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7CF61A1-EFEE-48BF-ACFA-C8918A680D89}" xr6:coauthVersionLast="47" xr6:coauthVersionMax="47" xr10:uidLastSave="{00000000-0000-0000-0000-000000000000}"/>
  <bookViews>
    <workbookView xWindow="-110" yWindow="-110" windowWidth="19420" windowHeight="10300" activeTab="3" xr2:uid="{FF7C7FF6-852F-4CE6-82D5-CF515CDE8D2D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 s="1"/>
  <c r="F41" i="4" s="1"/>
  <c r="F42" i="4" s="1"/>
  <c r="F43" i="4" s="1"/>
  <c r="F44" i="4"/>
  <c r="F45" i="4" s="1"/>
  <c r="F46" i="4"/>
  <c r="F47" i="4" s="1"/>
  <c r="F48" i="4" s="1"/>
  <c r="F49" i="4" s="1"/>
  <c r="F50" i="4" s="1"/>
  <c r="F51" i="4" s="1"/>
  <c r="F52" i="4" s="1"/>
  <c r="F53" i="4" s="1"/>
  <c r="F54" i="4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K2696" i="1"/>
  <c r="J2696" i="1"/>
  <c r="K8" i="1"/>
  <c r="Q2693" i="7"/>
  <c r="P2693" i="7"/>
  <c r="N2693" i="7"/>
  <c r="Q2692" i="7"/>
  <c r="P2692" i="7"/>
  <c r="N2692" i="7"/>
  <c r="Q2691" i="7"/>
  <c r="P2691" i="7"/>
  <c r="N2691" i="7"/>
  <c r="Q2690" i="7"/>
  <c r="P2690" i="7"/>
  <c r="N2690" i="7"/>
  <c r="Q2689" i="7"/>
  <c r="P2689" i="7"/>
  <c r="N2689" i="7"/>
  <c r="Q2688" i="7"/>
  <c r="P2688" i="7"/>
  <c r="N2688" i="7"/>
  <c r="Q2687" i="7"/>
  <c r="P2687" i="7"/>
  <c r="N2687" i="7"/>
  <c r="Q2686" i="7"/>
  <c r="P2686" i="7"/>
  <c r="N2686" i="7"/>
  <c r="Q2685" i="7"/>
  <c r="P2685" i="7"/>
  <c r="N2685" i="7"/>
  <c r="Q2684" i="7"/>
  <c r="P2684" i="7"/>
  <c r="N2684" i="7"/>
  <c r="Q2683" i="7"/>
  <c r="P2683" i="7"/>
  <c r="N2683" i="7"/>
  <c r="Q2682" i="7"/>
  <c r="P2682" i="7"/>
  <c r="N2682" i="7"/>
  <c r="Q2681" i="7"/>
  <c r="P2681" i="7"/>
  <c r="N2681" i="7"/>
  <c r="Q2680" i="7"/>
  <c r="P2680" i="7"/>
  <c r="N2680" i="7"/>
  <c r="Q2679" i="7"/>
  <c r="P2679" i="7"/>
  <c r="N2679" i="7"/>
  <c r="Q2678" i="7"/>
  <c r="P2678" i="7"/>
  <c r="N2678" i="7"/>
  <c r="Q2677" i="7"/>
  <c r="P2677" i="7"/>
  <c r="N2677" i="7"/>
  <c r="Q2676" i="7"/>
  <c r="P2676" i="7"/>
  <c r="N2676" i="7"/>
  <c r="Q2675" i="7"/>
  <c r="P2675" i="7"/>
  <c r="N2675" i="7"/>
  <c r="Q2674" i="7"/>
  <c r="P2674" i="7"/>
  <c r="N2674" i="7"/>
  <c r="Q2673" i="7"/>
  <c r="P2673" i="7"/>
  <c r="N2673" i="7"/>
  <c r="Q2672" i="7"/>
  <c r="P2672" i="7"/>
  <c r="N2672" i="7"/>
  <c r="Q2671" i="7"/>
  <c r="P2671" i="7"/>
  <c r="N2671" i="7"/>
  <c r="Q2670" i="7"/>
  <c r="P2670" i="7"/>
  <c r="N2670" i="7"/>
  <c r="Q2669" i="7"/>
  <c r="P2669" i="7"/>
  <c r="N2669" i="7"/>
  <c r="Q2668" i="7"/>
  <c r="P2668" i="7"/>
  <c r="N2668" i="7"/>
  <c r="Q2667" i="7"/>
  <c r="P2667" i="7"/>
  <c r="N2667" i="7"/>
  <c r="Q2666" i="7"/>
  <c r="P2666" i="7"/>
  <c r="N2666" i="7"/>
  <c r="Q2665" i="7"/>
  <c r="P2665" i="7"/>
  <c r="N2665" i="7"/>
  <c r="Q2664" i="7"/>
  <c r="P2664" i="7"/>
  <c r="N2664" i="7"/>
  <c r="Q2663" i="7"/>
  <c r="P2663" i="7"/>
  <c r="N2663" i="7"/>
  <c r="Q2662" i="7"/>
  <c r="P2662" i="7"/>
  <c r="N2662" i="7"/>
  <c r="Q2661" i="7"/>
  <c r="P2661" i="7"/>
  <c r="N2661" i="7"/>
  <c r="Q2660" i="7"/>
  <c r="P2660" i="7"/>
  <c r="N2660" i="7"/>
  <c r="Q2659" i="7"/>
  <c r="P2659" i="7"/>
  <c r="N2659" i="7"/>
  <c r="Q2658" i="7"/>
  <c r="P2658" i="7"/>
  <c r="N2658" i="7"/>
  <c r="Q2657" i="7"/>
  <c r="P2657" i="7"/>
  <c r="N2657" i="7"/>
  <c r="Q2656" i="7"/>
  <c r="P2656" i="7"/>
  <c r="N2656" i="7"/>
  <c r="Q2655" i="7"/>
  <c r="P2655" i="7"/>
  <c r="N2655" i="7"/>
  <c r="Q2654" i="7"/>
  <c r="P2654" i="7"/>
  <c r="N2654" i="7"/>
  <c r="Q2653" i="7"/>
  <c r="P2653" i="7"/>
  <c r="N2653" i="7"/>
  <c r="Q2652" i="7"/>
  <c r="P2652" i="7"/>
  <c r="N2652" i="7"/>
  <c r="Q2651" i="7"/>
  <c r="P2651" i="7"/>
  <c r="N2651" i="7"/>
  <c r="Q2650" i="7"/>
  <c r="P2650" i="7"/>
  <c r="N2650" i="7"/>
  <c r="Q2649" i="7"/>
  <c r="P2649" i="7"/>
  <c r="N2649" i="7"/>
  <c r="Q2648" i="7"/>
  <c r="P2648" i="7"/>
  <c r="N2648" i="7"/>
  <c r="Q2647" i="7"/>
  <c r="P2647" i="7"/>
  <c r="N2647" i="7"/>
  <c r="Q2646" i="7"/>
  <c r="P2646" i="7"/>
  <c r="N2646" i="7"/>
  <c r="Q2645" i="7"/>
  <c r="P2645" i="7"/>
  <c r="N2645" i="7"/>
  <c r="Q2644" i="7"/>
  <c r="P2644" i="7"/>
  <c r="N2644" i="7"/>
  <c r="Q2643" i="7"/>
  <c r="P2643" i="7"/>
  <c r="N2643" i="7"/>
  <c r="Q2642" i="7"/>
  <c r="P2642" i="7"/>
  <c r="N2642" i="7"/>
  <c r="Q2641" i="7"/>
  <c r="P2641" i="7"/>
  <c r="N2641" i="7"/>
  <c r="Q2640" i="7"/>
  <c r="P2640" i="7"/>
  <c r="N2640" i="7"/>
  <c r="Q2639" i="7"/>
  <c r="P2639" i="7"/>
  <c r="N2639" i="7"/>
  <c r="Q2638" i="7"/>
  <c r="P2638" i="7"/>
  <c r="N2638" i="7"/>
  <c r="Q2637" i="7"/>
  <c r="P2637" i="7"/>
  <c r="N2637" i="7"/>
  <c r="Q2636" i="7"/>
  <c r="P2636" i="7"/>
  <c r="N2636" i="7"/>
  <c r="Q2635" i="7"/>
  <c r="P2635" i="7"/>
  <c r="N2635" i="7"/>
  <c r="Q2634" i="7"/>
  <c r="P2634" i="7"/>
  <c r="N2634" i="7"/>
  <c r="Q2633" i="7"/>
  <c r="P2633" i="7"/>
  <c r="N2633" i="7"/>
  <c r="Q2632" i="7"/>
  <c r="P2632" i="7"/>
  <c r="N2632" i="7"/>
  <c r="Q2631" i="7"/>
  <c r="P2631" i="7"/>
  <c r="N2631" i="7"/>
  <c r="Q2630" i="7"/>
  <c r="P2630" i="7"/>
  <c r="N2630" i="7"/>
  <c r="Q2629" i="7"/>
  <c r="P2629" i="7"/>
  <c r="N2629" i="7"/>
  <c r="Q2628" i="7"/>
  <c r="P2628" i="7"/>
  <c r="N2628" i="7"/>
  <c r="Q2627" i="7"/>
  <c r="P2627" i="7"/>
  <c r="N2627" i="7"/>
  <c r="Q2626" i="7"/>
  <c r="P2626" i="7"/>
  <c r="N2626" i="7"/>
  <c r="Q2625" i="7"/>
  <c r="P2625" i="7"/>
  <c r="N2625" i="7"/>
  <c r="Q2624" i="7"/>
  <c r="P2624" i="7"/>
  <c r="N2624" i="7"/>
  <c r="Q2623" i="7"/>
  <c r="P2623" i="7"/>
  <c r="N2623" i="7"/>
  <c r="Q2622" i="7"/>
  <c r="P2622" i="7"/>
  <c r="N2622" i="7"/>
  <c r="Q2621" i="7"/>
  <c r="P2621" i="7"/>
  <c r="N2621" i="7"/>
  <c r="Q2620" i="7"/>
  <c r="P2620" i="7"/>
  <c r="N2620" i="7"/>
  <c r="Q2619" i="7"/>
  <c r="P2619" i="7"/>
  <c r="N2619" i="7"/>
  <c r="Q2618" i="7"/>
  <c r="P2618" i="7"/>
  <c r="N2618" i="7"/>
  <c r="Q2617" i="7"/>
  <c r="P2617" i="7"/>
  <c r="N2617" i="7"/>
  <c r="Q2616" i="7"/>
  <c r="P2616" i="7"/>
  <c r="N2616" i="7"/>
  <c r="Q2615" i="7"/>
  <c r="P2615" i="7"/>
  <c r="N2615" i="7"/>
  <c r="Q2614" i="7"/>
  <c r="P2614" i="7"/>
  <c r="N2614" i="7"/>
  <c r="Q2613" i="7"/>
  <c r="P2613" i="7"/>
  <c r="N2613" i="7"/>
  <c r="Q2612" i="7"/>
  <c r="P2612" i="7"/>
  <c r="N2612" i="7"/>
  <c r="Q2611" i="7"/>
  <c r="P2611" i="7"/>
  <c r="N2611" i="7"/>
  <c r="Q2610" i="7"/>
  <c r="P2610" i="7"/>
  <c r="N2610" i="7"/>
  <c r="Q2609" i="7"/>
  <c r="P2609" i="7"/>
  <c r="N2609" i="7"/>
  <c r="Q2608" i="7"/>
  <c r="P2608" i="7"/>
  <c r="N2608" i="7"/>
  <c r="Q2607" i="7"/>
  <c r="P2607" i="7"/>
  <c r="N2607" i="7"/>
  <c r="Q2606" i="7"/>
  <c r="P2606" i="7"/>
  <c r="N2606" i="7"/>
  <c r="Q2605" i="7"/>
  <c r="P2605" i="7"/>
  <c r="N2605" i="7"/>
  <c r="Q2604" i="7"/>
  <c r="P2604" i="7"/>
  <c r="N2604" i="7"/>
  <c r="Q2603" i="7"/>
  <c r="P2603" i="7"/>
  <c r="N2603" i="7"/>
  <c r="Q2602" i="7"/>
  <c r="P2602" i="7"/>
  <c r="N2602" i="7"/>
  <c r="Q2601" i="7"/>
  <c r="P2601" i="7"/>
  <c r="N2601" i="7"/>
  <c r="Q2600" i="7"/>
  <c r="P2600" i="7"/>
  <c r="N2600" i="7"/>
  <c r="Q2599" i="7"/>
  <c r="P2599" i="7"/>
  <c r="N2599" i="7"/>
  <c r="Q2598" i="7"/>
  <c r="P2598" i="7"/>
  <c r="N2598" i="7"/>
  <c r="Q2597" i="7"/>
  <c r="P2597" i="7"/>
  <c r="N2597" i="7"/>
  <c r="Q2596" i="7"/>
  <c r="P2596" i="7"/>
  <c r="N2596" i="7"/>
  <c r="Q2595" i="7"/>
  <c r="P2595" i="7"/>
  <c r="N2595" i="7"/>
  <c r="Q2594" i="7"/>
  <c r="P2594" i="7"/>
  <c r="N2594" i="7"/>
  <c r="Q2593" i="7"/>
  <c r="P2593" i="7"/>
  <c r="N2593" i="7"/>
  <c r="Q2592" i="7"/>
  <c r="P2592" i="7"/>
  <c r="N2592" i="7"/>
  <c r="Q2591" i="7"/>
  <c r="P2591" i="7"/>
  <c r="N2591" i="7"/>
  <c r="Q2590" i="7"/>
  <c r="P2590" i="7"/>
  <c r="N2590" i="7"/>
  <c r="Q2589" i="7"/>
  <c r="P2589" i="7"/>
  <c r="N2589" i="7"/>
  <c r="Q2588" i="7"/>
  <c r="P2588" i="7"/>
  <c r="N2588" i="7"/>
  <c r="Q2587" i="7"/>
  <c r="P2587" i="7"/>
  <c r="N2587" i="7"/>
  <c r="Q2586" i="7"/>
  <c r="P2586" i="7"/>
  <c r="N2586" i="7"/>
  <c r="Q2585" i="7"/>
  <c r="P2585" i="7"/>
  <c r="N2585" i="7"/>
  <c r="Q2584" i="7"/>
  <c r="P2584" i="7"/>
  <c r="N2584" i="7"/>
  <c r="Q2583" i="7"/>
  <c r="P2583" i="7"/>
  <c r="N2583" i="7"/>
  <c r="Q2582" i="7"/>
  <c r="P2582" i="7"/>
  <c r="N2582" i="7"/>
  <c r="Q2581" i="7"/>
  <c r="P2581" i="7"/>
  <c r="N2581" i="7"/>
  <c r="Q2580" i="7"/>
  <c r="P2580" i="7"/>
  <c r="N2580" i="7"/>
  <c r="Q2579" i="7"/>
  <c r="P2579" i="7"/>
  <c r="N2579" i="7"/>
  <c r="Q2578" i="7"/>
  <c r="P2578" i="7"/>
  <c r="N2578" i="7"/>
  <c r="Q2577" i="7"/>
  <c r="P2577" i="7"/>
  <c r="N2577" i="7"/>
  <c r="Q2576" i="7"/>
  <c r="P2576" i="7"/>
  <c r="N2576" i="7"/>
  <c r="Q2575" i="7"/>
  <c r="P2575" i="7"/>
  <c r="N2575" i="7"/>
  <c r="Q2574" i="7"/>
  <c r="P2574" i="7"/>
  <c r="N2574" i="7"/>
  <c r="Q2573" i="7"/>
  <c r="P2573" i="7"/>
  <c r="N2573" i="7"/>
  <c r="Q2572" i="7"/>
  <c r="P2572" i="7"/>
  <c r="N2572" i="7"/>
  <c r="Q2571" i="7"/>
  <c r="P2571" i="7"/>
  <c r="N2571" i="7"/>
  <c r="Q2570" i="7"/>
  <c r="P2570" i="7"/>
  <c r="N2570" i="7"/>
  <c r="Q2569" i="7"/>
  <c r="P2569" i="7"/>
  <c r="N2569" i="7"/>
  <c r="Q2568" i="7"/>
  <c r="P2568" i="7"/>
  <c r="N2568" i="7"/>
  <c r="Q2567" i="7"/>
  <c r="P2567" i="7"/>
  <c r="N2567" i="7"/>
  <c r="Q2566" i="7"/>
  <c r="P2566" i="7"/>
  <c r="N2566" i="7"/>
  <c r="Q2565" i="7"/>
  <c r="P2565" i="7"/>
  <c r="N2565" i="7"/>
  <c r="Q2564" i="7"/>
  <c r="P2564" i="7"/>
  <c r="N2564" i="7"/>
  <c r="Q2563" i="7"/>
  <c r="P2563" i="7"/>
  <c r="N2563" i="7"/>
  <c r="Q2562" i="7"/>
  <c r="P2562" i="7"/>
  <c r="N2562" i="7"/>
  <c r="Q2561" i="7"/>
  <c r="P2561" i="7"/>
  <c r="N2561" i="7"/>
  <c r="Q2560" i="7"/>
  <c r="P2560" i="7"/>
  <c r="N2560" i="7"/>
  <c r="Q2559" i="7"/>
  <c r="P2559" i="7"/>
  <c r="N2559" i="7"/>
  <c r="Q2558" i="7"/>
  <c r="P2558" i="7"/>
  <c r="N2558" i="7"/>
  <c r="Q2557" i="7"/>
  <c r="P2557" i="7"/>
  <c r="N2557" i="7"/>
  <c r="Q2556" i="7"/>
  <c r="P2556" i="7"/>
  <c r="N2556" i="7"/>
  <c r="Q2555" i="7"/>
  <c r="P2555" i="7"/>
  <c r="N2555" i="7"/>
  <c r="Q2554" i="7"/>
  <c r="P2554" i="7"/>
  <c r="N2554" i="7"/>
  <c r="Q2553" i="7"/>
  <c r="P2553" i="7"/>
  <c r="N2553" i="7"/>
  <c r="Q2552" i="7"/>
  <c r="P2552" i="7"/>
  <c r="N2552" i="7"/>
  <c r="Q2551" i="7"/>
  <c r="P2551" i="7"/>
  <c r="N2551" i="7"/>
  <c r="Q2550" i="7"/>
  <c r="P2550" i="7"/>
  <c r="N2550" i="7"/>
  <c r="Q2549" i="7"/>
  <c r="P2549" i="7"/>
  <c r="N2549" i="7"/>
  <c r="Q2548" i="7"/>
  <c r="P2548" i="7"/>
  <c r="N2548" i="7"/>
  <c r="Q2547" i="7"/>
  <c r="P2547" i="7"/>
  <c r="N2547" i="7"/>
  <c r="Q2546" i="7"/>
  <c r="P2546" i="7"/>
  <c r="N2546" i="7"/>
  <c r="Q2545" i="7"/>
  <c r="P2545" i="7"/>
  <c r="N2545" i="7"/>
  <c r="Q2544" i="7"/>
  <c r="P2544" i="7"/>
  <c r="N2544" i="7"/>
  <c r="Q2543" i="7"/>
  <c r="P2543" i="7"/>
  <c r="N2543" i="7"/>
  <c r="Q2542" i="7"/>
  <c r="P2542" i="7"/>
  <c r="N2542" i="7"/>
  <c r="Q2541" i="7"/>
  <c r="P2541" i="7"/>
  <c r="N2541" i="7"/>
  <c r="Q2540" i="7"/>
  <c r="P2540" i="7"/>
  <c r="N2540" i="7"/>
  <c r="Q2539" i="7"/>
  <c r="P2539" i="7"/>
  <c r="N2539" i="7"/>
  <c r="Q2538" i="7"/>
  <c r="P2538" i="7"/>
  <c r="N2538" i="7"/>
  <c r="Q2537" i="7"/>
  <c r="P2537" i="7"/>
  <c r="N2537" i="7"/>
  <c r="Q2536" i="7"/>
  <c r="P2536" i="7"/>
  <c r="N2536" i="7"/>
  <c r="Q2535" i="7"/>
  <c r="P2535" i="7"/>
  <c r="N2535" i="7"/>
  <c r="Q2534" i="7"/>
  <c r="P2534" i="7"/>
  <c r="N2534" i="7"/>
  <c r="Q2533" i="7"/>
  <c r="P2533" i="7"/>
  <c r="N2533" i="7"/>
  <c r="Q2532" i="7"/>
  <c r="P2532" i="7"/>
  <c r="N2532" i="7"/>
  <c r="Q2531" i="7"/>
  <c r="P2531" i="7"/>
  <c r="N2531" i="7"/>
  <c r="Q2530" i="7"/>
  <c r="P2530" i="7"/>
  <c r="N2530" i="7"/>
  <c r="Q2529" i="7"/>
  <c r="P2529" i="7"/>
  <c r="N2529" i="7"/>
  <c r="Q2528" i="7"/>
  <c r="P2528" i="7"/>
  <c r="N2528" i="7"/>
  <c r="Q2527" i="7"/>
  <c r="P2527" i="7"/>
  <c r="N2527" i="7"/>
  <c r="Q2526" i="7"/>
  <c r="P2526" i="7"/>
  <c r="N2526" i="7"/>
  <c r="Q2525" i="7"/>
  <c r="P2525" i="7"/>
  <c r="N2525" i="7"/>
  <c r="Q2524" i="7"/>
  <c r="P2524" i="7"/>
  <c r="N2524" i="7"/>
  <c r="Q2523" i="7"/>
  <c r="P2523" i="7"/>
  <c r="N2523" i="7"/>
  <c r="Q2522" i="7"/>
  <c r="P2522" i="7"/>
  <c r="N2522" i="7"/>
  <c r="Q2521" i="7"/>
  <c r="P2521" i="7"/>
  <c r="N2521" i="7"/>
  <c r="Q2520" i="7"/>
  <c r="P2520" i="7"/>
  <c r="N2520" i="7"/>
  <c r="Q2519" i="7"/>
  <c r="P2519" i="7"/>
  <c r="N2519" i="7"/>
  <c r="Q2518" i="7"/>
  <c r="P2518" i="7"/>
  <c r="N2518" i="7"/>
  <c r="Q2517" i="7"/>
  <c r="P2517" i="7"/>
  <c r="N2517" i="7"/>
  <c r="Q2516" i="7"/>
  <c r="P2516" i="7"/>
  <c r="N2516" i="7"/>
  <c r="Q2515" i="7"/>
  <c r="P2515" i="7"/>
  <c r="N2515" i="7"/>
  <c r="Q2514" i="7"/>
  <c r="P2514" i="7"/>
  <c r="N2514" i="7"/>
  <c r="Q2513" i="7"/>
  <c r="P2513" i="7"/>
  <c r="N2513" i="7"/>
  <c r="Q2512" i="7"/>
  <c r="P2512" i="7"/>
  <c r="N2512" i="7"/>
  <c r="Q2511" i="7"/>
  <c r="P2511" i="7"/>
  <c r="N2511" i="7"/>
  <c r="Q2510" i="7"/>
  <c r="P2510" i="7"/>
  <c r="N2510" i="7"/>
  <c r="Q2509" i="7"/>
  <c r="P2509" i="7"/>
  <c r="N2509" i="7"/>
  <c r="Q2508" i="7"/>
  <c r="P2508" i="7"/>
  <c r="N2508" i="7"/>
  <c r="Q2507" i="7"/>
  <c r="P2507" i="7"/>
  <c r="N2507" i="7"/>
  <c r="Q2506" i="7"/>
  <c r="P2506" i="7"/>
  <c r="N2506" i="7"/>
  <c r="Q2505" i="7"/>
  <c r="P2505" i="7"/>
  <c r="N2505" i="7"/>
  <c r="Q2504" i="7"/>
  <c r="P2504" i="7"/>
  <c r="N2504" i="7"/>
  <c r="Q2503" i="7"/>
  <c r="P2503" i="7"/>
  <c r="N2503" i="7"/>
  <c r="Q2502" i="7"/>
  <c r="P2502" i="7"/>
  <c r="N2502" i="7"/>
  <c r="Q2501" i="7"/>
  <c r="P2501" i="7"/>
  <c r="N2501" i="7"/>
  <c r="Q2500" i="7"/>
  <c r="P2500" i="7"/>
  <c r="N2500" i="7"/>
  <c r="Q2499" i="7"/>
  <c r="P2499" i="7"/>
  <c r="N2499" i="7"/>
  <c r="Q2498" i="7"/>
  <c r="P2498" i="7"/>
  <c r="N2498" i="7"/>
  <c r="Q2497" i="7"/>
  <c r="P2497" i="7"/>
  <c r="N2497" i="7"/>
  <c r="Q2496" i="7"/>
  <c r="P2496" i="7"/>
  <c r="N2496" i="7"/>
  <c r="Q2495" i="7"/>
  <c r="P2495" i="7"/>
  <c r="N2495" i="7"/>
  <c r="Q2494" i="7"/>
  <c r="P2494" i="7"/>
  <c r="N2494" i="7"/>
  <c r="Q2493" i="7"/>
  <c r="P2493" i="7"/>
  <c r="N2493" i="7"/>
  <c r="Q2492" i="7"/>
  <c r="P2492" i="7"/>
  <c r="N2492" i="7"/>
  <c r="Q2491" i="7"/>
  <c r="P2491" i="7"/>
  <c r="N2491" i="7"/>
  <c r="Q2490" i="7"/>
  <c r="P2490" i="7"/>
  <c r="N2490" i="7"/>
  <c r="Q2489" i="7"/>
  <c r="P2489" i="7"/>
  <c r="N2489" i="7"/>
  <c r="Q2488" i="7"/>
  <c r="P2488" i="7"/>
  <c r="N2488" i="7"/>
  <c r="Q2487" i="7"/>
  <c r="P2487" i="7"/>
  <c r="N2487" i="7"/>
  <c r="Q2486" i="7"/>
  <c r="P2486" i="7"/>
  <c r="N2486" i="7"/>
  <c r="Q2485" i="7"/>
  <c r="P2485" i="7"/>
  <c r="N2485" i="7"/>
  <c r="Q2484" i="7"/>
  <c r="P2484" i="7"/>
  <c r="N2484" i="7"/>
  <c r="Q2483" i="7"/>
  <c r="P2483" i="7"/>
  <c r="N2483" i="7"/>
  <c r="Q2482" i="7"/>
  <c r="P2482" i="7"/>
  <c r="N2482" i="7"/>
  <c r="Q2481" i="7"/>
  <c r="P2481" i="7"/>
  <c r="N2481" i="7"/>
  <c r="Q2480" i="7"/>
  <c r="P2480" i="7"/>
  <c r="N2480" i="7"/>
  <c r="Q2479" i="7"/>
  <c r="P2479" i="7"/>
  <c r="N2479" i="7"/>
  <c r="Q2478" i="7"/>
  <c r="P2478" i="7"/>
  <c r="N2478" i="7"/>
  <c r="Q2477" i="7"/>
  <c r="P2477" i="7"/>
  <c r="N2477" i="7"/>
  <c r="Q2476" i="7"/>
  <c r="P2476" i="7"/>
  <c r="N2476" i="7"/>
  <c r="Q2475" i="7"/>
  <c r="P2475" i="7"/>
  <c r="N2475" i="7"/>
  <c r="Q2474" i="7"/>
  <c r="P2474" i="7"/>
  <c r="N2474" i="7"/>
  <c r="Q2473" i="7"/>
  <c r="P2473" i="7"/>
  <c r="N2473" i="7"/>
  <c r="Q2472" i="7"/>
  <c r="P2472" i="7"/>
  <c r="N2472" i="7"/>
  <c r="Q2471" i="7"/>
  <c r="P2471" i="7"/>
  <c r="N2471" i="7"/>
  <c r="Q2470" i="7"/>
  <c r="P2470" i="7"/>
  <c r="N2470" i="7"/>
  <c r="Q2469" i="7"/>
  <c r="P2469" i="7"/>
  <c r="N2469" i="7"/>
  <c r="Q2468" i="7"/>
  <c r="P2468" i="7"/>
  <c r="N2468" i="7"/>
  <c r="Q2467" i="7"/>
  <c r="P2467" i="7"/>
  <c r="N2467" i="7"/>
  <c r="Q2466" i="7"/>
  <c r="P2466" i="7"/>
  <c r="N2466" i="7"/>
  <c r="Q2465" i="7"/>
  <c r="P2465" i="7"/>
  <c r="N2465" i="7"/>
  <c r="Q2464" i="7"/>
  <c r="P2464" i="7"/>
  <c r="N2464" i="7"/>
  <c r="Q2463" i="7"/>
  <c r="P2463" i="7"/>
  <c r="N2463" i="7"/>
  <c r="Q2462" i="7"/>
  <c r="P2462" i="7"/>
  <c r="N2462" i="7"/>
  <c r="Q2461" i="7"/>
  <c r="P2461" i="7"/>
  <c r="N2461" i="7"/>
  <c r="Q2460" i="7"/>
  <c r="P2460" i="7"/>
  <c r="N2460" i="7"/>
  <c r="Q2459" i="7"/>
  <c r="P2459" i="7"/>
  <c r="N2459" i="7"/>
  <c r="Q2458" i="7"/>
  <c r="P2458" i="7"/>
  <c r="N2458" i="7"/>
  <c r="Q2457" i="7"/>
  <c r="P2457" i="7"/>
  <c r="N2457" i="7"/>
  <c r="Q2456" i="7"/>
  <c r="P2456" i="7"/>
  <c r="N2456" i="7"/>
  <c r="Q2455" i="7"/>
  <c r="P2455" i="7"/>
  <c r="N2455" i="7"/>
  <c r="Q2454" i="7"/>
  <c r="P2454" i="7"/>
  <c r="N2454" i="7"/>
  <c r="Q2453" i="7"/>
  <c r="P2453" i="7"/>
  <c r="N2453" i="7"/>
  <c r="Q2452" i="7"/>
  <c r="P2452" i="7"/>
  <c r="N2452" i="7"/>
  <c r="Q2451" i="7"/>
  <c r="P2451" i="7"/>
  <c r="N2451" i="7"/>
  <c r="Q2450" i="7"/>
  <c r="P2450" i="7"/>
  <c r="N2450" i="7"/>
  <c r="Q2449" i="7"/>
  <c r="P2449" i="7"/>
  <c r="N2449" i="7"/>
  <c r="Q2448" i="7"/>
  <c r="P2448" i="7"/>
  <c r="N2448" i="7"/>
  <c r="Q2447" i="7"/>
  <c r="P2447" i="7"/>
  <c r="N2447" i="7"/>
  <c r="Q2446" i="7"/>
  <c r="P2446" i="7"/>
  <c r="N2446" i="7"/>
  <c r="Q2445" i="7"/>
  <c r="P2445" i="7"/>
  <c r="N2445" i="7"/>
  <c r="Q2444" i="7"/>
  <c r="P2444" i="7"/>
  <c r="N2444" i="7"/>
  <c r="Q2443" i="7"/>
  <c r="P2443" i="7"/>
  <c r="N2443" i="7"/>
  <c r="Q2442" i="7"/>
  <c r="P2442" i="7"/>
  <c r="N2442" i="7"/>
  <c r="Q2441" i="7"/>
  <c r="P2441" i="7"/>
  <c r="N2441" i="7"/>
  <c r="Q2440" i="7"/>
  <c r="P2440" i="7"/>
  <c r="N2440" i="7"/>
  <c r="Q2439" i="7"/>
  <c r="P2439" i="7"/>
  <c r="N2439" i="7"/>
  <c r="Q2438" i="7"/>
  <c r="P2438" i="7"/>
  <c r="N2438" i="7"/>
  <c r="Q2437" i="7"/>
  <c r="P2437" i="7"/>
  <c r="N2437" i="7"/>
  <c r="Q2436" i="7"/>
  <c r="P2436" i="7"/>
  <c r="N2436" i="7"/>
  <c r="Q2435" i="7"/>
  <c r="P2435" i="7"/>
  <c r="N2435" i="7"/>
  <c r="Q2434" i="7"/>
  <c r="P2434" i="7"/>
  <c r="N2434" i="7"/>
  <c r="Q2433" i="7"/>
  <c r="P2433" i="7"/>
  <c r="N2433" i="7"/>
  <c r="Q2432" i="7"/>
  <c r="P2432" i="7"/>
  <c r="N2432" i="7"/>
  <c r="Q2431" i="7"/>
  <c r="P2431" i="7"/>
  <c r="N2431" i="7"/>
  <c r="Q2430" i="7"/>
  <c r="P2430" i="7"/>
  <c r="N2430" i="7"/>
  <c r="Q2429" i="7"/>
  <c r="P2429" i="7"/>
  <c r="N2429" i="7"/>
  <c r="Q2428" i="7"/>
  <c r="P2428" i="7"/>
  <c r="N2428" i="7"/>
  <c r="Q2427" i="7"/>
  <c r="P2427" i="7"/>
  <c r="N2427" i="7"/>
  <c r="Q2426" i="7"/>
  <c r="P2426" i="7"/>
  <c r="N2426" i="7"/>
  <c r="Q2425" i="7"/>
  <c r="P2425" i="7"/>
  <c r="N2425" i="7"/>
  <c r="Q2424" i="7"/>
  <c r="P2424" i="7"/>
  <c r="N2424" i="7"/>
  <c r="Q2423" i="7"/>
  <c r="P2423" i="7"/>
  <c r="N2423" i="7"/>
  <c r="Q2422" i="7"/>
  <c r="P2422" i="7"/>
  <c r="N2422" i="7"/>
  <c r="Q2421" i="7"/>
  <c r="P2421" i="7"/>
  <c r="N2421" i="7"/>
  <c r="Q2420" i="7"/>
  <c r="P2420" i="7"/>
  <c r="N2420" i="7"/>
  <c r="Q2419" i="7"/>
  <c r="P2419" i="7"/>
  <c r="N2419" i="7"/>
  <c r="Q2418" i="7"/>
  <c r="P2418" i="7"/>
  <c r="N2418" i="7"/>
  <c r="Q2417" i="7"/>
  <c r="P2417" i="7"/>
  <c r="N2417" i="7"/>
  <c r="Q2416" i="7"/>
  <c r="P2416" i="7"/>
  <c r="N2416" i="7"/>
  <c r="Q2415" i="7"/>
  <c r="P2415" i="7"/>
  <c r="N2415" i="7"/>
  <c r="Q2414" i="7"/>
  <c r="P2414" i="7"/>
  <c r="N2414" i="7"/>
  <c r="Q2413" i="7"/>
  <c r="P2413" i="7"/>
  <c r="N2413" i="7"/>
  <c r="Q2412" i="7"/>
  <c r="P2412" i="7"/>
  <c r="N2412" i="7"/>
  <c r="Q2411" i="7"/>
  <c r="P2411" i="7"/>
  <c r="N2411" i="7"/>
  <c r="Q2410" i="7"/>
  <c r="P2410" i="7"/>
  <c r="N2410" i="7"/>
  <c r="Q2409" i="7"/>
  <c r="P2409" i="7"/>
  <c r="N2409" i="7"/>
  <c r="Q2408" i="7"/>
  <c r="P2408" i="7"/>
  <c r="N2408" i="7"/>
  <c r="Q2407" i="7"/>
  <c r="P2407" i="7"/>
  <c r="N2407" i="7"/>
  <c r="Q2406" i="7"/>
  <c r="P2406" i="7"/>
  <c r="N2406" i="7"/>
  <c r="Q2405" i="7"/>
  <c r="P2405" i="7"/>
  <c r="N2405" i="7"/>
  <c r="Q2404" i="7"/>
  <c r="P2404" i="7"/>
  <c r="N2404" i="7"/>
  <c r="Q2403" i="7"/>
  <c r="P2403" i="7"/>
  <c r="N2403" i="7"/>
  <c r="Q2402" i="7"/>
  <c r="P2402" i="7"/>
  <c r="N2402" i="7"/>
  <c r="Q2401" i="7"/>
  <c r="P2401" i="7"/>
  <c r="N2401" i="7"/>
  <c r="Q2400" i="7"/>
  <c r="P2400" i="7"/>
  <c r="N2400" i="7"/>
  <c r="Q2399" i="7"/>
  <c r="P2399" i="7"/>
  <c r="N2399" i="7"/>
  <c r="Q2398" i="7"/>
  <c r="P2398" i="7"/>
  <c r="N2398" i="7"/>
  <c r="Q2397" i="7"/>
  <c r="P2397" i="7"/>
  <c r="N2397" i="7"/>
  <c r="Q2396" i="7"/>
  <c r="P2396" i="7"/>
  <c r="N2396" i="7"/>
  <c r="Q2395" i="7"/>
  <c r="P2395" i="7"/>
  <c r="N2395" i="7"/>
  <c r="Q2394" i="7"/>
  <c r="P2394" i="7"/>
  <c r="N2394" i="7"/>
  <c r="Q2393" i="7"/>
  <c r="P2393" i="7"/>
  <c r="N2393" i="7"/>
  <c r="Q2392" i="7"/>
  <c r="P2392" i="7"/>
  <c r="N2392" i="7"/>
  <c r="Q2391" i="7"/>
  <c r="P2391" i="7"/>
  <c r="N2391" i="7"/>
  <c r="Q2390" i="7"/>
  <c r="P2390" i="7"/>
  <c r="N2390" i="7"/>
  <c r="Q2389" i="7"/>
  <c r="P2389" i="7"/>
  <c r="N2389" i="7"/>
  <c r="Q2388" i="7"/>
  <c r="P2388" i="7"/>
  <c r="N2388" i="7"/>
  <c r="Q2387" i="7"/>
  <c r="P2387" i="7"/>
  <c r="N2387" i="7"/>
  <c r="Q2386" i="7"/>
  <c r="P2386" i="7"/>
  <c r="N2386" i="7"/>
  <c r="Q2385" i="7"/>
  <c r="P2385" i="7"/>
  <c r="N2385" i="7"/>
  <c r="Q2384" i="7"/>
  <c r="P2384" i="7"/>
  <c r="N2384" i="7"/>
  <c r="Q2383" i="7"/>
  <c r="P2383" i="7"/>
  <c r="N2383" i="7"/>
  <c r="Q2382" i="7"/>
  <c r="P2382" i="7"/>
  <c r="N2382" i="7"/>
  <c r="Q2381" i="7"/>
  <c r="P2381" i="7"/>
  <c r="N2381" i="7"/>
  <c r="Q2380" i="7"/>
  <c r="P2380" i="7"/>
  <c r="N2380" i="7"/>
  <c r="Q2379" i="7"/>
  <c r="P2379" i="7"/>
  <c r="N2379" i="7"/>
  <c r="Q2378" i="7"/>
  <c r="P2378" i="7"/>
  <c r="N2378" i="7"/>
  <c r="Q2377" i="7"/>
  <c r="P2377" i="7"/>
  <c r="N2377" i="7"/>
  <c r="Q2376" i="7"/>
  <c r="P2376" i="7"/>
  <c r="N2376" i="7"/>
  <c r="Q2375" i="7"/>
  <c r="P2375" i="7"/>
  <c r="N2375" i="7"/>
  <c r="Q2374" i="7"/>
  <c r="P2374" i="7"/>
  <c r="N2374" i="7"/>
  <c r="Q2373" i="7"/>
  <c r="P2373" i="7"/>
  <c r="N2373" i="7"/>
  <c r="Q2372" i="7"/>
  <c r="P2372" i="7"/>
  <c r="N2372" i="7"/>
  <c r="Q2371" i="7"/>
  <c r="P2371" i="7"/>
  <c r="N2371" i="7"/>
  <c r="Q2370" i="7"/>
  <c r="P2370" i="7"/>
  <c r="N2370" i="7"/>
  <c r="Q2369" i="7"/>
  <c r="P2369" i="7"/>
  <c r="N2369" i="7"/>
  <c r="Q2368" i="7"/>
  <c r="P2368" i="7"/>
  <c r="N2368" i="7"/>
  <c r="Q2367" i="7"/>
  <c r="P2367" i="7"/>
  <c r="N2367" i="7"/>
  <c r="Q2366" i="7"/>
  <c r="P2366" i="7"/>
  <c r="N2366" i="7"/>
  <c r="Q2365" i="7"/>
  <c r="P2365" i="7"/>
  <c r="N2365" i="7"/>
  <c r="Q2364" i="7"/>
  <c r="P2364" i="7"/>
  <c r="N2364" i="7"/>
  <c r="Q2363" i="7"/>
  <c r="P2363" i="7"/>
  <c r="N2363" i="7"/>
  <c r="Q2362" i="7"/>
  <c r="P2362" i="7"/>
  <c r="N2362" i="7"/>
  <c r="Q2361" i="7"/>
  <c r="P2361" i="7"/>
  <c r="N2361" i="7"/>
  <c r="Q2360" i="7"/>
  <c r="P2360" i="7"/>
  <c r="N2360" i="7"/>
  <c r="Q2359" i="7"/>
  <c r="P2359" i="7"/>
  <c r="N2359" i="7"/>
  <c r="Q2358" i="7"/>
  <c r="P2358" i="7"/>
  <c r="N2358" i="7"/>
  <c r="Q2357" i="7"/>
  <c r="P2357" i="7"/>
  <c r="N2357" i="7"/>
  <c r="Q2356" i="7"/>
  <c r="P2356" i="7"/>
  <c r="N2356" i="7"/>
  <c r="Q2355" i="7"/>
  <c r="P2355" i="7"/>
  <c r="N2355" i="7"/>
  <c r="Q2354" i="7"/>
  <c r="P2354" i="7"/>
  <c r="N2354" i="7"/>
  <c r="Q2353" i="7"/>
  <c r="P2353" i="7"/>
  <c r="N2353" i="7"/>
  <c r="Q2352" i="7"/>
  <c r="P2352" i="7"/>
  <c r="N2352" i="7"/>
  <c r="Q2351" i="7"/>
  <c r="P2351" i="7"/>
  <c r="N2351" i="7"/>
  <c r="Q2350" i="7"/>
  <c r="P2350" i="7"/>
  <c r="N2350" i="7"/>
  <c r="Q2349" i="7"/>
  <c r="P2349" i="7"/>
  <c r="N2349" i="7"/>
  <c r="Q2348" i="7"/>
  <c r="P2348" i="7"/>
  <c r="N2348" i="7"/>
  <c r="Q2347" i="7"/>
  <c r="P2347" i="7"/>
  <c r="N2347" i="7"/>
  <c r="Q2346" i="7"/>
  <c r="P2346" i="7"/>
  <c r="N2346" i="7"/>
  <c r="Q2345" i="7"/>
  <c r="P2345" i="7"/>
  <c r="N2345" i="7"/>
  <c r="Q2344" i="7"/>
  <c r="P2344" i="7"/>
  <c r="N2344" i="7"/>
  <c r="Q2343" i="7"/>
  <c r="P2343" i="7"/>
  <c r="N2343" i="7"/>
  <c r="Q2342" i="7"/>
  <c r="P2342" i="7"/>
  <c r="N2342" i="7"/>
  <c r="Q2341" i="7"/>
  <c r="P2341" i="7"/>
  <c r="N2341" i="7"/>
  <c r="Q2340" i="7"/>
  <c r="P2340" i="7"/>
  <c r="N2340" i="7"/>
  <c r="Q2339" i="7"/>
  <c r="P2339" i="7"/>
  <c r="N2339" i="7"/>
  <c r="Q2338" i="7"/>
  <c r="P2338" i="7"/>
  <c r="N2338" i="7"/>
  <c r="Q2337" i="7"/>
  <c r="P2337" i="7"/>
  <c r="N2337" i="7"/>
  <c r="Q2336" i="7"/>
  <c r="P2336" i="7"/>
  <c r="N2336" i="7"/>
  <c r="Q2335" i="7"/>
  <c r="P2335" i="7"/>
  <c r="N2335" i="7"/>
  <c r="Q2334" i="7"/>
  <c r="P2334" i="7"/>
  <c r="N2334" i="7"/>
  <c r="Q2333" i="7"/>
  <c r="P2333" i="7"/>
  <c r="N2333" i="7"/>
  <c r="Q2332" i="7"/>
  <c r="P2332" i="7"/>
  <c r="N2332" i="7"/>
  <c r="Q2331" i="7"/>
  <c r="P2331" i="7"/>
  <c r="N2331" i="7"/>
  <c r="Q2330" i="7"/>
  <c r="P2330" i="7"/>
  <c r="N2330" i="7"/>
  <c r="Q2329" i="7"/>
  <c r="P2329" i="7"/>
  <c r="N2329" i="7"/>
  <c r="Q2328" i="7"/>
  <c r="P2328" i="7"/>
  <c r="N2328" i="7"/>
  <c r="Q2327" i="7"/>
  <c r="P2327" i="7"/>
  <c r="N2327" i="7"/>
  <c r="Q2326" i="7"/>
  <c r="P2326" i="7"/>
  <c r="N2326" i="7"/>
  <c r="Q2325" i="7"/>
  <c r="P2325" i="7"/>
  <c r="N2325" i="7"/>
  <c r="Q2324" i="7"/>
  <c r="P2324" i="7"/>
  <c r="N2324" i="7"/>
  <c r="Q2323" i="7"/>
  <c r="P2323" i="7"/>
  <c r="N2323" i="7"/>
  <c r="Q2322" i="7"/>
  <c r="P2322" i="7"/>
  <c r="N2322" i="7"/>
  <c r="Q2321" i="7"/>
  <c r="P2321" i="7"/>
  <c r="N2321" i="7"/>
  <c r="Q2320" i="7"/>
  <c r="P2320" i="7"/>
  <c r="N2320" i="7"/>
  <c r="Q2319" i="7"/>
  <c r="P2319" i="7"/>
  <c r="N2319" i="7"/>
  <c r="Q2318" i="7"/>
  <c r="P2318" i="7"/>
  <c r="N2318" i="7"/>
  <c r="Q2317" i="7"/>
  <c r="P2317" i="7"/>
  <c r="N2317" i="7"/>
  <c r="Q2316" i="7"/>
  <c r="P2316" i="7"/>
  <c r="N2316" i="7"/>
  <c r="Q2315" i="7"/>
  <c r="P2315" i="7"/>
  <c r="N2315" i="7"/>
  <c r="Q2314" i="7"/>
  <c r="P2314" i="7"/>
  <c r="N2314" i="7"/>
  <c r="Q2313" i="7"/>
  <c r="P2313" i="7"/>
  <c r="N2313" i="7"/>
  <c r="Q2312" i="7"/>
  <c r="P2312" i="7"/>
  <c r="N2312" i="7"/>
  <c r="Q2311" i="7"/>
  <c r="P2311" i="7"/>
  <c r="N2311" i="7"/>
  <c r="Q2310" i="7"/>
  <c r="P2310" i="7"/>
  <c r="N2310" i="7"/>
  <c r="Q2309" i="7"/>
  <c r="P2309" i="7"/>
  <c r="N2309" i="7"/>
  <c r="Q2308" i="7"/>
  <c r="P2308" i="7"/>
  <c r="N2308" i="7"/>
  <c r="Q2307" i="7"/>
  <c r="P2307" i="7"/>
  <c r="N2307" i="7"/>
  <c r="Q2306" i="7"/>
  <c r="P2306" i="7"/>
  <c r="N2306" i="7"/>
  <c r="Q2305" i="7"/>
  <c r="P2305" i="7"/>
  <c r="N2305" i="7"/>
  <c r="Q2304" i="7"/>
  <c r="P2304" i="7"/>
  <c r="N2304" i="7"/>
  <c r="Q2303" i="7"/>
  <c r="P2303" i="7"/>
  <c r="N2303" i="7"/>
  <c r="Q2302" i="7"/>
  <c r="P2302" i="7"/>
  <c r="N2302" i="7"/>
  <c r="Q2301" i="7"/>
  <c r="P2301" i="7"/>
  <c r="N2301" i="7"/>
  <c r="Q2300" i="7"/>
  <c r="P2300" i="7"/>
  <c r="N2300" i="7"/>
  <c r="Q2299" i="7"/>
  <c r="P2299" i="7"/>
  <c r="N2299" i="7"/>
  <c r="Q2298" i="7"/>
  <c r="P2298" i="7"/>
  <c r="N2298" i="7"/>
  <c r="Q2297" i="7"/>
  <c r="P2297" i="7"/>
  <c r="N2297" i="7"/>
  <c r="Q2296" i="7"/>
  <c r="P2296" i="7"/>
  <c r="N2296" i="7"/>
  <c r="Q2295" i="7"/>
  <c r="P2295" i="7"/>
  <c r="N2295" i="7"/>
  <c r="Q2294" i="7"/>
  <c r="P2294" i="7"/>
  <c r="N2294" i="7"/>
  <c r="Q2293" i="7"/>
  <c r="P2293" i="7"/>
  <c r="N2293" i="7"/>
  <c r="Q2292" i="7"/>
  <c r="P2292" i="7"/>
  <c r="N2292" i="7"/>
  <c r="Q2291" i="7"/>
  <c r="P2291" i="7"/>
  <c r="N2291" i="7"/>
  <c r="Q2290" i="7"/>
  <c r="P2290" i="7"/>
  <c r="N2290" i="7"/>
  <c r="Q2289" i="7"/>
  <c r="P2289" i="7"/>
  <c r="N2289" i="7"/>
  <c r="Q2288" i="7"/>
  <c r="P2288" i="7"/>
  <c r="N2288" i="7"/>
  <c r="Q2287" i="7"/>
  <c r="P2287" i="7"/>
  <c r="N2287" i="7"/>
  <c r="Q2286" i="7"/>
  <c r="P2286" i="7"/>
  <c r="N2286" i="7"/>
  <c r="Q2285" i="7"/>
  <c r="P2285" i="7"/>
  <c r="N2285" i="7"/>
  <c r="Q2284" i="7"/>
  <c r="P2284" i="7"/>
  <c r="N2284" i="7"/>
  <c r="Q2283" i="7"/>
  <c r="P2283" i="7"/>
  <c r="N2283" i="7"/>
  <c r="Q2282" i="7"/>
  <c r="P2282" i="7"/>
  <c r="N2282" i="7"/>
  <c r="Q2281" i="7"/>
  <c r="P2281" i="7"/>
  <c r="N2281" i="7"/>
  <c r="Q2280" i="7"/>
  <c r="P2280" i="7"/>
  <c r="N2280" i="7"/>
  <c r="Q2279" i="7"/>
  <c r="P2279" i="7"/>
  <c r="N2279" i="7"/>
  <c r="Q2278" i="7"/>
  <c r="P2278" i="7"/>
  <c r="N2278" i="7"/>
  <c r="Q2277" i="7"/>
  <c r="P2277" i="7"/>
  <c r="N2277" i="7"/>
  <c r="Q2276" i="7"/>
  <c r="P2276" i="7"/>
  <c r="N2276" i="7"/>
  <c r="Q2275" i="7"/>
  <c r="P2275" i="7"/>
  <c r="N2275" i="7"/>
  <c r="Q2274" i="7"/>
  <c r="P2274" i="7"/>
  <c r="N2274" i="7"/>
  <c r="Q2273" i="7"/>
  <c r="P2273" i="7"/>
  <c r="N2273" i="7"/>
  <c r="Q2272" i="7"/>
  <c r="P2272" i="7"/>
  <c r="N2272" i="7"/>
  <c r="Q2271" i="7"/>
  <c r="P2271" i="7"/>
  <c r="N2271" i="7"/>
  <c r="Q2270" i="7"/>
  <c r="P2270" i="7"/>
  <c r="N2270" i="7"/>
  <c r="Q2269" i="7"/>
  <c r="P2269" i="7"/>
  <c r="N2269" i="7"/>
  <c r="Q2268" i="7"/>
  <c r="P2268" i="7"/>
  <c r="N2268" i="7"/>
  <c r="Q2267" i="7"/>
  <c r="P2267" i="7"/>
  <c r="N2267" i="7"/>
  <c r="Q2266" i="7"/>
  <c r="P2266" i="7"/>
  <c r="N2266" i="7"/>
  <c r="Q2265" i="7"/>
  <c r="P2265" i="7"/>
  <c r="N2265" i="7"/>
  <c r="Q2264" i="7"/>
  <c r="P2264" i="7"/>
  <c r="N2264" i="7"/>
  <c r="Q2263" i="7"/>
  <c r="P2263" i="7"/>
  <c r="N2263" i="7"/>
  <c r="Q2262" i="7"/>
  <c r="P2262" i="7"/>
  <c r="N2262" i="7"/>
  <c r="Q2261" i="7"/>
  <c r="P2261" i="7"/>
  <c r="N2261" i="7"/>
  <c r="Q2260" i="7"/>
  <c r="P2260" i="7"/>
  <c r="N2260" i="7"/>
  <c r="Q2259" i="7"/>
  <c r="P2259" i="7"/>
  <c r="N2259" i="7"/>
  <c r="Q2258" i="7"/>
  <c r="P2258" i="7"/>
  <c r="N2258" i="7"/>
  <c r="Q2257" i="7"/>
  <c r="P2257" i="7"/>
  <c r="N2257" i="7"/>
  <c r="Q2256" i="7"/>
  <c r="P2256" i="7"/>
  <c r="N2256" i="7"/>
  <c r="Q2255" i="7"/>
  <c r="P2255" i="7"/>
  <c r="N2255" i="7"/>
  <c r="Q2254" i="7"/>
  <c r="P2254" i="7"/>
  <c r="N2254" i="7"/>
  <c r="Q2253" i="7"/>
  <c r="P2253" i="7"/>
  <c r="N2253" i="7"/>
  <c r="Q2252" i="7"/>
  <c r="P2252" i="7"/>
  <c r="N2252" i="7"/>
  <c r="Q2251" i="7"/>
  <c r="P2251" i="7"/>
  <c r="N2251" i="7"/>
  <c r="Q2250" i="7"/>
  <c r="P2250" i="7"/>
  <c r="N2250" i="7"/>
  <c r="Q2249" i="7"/>
  <c r="P2249" i="7"/>
  <c r="N2249" i="7"/>
  <c r="Q2248" i="7"/>
  <c r="P2248" i="7"/>
  <c r="N2248" i="7"/>
  <c r="Q2247" i="7"/>
  <c r="P2247" i="7"/>
  <c r="N2247" i="7"/>
  <c r="Q2246" i="7"/>
  <c r="P2246" i="7"/>
  <c r="N2246" i="7"/>
  <c r="Q2245" i="7"/>
  <c r="P2245" i="7"/>
  <c r="N2245" i="7"/>
  <c r="Q2244" i="7"/>
  <c r="P2244" i="7"/>
  <c r="N2244" i="7"/>
  <c r="Q2243" i="7"/>
  <c r="P2243" i="7"/>
  <c r="N2243" i="7"/>
  <c r="Q2242" i="7"/>
  <c r="P2242" i="7"/>
  <c r="N2242" i="7"/>
  <c r="Q2241" i="7"/>
  <c r="P2241" i="7"/>
  <c r="N2241" i="7"/>
  <c r="Q2240" i="7"/>
  <c r="P2240" i="7"/>
  <c r="N2240" i="7"/>
  <c r="Q2239" i="7"/>
  <c r="P2239" i="7"/>
  <c r="N2239" i="7"/>
  <c r="Q2238" i="7"/>
  <c r="P2238" i="7"/>
  <c r="N2238" i="7"/>
  <c r="Q2237" i="7"/>
  <c r="P2237" i="7"/>
  <c r="N2237" i="7"/>
  <c r="Q2236" i="7"/>
  <c r="P2236" i="7"/>
  <c r="N2236" i="7"/>
  <c r="Q2235" i="7"/>
  <c r="P2235" i="7"/>
  <c r="N2235" i="7"/>
  <c r="Q2234" i="7"/>
  <c r="P2234" i="7"/>
  <c r="N2234" i="7"/>
  <c r="Q2233" i="7"/>
  <c r="P2233" i="7"/>
  <c r="N2233" i="7"/>
  <c r="Q2232" i="7"/>
  <c r="P2232" i="7"/>
  <c r="N2232" i="7"/>
  <c r="Q2231" i="7"/>
  <c r="P2231" i="7"/>
  <c r="N2231" i="7"/>
  <c r="Q2230" i="7"/>
  <c r="P2230" i="7"/>
  <c r="N2230" i="7"/>
  <c r="Q2229" i="7"/>
  <c r="P2229" i="7"/>
  <c r="N2229" i="7"/>
  <c r="Q2228" i="7"/>
  <c r="P2228" i="7"/>
  <c r="N2228" i="7"/>
  <c r="Q2227" i="7"/>
  <c r="P2227" i="7"/>
  <c r="N2227" i="7"/>
  <c r="Q2226" i="7"/>
  <c r="P2226" i="7"/>
  <c r="N2226" i="7"/>
  <c r="Q2225" i="7"/>
  <c r="P2225" i="7"/>
  <c r="N2225" i="7"/>
  <c r="Q2224" i="7"/>
  <c r="P2224" i="7"/>
  <c r="N2224" i="7"/>
  <c r="Q2223" i="7"/>
  <c r="P2223" i="7"/>
  <c r="N2223" i="7"/>
  <c r="Q2222" i="7"/>
  <c r="P2222" i="7"/>
  <c r="N2222" i="7"/>
  <c r="Q2221" i="7"/>
  <c r="P2221" i="7"/>
  <c r="N2221" i="7"/>
  <c r="Q2220" i="7"/>
  <c r="P2220" i="7"/>
  <c r="N2220" i="7"/>
  <c r="Q2219" i="7"/>
  <c r="P2219" i="7"/>
  <c r="N2219" i="7"/>
  <c r="Q2218" i="7"/>
  <c r="P2218" i="7"/>
  <c r="N2218" i="7"/>
  <c r="Q2217" i="7"/>
  <c r="P2217" i="7"/>
  <c r="N2217" i="7"/>
  <c r="Q2216" i="7"/>
  <c r="P2216" i="7"/>
  <c r="N2216" i="7"/>
  <c r="Q2215" i="7"/>
  <c r="P2215" i="7"/>
  <c r="N2215" i="7"/>
  <c r="Q2214" i="7"/>
  <c r="P2214" i="7"/>
  <c r="N2214" i="7"/>
  <c r="Q2213" i="7"/>
  <c r="P2213" i="7"/>
  <c r="N2213" i="7"/>
  <c r="Q2212" i="7"/>
  <c r="P2212" i="7"/>
  <c r="N2212" i="7"/>
  <c r="Q2211" i="7"/>
  <c r="P2211" i="7"/>
  <c r="N2211" i="7"/>
  <c r="Q2210" i="7"/>
  <c r="P2210" i="7"/>
  <c r="N2210" i="7"/>
  <c r="Q2209" i="7"/>
  <c r="P2209" i="7"/>
  <c r="N2209" i="7"/>
  <c r="Q2208" i="7"/>
  <c r="P2208" i="7"/>
  <c r="N2208" i="7"/>
  <c r="Q2207" i="7"/>
  <c r="P2207" i="7"/>
  <c r="N2207" i="7"/>
  <c r="Q2206" i="7"/>
  <c r="P2206" i="7"/>
  <c r="N2206" i="7"/>
  <c r="Q2205" i="7"/>
  <c r="P2205" i="7"/>
  <c r="N2205" i="7"/>
  <c r="Q2204" i="7"/>
  <c r="P2204" i="7"/>
  <c r="N2204" i="7"/>
  <c r="Q2203" i="7"/>
  <c r="P2203" i="7"/>
  <c r="N2203" i="7"/>
  <c r="Q2202" i="7"/>
  <c r="P2202" i="7"/>
  <c r="N2202" i="7"/>
  <c r="Q2201" i="7"/>
  <c r="P2201" i="7"/>
  <c r="N2201" i="7"/>
  <c r="Q2200" i="7"/>
  <c r="P2200" i="7"/>
  <c r="N2200" i="7"/>
  <c r="Q2199" i="7"/>
  <c r="P2199" i="7"/>
  <c r="N2199" i="7"/>
  <c r="Q2198" i="7"/>
  <c r="P2198" i="7"/>
  <c r="N2198" i="7"/>
  <c r="Q2197" i="7"/>
  <c r="P2197" i="7"/>
  <c r="N2197" i="7"/>
  <c r="Q2196" i="7"/>
  <c r="P2196" i="7"/>
  <c r="N2196" i="7"/>
  <c r="Q2195" i="7"/>
  <c r="P2195" i="7"/>
  <c r="N2195" i="7"/>
  <c r="Q2194" i="7"/>
  <c r="P2194" i="7"/>
  <c r="N2194" i="7"/>
  <c r="Q2193" i="7"/>
  <c r="P2193" i="7"/>
  <c r="N2193" i="7"/>
  <c r="Q2192" i="7"/>
  <c r="P2192" i="7"/>
  <c r="N2192" i="7"/>
  <c r="Q2191" i="7"/>
  <c r="P2191" i="7"/>
  <c r="N2191" i="7"/>
  <c r="Q2190" i="7"/>
  <c r="P2190" i="7"/>
  <c r="N2190" i="7"/>
  <c r="Q2189" i="7"/>
  <c r="P2189" i="7"/>
  <c r="N2189" i="7"/>
  <c r="Q2188" i="7"/>
  <c r="P2188" i="7"/>
  <c r="N2188" i="7"/>
  <c r="Q2187" i="7"/>
  <c r="P2187" i="7"/>
  <c r="N2187" i="7"/>
  <c r="Q2186" i="7"/>
  <c r="P2186" i="7"/>
  <c r="N2186" i="7"/>
  <c r="Q2185" i="7"/>
  <c r="P2185" i="7"/>
  <c r="N2185" i="7"/>
  <c r="Q2184" i="7"/>
  <c r="P2184" i="7"/>
  <c r="N2184" i="7"/>
  <c r="Q2183" i="7"/>
  <c r="P2183" i="7"/>
  <c r="N2183" i="7"/>
  <c r="Q2182" i="7"/>
  <c r="P2182" i="7"/>
  <c r="N2182" i="7"/>
  <c r="Q2181" i="7"/>
  <c r="P2181" i="7"/>
  <c r="N2181" i="7"/>
  <c r="Q2180" i="7"/>
  <c r="P2180" i="7"/>
  <c r="N2180" i="7"/>
  <c r="Q2179" i="7"/>
  <c r="P2179" i="7"/>
  <c r="N2179" i="7"/>
  <c r="Q2178" i="7"/>
  <c r="P2178" i="7"/>
  <c r="N2178" i="7"/>
  <c r="Q2177" i="7"/>
  <c r="P2177" i="7"/>
  <c r="N2177" i="7"/>
  <c r="Q2176" i="7"/>
  <c r="P2176" i="7"/>
  <c r="N2176" i="7"/>
  <c r="Q2175" i="7"/>
  <c r="P2175" i="7"/>
  <c r="N2175" i="7"/>
  <c r="Q2174" i="7"/>
  <c r="P2174" i="7"/>
  <c r="N2174" i="7"/>
  <c r="Q2173" i="7"/>
  <c r="P2173" i="7"/>
  <c r="N2173" i="7"/>
  <c r="Q2172" i="7"/>
  <c r="P2172" i="7"/>
  <c r="N2172" i="7"/>
  <c r="Q2171" i="7"/>
  <c r="P2171" i="7"/>
  <c r="N2171" i="7"/>
  <c r="Q2170" i="7"/>
  <c r="P2170" i="7"/>
  <c r="N2170" i="7"/>
  <c r="Q2169" i="7"/>
  <c r="P2169" i="7"/>
  <c r="N2169" i="7"/>
  <c r="Q2168" i="7"/>
  <c r="P2168" i="7"/>
  <c r="N2168" i="7"/>
  <c r="Q2167" i="7"/>
  <c r="P2167" i="7"/>
  <c r="N2167" i="7"/>
  <c r="Q2166" i="7"/>
  <c r="P2166" i="7"/>
  <c r="N2166" i="7"/>
  <c r="Q2165" i="7"/>
  <c r="P2165" i="7"/>
  <c r="N2165" i="7"/>
  <c r="Q2164" i="7"/>
  <c r="P2164" i="7"/>
  <c r="N2164" i="7"/>
  <c r="Q2163" i="7"/>
  <c r="P2163" i="7"/>
  <c r="N2163" i="7"/>
  <c r="Q2162" i="7"/>
  <c r="P2162" i="7"/>
  <c r="N2162" i="7"/>
  <c r="Q2161" i="7"/>
  <c r="P2161" i="7"/>
  <c r="N2161" i="7"/>
  <c r="Q2160" i="7"/>
  <c r="P2160" i="7"/>
  <c r="N2160" i="7"/>
  <c r="Q2159" i="7"/>
  <c r="P2159" i="7"/>
  <c r="N2159" i="7"/>
  <c r="Q2158" i="7"/>
  <c r="P2158" i="7"/>
  <c r="N2158" i="7"/>
  <c r="Q2157" i="7"/>
  <c r="P2157" i="7"/>
  <c r="N2157" i="7"/>
  <c r="Q2156" i="7"/>
  <c r="P2156" i="7"/>
  <c r="N2156" i="7"/>
  <c r="Q2155" i="7"/>
  <c r="P2155" i="7"/>
  <c r="N2155" i="7"/>
  <c r="Q2154" i="7"/>
  <c r="P2154" i="7"/>
  <c r="N2154" i="7"/>
  <c r="Q2153" i="7"/>
  <c r="P2153" i="7"/>
  <c r="N2153" i="7"/>
  <c r="Q2152" i="7"/>
  <c r="P2152" i="7"/>
  <c r="N2152" i="7"/>
  <c r="Q2151" i="7"/>
  <c r="P2151" i="7"/>
  <c r="N2151" i="7"/>
  <c r="Q2150" i="7"/>
  <c r="P2150" i="7"/>
  <c r="N2150" i="7"/>
  <c r="Q2149" i="7"/>
  <c r="P2149" i="7"/>
  <c r="N2149" i="7"/>
  <c r="Q2148" i="7"/>
  <c r="P2148" i="7"/>
  <c r="N2148" i="7"/>
  <c r="Q2147" i="7"/>
  <c r="P2147" i="7"/>
  <c r="N2147" i="7"/>
  <c r="Q2146" i="7"/>
  <c r="P2146" i="7"/>
  <c r="N2146" i="7"/>
  <c r="Q2145" i="7"/>
  <c r="P2145" i="7"/>
  <c r="N2145" i="7"/>
  <c r="Q2144" i="7"/>
  <c r="P2144" i="7"/>
  <c r="N2144" i="7"/>
  <c r="Q2143" i="7"/>
  <c r="P2143" i="7"/>
  <c r="N2143" i="7"/>
  <c r="Q2142" i="7"/>
  <c r="P2142" i="7"/>
  <c r="N2142" i="7"/>
  <c r="Q2141" i="7"/>
  <c r="P2141" i="7"/>
  <c r="N2141" i="7"/>
  <c r="Q2140" i="7"/>
  <c r="P2140" i="7"/>
  <c r="N2140" i="7"/>
  <c r="Q2139" i="7"/>
  <c r="P2139" i="7"/>
  <c r="N2139" i="7"/>
  <c r="Q2138" i="7"/>
  <c r="P2138" i="7"/>
  <c r="N2138" i="7"/>
  <c r="Q2137" i="7"/>
  <c r="P2137" i="7"/>
  <c r="N2137" i="7"/>
  <c r="Q2136" i="7"/>
  <c r="P2136" i="7"/>
  <c r="N2136" i="7"/>
  <c r="Q2135" i="7"/>
  <c r="P2135" i="7"/>
  <c r="N2135" i="7"/>
  <c r="Q2134" i="7"/>
  <c r="P2134" i="7"/>
  <c r="N2134" i="7"/>
  <c r="Q2133" i="7"/>
  <c r="P2133" i="7"/>
  <c r="N2133" i="7"/>
  <c r="Q2132" i="7"/>
  <c r="P2132" i="7"/>
  <c r="N2132" i="7"/>
  <c r="Q2131" i="7"/>
  <c r="P2131" i="7"/>
  <c r="N2131" i="7"/>
  <c r="Q2130" i="7"/>
  <c r="P2130" i="7"/>
  <c r="N2130" i="7"/>
  <c r="Q2129" i="7"/>
  <c r="P2129" i="7"/>
  <c r="N2129" i="7"/>
  <c r="Q2128" i="7"/>
  <c r="P2128" i="7"/>
  <c r="N2128" i="7"/>
  <c r="Q2127" i="7"/>
  <c r="P2127" i="7"/>
  <c r="N2127" i="7"/>
  <c r="Q2126" i="7"/>
  <c r="P2126" i="7"/>
  <c r="N2126" i="7"/>
  <c r="Q2125" i="7"/>
  <c r="P2125" i="7"/>
  <c r="N2125" i="7"/>
  <c r="Q2124" i="7"/>
  <c r="P2124" i="7"/>
  <c r="N2124" i="7"/>
  <c r="Q2123" i="7"/>
  <c r="P2123" i="7"/>
  <c r="N2123" i="7"/>
  <c r="Q2122" i="7"/>
  <c r="P2122" i="7"/>
  <c r="N2122" i="7"/>
  <c r="Q2121" i="7"/>
  <c r="P2121" i="7"/>
  <c r="N2121" i="7"/>
  <c r="Q2120" i="7"/>
  <c r="P2120" i="7"/>
  <c r="N2120" i="7"/>
  <c r="Q2119" i="7"/>
  <c r="P2119" i="7"/>
  <c r="N2119" i="7"/>
  <c r="Q2118" i="7"/>
  <c r="P2118" i="7"/>
  <c r="N2118" i="7"/>
  <c r="Q2117" i="7"/>
  <c r="P2117" i="7"/>
  <c r="N2117" i="7"/>
  <c r="Q2116" i="7"/>
  <c r="P2116" i="7"/>
  <c r="N2116" i="7"/>
  <c r="Q2115" i="7"/>
  <c r="P2115" i="7"/>
  <c r="N2115" i="7"/>
  <c r="Q2114" i="7"/>
  <c r="P2114" i="7"/>
  <c r="N2114" i="7"/>
  <c r="Q2113" i="7"/>
  <c r="P2113" i="7"/>
  <c r="N2113" i="7"/>
  <c r="Q2112" i="7"/>
  <c r="P2112" i="7"/>
  <c r="N2112" i="7"/>
  <c r="Q2111" i="7"/>
  <c r="P2111" i="7"/>
  <c r="N2111" i="7"/>
  <c r="Q2110" i="7"/>
  <c r="P2110" i="7"/>
  <c r="N2110" i="7"/>
  <c r="Q2109" i="7"/>
  <c r="P2109" i="7"/>
  <c r="N2109" i="7"/>
  <c r="Q2108" i="7"/>
  <c r="P2108" i="7"/>
  <c r="N2108" i="7"/>
  <c r="Q2107" i="7"/>
  <c r="P2107" i="7"/>
  <c r="N2107" i="7"/>
  <c r="Q2106" i="7"/>
  <c r="P2106" i="7"/>
  <c r="N2106" i="7"/>
  <c r="Q2105" i="7"/>
  <c r="P2105" i="7"/>
  <c r="N2105" i="7"/>
  <c r="Q2104" i="7"/>
  <c r="P2104" i="7"/>
  <c r="N2104" i="7"/>
  <c r="Q2103" i="7"/>
  <c r="P2103" i="7"/>
  <c r="N2103" i="7"/>
  <c r="Q2102" i="7"/>
  <c r="P2102" i="7"/>
  <c r="N2102" i="7"/>
  <c r="Q2101" i="7"/>
  <c r="P2101" i="7"/>
  <c r="N2101" i="7"/>
  <c r="Q2100" i="7"/>
  <c r="P2100" i="7"/>
  <c r="N2100" i="7"/>
  <c r="Q2099" i="7"/>
  <c r="P2099" i="7"/>
  <c r="N2099" i="7"/>
  <c r="Q2098" i="7"/>
  <c r="P2098" i="7"/>
  <c r="N2098" i="7"/>
  <c r="Q2097" i="7"/>
  <c r="P2097" i="7"/>
  <c r="N2097" i="7"/>
  <c r="Q2096" i="7"/>
  <c r="P2096" i="7"/>
  <c r="N2096" i="7"/>
  <c r="Q2095" i="7"/>
  <c r="P2095" i="7"/>
  <c r="N2095" i="7"/>
  <c r="Q2094" i="7"/>
  <c r="P2094" i="7"/>
  <c r="N2094" i="7"/>
  <c r="Q2093" i="7"/>
  <c r="P2093" i="7"/>
  <c r="N2093" i="7"/>
  <c r="Q2092" i="7"/>
  <c r="P2092" i="7"/>
  <c r="N2092" i="7"/>
  <c r="Q2091" i="7"/>
  <c r="P2091" i="7"/>
  <c r="N2091" i="7"/>
  <c r="Q2090" i="7"/>
  <c r="P2090" i="7"/>
  <c r="N2090" i="7"/>
  <c r="Q2089" i="7"/>
  <c r="P2089" i="7"/>
  <c r="N2089" i="7"/>
  <c r="Q2088" i="7"/>
  <c r="P2088" i="7"/>
  <c r="N2088" i="7"/>
  <c r="Q2087" i="7"/>
  <c r="P2087" i="7"/>
  <c r="N2087" i="7"/>
  <c r="Q2086" i="7"/>
  <c r="P2086" i="7"/>
  <c r="N2086" i="7"/>
  <c r="Q2085" i="7"/>
  <c r="P2085" i="7"/>
  <c r="N2085" i="7"/>
  <c r="Q2084" i="7"/>
  <c r="P2084" i="7"/>
  <c r="N2084" i="7"/>
  <c r="Q2083" i="7"/>
  <c r="P2083" i="7"/>
  <c r="N2083" i="7"/>
  <c r="Q2082" i="7"/>
  <c r="P2082" i="7"/>
  <c r="N2082" i="7"/>
  <c r="Q2081" i="7"/>
  <c r="P2081" i="7"/>
  <c r="N2081" i="7"/>
  <c r="Q2080" i="7"/>
  <c r="P2080" i="7"/>
  <c r="N2080" i="7"/>
  <c r="Q2079" i="7"/>
  <c r="P2079" i="7"/>
  <c r="N2079" i="7"/>
  <c r="Q2078" i="7"/>
  <c r="P2078" i="7"/>
  <c r="N2078" i="7"/>
  <c r="Q2077" i="7"/>
  <c r="P2077" i="7"/>
  <c r="N2077" i="7"/>
  <c r="Q2076" i="7"/>
  <c r="P2076" i="7"/>
  <c r="N2076" i="7"/>
  <c r="Q2075" i="7"/>
  <c r="P2075" i="7"/>
  <c r="N2075" i="7"/>
  <c r="Q2074" i="7"/>
  <c r="P2074" i="7"/>
  <c r="N2074" i="7"/>
  <c r="Q2073" i="7"/>
  <c r="P2073" i="7"/>
  <c r="N2073" i="7"/>
  <c r="Q2072" i="7"/>
  <c r="P2072" i="7"/>
  <c r="N2072" i="7"/>
  <c r="Q2071" i="7"/>
  <c r="P2071" i="7"/>
  <c r="N2071" i="7"/>
  <c r="Q2070" i="7"/>
  <c r="P2070" i="7"/>
  <c r="N2070" i="7"/>
  <c r="Q2069" i="7"/>
  <c r="P2069" i="7"/>
  <c r="N2069" i="7"/>
  <c r="Q2068" i="7"/>
  <c r="P2068" i="7"/>
  <c r="N2068" i="7"/>
  <c r="Q2067" i="7"/>
  <c r="P2067" i="7"/>
  <c r="N2067" i="7"/>
  <c r="Q2066" i="7"/>
  <c r="P2066" i="7"/>
  <c r="N2066" i="7"/>
  <c r="Q2065" i="7"/>
  <c r="P2065" i="7"/>
  <c r="N2065" i="7"/>
  <c r="Q2064" i="7"/>
  <c r="P2064" i="7"/>
  <c r="N2064" i="7"/>
  <c r="Q2063" i="7"/>
  <c r="P2063" i="7"/>
  <c r="N2063" i="7"/>
  <c r="Q2062" i="7"/>
  <c r="P2062" i="7"/>
  <c r="N2062" i="7"/>
  <c r="Q2061" i="7"/>
  <c r="P2061" i="7"/>
  <c r="N2061" i="7"/>
  <c r="Q2060" i="7"/>
  <c r="P2060" i="7"/>
  <c r="N2060" i="7"/>
  <c r="Q2059" i="7"/>
  <c r="P2059" i="7"/>
  <c r="N2059" i="7"/>
  <c r="Q2058" i="7"/>
  <c r="P2058" i="7"/>
  <c r="N2058" i="7"/>
  <c r="Q2057" i="7"/>
  <c r="P2057" i="7"/>
  <c r="N2057" i="7"/>
  <c r="Q2056" i="7"/>
  <c r="P2056" i="7"/>
  <c r="N2056" i="7"/>
  <c r="Q2055" i="7"/>
  <c r="P2055" i="7"/>
  <c r="N2055" i="7"/>
  <c r="Q2054" i="7"/>
  <c r="P2054" i="7"/>
  <c r="N2054" i="7"/>
  <c r="Q2053" i="7"/>
  <c r="P2053" i="7"/>
  <c r="N2053" i="7"/>
  <c r="Q2052" i="7"/>
  <c r="P2052" i="7"/>
  <c r="N2052" i="7"/>
  <c r="Q2051" i="7"/>
  <c r="P2051" i="7"/>
  <c r="N2051" i="7"/>
  <c r="Q2050" i="7"/>
  <c r="P2050" i="7"/>
  <c r="N2050" i="7"/>
  <c r="Q2049" i="7"/>
  <c r="P2049" i="7"/>
  <c r="N2049" i="7"/>
  <c r="Q2048" i="7"/>
  <c r="P2048" i="7"/>
  <c r="N2048" i="7"/>
  <c r="Q2047" i="7"/>
  <c r="P2047" i="7"/>
  <c r="N2047" i="7"/>
  <c r="Q2046" i="7"/>
  <c r="P2046" i="7"/>
  <c r="N2046" i="7"/>
  <c r="Q2045" i="7"/>
  <c r="P2045" i="7"/>
  <c r="N2045" i="7"/>
  <c r="Q2044" i="7"/>
  <c r="P2044" i="7"/>
  <c r="N2044" i="7"/>
  <c r="Q2043" i="7"/>
  <c r="P2043" i="7"/>
  <c r="N2043" i="7"/>
  <c r="Q2042" i="7"/>
  <c r="P2042" i="7"/>
  <c r="N2042" i="7"/>
  <c r="Q2041" i="7"/>
  <c r="P2041" i="7"/>
  <c r="N2041" i="7"/>
  <c r="Q2040" i="7"/>
  <c r="P2040" i="7"/>
  <c r="N2040" i="7"/>
  <c r="Q2039" i="7"/>
  <c r="P2039" i="7"/>
  <c r="N2039" i="7"/>
  <c r="Q2038" i="7"/>
  <c r="P2038" i="7"/>
  <c r="N2038" i="7"/>
  <c r="Q2037" i="7"/>
  <c r="P2037" i="7"/>
  <c r="N2037" i="7"/>
  <c r="Q2036" i="7"/>
  <c r="P2036" i="7"/>
  <c r="N2036" i="7"/>
  <c r="Q2035" i="7"/>
  <c r="P2035" i="7"/>
  <c r="N2035" i="7"/>
  <c r="Q2034" i="7"/>
  <c r="P2034" i="7"/>
  <c r="N2034" i="7"/>
  <c r="Q2033" i="7"/>
  <c r="P2033" i="7"/>
  <c r="N2033" i="7"/>
  <c r="Q2032" i="7"/>
  <c r="P2032" i="7"/>
  <c r="N2032" i="7"/>
  <c r="Q2031" i="7"/>
  <c r="P2031" i="7"/>
  <c r="N2031" i="7"/>
  <c r="Q2030" i="7"/>
  <c r="P2030" i="7"/>
  <c r="N2030" i="7"/>
  <c r="Q2029" i="7"/>
  <c r="P2029" i="7"/>
  <c r="N2029" i="7"/>
  <c r="Q2028" i="7"/>
  <c r="P2028" i="7"/>
  <c r="N2028" i="7"/>
  <c r="Q2027" i="7"/>
  <c r="P2027" i="7"/>
  <c r="N2027" i="7"/>
  <c r="Q2026" i="7"/>
  <c r="P2026" i="7"/>
  <c r="N2026" i="7"/>
  <c r="Q2025" i="7"/>
  <c r="P2025" i="7"/>
  <c r="N2025" i="7"/>
  <c r="Q2024" i="7"/>
  <c r="P2024" i="7"/>
  <c r="N2024" i="7"/>
  <c r="Q2023" i="7"/>
  <c r="P2023" i="7"/>
  <c r="N2023" i="7"/>
  <c r="Q2022" i="7"/>
  <c r="P2022" i="7"/>
  <c r="N2022" i="7"/>
  <c r="Q2021" i="7"/>
  <c r="P2021" i="7"/>
  <c r="N2021" i="7"/>
  <c r="Q2020" i="7"/>
  <c r="P2020" i="7"/>
  <c r="N2020" i="7"/>
  <c r="Q2019" i="7"/>
  <c r="P2019" i="7"/>
  <c r="N2019" i="7"/>
  <c r="Q2018" i="7"/>
  <c r="P2018" i="7"/>
  <c r="N2018" i="7"/>
  <c r="Q2017" i="7"/>
  <c r="P2017" i="7"/>
  <c r="N2017" i="7"/>
  <c r="Q2016" i="7"/>
  <c r="P2016" i="7"/>
  <c r="N2016" i="7"/>
  <c r="Q2015" i="7"/>
  <c r="P2015" i="7"/>
  <c r="N2015" i="7"/>
  <c r="Q2014" i="7"/>
  <c r="P2014" i="7"/>
  <c r="N2014" i="7"/>
  <c r="Q2013" i="7"/>
  <c r="P2013" i="7"/>
  <c r="N2013" i="7"/>
  <c r="Q2012" i="7"/>
  <c r="P2012" i="7"/>
  <c r="N2012" i="7"/>
  <c r="Q2011" i="7"/>
  <c r="P2011" i="7"/>
  <c r="N2011" i="7"/>
  <c r="Q2010" i="7"/>
  <c r="P2010" i="7"/>
  <c r="N2010" i="7"/>
  <c r="Q2009" i="7"/>
  <c r="P2009" i="7"/>
  <c r="N2009" i="7"/>
  <c r="Q2008" i="7"/>
  <c r="P2008" i="7"/>
  <c r="N2008" i="7"/>
  <c r="Q2007" i="7"/>
  <c r="P2007" i="7"/>
  <c r="N2007" i="7"/>
  <c r="Q2006" i="7"/>
  <c r="P2006" i="7"/>
  <c r="N2006" i="7"/>
  <c r="Q2005" i="7"/>
  <c r="P2005" i="7"/>
  <c r="N2005" i="7"/>
  <c r="Q2004" i="7"/>
  <c r="P2004" i="7"/>
  <c r="N2004" i="7"/>
  <c r="Q2003" i="7"/>
  <c r="P2003" i="7"/>
  <c r="N2003" i="7"/>
  <c r="Q2002" i="7"/>
  <c r="P2002" i="7"/>
  <c r="N2002" i="7"/>
  <c r="Q2001" i="7"/>
  <c r="P2001" i="7"/>
  <c r="N2001" i="7"/>
  <c r="Q2000" i="7"/>
  <c r="P2000" i="7"/>
  <c r="N2000" i="7"/>
  <c r="Q1999" i="7"/>
  <c r="P1999" i="7"/>
  <c r="N1999" i="7"/>
  <c r="Q1998" i="7"/>
  <c r="P1998" i="7"/>
  <c r="N1998" i="7"/>
  <c r="Q1997" i="7"/>
  <c r="P1997" i="7"/>
  <c r="N1997" i="7"/>
  <c r="Q1996" i="7"/>
  <c r="P1996" i="7"/>
  <c r="N1996" i="7"/>
  <c r="Q1995" i="7"/>
  <c r="P1995" i="7"/>
  <c r="N1995" i="7"/>
  <c r="Q1994" i="7"/>
  <c r="P1994" i="7"/>
  <c r="N1994" i="7"/>
  <c r="Q1993" i="7"/>
  <c r="P1993" i="7"/>
  <c r="N1993" i="7"/>
  <c r="Q1992" i="7"/>
  <c r="P1992" i="7"/>
  <c r="N1992" i="7"/>
  <c r="Q1991" i="7"/>
  <c r="P1991" i="7"/>
  <c r="N1991" i="7"/>
  <c r="Q1990" i="7"/>
  <c r="P1990" i="7"/>
  <c r="N1990" i="7"/>
  <c r="Q1989" i="7"/>
  <c r="P1989" i="7"/>
  <c r="N1989" i="7"/>
  <c r="Q1988" i="7"/>
  <c r="P1988" i="7"/>
  <c r="N1988" i="7"/>
  <c r="Q1987" i="7"/>
  <c r="P1987" i="7"/>
  <c r="N1987" i="7"/>
  <c r="Q1986" i="7"/>
  <c r="P1986" i="7"/>
  <c r="N1986" i="7"/>
  <c r="Q1985" i="7"/>
  <c r="P1985" i="7"/>
  <c r="N1985" i="7"/>
  <c r="Q1984" i="7"/>
  <c r="P1984" i="7"/>
  <c r="N1984" i="7"/>
  <c r="Q1983" i="7"/>
  <c r="P1983" i="7"/>
  <c r="N1983" i="7"/>
  <c r="Q1982" i="7"/>
  <c r="P1982" i="7"/>
  <c r="N1982" i="7"/>
  <c r="Q1981" i="7"/>
  <c r="P1981" i="7"/>
  <c r="N1981" i="7"/>
  <c r="Q1980" i="7"/>
  <c r="P1980" i="7"/>
  <c r="N1980" i="7"/>
  <c r="Q1979" i="7"/>
  <c r="P1979" i="7"/>
  <c r="N1979" i="7"/>
  <c r="Q1978" i="7"/>
  <c r="P1978" i="7"/>
  <c r="N1978" i="7"/>
  <c r="Q1977" i="7"/>
  <c r="P1977" i="7"/>
  <c r="N1977" i="7"/>
  <c r="Q1976" i="7"/>
  <c r="P1976" i="7"/>
  <c r="N1976" i="7"/>
  <c r="Q1975" i="7"/>
  <c r="P1975" i="7"/>
  <c r="N1975" i="7"/>
  <c r="Q1974" i="7"/>
  <c r="P1974" i="7"/>
  <c r="N1974" i="7"/>
  <c r="Q1973" i="7"/>
  <c r="P1973" i="7"/>
  <c r="N1973" i="7"/>
  <c r="Q1972" i="7"/>
  <c r="P1972" i="7"/>
  <c r="N1972" i="7"/>
  <c r="Q1971" i="7"/>
  <c r="P1971" i="7"/>
  <c r="N1971" i="7"/>
  <c r="Q1970" i="7"/>
  <c r="P1970" i="7"/>
  <c r="N1970" i="7"/>
  <c r="Q1969" i="7"/>
  <c r="P1969" i="7"/>
  <c r="N1969" i="7"/>
  <c r="Q1968" i="7"/>
  <c r="P1968" i="7"/>
  <c r="N1968" i="7"/>
  <c r="Q1967" i="7"/>
  <c r="P1967" i="7"/>
  <c r="N1967" i="7"/>
  <c r="Q1966" i="7"/>
  <c r="P1966" i="7"/>
  <c r="N1966" i="7"/>
  <c r="Q1965" i="7"/>
  <c r="P1965" i="7"/>
  <c r="N1965" i="7"/>
  <c r="Q1964" i="7"/>
  <c r="P1964" i="7"/>
  <c r="N1964" i="7"/>
  <c r="Q1963" i="7"/>
  <c r="P1963" i="7"/>
  <c r="N1963" i="7"/>
  <c r="Q1962" i="7"/>
  <c r="P1962" i="7"/>
  <c r="N1962" i="7"/>
  <c r="Q1961" i="7"/>
  <c r="P1961" i="7"/>
  <c r="N1961" i="7"/>
  <c r="Q1960" i="7"/>
  <c r="P1960" i="7"/>
  <c r="N1960" i="7"/>
  <c r="Q1959" i="7"/>
  <c r="P1959" i="7"/>
  <c r="N1959" i="7"/>
  <c r="Q1958" i="7"/>
  <c r="P1958" i="7"/>
  <c r="N1958" i="7"/>
  <c r="Q1957" i="7"/>
  <c r="P1957" i="7"/>
  <c r="N1957" i="7"/>
  <c r="Q1956" i="7"/>
  <c r="P1956" i="7"/>
  <c r="N1956" i="7"/>
  <c r="Q1955" i="7"/>
  <c r="P1955" i="7"/>
  <c r="N1955" i="7"/>
  <c r="Q1954" i="7"/>
  <c r="P1954" i="7"/>
  <c r="N1954" i="7"/>
  <c r="Q1953" i="7"/>
  <c r="P1953" i="7"/>
  <c r="N1953" i="7"/>
  <c r="Q1952" i="7"/>
  <c r="P1952" i="7"/>
  <c r="N1952" i="7"/>
  <c r="Q1951" i="7"/>
  <c r="P1951" i="7"/>
  <c r="N1951" i="7"/>
  <c r="Q1950" i="7"/>
  <c r="P1950" i="7"/>
  <c r="N1950" i="7"/>
  <c r="Q1949" i="7"/>
  <c r="P1949" i="7"/>
  <c r="N1949" i="7"/>
  <c r="Q1948" i="7"/>
  <c r="P1948" i="7"/>
  <c r="N1948" i="7"/>
  <c r="Q1947" i="7"/>
  <c r="P1947" i="7"/>
  <c r="N1947" i="7"/>
  <c r="Q1946" i="7"/>
  <c r="P1946" i="7"/>
  <c r="N1946" i="7"/>
  <c r="Q1945" i="7"/>
  <c r="P1945" i="7"/>
  <c r="N1945" i="7"/>
  <c r="Q1944" i="7"/>
  <c r="P1944" i="7"/>
  <c r="N1944" i="7"/>
  <c r="Q1943" i="7"/>
  <c r="P1943" i="7"/>
  <c r="N1943" i="7"/>
  <c r="Q1942" i="7"/>
  <c r="P1942" i="7"/>
  <c r="N1942" i="7"/>
  <c r="Q1941" i="7"/>
  <c r="P1941" i="7"/>
  <c r="N1941" i="7"/>
  <c r="Q1940" i="7"/>
  <c r="P1940" i="7"/>
  <c r="N1940" i="7"/>
  <c r="Q1939" i="7"/>
  <c r="P1939" i="7"/>
  <c r="N1939" i="7"/>
  <c r="Q1938" i="7"/>
  <c r="P1938" i="7"/>
  <c r="N1938" i="7"/>
  <c r="Q1937" i="7"/>
  <c r="P1937" i="7"/>
  <c r="N1937" i="7"/>
  <c r="Q1936" i="7"/>
  <c r="P1936" i="7"/>
  <c r="N1936" i="7"/>
  <c r="Q1935" i="7"/>
  <c r="P1935" i="7"/>
  <c r="N1935" i="7"/>
  <c r="Q1934" i="7"/>
  <c r="P1934" i="7"/>
  <c r="N1934" i="7"/>
  <c r="Q1933" i="7"/>
  <c r="P1933" i="7"/>
  <c r="N1933" i="7"/>
  <c r="Q1932" i="7"/>
  <c r="P1932" i="7"/>
  <c r="N1932" i="7"/>
  <c r="Q1931" i="7"/>
  <c r="P1931" i="7"/>
  <c r="N1931" i="7"/>
  <c r="Q1930" i="7"/>
  <c r="P1930" i="7"/>
  <c r="N1930" i="7"/>
  <c r="Q1929" i="7"/>
  <c r="P1929" i="7"/>
  <c r="N1929" i="7"/>
  <c r="Q1928" i="7"/>
  <c r="P1928" i="7"/>
  <c r="N1928" i="7"/>
  <c r="Q1927" i="7"/>
  <c r="P1927" i="7"/>
  <c r="N1927" i="7"/>
  <c r="Q1926" i="7"/>
  <c r="P1926" i="7"/>
  <c r="N1926" i="7"/>
  <c r="Q1925" i="7"/>
  <c r="P1925" i="7"/>
  <c r="N1925" i="7"/>
  <c r="Q1924" i="7"/>
  <c r="P1924" i="7"/>
  <c r="N1924" i="7"/>
  <c r="Q1923" i="7"/>
  <c r="P1923" i="7"/>
  <c r="N1923" i="7"/>
  <c r="Q1922" i="7"/>
  <c r="P1922" i="7"/>
  <c r="N1922" i="7"/>
  <c r="Q1921" i="7"/>
  <c r="P1921" i="7"/>
  <c r="N1921" i="7"/>
  <c r="Q1920" i="7"/>
  <c r="P1920" i="7"/>
  <c r="N1920" i="7"/>
  <c r="Q1919" i="7"/>
  <c r="P1919" i="7"/>
  <c r="N1919" i="7"/>
  <c r="Q1918" i="7"/>
  <c r="P1918" i="7"/>
  <c r="N1918" i="7"/>
  <c r="Q1917" i="7"/>
  <c r="P1917" i="7"/>
  <c r="N1917" i="7"/>
  <c r="Q1916" i="7"/>
  <c r="P1916" i="7"/>
  <c r="N1916" i="7"/>
  <c r="Q1915" i="7"/>
  <c r="P1915" i="7"/>
  <c r="N1915" i="7"/>
  <c r="Q1914" i="7"/>
  <c r="P1914" i="7"/>
  <c r="N1914" i="7"/>
  <c r="Q1913" i="7"/>
  <c r="P1913" i="7"/>
  <c r="N1913" i="7"/>
  <c r="Q1912" i="7"/>
  <c r="P1912" i="7"/>
  <c r="N1912" i="7"/>
  <c r="Q1911" i="7"/>
  <c r="P1911" i="7"/>
  <c r="N1911" i="7"/>
  <c r="Q1910" i="7"/>
  <c r="P1910" i="7"/>
  <c r="N1910" i="7"/>
  <c r="Q1909" i="7"/>
  <c r="P1909" i="7"/>
  <c r="N1909" i="7"/>
  <c r="Q1908" i="7"/>
  <c r="P1908" i="7"/>
  <c r="N1908" i="7"/>
  <c r="Q1907" i="7"/>
  <c r="P1907" i="7"/>
  <c r="N1907" i="7"/>
  <c r="Q1906" i="7"/>
  <c r="P1906" i="7"/>
  <c r="N1906" i="7"/>
  <c r="Q1905" i="7"/>
  <c r="P1905" i="7"/>
  <c r="N1905" i="7"/>
  <c r="Q1904" i="7"/>
  <c r="P1904" i="7"/>
  <c r="N1904" i="7"/>
  <c r="Q1903" i="7"/>
  <c r="P1903" i="7"/>
  <c r="N1903" i="7"/>
  <c r="Q1902" i="7"/>
  <c r="P1902" i="7"/>
  <c r="N1902" i="7"/>
  <c r="Q1901" i="7"/>
  <c r="P1901" i="7"/>
  <c r="N1901" i="7"/>
  <c r="Q1900" i="7"/>
  <c r="P1900" i="7"/>
  <c r="N1900" i="7"/>
  <c r="Q1899" i="7"/>
  <c r="P1899" i="7"/>
  <c r="N1899" i="7"/>
  <c r="Q1898" i="7"/>
  <c r="P1898" i="7"/>
  <c r="N1898" i="7"/>
  <c r="Q1897" i="7"/>
  <c r="P1897" i="7"/>
  <c r="N1897" i="7"/>
  <c r="Q1896" i="7"/>
  <c r="P1896" i="7"/>
  <c r="N1896" i="7"/>
  <c r="Q1895" i="7"/>
  <c r="P1895" i="7"/>
  <c r="N1895" i="7"/>
  <c r="Q1894" i="7"/>
  <c r="P1894" i="7"/>
  <c r="N1894" i="7"/>
  <c r="Q1893" i="7"/>
  <c r="P1893" i="7"/>
  <c r="N1893" i="7"/>
  <c r="Q1892" i="7"/>
  <c r="P1892" i="7"/>
  <c r="N1892" i="7"/>
  <c r="Q1891" i="7"/>
  <c r="P1891" i="7"/>
  <c r="N1891" i="7"/>
  <c r="Q1890" i="7"/>
  <c r="P1890" i="7"/>
  <c r="N1890" i="7"/>
  <c r="Q1889" i="7"/>
  <c r="P1889" i="7"/>
  <c r="N1889" i="7"/>
  <c r="Q1888" i="7"/>
  <c r="P1888" i="7"/>
  <c r="N1888" i="7"/>
  <c r="Q1887" i="7"/>
  <c r="P1887" i="7"/>
  <c r="N1887" i="7"/>
  <c r="Q1886" i="7"/>
  <c r="P1886" i="7"/>
  <c r="N1886" i="7"/>
  <c r="Q1885" i="7"/>
  <c r="P1885" i="7"/>
  <c r="N1885" i="7"/>
  <c r="Q1884" i="7"/>
  <c r="P1884" i="7"/>
  <c r="N1884" i="7"/>
  <c r="Q1883" i="7"/>
  <c r="P1883" i="7"/>
  <c r="N1883" i="7"/>
  <c r="Q1882" i="7"/>
  <c r="P1882" i="7"/>
  <c r="N1882" i="7"/>
  <c r="Q1881" i="7"/>
  <c r="P1881" i="7"/>
  <c r="N1881" i="7"/>
  <c r="Q1880" i="7"/>
  <c r="P1880" i="7"/>
  <c r="N1880" i="7"/>
  <c r="Q1879" i="7"/>
  <c r="P1879" i="7"/>
  <c r="N1879" i="7"/>
  <c r="Q1878" i="7"/>
  <c r="P1878" i="7"/>
  <c r="N1878" i="7"/>
  <c r="Q1877" i="7"/>
  <c r="P1877" i="7"/>
  <c r="N1877" i="7"/>
  <c r="Q1876" i="7"/>
  <c r="P1876" i="7"/>
  <c r="N1876" i="7"/>
  <c r="Q1875" i="7"/>
  <c r="P1875" i="7"/>
  <c r="N1875" i="7"/>
  <c r="Q1874" i="7"/>
  <c r="P1874" i="7"/>
  <c r="N1874" i="7"/>
  <c r="Q1873" i="7"/>
  <c r="P1873" i="7"/>
  <c r="N1873" i="7"/>
  <c r="Q1872" i="7"/>
  <c r="P1872" i="7"/>
  <c r="N1872" i="7"/>
  <c r="Q1871" i="7"/>
  <c r="P1871" i="7"/>
  <c r="N1871" i="7"/>
  <c r="Q1870" i="7"/>
  <c r="P1870" i="7"/>
  <c r="N1870" i="7"/>
  <c r="Q1869" i="7"/>
  <c r="P1869" i="7"/>
  <c r="N1869" i="7"/>
  <c r="Q1868" i="7"/>
  <c r="P1868" i="7"/>
  <c r="N1868" i="7"/>
  <c r="Q1867" i="7"/>
  <c r="P1867" i="7"/>
  <c r="N1867" i="7"/>
  <c r="Q1866" i="7"/>
  <c r="P1866" i="7"/>
  <c r="N1866" i="7"/>
  <c r="Q1865" i="7"/>
  <c r="P1865" i="7"/>
  <c r="N1865" i="7"/>
  <c r="Q1864" i="7"/>
  <c r="P1864" i="7"/>
  <c r="N1864" i="7"/>
  <c r="Q1863" i="7"/>
  <c r="P1863" i="7"/>
  <c r="N1863" i="7"/>
  <c r="Q1862" i="7"/>
  <c r="P1862" i="7"/>
  <c r="N1862" i="7"/>
  <c r="Q1861" i="7"/>
  <c r="P1861" i="7"/>
  <c r="N1861" i="7"/>
  <c r="Q1860" i="7"/>
  <c r="P1860" i="7"/>
  <c r="N1860" i="7"/>
  <c r="Q1859" i="7"/>
  <c r="P1859" i="7"/>
  <c r="N1859" i="7"/>
  <c r="Q1858" i="7"/>
  <c r="P1858" i="7"/>
  <c r="N1858" i="7"/>
  <c r="Q1857" i="7"/>
  <c r="P1857" i="7"/>
  <c r="N1857" i="7"/>
  <c r="Q1856" i="7"/>
  <c r="P1856" i="7"/>
  <c r="N1856" i="7"/>
  <c r="Q1855" i="7"/>
  <c r="P1855" i="7"/>
  <c r="N1855" i="7"/>
  <c r="Q1854" i="7"/>
  <c r="P1854" i="7"/>
  <c r="N1854" i="7"/>
  <c r="Q1853" i="7"/>
  <c r="P1853" i="7"/>
  <c r="N1853" i="7"/>
  <c r="Q1852" i="7"/>
  <c r="P1852" i="7"/>
  <c r="N1852" i="7"/>
  <c r="Q1851" i="7"/>
  <c r="P1851" i="7"/>
  <c r="N1851" i="7"/>
  <c r="Q1850" i="7"/>
  <c r="P1850" i="7"/>
  <c r="N1850" i="7"/>
  <c r="Q1849" i="7"/>
  <c r="P1849" i="7"/>
  <c r="N1849" i="7"/>
  <c r="Q1848" i="7"/>
  <c r="P1848" i="7"/>
  <c r="N1848" i="7"/>
  <c r="Q1847" i="7"/>
  <c r="P1847" i="7"/>
  <c r="N1847" i="7"/>
  <c r="Q1846" i="7"/>
  <c r="P1846" i="7"/>
  <c r="N1846" i="7"/>
  <c r="Q1845" i="7"/>
  <c r="P1845" i="7"/>
  <c r="N1845" i="7"/>
  <c r="Q1844" i="7"/>
  <c r="P1844" i="7"/>
  <c r="N1844" i="7"/>
  <c r="Q1843" i="7"/>
  <c r="P1843" i="7"/>
  <c r="N1843" i="7"/>
  <c r="Q1842" i="7"/>
  <c r="P1842" i="7"/>
  <c r="N1842" i="7"/>
  <c r="Q1841" i="7"/>
  <c r="P1841" i="7"/>
  <c r="N1841" i="7"/>
  <c r="Q1840" i="7"/>
  <c r="P1840" i="7"/>
  <c r="N1840" i="7"/>
  <c r="Q1839" i="7"/>
  <c r="P1839" i="7"/>
  <c r="N1839" i="7"/>
  <c r="Q1838" i="7"/>
  <c r="P1838" i="7"/>
  <c r="N1838" i="7"/>
  <c r="Q1837" i="7"/>
  <c r="P1837" i="7"/>
  <c r="N1837" i="7"/>
  <c r="Q1836" i="7"/>
  <c r="P1836" i="7"/>
  <c r="N1836" i="7"/>
  <c r="Q1835" i="7"/>
  <c r="P1835" i="7"/>
  <c r="N1835" i="7"/>
  <c r="Q1834" i="7"/>
  <c r="P1834" i="7"/>
  <c r="N1834" i="7"/>
  <c r="Q1833" i="7"/>
  <c r="P1833" i="7"/>
  <c r="N1833" i="7"/>
  <c r="Q1832" i="7"/>
  <c r="P1832" i="7"/>
  <c r="N1832" i="7"/>
  <c r="Q1831" i="7"/>
  <c r="P1831" i="7"/>
  <c r="N1831" i="7"/>
  <c r="Q1830" i="7"/>
  <c r="P1830" i="7"/>
  <c r="N1830" i="7"/>
  <c r="Q1829" i="7"/>
  <c r="P1829" i="7"/>
  <c r="N1829" i="7"/>
  <c r="Q1828" i="7"/>
  <c r="P1828" i="7"/>
  <c r="N1828" i="7"/>
  <c r="Q1827" i="7"/>
  <c r="P1827" i="7"/>
  <c r="N1827" i="7"/>
  <c r="Q1826" i="7"/>
  <c r="P1826" i="7"/>
  <c r="N1826" i="7"/>
  <c r="Q1825" i="7"/>
  <c r="P1825" i="7"/>
  <c r="N1825" i="7"/>
  <c r="Q1824" i="7"/>
  <c r="P1824" i="7"/>
  <c r="N1824" i="7"/>
  <c r="Q1823" i="7"/>
  <c r="P1823" i="7"/>
  <c r="N1823" i="7"/>
  <c r="Q1822" i="7"/>
  <c r="P1822" i="7"/>
  <c r="N1822" i="7"/>
  <c r="Q1821" i="7"/>
  <c r="P1821" i="7"/>
  <c r="N1821" i="7"/>
  <c r="Q1820" i="7"/>
  <c r="P1820" i="7"/>
  <c r="N1820" i="7"/>
  <c r="Q1819" i="7"/>
  <c r="P1819" i="7"/>
  <c r="N1819" i="7"/>
  <c r="Q1818" i="7"/>
  <c r="P1818" i="7"/>
  <c r="N1818" i="7"/>
  <c r="Q1817" i="7"/>
  <c r="P1817" i="7"/>
  <c r="N1817" i="7"/>
  <c r="Q1816" i="7"/>
  <c r="P1816" i="7"/>
  <c r="N1816" i="7"/>
  <c r="Q1815" i="7"/>
  <c r="P1815" i="7"/>
  <c r="N1815" i="7"/>
  <c r="Q1814" i="7"/>
  <c r="P1814" i="7"/>
  <c r="N1814" i="7"/>
  <c r="Q1813" i="7"/>
  <c r="P1813" i="7"/>
  <c r="N1813" i="7"/>
  <c r="Q1812" i="7"/>
  <c r="P1812" i="7"/>
  <c r="N1812" i="7"/>
  <c r="Q1811" i="7"/>
  <c r="P1811" i="7"/>
  <c r="N1811" i="7"/>
  <c r="Q1810" i="7"/>
  <c r="P1810" i="7"/>
  <c r="N1810" i="7"/>
  <c r="Q1809" i="7"/>
  <c r="P1809" i="7"/>
  <c r="N1809" i="7"/>
  <c r="Q1808" i="7"/>
  <c r="P1808" i="7"/>
  <c r="N1808" i="7"/>
  <c r="Q1807" i="7"/>
  <c r="P1807" i="7"/>
  <c r="N1807" i="7"/>
  <c r="Q1806" i="7"/>
  <c r="P1806" i="7"/>
  <c r="N1806" i="7"/>
  <c r="Q1805" i="7"/>
  <c r="P1805" i="7"/>
  <c r="N1805" i="7"/>
  <c r="Q1804" i="7"/>
  <c r="P1804" i="7"/>
  <c r="N1804" i="7"/>
  <c r="Q1803" i="7"/>
  <c r="P1803" i="7"/>
  <c r="N1803" i="7"/>
  <c r="Q1802" i="7"/>
  <c r="P1802" i="7"/>
  <c r="N1802" i="7"/>
  <c r="Q1801" i="7"/>
  <c r="P1801" i="7"/>
  <c r="N1801" i="7"/>
  <c r="Q1800" i="7"/>
  <c r="P1800" i="7"/>
  <c r="N1800" i="7"/>
  <c r="Q1799" i="7"/>
  <c r="P1799" i="7"/>
  <c r="N1799" i="7"/>
  <c r="Q1798" i="7"/>
  <c r="P1798" i="7"/>
  <c r="N1798" i="7"/>
  <c r="Q1797" i="7"/>
  <c r="P1797" i="7"/>
  <c r="N1797" i="7"/>
  <c r="Q1796" i="7"/>
  <c r="P1796" i="7"/>
  <c r="N1796" i="7"/>
  <c r="Q1795" i="7"/>
  <c r="P1795" i="7"/>
  <c r="N1795" i="7"/>
  <c r="Q1794" i="7"/>
  <c r="P1794" i="7"/>
  <c r="N1794" i="7"/>
  <c r="Q1793" i="7"/>
  <c r="P1793" i="7"/>
  <c r="N1793" i="7"/>
  <c r="Q1792" i="7"/>
  <c r="P1792" i="7"/>
  <c r="N1792" i="7"/>
  <c r="Q1791" i="7"/>
  <c r="P1791" i="7"/>
  <c r="N1791" i="7"/>
  <c r="Q1790" i="7"/>
  <c r="P1790" i="7"/>
  <c r="N1790" i="7"/>
  <c r="Q1789" i="7"/>
  <c r="P1789" i="7"/>
  <c r="N1789" i="7"/>
  <c r="Q1788" i="7"/>
  <c r="P1788" i="7"/>
  <c r="N1788" i="7"/>
  <c r="Q1787" i="7"/>
  <c r="P1787" i="7"/>
  <c r="N1787" i="7"/>
  <c r="Q1786" i="7"/>
  <c r="P1786" i="7"/>
  <c r="N1786" i="7"/>
  <c r="Q1785" i="7"/>
  <c r="P1785" i="7"/>
  <c r="N1785" i="7"/>
  <c r="Q1784" i="7"/>
  <c r="P1784" i="7"/>
  <c r="N1784" i="7"/>
  <c r="Q1783" i="7"/>
  <c r="P1783" i="7"/>
  <c r="N1783" i="7"/>
  <c r="Q1782" i="7"/>
  <c r="P1782" i="7"/>
  <c r="N1782" i="7"/>
  <c r="Q1781" i="7"/>
  <c r="P1781" i="7"/>
  <c r="N1781" i="7"/>
  <c r="Q1780" i="7"/>
  <c r="P1780" i="7"/>
  <c r="N1780" i="7"/>
  <c r="Q1779" i="7"/>
  <c r="P1779" i="7"/>
  <c r="N1779" i="7"/>
  <c r="Q1778" i="7"/>
  <c r="P1778" i="7"/>
  <c r="N1778" i="7"/>
  <c r="Q1777" i="7"/>
  <c r="P1777" i="7"/>
  <c r="N1777" i="7"/>
  <c r="Q1776" i="7"/>
  <c r="P1776" i="7"/>
  <c r="N1776" i="7"/>
  <c r="Q1775" i="7"/>
  <c r="P1775" i="7"/>
  <c r="N1775" i="7"/>
  <c r="Q1774" i="7"/>
  <c r="P1774" i="7"/>
  <c r="N1774" i="7"/>
  <c r="Q1773" i="7"/>
  <c r="P1773" i="7"/>
  <c r="N1773" i="7"/>
  <c r="Q1772" i="7"/>
  <c r="P1772" i="7"/>
  <c r="N1772" i="7"/>
  <c r="Q1771" i="7"/>
  <c r="P1771" i="7"/>
  <c r="N1771" i="7"/>
  <c r="Q1770" i="7"/>
  <c r="P1770" i="7"/>
  <c r="N1770" i="7"/>
  <c r="Q1769" i="7"/>
  <c r="P1769" i="7"/>
  <c r="N1769" i="7"/>
  <c r="Q1768" i="7"/>
  <c r="P1768" i="7"/>
  <c r="N1768" i="7"/>
  <c r="Q1767" i="7"/>
  <c r="P1767" i="7"/>
  <c r="N1767" i="7"/>
  <c r="Q1766" i="7"/>
  <c r="P1766" i="7"/>
  <c r="N1766" i="7"/>
  <c r="Q1765" i="7"/>
  <c r="P1765" i="7"/>
  <c r="N1765" i="7"/>
  <c r="Q1764" i="7"/>
  <c r="P1764" i="7"/>
  <c r="N1764" i="7"/>
  <c r="Q1763" i="7"/>
  <c r="P1763" i="7"/>
  <c r="N1763" i="7"/>
  <c r="Q1762" i="7"/>
  <c r="P1762" i="7"/>
  <c r="N1762" i="7"/>
  <c r="Q1761" i="7"/>
  <c r="P1761" i="7"/>
  <c r="N1761" i="7"/>
  <c r="Q1760" i="7"/>
  <c r="P1760" i="7"/>
  <c r="N1760" i="7"/>
  <c r="Q1759" i="7"/>
  <c r="P1759" i="7"/>
  <c r="N1759" i="7"/>
  <c r="Q1758" i="7"/>
  <c r="P1758" i="7"/>
  <c r="N1758" i="7"/>
  <c r="Q1757" i="7"/>
  <c r="P1757" i="7"/>
  <c r="N1757" i="7"/>
  <c r="Q1756" i="7"/>
  <c r="P1756" i="7"/>
  <c r="N1756" i="7"/>
  <c r="Q1755" i="7"/>
  <c r="P1755" i="7"/>
  <c r="N1755" i="7"/>
  <c r="Q1754" i="7"/>
  <c r="P1754" i="7"/>
  <c r="N1754" i="7"/>
  <c r="Q1753" i="7"/>
  <c r="P1753" i="7"/>
  <c r="N1753" i="7"/>
  <c r="Q1752" i="7"/>
  <c r="P1752" i="7"/>
  <c r="N1752" i="7"/>
  <c r="Q1751" i="7"/>
  <c r="P1751" i="7"/>
  <c r="N1751" i="7"/>
  <c r="Q1750" i="7"/>
  <c r="P1750" i="7"/>
  <c r="N1750" i="7"/>
  <c r="Q1749" i="7"/>
  <c r="P1749" i="7"/>
  <c r="N1749" i="7"/>
  <c r="Q1748" i="7"/>
  <c r="P1748" i="7"/>
  <c r="N1748" i="7"/>
  <c r="Q1747" i="7"/>
  <c r="P1747" i="7"/>
  <c r="N1747" i="7"/>
  <c r="Q1746" i="7"/>
  <c r="P1746" i="7"/>
  <c r="N1746" i="7"/>
  <c r="Q1745" i="7"/>
  <c r="P1745" i="7"/>
  <c r="N1745" i="7"/>
  <c r="Q1744" i="7"/>
  <c r="P1744" i="7"/>
  <c r="N1744" i="7"/>
  <c r="Q1743" i="7"/>
  <c r="P1743" i="7"/>
  <c r="N1743" i="7"/>
  <c r="Q1742" i="7"/>
  <c r="P1742" i="7"/>
  <c r="N1742" i="7"/>
  <c r="Q1741" i="7"/>
  <c r="P1741" i="7"/>
  <c r="N1741" i="7"/>
  <c r="Q1740" i="7"/>
  <c r="P1740" i="7"/>
  <c r="N1740" i="7"/>
  <c r="Q1739" i="7"/>
  <c r="P1739" i="7"/>
  <c r="N1739" i="7"/>
  <c r="Q1738" i="7"/>
  <c r="P1738" i="7"/>
  <c r="N1738" i="7"/>
  <c r="Q1737" i="7"/>
  <c r="P1737" i="7"/>
  <c r="N1737" i="7"/>
  <c r="Q1736" i="7"/>
  <c r="P1736" i="7"/>
  <c r="N1736" i="7"/>
  <c r="Q1735" i="7"/>
  <c r="P1735" i="7"/>
  <c r="N1735" i="7"/>
  <c r="Q1734" i="7"/>
  <c r="P1734" i="7"/>
  <c r="N1734" i="7"/>
  <c r="Q1733" i="7"/>
  <c r="P1733" i="7"/>
  <c r="N1733" i="7"/>
  <c r="Q1732" i="7"/>
  <c r="P1732" i="7"/>
  <c r="N1732" i="7"/>
  <c r="Q1731" i="7"/>
  <c r="P1731" i="7"/>
  <c r="N1731" i="7"/>
  <c r="Q1730" i="7"/>
  <c r="P1730" i="7"/>
  <c r="N1730" i="7"/>
  <c r="Q1729" i="7"/>
  <c r="P1729" i="7"/>
  <c r="N1729" i="7"/>
  <c r="Q1728" i="7"/>
  <c r="P1728" i="7"/>
  <c r="N1728" i="7"/>
  <c r="Q1727" i="7"/>
  <c r="P1727" i="7"/>
  <c r="N1727" i="7"/>
  <c r="Q1726" i="7"/>
  <c r="P1726" i="7"/>
  <c r="N1726" i="7"/>
  <c r="Q1725" i="7"/>
  <c r="P1725" i="7"/>
  <c r="N1725" i="7"/>
  <c r="Q1724" i="7"/>
  <c r="P1724" i="7"/>
  <c r="N1724" i="7"/>
  <c r="Q1723" i="7"/>
  <c r="P1723" i="7"/>
  <c r="N1723" i="7"/>
  <c r="Q1722" i="7"/>
  <c r="P1722" i="7"/>
  <c r="N1722" i="7"/>
  <c r="Q1721" i="7"/>
  <c r="P1721" i="7"/>
  <c r="N1721" i="7"/>
  <c r="Q1720" i="7"/>
  <c r="P1720" i="7"/>
  <c r="N1720" i="7"/>
  <c r="Q1719" i="7"/>
  <c r="P1719" i="7"/>
  <c r="N1719" i="7"/>
  <c r="Q1718" i="7"/>
  <c r="P1718" i="7"/>
  <c r="N1718" i="7"/>
  <c r="Q1717" i="7"/>
  <c r="P1717" i="7"/>
  <c r="N1717" i="7"/>
  <c r="Q1716" i="7"/>
  <c r="P1716" i="7"/>
  <c r="N1716" i="7"/>
  <c r="Q1715" i="7"/>
  <c r="P1715" i="7"/>
  <c r="N1715" i="7"/>
  <c r="Q1714" i="7"/>
  <c r="P1714" i="7"/>
  <c r="N1714" i="7"/>
  <c r="Q1713" i="7"/>
  <c r="P1713" i="7"/>
  <c r="N1713" i="7"/>
  <c r="Q1712" i="7"/>
  <c r="P1712" i="7"/>
  <c r="N1712" i="7"/>
  <c r="Q1711" i="7"/>
  <c r="P1711" i="7"/>
  <c r="N1711" i="7"/>
  <c r="Q1710" i="7"/>
  <c r="P1710" i="7"/>
  <c r="N1710" i="7"/>
  <c r="Q1709" i="7"/>
  <c r="P1709" i="7"/>
  <c r="N1709" i="7"/>
  <c r="Q1708" i="7"/>
  <c r="P1708" i="7"/>
  <c r="N1708" i="7"/>
  <c r="Q1707" i="7"/>
  <c r="P1707" i="7"/>
  <c r="N1707" i="7"/>
  <c r="Q1706" i="7"/>
  <c r="P1706" i="7"/>
  <c r="N1706" i="7"/>
  <c r="Q1705" i="7"/>
  <c r="P1705" i="7"/>
  <c r="N1705" i="7"/>
  <c r="Q1704" i="7"/>
  <c r="P1704" i="7"/>
  <c r="N1704" i="7"/>
  <c r="Q1703" i="7"/>
  <c r="P1703" i="7"/>
  <c r="N1703" i="7"/>
  <c r="Q1702" i="7"/>
  <c r="P1702" i="7"/>
  <c r="N1702" i="7"/>
  <c r="Q1701" i="7"/>
  <c r="P1701" i="7"/>
  <c r="N1701" i="7"/>
  <c r="Q1700" i="7"/>
  <c r="P1700" i="7"/>
  <c r="N1700" i="7"/>
  <c r="Q1699" i="7"/>
  <c r="P1699" i="7"/>
  <c r="N1699" i="7"/>
  <c r="Q1698" i="7"/>
  <c r="P1698" i="7"/>
  <c r="N1698" i="7"/>
  <c r="Q1697" i="7"/>
  <c r="P1697" i="7"/>
  <c r="N1697" i="7"/>
  <c r="Q1696" i="7"/>
  <c r="P1696" i="7"/>
  <c r="N1696" i="7"/>
  <c r="Q1695" i="7"/>
  <c r="P1695" i="7"/>
  <c r="N1695" i="7"/>
  <c r="Q1694" i="7"/>
  <c r="P1694" i="7"/>
  <c r="N1694" i="7"/>
  <c r="Q1693" i="7"/>
  <c r="P1693" i="7"/>
  <c r="N1693" i="7"/>
  <c r="Q1692" i="7"/>
  <c r="P1692" i="7"/>
  <c r="N1692" i="7"/>
  <c r="Q1691" i="7"/>
  <c r="P1691" i="7"/>
  <c r="N1691" i="7"/>
  <c r="Q1690" i="7"/>
  <c r="P1690" i="7"/>
  <c r="N1690" i="7"/>
  <c r="Q1689" i="7"/>
  <c r="P1689" i="7"/>
  <c r="N1689" i="7"/>
  <c r="Q1688" i="7"/>
  <c r="P1688" i="7"/>
  <c r="N1688" i="7"/>
  <c r="Q1687" i="7"/>
  <c r="P1687" i="7"/>
  <c r="N1687" i="7"/>
  <c r="Q1686" i="7"/>
  <c r="P1686" i="7"/>
  <c r="N1686" i="7"/>
  <c r="Q1685" i="7"/>
  <c r="P1685" i="7"/>
  <c r="N1685" i="7"/>
  <c r="Q1684" i="7"/>
  <c r="P1684" i="7"/>
  <c r="N1684" i="7"/>
  <c r="Q1683" i="7"/>
  <c r="P1683" i="7"/>
  <c r="N1683" i="7"/>
  <c r="Q1682" i="7"/>
  <c r="P1682" i="7"/>
  <c r="N1682" i="7"/>
  <c r="Q1681" i="7"/>
  <c r="P1681" i="7"/>
  <c r="N1681" i="7"/>
  <c r="Q1680" i="7"/>
  <c r="P1680" i="7"/>
  <c r="N1680" i="7"/>
  <c r="Q1679" i="7"/>
  <c r="P1679" i="7"/>
  <c r="N1679" i="7"/>
  <c r="Q1678" i="7"/>
  <c r="P1678" i="7"/>
  <c r="N1678" i="7"/>
  <c r="Q1677" i="7"/>
  <c r="P1677" i="7"/>
  <c r="N1677" i="7"/>
  <c r="Q1676" i="7"/>
  <c r="P1676" i="7"/>
  <c r="N1676" i="7"/>
  <c r="Q1675" i="7"/>
  <c r="P1675" i="7"/>
  <c r="N1675" i="7"/>
  <c r="Q1674" i="7"/>
  <c r="P1674" i="7"/>
  <c r="N1674" i="7"/>
  <c r="Q1673" i="7"/>
  <c r="P1673" i="7"/>
  <c r="N1673" i="7"/>
  <c r="Q1672" i="7"/>
  <c r="P1672" i="7"/>
  <c r="N1672" i="7"/>
  <c r="Q1671" i="7"/>
  <c r="P1671" i="7"/>
  <c r="N1671" i="7"/>
  <c r="Q1670" i="7"/>
  <c r="P1670" i="7"/>
  <c r="N1670" i="7"/>
  <c r="Q1669" i="7"/>
  <c r="P1669" i="7"/>
  <c r="N1669" i="7"/>
  <c r="Q1668" i="7"/>
  <c r="P1668" i="7"/>
  <c r="N1668" i="7"/>
  <c r="Q1667" i="7"/>
  <c r="P1667" i="7"/>
  <c r="N1667" i="7"/>
  <c r="Q1666" i="7"/>
  <c r="P1666" i="7"/>
  <c r="N1666" i="7"/>
  <c r="Q1665" i="7"/>
  <c r="P1665" i="7"/>
  <c r="N1665" i="7"/>
  <c r="Q1664" i="7"/>
  <c r="P1664" i="7"/>
  <c r="N1664" i="7"/>
  <c r="Q1663" i="7"/>
  <c r="P1663" i="7"/>
  <c r="N1663" i="7"/>
  <c r="Q1662" i="7"/>
  <c r="P1662" i="7"/>
  <c r="N1662" i="7"/>
  <c r="Q1661" i="7"/>
  <c r="P1661" i="7"/>
  <c r="N1661" i="7"/>
  <c r="Q1660" i="7"/>
  <c r="P1660" i="7"/>
  <c r="N1660" i="7"/>
  <c r="Q1659" i="7"/>
  <c r="P1659" i="7"/>
  <c r="N1659" i="7"/>
  <c r="Q1658" i="7"/>
  <c r="P1658" i="7"/>
  <c r="N1658" i="7"/>
  <c r="Q1657" i="7"/>
  <c r="P1657" i="7"/>
  <c r="N1657" i="7"/>
  <c r="Q1656" i="7"/>
  <c r="P1656" i="7"/>
  <c r="N1656" i="7"/>
  <c r="Q1655" i="7"/>
  <c r="P1655" i="7"/>
  <c r="N1655" i="7"/>
  <c r="Q1654" i="7"/>
  <c r="P1654" i="7"/>
  <c r="N1654" i="7"/>
  <c r="Q1653" i="7"/>
  <c r="P1653" i="7"/>
  <c r="N1653" i="7"/>
  <c r="Q1652" i="7"/>
  <c r="P1652" i="7"/>
  <c r="N1652" i="7"/>
  <c r="Q1651" i="7"/>
  <c r="P1651" i="7"/>
  <c r="N1651" i="7"/>
  <c r="Q1650" i="7"/>
  <c r="P1650" i="7"/>
  <c r="N1650" i="7"/>
  <c r="Q1649" i="7"/>
  <c r="P1649" i="7"/>
  <c r="N1649" i="7"/>
  <c r="Q1648" i="7"/>
  <c r="P1648" i="7"/>
  <c r="N1648" i="7"/>
  <c r="Q1647" i="7"/>
  <c r="P1647" i="7"/>
  <c r="N1647" i="7"/>
  <c r="Q1646" i="7"/>
  <c r="P1646" i="7"/>
  <c r="N1646" i="7"/>
  <c r="Q1645" i="7"/>
  <c r="P1645" i="7"/>
  <c r="N1645" i="7"/>
  <c r="Q1644" i="7"/>
  <c r="P1644" i="7"/>
  <c r="N1644" i="7"/>
  <c r="Q1643" i="7"/>
  <c r="P1643" i="7"/>
  <c r="N1643" i="7"/>
  <c r="Q1642" i="7"/>
  <c r="P1642" i="7"/>
  <c r="N1642" i="7"/>
  <c r="Q1641" i="7"/>
  <c r="P1641" i="7"/>
  <c r="N1641" i="7"/>
  <c r="Q1640" i="7"/>
  <c r="P1640" i="7"/>
  <c r="N1640" i="7"/>
  <c r="Q1639" i="7"/>
  <c r="P1639" i="7"/>
  <c r="N1639" i="7"/>
  <c r="Q1638" i="7"/>
  <c r="P1638" i="7"/>
  <c r="N1638" i="7"/>
  <c r="Q1637" i="7"/>
  <c r="P1637" i="7"/>
  <c r="N1637" i="7"/>
  <c r="Q1636" i="7"/>
  <c r="P1636" i="7"/>
  <c r="N1636" i="7"/>
  <c r="Q1635" i="7"/>
  <c r="P1635" i="7"/>
  <c r="N1635" i="7"/>
  <c r="Q1634" i="7"/>
  <c r="P1634" i="7"/>
  <c r="N1634" i="7"/>
  <c r="Q1633" i="7"/>
  <c r="P1633" i="7"/>
  <c r="N1633" i="7"/>
  <c r="Q1632" i="7"/>
  <c r="P1632" i="7"/>
  <c r="N1632" i="7"/>
  <c r="Q1631" i="7"/>
  <c r="P1631" i="7"/>
  <c r="N1631" i="7"/>
  <c r="Q1630" i="7"/>
  <c r="P1630" i="7"/>
  <c r="N1630" i="7"/>
  <c r="Q1629" i="7"/>
  <c r="P1629" i="7"/>
  <c r="N1629" i="7"/>
  <c r="Q1628" i="7"/>
  <c r="P1628" i="7"/>
  <c r="N1628" i="7"/>
  <c r="Q1627" i="7"/>
  <c r="P1627" i="7"/>
  <c r="N1627" i="7"/>
  <c r="Q1626" i="7"/>
  <c r="P1626" i="7"/>
  <c r="N1626" i="7"/>
  <c r="Q1625" i="7"/>
  <c r="P1625" i="7"/>
  <c r="N1625" i="7"/>
  <c r="Q1624" i="7"/>
  <c r="P1624" i="7"/>
  <c r="N1624" i="7"/>
  <c r="Q1623" i="7"/>
  <c r="P1623" i="7"/>
  <c r="N1623" i="7"/>
  <c r="Q1622" i="7"/>
  <c r="P1622" i="7"/>
  <c r="N1622" i="7"/>
  <c r="Q1621" i="7"/>
  <c r="P1621" i="7"/>
  <c r="N1621" i="7"/>
  <c r="Q1620" i="7"/>
  <c r="P1620" i="7"/>
  <c r="N1620" i="7"/>
  <c r="Q1619" i="7"/>
  <c r="P1619" i="7"/>
  <c r="N1619" i="7"/>
  <c r="Q1618" i="7"/>
  <c r="P1618" i="7"/>
  <c r="N1618" i="7"/>
  <c r="Q1617" i="7"/>
  <c r="P1617" i="7"/>
  <c r="N1617" i="7"/>
  <c r="Q1616" i="7"/>
  <c r="P1616" i="7"/>
  <c r="N1616" i="7"/>
  <c r="Q1615" i="7"/>
  <c r="P1615" i="7"/>
  <c r="N1615" i="7"/>
  <c r="Q1614" i="7"/>
  <c r="P1614" i="7"/>
  <c r="N1614" i="7"/>
  <c r="Q1613" i="7"/>
  <c r="P1613" i="7"/>
  <c r="N1613" i="7"/>
  <c r="Q1612" i="7"/>
  <c r="P1612" i="7"/>
  <c r="N1612" i="7"/>
  <c r="Q1611" i="7"/>
  <c r="P1611" i="7"/>
  <c r="N1611" i="7"/>
  <c r="Q1610" i="7"/>
  <c r="P1610" i="7"/>
  <c r="N1610" i="7"/>
  <c r="Q1609" i="7"/>
  <c r="P1609" i="7"/>
  <c r="N1609" i="7"/>
  <c r="Q1608" i="7"/>
  <c r="P1608" i="7"/>
  <c r="N1608" i="7"/>
  <c r="Q1607" i="7"/>
  <c r="P1607" i="7"/>
  <c r="N1607" i="7"/>
  <c r="Q1606" i="7"/>
  <c r="P1606" i="7"/>
  <c r="N1606" i="7"/>
  <c r="Q1605" i="7"/>
  <c r="P1605" i="7"/>
  <c r="N1605" i="7"/>
  <c r="Q1604" i="7"/>
  <c r="P1604" i="7"/>
  <c r="N1604" i="7"/>
  <c r="Q1603" i="7"/>
  <c r="P1603" i="7"/>
  <c r="N1603" i="7"/>
  <c r="Q1602" i="7"/>
  <c r="P1602" i="7"/>
  <c r="N1602" i="7"/>
  <c r="Q1601" i="7"/>
  <c r="P1601" i="7"/>
  <c r="N1601" i="7"/>
  <c r="Q1600" i="7"/>
  <c r="P1600" i="7"/>
  <c r="N1600" i="7"/>
  <c r="Q1599" i="7"/>
  <c r="P1599" i="7"/>
  <c r="N1599" i="7"/>
  <c r="Q1598" i="7"/>
  <c r="P1598" i="7"/>
  <c r="N1598" i="7"/>
  <c r="Q1597" i="7"/>
  <c r="P1597" i="7"/>
  <c r="N1597" i="7"/>
  <c r="Q1596" i="7"/>
  <c r="P1596" i="7"/>
  <c r="N1596" i="7"/>
  <c r="Q1595" i="7"/>
  <c r="P1595" i="7"/>
  <c r="N1595" i="7"/>
  <c r="Q1594" i="7"/>
  <c r="P1594" i="7"/>
  <c r="N1594" i="7"/>
  <c r="Q1593" i="7"/>
  <c r="P1593" i="7"/>
  <c r="N1593" i="7"/>
  <c r="Q1592" i="7"/>
  <c r="P1592" i="7"/>
  <c r="N1592" i="7"/>
  <c r="Q1591" i="7"/>
  <c r="P1591" i="7"/>
  <c r="N1591" i="7"/>
  <c r="Q1590" i="7"/>
  <c r="P1590" i="7"/>
  <c r="N1590" i="7"/>
  <c r="Q1589" i="7"/>
  <c r="P1589" i="7"/>
  <c r="N1589" i="7"/>
  <c r="Q1588" i="7"/>
  <c r="P1588" i="7"/>
  <c r="N1588" i="7"/>
  <c r="Q1587" i="7"/>
  <c r="P1587" i="7"/>
  <c r="N1587" i="7"/>
  <c r="Q1586" i="7"/>
  <c r="P1586" i="7"/>
  <c r="N1586" i="7"/>
  <c r="Q1585" i="7"/>
  <c r="P1585" i="7"/>
  <c r="N1585" i="7"/>
  <c r="Q1584" i="7"/>
  <c r="P1584" i="7"/>
  <c r="N1584" i="7"/>
  <c r="Q1583" i="7"/>
  <c r="P1583" i="7"/>
  <c r="N1583" i="7"/>
  <c r="Q1582" i="7"/>
  <c r="P1582" i="7"/>
  <c r="N1582" i="7"/>
  <c r="Q1581" i="7"/>
  <c r="P1581" i="7"/>
  <c r="N1581" i="7"/>
  <c r="Q1580" i="7"/>
  <c r="P1580" i="7"/>
  <c r="N1580" i="7"/>
  <c r="Q1579" i="7"/>
  <c r="P1579" i="7"/>
  <c r="N1579" i="7"/>
  <c r="Q1578" i="7"/>
  <c r="P1578" i="7"/>
  <c r="N1578" i="7"/>
  <c r="Q1577" i="7"/>
  <c r="P1577" i="7"/>
  <c r="N1577" i="7"/>
  <c r="Q1576" i="7"/>
  <c r="P1576" i="7"/>
  <c r="N1576" i="7"/>
  <c r="Q1575" i="7"/>
  <c r="P1575" i="7"/>
  <c r="N1575" i="7"/>
  <c r="Q1574" i="7"/>
  <c r="P1574" i="7"/>
  <c r="N1574" i="7"/>
  <c r="Q1573" i="7"/>
  <c r="P1573" i="7"/>
  <c r="N1573" i="7"/>
  <c r="Q1572" i="7"/>
  <c r="P1572" i="7"/>
  <c r="N1572" i="7"/>
  <c r="Q1571" i="7"/>
  <c r="P1571" i="7"/>
  <c r="N1571" i="7"/>
  <c r="Q1570" i="7"/>
  <c r="P1570" i="7"/>
  <c r="N1570" i="7"/>
  <c r="Q1569" i="7"/>
  <c r="P1569" i="7"/>
  <c r="N1569" i="7"/>
  <c r="Q1568" i="7"/>
  <c r="P1568" i="7"/>
  <c r="N1568" i="7"/>
  <c r="Q1567" i="7"/>
  <c r="P1567" i="7"/>
  <c r="N1567" i="7"/>
  <c r="Q1566" i="7"/>
  <c r="P1566" i="7"/>
  <c r="N1566" i="7"/>
  <c r="Q1565" i="7"/>
  <c r="P1565" i="7"/>
  <c r="N1565" i="7"/>
  <c r="Q1564" i="7"/>
  <c r="P1564" i="7"/>
  <c r="N1564" i="7"/>
  <c r="Q1563" i="7"/>
  <c r="P1563" i="7"/>
  <c r="N1563" i="7"/>
  <c r="Q1562" i="7"/>
  <c r="P1562" i="7"/>
  <c r="N1562" i="7"/>
  <c r="Q1561" i="7"/>
  <c r="P1561" i="7"/>
  <c r="N1561" i="7"/>
  <c r="Q1560" i="7"/>
  <c r="P1560" i="7"/>
  <c r="N1560" i="7"/>
  <c r="Q1559" i="7"/>
  <c r="P1559" i="7"/>
  <c r="N1559" i="7"/>
  <c r="Q1558" i="7"/>
  <c r="P1558" i="7"/>
  <c r="N1558" i="7"/>
  <c r="Q1557" i="7"/>
  <c r="P1557" i="7"/>
  <c r="N1557" i="7"/>
  <c r="Q1556" i="7"/>
  <c r="P1556" i="7"/>
  <c r="N1556" i="7"/>
  <c r="Q1555" i="7"/>
  <c r="P1555" i="7"/>
  <c r="N1555" i="7"/>
  <c r="Q1554" i="7"/>
  <c r="P1554" i="7"/>
  <c r="N1554" i="7"/>
  <c r="Q1553" i="7"/>
  <c r="P1553" i="7"/>
  <c r="N1553" i="7"/>
  <c r="Q1552" i="7"/>
  <c r="P1552" i="7"/>
  <c r="N1552" i="7"/>
  <c r="Q1551" i="7"/>
  <c r="P1551" i="7"/>
  <c r="N1551" i="7"/>
  <c r="Q1550" i="7"/>
  <c r="P1550" i="7"/>
  <c r="N1550" i="7"/>
  <c r="Q1549" i="7"/>
  <c r="P1549" i="7"/>
  <c r="N1549" i="7"/>
  <c r="Q1548" i="7"/>
  <c r="P1548" i="7"/>
  <c r="N1548" i="7"/>
  <c r="Q1547" i="7"/>
  <c r="P1547" i="7"/>
  <c r="N1547" i="7"/>
  <c r="Q1546" i="7"/>
  <c r="P1546" i="7"/>
  <c r="N1546" i="7"/>
  <c r="Q1545" i="7"/>
  <c r="P1545" i="7"/>
  <c r="N1545" i="7"/>
  <c r="Q1544" i="7"/>
  <c r="P1544" i="7"/>
  <c r="N1544" i="7"/>
  <c r="Q1543" i="7"/>
  <c r="P1543" i="7"/>
  <c r="N1543" i="7"/>
  <c r="Q1542" i="7"/>
  <c r="P1542" i="7"/>
  <c r="N1542" i="7"/>
  <c r="Q1541" i="7"/>
  <c r="P1541" i="7"/>
  <c r="N1541" i="7"/>
  <c r="Q1540" i="7"/>
  <c r="P1540" i="7"/>
  <c r="N1540" i="7"/>
  <c r="Q1539" i="7"/>
  <c r="P1539" i="7"/>
  <c r="N1539" i="7"/>
  <c r="Q1538" i="7"/>
  <c r="P1538" i="7"/>
  <c r="N1538" i="7"/>
  <c r="Q1537" i="7"/>
  <c r="P1537" i="7"/>
  <c r="N1537" i="7"/>
  <c r="Q1536" i="7"/>
  <c r="P1536" i="7"/>
  <c r="N1536" i="7"/>
  <c r="Q1535" i="7"/>
  <c r="P1535" i="7"/>
  <c r="N1535" i="7"/>
  <c r="Q1534" i="7"/>
  <c r="P1534" i="7"/>
  <c r="N1534" i="7"/>
  <c r="Q1533" i="7"/>
  <c r="P1533" i="7"/>
  <c r="N1533" i="7"/>
  <c r="Q1532" i="7"/>
  <c r="P1532" i="7"/>
  <c r="N1532" i="7"/>
  <c r="Q1531" i="7"/>
  <c r="P1531" i="7"/>
  <c r="N1531" i="7"/>
  <c r="Q1530" i="7"/>
  <c r="P1530" i="7"/>
  <c r="N1530" i="7"/>
  <c r="Q1529" i="7"/>
  <c r="P1529" i="7"/>
  <c r="N1529" i="7"/>
  <c r="Q1528" i="7"/>
  <c r="P1528" i="7"/>
  <c r="N1528" i="7"/>
  <c r="Q1527" i="7"/>
  <c r="P1527" i="7"/>
  <c r="N1527" i="7"/>
  <c r="Q1526" i="7"/>
  <c r="P1526" i="7"/>
  <c r="N1526" i="7"/>
  <c r="Q1525" i="7"/>
  <c r="P1525" i="7"/>
  <c r="N1525" i="7"/>
  <c r="Q1524" i="7"/>
  <c r="P1524" i="7"/>
  <c r="N1524" i="7"/>
  <c r="Q1523" i="7"/>
  <c r="P1523" i="7"/>
  <c r="N1523" i="7"/>
  <c r="Q1522" i="7"/>
  <c r="P1522" i="7"/>
  <c r="N1522" i="7"/>
  <c r="Q1521" i="7"/>
  <c r="P1521" i="7"/>
  <c r="N1521" i="7"/>
  <c r="Q1520" i="7"/>
  <c r="P1520" i="7"/>
  <c r="N1520" i="7"/>
  <c r="Q1519" i="7"/>
  <c r="P1519" i="7"/>
  <c r="N1519" i="7"/>
  <c r="Q1518" i="7"/>
  <c r="P1518" i="7"/>
  <c r="N1518" i="7"/>
  <c r="Q1517" i="7"/>
  <c r="P1517" i="7"/>
  <c r="N1517" i="7"/>
  <c r="Q1516" i="7"/>
  <c r="P1516" i="7"/>
  <c r="N1516" i="7"/>
  <c r="Q1515" i="7"/>
  <c r="P1515" i="7"/>
  <c r="N1515" i="7"/>
  <c r="Q1514" i="7"/>
  <c r="P1514" i="7"/>
  <c r="N1514" i="7"/>
  <c r="Q1513" i="7"/>
  <c r="P1513" i="7"/>
  <c r="N1513" i="7"/>
  <c r="Q1512" i="7"/>
  <c r="P1512" i="7"/>
  <c r="N1512" i="7"/>
  <c r="Q1511" i="7"/>
  <c r="P1511" i="7"/>
  <c r="N1511" i="7"/>
  <c r="Q1510" i="7"/>
  <c r="P1510" i="7"/>
  <c r="N1510" i="7"/>
  <c r="Q1509" i="7"/>
  <c r="P1509" i="7"/>
  <c r="N1509" i="7"/>
  <c r="Q1508" i="7"/>
  <c r="P1508" i="7"/>
  <c r="N1508" i="7"/>
  <c r="Q1507" i="7"/>
  <c r="P1507" i="7"/>
  <c r="N1507" i="7"/>
  <c r="Q1506" i="7"/>
  <c r="P1506" i="7"/>
  <c r="N1506" i="7"/>
  <c r="Q1505" i="7"/>
  <c r="P1505" i="7"/>
  <c r="N1505" i="7"/>
  <c r="Q1504" i="7"/>
  <c r="P1504" i="7"/>
  <c r="N1504" i="7"/>
  <c r="Q1503" i="7"/>
  <c r="P1503" i="7"/>
  <c r="N1503" i="7"/>
  <c r="Q1502" i="7"/>
  <c r="P1502" i="7"/>
  <c r="N1502" i="7"/>
  <c r="Q1501" i="7"/>
  <c r="P1501" i="7"/>
  <c r="N1501" i="7"/>
  <c r="Q1500" i="7"/>
  <c r="P1500" i="7"/>
  <c r="N1500" i="7"/>
  <c r="Q1499" i="7"/>
  <c r="P1499" i="7"/>
  <c r="N1499" i="7"/>
  <c r="Q1498" i="7"/>
  <c r="P1498" i="7"/>
  <c r="N1498" i="7"/>
  <c r="Q1497" i="7"/>
  <c r="P1497" i="7"/>
  <c r="N1497" i="7"/>
  <c r="Q1496" i="7"/>
  <c r="P1496" i="7"/>
  <c r="N1496" i="7"/>
  <c r="Q1495" i="7"/>
  <c r="P1495" i="7"/>
  <c r="N1495" i="7"/>
  <c r="Q1494" i="7"/>
  <c r="P1494" i="7"/>
  <c r="N1494" i="7"/>
  <c r="Q1493" i="7"/>
  <c r="P1493" i="7"/>
  <c r="N1493" i="7"/>
  <c r="Q1492" i="7"/>
  <c r="P1492" i="7"/>
  <c r="N1492" i="7"/>
  <c r="Q1491" i="7"/>
  <c r="P1491" i="7"/>
  <c r="N1491" i="7"/>
  <c r="Q1490" i="7"/>
  <c r="P1490" i="7"/>
  <c r="N1490" i="7"/>
  <c r="Q1489" i="7"/>
  <c r="P1489" i="7"/>
  <c r="N1489" i="7"/>
  <c r="Q1488" i="7"/>
  <c r="P1488" i="7"/>
  <c r="N1488" i="7"/>
  <c r="Q1487" i="7"/>
  <c r="P1487" i="7"/>
  <c r="N1487" i="7"/>
  <c r="Q1486" i="7"/>
  <c r="P1486" i="7"/>
  <c r="N1486" i="7"/>
  <c r="Q1485" i="7"/>
  <c r="P1485" i="7"/>
  <c r="N1485" i="7"/>
  <c r="Q1484" i="7"/>
  <c r="P1484" i="7"/>
  <c r="N1484" i="7"/>
  <c r="Q1483" i="7"/>
  <c r="P1483" i="7"/>
  <c r="N1483" i="7"/>
  <c r="Q1482" i="7"/>
  <c r="P1482" i="7"/>
  <c r="N1482" i="7"/>
  <c r="Q1481" i="7"/>
  <c r="P1481" i="7"/>
  <c r="N1481" i="7"/>
  <c r="Q1480" i="7"/>
  <c r="P1480" i="7"/>
  <c r="N1480" i="7"/>
  <c r="Q1479" i="7"/>
  <c r="P1479" i="7"/>
  <c r="N1479" i="7"/>
  <c r="Q1478" i="7"/>
  <c r="P1478" i="7"/>
  <c r="N1478" i="7"/>
  <c r="Q1477" i="7"/>
  <c r="P1477" i="7"/>
  <c r="N1477" i="7"/>
  <c r="Q1476" i="7"/>
  <c r="P1476" i="7"/>
  <c r="N1476" i="7"/>
  <c r="Q1475" i="7"/>
  <c r="P1475" i="7"/>
  <c r="N1475" i="7"/>
  <c r="Q1474" i="7"/>
  <c r="P1474" i="7"/>
  <c r="N1474" i="7"/>
  <c r="Q1473" i="7"/>
  <c r="P1473" i="7"/>
  <c r="N1473" i="7"/>
  <c r="Q1472" i="7"/>
  <c r="P1472" i="7"/>
  <c r="N1472" i="7"/>
  <c r="Q1471" i="7"/>
  <c r="P1471" i="7"/>
  <c r="N1471" i="7"/>
  <c r="Q1470" i="7"/>
  <c r="P1470" i="7"/>
  <c r="N1470" i="7"/>
  <c r="Q1469" i="7"/>
  <c r="P1469" i="7"/>
  <c r="N1469" i="7"/>
  <c r="Q1468" i="7"/>
  <c r="P1468" i="7"/>
  <c r="N1468" i="7"/>
  <c r="Q1467" i="7"/>
  <c r="P1467" i="7"/>
  <c r="N1467" i="7"/>
  <c r="Q1466" i="7"/>
  <c r="P1466" i="7"/>
  <c r="N1466" i="7"/>
  <c r="Q1465" i="7"/>
  <c r="P1465" i="7"/>
  <c r="N1465" i="7"/>
  <c r="Q1464" i="7"/>
  <c r="P1464" i="7"/>
  <c r="N1464" i="7"/>
  <c r="Q1463" i="7"/>
  <c r="P1463" i="7"/>
  <c r="N1463" i="7"/>
  <c r="Q1462" i="7"/>
  <c r="P1462" i="7"/>
  <c r="N1462" i="7"/>
  <c r="Q1461" i="7"/>
  <c r="P1461" i="7"/>
  <c r="N1461" i="7"/>
  <c r="Q1460" i="7"/>
  <c r="P1460" i="7"/>
  <c r="N1460" i="7"/>
  <c r="Q1459" i="7"/>
  <c r="P1459" i="7"/>
  <c r="N1459" i="7"/>
  <c r="Q1458" i="7"/>
  <c r="P1458" i="7"/>
  <c r="N1458" i="7"/>
  <c r="Q1457" i="7"/>
  <c r="P1457" i="7"/>
  <c r="N1457" i="7"/>
  <c r="Q1456" i="7"/>
  <c r="P1456" i="7"/>
  <c r="N1456" i="7"/>
  <c r="Q1455" i="7"/>
  <c r="P1455" i="7"/>
  <c r="N1455" i="7"/>
  <c r="Q1454" i="7"/>
  <c r="P1454" i="7"/>
  <c r="N1454" i="7"/>
  <c r="Q1453" i="7"/>
  <c r="P1453" i="7"/>
  <c r="N1453" i="7"/>
  <c r="Q1452" i="7"/>
  <c r="P1452" i="7"/>
  <c r="N1452" i="7"/>
  <c r="Q1451" i="7"/>
  <c r="P1451" i="7"/>
  <c r="N1451" i="7"/>
  <c r="Q1450" i="7"/>
  <c r="P1450" i="7"/>
  <c r="N1450" i="7"/>
  <c r="Q1449" i="7"/>
  <c r="P1449" i="7"/>
  <c r="N1449" i="7"/>
  <c r="Q1448" i="7"/>
  <c r="P1448" i="7"/>
  <c r="N1448" i="7"/>
  <c r="Q1447" i="7"/>
  <c r="P1447" i="7"/>
  <c r="N1447" i="7"/>
  <c r="Q1446" i="7"/>
  <c r="P1446" i="7"/>
  <c r="N1446" i="7"/>
  <c r="Q1445" i="7"/>
  <c r="P1445" i="7"/>
  <c r="N1445" i="7"/>
  <c r="Q1444" i="7"/>
  <c r="P1444" i="7"/>
  <c r="N1444" i="7"/>
  <c r="Q1443" i="7"/>
  <c r="P1443" i="7"/>
  <c r="N1443" i="7"/>
  <c r="Q1442" i="7"/>
  <c r="P1442" i="7"/>
  <c r="N1442" i="7"/>
  <c r="Q1441" i="7"/>
  <c r="P1441" i="7"/>
  <c r="N1441" i="7"/>
  <c r="Q1440" i="7"/>
  <c r="P1440" i="7"/>
  <c r="N1440" i="7"/>
  <c r="Q1439" i="7"/>
  <c r="P1439" i="7"/>
  <c r="N1439" i="7"/>
  <c r="Q1438" i="7"/>
  <c r="P1438" i="7"/>
  <c r="N1438" i="7"/>
  <c r="Q1437" i="7"/>
  <c r="P1437" i="7"/>
  <c r="N1437" i="7"/>
  <c r="Q1436" i="7"/>
  <c r="P1436" i="7"/>
  <c r="N1436" i="7"/>
  <c r="Q1435" i="7"/>
  <c r="P1435" i="7"/>
  <c r="N1435" i="7"/>
  <c r="Q1434" i="7"/>
  <c r="P1434" i="7"/>
  <c r="N1434" i="7"/>
  <c r="Q1433" i="7"/>
  <c r="P1433" i="7"/>
  <c r="N1433" i="7"/>
  <c r="Q1432" i="7"/>
  <c r="P1432" i="7"/>
  <c r="N1432" i="7"/>
  <c r="Q1431" i="7"/>
  <c r="P1431" i="7"/>
  <c r="N1431" i="7"/>
  <c r="Q1430" i="7"/>
  <c r="P1430" i="7"/>
  <c r="N1430" i="7"/>
  <c r="Q1429" i="7"/>
  <c r="P1429" i="7"/>
  <c r="N1429" i="7"/>
  <c r="Q1428" i="7"/>
  <c r="P1428" i="7"/>
  <c r="N1428" i="7"/>
  <c r="Q1427" i="7"/>
  <c r="P1427" i="7"/>
  <c r="N1427" i="7"/>
  <c r="Q1426" i="7"/>
  <c r="P1426" i="7"/>
  <c r="N1426" i="7"/>
  <c r="Q1425" i="7"/>
  <c r="P1425" i="7"/>
  <c r="N1425" i="7"/>
  <c r="Q1424" i="7"/>
  <c r="P1424" i="7"/>
  <c r="N1424" i="7"/>
  <c r="Q1423" i="7"/>
  <c r="P1423" i="7"/>
  <c r="N1423" i="7"/>
  <c r="Q1422" i="7"/>
  <c r="P1422" i="7"/>
  <c r="N1422" i="7"/>
  <c r="Q1421" i="7"/>
  <c r="P1421" i="7"/>
  <c r="N1421" i="7"/>
  <c r="Q1420" i="7"/>
  <c r="P1420" i="7"/>
  <c r="N1420" i="7"/>
  <c r="Q1419" i="7"/>
  <c r="P1419" i="7"/>
  <c r="N1419" i="7"/>
  <c r="Q1418" i="7"/>
  <c r="P1418" i="7"/>
  <c r="N1418" i="7"/>
  <c r="Q1417" i="7"/>
  <c r="P1417" i="7"/>
  <c r="N1417" i="7"/>
  <c r="Q1416" i="7"/>
  <c r="P1416" i="7"/>
  <c r="N1416" i="7"/>
  <c r="Q1415" i="7"/>
  <c r="P1415" i="7"/>
  <c r="N1415" i="7"/>
  <c r="Q1414" i="7"/>
  <c r="P1414" i="7"/>
  <c r="N1414" i="7"/>
  <c r="Q1413" i="7"/>
  <c r="P1413" i="7"/>
  <c r="N1413" i="7"/>
  <c r="Q1412" i="7"/>
  <c r="P1412" i="7"/>
  <c r="N1412" i="7"/>
  <c r="Q1411" i="7"/>
  <c r="P1411" i="7"/>
  <c r="N1411" i="7"/>
  <c r="Q1410" i="7"/>
  <c r="P1410" i="7"/>
  <c r="N1410" i="7"/>
  <c r="Q1409" i="7"/>
  <c r="P1409" i="7"/>
  <c r="N1409" i="7"/>
  <c r="Q1408" i="7"/>
  <c r="P1408" i="7"/>
  <c r="N1408" i="7"/>
  <c r="Q1407" i="7"/>
  <c r="P1407" i="7"/>
  <c r="N1407" i="7"/>
  <c r="Q1406" i="7"/>
  <c r="P1406" i="7"/>
  <c r="N1406" i="7"/>
  <c r="Q1405" i="7"/>
  <c r="P1405" i="7"/>
  <c r="N1405" i="7"/>
  <c r="Q1404" i="7"/>
  <c r="P1404" i="7"/>
  <c r="N1404" i="7"/>
  <c r="Q1403" i="7"/>
  <c r="P1403" i="7"/>
  <c r="N1403" i="7"/>
  <c r="Q1402" i="7"/>
  <c r="P1402" i="7"/>
  <c r="N1402" i="7"/>
  <c r="Q1401" i="7"/>
  <c r="P1401" i="7"/>
  <c r="N1401" i="7"/>
  <c r="Q1400" i="7"/>
  <c r="P1400" i="7"/>
  <c r="N1400" i="7"/>
  <c r="Q1399" i="7"/>
  <c r="P1399" i="7"/>
  <c r="N1399" i="7"/>
  <c r="Q1398" i="7"/>
  <c r="P1398" i="7"/>
  <c r="N1398" i="7"/>
  <c r="Q1397" i="7"/>
  <c r="P1397" i="7"/>
  <c r="N1397" i="7"/>
  <c r="Q1396" i="7"/>
  <c r="P1396" i="7"/>
  <c r="N1396" i="7"/>
  <c r="Q1395" i="7"/>
  <c r="P1395" i="7"/>
  <c r="N1395" i="7"/>
  <c r="Q1394" i="7"/>
  <c r="P1394" i="7"/>
  <c r="N1394" i="7"/>
  <c r="Q1393" i="7"/>
  <c r="P1393" i="7"/>
  <c r="N1393" i="7"/>
  <c r="Q1392" i="7"/>
  <c r="P1392" i="7"/>
  <c r="N1392" i="7"/>
  <c r="Q1391" i="7"/>
  <c r="P1391" i="7"/>
  <c r="N1391" i="7"/>
  <c r="Q1390" i="7"/>
  <c r="P1390" i="7"/>
  <c r="N1390" i="7"/>
  <c r="Q1389" i="7"/>
  <c r="P1389" i="7"/>
  <c r="N1389" i="7"/>
  <c r="Q1388" i="7"/>
  <c r="P1388" i="7"/>
  <c r="N1388" i="7"/>
  <c r="Q1387" i="7"/>
  <c r="P1387" i="7"/>
  <c r="N1387" i="7"/>
  <c r="Q1386" i="7"/>
  <c r="P1386" i="7"/>
  <c r="N1386" i="7"/>
  <c r="Q1385" i="7"/>
  <c r="P1385" i="7"/>
  <c r="N1385" i="7"/>
  <c r="Q1384" i="7"/>
  <c r="P1384" i="7"/>
  <c r="N1384" i="7"/>
  <c r="Q1383" i="7"/>
  <c r="P1383" i="7"/>
  <c r="N1383" i="7"/>
  <c r="Q1382" i="7"/>
  <c r="P1382" i="7"/>
  <c r="N1382" i="7"/>
  <c r="Q1381" i="7"/>
  <c r="P1381" i="7"/>
  <c r="N1381" i="7"/>
  <c r="Q1380" i="7"/>
  <c r="P1380" i="7"/>
  <c r="N1380" i="7"/>
  <c r="Q1379" i="7"/>
  <c r="P1379" i="7"/>
  <c r="N1379" i="7"/>
  <c r="Q1378" i="7"/>
  <c r="P1378" i="7"/>
  <c r="N1378" i="7"/>
  <c r="Q1377" i="7"/>
  <c r="P1377" i="7"/>
  <c r="N1377" i="7"/>
  <c r="Q1376" i="7"/>
  <c r="P1376" i="7"/>
  <c r="N1376" i="7"/>
  <c r="Q1375" i="7"/>
  <c r="P1375" i="7"/>
  <c r="N1375" i="7"/>
  <c r="Q1374" i="7"/>
  <c r="P1374" i="7"/>
  <c r="N1374" i="7"/>
  <c r="Q1373" i="7"/>
  <c r="P1373" i="7"/>
  <c r="N1373" i="7"/>
  <c r="Q1372" i="7"/>
  <c r="P1372" i="7"/>
  <c r="N1372" i="7"/>
  <c r="Q1371" i="7"/>
  <c r="P1371" i="7"/>
  <c r="N1371" i="7"/>
  <c r="Q1370" i="7"/>
  <c r="P1370" i="7"/>
  <c r="N1370" i="7"/>
  <c r="Q1369" i="7"/>
  <c r="P1369" i="7"/>
  <c r="N1369" i="7"/>
  <c r="Q1368" i="7"/>
  <c r="P1368" i="7"/>
  <c r="N1368" i="7"/>
  <c r="Q1367" i="7"/>
  <c r="P1367" i="7"/>
  <c r="N1367" i="7"/>
  <c r="Q1366" i="7"/>
  <c r="P1366" i="7"/>
  <c r="N1366" i="7"/>
  <c r="Q1365" i="7"/>
  <c r="P1365" i="7"/>
  <c r="N1365" i="7"/>
  <c r="Q1364" i="7"/>
  <c r="P1364" i="7"/>
  <c r="N1364" i="7"/>
  <c r="Q1363" i="7"/>
  <c r="P1363" i="7"/>
  <c r="N1363" i="7"/>
  <c r="Q1362" i="7"/>
  <c r="P1362" i="7"/>
  <c r="N1362" i="7"/>
  <c r="Q1361" i="7"/>
  <c r="P1361" i="7"/>
  <c r="N1361" i="7"/>
  <c r="Q1360" i="7"/>
  <c r="P1360" i="7"/>
  <c r="N1360" i="7"/>
  <c r="Q1359" i="7"/>
  <c r="P1359" i="7"/>
  <c r="N1359" i="7"/>
  <c r="Q1358" i="7"/>
  <c r="P1358" i="7"/>
  <c r="N1358" i="7"/>
  <c r="Q1357" i="7"/>
  <c r="P1357" i="7"/>
  <c r="N1357" i="7"/>
  <c r="Q1356" i="7"/>
  <c r="P1356" i="7"/>
  <c r="N1356" i="7"/>
  <c r="Q1355" i="7"/>
  <c r="P1355" i="7"/>
  <c r="N1355" i="7"/>
  <c r="Q1354" i="7"/>
  <c r="P1354" i="7"/>
  <c r="N1354" i="7"/>
  <c r="Q1353" i="7"/>
  <c r="P1353" i="7"/>
  <c r="N1353" i="7"/>
  <c r="Q1352" i="7"/>
  <c r="P1352" i="7"/>
  <c r="N1352" i="7"/>
  <c r="Q1351" i="7"/>
  <c r="P1351" i="7"/>
  <c r="N1351" i="7"/>
  <c r="Q1350" i="7"/>
  <c r="P1350" i="7"/>
  <c r="N1350" i="7"/>
  <c r="Q1349" i="7"/>
  <c r="P1349" i="7"/>
  <c r="N1349" i="7"/>
  <c r="Q1348" i="7"/>
  <c r="P1348" i="7"/>
  <c r="N1348" i="7"/>
  <c r="Q1347" i="7"/>
  <c r="P1347" i="7"/>
  <c r="N1347" i="7"/>
  <c r="Q1346" i="7"/>
  <c r="P1346" i="7"/>
  <c r="N1346" i="7"/>
  <c r="Q1345" i="7"/>
  <c r="P1345" i="7"/>
  <c r="N1345" i="7"/>
  <c r="Q1344" i="7"/>
  <c r="P1344" i="7"/>
  <c r="N1344" i="7"/>
  <c r="Q1343" i="7"/>
  <c r="P1343" i="7"/>
  <c r="N1343" i="7"/>
  <c r="Q1342" i="7"/>
  <c r="P1342" i="7"/>
  <c r="N1342" i="7"/>
  <c r="Q1341" i="7"/>
  <c r="P1341" i="7"/>
  <c r="N1341" i="7"/>
  <c r="Q1340" i="7"/>
  <c r="P1340" i="7"/>
  <c r="N1340" i="7"/>
  <c r="Q1339" i="7"/>
  <c r="P1339" i="7"/>
  <c r="N1339" i="7"/>
  <c r="Q1338" i="7"/>
  <c r="P1338" i="7"/>
  <c r="N1338" i="7"/>
  <c r="Q1337" i="7"/>
  <c r="P1337" i="7"/>
  <c r="N1337" i="7"/>
  <c r="Q1336" i="7"/>
  <c r="P1336" i="7"/>
  <c r="N1336" i="7"/>
  <c r="Q1335" i="7"/>
  <c r="P1335" i="7"/>
  <c r="N1335" i="7"/>
  <c r="Q1334" i="7"/>
  <c r="P1334" i="7"/>
  <c r="N1334" i="7"/>
  <c r="Q1333" i="7"/>
  <c r="P1333" i="7"/>
  <c r="N1333" i="7"/>
  <c r="Q1332" i="7"/>
  <c r="P1332" i="7"/>
  <c r="N1332" i="7"/>
  <c r="Q1331" i="7"/>
  <c r="P1331" i="7"/>
  <c r="N1331" i="7"/>
  <c r="Q1330" i="7"/>
  <c r="P1330" i="7"/>
  <c r="N1330" i="7"/>
  <c r="Q1329" i="7"/>
  <c r="P1329" i="7"/>
  <c r="N1329" i="7"/>
  <c r="Q1328" i="7"/>
  <c r="P1328" i="7"/>
  <c r="N1328" i="7"/>
  <c r="Q1327" i="7"/>
  <c r="P1327" i="7"/>
  <c r="N1327" i="7"/>
  <c r="Q1326" i="7"/>
  <c r="P1326" i="7"/>
  <c r="N1326" i="7"/>
  <c r="Q1325" i="7"/>
  <c r="P1325" i="7"/>
  <c r="N1325" i="7"/>
  <c r="Q1324" i="7"/>
  <c r="P1324" i="7"/>
  <c r="N1324" i="7"/>
  <c r="Q1323" i="7"/>
  <c r="P1323" i="7"/>
  <c r="N1323" i="7"/>
  <c r="Q1322" i="7"/>
  <c r="P1322" i="7"/>
  <c r="N1322" i="7"/>
  <c r="Q1321" i="7"/>
  <c r="P1321" i="7"/>
  <c r="N1321" i="7"/>
  <c r="Q1320" i="7"/>
  <c r="P1320" i="7"/>
  <c r="N1320" i="7"/>
  <c r="Q1319" i="7"/>
  <c r="P1319" i="7"/>
  <c r="N1319" i="7"/>
  <c r="Q1318" i="7"/>
  <c r="P1318" i="7"/>
  <c r="N1318" i="7"/>
  <c r="Q1317" i="7"/>
  <c r="P1317" i="7"/>
  <c r="N1317" i="7"/>
  <c r="Q1316" i="7"/>
  <c r="P1316" i="7"/>
  <c r="N1316" i="7"/>
  <c r="Q1315" i="7"/>
  <c r="P1315" i="7"/>
  <c r="N1315" i="7"/>
  <c r="Q1314" i="7"/>
  <c r="P1314" i="7"/>
  <c r="N1314" i="7"/>
  <c r="Q1313" i="7"/>
  <c r="P1313" i="7"/>
  <c r="N1313" i="7"/>
  <c r="Q1312" i="7"/>
  <c r="P1312" i="7"/>
  <c r="N1312" i="7"/>
  <c r="Q1311" i="7"/>
  <c r="P1311" i="7"/>
  <c r="N1311" i="7"/>
  <c r="Q1310" i="7"/>
  <c r="P1310" i="7"/>
  <c r="N1310" i="7"/>
  <c r="Q1309" i="7"/>
  <c r="P1309" i="7"/>
  <c r="N1309" i="7"/>
  <c r="Q1308" i="7"/>
  <c r="P1308" i="7"/>
  <c r="N1308" i="7"/>
  <c r="Q1307" i="7"/>
  <c r="P1307" i="7"/>
  <c r="N1307" i="7"/>
  <c r="Q1306" i="7"/>
  <c r="P1306" i="7"/>
  <c r="N1306" i="7"/>
  <c r="Q1305" i="7"/>
  <c r="P1305" i="7"/>
  <c r="N1305" i="7"/>
  <c r="Q1304" i="7"/>
  <c r="P1304" i="7"/>
  <c r="N1304" i="7"/>
  <c r="Q1303" i="7"/>
  <c r="P1303" i="7"/>
  <c r="N1303" i="7"/>
  <c r="Q1302" i="7"/>
  <c r="P1302" i="7"/>
  <c r="N1302" i="7"/>
  <c r="Q1301" i="7"/>
  <c r="P1301" i="7"/>
  <c r="N1301" i="7"/>
  <c r="Q1300" i="7"/>
  <c r="P1300" i="7"/>
  <c r="N1300" i="7"/>
  <c r="Q1299" i="7"/>
  <c r="P1299" i="7"/>
  <c r="N1299" i="7"/>
  <c r="Q1298" i="7"/>
  <c r="P1298" i="7"/>
  <c r="N1298" i="7"/>
  <c r="Q1297" i="7"/>
  <c r="P1297" i="7"/>
  <c r="N1297" i="7"/>
  <c r="Q1296" i="7"/>
  <c r="P1296" i="7"/>
  <c r="N1296" i="7"/>
  <c r="Q1295" i="7"/>
  <c r="P1295" i="7"/>
  <c r="N1295" i="7"/>
  <c r="Q1294" i="7"/>
  <c r="P1294" i="7"/>
  <c r="N1294" i="7"/>
  <c r="Q1293" i="7"/>
  <c r="P1293" i="7"/>
  <c r="N1293" i="7"/>
  <c r="Q1292" i="7"/>
  <c r="P1292" i="7"/>
  <c r="N1292" i="7"/>
  <c r="Q1291" i="7"/>
  <c r="P1291" i="7"/>
  <c r="N1291" i="7"/>
  <c r="Q1290" i="7"/>
  <c r="P1290" i="7"/>
  <c r="N1290" i="7"/>
  <c r="Q1289" i="7"/>
  <c r="P1289" i="7"/>
  <c r="N1289" i="7"/>
  <c r="Q1288" i="7"/>
  <c r="P1288" i="7"/>
  <c r="N1288" i="7"/>
  <c r="Q1287" i="7"/>
  <c r="P1287" i="7"/>
  <c r="N1287" i="7"/>
  <c r="Q1286" i="7"/>
  <c r="P1286" i="7"/>
  <c r="N1286" i="7"/>
  <c r="Q1285" i="7"/>
  <c r="P1285" i="7"/>
  <c r="N1285" i="7"/>
  <c r="Q1284" i="7"/>
  <c r="P1284" i="7"/>
  <c r="N1284" i="7"/>
  <c r="Q1283" i="7"/>
  <c r="P1283" i="7"/>
  <c r="N1283" i="7"/>
  <c r="Q1282" i="7"/>
  <c r="P1282" i="7"/>
  <c r="N1282" i="7"/>
  <c r="Q1281" i="7"/>
  <c r="P1281" i="7"/>
  <c r="N1281" i="7"/>
  <c r="Q1280" i="7"/>
  <c r="P1280" i="7"/>
  <c r="N1280" i="7"/>
  <c r="Q1279" i="7"/>
  <c r="P1279" i="7"/>
  <c r="N1279" i="7"/>
  <c r="Q1278" i="7"/>
  <c r="P1278" i="7"/>
  <c r="N1278" i="7"/>
  <c r="Q1277" i="7"/>
  <c r="P1277" i="7"/>
  <c r="N1277" i="7"/>
  <c r="Q1276" i="7"/>
  <c r="P1276" i="7"/>
  <c r="N1276" i="7"/>
  <c r="Q1275" i="7"/>
  <c r="P1275" i="7"/>
  <c r="N1275" i="7"/>
  <c r="Q1274" i="7"/>
  <c r="P1274" i="7"/>
  <c r="N1274" i="7"/>
  <c r="Q1273" i="7"/>
  <c r="P1273" i="7"/>
  <c r="N1273" i="7"/>
  <c r="Q1272" i="7"/>
  <c r="P1272" i="7"/>
  <c r="N1272" i="7"/>
  <c r="Q1271" i="7"/>
  <c r="P1271" i="7"/>
  <c r="N1271" i="7"/>
  <c r="Q1270" i="7"/>
  <c r="P1270" i="7"/>
  <c r="N1270" i="7"/>
  <c r="Q1269" i="7"/>
  <c r="P1269" i="7"/>
  <c r="N1269" i="7"/>
  <c r="Q1268" i="7"/>
  <c r="P1268" i="7"/>
  <c r="N1268" i="7"/>
  <c r="Q1267" i="7"/>
  <c r="P1267" i="7"/>
  <c r="N1267" i="7"/>
  <c r="Q1266" i="7"/>
  <c r="P1266" i="7"/>
  <c r="N1266" i="7"/>
  <c r="Q1265" i="7"/>
  <c r="P1265" i="7"/>
  <c r="N1265" i="7"/>
  <c r="Q1264" i="7"/>
  <c r="P1264" i="7"/>
  <c r="N1264" i="7"/>
  <c r="Q1263" i="7"/>
  <c r="P1263" i="7"/>
  <c r="N1263" i="7"/>
  <c r="Q1262" i="7"/>
  <c r="P1262" i="7"/>
  <c r="N1262" i="7"/>
  <c r="Q1261" i="7"/>
  <c r="P1261" i="7"/>
  <c r="N1261" i="7"/>
  <c r="Q1260" i="7"/>
  <c r="P1260" i="7"/>
  <c r="N1260" i="7"/>
  <c r="Q1259" i="7"/>
  <c r="P1259" i="7"/>
  <c r="N1259" i="7"/>
  <c r="Q1258" i="7"/>
  <c r="P1258" i="7"/>
  <c r="N1258" i="7"/>
  <c r="Q1257" i="7"/>
  <c r="P1257" i="7"/>
  <c r="N1257" i="7"/>
  <c r="Q1256" i="7"/>
  <c r="P1256" i="7"/>
  <c r="N1256" i="7"/>
  <c r="Q1255" i="7"/>
  <c r="P1255" i="7"/>
  <c r="N1255" i="7"/>
  <c r="Q1254" i="7"/>
  <c r="P1254" i="7"/>
  <c r="N1254" i="7"/>
  <c r="Q1253" i="7"/>
  <c r="P1253" i="7"/>
  <c r="N1253" i="7"/>
  <c r="Q1252" i="7"/>
  <c r="P1252" i="7"/>
  <c r="N1252" i="7"/>
  <c r="Q1251" i="7"/>
  <c r="P1251" i="7"/>
  <c r="N1251" i="7"/>
  <c r="Q1250" i="7"/>
  <c r="P1250" i="7"/>
  <c r="N1250" i="7"/>
  <c r="Q1249" i="7"/>
  <c r="P1249" i="7"/>
  <c r="N1249" i="7"/>
  <c r="Q1248" i="7"/>
  <c r="P1248" i="7"/>
  <c r="N1248" i="7"/>
  <c r="Q1247" i="7"/>
  <c r="P1247" i="7"/>
  <c r="N1247" i="7"/>
  <c r="Q1246" i="7"/>
  <c r="P1246" i="7"/>
  <c r="N1246" i="7"/>
  <c r="Q1245" i="7"/>
  <c r="P1245" i="7"/>
  <c r="N1245" i="7"/>
  <c r="Q1244" i="7"/>
  <c r="P1244" i="7"/>
  <c r="N1244" i="7"/>
  <c r="Q1243" i="7"/>
  <c r="P1243" i="7"/>
  <c r="N1243" i="7"/>
  <c r="Q1242" i="7"/>
  <c r="P1242" i="7"/>
  <c r="N1242" i="7"/>
  <c r="Q1241" i="7"/>
  <c r="P1241" i="7"/>
  <c r="N1241" i="7"/>
  <c r="Q1240" i="7"/>
  <c r="P1240" i="7"/>
  <c r="N1240" i="7"/>
  <c r="Q1239" i="7"/>
  <c r="P1239" i="7"/>
  <c r="N1239" i="7"/>
  <c r="Q1238" i="7"/>
  <c r="P1238" i="7"/>
  <c r="N1238" i="7"/>
  <c r="Q1237" i="7"/>
  <c r="P1237" i="7"/>
  <c r="N1237" i="7"/>
  <c r="Q1236" i="7"/>
  <c r="P1236" i="7"/>
  <c r="N1236" i="7"/>
  <c r="Q1235" i="7"/>
  <c r="P1235" i="7"/>
  <c r="N1235" i="7"/>
  <c r="Q1234" i="7"/>
  <c r="P1234" i="7"/>
  <c r="N1234" i="7"/>
  <c r="Q1233" i="7"/>
  <c r="P1233" i="7"/>
  <c r="N1233" i="7"/>
  <c r="Q1232" i="7"/>
  <c r="P1232" i="7"/>
  <c r="N1232" i="7"/>
  <c r="Q1231" i="7"/>
  <c r="P1231" i="7"/>
  <c r="N1231" i="7"/>
  <c r="Q1230" i="7"/>
  <c r="P1230" i="7"/>
  <c r="N1230" i="7"/>
  <c r="Q1229" i="7"/>
  <c r="P1229" i="7"/>
  <c r="N1229" i="7"/>
  <c r="Q1228" i="7"/>
  <c r="P1228" i="7"/>
  <c r="N1228" i="7"/>
  <c r="Q1227" i="7"/>
  <c r="P1227" i="7"/>
  <c r="N1227" i="7"/>
  <c r="Q1226" i="7"/>
  <c r="P1226" i="7"/>
  <c r="N1226" i="7"/>
  <c r="Q1225" i="7"/>
  <c r="P1225" i="7"/>
  <c r="N1225" i="7"/>
  <c r="Q1224" i="7"/>
  <c r="P1224" i="7"/>
  <c r="N1224" i="7"/>
  <c r="Q1223" i="7"/>
  <c r="P1223" i="7"/>
  <c r="N1223" i="7"/>
  <c r="Q1222" i="7"/>
  <c r="P1222" i="7"/>
  <c r="N1222" i="7"/>
  <c r="Q1221" i="7"/>
  <c r="P1221" i="7"/>
  <c r="N1221" i="7"/>
  <c r="Q1220" i="7"/>
  <c r="P1220" i="7"/>
  <c r="N1220" i="7"/>
  <c r="Q1219" i="7"/>
  <c r="P1219" i="7"/>
  <c r="N1219" i="7"/>
  <c r="Q1218" i="7"/>
  <c r="P1218" i="7"/>
  <c r="N1218" i="7"/>
  <c r="Q1217" i="7"/>
  <c r="P1217" i="7"/>
  <c r="N1217" i="7"/>
  <c r="Q1216" i="7"/>
  <c r="P1216" i="7"/>
  <c r="N1216" i="7"/>
  <c r="Q1215" i="7"/>
  <c r="P1215" i="7"/>
  <c r="N1215" i="7"/>
  <c r="Q1214" i="7"/>
  <c r="P1214" i="7"/>
  <c r="N1214" i="7"/>
  <c r="Q1213" i="7"/>
  <c r="P1213" i="7"/>
  <c r="N1213" i="7"/>
  <c r="Q1212" i="7"/>
  <c r="P1212" i="7"/>
  <c r="N1212" i="7"/>
  <c r="Q1211" i="7"/>
  <c r="P1211" i="7"/>
  <c r="N1211" i="7"/>
  <c r="Q1210" i="7"/>
  <c r="P1210" i="7"/>
  <c r="N1210" i="7"/>
  <c r="Q1209" i="7"/>
  <c r="P1209" i="7"/>
  <c r="N1209" i="7"/>
  <c r="Q1208" i="7"/>
  <c r="P1208" i="7"/>
  <c r="N1208" i="7"/>
  <c r="Q1207" i="7"/>
  <c r="P1207" i="7"/>
  <c r="N1207" i="7"/>
  <c r="Q1206" i="7"/>
  <c r="P1206" i="7"/>
  <c r="N1206" i="7"/>
  <c r="Q1205" i="7"/>
  <c r="P1205" i="7"/>
  <c r="N1205" i="7"/>
  <c r="Q1204" i="7"/>
  <c r="P1204" i="7"/>
  <c r="N1204" i="7"/>
  <c r="Q1203" i="7"/>
  <c r="P1203" i="7"/>
  <c r="N1203" i="7"/>
  <c r="Q1202" i="7"/>
  <c r="P1202" i="7"/>
  <c r="N1202" i="7"/>
  <c r="Q1201" i="7"/>
  <c r="P1201" i="7"/>
  <c r="N1201" i="7"/>
  <c r="Q1200" i="7"/>
  <c r="P1200" i="7"/>
  <c r="N1200" i="7"/>
  <c r="Q1199" i="7"/>
  <c r="P1199" i="7"/>
  <c r="N1199" i="7"/>
  <c r="Q1198" i="7"/>
  <c r="P1198" i="7"/>
  <c r="N1198" i="7"/>
  <c r="Q1197" i="7"/>
  <c r="P1197" i="7"/>
  <c r="N1197" i="7"/>
  <c r="Q1196" i="7"/>
  <c r="P1196" i="7"/>
  <c r="N1196" i="7"/>
  <c r="Q1195" i="7"/>
  <c r="P1195" i="7"/>
  <c r="N1195" i="7"/>
  <c r="Q1194" i="7"/>
  <c r="P1194" i="7"/>
  <c r="N1194" i="7"/>
  <c r="Q1193" i="7"/>
  <c r="P1193" i="7"/>
  <c r="N1193" i="7"/>
  <c r="Q1192" i="7"/>
  <c r="P1192" i="7"/>
  <c r="N1192" i="7"/>
  <c r="Q1191" i="7"/>
  <c r="P1191" i="7"/>
  <c r="N1191" i="7"/>
  <c r="Q1190" i="7"/>
  <c r="P1190" i="7"/>
  <c r="N1190" i="7"/>
  <c r="Q1189" i="7"/>
  <c r="P1189" i="7"/>
  <c r="N1189" i="7"/>
  <c r="Q1188" i="7"/>
  <c r="P1188" i="7"/>
  <c r="N1188" i="7"/>
  <c r="Q1187" i="7"/>
  <c r="P1187" i="7"/>
  <c r="N1187" i="7"/>
  <c r="Q1186" i="7"/>
  <c r="P1186" i="7"/>
  <c r="N1186" i="7"/>
  <c r="Q1185" i="7"/>
  <c r="P1185" i="7"/>
  <c r="N1185" i="7"/>
  <c r="Q1184" i="7"/>
  <c r="P1184" i="7"/>
  <c r="N1184" i="7"/>
  <c r="Q1183" i="7"/>
  <c r="P1183" i="7"/>
  <c r="N1183" i="7"/>
  <c r="Q1182" i="7"/>
  <c r="P1182" i="7"/>
  <c r="N1182" i="7"/>
  <c r="Q1181" i="7"/>
  <c r="P1181" i="7"/>
  <c r="N1181" i="7"/>
  <c r="Q1180" i="7"/>
  <c r="P1180" i="7"/>
  <c r="N1180" i="7"/>
  <c r="Q1179" i="7"/>
  <c r="P1179" i="7"/>
  <c r="N1179" i="7"/>
  <c r="Q1178" i="7"/>
  <c r="P1178" i="7"/>
  <c r="N1178" i="7"/>
  <c r="Q1177" i="7"/>
  <c r="P1177" i="7"/>
  <c r="N1177" i="7"/>
  <c r="Q1176" i="7"/>
  <c r="P1176" i="7"/>
  <c r="N1176" i="7"/>
  <c r="Q1175" i="7"/>
  <c r="P1175" i="7"/>
  <c r="N1175" i="7"/>
  <c r="Q1174" i="7"/>
  <c r="P1174" i="7"/>
  <c r="N1174" i="7"/>
  <c r="Q1173" i="7"/>
  <c r="P1173" i="7"/>
  <c r="N1173" i="7"/>
  <c r="Q1172" i="7"/>
  <c r="P1172" i="7"/>
  <c r="N1172" i="7"/>
  <c r="Q1171" i="7"/>
  <c r="P1171" i="7"/>
  <c r="N1171" i="7"/>
  <c r="Q1170" i="7"/>
  <c r="P1170" i="7"/>
  <c r="N1170" i="7"/>
  <c r="Q1169" i="7"/>
  <c r="P1169" i="7"/>
  <c r="N1169" i="7"/>
  <c r="Q1168" i="7"/>
  <c r="P1168" i="7"/>
  <c r="N1168" i="7"/>
  <c r="Q1167" i="7"/>
  <c r="P1167" i="7"/>
  <c r="N1167" i="7"/>
  <c r="Q1166" i="7"/>
  <c r="P1166" i="7"/>
  <c r="N1166" i="7"/>
  <c r="Q1165" i="7"/>
  <c r="P1165" i="7"/>
  <c r="N1165" i="7"/>
  <c r="Q1164" i="7"/>
  <c r="P1164" i="7"/>
  <c r="N1164" i="7"/>
  <c r="Q1163" i="7"/>
  <c r="P1163" i="7"/>
  <c r="N1163" i="7"/>
  <c r="Q1162" i="7"/>
  <c r="P1162" i="7"/>
  <c r="N1162" i="7"/>
  <c r="Q1161" i="7"/>
  <c r="P1161" i="7"/>
  <c r="N1161" i="7"/>
  <c r="Q1160" i="7"/>
  <c r="P1160" i="7"/>
  <c r="N1160" i="7"/>
  <c r="Q1159" i="7"/>
  <c r="P1159" i="7"/>
  <c r="N1159" i="7"/>
  <c r="Q1158" i="7"/>
  <c r="P1158" i="7"/>
  <c r="N1158" i="7"/>
  <c r="Q1157" i="7"/>
  <c r="P1157" i="7"/>
  <c r="N1157" i="7"/>
  <c r="Q1156" i="7"/>
  <c r="P1156" i="7"/>
  <c r="N1156" i="7"/>
  <c r="Q1155" i="7"/>
  <c r="P1155" i="7"/>
  <c r="N1155" i="7"/>
  <c r="Q1154" i="7"/>
  <c r="P1154" i="7"/>
  <c r="N1154" i="7"/>
  <c r="Q1153" i="7"/>
  <c r="P1153" i="7"/>
  <c r="N1153" i="7"/>
  <c r="Q1152" i="7"/>
  <c r="P1152" i="7"/>
  <c r="N1152" i="7"/>
  <c r="Q1151" i="7"/>
  <c r="P1151" i="7"/>
  <c r="N1151" i="7"/>
  <c r="Q1150" i="7"/>
  <c r="P1150" i="7"/>
  <c r="N1150" i="7"/>
  <c r="Q1149" i="7"/>
  <c r="P1149" i="7"/>
  <c r="N1149" i="7"/>
  <c r="Q1148" i="7"/>
  <c r="P1148" i="7"/>
  <c r="N1148" i="7"/>
  <c r="Q1147" i="7"/>
  <c r="P1147" i="7"/>
  <c r="N1147" i="7"/>
  <c r="Q1146" i="7"/>
  <c r="P1146" i="7"/>
  <c r="N1146" i="7"/>
  <c r="Q1145" i="7"/>
  <c r="P1145" i="7"/>
  <c r="N1145" i="7"/>
  <c r="Q1144" i="7"/>
  <c r="P1144" i="7"/>
  <c r="N1144" i="7"/>
  <c r="Q1143" i="7"/>
  <c r="P1143" i="7"/>
  <c r="N1143" i="7"/>
  <c r="Q1142" i="7"/>
  <c r="P1142" i="7"/>
  <c r="N1142" i="7"/>
  <c r="Q1141" i="7"/>
  <c r="P1141" i="7"/>
  <c r="N1141" i="7"/>
  <c r="Q1140" i="7"/>
  <c r="P1140" i="7"/>
  <c r="N1140" i="7"/>
  <c r="Q1139" i="7"/>
  <c r="P1139" i="7"/>
  <c r="N1139" i="7"/>
  <c r="Q1138" i="7"/>
  <c r="P1138" i="7"/>
  <c r="N1138" i="7"/>
  <c r="Q1137" i="7"/>
  <c r="P1137" i="7"/>
  <c r="N1137" i="7"/>
  <c r="Q1136" i="7"/>
  <c r="P1136" i="7"/>
  <c r="N1136" i="7"/>
  <c r="Q1135" i="7"/>
  <c r="P1135" i="7"/>
  <c r="N1135" i="7"/>
  <c r="Q1134" i="7"/>
  <c r="P1134" i="7"/>
  <c r="N1134" i="7"/>
  <c r="Q1133" i="7"/>
  <c r="P1133" i="7"/>
  <c r="N1133" i="7"/>
  <c r="Q1132" i="7"/>
  <c r="P1132" i="7"/>
  <c r="N1132" i="7"/>
  <c r="Q1131" i="7"/>
  <c r="P1131" i="7"/>
  <c r="N1131" i="7"/>
  <c r="Q1130" i="7"/>
  <c r="P1130" i="7"/>
  <c r="N1130" i="7"/>
  <c r="Q1129" i="7"/>
  <c r="P1129" i="7"/>
  <c r="N1129" i="7"/>
  <c r="Q1128" i="7"/>
  <c r="P1128" i="7"/>
  <c r="N1128" i="7"/>
  <c r="Q1127" i="7"/>
  <c r="P1127" i="7"/>
  <c r="N1127" i="7"/>
  <c r="Q1126" i="7"/>
  <c r="P1126" i="7"/>
  <c r="N1126" i="7"/>
  <c r="Q1125" i="7"/>
  <c r="P1125" i="7"/>
  <c r="N1125" i="7"/>
  <c r="Q1124" i="7"/>
  <c r="P1124" i="7"/>
  <c r="N1124" i="7"/>
  <c r="Q1123" i="7"/>
  <c r="P1123" i="7"/>
  <c r="N1123" i="7"/>
  <c r="Q1122" i="7"/>
  <c r="P1122" i="7"/>
  <c r="N1122" i="7"/>
  <c r="Q1121" i="7"/>
  <c r="P1121" i="7"/>
  <c r="N1121" i="7"/>
  <c r="Q1120" i="7"/>
  <c r="P1120" i="7"/>
  <c r="N1120" i="7"/>
  <c r="Q1119" i="7"/>
  <c r="P1119" i="7"/>
  <c r="N1119" i="7"/>
  <c r="Q1118" i="7"/>
  <c r="P1118" i="7"/>
  <c r="N1118" i="7"/>
  <c r="Q1117" i="7"/>
  <c r="P1117" i="7"/>
  <c r="N1117" i="7"/>
  <c r="Q1116" i="7"/>
  <c r="P1116" i="7"/>
  <c r="N1116" i="7"/>
  <c r="Q1115" i="7"/>
  <c r="P1115" i="7"/>
  <c r="N1115" i="7"/>
  <c r="Q1114" i="7"/>
  <c r="P1114" i="7"/>
  <c r="N1114" i="7"/>
  <c r="Q1113" i="7"/>
  <c r="P1113" i="7"/>
  <c r="N1113" i="7"/>
  <c r="Q1112" i="7"/>
  <c r="P1112" i="7"/>
  <c r="N1112" i="7"/>
  <c r="Q1111" i="7"/>
  <c r="P1111" i="7"/>
  <c r="N1111" i="7"/>
  <c r="Q1110" i="7"/>
  <c r="P1110" i="7"/>
  <c r="N1110" i="7"/>
  <c r="Q1109" i="7"/>
  <c r="P1109" i="7"/>
  <c r="N1109" i="7"/>
  <c r="Q1108" i="7"/>
  <c r="P1108" i="7"/>
  <c r="N1108" i="7"/>
  <c r="Q1107" i="7"/>
  <c r="P1107" i="7"/>
  <c r="N1107" i="7"/>
  <c r="Q1106" i="7"/>
  <c r="P1106" i="7"/>
  <c r="N1106" i="7"/>
  <c r="Q1105" i="7"/>
  <c r="P1105" i="7"/>
  <c r="N1105" i="7"/>
  <c r="Q1104" i="7"/>
  <c r="P1104" i="7"/>
  <c r="N1104" i="7"/>
  <c r="Q1103" i="7"/>
  <c r="P1103" i="7"/>
  <c r="N1103" i="7"/>
  <c r="Q1102" i="7"/>
  <c r="P1102" i="7"/>
  <c r="N1102" i="7"/>
  <c r="Q1101" i="7"/>
  <c r="P1101" i="7"/>
  <c r="N1101" i="7"/>
  <c r="Q1100" i="7"/>
  <c r="P1100" i="7"/>
  <c r="N1100" i="7"/>
  <c r="Q1099" i="7"/>
  <c r="P1099" i="7"/>
  <c r="N1099" i="7"/>
  <c r="Q1098" i="7"/>
  <c r="P1098" i="7"/>
  <c r="N1098" i="7"/>
  <c r="Q1097" i="7"/>
  <c r="P1097" i="7"/>
  <c r="N1097" i="7"/>
  <c r="Q1096" i="7"/>
  <c r="P1096" i="7"/>
  <c r="N1096" i="7"/>
  <c r="Q1095" i="7"/>
  <c r="P1095" i="7"/>
  <c r="N1095" i="7"/>
  <c r="Q1094" i="7"/>
  <c r="P1094" i="7"/>
  <c r="N1094" i="7"/>
  <c r="Q1093" i="7"/>
  <c r="P1093" i="7"/>
  <c r="N1093" i="7"/>
  <c r="Q1092" i="7"/>
  <c r="P1092" i="7"/>
  <c r="N1092" i="7"/>
  <c r="Q1091" i="7"/>
  <c r="P1091" i="7"/>
  <c r="N1091" i="7"/>
  <c r="Q1090" i="7"/>
  <c r="P1090" i="7"/>
  <c r="N1090" i="7"/>
  <c r="Q1089" i="7"/>
  <c r="P1089" i="7"/>
  <c r="N1089" i="7"/>
  <c r="Q1088" i="7"/>
  <c r="P1088" i="7"/>
  <c r="N1088" i="7"/>
  <c r="Q1087" i="7"/>
  <c r="P1087" i="7"/>
  <c r="N1087" i="7"/>
  <c r="Q1086" i="7"/>
  <c r="P1086" i="7"/>
  <c r="N1086" i="7"/>
  <c r="Q1085" i="7"/>
  <c r="P1085" i="7"/>
  <c r="N1085" i="7"/>
  <c r="Q1084" i="7"/>
  <c r="P1084" i="7"/>
  <c r="N1084" i="7"/>
  <c r="Q1083" i="7"/>
  <c r="P1083" i="7"/>
  <c r="N1083" i="7"/>
  <c r="Q1082" i="7"/>
  <c r="P1082" i="7"/>
  <c r="N1082" i="7"/>
  <c r="Q1081" i="7"/>
  <c r="P1081" i="7"/>
  <c r="N1081" i="7"/>
  <c r="Q1080" i="7"/>
  <c r="P1080" i="7"/>
  <c r="N1080" i="7"/>
  <c r="Q1079" i="7"/>
  <c r="P1079" i="7"/>
  <c r="N1079" i="7"/>
  <c r="Q1078" i="7"/>
  <c r="P1078" i="7"/>
  <c r="N1078" i="7"/>
  <c r="Q1077" i="7"/>
  <c r="P1077" i="7"/>
  <c r="N1077" i="7"/>
  <c r="Q1076" i="7"/>
  <c r="P1076" i="7"/>
  <c r="N1076" i="7"/>
  <c r="Q1075" i="7"/>
  <c r="P1075" i="7"/>
  <c r="N1075" i="7"/>
  <c r="Q1074" i="7"/>
  <c r="P1074" i="7"/>
  <c r="N1074" i="7"/>
  <c r="Q1073" i="7"/>
  <c r="P1073" i="7"/>
  <c r="N1073" i="7"/>
  <c r="Q1072" i="7"/>
  <c r="P1072" i="7"/>
  <c r="N1072" i="7"/>
  <c r="Q1071" i="7"/>
  <c r="P1071" i="7"/>
  <c r="N1071" i="7"/>
  <c r="Q1070" i="7"/>
  <c r="P1070" i="7"/>
  <c r="N1070" i="7"/>
  <c r="Q1069" i="7"/>
  <c r="P1069" i="7"/>
  <c r="N1069" i="7"/>
  <c r="Q1068" i="7"/>
  <c r="P1068" i="7"/>
  <c r="N1068" i="7"/>
  <c r="Q1067" i="7"/>
  <c r="P1067" i="7"/>
  <c r="N1067" i="7"/>
  <c r="Q1066" i="7"/>
  <c r="P1066" i="7"/>
  <c r="N1066" i="7"/>
  <c r="Q1065" i="7"/>
  <c r="P1065" i="7"/>
  <c r="N1065" i="7"/>
  <c r="Q1064" i="7"/>
  <c r="P1064" i="7"/>
  <c r="N1064" i="7"/>
  <c r="Q1063" i="7"/>
  <c r="P1063" i="7"/>
  <c r="N1063" i="7"/>
  <c r="Q1062" i="7"/>
  <c r="P1062" i="7"/>
  <c r="N1062" i="7"/>
  <c r="Q1061" i="7"/>
  <c r="P1061" i="7"/>
  <c r="N1061" i="7"/>
  <c r="Q1060" i="7"/>
  <c r="P1060" i="7"/>
  <c r="N1060" i="7"/>
  <c r="Q1059" i="7"/>
  <c r="P1059" i="7"/>
  <c r="N1059" i="7"/>
  <c r="Q1058" i="7"/>
  <c r="P1058" i="7"/>
  <c r="N1058" i="7"/>
  <c r="Q1057" i="7"/>
  <c r="P1057" i="7"/>
  <c r="N1057" i="7"/>
  <c r="Q1056" i="7"/>
  <c r="P1056" i="7"/>
  <c r="N1056" i="7"/>
  <c r="Q1055" i="7"/>
  <c r="P1055" i="7"/>
  <c r="N1055" i="7"/>
  <c r="Q1054" i="7"/>
  <c r="P1054" i="7"/>
  <c r="N1054" i="7"/>
  <c r="Q1053" i="7"/>
  <c r="P1053" i="7"/>
  <c r="N1053" i="7"/>
  <c r="Q1052" i="7"/>
  <c r="P1052" i="7"/>
  <c r="N1052" i="7"/>
  <c r="Q1051" i="7"/>
  <c r="P1051" i="7"/>
  <c r="N1051" i="7"/>
  <c r="Q1050" i="7"/>
  <c r="P1050" i="7"/>
  <c r="N1050" i="7"/>
  <c r="Q1049" i="7"/>
  <c r="P1049" i="7"/>
  <c r="N1049" i="7"/>
  <c r="Q1048" i="7"/>
  <c r="P1048" i="7"/>
  <c r="N1048" i="7"/>
  <c r="Q1047" i="7"/>
  <c r="P1047" i="7"/>
  <c r="N1047" i="7"/>
  <c r="Q1046" i="7"/>
  <c r="P1046" i="7"/>
  <c r="N1046" i="7"/>
  <c r="Q1045" i="7"/>
  <c r="P1045" i="7"/>
  <c r="N1045" i="7"/>
  <c r="Q1044" i="7"/>
  <c r="P1044" i="7"/>
  <c r="N1044" i="7"/>
  <c r="Q1043" i="7"/>
  <c r="P1043" i="7"/>
  <c r="N1043" i="7"/>
  <c r="Q1042" i="7"/>
  <c r="P1042" i="7"/>
  <c r="N1042" i="7"/>
  <c r="Q1041" i="7"/>
  <c r="P1041" i="7"/>
  <c r="N1041" i="7"/>
  <c r="Q1040" i="7"/>
  <c r="P1040" i="7"/>
  <c r="N1040" i="7"/>
  <c r="Q1039" i="7"/>
  <c r="P1039" i="7"/>
  <c r="N1039" i="7"/>
  <c r="Q1038" i="7"/>
  <c r="P1038" i="7"/>
  <c r="N1038" i="7"/>
  <c r="Q1037" i="7"/>
  <c r="P1037" i="7"/>
  <c r="N1037" i="7"/>
  <c r="Q1036" i="7"/>
  <c r="P1036" i="7"/>
  <c r="N1036" i="7"/>
  <c r="Q1035" i="7"/>
  <c r="P1035" i="7"/>
  <c r="N1035" i="7"/>
  <c r="Q1034" i="7"/>
  <c r="P1034" i="7"/>
  <c r="N1034" i="7"/>
  <c r="Q1033" i="7"/>
  <c r="P1033" i="7"/>
  <c r="N1033" i="7"/>
  <c r="Q1032" i="7"/>
  <c r="P1032" i="7"/>
  <c r="N1032" i="7"/>
  <c r="Q1031" i="7"/>
  <c r="P1031" i="7"/>
  <c r="N1031" i="7"/>
  <c r="Q1030" i="7"/>
  <c r="P1030" i="7"/>
  <c r="N1030" i="7"/>
  <c r="Q1029" i="7"/>
  <c r="P1029" i="7"/>
  <c r="N1029" i="7"/>
  <c r="Q1028" i="7"/>
  <c r="P1028" i="7"/>
  <c r="N1028" i="7"/>
  <c r="Q1027" i="7"/>
  <c r="P1027" i="7"/>
  <c r="N1027" i="7"/>
  <c r="Q1026" i="7"/>
  <c r="P1026" i="7"/>
  <c r="N1026" i="7"/>
  <c r="Q1025" i="7"/>
  <c r="P1025" i="7"/>
  <c r="N1025" i="7"/>
  <c r="Q1024" i="7"/>
  <c r="P1024" i="7"/>
  <c r="N1024" i="7"/>
  <c r="Q1023" i="7"/>
  <c r="P1023" i="7"/>
  <c r="N1023" i="7"/>
  <c r="Q1022" i="7"/>
  <c r="P1022" i="7"/>
  <c r="N1022" i="7"/>
  <c r="Q1021" i="7"/>
  <c r="P1021" i="7"/>
  <c r="N1021" i="7"/>
  <c r="Q1020" i="7"/>
  <c r="P1020" i="7"/>
  <c r="N1020" i="7"/>
  <c r="Q1019" i="7"/>
  <c r="P1019" i="7"/>
  <c r="N1019" i="7"/>
  <c r="Q1018" i="7"/>
  <c r="P1018" i="7"/>
  <c r="N1018" i="7"/>
  <c r="Q1017" i="7"/>
  <c r="P1017" i="7"/>
  <c r="N1017" i="7"/>
  <c r="Q1016" i="7"/>
  <c r="P1016" i="7"/>
  <c r="N1016" i="7"/>
  <c r="Q1015" i="7"/>
  <c r="P1015" i="7"/>
  <c r="N1015" i="7"/>
  <c r="Q1014" i="7"/>
  <c r="P1014" i="7"/>
  <c r="N1014" i="7"/>
  <c r="Q1013" i="7"/>
  <c r="P1013" i="7"/>
  <c r="N1013" i="7"/>
  <c r="Q1012" i="7"/>
  <c r="P1012" i="7"/>
  <c r="N1012" i="7"/>
  <c r="Q1011" i="7"/>
  <c r="P1011" i="7"/>
  <c r="N1011" i="7"/>
  <c r="Q1010" i="7"/>
  <c r="P1010" i="7"/>
  <c r="N1010" i="7"/>
  <c r="Q1009" i="7"/>
  <c r="P1009" i="7"/>
  <c r="N1009" i="7"/>
  <c r="Q1008" i="7"/>
  <c r="P1008" i="7"/>
  <c r="N1008" i="7"/>
  <c r="Q1007" i="7"/>
  <c r="P1007" i="7"/>
  <c r="N1007" i="7"/>
  <c r="Q1006" i="7"/>
  <c r="P1006" i="7"/>
  <c r="N1006" i="7"/>
  <c r="Q1005" i="7"/>
  <c r="P1005" i="7"/>
  <c r="N1005" i="7"/>
  <c r="Q1004" i="7"/>
  <c r="P1004" i="7"/>
  <c r="N1004" i="7"/>
  <c r="Q1003" i="7"/>
  <c r="P1003" i="7"/>
  <c r="N1003" i="7"/>
  <c r="Q1002" i="7"/>
  <c r="P1002" i="7"/>
  <c r="N1002" i="7"/>
  <c r="Q1001" i="7"/>
  <c r="P1001" i="7"/>
  <c r="N1001" i="7"/>
  <c r="Q1000" i="7"/>
  <c r="P1000" i="7"/>
  <c r="N1000" i="7"/>
  <c r="Q999" i="7"/>
  <c r="P999" i="7"/>
  <c r="N999" i="7"/>
  <c r="Q998" i="7"/>
  <c r="P998" i="7"/>
  <c r="N998" i="7"/>
  <c r="Q997" i="7"/>
  <c r="P997" i="7"/>
  <c r="N997" i="7"/>
  <c r="Q996" i="7"/>
  <c r="P996" i="7"/>
  <c r="N996" i="7"/>
  <c r="Q995" i="7"/>
  <c r="P995" i="7"/>
  <c r="N995" i="7"/>
  <c r="Q994" i="7"/>
  <c r="P994" i="7"/>
  <c r="N994" i="7"/>
  <c r="Q993" i="7"/>
  <c r="P993" i="7"/>
  <c r="N993" i="7"/>
  <c r="Q992" i="7"/>
  <c r="P992" i="7"/>
  <c r="N992" i="7"/>
  <c r="Q991" i="7"/>
  <c r="P991" i="7"/>
  <c r="N991" i="7"/>
  <c r="Q990" i="7"/>
  <c r="P990" i="7"/>
  <c r="N990" i="7"/>
  <c r="Q989" i="7"/>
  <c r="P989" i="7"/>
  <c r="N989" i="7"/>
  <c r="Q988" i="7"/>
  <c r="P988" i="7"/>
  <c r="N988" i="7"/>
  <c r="Q987" i="7"/>
  <c r="P987" i="7"/>
  <c r="N987" i="7"/>
  <c r="Q986" i="7"/>
  <c r="P986" i="7"/>
  <c r="N986" i="7"/>
  <c r="Q985" i="7"/>
  <c r="P985" i="7"/>
  <c r="N985" i="7"/>
  <c r="Q984" i="7"/>
  <c r="P984" i="7"/>
  <c r="N984" i="7"/>
  <c r="Q983" i="7"/>
  <c r="P983" i="7"/>
  <c r="N983" i="7"/>
  <c r="Q982" i="7"/>
  <c r="P982" i="7"/>
  <c r="N982" i="7"/>
  <c r="Q981" i="7"/>
  <c r="P981" i="7"/>
  <c r="N981" i="7"/>
  <c r="Q980" i="7"/>
  <c r="P980" i="7"/>
  <c r="N980" i="7"/>
  <c r="Q979" i="7"/>
  <c r="P979" i="7"/>
  <c r="N979" i="7"/>
  <c r="Q978" i="7"/>
  <c r="P978" i="7"/>
  <c r="N978" i="7"/>
  <c r="Q977" i="7"/>
  <c r="P977" i="7"/>
  <c r="N977" i="7"/>
  <c r="Q976" i="7"/>
  <c r="P976" i="7"/>
  <c r="N976" i="7"/>
  <c r="Q975" i="7"/>
  <c r="P975" i="7"/>
  <c r="N975" i="7"/>
  <c r="Q974" i="7"/>
  <c r="P974" i="7"/>
  <c r="N974" i="7"/>
  <c r="Q973" i="7"/>
  <c r="P973" i="7"/>
  <c r="N973" i="7"/>
  <c r="Q972" i="7"/>
  <c r="P972" i="7"/>
  <c r="N972" i="7"/>
  <c r="Q971" i="7"/>
  <c r="P971" i="7"/>
  <c r="N971" i="7"/>
  <c r="Q970" i="7"/>
  <c r="P970" i="7"/>
  <c r="N970" i="7"/>
  <c r="Q969" i="7"/>
  <c r="P969" i="7"/>
  <c r="N969" i="7"/>
  <c r="Q968" i="7"/>
  <c r="P968" i="7"/>
  <c r="N968" i="7"/>
  <c r="Q967" i="7"/>
  <c r="P967" i="7"/>
  <c r="N967" i="7"/>
  <c r="Q966" i="7"/>
  <c r="P966" i="7"/>
  <c r="N966" i="7"/>
  <c r="Q965" i="7"/>
  <c r="P965" i="7"/>
  <c r="N965" i="7"/>
  <c r="Q964" i="7"/>
  <c r="P964" i="7"/>
  <c r="N964" i="7"/>
  <c r="Q963" i="7"/>
  <c r="P963" i="7"/>
  <c r="N963" i="7"/>
  <c r="Q962" i="7"/>
  <c r="P962" i="7"/>
  <c r="N962" i="7"/>
  <c r="Q961" i="7"/>
  <c r="P961" i="7"/>
  <c r="N961" i="7"/>
  <c r="Q960" i="7"/>
  <c r="P960" i="7"/>
  <c r="N960" i="7"/>
  <c r="Q959" i="7"/>
  <c r="P959" i="7"/>
  <c r="N959" i="7"/>
  <c r="Q958" i="7"/>
  <c r="P958" i="7"/>
  <c r="N958" i="7"/>
  <c r="Q957" i="7"/>
  <c r="P957" i="7"/>
  <c r="N957" i="7"/>
  <c r="Q956" i="7"/>
  <c r="P956" i="7"/>
  <c r="N956" i="7"/>
  <c r="Q955" i="7"/>
  <c r="P955" i="7"/>
  <c r="N955" i="7"/>
  <c r="Q954" i="7"/>
  <c r="P954" i="7"/>
  <c r="N954" i="7"/>
  <c r="Q953" i="7"/>
  <c r="P953" i="7"/>
  <c r="N953" i="7"/>
  <c r="Q952" i="7"/>
  <c r="P952" i="7"/>
  <c r="N952" i="7"/>
  <c r="Q951" i="7"/>
  <c r="P951" i="7"/>
  <c r="N951" i="7"/>
  <c r="Q950" i="7"/>
  <c r="P950" i="7"/>
  <c r="N950" i="7"/>
  <c r="Q949" i="7"/>
  <c r="P949" i="7"/>
  <c r="N949" i="7"/>
  <c r="Q948" i="7"/>
  <c r="P948" i="7"/>
  <c r="N948" i="7"/>
  <c r="Q947" i="7"/>
  <c r="P947" i="7"/>
  <c r="N947" i="7"/>
  <c r="Q946" i="7"/>
  <c r="P946" i="7"/>
  <c r="N946" i="7"/>
  <c r="Q945" i="7"/>
  <c r="P945" i="7"/>
  <c r="N945" i="7"/>
  <c r="Q944" i="7"/>
  <c r="P944" i="7"/>
  <c r="N944" i="7"/>
  <c r="Q943" i="7"/>
  <c r="P943" i="7"/>
  <c r="N943" i="7"/>
  <c r="Q942" i="7"/>
  <c r="P942" i="7"/>
  <c r="N942" i="7"/>
  <c r="Q941" i="7"/>
  <c r="P941" i="7"/>
  <c r="N941" i="7"/>
  <c r="Q940" i="7"/>
  <c r="P940" i="7"/>
  <c r="N940" i="7"/>
  <c r="Q939" i="7"/>
  <c r="P939" i="7"/>
  <c r="N939" i="7"/>
  <c r="Q938" i="7"/>
  <c r="P938" i="7"/>
  <c r="N938" i="7"/>
  <c r="Q937" i="7"/>
  <c r="P937" i="7"/>
  <c r="N937" i="7"/>
  <c r="Q936" i="7"/>
  <c r="P936" i="7"/>
  <c r="N936" i="7"/>
  <c r="Q935" i="7"/>
  <c r="P935" i="7"/>
  <c r="N935" i="7"/>
  <c r="Q934" i="7"/>
  <c r="P934" i="7"/>
  <c r="N934" i="7"/>
  <c r="Q933" i="7"/>
  <c r="P933" i="7"/>
  <c r="N933" i="7"/>
  <c r="Q932" i="7"/>
  <c r="P932" i="7"/>
  <c r="N932" i="7"/>
  <c r="Q931" i="7"/>
  <c r="P931" i="7"/>
  <c r="N931" i="7"/>
  <c r="Q930" i="7"/>
  <c r="P930" i="7"/>
  <c r="N930" i="7"/>
  <c r="Q929" i="7"/>
  <c r="P929" i="7"/>
  <c r="N929" i="7"/>
  <c r="Q928" i="7"/>
  <c r="P928" i="7"/>
  <c r="N928" i="7"/>
  <c r="Q927" i="7"/>
  <c r="P927" i="7"/>
  <c r="N927" i="7"/>
  <c r="Q926" i="7"/>
  <c r="P926" i="7"/>
  <c r="N926" i="7"/>
  <c r="Q925" i="7"/>
  <c r="P925" i="7"/>
  <c r="N925" i="7"/>
  <c r="Q924" i="7"/>
  <c r="P924" i="7"/>
  <c r="N924" i="7"/>
  <c r="Q923" i="7"/>
  <c r="P923" i="7"/>
  <c r="N923" i="7"/>
  <c r="Q922" i="7"/>
  <c r="P922" i="7"/>
  <c r="N922" i="7"/>
  <c r="Q921" i="7"/>
  <c r="P921" i="7"/>
  <c r="N921" i="7"/>
  <c r="Q920" i="7"/>
  <c r="P920" i="7"/>
  <c r="N920" i="7"/>
  <c r="Q919" i="7"/>
  <c r="P919" i="7"/>
  <c r="N919" i="7"/>
  <c r="Q918" i="7"/>
  <c r="P918" i="7"/>
  <c r="N918" i="7"/>
  <c r="Q917" i="7"/>
  <c r="P917" i="7"/>
  <c r="N917" i="7"/>
  <c r="Q916" i="7"/>
  <c r="P916" i="7"/>
  <c r="N916" i="7"/>
  <c r="Q915" i="7"/>
  <c r="P915" i="7"/>
  <c r="N915" i="7"/>
  <c r="Q914" i="7"/>
  <c r="P914" i="7"/>
  <c r="N914" i="7"/>
  <c r="Q913" i="7"/>
  <c r="P913" i="7"/>
  <c r="N913" i="7"/>
  <c r="Q912" i="7"/>
  <c r="P912" i="7"/>
  <c r="N912" i="7"/>
  <c r="Q911" i="7"/>
  <c r="P911" i="7"/>
  <c r="N911" i="7"/>
  <c r="Q910" i="7"/>
  <c r="P910" i="7"/>
  <c r="N910" i="7"/>
  <c r="Q909" i="7"/>
  <c r="P909" i="7"/>
  <c r="N909" i="7"/>
  <c r="Q908" i="7"/>
  <c r="P908" i="7"/>
  <c r="N908" i="7"/>
  <c r="Q907" i="7"/>
  <c r="P907" i="7"/>
  <c r="N907" i="7"/>
  <c r="Q906" i="7"/>
  <c r="P906" i="7"/>
  <c r="N906" i="7"/>
  <c r="Q905" i="7"/>
  <c r="P905" i="7"/>
  <c r="N905" i="7"/>
  <c r="Q904" i="7"/>
  <c r="P904" i="7"/>
  <c r="N904" i="7"/>
  <c r="Q903" i="7"/>
  <c r="P903" i="7"/>
  <c r="N903" i="7"/>
  <c r="Q902" i="7"/>
  <c r="P902" i="7"/>
  <c r="N902" i="7"/>
  <c r="Q901" i="7"/>
  <c r="P901" i="7"/>
  <c r="N901" i="7"/>
  <c r="Q900" i="7"/>
  <c r="P900" i="7"/>
  <c r="N900" i="7"/>
  <c r="Q899" i="7"/>
  <c r="P899" i="7"/>
  <c r="N899" i="7"/>
  <c r="Q898" i="7"/>
  <c r="P898" i="7"/>
  <c r="N898" i="7"/>
  <c r="Q897" i="7"/>
  <c r="P897" i="7"/>
  <c r="N897" i="7"/>
  <c r="Q896" i="7"/>
  <c r="P896" i="7"/>
  <c r="N896" i="7"/>
  <c r="Q895" i="7"/>
  <c r="P895" i="7"/>
  <c r="N895" i="7"/>
  <c r="Q894" i="7"/>
  <c r="P894" i="7"/>
  <c r="N894" i="7"/>
  <c r="Q893" i="7"/>
  <c r="P893" i="7"/>
  <c r="N893" i="7"/>
  <c r="Q892" i="7"/>
  <c r="P892" i="7"/>
  <c r="N892" i="7"/>
  <c r="Q891" i="7"/>
  <c r="P891" i="7"/>
  <c r="N891" i="7"/>
  <c r="Q890" i="7"/>
  <c r="P890" i="7"/>
  <c r="N890" i="7"/>
  <c r="Q889" i="7"/>
  <c r="P889" i="7"/>
  <c r="N889" i="7"/>
  <c r="Q888" i="7"/>
  <c r="P888" i="7"/>
  <c r="N888" i="7"/>
  <c r="Q887" i="7"/>
  <c r="P887" i="7"/>
  <c r="N887" i="7"/>
  <c r="Q886" i="7"/>
  <c r="P886" i="7"/>
  <c r="N886" i="7"/>
  <c r="Q885" i="7"/>
  <c r="P885" i="7"/>
  <c r="N885" i="7"/>
  <c r="Q884" i="7"/>
  <c r="P884" i="7"/>
  <c r="N884" i="7"/>
  <c r="Q883" i="7"/>
  <c r="P883" i="7"/>
  <c r="N883" i="7"/>
  <c r="Q882" i="7"/>
  <c r="P882" i="7"/>
  <c r="N882" i="7"/>
  <c r="Q881" i="7"/>
  <c r="P881" i="7"/>
  <c r="N881" i="7"/>
  <c r="Q880" i="7"/>
  <c r="P880" i="7"/>
  <c r="N880" i="7"/>
  <c r="Q879" i="7"/>
  <c r="P879" i="7"/>
  <c r="N879" i="7"/>
  <c r="Q878" i="7"/>
  <c r="P878" i="7"/>
  <c r="N878" i="7"/>
  <c r="Q877" i="7"/>
  <c r="P877" i="7"/>
  <c r="N877" i="7"/>
  <c r="Q876" i="7"/>
  <c r="P876" i="7"/>
  <c r="N876" i="7"/>
  <c r="Q875" i="7"/>
  <c r="P875" i="7"/>
  <c r="N875" i="7"/>
  <c r="Q874" i="7"/>
  <c r="P874" i="7"/>
  <c r="N874" i="7"/>
  <c r="Q873" i="7"/>
  <c r="P873" i="7"/>
  <c r="N873" i="7"/>
  <c r="Q872" i="7"/>
  <c r="P872" i="7"/>
  <c r="N872" i="7"/>
  <c r="Q871" i="7"/>
  <c r="P871" i="7"/>
  <c r="N871" i="7"/>
  <c r="Q870" i="7"/>
  <c r="P870" i="7"/>
  <c r="N870" i="7"/>
  <c r="Q869" i="7"/>
  <c r="P869" i="7"/>
  <c r="N869" i="7"/>
  <c r="Q868" i="7"/>
  <c r="P868" i="7"/>
  <c r="N868" i="7"/>
  <c r="Q867" i="7"/>
  <c r="P867" i="7"/>
  <c r="N867" i="7"/>
  <c r="Q866" i="7"/>
  <c r="P866" i="7"/>
  <c r="N866" i="7"/>
  <c r="Q865" i="7"/>
  <c r="P865" i="7"/>
  <c r="N865" i="7"/>
  <c r="Q864" i="7"/>
  <c r="P864" i="7"/>
  <c r="N864" i="7"/>
  <c r="Q863" i="7"/>
  <c r="P863" i="7"/>
  <c r="N863" i="7"/>
  <c r="Q862" i="7"/>
  <c r="P862" i="7"/>
  <c r="N862" i="7"/>
  <c r="Q861" i="7"/>
  <c r="P861" i="7"/>
  <c r="N861" i="7"/>
  <c r="Q860" i="7"/>
  <c r="P860" i="7"/>
  <c r="N860" i="7"/>
  <c r="Q859" i="7"/>
  <c r="P859" i="7"/>
  <c r="N859" i="7"/>
  <c r="Q858" i="7"/>
  <c r="P858" i="7"/>
  <c r="N858" i="7"/>
  <c r="Q857" i="7"/>
  <c r="P857" i="7"/>
  <c r="N857" i="7"/>
  <c r="Q856" i="7"/>
  <c r="P856" i="7"/>
  <c r="N856" i="7"/>
  <c r="Q855" i="7"/>
  <c r="P855" i="7"/>
  <c r="N855" i="7"/>
  <c r="Q854" i="7"/>
  <c r="P854" i="7"/>
  <c r="N854" i="7"/>
  <c r="Q853" i="7"/>
  <c r="P853" i="7"/>
  <c r="N853" i="7"/>
  <c r="Q852" i="7"/>
  <c r="P852" i="7"/>
  <c r="N852" i="7"/>
  <c r="Q851" i="7"/>
  <c r="P851" i="7"/>
  <c r="N851" i="7"/>
  <c r="Q850" i="7"/>
  <c r="P850" i="7"/>
  <c r="N850" i="7"/>
  <c r="Q849" i="7"/>
  <c r="P849" i="7"/>
  <c r="N849" i="7"/>
  <c r="Q848" i="7"/>
  <c r="P848" i="7"/>
  <c r="N848" i="7"/>
  <c r="Q847" i="7"/>
  <c r="P847" i="7"/>
  <c r="N847" i="7"/>
  <c r="Q846" i="7"/>
  <c r="P846" i="7"/>
  <c r="N846" i="7"/>
  <c r="Q845" i="7"/>
  <c r="P845" i="7"/>
  <c r="N845" i="7"/>
  <c r="Q844" i="7"/>
  <c r="P844" i="7"/>
  <c r="N844" i="7"/>
  <c r="Q843" i="7"/>
  <c r="P843" i="7"/>
  <c r="N843" i="7"/>
  <c r="Q842" i="7"/>
  <c r="P842" i="7"/>
  <c r="N842" i="7"/>
  <c r="Q841" i="7"/>
  <c r="P841" i="7"/>
  <c r="N841" i="7"/>
  <c r="Q840" i="7"/>
  <c r="P840" i="7"/>
  <c r="N840" i="7"/>
  <c r="Q839" i="7"/>
  <c r="P839" i="7"/>
  <c r="N839" i="7"/>
  <c r="Q838" i="7"/>
  <c r="P838" i="7"/>
  <c r="N838" i="7"/>
  <c r="Q837" i="7"/>
  <c r="P837" i="7"/>
  <c r="N837" i="7"/>
  <c r="Q836" i="7"/>
  <c r="P836" i="7"/>
  <c r="N836" i="7"/>
  <c r="Q835" i="7"/>
  <c r="P835" i="7"/>
  <c r="N835" i="7"/>
  <c r="Q834" i="7"/>
  <c r="P834" i="7"/>
  <c r="N834" i="7"/>
  <c r="Q833" i="7"/>
  <c r="P833" i="7"/>
  <c r="N833" i="7"/>
  <c r="Q832" i="7"/>
  <c r="P832" i="7"/>
  <c r="N832" i="7"/>
  <c r="Q831" i="7"/>
  <c r="P831" i="7"/>
  <c r="N831" i="7"/>
  <c r="Q830" i="7"/>
  <c r="P830" i="7"/>
  <c r="N830" i="7"/>
  <c r="Q829" i="7"/>
  <c r="P829" i="7"/>
  <c r="N829" i="7"/>
  <c r="Q828" i="7"/>
  <c r="P828" i="7"/>
  <c r="N828" i="7"/>
  <c r="Q827" i="7"/>
  <c r="P827" i="7"/>
  <c r="N827" i="7"/>
  <c r="Q826" i="7"/>
  <c r="P826" i="7"/>
  <c r="N826" i="7"/>
  <c r="Q825" i="7"/>
  <c r="P825" i="7"/>
  <c r="N825" i="7"/>
  <c r="Q824" i="7"/>
  <c r="P824" i="7"/>
  <c r="N824" i="7"/>
  <c r="Q823" i="7"/>
  <c r="P823" i="7"/>
  <c r="N823" i="7"/>
  <c r="Q822" i="7"/>
  <c r="P822" i="7"/>
  <c r="N822" i="7"/>
  <c r="Q821" i="7"/>
  <c r="P821" i="7"/>
  <c r="N821" i="7"/>
  <c r="Q820" i="7"/>
  <c r="P820" i="7"/>
  <c r="N820" i="7"/>
  <c r="Q819" i="7"/>
  <c r="P819" i="7"/>
  <c r="N819" i="7"/>
  <c r="Q818" i="7"/>
  <c r="P818" i="7"/>
  <c r="N818" i="7"/>
  <c r="Q817" i="7"/>
  <c r="P817" i="7"/>
  <c r="N817" i="7"/>
  <c r="Q816" i="7"/>
  <c r="P816" i="7"/>
  <c r="N816" i="7"/>
  <c r="Q815" i="7"/>
  <c r="P815" i="7"/>
  <c r="N815" i="7"/>
  <c r="Q814" i="7"/>
  <c r="P814" i="7"/>
  <c r="N814" i="7"/>
  <c r="Q813" i="7"/>
  <c r="P813" i="7"/>
  <c r="N813" i="7"/>
  <c r="Q812" i="7"/>
  <c r="P812" i="7"/>
  <c r="N812" i="7"/>
  <c r="Q811" i="7"/>
  <c r="P811" i="7"/>
  <c r="N811" i="7"/>
  <c r="Q810" i="7"/>
  <c r="P810" i="7"/>
  <c r="N810" i="7"/>
  <c r="Q809" i="7"/>
  <c r="P809" i="7"/>
  <c r="N809" i="7"/>
  <c r="Q808" i="7"/>
  <c r="P808" i="7"/>
  <c r="N808" i="7"/>
  <c r="Q807" i="7"/>
  <c r="P807" i="7"/>
  <c r="N807" i="7"/>
  <c r="Q806" i="7"/>
  <c r="P806" i="7"/>
  <c r="N806" i="7"/>
  <c r="Q805" i="7"/>
  <c r="P805" i="7"/>
  <c r="N805" i="7"/>
  <c r="Q804" i="7"/>
  <c r="P804" i="7"/>
  <c r="N804" i="7"/>
  <c r="Q803" i="7"/>
  <c r="P803" i="7"/>
  <c r="N803" i="7"/>
  <c r="Q802" i="7"/>
  <c r="P802" i="7"/>
  <c r="N802" i="7"/>
  <c r="Q801" i="7"/>
  <c r="P801" i="7"/>
  <c r="N801" i="7"/>
  <c r="Q800" i="7"/>
  <c r="P800" i="7"/>
  <c r="N800" i="7"/>
  <c r="Q799" i="7"/>
  <c r="P799" i="7"/>
  <c r="N799" i="7"/>
  <c r="Q798" i="7"/>
  <c r="P798" i="7"/>
  <c r="N798" i="7"/>
  <c r="Q797" i="7"/>
  <c r="P797" i="7"/>
  <c r="N797" i="7"/>
  <c r="Q796" i="7"/>
  <c r="P796" i="7"/>
  <c r="N796" i="7"/>
  <c r="Q795" i="7"/>
  <c r="P795" i="7"/>
  <c r="N795" i="7"/>
  <c r="Q794" i="7"/>
  <c r="P794" i="7"/>
  <c r="N794" i="7"/>
  <c r="Q793" i="7"/>
  <c r="P793" i="7"/>
  <c r="N793" i="7"/>
  <c r="Q792" i="7"/>
  <c r="P792" i="7"/>
  <c r="N792" i="7"/>
  <c r="Q791" i="7"/>
  <c r="P791" i="7"/>
  <c r="N791" i="7"/>
  <c r="Q790" i="7"/>
  <c r="P790" i="7"/>
  <c r="N790" i="7"/>
  <c r="Q789" i="7"/>
  <c r="P789" i="7"/>
  <c r="N789" i="7"/>
  <c r="Q788" i="7"/>
  <c r="P788" i="7"/>
  <c r="N788" i="7"/>
  <c r="Q787" i="7"/>
  <c r="P787" i="7"/>
  <c r="N787" i="7"/>
  <c r="Q786" i="7"/>
  <c r="P786" i="7"/>
  <c r="N786" i="7"/>
  <c r="Q785" i="7"/>
  <c r="P785" i="7"/>
  <c r="N785" i="7"/>
  <c r="Q784" i="7"/>
  <c r="P784" i="7"/>
  <c r="N784" i="7"/>
  <c r="Q783" i="7"/>
  <c r="P783" i="7"/>
  <c r="N783" i="7"/>
  <c r="Q782" i="7"/>
  <c r="P782" i="7"/>
  <c r="N782" i="7"/>
  <c r="Q781" i="7"/>
  <c r="P781" i="7"/>
  <c r="N781" i="7"/>
  <c r="Q780" i="7"/>
  <c r="P780" i="7"/>
  <c r="N780" i="7"/>
  <c r="Q779" i="7"/>
  <c r="P779" i="7"/>
  <c r="N779" i="7"/>
  <c r="Q778" i="7"/>
  <c r="P778" i="7"/>
  <c r="N778" i="7"/>
  <c r="Q777" i="7"/>
  <c r="P777" i="7"/>
  <c r="N777" i="7"/>
  <c r="Q776" i="7"/>
  <c r="P776" i="7"/>
  <c r="N776" i="7"/>
  <c r="Q775" i="7"/>
  <c r="P775" i="7"/>
  <c r="N775" i="7"/>
  <c r="Q774" i="7"/>
  <c r="P774" i="7"/>
  <c r="N774" i="7"/>
  <c r="Q773" i="7"/>
  <c r="P773" i="7"/>
  <c r="N773" i="7"/>
  <c r="Q772" i="7"/>
  <c r="P772" i="7"/>
  <c r="N772" i="7"/>
  <c r="Q771" i="7"/>
  <c r="P771" i="7"/>
  <c r="N771" i="7"/>
  <c r="Q770" i="7"/>
  <c r="P770" i="7"/>
  <c r="N770" i="7"/>
  <c r="Q769" i="7"/>
  <c r="P769" i="7"/>
  <c r="N769" i="7"/>
  <c r="Q768" i="7"/>
  <c r="P768" i="7"/>
  <c r="N768" i="7"/>
  <c r="Q767" i="7"/>
  <c r="P767" i="7"/>
  <c r="N767" i="7"/>
  <c r="Q766" i="7"/>
  <c r="P766" i="7"/>
  <c r="N766" i="7"/>
  <c r="Q765" i="7"/>
  <c r="P765" i="7"/>
  <c r="N765" i="7"/>
  <c r="Q764" i="7"/>
  <c r="P764" i="7"/>
  <c r="N764" i="7"/>
  <c r="Q763" i="7"/>
  <c r="P763" i="7"/>
  <c r="N763" i="7"/>
  <c r="Q762" i="7"/>
  <c r="P762" i="7"/>
  <c r="N762" i="7"/>
  <c r="Q761" i="7"/>
  <c r="P761" i="7"/>
  <c r="N761" i="7"/>
  <c r="Q760" i="7"/>
  <c r="P760" i="7"/>
  <c r="N760" i="7"/>
  <c r="Q759" i="7"/>
  <c r="P759" i="7"/>
  <c r="N759" i="7"/>
  <c r="Q758" i="7"/>
  <c r="P758" i="7"/>
  <c r="N758" i="7"/>
  <c r="Q757" i="7"/>
  <c r="P757" i="7"/>
  <c r="N757" i="7"/>
  <c r="Q756" i="7"/>
  <c r="P756" i="7"/>
  <c r="N756" i="7"/>
  <c r="Q755" i="7"/>
  <c r="P755" i="7"/>
  <c r="N755" i="7"/>
  <c r="Q754" i="7"/>
  <c r="P754" i="7"/>
  <c r="N754" i="7"/>
  <c r="Q753" i="7"/>
  <c r="P753" i="7"/>
  <c r="N753" i="7"/>
  <c r="Q752" i="7"/>
  <c r="P752" i="7"/>
  <c r="N752" i="7"/>
  <c r="Q751" i="7"/>
  <c r="P751" i="7"/>
  <c r="N751" i="7"/>
  <c r="Q750" i="7"/>
  <c r="P750" i="7"/>
  <c r="N750" i="7"/>
  <c r="Q749" i="7"/>
  <c r="P749" i="7"/>
  <c r="N749" i="7"/>
  <c r="Q748" i="7"/>
  <c r="P748" i="7"/>
  <c r="N748" i="7"/>
  <c r="Q747" i="7"/>
  <c r="P747" i="7"/>
  <c r="N747" i="7"/>
  <c r="Q746" i="7"/>
  <c r="P746" i="7"/>
  <c r="N746" i="7"/>
  <c r="Q745" i="7"/>
  <c r="P745" i="7"/>
  <c r="N745" i="7"/>
  <c r="Q744" i="7"/>
  <c r="P744" i="7"/>
  <c r="N744" i="7"/>
  <c r="Q743" i="7"/>
  <c r="P743" i="7"/>
  <c r="N743" i="7"/>
  <c r="Q742" i="7"/>
  <c r="P742" i="7"/>
  <c r="N742" i="7"/>
  <c r="Q741" i="7"/>
  <c r="P741" i="7"/>
  <c r="N741" i="7"/>
  <c r="Q740" i="7"/>
  <c r="P740" i="7"/>
  <c r="N740" i="7"/>
  <c r="Q739" i="7"/>
  <c r="P739" i="7"/>
  <c r="N739" i="7"/>
  <c r="Q738" i="7"/>
  <c r="P738" i="7"/>
  <c r="N738" i="7"/>
  <c r="Q737" i="7"/>
  <c r="P737" i="7"/>
  <c r="N737" i="7"/>
  <c r="Q736" i="7"/>
  <c r="P736" i="7"/>
  <c r="N736" i="7"/>
  <c r="Q735" i="7"/>
  <c r="P735" i="7"/>
  <c r="N735" i="7"/>
  <c r="Q734" i="7"/>
  <c r="P734" i="7"/>
  <c r="N734" i="7"/>
  <c r="Q733" i="7"/>
  <c r="P733" i="7"/>
  <c r="N733" i="7"/>
  <c r="Q732" i="7"/>
  <c r="P732" i="7"/>
  <c r="N732" i="7"/>
  <c r="Q731" i="7"/>
  <c r="P731" i="7"/>
  <c r="N731" i="7"/>
  <c r="Q730" i="7"/>
  <c r="P730" i="7"/>
  <c r="N730" i="7"/>
  <c r="Q729" i="7"/>
  <c r="P729" i="7"/>
  <c r="N729" i="7"/>
  <c r="Q728" i="7"/>
  <c r="P728" i="7"/>
  <c r="N728" i="7"/>
  <c r="Q727" i="7"/>
  <c r="P727" i="7"/>
  <c r="N727" i="7"/>
  <c r="Q726" i="7"/>
  <c r="P726" i="7"/>
  <c r="N726" i="7"/>
  <c r="Q725" i="7"/>
  <c r="P725" i="7"/>
  <c r="N725" i="7"/>
  <c r="Q724" i="7"/>
  <c r="P724" i="7"/>
  <c r="N724" i="7"/>
  <c r="Q723" i="7"/>
  <c r="P723" i="7"/>
  <c r="N723" i="7"/>
  <c r="Q722" i="7"/>
  <c r="P722" i="7"/>
  <c r="N722" i="7"/>
  <c r="Q721" i="7"/>
  <c r="P721" i="7"/>
  <c r="N721" i="7"/>
  <c r="Q720" i="7"/>
  <c r="P720" i="7"/>
  <c r="N720" i="7"/>
  <c r="Q719" i="7"/>
  <c r="P719" i="7"/>
  <c r="N719" i="7"/>
  <c r="Q718" i="7"/>
  <c r="P718" i="7"/>
  <c r="N718" i="7"/>
  <c r="Q717" i="7"/>
  <c r="P717" i="7"/>
  <c r="N717" i="7"/>
  <c r="Q716" i="7"/>
  <c r="P716" i="7"/>
  <c r="N716" i="7"/>
  <c r="Q715" i="7"/>
  <c r="P715" i="7"/>
  <c r="N715" i="7"/>
  <c r="Q714" i="7"/>
  <c r="P714" i="7"/>
  <c r="N714" i="7"/>
  <c r="Q713" i="7"/>
  <c r="P713" i="7"/>
  <c r="N713" i="7"/>
  <c r="Q712" i="7"/>
  <c r="P712" i="7"/>
  <c r="N712" i="7"/>
  <c r="Q711" i="7"/>
  <c r="P711" i="7"/>
  <c r="N711" i="7"/>
  <c r="Q710" i="7"/>
  <c r="P710" i="7"/>
  <c r="N710" i="7"/>
  <c r="Q709" i="7"/>
  <c r="P709" i="7"/>
  <c r="N709" i="7"/>
  <c r="Q708" i="7"/>
  <c r="P708" i="7"/>
  <c r="N708" i="7"/>
  <c r="Q707" i="7"/>
  <c r="P707" i="7"/>
  <c r="N707" i="7"/>
  <c r="Q706" i="7"/>
  <c r="P706" i="7"/>
  <c r="N706" i="7"/>
  <c r="Q705" i="7"/>
  <c r="P705" i="7"/>
  <c r="N705" i="7"/>
  <c r="Q704" i="7"/>
  <c r="P704" i="7"/>
  <c r="N704" i="7"/>
  <c r="Q703" i="7"/>
  <c r="P703" i="7"/>
  <c r="N703" i="7"/>
  <c r="Q702" i="7"/>
  <c r="P702" i="7"/>
  <c r="N702" i="7"/>
  <c r="Q701" i="7"/>
  <c r="P701" i="7"/>
  <c r="N701" i="7"/>
  <c r="Q700" i="7"/>
  <c r="P700" i="7"/>
  <c r="N700" i="7"/>
  <c r="Q699" i="7"/>
  <c r="P699" i="7"/>
  <c r="N699" i="7"/>
  <c r="Q698" i="7"/>
  <c r="P698" i="7"/>
  <c r="N698" i="7"/>
  <c r="Q697" i="7"/>
  <c r="P697" i="7"/>
  <c r="N697" i="7"/>
  <c r="Q696" i="7"/>
  <c r="P696" i="7"/>
  <c r="N696" i="7"/>
  <c r="Q695" i="7"/>
  <c r="P695" i="7"/>
  <c r="N695" i="7"/>
  <c r="Q694" i="7"/>
  <c r="P694" i="7"/>
  <c r="N694" i="7"/>
  <c r="Q693" i="7"/>
  <c r="P693" i="7"/>
  <c r="N693" i="7"/>
  <c r="Q692" i="7"/>
  <c r="P692" i="7"/>
  <c r="N692" i="7"/>
  <c r="Q691" i="7"/>
  <c r="P691" i="7"/>
  <c r="N691" i="7"/>
  <c r="Q690" i="7"/>
  <c r="P690" i="7"/>
  <c r="N690" i="7"/>
  <c r="Q689" i="7"/>
  <c r="P689" i="7"/>
  <c r="N689" i="7"/>
  <c r="Q688" i="7"/>
  <c r="P688" i="7"/>
  <c r="N688" i="7"/>
  <c r="Q687" i="7"/>
  <c r="P687" i="7"/>
  <c r="N687" i="7"/>
  <c r="Q686" i="7"/>
  <c r="P686" i="7"/>
  <c r="N686" i="7"/>
  <c r="Q685" i="7"/>
  <c r="P685" i="7"/>
  <c r="N685" i="7"/>
  <c r="Q684" i="7"/>
  <c r="P684" i="7"/>
  <c r="N684" i="7"/>
  <c r="Q683" i="7"/>
  <c r="P683" i="7"/>
  <c r="N683" i="7"/>
  <c r="Q682" i="7"/>
  <c r="P682" i="7"/>
  <c r="N682" i="7"/>
  <c r="Q681" i="7"/>
  <c r="P681" i="7"/>
  <c r="N681" i="7"/>
  <c r="Q680" i="7"/>
  <c r="P680" i="7"/>
  <c r="N680" i="7"/>
  <c r="Q679" i="7"/>
  <c r="P679" i="7"/>
  <c r="N679" i="7"/>
  <c r="Q678" i="7"/>
  <c r="P678" i="7"/>
  <c r="N678" i="7"/>
  <c r="Q677" i="7"/>
  <c r="P677" i="7"/>
  <c r="N677" i="7"/>
  <c r="Q676" i="7"/>
  <c r="P676" i="7"/>
  <c r="N676" i="7"/>
  <c r="Q675" i="7"/>
  <c r="P675" i="7"/>
  <c r="N675" i="7"/>
  <c r="Q674" i="7"/>
  <c r="P674" i="7"/>
  <c r="N674" i="7"/>
  <c r="Q673" i="7"/>
  <c r="P673" i="7"/>
  <c r="N673" i="7"/>
  <c r="Q672" i="7"/>
  <c r="P672" i="7"/>
  <c r="N672" i="7"/>
  <c r="Q671" i="7"/>
  <c r="P671" i="7"/>
  <c r="N671" i="7"/>
  <c r="Q670" i="7"/>
  <c r="P670" i="7"/>
  <c r="N670" i="7"/>
  <c r="Q669" i="7"/>
  <c r="P669" i="7"/>
  <c r="N669" i="7"/>
  <c r="Q668" i="7"/>
  <c r="P668" i="7"/>
  <c r="N668" i="7"/>
  <c r="Q667" i="7"/>
  <c r="P667" i="7"/>
  <c r="N667" i="7"/>
  <c r="Q666" i="7"/>
  <c r="P666" i="7"/>
  <c r="N666" i="7"/>
  <c r="Q665" i="7"/>
  <c r="P665" i="7"/>
  <c r="N665" i="7"/>
  <c r="Q664" i="7"/>
  <c r="P664" i="7"/>
  <c r="N664" i="7"/>
  <c r="Q663" i="7"/>
  <c r="P663" i="7"/>
  <c r="N663" i="7"/>
  <c r="Q662" i="7"/>
  <c r="P662" i="7"/>
  <c r="N662" i="7"/>
  <c r="Q661" i="7"/>
  <c r="P661" i="7"/>
  <c r="N661" i="7"/>
  <c r="Q660" i="7"/>
  <c r="P660" i="7"/>
  <c r="N660" i="7"/>
  <c r="Q659" i="7"/>
  <c r="P659" i="7"/>
  <c r="N659" i="7"/>
  <c r="Q658" i="7"/>
  <c r="P658" i="7"/>
  <c r="N658" i="7"/>
  <c r="Q657" i="7"/>
  <c r="P657" i="7"/>
  <c r="N657" i="7"/>
  <c r="Q656" i="7"/>
  <c r="P656" i="7"/>
  <c r="N656" i="7"/>
  <c r="Q655" i="7"/>
  <c r="P655" i="7"/>
  <c r="N655" i="7"/>
  <c r="Q654" i="7"/>
  <c r="P654" i="7"/>
  <c r="N654" i="7"/>
  <c r="Q653" i="7"/>
  <c r="P653" i="7"/>
  <c r="N653" i="7"/>
  <c r="Q652" i="7"/>
  <c r="P652" i="7"/>
  <c r="N652" i="7"/>
  <c r="Q651" i="7"/>
  <c r="P651" i="7"/>
  <c r="N651" i="7"/>
  <c r="Q650" i="7"/>
  <c r="P650" i="7"/>
  <c r="N650" i="7"/>
  <c r="Q649" i="7"/>
  <c r="P649" i="7"/>
  <c r="N649" i="7"/>
  <c r="Q648" i="7"/>
  <c r="P648" i="7"/>
  <c r="N648" i="7"/>
  <c r="Q647" i="7"/>
  <c r="P647" i="7"/>
  <c r="N647" i="7"/>
  <c r="Q646" i="7"/>
  <c r="P646" i="7"/>
  <c r="N646" i="7"/>
  <c r="Q645" i="7"/>
  <c r="P645" i="7"/>
  <c r="N645" i="7"/>
  <c r="Q644" i="7"/>
  <c r="P644" i="7"/>
  <c r="N644" i="7"/>
  <c r="Q643" i="7"/>
  <c r="P643" i="7"/>
  <c r="N643" i="7"/>
  <c r="Q642" i="7"/>
  <c r="P642" i="7"/>
  <c r="N642" i="7"/>
  <c r="Q641" i="7"/>
  <c r="P641" i="7"/>
  <c r="N641" i="7"/>
  <c r="Q640" i="7"/>
  <c r="P640" i="7"/>
  <c r="N640" i="7"/>
  <c r="Q639" i="7"/>
  <c r="P639" i="7"/>
  <c r="N639" i="7"/>
  <c r="Q638" i="7"/>
  <c r="P638" i="7"/>
  <c r="N638" i="7"/>
  <c r="Q637" i="7"/>
  <c r="P637" i="7"/>
  <c r="N637" i="7"/>
  <c r="Q636" i="7"/>
  <c r="P636" i="7"/>
  <c r="N636" i="7"/>
  <c r="Q635" i="7"/>
  <c r="P635" i="7"/>
  <c r="N635" i="7"/>
  <c r="Q634" i="7"/>
  <c r="P634" i="7"/>
  <c r="N634" i="7"/>
  <c r="Q633" i="7"/>
  <c r="P633" i="7"/>
  <c r="N633" i="7"/>
  <c r="Q632" i="7"/>
  <c r="P632" i="7"/>
  <c r="N632" i="7"/>
  <c r="Q631" i="7"/>
  <c r="P631" i="7"/>
  <c r="N631" i="7"/>
  <c r="Q630" i="7"/>
  <c r="P630" i="7"/>
  <c r="N630" i="7"/>
  <c r="Q629" i="7"/>
  <c r="P629" i="7"/>
  <c r="N629" i="7"/>
  <c r="Q628" i="7"/>
  <c r="P628" i="7"/>
  <c r="N628" i="7"/>
  <c r="Q627" i="7"/>
  <c r="P627" i="7"/>
  <c r="N627" i="7"/>
  <c r="Q626" i="7"/>
  <c r="P626" i="7"/>
  <c r="N626" i="7"/>
  <c r="Q625" i="7"/>
  <c r="P625" i="7"/>
  <c r="N625" i="7"/>
  <c r="Q624" i="7"/>
  <c r="P624" i="7"/>
  <c r="N624" i="7"/>
  <c r="Q623" i="7"/>
  <c r="P623" i="7"/>
  <c r="N623" i="7"/>
  <c r="Q622" i="7"/>
  <c r="P622" i="7"/>
  <c r="N622" i="7"/>
  <c r="Q621" i="7"/>
  <c r="P621" i="7"/>
  <c r="N621" i="7"/>
  <c r="Q620" i="7"/>
  <c r="P620" i="7"/>
  <c r="N620" i="7"/>
  <c r="Q619" i="7"/>
  <c r="P619" i="7"/>
  <c r="N619" i="7"/>
  <c r="Q618" i="7"/>
  <c r="P618" i="7"/>
  <c r="N618" i="7"/>
  <c r="Q617" i="7"/>
  <c r="P617" i="7"/>
  <c r="N617" i="7"/>
  <c r="Q616" i="7"/>
  <c r="P616" i="7"/>
  <c r="N616" i="7"/>
  <c r="Q615" i="7"/>
  <c r="P615" i="7"/>
  <c r="N615" i="7"/>
  <c r="Q614" i="7"/>
  <c r="P614" i="7"/>
  <c r="N614" i="7"/>
  <c r="Q613" i="7"/>
  <c r="P613" i="7"/>
  <c r="N613" i="7"/>
  <c r="Q612" i="7"/>
  <c r="P612" i="7"/>
  <c r="N612" i="7"/>
  <c r="Q611" i="7"/>
  <c r="P611" i="7"/>
  <c r="N611" i="7"/>
  <c r="Q610" i="7"/>
  <c r="P610" i="7"/>
  <c r="N610" i="7"/>
  <c r="Q609" i="7"/>
  <c r="P609" i="7"/>
  <c r="N609" i="7"/>
  <c r="Q608" i="7"/>
  <c r="P608" i="7"/>
  <c r="N608" i="7"/>
  <c r="Q607" i="7"/>
  <c r="P607" i="7"/>
  <c r="N607" i="7"/>
  <c r="Q606" i="7"/>
  <c r="P606" i="7"/>
  <c r="N606" i="7"/>
  <c r="Q605" i="7"/>
  <c r="P605" i="7"/>
  <c r="N605" i="7"/>
  <c r="Q604" i="7"/>
  <c r="P604" i="7"/>
  <c r="N604" i="7"/>
  <c r="Q603" i="7"/>
  <c r="P603" i="7"/>
  <c r="N603" i="7"/>
  <c r="Q602" i="7"/>
  <c r="P602" i="7"/>
  <c r="N602" i="7"/>
  <c r="Q601" i="7"/>
  <c r="P601" i="7"/>
  <c r="N601" i="7"/>
  <c r="Q600" i="7"/>
  <c r="P600" i="7"/>
  <c r="N600" i="7"/>
  <c r="Q599" i="7"/>
  <c r="P599" i="7"/>
  <c r="N599" i="7"/>
  <c r="Q598" i="7"/>
  <c r="P598" i="7"/>
  <c r="N598" i="7"/>
  <c r="Q597" i="7"/>
  <c r="P597" i="7"/>
  <c r="N597" i="7"/>
  <c r="Q596" i="7"/>
  <c r="P596" i="7"/>
  <c r="N596" i="7"/>
  <c r="Q595" i="7"/>
  <c r="P595" i="7"/>
  <c r="N595" i="7"/>
  <c r="Q594" i="7"/>
  <c r="P594" i="7"/>
  <c r="N594" i="7"/>
  <c r="Q593" i="7"/>
  <c r="P593" i="7"/>
  <c r="N593" i="7"/>
  <c r="Q592" i="7"/>
  <c r="P592" i="7"/>
  <c r="N592" i="7"/>
  <c r="Q591" i="7"/>
  <c r="P591" i="7"/>
  <c r="N591" i="7"/>
  <c r="Q590" i="7"/>
  <c r="P590" i="7"/>
  <c r="N590" i="7"/>
  <c r="Q589" i="7"/>
  <c r="P589" i="7"/>
  <c r="N589" i="7"/>
  <c r="Q588" i="7"/>
  <c r="P588" i="7"/>
  <c r="N588" i="7"/>
  <c r="Q587" i="7"/>
  <c r="P587" i="7"/>
  <c r="N587" i="7"/>
  <c r="Q586" i="7"/>
  <c r="P586" i="7"/>
  <c r="N586" i="7"/>
  <c r="Q585" i="7"/>
  <c r="P585" i="7"/>
  <c r="N585" i="7"/>
  <c r="Q584" i="7"/>
  <c r="P584" i="7"/>
  <c r="N584" i="7"/>
  <c r="Q583" i="7"/>
  <c r="P583" i="7"/>
  <c r="N583" i="7"/>
  <c r="Q582" i="7"/>
  <c r="P582" i="7"/>
  <c r="N582" i="7"/>
  <c r="Q581" i="7"/>
  <c r="P581" i="7"/>
  <c r="N581" i="7"/>
  <c r="Q580" i="7"/>
  <c r="P580" i="7"/>
  <c r="N580" i="7"/>
  <c r="Q579" i="7"/>
  <c r="P579" i="7"/>
  <c r="N579" i="7"/>
  <c r="Q578" i="7"/>
  <c r="P578" i="7"/>
  <c r="N578" i="7"/>
  <c r="Q577" i="7"/>
  <c r="P577" i="7"/>
  <c r="N577" i="7"/>
  <c r="Q576" i="7"/>
  <c r="P576" i="7"/>
  <c r="N576" i="7"/>
  <c r="Q575" i="7"/>
  <c r="P575" i="7"/>
  <c r="N575" i="7"/>
  <c r="Q574" i="7"/>
  <c r="P574" i="7"/>
  <c r="N574" i="7"/>
  <c r="Q573" i="7"/>
  <c r="P573" i="7"/>
  <c r="N573" i="7"/>
  <c r="Q572" i="7"/>
  <c r="P572" i="7"/>
  <c r="N572" i="7"/>
  <c r="Q571" i="7"/>
  <c r="P571" i="7"/>
  <c r="N571" i="7"/>
  <c r="Q570" i="7"/>
  <c r="P570" i="7"/>
  <c r="N570" i="7"/>
  <c r="Q569" i="7"/>
  <c r="P569" i="7"/>
  <c r="N569" i="7"/>
  <c r="Q568" i="7"/>
  <c r="P568" i="7"/>
  <c r="N568" i="7"/>
  <c r="Q567" i="7"/>
  <c r="P567" i="7"/>
  <c r="N567" i="7"/>
  <c r="Q566" i="7"/>
  <c r="P566" i="7"/>
  <c r="N566" i="7"/>
  <c r="Q565" i="7"/>
  <c r="P565" i="7"/>
  <c r="N565" i="7"/>
  <c r="Q564" i="7"/>
  <c r="P564" i="7"/>
  <c r="N564" i="7"/>
  <c r="Q563" i="7"/>
  <c r="P563" i="7"/>
  <c r="N563" i="7"/>
  <c r="Q562" i="7"/>
  <c r="P562" i="7"/>
  <c r="N562" i="7"/>
  <c r="Q561" i="7"/>
  <c r="P561" i="7"/>
  <c r="N561" i="7"/>
  <c r="Q560" i="7"/>
  <c r="P560" i="7"/>
  <c r="N560" i="7"/>
  <c r="Q559" i="7"/>
  <c r="P559" i="7"/>
  <c r="N559" i="7"/>
  <c r="Q558" i="7"/>
  <c r="P558" i="7"/>
  <c r="N558" i="7"/>
  <c r="Q557" i="7"/>
  <c r="P557" i="7"/>
  <c r="N557" i="7"/>
  <c r="Q556" i="7"/>
  <c r="P556" i="7"/>
  <c r="N556" i="7"/>
  <c r="Q555" i="7"/>
  <c r="P555" i="7"/>
  <c r="N555" i="7"/>
  <c r="Q554" i="7"/>
  <c r="P554" i="7"/>
  <c r="N554" i="7"/>
  <c r="Q553" i="7"/>
  <c r="P553" i="7"/>
  <c r="N553" i="7"/>
  <c r="Q552" i="7"/>
  <c r="P552" i="7"/>
  <c r="N552" i="7"/>
  <c r="Q551" i="7"/>
  <c r="P551" i="7"/>
  <c r="N551" i="7"/>
  <c r="Q550" i="7"/>
  <c r="P550" i="7"/>
  <c r="N550" i="7"/>
  <c r="Q549" i="7"/>
  <c r="P549" i="7"/>
  <c r="N549" i="7"/>
  <c r="Q548" i="7"/>
  <c r="P548" i="7"/>
  <c r="N548" i="7"/>
  <c r="Q547" i="7"/>
  <c r="P547" i="7"/>
  <c r="N547" i="7"/>
  <c r="Q546" i="7"/>
  <c r="P546" i="7"/>
  <c r="N546" i="7"/>
  <c r="Q545" i="7"/>
  <c r="P545" i="7"/>
  <c r="N545" i="7"/>
  <c r="Q544" i="7"/>
  <c r="P544" i="7"/>
  <c r="N544" i="7"/>
  <c r="Q543" i="7"/>
  <c r="P543" i="7"/>
  <c r="N543" i="7"/>
  <c r="Q542" i="7"/>
  <c r="P542" i="7"/>
  <c r="N542" i="7"/>
  <c r="Q541" i="7"/>
  <c r="P541" i="7"/>
  <c r="N541" i="7"/>
  <c r="Q540" i="7"/>
  <c r="P540" i="7"/>
  <c r="N540" i="7"/>
  <c r="Q539" i="7"/>
  <c r="P539" i="7"/>
  <c r="N539" i="7"/>
  <c r="Q538" i="7"/>
  <c r="P538" i="7"/>
  <c r="N538" i="7"/>
  <c r="Q537" i="7"/>
  <c r="P537" i="7"/>
  <c r="N537" i="7"/>
  <c r="Q536" i="7"/>
  <c r="P536" i="7"/>
  <c r="N536" i="7"/>
  <c r="Q535" i="7"/>
  <c r="P535" i="7"/>
  <c r="N535" i="7"/>
  <c r="Q534" i="7"/>
  <c r="P534" i="7"/>
  <c r="N534" i="7"/>
  <c r="Q533" i="7"/>
  <c r="P533" i="7"/>
  <c r="N533" i="7"/>
  <c r="Q532" i="7"/>
  <c r="P532" i="7"/>
  <c r="N532" i="7"/>
  <c r="Q531" i="7"/>
  <c r="P531" i="7"/>
  <c r="N531" i="7"/>
  <c r="Q530" i="7"/>
  <c r="P530" i="7"/>
  <c r="N530" i="7"/>
  <c r="Q529" i="7"/>
  <c r="P529" i="7"/>
  <c r="N529" i="7"/>
  <c r="Q528" i="7"/>
  <c r="P528" i="7"/>
  <c r="N528" i="7"/>
  <c r="Q527" i="7"/>
  <c r="P527" i="7"/>
  <c r="N527" i="7"/>
  <c r="Q526" i="7"/>
  <c r="P526" i="7"/>
  <c r="N526" i="7"/>
  <c r="Q525" i="7"/>
  <c r="P525" i="7"/>
  <c r="N525" i="7"/>
  <c r="Q524" i="7"/>
  <c r="P524" i="7"/>
  <c r="N524" i="7"/>
  <c r="Q523" i="7"/>
  <c r="P523" i="7"/>
  <c r="N523" i="7"/>
  <c r="Q522" i="7"/>
  <c r="P522" i="7"/>
  <c r="N522" i="7"/>
  <c r="Q521" i="7"/>
  <c r="P521" i="7"/>
  <c r="N521" i="7"/>
  <c r="Q520" i="7"/>
  <c r="P520" i="7"/>
  <c r="N520" i="7"/>
  <c r="Q519" i="7"/>
  <c r="P519" i="7"/>
  <c r="N519" i="7"/>
  <c r="Q518" i="7"/>
  <c r="P518" i="7"/>
  <c r="N518" i="7"/>
  <c r="Q517" i="7"/>
  <c r="P517" i="7"/>
  <c r="N517" i="7"/>
  <c r="Q516" i="7"/>
  <c r="P516" i="7"/>
  <c r="N516" i="7"/>
  <c r="Q515" i="7"/>
  <c r="P515" i="7"/>
  <c r="N515" i="7"/>
  <c r="Q514" i="7"/>
  <c r="P514" i="7"/>
  <c r="N514" i="7"/>
  <c r="Q513" i="7"/>
  <c r="P513" i="7"/>
  <c r="N513" i="7"/>
  <c r="Q512" i="7"/>
  <c r="P512" i="7"/>
  <c r="N512" i="7"/>
  <c r="Q511" i="7"/>
  <c r="P511" i="7"/>
  <c r="N511" i="7"/>
  <c r="Q510" i="7"/>
  <c r="P510" i="7"/>
  <c r="N510" i="7"/>
  <c r="Q509" i="7"/>
  <c r="P509" i="7"/>
  <c r="N509" i="7"/>
  <c r="Q508" i="7"/>
  <c r="P508" i="7"/>
  <c r="N508" i="7"/>
  <c r="Q507" i="7"/>
  <c r="P507" i="7"/>
  <c r="N507" i="7"/>
  <c r="Q506" i="7"/>
  <c r="P506" i="7"/>
  <c r="N506" i="7"/>
  <c r="Q505" i="7"/>
  <c r="P505" i="7"/>
  <c r="N505" i="7"/>
  <c r="Q504" i="7"/>
  <c r="P504" i="7"/>
  <c r="N504" i="7"/>
  <c r="Q503" i="7"/>
  <c r="P503" i="7"/>
  <c r="N503" i="7"/>
  <c r="Q502" i="7"/>
  <c r="P502" i="7"/>
  <c r="N502" i="7"/>
  <c r="Q501" i="7"/>
  <c r="P501" i="7"/>
  <c r="N501" i="7"/>
  <c r="Q500" i="7"/>
  <c r="P500" i="7"/>
  <c r="N500" i="7"/>
  <c r="Q499" i="7"/>
  <c r="P499" i="7"/>
  <c r="N499" i="7"/>
  <c r="Q498" i="7"/>
  <c r="P498" i="7"/>
  <c r="N498" i="7"/>
  <c r="Q497" i="7"/>
  <c r="P497" i="7"/>
  <c r="N497" i="7"/>
  <c r="Q496" i="7"/>
  <c r="P496" i="7"/>
  <c r="N496" i="7"/>
  <c r="Q495" i="7"/>
  <c r="P495" i="7"/>
  <c r="N495" i="7"/>
  <c r="Q494" i="7"/>
  <c r="P494" i="7"/>
  <c r="N494" i="7"/>
  <c r="Q493" i="7"/>
  <c r="P493" i="7"/>
  <c r="N493" i="7"/>
  <c r="Q492" i="7"/>
  <c r="P492" i="7"/>
  <c r="N492" i="7"/>
  <c r="Q491" i="7"/>
  <c r="P491" i="7"/>
  <c r="N491" i="7"/>
  <c r="Q490" i="7"/>
  <c r="P490" i="7"/>
  <c r="N490" i="7"/>
  <c r="Q489" i="7"/>
  <c r="P489" i="7"/>
  <c r="N489" i="7"/>
  <c r="Q488" i="7"/>
  <c r="P488" i="7"/>
  <c r="N488" i="7"/>
  <c r="Q487" i="7"/>
  <c r="P487" i="7"/>
  <c r="N487" i="7"/>
  <c r="Q486" i="7"/>
  <c r="P486" i="7"/>
  <c r="N486" i="7"/>
  <c r="Q485" i="7"/>
  <c r="P485" i="7"/>
  <c r="N485" i="7"/>
  <c r="Q484" i="7"/>
  <c r="P484" i="7"/>
  <c r="N484" i="7"/>
  <c r="Q483" i="7"/>
  <c r="P483" i="7"/>
  <c r="N483" i="7"/>
  <c r="Q482" i="7"/>
  <c r="P482" i="7"/>
  <c r="N482" i="7"/>
  <c r="Q481" i="7"/>
  <c r="P481" i="7"/>
  <c r="N481" i="7"/>
  <c r="Q480" i="7"/>
  <c r="P480" i="7"/>
  <c r="N480" i="7"/>
  <c r="Q479" i="7"/>
  <c r="P479" i="7"/>
  <c r="N479" i="7"/>
  <c r="Q478" i="7"/>
  <c r="P478" i="7"/>
  <c r="N478" i="7"/>
  <c r="Q477" i="7"/>
  <c r="P477" i="7"/>
  <c r="N477" i="7"/>
  <c r="Q476" i="7"/>
  <c r="P476" i="7"/>
  <c r="N476" i="7"/>
  <c r="Q475" i="7"/>
  <c r="P475" i="7"/>
  <c r="N475" i="7"/>
  <c r="Q474" i="7"/>
  <c r="P474" i="7"/>
  <c r="N474" i="7"/>
  <c r="Q473" i="7"/>
  <c r="P473" i="7"/>
  <c r="N473" i="7"/>
  <c r="Q472" i="7"/>
  <c r="P472" i="7"/>
  <c r="N472" i="7"/>
  <c r="Q471" i="7"/>
  <c r="P471" i="7"/>
  <c r="N471" i="7"/>
  <c r="Q470" i="7"/>
  <c r="P470" i="7"/>
  <c r="N470" i="7"/>
  <c r="Q469" i="7"/>
  <c r="P469" i="7"/>
  <c r="N469" i="7"/>
  <c r="Q468" i="7"/>
  <c r="P468" i="7"/>
  <c r="N468" i="7"/>
  <c r="Q467" i="7"/>
  <c r="P467" i="7"/>
  <c r="N467" i="7"/>
  <c r="Q466" i="7"/>
  <c r="P466" i="7"/>
  <c r="N466" i="7"/>
  <c r="Q465" i="7"/>
  <c r="P465" i="7"/>
  <c r="N465" i="7"/>
  <c r="Q464" i="7"/>
  <c r="P464" i="7"/>
  <c r="N464" i="7"/>
  <c r="Q463" i="7"/>
  <c r="P463" i="7"/>
  <c r="N463" i="7"/>
  <c r="Q462" i="7"/>
  <c r="P462" i="7"/>
  <c r="N462" i="7"/>
  <c r="Q461" i="7"/>
  <c r="P461" i="7"/>
  <c r="N461" i="7"/>
  <c r="Q460" i="7"/>
  <c r="P460" i="7"/>
  <c r="N460" i="7"/>
  <c r="Q459" i="7"/>
  <c r="P459" i="7"/>
  <c r="N459" i="7"/>
  <c r="Q458" i="7"/>
  <c r="P458" i="7"/>
  <c r="N458" i="7"/>
  <c r="Q457" i="7"/>
  <c r="P457" i="7"/>
  <c r="N457" i="7"/>
  <c r="Q456" i="7"/>
  <c r="P456" i="7"/>
  <c r="N456" i="7"/>
  <c r="Q455" i="7"/>
  <c r="P455" i="7"/>
  <c r="N455" i="7"/>
  <c r="Q454" i="7"/>
  <c r="P454" i="7"/>
  <c r="N454" i="7"/>
  <c r="Q453" i="7"/>
  <c r="P453" i="7"/>
  <c r="N453" i="7"/>
  <c r="Q452" i="7"/>
  <c r="P452" i="7"/>
  <c r="N452" i="7"/>
  <c r="Q451" i="7"/>
  <c r="P451" i="7"/>
  <c r="N451" i="7"/>
  <c r="Q450" i="7"/>
  <c r="P450" i="7"/>
  <c r="N450" i="7"/>
  <c r="Q449" i="7"/>
  <c r="P449" i="7"/>
  <c r="N449" i="7"/>
  <c r="Q448" i="7"/>
  <c r="P448" i="7"/>
  <c r="N448" i="7"/>
  <c r="Q447" i="7"/>
  <c r="P447" i="7"/>
  <c r="N447" i="7"/>
  <c r="Q446" i="7"/>
  <c r="P446" i="7"/>
  <c r="N446" i="7"/>
  <c r="Q445" i="7"/>
  <c r="P445" i="7"/>
  <c r="N445" i="7"/>
  <c r="Q444" i="7"/>
  <c r="P444" i="7"/>
  <c r="N444" i="7"/>
  <c r="Q443" i="7"/>
  <c r="P443" i="7"/>
  <c r="N443" i="7"/>
  <c r="Q442" i="7"/>
  <c r="P442" i="7"/>
  <c r="N442" i="7"/>
  <c r="Q441" i="7"/>
  <c r="P441" i="7"/>
  <c r="N441" i="7"/>
  <c r="Q440" i="7"/>
  <c r="P440" i="7"/>
  <c r="N440" i="7"/>
  <c r="Q439" i="7"/>
  <c r="P439" i="7"/>
  <c r="N439" i="7"/>
  <c r="Q438" i="7"/>
  <c r="P438" i="7"/>
  <c r="N438" i="7"/>
  <c r="Q437" i="7"/>
  <c r="P437" i="7"/>
  <c r="N437" i="7"/>
  <c r="Q436" i="7"/>
  <c r="P436" i="7"/>
  <c r="N436" i="7"/>
  <c r="Q435" i="7"/>
  <c r="P435" i="7"/>
  <c r="N435" i="7"/>
  <c r="Q434" i="7"/>
  <c r="P434" i="7"/>
  <c r="N434" i="7"/>
  <c r="Q433" i="7"/>
  <c r="P433" i="7"/>
  <c r="N433" i="7"/>
  <c r="Q432" i="7"/>
  <c r="P432" i="7"/>
  <c r="N432" i="7"/>
  <c r="Q431" i="7"/>
  <c r="P431" i="7"/>
  <c r="N431" i="7"/>
  <c r="Q430" i="7"/>
  <c r="P430" i="7"/>
  <c r="N430" i="7"/>
  <c r="Q429" i="7"/>
  <c r="P429" i="7"/>
  <c r="N429" i="7"/>
  <c r="Q428" i="7"/>
  <c r="P428" i="7"/>
  <c r="N428" i="7"/>
  <c r="Q427" i="7"/>
  <c r="P427" i="7"/>
  <c r="N427" i="7"/>
  <c r="Q426" i="7"/>
  <c r="P426" i="7"/>
  <c r="N426" i="7"/>
  <c r="Q425" i="7"/>
  <c r="P425" i="7"/>
  <c r="N425" i="7"/>
  <c r="Q424" i="7"/>
  <c r="P424" i="7"/>
  <c r="N424" i="7"/>
  <c r="Q423" i="7"/>
  <c r="P423" i="7"/>
  <c r="N423" i="7"/>
  <c r="Q422" i="7"/>
  <c r="P422" i="7"/>
  <c r="N422" i="7"/>
  <c r="Q421" i="7"/>
  <c r="P421" i="7"/>
  <c r="N421" i="7"/>
  <c r="Q420" i="7"/>
  <c r="P420" i="7"/>
  <c r="N420" i="7"/>
  <c r="Q419" i="7"/>
  <c r="P419" i="7"/>
  <c r="N419" i="7"/>
  <c r="Q418" i="7"/>
  <c r="P418" i="7"/>
  <c r="N418" i="7"/>
  <c r="Q417" i="7"/>
  <c r="P417" i="7"/>
  <c r="N417" i="7"/>
  <c r="Q416" i="7"/>
  <c r="P416" i="7"/>
  <c r="N416" i="7"/>
  <c r="Q415" i="7"/>
  <c r="P415" i="7"/>
  <c r="N415" i="7"/>
  <c r="Q414" i="7"/>
  <c r="P414" i="7"/>
  <c r="N414" i="7"/>
  <c r="Q413" i="7"/>
  <c r="P413" i="7"/>
  <c r="N413" i="7"/>
  <c r="Q412" i="7"/>
  <c r="P412" i="7"/>
  <c r="N412" i="7"/>
  <c r="Q411" i="7"/>
  <c r="P411" i="7"/>
  <c r="N411" i="7"/>
  <c r="Q410" i="7"/>
  <c r="P410" i="7"/>
  <c r="N410" i="7"/>
  <c r="Q409" i="7"/>
  <c r="P409" i="7"/>
  <c r="N409" i="7"/>
  <c r="Q408" i="7"/>
  <c r="P408" i="7"/>
  <c r="N408" i="7"/>
  <c r="Q407" i="7"/>
  <c r="P407" i="7"/>
  <c r="N407" i="7"/>
  <c r="Q406" i="7"/>
  <c r="P406" i="7"/>
  <c r="N406" i="7"/>
  <c r="Q405" i="7"/>
  <c r="P405" i="7"/>
  <c r="N405" i="7"/>
  <c r="Q404" i="7"/>
  <c r="P404" i="7"/>
  <c r="N404" i="7"/>
  <c r="Q403" i="7"/>
  <c r="P403" i="7"/>
  <c r="N403" i="7"/>
  <c r="Q402" i="7"/>
  <c r="P402" i="7"/>
  <c r="N402" i="7"/>
  <c r="Q401" i="7"/>
  <c r="P401" i="7"/>
  <c r="N401" i="7"/>
  <c r="Q400" i="7"/>
  <c r="P400" i="7"/>
  <c r="N400" i="7"/>
  <c r="Q399" i="7"/>
  <c r="P399" i="7"/>
  <c r="N399" i="7"/>
  <c r="Q398" i="7"/>
  <c r="P398" i="7"/>
  <c r="N398" i="7"/>
  <c r="Q397" i="7"/>
  <c r="P397" i="7"/>
  <c r="N397" i="7"/>
  <c r="Q396" i="7"/>
  <c r="P396" i="7"/>
  <c r="N396" i="7"/>
  <c r="Q395" i="7"/>
  <c r="P395" i="7"/>
  <c r="N395" i="7"/>
  <c r="Q394" i="7"/>
  <c r="P394" i="7"/>
  <c r="N394" i="7"/>
  <c r="Q393" i="7"/>
  <c r="P393" i="7"/>
  <c r="N393" i="7"/>
  <c r="Q392" i="7"/>
  <c r="P392" i="7"/>
  <c r="N392" i="7"/>
  <c r="Q391" i="7"/>
  <c r="P391" i="7"/>
  <c r="N391" i="7"/>
  <c r="Q390" i="7"/>
  <c r="P390" i="7"/>
  <c r="N390" i="7"/>
  <c r="Q389" i="7"/>
  <c r="P389" i="7"/>
  <c r="N389" i="7"/>
  <c r="Q388" i="7"/>
  <c r="P388" i="7"/>
  <c r="N388" i="7"/>
  <c r="Q387" i="7"/>
  <c r="P387" i="7"/>
  <c r="N387" i="7"/>
  <c r="Q386" i="7"/>
  <c r="P386" i="7"/>
  <c r="N386" i="7"/>
  <c r="Q385" i="7"/>
  <c r="P385" i="7"/>
  <c r="N385" i="7"/>
  <c r="Q384" i="7"/>
  <c r="P384" i="7"/>
  <c r="N384" i="7"/>
  <c r="Q383" i="7"/>
  <c r="P383" i="7"/>
  <c r="N383" i="7"/>
  <c r="Q382" i="7"/>
  <c r="P382" i="7"/>
  <c r="N382" i="7"/>
  <c r="Q381" i="7"/>
  <c r="P381" i="7"/>
  <c r="N381" i="7"/>
  <c r="Q380" i="7"/>
  <c r="P380" i="7"/>
  <c r="N380" i="7"/>
  <c r="Q379" i="7"/>
  <c r="P379" i="7"/>
  <c r="N379" i="7"/>
  <c r="Q378" i="7"/>
  <c r="P378" i="7"/>
  <c r="N378" i="7"/>
  <c r="Q377" i="7"/>
  <c r="P377" i="7"/>
  <c r="N377" i="7"/>
  <c r="Q376" i="7"/>
  <c r="P376" i="7"/>
  <c r="N376" i="7"/>
  <c r="Q375" i="7"/>
  <c r="P375" i="7"/>
  <c r="N375" i="7"/>
  <c r="Q374" i="7"/>
  <c r="P374" i="7"/>
  <c r="N374" i="7"/>
  <c r="Q373" i="7"/>
  <c r="P373" i="7"/>
  <c r="N373" i="7"/>
  <c r="Q372" i="7"/>
  <c r="P372" i="7"/>
  <c r="N372" i="7"/>
  <c r="Q371" i="7"/>
  <c r="P371" i="7"/>
  <c r="N371" i="7"/>
  <c r="Q370" i="7"/>
  <c r="P370" i="7"/>
  <c r="N370" i="7"/>
  <c r="Q369" i="7"/>
  <c r="P369" i="7"/>
  <c r="N369" i="7"/>
  <c r="Q368" i="7"/>
  <c r="P368" i="7"/>
  <c r="N368" i="7"/>
  <c r="Q367" i="7"/>
  <c r="P367" i="7"/>
  <c r="N367" i="7"/>
  <c r="Q366" i="7"/>
  <c r="P366" i="7"/>
  <c r="N366" i="7"/>
  <c r="Q365" i="7"/>
  <c r="P365" i="7"/>
  <c r="N365" i="7"/>
  <c r="Q364" i="7"/>
  <c r="P364" i="7"/>
  <c r="N364" i="7"/>
  <c r="Q363" i="7"/>
  <c r="P363" i="7"/>
  <c r="N363" i="7"/>
  <c r="Q362" i="7"/>
  <c r="P362" i="7"/>
  <c r="N362" i="7"/>
  <c r="Q361" i="7"/>
  <c r="P361" i="7"/>
  <c r="N361" i="7"/>
  <c r="Q360" i="7"/>
  <c r="P360" i="7"/>
  <c r="N360" i="7"/>
  <c r="Q359" i="7"/>
  <c r="P359" i="7"/>
  <c r="N359" i="7"/>
  <c r="Q358" i="7"/>
  <c r="P358" i="7"/>
  <c r="N358" i="7"/>
  <c r="Q357" i="7"/>
  <c r="P357" i="7"/>
  <c r="N357" i="7"/>
  <c r="Q356" i="7"/>
  <c r="P356" i="7"/>
  <c r="N356" i="7"/>
  <c r="Q355" i="7"/>
  <c r="P355" i="7"/>
  <c r="N355" i="7"/>
  <c r="Q354" i="7"/>
  <c r="P354" i="7"/>
  <c r="N354" i="7"/>
  <c r="Q353" i="7"/>
  <c r="P353" i="7"/>
  <c r="N353" i="7"/>
  <c r="Q352" i="7"/>
  <c r="P352" i="7"/>
  <c r="N352" i="7"/>
  <c r="Q351" i="7"/>
  <c r="P351" i="7"/>
  <c r="N351" i="7"/>
  <c r="Q350" i="7"/>
  <c r="P350" i="7"/>
  <c r="N350" i="7"/>
  <c r="Q349" i="7"/>
  <c r="P349" i="7"/>
  <c r="N349" i="7"/>
  <c r="Q348" i="7"/>
  <c r="P348" i="7"/>
  <c r="N348" i="7"/>
  <c r="Q347" i="7"/>
  <c r="P347" i="7"/>
  <c r="N347" i="7"/>
  <c r="Q346" i="7"/>
  <c r="P346" i="7"/>
  <c r="N346" i="7"/>
  <c r="Q345" i="7"/>
  <c r="P345" i="7"/>
  <c r="N345" i="7"/>
  <c r="Q344" i="7"/>
  <c r="P344" i="7"/>
  <c r="N344" i="7"/>
  <c r="Q343" i="7"/>
  <c r="P343" i="7"/>
  <c r="N343" i="7"/>
  <c r="Q342" i="7"/>
  <c r="P342" i="7"/>
  <c r="N342" i="7"/>
  <c r="Q341" i="7"/>
  <c r="P341" i="7"/>
  <c r="N341" i="7"/>
  <c r="Q340" i="7"/>
  <c r="P340" i="7"/>
  <c r="N340" i="7"/>
  <c r="Q339" i="7"/>
  <c r="P339" i="7"/>
  <c r="N339" i="7"/>
  <c r="Q338" i="7"/>
  <c r="P338" i="7"/>
  <c r="N338" i="7"/>
  <c r="Q337" i="7"/>
  <c r="P337" i="7"/>
  <c r="N337" i="7"/>
  <c r="Q336" i="7"/>
  <c r="P336" i="7"/>
  <c r="N336" i="7"/>
  <c r="Q335" i="7"/>
  <c r="P335" i="7"/>
  <c r="N335" i="7"/>
  <c r="Q334" i="7"/>
  <c r="P334" i="7"/>
  <c r="N334" i="7"/>
  <c r="Q333" i="7"/>
  <c r="P333" i="7"/>
  <c r="N333" i="7"/>
  <c r="Q332" i="7"/>
  <c r="P332" i="7"/>
  <c r="N332" i="7"/>
  <c r="Q331" i="7"/>
  <c r="P331" i="7"/>
  <c r="N331" i="7"/>
  <c r="Q330" i="7"/>
  <c r="P330" i="7"/>
  <c r="N330" i="7"/>
  <c r="Q329" i="7"/>
  <c r="P329" i="7"/>
  <c r="N329" i="7"/>
  <c r="Q328" i="7"/>
  <c r="P328" i="7"/>
  <c r="N328" i="7"/>
  <c r="Q327" i="7"/>
  <c r="P327" i="7"/>
  <c r="N327" i="7"/>
  <c r="Q326" i="7"/>
  <c r="P326" i="7"/>
  <c r="N326" i="7"/>
  <c r="Q325" i="7"/>
  <c r="P325" i="7"/>
  <c r="N325" i="7"/>
  <c r="Q324" i="7"/>
  <c r="P324" i="7"/>
  <c r="N324" i="7"/>
  <c r="Q323" i="7"/>
  <c r="P323" i="7"/>
  <c r="N323" i="7"/>
  <c r="Q322" i="7"/>
  <c r="P322" i="7"/>
  <c r="N322" i="7"/>
  <c r="Q321" i="7"/>
  <c r="P321" i="7"/>
  <c r="N321" i="7"/>
  <c r="Q320" i="7"/>
  <c r="P320" i="7"/>
  <c r="N320" i="7"/>
  <c r="Q319" i="7"/>
  <c r="P319" i="7"/>
  <c r="N319" i="7"/>
  <c r="Q318" i="7"/>
  <c r="P318" i="7"/>
  <c r="N318" i="7"/>
  <c r="Q317" i="7"/>
  <c r="P317" i="7"/>
  <c r="N317" i="7"/>
  <c r="Q316" i="7"/>
  <c r="P316" i="7"/>
  <c r="N316" i="7"/>
  <c r="Q315" i="7"/>
  <c r="P315" i="7"/>
  <c r="N315" i="7"/>
  <c r="Q314" i="7"/>
  <c r="P314" i="7"/>
  <c r="N314" i="7"/>
  <c r="Q313" i="7"/>
  <c r="P313" i="7"/>
  <c r="N313" i="7"/>
  <c r="Q312" i="7"/>
  <c r="P312" i="7"/>
  <c r="N312" i="7"/>
  <c r="Q311" i="7"/>
  <c r="P311" i="7"/>
  <c r="N311" i="7"/>
  <c r="Q310" i="7"/>
  <c r="P310" i="7"/>
  <c r="N310" i="7"/>
  <c r="Q309" i="7"/>
  <c r="P309" i="7"/>
  <c r="N309" i="7"/>
  <c r="Q308" i="7"/>
  <c r="P308" i="7"/>
  <c r="N308" i="7"/>
  <c r="Q307" i="7"/>
  <c r="P307" i="7"/>
  <c r="N307" i="7"/>
  <c r="Q306" i="7"/>
  <c r="P306" i="7"/>
  <c r="N306" i="7"/>
  <c r="Q305" i="7"/>
  <c r="P305" i="7"/>
  <c r="N305" i="7"/>
  <c r="Q304" i="7"/>
  <c r="P304" i="7"/>
  <c r="N304" i="7"/>
  <c r="Q303" i="7"/>
  <c r="P303" i="7"/>
  <c r="N303" i="7"/>
  <c r="Q302" i="7"/>
  <c r="P302" i="7"/>
  <c r="N302" i="7"/>
  <c r="Q301" i="7"/>
  <c r="P301" i="7"/>
  <c r="N301" i="7"/>
  <c r="Q300" i="7"/>
  <c r="P300" i="7"/>
  <c r="N300" i="7"/>
  <c r="Q299" i="7"/>
  <c r="P299" i="7"/>
  <c r="N299" i="7"/>
  <c r="Q298" i="7"/>
  <c r="P298" i="7"/>
  <c r="N298" i="7"/>
  <c r="Q297" i="7"/>
  <c r="P297" i="7"/>
  <c r="N297" i="7"/>
  <c r="Q296" i="7"/>
  <c r="P296" i="7"/>
  <c r="N296" i="7"/>
  <c r="Q295" i="7"/>
  <c r="P295" i="7"/>
  <c r="N295" i="7"/>
  <c r="Q294" i="7"/>
  <c r="P294" i="7"/>
  <c r="N294" i="7"/>
  <c r="Q293" i="7"/>
  <c r="P293" i="7"/>
  <c r="N293" i="7"/>
  <c r="Q292" i="7"/>
  <c r="P292" i="7"/>
  <c r="N292" i="7"/>
  <c r="Q291" i="7"/>
  <c r="P291" i="7"/>
  <c r="N291" i="7"/>
  <c r="Q290" i="7"/>
  <c r="P290" i="7"/>
  <c r="N290" i="7"/>
  <c r="Q289" i="7"/>
  <c r="P289" i="7"/>
  <c r="N289" i="7"/>
  <c r="Q288" i="7"/>
  <c r="P288" i="7"/>
  <c r="N288" i="7"/>
  <c r="Q287" i="7"/>
  <c r="P287" i="7"/>
  <c r="N287" i="7"/>
  <c r="Q286" i="7"/>
  <c r="P286" i="7"/>
  <c r="N286" i="7"/>
  <c r="Q285" i="7"/>
  <c r="P285" i="7"/>
  <c r="N285" i="7"/>
  <c r="Q284" i="7"/>
  <c r="P284" i="7"/>
  <c r="N284" i="7"/>
  <c r="Q283" i="7"/>
  <c r="P283" i="7"/>
  <c r="N283" i="7"/>
  <c r="Q282" i="7"/>
  <c r="P282" i="7"/>
  <c r="N282" i="7"/>
  <c r="Q281" i="7"/>
  <c r="P281" i="7"/>
  <c r="N281" i="7"/>
  <c r="Q280" i="7"/>
  <c r="P280" i="7"/>
  <c r="N280" i="7"/>
  <c r="Q279" i="7"/>
  <c r="P279" i="7"/>
  <c r="N279" i="7"/>
  <c r="Q278" i="7"/>
  <c r="P278" i="7"/>
  <c r="N278" i="7"/>
  <c r="Q277" i="7"/>
  <c r="P277" i="7"/>
  <c r="N277" i="7"/>
  <c r="Q276" i="7"/>
  <c r="P276" i="7"/>
  <c r="N276" i="7"/>
  <c r="Q275" i="7"/>
  <c r="P275" i="7"/>
  <c r="N275" i="7"/>
  <c r="Q274" i="7"/>
  <c r="P274" i="7"/>
  <c r="N274" i="7"/>
  <c r="Q273" i="7"/>
  <c r="P273" i="7"/>
  <c r="N273" i="7"/>
  <c r="Q272" i="7"/>
  <c r="P272" i="7"/>
  <c r="N272" i="7"/>
  <c r="Q271" i="7"/>
  <c r="P271" i="7"/>
  <c r="N271" i="7"/>
  <c r="Q270" i="7"/>
  <c r="P270" i="7"/>
  <c r="N270" i="7"/>
  <c r="Q269" i="7"/>
  <c r="P269" i="7"/>
  <c r="N269" i="7"/>
  <c r="Q268" i="7"/>
  <c r="P268" i="7"/>
  <c r="N268" i="7"/>
  <c r="Q267" i="7"/>
  <c r="P267" i="7"/>
  <c r="N267" i="7"/>
  <c r="Q266" i="7"/>
  <c r="P266" i="7"/>
  <c r="N266" i="7"/>
  <c r="Q265" i="7"/>
  <c r="P265" i="7"/>
  <c r="N265" i="7"/>
  <c r="Q264" i="7"/>
  <c r="P264" i="7"/>
  <c r="N264" i="7"/>
  <c r="Q263" i="7"/>
  <c r="P263" i="7"/>
  <c r="N263" i="7"/>
  <c r="Q262" i="7"/>
  <c r="P262" i="7"/>
  <c r="N262" i="7"/>
  <c r="Q261" i="7"/>
  <c r="P261" i="7"/>
  <c r="N261" i="7"/>
  <c r="Q260" i="7"/>
  <c r="P260" i="7"/>
  <c r="N260" i="7"/>
  <c r="Q259" i="7"/>
  <c r="P259" i="7"/>
  <c r="N259" i="7"/>
  <c r="Q258" i="7"/>
  <c r="P258" i="7"/>
  <c r="N258" i="7"/>
  <c r="Q257" i="7"/>
  <c r="P257" i="7"/>
  <c r="N257" i="7"/>
  <c r="Q256" i="7"/>
  <c r="P256" i="7"/>
  <c r="N256" i="7"/>
  <c r="Q255" i="7"/>
  <c r="P255" i="7"/>
  <c r="N255" i="7"/>
  <c r="Q254" i="7"/>
  <c r="P254" i="7"/>
  <c r="N254" i="7"/>
  <c r="Q253" i="7"/>
  <c r="P253" i="7"/>
  <c r="N253" i="7"/>
  <c r="Q252" i="7"/>
  <c r="P252" i="7"/>
  <c r="N252" i="7"/>
  <c r="Q251" i="7"/>
  <c r="P251" i="7"/>
  <c r="N251" i="7"/>
  <c r="Q250" i="7"/>
  <c r="P250" i="7"/>
  <c r="N250" i="7"/>
  <c r="Q249" i="7"/>
  <c r="P249" i="7"/>
  <c r="N249" i="7"/>
  <c r="Q248" i="7"/>
  <c r="P248" i="7"/>
  <c r="N248" i="7"/>
  <c r="Q247" i="7"/>
  <c r="P247" i="7"/>
  <c r="N247" i="7"/>
  <c r="Q246" i="7"/>
  <c r="P246" i="7"/>
  <c r="N246" i="7"/>
  <c r="Q245" i="7"/>
  <c r="P245" i="7"/>
  <c r="N245" i="7"/>
  <c r="Q244" i="7"/>
  <c r="P244" i="7"/>
  <c r="N244" i="7"/>
  <c r="Q243" i="7"/>
  <c r="P243" i="7"/>
  <c r="N243" i="7"/>
  <c r="Q242" i="7"/>
  <c r="P242" i="7"/>
  <c r="N242" i="7"/>
  <c r="Q241" i="7"/>
  <c r="P241" i="7"/>
  <c r="N241" i="7"/>
  <c r="Q240" i="7"/>
  <c r="P240" i="7"/>
  <c r="N240" i="7"/>
  <c r="Q239" i="7"/>
  <c r="P239" i="7"/>
  <c r="N239" i="7"/>
  <c r="Q238" i="7"/>
  <c r="P238" i="7"/>
  <c r="N238" i="7"/>
  <c r="Q237" i="7"/>
  <c r="P237" i="7"/>
  <c r="N237" i="7"/>
  <c r="Q236" i="7"/>
  <c r="P236" i="7"/>
  <c r="N236" i="7"/>
  <c r="Q235" i="7"/>
  <c r="P235" i="7"/>
  <c r="N235" i="7"/>
  <c r="Q234" i="7"/>
  <c r="P234" i="7"/>
  <c r="N234" i="7"/>
  <c r="Q233" i="7"/>
  <c r="P233" i="7"/>
  <c r="N233" i="7"/>
  <c r="Q232" i="7"/>
  <c r="P232" i="7"/>
  <c r="N232" i="7"/>
  <c r="Q231" i="7"/>
  <c r="P231" i="7"/>
  <c r="N231" i="7"/>
  <c r="Q230" i="7"/>
  <c r="P230" i="7"/>
  <c r="N230" i="7"/>
  <c r="Q229" i="7"/>
  <c r="P229" i="7"/>
  <c r="N229" i="7"/>
  <c r="Q228" i="7"/>
  <c r="P228" i="7"/>
  <c r="N228" i="7"/>
  <c r="Q227" i="7"/>
  <c r="P227" i="7"/>
  <c r="N227" i="7"/>
  <c r="Q226" i="7"/>
  <c r="P226" i="7"/>
  <c r="N226" i="7"/>
  <c r="Q225" i="7"/>
  <c r="P225" i="7"/>
  <c r="N225" i="7"/>
  <c r="Q224" i="7"/>
  <c r="P224" i="7"/>
  <c r="N224" i="7"/>
  <c r="Q223" i="7"/>
  <c r="P223" i="7"/>
  <c r="N223" i="7"/>
  <c r="Q222" i="7"/>
  <c r="P222" i="7"/>
  <c r="N222" i="7"/>
  <c r="Q221" i="7"/>
  <c r="P221" i="7"/>
  <c r="N221" i="7"/>
  <c r="Q220" i="7"/>
  <c r="P220" i="7"/>
  <c r="N220" i="7"/>
  <c r="Q219" i="7"/>
  <c r="P219" i="7"/>
  <c r="N219" i="7"/>
  <c r="Q218" i="7"/>
  <c r="P218" i="7"/>
  <c r="N218" i="7"/>
  <c r="Q217" i="7"/>
  <c r="P217" i="7"/>
  <c r="N217" i="7"/>
  <c r="Q216" i="7"/>
  <c r="P216" i="7"/>
  <c r="N216" i="7"/>
  <c r="Q215" i="7"/>
  <c r="P215" i="7"/>
  <c r="N215" i="7"/>
  <c r="Q214" i="7"/>
  <c r="P214" i="7"/>
  <c r="N214" i="7"/>
  <c r="Q213" i="7"/>
  <c r="P213" i="7"/>
  <c r="N213" i="7"/>
  <c r="Q212" i="7"/>
  <c r="P212" i="7"/>
  <c r="N212" i="7"/>
  <c r="Q211" i="7"/>
  <c r="P211" i="7"/>
  <c r="N211" i="7"/>
  <c r="Q210" i="7"/>
  <c r="P210" i="7"/>
  <c r="N210" i="7"/>
  <c r="Q209" i="7"/>
  <c r="P209" i="7"/>
  <c r="N209" i="7"/>
  <c r="Q208" i="7"/>
  <c r="P208" i="7"/>
  <c r="N208" i="7"/>
  <c r="Q207" i="7"/>
  <c r="P207" i="7"/>
  <c r="N207" i="7"/>
  <c r="Q206" i="7"/>
  <c r="P206" i="7"/>
  <c r="N206" i="7"/>
  <c r="Q205" i="7"/>
  <c r="P205" i="7"/>
  <c r="N205" i="7"/>
  <c r="Q204" i="7"/>
  <c r="P204" i="7"/>
  <c r="N204" i="7"/>
  <c r="Q203" i="7"/>
  <c r="P203" i="7"/>
  <c r="N203" i="7"/>
  <c r="Q202" i="7"/>
  <c r="P202" i="7"/>
  <c r="N202" i="7"/>
  <c r="Q201" i="7"/>
  <c r="P201" i="7"/>
  <c r="N201" i="7"/>
  <c r="Q200" i="7"/>
  <c r="P200" i="7"/>
  <c r="N200" i="7"/>
  <c r="Q199" i="7"/>
  <c r="P199" i="7"/>
  <c r="N199" i="7"/>
  <c r="Q198" i="7"/>
  <c r="P198" i="7"/>
  <c r="N198" i="7"/>
  <c r="Q197" i="7"/>
  <c r="P197" i="7"/>
  <c r="N197" i="7"/>
  <c r="Q196" i="7"/>
  <c r="P196" i="7"/>
  <c r="N196" i="7"/>
  <c r="Q195" i="7"/>
  <c r="P195" i="7"/>
  <c r="N195" i="7"/>
  <c r="Q194" i="7"/>
  <c r="P194" i="7"/>
  <c r="N194" i="7"/>
  <c r="Q193" i="7"/>
  <c r="P193" i="7"/>
  <c r="N193" i="7"/>
  <c r="Q192" i="7"/>
  <c r="P192" i="7"/>
  <c r="N192" i="7"/>
  <c r="Q191" i="7"/>
  <c r="P191" i="7"/>
  <c r="N191" i="7"/>
  <c r="Q190" i="7"/>
  <c r="P190" i="7"/>
  <c r="N190" i="7"/>
  <c r="Q189" i="7"/>
  <c r="P189" i="7"/>
  <c r="N189" i="7"/>
  <c r="Q188" i="7"/>
  <c r="P188" i="7"/>
  <c r="N188" i="7"/>
  <c r="Q187" i="7"/>
  <c r="P187" i="7"/>
  <c r="N187" i="7"/>
  <c r="Q186" i="7"/>
  <c r="P186" i="7"/>
  <c r="N186" i="7"/>
  <c r="Q185" i="7"/>
  <c r="P185" i="7"/>
  <c r="N185" i="7"/>
  <c r="Q184" i="7"/>
  <c r="P184" i="7"/>
  <c r="N184" i="7"/>
  <c r="Q183" i="7"/>
  <c r="P183" i="7"/>
  <c r="N183" i="7"/>
  <c r="Q182" i="7"/>
  <c r="P182" i="7"/>
  <c r="N182" i="7"/>
  <c r="Q181" i="7"/>
  <c r="P181" i="7"/>
  <c r="N181" i="7"/>
  <c r="Q180" i="7"/>
  <c r="P180" i="7"/>
  <c r="N180" i="7"/>
  <c r="Q179" i="7"/>
  <c r="P179" i="7"/>
  <c r="N179" i="7"/>
  <c r="Q178" i="7"/>
  <c r="P178" i="7"/>
  <c r="N178" i="7"/>
  <c r="Q177" i="7"/>
  <c r="P177" i="7"/>
  <c r="N177" i="7"/>
  <c r="Q176" i="7"/>
  <c r="P176" i="7"/>
  <c r="N176" i="7"/>
  <c r="Q175" i="7"/>
  <c r="P175" i="7"/>
  <c r="N175" i="7"/>
  <c r="Q174" i="7"/>
  <c r="P174" i="7"/>
  <c r="N174" i="7"/>
  <c r="Q173" i="7"/>
  <c r="P173" i="7"/>
  <c r="N173" i="7"/>
  <c r="Q172" i="7"/>
  <c r="P172" i="7"/>
  <c r="N172" i="7"/>
  <c r="Q171" i="7"/>
  <c r="P171" i="7"/>
  <c r="N171" i="7"/>
  <c r="Q170" i="7"/>
  <c r="P170" i="7"/>
  <c r="N170" i="7"/>
  <c r="Q169" i="7"/>
  <c r="P169" i="7"/>
  <c r="N169" i="7"/>
  <c r="Q168" i="7"/>
  <c r="P168" i="7"/>
  <c r="N168" i="7"/>
  <c r="Q167" i="7"/>
  <c r="P167" i="7"/>
  <c r="N167" i="7"/>
  <c r="Q166" i="7"/>
  <c r="P166" i="7"/>
  <c r="N166" i="7"/>
  <c r="Q165" i="7"/>
  <c r="P165" i="7"/>
  <c r="N165" i="7"/>
  <c r="Q164" i="7"/>
  <c r="P164" i="7"/>
  <c r="N164" i="7"/>
  <c r="Q163" i="7"/>
  <c r="P163" i="7"/>
  <c r="N163" i="7"/>
  <c r="Q162" i="7"/>
  <c r="P162" i="7"/>
  <c r="N162" i="7"/>
  <c r="Q161" i="7"/>
  <c r="P161" i="7"/>
  <c r="N161" i="7"/>
  <c r="Q160" i="7"/>
  <c r="P160" i="7"/>
  <c r="N160" i="7"/>
  <c r="Q159" i="7"/>
  <c r="P159" i="7"/>
  <c r="N159" i="7"/>
  <c r="Q158" i="7"/>
  <c r="P158" i="7"/>
  <c r="N158" i="7"/>
  <c r="Q157" i="7"/>
  <c r="P157" i="7"/>
  <c r="N157" i="7"/>
  <c r="Q156" i="7"/>
  <c r="P156" i="7"/>
  <c r="N156" i="7"/>
  <c r="Q155" i="7"/>
  <c r="P155" i="7"/>
  <c r="N155" i="7"/>
  <c r="Q154" i="7"/>
  <c r="P154" i="7"/>
  <c r="N154" i="7"/>
  <c r="Q153" i="7"/>
  <c r="P153" i="7"/>
  <c r="N153" i="7"/>
  <c r="Q152" i="7"/>
  <c r="P152" i="7"/>
  <c r="N152" i="7"/>
  <c r="Q151" i="7"/>
  <c r="P151" i="7"/>
  <c r="N151" i="7"/>
  <c r="Q150" i="7"/>
  <c r="P150" i="7"/>
  <c r="N150" i="7"/>
  <c r="Q149" i="7"/>
  <c r="P149" i="7"/>
  <c r="N149" i="7"/>
  <c r="Q148" i="7"/>
  <c r="P148" i="7"/>
  <c r="N148" i="7"/>
  <c r="Q147" i="7"/>
  <c r="P147" i="7"/>
  <c r="N147" i="7"/>
  <c r="Q146" i="7"/>
  <c r="P146" i="7"/>
  <c r="N146" i="7"/>
  <c r="Q145" i="7"/>
  <c r="P145" i="7"/>
  <c r="N145" i="7"/>
  <c r="Q144" i="7"/>
  <c r="P144" i="7"/>
  <c r="N144" i="7"/>
  <c r="Q143" i="7"/>
  <c r="P143" i="7"/>
  <c r="N143" i="7"/>
  <c r="Q142" i="7"/>
  <c r="P142" i="7"/>
  <c r="N142" i="7"/>
  <c r="Q141" i="7"/>
  <c r="P141" i="7"/>
  <c r="N141" i="7"/>
  <c r="Q140" i="7"/>
  <c r="P140" i="7"/>
  <c r="N140" i="7"/>
  <c r="Q139" i="7"/>
  <c r="P139" i="7"/>
  <c r="N139" i="7"/>
  <c r="Q138" i="7"/>
  <c r="P138" i="7"/>
  <c r="N138" i="7"/>
  <c r="Q137" i="7"/>
  <c r="P137" i="7"/>
  <c r="N137" i="7"/>
  <c r="Q136" i="7"/>
  <c r="P136" i="7"/>
  <c r="N136" i="7"/>
  <c r="Q135" i="7"/>
  <c r="P135" i="7"/>
  <c r="N135" i="7"/>
  <c r="Q134" i="7"/>
  <c r="P134" i="7"/>
  <c r="N134" i="7"/>
  <c r="Q133" i="7"/>
  <c r="P133" i="7"/>
  <c r="N133" i="7"/>
  <c r="Q132" i="7"/>
  <c r="P132" i="7"/>
  <c r="N132" i="7"/>
  <c r="Q131" i="7"/>
  <c r="P131" i="7"/>
  <c r="N131" i="7"/>
  <c r="Q130" i="7"/>
  <c r="P130" i="7"/>
  <c r="N130" i="7"/>
  <c r="Q129" i="7"/>
  <c r="P129" i="7"/>
  <c r="N129" i="7"/>
  <c r="Q128" i="7"/>
  <c r="P128" i="7"/>
  <c r="N128" i="7"/>
  <c r="Q127" i="7"/>
  <c r="P127" i="7"/>
  <c r="N127" i="7"/>
  <c r="Q126" i="7"/>
  <c r="P126" i="7"/>
  <c r="N126" i="7"/>
  <c r="Q125" i="7"/>
  <c r="P125" i="7"/>
  <c r="N125" i="7"/>
  <c r="Q124" i="7"/>
  <c r="P124" i="7"/>
  <c r="N124" i="7"/>
  <c r="Q123" i="7"/>
  <c r="P123" i="7"/>
  <c r="N123" i="7"/>
  <c r="Q122" i="7"/>
  <c r="P122" i="7"/>
  <c r="N122" i="7"/>
  <c r="Q121" i="7"/>
  <c r="P121" i="7"/>
  <c r="N121" i="7"/>
  <c r="Q120" i="7"/>
  <c r="P120" i="7"/>
  <c r="N120" i="7"/>
  <c r="Q119" i="7"/>
  <c r="P119" i="7"/>
  <c r="N119" i="7"/>
  <c r="Q118" i="7"/>
  <c r="P118" i="7"/>
  <c r="N118" i="7"/>
  <c r="Q117" i="7"/>
  <c r="P117" i="7"/>
  <c r="N117" i="7"/>
  <c r="Q116" i="7"/>
  <c r="P116" i="7"/>
  <c r="N116" i="7"/>
  <c r="Q115" i="7"/>
  <c r="P115" i="7"/>
  <c r="N115" i="7"/>
  <c r="Q114" i="7"/>
  <c r="P114" i="7"/>
  <c r="N114" i="7"/>
  <c r="Q113" i="7"/>
  <c r="P113" i="7"/>
  <c r="N113" i="7"/>
  <c r="Q112" i="7"/>
  <c r="P112" i="7"/>
  <c r="N112" i="7"/>
  <c r="Q111" i="7"/>
  <c r="P111" i="7"/>
  <c r="N111" i="7"/>
  <c r="Q110" i="7"/>
  <c r="P110" i="7"/>
  <c r="N110" i="7"/>
  <c r="Q109" i="7"/>
  <c r="P109" i="7"/>
  <c r="N109" i="7"/>
  <c r="Q108" i="7"/>
  <c r="P108" i="7"/>
  <c r="N108" i="7"/>
  <c r="Q107" i="7"/>
  <c r="P107" i="7"/>
  <c r="N107" i="7"/>
  <c r="Q106" i="7"/>
  <c r="P106" i="7"/>
  <c r="N106" i="7"/>
  <c r="Q105" i="7"/>
  <c r="P105" i="7"/>
  <c r="N105" i="7"/>
  <c r="Q104" i="7"/>
  <c r="P104" i="7"/>
  <c r="N104" i="7"/>
  <c r="Q103" i="7"/>
  <c r="P103" i="7"/>
  <c r="N103" i="7"/>
  <c r="Q102" i="7"/>
  <c r="P102" i="7"/>
  <c r="N102" i="7"/>
  <c r="Q101" i="7"/>
  <c r="P101" i="7"/>
  <c r="N101" i="7"/>
  <c r="Q100" i="7"/>
  <c r="P100" i="7"/>
  <c r="N100" i="7"/>
  <c r="Q99" i="7"/>
  <c r="P99" i="7"/>
  <c r="N99" i="7"/>
  <c r="Q98" i="7"/>
  <c r="P98" i="7"/>
  <c r="N98" i="7"/>
  <c r="Q97" i="7"/>
  <c r="P97" i="7"/>
  <c r="N97" i="7"/>
  <c r="Q96" i="7"/>
  <c r="P96" i="7"/>
  <c r="N96" i="7"/>
  <c r="Q95" i="7"/>
  <c r="P95" i="7"/>
  <c r="N95" i="7"/>
  <c r="Q94" i="7"/>
  <c r="P94" i="7"/>
  <c r="N94" i="7"/>
  <c r="Q93" i="7"/>
  <c r="P93" i="7"/>
  <c r="N93" i="7"/>
  <c r="Q92" i="7"/>
  <c r="P92" i="7"/>
  <c r="N92" i="7"/>
  <c r="Q91" i="7"/>
  <c r="P91" i="7"/>
  <c r="N91" i="7"/>
  <c r="Q90" i="7"/>
  <c r="P90" i="7"/>
  <c r="N90" i="7"/>
  <c r="Q89" i="7"/>
  <c r="P89" i="7"/>
  <c r="N89" i="7"/>
  <c r="Q88" i="7"/>
  <c r="P88" i="7"/>
  <c r="N88" i="7"/>
  <c r="Q87" i="7"/>
  <c r="P87" i="7"/>
  <c r="N87" i="7"/>
  <c r="Q86" i="7"/>
  <c r="P86" i="7"/>
  <c r="N86" i="7"/>
  <c r="Q85" i="7"/>
  <c r="P85" i="7"/>
  <c r="N85" i="7"/>
  <c r="Q84" i="7"/>
  <c r="P84" i="7"/>
  <c r="N84" i="7"/>
  <c r="Q83" i="7"/>
  <c r="P83" i="7"/>
  <c r="N83" i="7"/>
  <c r="Q82" i="7"/>
  <c r="P82" i="7"/>
  <c r="N82" i="7"/>
  <c r="Q81" i="7"/>
  <c r="P81" i="7"/>
  <c r="N81" i="7"/>
  <c r="Q80" i="7"/>
  <c r="P80" i="7"/>
  <c r="N80" i="7"/>
  <c r="Q79" i="7"/>
  <c r="P79" i="7"/>
  <c r="N79" i="7"/>
  <c r="Q78" i="7"/>
  <c r="P78" i="7"/>
  <c r="N78" i="7"/>
  <c r="Q77" i="7"/>
  <c r="P77" i="7"/>
  <c r="N77" i="7"/>
  <c r="Q76" i="7"/>
  <c r="P76" i="7"/>
  <c r="N76" i="7"/>
  <c r="Q75" i="7"/>
  <c r="P75" i="7"/>
  <c r="N75" i="7"/>
  <c r="Q74" i="7"/>
  <c r="P74" i="7"/>
  <c r="N74" i="7"/>
  <c r="Q73" i="7"/>
  <c r="P73" i="7"/>
  <c r="N73" i="7"/>
  <c r="Q72" i="7"/>
  <c r="P72" i="7"/>
  <c r="N72" i="7"/>
  <c r="Q71" i="7"/>
  <c r="P71" i="7"/>
  <c r="N71" i="7"/>
  <c r="Q70" i="7"/>
  <c r="P70" i="7"/>
  <c r="N70" i="7"/>
  <c r="Q69" i="7"/>
  <c r="P69" i="7"/>
  <c r="N69" i="7"/>
  <c r="Q68" i="7"/>
  <c r="P68" i="7"/>
  <c r="N68" i="7"/>
  <c r="Q67" i="7"/>
  <c r="P67" i="7"/>
  <c r="N67" i="7"/>
  <c r="Q66" i="7"/>
  <c r="P66" i="7"/>
  <c r="N66" i="7"/>
  <c r="Q65" i="7"/>
  <c r="P65" i="7"/>
  <c r="N65" i="7"/>
  <c r="Q64" i="7"/>
  <c r="P64" i="7"/>
  <c r="N64" i="7"/>
  <c r="Q63" i="7"/>
  <c r="P63" i="7"/>
  <c r="N63" i="7"/>
  <c r="Q62" i="7"/>
  <c r="P62" i="7"/>
  <c r="N62" i="7"/>
  <c r="Q61" i="7"/>
  <c r="P61" i="7"/>
  <c r="N61" i="7"/>
  <c r="Q60" i="7"/>
  <c r="P60" i="7"/>
  <c r="N60" i="7"/>
  <c r="Q59" i="7"/>
  <c r="P59" i="7"/>
  <c r="N59" i="7"/>
  <c r="Q58" i="7"/>
  <c r="P58" i="7"/>
  <c r="N58" i="7"/>
  <c r="Q57" i="7"/>
  <c r="P57" i="7"/>
  <c r="N57" i="7"/>
  <c r="Q56" i="7"/>
  <c r="P56" i="7"/>
  <c r="N56" i="7"/>
  <c r="Q55" i="7"/>
  <c r="P55" i="7"/>
  <c r="N55" i="7"/>
  <c r="Q54" i="7"/>
  <c r="P54" i="7"/>
  <c r="N54" i="7"/>
  <c r="Q53" i="7"/>
  <c r="P53" i="7"/>
  <c r="N53" i="7"/>
  <c r="Q52" i="7"/>
  <c r="P52" i="7"/>
  <c r="N52" i="7"/>
  <c r="Q51" i="7"/>
  <c r="P51" i="7"/>
  <c r="N51" i="7"/>
  <c r="Q50" i="7"/>
  <c r="P50" i="7"/>
  <c r="N50" i="7"/>
  <c r="Q49" i="7"/>
  <c r="P49" i="7"/>
  <c r="N49" i="7"/>
  <c r="Q48" i="7"/>
  <c r="P48" i="7"/>
  <c r="N48" i="7"/>
  <c r="Q47" i="7"/>
  <c r="P47" i="7"/>
  <c r="N47" i="7"/>
  <c r="Q46" i="7"/>
  <c r="P46" i="7"/>
  <c r="N46" i="7"/>
  <c r="Q45" i="7"/>
  <c r="P45" i="7"/>
  <c r="N45" i="7"/>
  <c r="Q44" i="7"/>
  <c r="P44" i="7"/>
  <c r="N44" i="7"/>
  <c r="Q43" i="7"/>
  <c r="P43" i="7"/>
  <c r="N43" i="7"/>
  <c r="Q42" i="7"/>
  <c r="P42" i="7"/>
  <c r="N42" i="7"/>
  <c r="Q41" i="7"/>
  <c r="P41" i="7"/>
  <c r="N41" i="7"/>
  <c r="Q40" i="7"/>
  <c r="P40" i="7"/>
  <c r="N40" i="7"/>
  <c r="Q39" i="7"/>
  <c r="P39" i="7"/>
  <c r="N39" i="7"/>
  <c r="Q38" i="7"/>
  <c r="P38" i="7"/>
  <c r="N38" i="7"/>
  <c r="Q37" i="7"/>
  <c r="P37" i="7"/>
  <c r="N37" i="7"/>
  <c r="Q36" i="7"/>
  <c r="P36" i="7"/>
  <c r="N36" i="7"/>
  <c r="Q35" i="7"/>
  <c r="P35" i="7"/>
  <c r="O35" i="7"/>
  <c r="U35" i="7" s="1"/>
  <c r="N35" i="7"/>
  <c r="R35" i="7" s="1"/>
  <c r="Q34" i="7"/>
  <c r="P34" i="7"/>
  <c r="O34" i="7"/>
  <c r="S34" i="7" s="1"/>
  <c r="N34" i="7"/>
  <c r="U34" i="7" s="1"/>
  <c r="Q33" i="7"/>
  <c r="P33" i="7"/>
  <c r="O33" i="7"/>
  <c r="U33" i="7" s="1"/>
  <c r="N33" i="7"/>
  <c r="T33" i="7" s="1"/>
  <c r="U32" i="7"/>
  <c r="Q32" i="7"/>
  <c r="P32" i="7"/>
  <c r="O32" i="7"/>
  <c r="S32" i="7" s="1"/>
  <c r="N32" i="7"/>
  <c r="T32" i="7" s="1"/>
  <c r="U31" i="7"/>
  <c r="S31" i="7"/>
  <c r="Q31" i="7"/>
  <c r="T31" i="7" s="1"/>
  <c r="P31" i="7"/>
  <c r="O31" i="7"/>
  <c r="N31" i="7"/>
  <c r="S30" i="7"/>
  <c r="Q30" i="7"/>
  <c r="P30" i="7"/>
  <c r="O30" i="7"/>
  <c r="R30" i="7" s="1"/>
  <c r="N30" i="7"/>
  <c r="T30" i="7" s="1"/>
  <c r="Q29" i="7"/>
  <c r="P29" i="7"/>
  <c r="O29" i="7"/>
  <c r="U29" i="7" s="1"/>
  <c r="N29" i="7"/>
  <c r="R29" i="7" s="1"/>
  <c r="Q28" i="7"/>
  <c r="P28" i="7"/>
  <c r="O28" i="7"/>
  <c r="S28" i="7" s="1"/>
  <c r="N28" i="7"/>
  <c r="U28" i="7" s="1"/>
  <c r="Q27" i="7"/>
  <c r="P27" i="7"/>
  <c r="O27" i="7"/>
  <c r="U27" i="7" s="1"/>
  <c r="N27" i="7"/>
  <c r="T27" i="7" s="1"/>
  <c r="U26" i="7"/>
  <c r="Q26" i="7"/>
  <c r="P26" i="7"/>
  <c r="O26" i="7"/>
  <c r="S26" i="7" s="1"/>
  <c r="N26" i="7"/>
  <c r="T26" i="7" s="1"/>
  <c r="U25" i="7"/>
  <c r="S25" i="7"/>
  <c r="Q25" i="7"/>
  <c r="T25" i="7" s="1"/>
  <c r="P25" i="7"/>
  <c r="O25" i="7"/>
  <c r="N25" i="7"/>
  <c r="S24" i="7"/>
  <c r="Q24" i="7"/>
  <c r="P24" i="7"/>
  <c r="O24" i="7"/>
  <c r="R24" i="7" s="1"/>
  <c r="N24" i="7"/>
  <c r="T24" i="7" s="1"/>
  <c r="Q23" i="7"/>
  <c r="P23" i="7"/>
  <c r="O23" i="7"/>
  <c r="U23" i="7" s="1"/>
  <c r="N23" i="7"/>
  <c r="R23" i="7" s="1"/>
  <c r="Q22" i="7"/>
  <c r="P22" i="7"/>
  <c r="O22" i="7"/>
  <c r="S22" i="7" s="1"/>
  <c r="N22" i="7"/>
  <c r="U22" i="7" s="1"/>
  <c r="Q21" i="7"/>
  <c r="P21" i="7"/>
  <c r="O21" i="7"/>
  <c r="U21" i="7" s="1"/>
  <c r="N21" i="7"/>
  <c r="T21" i="7" s="1"/>
  <c r="U20" i="7"/>
  <c r="Q20" i="7"/>
  <c r="P20" i="7"/>
  <c r="O20" i="7"/>
  <c r="S20" i="7" s="1"/>
  <c r="N20" i="7"/>
  <c r="T20" i="7" s="1"/>
  <c r="U19" i="7"/>
  <c r="S19" i="7"/>
  <c r="Q19" i="7"/>
  <c r="T19" i="7" s="1"/>
  <c r="P19" i="7"/>
  <c r="O19" i="7"/>
  <c r="N19" i="7"/>
  <c r="S18" i="7"/>
  <c r="Q18" i="7"/>
  <c r="P18" i="7"/>
  <c r="O18" i="7"/>
  <c r="R18" i="7" s="1"/>
  <c r="N18" i="7"/>
  <c r="T18" i="7" s="1"/>
  <c r="Q17" i="7"/>
  <c r="P17" i="7"/>
  <c r="O17" i="7"/>
  <c r="U17" i="7" s="1"/>
  <c r="N17" i="7"/>
  <c r="R17" i="7" s="1"/>
  <c r="Q16" i="7"/>
  <c r="P16" i="7"/>
  <c r="O16" i="7"/>
  <c r="S16" i="7" s="1"/>
  <c r="N16" i="7"/>
  <c r="U16" i="7" s="1"/>
  <c r="Q15" i="7"/>
  <c r="P15" i="7"/>
  <c r="O15" i="7"/>
  <c r="U15" i="7" s="1"/>
  <c r="N15" i="7"/>
  <c r="T15" i="7" s="1"/>
  <c r="U14" i="7"/>
  <c r="Q14" i="7"/>
  <c r="P14" i="7"/>
  <c r="O14" i="7"/>
  <c r="S14" i="7" s="1"/>
  <c r="N14" i="7"/>
  <c r="T14" i="7" s="1"/>
  <c r="U13" i="7"/>
  <c r="S13" i="7"/>
  <c r="Q13" i="7"/>
  <c r="T13" i="7" s="1"/>
  <c r="P13" i="7"/>
  <c r="O13" i="7"/>
  <c r="N13" i="7"/>
  <c r="S12" i="7"/>
  <c r="Q12" i="7"/>
  <c r="P12" i="7"/>
  <c r="O12" i="7"/>
  <c r="R12" i="7" s="1"/>
  <c r="N12" i="7"/>
  <c r="T12" i="7" s="1"/>
  <c r="Q11" i="7"/>
  <c r="P11" i="7"/>
  <c r="O11" i="7"/>
  <c r="U11" i="7" s="1"/>
  <c r="N11" i="7"/>
  <c r="R11" i="7" s="1"/>
  <c r="Q10" i="7"/>
  <c r="P10" i="7"/>
  <c r="O10" i="7"/>
  <c r="S10" i="7" s="1"/>
  <c r="N10" i="7"/>
  <c r="U10" i="7" s="1"/>
  <c r="Q9" i="7"/>
  <c r="P9" i="7"/>
  <c r="O9" i="7"/>
  <c r="U9" i="7" s="1"/>
  <c r="N9" i="7"/>
  <c r="T9" i="7" s="1"/>
  <c r="U8" i="7"/>
  <c r="Q8" i="7"/>
  <c r="P8" i="7"/>
  <c r="O8" i="7"/>
  <c r="S8" i="7" s="1"/>
  <c r="N8" i="7"/>
  <c r="T8" i="7" s="1"/>
  <c r="U7" i="7"/>
  <c r="S7" i="7"/>
  <c r="Q7" i="7"/>
  <c r="T7" i="7" s="1"/>
  <c r="P7" i="7"/>
  <c r="O7" i="7"/>
  <c r="N7" i="7"/>
  <c r="S6" i="7"/>
  <c r="Q6" i="7"/>
  <c r="P6" i="7"/>
  <c r="O6" i="7"/>
  <c r="R6" i="7" s="1"/>
  <c r="N6" i="7"/>
  <c r="T6" i="7" s="1"/>
  <c r="Q5" i="7"/>
  <c r="P5" i="7"/>
  <c r="O5" i="7"/>
  <c r="U5" i="7" s="1"/>
  <c r="N5" i="7"/>
  <c r="R5" i="7" s="1"/>
  <c r="Q4" i="7"/>
  <c r="P4" i="7"/>
  <c r="O4" i="7"/>
  <c r="S4" i="7" s="1"/>
  <c r="N4" i="7"/>
  <c r="U4" i="7" s="1"/>
  <c r="Q3" i="7"/>
  <c r="P3" i="7"/>
  <c r="O3" i="7"/>
  <c r="U3" i="7" s="1"/>
  <c r="N3" i="7"/>
  <c r="T3" i="7" s="1"/>
  <c r="U2" i="7"/>
  <c r="Q2" i="7"/>
  <c r="P2" i="7"/>
  <c r="O2" i="7"/>
  <c r="S2" i="7" s="1"/>
  <c r="N2" i="7"/>
  <c r="T2" i="7" s="1"/>
  <c r="M2693" i="7"/>
  <c r="L2693" i="7"/>
  <c r="K2693" i="7"/>
  <c r="J2693" i="7"/>
  <c r="I2693" i="7"/>
  <c r="H2693" i="7"/>
  <c r="G2693" i="7"/>
  <c r="F2693" i="7"/>
  <c r="D2693" i="7"/>
  <c r="C2693" i="7"/>
  <c r="B2693" i="7"/>
  <c r="A2693" i="7"/>
  <c r="M2692" i="7"/>
  <c r="L2692" i="7"/>
  <c r="K2692" i="7"/>
  <c r="J2692" i="7"/>
  <c r="I2692" i="7"/>
  <c r="H2692" i="7"/>
  <c r="G2692" i="7"/>
  <c r="F2692" i="7"/>
  <c r="D2692" i="7"/>
  <c r="C2692" i="7"/>
  <c r="B2692" i="7"/>
  <c r="A2692" i="7"/>
  <c r="M2691" i="7"/>
  <c r="L2691" i="7"/>
  <c r="K2691" i="7"/>
  <c r="J2691" i="7"/>
  <c r="I2691" i="7"/>
  <c r="H2691" i="7"/>
  <c r="G2691" i="7"/>
  <c r="F2691" i="7"/>
  <c r="D2691" i="7"/>
  <c r="C2691" i="7"/>
  <c r="B2691" i="7"/>
  <c r="A2691" i="7"/>
  <c r="M2690" i="7"/>
  <c r="L2690" i="7"/>
  <c r="K2690" i="7"/>
  <c r="J2690" i="7"/>
  <c r="I2690" i="7"/>
  <c r="H2690" i="7"/>
  <c r="G2690" i="7"/>
  <c r="F2690" i="7"/>
  <c r="D2690" i="7"/>
  <c r="C2690" i="7"/>
  <c r="B2690" i="7"/>
  <c r="A2690" i="7"/>
  <c r="M2689" i="7"/>
  <c r="L2689" i="7"/>
  <c r="K2689" i="7"/>
  <c r="J2689" i="7"/>
  <c r="I2689" i="7"/>
  <c r="H2689" i="7"/>
  <c r="G2689" i="7"/>
  <c r="F2689" i="7"/>
  <c r="D2689" i="7"/>
  <c r="C2689" i="7"/>
  <c r="B2689" i="7"/>
  <c r="A2689" i="7"/>
  <c r="M2688" i="7"/>
  <c r="L2688" i="7"/>
  <c r="K2688" i="7"/>
  <c r="J2688" i="7"/>
  <c r="I2688" i="7"/>
  <c r="H2688" i="7"/>
  <c r="G2688" i="7"/>
  <c r="F2688" i="7"/>
  <c r="D2688" i="7"/>
  <c r="C2688" i="7"/>
  <c r="B2688" i="7"/>
  <c r="A2688" i="7"/>
  <c r="M2687" i="7"/>
  <c r="L2687" i="7"/>
  <c r="K2687" i="7"/>
  <c r="J2687" i="7"/>
  <c r="I2687" i="7"/>
  <c r="H2687" i="7"/>
  <c r="G2687" i="7"/>
  <c r="F2687" i="7"/>
  <c r="D2687" i="7"/>
  <c r="C2687" i="7"/>
  <c r="B2687" i="7"/>
  <c r="A2687" i="7"/>
  <c r="M2686" i="7"/>
  <c r="L2686" i="7"/>
  <c r="K2686" i="7"/>
  <c r="J2686" i="7"/>
  <c r="I2686" i="7"/>
  <c r="H2686" i="7"/>
  <c r="G2686" i="7"/>
  <c r="F2686" i="7"/>
  <c r="D2686" i="7"/>
  <c r="C2686" i="7"/>
  <c r="B2686" i="7"/>
  <c r="A2686" i="7"/>
  <c r="M2685" i="7"/>
  <c r="L2685" i="7"/>
  <c r="K2685" i="7"/>
  <c r="J2685" i="7"/>
  <c r="I2685" i="7"/>
  <c r="H2685" i="7"/>
  <c r="G2685" i="7"/>
  <c r="F2685" i="7"/>
  <c r="D2685" i="7"/>
  <c r="C2685" i="7"/>
  <c r="B2685" i="7"/>
  <c r="A2685" i="7"/>
  <c r="M2684" i="7"/>
  <c r="L2684" i="7"/>
  <c r="K2684" i="7"/>
  <c r="J2684" i="7"/>
  <c r="I2684" i="7"/>
  <c r="H2684" i="7"/>
  <c r="G2684" i="7"/>
  <c r="F2684" i="7"/>
  <c r="D2684" i="7"/>
  <c r="C2684" i="7"/>
  <c r="B2684" i="7"/>
  <c r="A2684" i="7"/>
  <c r="M2683" i="7"/>
  <c r="L2683" i="7"/>
  <c r="K2683" i="7"/>
  <c r="J2683" i="7"/>
  <c r="I2683" i="7"/>
  <c r="H2683" i="7"/>
  <c r="G2683" i="7"/>
  <c r="F2683" i="7"/>
  <c r="D2683" i="7"/>
  <c r="C2683" i="7"/>
  <c r="B2683" i="7"/>
  <c r="A2683" i="7"/>
  <c r="M2682" i="7"/>
  <c r="L2682" i="7"/>
  <c r="K2682" i="7"/>
  <c r="J2682" i="7"/>
  <c r="I2682" i="7"/>
  <c r="H2682" i="7"/>
  <c r="G2682" i="7"/>
  <c r="F2682" i="7"/>
  <c r="D2682" i="7"/>
  <c r="C2682" i="7"/>
  <c r="B2682" i="7"/>
  <c r="A2682" i="7"/>
  <c r="M2681" i="7"/>
  <c r="L2681" i="7"/>
  <c r="K2681" i="7"/>
  <c r="J2681" i="7"/>
  <c r="I2681" i="7"/>
  <c r="H2681" i="7"/>
  <c r="G2681" i="7"/>
  <c r="F2681" i="7"/>
  <c r="D2681" i="7"/>
  <c r="C2681" i="7"/>
  <c r="B2681" i="7"/>
  <c r="A2681" i="7"/>
  <c r="M2680" i="7"/>
  <c r="L2680" i="7"/>
  <c r="K2680" i="7"/>
  <c r="J2680" i="7"/>
  <c r="I2680" i="7"/>
  <c r="H2680" i="7"/>
  <c r="G2680" i="7"/>
  <c r="F2680" i="7"/>
  <c r="D2680" i="7"/>
  <c r="C2680" i="7"/>
  <c r="B2680" i="7"/>
  <c r="A2680" i="7"/>
  <c r="M2679" i="7"/>
  <c r="L2679" i="7"/>
  <c r="K2679" i="7"/>
  <c r="J2679" i="7"/>
  <c r="I2679" i="7"/>
  <c r="H2679" i="7"/>
  <c r="G2679" i="7"/>
  <c r="F2679" i="7"/>
  <c r="D2679" i="7"/>
  <c r="C2679" i="7"/>
  <c r="B2679" i="7"/>
  <c r="A2679" i="7"/>
  <c r="M2678" i="7"/>
  <c r="L2678" i="7"/>
  <c r="K2678" i="7"/>
  <c r="J2678" i="7"/>
  <c r="I2678" i="7"/>
  <c r="H2678" i="7"/>
  <c r="G2678" i="7"/>
  <c r="F2678" i="7"/>
  <c r="D2678" i="7"/>
  <c r="C2678" i="7"/>
  <c r="B2678" i="7"/>
  <c r="A2678" i="7"/>
  <c r="M2677" i="7"/>
  <c r="L2677" i="7"/>
  <c r="K2677" i="7"/>
  <c r="J2677" i="7"/>
  <c r="I2677" i="7"/>
  <c r="H2677" i="7"/>
  <c r="G2677" i="7"/>
  <c r="F2677" i="7"/>
  <c r="D2677" i="7"/>
  <c r="C2677" i="7"/>
  <c r="B2677" i="7"/>
  <c r="A2677" i="7"/>
  <c r="M2676" i="7"/>
  <c r="L2676" i="7"/>
  <c r="K2676" i="7"/>
  <c r="J2676" i="7"/>
  <c r="I2676" i="7"/>
  <c r="H2676" i="7"/>
  <c r="G2676" i="7"/>
  <c r="F2676" i="7"/>
  <c r="D2676" i="7"/>
  <c r="C2676" i="7"/>
  <c r="B2676" i="7"/>
  <c r="A2676" i="7"/>
  <c r="M2675" i="7"/>
  <c r="L2675" i="7"/>
  <c r="K2675" i="7"/>
  <c r="J2675" i="7"/>
  <c r="I2675" i="7"/>
  <c r="H2675" i="7"/>
  <c r="G2675" i="7"/>
  <c r="F2675" i="7"/>
  <c r="D2675" i="7"/>
  <c r="C2675" i="7"/>
  <c r="B2675" i="7"/>
  <c r="A2675" i="7"/>
  <c r="M2674" i="7"/>
  <c r="L2674" i="7"/>
  <c r="K2674" i="7"/>
  <c r="J2674" i="7"/>
  <c r="I2674" i="7"/>
  <c r="H2674" i="7"/>
  <c r="G2674" i="7"/>
  <c r="F2674" i="7"/>
  <c r="D2674" i="7"/>
  <c r="C2674" i="7"/>
  <c r="B2674" i="7"/>
  <c r="A2674" i="7"/>
  <c r="M2673" i="7"/>
  <c r="L2673" i="7"/>
  <c r="K2673" i="7"/>
  <c r="J2673" i="7"/>
  <c r="I2673" i="7"/>
  <c r="H2673" i="7"/>
  <c r="G2673" i="7"/>
  <c r="F2673" i="7"/>
  <c r="D2673" i="7"/>
  <c r="C2673" i="7"/>
  <c r="B2673" i="7"/>
  <c r="A2673" i="7"/>
  <c r="M2672" i="7"/>
  <c r="L2672" i="7"/>
  <c r="K2672" i="7"/>
  <c r="J2672" i="7"/>
  <c r="I2672" i="7"/>
  <c r="H2672" i="7"/>
  <c r="G2672" i="7"/>
  <c r="F2672" i="7"/>
  <c r="D2672" i="7"/>
  <c r="C2672" i="7"/>
  <c r="B2672" i="7"/>
  <c r="A2672" i="7"/>
  <c r="M2671" i="7"/>
  <c r="L2671" i="7"/>
  <c r="K2671" i="7"/>
  <c r="J2671" i="7"/>
  <c r="I2671" i="7"/>
  <c r="H2671" i="7"/>
  <c r="G2671" i="7"/>
  <c r="F2671" i="7"/>
  <c r="D2671" i="7"/>
  <c r="C2671" i="7"/>
  <c r="B2671" i="7"/>
  <c r="A2671" i="7"/>
  <c r="M2670" i="7"/>
  <c r="L2670" i="7"/>
  <c r="K2670" i="7"/>
  <c r="J2670" i="7"/>
  <c r="I2670" i="7"/>
  <c r="H2670" i="7"/>
  <c r="G2670" i="7"/>
  <c r="F2670" i="7"/>
  <c r="D2670" i="7"/>
  <c r="C2670" i="7"/>
  <c r="B2670" i="7"/>
  <c r="A2670" i="7"/>
  <c r="M2669" i="7"/>
  <c r="L2669" i="7"/>
  <c r="K2669" i="7"/>
  <c r="J2669" i="7"/>
  <c r="I2669" i="7"/>
  <c r="H2669" i="7"/>
  <c r="G2669" i="7"/>
  <c r="F2669" i="7"/>
  <c r="D2669" i="7"/>
  <c r="C2669" i="7"/>
  <c r="B2669" i="7"/>
  <c r="A2669" i="7"/>
  <c r="M2668" i="7"/>
  <c r="L2668" i="7"/>
  <c r="K2668" i="7"/>
  <c r="J2668" i="7"/>
  <c r="I2668" i="7"/>
  <c r="H2668" i="7"/>
  <c r="G2668" i="7"/>
  <c r="F2668" i="7"/>
  <c r="D2668" i="7"/>
  <c r="C2668" i="7"/>
  <c r="B2668" i="7"/>
  <c r="A2668" i="7"/>
  <c r="M2667" i="7"/>
  <c r="L2667" i="7"/>
  <c r="K2667" i="7"/>
  <c r="J2667" i="7"/>
  <c r="I2667" i="7"/>
  <c r="H2667" i="7"/>
  <c r="G2667" i="7"/>
  <c r="F2667" i="7"/>
  <c r="D2667" i="7"/>
  <c r="C2667" i="7"/>
  <c r="B2667" i="7"/>
  <c r="A2667" i="7"/>
  <c r="M2666" i="7"/>
  <c r="L2666" i="7"/>
  <c r="K2666" i="7"/>
  <c r="J2666" i="7"/>
  <c r="I2666" i="7"/>
  <c r="H2666" i="7"/>
  <c r="G2666" i="7"/>
  <c r="F2666" i="7"/>
  <c r="D2666" i="7"/>
  <c r="C2666" i="7"/>
  <c r="B2666" i="7"/>
  <c r="A2666" i="7"/>
  <c r="M2665" i="7"/>
  <c r="L2665" i="7"/>
  <c r="K2665" i="7"/>
  <c r="J2665" i="7"/>
  <c r="I2665" i="7"/>
  <c r="H2665" i="7"/>
  <c r="G2665" i="7"/>
  <c r="F2665" i="7"/>
  <c r="D2665" i="7"/>
  <c r="C2665" i="7"/>
  <c r="B2665" i="7"/>
  <c r="A2665" i="7"/>
  <c r="M2664" i="7"/>
  <c r="L2664" i="7"/>
  <c r="K2664" i="7"/>
  <c r="J2664" i="7"/>
  <c r="I2664" i="7"/>
  <c r="H2664" i="7"/>
  <c r="G2664" i="7"/>
  <c r="F2664" i="7"/>
  <c r="D2664" i="7"/>
  <c r="C2664" i="7"/>
  <c r="B2664" i="7"/>
  <c r="A2664" i="7"/>
  <c r="M2663" i="7"/>
  <c r="L2663" i="7"/>
  <c r="K2663" i="7"/>
  <c r="J2663" i="7"/>
  <c r="I2663" i="7"/>
  <c r="H2663" i="7"/>
  <c r="G2663" i="7"/>
  <c r="F2663" i="7"/>
  <c r="D2663" i="7"/>
  <c r="C2663" i="7"/>
  <c r="B2663" i="7"/>
  <c r="A2663" i="7"/>
  <c r="M2662" i="7"/>
  <c r="L2662" i="7"/>
  <c r="K2662" i="7"/>
  <c r="J2662" i="7"/>
  <c r="I2662" i="7"/>
  <c r="H2662" i="7"/>
  <c r="G2662" i="7"/>
  <c r="F2662" i="7"/>
  <c r="D2662" i="7"/>
  <c r="C2662" i="7"/>
  <c r="B2662" i="7"/>
  <c r="A2662" i="7"/>
  <c r="M2661" i="7"/>
  <c r="L2661" i="7"/>
  <c r="K2661" i="7"/>
  <c r="J2661" i="7"/>
  <c r="I2661" i="7"/>
  <c r="H2661" i="7"/>
  <c r="G2661" i="7"/>
  <c r="F2661" i="7"/>
  <c r="D2661" i="7"/>
  <c r="C2661" i="7"/>
  <c r="B2661" i="7"/>
  <c r="A2661" i="7"/>
  <c r="M2660" i="7"/>
  <c r="L2660" i="7"/>
  <c r="K2660" i="7"/>
  <c r="J2660" i="7"/>
  <c r="I2660" i="7"/>
  <c r="H2660" i="7"/>
  <c r="G2660" i="7"/>
  <c r="F2660" i="7"/>
  <c r="D2660" i="7"/>
  <c r="C2660" i="7"/>
  <c r="B2660" i="7"/>
  <c r="A2660" i="7"/>
  <c r="M2659" i="7"/>
  <c r="L2659" i="7"/>
  <c r="K2659" i="7"/>
  <c r="J2659" i="7"/>
  <c r="I2659" i="7"/>
  <c r="H2659" i="7"/>
  <c r="G2659" i="7"/>
  <c r="F2659" i="7"/>
  <c r="D2659" i="7"/>
  <c r="C2659" i="7"/>
  <c r="B2659" i="7"/>
  <c r="A2659" i="7"/>
  <c r="M2658" i="7"/>
  <c r="L2658" i="7"/>
  <c r="K2658" i="7"/>
  <c r="J2658" i="7"/>
  <c r="I2658" i="7"/>
  <c r="H2658" i="7"/>
  <c r="G2658" i="7"/>
  <c r="F2658" i="7"/>
  <c r="D2658" i="7"/>
  <c r="C2658" i="7"/>
  <c r="B2658" i="7"/>
  <c r="A2658" i="7"/>
  <c r="M2657" i="7"/>
  <c r="L2657" i="7"/>
  <c r="K2657" i="7"/>
  <c r="J2657" i="7"/>
  <c r="I2657" i="7"/>
  <c r="H2657" i="7"/>
  <c r="G2657" i="7"/>
  <c r="F2657" i="7"/>
  <c r="D2657" i="7"/>
  <c r="C2657" i="7"/>
  <c r="B2657" i="7"/>
  <c r="A2657" i="7"/>
  <c r="M2656" i="7"/>
  <c r="L2656" i="7"/>
  <c r="K2656" i="7"/>
  <c r="J2656" i="7"/>
  <c r="I2656" i="7"/>
  <c r="H2656" i="7"/>
  <c r="G2656" i="7"/>
  <c r="F2656" i="7"/>
  <c r="D2656" i="7"/>
  <c r="C2656" i="7"/>
  <c r="B2656" i="7"/>
  <c r="A2656" i="7"/>
  <c r="M2655" i="7"/>
  <c r="L2655" i="7"/>
  <c r="K2655" i="7"/>
  <c r="J2655" i="7"/>
  <c r="I2655" i="7"/>
  <c r="H2655" i="7"/>
  <c r="G2655" i="7"/>
  <c r="F2655" i="7"/>
  <c r="D2655" i="7"/>
  <c r="C2655" i="7"/>
  <c r="B2655" i="7"/>
  <c r="A2655" i="7"/>
  <c r="M2654" i="7"/>
  <c r="L2654" i="7"/>
  <c r="K2654" i="7"/>
  <c r="J2654" i="7"/>
  <c r="I2654" i="7"/>
  <c r="H2654" i="7"/>
  <c r="G2654" i="7"/>
  <c r="F2654" i="7"/>
  <c r="D2654" i="7"/>
  <c r="C2654" i="7"/>
  <c r="B2654" i="7"/>
  <c r="A2654" i="7"/>
  <c r="M2653" i="7"/>
  <c r="L2653" i="7"/>
  <c r="K2653" i="7"/>
  <c r="J2653" i="7"/>
  <c r="I2653" i="7"/>
  <c r="H2653" i="7"/>
  <c r="G2653" i="7"/>
  <c r="F2653" i="7"/>
  <c r="D2653" i="7"/>
  <c r="C2653" i="7"/>
  <c r="B2653" i="7"/>
  <c r="A2653" i="7"/>
  <c r="M2652" i="7"/>
  <c r="L2652" i="7"/>
  <c r="K2652" i="7"/>
  <c r="J2652" i="7"/>
  <c r="I2652" i="7"/>
  <c r="H2652" i="7"/>
  <c r="G2652" i="7"/>
  <c r="F2652" i="7"/>
  <c r="D2652" i="7"/>
  <c r="C2652" i="7"/>
  <c r="B2652" i="7"/>
  <c r="A2652" i="7"/>
  <c r="M2651" i="7"/>
  <c r="L2651" i="7"/>
  <c r="K2651" i="7"/>
  <c r="J2651" i="7"/>
  <c r="I2651" i="7"/>
  <c r="H2651" i="7"/>
  <c r="G2651" i="7"/>
  <c r="F2651" i="7"/>
  <c r="D2651" i="7"/>
  <c r="C2651" i="7"/>
  <c r="B2651" i="7"/>
  <c r="A2651" i="7"/>
  <c r="M2650" i="7"/>
  <c r="L2650" i="7"/>
  <c r="K2650" i="7"/>
  <c r="J2650" i="7"/>
  <c r="I2650" i="7"/>
  <c r="H2650" i="7"/>
  <c r="G2650" i="7"/>
  <c r="F2650" i="7"/>
  <c r="D2650" i="7"/>
  <c r="C2650" i="7"/>
  <c r="B2650" i="7"/>
  <c r="A2650" i="7"/>
  <c r="M2649" i="7"/>
  <c r="L2649" i="7"/>
  <c r="K2649" i="7"/>
  <c r="J2649" i="7"/>
  <c r="I2649" i="7"/>
  <c r="H2649" i="7"/>
  <c r="G2649" i="7"/>
  <c r="F2649" i="7"/>
  <c r="D2649" i="7"/>
  <c r="C2649" i="7"/>
  <c r="B2649" i="7"/>
  <c r="A2649" i="7"/>
  <c r="M2648" i="7"/>
  <c r="L2648" i="7"/>
  <c r="K2648" i="7"/>
  <c r="J2648" i="7"/>
  <c r="I2648" i="7"/>
  <c r="H2648" i="7"/>
  <c r="G2648" i="7"/>
  <c r="F2648" i="7"/>
  <c r="D2648" i="7"/>
  <c r="C2648" i="7"/>
  <c r="B2648" i="7"/>
  <c r="A2648" i="7"/>
  <c r="M2647" i="7"/>
  <c r="L2647" i="7"/>
  <c r="K2647" i="7"/>
  <c r="J2647" i="7"/>
  <c r="I2647" i="7"/>
  <c r="H2647" i="7"/>
  <c r="G2647" i="7"/>
  <c r="F2647" i="7"/>
  <c r="D2647" i="7"/>
  <c r="C2647" i="7"/>
  <c r="B2647" i="7"/>
  <c r="A2647" i="7"/>
  <c r="M2646" i="7"/>
  <c r="L2646" i="7"/>
  <c r="K2646" i="7"/>
  <c r="J2646" i="7"/>
  <c r="I2646" i="7"/>
  <c r="H2646" i="7"/>
  <c r="G2646" i="7"/>
  <c r="F2646" i="7"/>
  <c r="D2646" i="7"/>
  <c r="C2646" i="7"/>
  <c r="B2646" i="7"/>
  <c r="A2646" i="7"/>
  <c r="M2645" i="7"/>
  <c r="L2645" i="7"/>
  <c r="K2645" i="7"/>
  <c r="J2645" i="7"/>
  <c r="I2645" i="7"/>
  <c r="H2645" i="7"/>
  <c r="G2645" i="7"/>
  <c r="F2645" i="7"/>
  <c r="D2645" i="7"/>
  <c r="C2645" i="7"/>
  <c r="B2645" i="7"/>
  <c r="A2645" i="7"/>
  <c r="M2644" i="7"/>
  <c r="L2644" i="7"/>
  <c r="K2644" i="7"/>
  <c r="J2644" i="7"/>
  <c r="I2644" i="7"/>
  <c r="H2644" i="7"/>
  <c r="G2644" i="7"/>
  <c r="F2644" i="7"/>
  <c r="D2644" i="7"/>
  <c r="C2644" i="7"/>
  <c r="B2644" i="7"/>
  <c r="A2644" i="7"/>
  <c r="M2643" i="7"/>
  <c r="L2643" i="7"/>
  <c r="K2643" i="7"/>
  <c r="J2643" i="7"/>
  <c r="I2643" i="7"/>
  <c r="H2643" i="7"/>
  <c r="G2643" i="7"/>
  <c r="F2643" i="7"/>
  <c r="D2643" i="7"/>
  <c r="C2643" i="7"/>
  <c r="B2643" i="7"/>
  <c r="A2643" i="7"/>
  <c r="M2642" i="7"/>
  <c r="L2642" i="7"/>
  <c r="K2642" i="7"/>
  <c r="J2642" i="7"/>
  <c r="I2642" i="7"/>
  <c r="H2642" i="7"/>
  <c r="G2642" i="7"/>
  <c r="F2642" i="7"/>
  <c r="D2642" i="7"/>
  <c r="C2642" i="7"/>
  <c r="B2642" i="7"/>
  <c r="A2642" i="7"/>
  <c r="M2641" i="7"/>
  <c r="L2641" i="7"/>
  <c r="K2641" i="7"/>
  <c r="J2641" i="7"/>
  <c r="I2641" i="7"/>
  <c r="H2641" i="7"/>
  <c r="G2641" i="7"/>
  <c r="F2641" i="7"/>
  <c r="D2641" i="7"/>
  <c r="C2641" i="7"/>
  <c r="B2641" i="7"/>
  <c r="A2641" i="7"/>
  <c r="M2640" i="7"/>
  <c r="L2640" i="7"/>
  <c r="K2640" i="7"/>
  <c r="J2640" i="7"/>
  <c r="I2640" i="7"/>
  <c r="H2640" i="7"/>
  <c r="G2640" i="7"/>
  <c r="F2640" i="7"/>
  <c r="D2640" i="7"/>
  <c r="C2640" i="7"/>
  <c r="B2640" i="7"/>
  <c r="A2640" i="7"/>
  <c r="M2639" i="7"/>
  <c r="L2639" i="7"/>
  <c r="K2639" i="7"/>
  <c r="J2639" i="7"/>
  <c r="I2639" i="7"/>
  <c r="H2639" i="7"/>
  <c r="G2639" i="7"/>
  <c r="F2639" i="7"/>
  <c r="D2639" i="7"/>
  <c r="C2639" i="7"/>
  <c r="B2639" i="7"/>
  <c r="A2639" i="7"/>
  <c r="M2638" i="7"/>
  <c r="L2638" i="7"/>
  <c r="K2638" i="7"/>
  <c r="J2638" i="7"/>
  <c r="I2638" i="7"/>
  <c r="H2638" i="7"/>
  <c r="G2638" i="7"/>
  <c r="F2638" i="7"/>
  <c r="D2638" i="7"/>
  <c r="C2638" i="7"/>
  <c r="B2638" i="7"/>
  <c r="A2638" i="7"/>
  <c r="M2637" i="7"/>
  <c r="L2637" i="7"/>
  <c r="K2637" i="7"/>
  <c r="J2637" i="7"/>
  <c r="I2637" i="7"/>
  <c r="H2637" i="7"/>
  <c r="G2637" i="7"/>
  <c r="F2637" i="7"/>
  <c r="D2637" i="7"/>
  <c r="C2637" i="7"/>
  <c r="B2637" i="7"/>
  <c r="A2637" i="7"/>
  <c r="M2636" i="7"/>
  <c r="L2636" i="7"/>
  <c r="K2636" i="7"/>
  <c r="J2636" i="7"/>
  <c r="I2636" i="7"/>
  <c r="H2636" i="7"/>
  <c r="G2636" i="7"/>
  <c r="F2636" i="7"/>
  <c r="D2636" i="7"/>
  <c r="C2636" i="7"/>
  <c r="B2636" i="7"/>
  <c r="A2636" i="7"/>
  <c r="M2635" i="7"/>
  <c r="L2635" i="7"/>
  <c r="K2635" i="7"/>
  <c r="J2635" i="7"/>
  <c r="I2635" i="7"/>
  <c r="H2635" i="7"/>
  <c r="G2635" i="7"/>
  <c r="F2635" i="7"/>
  <c r="D2635" i="7"/>
  <c r="C2635" i="7"/>
  <c r="B2635" i="7"/>
  <c r="A2635" i="7"/>
  <c r="M2634" i="7"/>
  <c r="L2634" i="7"/>
  <c r="K2634" i="7"/>
  <c r="J2634" i="7"/>
  <c r="I2634" i="7"/>
  <c r="H2634" i="7"/>
  <c r="G2634" i="7"/>
  <c r="F2634" i="7"/>
  <c r="D2634" i="7"/>
  <c r="C2634" i="7"/>
  <c r="B2634" i="7"/>
  <c r="A2634" i="7"/>
  <c r="M2633" i="7"/>
  <c r="L2633" i="7"/>
  <c r="K2633" i="7"/>
  <c r="J2633" i="7"/>
  <c r="I2633" i="7"/>
  <c r="H2633" i="7"/>
  <c r="G2633" i="7"/>
  <c r="F2633" i="7"/>
  <c r="D2633" i="7"/>
  <c r="C2633" i="7"/>
  <c r="B2633" i="7"/>
  <c r="A2633" i="7"/>
  <c r="M2632" i="7"/>
  <c r="L2632" i="7"/>
  <c r="K2632" i="7"/>
  <c r="J2632" i="7"/>
  <c r="I2632" i="7"/>
  <c r="H2632" i="7"/>
  <c r="G2632" i="7"/>
  <c r="F2632" i="7"/>
  <c r="D2632" i="7"/>
  <c r="C2632" i="7"/>
  <c r="B2632" i="7"/>
  <c r="A2632" i="7"/>
  <c r="M2631" i="7"/>
  <c r="L2631" i="7"/>
  <c r="K2631" i="7"/>
  <c r="J2631" i="7"/>
  <c r="I2631" i="7"/>
  <c r="H2631" i="7"/>
  <c r="G2631" i="7"/>
  <c r="F2631" i="7"/>
  <c r="D2631" i="7"/>
  <c r="C2631" i="7"/>
  <c r="B2631" i="7"/>
  <c r="A2631" i="7"/>
  <c r="M2630" i="7"/>
  <c r="L2630" i="7"/>
  <c r="K2630" i="7"/>
  <c r="J2630" i="7"/>
  <c r="I2630" i="7"/>
  <c r="H2630" i="7"/>
  <c r="G2630" i="7"/>
  <c r="F2630" i="7"/>
  <c r="D2630" i="7"/>
  <c r="C2630" i="7"/>
  <c r="B2630" i="7"/>
  <c r="A2630" i="7"/>
  <c r="M2629" i="7"/>
  <c r="L2629" i="7"/>
  <c r="K2629" i="7"/>
  <c r="J2629" i="7"/>
  <c r="I2629" i="7"/>
  <c r="H2629" i="7"/>
  <c r="G2629" i="7"/>
  <c r="F2629" i="7"/>
  <c r="D2629" i="7"/>
  <c r="C2629" i="7"/>
  <c r="B2629" i="7"/>
  <c r="A2629" i="7"/>
  <c r="M2628" i="7"/>
  <c r="L2628" i="7"/>
  <c r="K2628" i="7"/>
  <c r="J2628" i="7"/>
  <c r="I2628" i="7"/>
  <c r="H2628" i="7"/>
  <c r="G2628" i="7"/>
  <c r="F2628" i="7"/>
  <c r="D2628" i="7"/>
  <c r="C2628" i="7"/>
  <c r="B2628" i="7"/>
  <c r="A2628" i="7"/>
  <c r="M2627" i="7"/>
  <c r="L2627" i="7"/>
  <c r="K2627" i="7"/>
  <c r="J2627" i="7"/>
  <c r="I2627" i="7"/>
  <c r="H2627" i="7"/>
  <c r="G2627" i="7"/>
  <c r="F2627" i="7"/>
  <c r="D2627" i="7"/>
  <c r="C2627" i="7"/>
  <c r="B2627" i="7"/>
  <c r="A2627" i="7"/>
  <c r="M2626" i="7"/>
  <c r="L2626" i="7"/>
  <c r="K2626" i="7"/>
  <c r="J2626" i="7"/>
  <c r="I2626" i="7"/>
  <c r="H2626" i="7"/>
  <c r="G2626" i="7"/>
  <c r="F2626" i="7"/>
  <c r="D2626" i="7"/>
  <c r="C2626" i="7"/>
  <c r="B2626" i="7"/>
  <c r="A2626" i="7"/>
  <c r="M2625" i="7"/>
  <c r="L2625" i="7"/>
  <c r="K2625" i="7"/>
  <c r="J2625" i="7"/>
  <c r="I2625" i="7"/>
  <c r="H2625" i="7"/>
  <c r="G2625" i="7"/>
  <c r="F2625" i="7"/>
  <c r="D2625" i="7"/>
  <c r="C2625" i="7"/>
  <c r="B2625" i="7"/>
  <c r="A2625" i="7"/>
  <c r="M2624" i="7"/>
  <c r="L2624" i="7"/>
  <c r="K2624" i="7"/>
  <c r="J2624" i="7"/>
  <c r="I2624" i="7"/>
  <c r="H2624" i="7"/>
  <c r="G2624" i="7"/>
  <c r="F2624" i="7"/>
  <c r="D2624" i="7"/>
  <c r="C2624" i="7"/>
  <c r="B2624" i="7"/>
  <c r="A2624" i="7"/>
  <c r="M2623" i="7"/>
  <c r="L2623" i="7"/>
  <c r="K2623" i="7"/>
  <c r="J2623" i="7"/>
  <c r="I2623" i="7"/>
  <c r="H2623" i="7"/>
  <c r="G2623" i="7"/>
  <c r="F2623" i="7"/>
  <c r="D2623" i="7"/>
  <c r="C2623" i="7"/>
  <c r="B2623" i="7"/>
  <c r="A2623" i="7"/>
  <c r="M2622" i="7"/>
  <c r="L2622" i="7"/>
  <c r="K2622" i="7"/>
  <c r="J2622" i="7"/>
  <c r="I2622" i="7"/>
  <c r="H2622" i="7"/>
  <c r="G2622" i="7"/>
  <c r="F2622" i="7"/>
  <c r="D2622" i="7"/>
  <c r="C2622" i="7"/>
  <c r="B2622" i="7"/>
  <c r="A2622" i="7"/>
  <c r="M2621" i="7"/>
  <c r="L2621" i="7"/>
  <c r="K2621" i="7"/>
  <c r="J2621" i="7"/>
  <c r="I2621" i="7"/>
  <c r="H2621" i="7"/>
  <c r="G2621" i="7"/>
  <c r="F2621" i="7"/>
  <c r="D2621" i="7"/>
  <c r="C2621" i="7"/>
  <c r="B2621" i="7"/>
  <c r="A2621" i="7"/>
  <c r="M2620" i="7"/>
  <c r="L2620" i="7"/>
  <c r="K2620" i="7"/>
  <c r="J2620" i="7"/>
  <c r="I2620" i="7"/>
  <c r="H2620" i="7"/>
  <c r="G2620" i="7"/>
  <c r="F2620" i="7"/>
  <c r="D2620" i="7"/>
  <c r="C2620" i="7"/>
  <c r="B2620" i="7"/>
  <c r="A2620" i="7"/>
  <c r="M2619" i="7"/>
  <c r="L2619" i="7"/>
  <c r="K2619" i="7"/>
  <c r="J2619" i="7"/>
  <c r="I2619" i="7"/>
  <c r="H2619" i="7"/>
  <c r="G2619" i="7"/>
  <c r="F2619" i="7"/>
  <c r="D2619" i="7"/>
  <c r="C2619" i="7"/>
  <c r="B2619" i="7"/>
  <c r="A2619" i="7"/>
  <c r="M2618" i="7"/>
  <c r="L2618" i="7"/>
  <c r="K2618" i="7"/>
  <c r="J2618" i="7"/>
  <c r="I2618" i="7"/>
  <c r="H2618" i="7"/>
  <c r="G2618" i="7"/>
  <c r="F2618" i="7"/>
  <c r="D2618" i="7"/>
  <c r="C2618" i="7"/>
  <c r="B2618" i="7"/>
  <c r="A2618" i="7"/>
  <c r="M2617" i="7"/>
  <c r="L2617" i="7"/>
  <c r="K2617" i="7"/>
  <c r="J2617" i="7"/>
  <c r="I2617" i="7"/>
  <c r="H2617" i="7"/>
  <c r="G2617" i="7"/>
  <c r="F2617" i="7"/>
  <c r="D2617" i="7"/>
  <c r="C2617" i="7"/>
  <c r="B2617" i="7"/>
  <c r="A2617" i="7"/>
  <c r="M2616" i="7"/>
  <c r="L2616" i="7"/>
  <c r="K2616" i="7"/>
  <c r="J2616" i="7"/>
  <c r="I2616" i="7"/>
  <c r="H2616" i="7"/>
  <c r="G2616" i="7"/>
  <c r="F2616" i="7"/>
  <c r="D2616" i="7"/>
  <c r="C2616" i="7"/>
  <c r="B2616" i="7"/>
  <c r="A2616" i="7"/>
  <c r="M2615" i="7"/>
  <c r="L2615" i="7"/>
  <c r="K2615" i="7"/>
  <c r="J2615" i="7"/>
  <c r="I2615" i="7"/>
  <c r="H2615" i="7"/>
  <c r="G2615" i="7"/>
  <c r="F2615" i="7"/>
  <c r="D2615" i="7"/>
  <c r="C2615" i="7"/>
  <c r="B2615" i="7"/>
  <c r="A2615" i="7"/>
  <c r="M2614" i="7"/>
  <c r="L2614" i="7"/>
  <c r="K2614" i="7"/>
  <c r="J2614" i="7"/>
  <c r="I2614" i="7"/>
  <c r="H2614" i="7"/>
  <c r="G2614" i="7"/>
  <c r="F2614" i="7"/>
  <c r="D2614" i="7"/>
  <c r="C2614" i="7"/>
  <c r="B2614" i="7"/>
  <c r="A2614" i="7"/>
  <c r="M2613" i="7"/>
  <c r="L2613" i="7"/>
  <c r="K2613" i="7"/>
  <c r="J2613" i="7"/>
  <c r="I2613" i="7"/>
  <c r="H2613" i="7"/>
  <c r="G2613" i="7"/>
  <c r="F2613" i="7"/>
  <c r="D2613" i="7"/>
  <c r="C2613" i="7"/>
  <c r="B2613" i="7"/>
  <c r="A2613" i="7"/>
  <c r="M2612" i="7"/>
  <c r="L2612" i="7"/>
  <c r="K2612" i="7"/>
  <c r="J2612" i="7"/>
  <c r="I2612" i="7"/>
  <c r="H2612" i="7"/>
  <c r="G2612" i="7"/>
  <c r="F2612" i="7"/>
  <c r="D2612" i="7"/>
  <c r="C2612" i="7"/>
  <c r="B2612" i="7"/>
  <c r="A2612" i="7"/>
  <c r="M2611" i="7"/>
  <c r="L2611" i="7"/>
  <c r="K2611" i="7"/>
  <c r="J2611" i="7"/>
  <c r="I2611" i="7"/>
  <c r="H2611" i="7"/>
  <c r="G2611" i="7"/>
  <c r="F2611" i="7"/>
  <c r="D2611" i="7"/>
  <c r="C2611" i="7"/>
  <c r="B2611" i="7"/>
  <c r="A2611" i="7"/>
  <c r="M2610" i="7"/>
  <c r="L2610" i="7"/>
  <c r="K2610" i="7"/>
  <c r="J2610" i="7"/>
  <c r="I2610" i="7"/>
  <c r="H2610" i="7"/>
  <c r="G2610" i="7"/>
  <c r="F2610" i="7"/>
  <c r="D2610" i="7"/>
  <c r="C2610" i="7"/>
  <c r="B2610" i="7"/>
  <c r="A2610" i="7"/>
  <c r="M2609" i="7"/>
  <c r="L2609" i="7"/>
  <c r="K2609" i="7"/>
  <c r="J2609" i="7"/>
  <c r="I2609" i="7"/>
  <c r="H2609" i="7"/>
  <c r="G2609" i="7"/>
  <c r="F2609" i="7"/>
  <c r="D2609" i="7"/>
  <c r="C2609" i="7"/>
  <c r="B2609" i="7"/>
  <c r="A2609" i="7"/>
  <c r="M2608" i="7"/>
  <c r="L2608" i="7"/>
  <c r="K2608" i="7"/>
  <c r="J2608" i="7"/>
  <c r="I2608" i="7"/>
  <c r="H2608" i="7"/>
  <c r="G2608" i="7"/>
  <c r="F2608" i="7"/>
  <c r="D2608" i="7"/>
  <c r="C2608" i="7"/>
  <c r="B2608" i="7"/>
  <c r="A2608" i="7"/>
  <c r="M2607" i="7"/>
  <c r="L2607" i="7"/>
  <c r="K2607" i="7"/>
  <c r="J2607" i="7"/>
  <c r="I2607" i="7"/>
  <c r="H2607" i="7"/>
  <c r="G2607" i="7"/>
  <c r="F2607" i="7"/>
  <c r="D2607" i="7"/>
  <c r="C2607" i="7"/>
  <c r="B2607" i="7"/>
  <c r="A2607" i="7"/>
  <c r="M2606" i="7"/>
  <c r="L2606" i="7"/>
  <c r="K2606" i="7"/>
  <c r="J2606" i="7"/>
  <c r="I2606" i="7"/>
  <c r="H2606" i="7"/>
  <c r="G2606" i="7"/>
  <c r="F2606" i="7"/>
  <c r="D2606" i="7"/>
  <c r="C2606" i="7"/>
  <c r="B2606" i="7"/>
  <c r="A2606" i="7"/>
  <c r="M2605" i="7"/>
  <c r="L2605" i="7"/>
  <c r="K2605" i="7"/>
  <c r="J2605" i="7"/>
  <c r="I2605" i="7"/>
  <c r="H2605" i="7"/>
  <c r="G2605" i="7"/>
  <c r="F2605" i="7"/>
  <c r="D2605" i="7"/>
  <c r="C2605" i="7"/>
  <c r="B2605" i="7"/>
  <c r="A2605" i="7"/>
  <c r="M2604" i="7"/>
  <c r="L2604" i="7"/>
  <c r="K2604" i="7"/>
  <c r="J2604" i="7"/>
  <c r="I2604" i="7"/>
  <c r="H2604" i="7"/>
  <c r="G2604" i="7"/>
  <c r="F2604" i="7"/>
  <c r="D2604" i="7"/>
  <c r="C2604" i="7"/>
  <c r="B2604" i="7"/>
  <c r="A2604" i="7"/>
  <c r="M2603" i="7"/>
  <c r="L2603" i="7"/>
  <c r="K2603" i="7"/>
  <c r="J2603" i="7"/>
  <c r="I2603" i="7"/>
  <c r="H2603" i="7"/>
  <c r="G2603" i="7"/>
  <c r="F2603" i="7"/>
  <c r="D2603" i="7"/>
  <c r="C2603" i="7"/>
  <c r="B2603" i="7"/>
  <c r="A2603" i="7"/>
  <c r="M2602" i="7"/>
  <c r="L2602" i="7"/>
  <c r="K2602" i="7"/>
  <c r="J2602" i="7"/>
  <c r="I2602" i="7"/>
  <c r="H2602" i="7"/>
  <c r="G2602" i="7"/>
  <c r="F2602" i="7"/>
  <c r="D2602" i="7"/>
  <c r="C2602" i="7"/>
  <c r="B2602" i="7"/>
  <c r="A2602" i="7"/>
  <c r="M2601" i="7"/>
  <c r="L2601" i="7"/>
  <c r="K2601" i="7"/>
  <c r="J2601" i="7"/>
  <c r="I2601" i="7"/>
  <c r="H2601" i="7"/>
  <c r="G2601" i="7"/>
  <c r="F2601" i="7"/>
  <c r="D2601" i="7"/>
  <c r="C2601" i="7"/>
  <c r="B2601" i="7"/>
  <c r="A2601" i="7"/>
  <c r="M2600" i="7"/>
  <c r="L2600" i="7"/>
  <c r="K2600" i="7"/>
  <c r="J2600" i="7"/>
  <c r="I2600" i="7"/>
  <c r="H2600" i="7"/>
  <c r="G2600" i="7"/>
  <c r="F2600" i="7"/>
  <c r="D2600" i="7"/>
  <c r="C2600" i="7"/>
  <c r="B2600" i="7"/>
  <c r="A2600" i="7"/>
  <c r="M2599" i="7"/>
  <c r="L2599" i="7"/>
  <c r="K2599" i="7"/>
  <c r="J2599" i="7"/>
  <c r="I2599" i="7"/>
  <c r="H2599" i="7"/>
  <c r="G2599" i="7"/>
  <c r="F2599" i="7"/>
  <c r="D2599" i="7"/>
  <c r="C2599" i="7"/>
  <c r="B2599" i="7"/>
  <c r="A2599" i="7"/>
  <c r="M2598" i="7"/>
  <c r="L2598" i="7"/>
  <c r="K2598" i="7"/>
  <c r="J2598" i="7"/>
  <c r="I2598" i="7"/>
  <c r="H2598" i="7"/>
  <c r="G2598" i="7"/>
  <c r="F2598" i="7"/>
  <c r="D2598" i="7"/>
  <c r="C2598" i="7"/>
  <c r="B2598" i="7"/>
  <c r="A2598" i="7"/>
  <c r="M2597" i="7"/>
  <c r="L2597" i="7"/>
  <c r="K2597" i="7"/>
  <c r="J2597" i="7"/>
  <c r="I2597" i="7"/>
  <c r="H2597" i="7"/>
  <c r="G2597" i="7"/>
  <c r="F2597" i="7"/>
  <c r="D2597" i="7"/>
  <c r="C2597" i="7"/>
  <c r="B2597" i="7"/>
  <c r="A2597" i="7"/>
  <c r="M2596" i="7"/>
  <c r="L2596" i="7"/>
  <c r="K2596" i="7"/>
  <c r="J2596" i="7"/>
  <c r="I2596" i="7"/>
  <c r="H2596" i="7"/>
  <c r="G2596" i="7"/>
  <c r="F2596" i="7"/>
  <c r="D2596" i="7"/>
  <c r="C2596" i="7"/>
  <c r="B2596" i="7"/>
  <c r="A2596" i="7"/>
  <c r="M2595" i="7"/>
  <c r="L2595" i="7"/>
  <c r="K2595" i="7"/>
  <c r="J2595" i="7"/>
  <c r="I2595" i="7"/>
  <c r="H2595" i="7"/>
  <c r="G2595" i="7"/>
  <c r="F2595" i="7"/>
  <c r="D2595" i="7"/>
  <c r="C2595" i="7"/>
  <c r="B2595" i="7"/>
  <c r="A2595" i="7"/>
  <c r="M2594" i="7"/>
  <c r="L2594" i="7"/>
  <c r="K2594" i="7"/>
  <c r="J2594" i="7"/>
  <c r="I2594" i="7"/>
  <c r="H2594" i="7"/>
  <c r="G2594" i="7"/>
  <c r="F2594" i="7"/>
  <c r="D2594" i="7"/>
  <c r="C2594" i="7"/>
  <c r="B2594" i="7"/>
  <c r="A2594" i="7"/>
  <c r="M2593" i="7"/>
  <c r="L2593" i="7"/>
  <c r="K2593" i="7"/>
  <c r="J2593" i="7"/>
  <c r="I2593" i="7"/>
  <c r="H2593" i="7"/>
  <c r="G2593" i="7"/>
  <c r="F2593" i="7"/>
  <c r="D2593" i="7"/>
  <c r="C2593" i="7"/>
  <c r="B2593" i="7"/>
  <c r="A2593" i="7"/>
  <c r="M2592" i="7"/>
  <c r="L2592" i="7"/>
  <c r="K2592" i="7"/>
  <c r="J2592" i="7"/>
  <c r="I2592" i="7"/>
  <c r="H2592" i="7"/>
  <c r="G2592" i="7"/>
  <c r="F2592" i="7"/>
  <c r="D2592" i="7"/>
  <c r="C2592" i="7"/>
  <c r="B2592" i="7"/>
  <c r="A2592" i="7"/>
  <c r="M2591" i="7"/>
  <c r="L2591" i="7"/>
  <c r="K2591" i="7"/>
  <c r="J2591" i="7"/>
  <c r="I2591" i="7"/>
  <c r="H2591" i="7"/>
  <c r="G2591" i="7"/>
  <c r="F2591" i="7"/>
  <c r="D2591" i="7"/>
  <c r="C2591" i="7"/>
  <c r="B2591" i="7"/>
  <c r="A2591" i="7"/>
  <c r="M2590" i="7"/>
  <c r="L2590" i="7"/>
  <c r="K2590" i="7"/>
  <c r="J2590" i="7"/>
  <c r="I2590" i="7"/>
  <c r="H2590" i="7"/>
  <c r="G2590" i="7"/>
  <c r="F2590" i="7"/>
  <c r="D2590" i="7"/>
  <c r="C2590" i="7"/>
  <c r="B2590" i="7"/>
  <c r="A2590" i="7"/>
  <c r="M2589" i="7"/>
  <c r="L2589" i="7"/>
  <c r="K2589" i="7"/>
  <c r="J2589" i="7"/>
  <c r="I2589" i="7"/>
  <c r="H2589" i="7"/>
  <c r="G2589" i="7"/>
  <c r="F2589" i="7"/>
  <c r="D2589" i="7"/>
  <c r="C2589" i="7"/>
  <c r="B2589" i="7"/>
  <c r="A2589" i="7"/>
  <c r="M2588" i="7"/>
  <c r="L2588" i="7"/>
  <c r="K2588" i="7"/>
  <c r="J2588" i="7"/>
  <c r="I2588" i="7"/>
  <c r="H2588" i="7"/>
  <c r="G2588" i="7"/>
  <c r="F2588" i="7"/>
  <c r="D2588" i="7"/>
  <c r="C2588" i="7"/>
  <c r="B2588" i="7"/>
  <c r="A2588" i="7"/>
  <c r="M2587" i="7"/>
  <c r="L2587" i="7"/>
  <c r="K2587" i="7"/>
  <c r="J2587" i="7"/>
  <c r="I2587" i="7"/>
  <c r="H2587" i="7"/>
  <c r="G2587" i="7"/>
  <c r="F2587" i="7"/>
  <c r="D2587" i="7"/>
  <c r="C2587" i="7"/>
  <c r="B2587" i="7"/>
  <c r="A2587" i="7"/>
  <c r="M2586" i="7"/>
  <c r="L2586" i="7"/>
  <c r="K2586" i="7"/>
  <c r="J2586" i="7"/>
  <c r="I2586" i="7"/>
  <c r="H2586" i="7"/>
  <c r="G2586" i="7"/>
  <c r="F2586" i="7"/>
  <c r="D2586" i="7"/>
  <c r="C2586" i="7"/>
  <c r="B2586" i="7"/>
  <c r="A2586" i="7"/>
  <c r="M2585" i="7"/>
  <c r="L2585" i="7"/>
  <c r="K2585" i="7"/>
  <c r="J2585" i="7"/>
  <c r="I2585" i="7"/>
  <c r="H2585" i="7"/>
  <c r="G2585" i="7"/>
  <c r="F2585" i="7"/>
  <c r="D2585" i="7"/>
  <c r="C2585" i="7"/>
  <c r="B2585" i="7"/>
  <c r="A2585" i="7"/>
  <c r="M2584" i="7"/>
  <c r="L2584" i="7"/>
  <c r="K2584" i="7"/>
  <c r="J2584" i="7"/>
  <c r="I2584" i="7"/>
  <c r="H2584" i="7"/>
  <c r="G2584" i="7"/>
  <c r="F2584" i="7"/>
  <c r="D2584" i="7"/>
  <c r="C2584" i="7"/>
  <c r="B2584" i="7"/>
  <c r="A2584" i="7"/>
  <c r="M2583" i="7"/>
  <c r="L2583" i="7"/>
  <c r="K2583" i="7"/>
  <c r="J2583" i="7"/>
  <c r="I2583" i="7"/>
  <c r="H2583" i="7"/>
  <c r="G2583" i="7"/>
  <c r="F2583" i="7"/>
  <c r="D2583" i="7"/>
  <c r="C2583" i="7"/>
  <c r="B2583" i="7"/>
  <c r="A2583" i="7"/>
  <c r="M2582" i="7"/>
  <c r="L2582" i="7"/>
  <c r="K2582" i="7"/>
  <c r="J2582" i="7"/>
  <c r="I2582" i="7"/>
  <c r="H2582" i="7"/>
  <c r="G2582" i="7"/>
  <c r="F2582" i="7"/>
  <c r="D2582" i="7"/>
  <c r="C2582" i="7"/>
  <c r="B2582" i="7"/>
  <c r="A2582" i="7"/>
  <c r="M2581" i="7"/>
  <c r="L2581" i="7"/>
  <c r="K2581" i="7"/>
  <c r="J2581" i="7"/>
  <c r="I2581" i="7"/>
  <c r="H2581" i="7"/>
  <c r="G2581" i="7"/>
  <c r="F2581" i="7"/>
  <c r="D2581" i="7"/>
  <c r="C2581" i="7"/>
  <c r="B2581" i="7"/>
  <c r="A2581" i="7"/>
  <c r="M2580" i="7"/>
  <c r="L2580" i="7"/>
  <c r="K2580" i="7"/>
  <c r="J2580" i="7"/>
  <c r="I2580" i="7"/>
  <c r="H2580" i="7"/>
  <c r="G2580" i="7"/>
  <c r="F2580" i="7"/>
  <c r="D2580" i="7"/>
  <c r="C2580" i="7"/>
  <c r="B2580" i="7"/>
  <c r="A2580" i="7"/>
  <c r="M2579" i="7"/>
  <c r="L2579" i="7"/>
  <c r="K2579" i="7"/>
  <c r="J2579" i="7"/>
  <c r="I2579" i="7"/>
  <c r="H2579" i="7"/>
  <c r="G2579" i="7"/>
  <c r="F2579" i="7"/>
  <c r="D2579" i="7"/>
  <c r="C2579" i="7"/>
  <c r="B2579" i="7"/>
  <c r="A2579" i="7"/>
  <c r="M2578" i="7"/>
  <c r="L2578" i="7"/>
  <c r="K2578" i="7"/>
  <c r="J2578" i="7"/>
  <c r="I2578" i="7"/>
  <c r="H2578" i="7"/>
  <c r="G2578" i="7"/>
  <c r="F2578" i="7"/>
  <c r="D2578" i="7"/>
  <c r="C2578" i="7"/>
  <c r="B2578" i="7"/>
  <c r="A2578" i="7"/>
  <c r="M2577" i="7"/>
  <c r="L2577" i="7"/>
  <c r="K2577" i="7"/>
  <c r="J2577" i="7"/>
  <c r="I2577" i="7"/>
  <c r="H2577" i="7"/>
  <c r="G2577" i="7"/>
  <c r="F2577" i="7"/>
  <c r="D2577" i="7"/>
  <c r="C2577" i="7"/>
  <c r="B2577" i="7"/>
  <c r="A2577" i="7"/>
  <c r="M2576" i="7"/>
  <c r="L2576" i="7"/>
  <c r="K2576" i="7"/>
  <c r="J2576" i="7"/>
  <c r="I2576" i="7"/>
  <c r="H2576" i="7"/>
  <c r="G2576" i="7"/>
  <c r="F2576" i="7"/>
  <c r="D2576" i="7"/>
  <c r="C2576" i="7"/>
  <c r="B2576" i="7"/>
  <c r="A2576" i="7"/>
  <c r="M2575" i="7"/>
  <c r="L2575" i="7"/>
  <c r="K2575" i="7"/>
  <c r="J2575" i="7"/>
  <c r="I2575" i="7"/>
  <c r="H2575" i="7"/>
  <c r="G2575" i="7"/>
  <c r="F2575" i="7"/>
  <c r="D2575" i="7"/>
  <c r="C2575" i="7"/>
  <c r="B2575" i="7"/>
  <c r="A2575" i="7"/>
  <c r="M2574" i="7"/>
  <c r="L2574" i="7"/>
  <c r="K2574" i="7"/>
  <c r="J2574" i="7"/>
  <c r="I2574" i="7"/>
  <c r="H2574" i="7"/>
  <c r="G2574" i="7"/>
  <c r="F2574" i="7"/>
  <c r="D2574" i="7"/>
  <c r="C2574" i="7"/>
  <c r="B2574" i="7"/>
  <c r="A2574" i="7"/>
  <c r="M2573" i="7"/>
  <c r="L2573" i="7"/>
  <c r="K2573" i="7"/>
  <c r="J2573" i="7"/>
  <c r="I2573" i="7"/>
  <c r="H2573" i="7"/>
  <c r="G2573" i="7"/>
  <c r="F2573" i="7"/>
  <c r="D2573" i="7"/>
  <c r="C2573" i="7"/>
  <c r="B2573" i="7"/>
  <c r="A2573" i="7"/>
  <c r="M2572" i="7"/>
  <c r="L2572" i="7"/>
  <c r="K2572" i="7"/>
  <c r="J2572" i="7"/>
  <c r="I2572" i="7"/>
  <c r="H2572" i="7"/>
  <c r="G2572" i="7"/>
  <c r="F2572" i="7"/>
  <c r="D2572" i="7"/>
  <c r="C2572" i="7"/>
  <c r="B2572" i="7"/>
  <c r="A2572" i="7"/>
  <c r="M2571" i="7"/>
  <c r="L2571" i="7"/>
  <c r="K2571" i="7"/>
  <c r="J2571" i="7"/>
  <c r="I2571" i="7"/>
  <c r="H2571" i="7"/>
  <c r="G2571" i="7"/>
  <c r="F2571" i="7"/>
  <c r="D2571" i="7"/>
  <c r="C2571" i="7"/>
  <c r="B2571" i="7"/>
  <c r="A2571" i="7"/>
  <c r="M2570" i="7"/>
  <c r="L2570" i="7"/>
  <c r="K2570" i="7"/>
  <c r="J2570" i="7"/>
  <c r="I2570" i="7"/>
  <c r="H2570" i="7"/>
  <c r="G2570" i="7"/>
  <c r="F2570" i="7"/>
  <c r="D2570" i="7"/>
  <c r="C2570" i="7"/>
  <c r="B2570" i="7"/>
  <c r="A2570" i="7"/>
  <c r="M2569" i="7"/>
  <c r="L2569" i="7"/>
  <c r="K2569" i="7"/>
  <c r="J2569" i="7"/>
  <c r="I2569" i="7"/>
  <c r="H2569" i="7"/>
  <c r="G2569" i="7"/>
  <c r="F2569" i="7"/>
  <c r="D2569" i="7"/>
  <c r="C2569" i="7"/>
  <c r="B2569" i="7"/>
  <c r="A2569" i="7"/>
  <c r="M2568" i="7"/>
  <c r="L2568" i="7"/>
  <c r="K2568" i="7"/>
  <c r="J2568" i="7"/>
  <c r="I2568" i="7"/>
  <c r="H2568" i="7"/>
  <c r="G2568" i="7"/>
  <c r="F2568" i="7"/>
  <c r="D2568" i="7"/>
  <c r="C2568" i="7"/>
  <c r="B2568" i="7"/>
  <c r="A2568" i="7"/>
  <c r="M2567" i="7"/>
  <c r="L2567" i="7"/>
  <c r="K2567" i="7"/>
  <c r="J2567" i="7"/>
  <c r="I2567" i="7"/>
  <c r="H2567" i="7"/>
  <c r="G2567" i="7"/>
  <c r="F2567" i="7"/>
  <c r="D2567" i="7"/>
  <c r="C2567" i="7"/>
  <c r="B2567" i="7"/>
  <c r="A2567" i="7"/>
  <c r="M2566" i="7"/>
  <c r="L2566" i="7"/>
  <c r="K2566" i="7"/>
  <c r="J2566" i="7"/>
  <c r="I2566" i="7"/>
  <c r="H2566" i="7"/>
  <c r="G2566" i="7"/>
  <c r="F2566" i="7"/>
  <c r="D2566" i="7"/>
  <c r="C2566" i="7"/>
  <c r="B2566" i="7"/>
  <c r="A2566" i="7"/>
  <c r="M2565" i="7"/>
  <c r="L2565" i="7"/>
  <c r="K2565" i="7"/>
  <c r="J2565" i="7"/>
  <c r="I2565" i="7"/>
  <c r="H2565" i="7"/>
  <c r="G2565" i="7"/>
  <c r="F2565" i="7"/>
  <c r="D2565" i="7"/>
  <c r="C2565" i="7"/>
  <c r="B2565" i="7"/>
  <c r="A2565" i="7"/>
  <c r="M2564" i="7"/>
  <c r="L2564" i="7"/>
  <c r="K2564" i="7"/>
  <c r="J2564" i="7"/>
  <c r="I2564" i="7"/>
  <c r="H2564" i="7"/>
  <c r="G2564" i="7"/>
  <c r="F2564" i="7"/>
  <c r="D2564" i="7"/>
  <c r="C2564" i="7"/>
  <c r="B2564" i="7"/>
  <c r="A2564" i="7"/>
  <c r="M2563" i="7"/>
  <c r="L2563" i="7"/>
  <c r="K2563" i="7"/>
  <c r="J2563" i="7"/>
  <c r="I2563" i="7"/>
  <c r="H2563" i="7"/>
  <c r="G2563" i="7"/>
  <c r="F2563" i="7"/>
  <c r="D2563" i="7"/>
  <c r="C2563" i="7"/>
  <c r="B2563" i="7"/>
  <c r="A2563" i="7"/>
  <c r="M2562" i="7"/>
  <c r="L2562" i="7"/>
  <c r="K2562" i="7"/>
  <c r="J2562" i="7"/>
  <c r="I2562" i="7"/>
  <c r="H2562" i="7"/>
  <c r="G2562" i="7"/>
  <c r="F2562" i="7"/>
  <c r="D2562" i="7"/>
  <c r="C2562" i="7"/>
  <c r="B2562" i="7"/>
  <c r="A2562" i="7"/>
  <c r="M2561" i="7"/>
  <c r="L2561" i="7"/>
  <c r="K2561" i="7"/>
  <c r="J2561" i="7"/>
  <c r="I2561" i="7"/>
  <c r="H2561" i="7"/>
  <c r="G2561" i="7"/>
  <c r="F2561" i="7"/>
  <c r="D2561" i="7"/>
  <c r="C2561" i="7"/>
  <c r="B2561" i="7"/>
  <c r="A2561" i="7"/>
  <c r="M2560" i="7"/>
  <c r="L2560" i="7"/>
  <c r="K2560" i="7"/>
  <c r="J2560" i="7"/>
  <c r="I2560" i="7"/>
  <c r="H2560" i="7"/>
  <c r="G2560" i="7"/>
  <c r="F2560" i="7"/>
  <c r="D2560" i="7"/>
  <c r="C2560" i="7"/>
  <c r="B2560" i="7"/>
  <c r="A2560" i="7"/>
  <c r="M2559" i="7"/>
  <c r="L2559" i="7"/>
  <c r="K2559" i="7"/>
  <c r="J2559" i="7"/>
  <c r="I2559" i="7"/>
  <c r="H2559" i="7"/>
  <c r="G2559" i="7"/>
  <c r="F2559" i="7"/>
  <c r="D2559" i="7"/>
  <c r="C2559" i="7"/>
  <c r="B2559" i="7"/>
  <c r="A2559" i="7"/>
  <c r="M2558" i="7"/>
  <c r="L2558" i="7"/>
  <c r="K2558" i="7"/>
  <c r="J2558" i="7"/>
  <c r="I2558" i="7"/>
  <c r="H2558" i="7"/>
  <c r="G2558" i="7"/>
  <c r="F2558" i="7"/>
  <c r="D2558" i="7"/>
  <c r="C2558" i="7"/>
  <c r="B2558" i="7"/>
  <c r="A2558" i="7"/>
  <c r="M2557" i="7"/>
  <c r="L2557" i="7"/>
  <c r="K2557" i="7"/>
  <c r="J2557" i="7"/>
  <c r="I2557" i="7"/>
  <c r="H2557" i="7"/>
  <c r="G2557" i="7"/>
  <c r="F2557" i="7"/>
  <c r="D2557" i="7"/>
  <c r="C2557" i="7"/>
  <c r="B2557" i="7"/>
  <c r="A2557" i="7"/>
  <c r="M2556" i="7"/>
  <c r="L2556" i="7"/>
  <c r="K2556" i="7"/>
  <c r="J2556" i="7"/>
  <c r="I2556" i="7"/>
  <c r="H2556" i="7"/>
  <c r="G2556" i="7"/>
  <c r="F2556" i="7"/>
  <c r="D2556" i="7"/>
  <c r="C2556" i="7"/>
  <c r="B2556" i="7"/>
  <c r="A2556" i="7"/>
  <c r="M2555" i="7"/>
  <c r="L2555" i="7"/>
  <c r="K2555" i="7"/>
  <c r="J2555" i="7"/>
  <c r="I2555" i="7"/>
  <c r="H2555" i="7"/>
  <c r="G2555" i="7"/>
  <c r="F2555" i="7"/>
  <c r="D2555" i="7"/>
  <c r="C2555" i="7"/>
  <c r="B2555" i="7"/>
  <c r="A2555" i="7"/>
  <c r="M2554" i="7"/>
  <c r="L2554" i="7"/>
  <c r="K2554" i="7"/>
  <c r="J2554" i="7"/>
  <c r="I2554" i="7"/>
  <c r="H2554" i="7"/>
  <c r="G2554" i="7"/>
  <c r="F2554" i="7"/>
  <c r="D2554" i="7"/>
  <c r="C2554" i="7"/>
  <c r="B2554" i="7"/>
  <c r="A2554" i="7"/>
  <c r="M2553" i="7"/>
  <c r="L2553" i="7"/>
  <c r="K2553" i="7"/>
  <c r="J2553" i="7"/>
  <c r="I2553" i="7"/>
  <c r="H2553" i="7"/>
  <c r="G2553" i="7"/>
  <c r="F2553" i="7"/>
  <c r="D2553" i="7"/>
  <c r="C2553" i="7"/>
  <c r="B2553" i="7"/>
  <c r="A2553" i="7"/>
  <c r="M2552" i="7"/>
  <c r="L2552" i="7"/>
  <c r="K2552" i="7"/>
  <c r="J2552" i="7"/>
  <c r="I2552" i="7"/>
  <c r="H2552" i="7"/>
  <c r="G2552" i="7"/>
  <c r="F2552" i="7"/>
  <c r="D2552" i="7"/>
  <c r="C2552" i="7"/>
  <c r="B2552" i="7"/>
  <c r="A2552" i="7"/>
  <c r="M2551" i="7"/>
  <c r="L2551" i="7"/>
  <c r="K2551" i="7"/>
  <c r="J2551" i="7"/>
  <c r="I2551" i="7"/>
  <c r="H2551" i="7"/>
  <c r="G2551" i="7"/>
  <c r="F2551" i="7"/>
  <c r="D2551" i="7"/>
  <c r="C2551" i="7"/>
  <c r="B2551" i="7"/>
  <c r="A2551" i="7"/>
  <c r="M2550" i="7"/>
  <c r="L2550" i="7"/>
  <c r="K2550" i="7"/>
  <c r="J2550" i="7"/>
  <c r="I2550" i="7"/>
  <c r="H2550" i="7"/>
  <c r="G2550" i="7"/>
  <c r="F2550" i="7"/>
  <c r="D2550" i="7"/>
  <c r="C2550" i="7"/>
  <c r="B2550" i="7"/>
  <c r="A2550" i="7"/>
  <c r="M2549" i="7"/>
  <c r="L2549" i="7"/>
  <c r="K2549" i="7"/>
  <c r="J2549" i="7"/>
  <c r="I2549" i="7"/>
  <c r="H2549" i="7"/>
  <c r="G2549" i="7"/>
  <c r="F2549" i="7"/>
  <c r="D2549" i="7"/>
  <c r="C2549" i="7"/>
  <c r="B2549" i="7"/>
  <c r="A2549" i="7"/>
  <c r="M2548" i="7"/>
  <c r="L2548" i="7"/>
  <c r="K2548" i="7"/>
  <c r="J2548" i="7"/>
  <c r="I2548" i="7"/>
  <c r="H2548" i="7"/>
  <c r="G2548" i="7"/>
  <c r="F2548" i="7"/>
  <c r="D2548" i="7"/>
  <c r="C2548" i="7"/>
  <c r="B2548" i="7"/>
  <c r="A2548" i="7"/>
  <c r="M2547" i="7"/>
  <c r="L2547" i="7"/>
  <c r="K2547" i="7"/>
  <c r="J2547" i="7"/>
  <c r="I2547" i="7"/>
  <c r="H2547" i="7"/>
  <c r="G2547" i="7"/>
  <c r="F2547" i="7"/>
  <c r="D2547" i="7"/>
  <c r="C2547" i="7"/>
  <c r="B2547" i="7"/>
  <c r="A2547" i="7"/>
  <c r="M2546" i="7"/>
  <c r="L2546" i="7"/>
  <c r="K2546" i="7"/>
  <c r="J2546" i="7"/>
  <c r="I2546" i="7"/>
  <c r="H2546" i="7"/>
  <c r="G2546" i="7"/>
  <c r="F2546" i="7"/>
  <c r="D2546" i="7"/>
  <c r="C2546" i="7"/>
  <c r="B2546" i="7"/>
  <c r="A2546" i="7"/>
  <c r="M2545" i="7"/>
  <c r="L2545" i="7"/>
  <c r="K2545" i="7"/>
  <c r="J2545" i="7"/>
  <c r="I2545" i="7"/>
  <c r="H2545" i="7"/>
  <c r="G2545" i="7"/>
  <c r="F2545" i="7"/>
  <c r="D2545" i="7"/>
  <c r="C2545" i="7"/>
  <c r="B2545" i="7"/>
  <c r="A2545" i="7"/>
  <c r="M2544" i="7"/>
  <c r="L2544" i="7"/>
  <c r="K2544" i="7"/>
  <c r="J2544" i="7"/>
  <c r="I2544" i="7"/>
  <c r="H2544" i="7"/>
  <c r="G2544" i="7"/>
  <c r="F2544" i="7"/>
  <c r="D2544" i="7"/>
  <c r="C2544" i="7"/>
  <c r="B2544" i="7"/>
  <c r="A2544" i="7"/>
  <c r="M2543" i="7"/>
  <c r="L2543" i="7"/>
  <c r="K2543" i="7"/>
  <c r="J2543" i="7"/>
  <c r="I2543" i="7"/>
  <c r="H2543" i="7"/>
  <c r="G2543" i="7"/>
  <c r="F2543" i="7"/>
  <c r="D2543" i="7"/>
  <c r="C2543" i="7"/>
  <c r="B2543" i="7"/>
  <c r="A2543" i="7"/>
  <c r="M2542" i="7"/>
  <c r="L2542" i="7"/>
  <c r="K2542" i="7"/>
  <c r="J2542" i="7"/>
  <c r="I2542" i="7"/>
  <c r="H2542" i="7"/>
  <c r="G2542" i="7"/>
  <c r="F2542" i="7"/>
  <c r="D2542" i="7"/>
  <c r="C2542" i="7"/>
  <c r="B2542" i="7"/>
  <c r="A2542" i="7"/>
  <c r="M2541" i="7"/>
  <c r="L2541" i="7"/>
  <c r="K2541" i="7"/>
  <c r="J2541" i="7"/>
  <c r="I2541" i="7"/>
  <c r="H2541" i="7"/>
  <c r="G2541" i="7"/>
  <c r="F2541" i="7"/>
  <c r="D2541" i="7"/>
  <c r="C2541" i="7"/>
  <c r="B2541" i="7"/>
  <c r="A2541" i="7"/>
  <c r="M2540" i="7"/>
  <c r="L2540" i="7"/>
  <c r="K2540" i="7"/>
  <c r="J2540" i="7"/>
  <c r="I2540" i="7"/>
  <c r="H2540" i="7"/>
  <c r="G2540" i="7"/>
  <c r="F2540" i="7"/>
  <c r="D2540" i="7"/>
  <c r="C2540" i="7"/>
  <c r="B2540" i="7"/>
  <c r="A2540" i="7"/>
  <c r="M2539" i="7"/>
  <c r="L2539" i="7"/>
  <c r="K2539" i="7"/>
  <c r="J2539" i="7"/>
  <c r="I2539" i="7"/>
  <c r="H2539" i="7"/>
  <c r="G2539" i="7"/>
  <c r="F2539" i="7"/>
  <c r="D2539" i="7"/>
  <c r="C2539" i="7"/>
  <c r="B2539" i="7"/>
  <c r="A2539" i="7"/>
  <c r="M2538" i="7"/>
  <c r="L2538" i="7"/>
  <c r="K2538" i="7"/>
  <c r="J2538" i="7"/>
  <c r="I2538" i="7"/>
  <c r="H2538" i="7"/>
  <c r="G2538" i="7"/>
  <c r="F2538" i="7"/>
  <c r="D2538" i="7"/>
  <c r="C2538" i="7"/>
  <c r="B2538" i="7"/>
  <c r="A2538" i="7"/>
  <c r="M2537" i="7"/>
  <c r="L2537" i="7"/>
  <c r="K2537" i="7"/>
  <c r="J2537" i="7"/>
  <c r="I2537" i="7"/>
  <c r="H2537" i="7"/>
  <c r="G2537" i="7"/>
  <c r="F2537" i="7"/>
  <c r="D2537" i="7"/>
  <c r="C2537" i="7"/>
  <c r="B2537" i="7"/>
  <c r="A2537" i="7"/>
  <c r="M2536" i="7"/>
  <c r="L2536" i="7"/>
  <c r="K2536" i="7"/>
  <c r="J2536" i="7"/>
  <c r="I2536" i="7"/>
  <c r="H2536" i="7"/>
  <c r="G2536" i="7"/>
  <c r="F2536" i="7"/>
  <c r="D2536" i="7"/>
  <c r="C2536" i="7"/>
  <c r="B2536" i="7"/>
  <c r="A2536" i="7"/>
  <c r="M2535" i="7"/>
  <c r="L2535" i="7"/>
  <c r="K2535" i="7"/>
  <c r="J2535" i="7"/>
  <c r="I2535" i="7"/>
  <c r="H2535" i="7"/>
  <c r="G2535" i="7"/>
  <c r="F2535" i="7"/>
  <c r="D2535" i="7"/>
  <c r="C2535" i="7"/>
  <c r="B2535" i="7"/>
  <c r="A2535" i="7"/>
  <c r="M2534" i="7"/>
  <c r="L2534" i="7"/>
  <c r="K2534" i="7"/>
  <c r="J2534" i="7"/>
  <c r="I2534" i="7"/>
  <c r="H2534" i="7"/>
  <c r="G2534" i="7"/>
  <c r="F2534" i="7"/>
  <c r="D2534" i="7"/>
  <c r="C2534" i="7"/>
  <c r="B2534" i="7"/>
  <c r="A2534" i="7"/>
  <c r="M2533" i="7"/>
  <c r="L2533" i="7"/>
  <c r="K2533" i="7"/>
  <c r="J2533" i="7"/>
  <c r="I2533" i="7"/>
  <c r="H2533" i="7"/>
  <c r="G2533" i="7"/>
  <c r="F2533" i="7"/>
  <c r="D2533" i="7"/>
  <c r="C2533" i="7"/>
  <c r="B2533" i="7"/>
  <c r="A2533" i="7"/>
  <c r="M2532" i="7"/>
  <c r="L2532" i="7"/>
  <c r="K2532" i="7"/>
  <c r="J2532" i="7"/>
  <c r="I2532" i="7"/>
  <c r="H2532" i="7"/>
  <c r="G2532" i="7"/>
  <c r="F2532" i="7"/>
  <c r="D2532" i="7"/>
  <c r="C2532" i="7"/>
  <c r="B2532" i="7"/>
  <c r="A2532" i="7"/>
  <c r="M2531" i="7"/>
  <c r="L2531" i="7"/>
  <c r="K2531" i="7"/>
  <c r="J2531" i="7"/>
  <c r="I2531" i="7"/>
  <c r="H2531" i="7"/>
  <c r="G2531" i="7"/>
  <c r="F2531" i="7"/>
  <c r="D2531" i="7"/>
  <c r="C2531" i="7"/>
  <c r="B2531" i="7"/>
  <c r="A2531" i="7"/>
  <c r="M2530" i="7"/>
  <c r="L2530" i="7"/>
  <c r="K2530" i="7"/>
  <c r="J2530" i="7"/>
  <c r="I2530" i="7"/>
  <c r="H2530" i="7"/>
  <c r="G2530" i="7"/>
  <c r="F2530" i="7"/>
  <c r="D2530" i="7"/>
  <c r="C2530" i="7"/>
  <c r="B2530" i="7"/>
  <c r="A2530" i="7"/>
  <c r="M2529" i="7"/>
  <c r="L2529" i="7"/>
  <c r="K2529" i="7"/>
  <c r="J2529" i="7"/>
  <c r="I2529" i="7"/>
  <c r="H2529" i="7"/>
  <c r="G2529" i="7"/>
  <c r="F2529" i="7"/>
  <c r="D2529" i="7"/>
  <c r="C2529" i="7"/>
  <c r="B2529" i="7"/>
  <c r="A2529" i="7"/>
  <c r="M2528" i="7"/>
  <c r="L2528" i="7"/>
  <c r="K2528" i="7"/>
  <c r="J2528" i="7"/>
  <c r="I2528" i="7"/>
  <c r="H2528" i="7"/>
  <c r="G2528" i="7"/>
  <c r="F2528" i="7"/>
  <c r="D2528" i="7"/>
  <c r="C2528" i="7"/>
  <c r="B2528" i="7"/>
  <c r="A2528" i="7"/>
  <c r="M2527" i="7"/>
  <c r="L2527" i="7"/>
  <c r="K2527" i="7"/>
  <c r="J2527" i="7"/>
  <c r="I2527" i="7"/>
  <c r="H2527" i="7"/>
  <c r="G2527" i="7"/>
  <c r="F2527" i="7"/>
  <c r="D2527" i="7"/>
  <c r="C2527" i="7"/>
  <c r="B2527" i="7"/>
  <c r="A2527" i="7"/>
  <c r="M2526" i="7"/>
  <c r="L2526" i="7"/>
  <c r="K2526" i="7"/>
  <c r="J2526" i="7"/>
  <c r="I2526" i="7"/>
  <c r="H2526" i="7"/>
  <c r="G2526" i="7"/>
  <c r="F2526" i="7"/>
  <c r="D2526" i="7"/>
  <c r="C2526" i="7"/>
  <c r="B2526" i="7"/>
  <c r="A2526" i="7"/>
  <c r="M2525" i="7"/>
  <c r="L2525" i="7"/>
  <c r="K2525" i="7"/>
  <c r="J2525" i="7"/>
  <c r="I2525" i="7"/>
  <c r="H2525" i="7"/>
  <c r="G2525" i="7"/>
  <c r="F2525" i="7"/>
  <c r="D2525" i="7"/>
  <c r="C2525" i="7"/>
  <c r="B2525" i="7"/>
  <c r="A2525" i="7"/>
  <c r="M2524" i="7"/>
  <c r="L2524" i="7"/>
  <c r="K2524" i="7"/>
  <c r="J2524" i="7"/>
  <c r="I2524" i="7"/>
  <c r="H2524" i="7"/>
  <c r="G2524" i="7"/>
  <c r="F2524" i="7"/>
  <c r="D2524" i="7"/>
  <c r="C2524" i="7"/>
  <c r="B2524" i="7"/>
  <c r="A2524" i="7"/>
  <c r="M2523" i="7"/>
  <c r="L2523" i="7"/>
  <c r="K2523" i="7"/>
  <c r="J2523" i="7"/>
  <c r="I2523" i="7"/>
  <c r="H2523" i="7"/>
  <c r="G2523" i="7"/>
  <c r="F2523" i="7"/>
  <c r="D2523" i="7"/>
  <c r="C2523" i="7"/>
  <c r="B2523" i="7"/>
  <c r="A2523" i="7"/>
  <c r="M2522" i="7"/>
  <c r="L2522" i="7"/>
  <c r="K2522" i="7"/>
  <c r="J2522" i="7"/>
  <c r="I2522" i="7"/>
  <c r="H2522" i="7"/>
  <c r="G2522" i="7"/>
  <c r="F2522" i="7"/>
  <c r="D2522" i="7"/>
  <c r="C2522" i="7"/>
  <c r="B2522" i="7"/>
  <c r="A2522" i="7"/>
  <c r="M2521" i="7"/>
  <c r="L2521" i="7"/>
  <c r="K2521" i="7"/>
  <c r="J2521" i="7"/>
  <c r="I2521" i="7"/>
  <c r="H2521" i="7"/>
  <c r="G2521" i="7"/>
  <c r="F2521" i="7"/>
  <c r="D2521" i="7"/>
  <c r="C2521" i="7"/>
  <c r="B2521" i="7"/>
  <c r="A2521" i="7"/>
  <c r="M2520" i="7"/>
  <c r="L2520" i="7"/>
  <c r="K2520" i="7"/>
  <c r="J2520" i="7"/>
  <c r="I2520" i="7"/>
  <c r="H2520" i="7"/>
  <c r="G2520" i="7"/>
  <c r="F2520" i="7"/>
  <c r="D2520" i="7"/>
  <c r="C2520" i="7"/>
  <c r="B2520" i="7"/>
  <c r="A2520" i="7"/>
  <c r="M2519" i="7"/>
  <c r="L2519" i="7"/>
  <c r="K2519" i="7"/>
  <c r="J2519" i="7"/>
  <c r="I2519" i="7"/>
  <c r="H2519" i="7"/>
  <c r="G2519" i="7"/>
  <c r="F2519" i="7"/>
  <c r="D2519" i="7"/>
  <c r="C2519" i="7"/>
  <c r="B2519" i="7"/>
  <c r="A2519" i="7"/>
  <c r="M2518" i="7"/>
  <c r="L2518" i="7"/>
  <c r="K2518" i="7"/>
  <c r="J2518" i="7"/>
  <c r="I2518" i="7"/>
  <c r="H2518" i="7"/>
  <c r="G2518" i="7"/>
  <c r="F2518" i="7"/>
  <c r="D2518" i="7"/>
  <c r="C2518" i="7"/>
  <c r="B2518" i="7"/>
  <c r="A2518" i="7"/>
  <c r="M2517" i="7"/>
  <c r="L2517" i="7"/>
  <c r="K2517" i="7"/>
  <c r="J2517" i="7"/>
  <c r="I2517" i="7"/>
  <c r="H2517" i="7"/>
  <c r="G2517" i="7"/>
  <c r="F2517" i="7"/>
  <c r="D2517" i="7"/>
  <c r="C2517" i="7"/>
  <c r="B2517" i="7"/>
  <c r="A2517" i="7"/>
  <c r="M2516" i="7"/>
  <c r="L2516" i="7"/>
  <c r="K2516" i="7"/>
  <c r="J2516" i="7"/>
  <c r="I2516" i="7"/>
  <c r="H2516" i="7"/>
  <c r="G2516" i="7"/>
  <c r="F2516" i="7"/>
  <c r="D2516" i="7"/>
  <c r="C2516" i="7"/>
  <c r="B2516" i="7"/>
  <c r="A2516" i="7"/>
  <c r="M2515" i="7"/>
  <c r="L2515" i="7"/>
  <c r="K2515" i="7"/>
  <c r="J2515" i="7"/>
  <c r="I2515" i="7"/>
  <c r="H2515" i="7"/>
  <c r="G2515" i="7"/>
  <c r="F2515" i="7"/>
  <c r="D2515" i="7"/>
  <c r="C2515" i="7"/>
  <c r="B2515" i="7"/>
  <c r="A2515" i="7"/>
  <c r="M2514" i="7"/>
  <c r="L2514" i="7"/>
  <c r="K2514" i="7"/>
  <c r="J2514" i="7"/>
  <c r="I2514" i="7"/>
  <c r="H2514" i="7"/>
  <c r="G2514" i="7"/>
  <c r="F2514" i="7"/>
  <c r="D2514" i="7"/>
  <c r="C2514" i="7"/>
  <c r="B2514" i="7"/>
  <c r="A2514" i="7"/>
  <c r="M2513" i="7"/>
  <c r="L2513" i="7"/>
  <c r="K2513" i="7"/>
  <c r="J2513" i="7"/>
  <c r="I2513" i="7"/>
  <c r="H2513" i="7"/>
  <c r="G2513" i="7"/>
  <c r="F2513" i="7"/>
  <c r="D2513" i="7"/>
  <c r="C2513" i="7"/>
  <c r="B2513" i="7"/>
  <c r="A2513" i="7"/>
  <c r="M2512" i="7"/>
  <c r="L2512" i="7"/>
  <c r="K2512" i="7"/>
  <c r="J2512" i="7"/>
  <c r="I2512" i="7"/>
  <c r="H2512" i="7"/>
  <c r="G2512" i="7"/>
  <c r="F2512" i="7"/>
  <c r="D2512" i="7"/>
  <c r="C2512" i="7"/>
  <c r="B2512" i="7"/>
  <c r="A2512" i="7"/>
  <c r="M2511" i="7"/>
  <c r="L2511" i="7"/>
  <c r="K2511" i="7"/>
  <c r="J2511" i="7"/>
  <c r="I2511" i="7"/>
  <c r="H2511" i="7"/>
  <c r="G2511" i="7"/>
  <c r="F2511" i="7"/>
  <c r="D2511" i="7"/>
  <c r="C2511" i="7"/>
  <c r="B2511" i="7"/>
  <c r="A2511" i="7"/>
  <c r="M2510" i="7"/>
  <c r="L2510" i="7"/>
  <c r="K2510" i="7"/>
  <c r="J2510" i="7"/>
  <c r="I2510" i="7"/>
  <c r="H2510" i="7"/>
  <c r="G2510" i="7"/>
  <c r="F2510" i="7"/>
  <c r="D2510" i="7"/>
  <c r="C2510" i="7"/>
  <c r="B2510" i="7"/>
  <c r="A2510" i="7"/>
  <c r="M2509" i="7"/>
  <c r="L2509" i="7"/>
  <c r="K2509" i="7"/>
  <c r="J2509" i="7"/>
  <c r="I2509" i="7"/>
  <c r="H2509" i="7"/>
  <c r="G2509" i="7"/>
  <c r="F2509" i="7"/>
  <c r="D2509" i="7"/>
  <c r="C2509" i="7"/>
  <c r="B2509" i="7"/>
  <c r="A2509" i="7"/>
  <c r="M2508" i="7"/>
  <c r="L2508" i="7"/>
  <c r="K2508" i="7"/>
  <c r="J2508" i="7"/>
  <c r="I2508" i="7"/>
  <c r="H2508" i="7"/>
  <c r="G2508" i="7"/>
  <c r="F2508" i="7"/>
  <c r="D2508" i="7"/>
  <c r="C2508" i="7"/>
  <c r="B2508" i="7"/>
  <c r="A2508" i="7"/>
  <c r="M2507" i="7"/>
  <c r="L2507" i="7"/>
  <c r="K2507" i="7"/>
  <c r="J2507" i="7"/>
  <c r="I2507" i="7"/>
  <c r="H2507" i="7"/>
  <c r="G2507" i="7"/>
  <c r="F2507" i="7"/>
  <c r="D2507" i="7"/>
  <c r="C2507" i="7"/>
  <c r="B2507" i="7"/>
  <c r="A2507" i="7"/>
  <c r="M2506" i="7"/>
  <c r="L2506" i="7"/>
  <c r="K2506" i="7"/>
  <c r="J2506" i="7"/>
  <c r="I2506" i="7"/>
  <c r="H2506" i="7"/>
  <c r="G2506" i="7"/>
  <c r="F2506" i="7"/>
  <c r="D2506" i="7"/>
  <c r="C2506" i="7"/>
  <c r="B2506" i="7"/>
  <c r="A2506" i="7"/>
  <c r="M2505" i="7"/>
  <c r="L2505" i="7"/>
  <c r="K2505" i="7"/>
  <c r="J2505" i="7"/>
  <c r="I2505" i="7"/>
  <c r="H2505" i="7"/>
  <c r="G2505" i="7"/>
  <c r="F2505" i="7"/>
  <c r="D2505" i="7"/>
  <c r="C2505" i="7"/>
  <c r="B2505" i="7"/>
  <c r="A2505" i="7"/>
  <c r="M2504" i="7"/>
  <c r="L2504" i="7"/>
  <c r="K2504" i="7"/>
  <c r="J2504" i="7"/>
  <c r="I2504" i="7"/>
  <c r="H2504" i="7"/>
  <c r="G2504" i="7"/>
  <c r="F2504" i="7"/>
  <c r="D2504" i="7"/>
  <c r="C2504" i="7"/>
  <c r="B2504" i="7"/>
  <c r="A2504" i="7"/>
  <c r="M2503" i="7"/>
  <c r="L2503" i="7"/>
  <c r="K2503" i="7"/>
  <c r="J2503" i="7"/>
  <c r="I2503" i="7"/>
  <c r="H2503" i="7"/>
  <c r="G2503" i="7"/>
  <c r="F2503" i="7"/>
  <c r="D2503" i="7"/>
  <c r="C2503" i="7"/>
  <c r="B2503" i="7"/>
  <c r="A2503" i="7"/>
  <c r="M2502" i="7"/>
  <c r="L2502" i="7"/>
  <c r="K2502" i="7"/>
  <c r="J2502" i="7"/>
  <c r="I2502" i="7"/>
  <c r="H2502" i="7"/>
  <c r="G2502" i="7"/>
  <c r="F2502" i="7"/>
  <c r="D2502" i="7"/>
  <c r="C2502" i="7"/>
  <c r="B2502" i="7"/>
  <c r="A2502" i="7"/>
  <c r="M2501" i="7"/>
  <c r="L2501" i="7"/>
  <c r="K2501" i="7"/>
  <c r="J2501" i="7"/>
  <c r="I2501" i="7"/>
  <c r="H2501" i="7"/>
  <c r="G2501" i="7"/>
  <c r="F2501" i="7"/>
  <c r="D2501" i="7"/>
  <c r="C2501" i="7"/>
  <c r="B2501" i="7"/>
  <c r="A2501" i="7"/>
  <c r="M2500" i="7"/>
  <c r="L2500" i="7"/>
  <c r="K2500" i="7"/>
  <c r="J2500" i="7"/>
  <c r="I2500" i="7"/>
  <c r="H2500" i="7"/>
  <c r="G2500" i="7"/>
  <c r="F2500" i="7"/>
  <c r="D2500" i="7"/>
  <c r="C2500" i="7"/>
  <c r="B2500" i="7"/>
  <c r="A2500" i="7"/>
  <c r="M2499" i="7"/>
  <c r="L2499" i="7"/>
  <c r="K2499" i="7"/>
  <c r="J2499" i="7"/>
  <c r="I2499" i="7"/>
  <c r="H2499" i="7"/>
  <c r="G2499" i="7"/>
  <c r="F2499" i="7"/>
  <c r="D2499" i="7"/>
  <c r="C2499" i="7"/>
  <c r="B2499" i="7"/>
  <c r="A2499" i="7"/>
  <c r="M2498" i="7"/>
  <c r="L2498" i="7"/>
  <c r="K2498" i="7"/>
  <c r="J2498" i="7"/>
  <c r="I2498" i="7"/>
  <c r="H2498" i="7"/>
  <c r="G2498" i="7"/>
  <c r="F2498" i="7"/>
  <c r="D2498" i="7"/>
  <c r="C2498" i="7"/>
  <c r="B2498" i="7"/>
  <c r="A2498" i="7"/>
  <c r="M2497" i="7"/>
  <c r="L2497" i="7"/>
  <c r="K2497" i="7"/>
  <c r="J2497" i="7"/>
  <c r="I2497" i="7"/>
  <c r="H2497" i="7"/>
  <c r="G2497" i="7"/>
  <c r="F2497" i="7"/>
  <c r="D2497" i="7"/>
  <c r="C2497" i="7"/>
  <c r="B2497" i="7"/>
  <c r="A2497" i="7"/>
  <c r="M2496" i="7"/>
  <c r="L2496" i="7"/>
  <c r="K2496" i="7"/>
  <c r="J2496" i="7"/>
  <c r="I2496" i="7"/>
  <c r="H2496" i="7"/>
  <c r="G2496" i="7"/>
  <c r="F2496" i="7"/>
  <c r="D2496" i="7"/>
  <c r="C2496" i="7"/>
  <c r="B2496" i="7"/>
  <c r="A2496" i="7"/>
  <c r="M2495" i="7"/>
  <c r="L2495" i="7"/>
  <c r="K2495" i="7"/>
  <c r="J2495" i="7"/>
  <c r="I2495" i="7"/>
  <c r="H2495" i="7"/>
  <c r="G2495" i="7"/>
  <c r="F2495" i="7"/>
  <c r="D2495" i="7"/>
  <c r="C2495" i="7"/>
  <c r="B2495" i="7"/>
  <c r="A2495" i="7"/>
  <c r="M2494" i="7"/>
  <c r="L2494" i="7"/>
  <c r="K2494" i="7"/>
  <c r="J2494" i="7"/>
  <c r="I2494" i="7"/>
  <c r="H2494" i="7"/>
  <c r="G2494" i="7"/>
  <c r="F2494" i="7"/>
  <c r="D2494" i="7"/>
  <c r="C2494" i="7"/>
  <c r="B2494" i="7"/>
  <c r="A2494" i="7"/>
  <c r="M2493" i="7"/>
  <c r="L2493" i="7"/>
  <c r="K2493" i="7"/>
  <c r="J2493" i="7"/>
  <c r="I2493" i="7"/>
  <c r="H2493" i="7"/>
  <c r="G2493" i="7"/>
  <c r="F2493" i="7"/>
  <c r="D2493" i="7"/>
  <c r="C2493" i="7"/>
  <c r="B2493" i="7"/>
  <c r="A2493" i="7"/>
  <c r="M2492" i="7"/>
  <c r="L2492" i="7"/>
  <c r="K2492" i="7"/>
  <c r="J2492" i="7"/>
  <c r="I2492" i="7"/>
  <c r="H2492" i="7"/>
  <c r="G2492" i="7"/>
  <c r="F2492" i="7"/>
  <c r="D2492" i="7"/>
  <c r="C2492" i="7"/>
  <c r="B2492" i="7"/>
  <c r="A2492" i="7"/>
  <c r="M2491" i="7"/>
  <c r="L2491" i="7"/>
  <c r="K2491" i="7"/>
  <c r="J2491" i="7"/>
  <c r="I2491" i="7"/>
  <c r="H2491" i="7"/>
  <c r="G2491" i="7"/>
  <c r="F2491" i="7"/>
  <c r="D2491" i="7"/>
  <c r="C2491" i="7"/>
  <c r="B2491" i="7"/>
  <c r="A2491" i="7"/>
  <c r="M2490" i="7"/>
  <c r="L2490" i="7"/>
  <c r="K2490" i="7"/>
  <c r="J2490" i="7"/>
  <c r="I2490" i="7"/>
  <c r="H2490" i="7"/>
  <c r="G2490" i="7"/>
  <c r="F2490" i="7"/>
  <c r="D2490" i="7"/>
  <c r="C2490" i="7"/>
  <c r="B2490" i="7"/>
  <c r="A2490" i="7"/>
  <c r="M2489" i="7"/>
  <c r="L2489" i="7"/>
  <c r="K2489" i="7"/>
  <c r="J2489" i="7"/>
  <c r="I2489" i="7"/>
  <c r="H2489" i="7"/>
  <c r="G2489" i="7"/>
  <c r="F2489" i="7"/>
  <c r="D2489" i="7"/>
  <c r="C2489" i="7"/>
  <c r="B2489" i="7"/>
  <c r="A2489" i="7"/>
  <c r="M2488" i="7"/>
  <c r="L2488" i="7"/>
  <c r="K2488" i="7"/>
  <c r="J2488" i="7"/>
  <c r="I2488" i="7"/>
  <c r="H2488" i="7"/>
  <c r="G2488" i="7"/>
  <c r="F2488" i="7"/>
  <c r="D2488" i="7"/>
  <c r="C2488" i="7"/>
  <c r="B2488" i="7"/>
  <c r="A2488" i="7"/>
  <c r="M2487" i="7"/>
  <c r="L2487" i="7"/>
  <c r="K2487" i="7"/>
  <c r="J2487" i="7"/>
  <c r="I2487" i="7"/>
  <c r="H2487" i="7"/>
  <c r="G2487" i="7"/>
  <c r="F2487" i="7"/>
  <c r="D2487" i="7"/>
  <c r="C2487" i="7"/>
  <c r="B2487" i="7"/>
  <c r="A2487" i="7"/>
  <c r="M2486" i="7"/>
  <c r="L2486" i="7"/>
  <c r="K2486" i="7"/>
  <c r="J2486" i="7"/>
  <c r="I2486" i="7"/>
  <c r="H2486" i="7"/>
  <c r="G2486" i="7"/>
  <c r="F2486" i="7"/>
  <c r="D2486" i="7"/>
  <c r="C2486" i="7"/>
  <c r="B2486" i="7"/>
  <c r="A2486" i="7"/>
  <c r="M2485" i="7"/>
  <c r="L2485" i="7"/>
  <c r="K2485" i="7"/>
  <c r="J2485" i="7"/>
  <c r="I2485" i="7"/>
  <c r="H2485" i="7"/>
  <c r="G2485" i="7"/>
  <c r="F2485" i="7"/>
  <c r="D2485" i="7"/>
  <c r="C2485" i="7"/>
  <c r="B2485" i="7"/>
  <c r="A2485" i="7"/>
  <c r="M2484" i="7"/>
  <c r="L2484" i="7"/>
  <c r="K2484" i="7"/>
  <c r="J2484" i="7"/>
  <c r="I2484" i="7"/>
  <c r="H2484" i="7"/>
  <c r="G2484" i="7"/>
  <c r="F2484" i="7"/>
  <c r="D2484" i="7"/>
  <c r="C2484" i="7"/>
  <c r="B2484" i="7"/>
  <c r="A2484" i="7"/>
  <c r="M2483" i="7"/>
  <c r="L2483" i="7"/>
  <c r="K2483" i="7"/>
  <c r="J2483" i="7"/>
  <c r="I2483" i="7"/>
  <c r="H2483" i="7"/>
  <c r="G2483" i="7"/>
  <c r="F2483" i="7"/>
  <c r="D2483" i="7"/>
  <c r="C2483" i="7"/>
  <c r="B2483" i="7"/>
  <c r="A2483" i="7"/>
  <c r="M2482" i="7"/>
  <c r="L2482" i="7"/>
  <c r="K2482" i="7"/>
  <c r="J2482" i="7"/>
  <c r="I2482" i="7"/>
  <c r="H2482" i="7"/>
  <c r="G2482" i="7"/>
  <c r="F2482" i="7"/>
  <c r="D2482" i="7"/>
  <c r="C2482" i="7"/>
  <c r="B2482" i="7"/>
  <c r="A2482" i="7"/>
  <c r="M2481" i="7"/>
  <c r="L2481" i="7"/>
  <c r="K2481" i="7"/>
  <c r="J2481" i="7"/>
  <c r="I2481" i="7"/>
  <c r="H2481" i="7"/>
  <c r="G2481" i="7"/>
  <c r="F2481" i="7"/>
  <c r="D2481" i="7"/>
  <c r="C2481" i="7"/>
  <c r="B2481" i="7"/>
  <c r="A2481" i="7"/>
  <c r="M2480" i="7"/>
  <c r="L2480" i="7"/>
  <c r="K2480" i="7"/>
  <c r="J2480" i="7"/>
  <c r="I2480" i="7"/>
  <c r="H2480" i="7"/>
  <c r="G2480" i="7"/>
  <c r="F2480" i="7"/>
  <c r="D2480" i="7"/>
  <c r="C2480" i="7"/>
  <c r="B2480" i="7"/>
  <c r="A2480" i="7"/>
  <c r="M2479" i="7"/>
  <c r="L2479" i="7"/>
  <c r="K2479" i="7"/>
  <c r="J2479" i="7"/>
  <c r="I2479" i="7"/>
  <c r="H2479" i="7"/>
  <c r="G2479" i="7"/>
  <c r="F2479" i="7"/>
  <c r="D2479" i="7"/>
  <c r="C2479" i="7"/>
  <c r="B2479" i="7"/>
  <c r="A2479" i="7"/>
  <c r="M2478" i="7"/>
  <c r="L2478" i="7"/>
  <c r="K2478" i="7"/>
  <c r="J2478" i="7"/>
  <c r="I2478" i="7"/>
  <c r="H2478" i="7"/>
  <c r="G2478" i="7"/>
  <c r="F2478" i="7"/>
  <c r="D2478" i="7"/>
  <c r="C2478" i="7"/>
  <c r="B2478" i="7"/>
  <c r="A2478" i="7"/>
  <c r="M2477" i="7"/>
  <c r="L2477" i="7"/>
  <c r="K2477" i="7"/>
  <c r="J2477" i="7"/>
  <c r="I2477" i="7"/>
  <c r="H2477" i="7"/>
  <c r="G2477" i="7"/>
  <c r="F2477" i="7"/>
  <c r="D2477" i="7"/>
  <c r="C2477" i="7"/>
  <c r="B2477" i="7"/>
  <c r="A2477" i="7"/>
  <c r="M2476" i="7"/>
  <c r="L2476" i="7"/>
  <c r="K2476" i="7"/>
  <c r="J2476" i="7"/>
  <c r="I2476" i="7"/>
  <c r="H2476" i="7"/>
  <c r="G2476" i="7"/>
  <c r="F2476" i="7"/>
  <c r="D2476" i="7"/>
  <c r="C2476" i="7"/>
  <c r="B2476" i="7"/>
  <c r="A2476" i="7"/>
  <c r="M2475" i="7"/>
  <c r="L2475" i="7"/>
  <c r="K2475" i="7"/>
  <c r="J2475" i="7"/>
  <c r="I2475" i="7"/>
  <c r="H2475" i="7"/>
  <c r="G2475" i="7"/>
  <c r="F2475" i="7"/>
  <c r="D2475" i="7"/>
  <c r="C2475" i="7"/>
  <c r="B2475" i="7"/>
  <c r="A2475" i="7"/>
  <c r="M2474" i="7"/>
  <c r="L2474" i="7"/>
  <c r="K2474" i="7"/>
  <c r="J2474" i="7"/>
  <c r="I2474" i="7"/>
  <c r="H2474" i="7"/>
  <c r="G2474" i="7"/>
  <c r="F2474" i="7"/>
  <c r="D2474" i="7"/>
  <c r="C2474" i="7"/>
  <c r="B2474" i="7"/>
  <c r="A2474" i="7"/>
  <c r="M2473" i="7"/>
  <c r="L2473" i="7"/>
  <c r="K2473" i="7"/>
  <c r="J2473" i="7"/>
  <c r="I2473" i="7"/>
  <c r="H2473" i="7"/>
  <c r="G2473" i="7"/>
  <c r="F2473" i="7"/>
  <c r="D2473" i="7"/>
  <c r="C2473" i="7"/>
  <c r="B2473" i="7"/>
  <c r="A2473" i="7"/>
  <c r="M2472" i="7"/>
  <c r="L2472" i="7"/>
  <c r="K2472" i="7"/>
  <c r="J2472" i="7"/>
  <c r="I2472" i="7"/>
  <c r="H2472" i="7"/>
  <c r="G2472" i="7"/>
  <c r="F2472" i="7"/>
  <c r="D2472" i="7"/>
  <c r="C2472" i="7"/>
  <c r="B2472" i="7"/>
  <c r="A2472" i="7"/>
  <c r="M2471" i="7"/>
  <c r="L2471" i="7"/>
  <c r="K2471" i="7"/>
  <c r="J2471" i="7"/>
  <c r="I2471" i="7"/>
  <c r="H2471" i="7"/>
  <c r="G2471" i="7"/>
  <c r="F2471" i="7"/>
  <c r="D2471" i="7"/>
  <c r="C2471" i="7"/>
  <c r="B2471" i="7"/>
  <c r="A2471" i="7"/>
  <c r="M2470" i="7"/>
  <c r="L2470" i="7"/>
  <c r="K2470" i="7"/>
  <c r="J2470" i="7"/>
  <c r="I2470" i="7"/>
  <c r="H2470" i="7"/>
  <c r="G2470" i="7"/>
  <c r="F2470" i="7"/>
  <c r="D2470" i="7"/>
  <c r="C2470" i="7"/>
  <c r="B2470" i="7"/>
  <c r="A2470" i="7"/>
  <c r="M2469" i="7"/>
  <c r="L2469" i="7"/>
  <c r="K2469" i="7"/>
  <c r="J2469" i="7"/>
  <c r="I2469" i="7"/>
  <c r="H2469" i="7"/>
  <c r="G2469" i="7"/>
  <c r="F2469" i="7"/>
  <c r="D2469" i="7"/>
  <c r="C2469" i="7"/>
  <c r="B2469" i="7"/>
  <c r="A2469" i="7"/>
  <c r="M2468" i="7"/>
  <c r="L2468" i="7"/>
  <c r="K2468" i="7"/>
  <c r="J2468" i="7"/>
  <c r="I2468" i="7"/>
  <c r="H2468" i="7"/>
  <c r="G2468" i="7"/>
  <c r="F2468" i="7"/>
  <c r="D2468" i="7"/>
  <c r="C2468" i="7"/>
  <c r="B2468" i="7"/>
  <c r="A2468" i="7"/>
  <c r="M2467" i="7"/>
  <c r="L2467" i="7"/>
  <c r="K2467" i="7"/>
  <c r="J2467" i="7"/>
  <c r="I2467" i="7"/>
  <c r="H2467" i="7"/>
  <c r="G2467" i="7"/>
  <c r="F2467" i="7"/>
  <c r="D2467" i="7"/>
  <c r="C2467" i="7"/>
  <c r="B2467" i="7"/>
  <c r="A2467" i="7"/>
  <c r="M2466" i="7"/>
  <c r="L2466" i="7"/>
  <c r="K2466" i="7"/>
  <c r="J2466" i="7"/>
  <c r="I2466" i="7"/>
  <c r="H2466" i="7"/>
  <c r="G2466" i="7"/>
  <c r="F2466" i="7"/>
  <c r="D2466" i="7"/>
  <c r="C2466" i="7"/>
  <c r="B2466" i="7"/>
  <c r="A2466" i="7"/>
  <c r="M2465" i="7"/>
  <c r="L2465" i="7"/>
  <c r="K2465" i="7"/>
  <c r="J2465" i="7"/>
  <c r="I2465" i="7"/>
  <c r="H2465" i="7"/>
  <c r="G2465" i="7"/>
  <c r="F2465" i="7"/>
  <c r="D2465" i="7"/>
  <c r="C2465" i="7"/>
  <c r="B2465" i="7"/>
  <c r="A2465" i="7"/>
  <c r="M2464" i="7"/>
  <c r="L2464" i="7"/>
  <c r="K2464" i="7"/>
  <c r="J2464" i="7"/>
  <c r="I2464" i="7"/>
  <c r="H2464" i="7"/>
  <c r="G2464" i="7"/>
  <c r="F2464" i="7"/>
  <c r="D2464" i="7"/>
  <c r="C2464" i="7"/>
  <c r="B2464" i="7"/>
  <c r="A2464" i="7"/>
  <c r="M2463" i="7"/>
  <c r="L2463" i="7"/>
  <c r="K2463" i="7"/>
  <c r="J2463" i="7"/>
  <c r="I2463" i="7"/>
  <c r="H2463" i="7"/>
  <c r="G2463" i="7"/>
  <c r="F2463" i="7"/>
  <c r="D2463" i="7"/>
  <c r="C2463" i="7"/>
  <c r="B2463" i="7"/>
  <c r="A2463" i="7"/>
  <c r="M2462" i="7"/>
  <c r="L2462" i="7"/>
  <c r="K2462" i="7"/>
  <c r="J2462" i="7"/>
  <c r="I2462" i="7"/>
  <c r="H2462" i="7"/>
  <c r="G2462" i="7"/>
  <c r="F2462" i="7"/>
  <c r="D2462" i="7"/>
  <c r="C2462" i="7"/>
  <c r="B2462" i="7"/>
  <c r="A2462" i="7"/>
  <c r="M2461" i="7"/>
  <c r="L2461" i="7"/>
  <c r="K2461" i="7"/>
  <c r="J2461" i="7"/>
  <c r="I2461" i="7"/>
  <c r="H2461" i="7"/>
  <c r="G2461" i="7"/>
  <c r="F2461" i="7"/>
  <c r="D2461" i="7"/>
  <c r="C2461" i="7"/>
  <c r="B2461" i="7"/>
  <c r="A2461" i="7"/>
  <c r="M2460" i="7"/>
  <c r="L2460" i="7"/>
  <c r="K2460" i="7"/>
  <c r="J2460" i="7"/>
  <c r="I2460" i="7"/>
  <c r="H2460" i="7"/>
  <c r="G2460" i="7"/>
  <c r="F2460" i="7"/>
  <c r="D2460" i="7"/>
  <c r="C2460" i="7"/>
  <c r="B2460" i="7"/>
  <c r="A2460" i="7"/>
  <c r="M2459" i="7"/>
  <c r="L2459" i="7"/>
  <c r="K2459" i="7"/>
  <c r="J2459" i="7"/>
  <c r="I2459" i="7"/>
  <c r="H2459" i="7"/>
  <c r="G2459" i="7"/>
  <c r="F2459" i="7"/>
  <c r="D2459" i="7"/>
  <c r="C2459" i="7"/>
  <c r="B2459" i="7"/>
  <c r="A2459" i="7"/>
  <c r="M2458" i="7"/>
  <c r="L2458" i="7"/>
  <c r="K2458" i="7"/>
  <c r="J2458" i="7"/>
  <c r="I2458" i="7"/>
  <c r="H2458" i="7"/>
  <c r="G2458" i="7"/>
  <c r="F2458" i="7"/>
  <c r="D2458" i="7"/>
  <c r="C2458" i="7"/>
  <c r="B2458" i="7"/>
  <c r="A2458" i="7"/>
  <c r="M2457" i="7"/>
  <c r="L2457" i="7"/>
  <c r="K2457" i="7"/>
  <c r="J2457" i="7"/>
  <c r="I2457" i="7"/>
  <c r="H2457" i="7"/>
  <c r="G2457" i="7"/>
  <c r="F2457" i="7"/>
  <c r="D2457" i="7"/>
  <c r="C2457" i="7"/>
  <c r="B2457" i="7"/>
  <c r="A2457" i="7"/>
  <c r="M2456" i="7"/>
  <c r="L2456" i="7"/>
  <c r="K2456" i="7"/>
  <c r="J2456" i="7"/>
  <c r="I2456" i="7"/>
  <c r="H2456" i="7"/>
  <c r="G2456" i="7"/>
  <c r="F2456" i="7"/>
  <c r="D2456" i="7"/>
  <c r="C2456" i="7"/>
  <c r="B2456" i="7"/>
  <c r="A2456" i="7"/>
  <c r="M2455" i="7"/>
  <c r="L2455" i="7"/>
  <c r="K2455" i="7"/>
  <c r="J2455" i="7"/>
  <c r="I2455" i="7"/>
  <c r="H2455" i="7"/>
  <c r="G2455" i="7"/>
  <c r="F2455" i="7"/>
  <c r="D2455" i="7"/>
  <c r="C2455" i="7"/>
  <c r="B2455" i="7"/>
  <c r="A2455" i="7"/>
  <c r="M2454" i="7"/>
  <c r="L2454" i="7"/>
  <c r="K2454" i="7"/>
  <c r="J2454" i="7"/>
  <c r="I2454" i="7"/>
  <c r="H2454" i="7"/>
  <c r="G2454" i="7"/>
  <c r="F2454" i="7"/>
  <c r="D2454" i="7"/>
  <c r="C2454" i="7"/>
  <c r="B2454" i="7"/>
  <c r="A2454" i="7"/>
  <c r="M2453" i="7"/>
  <c r="L2453" i="7"/>
  <c r="K2453" i="7"/>
  <c r="J2453" i="7"/>
  <c r="I2453" i="7"/>
  <c r="H2453" i="7"/>
  <c r="G2453" i="7"/>
  <c r="F2453" i="7"/>
  <c r="D2453" i="7"/>
  <c r="C2453" i="7"/>
  <c r="B2453" i="7"/>
  <c r="A2453" i="7"/>
  <c r="M2452" i="7"/>
  <c r="L2452" i="7"/>
  <c r="K2452" i="7"/>
  <c r="J2452" i="7"/>
  <c r="I2452" i="7"/>
  <c r="H2452" i="7"/>
  <c r="G2452" i="7"/>
  <c r="F2452" i="7"/>
  <c r="D2452" i="7"/>
  <c r="C2452" i="7"/>
  <c r="B2452" i="7"/>
  <c r="A2452" i="7"/>
  <c r="M2451" i="7"/>
  <c r="L2451" i="7"/>
  <c r="K2451" i="7"/>
  <c r="J2451" i="7"/>
  <c r="I2451" i="7"/>
  <c r="H2451" i="7"/>
  <c r="G2451" i="7"/>
  <c r="F2451" i="7"/>
  <c r="D2451" i="7"/>
  <c r="C2451" i="7"/>
  <c r="B2451" i="7"/>
  <c r="A2451" i="7"/>
  <c r="M2450" i="7"/>
  <c r="L2450" i="7"/>
  <c r="K2450" i="7"/>
  <c r="J2450" i="7"/>
  <c r="I2450" i="7"/>
  <c r="H2450" i="7"/>
  <c r="G2450" i="7"/>
  <c r="F2450" i="7"/>
  <c r="D2450" i="7"/>
  <c r="C2450" i="7"/>
  <c r="B2450" i="7"/>
  <c r="A2450" i="7"/>
  <c r="M2449" i="7"/>
  <c r="L2449" i="7"/>
  <c r="K2449" i="7"/>
  <c r="J2449" i="7"/>
  <c r="I2449" i="7"/>
  <c r="H2449" i="7"/>
  <c r="G2449" i="7"/>
  <c r="F2449" i="7"/>
  <c r="D2449" i="7"/>
  <c r="C2449" i="7"/>
  <c r="B2449" i="7"/>
  <c r="A2449" i="7"/>
  <c r="M2448" i="7"/>
  <c r="L2448" i="7"/>
  <c r="K2448" i="7"/>
  <c r="J2448" i="7"/>
  <c r="I2448" i="7"/>
  <c r="H2448" i="7"/>
  <c r="G2448" i="7"/>
  <c r="F2448" i="7"/>
  <c r="D2448" i="7"/>
  <c r="C2448" i="7"/>
  <c r="B2448" i="7"/>
  <c r="A2448" i="7"/>
  <c r="M2447" i="7"/>
  <c r="L2447" i="7"/>
  <c r="K2447" i="7"/>
  <c r="J2447" i="7"/>
  <c r="I2447" i="7"/>
  <c r="H2447" i="7"/>
  <c r="G2447" i="7"/>
  <c r="F2447" i="7"/>
  <c r="D2447" i="7"/>
  <c r="C2447" i="7"/>
  <c r="B2447" i="7"/>
  <c r="A2447" i="7"/>
  <c r="M2446" i="7"/>
  <c r="L2446" i="7"/>
  <c r="K2446" i="7"/>
  <c r="J2446" i="7"/>
  <c r="I2446" i="7"/>
  <c r="H2446" i="7"/>
  <c r="G2446" i="7"/>
  <c r="F2446" i="7"/>
  <c r="D2446" i="7"/>
  <c r="C2446" i="7"/>
  <c r="B2446" i="7"/>
  <c r="A2446" i="7"/>
  <c r="M2445" i="7"/>
  <c r="L2445" i="7"/>
  <c r="K2445" i="7"/>
  <c r="J2445" i="7"/>
  <c r="I2445" i="7"/>
  <c r="H2445" i="7"/>
  <c r="G2445" i="7"/>
  <c r="F2445" i="7"/>
  <c r="D2445" i="7"/>
  <c r="C2445" i="7"/>
  <c r="B2445" i="7"/>
  <c r="A2445" i="7"/>
  <c r="M2444" i="7"/>
  <c r="L2444" i="7"/>
  <c r="K2444" i="7"/>
  <c r="J2444" i="7"/>
  <c r="I2444" i="7"/>
  <c r="H2444" i="7"/>
  <c r="G2444" i="7"/>
  <c r="F2444" i="7"/>
  <c r="D2444" i="7"/>
  <c r="C2444" i="7"/>
  <c r="B2444" i="7"/>
  <c r="A2444" i="7"/>
  <c r="M2443" i="7"/>
  <c r="L2443" i="7"/>
  <c r="K2443" i="7"/>
  <c r="J2443" i="7"/>
  <c r="I2443" i="7"/>
  <c r="H2443" i="7"/>
  <c r="G2443" i="7"/>
  <c r="F2443" i="7"/>
  <c r="D2443" i="7"/>
  <c r="C2443" i="7"/>
  <c r="B2443" i="7"/>
  <c r="A2443" i="7"/>
  <c r="M2442" i="7"/>
  <c r="L2442" i="7"/>
  <c r="K2442" i="7"/>
  <c r="J2442" i="7"/>
  <c r="I2442" i="7"/>
  <c r="H2442" i="7"/>
  <c r="G2442" i="7"/>
  <c r="F2442" i="7"/>
  <c r="D2442" i="7"/>
  <c r="C2442" i="7"/>
  <c r="B2442" i="7"/>
  <c r="A2442" i="7"/>
  <c r="M2441" i="7"/>
  <c r="L2441" i="7"/>
  <c r="K2441" i="7"/>
  <c r="J2441" i="7"/>
  <c r="I2441" i="7"/>
  <c r="H2441" i="7"/>
  <c r="G2441" i="7"/>
  <c r="F2441" i="7"/>
  <c r="D2441" i="7"/>
  <c r="C2441" i="7"/>
  <c r="B2441" i="7"/>
  <c r="A2441" i="7"/>
  <c r="M2440" i="7"/>
  <c r="L2440" i="7"/>
  <c r="K2440" i="7"/>
  <c r="J2440" i="7"/>
  <c r="I2440" i="7"/>
  <c r="H2440" i="7"/>
  <c r="G2440" i="7"/>
  <c r="F2440" i="7"/>
  <c r="D2440" i="7"/>
  <c r="C2440" i="7"/>
  <c r="B2440" i="7"/>
  <c r="A2440" i="7"/>
  <c r="M2439" i="7"/>
  <c r="L2439" i="7"/>
  <c r="K2439" i="7"/>
  <c r="J2439" i="7"/>
  <c r="I2439" i="7"/>
  <c r="H2439" i="7"/>
  <c r="G2439" i="7"/>
  <c r="F2439" i="7"/>
  <c r="D2439" i="7"/>
  <c r="C2439" i="7"/>
  <c r="B2439" i="7"/>
  <c r="A2439" i="7"/>
  <c r="M2438" i="7"/>
  <c r="L2438" i="7"/>
  <c r="K2438" i="7"/>
  <c r="J2438" i="7"/>
  <c r="I2438" i="7"/>
  <c r="H2438" i="7"/>
  <c r="G2438" i="7"/>
  <c r="F2438" i="7"/>
  <c r="D2438" i="7"/>
  <c r="C2438" i="7"/>
  <c r="B2438" i="7"/>
  <c r="A2438" i="7"/>
  <c r="M2437" i="7"/>
  <c r="L2437" i="7"/>
  <c r="K2437" i="7"/>
  <c r="J2437" i="7"/>
  <c r="I2437" i="7"/>
  <c r="H2437" i="7"/>
  <c r="G2437" i="7"/>
  <c r="F2437" i="7"/>
  <c r="D2437" i="7"/>
  <c r="C2437" i="7"/>
  <c r="B2437" i="7"/>
  <c r="A2437" i="7"/>
  <c r="M2436" i="7"/>
  <c r="L2436" i="7"/>
  <c r="K2436" i="7"/>
  <c r="J2436" i="7"/>
  <c r="I2436" i="7"/>
  <c r="H2436" i="7"/>
  <c r="G2436" i="7"/>
  <c r="F2436" i="7"/>
  <c r="D2436" i="7"/>
  <c r="C2436" i="7"/>
  <c r="B2436" i="7"/>
  <c r="A2436" i="7"/>
  <c r="M2435" i="7"/>
  <c r="L2435" i="7"/>
  <c r="K2435" i="7"/>
  <c r="J2435" i="7"/>
  <c r="I2435" i="7"/>
  <c r="H2435" i="7"/>
  <c r="G2435" i="7"/>
  <c r="F2435" i="7"/>
  <c r="D2435" i="7"/>
  <c r="C2435" i="7"/>
  <c r="B2435" i="7"/>
  <c r="A2435" i="7"/>
  <c r="M2434" i="7"/>
  <c r="L2434" i="7"/>
  <c r="K2434" i="7"/>
  <c r="J2434" i="7"/>
  <c r="I2434" i="7"/>
  <c r="H2434" i="7"/>
  <c r="G2434" i="7"/>
  <c r="F2434" i="7"/>
  <c r="D2434" i="7"/>
  <c r="C2434" i="7"/>
  <c r="B2434" i="7"/>
  <c r="A2434" i="7"/>
  <c r="M2433" i="7"/>
  <c r="L2433" i="7"/>
  <c r="K2433" i="7"/>
  <c r="J2433" i="7"/>
  <c r="I2433" i="7"/>
  <c r="H2433" i="7"/>
  <c r="G2433" i="7"/>
  <c r="F2433" i="7"/>
  <c r="D2433" i="7"/>
  <c r="C2433" i="7"/>
  <c r="B2433" i="7"/>
  <c r="A2433" i="7"/>
  <c r="M2432" i="7"/>
  <c r="L2432" i="7"/>
  <c r="K2432" i="7"/>
  <c r="J2432" i="7"/>
  <c r="I2432" i="7"/>
  <c r="H2432" i="7"/>
  <c r="G2432" i="7"/>
  <c r="F2432" i="7"/>
  <c r="D2432" i="7"/>
  <c r="C2432" i="7"/>
  <c r="B2432" i="7"/>
  <c r="A2432" i="7"/>
  <c r="M2431" i="7"/>
  <c r="L2431" i="7"/>
  <c r="K2431" i="7"/>
  <c r="J2431" i="7"/>
  <c r="I2431" i="7"/>
  <c r="H2431" i="7"/>
  <c r="G2431" i="7"/>
  <c r="F2431" i="7"/>
  <c r="D2431" i="7"/>
  <c r="C2431" i="7"/>
  <c r="B2431" i="7"/>
  <c r="A2431" i="7"/>
  <c r="M2430" i="7"/>
  <c r="L2430" i="7"/>
  <c r="K2430" i="7"/>
  <c r="J2430" i="7"/>
  <c r="I2430" i="7"/>
  <c r="H2430" i="7"/>
  <c r="G2430" i="7"/>
  <c r="F2430" i="7"/>
  <c r="D2430" i="7"/>
  <c r="C2430" i="7"/>
  <c r="B2430" i="7"/>
  <c r="A2430" i="7"/>
  <c r="M2429" i="7"/>
  <c r="L2429" i="7"/>
  <c r="K2429" i="7"/>
  <c r="J2429" i="7"/>
  <c r="I2429" i="7"/>
  <c r="H2429" i="7"/>
  <c r="G2429" i="7"/>
  <c r="F2429" i="7"/>
  <c r="D2429" i="7"/>
  <c r="C2429" i="7"/>
  <c r="B2429" i="7"/>
  <c r="A2429" i="7"/>
  <c r="M2428" i="7"/>
  <c r="L2428" i="7"/>
  <c r="K2428" i="7"/>
  <c r="J2428" i="7"/>
  <c r="I2428" i="7"/>
  <c r="H2428" i="7"/>
  <c r="G2428" i="7"/>
  <c r="F2428" i="7"/>
  <c r="D2428" i="7"/>
  <c r="C2428" i="7"/>
  <c r="B2428" i="7"/>
  <c r="A2428" i="7"/>
  <c r="M2427" i="7"/>
  <c r="L2427" i="7"/>
  <c r="K2427" i="7"/>
  <c r="J2427" i="7"/>
  <c r="I2427" i="7"/>
  <c r="H2427" i="7"/>
  <c r="G2427" i="7"/>
  <c r="F2427" i="7"/>
  <c r="D2427" i="7"/>
  <c r="C2427" i="7"/>
  <c r="B2427" i="7"/>
  <c r="A2427" i="7"/>
  <c r="M2426" i="7"/>
  <c r="L2426" i="7"/>
  <c r="K2426" i="7"/>
  <c r="J2426" i="7"/>
  <c r="I2426" i="7"/>
  <c r="H2426" i="7"/>
  <c r="G2426" i="7"/>
  <c r="F2426" i="7"/>
  <c r="D2426" i="7"/>
  <c r="C2426" i="7"/>
  <c r="B2426" i="7"/>
  <c r="A2426" i="7"/>
  <c r="M2425" i="7"/>
  <c r="L2425" i="7"/>
  <c r="K2425" i="7"/>
  <c r="J2425" i="7"/>
  <c r="I2425" i="7"/>
  <c r="H2425" i="7"/>
  <c r="G2425" i="7"/>
  <c r="F2425" i="7"/>
  <c r="D2425" i="7"/>
  <c r="C2425" i="7"/>
  <c r="B2425" i="7"/>
  <c r="A2425" i="7"/>
  <c r="M2424" i="7"/>
  <c r="L2424" i="7"/>
  <c r="K2424" i="7"/>
  <c r="J2424" i="7"/>
  <c r="I2424" i="7"/>
  <c r="H2424" i="7"/>
  <c r="G2424" i="7"/>
  <c r="F2424" i="7"/>
  <c r="D2424" i="7"/>
  <c r="C2424" i="7"/>
  <c r="B2424" i="7"/>
  <c r="A2424" i="7"/>
  <c r="M2423" i="7"/>
  <c r="L2423" i="7"/>
  <c r="K2423" i="7"/>
  <c r="J2423" i="7"/>
  <c r="I2423" i="7"/>
  <c r="H2423" i="7"/>
  <c r="G2423" i="7"/>
  <c r="F2423" i="7"/>
  <c r="D2423" i="7"/>
  <c r="C2423" i="7"/>
  <c r="B2423" i="7"/>
  <c r="A2423" i="7"/>
  <c r="M2422" i="7"/>
  <c r="L2422" i="7"/>
  <c r="K2422" i="7"/>
  <c r="J2422" i="7"/>
  <c r="I2422" i="7"/>
  <c r="H2422" i="7"/>
  <c r="G2422" i="7"/>
  <c r="F2422" i="7"/>
  <c r="D2422" i="7"/>
  <c r="C2422" i="7"/>
  <c r="B2422" i="7"/>
  <c r="A2422" i="7"/>
  <c r="M2421" i="7"/>
  <c r="L2421" i="7"/>
  <c r="K2421" i="7"/>
  <c r="J2421" i="7"/>
  <c r="I2421" i="7"/>
  <c r="H2421" i="7"/>
  <c r="G2421" i="7"/>
  <c r="F2421" i="7"/>
  <c r="D2421" i="7"/>
  <c r="C2421" i="7"/>
  <c r="B2421" i="7"/>
  <c r="A2421" i="7"/>
  <c r="M2420" i="7"/>
  <c r="L2420" i="7"/>
  <c r="K2420" i="7"/>
  <c r="J2420" i="7"/>
  <c r="I2420" i="7"/>
  <c r="H2420" i="7"/>
  <c r="G2420" i="7"/>
  <c r="F2420" i="7"/>
  <c r="D2420" i="7"/>
  <c r="C2420" i="7"/>
  <c r="B2420" i="7"/>
  <c r="A2420" i="7"/>
  <c r="M2419" i="7"/>
  <c r="L2419" i="7"/>
  <c r="K2419" i="7"/>
  <c r="J2419" i="7"/>
  <c r="I2419" i="7"/>
  <c r="H2419" i="7"/>
  <c r="G2419" i="7"/>
  <c r="F2419" i="7"/>
  <c r="D2419" i="7"/>
  <c r="C2419" i="7"/>
  <c r="B2419" i="7"/>
  <c r="A2419" i="7"/>
  <c r="M2418" i="7"/>
  <c r="L2418" i="7"/>
  <c r="K2418" i="7"/>
  <c r="J2418" i="7"/>
  <c r="I2418" i="7"/>
  <c r="H2418" i="7"/>
  <c r="G2418" i="7"/>
  <c r="F2418" i="7"/>
  <c r="D2418" i="7"/>
  <c r="C2418" i="7"/>
  <c r="B2418" i="7"/>
  <c r="A2418" i="7"/>
  <c r="M2417" i="7"/>
  <c r="L2417" i="7"/>
  <c r="K2417" i="7"/>
  <c r="J2417" i="7"/>
  <c r="I2417" i="7"/>
  <c r="H2417" i="7"/>
  <c r="G2417" i="7"/>
  <c r="F2417" i="7"/>
  <c r="D2417" i="7"/>
  <c r="C2417" i="7"/>
  <c r="B2417" i="7"/>
  <c r="A2417" i="7"/>
  <c r="M2416" i="7"/>
  <c r="L2416" i="7"/>
  <c r="K2416" i="7"/>
  <c r="J2416" i="7"/>
  <c r="I2416" i="7"/>
  <c r="H2416" i="7"/>
  <c r="G2416" i="7"/>
  <c r="F2416" i="7"/>
  <c r="D2416" i="7"/>
  <c r="C2416" i="7"/>
  <c r="B2416" i="7"/>
  <c r="A2416" i="7"/>
  <c r="M2415" i="7"/>
  <c r="L2415" i="7"/>
  <c r="K2415" i="7"/>
  <c r="J2415" i="7"/>
  <c r="I2415" i="7"/>
  <c r="H2415" i="7"/>
  <c r="G2415" i="7"/>
  <c r="F2415" i="7"/>
  <c r="D2415" i="7"/>
  <c r="C2415" i="7"/>
  <c r="B2415" i="7"/>
  <c r="A2415" i="7"/>
  <c r="M2414" i="7"/>
  <c r="L2414" i="7"/>
  <c r="K2414" i="7"/>
  <c r="J2414" i="7"/>
  <c r="I2414" i="7"/>
  <c r="H2414" i="7"/>
  <c r="G2414" i="7"/>
  <c r="F2414" i="7"/>
  <c r="D2414" i="7"/>
  <c r="C2414" i="7"/>
  <c r="B2414" i="7"/>
  <c r="A2414" i="7"/>
  <c r="M2413" i="7"/>
  <c r="L2413" i="7"/>
  <c r="K2413" i="7"/>
  <c r="J2413" i="7"/>
  <c r="I2413" i="7"/>
  <c r="H2413" i="7"/>
  <c r="G2413" i="7"/>
  <c r="F2413" i="7"/>
  <c r="D2413" i="7"/>
  <c r="C2413" i="7"/>
  <c r="B2413" i="7"/>
  <c r="A2413" i="7"/>
  <c r="M2412" i="7"/>
  <c r="L2412" i="7"/>
  <c r="K2412" i="7"/>
  <c r="J2412" i="7"/>
  <c r="I2412" i="7"/>
  <c r="H2412" i="7"/>
  <c r="G2412" i="7"/>
  <c r="F2412" i="7"/>
  <c r="D2412" i="7"/>
  <c r="C2412" i="7"/>
  <c r="B2412" i="7"/>
  <c r="A2412" i="7"/>
  <c r="M2411" i="7"/>
  <c r="L2411" i="7"/>
  <c r="K2411" i="7"/>
  <c r="J2411" i="7"/>
  <c r="I2411" i="7"/>
  <c r="H2411" i="7"/>
  <c r="G2411" i="7"/>
  <c r="F2411" i="7"/>
  <c r="D2411" i="7"/>
  <c r="C2411" i="7"/>
  <c r="B2411" i="7"/>
  <c r="A2411" i="7"/>
  <c r="M2410" i="7"/>
  <c r="L2410" i="7"/>
  <c r="K2410" i="7"/>
  <c r="J2410" i="7"/>
  <c r="I2410" i="7"/>
  <c r="H2410" i="7"/>
  <c r="G2410" i="7"/>
  <c r="F2410" i="7"/>
  <c r="D2410" i="7"/>
  <c r="C2410" i="7"/>
  <c r="B2410" i="7"/>
  <c r="A2410" i="7"/>
  <c r="M2409" i="7"/>
  <c r="L2409" i="7"/>
  <c r="K2409" i="7"/>
  <c r="J2409" i="7"/>
  <c r="I2409" i="7"/>
  <c r="H2409" i="7"/>
  <c r="G2409" i="7"/>
  <c r="F2409" i="7"/>
  <c r="D2409" i="7"/>
  <c r="C2409" i="7"/>
  <c r="B2409" i="7"/>
  <c r="A2409" i="7"/>
  <c r="M2408" i="7"/>
  <c r="L2408" i="7"/>
  <c r="K2408" i="7"/>
  <c r="J2408" i="7"/>
  <c r="I2408" i="7"/>
  <c r="H2408" i="7"/>
  <c r="G2408" i="7"/>
  <c r="F2408" i="7"/>
  <c r="D2408" i="7"/>
  <c r="C2408" i="7"/>
  <c r="B2408" i="7"/>
  <c r="A2408" i="7"/>
  <c r="M2407" i="7"/>
  <c r="L2407" i="7"/>
  <c r="K2407" i="7"/>
  <c r="J2407" i="7"/>
  <c r="I2407" i="7"/>
  <c r="H2407" i="7"/>
  <c r="G2407" i="7"/>
  <c r="F2407" i="7"/>
  <c r="D2407" i="7"/>
  <c r="C2407" i="7"/>
  <c r="B2407" i="7"/>
  <c r="A2407" i="7"/>
  <c r="M2406" i="7"/>
  <c r="L2406" i="7"/>
  <c r="K2406" i="7"/>
  <c r="J2406" i="7"/>
  <c r="I2406" i="7"/>
  <c r="H2406" i="7"/>
  <c r="G2406" i="7"/>
  <c r="F2406" i="7"/>
  <c r="D2406" i="7"/>
  <c r="C2406" i="7"/>
  <c r="B2406" i="7"/>
  <c r="A2406" i="7"/>
  <c r="M2405" i="7"/>
  <c r="L2405" i="7"/>
  <c r="K2405" i="7"/>
  <c r="J2405" i="7"/>
  <c r="I2405" i="7"/>
  <c r="H2405" i="7"/>
  <c r="G2405" i="7"/>
  <c r="F2405" i="7"/>
  <c r="D2405" i="7"/>
  <c r="C2405" i="7"/>
  <c r="B2405" i="7"/>
  <c r="A2405" i="7"/>
  <c r="M2404" i="7"/>
  <c r="L2404" i="7"/>
  <c r="K2404" i="7"/>
  <c r="J2404" i="7"/>
  <c r="I2404" i="7"/>
  <c r="H2404" i="7"/>
  <c r="G2404" i="7"/>
  <c r="F2404" i="7"/>
  <c r="D2404" i="7"/>
  <c r="C2404" i="7"/>
  <c r="B2404" i="7"/>
  <c r="A2404" i="7"/>
  <c r="M2403" i="7"/>
  <c r="L2403" i="7"/>
  <c r="K2403" i="7"/>
  <c r="J2403" i="7"/>
  <c r="I2403" i="7"/>
  <c r="H2403" i="7"/>
  <c r="G2403" i="7"/>
  <c r="F2403" i="7"/>
  <c r="D2403" i="7"/>
  <c r="C2403" i="7"/>
  <c r="B2403" i="7"/>
  <c r="A2403" i="7"/>
  <c r="M2402" i="7"/>
  <c r="L2402" i="7"/>
  <c r="K2402" i="7"/>
  <c r="J2402" i="7"/>
  <c r="I2402" i="7"/>
  <c r="H2402" i="7"/>
  <c r="G2402" i="7"/>
  <c r="F2402" i="7"/>
  <c r="D2402" i="7"/>
  <c r="C2402" i="7"/>
  <c r="B2402" i="7"/>
  <c r="A2402" i="7"/>
  <c r="M2401" i="7"/>
  <c r="L2401" i="7"/>
  <c r="K2401" i="7"/>
  <c r="J2401" i="7"/>
  <c r="I2401" i="7"/>
  <c r="H2401" i="7"/>
  <c r="G2401" i="7"/>
  <c r="F2401" i="7"/>
  <c r="D2401" i="7"/>
  <c r="C2401" i="7"/>
  <c r="B2401" i="7"/>
  <c r="A2401" i="7"/>
  <c r="M2400" i="7"/>
  <c r="L2400" i="7"/>
  <c r="K2400" i="7"/>
  <c r="J2400" i="7"/>
  <c r="I2400" i="7"/>
  <c r="H2400" i="7"/>
  <c r="G2400" i="7"/>
  <c r="F2400" i="7"/>
  <c r="D2400" i="7"/>
  <c r="C2400" i="7"/>
  <c r="B2400" i="7"/>
  <c r="A2400" i="7"/>
  <c r="M2399" i="7"/>
  <c r="L2399" i="7"/>
  <c r="K2399" i="7"/>
  <c r="J2399" i="7"/>
  <c r="I2399" i="7"/>
  <c r="H2399" i="7"/>
  <c r="G2399" i="7"/>
  <c r="F2399" i="7"/>
  <c r="D2399" i="7"/>
  <c r="C2399" i="7"/>
  <c r="B2399" i="7"/>
  <c r="A2399" i="7"/>
  <c r="M2398" i="7"/>
  <c r="L2398" i="7"/>
  <c r="K2398" i="7"/>
  <c r="J2398" i="7"/>
  <c r="I2398" i="7"/>
  <c r="H2398" i="7"/>
  <c r="G2398" i="7"/>
  <c r="F2398" i="7"/>
  <c r="D2398" i="7"/>
  <c r="C2398" i="7"/>
  <c r="B2398" i="7"/>
  <c r="A2398" i="7"/>
  <c r="M2397" i="7"/>
  <c r="L2397" i="7"/>
  <c r="K2397" i="7"/>
  <c r="J2397" i="7"/>
  <c r="I2397" i="7"/>
  <c r="H2397" i="7"/>
  <c r="G2397" i="7"/>
  <c r="F2397" i="7"/>
  <c r="D2397" i="7"/>
  <c r="C2397" i="7"/>
  <c r="B2397" i="7"/>
  <c r="A2397" i="7"/>
  <c r="M2396" i="7"/>
  <c r="L2396" i="7"/>
  <c r="K2396" i="7"/>
  <c r="J2396" i="7"/>
  <c r="I2396" i="7"/>
  <c r="H2396" i="7"/>
  <c r="G2396" i="7"/>
  <c r="F2396" i="7"/>
  <c r="D2396" i="7"/>
  <c r="C2396" i="7"/>
  <c r="B2396" i="7"/>
  <c r="A2396" i="7"/>
  <c r="M2395" i="7"/>
  <c r="L2395" i="7"/>
  <c r="K2395" i="7"/>
  <c r="J2395" i="7"/>
  <c r="I2395" i="7"/>
  <c r="H2395" i="7"/>
  <c r="G2395" i="7"/>
  <c r="F2395" i="7"/>
  <c r="D2395" i="7"/>
  <c r="C2395" i="7"/>
  <c r="B2395" i="7"/>
  <c r="A2395" i="7"/>
  <c r="M2394" i="7"/>
  <c r="L2394" i="7"/>
  <c r="K2394" i="7"/>
  <c r="J2394" i="7"/>
  <c r="I2394" i="7"/>
  <c r="H2394" i="7"/>
  <c r="G2394" i="7"/>
  <c r="F2394" i="7"/>
  <c r="D2394" i="7"/>
  <c r="C2394" i="7"/>
  <c r="B2394" i="7"/>
  <c r="A2394" i="7"/>
  <c r="M2393" i="7"/>
  <c r="L2393" i="7"/>
  <c r="K2393" i="7"/>
  <c r="J2393" i="7"/>
  <c r="I2393" i="7"/>
  <c r="H2393" i="7"/>
  <c r="G2393" i="7"/>
  <c r="F2393" i="7"/>
  <c r="D2393" i="7"/>
  <c r="C2393" i="7"/>
  <c r="B2393" i="7"/>
  <c r="A2393" i="7"/>
  <c r="M2392" i="7"/>
  <c r="L2392" i="7"/>
  <c r="K2392" i="7"/>
  <c r="J2392" i="7"/>
  <c r="I2392" i="7"/>
  <c r="H2392" i="7"/>
  <c r="G2392" i="7"/>
  <c r="F2392" i="7"/>
  <c r="D2392" i="7"/>
  <c r="C2392" i="7"/>
  <c r="B2392" i="7"/>
  <c r="A2392" i="7"/>
  <c r="M2391" i="7"/>
  <c r="L2391" i="7"/>
  <c r="K2391" i="7"/>
  <c r="J2391" i="7"/>
  <c r="I2391" i="7"/>
  <c r="H2391" i="7"/>
  <c r="G2391" i="7"/>
  <c r="F2391" i="7"/>
  <c r="D2391" i="7"/>
  <c r="C2391" i="7"/>
  <c r="B2391" i="7"/>
  <c r="A2391" i="7"/>
  <c r="M2390" i="7"/>
  <c r="L2390" i="7"/>
  <c r="K2390" i="7"/>
  <c r="J2390" i="7"/>
  <c r="I2390" i="7"/>
  <c r="H2390" i="7"/>
  <c r="G2390" i="7"/>
  <c r="F2390" i="7"/>
  <c r="D2390" i="7"/>
  <c r="C2390" i="7"/>
  <c r="B2390" i="7"/>
  <c r="A2390" i="7"/>
  <c r="M2389" i="7"/>
  <c r="L2389" i="7"/>
  <c r="K2389" i="7"/>
  <c r="J2389" i="7"/>
  <c r="I2389" i="7"/>
  <c r="H2389" i="7"/>
  <c r="G2389" i="7"/>
  <c r="F2389" i="7"/>
  <c r="D2389" i="7"/>
  <c r="C2389" i="7"/>
  <c r="B2389" i="7"/>
  <c r="A2389" i="7"/>
  <c r="M2388" i="7"/>
  <c r="L2388" i="7"/>
  <c r="K2388" i="7"/>
  <c r="J2388" i="7"/>
  <c r="I2388" i="7"/>
  <c r="H2388" i="7"/>
  <c r="G2388" i="7"/>
  <c r="F2388" i="7"/>
  <c r="D2388" i="7"/>
  <c r="C2388" i="7"/>
  <c r="B2388" i="7"/>
  <c r="A2388" i="7"/>
  <c r="M2387" i="7"/>
  <c r="L2387" i="7"/>
  <c r="K2387" i="7"/>
  <c r="J2387" i="7"/>
  <c r="I2387" i="7"/>
  <c r="H2387" i="7"/>
  <c r="G2387" i="7"/>
  <c r="F2387" i="7"/>
  <c r="D2387" i="7"/>
  <c r="C2387" i="7"/>
  <c r="B2387" i="7"/>
  <c r="A2387" i="7"/>
  <c r="M2386" i="7"/>
  <c r="L2386" i="7"/>
  <c r="K2386" i="7"/>
  <c r="J2386" i="7"/>
  <c r="I2386" i="7"/>
  <c r="H2386" i="7"/>
  <c r="G2386" i="7"/>
  <c r="F2386" i="7"/>
  <c r="D2386" i="7"/>
  <c r="C2386" i="7"/>
  <c r="B2386" i="7"/>
  <c r="A2386" i="7"/>
  <c r="M2385" i="7"/>
  <c r="L2385" i="7"/>
  <c r="K2385" i="7"/>
  <c r="J2385" i="7"/>
  <c r="I2385" i="7"/>
  <c r="H2385" i="7"/>
  <c r="G2385" i="7"/>
  <c r="F2385" i="7"/>
  <c r="D2385" i="7"/>
  <c r="C2385" i="7"/>
  <c r="B2385" i="7"/>
  <c r="A2385" i="7"/>
  <c r="M2384" i="7"/>
  <c r="L2384" i="7"/>
  <c r="K2384" i="7"/>
  <c r="J2384" i="7"/>
  <c r="I2384" i="7"/>
  <c r="H2384" i="7"/>
  <c r="G2384" i="7"/>
  <c r="F2384" i="7"/>
  <c r="D2384" i="7"/>
  <c r="C2384" i="7"/>
  <c r="B2384" i="7"/>
  <c r="A2384" i="7"/>
  <c r="M2383" i="7"/>
  <c r="L2383" i="7"/>
  <c r="K2383" i="7"/>
  <c r="J2383" i="7"/>
  <c r="I2383" i="7"/>
  <c r="H2383" i="7"/>
  <c r="G2383" i="7"/>
  <c r="F2383" i="7"/>
  <c r="D2383" i="7"/>
  <c r="C2383" i="7"/>
  <c r="B2383" i="7"/>
  <c r="A2383" i="7"/>
  <c r="M2382" i="7"/>
  <c r="L2382" i="7"/>
  <c r="K2382" i="7"/>
  <c r="J2382" i="7"/>
  <c r="I2382" i="7"/>
  <c r="H2382" i="7"/>
  <c r="G2382" i="7"/>
  <c r="F2382" i="7"/>
  <c r="D2382" i="7"/>
  <c r="C2382" i="7"/>
  <c r="B2382" i="7"/>
  <c r="A2382" i="7"/>
  <c r="M2381" i="7"/>
  <c r="L2381" i="7"/>
  <c r="K2381" i="7"/>
  <c r="J2381" i="7"/>
  <c r="I2381" i="7"/>
  <c r="H2381" i="7"/>
  <c r="G2381" i="7"/>
  <c r="F2381" i="7"/>
  <c r="D2381" i="7"/>
  <c r="C2381" i="7"/>
  <c r="B2381" i="7"/>
  <c r="A2381" i="7"/>
  <c r="M2380" i="7"/>
  <c r="L2380" i="7"/>
  <c r="K2380" i="7"/>
  <c r="J2380" i="7"/>
  <c r="I2380" i="7"/>
  <c r="H2380" i="7"/>
  <c r="G2380" i="7"/>
  <c r="F2380" i="7"/>
  <c r="D2380" i="7"/>
  <c r="C2380" i="7"/>
  <c r="B2380" i="7"/>
  <c r="A2380" i="7"/>
  <c r="M2379" i="7"/>
  <c r="L2379" i="7"/>
  <c r="K2379" i="7"/>
  <c r="J2379" i="7"/>
  <c r="I2379" i="7"/>
  <c r="H2379" i="7"/>
  <c r="G2379" i="7"/>
  <c r="F2379" i="7"/>
  <c r="D2379" i="7"/>
  <c r="C2379" i="7"/>
  <c r="B2379" i="7"/>
  <c r="A2379" i="7"/>
  <c r="M2378" i="7"/>
  <c r="L2378" i="7"/>
  <c r="K2378" i="7"/>
  <c r="J2378" i="7"/>
  <c r="I2378" i="7"/>
  <c r="H2378" i="7"/>
  <c r="G2378" i="7"/>
  <c r="F2378" i="7"/>
  <c r="D2378" i="7"/>
  <c r="C2378" i="7"/>
  <c r="B2378" i="7"/>
  <c r="A2378" i="7"/>
  <c r="M2377" i="7"/>
  <c r="L2377" i="7"/>
  <c r="K2377" i="7"/>
  <c r="J2377" i="7"/>
  <c r="I2377" i="7"/>
  <c r="H2377" i="7"/>
  <c r="G2377" i="7"/>
  <c r="F2377" i="7"/>
  <c r="D2377" i="7"/>
  <c r="C2377" i="7"/>
  <c r="B2377" i="7"/>
  <c r="A2377" i="7"/>
  <c r="M2376" i="7"/>
  <c r="L2376" i="7"/>
  <c r="K2376" i="7"/>
  <c r="J2376" i="7"/>
  <c r="I2376" i="7"/>
  <c r="H2376" i="7"/>
  <c r="G2376" i="7"/>
  <c r="F2376" i="7"/>
  <c r="D2376" i="7"/>
  <c r="C2376" i="7"/>
  <c r="B2376" i="7"/>
  <c r="A2376" i="7"/>
  <c r="M2375" i="7"/>
  <c r="L2375" i="7"/>
  <c r="K2375" i="7"/>
  <c r="J2375" i="7"/>
  <c r="I2375" i="7"/>
  <c r="H2375" i="7"/>
  <c r="G2375" i="7"/>
  <c r="F2375" i="7"/>
  <c r="D2375" i="7"/>
  <c r="C2375" i="7"/>
  <c r="B2375" i="7"/>
  <c r="A2375" i="7"/>
  <c r="M2374" i="7"/>
  <c r="L2374" i="7"/>
  <c r="K2374" i="7"/>
  <c r="J2374" i="7"/>
  <c r="I2374" i="7"/>
  <c r="H2374" i="7"/>
  <c r="G2374" i="7"/>
  <c r="F2374" i="7"/>
  <c r="D2374" i="7"/>
  <c r="C2374" i="7"/>
  <c r="B2374" i="7"/>
  <c r="A2374" i="7"/>
  <c r="M2373" i="7"/>
  <c r="L2373" i="7"/>
  <c r="K2373" i="7"/>
  <c r="J2373" i="7"/>
  <c r="I2373" i="7"/>
  <c r="H2373" i="7"/>
  <c r="G2373" i="7"/>
  <c r="F2373" i="7"/>
  <c r="D2373" i="7"/>
  <c r="C2373" i="7"/>
  <c r="B2373" i="7"/>
  <c r="A2373" i="7"/>
  <c r="M2372" i="7"/>
  <c r="L2372" i="7"/>
  <c r="K2372" i="7"/>
  <c r="J2372" i="7"/>
  <c r="I2372" i="7"/>
  <c r="H2372" i="7"/>
  <c r="G2372" i="7"/>
  <c r="F2372" i="7"/>
  <c r="D2372" i="7"/>
  <c r="C2372" i="7"/>
  <c r="B2372" i="7"/>
  <c r="A2372" i="7"/>
  <c r="M2371" i="7"/>
  <c r="L2371" i="7"/>
  <c r="K2371" i="7"/>
  <c r="J2371" i="7"/>
  <c r="I2371" i="7"/>
  <c r="H2371" i="7"/>
  <c r="G2371" i="7"/>
  <c r="F2371" i="7"/>
  <c r="D2371" i="7"/>
  <c r="C2371" i="7"/>
  <c r="B2371" i="7"/>
  <c r="A2371" i="7"/>
  <c r="M2370" i="7"/>
  <c r="L2370" i="7"/>
  <c r="K2370" i="7"/>
  <c r="J2370" i="7"/>
  <c r="I2370" i="7"/>
  <c r="H2370" i="7"/>
  <c r="G2370" i="7"/>
  <c r="F2370" i="7"/>
  <c r="D2370" i="7"/>
  <c r="C2370" i="7"/>
  <c r="B2370" i="7"/>
  <c r="A2370" i="7"/>
  <c r="M2369" i="7"/>
  <c r="L2369" i="7"/>
  <c r="K2369" i="7"/>
  <c r="J2369" i="7"/>
  <c r="I2369" i="7"/>
  <c r="H2369" i="7"/>
  <c r="G2369" i="7"/>
  <c r="F2369" i="7"/>
  <c r="D2369" i="7"/>
  <c r="C2369" i="7"/>
  <c r="B2369" i="7"/>
  <c r="A2369" i="7"/>
  <c r="M2368" i="7"/>
  <c r="L2368" i="7"/>
  <c r="K2368" i="7"/>
  <c r="J2368" i="7"/>
  <c r="I2368" i="7"/>
  <c r="H2368" i="7"/>
  <c r="G2368" i="7"/>
  <c r="F2368" i="7"/>
  <c r="D2368" i="7"/>
  <c r="C2368" i="7"/>
  <c r="B2368" i="7"/>
  <c r="A2368" i="7"/>
  <c r="M2367" i="7"/>
  <c r="L2367" i="7"/>
  <c r="K2367" i="7"/>
  <c r="J2367" i="7"/>
  <c r="I2367" i="7"/>
  <c r="H2367" i="7"/>
  <c r="G2367" i="7"/>
  <c r="F2367" i="7"/>
  <c r="D2367" i="7"/>
  <c r="C2367" i="7"/>
  <c r="B2367" i="7"/>
  <c r="A2367" i="7"/>
  <c r="M2366" i="7"/>
  <c r="L2366" i="7"/>
  <c r="K2366" i="7"/>
  <c r="J2366" i="7"/>
  <c r="I2366" i="7"/>
  <c r="H2366" i="7"/>
  <c r="G2366" i="7"/>
  <c r="F2366" i="7"/>
  <c r="D2366" i="7"/>
  <c r="C2366" i="7"/>
  <c r="B2366" i="7"/>
  <c r="A2366" i="7"/>
  <c r="M2365" i="7"/>
  <c r="L2365" i="7"/>
  <c r="K2365" i="7"/>
  <c r="J2365" i="7"/>
  <c r="I2365" i="7"/>
  <c r="H2365" i="7"/>
  <c r="G2365" i="7"/>
  <c r="F2365" i="7"/>
  <c r="D2365" i="7"/>
  <c r="C2365" i="7"/>
  <c r="B2365" i="7"/>
  <c r="A2365" i="7"/>
  <c r="M2364" i="7"/>
  <c r="L2364" i="7"/>
  <c r="K2364" i="7"/>
  <c r="J2364" i="7"/>
  <c r="I2364" i="7"/>
  <c r="H2364" i="7"/>
  <c r="G2364" i="7"/>
  <c r="F2364" i="7"/>
  <c r="D2364" i="7"/>
  <c r="C2364" i="7"/>
  <c r="B2364" i="7"/>
  <c r="A2364" i="7"/>
  <c r="M2363" i="7"/>
  <c r="L2363" i="7"/>
  <c r="K2363" i="7"/>
  <c r="J2363" i="7"/>
  <c r="I2363" i="7"/>
  <c r="H2363" i="7"/>
  <c r="G2363" i="7"/>
  <c r="F2363" i="7"/>
  <c r="D2363" i="7"/>
  <c r="C2363" i="7"/>
  <c r="B2363" i="7"/>
  <c r="A2363" i="7"/>
  <c r="M2362" i="7"/>
  <c r="L2362" i="7"/>
  <c r="K2362" i="7"/>
  <c r="J2362" i="7"/>
  <c r="I2362" i="7"/>
  <c r="H2362" i="7"/>
  <c r="G2362" i="7"/>
  <c r="F2362" i="7"/>
  <c r="D2362" i="7"/>
  <c r="C2362" i="7"/>
  <c r="B2362" i="7"/>
  <c r="A2362" i="7"/>
  <c r="M2361" i="7"/>
  <c r="L2361" i="7"/>
  <c r="K2361" i="7"/>
  <c r="J2361" i="7"/>
  <c r="I2361" i="7"/>
  <c r="H2361" i="7"/>
  <c r="G2361" i="7"/>
  <c r="F2361" i="7"/>
  <c r="D2361" i="7"/>
  <c r="C2361" i="7"/>
  <c r="B2361" i="7"/>
  <c r="A2361" i="7"/>
  <c r="M2360" i="7"/>
  <c r="L2360" i="7"/>
  <c r="K2360" i="7"/>
  <c r="J2360" i="7"/>
  <c r="I2360" i="7"/>
  <c r="H2360" i="7"/>
  <c r="G2360" i="7"/>
  <c r="F2360" i="7"/>
  <c r="D2360" i="7"/>
  <c r="C2360" i="7"/>
  <c r="B2360" i="7"/>
  <c r="A2360" i="7"/>
  <c r="M2359" i="7"/>
  <c r="L2359" i="7"/>
  <c r="K2359" i="7"/>
  <c r="J2359" i="7"/>
  <c r="I2359" i="7"/>
  <c r="H2359" i="7"/>
  <c r="G2359" i="7"/>
  <c r="F2359" i="7"/>
  <c r="D2359" i="7"/>
  <c r="C2359" i="7"/>
  <c r="B2359" i="7"/>
  <c r="A2359" i="7"/>
  <c r="M2358" i="7"/>
  <c r="L2358" i="7"/>
  <c r="K2358" i="7"/>
  <c r="J2358" i="7"/>
  <c r="I2358" i="7"/>
  <c r="H2358" i="7"/>
  <c r="G2358" i="7"/>
  <c r="F2358" i="7"/>
  <c r="D2358" i="7"/>
  <c r="C2358" i="7"/>
  <c r="B2358" i="7"/>
  <c r="A2358" i="7"/>
  <c r="M2357" i="7"/>
  <c r="L2357" i="7"/>
  <c r="K2357" i="7"/>
  <c r="J2357" i="7"/>
  <c r="I2357" i="7"/>
  <c r="H2357" i="7"/>
  <c r="G2357" i="7"/>
  <c r="F2357" i="7"/>
  <c r="D2357" i="7"/>
  <c r="C2357" i="7"/>
  <c r="B2357" i="7"/>
  <c r="A2357" i="7"/>
  <c r="M2356" i="7"/>
  <c r="L2356" i="7"/>
  <c r="K2356" i="7"/>
  <c r="J2356" i="7"/>
  <c r="I2356" i="7"/>
  <c r="H2356" i="7"/>
  <c r="G2356" i="7"/>
  <c r="F2356" i="7"/>
  <c r="D2356" i="7"/>
  <c r="C2356" i="7"/>
  <c r="B2356" i="7"/>
  <c r="A2356" i="7"/>
  <c r="M2355" i="7"/>
  <c r="L2355" i="7"/>
  <c r="K2355" i="7"/>
  <c r="J2355" i="7"/>
  <c r="I2355" i="7"/>
  <c r="H2355" i="7"/>
  <c r="G2355" i="7"/>
  <c r="F2355" i="7"/>
  <c r="D2355" i="7"/>
  <c r="C2355" i="7"/>
  <c r="B2355" i="7"/>
  <c r="A2355" i="7"/>
  <c r="M2354" i="7"/>
  <c r="L2354" i="7"/>
  <c r="K2354" i="7"/>
  <c r="J2354" i="7"/>
  <c r="I2354" i="7"/>
  <c r="H2354" i="7"/>
  <c r="G2354" i="7"/>
  <c r="F2354" i="7"/>
  <c r="D2354" i="7"/>
  <c r="C2354" i="7"/>
  <c r="B2354" i="7"/>
  <c r="A2354" i="7"/>
  <c r="M2353" i="7"/>
  <c r="L2353" i="7"/>
  <c r="K2353" i="7"/>
  <c r="J2353" i="7"/>
  <c r="I2353" i="7"/>
  <c r="H2353" i="7"/>
  <c r="G2353" i="7"/>
  <c r="F2353" i="7"/>
  <c r="D2353" i="7"/>
  <c r="C2353" i="7"/>
  <c r="B2353" i="7"/>
  <c r="A2353" i="7"/>
  <c r="M2352" i="7"/>
  <c r="L2352" i="7"/>
  <c r="K2352" i="7"/>
  <c r="J2352" i="7"/>
  <c r="I2352" i="7"/>
  <c r="H2352" i="7"/>
  <c r="G2352" i="7"/>
  <c r="F2352" i="7"/>
  <c r="D2352" i="7"/>
  <c r="C2352" i="7"/>
  <c r="B2352" i="7"/>
  <c r="A2352" i="7"/>
  <c r="M2351" i="7"/>
  <c r="L2351" i="7"/>
  <c r="K2351" i="7"/>
  <c r="J2351" i="7"/>
  <c r="I2351" i="7"/>
  <c r="H2351" i="7"/>
  <c r="G2351" i="7"/>
  <c r="F2351" i="7"/>
  <c r="D2351" i="7"/>
  <c r="C2351" i="7"/>
  <c r="B2351" i="7"/>
  <c r="A2351" i="7"/>
  <c r="M2350" i="7"/>
  <c r="L2350" i="7"/>
  <c r="K2350" i="7"/>
  <c r="J2350" i="7"/>
  <c r="I2350" i="7"/>
  <c r="H2350" i="7"/>
  <c r="G2350" i="7"/>
  <c r="F2350" i="7"/>
  <c r="D2350" i="7"/>
  <c r="C2350" i="7"/>
  <c r="B2350" i="7"/>
  <c r="A2350" i="7"/>
  <c r="M2349" i="7"/>
  <c r="L2349" i="7"/>
  <c r="K2349" i="7"/>
  <c r="J2349" i="7"/>
  <c r="I2349" i="7"/>
  <c r="H2349" i="7"/>
  <c r="G2349" i="7"/>
  <c r="F2349" i="7"/>
  <c r="D2349" i="7"/>
  <c r="C2349" i="7"/>
  <c r="B2349" i="7"/>
  <c r="A2349" i="7"/>
  <c r="M2348" i="7"/>
  <c r="L2348" i="7"/>
  <c r="K2348" i="7"/>
  <c r="J2348" i="7"/>
  <c r="I2348" i="7"/>
  <c r="H2348" i="7"/>
  <c r="G2348" i="7"/>
  <c r="F2348" i="7"/>
  <c r="D2348" i="7"/>
  <c r="C2348" i="7"/>
  <c r="B2348" i="7"/>
  <c r="A2348" i="7"/>
  <c r="M2347" i="7"/>
  <c r="L2347" i="7"/>
  <c r="K2347" i="7"/>
  <c r="J2347" i="7"/>
  <c r="I2347" i="7"/>
  <c r="H2347" i="7"/>
  <c r="G2347" i="7"/>
  <c r="F2347" i="7"/>
  <c r="D2347" i="7"/>
  <c r="C2347" i="7"/>
  <c r="B2347" i="7"/>
  <c r="A2347" i="7"/>
  <c r="M2346" i="7"/>
  <c r="L2346" i="7"/>
  <c r="K2346" i="7"/>
  <c r="J2346" i="7"/>
  <c r="I2346" i="7"/>
  <c r="H2346" i="7"/>
  <c r="G2346" i="7"/>
  <c r="F2346" i="7"/>
  <c r="D2346" i="7"/>
  <c r="C2346" i="7"/>
  <c r="B2346" i="7"/>
  <c r="A2346" i="7"/>
  <c r="M2345" i="7"/>
  <c r="L2345" i="7"/>
  <c r="K2345" i="7"/>
  <c r="J2345" i="7"/>
  <c r="I2345" i="7"/>
  <c r="H2345" i="7"/>
  <c r="G2345" i="7"/>
  <c r="F2345" i="7"/>
  <c r="D2345" i="7"/>
  <c r="C2345" i="7"/>
  <c r="B2345" i="7"/>
  <c r="A2345" i="7"/>
  <c r="M2344" i="7"/>
  <c r="L2344" i="7"/>
  <c r="K2344" i="7"/>
  <c r="J2344" i="7"/>
  <c r="I2344" i="7"/>
  <c r="H2344" i="7"/>
  <c r="G2344" i="7"/>
  <c r="F2344" i="7"/>
  <c r="D2344" i="7"/>
  <c r="C2344" i="7"/>
  <c r="B2344" i="7"/>
  <c r="A2344" i="7"/>
  <c r="M2343" i="7"/>
  <c r="L2343" i="7"/>
  <c r="K2343" i="7"/>
  <c r="J2343" i="7"/>
  <c r="I2343" i="7"/>
  <c r="H2343" i="7"/>
  <c r="G2343" i="7"/>
  <c r="F2343" i="7"/>
  <c r="D2343" i="7"/>
  <c r="C2343" i="7"/>
  <c r="B2343" i="7"/>
  <c r="A2343" i="7"/>
  <c r="M2342" i="7"/>
  <c r="L2342" i="7"/>
  <c r="K2342" i="7"/>
  <c r="J2342" i="7"/>
  <c r="I2342" i="7"/>
  <c r="H2342" i="7"/>
  <c r="G2342" i="7"/>
  <c r="F2342" i="7"/>
  <c r="D2342" i="7"/>
  <c r="C2342" i="7"/>
  <c r="B2342" i="7"/>
  <c r="A2342" i="7"/>
  <c r="M2341" i="7"/>
  <c r="L2341" i="7"/>
  <c r="K2341" i="7"/>
  <c r="J2341" i="7"/>
  <c r="I2341" i="7"/>
  <c r="H2341" i="7"/>
  <c r="G2341" i="7"/>
  <c r="F2341" i="7"/>
  <c r="D2341" i="7"/>
  <c r="C2341" i="7"/>
  <c r="B2341" i="7"/>
  <c r="A2341" i="7"/>
  <c r="M2340" i="7"/>
  <c r="L2340" i="7"/>
  <c r="K2340" i="7"/>
  <c r="J2340" i="7"/>
  <c r="I2340" i="7"/>
  <c r="H2340" i="7"/>
  <c r="G2340" i="7"/>
  <c r="F2340" i="7"/>
  <c r="D2340" i="7"/>
  <c r="C2340" i="7"/>
  <c r="B2340" i="7"/>
  <c r="A2340" i="7"/>
  <c r="M2339" i="7"/>
  <c r="L2339" i="7"/>
  <c r="K2339" i="7"/>
  <c r="J2339" i="7"/>
  <c r="I2339" i="7"/>
  <c r="H2339" i="7"/>
  <c r="G2339" i="7"/>
  <c r="F2339" i="7"/>
  <c r="D2339" i="7"/>
  <c r="C2339" i="7"/>
  <c r="B2339" i="7"/>
  <c r="A2339" i="7"/>
  <c r="M2338" i="7"/>
  <c r="L2338" i="7"/>
  <c r="K2338" i="7"/>
  <c r="J2338" i="7"/>
  <c r="I2338" i="7"/>
  <c r="H2338" i="7"/>
  <c r="G2338" i="7"/>
  <c r="F2338" i="7"/>
  <c r="D2338" i="7"/>
  <c r="C2338" i="7"/>
  <c r="B2338" i="7"/>
  <c r="A2338" i="7"/>
  <c r="M2337" i="7"/>
  <c r="L2337" i="7"/>
  <c r="K2337" i="7"/>
  <c r="J2337" i="7"/>
  <c r="I2337" i="7"/>
  <c r="H2337" i="7"/>
  <c r="G2337" i="7"/>
  <c r="F2337" i="7"/>
  <c r="D2337" i="7"/>
  <c r="C2337" i="7"/>
  <c r="B2337" i="7"/>
  <c r="A2337" i="7"/>
  <c r="M2336" i="7"/>
  <c r="L2336" i="7"/>
  <c r="K2336" i="7"/>
  <c r="J2336" i="7"/>
  <c r="I2336" i="7"/>
  <c r="H2336" i="7"/>
  <c r="G2336" i="7"/>
  <c r="F2336" i="7"/>
  <c r="D2336" i="7"/>
  <c r="C2336" i="7"/>
  <c r="B2336" i="7"/>
  <c r="A2336" i="7"/>
  <c r="M2335" i="7"/>
  <c r="L2335" i="7"/>
  <c r="K2335" i="7"/>
  <c r="J2335" i="7"/>
  <c r="I2335" i="7"/>
  <c r="H2335" i="7"/>
  <c r="G2335" i="7"/>
  <c r="F2335" i="7"/>
  <c r="D2335" i="7"/>
  <c r="C2335" i="7"/>
  <c r="B2335" i="7"/>
  <c r="A2335" i="7"/>
  <c r="M2334" i="7"/>
  <c r="L2334" i="7"/>
  <c r="K2334" i="7"/>
  <c r="J2334" i="7"/>
  <c r="I2334" i="7"/>
  <c r="H2334" i="7"/>
  <c r="G2334" i="7"/>
  <c r="F2334" i="7"/>
  <c r="D2334" i="7"/>
  <c r="C2334" i="7"/>
  <c r="B2334" i="7"/>
  <c r="A2334" i="7"/>
  <c r="M2333" i="7"/>
  <c r="L2333" i="7"/>
  <c r="K2333" i="7"/>
  <c r="J2333" i="7"/>
  <c r="I2333" i="7"/>
  <c r="H2333" i="7"/>
  <c r="G2333" i="7"/>
  <c r="F2333" i="7"/>
  <c r="D2333" i="7"/>
  <c r="C2333" i="7"/>
  <c r="B2333" i="7"/>
  <c r="A2333" i="7"/>
  <c r="M2332" i="7"/>
  <c r="L2332" i="7"/>
  <c r="K2332" i="7"/>
  <c r="J2332" i="7"/>
  <c r="I2332" i="7"/>
  <c r="H2332" i="7"/>
  <c r="G2332" i="7"/>
  <c r="F2332" i="7"/>
  <c r="D2332" i="7"/>
  <c r="C2332" i="7"/>
  <c r="B2332" i="7"/>
  <c r="A2332" i="7"/>
  <c r="M2331" i="7"/>
  <c r="L2331" i="7"/>
  <c r="K2331" i="7"/>
  <c r="J2331" i="7"/>
  <c r="I2331" i="7"/>
  <c r="H2331" i="7"/>
  <c r="G2331" i="7"/>
  <c r="F2331" i="7"/>
  <c r="D2331" i="7"/>
  <c r="C2331" i="7"/>
  <c r="B2331" i="7"/>
  <c r="A2331" i="7"/>
  <c r="M2330" i="7"/>
  <c r="L2330" i="7"/>
  <c r="K2330" i="7"/>
  <c r="J2330" i="7"/>
  <c r="I2330" i="7"/>
  <c r="H2330" i="7"/>
  <c r="G2330" i="7"/>
  <c r="F2330" i="7"/>
  <c r="D2330" i="7"/>
  <c r="C2330" i="7"/>
  <c r="B2330" i="7"/>
  <c r="A2330" i="7"/>
  <c r="M2329" i="7"/>
  <c r="L2329" i="7"/>
  <c r="K2329" i="7"/>
  <c r="J2329" i="7"/>
  <c r="I2329" i="7"/>
  <c r="H2329" i="7"/>
  <c r="G2329" i="7"/>
  <c r="F2329" i="7"/>
  <c r="D2329" i="7"/>
  <c r="C2329" i="7"/>
  <c r="B2329" i="7"/>
  <c r="A2329" i="7"/>
  <c r="M2328" i="7"/>
  <c r="L2328" i="7"/>
  <c r="K2328" i="7"/>
  <c r="J2328" i="7"/>
  <c r="I2328" i="7"/>
  <c r="H2328" i="7"/>
  <c r="G2328" i="7"/>
  <c r="F2328" i="7"/>
  <c r="D2328" i="7"/>
  <c r="C2328" i="7"/>
  <c r="B2328" i="7"/>
  <c r="A2328" i="7"/>
  <c r="M2327" i="7"/>
  <c r="L2327" i="7"/>
  <c r="K2327" i="7"/>
  <c r="J2327" i="7"/>
  <c r="I2327" i="7"/>
  <c r="H2327" i="7"/>
  <c r="G2327" i="7"/>
  <c r="F2327" i="7"/>
  <c r="D2327" i="7"/>
  <c r="C2327" i="7"/>
  <c r="B2327" i="7"/>
  <c r="A2327" i="7"/>
  <c r="M2326" i="7"/>
  <c r="L2326" i="7"/>
  <c r="K2326" i="7"/>
  <c r="J2326" i="7"/>
  <c r="I2326" i="7"/>
  <c r="H2326" i="7"/>
  <c r="G2326" i="7"/>
  <c r="F2326" i="7"/>
  <c r="D2326" i="7"/>
  <c r="C2326" i="7"/>
  <c r="B2326" i="7"/>
  <c r="A2326" i="7"/>
  <c r="M2325" i="7"/>
  <c r="L2325" i="7"/>
  <c r="K2325" i="7"/>
  <c r="J2325" i="7"/>
  <c r="I2325" i="7"/>
  <c r="H2325" i="7"/>
  <c r="G2325" i="7"/>
  <c r="F2325" i="7"/>
  <c r="D2325" i="7"/>
  <c r="C2325" i="7"/>
  <c r="B2325" i="7"/>
  <c r="A2325" i="7"/>
  <c r="M2324" i="7"/>
  <c r="L2324" i="7"/>
  <c r="K2324" i="7"/>
  <c r="J2324" i="7"/>
  <c r="I2324" i="7"/>
  <c r="H2324" i="7"/>
  <c r="G2324" i="7"/>
  <c r="F2324" i="7"/>
  <c r="D2324" i="7"/>
  <c r="C2324" i="7"/>
  <c r="B2324" i="7"/>
  <c r="A2324" i="7"/>
  <c r="M2323" i="7"/>
  <c r="L2323" i="7"/>
  <c r="K2323" i="7"/>
  <c r="J2323" i="7"/>
  <c r="I2323" i="7"/>
  <c r="H2323" i="7"/>
  <c r="G2323" i="7"/>
  <c r="F2323" i="7"/>
  <c r="D2323" i="7"/>
  <c r="C2323" i="7"/>
  <c r="B2323" i="7"/>
  <c r="A2323" i="7"/>
  <c r="M2322" i="7"/>
  <c r="L2322" i="7"/>
  <c r="K2322" i="7"/>
  <c r="J2322" i="7"/>
  <c r="I2322" i="7"/>
  <c r="H2322" i="7"/>
  <c r="G2322" i="7"/>
  <c r="F2322" i="7"/>
  <c r="D2322" i="7"/>
  <c r="C2322" i="7"/>
  <c r="B2322" i="7"/>
  <c r="A2322" i="7"/>
  <c r="M2321" i="7"/>
  <c r="L2321" i="7"/>
  <c r="K2321" i="7"/>
  <c r="J2321" i="7"/>
  <c r="I2321" i="7"/>
  <c r="H2321" i="7"/>
  <c r="G2321" i="7"/>
  <c r="F2321" i="7"/>
  <c r="D2321" i="7"/>
  <c r="C2321" i="7"/>
  <c r="B2321" i="7"/>
  <c r="A2321" i="7"/>
  <c r="M2320" i="7"/>
  <c r="L2320" i="7"/>
  <c r="K2320" i="7"/>
  <c r="J2320" i="7"/>
  <c r="I2320" i="7"/>
  <c r="H2320" i="7"/>
  <c r="G2320" i="7"/>
  <c r="F2320" i="7"/>
  <c r="D2320" i="7"/>
  <c r="C2320" i="7"/>
  <c r="B2320" i="7"/>
  <c r="A2320" i="7"/>
  <c r="M2319" i="7"/>
  <c r="L2319" i="7"/>
  <c r="K2319" i="7"/>
  <c r="J2319" i="7"/>
  <c r="I2319" i="7"/>
  <c r="H2319" i="7"/>
  <c r="G2319" i="7"/>
  <c r="F2319" i="7"/>
  <c r="D2319" i="7"/>
  <c r="C2319" i="7"/>
  <c r="B2319" i="7"/>
  <c r="A2319" i="7"/>
  <c r="M2318" i="7"/>
  <c r="L2318" i="7"/>
  <c r="K2318" i="7"/>
  <c r="J2318" i="7"/>
  <c r="I2318" i="7"/>
  <c r="H2318" i="7"/>
  <c r="G2318" i="7"/>
  <c r="F2318" i="7"/>
  <c r="D2318" i="7"/>
  <c r="C2318" i="7"/>
  <c r="B2318" i="7"/>
  <c r="A2318" i="7"/>
  <c r="M2317" i="7"/>
  <c r="L2317" i="7"/>
  <c r="K2317" i="7"/>
  <c r="J2317" i="7"/>
  <c r="I2317" i="7"/>
  <c r="H2317" i="7"/>
  <c r="G2317" i="7"/>
  <c r="F2317" i="7"/>
  <c r="D2317" i="7"/>
  <c r="C2317" i="7"/>
  <c r="B2317" i="7"/>
  <c r="A2317" i="7"/>
  <c r="M2316" i="7"/>
  <c r="L2316" i="7"/>
  <c r="K2316" i="7"/>
  <c r="J2316" i="7"/>
  <c r="I2316" i="7"/>
  <c r="H2316" i="7"/>
  <c r="G2316" i="7"/>
  <c r="F2316" i="7"/>
  <c r="D2316" i="7"/>
  <c r="C2316" i="7"/>
  <c r="B2316" i="7"/>
  <c r="A2316" i="7"/>
  <c r="M2315" i="7"/>
  <c r="L2315" i="7"/>
  <c r="K2315" i="7"/>
  <c r="J2315" i="7"/>
  <c r="I2315" i="7"/>
  <c r="H2315" i="7"/>
  <c r="G2315" i="7"/>
  <c r="F2315" i="7"/>
  <c r="D2315" i="7"/>
  <c r="C2315" i="7"/>
  <c r="B2315" i="7"/>
  <c r="A2315" i="7"/>
  <c r="M2314" i="7"/>
  <c r="L2314" i="7"/>
  <c r="K2314" i="7"/>
  <c r="J2314" i="7"/>
  <c r="I2314" i="7"/>
  <c r="H2314" i="7"/>
  <c r="G2314" i="7"/>
  <c r="F2314" i="7"/>
  <c r="D2314" i="7"/>
  <c r="C2314" i="7"/>
  <c r="B2314" i="7"/>
  <c r="A2314" i="7"/>
  <c r="M2313" i="7"/>
  <c r="L2313" i="7"/>
  <c r="K2313" i="7"/>
  <c r="J2313" i="7"/>
  <c r="I2313" i="7"/>
  <c r="H2313" i="7"/>
  <c r="G2313" i="7"/>
  <c r="F2313" i="7"/>
  <c r="D2313" i="7"/>
  <c r="C2313" i="7"/>
  <c r="B2313" i="7"/>
  <c r="A2313" i="7"/>
  <c r="M2312" i="7"/>
  <c r="L2312" i="7"/>
  <c r="K2312" i="7"/>
  <c r="J2312" i="7"/>
  <c r="I2312" i="7"/>
  <c r="H2312" i="7"/>
  <c r="G2312" i="7"/>
  <c r="F2312" i="7"/>
  <c r="D2312" i="7"/>
  <c r="C2312" i="7"/>
  <c r="B2312" i="7"/>
  <c r="A2312" i="7"/>
  <c r="M2311" i="7"/>
  <c r="L2311" i="7"/>
  <c r="K2311" i="7"/>
  <c r="J2311" i="7"/>
  <c r="I2311" i="7"/>
  <c r="H2311" i="7"/>
  <c r="G2311" i="7"/>
  <c r="F2311" i="7"/>
  <c r="D2311" i="7"/>
  <c r="C2311" i="7"/>
  <c r="B2311" i="7"/>
  <c r="A2311" i="7"/>
  <c r="M2310" i="7"/>
  <c r="L2310" i="7"/>
  <c r="K2310" i="7"/>
  <c r="J2310" i="7"/>
  <c r="I2310" i="7"/>
  <c r="H2310" i="7"/>
  <c r="G2310" i="7"/>
  <c r="F2310" i="7"/>
  <c r="D2310" i="7"/>
  <c r="C2310" i="7"/>
  <c r="B2310" i="7"/>
  <c r="A2310" i="7"/>
  <c r="M2309" i="7"/>
  <c r="L2309" i="7"/>
  <c r="K2309" i="7"/>
  <c r="J2309" i="7"/>
  <c r="I2309" i="7"/>
  <c r="H2309" i="7"/>
  <c r="G2309" i="7"/>
  <c r="F2309" i="7"/>
  <c r="D2309" i="7"/>
  <c r="C2309" i="7"/>
  <c r="B2309" i="7"/>
  <c r="A2309" i="7"/>
  <c r="M2308" i="7"/>
  <c r="L2308" i="7"/>
  <c r="K2308" i="7"/>
  <c r="J2308" i="7"/>
  <c r="I2308" i="7"/>
  <c r="H2308" i="7"/>
  <c r="G2308" i="7"/>
  <c r="F2308" i="7"/>
  <c r="D2308" i="7"/>
  <c r="C2308" i="7"/>
  <c r="B2308" i="7"/>
  <c r="A2308" i="7"/>
  <c r="M2307" i="7"/>
  <c r="L2307" i="7"/>
  <c r="K2307" i="7"/>
  <c r="J2307" i="7"/>
  <c r="I2307" i="7"/>
  <c r="H2307" i="7"/>
  <c r="G2307" i="7"/>
  <c r="F2307" i="7"/>
  <c r="D2307" i="7"/>
  <c r="C2307" i="7"/>
  <c r="B2307" i="7"/>
  <c r="A2307" i="7"/>
  <c r="M2306" i="7"/>
  <c r="L2306" i="7"/>
  <c r="K2306" i="7"/>
  <c r="J2306" i="7"/>
  <c r="I2306" i="7"/>
  <c r="H2306" i="7"/>
  <c r="G2306" i="7"/>
  <c r="F2306" i="7"/>
  <c r="D2306" i="7"/>
  <c r="C2306" i="7"/>
  <c r="B2306" i="7"/>
  <c r="A2306" i="7"/>
  <c r="M2305" i="7"/>
  <c r="L2305" i="7"/>
  <c r="K2305" i="7"/>
  <c r="J2305" i="7"/>
  <c r="I2305" i="7"/>
  <c r="H2305" i="7"/>
  <c r="G2305" i="7"/>
  <c r="F2305" i="7"/>
  <c r="D2305" i="7"/>
  <c r="C2305" i="7"/>
  <c r="B2305" i="7"/>
  <c r="A2305" i="7"/>
  <c r="M2304" i="7"/>
  <c r="L2304" i="7"/>
  <c r="K2304" i="7"/>
  <c r="J2304" i="7"/>
  <c r="I2304" i="7"/>
  <c r="H2304" i="7"/>
  <c r="G2304" i="7"/>
  <c r="F2304" i="7"/>
  <c r="D2304" i="7"/>
  <c r="C2304" i="7"/>
  <c r="B2304" i="7"/>
  <c r="A2304" i="7"/>
  <c r="M2303" i="7"/>
  <c r="L2303" i="7"/>
  <c r="K2303" i="7"/>
  <c r="J2303" i="7"/>
  <c r="I2303" i="7"/>
  <c r="H2303" i="7"/>
  <c r="G2303" i="7"/>
  <c r="F2303" i="7"/>
  <c r="D2303" i="7"/>
  <c r="C2303" i="7"/>
  <c r="B2303" i="7"/>
  <c r="A2303" i="7"/>
  <c r="M2302" i="7"/>
  <c r="L2302" i="7"/>
  <c r="K2302" i="7"/>
  <c r="J2302" i="7"/>
  <c r="I2302" i="7"/>
  <c r="H2302" i="7"/>
  <c r="G2302" i="7"/>
  <c r="F2302" i="7"/>
  <c r="D2302" i="7"/>
  <c r="C2302" i="7"/>
  <c r="B2302" i="7"/>
  <c r="A2302" i="7"/>
  <c r="M2301" i="7"/>
  <c r="L2301" i="7"/>
  <c r="K2301" i="7"/>
  <c r="J2301" i="7"/>
  <c r="I2301" i="7"/>
  <c r="H2301" i="7"/>
  <c r="G2301" i="7"/>
  <c r="F2301" i="7"/>
  <c r="D2301" i="7"/>
  <c r="C2301" i="7"/>
  <c r="B2301" i="7"/>
  <c r="A2301" i="7"/>
  <c r="M2300" i="7"/>
  <c r="L2300" i="7"/>
  <c r="K2300" i="7"/>
  <c r="J2300" i="7"/>
  <c r="I2300" i="7"/>
  <c r="H2300" i="7"/>
  <c r="G2300" i="7"/>
  <c r="F2300" i="7"/>
  <c r="D2300" i="7"/>
  <c r="C2300" i="7"/>
  <c r="B2300" i="7"/>
  <c r="A2300" i="7"/>
  <c r="M2299" i="7"/>
  <c r="L2299" i="7"/>
  <c r="K2299" i="7"/>
  <c r="J2299" i="7"/>
  <c r="I2299" i="7"/>
  <c r="H2299" i="7"/>
  <c r="G2299" i="7"/>
  <c r="F2299" i="7"/>
  <c r="D2299" i="7"/>
  <c r="C2299" i="7"/>
  <c r="B2299" i="7"/>
  <c r="A2299" i="7"/>
  <c r="M2298" i="7"/>
  <c r="L2298" i="7"/>
  <c r="K2298" i="7"/>
  <c r="J2298" i="7"/>
  <c r="I2298" i="7"/>
  <c r="H2298" i="7"/>
  <c r="G2298" i="7"/>
  <c r="F2298" i="7"/>
  <c r="D2298" i="7"/>
  <c r="C2298" i="7"/>
  <c r="B2298" i="7"/>
  <c r="A2298" i="7"/>
  <c r="M2297" i="7"/>
  <c r="L2297" i="7"/>
  <c r="K2297" i="7"/>
  <c r="J2297" i="7"/>
  <c r="I2297" i="7"/>
  <c r="H2297" i="7"/>
  <c r="G2297" i="7"/>
  <c r="F2297" i="7"/>
  <c r="D2297" i="7"/>
  <c r="C2297" i="7"/>
  <c r="B2297" i="7"/>
  <c r="A2297" i="7"/>
  <c r="M2296" i="7"/>
  <c r="L2296" i="7"/>
  <c r="K2296" i="7"/>
  <c r="J2296" i="7"/>
  <c r="I2296" i="7"/>
  <c r="H2296" i="7"/>
  <c r="G2296" i="7"/>
  <c r="F2296" i="7"/>
  <c r="D2296" i="7"/>
  <c r="C2296" i="7"/>
  <c r="B2296" i="7"/>
  <c r="A2296" i="7"/>
  <c r="M2295" i="7"/>
  <c r="L2295" i="7"/>
  <c r="K2295" i="7"/>
  <c r="J2295" i="7"/>
  <c r="I2295" i="7"/>
  <c r="H2295" i="7"/>
  <c r="G2295" i="7"/>
  <c r="F2295" i="7"/>
  <c r="D2295" i="7"/>
  <c r="C2295" i="7"/>
  <c r="B2295" i="7"/>
  <c r="A2295" i="7"/>
  <c r="M2294" i="7"/>
  <c r="L2294" i="7"/>
  <c r="K2294" i="7"/>
  <c r="J2294" i="7"/>
  <c r="I2294" i="7"/>
  <c r="H2294" i="7"/>
  <c r="G2294" i="7"/>
  <c r="F2294" i="7"/>
  <c r="D2294" i="7"/>
  <c r="C2294" i="7"/>
  <c r="B2294" i="7"/>
  <c r="A2294" i="7"/>
  <c r="M2293" i="7"/>
  <c r="L2293" i="7"/>
  <c r="K2293" i="7"/>
  <c r="J2293" i="7"/>
  <c r="I2293" i="7"/>
  <c r="H2293" i="7"/>
  <c r="G2293" i="7"/>
  <c r="F2293" i="7"/>
  <c r="D2293" i="7"/>
  <c r="C2293" i="7"/>
  <c r="B2293" i="7"/>
  <c r="A2293" i="7"/>
  <c r="M2292" i="7"/>
  <c r="L2292" i="7"/>
  <c r="K2292" i="7"/>
  <c r="J2292" i="7"/>
  <c r="I2292" i="7"/>
  <c r="H2292" i="7"/>
  <c r="G2292" i="7"/>
  <c r="F2292" i="7"/>
  <c r="D2292" i="7"/>
  <c r="C2292" i="7"/>
  <c r="B2292" i="7"/>
  <c r="A2292" i="7"/>
  <c r="M2291" i="7"/>
  <c r="L2291" i="7"/>
  <c r="K2291" i="7"/>
  <c r="J2291" i="7"/>
  <c r="I2291" i="7"/>
  <c r="H2291" i="7"/>
  <c r="G2291" i="7"/>
  <c r="F2291" i="7"/>
  <c r="D2291" i="7"/>
  <c r="C2291" i="7"/>
  <c r="B2291" i="7"/>
  <c r="A2291" i="7"/>
  <c r="M2290" i="7"/>
  <c r="L2290" i="7"/>
  <c r="K2290" i="7"/>
  <c r="J2290" i="7"/>
  <c r="I2290" i="7"/>
  <c r="H2290" i="7"/>
  <c r="G2290" i="7"/>
  <c r="F2290" i="7"/>
  <c r="D2290" i="7"/>
  <c r="C2290" i="7"/>
  <c r="B2290" i="7"/>
  <c r="A2290" i="7"/>
  <c r="M2289" i="7"/>
  <c r="L2289" i="7"/>
  <c r="K2289" i="7"/>
  <c r="J2289" i="7"/>
  <c r="I2289" i="7"/>
  <c r="H2289" i="7"/>
  <c r="G2289" i="7"/>
  <c r="F2289" i="7"/>
  <c r="D2289" i="7"/>
  <c r="C2289" i="7"/>
  <c r="B2289" i="7"/>
  <c r="A2289" i="7"/>
  <c r="M2288" i="7"/>
  <c r="L2288" i="7"/>
  <c r="K2288" i="7"/>
  <c r="J2288" i="7"/>
  <c r="I2288" i="7"/>
  <c r="H2288" i="7"/>
  <c r="G2288" i="7"/>
  <c r="F2288" i="7"/>
  <c r="D2288" i="7"/>
  <c r="C2288" i="7"/>
  <c r="B2288" i="7"/>
  <c r="A2288" i="7"/>
  <c r="M2287" i="7"/>
  <c r="L2287" i="7"/>
  <c r="K2287" i="7"/>
  <c r="J2287" i="7"/>
  <c r="I2287" i="7"/>
  <c r="H2287" i="7"/>
  <c r="G2287" i="7"/>
  <c r="F2287" i="7"/>
  <c r="D2287" i="7"/>
  <c r="C2287" i="7"/>
  <c r="B2287" i="7"/>
  <c r="A2287" i="7"/>
  <c r="M2286" i="7"/>
  <c r="L2286" i="7"/>
  <c r="K2286" i="7"/>
  <c r="J2286" i="7"/>
  <c r="I2286" i="7"/>
  <c r="H2286" i="7"/>
  <c r="G2286" i="7"/>
  <c r="F2286" i="7"/>
  <c r="D2286" i="7"/>
  <c r="C2286" i="7"/>
  <c r="B2286" i="7"/>
  <c r="A2286" i="7"/>
  <c r="M2285" i="7"/>
  <c r="L2285" i="7"/>
  <c r="K2285" i="7"/>
  <c r="J2285" i="7"/>
  <c r="I2285" i="7"/>
  <c r="H2285" i="7"/>
  <c r="G2285" i="7"/>
  <c r="F2285" i="7"/>
  <c r="D2285" i="7"/>
  <c r="C2285" i="7"/>
  <c r="B2285" i="7"/>
  <c r="A2285" i="7"/>
  <c r="M2284" i="7"/>
  <c r="L2284" i="7"/>
  <c r="K2284" i="7"/>
  <c r="J2284" i="7"/>
  <c r="I2284" i="7"/>
  <c r="H2284" i="7"/>
  <c r="G2284" i="7"/>
  <c r="F2284" i="7"/>
  <c r="D2284" i="7"/>
  <c r="C2284" i="7"/>
  <c r="B2284" i="7"/>
  <c r="A2284" i="7"/>
  <c r="M2283" i="7"/>
  <c r="L2283" i="7"/>
  <c r="K2283" i="7"/>
  <c r="J2283" i="7"/>
  <c r="I2283" i="7"/>
  <c r="H2283" i="7"/>
  <c r="G2283" i="7"/>
  <c r="F2283" i="7"/>
  <c r="D2283" i="7"/>
  <c r="C2283" i="7"/>
  <c r="B2283" i="7"/>
  <c r="A2283" i="7"/>
  <c r="M2282" i="7"/>
  <c r="L2282" i="7"/>
  <c r="K2282" i="7"/>
  <c r="J2282" i="7"/>
  <c r="I2282" i="7"/>
  <c r="H2282" i="7"/>
  <c r="G2282" i="7"/>
  <c r="F2282" i="7"/>
  <c r="D2282" i="7"/>
  <c r="C2282" i="7"/>
  <c r="B2282" i="7"/>
  <c r="A2282" i="7"/>
  <c r="M2281" i="7"/>
  <c r="L2281" i="7"/>
  <c r="K2281" i="7"/>
  <c r="J2281" i="7"/>
  <c r="I2281" i="7"/>
  <c r="H2281" i="7"/>
  <c r="G2281" i="7"/>
  <c r="F2281" i="7"/>
  <c r="D2281" i="7"/>
  <c r="C2281" i="7"/>
  <c r="B2281" i="7"/>
  <c r="A2281" i="7"/>
  <c r="M2280" i="7"/>
  <c r="L2280" i="7"/>
  <c r="K2280" i="7"/>
  <c r="J2280" i="7"/>
  <c r="I2280" i="7"/>
  <c r="H2280" i="7"/>
  <c r="G2280" i="7"/>
  <c r="F2280" i="7"/>
  <c r="D2280" i="7"/>
  <c r="C2280" i="7"/>
  <c r="B2280" i="7"/>
  <c r="A2280" i="7"/>
  <c r="M2279" i="7"/>
  <c r="L2279" i="7"/>
  <c r="K2279" i="7"/>
  <c r="J2279" i="7"/>
  <c r="I2279" i="7"/>
  <c r="H2279" i="7"/>
  <c r="G2279" i="7"/>
  <c r="F2279" i="7"/>
  <c r="D2279" i="7"/>
  <c r="C2279" i="7"/>
  <c r="B2279" i="7"/>
  <c r="A2279" i="7"/>
  <c r="M2278" i="7"/>
  <c r="L2278" i="7"/>
  <c r="K2278" i="7"/>
  <c r="J2278" i="7"/>
  <c r="I2278" i="7"/>
  <c r="H2278" i="7"/>
  <c r="G2278" i="7"/>
  <c r="F2278" i="7"/>
  <c r="D2278" i="7"/>
  <c r="C2278" i="7"/>
  <c r="B2278" i="7"/>
  <c r="A2278" i="7"/>
  <c r="M2277" i="7"/>
  <c r="L2277" i="7"/>
  <c r="K2277" i="7"/>
  <c r="J2277" i="7"/>
  <c r="I2277" i="7"/>
  <c r="H2277" i="7"/>
  <c r="G2277" i="7"/>
  <c r="F2277" i="7"/>
  <c r="D2277" i="7"/>
  <c r="C2277" i="7"/>
  <c r="B2277" i="7"/>
  <c r="A2277" i="7"/>
  <c r="M2276" i="7"/>
  <c r="L2276" i="7"/>
  <c r="K2276" i="7"/>
  <c r="J2276" i="7"/>
  <c r="I2276" i="7"/>
  <c r="H2276" i="7"/>
  <c r="G2276" i="7"/>
  <c r="F2276" i="7"/>
  <c r="D2276" i="7"/>
  <c r="C2276" i="7"/>
  <c r="B2276" i="7"/>
  <c r="A2276" i="7"/>
  <c r="M2275" i="7"/>
  <c r="L2275" i="7"/>
  <c r="K2275" i="7"/>
  <c r="J2275" i="7"/>
  <c r="I2275" i="7"/>
  <c r="H2275" i="7"/>
  <c r="G2275" i="7"/>
  <c r="F2275" i="7"/>
  <c r="D2275" i="7"/>
  <c r="C2275" i="7"/>
  <c r="B2275" i="7"/>
  <c r="A2275" i="7"/>
  <c r="M2274" i="7"/>
  <c r="L2274" i="7"/>
  <c r="K2274" i="7"/>
  <c r="J2274" i="7"/>
  <c r="I2274" i="7"/>
  <c r="H2274" i="7"/>
  <c r="G2274" i="7"/>
  <c r="F2274" i="7"/>
  <c r="D2274" i="7"/>
  <c r="C2274" i="7"/>
  <c r="B2274" i="7"/>
  <c r="A2274" i="7"/>
  <c r="M2273" i="7"/>
  <c r="L2273" i="7"/>
  <c r="K2273" i="7"/>
  <c r="J2273" i="7"/>
  <c r="I2273" i="7"/>
  <c r="H2273" i="7"/>
  <c r="G2273" i="7"/>
  <c r="F2273" i="7"/>
  <c r="D2273" i="7"/>
  <c r="C2273" i="7"/>
  <c r="B2273" i="7"/>
  <c r="A2273" i="7"/>
  <c r="M2272" i="7"/>
  <c r="L2272" i="7"/>
  <c r="K2272" i="7"/>
  <c r="J2272" i="7"/>
  <c r="I2272" i="7"/>
  <c r="H2272" i="7"/>
  <c r="G2272" i="7"/>
  <c r="F2272" i="7"/>
  <c r="D2272" i="7"/>
  <c r="C2272" i="7"/>
  <c r="B2272" i="7"/>
  <c r="A2272" i="7"/>
  <c r="M2271" i="7"/>
  <c r="L2271" i="7"/>
  <c r="K2271" i="7"/>
  <c r="J2271" i="7"/>
  <c r="I2271" i="7"/>
  <c r="H2271" i="7"/>
  <c r="G2271" i="7"/>
  <c r="F2271" i="7"/>
  <c r="D2271" i="7"/>
  <c r="C2271" i="7"/>
  <c r="B2271" i="7"/>
  <c r="A2271" i="7"/>
  <c r="M2270" i="7"/>
  <c r="L2270" i="7"/>
  <c r="K2270" i="7"/>
  <c r="J2270" i="7"/>
  <c r="I2270" i="7"/>
  <c r="H2270" i="7"/>
  <c r="G2270" i="7"/>
  <c r="F2270" i="7"/>
  <c r="D2270" i="7"/>
  <c r="C2270" i="7"/>
  <c r="B2270" i="7"/>
  <c r="A2270" i="7"/>
  <c r="M2269" i="7"/>
  <c r="L2269" i="7"/>
  <c r="K2269" i="7"/>
  <c r="J2269" i="7"/>
  <c r="I2269" i="7"/>
  <c r="H2269" i="7"/>
  <c r="G2269" i="7"/>
  <c r="F2269" i="7"/>
  <c r="D2269" i="7"/>
  <c r="C2269" i="7"/>
  <c r="B2269" i="7"/>
  <c r="A2269" i="7"/>
  <c r="M2268" i="7"/>
  <c r="L2268" i="7"/>
  <c r="K2268" i="7"/>
  <c r="J2268" i="7"/>
  <c r="I2268" i="7"/>
  <c r="H2268" i="7"/>
  <c r="G2268" i="7"/>
  <c r="F2268" i="7"/>
  <c r="D2268" i="7"/>
  <c r="C2268" i="7"/>
  <c r="B2268" i="7"/>
  <c r="A2268" i="7"/>
  <c r="M2267" i="7"/>
  <c r="L2267" i="7"/>
  <c r="K2267" i="7"/>
  <c r="J2267" i="7"/>
  <c r="I2267" i="7"/>
  <c r="H2267" i="7"/>
  <c r="G2267" i="7"/>
  <c r="F2267" i="7"/>
  <c r="D2267" i="7"/>
  <c r="C2267" i="7"/>
  <c r="B2267" i="7"/>
  <c r="A2267" i="7"/>
  <c r="M2266" i="7"/>
  <c r="L2266" i="7"/>
  <c r="K2266" i="7"/>
  <c r="J2266" i="7"/>
  <c r="I2266" i="7"/>
  <c r="H2266" i="7"/>
  <c r="G2266" i="7"/>
  <c r="F2266" i="7"/>
  <c r="D2266" i="7"/>
  <c r="C2266" i="7"/>
  <c r="B2266" i="7"/>
  <c r="A2266" i="7"/>
  <c r="M2265" i="7"/>
  <c r="L2265" i="7"/>
  <c r="K2265" i="7"/>
  <c r="J2265" i="7"/>
  <c r="I2265" i="7"/>
  <c r="H2265" i="7"/>
  <c r="G2265" i="7"/>
  <c r="F2265" i="7"/>
  <c r="D2265" i="7"/>
  <c r="C2265" i="7"/>
  <c r="B2265" i="7"/>
  <c r="A2265" i="7"/>
  <c r="M2264" i="7"/>
  <c r="L2264" i="7"/>
  <c r="K2264" i="7"/>
  <c r="J2264" i="7"/>
  <c r="I2264" i="7"/>
  <c r="H2264" i="7"/>
  <c r="G2264" i="7"/>
  <c r="F2264" i="7"/>
  <c r="D2264" i="7"/>
  <c r="C2264" i="7"/>
  <c r="B2264" i="7"/>
  <c r="A2264" i="7"/>
  <c r="M2263" i="7"/>
  <c r="L2263" i="7"/>
  <c r="K2263" i="7"/>
  <c r="J2263" i="7"/>
  <c r="I2263" i="7"/>
  <c r="H2263" i="7"/>
  <c r="G2263" i="7"/>
  <c r="F2263" i="7"/>
  <c r="D2263" i="7"/>
  <c r="C2263" i="7"/>
  <c r="B2263" i="7"/>
  <c r="A2263" i="7"/>
  <c r="M2262" i="7"/>
  <c r="L2262" i="7"/>
  <c r="K2262" i="7"/>
  <c r="J2262" i="7"/>
  <c r="I2262" i="7"/>
  <c r="H2262" i="7"/>
  <c r="G2262" i="7"/>
  <c r="F2262" i="7"/>
  <c r="D2262" i="7"/>
  <c r="C2262" i="7"/>
  <c r="B2262" i="7"/>
  <c r="A2262" i="7"/>
  <c r="M2261" i="7"/>
  <c r="L2261" i="7"/>
  <c r="K2261" i="7"/>
  <c r="J2261" i="7"/>
  <c r="I2261" i="7"/>
  <c r="H2261" i="7"/>
  <c r="G2261" i="7"/>
  <c r="F2261" i="7"/>
  <c r="D2261" i="7"/>
  <c r="C2261" i="7"/>
  <c r="B2261" i="7"/>
  <c r="A2261" i="7"/>
  <c r="M2260" i="7"/>
  <c r="L2260" i="7"/>
  <c r="K2260" i="7"/>
  <c r="J2260" i="7"/>
  <c r="I2260" i="7"/>
  <c r="H2260" i="7"/>
  <c r="G2260" i="7"/>
  <c r="F2260" i="7"/>
  <c r="D2260" i="7"/>
  <c r="C2260" i="7"/>
  <c r="B2260" i="7"/>
  <c r="A2260" i="7"/>
  <c r="M2259" i="7"/>
  <c r="L2259" i="7"/>
  <c r="K2259" i="7"/>
  <c r="J2259" i="7"/>
  <c r="I2259" i="7"/>
  <c r="H2259" i="7"/>
  <c r="G2259" i="7"/>
  <c r="F2259" i="7"/>
  <c r="D2259" i="7"/>
  <c r="C2259" i="7"/>
  <c r="B2259" i="7"/>
  <c r="A2259" i="7"/>
  <c r="M2258" i="7"/>
  <c r="L2258" i="7"/>
  <c r="K2258" i="7"/>
  <c r="J2258" i="7"/>
  <c r="I2258" i="7"/>
  <c r="H2258" i="7"/>
  <c r="G2258" i="7"/>
  <c r="F2258" i="7"/>
  <c r="D2258" i="7"/>
  <c r="C2258" i="7"/>
  <c r="B2258" i="7"/>
  <c r="A2258" i="7"/>
  <c r="M2257" i="7"/>
  <c r="L2257" i="7"/>
  <c r="K2257" i="7"/>
  <c r="J2257" i="7"/>
  <c r="I2257" i="7"/>
  <c r="H2257" i="7"/>
  <c r="G2257" i="7"/>
  <c r="F2257" i="7"/>
  <c r="D2257" i="7"/>
  <c r="C2257" i="7"/>
  <c r="B2257" i="7"/>
  <c r="A2257" i="7"/>
  <c r="M2256" i="7"/>
  <c r="L2256" i="7"/>
  <c r="K2256" i="7"/>
  <c r="J2256" i="7"/>
  <c r="I2256" i="7"/>
  <c r="H2256" i="7"/>
  <c r="G2256" i="7"/>
  <c r="F2256" i="7"/>
  <c r="D2256" i="7"/>
  <c r="C2256" i="7"/>
  <c r="B2256" i="7"/>
  <c r="A2256" i="7"/>
  <c r="M2255" i="7"/>
  <c r="L2255" i="7"/>
  <c r="K2255" i="7"/>
  <c r="J2255" i="7"/>
  <c r="I2255" i="7"/>
  <c r="H2255" i="7"/>
  <c r="G2255" i="7"/>
  <c r="F2255" i="7"/>
  <c r="D2255" i="7"/>
  <c r="C2255" i="7"/>
  <c r="B2255" i="7"/>
  <c r="A2255" i="7"/>
  <c r="M2254" i="7"/>
  <c r="L2254" i="7"/>
  <c r="K2254" i="7"/>
  <c r="J2254" i="7"/>
  <c r="I2254" i="7"/>
  <c r="H2254" i="7"/>
  <c r="G2254" i="7"/>
  <c r="F2254" i="7"/>
  <c r="D2254" i="7"/>
  <c r="C2254" i="7"/>
  <c r="B2254" i="7"/>
  <c r="A2254" i="7"/>
  <c r="M2253" i="7"/>
  <c r="L2253" i="7"/>
  <c r="K2253" i="7"/>
  <c r="J2253" i="7"/>
  <c r="I2253" i="7"/>
  <c r="H2253" i="7"/>
  <c r="G2253" i="7"/>
  <c r="F2253" i="7"/>
  <c r="D2253" i="7"/>
  <c r="C2253" i="7"/>
  <c r="B2253" i="7"/>
  <c r="A2253" i="7"/>
  <c r="M2252" i="7"/>
  <c r="L2252" i="7"/>
  <c r="K2252" i="7"/>
  <c r="J2252" i="7"/>
  <c r="I2252" i="7"/>
  <c r="H2252" i="7"/>
  <c r="G2252" i="7"/>
  <c r="F2252" i="7"/>
  <c r="D2252" i="7"/>
  <c r="C2252" i="7"/>
  <c r="B2252" i="7"/>
  <c r="A2252" i="7"/>
  <c r="M2251" i="7"/>
  <c r="L2251" i="7"/>
  <c r="K2251" i="7"/>
  <c r="J2251" i="7"/>
  <c r="I2251" i="7"/>
  <c r="H2251" i="7"/>
  <c r="G2251" i="7"/>
  <c r="F2251" i="7"/>
  <c r="D2251" i="7"/>
  <c r="C2251" i="7"/>
  <c r="B2251" i="7"/>
  <c r="A2251" i="7"/>
  <c r="M2250" i="7"/>
  <c r="L2250" i="7"/>
  <c r="K2250" i="7"/>
  <c r="J2250" i="7"/>
  <c r="I2250" i="7"/>
  <c r="H2250" i="7"/>
  <c r="G2250" i="7"/>
  <c r="F2250" i="7"/>
  <c r="D2250" i="7"/>
  <c r="C2250" i="7"/>
  <c r="B2250" i="7"/>
  <c r="A2250" i="7"/>
  <c r="M2249" i="7"/>
  <c r="L2249" i="7"/>
  <c r="K2249" i="7"/>
  <c r="J2249" i="7"/>
  <c r="I2249" i="7"/>
  <c r="H2249" i="7"/>
  <c r="G2249" i="7"/>
  <c r="F2249" i="7"/>
  <c r="D2249" i="7"/>
  <c r="C2249" i="7"/>
  <c r="B2249" i="7"/>
  <c r="A2249" i="7"/>
  <c r="M2248" i="7"/>
  <c r="L2248" i="7"/>
  <c r="K2248" i="7"/>
  <c r="J2248" i="7"/>
  <c r="I2248" i="7"/>
  <c r="H2248" i="7"/>
  <c r="G2248" i="7"/>
  <c r="F2248" i="7"/>
  <c r="D2248" i="7"/>
  <c r="C2248" i="7"/>
  <c r="B2248" i="7"/>
  <c r="A2248" i="7"/>
  <c r="M2247" i="7"/>
  <c r="L2247" i="7"/>
  <c r="K2247" i="7"/>
  <c r="J2247" i="7"/>
  <c r="I2247" i="7"/>
  <c r="H2247" i="7"/>
  <c r="G2247" i="7"/>
  <c r="F2247" i="7"/>
  <c r="D2247" i="7"/>
  <c r="C2247" i="7"/>
  <c r="B2247" i="7"/>
  <c r="A2247" i="7"/>
  <c r="M2246" i="7"/>
  <c r="L2246" i="7"/>
  <c r="K2246" i="7"/>
  <c r="J2246" i="7"/>
  <c r="I2246" i="7"/>
  <c r="H2246" i="7"/>
  <c r="G2246" i="7"/>
  <c r="F2246" i="7"/>
  <c r="D2246" i="7"/>
  <c r="C2246" i="7"/>
  <c r="B2246" i="7"/>
  <c r="A2246" i="7"/>
  <c r="M2245" i="7"/>
  <c r="L2245" i="7"/>
  <c r="K2245" i="7"/>
  <c r="J2245" i="7"/>
  <c r="I2245" i="7"/>
  <c r="H2245" i="7"/>
  <c r="G2245" i="7"/>
  <c r="F2245" i="7"/>
  <c r="D2245" i="7"/>
  <c r="C2245" i="7"/>
  <c r="B2245" i="7"/>
  <c r="A2245" i="7"/>
  <c r="M2244" i="7"/>
  <c r="L2244" i="7"/>
  <c r="K2244" i="7"/>
  <c r="J2244" i="7"/>
  <c r="I2244" i="7"/>
  <c r="H2244" i="7"/>
  <c r="G2244" i="7"/>
  <c r="F2244" i="7"/>
  <c r="D2244" i="7"/>
  <c r="C2244" i="7"/>
  <c r="B2244" i="7"/>
  <c r="A2244" i="7"/>
  <c r="M2243" i="7"/>
  <c r="L2243" i="7"/>
  <c r="K2243" i="7"/>
  <c r="J2243" i="7"/>
  <c r="I2243" i="7"/>
  <c r="H2243" i="7"/>
  <c r="G2243" i="7"/>
  <c r="F2243" i="7"/>
  <c r="D2243" i="7"/>
  <c r="C2243" i="7"/>
  <c r="B2243" i="7"/>
  <c r="A2243" i="7"/>
  <c r="M2242" i="7"/>
  <c r="L2242" i="7"/>
  <c r="K2242" i="7"/>
  <c r="J2242" i="7"/>
  <c r="I2242" i="7"/>
  <c r="H2242" i="7"/>
  <c r="G2242" i="7"/>
  <c r="F2242" i="7"/>
  <c r="D2242" i="7"/>
  <c r="C2242" i="7"/>
  <c r="B2242" i="7"/>
  <c r="A2242" i="7"/>
  <c r="M2241" i="7"/>
  <c r="L2241" i="7"/>
  <c r="K2241" i="7"/>
  <c r="J2241" i="7"/>
  <c r="I2241" i="7"/>
  <c r="H2241" i="7"/>
  <c r="G2241" i="7"/>
  <c r="F2241" i="7"/>
  <c r="D2241" i="7"/>
  <c r="C2241" i="7"/>
  <c r="B2241" i="7"/>
  <c r="A2241" i="7"/>
  <c r="M2240" i="7"/>
  <c r="L2240" i="7"/>
  <c r="K2240" i="7"/>
  <c r="J2240" i="7"/>
  <c r="I2240" i="7"/>
  <c r="H2240" i="7"/>
  <c r="G2240" i="7"/>
  <c r="F2240" i="7"/>
  <c r="D2240" i="7"/>
  <c r="C2240" i="7"/>
  <c r="B2240" i="7"/>
  <c r="A2240" i="7"/>
  <c r="M2239" i="7"/>
  <c r="L2239" i="7"/>
  <c r="K2239" i="7"/>
  <c r="J2239" i="7"/>
  <c r="I2239" i="7"/>
  <c r="H2239" i="7"/>
  <c r="G2239" i="7"/>
  <c r="F2239" i="7"/>
  <c r="D2239" i="7"/>
  <c r="C2239" i="7"/>
  <c r="B2239" i="7"/>
  <c r="A2239" i="7"/>
  <c r="M2238" i="7"/>
  <c r="L2238" i="7"/>
  <c r="K2238" i="7"/>
  <c r="J2238" i="7"/>
  <c r="I2238" i="7"/>
  <c r="H2238" i="7"/>
  <c r="G2238" i="7"/>
  <c r="F2238" i="7"/>
  <c r="D2238" i="7"/>
  <c r="C2238" i="7"/>
  <c r="B2238" i="7"/>
  <c r="A2238" i="7"/>
  <c r="M2237" i="7"/>
  <c r="L2237" i="7"/>
  <c r="K2237" i="7"/>
  <c r="J2237" i="7"/>
  <c r="I2237" i="7"/>
  <c r="H2237" i="7"/>
  <c r="G2237" i="7"/>
  <c r="F2237" i="7"/>
  <c r="D2237" i="7"/>
  <c r="C2237" i="7"/>
  <c r="B2237" i="7"/>
  <c r="A2237" i="7"/>
  <c r="M2236" i="7"/>
  <c r="L2236" i="7"/>
  <c r="K2236" i="7"/>
  <c r="J2236" i="7"/>
  <c r="I2236" i="7"/>
  <c r="H2236" i="7"/>
  <c r="G2236" i="7"/>
  <c r="F2236" i="7"/>
  <c r="D2236" i="7"/>
  <c r="C2236" i="7"/>
  <c r="B2236" i="7"/>
  <c r="A2236" i="7"/>
  <c r="M2235" i="7"/>
  <c r="L2235" i="7"/>
  <c r="K2235" i="7"/>
  <c r="J2235" i="7"/>
  <c r="I2235" i="7"/>
  <c r="H2235" i="7"/>
  <c r="G2235" i="7"/>
  <c r="F2235" i="7"/>
  <c r="D2235" i="7"/>
  <c r="C2235" i="7"/>
  <c r="B2235" i="7"/>
  <c r="A2235" i="7"/>
  <c r="M2234" i="7"/>
  <c r="L2234" i="7"/>
  <c r="K2234" i="7"/>
  <c r="J2234" i="7"/>
  <c r="I2234" i="7"/>
  <c r="H2234" i="7"/>
  <c r="G2234" i="7"/>
  <c r="F2234" i="7"/>
  <c r="D2234" i="7"/>
  <c r="C2234" i="7"/>
  <c r="B2234" i="7"/>
  <c r="A2234" i="7"/>
  <c r="M2233" i="7"/>
  <c r="L2233" i="7"/>
  <c r="K2233" i="7"/>
  <c r="J2233" i="7"/>
  <c r="I2233" i="7"/>
  <c r="H2233" i="7"/>
  <c r="G2233" i="7"/>
  <c r="F2233" i="7"/>
  <c r="D2233" i="7"/>
  <c r="C2233" i="7"/>
  <c r="B2233" i="7"/>
  <c r="A2233" i="7"/>
  <c r="M2232" i="7"/>
  <c r="L2232" i="7"/>
  <c r="K2232" i="7"/>
  <c r="J2232" i="7"/>
  <c r="I2232" i="7"/>
  <c r="H2232" i="7"/>
  <c r="G2232" i="7"/>
  <c r="F2232" i="7"/>
  <c r="D2232" i="7"/>
  <c r="C2232" i="7"/>
  <c r="B2232" i="7"/>
  <c r="A2232" i="7"/>
  <c r="M2231" i="7"/>
  <c r="L2231" i="7"/>
  <c r="K2231" i="7"/>
  <c r="J2231" i="7"/>
  <c r="I2231" i="7"/>
  <c r="H2231" i="7"/>
  <c r="G2231" i="7"/>
  <c r="F2231" i="7"/>
  <c r="D2231" i="7"/>
  <c r="C2231" i="7"/>
  <c r="B2231" i="7"/>
  <c r="A2231" i="7"/>
  <c r="M2230" i="7"/>
  <c r="L2230" i="7"/>
  <c r="K2230" i="7"/>
  <c r="J2230" i="7"/>
  <c r="I2230" i="7"/>
  <c r="H2230" i="7"/>
  <c r="G2230" i="7"/>
  <c r="F2230" i="7"/>
  <c r="D2230" i="7"/>
  <c r="C2230" i="7"/>
  <c r="B2230" i="7"/>
  <c r="A2230" i="7"/>
  <c r="M2229" i="7"/>
  <c r="L2229" i="7"/>
  <c r="K2229" i="7"/>
  <c r="J2229" i="7"/>
  <c r="I2229" i="7"/>
  <c r="H2229" i="7"/>
  <c r="G2229" i="7"/>
  <c r="F2229" i="7"/>
  <c r="D2229" i="7"/>
  <c r="C2229" i="7"/>
  <c r="B2229" i="7"/>
  <c r="A2229" i="7"/>
  <c r="M2228" i="7"/>
  <c r="L2228" i="7"/>
  <c r="K2228" i="7"/>
  <c r="J2228" i="7"/>
  <c r="I2228" i="7"/>
  <c r="H2228" i="7"/>
  <c r="G2228" i="7"/>
  <c r="F2228" i="7"/>
  <c r="D2228" i="7"/>
  <c r="C2228" i="7"/>
  <c r="B2228" i="7"/>
  <c r="A2228" i="7"/>
  <c r="M2227" i="7"/>
  <c r="L2227" i="7"/>
  <c r="K2227" i="7"/>
  <c r="J2227" i="7"/>
  <c r="I2227" i="7"/>
  <c r="H2227" i="7"/>
  <c r="G2227" i="7"/>
  <c r="F2227" i="7"/>
  <c r="D2227" i="7"/>
  <c r="C2227" i="7"/>
  <c r="B2227" i="7"/>
  <c r="A2227" i="7"/>
  <c r="M2226" i="7"/>
  <c r="L2226" i="7"/>
  <c r="K2226" i="7"/>
  <c r="J2226" i="7"/>
  <c r="I2226" i="7"/>
  <c r="H2226" i="7"/>
  <c r="G2226" i="7"/>
  <c r="F2226" i="7"/>
  <c r="D2226" i="7"/>
  <c r="C2226" i="7"/>
  <c r="B2226" i="7"/>
  <c r="A2226" i="7"/>
  <c r="M2225" i="7"/>
  <c r="L2225" i="7"/>
  <c r="K2225" i="7"/>
  <c r="J2225" i="7"/>
  <c r="I2225" i="7"/>
  <c r="H2225" i="7"/>
  <c r="G2225" i="7"/>
  <c r="F2225" i="7"/>
  <c r="D2225" i="7"/>
  <c r="C2225" i="7"/>
  <c r="B2225" i="7"/>
  <c r="A2225" i="7"/>
  <c r="M2224" i="7"/>
  <c r="L2224" i="7"/>
  <c r="K2224" i="7"/>
  <c r="J2224" i="7"/>
  <c r="I2224" i="7"/>
  <c r="H2224" i="7"/>
  <c r="G2224" i="7"/>
  <c r="F2224" i="7"/>
  <c r="D2224" i="7"/>
  <c r="C2224" i="7"/>
  <c r="B2224" i="7"/>
  <c r="A2224" i="7"/>
  <c r="M2223" i="7"/>
  <c r="L2223" i="7"/>
  <c r="K2223" i="7"/>
  <c r="J2223" i="7"/>
  <c r="I2223" i="7"/>
  <c r="H2223" i="7"/>
  <c r="G2223" i="7"/>
  <c r="F2223" i="7"/>
  <c r="D2223" i="7"/>
  <c r="C2223" i="7"/>
  <c r="B2223" i="7"/>
  <c r="A2223" i="7"/>
  <c r="M2222" i="7"/>
  <c r="L2222" i="7"/>
  <c r="K2222" i="7"/>
  <c r="J2222" i="7"/>
  <c r="I2222" i="7"/>
  <c r="H2222" i="7"/>
  <c r="G2222" i="7"/>
  <c r="F2222" i="7"/>
  <c r="D2222" i="7"/>
  <c r="C2222" i="7"/>
  <c r="B2222" i="7"/>
  <c r="A2222" i="7"/>
  <c r="M2221" i="7"/>
  <c r="L2221" i="7"/>
  <c r="K2221" i="7"/>
  <c r="J2221" i="7"/>
  <c r="I2221" i="7"/>
  <c r="H2221" i="7"/>
  <c r="G2221" i="7"/>
  <c r="F2221" i="7"/>
  <c r="D2221" i="7"/>
  <c r="C2221" i="7"/>
  <c r="B2221" i="7"/>
  <c r="A2221" i="7"/>
  <c r="M2220" i="7"/>
  <c r="L2220" i="7"/>
  <c r="K2220" i="7"/>
  <c r="J2220" i="7"/>
  <c r="I2220" i="7"/>
  <c r="H2220" i="7"/>
  <c r="G2220" i="7"/>
  <c r="F2220" i="7"/>
  <c r="D2220" i="7"/>
  <c r="C2220" i="7"/>
  <c r="B2220" i="7"/>
  <c r="A2220" i="7"/>
  <c r="M2219" i="7"/>
  <c r="L2219" i="7"/>
  <c r="K2219" i="7"/>
  <c r="J2219" i="7"/>
  <c r="I2219" i="7"/>
  <c r="H2219" i="7"/>
  <c r="G2219" i="7"/>
  <c r="F2219" i="7"/>
  <c r="D2219" i="7"/>
  <c r="C2219" i="7"/>
  <c r="B2219" i="7"/>
  <c r="A2219" i="7"/>
  <c r="M2218" i="7"/>
  <c r="L2218" i="7"/>
  <c r="K2218" i="7"/>
  <c r="J2218" i="7"/>
  <c r="I2218" i="7"/>
  <c r="H2218" i="7"/>
  <c r="G2218" i="7"/>
  <c r="F2218" i="7"/>
  <c r="D2218" i="7"/>
  <c r="C2218" i="7"/>
  <c r="B2218" i="7"/>
  <c r="A2218" i="7"/>
  <c r="M2217" i="7"/>
  <c r="L2217" i="7"/>
  <c r="K2217" i="7"/>
  <c r="J2217" i="7"/>
  <c r="I2217" i="7"/>
  <c r="H2217" i="7"/>
  <c r="G2217" i="7"/>
  <c r="F2217" i="7"/>
  <c r="D2217" i="7"/>
  <c r="C2217" i="7"/>
  <c r="B2217" i="7"/>
  <c r="A2217" i="7"/>
  <c r="M2216" i="7"/>
  <c r="L2216" i="7"/>
  <c r="K2216" i="7"/>
  <c r="J2216" i="7"/>
  <c r="I2216" i="7"/>
  <c r="H2216" i="7"/>
  <c r="G2216" i="7"/>
  <c r="F2216" i="7"/>
  <c r="D2216" i="7"/>
  <c r="C2216" i="7"/>
  <c r="B2216" i="7"/>
  <c r="A2216" i="7"/>
  <c r="M2215" i="7"/>
  <c r="L2215" i="7"/>
  <c r="K2215" i="7"/>
  <c r="J2215" i="7"/>
  <c r="I2215" i="7"/>
  <c r="H2215" i="7"/>
  <c r="G2215" i="7"/>
  <c r="F2215" i="7"/>
  <c r="D2215" i="7"/>
  <c r="C2215" i="7"/>
  <c r="B2215" i="7"/>
  <c r="A2215" i="7"/>
  <c r="M2214" i="7"/>
  <c r="L2214" i="7"/>
  <c r="K2214" i="7"/>
  <c r="J2214" i="7"/>
  <c r="I2214" i="7"/>
  <c r="H2214" i="7"/>
  <c r="G2214" i="7"/>
  <c r="F2214" i="7"/>
  <c r="D2214" i="7"/>
  <c r="C2214" i="7"/>
  <c r="B2214" i="7"/>
  <c r="A2214" i="7"/>
  <c r="M2213" i="7"/>
  <c r="L2213" i="7"/>
  <c r="K2213" i="7"/>
  <c r="J2213" i="7"/>
  <c r="I2213" i="7"/>
  <c r="H2213" i="7"/>
  <c r="G2213" i="7"/>
  <c r="F2213" i="7"/>
  <c r="D2213" i="7"/>
  <c r="C2213" i="7"/>
  <c r="B2213" i="7"/>
  <c r="A2213" i="7"/>
  <c r="M2212" i="7"/>
  <c r="L2212" i="7"/>
  <c r="K2212" i="7"/>
  <c r="J2212" i="7"/>
  <c r="I2212" i="7"/>
  <c r="H2212" i="7"/>
  <c r="G2212" i="7"/>
  <c r="F2212" i="7"/>
  <c r="D2212" i="7"/>
  <c r="C2212" i="7"/>
  <c r="B2212" i="7"/>
  <c r="A2212" i="7"/>
  <c r="M2211" i="7"/>
  <c r="L2211" i="7"/>
  <c r="K2211" i="7"/>
  <c r="J2211" i="7"/>
  <c r="I2211" i="7"/>
  <c r="H2211" i="7"/>
  <c r="G2211" i="7"/>
  <c r="F2211" i="7"/>
  <c r="D2211" i="7"/>
  <c r="C2211" i="7"/>
  <c r="B2211" i="7"/>
  <c r="A2211" i="7"/>
  <c r="M2210" i="7"/>
  <c r="L2210" i="7"/>
  <c r="K2210" i="7"/>
  <c r="J2210" i="7"/>
  <c r="I2210" i="7"/>
  <c r="H2210" i="7"/>
  <c r="G2210" i="7"/>
  <c r="F2210" i="7"/>
  <c r="D2210" i="7"/>
  <c r="C2210" i="7"/>
  <c r="B2210" i="7"/>
  <c r="A2210" i="7"/>
  <c r="M2209" i="7"/>
  <c r="L2209" i="7"/>
  <c r="K2209" i="7"/>
  <c r="J2209" i="7"/>
  <c r="I2209" i="7"/>
  <c r="H2209" i="7"/>
  <c r="G2209" i="7"/>
  <c r="F2209" i="7"/>
  <c r="D2209" i="7"/>
  <c r="C2209" i="7"/>
  <c r="B2209" i="7"/>
  <c r="A2209" i="7"/>
  <c r="M2208" i="7"/>
  <c r="L2208" i="7"/>
  <c r="K2208" i="7"/>
  <c r="J2208" i="7"/>
  <c r="I2208" i="7"/>
  <c r="H2208" i="7"/>
  <c r="G2208" i="7"/>
  <c r="F2208" i="7"/>
  <c r="D2208" i="7"/>
  <c r="C2208" i="7"/>
  <c r="B2208" i="7"/>
  <c r="A2208" i="7"/>
  <c r="M2207" i="7"/>
  <c r="L2207" i="7"/>
  <c r="K2207" i="7"/>
  <c r="J2207" i="7"/>
  <c r="I2207" i="7"/>
  <c r="H2207" i="7"/>
  <c r="G2207" i="7"/>
  <c r="F2207" i="7"/>
  <c r="D2207" i="7"/>
  <c r="C2207" i="7"/>
  <c r="B2207" i="7"/>
  <c r="A2207" i="7"/>
  <c r="M2206" i="7"/>
  <c r="L2206" i="7"/>
  <c r="K2206" i="7"/>
  <c r="J2206" i="7"/>
  <c r="I2206" i="7"/>
  <c r="H2206" i="7"/>
  <c r="G2206" i="7"/>
  <c r="F2206" i="7"/>
  <c r="D2206" i="7"/>
  <c r="C2206" i="7"/>
  <c r="B2206" i="7"/>
  <c r="A2206" i="7"/>
  <c r="M2205" i="7"/>
  <c r="L2205" i="7"/>
  <c r="K2205" i="7"/>
  <c r="J2205" i="7"/>
  <c r="I2205" i="7"/>
  <c r="H2205" i="7"/>
  <c r="G2205" i="7"/>
  <c r="F2205" i="7"/>
  <c r="D2205" i="7"/>
  <c r="C2205" i="7"/>
  <c r="B2205" i="7"/>
  <c r="A2205" i="7"/>
  <c r="M2204" i="7"/>
  <c r="L2204" i="7"/>
  <c r="K2204" i="7"/>
  <c r="J2204" i="7"/>
  <c r="I2204" i="7"/>
  <c r="H2204" i="7"/>
  <c r="G2204" i="7"/>
  <c r="F2204" i="7"/>
  <c r="D2204" i="7"/>
  <c r="C2204" i="7"/>
  <c r="B2204" i="7"/>
  <c r="A2204" i="7"/>
  <c r="M2203" i="7"/>
  <c r="L2203" i="7"/>
  <c r="K2203" i="7"/>
  <c r="J2203" i="7"/>
  <c r="I2203" i="7"/>
  <c r="H2203" i="7"/>
  <c r="G2203" i="7"/>
  <c r="F2203" i="7"/>
  <c r="D2203" i="7"/>
  <c r="C2203" i="7"/>
  <c r="B2203" i="7"/>
  <c r="A2203" i="7"/>
  <c r="M2202" i="7"/>
  <c r="L2202" i="7"/>
  <c r="K2202" i="7"/>
  <c r="J2202" i="7"/>
  <c r="I2202" i="7"/>
  <c r="H2202" i="7"/>
  <c r="G2202" i="7"/>
  <c r="F2202" i="7"/>
  <c r="D2202" i="7"/>
  <c r="C2202" i="7"/>
  <c r="B2202" i="7"/>
  <c r="A2202" i="7"/>
  <c r="M2201" i="7"/>
  <c r="L2201" i="7"/>
  <c r="K2201" i="7"/>
  <c r="J2201" i="7"/>
  <c r="I2201" i="7"/>
  <c r="H2201" i="7"/>
  <c r="G2201" i="7"/>
  <c r="F2201" i="7"/>
  <c r="D2201" i="7"/>
  <c r="C2201" i="7"/>
  <c r="B2201" i="7"/>
  <c r="A2201" i="7"/>
  <c r="M2200" i="7"/>
  <c r="L2200" i="7"/>
  <c r="K2200" i="7"/>
  <c r="J2200" i="7"/>
  <c r="I2200" i="7"/>
  <c r="H2200" i="7"/>
  <c r="G2200" i="7"/>
  <c r="F2200" i="7"/>
  <c r="D2200" i="7"/>
  <c r="C2200" i="7"/>
  <c r="B2200" i="7"/>
  <c r="A2200" i="7"/>
  <c r="M2199" i="7"/>
  <c r="L2199" i="7"/>
  <c r="K2199" i="7"/>
  <c r="J2199" i="7"/>
  <c r="I2199" i="7"/>
  <c r="H2199" i="7"/>
  <c r="G2199" i="7"/>
  <c r="F2199" i="7"/>
  <c r="D2199" i="7"/>
  <c r="C2199" i="7"/>
  <c r="B2199" i="7"/>
  <c r="A2199" i="7"/>
  <c r="M2198" i="7"/>
  <c r="L2198" i="7"/>
  <c r="K2198" i="7"/>
  <c r="J2198" i="7"/>
  <c r="I2198" i="7"/>
  <c r="H2198" i="7"/>
  <c r="G2198" i="7"/>
  <c r="F2198" i="7"/>
  <c r="D2198" i="7"/>
  <c r="C2198" i="7"/>
  <c r="B2198" i="7"/>
  <c r="A2198" i="7"/>
  <c r="M2197" i="7"/>
  <c r="L2197" i="7"/>
  <c r="K2197" i="7"/>
  <c r="J2197" i="7"/>
  <c r="I2197" i="7"/>
  <c r="H2197" i="7"/>
  <c r="G2197" i="7"/>
  <c r="F2197" i="7"/>
  <c r="D2197" i="7"/>
  <c r="C2197" i="7"/>
  <c r="B2197" i="7"/>
  <c r="A2197" i="7"/>
  <c r="M2196" i="7"/>
  <c r="L2196" i="7"/>
  <c r="K2196" i="7"/>
  <c r="J2196" i="7"/>
  <c r="I2196" i="7"/>
  <c r="H2196" i="7"/>
  <c r="G2196" i="7"/>
  <c r="F2196" i="7"/>
  <c r="D2196" i="7"/>
  <c r="C2196" i="7"/>
  <c r="B2196" i="7"/>
  <c r="A2196" i="7"/>
  <c r="M2195" i="7"/>
  <c r="L2195" i="7"/>
  <c r="K2195" i="7"/>
  <c r="J2195" i="7"/>
  <c r="I2195" i="7"/>
  <c r="H2195" i="7"/>
  <c r="G2195" i="7"/>
  <c r="F2195" i="7"/>
  <c r="D2195" i="7"/>
  <c r="C2195" i="7"/>
  <c r="B2195" i="7"/>
  <c r="A2195" i="7"/>
  <c r="M2194" i="7"/>
  <c r="L2194" i="7"/>
  <c r="K2194" i="7"/>
  <c r="J2194" i="7"/>
  <c r="I2194" i="7"/>
  <c r="H2194" i="7"/>
  <c r="G2194" i="7"/>
  <c r="F2194" i="7"/>
  <c r="D2194" i="7"/>
  <c r="C2194" i="7"/>
  <c r="B2194" i="7"/>
  <c r="A2194" i="7"/>
  <c r="M2193" i="7"/>
  <c r="L2193" i="7"/>
  <c r="K2193" i="7"/>
  <c r="J2193" i="7"/>
  <c r="I2193" i="7"/>
  <c r="H2193" i="7"/>
  <c r="G2193" i="7"/>
  <c r="F2193" i="7"/>
  <c r="D2193" i="7"/>
  <c r="C2193" i="7"/>
  <c r="B2193" i="7"/>
  <c r="A2193" i="7"/>
  <c r="M2192" i="7"/>
  <c r="L2192" i="7"/>
  <c r="K2192" i="7"/>
  <c r="J2192" i="7"/>
  <c r="I2192" i="7"/>
  <c r="H2192" i="7"/>
  <c r="G2192" i="7"/>
  <c r="F2192" i="7"/>
  <c r="D2192" i="7"/>
  <c r="C2192" i="7"/>
  <c r="B2192" i="7"/>
  <c r="A2192" i="7"/>
  <c r="M2191" i="7"/>
  <c r="L2191" i="7"/>
  <c r="K2191" i="7"/>
  <c r="J2191" i="7"/>
  <c r="I2191" i="7"/>
  <c r="H2191" i="7"/>
  <c r="G2191" i="7"/>
  <c r="F2191" i="7"/>
  <c r="D2191" i="7"/>
  <c r="C2191" i="7"/>
  <c r="B2191" i="7"/>
  <c r="A2191" i="7"/>
  <c r="M2190" i="7"/>
  <c r="L2190" i="7"/>
  <c r="K2190" i="7"/>
  <c r="J2190" i="7"/>
  <c r="I2190" i="7"/>
  <c r="H2190" i="7"/>
  <c r="G2190" i="7"/>
  <c r="F2190" i="7"/>
  <c r="D2190" i="7"/>
  <c r="C2190" i="7"/>
  <c r="B2190" i="7"/>
  <c r="A2190" i="7"/>
  <c r="M2189" i="7"/>
  <c r="L2189" i="7"/>
  <c r="K2189" i="7"/>
  <c r="J2189" i="7"/>
  <c r="I2189" i="7"/>
  <c r="H2189" i="7"/>
  <c r="G2189" i="7"/>
  <c r="F2189" i="7"/>
  <c r="D2189" i="7"/>
  <c r="C2189" i="7"/>
  <c r="B2189" i="7"/>
  <c r="A2189" i="7"/>
  <c r="M2188" i="7"/>
  <c r="L2188" i="7"/>
  <c r="K2188" i="7"/>
  <c r="J2188" i="7"/>
  <c r="I2188" i="7"/>
  <c r="H2188" i="7"/>
  <c r="G2188" i="7"/>
  <c r="F2188" i="7"/>
  <c r="D2188" i="7"/>
  <c r="C2188" i="7"/>
  <c r="B2188" i="7"/>
  <c r="A2188" i="7"/>
  <c r="M2187" i="7"/>
  <c r="L2187" i="7"/>
  <c r="K2187" i="7"/>
  <c r="J2187" i="7"/>
  <c r="I2187" i="7"/>
  <c r="H2187" i="7"/>
  <c r="G2187" i="7"/>
  <c r="F2187" i="7"/>
  <c r="D2187" i="7"/>
  <c r="C2187" i="7"/>
  <c r="B2187" i="7"/>
  <c r="A2187" i="7"/>
  <c r="M2186" i="7"/>
  <c r="L2186" i="7"/>
  <c r="K2186" i="7"/>
  <c r="J2186" i="7"/>
  <c r="I2186" i="7"/>
  <c r="H2186" i="7"/>
  <c r="G2186" i="7"/>
  <c r="F2186" i="7"/>
  <c r="D2186" i="7"/>
  <c r="C2186" i="7"/>
  <c r="B2186" i="7"/>
  <c r="A2186" i="7"/>
  <c r="M2185" i="7"/>
  <c r="L2185" i="7"/>
  <c r="K2185" i="7"/>
  <c r="J2185" i="7"/>
  <c r="I2185" i="7"/>
  <c r="H2185" i="7"/>
  <c r="G2185" i="7"/>
  <c r="F2185" i="7"/>
  <c r="D2185" i="7"/>
  <c r="C2185" i="7"/>
  <c r="B2185" i="7"/>
  <c r="A2185" i="7"/>
  <c r="M2184" i="7"/>
  <c r="L2184" i="7"/>
  <c r="K2184" i="7"/>
  <c r="J2184" i="7"/>
  <c r="I2184" i="7"/>
  <c r="H2184" i="7"/>
  <c r="G2184" i="7"/>
  <c r="F2184" i="7"/>
  <c r="D2184" i="7"/>
  <c r="C2184" i="7"/>
  <c r="B2184" i="7"/>
  <c r="A2184" i="7"/>
  <c r="M2183" i="7"/>
  <c r="L2183" i="7"/>
  <c r="K2183" i="7"/>
  <c r="J2183" i="7"/>
  <c r="I2183" i="7"/>
  <c r="H2183" i="7"/>
  <c r="G2183" i="7"/>
  <c r="F2183" i="7"/>
  <c r="D2183" i="7"/>
  <c r="C2183" i="7"/>
  <c r="B2183" i="7"/>
  <c r="A2183" i="7"/>
  <c r="M2182" i="7"/>
  <c r="L2182" i="7"/>
  <c r="K2182" i="7"/>
  <c r="J2182" i="7"/>
  <c r="I2182" i="7"/>
  <c r="H2182" i="7"/>
  <c r="G2182" i="7"/>
  <c r="F2182" i="7"/>
  <c r="D2182" i="7"/>
  <c r="C2182" i="7"/>
  <c r="B2182" i="7"/>
  <c r="A2182" i="7"/>
  <c r="M2181" i="7"/>
  <c r="L2181" i="7"/>
  <c r="K2181" i="7"/>
  <c r="J2181" i="7"/>
  <c r="I2181" i="7"/>
  <c r="H2181" i="7"/>
  <c r="G2181" i="7"/>
  <c r="F2181" i="7"/>
  <c r="D2181" i="7"/>
  <c r="C2181" i="7"/>
  <c r="B2181" i="7"/>
  <c r="A2181" i="7"/>
  <c r="M2180" i="7"/>
  <c r="L2180" i="7"/>
  <c r="K2180" i="7"/>
  <c r="J2180" i="7"/>
  <c r="I2180" i="7"/>
  <c r="H2180" i="7"/>
  <c r="G2180" i="7"/>
  <c r="F2180" i="7"/>
  <c r="D2180" i="7"/>
  <c r="C2180" i="7"/>
  <c r="B2180" i="7"/>
  <c r="A2180" i="7"/>
  <c r="M2179" i="7"/>
  <c r="L2179" i="7"/>
  <c r="K2179" i="7"/>
  <c r="J2179" i="7"/>
  <c r="I2179" i="7"/>
  <c r="H2179" i="7"/>
  <c r="G2179" i="7"/>
  <c r="F2179" i="7"/>
  <c r="D2179" i="7"/>
  <c r="C2179" i="7"/>
  <c r="B2179" i="7"/>
  <c r="A2179" i="7"/>
  <c r="M2178" i="7"/>
  <c r="L2178" i="7"/>
  <c r="K2178" i="7"/>
  <c r="J2178" i="7"/>
  <c r="I2178" i="7"/>
  <c r="H2178" i="7"/>
  <c r="G2178" i="7"/>
  <c r="F2178" i="7"/>
  <c r="D2178" i="7"/>
  <c r="C2178" i="7"/>
  <c r="B2178" i="7"/>
  <c r="A2178" i="7"/>
  <c r="M2177" i="7"/>
  <c r="L2177" i="7"/>
  <c r="K2177" i="7"/>
  <c r="J2177" i="7"/>
  <c r="I2177" i="7"/>
  <c r="H2177" i="7"/>
  <c r="G2177" i="7"/>
  <c r="F2177" i="7"/>
  <c r="D2177" i="7"/>
  <c r="C2177" i="7"/>
  <c r="B2177" i="7"/>
  <c r="A2177" i="7"/>
  <c r="M2176" i="7"/>
  <c r="L2176" i="7"/>
  <c r="K2176" i="7"/>
  <c r="J2176" i="7"/>
  <c r="I2176" i="7"/>
  <c r="H2176" i="7"/>
  <c r="G2176" i="7"/>
  <c r="F2176" i="7"/>
  <c r="D2176" i="7"/>
  <c r="C2176" i="7"/>
  <c r="B2176" i="7"/>
  <c r="A2176" i="7"/>
  <c r="M2175" i="7"/>
  <c r="L2175" i="7"/>
  <c r="K2175" i="7"/>
  <c r="J2175" i="7"/>
  <c r="I2175" i="7"/>
  <c r="H2175" i="7"/>
  <c r="G2175" i="7"/>
  <c r="F2175" i="7"/>
  <c r="D2175" i="7"/>
  <c r="C2175" i="7"/>
  <c r="B2175" i="7"/>
  <c r="A2175" i="7"/>
  <c r="M2174" i="7"/>
  <c r="L2174" i="7"/>
  <c r="K2174" i="7"/>
  <c r="J2174" i="7"/>
  <c r="I2174" i="7"/>
  <c r="H2174" i="7"/>
  <c r="G2174" i="7"/>
  <c r="F2174" i="7"/>
  <c r="D2174" i="7"/>
  <c r="C2174" i="7"/>
  <c r="B2174" i="7"/>
  <c r="A2174" i="7"/>
  <c r="M2173" i="7"/>
  <c r="L2173" i="7"/>
  <c r="K2173" i="7"/>
  <c r="J2173" i="7"/>
  <c r="I2173" i="7"/>
  <c r="H2173" i="7"/>
  <c r="G2173" i="7"/>
  <c r="F2173" i="7"/>
  <c r="D2173" i="7"/>
  <c r="C2173" i="7"/>
  <c r="B2173" i="7"/>
  <c r="A2173" i="7"/>
  <c r="M2172" i="7"/>
  <c r="L2172" i="7"/>
  <c r="K2172" i="7"/>
  <c r="J2172" i="7"/>
  <c r="I2172" i="7"/>
  <c r="H2172" i="7"/>
  <c r="G2172" i="7"/>
  <c r="F2172" i="7"/>
  <c r="D2172" i="7"/>
  <c r="C2172" i="7"/>
  <c r="B2172" i="7"/>
  <c r="A2172" i="7"/>
  <c r="M2171" i="7"/>
  <c r="L2171" i="7"/>
  <c r="K2171" i="7"/>
  <c r="J2171" i="7"/>
  <c r="I2171" i="7"/>
  <c r="H2171" i="7"/>
  <c r="G2171" i="7"/>
  <c r="F2171" i="7"/>
  <c r="D2171" i="7"/>
  <c r="C2171" i="7"/>
  <c r="B2171" i="7"/>
  <c r="A2171" i="7"/>
  <c r="M2170" i="7"/>
  <c r="L2170" i="7"/>
  <c r="K2170" i="7"/>
  <c r="J2170" i="7"/>
  <c r="I2170" i="7"/>
  <c r="H2170" i="7"/>
  <c r="G2170" i="7"/>
  <c r="F2170" i="7"/>
  <c r="D2170" i="7"/>
  <c r="C2170" i="7"/>
  <c r="B2170" i="7"/>
  <c r="A2170" i="7"/>
  <c r="M2169" i="7"/>
  <c r="L2169" i="7"/>
  <c r="K2169" i="7"/>
  <c r="J2169" i="7"/>
  <c r="I2169" i="7"/>
  <c r="H2169" i="7"/>
  <c r="G2169" i="7"/>
  <c r="F2169" i="7"/>
  <c r="D2169" i="7"/>
  <c r="C2169" i="7"/>
  <c r="B2169" i="7"/>
  <c r="A2169" i="7"/>
  <c r="M2168" i="7"/>
  <c r="L2168" i="7"/>
  <c r="K2168" i="7"/>
  <c r="J2168" i="7"/>
  <c r="I2168" i="7"/>
  <c r="H2168" i="7"/>
  <c r="G2168" i="7"/>
  <c r="F2168" i="7"/>
  <c r="D2168" i="7"/>
  <c r="C2168" i="7"/>
  <c r="B2168" i="7"/>
  <c r="A2168" i="7"/>
  <c r="M2167" i="7"/>
  <c r="L2167" i="7"/>
  <c r="K2167" i="7"/>
  <c r="J2167" i="7"/>
  <c r="I2167" i="7"/>
  <c r="H2167" i="7"/>
  <c r="G2167" i="7"/>
  <c r="F2167" i="7"/>
  <c r="D2167" i="7"/>
  <c r="C2167" i="7"/>
  <c r="B2167" i="7"/>
  <c r="A2167" i="7"/>
  <c r="M2166" i="7"/>
  <c r="L2166" i="7"/>
  <c r="K2166" i="7"/>
  <c r="J2166" i="7"/>
  <c r="I2166" i="7"/>
  <c r="H2166" i="7"/>
  <c r="G2166" i="7"/>
  <c r="F2166" i="7"/>
  <c r="D2166" i="7"/>
  <c r="C2166" i="7"/>
  <c r="B2166" i="7"/>
  <c r="A2166" i="7"/>
  <c r="M2165" i="7"/>
  <c r="L2165" i="7"/>
  <c r="K2165" i="7"/>
  <c r="J2165" i="7"/>
  <c r="I2165" i="7"/>
  <c r="H2165" i="7"/>
  <c r="G2165" i="7"/>
  <c r="F2165" i="7"/>
  <c r="D2165" i="7"/>
  <c r="C2165" i="7"/>
  <c r="B2165" i="7"/>
  <c r="A2165" i="7"/>
  <c r="M2164" i="7"/>
  <c r="L2164" i="7"/>
  <c r="K2164" i="7"/>
  <c r="J2164" i="7"/>
  <c r="I2164" i="7"/>
  <c r="H2164" i="7"/>
  <c r="G2164" i="7"/>
  <c r="F2164" i="7"/>
  <c r="D2164" i="7"/>
  <c r="C2164" i="7"/>
  <c r="B2164" i="7"/>
  <c r="A2164" i="7"/>
  <c r="M2163" i="7"/>
  <c r="L2163" i="7"/>
  <c r="K2163" i="7"/>
  <c r="J2163" i="7"/>
  <c r="I2163" i="7"/>
  <c r="H2163" i="7"/>
  <c r="G2163" i="7"/>
  <c r="F2163" i="7"/>
  <c r="D2163" i="7"/>
  <c r="C2163" i="7"/>
  <c r="B2163" i="7"/>
  <c r="A2163" i="7"/>
  <c r="M2162" i="7"/>
  <c r="L2162" i="7"/>
  <c r="K2162" i="7"/>
  <c r="J2162" i="7"/>
  <c r="I2162" i="7"/>
  <c r="H2162" i="7"/>
  <c r="G2162" i="7"/>
  <c r="F2162" i="7"/>
  <c r="D2162" i="7"/>
  <c r="C2162" i="7"/>
  <c r="B2162" i="7"/>
  <c r="A2162" i="7"/>
  <c r="M2161" i="7"/>
  <c r="L2161" i="7"/>
  <c r="K2161" i="7"/>
  <c r="J2161" i="7"/>
  <c r="I2161" i="7"/>
  <c r="H2161" i="7"/>
  <c r="G2161" i="7"/>
  <c r="F2161" i="7"/>
  <c r="D2161" i="7"/>
  <c r="C2161" i="7"/>
  <c r="B2161" i="7"/>
  <c r="A2161" i="7"/>
  <c r="M2160" i="7"/>
  <c r="L2160" i="7"/>
  <c r="K2160" i="7"/>
  <c r="J2160" i="7"/>
  <c r="I2160" i="7"/>
  <c r="H2160" i="7"/>
  <c r="G2160" i="7"/>
  <c r="F2160" i="7"/>
  <c r="D2160" i="7"/>
  <c r="C2160" i="7"/>
  <c r="B2160" i="7"/>
  <c r="A2160" i="7"/>
  <c r="M2159" i="7"/>
  <c r="L2159" i="7"/>
  <c r="K2159" i="7"/>
  <c r="J2159" i="7"/>
  <c r="I2159" i="7"/>
  <c r="H2159" i="7"/>
  <c r="G2159" i="7"/>
  <c r="F2159" i="7"/>
  <c r="D2159" i="7"/>
  <c r="C2159" i="7"/>
  <c r="B2159" i="7"/>
  <c r="A2159" i="7"/>
  <c r="M2158" i="7"/>
  <c r="L2158" i="7"/>
  <c r="K2158" i="7"/>
  <c r="J2158" i="7"/>
  <c r="I2158" i="7"/>
  <c r="H2158" i="7"/>
  <c r="G2158" i="7"/>
  <c r="F2158" i="7"/>
  <c r="D2158" i="7"/>
  <c r="C2158" i="7"/>
  <c r="B2158" i="7"/>
  <c r="A2158" i="7"/>
  <c r="M2157" i="7"/>
  <c r="L2157" i="7"/>
  <c r="K2157" i="7"/>
  <c r="J2157" i="7"/>
  <c r="I2157" i="7"/>
  <c r="H2157" i="7"/>
  <c r="G2157" i="7"/>
  <c r="F2157" i="7"/>
  <c r="D2157" i="7"/>
  <c r="C2157" i="7"/>
  <c r="B2157" i="7"/>
  <c r="A2157" i="7"/>
  <c r="M2156" i="7"/>
  <c r="L2156" i="7"/>
  <c r="K2156" i="7"/>
  <c r="J2156" i="7"/>
  <c r="I2156" i="7"/>
  <c r="H2156" i="7"/>
  <c r="G2156" i="7"/>
  <c r="F2156" i="7"/>
  <c r="D2156" i="7"/>
  <c r="C2156" i="7"/>
  <c r="B2156" i="7"/>
  <c r="A2156" i="7"/>
  <c r="M2155" i="7"/>
  <c r="L2155" i="7"/>
  <c r="K2155" i="7"/>
  <c r="J2155" i="7"/>
  <c r="I2155" i="7"/>
  <c r="H2155" i="7"/>
  <c r="G2155" i="7"/>
  <c r="F2155" i="7"/>
  <c r="D2155" i="7"/>
  <c r="C2155" i="7"/>
  <c r="B2155" i="7"/>
  <c r="A2155" i="7"/>
  <c r="M2154" i="7"/>
  <c r="L2154" i="7"/>
  <c r="K2154" i="7"/>
  <c r="J2154" i="7"/>
  <c r="I2154" i="7"/>
  <c r="H2154" i="7"/>
  <c r="G2154" i="7"/>
  <c r="F2154" i="7"/>
  <c r="D2154" i="7"/>
  <c r="C2154" i="7"/>
  <c r="B2154" i="7"/>
  <c r="A2154" i="7"/>
  <c r="M2153" i="7"/>
  <c r="L2153" i="7"/>
  <c r="K2153" i="7"/>
  <c r="J2153" i="7"/>
  <c r="I2153" i="7"/>
  <c r="H2153" i="7"/>
  <c r="G2153" i="7"/>
  <c r="F2153" i="7"/>
  <c r="D2153" i="7"/>
  <c r="C2153" i="7"/>
  <c r="B2153" i="7"/>
  <c r="A2153" i="7"/>
  <c r="M2152" i="7"/>
  <c r="L2152" i="7"/>
  <c r="K2152" i="7"/>
  <c r="J2152" i="7"/>
  <c r="I2152" i="7"/>
  <c r="H2152" i="7"/>
  <c r="G2152" i="7"/>
  <c r="F2152" i="7"/>
  <c r="D2152" i="7"/>
  <c r="C2152" i="7"/>
  <c r="B2152" i="7"/>
  <c r="A2152" i="7"/>
  <c r="M2151" i="7"/>
  <c r="L2151" i="7"/>
  <c r="K2151" i="7"/>
  <c r="J2151" i="7"/>
  <c r="I2151" i="7"/>
  <c r="H2151" i="7"/>
  <c r="G2151" i="7"/>
  <c r="F2151" i="7"/>
  <c r="D2151" i="7"/>
  <c r="C2151" i="7"/>
  <c r="B2151" i="7"/>
  <c r="A2151" i="7"/>
  <c r="M2150" i="7"/>
  <c r="L2150" i="7"/>
  <c r="K2150" i="7"/>
  <c r="J2150" i="7"/>
  <c r="I2150" i="7"/>
  <c r="H2150" i="7"/>
  <c r="G2150" i="7"/>
  <c r="F2150" i="7"/>
  <c r="D2150" i="7"/>
  <c r="C2150" i="7"/>
  <c r="B2150" i="7"/>
  <c r="A2150" i="7"/>
  <c r="M2149" i="7"/>
  <c r="L2149" i="7"/>
  <c r="K2149" i="7"/>
  <c r="J2149" i="7"/>
  <c r="I2149" i="7"/>
  <c r="H2149" i="7"/>
  <c r="G2149" i="7"/>
  <c r="F2149" i="7"/>
  <c r="D2149" i="7"/>
  <c r="C2149" i="7"/>
  <c r="B2149" i="7"/>
  <c r="A2149" i="7"/>
  <c r="M2148" i="7"/>
  <c r="L2148" i="7"/>
  <c r="K2148" i="7"/>
  <c r="J2148" i="7"/>
  <c r="I2148" i="7"/>
  <c r="H2148" i="7"/>
  <c r="G2148" i="7"/>
  <c r="F2148" i="7"/>
  <c r="D2148" i="7"/>
  <c r="C2148" i="7"/>
  <c r="B2148" i="7"/>
  <c r="A2148" i="7"/>
  <c r="M2147" i="7"/>
  <c r="L2147" i="7"/>
  <c r="K2147" i="7"/>
  <c r="J2147" i="7"/>
  <c r="I2147" i="7"/>
  <c r="H2147" i="7"/>
  <c r="G2147" i="7"/>
  <c r="F2147" i="7"/>
  <c r="D2147" i="7"/>
  <c r="C2147" i="7"/>
  <c r="B2147" i="7"/>
  <c r="A2147" i="7"/>
  <c r="M2146" i="7"/>
  <c r="L2146" i="7"/>
  <c r="K2146" i="7"/>
  <c r="J2146" i="7"/>
  <c r="I2146" i="7"/>
  <c r="H2146" i="7"/>
  <c r="G2146" i="7"/>
  <c r="F2146" i="7"/>
  <c r="D2146" i="7"/>
  <c r="C2146" i="7"/>
  <c r="B2146" i="7"/>
  <c r="A2146" i="7"/>
  <c r="M2145" i="7"/>
  <c r="L2145" i="7"/>
  <c r="K2145" i="7"/>
  <c r="J2145" i="7"/>
  <c r="I2145" i="7"/>
  <c r="H2145" i="7"/>
  <c r="G2145" i="7"/>
  <c r="F2145" i="7"/>
  <c r="D2145" i="7"/>
  <c r="C2145" i="7"/>
  <c r="B2145" i="7"/>
  <c r="A2145" i="7"/>
  <c r="M2144" i="7"/>
  <c r="L2144" i="7"/>
  <c r="K2144" i="7"/>
  <c r="J2144" i="7"/>
  <c r="I2144" i="7"/>
  <c r="H2144" i="7"/>
  <c r="G2144" i="7"/>
  <c r="F2144" i="7"/>
  <c r="D2144" i="7"/>
  <c r="C2144" i="7"/>
  <c r="B2144" i="7"/>
  <c r="A2144" i="7"/>
  <c r="M2143" i="7"/>
  <c r="L2143" i="7"/>
  <c r="K2143" i="7"/>
  <c r="J2143" i="7"/>
  <c r="I2143" i="7"/>
  <c r="H2143" i="7"/>
  <c r="G2143" i="7"/>
  <c r="F2143" i="7"/>
  <c r="D2143" i="7"/>
  <c r="C2143" i="7"/>
  <c r="B2143" i="7"/>
  <c r="A2143" i="7"/>
  <c r="M2142" i="7"/>
  <c r="L2142" i="7"/>
  <c r="K2142" i="7"/>
  <c r="J2142" i="7"/>
  <c r="I2142" i="7"/>
  <c r="H2142" i="7"/>
  <c r="G2142" i="7"/>
  <c r="F2142" i="7"/>
  <c r="D2142" i="7"/>
  <c r="C2142" i="7"/>
  <c r="B2142" i="7"/>
  <c r="A2142" i="7"/>
  <c r="M2141" i="7"/>
  <c r="L2141" i="7"/>
  <c r="K2141" i="7"/>
  <c r="J2141" i="7"/>
  <c r="I2141" i="7"/>
  <c r="H2141" i="7"/>
  <c r="G2141" i="7"/>
  <c r="F2141" i="7"/>
  <c r="D2141" i="7"/>
  <c r="C2141" i="7"/>
  <c r="B2141" i="7"/>
  <c r="A2141" i="7"/>
  <c r="M2140" i="7"/>
  <c r="L2140" i="7"/>
  <c r="K2140" i="7"/>
  <c r="J2140" i="7"/>
  <c r="I2140" i="7"/>
  <c r="H2140" i="7"/>
  <c r="G2140" i="7"/>
  <c r="F2140" i="7"/>
  <c r="D2140" i="7"/>
  <c r="C2140" i="7"/>
  <c r="B2140" i="7"/>
  <c r="A2140" i="7"/>
  <c r="M2139" i="7"/>
  <c r="L2139" i="7"/>
  <c r="K2139" i="7"/>
  <c r="J2139" i="7"/>
  <c r="I2139" i="7"/>
  <c r="H2139" i="7"/>
  <c r="G2139" i="7"/>
  <c r="F2139" i="7"/>
  <c r="D2139" i="7"/>
  <c r="C2139" i="7"/>
  <c r="B2139" i="7"/>
  <c r="A2139" i="7"/>
  <c r="M2138" i="7"/>
  <c r="L2138" i="7"/>
  <c r="K2138" i="7"/>
  <c r="J2138" i="7"/>
  <c r="I2138" i="7"/>
  <c r="H2138" i="7"/>
  <c r="G2138" i="7"/>
  <c r="F2138" i="7"/>
  <c r="D2138" i="7"/>
  <c r="C2138" i="7"/>
  <c r="B2138" i="7"/>
  <c r="A2138" i="7"/>
  <c r="M2137" i="7"/>
  <c r="L2137" i="7"/>
  <c r="K2137" i="7"/>
  <c r="J2137" i="7"/>
  <c r="I2137" i="7"/>
  <c r="H2137" i="7"/>
  <c r="G2137" i="7"/>
  <c r="F2137" i="7"/>
  <c r="D2137" i="7"/>
  <c r="C2137" i="7"/>
  <c r="B2137" i="7"/>
  <c r="A2137" i="7"/>
  <c r="M2136" i="7"/>
  <c r="L2136" i="7"/>
  <c r="K2136" i="7"/>
  <c r="J2136" i="7"/>
  <c r="I2136" i="7"/>
  <c r="H2136" i="7"/>
  <c r="G2136" i="7"/>
  <c r="F2136" i="7"/>
  <c r="D2136" i="7"/>
  <c r="C2136" i="7"/>
  <c r="B2136" i="7"/>
  <c r="A2136" i="7"/>
  <c r="M2135" i="7"/>
  <c r="L2135" i="7"/>
  <c r="K2135" i="7"/>
  <c r="J2135" i="7"/>
  <c r="I2135" i="7"/>
  <c r="H2135" i="7"/>
  <c r="G2135" i="7"/>
  <c r="F2135" i="7"/>
  <c r="D2135" i="7"/>
  <c r="C2135" i="7"/>
  <c r="B2135" i="7"/>
  <c r="A2135" i="7"/>
  <c r="M2134" i="7"/>
  <c r="L2134" i="7"/>
  <c r="K2134" i="7"/>
  <c r="J2134" i="7"/>
  <c r="I2134" i="7"/>
  <c r="H2134" i="7"/>
  <c r="G2134" i="7"/>
  <c r="F2134" i="7"/>
  <c r="D2134" i="7"/>
  <c r="C2134" i="7"/>
  <c r="B2134" i="7"/>
  <c r="A2134" i="7"/>
  <c r="M2133" i="7"/>
  <c r="L2133" i="7"/>
  <c r="K2133" i="7"/>
  <c r="J2133" i="7"/>
  <c r="I2133" i="7"/>
  <c r="H2133" i="7"/>
  <c r="G2133" i="7"/>
  <c r="F2133" i="7"/>
  <c r="D2133" i="7"/>
  <c r="C2133" i="7"/>
  <c r="B2133" i="7"/>
  <c r="A2133" i="7"/>
  <c r="M2132" i="7"/>
  <c r="L2132" i="7"/>
  <c r="K2132" i="7"/>
  <c r="J2132" i="7"/>
  <c r="I2132" i="7"/>
  <c r="H2132" i="7"/>
  <c r="G2132" i="7"/>
  <c r="F2132" i="7"/>
  <c r="D2132" i="7"/>
  <c r="C2132" i="7"/>
  <c r="B2132" i="7"/>
  <c r="A2132" i="7"/>
  <c r="M2131" i="7"/>
  <c r="L2131" i="7"/>
  <c r="K2131" i="7"/>
  <c r="J2131" i="7"/>
  <c r="I2131" i="7"/>
  <c r="H2131" i="7"/>
  <c r="G2131" i="7"/>
  <c r="F2131" i="7"/>
  <c r="D2131" i="7"/>
  <c r="C2131" i="7"/>
  <c r="B2131" i="7"/>
  <c r="A2131" i="7"/>
  <c r="M2130" i="7"/>
  <c r="L2130" i="7"/>
  <c r="K2130" i="7"/>
  <c r="J2130" i="7"/>
  <c r="I2130" i="7"/>
  <c r="H2130" i="7"/>
  <c r="G2130" i="7"/>
  <c r="F2130" i="7"/>
  <c r="D2130" i="7"/>
  <c r="C2130" i="7"/>
  <c r="B2130" i="7"/>
  <c r="A2130" i="7"/>
  <c r="M2129" i="7"/>
  <c r="L2129" i="7"/>
  <c r="K2129" i="7"/>
  <c r="J2129" i="7"/>
  <c r="I2129" i="7"/>
  <c r="H2129" i="7"/>
  <c r="G2129" i="7"/>
  <c r="F2129" i="7"/>
  <c r="D2129" i="7"/>
  <c r="C2129" i="7"/>
  <c r="B2129" i="7"/>
  <c r="A2129" i="7"/>
  <c r="M2128" i="7"/>
  <c r="L2128" i="7"/>
  <c r="K2128" i="7"/>
  <c r="J2128" i="7"/>
  <c r="I2128" i="7"/>
  <c r="H2128" i="7"/>
  <c r="G2128" i="7"/>
  <c r="F2128" i="7"/>
  <c r="D2128" i="7"/>
  <c r="C2128" i="7"/>
  <c r="B2128" i="7"/>
  <c r="A2128" i="7"/>
  <c r="M2127" i="7"/>
  <c r="L2127" i="7"/>
  <c r="K2127" i="7"/>
  <c r="J2127" i="7"/>
  <c r="I2127" i="7"/>
  <c r="H2127" i="7"/>
  <c r="G2127" i="7"/>
  <c r="F2127" i="7"/>
  <c r="D2127" i="7"/>
  <c r="C2127" i="7"/>
  <c r="B2127" i="7"/>
  <c r="A2127" i="7"/>
  <c r="M2126" i="7"/>
  <c r="L2126" i="7"/>
  <c r="K2126" i="7"/>
  <c r="J2126" i="7"/>
  <c r="I2126" i="7"/>
  <c r="H2126" i="7"/>
  <c r="G2126" i="7"/>
  <c r="F2126" i="7"/>
  <c r="D2126" i="7"/>
  <c r="C2126" i="7"/>
  <c r="B2126" i="7"/>
  <c r="A2126" i="7"/>
  <c r="M2125" i="7"/>
  <c r="L2125" i="7"/>
  <c r="K2125" i="7"/>
  <c r="J2125" i="7"/>
  <c r="I2125" i="7"/>
  <c r="H2125" i="7"/>
  <c r="G2125" i="7"/>
  <c r="F2125" i="7"/>
  <c r="D2125" i="7"/>
  <c r="C2125" i="7"/>
  <c r="B2125" i="7"/>
  <c r="A2125" i="7"/>
  <c r="M2124" i="7"/>
  <c r="L2124" i="7"/>
  <c r="K2124" i="7"/>
  <c r="J2124" i="7"/>
  <c r="I2124" i="7"/>
  <c r="H2124" i="7"/>
  <c r="G2124" i="7"/>
  <c r="F2124" i="7"/>
  <c r="D2124" i="7"/>
  <c r="C2124" i="7"/>
  <c r="B2124" i="7"/>
  <c r="A2124" i="7"/>
  <c r="M2123" i="7"/>
  <c r="L2123" i="7"/>
  <c r="K2123" i="7"/>
  <c r="J2123" i="7"/>
  <c r="I2123" i="7"/>
  <c r="H2123" i="7"/>
  <c r="G2123" i="7"/>
  <c r="F2123" i="7"/>
  <c r="D2123" i="7"/>
  <c r="C2123" i="7"/>
  <c r="B2123" i="7"/>
  <c r="A2123" i="7"/>
  <c r="M2122" i="7"/>
  <c r="L2122" i="7"/>
  <c r="K2122" i="7"/>
  <c r="J2122" i="7"/>
  <c r="I2122" i="7"/>
  <c r="H2122" i="7"/>
  <c r="G2122" i="7"/>
  <c r="F2122" i="7"/>
  <c r="D2122" i="7"/>
  <c r="C2122" i="7"/>
  <c r="B2122" i="7"/>
  <c r="A2122" i="7"/>
  <c r="M2121" i="7"/>
  <c r="L2121" i="7"/>
  <c r="K2121" i="7"/>
  <c r="J2121" i="7"/>
  <c r="I2121" i="7"/>
  <c r="H2121" i="7"/>
  <c r="G2121" i="7"/>
  <c r="F2121" i="7"/>
  <c r="D2121" i="7"/>
  <c r="C2121" i="7"/>
  <c r="B2121" i="7"/>
  <c r="A2121" i="7"/>
  <c r="M2120" i="7"/>
  <c r="L2120" i="7"/>
  <c r="K2120" i="7"/>
  <c r="J2120" i="7"/>
  <c r="I2120" i="7"/>
  <c r="H2120" i="7"/>
  <c r="G2120" i="7"/>
  <c r="F2120" i="7"/>
  <c r="D2120" i="7"/>
  <c r="C2120" i="7"/>
  <c r="B2120" i="7"/>
  <c r="A2120" i="7"/>
  <c r="M2119" i="7"/>
  <c r="L2119" i="7"/>
  <c r="K2119" i="7"/>
  <c r="J2119" i="7"/>
  <c r="I2119" i="7"/>
  <c r="H2119" i="7"/>
  <c r="G2119" i="7"/>
  <c r="F2119" i="7"/>
  <c r="D2119" i="7"/>
  <c r="C2119" i="7"/>
  <c r="B2119" i="7"/>
  <c r="A2119" i="7"/>
  <c r="M2118" i="7"/>
  <c r="L2118" i="7"/>
  <c r="K2118" i="7"/>
  <c r="J2118" i="7"/>
  <c r="I2118" i="7"/>
  <c r="H2118" i="7"/>
  <c r="G2118" i="7"/>
  <c r="F2118" i="7"/>
  <c r="D2118" i="7"/>
  <c r="C2118" i="7"/>
  <c r="B2118" i="7"/>
  <c r="A2118" i="7"/>
  <c r="M2117" i="7"/>
  <c r="L2117" i="7"/>
  <c r="K2117" i="7"/>
  <c r="J2117" i="7"/>
  <c r="I2117" i="7"/>
  <c r="H2117" i="7"/>
  <c r="G2117" i="7"/>
  <c r="F2117" i="7"/>
  <c r="D2117" i="7"/>
  <c r="C2117" i="7"/>
  <c r="B2117" i="7"/>
  <c r="A2117" i="7"/>
  <c r="M2116" i="7"/>
  <c r="L2116" i="7"/>
  <c r="K2116" i="7"/>
  <c r="J2116" i="7"/>
  <c r="I2116" i="7"/>
  <c r="H2116" i="7"/>
  <c r="G2116" i="7"/>
  <c r="F2116" i="7"/>
  <c r="D2116" i="7"/>
  <c r="C2116" i="7"/>
  <c r="B2116" i="7"/>
  <c r="A2116" i="7"/>
  <c r="M2115" i="7"/>
  <c r="L2115" i="7"/>
  <c r="K2115" i="7"/>
  <c r="J2115" i="7"/>
  <c r="I2115" i="7"/>
  <c r="H2115" i="7"/>
  <c r="G2115" i="7"/>
  <c r="F2115" i="7"/>
  <c r="D2115" i="7"/>
  <c r="C2115" i="7"/>
  <c r="B2115" i="7"/>
  <c r="A2115" i="7"/>
  <c r="M2114" i="7"/>
  <c r="L2114" i="7"/>
  <c r="K2114" i="7"/>
  <c r="J2114" i="7"/>
  <c r="I2114" i="7"/>
  <c r="H2114" i="7"/>
  <c r="G2114" i="7"/>
  <c r="F2114" i="7"/>
  <c r="D2114" i="7"/>
  <c r="C2114" i="7"/>
  <c r="B2114" i="7"/>
  <c r="A2114" i="7"/>
  <c r="M2113" i="7"/>
  <c r="L2113" i="7"/>
  <c r="K2113" i="7"/>
  <c r="J2113" i="7"/>
  <c r="I2113" i="7"/>
  <c r="H2113" i="7"/>
  <c r="G2113" i="7"/>
  <c r="F2113" i="7"/>
  <c r="D2113" i="7"/>
  <c r="C2113" i="7"/>
  <c r="B2113" i="7"/>
  <c r="A2113" i="7"/>
  <c r="M2112" i="7"/>
  <c r="L2112" i="7"/>
  <c r="K2112" i="7"/>
  <c r="J2112" i="7"/>
  <c r="I2112" i="7"/>
  <c r="H2112" i="7"/>
  <c r="G2112" i="7"/>
  <c r="F2112" i="7"/>
  <c r="D2112" i="7"/>
  <c r="C2112" i="7"/>
  <c r="B2112" i="7"/>
  <c r="A2112" i="7"/>
  <c r="M2111" i="7"/>
  <c r="L2111" i="7"/>
  <c r="K2111" i="7"/>
  <c r="J2111" i="7"/>
  <c r="I2111" i="7"/>
  <c r="H2111" i="7"/>
  <c r="G2111" i="7"/>
  <c r="F2111" i="7"/>
  <c r="D2111" i="7"/>
  <c r="C2111" i="7"/>
  <c r="B2111" i="7"/>
  <c r="A2111" i="7"/>
  <c r="M2110" i="7"/>
  <c r="L2110" i="7"/>
  <c r="K2110" i="7"/>
  <c r="J2110" i="7"/>
  <c r="I2110" i="7"/>
  <c r="H2110" i="7"/>
  <c r="G2110" i="7"/>
  <c r="F2110" i="7"/>
  <c r="D2110" i="7"/>
  <c r="C2110" i="7"/>
  <c r="B2110" i="7"/>
  <c r="A2110" i="7"/>
  <c r="M2109" i="7"/>
  <c r="L2109" i="7"/>
  <c r="K2109" i="7"/>
  <c r="J2109" i="7"/>
  <c r="I2109" i="7"/>
  <c r="H2109" i="7"/>
  <c r="G2109" i="7"/>
  <c r="F2109" i="7"/>
  <c r="D2109" i="7"/>
  <c r="C2109" i="7"/>
  <c r="B2109" i="7"/>
  <c r="A2109" i="7"/>
  <c r="M2108" i="7"/>
  <c r="L2108" i="7"/>
  <c r="K2108" i="7"/>
  <c r="J2108" i="7"/>
  <c r="I2108" i="7"/>
  <c r="H2108" i="7"/>
  <c r="G2108" i="7"/>
  <c r="F2108" i="7"/>
  <c r="D2108" i="7"/>
  <c r="C2108" i="7"/>
  <c r="B2108" i="7"/>
  <c r="A2108" i="7"/>
  <c r="M2107" i="7"/>
  <c r="L2107" i="7"/>
  <c r="K2107" i="7"/>
  <c r="J2107" i="7"/>
  <c r="I2107" i="7"/>
  <c r="H2107" i="7"/>
  <c r="G2107" i="7"/>
  <c r="F2107" i="7"/>
  <c r="D2107" i="7"/>
  <c r="C2107" i="7"/>
  <c r="B2107" i="7"/>
  <c r="A2107" i="7"/>
  <c r="M2106" i="7"/>
  <c r="L2106" i="7"/>
  <c r="K2106" i="7"/>
  <c r="J2106" i="7"/>
  <c r="I2106" i="7"/>
  <c r="H2106" i="7"/>
  <c r="G2106" i="7"/>
  <c r="F2106" i="7"/>
  <c r="D2106" i="7"/>
  <c r="C2106" i="7"/>
  <c r="B2106" i="7"/>
  <c r="A2106" i="7"/>
  <c r="M2105" i="7"/>
  <c r="L2105" i="7"/>
  <c r="K2105" i="7"/>
  <c r="J2105" i="7"/>
  <c r="I2105" i="7"/>
  <c r="H2105" i="7"/>
  <c r="G2105" i="7"/>
  <c r="F2105" i="7"/>
  <c r="D2105" i="7"/>
  <c r="C2105" i="7"/>
  <c r="B2105" i="7"/>
  <c r="A2105" i="7"/>
  <c r="M2104" i="7"/>
  <c r="L2104" i="7"/>
  <c r="K2104" i="7"/>
  <c r="J2104" i="7"/>
  <c r="I2104" i="7"/>
  <c r="H2104" i="7"/>
  <c r="G2104" i="7"/>
  <c r="F2104" i="7"/>
  <c r="D2104" i="7"/>
  <c r="C2104" i="7"/>
  <c r="B2104" i="7"/>
  <c r="A2104" i="7"/>
  <c r="M2103" i="7"/>
  <c r="L2103" i="7"/>
  <c r="K2103" i="7"/>
  <c r="J2103" i="7"/>
  <c r="I2103" i="7"/>
  <c r="H2103" i="7"/>
  <c r="G2103" i="7"/>
  <c r="F2103" i="7"/>
  <c r="D2103" i="7"/>
  <c r="C2103" i="7"/>
  <c r="B2103" i="7"/>
  <c r="A2103" i="7"/>
  <c r="M2102" i="7"/>
  <c r="L2102" i="7"/>
  <c r="K2102" i="7"/>
  <c r="J2102" i="7"/>
  <c r="I2102" i="7"/>
  <c r="H2102" i="7"/>
  <c r="G2102" i="7"/>
  <c r="F2102" i="7"/>
  <c r="D2102" i="7"/>
  <c r="C2102" i="7"/>
  <c r="B2102" i="7"/>
  <c r="A2102" i="7"/>
  <c r="M2101" i="7"/>
  <c r="L2101" i="7"/>
  <c r="K2101" i="7"/>
  <c r="J2101" i="7"/>
  <c r="I2101" i="7"/>
  <c r="H2101" i="7"/>
  <c r="G2101" i="7"/>
  <c r="F2101" i="7"/>
  <c r="D2101" i="7"/>
  <c r="C2101" i="7"/>
  <c r="B2101" i="7"/>
  <c r="A2101" i="7"/>
  <c r="M2100" i="7"/>
  <c r="L2100" i="7"/>
  <c r="K2100" i="7"/>
  <c r="J2100" i="7"/>
  <c r="I2100" i="7"/>
  <c r="H2100" i="7"/>
  <c r="G2100" i="7"/>
  <c r="F2100" i="7"/>
  <c r="D2100" i="7"/>
  <c r="C2100" i="7"/>
  <c r="B2100" i="7"/>
  <c r="A2100" i="7"/>
  <c r="M2099" i="7"/>
  <c r="L2099" i="7"/>
  <c r="K2099" i="7"/>
  <c r="J2099" i="7"/>
  <c r="I2099" i="7"/>
  <c r="H2099" i="7"/>
  <c r="G2099" i="7"/>
  <c r="F2099" i="7"/>
  <c r="D2099" i="7"/>
  <c r="C2099" i="7"/>
  <c r="B2099" i="7"/>
  <c r="A2099" i="7"/>
  <c r="M2098" i="7"/>
  <c r="L2098" i="7"/>
  <c r="K2098" i="7"/>
  <c r="J2098" i="7"/>
  <c r="I2098" i="7"/>
  <c r="H2098" i="7"/>
  <c r="G2098" i="7"/>
  <c r="F2098" i="7"/>
  <c r="D2098" i="7"/>
  <c r="C2098" i="7"/>
  <c r="B2098" i="7"/>
  <c r="A2098" i="7"/>
  <c r="M2097" i="7"/>
  <c r="L2097" i="7"/>
  <c r="K2097" i="7"/>
  <c r="J2097" i="7"/>
  <c r="I2097" i="7"/>
  <c r="H2097" i="7"/>
  <c r="G2097" i="7"/>
  <c r="F2097" i="7"/>
  <c r="D2097" i="7"/>
  <c r="C2097" i="7"/>
  <c r="B2097" i="7"/>
  <c r="A2097" i="7"/>
  <c r="M2096" i="7"/>
  <c r="L2096" i="7"/>
  <c r="K2096" i="7"/>
  <c r="J2096" i="7"/>
  <c r="I2096" i="7"/>
  <c r="H2096" i="7"/>
  <c r="G2096" i="7"/>
  <c r="F2096" i="7"/>
  <c r="D2096" i="7"/>
  <c r="C2096" i="7"/>
  <c r="B2096" i="7"/>
  <c r="A2096" i="7"/>
  <c r="M2095" i="7"/>
  <c r="L2095" i="7"/>
  <c r="K2095" i="7"/>
  <c r="J2095" i="7"/>
  <c r="I2095" i="7"/>
  <c r="H2095" i="7"/>
  <c r="G2095" i="7"/>
  <c r="F2095" i="7"/>
  <c r="D2095" i="7"/>
  <c r="C2095" i="7"/>
  <c r="B2095" i="7"/>
  <c r="A2095" i="7"/>
  <c r="M2094" i="7"/>
  <c r="L2094" i="7"/>
  <c r="K2094" i="7"/>
  <c r="J2094" i="7"/>
  <c r="I2094" i="7"/>
  <c r="H2094" i="7"/>
  <c r="G2094" i="7"/>
  <c r="F2094" i="7"/>
  <c r="D2094" i="7"/>
  <c r="C2094" i="7"/>
  <c r="B2094" i="7"/>
  <c r="A2094" i="7"/>
  <c r="M2093" i="7"/>
  <c r="L2093" i="7"/>
  <c r="K2093" i="7"/>
  <c r="J2093" i="7"/>
  <c r="I2093" i="7"/>
  <c r="H2093" i="7"/>
  <c r="G2093" i="7"/>
  <c r="F2093" i="7"/>
  <c r="D2093" i="7"/>
  <c r="C2093" i="7"/>
  <c r="B2093" i="7"/>
  <c r="A2093" i="7"/>
  <c r="M2092" i="7"/>
  <c r="L2092" i="7"/>
  <c r="K2092" i="7"/>
  <c r="J2092" i="7"/>
  <c r="I2092" i="7"/>
  <c r="H2092" i="7"/>
  <c r="G2092" i="7"/>
  <c r="F2092" i="7"/>
  <c r="D2092" i="7"/>
  <c r="C2092" i="7"/>
  <c r="B2092" i="7"/>
  <c r="A2092" i="7"/>
  <c r="M2091" i="7"/>
  <c r="L2091" i="7"/>
  <c r="K2091" i="7"/>
  <c r="J2091" i="7"/>
  <c r="I2091" i="7"/>
  <c r="H2091" i="7"/>
  <c r="G2091" i="7"/>
  <c r="F2091" i="7"/>
  <c r="D2091" i="7"/>
  <c r="C2091" i="7"/>
  <c r="B2091" i="7"/>
  <c r="A2091" i="7"/>
  <c r="M2090" i="7"/>
  <c r="L2090" i="7"/>
  <c r="K2090" i="7"/>
  <c r="J2090" i="7"/>
  <c r="I2090" i="7"/>
  <c r="H2090" i="7"/>
  <c r="G2090" i="7"/>
  <c r="F2090" i="7"/>
  <c r="D2090" i="7"/>
  <c r="C2090" i="7"/>
  <c r="B2090" i="7"/>
  <c r="A2090" i="7"/>
  <c r="M2089" i="7"/>
  <c r="L2089" i="7"/>
  <c r="K2089" i="7"/>
  <c r="J2089" i="7"/>
  <c r="I2089" i="7"/>
  <c r="H2089" i="7"/>
  <c r="G2089" i="7"/>
  <c r="F2089" i="7"/>
  <c r="D2089" i="7"/>
  <c r="C2089" i="7"/>
  <c r="B2089" i="7"/>
  <c r="A2089" i="7"/>
  <c r="M2088" i="7"/>
  <c r="L2088" i="7"/>
  <c r="K2088" i="7"/>
  <c r="J2088" i="7"/>
  <c r="I2088" i="7"/>
  <c r="H2088" i="7"/>
  <c r="G2088" i="7"/>
  <c r="F2088" i="7"/>
  <c r="D2088" i="7"/>
  <c r="C2088" i="7"/>
  <c r="B2088" i="7"/>
  <c r="A2088" i="7"/>
  <c r="M2087" i="7"/>
  <c r="L2087" i="7"/>
  <c r="K2087" i="7"/>
  <c r="J2087" i="7"/>
  <c r="I2087" i="7"/>
  <c r="H2087" i="7"/>
  <c r="G2087" i="7"/>
  <c r="F2087" i="7"/>
  <c r="D2087" i="7"/>
  <c r="C2087" i="7"/>
  <c r="B2087" i="7"/>
  <c r="A2087" i="7"/>
  <c r="M2086" i="7"/>
  <c r="L2086" i="7"/>
  <c r="K2086" i="7"/>
  <c r="J2086" i="7"/>
  <c r="I2086" i="7"/>
  <c r="H2086" i="7"/>
  <c r="G2086" i="7"/>
  <c r="F2086" i="7"/>
  <c r="D2086" i="7"/>
  <c r="C2086" i="7"/>
  <c r="B2086" i="7"/>
  <c r="A2086" i="7"/>
  <c r="M2085" i="7"/>
  <c r="L2085" i="7"/>
  <c r="K2085" i="7"/>
  <c r="J2085" i="7"/>
  <c r="I2085" i="7"/>
  <c r="H2085" i="7"/>
  <c r="G2085" i="7"/>
  <c r="F2085" i="7"/>
  <c r="D2085" i="7"/>
  <c r="C2085" i="7"/>
  <c r="B2085" i="7"/>
  <c r="A2085" i="7"/>
  <c r="M2084" i="7"/>
  <c r="L2084" i="7"/>
  <c r="K2084" i="7"/>
  <c r="J2084" i="7"/>
  <c r="I2084" i="7"/>
  <c r="H2084" i="7"/>
  <c r="G2084" i="7"/>
  <c r="F2084" i="7"/>
  <c r="D2084" i="7"/>
  <c r="C2084" i="7"/>
  <c r="B2084" i="7"/>
  <c r="A2084" i="7"/>
  <c r="M2083" i="7"/>
  <c r="L2083" i="7"/>
  <c r="K2083" i="7"/>
  <c r="J2083" i="7"/>
  <c r="I2083" i="7"/>
  <c r="H2083" i="7"/>
  <c r="G2083" i="7"/>
  <c r="F2083" i="7"/>
  <c r="D2083" i="7"/>
  <c r="C2083" i="7"/>
  <c r="B2083" i="7"/>
  <c r="A2083" i="7"/>
  <c r="M2082" i="7"/>
  <c r="L2082" i="7"/>
  <c r="K2082" i="7"/>
  <c r="J2082" i="7"/>
  <c r="I2082" i="7"/>
  <c r="H2082" i="7"/>
  <c r="G2082" i="7"/>
  <c r="F2082" i="7"/>
  <c r="D2082" i="7"/>
  <c r="C2082" i="7"/>
  <c r="B2082" i="7"/>
  <c r="A2082" i="7"/>
  <c r="M2081" i="7"/>
  <c r="L2081" i="7"/>
  <c r="K2081" i="7"/>
  <c r="J2081" i="7"/>
  <c r="I2081" i="7"/>
  <c r="H2081" i="7"/>
  <c r="G2081" i="7"/>
  <c r="F2081" i="7"/>
  <c r="D2081" i="7"/>
  <c r="C2081" i="7"/>
  <c r="B2081" i="7"/>
  <c r="A2081" i="7"/>
  <c r="M2080" i="7"/>
  <c r="L2080" i="7"/>
  <c r="K2080" i="7"/>
  <c r="J2080" i="7"/>
  <c r="I2080" i="7"/>
  <c r="H2080" i="7"/>
  <c r="G2080" i="7"/>
  <c r="F2080" i="7"/>
  <c r="D2080" i="7"/>
  <c r="C2080" i="7"/>
  <c r="B2080" i="7"/>
  <c r="A2080" i="7"/>
  <c r="M2079" i="7"/>
  <c r="L2079" i="7"/>
  <c r="K2079" i="7"/>
  <c r="J2079" i="7"/>
  <c r="I2079" i="7"/>
  <c r="H2079" i="7"/>
  <c r="G2079" i="7"/>
  <c r="F2079" i="7"/>
  <c r="D2079" i="7"/>
  <c r="C2079" i="7"/>
  <c r="B2079" i="7"/>
  <c r="A2079" i="7"/>
  <c r="M2078" i="7"/>
  <c r="L2078" i="7"/>
  <c r="K2078" i="7"/>
  <c r="J2078" i="7"/>
  <c r="I2078" i="7"/>
  <c r="H2078" i="7"/>
  <c r="G2078" i="7"/>
  <c r="F2078" i="7"/>
  <c r="D2078" i="7"/>
  <c r="C2078" i="7"/>
  <c r="B2078" i="7"/>
  <c r="A2078" i="7"/>
  <c r="M2077" i="7"/>
  <c r="L2077" i="7"/>
  <c r="K2077" i="7"/>
  <c r="J2077" i="7"/>
  <c r="I2077" i="7"/>
  <c r="H2077" i="7"/>
  <c r="G2077" i="7"/>
  <c r="F2077" i="7"/>
  <c r="D2077" i="7"/>
  <c r="C2077" i="7"/>
  <c r="B2077" i="7"/>
  <c r="A2077" i="7"/>
  <c r="M2076" i="7"/>
  <c r="L2076" i="7"/>
  <c r="K2076" i="7"/>
  <c r="J2076" i="7"/>
  <c r="I2076" i="7"/>
  <c r="H2076" i="7"/>
  <c r="G2076" i="7"/>
  <c r="F2076" i="7"/>
  <c r="D2076" i="7"/>
  <c r="C2076" i="7"/>
  <c r="B2076" i="7"/>
  <c r="A2076" i="7"/>
  <c r="M2075" i="7"/>
  <c r="L2075" i="7"/>
  <c r="K2075" i="7"/>
  <c r="J2075" i="7"/>
  <c r="I2075" i="7"/>
  <c r="H2075" i="7"/>
  <c r="G2075" i="7"/>
  <c r="F2075" i="7"/>
  <c r="D2075" i="7"/>
  <c r="C2075" i="7"/>
  <c r="B2075" i="7"/>
  <c r="A2075" i="7"/>
  <c r="M2074" i="7"/>
  <c r="L2074" i="7"/>
  <c r="K2074" i="7"/>
  <c r="J2074" i="7"/>
  <c r="I2074" i="7"/>
  <c r="H2074" i="7"/>
  <c r="G2074" i="7"/>
  <c r="F2074" i="7"/>
  <c r="D2074" i="7"/>
  <c r="C2074" i="7"/>
  <c r="B2074" i="7"/>
  <c r="A2074" i="7"/>
  <c r="M2073" i="7"/>
  <c r="L2073" i="7"/>
  <c r="K2073" i="7"/>
  <c r="J2073" i="7"/>
  <c r="I2073" i="7"/>
  <c r="H2073" i="7"/>
  <c r="G2073" i="7"/>
  <c r="F2073" i="7"/>
  <c r="D2073" i="7"/>
  <c r="C2073" i="7"/>
  <c r="B2073" i="7"/>
  <c r="A2073" i="7"/>
  <c r="M2072" i="7"/>
  <c r="L2072" i="7"/>
  <c r="K2072" i="7"/>
  <c r="J2072" i="7"/>
  <c r="I2072" i="7"/>
  <c r="H2072" i="7"/>
  <c r="G2072" i="7"/>
  <c r="F2072" i="7"/>
  <c r="D2072" i="7"/>
  <c r="C2072" i="7"/>
  <c r="B2072" i="7"/>
  <c r="A2072" i="7"/>
  <c r="M2071" i="7"/>
  <c r="L2071" i="7"/>
  <c r="K2071" i="7"/>
  <c r="J2071" i="7"/>
  <c r="I2071" i="7"/>
  <c r="H2071" i="7"/>
  <c r="G2071" i="7"/>
  <c r="F2071" i="7"/>
  <c r="D2071" i="7"/>
  <c r="C2071" i="7"/>
  <c r="B2071" i="7"/>
  <c r="A2071" i="7"/>
  <c r="M2070" i="7"/>
  <c r="L2070" i="7"/>
  <c r="K2070" i="7"/>
  <c r="J2070" i="7"/>
  <c r="I2070" i="7"/>
  <c r="H2070" i="7"/>
  <c r="G2070" i="7"/>
  <c r="F2070" i="7"/>
  <c r="D2070" i="7"/>
  <c r="C2070" i="7"/>
  <c r="B2070" i="7"/>
  <c r="A2070" i="7"/>
  <c r="M2069" i="7"/>
  <c r="L2069" i="7"/>
  <c r="K2069" i="7"/>
  <c r="J2069" i="7"/>
  <c r="I2069" i="7"/>
  <c r="H2069" i="7"/>
  <c r="G2069" i="7"/>
  <c r="F2069" i="7"/>
  <c r="D2069" i="7"/>
  <c r="C2069" i="7"/>
  <c r="B2069" i="7"/>
  <c r="A2069" i="7"/>
  <c r="M2068" i="7"/>
  <c r="L2068" i="7"/>
  <c r="K2068" i="7"/>
  <c r="J2068" i="7"/>
  <c r="I2068" i="7"/>
  <c r="H2068" i="7"/>
  <c r="G2068" i="7"/>
  <c r="F2068" i="7"/>
  <c r="D2068" i="7"/>
  <c r="C2068" i="7"/>
  <c r="B2068" i="7"/>
  <c r="A2068" i="7"/>
  <c r="M2067" i="7"/>
  <c r="L2067" i="7"/>
  <c r="K2067" i="7"/>
  <c r="J2067" i="7"/>
  <c r="I2067" i="7"/>
  <c r="H2067" i="7"/>
  <c r="G2067" i="7"/>
  <c r="F2067" i="7"/>
  <c r="D2067" i="7"/>
  <c r="C2067" i="7"/>
  <c r="B2067" i="7"/>
  <c r="A2067" i="7"/>
  <c r="M2066" i="7"/>
  <c r="L2066" i="7"/>
  <c r="K2066" i="7"/>
  <c r="J2066" i="7"/>
  <c r="I2066" i="7"/>
  <c r="H2066" i="7"/>
  <c r="G2066" i="7"/>
  <c r="F2066" i="7"/>
  <c r="D2066" i="7"/>
  <c r="C2066" i="7"/>
  <c r="B2066" i="7"/>
  <c r="A2066" i="7"/>
  <c r="M2065" i="7"/>
  <c r="L2065" i="7"/>
  <c r="K2065" i="7"/>
  <c r="J2065" i="7"/>
  <c r="I2065" i="7"/>
  <c r="H2065" i="7"/>
  <c r="G2065" i="7"/>
  <c r="F2065" i="7"/>
  <c r="D2065" i="7"/>
  <c r="C2065" i="7"/>
  <c r="B2065" i="7"/>
  <c r="A2065" i="7"/>
  <c r="M2064" i="7"/>
  <c r="L2064" i="7"/>
  <c r="K2064" i="7"/>
  <c r="J2064" i="7"/>
  <c r="I2064" i="7"/>
  <c r="H2064" i="7"/>
  <c r="G2064" i="7"/>
  <c r="F2064" i="7"/>
  <c r="D2064" i="7"/>
  <c r="C2064" i="7"/>
  <c r="B2064" i="7"/>
  <c r="A2064" i="7"/>
  <c r="M2063" i="7"/>
  <c r="L2063" i="7"/>
  <c r="K2063" i="7"/>
  <c r="J2063" i="7"/>
  <c r="I2063" i="7"/>
  <c r="H2063" i="7"/>
  <c r="G2063" i="7"/>
  <c r="F2063" i="7"/>
  <c r="D2063" i="7"/>
  <c r="C2063" i="7"/>
  <c r="B2063" i="7"/>
  <c r="A2063" i="7"/>
  <c r="M2062" i="7"/>
  <c r="L2062" i="7"/>
  <c r="K2062" i="7"/>
  <c r="J2062" i="7"/>
  <c r="I2062" i="7"/>
  <c r="H2062" i="7"/>
  <c r="G2062" i="7"/>
  <c r="F2062" i="7"/>
  <c r="D2062" i="7"/>
  <c r="C2062" i="7"/>
  <c r="B2062" i="7"/>
  <c r="A2062" i="7"/>
  <c r="M2061" i="7"/>
  <c r="L2061" i="7"/>
  <c r="K2061" i="7"/>
  <c r="J2061" i="7"/>
  <c r="I2061" i="7"/>
  <c r="H2061" i="7"/>
  <c r="G2061" i="7"/>
  <c r="F2061" i="7"/>
  <c r="D2061" i="7"/>
  <c r="C2061" i="7"/>
  <c r="B2061" i="7"/>
  <c r="A2061" i="7"/>
  <c r="M2060" i="7"/>
  <c r="L2060" i="7"/>
  <c r="K2060" i="7"/>
  <c r="J2060" i="7"/>
  <c r="I2060" i="7"/>
  <c r="H2060" i="7"/>
  <c r="G2060" i="7"/>
  <c r="F2060" i="7"/>
  <c r="D2060" i="7"/>
  <c r="C2060" i="7"/>
  <c r="B2060" i="7"/>
  <c r="A2060" i="7"/>
  <c r="M2059" i="7"/>
  <c r="L2059" i="7"/>
  <c r="K2059" i="7"/>
  <c r="J2059" i="7"/>
  <c r="I2059" i="7"/>
  <c r="H2059" i="7"/>
  <c r="G2059" i="7"/>
  <c r="F2059" i="7"/>
  <c r="D2059" i="7"/>
  <c r="C2059" i="7"/>
  <c r="B2059" i="7"/>
  <c r="A2059" i="7"/>
  <c r="M2058" i="7"/>
  <c r="L2058" i="7"/>
  <c r="K2058" i="7"/>
  <c r="J2058" i="7"/>
  <c r="I2058" i="7"/>
  <c r="H2058" i="7"/>
  <c r="G2058" i="7"/>
  <c r="F2058" i="7"/>
  <c r="D2058" i="7"/>
  <c r="C2058" i="7"/>
  <c r="B2058" i="7"/>
  <c r="A2058" i="7"/>
  <c r="M2057" i="7"/>
  <c r="L2057" i="7"/>
  <c r="K2057" i="7"/>
  <c r="J2057" i="7"/>
  <c r="I2057" i="7"/>
  <c r="H2057" i="7"/>
  <c r="G2057" i="7"/>
  <c r="F2057" i="7"/>
  <c r="D2057" i="7"/>
  <c r="C2057" i="7"/>
  <c r="B2057" i="7"/>
  <c r="A2057" i="7"/>
  <c r="M2056" i="7"/>
  <c r="L2056" i="7"/>
  <c r="K2056" i="7"/>
  <c r="J2056" i="7"/>
  <c r="I2056" i="7"/>
  <c r="H2056" i="7"/>
  <c r="G2056" i="7"/>
  <c r="F2056" i="7"/>
  <c r="D2056" i="7"/>
  <c r="C2056" i="7"/>
  <c r="B2056" i="7"/>
  <c r="A2056" i="7"/>
  <c r="M2055" i="7"/>
  <c r="L2055" i="7"/>
  <c r="K2055" i="7"/>
  <c r="J2055" i="7"/>
  <c r="I2055" i="7"/>
  <c r="H2055" i="7"/>
  <c r="G2055" i="7"/>
  <c r="F2055" i="7"/>
  <c r="D2055" i="7"/>
  <c r="C2055" i="7"/>
  <c r="B2055" i="7"/>
  <c r="A2055" i="7"/>
  <c r="M2054" i="7"/>
  <c r="L2054" i="7"/>
  <c r="K2054" i="7"/>
  <c r="J2054" i="7"/>
  <c r="I2054" i="7"/>
  <c r="H2054" i="7"/>
  <c r="G2054" i="7"/>
  <c r="F2054" i="7"/>
  <c r="D2054" i="7"/>
  <c r="C2054" i="7"/>
  <c r="B2054" i="7"/>
  <c r="A2054" i="7"/>
  <c r="M2053" i="7"/>
  <c r="L2053" i="7"/>
  <c r="K2053" i="7"/>
  <c r="J2053" i="7"/>
  <c r="I2053" i="7"/>
  <c r="H2053" i="7"/>
  <c r="G2053" i="7"/>
  <c r="F2053" i="7"/>
  <c r="D2053" i="7"/>
  <c r="C2053" i="7"/>
  <c r="B2053" i="7"/>
  <c r="A2053" i="7"/>
  <c r="M2052" i="7"/>
  <c r="L2052" i="7"/>
  <c r="K2052" i="7"/>
  <c r="J2052" i="7"/>
  <c r="I2052" i="7"/>
  <c r="H2052" i="7"/>
  <c r="G2052" i="7"/>
  <c r="F2052" i="7"/>
  <c r="D2052" i="7"/>
  <c r="C2052" i="7"/>
  <c r="B2052" i="7"/>
  <c r="A2052" i="7"/>
  <c r="M2051" i="7"/>
  <c r="L2051" i="7"/>
  <c r="K2051" i="7"/>
  <c r="J2051" i="7"/>
  <c r="I2051" i="7"/>
  <c r="H2051" i="7"/>
  <c r="G2051" i="7"/>
  <c r="F2051" i="7"/>
  <c r="D2051" i="7"/>
  <c r="C2051" i="7"/>
  <c r="B2051" i="7"/>
  <c r="A2051" i="7"/>
  <c r="M2050" i="7"/>
  <c r="L2050" i="7"/>
  <c r="K2050" i="7"/>
  <c r="J2050" i="7"/>
  <c r="I2050" i="7"/>
  <c r="H2050" i="7"/>
  <c r="G2050" i="7"/>
  <c r="F2050" i="7"/>
  <c r="D2050" i="7"/>
  <c r="C2050" i="7"/>
  <c r="B2050" i="7"/>
  <c r="A2050" i="7"/>
  <c r="M2049" i="7"/>
  <c r="L2049" i="7"/>
  <c r="K2049" i="7"/>
  <c r="J2049" i="7"/>
  <c r="I2049" i="7"/>
  <c r="H2049" i="7"/>
  <c r="G2049" i="7"/>
  <c r="F2049" i="7"/>
  <c r="D2049" i="7"/>
  <c r="C2049" i="7"/>
  <c r="B2049" i="7"/>
  <c r="A2049" i="7"/>
  <c r="M2048" i="7"/>
  <c r="L2048" i="7"/>
  <c r="K2048" i="7"/>
  <c r="J2048" i="7"/>
  <c r="I2048" i="7"/>
  <c r="H2048" i="7"/>
  <c r="G2048" i="7"/>
  <c r="F2048" i="7"/>
  <c r="D2048" i="7"/>
  <c r="C2048" i="7"/>
  <c r="B2048" i="7"/>
  <c r="A2048" i="7"/>
  <c r="M2047" i="7"/>
  <c r="L2047" i="7"/>
  <c r="K2047" i="7"/>
  <c r="J2047" i="7"/>
  <c r="I2047" i="7"/>
  <c r="H2047" i="7"/>
  <c r="G2047" i="7"/>
  <c r="F2047" i="7"/>
  <c r="D2047" i="7"/>
  <c r="C2047" i="7"/>
  <c r="B2047" i="7"/>
  <c r="A2047" i="7"/>
  <c r="M2046" i="7"/>
  <c r="L2046" i="7"/>
  <c r="K2046" i="7"/>
  <c r="J2046" i="7"/>
  <c r="I2046" i="7"/>
  <c r="H2046" i="7"/>
  <c r="G2046" i="7"/>
  <c r="F2046" i="7"/>
  <c r="D2046" i="7"/>
  <c r="C2046" i="7"/>
  <c r="B2046" i="7"/>
  <c r="A2046" i="7"/>
  <c r="M2045" i="7"/>
  <c r="L2045" i="7"/>
  <c r="K2045" i="7"/>
  <c r="J2045" i="7"/>
  <c r="I2045" i="7"/>
  <c r="H2045" i="7"/>
  <c r="G2045" i="7"/>
  <c r="F2045" i="7"/>
  <c r="D2045" i="7"/>
  <c r="C2045" i="7"/>
  <c r="B2045" i="7"/>
  <c r="A2045" i="7"/>
  <c r="M2044" i="7"/>
  <c r="L2044" i="7"/>
  <c r="K2044" i="7"/>
  <c r="J2044" i="7"/>
  <c r="I2044" i="7"/>
  <c r="H2044" i="7"/>
  <c r="G2044" i="7"/>
  <c r="F2044" i="7"/>
  <c r="D2044" i="7"/>
  <c r="C2044" i="7"/>
  <c r="B2044" i="7"/>
  <c r="A2044" i="7"/>
  <c r="M2043" i="7"/>
  <c r="L2043" i="7"/>
  <c r="K2043" i="7"/>
  <c r="J2043" i="7"/>
  <c r="I2043" i="7"/>
  <c r="H2043" i="7"/>
  <c r="G2043" i="7"/>
  <c r="F2043" i="7"/>
  <c r="D2043" i="7"/>
  <c r="C2043" i="7"/>
  <c r="B2043" i="7"/>
  <c r="A2043" i="7"/>
  <c r="M2042" i="7"/>
  <c r="L2042" i="7"/>
  <c r="K2042" i="7"/>
  <c r="J2042" i="7"/>
  <c r="I2042" i="7"/>
  <c r="H2042" i="7"/>
  <c r="G2042" i="7"/>
  <c r="F2042" i="7"/>
  <c r="D2042" i="7"/>
  <c r="C2042" i="7"/>
  <c r="B2042" i="7"/>
  <c r="A2042" i="7"/>
  <c r="M2041" i="7"/>
  <c r="L2041" i="7"/>
  <c r="K2041" i="7"/>
  <c r="J2041" i="7"/>
  <c r="I2041" i="7"/>
  <c r="H2041" i="7"/>
  <c r="G2041" i="7"/>
  <c r="F2041" i="7"/>
  <c r="D2041" i="7"/>
  <c r="C2041" i="7"/>
  <c r="B2041" i="7"/>
  <c r="A2041" i="7"/>
  <c r="M2040" i="7"/>
  <c r="L2040" i="7"/>
  <c r="K2040" i="7"/>
  <c r="J2040" i="7"/>
  <c r="I2040" i="7"/>
  <c r="H2040" i="7"/>
  <c r="G2040" i="7"/>
  <c r="F2040" i="7"/>
  <c r="D2040" i="7"/>
  <c r="C2040" i="7"/>
  <c r="B2040" i="7"/>
  <c r="A2040" i="7"/>
  <c r="M2039" i="7"/>
  <c r="L2039" i="7"/>
  <c r="K2039" i="7"/>
  <c r="J2039" i="7"/>
  <c r="I2039" i="7"/>
  <c r="H2039" i="7"/>
  <c r="G2039" i="7"/>
  <c r="F2039" i="7"/>
  <c r="D2039" i="7"/>
  <c r="C2039" i="7"/>
  <c r="B2039" i="7"/>
  <c r="A2039" i="7"/>
  <c r="M2038" i="7"/>
  <c r="L2038" i="7"/>
  <c r="K2038" i="7"/>
  <c r="J2038" i="7"/>
  <c r="I2038" i="7"/>
  <c r="H2038" i="7"/>
  <c r="G2038" i="7"/>
  <c r="F2038" i="7"/>
  <c r="D2038" i="7"/>
  <c r="C2038" i="7"/>
  <c r="B2038" i="7"/>
  <c r="A2038" i="7"/>
  <c r="M2037" i="7"/>
  <c r="L2037" i="7"/>
  <c r="K2037" i="7"/>
  <c r="J2037" i="7"/>
  <c r="I2037" i="7"/>
  <c r="H2037" i="7"/>
  <c r="G2037" i="7"/>
  <c r="F2037" i="7"/>
  <c r="D2037" i="7"/>
  <c r="C2037" i="7"/>
  <c r="B2037" i="7"/>
  <c r="A2037" i="7"/>
  <c r="M2036" i="7"/>
  <c r="L2036" i="7"/>
  <c r="K2036" i="7"/>
  <c r="J2036" i="7"/>
  <c r="I2036" i="7"/>
  <c r="H2036" i="7"/>
  <c r="G2036" i="7"/>
  <c r="F2036" i="7"/>
  <c r="D2036" i="7"/>
  <c r="C2036" i="7"/>
  <c r="B2036" i="7"/>
  <c r="A2036" i="7"/>
  <c r="M2035" i="7"/>
  <c r="L2035" i="7"/>
  <c r="K2035" i="7"/>
  <c r="J2035" i="7"/>
  <c r="I2035" i="7"/>
  <c r="H2035" i="7"/>
  <c r="G2035" i="7"/>
  <c r="F2035" i="7"/>
  <c r="D2035" i="7"/>
  <c r="C2035" i="7"/>
  <c r="B2035" i="7"/>
  <c r="A2035" i="7"/>
  <c r="M2034" i="7"/>
  <c r="L2034" i="7"/>
  <c r="K2034" i="7"/>
  <c r="J2034" i="7"/>
  <c r="I2034" i="7"/>
  <c r="H2034" i="7"/>
  <c r="G2034" i="7"/>
  <c r="F2034" i="7"/>
  <c r="D2034" i="7"/>
  <c r="C2034" i="7"/>
  <c r="B2034" i="7"/>
  <c r="A2034" i="7"/>
  <c r="M2033" i="7"/>
  <c r="L2033" i="7"/>
  <c r="K2033" i="7"/>
  <c r="J2033" i="7"/>
  <c r="I2033" i="7"/>
  <c r="H2033" i="7"/>
  <c r="G2033" i="7"/>
  <c r="F2033" i="7"/>
  <c r="D2033" i="7"/>
  <c r="C2033" i="7"/>
  <c r="B2033" i="7"/>
  <c r="A2033" i="7"/>
  <c r="M2032" i="7"/>
  <c r="L2032" i="7"/>
  <c r="K2032" i="7"/>
  <c r="J2032" i="7"/>
  <c r="I2032" i="7"/>
  <c r="H2032" i="7"/>
  <c r="G2032" i="7"/>
  <c r="F2032" i="7"/>
  <c r="D2032" i="7"/>
  <c r="C2032" i="7"/>
  <c r="B2032" i="7"/>
  <c r="A2032" i="7"/>
  <c r="M2031" i="7"/>
  <c r="L2031" i="7"/>
  <c r="K2031" i="7"/>
  <c r="J2031" i="7"/>
  <c r="I2031" i="7"/>
  <c r="H2031" i="7"/>
  <c r="G2031" i="7"/>
  <c r="F2031" i="7"/>
  <c r="D2031" i="7"/>
  <c r="C2031" i="7"/>
  <c r="B2031" i="7"/>
  <c r="A2031" i="7"/>
  <c r="M2030" i="7"/>
  <c r="L2030" i="7"/>
  <c r="K2030" i="7"/>
  <c r="J2030" i="7"/>
  <c r="I2030" i="7"/>
  <c r="H2030" i="7"/>
  <c r="G2030" i="7"/>
  <c r="F2030" i="7"/>
  <c r="D2030" i="7"/>
  <c r="C2030" i="7"/>
  <c r="B2030" i="7"/>
  <c r="A2030" i="7"/>
  <c r="M2029" i="7"/>
  <c r="L2029" i="7"/>
  <c r="K2029" i="7"/>
  <c r="J2029" i="7"/>
  <c r="I2029" i="7"/>
  <c r="H2029" i="7"/>
  <c r="G2029" i="7"/>
  <c r="F2029" i="7"/>
  <c r="D2029" i="7"/>
  <c r="C2029" i="7"/>
  <c r="B2029" i="7"/>
  <c r="A2029" i="7"/>
  <c r="M2028" i="7"/>
  <c r="L2028" i="7"/>
  <c r="K2028" i="7"/>
  <c r="J2028" i="7"/>
  <c r="I2028" i="7"/>
  <c r="H2028" i="7"/>
  <c r="G2028" i="7"/>
  <c r="F2028" i="7"/>
  <c r="D2028" i="7"/>
  <c r="C2028" i="7"/>
  <c r="B2028" i="7"/>
  <c r="A2028" i="7"/>
  <c r="M2027" i="7"/>
  <c r="L2027" i="7"/>
  <c r="K2027" i="7"/>
  <c r="J2027" i="7"/>
  <c r="I2027" i="7"/>
  <c r="H2027" i="7"/>
  <c r="G2027" i="7"/>
  <c r="F2027" i="7"/>
  <c r="D2027" i="7"/>
  <c r="C2027" i="7"/>
  <c r="B2027" i="7"/>
  <c r="A2027" i="7"/>
  <c r="M2026" i="7"/>
  <c r="L2026" i="7"/>
  <c r="K2026" i="7"/>
  <c r="J2026" i="7"/>
  <c r="I2026" i="7"/>
  <c r="H2026" i="7"/>
  <c r="G2026" i="7"/>
  <c r="F2026" i="7"/>
  <c r="D2026" i="7"/>
  <c r="C2026" i="7"/>
  <c r="B2026" i="7"/>
  <c r="A2026" i="7"/>
  <c r="M2025" i="7"/>
  <c r="L2025" i="7"/>
  <c r="K2025" i="7"/>
  <c r="J2025" i="7"/>
  <c r="I2025" i="7"/>
  <c r="H2025" i="7"/>
  <c r="G2025" i="7"/>
  <c r="F2025" i="7"/>
  <c r="D2025" i="7"/>
  <c r="C2025" i="7"/>
  <c r="B2025" i="7"/>
  <c r="A2025" i="7"/>
  <c r="M2024" i="7"/>
  <c r="L2024" i="7"/>
  <c r="K2024" i="7"/>
  <c r="J2024" i="7"/>
  <c r="I2024" i="7"/>
  <c r="H2024" i="7"/>
  <c r="G2024" i="7"/>
  <c r="F2024" i="7"/>
  <c r="D2024" i="7"/>
  <c r="C2024" i="7"/>
  <c r="B2024" i="7"/>
  <c r="A2024" i="7"/>
  <c r="M2023" i="7"/>
  <c r="L2023" i="7"/>
  <c r="K2023" i="7"/>
  <c r="J2023" i="7"/>
  <c r="I2023" i="7"/>
  <c r="H2023" i="7"/>
  <c r="G2023" i="7"/>
  <c r="F2023" i="7"/>
  <c r="D2023" i="7"/>
  <c r="C2023" i="7"/>
  <c r="B2023" i="7"/>
  <c r="A2023" i="7"/>
  <c r="M2022" i="7"/>
  <c r="L2022" i="7"/>
  <c r="K2022" i="7"/>
  <c r="J2022" i="7"/>
  <c r="I2022" i="7"/>
  <c r="H2022" i="7"/>
  <c r="G2022" i="7"/>
  <c r="F2022" i="7"/>
  <c r="D2022" i="7"/>
  <c r="C2022" i="7"/>
  <c r="B2022" i="7"/>
  <c r="A2022" i="7"/>
  <c r="M2021" i="7"/>
  <c r="L2021" i="7"/>
  <c r="K2021" i="7"/>
  <c r="J2021" i="7"/>
  <c r="I2021" i="7"/>
  <c r="H2021" i="7"/>
  <c r="G2021" i="7"/>
  <c r="F2021" i="7"/>
  <c r="D2021" i="7"/>
  <c r="C2021" i="7"/>
  <c r="B2021" i="7"/>
  <c r="A2021" i="7"/>
  <c r="M2020" i="7"/>
  <c r="L2020" i="7"/>
  <c r="K2020" i="7"/>
  <c r="J2020" i="7"/>
  <c r="I2020" i="7"/>
  <c r="H2020" i="7"/>
  <c r="G2020" i="7"/>
  <c r="F2020" i="7"/>
  <c r="D2020" i="7"/>
  <c r="C2020" i="7"/>
  <c r="B2020" i="7"/>
  <c r="A2020" i="7"/>
  <c r="M2019" i="7"/>
  <c r="L2019" i="7"/>
  <c r="K2019" i="7"/>
  <c r="J2019" i="7"/>
  <c r="I2019" i="7"/>
  <c r="H2019" i="7"/>
  <c r="G2019" i="7"/>
  <c r="F2019" i="7"/>
  <c r="D2019" i="7"/>
  <c r="C2019" i="7"/>
  <c r="B2019" i="7"/>
  <c r="A2019" i="7"/>
  <c r="M2018" i="7"/>
  <c r="L2018" i="7"/>
  <c r="K2018" i="7"/>
  <c r="J2018" i="7"/>
  <c r="I2018" i="7"/>
  <c r="H2018" i="7"/>
  <c r="G2018" i="7"/>
  <c r="F2018" i="7"/>
  <c r="D2018" i="7"/>
  <c r="C2018" i="7"/>
  <c r="B2018" i="7"/>
  <c r="A2018" i="7"/>
  <c r="M2017" i="7"/>
  <c r="L2017" i="7"/>
  <c r="K2017" i="7"/>
  <c r="J2017" i="7"/>
  <c r="I2017" i="7"/>
  <c r="H2017" i="7"/>
  <c r="G2017" i="7"/>
  <c r="F2017" i="7"/>
  <c r="D2017" i="7"/>
  <c r="C2017" i="7"/>
  <c r="B2017" i="7"/>
  <c r="A2017" i="7"/>
  <c r="M2016" i="7"/>
  <c r="L2016" i="7"/>
  <c r="K2016" i="7"/>
  <c r="J2016" i="7"/>
  <c r="I2016" i="7"/>
  <c r="H2016" i="7"/>
  <c r="G2016" i="7"/>
  <c r="F2016" i="7"/>
  <c r="D2016" i="7"/>
  <c r="C2016" i="7"/>
  <c r="B2016" i="7"/>
  <c r="A2016" i="7"/>
  <c r="M2015" i="7"/>
  <c r="L2015" i="7"/>
  <c r="K2015" i="7"/>
  <c r="J2015" i="7"/>
  <c r="I2015" i="7"/>
  <c r="H2015" i="7"/>
  <c r="G2015" i="7"/>
  <c r="F2015" i="7"/>
  <c r="D2015" i="7"/>
  <c r="C2015" i="7"/>
  <c r="B2015" i="7"/>
  <c r="A2015" i="7"/>
  <c r="M2014" i="7"/>
  <c r="L2014" i="7"/>
  <c r="K2014" i="7"/>
  <c r="J2014" i="7"/>
  <c r="I2014" i="7"/>
  <c r="H2014" i="7"/>
  <c r="G2014" i="7"/>
  <c r="F2014" i="7"/>
  <c r="D2014" i="7"/>
  <c r="C2014" i="7"/>
  <c r="B2014" i="7"/>
  <c r="A2014" i="7"/>
  <c r="M2013" i="7"/>
  <c r="L2013" i="7"/>
  <c r="K2013" i="7"/>
  <c r="J2013" i="7"/>
  <c r="I2013" i="7"/>
  <c r="H2013" i="7"/>
  <c r="G2013" i="7"/>
  <c r="F2013" i="7"/>
  <c r="D2013" i="7"/>
  <c r="C2013" i="7"/>
  <c r="B2013" i="7"/>
  <c r="A2013" i="7"/>
  <c r="M2012" i="7"/>
  <c r="L2012" i="7"/>
  <c r="K2012" i="7"/>
  <c r="J2012" i="7"/>
  <c r="I2012" i="7"/>
  <c r="H2012" i="7"/>
  <c r="G2012" i="7"/>
  <c r="F2012" i="7"/>
  <c r="D2012" i="7"/>
  <c r="C2012" i="7"/>
  <c r="B2012" i="7"/>
  <c r="A2012" i="7"/>
  <c r="M2011" i="7"/>
  <c r="L2011" i="7"/>
  <c r="K2011" i="7"/>
  <c r="J2011" i="7"/>
  <c r="I2011" i="7"/>
  <c r="H2011" i="7"/>
  <c r="G2011" i="7"/>
  <c r="F2011" i="7"/>
  <c r="D2011" i="7"/>
  <c r="C2011" i="7"/>
  <c r="B2011" i="7"/>
  <c r="A2011" i="7"/>
  <c r="M2010" i="7"/>
  <c r="L2010" i="7"/>
  <c r="K2010" i="7"/>
  <c r="J2010" i="7"/>
  <c r="I2010" i="7"/>
  <c r="H2010" i="7"/>
  <c r="G2010" i="7"/>
  <c r="F2010" i="7"/>
  <c r="D2010" i="7"/>
  <c r="C2010" i="7"/>
  <c r="B2010" i="7"/>
  <c r="A2010" i="7"/>
  <c r="M2009" i="7"/>
  <c r="L2009" i="7"/>
  <c r="K2009" i="7"/>
  <c r="J2009" i="7"/>
  <c r="I2009" i="7"/>
  <c r="H2009" i="7"/>
  <c r="G2009" i="7"/>
  <c r="F2009" i="7"/>
  <c r="D2009" i="7"/>
  <c r="C2009" i="7"/>
  <c r="B2009" i="7"/>
  <c r="A2009" i="7"/>
  <c r="M2008" i="7"/>
  <c r="L2008" i="7"/>
  <c r="K2008" i="7"/>
  <c r="J2008" i="7"/>
  <c r="I2008" i="7"/>
  <c r="H2008" i="7"/>
  <c r="G2008" i="7"/>
  <c r="F2008" i="7"/>
  <c r="D2008" i="7"/>
  <c r="C2008" i="7"/>
  <c r="B2008" i="7"/>
  <c r="A2008" i="7"/>
  <c r="M2007" i="7"/>
  <c r="L2007" i="7"/>
  <c r="K2007" i="7"/>
  <c r="J2007" i="7"/>
  <c r="I2007" i="7"/>
  <c r="H2007" i="7"/>
  <c r="G2007" i="7"/>
  <c r="F2007" i="7"/>
  <c r="D2007" i="7"/>
  <c r="C2007" i="7"/>
  <c r="B2007" i="7"/>
  <c r="A2007" i="7"/>
  <c r="M2006" i="7"/>
  <c r="L2006" i="7"/>
  <c r="K2006" i="7"/>
  <c r="J2006" i="7"/>
  <c r="I2006" i="7"/>
  <c r="H2006" i="7"/>
  <c r="G2006" i="7"/>
  <c r="F2006" i="7"/>
  <c r="D2006" i="7"/>
  <c r="C2006" i="7"/>
  <c r="B2006" i="7"/>
  <c r="A2006" i="7"/>
  <c r="M2005" i="7"/>
  <c r="L2005" i="7"/>
  <c r="K2005" i="7"/>
  <c r="J2005" i="7"/>
  <c r="I2005" i="7"/>
  <c r="H2005" i="7"/>
  <c r="G2005" i="7"/>
  <c r="F2005" i="7"/>
  <c r="D2005" i="7"/>
  <c r="C2005" i="7"/>
  <c r="B2005" i="7"/>
  <c r="A2005" i="7"/>
  <c r="M2004" i="7"/>
  <c r="L2004" i="7"/>
  <c r="K2004" i="7"/>
  <c r="J2004" i="7"/>
  <c r="I2004" i="7"/>
  <c r="H2004" i="7"/>
  <c r="G2004" i="7"/>
  <c r="F2004" i="7"/>
  <c r="D2004" i="7"/>
  <c r="C2004" i="7"/>
  <c r="B2004" i="7"/>
  <c r="A2004" i="7"/>
  <c r="M2003" i="7"/>
  <c r="L2003" i="7"/>
  <c r="K2003" i="7"/>
  <c r="J2003" i="7"/>
  <c r="I2003" i="7"/>
  <c r="H2003" i="7"/>
  <c r="G2003" i="7"/>
  <c r="F2003" i="7"/>
  <c r="D2003" i="7"/>
  <c r="C2003" i="7"/>
  <c r="B2003" i="7"/>
  <c r="A2003" i="7"/>
  <c r="M2002" i="7"/>
  <c r="L2002" i="7"/>
  <c r="K2002" i="7"/>
  <c r="J2002" i="7"/>
  <c r="I2002" i="7"/>
  <c r="H2002" i="7"/>
  <c r="G2002" i="7"/>
  <c r="F2002" i="7"/>
  <c r="D2002" i="7"/>
  <c r="C2002" i="7"/>
  <c r="B2002" i="7"/>
  <c r="A2002" i="7"/>
  <c r="M2001" i="7"/>
  <c r="L2001" i="7"/>
  <c r="K2001" i="7"/>
  <c r="J2001" i="7"/>
  <c r="I2001" i="7"/>
  <c r="H2001" i="7"/>
  <c r="G2001" i="7"/>
  <c r="F2001" i="7"/>
  <c r="D2001" i="7"/>
  <c r="C2001" i="7"/>
  <c r="B2001" i="7"/>
  <c r="A2001" i="7"/>
  <c r="M2000" i="7"/>
  <c r="L2000" i="7"/>
  <c r="K2000" i="7"/>
  <c r="J2000" i="7"/>
  <c r="I2000" i="7"/>
  <c r="H2000" i="7"/>
  <c r="G2000" i="7"/>
  <c r="F2000" i="7"/>
  <c r="D2000" i="7"/>
  <c r="C2000" i="7"/>
  <c r="B2000" i="7"/>
  <c r="A2000" i="7"/>
  <c r="M1999" i="7"/>
  <c r="L1999" i="7"/>
  <c r="K1999" i="7"/>
  <c r="J1999" i="7"/>
  <c r="I1999" i="7"/>
  <c r="H1999" i="7"/>
  <c r="G1999" i="7"/>
  <c r="F1999" i="7"/>
  <c r="D1999" i="7"/>
  <c r="C1999" i="7"/>
  <c r="B1999" i="7"/>
  <c r="A1999" i="7"/>
  <c r="M1998" i="7"/>
  <c r="L1998" i="7"/>
  <c r="K1998" i="7"/>
  <c r="J1998" i="7"/>
  <c r="I1998" i="7"/>
  <c r="H1998" i="7"/>
  <c r="G1998" i="7"/>
  <c r="F1998" i="7"/>
  <c r="D1998" i="7"/>
  <c r="C1998" i="7"/>
  <c r="B1998" i="7"/>
  <c r="A1998" i="7"/>
  <c r="M1997" i="7"/>
  <c r="L1997" i="7"/>
  <c r="K1997" i="7"/>
  <c r="J1997" i="7"/>
  <c r="I1997" i="7"/>
  <c r="H1997" i="7"/>
  <c r="G1997" i="7"/>
  <c r="F1997" i="7"/>
  <c r="D1997" i="7"/>
  <c r="C1997" i="7"/>
  <c r="B1997" i="7"/>
  <c r="A1997" i="7"/>
  <c r="M1996" i="7"/>
  <c r="L1996" i="7"/>
  <c r="K1996" i="7"/>
  <c r="J1996" i="7"/>
  <c r="I1996" i="7"/>
  <c r="H1996" i="7"/>
  <c r="G1996" i="7"/>
  <c r="F1996" i="7"/>
  <c r="D1996" i="7"/>
  <c r="C1996" i="7"/>
  <c r="B1996" i="7"/>
  <c r="A1996" i="7"/>
  <c r="M1995" i="7"/>
  <c r="L1995" i="7"/>
  <c r="K1995" i="7"/>
  <c r="J1995" i="7"/>
  <c r="I1995" i="7"/>
  <c r="H1995" i="7"/>
  <c r="G1995" i="7"/>
  <c r="F1995" i="7"/>
  <c r="D1995" i="7"/>
  <c r="C1995" i="7"/>
  <c r="B1995" i="7"/>
  <c r="A1995" i="7"/>
  <c r="M1994" i="7"/>
  <c r="L1994" i="7"/>
  <c r="K1994" i="7"/>
  <c r="J1994" i="7"/>
  <c r="I1994" i="7"/>
  <c r="H1994" i="7"/>
  <c r="G1994" i="7"/>
  <c r="F1994" i="7"/>
  <c r="D1994" i="7"/>
  <c r="C1994" i="7"/>
  <c r="B1994" i="7"/>
  <c r="A1994" i="7"/>
  <c r="M1993" i="7"/>
  <c r="L1993" i="7"/>
  <c r="K1993" i="7"/>
  <c r="J1993" i="7"/>
  <c r="I1993" i="7"/>
  <c r="H1993" i="7"/>
  <c r="G1993" i="7"/>
  <c r="F1993" i="7"/>
  <c r="D1993" i="7"/>
  <c r="C1993" i="7"/>
  <c r="B1993" i="7"/>
  <c r="A1993" i="7"/>
  <c r="M1992" i="7"/>
  <c r="L1992" i="7"/>
  <c r="K1992" i="7"/>
  <c r="J1992" i="7"/>
  <c r="I1992" i="7"/>
  <c r="H1992" i="7"/>
  <c r="G1992" i="7"/>
  <c r="F1992" i="7"/>
  <c r="D1992" i="7"/>
  <c r="C1992" i="7"/>
  <c r="B1992" i="7"/>
  <c r="A1992" i="7"/>
  <c r="M1991" i="7"/>
  <c r="L1991" i="7"/>
  <c r="K1991" i="7"/>
  <c r="J1991" i="7"/>
  <c r="I1991" i="7"/>
  <c r="H1991" i="7"/>
  <c r="G1991" i="7"/>
  <c r="F1991" i="7"/>
  <c r="D1991" i="7"/>
  <c r="C1991" i="7"/>
  <c r="B1991" i="7"/>
  <c r="A1991" i="7"/>
  <c r="M1990" i="7"/>
  <c r="L1990" i="7"/>
  <c r="K1990" i="7"/>
  <c r="J1990" i="7"/>
  <c r="I1990" i="7"/>
  <c r="H1990" i="7"/>
  <c r="G1990" i="7"/>
  <c r="F1990" i="7"/>
  <c r="D1990" i="7"/>
  <c r="C1990" i="7"/>
  <c r="B1990" i="7"/>
  <c r="A1990" i="7"/>
  <c r="M1989" i="7"/>
  <c r="L1989" i="7"/>
  <c r="K1989" i="7"/>
  <c r="J1989" i="7"/>
  <c r="I1989" i="7"/>
  <c r="H1989" i="7"/>
  <c r="G1989" i="7"/>
  <c r="F1989" i="7"/>
  <c r="D1989" i="7"/>
  <c r="C1989" i="7"/>
  <c r="B1989" i="7"/>
  <c r="A1989" i="7"/>
  <c r="M1988" i="7"/>
  <c r="L1988" i="7"/>
  <c r="K1988" i="7"/>
  <c r="J1988" i="7"/>
  <c r="I1988" i="7"/>
  <c r="H1988" i="7"/>
  <c r="G1988" i="7"/>
  <c r="F1988" i="7"/>
  <c r="D1988" i="7"/>
  <c r="C1988" i="7"/>
  <c r="B1988" i="7"/>
  <c r="A1988" i="7"/>
  <c r="M1987" i="7"/>
  <c r="L1987" i="7"/>
  <c r="K1987" i="7"/>
  <c r="J1987" i="7"/>
  <c r="I1987" i="7"/>
  <c r="H1987" i="7"/>
  <c r="G1987" i="7"/>
  <c r="F1987" i="7"/>
  <c r="D1987" i="7"/>
  <c r="C1987" i="7"/>
  <c r="B1987" i="7"/>
  <c r="A1987" i="7"/>
  <c r="M1986" i="7"/>
  <c r="L1986" i="7"/>
  <c r="K1986" i="7"/>
  <c r="J1986" i="7"/>
  <c r="I1986" i="7"/>
  <c r="H1986" i="7"/>
  <c r="G1986" i="7"/>
  <c r="F1986" i="7"/>
  <c r="D1986" i="7"/>
  <c r="C1986" i="7"/>
  <c r="B1986" i="7"/>
  <c r="A1986" i="7"/>
  <c r="M1985" i="7"/>
  <c r="L1985" i="7"/>
  <c r="K1985" i="7"/>
  <c r="J1985" i="7"/>
  <c r="I1985" i="7"/>
  <c r="H1985" i="7"/>
  <c r="G1985" i="7"/>
  <c r="F1985" i="7"/>
  <c r="D1985" i="7"/>
  <c r="C1985" i="7"/>
  <c r="B1985" i="7"/>
  <c r="A1985" i="7"/>
  <c r="M1984" i="7"/>
  <c r="L1984" i="7"/>
  <c r="K1984" i="7"/>
  <c r="J1984" i="7"/>
  <c r="I1984" i="7"/>
  <c r="H1984" i="7"/>
  <c r="G1984" i="7"/>
  <c r="F1984" i="7"/>
  <c r="D1984" i="7"/>
  <c r="C1984" i="7"/>
  <c r="B1984" i="7"/>
  <c r="A1984" i="7"/>
  <c r="M1983" i="7"/>
  <c r="L1983" i="7"/>
  <c r="K1983" i="7"/>
  <c r="J1983" i="7"/>
  <c r="I1983" i="7"/>
  <c r="H1983" i="7"/>
  <c r="G1983" i="7"/>
  <c r="F1983" i="7"/>
  <c r="D1983" i="7"/>
  <c r="C1983" i="7"/>
  <c r="B1983" i="7"/>
  <c r="A1983" i="7"/>
  <c r="M1982" i="7"/>
  <c r="L1982" i="7"/>
  <c r="K1982" i="7"/>
  <c r="J1982" i="7"/>
  <c r="I1982" i="7"/>
  <c r="H1982" i="7"/>
  <c r="G1982" i="7"/>
  <c r="F1982" i="7"/>
  <c r="D1982" i="7"/>
  <c r="C1982" i="7"/>
  <c r="B1982" i="7"/>
  <c r="A1982" i="7"/>
  <c r="M1981" i="7"/>
  <c r="L1981" i="7"/>
  <c r="K1981" i="7"/>
  <c r="J1981" i="7"/>
  <c r="I1981" i="7"/>
  <c r="H1981" i="7"/>
  <c r="G1981" i="7"/>
  <c r="F1981" i="7"/>
  <c r="D1981" i="7"/>
  <c r="C1981" i="7"/>
  <c r="B1981" i="7"/>
  <c r="A1981" i="7"/>
  <c r="M1980" i="7"/>
  <c r="L1980" i="7"/>
  <c r="K1980" i="7"/>
  <c r="J1980" i="7"/>
  <c r="I1980" i="7"/>
  <c r="H1980" i="7"/>
  <c r="G1980" i="7"/>
  <c r="F1980" i="7"/>
  <c r="D1980" i="7"/>
  <c r="C1980" i="7"/>
  <c r="B1980" i="7"/>
  <c r="A1980" i="7"/>
  <c r="M1979" i="7"/>
  <c r="L1979" i="7"/>
  <c r="K1979" i="7"/>
  <c r="J1979" i="7"/>
  <c r="I1979" i="7"/>
  <c r="H1979" i="7"/>
  <c r="G1979" i="7"/>
  <c r="F1979" i="7"/>
  <c r="D1979" i="7"/>
  <c r="C1979" i="7"/>
  <c r="B1979" i="7"/>
  <c r="A1979" i="7"/>
  <c r="M1978" i="7"/>
  <c r="L1978" i="7"/>
  <c r="K1978" i="7"/>
  <c r="J1978" i="7"/>
  <c r="I1978" i="7"/>
  <c r="H1978" i="7"/>
  <c r="G1978" i="7"/>
  <c r="F1978" i="7"/>
  <c r="D1978" i="7"/>
  <c r="C1978" i="7"/>
  <c r="B1978" i="7"/>
  <c r="A1978" i="7"/>
  <c r="M1977" i="7"/>
  <c r="L1977" i="7"/>
  <c r="K1977" i="7"/>
  <c r="J1977" i="7"/>
  <c r="I1977" i="7"/>
  <c r="H1977" i="7"/>
  <c r="G1977" i="7"/>
  <c r="F1977" i="7"/>
  <c r="D1977" i="7"/>
  <c r="C1977" i="7"/>
  <c r="B1977" i="7"/>
  <c r="A1977" i="7"/>
  <c r="M1976" i="7"/>
  <c r="L1976" i="7"/>
  <c r="K1976" i="7"/>
  <c r="J1976" i="7"/>
  <c r="I1976" i="7"/>
  <c r="H1976" i="7"/>
  <c r="G1976" i="7"/>
  <c r="F1976" i="7"/>
  <c r="D1976" i="7"/>
  <c r="C1976" i="7"/>
  <c r="B1976" i="7"/>
  <c r="A1976" i="7"/>
  <c r="M1975" i="7"/>
  <c r="L1975" i="7"/>
  <c r="K1975" i="7"/>
  <c r="J1975" i="7"/>
  <c r="I1975" i="7"/>
  <c r="H1975" i="7"/>
  <c r="G1975" i="7"/>
  <c r="F1975" i="7"/>
  <c r="D1975" i="7"/>
  <c r="C1975" i="7"/>
  <c r="B1975" i="7"/>
  <c r="A1975" i="7"/>
  <c r="M1974" i="7"/>
  <c r="L1974" i="7"/>
  <c r="K1974" i="7"/>
  <c r="J1974" i="7"/>
  <c r="I1974" i="7"/>
  <c r="H1974" i="7"/>
  <c r="G1974" i="7"/>
  <c r="F1974" i="7"/>
  <c r="D1974" i="7"/>
  <c r="C1974" i="7"/>
  <c r="B1974" i="7"/>
  <c r="A1974" i="7"/>
  <c r="M1973" i="7"/>
  <c r="L1973" i="7"/>
  <c r="K1973" i="7"/>
  <c r="J1973" i="7"/>
  <c r="I1973" i="7"/>
  <c r="H1973" i="7"/>
  <c r="G1973" i="7"/>
  <c r="F1973" i="7"/>
  <c r="D1973" i="7"/>
  <c r="C1973" i="7"/>
  <c r="B1973" i="7"/>
  <c r="A1973" i="7"/>
  <c r="M1972" i="7"/>
  <c r="L1972" i="7"/>
  <c r="K1972" i="7"/>
  <c r="J1972" i="7"/>
  <c r="I1972" i="7"/>
  <c r="H1972" i="7"/>
  <c r="G1972" i="7"/>
  <c r="F1972" i="7"/>
  <c r="D1972" i="7"/>
  <c r="C1972" i="7"/>
  <c r="B1972" i="7"/>
  <c r="A1972" i="7"/>
  <c r="M1971" i="7"/>
  <c r="L1971" i="7"/>
  <c r="K1971" i="7"/>
  <c r="J1971" i="7"/>
  <c r="I1971" i="7"/>
  <c r="H1971" i="7"/>
  <c r="G1971" i="7"/>
  <c r="F1971" i="7"/>
  <c r="D1971" i="7"/>
  <c r="C1971" i="7"/>
  <c r="B1971" i="7"/>
  <c r="A1971" i="7"/>
  <c r="M1970" i="7"/>
  <c r="L1970" i="7"/>
  <c r="K1970" i="7"/>
  <c r="J1970" i="7"/>
  <c r="I1970" i="7"/>
  <c r="H1970" i="7"/>
  <c r="G1970" i="7"/>
  <c r="F1970" i="7"/>
  <c r="D1970" i="7"/>
  <c r="C1970" i="7"/>
  <c r="B1970" i="7"/>
  <c r="A1970" i="7"/>
  <c r="M1969" i="7"/>
  <c r="L1969" i="7"/>
  <c r="K1969" i="7"/>
  <c r="J1969" i="7"/>
  <c r="I1969" i="7"/>
  <c r="H1969" i="7"/>
  <c r="G1969" i="7"/>
  <c r="F1969" i="7"/>
  <c r="D1969" i="7"/>
  <c r="C1969" i="7"/>
  <c r="B1969" i="7"/>
  <c r="A1969" i="7"/>
  <c r="M1968" i="7"/>
  <c r="L1968" i="7"/>
  <c r="K1968" i="7"/>
  <c r="J1968" i="7"/>
  <c r="I1968" i="7"/>
  <c r="H1968" i="7"/>
  <c r="G1968" i="7"/>
  <c r="F1968" i="7"/>
  <c r="D1968" i="7"/>
  <c r="C1968" i="7"/>
  <c r="B1968" i="7"/>
  <c r="A1968" i="7"/>
  <c r="M1967" i="7"/>
  <c r="L1967" i="7"/>
  <c r="K1967" i="7"/>
  <c r="J1967" i="7"/>
  <c r="I1967" i="7"/>
  <c r="H1967" i="7"/>
  <c r="G1967" i="7"/>
  <c r="F1967" i="7"/>
  <c r="D1967" i="7"/>
  <c r="C1967" i="7"/>
  <c r="B1967" i="7"/>
  <c r="A1967" i="7"/>
  <c r="M1966" i="7"/>
  <c r="L1966" i="7"/>
  <c r="K1966" i="7"/>
  <c r="J1966" i="7"/>
  <c r="I1966" i="7"/>
  <c r="H1966" i="7"/>
  <c r="G1966" i="7"/>
  <c r="F1966" i="7"/>
  <c r="D1966" i="7"/>
  <c r="C1966" i="7"/>
  <c r="B1966" i="7"/>
  <c r="A1966" i="7"/>
  <c r="M1965" i="7"/>
  <c r="L1965" i="7"/>
  <c r="K1965" i="7"/>
  <c r="J1965" i="7"/>
  <c r="I1965" i="7"/>
  <c r="H1965" i="7"/>
  <c r="G1965" i="7"/>
  <c r="F1965" i="7"/>
  <c r="D1965" i="7"/>
  <c r="C1965" i="7"/>
  <c r="B1965" i="7"/>
  <c r="A1965" i="7"/>
  <c r="M1964" i="7"/>
  <c r="L1964" i="7"/>
  <c r="K1964" i="7"/>
  <c r="J1964" i="7"/>
  <c r="I1964" i="7"/>
  <c r="H1964" i="7"/>
  <c r="G1964" i="7"/>
  <c r="F1964" i="7"/>
  <c r="D1964" i="7"/>
  <c r="C1964" i="7"/>
  <c r="B1964" i="7"/>
  <c r="A1964" i="7"/>
  <c r="M1963" i="7"/>
  <c r="L1963" i="7"/>
  <c r="K1963" i="7"/>
  <c r="J1963" i="7"/>
  <c r="I1963" i="7"/>
  <c r="H1963" i="7"/>
  <c r="G1963" i="7"/>
  <c r="F1963" i="7"/>
  <c r="D1963" i="7"/>
  <c r="C1963" i="7"/>
  <c r="B1963" i="7"/>
  <c r="A1963" i="7"/>
  <c r="M1962" i="7"/>
  <c r="L1962" i="7"/>
  <c r="K1962" i="7"/>
  <c r="J1962" i="7"/>
  <c r="I1962" i="7"/>
  <c r="H1962" i="7"/>
  <c r="G1962" i="7"/>
  <c r="F1962" i="7"/>
  <c r="D1962" i="7"/>
  <c r="C1962" i="7"/>
  <c r="B1962" i="7"/>
  <c r="A1962" i="7"/>
  <c r="M1961" i="7"/>
  <c r="L1961" i="7"/>
  <c r="K1961" i="7"/>
  <c r="J1961" i="7"/>
  <c r="I1961" i="7"/>
  <c r="H1961" i="7"/>
  <c r="G1961" i="7"/>
  <c r="F1961" i="7"/>
  <c r="D1961" i="7"/>
  <c r="C1961" i="7"/>
  <c r="B1961" i="7"/>
  <c r="A1961" i="7"/>
  <c r="M1960" i="7"/>
  <c r="L1960" i="7"/>
  <c r="K1960" i="7"/>
  <c r="J1960" i="7"/>
  <c r="I1960" i="7"/>
  <c r="H1960" i="7"/>
  <c r="G1960" i="7"/>
  <c r="F1960" i="7"/>
  <c r="D1960" i="7"/>
  <c r="C1960" i="7"/>
  <c r="B1960" i="7"/>
  <c r="A1960" i="7"/>
  <c r="M1959" i="7"/>
  <c r="L1959" i="7"/>
  <c r="K1959" i="7"/>
  <c r="J1959" i="7"/>
  <c r="I1959" i="7"/>
  <c r="H1959" i="7"/>
  <c r="G1959" i="7"/>
  <c r="F1959" i="7"/>
  <c r="D1959" i="7"/>
  <c r="C1959" i="7"/>
  <c r="B1959" i="7"/>
  <c r="A1959" i="7"/>
  <c r="M1958" i="7"/>
  <c r="L1958" i="7"/>
  <c r="K1958" i="7"/>
  <c r="J1958" i="7"/>
  <c r="I1958" i="7"/>
  <c r="H1958" i="7"/>
  <c r="G1958" i="7"/>
  <c r="F1958" i="7"/>
  <c r="D1958" i="7"/>
  <c r="C1958" i="7"/>
  <c r="B1958" i="7"/>
  <c r="A1958" i="7"/>
  <c r="M1957" i="7"/>
  <c r="L1957" i="7"/>
  <c r="K1957" i="7"/>
  <c r="J1957" i="7"/>
  <c r="I1957" i="7"/>
  <c r="H1957" i="7"/>
  <c r="G1957" i="7"/>
  <c r="F1957" i="7"/>
  <c r="D1957" i="7"/>
  <c r="C1957" i="7"/>
  <c r="B1957" i="7"/>
  <c r="A1957" i="7"/>
  <c r="M1956" i="7"/>
  <c r="L1956" i="7"/>
  <c r="K1956" i="7"/>
  <c r="J1956" i="7"/>
  <c r="I1956" i="7"/>
  <c r="H1956" i="7"/>
  <c r="G1956" i="7"/>
  <c r="F1956" i="7"/>
  <c r="D1956" i="7"/>
  <c r="C1956" i="7"/>
  <c r="B1956" i="7"/>
  <c r="A1956" i="7"/>
  <c r="M1955" i="7"/>
  <c r="L1955" i="7"/>
  <c r="K1955" i="7"/>
  <c r="J1955" i="7"/>
  <c r="I1955" i="7"/>
  <c r="H1955" i="7"/>
  <c r="G1955" i="7"/>
  <c r="F1955" i="7"/>
  <c r="D1955" i="7"/>
  <c r="C1955" i="7"/>
  <c r="B1955" i="7"/>
  <c r="A1955" i="7"/>
  <c r="M1954" i="7"/>
  <c r="L1954" i="7"/>
  <c r="K1954" i="7"/>
  <c r="J1954" i="7"/>
  <c r="I1954" i="7"/>
  <c r="H1954" i="7"/>
  <c r="G1954" i="7"/>
  <c r="F1954" i="7"/>
  <c r="D1954" i="7"/>
  <c r="C1954" i="7"/>
  <c r="B1954" i="7"/>
  <c r="A1954" i="7"/>
  <c r="M1953" i="7"/>
  <c r="L1953" i="7"/>
  <c r="K1953" i="7"/>
  <c r="J1953" i="7"/>
  <c r="I1953" i="7"/>
  <c r="H1953" i="7"/>
  <c r="G1953" i="7"/>
  <c r="F1953" i="7"/>
  <c r="D1953" i="7"/>
  <c r="C1953" i="7"/>
  <c r="B1953" i="7"/>
  <c r="A1953" i="7"/>
  <c r="M1952" i="7"/>
  <c r="L1952" i="7"/>
  <c r="K1952" i="7"/>
  <c r="J1952" i="7"/>
  <c r="I1952" i="7"/>
  <c r="H1952" i="7"/>
  <c r="G1952" i="7"/>
  <c r="F1952" i="7"/>
  <c r="D1952" i="7"/>
  <c r="C1952" i="7"/>
  <c r="B1952" i="7"/>
  <c r="A1952" i="7"/>
  <c r="M1951" i="7"/>
  <c r="L1951" i="7"/>
  <c r="K1951" i="7"/>
  <c r="J1951" i="7"/>
  <c r="I1951" i="7"/>
  <c r="H1951" i="7"/>
  <c r="G1951" i="7"/>
  <c r="F1951" i="7"/>
  <c r="D1951" i="7"/>
  <c r="C1951" i="7"/>
  <c r="B1951" i="7"/>
  <c r="A1951" i="7"/>
  <c r="M1950" i="7"/>
  <c r="L1950" i="7"/>
  <c r="K1950" i="7"/>
  <c r="J1950" i="7"/>
  <c r="I1950" i="7"/>
  <c r="H1950" i="7"/>
  <c r="G1950" i="7"/>
  <c r="F1950" i="7"/>
  <c r="D1950" i="7"/>
  <c r="C1950" i="7"/>
  <c r="B1950" i="7"/>
  <c r="A1950" i="7"/>
  <c r="M1949" i="7"/>
  <c r="L1949" i="7"/>
  <c r="K1949" i="7"/>
  <c r="J1949" i="7"/>
  <c r="I1949" i="7"/>
  <c r="H1949" i="7"/>
  <c r="G1949" i="7"/>
  <c r="F1949" i="7"/>
  <c r="D1949" i="7"/>
  <c r="C1949" i="7"/>
  <c r="B1949" i="7"/>
  <c r="A1949" i="7"/>
  <c r="M1948" i="7"/>
  <c r="L1948" i="7"/>
  <c r="K1948" i="7"/>
  <c r="J1948" i="7"/>
  <c r="I1948" i="7"/>
  <c r="H1948" i="7"/>
  <c r="G1948" i="7"/>
  <c r="F1948" i="7"/>
  <c r="D1948" i="7"/>
  <c r="C1948" i="7"/>
  <c r="B1948" i="7"/>
  <c r="A1948" i="7"/>
  <c r="M1947" i="7"/>
  <c r="L1947" i="7"/>
  <c r="K1947" i="7"/>
  <c r="J1947" i="7"/>
  <c r="I1947" i="7"/>
  <c r="H1947" i="7"/>
  <c r="G1947" i="7"/>
  <c r="F1947" i="7"/>
  <c r="D1947" i="7"/>
  <c r="C1947" i="7"/>
  <c r="B1947" i="7"/>
  <c r="A1947" i="7"/>
  <c r="M1946" i="7"/>
  <c r="L1946" i="7"/>
  <c r="K1946" i="7"/>
  <c r="J1946" i="7"/>
  <c r="I1946" i="7"/>
  <c r="H1946" i="7"/>
  <c r="G1946" i="7"/>
  <c r="F1946" i="7"/>
  <c r="D1946" i="7"/>
  <c r="C1946" i="7"/>
  <c r="B1946" i="7"/>
  <c r="A1946" i="7"/>
  <c r="M1945" i="7"/>
  <c r="L1945" i="7"/>
  <c r="K1945" i="7"/>
  <c r="J1945" i="7"/>
  <c r="I1945" i="7"/>
  <c r="H1945" i="7"/>
  <c r="G1945" i="7"/>
  <c r="F1945" i="7"/>
  <c r="D1945" i="7"/>
  <c r="C1945" i="7"/>
  <c r="B1945" i="7"/>
  <c r="A1945" i="7"/>
  <c r="M1944" i="7"/>
  <c r="L1944" i="7"/>
  <c r="K1944" i="7"/>
  <c r="J1944" i="7"/>
  <c r="I1944" i="7"/>
  <c r="H1944" i="7"/>
  <c r="G1944" i="7"/>
  <c r="F1944" i="7"/>
  <c r="D1944" i="7"/>
  <c r="C1944" i="7"/>
  <c r="B1944" i="7"/>
  <c r="A1944" i="7"/>
  <c r="M1943" i="7"/>
  <c r="L1943" i="7"/>
  <c r="K1943" i="7"/>
  <c r="J1943" i="7"/>
  <c r="I1943" i="7"/>
  <c r="H1943" i="7"/>
  <c r="G1943" i="7"/>
  <c r="F1943" i="7"/>
  <c r="D1943" i="7"/>
  <c r="C1943" i="7"/>
  <c r="B1943" i="7"/>
  <c r="A1943" i="7"/>
  <c r="M1942" i="7"/>
  <c r="L1942" i="7"/>
  <c r="K1942" i="7"/>
  <c r="J1942" i="7"/>
  <c r="I1942" i="7"/>
  <c r="H1942" i="7"/>
  <c r="G1942" i="7"/>
  <c r="F1942" i="7"/>
  <c r="D1942" i="7"/>
  <c r="C1942" i="7"/>
  <c r="B1942" i="7"/>
  <c r="A1942" i="7"/>
  <c r="M1941" i="7"/>
  <c r="L1941" i="7"/>
  <c r="K1941" i="7"/>
  <c r="J1941" i="7"/>
  <c r="I1941" i="7"/>
  <c r="H1941" i="7"/>
  <c r="G1941" i="7"/>
  <c r="F1941" i="7"/>
  <c r="D1941" i="7"/>
  <c r="C1941" i="7"/>
  <c r="B1941" i="7"/>
  <c r="A1941" i="7"/>
  <c r="M1940" i="7"/>
  <c r="L1940" i="7"/>
  <c r="K1940" i="7"/>
  <c r="J1940" i="7"/>
  <c r="I1940" i="7"/>
  <c r="H1940" i="7"/>
  <c r="G1940" i="7"/>
  <c r="F1940" i="7"/>
  <c r="D1940" i="7"/>
  <c r="C1940" i="7"/>
  <c r="B1940" i="7"/>
  <c r="A1940" i="7"/>
  <c r="M1939" i="7"/>
  <c r="L1939" i="7"/>
  <c r="K1939" i="7"/>
  <c r="J1939" i="7"/>
  <c r="I1939" i="7"/>
  <c r="H1939" i="7"/>
  <c r="G1939" i="7"/>
  <c r="F1939" i="7"/>
  <c r="D1939" i="7"/>
  <c r="C1939" i="7"/>
  <c r="B1939" i="7"/>
  <c r="A1939" i="7"/>
  <c r="M1938" i="7"/>
  <c r="L1938" i="7"/>
  <c r="K1938" i="7"/>
  <c r="J1938" i="7"/>
  <c r="I1938" i="7"/>
  <c r="H1938" i="7"/>
  <c r="G1938" i="7"/>
  <c r="F1938" i="7"/>
  <c r="D1938" i="7"/>
  <c r="C1938" i="7"/>
  <c r="B1938" i="7"/>
  <c r="A1938" i="7"/>
  <c r="M1937" i="7"/>
  <c r="L1937" i="7"/>
  <c r="K1937" i="7"/>
  <c r="J1937" i="7"/>
  <c r="I1937" i="7"/>
  <c r="H1937" i="7"/>
  <c r="G1937" i="7"/>
  <c r="F1937" i="7"/>
  <c r="D1937" i="7"/>
  <c r="C1937" i="7"/>
  <c r="B1937" i="7"/>
  <c r="A1937" i="7"/>
  <c r="M1936" i="7"/>
  <c r="L1936" i="7"/>
  <c r="K1936" i="7"/>
  <c r="J1936" i="7"/>
  <c r="I1936" i="7"/>
  <c r="H1936" i="7"/>
  <c r="G1936" i="7"/>
  <c r="F1936" i="7"/>
  <c r="D1936" i="7"/>
  <c r="C1936" i="7"/>
  <c r="B1936" i="7"/>
  <c r="A1936" i="7"/>
  <c r="M1935" i="7"/>
  <c r="L1935" i="7"/>
  <c r="K1935" i="7"/>
  <c r="J1935" i="7"/>
  <c r="I1935" i="7"/>
  <c r="H1935" i="7"/>
  <c r="G1935" i="7"/>
  <c r="F1935" i="7"/>
  <c r="D1935" i="7"/>
  <c r="C1935" i="7"/>
  <c r="B1935" i="7"/>
  <c r="A1935" i="7"/>
  <c r="M1934" i="7"/>
  <c r="L1934" i="7"/>
  <c r="K1934" i="7"/>
  <c r="J1934" i="7"/>
  <c r="I1934" i="7"/>
  <c r="H1934" i="7"/>
  <c r="G1934" i="7"/>
  <c r="F1934" i="7"/>
  <c r="D1934" i="7"/>
  <c r="C1934" i="7"/>
  <c r="B1934" i="7"/>
  <c r="A1934" i="7"/>
  <c r="M1933" i="7"/>
  <c r="L1933" i="7"/>
  <c r="K1933" i="7"/>
  <c r="J1933" i="7"/>
  <c r="I1933" i="7"/>
  <c r="H1933" i="7"/>
  <c r="G1933" i="7"/>
  <c r="F1933" i="7"/>
  <c r="D1933" i="7"/>
  <c r="C1933" i="7"/>
  <c r="B1933" i="7"/>
  <c r="A1933" i="7"/>
  <c r="M1932" i="7"/>
  <c r="L1932" i="7"/>
  <c r="K1932" i="7"/>
  <c r="J1932" i="7"/>
  <c r="I1932" i="7"/>
  <c r="H1932" i="7"/>
  <c r="G1932" i="7"/>
  <c r="F1932" i="7"/>
  <c r="D1932" i="7"/>
  <c r="C1932" i="7"/>
  <c r="B1932" i="7"/>
  <c r="A1932" i="7"/>
  <c r="M1931" i="7"/>
  <c r="L1931" i="7"/>
  <c r="K1931" i="7"/>
  <c r="J1931" i="7"/>
  <c r="I1931" i="7"/>
  <c r="H1931" i="7"/>
  <c r="G1931" i="7"/>
  <c r="F1931" i="7"/>
  <c r="D1931" i="7"/>
  <c r="C1931" i="7"/>
  <c r="B1931" i="7"/>
  <c r="A1931" i="7"/>
  <c r="M1930" i="7"/>
  <c r="L1930" i="7"/>
  <c r="K1930" i="7"/>
  <c r="J1930" i="7"/>
  <c r="I1930" i="7"/>
  <c r="H1930" i="7"/>
  <c r="G1930" i="7"/>
  <c r="F1930" i="7"/>
  <c r="D1930" i="7"/>
  <c r="C1930" i="7"/>
  <c r="B1930" i="7"/>
  <c r="A1930" i="7"/>
  <c r="M1929" i="7"/>
  <c r="L1929" i="7"/>
  <c r="K1929" i="7"/>
  <c r="J1929" i="7"/>
  <c r="I1929" i="7"/>
  <c r="H1929" i="7"/>
  <c r="G1929" i="7"/>
  <c r="F1929" i="7"/>
  <c r="D1929" i="7"/>
  <c r="C1929" i="7"/>
  <c r="B1929" i="7"/>
  <c r="A1929" i="7"/>
  <c r="M1928" i="7"/>
  <c r="L1928" i="7"/>
  <c r="K1928" i="7"/>
  <c r="J1928" i="7"/>
  <c r="I1928" i="7"/>
  <c r="H1928" i="7"/>
  <c r="G1928" i="7"/>
  <c r="F1928" i="7"/>
  <c r="D1928" i="7"/>
  <c r="C1928" i="7"/>
  <c r="B1928" i="7"/>
  <c r="A1928" i="7"/>
  <c r="M1927" i="7"/>
  <c r="L1927" i="7"/>
  <c r="K1927" i="7"/>
  <c r="J1927" i="7"/>
  <c r="I1927" i="7"/>
  <c r="H1927" i="7"/>
  <c r="G1927" i="7"/>
  <c r="F1927" i="7"/>
  <c r="D1927" i="7"/>
  <c r="C1927" i="7"/>
  <c r="B1927" i="7"/>
  <c r="A1927" i="7"/>
  <c r="M1926" i="7"/>
  <c r="L1926" i="7"/>
  <c r="K1926" i="7"/>
  <c r="J1926" i="7"/>
  <c r="I1926" i="7"/>
  <c r="H1926" i="7"/>
  <c r="G1926" i="7"/>
  <c r="F1926" i="7"/>
  <c r="D1926" i="7"/>
  <c r="C1926" i="7"/>
  <c r="B1926" i="7"/>
  <c r="A1926" i="7"/>
  <c r="M1925" i="7"/>
  <c r="L1925" i="7"/>
  <c r="K1925" i="7"/>
  <c r="J1925" i="7"/>
  <c r="I1925" i="7"/>
  <c r="H1925" i="7"/>
  <c r="G1925" i="7"/>
  <c r="F1925" i="7"/>
  <c r="D1925" i="7"/>
  <c r="C1925" i="7"/>
  <c r="B1925" i="7"/>
  <c r="A1925" i="7"/>
  <c r="M1924" i="7"/>
  <c r="L1924" i="7"/>
  <c r="K1924" i="7"/>
  <c r="J1924" i="7"/>
  <c r="I1924" i="7"/>
  <c r="H1924" i="7"/>
  <c r="G1924" i="7"/>
  <c r="F1924" i="7"/>
  <c r="D1924" i="7"/>
  <c r="C1924" i="7"/>
  <c r="B1924" i="7"/>
  <c r="A1924" i="7"/>
  <c r="M1923" i="7"/>
  <c r="L1923" i="7"/>
  <c r="K1923" i="7"/>
  <c r="J1923" i="7"/>
  <c r="I1923" i="7"/>
  <c r="H1923" i="7"/>
  <c r="G1923" i="7"/>
  <c r="F1923" i="7"/>
  <c r="D1923" i="7"/>
  <c r="C1923" i="7"/>
  <c r="B1923" i="7"/>
  <c r="A1923" i="7"/>
  <c r="M1922" i="7"/>
  <c r="L1922" i="7"/>
  <c r="K1922" i="7"/>
  <c r="J1922" i="7"/>
  <c r="I1922" i="7"/>
  <c r="H1922" i="7"/>
  <c r="G1922" i="7"/>
  <c r="F1922" i="7"/>
  <c r="D1922" i="7"/>
  <c r="C1922" i="7"/>
  <c r="B1922" i="7"/>
  <c r="A1922" i="7"/>
  <c r="M1921" i="7"/>
  <c r="L1921" i="7"/>
  <c r="K1921" i="7"/>
  <c r="J1921" i="7"/>
  <c r="I1921" i="7"/>
  <c r="H1921" i="7"/>
  <c r="G1921" i="7"/>
  <c r="F1921" i="7"/>
  <c r="D1921" i="7"/>
  <c r="C1921" i="7"/>
  <c r="B1921" i="7"/>
  <c r="A1921" i="7"/>
  <c r="M1920" i="7"/>
  <c r="L1920" i="7"/>
  <c r="K1920" i="7"/>
  <c r="J1920" i="7"/>
  <c r="I1920" i="7"/>
  <c r="H1920" i="7"/>
  <c r="G1920" i="7"/>
  <c r="F1920" i="7"/>
  <c r="D1920" i="7"/>
  <c r="C1920" i="7"/>
  <c r="B1920" i="7"/>
  <c r="A1920" i="7"/>
  <c r="M1919" i="7"/>
  <c r="L1919" i="7"/>
  <c r="K1919" i="7"/>
  <c r="J1919" i="7"/>
  <c r="I1919" i="7"/>
  <c r="H1919" i="7"/>
  <c r="G1919" i="7"/>
  <c r="F1919" i="7"/>
  <c r="D1919" i="7"/>
  <c r="C1919" i="7"/>
  <c r="B1919" i="7"/>
  <c r="A1919" i="7"/>
  <c r="M1918" i="7"/>
  <c r="L1918" i="7"/>
  <c r="K1918" i="7"/>
  <c r="J1918" i="7"/>
  <c r="I1918" i="7"/>
  <c r="H1918" i="7"/>
  <c r="G1918" i="7"/>
  <c r="F1918" i="7"/>
  <c r="D1918" i="7"/>
  <c r="C1918" i="7"/>
  <c r="B1918" i="7"/>
  <c r="A1918" i="7"/>
  <c r="M1917" i="7"/>
  <c r="L1917" i="7"/>
  <c r="K1917" i="7"/>
  <c r="J1917" i="7"/>
  <c r="I1917" i="7"/>
  <c r="H1917" i="7"/>
  <c r="G1917" i="7"/>
  <c r="F1917" i="7"/>
  <c r="D1917" i="7"/>
  <c r="C1917" i="7"/>
  <c r="B1917" i="7"/>
  <c r="A1917" i="7"/>
  <c r="M1916" i="7"/>
  <c r="L1916" i="7"/>
  <c r="K1916" i="7"/>
  <c r="J1916" i="7"/>
  <c r="I1916" i="7"/>
  <c r="H1916" i="7"/>
  <c r="G1916" i="7"/>
  <c r="F1916" i="7"/>
  <c r="D1916" i="7"/>
  <c r="C1916" i="7"/>
  <c r="B1916" i="7"/>
  <c r="A1916" i="7"/>
  <c r="M1915" i="7"/>
  <c r="L1915" i="7"/>
  <c r="K1915" i="7"/>
  <c r="J1915" i="7"/>
  <c r="I1915" i="7"/>
  <c r="H1915" i="7"/>
  <c r="G1915" i="7"/>
  <c r="F1915" i="7"/>
  <c r="D1915" i="7"/>
  <c r="C1915" i="7"/>
  <c r="B1915" i="7"/>
  <c r="A1915" i="7"/>
  <c r="M1914" i="7"/>
  <c r="L1914" i="7"/>
  <c r="K1914" i="7"/>
  <c r="J1914" i="7"/>
  <c r="I1914" i="7"/>
  <c r="H1914" i="7"/>
  <c r="G1914" i="7"/>
  <c r="F1914" i="7"/>
  <c r="D1914" i="7"/>
  <c r="C1914" i="7"/>
  <c r="B1914" i="7"/>
  <c r="A1914" i="7"/>
  <c r="M1913" i="7"/>
  <c r="L1913" i="7"/>
  <c r="K1913" i="7"/>
  <c r="J1913" i="7"/>
  <c r="I1913" i="7"/>
  <c r="H1913" i="7"/>
  <c r="G1913" i="7"/>
  <c r="F1913" i="7"/>
  <c r="D1913" i="7"/>
  <c r="C1913" i="7"/>
  <c r="B1913" i="7"/>
  <c r="A1913" i="7"/>
  <c r="M1912" i="7"/>
  <c r="L1912" i="7"/>
  <c r="K1912" i="7"/>
  <c r="J1912" i="7"/>
  <c r="I1912" i="7"/>
  <c r="H1912" i="7"/>
  <c r="G1912" i="7"/>
  <c r="F1912" i="7"/>
  <c r="D1912" i="7"/>
  <c r="C1912" i="7"/>
  <c r="B1912" i="7"/>
  <c r="A1912" i="7"/>
  <c r="M1911" i="7"/>
  <c r="L1911" i="7"/>
  <c r="K1911" i="7"/>
  <c r="J1911" i="7"/>
  <c r="I1911" i="7"/>
  <c r="H1911" i="7"/>
  <c r="G1911" i="7"/>
  <c r="F1911" i="7"/>
  <c r="D1911" i="7"/>
  <c r="C1911" i="7"/>
  <c r="B1911" i="7"/>
  <c r="A1911" i="7"/>
  <c r="M1910" i="7"/>
  <c r="L1910" i="7"/>
  <c r="K1910" i="7"/>
  <c r="J1910" i="7"/>
  <c r="I1910" i="7"/>
  <c r="H1910" i="7"/>
  <c r="G1910" i="7"/>
  <c r="F1910" i="7"/>
  <c r="D1910" i="7"/>
  <c r="C1910" i="7"/>
  <c r="B1910" i="7"/>
  <c r="A1910" i="7"/>
  <c r="M1909" i="7"/>
  <c r="L1909" i="7"/>
  <c r="K1909" i="7"/>
  <c r="J1909" i="7"/>
  <c r="I1909" i="7"/>
  <c r="H1909" i="7"/>
  <c r="G1909" i="7"/>
  <c r="F1909" i="7"/>
  <c r="D1909" i="7"/>
  <c r="C1909" i="7"/>
  <c r="B1909" i="7"/>
  <c r="A1909" i="7"/>
  <c r="M1908" i="7"/>
  <c r="L1908" i="7"/>
  <c r="K1908" i="7"/>
  <c r="J1908" i="7"/>
  <c r="I1908" i="7"/>
  <c r="H1908" i="7"/>
  <c r="G1908" i="7"/>
  <c r="F1908" i="7"/>
  <c r="D1908" i="7"/>
  <c r="C1908" i="7"/>
  <c r="B1908" i="7"/>
  <c r="A1908" i="7"/>
  <c r="M1907" i="7"/>
  <c r="L1907" i="7"/>
  <c r="K1907" i="7"/>
  <c r="J1907" i="7"/>
  <c r="I1907" i="7"/>
  <c r="H1907" i="7"/>
  <c r="G1907" i="7"/>
  <c r="F1907" i="7"/>
  <c r="D1907" i="7"/>
  <c r="C1907" i="7"/>
  <c r="B1907" i="7"/>
  <c r="A1907" i="7"/>
  <c r="M1906" i="7"/>
  <c r="L1906" i="7"/>
  <c r="K1906" i="7"/>
  <c r="J1906" i="7"/>
  <c r="I1906" i="7"/>
  <c r="H1906" i="7"/>
  <c r="G1906" i="7"/>
  <c r="F1906" i="7"/>
  <c r="D1906" i="7"/>
  <c r="C1906" i="7"/>
  <c r="B1906" i="7"/>
  <c r="A1906" i="7"/>
  <c r="M1905" i="7"/>
  <c r="L1905" i="7"/>
  <c r="K1905" i="7"/>
  <c r="J1905" i="7"/>
  <c r="I1905" i="7"/>
  <c r="H1905" i="7"/>
  <c r="G1905" i="7"/>
  <c r="F1905" i="7"/>
  <c r="D1905" i="7"/>
  <c r="C1905" i="7"/>
  <c r="B1905" i="7"/>
  <c r="A1905" i="7"/>
  <c r="M1904" i="7"/>
  <c r="L1904" i="7"/>
  <c r="K1904" i="7"/>
  <c r="J1904" i="7"/>
  <c r="I1904" i="7"/>
  <c r="H1904" i="7"/>
  <c r="G1904" i="7"/>
  <c r="F1904" i="7"/>
  <c r="D1904" i="7"/>
  <c r="C1904" i="7"/>
  <c r="B1904" i="7"/>
  <c r="A1904" i="7"/>
  <c r="M1903" i="7"/>
  <c r="L1903" i="7"/>
  <c r="K1903" i="7"/>
  <c r="J1903" i="7"/>
  <c r="I1903" i="7"/>
  <c r="H1903" i="7"/>
  <c r="G1903" i="7"/>
  <c r="F1903" i="7"/>
  <c r="D1903" i="7"/>
  <c r="C1903" i="7"/>
  <c r="B1903" i="7"/>
  <c r="A1903" i="7"/>
  <c r="M1902" i="7"/>
  <c r="L1902" i="7"/>
  <c r="K1902" i="7"/>
  <c r="J1902" i="7"/>
  <c r="I1902" i="7"/>
  <c r="H1902" i="7"/>
  <c r="G1902" i="7"/>
  <c r="F1902" i="7"/>
  <c r="D1902" i="7"/>
  <c r="C1902" i="7"/>
  <c r="B1902" i="7"/>
  <c r="A1902" i="7"/>
  <c r="M1901" i="7"/>
  <c r="L1901" i="7"/>
  <c r="K1901" i="7"/>
  <c r="J1901" i="7"/>
  <c r="I1901" i="7"/>
  <c r="H1901" i="7"/>
  <c r="G1901" i="7"/>
  <c r="F1901" i="7"/>
  <c r="D1901" i="7"/>
  <c r="C1901" i="7"/>
  <c r="B1901" i="7"/>
  <c r="A1901" i="7"/>
  <c r="M1900" i="7"/>
  <c r="L1900" i="7"/>
  <c r="K1900" i="7"/>
  <c r="J1900" i="7"/>
  <c r="I1900" i="7"/>
  <c r="H1900" i="7"/>
  <c r="G1900" i="7"/>
  <c r="F1900" i="7"/>
  <c r="D1900" i="7"/>
  <c r="C1900" i="7"/>
  <c r="B1900" i="7"/>
  <c r="A1900" i="7"/>
  <c r="M1899" i="7"/>
  <c r="L1899" i="7"/>
  <c r="K1899" i="7"/>
  <c r="J1899" i="7"/>
  <c r="I1899" i="7"/>
  <c r="H1899" i="7"/>
  <c r="G1899" i="7"/>
  <c r="F1899" i="7"/>
  <c r="D1899" i="7"/>
  <c r="C1899" i="7"/>
  <c r="B1899" i="7"/>
  <c r="A1899" i="7"/>
  <c r="M1898" i="7"/>
  <c r="L1898" i="7"/>
  <c r="K1898" i="7"/>
  <c r="J1898" i="7"/>
  <c r="I1898" i="7"/>
  <c r="H1898" i="7"/>
  <c r="G1898" i="7"/>
  <c r="F1898" i="7"/>
  <c r="D1898" i="7"/>
  <c r="C1898" i="7"/>
  <c r="B1898" i="7"/>
  <c r="A1898" i="7"/>
  <c r="M1897" i="7"/>
  <c r="L1897" i="7"/>
  <c r="K1897" i="7"/>
  <c r="J1897" i="7"/>
  <c r="I1897" i="7"/>
  <c r="H1897" i="7"/>
  <c r="G1897" i="7"/>
  <c r="F1897" i="7"/>
  <c r="D1897" i="7"/>
  <c r="C1897" i="7"/>
  <c r="B1897" i="7"/>
  <c r="A1897" i="7"/>
  <c r="M1896" i="7"/>
  <c r="L1896" i="7"/>
  <c r="K1896" i="7"/>
  <c r="J1896" i="7"/>
  <c r="I1896" i="7"/>
  <c r="H1896" i="7"/>
  <c r="G1896" i="7"/>
  <c r="F1896" i="7"/>
  <c r="D1896" i="7"/>
  <c r="C1896" i="7"/>
  <c r="B1896" i="7"/>
  <c r="A1896" i="7"/>
  <c r="M1895" i="7"/>
  <c r="L1895" i="7"/>
  <c r="K1895" i="7"/>
  <c r="J1895" i="7"/>
  <c r="I1895" i="7"/>
  <c r="H1895" i="7"/>
  <c r="G1895" i="7"/>
  <c r="F1895" i="7"/>
  <c r="D1895" i="7"/>
  <c r="C1895" i="7"/>
  <c r="B1895" i="7"/>
  <c r="A1895" i="7"/>
  <c r="M1894" i="7"/>
  <c r="L1894" i="7"/>
  <c r="K1894" i="7"/>
  <c r="J1894" i="7"/>
  <c r="I1894" i="7"/>
  <c r="H1894" i="7"/>
  <c r="G1894" i="7"/>
  <c r="F1894" i="7"/>
  <c r="D1894" i="7"/>
  <c r="C1894" i="7"/>
  <c r="B1894" i="7"/>
  <c r="A1894" i="7"/>
  <c r="M1893" i="7"/>
  <c r="L1893" i="7"/>
  <c r="K1893" i="7"/>
  <c r="J1893" i="7"/>
  <c r="I1893" i="7"/>
  <c r="H1893" i="7"/>
  <c r="G1893" i="7"/>
  <c r="F1893" i="7"/>
  <c r="D1893" i="7"/>
  <c r="C1893" i="7"/>
  <c r="B1893" i="7"/>
  <c r="A1893" i="7"/>
  <c r="M1892" i="7"/>
  <c r="L1892" i="7"/>
  <c r="K1892" i="7"/>
  <c r="J1892" i="7"/>
  <c r="I1892" i="7"/>
  <c r="H1892" i="7"/>
  <c r="G1892" i="7"/>
  <c r="F1892" i="7"/>
  <c r="D1892" i="7"/>
  <c r="C1892" i="7"/>
  <c r="B1892" i="7"/>
  <c r="A1892" i="7"/>
  <c r="M1891" i="7"/>
  <c r="L1891" i="7"/>
  <c r="K1891" i="7"/>
  <c r="J1891" i="7"/>
  <c r="I1891" i="7"/>
  <c r="H1891" i="7"/>
  <c r="G1891" i="7"/>
  <c r="F1891" i="7"/>
  <c r="D1891" i="7"/>
  <c r="C1891" i="7"/>
  <c r="B1891" i="7"/>
  <c r="A1891" i="7"/>
  <c r="M1890" i="7"/>
  <c r="L1890" i="7"/>
  <c r="K1890" i="7"/>
  <c r="J1890" i="7"/>
  <c r="I1890" i="7"/>
  <c r="H1890" i="7"/>
  <c r="G1890" i="7"/>
  <c r="F1890" i="7"/>
  <c r="D1890" i="7"/>
  <c r="C1890" i="7"/>
  <c r="B1890" i="7"/>
  <c r="A1890" i="7"/>
  <c r="M1889" i="7"/>
  <c r="L1889" i="7"/>
  <c r="K1889" i="7"/>
  <c r="J1889" i="7"/>
  <c r="I1889" i="7"/>
  <c r="H1889" i="7"/>
  <c r="G1889" i="7"/>
  <c r="F1889" i="7"/>
  <c r="D1889" i="7"/>
  <c r="C1889" i="7"/>
  <c r="B1889" i="7"/>
  <c r="A1889" i="7"/>
  <c r="M1888" i="7"/>
  <c r="L1888" i="7"/>
  <c r="K1888" i="7"/>
  <c r="J1888" i="7"/>
  <c r="I1888" i="7"/>
  <c r="H1888" i="7"/>
  <c r="G1888" i="7"/>
  <c r="F1888" i="7"/>
  <c r="D1888" i="7"/>
  <c r="C1888" i="7"/>
  <c r="B1888" i="7"/>
  <c r="A1888" i="7"/>
  <c r="M1887" i="7"/>
  <c r="L1887" i="7"/>
  <c r="K1887" i="7"/>
  <c r="J1887" i="7"/>
  <c r="I1887" i="7"/>
  <c r="H1887" i="7"/>
  <c r="G1887" i="7"/>
  <c r="F1887" i="7"/>
  <c r="D1887" i="7"/>
  <c r="C1887" i="7"/>
  <c r="B1887" i="7"/>
  <c r="A1887" i="7"/>
  <c r="M1886" i="7"/>
  <c r="L1886" i="7"/>
  <c r="K1886" i="7"/>
  <c r="J1886" i="7"/>
  <c r="I1886" i="7"/>
  <c r="H1886" i="7"/>
  <c r="G1886" i="7"/>
  <c r="F1886" i="7"/>
  <c r="D1886" i="7"/>
  <c r="C1886" i="7"/>
  <c r="B1886" i="7"/>
  <c r="A1886" i="7"/>
  <c r="M1885" i="7"/>
  <c r="L1885" i="7"/>
  <c r="K1885" i="7"/>
  <c r="J1885" i="7"/>
  <c r="I1885" i="7"/>
  <c r="H1885" i="7"/>
  <c r="G1885" i="7"/>
  <c r="F1885" i="7"/>
  <c r="D1885" i="7"/>
  <c r="C1885" i="7"/>
  <c r="B1885" i="7"/>
  <c r="A1885" i="7"/>
  <c r="M1884" i="7"/>
  <c r="L1884" i="7"/>
  <c r="K1884" i="7"/>
  <c r="J1884" i="7"/>
  <c r="I1884" i="7"/>
  <c r="H1884" i="7"/>
  <c r="G1884" i="7"/>
  <c r="F1884" i="7"/>
  <c r="D1884" i="7"/>
  <c r="C1884" i="7"/>
  <c r="B1884" i="7"/>
  <c r="A1884" i="7"/>
  <c r="M1883" i="7"/>
  <c r="L1883" i="7"/>
  <c r="K1883" i="7"/>
  <c r="J1883" i="7"/>
  <c r="I1883" i="7"/>
  <c r="H1883" i="7"/>
  <c r="G1883" i="7"/>
  <c r="F1883" i="7"/>
  <c r="D1883" i="7"/>
  <c r="C1883" i="7"/>
  <c r="B1883" i="7"/>
  <c r="A1883" i="7"/>
  <c r="M1882" i="7"/>
  <c r="L1882" i="7"/>
  <c r="K1882" i="7"/>
  <c r="J1882" i="7"/>
  <c r="I1882" i="7"/>
  <c r="H1882" i="7"/>
  <c r="G1882" i="7"/>
  <c r="F1882" i="7"/>
  <c r="D1882" i="7"/>
  <c r="C1882" i="7"/>
  <c r="B1882" i="7"/>
  <c r="A1882" i="7"/>
  <c r="M1881" i="7"/>
  <c r="L1881" i="7"/>
  <c r="K1881" i="7"/>
  <c r="J1881" i="7"/>
  <c r="I1881" i="7"/>
  <c r="H1881" i="7"/>
  <c r="G1881" i="7"/>
  <c r="F1881" i="7"/>
  <c r="D1881" i="7"/>
  <c r="C1881" i="7"/>
  <c r="B1881" i="7"/>
  <c r="A1881" i="7"/>
  <c r="M1880" i="7"/>
  <c r="L1880" i="7"/>
  <c r="K1880" i="7"/>
  <c r="J1880" i="7"/>
  <c r="I1880" i="7"/>
  <c r="H1880" i="7"/>
  <c r="G1880" i="7"/>
  <c r="F1880" i="7"/>
  <c r="D1880" i="7"/>
  <c r="C1880" i="7"/>
  <c r="B1880" i="7"/>
  <c r="A1880" i="7"/>
  <c r="M1879" i="7"/>
  <c r="L1879" i="7"/>
  <c r="K1879" i="7"/>
  <c r="J1879" i="7"/>
  <c r="I1879" i="7"/>
  <c r="H1879" i="7"/>
  <c r="G1879" i="7"/>
  <c r="F1879" i="7"/>
  <c r="D1879" i="7"/>
  <c r="C1879" i="7"/>
  <c r="B1879" i="7"/>
  <c r="A1879" i="7"/>
  <c r="M1878" i="7"/>
  <c r="L1878" i="7"/>
  <c r="K1878" i="7"/>
  <c r="J1878" i="7"/>
  <c r="I1878" i="7"/>
  <c r="H1878" i="7"/>
  <c r="G1878" i="7"/>
  <c r="F1878" i="7"/>
  <c r="D1878" i="7"/>
  <c r="C1878" i="7"/>
  <c r="B1878" i="7"/>
  <c r="A1878" i="7"/>
  <c r="M1877" i="7"/>
  <c r="L1877" i="7"/>
  <c r="K1877" i="7"/>
  <c r="J1877" i="7"/>
  <c r="I1877" i="7"/>
  <c r="H1877" i="7"/>
  <c r="G1877" i="7"/>
  <c r="F1877" i="7"/>
  <c r="D1877" i="7"/>
  <c r="C1877" i="7"/>
  <c r="B1877" i="7"/>
  <c r="A1877" i="7"/>
  <c r="M1876" i="7"/>
  <c r="L1876" i="7"/>
  <c r="K1876" i="7"/>
  <c r="J1876" i="7"/>
  <c r="I1876" i="7"/>
  <c r="H1876" i="7"/>
  <c r="G1876" i="7"/>
  <c r="F1876" i="7"/>
  <c r="D1876" i="7"/>
  <c r="C1876" i="7"/>
  <c r="B1876" i="7"/>
  <c r="A1876" i="7"/>
  <c r="M1875" i="7"/>
  <c r="L1875" i="7"/>
  <c r="K1875" i="7"/>
  <c r="J1875" i="7"/>
  <c r="I1875" i="7"/>
  <c r="H1875" i="7"/>
  <c r="G1875" i="7"/>
  <c r="F1875" i="7"/>
  <c r="D1875" i="7"/>
  <c r="C1875" i="7"/>
  <c r="B1875" i="7"/>
  <c r="A1875" i="7"/>
  <c r="M1874" i="7"/>
  <c r="L1874" i="7"/>
  <c r="K1874" i="7"/>
  <c r="J1874" i="7"/>
  <c r="I1874" i="7"/>
  <c r="H1874" i="7"/>
  <c r="G1874" i="7"/>
  <c r="F1874" i="7"/>
  <c r="D1874" i="7"/>
  <c r="C1874" i="7"/>
  <c r="B1874" i="7"/>
  <c r="A1874" i="7"/>
  <c r="M1873" i="7"/>
  <c r="L1873" i="7"/>
  <c r="K1873" i="7"/>
  <c r="J1873" i="7"/>
  <c r="I1873" i="7"/>
  <c r="H1873" i="7"/>
  <c r="G1873" i="7"/>
  <c r="F1873" i="7"/>
  <c r="D1873" i="7"/>
  <c r="C1873" i="7"/>
  <c r="B1873" i="7"/>
  <c r="A1873" i="7"/>
  <c r="M1872" i="7"/>
  <c r="L1872" i="7"/>
  <c r="K1872" i="7"/>
  <c r="J1872" i="7"/>
  <c r="I1872" i="7"/>
  <c r="H1872" i="7"/>
  <c r="G1872" i="7"/>
  <c r="F1872" i="7"/>
  <c r="D1872" i="7"/>
  <c r="C1872" i="7"/>
  <c r="B1872" i="7"/>
  <c r="A1872" i="7"/>
  <c r="M1871" i="7"/>
  <c r="L1871" i="7"/>
  <c r="K1871" i="7"/>
  <c r="J1871" i="7"/>
  <c r="I1871" i="7"/>
  <c r="H1871" i="7"/>
  <c r="G1871" i="7"/>
  <c r="F1871" i="7"/>
  <c r="D1871" i="7"/>
  <c r="C1871" i="7"/>
  <c r="B1871" i="7"/>
  <c r="A1871" i="7"/>
  <c r="M1870" i="7"/>
  <c r="L1870" i="7"/>
  <c r="K1870" i="7"/>
  <c r="J1870" i="7"/>
  <c r="I1870" i="7"/>
  <c r="H1870" i="7"/>
  <c r="G1870" i="7"/>
  <c r="F1870" i="7"/>
  <c r="D1870" i="7"/>
  <c r="C1870" i="7"/>
  <c r="B1870" i="7"/>
  <c r="A1870" i="7"/>
  <c r="M1869" i="7"/>
  <c r="L1869" i="7"/>
  <c r="K1869" i="7"/>
  <c r="J1869" i="7"/>
  <c r="I1869" i="7"/>
  <c r="H1869" i="7"/>
  <c r="G1869" i="7"/>
  <c r="F1869" i="7"/>
  <c r="D1869" i="7"/>
  <c r="C1869" i="7"/>
  <c r="B1869" i="7"/>
  <c r="A1869" i="7"/>
  <c r="M1868" i="7"/>
  <c r="L1868" i="7"/>
  <c r="K1868" i="7"/>
  <c r="J1868" i="7"/>
  <c r="I1868" i="7"/>
  <c r="H1868" i="7"/>
  <c r="G1868" i="7"/>
  <c r="F1868" i="7"/>
  <c r="D1868" i="7"/>
  <c r="C1868" i="7"/>
  <c r="B1868" i="7"/>
  <c r="A1868" i="7"/>
  <c r="M1867" i="7"/>
  <c r="L1867" i="7"/>
  <c r="K1867" i="7"/>
  <c r="J1867" i="7"/>
  <c r="I1867" i="7"/>
  <c r="H1867" i="7"/>
  <c r="G1867" i="7"/>
  <c r="F1867" i="7"/>
  <c r="D1867" i="7"/>
  <c r="C1867" i="7"/>
  <c r="B1867" i="7"/>
  <c r="A1867" i="7"/>
  <c r="M1866" i="7"/>
  <c r="L1866" i="7"/>
  <c r="K1866" i="7"/>
  <c r="J1866" i="7"/>
  <c r="I1866" i="7"/>
  <c r="H1866" i="7"/>
  <c r="G1866" i="7"/>
  <c r="F1866" i="7"/>
  <c r="D1866" i="7"/>
  <c r="C1866" i="7"/>
  <c r="B1866" i="7"/>
  <c r="A1866" i="7"/>
  <c r="M1865" i="7"/>
  <c r="L1865" i="7"/>
  <c r="K1865" i="7"/>
  <c r="J1865" i="7"/>
  <c r="I1865" i="7"/>
  <c r="H1865" i="7"/>
  <c r="G1865" i="7"/>
  <c r="F1865" i="7"/>
  <c r="D1865" i="7"/>
  <c r="C1865" i="7"/>
  <c r="B1865" i="7"/>
  <c r="A1865" i="7"/>
  <c r="M1864" i="7"/>
  <c r="L1864" i="7"/>
  <c r="K1864" i="7"/>
  <c r="J1864" i="7"/>
  <c r="I1864" i="7"/>
  <c r="H1864" i="7"/>
  <c r="G1864" i="7"/>
  <c r="F1864" i="7"/>
  <c r="D1864" i="7"/>
  <c r="C1864" i="7"/>
  <c r="B1864" i="7"/>
  <c r="A1864" i="7"/>
  <c r="M1863" i="7"/>
  <c r="L1863" i="7"/>
  <c r="K1863" i="7"/>
  <c r="J1863" i="7"/>
  <c r="I1863" i="7"/>
  <c r="H1863" i="7"/>
  <c r="G1863" i="7"/>
  <c r="F1863" i="7"/>
  <c r="D1863" i="7"/>
  <c r="C1863" i="7"/>
  <c r="B1863" i="7"/>
  <c r="A1863" i="7"/>
  <c r="M1862" i="7"/>
  <c r="L1862" i="7"/>
  <c r="K1862" i="7"/>
  <c r="J1862" i="7"/>
  <c r="I1862" i="7"/>
  <c r="H1862" i="7"/>
  <c r="G1862" i="7"/>
  <c r="F1862" i="7"/>
  <c r="D1862" i="7"/>
  <c r="C1862" i="7"/>
  <c r="B1862" i="7"/>
  <c r="A1862" i="7"/>
  <c r="M1861" i="7"/>
  <c r="L1861" i="7"/>
  <c r="K1861" i="7"/>
  <c r="J1861" i="7"/>
  <c r="I1861" i="7"/>
  <c r="H1861" i="7"/>
  <c r="G1861" i="7"/>
  <c r="F1861" i="7"/>
  <c r="D1861" i="7"/>
  <c r="C1861" i="7"/>
  <c r="B1861" i="7"/>
  <c r="A1861" i="7"/>
  <c r="M1860" i="7"/>
  <c r="L1860" i="7"/>
  <c r="K1860" i="7"/>
  <c r="J1860" i="7"/>
  <c r="I1860" i="7"/>
  <c r="H1860" i="7"/>
  <c r="G1860" i="7"/>
  <c r="F1860" i="7"/>
  <c r="D1860" i="7"/>
  <c r="C1860" i="7"/>
  <c r="B1860" i="7"/>
  <c r="A1860" i="7"/>
  <c r="M1859" i="7"/>
  <c r="L1859" i="7"/>
  <c r="K1859" i="7"/>
  <c r="J1859" i="7"/>
  <c r="I1859" i="7"/>
  <c r="H1859" i="7"/>
  <c r="G1859" i="7"/>
  <c r="F1859" i="7"/>
  <c r="D1859" i="7"/>
  <c r="C1859" i="7"/>
  <c r="B1859" i="7"/>
  <c r="A1859" i="7"/>
  <c r="M1858" i="7"/>
  <c r="L1858" i="7"/>
  <c r="K1858" i="7"/>
  <c r="J1858" i="7"/>
  <c r="I1858" i="7"/>
  <c r="H1858" i="7"/>
  <c r="G1858" i="7"/>
  <c r="F1858" i="7"/>
  <c r="D1858" i="7"/>
  <c r="C1858" i="7"/>
  <c r="B1858" i="7"/>
  <c r="A1858" i="7"/>
  <c r="M1857" i="7"/>
  <c r="L1857" i="7"/>
  <c r="K1857" i="7"/>
  <c r="J1857" i="7"/>
  <c r="I1857" i="7"/>
  <c r="H1857" i="7"/>
  <c r="G1857" i="7"/>
  <c r="F1857" i="7"/>
  <c r="D1857" i="7"/>
  <c r="C1857" i="7"/>
  <c r="B1857" i="7"/>
  <c r="A1857" i="7"/>
  <c r="M1856" i="7"/>
  <c r="L1856" i="7"/>
  <c r="K1856" i="7"/>
  <c r="J1856" i="7"/>
  <c r="I1856" i="7"/>
  <c r="H1856" i="7"/>
  <c r="G1856" i="7"/>
  <c r="F1856" i="7"/>
  <c r="D1856" i="7"/>
  <c r="C1856" i="7"/>
  <c r="B1856" i="7"/>
  <c r="A1856" i="7"/>
  <c r="M1855" i="7"/>
  <c r="L1855" i="7"/>
  <c r="K1855" i="7"/>
  <c r="J1855" i="7"/>
  <c r="I1855" i="7"/>
  <c r="H1855" i="7"/>
  <c r="G1855" i="7"/>
  <c r="F1855" i="7"/>
  <c r="D1855" i="7"/>
  <c r="C1855" i="7"/>
  <c r="B1855" i="7"/>
  <c r="A1855" i="7"/>
  <c r="M1854" i="7"/>
  <c r="L1854" i="7"/>
  <c r="K1854" i="7"/>
  <c r="J1854" i="7"/>
  <c r="I1854" i="7"/>
  <c r="H1854" i="7"/>
  <c r="G1854" i="7"/>
  <c r="F1854" i="7"/>
  <c r="D1854" i="7"/>
  <c r="C1854" i="7"/>
  <c r="B1854" i="7"/>
  <c r="A1854" i="7"/>
  <c r="M1853" i="7"/>
  <c r="L1853" i="7"/>
  <c r="K1853" i="7"/>
  <c r="J1853" i="7"/>
  <c r="I1853" i="7"/>
  <c r="H1853" i="7"/>
  <c r="G1853" i="7"/>
  <c r="F1853" i="7"/>
  <c r="D1853" i="7"/>
  <c r="C1853" i="7"/>
  <c r="B1853" i="7"/>
  <c r="A1853" i="7"/>
  <c r="M1852" i="7"/>
  <c r="L1852" i="7"/>
  <c r="K1852" i="7"/>
  <c r="J1852" i="7"/>
  <c r="I1852" i="7"/>
  <c r="H1852" i="7"/>
  <c r="G1852" i="7"/>
  <c r="F1852" i="7"/>
  <c r="D1852" i="7"/>
  <c r="C1852" i="7"/>
  <c r="B1852" i="7"/>
  <c r="A1852" i="7"/>
  <c r="M1851" i="7"/>
  <c r="L1851" i="7"/>
  <c r="K1851" i="7"/>
  <c r="J1851" i="7"/>
  <c r="I1851" i="7"/>
  <c r="H1851" i="7"/>
  <c r="G1851" i="7"/>
  <c r="F1851" i="7"/>
  <c r="D1851" i="7"/>
  <c r="C1851" i="7"/>
  <c r="B1851" i="7"/>
  <c r="A1851" i="7"/>
  <c r="M1850" i="7"/>
  <c r="L1850" i="7"/>
  <c r="K1850" i="7"/>
  <c r="J1850" i="7"/>
  <c r="I1850" i="7"/>
  <c r="H1850" i="7"/>
  <c r="G1850" i="7"/>
  <c r="F1850" i="7"/>
  <c r="D1850" i="7"/>
  <c r="C1850" i="7"/>
  <c r="B1850" i="7"/>
  <c r="A1850" i="7"/>
  <c r="M1849" i="7"/>
  <c r="L1849" i="7"/>
  <c r="K1849" i="7"/>
  <c r="J1849" i="7"/>
  <c r="I1849" i="7"/>
  <c r="H1849" i="7"/>
  <c r="G1849" i="7"/>
  <c r="F1849" i="7"/>
  <c r="D1849" i="7"/>
  <c r="C1849" i="7"/>
  <c r="B1849" i="7"/>
  <c r="A1849" i="7"/>
  <c r="M1848" i="7"/>
  <c r="L1848" i="7"/>
  <c r="K1848" i="7"/>
  <c r="J1848" i="7"/>
  <c r="I1848" i="7"/>
  <c r="H1848" i="7"/>
  <c r="G1848" i="7"/>
  <c r="F1848" i="7"/>
  <c r="D1848" i="7"/>
  <c r="C1848" i="7"/>
  <c r="B1848" i="7"/>
  <c r="A1848" i="7"/>
  <c r="M1847" i="7"/>
  <c r="L1847" i="7"/>
  <c r="K1847" i="7"/>
  <c r="J1847" i="7"/>
  <c r="I1847" i="7"/>
  <c r="H1847" i="7"/>
  <c r="G1847" i="7"/>
  <c r="F1847" i="7"/>
  <c r="D1847" i="7"/>
  <c r="C1847" i="7"/>
  <c r="B1847" i="7"/>
  <c r="A1847" i="7"/>
  <c r="M1846" i="7"/>
  <c r="L1846" i="7"/>
  <c r="K1846" i="7"/>
  <c r="J1846" i="7"/>
  <c r="I1846" i="7"/>
  <c r="H1846" i="7"/>
  <c r="G1846" i="7"/>
  <c r="F1846" i="7"/>
  <c r="D1846" i="7"/>
  <c r="C1846" i="7"/>
  <c r="B1846" i="7"/>
  <c r="A1846" i="7"/>
  <c r="M1845" i="7"/>
  <c r="L1845" i="7"/>
  <c r="K1845" i="7"/>
  <c r="J1845" i="7"/>
  <c r="I1845" i="7"/>
  <c r="H1845" i="7"/>
  <c r="G1845" i="7"/>
  <c r="F1845" i="7"/>
  <c r="D1845" i="7"/>
  <c r="C1845" i="7"/>
  <c r="B1845" i="7"/>
  <c r="A1845" i="7"/>
  <c r="M1844" i="7"/>
  <c r="L1844" i="7"/>
  <c r="K1844" i="7"/>
  <c r="J1844" i="7"/>
  <c r="I1844" i="7"/>
  <c r="H1844" i="7"/>
  <c r="G1844" i="7"/>
  <c r="F1844" i="7"/>
  <c r="D1844" i="7"/>
  <c r="C1844" i="7"/>
  <c r="B1844" i="7"/>
  <c r="A1844" i="7"/>
  <c r="M1843" i="7"/>
  <c r="L1843" i="7"/>
  <c r="K1843" i="7"/>
  <c r="J1843" i="7"/>
  <c r="I1843" i="7"/>
  <c r="H1843" i="7"/>
  <c r="G1843" i="7"/>
  <c r="F1843" i="7"/>
  <c r="D1843" i="7"/>
  <c r="C1843" i="7"/>
  <c r="B1843" i="7"/>
  <c r="A1843" i="7"/>
  <c r="M1842" i="7"/>
  <c r="L1842" i="7"/>
  <c r="K1842" i="7"/>
  <c r="J1842" i="7"/>
  <c r="I1842" i="7"/>
  <c r="H1842" i="7"/>
  <c r="G1842" i="7"/>
  <c r="F1842" i="7"/>
  <c r="D1842" i="7"/>
  <c r="C1842" i="7"/>
  <c r="B1842" i="7"/>
  <c r="A1842" i="7"/>
  <c r="M1841" i="7"/>
  <c r="L1841" i="7"/>
  <c r="K1841" i="7"/>
  <c r="J1841" i="7"/>
  <c r="I1841" i="7"/>
  <c r="H1841" i="7"/>
  <c r="G1841" i="7"/>
  <c r="F1841" i="7"/>
  <c r="D1841" i="7"/>
  <c r="C1841" i="7"/>
  <c r="B1841" i="7"/>
  <c r="A1841" i="7"/>
  <c r="M1840" i="7"/>
  <c r="L1840" i="7"/>
  <c r="K1840" i="7"/>
  <c r="J1840" i="7"/>
  <c r="I1840" i="7"/>
  <c r="H1840" i="7"/>
  <c r="G1840" i="7"/>
  <c r="F1840" i="7"/>
  <c r="D1840" i="7"/>
  <c r="C1840" i="7"/>
  <c r="B1840" i="7"/>
  <c r="A1840" i="7"/>
  <c r="M1839" i="7"/>
  <c r="L1839" i="7"/>
  <c r="K1839" i="7"/>
  <c r="J1839" i="7"/>
  <c r="I1839" i="7"/>
  <c r="H1839" i="7"/>
  <c r="G1839" i="7"/>
  <c r="F1839" i="7"/>
  <c r="D1839" i="7"/>
  <c r="C1839" i="7"/>
  <c r="B1839" i="7"/>
  <c r="A1839" i="7"/>
  <c r="M1838" i="7"/>
  <c r="L1838" i="7"/>
  <c r="K1838" i="7"/>
  <c r="J1838" i="7"/>
  <c r="I1838" i="7"/>
  <c r="H1838" i="7"/>
  <c r="G1838" i="7"/>
  <c r="F1838" i="7"/>
  <c r="D1838" i="7"/>
  <c r="C1838" i="7"/>
  <c r="B1838" i="7"/>
  <c r="A1838" i="7"/>
  <c r="M1837" i="7"/>
  <c r="L1837" i="7"/>
  <c r="K1837" i="7"/>
  <c r="J1837" i="7"/>
  <c r="I1837" i="7"/>
  <c r="H1837" i="7"/>
  <c r="G1837" i="7"/>
  <c r="F1837" i="7"/>
  <c r="D1837" i="7"/>
  <c r="C1837" i="7"/>
  <c r="B1837" i="7"/>
  <c r="A1837" i="7"/>
  <c r="M1836" i="7"/>
  <c r="L1836" i="7"/>
  <c r="K1836" i="7"/>
  <c r="J1836" i="7"/>
  <c r="I1836" i="7"/>
  <c r="H1836" i="7"/>
  <c r="G1836" i="7"/>
  <c r="F1836" i="7"/>
  <c r="D1836" i="7"/>
  <c r="C1836" i="7"/>
  <c r="B1836" i="7"/>
  <c r="A1836" i="7"/>
  <c r="M1835" i="7"/>
  <c r="L1835" i="7"/>
  <c r="K1835" i="7"/>
  <c r="J1835" i="7"/>
  <c r="I1835" i="7"/>
  <c r="H1835" i="7"/>
  <c r="G1835" i="7"/>
  <c r="F1835" i="7"/>
  <c r="D1835" i="7"/>
  <c r="C1835" i="7"/>
  <c r="B1835" i="7"/>
  <c r="A1835" i="7"/>
  <c r="M1834" i="7"/>
  <c r="L1834" i="7"/>
  <c r="K1834" i="7"/>
  <c r="J1834" i="7"/>
  <c r="I1834" i="7"/>
  <c r="H1834" i="7"/>
  <c r="G1834" i="7"/>
  <c r="F1834" i="7"/>
  <c r="D1834" i="7"/>
  <c r="C1834" i="7"/>
  <c r="B1834" i="7"/>
  <c r="A1834" i="7"/>
  <c r="M1833" i="7"/>
  <c r="L1833" i="7"/>
  <c r="K1833" i="7"/>
  <c r="J1833" i="7"/>
  <c r="I1833" i="7"/>
  <c r="H1833" i="7"/>
  <c r="G1833" i="7"/>
  <c r="F1833" i="7"/>
  <c r="D1833" i="7"/>
  <c r="C1833" i="7"/>
  <c r="B1833" i="7"/>
  <c r="A1833" i="7"/>
  <c r="M1832" i="7"/>
  <c r="L1832" i="7"/>
  <c r="K1832" i="7"/>
  <c r="J1832" i="7"/>
  <c r="I1832" i="7"/>
  <c r="H1832" i="7"/>
  <c r="G1832" i="7"/>
  <c r="F1832" i="7"/>
  <c r="D1832" i="7"/>
  <c r="C1832" i="7"/>
  <c r="B1832" i="7"/>
  <c r="A1832" i="7"/>
  <c r="M1831" i="7"/>
  <c r="L1831" i="7"/>
  <c r="K1831" i="7"/>
  <c r="J1831" i="7"/>
  <c r="I1831" i="7"/>
  <c r="H1831" i="7"/>
  <c r="G1831" i="7"/>
  <c r="F1831" i="7"/>
  <c r="D1831" i="7"/>
  <c r="C1831" i="7"/>
  <c r="B1831" i="7"/>
  <c r="A1831" i="7"/>
  <c r="M1830" i="7"/>
  <c r="L1830" i="7"/>
  <c r="K1830" i="7"/>
  <c r="J1830" i="7"/>
  <c r="I1830" i="7"/>
  <c r="H1830" i="7"/>
  <c r="G1830" i="7"/>
  <c r="F1830" i="7"/>
  <c r="D1830" i="7"/>
  <c r="C1830" i="7"/>
  <c r="B1830" i="7"/>
  <c r="A1830" i="7"/>
  <c r="M1829" i="7"/>
  <c r="L1829" i="7"/>
  <c r="K1829" i="7"/>
  <c r="J1829" i="7"/>
  <c r="I1829" i="7"/>
  <c r="H1829" i="7"/>
  <c r="G1829" i="7"/>
  <c r="F1829" i="7"/>
  <c r="D1829" i="7"/>
  <c r="C1829" i="7"/>
  <c r="B1829" i="7"/>
  <c r="A1829" i="7"/>
  <c r="M1828" i="7"/>
  <c r="L1828" i="7"/>
  <c r="K1828" i="7"/>
  <c r="J1828" i="7"/>
  <c r="I1828" i="7"/>
  <c r="H1828" i="7"/>
  <c r="G1828" i="7"/>
  <c r="F1828" i="7"/>
  <c r="D1828" i="7"/>
  <c r="C1828" i="7"/>
  <c r="B1828" i="7"/>
  <c r="A1828" i="7"/>
  <c r="M1827" i="7"/>
  <c r="L1827" i="7"/>
  <c r="K1827" i="7"/>
  <c r="J1827" i="7"/>
  <c r="I1827" i="7"/>
  <c r="H1827" i="7"/>
  <c r="G1827" i="7"/>
  <c r="F1827" i="7"/>
  <c r="D1827" i="7"/>
  <c r="C1827" i="7"/>
  <c r="B1827" i="7"/>
  <c r="A1827" i="7"/>
  <c r="M1826" i="7"/>
  <c r="L1826" i="7"/>
  <c r="K1826" i="7"/>
  <c r="J1826" i="7"/>
  <c r="I1826" i="7"/>
  <c r="H1826" i="7"/>
  <c r="G1826" i="7"/>
  <c r="F1826" i="7"/>
  <c r="D1826" i="7"/>
  <c r="C1826" i="7"/>
  <c r="B1826" i="7"/>
  <c r="A1826" i="7"/>
  <c r="M1825" i="7"/>
  <c r="L1825" i="7"/>
  <c r="K1825" i="7"/>
  <c r="J1825" i="7"/>
  <c r="I1825" i="7"/>
  <c r="H1825" i="7"/>
  <c r="G1825" i="7"/>
  <c r="F1825" i="7"/>
  <c r="D1825" i="7"/>
  <c r="C1825" i="7"/>
  <c r="B1825" i="7"/>
  <c r="A1825" i="7"/>
  <c r="M1824" i="7"/>
  <c r="L1824" i="7"/>
  <c r="K1824" i="7"/>
  <c r="J1824" i="7"/>
  <c r="I1824" i="7"/>
  <c r="H1824" i="7"/>
  <c r="G1824" i="7"/>
  <c r="F1824" i="7"/>
  <c r="D1824" i="7"/>
  <c r="C1824" i="7"/>
  <c r="B1824" i="7"/>
  <c r="A1824" i="7"/>
  <c r="M1823" i="7"/>
  <c r="L1823" i="7"/>
  <c r="K1823" i="7"/>
  <c r="J1823" i="7"/>
  <c r="I1823" i="7"/>
  <c r="H1823" i="7"/>
  <c r="G1823" i="7"/>
  <c r="F1823" i="7"/>
  <c r="D1823" i="7"/>
  <c r="C1823" i="7"/>
  <c r="B1823" i="7"/>
  <c r="A1823" i="7"/>
  <c r="M1822" i="7"/>
  <c r="L1822" i="7"/>
  <c r="K1822" i="7"/>
  <c r="J1822" i="7"/>
  <c r="I1822" i="7"/>
  <c r="H1822" i="7"/>
  <c r="G1822" i="7"/>
  <c r="F1822" i="7"/>
  <c r="D1822" i="7"/>
  <c r="C1822" i="7"/>
  <c r="B1822" i="7"/>
  <c r="A1822" i="7"/>
  <c r="M1821" i="7"/>
  <c r="L1821" i="7"/>
  <c r="K1821" i="7"/>
  <c r="J1821" i="7"/>
  <c r="I1821" i="7"/>
  <c r="H1821" i="7"/>
  <c r="G1821" i="7"/>
  <c r="F1821" i="7"/>
  <c r="D1821" i="7"/>
  <c r="C1821" i="7"/>
  <c r="B1821" i="7"/>
  <c r="A1821" i="7"/>
  <c r="M1820" i="7"/>
  <c r="L1820" i="7"/>
  <c r="K1820" i="7"/>
  <c r="J1820" i="7"/>
  <c r="I1820" i="7"/>
  <c r="H1820" i="7"/>
  <c r="G1820" i="7"/>
  <c r="F1820" i="7"/>
  <c r="D1820" i="7"/>
  <c r="C1820" i="7"/>
  <c r="B1820" i="7"/>
  <c r="A1820" i="7"/>
  <c r="M1819" i="7"/>
  <c r="L1819" i="7"/>
  <c r="K1819" i="7"/>
  <c r="J1819" i="7"/>
  <c r="I1819" i="7"/>
  <c r="H1819" i="7"/>
  <c r="G1819" i="7"/>
  <c r="F1819" i="7"/>
  <c r="D1819" i="7"/>
  <c r="C1819" i="7"/>
  <c r="B1819" i="7"/>
  <c r="A1819" i="7"/>
  <c r="M1818" i="7"/>
  <c r="L1818" i="7"/>
  <c r="K1818" i="7"/>
  <c r="J1818" i="7"/>
  <c r="I1818" i="7"/>
  <c r="H1818" i="7"/>
  <c r="G1818" i="7"/>
  <c r="F1818" i="7"/>
  <c r="D1818" i="7"/>
  <c r="C1818" i="7"/>
  <c r="B1818" i="7"/>
  <c r="A1818" i="7"/>
  <c r="M1817" i="7"/>
  <c r="L1817" i="7"/>
  <c r="K1817" i="7"/>
  <c r="J1817" i="7"/>
  <c r="I1817" i="7"/>
  <c r="H1817" i="7"/>
  <c r="G1817" i="7"/>
  <c r="F1817" i="7"/>
  <c r="D1817" i="7"/>
  <c r="C1817" i="7"/>
  <c r="B1817" i="7"/>
  <c r="A1817" i="7"/>
  <c r="M1816" i="7"/>
  <c r="L1816" i="7"/>
  <c r="K1816" i="7"/>
  <c r="J1816" i="7"/>
  <c r="I1816" i="7"/>
  <c r="H1816" i="7"/>
  <c r="G1816" i="7"/>
  <c r="F1816" i="7"/>
  <c r="D1816" i="7"/>
  <c r="C1816" i="7"/>
  <c r="B1816" i="7"/>
  <c r="A1816" i="7"/>
  <c r="M1815" i="7"/>
  <c r="L1815" i="7"/>
  <c r="K1815" i="7"/>
  <c r="J1815" i="7"/>
  <c r="I1815" i="7"/>
  <c r="H1815" i="7"/>
  <c r="G1815" i="7"/>
  <c r="F1815" i="7"/>
  <c r="D1815" i="7"/>
  <c r="C1815" i="7"/>
  <c r="B1815" i="7"/>
  <c r="A1815" i="7"/>
  <c r="M1814" i="7"/>
  <c r="L1814" i="7"/>
  <c r="K1814" i="7"/>
  <c r="J1814" i="7"/>
  <c r="I1814" i="7"/>
  <c r="H1814" i="7"/>
  <c r="G1814" i="7"/>
  <c r="F1814" i="7"/>
  <c r="D1814" i="7"/>
  <c r="C1814" i="7"/>
  <c r="B1814" i="7"/>
  <c r="A1814" i="7"/>
  <c r="M1813" i="7"/>
  <c r="L1813" i="7"/>
  <c r="K1813" i="7"/>
  <c r="J1813" i="7"/>
  <c r="I1813" i="7"/>
  <c r="H1813" i="7"/>
  <c r="G1813" i="7"/>
  <c r="F1813" i="7"/>
  <c r="D1813" i="7"/>
  <c r="C1813" i="7"/>
  <c r="B1813" i="7"/>
  <c r="A1813" i="7"/>
  <c r="M1812" i="7"/>
  <c r="L1812" i="7"/>
  <c r="K1812" i="7"/>
  <c r="J1812" i="7"/>
  <c r="I1812" i="7"/>
  <c r="H1812" i="7"/>
  <c r="G1812" i="7"/>
  <c r="F1812" i="7"/>
  <c r="D1812" i="7"/>
  <c r="C1812" i="7"/>
  <c r="B1812" i="7"/>
  <c r="A1812" i="7"/>
  <c r="M1811" i="7"/>
  <c r="L1811" i="7"/>
  <c r="K1811" i="7"/>
  <c r="J1811" i="7"/>
  <c r="I1811" i="7"/>
  <c r="H1811" i="7"/>
  <c r="G1811" i="7"/>
  <c r="F1811" i="7"/>
  <c r="D1811" i="7"/>
  <c r="C1811" i="7"/>
  <c r="B1811" i="7"/>
  <c r="A1811" i="7"/>
  <c r="M1810" i="7"/>
  <c r="L1810" i="7"/>
  <c r="K1810" i="7"/>
  <c r="J1810" i="7"/>
  <c r="I1810" i="7"/>
  <c r="H1810" i="7"/>
  <c r="G1810" i="7"/>
  <c r="F1810" i="7"/>
  <c r="D1810" i="7"/>
  <c r="C1810" i="7"/>
  <c r="B1810" i="7"/>
  <c r="A1810" i="7"/>
  <c r="M1809" i="7"/>
  <c r="L1809" i="7"/>
  <c r="K1809" i="7"/>
  <c r="J1809" i="7"/>
  <c r="I1809" i="7"/>
  <c r="H1809" i="7"/>
  <c r="G1809" i="7"/>
  <c r="F1809" i="7"/>
  <c r="D1809" i="7"/>
  <c r="C1809" i="7"/>
  <c r="B1809" i="7"/>
  <c r="A1809" i="7"/>
  <c r="M1808" i="7"/>
  <c r="L1808" i="7"/>
  <c r="K1808" i="7"/>
  <c r="J1808" i="7"/>
  <c r="I1808" i="7"/>
  <c r="H1808" i="7"/>
  <c r="G1808" i="7"/>
  <c r="F1808" i="7"/>
  <c r="D1808" i="7"/>
  <c r="C1808" i="7"/>
  <c r="B1808" i="7"/>
  <c r="A1808" i="7"/>
  <c r="M1807" i="7"/>
  <c r="L1807" i="7"/>
  <c r="K1807" i="7"/>
  <c r="J1807" i="7"/>
  <c r="I1807" i="7"/>
  <c r="H1807" i="7"/>
  <c r="G1807" i="7"/>
  <c r="F1807" i="7"/>
  <c r="D1807" i="7"/>
  <c r="C1807" i="7"/>
  <c r="B1807" i="7"/>
  <c r="A1807" i="7"/>
  <c r="M1806" i="7"/>
  <c r="L1806" i="7"/>
  <c r="K1806" i="7"/>
  <c r="J1806" i="7"/>
  <c r="I1806" i="7"/>
  <c r="H1806" i="7"/>
  <c r="G1806" i="7"/>
  <c r="F1806" i="7"/>
  <c r="D1806" i="7"/>
  <c r="C1806" i="7"/>
  <c r="B1806" i="7"/>
  <c r="A1806" i="7"/>
  <c r="M1805" i="7"/>
  <c r="L1805" i="7"/>
  <c r="K1805" i="7"/>
  <c r="J1805" i="7"/>
  <c r="I1805" i="7"/>
  <c r="H1805" i="7"/>
  <c r="G1805" i="7"/>
  <c r="F1805" i="7"/>
  <c r="D1805" i="7"/>
  <c r="C1805" i="7"/>
  <c r="B1805" i="7"/>
  <c r="A1805" i="7"/>
  <c r="M1804" i="7"/>
  <c r="L1804" i="7"/>
  <c r="K1804" i="7"/>
  <c r="J1804" i="7"/>
  <c r="I1804" i="7"/>
  <c r="H1804" i="7"/>
  <c r="G1804" i="7"/>
  <c r="F1804" i="7"/>
  <c r="D1804" i="7"/>
  <c r="C1804" i="7"/>
  <c r="B1804" i="7"/>
  <c r="A1804" i="7"/>
  <c r="M1803" i="7"/>
  <c r="L1803" i="7"/>
  <c r="K1803" i="7"/>
  <c r="J1803" i="7"/>
  <c r="I1803" i="7"/>
  <c r="H1803" i="7"/>
  <c r="G1803" i="7"/>
  <c r="F1803" i="7"/>
  <c r="D1803" i="7"/>
  <c r="C1803" i="7"/>
  <c r="B1803" i="7"/>
  <c r="A1803" i="7"/>
  <c r="M1802" i="7"/>
  <c r="L1802" i="7"/>
  <c r="K1802" i="7"/>
  <c r="J1802" i="7"/>
  <c r="I1802" i="7"/>
  <c r="H1802" i="7"/>
  <c r="G1802" i="7"/>
  <c r="F1802" i="7"/>
  <c r="D1802" i="7"/>
  <c r="C1802" i="7"/>
  <c r="B1802" i="7"/>
  <c r="A1802" i="7"/>
  <c r="M1801" i="7"/>
  <c r="L1801" i="7"/>
  <c r="K1801" i="7"/>
  <c r="J1801" i="7"/>
  <c r="I1801" i="7"/>
  <c r="H1801" i="7"/>
  <c r="G1801" i="7"/>
  <c r="F1801" i="7"/>
  <c r="D1801" i="7"/>
  <c r="C1801" i="7"/>
  <c r="B1801" i="7"/>
  <c r="A1801" i="7"/>
  <c r="M1800" i="7"/>
  <c r="L1800" i="7"/>
  <c r="K1800" i="7"/>
  <c r="J1800" i="7"/>
  <c r="I1800" i="7"/>
  <c r="H1800" i="7"/>
  <c r="G1800" i="7"/>
  <c r="F1800" i="7"/>
  <c r="D1800" i="7"/>
  <c r="C1800" i="7"/>
  <c r="B1800" i="7"/>
  <c r="A1800" i="7"/>
  <c r="M1799" i="7"/>
  <c r="L1799" i="7"/>
  <c r="K1799" i="7"/>
  <c r="J1799" i="7"/>
  <c r="I1799" i="7"/>
  <c r="H1799" i="7"/>
  <c r="G1799" i="7"/>
  <c r="F1799" i="7"/>
  <c r="D1799" i="7"/>
  <c r="C1799" i="7"/>
  <c r="B1799" i="7"/>
  <c r="A1799" i="7"/>
  <c r="M1798" i="7"/>
  <c r="L1798" i="7"/>
  <c r="K1798" i="7"/>
  <c r="J1798" i="7"/>
  <c r="I1798" i="7"/>
  <c r="H1798" i="7"/>
  <c r="G1798" i="7"/>
  <c r="F1798" i="7"/>
  <c r="D1798" i="7"/>
  <c r="C1798" i="7"/>
  <c r="B1798" i="7"/>
  <c r="A1798" i="7"/>
  <c r="M1797" i="7"/>
  <c r="L1797" i="7"/>
  <c r="K1797" i="7"/>
  <c r="J1797" i="7"/>
  <c r="I1797" i="7"/>
  <c r="H1797" i="7"/>
  <c r="G1797" i="7"/>
  <c r="F1797" i="7"/>
  <c r="D1797" i="7"/>
  <c r="C1797" i="7"/>
  <c r="B1797" i="7"/>
  <c r="A1797" i="7"/>
  <c r="M1796" i="7"/>
  <c r="L1796" i="7"/>
  <c r="K1796" i="7"/>
  <c r="J1796" i="7"/>
  <c r="I1796" i="7"/>
  <c r="H1796" i="7"/>
  <c r="G1796" i="7"/>
  <c r="F1796" i="7"/>
  <c r="D1796" i="7"/>
  <c r="C1796" i="7"/>
  <c r="B1796" i="7"/>
  <c r="A1796" i="7"/>
  <c r="M1795" i="7"/>
  <c r="L1795" i="7"/>
  <c r="K1795" i="7"/>
  <c r="J1795" i="7"/>
  <c r="I1795" i="7"/>
  <c r="H1795" i="7"/>
  <c r="G1795" i="7"/>
  <c r="F1795" i="7"/>
  <c r="D1795" i="7"/>
  <c r="C1795" i="7"/>
  <c r="B1795" i="7"/>
  <c r="A1795" i="7"/>
  <c r="M1794" i="7"/>
  <c r="L1794" i="7"/>
  <c r="K1794" i="7"/>
  <c r="J1794" i="7"/>
  <c r="I1794" i="7"/>
  <c r="H1794" i="7"/>
  <c r="G1794" i="7"/>
  <c r="F1794" i="7"/>
  <c r="D1794" i="7"/>
  <c r="C1794" i="7"/>
  <c r="B1794" i="7"/>
  <c r="A1794" i="7"/>
  <c r="M1793" i="7"/>
  <c r="L1793" i="7"/>
  <c r="K1793" i="7"/>
  <c r="J1793" i="7"/>
  <c r="I1793" i="7"/>
  <c r="H1793" i="7"/>
  <c r="G1793" i="7"/>
  <c r="F1793" i="7"/>
  <c r="D1793" i="7"/>
  <c r="C1793" i="7"/>
  <c r="B1793" i="7"/>
  <c r="A1793" i="7"/>
  <c r="M1792" i="7"/>
  <c r="L1792" i="7"/>
  <c r="K1792" i="7"/>
  <c r="J1792" i="7"/>
  <c r="I1792" i="7"/>
  <c r="H1792" i="7"/>
  <c r="G1792" i="7"/>
  <c r="F1792" i="7"/>
  <c r="D1792" i="7"/>
  <c r="C1792" i="7"/>
  <c r="B1792" i="7"/>
  <c r="A1792" i="7"/>
  <c r="M1791" i="7"/>
  <c r="L1791" i="7"/>
  <c r="K1791" i="7"/>
  <c r="J1791" i="7"/>
  <c r="I1791" i="7"/>
  <c r="H1791" i="7"/>
  <c r="G1791" i="7"/>
  <c r="F1791" i="7"/>
  <c r="D1791" i="7"/>
  <c r="C1791" i="7"/>
  <c r="B1791" i="7"/>
  <c r="A1791" i="7"/>
  <c r="M1790" i="7"/>
  <c r="L1790" i="7"/>
  <c r="K1790" i="7"/>
  <c r="J1790" i="7"/>
  <c r="I1790" i="7"/>
  <c r="H1790" i="7"/>
  <c r="G1790" i="7"/>
  <c r="F1790" i="7"/>
  <c r="D1790" i="7"/>
  <c r="C1790" i="7"/>
  <c r="B1790" i="7"/>
  <c r="A1790" i="7"/>
  <c r="M1789" i="7"/>
  <c r="L1789" i="7"/>
  <c r="K1789" i="7"/>
  <c r="J1789" i="7"/>
  <c r="I1789" i="7"/>
  <c r="H1789" i="7"/>
  <c r="G1789" i="7"/>
  <c r="F1789" i="7"/>
  <c r="D1789" i="7"/>
  <c r="C1789" i="7"/>
  <c r="B1789" i="7"/>
  <c r="A1789" i="7"/>
  <c r="M1788" i="7"/>
  <c r="L1788" i="7"/>
  <c r="K1788" i="7"/>
  <c r="J1788" i="7"/>
  <c r="I1788" i="7"/>
  <c r="H1788" i="7"/>
  <c r="G1788" i="7"/>
  <c r="F1788" i="7"/>
  <c r="D1788" i="7"/>
  <c r="C1788" i="7"/>
  <c r="B1788" i="7"/>
  <c r="A1788" i="7"/>
  <c r="M1787" i="7"/>
  <c r="L1787" i="7"/>
  <c r="K1787" i="7"/>
  <c r="J1787" i="7"/>
  <c r="I1787" i="7"/>
  <c r="H1787" i="7"/>
  <c r="G1787" i="7"/>
  <c r="F1787" i="7"/>
  <c r="D1787" i="7"/>
  <c r="C1787" i="7"/>
  <c r="B1787" i="7"/>
  <c r="A1787" i="7"/>
  <c r="M1786" i="7"/>
  <c r="L1786" i="7"/>
  <c r="K1786" i="7"/>
  <c r="J1786" i="7"/>
  <c r="I1786" i="7"/>
  <c r="H1786" i="7"/>
  <c r="G1786" i="7"/>
  <c r="F1786" i="7"/>
  <c r="D1786" i="7"/>
  <c r="C1786" i="7"/>
  <c r="B1786" i="7"/>
  <c r="A1786" i="7"/>
  <c r="M1785" i="7"/>
  <c r="L1785" i="7"/>
  <c r="K1785" i="7"/>
  <c r="J1785" i="7"/>
  <c r="I1785" i="7"/>
  <c r="H1785" i="7"/>
  <c r="G1785" i="7"/>
  <c r="F1785" i="7"/>
  <c r="D1785" i="7"/>
  <c r="C1785" i="7"/>
  <c r="B1785" i="7"/>
  <c r="A1785" i="7"/>
  <c r="M1784" i="7"/>
  <c r="L1784" i="7"/>
  <c r="K1784" i="7"/>
  <c r="J1784" i="7"/>
  <c r="I1784" i="7"/>
  <c r="H1784" i="7"/>
  <c r="G1784" i="7"/>
  <c r="F1784" i="7"/>
  <c r="D1784" i="7"/>
  <c r="C1784" i="7"/>
  <c r="B1784" i="7"/>
  <c r="A1784" i="7"/>
  <c r="M1783" i="7"/>
  <c r="L1783" i="7"/>
  <c r="K1783" i="7"/>
  <c r="J1783" i="7"/>
  <c r="I1783" i="7"/>
  <c r="H1783" i="7"/>
  <c r="G1783" i="7"/>
  <c r="F1783" i="7"/>
  <c r="D1783" i="7"/>
  <c r="C1783" i="7"/>
  <c r="B1783" i="7"/>
  <c r="A1783" i="7"/>
  <c r="M1782" i="7"/>
  <c r="L1782" i="7"/>
  <c r="K1782" i="7"/>
  <c r="J1782" i="7"/>
  <c r="I1782" i="7"/>
  <c r="H1782" i="7"/>
  <c r="G1782" i="7"/>
  <c r="F1782" i="7"/>
  <c r="D1782" i="7"/>
  <c r="C1782" i="7"/>
  <c r="B1782" i="7"/>
  <c r="A1782" i="7"/>
  <c r="M1781" i="7"/>
  <c r="L1781" i="7"/>
  <c r="K1781" i="7"/>
  <c r="J1781" i="7"/>
  <c r="I1781" i="7"/>
  <c r="H1781" i="7"/>
  <c r="G1781" i="7"/>
  <c r="F1781" i="7"/>
  <c r="D1781" i="7"/>
  <c r="C1781" i="7"/>
  <c r="B1781" i="7"/>
  <c r="A1781" i="7"/>
  <c r="M1780" i="7"/>
  <c r="L1780" i="7"/>
  <c r="K1780" i="7"/>
  <c r="J1780" i="7"/>
  <c r="I1780" i="7"/>
  <c r="H1780" i="7"/>
  <c r="G1780" i="7"/>
  <c r="F1780" i="7"/>
  <c r="D1780" i="7"/>
  <c r="C1780" i="7"/>
  <c r="B1780" i="7"/>
  <c r="A1780" i="7"/>
  <c r="M1779" i="7"/>
  <c r="L1779" i="7"/>
  <c r="K1779" i="7"/>
  <c r="J1779" i="7"/>
  <c r="I1779" i="7"/>
  <c r="H1779" i="7"/>
  <c r="G1779" i="7"/>
  <c r="F1779" i="7"/>
  <c r="D1779" i="7"/>
  <c r="C1779" i="7"/>
  <c r="B1779" i="7"/>
  <c r="A1779" i="7"/>
  <c r="M1778" i="7"/>
  <c r="L1778" i="7"/>
  <c r="K1778" i="7"/>
  <c r="J1778" i="7"/>
  <c r="I1778" i="7"/>
  <c r="H1778" i="7"/>
  <c r="G1778" i="7"/>
  <c r="F1778" i="7"/>
  <c r="D1778" i="7"/>
  <c r="C1778" i="7"/>
  <c r="B1778" i="7"/>
  <c r="A1778" i="7"/>
  <c r="M1777" i="7"/>
  <c r="L1777" i="7"/>
  <c r="K1777" i="7"/>
  <c r="J1777" i="7"/>
  <c r="I1777" i="7"/>
  <c r="H1777" i="7"/>
  <c r="G1777" i="7"/>
  <c r="F1777" i="7"/>
  <c r="D1777" i="7"/>
  <c r="C1777" i="7"/>
  <c r="B1777" i="7"/>
  <c r="A1777" i="7"/>
  <c r="M1776" i="7"/>
  <c r="L1776" i="7"/>
  <c r="K1776" i="7"/>
  <c r="J1776" i="7"/>
  <c r="I1776" i="7"/>
  <c r="H1776" i="7"/>
  <c r="G1776" i="7"/>
  <c r="F1776" i="7"/>
  <c r="D1776" i="7"/>
  <c r="C1776" i="7"/>
  <c r="B1776" i="7"/>
  <c r="A1776" i="7"/>
  <c r="M1775" i="7"/>
  <c r="L1775" i="7"/>
  <c r="K1775" i="7"/>
  <c r="J1775" i="7"/>
  <c r="I1775" i="7"/>
  <c r="H1775" i="7"/>
  <c r="G1775" i="7"/>
  <c r="F1775" i="7"/>
  <c r="D1775" i="7"/>
  <c r="C1775" i="7"/>
  <c r="B1775" i="7"/>
  <c r="A1775" i="7"/>
  <c r="M1774" i="7"/>
  <c r="L1774" i="7"/>
  <c r="K1774" i="7"/>
  <c r="J1774" i="7"/>
  <c r="I1774" i="7"/>
  <c r="H1774" i="7"/>
  <c r="G1774" i="7"/>
  <c r="F1774" i="7"/>
  <c r="D1774" i="7"/>
  <c r="C1774" i="7"/>
  <c r="B1774" i="7"/>
  <c r="A1774" i="7"/>
  <c r="M1773" i="7"/>
  <c r="L1773" i="7"/>
  <c r="K1773" i="7"/>
  <c r="J1773" i="7"/>
  <c r="I1773" i="7"/>
  <c r="H1773" i="7"/>
  <c r="G1773" i="7"/>
  <c r="F1773" i="7"/>
  <c r="D1773" i="7"/>
  <c r="C1773" i="7"/>
  <c r="B1773" i="7"/>
  <c r="A1773" i="7"/>
  <c r="M1772" i="7"/>
  <c r="L1772" i="7"/>
  <c r="K1772" i="7"/>
  <c r="J1772" i="7"/>
  <c r="I1772" i="7"/>
  <c r="H1772" i="7"/>
  <c r="G1772" i="7"/>
  <c r="F1772" i="7"/>
  <c r="D1772" i="7"/>
  <c r="C1772" i="7"/>
  <c r="B1772" i="7"/>
  <c r="A1772" i="7"/>
  <c r="M1771" i="7"/>
  <c r="L1771" i="7"/>
  <c r="K1771" i="7"/>
  <c r="J1771" i="7"/>
  <c r="I1771" i="7"/>
  <c r="H1771" i="7"/>
  <c r="G1771" i="7"/>
  <c r="F1771" i="7"/>
  <c r="D1771" i="7"/>
  <c r="C1771" i="7"/>
  <c r="B1771" i="7"/>
  <c r="A1771" i="7"/>
  <c r="M1770" i="7"/>
  <c r="L1770" i="7"/>
  <c r="K1770" i="7"/>
  <c r="J1770" i="7"/>
  <c r="I1770" i="7"/>
  <c r="H1770" i="7"/>
  <c r="G1770" i="7"/>
  <c r="F1770" i="7"/>
  <c r="D1770" i="7"/>
  <c r="C1770" i="7"/>
  <c r="B1770" i="7"/>
  <c r="A1770" i="7"/>
  <c r="M1769" i="7"/>
  <c r="L1769" i="7"/>
  <c r="K1769" i="7"/>
  <c r="J1769" i="7"/>
  <c r="I1769" i="7"/>
  <c r="H1769" i="7"/>
  <c r="G1769" i="7"/>
  <c r="F1769" i="7"/>
  <c r="D1769" i="7"/>
  <c r="C1769" i="7"/>
  <c r="B1769" i="7"/>
  <c r="A1769" i="7"/>
  <c r="M1768" i="7"/>
  <c r="L1768" i="7"/>
  <c r="K1768" i="7"/>
  <c r="J1768" i="7"/>
  <c r="I1768" i="7"/>
  <c r="H1768" i="7"/>
  <c r="G1768" i="7"/>
  <c r="F1768" i="7"/>
  <c r="D1768" i="7"/>
  <c r="C1768" i="7"/>
  <c r="B1768" i="7"/>
  <c r="A1768" i="7"/>
  <c r="M1767" i="7"/>
  <c r="L1767" i="7"/>
  <c r="K1767" i="7"/>
  <c r="J1767" i="7"/>
  <c r="I1767" i="7"/>
  <c r="H1767" i="7"/>
  <c r="G1767" i="7"/>
  <c r="F1767" i="7"/>
  <c r="D1767" i="7"/>
  <c r="C1767" i="7"/>
  <c r="B1767" i="7"/>
  <c r="A1767" i="7"/>
  <c r="M1766" i="7"/>
  <c r="L1766" i="7"/>
  <c r="K1766" i="7"/>
  <c r="J1766" i="7"/>
  <c r="I1766" i="7"/>
  <c r="H1766" i="7"/>
  <c r="G1766" i="7"/>
  <c r="F1766" i="7"/>
  <c r="D1766" i="7"/>
  <c r="C1766" i="7"/>
  <c r="B1766" i="7"/>
  <c r="A1766" i="7"/>
  <c r="M1765" i="7"/>
  <c r="L1765" i="7"/>
  <c r="K1765" i="7"/>
  <c r="J1765" i="7"/>
  <c r="I1765" i="7"/>
  <c r="H1765" i="7"/>
  <c r="G1765" i="7"/>
  <c r="F1765" i="7"/>
  <c r="D1765" i="7"/>
  <c r="C1765" i="7"/>
  <c r="B1765" i="7"/>
  <c r="A1765" i="7"/>
  <c r="M1764" i="7"/>
  <c r="L1764" i="7"/>
  <c r="K1764" i="7"/>
  <c r="J1764" i="7"/>
  <c r="I1764" i="7"/>
  <c r="H1764" i="7"/>
  <c r="G1764" i="7"/>
  <c r="F1764" i="7"/>
  <c r="D1764" i="7"/>
  <c r="C1764" i="7"/>
  <c r="B1764" i="7"/>
  <c r="A1764" i="7"/>
  <c r="M1763" i="7"/>
  <c r="L1763" i="7"/>
  <c r="K1763" i="7"/>
  <c r="J1763" i="7"/>
  <c r="I1763" i="7"/>
  <c r="H1763" i="7"/>
  <c r="G1763" i="7"/>
  <c r="F1763" i="7"/>
  <c r="D1763" i="7"/>
  <c r="C1763" i="7"/>
  <c r="B1763" i="7"/>
  <c r="A1763" i="7"/>
  <c r="M1762" i="7"/>
  <c r="L1762" i="7"/>
  <c r="K1762" i="7"/>
  <c r="J1762" i="7"/>
  <c r="I1762" i="7"/>
  <c r="H1762" i="7"/>
  <c r="G1762" i="7"/>
  <c r="F1762" i="7"/>
  <c r="D1762" i="7"/>
  <c r="C1762" i="7"/>
  <c r="B1762" i="7"/>
  <c r="A1762" i="7"/>
  <c r="M1761" i="7"/>
  <c r="L1761" i="7"/>
  <c r="K1761" i="7"/>
  <c r="J1761" i="7"/>
  <c r="I1761" i="7"/>
  <c r="H1761" i="7"/>
  <c r="G1761" i="7"/>
  <c r="F1761" i="7"/>
  <c r="D1761" i="7"/>
  <c r="C1761" i="7"/>
  <c r="B1761" i="7"/>
  <c r="A1761" i="7"/>
  <c r="M1760" i="7"/>
  <c r="L1760" i="7"/>
  <c r="K1760" i="7"/>
  <c r="J1760" i="7"/>
  <c r="I1760" i="7"/>
  <c r="H1760" i="7"/>
  <c r="G1760" i="7"/>
  <c r="F1760" i="7"/>
  <c r="D1760" i="7"/>
  <c r="C1760" i="7"/>
  <c r="B1760" i="7"/>
  <c r="A1760" i="7"/>
  <c r="M1759" i="7"/>
  <c r="L1759" i="7"/>
  <c r="K1759" i="7"/>
  <c r="J1759" i="7"/>
  <c r="I1759" i="7"/>
  <c r="H1759" i="7"/>
  <c r="G1759" i="7"/>
  <c r="F1759" i="7"/>
  <c r="D1759" i="7"/>
  <c r="C1759" i="7"/>
  <c r="B1759" i="7"/>
  <c r="A1759" i="7"/>
  <c r="M1758" i="7"/>
  <c r="L1758" i="7"/>
  <c r="K1758" i="7"/>
  <c r="J1758" i="7"/>
  <c r="I1758" i="7"/>
  <c r="H1758" i="7"/>
  <c r="G1758" i="7"/>
  <c r="F1758" i="7"/>
  <c r="D1758" i="7"/>
  <c r="C1758" i="7"/>
  <c r="B1758" i="7"/>
  <c r="A1758" i="7"/>
  <c r="M1757" i="7"/>
  <c r="L1757" i="7"/>
  <c r="K1757" i="7"/>
  <c r="J1757" i="7"/>
  <c r="I1757" i="7"/>
  <c r="H1757" i="7"/>
  <c r="G1757" i="7"/>
  <c r="F1757" i="7"/>
  <c r="D1757" i="7"/>
  <c r="C1757" i="7"/>
  <c r="B1757" i="7"/>
  <c r="A1757" i="7"/>
  <c r="M1756" i="7"/>
  <c r="L1756" i="7"/>
  <c r="K1756" i="7"/>
  <c r="J1756" i="7"/>
  <c r="I1756" i="7"/>
  <c r="H1756" i="7"/>
  <c r="G1756" i="7"/>
  <c r="F1756" i="7"/>
  <c r="D1756" i="7"/>
  <c r="C1756" i="7"/>
  <c r="B1756" i="7"/>
  <c r="A1756" i="7"/>
  <c r="M1755" i="7"/>
  <c r="L1755" i="7"/>
  <c r="K1755" i="7"/>
  <c r="J1755" i="7"/>
  <c r="I1755" i="7"/>
  <c r="H1755" i="7"/>
  <c r="G1755" i="7"/>
  <c r="F1755" i="7"/>
  <c r="D1755" i="7"/>
  <c r="C1755" i="7"/>
  <c r="B1755" i="7"/>
  <c r="A1755" i="7"/>
  <c r="M1754" i="7"/>
  <c r="L1754" i="7"/>
  <c r="K1754" i="7"/>
  <c r="J1754" i="7"/>
  <c r="I1754" i="7"/>
  <c r="H1754" i="7"/>
  <c r="G1754" i="7"/>
  <c r="F1754" i="7"/>
  <c r="D1754" i="7"/>
  <c r="C1754" i="7"/>
  <c r="B1754" i="7"/>
  <c r="A1754" i="7"/>
  <c r="M1753" i="7"/>
  <c r="L1753" i="7"/>
  <c r="K1753" i="7"/>
  <c r="J1753" i="7"/>
  <c r="I1753" i="7"/>
  <c r="H1753" i="7"/>
  <c r="G1753" i="7"/>
  <c r="F1753" i="7"/>
  <c r="D1753" i="7"/>
  <c r="C1753" i="7"/>
  <c r="B1753" i="7"/>
  <c r="A1753" i="7"/>
  <c r="M1752" i="7"/>
  <c r="L1752" i="7"/>
  <c r="K1752" i="7"/>
  <c r="J1752" i="7"/>
  <c r="I1752" i="7"/>
  <c r="H1752" i="7"/>
  <c r="G1752" i="7"/>
  <c r="F1752" i="7"/>
  <c r="D1752" i="7"/>
  <c r="C1752" i="7"/>
  <c r="B1752" i="7"/>
  <c r="A1752" i="7"/>
  <c r="M1751" i="7"/>
  <c r="L1751" i="7"/>
  <c r="K1751" i="7"/>
  <c r="J1751" i="7"/>
  <c r="I1751" i="7"/>
  <c r="H1751" i="7"/>
  <c r="G1751" i="7"/>
  <c r="F1751" i="7"/>
  <c r="D1751" i="7"/>
  <c r="C1751" i="7"/>
  <c r="B1751" i="7"/>
  <c r="A1751" i="7"/>
  <c r="M1750" i="7"/>
  <c r="L1750" i="7"/>
  <c r="K1750" i="7"/>
  <c r="J1750" i="7"/>
  <c r="I1750" i="7"/>
  <c r="H1750" i="7"/>
  <c r="G1750" i="7"/>
  <c r="F1750" i="7"/>
  <c r="D1750" i="7"/>
  <c r="C1750" i="7"/>
  <c r="B1750" i="7"/>
  <c r="A1750" i="7"/>
  <c r="M1749" i="7"/>
  <c r="L1749" i="7"/>
  <c r="K1749" i="7"/>
  <c r="J1749" i="7"/>
  <c r="I1749" i="7"/>
  <c r="H1749" i="7"/>
  <c r="G1749" i="7"/>
  <c r="F1749" i="7"/>
  <c r="D1749" i="7"/>
  <c r="C1749" i="7"/>
  <c r="B1749" i="7"/>
  <c r="A1749" i="7"/>
  <c r="M1748" i="7"/>
  <c r="L1748" i="7"/>
  <c r="K1748" i="7"/>
  <c r="J1748" i="7"/>
  <c r="I1748" i="7"/>
  <c r="H1748" i="7"/>
  <c r="G1748" i="7"/>
  <c r="F1748" i="7"/>
  <c r="D1748" i="7"/>
  <c r="C1748" i="7"/>
  <c r="B1748" i="7"/>
  <c r="A1748" i="7"/>
  <c r="M1747" i="7"/>
  <c r="L1747" i="7"/>
  <c r="K1747" i="7"/>
  <c r="J1747" i="7"/>
  <c r="I1747" i="7"/>
  <c r="H1747" i="7"/>
  <c r="G1747" i="7"/>
  <c r="F1747" i="7"/>
  <c r="D1747" i="7"/>
  <c r="C1747" i="7"/>
  <c r="B1747" i="7"/>
  <c r="A1747" i="7"/>
  <c r="M1746" i="7"/>
  <c r="L1746" i="7"/>
  <c r="K1746" i="7"/>
  <c r="J1746" i="7"/>
  <c r="I1746" i="7"/>
  <c r="H1746" i="7"/>
  <c r="G1746" i="7"/>
  <c r="F1746" i="7"/>
  <c r="D1746" i="7"/>
  <c r="C1746" i="7"/>
  <c r="B1746" i="7"/>
  <c r="A1746" i="7"/>
  <c r="M1745" i="7"/>
  <c r="L1745" i="7"/>
  <c r="K1745" i="7"/>
  <c r="J1745" i="7"/>
  <c r="I1745" i="7"/>
  <c r="H1745" i="7"/>
  <c r="G1745" i="7"/>
  <c r="F1745" i="7"/>
  <c r="D1745" i="7"/>
  <c r="C1745" i="7"/>
  <c r="B1745" i="7"/>
  <c r="A1745" i="7"/>
  <c r="M1744" i="7"/>
  <c r="L1744" i="7"/>
  <c r="K1744" i="7"/>
  <c r="J1744" i="7"/>
  <c r="I1744" i="7"/>
  <c r="H1744" i="7"/>
  <c r="G1744" i="7"/>
  <c r="F1744" i="7"/>
  <c r="D1744" i="7"/>
  <c r="C1744" i="7"/>
  <c r="B1744" i="7"/>
  <c r="A1744" i="7"/>
  <c r="M1743" i="7"/>
  <c r="L1743" i="7"/>
  <c r="K1743" i="7"/>
  <c r="J1743" i="7"/>
  <c r="I1743" i="7"/>
  <c r="H1743" i="7"/>
  <c r="G1743" i="7"/>
  <c r="F1743" i="7"/>
  <c r="D1743" i="7"/>
  <c r="C1743" i="7"/>
  <c r="B1743" i="7"/>
  <c r="A1743" i="7"/>
  <c r="M1742" i="7"/>
  <c r="L1742" i="7"/>
  <c r="K1742" i="7"/>
  <c r="J1742" i="7"/>
  <c r="I1742" i="7"/>
  <c r="H1742" i="7"/>
  <c r="G1742" i="7"/>
  <c r="F1742" i="7"/>
  <c r="D1742" i="7"/>
  <c r="C1742" i="7"/>
  <c r="B1742" i="7"/>
  <c r="A1742" i="7"/>
  <c r="M1741" i="7"/>
  <c r="L1741" i="7"/>
  <c r="K1741" i="7"/>
  <c r="J1741" i="7"/>
  <c r="I1741" i="7"/>
  <c r="H1741" i="7"/>
  <c r="G1741" i="7"/>
  <c r="F1741" i="7"/>
  <c r="D1741" i="7"/>
  <c r="C1741" i="7"/>
  <c r="B1741" i="7"/>
  <c r="A1741" i="7"/>
  <c r="M1740" i="7"/>
  <c r="L1740" i="7"/>
  <c r="K1740" i="7"/>
  <c r="J1740" i="7"/>
  <c r="I1740" i="7"/>
  <c r="H1740" i="7"/>
  <c r="G1740" i="7"/>
  <c r="F1740" i="7"/>
  <c r="D1740" i="7"/>
  <c r="C1740" i="7"/>
  <c r="B1740" i="7"/>
  <c r="A1740" i="7"/>
  <c r="M1739" i="7"/>
  <c r="L1739" i="7"/>
  <c r="K1739" i="7"/>
  <c r="J1739" i="7"/>
  <c r="I1739" i="7"/>
  <c r="H1739" i="7"/>
  <c r="G1739" i="7"/>
  <c r="F1739" i="7"/>
  <c r="D1739" i="7"/>
  <c r="C1739" i="7"/>
  <c r="B1739" i="7"/>
  <c r="A1739" i="7"/>
  <c r="M1738" i="7"/>
  <c r="L1738" i="7"/>
  <c r="K1738" i="7"/>
  <c r="J1738" i="7"/>
  <c r="I1738" i="7"/>
  <c r="H1738" i="7"/>
  <c r="G1738" i="7"/>
  <c r="F1738" i="7"/>
  <c r="D1738" i="7"/>
  <c r="C1738" i="7"/>
  <c r="B1738" i="7"/>
  <c r="A1738" i="7"/>
  <c r="M1737" i="7"/>
  <c r="L1737" i="7"/>
  <c r="K1737" i="7"/>
  <c r="J1737" i="7"/>
  <c r="I1737" i="7"/>
  <c r="H1737" i="7"/>
  <c r="G1737" i="7"/>
  <c r="F1737" i="7"/>
  <c r="D1737" i="7"/>
  <c r="C1737" i="7"/>
  <c r="B1737" i="7"/>
  <c r="A1737" i="7"/>
  <c r="M1736" i="7"/>
  <c r="L1736" i="7"/>
  <c r="K1736" i="7"/>
  <c r="J1736" i="7"/>
  <c r="I1736" i="7"/>
  <c r="H1736" i="7"/>
  <c r="G1736" i="7"/>
  <c r="F1736" i="7"/>
  <c r="D1736" i="7"/>
  <c r="C1736" i="7"/>
  <c r="B1736" i="7"/>
  <c r="A1736" i="7"/>
  <c r="M1735" i="7"/>
  <c r="L1735" i="7"/>
  <c r="K1735" i="7"/>
  <c r="J1735" i="7"/>
  <c r="I1735" i="7"/>
  <c r="H1735" i="7"/>
  <c r="G1735" i="7"/>
  <c r="F1735" i="7"/>
  <c r="D1735" i="7"/>
  <c r="C1735" i="7"/>
  <c r="B1735" i="7"/>
  <c r="A1735" i="7"/>
  <c r="M1734" i="7"/>
  <c r="L1734" i="7"/>
  <c r="K1734" i="7"/>
  <c r="J1734" i="7"/>
  <c r="I1734" i="7"/>
  <c r="H1734" i="7"/>
  <c r="G1734" i="7"/>
  <c r="F1734" i="7"/>
  <c r="D1734" i="7"/>
  <c r="C1734" i="7"/>
  <c r="B1734" i="7"/>
  <c r="A1734" i="7"/>
  <c r="M1733" i="7"/>
  <c r="L1733" i="7"/>
  <c r="K1733" i="7"/>
  <c r="J1733" i="7"/>
  <c r="I1733" i="7"/>
  <c r="H1733" i="7"/>
  <c r="G1733" i="7"/>
  <c r="F1733" i="7"/>
  <c r="D1733" i="7"/>
  <c r="C1733" i="7"/>
  <c r="B1733" i="7"/>
  <c r="A1733" i="7"/>
  <c r="M1732" i="7"/>
  <c r="L1732" i="7"/>
  <c r="K1732" i="7"/>
  <c r="J1732" i="7"/>
  <c r="I1732" i="7"/>
  <c r="H1732" i="7"/>
  <c r="G1732" i="7"/>
  <c r="F1732" i="7"/>
  <c r="D1732" i="7"/>
  <c r="C1732" i="7"/>
  <c r="B1732" i="7"/>
  <c r="A1732" i="7"/>
  <c r="M1731" i="7"/>
  <c r="L1731" i="7"/>
  <c r="K1731" i="7"/>
  <c r="J1731" i="7"/>
  <c r="I1731" i="7"/>
  <c r="H1731" i="7"/>
  <c r="G1731" i="7"/>
  <c r="F1731" i="7"/>
  <c r="D1731" i="7"/>
  <c r="C1731" i="7"/>
  <c r="B1731" i="7"/>
  <c r="A1731" i="7"/>
  <c r="M1730" i="7"/>
  <c r="L1730" i="7"/>
  <c r="K1730" i="7"/>
  <c r="J1730" i="7"/>
  <c r="I1730" i="7"/>
  <c r="H1730" i="7"/>
  <c r="G1730" i="7"/>
  <c r="F1730" i="7"/>
  <c r="D1730" i="7"/>
  <c r="C1730" i="7"/>
  <c r="B1730" i="7"/>
  <c r="A1730" i="7"/>
  <c r="M1729" i="7"/>
  <c r="L1729" i="7"/>
  <c r="K1729" i="7"/>
  <c r="J1729" i="7"/>
  <c r="I1729" i="7"/>
  <c r="H1729" i="7"/>
  <c r="G1729" i="7"/>
  <c r="F1729" i="7"/>
  <c r="D1729" i="7"/>
  <c r="C1729" i="7"/>
  <c r="B1729" i="7"/>
  <c r="A1729" i="7"/>
  <c r="M1728" i="7"/>
  <c r="L1728" i="7"/>
  <c r="K1728" i="7"/>
  <c r="J1728" i="7"/>
  <c r="I1728" i="7"/>
  <c r="H1728" i="7"/>
  <c r="G1728" i="7"/>
  <c r="F1728" i="7"/>
  <c r="D1728" i="7"/>
  <c r="C1728" i="7"/>
  <c r="B1728" i="7"/>
  <c r="A1728" i="7"/>
  <c r="M1727" i="7"/>
  <c r="L1727" i="7"/>
  <c r="K1727" i="7"/>
  <c r="J1727" i="7"/>
  <c r="I1727" i="7"/>
  <c r="H1727" i="7"/>
  <c r="G1727" i="7"/>
  <c r="F1727" i="7"/>
  <c r="D1727" i="7"/>
  <c r="C1727" i="7"/>
  <c r="B1727" i="7"/>
  <c r="A1727" i="7"/>
  <c r="M1726" i="7"/>
  <c r="L1726" i="7"/>
  <c r="K1726" i="7"/>
  <c r="J1726" i="7"/>
  <c r="I1726" i="7"/>
  <c r="H1726" i="7"/>
  <c r="G1726" i="7"/>
  <c r="F1726" i="7"/>
  <c r="D1726" i="7"/>
  <c r="C1726" i="7"/>
  <c r="B1726" i="7"/>
  <c r="A1726" i="7"/>
  <c r="M1725" i="7"/>
  <c r="L1725" i="7"/>
  <c r="K1725" i="7"/>
  <c r="J1725" i="7"/>
  <c r="I1725" i="7"/>
  <c r="H1725" i="7"/>
  <c r="G1725" i="7"/>
  <c r="F1725" i="7"/>
  <c r="D1725" i="7"/>
  <c r="C1725" i="7"/>
  <c r="B1725" i="7"/>
  <c r="A1725" i="7"/>
  <c r="M1724" i="7"/>
  <c r="L1724" i="7"/>
  <c r="K1724" i="7"/>
  <c r="J1724" i="7"/>
  <c r="I1724" i="7"/>
  <c r="H1724" i="7"/>
  <c r="G1724" i="7"/>
  <c r="F1724" i="7"/>
  <c r="D1724" i="7"/>
  <c r="C1724" i="7"/>
  <c r="B1724" i="7"/>
  <c r="A1724" i="7"/>
  <c r="M1723" i="7"/>
  <c r="L1723" i="7"/>
  <c r="K1723" i="7"/>
  <c r="J1723" i="7"/>
  <c r="I1723" i="7"/>
  <c r="H1723" i="7"/>
  <c r="G1723" i="7"/>
  <c r="F1723" i="7"/>
  <c r="D1723" i="7"/>
  <c r="C1723" i="7"/>
  <c r="B1723" i="7"/>
  <c r="A1723" i="7"/>
  <c r="M1722" i="7"/>
  <c r="L1722" i="7"/>
  <c r="K1722" i="7"/>
  <c r="J1722" i="7"/>
  <c r="I1722" i="7"/>
  <c r="H1722" i="7"/>
  <c r="G1722" i="7"/>
  <c r="F1722" i="7"/>
  <c r="D1722" i="7"/>
  <c r="C1722" i="7"/>
  <c r="B1722" i="7"/>
  <c r="A1722" i="7"/>
  <c r="M1721" i="7"/>
  <c r="L1721" i="7"/>
  <c r="K1721" i="7"/>
  <c r="J1721" i="7"/>
  <c r="I1721" i="7"/>
  <c r="H1721" i="7"/>
  <c r="G1721" i="7"/>
  <c r="F1721" i="7"/>
  <c r="D1721" i="7"/>
  <c r="C1721" i="7"/>
  <c r="B1721" i="7"/>
  <c r="A1721" i="7"/>
  <c r="M1720" i="7"/>
  <c r="L1720" i="7"/>
  <c r="K1720" i="7"/>
  <c r="J1720" i="7"/>
  <c r="I1720" i="7"/>
  <c r="H1720" i="7"/>
  <c r="G1720" i="7"/>
  <c r="F1720" i="7"/>
  <c r="D1720" i="7"/>
  <c r="C1720" i="7"/>
  <c r="B1720" i="7"/>
  <c r="A1720" i="7"/>
  <c r="M1719" i="7"/>
  <c r="L1719" i="7"/>
  <c r="K1719" i="7"/>
  <c r="J1719" i="7"/>
  <c r="I1719" i="7"/>
  <c r="H1719" i="7"/>
  <c r="G1719" i="7"/>
  <c r="F1719" i="7"/>
  <c r="D1719" i="7"/>
  <c r="C1719" i="7"/>
  <c r="B1719" i="7"/>
  <c r="A1719" i="7"/>
  <c r="M1718" i="7"/>
  <c r="L1718" i="7"/>
  <c r="K1718" i="7"/>
  <c r="J1718" i="7"/>
  <c r="I1718" i="7"/>
  <c r="H1718" i="7"/>
  <c r="G1718" i="7"/>
  <c r="F1718" i="7"/>
  <c r="D1718" i="7"/>
  <c r="C1718" i="7"/>
  <c r="B1718" i="7"/>
  <c r="A1718" i="7"/>
  <c r="M1717" i="7"/>
  <c r="L1717" i="7"/>
  <c r="K1717" i="7"/>
  <c r="J1717" i="7"/>
  <c r="I1717" i="7"/>
  <c r="H1717" i="7"/>
  <c r="G1717" i="7"/>
  <c r="F1717" i="7"/>
  <c r="D1717" i="7"/>
  <c r="C1717" i="7"/>
  <c r="B1717" i="7"/>
  <c r="A1717" i="7"/>
  <c r="M1716" i="7"/>
  <c r="L1716" i="7"/>
  <c r="K1716" i="7"/>
  <c r="J1716" i="7"/>
  <c r="I1716" i="7"/>
  <c r="H1716" i="7"/>
  <c r="G1716" i="7"/>
  <c r="F1716" i="7"/>
  <c r="D1716" i="7"/>
  <c r="C1716" i="7"/>
  <c r="B1716" i="7"/>
  <c r="A1716" i="7"/>
  <c r="M1715" i="7"/>
  <c r="L1715" i="7"/>
  <c r="K1715" i="7"/>
  <c r="J1715" i="7"/>
  <c r="I1715" i="7"/>
  <c r="H1715" i="7"/>
  <c r="G1715" i="7"/>
  <c r="F1715" i="7"/>
  <c r="D1715" i="7"/>
  <c r="C1715" i="7"/>
  <c r="B1715" i="7"/>
  <c r="A1715" i="7"/>
  <c r="M1714" i="7"/>
  <c r="L1714" i="7"/>
  <c r="K1714" i="7"/>
  <c r="J1714" i="7"/>
  <c r="I1714" i="7"/>
  <c r="H1714" i="7"/>
  <c r="G1714" i="7"/>
  <c r="F1714" i="7"/>
  <c r="D1714" i="7"/>
  <c r="C1714" i="7"/>
  <c r="B1714" i="7"/>
  <c r="A1714" i="7"/>
  <c r="M1713" i="7"/>
  <c r="L1713" i="7"/>
  <c r="K1713" i="7"/>
  <c r="J1713" i="7"/>
  <c r="I1713" i="7"/>
  <c r="H1713" i="7"/>
  <c r="G1713" i="7"/>
  <c r="F1713" i="7"/>
  <c r="D1713" i="7"/>
  <c r="C1713" i="7"/>
  <c r="B1713" i="7"/>
  <c r="A1713" i="7"/>
  <c r="M1712" i="7"/>
  <c r="L1712" i="7"/>
  <c r="K1712" i="7"/>
  <c r="J1712" i="7"/>
  <c r="I1712" i="7"/>
  <c r="H1712" i="7"/>
  <c r="G1712" i="7"/>
  <c r="F1712" i="7"/>
  <c r="D1712" i="7"/>
  <c r="C1712" i="7"/>
  <c r="B1712" i="7"/>
  <c r="A1712" i="7"/>
  <c r="M1711" i="7"/>
  <c r="L1711" i="7"/>
  <c r="K1711" i="7"/>
  <c r="J1711" i="7"/>
  <c r="I1711" i="7"/>
  <c r="H1711" i="7"/>
  <c r="G1711" i="7"/>
  <c r="F1711" i="7"/>
  <c r="D1711" i="7"/>
  <c r="C1711" i="7"/>
  <c r="B1711" i="7"/>
  <c r="A1711" i="7"/>
  <c r="M1710" i="7"/>
  <c r="L1710" i="7"/>
  <c r="K1710" i="7"/>
  <c r="J1710" i="7"/>
  <c r="I1710" i="7"/>
  <c r="H1710" i="7"/>
  <c r="G1710" i="7"/>
  <c r="F1710" i="7"/>
  <c r="D1710" i="7"/>
  <c r="C1710" i="7"/>
  <c r="B1710" i="7"/>
  <c r="A1710" i="7"/>
  <c r="M1709" i="7"/>
  <c r="L1709" i="7"/>
  <c r="K1709" i="7"/>
  <c r="J1709" i="7"/>
  <c r="I1709" i="7"/>
  <c r="H1709" i="7"/>
  <c r="G1709" i="7"/>
  <c r="F1709" i="7"/>
  <c r="D1709" i="7"/>
  <c r="C1709" i="7"/>
  <c r="B1709" i="7"/>
  <c r="A1709" i="7"/>
  <c r="M1708" i="7"/>
  <c r="L1708" i="7"/>
  <c r="K1708" i="7"/>
  <c r="J1708" i="7"/>
  <c r="I1708" i="7"/>
  <c r="H1708" i="7"/>
  <c r="G1708" i="7"/>
  <c r="F1708" i="7"/>
  <c r="D1708" i="7"/>
  <c r="C1708" i="7"/>
  <c r="B1708" i="7"/>
  <c r="A1708" i="7"/>
  <c r="M1707" i="7"/>
  <c r="L1707" i="7"/>
  <c r="K1707" i="7"/>
  <c r="J1707" i="7"/>
  <c r="I1707" i="7"/>
  <c r="H1707" i="7"/>
  <c r="G1707" i="7"/>
  <c r="F1707" i="7"/>
  <c r="D1707" i="7"/>
  <c r="C1707" i="7"/>
  <c r="B1707" i="7"/>
  <c r="A1707" i="7"/>
  <c r="M1706" i="7"/>
  <c r="L1706" i="7"/>
  <c r="K1706" i="7"/>
  <c r="J1706" i="7"/>
  <c r="I1706" i="7"/>
  <c r="H1706" i="7"/>
  <c r="G1706" i="7"/>
  <c r="F1706" i="7"/>
  <c r="D1706" i="7"/>
  <c r="C1706" i="7"/>
  <c r="B1706" i="7"/>
  <c r="A1706" i="7"/>
  <c r="M1705" i="7"/>
  <c r="L1705" i="7"/>
  <c r="K1705" i="7"/>
  <c r="J1705" i="7"/>
  <c r="I1705" i="7"/>
  <c r="H1705" i="7"/>
  <c r="G1705" i="7"/>
  <c r="F1705" i="7"/>
  <c r="D1705" i="7"/>
  <c r="C1705" i="7"/>
  <c r="B1705" i="7"/>
  <c r="A1705" i="7"/>
  <c r="M1704" i="7"/>
  <c r="L1704" i="7"/>
  <c r="K1704" i="7"/>
  <c r="J1704" i="7"/>
  <c r="I1704" i="7"/>
  <c r="H1704" i="7"/>
  <c r="G1704" i="7"/>
  <c r="F1704" i="7"/>
  <c r="D1704" i="7"/>
  <c r="C1704" i="7"/>
  <c r="B1704" i="7"/>
  <c r="A1704" i="7"/>
  <c r="M1703" i="7"/>
  <c r="L1703" i="7"/>
  <c r="K1703" i="7"/>
  <c r="J1703" i="7"/>
  <c r="I1703" i="7"/>
  <c r="H1703" i="7"/>
  <c r="G1703" i="7"/>
  <c r="F1703" i="7"/>
  <c r="D1703" i="7"/>
  <c r="C1703" i="7"/>
  <c r="B1703" i="7"/>
  <c r="A1703" i="7"/>
  <c r="M1702" i="7"/>
  <c r="L1702" i="7"/>
  <c r="K1702" i="7"/>
  <c r="J1702" i="7"/>
  <c r="I1702" i="7"/>
  <c r="H1702" i="7"/>
  <c r="G1702" i="7"/>
  <c r="F1702" i="7"/>
  <c r="D1702" i="7"/>
  <c r="C1702" i="7"/>
  <c r="B1702" i="7"/>
  <c r="A1702" i="7"/>
  <c r="M1701" i="7"/>
  <c r="L1701" i="7"/>
  <c r="K1701" i="7"/>
  <c r="J1701" i="7"/>
  <c r="I1701" i="7"/>
  <c r="H1701" i="7"/>
  <c r="G1701" i="7"/>
  <c r="F1701" i="7"/>
  <c r="D1701" i="7"/>
  <c r="C1701" i="7"/>
  <c r="B1701" i="7"/>
  <c r="A1701" i="7"/>
  <c r="M1700" i="7"/>
  <c r="L1700" i="7"/>
  <c r="K1700" i="7"/>
  <c r="J1700" i="7"/>
  <c r="I1700" i="7"/>
  <c r="H1700" i="7"/>
  <c r="G1700" i="7"/>
  <c r="F1700" i="7"/>
  <c r="D1700" i="7"/>
  <c r="C1700" i="7"/>
  <c r="B1700" i="7"/>
  <c r="A1700" i="7"/>
  <c r="M1699" i="7"/>
  <c r="L1699" i="7"/>
  <c r="K1699" i="7"/>
  <c r="J1699" i="7"/>
  <c r="I1699" i="7"/>
  <c r="H1699" i="7"/>
  <c r="G1699" i="7"/>
  <c r="F1699" i="7"/>
  <c r="D1699" i="7"/>
  <c r="C1699" i="7"/>
  <c r="B1699" i="7"/>
  <c r="A1699" i="7"/>
  <c r="M1698" i="7"/>
  <c r="L1698" i="7"/>
  <c r="K1698" i="7"/>
  <c r="J1698" i="7"/>
  <c r="I1698" i="7"/>
  <c r="H1698" i="7"/>
  <c r="G1698" i="7"/>
  <c r="F1698" i="7"/>
  <c r="D1698" i="7"/>
  <c r="C1698" i="7"/>
  <c r="B1698" i="7"/>
  <c r="A1698" i="7"/>
  <c r="M1697" i="7"/>
  <c r="L1697" i="7"/>
  <c r="K1697" i="7"/>
  <c r="J1697" i="7"/>
  <c r="I1697" i="7"/>
  <c r="H1697" i="7"/>
  <c r="G1697" i="7"/>
  <c r="F1697" i="7"/>
  <c r="D1697" i="7"/>
  <c r="C1697" i="7"/>
  <c r="B1697" i="7"/>
  <c r="A1697" i="7"/>
  <c r="M1696" i="7"/>
  <c r="L1696" i="7"/>
  <c r="K1696" i="7"/>
  <c r="J1696" i="7"/>
  <c r="I1696" i="7"/>
  <c r="H1696" i="7"/>
  <c r="G1696" i="7"/>
  <c r="F1696" i="7"/>
  <c r="D1696" i="7"/>
  <c r="C1696" i="7"/>
  <c r="B1696" i="7"/>
  <c r="A1696" i="7"/>
  <c r="M1695" i="7"/>
  <c r="L1695" i="7"/>
  <c r="K1695" i="7"/>
  <c r="J1695" i="7"/>
  <c r="I1695" i="7"/>
  <c r="H1695" i="7"/>
  <c r="G1695" i="7"/>
  <c r="F1695" i="7"/>
  <c r="D1695" i="7"/>
  <c r="C1695" i="7"/>
  <c r="B1695" i="7"/>
  <c r="A1695" i="7"/>
  <c r="M1694" i="7"/>
  <c r="L1694" i="7"/>
  <c r="K1694" i="7"/>
  <c r="J1694" i="7"/>
  <c r="I1694" i="7"/>
  <c r="H1694" i="7"/>
  <c r="G1694" i="7"/>
  <c r="F1694" i="7"/>
  <c r="D1694" i="7"/>
  <c r="C1694" i="7"/>
  <c r="B1694" i="7"/>
  <c r="A1694" i="7"/>
  <c r="M1693" i="7"/>
  <c r="L1693" i="7"/>
  <c r="K1693" i="7"/>
  <c r="J1693" i="7"/>
  <c r="I1693" i="7"/>
  <c r="H1693" i="7"/>
  <c r="G1693" i="7"/>
  <c r="F1693" i="7"/>
  <c r="D1693" i="7"/>
  <c r="C1693" i="7"/>
  <c r="B1693" i="7"/>
  <c r="A1693" i="7"/>
  <c r="M1692" i="7"/>
  <c r="L1692" i="7"/>
  <c r="K1692" i="7"/>
  <c r="J1692" i="7"/>
  <c r="I1692" i="7"/>
  <c r="H1692" i="7"/>
  <c r="G1692" i="7"/>
  <c r="F1692" i="7"/>
  <c r="D1692" i="7"/>
  <c r="C1692" i="7"/>
  <c r="B1692" i="7"/>
  <c r="A1692" i="7"/>
  <c r="M1691" i="7"/>
  <c r="L1691" i="7"/>
  <c r="K1691" i="7"/>
  <c r="J1691" i="7"/>
  <c r="I1691" i="7"/>
  <c r="H1691" i="7"/>
  <c r="G1691" i="7"/>
  <c r="F1691" i="7"/>
  <c r="D1691" i="7"/>
  <c r="C1691" i="7"/>
  <c r="B1691" i="7"/>
  <c r="A1691" i="7"/>
  <c r="M1690" i="7"/>
  <c r="L1690" i="7"/>
  <c r="K1690" i="7"/>
  <c r="J1690" i="7"/>
  <c r="I1690" i="7"/>
  <c r="H1690" i="7"/>
  <c r="G1690" i="7"/>
  <c r="F1690" i="7"/>
  <c r="D1690" i="7"/>
  <c r="C1690" i="7"/>
  <c r="B1690" i="7"/>
  <c r="A1690" i="7"/>
  <c r="M1689" i="7"/>
  <c r="L1689" i="7"/>
  <c r="K1689" i="7"/>
  <c r="J1689" i="7"/>
  <c r="I1689" i="7"/>
  <c r="H1689" i="7"/>
  <c r="G1689" i="7"/>
  <c r="F1689" i="7"/>
  <c r="D1689" i="7"/>
  <c r="C1689" i="7"/>
  <c r="B1689" i="7"/>
  <c r="A1689" i="7"/>
  <c r="M1688" i="7"/>
  <c r="L1688" i="7"/>
  <c r="K1688" i="7"/>
  <c r="J1688" i="7"/>
  <c r="I1688" i="7"/>
  <c r="H1688" i="7"/>
  <c r="G1688" i="7"/>
  <c r="F1688" i="7"/>
  <c r="D1688" i="7"/>
  <c r="C1688" i="7"/>
  <c r="B1688" i="7"/>
  <c r="A1688" i="7"/>
  <c r="M1687" i="7"/>
  <c r="L1687" i="7"/>
  <c r="K1687" i="7"/>
  <c r="J1687" i="7"/>
  <c r="I1687" i="7"/>
  <c r="H1687" i="7"/>
  <c r="G1687" i="7"/>
  <c r="F1687" i="7"/>
  <c r="D1687" i="7"/>
  <c r="C1687" i="7"/>
  <c r="B1687" i="7"/>
  <c r="A1687" i="7"/>
  <c r="M1686" i="7"/>
  <c r="L1686" i="7"/>
  <c r="K1686" i="7"/>
  <c r="J1686" i="7"/>
  <c r="I1686" i="7"/>
  <c r="H1686" i="7"/>
  <c r="G1686" i="7"/>
  <c r="F1686" i="7"/>
  <c r="D1686" i="7"/>
  <c r="C1686" i="7"/>
  <c r="B1686" i="7"/>
  <c r="A1686" i="7"/>
  <c r="M1685" i="7"/>
  <c r="L1685" i="7"/>
  <c r="K1685" i="7"/>
  <c r="J1685" i="7"/>
  <c r="I1685" i="7"/>
  <c r="H1685" i="7"/>
  <c r="G1685" i="7"/>
  <c r="F1685" i="7"/>
  <c r="D1685" i="7"/>
  <c r="C1685" i="7"/>
  <c r="B1685" i="7"/>
  <c r="A1685" i="7"/>
  <c r="M1684" i="7"/>
  <c r="L1684" i="7"/>
  <c r="K1684" i="7"/>
  <c r="J1684" i="7"/>
  <c r="I1684" i="7"/>
  <c r="H1684" i="7"/>
  <c r="G1684" i="7"/>
  <c r="F1684" i="7"/>
  <c r="D1684" i="7"/>
  <c r="C1684" i="7"/>
  <c r="B1684" i="7"/>
  <c r="A1684" i="7"/>
  <c r="M1683" i="7"/>
  <c r="L1683" i="7"/>
  <c r="K1683" i="7"/>
  <c r="J1683" i="7"/>
  <c r="I1683" i="7"/>
  <c r="H1683" i="7"/>
  <c r="G1683" i="7"/>
  <c r="F1683" i="7"/>
  <c r="D1683" i="7"/>
  <c r="C1683" i="7"/>
  <c r="B1683" i="7"/>
  <c r="A1683" i="7"/>
  <c r="M1682" i="7"/>
  <c r="L1682" i="7"/>
  <c r="K1682" i="7"/>
  <c r="J1682" i="7"/>
  <c r="I1682" i="7"/>
  <c r="H1682" i="7"/>
  <c r="G1682" i="7"/>
  <c r="F1682" i="7"/>
  <c r="D1682" i="7"/>
  <c r="C1682" i="7"/>
  <c r="B1682" i="7"/>
  <c r="A1682" i="7"/>
  <c r="M1681" i="7"/>
  <c r="L1681" i="7"/>
  <c r="K1681" i="7"/>
  <c r="J1681" i="7"/>
  <c r="I1681" i="7"/>
  <c r="H1681" i="7"/>
  <c r="G1681" i="7"/>
  <c r="F1681" i="7"/>
  <c r="D1681" i="7"/>
  <c r="C1681" i="7"/>
  <c r="B1681" i="7"/>
  <c r="A1681" i="7"/>
  <c r="M1680" i="7"/>
  <c r="L1680" i="7"/>
  <c r="K1680" i="7"/>
  <c r="J1680" i="7"/>
  <c r="I1680" i="7"/>
  <c r="H1680" i="7"/>
  <c r="G1680" i="7"/>
  <c r="F1680" i="7"/>
  <c r="D1680" i="7"/>
  <c r="C1680" i="7"/>
  <c r="B1680" i="7"/>
  <c r="A1680" i="7"/>
  <c r="M1679" i="7"/>
  <c r="L1679" i="7"/>
  <c r="K1679" i="7"/>
  <c r="J1679" i="7"/>
  <c r="I1679" i="7"/>
  <c r="H1679" i="7"/>
  <c r="G1679" i="7"/>
  <c r="F1679" i="7"/>
  <c r="D1679" i="7"/>
  <c r="C1679" i="7"/>
  <c r="B1679" i="7"/>
  <c r="A1679" i="7"/>
  <c r="M1678" i="7"/>
  <c r="L1678" i="7"/>
  <c r="K1678" i="7"/>
  <c r="J1678" i="7"/>
  <c r="I1678" i="7"/>
  <c r="H1678" i="7"/>
  <c r="G1678" i="7"/>
  <c r="F1678" i="7"/>
  <c r="D1678" i="7"/>
  <c r="C1678" i="7"/>
  <c r="B1678" i="7"/>
  <c r="A1678" i="7"/>
  <c r="M1677" i="7"/>
  <c r="L1677" i="7"/>
  <c r="K1677" i="7"/>
  <c r="J1677" i="7"/>
  <c r="I1677" i="7"/>
  <c r="H1677" i="7"/>
  <c r="G1677" i="7"/>
  <c r="F1677" i="7"/>
  <c r="D1677" i="7"/>
  <c r="C1677" i="7"/>
  <c r="B1677" i="7"/>
  <c r="A1677" i="7"/>
  <c r="M1676" i="7"/>
  <c r="L1676" i="7"/>
  <c r="K1676" i="7"/>
  <c r="J1676" i="7"/>
  <c r="I1676" i="7"/>
  <c r="H1676" i="7"/>
  <c r="G1676" i="7"/>
  <c r="F1676" i="7"/>
  <c r="D1676" i="7"/>
  <c r="C1676" i="7"/>
  <c r="B1676" i="7"/>
  <c r="A1676" i="7"/>
  <c r="M1675" i="7"/>
  <c r="L1675" i="7"/>
  <c r="K1675" i="7"/>
  <c r="J1675" i="7"/>
  <c r="I1675" i="7"/>
  <c r="H1675" i="7"/>
  <c r="G1675" i="7"/>
  <c r="F1675" i="7"/>
  <c r="D1675" i="7"/>
  <c r="C1675" i="7"/>
  <c r="B1675" i="7"/>
  <c r="A1675" i="7"/>
  <c r="M1674" i="7"/>
  <c r="L1674" i="7"/>
  <c r="K1674" i="7"/>
  <c r="J1674" i="7"/>
  <c r="I1674" i="7"/>
  <c r="H1674" i="7"/>
  <c r="G1674" i="7"/>
  <c r="F1674" i="7"/>
  <c r="D1674" i="7"/>
  <c r="C1674" i="7"/>
  <c r="B1674" i="7"/>
  <c r="A1674" i="7"/>
  <c r="M1673" i="7"/>
  <c r="L1673" i="7"/>
  <c r="K1673" i="7"/>
  <c r="J1673" i="7"/>
  <c r="I1673" i="7"/>
  <c r="H1673" i="7"/>
  <c r="G1673" i="7"/>
  <c r="F1673" i="7"/>
  <c r="D1673" i="7"/>
  <c r="C1673" i="7"/>
  <c r="B1673" i="7"/>
  <c r="A1673" i="7"/>
  <c r="M1672" i="7"/>
  <c r="L1672" i="7"/>
  <c r="K1672" i="7"/>
  <c r="J1672" i="7"/>
  <c r="I1672" i="7"/>
  <c r="H1672" i="7"/>
  <c r="G1672" i="7"/>
  <c r="F1672" i="7"/>
  <c r="D1672" i="7"/>
  <c r="C1672" i="7"/>
  <c r="B1672" i="7"/>
  <c r="A1672" i="7"/>
  <c r="M1671" i="7"/>
  <c r="L1671" i="7"/>
  <c r="K1671" i="7"/>
  <c r="J1671" i="7"/>
  <c r="I1671" i="7"/>
  <c r="H1671" i="7"/>
  <c r="G1671" i="7"/>
  <c r="F1671" i="7"/>
  <c r="D1671" i="7"/>
  <c r="C1671" i="7"/>
  <c r="B1671" i="7"/>
  <c r="A1671" i="7"/>
  <c r="M1670" i="7"/>
  <c r="L1670" i="7"/>
  <c r="K1670" i="7"/>
  <c r="J1670" i="7"/>
  <c r="I1670" i="7"/>
  <c r="H1670" i="7"/>
  <c r="G1670" i="7"/>
  <c r="F1670" i="7"/>
  <c r="D1670" i="7"/>
  <c r="C1670" i="7"/>
  <c r="B1670" i="7"/>
  <c r="A1670" i="7"/>
  <c r="M1669" i="7"/>
  <c r="L1669" i="7"/>
  <c r="K1669" i="7"/>
  <c r="J1669" i="7"/>
  <c r="I1669" i="7"/>
  <c r="H1669" i="7"/>
  <c r="G1669" i="7"/>
  <c r="F1669" i="7"/>
  <c r="D1669" i="7"/>
  <c r="C1669" i="7"/>
  <c r="B1669" i="7"/>
  <c r="A1669" i="7"/>
  <c r="M1668" i="7"/>
  <c r="L1668" i="7"/>
  <c r="K1668" i="7"/>
  <c r="J1668" i="7"/>
  <c r="I1668" i="7"/>
  <c r="H1668" i="7"/>
  <c r="G1668" i="7"/>
  <c r="F1668" i="7"/>
  <c r="D1668" i="7"/>
  <c r="C1668" i="7"/>
  <c r="B1668" i="7"/>
  <c r="A1668" i="7"/>
  <c r="M1667" i="7"/>
  <c r="L1667" i="7"/>
  <c r="K1667" i="7"/>
  <c r="J1667" i="7"/>
  <c r="I1667" i="7"/>
  <c r="H1667" i="7"/>
  <c r="G1667" i="7"/>
  <c r="F1667" i="7"/>
  <c r="D1667" i="7"/>
  <c r="C1667" i="7"/>
  <c r="B1667" i="7"/>
  <c r="A1667" i="7"/>
  <c r="M1666" i="7"/>
  <c r="L1666" i="7"/>
  <c r="K1666" i="7"/>
  <c r="J1666" i="7"/>
  <c r="I1666" i="7"/>
  <c r="H1666" i="7"/>
  <c r="G1666" i="7"/>
  <c r="F1666" i="7"/>
  <c r="D1666" i="7"/>
  <c r="C1666" i="7"/>
  <c r="B1666" i="7"/>
  <c r="A1666" i="7"/>
  <c r="M1665" i="7"/>
  <c r="L1665" i="7"/>
  <c r="K1665" i="7"/>
  <c r="J1665" i="7"/>
  <c r="I1665" i="7"/>
  <c r="H1665" i="7"/>
  <c r="G1665" i="7"/>
  <c r="F1665" i="7"/>
  <c r="D1665" i="7"/>
  <c r="C1665" i="7"/>
  <c r="B1665" i="7"/>
  <c r="A1665" i="7"/>
  <c r="M1664" i="7"/>
  <c r="L1664" i="7"/>
  <c r="K1664" i="7"/>
  <c r="J1664" i="7"/>
  <c r="I1664" i="7"/>
  <c r="H1664" i="7"/>
  <c r="G1664" i="7"/>
  <c r="F1664" i="7"/>
  <c r="D1664" i="7"/>
  <c r="C1664" i="7"/>
  <c r="B1664" i="7"/>
  <c r="A1664" i="7"/>
  <c r="M1663" i="7"/>
  <c r="L1663" i="7"/>
  <c r="K1663" i="7"/>
  <c r="J1663" i="7"/>
  <c r="I1663" i="7"/>
  <c r="H1663" i="7"/>
  <c r="G1663" i="7"/>
  <c r="F1663" i="7"/>
  <c r="D1663" i="7"/>
  <c r="C1663" i="7"/>
  <c r="B1663" i="7"/>
  <c r="A1663" i="7"/>
  <c r="M1662" i="7"/>
  <c r="L1662" i="7"/>
  <c r="K1662" i="7"/>
  <c r="J1662" i="7"/>
  <c r="I1662" i="7"/>
  <c r="H1662" i="7"/>
  <c r="G1662" i="7"/>
  <c r="F1662" i="7"/>
  <c r="D1662" i="7"/>
  <c r="C1662" i="7"/>
  <c r="B1662" i="7"/>
  <c r="A1662" i="7"/>
  <c r="M1661" i="7"/>
  <c r="L1661" i="7"/>
  <c r="K1661" i="7"/>
  <c r="J1661" i="7"/>
  <c r="I1661" i="7"/>
  <c r="H1661" i="7"/>
  <c r="G1661" i="7"/>
  <c r="F1661" i="7"/>
  <c r="D1661" i="7"/>
  <c r="C1661" i="7"/>
  <c r="B1661" i="7"/>
  <c r="A1661" i="7"/>
  <c r="M1660" i="7"/>
  <c r="L1660" i="7"/>
  <c r="K1660" i="7"/>
  <c r="J1660" i="7"/>
  <c r="I1660" i="7"/>
  <c r="H1660" i="7"/>
  <c r="G1660" i="7"/>
  <c r="F1660" i="7"/>
  <c r="D1660" i="7"/>
  <c r="C1660" i="7"/>
  <c r="B1660" i="7"/>
  <c r="A1660" i="7"/>
  <c r="M1659" i="7"/>
  <c r="L1659" i="7"/>
  <c r="K1659" i="7"/>
  <c r="J1659" i="7"/>
  <c r="I1659" i="7"/>
  <c r="H1659" i="7"/>
  <c r="G1659" i="7"/>
  <c r="F1659" i="7"/>
  <c r="D1659" i="7"/>
  <c r="C1659" i="7"/>
  <c r="B1659" i="7"/>
  <c r="A1659" i="7"/>
  <c r="M1658" i="7"/>
  <c r="L1658" i="7"/>
  <c r="K1658" i="7"/>
  <c r="J1658" i="7"/>
  <c r="I1658" i="7"/>
  <c r="H1658" i="7"/>
  <c r="G1658" i="7"/>
  <c r="F1658" i="7"/>
  <c r="D1658" i="7"/>
  <c r="C1658" i="7"/>
  <c r="B1658" i="7"/>
  <c r="A1658" i="7"/>
  <c r="M1657" i="7"/>
  <c r="L1657" i="7"/>
  <c r="K1657" i="7"/>
  <c r="J1657" i="7"/>
  <c r="I1657" i="7"/>
  <c r="H1657" i="7"/>
  <c r="G1657" i="7"/>
  <c r="F1657" i="7"/>
  <c r="D1657" i="7"/>
  <c r="C1657" i="7"/>
  <c r="B1657" i="7"/>
  <c r="A1657" i="7"/>
  <c r="M1656" i="7"/>
  <c r="L1656" i="7"/>
  <c r="K1656" i="7"/>
  <c r="J1656" i="7"/>
  <c r="I1656" i="7"/>
  <c r="H1656" i="7"/>
  <c r="G1656" i="7"/>
  <c r="F1656" i="7"/>
  <c r="D1656" i="7"/>
  <c r="C1656" i="7"/>
  <c r="B1656" i="7"/>
  <c r="A1656" i="7"/>
  <c r="M1655" i="7"/>
  <c r="L1655" i="7"/>
  <c r="K1655" i="7"/>
  <c r="J1655" i="7"/>
  <c r="I1655" i="7"/>
  <c r="H1655" i="7"/>
  <c r="G1655" i="7"/>
  <c r="F1655" i="7"/>
  <c r="D1655" i="7"/>
  <c r="C1655" i="7"/>
  <c r="B1655" i="7"/>
  <c r="A1655" i="7"/>
  <c r="M1654" i="7"/>
  <c r="L1654" i="7"/>
  <c r="K1654" i="7"/>
  <c r="J1654" i="7"/>
  <c r="I1654" i="7"/>
  <c r="H1654" i="7"/>
  <c r="G1654" i="7"/>
  <c r="F1654" i="7"/>
  <c r="D1654" i="7"/>
  <c r="C1654" i="7"/>
  <c r="B1654" i="7"/>
  <c r="A1654" i="7"/>
  <c r="M1653" i="7"/>
  <c r="L1653" i="7"/>
  <c r="K1653" i="7"/>
  <c r="J1653" i="7"/>
  <c r="I1653" i="7"/>
  <c r="H1653" i="7"/>
  <c r="G1653" i="7"/>
  <c r="F1653" i="7"/>
  <c r="D1653" i="7"/>
  <c r="C1653" i="7"/>
  <c r="B1653" i="7"/>
  <c r="A1653" i="7"/>
  <c r="M1652" i="7"/>
  <c r="L1652" i="7"/>
  <c r="K1652" i="7"/>
  <c r="J1652" i="7"/>
  <c r="I1652" i="7"/>
  <c r="H1652" i="7"/>
  <c r="G1652" i="7"/>
  <c r="F1652" i="7"/>
  <c r="D1652" i="7"/>
  <c r="C1652" i="7"/>
  <c r="B1652" i="7"/>
  <c r="A1652" i="7"/>
  <c r="M1651" i="7"/>
  <c r="L1651" i="7"/>
  <c r="K1651" i="7"/>
  <c r="J1651" i="7"/>
  <c r="I1651" i="7"/>
  <c r="H1651" i="7"/>
  <c r="G1651" i="7"/>
  <c r="F1651" i="7"/>
  <c r="D1651" i="7"/>
  <c r="C1651" i="7"/>
  <c r="B1651" i="7"/>
  <c r="A1651" i="7"/>
  <c r="M1650" i="7"/>
  <c r="L1650" i="7"/>
  <c r="K1650" i="7"/>
  <c r="J1650" i="7"/>
  <c r="I1650" i="7"/>
  <c r="H1650" i="7"/>
  <c r="G1650" i="7"/>
  <c r="F1650" i="7"/>
  <c r="D1650" i="7"/>
  <c r="C1650" i="7"/>
  <c r="B1650" i="7"/>
  <c r="A1650" i="7"/>
  <c r="M1649" i="7"/>
  <c r="L1649" i="7"/>
  <c r="K1649" i="7"/>
  <c r="J1649" i="7"/>
  <c r="I1649" i="7"/>
  <c r="H1649" i="7"/>
  <c r="G1649" i="7"/>
  <c r="F1649" i="7"/>
  <c r="D1649" i="7"/>
  <c r="C1649" i="7"/>
  <c r="B1649" i="7"/>
  <c r="A1649" i="7"/>
  <c r="M1648" i="7"/>
  <c r="L1648" i="7"/>
  <c r="K1648" i="7"/>
  <c r="J1648" i="7"/>
  <c r="I1648" i="7"/>
  <c r="H1648" i="7"/>
  <c r="G1648" i="7"/>
  <c r="F1648" i="7"/>
  <c r="D1648" i="7"/>
  <c r="C1648" i="7"/>
  <c r="B1648" i="7"/>
  <c r="A1648" i="7"/>
  <c r="M1647" i="7"/>
  <c r="L1647" i="7"/>
  <c r="K1647" i="7"/>
  <c r="J1647" i="7"/>
  <c r="I1647" i="7"/>
  <c r="H1647" i="7"/>
  <c r="G1647" i="7"/>
  <c r="F1647" i="7"/>
  <c r="D1647" i="7"/>
  <c r="C1647" i="7"/>
  <c r="B1647" i="7"/>
  <c r="A1647" i="7"/>
  <c r="M1646" i="7"/>
  <c r="L1646" i="7"/>
  <c r="K1646" i="7"/>
  <c r="J1646" i="7"/>
  <c r="I1646" i="7"/>
  <c r="H1646" i="7"/>
  <c r="G1646" i="7"/>
  <c r="F1646" i="7"/>
  <c r="D1646" i="7"/>
  <c r="C1646" i="7"/>
  <c r="B1646" i="7"/>
  <c r="A1646" i="7"/>
  <c r="M1645" i="7"/>
  <c r="L1645" i="7"/>
  <c r="K1645" i="7"/>
  <c r="J1645" i="7"/>
  <c r="I1645" i="7"/>
  <c r="H1645" i="7"/>
  <c r="G1645" i="7"/>
  <c r="F1645" i="7"/>
  <c r="D1645" i="7"/>
  <c r="C1645" i="7"/>
  <c r="B1645" i="7"/>
  <c r="A1645" i="7"/>
  <c r="M1644" i="7"/>
  <c r="L1644" i="7"/>
  <c r="K1644" i="7"/>
  <c r="J1644" i="7"/>
  <c r="I1644" i="7"/>
  <c r="H1644" i="7"/>
  <c r="G1644" i="7"/>
  <c r="F1644" i="7"/>
  <c r="D1644" i="7"/>
  <c r="C1644" i="7"/>
  <c r="B1644" i="7"/>
  <c r="A1644" i="7"/>
  <c r="M1643" i="7"/>
  <c r="L1643" i="7"/>
  <c r="K1643" i="7"/>
  <c r="J1643" i="7"/>
  <c r="I1643" i="7"/>
  <c r="H1643" i="7"/>
  <c r="G1643" i="7"/>
  <c r="F1643" i="7"/>
  <c r="D1643" i="7"/>
  <c r="C1643" i="7"/>
  <c r="B1643" i="7"/>
  <c r="A1643" i="7"/>
  <c r="M1642" i="7"/>
  <c r="L1642" i="7"/>
  <c r="K1642" i="7"/>
  <c r="J1642" i="7"/>
  <c r="I1642" i="7"/>
  <c r="H1642" i="7"/>
  <c r="G1642" i="7"/>
  <c r="F1642" i="7"/>
  <c r="D1642" i="7"/>
  <c r="C1642" i="7"/>
  <c r="B1642" i="7"/>
  <c r="A1642" i="7"/>
  <c r="M1641" i="7"/>
  <c r="L1641" i="7"/>
  <c r="K1641" i="7"/>
  <c r="J1641" i="7"/>
  <c r="I1641" i="7"/>
  <c r="H1641" i="7"/>
  <c r="G1641" i="7"/>
  <c r="F1641" i="7"/>
  <c r="D1641" i="7"/>
  <c r="C1641" i="7"/>
  <c r="B1641" i="7"/>
  <c r="A1641" i="7"/>
  <c r="M1640" i="7"/>
  <c r="L1640" i="7"/>
  <c r="K1640" i="7"/>
  <c r="J1640" i="7"/>
  <c r="I1640" i="7"/>
  <c r="H1640" i="7"/>
  <c r="G1640" i="7"/>
  <c r="F1640" i="7"/>
  <c r="D1640" i="7"/>
  <c r="C1640" i="7"/>
  <c r="B1640" i="7"/>
  <c r="A1640" i="7"/>
  <c r="M1639" i="7"/>
  <c r="L1639" i="7"/>
  <c r="K1639" i="7"/>
  <c r="J1639" i="7"/>
  <c r="I1639" i="7"/>
  <c r="H1639" i="7"/>
  <c r="G1639" i="7"/>
  <c r="F1639" i="7"/>
  <c r="D1639" i="7"/>
  <c r="C1639" i="7"/>
  <c r="B1639" i="7"/>
  <c r="A1639" i="7"/>
  <c r="M1638" i="7"/>
  <c r="L1638" i="7"/>
  <c r="K1638" i="7"/>
  <c r="J1638" i="7"/>
  <c r="I1638" i="7"/>
  <c r="H1638" i="7"/>
  <c r="G1638" i="7"/>
  <c r="F1638" i="7"/>
  <c r="D1638" i="7"/>
  <c r="C1638" i="7"/>
  <c r="B1638" i="7"/>
  <c r="A1638" i="7"/>
  <c r="M1637" i="7"/>
  <c r="L1637" i="7"/>
  <c r="K1637" i="7"/>
  <c r="J1637" i="7"/>
  <c r="I1637" i="7"/>
  <c r="H1637" i="7"/>
  <c r="G1637" i="7"/>
  <c r="F1637" i="7"/>
  <c r="D1637" i="7"/>
  <c r="C1637" i="7"/>
  <c r="B1637" i="7"/>
  <c r="A1637" i="7"/>
  <c r="M1636" i="7"/>
  <c r="L1636" i="7"/>
  <c r="K1636" i="7"/>
  <c r="J1636" i="7"/>
  <c r="I1636" i="7"/>
  <c r="H1636" i="7"/>
  <c r="G1636" i="7"/>
  <c r="F1636" i="7"/>
  <c r="D1636" i="7"/>
  <c r="C1636" i="7"/>
  <c r="B1636" i="7"/>
  <c r="A1636" i="7"/>
  <c r="M1635" i="7"/>
  <c r="L1635" i="7"/>
  <c r="K1635" i="7"/>
  <c r="J1635" i="7"/>
  <c r="I1635" i="7"/>
  <c r="H1635" i="7"/>
  <c r="G1635" i="7"/>
  <c r="F1635" i="7"/>
  <c r="D1635" i="7"/>
  <c r="C1635" i="7"/>
  <c r="B1635" i="7"/>
  <c r="A1635" i="7"/>
  <c r="M1634" i="7"/>
  <c r="L1634" i="7"/>
  <c r="K1634" i="7"/>
  <c r="J1634" i="7"/>
  <c r="I1634" i="7"/>
  <c r="H1634" i="7"/>
  <c r="G1634" i="7"/>
  <c r="F1634" i="7"/>
  <c r="D1634" i="7"/>
  <c r="C1634" i="7"/>
  <c r="B1634" i="7"/>
  <c r="A1634" i="7"/>
  <c r="M1633" i="7"/>
  <c r="L1633" i="7"/>
  <c r="K1633" i="7"/>
  <c r="J1633" i="7"/>
  <c r="I1633" i="7"/>
  <c r="H1633" i="7"/>
  <c r="G1633" i="7"/>
  <c r="F1633" i="7"/>
  <c r="D1633" i="7"/>
  <c r="C1633" i="7"/>
  <c r="B1633" i="7"/>
  <c r="A1633" i="7"/>
  <c r="M1632" i="7"/>
  <c r="L1632" i="7"/>
  <c r="K1632" i="7"/>
  <c r="J1632" i="7"/>
  <c r="I1632" i="7"/>
  <c r="H1632" i="7"/>
  <c r="G1632" i="7"/>
  <c r="F1632" i="7"/>
  <c r="D1632" i="7"/>
  <c r="C1632" i="7"/>
  <c r="B1632" i="7"/>
  <c r="A1632" i="7"/>
  <c r="M1631" i="7"/>
  <c r="L1631" i="7"/>
  <c r="K1631" i="7"/>
  <c r="J1631" i="7"/>
  <c r="I1631" i="7"/>
  <c r="H1631" i="7"/>
  <c r="G1631" i="7"/>
  <c r="F1631" i="7"/>
  <c r="D1631" i="7"/>
  <c r="C1631" i="7"/>
  <c r="B1631" i="7"/>
  <c r="A1631" i="7"/>
  <c r="M1630" i="7"/>
  <c r="L1630" i="7"/>
  <c r="K1630" i="7"/>
  <c r="J1630" i="7"/>
  <c r="I1630" i="7"/>
  <c r="H1630" i="7"/>
  <c r="G1630" i="7"/>
  <c r="F1630" i="7"/>
  <c r="D1630" i="7"/>
  <c r="C1630" i="7"/>
  <c r="B1630" i="7"/>
  <c r="A1630" i="7"/>
  <c r="M1629" i="7"/>
  <c r="L1629" i="7"/>
  <c r="K1629" i="7"/>
  <c r="J1629" i="7"/>
  <c r="I1629" i="7"/>
  <c r="H1629" i="7"/>
  <c r="G1629" i="7"/>
  <c r="F1629" i="7"/>
  <c r="D1629" i="7"/>
  <c r="C1629" i="7"/>
  <c r="B1629" i="7"/>
  <c r="A1629" i="7"/>
  <c r="M1628" i="7"/>
  <c r="L1628" i="7"/>
  <c r="K1628" i="7"/>
  <c r="J1628" i="7"/>
  <c r="I1628" i="7"/>
  <c r="H1628" i="7"/>
  <c r="G1628" i="7"/>
  <c r="F1628" i="7"/>
  <c r="D1628" i="7"/>
  <c r="C1628" i="7"/>
  <c r="B1628" i="7"/>
  <c r="A1628" i="7"/>
  <c r="M1627" i="7"/>
  <c r="L1627" i="7"/>
  <c r="K1627" i="7"/>
  <c r="J1627" i="7"/>
  <c r="I1627" i="7"/>
  <c r="H1627" i="7"/>
  <c r="G1627" i="7"/>
  <c r="F1627" i="7"/>
  <c r="D1627" i="7"/>
  <c r="C1627" i="7"/>
  <c r="B1627" i="7"/>
  <c r="A1627" i="7"/>
  <c r="M1626" i="7"/>
  <c r="L1626" i="7"/>
  <c r="K1626" i="7"/>
  <c r="J1626" i="7"/>
  <c r="I1626" i="7"/>
  <c r="H1626" i="7"/>
  <c r="G1626" i="7"/>
  <c r="F1626" i="7"/>
  <c r="D1626" i="7"/>
  <c r="C1626" i="7"/>
  <c r="B1626" i="7"/>
  <c r="A1626" i="7"/>
  <c r="M1625" i="7"/>
  <c r="L1625" i="7"/>
  <c r="K1625" i="7"/>
  <c r="J1625" i="7"/>
  <c r="I1625" i="7"/>
  <c r="H1625" i="7"/>
  <c r="G1625" i="7"/>
  <c r="F1625" i="7"/>
  <c r="D1625" i="7"/>
  <c r="C1625" i="7"/>
  <c r="B1625" i="7"/>
  <c r="A1625" i="7"/>
  <c r="M1624" i="7"/>
  <c r="L1624" i="7"/>
  <c r="K1624" i="7"/>
  <c r="J1624" i="7"/>
  <c r="I1624" i="7"/>
  <c r="H1624" i="7"/>
  <c r="G1624" i="7"/>
  <c r="F1624" i="7"/>
  <c r="D1624" i="7"/>
  <c r="C1624" i="7"/>
  <c r="B1624" i="7"/>
  <c r="A1624" i="7"/>
  <c r="M1623" i="7"/>
  <c r="L1623" i="7"/>
  <c r="K1623" i="7"/>
  <c r="J1623" i="7"/>
  <c r="I1623" i="7"/>
  <c r="H1623" i="7"/>
  <c r="G1623" i="7"/>
  <c r="F1623" i="7"/>
  <c r="D1623" i="7"/>
  <c r="C1623" i="7"/>
  <c r="B1623" i="7"/>
  <c r="A1623" i="7"/>
  <c r="M1622" i="7"/>
  <c r="L1622" i="7"/>
  <c r="K1622" i="7"/>
  <c r="J1622" i="7"/>
  <c r="I1622" i="7"/>
  <c r="H1622" i="7"/>
  <c r="G1622" i="7"/>
  <c r="F1622" i="7"/>
  <c r="D1622" i="7"/>
  <c r="C1622" i="7"/>
  <c r="B1622" i="7"/>
  <c r="A1622" i="7"/>
  <c r="M1621" i="7"/>
  <c r="L1621" i="7"/>
  <c r="K1621" i="7"/>
  <c r="J1621" i="7"/>
  <c r="I1621" i="7"/>
  <c r="H1621" i="7"/>
  <c r="G1621" i="7"/>
  <c r="F1621" i="7"/>
  <c r="D1621" i="7"/>
  <c r="C1621" i="7"/>
  <c r="B1621" i="7"/>
  <c r="A1621" i="7"/>
  <c r="M1620" i="7"/>
  <c r="L1620" i="7"/>
  <c r="K1620" i="7"/>
  <c r="J1620" i="7"/>
  <c r="I1620" i="7"/>
  <c r="H1620" i="7"/>
  <c r="G1620" i="7"/>
  <c r="F1620" i="7"/>
  <c r="D1620" i="7"/>
  <c r="C1620" i="7"/>
  <c r="B1620" i="7"/>
  <c r="A1620" i="7"/>
  <c r="M1619" i="7"/>
  <c r="L1619" i="7"/>
  <c r="K1619" i="7"/>
  <c r="J1619" i="7"/>
  <c r="I1619" i="7"/>
  <c r="H1619" i="7"/>
  <c r="G1619" i="7"/>
  <c r="F1619" i="7"/>
  <c r="D1619" i="7"/>
  <c r="C1619" i="7"/>
  <c r="B1619" i="7"/>
  <c r="A1619" i="7"/>
  <c r="M1618" i="7"/>
  <c r="L1618" i="7"/>
  <c r="K1618" i="7"/>
  <c r="J1618" i="7"/>
  <c r="I1618" i="7"/>
  <c r="H1618" i="7"/>
  <c r="G1618" i="7"/>
  <c r="F1618" i="7"/>
  <c r="D1618" i="7"/>
  <c r="C1618" i="7"/>
  <c r="B1618" i="7"/>
  <c r="A1618" i="7"/>
  <c r="M1617" i="7"/>
  <c r="L1617" i="7"/>
  <c r="K1617" i="7"/>
  <c r="J1617" i="7"/>
  <c r="I1617" i="7"/>
  <c r="H1617" i="7"/>
  <c r="G1617" i="7"/>
  <c r="F1617" i="7"/>
  <c r="D1617" i="7"/>
  <c r="C1617" i="7"/>
  <c r="B1617" i="7"/>
  <c r="A1617" i="7"/>
  <c r="M1616" i="7"/>
  <c r="L1616" i="7"/>
  <c r="K1616" i="7"/>
  <c r="J1616" i="7"/>
  <c r="I1616" i="7"/>
  <c r="H1616" i="7"/>
  <c r="G1616" i="7"/>
  <c r="F1616" i="7"/>
  <c r="D1616" i="7"/>
  <c r="C1616" i="7"/>
  <c r="B1616" i="7"/>
  <c r="A1616" i="7"/>
  <c r="M1615" i="7"/>
  <c r="L1615" i="7"/>
  <c r="K1615" i="7"/>
  <c r="J1615" i="7"/>
  <c r="I1615" i="7"/>
  <c r="H1615" i="7"/>
  <c r="G1615" i="7"/>
  <c r="F1615" i="7"/>
  <c r="D1615" i="7"/>
  <c r="C1615" i="7"/>
  <c r="B1615" i="7"/>
  <c r="A1615" i="7"/>
  <c r="M1614" i="7"/>
  <c r="L1614" i="7"/>
  <c r="K1614" i="7"/>
  <c r="J1614" i="7"/>
  <c r="I1614" i="7"/>
  <c r="H1614" i="7"/>
  <c r="G1614" i="7"/>
  <c r="F1614" i="7"/>
  <c r="D1614" i="7"/>
  <c r="C1614" i="7"/>
  <c r="B1614" i="7"/>
  <c r="A1614" i="7"/>
  <c r="M1613" i="7"/>
  <c r="L1613" i="7"/>
  <c r="K1613" i="7"/>
  <c r="J1613" i="7"/>
  <c r="I1613" i="7"/>
  <c r="H1613" i="7"/>
  <c r="G1613" i="7"/>
  <c r="F1613" i="7"/>
  <c r="D1613" i="7"/>
  <c r="C1613" i="7"/>
  <c r="B1613" i="7"/>
  <c r="A1613" i="7"/>
  <c r="M1612" i="7"/>
  <c r="L1612" i="7"/>
  <c r="K1612" i="7"/>
  <c r="J1612" i="7"/>
  <c r="I1612" i="7"/>
  <c r="H1612" i="7"/>
  <c r="G1612" i="7"/>
  <c r="F1612" i="7"/>
  <c r="D1612" i="7"/>
  <c r="C1612" i="7"/>
  <c r="B1612" i="7"/>
  <c r="A1612" i="7"/>
  <c r="M1611" i="7"/>
  <c r="L1611" i="7"/>
  <c r="K1611" i="7"/>
  <c r="J1611" i="7"/>
  <c r="I1611" i="7"/>
  <c r="H1611" i="7"/>
  <c r="G1611" i="7"/>
  <c r="F1611" i="7"/>
  <c r="D1611" i="7"/>
  <c r="C1611" i="7"/>
  <c r="B1611" i="7"/>
  <c r="A1611" i="7"/>
  <c r="M1610" i="7"/>
  <c r="L1610" i="7"/>
  <c r="K1610" i="7"/>
  <c r="J1610" i="7"/>
  <c r="I1610" i="7"/>
  <c r="H1610" i="7"/>
  <c r="G1610" i="7"/>
  <c r="F1610" i="7"/>
  <c r="D1610" i="7"/>
  <c r="C1610" i="7"/>
  <c r="B1610" i="7"/>
  <c r="A1610" i="7"/>
  <c r="M1609" i="7"/>
  <c r="L1609" i="7"/>
  <c r="K1609" i="7"/>
  <c r="J1609" i="7"/>
  <c r="I1609" i="7"/>
  <c r="H1609" i="7"/>
  <c r="G1609" i="7"/>
  <c r="F1609" i="7"/>
  <c r="D1609" i="7"/>
  <c r="C1609" i="7"/>
  <c r="B1609" i="7"/>
  <c r="A1609" i="7"/>
  <c r="M1608" i="7"/>
  <c r="L1608" i="7"/>
  <c r="K1608" i="7"/>
  <c r="J1608" i="7"/>
  <c r="I1608" i="7"/>
  <c r="H1608" i="7"/>
  <c r="G1608" i="7"/>
  <c r="F1608" i="7"/>
  <c r="D1608" i="7"/>
  <c r="C1608" i="7"/>
  <c r="B1608" i="7"/>
  <c r="A1608" i="7"/>
  <c r="M1607" i="7"/>
  <c r="L1607" i="7"/>
  <c r="K1607" i="7"/>
  <c r="J1607" i="7"/>
  <c r="I1607" i="7"/>
  <c r="H1607" i="7"/>
  <c r="G1607" i="7"/>
  <c r="F1607" i="7"/>
  <c r="D1607" i="7"/>
  <c r="C1607" i="7"/>
  <c r="B1607" i="7"/>
  <c r="A1607" i="7"/>
  <c r="M1606" i="7"/>
  <c r="L1606" i="7"/>
  <c r="K1606" i="7"/>
  <c r="J1606" i="7"/>
  <c r="I1606" i="7"/>
  <c r="H1606" i="7"/>
  <c r="G1606" i="7"/>
  <c r="F1606" i="7"/>
  <c r="D1606" i="7"/>
  <c r="C1606" i="7"/>
  <c r="B1606" i="7"/>
  <c r="A1606" i="7"/>
  <c r="M1605" i="7"/>
  <c r="L1605" i="7"/>
  <c r="K1605" i="7"/>
  <c r="J1605" i="7"/>
  <c r="I1605" i="7"/>
  <c r="H1605" i="7"/>
  <c r="G1605" i="7"/>
  <c r="F1605" i="7"/>
  <c r="D1605" i="7"/>
  <c r="C1605" i="7"/>
  <c r="B1605" i="7"/>
  <c r="A1605" i="7"/>
  <c r="M1604" i="7"/>
  <c r="L1604" i="7"/>
  <c r="K1604" i="7"/>
  <c r="J1604" i="7"/>
  <c r="I1604" i="7"/>
  <c r="H1604" i="7"/>
  <c r="G1604" i="7"/>
  <c r="F1604" i="7"/>
  <c r="D1604" i="7"/>
  <c r="C1604" i="7"/>
  <c r="B1604" i="7"/>
  <c r="A1604" i="7"/>
  <c r="M1603" i="7"/>
  <c r="L1603" i="7"/>
  <c r="K1603" i="7"/>
  <c r="J1603" i="7"/>
  <c r="I1603" i="7"/>
  <c r="H1603" i="7"/>
  <c r="G1603" i="7"/>
  <c r="F1603" i="7"/>
  <c r="D1603" i="7"/>
  <c r="C1603" i="7"/>
  <c r="B1603" i="7"/>
  <c r="A1603" i="7"/>
  <c r="M1602" i="7"/>
  <c r="L1602" i="7"/>
  <c r="K1602" i="7"/>
  <c r="J1602" i="7"/>
  <c r="I1602" i="7"/>
  <c r="H1602" i="7"/>
  <c r="G1602" i="7"/>
  <c r="F1602" i="7"/>
  <c r="D1602" i="7"/>
  <c r="C1602" i="7"/>
  <c r="B1602" i="7"/>
  <c r="A1602" i="7"/>
  <c r="M1601" i="7"/>
  <c r="L1601" i="7"/>
  <c r="K1601" i="7"/>
  <c r="J1601" i="7"/>
  <c r="I1601" i="7"/>
  <c r="H1601" i="7"/>
  <c r="G1601" i="7"/>
  <c r="F1601" i="7"/>
  <c r="D1601" i="7"/>
  <c r="C1601" i="7"/>
  <c r="B1601" i="7"/>
  <c r="A1601" i="7"/>
  <c r="M1600" i="7"/>
  <c r="L1600" i="7"/>
  <c r="K1600" i="7"/>
  <c r="J1600" i="7"/>
  <c r="I1600" i="7"/>
  <c r="H1600" i="7"/>
  <c r="G1600" i="7"/>
  <c r="F1600" i="7"/>
  <c r="D1600" i="7"/>
  <c r="C1600" i="7"/>
  <c r="B1600" i="7"/>
  <c r="A1600" i="7"/>
  <c r="M1599" i="7"/>
  <c r="L1599" i="7"/>
  <c r="K1599" i="7"/>
  <c r="J1599" i="7"/>
  <c r="I1599" i="7"/>
  <c r="H1599" i="7"/>
  <c r="G1599" i="7"/>
  <c r="F1599" i="7"/>
  <c r="D1599" i="7"/>
  <c r="C1599" i="7"/>
  <c r="B1599" i="7"/>
  <c r="A1599" i="7"/>
  <c r="M1598" i="7"/>
  <c r="L1598" i="7"/>
  <c r="K1598" i="7"/>
  <c r="J1598" i="7"/>
  <c r="I1598" i="7"/>
  <c r="H1598" i="7"/>
  <c r="G1598" i="7"/>
  <c r="F1598" i="7"/>
  <c r="D1598" i="7"/>
  <c r="C1598" i="7"/>
  <c r="B1598" i="7"/>
  <c r="A1598" i="7"/>
  <c r="M1597" i="7"/>
  <c r="L1597" i="7"/>
  <c r="K1597" i="7"/>
  <c r="J1597" i="7"/>
  <c r="I1597" i="7"/>
  <c r="H1597" i="7"/>
  <c r="G1597" i="7"/>
  <c r="F1597" i="7"/>
  <c r="D1597" i="7"/>
  <c r="C1597" i="7"/>
  <c r="B1597" i="7"/>
  <c r="A1597" i="7"/>
  <c r="M1596" i="7"/>
  <c r="L1596" i="7"/>
  <c r="K1596" i="7"/>
  <c r="J1596" i="7"/>
  <c r="I1596" i="7"/>
  <c r="H1596" i="7"/>
  <c r="G1596" i="7"/>
  <c r="F1596" i="7"/>
  <c r="D1596" i="7"/>
  <c r="C1596" i="7"/>
  <c r="B1596" i="7"/>
  <c r="A1596" i="7"/>
  <c r="M1595" i="7"/>
  <c r="L1595" i="7"/>
  <c r="K1595" i="7"/>
  <c r="J1595" i="7"/>
  <c r="I1595" i="7"/>
  <c r="H1595" i="7"/>
  <c r="G1595" i="7"/>
  <c r="F1595" i="7"/>
  <c r="D1595" i="7"/>
  <c r="C1595" i="7"/>
  <c r="B1595" i="7"/>
  <c r="A1595" i="7"/>
  <c r="M1594" i="7"/>
  <c r="L1594" i="7"/>
  <c r="K1594" i="7"/>
  <c r="J1594" i="7"/>
  <c r="I1594" i="7"/>
  <c r="H1594" i="7"/>
  <c r="G1594" i="7"/>
  <c r="F1594" i="7"/>
  <c r="D1594" i="7"/>
  <c r="C1594" i="7"/>
  <c r="B1594" i="7"/>
  <c r="A1594" i="7"/>
  <c r="M1593" i="7"/>
  <c r="L1593" i="7"/>
  <c r="K1593" i="7"/>
  <c r="J1593" i="7"/>
  <c r="I1593" i="7"/>
  <c r="H1593" i="7"/>
  <c r="G1593" i="7"/>
  <c r="F1593" i="7"/>
  <c r="D1593" i="7"/>
  <c r="C1593" i="7"/>
  <c r="B1593" i="7"/>
  <c r="A1593" i="7"/>
  <c r="M1592" i="7"/>
  <c r="L1592" i="7"/>
  <c r="K1592" i="7"/>
  <c r="J1592" i="7"/>
  <c r="I1592" i="7"/>
  <c r="H1592" i="7"/>
  <c r="G1592" i="7"/>
  <c r="F1592" i="7"/>
  <c r="D1592" i="7"/>
  <c r="C1592" i="7"/>
  <c r="B1592" i="7"/>
  <c r="A1592" i="7"/>
  <c r="M1591" i="7"/>
  <c r="L1591" i="7"/>
  <c r="K1591" i="7"/>
  <c r="J1591" i="7"/>
  <c r="I1591" i="7"/>
  <c r="H1591" i="7"/>
  <c r="G1591" i="7"/>
  <c r="F1591" i="7"/>
  <c r="D1591" i="7"/>
  <c r="C1591" i="7"/>
  <c r="B1591" i="7"/>
  <c r="A1591" i="7"/>
  <c r="M1590" i="7"/>
  <c r="L1590" i="7"/>
  <c r="K1590" i="7"/>
  <c r="J1590" i="7"/>
  <c r="I1590" i="7"/>
  <c r="H1590" i="7"/>
  <c r="G1590" i="7"/>
  <c r="F1590" i="7"/>
  <c r="D1590" i="7"/>
  <c r="C1590" i="7"/>
  <c r="B1590" i="7"/>
  <c r="A1590" i="7"/>
  <c r="M1589" i="7"/>
  <c r="L1589" i="7"/>
  <c r="K1589" i="7"/>
  <c r="J1589" i="7"/>
  <c r="I1589" i="7"/>
  <c r="H1589" i="7"/>
  <c r="G1589" i="7"/>
  <c r="F1589" i="7"/>
  <c r="D1589" i="7"/>
  <c r="C1589" i="7"/>
  <c r="B1589" i="7"/>
  <c r="A1589" i="7"/>
  <c r="M1588" i="7"/>
  <c r="L1588" i="7"/>
  <c r="K1588" i="7"/>
  <c r="J1588" i="7"/>
  <c r="I1588" i="7"/>
  <c r="H1588" i="7"/>
  <c r="G1588" i="7"/>
  <c r="F1588" i="7"/>
  <c r="D1588" i="7"/>
  <c r="C1588" i="7"/>
  <c r="B1588" i="7"/>
  <c r="A1588" i="7"/>
  <c r="M1587" i="7"/>
  <c r="L1587" i="7"/>
  <c r="K1587" i="7"/>
  <c r="J1587" i="7"/>
  <c r="I1587" i="7"/>
  <c r="H1587" i="7"/>
  <c r="G1587" i="7"/>
  <c r="F1587" i="7"/>
  <c r="D1587" i="7"/>
  <c r="C1587" i="7"/>
  <c r="B1587" i="7"/>
  <c r="A1587" i="7"/>
  <c r="M1586" i="7"/>
  <c r="L1586" i="7"/>
  <c r="K1586" i="7"/>
  <c r="J1586" i="7"/>
  <c r="I1586" i="7"/>
  <c r="H1586" i="7"/>
  <c r="G1586" i="7"/>
  <c r="F1586" i="7"/>
  <c r="D1586" i="7"/>
  <c r="C1586" i="7"/>
  <c r="B1586" i="7"/>
  <c r="A1586" i="7"/>
  <c r="M1585" i="7"/>
  <c r="L1585" i="7"/>
  <c r="K1585" i="7"/>
  <c r="J1585" i="7"/>
  <c r="I1585" i="7"/>
  <c r="H1585" i="7"/>
  <c r="G1585" i="7"/>
  <c r="F1585" i="7"/>
  <c r="D1585" i="7"/>
  <c r="C1585" i="7"/>
  <c r="B1585" i="7"/>
  <c r="A1585" i="7"/>
  <c r="M1584" i="7"/>
  <c r="L1584" i="7"/>
  <c r="K1584" i="7"/>
  <c r="J1584" i="7"/>
  <c r="I1584" i="7"/>
  <c r="H1584" i="7"/>
  <c r="G1584" i="7"/>
  <c r="F1584" i="7"/>
  <c r="D1584" i="7"/>
  <c r="C1584" i="7"/>
  <c r="B1584" i="7"/>
  <c r="A1584" i="7"/>
  <c r="M1583" i="7"/>
  <c r="L1583" i="7"/>
  <c r="K1583" i="7"/>
  <c r="J1583" i="7"/>
  <c r="I1583" i="7"/>
  <c r="H1583" i="7"/>
  <c r="G1583" i="7"/>
  <c r="F1583" i="7"/>
  <c r="D1583" i="7"/>
  <c r="C1583" i="7"/>
  <c r="B1583" i="7"/>
  <c r="A1583" i="7"/>
  <c r="M1582" i="7"/>
  <c r="L1582" i="7"/>
  <c r="K1582" i="7"/>
  <c r="J1582" i="7"/>
  <c r="I1582" i="7"/>
  <c r="H1582" i="7"/>
  <c r="G1582" i="7"/>
  <c r="F1582" i="7"/>
  <c r="D1582" i="7"/>
  <c r="C1582" i="7"/>
  <c r="B1582" i="7"/>
  <c r="A1582" i="7"/>
  <c r="M1581" i="7"/>
  <c r="L1581" i="7"/>
  <c r="K1581" i="7"/>
  <c r="J1581" i="7"/>
  <c r="I1581" i="7"/>
  <c r="H1581" i="7"/>
  <c r="G1581" i="7"/>
  <c r="F1581" i="7"/>
  <c r="D1581" i="7"/>
  <c r="C1581" i="7"/>
  <c r="B1581" i="7"/>
  <c r="A1581" i="7"/>
  <c r="M1580" i="7"/>
  <c r="L1580" i="7"/>
  <c r="K1580" i="7"/>
  <c r="J1580" i="7"/>
  <c r="I1580" i="7"/>
  <c r="H1580" i="7"/>
  <c r="G1580" i="7"/>
  <c r="F1580" i="7"/>
  <c r="D1580" i="7"/>
  <c r="C1580" i="7"/>
  <c r="B1580" i="7"/>
  <c r="A1580" i="7"/>
  <c r="M1579" i="7"/>
  <c r="L1579" i="7"/>
  <c r="K1579" i="7"/>
  <c r="J1579" i="7"/>
  <c r="I1579" i="7"/>
  <c r="H1579" i="7"/>
  <c r="G1579" i="7"/>
  <c r="F1579" i="7"/>
  <c r="D1579" i="7"/>
  <c r="C1579" i="7"/>
  <c r="B1579" i="7"/>
  <c r="A1579" i="7"/>
  <c r="M1578" i="7"/>
  <c r="L1578" i="7"/>
  <c r="K1578" i="7"/>
  <c r="J1578" i="7"/>
  <c r="I1578" i="7"/>
  <c r="H1578" i="7"/>
  <c r="G1578" i="7"/>
  <c r="F1578" i="7"/>
  <c r="D1578" i="7"/>
  <c r="C1578" i="7"/>
  <c r="B1578" i="7"/>
  <c r="A1578" i="7"/>
  <c r="M1577" i="7"/>
  <c r="L1577" i="7"/>
  <c r="K1577" i="7"/>
  <c r="J1577" i="7"/>
  <c r="I1577" i="7"/>
  <c r="H1577" i="7"/>
  <c r="G1577" i="7"/>
  <c r="F1577" i="7"/>
  <c r="D1577" i="7"/>
  <c r="C1577" i="7"/>
  <c r="B1577" i="7"/>
  <c r="A1577" i="7"/>
  <c r="M1576" i="7"/>
  <c r="L1576" i="7"/>
  <c r="K1576" i="7"/>
  <c r="J1576" i="7"/>
  <c r="I1576" i="7"/>
  <c r="H1576" i="7"/>
  <c r="G1576" i="7"/>
  <c r="F1576" i="7"/>
  <c r="D1576" i="7"/>
  <c r="C1576" i="7"/>
  <c r="B1576" i="7"/>
  <c r="A1576" i="7"/>
  <c r="M1575" i="7"/>
  <c r="L1575" i="7"/>
  <c r="K1575" i="7"/>
  <c r="J1575" i="7"/>
  <c r="I1575" i="7"/>
  <c r="H1575" i="7"/>
  <c r="G1575" i="7"/>
  <c r="F1575" i="7"/>
  <c r="D1575" i="7"/>
  <c r="C1575" i="7"/>
  <c r="B1575" i="7"/>
  <c r="A1575" i="7"/>
  <c r="M1574" i="7"/>
  <c r="L1574" i="7"/>
  <c r="K1574" i="7"/>
  <c r="J1574" i="7"/>
  <c r="I1574" i="7"/>
  <c r="H1574" i="7"/>
  <c r="G1574" i="7"/>
  <c r="F1574" i="7"/>
  <c r="D1574" i="7"/>
  <c r="C1574" i="7"/>
  <c r="B1574" i="7"/>
  <c r="A1574" i="7"/>
  <c r="M1573" i="7"/>
  <c r="L1573" i="7"/>
  <c r="K1573" i="7"/>
  <c r="J1573" i="7"/>
  <c r="I1573" i="7"/>
  <c r="H1573" i="7"/>
  <c r="G1573" i="7"/>
  <c r="F1573" i="7"/>
  <c r="D1573" i="7"/>
  <c r="C1573" i="7"/>
  <c r="B1573" i="7"/>
  <c r="A1573" i="7"/>
  <c r="M1572" i="7"/>
  <c r="L1572" i="7"/>
  <c r="K1572" i="7"/>
  <c r="J1572" i="7"/>
  <c r="I1572" i="7"/>
  <c r="H1572" i="7"/>
  <c r="G1572" i="7"/>
  <c r="F1572" i="7"/>
  <c r="D1572" i="7"/>
  <c r="C1572" i="7"/>
  <c r="B1572" i="7"/>
  <c r="A1572" i="7"/>
  <c r="M1571" i="7"/>
  <c r="L1571" i="7"/>
  <c r="K1571" i="7"/>
  <c r="J1571" i="7"/>
  <c r="I1571" i="7"/>
  <c r="H1571" i="7"/>
  <c r="G1571" i="7"/>
  <c r="F1571" i="7"/>
  <c r="D1571" i="7"/>
  <c r="C1571" i="7"/>
  <c r="B1571" i="7"/>
  <c r="A1571" i="7"/>
  <c r="M1570" i="7"/>
  <c r="L1570" i="7"/>
  <c r="K1570" i="7"/>
  <c r="J1570" i="7"/>
  <c r="I1570" i="7"/>
  <c r="H1570" i="7"/>
  <c r="G1570" i="7"/>
  <c r="F1570" i="7"/>
  <c r="D1570" i="7"/>
  <c r="C1570" i="7"/>
  <c r="B1570" i="7"/>
  <c r="A1570" i="7"/>
  <c r="M1569" i="7"/>
  <c r="L1569" i="7"/>
  <c r="K1569" i="7"/>
  <c r="J1569" i="7"/>
  <c r="I1569" i="7"/>
  <c r="H1569" i="7"/>
  <c r="G1569" i="7"/>
  <c r="F1569" i="7"/>
  <c r="D1569" i="7"/>
  <c r="C1569" i="7"/>
  <c r="B1569" i="7"/>
  <c r="A1569" i="7"/>
  <c r="M1568" i="7"/>
  <c r="L1568" i="7"/>
  <c r="K1568" i="7"/>
  <c r="J1568" i="7"/>
  <c r="I1568" i="7"/>
  <c r="H1568" i="7"/>
  <c r="G1568" i="7"/>
  <c r="F1568" i="7"/>
  <c r="D1568" i="7"/>
  <c r="C1568" i="7"/>
  <c r="B1568" i="7"/>
  <c r="A1568" i="7"/>
  <c r="M1567" i="7"/>
  <c r="L1567" i="7"/>
  <c r="K1567" i="7"/>
  <c r="J1567" i="7"/>
  <c r="I1567" i="7"/>
  <c r="H1567" i="7"/>
  <c r="G1567" i="7"/>
  <c r="F1567" i="7"/>
  <c r="D1567" i="7"/>
  <c r="C1567" i="7"/>
  <c r="B1567" i="7"/>
  <c r="A1567" i="7"/>
  <c r="M1566" i="7"/>
  <c r="L1566" i="7"/>
  <c r="K1566" i="7"/>
  <c r="J1566" i="7"/>
  <c r="I1566" i="7"/>
  <c r="H1566" i="7"/>
  <c r="G1566" i="7"/>
  <c r="F1566" i="7"/>
  <c r="D1566" i="7"/>
  <c r="C1566" i="7"/>
  <c r="B1566" i="7"/>
  <c r="A1566" i="7"/>
  <c r="M1565" i="7"/>
  <c r="L1565" i="7"/>
  <c r="K1565" i="7"/>
  <c r="J1565" i="7"/>
  <c r="I1565" i="7"/>
  <c r="H1565" i="7"/>
  <c r="G1565" i="7"/>
  <c r="F1565" i="7"/>
  <c r="D1565" i="7"/>
  <c r="C1565" i="7"/>
  <c r="B1565" i="7"/>
  <c r="A1565" i="7"/>
  <c r="M1564" i="7"/>
  <c r="L1564" i="7"/>
  <c r="K1564" i="7"/>
  <c r="J1564" i="7"/>
  <c r="I1564" i="7"/>
  <c r="H1564" i="7"/>
  <c r="G1564" i="7"/>
  <c r="F1564" i="7"/>
  <c r="D1564" i="7"/>
  <c r="C1564" i="7"/>
  <c r="B1564" i="7"/>
  <c r="A1564" i="7"/>
  <c r="M1563" i="7"/>
  <c r="L1563" i="7"/>
  <c r="K1563" i="7"/>
  <c r="J1563" i="7"/>
  <c r="I1563" i="7"/>
  <c r="H1563" i="7"/>
  <c r="G1563" i="7"/>
  <c r="F1563" i="7"/>
  <c r="D1563" i="7"/>
  <c r="C1563" i="7"/>
  <c r="B1563" i="7"/>
  <c r="A1563" i="7"/>
  <c r="M1562" i="7"/>
  <c r="L1562" i="7"/>
  <c r="K1562" i="7"/>
  <c r="J1562" i="7"/>
  <c r="I1562" i="7"/>
  <c r="H1562" i="7"/>
  <c r="G1562" i="7"/>
  <c r="F1562" i="7"/>
  <c r="D1562" i="7"/>
  <c r="C1562" i="7"/>
  <c r="B1562" i="7"/>
  <c r="A1562" i="7"/>
  <c r="M1561" i="7"/>
  <c r="L1561" i="7"/>
  <c r="K1561" i="7"/>
  <c r="J1561" i="7"/>
  <c r="I1561" i="7"/>
  <c r="H1561" i="7"/>
  <c r="G1561" i="7"/>
  <c r="F1561" i="7"/>
  <c r="D1561" i="7"/>
  <c r="C1561" i="7"/>
  <c r="B1561" i="7"/>
  <c r="A1561" i="7"/>
  <c r="M1560" i="7"/>
  <c r="L1560" i="7"/>
  <c r="K1560" i="7"/>
  <c r="J1560" i="7"/>
  <c r="I1560" i="7"/>
  <c r="H1560" i="7"/>
  <c r="G1560" i="7"/>
  <c r="F1560" i="7"/>
  <c r="D1560" i="7"/>
  <c r="C1560" i="7"/>
  <c r="B1560" i="7"/>
  <c r="A1560" i="7"/>
  <c r="M1559" i="7"/>
  <c r="L1559" i="7"/>
  <c r="K1559" i="7"/>
  <c r="J1559" i="7"/>
  <c r="I1559" i="7"/>
  <c r="H1559" i="7"/>
  <c r="G1559" i="7"/>
  <c r="F1559" i="7"/>
  <c r="D1559" i="7"/>
  <c r="C1559" i="7"/>
  <c r="B1559" i="7"/>
  <c r="A1559" i="7"/>
  <c r="M1558" i="7"/>
  <c r="L1558" i="7"/>
  <c r="K1558" i="7"/>
  <c r="J1558" i="7"/>
  <c r="I1558" i="7"/>
  <c r="H1558" i="7"/>
  <c r="G1558" i="7"/>
  <c r="F1558" i="7"/>
  <c r="D1558" i="7"/>
  <c r="C1558" i="7"/>
  <c r="B1558" i="7"/>
  <c r="A1558" i="7"/>
  <c r="M1557" i="7"/>
  <c r="L1557" i="7"/>
  <c r="K1557" i="7"/>
  <c r="J1557" i="7"/>
  <c r="I1557" i="7"/>
  <c r="H1557" i="7"/>
  <c r="G1557" i="7"/>
  <c r="F1557" i="7"/>
  <c r="D1557" i="7"/>
  <c r="C1557" i="7"/>
  <c r="B1557" i="7"/>
  <c r="A1557" i="7"/>
  <c r="M1556" i="7"/>
  <c r="L1556" i="7"/>
  <c r="K1556" i="7"/>
  <c r="J1556" i="7"/>
  <c r="I1556" i="7"/>
  <c r="H1556" i="7"/>
  <c r="G1556" i="7"/>
  <c r="F1556" i="7"/>
  <c r="D1556" i="7"/>
  <c r="C1556" i="7"/>
  <c r="B1556" i="7"/>
  <c r="A1556" i="7"/>
  <c r="M1555" i="7"/>
  <c r="L1555" i="7"/>
  <c r="K1555" i="7"/>
  <c r="J1555" i="7"/>
  <c r="I1555" i="7"/>
  <c r="H1555" i="7"/>
  <c r="G1555" i="7"/>
  <c r="F1555" i="7"/>
  <c r="D1555" i="7"/>
  <c r="C1555" i="7"/>
  <c r="B1555" i="7"/>
  <c r="A1555" i="7"/>
  <c r="M1554" i="7"/>
  <c r="L1554" i="7"/>
  <c r="K1554" i="7"/>
  <c r="J1554" i="7"/>
  <c r="I1554" i="7"/>
  <c r="H1554" i="7"/>
  <c r="G1554" i="7"/>
  <c r="F1554" i="7"/>
  <c r="D1554" i="7"/>
  <c r="C1554" i="7"/>
  <c r="B1554" i="7"/>
  <c r="A1554" i="7"/>
  <c r="M1553" i="7"/>
  <c r="L1553" i="7"/>
  <c r="K1553" i="7"/>
  <c r="J1553" i="7"/>
  <c r="I1553" i="7"/>
  <c r="H1553" i="7"/>
  <c r="G1553" i="7"/>
  <c r="F1553" i="7"/>
  <c r="D1553" i="7"/>
  <c r="C1553" i="7"/>
  <c r="B1553" i="7"/>
  <c r="A1553" i="7"/>
  <c r="M1552" i="7"/>
  <c r="L1552" i="7"/>
  <c r="K1552" i="7"/>
  <c r="J1552" i="7"/>
  <c r="I1552" i="7"/>
  <c r="H1552" i="7"/>
  <c r="G1552" i="7"/>
  <c r="F1552" i="7"/>
  <c r="D1552" i="7"/>
  <c r="C1552" i="7"/>
  <c r="B1552" i="7"/>
  <c r="A1552" i="7"/>
  <c r="M1551" i="7"/>
  <c r="L1551" i="7"/>
  <c r="K1551" i="7"/>
  <c r="J1551" i="7"/>
  <c r="I1551" i="7"/>
  <c r="H1551" i="7"/>
  <c r="G1551" i="7"/>
  <c r="F1551" i="7"/>
  <c r="D1551" i="7"/>
  <c r="C1551" i="7"/>
  <c r="B1551" i="7"/>
  <c r="A1551" i="7"/>
  <c r="M1550" i="7"/>
  <c r="L1550" i="7"/>
  <c r="K1550" i="7"/>
  <c r="J1550" i="7"/>
  <c r="I1550" i="7"/>
  <c r="H1550" i="7"/>
  <c r="G1550" i="7"/>
  <c r="F1550" i="7"/>
  <c r="D1550" i="7"/>
  <c r="C1550" i="7"/>
  <c r="B1550" i="7"/>
  <c r="A1550" i="7"/>
  <c r="M1549" i="7"/>
  <c r="L1549" i="7"/>
  <c r="K1549" i="7"/>
  <c r="J1549" i="7"/>
  <c r="I1549" i="7"/>
  <c r="H1549" i="7"/>
  <c r="G1549" i="7"/>
  <c r="F1549" i="7"/>
  <c r="D1549" i="7"/>
  <c r="C1549" i="7"/>
  <c r="B1549" i="7"/>
  <c r="A1549" i="7"/>
  <c r="M1548" i="7"/>
  <c r="L1548" i="7"/>
  <c r="K1548" i="7"/>
  <c r="J1548" i="7"/>
  <c r="I1548" i="7"/>
  <c r="H1548" i="7"/>
  <c r="G1548" i="7"/>
  <c r="F1548" i="7"/>
  <c r="D1548" i="7"/>
  <c r="C1548" i="7"/>
  <c r="B1548" i="7"/>
  <c r="A1548" i="7"/>
  <c r="M1547" i="7"/>
  <c r="L1547" i="7"/>
  <c r="K1547" i="7"/>
  <c r="J1547" i="7"/>
  <c r="I1547" i="7"/>
  <c r="H1547" i="7"/>
  <c r="G1547" i="7"/>
  <c r="F1547" i="7"/>
  <c r="D1547" i="7"/>
  <c r="C1547" i="7"/>
  <c r="B1547" i="7"/>
  <c r="A1547" i="7"/>
  <c r="M1546" i="7"/>
  <c r="L1546" i="7"/>
  <c r="K1546" i="7"/>
  <c r="J1546" i="7"/>
  <c r="I1546" i="7"/>
  <c r="H1546" i="7"/>
  <c r="G1546" i="7"/>
  <c r="F1546" i="7"/>
  <c r="D1546" i="7"/>
  <c r="C1546" i="7"/>
  <c r="B1546" i="7"/>
  <c r="A1546" i="7"/>
  <c r="M1545" i="7"/>
  <c r="L1545" i="7"/>
  <c r="K1545" i="7"/>
  <c r="J1545" i="7"/>
  <c r="I1545" i="7"/>
  <c r="H1545" i="7"/>
  <c r="G1545" i="7"/>
  <c r="F1545" i="7"/>
  <c r="D1545" i="7"/>
  <c r="C1545" i="7"/>
  <c r="B1545" i="7"/>
  <c r="A1545" i="7"/>
  <c r="M1544" i="7"/>
  <c r="L1544" i="7"/>
  <c r="K1544" i="7"/>
  <c r="J1544" i="7"/>
  <c r="I1544" i="7"/>
  <c r="H1544" i="7"/>
  <c r="G1544" i="7"/>
  <c r="F1544" i="7"/>
  <c r="D1544" i="7"/>
  <c r="C1544" i="7"/>
  <c r="B1544" i="7"/>
  <c r="A1544" i="7"/>
  <c r="M1543" i="7"/>
  <c r="L1543" i="7"/>
  <c r="K1543" i="7"/>
  <c r="J1543" i="7"/>
  <c r="I1543" i="7"/>
  <c r="H1543" i="7"/>
  <c r="G1543" i="7"/>
  <c r="F1543" i="7"/>
  <c r="D1543" i="7"/>
  <c r="C1543" i="7"/>
  <c r="B1543" i="7"/>
  <c r="A1543" i="7"/>
  <c r="M1542" i="7"/>
  <c r="L1542" i="7"/>
  <c r="K1542" i="7"/>
  <c r="J1542" i="7"/>
  <c r="I1542" i="7"/>
  <c r="H1542" i="7"/>
  <c r="G1542" i="7"/>
  <c r="F1542" i="7"/>
  <c r="D1542" i="7"/>
  <c r="C1542" i="7"/>
  <c r="B1542" i="7"/>
  <c r="A1542" i="7"/>
  <c r="M1541" i="7"/>
  <c r="L1541" i="7"/>
  <c r="K1541" i="7"/>
  <c r="J1541" i="7"/>
  <c r="I1541" i="7"/>
  <c r="H1541" i="7"/>
  <c r="G1541" i="7"/>
  <c r="F1541" i="7"/>
  <c r="D1541" i="7"/>
  <c r="C1541" i="7"/>
  <c r="B1541" i="7"/>
  <c r="A1541" i="7"/>
  <c r="M1540" i="7"/>
  <c r="L1540" i="7"/>
  <c r="K1540" i="7"/>
  <c r="J1540" i="7"/>
  <c r="I1540" i="7"/>
  <c r="H1540" i="7"/>
  <c r="G1540" i="7"/>
  <c r="F1540" i="7"/>
  <c r="D1540" i="7"/>
  <c r="C1540" i="7"/>
  <c r="B1540" i="7"/>
  <c r="A1540" i="7"/>
  <c r="M1539" i="7"/>
  <c r="L1539" i="7"/>
  <c r="K1539" i="7"/>
  <c r="J1539" i="7"/>
  <c r="I1539" i="7"/>
  <c r="H1539" i="7"/>
  <c r="G1539" i="7"/>
  <c r="F1539" i="7"/>
  <c r="D1539" i="7"/>
  <c r="C1539" i="7"/>
  <c r="B1539" i="7"/>
  <c r="A1539" i="7"/>
  <c r="M1538" i="7"/>
  <c r="L1538" i="7"/>
  <c r="K1538" i="7"/>
  <c r="J1538" i="7"/>
  <c r="I1538" i="7"/>
  <c r="H1538" i="7"/>
  <c r="G1538" i="7"/>
  <c r="F1538" i="7"/>
  <c r="D1538" i="7"/>
  <c r="C1538" i="7"/>
  <c r="B1538" i="7"/>
  <c r="A1538" i="7"/>
  <c r="M1537" i="7"/>
  <c r="L1537" i="7"/>
  <c r="K1537" i="7"/>
  <c r="J1537" i="7"/>
  <c r="I1537" i="7"/>
  <c r="H1537" i="7"/>
  <c r="G1537" i="7"/>
  <c r="F1537" i="7"/>
  <c r="D1537" i="7"/>
  <c r="C1537" i="7"/>
  <c r="B1537" i="7"/>
  <c r="A1537" i="7"/>
  <c r="M1536" i="7"/>
  <c r="L1536" i="7"/>
  <c r="K1536" i="7"/>
  <c r="J1536" i="7"/>
  <c r="I1536" i="7"/>
  <c r="H1536" i="7"/>
  <c r="G1536" i="7"/>
  <c r="F1536" i="7"/>
  <c r="D1536" i="7"/>
  <c r="C1536" i="7"/>
  <c r="B1536" i="7"/>
  <c r="A1536" i="7"/>
  <c r="M1535" i="7"/>
  <c r="L1535" i="7"/>
  <c r="K1535" i="7"/>
  <c r="J1535" i="7"/>
  <c r="I1535" i="7"/>
  <c r="H1535" i="7"/>
  <c r="G1535" i="7"/>
  <c r="F1535" i="7"/>
  <c r="D1535" i="7"/>
  <c r="C1535" i="7"/>
  <c r="B1535" i="7"/>
  <c r="A1535" i="7"/>
  <c r="M1534" i="7"/>
  <c r="L1534" i="7"/>
  <c r="K1534" i="7"/>
  <c r="J1534" i="7"/>
  <c r="I1534" i="7"/>
  <c r="H1534" i="7"/>
  <c r="G1534" i="7"/>
  <c r="F1534" i="7"/>
  <c r="D1534" i="7"/>
  <c r="C1534" i="7"/>
  <c r="B1534" i="7"/>
  <c r="A1534" i="7"/>
  <c r="M1533" i="7"/>
  <c r="L1533" i="7"/>
  <c r="K1533" i="7"/>
  <c r="J1533" i="7"/>
  <c r="I1533" i="7"/>
  <c r="H1533" i="7"/>
  <c r="G1533" i="7"/>
  <c r="F1533" i="7"/>
  <c r="D1533" i="7"/>
  <c r="C1533" i="7"/>
  <c r="B1533" i="7"/>
  <c r="A1533" i="7"/>
  <c r="M1532" i="7"/>
  <c r="L1532" i="7"/>
  <c r="K1532" i="7"/>
  <c r="J1532" i="7"/>
  <c r="I1532" i="7"/>
  <c r="H1532" i="7"/>
  <c r="G1532" i="7"/>
  <c r="F1532" i="7"/>
  <c r="D1532" i="7"/>
  <c r="C1532" i="7"/>
  <c r="B1532" i="7"/>
  <c r="A1532" i="7"/>
  <c r="M1531" i="7"/>
  <c r="L1531" i="7"/>
  <c r="K1531" i="7"/>
  <c r="J1531" i="7"/>
  <c r="I1531" i="7"/>
  <c r="H1531" i="7"/>
  <c r="G1531" i="7"/>
  <c r="F1531" i="7"/>
  <c r="D1531" i="7"/>
  <c r="C1531" i="7"/>
  <c r="B1531" i="7"/>
  <c r="A1531" i="7"/>
  <c r="M1530" i="7"/>
  <c r="L1530" i="7"/>
  <c r="K1530" i="7"/>
  <c r="J1530" i="7"/>
  <c r="I1530" i="7"/>
  <c r="H1530" i="7"/>
  <c r="G1530" i="7"/>
  <c r="F1530" i="7"/>
  <c r="D1530" i="7"/>
  <c r="C1530" i="7"/>
  <c r="B1530" i="7"/>
  <c r="A1530" i="7"/>
  <c r="M1529" i="7"/>
  <c r="L1529" i="7"/>
  <c r="K1529" i="7"/>
  <c r="J1529" i="7"/>
  <c r="I1529" i="7"/>
  <c r="H1529" i="7"/>
  <c r="G1529" i="7"/>
  <c r="F1529" i="7"/>
  <c r="D1529" i="7"/>
  <c r="C1529" i="7"/>
  <c r="B1529" i="7"/>
  <c r="A1529" i="7"/>
  <c r="M1528" i="7"/>
  <c r="L1528" i="7"/>
  <c r="K1528" i="7"/>
  <c r="J1528" i="7"/>
  <c r="I1528" i="7"/>
  <c r="H1528" i="7"/>
  <c r="G1528" i="7"/>
  <c r="F1528" i="7"/>
  <c r="D1528" i="7"/>
  <c r="C1528" i="7"/>
  <c r="B1528" i="7"/>
  <c r="A1528" i="7"/>
  <c r="M1527" i="7"/>
  <c r="L1527" i="7"/>
  <c r="K1527" i="7"/>
  <c r="J1527" i="7"/>
  <c r="I1527" i="7"/>
  <c r="H1527" i="7"/>
  <c r="G1527" i="7"/>
  <c r="F1527" i="7"/>
  <c r="D1527" i="7"/>
  <c r="C1527" i="7"/>
  <c r="B1527" i="7"/>
  <c r="A1527" i="7"/>
  <c r="M1526" i="7"/>
  <c r="L1526" i="7"/>
  <c r="K1526" i="7"/>
  <c r="J1526" i="7"/>
  <c r="I1526" i="7"/>
  <c r="H1526" i="7"/>
  <c r="G1526" i="7"/>
  <c r="F1526" i="7"/>
  <c r="D1526" i="7"/>
  <c r="C1526" i="7"/>
  <c r="B1526" i="7"/>
  <c r="A1526" i="7"/>
  <c r="M1525" i="7"/>
  <c r="L1525" i="7"/>
  <c r="K1525" i="7"/>
  <c r="J1525" i="7"/>
  <c r="I1525" i="7"/>
  <c r="H1525" i="7"/>
  <c r="G1525" i="7"/>
  <c r="F1525" i="7"/>
  <c r="D1525" i="7"/>
  <c r="C1525" i="7"/>
  <c r="B1525" i="7"/>
  <c r="A1525" i="7"/>
  <c r="M1524" i="7"/>
  <c r="L1524" i="7"/>
  <c r="K1524" i="7"/>
  <c r="J1524" i="7"/>
  <c r="I1524" i="7"/>
  <c r="H1524" i="7"/>
  <c r="G1524" i="7"/>
  <c r="F1524" i="7"/>
  <c r="D1524" i="7"/>
  <c r="C1524" i="7"/>
  <c r="B1524" i="7"/>
  <c r="A1524" i="7"/>
  <c r="M1523" i="7"/>
  <c r="L1523" i="7"/>
  <c r="K1523" i="7"/>
  <c r="J1523" i="7"/>
  <c r="I1523" i="7"/>
  <c r="H1523" i="7"/>
  <c r="G1523" i="7"/>
  <c r="F1523" i="7"/>
  <c r="D1523" i="7"/>
  <c r="C1523" i="7"/>
  <c r="B1523" i="7"/>
  <c r="A1523" i="7"/>
  <c r="M1522" i="7"/>
  <c r="L1522" i="7"/>
  <c r="K1522" i="7"/>
  <c r="J1522" i="7"/>
  <c r="I1522" i="7"/>
  <c r="H1522" i="7"/>
  <c r="G1522" i="7"/>
  <c r="F1522" i="7"/>
  <c r="D1522" i="7"/>
  <c r="C1522" i="7"/>
  <c r="B1522" i="7"/>
  <c r="A1522" i="7"/>
  <c r="M1521" i="7"/>
  <c r="L1521" i="7"/>
  <c r="K1521" i="7"/>
  <c r="J1521" i="7"/>
  <c r="I1521" i="7"/>
  <c r="H1521" i="7"/>
  <c r="G1521" i="7"/>
  <c r="F1521" i="7"/>
  <c r="D1521" i="7"/>
  <c r="C1521" i="7"/>
  <c r="B1521" i="7"/>
  <c r="A1521" i="7"/>
  <c r="M1520" i="7"/>
  <c r="L1520" i="7"/>
  <c r="K1520" i="7"/>
  <c r="J1520" i="7"/>
  <c r="I1520" i="7"/>
  <c r="H1520" i="7"/>
  <c r="G1520" i="7"/>
  <c r="F1520" i="7"/>
  <c r="D1520" i="7"/>
  <c r="C1520" i="7"/>
  <c r="B1520" i="7"/>
  <c r="A1520" i="7"/>
  <c r="M1519" i="7"/>
  <c r="L1519" i="7"/>
  <c r="K1519" i="7"/>
  <c r="J1519" i="7"/>
  <c r="I1519" i="7"/>
  <c r="H1519" i="7"/>
  <c r="G1519" i="7"/>
  <c r="F1519" i="7"/>
  <c r="D1519" i="7"/>
  <c r="C1519" i="7"/>
  <c r="B1519" i="7"/>
  <c r="A1519" i="7"/>
  <c r="M1518" i="7"/>
  <c r="L1518" i="7"/>
  <c r="K1518" i="7"/>
  <c r="J1518" i="7"/>
  <c r="I1518" i="7"/>
  <c r="H1518" i="7"/>
  <c r="G1518" i="7"/>
  <c r="F1518" i="7"/>
  <c r="D1518" i="7"/>
  <c r="C1518" i="7"/>
  <c r="B1518" i="7"/>
  <c r="A1518" i="7"/>
  <c r="M1517" i="7"/>
  <c r="L1517" i="7"/>
  <c r="K1517" i="7"/>
  <c r="J1517" i="7"/>
  <c r="I1517" i="7"/>
  <c r="H1517" i="7"/>
  <c r="G1517" i="7"/>
  <c r="F1517" i="7"/>
  <c r="D1517" i="7"/>
  <c r="C1517" i="7"/>
  <c r="B1517" i="7"/>
  <c r="A1517" i="7"/>
  <c r="M1516" i="7"/>
  <c r="L1516" i="7"/>
  <c r="K1516" i="7"/>
  <c r="J1516" i="7"/>
  <c r="I1516" i="7"/>
  <c r="H1516" i="7"/>
  <c r="G1516" i="7"/>
  <c r="F1516" i="7"/>
  <c r="D1516" i="7"/>
  <c r="C1516" i="7"/>
  <c r="B1516" i="7"/>
  <c r="A1516" i="7"/>
  <c r="M1515" i="7"/>
  <c r="L1515" i="7"/>
  <c r="K1515" i="7"/>
  <c r="J1515" i="7"/>
  <c r="I1515" i="7"/>
  <c r="H1515" i="7"/>
  <c r="G1515" i="7"/>
  <c r="F1515" i="7"/>
  <c r="D1515" i="7"/>
  <c r="C1515" i="7"/>
  <c r="B1515" i="7"/>
  <c r="A1515" i="7"/>
  <c r="M1514" i="7"/>
  <c r="L1514" i="7"/>
  <c r="K1514" i="7"/>
  <c r="J1514" i="7"/>
  <c r="I1514" i="7"/>
  <c r="H1514" i="7"/>
  <c r="G1514" i="7"/>
  <c r="F1514" i="7"/>
  <c r="D1514" i="7"/>
  <c r="C1514" i="7"/>
  <c r="B1514" i="7"/>
  <c r="A1514" i="7"/>
  <c r="M1513" i="7"/>
  <c r="L1513" i="7"/>
  <c r="K1513" i="7"/>
  <c r="J1513" i="7"/>
  <c r="I1513" i="7"/>
  <c r="H1513" i="7"/>
  <c r="G1513" i="7"/>
  <c r="F1513" i="7"/>
  <c r="D1513" i="7"/>
  <c r="C1513" i="7"/>
  <c r="B1513" i="7"/>
  <c r="A1513" i="7"/>
  <c r="M1512" i="7"/>
  <c r="L1512" i="7"/>
  <c r="K1512" i="7"/>
  <c r="J1512" i="7"/>
  <c r="I1512" i="7"/>
  <c r="H1512" i="7"/>
  <c r="G1512" i="7"/>
  <c r="F1512" i="7"/>
  <c r="D1512" i="7"/>
  <c r="C1512" i="7"/>
  <c r="B1512" i="7"/>
  <c r="A1512" i="7"/>
  <c r="M1511" i="7"/>
  <c r="L1511" i="7"/>
  <c r="K1511" i="7"/>
  <c r="J1511" i="7"/>
  <c r="I1511" i="7"/>
  <c r="H1511" i="7"/>
  <c r="G1511" i="7"/>
  <c r="F1511" i="7"/>
  <c r="D1511" i="7"/>
  <c r="C1511" i="7"/>
  <c r="B1511" i="7"/>
  <c r="A1511" i="7"/>
  <c r="M1510" i="7"/>
  <c r="L1510" i="7"/>
  <c r="K1510" i="7"/>
  <c r="J1510" i="7"/>
  <c r="I1510" i="7"/>
  <c r="H1510" i="7"/>
  <c r="G1510" i="7"/>
  <c r="F1510" i="7"/>
  <c r="D1510" i="7"/>
  <c r="C1510" i="7"/>
  <c r="B1510" i="7"/>
  <c r="A1510" i="7"/>
  <c r="M1509" i="7"/>
  <c r="L1509" i="7"/>
  <c r="K1509" i="7"/>
  <c r="J1509" i="7"/>
  <c r="I1509" i="7"/>
  <c r="H1509" i="7"/>
  <c r="G1509" i="7"/>
  <c r="F1509" i="7"/>
  <c r="D1509" i="7"/>
  <c r="C1509" i="7"/>
  <c r="B1509" i="7"/>
  <c r="A1509" i="7"/>
  <c r="M1508" i="7"/>
  <c r="L1508" i="7"/>
  <c r="K1508" i="7"/>
  <c r="J1508" i="7"/>
  <c r="I1508" i="7"/>
  <c r="H1508" i="7"/>
  <c r="G1508" i="7"/>
  <c r="F1508" i="7"/>
  <c r="D1508" i="7"/>
  <c r="C1508" i="7"/>
  <c r="B1508" i="7"/>
  <c r="A1508" i="7"/>
  <c r="M1507" i="7"/>
  <c r="L1507" i="7"/>
  <c r="K1507" i="7"/>
  <c r="J1507" i="7"/>
  <c r="I1507" i="7"/>
  <c r="H1507" i="7"/>
  <c r="G1507" i="7"/>
  <c r="F1507" i="7"/>
  <c r="D1507" i="7"/>
  <c r="C1507" i="7"/>
  <c r="B1507" i="7"/>
  <c r="A1507" i="7"/>
  <c r="M1506" i="7"/>
  <c r="L1506" i="7"/>
  <c r="K1506" i="7"/>
  <c r="J1506" i="7"/>
  <c r="I1506" i="7"/>
  <c r="H1506" i="7"/>
  <c r="G1506" i="7"/>
  <c r="F1506" i="7"/>
  <c r="D1506" i="7"/>
  <c r="C1506" i="7"/>
  <c r="B1506" i="7"/>
  <c r="A1506" i="7"/>
  <c r="M1505" i="7"/>
  <c r="L1505" i="7"/>
  <c r="K1505" i="7"/>
  <c r="J1505" i="7"/>
  <c r="I1505" i="7"/>
  <c r="H1505" i="7"/>
  <c r="G1505" i="7"/>
  <c r="F1505" i="7"/>
  <c r="D1505" i="7"/>
  <c r="C1505" i="7"/>
  <c r="B1505" i="7"/>
  <c r="A1505" i="7"/>
  <c r="M1504" i="7"/>
  <c r="L1504" i="7"/>
  <c r="K1504" i="7"/>
  <c r="J1504" i="7"/>
  <c r="I1504" i="7"/>
  <c r="H1504" i="7"/>
  <c r="G1504" i="7"/>
  <c r="F1504" i="7"/>
  <c r="D1504" i="7"/>
  <c r="C1504" i="7"/>
  <c r="B1504" i="7"/>
  <c r="A1504" i="7"/>
  <c r="M1503" i="7"/>
  <c r="L1503" i="7"/>
  <c r="K1503" i="7"/>
  <c r="J1503" i="7"/>
  <c r="I1503" i="7"/>
  <c r="H1503" i="7"/>
  <c r="G1503" i="7"/>
  <c r="F1503" i="7"/>
  <c r="D1503" i="7"/>
  <c r="C1503" i="7"/>
  <c r="B1503" i="7"/>
  <c r="A1503" i="7"/>
  <c r="M1502" i="7"/>
  <c r="L1502" i="7"/>
  <c r="K1502" i="7"/>
  <c r="J1502" i="7"/>
  <c r="I1502" i="7"/>
  <c r="H1502" i="7"/>
  <c r="G1502" i="7"/>
  <c r="F1502" i="7"/>
  <c r="D1502" i="7"/>
  <c r="C1502" i="7"/>
  <c r="B1502" i="7"/>
  <c r="A1502" i="7"/>
  <c r="M1501" i="7"/>
  <c r="L1501" i="7"/>
  <c r="K1501" i="7"/>
  <c r="J1501" i="7"/>
  <c r="I1501" i="7"/>
  <c r="H1501" i="7"/>
  <c r="G1501" i="7"/>
  <c r="F1501" i="7"/>
  <c r="D1501" i="7"/>
  <c r="C1501" i="7"/>
  <c r="B1501" i="7"/>
  <c r="A1501" i="7"/>
  <c r="M1500" i="7"/>
  <c r="L1500" i="7"/>
  <c r="K1500" i="7"/>
  <c r="J1500" i="7"/>
  <c r="I1500" i="7"/>
  <c r="H1500" i="7"/>
  <c r="G1500" i="7"/>
  <c r="F1500" i="7"/>
  <c r="D1500" i="7"/>
  <c r="C1500" i="7"/>
  <c r="B1500" i="7"/>
  <c r="A1500" i="7"/>
  <c r="M1499" i="7"/>
  <c r="L1499" i="7"/>
  <c r="K1499" i="7"/>
  <c r="J1499" i="7"/>
  <c r="I1499" i="7"/>
  <c r="H1499" i="7"/>
  <c r="G1499" i="7"/>
  <c r="F1499" i="7"/>
  <c r="D1499" i="7"/>
  <c r="C1499" i="7"/>
  <c r="B1499" i="7"/>
  <c r="A1499" i="7"/>
  <c r="M1498" i="7"/>
  <c r="L1498" i="7"/>
  <c r="K1498" i="7"/>
  <c r="J1498" i="7"/>
  <c r="I1498" i="7"/>
  <c r="H1498" i="7"/>
  <c r="G1498" i="7"/>
  <c r="F1498" i="7"/>
  <c r="D1498" i="7"/>
  <c r="C1498" i="7"/>
  <c r="B1498" i="7"/>
  <c r="A1498" i="7"/>
  <c r="M1497" i="7"/>
  <c r="L1497" i="7"/>
  <c r="K1497" i="7"/>
  <c r="J1497" i="7"/>
  <c r="I1497" i="7"/>
  <c r="H1497" i="7"/>
  <c r="G1497" i="7"/>
  <c r="F1497" i="7"/>
  <c r="D1497" i="7"/>
  <c r="C1497" i="7"/>
  <c r="B1497" i="7"/>
  <c r="A1497" i="7"/>
  <c r="M1496" i="7"/>
  <c r="L1496" i="7"/>
  <c r="K1496" i="7"/>
  <c r="J1496" i="7"/>
  <c r="I1496" i="7"/>
  <c r="H1496" i="7"/>
  <c r="G1496" i="7"/>
  <c r="F1496" i="7"/>
  <c r="D1496" i="7"/>
  <c r="C1496" i="7"/>
  <c r="B1496" i="7"/>
  <c r="A1496" i="7"/>
  <c r="M1495" i="7"/>
  <c r="L1495" i="7"/>
  <c r="K1495" i="7"/>
  <c r="J1495" i="7"/>
  <c r="I1495" i="7"/>
  <c r="H1495" i="7"/>
  <c r="G1495" i="7"/>
  <c r="F1495" i="7"/>
  <c r="D1495" i="7"/>
  <c r="C1495" i="7"/>
  <c r="B1495" i="7"/>
  <c r="A1495" i="7"/>
  <c r="M1494" i="7"/>
  <c r="L1494" i="7"/>
  <c r="K1494" i="7"/>
  <c r="J1494" i="7"/>
  <c r="I1494" i="7"/>
  <c r="H1494" i="7"/>
  <c r="G1494" i="7"/>
  <c r="F1494" i="7"/>
  <c r="D1494" i="7"/>
  <c r="C1494" i="7"/>
  <c r="B1494" i="7"/>
  <c r="A1494" i="7"/>
  <c r="M1493" i="7"/>
  <c r="L1493" i="7"/>
  <c r="K1493" i="7"/>
  <c r="J1493" i="7"/>
  <c r="I1493" i="7"/>
  <c r="H1493" i="7"/>
  <c r="G1493" i="7"/>
  <c r="F1493" i="7"/>
  <c r="D1493" i="7"/>
  <c r="C1493" i="7"/>
  <c r="B1493" i="7"/>
  <c r="A1493" i="7"/>
  <c r="M1492" i="7"/>
  <c r="L1492" i="7"/>
  <c r="K1492" i="7"/>
  <c r="J1492" i="7"/>
  <c r="I1492" i="7"/>
  <c r="H1492" i="7"/>
  <c r="G1492" i="7"/>
  <c r="F1492" i="7"/>
  <c r="D1492" i="7"/>
  <c r="C1492" i="7"/>
  <c r="B1492" i="7"/>
  <c r="A1492" i="7"/>
  <c r="M1491" i="7"/>
  <c r="L1491" i="7"/>
  <c r="K1491" i="7"/>
  <c r="J1491" i="7"/>
  <c r="I1491" i="7"/>
  <c r="H1491" i="7"/>
  <c r="G1491" i="7"/>
  <c r="F1491" i="7"/>
  <c r="D1491" i="7"/>
  <c r="C1491" i="7"/>
  <c r="B1491" i="7"/>
  <c r="A1491" i="7"/>
  <c r="M1490" i="7"/>
  <c r="L1490" i="7"/>
  <c r="K1490" i="7"/>
  <c r="J1490" i="7"/>
  <c r="I1490" i="7"/>
  <c r="H1490" i="7"/>
  <c r="G1490" i="7"/>
  <c r="F1490" i="7"/>
  <c r="D1490" i="7"/>
  <c r="C1490" i="7"/>
  <c r="B1490" i="7"/>
  <c r="A1490" i="7"/>
  <c r="M1489" i="7"/>
  <c r="L1489" i="7"/>
  <c r="K1489" i="7"/>
  <c r="J1489" i="7"/>
  <c r="I1489" i="7"/>
  <c r="H1489" i="7"/>
  <c r="G1489" i="7"/>
  <c r="F1489" i="7"/>
  <c r="D1489" i="7"/>
  <c r="C1489" i="7"/>
  <c r="B1489" i="7"/>
  <c r="A1489" i="7"/>
  <c r="M1488" i="7"/>
  <c r="L1488" i="7"/>
  <c r="K1488" i="7"/>
  <c r="J1488" i="7"/>
  <c r="I1488" i="7"/>
  <c r="H1488" i="7"/>
  <c r="G1488" i="7"/>
  <c r="F1488" i="7"/>
  <c r="D1488" i="7"/>
  <c r="C1488" i="7"/>
  <c r="B1488" i="7"/>
  <c r="A1488" i="7"/>
  <c r="M1487" i="7"/>
  <c r="L1487" i="7"/>
  <c r="K1487" i="7"/>
  <c r="J1487" i="7"/>
  <c r="I1487" i="7"/>
  <c r="H1487" i="7"/>
  <c r="G1487" i="7"/>
  <c r="F1487" i="7"/>
  <c r="D1487" i="7"/>
  <c r="C1487" i="7"/>
  <c r="B1487" i="7"/>
  <c r="A1487" i="7"/>
  <c r="M1486" i="7"/>
  <c r="L1486" i="7"/>
  <c r="K1486" i="7"/>
  <c r="J1486" i="7"/>
  <c r="I1486" i="7"/>
  <c r="H1486" i="7"/>
  <c r="G1486" i="7"/>
  <c r="F1486" i="7"/>
  <c r="D1486" i="7"/>
  <c r="C1486" i="7"/>
  <c r="B1486" i="7"/>
  <c r="A1486" i="7"/>
  <c r="M1485" i="7"/>
  <c r="L1485" i="7"/>
  <c r="K1485" i="7"/>
  <c r="J1485" i="7"/>
  <c r="I1485" i="7"/>
  <c r="H1485" i="7"/>
  <c r="G1485" i="7"/>
  <c r="F1485" i="7"/>
  <c r="D1485" i="7"/>
  <c r="C1485" i="7"/>
  <c r="B1485" i="7"/>
  <c r="A1485" i="7"/>
  <c r="M1484" i="7"/>
  <c r="L1484" i="7"/>
  <c r="K1484" i="7"/>
  <c r="J1484" i="7"/>
  <c r="I1484" i="7"/>
  <c r="H1484" i="7"/>
  <c r="G1484" i="7"/>
  <c r="F1484" i="7"/>
  <c r="D1484" i="7"/>
  <c r="C1484" i="7"/>
  <c r="B1484" i="7"/>
  <c r="A1484" i="7"/>
  <c r="M1483" i="7"/>
  <c r="L1483" i="7"/>
  <c r="K1483" i="7"/>
  <c r="J1483" i="7"/>
  <c r="I1483" i="7"/>
  <c r="H1483" i="7"/>
  <c r="G1483" i="7"/>
  <c r="F1483" i="7"/>
  <c r="D1483" i="7"/>
  <c r="C1483" i="7"/>
  <c r="B1483" i="7"/>
  <c r="A1483" i="7"/>
  <c r="M1482" i="7"/>
  <c r="L1482" i="7"/>
  <c r="K1482" i="7"/>
  <c r="J1482" i="7"/>
  <c r="I1482" i="7"/>
  <c r="H1482" i="7"/>
  <c r="G1482" i="7"/>
  <c r="F1482" i="7"/>
  <c r="D1482" i="7"/>
  <c r="C1482" i="7"/>
  <c r="B1482" i="7"/>
  <c r="A1482" i="7"/>
  <c r="M1481" i="7"/>
  <c r="L1481" i="7"/>
  <c r="K1481" i="7"/>
  <c r="J1481" i="7"/>
  <c r="I1481" i="7"/>
  <c r="H1481" i="7"/>
  <c r="G1481" i="7"/>
  <c r="F1481" i="7"/>
  <c r="D1481" i="7"/>
  <c r="C1481" i="7"/>
  <c r="B1481" i="7"/>
  <c r="A1481" i="7"/>
  <c r="M1480" i="7"/>
  <c r="L1480" i="7"/>
  <c r="K1480" i="7"/>
  <c r="J1480" i="7"/>
  <c r="I1480" i="7"/>
  <c r="H1480" i="7"/>
  <c r="G1480" i="7"/>
  <c r="F1480" i="7"/>
  <c r="D1480" i="7"/>
  <c r="C1480" i="7"/>
  <c r="B1480" i="7"/>
  <c r="A1480" i="7"/>
  <c r="M1479" i="7"/>
  <c r="L1479" i="7"/>
  <c r="K1479" i="7"/>
  <c r="J1479" i="7"/>
  <c r="I1479" i="7"/>
  <c r="H1479" i="7"/>
  <c r="G1479" i="7"/>
  <c r="F1479" i="7"/>
  <c r="D1479" i="7"/>
  <c r="C1479" i="7"/>
  <c r="B1479" i="7"/>
  <c r="A1479" i="7"/>
  <c r="M1478" i="7"/>
  <c r="L1478" i="7"/>
  <c r="K1478" i="7"/>
  <c r="J1478" i="7"/>
  <c r="I1478" i="7"/>
  <c r="H1478" i="7"/>
  <c r="G1478" i="7"/>
  <c r="F1478" i="7"/>
  <c r="D1478" i="7"/>
  <c r="C1478" i="7"/>
  <c r="B1478" i="7"/>
  <c r="A1478" i="7"/>
  <c r="M1477" i="7"/>
  <c r="L1477" i="7"/>
  <c r="K1477" i="7"/>
  <c r="J1477" i="7"/>
  <c r="I1477" i="7"/>
  <c r="H1477" i="7"/>
  <c r="G1477" i="7"/>
  <c r="F1477" i="7"/>
  <c r="D1477" i="7"/>
  <c r="C1477" i="7"/>
  <c r="B1477" i="7"/>
  <c r="A1477" i="7"/>
  <c r="M1476" i="7"/>
  <c r="L1476" i="7"/>
  <c r="K1476" i="7"/>
  <c r="J1476" i="7"/>
  <c r="I1476" i="7"/>
  <c r="H1476" i="7"/>
  <c r="G1476" i="7"/>
  <c r="F1476" i="7"/>
  <c r="D1476" i="7"/>
  <c r="C1476" i="7"/>
  <c r="B1476" i="7"/>
  <c r="A1476" i="7"/>
  <c r="M1475" i="7"/>
  <c r="L1475" i="7"/>
  <c r="K1475" i="7"/>
  <c r="J1475" i="7"/>
  <c r="I1475" i="7"/>
  <c r="H1475" i="7"/>
  <c r="G1475" i="7"/>
  <c r="F1475" i="7"/>
  <c r="D1475" i="7"/>
  <c r="C1475" i="7"/>
  <c r="B1475" i="7"/>
  <c r="A1475" i="7"/>
  <c r="M1474" i="7"/>
  <c r="L1474" i="7"/>
  <c r="K1474" i="7"/>
  <c r="J1474" i="7"/>
  <c r="I1474" i="7"/>
  <c r="H1474" i="7"/>
  <c r="G1474" i="7"/>
  <c r="F1474" i="7"/>
  <c r="D1474" i="7"/>
  <c r="C1474" i="7"/>
  <c r="B1474" i="7"/>
  <c r="A1474" i="7"/>
  <c r="M1473" i="7"/>
  <c r="L1473" i="7"/>
  <c r="K1473" i="7"/>
  <c r="J1473" i="7"/>
  <c r="I1473" i="7"/>
  <c r="H1473" i="7"/>
  <c r="G1473" i="7"/>
  <c r="F1473" i="7"/>
  <c r="D1473" i="7"/>
  <c r="C1473" i="7"/>
  <c r="B1473" i="7"/>
  <c r="A1473" i="7"/>
  <c r="M1472" i="7"/>
  <c r="L1472" i="7"/>
  <c r="K1472" i="7"/>
  <c r="J1472" i="7"/>
  <c r="I1472" i="7"/>
  <c r="H1472" i="7"/>
  <c r="G1472" i="7"/>
  <c r="F1472" i="7"/>
  <c r="D1472" i="7"/>
  <c r="C1472" i="7"/>
  <c r="B1472" i="7"/>
  <c r="A1472" i="7"/>
  <c r="M1471" i="7"/>
  <c r="L1471" i="7"/>
  <c r="K1471" i="7"/>
  <c r="J1471" i="7"/>
  <c r="I1471" i="7"/>
  <c r="H1471" i="7"/>
  <c r="G1471" i="7"/>
  <c r="F1471" i="7"/>
  <c r="D1471" i="7"/>
  <c r="C1471" i="7"/>
  <c r="B1471" i="7"/>
  <c r="A1471" i="7"/>
  <c r="M1470" i="7"/>
  <c r="L1470" i="7"/>
  <c r="K1470" i="7"/>
  <c r="J1470" i="7"/>
  <c r="I1470" i="7"/>
  <c r="H1470" i="7"/>
  <c r="G1470" i="7"/>
  <c r="F1470" i="7"/>
  <c r="D1470" i="7"/>
  <c r="C1470" i="7"/>
  <c r="B1470" i="7"/>
  <c r="A1470" i="7"/>
  <c r="M1469" i="7"/>
  <c r="L1469" i="7"/>
  <c r="K1469" i="7"/>
  <c r="J1469" i="7"/>
  <c r="I1469" i="7"/>
  <c r="H1469" i="7"/>
  <c r="G1469" i="7"/>
  <c r="F1469" i="7"/>
  <c r="D1469" i="7"/>
  <c r="C1469" i="7"/>
  <c r="B1469" i="7"/>
  <c r="A1469" i="7"/>
  <c r="M1468" i="7"/>
  <c r="L1468" i="7"/>
  <c r="K1468" i="7"/>
  <c r="J1468" i="7"/>
  <c r="I1468" i="7"/>
  <c r="H1468" i="7"/>
  <c r="G1468" i="7"/>
  <c r="F1468" i="7"/>
  <c r="D1468" i="7"/>
  <c r="C1468" i="7"/>
  <c r="B1468" i="7"/>
  <c r="A1468" i="7"/>
  <c r="M1467" i="7"/>
  <c r="L1467" i="7"/>
  <c r="K1467" i="7"/>
  <c r="J1467" i="7"/>
  <c r="I1467" i="7"/>
  <c r="H1467" i="7"/>
  <c r="G1467" i="7"/>
  <c r="F1467" i="7"/>
  <c r="D1467" i="7"/>
  <c r="C1467" i="7"/>
  <c r="B1467" i="7"/>
  <c r="A1467" i="7"/>
  <c r="M1466" i="7"/>
  <c r="L1466" i="7"/>
  <c r="K1466" i="7"/>
  <c r="J1466" i="7"/>
  <c r="I1466" i="7"/>
  <c r="H1466" i="7"/>
  <c r="G1466" i="7"/>
  <c r="F1466" i="7"/>
  <c r="D1466" i="7"/>
  <c r="C1466" i="7"/>
  <c r="B1466" i="7"/>
  <c r="A1466" i="7"/>
  <c r="M1465" i="7"/>
  <c r="L1465" i="7"/>
  <c r="K1465" i="7"/>
  <c r="J1465" i="7"/>
  <c r="I1465" i="7"/>
  <c r="H1465" i="7"/>
  <c r="G1465" i="7"/>
  <c r="F1465" i="7"/>
  <c r="D1465" i="7"/>
  <c r="C1465" i="7"/>
  <c r="B1465" i="7"/>
  <c r="A1465" i="7"/>
  <c r="M1464" i="7"/>
  <c r="L1464" i="7"/>
  <c r="K1464" i="7"/>
  <c r="J1464" i="7"/>
  <c r="I1464" i="7"/>
  <c r="H1464" i="7"/>
  <c r="G1464" i="7"/>
  <c r="F1464" i="7"/>
  <c r="D1464" i="7"/>
  <c r="C1464" i="7"/>
  <c r="B1464" i="7"/>
  <c r="A1464" i="7"/>
  <c r="M1463" i="7"/>
  <c r="L1463" i="7"/>
  <c r="K1463" i="7"/>
  <c r="J1463" i="7"/>
  <c r="I1463" i="7"/>
  <c r="H1463" i="7"/>
  <c r="G1463" i="7"/>
  <c r="F1463" i="7"/>
  <c r="D1463" i="7"/>
  <c r="C1463" i="7"/>
  <c r="B1463" i="7"/>
  <c r="A1463" i="7"/>
  <c r="M1462" i="7"/>
  <c r="L1462" i="7"/>
  <c r="K1462" i="7"/>
  <c r="J1462" i="7"/>
  <c r="I1462" i="7"/>
  <c r="H1462" i="7"/>
  <c r="G1462" i="7"/>
  <c r="F1462" i="7"/>
  <c r="D1462" i="7"/>
  <c r="C1462" i="7"/>
  <c r="B1462" i="7"/>
  <c r="A1462" i="7"/>
  <c r="M1461" i="7"/>
  <c r="L1461" i="7"/>
  <c r="K1461" i="7"/>
  <c r="J1461" i="7"/>
  <c r="I1461" i="7"/>
  <c r="H1461" i="7"/>
  <c r="G1461" i="7"/>
  <c r="F1461" i="7"/>
  <c r="D1461" i="7"/>
  <c r="C1461" i="7"/>
  <c r="B1461" i="7"/>
  <c r="A1461" i="7"/>
  <c r="M1460" i="7"/>
  <c r="L1460" i="7"/>
  <c r="K1460" i="7"/>
  <c r="J1460" i="7"/>
  <c r="I1460" i="7"/>
  <c r="H1460" i="7"/>
  <c r="G1460" i="7"/>
  <c r="F1460" i="7"/>
  <c r="D1460" i="7"/>
  <c r="C1460" i="7"/>
  <c r="B1460" i="7"/>
  <c r="A1460" i="7"/>
  <c r="M1459" i="7"/>
  <c r="L1459" i="7"/>
  <c r="K1459" i="7"/>
  <c r="J1459" i="7"/>
  <c r="I1459" i="7"/>
  <c r="H1459" i="7"/>
  <c r="G1459" i="7"/>
  <c r="F1459" i="7"/>
  <c r="D1459" i="7"/>
  <c r="C1459" i="7"/>
  <c r="B1459" i="7"/>
  <c r="A1459" i="7"/>
  <c r="M1458" i="7"/>
  <c r="L1458" i="7"/>
  <c r="K1458" i="7"/>
  <c r="J1458" i="7"/>
  <c r="I1458" i="7"/>
  <c r="H1458" i="7"/>
  <c r="G1458" i="7"/>
  <c r="F1458" i="7"/>
  <c r="D1458" i="7"/>
  <c r="C1458" i="7"/>
  <c r="B1458" i="7"/>
  <c r="A1458" i="7"/>
  <c r="M1457" i="7"/>
  <c r="L1457" i="7"/>
  <c r="K1457" i="7"/>
  <c r="J1457" i="7"/>
  <c r="I1457" i="7"/>
  <c r="H1457" i="7"/>
  <c r="G1457" i="7"/>
  <c r="F1457" i="7"/>
  <c r="D1457" i="7"/>
  <c r="C1457" i="7"/>
  <c r="B1457" i="7"/>
  <c r="A1457" i="7"/>
  <c r="M1456" i="7"/>
  <c r="L1456" i="7"/>
  <c r="K1456" i="7"/>
  <c r="J1456" i="7"/>
  <c r="I1456" i="7"/>
  <c r="H1456" i="7"/>
  <c r="G1456" i="7"/>
  <c r="F1456" i="7"/>
  <c r="D1456" i="7"/>
  <c r="C1456" i="7"/>
  <c r="B1456" i="7"/>
  <c r="A1456" i="7"/>
  <c r="M1455" i="7"/>
  <c r="L1455" i="7"/>
  <c r="K1455" i="7"/>
  <c r="J1455" i="7"/>
  <c r="I1455" i="7"/>
  <c r="H1455" i="7"/>
  <c r="G1455" i="7"/>
  <c r="F1455" i="7"/>
  <c r="D1455" i="7"/>
  <c r="C1455" i="7"/>
  <c r="B1455" i="7"/>
  <c r="A1455" i="7"/>
  <c r="M1454" i="7"/>
  <c r="L1454" i="7"/>
  <c r="K1454" i="7"/>
  <c r="J1454" i="7"/>
  <c r="I1454" i="7"/>
  <c r="H1454" i="7"/>
  <c r="G1454" i="7"/>
  <c r="F1454" i="7"/>
  <c r="D1454" i="7"/>
  <c r="C1454" i="7"/>
  <c r="B1454" i="7"/>
  <c r="A1454" i="7"/>
  <c r="M1453" i="7"/>
  <c r="L1453" i="7"/>
  <c r="K1453" i="7"/>
  <c r="J1453" i="7"/>
  <c r="I1453" i="7"/>
  <c r="H1453" i="7"/>
  <c r="G1453" i="7"/>
  <c r="F1453" i="7"/>
  <c r="D1453" i="7"/>
  <c r="C1453" i="7"/>
  <c r="B1453" i="7"/>
  <c r="A1453" i="7"/>
  <c r="M1452" i="7"/>
  <c r="L1452" i="7"/>
  <c r="K1452" i="7"/>
  <c r="J1452" i="7"/>
  <c r="I1452" i="7"/>
  <c r="H1452" i="7"/>
  <c r="G1452" i="7"/>
  <c r="F1452" i="7"/>
  <c r="D1452" i="7"/>
  <c r="C1452" i="7"/>
  <c r="B1452" i="7"/>
  <c r="A1452" i="7"/>
  <c r="M1451" i="7"/>
  <c r="L1451" i="7"/>
  <c r="K1451" i="7"/>
  <c r="J1451" i="7"/>
  <c r="I1451" i="7"/>
  <c r="H1451" i="7"/>
  <c r="G1451" i="7"/>
  <c r="F1451" i="7"/>
  <c r="D1451" i="7"/>
  <c r="C1451" i="7"/>
  <c r="B1451" i="7"/>
  <c r="A1451" i="7"/>
  <c r="M1450" i="7"/>
  <c r="L1450" i="7"/>
  <c r="K1450" i="7"/>
  <c r="J1450" i="7"/>
  <c r="I1450" i="7"/>
  <c r="H1450" i="7"/>
  <c r="G1450" i="7"/>
  <c r="F1450" i="7"/>
  <c r="D1450" i="7"/>
  <c r="C1450" i="7"/>
  <c r="B1450" i="7"/>
  <c r="A1450" i="7"/>
  <c r="M1449" i="7"/>
  <c r="L1449" i="7"/>
  <c r="K1449" i="7"/>
  <c r="J1449" i="7"/>
  <c r="I1449" i="7"/>
  <c r="H1449" i="7"/>
  <c r="G1449" i="7"/>
  <c r="F1449" i="7"/>
  <c r="D1449" i="7"/>
  <c r="C1449" i="7"/>
  <c r="B1449" i="7"/>
  <c r="A1449" i="7"/>
  <c r="M1448" i="7"/>
  <c r="L1448" i="7"/>
  <c r="K1448" i="7"/>
  <c r="J1448" i="7"/>
  <c r="I1448" i="7"/>
  <c r="H1448" i="7"/>
  <c r="G1448" i="7"/>
  <c r="F1448" i="7"/>
  <c r="D1448" i="7"/>
  <c r="C1448" i="7"/>
  <c r="B1448" i="7"/>
  <c r="A1448" i="7"/>
  <c r="M1447" i="7"/>
  <c r="L1447" i="7"/>
  <c r="K1447" i="7"/>
  <c r="J1447" i="7"/>
  <c r="I1447" i="7"/>
  <c r="H1447" i="7"/>
  <c r="G1447" i="7"/>
  <c r="F1447" i="7"/>
  <c r="D1447" i="7"/>
  <c r="C1447" i="7"/>
  <c r="B1447" i="7"/>
  <c r="A1447" i="7"/>
  <c r="M1446" i="7"/>
  <c r="L1446" i="7"/>
  <c r="K1446" i="7"/>
  <c r="J1446" i="7"/>
  <c r="I1446" i="7"/>
  <c r="H1446" i="7"/>
  <c r="G1446" i="7"/>
  <c r="F1446" i="7"/>
  <c r="D1446" i="7"/>
  <c r="C1446" i="7"/>
  <c r="B1446" i="7"/>
  <c r="A1446" i="7"/>
  <c r="M1445" i="7"/>
  <c r="L1445" i="7"/>
  <c r="K1445" i="7"/>
  <c r="J1445" i="7"/>
  <c r="I1445" i="7"/>
  <c r="H1445" i="7"/>
  <c r="G1445" i="7"/>
  <c r="F1445" i="7"/>
  <c r="D1445" i="7"/>
  <c r="C1445" i="7"/>
  <c r="B1445" i="7"/>
  <c r="A1445" i="7"/>
  <c r="M1444" i="7"/>
  <c r="L1444" i="7"/>
  <c r="K1444" i="7"/>
  <c r="J1444" i="7"/>
  <c r="I1444" i="7"/>
  <c r="H1444" i="7"/>
  <c r="G1444" i="7"/>
  <c r="F1444" i="7"/>
  <c r="D1444" i="7"/>
  <c r="C1444" i="7"/>
  <c r="B1444" i="7"/>
  <c r="A1444" i="7"/>
  <c r="M1443" i="7"/>
  <c r="L1443" i="7"/>
  <c r="K1443" i="7"/>
  <c r="J1443" i="7"/>
  <c r="I1443" i="7"/>
  <c r="H1443" i="7"/>
  <c r="G1443" i="7"/>
  <c r="F1443" i="7"/>
  <c r="D1443" i="7"/>
  <c r="C1443" i="7"/>
  <c r="B1443" i="7"/>
  <c r="A1443" i="7"/>
  <c r="M1442" i="7"/>
  <c r="L1442" i="7"/>
  <c r="K1442" i="7"/>
  <c r="J1442" i="7"/>
  <c r="I1442" i="7"/>
  <c r="H1442" i="7"/>
  <c r="G1442" i="7"/>
  <c r="F1442" i="7"/>
  <c r="D1442" i="7"/>
  <c r="C1442" i="7"/>
  <c r="B1442" i="7"/>
  <c r="A1442" i="7"/>
  <c r="M1441" i="7"/>
  <c r="L1441" i="7"/>
  <c r="K1441" i="7"/>
  <c r="J1441" i="7"/>
  <c r="I1441" i="7"/>
  <c r="H1441" i="7"/>
  <c r="G1441" i="7"/>
  <c r="F1441" i="7"/>
  <c r="D1441" i="7"/>
  <c r="C1441" i="7"/>
  <c r="B1441" i="7"/>
  <c r="A1441" i="7"/>
  <c r="M1440" i="7"/>
  <c r="L1440" i="7"/>
  <c r="K1440" i="7"/>
  <c r="J1440" i="7"/>
  <c r="I1440" i="7"/>
  <c r="H1440" i="7"/>
  <c r="G1440" i="7"/>
  <c r="F1440" i="7"/>
  <c r="D1440" i="7"/>
  <c r="C1440" i="7"/>
  <c r="B1440" i="7"/>
  <c r="A1440" i="7"/>
  <c r="M1439" i="7"/>
  <c r="L1439" i="7"/>
  <c r="K1439" i="7"/>
  <c r="J1439" i="7"/>
  <c r="I1439" i="7"/>
  <c r="H1439" i="7"/>
  <c r="G1439" i="7"/>
  <c r="F1439" i="7"/>
  <c r="D1439" i="7"/>
  <c r="C1439" i="7"/>
  <c r="B1439" i="7"/>
  <c r="A1439" i="7"/>
  <c r="M1438" i="7"/>
  <c r="L1438" i="7"/>
  <c r="K1438" i="7"/>
  <c r="J1438" i="7"/>
  <c r="I1438" i="7"/>
  <c r="H1438" i="7"/>
  <c r="G1438" i="7"/>
  <c r="F1438" i="7"/>
  <c r="D1438" i="7"/>
  <c r="C1438" i="7"/>
  <c r="B1438" i="7"/>
  <c r="A1438" i="7"/>
  <c r="M1437" i="7"/>
  <c r="L1437" i="7"/>
  <c r="K1437" i="7"/>
  <c r="J1437" i="7"/>
  <c r="I1437" i="7"/>
  <c r="H1437" i="7"/>
  <c r="G1437" i="7"/>
  <c r="F1437" i="7"/>
  <c r="D1437" i="7"/>
  <c r="C1437" i="7"/>
  <c r="B1437" i="7"/>
  <c r="A1437" i="7"/>
  <c r="M1436" i="7"/>
  <c r="L1436" i="7"/>
  <c r="K1436" i="7"/>
  <c r="J1436" i="7"/>
  <c r="I1436" i="7"/>
  <c r="H1436" i="7"/>
  <c r="G1436" i="7"/>
  <c r="F1436" i="7"/>
  <c r="D1436" i="7"/>
  <c r="C1436" i="7"/>
  <c r="B1436" i="7"/>
  <c r="A1436" i="7"/>
  <c r="M1435" i="7"/>
  <c r="L1435" i="7"/>
  <c r="K1435" i="7"/>
  <c r="J1435" i="7"/>
  <c r="I1435" i="7"/>
  <c r="H1435" i="7"/>
  <c r="G1435" i="7"/>
  <c r="F1435" i="7"/>
  <c r="D1435" i="7"/>
  <c r="C1435" i="7"/>
  <c r="B1435" i="7"/>
  <c r="A1435" i="7"/>
  <c r="M1434" i="7"/>
  <c r="L1434" i="7"/>
  <c r="K1434" i="7"/>
  <c r="J1434" i="7"/>
  <c r="I1434" i="7"/>
  <c r="H1434" i="7"/>
  <c r="G1434" i="7"/>
  <c r="F1434" i="7"/>
  <c r="D1434" i="7"/>
  <c r="C1434" i="7"/>
  <c r="B1434" i="7"/>
  <c r="A1434" i="7"/>
  <c r="M1433" i="7"/>
  <c r="L1433" i="7"/>
  <c r="K1433" i="7"/>
  <c r="J1433" i="7"/>
  <c r="I1433" i="7"/>
  <c r="H1433" i="7"/>
  <c r="G1433" i="7"/>
  <c r="F1433" i="7"/>
  <c r="D1433" i="7"/>
  <c r="C1433" i="7"/>
  <c r="B1433" i="7"/>
  <c r="A1433" i="7"/>
  <c r="M1432" i="7"/>
  <c r="L1432" i="7"/>
  <c r="K1432" i="7"/>
  <c r="J1432" i="7"/>
  <c r="I1432" i="7"/>
  <c r="H1432" i="7"/>
  <c r="G1432" i="7"/>
  <c r="F1432" i="7"/>
  <c r="D1432" i="7"/>
  <c r="C1432" i="7"/>
  <c r="B1432" i="7"/>
  <c r="A1432" i="7"/>
  <c r="M1431" i="7"/>
  <c r="L1431" i="7"/>
  <c r="K1431" i="7"/>
  <c r="J1431" i="7"/>
  <c r="I1431" i="7"/>
  <c r="H1431" i="7"/>
  <c r="G1431" i="7"/>
  <c r="F1431" i="7"/>
  <c r="D1431" i="7"/>
  <c r="C1431" i="7"/>
  <c r="B1431" i="7"/>
  <c r="A1431" i="7"/>
  <c r="M1430" i="7"/>
  <c r="L1430" i="7"/>
  <c r="K1430" i="7"/>
  <c r="J1430" i="7"/>
  <c r="I1430" i="7"/>
  <c r="H1430" i="7"/>
  <c r="G1430" i="7"/>
  <c r="F1430" i="7"/>
  <c r="D1430" i="7"/>
  <c r="C1430" i="7"/>
  <c r="B1430" i="7"/>
  <c r="A1430" i="7"/>
  <c r="M1429" i="7"/>
  <c r="L1429" i="7"/>
  <c r="K1429" i="7"/>
  <c r="J1429" i="7"/>
  <c r="I1429" i="7"/>
  <c r="H1429" i="7"/>
  <c r="G1429" i="7"/>
  <c r="F1429" i="7"/>
  <c r="D1429" i="7"/>
  <c r="C1429" i="7"/>
  <c r="B1429" i="7"/>
  <c r="A1429" i="7"/>
  <c r="M1428" i="7"/>
  <c r="L1428" i="7"/>
  <c r="K1428" i="7"/>
  <c r="J1428" i="7"/>
  <c r="I1428" i="7"/>
  <c r="H1428" i="7"/>
  <c r="G1428" i="7"/>
  <c r="F1428" i="7"/>
  <c r="D1428" i="7"/>
  <c r="C1428" i="7"/>
  <c r="B1428" i="7"/>
  <c r="A1428" i="7"/>
  <c r="M1427" i="7"/>
  <c r="L1427" i="7"/>
  <c r="K1427" i="7"/>
  <c r="J1427" i="7"/>
  <c r="I1427" i="7"/>
  <c r="H1427" i="7"/>
  <c r="G1427" i="7"/>
  <c r="F1427" i="7"/>
  <c r="D1427" i="7"/>
  <c r="C1427" i="7"/>
  <c r="B1427" i="7"/>
  <c r="A1427" i="7"/>
  <c r="M1426" i="7"/>
  <c r="L1426" i="7"/>
  <c r="K1426" i="7"/>
  <c r="J1426" i="7"/>
  <c r="I1426" i="7"/>
  <c r="H1426" i="7"/>
  <c r="G1426" i="7"/>
  <c r="F1426" i="7"/>
  <c r="D1426" i="7"/>
  <c r="C1426" i="7"/>
  <c r="B1426" i="7"/>
  <c r="A1426" i="7"/>
  <c r="M1425" i="7"/>
  <c r="L1425" i="7"/>
  <c r="K1425" i="7"/>
  <c r="J1425" i="7"/>
  <c r="I1425" i="7"/>
  <c r="H1425" i="7"/>
  <c r="G1425" i="7"/>
  <c r="F1425" i="7"/>
  <c r="D1425" i="7"/>
  <c r="C1425" i="7"/>
  <c r="B1425" i="7"/>
  <c r="A1425" i="7"/>
  <c r="M1424" i="7"/>
  <c r="L1424" i="7"/>
  <c r="K1424" i="7"/>
  <c r="J1424" i="7"/>
  <c r="I1424" i="7"/>
  <c r="H1424" i="7"/>
  <c r="G1424" i="7"/>
  <c r="F1424" i="7"/>
  <c r="D1424" i="7"/>
  <c r="C1424" i="7"/>
  <c r="B1424" i="7"/>
  <c r="A1424" i="7"/>
  <c r="M1423" i="7"/>
  <c r="L1423" i="7"/>
  <c r="K1423" i="7"/>
  <c r="J1423" i="7"/>
  <c r="I1423" i="7"/>
  <c r="H1423" i="7"/>
  <c r="G1423" i="7"/>
  <c r="F1423" i="7"/>
  <c r="D1423" i="7"/>
  <c r="C1423" i="7"/>
  <c r="B1423" i="7"/>
  <c r="A1423" i="7"/>
  <c r="M1422" i="7"/>
  <c r="L1422" i="7"/>
  <c r="K1422" i="7"/>
  <c r="J1422" i="7"/>
  <c r="I1422" i="7"/>
  <c r="H1422" i="7"/>
  <c r="G1422" i="7"/>
  <c r="F1422" i="7"/>
  <c r="D1422" i="7"/>
  <c r="C1422" i="7"/>
  <c r="B1422" i="7"/>
  <c r="A1422" i="7"/>
  <c r="M1421" i="7"/>
  <c r="L1421" i="7"/>
  <c r="K1421" i="7"/>
  <c r="J1421" i="7"/>
  <c r="I1421" i="7"/>
  <c r="H1421" i="7"/>
  <c r="G1421" i="7"/>
  <c r="F1421" i="7"/>
  <c r="D1421" i="7"/>
  <c r="C1421" i="7"/>
  <c r="B1421" i="7"/>
  <c r="A1421" i="7"/>
  <c r="M1420" i="7"/>
  <c r="L1420" i="7"/>
  <c r="K1420" i="7"/>
  <c r="J1420" i="7"/>
  <c r="I1420" i="7"/>
  <c r="H1420" i="7"/>
  <c r="G1420" i="7"/>
  <c r="F1420" i="7"/>
  <c r="D1420" i="7"/>
  <c r="C1420" i="7"/>
  <c r="B1420" i="7"/>
  <c r="A1420" i="7"/>
  <c r="M1419" i="7"/>
  <c r="L1419" i="7"/>
  <c r="K1419" i="7"/>
  <c r="J1419" i="7"/>
  <c r="I1419" i="7"/>
  <c r="H1419" i="7"/>
  <c r="G1419" i="7"/>
  <c r="F1419" i="7"/>
  <c r="D1419" i="7"/>
  <c r="C1419" i="7"/>
  <c r="B1419" i="7"/>
  <c r="A1419" i="7"/>
  <c r="M1418" i="7"/>
  <c r="L1418" i="7"/>
  <c r="K1418" i="7"/>
  <c r="J1418" i="7"/>
  <c r="I1418" i="7"/>
  <c r="H1418" i="7"/>
  <c r="G1418" i="7"/>
  <c r="F1418" i="7"/>
  <c r="D1418" i="7"/>
  <c r="C1418" i="7"/>
  <c r="B1418" i="7"/>
  <c r="A1418" i="7"/>
  <c r="M1417" i="7"/>
  <c r="L1417" i="7"/>
  <c r="K1417" i="7"/>
  <c r="J1417" i="7"/>
  <c r="I1417" i="7"/>
  <c r="H1417" i="7"/>
  <c r="G1417" i="7"/>
  <c r="F1417" i="7"/>
  <c r="D1417" i="7"/>
  <c r="C1417" i="7"/>
  <c r="B1417" i="7"/>
  <c r="A1417" i="7"/>
  <c r="M1416" i="7"/>
  <c r="L1416" i="7"/>
  <c r="K1416" i="7"/>
  <c r="J1416" i="7"/>
  <c r="I1416" i="7"/>
  <c r="H1416" i="7"/>
  <c r="G1416" i="7"/>
  <c r="F1416" i="7"/>
  <c r="D1416" i="7"/>
  <c r="C1416" i="7"/>
  <c r="B1416" i="7"/>
  <c r="A1416" i="7"/>
  <c r="M1415" i="7"/>
  <c r="L1415" i="7"/>
  <c r="K1415" i="7"/>
  <c r="J1415" i="7"/>
  <c r="I1415" i="7"/>
  <c r="H1415" i="7"/>
  <c r="G1415" i="7"/>
  <c r="F1415" i="7"/>
  <c r="D1415" i="7"/>
  <c r="C1415" i="7"/>
  <c r="B1415" i="7"/>
  <c r="A1415" i="7"/>
  <c r="M1414" i="7"/>
  <c r="L1414" i="7"/>
  <c r="K1414" i="7"/>
  <c r="J1414" i="7"/>
  <c r="I1414" i="7"/>
  <c r="H1414" i="7"/>
  <c r="G1414" i="7"/>
  <c r="F1414" i="7"/>
  <c r="D1414" i="7"/>
  <c r="C1414" i="7"/>
  <c r="B1414" i="7"/>
  <c r="A1414" i="7"/>
  <c r="M1413" i="7"/>
  <c r="L1413" i="7"/>
  <c r="K1413" i="7"/>
  <c r="J1413" i="7"/>
  <c r="I1413" i="7"/>
  <c r="H1413" i="7"/>
  <c r="G1413" i="7"/>
  <c r="F1413" i="7"/>
  <c r="D1413" i="7"/>
  <c r="C1413" i="7"/>
  <c r="B1413" i="7"/>
  <c r="A1413" i="7"/>
  <c r="M1412" i="7"/>
  <c r="L1412" i="7"/>
  <c r="K1412" i="7"/>
  <c r="J1412" i="7"/>
  <c r="I1412" i="7"/>
  <c r="H1412" i="7"/>
  <c r="G1412" i="7"/>
  <c r="F1412" i="7"/>
  <c r="D1412" i="7"/>
  <c r="C1412" i="7"/>
  <c r="B1412" i="7"/>
  <c r="A1412" i="7"/>
  <c r="M1411" i="7"/>
  <c r="L1411" i="7"/>
  <c r="K1411" i="7"/>
  <c r="J1411" i="7"/>
  <c r="I1411" i="7"/>
  <c r="H1411" i="7"/>
  <c r="G1411" i="7"/>
  <c r="F1411" i="7"/>
  <c r="D1411" i="7"/>
  <c r="C1411" i="7"/>
  <c r="B1411" i="7"/>
  <c r="A1411" i="7"/>
  <c r="M1410" i="7"/>
  <c r="L1410" i="7"/>
  <c r="K1410" i="7"/>
  <c r="J1410" i="7"/>
  <c r="I1410" i="7"/>
  <c r="H1410" i="7"/>
  <c r="G1410" i="7"/>
  <c r="F1410" i="7"/>
  <c r="D1410" i="7"/>
  <c r="C1410" i="7"/>
  <c r="B1410" i="7"/>
  <c r="A1410" i="7"/>
  <c r="M1409" i="7"/>
  <c r="L1409" i="7"/>
  <c r="K1409" i="7"/>
  <c r="J1409" i="7"/>
  <c r="I1409" i="7"/>
  <c r="H1409" i="7"/>
  <c r="G1409" i="7"/>
  <c r="F1409" i="7"/>
  <c r="D1409" i="7"/>
  <c r="C1409" i="7"/>
  <c r="B1409" i="7"/>
  <c r="A1409" i="7"/>
  <c r="M1408" i="7"/>
  <c r="L1408" i="7"/>
  <c r="K1408" i="7"/>
  <c r="J1408" i="7"/>
  <c r="I1408" i="7"/>
  <c r="H1408" i="7"/>
  <c r="G1408" i="7"/>
  <c r="F1408" i="7"/>
  <c r="D1408" i="7"/>
  <c r="C1408" i="7"/>
  <c r="B1408" i="7"/>
  <c r="A1408" i="7"/>
  <c r="M1407" i="7"/>
  <c r="L1407" i="7"/>
  <c r="K1407" i="7"/>
  <c r="J1407" i="7"/>
  <c r="I1407" i="7"/>
  <c r="H1407" i="7"/>
  <c r="G1407" i="7"/>
  <c r="F1407" i="7"/>
  <c r="D1407" i="7"/>
  <c r="C1407" i="7"/>
  <c r="B1407" i="7"/>
  <c r="A1407" i="7"/>
  <c r="M1406" i="7"/>
  <c r="L1406" i="7"/>
  <c r="K1406" i="7"/>
  <c r="J1406" i="7"/>
  <c r="I1406" i="7"/>
  <c r="H1406" i="7"/>
  <c r="G1406" i="7"/>
  <c r="F1406" i="7"/>
  <c r="D1406" i="7"/>
  <c r="C1406" i="7"/>
  <c r="B1406" i="7"/>
  <c r="A1406" i="7"/>
  <c r="M1405" i="7"/>
  <c r="L1405" i="7"/>
  <c r="K1405" i="7"/>
  <c r="J1405" i="7"/>
  <c r="I1405" i="7"/>
  <c r="H1405" i="7"/>
  <c r="G1405" i="7"/>
  <c r="F1405" i="7"/>
  <c r="D1405" i="7"/>
  <c r="C1405" i="7"/>
  <c r="B1405" i="7"/>
  <c r="A1405" i="7"/>
  <c r="M1404" i="7"/>
  <c r="L1404" i="7"/>
  <c r="K1404" i="7"/>
  <c r="J1404" i="7"/>
  <c r="I1404" i="7"/>
  <c r="H1404" i="7"/>
  <c r="G1404" i="7"/>
  <c r="F1404" i="7"/>
  <c r="D1404" i="7"/>
  <c r="C1404" i="7"/>
  <c r="B1404" i="7"/>
  <c r="A1404" i="7"/>
  <c r="M1403" i="7"/>
  <c r="L1403" i="7"/>
  <c r="K1403" i="7"/>
  <c r="J1403" i="7"/>
  <c r="I1403" i="7"/>
  <c r="H1403" i="7"/>
  <c r="G1403" i="7"/>
  <c r="F1403" i="7"/>
  <c r="D1403" i="7"/>
  <c r="C1403" i="7"/>
  <c r="B1403" i="7"/>
  <c r="A1403" i="7"/>
  <c r="M1402" i="7"/>
  <c r="L1402" i="7"/>
  <c r="K1402" i="7"/>
  <c r="J1402" i="7"/>
  <c r="I1402" i="7"/>
  <c r="H1402" i="7"/>
  <c r="G1402" i="7"/>
  <c r="F1402" i="7"/>
  <c r="D1402" i="7"/>
  <c r="C1402" i="7"/>
  <c r="B1402" i="7"/>
  <c r="A1402" i="7"/>
  <c r="M1401" i="7"/>
  <c r="L1401" i="7"/>
  <c r="K1401" i="7"/>
  <c r="J1401" i="7"/>
  <c r="I1401" i="7"/>
  <c r="H1401" i="7"/>
  <c r="G1401" i="7"/>
  <c r="F1401" i="7"/>
  <c r="D1401" i="7"/>
  <c r="C1401" i="7"/>
  <c r="B1401" i="7"/>
  <c r="A1401" i="7"/>
  <c r="M1400" i="7"/>
  <c r="L1400" i="7"/>
  <c r="K1400" i="7"/>
  <c r="J1400" i="7"/>
  <c r="I1400" i="7"/>
  <c r="H1400" i="7"/>
  <c r="G1400" i="7"/>
  <c r="F1400" i="7"/>
  <c r="D1400" i="7"/>
  <c r="C1400" i="7"/>
  <c r="B1400" i="7"/>
  <c r="A1400" i="7"/>
  <c r="M1399" i="7"/>
  <c r="L1399" i="7"/>
  <c r="K1399" i="7"/>
  <c r="J1399" i="7"/>
  <c r="I1399" i="7"/>
  <c r="H1399" i="7"/>
  <c r="G1399" i="7"/>
  <c r="F1399" i="7"/>
  <c r="D1399" i="7"/>
  <c r="C1399" i="7"/>
  <c r="B1399" i="7"/>
  <c r="A1399" i="7"/>
  <c r="M1398" i="7"/>
  <c r="L1398" i="7"/>
  <c r="K1398" i="7"/>
  <c r="J1398" i="7"/>
  <c r="I1398" i="7"/>
  <c r="H1398" i="7"/>
  <c r="G1398" i="7"/>
  <c r="F1398" i="7"/>
  <c r="D1398" i="7"/>
  <c r="C1398" i="7"/>
  <c r="B1398" i="7"/>
  <c r="A1398" i="7"/>
  <c r="M1397" i="7"/>
  <c r="L1397" i="7"/>
  <c r="K1397" i="7"/>
  <c r="J1397" i="7"/>
  <c r="I1397" i="7"/>
  <c r="H1397" i="7"/>
  <c r="G1397" i="7"/>
  <c r="F1397" i="7"/>
  <c r="D1397" i="7"/>
  <c r="C1397" i="7"/>
  <c r="B1397" i="7"/>
  <c r="A1397" i="7"/>
  <c r="M1396" i="7"/>
  <c r="L1396" i="7"/>
  <c r="K1396" i="7"/>
  <c r="J1396" i="7"/>
  <c r="I1396" i="7"/>
  <c r="H1396" i="7"/>
  <c r="G1396" i="7"/>
  <c r="F1396" i="7"/>
  <c r="D1396" i="7"/>
  <c r="C1396" i="7"/>
  <c r="B1396" i="7"/>
  <c r="A1396" i="7"/>
  <c r="M1395" i="7"/>
  <c r="L1395" i="7"/>
  <c r="K1395" i="7"/>
  <c r="J1395" i="7"/>
  <c r="I1395" i="7"/>
  <c r="H1395" i="7"/>
  <c r="G1395" i="7"/>
  <c r="F1395" i="7"/>
  <c r="D1395" i="7"/>
  <c r="C1395" i="7"/>
  <c r="B1395" i="7"/>
  <c r="A1395" i="7"/>
  <c r="M1394" i="7"/>
  <c r="L1394" i="7"/>
  <c r="K1394" i="7"/>
  <c r="J1394" i="7"/>
  <c r="I1394" i="7"/>
  <c r="H1394" i="7"/>
  <c r="G1394" i="7"/>
  <c r="F1394" i="7"/>
  <c r="D1394" i="7"/>
  <c r="C1394" i="7"/>
  <c r="B1394" i="7"/>
  <c r="A1394" i="7"/>
  <c r="M1393" i="7"/>
  <c r="L1393" i="7"/>
  <c r="K1393" i="7"/>
  <c r="J1393" i="7"/>
  <c r="I1393" i="7"/>
  <c r="H1393" i="7"/>
  <c r="G1393" i="7"/>
  <c r="F1393" i="7"/>
  <c r="D1393" i="7"/>
  <c r="C1393" i="7"/>
  <c r="B1393" i="7"/>
  <c r="A1393" i="7"/>
  <c r="M1392" i="7"/>
  <c r="L1392" i="7"/>
  <c r="K1392" i="7"/>
  <c r="J1392" i="7"/>
  <c r="I1392" i="7"/>
  <c r="H1392" i="7"/>
  <c r="G1392" i="7"/>
  <c r="F1392" i="7"/>
  <c r="D1392" i="7"/>
  <c r="C1392" i="7"/>
  <c r="B1392" i="7"/>
  <c r="A1392" i="7"/>
  <c r="M1391" i="7"/>
  <c r="L1391" i="7"/>
  <c r="K1391" i="7"/>
  <c r="J1391" i="7"/>
  <c r="I1391" i="7"/>
  <c r="H1391" i="7"/>
  <c r="G1391" i="7"/>
  <c r="F1391" i="7"/>
  <c r="D1391" i="7"/>
  <c r="C1391" i="7"/>
  <c r="B1391" i="7"/>
  <c r="A1391" i="7"/>
  <c r="M1390" i="7"/>
  <c r="L1390" i="7"/>
  <c r="K1390" i="7"/>
  <c r="J1390" i="7"/>
  <c r="I1390" i="7"/>
  <c r="H1390" i="7"/>
  <c r="G1390" i="7"/>
  <c r="F1390" i="7"/>
  <c r="D1390" i="7"/>
  <c r="C1390" i="7"/>
  <c r="B1390" i="7"/>
  <c r="A1390" i="7"/>
  <c r="M1389" i="7"/>
  <c r="L1389" i="7"/>
  <c r="K1389" i="7"/>
  <c r="J1389" i="7"/>
  <c r="I1389" i="7"/>
  <c r="H1389" i="7"/>
  <c r="G1389" i="7"/>
  <c r="F1389" i="7"/>
  <c r="D1389" i="7"/>
  <c r="C1389" i="7"/>
  <c r="B1389" i="7"/>
  <c r="A1389" i="7"/>
  <c r="M1388" i="7"/>
  <c r="L1388" i="7"/>
  <c r="K1388" i="7"/>
  <c r="J1388" i="7"/>
  <c r="I1388" i="7"/>
  <c r="H1388" i="7"/>
  <c r="G1388" i="7"/>
  <c r="F1388" i="7"/>
  <c r="D1388" i="7"/>
  <c r="C1388" i="7"/>
  <c r="B1388" i="7"/>
  <c r="A1388" i="7"/>
  <c r="M1387" i="7"/>
  <c r="L1387" i="7"/>
  <c r="K1387" i="7"/>
  <c r="J1387" i="7"/>
  <c r="I1387" i="7"/>
  <c r="H1387" i="7"/>
  <c r="G1387" i="7"/>
  <c r="F1387" i="7"/>
  <c r="D1387" i="7"/>
  <c r="C1387" i="7"/>
  <c r="B1387" i="7"/>
  <c r="A1387" i="7"/>
  <c r="M1386" i="7"/>
  <c r="L1386" i="7"/>
  <c r="K1386" i="7"/>
  <c r="J1386" i="7"/>
  <c r="I1386" i="7"/>
  <c r="H1386" i="7"/>
  <c r="G1386" i="7"/>
  <c r="F1386" i="7"/>
  <c r="D1386" i="7"/>
  <c r="C1386" i="7"/>
  <c r="B1386" i="7"/>
  <c r="A1386" i="7"/>
  <c r="M1385" i="7"/>
  <c r="L1385" i="7"/>
  <c r="K1385" i="7"/>
  <c r="J1385" i="7"/>
  <c r="I1385" i="7"/>
  <c r="H1385" i="7"/>
  <c r="G1385" i="7"/>
  <c r="F1385" i="7"/>
  <c r="D1385" i="7"/>
  <c r="C1385" i="7"/>
  <c r="B1385" i="7"/>
  <c r="A1385" i="7"/>
  <c r="M1384" i="7"/>
  <c r="L1384" i="7"/>
  <c r="K1384" i="7"/>
  <c r="J1384" i="7"/>
  <c r="I1384" i="7"/>
  <c r="H1384" i="7"/>
  <c r="G1384" i="7"/>
  <c r="F1384" i="7"/>
  <c r="D1384" i="7"/>
  <c r="C1384" i="7"/>
  <c r="B1384" i="7"/>
  <c r="A1384" i="7"/>
  <c r="M1383" i="7"/>
  <c r="L1383" i="7"/>
  <c r="K1383" i="7"/>
  <c r="J1383" i="7"/>
  <c r="I1383" i="7"/>
  <c r="H1383" i="7"/>
  <c r="G1383" i="7"/>
  <c r="F1383" i="7"/>
  <c r="D1383" i="7"/>
  <c r="C1383" i="7"/>
  <c r="B1383" i="7"/>
  <c r="A1383" i="7"/>
  <c r="M1382" i="7"/>
  <c r="L1382" i="7"/>
  <c r="K1382" i="7"/>
  <c r="J1382" i="7"/>
  <c r="I1382" i="7"/>
  <c r="H1382" i="7"/>
  <c r="G1382" i="7"/>
  <c r="F1382" i="7"/>
  <c r="D1382" i="7"/>
  <c r="C1382" i="7"/>
  <c r="B1382" i="7"/>
  <c r="A1382" i="7"/>
  <c r="M1381" i="7"/>
  <c r="L1381" i="7"/>
  <c r="K1381" i="7"/>
  <c r="J1381" i="7"/>
  <c r="I1381" i="7"/>
  <c r="H1381" i="7"/>
  <c r="G1381" i="7"/>
  <c r="F1381" i="7"/>
  <c r="D1381" i="7"/>
  <c r="C1381" i="7"/>
  <c r="B1381" i="7"/>
  <c r="A1381" i="7"/>
  <c r="M1380" i="7"/>
  <c r="L1380" i="7"/>
  <c r="K1380" i="7"/>
  <c r="J1380" i="7"/>
  <c r="I1380" i="7"/>
  <c r="H1380" i="7"/>
  <c r="G1380" i="7"/>
  <c r="F1380" i="7"/>
  <c r="D1380" i="7"/>
  <c r="C1380" i="7"/>
  <c r="B1380" i="7"/>
  <c r="A1380" i="7"/>
  <c r="M1379" i="7"/>
  <c r="L1379" i="7"/>
  <c r="K1379" i="7"/>
  <c r="J1379" i="7"/>
  <c r="I1379" i="7"/>
  <c r="H1379" i="7"/>
  <c r="G1379" i="7"/>
  <c r="F1379" i="7"/>
  <c r="D1379" i="7"/>
  <c r="C1379" i="7"/>
  <c r="B1379" i="7"/>
  <c r="A1379" i="7"/>
  <c r="M1378" i="7"/>
  <c r="L1378" i="7"/>
  <c r="K1378" i="7"/>
  <c r="J1378" i="7"/>
  <c r="I1378" i="7"/>
  <c r="H1378" i="7"/>
  <c r="G1378" i="7"/>
  <c r="F1378" i="7"/>
  <c r="D1378" i="7"/>
  <c r="C1378" i="7"/>
  <c r="B1378" i="7"/>
  <c r="A1378" i="7"/>
  <c r="M1377" i="7"/>
  <c r="L1377" i="7"/>
  <c r="K1377" i="7"/>
  <c r="J1377" i="7"/>
  <c r="I1377" i="7"/>
  <c r="H1377" i="7"/>
  <c r="G1377" i="7"/>
  <c r="F1377" i="7"/>
  <c r="D1377" i="7"/>
  <c r="C1377" i="7"/>
  <c r="B1377" i="7"/>
  <c r="A1377" i="7"/>
  <c r="M1376" i="7"/>
  <c r="L1376" i="7"/>
  <c r="K1376" i="7"/>
  <c r="J1376" i="7"/>
  <c r="I1376" i="7"/>
  <c r="H1376" i="7"/>
  <c r="G1376" i="7"/>
  <c r="F1376" i="7"/>
  <c r="D1376" i="7"/>
  <c r="C1376" i="7"/>
  <c r="B1376" i="7"/>
  <c r="A1376" i="7"/>
  <c r="M1375" i="7"/>
  <c r="L1375" i="7"/>
  <c r="K1375" i="7"/>
  <c r="J1375" i="7"/>
  <c r="I1375" i="7"/>
  <c r="H1375" i="7"/>
  <c r="G1375" i="7"/>
  <c r="F1375" i="7"/>
  <c r="D1375" i="7"/>
  <c r="C1375" i="7"/>
  <c r="B1375" i="7"/>
  <c r="A1375" i="7"/>
  <c r="M1374" i="7"/>
  <c r="L1374" i="7"/>
  <c r="K1374" i="7"/>
  <c r="J1374" i="7"/>
  <c r="I1374" i="7"/>
  <c r="H1374" i="7"/>
  <c r="G1374" i="7"/>
  <c r="F1374" i="7"/>
  <c r="D1374" i="7"/>
  <c r="C1374" i="7"/>
  <c r="B1374" i="7"/>
  <c r="A1374" i="7"/>
  <c r="M1373" i="7"/>
  <c r="L1373" i="7"/>
  <c r="K1373" i="7"/>
  <c r="J1373" i="7"/>
  <c r="I1373" i="7"/>
  <c r="H1373" i="7"/>
  <c r="G1373" i="7"/>
  <c r="F1373" i="7"/>
  <c r="D1373" i="7"/>
  <c r="C1373" i="7"/>
  <c r="B1373" i="7"/>
  <c r="A1373" i="7"/>
  <c r="M1372" i="7"/>
  <c r="L1372" i="7"/>
  <c r="K1372" i="7"/>
  <c r="J1372" i="7"/>
  <c r="I1372" i="7"/>
  <c r="H1372" i="7"/>
  <c r="G1372" i="7"/>
  <c r="F1372" i="7"/>
  <c r="D1372" i="7"/>
  <c r="C1372" i="7"/>
  <c r="B1372" i="7"/>
  <c r="A1372" i="7"/>
  <c r="M1371" i="7"/>
  <c r="L1371" i="7"/>
  <c r="K1371" i="7"/>
  <c r="J1371" i="7"/>
  <c r="I1371" i="7"/>
  <c r="H1371" i="7"/>
  <c r="G1371" i="7"/>
  <c r="F1371" i="7"/>
  <c r="D1371" i="7"/>
  <c r="C1371" i="7"/>
  <c r="B1371" i="7"/>
  <c r="A1371" i="7"/>
  <c r="M1370" i="7"/>
  <c r="L1370" i="7"/>
  <c r="K1370" i="7"/>
  <c r="J1370" i="7"/>
  <c r="I1370" i="7"/>
  <c r="H1370" i="7"/>
  <c r="G1370" i="7"/>
  <c r="F1370" i="7"/>
  <c r="D1370" i="7"/>
  <c r="C1370" i="7"/>
  <c r="B1370" i="7"/>
  <c r="A1370" i="7"/>
  <c r="M1369" i="7"/>
  <c r="L1369" i="7"/>
  <c r="K1369" i="7"/>
  <c r="J1369" i="7"/>
  <c r="I1369" i="7"/>
  <c r="H1369" i="7"/>
  <c r="G1369" i="7"/>
  <c r="F1369" i="7"/>
  <c r="D1369" i="7"/>
  <c r="C1369" i="7"/>
  <c r="B1369" i="7"/>
  <c r="A1369" i="7"/>
  <c r="M1368" i="7"/>
  <c r="L1368" i="7"/>
  <c r="K1368" i="7"/>
  <c r="J1368" i="7"/>
  <c r="I1368" i="7"/>
  <c r="H1368" i="7"/>
  <c r="G1368" i="7"/>
  <c r="F1368" i="7"/>
  <c r="D1368" i="7"/>
  <c r="C1368" i="7"/>
  <c r="B1368" i="7"/>
  <c r="A1368" i="7"/>
  <c r="M1367" i="7"/>
  <c r="L1367" i="7"/>
  <c r="K1367" i="7"/>
  <c r="J1367" i="7"/>
  <c r="I1367" i="7"/>
  <c r="H1367" i="7"/>
  <c r="G1367" i="7"/>
  <c r="F1367" i="7"/>
  <c r="D1367" i="7"/>
  <c r="C1367" i="7"/>
  <c r="B1367" i="7"/>
  <c r="A1367" i="7"/>
  <c r="M1366" i="7"/>
  <c r="L1366" i="7"/>
  <c r="K1366" i="7"/>
  <c r="J1366" i="7"/>
  <c r="I1366" i="7"/>
  <c r="H1366" i="7"/>
  <c r="G1366" i="7"/>
  <c r="F1366" i="7"/>
  <c r="D1366" i="7"/>
  <c r="C1366" i="7"/>
  <c r="B1366" i="7"/>
  <c r="A1366" i="7"/>
  <c r="M1365" i="7"/>
  <c r="L1365" i="7"/>
  <c r="K1365" i="7"/>
  <c r="J1365" i="7"/>
  <c r="I1365" i="7"/>
  <c r="H1365" i="7"/>
  <c r="G1365" i="7"/>
  <c r="F1365" i="7"/>
  <c r="D1365" i="7"/>
  <c r="C1365" i="7"/>
  <c r="B1365" i="7"/>
  <c r="A1365" i="7"/>
  <c r="M1364" i="7"/>
  <c r="L1364" i="7"/>
  <c r="K1364" i="7"/>
  <c r="J1364" i="7"/>
  <c r="I1364" i="7"/>
  <c r="H1364" i="7"/>
  <c r="G1364" i="7"/>
  <c r="F1364" i="7"/>
  <c r="D1364" i="7"/>
  <c r="C1364" i="7"/>
  <c r="B1364" i="7"/>
  <c r="A1364" i="7"/>
  <c r="M1363" i="7"/>
  <c r="L1363" i="7"/>
  <c r="K1363" i="7"/>
  <c r="J1363" i="7"/>
  <c r="I1363" i="7"/>
  <c r="H1363" i="7"/>
  <c r="G1363" i="7"/>
  <c r="F1363" i="7"/>
  <c r="D1363" i="7"/>
  <c r="C1363" i="7"/>
  <c r="B1363" i="7"/>
  <c r="A1363" i="7"/>
  <c r="M1362" i="7"/>
  <c r="L1362" i="7"/>
  <c r="K1362" i="7"/>
  <c r="J1362" i="7"/>
  <c r="I1362" i="7"/>
  <c r="H1362" i="7"/>
  <c r="G1362" i="7"/>
  <c r="F1362" i="7"/>
  <c r="D1362" i="7"/>
  <c r="C1362" i="7"/>
  <c r="B1362" i="7"/>
  <c r="A1362" i="7"/>
  <c r="M1361" i="7"/>
  <c r="L1361" i="7"/>
  <c r="K1361" i="7"/>
  <c r="J1361" i="7"/>
  <c r="I1361" i="7"/>
  <c r="H1361" i="7"/>
  <c r="G1361" i="7"/>
  <c r="F1361" i="7"/>
  <c r="D1361" i="7"/>
  <c r="C1361" i="7"/>
  <c r="B1361" i="7"/>
  <c r="A1361" i="7"/>
  <c r="M1360" i="7"/>
  <c r="L1360" i="7"/>
  <c r="K1360" i="7"/>
  <c r="J1360" i="7"/>
  <c r="I1360" i="7"/>
  <c r="H1360" i="7"/>
  <c r="G1360" i="7"/>
  <c r="F1360" i="7"/>
  <c r="D1360" i="7"/>
  <c r="C1360" i="7"/>
  <c r="B1360" i="7"/>
  <c r="A1360" i="7"/>
  <c r="M1359" i="7"/>
  <c r="L1359" i="7"/>
  <c r="K1359" i="7"/>
  <c r="J1359" i="7"/>
  <c r="I1359" i="7"/>
  <c r="H1359" i="7"/>
  <c r="G1359" i="7"/>
  <c r="F1359" i="7"/>
  <c r="D1359" i="7"/>
  <c r="C1359" i="7"/>
  <c r="B1359" i="7"/>
  <c r="A1359" i="7"/>
  <c r="M1358" i="7"/>
  <c r="L1358" i="7"/>
  <c r="K1358" i="7"/>
  <c r="J1358" i="7"/>
  <c r="I1358" i="7"/>
  <c r="H1358" i="7"/>
  <c r="G1358" i="7"/>
  <c r="F1358" i="7"/>
  <c r="D1358" i="7"/>
  <c r="C1358" i="7"/>
  <c r="B1358" i="7"/>
  <c r="A1358" i="7"/>
  <c r="M1357" i="7"/>
  <c r="L1357" i="7"/>
  <c r="K1357" i="7"/>
  <c r="J1357" i="7"/>
  <c r="I1357" i="7"/>
  <c r="H1357" i="7"/>
  <c r="G1357" i="7"/>
  <c r="F1357" i="7"/>
  <c r="D1357" i="7"/>
  <c r="C1357" i="7"/>
  <c r="B1357" i="7"/>
  <c r="A1357" i="7"/>
  <c r="M1356" i="7"/>
  <c r="L1356" i="7"/>
  <c r="K1356" i="7"/>
  <c r="J1356" i="7"/>
  <c r="I1356" i="7"/>
  <c r="H1356" i="7"/>
  <c r="G1356" i="7"/>
  <c r="F1356" i="7"/>
  <c r="D1356" i="7"/>
  <c r="C1356" i="7"/>
  <c r="B1356" i="7"/>
  <c r="A1356" i="7"/>
  <c r="M1355" i="7"/>
  <c r="L1355" i="7"/>
  <c r="K1355" i="7"/>
  <c r="J1355" i="7"/>
  <c r="I1355" i="7"/>
  <c r="H1355" i="7"/>
  <c r="G1355" i="7"/>
  <c r="F1355" i="7"/>
  <c r="D1355" i="7"/>
  <c r="C1355" i="7"/>
  <c r="B1355" i="7"/>
  <c r="A1355" i="7"/>
  <c r="M1354" i="7"/>
  <c r="L1354" i="7"/>
  <c r="K1354" i="7"/>
  <c r="J1354" i="7"/>
  <c r="I1354" i="7"/>
  <c r="H1354" i="7"/>
  <c r="G1354" i="7"/>
  <c r="F1354" i="7"/>
  <c r="D1354" i="7"/>
  <c r="C1354" i="7"/>
  <c r="B1354" i="7"/>
  <c r="A1354" i="7"/>
  <c r="M1353" i="7"/>
  <c r="L1353" i="7"/>
  <c r="K1353" i="7"/>
  <c r="J1353" i="7"/>
  <c r="I1353" i="7"/>
  <c r="H1353" i="7"/>
  <c r="G1353" i="7"/>
  <c r="F1353" i="7"/>
  <c r="D1353" i="7"/>
  <c r="C1353" i="7"/>
  <c r="B1353" i="7"/>
  <c r="A1353" i="7"/>
  <c r="M1352" i="7"/>
  <c r="L1352" i="7"/>
  <c r="K1352" i="7"/>
  <c r="J1352" i="7"/>
  <c r="I1352" i="7"/>
  <c r="H1352" i="7"/>
  <c r="G1352" i="7"/>
  <c r="F1352" i="7"/>
  <c r="D1352" i="7"/>
  <c r="C1352" i="7"/>
  <c r="B1352" i="7"/>
  <c r="A1352" i="7"/>
  <c r="M1351" i="7"/>
  <c r="L1351" i="7"/>
  <c r="K1351" i="7"/>
  <c r="J1351" i="7"/>
  <c r="I1351" i="7"/>
  <c r="H1351" i="7"/>
  <c r="G1351" i="7"/>
  <c r="F1351" i="7"/>
  <c r="D1351" i="7"/>
  <c r="C1351" i="7"/>
  <c r="B1351" i="7"/>
  <c r="A1351" i="7"/>
  <c r="M1350" i="7"/>
  <c r="L1350" i="7"/>
  <c r="K1350" i="7"/>
  <c r="J1350" i="7"/>
  <c r="I1350" i="7"/>
  <c r="H1350" i="7"/>
  <c r="G1350" i="7"/>
  <c r="F1350" i="7"/>
  <c r="D1350" i="7"/>
  <c r="C1350" i="7"/>
  <c r="B1350" i="7"/>
  <c r="A1350" i="7"/>
  <c r="M1349" i="7"/>
  <c r="L1349" i="7"/>
  <c r="K1349" i="7"/>
  <c r="J1349" i="7"/>
  <c r="I1349" i="7"/>
  <c r="H1349" i="7"/>
  <c r="G1349" i="7"/>
  <c r="F1349" i="7"/>
  <c r="D1349" i="7"/>
  <c r="C1349" i="7"/>
  <c r="B1349" i="7"/>
  <c r="A1349" i="7"/>
  <c r="M1348" i="7"/>
  <c r="L1348" i="7"/>
  <c r="K1348" i="7"/>
  <c r="J1348" i="7"/>
  <c r="I1348" i="7"/>
  <c r="H1348" i="7"/>
  <c r="G1348" i="7"/>
  <c r="F1348" i="7"/>
  <c r="D1348" i="7"/>
  <c r="C1348" i="7"/>
  <c r="B1348" i="7"/>
  <c r="A1348" i="7"/>
  <c r="M1347" i="7"/>
  <c r="L1347" i="7"/>
  <c r="K1347" i="7"/>
  <c r="J1347" i="7"/>
  <c r="I1347" i="7"/>
  <c r="H1347" i="7"/>
  <c r="G1347" i="7"/>
  <c r="F1347" i="7"/>
  <c r="D1347" i="7"/>
  <c r="C1347" i="7"/>
  <c r="B1347" i="7"/>
  <c r="A1347" i="7"/>
  <c r="M1346" i="7"/>
  <c r="L1346" i="7"/>
  <c r="K1346" i="7"/>
  <c r="J1346" i="7"/>
  <c r="I1346" i="7"/>
  <c r="H1346" i="7"/>
  <c r="G1346" i="7"/>
  <c r="F1346" i="7"/>
  <c r="D1346" i="7"/>
  <c r="C1346" i="7"/>
  <c r="B1346" i="7"/>
  <c r="A1346" i="7"/>
  <c r="M1345" i="7"/>
  <c r="L1345" i="7"/>
  <c r="K1345" i="7"/>
  <c r="J1345" i="7"/>
  <c r="I1345" i="7"/>
  <c r="H1345" i="7"/>
  <c r="G1345" i="7"/>
  <c r="F1345" i="7"/>
  <c r="D1345" i="7"/>
  <c r="C1345" i="7"/>
  <c r="B1345" i="7"/>
  <c r="A1345" i="7"/>
  <c r="M1344" i="7"/>
  <c r="L1344" i="7"/>
  <c r="K1344" i="7"/>
  <c r="J1344" i="7"/>
  <c r="I1344" i="7"/>
  <c r="H1344" i="7"/>
  <c r="G1344" i="7"/>
  <c r="F1344" i="7"/>
  <c r="D1344" i="7"/>
  <c r="C1344" i="7"/>
  <c r="B1344" i="7"/>
  <c r="A1344" i="7"/>
  <c r="M1343" i="7"/>
  <c r="L1343" i="7"/>
  <c r="K1343" i="7"/>
  <c r="J1343" i="7"/>
  <c r="I1343" i="7"/>
  <c r="H1343" i="7"/>
  <c r="G1343" i="7"/>
  <c r="F1343" i="7"/>
  <c r="D1343" i="7"/>
  <c r="C1343" i="7"/>
  <c r="B1343" i="7"/>
  <c r="A1343" i="7"/>
  <c r="M1342" i="7"/>
  <c r="L1342" i="7"/>
  <c r="K1342" i="7"/>
  <c r="J1342" i="7"/>
  <c r="I1342" i="7"/>
  <c r="H1342" i="7"/>
  <c r="G1342" i="7"/>
  <c r="F1342" i="7"/>
  <c r="D1342" i="7"/>
  <c r="C1342" i="7"/>
  <c r="B1342" i="7"/>
  <c r="A1342" i="7"/>
  <c r="M1341" i="7"/>
  <c r="L1341" i="7"/>
  <c r="K1341" i="7"/>
  <c r="J1341" i="7"/>
  <c r="I1341" i="7"/>
  <c r="H1341" i="7"/>
  <c r="G1341" i="7"/>
  <c r="F1341" i="7"/>
  <c r="D1341" i="7"/>
  <c r="C1341" i="7"/>
  <c r="B1341" i="7"/>
  <c r="A1341" i="7"/>
  <c r="M1340" i="7"/>
  <c r="L1340" i="7"/>
  <c r="K1340" i="7"/>
  <c r="J1340" i="7"/>
  <c r="I1340" i="7"/>
  <c r="H1340" i="7"/>
  <c r="G1340" i="7"/>
  <c r="F1340" i="7"/>
  <c r="D1340" i="7"/>
  <c r="C1340" i="7"/>
  <c r="B1340" i="7"/>
  <c r="A1340" i="7"/>
  <c r="M1339" i="7"/>
  <c r="L1339" i="7"/>
  <c r="K1339" i="7"/>
  <c r="J1339" i="7"/>
  <c r="I1339" i="7"/>
  <c r="H1339" i="7"/>
  <c r="G1339" i="7"/>
  <c r="F1339" i="7"/>
  <c r="D1339" i="7"/>
  <c r="C1339" i="7"/>
  <c r="B1339" i="7"/>
  <c r="A1339" i="7"/>
  <c r="M1338" i="7"/>
  <c r="L1338" i="7"/>
  <c r="K1338" i="7"/>
  <c r="J1338" i="7"/>
  <c r="I1338" i="7"/>
  <c r="H1338" i="7"/>
  <c r="G1338" i="7"/>
  <c r="F1338" i="7"/>
  <c r="D1338" i="7"/>
  <c r="C1338" i="7"/>
  <c r="B1338" i="7"/>
  <c r="A1338" i="7"/>
  <c r="M1337" i="7"/>
  <c r="L1337" i="7"/>
  <c r="K1337" i="7"/>
  <c r="J1337" i="7"/>
  <c r="I1337" i="7"/>
  <c r="H1337" i="7"/>
  <c r="G1337" i="7"/>
  <c r="F1337" i="7"/>
  <c r="D1337" i="7"/>
  <c r="C1337" i="7"/>
  <c r="B1337" i="7"/>
  <c r="A1337" i="7"/>
  <c r="M1336" i="7"/>
  <c r="L1336" i="7"/>
  <c r="K1336" i="7"/>
  <c r="J1336" i="7"/>
  <c r="I1336" i="7"/>
  <c r="H1336" i="7"/>
  <c r="G1336" i="7"/>
  <c r="F1336" i="7"/>
  <c r="D1336" i="7"/>
  <c r="C1336" i="7"/>
  <c r="B1336" i="7"/>
  <c r="A1336" i="7"/>
  <c r="M1335" i="7"/>
  <c r="L1335" i="7"/>
  <c r="K1335" i="7"/>
  <c r="J1335" i="7"/>
  <c r="I1335" i="7"/>
  <c r="H1335" i="7"/>
  <c r="G1335" i="7"/>
  <c r="F1335" i="7"/>
  <c r="D1335" i="7"/>
  <c r="C1335" i="7"/>
  <c r="B1335" i="7"/>
  <c r="A1335" i="7"/>
  <c r="M1334" i="7"/>
  <c r="L1334" i="7"/>
  <c r="K1334" i="7"/>
  <c r="J1334" i="7"/>
  <c r="I1334" i="7"/>
  <c r="H1334" i="7"/>
  <c r="G1334" i="7"/>
  <c r="F1334" i="7"/>
  <c r="D1334" i="7"/>
  <c r="C1334" i="7"/>
  <c r="B1334" i="7"/>
  <c r="A1334" i="7"/>
  <c r="M1333" i="7"/>
  <c r="L1333" i="7"/>
  <c r="K1333" i="7"/>
  <c r="J1333" i="7"/>
  <c r="I1333" i="7"/>
  <c r="H1333" i="7"/>
  <c r="G1333" i="7"/>
  <c r="F1333" i="7"/>
  <c r="D1333" i="7"/>
  <c r="C1333" i="7"/>
  <c r="B1333" i="7"/>
  <c r="A1333" i="7"/>
  <c r="M1332" i="7"/>
  <c r="L1332" i="7"/>
  <c r="K1332" i="7"/>
  <c r="J1332" i="7"/>
  <c r="I1332" i="7"/>
  <c r="H1332" i="7"/>
  <c r="G1332" i="7"/>
  <c r="F1332" i="7"/>
  <c r="D1332" i="7"/>
  <c r="C1332" i="7"/>
  <c r="B1332" i="7"/>
  <c r="A1332" i="7"/>
  <c r="M1331" i="7"/>
  <c r="L1331" i="7"/>
  <c r="K1331" i="7"/>
  <c r="J1331" i="7"/>
  <c r="I1331" i="7"/>
  <c r="H1331" i="7"/>
  <c r="G1331" i="7"/>
  <c r="F1331" i="7"/>
  <c r="D1331" i="7"/>
  <c r="C1331" i="7"/>
  <c r="B1331" i="7"/>
  <c r="A1331" i="7"/>
  <c r="M1330" i="7"/>
  <c r="L1330" i="7"/>
  <c r="K1330" i="7"/>
  <c r="J1330" i="7"/>
  <c r="I1330" i="7"/>
  <c r="H1330" i="7"/>
  <c r="G1330" i="7"/>
  <c r="F1330" i="7"/>
  <c r="D1330" i="7"/>
  <c r="C1330" i="7"/>
  <c r="B1330" i="7"/>
  <c r="A1330" i="7"/>
  <c r="M1329" i="7"/>
  <c r="L1329" i="7"/>
  <c r="K1329" i="7"/>
  <c r="J1329" i="7"/>
  <c r="I1329" i="7"/>
  <c r="H1329" i="7"/>
  <c r="G1329" i="7"/>
  <c r="F1329" i="7"/>
  <c r="D1329" i="7"/>
  <c r="C1329" i="7"/>
  <c r="B1329" i="7"/>
  <c r="A1329" i="7"/>
  <c r="M1328" i="7"/>
  <c r="L1328" i="7"/>
  <c r="K1328" i="7"/>
  <c r="J1328" i="7"/>
  <c r="I1328" i="7"/>
  <c r="H1328" i="7"/>
  <c r="G1328" i="7"/>
  <c r="F1328" i="7"/>
  <c r="D1328" i="7"/>
  <c r="C1328" i="7"/>
  <c r="B1328" i="7"/>
  <c r="A1328" i="7"/>
  <c r="M1327" i="7"/>
  <c r="L1327" i="7"/>
  <c r="K1327" i="7"/>
  <c r="J1327" i="7"/>
  <c r="I1327" i="7"/>
  <c r="H1327" i="7"/>
  <c r="G1327" i="7"/>
  <c r="F1327" i="7"/>
  <c r="D1327" i="7"/>
  <c r="C1327" i="7"/>
  <c r="B1327" i="7"/>
  <c r="A1327" i="7"/>
  <c r="M1326" i="7"/>
  <c r="L1326" i="7"/>
  <c r="K1326" i="7"/>
  <c r="J1326" i="7"/>
  <c r="I1326" i="7"/>
  <c r="H1326" i="7"/>
  <c r="G1326" i="7"/>
  <c r="F1326" i="7"/>
  <c r="D1326" i="7"/>
  <c r="C1326" i="7"/>
  <c r="B1326" i="7"/>
  <c r="A1326" i="7"/>
  <c r="M1325" i="7"/>
  <c r="L1325" i="7"/>
  <c r="K1325" i="7"/>
  <c r="J1325" i="7"/>
  <c r="I1325" i="7"/>
  <c r="H1325" i="7"/>
  <c r="G1325" i="7"/>
  <c r="F1325" i="7"/>
  <c r="D1325" i="7"/>
  <c r="C1325" i="7"/>
  <c r="B1325" i="7"/>
  <c r="A1325" i="7"/>
  <c r="M1324" i="7"/>
  <c r="L1324" i="7"/>
  <c r="K1324" i="7"/>
  <c r="J1324" i="7"/>
  <c r="I1324" i="7"/>
  <c r="H1324" i="7"/>
  <c r="G1324" i="7"/>
  <c r="F1324" i="7"/>
  <c r="D1324" i="7"/>
  <c r="C1324" i="7"/>
  <c r="B1324" i="7"/>
  <c r="A1324" i="7"/>
  <c r="M1323" i="7"/>
  <c r="L1323" i="7"/>
  <c r="K1323" i="7"/>
  <c r="J1323" i="7"/>
  <c r="I1323" i="7"/>
  <c r="H1323" i="7"/>
  <c r="G1323" i="7"/>
  <c r="F1323" i="7"/>
  <c r="D1323" i="7"/>
  <c r="C1323" i="7"/>
  <c r="B1323" i="7"/>
  <c r="A1323" i="7"/>
  <c r="M1322" i="7"/>
  <c r="L1322" i="7"/>
  <c r="K1322" i="7"/>
  <c r="J1322" i="7"/>
  <c r="I1322" i="7"/>
  <c r="H1322" i="7"/>
  <c r="G1322" i="7"/>
  <c r="F1322" i="7"/>
  <c r="D1322" i="7"/>
  <c r="C1322" i="7"/>
  <c r="B1322" i="7"/>
  <c r="A1322" i="7"/>
  <c r="M1321" i="7"/>
  <c r="L1321" i="7"/>
  <c r="K1321" i="7"/>
  <c r="J1321" i="7"/>
  <c r="I1321" i="7"/>
  <c r="H1321" i="7"/>
  <c r="G1321" i="7"/>
  <c r="F1321" i="7"/>
  <c r="D1321" i="7"/>
  <c r="C1321" i="7"/>
  <c r="B1321" i="7"/>
  <c r="A1321" i="7"/>
  <c r="M1320" i="7"/>
  <c r="L1320" i="7"/>
  <c r="K1320" i="7"/>
  <c r="J1320" i="7"/>
  <c r="I1320" i="7"/>
  <c r="H1320" i="7"/>
  <c r="G1320" i="7"/>
  <c r="F1320" i="7"/>
  <c r="D1320" i="7"/>
  <c r="C1320" i="7"/>
  <c r="B1320" i="7"/>
  <c r="A1320" i="7"/>
  <c r="M1319" i="7"/>
  <c r="L1319" i="7"/>
  <c r="K1319" i="7"/>
  <c r="J1319" i="7"/>
  <c r="I1319" i="7"/>
  <c r="H1319" i="7"/>
  <c r="G1319" i="7"/>
  <c r="F1319" i="7"/>
  <c r="D1319" i="7"/>
  <c r="C1319" i="7"/>
  <c r="B1319" i="7"/>
  <c r="A1319" i="7"/>
  <c r="M1318" i="7"/>
  <c r="L1318" i="7"/>
  <c r="K1318" i="7"/>
  <c r="J1318" i="7"/>
  <c r="I1318" i="7"/>
  <c r="H1318" i="7"/>
  <c r="G1318" i="7"/>
  <c r="F1318" i="7"/>
  <c r="D1318" i="7"/>
  <c r="C1318" i="7"/>
  <c r="B1318" i="7"/>
  <c r="A1318" i="7"/>
  <c r="M1317" i="7"/>
  <c r="L1317" i="7"/>
  <c r="K1317" i="7"/>
  <c r="J1317" i="7"/>
  <c r="I1317" i="7"/>
  <c r="H1317" i="7"/>
  <c r="G1317" i="7"/>
  <c r="F1317" i="7"/>
  <c r="D1317" i="7"/>
  <c r="C1317" i="7"/>
  <c r="B1317" i="7"/>
  <c r="A1317" i="7"/>
  <c r="M1316" i="7"/>
  <c r="L1316" i="7"/>
  <c r="K1316" i="7"/>
  <c r="J1316" i="7"/>
  <c r="I1316" i="7"/>
  <c r="H1316" i="7"/>
  <c r="G1316" i="7"/>
  <c r="F1316" i="7"/>
  <c r="D1316" i="7"/>
  <c r="C1316" i="7"/>
  <c r="B1316" i="7"/>
  <c r="A1316" i="7"/>
  <c r="M1315" i="7"/>
  <c r="L1315" i="7"/>
  <c r="K1315" i="7"/>
  <c r="J1315" i="7"/>
  <c r="I1315" i="7"/>
  <c r="H1315" i="7"/>
  <c r="G1315" i="7"/>
  <c r="F1315" i="7"/>
  <c r="D1315" i="7"/>
  <c r="C1315" i="7"/>
  <c r="B1315" i="7"/>
  <c r="A1315" i="7"/>
  <c r="M1314" i="7"/>
  <c r="L1314" i="7"/>
  <c r="K1314" i="7"/>
  <c r="J1314" i="7"/>
  <c r="I1314" i="7"/>
  <c r="H1314" i="7"/>
  <c r="G1314" i="7"/>
  <c r="F1314" i="7"/>
  <c r="D1314" i="7"/>
  <c r="C1314" i="7"/>
  <c r="B1314" i="7"/>
  <c r="A1314" i="7"/>
  <c r="M1313" i="7"/>
  <c r="L1313" i="7"/>
  <c r="K1313" i="7"/>
  <c r="J1313" i="7"/>
  <c r="I1313" i="7"/>
  <c r="H1313" i="7"/>
  <c r="G1313" i="7"/>
  <c r="F1313" i="7"/>
  <c r="D1313" i="7"/>
  <c r="C1313" i="7"/>
  <c r="B1313" i="7"/>
  <c r="A1313" i="7"/>
  <c r="M1312" i="7"/>
  <c r="L1312" i="7"/>
  <c r="K1312" i="7"/>
  <c r="J1312" i="7"/>
  <c r="I1312" i="7"/>
  <c r="H1312" i="7"/>
  <c r="G1312" i="7"/>
  <c r="F1312" i="7"/>
  <c r="D1312" i="7"/>
  <c r="C1312" i="7"/>
  <c r="B1312" i="7"/>
  <c r="A1312" i="7"/>
  <c r="M1311" i="7"/>
  <c r="L1311" i="7"/>
  <c r="K1311" i="7"/>
  <c r="J1311" i="7"/>
  <c r="I1311" i="7"/>
  <c r="H1311" i="7"/>
  <c r="G1311" i="7"/>
  <c r="F1311" i="7"/>
  <c r="D1311" i="7"/>
  <c r="C1311" i="7"/>
  <c r="B1311" i="7"/>
  <c r="A1311" i="7"/>
  <c r="M1310" i="7"/>
  <c r="L1310" i="7"/>
  <c r="K1310" i="7"/>
  <c r="J1310" i="7"/>
  <c r="I1310" i="7"/>
  <c r="H1310" i="7"/>
  <c r="G1310" i="7"/>
  <c r="F1310" i="7"/>
  <c r="D1310" i="7"/>
  <c r="C1310" i="7"/>
  <c r="B1310" i="7"/>
  <c r="A1310" i="7"/>
  <c r="M1309" i="7"/>
  <c r="L1309" i="7"/>
  <c r="K1309" i="7"/>
  <c r="J1309" i="7"/>
  <c r="I1309" i="7"/>
  <c r="H1309" i="7"/>
  <c r="G1309" i="7"/>
  <c r="F1309" i="7"/>
  <c r="D1309" i="7"/>
  <c r="C1309" i="7"/>
  <c r="B1309" i="7"/>
  <c r="A1309" i="7"/>
  <c r="M1308" i="7"/>
  <c r="L1308" i="7"/>
  <c r="K1308" i="7"/>
  <c r="J1308" i="7"/>
  <c r="I1308" i="7"/>
  <c r="H1308" i="7"/>
  <c r="G1308" i="7"/>
  <c r="F1308" i="7"/>
  <c r="D1308" i="7"/>
  <c r="C1308" i="7"/>
  <c r="B1308" i="7"/>
  <c r="A1308" i="7"/>
  <c r="M1307" i="7"/>
  <c r="L1307" i="7"/>
  <c r="K1307" i="7"/>
  <c r="J1307" i="7"/>
  <c r="I1307" i="7"/>
  <c r="H1307" i="7"/>
  <c r="G1307" i="7"/>
  <c r="F1307" i="7"/>
  <c r="D1307" i="7"/>
  <c r="C1307" i="7"/>
  <c r="B1307" i="7"/>
  <c r="A1307" i="7"/>
  <c r="M1306" i="7"/>
  <c r="L1306" i="7"/>
  <c r="K1306" i="7"/>
  <c r="J1306" i="7"/>
  <c r="I1306" i="7"/>
  <c r="H1306" i="7"/>
  <c r="G1306" i="7"/>
  <c r="F1306" i="7"/>
  <c r="D1306" i="7"/>
  <c r="C1306" i="7"/>
  <c r="B1306" i="7"/>
  <c r="A1306" i="7"/>
  <c r="M1305" i="7"/>
  <c r="L1305" i="7"/>
  <c r="K1305" i="7"/>
  <c r="J1305" i="7"/>
  <c r="I1305" i="7"/>
  <c r="H1305" i="7"/>
  <c r="G1305" i="7"/>
  <c r="F1305" i="7"/>
  <c r="D1305" i="7"/>
  <c r="C1305" i="7"/>
  <c r="B1305" i="7"/>
  <c r="A1305" i="7"/>
  <c r="M1304" i="7"/>
  <c r="L1304" i="7"/>
  <c r="K1304" i="7"/>
  <c r="J1304" i="7"/>
  <c r="I1304" i="7"/>
  <c r="H1304" i="7"/>
  <c r="G1304" i="7"/>
  <c r="F1304" i="7"/>
  <c r="D1304" i="7"/>
  <c r="C1304" i="7"/>
  <c r="B1304" i="7"/>
  <c r="A1304" i="7"/>
  <c r="M1303" i="7"/>
  <c r="L1303" i="7"/>
  <c r="K1303" i="7"/>
  <c r="J1303" i="7"/>
  <c r="I1303" i="7"/>
  <c r="H1303" i="7"/>
  <c r="G1303" i="7"/>
  <c r="F1303" i="7"/>
  <c r="D1303" i="7"/>
  <c r="C1303" i="7"/>
  <c r="B1303" i="7"/>
  <c r="A1303" i="7"/>
  <c r="M1302" i="7"/>
  <c r="L1302" i="7"/>
  <c r="K1302" i="7"/>
  <c r="J1302" i="7"/>
  <c r="I1302" i="7"/>
  <c r="H1302" i="7"/>
  <c r="G1302" i="7"/>
  <c r="F1302" i="7"/>
  <c r="D1302" i="7"/>
  <c r="C1302" i="7"/>
  <c r="B1302" i="7"/>
  <c r="A1302" i="7"/>
  <c r="M1301" i="7"/>
  <c r="L1301" i="7"/>
  <c r="K1301" i="7"/>
  <c r="J1301" i="7"/>
  <c r="I1301" i="7"/>
  <c r="H1301" i="7"/>
  <c r="G1301" i="7"/>
  <c r="F1301" i="7"/>
  <c r="D1301" i="7"/>
  <c r="C1301" i="7"/>
  <c r="B1301" i="7"/>
  <c r="A1301" i="7"/>
  <c r="M1300" i="7"/>
  <c r="L1300" i="7"/>
  <c r="K1300" i="7"/>
  <c r="J1300" i="7"/>
  <c r="I1300" i="7"/>
  <c r="H1300" i="7"/>
  <c r="G1300" i="7"/>
  <c r="F1300" i="7"/>
  <c r="D1300" i="7"/>
  <c r="C1300" i="7"/>
  <c r="B1300" i="7"/>
  <c r="A1300" i="7"/>
  <c r="M1299" i="7"/>
  <c r="L1299" i="7"/>
  <c r="K1299" i="7"/>
  <c r="J1299" i="7"/>
  <c r="I1299" i="7"/>
  <c r="H1299" i="7"/>
  <c r="G1299" i="7"/>
  <c r="F1299" i="7"/>
  <c r="D1299" i="7"/>
  <c r="C1299" i="7"/>
  <c r="B1299" i="7"/>
  <c r="A1299" i="7"/>
  <c r="M1298" i="7"/>
  <c r="L1298" i="7"/>
  <c r="K1298" i="7"/>
  <c r="J1298" i="7"/>
  <c r="I1298" i="7"/>
  <c r="H1298" i="7"/>
  <c r="G1298" i="7"/>
  <c r="F1298" i="7"/>
  <c r="D1298" i="7"/>
  <c r="C1298" i="7"/>
  <c r="B1298" i="7"/>
  <c r="A1298" i="7"/>
  <c r="M1297" i="7"/>
  <c r="L1297" i="7"/>
  <c r="K1297" i="7"/>
  <c r="J1297" i="7"/>
  <c r="I1297" i="7"/>
  <c r="H1297" i="7"/>
  <c r="G1297" i="7"/>
  <c r="F1297" i="7"/>
  <c r="D1297" i="7"/>
  <c r="C1297" i="7"/>
  <c r="B1297" i="7"/>
  <c r="A1297" i="7"/>
  <c r="M1296" i="7"/>
  <c r="L1296" i="7"/>
  <c r="K1296" i="7"/>
  <c r="J1296" i="7"/>
  <c r="I1296" i="7"/>
  <c r="H1296" i="7"/>
  <c r="G1296" i="7"/>
  <c r="F1296" i="7"/>
  <c r="D1296" i="7"/>
  <c r="C1296" i="7"/>
  <c r="B1296" i="7"/>
  <c r="A1296" i="7"/>
  <c r="M1295" i="7"/>
  <c r="L1295" i="7"/>
  <c r="K1295" i="7"/>
  <c r="J1295" i="7"/>
  <c r="I1295" i="7"/>
  <c r="H1295" i="7"/>
  <c r="G1295" i="7"/>
  <c r="F1295" i="7"/>
  <c r="D1295" i="7"/>
  <c r="C1295" i="7"/>
  <c r="B1295" i="7"/>
  <c r="A1295" i="7"/>
  <c r="M1294" i="7"/>
  <c r="L1294" i="7"/>
  <c r="K1294" i="7"/>
  <c r="J1294" i="7"/>
  <c r="I1294" i="7"/>
  <c r="H1294" i="7"/>
  <c r="G1294" i="7"/>
  <c r="F1294" i="7"/>
  <c r="D1294" i="7"/>
  <c r="C1294" i="7"/>
  <c r="B1294" i="7"/>
  <c r="A1294" i="7"/>
  <c r="M1293" i="7"/>
  <c r="L1293" i="7"/>
  <c r="K1293" i="7"/>
  <c r="J1293" i="7"/>
  <c r="I1293" i="7"/>
  <c r="H1293" i="7"/>
  <c r="G1293" i="7"/>
  <c r="F1293" i="7"/>
  <c r="D1293" i="7"/>
  <c r="C1293" i="7"/>
  <c r="B1293" i="7"/>
  <c r="A1293" i="7"/>
  <c r="M1292" i="7"/>
  <c r="L1292" i="7"/>
  <c r="K1292" i="7"/>
  <c r="J1292" i="7"/>
  <c r="I1292" i="7"/>
  <c r="H1292" i="7"/>
  <c r="G1292" i="7"/>
  <c r="F1292" i="7"/>
  <c r="D1292" i="7"/>
  <c r="C1292" i="7"/>
  <c r="B1292" i="7"/>
  <c r="A1292" i="7"/>
  <c r="M1291" i="7"/>
  <c r="L1291" i="7"/>
  <c r="K1291" i="7"/>
  <c r="J1291" i="7"/>
  <c r="I1291" i="7"/>
  <c r="H1291" i="7"/>
  <c r="G1291" i="7"/>
  <c r="F1291" i="7"/>
  <c r="D1291" i="7"/>
  <c r="C1291" i="7"/>
  <c r="B1291" i="7"/>
  <c r="A1291" i="7"/>
  <c r="M1290" i="7"/>
  <c r="L1290" i="7"/>
  <c r="K1290" i="7"/>
  <c r="J1290" i="7"/>
  <c r="I1290" i="7"/>
  <c r="H1290" i="7"/>
  <c r="G1290" i="7"/>
  <c r="F1290" i="7"/>
  <c r="D1290" i="7"/>
  <c r="C1290" i="7"/>
  <c r="B1290" i="7"/>
  <c r="A1290" i="7"/>
  <c r="M1289" i="7"/>
  <c r="L1289" i="7"/>
  <c r="K1289" i="7"/>
  <c r="J1289" i="7"/>
  <c r="I1289" i="7"/>
  <c r="H1289" i="7"/>
  <c r="G1289" i="7"/>
  <c r="F1289" i="7"/>
  <c r="D1289" i="7"/>
  <c r="C1289" i="7"/>
  <c r="B1289" i="7"/>
  <c r="A1289" i="7"/>
  <c r="M1288" i="7"/>
  <c r="L1288" i="7"/>
  <c r="K1288" i="7"/>
  <c r="J1288" i="7"/>
  <c r="I1288" i="7"/>
  <c r="H1288" i="7"/>
  <c r="G1288" i="7"/>
  <c r="F1288" i="7"/>
  <c r="D1288" i="7"/>
  <c r="C1288" i="7"/>
  <c r="B1288" i="7"/>
  <c r="A1288" i="7"/>
  <c r="M1287" i="7"/>
  <c r="L1287" i="7"/>
  <c r="K1287" i="7"/>
  <c r="J1287" i="7"/>
  <c r="I1287" i="7"/>
  <c r="H1287" i="7"/>
  <c r="G1287" i="7"/>
  <c r="F1287" i="7"/>
  <c r="D1287" i="7"/>
  <c r="C1287" i="7"/>
  <c r="B1287" i="7"/>
  <c r="A1287" i="7"/>
  <c r="M1286" i="7"/>
  <c r="L1286" i="7"/>
  <c r="K1286" i="7"/>
  <c r="J1286" i="7"/>
  <c r="I1286" i="7"/>
  <c r="H1286" i="7"/>
  <c r="G1286" i="7"/>
  <c r="F1286" i="7"/>
  <c r="D1286" i="7"/>
  <c r="C1286" i="7"/>
  <c r="B1286" i="7"/>
  <c r="A1286" i="7"/>
  <c r="M1285" i="7"/>
  <c r="L1285" i="7"/>
  <c r="K1285" i="7"/>
  <c r="J1285" i="7"/>
  <c r="I1285" i="7"/>
  <c r="H1285" i="7"/>
  <c r="G1285" i="7"/>
  <c r="F1285" i="7"/>
  <c r="D1285" i="7"/>
  <c r="C1285" i="7"/>
  <c r="B1285" i="7"/>
  <c r="A1285" i="7"/>
  <c r="M1284" i="7"/>
  <c r="L1284" i="7"/>
  <c r="K1284" i="7"/>
  <c r="J1284" i="7"/>
  <c r="I1284" i="7"/>
  <c r="H1284" i="7"/>
  <c r="G1284" i="7"/>
  <c r="F1284" i="7"/>
  <c r="D1284" i="7"/>
  <c r="C1284" i="7"/>
  <c r="B1284" i="7"/>
  <c r="A1284" i="7"/>
  <c r="M1283" i="7"/>
  <c r="L1283" i="7"/>
  <c r="K1283" i="7"/>
  <c r="J1283" i="7"/>
  <c r="I1283" i="7"/>
  <c r="H1283" i="7"/>
  <c r="G1283" i="7"/>
  <c r="F1283" i="7"/>
  <c r="D1283" i="7"/>
  <c r="C1283" i="7"/>
  <c r="B1283" i="7"/>
  <c r="A1283" i="7"/>
  <c r="M1282" i="7"/>
  <c r="L1282" i="7"/>
  <c r="K1282" i="7"/>
  <c r="J1282" i="7"/>
  <c r="I1282" i="7"/>
  <c r="H1282" i="7"/>
  <c r="G1282" i="7"/>
  <c r="F1282" i="7"/>
  <c r="D1282" i="7"/>
  <c r="C1282" i="7"/>
  <c r="B1282" i="7"/>
  <c r="A1282" i="7"/>
  <c r="M1281" i="7"/>
  <c r="L1281" i="7"/>
  <c r="K1281" i="7"/>
  <c r="J1281" i="7"/>
  <c r="I1281" i="7"/>
  <c r="H1281" i="7"/>
  <c r="G1281" i="7"/>
  <c r="F1281" i="7"/>
  <c r="D1281" i="7"/>
  <c r="C1281" i="7"/>
  <c r="B1281" i="7"/>
  <c r="A1281" i="7"/>
  <c r="M1280" i="7"/>
  <c r="L1280" i="7"/>
  <c r="K1280" i="7"/>
  <c r="J1280" i="7"/>
  <c r="I1280" i="7"/>
  <c r="H1280" i="7"/>
  <c r="G1280" i="7"/>
  <c r="F1280" i="7"/>
  <c r="D1280" i="7"/>
  <c r="C1280" i="7"/>
  <c r="B1280" i="7"/>
  <c r="A1280" i="7"/>
  <c r="M1279" i="7"/>
  <c r="L1279" i="7"/>
  <c r="K1279" i="7"/>
  <c r="J1279" i="7"/>
  <c r="I1279" i="7"/>
  <c r="H1279" i="7"/>
  <c r="G1279" i="7"/>
  <c r="F1279" i="7"/>
  <c r="D1279" i="7"/>
  <c r="C1279" i="7"/>
  <c r="B1279" i="7"/>
  <c r="A1279" i="7"/>
  <c r="M1278" i="7"/>
  <c r="L1278" i="7"/>
  <c r="K1278" i="7"/>
  <c r="J1278" i="7"/>
  <c r="I1278" i="7"/>
  <c r="H1278" i="7"/>
  <c r="G1278" i="7"/>
  <c r="F1278" i="7"/>
  <c r="D1278" i="7"/>
  <c r="C1278" i="7"/>
  <c r="B1278" i="7"/>
  <c r="A1278" i="7"/>
  <c r="M1277" i="7"/>
  <c r="L1277" i="7"/>
  <c r="K1277" i="7"/>
  <c r="J1277" i="7"/>
  <c r="I1277" i="7"/>
  <c r="H1277" i="7"/>
  <c r="G1277" i="7"/>
  <c r="F1277" i="7"/>
  <c r="D1277" i="7"/>
  <c r="C1277" i="7"/>
  <c r="B1277" i="7"/>
  <c r="A1277" i="7"/>
  <c r="M1276" i="7"/>
  <c r="L1276" i="7"/>
  <c r="K1276" i="7"/>
  <c r="J1276" i="7"/>
  <c r="I1276" i="7"/>
  <c r="H1276" i="7"/>
  <c r="G1276" i="7"/>
  <c r="F1276" i="7"/>
  <c r="D1276" i="7"/>
  <c r="C1276" i="7"/>
  <c r="B1276" i="7"/>
  <c r="A1276" i="7"/>
  <c r="M1275" i="7"/>
  <c r="L1275" i="7"/>
  <c r="K1275" i="7"/>
  <c r="J1275" i="7"/>
  <c r="I1275" i="7"/>
  <c r="H1275" i="7"/>
  <c r="G1275" i="7"/>
  <c r="F1275" i="7"/>
  <c r="D1275" i="7"/>
  <c r="C1275" i="7"/>
  <c r="B1275" i="7"/>
  <c r="A1275" i="7"/>
  <c r="M1274" i="7"/>
  <c r="L1274" i="7"/>
  <c r="K1274" i="7"/>
  <c r="J1274" i="7"/>
  <c r="I1274" i="7"/>
  <c r="H1274" i="7"/>
  <c r="G1274" i="7"/>
  <c r="F1274" i="7"/>
  <c r="D1274" i="7"/>
  <c r="C1274" i="7"/>
  <c r="B1274" i="7"/>
  <c r="A1274" i="7"/>
  <c r="M1273" i="7"/>
  <c r="L1273" i="7"/>
  <c r="K1273" i="7"/>
  <c r="J1273" i="7"/>
  <c r="I1273" i="7"/>
  <c r="H1273" i="7"/>
  <c r="G1273" i="7"/>
  <c r="F1273" i="7"/>
  <c r="D1273" i="7"/>
  <c r="C1273" i="7"/>
  <c r="B1273" i="7"/>
  <c r="A1273" i="7"/>
  <c r="M1272" i="7"/>
  <c r="L1272" i="7"/>
  <c r="K1272" i="7"/>
  <c r="J1272" i="7"/>
  <c r="I1272" i="7"/>
  <c r="H1272" i="7"/>
  <c r="G1272" i="7"/>
  <c r="F1272" i="7"/>
  <c r="D1272" i="7"/>
  <c r="C1272" i="7"/>
  <c r="B1272" i="7"/>
  <c r="A1272" i="7"/>
  <c r="M1271" i="7"/>
  <c r="L1271" i="7"/>
  <c r="K1271" i="7"/>
  <c r="J1271" i="7"/>
  <c r="I1271" i="7"/>
  <c r="H1271" i="7"/>
  <c r="G1271" i="7"/>
  <c r="F1271" i="7"/>
  <c r="D1271" i="7"/>
  <c r="C1271" i="7"/>
  <c r="B1271" i="7"/>
  <c r="A1271" i="7"/>
  <c r="M1270" i="7"/>
  <c r="L1270" i="7"/>
  <c r="K1270" i="7"/>
  <c r="J1270" i="7"/>
  <c r="I1270" i="7"/>
  <c r="H1270" i="7"/>
  <c r="G1270" i="7"/>
  <c r="F1270" i="7"/>
  <c r="D1270" i="7"/>
  <c r="C1270" i="7"/>
  <c r="B1270" i="7"/>
  <c r="A1270" i="7"/>
  <c r="M1269" i="7"/>
  <c r="L1269" i="7"/>
  <c r="K1269" i="7"/>
  <c r="J1269" i="7"/>
  <c r="I1269" i="7"/>
  <c r="H1269" i="7"/>
  <c r="G1269" i="7"/>
  <c r="F1269" i="7"/>
  <c r="D1269" i="7"/>
  <c r="C1269" i="7"/>
  <c r="B1269" i="7"/>
  <c r="A1269" i="7"/>
  <c r="M1268" i="7"/>
  <c r="L1268" i="7"/>
  <c r="K1268" i="7"/>
  <c r="J1268" i="7"/>
  <c r="I1268" i="7"/>
  <c r="H1268" i="7"/>
  <c r="G1268" i="7"/>
  <c r="F1268" i="7"/>
  <c r="D1268" i="7"/>
  <c r="C1268" i="7"/>
  <c r="B1268" i="7"/>
  <c r="A1268" i="7"/>
  <c r="M1267" i="7"/>
  <c r="L1267" i="7"/>
  <c r="K1267" i="7"/>
  <c r="J1267" i="7"/>
  <c r="I1267" i="7"/>
  <c r="H1267" i="7"/>
  <c r="G1267" i="7"/>
  <c r="F1267" i="7"/>
  <c r="D1267" i="7"/>
  <c r="C1267" i="7"/>
  <c r="B1267" i="7"/>
  <c r="A1267" i="7"/>
  <c r="M1266" i="7"/>
  <c r="L1266" i="7"/>
  <c r="K1266" i="7"/>
  <c r="J1266" i="7"/>
  <c r="I1266" i="7"/>
  <c r="H1266" i="7"/>
  <c r="G1266" i="7"/>
  <c r="F1266" i="7"/>
  <c r="D1266" i="7"/>
  <c r="C1266" i="7"/>
  <c r="B1266" i="7"/>
  <c r="A1266" i="7"/>
  <c r="M1265" i="7"/>
  <c r="L1265" i="7"/>
  <c r="K1265" i="7"/>
  <c r="J1265" i="7"/>
  <c r="I1265" i="7"/>
  <c r="H1265" i="7"/>
  <c r="G1265" i="7"/>
  <c r="F1265" i="7"/>
  <c r="D1265" i="7"/>
  <c r="C1265" i="7"/>
  <c r="B1265" i="7"/>
  <c r="A1265" i="7"/>
  <c r="M1264" i="7"/>
  <c r="L1264" i="7"/>
  <c r="K1264" i="7"/>
  <c r="J1264" i="7"/>
  <c r="I1264" i="7"/>
  <c r="H1264" i="7"/>
  <c r="G1264" i="7"/>
  <c r="F1264" i="7"/>
  <c r="D1264" i="7"/>
  <c r="C1264" i="7"/>
  <c r="B1264" i="7"/>
  <c r="A1264" i="7"/>
  <c r="M1263" i="7"/>
  <c r="L1263" i="7"/>
  <c r="K1263" i="7"/>
  <c r="J1263" i="7"/>
  <c r="I1263" i="7"/>
  <c r="H1263" i="7"/>
  <c r="G1263" i="7"/>
  <c r="F1263" i="7"/>
  <c r="D1263" i="7"/>
  <c r="C1263" i="7"/>
  <c r="B1263" i="7"/>
  <c r="A1263" i="7"/>
  <c r="M1262" i="7"/>
  <c r="L1262" i="7"/>
  <c r="K1262" i="7"/>
  <c r="J1262" i="7"/>
  <c r="I1262" i="7"/>
  <c r="H1262" i="7"/>
  <c r="G1262" i="7"/>
  <c r="F1262" i="7"/>
  <c r="D1262" i="7"/>
  <c r="C1262" i="7"/>
  <c r="B1262" i="7"/>
  <c r="A1262" i="7"/>
  <c r="M1261" i="7"/>
  <c r="L1261" i="7"/>
  <c r="K1261" i="7"/>
  <c r="J1261" i="7"/>
  <c r="I1261" i="7"/>
  <c r="H1261" i="7"/>
  <c r="G1261" i="7"/>
  <c r="F1261" i="7"/>
  <c r="D1261" i="7"/>
  <c r="C1261" i="7"/>
  <c r="B1261" i="7"/>
  <c r="A1261" i="7"/>
  <c r="M1260" i="7"/>
  <c r="L1260" i="7"/>
  <c r="K1260" i="7"/>
  <c r="J1260" i="7"/>
  <c r="I1260" i="7"/>
  <c r="H1260" i="7"/>
  <c r="G1260" i="7"/>
  <c r="F1260" i="7"/>
  <c r="D1260" i="7"/>
  <c r="C1260" i="7"/>
  <c r="B1260" i="7"/>
  <c r="A1260" i="7"/>
  <c r="M1259" i="7"/>
  <c r="L1259" i="7"/>
  <c r="K1259" i="7"/>
  <c r="J1259" i="7"/>
  <c r="I1259" i="7"/>
  <c r="H1259" i="7"/>
  <c r="G1259" i="7"/>
  <c r="F1259" i="7"/>
  <c r="D1259" i="7"/>
  <c r="C1259" i="7"/>
  <c r="B1259" i="7"/>
  <c r="A1259" i="7"/>
  <c r="M1258" i="7"/>
  <c r="L1258" i="7"/>
  <c r="K1258" i="7"/>
  <c r="J1258" i="7"/>
  <c r="I1258" i="7"/>
  <c r="H1258" i="7"/>
  <c r="G1258" i="7"/>
  <c r="F1258" i="7"/>
  <c r="D1258" i="7"/>
  <c r="C1258" i="7"/>
  <c r="B1258" i="7"/>
  <c r="A1258" i="7"/>
  <c r="M1257" i="7"/>
  <c r="L1257" i="7"/>
  <c r="K1257" i="7"/>
  <c r="J1257" i="7"/>
  <c r="I1257" i="7"/>
  <c r="H1257" i="7"/>
  <c r="G1257" i="7"/>
  <c r="F1257" i="7"/>
  <c r="D1257" i="7"/>
  <c r="C1257" i="7"/>
  <c r="B1257" i="7"/>
  <c r="A1257" i="7"/>
  <c r="M1256" i="7"/>
  <c r="L1256" i="7"/>
  <c r="K1256" i="7"/>
  <c r="J1256" i="7"/>
  <c r="I1256" i="7"/>
  <c r="H1256" i="7"/>
  <c r="G1256" i="7"/>
  <c r="F1256" i="7"/>
  <c r="D1256" i="7"/>
  <c r="C1256" i="7"/>
  <c r="B1256" i="7"/>
  <c r="A1256" i="7"/>
  <c r="M1255" i="7"/>
  <c r="L1255" i="7"/>
  <c r="K1255" i="7"/>
  <c r="J1255" i="7"/>
  <c r="I1255" i="7"/>
  <c r="H1255" i="7"/>
  <c r="G1255" i="7"/>
  <c r="F1255" i="7"/>
  <c r="D1255" i="7"/>
  <c r="C1255" i="7"/>
  <c r="B1255" i="7"/>
  <c r="A1255" i="7"/>
  <c r="M1254" i="7"/>
  <c r="L1254" i="7"/>
  <c r="K1254" i="7"/>
  <c r="J1254" i="7"/>
  <c r="I1254" i="7"/>
  <c r="H1254" i="7"/>
  <c r="G1254" i="7"/>
  <c r="F1254" i="7"/>
  <c r="D1254" i="7"/>
  <c r="C1254" i="7"/>
  <c r="B1254" i="7"/>
  <c r="A1254" i="7"/>
  <c r="M1253" i="7"/>
  <c r="L1253" i="7"/>
  <c r="K1253" i="7"/>
  <c r="J1253" i="7"/>
  <c r="I1253" i="7"/>
  <c r="H1253" i="7"/>
  <c r="G1253" i="7"/>
  <c r="F1253" i="7"/>
  <c r="D1253" i="7"/>
  <c r="C1253" i="7"/>
  <c r="B1253" i="7"/>
  <c r="A1253" i="7"/>
  <c r="M1252" i="7"/>
  <c r="L1252" i="7"/>
  <c r="K1252" i="7"/>
  <c r="J1252" i="7"/>
  <c r="I1252" i="7"/>
  <c r="H1252" i="7"/>
  <c r="G1252" i="7"/>
  <c r="F1252" i="7"/>
  <c r="D1252" i="7"/>
  <c r="C1252" i="7"/>
  <c r="B1252" i="7"/>
  <c r="A1252" i="7"/>
  <c r="M1251" i="7"/>
  <c r="L1251" i="7"/>
  <c r="K1251" i="7"/>
  <c r="J1251" i="7"/>
  <c r="I1251" i="7"/>
  <c r="H1251" i="7"/>
  <c r="G1251" i="7"/>
  <c r="F1251" i="7"/>
  <c r="D1251" i="7"/>
  <c r="C1251" i="7"/>
  <c r="B1251" i="7"/>
  <c r="A1251" i="7"/>
  <c r="M1250" i="7"/>
  <c r="L1250" i="7"/>
  <c r="K1250" i="7"/>
  <c r="J1250" i="7"/>
  <c r="I1250" i="7"/>
  <c r="H1250" i="7"/>
  <c r="G1250" i="7"/>
  <c r="F1250" i="7"/>
  <c r="D1250" i="7"/>
  <c r="C1250" i="7"/>
  <c r="B1250" i="7"/>
  <c r="A1250" i="7"/>
  <c r="M1249" i="7"/>
  <c r="L1249" i="7"/>
  <c r="K1249" i="7"/>
  <c r="J1249" i="7"/>
  <c r="I1249" i="7"/>
  <c r="H1249" i="7"/>
  <c r="G1249" i="7"/>
  <c r="F1249" i="7"/>
  <c r="D1249" i="7"/>
  <c r="C1249" i="7"/>
  <c r="B1249" i="7"/>
  <c r="A1249" i="7"/>
  <c r="M1248" i="7"/>
  <c r="L1248" i="7"/>
  <c r="K1248" i="7"/>
  <c r="J1248" i="7"/>
  <c r="I1248" i="7"/>
  <c r="H1248" i="7"/>
  <c r="G1248" i="7"/>
  <c r="F1248" i="7"/>
  <c r="D1248" i="7"/>
  <c r="C1248" i="7"/>
  <c r="B1248" i="7"/>
  <c r="A1248" i="7"/>
  <c r="M1247" i="7"/>
  <c r="L1247" i="7"/>
  <c r="K1247" i="7"/>
  <c r="J1247" i="7"/>
  <c r="I1247" i="7"/>
  <c r="H1247" i="7"/>
  <c r="G1247" i="7"/>
  <c r="F1247" i="7"/>
  <c r="D1247" i="7"/>
  <c r="C1247" i="7"/>
  <c r="B1247" i="7"/>
  <c r="A1247" i="7"/>
  <c r="M1246" i="7"/>
  <c r="L1246" i="7"/>
  <c r="K1246" i="7"/>
  <c r="J1246" i="7"/>
  <c r="I1246" i="7"/>
  <c r="H1246" i="7"/>
  <c r="G1246" i="7"/>
  <c r="F1246" i="7"/>
  <c r="D1246" i="7"/>
  <c r="C1246" i="7"/>
  <c r="B1246" i="7"/>
  <c r="A1246" i="7"/>
  <c r="M1245" i="7"/>
  <c r="L1245" i="7"/>
  <c r="K1245" i="7"/>
  <c r="J1245" i="7"/>
  <c r="I1245" i="7"/>
  <c r="H1245" i="7"/>
  <c r="G1245" i="7"/>
  <c r="F1245" i="7"/>
  <c r="D1245" i="7"/>
  <c r="C1245" i="7"/>
  <c r="B1245" i="7"/>
  <c r="A1245" i="7"/>
  <c r="M1244" i="7"/>
  <c r="L1244" i="7"/>
  <c r="K1244" i="7"/>
  <c r="J1244" i="7"/>
  <c r="I1244" i="7"/>
  <c r="H1244" i="7"/>
  <c r="G1244" i="7"/>
  <c r="F1244" i="7"/>
  <c r="D1244" i="7"/>
  <c r="C1244" i="7"/>
  <c r="B1244" i="7"/>
  <c r="A1244" i="7"/>
  <c r="M1243" i="7"/>
  <c r="L1243" i="7"/>
  <c r="K1243" i="7"/>
  <c r="J1243" i="7"/>
  <c r="I1243" i="7"/>
  <c r="H1243" i="7"/>
  <c r="G1243" i="7"/>
  <c r="F1243" i="7"/>
  <c r="D1243" i="7"/>
  <c r="C1243" i="7"/>
  <c r="B1243" i="7"/>
  <c r="A1243" i="7"/>
  <c r="M1242" i="7"/>
  <c r="L1242" i="7"/>
  <c r="K1242" i="7"/>
  <c r="J1242" i="7"/>
  <c r="I1242" i="7"/>
  <c r="H1242" i="7"/>
  <c r="G1242" i="7"/>
  <c r="F1242" i="7"/>
  <c r="D1242" i="7"/>
  <c r="C1242" i="7"/>
  <c r="B1242" i="7"/>
  <c r="A1242" i="7"/>
  <c r="M1241" i="7"/>
  <c r="L1241" i="7"/>
  <c r="K1241" i="7"/>
  <c r="J1241" i="7"/>
  <c r="I1241" i="7"/>
  <c r="H1241" i="7"/>
  <c r="G1241" i="7"/>
  <c r="F1241" i="7"/>
  <c r="D1241" i="7"/>
  <c r="C1241" i="7"/>
  <c r="B1241" i="7"/>
  <c r="A1241" i="7"/>
  <c r="M1240" i="7"/>
  <c r="L1240" i="7"/>
  <c r="K1240" i="7"/>
  <c r="J1240" i="7"/>
  <c r="I1240" i="7"/>
  <c r="H1240" i="7"/>
  <c r="G1240" i="7"/>
  <c r="F1240" i="7"/>
  <c r="D1240" i="7"/>
  <c r="C1240" i="7"/>
  <c r="B1240" i="7"/>
  <c r="A1240" i="7"/>
  <c r="M1239" i="7"/>
  <c r="L1239" i="7"/>
  <c r="K1239" i="7"/>
  <c r="J1239" i="7"/>
  <c r="I1239" i="7"/>
  <c r="H1239" i="7"/>
  <c r="G1239" i="7"/>
  <c r="F1239" i="7"/>
  <c r="D1239" i="7"/>
  <c r="C1239" i="7"/>
  <c r="B1239" i="7"/>
  <c r="A1239" i="7"/>
  <c r="M1238" i="7"/>
  <c r="L1238" i="7"/>
  <c r="K1238" i="7"/>
  <c r="J1238" i="7"/>
  <c r="I1238" i="7"/>
  <c r="H1238" i="7"/>
  <c r="G1238" i="7"/>
  <c r="F1238" i="7"/>
  <c r="D1238" i="7"/>
  <c r="C1238" i="7"/>
  <c r="B1238" i="7"/>
  <c r="A1238" i="7"/>
  <c r="M1237" i="7"/>
  <c r="L1237" i="7"/>
  <c r="K1237" i="7"/>
  <c r="J1237" i="7"/>
  <c r="I1237" i="7"/>
  <c r="H1237" i="7"/>
  <c r="G1237" i="7"/>
  <c r="F1237" i="7"/>
  <c r="D1237" i="7"/>
  <c r="C1237" i="7"/>
  <c r="B1237" i="7"/>
  <c r="A1237" i="7"/>
  <c r="M1236" i="7"/>
  <c r="L1236" i="7"/>
  <c r="K1236" i="7"/>
  <c r="J1236" i="7"/>
  <c r="I1236" i="7"/>
  <c r="H1236" i="7"/>
  <c r="G1236" i="7"/>
  <c r="F1236" i="7"/>
  <c r="D1236" i="7"/>
  <c r="C1236" i="7"/>
  <c r="B1236" i="7"/>
  <c r="A1236" i="7"/>
  <c r="M1235" i="7"/>
  <c r="L1235" i="7"/>
  <c r="K1235" i="7"/>
  <c r="J1235" i="7"/>
  <c r="I1235" i="7"/>
  <c r="H1235" i="7"/>
  <c r="G1235" i="7"/>
  <c r="F1235" i="7"/>
  <c r="D1235" i="7"/>
  <c r="C1235" i="7"/>
  <c r="B1235" i="7"/>
  <c r="A1235" i="7"/>
  <c r="M1234" i="7"/>
  <c r="L1234" i="7"/>
  <c r="K1234" i="7"/>
  <c r="J1234" i="7"/>
  <c r="I1234" i="7"/>
  <c r="H1234" i="7"/>
  <c r="G1234" i="7"/>
  <c r="F1234" i="7"/>
  <c r="D1234" i="7"/>
  <c r="C1234" i="7"/>
  <c r="B1234" i="7"/>
  <c r="A1234" i="7"/>
  <c r="M1233" i="7"/>
  <c r="L1233" i="7"/>
  <c r="K1233" i="7"/>
  <c r="J1233" i="7"/>
  <c r="I1233" i="7"/>
  <c r="H1233" i="7"/>
  <c r="G1233" i="7"/>
  <c r="F1233" i="7"/>
  <c r="D1233" i="7"/>
  <c r="C1233" i="7"/>
  <c r="B1233" i="7"/>
  <c r="A1233" i="7"/>
  <c r="M1232" i="7"/>
  <c r="L1232" i="7"/>
  <c r="K1232" i="7"/>
  <c r="J1232" i="7"/>
  <c r="I1232" i="7"/>
  <c r="H1232" i="7"/>
  <c r="G1232" i="7"/>
  <c r="F1232" i="7"/>
  <c r="D1232" i="7"/>
  <c r="C1232" i="7"/>
  <c r="B1232" i="7"/>
  <c r="A1232" i="7"/>
  <c r="M1231" i="7"/>
  <c r="L1231" i="7"/>
  <c r="K1231" i="7"/>
  <c r="J1231" i="7"/>
  <c r="I1231" i="7"/>
  <c r="H1231" i="7"/>
  <c r="G1231" i="7"/>
  <c r="F1231" i="7"/>
  <c r="D1231" i="7"/>
  <c r="C1231" i="7"/>
  <c r="B1231" i="7"/>
  <c r="A1231" i="7"/>
  <c r="M1230" i="7"/>
  <c r="L1230" i="7"/>
  <c r="K1230" i="7"/>
  <c r="J1230" i="7"/>
  <c r="I1230" i="7"/>
  <c r="H1230" i="7"/>
  <c r="G1230" i="7"/>
  <c r="F1230" i="7"/>
  <c r="D1230" i="7"/>
  <c r="C1230" i="7"/>
  <c r="B1230" i="7"/>
  <c r="A1230" i="7"/>
  <c r="M1229" i="7"/>
  <c r="L1229" i="7"/>
  <c r="K1229" i="7"/>
  <c r="J1229" i="7"/>
  <c r="I1229" i="7"/>
  <c r="H1229" i="7"/>
  <c r="G1229" i="7"/>
  <c r="F1229" i="7"/>
  <c r="D1229" i="7"/>
  <c r="C1229" i="7"/>
  <c r="B1229" i="7"/>
  <c r="A1229" i="7"/>
  <c r="M1228" i="7"/>
  <c r="L1228" i="7"/>
  <c r="K1228" i="7"/>
  <c r="J1228" i="7"/>
  <c r="I1228" i="7"/>
  <c r="H1228" i="7"/>
  <c r="G1228" i="7"/>
  <c r="F1228" i="7"/>
  <c r="D1228" i="7"/>
  <c r="C1228" i="7"/>
  <c r="B1228" i="7"/>
  <c r="A1228" i="7"/>
  <c r="M1227" i="7"/>
  <c r="L1227" i="7"/>
  <c r="K1227" i="7"/>
  <c r="J1227" i="7"/>
  <c r="I1227" i="7"/>
  <c r="H1227" i="7"/>
  <c r="G1227" i="7"/>
  <c r="F1227" i="7"/>
  <c r="D1227" i="7"/>
  <c r="C1227" i="7"/>
  <c r="B1227" i="7"/>
  <c r="A1227" i="7"/>
  <c r="M1226" i="7"/>
  <c r="L1226" i="7"/>
  <c r="K1226" i="7"/>
  <c r="J1226" i="7"/>
  <c r="I1226" i="7"/>
  <c r="H1226" i="7"/>
  <c r="G1226" i="7"/>
  <c r="F1226" i="7"/>
  <c r="D1226" i="7"/>
  <c r="C1226" i="7"/>
  <c r="B1226" i="7"/>
  <c r="A1226" i="7"/>
  <c r="M1225" i="7"/>
  <c r="L1225" i="7"/>
  <c r="K1225" i="7"/>
  <c r="J1225" i="7"/>
  <c r="I1225" i="7"/>
  <c r="H1225" i="7"/>
  <c r="G1225" i="7"/>
  <c r="F1225" i="7"/>
  <c r="D1225" i="7"/>
  <c r="C1225" i="7"/>
  <c r="B1225" i="7"/>
  <c r="A1225" i="7"/>
  <c r="M1224" i="7"/>
  <c r="L1224" i="7"/>
  <c r="K1224" i="7"/>
  <c r="J1224" i="7"/>
  <c r="I1224" i="7"/>
  <c r="H1224" i="7"/>
  <c r="G1224" i="7"/>
  <c r="F1224" i="7"/>
  <c r="D1224" i="7"/>
  <c r="C1224" i="7"/>
  <c r="B1224" i="7"/>
  <c r="A1224" i="7"/>
  <c r="M1223" i="7"/>
  <c r="L1223" i="7"/>
  <c r="K1223" i="7"/>
  <c r="J1223" i="7"/>
  <c r="I1223" i="7"/>
  <c r="H1223" i="7"/>
  <c r="G1223" i="7"/>
  <c r="F1223" i="7"/>
  <c r="D1223" i="7"/>
  <c r="C1223" i="7"/>
  <c r="B1223" i="7"/>
  <c r="A1223" i="7"/>
  <c r="M1222" i="7"/>
  <c r="L1222" i="7"/>
  <c r="K1222" i="7"/>
  <c r="J1222" i="7"/>
  <c r="I1222" i="7"/>
  <c r="H1222" i="7"/>
  <c r="G1222" i="7"/>
  <c r="F1222" i="7"/>
  <c r="D1222" i="7"/>
  <c r="C1222" i="7"/>
  <c r="B1222" i="7"/>
  <c r="A1222" i="7"/>
  <c r="M1221" i="7"/>
  <c r="L1221" i="7"/>
  <c r="K1221" i="7"/>
  <c r="J1221" i="7"/>
  <c r="I1221" i="7"/>
  <c r="H1221" i="7"/>
  <c r="G1221" i="7"/>
  <c r="F1221" i="7"/>
  <c r="D1221" i="7"/>
  <c r="C1221" i="7"/>
  <c r="B1221" i="7"/>
  <c r="A1221" i="7"/>
  <c r="M1220" i="7"/>
  <c r="L1220" i="7"/>
  <c r="K1220" i="7"/>
  <c r="J1220" i="7"/>
  <c r="I1220" i="7"/>
  <c r="H1220" i="7"/>
  <c r="G1220" i="7"/>
  <c r="F1220" i="7"/>
  <c r="D1220" i="7"/>
  <c r="C1220" i="7"/>
  <c r="B1220" i="7"/>
  <c r="A1220" i="7"/>
  <c r="M1219" i="7"/>
  <c r="L1219" i="7"/>
  <c r="K1219" i="7"/>
  <c r="J1219" i="7"/>
  <c r="I1219" i="7"/>
  <c r="H1219" i="7"/>
  <c r="G1219" i="7"/>
  <c r="F1219" i="7"/>
  <c r="D1219" i="7"/>
  <c r="C1219" i="7"/>
  <c r="B1219" i="7"/>
  <c r="A1219" i="7"/>
  <c r="M1218" i="7"/>
  <c r="L1218" i="7"/>
  <c r="K1218" i="7"/>
  <c r="J1218" i="7"/>
  <c r="I1218" i="7"/>
  <c r="H1218" i="7"/>
  <c r="G1218" i="7"/>
  <c r="F1218" i="7"/>
  <c r="D1218" i="7"/>
  <c r="C1218" i="7"/>
  <c r="B1218" i="7"/>
  <c r="A1218" i="7"/>
  <c r="M1217" i="7"/>
  <c r="L1217" i="7"/>
  <c r="K1217" i="7"/>
  <c r="J1217" i="7"/>
  <c r="I1217" i="7"/>
  <c r="H1217" i="7"/>
  <c r="G1217" i="7"/>
  <c r="F1217" i="7"/>
  <c r="D1217" i="7"/>
  <c r="C1217" i="7"/>
  <c r="B1217" i="7"/>
  <c r="A1217" i="7"/>
  <c r="M1216" i="7"/>
  <c r="L1216" i="7"/>
  <c r="K1216" i="7"/>
  <c r="J1216" i="7"/>
  <c r="I1216" i="7"/>
  <c r="H1216" i="7"/>
  <c r="G1216" i="7"/>
  <c r="F1216" i="7"/>
  <c r="D1216" i="7"/>
  <c r="C1216" i="7"/>
  <c r="B1216" i="7"/>
  <c r="A1216" i="7"/>
  <c r="M1215" i="7"/>
  <c r="L1215" i="7"/>
  <c r="K1215" i="7"/>
  <c r="J1215" i="7"/>
  <c r="I1215" i="7"/>
  <c r="H1215" i="7"/>
  <c r="G1215" i="7"/>
  <c r="F1215" i="7"/>
  <c r="D1215" i="7"/>
  <c r="C1215" i="7"/>
  <c r="B1215" i="7"/>
  <c r="A1215" i="7"/>
  <c r="M1214" i="7"/>
  <c r="L1214" i="7"/>
  <c r="K1214" i="7"/>
  <c r="J1214" i="7"/>
  <c r="I1214" i="7"/>
  <c r="H1214" i="7"/>
  <c r="G1214" i="7"/>
  <c r="F1214" i="7"/>
  <c r="D1214" i="7"/>
  <c r="C1214" i="7"/>
  <c r="B1214" i="7"/>
  <c r="A1214" i="7"/>
  <c r="M1213" i="7"/>
  <c r="L1213" i="7"/>
  <c r="K1213" i="7"/>
  <c r="J1213" i="7"/>
  <c r="I1213" i="7"/>
  <c r="H1213" i="7"/>
  <c r="G1213" i="7"/>
  <c r="F1213" i="7"/>
  <c r="D1213" i="7"/>
  <c r="C1213" i="7"/>
  <c r="B1213" i="7"/>
  <c r="A1213" i="7"/>
  <c r="M1212" i="7"/>
  <c r="L1212" i="7"/>
  <c r="K1212" i="7"/>
  <c r="J1212" i="7"/>
  <c r="I1212" i="7"/>
  <c r="H1212" i="7"/>
  <c r="G1212" i="7"/>
  <c r="F1212" i="7"/>
  <c r="D1212" i="7"/>
  <c r="C1212" i="7"/>
  <c r="B1212" i="7"/>
  <c r="A1212" i="7"/>
  <c r="M1211" i="7"/>
  <c r="L1211" i="7"/>
  <c r="K1211" i="7"/>
  <c r="J1211" i="7"/>
  <c r="I1211" i="7"/>
  <c r="H1211" i="7"/>
  <c r="G1211" i="7"/>
  <c r="F1211" i="7"/>
  <c r="D1211" i="7"/>
  <c r="C1211" i="7"/>
  <c r="B1211" i="7"/>
  <c r="A1211" i="7"/>
  <c r="M1210" i="7"/>
  <c r="L1210" i="7"/>
  <c r="K1210" i="7"/>
  <c r="J1210" i="7"/>
  <c r="I1210" i="7"/>
  <c r="H1210" i="7"/>
  <c r="G1210" i="7"/>
  <c r="F1210" i="7"/>
  <c r="D1210" i="7"/>
  <c r="C1210" i="7"/>
  <c r="B1210" i="7"/>
  <c r="A1210" i="7"/>
  <c r="M1209" i="7"/>
  <c r="L1209" i="7"/>
  <c r="K1209" i="7"/>
  <c r="J1209" i="7"/>
  <c r="I1209" i="7"/>
  <c r="H1209" i="7"/>
  <c r="G1209" i="7"/>
  <c r="F1209" i="7"/>
  <c r="D1209" i="7"/>
  <c r="C1209" i="7"/>
  <c r="B1209" i="7"/>
  <c r="A1209" i="7"/>
  <c r="M1208" i="7"/>
  <c r="L1208" i="7"/>
  <c r="K1208" i="7"/>
  <c r="J1208" i="7"/>
  <c r="I1208" i="7"/>
  <c r="H1208" i="7"/>
  <c r="G1208" i="7"/>
  <c r="F1208" i="7"/>
  <c r="D1208" i="7"/>
  <c r="C1208" i="7"/>
  <c r="B1208" i="7"/>
  <c r="A1208" i="7"/>
  <c r="M1207" i="7"/>
  <c r="L1207" i="7"/>
  <c r="K1207" i="7"/>
  <c r="J1207" i="7"/>
  <c r="I1207" i="7"/>
  <c r="H1207" i="7"/>
  <c r="G1207" i="7"/>
  <c r="F1207" i="7"/>
  <c r="D1207" i="7"/>
  <c r="C1207" i="7"/>
  <c r="B1207" i="7"/>
  <c r="A1207" i="7"/>
  <c r="M1206" i="7"/>
  <c r="L1206" i="7"/>
  <c r="K1206" i="7"/>
  <c r="J1206" i="7"/>
  <c r="I1206" i="7"/>
  <c r="H1206" i="7"/>
  <c r="G1206" i="7"/>
  <c r="F1206" i="7"/>
  <c r="D1206" i="7"/>
  <c r="C1206" i="7"/>
  <c r="B1206" i="7"/>
  <c r="A1206" i="7"/>
  <c r="M1205" i="7"/>
  <c r="L1205" i="7"/>
  <c r="K1205" i="7"/>
  <c r="J1205" i="7"/>
  <c r="I1205" i="7"/>
  <c r="H1205" i="7"/>
  <c r="G1205" i="7"/>
  <c r="F1205" i="7"/>
  <c r="D1205" i="7"/>
  <c r="C1205" i="7"/>
  <c r="B1205" i="7"/>
  <c r="A1205" i="7"/>
  <c r="M1204" i="7"/>
  <c r="L1204" i="7"/>
  <c r="K1204" i="7"/>
  <c r="J1204" i="7"/>
  <c r="I1204" i="7"/>
  <c r="H1204" i="7"/>
  <c r="G1204" i="7"/>
  <c r="F1204" i="7"/>
  <c r="D1204" i="7"/>
  <c r="C1204" i="7"/>
  <c r="B1204" i="7"/>
  <c r="A1204" i="7"/>
  <c r="M1203" i="7"/>
  <c r="L1203" i="7"/>
  <c r="K1203" i="7"/>
  <c r="J1203" i="7"/>
  <c r="I1203" i="7"/>
  <c r="H1203" i="7"/>
  <c r="G1203" i="7"/>
  <c r="F1203" i="7"/>
  <c r="D1203" i="7"/>
  <c r="C1203" i="7"/>
  <c r="B1203" i="7"/>
  <c r="A1203" i="7"/>
  <c r="M1202" i="7"/>
  <c r="L1202" i="7"/>
  <c r="K1202" i="7"/>
  <c r="J1202" i="7"/>
  <c r="I1202" i="7"/>
  <c r="H1202" i="7"/>
  <c r="G1202" i="7"/>
  <c r="F1202" i="7"/>
  <c r="D1202" i="7"/>
  <c r="C1202" i="7"/>
  <c r="B1202" i="7"/>
  <c r="A1202" i="7"/>
  <c r="M1201" i="7"/>
  <c r="L1201" i="7"/>
  <c r="K1201" i="7"/>
  <c r="J1201" i="7"/>
  <c r="I1201" i="7"/>
  <c r="H1201" i="7"/>
  <c r="G1201" i="7"/>
  <c r="F1201" i="7"/>
  <c r="D1201" i="7"/>
  <c r="C1201" i="7"/>
  <c r="B1201" i="7"/>
  <c r="A1201" i="7"/>
  <c r="M1200" i="7"/>
  <c r="L1200" i="7"/>
  <c r="K1200" i="7"/>
  <c r="J1200" i="7"/>
  <c r="I1200" i="7"/>
  <c r="H1200" i="7"/>
  <c r="G1200" i="7"/>
  <c r="F1200" i="7"/>
  <c r="D1200" i="7"/>
  <c r="C1200" i="7"/>
  <c r="B1200" i="7"/>
  <c r="A1200" i="7"/>
  <c r="M1199" i="7"/>
  <c r="L1199" i="7"/>
  <c r="K1199" i="7"/>
  <c r="J1199" i="7"/>
  <c r="I1199" i="7"/>
  <c r="H1199" i="7"/>
  <c r="G1199" i="7"/>
  <c r="F1199" i="7"/>
  <c r="D1199" i="7"/>
  <c r="C1199" i="7"/>
  <c r="B1199" i="7"/>
  <c r="A1199" i="7"/>
  <c r="M1198" i="7"/>
  <c r="L1198" i="7"/>
  <c r="K1198" i="7"/>
  <c r="J1198" i="7"/>
  <c r="I1198" i="7"/>
  <c r="H1198" i="7"/>
  <c r="G1198" i="7"/>
  <c r="F1198" i="7"/>
  <c r="D1198" i="7"/>
  <c r="C1198" i="7"/>
  <c r="B1198" i="7"/>
  <c r="A1198" i="7"/>
  <c r="M1197" i="7"/>
  <c r="L1197" i="7"/>
  <c r="K1197" i="7"/>
  <c r="J1197" i="7"/>
  <c r="I1197" i="7"/>
  <c r="H1197" i="7"/>
  <c r="G1197" i="7"/>
  <c r="F1197" i="7"/>
  <c r="D1197" i="7"/>
  <c r="C1197" i="7"/>
  <c r="B1197" i="7"/>
  <c r="A1197" i="7"/>
  <c r="M1196" i="7"/>
  <c r="L1196" i="7"/>
  <c r="K1196" i="7"/>
  <c r="J1196" i="7"/>
  <c r="I1196" i="7"/>
  <c r="H1196" i="7"/>
  <c r="G1196" i="7"/>
  <c r="F1196" i="7"/>
  <c r="D1196" i="7"/>
  <c r="C1196" i="7"/>
  <c r="B1196" i="7"/>
  <c r="A1196" i="7"/>
  <c r="M1195" i="7"/>
  <c r="L1195" i="7"/>
  <c r="K1195" i="7"/>
  <c r="J1195" i="7"/>
  <c r="I1195" i="7"/>
  <c r="H1195" i="7"/>
  <c r="G1195" i="7"/>
  <c r="F1195" i="7"/>
  <c r="D1195" i="7"/>
  <c r="C1195" i="7"/>
  <c r="B1195" i="7"/>
  <c r="A1195" i="7"/>
  <c r="M1194" i="7"/>
  <c r="L1194" i="7"/>
  <c r="K1194" i="7"/>
  <c r="J1194" i="7"/>
  <c r="I1194" i="7"/>
  <c r="H1194" i="7"/>
  <c r="G1194" i="7"/>
  <c r="F1194" i="7"/>
  <c r="D1194" i="7"/>
  <c r="C1194" i="7"/>
  <c r="B1194" i="7"/>
  <c r="A1194" i="7"/>
  <c r="M1193" i="7"/>
  <c r="L1193" i="7"/>
  <c r="K1193" i="7"/>
  <c r="J1193" i="7"/>
  <c r="I1193" i="7"/>
  <c r="H1193" i="7"/>
  <c r="G1193" i="7"/>
  <c r="F1193" i="7"/>
  <c r="D1193" i="7"/>
  <c r="C1193" i="7"/>
  <c r="B1193" i="7"/>
  <c r="A1193" i="7"/>
  <c r="M1192" i="7"/>
  <c r="L1192" i="7"/>
  <c r="K1192" i="7"/>
  <c r="J1192" i="7"/>
  <c r="I1192" i="7"/>
  <c r="H1192" i="7"/>
  <c r="G1192" i="7"/>
  <c r="F1192" i="7"/>
  <c r="D1192" i="7"/>
  <c r="C1192" i="7"/>
  <c r="B1192" i="7"/>
  <c r="A1192" i="7"/>
  <c r="M1191" i="7"/>
  <c r="L1191" i="7"/>
  <c r="K1191" i="7"/>
  <c r="J1191" i="7"/>
  <c r="I1191" i="7"/>
  <c r="H1191" i="7"/>
  <c r="G1191" i="7"/>
  <c r="F1191" i="7"/>
  <c r="D1191" i="7"/>
  <c r="C1191" i="7"/>
  <c r="B1191" i="7"/>
  <c r="A1191" i="7"/>
  <c r="M1190" i="7"/>
  <c r="L1190" i="7"/>
  <c r="K1190" i="7"/>
  <c r="J1190" i="7"/>
  <c r="I1190" i="7"/>
  <c r="H1190" i="7"/>
  <c r="G1190" i="7"/>
  <c r="F1190" i="7"/>
  <c r="D1190" i="7"/>
  <c r="C1190" i="7"/>
  <c r="B1190" i="7"/>
  <c r="A1190" i="7"/>
  <c r="M1189" i="7"/>
  <c r="L1189" i="7"/>
  <c r="K1189" i="7"/>
  <c r="J1189" i="7"/>
  <c r="I1189" i="7"/>
  <c r="H1189" i="7"/>
  <c r="G1189" i="7"/>
  <c r="F1189" i="7"/>
  <c r="D1189" i="7"/>
  <c r="C1189" i="7"/>
  <c r="B1189" i="7"/>
  <c r="A1189" i="7"/>
  <c r="M1188" i="7"/>
  <c r="L1188" i="7"/>
  <c r="K1188" i="7"/>
  <c r="J1188" i="7"/>
  <c r="I1188" i="7"/>
  <c r="H1188" i="7"/>
  <c r="G1188" i="7"/>
  <c r="F1188" i="7"/>
  <c r="D1188" i="7"/>
  <c r="C1188" i="7"/>
  <c r="B1188" i="7"/>
  <c r="A1188" i="7"/>
  <c r="M1187" i="7"/>
  <c r="L1187" i="7"/>
  <c r="K1187" i="7"/>
  <c r="J1187" i="7"/>
  <c r="I1187" i="7"/>
  <c r="H1187" i="7"/>
  <c r="G1187" i="7"/>
  <c r="F1187" i="7"/>
  <c r="D1187" i="7"/>
  <c r="C1187" i="7"/>
  <c r="B1187" i="7"/>
  <c r="A1187" i="7"/>
  <c r="M1186" i="7"/>
  <c r="L1186" i="7"/>
  <c r="K1186" i="7"/>
  <c r="J1186" i="7"/>
  <c r="I1186" i="7"/>
  <c r="H1186" i="7"/>
  <c r="G1186" i="7"/>
  <c r="F1186" i="7"/>
  <c r="D1186" i="7"/>
  <c r="C1186" i="7"/>
  <c r="B1186" i="7"/>
  <c r="A1186" i="7"/>
  <c r="M1185" i="7"/>
  <c r="L1185" i="7"/>
  <c r="K1185" i="7"/>
  <c r="J1185" i="7"/>
  <c r="I1185" i="7"/>
  <c r="H1185" i="7"/>
  <c r="G1185" i="7"/>
  <c r="F1185" i="7"/>
  <c r="D1185" i="7"/>
  <c r="C1185" i="7"/>
  <c r="B1185" i="7"/>
  <c r="A1185" i="7"/>
  <c r="M1184" i="7"/>
  <c r="L1184" i="7"/>
  <c r="K1184" i="7"/>
  <c r="J1184" i="7"/>
  <c r="I1184" i="7"/>
  <c r="H1184" i="7"/>
  <c r="G1184" i="7"/>
  <c r="F1184" i="7"/>
  <c r="D1184" i="7"/>
  <c r="C1184" i="7"/>
  <c r="B1184" i="7"/>
  <c r="A1184" i="7"/>
  <c r="M1183" i="7"/>
  <c r="L1183" i="7"/>
  <c r="K1183" i="7"/>
  <c r="J1183" i="7"/>
  <c r="I1183" i="7"/>
  <c r="H1183" i="7"/>
  <c r="G1183" i="7"/>
  <c r="F1183" i="7"/>
  <c r="D1183" i="7"/>
  <c r="C1183" i="7"/>
  <c r="B1183" i="7"/>
  <c r="A1183" i="7"/>
  <c r="M1182" i="7"/>
  <c r="L1182" i="7"/>
  <c r="K1182" i="7"/>
  <c r="J1182" i="7"/>
  <c r="I1182" i="7"/>
  <c r="H1182" i="7"/>
  <c r="G1182" i="7"/>
  <c r="F1182" i="7"/>
  <c r="D1182" i="7"/>
  <c r="C1182" i="7"/>
  <c r="B1182" i="7"/>
  <c r="A1182" i="7"/>
  <c r="M1181" i="7"/>
  <c r="L1181" i="7"/>
  <c r="K1181" i="7"/>
  <c r="J1181" i="7"/>
  <c r="I1181" i="7"/>
  <c r="H1181" i="7"/>
  <c r="G1181" i="7"/>
  <c r="F1181" i="7"/>
  <c r="D1181" i="7"/>
  <c r="C1181" i="7"/>
  <c r="B1181" i="7"/>
  <c r="A1181" i="7"/>
  <c r="M1180" i="7"/>
  <c r="L1180" i="7"/>
  <c r="K1180" i="7"/>
  <c r="J1180" i="7"/>
  <c r="I1180" i="7"/>
  <c r="H1180" i="7"/>
  <c r="G1180" i="7"/>
  <c r="F1180" i="7"/>
  <c r="D1180" i="7"/>
  <c r="C1180" i="7"/>
  <c r="B1180" i="7"/>
  <c r="A1180" i="7"/>
  <c r="M1179" i="7"/>
  <c r="L1179" i="7"/>
  <c r="K1179" i="7"/>
  <c r="J1179" i="7"/>
  <c r="I1179" i="7"/>
  <c r="H1179" i="7"/>
  <c r="G1179" i="7"/>
  <c r="F1179" i="7"/>
  <c r="D1179" i="7"/>
  <c r="C1179" i="7"/>
  <c r="B1179" i="7"/>
  <c r="A1179" i="7"/>
  <c r="M1178" i="7"/>
  <c r="L1178" i="7"/>
  <c r="K1178" i="7"/>
  <c r="J1178" i="7"/>
  <c r="I1178" i="7"/>
  <c r="H1178" i="7"/>
  <c r="G1178" i="7"/>
  <c r="F1178" i="7"/>
  <c r="D1178" i="7"/>
  <c r="C1178" i="7"/>
  <c r="B1178" i="7"/>
  <c r="A1178" i="7"/>
  <c r="M1177" i="7"/>
  <c r="L1177" i="7"/>
  <c r="K1177" i="7"/>
  <c r="J1177" i="7"/>
  <c r="I1177" i="7"/>
  <c r="H1177" i="7"/>
  <c r="G1177" i="7"/>
  <c r="F1177" i="7"/>
  <c r="D1177" i="7"/>
  <c r="C1177" i="7"/>
  <c r="B1177" i="7"/>
  <c r="A1177" i="7"/>
  <c r="M1176" i="7"/>
  <c r="L1176" i="7"/>
  <c r="K1176" i="7"/>
  <c r="J1176" i="7"/>
  <c r="I1176" i="7"/>
  <c r="H1176" i="7"/>
  <c r="G1176" i="7"/>
  <c r="F1176" i="7"/>
  <c r="D1176" i="7"/>
  <c r="C1176" i="7"/>
  <c r="B1176" i="7"/>
  <c r="A1176" i="7"/>
  <c r="M1175" i="7"/>
  <c r="L1175" i="7"/>
  <c r="K1175" i="7"/>
  <c r="J1175" i="7"/>
  <c r="I1175" i="7"/>
  <c r="H1175" i="7"/>
  <c r="G1175" i="7"/>
  <c r="F1175" i="7"/>
  <c r="D1175" i="7"/>
  <c r="C1175" i="7"/>
  <c r="B1175" i="7"/>
  <c r="A1175" i="7"/>
  <c r="M1174" i="7"/>
  <c r="L1174" i="7"/>
  <c r="K1174" i="7"/>
  <c r="J1174" i="7"/>
  <c r="I1174" i="7"/>
  <c r="H1174" i="7"/>
  <c r="G1174" i="7"/>
  <c r="F1174" i="7"/>
  <c r="D1174" i="7"/>
  <c r="C1174" i="7"/>
  <c r="B1174" i="7"/>
  <c r="A1174" i="7"/>
  <c r="M1173" i="7"/>
  <c r="L1173" i="7"/>
  <c r="K1173" i="7"/>
  <c r="J1173" i="7"/>
  <c r="I1173" i="7"/>
  <c r="H1173" i="7"/>
  <c r="G1173" i="7"/>
  <c r="F1173" i="7"/>
  <c r="D1173" i="7"/>
  <c r="C1173" i="7"/>
  <c r="B1173" i="7"/>
  <c r="A1173" i="7"/>
  <c r="M1172" i="7"/>
  <c r="L1172" i="7"/>
  <c r="K1172" i="7"/>
  <c r="J1172" i="7"/>
  <c r="I1172" i="7"/>
  <c r="H1172" i="7"/>
  <c r="G1172" i="7"/>
  <c r="F1172" i="7"/>
  <c r="D1172" i="7"/>
  <c r="C1172" i="7"/>
  <c r="B1172" i="7"/>
  <c r="A1172" i="7"/>
  <c r="M1171" i="7"/>
  <c r="L1171" i="7"/>
  <c r="K1171" i="7"/>
  <c r="J1171" i="7"/>
  <c r="I1171" i="7"/>
  <c r="H1171" i="7"/>
  <c r="G1171" i="7"/>
  <c r="F1171" i="7"/>
  <c r="D1171" i="7"/>
  <c r="C1171" i="7"/>
  <c r="B1171" i="7"/>
  <c r="A1171" i="7"/>
  <c r="M1170" i="7"/>
  <c r="L1170" i="7"/>
  <c r="K1170" i="7"/>
  <c r="J1170" i="7"/>
  <c r="I1170" i="7"/>
  <c r="H1170" i="7"/>
  <c r="G1170" i="7"/>
  <c r="F1170" i="7"/>
  <c r="D1170" i="7"/>
  <c r="C1170" i="7"/>
  <c r="B1170" i="7"/>
  <c r="A1170" i="7"/>
  <c r="M1169" i="7"/>
  <c r="L1169" i="7"/>
  <c r="K1169" i="7"/>
  <c r="J1169" i="7"/>
  <c r="I1169" i="7"/>
  <c r="H1169" i="7"/>
  <c r="G1169" i="7"/>
  <c r="F1169" i="7"/>
  <c r="D1169" i="7"/>
  <c r="C1169" i="7"/>
  <c r="B1169" i="7"/>
  <c r="A1169" i="7"/>
  <c r="M1168" i="7"/>
  <c r="L1168" i="7"/>
  <c r="K1168" i="7"/>
  <c r="J1168" i="7"/>
  <c r="I1168" i="7"/>
  <c r="H1168" i="7"/>
  <c r="G1168" i="7"/>
  <c r="F1168" i="7"/>
  <c r="D1168" i="7"/>
  <c r="C1168" i="7"/>
  <c r="B1168" i="7"/>
  <c r="A1168" i="7"/>
  <c r="M1167" i="7"/>
  <c r="L1167" i="7"/>
  <c r="K1167" i="7"/>
  <c r="J1167" i="7"/>
  <c r="I1167" i="7"/>
  <c r="H1167" i="7"/>
  <c r="G1167" i="7"/>
  <c r="F1167" i="7"/>
  <c r="D1167" i="7"/>
  <c r="C1167" i="7"/>
  <c r="B1167" i="7"/>
  <c r="A1167" i="7"/>
  <c r="M1166" i="7"/>
  <c r="L1166" i="7"/>
  <c r="K1166" i="7"/>
  <c r="J1166" i="7"/>
  <c r="I1166" i="7"/>
  <c r="H1166" i="7"/>
  <c r="G1166" i="7"/>
  <c r="F1166" i="7"/>
  <c r="D1166" i="7"/>
  <c r="C1166" i="7"/>
  <c r="B1166" i="7"/>
  <c r="A1166" i="7"/>
  <c r="M1165" i="7"/>
  <c r="L1165" i="7"/>
  <c r="K1165" i="7"/>
  <c r="J1165" i="7"/>
  <c r="I1165" i="7"/>
  <c r="H1165" i="7"/>
  <c r="G1165" i="7"/>
  <c r="F1165" i="7"/>
  <c r="D1165" i="7"/>
  <c r="C1165" i="7"/>
  <c r="B1165" i="7"/>
  <c r="A1165" i="7"/>
  <c r="M1164" i="7"/>
  <c r="L1164" i="7"/>
  <c r="K1164" i="7"/>
  <c r="J1164" i="7"/>
  <c r="I1164" i="7"/>
  <c r="H1164" i="7"/>
  <c r="G1164" i="7"/>
  <c r="F1164" i="7"/>
  <c r="D1164" i="7"/>
  <c r="C1164" i="7"/>
  <c r="B1164" i="7"/>
  <c r="A1164" i="7"/>
  <c r="M1163" i="7"/>
  <c r="L1163" i="7"/>
  <c r="K1163" i="7"/>
  <c r="J1163" i="7"/>
  <c r="I1163" i="7"/>
  <c r="H1163" i="7"/>
  <c r="G1163" i="7"/>
  <c r="F1163" i="7"/>
  <c r="D1163" i="7"/>
  <c r="C1163" i="7"/>
  <c r="B1163" i="7"/>
  <c r="A1163" i="7"/>
  <c r="M1162" i="7"/>
  <c r="L1162" i="7"/>
  <c r="K1162" i="7"/>
  <c r="J1162" i="7"/>
  <c r="I1162" i="7"/>
  <c r="H1162" i="7"/>
  <c r="G1162" i="7"/>
  <c r="F1162" i="7"/>
  <c r="D1162" i="7"/>
  <c r="C1162" i="7"/>
  <c r="B1162" i="7"/>
  <c r="A1162" i="7"/>
  <c r="M1161" i="7"/>
  <c r="L1161" i="7"/>
  <c r="K1161" i="7"/>
  <c r="J1161" i="7"/>
  <c r="I1161" i="7"/>
  <c r="H1161" i="7"/>
  <c r="G1161" i="7"/>
  <c r="F1161" i="7"/>
  <c r="D1161" i="7"/>
  <c r="C1161" i="7"/>
  <c r="B1161" i="7"/>
  <c r="A1161" i="7"/>
  <c r="M1160" i="7"/>
  <c r="L1160" i="7"/>
  <c r="K1160" i="7"/>
  <c r="J1160" i="7"/>
  <c r="I1160" i="7"/>
  <c r="H1160" i="7"/>
  <c r="G1160" i="7"/>
  <c r="F1160" i="7"/>
  <c r="D1160" i="7"/>
  <c r="C1160" i="7"/>
  <c r="B1160" i="7"/>
  <c r="A1160" i="7"/>
  <c r="M1159" i="7"/>
  <c r="L1159" i="7"/>
  <c r="K1159" i="7"/>
  <c r="J1159" i="7"/>
  <c r="I1159" i="7"/>
  <c r="H1159" i="7"/>
  <c r="G1159" i="7"/>
  <c r="F1159" i="7"/>
  <c r="D1159" i="7"/>
  <c r="C1159" i="7"/>
  <c r="B1159" i="7"/>
  <c r="A1159" i="7"/>
  <c r="M1158" i="7"/>
  <c r="L1158" i="7"/>
  <c r="K1158" i="7"/>
  <c r="J1158" i="7"/>
  <c r="I1158" i="7"/>
  <c r="H1158" i="7"/>
  <c r="G1158" i="7"/>
  <c r="F1158" i="7"/>
  <c r="D1158" i="7"/>
  <c r="C1158" i="7"/>
  <c r="B1158" i="7"/>
  <c r="A1158" i="7"/>
  <c r="M1157" i="7"/>
  <c r="L1157" i="7"/>
  <c r="K1157" i="7"/>
  <c r="J1157" i="7"/>
  <c r="I1157" i="7"/>
  <c r="H1157" i="7"/>
  <c r="G1157" i="7"/>
  <c r="F1157" i="7"/>
  <c r="D1157" i="7"/>
  <c r="C1157" i="7"/>
  <c r="B1157" i="7"/>
  <c r="A1157" i="7"/>
  <c r="M1156" i="7"/>
  <c r="L1156" i="7"/>
  <c r="K1156" i="7"/>
  <c r="J1156" i="7"/>
  <c r="I1156" i="7"/>
  <c r="H1156" i="7"/>
  <c r="G1156" i="7"/>
  <c r="F1156" i="7"/>
  <c r="D1156" i="7"/>
  <c r="C1156" i="7"/>
  <c r="B1156" i="7"/>
  <c r="A1156" i="7"/>
  <c r="M1155" i="7"/>
  <c r="L1155" i="7"/>
  <c r="K1155" i="7"/>
  <c r="J1155" i="7"/>
  <c r="I1155" i="7"/>
  <c r="H1155" i="7"/>
  <c r="G1155" i="7"/>
  <c r="F1155" i="7"/>
  <c r="D1155" i="7"/>
  <c r="C1155" i="7"/>
  <c r="B1155" i="7"/>
  <c r="A1155" i="7"/>
  <c r="M1154" i="7"/>
  <c r="L1154" i="7"/>
  <c r="K1154" i="7"/>
  <c r="J1154" i="7"/>
  <c r="I1154" i="7"/>
  <c r="H1154" i="7"/>
  <c r="G1154" i="7"/>
  <c r="F1154" i="7"/>
  <c r="D1154" i="7"/>
  <c r="C1154" i="7"/>
  <c r="B1154" i="7"/>
  <c r="A1154" i="7"/>
  <c r="M1153" i="7"/>
  <c r="L1153" i="7"/>
  <c r="K1153" i="7"/>
  <c r="J1153" i="7"/>
  <c r="I1153" i="7"/>
  <c r="H1153" i="7"/>
  <c r="G1153" i="7"/>
  <c r="F1153" i="7"/>
  <c r="D1153" i="7"/>
  <c r="C1153" i="7"/>
  <c r="B1153" i="7"/>
  <c r="A1153" i="7"/>
  <c r="M1152" i="7"/>
  <c r="L1152" i="7"/>
  <c r="K1152" i="7"/>
  <c r="J1152" i="7"/>
  <c r="I1152" i="7"/>
  <c r="H1152" i="7"/>
  <c r="G1152" i="7"/>
  <c r="F1152" i="7"/>
  <c r="D1152" i="7"/>
  <c r="C1152" i="7"/>
  <c r="B1152" i="7"/>
  <c r="A1152" i="7"/>
  <c r="M1151" i="7"/>
  <c r="L1151" i="7"/>
  <c r="K1151" i="7"/>
  <c r="J1151" i="7"/>
  <c r="I1151" i="7"/>
  <c r="H1151" i="7"/>
  <c r="G1151" i="7"/>
  <c r="F1151" i="7"/>
  <c r="D1151" i="7"/>
  <c r="C1151" i="7"/>
  <c r="B1151" i="7"/>
  <c r="A1151" i="7"/>
  <c r="M1150" i="7"/>
  <c r="L1150" i="7"/>
  <c r="K1150" i="7"/>
  <c r="J1150" i="7"/>
  <c r="I1150" i="7"/>
  <c r="H1150" i="7"/>
  <c r="G1150" i="7"/>
  <c r="F1150" i="7"/>
  <c r="D1150" i="7"/>
  <c r="C1150" i="7"/>
  <c r="B1150" i="7"/>
  <c r="A1150" i="7"/>
  <c r="M1149" i="7"/>
  <c r="L1149" i="7"/>
  <c r="K1149" i="7"/>
  <c r="J1149" i="7"/>
  <c r="I1149" i="7"/>
  <c r="H1149" i="7"/>
  <c r="G1149" i="7"/>
  <c r="F1149" i="7"/>
  <c r="D1149" i="7"/>
  <c r="C1149" i="7"/>
  <c r="B1149" i="7"/>
  <c r="A1149" i="7"/>
  <c r="M1148" i="7"/>
  <c r="L1148" i="7"/>
  <c r="K1148" i="7"/>
  <c r="J1148" i="7"/>
  <c r="I1148" i="7"/>
  <c r="H1148" i="7"/>
  <c r="G1148" i="7"/>
  <c r="F1148" i="7"/>
  <c r="D1148" i="7"/>
  <c r="C1148" i="7"/>
  <c r="B1148" i="7"/>
  <c r="A1148" i="7"/>
  <c r="M1147" i="7"/>
  <c r="L1147" i="7"/>
  <c r="K1147" i="7"/>
  <c r="J1147" i="7"/>
  <c r="I1147" i="7"/>
  <c r="H1147" i="7"/>
  <c r="G1147" i="7"/>
  <c r="F1147" i="7"/>
  <c r="D1147" i="7"/>
  <c r="C1147" i="7"/>
  <c r="B1147" i="7"/>
  <c r="A1147" i="7"/>
  <c r="M1146" i="7"/>
  <c r="L1146" i="7"/>
  <c r="K1146" i="7"/>
  <c r="J1146" i="7"/>
  <c r="I1146" i="7"/>
  <c r="H1146" i="7"/>
  <c r="G1146" i="7"/>
  <c r="F1146" i="7"/>
  <c r="D1146" i="7"/>
  <c r="C1146" i="7"/>
  <c r="B1146" i="7"/>
  <c r="A1146" i="7"/>
  <c r="M1145" i="7"/>
  <c r="L1145" i="7"/>
  <c r="K1145" i="7"/>
  <c r="J1145" i="7"/>
  <c r="I1145" i="7"/>
  <c r="H1145" i="7"/>
  <c r="G1145" i="7"/>
  <c r="F1145" i="7"/>
  <c r="D1145" i="7"/>
  <c r="C1145" i="7"/>
  <c r="B1145" i="7"/>
  <c r="A1145" i="7"/>
  <c r="M1144" i="7"/>
  <c r="L1144" i="7"/>
  <c r="K1144" i="7"/>
  <c r="J1144" i="7"/>
  <c r="I1144" i="7"/>
  <c r="H1144" i="7"/>
  <c r="G1144" i="7"/>
  <c r="F1144" i="7"/>
  <c r="D1144" i="7"/>
  <c r="C1144" i="7"/>
  <c r="B1144" i="7"/>
  <c r="A1144" i="7"/>
  <c r="M1143" i="7"/>
  <c r="L1143" i="7"/>
  <c r="K1143" i="7"/>
  <c r="J1143" i="7"/>
  <c r="I1143" i="7"/>
  <c r="H1143" i="7"/>
  <c r="G1143" i="7"/>
  <c r="F1143" i="7"/>
  <c r="D1143" i="7"/>
  <c r="C1143" i="7"/>
  <c r="B1143" i="7"/>
  <c r="A1143" i="7"/>
  <c r="M1142" i="7"/>
  <c r="L1142" i="7"/>
  <c r="K1142" i="7"/>
  <c r="J1142" i="7"/>
  <c r="I1142" i="7"/>
  <c r="H1142" i="7"/>
  <c r="G1142" i="7"/>
  <c r="F1142" i="7"/>
  <c r="D1142" i="7"/>
  <c r="C1142" i="7"/>
  <c r="B1142" i="7"/>
  <c r="A1142" i="7"/>
  <c r="M1141" i="7"/>
  <c r="L1141" i="7"/>
  <c r="K1141" i="7"/>
  <c r="J1141" i="7"/>
  <c r="I1141" i="7"/>
  <c r="H1141" i="7"/>
  <c r="G1141" i="7"/>
  <c r="F1141" i="7"/>
  <c r="D1141" i="7"/>
  <c r="C1141" i="7"/>
  <c r="B1141" i="7"/>
  <c r="A1141" i="7"/>
  <c r="M1140" i="7"/>
  <c r="L1140" i="7"/>
  <c r="K1140" i="7"/>
  <c r="J1140" i="7"/>
  <c r="I1140" i="7"/>
  <c r="H1140" i="7"/>
  <c r="G1140" i="7"/>
  <c r="F1140" i="7"/>
  <c r="D1140" i="7"/>
  <c r="C1140" i="7"/>
  <c r="B1140" i="7"/>
  <c r="A1140" i="7"/>
  <c r="M1139" i="7"/>
  <c r="L1139" i="7"/>
  <c r="K1139" i="7"/>
  <c r="J1139" i="7"/>
  <c r="I1139" i="7"/>
  <c r="H1139" i="7"/>
  <c r="G1139" i="7"/>
  <c r="F1139" i="7"/>
  <c r="D1139" i="7"/>
  <c r="C1139" i="7"/>
  <c r="B1139" i="7"/>
  <c r="A1139" i="7"/>
  <c r="M1138" i="7"/>
  <c r="L1138" i="7"/>
  <c r="K1138" i="7"/>
  <c r="J1138" i="7"/>
  <c r="I1138" i="7"/>
  <c r="H1138" i="7"/>
  <c r="G1138" i="7"/>
  <c r="F1138" i="7"/>
  <c r="D1138" i="7"/>
  <c r="C1138" i="7"/>
  <c r="B1138" i="7"/>
  <c r="A1138" i="7"/>
  <c r="M1137" i="7"/>
  <c r="L1137" i="7"/>
  <c r="K1137" i="7"/>
  <c r="J1137" i="7"/>
  <c r="I1137" i="7"/>
  <c r="H1137" i="7"/>
  <c r="G1137" i="7"/>
  <c r="F1137" i="7"/>
  <c r="D1137" i="7"/>
  <c r="C1137" i="7"/>
  <c r="B1137" i="7"/>
  <c r="A1137" i="7"/>
  <c r="M1136" i="7"/>
  <c r="L1136" i="7"/>
  <c r="K1136" i="7"/>
  <c r="J1136" i="7"/>
  <c r="I1136" i="7"/>
  <c r="H1136" i="7"/>
  <c r="G1136" i="7"/>
  <c r="F1136" i="7"/>
  <c r="D1136" i="7"/>
  <c r="C1136" i="7"/>
  <c r="B1136" i="7"/>
  <c r="A1136" i="7"/>
  <c r="M1135" i="7"/>
  <c r="L1135" i="7"/>
  <c r="K1135" i="7"/>
  <c r="J1135" i="7"/>
  <c r="I1135" i="7"/>
  <c r="H1135" i="7"/>
  <c r="G1135" i="7"/>
  <c r="F1135" i="7"/>
  <c r="D1135" i="7"/>
  <c r="C1135" i="7"/>
  <c r="B1135" i="7"/>
  <c r="A1135" i="7"/>
  <c r="M1134" i="7"/>
  <c r="L1134" i="7"/>
  <c r="K1134" i="7"/>
  <c r="J1134" i="7"/>
  <c r="I1134" i="7"/>
  <c r="H1134" i="7"/>
  <c r="G1134" i="7"/>
  <c r="F1134" i="7"/>
  <c r="D1134" i="7"/>
  <c r="C1134" i="7"/>
  <c r="B1134" i="7"/>
  <c r="A1134" i="7"/>
  <c r="M1133" i="7"/>
  <c r="L1133" i="7"/>
  <c r="K1133" i="7"/>
  <c r="J1133" i="7"/>
  <c r="I1133" i="7"/>
  <c r="H1133" i="7"/>
  <c r="G1133" i="7"/>
  <c r="F1133" i="7"/>
  <c r="D1133" i="7"/>
  <c r="C1133" i="7"/>
  <c r="B1133" i="7"/>
  <c r="A1133" i="7"/>
  <c r="M1132" i="7"/>
  <c r="L1132" i="7"/>
  <c r="K1132" i="7"/>
  <c r="J1132" i="7"/>
  <c r="I1132" i="7"/>
  <c r="H1132" i="7"/>
  <c r="G1132" i="7"/>
  <c r="F1132" i="7"/>
  <c r="D1132" i="7"/>
  <c r="C1132" i="7"/>
  <c r="B1132" i="7"/>
  <c r="A1132" i="7"/>
  <c r="M1131" i="7"/>
  <c r="L1131" i="7"/>
  <c r="K1131" i="7"/>
  <c r="J1131" i="7"/>
  <c r="I1131" i="7"/>
  <c r="H1131" i="7"/>
  <c r="G1131" i="7"/>
  <c r="F1131" i="7"/>
  <c r="D1131" i="7"/>
  <c r="C1131" i="7"/>
  <c r="B1131" i="7"/>
  <c r="A1131" i="7"/>
  <c r="M1130" i="7"/>
  <c r="L1130" i="7"/>
  <c r="K1130" i="7"/>
  <c r="J1130" i="7"/>
  <c r="I1130" i="7"/>
  <c r="H1130" i="7"/>
  <c r="G1130" i="7"/>
  <c r="F1130" i="7"/>
  <c r="D1130" i="7"/>
  <c r="C1130" i="7"/>
  <c r="B1130" i="7"/>
  <c r="A1130" i="7"/>
  <c r="M1129" i="7"/>
  <c r="L1129" i="7"/>
  <c r="K1129" i="7"/>
  <c r="J1129" i="7"/>
  <c r="I1129" i="7"/>
  <c r="H1129" i="7"/>
  <c r="G1129" i="7"/>
  <c r="F1129" i="7"/>
  <c r="D1129" i="7"/>
  <c r="C1129" i="7"/>
  <c r="B1129" i="7"/>
  <c r="A1129" i="7"/>
  <c r="M1128" i="7"/>
  <c r="L1128" i="7"/>
  <c r="K1128" i="7"/>
  <c r="J1128" i="7"/>
  <c r="I1128" i="7"/>
  <c r="H1128" i="7"/>
  <c r="G1128" i="7"/>
  <c r="F1128" i="7"/>
  <c r="D1128" i="7"/>
  <c r="C1128" i="7"/>
  <c r="B1128" i="7"/>
  <c r="A1128" i="7"/>
  <c r="M1127" i="7"/>
  <c r="L1127" i="7"/>
  <c r="K1127" i="7"/>
  <c r="J1127" i="7"/>
  <c r="I1127" i="7"/>
  <c r="H1127" i="7"/>
  <c r="G1127" i="7"/>
  <c r="F1127" i="7"/>
  <c r="D1127" i="7"/>
  <c r="C1127" i="7"/>
  <c r="B1127" i="7"/>
  <c r="A1127" i="7"/>
  <c r="M1126" i="7"/>
  <c r="L1126" i="7"/>
  <c r="K1126" i="7"/>
  <c r="J1126" i="7"/>
  <c r="I1126" i="7"/>
  <c r="H1126" i="7"/>
  <c r="G1126" i="7"/>
  <c r="F1126" i="7"/>
  <c r="D1126" i="7"/>
  <c r="C1126" i="7"/>
  <c r="B1126" i="7"/>
  <c r="A1126" i="7"/>
  <c r="M1125" i="7"/>
  <c r="L1125" i="7"/>
  <c r="K1125" i="7"/>
  <c r="J1125" i="7"/>
  <c r="I1125" i="7"/>
  <c r="H1125" i="7"/>
  <c r="G1125" i="7"/>
  <c r="F1125" i="7"/>
  <c r="D1125" i="7"/>
  <c r="C1125" i="7"/>
  <c r="B1125" i="7"/>
  <c r="A1125" i="7"/>
  <c r="M1124" i="7"/>
  <c r="L1124" i="7"/>
  <c r="K1124" i="7"/>
  <c r="J1124" i="7"/>
  <c r="I1124" i="7"/>
  <c r="H1124" i="7"/>
  <c r="G1124" i="7"/>
  <c r="F1124" i="7"/>
  <c r="D1124" i="7"/>
  <c r="C1124" i="7"/>
  <c r="B1124" i="7"/>
  <c r="A1124" i="7"/>
  <c r="M1123" i="7"/>
  <c r="L1123" i="7"/>
  <c r="K1123" i="7"/>
  <c r="J1123" i="7"/>
  <c r="I1123" i="7"/>
  <c r="H1123" i="7"/>
  <c r="G1123" i="7"/>
  <c r="F1123" i="7"/>
  <c r="D1123" i="7"/>
  <c r="C1123" i="7"/>
  <c r="B1123" i="7"/>
  <c r="A1123" i="7"/>
  <c r="M1122" i="7"/>
  <c r="L1122" i="7"/>
  <c r="K1122" i="7"/>
  <c r="J1122" i="7"/>
  <c r="I1122" i="7"/>
  <c r="H1122" i="7"/>
  <c r="G1122" i="7"/>
  <c r="F1122" i="7"/>
  <c r="D1122" i="7"/>
  <c r="C1122" i="7"/>
  <c r="B1122" i="7"/>
  <c r="A1122" i="7"/>
  <c r="M1121" i="7"/>
  <c r="L1121" i="7"/>
  <c r="K1121" i="7"/>
  <c r="J1121" i="7"/>
  <c r="I1121" i="7"/>
  <c r="H1121" i="7"/>
  <c r="G1121" i="7"/>
  <c r="F1121" i="7"/>
  <c r="D1121" i="7"/>
  <c r="C1121" i="7"/>
  <c r="B1121" i="7"/>
  <c r="A1121" i="7"/>
  <c r="M1120" i="7"/>
  <c r="L1120" i="7"/>
  <c r="K1120" i="7"/>
  <c r="J1120" i="7"/>
  <c r="I1120" i="7"/>
  <c r="H1120" i="7"/>
  <c r="G1120" i="7"/>
  <c r="F1120" i="7"/>
  <c r="D1120" i="7"/>
  <c r="C1120" i="7"/>
  <c r="B1120" i="7"/>
  <c r="A1120" i="7"/>
  <c r="M1119" i="7"/>
  <c r="L1119" i="7"/>
  <c r="K1119" i="7"/>
  <c r="J1119" i="7"/>
  <c r="I1119" i="7"/>
  <c r="H1119" i="7"/>
  <c r="G1119" i="7"/>
  <c r="F1119" i="7"/>
  <c r="D1119" i="7"/>
  <c r="C1119" i="7"/>
  <c r="B1119" i="7"/>
  <c r="A1119" i="7"/>
  <c r="M1118" i="7"/>
  <c r="L1118" i="7"/>
  <c r="K1118" i="7"/>
  <c r="J1118" i="7"/>
  <c r="I1118" i="7"/>
  <c r="H1118" i="7"/>
  <c r="G1118" i="7"/>
  <c r="F1118" i="7"/>
  <c r="D1118" i="7"/>
  <c r="C1118" i="7"/>
  <c r="B1118" i="7"/>
  <c r="A1118" i="7"/>
  <c r="M1117" i="7"/>
  <c r="L1117" i="7"/>
  <c r="K1117" i="7"/>
  <c r="J1117" i="7"/>
  <c r="I1117" i="7"/>
  <c r="H1117" i="7"/>
  <c r="G1117" i="7"/>
  <c r="F1117" i="7"/>
  <c r="D1117" i="7"/>
  <c r="C1117" i="7"/>
  <c r="B1117" i="7"/>
  <c r="A1117" i="7"/>
  <c r="M1116" i="7"/>
  <c r="L1116" i="7"/>
  <c r="K1116" i="7"/>
  <c r="J1116" i="7"/>
  <c r="I1116" i="7"/>
  <c r="H1116" i="7"/>
  <c r="G1116" i="7"/>
  <c r="F1116" i="7"/>
  <c r="D1116" i="7"/>
  <c r="C1116" i="7"/>
  <c r="B1116" i="7"/>
  <c r="A1116" i="7"/>
  <c r="M1115" i="7"/>
  <c r="L1115" i="7"/>
  <c r="K1115" i="7"/>
  <c r="J1115" i="7"/>
  <c r="I1115" i="7"/>
  <c r="H1115" i="7"/>
  <c r="G1115" i="7"/>
  <c r="F1115" i="7"/>
  <c r="D1115" i="7"/>
  <c r="C1115" i="7"/>
  <c r="B1115" i="7"/>
  <c r="A1115" i="7"/>
  <c r="M1114" i="7"/>
  <c r="L1114" i="7"/>
  <c r="K1114" i="7"/>
  <c r="J1114" i="7"/>
  <c r="I1114" i="7"/>
  <c r="H1114" i="7"/>
  <c r="G1114" i="7"/>
  <c r="F1114" i="7"/>
  <c r="D1114" i="7"/>
  <c r="C1114" i="7"/>
  <c r="B1114" i="7"/>
  <c r="A1114" i="7"/>
  <c r="M1113" i="7"/>
  <c r="L1113" i="7"/>
  <c r="K1113" i="7"/>
  <c r="J1113" i="7"/>
  <c r="I1113" i="7"/>
  <c r="H1113" i="7"/>
  <c r="G1113" i="7"/>
  <c r="F1113" i="7"/>
  <c r="D1113" i="7"/>
  <c r="C1113" i="7"/>
  <c r="B1113" i="7"/>
  <c r="A1113" i="7"/>
  <c r="M1112" i="7"/>
  <c r="L1112" i="7"/>
  <c r="K1112" i="7"/>
  <c r="J1112" i="7"/>
  <c r="I1112" i="7"/>
  <c r="H1112" i="7"/>
  <c r="G1112" i="7"/>
  <c r="F1112" i="7"/>
  <c r="D1112" i="7"/>
  <c r="C1112" i="7"/>
  <c r="B1112" i="7"/>
  <c r="A1112" i="7"/>
  <c r="M1111" i="7"/>
  <c r="L1111" i="7"/>
  <c r="K1111" i="7"/>
  <c r="J1111" i="7"/>
  <c r="I1111" i="7"/>
  <c r="H1111" i="7"/>
  <c r="G1111" i="7"/>
  <c r="F1111" i="7"/>
  <c r="D1111" i="7"/>
  <c r="C1111" i="7"/>
  <c r="B1111" i="7"/>
  <c r="A1111" i="7"/>
  <c r="M1110" i="7"/>
  <c r="L1110" i="7"/>
  <c r="K1110" i="7"/>
  <c r="J1110" i="7"/>
  <c r="I1110" i="7"/>
  <c r="H1110" i="7"/>
  <c r="G1110" i="7"/>
  <c r="F1110" i="7"/>
  <c r="D1110" i="7"/>
  <c r="C1110" i="7"/>
  <c r="B1110" i="7"/>
  <c r="A1110" i="7"/>
  <c r="M1109" i="7"/>
  <c r="L1109" i="7"/>
  <c r="K1109" i="7"/>
  <c r="J1109" i="7"/>
  <c r="I1109" i="7"/>
  <c r="H1109" i="7"/>
  <c r="G1109" i="7"/>
  <c r="F1109" i="7"/>
  <c r="D1109" i="7"/>
  <c r="C1109" i="7"/>
  <c r="B1109" i="7"/>
  <c r="A1109" i="7"/>
  <c r="M1108" i="7"/>
  <c r="L1108" i="7"/>
  <c r="K1108" i="7"/>
  <c r="J1108" i="7"/>
  <c r="I1108" i="7"/>
  <c r="H1108" i="7"/>
  <c r="G1108" i="7"/>
  <c r="F1108" i="7"/>
  <c r="D1108" i="7"/>
  <c r="C1108" i="7"/>
  <c r="B1108" i="7"/>
  <c r="A1108" i="7"/>
  <c r="M1107" i="7"/>
  <c r="L1107" i="7"/>
  <c r="K1107" i="7"/>
  <c r="J1107" i="7"/>
  <c r="I1107" i="7"/>
  <c r="H1107" i="7"/>
  <c r="G1107" i="7"/>
  <c r="F1107" i="7"/>
  <c r="D1107" i="7"/>
  <c r="C1107" i="7"/>
  <c r="B1107" i="7"/>
  <c r="A1107" i="7"/>
  <c r="M1106" i="7"/>
  <c r="L1106" i="7"/>
  <c r="K1106" i="7"/>
  <c r="J1106" i="7"/>
  <c r="I1106" i="7"/>
  <c r="H1106" i="7"/>
  <c r="G1106" i="7"/>
  <c r="F1106" i="7"/>
  <c r="D1106" i="7"/>
  <c r="C1106" i="7"/>
  <c r="B1106" i="7"/>
  <c r="A1106" i="7"/>
  <c r="M1105" i="7"/>
  <c r="L1105" i="7"/>
  <c r="K1105" i="7"/>
  <c r="J1105" i="7"/>
  <c r="I1105" i="7"/>
  <c r="H1105" i="7"/>
  <c r="G1105" i="7"/>
  <c r="F1105" i="7"/>
  <c r="D1105" i="7"/>
  <c r="C1105" i="7"/>
  <c r="B1105" i="7"/>
  <c r="A1105" i="7"/>
  <c r="M1104" i="7"/>
  <c r="L1104" i="7"/>
  <c r="K1104" i="7"/>
  <c r="J1104" i="7"/>
  <c r="I1104" i="7"/>
  <c r="H1104" i="7"/>
  <c r="G1104" i="7"/>
  <c r="F1104" i="7"/>
  <c r="D1104" i="7"/>
  <c r="C1104" i="7"/>
  <c r="B1104" i="7"/>
  <c r="A1104" i="7"/>
  <c r="M1103" i="7"/>
  <c r="L1103" i="7"/>
  <c r="K1103" i="7"/>
  <c r="J1103" i="7"/>
  <c r="I1103" i="7"/>
  <c r="H1103" i="7"/>
  <c r="G1103" i="7"/>
  <c r="F1103" i="7"/>
  <c r="D1103" i="7"/>
  <c r="C1103" i="7"/>
  <c r="B1103" i="7"/>
  <c r="A1103" i="7"/>
  <c r="M1102" i="7"/>
  <c r="L1102" i="7"/>
  <c r="K1102" i="7"/>
  <c r="J1102" i="7"/>
  <c r="I1102" i="7"/>
  <c r="H1102" i="7"/>
  <c r="G1102" i="7"/>
  <c r="F1102" i="7"/>
  <c r="D1102" i="7"/>
  <c r="C1102" i="7"/>
  <c r="B1102" i="7"/>
  <c r="A1102" i="7"/>
  <c r="M1101" i="7"/>
  <c r="L1101" i="7"/>
  <c r="K1101" i="7"/>
  <c r="J1101" i="7"/>
  <c r="I1101" i="7"/>
  <c r="H1101" i="7"/>
  <c r="G1101" i="7"/>
  <c r="F1101" i="7"/>
  <c r="D1101" i="7"/>
  <c r="C1101" i="7"/>
  <c r="B1101" i="7"/>
  <c r="A1101" i="7"/>
  <c r="M1100" i="7"/>
  <c r="L1100" i="7"/>
  <c r="K1100" i="7"/>
  <c r="J1100" i="7"/>
  <c r="I1100" i="7"/>
  <c r="H1100" i="7"/>
  <c r="G1100" i="7"/>
  <c r="F1100" i="7"/>
  <c r="D1100" i="7"/>
  <c r="C1100" i="7"/>
  <c r="B1100" i="7"/>
  <c r="A1100" i="7"/>
  <c r="M1099" i="7"/>
  <c r="L1099" i="7"/>
  <c r="K1099" i="7"/>
  <c r="J1099" i="7"/>
  <c r="I1099" i="7"/>
  <c r="H1099" i="7"/>
  <c r="G1099" i="7"/>
  <c r="F1099" i="7"/>
  <c r="D1099" i="7"/>
  <c r="C1099" i="7"/>
  <c r="B1099" i="7"/>
  <c r="A1099" i="7"/>
  <c r="M1098" i="7"/>
  <c r="L1098" i="7"/>
  <c r="K1098" i="7"/>
  <c r="J1098" i="7"/>
  <c r="I1098" i="7"/>
  <c r="H1098" i="7"/>
  <c r="G1098" i="7"/>
  <c r="F1098" i="7"/>
  <c r="D1098" i="7"/>
  <c r="C1098" i="7"/>
  <c r="B1098" i="7"/>
  <c r="A1098" i="7"/>
  <c r="M1097" i="7"/>
  <c r="L1097" i="7"/>
  <c r="K1097" i="7"/>
  <c r="J1097" i="7"/>
  <c r="I1097" i="7"/>
  <c r="H1097" i="7"/>
  <c r="G1097" i="7"/>
  <c r="F1097" i="7"/>
  <c r="D1097" i="7"/>
  <c r="C1097" i="7"/>
  <c r="B1097" i="7"/>
  <c r="A1097" i="7"/>
  <c r="M1096" i="7"/>
  <c r="L1096" i="7"/>
  <c r="K1096" i="7"/>
  <c r="J1096" i="7"/>
  <c r="I1096" i="7"/>
  <c r="H1096" i="7"/>
  <c r="G1096" i="7"/>
  <c r="F1096" i="7"/>
  <c r="D1096" i="7"/>
  <c r="C1096" i="7"/>
  <c r="B1096" i="7"/>
  <c r="A1096" i="7"/>
  <c r="M1095" i="7"/>
  <c r="L1095" i="7"/>
  <c r="K1095" i="7"/>
  <c r="J1095" i="7"/>
  <c r="I1095" i="7"/>
  <c r="H1095" i="7"/>
  <c r="G1095" i="7"/>
  <c r="F1095" i="7"/>
  <c r="D1095" i="7"/>
  <c r="C1095" i="7"/>
  <c r="B1095" i="7"/>
  <c r="A1095" i="7"/>
  <c r="M1094" i="7"/>
  <c r="L1094" i="7"/>
  <c r="K1094" i="7"/>
  <c r="J1094" i="7"/>
  <c r="I1094" i="7"/>
  <c r="H1094" i="7"/>
  <c r="G1094" i="7"/>
  <c r="F1094" i="7"/>
  <c r="D1094" i="7"/>
  <c r="C1094" i="7"/>
  <c r="B1094" i="7"/>
  <c r="A1094" i="7"/>
  <c r="M1093" i="7"/>
  <c r="L1093" i="7"/>
  <c r="K1093" i="7"/>
  <c r="J1093" i="7"/>
  <c r="I1093" i="7"/>
  <c r="H1093" i="7"/>
  <c r="G1093" i="7"/>
  <c r="F1093" i="7"/>
  <c r="D1093" i="7"/>
  <c r="C1093" i="7"/>
  <c r="B1093" i="7"/>
  <c r="A1093" i="7"/>
  <c r="M1092" i="7"/>
  <c r="L1092" i="7"/>
  <c r="K1092" i="7"/>
  <c r="J1092" i="7"/>
  <c r="I1092" i="7"/>
  <c r="H1092" i="7"/>
  <c r="G1092" i="7"/>
  <c r="F1092" i="7"/>
  <c r="D1092" i="7"/>
  <c r="C1092" i="7"/>
  <c r="B1092" i="7"/>
  <c r="A1092" i="7"/>
  <c r="M1091" i="7"/>
  <c r="L1091" i="7"/>
  <c r="K1091" i="7"/>
  <c r="J1091" i="7"/>
  <c r="I1091" i="7"/>
  <c r="H1091" i="7"/>
  <c r="G1091" i="7"/>
  <c r="F1091" i="7"/>
  <c r="D1091" i="7"/>
  <c r="C1091" i="7"/>
  <c r="B1091" i="7"/>
  <c r="A1091" i="7"/>
  <c r="M1090" i="7"/>
  <c r="L1090" i="7"/>
  <c r="K1090" i="7"/>
  <c r="J1090" i="7"/>
  <c r="I1090" i="7"/>
  <c r="H1090" i="7"/>
  <c r="G1090" i="7"/>
  <c r="F1090" i="7"/>
  <c r="D1090" i="7"/>
  <c r="C1090" i="7"/>
  <c r="B1090" i="7"/>
  <c r="A1090" i="7"/>
  <c r="M1089" i="7"/>
  <c r="L1089" i="7"/>
  <c r="K1089" i="7"/>
  <c r="J1089" i="7"/>
  <c r="I1089" i="7"/>
  <c r="H1089" i="7"/>
  <c r="G1089" i="7"/>
  <c r="F1089" i="7"/>
  <c r="D1089" i="7"/>
  <c r="C1089" i="7"/>
  <c r="B1089" i="7"/>
  <c r="A1089" i="7"/>
  <c r="M1088" i="7"/>
  <c r="L1088" i="7"/>
  <c r="K1088" i="7"/>
  <c r="J1088" i="7"/>
  <c r="I1088" i="7"/>
  <c r="H1088" i="7"/>
  <c r="G1088" i="7"/>
  <c r="F1088" i="7"/>
  <c r="D1088" i="7"/>
  <c r="C1088" i="7"/>
  <c r="B1088" i="7"/>
  <c r="A1088" i="7"/>
  <c r="M1087" i="7"/>
  <c r="L1087" i="7"/>
  <c r="K1087" i="7"/>
  <c r="J1087" i="7"/>
  <c r="I1087" i="7"/>
  <c r="H1087" i="7"/>
  <c r="G1087" i="7"/>
  <c r="F1087" i="7"/>
  <c r="D1087" i="7"/>
  <c r="C1087" i="7"/>
  <c r="B1087" i="7"/>
  <c r="A1087" i="7"/>
  <c r="M1086" i="7"/>
  <c r="L1086" i="7"/>
  <c r="K1086" i="7"/>
  <c r="J1086" i="7"/>
  <c r="I1086" i="7"/>
  <c r="H1086" i="7"/>
  <c r="G1086" i="7"/>
  <c r="F1086" i="7"/>
  <c r="D1086" i="7"/>
  <c r="C1086" i="7"/>
  <c r="B1086" i="7"/>
  <c r="A1086" i="7"/>
  <c r="M1085" i="7"/>
  <c r="L1085" i="7"/>
  <c r="K1085" i="7"/>
  <c r="J1085" i="7"/>
  <c r="I1085" i="7"/>
  <c r="H1085" i="7"/>
  <c r="G1085" i="7"/>
  <c r="F1085" i="7"/>
  <c r="D1085" i="7"/>
  <c r="C1085" i="7"/>
  <c r="B1085" i="7"/>
  <c r="A1085" i="7"/>
  <c r="M1084" i="7"/>
  <c r="L1084" i="7"/>
  <c r="K1084" i="7"/>
  <c r="J1084" i="7"/>
  <c r="I1084" i="7"/>
  <c r="H1084" i="7"/>
  <c r="G1084" i="7"/>
  <c r="F1084" i="7"/>
  <c r="D1084" i="7"/>
  <c r="C1084" i="7"/>
  <c r="B1084" i="7"/>
  <c r="A1084" i="7"/>
  <c r="M1083" i="7"/>
  <c r="L1083" i="7"/>
  <c r="K1083" i="7"/>
  <c r="J1083" i="7"/>
  <c r="I1083" i="7"/>
  <c r="H1083" i="7"/>
  <c r="G1083" i="7"/>
  <c r="F1083" i="7"/>
  <c r="D1083" i="7"/>
  <c r="C1083" i="7"/>
  <c r="B1083" i="7"/>
  <c r="A1083" i="7"/>
  <c r="M1082" i="7"/>
  <c r="L1082" i="7"/>
  <c r="K1082" i="7"/>
  <c r="J1082" i="7"/>
  <c r="I1082" i="7"/>
  <c r="H1082" i="7"/>
  <c r="G1082" i="7"/>
  <c r="F1082" i="7"/>
  <c r="D1082" i="7"/>
  <c r="C1082" i="7"/>
  <c r="B1082" i="7"/>
  <c r="A1082" i="7"/>
  <c r="M1081" i="7"/>
  <c r="L1081" i="7"/>
  <c r="K1081" i="7"/>
  <c r="J1081" i="7"/>
  <c r="I1081" i="7"/>
  <c r="H1081" i="7"/>
  <c r="G1081" i="7"/>
  <c r="F1081" i="7"/>
  <c r="D1081" i="7"/>
  <c r="C1081" i="7"/>
  <c r="B1081" i="7"/>
  <c r="A1081" i="7"/>
  <c r="M1080" i="7"/>
  <c r="L1080" i="7"/>
  <c r="K1080" i="7"/>
  <c r="J1080" i="7"/>
  <c r="I1080" i="7"/>
  <c r="H1080" i="7"/>
  <c r="G1080" i="7"/>
  <c r="F1080" i="7"/>
  <c r="D1080" i="7"/>
  <c r="C1080" i="7"/>
  <c r="B1080" i="7"/>
  <c r="A1080" i="7"/>
  <c r="M1079" i="7"/>
  <c r="L1079" i="7"/>
  <c r="K1079" i="7"/>
  <c r="J1079" i="7"/>
  <c r="I1079" i="7"/>
  <c r="H1079" i="7"/>
  <c r="G1079" i="7"/>
  <c r="F1079" i="7"/>
  <c r="D1079" i="7"/>
  <c r="C1079" i="7"/>
  <c r="B1079" i="7"/>
  <c r="A1079" i="7"/>
  <c r="M1078" i="7"/>
  <c r="L1078" i="7"/>
  <c r="K1078" i="7"/>
  <c r="J1078" i="7"/>
  <c r="I1078" i="7"/>
  <c r="H1078" i="7"/>
  <c r="G1078" i="7"/>
  <c r="F1078" i="7"/>
  <c r="D1078" i="7"/>
  <c r="C1078" i="7"/>
  <c r="B1078" i="7"/>
  <c r="A1078" i="7"/>
  <c r="M1077" i="7"/>
  <c r="L1077" i="7"/>
  <c r="K1077" i="7"/>
  <c r="J1077" i="7"/>
  <c r="I1077" i="7"/>
  <c r="H1077" i="7"/>
  <c r="G1077" i="7"/>
  <c r="F1077" i="7"/>
  <c r="D1077" i="7"/>
  <c r="C1077" i="7"/>
  <c r="B1077" i="7"/>
  <c r="A1077" i="7"/>
  <c r="M1076" i="7"/>
  <c r="L1076" i="7"/>
  <c r="K1076" i="7"/>
  <c r="J1076" i="7"/>
  <c r="I1076" i="7"/>
  <c r="H1076" i="7"/>
  <c r="G1076" i="7"/>
  <c r="F1076" i="7"/>
  <c r="D1076" i="7"/>
  <c r="C1076" i="7"/>
  <c r="B1076" i="7"/>
  <c r="A1076" i="7"/>
  <c r="M1075" i="7"/>
  <c r="L1075" i="7"/>
  <c r="K1075" i="7"/>
  <c r="J1075" i="7"/>
  <c r="I1075" i="7"/>
  <c r="H1075" i="7"/>
  <c r="G1075" i="7"/>
  <c r="F1075" i="7"/>
  <c r="D1075" i="7"/>
  <c r="C1075" i="7"/>
  <c r="B1075" i="7"/>
  <c r="A1075" i="7"/>
  <c r="M1074" i="7"/>
  <c r="L1074" i="7"/>
  <c r="K1074" i="7"/>
  <c r="J1074" i="7"/>
  <c r="I1074" i="7"/>
  <c r="H1074" i="7"/>
  <c r="G1074" i="7"/>
  <c r="F1074" i="7"/>
  <c r="D1074" i="7"/>
  <c r="C1074" i="7"/>
  <c r="B1074" i="7"/>
  <c r="A1074" i="7"/>
  <c r="M1073" i="7"/>
  <c r="L1073" i="7"/>
  <c r="K1073" i="7"/>
  <c r="J1073" i="7"/>
  <c r="I1073" i="7"/>
  <c r="H1073" i="7"/>
  <c r="G1073" i="7"/>
  <c r="F1073" i="7"/>
  <c r="D1073" i="7"/>
  <c r="C1073" i="7"/>
  <c r="B1073" i="7"/>
  <c r="A1073" i="7"/>
  <c r="M1072" i="7"/>
  <c r="L1072" i="7"/>
  <c r="K1072" i="7"/>
  <c r="J1072" i="7"/>
  <c r="I1072" i="7"/>
  <c r="H1072" i="7"/>
  <c r="G1072" i="7"/>
  <c r="F1072" i="7"/>
  <c r="D1072" i="7"/>
  <c r="C1072" i="7"/>
  <c r="B1072" i="7"/>
  <c r="A1072" i="7"/>
  <c r="M1071" i="7"/>
  <c r="L1071" i="7"/>
  <c r="K1071" i="7"/>
  <c r="J1071" i="7"/>
  <c r="I1071" i="7"/>
  <c r="H1071" i="7"/>
  <c r="G1071" i="7"/>
  <c r="F1071" i="7"/>
  <c r="D1071" i="7"/>
  <c r="C1071" i="7"/>
  <c r="B1071" i="7"/>
  <c r="A1071" i="7"/>
  <c r="M1070" i="7"/>
  <c r="L1070" i="7"/>
  <c r="K1070" i="7"/>
  <c r="J1070" i="7"/>
  <c r="I1070" i="7"/>
  <c r="H1070" i="7"/>
  <c r="G1070" i="7"/>
  <c r="F1070" i="7"/>
  <c r="D1070" i="7"/>
  <c r="C1070" i="7"/>
  <c r="B1070" i="7"/>
  <c r="A1070" i="7"/>
  <c r="M1069" i="7"/>
  <c r="L1069" i="7"/>
  <c r="K1069" i="7"/>
  <c r="J1069" i="7"/>
  <c r="I1069" i="7"/>
  <c r="H1069" i="7"/>
  <c r="G1069" i="7"/>
  <c r="F1069" i="7"/>
  <c r="D1069" i="7"/>
  <c r="C1069" i="7"/>
  <c r="B1069" i="7"/>
  <c r="A1069" i="7"/>
  <c r="M1068" i="7"/>
  <c r="L1068" i="7"/>
  <c r="K1068" i="7"/>
  <c r="J1068" i="7"/>
  <c r="I1068" i="7"/>
  <c r="H1068" i="7"/>
  <c r="G1068" i="7"/>
  <c r="F1068" i="7"/>
  <c r="D1068" i="7"/>
  <c r="C1068" i="7"/>
  <c r="B1068" i="7"/>
  <c r="A1068" i="7"/>
  <c r="M1067" i="7"/>
  <c r="L1067" i="7"/>
  <c r="K1067" i="7"/>
  <c r="J1067" i="7"/>
  <c r="I1067" i="7"/>
  <c r="H1067" i="7"/>
  <c r="G1067" i="7"/>
  <c r="F1067" i="7"/>
  <c r="D1067" i="7"/>
  <c r="C1067" i="7"/>
  <c r="B1067" i="7"/>
  <c r="A1067" i="7"/>
  <c r="M1066" i="7"/>
  <c r="L1066" i="7"/>
  <c r="K1066" i="7"/>
  <c r="J1066" i="7"/>
  <c r="I1066" i="7"/>
  <c r="H1066" i="7"/>
  <c r="G1066" i="7"/>
  <c r="F1066" i="7"/>
  <c r="D1066" i="7"/>
  <c r="C1066" i="7"/>
  <c r="B1066" i="7"/>
  <c r="A1066" i="7"/>
  <c r="M1065" i="7"/>
  <c r="L1065" i="7"/>
  <c r="K1065" i="7"/>
  <c r="J1065" i="7"/>
  <c r="I1065" i="7"/>
  <c r="H1065" i="7"/>
  <c r="G1065" i="7"/>
  <c r="F1065" i="7"/>
  <c r="D1065" i="7"/>
  <c r="C1065" i="7"/>
  <c r="B1065" i="7"/>
  <c r="A1065" i="7"/>
  <c r="M1064" i="7"/>
  <c r="L1064" i="7"/>
  <c r="K1064" i="7"/>
  <c r="J1064" i="7"/>
  <c r="I1064" i="7"/>
  <c r="H1064" i="7"/>
  <c r="G1064" i="7"/>
  <c r="F1064" i="7"/>
  <c r="D1064" i="7"/>
  <c r="C1064" i="7"/>
  <c r="B1064" i="7"/>
  <c r="A1064" i="7"/>
  <c r="M1063" i="7"/>
  <c r="L1063" i="7"/>
  <c r="K1063" i="7"/>
  <c r="J1063" i="7"/>
  <c r="I1063" i="7"/>
  <c r="H1063" i="7"/>
  <c r="G1063" i="7"/>
  <c r="F1063" i="7"/>
  <c r="D1063" i="7"/>
  <c r="C1063" i="7"/>
  <c r="B1063" i="7"/>
  <c r="A1063" i="7"/>
  <c r="M1062" i="7"/>
  <c r="L1062" i="7"/>
  <c r="K1062" i="7"/>
  <c r="J1062" i="7"/>
  <c r="I1062" i="7"/>
  <c r="H1062" i="7"/>
  <c r="G1062" i="7"/>
  <c r="F1062" i="7"/>
  <c r="D1062" i="7"/>
  <c r="C1062" i="7"/>
  <c r="B1062" i="7"/>
  <c r="A1062" i="7"/>
  <c r="M1061" i="7"/>
  <c r="L1061" i="7"/>
  <c r="K1061" i="7"/>
  <c r="J1061" i="7"/>
  <c r="I1061" i="7"/>
  <c r="H1061" i="7"/>
  <c r="G1061" i="7"/>
  <c r="F1061" i="7"/>
  <c r="D1061" i="7"/>
  <c r="C1061" i="7"/>
  <c r="B1061" i="7"/>
  <c r="A1061" i="7"/>
  <c r="M1060" i="7"/>
  <c r="L1060" i="7"/>
  <c r="K1060" i="7"/>
  <c r="J1060" i="7"/>
  <c r="I1060" i="7"/>
  <c r="H1060" i="7"/>
  <c r="G1060" i="7"/>
  <c r="F1060" i="7"/>
  <c r="D1060" i="7"/>
  <c r="C1060" i="7"/>
  <c r="B1060" i="7"/>
  <c r="A1060" i="7"/>
  <c r="M1059" i="7"/>
  <c r="L1059" i="7"/>
  <c r="K1059" i="7"/>
  <c r="J1059" i="7"/>
  <c r="I1059" i="7"/>
  <c r="H1059" i="7"/>
  <c r="G1059" i="7"/>
  <c r="F1059" i="7"/>
  <c r="D1059" i="7"/>
  <c r="C1059" i="7"/>
  <c r="B1059" i="7"/>
  <c r="A1059" i="7"/>
  <c r="M1058" i="7"/>
  <c r="L1058" i="7"/>
  <c r="K1058" i="7"/>
  <c r="J1058" i="7"/>
  <c r="I1058" i="7"/>
  <c r="H1058" i="7"/>
  <c r="G1058" i="7"/>
  <c r="F1058" i="7"/>
  <c r="D1058" i="7"/>
  <c r="C1058" i="7"/>
  <c r="B1058" i="7"/>
  <c r="A1058" i="7"/>
  <c r="M1057" i="7"/>
  <c r="L1057" i="7"/>
  <c r="K1057" i="7"/>
  <c r="J1057" i="7"/>
  <c r="I1057" i="7"/>
  <c r="H1057" i="7"/>
  <c r="G1057" i="7"/>
  <c r="F1057" i="7"/>
  <c r="D1057" i="7"/>
  <c r="C1057" i="7"/>
  <c r="B1057" i="7"/>
  <c r="A1057" i="7"/>
  <c r="M1056" i="7"/>
  <c r="L1056" i="7"/>
  <c r="K1056" i="7"/>
  <c r="J1056" i="7"/>
  <c r="I1056" i="7"/>
  <c r="H1056" i="7"/>
  <c r="G1056" i="7"/>
  <c r="F1056" i="7"/>
  <c r="D1056" i="7"/>
  <c r="C1056" i="7"/>
  <c r="B1056" i="7"/>
  <c r="A1056" i="7"/>
  <c r="M1055" i="7"/>
  <c r="L1055" i="7"/>
  <c r="K1055" i="7"/>
  <c r="J1055" i="7"/>
  <c r="I1055" i="7"/>
  <c r="H1055" i="7"/>
  <c r="G1055" i="7"/>
  <c r="F1055" i="7"/>
  <c r="D1055" i="7"/>
  <c r="C1055" i="7"/>
  <c r="B1055" i="7"/>
  <c r="A1055" i="7"/>
  <c r="M1054" i="7"/>
  <c r="L1054" i="7"/>
  <c r="K1054" i="7"/>
  <c r="J1054" i="7"/>
  <c r="I1054" i="7"/>
  <c r="H1054" i="7"/>
  <c r="G1054" i="7"/>
  <c r="F1054" i="7"/>
  <c r="D1054" i="7"/>
  <c r="C1054" i="7"/>
  <c r="B1054" i="7"/>
  <c r="A1054" i="7"/>
  <c r="M1053" i="7"/>
  <c r="L1053" i="7"/>
  <c r="K1053" i="7"/>
  <c r="J1053" i="7"/>
  <c r="I1053" i="7"/>
  <c r="H1053" i="7"/>
  <c r="G1053" i="7"/>
  <c r="F1053" i="7"/>
  <c r="D1053" i="7"/>
  <c r="C1053" i="7"/>
  <c r="B1053" i="7"/>
  <c r="A1053" i="7"/>
  <c r="M1052" i="7"/>
  <c r="L1052" i="7"/>
  <c r="K1052" i="7"/>
  <c r="J1052" i="7"/>
  <c r="I1052" i="7"/>
  <c r="H1052" i="7"/>
  <c r="G1052" i="7"/>
  <c r="F1052" i="7"/>
  <c r="D1052" i="7"/>
  <c r="C1052" i="7"/>
  <c r="B1052" i="7"/>
  <c r="A1052" i="7"/>
  <c r="M1051" i="7"/>
  <c r="L1051" i="7"/>
  <c r="K1051" i="7"/>
  <c r="J1051" i="7"/>
  <c r="I1051" i="7"/>
  <c r="H1051" i="7"/>
  <c r="G1051" i="7"/>
  <c r="F1051" i="7"/>
  <c r="D1051" i="7"/>
  <c r="C1051" i="7"/>
  <c r="B1051" i="7"/>
  <c r="A1051" i="7"/>
  <c r="M1050" i="7"/>
  <c r="L1050" i="7"/>
  <c r="K1050" i="7"/>
  <c r="J1050" i="7"/>
  <c r="I1050" i="7"/>
  <c r="H1050" i="7"/>
  <c r="G1050" i="7"/>
  <c r="F1050" i="7"/>
  <c r="D1050" i="7"/>
  <c r="C1050" i="7"/>
  <c r="B1050" i="7"/>
  <c r="A1050" i="7"/>
  <c r="M1049" i="7"/>
  <c r="L1049" i="7"/>
  <c r="K1049" i="7"/>
  <c r="J1049" i="7"/>
  <c r="I1049" i="7"/>
  <c r="H1049" i="7"/>
  <c r="G1049" i="7"/>
  <c r="F1049" i="7"/>
  <c r="D1049" i="7"/>
  <c r="C1049" i="7"/>
  <c r="B1049" i="7"/>
  <c r="A1049" i="7"/>
  <c r="M1048" i="7"/>
  <c r="L1048" i="7"/>
  <c r="K1048" i="7"/>
  <c r="J1048" i="7"/>
  <c r="I1048" i="7"/>
  <c r="H1048" i="7"/>
  <c r="G1048" i="7"/>
  <c r="F1048" i="7"/>
  <c r="D1048" i="7"/>
  <c r="C1048" i="7"/>
  <c r="B1048" i="7"/>
  <c r="A1048" i="7"/>
  <c r="M1047" i="7"/>
  <c r="L1047" i="7"/>
  <c r="K1047" i="7"/>
  <c r="J1047" i="7"/>
  <c r="I1047" i="7"/>
  <c r="H1047" i="7"/>
  <c r="G1047" i="7"/>
  <c r="F1047" i="7"/>
  <c r="D1047" i="7"/>
  <c r="C1047" i="7"/>
  <c r="B1047" i="7"/>
  <c r="A1047" i="7"/>
  <c r="M1046" i="7"/>
  <c r="L1046" i="7"/>
  <c r="K1046" i="7"/>
  <c r="J1046" i="7"/>
  <c r="I1046" i="7"/>
  <c r="H1046" i="7"/>
  <c r="G1046" i="7"/>
  <c r="F1046" i="7"/>
  <c r="D1046" i="7"/>
  <c r="C1046" i="7"/>
  <c r="B1046" i="7"/>
  <c r="A1046" i="7"/>
  <c r="M1045" i="7"/>
  <c r="L1045" i="7"/>
  <c r="K1045" i="7"/>
  <c r="J1045" i="7"/>
  <c r="I1045" i="7"/>
  <c r="H1045" i="7"/>
  <c r="G1045" i="7"/>
  <c r="F1045" i="7"/>
  <c r="D1045" i="7"/>
  <c r="C1045" i="7"/>
  <c r="B1045" i="7"/>
  <c r="A1045" i="7"/>
  <c r="M1044" i="7"/>
  <c r="L1044" i="7"/>
  <c r="K1044" i="7"/>
  <c r="J1044" i="7"/>
  <c r="I1044" i="7"/>
  <c r="H1044" i="7"/>
  <c r="G1044" i="7"/>
  <c r="F1044" i="7"/>
  <c r="D1044" i="7"/>
  <c r="C1044" i="7"/>
  <c r="B1044" i="7"/>
  <c r="A1044" i="7"/>
  <c r="M1043" i="7"/>
  <c r="L1043" i="7"/>
  <c r="K1043" i="7"/>
  <c r="J1043" i="7"/>
  <c r="I1043" i="7"/>
  <c r="H1043" i="7"/>
  <c r="G1043" i="7"/>
  <c r="F1043" i="7"/>
  <c r="D1043" i="7"/>
  <c r="C1043" i="7"/>
  <c r="B1043" i="7"/>
  <c r="A1043" i="7"/>
  <c r="M1042" i="7"/>
  <c r="L1042" i="7"/>
  <c r="K1042" i="7"/>
  <c r="J1042" i="7"/>
  <c r="I1042" i="7"/>
  <c r="H1042" i="7"/>
  <c r="G1042" i="7"/>
  <c r="F1042" i="7"/>
  <c r="D1042" i="7"/>
  <c r="C1042" i="7"/>
  <c r="B1042" i="7"/>
  <c r="A1042" i="7"/>
  <c r="M1041" i="7"/>
  <c r="L1041" i="7"/>
  <c r="K1041" i="7"/>
  <c r="J1041" i="7"/>
  <c r="I1041" i="7"/>
  <c r="H1041" i="7"/>
  <c r="G1041" i="7"/>
  <c r="F1041" i="7"/>
  <c r="D1041" i="7"/>
  <c r="C1041" i="7"/>
  <c r="B1041" i="7"/>
  <c r="A1041" i="7"/>
  <c r="M1040" i="7"/>
  <c r="L1040" i="7"/>
  <c r="K1040" i="7"/>
  <c r="J1040" i="7"/>
  <c r="I1040" i="7"/>
  <c r="H1040" i="7"/>
  <c r="G1040" i="7"/>
  <c r="F1040" i="7"/>
  <c r="D1040" i="7"/>
  <c r="C1040" i="7"/>
  <c r="B1040" i="7"/>
  <c r="A1040" i="7"/>
  <c r="M1039" i="7"/>
  <c r="L1039" i="7"/>
  <c r="K1039" i="7"/>
  <c r="J1039" i="7"/>
  <c r="I1039" i="7"/>
  <c r="H1039" i="7"/>
  <c r="G1039" i="7"/>
  <c r="F1039" i="7"/>
  <c r="D1039" i="7"/>
  <c r="C1039" i="7"/>
  <c r="B1039" i="7"/>
  <c r="A1039" i="7"/>
  <c r="M1038" i="7"/>
  <c r="L1038" i="7"/>
  <c r="K1038" i="7"/>
  <c r="J1038" i="7"/>
  <c r="I1038" i="7"/>
  <c r="H1038" i="7"/>
  <c r="G1038" i="7"/>
  <c r="F1038" i="7"/>
  <c r="D1038" i="7"/>
  <c r="C1038" i="7"/>
  <c r="B1038" i="7"/>
  <c r="A1038" i="7"/>
  <c r="M1037" i="7"/>
  <c r="L1037" i="7"/>
  <c r="K1037" i="7"/>
  <c r="J1037" i="7"/>
  <c r="I1037" i="7"/>
  <c r="H1037" i="7"/>
  <c r="G1037" i="7"/>
  <c r="F1037" i="7"/>
  <c r="D1037" i="7"/>
  <c r="C1037" i="7"/>
  <c r="B1037" i="7"/>
  <c r="A1037" i="7"/>
  <c r="M1036" i="7"/>
  <c r="L1036" i="7"/>
  <c r="K1036" i="7"/>
  <c r="J1036" i="7"/>
  <c r="I1036" i="7"/>
  <c r="H1036" i="7"/>
  <c r="G1036" i="7"/>
  <c r="F1036" i="7"/>
  <c r="D1036" i="7"/>
  <c r="C1036" i="7"/>
  <c r="B1036" i="7"/>
  <c r="A1036" i="7"/>
  <c r="M1035" i="7"/>
  <c r="L1035" i="7"/>
  <c r="K1035" i="7"/>
  <c r="J1035" i="7"/>
  <c r="I1035" i="7"/>
  <c r="H1035" i="7"/>
  <c r="G1035" i="7"/>
  <c r="F1035" i="7"/>
  <c r="D1035" i="7"/>
  <c r="C1035" i="7"/>
  <c r="B1035" i="7"/>
  <c r="A1035" i="7"/>
  <c r="M1034" i="7"/>
  <c r="L1034" i="7"/>
  <c r="K1034" i="7"/>
  <c r="J1034" i="7"/>
  <c r="I1034" i="7"/>
  <c r="H1034" i="7"/>
  <c r="G1034" i="7"/>
  <c r="F1034" i="7"/>
  <c r="D1034" i="7"/>
  <c r="C1034" i="7"/>
  <c r="B1034" i="7"/>
  <c r="A1034" i="7"/>
  <c r="M1033" i="7"/>
  <c r="L1033" i="7"/>
  <c r="K1033" i="7"/>
  <c r="J1033" i="7"/>
  <c r="I1033" i="7"/>
  <c r="H1033" i="7"/>
  <c r="G1033" i="7"/>
  <c r="F1033" i="7"/>
  <c r="D1033" i="7"/>
  <c r="C1033" i="7"/>
  <c r="B1033" i="7"/>
  <c r="A1033" i="7"/>
  <c r="M1032" i="7"/>
  <c r="L1032" i="7"/>
  <c r="K1032" i="7"/>
  <c r="J1032" i="7"/>
  <c r="I1032" i="7"/>
  <c r="H1032" i="7"/>
  <c r="G1032" i="7"/>
  <c r="F1032" i="7"/>
  <c r="D1032" i="7"/>
  <c r="C1032" i="7"/>
  <c r="B1032" i="7"/>
  <c r="A1032" i="7"/>
  <c r="M1031" i="7"/>
  <c r="L1031" i="7"/>
  <c r="K1031" i="7"/>
  <c r="J1031" i="7"/>
  <c r="I1031" i="7"/>
  <c r="H1031" i="7"/>
  <c r="G1031" i="7"/>
  <c r="F1031" i="7"/>
  <c r="D1031" i="7"/>
  <c r="C1031" i="7"/>
  <c r="B1031" i="7"/>
  <c r="A1031" i="7"/>
  <c r="M1030" i="7"/>
  <c r="L1030" i="7"/>
  <c r="K1030" i="7"/>
  <c r="J1030" i="7"/>
  <c r="I1030" i="7"/>
  <c r="H1030" i="7"/>
  <c r="G1030" i="7"/>
  <c r="F1030" i="7"/>
  <c r="D1030" i="7"/>
  <c r="C1030" i="7"/>
  <c r="B1030" i="7"/>
  <c r="A1030" i="7"/>
  <c r="M1029" i="7"/>
  <c r="L1029" i="7"/>
  <c r="K1029" i="7"/>
  <c r="J1029" i="7"/>
  <c r="I1029" i="7"/>
  <c r="H1029" i="7"/>
  <c r="G1029" i="7"/>
  <c r="F1029" i="7"/>
  <c r="D1029" i="7"/>
  <c r="C1029" i="7"/>
  <c r="B1029" i="7"/>
  <c r="A1029" i="7"/>
  <c r="M1028" i="7"/>
  <c r="L1028" i="7"/>
  <c r="K1028" i="7"/>
  <c r="J1028" i="7"/>
  <c r="I1028" i="7"/>
  <c r="H1028" i="7"/>
  <c r="G1028" i="7"/>
  <c r="F1028" i="7"/>
  <c r="D1028" i="7"/>
  <c r="C1028" i="7"/>
  <c r="B1028" i="7"/>
  <c r="A1028" i="7"/>
  <c r="M1027" i="7"/>
  <c r="L1027" i="7"/>
  <c r="K1027" i="7"/>
  <c r="J1027" i="7"/>
  <c r="I1027" i="7"/>
  <c r="H1027" i="7"/>
  <c r="G1027" i="7"/>
  <c r="F1027" i="7"/>
  <c r="D1027" i="7"/>
  <c r="C1027" i="7"/>
  <c r="B1027" i="7"/>
  <c r="A1027" i="7"/>
  <c r="M1026" i="7"/>
  <c r="L1026" i="7"/>
  <c r="K1026" i="7"/>
  <c r="J1026" i="7"/>
  <c r="I1026" i="7"/>
  <c r="H1026" i="7"/>
  <c r="G1026" i="7"/>
  <c r="F1026" i="7"/>
  <c r="D1026" i="7"/>
  <c r="C1026" i="7"/>
  <c r="B1026" i="7"/>
  <c r="A1026" i="7"/>
  <c r="M1025" i="7"/>
  <c r="L1025" i="7"/>
  <c r="K1025" i="7"/>
  <c r="J1025" i="7"/>
  <c r="I1025" i="7"/>
  <c r="H1025" i="7"/>
  <c r="G1025" i="7"/>
  <c r="F1025" i="7"/>
  <c r="D1025" i="7"/>
  <c r="C1025" i="7"/>
  <c r="B1025" i="7"/>
  <c r="A1025" i="7"/>
  <c r="M1024" i="7"/>
  <c r="L1024" i="7"/>
  <c r="K1024" i="7"/>
  <c r="J1024" i="7"/>
  <c r="I1024" i="7"/>
  <c r="H1024" i="7"/>
  <c r="G1024" i="7"/>
  <c r="F1024" i="7"/>
  <c r="D1024" i="7"/>
  <c r="C1024" i="7"/>
  <c r="B1024" i="7"/>
  <c r="A1024" i="7"/>
  <c r="M1023" i="7"/>
  <c r="L1023" i="7"/>
  <c r="K1023" i="7"/>
  <c r="J1023" i="7"/>
  <c r="I1023" i="7"/>
  <c r="H1023" i="7"/>
  <c r="G1023" i="7"/>
  <c r="F1023" i="7"/>
  <c r="D1023" i="7"/>
  <c r="C1023" i="7"/>
  <c r="B1023" i="7"/>
  <c r="A1023" i="7"/>
  <c r="M1022" i="7"/>
  <c r="L1022" i="7"/>
  <c r="K1022" i="7"/>
  <c r="J1022" i="7"/>
  <c r="I1022" i="7"/>
  <c r="H1022" i="7"/>
  <c r="G1022" i="7"/>
  <c r="F1022" i="7"/>
  <c r="D1022" i="7"/>
  <c r="C1022" i="7"/>
  <c r="B1022" i="7"/>
  <c r="A1022" i="7"/>
  <c r="M1021" i="7"/>
  <c r="L1021" i="7"/>
  <c r="K1021" i="7"/>
  <c r="J1021" i="7"/>
  <c r="I1021" i="7"/>
  <c r="H1021" i="7"/>
  <c r="G1021" i="7"/>
  <c r="F1021" i="7"/>
  <c r="D1021" i="7"/>
  <c r="C1021" i="7"/>
  <c r="B1021" i="7"/>
  <c r="A1021" i="7"/>
  <c r="M1020" i="7"/>
  <c r="L1020" i="7"/>
  <c r="K1020" i="7"/>
  <c r="J1020" i="7"/>
  <c r="I1020" i="7"/>
  <c r="H1020" i="7"/>
  <c r="G1020" i="7"/>
  <c r="F1020" i="7"/>
  <c r="D1020" i="7"/>
  <c r="C1020" i="7"/>
  <c r="B1020" i="7"/>
  <c r="A1020" i="7"/>
  <c r="M1019" i="7"/>
  <c r="L1019" i="7"/>
  <c r="K1019" i="7"/>
  <c r="J1019" i="7"/>
  <c r="I1019" i="7"/>
  <c r="H1019" i="7"/>
  <c r="G1019" i="7"/>
  <c r="F1019" i="7"/>
  <c r="D1019" i="7"/>
  <c r="C1019" i="7"/>
  <c r="B1019" i="7"/>
  <c r="A1019" i="7"/>
  <c r="M1018" i="7"/>
  <c r="L1018" i="7"/>
  <c r="K1018" i="7"/>
  <c r="J1018" i="7"/>
  <c r="I1018" i="7"/>
  <c r="H1018" i="7"/>
  <c r="G1018" i="7"/>
  <c r="F1018" i="7"/>
  <c r="D1018" i="7"/>
  <c r="C1018" i="7"/>
  <c r="B1018" i="7"/>
  <c r="A1018" i="7"/>
  <c r="M1017" i="7"/>
  <c r="L1017" i="7"/>
  <c r="K1017" i="7"/>
  <c r="J1017" i="7"/>
  <c r="I1017" i="7"/>
  <c r="H1017" i="7"/>
  <c r="G1017" i="7"/>
  <c r="F1017" i="7"/>
  <c r="D1017" i="7"/>
  <c r="C1017" i="7"/>
  <c r="B1017" i="7"/>
  <c r="A1017" i="7"/>
  <c r="M1016" i="7"/>
  <c r="L1016" i="7"/>
  <c r="K1016" i="7"/>
  <c r="J1016" i="7"/>
  <c r="I1016" i="7"/>
  <c r="H1016" i="7"/>
  <c r="G1016" i="7"/>
  <c r="F1016" i="7"/>
  <c r="D1016" i="7"/>
  <c r="C1016" i="7"/>
  <c r="B1016" i="7"/>
  <c r="A1016" i="7"/>
  <c r="M1015" i="7"/>
  <c r="L1015" i="7"/>
  <c r="K1015" i="7"/>
  <c r="J1015" i="7"/>
  <c r="I1015" i="7"/>
  <c r="H1015" i="7"/>
  <c r="G1015" i="7"/>
  <c r="F1015" i="7"/>
  <c r="D1015" i="7"/>
  <c r="C1015" i="7"/>
  <c r="B1015" i="7"/>
  <c r="A1015" i="7"/>
  <c r="M1014" i="7"/>
  <c r="L1014" i="7"/>
  <c r="K1014" i="7"/>
  <c r="J1014" i="7"/>
  <c r="I1014" i="7"/>
  <c r="H1014" i="7"/>
  <c r="G1014" i="7"/>
  <c r="F1014" i="7"/>
  <c r="D1014" i="7"/>
  <c r="C1014" i="7"/>
  <c r="B1014" i="7"/>
  <c r="A1014" i="7"/>
  <c r="M1013" i="7"/>
  <c r="L1013" i="7"/>
  <c r="K1013" i="7"/>
  <c r="J1013" i="7"/>
  <c r="I1013" i="7"/>
  <c r="H1013" i="7"/>
  <c r="G1013" i="7"/>
  <c r="F1013" i="7"/>
  <c r="D1013" i="7"/>
  <c r="C1013" i="7"/>
  <c r="B1013" i="7"/>
  <c r="A1013" i="7"/>
  <c r="M1012" i="7"/>
  <c r="L1012" i="7"/>
  <c r="K1012" i="7"/>
  <c r="J1012" i="7"/>
  <c r="I1012" i="7"/>
  <c r="H1012" i="7"/>
  <c r="G1012" i="7"/>
  <c r="F1012" i="7"/>
  <c r="D1012" i="7"/>
  <c r="C1012" i="7"/>
  <c r="B1012" i="7"/>
  <c r="A1012" i="7"/>
  <c r="M1011" i="7"/>
  <c r="L1011" i="7"/>
  <c r="K1011" i="7"/>
  <c r="J1011" i="7"/>
  <c r="I1011" i="7"/>
  <c r="H1011" i="7"/>
  <c r="G1011" i="7"/>
  <c r="F1011" i="7"/>
  <c r="D1011" i="7"/>
  <c r="C1011" i="7"/>
  <c r="B1011" i="7"/>
  <c r="A1011" i="7"/>
  <c r="M1010" i="7"/>
  <c r="L1010" i="7"/>
  <c r="K1010" i="7"/>
  <c r="J1010" i="7"/>
  <c r="I1010" i="7"/>
  <c r="H1010" i="7"/>
  <c r="G1010" i="7"/>
  <c r="F1010" i="7"/>
  <c r="D1010" i="7"/>
  <c r="C1010" i="7"/>
  <c r="B1010" i="7"/>
  <c r="A1010" i="7"/>
  <c r="M1009" i="7"/>
  <c r="L1009" i="7"/>
  <c r="K1009" i="7"/>
  <c r="J1009" i="7"/>
  <c r="I1009" i="7"/>
  <c r="H1009" i="7"/>
  <c r="G1009" i="7"/>
  <c r="F1009" i="7"/>
  <c r="D1009" i="7"/>
  <c r="C1009" i="7"/>
  <c r="B1009" i="7"/>
  <c r="A1009" i="7"/>
  <c r="M1008" i="7"/>
  <c r="L1008" i="7"/>
  <c r="K1008" i="7"/>
  <c r="J1008" i="7"/>
  <c r="I1008" i="7"/>
  <c r="H1008" i="7"/>
  <c r="G1008" i="7"/>
  <c r="F1008" i="7"/>
  <c r="D1008" i="7"/>
  <c r="C1008" i="7"/>
  <c r="B1008" i="7"/>
  <c r="A1008" i="7"/>
  <c r="M1007" i="7"/>
  <c r="L1007" i="7"/>
  <c r="K1007" i="7"/>
  <c r="J1007" i="7"/>
  <c r="I1007" i="7"/>
  <c r="H1007" i="7"/>
  <c r="G1007" i="7"/>
  <c r="F1007" i="7"/>
  <c r="D1007" i="7"/>
  <c r="C1007" i="7"/>
  <c r="B1007" i="7"/>
  <c r="A1007" i="7"/>
  <c r="M1006" i="7"/>
  <c r="L1006" i="7"/>
  <c r="K1006" i="7"/>
  <c r="J1006" i="7"/>
  <c r="I1006" i="7"/>
  <c r="H1006" i="7"/>
  <c r="G1006" i="7"/>
  <c r="F1006" i="7"/>
  <c r="D1006" i="7"/>
  <c r="C1006" i="7"/>
  <c r="B1006" i="7"/>
  <c r="A1006" i="7"/>
  <c r="M1005" i="7"/>
  <c r="L1005" i="7"/>
  <c r="K1005" i="7"/>
  <c r="J1005" i="7"/>
  <c r="I1005" i="7"/>
  <c r="H1005" i="7"/>
  <c r="G1005" i="7"/>
  <c r="F1005" i="7"/>
  <c r="D1005" i="7"/>
  <c r="C1005" i="7"/>
  <c r="B1005" i="7"/>
  <c r="A1005" i="7"/>
  <c r="M1004" i="7"/>
  <c r="L1004" i="7"/>
  <c r="K1004" i="7"/>
  <c r="J1004" i="7"/>
  <c r="I1004" i="7"/>
  <c r="H1004" i="7"/>
  <c r="G1004" i="7"/>
  <c r="F1004" i="7"/>
  <c r="D1004" i="7"/>
  <c r="C1004" i="7"/>
  <c r="B1004" i="7"/>
  <c r="A1004" i="7"/>
  <c r="M1003" i="7"/>
  <c r="L1003" i="7"/>
  <c r="K1003" i="7"/>
  <c r="J1003" i="7"/>
  <c r="I1003" i="7"/>
  <c r="H1003" i="7"/>
  <c r="G1003" i="7"/>
  <c r="F1003" i="7"/>
  <c r="D1003" i="7"/>
  <c r="C1003" i="7"/>
  <c r="B1003" i="7"/>
  <c r="A1003" i="7"/>
  <c r="M1002" i="7"/>
  <c r="L1002" i="7"/>
  <c r="K1002" i="7"/>
  <c r="J1002" i="7"/>
  <c r="I1002" i="7"/>
  <c r="H1002" i="7"/>
  <c r="G1002" i="7"/>
  <c r="F1002" i="7"/>
  <c r="D1002" i="7"/>
  <c r="C1002" i="7"/>
  <c r="B1002" i="7"/>
  <c r="A1002" i="7"/>
  <c r="M1001" i="7"/>
  <c r="L1001" i="7"/>
  <c r="K1001" i="7"/>
  <c r="J1001" i="7"/>
  <c r="I1001" i="7"/>
  <c r="H1001" i="7"/>
  <c r="G1001" i="7"/>
  <c r="F1001" i="7"/>
  <c r="D1001" i="7"/>
  <c r="C1001" i="7"/>
  <c r="B1001" i="7"/>
  <c r="A1001" i="7"/>
  <c r="M1000" i="7"/>
  <c r="L1000" i="7"/>
  <c r="K1000" i="7"/>
  <c r="J1000" i="7"/>
  <c r="I1000" i="7"/>
  <c r="H1000" i="7"/>
  <c r="G1000" i="7"/>
  <c r="F1000" i="7"/>
  <c r="D1000" i="7"/>
  <c r="C1000" i="7"/>
  <c r="B1000" i="7"/>
  <c r="A1000" i="7"/>
  <c r="M999" i="7"/>
  <c r="L999" i="7"/>
  <c r="K999" i="7"/>
  <c r="J999" i="7"/>
  <c r="I999" i="7"/>
  <c r="H999" i="7"/>
  <c r="G999" i="7"/>
  <c r="F999" i="7"/>
  <c r="D999" i="7"/>
  <c r="C999" i="7"/>
  <c r="B999" i="7"/>
  <c r="A999" i="7"/>
  <c r="M998" i="7"/>
  <c r="L998" i="7"/>
  <c r="K998" i="7"/>
  <c r="J998" i="7"/>
  <c r="I998" i="7"/>
  <c r="H998" i="7"/>
  <c r="G998" i="7"/>
  <c r="F998" i="7"/>
  <c r="D998" i="7"/>
  <c r="C998" i="7"/>
  <c r="B998" i="7"/>
  <c r="A998" i="7"/>
  <c r="M997" i="7"/>
  <c r="L997" i="7"/>
  <c r="K997" i="7"/>
  <c r="J997" i="7"/>
  <c r="I997" i="7"/>
  <c r="H997" i="7"/>
  <c r="G997" i="7"/>
  <c r="F997" i="7"/>
  <c r="D997" i="7"/>
  <c r="C997" i="7"/>
  <c r="B997" i="7"/>
  <c r="A997" i="7"/>
  <c r="M996" i="7"/>
  <c r="L996" i="7"/>
  <c r="K996" i="7"/>
  <c r="J996" i="7"/>
  <c r="I996" i="7"/>
  <c r="H996" i="7"/>
  <c r="G996" i="7"/>
  <c r="F996" i="7"/>
  <c r="D996" i="7"/>
  <c r="C996" i="7"/>
  <c r="B996" i="7"/>
  <c r="A996" i="7"/>
  <c r="M995" i="7"/>
  <c r="L995" i="7"/>
  <c r="K995" i="7"/>
  <c r="J995" i="7"/>
  <c r="I995" i="7"/>
  <c r="H995" i="7"/>
  <c r="G995" i="7"/>
  <c r="F995" i="7"/>
  <c r="D995" i="7"/>
  <c r="C995" i="7"/>
  <c r="B995" i="7"/>
  <c r="A995" i="7"/>
  <c r="M994" i="7"/>
  <c r="L994" i="7"/>
  <c r="K994" i="7"/>
  <c r="J994" i="7"/>
  <c r="I994" i="7"/>
  <c r="H994" i="7"/>
  <c r="G994" i="7"/>
  <c r="F994" i="7"/>
  <c r="D994" i="7"/>
  <c r="C994" i="7"/>
  <c r="B994" i="7"/>
  <c r="A994" i="7"/>
  <c r="M993" i="7"/>
  <c r="L993" i="7"/>
  <c r="K993" i="7"/>
  <c r="J993" i="7"/>
  <c r="I993" i="7"/>
  <c r="H993" i="7"/>
  <c r="G993" i="7"/>
  <c r="F993" i="7"/>
  <c r="D993" i="7"/>
  <c r="C993" i="7"/>
  <c r="B993" i="7"/>
  <c r="A993" i="7"/>
  <c r="M992" i="7"/>
  <c r="L992" i="7"/>
  <c r="K992" i="7"/>
  <c r="J992" i="7"/>
  <c r="I992" i="7"/>
  <c r="H992" i="7"/>
  <c r="G992" i="7"/>
  <c r="F992" i="7"/>
  <c r="D992" i="7"/>
  <c r="C992" i="7"/>
  <c r="B992" i="7"/>
  <c r="A992" i="7"/>
  <c r="M991" i="7"/>
  <c r="L991" i="7"/>
  <c r="K991" i="7"/>
  <c r="J991" i="7"/>
  <c r="I991" i="7"/>
  <c r="H991" i="7"/>
  <c r="G991" i="7"/>
  <c r="F991" i="7"/>
  <c r="D991" i="7"/>
  <c r="C991" i="7"/>
  <c r="B991" i="7"/>
  <c r="A991" i="7"/>
  <c r="M990" i="7"/>
  <c r="L990" i="7"/>
  <c r="K990" i="7"/>
  <c r="J990" i="7"/>
  <c r="I990" i="7"/>
  <c r="H990" i="7"/>
  <c r="G990" i="7"/>
  <c r="F990" i="7"/>
  <c r="D990" i="7"/>
  <c r="C990" i="7"/>
  <c r="B990" i="7"/>
  <c r="A990" i="7"/>
  <c r="M989" i="7"/>
  <c r="L989" i="7"/>
  <c r="K989" i="7"/>
  <c r="J989" i="7"/>
  <c r="I989" i="7"/>
  <c r="H989" i="7"/>
  <c r="G989" i="7"/>
  <c r="F989" i="7"/>
  <c r="D989" i="7"/>
  <c r="C989" i="7"/>
  <c r="B989" i="7"/>
  <c r="A989" i="7"/>
  <c r="M988" i="7"/>
  <c r="L988" i="7"/>
  <c r="K988" i="7"/>
  <c r="J988" i="7"/>
  <c r="I988" i="7"/>
  <c r="H988" i="7"/>
  <c r="G988" i="7"/>
  <c r="F988" i="7"/>
  <c r="D988" i="7"/>
  <c r="C988" i="7"/>
  <c r="B988" i="7"/>
  <c r="A988" i="7"/>
  <c r="M987" i="7"/>
  <c r="L987" i="7"/>
  <c r="K987" i="7"/>
  <c r="J987" i="7"/>
  <c r="I987" i="7"/>
  <c r="H987" i="7"/>
  <c r="G987" i="7"/>
  <c r="F987" i="7"/>
  <c r="D987" i="7"/>
  <c r="C987" i="7"/>
  <c r="B987" i="7"/>
  <c r="A987" i="7"/>
  <c r="M986" i="7"/>
  <c r="L986" i="7"/>
  <c r="K986" i="7"/>
  <c r="J986" i="7"/>
  <c r="I986" i="7"/>
  <c r="H986" i="7"/>
  <c r="G986" i="7"/>
  <c r="F986" i="7"/>
  <c r="D986" i="7"/>
  <c r="C986" i="7"/>
  <c r="B986" i="7"/>
  <c r="A986" i="7"/>
  <c r="M985" i="7"/>
  <c r="L985" i="7"/>
  <c r="K985" i="7"/>
  <c r="J985" i="7"/>
  <c r="I985" i="7"/>
  <c r="H985" i="7"/>
  <c r="G985" i="7"/>
  <c r="F985" i="7"/>
  <c r="D985" i="7"/>
  <c r="C985" i="7"/>
  <c r="B985" i="7"/>
  <c r="A985" i="7"/>
  <c r="M984" i="7"/>
  <c r="L984" i="7"/>
  <c r="K984" i="7"/>
  <c r="J984" i="7"/>
  <c r="I984" i="7"/>
  <c r="H984" i="7"/>
  <c r="G984" i="7"/>
  <c r="F984" i="7"/>
  <c r="D984" i="7"/>
  <c r="C984" i="7"/>
  <c r="B984" i="7"/>
  <c r="A984" i="7"/>
  <c r="M983" i="7"/>
  <c r="L983" i="7"/>
  <c r="K983" i="7"/>
  <c r="J983" i="7"/>
  <c r="I983" i="7"/>
  <c r="H983" i="7"/>
  <c r="G983" i="7"/>
  <c r="F983" i="7"/>
  <c r="D983" i="7"/>
  <c r="C983" i="7"/>
  <c r="B983" i="7"/>
  <c r="A983" i="7"/>
  <c r="M982" i="7"/>
  <c r="L982" i="7"/>
  <c r="K982" i="7"/>
  <c r="J982" i="7"/>
  <c r="I982" i="7"/>
  <c r="H982" i="7"/>
  <c r="G982" i="7"/>
  <c r="F982" i="7"/>
  <c r="D982" i="7"/>
  <c r="C982" i="7"/>
  <c r="B982" i="7"/>
  <c r="A982" i="7"/>
  <c r="M981" i="7"/>
  <c r="L981" i="7"/>
  <c r="K981" i="7"/>
  <c r="J981" i="7"/>
  <c r="I981" i="7"/>
  <c r="H981" i="7"/>
  <c r="G981" i="7"/>
  <c r="F981" i="7"/>
  <c r="D981" i="7"/>
  <c r="C981" i="7"/>
  <c r="B981" i="7"/>
  <c r="A981" i="7"/>
  <c r="M980" i="7"/>
  <c r="L980" i="7"/>
  <c r="K980" i="7"/>
  <c r="J980" i="7"/>
  <c r="I980" i="7"/>
  <c r="H980" i="7"/>
  <c r="G980" i="7"/>
  <c r="F980" i="7"/>
  <c r="D980" i="7"/>
  <c r="C980" i="7"/>
  <c r="B980" i="7"/>
  <c r="A980" i="7"/>
  <c r="M979" i="7"/>
  <c r="L979" i="7"/>
  <c r="K979" i="7"/>
  <c r="J979" i="7"/>
  <c r="I979" i="7"/>
  <c r="H979" i="7"/>
  <c r="G979" i="7"/>
  <c r="F979" i="7"/>
  <c r="D979" i="7"/>
  <c r="C979" i="7"/>
  <c r="B979" i="7"/>
  <c r="A979" i="7"/>
  <c r="M978" i="7"/>
  <c r="L978" i="7"/>
  <c r="K978" i="7"/>
  <c r="J978" i="7"/>
  <c r="I978" i="7"/>
  <c r="H978" i="7"/>
  <c r="G978" i="7"/>
  <c r="F978" i="7"/>
  <c r="D978" i="7"/>
  <c r="C978" i="7"/>
  <c r="B978" i="7"/>
  <c r="A978" i="7"/>
  <c r="M977" i="7"/>
  <c r="L977" i="7"/>
  <c r="K977" i="7"/>
  <c r="J977" i="7"/>
  <c r="I977" i="7"/>
  <c r="H977" i="7"/>
  <c r="G977" i="7"/>
  <c r="F977" i="7"/>
  <c r="D977" i="7"/>
  <c r="C977" i="7"/>
  <c r="B977" i="7"/>
  <c r="A977" i="7"/>
  <c r="M976" i="7"/>
  <c r="L976" i="7"/>
  <c r="K976" i="7"/>
  <c r="J976" i="7"/>
  <c r="I976" i="7"/>
  <c r="H976" i="7"/>
  <c r="G976" i="7"/>
  <c r="F976" i="7"/>
  <c r="D976" i="7"/>
  <c r="C976" i="7"/>
  <c r="B976" i="7"/>
  <c r="A976" i="7"/>
  <c r="M975" i="7"/>
  <c r="L975" i="7"/>
  <c r="K975" i="7"/>
  <c r="J975" i="7"/>
  <c r="I975" i="7"/>
  <c r="H975" i="7"/>
  <c r="G975" i="7"/>
  <c r="F975" i="7"/>
  <c r="D975" i="7"/>
  <c r="C975" i="7"/>
  <c r="B975" i="7"/>
  <c r="A975" i="7"/>
  <c r="M974" i="7"/>
  <c r="L974" i="7"/>
  <c r="K974" i="7"/>
  <c r="J974" i="7"/>
  <c r="I974" i="7"/>
  <c r="H974" i="7"/>
  <c r="G974" i="7"/>
  <c r="F974" i="7"/>
  <c r="D974" i="7"/>
  <c r="C974" i="7"/>
  <c r="B974" i="7"/>
  <c r="A974" i="7"/>
  <c r="M973" i="7"/>
  <c r="L973" i="7"/>
  <c r="K973" i="7"/>
  <c r="J973" i="7"/>
  <c r="I973" i="7"/>
  <c r="H973" i="7"/>
  <c r="G973" i="7"/>
  <c r="F973" i="7"/>
  <c r="D973" i="7"/>
  <c r="C973" i="7"/>
  <c r="B973" i="7"/>
  <c r="A973" i="7"/>
  <c r="M972" i="7"/>
  <c r="L972" i="7"/>
  <c r="K972" i="7"/>
  <c r="J972" i="7"/>
  <c r="I972" i="7"/>
  <c r="H972" i="7"/>
  <c r="G972" i="7"/>
  <c r="F972" i="7"/>
  <c r="D972" i="7"/>
  <c r="C972" i="7"/>
  <c r="B972" i="7"/>
  <c r="A972" i="7"/>
  <c r="M971" i="7"/>
  <c r="L971" i="7"/>
  <c r="K971" i="7"/>
  <c r="J971" i="7"/>
  <c r="I971" i="7"/>
  <c r="H971" i="7"/>
  <c r="G971" i="7"/>
  <c r="F971" i="7"/>
  <c r="D971" i="7"/>
  <c r="C971" i="7"/>
  <c r="B971" i="7"/>
  <c r="A971" i="7"/>
  <c r="M970" i="7"/>
  <c r="L970" i="7"/>
  <c r="K970" i="7"/>
  <c r="J970" i="7"/>
  <c r="I970" i="7"/>
  <c r="H970" i="7"/>
  <c r="G970" i="7"/>
  <c r="F970" i="7"/>
  <c r="D970" i="7"/>
  <c r="C970" i="7"/>
  <c r="B970" i="7"/>
  <c r="A970" i="7"/>
  <c r="M969" i="7"/>
  <c r="L969" i="7"/>
  <c r="K969" i="7"/>
  <c r="J969" i="7"/>
  <c r="I969" i="7"/>
  <c r="H969" i="7"/>
  <c r="G969" i="7"/>
  <c r="F969" i="7"/>
  <c r="D969" i="7"/>
  <c r="C969" i="7"/>
  <c r="B969" i="7"/>
  <c r="A969" i="7"/>
  <c r="M968" i="7"/>
  <c r="L968" i="7"/>
  <c r="K968" i="7"/>
  <c r="J968" i="7"/>
  <c r="I968" i="7"/>
  <c r="H968" i="7"/>
  <c r="G968" i="7"/>
  <c r="F968" i="7"/>
  <c r="D968" i="7"/>
  <c r="C968" i="7"/>
  <c r="B968" i="7"/>
  <c r="A968" i="7"/>
  <c r="M967" i="7"/>
  <c r="L967" i="7"/>
  <c r="K967" i="7"/>
  <c r="J967" i="7"/>
  <c r="I967" i="7"/>
  <c r="H967" i="7"/>
  <c r="G967" i="7"/>
  <c r="F967" i="7"/>
  <c r="D967" i="7"/>
  <c r="C967" i="7"/>
  <c r="B967" i="7"/>
  <c r="A967" i="7"/>
  <c r="M966" i="7"/>
  <c r="L966" i="7"/>
  <c r="K966" i="7"/>
  <c r="J966" i="7"/>
  <c r="I966" i="7"/>
  <c r="H966" i="7"/>
  <c r="G966" i="7"/>
  <c r="F966" i="7"/>
  <c r="D966" i="7"/>
  <c r="C966" i="7"/>
  <c r="B966" i="7"/>
  <c r="A966" i="7"/>
  <c r="M965" i="7"/>
  <c r="L965" i="7"/>
  <c r="K965" i="7"/>
  <c r="J965" i="7"/>
  <c r="I965" i="7"/>
  <c r="H965" i="7"/>
  <c r="G965" i="7"/>
  <c r="F965" i="7"/>
  <c r="D965" i="7"/>
  <c r="C965" i="7"/>
  <c r="B965" i="7"/>
  <c r="A965" i="7"/>
  <c r="M964" i="7"/>
  <c r="L964" i="7"/>
  <c r="K964" i="7"/>
  <c r="J964" i="7"/>
  <c r="I964" i="7"/>
  <c r="H964" i="7"/>
  <c r="G964" i="7"/>
  <c r="F964" i="7"/>
  <c r="D964" i="7"/>
  <c r="C964" i="7"/>
  <c r="B964" i="7"/>
  <c r="A964" i="7"/>
  <c r="M963" i="7"/>
  <c r="L963" i="7"/>
  <c r="K963" i="7"/>
  <c r="J963" i="7"/>
  <c r="I963" i="7"/>
  <c r="H963" i="7"/>
  <c r="G963" i="7"/>
  <c r="F963" i="7"/>
  <c r="D963" i="7"/>
  <c r="C963" i="7"/>
  <c r="B963" i="7"/>
  <c r="A963" i="7"/>
  <c r="M962" i="7"/>
  <c r="L962" i="7"/>
  <c r="K962" i="7"/>
  <c r="J962" i="7"/>
  <c r="I962" i="7"/>
  <c r="H962" i="7"/>
  <c r="G962" i="7"/>
  <c r="F962" i="7"/>
  <c r="D962" i="7"/>
  <c r="C962" i="7"/>
  <c r="B962" i="7"/>
  <c r="A962" i="7"/>
  <c r="M961" i="7"/>
  <c r="L961" i="7"/>
  <c r="K961" i="7"/>
  <c r="J961" i="7"/>
  <c r="I961" i="7"/>
  <c r="H961" i="7"/>
  <c r="G961" i="7"/>
  <c r="F961" i="7"/>
  <c r="D961" i="7"/>
  <c r="C961" i="7"/>
  <c r="B961" i="7"/>
  <c r="A961" i="7"/>
  <c r="M960" i="7"/>
  <c r="L960" i="7"/>
  <c r="K960" i="7"/>
  <c r="J960" i="7"/>
  <c r="I960" i="7"/>
  <c r="H960" i="7"/>
  <c r="G960" i="7"/>
  <c r="F960" i="7"/>
  <c r="D960" i="7"/>
  <c r="C960" i="7"/>
  <c r="B960" i="7"/>
  <c r="A960" i="7"/>
  <c r="M959" i="7"/>
  <c r="L959" i="7"/>
  <c r="K959" i="7"/>
  <c r="J959" i="7"/>
  <c r="I959" i="7"/>
  <c r="H959" i="7"/>
  <c r="G959" i="7"/>
  <c r="F959" i="7"/>
  <c r="D959" i="7"/>
  <c r="C959" i="7"/>
  <c r="B959" i="7"/>
  <c r="A959" i="7"/>
  <c r="M958" i="7"/>
  <c r="L958" i="7"/>
  <c r="K958" i="7"/>
  <c r="J958" i="7"/>
  <c r="I958" i="7"/>
  <c r="H958" i="7"/>
  <c r="G958" i="7"/>
  <c r="F958" i="7"/>
  <c r="D958" i="7"/>
  <c r="C958" i="7"/>
  <c r="B958" i="7"/>
  <c r="A958" i="7"/>
  <c r="M957" i="7"/>
  <c r="L957" i="7"/>
  <c r="K957" i="7"/>
  <c r="J957" i="7"/>
  <c r="I957" i="7"/>
  <c r="H957" i="7"/>
  <c r="G957" i="7"/>
  <c r="F957" i="7"/>
  <c r="D957" i="7"/>
  <c r="C957" i="7"/>
  <c r="B957" i="7"/>
  <c r="A957" i="7"/>
  <c r="M956" i="7"/>
  <c r="L956" i="7"/>
  <c r="K956" i="7"/>
  <c r="J956" i="7"/>
  <c r="I956" i="7"/>
  <c r="H956" i="7"/>
  <c r="G956" i="7"/>
  <c r="F956" i="7"/>
  <c r="D956" i="7"/>
  <c r="C956" i="7"/>
  <c r="B956" i="7"/>
  <c r="A956" i="7"/>
  <c r="M955" i="7"/>
  <c r="L955" i="7"/>
  <c r="K955" i="7"/>
  <c r="J955" i="7"/>
  <c r="I955" i="7"/>
  <c r="H955" i="7"/>
  <c r="G955" i="7"/>
  <c r="F955" i="7"/>
  <c r="D955" i="7"/>
  <c r="C955" i="7"/>
  <c r="B955" i="7"/>
  <c r="A955" i="7"/>
  <c r="M954" i="7"/>
  <c r="L954" i="7"/>
  <c r="K954" i="7"/>
  <c r="J954" i="7"/>
  <c r="I954" i="7"/>
  <c r="H954" i="7"/>
  <c r="G954" i="7"/>
  <c r="F954" i="7"/>
  <c r="D954" i="7"/>
  <c r="C954" i="7"/>
  <c r="B954" i="7"/>
  <c r="A954" i="7"/>
  <c r="M953" i="7"/>
  <c r="L953" i="7"/>
  <c r="K953" i="7"/>
  <c r="J953" i="7"/>
  <c r="I953" i="7"/>
  <c r="H953" i="7"/>
  <c r="G953" i="7"/>
  <c r="F953" i="7"/>
  <c r="D953" i="7"/>
  <c r="C953" i="7"/>
  <c r="B953" i="7"/>
  <c r="A953" i="7"/>
  <c r="M952" i="7"/>
  <c r="L952" i="7"/>
  <c r="K952" i="7"/>
  <c r="J952" i="7"/>
  <c r="I952" i="7"/>
  <c r="H952" i="7"/>
  <c r="G952" i="7"/>
  <c r="F952" i="7"/>
  <c r="D952" i="7"/>
  <c r="C952" i="7"/>
  <c r="B952" i="7"/>
  <c r="A952" i="7"/>
  <c r="M951" i="7"/>
  <c r="L951" i="7"/>
  <c r="K951" i="7"/>
  <c r="J951" i="7"/>
  <c r="I951" i="7"/>
  <c r="H951" i="7"/>
  <c r="G951" i="7"/>
  <c r="F951" i="7"/>
  <c r="D951" i="7"/>
  <c r="C951" i="7"/>
  <c r="B951" i="7"/>
  <c r="A951" i="7"/>
  <c r="M950" i="7"/>
  <c r="L950" i="7"/>
  <c r="K950" i="7"/>
  <c r="J950" i="7"/>
  <c r="I950" i="7"/>
  <c r="H950" i="7"/>
  <c r="G950" i="7"/>
  <c r="F950" i="7"/>
  <c r="D950" i="7"/>
  <c r="C950" i="7"/>
  <c r="B950" i="7"/>
  <c r="A950" i="7"/>
  <c r="M949" i="7"/>
  <c r="L949" i="7"/>
  <c r="K949" i="7"/>
  <c r="J949" i="7"/>
  <c r="I949" i="7"/>
  <c r="H949" i="7"/>
  <c r="G949" i="7"/>
  <c r="F949" i="7"/>
  <c r="D949" i="7"/>
  <c r="C949" i="7"/>
  <c r="B949" i="7"/>
  <c r="A949" i="7"/>
  <c r="M948" i="7"/>
  <c r="L948" i="7"/>
  <c r="K948" i="7"/>
  <c r="J948" i="7"/>
  <c r="I948" i="7"/>
  <c r="H948" i="7"/>
  <c r="G948" i="7"/>
  <c r="F948" i="7"/>
  <c r="D948" i="7"/>
  <c r="C948" i="7"/>
  <c r="B948" i="7"/>
  <c r="A948" i="7"/>
  <c r="M947" i="7"/>
  <c r="L947" i="7"/>
  <c r="K947" i="7"/>
  <c r="J947" i="7"/>
  <c r="I947" i="7"/>
  <c r="H947" i="7"/>
  <c r="G947" i="7"/>
  <c r="F947" i="7"/>
  <c r="D947" i="7"/>
  <c r="C947" i="7"/>
  <c r="B947" i="7"/>
  <c r="A947" i="7"/>
  <c r="M946" i="7"/>
  <c r="L946" i="7"/>
  <c r="K946" i="7"/>
  <c r="J946" i="7"/>
  <c r="I946" i="7"/>
  <c r="H946" i="7"/>
  <c r="G946" i="7"/>
  <c r="F946" i="7"/>
  <c r="D946" i="7"/>
  <c r="C946" i="7"/>
  <c r="B946" i="7"/>
  <c r="A946" i="7"/>
  <c r="M945" i="7"/>
  <c r="L945" i="7"/>
  <c r="K945" i="7"/>
  <c r="J945" i="7"/>
  <c r="I945" i="7"/>
  <c r="H945" i="7"/>
  <c r="G945" i="7"/>
  <c r="F945" i="7"/>
  <c r="D945" i="7"/>
  <c r="C945" i="7"/>
  <c r="B945" i="7"/>
  <c r="A945" i="7"/>
  <c r="M944" i="7"/>
  <c r="L944" i="7"/>
  <c r="K944" i="7"/>
  <c r="J944" i="7"/>
  <c r="I944" i="7"/>
  <c r="H944" i="7"/>
  <c r="G944" i="7"/>
  <c r="F944" i="7"/>
  <c r="D944" i="7"/>
  <c r="C944" i="7"/>
  <c r="B944" i="7"/>
  <c r="A944" i="7"/>
  <c r="M943" i="7"/>
  <c r="L943" i="7"/>
  <c r="K943" i="7"/>
  <c r="J943" i="7"/>
  <c r="I943" i="7"/>
  <c r="H943" i="7"/>
  <c r="G943" i="7"/>
  <c r="F943" i="7"/>
  <c r="D943" i="7"/>
  <c r="C943" i="7"/>
  <c r="B943" i="7"/>
  <c r="A943" i="7"/>
  <c r="M942" i="7"/>
  <c r="L942" i="7"/>
  <c r="K942" i="7"/>
  <c r="J942" i="7"/>
  <c r="I942" i="7"/>
  <c r="H942" i="7"/>
  <c r="G942" i="7"/>
  <c r="F942" i="7"/>
  <c r="D942" i="7"/>
  <c r="C942" i="7"/>
  <c r="B942" i="7"/>
  <c r="A942" i="7"/>
  <c r="M941" i="7"/>
  <c r="L941" i="7"/>
  <c r="K941" i="7"/>
  <c r="J941" i="7"/>
  <c r="I941" i="7"/>
  <c r="H941" i="7"/>
  <c r="G941" i="7"/>
  <c r="F941" i="7"/>
  <c r="D941" i="7"/>
  <c r="C941" i="7"/>
  <c r="B941" i="7"/>
  <c r="A941" i="7"/>
  <c r="M940" i="7"/>
  <c r="L940" i="7"/>
  <c r="K940" i="7"/>
  <c r="J940" i="7"/>
  <c r="I940" i="7"/>
  <c r="H940" i="7"/>
  <c r="G940" i="7"/>
  <c r="F940" i="7"/>
  <c r="D940" i="7"/>
  <c r="C940" i="7"/>
  <c r="B940" i="7"/>
  <c r="A940" i="7"/>
  <c r="M939" i="7"/>
  <c r="L939" i="7"/>
  <c r="K939" i="7"/>
  <c r="J939" i="7"/>
  <c r="I939" i="7"/>
  <c r="H939" i="7"/>
  <c r="G939" i="7"/>
  <c r="F939" i="7"/>
  <c r="D939" i="7"/>
  <c r="C939" i="7"/>
  <c r="B939" i="7"/>
  <c r="A939" i="7"/>
  <c r="M938" i="7"/>
  <c r="L938" i="7"/>
  <c r="K938" i="7"/>
  <c r="J938" i="7"/>
  <c r="I938" i="7"/>
  <c r="H938" i="7"/>
  <c r="G938" i="7"/>
  <c r="F938" i="7"/>
  <c r="D938" i="7"/>
  <c r="C938" i="7"/>
  <c r="B938" i="7"/>
  <c r="A938" i="7"/>
  <c r="M937" i="7"/>
  <c r="L937" i="7"/>
  <c r="K937" i="7"/>
  <c r="J937" i="7"/>
  <c r="I937" i="7"/>
  <c r="H937" i="7"/>
  <c r="G937" i="7"/>
  <c r="F937" i="7"/>
  <c r="D937" i="7"/>
  <c r="C937" i="7"/>
  <c r="B937" i="7"/>
  <c r="A937" i="7"/>
  <c r="M936" i="7"/>
  <c r="L936" i="7"/>
  <c r="K936" i="7"/>
  <c r="J936" i="7"/>
  <c r="I936" i="7"/>
  <c r="H936" i="7"/>
  <c r="G936" i="7"/>
  <c r="F936" i="7"/>
  <c r="D936" i="7"/>
  <c r="C936" i="7"/>
  <c r="B936" i="7"/>
  <c r="A936" i="7"/>
  <c r="M935" i="7"/>
  <c r="L935" i="7"/>
  <c r="K935" i="7"/>
  <c r="J935" i="7"/>
  <c r="I935" i="7"/>
  <c r="H935" i="7"/>
  <c r="G935" i="7"/>
  <c r="F935" i="7"/>
  <c r="D935" i="7"/>
  <c r="C935" i="7"/>
  <c r="B935" i="7"/>
  <c r="A935" i="7"/>
  <c r="M934" i="7"/>
  <c r="L934" i="7"/>
  <c r="K934" i="7"/>
  <c r="J934" i="7"/>
  <c r="I934" i="7"/>
  <c r="H934" i="7"/>
  <c r="G934" i="7"/>
  <c r="F934" i="7"/>
  <c r="D934" i="7"/>
  <c r="C934" i="7"/>
  <c r="B934" i="7"/>
  <c r="A934" i="7"/>
  <c r="M933" i="7"/>
  <c r="L933" i="7"/>
  <c r="K933" i="7"/>
  <c r="J933" i="7"/>
  <c r="I933" i="7"/>
  <c r="H933" i="7"/>
  <c r="G933" i="7"/>
  <c r="F933" i="7"/>
  <c r="D933" i="7"/>
  <c r="C933" i="7"/>
  <c r="B933" i="7"/>
  <c r="A933" i="7"/>
  <c r="M932" i="7"/>
  <c r="L932" i="7"/>
  <c r="K932" i="7"/>
  <c r="J932" i="7"/>
  <c r="I932" i="7"/>
  <c r="H932" i="7"/>
  <c r="G932" i="7"/>
  <c r="F932" i="7"/>
  <c r="D932" i="7"/>
  <c r="C932" i="7"/>
  <c r="B932" i="7"/>
  <c r="A932" i="7"/>
  <c r="M931" i="7"/>
  <c r="L931" i="7"/>
  <c r="K931" i="7"/>
  <c r="J931" i="7"/>
  <c r="I931" i="7"/>
  <c r="H931" i="7"/>
  <c r="G931" i="7"/>
  <c r="F931" i="7"/>
  <c r="D931" i="7"/>
  <c r="C931" i="7"/>
  <c r="B931" i="7"/>
  <c r="A931" i="7"/>
  <c r="M930" i="7"/>
  <c r="L930" i="7"/>
  <c r="K930" i="7"/>
  <c r="J930" i="7"/>
  <c r="I930" i="7"/>
  <c r="H930" i="7"/>
  <c r="G930" i="7"/>
  <c r="F930" i="7"/>
  <c r="D930" i="7"/>
  <c r="C930" i="7"/>
  <c r="B930" i="7"/>
  <c r="A930" i="7"/>
  <c r="M929" i="7"/>
  <c r="L929" i="7"/>
  <c r="K929" i="7"/>
  <c r="J929" i="7"/>
  <c r="I929" i="7"/>
  <c r="H929" i="7"/>
  <c r="G929" i="7"/>
  <c r="F929" i="7"/>
  <c r="D929" i="7"/>
  <c r="C929" i="7"/>
  <c r="B929" i="7"/>
  <c r="A929" i="7"/>
  <c r="M928" i="7"/>
  <c r="L928" i="7"/>
  <c r="K928" i="7"/>
  <c r="J928" i="7"/>
  <c r="I928" i="7"/>
  <c r="H928" i="7"/>
  <c r="G928" i="7"/>
  <c r="F928" i="7"/>
  <c r="D928" i="7"/>
  <c r="C928" i="7"/>
  <c r="B928" i="7"/>
  <c r="A928" i="7"/>
  <c r="M927" i="7"/>
  <c r="L927" i="7"/>
  <c r="K927" i="7"/>
  <c r="J927" i="7"/>
  <c r="I927" i="7"/>
  <c r="H927" i="7"/>
  <c r="G927" i="7"/>
  <c r="F927" i="7"/>
  <c r="D927" i="7"/>
  <c r="C927" i="7"/>
  <c r="B927" i="7"/>
  <c r="A927" i="7"/>
  <c r="M926" i="7"/>
  <c r="L926" i="7"/>
  <c r="K926" i="7"/>
  <c r="J926" i="7"/>
  <c r="I926" i="7"/>
  <c r="H926" i="7"/>
  <c r="G926" i="7"/>
  <c r="F926" i="7"/>
  <c r="D926" i="7"/>
  <c r="C926" i="7"/>
  <c r="B926" i="7"/>
  <c r="A926" i="7"/>
  <c r="M925" i="7"/>
  <c r="L925" i="7"/>
  <c r="K925" i="7"/>
  <c r="J925" i="7"/>
  <c r="I925" i="7"/>
  <c r="H925" i="7"/>
  <c r="G925" i="7"/>
  <c r="F925" i="7"/>
  <c r="D925" i="7"/>
  <c r="C925" i="7"/>
  <c r="B925" i="7"/>
  <c r="A925" i="7"/>
  <c r="M924" i="7"/>
  <c r="L924" i="7"/>
  <c r="K924" i="7"/>
  <c r="J924" i="7"/>
  <c r="I924" i="7"/>
  <c r="H924" i="7"/>
  <c r="G924" i="7"/>
  <c r="F924" i="7"/>
  <c r="D924" i="7"/>
  <c r="C924" i="7"/>
  <c r="B924" i="7"/>
  <c r="A924" i="7"/>
  <c r="M923" i="7"/>
  <c r="L923" i="7"/>
  <c r="K923" i="7"/>
  <c r="J923" i="7"/>
  <c r="I923" i="7"/>
  <c r="H923" i="7"/>
  <c r="G923" i="7"/>
  <c r="F923" i="7"/>
  <c r="D923" i="7"/>
  <c r="C923" i="7"/>
  <c r="B923" i="7"/>
  <c r="A923" i="7"/>
  <c r="M922" i="7"/>
  <c r="L922" i="7"/>
  <c r="K922" i="7"/>
  <c r="J922" i="7"/>
  <c r="I922" i="7"/>
  <c r="H922" i="7"/>
  <c r="G922" i="7"/>
  <c r="F922" i="7"/>
  <c r="D922" i="7"/>
  <c r="C922" i="7"/>
  <c r="B922" i="7"/>
  <c r="A922" i="7"/>
  <c r="M921" i="7"/>
  <c r="L921" i="7"/>
  <c r="K921" i="7"/>
  <c r="J921" i="7"/>
  <c r="I921" i="7"/>
  <c r="H921" i="7"/>
  <c r="G921" i="7"/>
  <c r="F921" i="7"/>
  <c r="D921" i="7"/>
  <c r="C921" i="7"/>
  <c r="B921" i="7"/>
  <c r="A921" i="7"/>
  <c r="M920" i="7"/>
  <c r="L920" i="7"/>
  <c r="K920" i="7"/>
  <c r="J920" i="7"/>
  <c r="I920" i="7"/>
  <c r="H920" i="7"/>
  <c r="G920" i="7"/>
  <c r="F920" i="7"/>
  <c r="D920" i="7"/>
  <c r="C920" i="7"/>
  <c r="B920" i="7"/>
  <c r="A920" i="7"/>
  <c r="M919" i="7"/>
  <c r="L919" i="7"/>
  <c r="K919" i="7"/>
  <c r="J919" i="7"/>
  <c r="I919" i="7"/>
  <c r="H919" i="7"/>
  <c r="G919" i="7"/>
  <c r="F919" i="7"/>
  <c r="D919" i="7"/>
  <c r="C919" i="7"/>
  <c r="B919" i="7"/>
  <c r="A919" i="7"/>
  <c r="M918" i="7"/>
  <c r="L918" i="7"/>
  <c r="K918" i="7"/>
  <c r="J918" i="7"/>
  <c r="I918" i="7"/>
  <c r="H918" i="7"/>
  <c r="G918" i="7"/>
  <c r="F918" i="7"/>
  <c r="D918" i="7"/>
  <c r="C918" i="7"/>
  <c r="B918" i="7"/>
  <c r="A918" i="7"/>
  <c r="M917" i="7"/>
  <c r="L917" i="7"/>
  <c r="K917" i="7"/>
  <c r="J917" i="7"/>
  <c r="I917" i="7"/>
  <c r="H917" i="7"/>
  <c r="G917" i="7"/>
  <c r="F917" i="7"/>
  <c r="D917" i="7"/>
  <c r="C917" i="7"/>
  <c r="B917" i="7"/>
  <c r="A917" i="7"/>
  <c r="M916" i="7"/>
  <c r="L916" i="7"/>
  <c r="K916" i="7"/>
  <c r="J916" i="7"/>
  <c r="I916" i="7"/>
  <c r="H916" i="7"/>
  <c r="G916" i="7"/>
  <c r="F916" i="7"/>
  <c r="D916" i="7"/>
  <c r="C916" i="7"/>
  <c r="B916" i="7"/>
  <c r="A916" i="7"/>
  <c r="M915" i="7"/>
  <c r="L915" i="7"/>
  <c r="K915" i="7"/>
  <c r="J915" i="7"/>
  <c r="I915" i="7"/>
  <c r="H915" i="7"/>
  <c r="G915" i="7"/>
  <c r="F915" i="7"/>
  <c r="D915" i="7"/>
  <c r="C915" i="7"/>
  <c r="B915" i="7"/>
  <c r="A915" i="7"/>
  <c r="M914" i="7"/>
  <c r="L914" i="7"/>
  <c r="K914" i="7"/>
  <c r="J914" i="7"/>
  <c r="I914" i="7"/>
  <c r="H914" i="7"/>
  <c r="G914" i="7"/>
  <c r="F914" i="7"/>
  <c r="D914" i="7"/>
  <c r="C914" i="7"/>
  <c r="B914" i="7"/>
  <c r="A914" i="7"/>
  <c r="M913" i="7"/>
  <c r="L913" i="7"/>
  <c r="K913" i="7"/>
  <c r="J913" i="7"/>
  <c r="I913" i="7"/>
  <c r="H913" i="7"/>
  <c r="G913" i="7"/>
  <c r="F913" i="7"/>
  <c r="D913" i="7"/>
  <c r="C913" i="7"/>
  <c r="B913" i="7"/>
  <c r="A913" i="7"/>
  <c r="M912" i="7"/>
  <c r="L912" i="7"/>
  <c r="K912" i="7"/>
  <c r="J912" i="7"/>
  <c r="I912" i="7"/>
  <c r="H912" i="7"/>
  <c r="G912" i="7"/>
  <c r="F912" i="7"/>
  <c r="D912" i="7"/>
  <c r="C912" i="7"/>
  <c r="B912" i="7"/>
  <c r="A912" i="7"/>
  <c r="M911" i="7"/>
  <c r="L911" i="7"/>
  <c r="K911" i="7"/>
  <c r="J911" i="7"/>
  <c r="I911" i="7"/>
  <c r="H911" i="7"/>
  <c r="G911" i="7"/>
  <c r="F911" i="7"/>
  <c r="D911" i="7"/>
  <c r="C911" i="7"/>
  <c r="B911" i="7"/>
  <c r="A911" i="7"/>
  <c r="M910" i="7"/>
  <c r="L910" i="7"/>
  <c r="K910" i="7"/>
  <c r="J910" i="7"/>
  <c r="I910" i="7"/>
  <c r="H910" i="7"/>
  <c r="G910" i="7"/>
  <c r="F910" i="7"/>
  <c r="D910" i="7"/>
  <c r="C910" i="7"/>
  <c r="B910" i="7"/>
  <c r="A910" i="7"/>
  <c r="M909" i="7"/>
  <c r="L909" i="7"/>
  <c r="K909" i="7"/>
  <c r="J909" i="7"/>
  <c r="I909" i="7"/>
  <c r="H909" i="7"/>
  <c r="G909" i="7"/>
  <c r="F909" i="7"/>
  <c r="D909" i="7"/>
  <c r="C909" i="7"/>
  <c r="B909" i="7"/>
  <c r="A909" i="7"/>
  <c r="M908" i="7"/>
  <c r="L908" i="7"/>
  <c r="K908" i="7"/>
  <c r="J908" i="7"/>
  <c r="I908" i="7"/>
  <c r="H908" i="7"/>
  <c r="G908" i="7"/>
  <c r="F908" i="7"/>
  <c r="D908" i="7"/>
  <c r="C908" i="7"/>
  <c r="B908" i="7"/>
  <c r="A908" i="7"/>
  <c r="M907" i="7"/>
  <c r="L907" i="7"/>
  <c r="K907" i="7"/>
  <c r="J907" i="7"/>
  <c r="I907" i="7"/>
  <c r="H907" i="7"/>
  <c r="G907" i="7"/>
  <c r="F907" i="7"/>
  <c r="D907" i="7"/>
  <c r="C907" i="7"/>
  <c r="B907" i="7"/>
  <c r="A907" i="7"/>
  <c r="M906" i="7"/>
  <c r="L906" i="7"/>
  <c r="K906" i="7"/>
  <c r="J906" i="7"/>
  <c r="I906" i="7"/>
  <c r="H906" i="7"/>
  <c r="G906" i="7"/>
  <c r="F906" i="7"/>
  <c r="D906" i="7"/>
  <c r="C906" i="7"/>
  <c r="B906" i="7"/>
  <c r="A906" i="7"/>
  <c r="M905" i="7"/>
  <c r="L905" i="7"/>
  <c r="K905" i="7"/>
  <c r="J905" i="7"/>
  <c r="I905" i="7"/>
  <c r="H905" i="7"/>
  <c r="G905" i="7"/>
  <c r="F905" i="7"/>
  <c r="D905" i="7"/>
  <c r="C905" i="7"/>
  <c r="B905" i="7"/>
  <c r="A905" i="7"/>
  <c r="M904" i="7"/>
  <c r="L904" i="7"/>
  <c r="K904" i="7"/>
  <c r="J904" i="7"/>
  <c r="I904" i="7"/>
  <c r="H904" i="7"/>
  <c r="G904" i="7"/>
  <c r="F904" i="7"/>
  <c r="D904" i="7"/>
  <c r="C904" i="7"/>
  <c r="B904" i="7"/>
  <c r="A904" i="7"/>
  <c r="M903" i="7"/>
  <c r="L903" i="7"/>
  <c r="K903" i="7"/>
  <c r="J903" i="7"/>
  <c r="I903" i="7"/>
  <c r="H903" i="7"/>
  <c r="G903" i="7"/>
  <c r="F903" i="7"/>
  <c r="D903" i="7"/>
  <c r="C903" i="7"/>
  <c r="B903" i="7"/>
  <c r="A903" i="7"/>
  <c r="M902" i="7"/>
  <c r="L902" i="7"/>
  <c r="K902" i="7"/>
  <c r="J902" i="7"/>
  <c r="I902" i="7"/>
  <c r="H902" i="7"/>
  <c r="G902" i="7"/>
  <c r="F902" i="7"/>
  <c r="D902" i="7"/>
  <c r="C902" i="7"/>
  <c r="B902" i="7"/>
  <c r="A902" i="7"/>
  <c r="M901" i="7"/>
  <c r="L901" i="7"/>
  <c r="K901" i="7"/>
  <c r="J901" i="7"/>
  <c r="I901" i="7"/>
  <c r="H901" i="7"/>
  <c r="G901" i="7"/>
  <c r="F901" i="7"/>
  <c r="D901" i="7"/>
  <c r="C901" i="7"/>
  <c r="B901" i="7"/>
  <c r="A901" i="7"/>
  <c r="M900" i="7"/>
  <c r="L900" i="7"/>
  <c r="K900" i="7"/>
  <c r="J900" i="7"/>
  <c r="I900" i="7"/>
  <c r="H900" i="7"/>
  <c r="G900" i="7"/>
  <c r="F900" i="7"/>
  <c r="D900" i="7"/>
  <c r="C900" i="7"/>
  <c r="B900" i="7"/>
  <c r="A900" i="7"/>
  <c r="M899" i="7"/>
  <c r="L899" i="7"/>
  <c r="K899" i="7"/>
  <c r="J899" i="7"/>
  <c r="I899" i="7"/>
  <c r="H899" i="7"/>
  <c r="G899" i="7"/>
  <c r="F899" i="7"/>
  <c r="D899" i="7"/>
  <c r="C899" i="7"/>
  <c r="B899" i="7"/>
  <c r="A899" i="7"/>
  <c r="M898" i="7"/>
  <c r="L898" i="7"/>
  <c r="K898" i="7"/>
  <c r="J898" i="7"/>
  <c r="I898" i="7"/>
  <c r="H898" i="7"/>
  <c r="G898" i="7"/>
  <c r="F898" i="7"/>
  <c r="D898" i="7"/>
  <c r="C898" i="7"/>
  <c r="B898" i="7"/>
  <c r="A898" i="7"/>
  <c r="M897" i="7"/>
  <c r="L897" i="7"/>
  <c r="K897" i="7"/>
  <c r="J897" i="7"/>
  <c r="I897" i="7"/>
  <c r="H897" i="7"/>
  <c r="G897" i="7"/>
  <c r="F897" i="7"/>
  <c r="D897" i="7"/>
  <c r="C897" i="7"/>
  <c r="B897" i="7"/>
  <c r="A897" i="7"/>
  <c r="M896" i="7"/>
  <c r="L896" i="7"/>
  <c r="K896" i="7"/>
  <c r="J896" i="7"/>
  <c r="I896" i="7"/>
  <c r="H896" i="7"/>
  <c r="G896" i="7"/>
  <c r="F896" i="7"/>
  <c r="D896" i="7"/>
  <c r="C896" i="7"/>
  <c r="B896" i="7"/>
  <c r="A896" i="7"/>
  <c r="M895" i="7"/>
  <c r="L895" i="7"/>
  <c r="K895" i="7"/>
  <c r="J895" i="7"/>
  <c r="I895" i="7"/>
  <c r="H895" i="7"/>
  <c r="G895" i="7"/>
  <c r="F895" i="7"/>
  <c r="D895" i="7"/>
  <c r="C895" i="7"/>
  <c r="B895" i="7"/>
  <c r="A895" i="7"/>
  <c r="M894" i="7"/>
  <c r="L894" i="7"/>
  <c r="K894" i="7"/>
  <c r="J894" i="7"/>
  <c r="I894" i="7"/>
  <c r="H894" i="7"/>
  <c r="G894" i="7"/>
  <c r="F894" i="7"/>
  <c r="D894" i="7"/>
  <c r="C894" i="7"/>
  <c r="B894" i="7"/>
  <c r="A894" i="7"/>
  <c r="M893" i="7"/>
  <c r="L893" i="7"/>
  <c r="K893" i="7"/>
  <c r="J893" i="7"/>
  <c r="I893" i="7"/>
  <c r="H893" i="7"/>
  <c r="G893" i="7"/>
  <c r="F893" i="7"/>
  <c r="D893" i="7"/>
  <c r="C893" i="7"/>
  <c r="B893" i="7"/>
  <c r="A893" i="7"/>
  <c r="M892" i="7"/>
  <c r="L892" i="7"/>
  <c r="K892" i="7"/>
  <c r="J892" i="7"/>
  <c r="I892" i="7"/>
  <c r="H892" i="7"/>
  <c r="G892" i="7"/>
  <c r="F892" i="7"/>
  <c r="D892" i="7"/>
  <c r="C892" i="7"/>
  <c r="B892" i="7"/>
  <c r="A892" i="7"/>
  <c r="M891" i="7"/>
  <c r="L891" i="7"/>
  <c r="K891" i="7"/>
  <c r="J891" i="7"/>
  <c r="I891" i="7"/>
  <c r="H891" i="7"/>
  <c r="G891" i="7"/>
  <c r="F891" i="7"/>
  <c r="D891" i="7"/>
  <c r="C891" i="7"/>
  <c r="B891" i="7"/>
  <c r="A891" i="7"/>
  <c r="M890" i="7"/>
  <c r="L890" i="7"/>
  <c r="K890" i="7"/>
  <c r="J890" i="7"/>
  <c r="I890" i="7"/>
  <c r="H890" i="7"/>
  <c r="G890" i="7"/>
  <c r="F890" i="7"/>
  <c r="D890" i="7"/>
  <c r="C890" i="7"/>
  <c r="B890" i="7"/>
  <c r="A890" i="7"/>
  <c r="M889" i="7"/>
  <c r="L889" i="7"/>
  <c r="K889" i="7"/>
  <c r="J889" i="7"/>
  <c r="I889" i="7"/>
  <c r="H889" i="7"/>
  <c r="G889" i="7"/>
  <c r="F889" i="7"/>
  <c r="D889" i="7"/>
  <c r="C889" i="7"/>
  <c r="B889" i="7"/>
  <c r="A889" i="7"/>
  <c r="M888" i="7"/>
  <c r="L888" i="7"/>
  <c r="K888" i="7"/>
  <c r="J888" i="7"/>
  <c r="I888" i="7"/>
  <c r="H888" i="7"/>
  <c r="G888" i="7"/>
  <c r="F888" i="7"/>
  <c r="D888" i="7"/>
  <c r="C888" i="7"/>
  <c r="B888" i="7"/>
  <c r="A888" i="7"/>
  <c r="M887" i="7"/>
  <c r="L887" i="7"/>
  <c r="K887" i="7"/>
  <c r="J887" i="7"/>
  <c r="I887" i="7"/>
  <c r="H887" i="7"/>
  <c r="G887" i="7"/>
  <c r="F887" i="7"/>
  <c r="D887" i="7"/>
  <c r="C887" i="7"/>
  <c r="B887" i="7"/>
  <c r="A887" i="7"/>
  <c r="M886" i="7"/>
  <c r="L886" i="7"/>
  <c r="K886" i="7"/>
  <c r="J886" i="7"/>
  <c r="I886" i="7"/>
  <c r="H886" i="7"/>
  <c r="G886" i="7"/>
  <c r="F886" i="7"/>
  <c r="D886" i="7"/>
  <c r="C886" i="7"/>
  <c r="B886" i="7"/>
  <c r="A886" i="7"/>
  <c r="M885" i="7"/>
  <c r="L885" i="7"/>
  <c r="K885" i="7"/>
  <c r="J885" i="7"/>
  <c r="I885" i="7"/>
  <c r="H885" i="7"/>
  <c r="G885" i="7"/>
  <c r="F885" i="7"/>
  <c r="D885" i="7"/>
  <c r="C885" i="7"/>
  <c r="B885" i="7"/>
  <c r="A885" i="7"/>
  <c r="M884" i="7"/>
  <c r="L884" i="7"/>
  <c r="K884" i="7"/>
  <c r="J884" i="7"/>
  <c r="I884" i="7"/>
  <c r="H884" i="7"/>
  <c r="G884" i="7"/>
  <c r="F884" i="7"/>
  <c r="D884" i="7"/>
  <c r="C884" i="7"/>
  <c r="B884" i="7"/>
  <c r="A884" i="7"/>
  <c r="M883" i="7"/>
  <c r="L883" i="7"/>
  <c r="K883" i="7"/>
  <c r="J883" i="7"/>
  <c r="I883" i="7"/>
  <c r="H883" i="7"/>
  <c r="G883" i="7"/>
  <c r="F883" i="7"/>
  <c r="D883" i="7"/>
  <c r="C883" i="7"/>
  <c r="B883" i="7"/>
  <c r="A883" i="7"/>
  <c r="M882" i="7"/>
  <c r="L882" i="7"/>
  <c r="K882" i="7"/>
  <c r="J882" i="7"/>
  <c r="I882" i="7"/>
  <c r="H882" i="7"/>
  <c r="G882" i="7"/>
  <c r="F882" i="7"/>
  <c r="D882" i="7"/>
  <c r="C882" i="7"/>
  <c r="B882" i="7"/>
  <c r="A882" i="7"/>
  <c r="M881" i="7"/>
  <c r="L881" i="7"/>
  <c r="K881" i="7"/>
  <c r="J881" i="7"/>
  <c r="I881" i="7"/>
  <c r="H881" i="7"/>
  <c r="G881" i="7"/>
  <c r="F881" i="7"/>
  <c r="D881" i="7"/>
  <c r="C881" i="7"/>
  <c r="B881" i="7"/>
  <c r="A881" i="7"/>
  <c r="M880" i="7"/>
  <c r="L880" i="7"/>
  <c r="K880" i="7"/>
  <c r="J880" i="7"/>
  <c r="I880" i="7"/>
  <c r="H880" i="7"/>
  <c r="G880" i="7"/>
  <c r="F880" i="7"/>
  <c r="D880" i="7"/>
  <c r="C880" i="7"/>
  <c r="B880" i="7"/>
  <c r="A880" i="7"/>
  <c r="M879" i="7"/>
  <c r="L879" i="7"/>
  <c r="K879" i="7"/>
  <c r="J879" i="7"/>
  <c r="I879" i="7"/>
  <c r="H879" i="7"/>
  <c r="G879" i="7"/>
  <c r="F879" i="7"/>
  <c r="D879" i="7"/>
  <c r="C879" i="7"/>
  <c r="B879" i="7"/>
  <c r="A879" i="7"/>
  <c r="M878" i="7"/>
  <c r="L878" i="7"/>
  <c r="K878" i="7"/>
  <c r="J878" i="7"/>
  <c r="I878" i="7"/>
  <c r="H878" i="7"/>
  <c r="G878" i="7"/>
  <c r="F878" i="7"/>
  <c r="D878" i="7"/>
  <c r="C878" i="7"/>
  <c r="B878" i="7"/>
  <c r="A878" i="7"/>
  <c r="M877" i="7"/>
  <c r="L877" i="7"/>
  <c r="K877" i="7"/>
  <c r="J877" i="7"/>
  <c r="I877" i="7"/>
  <c r="H877" i="7"/>
  <c r="G877" i="7"/>
  <c r="F877" i="7"/>
  <c r="D877" i="7"/>
  <c r="C877" i="7"/>
  <c r="B877" i="7"/>
  <c r="A877" i="7"/>
  <c r="M876" i="7"/>
  <c r="L876" i="7"/>
  <c r="K876" i="7"/>
  <c r="J876" i="7"/>
  <c r="I876" i="7"/>
  <c r="H876" i="7"/>
  <c r="G876" i="7"/>
  <c r="F876" i="7"/>
  <c r="D876" i="7"/>
  <c r="C876" i="7"/>
  <c r="B876" i="7"/>
  <c r="A876" i="7"/>
  <c r="M875" i="7"/>
  <c r="L875" i="7"/>
  <c r="K875" i="7"/>
  <c r="J875" i="7"/>
  <c r="I875" i="7"/>
  <c r="H875" i="7"/>
  <c r="G875" i="7"/>
  <c r="F875" i="7"/>
  <c r="D875" i="7"/>
  <c r="C875" i="7"/>
  <c r="B875" i="7"/>
  <c r="A875" i="7"/>
  <c r="M874" i="7"/>
  <c r="L874" i="7"/>
  <c r="K874" i="7"/>
  <c r="J874" i="7"/>
  <c r="I874" i="7"/>
  <c r="H874" i="7"/>
  <c r="G874" i="7"/>
  <c r="F874" i="7"/>
  <c r="D874" i="7"/>
  <c r="C874" i="7"/>
  <c r="B874" i="7"/>
  <c r="A874" i="7"/>
  <c r="M873" i="7"/>
  <c r="L873" i="7"/>
  <c r="K873" i="7"/>
  <c r="J873" i="7"/>
  <c r="I873" i="7"/>
  <c r="H873" i="7"/>
  <c r="G873" i="7"/>
  <c r="F873" i="7"/>
  <c r="D873" i="7"/>
  <c r="C873" i="7"/>
  <c r="B873" i="7"/>
  <c r="A873" i="7"/>
  <c r="M872" i="7"/>
  <c r="L872" i="7"/>
  <c r="K872" i="7"/>
  <c r="J872" i="7"/>
  <c r="I872" i="7"/>
  <c r="H872" i="7"/>
  <c r="G872" i="7"/>
  <c r="F872" i="7"/>
  <c r="D872" i="7"/>
  <c r="C872" i="7"/>
  <c r="B872" i="7"/>
  <c r="A872" i="7"/>
  <c r="M871" i="7"/>
  <c r="L871" i="7"/>
  <c r="K871" i="7"/>
  <c r="J871" i="7"/>
  <c r="I871" i="7"/>
  <c r="H871" i="7"/>
  <c r="G871" i="7"/>
  <c r="F871" i="7"/>
  <c r="D871" i="7"/>
  <c r="C871" i="7"/>
  <c r="B871" i="7"/>
  <c r="A871" i="7"/>
  <c r="M870" i="7"/>
  <c r="L870" i="7"/>
  <c r="K870" i="7"/>
  <c r="J870" i="7"/>
  <c r="I870" i="7"/>
  <c r="H870" i="7"/>
  <c r="G870" i="7"/>
  <c r="F870" i="7"/>
  <c r="D870" i="7"/>
  <c r="C870" i="7"/>
  <c r="B870" i="7"/>
  <c r="A870" i="7"/>
  <c r="M869" i="7"/>
  <c r="L869" i="7"/>
  <c r="K869" i="7"/>
  <c r="J869" i="7"/>
  <c r="I869" i="7"/>
  <c r="H869" i="7"/>
  <c r="G869" i="7"/>
  <c r="F869" i="7"/>
  <c r="D869" i="7"/>
  <c r="C869" i="7"/>
  <c r="B869" i="7"/>
  <c r="A869" i="7"/>
  <c r="M868" i="7"/>
  <c r="L868" i="7"/>
  <c r="K868" i="7"/>
  <c r="J868" i="7"/>
  <c r="I868" i="7"/>
  <c r="H868" i="7"/>
  <c r="G868" i="7"/>
  <c r="F868" i="7"/>
  <c r="D868" i="7"/>
  <c r="C868" i="7"/>
  <c r="B868" i="7"/>
  <c r="A868" i="7"/>
  <c r="M867" i="7"/>
  <c r="L867" i="7"/>
  <c r="K867" i="7"/>
  <c r="J867" i="7"/>
  <c r="I867" i="7"/>
  <c r="H867" i="7"/>
  <c r="G867" i="7"/>
  <c r="F867" i="7"/>
  <c r="D867" i="7"/>
  <c r="C867" i="7"/>
  <c r="B867" i="7"/>
  <c r="A867" i="7"/>
  <c r="M866" i="7"/>
  <c r="L866" i="7"/>
  <c r="K866" i="7"/>
  <c r="J866" i="7"/>
  <c r="I866" i="7"/>
  <c r="H866" i="7"/>
  <c r="G866" i="7"/>
  <c r="F866" i="7"/>
  <c r="D866" i="7"/>
  <c r="C866" i="7"/>
  <c r="B866" i="7"/>
  <c r="A866" i="7"/>
  <c r="M865" i="7"/>
  <c r="L865" i="7"/>
  <c r="K865" i="7"/>
  <c r="J865" i="7"/>
  <c r="I865" i="7"/>
  <c r="H865" i="7"/>
  <c r="G865" i="7"/>
  <c r="F865" i="7"/>
  <c r="D865" i="7"/>
  <c r="C865" i="7"/>
  <c r="B865" i="7"/>
  <c r="A865" i="7"/>
  <c r="M864" i="7"/>
  <c r="L864" i="7"/>
  <c r="K864" i="7"/>
  <c r="J864" i="7"/>
  <c r="I864" i="7"/>
  <c r="H864" i="7"/>
  <c r="G864" i="7"/>
  <c r="F864" i="7"/>
  <c r="D864" i="7"/>
  <c r="C864" i="7"/>
  <c r="B864" i="7"/>
  <c r="A864" i="7"/>
  <c r="M863" i="7"/>
  <c r="L863" i="7"/>
  <c r="K863" i="7"/>
  <c r="J863" i="7"/>
  <c r="I863" i="7"/>
  <c r="H863" i="7"/>
  <c r="G863" i="7"/>
  <c r="F863" i="7"/>
  <c r="D863" i="7"/>
  <c r="C863" i="7"/>
  <c r="B863" i="7"/>
  <c r="A863" i="7"/>
  <c r="M862" i="7"/>
  <c r="L862" i="7"/>
  <c r="K862" i="7"/>
  <c r="J862" i="7"/>
  <c r="I862" i="7"/>
  <c r="H862" i="7"/>
  <c r="G862" i="7"/>
  <c r="F862" i="7"/>
  <c r="D862" i="7"/>
  <c r="C862" i="7"/>
  <c r="B862" i="7"/>
  <c r="A862" i="7"/>
  <c r="M861" i="7"/>
  <c r="L861" i="7"/>
  <c r="K861" i="7"/>
  <c r="J861" i="7"/>
  <c r="I861" i="7"/>
  <c r="H861" i="7"/>
  <c r="G861" i="7"/>
  <c r="F861" i="7"/>
  <c r="D861" i="7"/>
  <c r="C861" i="7"/>
  <c r="B861" i="7"/>
  <c r="A861" i="7"/>
  <c r="M860" i="7"/>
  <c r="L860" i="7"/>
  <c r="K860" i="7"/>
  <c r="J860" i="7"/>
  <c r="I860" i="7"/>
  <c r="H860" i="7"/>
  <c r="G860" i="7"/>
  <c r="F860" i="7"/>
  <c r="D860" i="7"/>
  <c r="C860" i="7"/>
  <c r="B860" i="7"/>
  <c r="A860" i="7"/>
  <c r="M859" i="7"/>
  <c r="L859" i="7"/>
  <c r="K859" i="7"/>
  <c r="J859" i="7"/>
  <c r="I859" i="7"/>
  <c r="H859" i="7"/>
  <c r="G859" i="7"/>
  <c r="F859" i="7"/>
  <c r="D859" i="7"/>
  <c r="C859" i="7"/>
  <c r="B859" i="7"/>
  <c r="A859" i="7"/>
  <c r="M858" i="7"/>
  <c r="L858" i="7"/>
  <c r="K858" i="7"/>
  <c r="J858" i="7"/>
  <c r="I858" i="7"/>
  <c r="H858" i="7"/>
  <c r="G858" i="7"/>
  <c r="F858" i="7"/>
  <c r="D858" i="7"/>
  <c r="C858" i="7"/>
  <c r="B858" i="7"/>
  <c r="A858" i="7"/>
  <c r="M857" i="7"/>
  <c r="L857" i="7"/>
  <c r="K857" i="7"/>
  <c r="J857" i="7"/>
  <c r="I857" i="7"/>
  <c r="H857" i="7"/>
  <c r="G857" i="7"/>
  <c r="F857" i="7"/>
  <c r="D857" i="7"/>
  <c r="C857" i="7"/>
  <c r="B857" i="7"/>
  <c r="A857" i="7"/>
  <c r="M856" i="7"/>
  <c r="L856" i="7"/>
  <c r="K856" i="7"/>
  <c r="J856" i="7"/>
  <c r="I856" i="7"/>
  <c r="H856" i="7"/>
  <c r="G856" i="7"/>
  <c r="F856" i="7"/>
  <c r="D856" i="7"/>
  <c r="C856" i="7"/>
  <c r="B856" i="7"/>
  <c r="A856" i="7"/>
  <c r="M855" i="7"/>
  <c r="L855" i="7"/>
  <c r="K855" i="7"/>
  <c r="J855" i="7"/>
  <c r="I855" i="7"/>
  <c r="H855" i="7"/>
  <c r="G855" i="7"/>
  <c r="F855" i="7"/>
  <c r="D855" i="7"/>
  <c r="C855" i="7"/>
  <c r="B855" i="7"/>
  <c r="A855" i="7"/>
  <c r="M854" i="7"/>
  <c r="L854" i="7"/>
  <c r="K854" i="7"/>
  <c r="J854" i="7"/>
  <c r="I854" i="7"/>
  <c r="H854" i="7"/>
  <c r="G854" i="7"/>
  <c r="F854" i="7"/>
  <c r="D854" i="7"/>
  <c r="C854" i="7"/>
  <c r="B854" i="7"/>
  <c r="A854" i="7"/>
  <c r="M853" i="7"/>
  <c r="L853" i="7"/>
  <c r="K853" i="7"/>
  <c r="J853" i="7"/>
  <c r="I853" i="7"/>
  <c r="H853" i="7"/>
  <c r="G853" i="7"/>
  <c r="F853" i="7"/>
  <c r="D853" i="7"/>
  <c r="C853" i="7"/>
  <c r="B853" i="7"/>
  <c r="A853" i="7"/>
  <c r="M852" i="7"/>
  <c r="L852" i="7"/>
  <c r="K852" i="7"/>
  <c r="J852" i="7"/>
  <c r="I852" i="7"/>
  <c r="H852" i="7"/>
  <c r="G852" i="7"/>
  <c r="F852" i="7"/>
  <c r="D852" i="7"/>
  <c r="C852" i="7"/>
  <c r="B852" i="7"/>
  <c r="A852" i="7"/>
  <c r="M851" i="7"/>
  <c r="L851" i="7"/>
  <c r="K851" i="7"/>
  <c r="J851" i="7"/>
  <c r="I851" i="7"/>
  <c r="H851" i="7"/>
  <c r="G851" i="7"/>
  <c r="F851" i="7"/>
  <c r="D851" i="7"/>
  <c r="C851" i="7"/>
  <c r="B851" i="7"/>
  <c r="A851" i="7"/>
  <c r="M850" i="7"/>
  <c r="L850" i="7"/>
  <c r="K850" i="7"/>
  <c r="J850" i="7"/>
  <c r="I850" i="7"/>
  <c r="H850" i="7"/>
  <c r="G850" i="7"/>
  <c r="F850" i="7"/>
  <c r="D850" i="7"/>
  <c r="C850" i="7"/>
  <c r="B850" i="7"/>
  <c r="A850" i="7"/>
  <c r="M849" i="7"/>
  <c r="L849" i="7"/>
  <c r="K849" i="7"/>
  <c r="J849" i="7"/>
  <c r="I849" i="7"/>
  <c r="H849" i="7"/>
  <c r="G849" i="7"/>
  <c r="F849" i="7"/>
  <c r="D849" i="7"/>
  <c r="C849" i="7"/>
  <c r="B849" i="7"/>
  <c r="A849" i="7"/>
  <c r="M848" i="7"/>
  <c r="L848" i="7"/>
  <c r="K848" i="7"/>
  <c r="J848" i="7"/>
  <c r="I848" i="7"/>
  <c r="H848" i="7"/>
  <c r="G848" i="7"/>
  <c r="F848" i="7"/>
  <c r="D848" i="7"/>
  <c r="C848" i="7"/>
  <c r="B848" i="7"/>
  <c r="A848" i="7"/>
  <c r="M847" i="7"/>
  <c r="L847" i="7"/>
  <c r="K847" i="7"/>
  <c r="J847" i="7"/>
  <c r="I847" i="7"/>
  <c r="H847" i="7"/>
  <c r="G847" i="7"/>
  <c r="F847" i="7"/>
  <c r="D847" i="7"/>
  <c r="C847" i="7"/>
  <c r="B847" i="7"/>
  <c r="A847" i="7"/>
  <c r="M846" i="7"/>
  <c r="L846" i="7"/>
  <c r="K846" i="7"/>
  <c r="J846" i="7"/>
  <c r="I846" i="7"/>
  <c r="H846" i="7"/>
  <c r="G846" i="7"/>
  <c r="F846" i="7"/>
  <c r="D846" i="7"/>
  <c r="C846" i="7"/>
  <c r="B846" i="7"/>
  <c r="A846" i="7"/>
  <c r="M845" i="7"/>
  <c r="L845" i="7"/>
  <c r="K845" i="7"/>
  <c r="J845" i="7"/>
  <c r="I845" i="7"/>
  <c r="H845" i="7"/>
  <c r="G845" i="7"/>
  <c r="F845" i="7"/>
  <c r="D845" i="7"/>
  <c r="C845" i="7"/>
  <c r="B845" i="7"/>
  <c r="A845" i="7"/>
  <c r="M844" i="7"/>
  <c r="L844" i="7"/>
  <c r="K844" i="7"/>
  <c r="J844" i="7"/>
  <c r="I844" i="7"/>
  <c r="H844" i="7"/>
  <c r="G844" i="7"/>
  <c r="F844" i="7"/>
  <c r="D844" i="7"/>
  <c r="C844" i="7"/>
  <c r="B844" i="7"/>
  <c r="A844" i="7"/>
  <c r="M843" i="7"/>
  <c r="L843" i="7"/>
  <c r="K843" i="7"/>
  <c r="J843" i="7"/>
  <c r="I843" i="7"/>
  <c r="H843" i="7"/>
  <c r="G843" i="7"/>
  <c r="F843" i="7"/>
  <c r="D843" i="7"/>
  <c r="C843" i="7"/>
  <c r="B843" i="7"/>
  <c r="A843" i="7"/>
  <c r="M842" i="7"/>
  <c r="L842" i="7"/>
  <c r="K842" i="7"/>
  <c r="J842" i="7"/>
  <c r="I842" i="7"/>
  <c r="H842" i="7"/>
  <c r="G842" i="7"/>
  <c r="F842" i="7"/>
  <c r="D842" i="7"/>
  <c r="C842" i="7"/>
  <c r="B842" i="7"/>
  <c r="A842" i="7"/>
  <c r="M841" i="7"/>
  <c r="L841" i="7"/>
  <c r="K841" i="7"/>
  <c r="J841" i="7"/>
  <c r="I841" i="7"/>
  <c r="H841" i="7"/>
  <c r="G841" i="7"/>
  <c r="F841" i="7"/>
  <c r="D841" i="7"/>
  <c r="C841" i="7"/>
  <c r="B841" i="7"/>
  <c r="A841" i="7"/>
  <c r="M840" i="7"/>
  <c r="L840" i="7"/>
  <c r="K840" i="7"/>
  <c r="J840" i="7"/>
  <c r="I840" i="7"/>
  <c r="H840" i="7"/>
  <c r="G840" i="7"/>
  <c r="F840" i="7"/>
  <c r="D840" i="7"/>
  <c r="C840" i="7"/>
  <c r="B840" i="7"/>
  <c r="A840" i="7"/>
  <c r="M839" i="7"/>
  <c r="L839" i="7"/>
  <c r="K839" i="7"/>
  <c r="J839" i="7"/>
  <c r="I839" i="7"/>
  <c r="H839" i="7"/>
  <c r="G839" i="7"/>
  <c r="F839" i="7"/>
  <c r="D839" i="7"/>
  <c r="C839" i="7"/>
  <c r="B839" i="7"/>
  <c r="A839" i="7"/>
  <c r="M838" i="7"/>
  <c r="L838" i="7"/>
  <c r="K838" i="7"/>
  <c r="J838" i="7"/>
  <c r="I838" i="7"/>
  <c r="H838" i="7"/>
  <c r="G838" i="7"/>
  <c r="F838" i="7"/>
  <c r="D838" i="7"/>
  <c r="C838" i="7"/>
  <c r="B838" i="7"/>
  <c r="A838" i="7"/>
  <c r="M837" i="7"/>
  <c r="L837" i="7"/>
  <c r="K837" i="7"/>
  <c r="J837" i="7"/>
  <c r="I837" i="7"/>
  <c r="H837" i="7"/>
  <c r="G837" i="7"/>
  <c r="F837" i="7"/>
  <c r="D837" i="7"/>
  <c r="C837" i="7"/>
  <c r="B837" i="7"/>
  <c r="A837" i="7"/>
  <c r="M836" i="7"/>
  <c r="L836" i="7"/>
  <c r="K836" i="7"/>
  <c r="J836" i="7"/>
  <c r="I836" i="7"/>
  <c r="H836" i="7"/>
  <c r="G836" i="7"/>
  <c r="F836" i="7"/>
  <c r="D836" i="7"/>
  <c r="C836" i="7"/>
  <c r="B836" i="7"/>
  <c r="A836" i="7"/>
  <c r="M835" i="7"/>
  <c r="L835" i="7"/>
  <c r="K835" i="7"/>
  <c r="J835" i="7"/>
  <c r="I835" i="7"/>
  <c r="H835" i="7"/>
  <c r="G835" i="7"/>
  <c r="F835" i="7"/>
  <c r="D835" i="7"/>
  <c r="C835" i="7"/>
  <c r="B835" i="7"/>
  <c r="A835" i="7"/>
  <c r="M834" i="7"/>
  <c r="L834" i="7"/>
  <c r="K834" i="7"/>
  <c r="J834" i="7"/>
  <c r="I834" i="7"/>
  <c r="H834" i="7"/>
  <c r="G834" i="7"/>
  <c r="F834" i="7"/>
  <c r="D834" i="7"/>
  <c r="C834" i="7"/>
  <c r="B834" i="7"/>
  <c r="A834" i="7"/>
  <c r="M833" i="7"/>
  <c r="L833" i="7"/>
  <c r="K833" i="7"/>
  <c r="J833" i="7"/>
  <c r="I833" i="7"/>
  <c r="H833" i="7"/>
  <c r="G833" i="7"/>
  <c r="F833" i="7"/>
  <c r="D833" i="7"/>
  <c r="C833" i="7"/>
  <c r="B833" i="7"/>
  <c r="A833" i="7"/>
  <c r="M832" i="7"/>
  <c r="L832" i="7"/>
  <c r="K832" i="7"/>
  <c r="J832" i="7"/>
  <c r="I832" i="7"/>
  <c r="H832" i="7"/>
  <c r="G832" i="7"/>
  <c r="F832" i="7"/>
  <c r="D832" i="7"/>
  <c r="C832" i="7"/>
  <c r="B832" i="7"/>
  <c r="A832" i="7"/>
  <c r="M831" i="7"/>
  <c r="L831" i="7"/>
  <c r="K831" i="7"/>
  <c r="J831" i="7"/>
  <c r="I831" i="7"/>
  <c r="H831" i="7"/>
  <c r="G831" i="7"/>
  <c r="F831" i="7"/>
  <c r="D831" i="7"/>
  <c r="C831" i="7"/>
  <c r="B831" i="7"/>
  <c r="A831" i="7"/>
  <c r="M830" i="7"/>
  <c r="L830" i="7"/>
  <c r="K830" i="7"/>
  <c r="J830" i="7"/>
  <c r="I830" i="7"/>
  <c r="H830" i="7"/>
  <c r="G830" i="7"/>
  <c r="F830" i="7"/>
  <c r="D830" i="7"/>
  <c r="C830" i="7"/>
  <c r="B830" i="7"/>
  <c r="A830" i="7"/>
  <c r="M829" i="7"/>
  <c r="L829" i="7"/>
  <c r="K829" i="7"/>
  <c r="J829" i="7"/>
  <c r="I829" i="7"/>
  <c r="H829" i="7"/>
  <c r="G829" i="7"/>
  <c r="F829" i="7"/>
  <c r="D829" i="7"/>
  <c r="C829" i="7"/>
  <c r="B829" i="7"/>
  <c r="A829" i="7"/>
  <c r="M828" i="7"/>
  <c r="L828" i="7"/>
  <c r="K828" i="7"/>
  <c r="J828" i="7"/>
  <c r="I828" i="7"/>
  <c r="H828" i="7"/>
  <c r="G828" i="7"/>
  <c r="F828" i="7"/>
  <c r="D828" i="7"/>
  <c r="C828" i="7"/>
  <c r="B828" i="7"/>
  <c r="A828" i="7"/>
  <c r="M827" i="7"/>
  <c r="L827" i="7"/>
  <c r="K827" i="7"/>
  <c r="J827" i="7"/>
  <c r="I827" i="7"/>
  <c r="H827" i="7"/>
  <c r="G827" i="7"/>
  <c r="F827" i="7"/>
  <c r="D827" i="7"/>
  <c r="C827" i="7"/>
  <c r="B827" i="7"/>
  <c r="A827" i="7"/>
  <c r="M826" i="7"/>
  <c r="L826" i="7"/>
  <c r="K826" i="7"/>
  <c r="J826" i="7"/>
  <c r="I826" i="7"/>
  <c r="H826" i="7"/>
  <c r="G826" i="7"/>
  <c r="F826" i="7"/>
  <c r="D826" i="7"/>
  <c r="C826" i="7"/>
  <c r="B826" i="7"/>
  <c r="A826" i="7"/>
  <c r="M825" i="7"/>
  <c r="L825" i="7"/>
  <c r="K825" i="7"/>
  <c r="J825" i="7"/>
  <c r="I825" i="7"/>
  <c r="H825" i="7"/>
  <c r="G825" i="7"/>
  <c r="F825" i="7"/>
  <c r="D825" i="7"/>
  <c r="C825" i="7"/>
  <c r="B825" i="7"/>
  <c r="A825" i="7"/>
  <c r="M824" i="7"/>
  <c r="L824" i="7"/>
  <c r="K824" i="7"/>
  <c r="J824" i="7"/>
  <c r="I824" i="7"/>
  <c r="H824" i="7"/>
  <c r="G824" i="7"/>
  <c r="F824" i="7"/>
  <c r="D824" i="7"/>
  <c r="C824" i="7"/>
  <c r="B824" i="7"/>
  <c r="A824" i="7"/>
  <c r="M823" i="7"/>
  <c r="L823" i="7"/>
  <c r="K823" i="7"/>
  <c r="J823" i="7"/>
  <c r="I823" i="7"/>
  <c r="H823" i="7"/>
  <c r="G823" i="7"/>
  <c r="F823" i="7"/>
  <c r="D823" i="7"/>
  <c r="C823" i="7"/>
  <c r="B823" i="7"/>
  <c r="A823" i="7"/>
  <c r="M822" i="7"/>
  <c r="L822" i="7"/>
  <c r="K822" i="7"/>
  <c r="J822" i="7"/>
  <c r="I822" i="7"/>
  <c r="H822" i="7"/>
  <c r="G822" i="7"/>
  <c r="F822" i="7"/>
  <c r="D822" i="7"/>
  <c r="C822" i="7"/>
  <c r="B822" i="7"/>
  <c r="A822" i="7"/>
  <c r="M821" i="7"/>
  <c r="L821" i="7"/>
  <c r="K821" i="7"/>
  <c r="J821" i="7"/>
  <c r="I821" i="7"/>
  <c r="H821" i="7"/>
  <c r="G821" i="7"/>
  <c r="F821" i="7"/>
  <c r="D821" i="7"/>
  <c r="C821" i="7"/>
  <c r="B821" i="7"/>
  <c r="A821" i="7"/>
  <c r="M820" i="7"/>
  <c r="L820" i="7"/>
  <c r="K820" i="7"/>
  <c r="J820" i="7"/>
  <c r="I820" i="7"/>
  <c r="H820" i="7"/>
  <c r="G820" i="7"/>
  <c r="F820" i="7"/>
  <c r="D820" i="7"/>
  <c r="C820" i="7"/>
  <c r="B820" i="7"/>
  <c r="A820" i="7"/>
  <c r="M819" i="7"/>
  <c r="L819" i="7"/>
  <c r="K819" i="7"/>
  <c r="J819" i="7"/>
  <c r="I819" i="7"/>
  <c r="H819" i="7"/>
  <c r="G819" i="7"/>
  <c r="F819" i="7"/>
  <c r="D819" i="7"/>
  <c r="C819" i="7"/>
  <c r="B819" i="7"/>
  <c r="A819" i="7"/>
  <c r="M818" i="7"/>
  <c r="L818" i="7"/>
  <c r="K818" i="7"/>
  <c r="J818" i="7"/>
  <c r="I818" i="7"/>
  <c r="H818" i="7"/>
  <c r="G818" i="7"/>
  <c r="F818" i="7"/>
  <c r="D818" i="7"/>
  <c r="C818" i="7"/>
  <c r="B818" i="7"/>
  <c r="A818" i="7"/>
  <c r="M817" i="7"/>
  <c r="L817" i="7"/>
  <c r="K817" i="7"/>
  <c r="J817" i="7"/>
  <c r="I817" i="7"/>
  <c r="H817" i="7"/>
  <c r="G817" i="7"/>
  <c r="F817" i="7"/>
  <c r="D817" i="7"/>
  <c r="C817" i="7"/>
  <c r="B817" i="7"/>
  <c r="A817" i="7"/>
  <c r="M816" i="7"/>
  <c r="L816" i="7"/>
  <c r="K816" i="7"/>
  <c r="J816" i="7"/>
  <c r="I816" i="7"/>
  <c r="H816" i="7"/>
  <c r="G816" i="7"/>
  <c r="F816" i="7"/>
  <c r="D816" i="7"/>
  <c r="C816" i="7"/>
  <c r="B816" i="7"/>
  <c r="A816" i="7"/>
  <c r="M815" i="7"/>
  <c r="L815" i="7"/>
  <c r="K815" i="7"/>
  <c r="J815" i="7"/>
  <c r="I815" i="7"/>
  <c r="H815" i="7"/>
  <c r="G815" i="7"/>
  <c r="F815" i="7"/>
  <c r="D815" i="7"/>
  <c r="C815" i="7"/>
  <c r="B815" i="7"/>
  <c r="A815" i="7"/>
  <c r="M814" i="7"/>
  <c r="L814" i="7"/>
  <c r="K814" i="7"/>
  <c r="J814" i="7"/>
  <c r="I814" i="7"/>
  <c r="H814" i="7"/>
  <c r="G814" i="7"/>
  <c r="F814" i="7"/>
  <c r="D814" i="7"/>
  <c r="C814" i="7"/>
  <c r="B814" i="7"/>
  <c r="A814" i="7"/>
  <c r="M813" i="7"/>
  <c r="L813" i="7"/>
  <c r="K813" i="7"/>
  <c r="J813" i="7"/>
  <c r="I813" i="7"/>
  <c r="H813" i="7"/>
  <c r="G813" i="7"/>
  <c r="F813" i="7"/>
  <c r="D813" i="7"/>
  <c r="C813" i="7"/>
  <c r="B813" i="7"/>
  <c r="A813" i="7"/>
  <c r="M812" i="7"/>
  <c r="L812" i="7"/>
  <c r="K812" i="7"/>
  <c r="J812" i="7"/>
  <c r="I812" i="7"/>
  <c r="H812" i="7"/>
  <c r="G812" i="7"/>
  <c r="F812" i="7"/>
  <c r="D812" i="7"/>
  <c r="C812" i="7"/>
  <c r="B812" i="7"/>
  <c r="A812" i="7"/>
  <c r="M811" i="7"/>
  <c r="L811" i="7"/>
  <c r="K811" i="7"/>
  <c r="J811" i="7"/>
  <c r="I811" i="7"/>
  <c r="H811" i="7"/>
  <c r="G811" i="7"/>
  <c r="F811" i="7"/>
  <c r="D811" i="7"/>
  <c r="C811" i="7"/>
  <c r="B811" i="7"/>
  <c r="A811" i="7"/>
  <c r="M810" i="7"/>
  <c r="L810" i="7"/>
  <c r="K810" i="7"/>
  <c r="J810" i="7"/>
  <c r="I810" i="7"/>
  <c r="H810" i="7"/>
  <c r="G810" i="7"/>
  <c r="F810" i="7"/>
  <c r="D810" i="7"/>
  <c r="C810" i="7"/>
  <c r="B810" i="7"/>
  <c r="A810" i="7"/>
  <c r="M809" i="7"/>
  <c r="L809" i="7"/>
  <c r="K809" i="7"/>
  <c r="J809" i="7"/>
  <c r="I809" i="7"/>
  <c r="H809" i="7"/>
  <c r="G809" i="7"/>
  <c r="F809" i="7"/>
  <c r="D809" i="7"/>
  <c r="C809" i="7"/>
  <c r="B809" i="7"/>
  <c r="A809" i="7"/>
  <c r="M808" i="7"/>
  <c r="L808" i="7"/>
  <c r="K808" i="7"/>
  <c r="J808" i="7"/>
  <c r="I808" i="7"/>
  <c r="H808" i="7"/>
  <c r="G808" i="7"/>
  <c r="F808" i="7"/>
  <c r="D808" i="7"/>
  <c r="C808" i="7"/>
  <c r="B808" i="7"/>
  <c r="A808" i="7"/>
  <c r="M807" i="7"/>
  <c r="L807" i="7"/>
  <c r="K807" i="7"/>
  <c r="J807" i="7"/>
  <c r="I807" i="7"/>
  <c r="H807" i="7"/>
  <c r="G807" i="7"/>
  <c r="F807" i="7"/>
  <c r="D807" i="7"/>
  <c r="C807" i="7"/>
  <c r="B807" i="7"/>
  <c r="A807" i="7"/>
  <c r="M806" i="7"/>
  <c r="L806" i="7"/>
  <c r="K806" i="7"/>
  <c r="J806" i="7"/>
  <c r="I806" i="7"/>
  <c r="H806" i="7"/>
  <c r="G806" i="7"/>
  <c r="F806" i="7"/>
  <c r="D806" i="7"/>
  <c r="C806" i="7"/>
  <c r="B806" i="7"/>
  <c r="A806" i="7"/>
  <c r="M805" i="7"/>
  <c r="L805" i="7"/>
  <c r="K805" i="7"/>
  <c r="J805" i="7"/>
  <c r="I805" i="7"/>
  <c r="H805" i="7"/>
  <c r="G805" i="7"/>
  <c r="F805" i="7"/>
  <c r="D805" i="7"/>
  <c r="C805" i="7"/>
  <c r="B805" i="7"/>
  <c r="A805" i="7"/>
  <c r="M804" i="7"/>
  <c r="L804" i="7"/>
  <c r="K804" i="7"/>
  <c r="J804" i="7"/>
  <c r="I804" i="7"/>
  <c r="H804" i="7"/>
  <c r="G804" i="7"/>
  <c r="F804" i="7"/>
  <c r="D804" i="7"/>
  <c r="C804" i="7"/>
  <c r="B804" i="7"/>
  <c r="A804" i="7"/>
  <c r="M803" i="7"/>
  <c r="L803" i="7"/>
  <c r="K803" i="7"/>
  <c r="J803" i="7"/>
  <c r="I803" i="7"/>
  <c r="H803" i="7"/>
  <c r="G803" i="7"/>
  <c r="F803" i="7"/>
  <c r="D803" i="7"/>
  <c r="C803" i="7"/>
  <c r="B803" i="7"/>
  <c r="A803" i="7"/>
  <c r="M802" i="7"/>
  <c r="L802" i="7"/>
  <c r="K802" i="7"/>
  <c r="J802" i="7"/>
  <c r="I802" i="7"/>
  <c r="H802" i="7"/>
  <c r="G802" i="7"/>
  <c r="F802" i="7"/>
  <c r="D802" i="7"/>
  <c r="C802" i="7"/>
  <c r="B802" i="7"/>
  <c r="A802" i="7"/>
  <c r="M801" i="7"/>
  <c r="L801" i="7"/>
  <c r="K801" i="7"/>
  <c r="J801" i="7"/>
  <c r="I801" i="7"/>
  <c r="H801" i="7"/>
  <c r="G801" i="7"/>
  <c r="F801" i="7"/>
  <c r="D801" i="7"/>
  <c r="C801" i="7"/>
  <c r="B801" i="7"/>
  <c r="A801" i="7"/>
  <c r="M800" i="7"/>
  <c r="L800" i="7"/>
  <c r="K800" i="7"/>
  <c r="J800" i="7"/>
  <c r="I800" i="7"/>
  <c r="H800" i="7"/>
  <c r="G800" i="7"/>
  <c r="F800" i="7"/>
  <c r="D800" i="7"/>
  <c r="C800" i="7"/>
  <c r="B800" i="7"/>
  <c r="A800" i="7"/>
  <c r="M799" i="7"/>
  <c r="L799" i="7"/>
  <c r="K799" i="7"/>
  <c r="J799" i="7"/>
  <c r="I799" i="7"/>
  <c r="H799" i="7"/>
  <c r="G799" i="7"/>
  <c r="F799" i="7"/>
  <c r="D799" i="7"/>
  <c r="C799" i="7"/>
  <c r="B799" i="7"/>
  <c r="A799" i="7"/>
  <c r="M798" i="7"/>
  <c r="L798" i="7"/>
  <c r="K798" i="7"/>
  <c r="J798" i="7"/>
  <c r="I798" i="7"/>
  <c r="H798" i="7"/>
  <c r="G798" i="7"/>
  <c r="F798" i="7"/>
  <c r="D798" i="7"/>
  <c r="C798" i="7"/>
  <c r="B798" i="7"/>
  <c r="A798" i="7"/>
  <c r="M797" i="7"/>
  <c r="L797" i="7"/>
  <c r="K797" i="7"/>
  <c r="J797" i="7"/>
  <c r="I797" i="7"/>
  <c r="H797" i="7"/>
  <c r="G797" i="7"/>
  <c r="F797" i="7"/>
  <c r="D797" i="7"/>
  <c r="C797" i="7"/>
  <c r="B797" i="7"/>
  <c r="A797" i="7"/>
  <c r="M796" i="7"/>
  <c r="L796" i="7"/>
  <c r="K796" i="7"/>
  <c r="J796" i="7"/>
  <c r="I796" i="7"/>
  <c r="H796" i="7"/>
  <c r="G796" i="7"/>
  <c r="F796" i="7"/>
  <c r="D796" i="7"/>
  <c r="C796" i="7"/>
  <c r="B796" i="7"/>
  <c r="A796" i="7"/>
  <c r="M795" i="7"/>
  <c r="L795" i="7"/>
  <c r="K795" i="7"/>
  <c r="J795" i="7"/>
  <c r="I795" i="7"/>
  <c r="H795" i="7"/>
  <c r="G795" i="7"/>
  <c r="F795" i="7"/>
  <c r="D795" i="7"/>
  <c r="C795" i="7"/>
  <c r="B795" i="7"/>
  <c r="A795" i="7"/>
  <c r="M794" i="7"/>
  <c r="L794" i="7"/>
  <c r="K794" i="7"/>
  <c r="J794" i="7"/>
  <c r="I794" i="7"/>
  <c r="H794" i="7"/>
  <c r="G794" i="7"/>
  <c r="F794" i="7"/>
  <c r="D794" i="7"/>
  <c r="C794" i="7"/>
  <c r="B794" i="7"/>
  <c r="A794" i="7"/>
  <c r="M793" i="7"/>
  <c r="L793" i="7"/>
  <c r="K793" i="7"/>
  <c r="J793" i="7"/>
  <c r="I793" i="7"/>
  <c r="H793" i="7"/>
  <c r="G793" i="7"/>
  <c r="F793" i="7"/>
  <c r="D793" i="7"/>
  <c r="C793" i="7"/>
  <c r="B793" i="7"/>
  <c r="A793" i="7"/>
  <c r="M792" i="7"/>
  <c r="L792" i="7"/>
  <c r="K792" i="7"/>
  <c r="J792" i="7"/>
  <c r="I792" i="7"/>
  <c r="H792" i="7"/>
  <c r="G792" i="7"/>
  <c r="F792" i="7"/>
  <c r="D792" i="7"/>
  <c r="C792" i="7"/>
  <c r="B792" i="7"/>
  <c r="A792" i="7"/>
  <c r="M791" i="7"/>
  <c r="L791" i="7"/>
  <c r="K791" i="7"/>
  <c r="J791" i="7"/>
  <c r="I791" i="7"/>
  <c r="H791" i="7"/>
  <c r="G791" i="7"/>
  <c r="F791" i="7"/>
  <c r="D791" i="7"/>
  <c r="C791" i="7"/>
  <c r="B791" i="7"/>
  <c r="A791" i="7"/>
  <c r="M790" i="7"/>
  <c r="L790" i="7"/>
  <c r="K790" i="7"/>
  <c r="J790" i="7"/>
  <c r="I790" i="7"/>
  <c r="H790" i="7"/>
  <c r="G790" i="7"/>
  <c r="F790" i="7"/>
  <c r="D790" i="7"/>
  <c r="C790" i="7"/>
  <c r="B790" i="7"/>
  <c r="A790" i="7"/>
  <c r="M789" i="7"/>
  <c r="L789" i="7"/>
  <c r="K789" i="7"/>
  <c r="J789" i="7"/>
  <c r="I789" i="7"/>
  <c r="H789" i="7"/>
  <c r="G789" i="7"/>
  <c r="F789" i="7"/>
  <c r="D789" i="7"/>
  <c r="C789" i="7"/>
  <c r="B789" i="7"/>
  <c r="A789" i="7"/>
  <c r="M788" i="7"/>
  <c r="L788" i="7"/>
  <c r="K788" i="7"/>
  <c r="J788" i="7"/>
  <c r="I788" i="7"/>
  <c r="H788" i="7"/>
  <c r="G788" i="7"/>
  <c r="F788" i="7"/>
  <c r="D788" i="7"/>
  <c r="C788" i="7"/>
  <c r="B788" i="7"/>
  <c r="A788" i="7"/>
  <c r="M787" i="7"/>
  <c r="L787" i="7"/>
  <c r="K787" i="7"/>
  <c r="J787" i="7"/>
  <c r="I787" i="7"/>
  <c r="H787" i="7"/>
  <c r="G787" i="7"/>
  <c r="F787" i="7"/>
  <c r="D787" i="7"/>
  <c r="C787" i="7"/>
  <c r="B787" i="7"/>
  <c r="A787" i="7"/>
  <c r="M786" i="7"/>
  <c r="L786" i="7"/>
  <c r="K786" i="7"/>
  <c r="J786" i="7"/>
  <c r="I786" i="7"/>
  <c r="H786" i="7"/>
  <c r="G786" i="7"/>
  <c r="F786" i="7"/>
  <c r="D786" i="7"/>
  <c r="C786" i="7"/>
  <c r="B786" i="7"/>
  <c r="A786" i="7"/>
  <c r="M785" i="7"/>
  <c r="L785" i="7"/>
  <c r="K785" i="7"/>
  <c r="J785" i="7"/>
  <c r="I785" i="7"/>
  <c r="H785" i="7"/>
  <c r="G785" i="7"/>
  <c r="F785" i="7"/>
  <c r="D785" i="7"/>
  <c r="C785" i="7"/>
  <c r="B785" i="7"/>
  <c r="A785" i="7"/>
  <c r="M784" i="7"/>
  <c r="L784" i="7"/>
  <c r="K784" i="7"/>
  <c r="J784" i="7"/>
  <c r="I784" i="7"/>
  <c r="H784" i="7"/>
  <c r="G784" i="7"/>
  <c r="F784" i="7"/>
  <c r="D784" i="7"/>
  <c r="C784" i="7"/>
  <c r="B784" i="7"/>
  <c r="A784" i="7"/>
  <c r="M783" i="7"/>
  <c r="L783" i="7"/>
  <c r="K783" i="7"/>
  <c r="J783" i="7"/>
  <c r="I783" i="7"/>
  <c r="H783" i="7"/>
  <c r="G783" i="7"/>
  <c r="F783" i="7"/>
  <c r="D783" i="7"/>
  <c r="C783" i="7"/>
  <c r="B783" i="7"/>
  <c r="A783" i="7"/>
  <c r="M782" i="7"/>
  <c r="L782" i="7"/>
  <c r="K782" i="7"/>
  <c r="J782" i="7"/>
  <c r="I782" i="7"/>
  <c r="H782" i="7"/>
  <c r="G782" i="7"/>
  <c r="F782" i="7"/>
  <c r="D782" i="7"/>
  <c r="C782" i="7"/>
  <c r="B782" i="7"/>
  <c r="A782" i="7"/>
  <c r="M781" i="7"/>
  <c r="L781" i="7"/>
  <c r="K781" i="7"/>
  <c r="J781" i="7"/>
  <c r="I781" i="7"/>
  <c r="H781" i="7"/>
  <c r="G781" i="7"/>
  <c r="F781" i="7"/>
  <c r="D781" i="7"/>
  <c r="C781" i="7"/>
  <c r="B781" i="7"/>
  <c r="A781" i="7"/>
  <c r="M780" i="7"/>
  <c r="L780" i="7"/>
  <c r="K780" i="7"/>
  <c r="J780" i="7"/>
  <c r="I780" i="7"/>
  <c r="H780" i="7"/>
  <c r="G780" i="7"/>
  <c r="F780" i="7"/>
  <c r="D780" i="7"/>
  <c r="C780" i="7"/>
  <c r="B780" i="7"/>
  <c r="A780" i="7"/>
  <c r="M779" i="7"/>
  <c r="L779" i="7"/>
  <c r="K779" i="7"/>
  <c r="J779" i="7"/>
  <c r="I779" i="7"/>
  <c r="H779" i="7"/>
  <c r="G779" i="7"/>
  <c r="F779" i="7"/>
  <c r="D779" i="7"/>
  <c r="C779" i="7"/>
  <c r="B779" i="7"/>
  <c r="A779" i="7"/>
  <c r="M778" i="7"/>
  <c r="L778" i="7"/>
  <c r="K778" i="7"/>
  <c r="J778" i="7"/>
  <c r="I778" i="7"/>
  <c r="H778" i="7"/>
  <c r="G778" i="7"/>
  <c r="F778" i="7"/>
  <c r="D778" i="7"/>
  <c r="C778" i="7"/>
  <c r="B778" i="7"/>
  <c r="A778" i="7"/>
  <c r="M777" i="7"/>
  <c r="L777" i="7"/>
  <c r="K777" i="7"/>
  <c r="J777" i="7"/>
  <c r="I777" i="7"/>
  <c r="H777" i="7"/>
  <c r="G777" i="7"/>
  <c r="F777" i="7"/>
  <c r="D777" i="7"/>
  <c r="C777" i="7"/>
  <c r="B777" i="7"/>
  <c r="A777" i="7"/>
  <c r="M776" i="7"/>
  <c r="L776" i="7"/>
  <c r="K776" i="7"/>
  <c r="J776" i="7"/>
  <c r="I776" i="7"/>
  <c r="H776" i="7"/>
  <c r="G776" i="7"/>
  <c r="F776" i="7"/>
  <c r="D776" i="7"/>
  <c r="C776" i="7"/>
  <c r="B776" i="7"/>
  <c r="A776" i="7"/>
  <c r="M775" i="7"/>
  <c r="L775" i="7"/>
  <c r="K775" i="7"/>
  <c r="J775" i="7"/>
  <c r="I775" i="7"/>
  <c r="H775" i="7"/>
  <c r="G775" i="7"/>
  <c r="F775" i="7"/>
  <c r="D775" i="7"/>
  <c r="C775" i="7"/>
  <c r="B775" i="7"/>
  <c r="A775" i="7"/>
  <c r="M774" i="7"/>
  <c r="L774" i="7"/>
  <c r="K774" i="7"/>
  <c r="J774" i="7"/>
  <c r="I774" i="7"/>
  <c r="H774" i="7"/>
  <c r="G774" i="7"/>
  <c r="F774" i="7"/>
  <c r="D774" i="7"/>
  <c r="C774" i="7"/>
  <c r="B774" i="7"/>
  <c r="A774" i="7"/>
  <c r="M773" i="7"/>
  <c r="L773" i="7"/>
  <c r="K773" i="7"/>
  <c r="J773" i="7"/>
  <c r="I773" i="7"/>
  <c r="H773" i="7"/>
  <c r="G773" i="7"/>
  <c r="F773" i="7"/>
  <c r="D773" i="7"/>
  <c r="C773" i="7"/>
  <c r="B773" i="7"/>
  <c r="A773" i="7"/>
  <c r="M772" i="7"/>
  <c r="L772" i="7"/>
  <c r="K772" i="7"/>
  <c r="J772" i="7"/>
  <c r="I772" i="7"/>
  <c r="H772" i="7"/>
  <c r="G772" i="7"/>
  <c r="F772" i="7"/>
  <c r="D772" i="7"/>
  <c r="C772" i="7"/>
  <c r="B772" i="7"/>
  <c r="A772" i="7"/>
  <c r="M771" i="7"/>
  <c r="L771" i="7"/>
  <c r="K771" i="7"/>
  <c r="J771" i="7"/>
  <c r="I771" i="7"/>
  <c r="H771" i="7"/>
  <c r="G771" i="7"/>
  <c r="F771" i="7"/>
  <c r="D771" i="7"/>
  <c r="C771" i="7"/>
  <c r="B771" i="7"/>
  <c r="A771" i="7"/>
  <c r="M770" i="7"/>
  <c r="L770" i="7"/>
  <c r="K770" i="7"/>
  <c r="J770" i="7"/>
  <c r="I770" i="7"/>
  <c r="H770" i="7"/>
  <c r="G770" i="7"/>
  <c r="F770" i="7"/>
  <c r="D770" i="7"/>
  <c r="C770" i="7"/>
  <c r="B770" i="7"/>
  <c r="A770" i="7"/>
  <c r="M769" i="7"/>
  <c r="L769" i="7"/>
  <c r="K769" i="7"/>
  <c r="J769" i="7"/>
  <c r="I769" i="7"/>
  <c r="H769" i="7"/>
  <c r="G769" i="7"/>
  <c r="F769" i="7"/>
  <c r="D769" i="7"/>
  <c r="C769" i="7"/>
  <c r="B769" i="7"/>
  <c r="A769" i="7"/>
  <c r="M768" i="7"/>
  <c r="L768" i="7"/>
  <c r="K768" i="7"/>
  <c r="J768" i="7"/>
  <c r="I768" i="7"/>
  <c r="H768" i="7"/>
  <c r="G768" i="7"/>
  <c r="F768" i="7"/>
  <c r="D768" i="7"/>
  <c r="C768" i="7"/>
  <c r="B768" i="7"/>
  <c r="A768" i="7"/>
  <c r="M767" i="7"/>
  <c r="L767" i="7"/>
  <c r="K767" i="7"/>
  <c r="J767" i="7"/>
  <c r="I767" i="7"/>
  <c r="H767" i="7"/>
  <c r="G767" i="7"/>
  <c r="F767" i="7"/>
  <c r="D767" i="7"/>
  <c r="C767" i="7"/>
  <c r="B767" i="7"/>
  <c r="A767" i="7"/>
  <c r="M766" i="7"/>
  <c r="L766" i="7"/>
  <c r="K766" i="7"/>
  <c r="J766" i="7"/>
  <c r="I766" i="7"/>
  <c r="H766" i="7"/>
  <c r="G766" i="7"/>
  <c r="F766" i="7"/>
  <c r="D766" i="7"/>
  <c r="C766" i="7"/>
  <c r="B766" i="7"/>
  <c r="A766" i="7"/>
  <c r="M765" i="7"/>
  <c r="L765" i="7"/>
  <c r="K765" i="7"/>
  <c r="J765" i="7"/>
  <c r="I765" i="7"/>
  <c r="H765" i="7"/>
  <c r="G765" i="7"/>
  <c r="F765" i="7"/>
  <c r="D765" i="7"/>
  <c r="C765" i="7"/>
  <c r="B765" i="7"/>
  <c r="A765" i="7"/>
  <c r="M764" i="7"/>
  <c r="L764" i="7"/>
  <c r="K764" i="7"/>
  <c r="J764" i="7"/>
  <c r="I764" i="7"/>
  <c r="H764" i="7"/>
  <c r="G764" i="7"/>
  <c r="F764" i="7"/>
  <c r="D764" i="7"/>
  <c r="C764" i="7"/>
  <c r="B764" i="7"/>
  <c r="A764" i="7"/>
  <c r="M763" i="7"/>
  <c r="L763" i="7"/>
  <c r="K763" i="7"/>
  <c r="J763" i="7"/>
  <c r="I763" i="7"/>
  <c r="H763" i="7"/>
  <c r="G763" i="7"/>
  <c r="F763" i="7"/>
  <c r="D763" i="7"/>
  <c r="C763" i="7"/>
  <c r="B763" i="7"/>
  <c r="A763" i="7"/>
  <c r="M762" i="7"/>
  <c r="L762" i="7"/>
  <c r="K762" i="7"/>
  <c r="J762" i="7"/>
  <c r="I762" i="7"/>
  <c r="H762" i="7"/>
  <c r="G762" i="7"/>
  <c r="F762" i="7"/>
  <c r="D762" i="7"/>
  <c r="C762" i="7"/>
  <c r="B762" i="7"/>
  <c r="A762" i="7"/>
  <c r="M761" i="7"/>
  <c r="L761" i="7"/>
  <c r="K761" i="7"/>
  <c r="J761" i="7"/>
  <c r="I761" i="7"/>
  <c r="H761" i="7"/>
  <c r="G761" i="7"/>
  <c r="F761" i="7"/>
  <c r="D761" i="7"/>
  <c r="C761" i="7"/>
  <c r="B761" i="7"/>
  <c r="A761" i="7"/>
  <c r="M760" i="7"/>
  <c r="L760" i="7"/>
  <c r="K760" i="7"/>
  <c r="J760" i="7"/>
  <c r="I760" i="7"/>
  <c r="H760" i="7"/>
  <c r="G760" i="7"/>
  <c r="F760" i="7"/>
  <c r="D760" i="7"/>
  <c r="C760" i="7"/>
  <c r="B760" i="7"/>
  <c r="A760" i="7"/>
  <c r="M759" i="7"/>
  <c r="L759" i="7"/>
  <c r="K759" i="7"/>
  <c r="J759" i="7"/>
  <c r="I759" i="7"/>
  <c r="H759" i="7"/>
  <c r="G759" i="7"/>
  <c r="F759" i="7"/>
  <c r="D759" i="7"/>
  <c r="C759" i="7"/>
  <c r="B759" i="7"/>
  <c r="A759" i="7"/>
  <c r="M758" i="7"/>
  <c r="L758" i="7"/>
  <c r="K758" i="7"/>
  <c r="J758" i="7"/>
  <c r="I758" i="7"/>
  <c r="H758" i="7"/>
  <c r="G758" i="7"/>
  <c r="F758" i="7"/>
  <c r="D758" i="7"/>
  <c r="C758" i="7"/>
  <c r="B758" i="7"/>
  <c r="A758" i="7"/>
  <c r="M757" i="7"/>
  <c r="L757" i="7"/>
  <c r="K757" i="7"/>
  <c r="J757" i="7"/>
  <c r="I757" i="7"/>
  <c r="H757" i="7"/>
  <c r="G757" i="7"/>
  <c r="F757" i="7"/>
  <c r="D757" i="7"/>
  <c r="C757" i="7"/>
  <c r="B757" i="7"/>
  <c r="A757" i="7"/>
  <c r="M756" i="7"/>
  <c r="L756" i="7"/>
  <c r="K756" i="7"/>
  <c r="J756" i="7"/>
  <c r="I756" i="7"/>
  <c r="H756" i="7"/>
  <c r="G756" i="7"/>
  <c r="F756" i="7"/>
  <c r="D756" i="7"/>
  <c r="C756" i="7"/>
  <c r="B756" i="7"/>
  <c r="A756" i="7"/>
  <c r="M755" i="7"/>
  <c r="L755" i="7"/>
  <c r="K755" i="7"/>
  <c r="J755" i="7"/>
  <c r="I755" i="7"/>
  <c r="H755" i="7"/>
  <c r="G755" i="7"/>
  <c r="F755" i="7"/>
  <c r="D755" i="7"/>
  <c r="C755" i="7"/>
  <c r="B755" i="7"/>
  <c r="A755" i="7"/>
  <c r="M754" i="7"/>
  <c r="L754" i="7"/>
  <c r="K754" i="7"/>
  <c r="J754" i="7"/>
  <c r="I754" i="7"/>
  <c r="H754" i="7"/>
  <c r="G754" i="7"/>
  <c r="F754" i="7"/>
  <c r="D754" i="7"/>
  <c r="C754" i="7"/>
  <c r="B754" i="7"/>
  <c r="A754" i="7"/>
  <c r="M753" i="7"/>
  <c r="L753" i="7"/>
  <c r="K753" i="7"/>
  <c r="J753" i="7"/>
  <c r="I753" i="7"/>
  <c r="H753" i="7"/>
  <c r="G753" i="7"/>
  <c r="F753" i="7"/>
  <c r="D753" i="7"/>
  <c r="C753" i="7"/>
  <c r="B753" i="7"/>
  <c r="A753" i="7"/>
  <c r="M752" i="7"/>
  <c r="L752" i="7"/>
  <c r="K752" i="7"/>
  <c r="J752" i="7"/>
  <c r="I752" i="7"/>
  <c r="H752" i="7"/>
  <c r="G752" i="7"/>
  <c r="F752" i="7"/>
  <c r="D752" i="7"/>
  <c r="C752" i="7"/>
  <c r="B752" i="7"/>
  <c r="A752" i="7"/>
  <c r="M751" i="7"/>
  <c r="L751" i="7"/>
  <c r="K751" i="7"/>
  <c r="J751" i="7"/>
  <c r="I751" i="7"/>
  <c r="H751" i="7"/>
  <c r="G751" i="7"/>
  <c r="F751" i="7"/>
  <c r="D751" i="7"/>
  <c r="C751" i="7"/>
  <c r="B751" i="7"/>
  <c r="A751" i="7"/>
  <c r="M750" i="7"/>
  <c r="L750" i="7"/>
  <c r="K750" i="7"/>
  <c r="J750" i="7"/>
  <c r="I750" i="7"/>
  <c r="H750" i="7"/>
  <c r="G750" i="7"/>
  <c r="F750" i="7"/>
  <c r="D750" i="7"/>
  <c r="C750" i="7"/>
  <c r="B750" i="7"/>
  <c r="A750" i="7"/>
  <c r="M749" i="7"/>
  <c r="L749" i="7"/>
  <c r="K749" i="7"/>
  <c r="J749" i="7"/>
  <c r="I749" i="7"/>
  <c r="H749" i="7"/>
  <c r="G749" i="7"/>
  <c r="F749" i="7"/>
  <c r="D749" i="7"/>
  <c r="C749" i="7"/>
  <c r="B749" i="7"/>
  <c r="A749" i="7"/>
  <c r="M748" i="7"/>
  <c r="L748" i="7"/>
  <c r="K748" i="7"/>
  <c r="J748" i="7"/>
  <c r="I748" i="7"/>
  <c r="H748" i="7"/>
  <c r="G748" i="7"/>
  <c r="F748" i="7"/>
  <c r="D748" i="7"/>
  <c r="C748" i="7"/>
  <c r="B748" i="7"/>
  <c r="A748" i="7"/>
  <c r="M747" i="7"/>
  <c r="L747" i="7"/>
  <c r="K747" i="7"/>
  <c r="J747" i="7"/>
  <c r="I747" i="7"/>
  <c r="H747" i="7"/>
  <c r="G747" i="7"/>
  <c r="F747" i="7"/>
  <c r="D747" i="7"/>
  <c r="C747" i="7"/>
  <c r="B747" i="7"/>
  <c r="A747" i="7"/>
  <c r="M746" i="7"/>
  <c r="L746" i="7"/>
  <c r="K746" i="7"/>
  <c r="J746" i="7"/>
  <c r="I746" i="7"/>
  <c r="H746" i="7"/>
  <c r="G746" i="7"/>
  <c r="F746" i="7"/>
  <c r="D746" i="7"/>
  <c r="C746" i="7"/>
  <c r="B746" i="7"/>
  <c r="A746" i="7"/>
  <c r="M745" i="7"/>
  <c r="L745" i="7"/>
  <c r="K745" i="7"/>
  <c r="J745" i="7"/>
  <c r="I745" i="7"/>
  <c r="H745" i="7"/>
  <c r="G745" i="7"/>
  <c r="F745" i="7"/>
  <c r="D745" i="7"/>
  <c r="C745" i="7"/>
  <c r="B745" i="7"/>
  <c r="A745" i="7"/>
  <c r="M744" i="7"/>
  <c r="L744" i="7"/>
  <c r="K744" i="7"/>
  <c r="J744" i="7"/>
  <c r="I744" i="7"/>
  <c r="H744" i="7"/>
  <c r="G744" i="7"/>
  <c r="F744" i="7"/>
  <c r="D744" i="7"/>
  <c r="C744" i="7"/>
  <c r="B744" i="7"/>
  <c r="A744" i="7"/>
  <c r="M743" i="7"/>
  <c r="L743" i="7"/>
  <c r="K743" i="7"/>
  <c r="J743" i="7"/>
  <c r="I743" i="7"/>
  <c r="H743" i="7"/>
  <c r="G743" i="7"/>
  <c r="F743" i="7"/>
  <c r="D743" i="7"/>
  <c r="C743" i="7"/>
  <c r="B743" i="7"/>
  <c r="A743" i="7"/>
  <c r="M742" i="7"/>
  <c r="L742" i="7"/>
  <c r="K742" i="7"/>
  <c r="J742" i="7"/>
  <c r="I742" i="7"/>
  <c r="H742" i="7"/>
  <c r="G742" i="7"/>
  <c r="F742" i="7"/>
  <c r="D742" i="7"/>
  <c r="C742" i="7"/>
  <c r="B742" i="7"/>
  <c r="A742" i="7"/>
  <c r="M741" i="7"/>
  <c r="L741" i="7"/>
  <c r="K741" i="7"/>
  <c r="J741" i="7"/>
  <c r="I741" i="7"/>
  <c r="H741" i="7"/>
  <c r="G741" i="7"/>
  <c r="F741" i="7"/>
  <c r="D741" i="7"/>
  <c r="C741" i="7"/>
  <c r="B741" i="7"/>
  <c r="A741" i="7"/>
  <c r="M740" i="7"/>
  <c r="L740" i="7"/>
  <c r="K740" i="7"/>
  <c r="J740" i="7"/>
  <c r="I740" i="7"/>
  <c r="H740" i="7"/>
  <c r="G740" i="7"/>
  <c r="F740" i="7"/>
  <c r="D740" i="7"/>
  <c r="C740" i="7"/>
  <c r="B740" i="7"/>
  <c r="A740" i="7"/>
  <c r="M739" i="7"/>
  <c r="L739" i="7"/>
  <c r="K739" i="7"/>
  <c r="J739" i="7"/>
  <c r="I739" i="7"/>
  <c r="H739" i="7"/>
  <c r="G739" i="7"/>
  <c r="F739" i="7"/>
  <c r="D739" i="7"/>
  <c r="C739" i="7"/>
  <c r="B739" i="7"/>
  <c r="A739" i="7"/>
  <c r="M738" i="7"/>
  <c r="L738" i="7"/>
  <c r="K738" i="7"/>
  <c r="J738" i="7"/>
  <c r="I738" i="7"/>
  <c r="H738" i="7"/>
  <c r="G738" i="7"/>
  <c r="F738" i="7"/>
  <c r="D738" i="7"/>
  <c r="C738" i="7"/>
  <c r="B738" i="7"/>
  <c r="A738" i="7"/>
  <c r="M737" i="7"/>
  <c r="L737" i="7"/>
  <c r="K737" i="7"/>
  <c r="J737" i="7"/>
  <c r="I737" i="7"/>
  <c r="H737" i="7"/>
  <c r="G737" i="7"/>
  <c r="F737" i="7"/>
  <c r="D737" i="7"/>
  <c r="C737" i="7"/>
  <c r="B737" i="7"/>
  <c r="A737" i="7"/>
  <c r="M736" i="7"/>
  <c r="L736" i="7"/>
  <c r="K736" i="7"/>
  <c r="J736" i="7"/>
  <c r="I736" i="7"/>
  <c r="H736" i="7"/>
  <c r="G736" i="7"/>
  <c r="F736" i="7"/>
  <c r="D736" i="7"/>
  <c r="C736" i="7"/>
  <c r="B736" i="7"/>
  <c r="A736" i="7"/>
  <c r="M735" i="7"/>
  <c r="L735" i="7"/>
  <c r="K735" i="7"/>
  <c r="J735" i="7"/>
  <c r="I735" i="7"/>
  <c r="H735" i="7"/>
  <c r="G735" i="7"/>
  <c r="F735" i="7"/>
  <c r="D735" i="7"/>
  <c r="C735" i="7"/>
  <c r="B735" i="7"/>
  <c r="A735" i="7"/>
  <c r="M734" i="7"/>
  <c r="L734" i="7"/>
  <c r="K734" i="7"/>
  <c r="J734" i="7"/>
  <c r="I734" i="7"/>
  <c r="H734" i="7"/>
  <c r="G734" i="7"/>
  <c r="F734" i="7"/>
  <c r="D734" i="7"/>
  <c r="C734" i="7"/>
  <c r="B734" i="7"/>
  <c r="A734" i="7"/>
  <c r="M733" i="7"/>
  <c r="L733" i="7"/>
  <c r="K733" i="7"/>
  <c r="J733" i="7"/>
  <c r="I733" i="7"/>
  <c r="H733" i="7"/>
  <c r="G733" i="7"/>
  <c r="F733" i="7"/>
  <c r="D733" i="7"/>
  <c r="C733" i="7"/>
  <c r="B733" i="7"/>
  <c r="A733" i="7"/>
  <c r="M732" i="7"/>
  <c r="L732" i="7"/>
  <c r="K732" i="7"/>
  <c r="J732" i="7"/>
  <c r="I732" i="7"/>
  <c r="H732" i="7"/>
  <c r="G732" i="7"/>
  <c r="F732" i="7"/>
  <c r="D732" i="7"/>
  <c r="C732" i="7"/>
  <c r="B732" i="7"/>
  <c r="A732" i="7"/>
  <c r="M731" i="7"/>
  <c r="L731" i="7"/>
  <c r="K731" i="7"/>
  <c r="J731" i="7"/>
  <c r="I731" i="7"/>
  <c r="H731" i="7"/>
  <c r="G731" i="7"/>
  <c r="F731" i="7"/>
  <c r="D731" i="7"/>
  <c r="C731" i="7"/>
  <c r="B731" i="7"/>
  <c r="A731" i="7"/>
  <c r="M730" i="7"/>
  <c r="L730" i="7"/>
  <c r="K730" i="7"/>
  <c r="J730" i="7"/>
  <c r="I730" i="7"/>
  <c r="H730" i="7"/>
  <c r="G730" i="7"/>
  <c r="F730" i="7"/>
  <c r="D730" i="7"/>
  <c r="C730" i="7"/>
  <c r="B730" i="7"/>
  <c r="A730" i="7"/>
  <c r="M729" i="7"/>
  <c r="L729" i="7"/>
  <c r="K729" i="7"/>
  <c r="J729" i="7"/>
  <c r="I729" i="7"/>
  <c r="H729" i="7"/>
  <c r="G729" i="7"/>
  <c r="F729" i="7"/>
  <c r="D729" i="7"/>
  <c r="C729" i="7"/>
  <c r="B729" i="7"/>
  <c r="A729" i="7"/>
  <c r="M728" i="7"/>
  <c r="L728" i="7"/>
  <c r="K728" i="7"/>
  <c r="J728" i="7"/>
  <c r="I728" i="7"/>
  <c r="H728" i="7"/>
  <c r="G728" i="7"/>
  <c r="F728" i="7"/>
  <c r="D728" i="7"/>
  <c r="C728" i="7"/>
  <c r="B728" i="7"/>
  <c r="A728" i="7"/>
  <c r="M727" i="7"/>
  <c r="L727" i="7"/>
  <c r="K727" i="7"/>
  <c r="J727" i="7"/>
  <c r="I727" i="7"/>
  <c r="H727" i="7"/>
  <c r="G727" i="7"/>
  <c r="F727" i="7"/>
  <c r="D727" i="7"/>
  <c r="C727" i="7"/>
  <c r="B727" i="7"/>
  <c r="A727" i="7"/>
  <c r="M726" i="7"/>
  <c r="L726" i="7"/>
  <c r="K726" i="7"/>
  <c r="J726" i="7"/>
  <c r="I726" i="7"/>
  <c r="H726" i="7"/>
  <c r="G726" i="7"/>
  <c r="F726" i="7"/>
  <c r="D726" i="7"/>
  <c r="C726" i="7"/>
  <c r="B726" i="7"/>
  <c r="A726" i="7"/>
  <c r="M725" i="7"/>
  <c r="L725" i="7"/>
  <c r="K725" i="7"/>
  <c r="J725" i="7"/>
  <c r="I725" i="7"/>
  <c r="H725" i="7"/>
  <c r="G725" i="7"/>
  <c r="F725" i="7"/>
  <c r="D725" i="7"/>
  <c r="C725" i="7"/>
  <c r="B725" i="7"/>
  <c r="A725" i="7"/>
  <c r="M724" i="7"/>
  <c r="L724" i="7"/>
  <c r="K724" i="7"/>
  <c r="J724" i="7"/>
  <c r="I724" i="7"/>
  <c r="H724" i="7"/>
  <c r="G724" i="7"/>
  <c r="F724" i="7"/>
  <c r="D724" i="7"/>
  <c r="C724" i="7"/>
  <c r="B724" i="7"/>
  <c r="A724" i="7"/>
  <c r="M723" i="7"/>
  <c r="L723" i="7"/>
  <c r="K723" i="7"/>
  <c r="J723" i="7"/>
  <c r="I723" i="7"/>
  <c r="H723" i="7"/>
  <c r="G723" i="7"/>
  <c r="F723" i="7"/>
  <c r="D723" i="7"/>
  <c r="C723" i="7"/>
  <c r="B723" i="7"/>
  <c r="A723" i="7"/>
  <c r="M722" i="7"/>
  <c r="L722" i="7"/>
  <c r="K722" i="7"/>
  <c r="J722" i="7"/>
  <c r="I722" i="7"/>
  <c r="H722" i="7"/>
  <c r="G722" i="7"/>
  <c r="F722" i="7"/>
  <c r="D722" i="7"/>
  <c r="C722" i="7"/>
  <c r="B722" i="7"/>
  <c r="A722" i="7"/>
  <c r="M721" i="7"/>
  <c r="L721" i="7"/>
  <c r="K721" i="7"/>
  <c r="J721" i="7"/>
  <c r="I721" i="7"/>
  <c r="H721" i="7"/>
  <c r="G721" i="7"/>
  <c r="F721" i="7"/>
  <c r="D721" i="7"/>
  <c r="C721" i="7"/>
  <c r="B721" i="7"/>
  <c r="A721" i="7"/>
  <c r="M720" i="7"/>
  <c r="L720" i="7"/>
  <c r="K720" i="7"/>
  <c r="J720" i="7"/>
  <c r="I720" i="7"/>
  <c r="H720" i="7"/>
  <c r="G720" i="7"/>
  <c r="F720" i="7"/>
  <c r="D720" i="7"/>
  <c r="C720" i="7"/>
  <c r="B720" i="7"/>
  <c r="A720" i="7"/>
  <c r="M719" i="7"/>
  <c r="L719" i="7"/>
  <c r="K719" i="7"/>
  <c r="J719" i="7"/>
  <c r="I719" i="7"/>
  <c r="H719" i="7"/>
  <c r="G719" i="7"/>
  <c r="F719" i="7"/>
  <c r="D719" i="7"/>
  <c r="C719" i="7"/>
  <c r="B719" i="7"/>
  <c r="A719" i="7"/>
  <c r="M718" i="7"/>
  <c r="L718" i="7"/>
  <c r="K718" i="7"/>
  <c r="J718" i="7"/>
  <c r="I718" i="7"/>
  <c r="H718" i="7"/>
  <c r="G718" i="7"/>
  <c r="F718" i="7"/>
  <c r="D718" i="7"/>
  <c r="C718" i="7"/>
  <c r="B718" i="7"/>
  <c r="A718" i="7"/>
  <c r="M717" i="7"/>
  <c r="L717" i="7"/>
  <c r="K717" i="7"/>
  <c r="J717" i="7"/>
  <c r="I717" i="7"/>
  <c r="H717" i="7"/>
  <c r="G717" i="7"/>
  <c r="F717" i="7"/>
  <c r="D717" i="7"/>
  <c r="C717" i="7"/>
  <c r="B717" i="7"/>
  <c r="A717" i="7"/>
  <c r="M716" i="7"/>
  <c r="L716" i="7"/>
  <c r="K716" i="7"/>
  <c r="J716" i="7"/>
  <c r="I716" i="7"/>
  <c r="H716" i="7"/>
  <c r="G716" i="7"/>
  <c r="F716" i="7"/>
  <c r="D716" i="7"/>
  <c r="C716" i="7"/>
  <c r="B716" i="7"/>
  <c r="A716" i="7"/>
  <c r="M715" i="7"/>
  <c r="L715" i="7"/>
  <c r="K715" i="7"/>
  <c r="J715" i="7"/>
  <c r="I715" i="7"/>
  <c r="H715" i="7"/>
  <c r="G715" i="7"/>
  <c r="F715" i="7"/>
  <c r="D715" i="7"/>
  <c r="C715" i="7"/>
  <c r="B715" i="7"/>
  <c r="A715" i="7"/>
  <c r="M714" i="7"/>
  <c r="L714" i="7"/>
  <c r="K714" i="7"/>
  <c r="J714" i="7"/>
  <c r="I714" i="7"/>
  <c r="H714" i="7"/>
  <c r="G714" i="7"/>
  <c r="F714" i="7"/>
  <c r="D714" i="7"/>
  <c r="C714" i="7"/>
  <c r="B714" i="7"/>
  <c r="A714" i="7"/>
  <c r="M713" i="7"/>
  <c r="L713" i="7"/>
  <c r="K713" i="7"/>
  <c r="J713" i="7"/>
  <c r="I713" i="7"/>
  <c r="H713" i="7"/>
  <c r="G713" i="7"/>
  <c r="F713" i="7"/>
  <c r="D713" i="7"/>
  <c r="C713" i="7"/>
  <c r="B713" i="7"/>
  <c r="A713" i="7"/>
  <c r="M712" i="7"/>
  <c r="L712" i="7"/>
  <c r="K712" i="7"/>
  <c r="J712" i="7"/>
  <c r="I712" i="7"/>
  <c r="H712" i="7"/>
  <c r="G712" i="7"/>
  <c r="F712" i="7"/>
  <c r="D712" i="7"/>
  <c r="C712" i="7"/>
  <c r="B712" i="7"/>
  <c r="A712" i="7"/>
  <c r="M711" i="7"/>
  <c r="L711" i="7"/>
  <c r="K711" i="7"/>
  <c r="J711" i="7"/>
  <c r="I711" i="7"/>
  <c r="H711" i="7"/>
  <c r="G711" i="7"/>
  <c r="F711" i="7"/>
  <c r="D711" i="7"/>
  <c r="C711" i="7"/>
  <c r="B711" i="7"/>
  <c r="A711" i="7"/>
  <c r="M710" i="7"/>
  <c r="L710" i="7"/>
  <c r="K710" i="7"/>
  <c r="J710" i="7"/>
  <c r="I710" i="7"/>
  <c r="H710" i="7"/>
  <c r="G710" i="7"/>
  <c r="F710" i="7"/>
  <c r="D710" i="7"/>
  <c r="C710" i="7"/>
  <c r="B710" i="7"/>
  <c r="A710" i="7"/>
  <c r="M709" i="7"/>
  <c r="L709" i="7"/>
  <c r="K709" i="7"/>
  <c r="J709" i="7"/>
  <c r="I709" i="7"/>
  <c r="H709" i="7"/>
  <c r="G709" i="7"/>
  <c r="F709" i="7"/>
  <c r="D709" i="7"/>
  <c r="C709" i="7"/>
  <c r="B709" i="7"/>
  <c r="A709" i="7"/>
  <c r="M708" i="7"/>
  <c r="L708" i="7"/>
  <c r="K708" i="7"/>
  <c r="J708" i="7"/>
  <c r="I708" i="7"/>
  <c r="H708" i="7"/>
  <c r="G708" i="7"/>
  <c r="F708" i="7"/>
  <c r="D708" i="7"/>
  <c r="C708" i="7"/>
  <c r="B708" i="7"/>
  <c r="A708" i="7"/>
  <c r="M707" i="7"/>
  <c r="L707" i="7"/>
  <c r="K707" i="7"/>
  <c r="J707" i="7"/>
  <c r="I707" i="7"/>
  <c r="H707" i="7"/>
  <c r="G707" i="7"/>
  <c r="F707" i="7"/>
  <c r="D707" i="7"/>
  <c r="C707" i="7"/>
  <c r="B707" i="7"/>
  <c r="A707" i="7"/>
  <c r="M706" i="7"/>
  <c r="L706" i="7"/>
  <c r="K706" i="7"/>
  <c r="J706" i="7"/>
  <c r="I706" i="7"/>
  <c r="H706" i="7"/>
  <c r="G706" i="7"/>
  <c r="F706" i="7"/>
  <c r="D706" i="7"/>
  <c r="C706" i="7"/>
  <c r="B706" i="7"/>
  <c r="A706" i="7"/>
  <c r="M705" i="7"/>
  <c r="L705" i="7"/>
  <c r="K705" i="7"/>
  <c r="J705" i="7"/>
  <c r="I705" i="7"/>
  <c r="H705" i="7"/>
  <c r="G705" i="7"/>
  <c r="F705" i="7"/>
  <c r="D705" i="7"/>
  <c r="C705" i="7"/>
  <c r="B705" i="7"/>
  <c r="A705" i="7"/>
  <c r="M704" i="7"/>
  <c r="L704" i="7"/>
  <c r="K704" i="7"/>
  <c r="J704" i="7"/>
  <c r="I704" i="7"/>
  <c r="H704" i="7"/>
  <c r="G704" i="7"/>
  <c r="F704" i="7"/>
  <c r="D704" i="7"/>
  <c r="C704" i="7"/>
  <c r="B704" i="7"/>
  <c r="A704" i="7"/>
  <c r="M703" i="7"/>
  <c r="L703" i="7"/>
  <c r="K703" i="7"/>
  <c r="J703" i="7"/>
  <c r="I703" i="7"/>
  <c r="H703" i="7"/>
  <c r="G703" i="7"/>
  <c r="F703" i="7"/>
  <c r="D703" i="7"/>
  <c r="C703" i="7"/>
  <c r="B703" i="7"/>
  <c r="A703" i="7"/>
  <c r="M702" i="7"/>
  <c r="L702" i="7"/>
  <c r="K702" i="7"/>
  <c r="J702" i="7"/>
  <c r="I702" i="7"/>
  <c r="H702" i="7"/>
  <c r="G702" i="7"/>
  <c r="F702" i="7"/>
  <c r="D702" i="7"/>
  <c r="C702" i="7"/>
  <c r="B702" i="7"/>
  <c r="A702" i="7"/>
  <c r="M701" i="7"/>
  <c r="L701" i="7"/>
  <c r="K701" i="7"/>
  <c r="J701" i="7"/>
  <c r="I701" i="7"/>
  <c r="H701" i="7"/>
  <c r="G701" i="7"/>
  <c r="F701" i="7"/>
  <c r="D701" i="7"/>
  <c r="C701" i="7"/>
  <c r="B701" i="7"/>
  <c r="A701" i="7"/>
  <c r="M700" i="7"/>
  <c r="L700" i="7"/>
  <c r="K700" i="7"/>
  <c r="J700" i="7"/>
  <c r="I700" i="7"/>
  <c r="H700" i="7"/>
  <c r="G700" i="7"/>
  <c r="F700" i="7"/>
  <c r="D700" i="7"/>
  <c r="C700" i="7"/>
  <c r="B700" i="7"/>
  <c r="A700" i="7"/>
  <c r="M699" i="7"/>
  <c r="L699" i="7"/>
  <c r="K699" i="7"/>
  <c r="J699" i="7"/>
  <c r="I699" i="7"/>
  <c r="H699" i="7"/>
  <c r="G699" i="7"/>
  <c r="F699" i="7"/>
  <c r="D699" i="7"/>
  <c r="C699" i="7"/>
  <c r="B699" i="7"/>
  <c r="A699" i="7"/>
  <c r="M698" i="7"/>
  <c r="L698" i="7"/>
  <c r="K698" i="7"/>
  <c r="J698" i="7"/>
  <c r="I698" i="7"/>
  <c r="H698" i="7"/>
  <c r="G698" i="7"/>
  <c r="F698" i="7"/>
  <c r="D698" i="7"/>
  <c r="C698" i="7"/>
  <c r="B698" i="7"/>
  <c r="A698" i="7"/>
  <c r="M697" i="7"/>
  <c r="L697" i="7"/>
  <c r="K697" i="7"/>
  <c r="J697" i="7"/>
  <c r="I697" i="7"/>
  <c r="H697" i="7"/>
  <c r="G697" i="7"/>
  <c r="F697" i="7"/>
  <c r="D697" i="7"/>
  <c r="C697" i="7"/>
  <c r="B697" i="7"/>
  <c r="A697" i="7"/>
  <c r="M696" i="7"/>
  <c r="L696" i="7"/>
  <c r="K696" i="7"/>
  <c r="J696" i="7"/>
  <c r="I696" i="7"/>
  <c r="H696" i="7"/>
  <c r="G696" i="7"/>
  <c r="F696" i="7"/>
  <c r="D696" i="7"/>
  <c r="C696" i="7"/>
  <c r="B696" i="7"/>
  <c r="A696" i="7"/>
  <c r="M695" i="7"/>
  <c r="L695" i="7"/>
  <c r="K695" i="7"/>
  <c r="J695" i="7"/>
  <c r="I695" i="7"/>
  <c r="H695" i="7"/>
  <c r="G695" i="7"/>
  <c r="F695" i="7"/>
  <c r="D695" i="7"/>
  <c r="C695" i="7"/>
  <c r="B695" i="7"/>
  <c r="A695" i="7"/>
  <c r="M694" i="7"/>
  <c r="L694" i="7"/>
  <c r="K694" i="7"/>
  <c r="J694" i="7"/>
  <c r="I694" i="7"/>
  <c r="H694" i="7"/>
  <c r="G694" i="7"/>
  <c r="F694" i="7"/>
  <c r="D694" i="7"/>
  <c r="C694" i="7"/>
  <c r="B694" i="7"/>
  <c r="A694" i="7"/>
  <c r="M693" i="7"/>
  <c r="L693" i="7"/>
  <c r="K693" i="7"/>
  <c r="J693" i="7"/>
  <c r="I693" i="7"/>
  <c r="H693" i="7"/>
  <c r="G693" i="7"/>
  <c r="F693" i="7"/>
  <c r="D693" i="7"/>
  <c r="C693" i="7"/>
  <c r="B693" i="7"/>
  <c r="A693" i="7"/>
  <c r="M692" i="7"/>
  <c r="L692" i="7"/>
  <c r="K692" i="7"/>
  <c r="J692" i="7"/>
  <c r="I692" i="7"/>
  <c r="H692" i="7"/>
  <c r="G692" i="7"/>
  <c r="F692" i="7"/>
  <c r="D692" i="7"/>
  <c r="C692" i="7"/>
  <c r="B692" i="7"/>
  <c r="A692" i="7"/>
  <c r="M691" i="7"/>
  <c r="L691" i="7"/>
  <c r="K691" i="7"/>
  <c r="J691" i="7"/>
  <c r="I691" i="7"/>
  <c r="H691" i="7"/>
  <c r="G691" i="7"/>
  <c r="F691" i="7"/>
  <c r="D691" i="7"/>
  <c r="C691" i="7"/>
  <c r="B691" i="7"/>
  <c r="A691" i="7"/>
  <c r="M690" i="7"/>
  <c r="L690" i="7"/>
  <c r="K690" i="7"/>
  <c r="J690" i="7"/>
  <c r="I690" i="7"/>
  <c r="H690" i="7"/>
  <c r="G690" i="7"/>
  <c r="F690" i="7"/>
  <c r="D690" i="7"/>
  <c r="C690" i="7"/>
  <c r="B690" i="7"/>
  <c r="A690" i="7"/>
  <c r="M689" i="7"/>
  <c r="L689" i="7"/>
  <c r="K689" i="7"/>
  <c r="J689" i="7"/>
  <c r="I689" i="7"/>
  <c r="H689" i="7"/>
  <c r="G689" i="7"/>
  <c r="F689" i="7"/>
  <c r="D689" i="7"/>
  <c r="C689" i="7"/>
  <c r="B689" i="7"/>
  <c r="A689" i="7"/>
  <c r="M688" i="7"/>
  <c r="L688" i="7"/>
  <c r="K688" i="7"/>
  <c r="J688" i="7"/>
  <c r="I688" i="7"/>
  <c r="H688" i="7"/>
  <c r="G688" i="7"/>
  <c r="F688" i="7"/>
  <c r="D688" i="7"/>
  <c r="C688" i="7"/>
  <c r="B688" i="7"/>
  <c r="A688" i="7"/>
  <c r="M687" i="7"/>
  <c r="L687" i="7"/>
  <c r="K687" i="7"/>
  <c r="J687" i="7"/>
  <c r="I687" i="7"/>
  <c r="H687" i="7"/>
  <c r="G687" i="7"/>
  <c r="F687" i="7"/>
  <c r="D687" i="7"/>
  <c r="C687" i="7"/>
  <c r="B687" i="7"/>
  <c r="A687" i="7"/>
  <c r="M686" i="7"/>
  <c r="L686" i="7"/>
  <c r="K686" i="7"/>
  <c r="J686" i="7"/>
  <c r="I686" i="7"/>
  <c r="H686" i="7"/>
  <c r="G686" i="7"/>
  <c r="F686" i="7"/>
  <c r="D686" i="7"/>
  <c r="C686" i="7"/>
  <c r="B686" i="7"/>
  <c r="A686" i="7"/>
  <c r="M685" i="7"/>
  <c r="L685" i="7"/>
  <c r="K685" i="7"/>
  <c r="J685" i="7"/>
  <c r="I685" i="7"/>
  <c r="H685" i="7"/>
  <c r="G685" i="7"/>
  <c r="F685" i="7"/>
  <c r="D685" i="7"/>
  <c r="C685" i="7"/>
  <c r="B685" i="7"/>
  <c r="A685" i="7"/>
  <c r="M684" i="7"/>
  <c r="L684" i="7"/>
  <c r="K684" i="7"/>
  <c r="J684" i="7"/>
  <c r="I684" i="7"/>
  <c r="H684" i="7"/>
  <c r="G684" i="7"/>
  <c r="F684" i="7"/>
  <c r="D684" i="7"/>
  <c r="C684" i="7"/>
  <c r="B684" i="7"/>
  <c r="A684" i="7"/>
  <c r="M683" i="7"/>
  <c r="L683" i="7"/>
  <c r="K683" i="7"/>
  <c r="J683" i="7"/>
  <c r="I683" i="7"/>
  <c r="H683" i="7"/>
  <c r="G683" i="7"/>
  <c r="F683" i="7"/>
  <c r="D683" i="7"/>
  <c r="C683" i="7"/>
  <c r="B683" i="7"/>
  <c r="A683" i="7"/>
  <c r="M682" i="7"/>
  <c r="L682" i="7"/>
  <c r="K682" i="7"/>
  <c r="J682" i="7"/>
  <c r="I682" i="7"/>
  <c r="H682" i="7"/>
  <c r="G682" i="7"/>
  <c r="F682" i="7"/>
  <c r="D682" i="7"/>
  <c r="C682" i="7"/>
  <c r="B682" i="7"/>
  <c r="A682" i="7"/>
  <c r="M681" i="7"/>
  <c r="L681" i="7"/>
  <c r="K681" i="7"/>
  <c r="J681" i="7"/>
  <c r="I681" i="7"/>
  <c r="H681" i="7"/>
  <c r="G681" i="7"/>
  <c r="F681" i="7"/>
  <c r="D681" i="7"/>
  <c r="C681" i="7"/>
  <c r="B681" i="7"/>
  <c r="A681" i="7"/>
  <c r="M680" i="7"/>
  <c r="L680" i="7"/>
  <c r="K680" i="7"/>
  <c r="J680" i="7"/>
  <c r="I680" i="7"/>
  <c r="H680" i="7"/>
  <c r="G680" i="7"/>
  <c r="F680" i="7"/>
  <c r="D680" i="7"/>
  <c r="C680" i="7"/>
  <c r="B680" i="7"/>
  <c r="A680" i="7"/>
  <c r="M679" i="7"/>
  <c r="L679" i="7"/>
  <c r="K679" i="7"/>
  <c r="J679" i="7"/>
  <c r="I679" i="7"/>
  <c r="H679" i="7"/>
  <c r="G679" i="7"/>
  <c r="F679" i="7"/>
  <c r="D679" i="7"/>
  <c r="C679" i="7"/>
  <c r="B679" i="7"/>
  <c r="A679" i="7"/>
  <c r="M678" i="7"/>
  <c r="L678" i="7"/>
  <c r="K678" i="7"/>
  <c r="J678" i="7"/>
  <c r="I678" i="7"/>
  <c r="H678" i="7"/>
  <c r="G678" i="7"/>
  <c r="F678" i="7"/>
  <c r="D678" i="7"/>
  <c r="C678" i="7"/>
  <c r="B678" i="7"/>
  <c r="A678" i="7"/>
  <c r="M677" i="7"/>
  <c r="L677" i="7"/>
  <c r="K677" i="7"/>
  <c r="J677" i="7"/>
  <c r="I677" i="7"/>
  <c r="H677" i="7"/>
  <c r="G677" i="7"/>
  <c r="F677" i="7"/>
  <c r="D677" i="7"/>
  <c r="C677" i="7"/>
  <c r="B677" i="7"/>
  <c r="A677" i="7"/>
  <c r="M676" i="7"/>
  <c r="L676" i="7"/>
  <c r="K676" i="7"/>
  <c r="J676" i="7"/>
  <c r="I676" i="7"/>
  <c r="H676" i="7"/>
  <c r="G676" i="7"/>
  <c r="F676" i="7"/>
  <c r="D676" i="7"/>
  <c r="C676" i="7"/>
  <c r="B676" i="7"/>
  <c r="A676" i="7"/>
  <c r="M675" i="7"/>
  <c r="L675" i="7"/>
  <c r="K675" i="7"/>
  <c r="J675" i="7"/>
  <c r="I675" i="7"/>
  <c r="H675" i="7"/>
  <c r="G675" i="7"/>
  <c r="F675" i="7"/>
  <c r="D675" i="7"/>
  <c r="C675" i="7"/>
  <c r="B675" i="7"/>
  <c r="A675" i="7"/>
  <c r="M674" i="7"/>
  <c r="L674" i="7"/>
  <c r="K674" i="7"/>
  <c r="J674" i="7"/>
  <c r="I674" i="7"/>
  <c r="H674" i="7"/>
  <c r="G674" i="7"/>
  <c r="F674" i="7"/>
  <c r="D674" i="7"/>
  <c r="C674" i="7"/>
  <c r="B674" i="7"/>
  <c r="A674" i="7"/>
  <c r="M673" i="7"/>
  <c r="L673" i="7"/>
  <c r="K673" i="7"/>
  <c r="J673" i="7"/>
  <c r="I673" i="7"/>
  <c r="H673" i="7"/>
  <c r="G673" i="7"/>
  <c r="F673" i="7"/>
  <c r="D673" i="7"/>
  <c r="C673" i="7"/>
  <c r="B673" i="7"/>
  <c r="A673" i="7"/>
  <c r="M672" i="7"/>
  <c r="L672" i="7"/>
  <c r="K672" i="7"/>
  <c r="J672" i="7"/>
  <c r="I672" i="7"/>
  <c r="H672" i="7"/>
  <c r="G672" i="7"/>
  <c r="F672" i="7"/>
  <c r="D672" i="7"/>
  <c r="C672" i="7"/>
  <c r="B672" i="7"/>
  <c r="A672" i="7"/>
  <c r="M671" i="7"/>
  <c r="L671" i="7"/>
  <c r="K671" i="7"/>
  <c r="J671" i="7"/>
  <c r="I671" i="7"/>
  <c r="H671" i="7"/>
  <c r="G671" i="7"/>
  <c r="F671" i="7"/>
  <c r="D671" i="7"/>
  <c r="C671" i="7"/>
  <c r="B671" i="7"/>
  <c r="A671" i="7"/>
  <c r="M670" i="7"/>
  <c r="L670" i="7"/>
  <c r="K670" i="7"/>
  <c r="J670" i="7"/>
  <c r="I670" i="7"/>
  <c r="H670" i="7"/>
  <c r="G670" i="7"/>
  <c r="F670" i="7"/>
  <c r="D670" i="7"/>
  <c r="C670" i="7"/>
  <c r="B670" i="7"/>
  <c r="A670" i="7"/>
  <c r="M669" i="7"/>
  <c r="L669" i="7"/>
  <c r="K669" i="7"/>
  <c r="J669" i="7"/>
  <c r="I669" i="7"/>
  <c r="H669" i="7"/>
  <c r="G669" i="7"/>
  <c r="F669" i="7"/>
  <c r="D669" i="7"/>
  <c r="C669" i="7"/>
  <c r="B669" i="7"/>
  <c r="A669" i="7"/>
  <c r="M668" i="7"/>
  <c r="L668" i="7"/>
  <c r="K668" i="7"/>
  <c r="J668" i="7"/>
  <c r="I668" i="7"/>
  <c r="H668" i="7"/>
  <c r="G668" i="7"/>
  <c r="F668" i="7"/>
  <c r="D668" i="7"/>
  <c r="C668" i="7"/>
  <c r="B668" i="7"/>
  <c r="A668" i="7"/>
  <c r="M667" i="7"/>
  <c r="L667" i="7"/>
  <c r="K667" i="7"/>
  <c r="J667" i="7"/>
  <c r="I667" i="7"/>
  <c r="H667" i="7"/>
  <c r="G667" i="7"/>
  <c r="F667" i="7"/>
  <c r="D667" i="7"/>
  <c r="C667" i="7"/>
  <c r="B667" i="7"/>
  <c r="A667" i="7"/>
  <c r="M666" i="7"/>
  <c r="L666" i="7"/>
  <c r="K666" i="7"/>
  <c r="J666" i="7"/>
  <c r="I666" i="7"/>
  <c r="H666" i="7"/>
  <c r="G666" i="7"/>
  <c r="F666" i="7"/>
  <c r="D666" i="7"/>
  <c r="C666" i="7"/>
  <c r="B666" i="7"/>
  <c r="A666" i="7"/>
  <c r="M665" i="7"/>
  <c r="L665" i="7"/>
  <c r="K665" i="7"/>
  <c r="J665" i="7"/>
  <c r="I665" i="7"/>
  <c r="H665" i="7"/>
  <c r="G665" i="7"/>
  <c r="F665" i="7"/>
  <c r="D665" i="7"/>
  <c r="C665" i="7"/>
  <c r="B665" i="7"/>
  <c r="A665" i="7"/>
  <c r="M664" i="7"/>
  <c r="L664" i="7"/>
  <c r="K664" i="7"/>
  <c r="J664" i="7"/>
  <c r="I664" i="7"/>
  <c r="H664" i="7"/>
  <c r="G664" i="7"/>
  <c r="F664" i="7"/>
  <c r="D664" i="7"/>
  <c r="C664" i="7"/>
  <c r="B664" i="7"/>
  <c r="A664" i="7"/>
  <c r="M663" i="7"/>
  <c r="L663" i="7"/>
  <c r="K663" i="7"/>
  <c r="J663" i="7"/>
  <c r="I663" i="7"/>
  <c r="H663" i="7"/>
  <c r="G663" i="7"/>
  <c r="F663" i="7"/>
  <c r="D663" i="7"/>
  <c r="C663" i="7"/>
  <c r="B663" i="7"/>
  <c r="A663" i="7"/>
  <c r="M662" i="7"/>
  <c r="L662" i="7"/>
  <c r="K662" i="7"/>
  <c r="J662" i="7"/>
  <c r="I662" i="7"/>
  <c r="H662" i="7"/>
  <c r="G662" i="7"/>
  <c r="F662" i="7"/>
  <c r="D662" i="7"/>
  <c r="C662" i="7"/>
  <c r="B662" i="7"/>
  <c r="A662" i="7"/>
  <c r="M661" i="7"/>
  <c r="L661" i="7"/>
  <c r="K661" i="7"/>
  <c r="J661" i="7"/>
  <c r="I661" i="7"/>
  <c r="H661" i="7"/>
  <c r="G661" i="7"/>
  <c r="F661" i="7"/>
  <c r="D661" i="7"/>
  <c r="C661" i="7"/>
  <c r="B661" i="7"/>
  <c r="A661" i="7"/>
  <c r="M660" i="7"/>
  <c r="L660" i="7"/>
  <c r="K660" i="7"/>
  <c r="J660" i="7"/>
  <c r="I660" i="7"/>
  <c r="H660" i="7"/>
  <c r="G660" i="7"/>
  <c r="F660" i="7"/>
  <c r="D660" i="7"/>
  <c r="C660" i="7"/>
  <c r="B660" i="7"/>
  <c r="A660" i="7"/>
  <c r="M659" i="7"/>
  <c r="L659" i="7"/>
  <c r="K659" i="7"/>
  <c r="J659" i="7"/>
  <c r="I659" i="7"/>
  <c r="H659" i="7"/>
  <c r="G659" i="7"/>
  <c r="F659" i="7"/>
  <c r="D659" i="7"/>
  <c r="C659" i="7"/>
  <c r="B659" i="7"/>
  <c r="A659" i="7"/>
  <c r="M658" i="7"/>
  <c r="L658" i="7"/>
  <c r="K658" i="7"/>
  <c r="J658" i="7"/>
  <c r="I658" i="7"/>
  <c r="H658" i="7"/>
  <c r="G658" i="7"/>
  <c r="F658" i="7"/>
  <c r="D658" i="7"/>
  <c r="C658" i="7"/>
  <c r="B658" i="7"/>
  <c r="A658" i="7"/>
  <c r="M657" i="7"/>
  <c r="L657" i="7"/>
  <c r="K657" i="7"/>
  <c r="J657" i="7"/>
  <c r="I657" i="7"/>
  <c r="H657" i="7"/>
  <c r="G657" i="7"/>
  <c r="F657" i="7"/>
  <c r="D657" i="7"/>
  <c r="C657" i="7"/>
  <c r="B657" i="7"/>
  <c r="A657" i="7"/>
  <c r="M656" i="7"/>
  <c r="L656" i="7"/>
  <c r="K656" i="7"/>
  <c r="J656" i="7"/>
  <c r="I656" i="7"/>
  <c r="H656" i="7"/>
  <c r="G656" i="7"/>
  <c r="F656" i="7"/>
  <c r="D656" i="7"/>
  <c r="C656" i="7"/>
  <c r="B656" i="7"/>
  <c r="A656" i="7"/>
  <c r="M655" i="7"/>
  <c r="L655" i="7"/>
  <c r="K655" i="7"/>
  <c r="J655" i="7"/>
  <c r="I655" i="7"/>
  <c r="H655" i="7"/>
  <c r="G655" i="7"/>
  <c r="F655" i="7"/>
  <c r="D655" i="7"/>
  <c r="C655" i="7"/>
  <c r="B655" i="7"/>
  <c r="A655" i="7"/>
  <c r="M654" i="7"/>
  <c r="L654" i="7"/>
  <c r="K654" i="7"/>
  <c r="J654" i="7"/>
  <c r="I654" i="7"/>
  <c r="H654" i="7"/>
  <c r="G654" i="7"/>
  <c r="F654" i="7"/>
  <c r="D654" i="7"/>
  <c r="C654" i="7"/>
  <c r="B654" i="7"/>
  <c r="A654" i="7"/>
  <c r="M653" i="7"/>
  <c r="L653" i="7"/>
  <c r="K653" i="7"/>
  <c r="J653" i="7"/>
  <c r="I653" i="7"/>
  <c r="H653" i="7"/>
  <c r="G653" i="7"/>
  <c r="F653" i="7"/>
  <c r="D653" i="7"/>
  <c r="C653" i="7"/>
  <c r="B653" i="7"/>
  <c r="A653" i="7"/>
  <c r="M652" i="7"/>
  <c r="L652" i="7"/>
  <c r="K652" i="7"/>
  <c r="J652" i="7"/>
  <c r="I652" i="7"/>
  <c r="H652" i="7"/>
  <c r="G652" i="7"/>
  <c r="F652" i="7"/>
  <c r="D652" i="7"/>
  <c r="C652" i="7"/>
  <c r="B652" i="7"/>
  <c r="A652" i="7"/>
  <c r="M651" i="7"/>
  <c r="L651" i="7"/>
  <c r="K651" i="7"/>
  <c r="J651" i="7"/>
  <c r="I651" i="7"/>
  <c r="H651" i="7"/>
  <c r="G651" i="7"/>
  <c r="F651" i="7"/>
  <c r="D651" i="7"/>
  <c r="C651" i="7"/>
  <c r="B651" i="7"/>
  <c r="A651" i="7"/>
  <c r="M650" i="7"/>
  <c r="L650" i="7"/>
  <c r="K650" i="7"/>
  <c r="J650" i="7"/>
  <c r="I650" i="7"/>
  <c r="H650" i="7"/>
  <c r="G650" i="7"/>
  <c r="F650" i="7"/>
  <c r="D650" i="7"/>
  <c r="C650" i="7"/>
  <c r="B650" i="7"/>
  <c r="A650" i="7"/>
  <c r="M649" i="7"/>
  <c r="L649" i="7"/>
  <c r="K649" i="7"/>
  <c r="J649" i="7"/>
  <c r="I649" i="7"/>
  <c r="H649" i="7"/>
  <c r="G649" i="7"/>
  <c r="F649" i="7"/>
  <c r="D649" i="7"/>
  <c r="C649" i="7"/>
  <c r="B649" i="7"/>
  <c r="A649" i="7"/>
  <c r="M648" i="7"/>
  <c r="L648" i="7"/>
  <c r="K648" i="7"/>
  <c r="J648" i="7"/>
  <c r="I648" i="7"/>
  <c r="H648" i="7"/>
  <c r="G648" i="7"/>
  <c r="F648" i="7"/>
  <c r="D648" i="7"/>
  <c r="C648" i="7"/>
  <c r="B648" i="7"/>
  <c r="A648" i="7"/>
  <c r="M647" i="7"/>
  <c r="L647" i="7"/>
  <c r="K647" i="7"/>
  <c r="J647" i="7"/>
  <c r="I647" i="7"/>
  <c r="H647" i="7"/>
  <c r="G647" i="7"/>
  <c r="F647" i="7"/>
  <c r="D647" i="7"/>
  <c r="C647" i="7"/>
  <c r="B647" i="7"/>
  <c r="A647" i="7"/>
  <c r="M646" i="7"/>
  <c r="L646" i="7"/>
  <c r="K646" i="7"/>
  <c r="J646" i="7"/>
  <c r="I646" i="7"/>
  <c r="H646" i="7"/>
  <c r="G646" i="7"/>
  <c r="F646" i="7"/>
  <c r="D646" i="7"/>
  <c r="C646" i="7"/>
  <c r="B646" i="7"/>
  <c r="A646" i="7"/>
  <c r="M645" i="7"/>
  <c r="L645" i="7"/>
  <c r="K645" i="7"/>
  <c r="J645" i="7"/>
  <c r="I645" i="7"/>
  <c r="H645" i="7"/>
  <c r="G645" i="7"/>
  <c r="F645" i="7"/>
  <c r="D645" i="7"/>
  <c r="C645" i="7"/>
  <c r="B645" i="7"/>
  <c r="A645" i="7"/>
  <c r="M644" i="7"/>
  <c r="L644" i="7"/>
  <c r="K644" i="7"/>
  <c r="J644" i="7"/>
  <c r="I644" i="7"/>
  <c r="H644" i="7"/>
  <c r="G644" i="7"/>
  <c r="F644" i="7"/>
  <c r="D644" i="7"/>
  <c r="C644" i="7"/>
  <c r="B644" i="7"/>
  <c r="A644" i="7"/>
  <c r="M643" i="7"/>
  <c r="L643" i="7"/>
  <c r="K643" i="7"/>
  <c r="J643" i="7"/>
  <c r="I643" i="7"/>
  <c r="H643" i="7"/>
  <c r="G643" i="7"/>
  <c r="F643" i="7"/>
  <c r="D643" i="7"/>
  <c r="C643" i="7"/>
  <c r="B643" i="7"/>
  <c r="A643" i="7"/>
  <c r="M642" i="7"/>
  <c r="L642" i="7"/>
  <c r="K642" i="7"/>
  <c r="J642" i="7"/>
  <c r="I642" i="7"/>
  <c r="H642" i="7"/>
  <c r="G642" i="7"/>
  <c r="F642" i="7"/>
  <c r="D642" i="7"/>
  <c r="C642" i="7"/>
  <c r="B642" i="7"/>
  <c r="A642" i="7"/>
  <c r="M641" i="7"/>
  <c r="L641" i="7"/>
  <c r="K641" i="7"/>
  <c r="J641" i="7"/>
  <c r="I641" i="7"/>
  <c r="H641" i="7"/>
  <c r="G641" i="7"/>
  <c r="F641" i="7"/>
  <c r="D641" i="7"/>
  <c r="C641" i="7"/>
  <c r="B641" i="7"/>
  <c r="A641" i="7"/>
  <c r="M640" i="7"/>
  <c r="L640" i="7"/>
  <c r="K640" i="7"/>
  <c r="J640" i="7"/>
  <c r="I640" i="7"/>
  <c r="H640" i="7"/>
  <c r="G640" i="7"/>
  <c r="F640" i="7"/>
  <c r="D640" i="7"/>
  <c r="C640" i="7"/>
  <c r="B640" i="7"/>
  <c r="A640" i="7"/>
  <c r="M639" i="7"/>
  <c r="L639" i="7"/>
  <c r="K639" i="7"/>
  <c r="J639" i="7"/>
  <c r="I639" i="7"/>
  <c r="H639" i="7"/>
  <c r="G639" i="7"/>
  <c r="F639" i="7"/>
  <c r="D639" i="7"/>
  <c r="C639" i="7"/>
  <c r="B639" i="7"/>
  <c r="A639" i="7"/>
  <c r="M638" i="7"/>
  <c r="L638" i="7"/>
  <c r="K638" i="7"/>
  <c r="J638" i="7"/>
  <c r="I638" i="7"/>
  <c r="H638" i="7"/>
  <c r="G638" i="7"/>
  <c r="F638" i="7"/>
  <c r="D638" i="7"/>
  <c r="C638" i="7"/>
  <c r="B638" i="7"/>
  <c r="A638" i="7"/>
  <c r="M637" i="7"/>
  <c r="L637" i="7"/>
  <c r="K637" i="7"/>
  <c r="J637" i="7"/>
  <c r="I637" i="7"/>
  <c r="H637" i="7"/>
  <c r="G637" i="7"/>
  <c r="F637" i="7"/>
  <c r="D637" i="7"/>
  <c r="C637" i="7"/>
  <c r="B637" i="7"/>
  <c r="A637" i="7"/>
  <c r="M636" i="7"/>
  <c r="L636" i="7"/>
  <c r="K636" i="7"/>
  <c r="J636" i="7"/>
  <c r="I636" i="7"/>
  <c r="H636" i="7"/>
  <c r="G636" i="7"/>
  <c r="F636" i="7"/>
  <c r="D636" i="7"/>
  <c r="C636" i="7"/>
  <c r="B636" i="7"/>
  <c r="A636" i="7"/>
  <c r="M635" i="7"/>
  <c r="L635" i="7"/>
  <c r="K635" i="7"/>
  <c r="J635" i="7"/>
  <c r="I635" i="7"/>
  <c r="H635" i="7"/>
  <c r="G635" i="7"/>
  <c r="F635" i="7"/>
  <c r="D635" i="7"/>
  <c r="C635" i="7"/>
  <c r="B635" i="7"/>
  <c r="A635" i="7"/>
  <c r="M634" i="7"/>
  <c r="L634" i="7"/>
  <c r="K634" i="7"/>
  <c r="J634" i="7"/>
  <c r="I634" i="7"/>
  <c r="H634" i="7"/>
  <c r="G634" i="7"/>
  <c r="F634" i="7"/>
  <c r="D634" i="7"/>
  <c r="C634" i="7"/>
  <c r="B634" i="7"/>
  <c r="A634" i="7"/>
  <c r="M633" i="7"/>
  <c r="L633" i="7"/>
  <c r="K633" i="7"/>
  <c r="J633" i="7"/>
  <c r="I633" i="7"/>
  <c r="H633" i="7"/>
  <c r="G633" i="7"/>
  <c r="F633" i="7"/>
  <c r="D633" i="7"/>
  <c r="C633" i="7"/>
  <c r="B633" i="7"/>
  <c r="A633" i="7"/>
  <c r="M632" i="7"/>
  <c r="L632" i="7"/>
  <c r="K632" i="7"/>
  <c r="J632" i="7"/>
  <c r="I632" i="7"/>
  <c r="H632" i="7"/>
  <c r="G632" i="7"/>
  <c r="F632" i="7"/>
  <c r="D632" i="7"/>
  <c r="C632" i="7"/>
  <c r="B632" i="7"/>
  <c r="A632" i="7"/>
  <c r="M631" i="7"/>
  <c r="L631" i="7"/>
  <c r="K631" i="7"/>
  <c r="J631" i="7"/>
  <c r="I631" i="7"/>
  <c r="H631" i="7"/>
  <c r="G631" i="7"/>
  <c r="F631" i="7"/>
  <c r="D631" i="7"/>
  <c r="C631" i="7"/>
  <c r="B631" i="7"/>
  <c r="A631" i="7"/>
  <c r="M630" i="7"/>
  <c r="L630" i="7"/>
  <c r="K630" i="7"/>
  <c r="J630" i="7"/>
  <c r="I630" i="7"/>
  <c r="H630" i="7"/>
  <c r="G630" i="7"/>
  <c r="F630" i="7"/>
  <c r="D630" i="7"/>
  <c r="C630" i="7"/>
  <c r="B630" i="7"/>
  <c r="A630" i="7"/>
  <c r="M629" i="7"/>
  <c r="L629" i="7"/>
  <c r="K629" i="7"/>
  <c r="J629" i="7"/>
  <c r="I629" i="7"/>
  <c r="H629" i="7"/>
  <c r="G629" i="7"/>
  <c r="F629" i="7"/>
  <c r="D629" i="7"/>
  <c r="C629" i="7"/>
  <c r="B629" i="7"/>
  <c r="A629" i="7"/>
  <c r="M628" i="7"/>
  <c r="L628" i="7"/>
  <c r="K628" i="7"/>
  <c r="J628" i="7"/>
  <c r="I628" i="7"/>
  <c r="H628" i="7"/>
  <c r="G628" i="7"/>
  <c r="F628" i="7"/>
  <c r="D628" i="7"/>
  <c r="C628" i="7"/>
  <c r="B628" i="7"/>
  <c r="A628" i="7"/>
  <c r="M627" i="7"/>
  <c r="L627" i="7"/>
  <c r="K627" i="7"/>
  <c r="J627" i="7"/>
  <c r="I627" i="7"/>
  <c r="H627" i="7"/>
  <c r="G627" i="7"/>
  <c r="F627" i="7"/>
  <c r="D627" i="7"/>
  <c r="C627" i="7"/>
  <c r="B627" i="7"/>
  <c r="A627" i="7"/>
  <c r="M626" i="7"/>
  <c r="L626" i="7"/>
  <c r="K626" i="7"/>
  <c r="J626" i="7"/>
  <c r="I626" i="7"/>
  <c r="H626" i="7"/>
  <c r="G626" i="7"/>
  <c r="F626" i="7"/>
  <c r="D626" i="7"/>
  <c r="C626" i="7"/>
  <c r="B626" i="7"/>
  <c r="A626" i="7"/>
  <c r="M625" i="7"/>
  <c r="L625" i="7"/>
  <c r="K625" i="7"/>
  <c r="J625" i="7"/>
  <c r="I625" i="7"/>
  <c r="H625" i="7"/>
  <c r="G625" i="7"/>
  <c r="F625" i="7"/>
  <c r="D625" i="7"/>
  <c r="C625" i="7"/>
  <c r="B625" i="7"/>
  <c r="A625" i="7"/>
  <c r="M624" i="7"/>
  <c r="L624" i="7"/>
  <c r="K624" i="7"/>
  <c r="J624" i="7"/>
  <c r="I624" i="7"/>
  <c r="H624" i="7"/>
  <c r="G624" i="7"/>
  <c r="F624" i="7"/>
  <c r="D624" i="7"/>
  <c r="C624" i="7"/>
  <c r="B624" i="7"/>
  <c r="A624" i="7"/>
  <c r="M623" i="7"/>
  <c r="L623" i="7"/>
  <c r="K623" i="7"/>
  <c r="J623" i="7"/>
  <c r="I623" i="7"/>
  <c r="H623" i="7"/>
  <c r="G623" i="7"/>
  <c r="F623" i="7"/>
  <c r="D623" i="7"/>
  <c r="C623" i="7"/>
  <c r="B623" i="7"/>
  <c r="A623" i="7"/>
  <c r="M622" i="7"/>
  <c r="L622" i="7"/>
  <c r="K622" i="7"/>
  <c r="J622" i="7"/>
  <c r="I622" i="7"/>
  <c r="H622" i="7"/>
  <c r="G622" i="7"/>
  <c r="F622" i="7"/>
  <c r="D622" i="7"/>
  <c r="C622" i="7"/>
  <c r="B622" i="7"/>
  <c r="A622" i="7"/>
  <c r="M621" i="7"/>
  <c r="L621" i="7"/>
  <c r="K621" i="7"/>
  <c r="J621" i="7"/>
  <c r="I621" i="7"/>
  <c r="H621" i="7"/>
  <c r="G621" i="7"/>
  <c r="F621" i="7"/>
  <c r="D621" i="7"/>
  <c r="C621" i="7"/>
  <c r="B621" i="7"/>
  <c r="A621" i="7"/>
  <c r="M620" i="7"/>
  <c r="L620" i="7"/>
  <c r="K620" i="7"/>
  <c r="J620" i="7"/>
  <c r="I620" i="7"/>
  <c r="H620" i="7"/>
  <c r="G620" i="7"/>
  <c r="F620" i="7"/>
  <c r="D620" i="7"/>
  <c r="C620" i="7"/>
  <c r="B620" i="7"/>
  <c r="A620" i="7"/>
  <c r="M619" i="7"/>
  <c r="L619" i="7"/>
  <c r="K619" i="7"/>
  <c r="J619" i="7"/>
  <c r="I619" i="7"/>
  <c r="H619" i="7"/>
  <c r="G619" i="7"/>
  <c r="F619" i="7"/>
  <c r="D619" i="7"/>
  <c r="C619" i="7"/>
  <c r="B619" i="7"/>
  <c r="A619" i="7"/>
  <c r="M618" i="7"/>
  <c r="L618" i="7"/>
  <c r="K618" i="7"/>
  <c r="J618" i="7"/>
  <c r="I618" i="7"/>
  <c r="H618" i="7"/>
  <c r="G618" i="7"/>
  <c r="F618" i="7"/>
  <c r="D618" i="7"/>
  <c r="C618" i="7"/>
  <c r="B618" i="7"/>
  <c r="A618" i="7"/>
  <c r="M617" i="7"/>
  <c r="L617" i="7"/>
  <c r="K617" i="7"/>
  <c r="J617" i="7"/>
  <c r="I617" i="7"/>
  <c r="H617" i="7"/>
  <c r="G617" i="7"/>
  <c r="F617" i="7"/>
  <c r="D617" i="7"/>
  <c r="C617" i="7"/>
  <c r="B617" i="7"/>
  <c r="A617" i="7"/>
  <c r="M616" i="7"/>
  <c r="L616" i="7"/>
  <c r="K616" i="7"/>
  <c r="J616" i="7"/>
  <c r="I616" i="7"/>
  <c r="H616" i="7"/>
  <c r="G616" i="7"/>
  <c r="F616" i="7"/>
  <c r="D616" i="7"/>
  <c r="C616" i="7"/>
  <c r="B616" i="7"/>
  <c r="A616" i="7"/>
  <c r="M615" i="7"/>
  <c r="L615" i="7"/>
  <c r="K615" i="7"/>
  <c r="J615" i="7"/>
  <c r="I615" i="7"/>
  <c r="H615" i="7"/>
  <c r="G615" i="7"/>
  <c r="F615" i="7"/>
  <c r="D615" i="7"/>
  <c r="C615" i="7"/>
  <c r="B615" i="7"/>
  <c r="A615" i="7"/>
  <c r="M614" i="7"/>
  <c r="L614" i="7"/>
  <c r="K614" i="7"/>
  <c r="J614" i="7"/>
  <c r="I614" i="7"/>
  <c r="H614" i="7"/>
  <c r="G614" i="7"/>
  <c r="F614" i="7"/>
  <c r="D614" i="7"/>
  <c r="C614" i="7"/>
  <c r="B614" i="7"/>
  <c r="A614" i="7"/>
  <c r="M613" i="7"/>
  <c r="L613" i="7"/>
  <c r="K613" i="7"/>
  <c r="J613" i="7"/>
  <c r="I613" i="7"/>
  <c r="H613" i="7"/>
  <c r="G613" i="7"/>
  <c r="F613" i="7"/>
  <c r="D613" i="7"/>
  <c r="C613" i="7"/>
  <c r="B613" i="7"/>
  <c r="A613" i="7"/>
  <c r="M612" i="7"/>
  <c r="L612" i="7"/>
  <c r="K612" i="7"/>
  <c r="J612" i="7"/>
  <c r="I612" i="7"/>
  <c r="H612" i="7"/>
  <c r="G612" i="7"/>
  <c r="F612" i="7"/>
  <c r="D612" i="7"/>
  <c r="C612" i="7"/>
  <c r="B612" i="7"/>
  <c r="A612" i="7"/>
  <c r="M611" i="7"/>
  <c r="L611" i="7"/>
  <c r="K611" i="7"/>
  <c r="J611" i="7"/>
  <c r="I611" i="7"/>
  <c r="H611" i="7"/>
  <c r="G611" i="7"/>
  <c r="F611" i="7"/>
  <c r="D611" i="7"/>
  <c r="C611" i="7"/>
  <c r="B611" i="7"/>
  <c r="A611" i="7"/>
  <c r="M610" i="7"/>
  <c r="L610" i="7"/>
  <c r="K610" i="7"/>
  <c r="J610" i="7"/>
  <c r="I610" i="7"/>
  <c r="H610" i="7"/>
  <c r="G610" i="7"/>
  <c r="F610" i="7"/>
  <c r="D610" i="7"/>
  <c r="C610" i="7"/>
  <c r="B610" i="7"/>
  <c r="A610" i="7"/>
  <c r="M609" i="7"/>
  <c r="L609" i="7"/>
  <c r="K609" i="7"/>
  <c r="J609" i="7"/>
  <c r="I609" i="7"/>
  <c r="H609" i="7"/>
  <c r="G609" i="7"/>
  <c r="F609" i="7"/>
  <c r="D609" i="7"/>
  <c r="C609" i="7"/>
  <c r="B609" i="7"/>
  <c r="A609" i="7"/>
  <c r="M608" i="7"/>
  <c r="L608" i="7"/>
  <c r="K608" i="7"/>
  <c r="J608" i="7"/>
  <c r="I608" i="7"/>
  <c r="H608" i="7"/>
  <c r="G608" i="7"/>
  <c r="F608" i="7"/>
  <c r="D608" i="7"/>
  <c r="C608" i="7"/>
  <c r="B608" i="7"/>
  <c r="A608" i="7"/>
  <c r="M607" i="7"/>
  <c r="L607" i="7"/>
  <c r="K607" i="7"/>
  <c r="J607" i="7"/>
  <c r="I607" i="7"/>
  <c r="H607" i="7"/>
  <c r="G607" i="7"/>
  <c r="F607" i="7"/>
  <c r="D607" i="7"/>
  <c r="C607" i="7"/>
  <c r="B607" i="7"/>
  <c r="A607" i="7"/>
  <c r="M606" i="7"/>
  <c r="L606" i="7"/>
  <c r="K606" i="7"/>
  <c r="J606" i="7"/>
  <c r="I606" i="7"/>
  <c r="H606" i="7"/>
  <c r="G606" i="7"/>
  <c r="F606" i="7"/>
  <c r="D606" i="7"/>
  <c r="C606" i="7"/>
  <c r="B606" i="7"/>
  <c r="A606" i="7"/>
  <c r="M605" i="7"/>
  <c r="L605" i="7"/>
  <c r="K605" i="7"/>
  <c r="J605" i="7"/>
  <c r="I605" i="7"/>
  <c r="H605" i="7"/>
  <c r="G605" i="7"/>
  <c r="F605" i="7"/>
  <c r="D605" i="7"/>
  <c r="C605" i="7"/>
  <c r="B605" i="7"/>
  <c r="A605" i="7"/>
  <c r="M604" i="7"/>
  <c r="L604" i="7"/>
  <c r="K604" i="7"/>
  <c r="J604" i="7"/>
  <c r="I604" i="7"/>
  <c r="H604" i="7"/>
  <c r="G604" i="7"/>
  <c r="F604" i="7"/>
  <c r="D604" i="7"/>
  <c r="C604" i="7"/>
  <c r="B604" i="7"/>
  <c r="A604" i="7"/>
  <c r="M603" i="7"/>
  <c r="L603" i="7"/>
  <c r="K603" i="7"/>
  <c r="J603" i="7"/>
  <c r="I603" i="7"/>
  <c r="H603" i="7"/>
  <c r="G603" i="7"/>
  <c r="F603" i="7"/>
  <c r="D603" i="7"/>
  <c r="C603" i="7"/>
  <c r="B603" i="7"/>
  <c r="A603" i="7"/>
  <c r="M602" i="7"/>
  <c r="L602" i="7"/>
  <c r="K602" i="7"/>
  <c r="J602" i="7"/>
  <c r="I602" i="7"/>
  <c r="H602" i="7"/>
  <c r="G602" i="7"/>
  <c r="F602" i="7"/>
  <c r="D602" i="7"/>
  <c r="C602" i="7"/>
  <c r="B602" i="7"/>
  <c r="A602" i="7"/>
  <c r="M601" i="7"/>
  <c r="L601" i="7"/>
  <c r="K601" i="7"/>
  <c r="J601" i="7"/>
  <c r="I601" i="7"/>
  <c r="H601" i="7"/>
  <c r="G601" i="7"/>
  <c r="F601" i="7"/>
  <c r="D601" i="7"/>
  <c r="C601" i="7"/>
  <c r="B601" i="7"/>
  <c r="A601" i="7"/>
  <c r="M600" i="7"/>
  <c r="L600" i="7"/>
  <c r="K600" i="7"/>
  <c r="J600" i="7"/>
  <c r="I600" i="7"/>
  <c r="H600" i="7"/>
  <c r="G600" i="7"/>
  <c r="F600" i="7"/>
  <c r="D600" i="7"/>
  <c r="C600" i="7"/>
  <c r="B600" i="7"/>
  <c r="A600" i="7"/>
  <c r="M599" i="7"/>
  <c r="L599" i="7"/>
  <c r="K599" i="7"/>
  <c r="J599" i="7"/>
  <c r="I599" i="7"/>
  <c r="H599" i="7"/>
  <c r="G599" i="7"/>
  <c r="F599" i="7"/>
  <c r="D599" i="7"/>
  <c r="C599" i="7"/>
  <c r="B599" i="7"/>
  <c r="A599" i="7"/>
  <c r="M598" i="7"/>
  <c r="L598" i="7"/>
  <c r="K598" i="7"/>
  <c r="J598" i="7"/>
  <c r="I598" i="7"/>
  <c r="H598" i="7"/>
  <c r="G598" i="7"/>
  <c r="F598" i="7"/>
  <c r="D598" i="7"/>
  <c r="C598" i="7"/>
  <c r="B598" i="7"/>
  <c r="A598" i="7"/>
  <c r="M597" i="7"/>
  <c r="L597" i="7"/>
  <c r="K597" i="7"/>
  <c r="J597" i="7"/>
  <c r="I597" i="7"/>
  <c r="H597" i="7"/>
  <c r="G597" i="7"/>
  <c r="F597" i="7"/>
  <c r="D597" i="7"/>
  <c r="C597" i="7"/>
  <c r="B597" i="7"/>
  <c r="A597" i="7"/>
  <c r="M596" i="7"/>
  <c r="L596" i="7"/>
  <c r="K596" i="7"/>
  <c r="J596" i="7"/>
  <c r="I596" i="7"/>
  <c r="H596" i="7"/>
  <c r="G596" i="7"/>
  <c r="F596" i="7"/>
  <c r="D596" i="7"/>
  <c r="C596" i="7"/>
  <c r="B596" i="7"/>
  <c r="A596" i="7"/>
  <c r="M595" i="7"/>
  <c r="L595" i="7"/>
  <c r="K595" i="7"/>
  <c r="J595" i="7"/>
  <c r="I595" i="7"/>
  <c r="H595" i="7"/>
  <c r="G595" i="7"/>
  <c r="F595" i="7"/>
  <c r="D595" i="7"/>
  <c r="C595" i="7"/>
  <c r="B595" i="7"/>
  <c r="A595" i="7"/>
  <c r="M594" i="7"/>
  <c r="L594" i="7"/>
  <c r="K594" i="7"/>
  <c r="J594" i="7"/>
  <c r="I594" i="7"/>
  <c r="H594" i="7"/>
  <c r="G594" i="7"/>
  <c r="F594" i="7"/>
  <c r="D594" i="7"/>
  <c r="C594" i="7"/>
  <c r="B594" i="7"/>
  <c r="A594" i="7"/>
  <c r="M593" i="7"/>
  <c r="L593" i="7"/>
  <c r="K593" i="7"/>
  <c r="J593" i="7"/>
  <c r="I593" i="7"/>
  <c r="H593" i="7"/>
  <c r="G593" i="7"/>
  <c r="F593" i="7"/>
  <c r="D593" i="7"/>
  <c r="C593" i="7"/>
  <c r="B593" i="7"/>
  <c r="A593" i="7"/>
  <c r="M592" i="7"/>
  <c r="L592" i="7"/>
  <c r="K592" i="7"/>
  <c r="J592" i="7"/>
  <c r="I592" i="7"/>
  <c r="H592" i="7"/>
  <c r="G592" i="7"/>
  <c r="F592" i="7"/>
  <c r="D592" i="7"/>
  <c r="C592" i="7"/>
  <c r="B592" i="7"/>
  <c r="A592" i="7"/>
  <c r="M591" i="7"/>
  <c r="L591" i="7"/>
  <c r="K591" i="7"/>
  <c r="J591" i="7"/>
  <c r="I591" i="7"/>
  <c r="H591" i="7"/>
  <c r="G591" i="7"/>
  <c r="F591" i="7"/>
  <c r="D591" i="7"/>
  <c r="C591" i="7"/>
  <c r="B591" i="7"/>
  <c r="A591" i="7"/>
  <c r="M590" i="7"/>
  <c r="L590" i="7"/>
  <c r="K590" i="7"/>
  <c r="J590" i="7"/>
  <c r="I590" i="7"/>
  <c r="H590" i="7"/>
  <c r="G590" i="7"/>
  <c r="F590" i="7"/>
  <c r="D590" i="7"/>
  <c r="C590" i="7"/>
  <c r="B590" i="7"/>
  <c r="A590" i="7"/>
  <c r="M589" i="7"/>
  <c r="L589" i="7"/>
  <c r="K589" i="7"/>
  <c r="J589" i="7"/>
  <c r="I589" i="7"/>
  <c r="H589" i="7"/>
  <c r="G589" i="7"/>
  <c r="F589" i="7"/>
  <c r="D589" i="7"/>
  <c r="C589" i="7"/>
  <c r="B589" i="7"/>
  <c r="A589" i="7"/>
  <c r="M588" i="7"/>
  <c r="L588" i="7"/>
  <c r="K588" i="7"/>
  <c r="J588" i="7"/>
  <c r="I588" i="7"/>
  <c r="H588" i="7"/>
  <c r="G588" i="7"/>
  <c r="F588" i="7"/>
  <c r="D588" i="7"/>
  <c r="C588" i="7"/>
  <c r="B588" i="7"/>
  <c r="A588" i="7"/>
  <c r="M587" i="7"/>
  <c r="L587" i="7"/>
  <c r="K587" i="7"/>
  <c r="J587" i="7"/>
  <c r="I587" i="7"/>
  <c r="H587" i="7"/>
  <c r="G587" i="7"/>
  <c r="F587" i="7"/>
  <c r="D587" i="7"/>
  <c r="C587" i="7"/>
  <c r="B587" i="7"/>
  <c r="A587" i="7"/>
  <c r="M586" i="7"/>
  <c r="L586" i="7"/>
  <c r="K586" i="7"/>
  <c r="J586" i="7"/>
  <c r="I586" i="7"/>
  <c r="H586" i="7"/>
  <c r="G586" i="7"/>
  <c r="F586" i="7"/>
  <c r="D586" i="7"/>
  <c r="C586" i="7"/>
  <c r="B586" i="7"/>
  <c r="A586" i="7"/>
  <c r="M585" i="7"/>
  <c r="L585" i="7"/>
  <c r="K585" i="7"/>
  <c r="J585" i="7"/>
  <c r="I585" i="7"/>
  <c r="H585" i="7"/>
  <c r="G585" i="7"/>
  <c r="F585" i="7"/>
  <c r="D585" i="7"/>
  <c r="C585" i="7"/>
  <c r="B585" i="7"/>
  <c r="A585" i="7"/>
  <c r="M584" i="7"/>
  <c r="L584" i="7"/>
  <c r="K584" i="7"/>
  <c r="J584" i="7"/>
  <c r="I584" i="7"/>
  <c r="H584" i="7"/>
  <c r="G584" i="7"/>
  <c r="F584" i="7"/>
  <c r="D584" i="7"/>
  <c r="C584" i="7"/>
  <c r="B584" i="7"/>
  <c r="A584" i="7"/>
  <c r="M583" i="7"/>
  <c r="L583" i="7"/>
  <c r="K583" i="7"/>
  <c r="J583" i="7"/>
  <c r="I583" i="7"/>
  <c r="H583" i="7"/>
  <c r="G583" i="7"/>
  <c r="F583" i="7"/>
  <c r="D583" i="7"/>
  <c r="C583" i="7"/>
  <c r="B583" i="7"/>
  <c r="A583" i="7"/>
  <c r="M582" i="7"/>
  <c r="L582" i="7"/>
  <c r="K582" i="7"/>
  <c r="J582" i="7"/>
  <c r="I582" i="7"/>
  <c r="H582" i="7"/>
  <c r="G582" i="7"/>
  <c r="F582" i="7"/>
  <c r="D582" i="7"/>
  <c r="C582" i="7"/>
  <c r="B582" i="7"/>
  <c r="A582" i="7"/>
  <c r="M581" i="7"/>
  <c r="L581" i="7"/>
  <c r="K581" i="7"/>
  <c r="J581" i="7"/>
  <c r="I581" i="7"/>
  <c r="H581" i="7"/>
  <c r="G581" i="7"/>
  <c r="F581" i="7"/>
  <c r="D581" i="7"/>
  <c r="C581" i="7"/>
  <c r="B581" i="7"/>
  <c r="A581" i="7"/>
  <c r="M580" i="7"/>
  <c r="L580" i="7"/>
  <c r="K580" i="7"/>
  <c r="J580" i="7"/>
  <c r="I580" i="7"/>
  <c r="H580" i="7"/>
  <c r="G580" i="7"/>
  <c r="F580" i="7"/>
  <c r="D580" i="7"/>
  <c r="C580" i="7"/>
  <c r="B580" i="7"/>
  <c r="A580" i="7"/>
  <c r="M579" i="7"/>
  <c r="L579" i="7"/>
  <c r="K579" i="7"/>
  <c r="J579" i="7"/>
  <c r="I579" i="7"/>
  <c r="H579" i="7"/>
  <c r="G579" i="7"/>
  <c r="F579" i="7"/>
  <c r="D579" i="7"/>
  <c r="C579" i="7"/>
  <c r="B579" i="7"/>
  <c r="A579" i="7"/>
  <c r="M578" i="7"/>
  <c r="L578" i="7"/>
  <c r="K578" i="7"/>
  <c r="J578" i="7"/>
  <c r="I578" i="7"/>
  <c r="H578" i="7"/>
  <c r="G578" i="7"/>
  <c r="F578" i="7"/>
  <c r="D578" i="7"/>
  <c r="C578" i="7"/>
  <c r="B578" i="7"/>
  <c r="A578" i="7"/>
  <c r="M577" i="7"/>
  <c r="L577" i="7"/>
  <c r="K577" i="7"/>
  <c r="J577" i="7"/>
  <c r="I577" i="7"/>
  <c r="H577" i="7"/>
  <c r="G577" i="7"/>
  <c r="F577" i="7"/>
  <c r="D577" i="7"/>
  <c r="C577" i="7"/>
  <c r="B577" i="7"/>
  <c r="A577" i="7"/>
  <c r="M576" i="7"/>
  <c r="L576" i="7"/>
  <c r="K576" i="7"/>
  <c r="J576" i="7"/>
  <c r="I576" i="7"/>
  <c r="H576" i="7"/>
  <c r="G576" i="7"/>
  <c r="F576" i="7"/>
  <c r="D576" i="7"/>
  <c r="C576" i="7"/>
  <c r="B576" i="7"/>
  <c r="A576" i="7"/>
  <c r="M575" i="7"/>
  <c r="L575" i="7"/>
  <c r="K575" i="7"/>
  <c r="J575" i="7"/>
  <c r="I575" i="7"/>
  <c r="H575" i="7"/>
  <c r="G575" i="7"/>
  <c r="F575" i="7"/>
  <c r="D575" i="7"/>
  <c r="C575" i="7"/>
  <c r="B575" i="7"/>
  <c r="A575" i="7"/>
  <c r="M574" i="7"/>
  <c r="L574" i="7"/>
  <c r="K574" i="7"/>
  <c r="J574" i="7"/>
  <c r="I574" i="7"/>
  <c r="H574" i="7"/>
  <c r="G574" i="7"/>
  <c r="F574" i="7"/>
  <c r="D574" i="7"/>
  <c r="C574" i="7"/>
  <c r="B574" i="7"/>
  <c r="A574" i="7"/>
  <c r="M573" i="7"/>
  <c r="L573" i="7"/>
  <c r="K573" i="7"/>
  <c r="J573" i="7"/>
  <c r="I573" i="7"/>
  <c r="H573" i="7"/>
  <c r="G573" i="7"/>
  <c r="F573" i="7"/>
  <c r="D573" i="7"/>
  <c r="C573" i="7"/>
  <c r="B573" i="7"/>
  <c r="A573" i="7"/>
  <c r="M572" i="7"/>
  <c r="L572" i="7"/>
  <c r="K572" i="7"/>
  <c r="J572" i="7"/>
  <c r="I572" i="7"/>
  <c r="H572" i="7"/>
  <c r="G572" i="7"/>
  <c r="F572" i="7"/>
  <c r="D572" i="7"/>
  <c r="C572" i="7"/>
  <c r="B572" i="7"/>
  <c r="A572" i="7"/>
  <c r="M571" i="7"/>
  <c r="L571" i="7"/>
  <c r="K571" i="7"/>
  <c r="J571" i="7"/>
  <c r="I571" i="7"/>
  <c r="H571" i="7"/>
  <c r="G571" i="7"/>
  <c r="F571" i="7"/>
  <c r="D571" i="7"/>
  <c r="C571" i="7"/>
  <c r="B571" i="7"/>
  <c r="A571" i="7"/>
  <c r="M570" i="7"/>
  <c r="L570" i="7"/>
  <c r="K570" i="7"/>
  <c r="J570" i="7"/>
  <c r="I570" i="7"/>
  <c r="H570" i="7"/>
  <c r="G570" i="7"/>
  <c r="F570" i="7"/>
  <c r="D570" i="7"/>
  <c r="C570" i="7"/>
  <c r="B570" i="7"/>
  <c r="A570" i="7"/>
  <c r="M569" i="7"/>
  <c r="L569" i="7"/>
  <c r="K569" i="7"/>
  <c r="J569" i="7"/>
  <c r="I569" i="7"/>
  <c r="H569" i="7"/>
  <c r="G569" i="7"/>
  <c r="F569" i="7"/>
  <c r="D569" i="7"/>
  <c r="C569" i="7"/>
  <c r="B569" i="7"/>
  <c r="A569" i="7"/>
  <c r="M568" i="7"/>
  <c r="L568" i="7"/>
  <c r="K568" i="7"/>
  <c r="J568" i="7"/>
  <c r="I568" i="7"/>
  <c r="H568" i="7"/>
  <c r="G568" i="7"/>
  <c r="F568" i="7"/>
  <c r="D568" i="7"/>
  <c r="C568" i="7"/>
  <c r="B568" i="7"/>
  <c r="A568" i="7"/>
  <c r="M567" i="7"/>
  <c r="L567" i="7"/>
  <c r="K567" i="7"/>
  <c r="J567" i="7"/>
  <c r="I567" i="7"/>
  <c r="H567" i="7"/>
  <c r="G567" i="7"/>
  <c r="F567" i="7"/>
  <c r="D567" i="7"/>
  <c r="C567" i="7"/>
  <c r="B567" i="7"/>
  <c r="A567" i="7"/>
  <c r="M566" i="7"/>
  <c r="L566" i="7"/>
  <c r="K566" i="7"/>
  <c r="J566" i="7"/>
  <c r="I566" i="7"/>
  <c r="H566" i="7"/>
  <c r="G566" i="7"/>
  <c r="F566" i="7"/>
  <c r="D566" i="7"/>
  <c r="C566" i="7"/>
  <c r="B566" i="7"/>
  <c r="A566" i="7"/>
  <c r="M565" i="7"/>
  <c r="L565" i="7"/>
  <c r="K565" i="7"/>
  <c r="J565" i="7"/>
  <c r="I565" i="7"/>
  <c r="H565" i="7"/>
  <c r="G565" i="7"/>
  <c r="F565" i="7"/>
  <c r="D565" i="7"/>
  <c r="C565" i="7"/>
  <c r="B565" i="7"/>
  <c r="A565" i="7"/>
  <c r="M564" i="7"/>
  <c r="L564" i="7"/>
  <c r="K564" i="7"/>
  <c r="J564" i="7"/>
  <c r="I564" i="7"/>
  <c r="H564" i="7"/>
  <c r="G564" i="7"/>
  <c r="F564" i="7"/>
  <c r="D564" i="7"/>
  <c r="C564" i="7"/>
  <c r="B564" i="7"/>
  <c r="A564" i="7"/>
  <c r="M563" i="7"/>
  <c r="L563" i="7"/>
  <c r="K563" i="7"/>
  <c r="J563" i="7"/>
  <c r="I563" i="7"/>
  <c r="H563" i="7"/>
  <c r="G563" i="7"/>
  <c r="F563" i="7"/>
  <c r="D563" i="7"/>
  <c r="C563" i="7"/>
  <c r="B563" i="7"/>
  <c r="A563" i="7"/>
  <c r="M562" i="7"/>
  <c r="L562" i="7"/>
  <c r="K562" i="7"/>
  <c r="J562" i="7"/>
  <c r="I562" i="7"/>
  <c r="H562" i="7"/>
  <c r="G562" i="7"/>
  <c r="F562" i="7"/>
  <c r="D562" i="7"/>
  <c r="C562" i="7"/>
  <c r="B562" i="7"/>
  <c r="A562" i="7"/>
  <c r="M561" i="7"/>
  <c r="L561" i="7"/>
  <c r="K561" i="7"/>
  <c r="J561" i="7"/>
  <c r="I561" i="7"/>
  <c r="H561" i="7"/>
  <c r="G561" i="7"/>
  <c r="F561" i="7"/>
  <c r="D561" i="7"/>
  <c r="C561" i="7"/>
  <c r="B561" i="7"/>
  <c r="A561" i="7"/>
  <c r="M560" i="7"/>
  <c r="L560" i="7"/>
  <c r="K560" i="7"/>
  <c r="J560" i="7"/>
  <c r="I560" i="7"/>
  <c r="H560" i="7"/>
  <c r="G560" i="7"/>
  <c r="F560" i="7"/>
  <c r="D560" i="7"/>
  <c r="C560" i="7"/>
  <c r="B560" i="7"/>
  <c r="A560" i="7"/>
  <c r="M559" i="7"/>
  <c r="L559" i="7"/>
  <c r="K559" i="7"/>
  <c r="J559" i="7"/>
  <c r="I559" i="7"/>
  <c r="H559" i="7"/>
  <c r="G559" i="7"/>
  <c r="F559" i="7"/>
  <c r="D559" i="7"/>
  <c r="C559" i="7"/>
  <c r="B559" i="7"/>
  <c r="A559" i="7"/>
  <c r="M558" i="7"/>
  <c r="L558" i="7"/>
  <c r="K558" i="7"/>
  <c r="J558" i="7"/>
  <c r="I558" i="7"/>
  <c r="H558" i="7"/>
  <c r="G558" i="7"/>
  <c r="F558" i="7"/>
  <c r="D558" i="7"/>
  <c r="C558" i="7"/>
  <c r="B558" i="7"/>
  <c r="A558" i="7"/>
  <c r="M557" i="7"/>
  <c r="L557" i="7"/>
  <c r="K557" i="7"/>
  <c r="J557" i="7"/>
  <c r="I557" i="7"/>
  <c r="H557" i="7"/>
  <c r="G557" i="7"/>
  <c r="F557" i="7"/>
  <c r="D557" i="7"/>
  <c r="C557" i="7"/>
  <c r="B557" i="7"/>
  <c r="A557" i="7"/>
  <c r="M556" i="7"/>
  <c r="L556" i="7"/>
  <c r="K556" i="7"/>
  <c r="J556" i="7"/>
  <c r="I556" i="7"/>
  <c r="H556" i="7"/>
  <c r="G556" i="7"/>
  <c r="F556" i="7"/>
  <c r="D556" i="7"/>
  <c r="C556" i="7"/>
  <c r="B556" i="7"/>
  <c r="A556" i="7"/>
  <c r="M555" i="7"/>
  <c r="L555" i="7"/>
  <c r="K555" i="7"/>
  <c r="J555" i="7"/>
  <c r="I555" i="7"/>
  <c r="H555" i="7"/>
  <c r="G555" i="7"/>
  <c r="F555" i="7"/>
  <c r="D555" i="7"/>
  <c r="C555" i="7"/>
  <c r="B555" i="7"/>
  <c r="A555" i="7"/>
  <c r="M554" i="7"/>
  <c r="L554" i="7"/>
  <c r="K554" i="7"/>
  <c r="J554" i="7"/>
  <c r="I554" i="7"/>
  <c r="H554" i="7"/>
  <c r="G554" i="7"/>
  <c r="F554" i="7"/>
  <c r="D554" i="7"/>
  <c r="C554" i="7"/>
  <c r="B554" i="7"/>
  <c r="A554" i="7"/>
  <c r="M553" i="7"/>
  <c r="L553" i="7"/>
  <c r="K553" i="7"/>
  <c r="J553" i="7"/>
  <c r="I553" i="7"/>
  <c r="H553" i="7"/>
  <c r="G553" i="7"/>
  <c r="F553" i="7"/>
  <c r="D553" i="7"/>
  <c r="C553" i="7"/>
  <c r="B553" i="7"/>
  <c r="A553" i="7"/>
  <c r="M552" i="7"/>
  <c r="L552" i="7"/>
  <c r="K552" i="7"/>
  <c r="J552" i="7"/>
  <c r="I552" i="7"/>
  <c r="H552" i="7"/>
  <c r="G552" i="7"/>
  <c r="F552" i="7"/>
  <c r="D552" i="7"/>
  <c r="C552" i="7"/>
  <c r="B552" i="7"/>
  <c r="A552" i="7"/>
  <c r="M551" i="7"/>
  <c r="L551" i="7"/>
  <c r="K551" i="7"/>
  <c r="J551" i="7"/>
  <c r="I551" i="7"/>
  <c r="H551" i="7"/>
  <c r="G551" i="7"/>
  <c r="F551" i="7"/>
  <c r="D551" i="7"/>
  <c r="C551" i="7"/>
  <c r="B551" i="7"/>
  <c r="A551" i="7"/>
  <c r="M550" i="7"/>
  <c r="L550" i="7"/>
  <c r="K550" i="7"/>
  <c r="J550" i="7"/>
  <c r="I550" i="7"/>
  <c r="H550" i="7"/>
  <c r="G550" i="7"/>
  <c r="F550" i="7"/>
  <c r="D550" i="7"/>
  <c r="C550" i="7"/>
  <c r="B550" i="7"/>
  <c r="A550" i="7"/>
  <c r="M549" i="7"/>
  <c r="L549" i="7"/>
  <c r="K549" i="7"/>
  <c r="J549" i="7"/>
  <c r="I549" i="7"/>
  <c r="H549" i="7"/>
  <c r="G549" i="7"/>
  <c r="F549" i="7"/>
  <c r="D549" i="7"/>
  <c r="C549" i="7"/>
  <c r="B549" i="7"/>
  <c r="A549" i="7"/>
  <c r="M548" i="7"/>
  <c r="L548" i="7"/>
  <c r="K548" i="7"/>
  <c r="J548" i="7"/>
  <c r="I548" i="7"/>
  <c r="H548" i="7"/>
  <c r="G548" i="7"/>
  <c r="F548" i="7"/>
  <c r="D548" i="7"/>
  <c r="C548" i="7"/>
  <c r="B548" i="7"/>
  <c r="A548" i="7"/>
  <c r="M547" i="7"/>
  <c r="L547" i="7"/>
  <c r="K547" i="7"/>
  <c r="J547" i="7"/>
  <c r="I547" i="7"/>
  <c r="H547" i="7"/>
  <c r="G547" i="7"/>
  <c r="F547" i="7"/>
  <c r="D547" i="7"/>
  <c r="C547" i="7"/>
  <c r="B547" i="7"/>
  <c r="A547" i="7"/>
  <c r="M546" i="7"/>
  <c r="L546" i="7"/>
  <c r="K546" i="7"/>
  <c r="J546" i="7"/>
  <c r="I546" i="7"/>
  <c r="H546" i="7"/>
  <c r="G546" i="7"/>
  <c r="F546" i="7"/>
  <c r="D546" i="7"/>
  <c r="C546" i="7"/>
  <c r="B546" i="7"/>
  <c r="A546" i="7"/>
  <c r="M545" i="7"/>
  <c r="L545" i="7"/>
  <c r="K545" i="7"/>
  <c r="J545" i="7"/>
  <c r="I545" i="7"/>
  <c r="H545" i="7"/>
  <c r="G545" i="7"/>
  <c r="F545" i="7"/>
  <c r="D545" i="7"/>
  <c r="C545" i="7"/>
  <c r="B545" i="7"/>
  <c r="A545" i="7"/>
  <c r="M544" i="7"/>
  <c r="L544" i="7"/>
  <c r="K544" i="7"/>
  <c r="J544" i="7"/>
  <c r="I544" i="7"/>
  <c r="H544" i="7"/>
  <c r="G544" i="7"/>
  <c r="F544" i="7"/>
  <c r="D544" i="7"/>
  <c r="C544" i="7"/>
  <c r="B544" i="7"/>
  <c r="A544" i="7"/>
  <c r="M543" i="7"/>
  <c r="L543" i="7"/>
  <c r="K543" i="7"/>
  <c r="J543" i="7"/>
  <c r="I543" i="7"/>
  <c r="H543" i="7"/>
  <c r="G543" i="7"/>
  <c r="F543" i="7"/>
  <c r="D543" i="7"/>
  <c r="C543" i="7"/>
  <c r="B543" i="7"/>
  <c r="A543" i="7"/>
  <c r="M542" i="7"/>
  <c r="L542" i="7"/>
  <c r="K542" i="7"/>
  <c r="J542" i="7"/>
  <c r="I542" i="7"/>
  <c r="H542" i="7"/>
  <c r="G542" i="7"/>
  <c r="F542" i="7"/>
  <c r="D542" i="7"/>
  <c r="C542" i="7"/>
  <c r="B542" i="7"/>
  <c r="A542" i="7"/>
  <c r="M541" i="7"/>
  <c r="L541" i="7"/>
  <c r="K541" i="7"/>
  <c r="J541" i="7"/>
  <c r="I541" i="7"/>
  <c r="H541" i="7"/>
  <c r="G541" i="7"/>
  <c r="F541" i="7"/>
  <c r="D541" i="7"/>
  <c r="C541" i="7"/>
  <c r="B541" i="7"/>
  <c r="A541" i="7"/>
  <c r="M540" i="7"/>
  <c r="L540" i="7"/>
  <c r="K540" i="7"/>
  <c r="J540" i="7"/>
  <c r="I540" i="7"/>
  <c r="H540" i="7"/>
  <c r="G540" i="7"/>
  <c r="F540" i="7"/>
  <c r="D540" i="7"/>
  <c r="C540" i="7"/>
  <c r="B540" i="7"/>
  <c r="A540" i="7"/>
  <c r="M539" i="7"/>
  <c r="L539" i="7"/>
  <c r="K539" i="7"/>
  <c r="J539" i="7"/>
  <c r="I539" i="7"/>
  <c r="H539" i="7"/>
  <c r="G539" i="7"/>
  <c r="F539" i="7"/>
  <c r="D539" i="7"/>
  <c r="C539" i="7"/>
  <c r="B539" i="7"/>
  <c r="A539" i="7"/>
  <c r="M538" i="7"/>
  <c r="L538" i="7"/>
  <c r="K538" i="7"/>
  <c r="J538" i="7"/>
  <c r="I538" i="7"/>
  <c r="H538" i="7"/>
  <c r="G538" i="7"/>
  <c r="F538" i="7"/>
  <c r="D538" i="7"/>
  <c r="C538" i="7"/>
  <c r="B538" i="7"/>
  <c r="A538" i="7"/>
  <c r="M537" i="7"/>
  <c r="L537" i="7"/>
  <c r="K537" i="7"/>
  <c r="J537" i="7"/>
  <c r="I537" i="7"/>
  <c r="H537" i="7"/>
  <c r="G537" i="7"/>
  <c r="F537" i="7"/>
  <c r="D537" i="7"/>
  <c r="C537" i="7"/>
  <c r="B537" i="7"/>
  <c r="A537" i="7"/>
  <c r="M536" i="7"/>
  <c r="L536" i="7"/>
  <c r="K536" i="7"/>
  <c r="J536" i="7"/>
  <c r="I536" i="7"/>
  <c r="H536" i="7"/>
  <c r="G536" i="7"/>
  <c r="F536" i="7"/>
  <c r="D536" i="7"/>
  <c r="C536" i="7"/>
  <c r="B536" i="7"/>
  <c r="A536" i="7"/>
  <c r="M535" i="7"/>
  <c r="L535" i="7"/>
  <c r="K535" i="7"/>
  <c r="J535" i="7"/>
  <c r="I535" i="7"/>
  <c r="H535" i="7"/>
  <c r="G535" i="7"/>
  <c r="F535" i="7"/>
  <c r="D535" i="7"/>
  <c r="C535" i="7"/>
  <c r="B535" i="7"/>
  <c r="A535" i="7"/>
  <c r="M534" i="7"/>
  <c r="L534" i="7"/>
  <c r="K534" i="7"/>
  <c r="J534" i="7"/>
  <c r="I534" i="7"/>
  <c r="H534" i="7"/>
  <c r="G534" i="7"/>
  <c r="F534" i="7"/>
  <c r="D534" i="7"/>
  <c r="C534" i="7"/>
  <c r="B534" i="7"/>
  <c r="A534" i="7"/>
  <c r="M533" i="7"/>
  <c r="L533" i="7"/>
  <c r="K533" i="7"/>
  <c r="J533" i="7"/>
  <c r="I533" i="7"/>
  <c r="H533" i="7"/>
  <c r="G533" i="7"/>
  <c r="F533" i="7"/>
  <c r="D533" i="7"/>
  <c r="C533" i="7"/>
  <c r="B533" i="7"/>
  <c r="A533" i="7"/>
  <c r="M532" i="7"/>
  <c r="L532" i="7"/>
  <c r="K532" i="7"/>
  <c r="J532" i="7"/>
  <c r="I532" i="7"/>
  <c r="H532" i="7"/>
  <c r="G532" i="7"/>
  <c r="F532" i="7"/>
  <c r="D532" i="7"/>
  <c r="C532" i="7"/>
  <c r="B532" i="7"/>
  <c r="A532" i="7"/>
  <c r="M531" i="7"/>
  <c r="L531" i="7"/>
  <c r="K531" i="7"/>
  <c r="J531" i="7"/>
  <c r="I531" i="7"/>
  <c r="H531" i="7"/>
  <c r="G531" i="7"/>
  <c r="F531" i="7"/>
  <c r="D531" i="7"/>
  <c r="C531" i="7"/>
  <c r="B531" i="7"/>
  <c r="A531" i="7"/>
  <c r="M530" i="7"/>
  <c r="L530" i="7"/>
  <c r="K530" i="7"/>
  <c r="J530" i="7"/>
  <c r="I530" i="7"/>
  <c r="H530" i="7"/>
  <c r="G530" i="7"/>
  <c r="F530" i="7"/>
  <c r="D530" i="7"/>
  <c r="C530" i="7"/>
  <c r="B530" i="7"/>
  <c r="A530" i="7"/>
  <c r="M529" i="7"/>
  <c r="L529" i="7"/>
  <c r="K529" i="7"/>
  <c r="J529" i="7"/>
  <c r="I529" i="7"/>
  <c r="H529" i="7"/>
  <c r="G529" i="7"/>
  <c r="F529" i="7"/>
  <c r="D529" i="7"/>
  <c r="C529" i="7"/>
  <c r="B529" i="7"/>
  <c r="A529" i="7"/>
  <c r="M528" i="7"/>
  <c r="L528" i="7"/>
  <c r="K528" i="7"/>
  <c r="J528" i="7"/>
  <c r="I528" i="7"/>
  <c r="H528" i="7"/>
  <c r="G528" i="7"/>
  <c r="F528" i="7"/>
  <c r="D528" i="7"/>
  <c r="C528" i="7"/>
  <c r="B528" i="7"/>
  <c r="A528" i="7"/>
  <c r="M527" i="7"/>
  <c r="L527" i="7"/>
  <c r="K527" i="7"/>
  <c r="J527" i="7"/>
  <c r="I527" i="7"/>
  <c r="H527" i="7"/>
  <c r="G527" i="7"/>
  <c r="F527" i="7"/>
  <c r="D527" i="7"/>
  <c r="C527" i="7"/>
  <c r="B527" i="7"/>
  <c r="A527" i="7"/>
  <c r="M526" i="7"/>
  <c r="L526" i="7"/>
  <c r="K526" i="7"/>
  <c r="J526" i="7"/>
  <c r="I526" i="7"/>
  <c r="H526" i="7"/>
  <c r="G526" i="7"/>
  <c r="F526" i="7"/>
  <c r="D526" i="7"/>
  <c r="C526" i="7"/>
  <c r="B526" i="7"/>
  <c r="A526" i="7"/>
  <c r="M525" i="7"/>
  <c r="L525" i="7"/>
  <c r="K525" i="7"/>
  <c r="J525" i="7"/>
  <c r="I525" i="7"/>
  <c r="H525" i="7"/>
  <c r="G525" i="7"/>
  <c r="F525" i="7"/>
  <c r="D525" i="7"/>
  <c r="C525" i="7"/>
  <c r="B525" i="7"/>
  <c r="A525" i="7"/>
  <c r="M524" i="7"/>
  <c r="L524" i="7"/>
  <c r="K524" i="7"/>
  <c r="J524" i="7"/>
  <c r="I524" i="7"/>
  <c r="H524" i="7"/>
  <c r="G524" i="7"/>
  <c r="F524" i="7"/>
  <c r="D524" i="7"/>
  <c r="C524" i="7"/>
  <c r="B524" i="7"/>
  <c r="A524" i="7"/>
  <c r="M523" i="7"/>
  <c r="L523" i="7"/>
  <c r="K523" i="7"/>
  <c r="J523" i="7"/>
  <c r="I523" i="7"/>
  <c r="H523" i="7"/>
  <c r="G523" i="7"/>
  <c r="F523" i="7"/>
  <c r="D523" i="7"/>
  <c r="C523" i="7"/>
  <c r="B523" i="7"/>
  <c r="A523" i="7"/>
  <c r="M522" i="7"/>
  <c r="L522" i="7"/>
  <c r="K522" i="7"/>
  <c r="J522" i="7"/>
  <c r="I522" i="7"/>
  <c r="H522" i="7"/>
  <c r="G522" i="7"/>
  <c r="F522" i="7"/>
  <c r="D522" i="7"/>
  <c r="C522" i="7"/>
  <c r="B522" i="7"/>
  <c r="A522" i="7"/>
  <c r="M521" i="7"/>
  <c r="L521" i="7"/>
  <c r="K521" i="7"/>
  <c r="J521" i="7"/>
  <c r="I521" i="7"/>
  <c r="H521" i="7"/>
  <c r="G521" i="7"/>
  <c r="F521" i="7"/>
  <c r="D521" i="7"/>
  <c r="C521" i="7"/>
  <c r="B521" i="7"/>
  <c r="A521" i="7"/>
  <c r="M520" i="7"/>
  <c r="L520" i="7"/>
  <c r="K520" i="7"/>
  <c r="J520" i="7"/>
  <c r="I520" i="7"/>
  <c r="H520" i="7"/>
  <c r="G520" i="7"/>
  <c r="F520" i="7"/>
  <c r="D520" i="7"/>
  <c r="C520" i="7"/>
  <c r="B520" i="7"/>
  <c r="A520" i="7"/>
  <c r="M519" i="7"/>
  <c r="L519" i="7"/>
  <c r="K519" i="7"/>
  <c r="J519" i="7"/>
  <c r="I519" i="7"/>
  <c r="H519" i="7"/>
  <c r="G519" i="7"/>
  <c r="F519" i="7"/>
  <c r="D519" i="7"/>
  <c r="C519" i="7"/>
  <c r="B519" i="7"/>
  <c r="A519" i="7"/>
  <c r="M518" i="7"/>
  <c r="L518" i="7"/>
  <c r="K518" i="7"/>
  <c r="J518" i="7"/>
  <c r="I518" i="7"/>
  <c r="H518" i="7"/>
  <c r="G518" i="7"/>
  <c r="F518" i="7"/>
  <c r="D518" i="7"/>
  <c r="C518" i="7"/>
  <c r="B518" i="7"/>
  <c r="A518" i="7"/>
  <c r="M517" i="7"/>
  <c r="L517" i="7"/>
  <c r="K517" i="7"/>
  <c r="J517" i="7"/>
  <c r="I517" i="7"/>
  <c r="H517" i="7"/>
  <c r="G517" i="7"/>
  <c r="F517" i="7"/>
  <c r="D517" i="7"/>
  <c r="C517" i="7"/>
  <c r="B517" i="7"/>
  <c r="A517" i="7"/>
  <c r="M516" i="7"/>
  <c r="L516" i="7"/>
  <c r="K516" i="7"/>
  <c r="J516" i="7"/>
  <c r="I516" i="7"/>
  <c r="H516" i="7"/>
  <c r="G516" i="7"/>
  <c r="F516" i="7"/>
  <c r="D516" i="7"/>
  <c r="C516" i="7"/>
  <c r="B516" i="7"/>
  <c r="A516" i="7"/>
  <c r="M515" i="7"/>
  <c r="L515" i="7"/>
  <c r="K515" i="7"/>
  <c r="J515" i="7"/>
  <c r="I515" i="7"/>
  <c r="H515" i="7"/>
  <c r="G515" i="7"/>
  <c r="F515" i="7"/>
  <c r="D515" i="7"/>
  <c r="C515" i="7"/>
  <c r="B515" i="7"/>
  <c r="A515" i="7"/>
  <c r="M514" i="7"/>
  <c r="L514" i="7"/>
  <c r="K514" i="7"/>
  <c r="J514" i="7"/>
  <c r="I514" i="7"/>
  <c r="H514" i="7"/>
  <c r="G514" i="7"/>
  <c r="F514" i="7"/>
  <c r="D514" i="7"/>
  <c r="C514" i="7"/>
  <c r="B514" i="7"/>
  <c r="A514" i="7"/>
  <c r="M513" i="7"/>
  <c r="L513" i="7"/>
  <c r="K513" i="7"/>
  <c r="J513" i="7"/>
  <c r="I513" i="7"/>
  <c r="H513" i="7"/>
  <c r="G513" i="7"/>
  <c r="F513" i="7"/>
  <c r="D513" i="7"/>
  <c r="C513" i="7"/>
  <c r="B513" i="7"/>
  <c r="A513" i="7"/>
  <c r="M512" i="7"/>
  <c r="L512" i="7"/>
  <c r="K512" i="7"/>
  <c r="J512" i="7"/>
  <c r="I512" i="7"/>
  <c r="H512" i="7"/>
  <c r="G512" i="7"/>
  <c r="F512" i="7"/>
  <c r="D512" i="7"/>
  <c r="C512" i="7"/>
  <c r="B512" i="7"/>
  <c r="A512" i="7"/>
  <c r="M511" i="7"/>
  <c r="L511" i="7"/>
  <c r="K511" i="7"/>
  <c r="J511" i="7"/>
  <c r="I511" i="7"/>
  <c r="H511" i="7"/>
  <c r="G511" i="7"/>
  <c r="F511" i="7"/>
  <c r="D511" i="7"/>
  <c r="C511" i="7"/>
  <c r="B511" i="7"/>
  <c r="A511" i="7"/>
  <c r="M510" i="7"/>
  <c r="L510" i="7"/>
  <c r="K510" i="7"/>
  <c r="J510" i="7"/>
  <c r="I510" i="7"/>
  <c r="H510" i="7"/>
  <c r="G510" i="7"/>
  <c r="F510" i="7"/>
  <c r="D510" i="7"/>
  <c r="C510" i="7"/>
  <c r="B510" i="7"/>
  <c r="A510" i="7"/>
  <c r="M509" i="7"/>
  <c r="L509" i="7"/>
  <c r="K509" i="7"/>
  <c r="J509" i="7"/>
  <c r="I509" i="7"/>
  <c r="H509" i="7"/>
  <c r="G509" i="7"/>
  <c r="F509" i="7"/>
  <c r="D509" i="7"/>
  <c r="C509" i="7"/>
  <c r="B509" i="7"/>
  <c r="A509" i="7"/>
  <c r="M508" i="7"/>
  <c r="L508" i="7"/>
  <c r="K508" i="7"/>
  <c r="J508" i="7"/>
  <c r="I508" i="7"/>
  <c r="H508" i="7"/>
  <c r="G508" i="7"/>
  <c r="F508" i="7"/>
  <c r="D508" i="7"/>
  <c r="C508" i="7"/>
  <c r="B508" i="7"/>
  <c r="A508" i="7"/>
  <c r="M507" i="7"/>
  <c r="L507" i="7"/>
  <c r="K507" i="7"/>
  <c r="J507" i="7"/>
  <c r="I507" i="7"/>
  <c r="H507" i="7"/>
  <c r="G507" i="7"/>
  <c r="F507" i="7"/>
  <c r="D507" i="7"/>
  <c r="C507" i="7"/>
  <c r="B507" i="7"/>
  <c r="A507" i="7"/>
  <c r="M506" i="7"/>
  <c r="L506" i="7"/>
  <c r="K506" i="7"/>
  <c r="J506" i="7"/>
  <c r="I506" i="7"/>
  <c r="H506" i="7"/>
  <c r="G506" i="7"/>
  <c r="F506" i="7"/>
  <c r="D506" i="7"/>
  <c r="C506" i="7"/>
  <c r="B506" i="7"/>
  <c r="A506" i="7"/>
  <c r="M505" i="7"/>
  <c r="L505" i="7"/>
  <c r="K505" i="7"/>
  <c r="J505" i="7"/>
  <c r="I505" i="7"/>
  <c r="H505" i="7"/>
  <c r="G505" i="7"/>
  <c r="F505" i="7"/>
  <c r="D505" i="7"/>
  <c r="C505" i="7"/>
  <c r="B505" i="7"/>
  <c r="A505" i="7"/>
  <c r="M504" i="7"/>
  <c r="L504" i="7"/>
  <c r="K504" i="7"/>
  <c r="J504" i="7"/>
  <c r="I504" i="7"/>
  <c r="H504" i="7"/>
  <c r="G504" i="7"/>
  <c r="F504" i="7"/>
  <c r="D504" i="7"/>
  <c r="C504" i="7"/>
  <c r="B504" i="7"/>
  <c r="A504" i="7"/>
  <c r="M503" i="7"/>
  <c r="L503" i="7"/>
  <c r="K503" i="7"/>
  <c r="J503" i="7"/>
  <c r="I503" i="7"/>
  <c r="H503" i="7"/>
  <c r="G503" i="7"/>
  <c r="F503" i="7"/>
  <c r="D503" i="7"/>
  <c r="C503" i="7"/>
  <c r="B503" i="7"/>
  <c r="A503" i="7"/>
  <c r="M502" i="7"/>
  <c r="L502" i="7"/>
  <c r="K502" i="7"/>
  <c r="J502" i="7"/>
  <c r="I502" i="7"/>
  <c r="H502" i="7"/>
  <c r="G502" i="7"/>
  <c r="F502" i="7"/>
  <c r="D502" i="7"/>
  <c r="C502" i="7"/>
  <c r="B502" i="7"/>
  <c r="A502" i="7"/>
  <c r="M501" i="7"/>
  <c r="L501" i="7"/>
  <c r="K501" i="7"/>
  <c r="J501" i="7"/>
  <c r="I501" i="7"/>
  <c r="H501" i="7"/>
  <c r="G501" i="7"/>
  <c r="F501" i="7"/>
  <c r="D501" i="7"/>
  <c r="C501" i="7"/>
  <c r="B501" i="7"/>
  <c r="A501" i="7"/>
  <c r="M500" i="7"/>
  <c r="L500" i="7"/>
  <c r="K500" i="7"/>
  <c r="J500" i="7"/>
  <c r="I500" i="7"/>
  <c r="H500" i="7"/>
  <c r="G500" i="7"/>
  <c r="F500" i="7"/>
  <c r="D500" i="7"/>
  <c r="C500" i="7"/>
  <c r="B500" i="7"/>
  <c r="A500" i="7"/>
  <c r="M499" i="7"/>
  <c r="L499" i="7"/>
  <c r="K499" i="7"/>
  <c r="J499" i="7"/>
  <c r="I499" i="7"/>
  <c r="H499" i="7"/>
  <c r="G499" i="7"/>
  <c r="F499" i="7"/>
  <c r="D499" i="7"/>
  <c r="C499" i="7"/>
  <c r="B499" i="7"/>
  <c r="A499" i="7"/>
  <c r="M498" i="7"/>
  <c r="L498" i="7"/>
  <c r="K498" i="7"/>
  <c r="J498" i="7"/>
  <c r="I498" i="7"/>
  <c r="H498" i="7"/>
  <c r="G498" i="7"/>
  <c r="F498" i="7"/>
  <c r="D498" i="7"/>
  <c r="C498" i="7"/>
  <c r="B498" i="7"/>
  <c r="A498" i="7"/>
  <c r="M497" i="7"/>
  <c r="L497" i="7"/>
  <c r="K497" i="7"/>
  <c r="J497" i="7"/>
  <c r="I497" i="7"/>
  <c r="H497" i="7"/>
  <c r="G497" i="7"/>
  <c r="F497" i="7"/>
  <c r="D497" i="7"/>
  <c r="C497" i="7"/>
  <c r="B497" i="7"/>
  <c r="A497" i="7"/>
  <c r="M496" i="7"/>
  <c r="L496" i="7"/>
  <c r="K496" i="7"/>
  <c r="J496" i="7"/>
  <c r="I496" i="7"/>
  <c r="H496" i="7"/>
  <c r="G496" i="7"/>
  <c r="F496" i="7"/>
  <c r="D496" i="7"/>
  <c r="C496" i="7"/>
  <c r="B496" i="7"/>
  <c r="A496" i="7"/>
  <c r="M495" i="7"/>
  <c r="L495" i="7"/>
  <c r="K495" i="7"/>
  <c r="J495" i="7"/>
  <c r="I495" i="7"/>
  <c r="H495" i="7"/>
  <c r="G495" i="7"/>
  <c r="F495" i="7"/>
  <c r="D495" i="7"/>
  <c r="C495" i="7"/>
  <c r="B495" i="7"/>
  <c r="A495" i="7"/>
  <c r="M494" i="7"/>
  <c r="L494" i="7"/>
  <c r="K494" i="7"/>
  <c r="J494" i="7"/>
  <c r="I494" i="7"/>
  <c r="H494" i="7"/>
  <c r="G494" i="7"/>
  <c r="F494" i="7"/>
  <c r="D494" i="7"/>
  <c r="C494" i="7"/>
  <c r="B494" i="7"/>
  <c r="A494" i="7"/>
  <c r="M493" i="7"/>
  <c r="L493" i="7"/>
  <c r="K493" i="7"/>
  <c r="J493" i="7"/>
  <c r="I493" i="7"/>
  <c r="H493" i="7"/>
  <c r="G493" i="7"/>
  <c r="F493" i="7"/>
  <c r="D493" i="7"/>
  <c r="C493" i="7"/>
  <c r="B493" i="7"/>
  <c r="A493" i="7"/>
  <c r="M492" i="7"/>
  <c r="L492" i="7"/>
  <c r="K492" i="7"/>
  <c r="J492" i="7"/>
  <c r="I492" i="7"/>
  <c r="H492" i="7"/>
  <c r="G492" i="7"/>
  <c r="F492" i="7"/>
  <c r="D492" i="7"/>
  <c r="C492" i="7"/>
  <c r="B492" i="7"/>
  <c r="A492" i="7"/>
  <c r="M491" i="7"/>
  <c r="L491" i="7"/>
  <c r="K491" i="7"/>
  <c r="J491" i="7"/>
  <c r="I491" i="7"/>
  <c r="H491" i="7"/>
  <c r="G491" i="7"/>
  <c r="F491" i="7"/>
  <c r="D491" i="7"/>
  <c r="C491" i="7"/>
  <c r="B491" i="7"/>
  <c r="A491" i="7"/>
  <c r="M490" i="7"/>
  <c r="L490" i="7"/>
  <c r="K490" i="7"/>
  <c r="J490" i="7"/>
  <c r="I490" i="7"/>
  <c r="H490" i="7"/>
  <c r="G490" i="7"/>
  <c r="F490" i="7"/>
  <c r="D490" i="7"/>
  <c r="C490" i="7"/>
  <c r="B490" i="7"/>
  <c r="A490" i="7"/>
  <c r="M489" i="7"/>
  <c r="L489" i="7"/>
  <c r="K489" i="7"/>
  <c r="J489" i="7"/>
  <c r="I489" i="7"/>
  <c r="H489" i="7"/>
  <c r="G489" i="7"/>
  <c r="F489" i="7"/>
  <c r="D489" i="7"/>
  <c r="C489" i="7"/>
  <c r="B489" i="7"/>
  <c r="A489" i="7"/>
  <c r="M488" i="7"/>
  <c r="L488" i="7"/>
  <c r="K488" i="7"/>
  <c r="J488" i="7"/>
  <c r="I488" i="7"/>
  <c r="H488" i="7"/>
  <c r="G488" i="7"/>
  <c r="F488" i="7"/>
  <c r="D488" i="7"/>
  <c r="C488" i="7"/>
  <c r="B488" i="7"/>
  <c r="A488" i="7"/>
  <c r="M487" i="7"/>
  <c r="L487" i="7"/>
  <c r="K487" i="7"/>
  <c r="J487" i="7"/>
  <c r="I487" i="7"/>
  <c r="H487" i="7"/>
  <c r="G487" i="7"/>
  <c r="F487" i="7"/>
  <c r="D487" i="7"/>
  <c r="C487" i="7"/>
  <c r="B487" i="7"/>
  <c r="A487" i="7"/>
  <c r="M486" i="7"/>
  <c r="L486" i="7"/>
  <c r="K486" i="7"/>
  <c r="J486" i="7"/>
  <c r="I486" i="7"/>
  <c r="H486" i="7"/>
  <c r="G486" i="7"/>
  <c r="F486" i="7"/>
  <c r="D486" i="7"/>
  <c r="C486" i="7"/>
  <c r="B486" i="7"/>
  <c r="A486" i="7"/>
  <c r="M485" i="7"/>
  <c r="L485" i="7"/>
  <c r="K485" i="7"/>
  <c r="J485" i="7"/>
  <c r="I485" i="7"/>
  <c r="H485" i="7"/>
  <c r="G485" i="7"/>
  <c r="F485" i="7"/>
  <c r="D485" i="7"/>
  <c r="C485" i="7"/>
  <c r="B485" i="7"/>
  <c r="A485" i="7"/>
  <c r="M484" i="7"/>
  <c r="L484" i="7"/>
  <c r="K484" i="7"/>
  <c r="J484" i="7"/>
  <c r="I484" i="7"/>
  <c r="H484" i="7"/>
  <c r="G484" i="7"/>
  <c r="F484" i="7"/>
  <c r="D484" i="7"/>
  <c r="C484" i="7"/>
  <c r="B484" i="7"/>
  <c r="A484" i="7"/>
  <c r="M483" i="7"/>
  <c r="L483" i="7"/>
  <c r="K483" i="7"/>
  <c r="J483" i="7"/>
  <c r="I483" i="7"/>
  <c r="H483" i="7"/>
  <c r="G483" i="7"/>
  <c r="F483" i="7"/>
  <c r="D483" i="7"/>
  <c r="C483" i="7"/>
  <c r="B483" i="7"/>
  <c r="A483" i="7"/>
  <c r="M482" i="7"/>
  <c r="L482" i="7"/>
  <c r="K482" i="7"/>
  <c r="J482" i="7"/>
  <c r="I482" i="7"/>
  <c r="H482" i="7"/>
  <c r="G482" i="7"/>
  <c r="F482" i="7"/>
  <c r="D482" i="7"/>
  <c r="C482" i="7"/>
  <c r="B482" i="7"/>
  <c r="A482" i="7"/>
  <c r="M481" i="7"/>
  <c r="L481" i="7"/>
  <c r="K481" i="7"/>
  <c r="J481" i="7"/>
  <c r="I481" i="7"/>
  <c r="H481" i="7"/>
  <c r="G481" i="7"/>
  <c r="F481" i="7"/>
  <c r="D481" i="7"/>
  <c r="C481" i="7"/>
  <c r="B481" i="7"/>
  <c r="A481" i="7"/>
  <c r="M480" i="7"/>
  <c r="L480" i="7"/>
  <c r="K480" i="7"/>
  <c r="J480" i="7"/>
  <c r="I480" i="7"/>
  <c r="H480" i="7"/>
  <c r="G480" i="7"/>
  <c r="F480" i="7"/>
  <c r="D480" i="7"/>
  <c r="C480" i="7"/>
  <c r="B480" i="7"/>
  <c r="A480" i="7"/>
  <c r="M479" i="7"/>
  <c r="L479" i="7"/>
  <c r="K479" i="7"/>
  <c r="J479" i="7"/>
  <c r="I479" i="7"/>
  <c r="H479" i="7"/>
  <c r="G479" i="7"/>
  <c r="F479" i="7"/>
  <c r="D479" i="7"/>
  <c r="C479" i="7"/>
  <c r="B479" i="7"/>
  <c r="A479" i="7"/>
  <c r="M478" i="7"/>
  <c r="L478" i="7"/>
  <c r="K478" i="7"/>
  <c r="J478" i="7"/>
  <c r="I478" i="7"/>
  <c r="H478" i="7"/>
  <c r="G478" i="7"/>
  <c r="F478" i="7"/>
  <c r="D478" i="7"/>
  <c r="C478" i="7"/>
  <c r="B478" i="7"/>
  <c r="A478" i="7"/>
  <c r="M477" i="7"/>
  <c r="L477" i="7"/>
  <c r="K477" i="7"/>
  <c r="J477" i="7"/>
  <c r="I477" i="7"/>
  <c r="H477" i="7"/>
  <c r="G477" i="7"/>
  <c r="F477" i="7"/>
  <c r="D477" i="7"/>
  <c r="C477" i="7"/>
  <c r="B477" i="7"/>
  <c r="A477" i="7"/>
  <c r="M476" i="7"/>
  <c r="L476" i="7"/>
  <c r="K476" i="7"/>
  <c r="J476" i="7"/>
  <c r="I476" i="7"/>
  <c r="H476" i="7"/>
  <c r="G476" i="7"/>
  <c r="F476" i="7"/>
  <c r="D476" i="7"/>
  <c r="C476" i="7"/>
  <c r="B476" i="7"/>
  <c r="A476" i="7"/>
  <c r="M475" i="7"/>
  <c r="L475" i="7"/>
  <c r="K475" i="7"/>
  <c r="J475" i="7"/>
  <c r="I475" i="7"/>
  <c r="H475" i="7"/>
  <c r="G475" i="7"/>
  <c r="F475" i="7"/>
  <c r="D475" i="7"/>
  <c r="C475" i="7"/>
  <c r="B475" i="7"/>
  <c r="A475" i="7"/>
  <c r="M474" i="7"/>
  <c r="L474" i="7"/>
  <c r="K474" i="7"/>
  <c r="J474" i="7"/>
  <c r="I474" i="7"/>
  <c r="H474" i="7"/>
  <c r="G474" i="7"/>
  <c r="F474" i="7"/>
  <c r="D474" i="7"/>
  <c r="C474" i="7"/>
  <c r="B474" i="7"/>
  <c r="A474" i="7"/>
  <c r="M473" i="7"/>
  <c r="L473" i="7"/>
  <c r="K473" i="7"/>
  <c r="J473" i="7"/>
  <c r="I473" i="7"/>
  <c r="H473" i="7"/>
  <c r="G473" i="7"/>
  <c r="F473" i="7"/>
  <c r="D473" i="7"/>
  <c r="C473" i="7"/>
  <c r="B473" i="7"/>
  <c r="A473" i="7"/>
  <c r="M472" i="7"/>
  <c r="L472" i="7"/>
  <c r="K472" i="7"/>
  <c r="J472" i="7"/>
  <c r="I472" i="7"/>
  <c r="H472" i="7"/>
  <c r="G472" i="7"/>
  <c r="F472" i="7"/>
  <c r="D472" i="7"/>
  <c r="C472" i="7"/>
  <c r="B472" i="7"/>
  <c r="A472" i="7"/>
  <c r="M471" i="7"/>
  <c r="L471" i="7"/>
  <c r="K471" i="7"/>
  <c r="J471" i="7"/>
  <c r="I471" i="7"/>
  <c r="H471" i="7"/>
  <c r="G471" i="7"/>
  <c r="F471" i="7"/>
  <c r="D471" i="7"/>
  <c r="C471" i="7"/>
  <c r="B471" i="7"/>
  <c r="A471" i="7"/>
  <c r="M470" i="7"/>
  <c r="L470" i="7"/>
  <c r="K470" i="7"/>
  <c r="J470" i="7"/>
  <c r="I470" i="7"/>
  <c r="H470" i="7"/>
  <c r="G470" i="7"/>
  <c r="F470" i="7"/>
  <c r="D470" i="7"/>
  <c r="C470" i="7"/>
  <c r="B470" i="7"/>
  <c r="A470" i="7"/>
  <c r="M469" i="7"/>
  <c r="L469" i="7"/>
  <c r="K469" i="7"/>
  <c r="J469" i="7"/>
  <c r="I469" i="7"/>
  <c r="H469" i="7"/>
  <c r="G469" i="7"/>
  <c r="F469" i="7"/>
  <c r="D469" i="7"/>
  <c r="C469" i="7"/>
  <c r="B469" i="7"/>
  <c r="A469" i="7"/>
  <c r="M468" i="7"/>
  <c r="L468" i="7"/>
  <c r="K468" i="7"/>
  <c r="J468" i="7"/>
  <c r="I468" i="7"/>
  <c r="H468" i="7"/>
  <c r="G468" i="7"/>
  <c r="F468" i="7"/>
  <c r="D468" i="7"/>
  <c r="C468" i="7"/>
  <c r="B468" i="7"/>
  <c r="A468" i="7"/>
  <c r="M467" i="7"/>
  <c r="L467" i="7"/>
  <c r="K467" i="7"/>
  <c r="J467" i="7"/>
  <c r="I467" i="7"/>
  <c r="H467" i="7"/>
  <c r="G467" i="7"/>
  <c r="F467" i="7"/>
  <c r="D467" i="7"/>
  <c r="C467" i="7"/>
  <c r="B467" i="7"/>
  <c r="A467" i="7"/>
  <c r="M466" i="7"/>
  <c r="L466" i="7"/>
  <c r="K466" i="7"/>
  <c r="J466" i="7"/>
  <c r="I466" i="7"/>
  <c r="H466" i="7"/>
  <c r="G466" i="7"/>
  <c r="F466" i="7"/>
  <c r="D466" i="7"/>
  <c r="C466" i="7"/>
  <c r="B466" i="7"/>
  <c r="A466" i="7"/>
  <c r="M465" i="7"/>
  <c r="L465" i="7"/>
  <c r="K465" i="7"/>
  <c r="J465" i="7"/>
  <c r="I465" i="7"/>
  <c r="H465" i="7"/>
  <c r="G465" i="7"/>
  <c r="F465" i="7"/>
  <c r="D465" i="7"/>
  <c r="C465" i="7"/>
  <c r="B465" i="7"/>
  <c r="A465" i="7"/>
  <c r="M464" i="7"/>
  <c r="L464" i="7"/>
  <c r="K464" i="7"/>
  <c r="J464" i="7"/>
  <c r="I464" i="7"/>
  <c r="H464" i="7"/>
  <c r="G464" i="7"/>
  <c r="F464" i="7"/>
  <c r="D464" i="7"/>
  <c r="C464" i="7"/>
  <c r="B464" i="7"/>
  <c r="A464" i="7"/>
  <c r="M463" i="7"/>
  <c r="L463" i="7"/>
  <c r="K463" i="7"/>
  <c r="J463" i="7"/>
  <c r="I463" i="7"/>
  <c r="H463" i="7"/>
  <c r="G463" i="7"/>
  <c r="F463" i="7"/>
  <c r="D463" i="7"/>
  <c r="C463" i="7"/>
  <c r="B463" i="7"/>
  <c r="A463" i="7"/>
  <c r="M462" i="7"/>
  <c r="L462" i="7"/>
  <c r="K462" i="7"/>
  <c r="J462" i="7"/>
  <c r="I462" i="7"/>
  <c r="H462" i="7"/>
  <c r="G462" i="7"/>
  <c r="F462" i="7"/>
  <c r="D462" i="7"/>
  <c r="C462" i="7"/>
  <c r="B462" i="7"/>
  <c r="A462" i="7"/>
  <c r="M461" i="7"/>
  <c r="L461" i="7"/>
  <c r="K461" i="7"/>
  <c r="J461" i="7"/>
  <c r="I461" i="7"/>
  <c r="H461" i="7"/>
  <c r="G461" i="7"/>
  <c r="F461" i="7"/>
  <c r="D461" i="7"/>
  <c r="C461" i="7"/>
  <c r="B461" i="7"/>
  <c r="A461" i="7"/>
  <c r="M460" i="7"/>
  <c r="L460" i="7"/>
  <c r="K460" i="7"/>
  <c r="J460" i="7"/>
  <c r="I460" i="7"/>
  <c r="H460" i="7"/>
  <c r="G460" i="7"/>
  <c r="F460" i="7"/>
  <c r="D460" i="7"/>
  <c r="C460" i="7"/>
  <c r="B460" i="7"/>
  <c r="A460" i="7"/>
  <c r="M459" i="7"/>
  <c r="L459" i="7"/>
  <c r="K459" i="7"/>
  <c r="J459" i="7"/>
  <c r="I459" i="7"/>
  <c r="H459" i="7"/>
  <c r="G459" i="7"/>
  <c r="F459" i="7"/>
  <c r="D459" i="7"/>
  <c r="C459" i="7"/>
  <c r="B459" i="7"/>
  <c r="A459" i="7"/>
  <c r="M458" i="7"/>
  <c r="L458" i="7"/>
  <c r="K458" i="7"/>
  <c r="J458" i="7"/>
  <c r="I458" i="7"/>
  <c r="H458" i="7"/>
  <c r="G458" i="7"/>
  <c r="F458" i="7"/>
  <c r="D458" i="7"/>
  <c r="C458" i="7"/>
  <c r="B458" i="7"/>
  <c r="A458" i="7"/>
  <c r="M457" i="7"/>
  <c r="L457" i="7"/>
  <c r="K457" i="7"/>
  <c r="J457" i="7"/>
  <c r="I457" i="7"/>
  <c r="H457" i="7"/>
  <c r="G457" i="7"/>
  <c r="F457" i="7"/>
  <c r="D457" i="7"/>
  <c r="C457" i="7"/>
  <c r="B457" i="7"/>
  <c r="A457" i="7"/>
  <c r="M456" i="7"/>
  <c r="L456" i="7"/>
  <c r="K456" i="7"/>
  <c r="J456" i="7"/>
  <c r="I456" i="7"/>
  <c r="H456" i="7"/>
  <c r="G456" i="7"/>
  <c r="F456" i="7"/>
  <c r="D456" i="7"/>
  <c r="C456" i="7"/>
  <c r="B456" i="7"/>
  <c r="A456" i="7"/>
  <c r="M455" i="7"/>
  <c r="L455" i="7"/>
  <c r="K455" i="7"/>
  <c r="J455" i="7"/>
  <c r="I455" i="7"/>
  <c r="H455" i="7"/>
  <c r="G455" i="7"/>
  <c r="F455" i="7"/>
  <c r="D455" i="7"/>
  <c r="C455" i="7"/>
  <c r="B455" i="7"/>
  <c r="A455" i="7"/>
  <c r="M454" i="7"/>
  <c r="L454" i="7"/>
  <c r="K454" i="7"/>
  <c r="J454" i="7"/>
  <c r="I454" i="7"/>
  <c r="H454" i="7"/>
  <c r="G454" i="7"/>
  <c r="F454" i="7"/>
  <c r="D454" i="7"/>
  <c r="C454" i="7"/>
  <c r="B454" i="7"/>
  <c r="A454" i="7"/>
  <c r="M453" i="7"/>
  <c r="L453" i="7"/>
  <c r="K453" i="7"/>
  <c r="J453" i="7"/>
  <c r="I453" i="7"/>
  <c r="H453" i="7"/>
  <c r="G453" i="7"/>
  <c r="F453" i="7"/>
  <c r="D453" i="7"/>
  <c r="C453" i="7"/>
  <c r="B453" i="7"/>
  <c r="A453" i="7"/>
  <c r="M452" i="7"/>
  <c r="L452" i="7"/>
  <c r="K452" i="7"/>
  <c r="J452" i="7"/>
  <c r="I452" i="7"/>
  <c r="H452" i="7"/>
  <c r="G452" i="7"/>
  <c r="F452" i="7"/>
  <c r="D452" i="7"/>
  <c r="C452" i="7"/>
  <c r="B452" i="7"/>
  <c r="A452" i="7"/>
  <c r="M451" i="7"/>
  <c r="L451" i="7"/>
  <c r="K451" i="7"/>
  <c r="J451" i="7"/>
  <c r="I451" i="7"/>
  <c r="H451" i="7"/>
  <c r="G451" i="7"/>
  <c r="F451" i="7"/>
  <c r="D451" i="7"/>
  <c r="C451" i="7"/>
  <c r="B451" i="7"/>
  <c r="A451" i="7"/>
  <c r="M450" i="7"/>
  <c r="L450" i="7"/>
  <c r="K450" i="7"/>
  <c r="J450" i="7"/>
  <c r="I450" i="7"/>
  <c r="H450" i="7"/>
  <c r="G450" i="7"/>
  <c r="F450" i="7"/>
  <c r="D450" i="7"/>
  <c r="C450" i="7"/>
  <c r="B450" i="7"/>
  <c r="A450" i="7"/>
  <c r="M449" i="7"/>
  <c r="L449" i="7"/>
  <c r="K449" i="7"/>
  <c r="J449" i="7"/>
  <c r="I449" i="7"/>
  <c r="H449" i="7"/>
  <c r="G449" i="7"/>
  <c r="F449" i="7"/>
  <c r="D449" i="7"/>
  <c r="C449" i="7"/>
  <c r="B449" i="7"/>
  <c r="A449" i="7"/>
  <c r="M448" i="7"/>
  <c r="L448" i="7"/>
  <c r="K448" i="7"/>
  <c r="J448" i="7"/>
  <c r="I448" i="7"/>
  <c r="H448" i="7"/>
  <c r="G448" i="7"/>
  <c r="F448" i="7"/>
  <c r="D448" i="7"/>
  <c r="C448" i="7"/>
  <c r="B448" i="7"/>
  <c r="A448" i="7"/>
  <c r="M447" i="7"/>
  <c r="L447" i="7"/>
  <c r="K447" i="7"/>
  <c r="J447" i="7"/>
  <c r="I447" i="7"/>
  <c r="H447" i="7"/>
  <c r="G447" i="7"/>
  <c r="F447" i="7"/>
  <c r="D447" i="7"/>
  <c r="C447" i="7"/>
  <c r="B447" i="7"/>
  <c r="A447" i="7"/>
  <c r="M446" i="7"/>
  <c r="L446" i="7"/>
  <c r="K446" i="7"/>
  <c r="J446" i="7"/>
  <c r="I446" i="7"/>
  <c r="H446" i="7"/>
  <c r="G446" i="7"/>
  <c r="F446" i="7"/>
  <c r="D446" i="7"/>
  <c r="C446" i="7"/>
  <c r="B446" i="7"/>
  <c r="A446" i="7"/>
  <c r="M445" i="7"/>
  <c r="L445" i="7"/>
  <c r="K445" i="7"/>
  <c r="J445" i="7"/>
  <c r="I445" i="7"/>
  <c r="H445" i="7"/>
  <c r="G445" i="7"/>
  <c r="F445" i="7"/>
  <c r="D445" i="7"/>
  <c r="C445" i="7"/>
  <c r="B445" i="7"/>
  <c r="A445" i="7"/>
  <c r="M444" i="7"/>
  <c r="L444" i="7"/>
  <c r="K444" i="7"/>
  <c r="J444" i="7"/>
  <c r="I444" i="7"/>
  <c r="H444" i="7"/>
  <c r="G444" i="7"/>
  <c r="F444" i="7"/>
  <c r="D444" i="7"/>
  <c r="C444" i="7"/>
  <c r="B444" i="7"/>
  <c r="A444" i="7"/>
  <c r="M443" i="7"/>
  <c r="L443" i="7"/>
  <c r="K443" i="7"/>
  <c r="J443" i="7"/>
  <c r="I443" i="7"/>
  <c r="H443" i="7"/>
  <c r="G443" i="7"/>
  <c r="F443" i="7"/>
  <c r="D443" i="7"/>
  <c r="C443" i="7"/>
  <c r="B443" i="7"/>
  <c r="A443" i="7"/>
  <c r="M442" i="7"/>
  <c r="L442" i="7"/>
  <c r="K442" i="7"/>
  <c r="J442" i="7"/>
  <c r="I442" i="7"/>
  <c r="H442" i="7"/>
  <c r="G442" i="7"/>
  <c r="F442" i="7"/>
  <c r="D442" i="7"/>
  <c r="C442" i="7"/>
  <c r="B442" i="7"/>
  <c r="A442" i="7"/>
  <c r="M441" i="7"/>
  <c r="L441" i="7"/>
  <c r="K441" i="7"/>
  <c r="J441" i="7"/>
  <c r="I441" i="7"/>
  <c r="H441" i="7"/>
  <c r="G441" i="7"/>
  <c r="F441" i="7"/>
  <c r="D441" i="7"/>
  <c r="C441" i="7"/>
  <c r="B441" i="7"/>
  <c r="A441" i="7"/>
  <c r="M440" i="7"/>
  <c r="L440" i="7"/>
  <c r="K440" i="7"/>
  <c r="J440" i="7"/>
  <c r="I440" i="7"/>
  <c r="H440" i="7"/>
  <c r="G440" i="7"/>
  <c r="F440" i="7"/>
  <c r="D440" i="7"/>
  <c r="C440" i="7"/>
  <c r="B440" i="7"/>
  <c r="A440" i="7"/>
  <c r="M439" i="7"/>
  <c r="L439" i="7"/>
  <c r="K439" i="7"/>
  <c r="J439" i="7"/>
  <c r="I439" i="7"/>
  <c r="H439" i="7"/>
  <c r="G439" i="7"/>
  <c r="F439" i="7"/>
  <c r="D439" i="7"/>
  <c r="C439" i="7"/>
  <c r="B439" i="7"/>
  <c r="A439" i="7"/>
  <c r="M438" i="7"/>
  <c r="L438" i="7"/>
  <c r="K438" i="7"/>
  <c r="J438" i="7"/>
  <c r="I438" i="7"/>
  <c r="H438" i="7"/>
  <c r="G438" i="7"/>
  <c r="F438" i="7"/>
  <c r="D438" i="7"/>
  <c r="C438" i="7"/>
  <c r="B438" i="7"/>
  <c r="A438" i="7"/>
  <c r="M437" i="7"/>
  <c r="L437" i="7"/>
  <c r="K437" i="7"/>
  <c r="J437" i="7"/>
  <c r="I437" i="7"/>
  <c r="H437" i="7"/>
  <c r="G437" i="7"/>
  <c r="F437" i="7"/>
  <c r="D437" i="7"/>
  <c r="C437" i="7"/>
  <c r="B437" i="7"/>
  <c r="A437" i="7"/>
  <c r="M436" i="7"/>
  <c r="L436" i="7"/>
  <c r="K436" i="7"/>
  <c r="J436" i="7"/>
  <c r="I436" i="7"/>
  <c r="H436" i="7"/>
  <c r="G436" i="7"/>
  <c r="F436" i="7"/>
  <c r="D436" i="7"/>
  <c r="C436" i="7"/>
  <c r="B436" i="7"/>
  <c r="A436" i="7"/>
  <c r="M435" i="7"/>
  <c r="L435" i="7"/>
  <c r="K435" i="7"/>
  <c r="J435" i="7"/>
  <c r="I435" i="7"/>
  <c r="H435" i="7"/>
  <c r="G435" i="7"/>
  <c r="F435" i="7"/>
  <c r="D435" i="7"/>
  <c r="C435" i="7"/>
  <c r="B435" i="7"/>
  <c r="A435" i="7"/>
  <c r="M434" i="7"/>
  <c r="L434" i="7"/>
  <c r="K434" i="7"/>
  <c r="J434" i="7"/>
  <c r="I434" i="7"/>
  <c r="H434" i="7"/>
  <c r="G434" i="7"/>
  <c r="F434" i="7"/>
  <c r="D434" i="7"/>
  <c r="C434" i="7"/>
  <c r="B434" i="7"/>
  <c r="A434" i="7"/>
  <c r="M433" i="7"/>
  <c r="L433" i="7"/>
  <c r="K433" i="7"/>
  <c r="J433" i="7"/>
  <c r="I433" i="7"/>
  <c r="H433" i="7"/>
  <c r="G433" i="7"/>
  <c r="F433" i="7"/>
  <c r="D433" i="7"/>
  <c r="C433" i="7"/>
  <c r="B433" i="7"/>
  <c r="A433" i="7"/>
  <c r="M432" i="7"/>
  <c r="L432" i="7"/>
  <c r="K432" i="7"/>
  <c r="J432" i="7"/>
  <c r="I432" i="7"/>
  <c r="H432" i="7"/>
  <c r="G432" i="7"/>
  <c r="F432" i="7"/>
  <c r="D432" i="7"/>
  <c r="C432" i="7"/>
  <c r="B432" i="7"/>
  <c r="A432" i="7"/>
  <c r="M431" i="7"/>
  <c r="L431" i="7"/>
  <c r="K431" i="7"/>
  <c r="J431" i="7"/>
  <c r="I431" i="7"/>
  <c r="H431" i="7"/>
  <c r="G431" i="7"/>
  <c r="F431" i="7"/>
  <c r="D431" i="7"/>
  <c r="C431" i="7"/>
  <c r="B431" i="7"/>
  <c r="A431" i="7"/>
  <c r="M430" i="7"/>
  <c r="L430" i="7"/>
  <c r="K430" i="7"/>
  <c r="J430" i="7"/>
  <c r="I430" i="7"/>
  <c r="H430" i="7"/>
  <c r="G430" i="7"/>
  <c r="F430" i="7"/>
  <c r="D430" i="7"/>
  <c r="C430" i="7"/>
  <c r="B430" i="7"/>
  <c r="A430" i="7"/>
  <c r="M429" i="7"/>
  <c r="L429" i="7"/>
  <c r="K429" i="7"/>
  <c r="J429" i="7"/>
  <c r="I429" i="7"/>
  <c r="H429" i="7"/>
  <c r="G429" i="7"/>
  <c r="F429" i="7"/>
  <c r="D429" i="7"/>
  <c r="C429" i="7"/>
  <c r="B429" i="7"/>
  <c r="A429" i="7"/>
  <c r="M428" i="7"/>
  <c r="L428" i="7"/>
  <c r="K428" i="7"/>
  <c r="J428" i="7"/>
  <c r="I428" i="7"/>
  <c r="H428" i="7"/>
  <c r="G428" i="7"/>
  <c r="F428" i="7"/>
  <c r="D428" i="7"/>
  <c r="C428" i="7"/>
  <c r="B428" i="7"/>
  <c r="A428" i="7"/>
  <c r="M427" i="7"/>
  <c r="L427" i="7"/>
  <c r="K427" i="7"/>
  <c r="J427" i="7"/>
  <c r="I427" i="7"/>
  <c r="H427" i="7"/>
  <c r="G427" i="7"/>
  <c r="F427" i="7"/>
  <c r="D427" i="7"/>
  <c r="C427" i="7"/>
  <c r="B427" i="7"/>
  <c r="A427" i="7"/>
  <c r="M426" i="7"/>
  <c r="L426" i="7"/>
  <c r="K426" i="7"/>
  <c r="J426" i="7"/>
  <c r="I426" i="7"/>
  <c r="H426" i="7"/>
  <c r="G426" i="7"/>
  <c r="F426" i="7"/>
  <c r="D426" i="7"/>
  <c r="C426" i="7"/>
  <c r="B426" i="7"/>
  <c r="A426" i="7"/>
  <c r="M425" i="7"/>
  <c r="L425" i="7"/>
  <c r="K425" i="7"/>
  <c r="J425" i="7"/>
  <c r="I425" i="7"/>
  <c r="H425" i="7"/>
  <c r="G425" i="7"/>
  <c r="F425" i="7"/>
  <c r="D425" i="7"/>
  <c r="C425" i="7"/>
  <c r="B425" i="7"/>
  <c r="A425" i="7"/>
  <c r="M424" i="7"/>
  <c r="L424" i="7"/>
  <c r="K424" i="7"/>
  <c r="J424" i="7"/>
  <c r="I424" i="7"/>
  <c r="H424" i="7"/>
  <c r="G424" i="7"/>
  <c r="F424" i="7"/>
  <c r="D424" i="7"/>
  <c r="C424" i="7"/>
  <c r="B424" i="7"/>
  <c r="A424" i="7"/>
  <c r="M423" i="7"/>
  <c r="L423" i="7"/>
  <c r="K423" i="7"/>
  <c r="J423" i="7"/>
  <c r="I423" i="7"/>
  <c r="H423" i="7"/>
  <c r="G423" i="7"/>
  <c r="F423" i="7"/>
  <c r="D423" i="7"/>
  <c r="C423" i="7"/>
  <c r="B423" i="7"/>
  <c r="A423" i="7"/>
  <c r="M422" i="7"/>
  <c r="L422" i="7"/>
  <c r="K422" i="7"/>
  <c r="J422" i="7"/>
  <c r="I422" i="7"/>
  <c r="H422" i="7"/>
  <c r="G422" i="7"/>
  <c r="F422" i="7"/>
  <c r="D422" i="7"/>
  <c r="C422" i="7"/>
  <c r="B422" i="7"/>
  <c r="A422" i="7"/>
  <c r="M421" i="7"/>
  <c r="L421" i="7"/>
  <c r="K421" i="7"/>
  <c r="J421" i="7"/>
  <c r="I421" i="7"/>
  <c r="H421" i="7"/>
  <c r="G421" i="7"/>
  <c r="F421" i="7"/>
  <c r="D421" i="7"/>
  <c r="C421" i="7"/>
  <c r="B421" i="7"/>
  <c r="A421" i="7"/>
  <c r="M420" i="7"/>
  <c r="L420" i="7"/>
  <c r="K420" i="7"/>
  <c r="J420" i="7"/>
  <c r="I420" i="7"/>
  <c r="H420" i="7"/>
  <c r="G420" i="7"/>
  <c r="F420" i="7"/>
  <c r="D420" i="7"/>
  <c r="C420" i="7"/>
  <c r="B420" i="7"/>
  <c r="A420" i="7"/>
  <c r="M419" i="7"/>
  <c r="L419" i="7"/>
  <c r="K419" i="7"/>
  <c r="J419" i="7"/>
  <c r="I419" i="7"/>
  <c r="H419" i="7"/>
  <c r="G419" i="7"/>
  <c r="F419" i="7"/>
  <c r="D419" i="7"/>
  <c r="C419" i="7"/>
  <c r="B419" i="7"/>
  <c r="A419" i="7"/>
  <c r="M418" i="7"/>
  <c r="L418" i="7"/>
  <c r="K418" i="7"/>
  <c r="J418" i="7"/>
  <c r="I418" i="7"/>
  <c r="H418" i="7"/>
  <c r="G418" i="7"/>
  <c r="F418" i="7"/>
  <c r="D418" i="7"/>
  <c r="C418" i="7"/>
  <c r="B418" i="7"/>
  <c r="A418" i="7"/>
  <c r="M417" i="7"/>
  <c r="L417" i="7"/>
  <c r="K417" i="7"/>
  <c r="J417" i="7"/>
  <c r="I417" i="7"/>
  <c r="H417" i="7"/>
  <c r="G417" i="7"/>
  <c r="F417" i="7"/>
  <c r="D417" i="7"/>
  <c r="C417" i="7"/>
  <c r="B417" i="7"/>
  <c r="A417" i="7"/>
  <c r="M416" i="7"/>
  <c r="L416" i="7"/>
  <c r="K416" i="7"/>
  <c r="J416" i="7"/>
  <c r="I416" i="7"/>
  <c r="H416" i="7"/>
  <c r="G416" i="7"/>
  <c r="F416" i="7"/>
  <c r="D416" i="7"/>
  <c r="C416" i="7"/>
  <c r="B416" i="7"/>
  <c r="A416" i="7"/>
  <c r="M415" i="7"/>
  <c r="L415" i="7"/>
  <c r="K415" i="7"/>
  <c r="J415" i="7"/>
  <c r="I415" i="7"/>
  <c r="H415" i="7"/>
  <c r="G415" i="7"/>
  <c r="F415" i="7"/>
  <c r="D415" i="7"/>
  <c r="C415" i="7"/>
  <c r="B415" i="7"/>
  <c r="A415" i="7"/>
  <c r="M414" i="7"/>
  <c r="L414" i="7"/>
  <c r="K414" i="7"/>
  <c r="J414" i="7"/>
  <c r="I414" i="7"/>
  <c r="H414" i="7"/>
  <c r="G414" i="7"/>
  <c r="F414" i="7"/>
  <c r="D414" i="7"/>
  <c r="C414" i="7"/>
  <c r="B414" i="7"/>
  <c r="A414" i="7"/>
  <c r="M413" i="7"/>
  <c r="L413" i="7"/>
  <c r="K413" i="7"/>
  <c r="J413" i="7"/>
  <c r="I413" i="7"/>
  <c r="H413" i="7"/>
  <c r="G413" i="7"/>
  <c r="F413" i="7"/>
  <c r="D413" i="7"/>
  <c r="C413" i="7"/>
  <c r="B413" i="7"/>
  <c r="A413" i="7"/>
  <c r="M412" i="7"/>
  <c r="L412" i="7"/>
  <c r="K412" i="7"/>
  <c r="J412" i="7"/>
  <c r="I412" i="7"/>
  <c r="H412" i="7"/>
  <c r="G412" i="7"/>
  <c r="F412" i="7"/>
  <c r="D412" i="7"/>
  <c r="C412" i="7"/>
  <c r="B412" i="7"/>
  <c r="A412" i="7"/>
  <c r="M411" i="7"/>
  <c r="L411" i="7"/>
  <c r="K411" i="7"/>
  <c r="J411" i="7"/>
  <c r="I411" i="7"/>
  <c r="H411" i="7"/>
  <c r="G411" i="7"/>
  <c r="F411" i="7"/>
  <c r="D411" i="7"/>
  <c r="C411" i="7"/>
  <c r="B411" i="7"/>
  <c r="A411" i="7"/>
  <c r="M410" i="7"/>
  <c r="L410" i="7"/>
  <c r="K410" i="7"/>
  <c r="J410" i="7"/>
  <c r="I410" i="7"/>
  <c r="H410" i="7"/>
  <c r="G410" i="7"/>
  <c r="F410" i="7"/>
  <c r="D410" i="7"/>
  <c r="C410" i="7"/>
  <c r="B410" i="7"/>
  <c r="A410" i="7"/>
  <c r="M409" i="7"/>
  <c r="L409" i="7"/>
  <c r="K409" i="7"/>
  <c r="J409" i="7"/>
  <c r="I409" i="7"/>
  <c r="H409" i="7"/>
  <c r="G409" i="7"/>
  <c r="F409" i="7"/>
  <c r="D409" i="7"/>
  <c r="C409" i="7"/>
  <c r="B409" i="7"/>
  <c r="A409" i="7"/>
  <c r="M408" i="7"/>
  <c r="L408" i="7"/>
  <c r="K408" i="7"/>
  <c r="J408" i="7"/>
  <c r="I408" i="7"/>
  <c r="H408" i="7"/>
  <c r="G408" i="7"/>
  <c r="F408" i="7"/>
  <c r="D408" i="7"/>
  <c r="C408" i="7"/>
  <c r="B408" i="7"/>
  <c r="A408" i="7"/>
  <c r="M407" i="7"/>
  <c r="L407" i="7"/>
  <c r="K407" i="7"/>
  <c r="J407" i="7"/>
  <c r="I407" i="7"/>
  <c r="H407" i="7"/>
  <c r="G407" i="7"/>
  <c r="F407" i="7"/>
  <c r="D407" i="7"/>
  <c r="C407" i="7"/>
  <c r="B407" i="7"/>
  <c r="A407" i="7"/>
  <c r="M406" i="7"/>
  <c r="L406" i="7"/>
  <c r="K406" i="7"/>
  <c r="J406" i="7"/>
  <c r="I406" i="7"/>
  <c r="H406" i="7"/>
  <c r="G406" i="7"/>
  <c r="F406" i="7"/>
  <c r="D406" i="7"/>
  <c r="C406" i="7"/>
  <c r="B406" i="7"/>
  <c r="A406" i="7"/>
  <c r="M405" i="7"/>
  <c r="L405" i="7"/>
  <c r="K405" i="7"/>
  <c r="J405" i="7"/>
  <c r="I405" i="7"/>
  <c r="H405" i="7"/>
  <c r="G405" i="7"/>
  <c r="F405" i="7"/>
  <c r="D405" i="7"/>
  <c r="C405" i="7"/>
  <c r="B405" i="7"/>
  <c r="A405" i="7"/>
  <c r="M404" i="7"/>
  <c r="L404" i="7"/>
  <c r="K404" i="7"/>
  <c r="J404" i="7"/>
  <c r="I404" i="7"/>
  <c r="H404" i="7"/>
  <c r="G404" i="7"/>
  <c r="F404" i="7"/>
  <c r="D404" i="7"/>
  <c r="C404" i="7"/>
  <c r="B404" i="7"/>
  <c r="A404" i="7"/>
  <c r="M403" i="7"/>
  <c r="L403" i="7"/>
  <c r="K403" i="7"/>
  <c r="J403" i="7"/>
  <c r="I403" i="7"/>
  <c r="H403" i="7"/>
  <c r="G403" i="7"/>
  <c r="F403" i="7"/>
  <c r="D403" i="7"/>
  <c r="C403" i="7"/>
  <c r="B403" i="7"/>
  <c r="A403" i="7"/>
  <c r="M402" i="7"/>
  <c r="L402" i="7"/>
  <c r="K402" i="7"/>
  <c r="J402" i="7"/>
  <c r="I402" i="7"/>
  <c r="H402" i="7"/>
  <c r="G402" i="7"/>
  <c r="F402" i="7"/>
  <c r="D402" i="7"/>
  <c r="C402" i="7"/>
  <c r="B402" i="7"/>
  <c r="A402" i="7"/>
  <c r="M401" i="7"/>
  <c r="L401" i="7"/>
  <c r="K401" i="7"/>
  <c r="J401" i="7"/>
  <c r="I401" i="7"/>
  <c r="H401" i="7"/>
  <c r="G401" i="7"/>
  <c r="F401" i="7"/>
  <c r="D401" i="7"/>
  <c r="C401" i="7"/>
  <c r="B401" i="7"/>
  <c r="A401" i="7"/>
  <c r="M400" i="7"/>
  <c r="L400" i="7"/>
  <c r="K400" i="7"/>
  <c r="J400" i="7"/>
  <c r="I400" i="7"/>
  <c r="H400" i="7"/>
  <c r="G400" i="7"/>
  <c r="F400" i="7"/>
  <c r="D400" i="7"/>
  <c r="C400" i="7"/>
  <c r="B400" i="7"/>
  <c r="A400" i="7"/>
  <c r="M399" i="7"/>
  <c r="L399" i="7"/>
  <c r="K399" i="7"/>
  <c r="J399" i="7"/>
  <c r="I399" i="7"/>
  <c r="H399" i="7"/>
  <c r="G399" i="7"/>
  <c r="F399" i="7"/>
  <c r="D399" i="7"/>
  <c r="C399" i="7"/>
  <c r="B399" i="7"/>
  <c r="A399" i="7"/>
  <c r="M398" i="7"/>
  <c r="L398" i="7"/>
  <c r="K398" i="7"/>
  <c r="J398" i="7"/>
  <c r="I398" i="7"/>
  <c r="H398" i="7"/>
  <c r="G398" i="7"/>
  <c r="F398" i="7"/>
  <c r="D398" i="7"/>
  <c r="C398" i="7"/>
  <c r="B398" i="7"/>
  <c r="A398" i="7"/>
  <c r="M397" i="7"/>
  <c r="L397" i="7"/>
  <c r="K397" i="7"/>
  <c r="J397" i="7"/>
  <c r="I397" i="7"/>
  <c r="H397" i="7"/>
  <c r="G397" i="7"/>
  <c r="F397" i="7"/>
  <c r="D397" i="7"/>
  <c r="C397" i="7"/>
  <c r="B397" i="7"/>
  <c r="A397" i="7"/>
  <c r="M396" i="7"/>
  <c r="L396" i="7"/>
  <c r="K396" i="7"/>
  <c r="J396" i="7"/>
  <c r="I396" i="7"/>
  <c r="H396" i="7"/>
  <c r="G396" i="7"/>
  <c r="F396" i="7"/>
  <c r="D396" i="7"/>
  <c r="C396" i="7"/>
  <c r="B396" i="7"/>
  <c r="A396" i="7"/>
  <c r="M395" i="7"/>
  <c r="L395" i="7"/>
  <c r="K395" i="7"/>
  <c r="J395" i="7"/>
  <c r="I395" i="7"/>
  <c r="H395" i="7"/>
  <c r="G395" i="7"/>
  <c r="F395" i="7"/>
  <c r="D395" i="7"/>
  <c r="C395" i="7"/>
  <c r="B395" i="7"/>
  <c r="A395" i="7"/>
  <c r="M394" i="7"/>
  <c r="L394" i="7"/>
  <c r="K394" i="7"/>
  <c r="J394" i="7"/>
  <c r="I394" i="7"/>
  <c r="H394" i="7"/>
  <c r="G394" i="7"/>
  <c r="F394" i="7"/>
  <c r="D394" i="7"/>
  <c r="C394" i="7"/>
  <c r="B394" i="7"/>
  <c r="A394" i="7"/>
  <c r="M393" i="7"/>
  <c r="L393" i="7"/>
  <c r="K393" i="7"/>
  <c r="J393" i="7"/>
  <c r="I393" i="7"/>
  <c r="H393" i="7"/>
  <c r="G393" i="7"/>
  <c r="F393" i="7"/>
  <c r="D393" i="7"/>
  <c r="C393" i="7"/>
  <c r="B393" i="7"/>
  <c r="A393" i="7"/>
  <c r="M392" i="7"/>
  <c r="L392" i="7"/>
  <c r="K392" i="7"/>
  <c r="J392" i="7"/>
  <c r="I392" i="7"/>
  <c r="H392" i="7"/>
  <c r="G392" i="7"/>
  <c r="F392" i="7"/>
  <c r="D392" i="7"/>
  <c r="C392" i="7"/>
  <c r="B392" i="7"/>
  <c r="A392" i="7"/>
  <c r="M391" i="7"/>
  <c r="L391" i="7"/>
  <c r="K391" i="7"/>
  <c r="J391" i="7"/>
  <c r="I391" i="7"/>
  <c r="H391" i="7"/>
  <c r="G391" i="7"/>
  <c r="F391" i="7"/>
  <c r="D391" i="7"/>
  <c r="C391" i="7"/>
  <c r="B391" i="7"/>
  <c r="A391" i="7"/>
  <c r="M390" i="7"/>
  <c r="L390" i="7"/>
  <c r="K390" i="7"/>
  <c r="J390" i="7"/>
  <c r="I390" i="7"/>
  <c r="H390" i="7"/>
  <c r="G390" i="7"/>
  <c r="F390" i="7"/>
  <c r="D390" i="7"/>
  <c r="C390" i="7"/>
  <c r="B390" i="7"/>
  <c r="A390" i="7"/>
  <c r="M389" i="7"/>
  <c r="L389" i="7"/>
  <c r="K389" i="7"/>
  <c r="J389" i="7"/>
  <c r="I389" i="7"/>
  <c r="H389" i="7"/>
  <c r="G389" i="7"/>
  <c r="F389" i="7"/>
  <c r="D389" i="7"/>
  <c r="C389" i="7"/>
  <c r="B389" i="7"/>
  <c r="A389" i="7"/>
  <c r="M388" i="7"/>
  <c r="L388" i="7"/>
  <c r="K388" i="7"/>
  <c r="J388" i="7"/>
  <c r="I388" i="7"/>
  <c r="H388" i="7"/>
  <c r="G388" i="7"/>
  <c r="F388" i="7"/>
  <c r="D388" i="7"/>
  <c r="C388" i="7"/>
  <c r="B388" i="7"/>
  <c r="A388" i="7"/>
  <c r="M387" i="7"/>
  <c r="L387" i="7"/>
  <c r="K387" i="7"/>
  <c r="J387" i="7"/>
  <c r="I387" i="7"/>
  <c r="H387" i="7"/>
  <c r="G387" i="7"/>
  <c r="F387" i="7"/>
  <c r="D387" i="7"/>
  <c r="C387" i="7"/>
  <c r="B387" i="7"/>
  <c r="A387" i="7"/>
  <c r="M386" i="7"/>
  <c r="L386" i="7"/>
  <c r="K386" i="7"/>
  <c r="J386" i="7"/>
  <c r="I386" i="7"/>
  <c r="H386" i="7"/>
  <c r="G386" i="7"/>
  <c r="F386" i="7"/>
  <c r="D386" i="7"/>
  <c r="C386" i="7"/>
  <c r="B386" i="7"/>
  <c r="A386" i="7"/>
  <c r="M385" i="7"/>
  <c r="L385" i="7"/>
  <c r="K385" i="7"/>
  <c r="J385" i="7"/>
  <c r="I385" i="7"/>
  <c r="H385" i="7"/>
  <c r="G385" i="7"/>
  <c r="F385" i="7"/>
  <c r="D385" i="7"/>
  <c r="C385" i="7"/>
  <c r="B385" i="7"/>
  <c r="A385" i="7"/>
  <c r="M384" i="7"/>
  <c r="L384" i="7"/>
  <c r="K384" i="7"/>
  <c r="J384" i="7"/>
  <c r="I384" i="7"/>
  <c r="H384" i="7"/>
  <c r="G384" i="7"/>
  <c r="F384" i="7"/>
  <c r="D384" i="7"/>
  <c r="C384" i="7"/>
  <c r="B384" i="7"/>
  <c r="A384" i="7"/>
  <c r="M383" i="7"/>
  <c r="L383" i="7"/>
  <c r="K383" i="7"/>
  <c r="J383" i="7"/>
  <c r="I383" i="7"/>
  <c r="H383" i="7"/>
  <c r="G383" i="7"/>
  <c r="F383" i="7"/>
  <c r="D383" i="7"/>
  <c r="C383" i="7"/>
  <c r="B383" i="7"/>
  <c r="A383" i="7"/>
  <c r="M382" i="7"/>
  <c r="L382" i="7"/>
  <c r="K382" i="7"/>
  <c r="J382" i="7"/>
  <c r="I382" i="7"/>
  <c r="H382" i="7"/>
  <c r="G382" i="7"/>
  <c r="F382" i="7"/>
  <c r="D382" i="7"/>
  <c r="C382" i="7"/>
  <c r="B382" i="7"/>
  <c r="A382" i="7"/>
  <c r="M381" i="7"/>
  <c r="L381" i="7"/>
  <c r="K381" i="7"/>
  <c r="J381" i="7"/>
  <c r="I381" i="7"/>
  <c r="H381" i="7"/>
  <c r="G381" i="7"/>
  <c r="F381" i="7"/>
  <c r="D381" i="7"/>
  <c r="C381" i="7"/>
  <c r="B381" i="7"/>
  <c r="A381" i="7"/>
  <c r="M380" i="7"/>
  <c r="L380" i="7"/>
  <c r="K380" i="7"/>
  <c r="J380" i="7"/>
  <c r="I380" i="7"/>
  <c r="H380" i="7"/>
  <c r="G380" i="7"/>
  <c r="F380" i="7"/>
  <c r="D380" i="7"/>
  <c r="C380" i="7"/>
  <c r="B380" i="7"/>
  <c r="A380" i="7"/>
  <c r="M379" i="7"/>
  <c r="L379" i="7"/>
  <c r="K379" i="7"/>
  <c r="J379" i="7"/>
  <c r="I379" i="7"/>
  <c r="H379" i="7"/>
  <c r="G379" i="7"/>
  <c r="F379" i="7"/>
  <c r="D379" i="7"/>
  <c r="C379" i="7"/>
  <c r="B379" i="7"/>
  <c r="A379" i="7"/>
  <c r="M378" i="7"/>
  <c r="L378" i="7"/>
  <c r="K378" i="7"/>
  <c r="J378" i="7"/>
  <c r="I378" i="7"/>
  <c r="H378" i="7"/>
  <c r="G378" i="7"/>
  <c r="F378" i="7"/>
  <c r="D378" i="7"/>
  <c r="C378" i="7"/>
  <c r="B378" i="7"/>
  <c r="A378" i="7"/>
  <c r="M377" i="7"/>
  <c r="L377" i="7"/>
  <c r="K377" i="7"/>
  <c r="J377" i="7"/>
  <c r="I377" i="7"/>
  <c r="H377" i="7"/>
  <c r="G377" i="7"/>
  <c r="F377" i="7"/>
  <c r="D377" i="7"/>
  <c r="C377" i="7"/>
  <c r="B377" i="7"/>
  <c r="A377" i="7"/>
  <c r="M376" i="7"/>
  <c r="L376" i="7"/>
  <c r="K376" i="7"/>
  <c r="J376" i="7"/>
  <c r="I376" i="7"/>
  <c r="H376" i="7"/>
  <c r="G376" i="7"/>
  <c r="F376" i="7"/>
  <c r="D376" i="7"/>
  <c r="C376" i="7"/>
  <c r="B376" i="7"/>
  <c r="A376" i="7"/>
  <c r="M375" i="7"/>
  <c r="L375" i="7"/>
  <c r="K375" i="7"/>
  <c r="J375" i="7"/>
  <c r="I375" i="7"/>
  <c r="H375" i="7"/>
  <c r="G375" i="7"/>
  <c r="F375" i="7"/>
  <c r="D375" i="7"/>
  <c r="C375" i="7"/>
  <c r="B375" i="7"/>
  <c r="A375" i="7"/>
  <c r="M374" i="7"/>
  <c r="L374" i="7"/>
  <c r="K374" i="7"/>
  <c r="J374" i="7"/>
  <c r="I374" i="7"/>
  <c r="H374" i="7"/>
  <c r="G374" i="7"/>
  <c r="F374" i="7"/>
  <c r="D374" i="7"/>
  <c r="C374" i="7"/>
  <c r="B374" i="7"/>
  <c r="A374" i="7"/>
  <c r="M373" i="7"/>
  <c r="L373" i="7"/>
  <c r="K373" i="7"/>
  <c r="J373" i="7"/>
  <c r="I373" i="7"/>
  <c r="H373" i="7"/>
  <c r="G373" i="7"/>
  <c r="F373" i="7"/>
  <c r="D373" i="7"/>
  <c r="C373" i="7"/>
  <c r="B373" i="7"/>
  <c r="A373" i="7"/>
  <c r="M372" i="7"/>
  <c r="L372" i="7"/>
  <c r="K372" i="7"/>
  <c r="J372" i="7"/>
  <c r="I372" i="7"/>
  <c r="H372" i="7"/>
  <c r="G372" i="7"/>
  <c r="F372" i="7"/>
  <c r="D372" i="7"/>
  <c r="C372" i="7"/>
  <c r="B372" i="7"/>
  <c r="A372" i="7"/>
  <c r="M371" i="7"/>
  <c r="L371" i="7"/>
  <c r="K371" i="7"/>
  <c r="J371" i="7"/>
  <c r="I371" i="7"/>
  <c r="H371" i="7"/>
  <c r="G371" i="7"/>
  <c r="F371" i="7"/>
  <c r="D371" i="7"/>
  <c r="C371" i="7"/>
  <c r="B371" i="7"/>
  <c r="A371" i="7"/>
  <c r="M370" i="7"/>
  <c r="L370" i="7"/>
  <c r="K370" i="7"/>
  <c r="J370" i="7"/>
  <c r="I370" i="7"/>
  <c r="H370" i="7"/>
  <c r="G370" i="7"/>
  <c r="F370" i="7"/>
  <c r="D370" i="7"/>
  <c r="C370" i="7"/>
  <c r="B370" i="7"/>
  <c r="A370" i="7"/>
  <c r="M369" i="7"/>
  <c r="L369" i="7"/>
  <c r="K369" i="7"/>
  <c r="J369" i="7"/>
  <c r="I369" i="7"/>
  <c r="H369" i="7"/>
  <c r="G369" i="7"/>
  <c r="F369" i="7"/>
  <c r="D369" i="7"/>
  <c r="C369" i="7"/>
  <c r="B369" i="7"/>
  <c r="A369" i="7"/>
  <c r="M368" i="7"/>
  <c r="L368" i="7"/>
  <c r="K368" i="7"/>
  <c r="J368" i="7"/>
  <c r="I368" i="7"/>
  <c r="H368" i="7"/>
  <c r="G368" i="7"/>
  <c r="F368" i="7"/>
  <c r="D368" i="7"/>
  <c r="C368" i="7"/>
  <c r="B368" i="7"/>
  <c r="A368" i="7"/>
  <c r="M367" i="7"/>
  <c r="L367" i="7"/>
  <c r="K367" i="7"/>
  <c r="J367" i="7"/>
  <c r="I367" i="7"/>
  <c r="H367" i="7"/>
  <c r="G367" i="7"/>
  <c r="F367" i="7"/>
  <c r="D367" i="7"/>
  <c r="C367" i="7"/>
  <c r="B367" i="7"/>
  <c r="A367" i="7"/>
  <c r="M366" i="7"/>
  <c r="L366" i="7"/>
  <c r="K366" i="7"/>
  <c r="J366" i="7"/>
  <c r="I366" i="7"/>
  <c r="H366" i="7"/>
  <c r="G366" i="7"/>
  <c r="F366" i="7"/>
  <c r="D366" i="7"/>
  <c r="C366" i="7"/>
  <c r="B366" i="7"/>
  <c r="A366" i="7"/>
  <c r="M365" i="7"/>
  <c r="L365" i="7"/>
  <c r="K365" i="7"/>
  <c r="J365" i="7"/>
  <c r="I365" i="7"/>
  <c r="H365" i="7"/>
  <c r="G365" i="7"/>
  <c r="F365" i="7"/>
  <c r="D365" i="7"/>
  <c r="C365" i="7"/>
  <c r="B365" i="7"/>
  <c r="A365" i="7"/>
  <c r="M364" i="7"/>
  <c r="L364" i="7"/>
  <c r="K364" i="7"/>
  <c r="J364" i="7"/>
  <c r="I364" i="7"/>
  <c r="H364" i="7"/>
  <c r="G364" i="7"/>
  <c r="F364" i="7"/>
  <c r="D364" i="7"/>
  <c r="C364" i="7"/>
  <c r="B364" i="7"/>
  <c r="A364" i="7"/>
  <c r="M363" i="7"/>
  <c r="L363" i="7"/>
  <c r="K363" i="7"/>
  <c r="J363" i="7"/>
  <c r="I363" i="7"/>
  <c r="H363" i="7"/>
  <c r="G363" i="7"/>
  <c r="F363" i="7"/>
  <c r="D363" i="7"/>
  <c r="C363" i="7"/>
  <c r="B363" i="7"/>
  <c r="A363" i="7"/>
  <c r="M362" i="7"/>
  <c r="L362" i="7"/>
  <c r="K362" i="7"/>
  <c r="J362" i="7"/>
  <c r="I362" i="7"/>
  <c r="H362" i="7"/>
  <c r="G362" i="7"/>
  <c r="F362" i="7"/>
  <c r="D362" i="7"/>
  <c r="C362" i="7"/>
  <c r="B362" i="7"/>
  <c r="A362" i="7"/>
  <c r="M361" i="7"/>
  <c r="L361" i="7"/>
  <c r="K361" i="7"/>
  <c r="J361" i="7"/>
  <c r="I361" i="7"/>
  <c r="H361" i="7"/>
  <c r="G361" i="7"/>
  <c r="F361" i="7"/>
  <c r="D361" i="7"/>
  <c r="C361" i="7"/>
  <c r="B361" i="7"/>
  <c r="A361" i="7"/>
  <c r="M360" i="7"/>
  <c r="L360" i="7"/>
  <c r="K360" i="7"/>
  <c r="J360" i="7"/>
  <c r="I360" i="7"/>
  <c r="H360" i="7"/>
  <c r="G360" i="7"/>
  <c r="F360" i="7"/>
  <c r="D360" i="7"/>
  <c r="C360" i="7"/>
  <c r="B360" i="7"/>
  <c r="A360" i="7"/>
  <c r="M359" i="7"/>
  <c r="L359" i="7"/>
  <c r="K359" i="7"/>
  <c r="J359" i="7"/>
  <c r="I359" i="7"/>
  <c r="H359" i="7"/>
  <c r="G359" i="7"/>
  <c r="F359" i="7"/>
  <c r="D359" i="7"/>
  <c r="C359" i="7"/>
  <c r="B359" i="7"/>
  <c r="A359" i="7"/>
  <c r="M358" i="7"/>
  <c r="L358" i="7"/>
  <c r="K358" i="7"/>
  <c r="J358" i="7"/>
  <c r="I358" i="7"/>
  <c r="H358" i="7"/>
  <c r="G358" i="7"/>
  <c r="F358" i="7"/>
  <c r="D358" i="7"/>
  <c r="C358" i="7"/>
  <c r="B358" i="7"/>
  <c r="A358" i="7"/>
  <c r="M357" i="7"/>
  <c r="L357" i="7"/>
  <c r="K357" i="7"/>
  <c r="J357" i="7"/>
  <c r="I357" i="7"/>
  <c r="H357" i="7"/>
  <c r="G357" i="7"/>
  <c r="F357" i="7"/>
  <c r="D357" i="7"/>
  <c r="C357" i="7"/>
  <c r="B357" i="7"/>
  <c r="A357" i="7"/>
  <c r="M356" i="7"/>
  <c r="L356" i="7"/>
  <c r="K356" i="7"/>
  <c r="J356" i="7"/>
  <c r="I356" i="7"/>
  <c r="H356" i="7"/>
  <c r="G356" i="7"/>
  <c r="F356" i="7"/>
  <c r="D356" i="7"/>
  <c r="C356" i="7"/>
  <c r="B356" i="7"/>
  <c r="A356" i="7"/>
  <c r="M355" i="7"/>
  <c r="L355" i="7"/>
  <c r="K355" i="7"/>
  <c r="J355" i="7"/>
  <c r="I355" i="7"/>
  <c r="H355" i="7"/>
  <c r="G355" i="7"/>
  <c r="F355" i="7"/>
  <c r="D355" i="7"/>
  <c r="C355" i="7"/>
  <c r="B355" i="7"/>
  <c r="A355" i="7"/>
  <c r="M354" i="7"/>
  <c r="L354" i="7"/>
  <c r="K354" i="7"/>
  <c r="J354" i="7"/>
  <c r="I354" i="7"/>
  <c r="H354" i="7"/>
  <c r="G354" i="7"/>
  <c r="F354" i="7"/>
  <c r="D354" i="7"/>
  <c r="C354" i="7"/>
  <c r="B354" i="7"/>
  <c r="A354" i="7"/>
  <c r="M353" i="7"/>
  <c r="L353" i="7"/>
  <c r="K353" i="7"/>
  <c r="J353" i="7"/>
  <c r="I353" i="7"/>
  <c r="H353" i="7"/>
  <c r="G353" i="7"/>
  <c r="F353" i="7"/>
  <c r="D353" i="7"/>
  <c r="C353" i="7"/>
  <c r="B353" i="7"/>
  <c r="A353" i="7"/>
  <c r="M352" i="7"/>
  <c r="L352" i="7"/>
  <c r="K352" i="7"/>
  <c r="J352" i="7"/>
  <c r="I352" i="7"/>
  <c r="H352" i="7"/>
  <c r="G352" i="7"/>
  <c r="F352" i="7"/>
  <c r="D352" i="7"/>
  <c r="C352" i="7"/>
  <c r="B352" i="7"/>
  <c r="A352" i="7"/>
  <c r="M351" i="7"/>
  <c r="L351" i="7"/>
  <c r="K351" i="7"/>
  <c r="J351" i="7"/>
  <c r="I351" i="7"/>
  <c r="H351" i="7"/>
  <c r="G351" i="7"/>
  <c r="F351" i="7"/>
  <c r="D351" i="7"/>
  <c r="C351" i="7"/>
  <c r="B351" i="7"/>
  <c r="A351" i="7"/>
  <c r="M350" i="7"/>
  <c r="L350" i="7"/>
  <c r="K350" i="7"/>
  <c r="J350" i="7"/>
  <c r="I350" i="7"/>
  <c r="H350" i="7"/>
  <c r="G350" i="7"/>
  <c r="F350" i="7"/>
  <c r="D350" i="7"/>
  <c r="C350" i="7"/>
  <c r="B350" i="7"/>
  <c r="A350" i="7"/>
  <c r="M349" i="7"/>
  <c r="L349" i="7"/>
  <c r="K349" i="7"/>
  <c r="J349" i="7"/>
  <c r="I349" i="7"/>
  <c r="H349" i="7"/>
  <c r="G349" i="7"/>
  <c r="F349" i="7"/>
  <c r="D349" i="7"/>
  <c r="C349" i="7"/>
  <c r="B349" i="7"/>
  <c r="A349" i="7"/>
  <c r="M348" i="7"/>
  <c r="L348" i="7"/>
  <c r="K348" i="7"/>
  <c r="J348" i="7"/>
  <c r="I348" i="7"/>
  <c r="H348" i="7"/>
  <c r="G348" i="7"/>
  <c r="F348" i="7"/>
  <c r="D348" i="7"/>
  <c r="C348" i="7"/>
  <c r="B348" i="7"/>
  <c r="A348" i="7"/>
  <c r="M347" i="7"/>
  <c r="L347" i="7"/>
  <c r="K347" i="7"/>
  <c r="J347" i="7"/>
  <c r="I347" i="7"/>
  <c r="H347" i="7"/>
  <c r="G347" i="7"/>
  <c r="F347" i="7"/>
  <c r="D347" i="7"/>
  <c r="C347" i="7"/>
  <c r="B347" i="7"/>
  <c r="A347" i="7"/>
  <c r="M346" i="7"/>
  <c r="L346" i="7"/>
  <c r="K346" i="7"/>
  <c r="J346" i="7"/>
  <c r="I346" i="7"/>
  <c r="H346" i="7"/>
  <c r="G346" i="7"/>
  <c r="F346" i="7"/>
  <c r="D346" i="7"/>
  <c r="C346" i="7"/>
  <c r="B346" i="7"/>
  <c r="A346" i="7"/>
  <c r="M345" i="7"/>
  <c r="L345" i="7"/>
  <c r="K345" i="7"/>
  <c r="J345" i="7"/>
  <c r="I345" i="7"/>
  <c r="H345" i="7"/>
  <c r="G345" i="7"/>
  <c r="F345" i="7"/>
  <c r="D345" i="7"/>
  <c r="C345" i="7"/>
  <c r="B345" i="7"/>
  <c r="A345" i="7"/>
  <c r="M344" i="7"/>
  <c r="L344" i="7"/>
  <c r="K344" i="7"/>
  <c r="J344" i="7"/>
  <c r="I344" i="7"/>
  <c r="H344" i="7"/>
  <c r="G344" i="7"/>
  <c r="F344" i="7"/>
  <c r="D344" i="7"/>
  <c r="C344" i="7"/>
  <c r="B344" i="7"/>
  <c r="A344" i="7"/>
  <c r="M343" i="7"/>
  <c r="L343" i="7"/>
  <c r="K343" i="7"/>
  <c r="J343" i="7"/>
  <c r="I343" i="7"/>
  <c r="H343" i="7"/>
  <c r="G343" i="7"/>
  <c r="F343" i="7"/>
  <c r="D343" i="7"/>
  <c r="C343" i="7"/>
  <c r="B343" i="7"/>
  <c r="A343" i="7"/>
  <c r="M342" i="7"/>
  <c r="L342" i="7"/>
  <c r="K342" i="7"/>
  <c r="J342" i="7"/>
  <c r="I342" i="7"/>
  <c r="H342" i="7"/>
  <c r="G342" i="7"/>
  <c r="F342" i="7"/>
  <c r="D342" i="7"/>
  <c r="C342" i="7"/>
  <c r="B342" i="7"/>
  <c r="A342" i="7"/>
  <c r="M341" i="7"/>
  <c r="L341" i="7"/>
  <c r="K341" i="7"/>
  <c r="J341" i="7"/>
  <c r="I341" i="7"/>
  <c r="H341" i="7"/>
  <c r="G341" i="7"/>
  <c r="F341" i="7"/>
  <c r="D341" i="7"/>
  <c r="C341" i="7"/>
  <c r="B341" i="7"/>
  <c r="A341" i="7"/>
  <c r="M340" i="7"/>
  <c r="L340" i="7"/>
  <c r="K340" i="7"/>
  <c r="J340" i="7"/>
  <c r="I340" i="7"/>
  <c r="H340" i="7"/>
  <c r="G340" i="7"/>
  <c r="F340" i="7"/>
  <c r="D340" i="7"/>
  <c r="C340" i="7"/>
  <c r="B340" i="7"/>
  <c r="A340" i="7"/>
  <c r="M339" i="7"/>
  <c r="L339" i="7"/>
  <c r="K339" i="7"/>
  <c r="J339" i="7"/>
  <c r="I339" i="7"/>
  <c r="H339" i="7"/>
  <c r="G339" i="7"/>
  <c r="F339" i="7"/>
  <c r="D339" i="7"/>
  <c r="C339" i="7"/>
  <c r="B339" i="7"/>
  <c r="A339" i="7"/>
  <c r="M338" i="7"/>
  <c r="L338" i="7"/>
  <c r="K338" i="7"/>
  <c r="J338" i="7"/>
  <c r="I338" i="7"/>
  <c r="H338" i="7"/>
  <c r="G338" i="7"/>
  <c r="F338" i="7"/>
  <c r="D338" i="7"/>
  <c r="C338" i="7"/>
  <c r="B338" i="7"/>
  <c r="A338" i="7"/>
  <c r="M337" i="7"/>
  <c r="L337" i="7"/>
  <c r="K337" i="7"/>
  <c r="J337" i="7"/>
  <c r="I337" i="7"/>
  <c r="H337" i="7"/>
  <c r="G337" i="7"/>
  <c r="F337" i="7"/>
  <c r="D337" i="7"/>
  <c r="C337" i="7"/>
  <c r="B337" i="7"/>
  <c r="A337" i="7"/>
  <c r="M336" i="7"/>
  <c r="L336" i="7"/>
  <c r="K336" i="7"/>
  <c r="J336" i="7"/>
  <c r="I336" i="7"/>
  <c r="H336" i="7"/>
  <c r="G336" i="7"/>
  <c r="F336" i="7"/>
  <c r="D336" i="7"/>
  <c r="C336" i="7"/>
  <c r="B336" i="7"/>
  <c r="A336" i="7"/>
  <c r="M335" i="7"/>
  <c r="L335" i="7"/>
  <c r="K335" i="7"/>
  <c r="J335" i="7"/>
  <c r="I335" i="7"/>
  <c r="H335" i="7"/>
  <c r="G335" i="7"/>
  <c r="F335" i="7"/>
  <c r="D335" i="7"/>
  <c r="C335" i="7"/>
  <c r="B335" i="7"/>
  <c r="A335" i="7"/>
  <c r="M334" i="7"/>
  <c r="L334" i="7"/>
  <c r="K334" i="7"/>
  <c r="J334" i="7"/>
  <c r="I334" i="7"/>
  <c r="H334" i="7"/>
  <c r="G334" i="7"/>
  <c r="F334" i="7"/>
  <c r="D334" i="7"/>
  <c r="C334" i="7"/>
  <c r="B334" i="7"/>
  <c r="A334" i="7"/>
  <c r="M333" i="7"/>
  <c r="L333" i="7"/>
  <c r="K333" i="7"/>
  <c r="J333" i="7"/>
  <c r="I333" i="7"/>
  <c r="H333" i="7"/>
  <c r="G333" i="7"/>
  <c r="F333" i="7"/>
  <c r="D333" i="7"/>
  <c r="C333" i="7"/>
  <c r="B333" i="7"/>
  <c r="A333" i="7"/>
  <c r="M332" i="7"/>
  <c r="L332" i="7"/>
  <c r="K332" i="7"/>
  <c r="J332" i="7"/>
  <c r="I332" i="7"/>
  <c r="H332" i="7"/>
  <c r="G332" i="7"/>
  <c r="F332" i="7"/>
  <c r="D332" i="7"/>
  <c r="C332" i="7"/>
  <c r="B332" i="7"/>
  <c r="A332" i="7"/>
  <c r="M331" i="7"/>
  <c r="L331" i="7"/>
  <c r="K331" i="7"/>
  <c r="J331" i="7"/>
  <c r="I331" i="7"/>
  <c r="H331" i="7"/>
  <c r="G331" i="7"/>
  <c r="F331" i="7"/>
  <c r="D331" i="7"/>
  <c r="C331" i="7"/>
  <c r="B331" i="7"/>
  <c r="A331" i="7"/>
  <c r="M330" i="7"/>
  <c r="L330" i="7"/>
  <c r="K330" i="7"/>
  <c r="J330" i="7"/>
  <c r="I330" i="7"/>
  <c r="H330" i="7"/>
  <c r="G330" i="7"/>
  <c r="F330" i="7"/>
  <c r="D330" i="7"/>
  <c r="C330" i="7"/>
  <c r="B330" i="7"/>
  <c r="A330" i="7"/>
  <c r="M329" i="7"/>
  <c r="L329" i="7"/>
  <c r="K329" i="7"/>
  <c r="J329" i="7"/>
  <c r="I329" i="7"/>
  <c r="H329" i="7"/>
  <c r="G329" i="7"/>
  <c r="F329" i="7"/>
  <c r="D329" i="7"/>
  <c r="C329" i="7"/>
  <c r="B329" i="7"/>
  <c r="A329" i="7"/>
  <c r="M328" i="7"/>
  <c r="L328" i="7"/>
  <c r="K328" i="7"/>
  <c r="J328" i="7"/>
  <c r="I328" i="7"/>
  <c r="H328" i="7"/>
  <c r="G328" i="7"/>
  <c r="F328" i="7"/>
  <c r="D328" i="7"/>
  <c r="C328" i="7"/>
  <c r="B328" i="7"/>
  <c r="A328" i="7"/>
  <c r="M327" i="7"/>
  <c r="L327" i="7"/>
  <c r="K327" i="7"/>
  <c r="J327" i="7"/>
  <c r="I327" i="7"/>
  <c r="H327" i="7"/>
  <c r="G327" i="7"/>
  <c r="F327" i="7"/>
  <c r="D327" i="7"/>
  <c r="C327" i="7"/>
  <c r="B327" i="7"/>
  <c r="A327" i="7"/>
  <c r="M326" i="7"/>
  <c r="L326" i="7"/>
  <c r="K326" i="7"/>
  <c r="J326" i="7"/>
  <c r="I326" i="7"/>
  <c r="H326" i="7"/>
  <c r="G326" i="7"/>
  <c r="F326" i="7"/>
  <c r="D326" i="7"/>
  <c r="C326" i="7"/>
  <c r="B326" i="7"/>
  <c r="A326" i="7"/>
  <c r="M325" i="7"/>
  <c r="L325" i="7"/>
  <c r="K325" i="7"/>
  <c r="J325" i="7"/>
  <c r="I325" i="7"/>
  <c r="H325" i="7"/>
  <c r="G325" i="7"/>
  <c r="F325" i="7"/>
  <c r="D325" i="7"/>
  <c r="C325" i="7"/>
  <c r="B325" i="7"/>
  <c r="A325" i="7"/>
  <c r="M324" i="7"/>
  <c r="L324" i="7"/>
  <c r="K324" i="7"/>
  <c r="J324" i="7"/>
  <c r="I324" i="7"/>
  <c r="H324" i="7"/>
  <c r="G324" i="7"/>
  <c r="F324" i="7"/>
  <c r="D324" i="7"/>
  <c r="C324" i="7"/>
  <c r="B324" i="7"/>
  <c r="A324" i="7"/>
  <c r="M323" i="7"/>
  <c r="L323" i="7"/>
  <c r="K323" i="7"/>
  <c r="J323" i="7"/>
  <c r="I323" i="7"/>
  <c r="H323" i="7"/>
  <c r="G323" i="7"/>
  <c r="F323" i="7"/>
  <c r="D323" i="7"/>
  <c r="C323" i="7"/>
  <c r="B323" i="7"/>
  <c r="A323" i="7"/>
  <c r="M322" i="7"/>
  <c r="L322" i="7"/>
  <c r="K322" i="7"/>
  <c r="J322" i="7"/>
  <c r="I322" i="7"/>
  <c r="H322" i="7"/>
  <c r="G322" i="7"/>
  <c r="F322" i="7"/>
  <c r="D322" i="7"/>
  <c r="C322" i="7"/>
  <c r="B322" i="7"/>
  <c r="A322" i="7"/>
  <c r="M321" i="7"/>
  <c r="L321" i="7"/>
  <c r="K321" i="7"/>
  <c r="J321" i="7"/>
  <c r="I321" i="7"/>
  <c r="H321" i="7"/>
  <c r="G321" i="7"/>
  <c r="F321" i="7"/>
  <c r="D321" i="7"/>
  <c r="C321" i="7"/>
  <c r="B321" i="7"/>
  <c r="A321" i="7"/>
  <c r="M320" i="7"/>
  <c r="L320" i="7"/>
  <c r="K320" i="7"/>
  <c r="J320" i="7"/>
  <c r="I320" i="7"/>
  <c r="H320" i="7"/>
  <c r="G320" i="7"/>
  <c r="F320" i="7"/>
  <c r="D320" i="7"/>
  <c r="C320" i="7"/>
  <c r="B320" i="7"/>
  <c r="A320" i="7"/>
  <c r="M319" i="7"/>
  <c r="L319" i="7"/>
  <c r="K319" i="7"/>
  <c r="J319" i="7"/>
  <c r="I319" i="7"/>
  <c r="H319" i="7"/>
  <c r="G319" i="7"/>
  <c r="F319" i="7"/>
  <c r="D319" i="7"/>
  <c r="C319" i="7"/>
  <c r="B319" i="7"/>
  <c r="A319" i="7"/>
  <c r="M318" i="7"/>
  <c r="L318" i="7"/>
  <c r="K318" i="7"/>
  <c r="J318" i="7"/>
  <c r="I318" i="7"/>
  <c r="H318" i="7"/>
  <c r="G318" i="7"/>
  <c r="F318" i="7"/>
  <c r="D318" i="7"/>
  <c r="C318" i="7"/>
  <c r="B318" i="7"/>
  <c r="A318" i="7"/>
  <c r="M317" i="7"/>
  <c r="L317" i="7"/>
  <c r="K317" i="7"/>
  <c r="J317" i="7"/>
  <c r="I317" i="7"/>
  <c r="H317" i="7"/>
  <c r="G317" i="7"/>
  <c r="F317" i="7"/>
  <c r="D317" i="7"/>
  <c r="C317" i="7"/>
  <c r="B317" i="7"/>
  <c r="A317" i="7"/>
  <c r="M316" i="7"/>
  <c r="L316" i="7"/>
  <c r="K316" i="7"/>
  <c r="J316" i="7"/>
  <c r="I316" i="7"/>
  <c r="H316" i="7"/>
  <c r="G316" i="7"/>
  <c r="F316" i="7"/>
  <c r="D316" i="7"/>
  <c r="C316" i="7"/>
  <c r="B316" i="7"/>
  <c r="A316" i="7"/>
  <c r="M315" i="7"/>
  <c r="L315" i="7"/>
  <c r="K315" i="7"/>
  <c r="J315" i="7"/>
  <c r="I315" i="7"/>
  <c r="H315" i="7"/>
  <c r="G315" i="7"/>
  <c r="F315" i="7"/>
  <c r="D315" i="7"/>
  <c r="C315" i="7"/>
  <c r="B315" i="7"/>
  <c r="A315" i="7"/>
  <c r="M314" i="7"/>
  <c r="L314" i="7"/>
  <c r="K314" i="7"/>
  <c r="J314" i="7"/>
  <c r="I314" i="7"/>
  <c r="H314" i="7"/>
  <c r="G314" i="7"/>
  <c r="F314" i="7"/>
  <c r="D314" i="7"/>
  <c r="C314" i="7"/>
  <c r="B314" i="7"/>
  <c r="A314" i="7"/>
  <c r="M313" i="7"/>
  <c r="L313" i="7"/>
  <c r="K313" i="7"/>
  <c r="J313" i="7"/>
  <c r="I313" i="7"/>
  <c r="H313" i="7"/>
  <c r="G313" i="7"/>
  <c r="F313" i="7"/>
  <c r="D313" i="7"/>
  <c r="C313" i="7"/>
  <c r="B313" i="7"/>
  <c r="A313" i="7"/>
  <c r="M312" i="7"/>
  <c r="L312" i="7"/>
  <c r="K312" i="7"/>
  <c r="J312" i="7"/>
  <c r="I312" i="7"/>
  <c r="H312" i="7"/>
  <c r="G312" i="7"/>
  <c r="F312" i="7"/>
  <c r="D312" i="7"/>
  <c r="C312" i="7"/>
  <c r="B312" i="7"/>
  <c r="A312" i="7"/>
  <c r="M311" i="7"/>
  <c r="L311" i="7"/>
  <c r="K311" i="7"/>
  <c r="J311" i="7"/>
  <c r="I311" i="7"/>
  <c r="H311" i="7"/>
  <c r="G311" i="7"/>
  <c r="F311" i="7"/>
  <c r="D311" i="7"/>
  <c r="C311" i="7"/>
  <c r="B311" i="7"/>
  <c r="A311" i="7"/>
  <c r="M310" i="7"/>
  <c r="L310" i="7"/>
  <c r="K310" i="7"/>
  <c r="J310" i="7"/>
  <c r="I310" i="7"/>
  <c r="H310" i="7"/>
  <c r="G310" i="7"/>
  <c r="F310" i="7"/>
  <c r="D310" i="7"/>
  <c r="C310" i="7"/>
  <c r="B310" i="7"/>
  <c r="A310" i="7"/>
  <c r="M309" i="7"/>
  <c r="L309" i="7"/>
  <c r="K309" i="7"/>
  <c r="J309" i="7"/>
  <c r="I309" i="7"/>
  <c r="H309" i="7"/>
  <c r="G309" i="7"/>
  <c r="F309" i="7"/>
  <c r="D309" i="7"/>
  <c r="C309" i="7"/>
  <c r="B309" i="7"/>
  <c r="A309" i="7"/>
  <c r="M308" i="7"/>
  <c r="L308" i="7"/>
  <c r="K308" i="7"/>
  <c r="J308" i="7"/>
  <c r="I308" i="7"/>
  <c r="H308" i="7"/>
  <c r="G308" i="7"/>
  <c r="F308" i="7"/>
  <c r="D308" i="7"/>
  <c r="C308" i="7"/>
  <c r="B308" i="7"/>
  <c r="A308" i="7"/>
  <c r="M307" i="7"/>
  <c r="L307" i="7"/>
  <c r="K307" i="7"/>
  <c r="J307" i="7"/>
  <c r="I307" i="7"/>
  <c r="H307" i="7"/>
  <c r="G307" i="7"/>
  <c r="F307" i="7"/>
  <c r="D307" i="7"/>
  <c r="C307" i="7"/>
  <c r="B307" i="7"/>
  <c r="A307" i="7"/>
  <c r="M306" i="7"/>
  <c r="L306" i="7"/>
  <c r="K306" i="7"/>
  <c r="J306" i="7"/>
  <c r="I306" i="7"/>
  <c r="H306" i="7"/>
  <c r="G306" i="7"/>
  <c r="F306" i="7"/>
  <c r="D306" i="7"/>
  <c r="C306" i="7"/>
  <c r="B306" i="7"/>
  <c r="A306" i="7"/>
  <c r="M305" i="7"/>
  <c r="L305" i="7"/>
  <c r="K305" i="7"/>
  <c r="J305" i="7"/>
  <c r="I305" i="7"/>
  <c r="H305" i="7"/>
  <c r="G305" i="7"/>
  <c r="F305" i="7"/>
  <c r="D305" i="7"/>
  <c r="C305" i="7"/>
  <c r="B305" i="7"/>
  <c r="A305" i="7"/>
  <c r="M304" i="7"/>
  <c r="L304" i="7"/>
  <c r="K304" i="7"/>
  <c r="J304" i="7"/>
  <c r="I304" i="7"/>
  <c r="H304" i="7"/>
  <c r="G304" i="7"/>
  <c r="F304" i="7"/>
  <c r="D304" i="7"/>
  <c r="C304" i="7"/>
  <c r="B304" i="7"/>
  <c r="A304" i="7"/>
  <c r="M303" i="7"/>
  <c r="L303" i="7"/>
  <c r="K303" i="7"/>
  <c r="J303" i="7"/>
  <c r="I303" i="7"/>
  <c r="H303" i="7"/>
  <c r="G303" i="7"/>
  <c r="F303" i="7"/>
  <c r="D303" i="7"/>
  <c r="C303" i="7"/>
  <c r="B303" i="7"/>
  <c r="A303" i="7"/>
  <c r="M302" i="7"/>
  <c r="L302" i="7"/>
  <c r="K302" i="7"/>
  <c r="J302" i="7"/>
  <c r="I302" i="7"/>
  <c r="H302" i="7"/>
  <c r="G302" i="7"/>
  <c r="F302" i="7"/>
  <c r="D302" i="7"/>
  <c r="C302" i="7"/>
  <c r="B302" i="7"/>
  <c r="A302" i="7"/>
  <c r="M301" i="7"/>
  <c r="L301" i="7"/>
  <c r="K301" i="7"/>
  <c r="J301" i="7"/>
  <c r="I301" i="7"/>
  <c r="H301" i="7"/>
  <c r="G301" i="7"/>
  <c r="F301" i="7"/>
  <c r="D301" i="7"/>
  <c r="C301" i="7"/>
  <c r="B301" i="7"/>
  <c r="A301" i="7"/>
  <c r="M300" i="7"/>
  <c r="L300" i="7"/>
  <c r="K300" i="7"/>
  <c r="J300" i="7"/>
  <c r="I300" i="7"/>
  <c r="H300" i="7"/>
  <c r="G300" i="7"/>
  <c r="F300" i="7"/>
  <c r="D300" i="7"/>
  <c r="C300" i="7"/>
  <c r="B300" i="7"/>
  <c r="A300" i="7"/>
  <c r="M299" i="7"/>
  <c r="L299" i="7"/>
  <c r="K299" i="7"/>
  <c r="J299" i="7"/>
  <c r="I299" i="7"/>
  <c r="H299" i="7"/>
  <c r="G299" i="7"/>
  <c r="F299" i="7"/>
  <c r="D299" i="7"/>
  <c r="C299" i="7"/>
  <c r="B299" i="7"/>
  <c r="A299" i="7"/>
  <c r="M298" i="7"/>
  <c r="L298" i="7"/>
  <c r="K298" i="7"/>
  <c r="J298" i="7"/>
  <c r="I298" i="7"/>
  <c r="H298" i="7"/>
  <c r="G298" i="7"/>
  <c r="F298" i="7"/>
  <c r="D298" i="7"/>
  <c r="C298" i="7"/>
  <c r="B298" i="7"/>
  <c r="A298" i="7"/>
  <c r="M297" i="7"/>
  <c r="L297" i="7"/>
  <c r="K297" i="7"/>
  <c r="J297" i="7"/>
  <c r="I297" i="7"/>
  <c r="H297" i="7"/>
  <c r="G297" i="7"/>
  <c r="F297" i="7"/>
  <c r="D297" i="7"/>
  <c r="C297" i="7"/>
  <c r="B297" i="7"/>
  <c r="A297" i="7"/>
  <c r="M296" i="7"/>
  <c r="L296" i="7"/>
  <c r="K296" i="7"/>
  <c r="J296" i="7"/>
  <c r="I296" i="7"/>
  <c r="H296" i="7"/>
  <c r="G296" i="7"/>
  <c r="F296" i="7"/>
  <c r="D296" i="7"/>
  <c r="C296" i="7"/>
  <c r="B296" i="7"/>
  <c r="A296" i="7"/>
  <c r="M295" i="7"/>
  <c r="L295" i="7"/>
  <c r="K295" i="7"/>
  <c r="J295" i="7"/>
  <c r="I295" i="7"/>
  <c r="H295" i="7"/>
  <c r="G295" i="7"/>
  <c r="F295" i="7"/>
  <c r="D295" i="7"/>
  <c r="C295" i="7"/>
  <c r="B295" i="7"/>
  <c r="A295" i="7"/>
  <c r="M294" i="7"/>
  <c r="L294" i="7"/>
  <c r="K294" i="7"/>
  <c r="J294" i="7"/>
  <c r="I294" i="7"/>
  <c r="H294" i="7"/>
  <c r="G294" i="7"/>
  <c r="F294" i="7"/>
  <c r="D294" i="7"/>
  <c r="C294" i="7"/>
  <c r="B294" i="7"/>
  <c r="A294" i="7"/>
  <c r="M293" i="7"/>
  <c r="L293" i="7"/>
  <c r="K293" i="7"/>
  <c r="J293" i="7"/>
  <c r="I293" i="7"/>
  <c r="H293" i="7"/>
  <c r="G293" i="7"/>
  <c r="F293" i="7"/>
  <c r="D293" i="7"/>
  <c r="C293" i="7"/>
  <c r="B293" i="7"/>
  <c r="A293" i="7"/>
  <c r="M292" i="7"/>
  <c r="L292" i="7"/>
  <c r="K292" i="7"/>
  <c r="J292" i="7"/>
  <c r="I292" i="7"/>
  <c r="H292" i="7"/>
  <c r="G292" i="7"/>
  <c r="F292" i="7"/>
  <c r="D292" i="7"/>
  <c r="C292" i="7"/>
  <c r="B292" i="7"/>
  <c r="A292" i="7"/>
  <c r="M291" i="7"/>
  <c r="L291" i="7"/>
  <c r="K291" i="7"/>
  <c r="J291" i="7"/>
  <c r="I291" i="7"/>
  <c r="H291" i="7"/>
  <c r="G291" i="7"/>
  <c r="F291" i="7"/>
  <c r="D291" i="7"/>
  <c r="C291" i="7"/>
  <c r="B291" i="7"/>
  <c r="A291" i="7"/>
  <c r="M290" i="7"/>
  <c r="L290" i="7"/>
  <c r="K290" i="7"/>
  <c r="J290" i="7"/>
  <c r="I290" i="7"/>
  <c r="H290" i="7"/>
  <c r="G290" i="7"/>
  <c r="F290" i="7"/>
  <c r="D290" i="7"/>
  <c r="C290" i="7"/>
  <c r="B290" i="7"/>
  <c r="A290" i="7"/>
  <c r="M289" i="7"/>
  <c r="L289" i="7"/>
  <c r="K289" i="7"/>
  <c r="J289" i="7"/>
  <c r="I289" i="7"/>
  <c r="H289" i="7"/>
  <c r="G289" i="7"/>
  <c r="F289" i="7"/>
  <c r="D289" i="7"/>
  <c r="C289" i="7"/>
  <c r="B289" i="7"/>
  <c r="A289" i="7"/>
  <c r="M288" i="7"/>
  <c r="L288" i="7"/>
  <c r="K288" i="7"/>
  <c r="J288" i="7"/>
  <c r="I288" i="7"/>
  <c r="H288" i="7"/>
  <c r="G288" i="7"/>
  <c r="F288" i="7"/>
  <c r="D288" i="7"/>
  <c r="C288" i="7"/>
  <c r="B288" i="7"/>
  <c r="A288" i="7"/>
  <c r="M287" i="7"/>
  <c r="L287" i="7"/>
  <c r="K287" i="7"/>
  <c r="J287" i="7"/>
  <c r="I287" i="7"/>
  <c r="H287" i="7"/>
  <c r="G287" i="7"/>
  <c r="F287" i="7"/>
  <c r="D287" i="7"/>
  <c r="C287" i="7"/>
  <c r="B287" i="7"/>
  <c r="A287" i="7"/>
  <c r="M286" i="7"/>
  <c r="L286" i="7"/>
  <c r="K286" i="7"/>
  <c r="J286" i="7"/>
  <c r="I286" i="7"/>
  <c r="H286" i="7"/>
  <c r="G286" i="7"/>
  <c r="F286" i="7"/>
  <c r="D286" i="7"/>
  <c r="C286" i="7"/>
  <c r="B286" i="7"/>
  <c r="A286" i="7"/>
  <c r="M285" i="7"/>
  <c r="L285" i="7"/>
  <c r="K285" i="7"/>
  <c r="J285" i="7"/>
  <c r="I285" i="7"/>
  <c r="H285" i="7"/>
  <c r="G285" i="7"/>
  <c r="F285" i="7"/>
  <c r="D285" i="7"/>
  <c r="C285" i="7"/>
  <c r="B285" i="7"/>
  <c r="A285" i="7"/>
  <c r="M284" i="7"/>
  <c r="L284" i="7"/>
  <c r="K284" i="7"/>
  <c r="J284" i="7"/>
  <c r="I284" i="7"/>
  <c r="H284" i="7"/>
  <c r="G284" i="7"/>
  <c r="F284" i="7"/>
  <c r="D284" i="7"/>
  <c r="C284" i="7"/>
  <c r="B284" i="7"/>
  <c r="A284" i="7"/>
  <c r="M283" i="7"/>
  <c r="L283" i="7"/>
  <c r="K283" i="7"/>
  <c r="J283" i="7"/>
  <c r="I283" i="7"/>
  <c r="H283" i="7"/>
  <c r="G283" i="7"/>
  <c r="F283" i="7"/>
  <c r="D283" i="7"/>
  <c r="C283" i="7"/>
  <c r="B283" i="7"/>
  <c r="A283" i="7"/>
  <c r="M282" i="7"/>
  <c r="L282" i="7"/>
  <c r="K282" i="7"/>
  <c r="J282" i="7"/>
  <c r="I282" i="7"/>
  <c r="H282" i="7"/>
  <c r="G282" i="7"/>
  <c r="F282" i="7"/>
  <c r="D282" i="7"/>
  <c r="C282" i="7"/>
  <c r="B282" i="7"/>
  <c r="A282" i="7"/>
  <c r="M281" i="7"/>
  <c r="L281" i="7"/>
  <c r="K281" i="7"/>
  <c r="J281" i="7"/>
  <c r="I281" i="7"/>
  <c r="H281" i="7"/>
  <c r="G281" i="7"/>
  <c r="F281" i="7"/>
  <c r="D281" i="7"/>
  <c r="C281" i="7"/>
  <c r="B281" i="7"/>
  <c r="A281" i="7"/>
  <c r="M280" i="7"/>
  <c r="L280" i="7"/>
  <c r="K280" i="7"/>
  <c r="J280" i="7"/>
  <c r="I280" i="7"/>
  <c r="H280" i="7"/>
  <c r="G280" i="7"/>
  <c r="F280" i="7"/>
  <c r="D280" i="7"/>
  <c r="C280" i="7"/>
  <c r="B280" i="7"/>
  <c r="A280" i="7"/>
  <c r="M279" i="7"/>
  <c r="L279" i="7"/>
  <c r="K279" i="7"/>
  <c r="J279" i="7"/>
  <c r="I279" i="7"/>
  <c r="H279" i="7"/>
  <c r="G279" i="7"/>
  <c r="F279" i="7"/>
  <c r="D279" i="7"/>
  <c r="C279" i="7"/>
  <c r="B279" i="7"/>
  <c r="A279" i="7"/>
  <c r="M278" i="7"/>
  <c r="L278" i="7"/>
  <c r="K278" i="7"/>
  <c r="J278" i="7"/>
  <c r="I278" i="7"/>
  <c r="H278" i="7"/>
  <c r="G278" i="7"/>
  <c r="F278" i="7"/>
  <c r="D278" i="7"/>
  <c r="C278" i="7"/>
  <c r="B278" i="7"/>
  <c r="A278" i="7"/>
  <c r="M277" i="7"/>
  <c r="L277" i="7"/>
  <c r="K277" i="7"/>
  <c r="J277" i="7"/>
  <c r="I277" i="7"/>
  <c r="H277" i="7"/>
  <c r="G277" i="7"/>
  <c r="F277" i="7"/>
  <c r="D277" i="7"/>
  <c r="C277" i="7"/>
  <c r="B277" i="7"/>
  <c r="A277" i="7"/>
  <c r="M276" i="7"/>
  <c r="L276" i="7"/>
  <c r="K276" i="7"/>
  <c r="J276" i="7"/>
  <c r="I276" i="7"/>
  <c r="H276" i="7"/>
  <c r="G276" i="7"/>
  <c r="F276" i="7"/>
  <c r="D276" i="7"/>
  <c r="C276" i="7"/>
  <c r="B276" i="7"/>
  <c r="A276" i="7"/>
  <c r="M275" i="7"/>
  <c r="L275" i="7"/>
  <c r="K275" i="7"/>
  <c r="J275" i="7"/>
  <c r="I275" i="7"/>
  <c r="H275" i="7"/>
  <c r="G275" i="7"/>
  <c r="F275" i="7"/>
  <c r="D275" i="7"/>
  <c r="C275" i="7"/>
  <c r="B275" i="7"/>
  <c r="A275" i="7"/>
  <c r="M274" i="7"/>
  <c r="L274" i="7"/>
  <c r="K274" i="7"/>
  <c r="J274" i="7"/>
  <c r="I274" i="7"/>
  <c r="H274" i="7"/>
  <c r="G274" i="7"/>
  <c r="F274" i="7"/>
  <c r="D274" i="7"/>
  <c r="C274" i="7"/>
  <c r="B274" i="7"/>
  <c r="A274" i="7"/>
  <c r="M273" i="7"/>
  <c r="L273" i="7"/>
  <c r="K273" i="7"/>
  <c r="J273" i="7"/>
  <c r="I273" i="7"/>
  <c r="H273" i="7"/>
  <c r="G273" i="7"/>
  <c r="F273" i="7"/>
  <c r="D273" i="7"/>
  <c r="C273" i="7"/>
  <c r="B273" i="7"/>
  <c r="A273" i="7"/>
  <c r="M272" i="7"/>
  <c r="L272" i="7"/>
  <c r="K272" i="7"/>
  <c r="J272" i="7"/>
  <c r="I272" i="7"/>
  <c r="H272" i="7"/>
  <c r="G272" i="7"/>
  <c r="F272" i="7"/>
  <c r="D272" i="7"/>
  <c r="C272" i="7"/>
  <c r="B272" i="7"/>
  <c r="A272" i="7"/>
  <c r="M271" i="7"/>
  <c r="L271" i="7"/>
  <c r="K271" i="7"/>
  <c r="J271" i="7"/>
  <c r="I271" i="7"/>
  <c r="H271" i="7"/>
  <c r="G271" i="7"/>
  <c r="F271" i="7"/>
  <c r="D271" i="7"/>
  <c r="C271" i="7"/>
  <c r="B271" i="7"/>
  <c r="A271" i="7"/>
  <c r="M270" i="7"/>
  <c r="L270" i="7"/>
  <c r="K270" i="7"/>
  <c r="J270" i="7"/>
  <c r="I270" i="7"/>
  <c r="H270" i="7"/>
  <c r="G270" i="7"/>
  <c r="F270" i="7"/>
  <c r="D270" i="7"/>
  <c r="C270" i="7"/>
  <c r="B270" i="7"/>
  <c r="A270" i="7"/>
  <c r="M269" i="7"/>
  <c r="L269" i="7"/>
  <c r="K269" i="7"/>
  <c r="J269" i="7"/>
  <c r="I269" i="7"/>
  <c r="H269" i="7"/>
  <c r="G269" i="7"/>
  <c r="F269" i="7"/>
  <c r="D269" i="7"/>
  <c r="C269" i="7"/>
  <c r="B269" i="7"/>
  <c r="A269" i="7"/>
  <c r="M268" i="7"/>
  <c r="L268" i="7"/>
  <c r="K268" i="7"/>
  <c r="J268" i="7"/>
  <c r="I268" i="7"/>
  <c r="H268" i="7"/>
  <c r="G268" i="7"/>
  <c r="F268" i="7"/>
  <c r="D268" i="7"/>
  <c r="C268" i="7"/>
  <c r="B268" i="7"/>
  <c r="A268" i="7"/>
  <c r="M267" i="7"/>
  <c r="L267" i="7"/>
  <c r="K267" i="7"/>
  <c r="J267" i="7"/>
  <c r="I267" i="7"/>
  <c r="H267" i="7"/>
  <c r="G267" i="7"/>
  <c r="F267" i="7"/>
  <c r="D267" i="7"/>
  <c r="C267" i="7"/>
  <c r="B267" i="7"/>
  <c r="A267" i="7"/>
  <c r="M266" i="7"/>
  <c r="L266" i="7"/>
  <c r="K266" i="7"/>
  <c r="J266" i="7"/>
  <c r="I266" i="7"/>
  <c r="H266" i="7"/>
  <c r="G266" i="7"/>
  <c r="F266" i="7"/>
  <c r="D266" i="7"/>
  <c r="C266" i="7"/>
  <c r="B266" i="7"/>
  <c r="A266" i="7"/>
  <c r="M265" i="7"/>
  <c r="L265" i="7"/>
  <c r="K265" i="7"/>
  <c r="J265" i="7"/>
  <c r="I265" i="7"/>
  <c r="H265" i="7"/>
  <c r="G265" i="7"/>
  <c r="F265" i="7"/>
  <c r="D265" i="7"/>
  <c r="C265" i="7"/>
  <c r="B265" i="7"/>
  <c r="A265" i="7"/>
  <c r="M264" i="7"/>
  <c r="L264" i="7"/>
  <c r="K264" i="7"/>
  <c r="J264" i="7"/>
  <c r="I264" i="7"/>
  <c r="H264" i="7"/>
  <c r="G264" i="7"/>
  <c r="F264" i="7"/>
  <c r="D264" i="7"/>
  <c r="C264" i="7"/>
  <c r="B264" i="7"/>
  <c r="A264" i="7"/>
  <c r="M263" i="7"/>
  <c r="L263" i="7"/>
  <c r="K263" i="7"/>
  <c r="J263" i="7"/>
  <c r="I263" i="7"/>
  <c r="H263" i="7"/>
  <c r="G263" i="7"/>
  <c r="F263" i="7"/>
  <c r="D263" i="7"/>
  <c r="C263" i="7"/>
  <c r="B263" i="7"/>
  <c r="A263" i="7"/>
  <c r="M262" i="7"/>
  <c r="L262" i="7"/>
  <c r="K262" i="7"/>
  <c r="J262" i="7"/>
  <c r="I262" i="7"/>
  <c r="H262" i="7"/>
  <c r="G262" i="7"/>
  <c r="F262" i="7"/>
  <c r="D262" i="7"/>
  <c r="C262" i="7"/>
  <c r="B262" i="7"/>
  <c r="A262" i="7"/>
  <c r="M261" i="7"/>
  <c r="L261" i="7"/>
  <c r="K261" i="7"/>
  <c r="J261" i="7"/>
  <c r="I261" i="7"/>
  <c r="H261" i="7"/>
  <c r="G261" i="7"/>
  <c r="F261" i="7"/>
  <c r="D261" i="7"/>
  <c r="C261" i="7"/>
  <c r="B261" i="7"/>
  <c r="A261" i="7"/>
  <c r="M260" i="7"/>
  <c r="L260" i="7"/>
  <c r="K260" i="7"/>
  <c r="J260" i="7"/>
  <c r="I260" i="7"/>
  <c r="H260" i="7"/>
  <c r="G260" i="7"/>
  <c r="F260" i="7"/>
  <c r="D260" i="7"/>
  <c r="C260" i="7"/>
  <c r="B260" i="7"/>
  <c r="A260" i="7"/>
  <c r="M259" i="7"/>
  <c r="L259" i="7"/>
  <c r="K259" i="7"/>
  <c r="J259" i="7"/>
  <c r="I259" i="7"/>
  <c r="H259" i="7"/>
  <c r="G259" i="7"/>
  <c r="F259" i="7"/>
  <c r="D259" i="7"/>
  <c r="C259" i="7"/>
  <c r="B259" i="7"/>
  <c r="A259" i="7"/>
  <c r="M258" i="7"/>
  <c r="L258" i="7"/>
  <c r="K258" i="7"/>
  <c r="J258" i="7"/>
  <c r="I258" i="7"/>
  <c r="H258" i="7"/>
  <c r="G258" i="7"/>
  <c r="F258" i="7"/>
  <c r="D258" i="7"/>
  <c r="C258" i="7"/>
  <c r="B258" i="7"/>
  <c r="A258" i="7"/>
  <c r="M257" i="7"/>
  <c r="L257" i="7"/>
  <c r="K257" i="7"/>
  <c r="J257" i="7"/>
  <c r="I257" i="7"/>
  <c r="H257" i="7"/>
  <c r="G257" i="7"/>
  <c r="F257" i="7"/>
  <c r="D257" i="7"/>
  <c r="C257" i="7"/>
  <c r="B257" i="7"/>
  <c r="A257" i="7"/>
  <c r="M256" i="7"/>
  <c r="L256" i="7"/>
  <c r="K256" i="7"/>
  <c r="J256" i="7"/>
  <c r="I256" i="7"/>
  <c r="H256" i="7"/>
  <c r="G256" i="7"/>
  <c r="F256" i="7"/>
  <c r="D256" i="7"/>
  <c r="C256" i="7"/>
  <c r="B256" i="7"/>
  <c r="A256" i="7"/>
  <c r="M255" i="7"/>
  <c r="L255" i="7"/>
  <c r="K255" i="7"/>
  <c r="J255" i="7"/>
  <c r="I255" i="7"/>
  <c r="H255" i="7"/>
  <c r="G255" i="7"/>
  <c r="F255" i="7"/>
  <c r="D255" i="7"/>
  <c r="C255" i="7"/>
  <c r="B255" i="7"/>
  <c r="A255" i="7"/>
  <c r="M254" i="7"/>
  <c r="L254" i="7"/>
  <c r="K254" i="7"/>
  <c r="J254" i="7"/>
  <c r="I254" i="7"/>
  <c r="H254" i="7"/>
  <c r="G254" i="7"/>
  <c r="F254" i="7"/>
  <c r="D254" i="7"/>
  <c r="C254" i="7"/>
  <c r="B254" i="7"/>
  <c r="A254" i="7"/>
  <c r="M253" i="7"/>
  <c r="L253" i="7"/>
  <c r="K253" i="7"/>
  <c r="J253" i="7"/>
  <c r="I253" i="7"/>
  <c r="H253" i="7"/>
  <c r="G253" i="7"/>
  <c r="F253" i="7"/>
  <c r="D253" i="7"/>
  <c r="C253" i="7"/>
  <c r="B253" i="7"/>
  <c r="A253" i="7"/>
  <c r="M252" i="7"/>
  <c r="L252" i="7"/>
  <c r="K252" i="7"/>
  <c r="J252" i="7"/>
  <c r="I252" i="7"/>
  <c r="H252" i="7"/>
  <c r="G252" i="7"/>
  <c r="F252" i="7"/>
  <c r="D252" i="7"/>
  <c r="C252" i="7"/>
  <c r="B252" i="7"/>
  <c r="A252" i="7"/>
  <c r="M251" i="7"/>
  <c r="L251" i="7"/>
  <c r="K251" i="7"/>
  <c r="J251" i="7"/>
  <c r="I251" i="7"/>
  <c r="H251" i="7"/>
  <c r="G251" i="7"/>
  <c r="F251" i="7"/>
  <c r="D251" i="7"/>
  <c r="C251" i="7"/>
  <c r="B251" i="7"/>
  <c r="A251" i="7"/>
  <c r="M250" i="7"/>
  <c r="L250" i="7"/>
  <c r="K250" i="7"/>
  <c r="J250" i="7"/>
  <c r="I250" i="7"/>
  <c r="H250" i="7"/>
  <c r="G250" i="7"/>
  <c r="F250" i="7"/>
  <c r="D250" i="7"/>
  <c r="C250" i="7"/>
  <c r="B250" i="7"/>
  <c r="A250" i="7"/>
  <c r="M249" i="7"/>
  <c r="L249" i="7"/>
  <c r="K249" i="7"/>
  <c r="J249" i="7"/>
  <c r="I249" i="7"/>
  <c r="H249" i="7"/>
  <c r="G249" i="7"/>
  <c r="F249" i="7"/>
  <c r="D249" i="7"/>
  <c r="C249" i="7"/>
  <c r="B249" i="7"/>
  <c r="A249" i="7"/>
  <c r="M248" i="7"/>
  <c r="L248" i="7"/>
  <c r="K248" i="7"/>
  <c r="J248" i="7"/>
  <c r="I248" i="7"/>
  <c r="H248" i="7"/>
  <c r="G248" i="7"/>
  <c r="F248" i="7"/>
  <c r="D248" i="7"/>
  <c r="C248" i="7"/>
  <c r="B248" i="7"/>
  <c r="A248" i="7"/>
  <c r="M247" i="7"/>
  <c r="L247" i="7"/>
  <c r="K247" i="7"/>
  <c r="J247" i="7"/>
  <c r="I247" i="7"/>
  <c r="H247" i="7"/>
  <c r="G247" i="7"/>
  <c r="F247" i="7"/>
  <c r="D247" i="7"/>
  <c r="C247" i="7"/>
  <c r="B247" i="7"/>
  <c r="A247" i="7"/>
  <c r="M246" i="7"/>
  <c r="L246" i="7"/>
  <c r="K246" i="7"/>
  <c r="J246" i="7"/>
  <c r="I246" i="7"/>
  <c r="H246" i="7"/>
  <c r="G246" i="7"/>
  <c r="F246" i="7"/>
  <c r="D246" i="7"/>
  <c r="C246" i="7"/>
  <c r="B246" i="7"/>
  <c r="A246" i="7"/>
  <c r="M245" i="7"/>
  <c r="L245" i="7"/>
  <c r="K245" i="7"/>
  <c r="J245" i="7"/>
  <c r="I245" i="7"/>
  <c r="H245" i="7"/>
  <c r="G245" i="7"/>
  <c r="F245" i="7"/>
  <c r="D245" i="7"/>
  <c r="C245" i="7"/>
  <c r="B245" i="7"/>
  <c r="A245" i="7"/>
  <c r="M244" i="7"/>
  <c r="L244" i="7"/>
  <c r="K244" i="7"/>
  <c r="J244" i="7"/>
  <c r="I244" i="7"/>
  <c r="H244" i="7"/>
  <c r="G244" i="7"/>
  <c r="F244" i="7"/>
  <c r="D244" i="7"/>
  <c r="C244" i="7"/>
  <c r="B244" i="7"/>
  <c r="A244" i="7"/>
  <c r="M243" i="7"/>
  <c r="L243" i="7"/>
  <c r="K243" i="7"/>
  <c r="J243" i="7"/>
  <c r="I243" i="7"/>
  <c r="H243" i="7"/>
  <c r="G243" i="7"/>
  <c r="F243" i="7"/>
  <c r="D243" i="7"/>
  <c r="C243" i="7"/>
  <c r="B243" i="7"/>
  <c r="A243" i="7"/>
  <c r="M242" i="7"/>
  <c r="L242" i="7"/>
  <c r="K242" i="7"/>
  <c r="J242" i="7"/>
  <c r="I242" i="7"/>
  <c r="H242" i="7"/>
  <c r="G242" i="7"/>
  <c r="F242" i="7"/>
  <c r="D242" i="7"/>
  <c r="C242" i="7"/>
  <c r="B242" i="7"/>
  <c r="A242" i="7"/>
  <c r="M241" i="7"/>
  <c r="L241" i="7"/>
  <c r="K241" i="7"/>
  <c r="J241" i="7"/>
  <c r="I241" i="7"/>
  <c r="H241" i="7"/>
  <c r="G241" i="7"/>
  <c r="F241" i="7"/>
  <c r="D241" i="7"/>
  <c r="C241" i="7"/>
  <c r="B241" i="7"/>
  <c r="A241" i="7"/>
  <c r="M240" i="7"/>
  <c r="L240" i="7"/>
  <c r="K240" i="7"/>
  <c r="J240" i="7"/>
  <c r="I240" i="7"/>
  <c r="H240" i="7"/>
  <c r="G240" i="7"/>
  <c r="F240" i="7"/>
  <c r="D240" i="7"/>
  <c r="C240" i="7"/>
  <c r="B240" i="7"/>
  <c r="A240" i="7"/>
  <c r="M239" i="7"/>
  <c r="L239" i="7"/>
  <c r="K239" i="7"/>
  <c r="J239" i="7"/>
  <c r="I239" i="7"/>
  <c r="H239" i="7"/>
  <c r="G239" i="7"/>
  <c r="F239" i="7"/>
  <c r="D239" i="7"/>
  <c r="C239" i="7"/>
  <c r="B239" i="7"/>
  <c r="A239" i="7"/>
  <c r="M238" i="7"/>
  <c r="L238" i="7"/>
  <c r="K238" i="7"/>
  <c r="J238" i="7"/>
  <c r="I238" i="7"/>
  <c r="H238" i="7"/>
  <c r="G238" i="7"/>
  <c r="F238" i="7"/>
  <c r="D238" i="7"/>
  <c r="C238" i="7"/>
  <c r="B238" i="7"/>
  <c r="A238" i="7"/>
  <c r="M237" i="7"/>
  <c r="L237" i="7"/>
  <c r="K237" i="7"/>
  <c r="J237" i="7"/>
  <c r="I237" i="7"/>
  <c r="H237" i="7"/>
  <c r="G237" i="7"/>
  <c r="F237" i="7"/>
  <c r="D237" i="7"/>
  <c r="C237" i="7"/>
  <c r="B237" i="7"/>
  <c r="A237" i="7"/>
  <c r="M236" i="7"/>
  <c r="L236" i="7"/>
  <c r="K236" i="7"/>
  <c r="J236" i="7"/>
  <c r="I236" i="7"/>
  <c r="H236" i="7"/>
  <c r="G236" i="7"/>
  <c r="F236" i="7"/>
  <c r="D236" i="7"/>
  <c r="C236" i="7"/>
  <c r="B236" i="7"/>
  <c r="A236" i="7"/>
  <c r="M235" i="7"/>
  <c r="L235" i="7"/>
  <c r="K235" i="7"/>
  <c r="J235" i="7"/>
  <c r="I235" i="7"/>
  <c r="H235" i="7"/>
  <c r="G235" i="7"/>
  <c r="F235" i="7"/>
  <c r="D235" i="7"/>
  <c r="C235" i="7"/>
  <c r="B235" i="7"/>
  <c r="A235" i="7"/>
  <c r="M234" i="7"/>
  <c r="L234" i="7"/>
  <c r="K234" i="7"/>
  <c r="J234" i="7"/>
  <c r="I234" i="7"/>
  <c r="H234" i="7"/>
  <c r="G234" i="7"/>
  <c r="F234" i="7"/>
  <c r="D234" i="7"/>
  <c r="C234" i="7"/>
  <c r="B234" i="7"/>
  <c r="A234" i="7"/>
  <c r="M233" i="7"/>
  <c r="L233" i="7"/>
  <c r="K233" i="7"/>
  <c r="J233" i="7"/>
  <c r="I233" i="7"/>
  <c r="H233" i="7"/>
  <c r="G233" i="7"/>
  <c r="F233" i="7"/>
  <c r="D233" i="7"/>
  <c r="C233" i="7"/>
  <c r="B233" i="7"/>
  <c r="A233" i="7"/>
  <c r="M232" i="7"/>
  <c r="L232" i="7"/>
  <c r="K232" i="7"/>
  <c r="J232" i="7"/>
  <c r="I232" i="7"/>
  <c r="H232" i="7"/>
  <c r="G232" i="7"/>
  <c r="F232" i="7"/>
  <c r="D232" i="7"/>
  <c r="C232" i="7"/>
  <c r="B232" i="7"/>
  <c r="A232" i="7"/>
  <c r="M231" i="7"/>
  <c r="L231" i="7"/>
  <c r="K231" i="7"/>
  <c r="J231" i="7"/>
  <c r="I231" i="7"/>
  <c r="H231" i="7"/>
  <c r="G231" i="7"/>
  <c r="F231" i="7"/>
  <c r="D231" i="7"/>
  <c r="C231" i="7"/>
  <c r="B231" i="7"/>
  <c r="A231" i="7"/>
  <c r="M230" i="7"/>
  <c r="L230" i="7"/>
  <c r="K230" i="7"/>
  <c r="J230" i="7"/>
  <c r="I230" i="7"/>
  <c r="H230" i="7"/>
  <c r="G230" i="7"/>
  <c r="F230" i="7"/>
  <c r="D230" i="7"/>
  <c r="C230" i="7"/>
  <c r="B230" i="7"/>
  <c r="A230" i="7"/>
  <c r="M229" i="7"/>
  <c r="L229" i="7"/>
  <c r="K229" i="7"/>
  <c r="J229" i="7"/>
  <c r="I229" i="7"/>
  <c r="H229" i="7"/>
  <c r="G229" i="7"/>
  <c r="F229" i="7"/>
  <c r="D229" i="7"/>
  <c r="C229" i="7"/>
  <c r="B229" i="7"/>
  <c r="A229" i="7"/>
  <c r="M228" i="7"/>
  <c r="L228" i="7"/>
  <c r="K228" i="7"/>
  <c r="J228" i="7"/>
  <c r="I228" i="7"/>
  <c r="H228" i="7"/>
  <c r="G228" i="7"/>
  <c r="F228" i="7"/>
  <c r="D228" i="7"/>
  <c r="C228" i="7"/>
  <c r="B228" i="7"/>
  <c r="A228" i="7"/>
  <c r="M227" i="7"/>
  <c r="L227" i="7"/>
  <c r="K227" i="7"/>
  <c r="J227" i="7"/>
  <c r="I227" i="7"/>
  <c r="H227" i="7"/>
  <c r="G227" i="7"/>
  <c r="F227" i="7"/>
  <c r="D227" i="7"/>
  <c r="C227" i="7"/>
  <c r="B227" i="7"/>
  <c r="A227" i="7"/>
  <c r="M226" i="7"/>
  <c r="L226" i="7"/>
  <c r="K226" i="7"/>
  <c r="J226" i="7"/>
  <c r="I226" i="7"/>
  <c r="H226" i="7"/>
  <c r="G226" i="7"/>
  <c r="F226" i="7"/>
  <c r="D226" i="7"/>
  <c r="C226" i="7"/>
  <c r="B226" i="7"/>
  <c r="A226" i="7"/>
  <c r="M225" i="7"/>
  <c r="L225" i="7"/>
  <c r="K225" i="7"/>
  <c r="J225" i="7"/>
  <c r="I225" i="7"/>
  <c r="H225" i="7"/>
  <c r="G225" i="7"/>
  <c r="F225" i="7"/>
  <c r="D225" i="7"/>
  <c r="C225" i="7"/>
  <c r="B225" i="7"/>
  <c r="A225" i="7"/>
  <c r="M224" i="7"/>
  <c r="L224" i="7"/>
  <c r="K224" i="7"/>
  <c r="J224" i="7"/>
  <c r="I224" i="7"/>
  <c r="H224" i="7"/>
  <c r="G224" i="7"/>
  <c r="F224" i="7"/>
  <c r="D224" i="7"/>
  <c r="C224" i="7"/>
  <c r="B224" i="7"/>
  <c r="A224" i="7"/>
  <c r="M223" i="7"/>
  <c r="L223" i="7"/>
  <c r="K223" i="7"/>
  <c r="J223" i="7"/>
  <c r="I223" i="7"/>
  <c r="H223" i="7"/>
  <c r="G223" i="7"/>
  <c r="F223" i="7"/>
  <c r="D223" i="7"/>
  <c r="C223" i="7"/>
  <c r="B223" i="7"/>
  <c r="A223" i="7"/>
  <c r="M222" i="7"/>
  <c r="L222" i="7"/>
  <c r="K222" i="7"/>
  <c r="J222" i="7"/>
  <c r="I222" i="7"/>
  <c r="H222" i="7"/>
  <c r="G222" i="7"/>
  <c r="F222" i="7"/>
  <c r="D222" i="7"/>
  <c r="C222" i="7"/>
  <c r="B222" i="7"/>
  <c r="A222" i="7"/>
  <c r="M221" i="7"/>
  <c r="L221" i="7"/>
  <c r="K221" i="7"/>
  <c r="J221" i="7"/>
  <c r="I221" i="7"/>
  <c r="H221" i="7"/>
  <c r="G221" i="7"/>
  <c r="F221" i="7"/>
  <c r="D221" i="7"/>
  <c r="C221" i="7"/>
  <c r="B221" i="7"/>
  <c r="A221" i="7"/>
  <c r="M220" i="7"/>
  <c r="L220" i="7"/>
  <c r="K220" i="7"/>
  <c r="J220" i="7"/>
  <c r="I220" i="7"/>
  <c r="H220" i="7"/>
  <c r="G220" i="7"/>
  <c r="F220" i="7"/>
  <c r="D220" i="7"/>
  <c r="C220" i="7"/>
  <c r="B220" i="7"/>
  <c r="A220" i="7"/>
  <c r="M219" i="7"/>
  <c r="L219" i="7"/>
  <c r="K219" i="7"/>
  <c r="J219" i="7"/>
  <c r="I219" i="7"/>
  <c r="H219" i="7"/>
  <c r="G219" i="7"/>
  <c r="F219" i="7"/>
  <c r="D219" i="7"/>
  <c r="C219" i="7"/>
  <c r="B219" i="7"/>
  <c r="A219" i="7"/>
  <c r="M218" i="7"/>
  <c r="L218" i="7"/>
  <c r="K218" i="7"/>
  <c r="J218" i="7"/>
  <c r="I218" i="7"/>
  <c r="H218" i="7"/>
  <c r="G218" i="7"/>
  <c r="F218" i="7"/>
  <c r="D218" i="7"/>
  <c r="C218" i="7"/>
  <c r="B218" i="7"/>
  <c r="A218" i="7"/>
  <c r="M217" i="7"/>
  <c r="L217" i="7"/>
  <c r="K217" i="7"/>
  <c r="J217" i="7"/>
  <c r="I217" i="7"/>
  <c r="H217" i="7"/>
  <c r="G217" i="7"/>
  <c r="F217" i="7"/>
  <c r="D217" i="7"/>
  <c r="C217" i="7"/>
  <c r="B217" i="7"/>
  <c r="A217" i="7"/>
  <c r="M216" i="7"/>
  <c r="L216" i="7"/>
  <c r="K216" i="7"/>
  <c r="J216" i="7"/>
  <c r="I216" i="7"/>
  <c r="H216" i="7"/>
  <c r="G216" i="7"/>
  <c r="F216" i="7"/>
  <c r="D216" i="7"/>
  <c r="C216" i="7"/>
  <c r="B216" i="7"/>
  <c r="A216" i="7"/>
  <c r="M215" i="7"/>
  <c r="L215" i="7"/>
  <c r="K215" i="7"/>
  <c r="J215" i="7"/>
  <c r="I215" i="7"/>
  <c r="H215" i="7"/>
  <c r="G215" i="7"/>
  <c r="F215" i="7"/>
  <c r="D215" i="7"/>
  <c r="C215" i="7"/>
  <c r="B215" i="7"/>
  <c r="A215" i="7"/>
  <c r="M214" i="7"/>
  <c r="L214" i="7"/>
  <c r="K214" i="7"/>
  <c r="J214" i="7"/>
  <c r="I214" i="7"/>
  <c r="H214" i="7"/>
  <c r="G214" i="7"/>
  <c r="F214" i="7"/>
  <c r="D214" i="7"/>
  <c r="C214" i="7"/>
  <c r="B214" i="7"/>
  <c r="A214" i="7"/>
  <c r="M213" i="7"/>
  <c r="L213" i="7"/>
  <c r="K213" i="7"/>
  <c r="J213" i="7"/>
  <c r="I213" i="7"/>
  <c r="H213" i="7"/>
  <c r="G213" i="7"/>
  <c r="F213" i="7"/>
  <c r="D213" i="7"/>
  <c r="C213" i="7"/>
  <c r="B213" i="7"/>
  <c r="A213" i="7"/>
  <c r="M212" i="7"/>
  <c r="L212" i="7"/>
  <c r="K212" i="7"/>
  <c r="J212" i="7"/>
  <c r="I212" i="7"/>
  <c r="H212" i="7"/>
  <c r="G212" i="7"/>
  <c r="F212" i="7"/>
  <c r="D212" i="7"/>
  <c r="C212" i="7"/>
  <c r="B212" i="7"/>
  <c r="A212" i="7"/>
  <c r="M211" i="7"/>
  <c r="L211" i="7"/>
  <c r="K211" i="7"/>
  <c r="J211" i="7"/>
  <c r="I211" i="7"/>
  <c r="H211" i="7"/>
  <c r="G211" i="7"/>
  <c r="F211" i="7"/>
  <c r="D211" i="7"/>
  <c r="C211" i="7"/>
  <c r="B211" i="7"/>
  <c r="A211" i="7"/>
  <c r="M210" i="7"/>
  <c r="L210" i="7"/>
  <c r="K210" i="7"/>
  <c r="J210" i="7"/>
  <c r="I210" i="7"/>
  <c r="H210" i="7"/>
  <c r="G210" i="7"/>
  <c r="F210" i="7"/>
  <c r="D210" i="7"/>
  <c r="C210" i="7"/>
  <c r="B210" i="7"/>
  <c r="A210" i="7"/>
  <c r="M209" i="7"/>
  <c r="L209" i="7"/>
  <c r="K209" i="7"/>
  <c r="J209" i="7"/>
  <c r="I209" i="7"/>
  <c r="H209" i="7"/>
  <c r="G209" i="7"/>
  <c r="F209" i="7"/>
  <c r="D209" i="7"/>
  <c r="C209" i="7"/>
  <c r="B209" i="7"/>
  <c r="A209" i="7"/>
  <c r="M208" i="7"/>
  <c r="L208" i="7"/>
  <c r="K208" i="7"/>
  <c r="J208" i="7"/>
  <c r="I208" i="7"/>
  <c r="H208" i="7"/>
  <c r="G208" i="7"/>
  <c r="F208" i="7"/>
  <c r="D208" i="7"/>
  <c r="C208" i="7"/>
  <c r="B208" i="7"/>
  <c r="A208" i="7"/>
  <c r="M207" i="7"/>
  <c r="L207" i="7"/>
  <c r="K207" i="7"/>
  <c r="J207" i="7"/>
  <c r="I207" i="7"/>
  <c r="H207" i="7"/>
  <c r="G207" i="7"/>
  <c r="F207" i="7"/>
  <c r="D207" i="7"/>
  <c r="C207" i="7"/>
  <c r="B207" i="7"/>
  <c r="A207" i="7"/>
  <c r="M206" i="7"/>
  <c r="L206" i="7"/>
  <c r="K206" i="7"/>
  <c r="J206" i="7"/>
  <c r="I206" i="7"/>
  <c r="H206" i="7"/>
  <c r="G206" i="7"/>
  <c r="F206" i="7"/>
  <c r="D206" i="7"/>
  <c r="C206" i="7"/>
  <c r="B206" i="7"/>
  <c r="A206" i="7"/>
  <c r="M205" i="7"/>
  <c r="L205" i="7"/>
  <c r="K205" i="7"/>
  <c r="J205" i="7"/>
  <c r="I205" i="7"/>
  <c r="H205" i="7"/>
  <c r="G205" i="7"/>
  <c r="F205" i="7"/>
  <c r="D205" i="7"/>
  <c r="C205" i="7"/>
  <c r="B205" i="7"/>
  <c r="A205" i="7"/>
  <c r="M204" i="7"/>
  <c r="L204" i="7"/>
  <c r="K204" i="7"/>
  <c r="J204" i="7"/>
  <c r="I204" i="7"/>
  <c r="H204" i="7"/>
  <c r="G204" i="7"/>
  <c r="F204" i="7"/>
  <c r="D204" i="7"/>
  <c r="C204" i="7"/>
  <c r="B204" i="7"/>
  <c r="A204" i="7"/>
  <c r="M203" i="7"/>
  <c r="L203" i="7"/>
  <c r="K203" i="7"/>
  <c r="J203" i="7"/>
  <c r="I203" i="7"/>
  <c r="H203" i="7"/>
  <c r="G203" i="7"/>
  <c r="F203" i="7"/>
  <c r="D203" i="7"/>
  <c r="C203" i="7"/>
  <c r="B203" i="7"/>
  <c r="A203" i="7"/>
  <c r="M202" i="7"/>
  <c r="L202" i="7"/>
  <c r="K202" i="7"/>
  <c r="J202" i="7"/>
  <c r="I202" i="7"/>
  <c r="H202" i="7"/>
  <c r="G202" i="7"/>
  <c r="F202" i="7"/>
  <c r="D202" i="7"/>
  <c r="C202" i="7"/>
  <c r="B202" i="7"/>
  <c r="A202" i="7"/>
  <c r="M201" i="7"/>
  <c r="L201" i="7"/>
  <c r="K201" i="7"/>
  <c r="J201" i="7"/>
  <c r="I201" i="7"/>
  <c r="H201" i="7"/>
  <c r="G201" i="7"/>
  <c r="F201" i="7"/>
  <c r="D201" i="7"/>
  <c r="C201" i="7"/>
  <c r="B201" i="7"/>
  <c r="A201" i="7"/>
  <c r="M200" i="7"/>
  <c r="L200" i="7"/>
  <c r="K200" i="7"/>
  <c r="J200" i="7"/>
  <c r="I200" i="7"/>
  <c r="H200" i="7"/>
  <c r="G200" i="7"/>
  <c r="F200" i="7"/>
  <c r="D200" i="7"/>
  <c r="C200" i="7"/>
  <c r="B200" i="7"/>
  <c r="A200" i="7"/>
  <c r="M199" i="7"/>
  <c r="L199" i="7"/>
  <c r="K199" i="7"/>
  <c r="J199" i="7"/>
  <c r="I199" i="7"/>
  <c r="H199" i="7"/>
  <c r="G199" i="7"/>
  <c r="F199" i="7"/>
  <c r="D199" i="7"/>
  <c r="C199" i="7"/>
  <c r="B199" i="7"/>
  <c r="A199" i="7"/>
  <c r="M198" i="7"/>
  <c r="L198" i="7"/>
  <c r="K198" i="7"/>
  <c r="J198" i="7"/>
  <c r="I198" i="7"/>
  <c r="H198" i="7"/>
  <c r="G198" i="7"/>
  <c r="F198" i="7"/>
  <c r="D198" i="7"/>
  <c r="C198" i="7"/>
  <c r="B198" i="7"/>
  <c r="A198" i="7"/>
  <c r="M197" i="7"/>
  <c r="L197" i="7"/>
  <c r="K197" i="7"/>
  <c r="J197" i="7"/>
  <c r="I197" i="7"/>
  <c r="H197" i="7"/>
  <c r="G197" i="7"/>
  <c r="F197" i="7"/>
  <c r="D197" i="7"/>
  <c r="C197" i="7"/>
  <c r="B197" i="7"/>
  <c r="A197" i="7"/>
  <c r="M196" i="7"/>
  <c r="L196" i="7"/>
  <c r="K196" i="7"/>
  <c r="J196" i="7"/>
  <c r="I196" i="7"/>
  <c r="H196" i="7"/>
  <c r="G196" i="7"/>
  <c r="F196" i="7"/>
  <c r="D196" i="7"/>
  <c r="C196" i="7"/>
  <c r="B196" i="7"/>
  <c r="A196" i="7"/>
  <c r="M195" i="7"/>
  <c r="L195" i="7"/>
  <c r="K195" i="7"/>
  <c r="J195" i="7"/>
  <c r="I195" i="7"/>
  <c r="H195" i="7"/>
  <c r="G195" i="7"/>
  <c r="F195" i="7"/>
  <c r="D195" i="7"/>
  <c r="C195" i="7"/>
  <c r="B195" i="7"/>
  <c r="A195" i="7"/>
  <c r="M194" i="7"/>
  <c r="L194" i="7"/>
  <c r="K194" i="7"/>
  <c r="J194" i="7"/>
  <c r="I194" i="7"/>
  <c r="H194" i="7"/>
  <c r="G194" i="7"/>
  <c r="F194" i="7"/>
  <c r="D194" i="7"/>
  <c r="C194" i="7"/>
  <c r="B194" i="7"/>
  <c r="A194" i="7"/>
  <c r="M193" i="7"/>
  <c r="L193" i="7"/>
  <c r="K193" i="7"/>
  <c r="J193" i="7"/>
  <c r="I193" i="7"/>
  <c r="H193" i="7"/>
  <c r="G193" i="7"/>
  <c r="F193" i="7"/>
  <c r="D193" i="7"/>
  <c r="C193" i="7"/>
  <c r="B193" i="7"/>
  <c r="A193" i="7"/>
  <c r="M192" i="7"/>
  <c r="L192" i="7"/>
  <c r="K192" i="7"/>
  <c r="J192" i="7"/>
  <c r="I192" i="7"/>
  <c r="H192" i="7"/>
  <c r="G192" i="7"/>
  <c r="F192" i="7"/>
  <c r="D192" i="7"/>
  <c r="C192" i="7"/>
  <c r="B192" i="7"/>
  <c r="A192" i="7"/>
  <c r="M191" i="7"/>
  <c r="L191" i="7"/>
  <c r="K191" i="7"/>
  <c r="J191" i="7"/>
  <c r="I191" i="7"/>
  <c r="H191" i="7"/>
  <c r="G191" i="7"/>
  <c r="F191" i="7"/>
  <c r="D191" i="7"/>
  <c r="C191" i="7"/>
  <c r="B191" i="7"/>
  <c r="A191" i="7"/>
  <c r="M190" i="7"/>
  <c r="L190" i="7"/>
  <c r="K190" i="7"/>
  <c r="J190" i="7"/>
  <c r="I190" i="7"/>
  <c r="H190" i="7"/>
  <c r="G190" i="7"/>
  <c r="F190" i="7"/>
  <c r="D190" i="7"/>
  <c r="C190" i="7"/>
  <c r="B190" i="7"/>
  <c r="A190" i="7"/>
  <c r="M189" i="7"/>
  <c r="L189" i="7"/>
  <c r="K189" i="7"/>
  <c r="J189" i="7"/>
  <c r="I189" i="7"/>
  <c r="H189" i="7"/>
  <c r="G189" i="7"/>
  <c r="F189" i="7"/>
  <c r="D189" i="7"/>
  <c r="C189" i="7"/>
  <c r="B189" i="7"/>
  <c r="A189" i="7"/>
  <c r="M188" i="7"/>
  <c r="L188" i="7"/>
  <c r="K188" i="7"/>
  <c r="J188" i="7"/>
  <c r="I188" i="7"/>
  <c r="H188" i="7"/>
  <c r="G188" i="7"/>
  <c r="F188" i="7"/>
  <c r="D188" i="7"/>
  <c r="C188" i="7"/>
  <c r="B188" i="7"/>
  <c r="A188" i="7"/>
  <c r="M187" i="7"/>
  <c r="L187" i="7"/>
  <c r="K187" i="7"/>
  <c r="J187" i="7"/>
  <c r="I187" i="7"/>
  <c r="H187" i="7"/>
  <c r="G187" i="7"/>
  <c r="F187" i="7"/>
  <c r="D187" i="7"/>
  <c r="C187" i="7"/>
  <c r="B187" i="7"/>
  <c r="A187" i="7"/>
  <c r="M186" i="7"/>
  <c r="L186" i="7"/>
  <c r="K186" i="7"/>
  <c r="J186" i="7"/>
  <c r="I186" i="7"/>
  <c r="H186" i="7"/>
  <c r="G186" i="7"/>
  <c r="F186" i="7"/>
  <c r="D186" i="7"/>
  <c r="C186" i="7"/>
  <c r="B186" i="7"/>
  <c r="A186" i="7"/>
  <c r="M185" i="7"/>
  <c r="L185" i="7"/>
  <c r="K185" i="7"/>
  <c r="J185" i="7"/>
  <c r="I185" i="7"/>
  <c r="H185" i="7"/>
  <c r="G185" i="7"/>
  <c r="F185" i="7"/>
  <c r="D185" i="7"/>
  <c r="C185" i="7"/>
  <c r="B185" i="7"/>
  <c r="A185" i="7"/>
  <c r="M184" i="7"/>
  <c r="L184" i="7"/>
  <c r="K184" i="7"/>
  <c r="J184" i="7"/>
  <c r="I184" i="7"/>
  <c r="H184" i="7"/>
  <c r="G184" i="7"/>
  <c r="F184" i="7"/>
  <c r="D184" i="7"/>
  <c r="C184" i="7"/>
  <c r="B184" i="7"/>
  <c r="A184" i="7"/>
  <c r="M183" i="7"/>
  <c r="L183" i="7"/>
  <c r="K183" i="7"/>
  <c r="J183" i="7"/>
  <c r="I183" i="7"/>
  <c r="H183" i="7"/>
  <c r="G183" i="7"/>
  <c r="F183" i="7"/>
  <c r="D183" i="7"/>
  <c r="C183" i="7"/>
  <c r="B183" i="7"/>
  <c r="A183" i="7"/>
  <c r="M182" i="7"/>
  <c r="L182" i="7"/>
  <c r="K182" i="7"/>
  <c r="J182" i="7"/>
  <c r="I182" i="7"/>
  <c r="H182" i="7"/>
  <c r="G182" i="7"/>
  <c r="F182" i="7"/>
  <c r="D182" i="7"/>
  <c r="C182" i="7"/>
  <c r="B182" i="7"/>
  <c r="A182" i="7"/>
  <c r="M181" i="7"/>
  <c r="L181" i="7"/>
  <c r="K181" i="7"/>
  <c r="J181" i="7"/>
  <c r="I181" i="7"/>
  <c r="H181" i="7"/>
  <c r="G181" i="7"/>
  <c r="F181" i="7"/>
  <c r="D181" i="7"/>
  <c r="C181" i="7"/>
  <c r="B181" i="7"/>
  <c r="A181" i="7"/>
  <c r="M180" i="7"/>
  <c r="L180" i="7"/>
  <c r="K180" i="7"/>
  <c r="J180" i="7"/>
  <c r="I180" i="7"/>
  <c r="H180" i="7"/>
  <c r="G180" i="7"/>
  <c r="F180" i="7"/>
  <c r="D180" i="7"/>
  <c r="C180" i="7"/>
  <c r="B180" i="7"/>
  <c r="A180" i="7"/>
  <c r="M179" i="7"/>
  <c r="L179" i="7"/>
  <c r="K179" i="7"/>
  <c r="J179" i="7"/>
  <c r="I179" i="7"/>
  <c r="H179" i="7"/>
  <c r="G179" i="7"/>
  <c r="F179" i="7"/>
  <c r="D179" i="7"/>
  <c r="C179" i="7"/>
  <c r="B179" i="7"/>
  <c r="A179" i="7"/>
  <c r="M178" i="7"/>
  <c r="L178" i="7"/>
  <c r="K178" i="7"/>
  <c r="J178" i="7"/>
  <c r="I178" i="7"/>
  <c r="H178" i="7"/>
  <c r="G178" i="7"/>
  <c r="F178" i="7"/>
  <c r="D178" i="7"/>
  <c r="C178" i="7"/>
  <c r="B178" i="7"/>
  <c r="A178" i="7"/>
  <c r="M177" i="7"/>
  <c r="L177" i="7"/>
  <c r="K177" i="7"/>
  <c r="J177" i="7"/>
  <c r="I177" i="7"/>
  <c r="H177" i="7"/>
  <c r="G177" i="7"/>
  <c r="F177" i="7"/>
  <c r="D177" i="7"/>
  <c r="C177" i="7"/>
  <c r="B177" i="7"/>
  <c r="A177" i="7"/>
  <c r="M176" i="7"/>
  <c r="L176" i="7"/>
  <c r="K176" i="7"/>
  <c r="J176" i="7"/>
  <c r="I176" i="7"/>
  <c r="H176" i="7"/>
  <c r="G176" i="7"/>
  <c r="F176" i="7"/>
  <c r="D176" i="7"/>
  <c r="C176" i="7"/>
  <c r="B176" i="7"/>
  <c r="A176" i="7"/>
  <c r="M175" i="7"/>
  <c r="L175" i="7"/>
  <c r="K175" i="7"/>
  <c r="J175" i="7"/>
  <c r="I175" i="7"/>
  <c r="H175" i="7"/>
  <c r="G175" i="7"/>
  <c r="F175" i="7"/>
  <c r="D175" i="7"/>
  <c r="C175" i="7"/>
  <c r="B175" i="7"/>
  <c r="A175" i="7"/>
  <c r="M174" i="7"/>
  <c r="L174" i="7"/>
  <c r="K174" i="7"/>
  <c r="J174" i="7"/>
  <c r="I174" i="7"/>
  <c r="H174" i="7"/>
  <c r="G174" i="7"/>
  <c r="F174" i="7"/>
  <c r="D174" i="7"/>
  <c r="C174" i="7"/>
  <c r="B174" i="7"/>
  <c r="A174" i="7"/>
  <c r="M173" i="7"/>
  <c r="L173" i="7"/>
  <c r="K173" i="7"/>
  <c r="J173" i="7"/>
  <c r="I173" i="7"/>
  <c r="H173" i="7"/>
  <c r="G173" i="7"/>
  <c r="F173" i="7"/>
  <c r="D173" i="7"/>
  <c r="C173" i="7"/>
  <c r="B173" i="7"/>
  <c r="A173" i="7"/>
  <c r="M172" i="7"/>
  <c r="L172" i="7"/>
  <c r="K172" i="7"/>
  <c r="J172" i="7"/>
  <c r="I172" i="7"/>
  <c r="H172" i="7"/>
  <c r="G172" i="7"/>
  <c r="F172" i="7"/>
  <c r="D172" i="7"/>
  <c r="C172" i="7"/>
  <c r="B172" i="7"/>
  <c r="A172" i="7"/>
  <c r="M171" i="7"/>
  <c r="L171" i="7"/>
  <c r="K171" i="7"/>
  <c r="J171" i="7"/>
  <c r="I171" i="7"/>
  <c r="H171" i="7"/>
  <c r="G171" i="7"/>
  <c r="F171" i="7"/>
  <c r="D171" i="7"/>
  <c r="C171" i="7"/>
  <c r="B171" i="7"/>
  <c r="A171" i="7"/>
  <c r="M170" i="7"/>
  <c r="L170" i="7"/>
  <c r="K170" i="7"/>
  <c r="J170" i="7"/>
  <c r="I170" i="7"/>
  <c r="H170" i="7"/>
  <c r="G170" i="7"/>
  <c r="F170" i="7"/>
  <c r="D170" i="7"/>
  <c r="C170" i="7"/>
  <c r="B170" i="7"/>
  <c r="A170" i="7"/>
  <c r="M169" i="7"/>
  <c r="L169" i="7"/>
  <c r="K169" i="7"/>
  <c r="J169" i="7"/>
  <c r="I169" i="7"/>
  <c r="H169" i="7"/>
  <c r="G169" i="7"/>
  <c r="F169" i="7"/>
  <c r="D169" i="7"/>
  <c r="C169" i="7"/>
  <c r="B169" i="7"/>
  <c r="A169" i="7"/>
  <c r="M168" i="7"/>
  <c r="L168" i="7"/>
  <c r="K168" i="7"/>
  <c r="J168" i="7"/>
  <c r="I168" i="7"/>
  <c r="H168" i="7"/>
  <c r="G168" i="7"/>
  <c r="F168" i="7"/>
  <c r="D168" i="7"/>
  <c r="C168" i="7"/>
  <c r="B168" i="7"/>
  <c r="A168" i="7"/>
  <c r="M167" i="7"/>
  <c r="L167" i="7"/>
  <c r="K167" i="7"/>
  <c r="J167" i="7"/>
  <c r="I167" i="7"/>
  <c r="H167" i="7"/>
  <c r="G167" i="7"/>
  <c r="F167" i="7"/>
  <c r="D167" i="7"/>
  <c r="C167" i="7"/>
  <c r="B167" i="7"/>
  <c r="A167" i="7"/>
  <c r="M166" i="7"/>
  <c r="L166" i="7"/>
  <c r="K166" i="7"/>
  <c r="J166" i="7"/>
  <c r="I166" i="7"/>
  <c r="H166" i="7"/>
  <c r="G166" i="7"/>
  <c r="F166" i="7"/>
  <c r="D166" i="7"/>
  <c r="C166" i="7"/>
  <c r="B166" i="7"/>
  <c r="A166" i="7"/>
  <c r="M165" i="7"/>
  <c r="L165" i="7"/>
  <c r="K165" i="7"/>
  <c r="J165" i="7"/>
  <c r="I165" i="7"/>
  <c r="H165" i="7"/>
  <c r="G165" i="7"/>
  <c r="F165" i="7"/>
  <c r="D165" i="7"/>
  <c r="C165" i="7"/>
  <c r="B165" i="7"/>
  <c r="A165" i="7"/>
  <c r="M164" i="7"/>
  <c r="L164" i="7"/>
  <c r="K164" i="7"/>
  <c r="J164" i="7"/>
  <c r="I164" i="7"/>
  <c r="H164" i="7"/>
  <c r="G164" i="7"/>
  <c r="F164" i="7"/>
  <c r="D164" i="7"/>
  <c r="C164" i="7"/>
  <c r="B164" i="7"/>
  <c r="A164" i="7"/>
  <c r="M163" i="7"/>
  <c r="L163" i="7"/>
  <c r="K163" i="7"/>
  <c r="J163" i="7"/>
  <c r="I163" i="7"/>
  <c r="H163" i="7"/>
  <c r="G163" i="7"/>
  <c r="F163" i="7"/>
  <c r="D163" i="7"/>
  <c r="C163" i="7"/>
  <c r="B163" i="7"/>
  <c r="A163" i="7"/>
  <c r="M162" i="7"/>
  <c r="L162" i="7"/>
  <c r="K162" i="7"/>
  <c r="J162" i="7"/>
  <c r="I162" i="7"/>
  <c r="H162" i="7"/>
  <c r="G162" i="7"/>
  <c r="F162" i="7"/>
  <c r="D162" i="7"/>
  <c r="C162" i="7"/>
  <c r="B162" i="7"/>
  <c r="A162" i="7"/>
  <c r="M161" i="7"/>
  <c r="L161" i="7"/>
  <c r="K161" i="7"/>
  <c r="J161" i="7"/>
  <c r="I161" i="7"/>
  <c r="H161" i="7"/>
  <c r="G161" i="7"/>
  <c r="F161" i="7"/>
  <c r="D161" i="7"/>
  <c r="C161" i="7"/>
  <c r="B161" i="7"/>
  <c r="A161" i="7"/>
  <c r="M160" i="7"/>
  <c r="L160" i="7"/>
  <c r="K160" i="7"/>
  <c r="J160" i="7"/>
  <c r="I160" i="7"/>
  <c r="H160" i="7"/>
  <c r="G160" i="7"/>
  <c r="F160" i="7"/>
  <c r="D160" i="7"/>
  <c r="C160" i="7"/>
  <c r="B160" i="7"/>
  <c r="A160" i="7"/>
  <c r="M159" i="7"/>
  <c r="L159" i="7"/>
  <c r="K159" i="7"/>
  <c r="J159" i="7"/>
  <c r="I159" i="7"/>
  <c r="H159" i="7"/>
  <c r="G159" i="7"/>
  <c r="F159" i="7"/>
  <c r="D159" i="7"/>
  <c r="C159" i="7"/>
  <c r="B159" i="7"/>
  <c r="A159" i="7"/>
  <c r="M158" i="7"/>
  <c r="L158" i="7"/>
  <c r="K158" i="7"/>
  <c r="J158" i="7"/>
  <c r="I158" i="7"/>
  <c r="H158" i="7"/>
  <c r="G158" i="7"/>
  <c r="F158" i="7"/>
  <c r="D158" i="7"/>
  <c r="C158" i="7"/>
  <c r="B158" i="7"/>
  <c r="A158" i="7"/>
  <c r="M157" i="7"/>
  <c r="L157" i="7"/>
  <c r="K157" i="7"/>
  <c r="J157" i="7"/>
  <c r="I157" i="7"/>
  <c r="H157" i="7"/>
  <c r="G157" i="7"/>
  <c r="F157" i="7"/>
  <c r="D157" i="7"/>
  <c r="C157" i="7"/>
  <c r="B157" i="7"/>
  <c r="A157" i="7"/>
  <c r="M156" i="7"/>
  <c r="L156" i="7"/>
  <c r="K156" i="7"/>
  <c r="J156" i="7"/>
  <c r="I156" i="7"/>
  <c r="H156" i="7"/>
  <c r="G156" i="7"/>
  <c r="F156" i="7"/>
  <c r="D156" i="7"/>
  <c r="C156" i="7"/>
  <c r="B156" i="7"/>
  <c r="A156" i="7"/>
  <c r="M155" i="7"/>
  <c r="L155" i="7"/>
  <c r="K155" i="7"/>
  <c r="J155" i="7"/>
  <c r="I155" i="7"/>
  <c r="H155" i="7"/>
  <c r="G155" i="7"/>
  <c r="F155" i="7"/>
  <c r="D155" i="7"/>
  <c r="C155" i="7"/>
  <c r="B155" i="7"/>
  <c r="A155" i="7"/>
  <c r="M154" i="7"/>
  <c r="L154" i="7"/>
  <c r="K154" i="7"/>
  <c r="J154" i="7"/>
  <c r="I154" i="7"/>
  <c r="H154" i="7"/>
  <c r="G154" i="7"/>
  <c r="F154" i="7"/>
  <c r="D154" i="7"/>
  <c r="C154" i="7"/>
  <c r="B154" i="7"/>
  <c r="A154" i="7"/>
  <c r="M153" i="7"/>
  <c r="L153" i="7"/>
  <c r="K153" i="7"/>
  <c r="J153" i="7"/>
  <c r="I153" i="7"/>
  <c r="H153" i="7"/>
  <c r="G153" i="7"/>
  <c r="F153" i="7"/>
  <c r="D153" i="7"/>
  <c r="C153" i="7"/>
  <c r="B153" i="7"/>
  <c r="A153" i="7"/>
  <c r="M152" i="7"/>
  <c r="L152" i="7"/>
  <c r="K152" i="7"/>
  <c r="J152" i="7"/>
  <c r="I152" i="7"/>
  <c r="H152" i="7"/>
  <c r="G152" i="7"/>
  <c r="F152" i="7"/>
  <c r="D152" i="7"/>
  <c r="C152" i="7"/>
  <c r="B152" i="7"/>
  <c r="A152" i="7"/>
  <c r="M151" i="7"/>
  <c r="L151" i="7"/>
  <c r="K151" i="7"/>
  <c r="J151" i="7"/>
  <c r="I151" i="7"/>
  <c r="H151" i="7"/>
  <c r="G151" i="7"/>
  <c r="F151" i="7"/>
  <c r="D151" i="7"/>
  <c r="C151" i="7"/>
  <c r="B151" i="7"/>
  <c r="A151" i="7"/>
  <c r="M150" i="7"/>
  <c r="L150" i="7"/>
  <c r="K150" i="7"/>
  <c r="J150" i="7"/>
  <c r="I150" i="7"/>
  <c r="H150" i="7"/>
  <c r="G150" i="7"/>
  <c r="F150" i="7"/>
  <c r="D150" i="7"/>
  <c r="C150" i="7"/>
  <c r="B150" i="7"/>
  <c r="A150" i="7"/>
  <c r="M149" i="7"/>
  <c r="L149" i="7"/>
  <c r="K149" i="7"/>
  <c r="J149" i="7"/>
  <c r="I149" i="7"/>
  <c r="H149" i="7"/>
  <c r="G149" i="7"/>
  <c r="F149" i="7"/>
  <c r="D149" i="7"/>
  <c r="C149" i="7"/>
  <c r="B149" i="7"/>
  <c r="A149" i="7"/>
  <c r="M148" i="7"/>
  <c r="L148" i="7"/>
  <c r="K148" i="7"/>
  <c r="J148" i="7"/>
  <c r="I148" i="7"/>
  <c r="H148" i="7"/>
  <c r="G148" i="7"/>
  <c r="F148" i="7"/>
  <c r="D148" i="7"/>
  <c r="C148" i="7"/>
  <c r="B148" i="7"/>
  <c r="A148" i="7"/>
  <c r="M147" i="7"/>
  <c r="L147" i="7"/>
  <c r="K147" i="7"/>
  <c r="J147" i="7"/>
  <c r="I147" i="7"/>
  <c r="H147" i="7"/>
  <c r="G147" i="7"/>
  <c r="F147" i="7"/>
  <c r="D147" i="7"/>
  <c r="C147" i="7"/>
  <c r="B147" i="7"/>
  <c r="A147" i="7"/>
  <c r="M146" i="7"/>
  <c r="L146" i="7"/>
  <c r="K146" i="7"/>
  <c r="J146" i="7"/>
  <c r="I146" i="7"/>
  <c r="H146" i="7"/>
  <c r="G146" i="7"/>
  <c r="F146" i="7"/>
  <c r="D146" i="7"/>
  <c r="C146" i="7"/>
  <c r="B146" i="7"/>
  <c r="A146" i="7"/>
  <c r="M145" i="7"/>
  <c r="L145" i="7"/>
  <c r="K145" i="7"/>
  <c r="J145" i="7"/>
  <c r="I145" i="7"/>
  <c r="H145" i="7"/>
  <c r="G145" i="7"/>
  <c r="F145" i="7"/>
  <c r="D145" i="7"/>
  <c r="C145" i="7"/>
  <c r="B145" i="7"/>
  <c r="A145" i="7"/>
  <c r="M144" i="7"/>
  <c r="L144" i="7"/>
  <c r="K144" i="7"/>
  <c r="J144" i="7"/>
  <c r="I144" i="7"/>
  <c r="H144" i="7"/>
  <c r="G144" i="7"/>
  <c r="F144" i="7"/>
  <c r="D144" i="7"/>
  <c r="C144" i="7"/>
  <c r="B144" i="7"/>
  <c r="A144" i="7"/>
  <c r="M143" i="7"/>
  <c r="L143" i="7"/>
  <c r="K143" i="7"/>
  <c r="J143" i="7"/>
  <c r="I143" i="7"/>
  <c r="H143" i="7"/>
  <c r="G143" i="7"/>
  <c r="F143" i="7"/>
  <c r="D143" i="7"/>
  <c r="C143" i="7"/>
  <c r="B143" i="7"/>
  <c r="A143" i="7"/>
  <c r="M142" i="7"/>
  <c r="L142" i="7"/>
  <c r="K142" i="7"/>
  <c r="J142" i="7"/>
  <c r="I142" i="7"/>
  <c r="H142" i="7"/>
  <c r="G142" i="7"/>
  <c r="F142" i="7"/>
  <c r="D142" i="7"/>
  <c r="C142" i="7"/>
  <c r="B142" i="7"/>
  <c r="A142" i="7"/>
  <c r="M141" i="7"/>
  <c r="L141" i="7"/>
  <c r="K141" i="7"/>
  <c r="J141" i="7"/>
  <c r="I141" i="7"/>
  <c r="H141" i="7"/>
  <c r="G141" i="7"/>
  <c r="F141" i="7"/>
  <c r="D141" i="7"/>
  <c r="C141" i="7"/>
  <c r="B141" i="7"/>
  <c r="A141" i="7"/>
  <c r="M140" i="7"/>
  <c r="L140" i="7"/>
  <c r="K140" i="7"/>
  <c r="J140" i="7"/>
  <c r="I140" i="7"/>
  <c r="H140" i="7"/>
  <c r="G140" i="7"/>
  <c r="F140" i="7"/>
  <c r="D140" i="7"/>
  <c r="C140" i="7"/>
  <c r="B140" i="7"/>
  <c r="A140" i="7"/>
  <c r="M139" i="7"/>
  <c r="L139" i="7"/>
  <c r="K139" i="7"/>
  <c r="J139" i="7"/>
  <c r="I139" i="7"/>
  <c r="H139" i="7"/>
  <c r="G139" i="7"/>
  <c r="F139" i="7"/>
  <c r="D139" i="7"/>
  <c r="C139" i="7"/>
  <c r="B139" i="7"/>
  <c r="A139" i="7"/>
  <c r="M138" i="7"/>
  <c r="L138" i="7"/>
  <c r="K138" i="7"/>
  <c r="J138" i="7"/>
  <c r="I138" i="7"/>
  <c r="H138" i="7"/>
  <c r="G138" i="7"/>
  <c r="F138" i="7"/>
  <c r="D138" i="7"/>
  <c r="C138" i="7"/>
  <c r="B138" i="7"/>
  <c r="A138" i="7"/>
  <c r="M137" i="7"/>
  <c r="L137" i="7"/>
  <c r="K137" i="7"/>
  <c r="J137" i="7"/>
  <c r="I137" i="7"/>
  <c r="H137" i="7"/>
  <c r="G137" i="7"/>
  <c r="F137" i="7"/>
  <c r="D137" i="7"/>
  <c r="C137" i="7"/>
  <c r="B137" i="7"/>
  <c r="A137" i="7"/>
  <c r="M136" i="7"/>
  <c r="L136" i="7"/>
  <c r="K136" i="7"/>
  <c r="J136" i="7"/>
  <c r="I136" i="7"/>
  <c r="H136" i="7"/>
  <c r="G136" i="7"/>
  <c r="F136" i="7"/>
  <c r="D136" i="7"/>
  <c r="C136" i="7"/>
  <c r="B136" i="7"/>
  <c r="A136" i="7"/>
  <c r="M135" i="7"/>
  <c r="L135" i="7"/>
  <c r="K135" i="7"/>
  <c r="J135" i="7"/>
  <c r="I135" i="7"/>
  <c r="H135" i="7"/>
  <c r="G135" i="7"/>
  <c r="F135" i="7"/>
  <c r="D135" i="7"/>
  <c r="C135" i="7"/>
  <c r="B135" i="7"/>
  <c r="A135" i="7"/>
  <c r="M134" i="7"/>
  <c r="L134" i="7"/>
  <c r="K134" i="7"/>
  <c r="J134" i="7"/>
  <c r="I134" i="7"/>
  <c r="H134" i="7"/>
  <c r="G134" i="7"/>
  <c r="F134" i="7"/>
  <c r="D134" i="7"/>
  <c r="C134" i="7"/>
  <c r="B134" i="7"/>
  <c r="A134" i="7"/>
  <c r="M133" i="7"/>
  <c r="L133" i="7"/>
  <c r="K133" i="7"/>
  <c r="J133" i="7"/>
  <c r="I133" i="7"/>
  <c r="H133" i="7"/>
  <c r="G133" i="7"/>
  <c r="F133" i="7"/>
  <c r="D133" i="7"/>
  <c r="C133" i="7"/>
  <c r="B133" i="7"/>
  <c r="A133" i="7"/>
  <c r="M132" i="7"/>
  <c r="L132" i="7"/>
  <c r="K132" i="7"/>
  <c r="J132" i="7"/>
  <c r="I132" i="7"/>
  <c r="H132" i="7"/>
  <c r="G132" i="7"/>
  <c r="F132" i="7"/>
  <c r="D132" i="7"/>
  <c r="C132" i="7"/>
  <c r="B132" i="7"/>
  <c r="A132" i="7"/>
  <c r="M131" i="7"/>
  <c r="L131" i="7"/>
  <c r="K131" i="7"/>
  <c r="J131" i="7"/>
  <c r="I131" i="7"/>
  <c r="H131" i="7"/>
  <c r="G131" i="7"/>
  <c r="F131" i="7"/>
  <c r="D131" i="7"/>
  <c r="C131" i="7"/>
  <c r="B131" i="7"/>
  <c r="A131" i="7"/>
  <c r="M130" i="7"/>
  <c r="L130" i="7"/>
  <c r="K130" i="7"/>
  <c r="J130" i="7"/>
  <c r="I130" i="7"/>
  <c r="H130" i="7"/>
  <c r="G130" i="7"/>
  <c r="F130" i="7"/>
  <c r="D130" i="7"/>
  <c r="C130" i="7"/>
  <c r="B130" i="7"/>
  <c r="A130" i="7"/>
  <c r="M129" i="7"/>
  <c r="L129" i="7"/>
  <c r="K129" i="7"/>
  <c r="J129" i="7"/>
  <c r="I129" i="7"/>
  <c r="H129" i="7"/>
  <c r="G129" i="7"/>
  <c r="F129" i="7"/>
  <c r="D129" i="7"/>
  <c r="C129" i="7"/>
  <c r="B129" i="7"/>
  <c r="A129" i="7"/>
  <c r="M128" i="7"/>
  <c r="L128" i="7"/>
  <c r="K128" i="7"/>
  <c r="J128" i="7"/>
  <c r="I128" i="7"/>
  <c r="H128" i="7"/>
  <c r="G128" i="7"/>
  <c r="F128" i="7"/>
  <c r="D128" i="7"/>
  <c r="C128" i="7"/>
  <c r="B128" i="7"/>
  <c r="A128" i="7"/>
  <c r="M127" i="7"/>
  <c r="L127" i="7"/>
  <c r="K127" i="7"/>
  <c r="J127" i="7"/>
  <c r="I127" i="7"/>
  <c r="H127" i="7"/>
  <c r="G127" i="7"/>
  <c r="F127" i="7"/>
  <c r="D127" i="7"/>
  <c r="C127" i="7"/>
  <c r="B127" i="7"/>
  <c r="A127" i="7"/>
  <c r="M126" i="7"/>
  <c r="L126" i="7"/>
  <c r="K126" i="7"/>
  <c r="J126" i="7"/>
  <c r="I126" i="7"/>
  <c r="H126" i="7"/>
  <c r="G126" i="7"/>
  <c r="F126" i="7"/>
  <c r="D126" i="7"/>
  <c r="C126" i="7"/>
  <c r="B126" i="7"/>
  <c r="A126" i="7"/>
  <c r="M125" i="7"/>
  <c r="L125" i="7"/>
  <c r="K125" i="7"/>
  <c r="J125" i="7"/>
  <c r="I125" i="7"/>
  <c r="H125" i="7"/>
  <c r="G125" i="7"/>
  <c r="F125" i="7"/>
  <c r="D125" i="7"/>
  <c r="C125" i="7"/>
  <c r="B125" i="7"/>
  <c r="A125" i="7"/>
  <c r="M124" i="7"/>
  <c r="L124" i="7"/>
  <c r="K124" i="7"/>
  <c r="J124" i="7"/>
  <c r="I124" i="7"/>
  <c r="H124" i="7"/>
  <c r="G124" i="7"/>
  <c r="F124" i="7"/>
  <c r="D124" i="7"/>
  <c r="C124" i="7"/>
  <c r="B124" i="7"/>
  <c r="A124" i="7"/>
  <c r="M123" i="7"/>
  <c r="L123" i="7"/>
  <c r="K123" i="7"/>
  <c r="J123" i="7"/>
  <c r="I123" i="7"/>
  <c r="H123" i="7"/>
  <c r="G123" i="7"/>
  <c r="F123" i="7"/>
  <c r="D123" i="7"/>
  <c r="C123" i="7"/>
  <c r="B123" i="7"/>
  <c r="A123" i="7"/>
  <c r="M122" i="7"/>
  <c r="L122" i="7"/>
  <c r="K122" i="7"/>
  <c r="J122" i="7"/>
  <c r="I122" i="7"/>
  <c r="H122" i="7"/>
  <c r="G122" i="7"/>
  <c r="F122" i="7"/>
  <c r="D122" i="7"/>
  <c r="C122" i="7"/>
  <c r="B122" i="7"/>
  <c r="A122" i="7"/>
  <c r="M121" i="7"/>
  <c r="L121" i="7"/>
  <c r="K121" i="7"/>
  <c r="J121" i="7"/>
  <c r="I121" i="7"/>
  <c r="H121" i="7"/>
  <c r="G121" i="7"/>
  <c r="F121" i="7"/>
  <c r="D121" i="7"/>
  <c r="C121" i="7"/>
  <c r="B121" i="7"/>
  <c r="A121" i="7"/>
  <c r="M120" i="7"/>
  <c r="L120" i="7"/>
  <c r="K120" i="7"/>
  <c r="J120" i="7"/>
  <c r="I120" i="7"/>
  <c r="H120" i="7"/>
  <c r="G120" i="7"/>
  <c r="F120" i="7"/>
  <c r="D120" i="7"/>
  <c r="C120" i="7"/>
  <c r="B120" i="7"/>
  <c r="A120" i="7"/>
  <c r="M119" i="7"/>
  <c r="L119" i="7"/>
  <c r="K119" i="7"/>
  <c r="J119" i="7"/>
  <c r="I119" i="7"/>
  <c r="H119" i="7"/>
  <c r="G119" i="7"/>
  <c r="F119" i="7"/>
  <c r="D119" i="7"/>
  <c r="C119" i="7"/>
  <c r="B119" i="7"/>
  <c r="A119" i="7"/>
  <c r="M118" i="7"/>
  <c r="L118" i="7"/>
  <c r="K118" i="7"/>
  <c r="J118" i="7"/>
  <c r="I118" i="7"/>
  <c r="H118" i="7"/>
  <c r="G118" i="7"/>
  <c r="F118" i="7"/>
  <c r="D118" i="7"/>
  <c r="C118" i="7"/>
  <c r="B118" i="7"/>
  <c r="A118" i="7"/>
  <c r="M117" i="7"/>
  <c r="L117" i="7"/>
  <c r="K117" i="7"/>
  <c r="J117" i="7"/>
  <c r="I117" i="7"/>
  <c r="H117" i="7"/>
  <c r="G117" i="7"/>
  <c r="F117" i="7"/>
  <c r="D117" i="7"/>
  <c r="C117" i="7"/>
  <c r="B117" i="7"/>
  <c r="A117" i="7"/>
  <c r="M116" i="7"/>
  <c r="L116" i="7"/>
  <c r="K116" i="7"/>
  <c r="J116" i="7"/>
  <c r="I116" i="7"/>
  <c r="H116" i="7"/>
  <c r="G116" i="7"/>
  <c r="F116" i="7"/>
  <c r="D116" i="7"/>
  <c r="C116" i="7"/>
  <c r="B116" i="7"/>
  <c r="A116" i="7"/>
  <c r="M115" i="7"/>
  <c r="L115" i="7"/>
  <c r="K115" i="7"/>
  <c r="J115" i="7"/>
  <c r="I115" i="7"/>
  <c r="H115" i="7"/>
  <c r="G115" i="7"/>
  <c r="F115" i="7"/>
  <c r="D115" i="7"/>
  <c r="C115" i="7"/>
  <c r="B115" i="7"/>
  <c r="A115" i="7"/>
  <c r="M114" i="7"/>
  <c r="L114" i="7"/>
  <c r="K114" i="7"/>
  <c r="J114" i="7"/>
  <c r="I114" i="7"/>
  <c r="H114" i="7"/>
  <c r="G114" i="7"/>
  <c r="F114" i="7"/>
  <c r="D114" i="7"/>
  <c r="C114" i="7"/>
  <c r="B114" i="7"/>
  <c r="A114" i="7"/>
  <c r="M113" i="7"/>
  <c r="L113" i="7"/>
  <c r="K113" i="7"/>
  <c r="J113" i="7"/>
  <c r="I113" i="7"/>
  <c r="H113" i="7"/>
  <c r="G113" i="7"/>
  <c r="F113" i="7"/>
  <c r="D113" i="7"/>
  <c r="C113" i="7"/>
  <c r="B113" i="7"/>
  <c r="A113" i="7"/>
  <c r="M112" i="7"/>
  <c r="L112" i="7"/>
  <c r="K112" i="7"/>
  <c r="J112" i="7"/>
  <c r="I112" i="7"/>
  <c r="H112" i="7"/>
  <c r="G112" i="7"/>
  <c r="F112" i="7"/>
  <c r="D112" i="7"/>
  <c r="C112" i="7"/>
  <c r="B112" i="7"/>
  <c r="A112" i="7"/>
  <c r="M111" i="7"/>
  <c r="L111" i="7"/>
  <c r="K111" i="7"/>
  <c r="J111" i="7"/>
  <c r="I111" i="7"/>
  <c r="H111" i="7"/>
  <c r="G111" i="7"/>
  <c r="F111" i="7"/>
  <c r="D111" i="7"/>
  <c r="C111" i="7"/>
  <c r="B111" i="7"/>
  <c r="A111" i="7"/>
  <c r="M110" i="7"/>
  <c r="L110" i="7"/>
  <c r="K110" i="7"/>
  <c r="J110" i="7"/>
  <c r="I110" i="7"/>
  <c r="H110" i="7"/>
  <c r="G110" i="7"/>
  <c r="F110" i="7"/>
  <c r="D110" i="7"/>
  <c r="C110" i="7"/>
  <c r="B110" i="7"/>
  <c r="A110" i="7"/>
  <c r="M109" i="7"/>
  <c r="L109" i="7"/>
  <c r="K109" i="7"/>
  <c r="J109" i="7"/>
  <c r="I109" i="7"/>
  <c r="H109" i="7"/>
  <c r="G109" i="7"/>
  <c r="F109" i="7"/>
  <c r="D109" i="7"/>
  <c r="C109" i="7"/>
  <c r="B109" i="7"/>
  <c r="A109" i="7"/>
  <c r="M108" i="7"/>
  <c r="L108" i="7"/>
  <c r="K108" i="7"/>
  <c r="J108" i="7"/>
  <c r="I108" i="7"/>
  <c r="H108" i="7"/>
  <c r="G108" i="7"/>
  <c r="F108" i="7"/>
  <c r="D108" i="7"/>
  <c r="C108" i="7"/>
  <c r="B108" i="7"/>
  <c r="A108" i="7"/>
  <c r="M107" i="7"/>
  <c r="L107" i="7"/>
  <c r="K107" i="7"/>
  <c r="J107" i="7"/>
  <c r="I107" i="7"/>
  <c r="H107" i="7"/>
  <c r="G107" i="7"/>
  <c r="F107" i="7"/>
  <c r="D107" i="7"/>
  <c r="C107" i="7"/>
  <c r="B107" i="7"/>
  <c r="A107" i="7"/>
  <c r="M106" i="7"/>
  <c r="L106" i="7"/>
  <c r="K106" i="7"/>
  <c r="J106" i="7"/>
  <c r="I106" i="7"/>
  <c r="H106" i="7"/>
  <c r="G106" i="7"/>
  <c r="F106" i="7"/>
  <c r="D106" i="7"/>
  <c r="C106" i="7"/>
  <c r="B106" i="7"/>
  <c r="A106" i="7"/>
  <c r="M105" i="7"/>
  <c r="L105" i="7"/>
  <c r="K105" i="7"/>
  <c r="J105" i="7"/>
  <c r="I105" i="7"/>
  <c r="H105" i="7"/>
  <c r="G105" i="7"/>
  <c r="F105" i="7"/>
  <c r="D105" i="7"/>
  <c r="C105" i="7"/>
  <c r="B105" i="7"/>
  <c r="A105" i="7"/>
  <c r="M104" i="7"/>
  <c r="L104" i="7"/>
  <c r="K104" i="7"/>
  <c r="J104" i="7"/>
  <c r="I104" i="7"/>
  <c r="H104" i="7"/>
  <c r="G104" i="7"/>
  <c r="F104" i="7"/>
  <c r="D104" i="7"/>
  <c r="C104" i="7"/>
  <c r="B104" i="7"/>
  <c r="A104" i="7"/>
  <c r="M103" i="7"/>
  <c r="L103" i="7"/>
  <c r="K103" i="7"/>
  <c r="J103" i="7"/>
  <c r="I103" i="7"/>
  <c r="H103" i="7"/>
  <c r="G103" i="7"/>
  <c r="F103" i="7"/>
  <c r="D103" i="7"/>
  <c r="C103" i="7"/>
  <c r="B103" i="7"/>
  <c r="A103" i="7"/>
  <c r="M102" i="7"/>
  <c r="L102" i="7"/>
  <c r="K102" i="7"/>
  <c r="J102" i="7"/>
  <c r="I102" i="7"/>
  <c r="H102" i="7"/>
  <c r="G102" i="7"/>
  <c r="F102" i="7"/>
  <c r="D102" i="7"/>
  <c r="C102" i="7"/>
  <c r="B102" i="7"/>
  <c r="A102" i="7"/>
  <c r="M101" i="7"/>
  <c r="L101" i="7"/>
  <c r="K101" i="7"/>
  <c r="J101" i="7"/>
  <c r="I101" i="7"/>
  <c r="H101" i="7"/>
  <c r="G101" i="7"/>
  <c r="F101" i="7"/>
  <c r="D101" i="7"/>
  <c r="C101" i="7"/>
  <c r="B101" i="7"/>
  <c r="A101" i="7"/>
  <c r="M100" i="7"/>
  <c r="L100" i="7"/>
  <c r="K100" i="7"/>
  <c r="J100" i="7"/>
  <c r="I100" i="7"/>
  <c r="H100" i="7"/>
  <c r="G100" i="7"/>
  <c r="F100" i="7"/>
  <c r="D100" i="7"/>
  <c r="C100" i="7"/>
  <c r="B100" i="7"/>
  <c r="A100" i="7"/>
  <c r="M99" i="7"/>
  <c r="L99" i="7"/>
  <c r="K99" i="7"/>
  <c r="J99" i="7"/>
  <c r="I99" i="7"/>
  <c r="H99" i="7"/>
  <c r="G99" i="7"/>
  <c r="F99" i="7"/>
  <c r="D99" i="7"/>
  <c r="C99" i="7"/>
  <c r="B99" i="7"/>
  <c r="A99" i="7"/>
  <c r="M98" i="7"/>
  <c r="L98" i="7"/>
  <c r="K98" i="7"/>
  <c r="J98" i="7"/>
  <c r="I98" i="7"/>
  <c r="H98" i="7"/>
  <c r="G98" i="7"/>
  <c r="F98" i="7"/>
  <c r="D98" i="7"/>
  <c r="C98" i="7"/>
  <c r="B98" i="7"/>
  <c r="A98" i="7"/>
  <c r="M97" i="7"/>
  <c r="L97" i="7"/>
  <c r="K97" i="7"/>
  <c r="J97" i="7"/>
  <c r="I97" i="7"/>
  <c r="H97" i="7"/>
  <c r="G97" i="7"/>
  <c r="F97" i="7"/>
  <c r="D97" i="7"/>
  <c r="C97" i="7"/>
  <c r="B97" i="7"/>
  <c r="A97" i="7"/>
  <c r="M96" i="7"/>
  <c r="L96" i="7"/>
  <c r="K96" i="7"/>
  <c r="J96" i="7"/>
  <c r="I96" i="7"/>
  <c r="H96" i="7"/>
  <c r="G96" i="7"/>
  <c r="F96" i="7"/>
  <c r="D96" i="7"/>
  <c r="C96" i="7"/>
  <c r="B96" i="7"/>
  <c r="A96" i="7"/>
  <c r="M95" i="7"/>
  <c r="L95" i="7"/>
  <c r="K95" i="7"/>
  <c r="J95" i="7"/>
  <c r="I95" i="7"/>
  <c r="H95" i="7"/>
  <c r="G95" i="7"/>
  <c r="F95" i="7"/>
  <c r="D95" i="7"/>
  <c r="C95" i="7"/>
  <c r="B95" i="7"/>
  <c r="A95" i="7"/>
  <c r="M94" i="7"/>
  <c r="L94" i="7"/>
  <c r="K94" i="7"/>
  <c r="J94" i="7"/>
  <c r="I94" i="7"/>
  <c r="H94" i="7"/>
  <c r="G94" i="7"/>
  <c r="F94" i="7"/>
  <c r="D94" i="7"/>
  <c r="C94" i="7"/>
  <c r="B94" i="7"/>
  <c r="A94" i="7"/>
  <c r="M93" i="7"/>
  <c r="L93" i="7"/>
  <c r="K93" i="7"/>
  <c r="J93" i="7"/>
  <c r="I93" i="7"/>
  <c r="H93" i="7"/>
  <c r="G93" i="7"/>
  <c r="F93" i="7"/>
  <c r="D93" i="7"/>
  <c r="C93" i="7"/>
  <c r="B93" i="7"/>
  <c r="A93" i="7"/>
  <c r="M92" i="7"/>
  <c r="L92" i="7"/>
  <c r="K92" i="7"/>
  <c r="J92" i="7"/>
  <c r="I92" i="7"/>
  <c r="H92" i="7"/>
  <c r="G92" i="7"/>
  <c r="F92" i="7"/>
  <c r="D92" i="7"/>
  <c r="C92" i="7"/>
  <c r="B92" i="7"/>
  <c r="A92" i="7"/>
  <c r="M91" i="7"/>
  <c r="L91" i="7"/>
  <c r="K91" i="7"/>
  <c r="J91" i="7"/>
  <c r="I91" i="7"/>
  <c r="H91" i="7"/>
  <c r="G91" i="7"/>
  <c r="F91" i="7"/>
  <c r="D91" i="7"/>
  <c r="C91" i="7"/>
  <c r="B91" i="7"/>
  <c r="A91" i="7"/>
  <c r="M90" i="7"/>
  <c r="L90" i="7"/>
  <c r="K90" i="7"/>
  <c r="J90" i="7"/>
  <c r="I90" i="7"/>
  <c r="H90" i="7"/>
  <c r="G90" i="7"/>
  <c r="F90" i="7"/>
  <c r="D90" i="7"/>
  <c r="C90" i="7"/>
  <c r="B90" i="7"/>
  <c r="A90" i="7"/>
  <c r="M89" i="7"/>
  <c r="L89" i="7"/>
  <c r="K89" i="7"/>
  <c r="J89" i="7"/>
  <c r="I89" i="7"/>
  <c r="H89" i="7"/>
  <c r="G89" i="7"/>
  <c r="F89" i="7"/>
  <c r="D89" i="7"/>
  <c r="C89" i="7"/>
  <c r="B89" i="7"/>
  <c r="A89" i="7"/>
  <c r="M88" i="7"/>
  <c r="L88" i="7"/>
  <c r="K88" i="7"/>
  <c r="J88" i="7"/>
  <c r="I88" i="7"/>
  <c r="H88" i="7"/>
  <c r="G88" i="7"/>
  <c r="F88" i="7"/>
  <c r="D88" i="7"/>
  <c r="C88" i="7"/>
  <c r="B88" i="7"/>
  <c r="A88" i="7"/>
  <c r="M87" i="7"/>
  <c r="L87" i="7"/>
  <c r="K87" i="7"/>
  <c r="J87" i="7"/>
  <c r="I87" i="7"/>
  <c r="H87" i="7"/>
  <c r="G87" i="7"/>
  <c r="F87" i="7"/>
  <c r="D87" i="7"/>
  <c r="C87" i="7"/>
  <c r="B87" i="7"/>
  <c r="A87" i="7"/>
  <c r="M86" i="7"/>
  <c r="L86" i="7"/>
  <c r="K86" i="7"/>
  <c r="J86" i="7"/>
  <c r="I86" i="7"/>
  <c r="H86" i="7"/>
  <c r="G86" i="7"/>
  <c r="F86" i="7"/>
  <c r="D86" i="7"/>
  <c r="C86" i="7"/>
  <c r="B86" i="7"/>
  <c r="A86" i="7"/>
  <c r="M85" i="7"/>
  <c r="L85" i="7"/>
  <c r="K85" i="7"/>
  <c r="J85" i="7"/>
  <c r="I85" i="7"/>
  <c r="H85" i="7"/>
  <c r="G85" i="7"/>
  <c r="F85" i="7"/>
  <c r="D85" i="7"/>
  <c r="C85" i="7"/>
  <c r="B85" i="7"/>
  <c r="A85" i="7"/>
  <c r="M84" i="7"/>
  <c r="L84" i="7"/>
  <c r="K84" i="7"/>
  <c r="J84" i="7"/>
  <c r="I84" i="7"/>
  <c r="H84" i="7"/>
  <c r="G84" i="7"/>
  <c r="F84" i="7"/>
  <c r="D84" i="7"/>
  <c r="C84" i="7"/>
  <c r="B84" i="7"/>
  <c r="A84" i="7"/>
  <c r="M83" i="7"/>
  <c r="L83" i="7"/>
  <c r="K83" i="7"/>
  <c r="J83" i="7"/>
  <c r="I83" i="7"/>
  <c r="H83" i="7"/>
  <c r="G83" i="7"/>
  <c r="F83" i="7"/>
  <c r="D83" i="7"/>
  <c r="C83" i="7"/>
  <c r="B83" i="7"/>
  <c r="A83" i="7"/>
  <c r="M82" i="7"/>
  <c r="L82" i="7"/>
  <c r="K82" i="7"/>
  <c r="J82" i="7"/>
  <c r="I82" i="7"/>
  <c r="H82" i="7"/>
  <c r="G82" i="7"/>
  <c r="F82" i="7"/>
  <c r="D82" i="7"/>
  <c r="C82" i="7"/>
  <c r="B82" i="7"/>
  <c r="A82" i="7"/>
  <c r="M81" i="7"/>
  <c r="L81" i="7"/>
  <c r="K81" i="7"/>
  <c r="J81" i="7"/>
  <c r="I81" i="7"/>
  <c r="H81" i="7"/>
  <c r="G81" i="7"/>
  <c r="F81" i="7"/>
  <c r="D81" i="7"/>
  <c r="C81" i="7"/>
  <c r="B81" i="7"/>
  <c r="A81" i="7"/>
  <c r="M80" i="7"/>
  <c r="L80" i="7"/>
  <c r="K80" i="7"/>
  <c r="J80" i="7"/>
  <c r="I80" i="7"/>
  <c r="H80" i="7"/>
  <c r="G80" i="7"/>
  <c r="F80" i="7"/>
  <c r="D80" i="7"/>
  <c r="C80" i="7"/>
  <c r="B80" i="7"/>
  <c r="A80" i="7"/>
  <c r="M79" i="7"/>
  <c r="L79" i="7"/>
  <c r="K79" i="7"/>
  <c r="J79" i="7"/>
  <c r="I79" i="7"/>
  <c r="H79" i="7"/>
  <c r="G79" i="7"/>
  <c r="F79" i="7"/>
  <c r="D79" i="7"/>
  <c r="C79" i="7"/>
  <c r="B79" i="7"/>
  <c r="A79" i="7"/>
  <c r="M78" i="7"/>
  <c r="L78" i="7"/>
  <c r="K78" i="7"/>
  <c r="J78" i="7"/>
  <c r="I78" i="7"/>
  <c r="H78" i="7"/>
  <c r="G78" i="7"/>
  <c r="F78" i="7"/>
  <c r="D78" i="7"/>
  <c r="C78" i="7"/>
  <c r="B78" i="7"/>
  <c r="A78" i="7"/>
  <c r="M77" i="7"/>
  <c r="L77" i="7"/>
  <c r="K77" i="7"/>
  <c r="J77" i="7"/>
  <c r="I77" i="7"/>
  <c r="H77" i="7"/>
  <c r="G77" i="7"/>
  <c r="F77" i="7"/>
  <c r="D77" i="7"/>
  <c r="C77" i="7"/>
  <c r="B77" i="7"/>
  <c r="A77" i="7"/>
  <c r="M76" i="7"/>
  <c r="L76" i="7"/>
  <c r="K76" i="7"/>
  <c r="J76" i="7"/>
  <c r="I76" i="7"/>
  <c r="H76" i="7"/>
  <c r="G76" i="7"/>
  <c r="F76" i="7"/>
  <c r="D76" i="7"/>
  <c r="C76" i="7"/>
  <c r="B76" i="7"/>
  <c r="A76" i="7"/>
  <c r="M75" i="7"/>
  <c r="L75" i="7"/>
  <c r="K75" i="7"/>
  <c r="J75" i="7"/>
  <c r="I75" i="7"/>
  <c r="H75" i="7"/>
  <c r="G75" i="7"/>
  <c r="F75" i="7"/>
  <c r="D75" i="7"/>
  <c r="C75" i="7"/>
  <c r="B75" i="7"/>
  <c r="A75" i="7"/>
  <c r="M74" i="7"/>
  <c r="L74" i="7"/>
  <c r="K74" i="7"/>
  <c r="J74" i="7"/>
  <c r="I74" i="7"/>
  <c r="H74" i="7"/>
  <c r="G74" i="7"/>
  <c r="F74" i="7"/>
  <c r="D74" i="7"/>
  <c r="C74" i="7"/>
  <c r="B74" i="7"/>
  <c r="A74" i="7"/>
  <c r="M73" i="7"/>
  <c r="L73" i="7"/>
  <c r="K73" i="7"/>
  <c r="J73" i="7"/>
  <c r="I73" i="7"/>
  <c r="H73" i="7"/>
  <c r="G73" i="7"/>
  <c r="F73" i="7"/>
  <c r="D73" i="7"/>
  <c r="C73" i="7"/>
  <c r="B73" i="7"/>
  <c r="A73" i="7"/>
  <c r="M72" i="7"/>
  <c r="L72" i="7"/>
  <c r="K72" i="7"/>
  <c r="J72" i="7"/>
  <c r="I72" i="7"/>
  <c r="H72" i="7"/>
  <c r="G72" i="7"/>
  <c r="F72" i="7"/>
  <c r="D72" i="7"/>
  <c r="C72" i="7"/>
  <c r="B72" i="7"/>
  <c r="A72" i="7"/>
  <c r="M71" i="7"/>
  <c r="L71" i="7"/>
  <c r="K71" i="7"/>
  <c r="J71" i="7"/>
  <c r="I71" i="7"/>
  <c r="H71" i="7"/>
  <c r="G71" i="7"/>
  <c r="F71" i="7"/>
  <c r="D71" i="7"/>
  <c r="C71" i="7"/>
  <c r="B71" i="7"/>
  <c r="A71" i="7"/>
  <c r="M70" i="7"/>
  <c r="L70" i="7"/>
  <c r="K70" i="7"/>
  <c r="J70" i="7"/>
  <c r="I70" i="7"/>
  <c r="H70" i="7"/>
  <c r="G70" i="7"/>
  <c r="F70" i="7"/>
  <c r="D70" i="7"/>
  <c r="C70" i="7"/>
  <c r="B70" i="7"/>
  <c r="A70" i="7"/>
  <c r="M69" i="7"/>
  <c r="L69" i="7"/>
  <c r="K69" i="7"/>
  <c r="J69" i="7"/>
  <c r="I69" i="7"/>
  <c r="H69" i="7"/>
  <c r="G69" i="7"/>
  <c r="F69" i="7"/>
  <c r="D69" i="7"/>
  <c r="C69" i="7"/>
  <c r="B69" i="7"/>
  <c r="A69" i="7"/>
  <c r="M68" i="7"/>
  <c r="L68" i="7"/>
  <c r="K68" i="7"/>
  <c r="J68" i="7"/>
  <c r="I68" i="7"/>
  <c r="H68" i="7"/>
  <c r="G68" i="7"/>
  <c r="F68" i="7"/>
  <c r="D68" i="7"/>
  <c r="C68" i="7"/>
  <c r="B68" i="7"/>
  <c r="A68" i="7"/>
  <c r="M67" i="7"/>
  <c r="L67" i="7"/>
  <c r="K67" i="7"/>
  <c r="J67" i="7"/>
  <c r="I67" i="7"/>
  <c r="H67" i="7"/>
  <c r="G67" i="7"/>
  <c r="F67" i="7"/>
  <c r="D67" i="7"/>
  <c r="C67" i="7"/>
  <c r="B67" i="7"/>
  <c r="A67" i="7"/>
  <c r="M66" i="7"/>
  <c r="L66" i="7"/>
  <c r="K66" i="7"/>
  <c r="J66" i="7"/>
  <c r="I66" i="7"/>
  <c r="H66" i="7"/>
  <c r="G66" i="7"/>
  <c r="F66" i="7"/>
  <c r="D66" i="7"/>
  <c r="C66" i="7"/>
  <c r="B66" i="7"/>
  <c r="A66" i="7"/>
  <c r="M65" i="7"/>
  <c r="L65" i="7"/>
  <c r="K65" i="7"/>
  <c r="J65" i="7"/>
  <c r="I65" i="7"/>
  <c r="H65" i="7"/>
  <c r="G65" i="7"/>
  <c r="F65" i="7"/>
  <c r="D65" i="7"/>
  <c r="C65" i="7"/>
  <c r="B65" i="7"/>
  <c r="A65" i="7"/>
  <c r="M64" i="7"/>
  <c r="L64" i="7"/>
  <c r="K64" i="7"/>
  <c r="J64" i="7"/>
  <c r="I64" i="7"/>
  <c r="H64" i="7"/>
  <c r="G64" i="7"/>
  <c r="F64" i="7"/>
  <c r="D64" i="7"/>
  <c r="C64" i="7"/>
  <c r="B64" i="7"/>
  <c r="A64" i="7"/>
  <c r="M63" i="7"/>
  <c r="L63" i="7"/>
  <c r="K63" i="7"/>
  <c r="J63" i="7"/>
  <c r="I63" i="7"/>
  <c r="H63" i="7"/>
  <c r="G63" i="7"/>
  <c r="F63" i="7"/>
  <c r="D63" i="7"/>
  <c r="C63" i="7"/>
  <c r="B63" i="7"/>
  <c r="A63" i="7"/>
  <c r="M62" i="7"/>
  <c r="L62" i="7"/>
  <c r="K62" i="7"/>
  <c r="J62" i="7"/>
  <c r="I62" i="7"/>
  <c r="H62" i="7"/>
  <c r="G62" i="7"/>
  <c r="F62" i="7"/>
  <c r="D62" i="7"/>
  <c r="C62" i="7"/>
  <c r="B62" i="7"/>
  <c r="A62" i="7"/>
  <c r="M61" i="7"/>
  <c r="L61" i="7"/>
  <c r="K61" i="7"/>
  <c r="J61" i="7"/>
  <c r="I61" i="7"/>
  <c r="H61" i="7"/>
  <c r="G61" i="7"/>
  <c r="F61" i="7"/>
  <c r="D61" i="7"/>
  <c r="C61" i="7"/>
  <c r="B61" i="7"/>
  <c r="A61" i="7"/>
  <c r="M60" i="7"/>
  <c r="L60" i="7"/>
  <c r="K60" i="7"/>
  <c r="J60" i="7"/>
  <c r="I60" i="7"/>
  <c r="H60" i="7"/>
  <c r="G60" i="7"/>
  <c r="F60" i="7"/>
  <c r="D60" i="7"/>
  <c r="C60" i="7"/>
  <c r="B60" i="7"/>
  <c r="A60" i="7"/>
  <c r="M59" i="7"/>
  <c r="L59" i="7"/>
  <c r="K59" i="7"/>
  <c r="J59" i="7"/>
  <c r="I59" i="7"/>
  <c r="H59" i="7"/>
  <c r="G59" i="7"/>
  <c r="F59" i="7"/>
  <c r="D59" i="7"/>
  <c r="C59" i="7"/>
  <c r="B59" i="7"/>
  <c r="A59" i="7"/>
  <c r="M58" i="7"/>
  <c r="L58" i="7"/>
  <c r="K58" i="7"/>
  <c r="J58" i="7"/>
  <c r="I58" i="7"/>
  <c r="H58" i="7"/>
  <c r="G58" i="7"/>
  <c r="F58" i="7"/>
  <c r="D58" i="7"/>
  <c r="C58" i="7"/>
  <c r="B58" i="7"/>
  <c r="A58" i="7"/>
  <c r="M57" i="7"/>
  <c r="L57" i="7"/>
  <c r="K57" i="7"/>
  <c r="J57" i="7"/>
  <c r="I57" i="7"/>
  <c r="H57" i="7"/>
  <c r="G57" i="7"/>
  <c r="F57" i="7"/>
  <c r="D57" i="7"/>
  <c r="C57" i="7"/>
  <c r="B57" i="7"/>
  <c r="A57" i="7"/>
  <c r="M56" i="7"/>
  <c r="L56" i="7"/>
  <c r="K56" i="7"/>
  <c r="J56" i="7"/>
  <c r="I56" i="7"/>
  <c r="H56" i="7"/>
  <c r="G56" i="7"/>
  <c r="F56" i="7"/>
  <c r="D56" i="7"/>
  <c r="C56" i="7"/>
  <c r="B56" i="7"/>
  <c r="A56" i="7"/>
  <c r="M55" i="7"/>
  <c r="L55" i="7"/>
  <c r="K55" i="7"/>
  <c r="J55" i="7"/>
  <c r="I55" i="7"/>
  <c r="H55" i="7"/>
  <c r="G55" i="7"/>
  <c r="F55" i="7"/>
  <c r="D55" i="7"/>
  <c r="C55" i="7"/>
  <c r="B55" i="7"/>
  <c r="A55" i="7"/>
  <c r="M54" i="7"/>
  <c r="L54" i="7"/>
  <c r="K54" i="7"/>
  <c r="J54" i="7"/>
  <c r="I54" i="7"/>
  <c r="H54" i="7"/>
  <c r="G54" i="7"/>
  <c r="F54" i="7"/>
  <c r="D54" i="7"/>
  <c r="C54" i="7"/>
  <c r="B54" i="7"/>
  <c r="A54" i="7"/>
  <c r="M53" i="7"/>
  <c r="L53" i="7"/>
  <c r="K53" i="7"/>
  <c r="J53" i="7"/>
  <c r="I53" i="7"/>
  <c r="H53" i="7"/>
  <c r="G53" i="7"/>
  <c r="F53" i="7"/>
  <c r="D53" i="7"/>
  <c r="C53" i="7"/>
  <c r="B53" i="7"/>
  <c r="A53" i="7"/>
  <c r="M52" i="7"/>
  <c r="L52" i="7"/>
  <c r="K52" i="7"/>
  <c r="J52" i="7"/>
  <c r="I52" i="7"/>
  <c r="H52" i="7"/>
  <c r="G52" i="7"/>
  <c r="F52" i="7"/>
  <c r="D52" i="7"/>
  <c r="C52" i="7"/>
  <c r="B52" i="7"/>
  <c r="A52" i="7"/>
  <c r="M51" i="7"/>
  <c r="L51" i="7"/>
  <c r="K51" i="7"/>
  <c r="J51" i="7"/>
  <c r="I51" i="7"/>
  <c r="H51" i="7"/>
  <c r="G51" i="7"/>
  <c r="F51" i="7"/>
  <c r="D51" i="7"/>
  <c r="C51" i="7"/>
  <c r="B51" i="7"/>
  <c r="A51" i="7"/>
  <c r="M50" i="7"/>
  <c r="L50" i="7"/>
  <c r="K50" i="7"/>
  <c r="J50" i="7"/>
  <c r="I50" i="7"/>
  <c r="H50" i="7"/>
  <c r="G50" i="7"/>
  <c r="F50" i="7"/>
  <c r="D50" i="7"/>
  <c r="C50" i="7"/>
  <c r="B50" i="7"/>
  <c r="A50" i="7"/>
  <c r="M49" i="7"/>
  <c r="L49" i="7"/>
  <c r="K49" i="7"/>
  <c r="J49" i="7"/>
  <c r="I49" i="7"/>
  <c r="H49" i="7"/>
  <c r="G49" i="7"/>
  <c r="F49" i="7"/>
  <c r="D49" i="7"/>
  <c r="C49" i="7"/>
  <c r="B49" i="7"/>
  <c r="A49" i="7"/>
  <c r="M48" i="7"/>
  <c r="L48" i="7"/>
  <c r="K48" i="7"/>
  <c r="J48" i="7"/>
  <c r="I48" i="7"/>
  <c r="H48" i="7"/>
  <c r="G48" i="7"/>
  <c r="F48" i="7"/>
  <c r="D48" i="7"/>
  <c r="C48" i="7"/>
  <c r="B48" i="7"/>
  <c r="A48" i="7"/>
  <c r="M47" i="7"/>
  <c r="L47" i="7"/>
  <c r="K47" i="7"/>
  <c r="J47" i="7"/>
  <c r="I47" i="7"/>
  <c r="H47" i="7"/>
  <c r="G47" i="7"/>
  <c r="F47" i="7"/>
  <c r="D47" i="7"/>
  <c r="C47" i="7"/>
  <c r="B47" i="7"/>
  <c r="A47" i="7"/>
  <c r="M46" i="7"/>
  <c r="L46" i="7"/>
  <c r="K46" i="7"/>
  <c r="J46" i="7"/>
  <c r="I46" i="7"/>
  <c r="H46" i="7"/>
  <c r="G46" i="7"/>
  <c r="F46" i="7"/>
  <c r="D46" i="7"/>
  <c r="C46" i="7"/>
  <c r="B46" i="7"/>
  <c r="A46" i="7"/>
  <c r="M45" i="7"/>
  <c r="L45" i="7"/>
  <c r="K45" i="7"/>
  <c r="J45" i="7"/>
  <c r="I45" i="7"/>
  <c r="H45" i="7"/>
  <c r="G45" i="7"/>
  <c r="F45" i="7"/>
  <c r="D45" i="7"/>
  <c r="C45" i="7"/>
  <c r="B45" i="7"/>
  <c r="A45" i="7"/>
  <c r="M44" i="7"/>
  <c r="L44" i="7"/>
  <c r="K44" i="7"/>
  <c r="J44" i="7"/>
  <c r="I44" i="7"/>
  <c r="H44" i="7"/>
  <c r="G44" i="7"/>
  <c r="F44" i="7"/>
  <c r="D44" i="7"/>
  <c r="C44" i="7"/>
  <c r="B44" i="7"/>
  <c r="A44" i="7"/>
  <c r="M43" i="7"/>
  <c r="L43" i="7"/>
  <c r="K43" i="7"/>
  <c r="J43" i="7"/>
  <c r="I43" i="7"/>
  <c r="H43" i="7"/>
  <c r="G43" i="7"/>
  <c r="F43" i="7"/>
  <c r="D43" i="7"/>
  <c r="C43" i="7"/>
  <c r="B43" i="7"/>
  <c r="A43" i="7"/>
  <c r="M42" i="7"/>
  <c r="L42" i="7"/>
  <c r="K42" i="7"/>
  <c r="J42" i="7"/>
  <c r="I42" i="7"/>
  <c r="H42" i="7"/>
  <c r="G42" i="7"/>
  <c r="F42" i="7"/>
  <c r="D42" i="7"/>
  <c r="C42" i="7"/>
  <c r="B42" i="7"/>
  <c r="A42" i="7"/>
  <c r="M41" i="7"/>
  <c r="L41" i="7"/>
  <c r="K41" i="7"/>
  <c r="J41" i="7"/>
  <c r="I41" i="7"/>
  <c r="H41" i="7"/>
  <c r="G41" i="7"/>
  <c r="F41" i="7"/>
  <c r="D41" i="7"/>
  <c r="C41" i="7"/>
  <c r="B41" i="7"/>
  <c r="A41" i="7"/>
  <c r="M40" i="7"/>
  <c r="L40" i="7"/>
  <c r="K40" i="7"/>
  <c r="J40" i="7"/>
  <c r="I40" i="7"/>
  <c r="H40" i="7"/>
  <c r="G40" i="7"/>
  <c r="F40" i="7"/>
  <c r="D40" i="7"/>
  <c r="C40" i="7"/>
  <c r="B40" i="7"/>
  <c r="A40" i="7"/>
  <c r="M39" i="7"/>
  <c r="L39" i="7"/>
  <c r="K39" i="7"/>
  <c r="J39" i="7"/>
  <c r="I39" i="7"/>
  <c r="H39" i="7"/>
  <c r="G39" i="7"/>
  <c r="F39" i="7"/>
  <c r="D39" i="7"/>
  <c r="C39" i="7"/>
  <c r="B39" i="7"/>
  <c r="A39" i="7"/>
  <c r="M38" i="7"/>
  <c r="L38" i="7"/>
  <c r="K38" i="7"/>
  <c r="J38" i="7"/>
  <c r="I38" i="7"/>
  <c r="H38" i="7"/>
  <c r="G38" i="7"/>
  <c r="F38" i="7"/>
  <c r="D38" i="7"/>
  <c r="C38" i="7"/>
  <c r="B38" i="7"/>
  <c r="A38" i="7"/>
  <c r="M37" i="7"/>
  <c r="L37" i="7"/>
  <c r="K37" i="7"/>
  <c r="J37" i="7"/>
  <c r="I37" i="7"/>
  <c r="H37" i="7"/>
  <c r="G37" i="7"/>
  <c r="F37" i="7"/>
  <c r="D37" i="7"/>
  <c r="C37" i="7"/>
  <c r="B37" i="7"/>
  <c r="A37" i="7"/>
  <c r="M36" i="7"/>
  <c r="L36" i="7"/>
  <c r="K36" i="7"/>
  <c r="J36" i="7"/>
  <c r="I36" i="7"/>
  <c r="H36" i="7"/>
  <c r="G36" i="7"/>
  <c r="F36" i="7"/>
  <c r="E36" i="7"/>
  <c r="O36" i="7" s="1"/>
  <c r="D36" i="7"/>
  <c r="C36" i="7"/>
  <c r="B36" i="7"/>
  <c r="A36" i="7"/>
  <c r="M35" i="7"/>
  <c r="L35" i="7"/>
  <c r="K35" i="7"/>
  <c r="J35" i="7"/>
  <c r="I35" i="7"/>
  <c r="H35" i="7"/>
  <c r="G35" i="7"/>
  <c r="F35" i="7"/>
  <c r="E35" i="7"/>
  <c r="D35" i="7"/>
  <c r="C35" i="7"/>
  <c r="B35" i="7"/>
  <c r="A35" i="7"/>
  <c r="M34" i="7"/>
  <c r="L34" i="7"/>
  <c r="K34" i="7"/>
  <c r="J34" i="7"/>
  <c r="I34" i="7"/>
  <c r="H34" i="7"/>
  <c r="G34" i="7"/>
  <c r="F34" i="7"/>
  <c r="E34" i="7"/>
  <c r="D34" i="7"/>
  <c r="C34" i="7"/>
  <c r="B34" i="7"/>
  <c r="A34" i="7"/>
  <c r="M33" i="7"/>
  <c r="L33" i="7"/>
  <c r="K33" i="7"/>
  <c r="J33" i="7"/>
  <c r="I33" i="7"/>
  <c r="H33" i="7"/>
  <c r="G33" i="7"/>
  <c r="F33" i="7"/>
  <c r="E33" i="7"/>
  <c r="D33" i="7"/>
  <c r="C33" i="7"/>
  <c r="B33" i="7"/>
  <c r="A33" i="7"/>
  <c r="M32" i="7"/>
  <c r="L32" i="7"/>
  <c r="K32" i="7"/>
  <c r="J32" i="7"/>
  <c r="I32" i="7"/>
  <c r="H32" i="7"/>
  <c r="G32" i="7"/>
  <c r="F32" i="7"/>
  <c r="E32" i="7"/>
  <c r="D32" i="7"/>
  <c r="C32" i="7"/>
  <c r="B32" i="7"/>
  <c r="A32" i="7"/>
  <c r="M31" i="7"/>
  <c r="L31" i="7"/>
  <c r="K31" i="7"/>
  <c r="J31" i="7"/>
  <c r="I31" i="7"/>
  <c r="H31" i="7"/>
  <c r="G31" i="7"/>
  <c r="F31" i="7"/>
  <c r="E31" i="7"/>
  <c r="D31" i="7"/>
  <c r="C31" i="7"/>
  <c r="B31" i="7"/>
  <c r="A31" i="7"/>
  <c r="M30" i="7"/>
  <c r="L30" i="7"/>
  <c r="K30" i="7"/>
  <c r="J30" i="7"/>
  <c r="I30" i="7"/>
  <c r="H30" i="7"/>
  <c r="G30" i="7"/>
  <c r="F30" i="7"/>
  <c r="E30" i="7"/>
  <c r="D30" i="7"/>
  <c r="C30" i="7"/>
  <c r="B30" i="7"/>
  <c r="A30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M25" i="7"/>
  <c r="L25" i="7"/>
  <c r="K25" i="7"/>
  <c r="J25" i="7"/>
  <c r="I25" i="7"/>
  <c r="H25" i="7"/>
  <c r="G25" i="7"/>
  <c r="F25" i="7"/>
  <c r="E25" i="7"/>
  <c r="D25" i="7"/>
  <c r="C25" i="7"/>
  <c r="B25" i="7"/>
  <c r="A25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M22" i="7"/>
  <c r="L22" i="7"/>
  <c r="K22" i="7"/>
  <c r="J22" i="7"/>
  <c r="I22" i="7"/>
  <c r="H22" i="7"/>
  <c r="G22" i="7"/>
  <c r="F22" i="7"/>
  <c r="E22" i="7"/>
  <c r="D22" i="7"/>
  <c r="C22" i="7"/>
  <c r="B22" i="7"/>
  <c r="A22" i="7"/>
  <c r="M21" i="7"/>
  <c r="L21" i="7"/>
  <c r="K21" i="7"/>
  <c r="J21" i="7"/>
  <c r="I21" i="7"/>
  <c r="H21" i="7"/>
  <c r="G21" i="7"/>
  <c r="F21" i="7"/>
  <c r="E21" i="7"/>
  <c r="D21" i="7"/>
  <c r="C21" i="7"/>
  <c r="B21" i="7"/>
  <c r="A21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M18" i="7"/>
  <c r="L18" i="7"/>
  <c r="K18" i="7"/>
  <c r="J18" i="7"/>
  <c r="I18" i="7"/>
  <c r="H18" i="7"/>
  <c r="G18" i="7"/>
  <c r="F18" i="7"/>
  <c r="E18" i="7"/>
  <c r="D18" i="7"/>
  <c r="C18" i="7"/>
  <c r="B18" i="7"/>
  <c r="A18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M9" i="7"/>
  <c r="L9" i="7"/>
  <c r="K9" i="7"/>
  <c r="J9" i="7"/>
  <c r="I9" i="7"/>
  <c r="H9" i="7"/>
  <c r="G9" i="7"/>
  <c r="F9" i="7"/>
  <c r="E9" i="7"/>
  <c r="D9" i="7"/>
  <c r="C9" i="7"/>
  <c r="B9" i="7"/>
  <c r="A9" i="7"/>
  <c r="M8" i="7"/>
  <c r="L8" i="7"/>
  <c r="K8" i="7"/>
  <c r="J8" i="7"/>
  <c r="I8" i="7"/>
  <c r="H8" i="7"/>
  <c r="G8" i="7"/>
  <c r="F8" i="7"/>
  <c r="E8" i="7"/>
  <c r="D8" i="7"/>
  <c r="C8" i="7"/>
  <c r="B8" i="7"/>
  <c r="A8" i="7"/>
  <c r="M7" i="7"/>
  <c r="L7" i="7"/>
  <c r="K7" i="7"/>
  <c r="J7" i="7"/>
  <c r="I7" i="7"/>
  <c r="H7" i="7"/>
  <c r="G7" i="7"/>
  <c r="F7" i="7"/>
  <c r="E7" i="7"/>
  <c r="D7" i="7"/>
  <c r="C7" i="7"/>
  <c r="B7" i="7"/>
  <c r="A7" i="7"/>
  <c r="M6" i="7"/>
  <c r="L6" i="7"/>
  <c r="K6" i="7"/>
  <c r="J6" i="7"/>
  <c r="I6" i="7"/>
  <c r="H6" i="7"/>
  <c r="G6" i="7"/>
  <c r="F6" i="7"/>
  <c r="E6" i="7"/>
  <c r="D6" i="7"/>
  <c r="C6" i="7"/>
  <c r="B6" i="7"/>
  <c r="A6" i="7"/>
  <c r="M5" i="7"/>
  <c r="L5" i="7"/>
  <c r="K5" i="7"/>
  <c r="J5" i="7"/>
  <c r="I5" i="7"/>
  <c r="H5" i="7"/>
  <c r="G5" i="7"/>
  <c r="F5" i="7"/>
  <c r="E5" i="7"/>
  <c r="D5" i="7"/>
  <c r="C5" i="7"/>
  <c r="B5" i="7"/>
  <c r="A5" i="7"/>
  <c r="M4" i="7"/>
  <c r="L4" i="7"/>
  <c r="K4" i="7"/>
  <c r="J4" i="7"/>
  <c r="I4" i="7"/>
  <c r="H4" i="7"/>
  <c r="G4" i="7"/>
  <c r="F4" i="7"/>
  <c r="E4" i="7"/>
  <c r="D4" i="7"/>
  <c r="C4" i="7"/>
  <c r="B4" i="7"/>
  <c r="A4" i="7"/>
  <c r="M3" i="7"/>
  <c r="L3" i="7"/>
  <c r="K3" i="7"/>
  <c r="J3" i="7"/>
  <c r="I3" i="7"/>
  <c r="H3" i="7"/>
  <c r="G3" i="7"/>
  <c r="F3" i="7"/>
  <c r="E3" i="7"/>
  <c r="D3" i="7"/>
  <c r="C3" i="7"/>
  <c r="B3" i="7"/>
  <c r="A3" i="7"/>
  <c r="M2" i="7"/>
  <c r="L2" i="7"/>
  <c r="K2" i="7"/>
  <c r="J2" i="7"/>
  <c r="I2" i="7"/>
  <c r="H2" i="7"/>
  <c r="G2" i="7"/>
  <c r="F2" i="7"/>
  <c r="E2" i="7"/>
  <c r="D2" i="7"/>
  <c r="C2" i="7"/>
  <c r="B2" i="7"/>
  <c r="A2" i="7"/>
  <c r="M1" i="7"/>
  <c r="L1" i="7"/>
  <c r="K1" i="7"/>
  <c r="J1" i="7"/>
  <c r="I1" i="7"/>
  <c r="H1" i="7"/>
  <c r="G1" i="7"/>
  <c r="F1" i="7"/>
  <c r="E1" i="7"/>
  <c r="D1" i="7"/>
  <c r="C1" i="7"/>
  <c r="B1" i="7"/>
  <c r="A1" i="7"/>
  <c r="K2" i="6"/>
  <c r="L2" i="6"/>
  <c r="M2" i="6"/>
  <c r="K3" i="6"/>
  <c r="L3" i="6"/>
  <c r="M3" i="6"/>
  <c r="K4" i="6"/>
  <c r="L4" i="6"/>
  <c r="M4" i="6"/>
  <c r="K5" i="6"/>
  <c r="L5" i="6"/>
  <c r="M5" i="6"/>
  <c r="K6" i="6"/>
  <c r="L6" i="6"/>
  <c r="M6" i="6"/>
  <c r="K7" i="6"/>
  <c r="L7" i="6"/>
  <c r="M7" i="6"/>
  <c r="K8" i="6"/>
  <c r="L8" i="6"/>
  <c r="M8" i="6"/>
  <c r="K9" i="6"/>
  <c r="L9" i="6"/>
  <c r="M9" i="6"/>
  <c r="K10" i="6"/>
  <c r="L10" i="6"/>
  <c r="M10" i="6"/>
  <c r="K11" i="6"/>
  <c r="L11" i="6"/>
  <c r="M11" i="6"/>
  <c r="K12" i="6"/>
  <c r="L12" i="6"/>
  <c r="M12" i="6"/>
  <c r="K13" i="6"/>
  <c r="L13" i="6"/>
  <c r="M13" i="6"/>
  <c r="K14" i="6"/>
  <c r="L14" i="6"/>
  <c r="M14" i="6"/>
  <c r="K15" i="6"/>
  <c r="L15" i="6"/>
  <c r="M15" i="6"/>
  <c r="K16" i="6"/>
  <c r="L16" i="6"/>
  <c r="M16" i="6"/>
  <c r="K17" i="6"/>
  <c r="L17" i="6"/>
  <c r="M17" i="6"/>
  <c r="K18" i="6"/>
  <c r="L18" i="6"/>
  <c r="M18" i="6"/>
  <c r="K19" i="6"/>
  <c r="L19" i="6"/>
  <c r="M19" i="6"/>
  <c r="K20" i="6"/>
  <c r="L20" i="6"/>
  <c r="M20" i="6"/>
  <c r="K21" i="6"/>
  <c r="L21" i="6"/>
  <c r="M21" i="6"/>
  <c r="K22" i="6"/>
  <c r="L22" i="6"/>
  <c r="M22" i="6"/>
  <c r="K23" i="6"/>
  <c r="L23" i="6"/>
  <c r="M23" i="6"/>
  <c r="K24" i="6"/>
  <c r="L24" i="6"/>
  <c r="M24" i="6"/>
  <c r="K25" i="6"/>
  <c r="L25" i="6"/>
  <c r="M25" i="6"/>
  <c r="K26" i="6"/>
  <c r="L26" i="6"/>
  <c r="M26" i="6"/>
  <c r="K27" i="6"/>
  <c r="L27" i="6"/>
  <c r="M27" i="6"/>
  <c r="K28" i="6"/>
  <c r="L28" i="6"/>
  <c r="M28" i="6"/>
  <c r="K29" i="6"/>
  <c r="L29" i="6"/>
  <c r="M29" i="6"/>
  <c r="K30" i="6"/>
  <c r="L30" i="6"/>
  <c r="M30" i="6"/>
  <c r="K31" i="6"/>
  <c r="L31" i="6"/>
  <c r="M31" i="6"/>
  <c r="K32" i="6"/>
  <c r="L32" i="6"/>
  <c r="M32" i="6"/>
  <c r="K33" i="6"/>
  <c r="L33" i="6"/>
  <c r="M33" i="6"/>
  <c r="K34" i="6"/>
  <c r="L34" i="6"/>
  <c r="M34" i="6"/>
  <c r="K35" i="6"/>
  <c r="L35" i="6"/>
  <c r="M35" i="6"/>
  <c r="K36" i="6"/>
  <c r="L36" i="6"/>
  <c r="M36" i="6"/>
  <c r="K37" i="6"/>
  <c r="L37" i="6"/>
  <c r="M37" i="6"/>
  <c r="K38" i="6"/>
  <c r="L38" i="6"/>
  <c r="M38" i="6"/>
  <c r="K39" i="6"/>
  <c r="L39" i="6"/>
  <c r="M39" i="6"/>
  <c r="K40" i="6"/>
  <c r="L40" i="6"/>
  <c r="M40" i="6"/>
  <c r="K41" i="6"/>
  <c r="L41" i="6"/>
  <c r="M41" i="6"/>
  <c r="K42" i="6"/>
  <c r="L42" i="6"/>
  <c r="M42" i="6"/>
  <c r="K43" i="6"/>
  <c r="L43" i="6"/>
  <c r="M43" i="6"/>
  <c r="K44" i="6"/>
  <c r="L44" i="6"/>
  <c r="M44" i="6"/>
  <c r="K45" i="6"/>
  <c r="L45" i="6"/>
  <c r="M45" i="6"/>
  <c r="K46" i="6"/>
  <c r="L46" i="6"/>
  <c r="M46" i="6"/>
  <c r="K47" i="6"/>
  <c r="L47" i="6"/>
  <c r="M47" i="6"/>
  <c r="K48" i="6"/>
  <c r="L48" i="6"/>
  <c r="M48" i="6"/>
  <c r="K49" i="6"/>
  <c r="L49" i="6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K54" i="6"/>
  <c r="L54" i="6"/>
  <c r="M54" i="6"/>
  <c r="K55" i="6"/>
  <c r="L55" i="6"/>
  <c r="M55" i="6"/>
  <c r="K56" i="6"/>
  <c r="L56" i="6"/>
  <c r="M56" i="6"/>
  <c r="K57" i="6"/>
  <c r="L57" i="6"/>
  <c r="M57" i="6"/>
  <c r="K58" i="6"/>
  <c r="L58" i="6"/>
  <c r="M58" i="6"/>
  <c r="K59" i="6"/>
  <c r="L59" i="6"/>
  <c r="M59" i="6"/>
  <c r="K60" i="6"/>
  <c r="L60" i="6"/>
  <c r="M60" i="6"/>
  <c r="K61" i="6"/>
  <c r="L61" i="6"/>
  <c r="M61" i="6"/>
  <c r="K62" i="6"/>
  <c r="L62" i="6"/>
  <c r="M62" i="6"/>
  <c r="K63" i="6"/>
  <c r="L63" i="6"/>
  <c r="M63" i="6"/>
  <c r="K64" i="6"/>
  <c r="L64" i="6"/>
  <c r="M64" i="6"/>
  <c r="K65" i="6"/>
  <c r="L65" i="6"/>
  <c r="M65" i="6"/>
  <c r="K66" i="6"/>
  <c r="L66" i="6"/>
  <c r="M66" i="6"/>
  <c r="K67" i="6"/>
  <c r="L67" i="6"/>
  <c r="M67" i="6"/>
  <c r="K68" i="6"/>
  <c r="L68" i="6"/>
  <c r="M68" i="6"/>
  <c r="K69" i="6"/>
  <c r="L69" i="6"/>
  <c r="M69" i="6"/>
  <c r="K70" i="6"/>
  <c r="L70" i="6"/>
  <c r="M70" i="6"/>
  <c r="K71" i="6"/>
  <c r="L71" i="6"/>
  <c r="M71" i="6"/>
  <c r="K72" i="6"/>
  <c r="L72" i="6"/>
  <c r="M72" i="6"/>
  <c r="K73" i="6"/>
  <c r="L73" i="6"/>
  <c r="M73" i="6"/>
  <c r="K74" i="6"/>
  <c r="L74" i="6"/>
  <c r="M74" i="6"/>
  <c r="K75" i="6"/>
  <c r="L75" i="6"/>
  <c r="M75" i="6"/>
  <c r="K76" i="6"/>
  <c r="L76" i="6"/>
  <c r="M76" i="6"/>
  <c r="K77" i="6"/>
  <c r="L77" i="6"/>
  <c r="M77" i="6"/>
  <c r="K78" i="6"/>
  <c r="L78" i="6"/>
  <c r="M78" i="6"/>
  <c r="K79" i="6"/>
  <c r="L79" i="6"/>
  <c r="M79" i="6"/>
  <c r="K80" i="6"/>
  <c r="L80" i="6"/>
  <c r="M80" i="6"/>
  <c r="K81" i="6"/>
  <c r="L81" i="6"/>
  <c r="M81" i="6"/>
  <c r="K82" i="6"/>
  <c r="L82" i="6"/>
  <c r="M82" i="6"/>
  <c r="K83" i="6"/>
  <c r="L83" i="6"/>
  <c r="M83" i="6"/>
  <c r="K84" i="6"/>
  <c r="L84" i="6"/>
  <c r="M84" i="6"/>
  <c r="K85" i="6"/>
  <c r="L85" i="6"/>
  <c r="M85" i="6"/>
  <c r="K86" i="6"/>
  <c r="L86" i="6"/>
  <c r="M86" i="6"/>
  <c r="K87" i="6"/>
  <c r="L87" i="6"/>
  <c r="M87" i="6"/>
  <c r="K88" i="6"/>
  <c r="L88" i="6"/>
  <c r="M88" i="6"/>
  <c r="K89" i="6"/>
  <c r="L89" i="6"/>
  <c r="M89" i="6"/>
  <c r="K90" i="6"/>
  <c r="L90" i="6"/>
  <c r="M90" i="6"/>
  <c r="K91" i="6"/>
  <c r="L91" i="6"/>
  <c r="M91" i="6"/>
  <c r="K92" i="6"/>
  <c r="L92" i="6"/>
  <c r="M92" i="6"/>
  <c r="K93" i="6"/>
  <c r="L93" i="6"/>
  <c r="M93" i="6"/>
  <c r="K94" i="6"/>
  <c r="L94" i="6"/>
  <c r="M94" i="6"/>
  <c r="K95" i="6"/>
  <c r="L95" i="6"/>
  <c r="M95" i="6"/>
  <c r="K96" i="6"/>
  <c r="L96" i="6"/>
  <c r="M96" i="6"/>
  <c r="K97" i="6"/>
  <c r="L97" i="6"/>
  <c r="M97" i="6"/>
  <c r="K98" i="6"/>
  <c r="L98" i="6"/>
  <c r="M98" i="6"/>
  <c r="K99" i="6"/>
  <c r="L99" i="6"/>
  <c r="M99" i="6"/>
  <c r="K100" i="6"/>
  <c r="L100" i="6"/>
  <c r="M100" i="6"/>
  <c r="K101" i="6"/>
  <c r="L101" i="6"/>
  <c r="M101" i="6"/>
  <c r="K102" i="6"/>
  <c r="L102" i="6"/>
  <c r="M102" i="6"/>
  <c r="K103" i="6"/>
  <c r="L103" i="6"/>
  <c r="M103" i="6"/>
  <c r="K104" i="6"/>
  <c r="L104" i="6"/>
  <c r="M104" i="6"/>
  <c r="K105" i="6"/>
  <c r="L105" i="6"/>
  <c r="M105" i="6"/>
  <c r="K106" i="6"/>
  <c r="L106" i="6"/>
  <c r="M106" i="6"/>
  <c r="K107" i="6"/>
  <c r="L107" i="6"/>
  <c r="M107" i="6"/>
  <c r="K108" i="6"/>
  <c r="L108" i="6"/>
  <c r="M108" i="6"/>
  <c r="K109" i="6"/>
  <c r="L109" i="6"/>
  <c r="M109" i="6"/>
  <c r="K110" i="6"/>
  <c r="L110" i="6"/>
  <c r="M110" i="6"/>
  <c r="K111" i="6"/>
  <c r="L111" i="6"/>
  <c r="M111" i="6"/>
  <c r="K112" i="6"/>
  <c r="L112" i="6"/>
  <c r="M112" i="6"/>
  <c r="K113" i="6"/>
  <c r="L113" i="6"/>
  <c r="M113" i="6"/>
  <c r="K114" i="6"/>
  <c r="L114" i="6"/>
  <c r="M114" i="6"/>
  <c r="K115" i="6"/>
  <c r="L115" i="6"/>
  <c r="M115" i="6"/>
  <c r="K116" i="6"/>
  <c r="L116" i="6"/>
  <c r="M116" i="6"/>
  <c r="K117" i="6"/>
  <c r="L117" i="6"/>
  <c r="M117" i="6"/>
  <c r="K118" i="6"/>
  <c r="L118" i="6"/>
  <c r="M118" i="6"/>
  <c r="K119" i="6"/>
  <c r="L119" i="6"/>
  <c r="M119" i="6"/>
  <c r="K120" i="6"/>
  <c r="L120" i="6"/>
  <c r="M120" i="6"/>
  <c r="K121" i="6"/>
  <c r="L121" i="6"/>
  <c r="M121" i="6"/>
  <c r="K122" i="6"/>
  <c r="L122" i="6"/>
  <c r="M122" i="6"/>
  <c r="K123" i="6"/>
  <c r="L123" i="6"/>
  <c r="M123" i="6"/>
  <c r="K124" i="6"/>
  <c r="L124" i="6"/>
  <c r="M124" i="6"/>
  <c r="K125" i="6"/>
  <c r="L125" i="6"/>
  <c r="M125" i="6"/>
  <c r="K126" i="6"/>
  <c r="L126" i="6"/>
  <c r="M126" i="6"/>
  <c r="K127" i="6"/>
  <c r="L127" i="6"/>
  <c r="M127" i="6"/>
  <c r="K128" i="6"/>
  <c r="L128" i="6"/>
  <c r="M128" i="6"/>
  <c r="K129" i="6"/>
  <c r="L129" i="6"/>
  <c r="M129" i="6"/>
  <c r="K130" i="6"/>
  <c r="L130" i="6"/>
  <c r="M130" i="6"/>
  <c r="K131" i="6"/>
  <c r="L131" i="6"/>
  <c r="M131" i="6"/>
  <c r="K132" i="6"/>
  <c r="L132" i="6"/>
  <c r="M132" i="6"/>
  <c r="K133" i="6"/>
  <c r="L133" i="6"/>
  <c r="M133" i="6"/>
  <c r="K134" i="6"/>
  <c r="L134" i="6"/>
  <c r="M134" i="6"/>
  <c r="K135" i="6"/>
  <c r="L135" i="6"/>
  <c r="M135" i="6"/>
  <c r="K136" i="6"/>
  <c r="L136" i="6"/>
  <c r="M136" i="6"/>
  <c r="K137" i="6"/>
  <c r="L137" i="6"/>
  <c r="M137" i="6"/>
  <c r="K138" i="6"/>
  <c r="L138" i="6"/>
  <c r="M138" i="6"/>
  <c r="K139" i="6"/>
  <c r="L139" i="6"/>
  <c r="M139" i="6"/>
  <c r="K140" i="6"/>
  <c r="L140" i="6"/>
  <c r="M140" i="6"/>
  <c r="K141" i="6"/>
  <c r="L141" i="6"/>
  <c r="M141" i="6"/>
  <c r="K142" i="6"/>
  <c r="L142" i="6"/>
  <c r="M142" i="6"/>
  <c r="K143" i="6"/>
  <c r="L143" i="6"/>
  <c r="M143" i="6"/>
  <c r="K144" i="6"/>
  <c r="L144" i="6"/>
  <c r="M144" i="6"/>
  <c r="K145" i="6"/>
  <c r="L145" i="6"/>
  <c r="M145" i="6"/>
  <c r="K146" i="6"/>
  <c r="L146" i="6"/>
  <c r="M146" i="6"/>
  <c r="K147" i="6"/>
  <c r="L147" i="6"/>
  <c r="M147" i="6"/>
  <c r="K148" i="6"/>
  <c r="L148" i="6"/>
  <c r="M148" i="6"/>
  <c r="K149" i="6"/>
  <c r="L149" i="6"/>
  <c r="M149" i="6"/>
  <c r="K150" i="6"/>
  <c r="L150" i="6"/>
  <c r="M150" i="6"/>
  <c r="K151" i="6"/>
  <c r="L151" i="6"/>
  <c r="M151" i="6"/>
  <c r="K152" i="6"/>
  <c r="L152" i="6"/>
  <c r="M152" i="6"/>
  <c r="K153" i="6"/>
  <c r="L153" i="6"/>
  <c r="M153" i="6"/>
  <c r="K154" i="6"/>
  <c r="L154" i="6"/>
  <c r="M154" i="6"/>
  <c r="K155" i="6"/>
  <c r="L155" i="6"/>
  <c r="M155" i="6"/>
  <c r="K156" i="6"/>
  <c r="L156" i="6"/>
  <c r="M156" i="6"/>
  <c r="K157" i="6"/>
  <c r="L157" i="6"/>
  <c r="M157" i="6"/>
  <c r="K158" i="6"/>
  <c r="L158" i="6"/>
  <c r="M158" i="6"/>
  <c r="K159" i="6"/>
  <c r="L159" i="6"/>
  <c r="M159" i="6"/>
  <c r="K160" i="6"/>
  <c r="L160" i="6"/>
  <c r="M160" i="6"/>
  <c r="K161" i="6"/>
  <c r="L161" i="6"/>
  <c r="M161" i="6"/>
  <c r="K162" i="6"/>
  <c r="L162" i="6"/>
  <c r="M162" i="6"/>
  <c r="K163" i="6"/>
  <c r="L163" i="6"/>
  <c r="M163" i="6"/>
  <c r="K164" i="6"/>
  <c r="L164" i="6"/>
  <c r="M164" i="6"/>
  <c r="K165" i="6"/>
  <c r="L165" i="6"/>
  <c r="M165" i="6"/>
  <c r="K166" i="6"/>
  <c r="L166" i="6"/>
  <c r="M166" i="6"/>
  <c r="K167" i="6"/>
  <c r="L167" i="6"/>
  <c r="M167" i="6"/>
  <c r="K168" i="6"/>
  <c r="L168" i="6"/>
  <c r="M168" i="6"/>
  <c r="K169" i="6"/>
  <c r="L169" i="6"/>
  <c r="M169" i="6"/>
  <c r="K170" i="6"/>
  <c r="L170" i="6"/>
  <c r="M170" i="6"/>
  <c r="K171" i="6"/>
  <c r="L171" i="6"/>
  <c r="M171" i="6"/>
  <c r="K172" i="6"/>
  <c r="L172" i="6"/>
  <c r="M172" i="6"/>
  <c r="K173" i="6"/>
  <c r="L173" i="6"/>
  <c r="M173" i="6"/>
  <c r="K174" i="6"/>
  <c r="L174" i="6"/>
  <c r="M174" i="6"/>
  <c r="K175" i="6"/>
  <c r="L175" i="6"/>
  <c r="M175" i="6"/>
  <c r="K176" i="6"/>
  <c r="L176" i="6"/>
  <c r="M176" i="6"/>
  <c r="K177" i="6"/>
  <c r="L177" i="6"/>
  <c r="M177" i="6"/>
  <c r="K178" i="6"/>
  <c r="L178" i="6"/>
  <c r="M178" i="6"/>
  <c r="K179" i="6"/>
  <c r="L179" i="6"/>
  <c r="M179" i="6"/>
  <c r="K180" i="6"/>
  <c r="L180" i="6"/>
  <c r="M180" i="6"/>
  <c r="K181" i="6"/>
  <c r="L181" i="6"/>
  <c r="M181" i="6"/>
  <c r="K182" i="6"/>
  <c r="L182" i="6"/>
  <c r="M182" i="6"/>
  <c r="K183" i="6"/>
  <c r="L183" i="6"/>
  <c r="M183" i="6"/>
  <c r="K184" i="6"/>
  <c r="L184" i="6"/>
  <c r="M184" i="6"/>
  <c r="K185" i="6"/>
  <c r="L185" i="6"/>
  <c r="M185" i="6"/>
  <c r="K186" i="6"/>
  <c r="L186" i="6"/>
  <c r="M186" i="6"/>
  <c r="K187" i="6"/>
  <c r="L187" i="6"/>
  <c r="M187" i="6"/>
  <c r="K188" i="6"/>
  <c r="L188" i="6"/>
  <c r="M188" i="6"/>
  <c r="K189" i="6"/>
  <c r="L189" i="6"/>
  <c r="M189" i="6"/>
  <c r="K190" i="6"/>
  <c r="L190" i="6"/>
  <c r="M190" i="6"/>
  <c r="K191" i="6"/>
  <c r="L191" i="6"/>
  <c r="M191" i="6"/>
  <c r="K192" i="6"/>
  <c r="L192" i="6"/>
  <c r="M192" i="6"/>
  <c r="K193" i="6"/>
  <c r="L193" i="6"/>
  <c r="M193" i="6"/>
  <c r="K194" i="6"/>
  <c r="L194" i="6"/>
  <c r="M194" i="6"/>
  <c r="K195" i="6"/>
  <c r="L195" i="6"/>
  <c r="M195" i="6"/>
  <c r="K196" i="6"/>
  <c r="L196" i="6"/>
  <c r="M196" i="6"/>
  <c r="K197" i="6"/>
  <c r="L197" i="6"/>
  <c r="M197" i="6"/>
  <c r="K198" i="6"/>
  <c r="L198" i="6"/>
  <c r="M198" i="6"/>
  <c r="K199" i="6"/>
  <c r="L199" i="6"/>
  <c r="M199" i="6"/>
  <c r="K200" i="6"/>
  <c r="L200" i="6"/>
  <c r="M200" i="6"/>
  <c r="K201" i="6"/>
  <c r="L201" i="6"/>
  <c r="M201" i="6"/>
  <c r="K202" i="6"/>
  <c r="L202" i="6"/>
  <c r="M202" i="6"/>
  <c r="K203" i="6"/>
  <c r="L203" i="6"/>
  <c r="M203" i="6"/>
  <c r="K204" i="6"/>
  <c r="L204" i="6"/>
  <c r="M204" i="6"/>
  <c r="K205" i="6"/>
  <c r="L205" i="6"/>
  <c r="M205" i="6"/>
  <c r="K206" i="6"/>
  <c r="L206" i="6"/>
  <c r="M206" i="6"/>
  <c r="K207" i="6"/>
  <c r="L207" i="6"/>
  <c r="M207" i="6"/>
  <c r="K208" i="6"/>
  <c r="L208" i="6"/>
  <c r="M208" i="6"/>
  <c r="K209" i="6"/>
  <c r="L209" i="6"/>
  <c r="M209" i="6"/>
  <c r="K210" i="6"/>
  <c r="L210" i="6"/>
  <c r="M210" i="6"/>
  <c r="K211" i="6"/>
  <c r="L211" i="6"/>
  <c r="M211" i="6"/>
  <c r="K212" i="6"/>
  <c r="L212" i="6"/>
  <c r="M212" i="6"/>
  <c r="K213" i="6"/>
  <c r="L213" i="6"/>
  <c r="M213" i="6"/>
  <c r="K214" i="6"/>
  <c r="L214" i="6"/>
  <c r="M214" i="6"/>
  <c r="K215" i="6"/>
  <c r="L215" i="6"/>
  <c r="M215" i="6"/>
  <c r="K216" i="6"/>
  <c r="L216" i="6"/>
  <c r="M216" i="6"/>
  <c r="K217" i="6"/>
  <c r="L217" i="6"/>
  <c r="M217" i="6"/>
  <c r="K218" i="6"/>
  <c r="L218" i="6"/>
  <c r="M218" i="6"/>
  <c r="K219" i="6"/>
  <c r="L219" i="6"/>
  <c r="M219" i="6"/>
  <c r="K220" i="6"/>
  <c r="L220" i="6"/>
  <c r="M220" i="6"/>
  <c r="K221" i="6"/>
  <c r="L221" i="6"/>
  <c r="M221" i="6"/>
  <c r="K222" i="6"/>
  <c r="L222" i="6"/>
  <c r="M222" i="6"/>
  <c r="K223" i="6"/>
  <c r="L223" i="6"/>
  <c r="M223" i="6"/>
  <c r="K224" i="6"/>
  <c r="L224" i="6"/>
  <c r="M224" i="6"/>
  <c r="K225" i="6"/>
  <c r="L225" i="6"/>
  <c r="M225" i="6"/>
  <c r="K226" i="6"/>
  <c r="L226" i="6"/>
  <c r="M226" i="6"/>
  <c r="K227" i="6"/>
  <c r="L227" i="6"/>
  <c r="M227" i="6"/>
  <c r="K228" i="6"/>
  <c r="L228" i="6"/>
  <c r="M228" i="6"/>
  <c r="K229" i="6"/>
  <c r="L229" i="6"/>
  <c r="M229" i="6"/>
  <c r="K230" i="6"/>
  <c r="L230" i="6"/>
  <c r="M230" i="6"/>
  <c r="K231" i="6"/>
  <c r="L231" i="6"/>
  <c r="M231" i="6"/>
  <c r="K232" i="6"/>
  <c r="L232" i="6"/>
  <c r="M232" i="6"/>
  <c r="K233" i="6"/>
  <c r="L233" i="6"/>
  <c r="M233" i="6"/>
  <c r="K234" i="6"/>
  <c r="L234" i="6"/>
  <c r="M234" i="6"/>
  <c r="K235" i="6"/>
  <c r="L235" i="6"/>
  <c r="M235" i="6"/>
  <c r="K236" i="6"/>
  <c r="L236" i="6"/>
  <c r="M236" i="6"/>
  <c r="K237" i="6"/>
  <c r="L237" i="6"/>
  <c r="M237" i="6"/>
  <c r="K238" i="6"/>
  <c r="L238" i="6"/>
  <c r="M238" i="6"/>
  <c r="K239" i="6"/>
  <c r="L239" i="6"/>
  <c r="M239" i="6"/>
  <c r="K240" i="6"/>
  <c r="L240" i="6"/>
  <c r="M240" i="6"/>
  <c r="K241" i="6"/>
  <c r="L241" i="6"/>
  <c r="M241" i="6"/>
  <c r="K242" i="6"/>
  <c r="L242" i="6"/>
  <c r="M242" i="6"/>
  <c r="K243" i="6"/>
  <c r="L243" i="6"/>
  <c r="M243" i="6"/>
  <c r="K244" i="6"/>
  <c r="L244" i="6"/>
  <c r="M244" i="6"/>
  <c r="K245" i="6"/>
  <c r="L245" i="6"/>
  <c r="M245" i="6"/>
  <c r="K246" i="6"/>
  <c r="L246" i="6"/>
  <c r="M246" i="6"/>
  <c r="K247" i="6"/>
  <c r="L247" i="6"/>
  <c r="M247" i="6"/>
  <c r="K248" i="6"/>
  <c r="L248" i="6"/>
  <c r="M248" i="6"/>
  <c r="K249" i="6"/>
  <c r="L249" i="6"/>
  <c r="M249" i="6"/>
  <c r="K250" i="6"/>
  <c r="L250" i="6"/>
  <c r="M250" i="6"/>
  <c r="K251" i="6"/>
  <c r="L251" i="6"/>
  <c r="M251" i="6"/>
  <c r="K252" i="6"/>
  <c r="L252" i="6"/>
  <c r="M252" i="6"/>
  <c r="K253" i="6"/>
  <c r="L253" i="6"/>
  <c r="M253" i="6"/>
  <c r="K254" i="6"/>
  <c r="L254" i="6"/>
  <c r="M254" i="6"/>
  <c r="K255" i="6"/>
  <c r="L255" i="6"/>
  <c r="M255" i="6"/>
  <c r="K256" i="6"/>
  <c r="L256" i="6"/>
  <c r="M256" i="6"/>
  <c r="K257" i="6"/>
  <c r="L257" i="6"/>
  <c r="M257" i="6"/>
  <c r="K258" i="6"/>
  <c r="L258" i="6"/>
  <c r="M258" i="6"/>
  <c r="K259" i="6"/>
  <c r="L259" i="6"/>
  <c r="M259" i="6"/>
  <c r="K260" i="6"/>
  <c r="L260" i="6"/>
  <c r="M260" i="6"/>
  <c r="K261" i="6"/>
  <c r="L261" i="6"/>
  <c r="M261" i="6"/>
  <c r="K262" i="6"/>
  <c r="L262" i="6"/>
  <c r="M262" i="6"/>
  <c r="K263" i="6"/>
  <c r="L263" i="6"/>
  <c r="M263" i="6"/>
  <c r="K264" i="6"/>
  <c r="L264" i="6"/>
  <c r="M264" i="6"/>
  <c r="K265" i="6"/>
  <c r="L265" i="6"/>
  <c r="M265" i="6"/>
  <c r="K266" i="6"/>
  <c r="L266" i="6"/>
  <c r="M266" i="6"/>
  <c r="K267" i="6"/>
  <c r="L267" i="6"/>
  <c r="M267" i="6"/>
  <c r="K268" i="6"/>
  <c r="L268" i="6"/>
  <c r="M268" i="6"/>
  <c r="K269" i="6"/>
  <c r="L269" i="6"/>
  <c r="M269" i="6"/>
  <c r="K270" i="6"/>
  <c r="L270" i="6"/>
  <c r="M270" i="6"/>
  <c r="K271" i="6"/>
  <c r="L271" i="6"/>
  <c r="M271" i="6"/>
  <c r="K272" i="6"/>
  <c r="L272" i="6"/>
  <c r="M272" i="6"/>
  <c r="K273" i="6"/>
  <c r="L273" i="6"/>
  <c r="M273" i="6"/>
  <c r="K274" i="6"/>
  <c r="L274" i="6"/>
  <c r="M274" i="6"/>
  <c r="K275" i="6"/>
  <c r="L275" i="6"/>
  <c r="M275" i="6"/>
  <c r="K276" i="6"/>
  <c r="L276" i="6"/>
  <c r="M276" i="6"/>
  <c r="K277" i="6"/>
  <c r="L277" i="6"/>
  <c r="M277" i="6"/>
  <c r="K278" i="6"/>
  <c r="L278" i="6"/>
  <c r="M278" i="6"/>
  <c r="K279" i="6"/>
  <c r="L279" i="6"/>
  <c r="M279" i="6"/>
  <c r="K280" i="6"/>
  <c r="L280" i="6"/>
  <c r="M280" i="6"/>
  <c r="K281" i="6"/>
  <c r="L281" i="6"/>
  <c r="M281" i="6"/>
  <c r="K282" i="6"/>
  <c r="L282" i="6"/>
  <c r="M282" i="6"/>
  <c r="K283" i="6"/>
  <c r="L283" i="6"/>
  <c r="M283" i="6"/>
  <c r="K284" i="6"/>
  <c r="L284" i="6"/>
  <c r="M284" i="6"/>
  <c r="K285" i="6"/>
  <c r="L285" i="6"/>
  <c r="M285" i="6"/>
  <c r="K286" i="6"/>
  <c r="L286" i="6"/>
  <c r="M286" i="6"/>
  <c r="K287" i="6"/>
  <c r="L287" i="6"/>
  <c r="M287" i="6"/>
  <c r="K288" i="6"/>
  <c r="L288" i="6"/>
  <c r="M288" i="6"/>
  <c r="K289" i="6"/>
  <c r="L289" i="6"/>
  <c r="M289" i="6"/>
  <c r="K290" i="6"/>
  <c r="L290" i="6"/>
  <c r="M290" i="6"/>
  <c r="K291" i="6"/>
  <c r="L291" i="6"/>
  <c r="M291" i="6"/>
  <c r="K292" i="6"/>
  <c r="L292" i="6"/>
  <c r="M292" i="6"/>
  <c r="K293" i="6"/>
  <c r="L293" i="6"/>
  <c r="M293" i="6"/>
  <c r="K294" i="6"/>
  <c r="L294" i="6"/>
  <c r="M294" i="6"/>
  <c r="K295" i="6"/>
  <c r="L295" i="6"/>
  <c r="M295" i="6"/>
  <c r="K296" i="6"/>
  <c r="L296" i="6"/>
  <c r="M296" i="6"/>
  <c r="K297" i="6"/>
  <c r="L297" i="6"/>
  <c r="M297" i="6"/>
  <c r="K298" i="6"/>
  <c r="L298" i="6"/>
  <c r="M298" i="6"/>
  <c r="K299" i="6"/>
  <c r="L299" i="6"/>
  <c r="M299" i="6"/>
  <c r="K300" i="6"/>
  <c r="L300" i="6"/>
  <c r="M300" i="6"/>
  <c r="K301" i="6"/>
  <c r="L301" i="6"/>
  <c r="M301" i="6"/>
  <c r="K302" i="6"/>
  <c r="L302" i="6"/>
  <c r="M302" i="6"/>
  <c r="K303" i="6"/>
  <c r="L303" i="6"/>
  <c r="M303" i="6"/>
  <c r="K304" i="6"/>
  <c r="L304" i="6"/>
  <c r="M304" i="6"/>
  <c r="K305" i="6"/>
  <c r="L305" i="6"/>
  <c r="M305" i="6"/>
  <c r="K306" i="6"/>
  <c r="L306" i="6"/>
  <c r="M306" i="6"/>
  <c r="K307" i="6"/>
  <c r="L307" i="6"/>
  <c r="M307" i="6"/>
  <c r="K308" i="6"/>
  <c r="L308" i="6"/>
  <c r="M308" i="6"/>
  <c r="K309" i="6"/>
  <c r="L309" i="6"/>
  <c r="M309" i="6"/>
  <c r="K310" i="6"/>
  <c r="L310" i="6"/>
  <c r="M310" i="6"/>
  <c r="K311" i="6"/>
  <c r="L311" i="6"/>
  <c r="M311" i="6"/>
  <c r="K312" i="6"/>
  <c r="L312" i="6"/>
  <c r="M312" i="6"/>
  <c r="K313" i="6"/>
  <c r="L313" i="6"/>
  <c r="M313" i="6"/>
  <c r="K314" i="6"/>
  <c r="L314" i="6"/>
  <c r="M314" i="6"/>
  <c r="K315" i="6"/>
  <c r="L315" i="6"/>
  <c r="M315" i="6"/>
  <c r="K316" i="6"/>
  <c r="L316" i="6"/>
  <c r="M316" i="6"/>
  <c r="K317" i="6"/>
  <c r="L317" i="6"/>
  <c r="M317" i="6"/>
  <c r="K318" i="6"/>
  <c r="L318" i="6"/>
  <c r="M318" i="6"/>
  <c r="K319" i="6"/>
  <c r="L319" i="6"/>
  <c r="M319" i="6"/>
  <c r="K320" i="6"/>
  <c r="L320" i="6"/>
  <c r="M320" i="6"/>
  <c r="K321" i="6"/>
  <c r="L321" i="6"/>
  <c r="M321" i="6"/>
  <c r="K322" i="6"/>
  <c r="L322" i="6"/>
  <c r="M322" i="6"/>
  <c r="K323" i="6"/>
  <c r="L323" i="6"/>
  <c r="M323" i="6"/>
  <c r="K324" i="6"/>
  <c r="L324" i="6"/>
  <c r="M324" i="6"/>
  <c r="K325" i="6"/>
  <c r="L325" i="6"/>
  <c r="M325" i="6"/>
  <c r="K326" i="6"/>
  <c r="L326" i="6"/>
  <c r="M326" i="6"/>
  <c r="K327" i="6"/>
  <c r="L327" i="6"/>
  <c r="M327" i="6"/>
  <c r="K328" i="6"/>
  <c r="L328" i="6"/>
  <c r="M328" i="6"/>
  <c r="K329" i="6"/>
  <c r="L329" i="6"/>
  <c r="M329" i="6"/>
  <c r="K330" i="6"/>
  <c r="L330" i="6"/>
  <c r="M330" i="6"/>
  <c r="K331" i="6"/>
  <c r="L331" i="6"/>
  <c r="M331" i="6"/>
  <c r="K332" i="6"/>
  <c r="L332" i="6"/>
  <c r="M332" i="6"/>
  <c r="K333" i="6"/>
  <c r="L333" i="6"/>
  <c r="M333" i="6"/>
  <c r="K334" i="6"/>
  <c r="L334" i="6"/>
  <c r="M334" i="6"/>
  <c r="K335" i="6"/>
  <c r="L335" i="6"/>
  <c r="M335" i="6"/>
  <c r="K336" i="6"/>
  <c r="L336" i="6"/>
  <c r="M336" i="6"/>
  <c r="K337" i="6"/>
  <c r="L337" i="6"/>
  <c r="M337" i="6"/>
  <c r="K338" i="6"/>
  <c r="L338" i="6"/>
  <c r="M338" i="6"/>
  <c r="K339" i="6"/>
  <c r="L339" i="6"/>
  <c r="M339" i="6"/>
  <c r="K340" i="6"/>
  <c r="L340" i="6"/>
  <c r="M340" i="6"/>
  <c r="K341" i="6"/>
  <c r="L341" i="6"/>
  <c r="M341" i="6"/>
  <c r="K342" i="6"/>
  <c r="L342" i="6"/>
  <c r="M342" i="6"/>
  <c r="K343" i="6"/>
  <c r="L343" i="6"/>
  <c r="M343" i="6"/>
  <c r="K344" i="6"/>
  <c r="L344" i="6"/>
  <c r="M344" i="6"/>
  <c r="K345" i="6"/>
  <c r="L345" i="6"/>
  <c r="M345" i="6"/>
  <c r="K346" i="6"/>
  <c r="L346" i="6"/>
  <c r="M346" i="6"/>
  <c r="K347" i="6"/>
  <c r="L347" i="6"/>
  <c r="M347" i="6"/>
  <c r="K348" i="6"/>
  <c r="L348" i="6"/>
  <c r="M348" i="6"/>
  <c r="K349" i="6"/>
  <c r="L349" i="6"/>
  <c r="M349" i="6"/>
  <c r="K350" i="6"/>
  <c r="L350" i="6"/>
  <c r="M350" i="6"/>
  <c r="K351" i="6"/>
  <c r="L351" i="6"/>
  <c r="M351" i="6"/>
  <c r="K352" i="6"/>
  <c r="L352" i="6"/>
  <c r="M352" i="6"/>
  <c r="K353" i="6"/>
  <c r="L353" i="6"/>
  <c r="M353" i="6"/>
  <c r="K354" i="6"/>
  <c r="L354" i="6"/>
  <c r="M354" i="6"/>
  <c r="K355" i="6"/>
  <c r="L355" i="6"/>
  <c r="M355" i="6"/>
  <c r="K356" i="6"/>
  <c r="L356" i="6"/>
  <c r="M356" i="6"/>
  <c r="K357" i="6"/>
  <c r="L357" i="6"/>
  <c r="M357" i="6"/>
  <c r="K358" i="6"/>
  <c r="L358" i="6"/>
  <c r="M358" i="6"/>
  <c r="K359" i="6"/>
  <c r="L359" i="6"/>
  <c r="M359" i="6"/>
  <c r="K360" i="6"/>
  <c r="L360" i="6"/>
  <c r="M360" i="6"/>
  <c r="K361" i="6"/>
  <c r="L361" i="6"/>
  <c r="M361" i="6"/>
  <c r="K362" i="6"/>
  <c r="L362" i="6"/>
  <c r="M362" i="6"/>
  <c r="K363" i="6"/>
  <c r="L363" i="6"/>
  <c r="M363" i="6"/>
  <c r="K364" i="6"/>
  <c r="L364" i="6"/>
  <c r="M364" i="6"/>
  <c r="K365" i="6"/>
  <c r="L365" i="6"/>
  <c r="M365" i="6"/>
  <c r="K366" i="6"/>
  <c r="L366" i="6"/>
  <c r="M366" i="6"/>
  <c r="K367" i="6"/>
  <c r="L367" i="6"/>
  <c r="M367" i="6"/>
  <c r="K368" i="6"/>
  <c r="L368" i="6"/>
  <c r="M368" i="6"/>
  <c r="K369" i="6"/>
  <c r="L369" i="6"/>
  <c r="M369" i="6"/>
  <c r="K370" i="6"/>
  <c r="L370" i="6"/>
  <c r="M370" i="6"/>
  <c r="K371" i="6"/>
  <c r="L371" i="6"/>
  <c r="M371" i="6"/>
  <c r="K372" i="6"/>
  <c r="L372" i="6"/>
  <c r="M372" i="6"/>
  <c r="K373" i="6"/>
  <c r="L373" i="6"/>
  <c r="M373" i="6"/>
  <c r="K374" i="6"/>
  <c r="L374" i="6"/>
  <c r="M374" i="6"/>
  <c r="K375" i="6"/>
  <c r="L375" i="6"/>
  <c r="M375" i="6"/>
  <c r="K376" i="6"/>
  <c r="L376" i="6"/>
  <c r="M376" i="6"/>
  <c r="K377" i="6"/>
  <c r="L377" i="6"/>
  <c r="M377" i="6"/>
  <c r="K378" i="6"/>
  <c r="L378" i="6"/>
  <c r="M378" i="6"/>
  <c r="K379" i="6"/>
  <c r="L379" i="6"/>
  <c r="M379" i="6"/>
  <c r="K380" i="6"/>
  <c r="L380" i="6"/>
  <c r="M380" i="6"/>
  <c r="K381" i="6"/>
  <c r="L381" i="6"/>
  <c r="M381" i="6"/>
  <c r="K382" i="6"/>
  <c r="L382" i="6"/>
  <c r="M382" i="6"/>
  <c r="K383" i="6"/>
  <c r="L383" i="6"/>
  <c r="M383" i="6"/>
  <c r="K384" i="6"/>
  <c r="L384" i="6"/>
  <c r="M384" i="6"/>
  <c r="K385" i="6"/>
  <c r="L385" i="6"/>
  <c r="M385" i="6"/>
  <c r="K386" i="6"/>
  <c r="L386" i="6"/>
  <c r="M386" i="6"/>
  <c r="K387" i="6"/>
  <c r="L387" i="6"/>
  <c r="M387" i="6"/>
  <c r="K388" i="6"/>
  <c r="L388" i="6"/>
  <c r="M388" i="6"/>
  <c r="K389" i="6"/>
  <c r="L389" i="6"/>
  <c r="M389" i="6"/>
  <c r="K390" i="6"/>
  <c r="L390" i="6"/>
  <c r="M390" i="6"/>
  <c r="K391" i="6"/>
  <c r="L391" i="6"/>
  <c r="M391" i="6"/>
  <c r="K392" i="6"/>
  <c r="L392" i="6"/>
  <c r="M392" i="6"/>
  <c r="K393" i="6"/>
  <c r="L393" i="6"/>
  <c r="M393" i="6"/>
  <c r="K394" i="6"/>
  <c r="L394" i="6"/>
  <c r="M394" i="6"/>
  <c r="K395" i="6"/>
  <c r="L395" i="6"/>
  <c r="M395" i="6"/>
  <c r="K396" i="6"/>
  <c r="L396" i="6"/>
  <c r="M396" i="6"/>
  <c r="K397" i="6"/>
  <c r="L397" i="6"/>
  <c r="M397" i="6"/>
  <c r="K398" i="6"/>
  <c r="L398" i="6"/>
  <c r="M398" i="6"/>
  <c r="K399" i="6"/>
  <c r="L399" i="6"/>
  <c r="M399" i="6"/>
  <c r="K400" i="6"/>
  <c r="L400" i="6"/>
  <c r="M400" i="6"/>
  <c r="K401" i="6"/>
  <c r="L401" i="6"/>
  <c r="M401" i="6"/>
  <c r="K402" i="6"/>
  <c r="L402" i="6"/>
  <c r="M402" i="6"/>
  <c r="K403" i="6"/>
  <c r="L403" i="6"/>
  <c r="M403" i="6"/>
  <c r="K404" i="6"/>
  <c r="L404" i="6"/>
  <c r="M404" i="6"/>
  <c r="K405" i="6"/>
  <c r="L405" i="6"/>
  <c r="M405" i="6"/>
  <c r="K406" i="6"/>
  <c r="L406" i="6"/>
  <c r="M406" i="6"/>
  <c r="K407" i="6"/>
  <c r="L407" i="6"/>
  <c r="M407" i="6"/>
  <c r="K408" i="6"/>
  <c r="L408" i="6"/>
  <c r="M408" i="6"/>
  <c r="K409" i="6"/>
  <c r="L409" i="6"/>
  <c r="M409" i="6"/>
  <c r="K410" i="6"/>
  <c r="L410" i="6"/>
  <c r="M410" i="6"/>
  <c r="K411" i="6"/>
  <c r="L411" i="6"/>
  <c r="M411" i="6"/>
  <c r="K412" i="6"/>
  <c r="L412" i="6"/>
  <c r="M412" i="6"/>
  <c r="K413" i="6"/>
  <c r="L413" i="6"/>
  <c r="M413" i="6"/>
  <c r="K414" i="6"/>
  <c r="L414" i="6"/>
  <c r="M414" i="6"/>
  <c r="K415" i="6"/>
  <c r="L415" i="6"/>
  <c r="M415" i="6"/>
  <c r="K416" i="6"/>
  <c r="L416" i="6"/>
  <c r="M416" i="6"/>
  <c r="K417" i="6"/>
  <c r="L417" i="6"/>
  <c r="M417" i="6"/>
  <c r="K418" i="6"/>
  <c r="L418" i="6"/>
  <c r="M418" i="6"/>
  <c r="K419" i="6"/>
  <c r="L419" i="6"/>
  <c r="M419" i="6"/>
  <c r="K420" i="6"/>
  <c r="L420" i="6"/>
  <c r="M420" i="6"/>
  <c r="K421" i="6"/>
  <c r="L421" i="6"/>
  <c r="M421" i="6"/>
  <c r="K422" i="6"/>
  <c r="L422" i="6"/>
  <c r="M422" i="6"/>
  <c r="K423" i="6"/>
  <c r="L423" i="6"/>
  <c r="M423" i="6"/>
  <c r="K424" i="6"/>
  <c r="L424" i="6"/>
  <c r="M424" i="6"/>
  <c r="K425" i="6"/>
  <c r="L425" i="6"/>
  <c r="M425" i="6"/>
  <c r="K426" i="6"/>
  <c r="L426" i="6"/>
  <c r="M426" i="6"/>
  <c r="K427" i="6"/>
  <c r="L427" i="6"/>
  <c r="M427" i="6"/>
  <c r="K428" i="6"/>
  <c r="L428" i="6"/>
  <c r="M428" i="6"/>
  <c r="K429" i="6"/>
  <c r="L429" i="6"/>
  <c r="M429" i="6"/>
  <c r="K430" i="6"/>
  <c r="L430" i="6"/>
  <c r="M430" i="6"/>
  <c r="K431" i="6"/>
  <c r="L431" i="6"/>
  <c r="M431" i="6"/>
  <c r="K432" i="6"/>
  <c r="L432" i="6"/>
  <c r="M432" i="6"/>
  <c r="K433" i="6"/>
  <c r="L433" i="6"/>
  <c r="M433" i="6"/>
  <c r="K434" i="6"/>
  <c r="L434" i="6"/>
  <c r="M434" i="6"/>
  <c r="K435" i="6"/>
  <c r="L435" i="6"/>
  <c r="M435" i="6"/>
  <c r="K436" i="6"/>
  <c r="L436" i="6"/>
  <c r="M436" i="6"/>
  <c r="K437" i="6"/>
  <c r="L437" i="6"/>
  <c r="M437" i="6"/>
  <c r="K438" i="6"/>
  <c r="L438" i="6"/>
  <c r="M438" i="6"/>
  <c r="K439" i="6"/>
  <c r="L439" i="6"/>
  <c r="M439" i="6"/>
  <c r="K440" i="6"/>
  <c r="L440" i="6"/>
  <c r="M440" i="6"/>
  <c r="K441" i="6"/>
  <c r="L441" i="6"/>
  <c r="M441" i="6"/>
  <c r="K442" i="6"/>
  <c r="L442" i="6"/>
  <c r="M442" i="6"/>
  <c r="K443" i="6"/>
  <c r="L443" i="6"/>
  <c r="M443" i="6"/>
  <c r="K444" i="6"/>
  <c r="L444" i="6"/>
  <c r="M444" i="6"/>
  <c r="K445" i="6"/>
  <c r="L445" i="6"/>
  <c r="M445" i="6"/>
  <c r="K446" i="6"/>
  <c r="L446" i="6"/>
  <c r="M446" i="6"/>
  <c r="K447" i="6"/>
  <c r="L447" i="6"/>
  <c r="M447" i="6"/>
  <c r="K448" i="6"/>
  <c r="L448" i="6"/>
  <c r="M448" i="6"/>
  <c r="K449" i="6"/>
  <c r="L449" i="6"/>
  <c r="M449" i="6"/>
  <c r="K450" i="6"/>
  <c r="L450" i="6"/>
  <c r="M450" i="6"/>
  <c r="K451" i="6"/>
  <c r="L451" i="6"/>
  <c r="M451" i="6"/>
  <c r="K452" i="6"/>
  <c r="L452" i="6"/>
  <c r="M452" i="6"/>
  <c r="K453" i="6"/>
  <c r="L453" i="6"/>
  <c r="M453" i="6"/>
  <c r="K454" i="6"/>
  <c r="L454" i="6"/>
  <c r="M454" i="6"/>
  <c r="K455" i="6"/>
  <c r="L455" i="6"/>
  <c r="M455" i="6"/>
  <c r="K456" i="6"/>
  <c r="L456" i="6"/>
  <c r="M456" i="6"/>
  <c r="K457" i="6"/>
  <c r="L457" i="6"/>
  <c r="M457" i="6"/>
  <c r="K458" i="6"/>
  <c r="L458" i="6"/>
  <c r="M458" i="6"/>
  <c r="K459" i="6"/>
  <c r="L459" i="6"/>
  <c r="M459" i="6"/>
  <c r="K460" i="6"/>
  <c r="L460" i="6"/>
  <c r="M460" i="6"/>
  <c r="K461" i="6"/>
  <c r="L461" i="6"/>
  <c r="M461" i="6"/>
  <c r="K462" i="6"/>
  <c r="L462" i="6"/>
  <c r="M462" i="6"/>
  <c r="K463" i="6"/>
  <c r="L463" i="6"/>
  <c r="M463" i="6"/>
  <c r="K464" i="6"/>
  <c r="L464" i="6"/>
  <c r="M464" i="6"/>
  <c r="K465" i="6"/>
  <c r="L465" i="6"/>
  <c r="M465" i="6"/>
  <c r="K466" i="6"/>
  <c r="L466" i="6"/>
  <c r="M466" i="6"/>
  <c r="K467" i="6"/>
  <c r="L467" i="6"/>
  <c r="M467" i="6"/>
  <c r="K468" i="6"/>
  <c r="L468" i="6"/>
  <c r="M468" i="6"/>
  <c r="K469" i="6"/>
  <c r="L469" i="6"/>
  <c r="M469" i="6"/>
  <c r="K470" i="6"/>
  <c r="L470" i="6"/>
  <c r="M470" i="6"/>
  <c r="K471" i="6"/>
  <c r="L471" i="6"/>
  <c r="M471" i="6"/>
  <c r="K472" i="6"/>
  <c r="L472" i="6"/>
  <c r="M472" i="6"/>
  <c r="K473" i="6"/>
  <c r="L473" i="6"/>
  <c r="M473" i="6"/>
  <c r="K474" i="6"/>
  <c r="L474" i="6"/>
  <c r="M474" i="6"/>
  <c r="K475" i="6"/>
  <c r="L475" i="6"/>
  <c r="M475" i="6"/>
  <c r="K476" i="6"/>
  <c r="L476" i="6"/>
  <c r="M476" i="6"/>
  <c r="K477" i="6"/>
  <c r="L477" i="6"/>
  <c r="M477" i="6"/>
  <c r="K478" i="6"/>
  <c r="L478" i="6"/>
  <c r="M478" i="6"/>
  <c r="K479" i="6"/>
  <c r="L479" i="6"/>
  <c r="M479" i="6"/>
  <c r="K480" i="6"/>
  <c r="L480" i="6"/>
  <c r="M480" i="6"/>
  <c r="K481" i="6"/>
  <c r="L481" i="6"/>
  <c r="M481" i="6"/>
  <c r="K482" i="6"/>
  <c r="L482" i="6"/>
  <c r="M482" i="6"/>
  <c r="K483" i="6"/>
  <c r="L483" i="6"/>
  <c r="M483" i="6"/>
  <c r="K484" i="6"/>
  <c r="L484" i="6"/>
  <c r="M484" i="6"/>
  <c r="K485" i="6"/>
  <c r="L485" i="6"/>
  <c r="M485" i="6"/>
  <c r="K486" i="6"/>
  <c r="L486" i="6"/>
  <c r="M486" i="6"/>
  <c r="K487" i="6"/>
  <c r="L487" i="6"/>
  <c r="M487" i="6"/>
  <c r="K488" i="6"/>
  <c r="L488" i="6"/>
  <c r="M488" i="6"/>
  <c r="K489" i="6"/>
  <c r="L489" i="6"/>
  <c r="M489" i="6"/>
  <c r="K490" i="6"/>
  <c r="L490" i="6"/>
  <c r="M490" i="6"/>
  <c r="K491" i="6"/>
  <c r="L491" i="6"/>
  <c r="M491" i="6"/>
  <c r="K492" i="6"/>
  <c r="L492" i="6"/>
  <c r="M492" i="6"/>
  <c r="K493" i="6"/>
  <c r="L493" i="6"/>
  <c r="M493" i="6"/>
  <c r="K494" i="6"/>
  <c r="L494" i="6"/>
  <c r="M494" i="6"/>
  <c r="K495" i="6"/>
  <c r="L495" i="6"/>
  <c r="M495" i="6"/>
  <c r="K496" i="6"/>
  <c r="L496" i="6"/>
  <c r="M496" i="6"/>
  <c r="K497" i="6"/>
  <c r="L497" i="6"/>
  <c r="M497" i="6"/>
  <c r="K498" i="6"/>
  <c r="L498" i="6"/>
  <c r="M498" i="6"/>
  <c r="K499" i="6"/>
  <c r="L499" i="6"/>
  <c r="M499" i="6"/>
  <c r="K500" i="6"/>
  <c r="L500" i="6"/>
  <c r="M500" i="6"/>
  <c r="K501" i="6"/>
  <c r="L501" i="6"/>
  <c r="M501" i="6"/>
  <c r="K502" i="6"/>
  <c r="L502" i="6"/>
  <c r="M502" i="6"/>
  <c r="K503" i="6"/>
  <c r="L503" i="6"/>
  <c r="M503" i="6"/>
  <c r="K504" i="6"/>
  <c r="L504" i="6"/>
  <c r="M504" i="6"/>
  <c r="K505" i="6"/>
  <c r="L505" i="6"/>
  <c r="M505" i="6"/>
  <c r="K506" i="6"/>
  <c r="L506" i="6"/>
  <c r="M506" i="6"/>
  <c r="K507" i="6"/>
  <c r="L507" i="6"/>
  <c r="M507" i="6"/>
  <c r="K508" i="6"/>
  <c r="L508" i="6"/>
  <c r="M508" i="6"/>
  <c r="K509" i="6"/>
  <c r="L509" i="6"/>
  <c r="M509" i="6"/>
  <c r="K510" i="6"/>
  <c r="L510" i="6"/>
  <c r="M510" i="6"/>
  <c r="K511" i="6"/>
  <c r="L511" i="6"/>
  <c r="M511" i="6"/>
  <c r="K512" i="6"/>
  <c r="L512" i="6"/>
  <c r="M512" i="6"/>
  <c r="K513" i="6"/>
  <c r="L513" i="6"/>
  <c r="M513" i="6"/>
  <c r="K514" i="6"/>
  <c r="L514" i="6"/>
  <c r="M514" i="6"/>
  <c r="K515" i="6"/>
  <c r="L515" i="6"/>
  <c r="M515" i="6"/>
  <c r="K516" i="6"/>
  <c r="L516" i="6"/>
  <c r="M516" i="6"/>
  <c r="K517" i="6"/>
  <c r="L517" i="6"/>
  <c r="M517" i="6"/>
  <c r="K518" i="6"/>
  <c r="L518" i="6"/>
  <c r="M518" i="6"/>
  <c r="K519" i="6"/>
  <c r="L519" i="6"/>
  <c r="M519" i="6"/>
  <c r="K520" i="6"/>
  <c r="L520" i="6"/>
  <c r="M520" i="6"/>
  <c r="K521" i="6"/>
  <c r="L521" i="6"/>
  <c r="M521" i="6"/>
  <c r="K522" i="6"/>
  <c r="L522" i="6"/>
  <c r="M522" i="6"/>
  <c r="K523" i="6"/>
  <c r="L523" i="6"/>
  <c r="M523" i="6"/>
  <c r="K524" i="6"/>
  <c r="L524" i="6"/>
  <c r="M524" i="6"/>
  <c r="K525" i="6"/>
  <c r="L525" i="6"/>
  <c r="M525" i="6"/>
  <c r="K526" i="6"/>
  <c r="L526" i="6"/>
  <c r="M526" i="6"/>
  <c r="K527" i="6"/>
  <c r="L527" i="6"/>
  <c r="M527" i="6"/>
  <c r="K528" i="6"/>
  <c r="L528" i="6"/>
  <c r="M528" i="6"/>
  <c r="K529" i="6"/>
  <c r="L529" i="6"/>
  <c r="M529" i="6"/>
  <c r="K530" i="6"/>
  <c r="L530" i="6"/>
  <c r="M530" i="6"/>
  <c r="K531" i="6"/>
  <c r="L531" i="6"/>
  <c r="M531" i="6"/>
  <c r="K532" i="6"/>
  <c r="L532" i="6"/>
  <c r="M532" i="6"/>
  <c r="K533" i="6"/>
  <c r="L533" i="6"/>
  <c r="M533" i="6"/>
  <c r="K534" i="6"/>
  <c r="L534" i="6"/>
  <c r="M534" i="6"/>
  <c r="K535" i="6"/>
  <c r="L535" i="6"/>
  <c r="M535" i="6"/>
  <c r="K536" i="6"/>
  <c r="L536" i="6"/>
  <c r="M536" i="6"/>
  <c r="K537" i="6"/>
  <c r="L537" i="6"/>
  <c r="M537" i="6"/>
  <c r="K538" i="6"/>
  <c r="L538" i="6"/>
  <c r="M538" i="6"/>
  <c r="K539" i="6"/>
  <c r="L539" i="6"/>
  <c r="M539" i="6"/>
  <c r="K540" i="6"/>
  <c r="L540" i="6"/>
  <c r="M540" i="6"/>
  <c r="K541" i="6"/>
  <c r="L541" i="6"/>
  <c r="M541" i="6"/>
  <c r="K542" i="6"/>
  <c r="L542" i="6"/>
  <c r="M542" i="6"/>
  <c r="K543" i="6"/>
  <c r="L543" i="6"/>
  <c r="M543" i="6"/>
  <c r="K544" i="6"/>
  <c r="L544" i="6"/>
  <c r="M544" i="6"/>
  <c r="K545" i="6"/>
  <c r="L545" i="6"/>
  <c r="M545" i="6"/>
  <c r="K546" i="6"/>
  <c r="L546" i="6"/>
  <c r="M546" i="6"/>
  <c r="K547" i="6"/>
  <c r="L547" i="6"/>
  <c r="M547" i="6"/>
  <c r="K548" i="6"/>
  <c r="L548" i="6"/>
  <c r="M548" i="6"/>
  <c r="K549" i="6"/>
  <c r="L549" i="6"/>
  <c r="M549" i="6"/>
  <c r="K550" i="6"/>
  <c r="L550" i="6"/>
  <c r="M550" i="6"/>
  <c r="K551" i="6"/>
  <c r="L551" i="6"/>
  <c r="M551" i="6"/>
  <c r="K552" i="6"/>
  <c r="L552" i="6"/>
  <c r="M552" i="6"/>
  <c r="K553" i="6"/>
  <c r="L553" i="6"/>
  <c r="M553" i="6"/>
  <c r="K554" i="6"/>
  <c r="L554" i="6"/>
  <c r="M554" i="6"/>
  <c r="K555" i="6"/>
  <c r="L555" i="6"/>
  <c r="M555" i="6"/>
  <c r="K556" i="6"/>
  <c r="L556" i="6"/>
  <c r="M556" i="6"/>
  <c r="K557" i="6"/>
  <c r="L557" i="6"/>
  <c r="M557" i="6"/>
  <c r="K558" i="6"/>
  <c r="L558" i="6"/>
  <c r="M558" i="6"/>
  <c r="K559" i="6"/>
  <c r="L559" i="6"/>
  <c r="M559" i="6"/>
  <c r="K560" i="6"/>
  <c r="L560" i="6"/>
  <c r="M560" i="6"/>
  <c r="K561" i="6"/>
  <c r="L561" i="6"/>
  <c r="M561" i="6"/>
  <c r="K562" i="6"/>
  <c r="L562" i="6"/>
  <c r="M562" i="6"/>
  <c r="K563" i="6"/>
  <c r="L563" i="6"/>
  <c r="M563" i="6"/>
  <c r="K564" i="6"/>
  <c r="L564" i="6"/>
  <c r="M564" i="6"/>
  <c r="K565" i="6"/>
  <c r="L565" i="6"/>
  <c r="M565" i="6"/>
  <c r="K566" i="6"/>
  <c r="L566" i="6"/>
  <c r="M566" i="6"/>
  <c r="K567" i="6"/>
  <c r="L567" i="6"/>
  <c r="M567" i="6"/>
  <c r="K568" i="6"/>
  <c r="L568" i="6"/>
  <c r="M568" i="6"/>
  <c r="K569" i="6"/>
  <c r="L569" i="6"/>
  <c r="M569" i="6"/>
  <c r="K570" i="6"/>
  <c r="L570" i="6"/>
  <c r="M570" i="6"/>
  <c r="K571" i="6"/>
  <c r="L571" i="6"/>
  <c r="M571" i="6"/>
  <c r="K572" i="6"/>
  <c r="L572" i="6"/>
  <c r="M572" i="6"/>
  <c r="K573" i="6"/>
  <c r="L573" i="6"/>
  <c r="M573" i="6"/>
  <c r="K574" i="6"/>
  <c r="L574" i="6"/>
  <c r="M574" i="6"/>
  <c r="K575" i="6"/>
  <c r="L575" i="6"/>
  <c r="M575" i="6"/>
  <c r="K576" i="6"/>
  <c r="L576" i="6"/>
  <c r="M576" i="6"/>
  <c r="K577" i="6"/>
  <c r="L577" i="6"/>
  <c r="M577" i="6"/>
  <c r="K578" i="6"/>
  <c r="L578" i="6"/>
  <c r="M578" i="6"/>
  <c r="K579" i="6"/>
  <c r="L579" i="6"/>
  <c r="M579" i="6"/>
  <c r="K580" i="6"/>
  <c r="L580" i="6"/>
  <c r="M580" i="6"/>
  <c r="K581" i="6"/>
  <c r="L581" i="6"/>
  <c r="M581" i="6"/>
  <c r="K582" i="6"/>
  <c r="L582" i="6"/>
  <c r="M582" i="6"/>
  <c r="K583" i="6"/>
  <c r="L583" i="6"/>
  <c r="M583" i="6"/>
  <c r="K584" i="6"/>
  <c r="L584" i="6"/>
  <c r="M584" i="6"/>
  <c r="K585" i="6"/>
  <c r="L585" i="6"/>
  <c r="M585" i="6"/>
  <c r="K586" i="6"/>
  <c r="L586" i="6"/>
  <c r="M586" i="6"/>
  <c r="K587" i="6"/>
  <c r="L587" i="6"/>
  <c r="M587" i="6"/>
  <c r="K588" i="6"/>
  <c r="L588" i="6"/>
  <c r="M588" i="6"/>
  <c r="K589" i="6"/>
  <c r="L589" i="6"/>
  <c r="M589" i="6"/>
  <c r="K590" i="6"/>
  <c r="L590" i="6"/>
  <c r="M590" i="6"/>
  <c r="K591" i="6"/>
  <c r="L591" i="6"/>
  <c r="M591" i="6"/>
  <c r="K592" i="6"/>
  <c r="L592" i="6"/>
  <c r="M592" i="6"/>
  <c r="K593" i="6"/>
  <c r="L593" i="6"/>
  <c r="M593" i="6"/>
  <c r="K594" i="6"/>
  <c r="L594" i="6"/>
  <c r="M594" i="6"/>
  <c r="K595" i="6"/>
  <c r="L595" i="6"/>
  <c r="M595" i="6"/>
  <c r="K596" i="6"/>
  <c r="L596" i="6"/>
  <c r="M596" i="6"/>
  <c r="K597" i="6"/>
  <c r="L597" i="6"/>
  <c r="M597" i="6"/>
  <c r="K598" i="6"/>
  <c r="L598" i="6"/>
  <c r="M598" i="6"/>
  <c r="K599" i="6"/>
  <c r="L599" i="6"/>
  <c r="M599" i="6"/>
  <c r="K600" i="6"/>
  <c r="L600" i="6"/>
  <c r="M600" i="6"/>
  <c r="K601" i="6"/>
  <c r="L601" i="6"/>
  <c r="M601" i="6"/>
  <c r="K602" i="6"/>
  <c r="L602" i="6"/>
  <c r="M602" i="6"/>
  <c r="K603" i="6"/>
  <c r="L603" i="6"/>
  <c r="M603" i="6"/>
  <c r="K604" i="6"/>
  <c r="L604" i="6"/>
  <c r="M604" i="6"/>
  <c r="K605" i="6"/>
  <c r="L605" i="6"/>
  <c r="M605" i="6"/>
  <c r="K606" i="6"/>
  <c r="L606" i="6"/>
  <c r="M606" i="6"/>
  <c r="K607" i="6"/>
  <c r="L607" i="6"/>
  <c r="M607" i="6"/>
  <c r="K608" i="6"/>
  <c r="L608" i="6"/>
  <c r="M608" i="6"/>
  <c r="K609" i="6"/>
  <c r="L609" i="6"/>
  <c r="M609" i="6"/>
  <c r="K610" i="6"/>
  <c r="L610" i="6"/>
  <c r="M610" i="6"/>
  <c r="K611" i="6"/>
  <c r="L611" i="6"/>
  <c r="M611" i="6"/>
  <c r="K612" i="6"/>
  <c r="L612" i="6"/>
  <c r="M612" i="6"/>
  <c r="K613" i="6"/>
  <c r="L613" i="6"/>
  <c r="M613" i="6"/>
  <c r="K614" i="6"/>
  <c r="L614" i="6"/>
  <c r="M614" i="6"/>
  <c r="K615" i="6"/>
  <c r="L615" i="6"/>
  <c r="M615" i="6"/>
  <c r="K616" i="6"/>
  <c r="L616" i="6"/>
  <c r="M616" i="6"/>
  <c r="K617" i="6"/>
  <c r="L617" i="6"/>
  <c r="M617" i="6"/>
  <c r="K618" i="6"/>
  <c r="L618" i="6"/>
  <c r="M618" i="6"/>
  <c r="K619" i="6"/>
  <c r="L619" i="6"/>
  <c r="M619" i="6"/>
  <c r="K620" i="6"/>
  <c r="L620" i="6"/>
  <c r="M620" i="6"/>
  <c r="K621" i="6"/>
  <c r="L621" i="6"/>
  <c r="M621" i="6"/>
  <c r="K622" i="6"/>
  <c r="L622" i="6"/>
  <c r="M622" i="6"/>
  <c r="K623" i="6"/>
  <c r="L623" i="6"/>
  <c r="M623" i="6"/>
  <c r="K624" i="6"/>
  <c r="L624" i="6"/>
  <c r="M624" i="6"/>
  <c r="K625" i="6"/>
  <c r="L625" i="6"/>
  <c r="M625" i="6"/>
  <c r="K626" i="6"/>
  <c r="L626" i="6"/>
  <c r="M626" i="6"/>
  <c r="K627" i="6"/>
  <c r="L627" i="6"/>
  <c r="M627" i="6"/>
  <c r="K628" i="6"/>
  <c r="L628" i="6"/>
  <c r="M628" i="6"/>
  <c r="K629" i="6"/>
  <c r="L629" i="6"/>
  <c r="M629" i="6"/>
  <c r="K630" i="6"/>
  <c r="L630" i="6"/>
  <c r="M630" i="6"/>
  <c r="K631" i="6"/>
  <c r="L631" i="6"/>
  <c r="M631" i="6"/>
  <c r="K632" i="6"/>
  <c r="L632" i="6"/>
  <c r="M632" i="6"/>
  <c r="K633" i="6"/>
  <c r="L633" i="6"/>
  <c r="M633" i="6"/>
  <c r="K634" i="6"/>
  <c r="L634" i="6"/>
  <c r="M634" i="6"/>
  <c r="K635" i="6"/>
  <c r="L635" i="6"/>
  <c r="M635" i="6"/>
  <c r="K636" i="6"/>
  <c r="L636" i="6"/>
  <c r="M636" i="6"/>
  <c r="K637" i="6"/>
  <c r="L637" i="6"/>
  <c r="M637" i="6"/>
  <c r="K638" i="6"/>
  <c r="L638" i="6"/>
  <c r="M638" i="6"/>
  <c r="K639" i="6"/>
  <c r="L639" i="6"/>
  <c r="M639" i="6"/>
  <c r="K640" i="6"/>
  <c r="L640" i="6"/>
  <c r="M640" i="6"/>
  <c r="K641" i="6"/>
  <c r="L641" i="6"/>
  <c r="M641" i="6"/>
  <c r="K642" i="6"/>
  <c r="L642" i="6"/>
  <c r="M642" i="6"/>
  <c r="K643" i="6"/>
  <c r="L643" i="6"/>
  <c r="M643" i="6"/>
  <c r="K644" i="6"/>
  <c r="L644" i="6"/>
  <c r="M644" i="6"/>
  <c r="K645" i="6"/>
  <c r="L645" i="6"/>
  <c r="M645" i="6"/>
  <c r="K646" i="6"/>
  <c r="L646" i="6"/>
  <c r="M646" i="6"/>
  <c r="K647" i="6"/>
  <c r="L647" i="6"/>
  <c r="M647" i="6"/>
  <c r="K648" i="6"/>
  <c r="L648" i="6"/>
  <c r="M648" i="6"/>
  <c r="K649" i="6"/>
  <c r="L649" i="6"/>
  <c r="M649" i="6"/>
  <c r="K650" i="6"/>
  <c r="L650" i="6"/>
  <c r="M650" i="6"/>
  <c r="K651" i="6"/>
  <c r="L651" i="6"/>
  <c r="M651" i="6"/>
  <c r="K652" i="6"/>
  <c r="L652" i="6"/>
  <c r="M652" i="6"/>
  <c r="K653" i="6"/>
  <c r="L653" i="6"/>
  <c r="M653" i="6"/>
  <c r="K654" i="6"/>
  <c r="L654" i="6"/>
  <c r="M654" i="6"/>
  <c r="K655" i="6"/>
  <c r="L655" i="6"/>
  <c r="M655" i="6"/>
  <c r="K656" i="6"/>
  <c r="L656" i="6"/>
  <c r="M656" i="6"/>
  <c r="K657" i="6"/>
  <c r="L657" i="6"/>
  <c r="M657" i="6"/>
  <c r="K658" i="6"/>
  <c r="L658" i="6"/>
  <c r="M658" i="6"/>
  <c r="K659" i="6"/>
  <c r="L659" i="6"/>
  <c r="M659" i="6"/>
  <c r="K660" i="6"/>
  <c r="L660" i="6"/>
  <c r="M660" i="6"/>
  <c r="K661" i="6"/>
  <c r="L661" i="6"/>
  <c r="M661" i="6"/>
  <c r="K662" i="6"/>
  <c r="L662" i="6"/>
  <c r="M662" i="6"/>
  <c r="K663" i="6"/>
  <c r="L663" i="6"/>
  <c r="M663" i="6"/>
  <c r="K664" i="6"/>
  <c r="L664" i="6"/>
  <c r="M664" i="6"/>
  <c r="K665" i="6"/>
  <c r="L665" i="6"/>
  <c r="M665" i="6"/>
  <c r="K666" i="6"/>
  <c r="L666" i="6"/>
  <c r="M666" i="6"/>
  <c r="K667" i="6"/>
  <c r="L667" i="6"/>
  <c r="M667" i="6"/>
  <c r="K668" i="6"/>
  <c r="L668" i="6"/>
  <c r="M668" i="6"/>
  <c r="K669" i="6"/>
  <c r="L669" i="6"/>
  <c r="M669" i="6"/>
  <c r="K670" i="6"/>
  <c r="L670" i="6"/>
  <c r="M670" i="6"/>
  <c r="K671" i="6"/>
  <c r="L671" i="6"/>
  <c r="M671" i="6"/>
  <c r="K672" i="6"/>
  <c r="L672" i="6"/>
  <c r="M672" i="6"/>
  <c r="K673" i="6"/>
  <c r="L673" i="6"/>
  <c r="M673" i="6"/>
  <c r="K674" i="6"/>
  <c r="L674" i="6"/>
  <c r="M674" i="6"/>
  <c r="K675" i="6"/>
  <c r="L675" i="6"/>
  <c r="M675" i="6"/>
  <c r="K676" i="6"/>
  <c r="L676" i="6"/>
  <c r="M676" i="6"/>
  <c r="K677" i="6"/>
  <c r="L677" i="6"/>
  <c r="M677" i="6"/>
  <c r="K678" i="6"/>
  <c r="L678" i="6"/>
  <c r="M678" i="6"/>
  <c r="K679" i="6"/>
  <c r="L679" i="6"/>
  <c r="M679" i="6"/>
  <c r="K680" i="6"/>
  <c r="L680" i="6"/>
  <c r="M680" i="6"/>
  <c r="K681" i="6"/>
  <c r="L681" i="6"/>
  <c r="M681" i="6"/>
  <c r="K682" i="6"/>
  <c r="L682" i="6"/>
  <c r="M682" i="6"/>
  <c r="K683" i="6"/>
  <c r="L683" i="6"/>
  <c r="M683" i="6"/>
  <c r="K684" i="6"/>
  <c r="L684" i="6"/>
  <c r="M684" i="6"/>
  <c r="K685" i="6"/>
  <c r="L685" i="6"/>
  <c r="M685" i="6"/>
  <c r="K686" i="6"/>
  <c r="L686" i="6"/>
  <c r="M686" i="6"/>
  <c r="K687" i="6"/>
  <c r="L687" i="6"/>
  <c r="M687" i="6"/>
  <c r="K688" i="6"/>
  <c r="L688" i="6"/>
  <c r="M688" i="6"/>
  <c r="K689" i="6"/>
  <c r="L689" i="6"/>
  <c r="M689" i="6"/>
  <c r="K690" i="6"/>
  <c r="L690" i="6"/>
  <c r="M690" i="6"/>
  <c r="K691" i="6"/>
  <c r="L691" i="6"/>
  <c r="M691" i="6"/>
  <c r="K692" i="6"/>
  <c r="L692" i="6"/>
  <c r="M692" i="6"/>
  <c r="K693" i="6"/>
  <c r="L693" i="6"/>
  <c r="M693" i="6"/>
  <c r="K694" i="6"/>
  <c r="L694" i="6"/>
  <c r="M694" i="6"/>
  <c r="K695" i="6"/>
  <c r="L695" i="6"/>
  <c r="M695" i="6"/>
  <c r="K696" i="6"/>
  <c r="L696" i="6"/>
  <c r="M696" i="6"/>
  <c r="K697" i="6"/>
  <c r="L697" i="6"/>
  <c r="M697" i="6"/>
  <c r="K698" i="6"/>
  <c r="L698" i="6"/>
  <c r="M698" i="6"/>
  <c r="K699" i="6"/>
  <c r="L699" i="6"/>
  <c r="M699" i="6"/>
  <c r="K700" i="6"/>
  <c r="L700" i="6"/>
  <c r="M700" i="6"/>
  <c r="K701" i="6"/>
  <c r="L701" i="6"/>
  <c r="M701" i="6"/>
  <c r="K702" i="6"/>
  <c r="L702" i="6"/>
  <c r="M702" i="6"/>
  <c r="K703" i="6"/>
  <c r="L703" i="6"/>
  <c r="M703" i="6"/>
  <c r="K704" i="6"/>
  <c r="L704" i="6"/>
  <c r="M704" i="6"/>
  <c r="K705" i="6"/>
  <c r="L705" i="6"/>
  <c r="M705" i="6"/>
  <c r="K706" i="6"/>
  <c r="L706" i="6"/>
  <c r="M706" i="6"/>
  <c r="K707" i="6"/>
  <c r="L707" i="6"/>
  <c r="M707" i="6"/>
  <c r="K708" i="6"/>
  <c r="L708" i="6"/>
  <c r="M708" i="6"/>
  <c r="K709" i="6"/>
  <c r="L709" i="6"/>
  <c r="M709" i="6"/>
  <c r="K710" i="6"/>
  <c r="L710" i="6"/>
  <c r="M710" i="6"/>
  <c r="K711" i="6"/>
  <c r="L711" i="6"/>
  <c r="M711" i="6"/>
  <c r="K712" i="6"/>
  <c r="L712" i="6"/>
  <c r="M712" i="6"/>
  <c r="K713" i="6"/>
  <c r="L713" i="6"/>
  <c r="M713" i="6"/>
  <c r="K714" i="6"/>
  <c r="L714" i="6"/>
  <c r="M714" i="6"/>
  <c r="K715" i="6"/>
  <c r="L715" i="6"/>
  <c r="M715" i="6"/>
  <c r="K716" i="6"/>
  <c r="L716" i="6"/>
  <c r="M716" i="6"/>
  <c r="K717" i="6"/>
  <c r="L717" i="6"/>
  <c r="M717" i="6"/>
  <c r="K718" i="6"/>
  <c r="L718" i="6"/>
  <c r="M718" i="6"/>
  <c r="K719" i="6"/>
  <c r="L719" i="6"/>
  <c r="M719" i="6"/>
  <c r="K720" i="6"/>
  <c r="L720" i="6"/>
  <c r="M720" i="6"/>
  <c r="K721" i="6"/>
  <c r="L721" i="6"/>
  <c r="M721" i="6"/>
  <c r="K722" i="6"/>
  <c r="L722" i="6"/>
  <c r="M722" i="6"/>
  <c r="K723" i="6"/>
  <c r="L723" i="6"/>
  <c r="M723" i="6"/>
  <c r="K724" i="6"/>
  <c r="L724" i="6"/>
  <c r="M724" i="6"/>
  <c r="K725" i="6"/>
  <c r="L725" i="6"/>
  <c r="M725" i="6"/>
  <c r="K726" i="6"/>
  <c r="L726" i="6"/>
  <c r="M726" i="6"/>
  <c r="K727" i="6"/>
  <c r="L727" i="6"/>
  <c r="M727" i="6"/>
  <c r="K728" i="6"/>
  <c r="L728" i="6"/>
  <c r="M728" i="6"/>
  <c r="K729" i="6"/>
  <c r="L729" i="6"/>
  <c r="M729" i="6"/>
  <c r="K730" i="6"/>
  <c r="L730" i="6"/>
  <c r="M730" i="6"/>
  <c r="K731" i="6"/>
  <c r="L731" i="6"/>
  <c r="M731" i="6"/>
  <c r="K732" i="6"/>
  <c r="L732" i="6"/>
  <c r="M732" i="6"/>
  <c r="K733" i="6"/>
  <c r="L733" i="6"/>
  <c r="M733" i="6"/>
  <c r="K734" i="6"/>
  <c r="L734" i="6"/>
  <c r="M734" i="6"/>
  <c r="K735" i="6"/>
  <c r="L735" i="6"/>
  <c r="M735" i="6"/>
  <c r="K736" i="6"/>
  <c r="L736" i="6"/>
  <c r="M736" i="6"/>
  <c r="K737" i="6"/>
  <c r="L737" i="6"/>
  <c r="M737" i="6"/>
  <c r="K738" i="6"/>
  <c r="L738" i="6"/>
  <c r="M738" i="6"/>
  <c r="K739" i="6"/>
  <c r="L739" i="6"/>
  <c r="M739" i="6"/>
  <c r="K740" i="6"/>
  <c r="L740" i="6"/>
  <c r="M740" i="6"/>
  <c r="K741" i="6"/>
  <c r="L741" i="6"/>
  <c r="M741" i="6"/>
  <c r="K742" i="6"/>
  <c r="L742" i="6"/>
  <c r="M742" i="6"/>
  <c r="K743" i="6"/>
  <c r="L743" i="6"/>
  <c r="M743" i="6"/>
  <c r="K744" i="6"/>
  <c r="L744" i="6"/>
  <c r="M744" i="6"/>
  <c r="K745" i="6"/>
  <c r="L745" i="6"/>
  <c r="M745" i="6"/>
  <c r="K746" i="6"/>
  <c r="L746" i="6"/>
  <c r="M746" i="6"/>
  <c r="K747" i="6"/>
  <c r="L747" i="6"/>
  <c r="M747" i="6"/>
  <c r="K748" i="6"/>
  <c r="L748" i="6"/>
  <c r="M748" i="6"/>
  <c r="K749" i="6"/>
  <c r="L749" i="6"/>
  <c r="M749" i="6"/>
  <c r="K750" i="6"/>
  <c r="L750" i="6"/>
  <c r="M750" i="6"/>
  <c r="K751" i="6"/>
  <c r="L751" i="6"/>
  <c r="M751" i="6"/>
  <c r="K752" i="6"/>
  <c r="L752" i="6"/>
  <c r="M752" i="6"/>
  <c r="K753" i="6"/>
  <c r="L753" i="6"/>
  <c r="M753" i="6"/>
  <c r="K754" i="6"/>
  <c r="L754" i="6"/>
  <c r="M754" i="6"/>
  <c r="K755" i="6"/>
  <c r="L755" i="6"/>
  <c r="M755" i="6"/>
  <c r="K756" i="6"/>
  <c r="L756" i="6"/>
  <c r="M756" i="6"/>
  <c r="K757" i="6"/>
  <c r="L757" i="6"/>
  <c r="M757" i="6"/>
  <c r="K758" i="6"/>
  <c r="L758" i="6"/>
  <c r="M758" i="6"/>
  <c r="K759" i="6"/>
  <c r="L759" i="6"/>
  <c r="M759" i="6"/>
  <c r="K760" i="6"/>
  <c r="L760" i="6"/>
  <c r="M760" i="6"/>
  <c r="K761" i="6"/>
  <c r="L761" i="6"/>
  <c r="M761" i="6"/>
  <c r="K762" i="6"/>
  <c r="L762" i="6"/>
  <c r="M762" i="6"/>
  <c r="K763" i="6"/>
  <c r="L763" i="6"/>
  <c r="M763" i="6"/>
  <c r="K764" i="6"/>
  <c r="L764" i="6"/>
  <c r="M764" i="6"/>
  <c r="K765" i="6"/>
  <c r="L765" i="6"/>
  <c r="M765" i="6"/>
  <c r="K766" i="6"/>
  <c r="L766" i="6"/>
  <c r="M766" i="6"/>
  <c r="K767" i="6"/>
  <c r="L767" i="6"/>
  <c r="M767" i="6"/>
  <c r="K768" i="6"/>
  <c r="L768" i="6"/>
  <c r="M768" i="6"/>
  <c r="K769" i="6"/>
  <c r="L769" i="6"/>
  <c r="M769" i="6"/>
  <c r="K770" i="6"/>
  <c r="L770" i="6"/>
  <c r="M770" i="6"/>
  <c r="K771" i="6"/>
  <c r="L771" i="6"/>
  <c r="M771" i="6"/>
  <c r="K772" i="6"/>
  <c r="L772" i="6"/>
  <c r="M772" i="6"/>
  <c r="K773" i="6"/>
  <c r="L773" i="6"/>
  <c r="M773" i="6"/>
  <c r="K774" i="6"/>
  <c r="L774" i="6"/>
  <c r="M774" i="6"/>
  <c r="K775" i="6"/>
  <c r="L775" i="6"/>
  <c r="M775" i="6"/>
  <c r="K776" i="6"/>
  <c r="L776" i="6"/>
  <c r="M776" i="6"/>
  <c r="K777" i="6"/>
  <c r="L777" i="6"/>
  <c r="M777" i="6"/>
  <c r="K778" i="6"/>
  <c r="L778" i="6"/>
  <c r="M778" i="6"/>
  <c r="K779" i="6"/>
  <c r="L779" i="6"/>
  <c r="M779" i="6"/>
  <c r="K780" i="6"/>
  <c r="L780" i="6"/>
  <c r="M780" i="6"/>
  <c r="K781" i="6"/>
  <c r="L781" i="6"/>
  <c r="M781" i="6"/>
  <c r="K782" i="6"/>
  <c r="L782" i="6"/>
  <c r="M782" i="6"/>
  <c r="K783" i="6"/>
  <c r="L783" i="6"/>
  <c r="M783" i="6"/>
  <c r="K784" i="6"/>
  <c r="L784" i="6"/>
  <c r="M784" i="6"/>
  <c r="K785" i="6"/>
  <c r="L785" i="6"/>
  <c r="M785" i="6"/>
  <c r="K786" i="6"/>
  <c r="L786" i="6"/>
  <c r="M786" i="6"/>
  <c r="K787" i="6"/>
  <c r="L787" i="6"/>
  <c r="M787" i="6"/>
  <c r="K788" i="6"/>
  <c r="L788" i="6"/>
  <c r="M788" i="6"/>
  <c r="K789" i="6"/>
  <c r="L789" i="6"/>
  <c r="M789" i="6"/>
  <c r="K790" i="6"/>
  <c r="L790" i="6"/>
  <c r="M790" i="6"/>
  <c r="K791" i="6"/>
  <c r="L791" i="6"/>
  <c r="M791" i="6"/>
  <c r="K792" i="6"/>
  <c r="L792" i="6"/>
  <c r="M792" i="6"/>
  <c r="K793" i="6"/>
  <c r="L793" i="6"/>
  <c r="M793" i="6"/>
  <c r="K794" i="6"/>
  <c r="L794" i="6"/>
  <c r="M794" i="6"/>
  <c r="K795" i="6"/>
  <c r="L795" i="6"/>
  <c r="M795" i="6"/>
  <c r="K796" i="6"/>
  <c r="L796" i="6"/>
  <c r="M796" i="6"/>
  <c r="K797" i="6"/>
  <c r="L797" i="6"/>
  <c r="M797" i="6"/>
  <c r="K798" i="6"/>
  <c r="L798" i="6"/>
  <c r="M798" i="6"/>
  <c r="K799" i="6"/>
  <c r="L799" i="6"/>
  <c r="M799" i="6"/>
  <c r="K800" i="6"/>
  <c r="L800" i="6"/>
  <c r="M800" i="6"/>
  <c r="K801" i="6"/>
  <c r="L801" i="6"/>
  <c r="M801" i="6"/>
  <c r="K802" i="6"/>
  <c r="L802" i="6"/>
  <c r="M802" i="6"/>
  <c r="K803" i="6"/>
  <c r="L803" i="6"/>
  <c r="M803" i="6"/>
  <c r="K804" i="6"/>
  <c r="L804" i="6"/>
  <c r="M804" i="6"/>
  <c r="K805" i="6"/>
  <c r="L805" i="6"/>
  <c r="M805" i="6"/>
  <c r="K806" i="6"/>
  <c r="L806" i="6"/>
  <c r="M806" i="6"/>
  <c r="K807" i="6"/>
  <c r="L807" i="6"/>
  <c r="M807" i="6"/>
  <c r="K808" i="6"/>
  <c r="L808" i="6"/>
  <c r="M808" i="6"/>
  <c r="K809" i="6"/>
  <c r="L809" i="6"/>
  <c r="M809" i="6"/>
  <c r="K810" i="6"/>
  <c r="L810" i="6"/>
  <c r="M810" i="6"/>
  <c r="K811" i="6"/>
  <c r="L811" i="6"/>
  <c r="M811" i="6"/>
  <c r="K812" i="6"/>
  <c r="L812" i="6"/>
  <c r="M812" i="6"/>
  <c r="K813" i="6"/>
  <c r="L813" i="6"/>
  <c r="M813" i="6"/>
  <c r="K814" i="6"/>
  <c r="L814" i="6"/>
  <c r="M814" i="6"/>
  <c r="K815" i="6"/>
  <c r="L815" i="6"/>
  <c r="M815" i="6"/>
  <c r="K816" i="6"/>
  <c r="L816" i="6"/>
  <c r="M816" i="6"/>
  <c r="K817" i="6"/>
  <c r="L817" i="6"/>
  <c r="M817" i="6"/>
  <c r="K818" i="6"/>
  <c r="L818" i="6"/>
  <c r="M818" i="6"/>
  <c r="K819" i="6"/>
  <c r="L819" i="6"/>
  <c r="M819" i="6"/>
  <c r="K820" i="6"/>
  <c r="L820" i="6"/>
  <c r="M820" i="6"/>
  <c r="K821" i="6"/>
  <c r="L821" i="6"/>
  <c r="M821" i="6"/>
  <c r="K822" i="6"/>
  <c r="L822" i="6"/>
  <c r="M822" i="6"/>
  <c r="K823" i="6"/>
  <c r="L823" i="6"/>
  <c r="M823" i="6"/>
  <c r="K824" i="6"/>
  <c r="L824" i="6"/>
  <c r="M824" i="6"/>
  <c r="K825" i="6"/>
  <c r="L825" i="6"/>
  <c r="M825" i="6"/>
  <c r="K826" i="6"/>
  <c r="L826" i="6"/>
  <c r="M826" i="6"/>
  <c r="K827" i="6"/>
  <c r="L827" i="6"/>
  <c r="M827" i="6"/>
  <c r="K828" i="6"/>
  <c r="L828" i="6"/>
  <c r="M828" i="6"/>
  <c r="K829" i="6"/>
  <c r="L829" i="6"/>
  <c r="M829" i="6"/>
  <c r="K830" i="6"/>
  <c r="L830" i="6"/>
  <c r="M830" i="6"/>
  <c r="K831" i="6"/>
  <c r="L831" i="6"/>
  <c r="M831" i="6"/>
  <c r="K832" i="6"/>
  <c r="L832" i="6"/>
  <c r="M832" i="6"/>
  <c r="K833" i="6"/>
  <c r="L833" i="6"/>
  <c r="M833" i="6"/>
  <c r="K834" i="6"/>
  <c r="L834" i="6"/>
  <c r="M834" i="6"/>
  <c r="K835" i="6"/>
  <c r="L835" i="6"/>
  <c r="M835" i="6"/>
  <c r="K836" i="6"/>
  <c r="L836" i="6"/>
  <c r="M836" i="6"/>
  <c r="K837" i="6"/>
  <c r="L837" i="6"/>
  <c r="M837" i="6"/>
  <c r="K838" i="6"/>
  <c r="L838" i="6"/>
  <c r="M838" i="6"/>
  <c r="K839" i="6"/>
  <c r="L839" i="6"/>
  <c r="M839" i="6"/>
  <c r="K840" i="6"/>
  <c r="L840" i="6"/>
  <c r="M840" i="6"/>
  <c r="K841" i="6"/>
  <c r="L841" i="6"/>
  <c r="M841" i="6"/>
  <c r="K842" i="6"/>
  <c r="L842" i="6"/>
  <c r="M842" i="6"/>
  <c r="K843" i="6"/>
  <c r="L843" i="6"/>
  <c r="M843" i="6"/>
  <c r="K844" i="6"/>
  <c r="L844" i="6"/>
  <c r="M844" i="6"/>
  <c r="K845" i="6"/>
  <c r="L845" i="6"/>
  <c r="M845" i="6"/>
  <c r="K846" i="6"/>
  <c r="L846" i="6"/>
  <c r="M846" i="6"/>
  <c r="K847" i="6"/>
  <c r="L847" i="6"/>
  <c r="M847" i="6"/>
  <c r="K848" i="6"/>
  <c r="L848" i="6"/>
  <c r="M848" i="6"/>
  <c r="K849" i="6"/>
  <c r="L849" i="6"/>
  <c r="M849" i="6"/>
  <c r="K850" i="6"/>
  <c r="L850" i="6"/>
  <c r="M850" i="6"/>
  <c r="K851" i="6"/>
  <c r="L851" i="6"/>
  <c r="M851" i="6"/>
  <c r="K852" i="6"/>
  <c r="L852" i="6"/>
  <c r="M852" i="6"/>
  <c r="K853" i="6"/>
  <c r="L853" i="6"/>
  <c r="M853" i="6"/>
  <c r="K854" i="6"/>
  <c r="L854" i="6"/>
  <c r="M854" i="6"/>
  <c r="K855" i="6"/>
  <c r="L855" i="6"/>
  <c r="M855" i="6"/>
  <c r="K856" i="6"/>
  <c r="L856" i="6"/>
  <c r="M856" i="6"/>
  <c r="K857" i="6"/>
  <c r="L857" i="6"/>
  <c r="M857" i="6"/>
  <c r="K858" i="6"/>
  <c r="L858" i="6"/>
  <c r="M858" i="6"/>
  <c r="K859" i="6"/>
  <c r="L859" i="6"/>
  <c r="M859" i="6"/>
  <c r="K860" i="6"/>
  <c r="L860" i="6"/>
  <c r="M860" i="6"/>
  <c r="K861" i="6"/>
  <c r="L861" i="6"/>
  <c r="M861" i="6"/>
  <c r="K862" i="6"/>
  <c r="L862" i="6"/>
  <c r="M862" i="6"/>
  <c r="K863" i="6"/>
  <c r="L863" i="6"/>
  <c r="M863" i="6"/>
  <c r="K864" i="6"/>
  <c r="L864" i="6"/>
  <c r="M864" i="6"/>
  <c r="K865" i="6"/>
  <c r="L865" i="6"/>
  <c r="M865" i="6"/>
  <c r="K866" i="6"/>
  <c r="L866" i="6"/>
  <c r="M866" i="6"/>
  <c r="K867" i="6"/>
  <c r="L867" i="6"/>
  <c r="M867" i="6"/>
  <c r="K868" i="6"/>
  <c r="L868" i="6"/>
  <c r="M868" i="6"/>
  <c r="K869" i="6"/>
  <c r="L869" i="6"/>
  <c r="M869" i="6"/>
  <c r="K870" i="6"/>
  <c r="L870" i="6"/>
  <c r="M870" i="6"/>
  <c r="K871" i="6"/>
  <c r="L871" i="6"/>
  <c r="M871" i="6"/>
  <c r="K872" i="6"/>
  <c r="L872" i="6"/>
  <c r="M872" i="6"/>
  <c r="K873" i="6"/>
  <c r="L873" i="6"/>
  <c r="M873" i="6"/>
  <c r="K874" i="6"/>
  <c r="L874" i="6"/>
  <c r="M874" i="6"/>
  <c r="K875" i="6"/>
  <c r="L875" i="6"/>
  <c r="M875" i="6"/>
  <c r="K876" i="6"/>
  <c r="L876" i="6"/>
  <c r="M876" i="6"/>
  <c r="K877" i="6"/>
  <c r="L877" i="6"/>
  <c r="M877" i="6"/>
  <c r="K878" i="6"/>
  <c r="L878" i="6"/>
  <c r="M878" i="6"/>
  <c r="K879" i="6"/>
  <c r="L879" i="6"/>
  <c r="M879" i="6"/>
  <c r="K880" i="6"/>
  <c r="L880" i="6"/>
  <c r="M880" i="6"/>
  <c r="K881" i="6"/>
  <c r="L881" i="6"/>
  <c r="M881" i="6"/>
  <c r="K882" i="6"/>
  <c r="L882" i="6"/>
  <c r="M882" i="6"/>
  <c r="K883" i="6"/>
  <c r="L883" i="6"/>
  <c r="M883" i="6"/>
  <c r="K884" i="6"/>
  <c r="L884" i="6"/>
  <c r="M884" i="6"/>
  <c r="K885" i="6"/>
  <c r="L885" i="6"/>
  <c r="M885" i="6"/>
  <c r="K886" i="6"/>
  <c r="L886" i="6"/>
  <c r="M886" i="6"/>
  <c r="K887" i="6"/>
  <c r="L887" i="6"/>
  <c r="M887" i="6"/>
  <c r="K888" i="6"/>
  <c r="L888" i="6"/>
  <c r="M888" i="6"/>
  <c r="K889" i="6"/>
  <c r="L889" i="6"/>
  <c r="M889" i="6"/>
  <c r="K890" i="6"/>
  <c r="L890" i="6"/>
  <c r="M890" i="6"/>
  <c r="K891" i="6"/>
  <c r="L891" i="6"/>
  <c r="M891" i="6"/>
  <c r="K892" i="6"/>
  <c r="L892" i="6"/>
  <c r="M892" i="6"/>
  <c r="K893" i="6"/>
  <c r="L893" i="6"/>
  <c r="M893" i="6"/>
  <c r="K894" i="6"/>
  <c r="L894" i="6"/>
  <c r="M894" i="6"/>
  <c r="K895" i="6"/>
  <c r="L895" i="6"/>
  <c r="M895" i="6"/>
  <c r="K896" i="6"/>
  <c r="L896" i="6"/>
  <c r="M896" i="6"/>
  <c r="K897" i="6"/>
  <c r="L897" i="6"/>
  <c r="M897" i="6"/>
  <c r="K898" i="6"/>
  <c r="L898" i="6"/>
  <c r="M898" i="6"/>
  <c r="K899" i="6"/>
  <c r="L899" i="6"/>
  <c r="M899" i="6"/>
  <c r="K900" i="6"/>
  <c r="L900" i="6"/>
  <c r="M900" i="6"/>
  <c r="K901" i="6"/>
  <c r="L901" i="6"/>
  <c r="M901" i="6"/>
  <c r="K902" i="6"/>
  <c r="L902" i="6"/>
  <c r="M902" i="6"/>
  <c r="K903" i="6"/>
  <c r="L903" i="6"/>
  <c r="M903" i="6"/>
  <c r="K904" i="6"/>
  <c r="L904" i="6"/>
  <c r="M904" i="6"/>
  <c r="K905" i="6"/>
  <c r="L905" i="6"/>
  <c r="M905" i="6"/>
  <c r="K906" i="6"/>
  <c r="L906" i="6"/>
  <c r="M906" i="6"/>
  <c r="K907" i="6"/>
  <c r="L907" i="6"/>
  <c r="M907" i="6"/>
  <c r="K908" i="6"/>
  <c r="L908" i="6"/>
  <c r="M908" i="6"/>
  <c r="K909" i="6"/>
  <c r="L909" i="6"/>
  <c r="M909" i="6"/>
  <c r="K910" i="6"/>
  <c r="L910" i="6"/>
  <c r="M910" i="6"/>
  <c r="K911" i="6"/>
  <c r="L911" i="6"/>
  <c r="M911" i="6"/>
  <c r="K912" i="6"/>
  <c r="L912" i="6"/>
  <c r="M912" i="6"/>
  <c r="K913" i="6"/>
  <c r="L913" i="6"/>
  <c r="M913" i="6"/>
  <c r="K914" i="6"/>
  <c r="L914" i="6"/>
  <c r="M914" i="6"/>
  <c r="K915" i="6"/>
  <c r="L915" i="6"/>
  <c r="M915" i="6"/>
  <c r="K916" i="6"/>
  <c r="L916" i="6"/>
  <c r="M916" i="6"/>
  <c r="K917" i="6"/>
  <c r="L917" i="6"/>
  <c r="M917" i="6"/>
  <c r="K918" i="6"/>
  <c r="L918" i="6"/>
  <c r="M918" i="6"/>
  <c r="K919" i="6"/>
  <c r="L919" i="6"/>
  <c r="M919" i="6"/>
  <c r="K920" i="6"/>
  <c r="L920" i="6"/>
  <c r="M920" i="6"/>
  <c r="K921" i="6"/>
  <c r="L921" i="6"/>
  <c r="M921" i="6"/>
  <c r="K922" i="6"/>
  <c r="L922" i="6"/>
  <c r="M922" i="6"/>
  <c r="K923" i="6"/>
  <c r="L923" i="6"/>
  <c r="M923" i="6"/>
  <c r="K924" i="6"/>
  <c r="L924" i="6"/>
  <c r="M924" i="6"/>
  <c r="K925" i="6"/>
  <c r="L925" i="6"/>
  <c r="M925" i="6"/>
  <c r="K926" i="6"/>
  <c r="L926" i="6"/>
  <c r="M926" i="6"/>
  <c r="K927" i="6"/>
  <c r="L927" i="6"/>
  <c r="M927" i="6"/>
  <c r="K928" i="6"/>
  <c r="L928" i="6"/>
  <c r="M928" i="6"/>
  <c r="K929" i="6"/>
  <c r="L929" i="6"/>
  <c r="M929" i="6"/>
  <c r="K930" i="6"/>
  <c r="L930" i="6"/>
  <c r="M930" i="6"/>
  <c r="K931" i="6"/>
  <c r="L931" i="6"/>
  <c r="M931" i="6"/>
  <c r="K932" i="6"/>
  <c r="L932" i="6"/>
  <c r="M932" i="6"/>
  <c r="K933" i="6"/>
  <c r="L933" i="6"/>
  <c r="M933" i="6"/>
  <c r="K934" i="6"/>
  <c r="L934" i="6"/>
  <c r="M934" i="6"/>
  <c r="K935" i="6"/>
  <c r="L935" i="6"/>
  <c r="M935" i="6"/>
  <c r="K936" i="6"/>
  <c r="L936" i="6"/>
  <c r="M936" i="6"/>
  <c r="K937" i="6"/>
  <c r="L937" i="6"/>
  <c r="M937" i="6"/>
  <c r="K938" i="6"/>
  <c r="L938" i="6"/>
  <c r="M938" i="6"/>
  <c r="K939" i="6"/>
  <c r="L939" i="6"/>
  <c r="M939" i="6"/>
  <c r="K940" i="6"/>
  <c r="L940" i="6"/>
  <c r="M940" i="6"/>
  <c r="K941" i="6"/>
  <c r="L941" i="6"/>
  <c r="M941" i="6"/>
  <c r="K942" i="6"/>
  <c r="L942" i="6"/>
  <c r="M942" i="6"/>
  <c r="K943" i="6"/>
  <c r="L943" i="6"/>
  <c r="M943" i="6"/>
  <c r="K944" i="6"/>
  <c r="L944" i="6"/>
  <c r="M944" i="6"/>
  <c r="K945" i="6"/>
  <c r="L945" i="6"/>
  <c r="M945" i="6"/>
  <c r="K946" i="6"/>
  <c r="L946" i="6"/>
  <c r="M946" i="6"/>
  <c r="K947" i="6"/>
  <c r="L947" i="6"/>
  <c r="M947" i="6"/>
  <c r="K948" i="6"/>
  <c r="L948" i="6"/>
  <c r="M948" i="6"/>
  <c r="K949" i="6"/>
  <c r="L949" i="6"/>
  <c r="M949" i="6"/>
  <c r="K950" i="6"/>
  <c r="L950" i="6"/>
  <c r="M950" i="6"/>
  <c r="K951" i="6"/>
  <c r="L951" i="6"/>
  <c r="M951" i="6"/>
  <c r="K952" i="6"/>
  <c r="L952" i="6"/>
  <c r="M952" i="6"/>
  <c r="K953" i="6"/>
  <c r="L953" i="6"/>
  <c r="M953" i="6"/>
  <c r="K954" i="6"/>
  <c r="L954" i="6"/>
  <c r="M954" i="6"/>
  <c r="K955" i="6"/>
  <c r="L955" i="6"/>
  <c r="M955" i="6"/>
  <c r="K956" i="6"/>
  <c r="L956" i="6"/>
  <c r="M956" i="6"/>
  <c r="K957" i="6"/>
  <c r="L957" i="6"/>
  <c r="M957" i="6"/>
  <c r="K958" i="6"/>
  <c r="L958" i="6"/>
  <c r="M958" i="6"/>
  <c r="K959" i="6"/>
  <c r="L959" i="6"/>
  <c r="M959" i="6"/>
  <c r="K960" i="6"/>
  <c r="L960" i="6"/>
  <c r="M960" i="6"/>
  <c r="K961" i="6"/>
  <c r="L961" i="6"/>
  <c r="M961" i="6"/>
  <c r="K962" i="6"/>
  <c r="L962" i="6"/>
  <c r="M962" i="6"/>
  <c r="K963" i="6"/>
  <c r="L963" i="6"/>
  <c r="M963" i="6"/>
  <c r="K964" i="6"/>
  <c r="L964" i="6"/>
  <c r="M964" i="6"/>
  <c r="K965" i="6"/>
  <c r="L965" i="6"/>
  <c r="M965" i="6"/>
  <c r="K966" i="6"/>
  <c r="L966" i="6"/>
  <c r="M966" i="6"/>
  <c r="K967" i="6"/>
  <c r="L967" i="6"/>
  <c r="M967" i="6"/>
  <c r="K968" i="6"/>
  <c r="L968" i="6"/>
  <c r="M968" i="6"/>
  <c r="K969" i="6"/>
  <c r="L969" i="6"/>
  <c r="M969" i="6"/>
  <c r="K970" i="6"/>
  <c r="L970" i="6"/>
  <c r="M970" i="6"/>
  <c r="K971" i="6"/>
  <c r="L971" i="6"/>
  <c r="M971" i="6"/>
  <c r="K972" i="6"/>
  <c r="L972" i="6"/>
  <c r="M972" i="6"/>
  <c r="K973" i="6"/>
  <c r="L973" i="6"/>
  <c r="M973" i="6"/>
  <c r="K974" i="6"/>
  <c r="L974" i="6"/>
  <c r="M974" i="6"/>
  <c r="K975" i="6"/>
  <c r="L975" i="6"/>
  <c r="M975" i="6"/>
  <c r="K976" i="6"/>
  <c r="L976" i="6"/>
  <c r="M976" i="6"/>
  <c r="K977" i="6"/>
  <c r="L977" i="6"/>
  <c r="M977" i="6"/>
  <c r="K978" i="6"/>
  <c r="L978" i="6"/>
  <c r="M978" i="6"/>
  <c r="K979" i="6"/>
  <c r="L979" i="6"/>
  <c r="M979" i="6"/>
  <c r="K980" i="6"/>
  <c r="L980" i="6"/>
  <c r="M980" i="6"/>
  <c r="K981" i="6"/>
  <c r="L981" i="6"/>
  <c r="M981" i="6"/>
  <c r="K982" i="6"/>
  <c r="L982" i="6"/>
  <c r="M982" i="6"/>
  <c r="K983" i="6"/>
  <c r="L983" i="6"/>
  <c r="M983" i="6"/>
  <c r="K984" i="6"/>
  <c r="L984" i="6"/>
  <c r="M984" i="6"/>
  <c r="K985" i="6"/>
  <c r="L985" i="6"/>
  <c r="M985" i="6"/>
  <c r="K986" i="6"/>
  <c r="L986" i="6"/>
  <c r="M986" i="6"/>
  <c r="K987" i="6"/>
  <c r="L987" i="6"/>
  <c r="M987" i="6"/>
  <c r="K988" i="6"/>
  <c r="L988" i="6"/>
  <c r="M988" i="6"/>
  <c r="K989" i="6"/>
  <c r="L989" i="6"/>
  <c r="M989" i="6"/>
  <c r="K990" i="6"/>
  <c r="L990" i="6"/>
  <c r="M990" i="6"/>
  <c r="K991" i="6"/>
  <c r="L991" i="6"/>
  <c r="M991" i="6"/>
  <c r="K992" i="6"/>
  <c r="L992" i="6"/>
  <c r="M992" i="6"/>
  <c r="K993" i="6"/>
  <c r="L993" i="6"/>
  <c r="M993" i="6"/>
  <c r="K994" i="6"/>
  <c r="L994" i="6"/>
  <c r="M994" i="6"/>
  <c r="K995" i="6"/>
  <c r="L995" i="6"/>
  <c r="M995" i="6"/>
  <c r="K996" i="6"/>
  <c r="L996" i="6"/>
  <c r="M996" i="6"/>
  <c r="K997" i="6"/>
  <c r="L997" i="6"/>
  <c r="M997" i="6"/>
  <c r="K998" i="6"/>
  <c r="L998" i="6"/>
  <c r="M998" i="6"/>
  <c r="K999" i="6"/>
  <c r="L999" i="6"/>
  <c r="M999" i="6"/>
  <c r="K1000" i="6"/>
  <c r="L1000" i="6"/>
  <c r="M1000" i="6"/>
  <c r="K1001" i="6"/>
  <c r="L1001" i="6"/>
  <c r="M1001" i="6"/>
  <c r="K1002" i="6"/>
  <c r="L1002" i="6"/>
  <c r="M1002" i="6"/>
  <c r="K1003" i="6"/>
  <c r="L1003" i="6"/>
  <c r="M1003" i="6"/>
  <c r="K1004" i="6"/>
  <c r="L1004" i="6"/>
  <c r="M1004" i="6"/>
  <c r="K1005" i="6"/>
  <c r="L1005" i="6"/>
  <c r="M1005" i="6"/>
  <c r="K1006" i="6"/>
  <c r="L1006" i="6"/>
  <c r="M1006" i="6"/>
  <c r="K1007" i="6"/>
  <c r="L1007" i="6"/>
  <c r="M1007" i="6"/>
  <c r="K1008" i="6"/>
  <c r="L1008" i="6"/>
  <c r="M1008" i="6"/>
  <c r="K1009" i="6"/>
  <c r="L1009" i="6"/>
  <c r="M1009" i="6"/>
  <c r="K1010" i="6"/>
  <c r="L1010" i="6"/>
  <c r="M1010" i="6"/>
  <c r="K1011" i="6"/>
  <c r="L1011" i="6"/>
  <c r="M1011" i="6"/>
  <c r="K1012" i="6"/>
  <c r="L1012" i="6"/>
  <c r="M1012" i="6"/>
  <c r="K1013" i="6"/>
  <c r="L1013" i="6"/>
  <c r="M1013" i="6"/>
  <c r="K1014" i="6"/>
  <c r="L1014" i="6"/>
  <c r="M1014" i="6"/>
  <c r="K1015" i="6"/>
  <c r="L1015" i="6"/>
  <c r="M1015" i="6"/>
  <c r="K1016" i="6"/>
  <c r="L1016" i="6"/>
  <c r="M1016" i="6"/>
  <c r="K1017" i="6"/>
  <c r="L1017" i="6"/>
  <c r="M1017" i="6"/>
  <c r="K1018" i="6"/>
  <c r="L1018" i="6"/>
  <c r="M1018" i="6"/>
  <c r="K1019" i="6"/>
  <c r="L1019" i="6"/>
  <c r="M1019" i="6"/>
  <c r="K1020" i="6"/>
  <c r="L1020" i="6"/>
  <c r="M1020" i="6"/>
  <c r="K1021" i="6"/>
  <c r="L1021" i="6"/>
  <c r="M1021" i="6"/>
  <c r="K1022" i="6"/>
  <c r="L1022" i="6"/>
  <c r="M1022" i="6"/>
  <c r="K1023" i="6"/>
  <c r="L1023" i="6"/>
  <c r="M1023" i="6"/>
  <c r="K1024" i="6"/>
  <c r="L1024" i="6"/>
  <c r="M1024" i="6"/>
  <c r="K1025" i="6"/>
  <c r="L1025" i="6"/>
  <c r="M1025" i="6"/>
  <c r="K1026" i="6"/>
  <c r="L1026" i="6"/>
  <c r="M1026" i="6"/>
  <c r="K1027" i="6"/>
  <c r="L1027" i="6"/>
  <c r="M1027" i="6"/>
  <c r="K1028" i="6"/>
  <c r="L1028" i="6"/>
  <c r="M1028" i="6"/>
  <c r="K1029" i="6"/>
  <c r="L1029" i="6"/>
  <c r="M1029" i="6"/>
  <c r="K1030" i="6"/>
  <c r="L1030" i="6"/>
  <c r="M1030" i="6"/>
  <c r="K1031" i="6"/>
  <c r="L1031" i="6"/>
  <c r="M1031" i="6"/>
  <c r="K1032" i="6"/>
  <c r="L1032" i="6"/>
  <c r="M1032" i="6"/>
  <c r="K1033" i="6"/>
  <c r="L1033" i="6"/>
  <c r="M1033" i="6"/>
  <c r="K1034" i="6"/>
  <c r="L1034" i="6"/>
  <c r="M1034" i="6"/>
  <c r="K1035" i="6"/>
  <c r="L1035" i="6"/>
  <c r="M1035" i="6"/>
  <c r="K1036" i="6"/>
  <c r="L1036" i="6"/>
  <c r="M1036" i="6"/>
  <c r="K1037" i="6"/>
  <c r="L1037" i="6"/>
  <c r="M1037" i="6"/>
  <c r="K1038" i="6"/>
  <c r="L1038" i="6"/>
  <c r="M1038" i="6"/>
  <c r="K1039" i="6"/>
  <c r="L1039" i="6"/>
  <c r="M1039" i="6"/>
  <c r="K1040" i="6"/>
  <c r="L1040" i="6"/>
  <c r="M1040" i="6"/>
  <c r="K1041" i="6"/>
  <c r="L1041" i="6"/>
  <c r="M1041" i="6"/>
  <c r="K1042" i="6"/>
  <c r="L1042" i="6"/>
  <c r="M1042" i="6"/>
  <c r="K1043" i="6"/>
  <c r="L1043" i="6"/>
  <c r="M1043" i="6"/>
  <c r="K1044" i="6"/>
  <c r="L1044" i="6"/>
  <c r="M1044" i="6"/>
  <c r="K1045" i="6"/>
  <c r="L1045" i="6"/>
  <c r="M1045" i="6"/>
  <c r="K1046" i="6"/>
  <c r="L1046" i="6"/>
  <c r="M1046" i="6"/>
  <c r="K1047" i="6"/>
  <c r="L1047" i="6"/>
  <c r="M1047" i="6"/>
  <c r="K1048" i="6"/>
  <c r="L1048" i="6"/>
  <c r="M1048" i="6"/>
  <c r="K1049" i="6"/>
  <c r="L1049" i="6"/>
  <c r="M1049" i="6"/>
  <c r="K1050" i="6"/>
  <c r="L1050" i="6"/>
  <c r="M1050" i="6"/>
  <c r="K1051" i="6"/>
  <c r="L1051" i="6"/>
  <c r="M1051" i="6"/>
  <c r="K1052" i="6"/>
  <c r="L1052" i="6"/>
  <c r="M1052" i="6"/>
  <c r="K1053" i="6"/>
  <c r="L1053" i="6"/>
  <c r="M1053" i="6"/>
  <c r="K1054" i="6"/>
  <c r="L1054" i="6"/>
  <c r="M1054" i="6"/>
  <c r="K1055" i="6"/>
  <c r="L1055" i="6"/>
  <c r="M1055" i="6"/>
  <c r="K1056" i="6"/>
  <c r="L1056" i="6"/>
  <c r="M1056" i="6"/>
  <c r="K1057" i="6"/>
  <c r="L1057" i="6"/>
  <c r="M1057" i="6"/>
  <c r="K1058" i="6"/>
  <c r="L1058" i="6"/>
  <c r="M1058" i="6"/>
  <c r="K1059" i="6"/>
  <c r="L1059" i="6"/>
  <c r="M1059" i="6"/>
  <c r="K1060" i="6"/>
  <c r="L1060" i="6"/>
  <c r="M1060" i="6"/>
  <c r="K1061" i="6"/>
  <c r="L1061" i="6"/>
  <c r="M1061" i="6"/>
  <c r="K1062" i="6"/>
  <c r="L1062" i="6"/>
  <c r="M1062" i="6"/>
  <c r="K1063" i="6"/>
  <c r="L1063" i="6"/>
  <c r="M1063" i="6"/>
  <c r="K1064" i="6"/>
  <c r="L1064" i="6"/>
  <c r="M1064" i="6"/>
  <c r="K1065" i="6"/>
  <c r="L1065" i="6"/>
  <c r="M1065" i="6"/>
  <c r="K1066" i="6"/>
  <c r="L1066" i="6"/>
  <c r="M1066" i="6"/>
  <c r="K1067" i="6"/>
  <c r="L1067" i="6"/>
  <c r="M1067" i="6"/>
  <c r="K1068" i="6"/>
  <c r="L1068" i="6"/>
  <c r="M1068" i="6"/>
  <c r="K1069" i="6"/>
  <c r="L1069" i="6"/>
  <c r="M1069" i="6"/>
  <c r="K1070" i="6"/>
  <c r="L1070" i="6"/>
  <c r="M1070" i="6"/>
  <c r="K1071" i="6"/>
  <c r="L1071" i="6"/>
  <c r="M1071" i="6"/>
  <c r="K1072" i="6"/>
  <c r="L1072" i="6"/>
  <c r="M1072" i="6"/>
  <c r="K1073" i="6"/>
  <c r="L1073" i="6"/>
  <c r="M1073" i="6"/>
  <c r="K1074" i="6"/>
  <c r="L1074" i="6"/>
  <c r="M1074" i="6"/>
  <c r="K1075" i="6"/>
  <c r="L1075" i="6"/>
  <c r="M1075" i="6"/>
  <c r="K1076" i="6"/>
  <c r="L1076" i="6"/>
  <c r="M1076" i="6"/>
  <c r="K1077" i="6"/>
  <c r="L1077" i="6"/>
  <c r="M1077" i="6"/>
  <c r="K1078" i="6"/>
  <c r="L1078" i="6"/>
  <c r="M1078" i="6"/>
  <c r="K1079" i="6"/>
  <c r="L1079" i="6"/>
  <c r="M1079" i="6"/>
  <c r="K1080" i="6"/>
  <c r="L1080" i="6"/>
  <c r="M1080" i="6"/>
  <c r="K1081" i="6"/>
  <c r="L1081" i="6"/>
  <c r="M1081" i="6"/>
  <c r="K1082" i="6"/>
  <c r="L1082" i="6"/>
  <c r="M1082" i="6"/>
  <c r="K1083" i="6"/>
  <c r="L1083" i="6"/>
  <c r="M1083" i="6"/>
  <c r="K1084" i="6"/>
  <c r="L1084" i="6"/>
  <c r="M1084" i="6"/>
  <c r="K1085" i="6"/>
  <c r="L1085" i="6"/>
  <c r="M1085" i="6"/>
  <c r="K1086" i="6"/>
  <c r="L1086" i="6"/>
  <c r="M1086" i="6"/>
  <c r="K1087" i="6"/>
  <c r="L1087" i="6"/>
  <c r="M1087" i="6"/>
  <c r="K1088" i="6"/>
  <c r="L1088" i="6"/>
  <c r="M1088" i="6"/>
  <c r="K1089" i="6"/>
  <c r="L1089" i="6"/>
  <c r="M1089" i="6"/>
  <c r="K1090" i="6"/>
  <c r="L1090" i="6"/>
  <c r="M1090" i="6"/>
  <c r="K1091" i="6"/>
  <c r="L1091" i="6"/>
  <c r="M1091" i="6"/>
  <c r="K1092" i="6"/>
  <c r="L1092" i="6"/>
  <c r="M1092" i="6"/>
  <c r="K1093" i="6"/>
  <c r="L1093" i="6"/>
  <c r="M1093" i="6"/>
  <c r="K1094" i="6"/>
  <c r="L1094" i="6"/>
  <c r="M1094" i="6"/>
  <c r="K1095" i="6"/>
  <c r="L1095" i="6"/>
  <c r="M1095" i="6"/>
  <c r="K1096" i="6"/>
  <c r="L1096" i="6"/>
  <c r="M1096" i="6"/>
  <c r="K1097" i="6"/>
  <c r="L1097" i="6"/>
  <c r="M1097" i="6"/>
  <c r="K1098" i="6"/>
  <c r="L1098" i="6"/>
  <c r="M1098" i="6"/>
  <c r="K1099" i="6"/>
  <c r="L1099" i="6"/>
  <c r="M1099" i="6"/>
  <c r="K1100" i="6"/>
  <c r="L1100" i="6"/>
  <c r="M1100" i="6"/>
  <c r="K1101" i="6"/>
  <c r="L1101" i="6"/>
  <c r="M1101" i="6"/>
  <c r="K1102" i="6"/>
  <c r="L1102" i="6"/>
  <c r="M1102" i="6"/>
  <c r="K1103" i="6"/>
  <c r="L1103" i="6"/>
  <c r="M1103" i="6"/>
  <c r="K1104" i="6"/>
  <c r="L1104" i="6"/>
  <c r="M1104" i="6"/>
  <c r="K1105" i="6"/>
  <c r="L1105" i="6"/>
  <c r="M1105" i="6"/>
  <c r="K1106" i="6"/>
  <c r="L1106" i="6"/>
  <c r="M1106" i="6"/>
  <c r="K1107" i="6"/>
  <c r="L1107" i="6"/>
  <c r="M1107" i="6"/>
  <c r="K1108" i="6"/>
  <c r="L1108" i="6"/>
  <c r="M1108" i="6"/>
  <c r="K1109" i="6"/>
  <c r="L1109" i="6"/>
  <c r="M1109" i="6"/>
  <c r="K1110" i="6"/>
  <c r="L1110" i="6"/>
  <c r="M1110" i="6"/>
  <c r="K1111" i="6"/>
  <c r="L1111" i="6"/>
  <c r="M1111" i="6"/>
  <c r="K1112" i="6"/>
  <c r="L1112" i="6"/>
  <c r="M1112" i="6"/>
  <c r="K1113" i="6"/>
  <c r="L1113" i="6"/>
  <c r="M1113" i="6"/>
  <c r="K1114" i="6"/>
  <c r="L1114" i="6"/>
  <c r="M1114" i="6"/>
  <c r="K1115" i="6"/>
  <c r="L1115" i="6"/>
  <c r="M1115" i="6"/>
  <c r="K1116" i="6"/>
  <c r="L1116" i="6"/>
  <c r="M1116" i="6"/>
  <c r="K1117" i="6"/>
  <c r="L1117" i="6"/>
  <c r="M1117" i="6"/>
  <c r="K1118" i="6"/>
  <c r="L1118" i="6"/>
  <c r="M1118" i="6"/>
  <c r="K1119" i="6"/>
  <c r="L1119" i="6"/>
  <c r="M1119" i="6"/>
  <c r="K1120" i="6"/>
  <c r="L1120" i="6"/>
  <c r="M1120" i="6"/>
  <c r="K1121" i="6"/>
  <c r="L1121" i="6"/>
  <c r="M1121" i="6"/>
  <c r="K1122" i="6"/>
  <c r="L1122" i="6"/>
  <c r="M1122" i="6"/>
  <c r="K1123" i="6"/>
  <c r="L1123" i="6"/>
  <c r="M1123" i="6"/>
  <c r="K1124" i="6"/>
  <c r="L1124" i="6"/>
  <c r="M1124" i="6"/>
  <c r="K1125" i="6"/>
  <c r="L1125" i="6"/>
  <c r="M1125" i="6"/>
  <c r="K1126" i="6"/>
  <c r="L1126" i="6"/>
  <c r="M1126" i="6"/>
  <c r="K1127" i="6"/>
  <c r="L1127" i="6"/>
  <c r="M1127" i="6"/>
  <c r="K1128" i="6"/>
  <c r="L1128" i="6"/>
  <c r="M1128" i="6"/>
  <c r="K1129" i="6"/>
  <c r="L1129" i="6"/>
  <c r="M1129" i="6"/>
  <c r="K1130" i="6"/>
  <c r="L1130" i="6"/>
  <c r="M1130" i="6"/>
  <c r="K1131" i="6"/>
  <c r="L1131" i="6"/>
  <c r="M1131" i="6"/>
  <c r="K1132" i="6"/>
  <c r="L1132" i="6"/>
  <c r="M1132" i="6"/>
  <c r="K1133" i="6"/>
  <c r="L1133" i="6"/>
  <c r="M1133" i="6"/>
  <c r="K1134" i="6"/>
  <c r="L1134" i="6"/>
  <c r="M1134" i="6"/>
  <c r="K1135" i="6"/>
  <c r="L1135" i="6"/>
  <c r="M1135" i="6"/>
  <c r="K1136" i="6"/>
  <c r="L1136" i="6"/>
  <c r="M1136" i="6"/>
  <c r="K1137" i="6"/>
  <c r="L1137" i="6"/>
  <c r="M1137" i="6"/>
  <c r="K1138" i="6"/>
  <c r="L1138" i="6"/>
  <c r="M1138" i="6"/>
  <c r="K1139" i="6"/>
  <c r="L1139" i="6"/>
  <c r="M1139" i="6"/>
  <c r="K1140" i="6"/>
  <c r="L1140" i="6"/>
  <c r="M1140" i="6"/>
  <c r="K1141" i="6"/>
  <c r="L1141" i="6"/>
  <c r="M1141" i="6"/>
  <c r="K1142" i="6"/>
  <c r="L1142" i="6"/>
  <c r="M1142" i="6"/>
  <c r="K1143" i="6"/>
  <c r="L1143" i="6"/>
  <c r="M1143" i="6"/>
  <c r="K1144" i="6"/>
  <c r="L1144" i="6"/>
  <c r="M1144" i="6"/>
  <c r="K1145" i="6"/>
  <c r="L1145" i="6"/>
  <c r="M1145" i="6"/>
  <c r="K1146" i="6"/>
  <c r="L1146" i="6"/>
  <c r="M1146" i="6"/>
  <c r="K1147" i="6"/>
  <c r="L1147" i="6"/>
  <c r="M1147" i="6"/>
  <c r="K1148" i="6"/>
  <c r="L1148" i="6"/>
  <c r="M1148" i="6"/>
  <c r="K1149" i="6"/>
  <c r="L1149" i="6"/>
  <c r="M1149" i="6"/>
  <c r="K1150" i="6"/>
  <c r="L1150" i="6"/>
  <c r="M1150" i="6"/>
  <c r="K1151" i="6"/>
  <c r="L1151" i="6"/>
  <c r="M1151" i="6"/>
  <c r="K1152" i="6"/>
  <c r="L1152" i="6"/>
  <c r="M1152" i="6"/>
  <c r="K1153" i="6"/>
  <c r="L1153" i="6"/>
  <c r="M1153" i="6"/>
  <c r="K1154" i="6"/>
  <c r="L1154" i="6"/>
  <c r="M1154" i="6"/>
  <c r="K1155" i="6"/>
  <c r="L1155" i="6"/>
  <c r="M1155" i="6"/>
  <c r="K1156" i="6"/>
  <c r="L1156" i="6"/>
  <c r="M1156" i="6"/>
  <c r="K1157" i="6"/>
  <c r="L1157" i="6"/>
  <c r="M1157" i="6"/>
  <c r="K1158" i="6"/>
  <c r="L1158" i="6"/>
  <c r="M1158" i="6"/>
  <c r="K1159" i="6"/>
  <c r="L1159" i="6"/>
  <c r="M1159" i="6"/>
  <c r="K1160" i="6"/>
  <c r="L1160" i="6"/>
  <c r="M1160" i="6"/>
  <c r="K1161" i="6"/>
  <c r="L1161" i="6"/>
  <c r="M1161" i="6"/>
  <c r="K1162" i="6"/>
  <c r="L1162" i="6"/>
  <c r="M1162" i="6"/>
  <c r="K1163" i="6"/>
  <c r="L1163" i="6"/>
  <c r="M1163" i="6"/>
  <c r="K1164" i="6"/>
  <c r="L1164" i="6"/>
  <c r="M1164" i="6"/>
  <c r="K1165" i="6"/>
  <c r="L1165" i="6"/>
  <c r="M1165" i="6"/>
  <c r="K1166" i="6"/>
  <c r="L1166" i="6"/>
  <c r="M1166" i="6"/>
  <c r="K1167" i="6"/>
  <c r="L1167" i="6"/>
  <c r="M1167" i="6"/>
  <c r="K1168" i="6"/>
  <c r="L1168" i="6"/>
  <c r="M1168" i="6"/>
  <c r="K1169" i="6"/>
  <c r="L1169" i="6"/>
  <c r="M1169" i="6"/>
  <c r="K1170" i="6"/>
  <c r="L1170" i="6"/>
  <c r="M1170" i="6"/>
  <c r="K1171" i="6"/>
  <c r="L1171" i="6"/>
  <c r="M1171" i="6"/>
  <c r="K1172" i="6"/>
  <c r="L1172" i="6"/>
  <c r="M1172" i="6"/>
  <c r="K1173" i="6"/>
  <c r="L1173" i="6"/>
  <c r="M1173" i="6"/>
  <c r="K1174" i="6"/>
  <c r="L1174" i="6"/>
  <c r="M1174" i="6"/>
  <c r="K1175" i="6"/>
  <c r="L1175" i="6"/>
  <c r="M1175" i="6"/>
  <c r="K1176" i="6"/>
  <c r="L1176" i="6"/>
  <c r="M1176" i="6"/>
  <c r="K1177" i="6"/>
  <c r="L1177" i="6"/>
  <c r="M1177" i="6"/>
  <c r="K1178" i="6"/>
  <c r="L1178" i="6"/>
  <c r="M1178" i="6"/>
  <c r="K1179" i="6"/>
  <c r="L1179" i="6"/>
  <c r="M1179" i="6"/>
  <c r="K1180" i="6"/>
  <c r="L1180" i="6"/>
  <c r="M1180" i="6"/>
  <c r="K1181" i="6"/>
  <c r="L1181" i="6"/>
  <c r="M1181" i="6"/>
  <c r="K1182" i="6"/>
  <c r="L1182" i="6"/>
  <c r="M1182" i="6"/>
  <c r="K1183" i="6"/>
  <c r="L1183" i="6"/>
  <c r="M1183" i="6"/>
  <c r="K1184" i="6"/>
  <c r="L1184" i="6"/>
  <c r="M1184" i="6"/>
  <c r="K1185" i="6"/>
  <c r="L1185" i="6"/>
  <c r="M1185" i="6"/>
  <c r="K1186" i="6"/>
  <c r="L1186" i="6"/>
  <c r="M1186" i="6"/>
  <c r="K1187" i="6"/>
  <c r="L1187" i="6"/>
  <c r="M1187" i="6"/>
  <c r="K1188" i="6"/>
  <c r="L1188" i="6"/>
  <c r="M1188" i="6"/>
  <c r="K1189" i="6"/>
  <c r="L1189" i="6"/>
  <c r="M1189" i="6"/>
  <c r="K1190" i="6"/>
  <c r="L1190" i="6"/>
  <c r="M1190" i="6"/>
  <c r="K1191" i="6"/>
  <c r="L1191" i="6"/>
  <c r="M1191" i="6"/>
  <c r="K1192" i="6"/>
  <c r="L1192" i="6"/>
  <c r="M1192" i="6"/>
  <c r="K1193" i="6"/>
  <c r="L1193" i="6"/>
  <c r="M1193" i="6"/>
  <c r="K1194" i="6"/>
  <c r="L1194" i="6"/>
  <c r="M1194" i="6"/>
  <c r="K1195" i="6"/>
  <c r="L1195" i="6"/>
  <c r="M1195" i="6"/>
  <c r="K1196" i="6"/>
  <c r="L1196" i="6"/>
  <c r="M1196" i="6"/>
  <c r="K1197" i="6"/>
  <c r="L1197" i="6"/>
  <c r="M1197" i="6"/>
  <c r="K1198" i="6"/>
  <c r="L1198" i="6"/>
  <c r="M1198" i="6"/>
  <c r="K1199" i="6"/>
  <c r="L1199" i="6"/>
  <c r="M1199" i="6"/>
  <c r="K1200" i="6"/>
  <c r="L1200" i="6"/>
  <c r="M1200" i="6"/>
  <c r="K1201" i="6"/>
  <c r="L1201" i="6"/>
  <c r="M1201" i="6"/>
  <c r="K1202" i="6"/>
  <c r="L1202" i="6"/>
  <c r="M1202" i="6"/>
  <c r="K1203" i="6"/>
  <c r="L1203" i="6"/>
  <c r="M1203" i="6"/>
  <c r="K1204" i="6"/>
  <c r="L1204" i="6"/>
  <c r="M1204" i="6"/>
  <c r="K1205" i="6"/>
  <c r="L1205" i="6"/>
  <c r="M1205" i="6"/>
  <c r="K1206" i="6"/>
  <c r="L1206" i="6"/>
  <c r="M1206" i="6"/>
  <c r="K1207" i="6"/>
  <c r="L1207" i="6"/>
  <c r="M1207" i="6"/>
  <c r="K1208" i="6"/>
  <c r="L1208" i="6"/>
  <c r="M1208" i="6"/>
  <c r="K1209" i="6"/>
  <c r="L1209" i="6"/>
  <c r="M1209" i="6"/>
  <c r="K1210" i="6"/>
  <c r="L1210" i="6"/>
  <c r="M1210" i="6"/>
  <c r="K1211" i="6"/>
  <c r="L1211" i="6"/>
  <c r="M1211" i="6"/>
  <c r="K1212" i="6"/>
  <c r="L1212" i="6"/>
  <c r="M1212" i="6"/>
  <c r="K1213" i="6"/>
  <c r="L1213" i="6"/>
  <c r="M1213" i="6"/>
  <c r="K1214" i="6"/>
  <c r="L1214" i="6"/>
  <c r="M1214" i="6"/>
  <c r="K1215" i="6"/>
  <c r="L1215" i="6"/>
  <c r="M1215" i="6"/>
  <c r="K1216" i="6"/>
  <c r="L1216" i="6"/>
  <c r="M1216" i="6"/>
  <c r="K1217" i="6"/>
  <c r="L1217" i="6"/>
  <c r="M1217" i="6"/>
  <c r="K1218" i="6"/>
  <c r="L1218" i="6"/>
  <c r="M1218" i="6"/>
  <c r="K1219" i="6"/>
  <c r="L1219" i="6"/>
  <c r="M1219" i="6"/>
  <c r="K1220" i="6"/>
  <c r="L1220" i="6"/>
  <c r="M1220" i="6"/>
  <c r="K1221" i="6"/>
  <c r="L1221" i="6"/>
  <c r="M1221" i="6"/>
  <c r="K1222" i="6"/>
  <c r="L1222" i="6"/>
  <c r="M1222" i="6"/>
  <c r="K1223" i="6"/>
  <c r="L1223" i="6"/>
  <c r="M1223" i="6"/>
  <c r="K1224" i="6"/>
  <c r="L1224" i="6"/>
  <c r="M1224" i="6"/>
  <c r="K1225" i="6"/>
  <c r="L1225" i="6"/>
  <c r="M1225" i="6"/>
  <c r="K1226" i="6"/>
  <c r="L1226" i="6"/>
  <c r="M1226" i="6"/>
  <c r="K1227" i="6"/>
  <c r="L1227" i="6"/>
  <c r="M1227" i="6"/>
  <c r="K1228" i="6"/>
  <c r="L1228" i="6"/>
  <c r="M1228" i="6"/>
  <c r="K1229" i="6"/>
  <c r="L1229" i="6"/>
  <c r="M1229" i="6"/>
  <c r="K1230" i="6"/>
  <c r="L1230" i="6"/>
  <c r="M1230" i="6"/>
  <c r="K1231" i="6"/>
  <c r="L1231" i="6"/>
  <c r="M1231" i="6"/>
  <c r="K1232" i="6"/>
  <c r="L1232" i="6"/>
  <c r="M1232" i="6"/>
  <c r="K1233" i="6"/>
  <c r="L1233" i="6"/>
  <c r="M1233" i="6"/>
  <c r="K1234" i="6"/>
  <c r="L1234" i="6"/>
  <c r="M1234" i="6"/>
  <c r="K1235" i="6"/>
  <c r="L1235" i="6"/>
  <c r="M1235" i="6"/>
  <c r="K1236" i="6"/>
  <c r="L1236" i="6"/>
  <c r="M1236" i="6"/>
  <c r="K1237" i="6"/>
  <c r="L1237" i="6"/>
  <c r="M1237" i="6"/>
  <c r="K1238" i="6"/>
  <c r="L1238" i="6"/>
  <c r="M1238" i="6"/>
  <c r="K1239" i="6"/>
  <c r="L1239" i="6"/>
  <c r="M1239" i="6"/>
  <c r="K1240" i="6"/>
  <c r="L1240" i="6"/>
  <c r="M1240" i="6"/>
  <c r="K1241" i="6"/>
  <c r="L1241" i="6"/>
  <c r="M1241" i="6"/>
  <c r="K1242" i="6"/>
  <c r="L1242" i="6"/>
  <c r="M1242" i="6"/>
  <c r="K1243" i="6"/>
  <c r="L1243" i="6"/>
  <c r="M1243" i="6"/>
  <c r="K1244" i="6"/>
  <c r="L1244" i="6"/>
  <c r="M1244" i="6"/>
  <c r="K1245" i="6"/>
  <c r="L1245" i="6"/>
  <c r="M1245" i="6"/>
  <c r="K1246" i="6"/>
  <c r="L1246" i="6"/>
  <c r="M1246" i="6"/>
  <c r="K1247" i="6"/>
  <c r="L1247" i="6"/>
  <c r="M1247" i="6"/>
  <c r="K1248" i="6"/>
  <c r="L1248" i="6"/>
  <c r="M1248" i="6"/>
  <c r="K1249" i="6"/>
  <c r="L1249" i="6"/>
  <c r="M1249" i="6"/>
  <c r="K1250" i="6"/>
  <c r="L1250" i="6"/>
  <c r="M1250" i="6"/>
  <c r="K1251" i="6"/>
  <c r="L1251" i="6"/>
  <c r="M1251" i="6"/>
  <c r="K1252" i="6"/>
  <c r="L1252" i="6"/>
  <c r="M1252" i="6"/>
  <c r="K1253" i="6"/>
  <c r="L1253" i="6"/>
  <c r="M1253" i="6"/>
  <c r="K1254" i="6"/>
  <c r="L1254" i="6"/>
  <c r="M1254" i="6"/>
  <c r="K1255" i="6"/>
  <c r="L1255" i="6"/>
  <c r="M1255" i="6"/>
  <c r="K1256" i="6"/>
  <c r="L1256" i="6"/>
  <c r="M1256" i="6"/>
  <c r="K1257" i="6"/>
  <c r="L1257" i="6"/>
  <c r="M1257" i="6"/>
  <c r="K1258" i="6"/>
  <c r="L1258" i="6"/>
  <c r="M1258" i="6"/>
  <c r="K1259" i="6"/>
  <c r="L1259" i="6"/>
  <c r="M1259" i="6"/>
  <c r="K1260" i="6"/>
  <c r="L1260" i="6"/>
  <c r="M1260" i="6"/>
  <c r="K1261" i="6"/>
  <c r="L1261" i="6"/>
  <c r="M1261" i="6"/>
  <c r="K1262" i="6"/>
  <c r="L1262" i="6"/>
  <c r="M1262" i="6"/>
  <c r="K1263" i="6"/>
  <c r="L1263" i="6"/>
  <c r="M1263" i="6"/>
  <c r="K1264" i="6"/>
  <c r="L1264" i="6"/>
  <c r="M1264" i="6"/>
  <c r="K1265" i="6"/>
  <c r="L1265" i="6"/>
  <c r="M1265" i="6"/>
  <c r="K1266" i="6"/>
  <c r="L1266" i="6"/>
  <c r="M1266" i="6"/>
  <c r="K1267" i="6"/>
  <c r="L1267" i="6"/>
  <c r="M1267" i="6"/>
  <c r="K1268" i="6"/>
  <c r="L1268" i="6"/>
  <c r="M1268" i="6"/>
  <c r="K1269" i="6"/>
  <c r="L1269" i="6"/>
  <c r="M1269" i="6"/>
  <c r="K1270" i="6"/>
  <c r="L1270" i="6"/>
  <c r="M1270" i="6"/>
  <c r="K1271" i="6"/>
  <c r="L1271" i="6"/>
  <c r="M1271" i="6"/>
  <c r="K1272" i="6"/>
  <c r="L1272" i="6"/>
  <c r="M1272" i="6"/>
  <c r="K1273" i="6"/>
  <c r="L1273" i="6"/>
  <c r="M1273" i="6"/>
  <c r="K1274" i="6"/>
  <c r="L1274" i="6"/>
  <c r="M1274" i="6"/>
  <c r="K1275" i="6"/>
  <c r="L1275" i="6"/>
  <c r="M1275" i="6"/>
  <c r="K1276" i="6"/>
  <c r="L1276" i="6"/>
  <c r="M1276" i="6"/>
  <c r="K1277" i="6"/>
  <c r="L1277" i="6"/>
  <c r="M1277" i="6"/>
  <c r="K1278" i="6"/>
  <c r="L1278" i="6"/>
  <c r="M1278" i="6"/>
  <c r="K1279" i="6"/>
  <c r="L1279" i="6"/>
  <c r="M1279" i="6"/>
  <c r="K1280" i="6"/>
  <c r="L1280" i="6"/>
  <c r="M1280" i="6"/>
  <c r="K1281" i="6"/>
  <c r="L1281" i="6"/>
  <c r="M1281" i="6"/>
  <c r="K1282" i="6"/>
  <c r="L1282" i="6"/>
  <c r="M1282" i="6"/>
  <c r="K1283" i="6"/>
  <c r="L1283" i="6"/>
  <c r="M1283" i="6"/>
  <c r="K1284" i="6"/>
  <c r="L1284" i="6"/>
  <c r="M1284" i="6"/>
  <c r="K1285" i="6"/>
  <c r="L1285" i="6"/>
  <c r="M1285" i="6"/>
  <c r="K1286" i="6"/>
  <c r="L1286" i="6"/>
  <c r="M1286" i="6"/>
  <c r="K1287" i="6"/>
  <c r="L1287" i="6"/>
  <c r="M1287" i="6"/>
  <c r="K1288" i="6"/>
  <c r="L1288" i="6"/>
  <c r="M1288" i="6"/>
  <c r="K1289" i="6"/>
  <c r="L1289" i="6"/>
  <c r="M1289" i="6"/>
  <c r="K1290" i="6"/>
  <c r="L1290" i="6"/>
  <c r="M1290" i="6"/>
  <c r="K1291" i="6"/>
  <c r="L1291" i="6"/>
  <c r="M1291" i="6"/>
  <c r="K1292" i="6"/>
  <c r="L1292" i="6"/>
  <c r="M1292" i="6"/>
  <c r="K1293" i="6"/>
  <c r="L1293" i="6"/>
  <c r="M1293" i="6"/>
  <c r="K1294" i="6"/>
  <c r="L1294" i="6"/>
  <c r="M1294" i="6"/>
  <c r="K1295" i="6"/>
  <c r="L1295" i="6"/>
  <c r="M1295" i="6"/>
  <c r="K1296" i="6"/>
  <c r="L1296" i="6"/>
  <c r="M1296" i="6"/>
  <c r="K1297" i="6"/>
  <c r="L1297" i="6"/>
  <c r="M1297" i="6"/>
  <c r="K1298" i="6"/>
  <c r="L1298" i="6"/>
  <c r="M1298" i="6"/>
  <c r="K1299" i="6"/>
  <c r="L1299" i="6"/>
  <c r="M1299" i="6"/>
  <c r="K1300" i="6"/>
  <c r="L1300" i="6"/>
  <c r="M1300" i="6"/>
  <c r="K1301" i="6"/>
  <c r="L1301" i="6"/>
  <c r="M1301" i="6"/>
  <c r="K1302" i="6"/>
  <c r="L1302" i="6"/>
  <c r="M1302" i="6"/>
  <c r="K1303" i="6"/>
  <c r="L1303" i="6"/>
  <c r="M1303" i="6"/>
  <c r="K1304" i="6"/>
  <c r="L1304" i="6"/>
  <c r="M1304" i="6"/>
  <c r="K1305" i="6"/>
  <c r="L1305" i="6"/>
  <c r="M1305" i="6"/>
  <c r="K1306" i="6"/>
  <c r="L1306" i="6"/>
  <c r="M1306" i="6"/>
  <c r="K1307" i="6"/>
  <c r="L1307" i="6"/>
  <c r="M1307" i="6"/>
  <c r="K1308" i="6"/>
  <c r="L1308" i="6"/>
  <c r="M1308" i="6"/>
  <c r="K1309" i="6"/>
  <c r="L1309" i="6"/>
  <c r="M1309" i="6"/>
  <c r="K1310" i="6"/>
  <c r="L1310" i="6"/>
  <c r="M1310" i="6"/>
  <c r="K1311" i="6"/>
  <c r="L1311" i="6"/>
  <c r="M1311" i="6"/>
  <c r="K1312" i="6"/>
  <c r="L1312" i="6"/>
  <c r="M1312" i="6"/>
  <c r="K1313" i="6"/>
  <c r="L1313" i="6"/>
  <c r="M1313" i="6"/>
  <c r="K1314" i="6"/>
  <c r="L1314" i="6"/>
  <c r="M1314" i="6"/>
  <c r="K1315" i="6"/>
  <c r="L1315" i="6"/>
  <c r="M1315" i="6"/>
  <c r="K1316" i="6"/>
  <c r="L1316" i="6"/>
  <c r="M1316" i="6"/>
  <c r="K1317" i="6"/>
  <c r="L1317" i="6"/>
  <c r="M1317" i="6"/>
  <c r="K1318" i="6"/>
  <c r="L1318" i="6"/>
  <c r="M1318" i="6"/>
  <c r="K1319" i="6"/>
  <c r="L1319" i="6"/>
  <c r="M1319" i="6"/>
  <c r="K1320" i="6"/>
  <c r="L1320" i="6"/>
  <c r="M1320" i="6"/>
  <c r="K1321" i="6"/>
  <c r="L1321" i="6"/>
  <c r="M1321" i="6"/>
  <c r="K1322" i="6"/>
  <c r="L1322" i="6"/>
  <c r="M1322" i="6"/>
  <c r="K1323" i="6"/>
  <c r="L1323" i="6"/>
  <c r="M1323" i="6"/>
  <c r="K1324" i="6"/>
  <c r="L1324" i="6"/>
  <c r="M1324" i="6"/>
  <c r="K1325" i="6"/>
  <c r="L1325" i="6"/>
  <c r="M1325" i="6"/>
  <c r="K1326" i="6"/>
  <c r="L1326" i="6"/>
  <c r="M1326" i="6"/>
  <c r="K1327" i="6"/>
  <c r="L1327" i="6"/>
  <c r="M1327" i="6"/>
  <c r="K1328" i="6"/>
  <c r="L1328" i="6"/>
  <c r="M1328" i="6"/>
  <c r="K1329" i="6"/>
  <c r="L1329" i="6"/>
  <c r="M1329" i="6"/>
  <c r="K1330" i="6"/>
  <c r="L1330" i="6"/>
  <c r="M1330" i="6"/>
  <c r="K1331" i="6"/>
  <c r="L1331" i="6"/>
  <c r="M1331" i="6"/>
  <c r="K1332" i="6"/>
  <c r="L1332" i="6"/>
  <c r="M1332" i="6"/>
  <c r="K1333" i="6"/>
  <c r="L1333" i="6"/>
  <c r="M1333" i="6"/>
  <c r="K1334" i="6"/>
  <c r="L1334" i="6"/>
  <c r="M1334" i="6"/>
  <c r="K1335" i="6"/>
  <c r="L1335" i="6"/>
  <c r="M1335" i="6"/>
  <c r="K1336" i="6"/>
  <c r="L1336" i="6"/>
  <c r="M1336" i="6"/>
  <c r="K1337" i="6"/>
  <c r="L1337" i="6"/>
  <c r="M1337" i="6"/>
  <c r="K1338" i="6"/>
  <c r="L1338" i="6"/>
  <c r="M1338" i="6"/>
  <c r="K1339" i="6"/>
  <c r="L1339" i="6"/>
  <c r="M1339" i="6"/>
  <c r="K1340" i="6"/>
  <c r="L1340" i="6"/>
  <c r="M1340" i="6"/>
  <c r="K1341" i="6"/>
  <c r="L1341" i="6"/>
  <c r="M1341" i="6"/>
  <c r="K1342" i="6"/>
  <c r="L1342" i="6"/>
  <c r="M1342" i="6"/>
  <c r="K1343" i="6"/>
  <c r="L1343" i="6"/>
  <c r="M1343" i="6"/>
  <c r="K1344" i="6"/>
  <c r="L1344" i="6"/>
  <c r="M1344" i="6"/>
  <c r="K1345" i="6"/>
  <c r="L1345" i="6"/>
  <c r="M1345" i="6"/>
  <c r="K1346" i="6"/>
  <c r="L1346" i="6"/>
  <c r="M1346" i="6"/>
  <c r="K1347" i="6"/>
  <c r="L1347" i="6"/>
  <c r="M1347" i="6"/>
  <c r="K1348" i="6"/>
  <c r="L1348" i="6"/>
  <c r="M1348" i="6"/>
  <c r="K1349" i="6"/>
  <c r="L1349" i="6"/>
  <c r="M1349" i="6"/>
  <c r="K1350" i="6"/>
  <c r="L1350" i="6"/>
  <c r="M1350" i="6"/>
  <c r="K1351" i="6"/>
  <c r="L1351" i="6"/>
  <c r="M1351" i="6"/>
  <c r="K1352" i="6"/>
  <c r="L1352" i="6"/>
  <c r="M1352" i="6"/>
  <c r="K1353" i="6"/>
  <c r="L1353" i="6"/>
  <c r="M1353" i="6"/>
  <c r="K1354" i="6"/>
  <c r="L1354" i="6"/>
  <c r="M1354" i="6"/>
  <c r="K1355" i="6"/>
  <c r="L1355" i="6"/>
  <c r="M1355" i="6"/>
  <c r="K1356" i="6"/>
  <c r="L1356" i="6"/>
  <c r="M1356" i="6"/>
  <c r="K1357" i="6"/>
  <c r="L1357" i="6"/>
  <c r="M1357" i="6"/>
  <c r="K1358" i="6"/>
  <c r="L1358" i="6"/>
  <c r="M1358" i="6"/>
  <c r="K1359" i="6"/>
  <c r="L1359" i="6"/>
  <c r="M1359" i="6"/>
  <c r="K1360" i="6"/>
  <c r="L1360" i="6"/>
  <c r="M1360" i="6"/>
  <c r="K1361" i="6"/>
  <c r="L1361" i="6"/>
  <c r="M1361" i="6"/>
  <c r="K1362" i="6"/>
  <c r="L1362" i="6"/>
  <c r="M1362" i="6"/>
  <c r="K1363" i="6"/>
  <c r="L1363" i="6"/>
  <c r="M1363" i="6"/>
  <c r="K1364" i="6"/>
  <c r="L1364" i="6"/>
  <c r="M1364" i="6"/>
  <c r="K1365" i="6"/>
  <c r="L1365" i="6"/>
  <c r="M1365" i="6"/>
  <c r="K1366" i="6"/>
  <c r="L1366" i="6"/>
  <c r="M1366" i="6"/>
  <c r="K1367" i="6"/>
  <c r="L1367" i="6"/>
  <c r="M1367" i="6"/>
  <c r="K1368" i="6"/>
  <c r="L1368" i="6"/>
  <c r="M1368" i="6"/>
  <c r="K1369" i="6"/>
  <c r="L1369" i="6"/>
  <c r="M1369" i="6"/>
  <c r="K1370" i="6"/>
  <c r="L1370" i="6"/>
  <c r="M1370" i="6"/>
  <c r="K1371" i="6"/>
  <c r="L1371" i="6"/>
  <c r="M1371" i="6"/>
  <c r="K1372" i="6"/>
  <c r="L1372" i="6"/>
  <c r="M1372" i="6"/>
  <c r="K1373" i="6"/>
  <c r="L1373" i="6"/>
  <c r="M1373" i="6"/>
  <c r="K1374" i="6"/>
  <c r="L1374" i="6"/>
  <c r="M1374" i="6"/>
  <c r="K1375" i="6"/>
  <c r="L1375" i="6"/>
  <c r="M1375" i="6"/>
  <c r="K1376" i="6"/>
  <c r="L1376" i="6"/>
  <c r="M1376" i="6"/>
  <c r="K1377" i="6"/>
  <c r="L1377" i="6"/>
  <c r="M1377" i="6"/>
  <c r="K1378" i="6"/>
  <c r="L1378" i="6"/>
  <c r="M1378" i="6"/>
  <c r="K1379" i="6"/>
  <c r="L1379" i="6"/>
  <c r="M1379" i="6"/>
  <c r="K1380" i="6"/>
  <c r="L1380" i="6"/>
  <c r="M1380" i="6"/>
  <c r="K1381" i="6"/>
  <c r="L1381" i="6"/>
  <c r="M1381" i="6"/>
  <c r="K1382" i="6"/>
  <c r="L1382" i="6"/>
  <c r="M1382" i="6"/>
  <c r="K1383" i="6"/>
  <c r="L1383" i="6"/>
  <c r="M1383" i="6"/>
  <c r="K1384" i="6"/>
  <c r="L1384" i="6"/>
  <c r="M1384" i="6"/>
  <c r="K1385" i="6"/>
  <c r="L1385" i="6"/>
  <c r="M1385" i="6"/>
  <c r="K1386" i="6"/>
  <c r="L1386" i="6"/>
  <c r="M1386" i="6"/>
  <c r="K1387" i="6"/>
  <c r="L1387" i="6"/>
  <c r="M1387" i="6"/>
  <c r="K1388" i="6"/>
  <c r="L1388" i="6"/>
  <c r="M1388" i="6"/>
  <c r="K1389" i="6"/>
  <c r="L1389" i="6"/>
  <c r="M1389" i="6"/>
  <c r="K1390" i="6"/>
  <c r="L1390" i="6"/>
  <c r="M1390" i="6"/>
  <c r="K1391" i="6"/>
  <c r="L1391" i="6"/>
  <c r="M1391" i="6"/>
  <c r="K1392" i="6"/>
  <c r="L1392" i="6"/>
  <c r="M1392" i="6"/>
  <c r="K1393" i="6"/>
  <c r="L1393" i="6"/>
  <c r="M1393" i="6"/>
  <c r="K1394" i="6"/>
  <c r="L1394" i="6"/>
  <c r="M1394" i="6"/>
  <c r="K1395" i="6"/>
  <c r="L1395" i="6"/>
  <c r="M1395" i="6"/>
  <c r="K1396" i="6"/>
  <c r="L1396" i="6"/>
  <c r="M1396" i="6"/>
  <c r="K1397" i="6"/>
  <c r="L1397" i="6"/>
  <c r="M1397" i="6"/>
  <c r="K1398" i="6"/>
  <c r="L1398" i="6"/>
  <c r="M1398" i="6"/>
  <c r="K1399" i="6"/>
  <c r="L1399" i="6"/>
  <c r="M1399" i="6"/>
  <c r="K1400" i="6"/>
  <c r="L1400" i="6"/>
  <c r="M1400" i="6"/>
  <c r="K1401" i="6"/>
  <c r="L1401" i="6"/>
  <c r="M1401" i="6"/>
  <c r="K1402" i="6"/>
  <c r="L1402" i="6"/>
  <c r="M1402" i="6"/>
  <c r="K1403" i="6"/>
  <c r="L1403" i="6"/>
  <c r="M1403" i="6"/>
  <c r="K1404" i="6"/>
  <c r="L1404" i="6"/>
  <c r="M1404" i="6"/>
  <c r="K1405" i="6"/>
  <c r="L1405" i="6"/>
  <c r="M1405" i="6"/>
  <c r="K1406" i="6"/>
  <c r="L1406" i="6"/>
  <c r="M1406" i="6"/>
  <c r="K1407" i="6"/>
  <c r="L1407" i="6"/>
  <c r="M1407" i="6"/>
  <c r="K1408" i="6"/>
  <c r="L1408" i="6"/>
  <c r="M1408" i="6"/>
  <c r="K1409" i="6"/>
  <c r="L1409" i="6"/>
  <c r="M1409" i="6"/>
  <c r="K1410" i="6"/>
  <c r="L1410" i="6"/>
  <c r="M1410" i="6"/>
  <c r="K1411" i="6"/>
  <c r="L1411" i="6"/>
  <c r="M1411" i="6"/>
  <c r="K1412" i="6"/>
  <c r="L1412" i="6"/>
  <c r="M1412" i="6"/>
  <c r="K1413" i="6"/>
  <c r="L1413" i="6"/>
  <c r="M1413" i="6"/>
  <c r="K1414" i="6"/>
  <c r="L1414" i="6"/>
  <c r="M1414" i="6"/>
  <c r="K1415" i="6"/>
  <c r="L1415" i="6"/>
  <c r="M1415" i="6"/>
  <c r="K1416" i="6"/>
  <c r="L1416" i="6"/>
  <c r="M1416" i="6"/>
  <c r="K1417" i="6"/>
  <c r="L1417" i="6"/>
  <c r="M1417" i="6"/>
  <c r="K1418" i="6"/>
  <c r="L1418" i="6"/>
  <c r="M1418" i="6"/>
  <c r="K1419" i="6"/>
  <c r="L1419" i="6"/>
  <c r="M1419" i="6"/>
  <c r="K1420" i="6"/>
  <c r="L1420" i="6"/>
  <c r="M1420" i="6"/>
  <c r="K1421" i="6"/>
  <c r="L1421" i="6"/>
  <c r="M1421" i="6"/>
  <c r="K1422" i="6"/>
  <c r="L1422" i="6"/>
  <c r="M1422" i="6"/>
  <c r="K1423" i="6"/>
  <c r="L1423" i="6"/>
  <c r="M1423" i="6"/>
  <c r="K1424" i="6"/>
  <c r="L1424" i="6"/>
  <c r="M1424" i="6"/>
  <c r="K1425" i="6"/>
  <c r="L1425" i="6"/>
  <c r="M1425" i="6"/>
  <c r="K1426" i="6"/>
  <c r="L1426" i="6"/>
  <c r="M1426" i="6"/>
  <c r="K1427" i="6"/>
  <c r="L1427" i="6"/>
  <c r="M1427" i="6"/>
  <c r="K1428" i="6"/>
  <c r="L1428" i="6"/>
  <c r="M1428" i="6"/>
  <c r="K1429" i="6"/>
  <c r="L1429" i="6"/>
  <c r="M1429" i="6"/>
  <c r="K1430" i="6"/>
  <c r="L1430" i="6"/>
  <c r="M1430" i="6"/>
  <c r="K1431" i="6"/>
  <c r="L1431" i="6"/>
  <c r="M1431" i="6"/>
  <c r="K1432" i="6"/>
  <c r="L1432" i="6"/>
  <c r="M1432" i="6"/>
  <c r="K1433" i="6"/>
  <c r="L1433" i="6"/>
  <c r="M1433" i="6"/>
  <c r="K1434" i="6"/>
  <c r="L1434" i="6"/>
  <c r="M1434" i="6"/>
  <c r="K1435" i="6"/>
  <c r="L1435" i="6"/>
  <c r="M1435" i="6"/>
  <c r="K1436" i="6"/>
  <c r="L1436" i="6"/>
  <c r="M1436" i="6"/>
  <c r="K1437" i="6"/>
  <c r="L1437" i="6"/>
  <c r="M1437" i="6"/>
  <c r="K1438" i="6"/>
  <c r="L1438" i="6"/>
  <c r="M1438" i="6"/>
  <c r="K1439" i="6"/>
  <c r="L1439" i="6"/>
  <c r="M1439" i="6"/>
  <c r="K1440" i="6"/>
  <c r="L1440" i="6"/>
  <c r="M1440" i="6"/>
  <c r="K1441" i="6"/>
  <c r="L1441" i="6"/>
  <c r="M1441" i="6"/>
  <c r="K1442" i="6"/>
  <c r="L1442" i="6"/>
  <c r="M1442" i="6"/>
  <c r="K1443" i="6"/>
  <c r="L1443" i="6"/>
  <c r="M1443" i="6"/>
  <c r="K1444" i="6"/>
  <c r="L1444" i="6"/>
  <c r="M1444" i="6"/>
  <c r="K1445" i="6"/>
  <c r="L1445" i="6"/>
  <c r="M1445" i="6"/>
  <c r="K1446" i="6"/>
  <c r="L1446" i="6"/>
  <c r="M1446" i="6"/>
  <c r="K1447" i="6"/>
  <c r="L1447" i="6"/>
  <c r="M1447" i="6"/>
  <c r="K1448" i="6"/>
  <c r="L1448" i="6"/>
  <c r="M1448" i="6"/>
  <c r="K1449" i="6"/>
  <c r="L1449" i="6"/>
  <c r="M1449" i="6"/>
  <c r="K1450" i="6"/>
  <c r="L1450" i="6"/>
  <c r="M1450" i="6"/>
  <c r="K1451" i="6"/>
  <c r="L1451" i="6"/>
  <c r="M1451" i="6"/>
  <c r="K1452" i="6"/>
  <c r="L1452" i="6"/>
  <c r="M1452" i="6"/>
  <c r="K1453" i="6"/>
  <c r="L1453" i="6"/>
  <c r="M1453" i="6"/>
  <c r="K1454" i="6"/>
  <c r="L1454" i="6"/>
  <c r="M1454" i="6"/>
  <c r="K1455" i="6"/>
  <c r="L1455" i="6"/>
  <c r="M1455" i="6"/>
  <c r="K1456" i="6"/>
  <c r="L1456" i="6"/>
  <c r="M1456" i="6"/>
  <c r="K1457" i="6"/>
  <c r="L1457" i="6"/>
  <c r="M1457" i="6"/>
  <c r="K1458" i="6"/>
  <c r="L1458" i="6"/>
  <c r="M1458" i="6"/>
  <c r="K1459" i="6"/>
  <c r="L1459" i="6"/>
  <c r="M1459" i="6"/>
  <c r="K1460" i="6"/>
  <c r="L1460" i="6"/>
  <c r="M1460" i="6"/>
  <c r="K1461" i="6"/>
  <c r="L1461" i="6"/>
  <c r="M1461" i="6"/>
  <c r="K1462" i="6"/>
  <c r="L1462" i="6"/>
  <c r="M1462" i="6"/>
  <c r="K1463" i="6"/>
  <c r="L1463" i="6"/>
  <c r="M1463" i="6"/>
  <c r="K1464" i="6"/>
  <c r="L1464" i="6"/>
  <c r="M1464" i="6"/>
  <c r="K1465" i="6"/>
  <c r="L1465" i="6"/>
  <c r="M1465" i="6"/>
  <c r="K1466" i="6"/>
  <c r="L1466" i="6"/>
  <c r="M1466" i="6"/>
  <c r="K1467" i="6"/>
  <c r="L1467" i="6"/>
  <c r="M1467" i="6"/>
  <c r="K1468" i="6"/>
  <c r="L1468" i="6"/>
  <c r="M1468" i="6"/>
  <c r="K1469" i="6"/>
  <c r="L1469" i="6"/>
  <c r="M1469" i="6"/>
  <c r="K1470" i="6"/>
  <c r="L1470" i="6"/>
  <c r="M1470" i="6"/>
  <c r="K1471" i="6"/>
  <c r="L1471" i="6"/>
  <c r="M1471" i="6"/>
  <c r="K1472" i="6"/>
  <c r="L1472" i="6"/>
  <c r="M1472" i="6"/>
  <c r="K1473" i="6"/>
  <c r="L1473" i="6"/>
  <c r="M1473" i="6"/>
  <c r="K1474" i="6"/>
  <c r="L1474" i="6"/>
  <c r="M1474" i="6"/>
  <c r="K1475" i="6"/>
  <c r="L1475" i="6"/>
  <c r="M1475" i="6"/>
  <c r="K1476" i="6"/>
  <c r="L1476" i="6"/>
  <c r="M1476" i="6"/>
  <c r="K1477" i="6"/>
  <c r="L1477" i="6"/>
  <c r="M1477" i="6"/>
  <c r="K1478" i="6"/>
  <c r="L1478" i="6"/>
  <c r="M1478" i="6"/>
  <c r="K1479" i="6"/>
  <c r="L1479" i="6"/>
  <c r="M1479" i="6"/>
  <c r="K1480" i="6"/>
  <c r="L1480" i="6"/>
  <c r="M1480" i="6"/>
  <c r="K1481" i="6"/>
  <c r="L1481" i="6"/>
  <c r="M1481" i="6"/>
  <c r="K1482" i="6"/>
  <c r="L1482" i="6"/>
  <c r="M1482" i="6"/>
  <c r="K1483" i="6"/>
  <c r="L1483" i="6"/>
  <c r="M1483" i="6"/>
  <c r="K1484" i="6"/>
  <c r="L1484" i="6"/>
  <c r="M1484" i="6"/>
  <c r="K1485" i="6"/>
  <c r="L1485" i="6"/>
  <c r="M1485" i="6"/>
  <c r="K1486" i="6"/>
  <c r="L1486" i="6"/>
  <c r="M1486" i="6"/>
  <c r="K1487" i="6"/>
  <c r="L1487" i="6"/>
  <c r="M1487" i="6"/>
  <c r="K1488" i="6"/>
  <c r="L1488" i="6"/>
  <c r="M1488" i="6"/>
  <c r="K1489" i="6"/>
  <c r="L1489" i="6"/>
  <c r="M1489" i="6"/>
  <c r="K1490" i="6"/>
  <c r="L1490" i="6"/>
  <c r="M1490" i="6"/>
  <c r="K1491" i="6"/>
  <c r="L1491" i="6"/>
  <c r="M1491" i="6"/>
  <c r="K1492" i="6"/>
  <c r="L1492" i="6"/>
  <c r="M1492" i="6"/>
  <c r="K1493" i="6"/>
  <c r="L1493" i="6"/>
  <c r="M1493" i="6"/>
  <c r="K1494" i="6"/>
  <c r="L1494" i="6"/>
  <c r="M1494" i="6"/>
  <c r="K1495" i="6"/>
  <c r="L1495" i="6"/>
  <c r="M1495" i="6"/>
  <c r="K1496" i="6"/>
  <c r="L1496" i="6"/>
  <c r="M1496" i="6"/>
  <c r="K1497" i="6"/>
  <c r="L1497" i="6"/>
  <c r="M1497" i="6"/>
  <c r="K1498" i="6"/>
  <c r="L1498" i="6"/>
  <c r="M1498" i="6"/>
  <c r="K1499" i="6"/>
  <c r="L1499" i="6"/>
  <c r="M1499" i="6"/>
  <c r="K1500" i="6"/>
  <c r="L1500" i="6"/>
  <c r="M1500" i="6"/>
  <c r="K1501" i="6"/>
  <c r="L1501" i="6"/>
  <c r="M1501" i="6"/>
  <c r="K1502" i="6"/>
  <c r="L1502" i="6"/>
  <c r="M1502" i="6"/>
  <c r="K1503" i="6"/>
  <c r="L1503" i="6"/>
  <c r="M1503" i="6"/>
  <c r="K1504" i="6"/>
  <c r="L1504" i="6"/>
  <c r="M1504" i="6"/>
  <c r="K1505" i="6"/>
  <c r="L1505" i="6"/>
  <c r="M1505" i="6"/>
  <c r="K1506" i="6"/>
  <c r="L1506" i="6"/>
  <c r="M1506" i="6"/>
  <c r="K1507" i="6"/>
  <c r="L1507" i="6"/>
  <c r="M1507" i="6"/>
  <c r="K1508" i="6"/>
  <c r="L1508" i="6"/>
  <c r="M1508" i="6"/>
  <c r="K1509" i="6"/>
  <c r="L1509" i="6"/>
  <c r="M1509" i="6"/>
  <c r="K1510" i="6"/>
  <c r="L1510" i="6"/>
  <c r="M1510" i="6"/>
  <c r="K1511" i="6"/>
  <c r="L1511" i="6"/>
  <c r="M1511" i="6"/>
  <c r="K1512" i="6"/>
  <c r="L1512" i="6"/>
  <c r="M1512" i="6"/>
  <c r="K1513" i="6"/>
  <c r="L1513" i="6"/>
  <c r="M1513" i="6"/>
  <c r="K1514" i="6"/>
  <c r="L1514" i="6"/>
  <c r="M1514" i="6"/>
  <c r="K1515" i="6"/>
  <c r="L1515" i="6"/>
  <c r="M1515" i="6"/>
  <c r="K1516" i="6"/>
  <c r="L1516" i="6"/>
  <c r="M1516" i="6"/>
  <c r="K1517" i="6"/>
  <c r="L1517" i="6"/>
  <c r="M1517" i="6"/>
  <c r="K1518" i="6"/>
  <c r="L1518" i="6"/>
  <c r="M1518" i="6"/>
  <c r="K1519" i="6"/>
  <c r="L1519" i="6"/>
  <c r="M1519" i="6"/>
  <c r="K1520" i="6"/>
  <c r="L1520" i="6"/>
  <c r="M1520" i="6"/>
  <c r="K1521" i="6"/>
  <c r="L1521" i="6"/>
  <c r="M1521" i="6"/>
  <c r="K1522" i="6"/>
  <c r="L1522" i="6"/>
  <c r="M1522" i="6"/>
  <c r="K1523" i="6"/>
  <c r="L1523" i="6"/>
  <c r="M1523" i="6"/>
  <c r="K1524" i="6"/>
  <c r="L1524" i="6"/>
  <c r="M1524" i="6"/>
  <c r="K1525" i="6"/>
  <c r="L1525" i="6"/>
  <c r="M1525" i="6"/>
  <c r="K1526" i="6"/>
  <c r="L1526" i="6"/>
  <c r="M1526" i="6"/>
  <c r="K1527" i="6"/>
  <c r="L1527" i="6"/>
  <c r="M1527" i="6"/>
  <c r="K1528" i="6"/>
  <c r="L1528" i="6"/>
  <c r="M1528" i="6"/>
  <c r="K1529" i="6"/>
  <c r="L1529" i="6"/>
  <c r="M1529" i="6"/>
  <c r="K1530" i="6"/>
  <c r="L1530" i="6"/>
  <c r="M1530" i="6"/>
  <c r="K1531" i="6"/>
  <c r="L1531" i="6"/>
  <c r="M1531" i="6"/>
  <c r="K1532" i="6"/>
  <c r="L1532" i="6"/>
  <c r="M1532" i="6"/>
  <c r="K1533" i="6"/>
  <c r="L1533" i="6"/>
  <c r="M1533" i="6"/>
  <c r="K1534" i="6"/>
  <c r="L1534" i="6"/>
  <c r="M1534" i="6"/>
  <c r="K1535" i="6"/>
  <c r="L1535" i="6"/>
  <c r="M1535" i="6"/>
  <c r="K1536" i="6"/>
  <c r="L1536" i="6"/>
  <c r="M1536" i="6"/>
  <c r="K1537" i="6"/>
  <c r="L1537" i="6"/>
  <c r="M1537" i="6"/>
  <c r="K1538" i="6"/>
  <c r="L1538" i="6"/>
  <c r="M1538" i="6"/>
  <c r="K1539" i="6"/>
  <c r="L1539" i="6"/>
  <c r="M1539" i="6"/>
  <c r="K1540" i="6"/>
  <c r="L1540" i="6"/>
  <c r="M1540" i="6"/>
  <c r="K1541" i="6"/>
  <c r="L1541" i="6"/>
  <c r="M1541" i="6"/>
  <c r="K1542" i="6"/>
  <c r="L1542" i="6"/>
  <c r="M1542" i="6"/>
  <c r="K1543" i="6"/>
  <c r="L1543" i="6"/>
  <c r="M1543" i="6"/>
  <c r="K1544" i="6"/>
  <c r="L1544" i="6"/>
  <c r="M1544" i="6"/>
  <c r="K1545" i="6"/>
  <c r="L1545" i="6"/>
  <c r="M1545" i="6"/>
  <c r="K1546" i="6"/>
  <c r="L1546" i="6"/>
  <c r="M1546" i="6"/>
  <c r="K1547" i="6"/>
  <c r="L1547" i="6"/>
  <c r="M1547" i="6"/>
  <c r="K1548" i="6"/>
  <c r="L1548" i="6"/>
  <c r="M1548" i="6"/>
  <c r="K1549" i="6"/>
  <c r="L1549" i="6"/>
  <c r="M1549" i="6"/>
  <c r="K1550" i="6"/>
  <c r="L1550" i="6"/>
  <c r="M1550" i="6"/>
  <c r="K1551" i="6"/>
  <c r="L1551" i="6"/>
  <c r="M1551" i="6"/>
  <c r="K1552" i="6"/>
  <c r="L1552" i="6"/>
  <c r="M1552" i="6"/>
  <c r="K1553" i="6"/>
  <c r="L1553" i="6"/>
  <c r="M1553" i="6"/>
  <c r="K1554" i="6"/>
  <c r="L1554" i="6"/>
  <c r="M1554" i="6"/>
  <c r="K1555" i="6"/>
  <c r="L1555" i="6"/>
  <c r="M1555" i="6"/>
  <c r="K1556" i="6"/>
  <c r="L1556" i="6"/>
  <c r="M1556" i="6"/>
  <c r="K1557" i="6"/>
  <c r="L1557" i="6"/>
  <c r="M1557" i="6"/>
  <c r="K1558" i="6"/>
  <c r="L1558" i="6"/>
  <c r="M1558" i="6"/>
  <c r="K1559" i="6"/>
  <c r="L1559" i="6"/>
  <c r="M1559" i="6"/>
  <c r="K1560" i="6"/>
  <c r="L1560" i="6"/>
  <c r="M1560" i="6"/>
  <c r="K1561" i="6"/>
  <c r="L1561" i="6"/>
  <c r="M1561" i="6"/>
  <c r="K1562" i="6"/>
  <c r="L1562" i="6"/>
  <c r="M1562" i="6"/>
  <c r="K1563" i="6"/>
  <c r="L1563" i="6"/>
  <c r="M1563" i="6"/>
  <c r="K1564" i="6"/>
  <c r="L1564" i="6"/>
  <c r="M1564" i="6"/>
  <c r="K1565" i="6"/>
  <c r="L1565" i="6"/>
  <c r="M1565" i="6"/>
  <c r="K1566" i="6"/>
  <c r="L1566" i="6"/>
  <c r="M1566" i="6"/>
  <c r="K1567" i="6"/>
  <c r="L1567" i="6"/>
  <c r="M1567" i="6"/>
  <c r="K1568" i="6"/>
  <c r="L1568" i="6"/>
  <c r="M1568" i="6"/>
  <c r="K1569" i="6"/>
  <c r="L1569" i="6"/>
  <c r="M1569" i="6"/>
  <c r="K1570" i="6"/>
  <c r="L1570" i="6"/>
  <c r="M1570" i="6"/>
  <c r="K1571" i="6"/>
  <c r="L1571" i="6"/>
  <c r="M1571" i="6"/>
  <c r="K1572" i="6"/>
  <c r="L1572" i="6"/>
  <c r="M1572" i="6"/>
  <c r="K1573" i="6"/>
  <c r="L1573" i="6"/>
  <c r="M1573" i="6"/>
  <c r="K1574" i="6"/>
  <c r="L1574" i="6"/>
  <c r="M1574" i="6"/>
  <c r="K1575" i="6"/>
  <c r="L1575" i="6"/>
  <c r="M1575" i="6"/>
  <c r="K1576" i="6"/>
  <c r="L1576" i="6"/>
  <c r="M1576" i="6"/>
  <c r="K1577" i="6"/>
  <c r="L1577" i="6"/>
  <c r="M1577" i="6"/>
  <c r="K1578" i="6"/>
  <c r="L1578" i="6"/>
  <c r="M1578" i="6"/>
  <c r="K1579" i="6"/>
  <c r="L1579" i="6"/>
  <c r="M1579" i="6"/>
  <c r="K1580" i="6"/>
  <c r="L1580" i="6"/>
  <c r="M1580" i="6"/>
  <c r="K1581" i="6"/>
  <c r="L1581" i="6"/>
  <c r="M1581" i="6"/>
  <c r="K1582" i="6"/>
  <c r="L1582" i="6"/>
  <c r="M1582" i="6"/>
  <c r="K1583" i="6"/>
  <c r="L1583" i="6"/>
  <c r="M1583" i="6"/>
  <c r="K1584" i="6"/>
  <c r="L1584" i="6"/>
  <c r="M1584" i="6"/>
  <c r="K1585" i="6"/>
  <c r="L1585" i="6"/>
  <c r="M1585" i="6"/>
  <c r="K1586" i="6"/>
  <c r="L1586" i="6"/>
  <c r="M1586" i="6"/>
  <c r="K1587" i="6"/>
  <c r="L1587" i="6"/>
  <c r="M1587" i="6"/>
  <c r="K1588" i="6"/>
  <c r="L1588" i="6"/>
  <c r="M1588" i="6"/>
  <c r="K1589" i="6"/>
  <c r="L1589" i="6"/>
  <c r="M1589" i="6"/>
  <c r="K1590" i="6"/>
  <c r="L1590" i="6"/>
  <c r="M1590" i="6"/>
  <c r="K1591" i="6"/>
  <c r="L1591" i="6"/>
  <c r="M1591" i="6"/>
  <c r="K1592" i="6"/>
  <c r="L1592" i="6"/>
  <c r="M1592" i="6"/>
  <c r="K1593" i="6"/>
  <c r="L1593" i="6"/>
  <c r="M1593" i="6"/>
  <c r="K1594" i="6"/>
  <c r="L1594" i="6"/>
  <c r="M1594" i="6"/>
  <c r="K1595" i="6"/>
  <c r="L1595" i="6"/>
  <c r="M1595" i="6"/>
  <c r="K1596" i="6"/>
  <c r="L1596" i="6"/>
  <c r="M1596" i="6"/>
  <c r="K1597" i="6"/>
  <c r="L1597" i="6"/>
  <c r="M1597" i="6"/>
  <c r="K1598" i="6"/>
  <c r="L1598" i="6"/>
  <c r="M1598" i="6"/>
  <c r="K1599" i="6"/>
  <c r="L1599" i="6"/>
  <c r="M1599" i="6"/>
  <c r="K1600" i="6"/>
  <c r="L1600" i="6"/>
  <c r="M1600" i="6"/>
  <c r="K1601" i="6"/>
  <c r="L1601" i="6"/>
  <c r="M1601" i="6"/>
  <c r="K1602" i="6"/>
  <c r="L1602" i="6"/>
  <c r="M1602" i="6"/>
  <c r="K1603" i="6"/>
  <c r="L1603" i="6"/>
  <c r="M1603" i="6"/>
  <c r="K1604" i="6"/>
  <c r="L1604" i="6"/>
  <c r="M1604" i="6"/>
  <c r="K1605" i="6"/>
  <c r="L1605" i="6"/>
  <c r="M1605" i="6"/>
  <c r="K1606" i="6"/>
  <c r="L1606" i="6"/>
  <c r="M1606" i="6"/>
  <c r="K1607" i="6"/>
  <c r="L1607" i="6"/>
  <c r="M1607" i="6"/>
  <c r="K1608" i="6"/>
  <c r="L1608" i="6"/>
  <c r="M1608" i="6"/>
  <c r="K1609" i="6"/>
  <c r="L1609" i="6"/>
  <c r="M1609" i="6"/>
  <c r="K1610" i="6"/>
  <c r="L1610" i="6"/>
  <c r="M1610" i="6"/>
  <c r="K1611" i="6"/>
  <c r="L1611" i="6"/>
  <c r="M1611" i="6"/>
  <c r="K1612" i="6"/>
  <c r="L1612" i="6"/>
  <c r="M1612" i="6"/>
  <c r="K1613" i="6"/>
  <c r="L1613" i="6"/>
  <c r="M1613" i="6"/>
  <c r="K1614" i="6"/>
  <c r="L1614" i="6"/>
  <c r="M1614" i="6"/>
  <c r="K1615" i="6"/>
  <c r="L1615" i="6"/>
  <c r="M1615" i="6"/>
  <c r="K1616" i="6"/>
  <c r="L1616" i="6"/>
  <c r="M1616" i="6"/>
  <c r="K1617" i="6"/>
  <c r="L1617" i="6"/>
  <c r="M1617" i="6"/>
  <c r="K1618" i="6"/>
  <c r="L1618" i="6"/>
  <c r="M1618" i="6"/>
  <c r="K1619" i="6"/>
  <c r="L1619" i="6"/>
  <c r="M1619" i="6"/>
  <c r="K1620" i="6"/>
  <c r="L1620" i="6"/>
  <c r="M1620" i="6"/>
  <c r="K1621" i="6"/>
  <c r="L1621" i="6"/>
  <c r="M1621" i="6"/>
  <c r="K1622" i="6"/>
  <c r="L1622" i="6"/>
  <c r="M1622" i="6"/>
  <c r="K1623" i="6"/>
  <c r="L1623" i="6"/>
  <c r="M1623" i="6"/>
  <c r="K1624" i="6"/>
  <c r="L1624" i="6"/>
  <c r="M1624" i="6"/>
  <c r="K1625" i="6"/>
  <c r="L1625" i="6"/>
  <c r="M1625" i="6"/>
  <c r="K1626" i="6"/>
  <c r="L1626" i="6"/>
  <c r="M1626" i="6"/>
  <c r="K1627" i="6"/>
  <c r="L1627" i="6"/>
  <c r="M1627" i="6"/>
  <c r="K1628" i="6"/>
  <c r="L1628" i="6"/>
  <c r="M1628" i="6"/>
  <c r="K1629" i="6"/>
  <c r="L1629" i="6"/>
  <c r="M1629" i="6"/>
  <c r="K1630" i="6"/>
  <c r="L1630" i="6"/>
  <c r="M1630" i="6"/>
  <c r="K1631" i="6"/>
  <c r="L1631" i="6"/>
  <c r="M1631" i="6"/>
  <c r="K1632" i="6"/>
  <c r="L1632" i="6"/>
  <c r="M1632" i="6"/>
  <c r="K1633" i="6"/>
  <c r="L1633" i="6"/>
  <c r="M1633" i="6"/>
  <c r="K1634" i="6"/>
  <c r="L1634" i="6"/>
  <c r="M1634" i="6"/>
  <c r="K1635" i="6"/>
  <c r="L1635" i="6"/>
  <c r="M1635" i="6"/>
  <c r="K1636" i="6"/>
  <c r="L1636" i="6"/>
  <c r="M1636" i="6"/>
  <c r="K1637" i="6"/>
  <c r="L1637" i="6"/>
  <c r="M1637" i="6"/>
  <c r="K1638" i="6"/>
  <c r="L1638" i="6"/>
  <c r="M1638" i="6"/>
  <c r="K1639" i="6"/>
  <c r="L1639" i="6"/>
  <c r="M1639" i="6"/>
  <c r="K1640" i="6"/>
  <c r="L1640" i="6"/>
  <c r="M1640" i="6"/>
  <c r="K1641" i="6"/>
  <c r="L1641" i="6"/>
  <c r="M1641" i="6"/>
  <c r="K1642" i="6"/>
  <c r="L1642" i="6"/>
  <c r="M1642" i="6"/>
  <c r="K1643" i="6"/>
  <c r="L1643" i="6"/>
  <c r="M1643" i="6"/>
  <c r="K1644" i="6"/>
  <c r="L1644" i="6"/>
  <c r="M1644" i="6"/>
  <c r="K1645" i="6"/>
  <c r="L1645" i="6"/>
  <c r="M1645" i="6"/>
  <c r="K1646" i="6"/>
  <c r="L1646" i="6"/>
  <c r="M1646" i="6"/>
  <c r="K1647" i="6"/>
  <c r="L1647" i="6"/>
  <c r="M1647" i="6"/>
  <c r="K1648" i="6"/>
  <c r="L1648" i="6"/>
  <c r="M1648" i="6"/>
  <c r="K1649" i="6"/>
  <c r="L1649" i="6"/>
  <c r="M1649" i="6"/>
  <c r="K1650" i="6"/>
  <c r="L1650" i="6"/>
  <c r="M1650" i="6"/>
  <c r="K1651" i="6"/>
  <c r="L1651" i="6"/>
  <c r="M1651" i="6"/>
  <c r="K1652" i="6"/>
  <c r="L1652" i="6"/>
  <c r="M1652" i="6"/>
  <c r="K1653" i="6"/>
  <c r="L1653" i="6"/>
  <c r="M1653" i="6"/>
  <c r="K1654" i="6"/>
  <c r="L1654" i="6"/>
  <c r="M1654" i="6"/>
  <c r="K1655" i="6"/>
  <c r="L1655" i="6"/>
  <c r="M1655" i="6"/>
  <c r="K1656" i="6"/>
  <c r="L1656" i="6"/>
  <c r="M1656" i="6"/>
  <c r="K1657" i="6"/>
  <c r="L1657" i="6"/>
  <c r="M1657" i="6"/>
  <c r="K1658" i="6"/>
  <c r="L1658" i="6"/>
  <c r="M1658" i="6"/>
  <c r="K1659" i="6"/>
  <c r="L1659" i="6"/>
  <c r="M1659" i="6"/>
  <c r="K1660" i="6"/>
  <c r="L1660" i="6"/>
  <c r="M1660" i="6"/>
  <c r="K1661" i="6"/>
  <c r="L1661" i="6"/>
  <c r="M1661" i="6"/>
  <c r="K1662" i="6"/>
  <c r="L1662" i="6"/>
  <c r="M1662" i="6"/>
  <c r="K1663" i="6"/>
  <c r="L1663" i="6"/>
  <c r="M1663" i="6"/>
  <c r="K1664" i="6"/>
  <c r="L1664" i="6"/>
  <c r="M1664" i="6"/>
  <c r="K1665" i="6"/>
  <c r="L1665" i="6"/>
  <c r="M1665" i="6"/>
  <c r="K1666" i="6"/>
  <c r="L1666" i="6"/>
  <c r="M1666" i="6"/>
  <c r="K1667" i="6"/>
  <c r="L1667" i="6"/>
  <c r="M1667" i="6"/>
  <c r="K1668" i="6"/>
  <c r="L1668" i="6"/>
  <c r="M1668" i="6"/>
  <c r="K1669" i="6"/>
  <c r="L1669" i="6"/>
  <c r="M1669" i="6"/>
  <c r="K1670" i="6"/>
  <c r="L1670" i="6"/>
  <c r="M1670" i="6"/>
  <c r="K1671" i="6"/>
  <c r="L1671" i="6"/>
  <c r="M1671" i="6"/>
  <c r="K1672" i="6"/>
  <c r="L1672" i="6"/>
  <c r="M1672" i="6"/>
  <c r="K1673" i="6"/>
  <c r="L1673" i="6"/>
  <c r="M1673" i="6"/>
  <c r="K1674" i="6"/>
  <c r="L1674" i="6"/>
  <c r="M1674" i="6"/>
  <c r="K1675" i="6"/>
  <c r="L1675" i="6"/>
  <c r="M1675" i="6"/>
  <c r="K1676" i="6"/>
  <c r="L1676" i="6"/>
  <c r="M1676" i="6"/>
  <c r="K1677" i="6"/>
  <c r="L1677" i="6"/>
  <c r="M1677" i="6"/>
  <c r="K1678" i="6"/>
  <c r="L1678" i="6"/>
  <c r="M1678" i="6"/>
  <c r="K1679" i="6"/>
  <c r="L1679" i="6"/>
  <c r="M1679" i="6"/>
  <c r="K1680" i="6"/>
  <c r="L1680" i="6"/>
  <c r="M1680" i="6"/>
  <c r="K1681" i="6"/>
  <c r="L1681" i="6"/>
  <c r="M1681" i="6"/>
  <c r="K1682" i="6"/>
  <c r="L1682" i="6"/>
  <c r="M1682" i="6"/>
  <c r="K1683" i="6"/>
  <c r="L1683" i="6"/>
  <c r="M1683" i="6"/>
  <c r="K1684" i="6"/>
  <c r="L1684" i="6"/>
  <c r="M1684" i="6"/>
  <c r="K1685" i="6"/>
  <c r="L1685" i="6"/>
  <c r="M1685" i="6"/>
  <c r="K1686" i="6"/>
  <c r="L1686" i="6"/>
  <c r="M1686" i="6"/>
  <c r="K1687" i="6"/>
  <c r="L1687" i="6"/>
  <c r="M1687" i="6"/>
  <c r="K1688" i="6"/>
  <c r="L1688" i="6"/>
  <c r="M1688" i="6"/>
  <c r="K1689" i="6"/>
  <c r="L1689" i="6"/>
  <c r="M1689" i="6"/>
  <c r="K1690" i="6"/>
  <c r="L1690" i="6"/>
  <c r="M1690" i="6"/>
  <c r="K1691" i="6"/>
  <c r="L1691" i="6"/>
  <c r="M1691" i="6"/>
  <c r="K1692" i="6"/>
  <c r="L1692" i="6"/>
  <c r="M1692" i="6"/>
  <c r="K1693" i="6"/>
  <c r="L1693" i="6"/>
  <c r="M1693" i="6"/>
  <c r="K1694" i="6"/>
  <c r="L1694" i="6"/>
  <c r="M1694" i="6"/>
  <c r="K1695" i="6"/>
  <c r="L1695" i="6"/>
  <c r="M1695" i="6"/>
  <c r="K1696" i="6"/>
  <c r="L1696" i="6"/>
  <c r="M1696" i="6"/>
  <c r="K1697" i="6"/>
  <c r="L1697" i="6"/>
  <c r="M1697" i="6"/>
  <c r="K1698" i="6"/>
  <c r="L1698" i="6"/>
  <c r="M1698" i="6"/>
  <c r="K1699" i="6"/>
  <c r="L1699" i="6"/>
  <c r="M1699" i="6"/>
  <c r="K1700" i="6"/>
  <c r="L1700" i="6"/>
  <c r="M1700" i="6"/>
  <c r="K1701" i="6"/>
  <c r="L1701" i="6"/>
  <c r="M1701" i="6"/>
  <c r="K1702" i="6"/>
  <c r="L1702" i="6"/>
  <c r="M1702" i="6"/>
  <c r="K1703" i="6"/>
  <c r="L1703" i="6"/>
  <c r="M1703" i="6"/>
  <c r="K1704" i="6"/>
  <c r="L1704" i="6"/>
  <c r="M1704" i="6"/>
  <c r="K1705" i="6"/>
  <c r="L1705" i="6"/>
  <c r="M1705" i="6"/>
  <c r="K1706" i="6"/>
  <c r="L1706" i="6"/>
  <c r="M1706" i="6"/>
  <c r="K1707" i="6"/>
  <c r="L1707" i="6"/>
  <c r="M1707" i="6"/>
  <c r="K1708" i="6"/>
  <c r="L1708" i="6"/>
  <c r="M1708" i="6"/>
  <c r="K1709" i="6"/>
  <c r="L1709" i="6"/>
  <c r="M1709" i="6"/>
  <c r="K1710" i="6"/>
  <c r="L1710" i="6"/>
  <c r="M1710" i="6"/>
  <c r="K1711" i="6"/>
  <c r="L1711" i="6"/>
  <c r="M1711" i="6"/>
  <c r="K1712" i="6"/>
  <c r="L1712" i="6"/>
  <c r="M1712" i="6"/>
  <c r="K1713" i="6"/>
  <c r="L1713" i="6"/>
  <c r="M1713" i="6"/>
  <c r="K1714" i="6"/>
  <c r="L1714" i="6"/>
  <c r="M1714" i="6"/>
  <c r="K1715" i="6"/>
  <c r="L1715" i="6"/>
  <c r="M1715" i="6"/>
  <c r="K1716" i="6"/>
  <c r="L1716" i="6"/>
  <c r="M1716" i="6"/>
  <c r="K1717" i="6"/>
  <c r="L1717" i="6"/>
  <c r="M1717" i="6"/>
  <c r="K1718" i="6"/>
  <c r="L1718" i="6"/>
  <c r="M1718" i="6"/>
  <c r="K1719" i="6"/>
  <c r="L1719" i="6"/>
  <c r="M1719" i="6"/>
  <c r="K1720" i="6"/>
  <c r="L1720" i="6"/>
  <c r="M1720" i="6"/>
  <c r="K1721" i="6"/>
  <c r="L1721" i="6"/>
  <c r="M1721" i="6"/>
  <c r="K1722" i="6"/>
  <c r="L1722" i="6"/>
  <c r="M1722" i="6"/>
  <c r="K1723" i="6"/>
  <c r="L1723" i="6"/>
  <c r="M1723" i="6"/>
  <c r="K1724" i="6"/>
  <c r="L1724" i="6"/>
  <c r="M1724" i="6"/>
  <c r="K1725" i="6"/>
  <c r="L1725" i="6"/>
  <c r="M1725" i="6"/>
  <c r="K1726" i="6"/>
  <c r="L1726" i="6"/>
  <c r="M1726" i="6"/>
  <c r="K1727" i="6"/>
  <c r="L1727" i="6"/>
  <c r="M1727" i="6"/>
  <c r="K1728" i="6"/>
  <c r="L1728" i="6"/>
  <c r="M1728" i="6"/>
  <c r="K1729" i="6"/>
  <c r="L1729" i="6"/>
  <c r="M1729" i="6"/>
  <c r="K1730" i="6"/>
  <c r="L1730" i="6"/>
  <c r="M1730" i="6"/>
  <c r="K1731" i="6"/>
  <c r="L1731" i="6"/>
  <c r="M1731" i="6"/>
  <c r="K1732" i="6"/>
  <c r="L1732" i="6"/>
  <c r="M1732" i="6"/>
  <c r="K1733" i="6"/>
  <c r="L1733" i="6"/>
  <c r="M1733" i="6"/>
  <c r="K1734" i="6"/>
  <c r="L1734" i="6"/>
  <c r="M1734" i="6"/>
  <c r="K1735" i="6"/>
  <c r="L1735" i="6"/>
  <c r="M1735" i="6"/>
  <c r="K1736" i="6"/>
  <c r="L1736" i="6"/>
  <c r="M1736" i="6"/>
  <c r="K1737" i="6"/>
  <c r="L1737" i="6"/>
  <c r="M1737" i="6"/>
  <c r="K1738" i="6"/>
  <c r="L1738" i="6"/>
  <c r="M1738" i="6"/>
  <c r="K1739" i="6"/>
  <c r="L1739" i="6"/>
  <c r="M1739" i="6"/>
  <c r="K1740" i="6"/>
  <c r="L1740" i="6"/>
  <c r="M1740" i="6"/>
  <c r="K1741" i="6"/>
  <c r="L1741" i="6"/>
  <c r="M1741" i="6"/>
  <c r="K1742" i="6"/>
  <c r="L1742" i="6"/>
  <c r="M1742" i="6"/>
  <c r="K1743" i="6"/>
  <c r="L1743" i="6"/>
  <c r="M1743" i="6"/>
  <c r="K1744" i="6"/>
  <c r="L1744" i="6"/>
  <c r="M1744" i="6"/>
  <c r="K1745" i="6"/>
  <c r="L1745" i="6"/>
  <c r="M1745" i="6"/>
  <c r="K1746" i="6"/>
  <c r="L1746" i="6"/>
  <c r="M1746" i="6"/>
  <c r="K1747" i="6"/>
  <c r="L1747" i="6"/>
  <c r="M1747" i="6"/>
  <c r="K1748" i="6"/>
  <c r="L1748" i="6"/>
  <c r="M1748" i="6"/>
  <c r="K1749" i="6"/>
  <c r="L1749" i="6"/>
  <c r="M1749" i="6"/>
  <c r="K1750" i="6"/>
  <c r="L1750" i="6"/>
  <c r="M1750" i="6"/>
  <c r="K1751" i="6"/>
  <c r="L1751" i="6"/>
  <c r="M1751" i="6"/>
  <c r="K1752" i="6"/>
  <c r="L1752" i="6"/>
  <c r="M1752" i="6"/>
  <c r="K1753" i="6"/>
  <c r="L1753" i="6"/>
  <c r="M1753" i="6"/>
  <c r="K1754" i="6"/>
  <c r="L1754" i="6"/>
  <c r="M1754" i="6"/>
  <c r="K1755" i="6"/>
  <c r="L1755" i="6"/>
  <c r="M1755" i="6"/>
  <c r="K1756" i="6"/>
  <c r="L1756" i="6"/>
  <c r="M1756" i="6"/>
  <c r="K1757" i="6"/>
  <c r="L1757" i="6"/>
  <c r="M1757" i="6"/>
  <c r="K1758" i="6"/>
  <c r="L1758" i="6"/>
  <c r="M1758" i="6"/>
  <c r="K1759" i="6"/>
  <c r="L1759" i="6"/>
  <c r="M1759" i="6"/>
  <c r="K1760" i="6"/>
  <c r="L1760" i="6"/>
  <c r="M1760" i="6"/>
  <c r="K1761" i="6"/>
  <c r="L1761" i="6"/>
  <c r="M1761" i="6"/>
  <c r="K1762" i="6"/>
  <c r="L1762" i="6"/>
  <c r="M1762" i="6"/>
  <c r="K1763" i="6"/>
  <c r="L1763" i="6"/>
  <c r="M1763" i="6"/>
  <c r="K1764" i="6"/>
  <c r="L1764" i="6"/>
  <c r="M1764" i="6"/>
  <c r="K1765" i="6"/>
  <c r="L1765" i="6"/>
  <c r="M1765" i="6"/>
  <c r="K1766" i="6"/>
  <c r="L1766" i="6"/>
  <c r="M1766" i="6"/>
  <c r="K1767" i="6"/>
  <c r="L1767" i="6"/>
  <c r="M1767" i="6"/>
  <c r="K1768" i="6"/>
  <c r="L1768" i="6"/>
  <c r="M1768" i="6"/>
  <c r="K1769" i="6"/>
  <c r="L1769" i="6"/>
  <c r="M1769" i="6"/>
  <c r="K1770" i="6"/>
  <c r="L1770" i="6"/>
  <c r="M1770" i="6"/>
  <c r="K1771" i="6"/>
  <c r="L1771" i="6"/>
  <c r="M1771" i="6"/>
  <c r="K1772" i="6"/>
  <c r="L1772" i="6"/>
  <c r="M1772" i="6"/>
  <c r="K1773" i="6"/>
  <c r="L1773" i="6"/>
  <c r="M1773" i="6"/>
  <c r="K1774" i="6"/>
  <c r="L1774" i="6"/>
  <c r="M1774" i="6"/>
  <c r="K1775" i="6"/>
  <c r="L1775" i="6"/>
  <c r="M1775" i="6"/>
  <c r="K1776" i="6"/>
  <c r="L1776" i="6"/>
  <c r="M1776" i="6"/>
  <c r="K1777" i="6"/>
  <c r="L1777" i="6"/>
  <c r="M1777" i="6"/>
  <c r="K1778" i="6"/>
  <c r="L1778" i="6"/>
  <c r="M1778" i="6"/>
  <c r="K1779" i="6"/>
  <c r="L1779" i="6"/>
  <c r="M1779" i="6"/>
  <c r="K1780" i="6"/>
  <c r="L1780" i="6"/>
  <c r="M1780" i="6"/>
  <c r="K1781" i="6"/>
  <c r="L1781" i="6"/>
  <c r="M1781" i="6"/>
  <c r="K1782" i="6"/>
  <c r="L1782" i="6"/>
  <c r="M1782" i="6"/>
  <c r="K1783" i="6"/>
  <c r="L1783" i="6"/>
  <c r="M1783" i="6"/>
  <c r="K1784" i="6"/>
  <c r="L1784" i="6"/>
  <c r="M1784" i="6"/>
  <c r="K1785" i="6"/>
  <c r="L1785" i="6"/>
  <c r="M1785" i="6"/>
  <c r="K1786" i="6"/>
  <c r="L1786" i="6"/>
  <c r="M1786" i="6"/>
  <c r="K1787" i="6"/>
  <c r="L1787" i="6"/>
  <c r="M1787" i="6"/>
  <c r="K1788" i="6"/>
  <c r="L1788" i="6"/>
  <c r="M1788" i="6"/>
  <c r="K1789" i="6"/>
  <c r="L1789" i="6"/>
  <c r="M1789" i="6"/>
  <c r="K1790" i="6"/>
  <c r="L1790" i="6"/>
  <c r="M1790" i="6"/>
  <c r="K1791" i="6"/>
  <c r="L1791" i="6"/>
  <c r="M1791" i="6"/>
  <c r="K1792" i="6"/>
  <c r="L1792" i="6"/>
  <c r="M1792" i="6"/>
  <c r="K1793" i="6"/>
  <c r="L1793" i="6"/>
  <c r="M1793" i="6"/>
  <c r="K1794" i="6"/>
  <c r="L1794" i="6"/>
  <c r="M1794" i="6"/>
  <c r="K1795" i="6"/>
  <c r="L1795" i="6"/>
  <c r="M1795" i="6"/>
  <c r="K1796" i="6"/>
  <c r="L1796" i="6"/>
  <c r="M1796" i="6"/>
  <c r="K1797" i="6"/>
  <c r="L1797" i="6"/>
  <c r="M1797" i="6"/>
  <c r="K1798" i="6"/>
  <c r="L1798" i="6"/>
  <c r="M1798" i="6"/>
  <c r="K1799" i="6"/>
  <c r="L1799" i="6"/>
  <c r="M1799" i="6"/>
  <c r="K1800" i="6"/>
  <c r="L1800" i="6"/>
  <c r="M1800" i="6"/>
  <c r="K1801" i="6"/>
  <c r="L1801" i="6"/>
  <c r="M1801" i="6"/>
  <c r="K1802" i="6"/>
  <c r="L1802" i="6"/>
  <c r="M1802" i="6"/>
  <c r="K1803" i="6"/>
  <c r="L1803" i="6"/>
  <c r="M1803" i="6"/>
  <c r="K1804" i="6"/>
  <c r="L1804" i="6"/>
  <c r="M1804" i="6"/>
  <c r="K1805" i="6"/>
  <c r="L1805" i="6"/>
  <c r="M1805" i="6"/>
  <c r="K1806" i="6"/>
  <c r="L1806" i="6"/>
  <c r="M1806" i="6"/>
  <c r="K1807" i="6"/>
  <c r="L1807" i="6"/>
  <c r="M1807" i="6"/>
  <c r="K1808" i="6"/>
  <c r="L1808" i="6"/>
  <c r="M1808" i="6"/>
  <c r="K1809" i="6"/>
  <c r="L1809" i="6"/>
  <c r="M1809" i="6"/>
  <c r="K1810" i="6"/>
  <c r="L1810" i="6"/>
  <c r="M1810" i="6"/>
  <c r="K1811" i="6"/>
  <c r="L1811" i="6"/>
  <c r="M1811" i="6"/>
  <c r="K1812" i="6"/>
  <c r="L1812" i="6"/>
  <c r="M1812" i="6"/>
  <c r="K1813" i="6"/>
  <c r="L1813" i="6"/>
  <c r="M1813" i="6"/>
  <c r="K1814" i="6"/>
  <c r="L1814" i="6"/>
  <c r="M1814" i="6"/>
  <c r="K1815" i="6"/>
  <c r="L1815" i="6"/>
  <c r="M1815" i="6"/>
  <c r="K1816" i="6"/>
  <c r="L1816" i="6"/>
  <c r="M1816" i="6"/>
  <c r="K1817" i="6"/>
  <c r="L1817" i="6"/>
  <c r="M1817" i="6"/>
  <c r="K1818" i="6"/>
  <c r="L1818" i="6"/>
  <c r="M1818" i="6"/>
  <c r="K1819" i="6"/>
  <c r="L1819" i="6"/>
  <c r="M1819" i="6"/>
  <c r="K1820" i="6"/>
  <c r="L1820" i="6"/>
  <c r="M1820" i="6"/>
  <c r="K1821" i="6"/>
  <c r="L1821" i="6"/>
  <c r="M1821" i="6"/>
  <c r="K1822" i="6"/>
  <c r="L1822" i="6"/>
  <c r="M1822" i="6"/>
  <c r="K1823" i="6"/>
  <c r="L1823" i="6"/>
  <c r="M1823" i="6"/>
  <c r="K1824" i="6"/>
  <c r="L1824" i="6"/>
  <c r="M1824" i="6"/>
  <c r="K1825" i="6"/>
  <c r="L1825" i="6"/>
  <c r="M1825" i="6"/>
  <c r="K1826" i="6"/>
  <c r="L1826" i="6"/>
  <c r="M1826" i="6"/>
  <c r="K1827" i="6"/>
  <c r="L1827" i="6"/>
  <c r="M1827" i="6"/>
  <c r="K1828" i="6"/>
  <c r="L1828" i="6"/>
  <c r="M1828" i="6"/>
  <c r="K1829" i="6"/>
  <c r="L1829" i="6"/>
  <c r="M1829" i="6"/>
  <c r="K1830" i="6"/>
  <c r="L1830" i="6"/>
  <c r="M1830" i="6"/>
  <c r="K1831" i="6"/>
  <c r="L1831" i="6"/>
  <c r="M1831" i="6"/>
  <c r="K1832" i="6"/>
  <c r="L1832" i="6"/>
  <c r="M1832" i="6"/>
  <c r="K1833" i="6"/>
  <c r="L1833" i="6"/>
  <c r="M1833" i="6"/>
  <c r="K1834" i="6"/>
  <c r="L1834" i="6"/>
  <c r="M1834" i="6"/>
  <c r="K1835" i="6"/>
  <c r="L1835" i="6"/>
  <c r="M1835" i="6"/>
  <c r="K1836" i="6"/>
  <c r="L1836" i="6"/>
  <c r="M1836" i="6"/>
  <c r="K1837" i="6"/>
  <c r="L1837" i="6"/>
  <c r="M1837" i="6"/>
  <c r="K1838" i="6"/>
  <c r="L1838" i="6"/>
  <c r="M1838" i="6"/>
  <c r="K1839" i="6"/>
  <c r="L1839" i="6"/>
  <c r="M1839" i="6"/>
  <c r="K1840" i="6"/>
  <c r="L1840" i="6"/>
  <c r="M1840" i="6"/>
  <c r="K1841" i="6"/>
  <c r="L1841" i="6"/>
  <c r="M1841" i="6"/>
  <c r="K1842" i="6"/>
  <c r="L1842" i="6"/>
  <c r="M1842" i="6"/>
  <c r="K1843" i="6"/>
  <c r="L1843" i="6"/>
  <c r="M1843" i="6"/>
  <c r="K1844" i="6"/>
  <c r="L1844" i="6"/>
  <c r="M1844" i="6"/>
  <c r="K1845" i="6"/>
  <c r="L1845" i="6"/>
  <c r="M1845" i="6"/>
  <c r="K1846" i="6"/>
  <c r="L1846" i="6"/>
  <c r="M1846" i="6"/>
  <c r="K1847" i="6"/>
  <c r="L1847" i="6"/>
  <c r="M1847" i="6"/>
  <c r="K1848" i="6"/>
  <c r="L1848" i="6"/>
  <c r="M1848" i="6"/>
  <c r="K1849" i="6"/>
  <c r="L1849" i="6"/>
  <c r="M1849" i="6"/>
  <c r="K1850" i="6"/>
  <c r="L1850" i="6"/>
  <c r="M1850" i="6"/>
  <c r="K1851" i="6"/>
  <c r="L1851" i="6"/>
  <c r="M1851" i="6"/>
  <c r="K1852" i="6"/>
  <c r="L1852" i="6"/>
  <c r="M1852" i="6"/>
  <c r="K1853" i="6"/>
  <c r="L1853" i="6"/>
  <c r="M1853" i="6"/>
  <c r="K1854" i="6"/>
  <c r="L1854" i="6"/>
  <c r="M1854" i="6"/>
  <c r="K1855" i="6"/>
  <c r="L1855" i="6"/>
  <c r="M1855" i="6"/>
  <c r="K1856" i="6"/>
  <c r="L1856" i="6"/>
  <c r="M1856" i="6"/>
  <c r="K1857" i="6"/>
  <c r="L1857" i="6"/>
  <c r="M1857" i="6"/>
  <c r="K1858" i="6"/>
  <c r="L1858" i="6"/>
  <c r="M1858" i="6"/>
  <c r="K1859" i="6"/>
  <c r="L1859" i="6"/>
  <c r="M1859" i="6"/>
  <c r="K1860" i="6"/>
  <c r="L1860" i="6"/>
  <c r="M1860" i="6"/>
  <c r="K1861" i="6"/>
  <c r="L1861" i="6"/>
  <c r="M1861" i="6"/>
  <c r="K1862" i="6"/>
  <c r="L1862" i="6"/>
  <c r="M1862" i="6"/>
  <c r="K1863" i="6"/>
  <c r="L1863" i="6"/>
  <c r="M1863" i="6"/>
  <c r="K1864" i="6"/>
  <c r="L1864" i="6"/>
  <c r="M1864" i="6"/>
  <c r="K1865" i="6"/>
  <c r="L1865" i="6"/>
  <c r="M1865" i="6"/>
  <c r="K1866" i="6"/>
  <c r="L1866" i="6"/>
  <c r="M1866" i="6"/>
  <c r="K1867" i="6"/>
  <c r="L1867" i="6"/>
  <c r="M1867" i="6"/>
  <c r="K1868" i="6"/>
  <c r="L1868" i="6"/>
  <c r="M1868" i="6"/>
  <c r="K1869" i="6"/>
  <c r="L1869" i="6"/>
  <c r="M1869" i="6"/>
  <c r="K1870" i="6"/>
  <c r="L1870" i="6"/>
  <c r="M1870" i="6"/>
  <c r="K1871" i="6"/>
  <c r="L1871" i="6"/>
  <c r="M1871" i="6"/>
  <c r="K1872" i="6"/>
  <c r="L1872" i="6"/>
  <c r="M1872" i="6"/>
  <c r="K1873" i="6"/>
  <c r="L1873" i="6"/>
  <c r="M1873" i="6"/>
  <c r="K1874" i="6"/>
  <c r="L1874" i="6"/>
  <c r="M1874" i="6"/>
  <c r="K1875" i="6"/>
  <c r="L1875" i="6"/>
  <c r="M1875" i="6"/>
  <c r="K1876" i="6"/>
  <c r="L1876" i="6"/>
  <c r="M1876" i="6"/>
  <c r="K1877" i="6"/>
  <c r="L1877" i="6"/>
  <c r="M1877" i="6"/>
  <c r="K1878" i="6"/>
  <c r="L1878" i="6"/>
  <c r="M1878" i="6"/>
  <c r="K1879" i="6"/>
  <c r="L1879" i="6"/>
  <c r="M1879" i="6"/>
  <c r="K1880" i="6"/>
  <c r="L1880" i="6"/>
  <c r="M1880" i="6"/>
  <c r="K1881" i="6"/>
  <c r="L1881" i="6"/>
  <c r="M1881" i="6"/>
  <c r="K1882" i="6"/>
  <c r="L1882" i="6"/>
  <c r="M1882" i="6"/>
  <c r="K1883" i="6"/>
  <c r="L1883" i="6"/>
  <c r="M1883" i="6"/>
  <c r="K1884" i="6"/>
  <c r="L1884" i="6"/>
  <c r="M1884" i="6"/>
  <c r="K1885" i="6"/>
  <c r="L1885" i="6"/>
  <c r="M1885" i="6"/>
  <c r="K1886" i="6"/>
  <c r="L1886" i="6"/>
  <c r="M1886" i="6"/>
  <c r="K1887" i="6"/>
  <c r="L1887" i="6"/>
  <c r="M1887" i="6"/>
  <c r="K1888" i="6"/>
  <c r="L1888" i="6"/>
  <c r="M1888" i="6"/>
  <c r="K1889" i="6"/>
  <c r="L1889" i="6"/>
  <c r="M1889" i="6"/>
  <c r="K1890" i="6"/>
  <c r="L1890" i="6"/>
  <c r="M1890" i="6"/>
  <c r="K1891" i="6"/>
  <c r="L1891" i="6"/>
  <c r="M1891" i="6"/>
  <c r="K1892" i="6"/>
  <c r="L1892" i="6"/>
  <c r="M1892" i="6"/>
  <c r="K1893" i="6"/>
  <c r="L1893" i="6"/>
  <c r="M1893" i="6"/>
  <c r="K1894" i="6"/>
  <c r="L1894" i="6"/>
  <c r="M1894" i="6"/>
  <c r="K1895" i="6"/>
  <c r="L1895" i="6"/>
  <c r="M1895" i="6"/>
  <c r="K1896" i="6"/>
  <c r="L1896" i="6"/>
  <c r="M1896" i="6"/>
  <c r="K1897" i="6"/>
  <c r="L1897" i="6"/>
  <c r="M1897" i="6"/>
  <c r="K1898" i="6"/>
  <c r="L1898" i="6"/>
  <c r="M1898" i="6"/>
  <c r="K1899" i="6"/>
  <c r="L1899" i="6"/>
  <c r="M1899" i="6"/>
  <c r="K1900" i="6"/>
  <c r="L1900" i="6"/>
  <c r="M1900" i="6"/>
  <c r="K1901" i="6"/>
  <c r="L1901" i="6"/>
  <c r="M1901" i="6"/>
  <c r="K1902" i="6"/>
  <c r="L1902" i="6"/>
  <c r="M1902" i="6"/>
  <c r="K1903" i="6"/>
  <c r="L1903" i="6"/>
  <c r="M1903" i="6"/>
  <c r="K1904" i="6"/>
  <c r="L1904" i="6"/>
  <c r="M1904" i="6"/>
  <c r="K1905" i="6"/>
  <c r="L1905" i="6"/>
  <c r="M1905" i="6"/>
  <c r="K1906" i="6"/>
  <c r="L1906" i="6"/>
  <c r="M1906" i="6"/>
  <c r="K1907" i="6"/>
  <c r="L1907" i="6"/>
  <c r="M1907" i="6"/>
  <c r="K1908" i="6"/>
  <c r="L1908" i="6"/>
  <c r="M1908" i="6"/>
  <c r="K1909" i="6"/>
  <c r="L1909" i="6"/>
  <c r="M1909" i="6"/>
  <c r="K1910" i="6"/>
  <c r="L1910" i="6"/>
  <c r="M1910" i="6"/>
  <c r="K1911" i="6"/>
  <c r="L1911" i="6"/>
  <c r="M1911" i="6"/>
  <c r="K1912" i="6"/>
  <c r="L1912" i="6"/>
  <c r="M1912" i="6"/>
  <c r="K1913" i="6"/>
  <c r="L1913" i="6"/>
  <c r="M1913" i="6"/>
  <c r="K1914" i="6"/>
  <c r="L1914" i="6"/>
  <c r="M1914" i="6"/>
  <c r="K1915" i="6"/>
  <c r="L1915" i="6"/>
  <c r="M1915" i="6"/>
  <c r="K1916" i="6"/>
  <c r="L1916" i="6"/>
  <c r="M1916" i="6"/>
  <c r="K1917" i="6"/>
  <c r="L1917" i="6"/>
  <c r="M1917" i="6"/>
  <c r="K1918" i="6"/>
  <c r="L1918" i="6"/>
  <c r="M1918" i="6"/>
  <c r="K1919" i="6"/>
  <c r="L1919" i="6"/>
  <c r="M1919" i="6"/>
  <c r="K1920" i="6"/>
  <c r="L1920" i="6"/>
  <c r="M1920" i="6"/>
  <c r="K1921" i="6"/>
  <c r="L1921" i="6"/>
  <c r="M1921" i="6"/>
  <c r="K1922" i="6"/>
  <c r="L1922" i="6"/>
  <c r="M1922" i="6"/>
  <c r="K1923" i="6"/>
  <c r="L1923" i="6"/>
  <c r="M1923" i="6"/>
  <c r="K1924" i="6"/>
  <c r="L1924" i="6"/>
  <c r="M1924" i="6"/>
  <c r="K1925" i="6"/>
  <c r="L1925" i="6"/>
  <c r="M1925" i="6"/>
  <c r="K1926" i="6"/>
  <c r="L1926" i="6"/>
  <c r="M1926" i="6"/>
  <c r="K1927" i="6"/>
  <c r="L1927" i="6"/>
  <c r="M1927" i="6"/>
  <c r="K1928" i="6"/>
  <c r="L1928" i="6"/>
  <c r="M1928" i="6"/>
  <c r="K1929" i="6"/>
  <c r="L1929" i="6"/>
  <c r="M1929" i="6"/>
  <c r="K1930" i="6"/>
  <c r="L1930" i="6"/>
  <c r="M1930" i="6"/>
  <c r="K1931" i="6"/>
  <c r="L1931" i="6"/>
  <c r="M1931" i="6"/>
  <c r="K1932" i="6"/>
  <c r="L1932" i="6"/>
  <c r="M1932" i="6"/>
  <c r="K1933" i="6"/>
  <c r="L1933" i="6"/>
  <c r="M1933" i="6"/>
  <c r="K1934" i="6"/>
  <c r="L1934" i="6"/>
  <c r="M1934" i="6"/>
  <c r="K1935" i="6"/>
  <c r="L1935" i="6"/>
  <c r="M1935" i="6"/>
  <c r="K1936" i="6"/>
  <c r="L1936" i="6"/>
  <c r="M1936" i="6"/>
  <c r="K1937" i="6"/>
  <c r="L1937" i="6"/>
  <c r="M1937" i="6"/>
  <c r="K1938" i="6"/>
  <c r="L1938" i="6"/>
  <c r="M1938" i="6"/>
  <c r="K1939" i="6"/>
  <c r="L1939" i="6"/>
  <c r="M1939" i="6"/>
  <c r="K1940" i="6"/>
  <c r="L1940" i="6"/>
  <c r="M1940" i="6"/>
  <c r="K1941" i="6"/>
  <c r="L1941" i="6"/>
  <c r="M1941" i="6"/>
  <c r="K1942" i="6"/>
  <c r="L1942" i="6"/>
  <c r="M1942" i="6"/>
  <c r="K1943" i="6"/>
  <c r="L1943" i="6"/>
  <c r="M1943" i="6"/>
  <c r="K1944" i="6"/>
  <c r="L1944" i="6"/>
  <c r="M1944" i="6"/>
  <c r="K1945" i="6"/>
  <c r="L1945" i="6"/>
  <c r="M1945" i="6"/>
  <c r="K1946" i="6"/>
  <c r="L1946" i="6"/>
  <c r="M1946" i="6"/>
  <c r="K1947" i="6"/>
  <c r="L1947" i="6"/>
  <c r="M1947" i="6"/>
  <c r="K1948" i="6"/>
  <c r="L1948" i="6"/>
  <c r="M1948" i="6"/>
  <c r="K1949" i="6"/>
  <c r="L1949" i="6"/>
  <c r="M1949" i="6"/>
  <c r="K1950" i="6"/>
  <c r="L1950" i="6"/>
  <c r="M1950" i="6"/>
  <c r="K1951" i="6"/>
  <c r="L1951" i="6"/>
  <c r="M1951" i="6"/>
  <c r="K1952" i="6"/>
  <c r="L1952" i="6"/>
  <c r="M1952" i="6"/>
  <c r="K1953" i="6"/>
  <c r="L1953" i="6"/>
  <c r="M1953" i="6"/>
  <c r="K1954" i="6"/>
  <c r="L1954" i="6"/>
  <c r="M1954" i="6"/>
  <c r="K1955" i="6"/>
  <c r="L1955" i="6"/>
  <c r="M1955" i="6"/>
  <c r="K1956" i="6"/>
  <c r="L1956" i="6"/>
  <c r="M1956" i="6"/>
  <c r="K1957" i="6"/>
  <c r="L1957" i="6"/>
  <c r="M1957" i="6"/>
  <c r="K1958" i="6"/>
  <c r="L1958" i="6"/>
  <c r="M1958" i="6"/>
  <c r="K1959" i="6"/>
  <c r="L1959" i="6"/>
  <c r="M1959" i="6"/>
  <c r="K1960" i="6"/>
  <c r="L1960" i="6"/>
  <c r="M1960" i="6"/>
  <c r="K1961" i="6"/>
  <c r="L1961" i="6"/>
  <c r="M1961" i="6"/>
  <c r="K1962" i="6"/>
  <c r="L1962" i="6"/>
  <c r="M1962" i="6"/>
  <c r="K1963" i="6"/>
  <c r="L1963" i="6"/>
  <c r="M1963" i="6"/>
  <c r="K1964" i="6"/>
  <c r="L1964" i="6"/>
  <c r="M1964" i="6"/>
  <c r="K1965" i="6"/>
  <c r="L1965" i="6"/>
  <c r="M1965" i="6"/>
  <c r="K1966" i="6"/>
  <c r="L1966" i="6"/>
  <c r="M1966" i="6"/>
  <c r="K1967" i="6"/>
  <c r="L1967" i="6"/>
  <c r="M1967" i="6"/>
  <c r="K1968" i="6"/>
  <c r="L1968" i="6"/>
  <c r="M1968" i="6"/>
  <c r="K1969" i="6"/>
  <c r="L1969" i="6"/>
  <c r="M1969" i="6"/>
  <c r="K1970" i="6"/>
  <c r="L1970" i="6"/>
  <c r="M1970" i="6"/>
  <c r="K1971" i="6"/>
  <c r="L1971" i="6"/>
  <c r="M1971" i="6"/>
  <c r="K1972" i="6"/>
  <c r="L1972" i="6"/>
  <c r="M1972" i="6"/>
  <c r="K1973" i="6"/>
  <c r="L1973" i="6"/>
  <c r="M1973" i="6"/>
  <c r="K1974" i="6"/>
  <c r="L1974" i="6"/>
  <c r="M1974" i="6"/>
  <c r="K1975" i="6"/>
  <c r="L1975" i="6"/>
  <c r="M1975" i="6"/>
  <c r="K1976" i="6"/>
  <c r="L1976" i="6"/>
  <c r="M1976" i="6"/>
  <c r="K1977" i="6"/>
  <c r="L1977" i="6"/>
  <c r="M1977" i="6"/>
  <c r="K1978" i="6"/>
  <c r="L1978" i="6"/>
  <c r="M1978" i="6"/>
  <c r="K1979" i="6"/>
  <c r="L1979" i="6"/>
  <c r="M1979" i="6"/>
  <c r="K1980" i="6"/>
  <c r="L1980" i="6"/>
  <c r="M1980" i="6"/>
  <c r="K1981" i="6"/>
  <c r="L1981" i="6"/>
  <c r="M1981" i="6"/>
  <c r="K1982" i="6"/>
  <c r="L1982" i="6"/>
  <c r="M1982" i="6"/>
  <c r="K1983" i="6"/>
  <c r="L1983" i="6"/>
  <c r="M1983" i="6"/>
  <c r="K1984" i="6"/>
  <c r="L1984" i="6"/>
  <c r="M1984" i="6"/>
  <c r="K1985" i="6"/>
  <c r="L1985" i="6"/>
  <c r="M1985" i="6"/>
  <c r="K1986" i="6"/>
  <c r="L1986" i="6"/>
  <c r="M1986" i="6"/>
  <c r="K1987" i="6"/>
  <c r="L1987" i="6"/>
  <c r="M1987" i="6"/>
  <c r="K1988" i="6"/>
  <c r="L1988" i="6"/>
  <c r="M1988" i="6"/>
  <c r="K1989" i="6"/>
  <c r="L1989" i="6"/>
  <c r="M1989" i="6"/>
  <c r="K1990" i="6"/>
  <c r="L1990" i="6"/>
  <c r="M1990" i="6"/>
  <c r="K1991" i="6"/>
  <c r="L1991" i="6"/>
  <c r="M1991" i="6"/>
  <c r="K1992" i="6"/>
  <c r="L1992" i="6"/>
  <c r="M1992" i="6"/>
  <c r="K1993" i="6"/>
  <c r="L1993" i="6"/>
  <c r="M1993" i="6"/>
  <c r="K1994" i="6"/>
  <c r="L1994" i="6"/>
  <c r="M1994" i="6"/>
  <c r="K1995" i="6"/>
  <c r="L1995" i="6"/>
  <c r="M1995" i="6"/>
  <c r="K1996" i="6"/>
  <c r="L1996" i="6"/>
  <c r="M1996" i="6"/>
  <c r="K1997" i="6"/>
  <c r="L1997" i="6"/>
  <c r="M1997" i="6"/>
  <c r="K1998" i="6"/>
  <c r="L1998" i="6"/>
  <c r="M1998" i="6"/>
  <c r="K1999" i="6"/>
  <c r="L1999" i="6"/>
  <c r="M1999" i="6"/>
  <c r="K2000" i="6"/>
  <c r="L2000" i="6"/>
  <c r="M2000" i="6"/>
  <c r="K2001" i="6"/>
  <c r="L2001" i="6"/>
  <c r="M2001" i="6"/>
  <c r="K2002" i="6"/>
  <c r="L2002" i="6"/>
  <c r="M2002" i="6"/>
  <c r="K2003" i="6"/>
  <c r="L2003" i="6"/>
  <c r="M2003" i="6"/>
  <c r="K2004" i="6"/>
  <c r="L2004" i="6"/>
  <c r="M2004" i="6"/>
  <c r="K2005" i="6"/>
  <c r="L2005" i="6"/>
  <c r="M2005" i="6"/>
  <c r="K2006" i="6"/>
  <c r="L2006" i="6"/>
  <c r="M2006" i="6"/>
  <c r="K2007" i="6"/>
  <c r="L2007" i="6"/>
  <c r="M2007" i="6"/>
  <c r="K2008" i="6"/>
  <c r="L2008" i="6"/>
  <c r="M2008" i="6"/>
  <c r="K2009" i="6"/>
  <c r="L2009" i="6"/>
  <c r="M2009" i="6"/>
  <c r="K2010" i="6"/>
  <c r="L2010" i="6"/>
  <c r="M2010" i="6"/>
  <c r="K2011" i="6"/>
  <c r="L2011" i="6"/>
  <c r="M2011" i="6"/>
  <c r="K2012" i="6"/>
  <c r="L2012" i="6"/>
  <c r="M2012" i="6"/>
  <c r="K2013" i="6"/>
  <c r="L2013" i="6"/>
  <c r="M2013" i="6"/>
  <c r="K2014" i="6"/>
  <c r="L2014" i="6"/>
  <c r="M2014" i="6"/>
  <c r="K2015" i="6"/>
  <c r="L2015" i="6"/>
  <c r="M2015" i="6"/>
  <c r="K2016" i="6"/>
  <c r="L2016" i="6"/>
  <c r="M2016" i="6"/>
  <c r="K2017" i="6"/>
  <c r="L2017" i="6"/>
  <c r="M2017" i="6"/>
  <c r="K2018" i="6"/>
  <c r="L2018" i="6"/>
  <c r="M2018" i="6"/>
  <c r="K2019" i="6"/>
  <c r="L2019" i="6"/>
  <c r="M2019" i="6"/>
  <c r="K2020" i="6"/>
  <c r="L2020" i="6"/>
  <c r="M2020" i="6"/>
  <c r="K2021" i="6"/>
  <c r="L2021" i="6"/>
  <c r="M2021" i="6"/>
  <c r="K2022" i="6"/>
  <c r="L2022" i="6"/>
  <c r="M2022" i="6"/>
  <c r="K2023" i="6"/>
  <c r="L2023" i="6"/>
  <c r="M2023" i="6"/>
  <c r="K2024" i="6"/>
  <c r="L2024" i="6"/>
  <c r="M2024" i="6"/>
  <c r="K2025" i="6"/>
  <c r="L2025" i="6"/>
  <c r="M2025" i="6"/>
  <c r="K2026" i="6"/>
  <c r="L2026" i="6"/>
  <c r="M2026" i="6"/>
  <c r="K2027" i="6"/>
  <c r="L2027" i="6"/>
  <c r="M2027" i="6"/>
  <c r="K2028" i="6"/>
  <c r="L2028" i="6"/>
  <c r="M2028" i="6"/>
  <c r="K2029" i="6"/>
  <c r="L2029" i="6"/>
  <c r="M2029" i="6"/>
  <c r="K2030" i="6"/>
  <c r="L2030" i="6"/>
  <c r="M2030" i="6"/>
  <c r="K2031" i="6"/>
  <c r="L2031" i="6"/>
  <c r="M2031" i="6"/>
  <c r="K2032" i="6"/>
  <c r="L2032" i="6"/>
  <c r="M2032" i="6"/>
  <c r="K2033" i="6"/>
  <c r="L2033" i="6"/>
  <c r="M2033" i="6"/>
  <c r="K2034" i="6"/>
  <c r="L2034" i="6"/>
  <c r="M2034" i="6"/>
  <c r="K2035" i="6"/>
  <c r="L2035" i="6"/>
  <c r="M2035" i="6"/>
  <c r="K2036" i="6"/>
  <c r="L2036" i="6"/>
  <c r="M2036" i="6"/>
  <c r="K2037" i="6"/>
  <c r="L2037" i="6"/>
  <c r="M2037" i="6"/>
  <c r="K2038" i="6"/>
  <c r="L2038" i="6"/>
  <c r="M2038" i="6"/>
  <c r="K2039" i="6"/>
  <c r="L2039" i="6"/>
  <c r="M2039" i="6"/>
  <c r="K2040" i="6"/>
  <c r="L2040" i="6"/>
  <c r="M2040" i="6"/>
  <c r="K2041" i="6"/>
  <c r="L2041" i="6"/>
  <c r="M2041" i="6"/>
  <c r="K2042" i="6"/>
  <c r="L2042" i="6"/>
  <c r="M2042" i="6"/>
  <c r="K2043" i="6"/>
  <c r="L2043" i="6"/>
  <c r="M2043" i="6"/>
  <c r="K2044" i="6"/>
  <c r="L2044" i="6"/>
  <c r="M2044" i="6"/>
  <c r="K2045" i="6"/>
  <c r="L2045" i="6"/>
  <c r="M2045" i="6"/>
  <c r="K2046" i="6"/>
  <c r="L2046" i="6"/>
  <c r="M2046" i="6"/>
  <c r="K2047" i="6"/>
  <c r="L2047" i="6"/>
  <c r="M2047" i="6"/>
  <c r="K2048" i="6"/>
  <c r="L2048" i="6"/>
  <c r="M2048" i="6"/>
  <c r="K2049" i="6"/>
  <c r="L2049" i="6"/>
  <c r="M2049" i="6"/>
  <c r="K2050" i="6"/>
  <c r="L2050" i="6"/>
  <c r="M2050" i="6"/>
  <c r="K2051" i="6"/>
  <c r="L2051" i="6"/>
  <c r="M2051" i="6"/>
  <c r="K2052" i="6"/>
  <c r="L2052" i="6"/>
  <c r="M2052" i="6"/>
  <c r="K2053" i="6"/>
  <c r="L2053" i="6"/>
  <c r="M2053" i="6"/>
  <c r="K2054" i="6"/>
  <c r="L2054" i="6"/>
  <c r="M2054" i="6"/>
  <c r="K2055" i="6"/>
  <c r="L2055" i="6"/>
  <c r="M2055" i="6"/>
  <c r="K2056" i="6"/>
  <c r="L2056" i="6"/>
  <c r="M2056" i="6"/>
  <c r="K2057" i="6"/>
  <c r="L2057" i="6"/>
  <c r="M2057" i="6"/>
  <c r="K2058" i="6"/>
  <c r="L2058" i="6"/>
  <c r="M2058" i="6"/>
  <c r="K2059" i="6"/>
  <c r="L2059" i="6"/>
  <c r="M2059" i="6"/>
  <c r="K2060" i="6"/>
  <c r="L2060" i="6"/>
  <c r="M2060" i="6"/>
  <c r="K2061" i="6"/>
  <c r="L2061" i="6"/>
  <c r="M2061" i="6"/>
  <c r="K2062" i="6"/>
  <c r="L2062" i="6"/>
  <c r="M2062" i="6"/>
  <c r="K2063" i="6"/>
  <c r="L2063" i="6"/>
  <c r="M2063" i="6"/>
  <c r="K2064" i="6"/>
  <c r="L2064" i="6"/>
  <c r="M2064" i="6"/>
  <c r="K2065" i="6"/>
  <c r="L2065" i="6"/>
  <c r="M2065" i="6"/>
  <c r="K2066" i="6"/>
  <c r="L2066" i="6"/>
  <c r="M2066" i="6"/>
  <c r="K2067" i="6"/>
  <c r="L2067" i="6"/>
  <c r="M2067" i="6"/>
  <c r="K2068" i="6"/>
  <c r="L2068" i="6"/>
  <c r="M2068" i="6"/>
  <c r="K2069" i="6"/>
  <c r="L2069" i="6"/>
  <c r="M2069" i="6"/>
  <c r="K2070" i="6"/>
  <c r="L2070" i="6"/>
  <c r="M2070" i="6"/>
  <c r="K2071" i="6"/>
  <c r="L2071" i="6"/>
  <c r="M2071" i="6"/>
  <c r="K2072" i="6"/>
  <c r="L2072" i="6"/>
  <c r="M2072" i="6"/>
  <c r="K2073" i="6"/>
  <c r="L2073" i="6"/>
  <c r="M2073" i="6"/>
  <c r="K2074" i="6"/>
  <c r="L2074" i="6"/>
  <c r="M2074" i="6"/>
  <c r="K2075" i="6"/>
  <c r="L2075" i="6"/>
  <c r="M2075" i="6"/>
  <c r="K2076" i="6"/>
  <c r="L2076" i="6"/>
  <c r="M2076" i="6"/>
  <c r="K2077" i="6"/>
  <c r="L2077" i="6"/>
  <c r="M2077" i="6"/>
  <c r="K2078" i="6"/>
  <c r="L2078" i="6"/>
  <c r="M2078" i="6"/>
  <c r="K2079" i="6"/>
  <c r="L2079" i="6"/>
  <c r="M2079" i="6"/>
  <c r="K2080" i="6"/>
  <c r="L2080" i="6"/>
  <c r="M2080" i="6"/>
  <c r="K2081" i="6"/>
  <c r="L2081" i="6"/>
  <c r="M2081" i="6"/>
  <c r="K2082" i="6"/>
  <c r="L2082" i="6"/>
  <c r="M2082" i="6"/>
  <c r="K2083" i="6"/>
  <c r="L2083" i="6"/>
  <c r="M2083" i="6"/>
  <c r="K2084" i="6"/>
  <c r="L2084" i="6"/>
  <c r="M2084" i="6"/>
  <c r="K2085" i="6"/>
  <c r="L2085" i="6"/>
  <c r="M2085" i="6"/>
  <c r="K2086" i="6"/>
  <c r="L2086" i="6"/>
  <c r="M2086" i="6"/>
  <c r="K2087" i="6"/>
  <c r="L2087" i="6"/>
  <c r="M2087" i="6"/>
  <c r="K2088" i="6"/>
  <c r="L2088" i="6"/>
  <c r="M2088" i="6"/>
  <c r="K2089" i="6"/>
  <c r="L2089" i="6"/>
  <c r="M2089" i="6"/>
  <c r="K2090" i="6"/>
  <c r="L2090" i="6"/>
  <c r="M2090" i="6"/>
  <c r="K2091" i="6"/>
  <c r="L2091" i="6"/>
  <c r="M2091" i="6"/>
  <c r="K2092" i="6"/>
  <c r="L2092" i="6"/>
  <c r="M2092" i="6"/>
  <c r="K2093" i="6"/>
  <c r="L2093" i="6"/>
  <c r="M2093" i="6"/>
  <c r="K2094" i="6"/>
  <c r="L2094" i="6"/>
  <c r="M2094" i="6"/>
  <c r="K2095" i="6"/>
  <c r="L2095" i="6"/>
  <c r="M2095" i="6"/>
  <c r="K2096" i="6"/>
  <c r="L2096" i="6"/>
  <c r="M2096" i="6"/>
  <c r="K2097" i="6"/>
  <c r="L2097" i="6"/>
  <c r="M2097" i="6"/>
  <c r="K2098" i="6"/>
  <c r="L2098" i="6"/>
  <c r="M2098" i="6"/>
  <c r="K2099" i="6"/>
  <c r="L2099" i="6"/>
  <c r="M2099" i="6"/>
  <c r="K2100" i="6"/>
  <c r="L2100" i="6"/>
  <c r="M2100" i="6"/>
  <c r="K2101" i="6"/>
  <c r="L2101" i="6"/>
  <c r="M2101" i="6"/>
  <c r="K2102" i="6"/>
  <c r="L2102" i="6"/>
  <c r="M2102" i="6"/>
  <c r="K2103" i="6"/>
  <c r="L2103" i="6"/>
  <c r="M2103" i="6"/>
  <c r="K2104" i="6"/>
  <c r="L2104" i="6"/>
  <c r="M2104" i="6"/>
  <c r="K2105" i="6"/>
  <c r="L2105" i="6"/>
  <c r="M2105" i="6"/>
  <c r="K2106" i="6"/>
  <c r="L2106" i="6"/>
  <c r="M2106" i="6"/>
  <c r="K2107" i="6"/>
  <c r="L2107" i="6"/>
  <c r="M2107" i="6"/>
  <c r="K2108" i="6"/>
  <c r="L2108" i="6"/>
  <c r="M2108" i="6"/>
  <c r="K2109" i="6"/>
  <c r="L2109" i="6"/>
  <c r="M2109" i="6"/>
  <c r="K2110" i="6"/>
  <c r="L2110" i="6"/>
  <c r="M2110" i="6"/>
  <c r="K2111" i="6"/>
  <c r="L2111" i="6"/>
  <c r="M2111" i="6"/>
  <c r="K2112" i="6"/>
  <c r="L2112" i="6"/>
  <c r="M2112" i="6"/>
  <c r="K2113" i="6"/>
  <c r="L2113" i="6"/>
  <c r="M2113" i="6"/>
  <c r="K2114" i="6"/>
  <c r="L2114" i="6"/>
  <c r="M2114" i="6"/>
  <c r="K2115" i="6"/>
  <c r="L2115" i="6"/>
  <c r="M2115" i="6"/>
  <c r="K2116" i="6"/>
  <c r="L2116" i="6"/>
  <c r="M2116" i="6"/>
  <c r="K2117" i="6"/>
  <c r="L2117" i="6"/>
  <c r="M2117" i="6"/>
  <c r="K2118" i="6"/>
  <c r="L2118" i="6"/>
  <c r="M2118" i="6"/>
  <c r="K2119" i="6"/>
  <c r="L2119" i="6"/>
  <c r="M2119" i="6"/>
  <c r="K2120" i="6"/>
  <c r="L2120" i="6"/>
  <c r="M2120" i="6"/>
  <c r="K2121" i="6"/>
  <c r="L2121" i="6"/>
  <c r="M2121" i="6"/>
  <c r="K2122" i="6"/>
  <c r="L2122" i="6"/>
  <c r="M2122" i="6"/>
  <c r="K2123" i="6"/>
  <c r="L2123" i="6"/>
  <c r="M2123" i="6"/>
  <c r="K2124" i="6"/>
  <c r="L2124" i="6"/>
  <c r="M2124" i="6"/>
  <c r="K2125" i="6"/>
  <c r="L2125" i="6"/>
  <c r="M2125" i="6"/>
  <c r="K2126" i="6"/>
  <c r="L2126" i="6"/>
  <c r="M2126" i="6"/>
  <c r="K2127" i="6"/>
  <c r="L2127" i="6"/>
  <c r="M2127" i="6"/>
  <c r="K2128" i="6"/>
  <c r="L2128" i="6"/>
  <c r="M2128" i="6"/>
  <c r="K2129" i="6"/>
  <c r="L2129" i="6"/>
  <c r="M2129" i="6"/>
  <c r="K2130" i="6"/>
  <c r="L2130" i="6"/>
  <c r="M2130" i="6"/>
  <c r="K2131" i="6"/>
  <c r="L2131" i="6"/>
  <c r="M2131" i="6"/>
  <c r="K2132" i="6"/>
  <c r="L2132" i="6"/>
  <c r="M2132" i="6"/>
  <c r="K2133" i="6"/>
  <c r="L2133" i="6"/>
  <c r="M2133" i="6"/>
  <c r="K2134" i="6"/>
  <c r="L2134" i="6"/>
  <c r="M2134" i="6"/>
  <c r="K2135" i="6"/>
  <c r="L2135" i="6"/>
  <c r="M2135" i="6"/>
  <c r="K2136" i="6"/>
  <c r="L2136" i="6"/>
  <c r="M2136" i="6"/>
  <c r="K2137" i="6"/>
  <c r="L2137" i="6"/>
  <c r="M2137" i="6"/>
  <c r="K2138" i="6"/>
  <c r="L2138" i="6"/>
  <c r="M2138" i="6"/>
  <c r="K2139" i="6"/>
  <c r="L2139" i="6"/>
  <c r="M2139" i="6"/>
  <c r="K2140" i="6"/>
  <c r="L2140" i="6"/>
  <c r="M2140" i="6"/>
  <c r="K2141" i="6"/>
  <c r="L2141" i="6"/>
  <c r="M2141" i="6"/>
  <c r="K2142" i="6"/>
  <c r="L2142" i="6"/>
  <c r="M2142" i="6"/>
  <c r="K2143" i="6"/>
  <c r="L2143" i="6"/>
  <c r="M2143" i="6"/>
  <c r="K2144" i="6"/>
  <c r="L2144" i="6"/>
  <c r="M2144" i="6"/>
  <c r="K2145" i="6"/>
  <c r="L2145" i="6"/>
  <c r="M2145" i="6"/>
  <c r="K2146" i="6"/>
  <c r="L2146" i="6"/>
  <c r="M2146" i="6"/>
  <c r="K2147" i="6"/>
  <c r="L2147" i="6"/>
  <c r="M2147" i="6"/>
  <c r="K2148" i="6"/>
  <c r="L2148" i="6"/>
  <c r="M2148" i="6"/>
  <c r="K2149" i="6"/>
  <c r="L2149" i="6"/>
  <c r="M2149" i="6"/>
  <c r="K2150" i="6"/>
  <c r="L2150" i="6"/>
  <c r="M2150" i="6"/>
  <c r="K2151" i="6"/>
  <c r="L2151" i="6"/>
  <c r="M2151" i="6"/>
  <c r="K2152" i="6"/>
  <c r="L2152" i="6"/>
  <c r="M2152" i="6"/>
  <c r="K2153" i="6"/>
  <c r="L2153" i="6"/>
  <c r="M2153" i="6"/>
  <c r="K2154" i="6"/>
  <c r="L2154" i="6"/>
  <c r="M2154" i="6"/>
  <c r="K2155" i="6"/>
  <c r="L2155" i="6"/>
  <c r="M2155" i="6"/>
  <c r="K2156" i="6"/>
  <c r="L2156" i="6"/>
  <c r="M2156" i="6"/>
  <c r="K2157" i="6"/>
  <c r="L2157" i="6"/>
  <c r="M2157" i="6"/>
  <c r="K2158" i="6"/>
  <c r="L2158" i="6"/>
  <c r="M2158" i="6"/>
  <c r="K2159" i="6"/>
  <c r="L2159" i="6"/>
  <c r="M2159" i="6"/>
  <c r="K2160" i="6"/>
  <c r="L2160" i="6"/>
  <c r="M2160" i="6"/>
  <c r="K2161" i="6"/>
  <c r="L2161" i="6"/>
  <c r="M2161" i="6"/>
  <c r="K2162" i="6"/>
  <c r="L2162" i="6"/>
  <c r="M2162" i="6"/>
  <c r="K2163" i="6"/>
  <c r="L2163" i="6"/>
  <c r="M2163" i="6"/>
  <c r="K2164" i="6"/>
  <c r="L2164" i="6"/>
  <c r="M2164" i="6"/>
  <c r="K2165" i="6"/>
  <c r="L2165" i="6"/>
  <c r="M2165" i="6"/>
  <c r="K2166" i="6"/>
  <c r="L2166" i="6"/>
  <c r="M2166" i="6"/>
  <c r="K2167" i="6"/>
  <c r="L2167" i="6"/>
  <c r="M2167" i="6"/>
  <c r="K2168" i="6"/>
  <c r="L2168" i="6"/>
  <c r="M2168" i="6"/>
  <c r="K2169" i="6"/>
  <c r="L2169" i="6"/>
  <c r="M2169" i="6"/>
  <c r="K2170" i="6"/>
  <c r="L2170" i="6"/>
  <c r="M2170" i="6"/>
  <c r="K2171" i="6"/>
  <c r="L2171" i="6"/>
  <c r="M2171" i="6"/>
  <c r="K2172" i="6"/>
  <c r="L2172" i="6"/>
  <c r="M2172" i="6"/>
  <c r="K2173" i="6"/>
  <c r="L2173" i="6"/>
  <c r="M2173" i="6"/>
  <c r="K2174" i="6"/>
  <c r="L2174" i="6"/>
  <c r="M2174" i="6"/>
  <c r="K2175" i="6"/>
  <c r="L2175" i="6"/>
  <c r="M2175" i="6"/>
  <c r="K2176" i="6"/>
  <c r="L2176" i="6"/>
  <c r="M2176" i="6"/>
  <c r="K2177" i="6"/>
  <c r="L2177" i="6"/>
  <c r="M2177" i="6"/>
  <c r="K2178" i="6"/>
  <c r="L2178" i="6"/>
  <c r="M2178" i="6"/>
  <c r="K2179" i="6"/>
  <c r="L2179" i="6"/>
  <c r="M2179" i="6"/>
  <c r="K2180" i="6"/>
  <c r="L2180" i="6"/>
  <c r="M2180" i="6"/>
  <c r="K2181" i="6"/>
  <c r="L2181" i="6"/>
  <c r="M2181" i="6"/>
  <c r="K2182" i="6"/>
  <c r="L2182" i="6"/>
  <c r="M2182" i="6"/>
  <c r="K2183" i="6"/>
  <c r="L2183" i="6"/>
  <c r="M2183" i="6"/>
  <c r="K2184" i="6"/>
  <c r="L2184" i="6"/>
  <c r="M2184" i="6"/>
  <c r="K2185" i="6"/>
  <c r="L2185" i="6"/>
  <c r="M2185" i="6"/>
  <c r="K2186" i="6"/>
  <c r="L2186" i="6"/>
  <c r="M2186" i="6"/>
  <c r="K2187" i="6"/>
  <c r="L2187" i="6"/>
  <c r="M2187" i="6"/>
  <c r="K2188" i="6"/>
  <c r="L2188" i="6"/>
  <c r="M2188" i="6"/>
  <c r="K2189" i="6"/>
  <c r="L2189" i="6"/>
  <c r="M2189" i="6"/>
  <c r="K2190" i="6"/>
  <c r="L2190" i="6"/>
  <c r="M2190" i="6"/>
  <c r="K2191" i="6"/>
  <c r="L2191" i="6"/>
  <c r="M2191" i="6"/>
  <c r="K2192" i="6"/>
  <c r="L2192" i="6"/>
  <c r="M2192" i="6"/>
  <c r="K2193" i="6"/>
  <c r="L2193" i="6"/>
  <c r="M2193" i="6"/>
  <c r="K2194" i="6"/>
  <c r="L2194" i="6"/>
  <c r="M2194" i="6"/>
  <c r="K2195" i="6"/>
  <c r="L2195" i="6"/>
  <c r="M2195" i="6"/>
  <c r="K2196" i="6"/>
  <c r="L2196" i="6"/>
  <c r="M2196" i="6"/>
  <c r="K2197" i="6"/>
  <c r="L2197" i="6"/>
  <c r="M2197" i="6"/>
  <c r="K2198" i="6"/>
  <c r="L2198" i="6"/>
  <c r="M2198" i="6"/>
  <c r="K2199" i="6"/>
  <c r="L2199" i="6"/>
  <c r="M2199" i="6"/>
  <c r="K2200" i="6"/>
  <c r="L2200" i="6"/>
  <c r="M2200" i="6"/>
  <c r="K2201" i="6"/>
  <c r="L2201" i="6"/>
  <c r="M2201" i="6"/>
  <c r="K2202" i="6"/>
  <c r="L2202" i="6"/>
  <c r="M2202" i="6"/>
  <c r="K2203" i="6"/>
  <c r="L2203" i="6"/>
  <c r="M2203" i="6"/>
  <c r="K2204" i="6"/>
  <c r="L2204" i="6"/>
  <c r="M2204" i="6"/>
  <c r="K2205" i="6"/>
  <c r="L2205" i="6"/>
  <c r="M2205" i="6"/>
  <c r="K2206" i="6"/>
  <c r="L2206" i="6"/>
  <c r="M2206" i="6"/>
  <c r="K2207" i="6"/>
  <c r="L2207" i="6"/>
  <c r="M2207" i="6"/>
  <c r="K2208" i="6"/>
  <c r="L2208" i="6"/>
  <c r="M2208" i="6"/>
  <c r="K2209" i="6"/>
  <c r="L2209" i="6"/>
  <c r="M2209" i="6"/>
  <c r="K2210" i="6"/>
  <c r="L2210" i="6"/>
  <c r="M2210" i="6"/>
  <c r="K2211" i="6"/>
  <c r="L2211" i="6"/>
  <c r="M2211" i="6"/>
  <c r="K2212" i="6"/>
  <c r="L2212" i="6"/>
  <c r="M2212" i="6"/>
  <c r="K2213" i="6"/>
  <c r="L2213" i="6"/>
  <c r="M2213" i="6"/>
  <c r="K2214" i="6"/>
  <c r="L2214" i="6"/>
  <c r="M2214" i="6"/>
  <c r="K2215" i="6"/>
  <c r="L2215" i="6"/>
  <c r="M2215" i="6"/>
  <c r="K2216" i="6"/>
  <c r="L2216" i="6"/>
  <c r="M2216" i="6"/>
  <c r="K2217" i="6"/>
  <c r="L2217" i="6"/>
  <c r="M2217" i="6"/>
  <c r="K2218" i="6"/>
  <c r="L2218" i="6"/>
  <c r="M2218" i="6"/>
  <c r="K2219" i="6"/>
  <c r="L2219" i="6"/>
  <c r="M2219" i="6"/>
  <c r="K2220" i="6"/>
  <c r="L2220" i="6"/>
  <c r="M2220" i="6"/>
  <c r="K2221" i="6"/>
  <c r="L2221" i="6"/>
  <c r="M2221" i="6"/>
  <c r="K2222" i="6"/>
  <c r="L2222" i="6"/>
  <c r="M2222" i="6"/>
  <c r="K2223" i="6"/>
  <c r="L2223" i="6"/>
  <c r="M2223" i="6"/>
  <c r="K2224" i="6"/>
  <c r="L2224" i="6"/>
  <c r="M2224" i="6"/>
  <c r="K2225" i="6"/>
  <c r="L2225" i="6"/>
  <c r="M2225" i="6"/>
  <c r="K2226" i="6"/>
  <c r="L2226" i="6"/>
  <c r="M2226" i="6"/>
  <c r="K2227" i="6"/>
  <c r="L2227" i="6"/>
  <c r="M2227" i="6"/>
  <c r="K2228" i="6"/>
  <c r="L2228" i="6"/>
  <c r="M2228" i="6"/>
  <c r="K2229" i="6"/>
  <c r="L2229" i="6"/>
  <c r="M2229" i="6"/>
  <c r="K2230" i="6"/>
  <c r="L2230" i="6"/>
  <c r="M2230" i="6"/>
  <c r="K2231" i="6"/>
  <c r="L2231" i="6"/>
  <c r="M2231" i="6"/>
  <c r="K2232" i="6"/>
  <c r="L2232" i="6"/>
  <c r="M2232" i="6"/>
  <c r="K2233" i="6"/>
  <c r="L2233" i="6"/>
  <c r="M2233" i="6"/>
  <c r="K2234" i="6"/>
  <c r="L2234" i="6"/>
  <c r="M2234" i="6"/>
  <c r="K2235" i="6"/>
  <c r="L2235" i="6"/>
  <c r="M2235" i="6"/>
  <c r="K2236" i="6"/>
  <c r="L2236" i="6"/>
  <c r="M2236" i="6"/>
  <c r="K2237" i="6"/>
  <c r="L2237" i="6"/>
  <c r="M2237" i="6"/>
  <c r="K2238" i="6"/>
  <c r="L2238" i="6"/>
  <c r="M2238" i="6"/>
  <c r="K2239" i="6"/>
  <c r="L2239" i="6"/>
  <c r="M2239" i="6"/>
  <c r="K2240" i="6"/>
  <c r="L2240" i="6"/>
  <c r="M2240" i="6"/>
  <c r="K2241" i="6"/>
  <c r="L2241" i="6"/>
  <c r="M2241" i="6"/>
  <c r="K2242" i="6"/>
  <c r="L2242" i="6"/>
  <c r="M2242" i="6"/>
  <c r="K2243" i="6"/>
  <c r="L2243" i="6"/>
  <c r="M2243" i="6"/>
  <c r="K2244" i="6"/>
  <c r="L2244" i="6"/>
  <c r="M2244" i="6"/>
  <c r="K2245" i="6"/>
  <c r="L2245" i="6"/>
  <c r="M2245" i="6"/>
  <c r="K2246" i="6"/>
  <c r="L2246" i="6"/>
  <c r="M2246" i="6"/>
  <c r="K2247" i="6"/>
  <c r="L2247" i="6"/>
  <c r="M2247" i="6"/>
  <c r="K2248" i="6"/>
  <c r="L2248" i="6"/>
  <c r="M2248" i="6"/>
  <c r="K2249" i="6"/>
  <c r="L2249" i="6"/>
  <c r="M2249" i="6"/>
  <c r="K2250" i="6"/>
  <c r="L2250" i="6"/>
  <c r="M2250" i="6"/>
  <c r="K2251" i="6"/>
  <c r="L2251" i="6"/>
  <c r="M2251" i="6"/>
  <c r="K2252" i="6"/>
  <c r="L2252" i="6"/>
  <c r="M2252" i="6"/>
  <c r="K2253" i="6"/>
  <c r="L2253" i="6"/>
  <c r="M2253" i="6"/>
  <c r="K2254" i="6"/>
  <c r="L2254" i="6"/>
  <c r="M2254" i="6"/>
  <c r="K2255" i="6"/>
  <c r="L2255" i="6"/>
  <c r="M2255" i="6"/>
  <c r="K2256" i="6"/>
  <c r="L2256" i="6"/>
  <c r="M2256" i="6"/>
  <c r="K2257" i="6"/>
  <c r="L2257" i="6"/>
  <c r="M2257" i="6"/>
  <c r="K2258" i="6"/>
  <c r="L2258" i="6"/>
  <c r="M2258" i="6"/>
  <c r="K2259" i="6"/>
  <c r="L2259" i="6"/>
  <c r="M2259" i="6"/>
  <c r="K2260" i="6"/>
  <c r="L2260" i="6"/>
  <c r="M2260" i="6"/>
  <c r="K2261" i="6"/>
  <c r="L2261" i="6"/>
  <c r="M2261" i="6"/>
  <c r="K2262" i="6"/>
  <c r="L2262" i="6"/>
  <c r="M2262" i="6"/>
  <c r="K2263" i="6"/>
  <c r="L2263" i="6"/>
  <c r="M2263" i="6"/>
  <c r="K2264" i="6"/>
  <c r="L2264" i="6"/>
  <c r="M2264" i="6"/>
  <c r="K2265" i="6"/>
  <c r="L2265" i="6"/>
  <c r="M2265" i="6"/>
  <c r="K2266" i="6"/>
  <c r="L2266" i="6"/>
  <c r="M2266" i="6"/>
  <c r="K2267" i="6"/>
  <c r="L2267" i="6"/>
  <c r="M2267" i="6"/>
  <c r="K2268" i="6"/>
  <c r="L2268" i="6"/>
  <c r="M2268" i="6"/>
  <c r="K2269" i="6"/>
  <c r="L2269" i="6"/>
  <c r="M2269" i="6"/>
  <c r="K2270" i="6"/>
  <c r="L2270" i="6"/>
  <c r="M2270" i="6"/>
  <c r="K2271" i="6"/>
  <c r="L2271" i="6"/>
  <c r="M2271" i="6"/>
  <c r="K2272" i="6"/>
  <c r="L2272" i="6"/>
  <c r="M2272" i="6"/>
  <c r="K2273" i="6"/>
  <c r="L2273" i="6"/>
  <c r="M2273" i="6"/>
  <c r="K2274" i="6"/>
  <c r="L2274" i="6"/>
  <c r="M2274" i="6"/>
  <c r="K2275" i="6"/>
  <c r="L2275" i="6"/>
  <c r="M2275" i="6"/>
  <c r="K2276" i="6"/>
  <c r="L2276" i="6"/>
  <c r="M2276" i="6"/>
  <c r="K2277" i="6"/>
  <c r="L2277" i="6"/>
  <c r="M2277" i="6"/>
  <c r="K2278" i="6"/>
  <c r="L2278" i="6"/>
  <c r="M2278" i="6"/>
  <c r="K2279" i="6"/>
  <c r="L2279" i="6"/>
  <c r="M2279" i="6"/>
  <c r="K2280" i="6"/>
  <c r="L2280" i="6"/>
  <c r="M2280" i="6"/>
  <c r="K2281" i="6"/>
  <c r="L2281" i="6"/>
  <c r="M2281" i="6"/>
  <c r="K2282" i="6"/>
  <c r="L2282" i="6"/>
  <c r="M2282" i="6"/>
  <c r="K2283" i="6"/>
  <c r="L2283" i="6"/>
  <c r="M2283" i="6"/>
  <c r="K2284" i="6"/>
  <c r="L2284" i="6"/>
  <c r="M2284" i="6"/>
  <c r="K2285" i="6"/>
  <c r="L2285" i="6"/>
  <c r="M2285" i="6"/>
  <c r="K2286" i="6"/>
  <c r="L2286" i="6"/>
  <c r="M2286" i="6"/>
  <c r="K2287" i="6"/>
  <c r="L2287" i="6"/>
  <c r="M2287" i="6"/>
  <c r="K2288" i="6"/>
  <c r="L2288" i="6"/>
  <c r="M2288" i="6"/>
  <c r="K2289" i="6"/>
  <c r="L2289" i="6"/>
  <c r="M2289" i="6"/>
  <c r="K2290" i="6"/>
  <c r="L2290" i="6"/>
  <c r="M2290" i="6"/>
  <c r="K2291" i="6"/>
  <c r="L2291" i="6"/>
  <c r="M2291" i="6"/>
  <c r="K2292" i="6"/>
  <c r="L2292" i="6"/>
  <c r="M2292" i="6"/>
  <c r="K2293" i="6"/>
  <c r="L2293" i="6"/>
  <c r="M2293" i="6"/>
  <c r="K2294" i="6"/>
  <c r="L2294" i="6"/>
  <c r="M2294" i="6"/>
  <c r="K2295" i="6"/>
  <c r="L2295" i="6"/>
  <c r="M2295" i="6"/>
  <c r="K2296" i="6"/>
  <c r="L2296" i="6"/>
  <c r="M2296" i="6"/>
  <c r="K2297" i="6"/>
  <c r="L2297" i="6"/>
  <c r="M2297" i="6"/>
  <c r="K2298" i="6"/>
  <c r="L2298" i="6"/>
  <c r="M2298" i="6"/>
  <c r="K2299" i="6"/>
  <c r="L2299" i="6"/>
  <c r="M2299" i="6"/>
  <c r="K2300" i="6"/>
  <c r="L2300" i="6"/>
  <c r="M2300" i="6"/>
  <c r="K2301" i="6"/>
  <c r="L2301" i="6"/>
  <c r="M2301" i="6"/>
  <c r="K2302" i="6"/>
  <c r="L2302" i="6"/>
  <c r="M2302" i="6"/>
  <c r="K2303" i="6"/>
  <c r="L2303" i="6"/>
  <c r="M2303" i="6"/>
  <c r="K2304" i="6"/>
  <c r="L2304" i="6"/>
  <c r="M2304" i="6"/>
  <c r="K2305" i="6"/>
  <c r="L2305" i="6"/>
  <c r="M2305" i="6"/>
  <c r="K2306" i="6"/>
  <c r="L2306" i="6"/>
  <c r="M2306" i="6"/>
  <c r="K2307" i="6"/>
  <c r="L2307" i="6"/>
  <c r="M2307" i="6"/>
  <c r="K2308" i="6"/>
  <c r="L2308" i="6"/>
  <c r="M2308" i="6"/>
  <c r="K2309" i="6"/>
  <c r="L2309" i="6"/>
  <c r="M2309" i="6"/>
  <c r="K2310" i="6"/>
  <c r="L2310" i="6"/>
  <c r="M2310" i="6"/>
  <c r="K2311" i="6"/>
  <c r="L2311" i="6"/>
  <c r="M2311" i="6"/>
  <c r="K2312" i="6"/>
  <c r="L2312" i="6"/>
  <c r="M2312" i="6"/>
  <c r="K2313" i="6"/>
  <c r="L2313" i="6"/>
  <c r="M2313" i="6"/>
  <c r="K2314" i="6"/>
  <c r="L2314" i="6"/>
  <c r="M2314" i="6"/>
  <c r="K2315" i="6"/>
  <c r="L2315" i="6"/>
  <c r="M2315" i="6"/>
  <c r="K2316" i="6"/>
  <c r="L2316" i="6"/>
  <c r="M2316" i="6"/>
  <c r="K2317" i="6"/>
  <c r="L2317" i="6"/>
  <c r="M2317" i="6"/>
  <c r="K2318" i="6"/>
  <c r="L2318" i="6"/>
  <c r="M2318" i="6"/>
  <c r="K2319" i="6"/>
  <c r="L2319" i="6"/>
  <c r="M2319" i="6"/>
  <c r="K2320" i="6"/>
  <c r="L2320" i="6"/>
  <c r="M2320" i="6"/>
  <c r="K2321" i="6"/>
  <c r="L2321" i="6"/>
  <c r="M2321" i="6"/>
  <c r="K2322" i="6"/>
  <c r="L2322" i="6"/>
  <c r="M2322" i="6"/>
  <c r="K2323" i="6"/>
  <c r="L2323" i="6"/>
  <c r="M2323" i="6"/>
  <c r="K2324" i="6"/>
  <c r="L2324" i="6"/>
  <c r="M2324" i="6"/>
  <c r="K2325" i="6"/>
  <c r="L2325" i="6"/>
  <c r="M2325" i="6"/>
  <c r="K2326" i="6"/>
  <c r="L2326" i="6"/>
  <c r="M2326" i="6"/>
  <c r="K2327" i="6"/>
  <c r="L2327" i="6"/>
  <c r="M2327" i="6"/>
  <c r="K2328" i="6"/>
  <c r="L2328" i="6"/>
  <c r="M2328" i="6"/>
  <c r="K2329" i="6"/>
  <c r="L2329" i="6"/>
  <c r="M2329" i="6"/>
  <c r="K2330" i="6"/>
  <c r="L2330" i="6"/>
  <c r="M2330" i="6"/>
  <c r="K2331" i="6"/>
  <c r="L2331" i="6"/>
  <c r="M2331" i="6"/>
  <c r="K2332" i="6"/>
  <c r="L2332" i="6"/>
  <c r="M2332" i="6"/>
  <c r="K2333" i="6"/>
  <c r="L2333" i="6"/>
  <c r="M2333" i="6"/>
  <c r="K2334" i="6"/>
  <c r="L2334" i="6"/>
  <c r="M2334" i="6"/>
  <c r="K2335" i="6"/>
  <c r="L2335" i="6"/>
  <c r="M2335" i="6"/>
  <c r="K2336" i="6"/>
  <c r="L2336" i="6"/>
  <c r="M2336" i="6"/>
  <c r="K2337" i="6"/>
  <c r="L2337" i="6"/>
  <c r="M2337" i="6"/>
  <c r="K2338" i="6"/>
  <c r="L2338" i="6"/>
  <c r="M2338" i="6"/>
  <c r="K2339" i="6"/>
  <c r="L2339" i="6"/>
  <c r="M2339" i="6"/>
  <c r="K2340" i="6"/>
  <c r="L2340" i="6"/>
  <c r="M2340" i="6"/>
  <c r="K2341" i="6"/>
  <c r="L2341" i="6"/>
  <c r="M2341" i="6"/>
  <c r="K2342" i="6"/>
  <c r="L2342" i="6"/>
  <c r="M2342" i="6"/>
  <c r="K2343" i="6"/>
  <c r="L2343" i="6"/>
  <c r="M2343" i="6"/>
  <c r="K2344" i="6"/>
  <c r="L2344" i="6"/>
  <c r="M2344" i="6"/>
  <c r="K2345" i="6"/>
  <c r="L2345" i="6"/>
  <c r="M2345" i="6"/>
  <c r="K2346" i="6"/>
  <c r="L2346" i="6"/>
  <c r="M2346" i="6"/>
  <c r="K2347" i="6"/>
  <c r="L2347" i="6"/>
  <c r="M2347" i="6"/>
  <c r="K2348" i="6"/>
  <c r="L2348" i="6"/>
  <c r="M2348" i="6"/>
  <c r="K2349" i="6"/>
  <c r="L2349" i="6"/>
  <c r="M2349" i="6"/>
  <c r="K2350" i="6"/>
  <c r="L2350" i="6"/>
  <c r="M2350" i="6"/>
  <c r="K2351" i="6"/>
  <c r="L2351" i="6"/>
  <c r="M2351" i="6"/>
  <c r="K2352" i="6"/>
  <c r="L2352" i="6"/>
  <c r="M2352" i="6"/>
  <c r="K2353" i="6"/>
  <c r="L2353" i="6"/>
  <c r="M2353" i="6"/>
  <c r="K2354" i="6"/>
  <c r="L2354" i="6"/>
  <c r="M2354" i="6"/>
  <c r="K2355" i="6"/>
  <c r="L2355" i="6"/>
  <c r="M2355" i="6"/>
  <c r="K2356" i="6"/>
  <c r="L2356" i="6"/>
  <c r="M2356" i="6"/>
  <c r="K2357" i="6"/>
  <c r="L2357" i="6"/>
  <c r="M2357" i="6"/>
  <c r="K2358" i="6"/>
  <c r="L2358" i="6"/>
  <c r="M2358" i="6"/>
  <c r="K2359" i="6"/>
  <c r="L2359" i="6"/>
  <c r="M2359" i="6"/>
  <c r="K2360" i="6"/>
  <c r="L2360" i="6"/>
  <c r="M2360" i="6"/>
  <c r="K2361" i="6"/>
  <c r="L2361" i="6"/>
  <c r="M2361" i="6"/>
  <c r="K2362" i="6"/>
  <c r="L2362" i="6"/>
  <c r="M2362" i="6"/>
  <c r="K2363" i="6"/>
  <c r="L2363" i="6"/>
  <c r="M2363" i="6"/>
  <c r="K2364" i="6"/>
  <c r="L2364" i="6"/>
  <c r="M2364" i="6"/>
  <c r="K2365" i="6"/>
  <c r="L2365" i="6"/>
  <c r="M2365" i="6"/>
  <c r="K2366" i="6"/>
  <c r="L2366" i="6"/>
  <c r="M2366" i="6"/>
  <c r="K2367" i="6"/>
  <c r="L2367" i="6"/>
  <c r="M2367" i="6"/>
  <c r="K2368" i="6"/>
  <c r="L2368" i="6"/>
  <c r="M2368" i="6"/>
  <c r="K2369" i="6"/>
  <c r="L2369" i="6"/>
  <c r="M2369" i="6"/>
  <c r="K2370" i="6"/>
  <c r="L2370" i="6"/>
  <c r="M2370" i="6"/>
  <c r="K2371" i="6"/>
  <c r="L2371" i="6"/>
  <c r="M2371" i="6"/>
  <c r="K2372" i="6"/>
  <c r="L2372" i="6"/>
  <c r="M2372" i="6"/>
  <c r="K2373" i="6"/>
  <c r="L2373" i="6"/>
  <c r="M2373" i="6"/>
  <c r="K2374" i="6"/>
  <c r="L2374" i="6"/>
  <c r="M2374" i="6"/>
  <c r="K2375" i="6"/>
  <c r="L2375" i="6"/>
  <c r="M2375" i="6"/>
  <c r="K2376" i="6"/>
  <c r="L2376" i="6"/>
  <c r="M2376" i="6"/>
  <c r="K2377" i="6"/>
  <c r="L2377" i="6"/>
  <c r="M2377" i="6"/>
  <c r="K2378" i="6"/>
  <c r="L2378" i="6"/>
  <c r="M2378" i="6"/>
  <c r="K2379" i="6"/>
  <c r="L2379" i="6"/>
  <c r="M2379" i="6"/>
  <c r="K2380" i="6"/>
  <c r="L2380" i="6"/>
  <c r="M2380" i="6"/>
  <c r="K2381" i="6"/>
  <c r="L2381" i="6"/>
  <c r="M2381" i="6"/>
  <c r="K2382" i="6"/>
  <c r="L2382" i="6"/>
  <c r="M2382" i="6"/>
  <c r="K2383" i="6"/>
  <c r="L2383" i="6"/>
  <c r="M2383" i="6"/>
  <c r="K2384" i="6"/>
  <c r="L2384" i="6"/>
  <c r="M2384" i="6"/>
  <c r="K2385" i="6"/>
  <c r="L2385" i="6"/>
  <c r="M2385" i="6"/>
  <c r="K2386" i="6"/>
  <c r="L2386" i="6"/>
  <c r="M2386" i="6"/>
  <c r="K2387" i="6"/>
  <c r="L2387" i="6"/>
  <c r="M2387" i="6"/>
  <c r="K2388" i="6"/>
  <c r="L2388" i="6"/>
  <c r="M2388" i="6"/>
  <c r="K2389" i="6"/>
  <c r="L2389" i="6"/>
  <c r="M2389" i="6"/>
  <c r="K2390" i="6"/>
  <c r="L2390" i="6"/>
  <c r="M2390" i="6"/>
  <c r="K2391" i="6"/>
  <c r="L2391" i="6"/>
  <c r="M2391" i="6"/>
  <c r="K2392" i="6"/>
  <c r="L2392" i="6"/>
  <c r="M2392" i="6"/>
  <c r="K2393" i="6"/>
  <c r="L2393" i="6"/>
  <c r="M2393" i="6"/>
  <c r="K2394" i="6"/>
  <c r="L2394" i="6"/>
  <c r="M2394" i="6"/>
  <c r="K2395" i="6"/>
  <c r="L2395" i="6"/>
  <c r="M2395" i="6"/>
  <c r="K2396" i="6"/>
  <c r="L2396" i="6"/>
  <c r="M2396" i="6"/>
  <c r="K2397" i="6"/>
  <c r="L2397" i="6"/>
  <c r="M2397" i="6"/>
  <c r="K2398" i="6"/>
  <c r="L2398" i="6"/>
  <c r="M2398" i="6"/>
  <c r="K2399" i="6"/>
  <c r="L2399" i="6"/>
  <c r="M2399" i="6"/>
  <c r="K2400" i="6"/>
  <c r="L2400" i="6"/>
  <c r="M2400" i="6"/>
  <c r="K2401" i="6"/>
  <c r="L2401" i="6"/>
  <c r="M2401" i="6"/>
  <c r="K2402" i="6"/>
  <c r="L2402" i="6"/>
  <c r="M2402" i="6"/>
  <c r="K2403" i="6"/>
  <c r="L2403" i="6"/>
  <c r="M2403" i="6"/>
  <c r="K2404" i="6"/>
  <c r="L2404" i="6"/>
  <c r="M2404" i="6"/>
  <c r="K2405" i="6"/>
  <c r="L2405" i="6"/>
  <c r="M2405" i="6"/>
  <c r="K2406" i="6"/>
  <c r="L2406" i="6"/>
  <c r="M2406" i="6"/>
  <c r="K2407" i="6"/>
  <c r="L2407" i="6"/>
  <c r="M2407" i="6"/>
  <c r="K2408" i="6"/>
  <c r="L2408" i="6"/>
  <c r="M2408" i="6"/>
  <c r="K2409" i="6"/>
  <c r="L2409" i="6"/>
  <c r="M2409" i="6"/>
  <c r="K2410" i="6"/>
  <c r="L2410" i="6"/>
  <c r="M2410" i="6"/>
  <c r="K2411" i="6"/>
  <c r="L2411" i="6"/>
  <c r="M2411" i="6"/>
  <c r="K2412" i="6"/>
  <c r="L2412" i="6"/>
  <c r="M2412" i="6"/>
  <c r="K2413" i="6"/>
  <c r="L2413" i="6"/>
  <c r="M2413" i="6"/>
  <c r="K2414" i="6"/>
  <c r="L2414" i="6"/>
  <c r="M2414" i="6"/>
  <c r="K2415" i="6"/>
  <c r="L2415" i="6"/>
  <c r="M2415" i="6"/>
  <c r="K2416" i="6"/>
  <c r="L2416" i="6"/>
  <c r="M2416" i="6"/>
  <c r="K2417" i="6"/>
  <c r="L2417" i="6"/>
  <c r="M2417" i="6"/>
  <c r="K2418" i="6"/>
  <c r="L2418" i="6"/>
  <c r="M2418" i="6"/>
  <c r="K2419" i="6"/>
  <c r="L2419" i="6"/>
  <c r="M2419" i="6"/>
  <c r="K2420" i="6"/>
  <c r="L2420" i="6"/>
  <c r="M2420" i="6"/>
  <c r="K2421" i="6"/>
  <c r="L2421" i="6"/>
  <c r="M2421" i="6"/>
  <c r="K2422" i="6"/>
  <c r="L2422" i="6"/>
  <c r="M2422" i="6"/>
  <c r="K2423" i="6"/>
  <c r="L2423" i="6"/>
  <c r="M2423" i="6"/>
  <c r="K2424" i="6"/>
  <c r="L2424" i="6"/>
  <c r="M2424" i="6"/>
  <c r="K2425" i="6"/>
  <c r="L2425" i="6"/>
  <c r="M2425" i="6"/>
  <c r="K2426" i="6"/>
  <c r="L2426" i="6"/>
  <c r="M2426" i="6"/>
  <c r="K2427" i="6"/>
  <c r="L2427" i="6"/>
  <c r="M2427" i="6"/>
  <c r="K2428" i="6"/>
  <c r="L2428" i="6"/>
  <c r="M2428" i="6"/>
  <c r="K2429" i="6"/>
  <c r="L2429" i="6"/>
  <c r="M2429" i="6"/>
  <c r="K2430" i="6"/>
  <c r="L2430" i="6"/>
  <c r="M2430" i="6"/>
  <c r="K2431" i="6"/>
  <c r="L2431" i="6"/>
  <c r="M2431" i="6"/>
  <c r="K2432" i="6"/>
  <c r="L2432" i="6"/>
  <c r="M2432" i="6"/>
  <c r="K2433" i="6"/>
  <c r="L2433" i="6"/>
  <c r="M2433" i="6"/>
  <c r="K2434" i="6"/>
  <c r="L2434" i="6"/>
  <c r="M2434" i="6"/>
  <c r="K2435" i="6"/>
  <c r="L2435" i="6"/>
  <c r="M2435" i="6"/>
  <c r="K2436" i="6"/>
  <c r="L2436" i="6"/>
  <c r="M2436" i="6"/>
  <c r="K2437" i="6"/>
  <c r="L2437" i="6"/>
  <c r="M2437" i="6"/>
  <c r="K2438" i="6"/>
  <c r="L2438" i="6"/>
  <c r="M2438" i="6"/>
  <c r="K2439" i="6"/>
  <c r="L2439" i="6"/>
  <c r="M2439" i="6"/>
  <c r="K2440" i="6"/>
  <c r="L2440" i="6"/>
  <c r="M2440" i="6"/>
  <c r="K2441" i="6"/>
  <c r="L2441" i="6"/>
  <c r="M2441" i="6"/>
  <c r="K2442" i="6"/>
  <c r="L2442" i="6"/>
  <c r="M2442" i="6"/>
  <c r="K2443" i="6"/>
  <c r="L2443" i="6"/>
  <c r="M2443" i="6"/>
  <c r="K2444" i="6"/>
  <c r="L2444" i="6"/>
  <c r="M2444" i="6"/>
  <c r="K2445" i="6"/>
  <c r="L2445" i="6"/>
  <c r="M2445" i="6"/>
  <c r="K2446" i="6"/>
  <c r="L2446" i="6"/>
  <c r="M2446" i="6"/>
  <c r="K2447" i="6"/>
  <c r="L2447" i="6"/>
  <c r="M2447" i="6"/>
  <c r="K2448" i="6"/>
  <c r="L2448" i="6"/>
  <c r="M2448" i="6"/>
  <c r="K2449" i="6"/>
  <c r="L2449" i="6"/>
  <c r="M2449" i="6"/>
  <c r="K2450" i="6"/>
  <c r="L2450" i="6"/>
  <c r="M2450" i="6"/>
  <c r="K2451" i="6"/>
  <c r="L2451" i="6"/>
  <c r="M2451" i="6"/>
  <c r="K2452" i="6"/>
  <c r="L2452" i="6"/>
  <c r="M2452" i="6"/>
  <c r="K2453" i="6"/>
  <c r="L2453" i="6"/>
  <c r="M2453" i="6"/>
  <c r="K2454" i="6"/>
  <c r="L2454" i="6"/>
  <c r="M2454" i="6"/>
  <c r="K2455" i="6"/>
  <c r="L2455" i="6"/>
  <c r="M2455" i="6"/>
  <c r="K2456" i="6"/>
  <c r="L2456" i="6"/>
  <c r="M2456" i="6"/>
  <c r="K2457" i="6"/>
  <c r="L2457" i="6"/>
  <c r="M2457" i="6"/>
  <c r="K2458" i="6"/>
  <c r="L2458" i="6"/>
  <c r="M2458" i="6"/>
  <c r="K2459" i="6"/>
  <c r="L2459" i="6"/>
  <c r="M2459" i="6"/>
  <c r="K2460" i="6"/>
  <c r="L2460" i="6"/>
  <c r="M2460" i="6"/>
  <c r="K2461" i="6"/>
  <c r="L2461" i="6"/>
  <c r="M2461" i="6"/>
  <c r="K2462" i="6"/>
  <c r="L2462" i="6"/>
  <c r="M2462" i="6"/>
  <c r="K2463" i="6"/>
  <c r="L2463" i="6"/>
  <c r="M2463" i="6"/>
  <c r="K2464" i="6"/>
  <c r="L2464" i="6"/>
  <c r="M2464" i="6"/>
  <c r="K2465" i="6"/>
  <c r="L2465" i="6"/>
  <c r="M2465" i="6"/>
  <c r="K2466" i="6"/>
  <c r="L2466" i="6"/>
  <c r="M2466" i="6"/>
  <c r="K2467" i="6"/>
  <c r="L2467" i="6"/>
  <c r="M2467" i="6"/>
  <c r="K2468" i="6"/>
  <c r="L2468" i="6"/>
  <c r="M2468" i="6"/>
  <c r="K2469" i="6"/>
  <c r="L2469" i="6"/>
  <c r="M2469" i="6"/>
  <c r="K2470" i="6"/>
  <c r="L2470" i="6"/>
  <c r="M2470" i="6"/>
  <c r="K2471" i="6"/>
  <c r="L2471" i="6"/>
  <c r="M2471" i="6"/>
  <c r="K2472" i="6"/>
  <c r="L2472" i="6"/>
  <c r="M2472" i="6"/>
  <c r="K2473" i="6"/>
  <c r="L2473" i="6"/>
  <c r="M2473" i="6"/>
  <c r="K2474" i="6"/>
  <c r="L2474" i="6"/>
  <c r="M2474" i="6"/>
  <c r="K2475" i="6"/>
  <c r="L2475" i="6"/>
  <c r="M2475" i="6"/>
  <c r="K2476" i="6"/>
  <c r="L2476" i="6"/>
  <c r="M2476" i="6"/>
  <c r="K2477" i="6"/>
  <c r="L2477" i="6"/>
  <c r="M2477" i="6"/>
  <c r="K2478" i="6"/>
  <c r="L2478" i="6"/>
  <c r="M2478" i="6"/>
  <c r="K2479" i="6"/>
  <c r="L2479" i="6"/>
  <c r="M2479" i="6"/>
  <c r="K2480" i="6"/>
  <c r="L2480" i="6"/>
  <c r="M2480" i="6"/>
  <c r="K2481" i="6"/>
  <c r="L2481" i="6"/>
  <c r="M2481" i="6"/>
  <c r="K2482" i="6"/>
  <c r="L2482" i="6"/>
  <c r="M2482" i="6"/>
  <c r="K2483" i="6"/>
  <c r="L2483" i="6"/>
  <c r="M2483" i="6"/>
  <c r="K2484" i="6"/>
  <c r="L2484" i="6"/>
  <c r="M2484" i="6"/>
  <c r="K2485" i="6"/>
  <c r="L2485" i="6"/>
  <c r="M2485" i="6"/>
  <c r="K2486" i="6"/>
  <c r="L2486" i="6"/>
  <c r="M2486" i="6"/>
  <c r="K2487" i="6"/>
  <c r="L2487" i="6"/>
  <c r="M2487" i="6"/>
  <c r="K2488" i="6"/>
  <c r="L2488" i="6"/>
  <c r="M2488" i="6"/>
  <c r="K2489" i="6"/>
  <c r="L2489" i="6"/>
  <c r="M2489" i="6"/>
  <c r="K2490" i="6"/>
  <c r="L2490" i="6"/>
  <c r="M2490" i="6"/>
  <c r="K2491" i="6"/>
  <c r="L2491" i="6"/>
  <c r="M2491" i="6"/>
  <c r="K2492" i="6"/>
  <c r="L2492" i="6"/>
  <c r="M2492" i="6"/>
  <c r="K2493" i="6"/>
  <c r="L2493" i="6"/>
  <c r="M2493" i="6"/>
  <c r="K2494" i="6"/>
  <c r="L2494" i="6"/>
  <c r="M2494" i="6"/>
  <c r="K2495" i="6"/>
  <c r="L2495" i="6"/>
  <c r="M2495" i="6"/>
  <c r="K2496" i="6"/>
  <c r="L2496" i="6"/>
  <c r="M2496" i="6"/>
  <c r="K2497" i="6"/>
  <c r="L2497" i="6"/>
  <c r="M2497" i="6"/>
  <c r="K2498" i="6"/>
  <c r="L2498" i="6"/>
  <c r="M2498" i="6"/>
  <c r="K2499" i="6"/>
  <c r="L2499" i="6"/>
  <c r="M2499" i="6"/>
  <c r="K2500" i="6"/>
  <c r="L2500" i="6"/>
  <c r="M2500" i="6"/>
  <c r="K2501" i="6"/>
  <c r="L2501" i="6"/>
  <c r="M2501" i="6"/>
  <c r="K2502" i="6"/>
  <c r="L2502" i="6"/>
  <c r="M2502" i="6"/>
  <c r="K2503" i="6"/>
  <c r="L2503" i="6"/>
  <c r="M2503" i="6"/>
  <c r="K2504" i="6"/>
  <c r="L2504" i="6"/>
  <c r="M2504" i="6"/>
  <c r="K2505" i="6"/>
  <c r="L2505" i="6"/>
  <c r="M2505" i="6"/>
  <c r="K2506" i="6"/>
  <c r="L2506" i="6"/>
  <c r="M2506" i="6"/>
  <c r="K2507" i="6"/>
  <c r="L2507" i="6"/>
  <c r="M2507" i="6"/>
  <c r="K2508" i="6"/>
  <c r="L2508" i="6"/>
  <c r="M2508" i="6"/>
  <c r="K2509" i="6"/>
  <c r="L2509" i="6"/>
  <c r="M2509" i="6"/>
  <c r="K2510" i="6"/>
  <c r="L2510" i="6"/>
  <c r="M2510" i="6"/>
  <c r="K2511" i="6"/>
  <c r="L2511" i="6"/>
  <c r="M2511" i="6"/>
  <c r="K2512" i="6"/>
  <c r="L2512" i="6"/>
  <c r="M2512" i="6"/>
  <c r="K2513" i="6"/>
  <c r="L2513" i="6"/>
  <c r="M2513" i="6"/>
  <c r="K2514" i="6"/>
  <c r="L2514" i="6"/>
  <c r="M2514" i="6"/>
  <c r="K2515" i="6"/>
  <c r="L2515" i="6"/>
  <c r="M2515" i="6"/>
  <c r="K2516" i="6"/>
  <c r="L2516" i="6"/>
  <c r="M2516" i="6"/>
  <c r="K2517" i="6"/>
  <c r="L2517" i="6"/>
  <c r="M2517" i="6"/>
  <c r="K2518" i="6"/>
  <c r="L2518" i="6"/>
  <c r="M2518" i="6"/>
  <c r="K2519" i="6"/>
  <c r="L2519" i="6"/>
  <c r="M2519" i="6"/>
  <c r="K2520" i="6"/>
  <c r="L2520" i="6"/>
  <c r="M2520" i="6"/>
  <c r="K2521" i="6"/>
  <c r="L2521" i="6"/>
  <c r="M2521" i="6"/>
  <c r="K2522" i="6"/>
  <c r="L2522" i="6"/>
  <c r="M2522" i="6"/>
  <c r="K2523" i="6"/>
  <c r="L2523" i="6"/>
  <c r="M2523" i="6"/>
  <c r="K2524" i="6"/>
  <c r="L2524" i="6"/>
  <c r="M2524" i="6"/>
  <c r="K2525" i="6"/>
  <c r="L2525" i="6"/>
  <c r="M2525" i="6"/>
  <c r="K2526" i="6"/>
  <c r="L2526" i="6"/>
  <c r="M2526" i="6"/>
  <c r="K2527" i="6"/>
  <c r="L2527" i="6"/>
  <c r="M2527" i="6"/>
  <c r="K2528" i="6"/>
  <c r="L2528" i="6"/>
  <c r="M2528" i="6"/>
  <c r="K2529" i="6"/>
  <c r="L2529" i="6"/>
  <c r="M2529" i="6"/>
  <c r="K2530" i="6"/>
  <c r="L2530" i="6"/>
  <c r="M2530" i="6"/>
  <c r="K2531" i="6"/>
  <c r="L2531" i="6"/>
  <c r="M2531" i="6"/>
  <c r="K2532" i="6"/>
  <c r="L2532" i="6"/>
  <c r="M2532" i="6"/>
  <c r="K2533" i="6"/>
  <c r="L2533" i="6"/>
  <c r="M2533" i="6"/>
  <c r="K2534" i="6"/>
  <c r="L2534" i="6"/>
  <c r="M2534" i="6"/>
  <c r="K2535" i="6"/>
  <c r="L2535" i="6"/>
  <c r="M2535" i="6"/>
  <c r="K2536" i="6"/>
  <c r="L2536" i="6"/>
  <c r="M2536" i="6"/>
  <c r="K2537" i="6"/>
  <c r="L2537" i="6"/>
  <c r="M2537" i="6"/>
  <c r="K2538" i="6"/>
  <c r="L2538" i="6"/>
  <c r="M2538" i="6"/>
  <c r="K2539" i="6"/>
  <c r="L2539" i="6"/>
  <c r="M2539" i="6"/>
  <c r="K2540" i="6"/>
  <c r="L2540" i="6"/>
  <c r="M2540" i="6"/>
  <c r="K2541" i="6"/>
  <c r="L2541" i="6"/>
  <c r="M2541" i="6"/>
  <c r="K2542" i="6"/>
  <c r="L2542" i="6"/>
  <c r="M2542" i="6"/>
  <c r="K2543" i="6"/>
  <c r="L2543" i="6"/>
  <c r="M2543" i="6"/>
  <c r="K2544" i="6"/>
  <c r="L2544" i="6"/>
  <c r="M2544" i="6"/>
  <c r="K2545" i="6"/>
  <c r="L2545" i="6"/>
  <c r="M2545" i="6"/>
  <c r="K2546" i="6"/>
  <c r="L2546" i="6"/>
  <c r="M2546" i="6"/>
  <c r="K2547" i="6"/>
  <c r="L2547" i="6"/>
  <c r="M2547" i="6"/>
  <c r="K2548" i="6"/>
  <c r="L2548" i="6"/>
  <c r="M2548" i="6"/>
  <c r="K2549" i="6"/>
  <c r="L2549" i="6"/>
  <c r="M2549" i="6"/>
  <c r="K2550" i="6"/>
  <c r="L2550" i="6"/>
  <c r="M2550" i="6"/>
  <c r="K2551" i="6"/>
  <c r="L2551" i="6"/>
  <c r="M2551" i="6"/>
  <c r="K2552" i="6"/>
  <c r="L2552" i="6"/>
  <c r="M2552" i="6"/>
  <c r="K2553" i="6"/>
  <c r="L2553" i="6"/>
  <c r="M2553" i="6"/>
  <c r="K2554" i="6"/>
  <c r="L2554" i="6"/>
  <c r="M2554" i="6"/>
  <c r="K2555" i="6"/>
  <c r="L2555" i="6"/>
  <c r="M2555" i="6"/>
  <c r="K2556" i="6"/>
  <c r="L2556" i="6"/>
  <c r="M2556" i="6"/>
  <c r="K2557" i="6"/>
  <c r="L2557" i="6"/>
  <c r="M2557" i="6"/>
  <c r="K2558" i="6"/>
  <c r="L2558" i="6"/>
  <c r="M2558" i="6"/>
  <c r="K2559" i="6"/>
  <c r="L2559" i="6"/>
  <c r="M2559" i="6"/>
  <c r="K2560" i="6"/>
  <c r="L2560" i="6"/>
  <c r="M2560" i="6"/>
  <c r="K2561" i="6"/>
  <c r="L2561" i="6"/>
  <c r="M2561" i="6"/>
  <c r="K2562" i="6"/>
  <c r="L2562" i="6"/>
  <c r="M2562" i="6"/>
  <c r="K2563" i="6"/>
  <c r="L2563" i="6"/>
  <c r="M2563" i="6"/>
  <c r="K2564" i="6"/>
  <c r="L2564" i="6"/>
  <c r="M2564" i="6"/>
  <c r="K2565" i="6"/>
  <c r="L2565" i="6"/>
  <c r="M2565" i="6"/>
  <c r="K2566" i="6"/>
  <c r="L2566" i="6"/>
  <c r="M2566" i="6"/>
  <c r="K2567" i="6"/>
  <c r="L2567" i="6"/>
  <c r="M2567" i="6"/>
  <c r="K2568" i="6"/>
  <c r="L2568" i="6"/>
  <c r="M2568" i="6"/>
  <c r="K2569" i="6"/>
  <c r="L2569" i="6"/>
  <c r="M2569" i="6"/>
  <c r="K2570" i="6"/>
  <c r="L2570" i="6"/>
  <c r="M2570" i="6"/>
  <c r="K2571" i="6"/>
  <c r="L2571" i="6"/>
  <c r="M2571" i="6"/>
  <c r="K2572" i="6"/>
  <c r="L2572" i="6"/>
  <c r="M2572" i="6"/>
  <c r="K2573" i="6"/>
  <c r="L2573" i="6"/>
  <c r="M2573" i="6"/>
  <c r="K2574" i="6"/>
  <c r="L2574" i="6"/>
  <c r="M2574" i="6"/>
  <c r="K2575" i="6"/>
  <c r="L2575" i="6"/>
  <c r="M2575" i="6"/>
  <c r="K2576" i="6"/>
  <c r="L2576" i="6"/>
  <c r="M2576" i="6"/>
  <c r="K2577" i="6"/>
  <c r="L2577" i="6"/>
  <c r="M2577" i="6"/>
  <c r="K2578" i="6"/>
  <c r="L2578" i="6"/>
  <c r="M2578" i="6"/>
  <c r="K2579" i="6"/>
  <c r="L2579" i="6"/>
  <c r="M2579" i="6"/>
  <c r="K2580" i="6"/>
  <c r="L2580" i="6"/>
  <c r="M2580" i="6"/>
  <c r="K2581" i="6"/>
  <c r="L2581" i="6"/>
  <c r="M2581" i="6"/>
  <c r="K2582" i="6"/>
  <c r="L2582" i="6"/>
  <c r="M2582" i="6"/>
  <c r="K2583" i="6"/>
  <c r="L2583" i="6"/>
  <c r="M2583" i="6"/>
  <c r="K2584" i="6"/>
  <c r="L2584" i="6"/>
  <c r="M2584" i="6"/>
  <c r="K2585" i="6"/>
  <c r="L2585" i="6"/>
  <c r="M2585" i="6"/>
  <c r="K2586" i="6"/>
  <c r="L2586" i="6"/>
  <c r="M2586" i="6"/>
  <c r="K2587" i="6"/>
  <c r="L2587" i="6"/>
  <c r="M2587" i="6"/>
  <c r="K2588" i="6"/>
  <c r="L2588" i="6"/>
  <c r="M2588" i="6"/>
  <c r="K2589" i="6"/>
  <c r="L2589" i="6"/>
  <c r="M2589" i="6"/>
  <c r="K2590" i="6"/>
  <c r="L2590" i="6"/>
  <c r="M2590" i="6"/>
  <c r="K2591" i="6"/>
  <c r="L2591" i="6"/>
  <c r="M2591" i="6"/>
  <c r="K2592" i="6"/>
  <c r="L2592" i="6"/>
  <c r="M2592" i="6"/>
  <c r="K2593" i="6"/>
  <c r="L2593" i="6"/>
  <c r="M2593" i="6"/>
  <c r="K2594" i="6"/>
  <c r="L2594" i="6"/>
  <c r="M2594" i="6"/>
  <c r="K2595" i="6"/>
  <c r="L2595" i="6"/>
  <c r="M2595" i="6"/>
  <c r="K2596" i="6"/>
  <c r="L2596" i="6"/>
  <c r="M2596" i="6"/>
  <c r="K2597" i="6"/>
  <c r="L2597" i="6"/>
  <c r="M2597" i="6"/>
  <c r="K2598" i="6"/>
  <c r="L2598" i="6"/>
  <c r="M2598" i="6"/>
  <c r="K2599" i="6"/>
  <c r="L2599" i="6"/>
  <c r="M2599" i="6"/>
  <c r="K2600" i="6"/>
  <c r="L2600" i="6"/>
  <c r="M2600" i="6"/>
  <c r="K2601" i="6"/>
  <c r="L2601" i="6"/>
  <c r="M2601" i="6"/>
  <c r="K2602" i="6"/>
  <c r="L2602" i="6"/>
  <c r="M2602" i="6"/>
  <c r="K2603" i="6"/>
  <c r="L2603" i="6"/>
  <c r="M2603" i="6"/>
  <c r="K2604" i="6"/>
  <c r="L2604" i="6"/>
  <c r="M2604" i="6"/>
  <c r="K2605" i="6"/>
  <c r="L2605" i="6"/>
  <c r="M2605" i="6"/>
  <c r="K2606" i="6"/>
  <c r="L2606" i="6"/>
  <c r="M2606" i="6"/>
  <c r="K2607" i="6"/>
  <c r="L2607" i="6"/>
  <c r="M2607" i="6"/>
  <c r="K2608" i="6"/>
  <c r="L2608" i="6"/>
  <c r="M2608" i="6"/>
  <c r="K2609" i="6"/>
  <c r="L2609" i="6"/>
  <c r="M2609" i="6"/>
  <c r="K2610" i="6"/>
  <c r="L2610" i="6"/>
  <c r="M2610" i="6"/>
  <c r="K2611" i="6"/>
  <c r="L2611" i="6"/>
  <c r="M2611" i="6"/>
  <c r="K2612" i="6"/>
  <c r="L2612" i="6"/>
  <c r="M2612" i="6"/>
  <c r="K2613" i="6"/>
  <c r="L2613" i="6"/>
  <c r="M2613" i="6"/>
  <c r="K2614" i="6"/>
  <c r="L2614" i="6"/>
  <c r="M2614" i="6"/>
  <c r="K2615" i="6"/>
  <c r="L2615" i="6"/>
  <c r="M2615" i="6"/>
  <c r="K2616" i="6"/>
  <c r="L2616" i="6"/>
  <c r="M2616" i="6"/>
  <c r="K2617" i="6"/>
  <c r="L2617" i="6"/>
  <c r="M2617" i="6"/>
  <c r="K2618" i="6"/>
  <c r="L2618" i="6"/>
  <c r="M2618" i="6"/>
  <c r="K2619" i="6"/>
  <c r="L2619" i="6"/>
  <c r="M2619" i="6"/>
  <c r="K2620" i="6"/>
  <c r="L2620" i="6"/>
  <c r="M2620" i="6"/>
  <c r="K2621" i="6"/>
  <c r="L2621" i="6"/>
  <c r="M2621" i="6"/>
  <c r="K2622" i="6"/>
  <c r="L2622" i="6"/>
  <c r="M2622" i="6"/>
  <c r="K2623" i="6"/>
  <c r="L2623" i="6"/>
  <c r="M2623" i="6"/>
  <c r="K2624" i="6"/>
  <c r="L2624" i="6"/>
  <c r="M2624" i="6"/>
  <c r="K2625" i="6"/>
  <c r="L2625" i="6"/>
  <c r="M2625" i="6"/>
  <c r="K2626" i="6"/>
  <c r="L2626" i="6"/>
  <c r="M2626" i="6"/>
  <c r="K2627" i="6"/>
  <c r="L2627" i="6"/>
  <c r="M2627" i="6"/>
  <c r="K2628" i="6"/>
  <c r="L2628" i="6"/>
  <c r="M2628" i="6"/>
  <c r="K2629" i="6"/>
  <c r="L2629" i="6"/>
  <c r="M2629" i="6"/>
  <c r="K2630" i="6"/>
  <c r="L2630" i="6"/>
  <c r="M2630" i="6"/>
  <c r="K2631" i="6"/>
  <c r="L2631" i="6"/>
  <c r="M2631" i="6"/>
  <c r="K2632" i="6"/>
  <c r="L2632" i="6"/>
  <c r="M2632" i="6"/>
  <c r="K2633" i="6"/>
  <c r="L2633" i="6"/>
  <c r="M2633" i="6"/>
  <c r="K2634" i="6"/>
  <c r="L2634" i="6"/>
  <c r="M2634" i="6"/>
  <c r="K2635" i="6"/>
  <c r="L2635" i="6"/>
  <c r="M2635" i="6"/>
  <c r="K2636" i="6"/>
  <c r="L2636" i="6"/>
  <c r="M2636" i="6"/>
  <c r="K2637" i="6"/>
  <c r="L2637" i="6"/>
  <c r="M2637" i="6"/>
  <c r="K2638" i="6"/>
  <c r="L2638" i="6"/>
  <c r="M2638" i="6"/>
  <c r="K2639" i="6"/>
  <c r="L2639" i="6"/>
  <c r="M2639" i="6"/>
  <c r="K2640" i="6"/>
  <c r="L2640" i="6"/>
  <c r="M2640" i="6"/>
  <c r="K2641" i="6"/>
  <c r="L2641" i="6"/>
  <c r="M2641" i="6"/>
  <c r="K2642" i="6"/>
  <c r="L2642" i="6"/>
  <c r="M2642" i="6"/>
  <c r="K2643" i="6"/>
  <c r="L2643" i="6"/>
  <c r="M2643" i="6"/>
  <c r="K2644" i="6"/>
  <c r="L2644" i="6"/>
  <c r="M2644" i="6"/>
  <c r="K2645" i="6"/>
  <c r="L2645" i="6"/>
  <c r="M2645" i="6"/>
  <c r="K2646" i="6"/>
  <c r="L2646" i="6"/>
  <c r="M2646" i="6"/>
  <c r="K2647" i="6"/>
  <c r="L2647" i="6"/>
  <c r="M2647" i="6"/>
  <c r="K2648" i="6"/>
  <c r="L2648" i="6"/>
  <c r="M2648" i="6"/>
  <c r="K2649" i="6"/>
  <c r="L2649" i="6"/>
  <c r="M2649" i="6"/>
  <c r="K2650" i="6"/>
  <c r="L2650" i="6"/>
  <c r="M2650" i="6"/>
  <c r="K2651" i="6"/>
  <c r="L2651" i="6"/>
  <c r="M2651" i="6"/>
  <c r="K2652" i="6"/>
  <c r="L2652" i="6"/>
  <c r="M2652" i="6"/>
  <c r="K2653" i="6"/>
  <c r="L2653" i="6"/>
  <c r="M2653" i="6"/>
  <c r="K2654" i="6"/>
  <c r="L2654" i="6"/>
  <c r="M2654" i="6"/>
  <c r="K2655" i="6"/>
  <c r="L2655" i="6"/>
  <c r="M2655" i="6"/>
  <c r="K2656" i="6"/>
  <c r="L2656" i="6"/>
  <c r="M2656" i="6"/>
  <c r="K2657" i="6"/>
  <c r="L2657" i="6"/>
  <c r="M2657" i="6"/>
  <c r="K2658" i="6"/>
  <c r="L2658" i="6"/>
  <c r="M2658" i="6"/>
  <c r="K2659" i="6"/>
  <c r="L2659" i="6"/>
  <c r="M2659" i="6"/>
  <c r="K2660" i="6"/>
  <c r="L2660" i="6"/>
  <c r="M2660" i="6"/>
  <c r="K2661" i="6"/>
  <c r="L2661" i="6"/>
  <c r="M2661" i="6"/>
  <c r="K2662" i="6"/>
  <c r="L2662" i="6"/>
  <c r="M2662" i="6"/>
  <c r="K2663" i="6"/>
  <c r="L2663" i="6"/>
  <c r="M2663" i="6"/>
  <c r="K2664" i="6"/>
  <c r="L2664" i="6"/>
  <c r="M2664" i="6"/>
  <c r="K2665" i="6"/>
  <c r="L2665" i="6"/>
  <c r="M2665" i="6"/>
  <c r="K2666" i="6"/>
  <c r="L2666" i="6"/>
  <c r="M2666" i="6"/>
  <c r="K2667" i="6"/>
  <c r="L2667" i="6"/>
  <c r="M2667" i="6"/>
  <c r="K2668" i="6"/>
  <c r="L2668" i="6"/>
  <c r="M2668" i="6"/>
  <c r="K2669" i="6"/>
  <c r="L2669" i="6"/>
  <c r="M2669" i="6"/>
  <c r="K2670" i="6"/>
  <c r="L2670" i="6"/>
  <c r="M2670" i="6"/>
  <c r="K2671" i="6"/>
  <c r="L2671" i="6"/>
  <c r="M2671" i="6"/>
  <c r="K2672" i="6"/>
  <c r="L2672" i="6"/>
  <c r="M2672" i="6"/>
  <c r="K2673" i="6"/>
  <c r="L2673" i="6"/>
  <c r="M2673" i="6"/>
  <c r="K2674" i="6"/>
  <c r="L2674" i="6"/>
  <c r="M2674" i="6"/>
  <c r="K2675" i="6"/>
  <c r="L2675" i="6"/>
  <c r="M2675" i="6"/>
  <c r="K2676" i="6"/>
  <c r="L2676" i="6"/>
  <c r="M2676" i="6"/>
  <c r="K2677" i="6"/>
  <c r="L2677" i="6"/>
  <c r="M2677" i="6"/>
  <c r="K2678" i="6"/>
  <c r="L2678" i="6"/>
  <c r="M2678" i="6"/>
  <c r="K2679" i="6"/>
  <c r="L2679" i="6"/>
  <c r="M2679" i="6"/>
  <c r="K2680" i="6"/>
  <c r="L2680" i="6"/>
  <c r="M2680" i="6"/>
  <c r="K2681" i="6"/>
  <c r="L2681" i="6"/>
  <c r="M2681" i="6"/>
  <c r="K2682" i="6"/>
  <c r="L2682" i="6"/>
  <c r="M2682" i="6"/>
  <c r="K2683" i="6"/>
  <c r="L2683" i="6"/>
  <c r="M2683" i="6"/>
  <c r="K2684" i="6"/>
  <c r="L2684" i="6"/>
  <c r="M2684" i="6"/>
  <c r="K2685" i="6"/>
  <c r="L2685" i="6"/>
  <c r="M2685" i="6"/>
  <c r="K2686" i="6"/>
  <c r="L2686" i="6"/>
  <c r="M2686" i="6"/>
  <c r="K2687" i="6"/>
  <c r="L2687" i="6"/>
  <c r="M2687" i="6"/>
  <c r="K2688" i="6"/>
  <c r="L2688" i="6"/>
  <c r="M2688" i="6"/>
  <c r="K2689" i="6"/>
  <c r="L2689" i="6"/>
  <c r="M2689" i="6"/>
  <c r="K2690" i="6"/>
  <c r="L2690" i="6"/>
  <c r="M2690" i="6"/>
  <c r="K2691" i="6"/>
  <c r="L2691" i="6"/>
  <c r="M2691" i="6"/>
  <c r="K2692" i="6"/>
  <c r="L2692" i="6"/>
  <c r="M2692" i="6"/>
  <c r="K2693" i="6"/>
  <c r="L2693" i="6"/>
  <c r="M2693" i="6"/>
  <c r="L1" i="6"/>
  <c r="M1" i="6"/>
  <c r="K1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J1" i="6"/>
  <c r="H1" i="6"/>
  <c r="I1" i="6"/>
  <c r="G1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1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1" i="6"/>
  <c r="B2693" i="6"/>
  <c r="A2693" i="6"/>
  <c r="B2692" i="6"/>
  <c r="A2692" i="6"/>
  <c r="B2691" i="6"/>
  <c r="A2691" i="6"/>
  <c r="B2690" i="6"/>
  <c r="A2690" i="6"/>
  <c r="B2689" i="6"/>
  <c r="A2689" i="6"/>
  <c r="B2688" i="6"/>
  <c r="A2688" i="6"/>
  <c r="B2687" i="6"/>
  <c r="A2687" i="6"/>
  <c r="B2686" i="6"/>
  <c r="A2686" i="6"/>
  <c r="B2685" i="6"/>
  <c r="A2685" i="6"/>
  <c r="B2684" i="6"/>
  <c r="A2684" i="6"/>
  <c r="B2683" i="6"/>
  <c r="A2683" i="6"/>
  <c r="B2682" i="6"/>
  <c r="A2682" i="6"/>
  <c r="B2681" i="6"/>
  <c r="A2681" i="6"/>
  <c r="B2680" i="6"/>
  <c r="A2680" i="6"/>
  <c r="B2679" i="6"/>
  <c r="A2679" i="6"/>
  <c r="B2678" i="6"/>
  <c r="A2678" i="6"/>
  <c r="B2677" i="6"/>
  <c r="A2677" i="6"/>
  <c r="B2676" i="6"/>
  <c r="A2676" i="6"/>
  <c r="B2675" i="6"/>
  <c r="A2675" i="6"/>
  <c r="B2674" i="6"/>
  <c r="A2674" i="6"/>
  <c r="B2673" i="6"/>
  <c r="A2673" i="6"/>
  <c r="B2672" i="6"/>
  <c r="A2672" i="6"/>
  <c r="B2671" i="6"/>
  <c r="A2671" i="6"/>
  <c r="B2670" i="6"/>
  <c r="A2670" i="6"/>
  <c r="B2669" i="6"/>
  <c r="A2669" i="6"/>
  <c r="B2668" i="6"/>
  <c r="A2668" i="6"/>
  <c r="B2667" i="6"/>
  <c r="A2667" i="6"/>
  <c r="B2666" i="6"/>
  <c r="A2666" i="6"/>
  <c r="B2665" i="6"/>
  <c r="A2665" i="6"/>
  <c r="B2664" i="6"/>
  <c r="A2664" i="6"/>
  <c r="B2663" i="6"/>
  <c r="A2663" i="6"/>
  <c r="B2662" i="6"/>
  <c r="A2662" i="6"/>
  <c r="B2661" i="6"/>
  <c r="A2661" i="6"/>
  <c r="B2660" i="6"/>
  <c r="A2660" i="6"/>
  <c r="B2659" i="6"/>
  <c r="A2659" i="6"/>
  <c r="B2658" i="6"/>
  <c r="A2658" i="6"/>
  <c r="B2657" i="6"/>
  <c r="A2657" i="6"/>
  <c r="B2656" i="6"/>
  <c r="A2656" i="6"/>
  <c r="B2655" i="6"/>
  <c r="A2655" i="6"/>
  <c r="B2654" i="6"/>
  <c r="A2654" i="6"/>
  <c r="B2653" i="6"/>
  <c r="A2653" i="6"/>
  <c r="B2652" i="6"/>
  <c r="A2652" i="6"/>
  <c r="B2651" i="6"/>
  <c r="A2651" i="6"/>
  <c r="B2650" i="6"/>
  <c r="A2650" i="6"/>
  <c r="B2649" i="6"/>
  <c r="A2649" i="6"/>
  <c r="B2648" i="6"/>
  <c r="A2648" i="6"/>
  <c r="B2647" i="6"/>
  <c r="A2647" i="6"/>
  <c r="B2646" i="6"/>
  <c r="A2646" i="6"/>
  <c r="B2645" i="6"/>
  <c r="A2645" i="6"/>
  <c r="B2644" i="6"/>
  <c r="A2644" i="6"/>
  <c r="B2643" i="6"/>
  <c r="A2643" i="6"/>
  <c r="B2642" i="6"/>
  <c r="A2642" i="6"/>
  <c r="B2641" i="6"/>
  <c r="A2641" i="6"/>
  <c r="B2640" i="6"/>
  <c r="A2640" i="6"/>
  <c r="B2639" i="6"/>
  <c r="A2639" i="6"/>
  <c r="B2638" i="6"/>
  <c r="A2638" i="6"/>
  <c r="B2637" i="6"/>
  <c r="A2637" i="6"/>
  <c r="B2636" i="6"/>
  <c r="A2636" i="6"/>
  <c r="B2635" i="6"/>
  <c r="A2635" i="6"/>
  <c r="B2634" i="6"/>
  <c r="A2634" i="6"/>
  <c r="B2633" i="6"/>
  <c r="A2633" i="6"/>
  <c r="B2632" i="6"/>
  <c r="A2632" i="6"/>
  <c r="B2631" i="6"/>
  <c r="A2631" i="6"/>
  <c r="B2630" i="6"/>
  <c r="A2630" i="6"/>
  <c r="B2629" i="6"/>
  <c r="A2629" i="6"/>
  <c r="B2628" i="6"/>
  <c r="A2628" i="6"/>
  <c r="B2627" i="6"/>
  <c r="A2627" i="6"/>
  <c r="B2626" i="6"/>
  <c r="A2626" i="6"/>
  <c r="B2625" i="6"/>
  <c r="A2625" i="6"/>
  <c r="B2624" i="6"/>
  <c r="A2624" i="6"/>
  <c r="B2623" i="6"/>
  <c r="A2623" i="6"/>
  <c r="B2622" i="6"/>
  <c r="A2622" i="6"/>
  <c r="B2621" i="6"/>
  <c r="A2621" i="6"/>
  <c r="B2620" i="6"/>
  <c r="A2620" i="6"/>
  <c r="B2619" i="6"/>
  <c r="A2619" i="6"/>
  <c r="B2618" i="6"/>
  <c r="A2618" i="6"/>
  <c r="B2617" i="6"/>
  <c r="A2617" i="6"/>
  <c r="B2616" i="6"/>
  <c r="A2616" i="6"/>
  <c r="B2615" i="6"/>
  <c r="A2615" i="6"/>
  <c r="B2614" i="6"/>
  <c r="A2614" i="6"/>
  <c r="B2613" i="6"/>
  <c r="A2613" i="6"/>
  <c r="B2612" i="6"/>
  <c r="A2612" i="6"/>
  <c r="B2611" i="6"/>
  <c r="A2611" i="6"/>
  <c r="B2610" i="6"/>
  <c r="A2610" i="6"/>
  <c r="B2609" i="6"/>
  <c r="A2609" i="6"/>
  <c r="B2608" i="6"/>
  <c r="A2608" i="6"/>
  <c r="B2607" i="6"/>
  <c r="A2607" i="6"/>
  <c r="B2606" i="6"/>
  <c r="A2606" i="6"/>
  <c r="B2605" i="6"/>
  <c r="A2605" i="6"/>
  <c r="B2604" i="6"/>
  <c r="A2604" i="6"/>
  <c r="B2603" i="6"/>
  <c r="A2603" i="6"/>
  <c r="B2602" i="6"/>
  <c r="A2602" i="6"/>
  <c r="B2601" i="6"/>
  <c r="A2601" i="6"/>
  <c r="B2600" i="6"/>
  <c r="A2600" i="6"/>
  <c r="B2599" i="6"/>
  <c r="A2599" i="6"/>
  <c r="B2598" i="6"/>
  <c r="A2598" i="6"/>
  <c r="B2597" i="6"/>
  <c r="A2597" i="6"/>
  <c r="B2596" i="6"/>
  <c r="A2596" i="6"/>
  <c r="B2595" i="6"/>
  <c r="A2595" i="6"/>
  <c r="B2594" i="6"/>
  <c r="A2594" i="6"/>
  <c r="B2593" i="6"/>
  <c r="A2593" i="6"/>
  <c r="B2592" i="6"/>
  <c r="A2592" i="6"/>
  <c r="B2591" i="6"/>
  <c r="A2591" i="6"/>
  <c r="B2590" i="6"/>
  <c r="A2590" i="6"/>
  <c r="B2589" i="6"/>
  <c r="A2589" i="6"/>
  <c r="B2588" i="6"/>
  <c r="A2588" i="6"/>
  <c r="B2587" i="6"/>
  <c r="A2587" i="6"/>
  <c r="B2586" i="6"/>
  <c r="A2586" i="6"/>
  <c r="B2585" i="6"/>
  <c r="A2585" i="6"/>
  <c r="B2584" i="6"/>
  <c r="A2584" i="6"/>
  <c r="B2583" i="6"/>
  <c r="A2583" i="6"/>
  <c r="B2582" i="6"/>
  <c r="A2582" i="6"/>
  <c r="B2581" i="6"/>
  <c r="A2581" i="6"/>
  <c r="B2580" i="6"/>
  <c r="A2580" i="6"/>
  <c r="B2579" i="6"/>
  <c r="A2579" i="6"/>
  <c r="B2578" i="6"/>
  <c r="A2578" i="6"/>
  <c r="B2577" i="6"/>
  <c r="A2577" i="6"/>
  <c r="B2576" i="6"/>
  <c r="A2576" i="6"/>
  <c r="B2575" i="6"/>
  <c r="A2575" i="6"/>
  <c r="B2574" i="6"/>
  <c r="A2574" i="6"/>
  <c r="B2573" i="6"/>
  <c r="A2573" i="6"/>
  <c r="B2572" i="6"/>
  <c r="A2572" i="6"/>
  <c r="B2571" i="6"/>
  <c r="A2571" i="6"/>
  <c r="B2570" i="6"/>
  <c r="A2570" i="6"/>
  <c r="B2569" i="6"/>
  <c r="A2569" i="6"/>
  <c r="B2568" i="6"/>
  <c r="A2568" i="6"/>
  <c r="B2567" i="6"/>
  <c r="A2567" i="6"/>
  <c r="B2566" i="6"/>
  <c r="A2566" i="6"/>
  <c r="B2565" i="6"/>
  <c r="A2565" i="6"/>
  <c r="B2564" i="6"/>
  <c r="A2564" i="6"/>
  <c r="B2563" i="6"/>
  <c r="A2563" i="6"/>
  <c r="B2562" i="6"/>
  <c r="A2562" i="6"/>
  <c r="B2561" i="6"/>
  <c r="A2561" i="6"/>
  <c r="B2560" i="6"/>
  <c r="A2560" i="6"/>
  <c r="B2559" i="6"/>
  <c r="A2559" i="6"/>
  <c r="B2558" i="6"/>
  <c r="A2558" i="6"/>
  <c r="B2557" i="6"/>
  <c r="A2557" i="6"/>
  <c r="B2556" i="6"/>
  <c r="A2556" i="6"/>
  <c r="B2555" i="6"/>
  <c r="A2555" i="6"/>
  <c r="B2554" i="6"/>
  <c r="A2554" i="6"/>
  <c r="B2553" i="6"/>
  <c r="A2553" i="6"/>
  <c r="B2552" i="6"/>
  <c r="A2552" i="6"/>
  <c r="B2551" i="6"/>
  <c r="A2551" i="6"/>
  <c r="B2550" i="6"/>
  <c r="A2550" i="6"/>
  <c r="B2549" i="6"/>
  <c r="A2549" i="6"/>
  <c r="B2548" i="6"/>
  <c r="A2548" i="6"/>
  <c r="B2547" i="6"/>
  <c r="A2547" i="6"/>
  <c r="B2546" i="6"/>
  <c r="A2546" i="6"/>
  <c r="B2545" i="6"/>
  <c r="A2545" i="6"/>
  <c r="B2544" i="6"/>
  <c r="A2544" i="6"/>
  <c r="B2543" i="6"/>
  <c r="A2543" i="6"/>
  <c r="B2542" i="6"/>
  <c r="A2542" i="6"/>
  <c r="B2541" i="6"/>
  <c r="A2541" i="6"/>
  <c r="B2540" i="6"/>
  <c r="A2540" i="6"/>
  <c r="B2539" i="6"/>
  <c r="A2539" i="6"/>
  <c r="B2538" i="6"/>
  <c r="A2538" i="6"/>
  <c r="B2537" i="6"/>
  <c r="A2537" i="6"/>
  <c r="B2536" i="6"/>
  <c r="A2536" i="6"/>
  <c r="B2535" i="6"/>
  <c r="A2535" i="6"/>
  <c r="B2534" i="6"/>
  <c r="A2534" i="6"/>
  <c r="B2533" i="6"/>
  <c r="A2533" i="6"/>
  <c r="B2532" i="6"/>
  <c r="A2532" i="6"/>
  <c r="B2531" i="6"/>
  <c r="A2531" i="6"/>
  <c r="B2530" i="6"/>
  <c r="A2530" i="6"/>
  <c r="B2529" i="6"/>
  <c r="A2529" i="6"/>
  <c r="B2528" i="6"/>
  <c r="A2528" i="6"/>
  <c r="B2527" i="6"/>
  <c r="A2527" i="6"/>
  <c r="B2526" i="6"/>
  <c r="A2526" i="6"/>
  <c r="B2525" i="6"/>
  <c r="A2525" i="6"/>
  <c r="B2524" i="6"/>
  <c r="A2524" i="6"/>
  <c r="B2523" i="6"/>
  <c r="A2523" i="6"/>
  <c r="B2522" i="6"/>
  <c r="A2522" i="6"/>
  <c r="B2521" i="6"/>
  <c r="A2521" i="6"/>
  <c r="B2520" i="6"/>
  <c r="A2520" i="6"/>
  <c r="B2519" i="6"/>
  <c r="A2519" i="6"/>
  <c r="B2518" i="6"/>
  <c r="A2518" i="6"/>
  <c r="B2517" i="6"/>
  <c r="A2517" i="6"/>
  <c r="B2516" i="6"/>
  <c r="A2516" i="6"/>
  <c r="B2515" i="6"/>
  <c r="A2515" i="6"/>
  <c r="B2514" i="6"/>
  <c r="A2514" i="6"/>
  <c r="B2513" i="6"/>
  <c r="A2513" i="6"/>
  <c r="B2512" i="6"/>
  <c r="A2512" i="6"/>
  <c r="B2511" i="6"/>
  <c r="A2511" i="6"/>
  <c r="B2510" i="6"/>
  <c r="A2510" i="6"/>
  <c r="B2509" i="6"/>
  <c r="A2509" i="6"/>
  <c r="B2508" i="6"/>
  <c r="A2508" i="6"/>
  <c r="B2507" i="6"/>
  <c r="A2507" i="6"/>
  <c r="B2506" i="6"/>
  <c r="A2506" i="6"/>
  <c r="B2505" i="6"/>
  <c r="A2505" i="6"/>
  <c r="B2504" i="6"/>
  <c r="A2504" i="6"/>
  <c r="B2503" i="6"/>
  <c r="A2503" i="6"/>
  <c r="B2502" i="6"/>
  <c r="A2502" i="6"/>
  <c r="B2501" i="6"/>
  <c r="A2501" i="6"/>
  <c r="B2500" i="6"/>
  <c r="A2500" i="6"/>
  <c r="B2499" i="6"/>
  <c r="A2499" i="6"/>
  <c r="B2498" i="6"/>
  <c r="A2498" i="6"/>
  <c r="B2497" i="6"/>
  <c r="A2497" i="6"/>
  <c r="B2496" i="6"/>
  <c r="A2496" i="6"/>
  <c r="B2495" i="6"/>
  <c r="A2495" i="6"/>
  <c r="B2494" i="6"/>
  <c r="A2494" i="6"/>
  <c r="B2493" i="6"/>
  <c r="A2493" i="6"/>
  <c r="B2492" i="6"/>
  <c r="A2492" i="6"/>
  <c r="B2491" i="6"/>
  <c r="A2491" i="6"/>
  <c r="B2490" i="6"/>
  <c r="A2490" i="6"/>
  <c r="B2489" i="6"/>
  <c r="A2489" i="6"/>
  <c r="B2488" i="6"/>
  <c r="A2488" i="6"/>
  <c r="B2487" i="6"/>
  <c r="A2487" i="6"/>
  <c r="B2486" i="6"/>
  <c r="A2486" i="6"/>
  <c r="B2485" i="6"/>
  <c r="A2485" i="6"/>
  <c r="B2484" i="6"/>
  <c r="A2484" i="6"/>
  <c r="B2483" i="6"/>
  <c r="A2483" i="6"/>
  <c r="B2482" i="6"/>
  <c r="A2482" i="6"/>
  <c r="B2481" i="6"/>
  <c r="A2481" i="6"/>
  <c r="B2480" i="6"/>
  <c r="A2480" i="6"/>
  <c r="B2479" i="6"/>
  <c r="A2479" i="6"/>
  <c r="B2478" i="6"/>
  <c r="A2478" i="6"/>
  <c r="B2477" i="6"/>
  <c r="A2477" i="6"/>
  <c r="B2476" i="6"/>
  <c r="A2476" i="6"/>
  <c r="B2475" i="6"/>
  <c r="A2475" i="6"/>
  <c r="B2474" i="6"/>
  <c r="A2474" i="6"/>
  <c r="B2473" i="6"/>
  <c r="A2473" i="6"/>
  <c r="B2472" i="6"/>
  <c r="A2472" i="6"/>
  <c r="B2471" i="6"/>
  <c r="A2471" i="6"/>
  <c r="B2470" i="6"/>
  <c r="A2470" i="6"/>
  <c r="B2469" i="6"/>
  <c r="A2469" i="6"/>
  <c r="B2468" i="6"/>
  <c r="A2468" i="6"/>
  <c r="B2467" i="6"/>
  <c r="A2467" i="6"/>
  <c r="B2466" i="6"/>
  <c r="A2466" i="6"/>
  <c r="B2465" i="6"/>
  <c r="A2465" i="6"/>
  <c r="B2464" i="6"/>
  <c r="A2464" i="6"/>
  <c r="B2463" i="6"/>
  <c r="A2463" i="6"/>
  <c r="B2462" i="6"/>
  <c r="A2462" i="6"/>
  <c r="B2461" i="6"/>
  <c r="A2461" i="6"/>
  <c r="B2460" i="6"/>
  <c r="A2460" i="6"/>
  <c r="B2459" i="6"/>
  <c r="A2459" i="6"/>
  <c r="B2458" i="6"/>
  <c r="A2458" i="6"/>
  <c r="B2457" i="6"/>
  <c r="A2457" i="6"/>
  <c r="B2456" i="6"/>
  <c r="A2456" i="6"/>
  <c r="B2455" i="6"/>
  <c r="A2455" i="6"/>
  <c r="B2454" i="6"/>
  <c r="A2454" i="6"/>
  <c r="B2453" i="6"/>
  <c r="A2453" i="6"/>
  <c r="B2452" i="6"/>
  <c r="A2452" i="6"/>
  <c r="B2451" i="6"/>
  <c r="A2451" i="6"/>
  <c r="B2450" i="6"/>
  <c r="A2450" i="6"/>
  <c r="B2449" i="6"/>
  <c r="A2449" i="6"/>
  <c r="B2448" i="6"/>
  <c r="A2448" i="6"/>
  <c r="B2447" i="6"/>
  <c r="A2447" i="6"/>
  <c r="B2446" i="6"/>
  <c r="A2446" i="6"/>
  <c r="B2445" i="6"/>
  <c r="A2445" i="6"/>
  <c r="B2444" i="6"/>
  <c r="A2444" i="6"/>
  <c r="B2443" i="6"/>
  <c r="A2443" i="6"/>
  <c r="B2442" i="6"/>
  <c r="A2442" i="6"/>
  <c r="B2441" i="6"/>
  <c r="A2441" i="6"/>
  <c r="B2440" i="6"/>
  <c r="A2440" i="6"/>
  <c r="B2439" i="6"/>
  <c r="A2439" i="6"/>
  <c r="B2438" i="6"/>
  <c r="A2438" i="6"/>
  <c r="B2437" i="6"/>
  <c r="A2437" i="6"/>
  <c r="B2436" i="6"/>
  <c r="A2436" i="6"/>
  <c r="B2435" i="6"/>
  <c r="A2435" i="6"/>
  <c r="B2434" i="6"/>
  <c r="A2434" i="6"/>
  <c r="B2433" i="6"/>
  <c r="A2433" i="6"/>
  <c r="B2432" i="6"/>
  <c r="A2432" i="6"/>
  <c r="B2431" i="6"/>
  <c r="A2431" i="6"/>
  <c r="B2430" i="6"/>
  <c r="A2430" i="6"/>
  <c r="B2429" i="6"/>
  <c r="A2429" i="6"/>
  <c r="B2428" i="6"/>
  <c r="A2428" i="6"/>
  <c r="B2427" i="6"/>
  <c r="A2427" i="6"/>
  <c r="B2426" i="6"/>
  <c r="A2426" i="6"/>
  <c r="B2425" i="6"/>
  <c r="A2425" i="6"/>
  <c r="B2424" i="6"/>
  <c r="A2424" i="6"/>
  <c r="B2423" i="6"/>
  <c r="A2423" i="6"/>
  <c r="B2422" i="6"/>
  <c r="A2422" i="6"/>
  <c r="B2421" i="6"/>
  <c r="A2421" i="6"/>
  <c r="B2420" i="6"/>
  <c r="A2420" i="6"/>
  <c r="B2419" i="6"/>
  <c r="A2419" i="6"/>
  <c r="B2418" i="6"/>
  <c r="A2418" i="6"/>
  <c r="B2417" i="6"/>
  <c r="A2417" i="6"/>
  <c r="B2416" i="6"/>
  <c r="A2416" i="6"/>
  <c r="B2415" i="6"/>
  <c r="A2415" i="6"/>
  <c r="B2414" i="6"/>
  <c r="A2414" i="6"/>
  <c r="B2413" i="6"/>
  <c r="A2413" i="6"/>
  <c r="B2412" i="6"/>
  <c r="A2412" i="6"/>
  <c r="B2411" i="6"/>
  <c r="A2411" i="6"/>
  <c r="B2410" i="6"/>
  <c r="A2410" i="6"/>
  <c r="B2409" i="6"/>
  <c r="A2409" i="6"/>
  <c r="B2408" i="6"/>
  <c r="A2408" i="6"/>
  <c r="B2407" i="6"/>
  <c r="A2407" i="6"/>
  <c r="B2406" i="6"/>
  <c r="A2406" i="6"/>
  <c r="B2405" i="6"/>
  <c r="A2405" i="6"/>
  <c r="B2404" i="6"/>
  <c r="A2404" i="6"/>
  <c r="B2403" i="6"/>
  <c r="A2403" i="6"/>
  <c r="B2402" i="6"/>
  <c r="A2402" i="6"/>
  <c r="B2401" i="6"/>
  <c r="A2401" i="6"/>
  <c r="B2400" i="6"/>
  <c r="A2400" i="6"/>
  <c r="B2399" i="6"/>
  <c r="A2399" i="6"/>
  <c r="B2398" i="6"/>
  <c r="A2398" i="6"/>
  <c r="B2397" i="6"/>
  <c r="A2397" i="6"/>
  <c r="B2396" i="6"/>
  <c r="A2396" i="6"/>
  <c r="B2395" i="6"/>
  <c r="A2395" i="6"/>
  <c r="B2394" i="6"/>
  <c r="A2394" i="6"/>
  <c r="B2393" i="6"/>
  <c r="A2393" i="6"/>
  <c r="B2392" i="6"/>
  <c r="A2392" i="6"/>
  <c r="B2391" i="6"/>
  <c r="A2391" i="6"/>
  <c r="B2390" i="6"/>
  <c r="A2390" i="6"/>
  <c r="B2389" i="6"/>
  <c r="A2389" i="6"/>
  <c r="B2388" i="6"/>
  <c r="A2388" i="6"/>
  <c r="B2387" i="6"/>
  <c r="A2387" i="6"/>
  <c r="B2386" i="6"/>
  <c r="A2386" i="6"/>
  <c r="B2385" i="6"/>
  <c r="A2385" i="6"/>
  <c r="B2384" i="6"/>
  <c r="A2384" i="6"/>
  <c r="B2383" i="6"/>
  <c r="A2383" i="6"/>
  <c r="B2382" i="6"/>
  <c r="A2382" i="6"/>
  <c r="B2381" i="6"/>
  <c r="A2381" i="6"/>
  <c r="B2380" i="6"/>
  <c r="A2380" i="6"/>
  <c r="B2379" i="6"/>
  <c r="A2379" i="6"/>
  <c r="B2378" i="6"/>
  <c r="A2378" i="6"/>
  <c r="B2377" i="6"/>
  <c r="A2377" i="6"/>
  <c r="B2376" i="6"/>
  <c r="A2376" i="6"/>
  <c r="B2375" i="6"/>
  <c r="A2375" i="6"/>
  <c r="B2374" i="6"/>
  <c r="A2374" i="6"/>
  <c r="B2373" i="6"/>
  <c r="A2373" i="6"/>
  <c r="B2372" i="6"/>
  <c r="A2372" i="6"/>
  <c r="B2371" i="6"/>
  <c r="A2371" i="6"/>
  <c r="B2370" i="6"/>
  <c r="A2370" i="6"/>
  <c r="B2369" i="6"/>
  <c r="A2369" i="6"/>
  <c r="B2368" i="6"/>
  <c r="A2368" i="6"/>
  <c r="B2367" i="6"/>
  <c r="A2367" i="6"/>
  <c r="B2366" i="6"/>
  <c r="A2366" i="6"/>
  <c r="B2365" i="6"/>
  <c r="A2365" i="6"/>
  <c r="B2364" i="6"/>
  <c r="A2364" i="6"/>
  <c r="B2363" i="6"/>
  <c r="A2363" i="6"/>
  <c r="B2362" i="6"/>
  <c r="A2362" i="6"/>
  <c r="B2361" i="6"/>
  <c r="A2361" i="6"/>
  <c r="B2360" i="6"/>
  <c r="A2360" i="6"/>
  <c r="B2359" i="6"/>
  <c r="A2359" i="6"/>
  <c r="B2358" i="6"/>
  <c r="A2358" i="6"/>
  <c r="B2357" i="6"/>
  <c r="A2357" i="6"/>
  <c r="B2356" i="6"/>
  <c r="A2356" i="6"/>
  <c r="B2355" i="6"/>
  <c r="A2355" i="6"/>
  <c r="B2354" i="6"/>
  <c r="A2354" i="6"/>
  <c r="B2353" i="6"/>
  <c r="A2353" i="6"/>
  <c r="B2352" i="6"/>
  <c r="A2352" i="6"/>
  <c r="B2351" i="6"/>
  <c r="A2351" i="6"/>
  <c r="B2350" i="6"/>
  <c r="A2350" i="6"/>
  <c r="B2349" i="6"/>
  <c r="A2349" i="6"/>
  <c r="B2348" i="6"/>
  <c r="A2348" i="6"/>
  <c r="B2347" i="6"/>
  <c r="A2347" i="6"/>
  <c r="B2346" i="6"/>
  <c r="A2346" i="6"/>
  <c r="B2345" i="6"/>
  <c r="A2345" i="6"/>
  <c r="B2344" i="6"/>
  <c r="A2344" i="6"/>
  <c r="B2343" i="6"/>
  <c r="A2343" i="6"/>
  <c r="B2342" i="6"/>
  <c r="A2342" i="6"/>
  <c r="B2341" i="6"/>
  <c r="A2341" i="6"/>
  <c r="B2340" i="6"/>
  <c r="A2340" i="6"/>
  <c r="B2339" i="6"/>
  <c r="A2339" i="6"/>
  <c r="B2338" i="6"/>
  <c r="A2338" i="6"/>
  <c r="B2337" i="6"/>
  <c r="A2337" i="6"/>
  <c r="B2336" i="6"/>
  <c r="A2336" i="6"/>
  <c r="B2335" i="6"/>
  <c r="A2335" i="6"/>
  <c r="B2334" i="6"/>
  <c r="A2334" i="6"/>
  <c r="B2333" i="6"/>
  <c r="A2333" i="6"/>
  <c r="B2332" i="6"/>
  <c r="A2332" i="6"/>
  <c r="B2331" i="6"/>
  <c r="A2331" i="6"/>
  <c r="B2330" i="6"/>
  <c r="A2330" i="6"/>
  <c r="B2329" i="6"/>
  <c r="A2329" i="6"/>
  <c r="B2328" i="6"/>
  <c r="A2328" i="6"/>
  <c r="B2327" i="6"/>
  <c r="A2327" i="6"/>
  <c r="B2326" i="6"/>
  <c r="A2326" i="6"/>
  <c r="B2325" i="6"/>
  <c r="A2325" i="6"/>
  <c r="B2324" i="6"/>
  <c r="A2324" i="6"/>
  <c r="B2323" i="6"/>
  <c r="A2323" i="6"/>
  <c r="B2322" i="6"/>
  <c r="A2322" i="6"/>
  <c r="B2321" i="6"/>
  <c r="A2321" i="6"/>
  <c r="B2320" i="6"/>
  <c r="A2320" i="6"/>
  <c r="B2319" i="6"/>
  <c r="A2319" i="6"/>
  <c r="B2318" i="6"/>
  <c r="A2318" i="6"/>
  <c r="B2317" i="6"/>
  <c r="A2317" i="6"/>
  <c r="B2316" i="6"/>
  <c r="A2316" i="6"/>
  <c r="B2315" i="6"/>
  <c r="A2315" i="6"/>
  <c r="B2314" i="6"/>
  <c r="A2314" i="6"/>
  <c r="B2313" i="6"/>
  <c r="A2313" i="6"/>
  <c r="B2312" i="6"/>
  <c r="A2312" i="6"/>
  <c r="B2311" i="6"/>
  <c r="A2311" i="6"/>
  <c r="B2310" i="6"/>
  <c r="A2310" i="6"/>
  <c r="B2309" i="6"/>
  <c r="A2309" i="6"/>
  <c r="B2308" i="6"/>
  <c r="A2308" i="6"/>
  <c r="B2307" i="6"/>
  <c r="A2307" i="6"/>
  <c r="B2306" i="6"/>
  <c r="A2306" i="6"/>
  <c r="B2305" i="6"/>
  <c r="A2305" i="6"/>
  <c r="B2304" i="6"/>
  <c r="A2304" i="6"/>
  <c r="B2303" i="6"/>
  <c r="A2303" i="6"/>
  <c r="B2302" i="6"/>
  <c r="A2302" i="6"/>
  <c r="B2301" i="6"/>
  <c r="A2301" i="6"/>
  <c r="B2300" i="6"/>
  <c r="A2300" i="6"/>
  <c r="B2299" i="6"/>
  <c r="A2299" i="6"/>
  <c r="B2298" i="6"/>
  <c r="A2298" i="6"/>
  <c r="B2297" i="6"/>
  <c r="A2297" i="6"/>
  <c r="B2296" i="6"/>
  <c r="A2296" i="6"/>
  <c r="B2295" i="6"/>
  <c r="A2295" i="6"/>
  <c r="B2294" i="6"/>
  <c r="A2294" i="6"/>
  <c r="B2293" i="6"/>
  <c r="A2293" i="6"/>
  <c r="B2292" i="6"/>
  <c r="A2292" i="6"/>
  <c r="B2291" i="6"/>
  <c r="A2291" i="6"/>
  <c r="B2290" i="6"/>
  <c r="A2290" i="6"/>
  <c r="B2289" i="6"/>
  <c r="A2289" i="6"/>
  <c r="B2288" i="6"/>
  <c r="A2288" i="6"/>
  <c r="B2287" i="6"/>
  <c r="A2287" i="6"/>
  <c r="B2286" i="6"/>
  <c r="A2286" i="6"/>
  <c r="B2285" i="6"/>
  <c r="A2285" i="6"/>
  <c r="B2284" i="6"/>
  <c r="A2284" i="6"/>
  <c r="B2283" i="6"/>
  <c r="A2283" i="6"/>
  <c r="B2282" i="6"/>
  <c r="A2282" i="6"/>
  <c r="B2281" i="6"/>
  <c r="A2281" i="6"/>
  <c r="B2280" i="6"/>
  <c r="A2280" i="6"/>
  <c r="B2279" i="6"/>
  <c r="A2279" i="6"/>
  <c r="B2278" i="6"/>
  <c r="A2278" i="6"/>
  <c r="B2277" i="6"/>
  <c r="A2277" i="6"/>
  <c r="B2276" i="6"/>
  <c r="A2276" i="6"/>
  <c r="B2275" i="6"/>
  <c r="A2275" i="6"/>
  <c r="B2274" i="6"/>
  <c r="A2274" i="6"/>
  <c r="B2273" i="6"/>
  <c r="A2273" i="6"/>
  <c r="B2272" i="6"/>
  <c r="A2272" i="6"/>
  <c r="B2271" i="6"/>
  <c r="A2271" i="6"/>
  <c r="B2270" i="6"/>
  <c r="A2270" i="6"/>
  <c r="B2269" i="6"/>
  <c r="A2269" i="6"/>
  <c r="B2268" i="6"/>
  <c r="A2268" i="6"/>
  <c r="B2267" i="6"/>
  <c r="A2267" i="6"/>
  <c r="B2266" i="6"/>
  <c r="A2266" i="6"/>
  <c r="B2265" i="6"/>
  <c r="A2265" i="6"/>
  <c r="B2264" i="6"/>
  <c r="A2264" i="6"/>
  <c r="B2263" i="6"/>
  <c r="A2263" i="6"/>
  <c r="B2262" i="6"/>
  <c r="A2262" i="6"/>
  <c r="B2261" i="6"/>
  <c r="A2261" i="6"/>
  <c r="B2260" i="6"/>
  <c r="A2260" i="6"/>
  <c r="B2259" i="6"/>
  <c r="A2259" i="6"/>
  <c r="B2258" i="6"/>
  <c r="A2258" i="6"/>
  <c r="B2257" i="6"/>
  <c r="A2257" i="6"/>
  <c r="B2256" i="6"/>
  <c r="A2256" i="6"/>
  <c r="B2255" i="6"/>
  <c r="A2255" i="6"/>
  <c r="B2254" i="6"/>
  <c r="A2254" i="6"/>
  <c r="B2253" i="6"/>
  <c r="A2253" i="6"/>
  <c r="B2252" i="6"/>
  <c r="A2252" i="6"/>
  <c r="B2251" i="6"/>
  <c r="A2251" i="6"/>
  <c r="B2250" i="6"/>
  <c r="A2250" i="6"/>
  <c r="B2249" i="6"/>
  <c r="A2249" i="6"/>
  <c r="B2248" i="6"/>
  <c r="A2248" i="6"/>
  <c r="B2247" i="6"/>
  <c r="A2247" i="6"/>
  <c r="B2246" i="6"/>
  <c r="A2246" i="6"/>
  <c r="B2245" i="6"/>
  <c r="A2245" i="6"/>
  <c r="B2244" i="6"/>
  <c r="A2244" i="6"/>
  <c r="B2243" i="6"/>
  <c r="A2243" i="6"/>
  <c r="B2242" i="6"/>
  <c r="A2242" i="6"/>
  <c r="B2241" i="6"/>
  <c r="A2241" i="6"/>
  <c r="B2240" i="6"/>
  <c r="A2240" i="6"/>
  <c r="B2239" i="6"/>
  <c r="A2239" i="6"/>
  <c r="B2238" i="6"/>
  <c r="A2238" i="6"/>
  <c r="B2237" i="6"/>
  <c r="A2237" i="6"/>
  <c r="B2236" i="6"/>
  <c r="A2236" i="6"/>
  <c r="B2235" i="6"/>
  <c r="A2235" i="6"/>
  <c r="B2234" i="6"/>
  <c r="A2234" i="6"/>
  <c r="B2233" i="6"/>
  <c r="A2233" i="6"/>
  <c r="B2232" i="6"/>
  <c r="A2232" i="6"/>
  <c r="B2231" i="6"/>
  <c r="A2231" i="6"/>
  <c r="B2230" i="6"/>
  <c r="A2230" i="6"/>
  <c r="B2229" i="6"/>
  <c r="A2229" i="6"/>
  <c r="B2228" i="6"/>
  <c r="A2228" i="6"/>
  <c r="B2227" i="6"/>
  <c r="A2227" i="6"/>
  <c r="B2226" i="6"/>
  <c r="A2226" i="6"/>
  <c r="B2225" i="6"/>
  <c r="A2225" i="6"/>
  <c r="B2224" i="6"/>
  <c r="A2224" i="6"/>
  <c r="B2223" i="6"/>
  <c r="A2223" i="6"/>
  <c r="B2222" i="6"/>
  <c r="A2222" i="6"/>
  <c r="B2221" i="6"/>
  <c r="A2221" i="6"/>
  <c r="B2220" i="6"/>
  <c r="A2220" i="6"/>
  <c r="B2219" i="6"/>
  <c r="A2219" i="6"/>
  <c r="B2218" i="6"/>
  <c r="A2218" i="6"/>
  <c r="B2217" i="6"/>
  <c r="A2217" i="6"/>
  <c r="B2216" i="6"/>
  <c r="A2216" i="6"/>
  <c r="B2215" i="6"/>
  <c r="A2215" i="6"/>
  <c r="B2214" i="6"/>
  <c r="A2214" i="6"/>
  <c r="B2213" i="6"/>
  <c r="A2213" i="6"/>
  <c r="B2212" i="6"/>
  <c r="A2212" i="6"/>
  <c r="B2211" i="6"/>
  <c r="A2211" i="6"/>
  <c r="B2210" i="6"/>
  <c r="A2210" i="6"/>
  <c r="B2209" i="6"/>
  <c r="A2209" i="6"/>
  <c r="B2208" i="6"/>
  <c r="A2208" i="6"/>
  <c r="B2207" i="6"/>
  <c r="A2207" i="6"/>
  <c r="B2206" i="6"/>
  <c r="A2206" i="6"/>
  <c r="B2205" i="6"/>
  <c r="A2205" i="6"/>
  <c r="B2204" i="6"/>
  <c r="A2204" i="6"/>
  <c r="B2203" i="6"/>
  <c r="A2203" i="6"/>
  <c r="B2202" i="6"/>
  <c r="A2202" i="6"/>
  <c r="B2201" i="6"/>
  <c r="A2201" i="6"/>
  <c r="B2200" i="6"/>
  <c r="A2200" i="6"/>
  <c r="B2199" i="6"/>
  <c r="A2199" i="6"/>
  <c r="B2198" i="6"/>
  <c r="A2198" i="6"/>
  <c r="B2197" i="6"/>
  <c r="A2197" i="6"/>
  <c r="B2196" i="6"/>
  <c r="A2196" i="6"/>
  <c r="B2195" i="6"/>
  <c r="A2195" i="6"/>
  <c r="B2194" i="6"/>
  <c r="A2194" i="6"/>
  <c r="B2193" i="6"/>
  <c r="A2193" i="6"/>
  <c r="B2192" i="6"/>
  <c r="A2192" i="6"/>
  <c r="B2191" i="6"/>
  <c r="A2191" i="6"/>
  <c r="B2190" i="6"/>
  <c r="A2190" i="6"/>
  <c r="B2189" i="6"/>
  <c r="A2189" i="6"/>
  <c r="B2188" i="6"/>
  <c r="A2188" i="6"/>
  <c r="B2187" i="6"/>
  <c r="A2187" i="6"/>
  <c r="B2186" i="6"/>
  <c r="A2186" i="6"/>
  <c r="B2185" i="6"/>
  <c r="A2185" i="6"/>
  <c r="B2184" i="6"/>
  <c r="A2184" i="6"/>
  <c r="B2183" i="6"/>
  <c r="A2183" i="6"/>
  <c r="B2182" i="6"/>
  <c r="A2182" i="6"/>
  <c r="B2181" i="6"/>
  <c r="A2181" i="6"/>
  <c r="B2180" i="6"/>
  <c r="A2180" i="6"/>
  <c r="B2179" i="6"/>
  <c r="A2179" i="6"/>
  <c r="B2178" i="6"/>
  <c r="A2178" i="6"/>
  <c r="B2177" i="6"/>
  <c r="A2177" i="6"/>
  <c r="B2176" i="6"/>
  <c r="A2176" i="6"/>
  <c r="B2175" i="6"/>
  <c r="A2175" i="6"/>
  <c r="B2174" i="6"/>
  <c r="A2174" i="6"/>
  <c r="B2173" i="6"/>
  <c r="A2173" i="6"/>
  <c r="B2172" i="6"/>
  <c r="A2172" i="6"/>
  <c r="B2171" i="6"/>
  <c r="A2171" i="6"/>
  <c r="B2170" i="6"/>
  <c r="A2170" i="6"/>
  <c r="B2169" i="6"/>
  <c r="A2169" i="6"/>
  <c r="B2168" i="6"/>
  <c r="A2168" i="6"/>
  <c r="B2167" i="6"/>
  <c r="A2167" i="6"/>
  <c r="B2166" i="6"/>
  <c r="A2166" i="6"/>
  <c r="B2165" i="6"/>
  <c r="A2165" i="6"/>
  <c r="B2164" i="6"/>
  <c r="A2164" i="6"/>
  <c r="B2163" i="6"/>
  <c r="A2163" i="6"/>
  <c r="B2162" i="6"/>
  <c r="A2162" i="6"/>
  <c r="B2161" i="6"/>
  <c r="A2161" i="6"/>
  <c r="B2160" i="6"/>
  <c r="A2160" i="6"/>
  <c r="B2159" i="6"/>
  <c r="A2159" i="6"/>
  <c r="B2158" i="6"/>
  <c r="A2158" i="6"/>
  <c r="B2157" i="6"/>
  <c r="A2157" i="6"/>
  <c r="B2156" i="6"/>
  <c r="A2156" i="6"/>
  <c r="B2155" i="6"/>
  <c r="A2155" i="6"/>
  <c r="B2154" i="6"/>
  <c r="A2154" i="6"/>
  <c r="B2153" i="6"/>
  <c r="A2153" i="6"/>
  <c r="B2152" i="6"/>
  <c r="A2152" i="6"/>
  <c r="B2151" i="6"/>
  <c r="A2151" i="6"/>
  <c r="B2150" i="6"/>
  <c r="A2150" i="6"/>
  <c r="B2149" i="6"/>
  <c r="A2149" i="6"/>
  <c r="B2148" i="6"/>
  <c r="A2148" i="6"/>
  <c r="B2147" i="6"/>
  <c r="A2147" i="6"/>
  <c r="B2146" i="6"/>
  <c r="A2146" i="6"/>
  <c r="B2145" i="6"/>
  <c r="A2145" i="6"/>
  <c r="B2144" i="6"/>
  <c r="A2144" i="6"/>
  <c r="B2143" i="6"/>
  <c r="A2143" i="6"/>
  <c r="B2142" i="6"/>
  <c r="A2142" i="6"/>
  <c r="B2141" i="6"/>
  <c r="A2141" i="6"/>
  <c r="B2140" i="6"/>
  <c r="A2140" i="6"/>
  <c r="B2139" i="6"/>
  <c r="A2139" i="6"/>
  <c r="B2138" i="6"/>
  <c r="A2138" i="6"/>
  <c r="B2137" i="6"/>
  <c r="A2137" i="6"/>
  <c r="B2136" i="6"/>
  <c r="A2136" i="6"/>
  <c r="B2135" i="6"/>
  <c r="A2135" i="6"/>
  <c r="B2134" i="6"/>
  <c r="A2134" i="6"/>
  <c r="B2133" i="6"/>
  <c r="A2133" i="6"/>
  <c r="B2132" i="6"/>
  <c r="A2132" i="6"/>
  <c r="B2131" i="6"/>
  <c r="A2131" i="6"/>
  <c r="B2130" i="6"/>
  <c r="A2130" i="6"/>
  <c r="B2129" i="6"/>
  <c r="A2129" i="6"/>
  <c r="B2128" i="6"/>
  <c r="A2128" i="6"/>
  <c r="B2127" i="6"/>
  <c r="A2127" i="6"/>
  <c r="B2126" i="6"/>
  <c r="A2126" i="6"/>
  <c r="B2125" i="6"/>
  <c r="A2125" i="6"/>
  <c r="B2124" i="6"/>
  <c r="A2124" i="6"/>
  <c r="B2123" i="6"/>
  <c r="A2123" i="6"/>
  <c r="B2122" i="6"/>
  <c r="A2122" i="6"/>
  <c r="B2121" i="6"/>
  <c r="A2121" i="6"/>
  <c r="B2120" i="6"/>
  <c r="A2120" i="6"/>
  <c r="B2119" i="6"/>
  <c r="A2119" i="6"/>
  <c r="B2118" i="6"/>
  <c r="A2118" i="6"/>
  <c r="B2117" i="6"/>
  <c r="A2117" i="6"/>
  <c r="B2116" i="6"/>
  <c r="A2116" i="6"/>
  <c r="B2115" i="6"/>
  <c r="A2115" i="6"/>
  <c r="B2114" i="6"/>
  <c r="A2114" i="6"/>
  <c r="B2113" i="6"/>
  <c r="A2113" i="6"/>
  <c r="B2112" i="6"/>
  <c r="A2112" i="6"/>
  <c r="B2111" i="6"/>
  <c r="A2111" i="6"/>
  <c r="B2110" i="6"/>
  <c r="A2110" i="6"/>
  <c r="B2109" i="6"/>
  <c r="A2109" i="6"/>
  <c r="B2108" i="6"/>
  <c r="A2108" i="6"/>
  <c r="B2107" i="6"/>
  <c r="A2107" i="6"/>
  <c r="B2106" i="6"/>
  <c r="A2106" i="6"/>
  <c r="B2105" i="6"/>
  <c r="A2105" i="6"/>
  <c r="B2104" i="6"/>
  <c r="A2104" i="6"/>
  <c r="B2103" i="6"/>
  <c r="A2103" i="6"/>
  <c r="B2102" i="6"/>
  <c r="A2102" i="6"/>
  <c r="B2101" i="6"/>
  <c r="A2101" i="6"/>
  <c r="B2100" i="6"/>
  <c r="A2100" i="6"/>
  <c r="B2099" i="6"/>
  <c r="A2099" i="6"/>
  <c r="B2098" i="6"/>
  <c r="A2098" i="6"/>
  <c r="B2097" i="6"/>
  <c r="A2097" i="6"/>
  <c r="B2096" i="6"/>
  <c r="A2096" i="6"/>
  <c r="B2095" i="6"/>
  <c r="A2095" i="6"/>
  <c r="B2094" i="6"/>
  <c r="A2094" i="6"/>
  <c r="B2093" i="6"/>
  <c r="A2093" i="6"/>
  <c r="B2092" i="6"/>
  <c r="A2092" i="6"/>
  <c r="B2091" i="6"/>
  <c r="A2091" i="6"/>
  <c r="B2090" i="6"/>
  <c r="A2090" i="6"/>
  <c r="B2089" i="6"/>
  <c r="A2089" i="6"/>
  <c r="B2088" i="6"/>
  <c r="A2088" i="6"/>
  <c r="B2087" i="6"/>
  <c r="A2087" i="6"/>
  <c r="B2086" i="6"/>
  <c r="A2086" i="6"/>
  <c r="B2085" i="6"/>
  <c r="A2085" i="6"/>
  <c r="B2084" i="6"/>
  <c r="A2084" i="6"/>
  <c r="B2083" i="6"/>
  <c r="A2083" i="6"/>
  <c r="B2082" i="6"/>
  <c r="A2082" i="6"/>
  <c r="B2081" i="6"/>
  <c r="A2081" i="6"/>
  <c r="B2080" i="6"/>
  <c r="A2080" i="6"/>
  <c r="B2079" i="6"/>
  <c r="A2079" i="6"/>
  <c r="B2078" i="6"/>
  <c r="A2078" i="6"/>
  <c r="B2077" i="6"/>
  <c r="A2077" i="6"/>
  <c r="B2076" i="6"/>
  <c r="A2076" i="6"/>
  <c r="B2075" i="6"/>
  <c r="A2075" i="6"/>
  <c r="B2074" i="6"/>
  <c r="A2074" i="6"/>
  <c r="B2073" i="6"/>
  <c r="A2073" i="6"/>
  <c r="B2072" i="6"/>
  <c r="A2072" i="6"/>
  <c r="B2071" i="6"/>
  <c r="A2071" i="6"/>
  <c r="B2070" i="6"/>
  <c r="A2070" i="6"/>
  <c r="B2069" i="6"/>
  <c r="A2069" i="6"/>
  <c r="B2068" i="6"/>
  <c r="A2068" i="6"/>
  <c r="B2067" i="6"/>
  <c r="A2067" i="6"/>
  <c r="B2066" i="6"/>
  <c r="A2066" i="6"/>
  <c r="B2065" i="6"/>
  <c r="A2065" i="6"/>
  <c r="B2064" i="6"/>
  <c r="A2064" i="6"/>
  <c r="B2063" i="6"/>
  <c r="A2063" i="6"/>
  <c r="B2062" i="6"/>
  <c r="A2062" i="6"/>
  <c r="B2061" i="6"/>
  <c r="A2061" i="6"/>
  <c r="B2060" i="6"/>
  <c r="A2060" i="6"/>
  <c r="B2059" i="6"/>
  <c r="A2059" i="6"/>
  <c r="B2058" i="6"/>
  <c r="A2058" i="6"/>
  <c r="B2057" i="6"/>
  <c r="A2057" i="6"/>
  <c r="B2056" i="6"/>
  <c r="A2056" i="6"/>
  <c r="B2055" i="6"/>
  <c r="A2055" i="6"/>
  <c r="B2054" i="6"/>
  <c r="A2054" i="6"/>
  <c r="B2053" i="6"/>
  <c r="A2053" i="6"/>
  <c r="B2052" i="6"/>
  <c r="A2052" i="6"/>
  <c r="B2051" i="6"/>
  <c r="A2051" i="6"/>
  <c r="B2050" i="6"/>
  <c r="A2050" i="6"/>
  <c r="B2049" i="6"/>
  <c r="A2049" i="6"/>
  <c r="B2048" i="6"/>
  <c r="A2048" i="6"/>
  <c r="B2047" i="6"/>
  <c r="A2047" i="6"/>
  <c r="B2046" i="6"/>
  <c r="A2046" i="6"/>
  <c r="B2045" i="6"/>
  <c r="A2045" i="6"/>
  <c r="B2044" i="6"/>
  <c r="A2044" i="6"/>
  <c r="B2043" i="6"/>
  <c r="A2043" i="6"/>
  <c r="B2042" i="6"/>
  <c r="A2042" i="6"/>
  <c r="B2041" i="6"/>
  <c r="A2041" i="6"/>
  <c r="B2040" i="6"/>
  <c r="A2040" i="6"/>
  <c r="B2039" i="6"/>
  <c r="A2039" i="6"/>
  <c r="B2038" i="6"/>
  <c r="A2038" i="6"/>
  <c r="B2037" i="6"/>
  <c r="A2037" i="6"/>
  <c r="B2036" i="6"/>
  <c r="A2036" i="6"/>
  <c r="B2035" i="6"/>
  <c r="A2035" i="6"/>
  <c r="B2034" i="6"/>
  <c r="A2034" i="6"/>
  <c r="B2033" i="6"/>
  <c r="A2033" i="6"/>
  <c r="B2032" i="6"/>
  <c r="A2032" i="6"/>
  <c r="B2031" i="6"/>
  <c r="A2031" i="6"/>
  <c r="B2030" i="6"/>
  <c r="A2030" i="6"/>
  <c r="B2029" i="6"/>
  <c r="A2029" i="6"/>
  <c r="B2028" i="6"/>
  <c r="A2028" i="6"/>
  <c r="B2027" i="6"/>
  <c r="A2027" i="6"/>
  <c r="B2026" i="6"/>
  <c r="A2026" i="6"/>
  <c r="B2025" i="6"/>
  <c r="A2025" i="6"/>
  <c r="B2024" i="6"/>
  <c r="A2024" i="6"/>
  <c r="B2023" i="6"/>
  <c r="A2023" i="6"/>
  <c r="B2022" i="6"/>
  <c r="A2022" i="6"/>
  <c r="B2021" i="6"/>
  <c r="A2021" i="6"/>
  <c r="B2020" i="6"/>
  <c r="A2020" i="6"/>
  <c r="B2019" i="6"/>
  <c r="A2019" i="6"/>
  <c r="B2018" i="6"/>
  <c r="A2018" i="6"/>
  <c r="B2017" i="6"/>
  <c r="A2017" i="6"/>
  <c r="B2016" i="6"/>
  <c r="A2016" i="6"/>
  <c r="B2015" i="6"/>
  <c r="A2015" i="6"/>
  <c r="B2014" i="6"/>
  <c r="A2014" i="6"/>
  <c r="B2013" i="6"/>
  <c r="A2013" i="6"/>
  <c r="B2012" i="6"/>
  <c r="A2012" i="6"/>
  <c r="B2011" i="6"/>
  <c r="A2011" i="6"/>
  <c r="B2010" i="6"/>
  <c r="A2010" i="6"/>
  <c r="B2009" i="6"/>
  <c r="A2009" i="6"/>
  <c r="B2008" i="6"/>
  <c r="A2008" i="6"/>
  <c r="B2007" i="6"/>
  <c r="A2007" i="6"/>
  <c r="B2006" i="6"/>
  <c r="A2006" i="6"/>
  <c r="B2005" i="6"/>
  <c r="A2005" i="6"/>
  <c r="B2004" i="6"/>
  <c r="A2004" i="6"/>
  <c r="B2003" i="6"/>
  <c r="A2003" i="6"/>
  <c r="B2002" i="6"/>
  <c r="A2002" i="6"/>
  <c r="B2001" i="6"/>
  <c r="A2001" i="6"/>
  <c r="B2000" i="6"/>
  <c r="A2000" i="6"/>
  <c r="B1999" i="6"/>
  <c r="A1999" i="6"/>
  <c r="B1998" i="6"/>
  <c r="A1998" i="6"/>
  <c r="B1997" i="6"/>
  <c r="A1997" i="6"/>
  <c r="B1996" i="6"/>
  <c r="A1996" i="6"/>
  <c r="B1995" i="6"/>
  <c r="A1995" i="6"/>
  <c r="B1994" i="6"/>
  <c r="A1994" i="6"/>
  <c r="B1993" i="6"/>
  <c r="A1993" i="6"/>
  <c r="B1992" i="6"/>
  <c r="A1992" i="6"/>
  <c r="B1991" i="6"/>
  <c r="A1991" i="6"/>
  <c r="B1990" i="6"/>
  <c r="A1990" i="6"/>
  <c r="B1989" i="6"/>
  <c r="A1989" i="6"/>
  <c r="B1988" i="6"/>
  <c r="A1988" i="6"/>
  <c r="B1987" i="6"/>
  <c r="A1987" i="6"/>
  <c r="B1986" i="6"/>
  <c r="A1986" i="6"/>
  <c r="B1985" i="6"/>
  <c r="A1985" i="6"/>
  <c r="B1984" i="6"/>
  <c r="A1984" i="6"/>
  <c r="B1983" i="6"/>
  <c r="A1983" i="6"/>
  <c r="B1982" i="6"/>
  <c r="A1982" i="6"/>
  <c r="B1981" i="6"/>
  <c r="A1981" i="6"/>
  <c r="B1980" i="6"/>
  <c r="A1980" i="6"/>
  <c r="B1979" i="6"/>
  <c r="A1979" i="6"/>
  <c r="B1978" i="6"/>
  <c r="A1978" i="6"/>
  <c r="B1977" i="6"/>
  <c r="A1977" i="6"/>
  <c r="B1976" i="6"/>
  <c r="A1976" i="6"/>
  <c r="B1975" i="6"/>
  <c r="A1975" i="6"/>
  <c r="B1974" i="6"/>
  <c r="A1974" i="6"/>
  <c r="B1973" i="6"/>
  <c r="A1973" i="6"/>
  <c r="B1972" i="6"/>
  <c r="A1972" i="6"/>
  <c r="B1971" i="6"/>
  <c r="A1971" i="6"/>
  <c r="B1970" i="6"/>
  <c r="A1970" i="6"/>
  <c r="B1969" i="6"/>
  <c r="A1969" i="6"/>
  <c r="B1968" i="6"/>
  <c r="A1968" i="6"/>
  <c r="B1967" i="6"/>
  <c r="A1967" i="6"/>
  <c r="B1966" i="6"/>
  <c r="A1966" i="6"/>
  <c r="B1965" i="6"/>
  <c r="A1965" i="6"/>
  <c r="B1964" i="6"/>
  <c r="A1964" i="6"/>
  <c r="B1963" i="6"/>
  <c r="A1963" i="6"/>
  <c r="B1962" i="6"/>
  <c r="A1962" i="6"/>
  <c r="B1961" i="6"/>
  <c r="A1961" i="6"/>
  <c r="B1960" i="6"/>
  <c r="A1960" i="6"/>
  <c r="B1959" i="6"/>
  <c r="A1959" i="6"/>
  <c r="B1958" i="6"/>
  <c r="A1958" i="6"/>
  <c r="B1957" i="6"/>
  <c r="A1957" i="6"/>
  <c r="B1956" i="6"/>
  <c r="A1956" i="6"/>
  <c r="B1955" i="6"/>
  <c r="A1955" i="6"/>
  <c r="B1954" i="6"/>
  <c r="A1954" i="6"/>
  <c r="B1953" i="6"/>
  <c r="A1953" i="6"/>
  <c r="B1952" i="6"/>
  <c r="A1952" i="6"/>
  <c r="B1951" i="6"/>
  <c r="A1951" i="6"/>
  <c r="B1950" i="6"/>
  <c r="A1950" i="6"/>
  <c r="B1949" i="6"/>
  <c r="A1949" i="6"/>
  <c r="B1948" i="6"/>
  <c r="A1948" i="6"/>
  <c r="B1947" i="6"/>
  <c r="A1947" i="6"/>
  <c r="B1946" i="6"/>
  <c r="A1946" i="6"/>
  <c r="B1945" i="6"/>
  <c r="A1945" i="6"/>
  <c r="B1944" i="6"/>
  <c r="A1944" i="6"/>
  <c r="B1943" i="6"/>
  <c r="A1943" i="6"/>
  <c r="B1942" i="6"/>
  <c r="A1942" i="6"/>
  <c r="B1941" i="6"/>
  <c r="A1941" i="6"/>
  <c r="B1940" i="6"/>
  <c r="A1940" i="6"/>
  <c r="B1939" i="6"/>
  <c r="A1939" i="6"/>
  <c r="B1938" i="6"/>
  <c r="A1938" i="6"/>
  <c r="B1937" i="6"/>
  <c r="A1937" i="6"/>
  <c r="B1936" i="6"/>
  <c r="A1936" i="6"/>
  <c r="B1935" i="6"/>
  <c r="A1935" i="6"/>
  <c r="B1934" i="6"/>
  <c r="A1934" i="6"/>
  <c r="B1933" i="6"/>
  <c r="A1933" i="6"/>
  <c r="B1932" i="6"/>
  <c r="A1932" i="6"/>
  <c r="B1931" i="6"/>
  <c r="A1931" i="6"/>
  <c r="B1930" i="6"/>
  <c r="A1930" i="6"/>
  <c r="B1929" i="6"/>
  <c r="A1929" i="6"/>
  <c r="B1928" i="6"/>
  <c r="A1928" i="6"/>
  <c r="B1927" i="6"/>
  <c r="A1927" i="6"/>
  <c r="B1926" i="6"/>
  <c r="A1926" i="6"/>
  <c r="B1925" i="6"/>
  <c r="A1925" i="6"/>
  <c r="B1924" i="6"/>
  <c r="A1924" i="6"/>
  <c r="B1923" i="6"/>
  <c r="A1923" i="6"/>
  <c r="B1922" i="6"/>
  <c r="A1922" i="6"/>
  <c r="B1921" i="6"/>
  <c r="A1921" i="6"/>
  <c r="B1920" i="6"/>
  <c r="A1920" i="6"/>
  <c r="B1919" i="6"/>
  <c r="A1919" i="6"/>
  <c r="B1918" i="6"/>
  <c r="A1918" i="6"/>
  <c r="B1917" i="6"/>
  <c r="A1917" i="6"/>
  <c r="B1916" i="6"/>
  <c r="A1916" i="6"/>
  <c r="B1915" i="6"/>
  <c r="A1915" i="6"/>
  <c r="B1914" i="6"/>
  <c r="A1914" i="6"/>
  <c r="B1913" i="6"/>
  <c r="A1913" i="6"/>
  <c r="B1912" i="6"/>
  <c r="A1912" i="6"/>
  <c r="B1911" i="6"/>
  <c r="A1911" i="6"/>
  <c r="B1910" i="6"/>
  <c r="A1910" i="6"/>
  <c r="B1909" i="6"/>
  <c r="A1909" i="6"/>
  <c r="B1908" i="6"/>
  <c r="A1908" i="6"/>
  <c r="B1907" i="6"/>
  <c r="A1907" i="6"/>
  <c r="B1906" i="6"/>
  <c r="A1906" i="6"/>
  <c r="B1905" i="6"/>
  <c r="A1905" i="6"/>
  <c r="B1904" i="6"/>
  <c r="A1904" i="6"/>
  <c r="B1903" i="6"/>
  <c r="A1903" i="6"/>
  <c r="B1902" i="6"/>
  <c r="A1902" i="6"/>
  <c r="B1901" i="6"/>
  <c r="A1901" i="6"/>
  <c r="B1900" i="6"/>
  <c r="A1900" i="6"/>
  <c r="B1899" i="6"/>
  <c r="A1899" i="6"/>
  <c r="B1898" i="6"/>
  <c r="A1898" i="6"/>
  <c r="B1897" i="6"/>
  <c r="A1897" i="6"/>
  <c r="B1896" i="6"/>
  <c r="A1896" i="6"/>
  <c r="B1895" i="6"/>
  <c r="A1895" i="6"/>
  <c r="B1894" i="6"/>
  <c r="A1894" i="6"/>
  <c r="B1893" i="6"/>
  <c r="A1893" i="6"/>
  <c r="B1892" i="6"/>
  <c r="A1892" i="6"/>
  <c r="B1891" i="6"/>
  <c r="A1891" i="6"/>
  <c r="B1890" i="6"/>
  <c r="A1890" i="6"/>
  <c r="B1889" i="6"/>
  <c r="A1889" i="6"/>
  <c r="B1888" i="6"/>
  <c r="A1888" i="6"/>
  <c r="B1887" i="6"/>
  <c r="A1887" i="6"/>
  <c r="B1886" i="6"/>
  <c r="A1886" i="6"/>
  <c r="B1885" i="6"/>
  <c r="A1885" i="6"/>
  <c r="B1884" i="6"/>
  <c r="A1884" i="6"/>
  <c r="B1883" i="6"/>
  <c r="A1883" i="6"/>
  <c r="B1882" i="6"/>
  <c r="A1882" i="6"/>
  <c r="B1881" i="6"/>
  <c r="A1881" i="6"/>
  <c r="B1880" i="6"/>
  <c r="A1880" i="6"/>
  <c r="B1879" i="6"/>
  <c r="A1879" i="6"/>
  <c r="B1878" i="6"/>
  <c r="A1878" i="6"/>
  <c r="B1877" i="6"/>
  <c r="A1877" i="6"/>
  <c r="B1876" i="6"/>
  <c r="A1876" i="6"/>
  <c r="B1875" i="6"/>
  <c r="A1875" i="6"/>
  <c r="B1874" i="6"/>
  <c r="A1874" i="6"/>
  <c r="B1873" i="6"/>
  <c r="A1873" i="6"/>
  <c r="B1872" i="6"/>
  <c r="A1872" i="6"/>
  <c r="B1871" i="6"/>
  <c r="A1871" i="6"/>
  <c r="B1870" i="6"/>
  <c r="A1870" i="6"/>
  <c r="B1869" i="6"/>
  <c r="A1869" i="6"/>
  <c r="B1868" i="6"/>
  <c r="A1868" i="6"/>
  <c r="B1867" i="6"/>
  <c r="A1867" i="6"/>
  <c r="B1866" i="6"/>
  <c r="A1866" i="6"/>
  <c r="B1865" i="6"/>
  <c r="A1865" i="6"/>
  <c r="B1864" i="6"/>
  <c r="A1864" i="6"/>
  <c r="B1863" i="6"/>
  <c r="A1863" i="6"/>
  <c r="B1862" i="6"/>
  <c r="A1862" i="6"/>
  <c r="B1861" i="6"/>
  <c r="A1861" i="6"/>
  <c r="B1860" i="6"/>
  <c r="A1860" i="6"/>
  <c r="B1859" i="6"/>
  <c r="A1859" i="6"/>
  <c r="B1858" i="6"/>
  <c r="A1858" i="6"/>
  <c r="B1857" i="6"/>
  <c r="A1857" i="6"/>
  <c r="B1856" i="6"/>
  <c r="A1856" i="6"/>
  <c r="B1855" i="6"/>
  <c r="A1855" i="6"/>
  <c r="B1854" i="6"/>
  <c r="A1854" i="6"/>
  <c r="B1853" i="6"/>
  <c r="A1853" i="6"/>
  <c r="B1852" i="6"/>
  <c r="A1852" i="6"/>
  <c r="B1851" i="6"/>
  <c r="A1851" i="6"/>
  <c r="B1850" i="6"/>
  <c r="A1850" i="6"/>
  <c r="B1849" i="6"/>
  <c r="A1849" i="6"/>
  <c r="B1848" i="6"/>
  <c r="A1848" i="6"/>
  <c r="B1847" i="6"/>
  <c r="A1847" i="6"/>
  <c r="B1846" i="6"/>
  <c r="A1846" i="6"/>
  <c r="B1845" i="6"/>
  <c r="A1845" i="6"/>
  <c r="B1844" i="6"/>
  <c r="A1844" i="6"/>
  <c r="B1843" i="6"/>
  <c r="A1843" i="6"/>
  <c r="B1842" i="6"/>
  <c r="A1842" i="6"/>
  <c r="B1841" i="6"/>
  <c r="A1841" i="6"/>
  <c r="B1840" i="6"/>
  <c r="A1840" i="6"/>
  <c r="B1839" i="6"/>
  <c r="A1839" i="6"/>
  <c r="B1838" i="6"/>
  <c r="A1838" i="6"/>
  <c r="B1837" i="6"/>
  <c r="A1837" i="6"/>
  <c r="B1836" i="6"/>
  <c r="A1836" i="6"/>
  <c r="B1835" i="6"/>
  <c r="A1835" i="6"/>
  <c r="B1834" i="6"/>
  <c r="A1834" i="6"/>
  <c r="B1833" i="6"/>
  <c r="A1833" i="6"/>
  <c r="B1832" i="6"/>
  <c r="A1832" i="6"/>
  <c r="B1831" i="6"/>
  <c r="A1831" i="6"/>
  <c r="B1830" i="6"/>
  <c r="A1830" i="6"/>
  <c r="B1829" i="6"/>
  <c r="A1829" i="6"/>
  <c r="B1828" i="6"/>
  <c r="A1828" i="6"/>
  <c r="B1827" i="6"/>
  <c r="A1827" i="6"/>
  <c r="B1826" i="6"/>
  <c r="A1826" i="6"/>
  <c r="B1825" i="6"/>
  <c r="A1825" i="6"/>
  <c r="B1824" i="6"/>
  <c r="A1824" i="6"/>
  <c r="B1823" i="6"/>
  <c r="A1823" i="6"/>
  <c r="B1822" i="6"/>
  <c r="A1822" i="6"/>
  <c r="B1821" i="6"/>
  <c r="A1821" i="6"/>
  <c r="B1820" i="6"/>
  <c r="A1820" i="6"/>
  <c r="B1819" i="6"/>
  <c r="A1819" i="6"/>
  <c r="B1818" i="6"/>
  <c r="A1818" i="6"/>
  <c r="B1817" i="6"/>
  <c r="A1817" i="6"/>
  <c r="B1816" i="6"/>
  <c r="A1816" i="6"/>
  <c r="B1815" i="6"/>
  <c r="A1815" i="6"/>
  <c r="B1814" i="6"/>
  <c r="A1814" i="6"/>
  <c r="B1813" i="6"/>
  <c r="A1813" i="6"/>
  <c r="B1812" i="6"/>
  <c r="A1812" i="6"/>
  <c r="B1811" i="6"/>
  <c r="A1811" i="6"/>
  <c r="B1810" i="6"/>
  <c r="A1810" i="6"/>
  <c r="B1809" i="6"/>
  <c r="A1809" i="6"/>
  <c r="B1808" i="6"/>
  <c r="A1808" i="6"/>
  <c r="B1807" i="6"/>
  <c r="A1807" i="6"/>
  <c r="B1806" i="6"/>
  <c r="A1806" i="6"/>
  <c r="B1805" i="6"/>
  <c r="A1805" i="6"/>
  <c r="B1804" i="6"/>
  <c r="A1804" i="6"/>
  <c r="B1803" i="6"/>
  <c r="A1803" i="6"/>
  <c r="B1802" i="6"/>
  <c r="A1802" i="6"/>
  <c r="B1801" i="6"/>
  <c r="A1801" i="6"/>
  <c r="B1800" i="6"/>
  <c r="A1800" i="6"/>
  <c r="B1799" i="6"/>
  <c r="A1799" i="6"/>
  <c r="B1798" i="6"/>
  <c r="A1798" i="6"/>
  <c r="B1797" i="6"/>
  <c r="A1797" i="6"/>
  <c r="B1796" i="6"/>
  <c r="A1796" i="6"/>
  <c r="B1795" i="6"/>
  <c r="A1795" i="6"/>
  <c r="B1794" i="6"/>
  <c r="A1794" i="6"/>
  <c r="B1793" i="6"/>
  <c r="A1793" i="6"/>
  <c r="B1792" i="6"/>
  <c r="A1792" i="6"/>
  <c r="B1791" i="6"/>
  <c r="A1791" i="6"/>
  <c r="B1790" i="6"/>
  <c r="A1790" i="6"/>
  <c r="B1789" i="6"/>
  <c r="A1789" i="6"/>
  <c r="B1788" i="6"/>
  <c r="A1788" i="6"/>
  <c r="B1787" i="6"/>
  <c r="A1787" i="6"/>
  <c r="B1786" i="6"/>
  <c r="A1786" i="6"/>
  <c r="B1785" i="6"/>
  <c r="A1785" i="6"/>
  <c r="B1784" i="6"/>
  <c r="A1784" i="6"/>
  <c r="B1783" i="6"/>
  <c r="A1783" i="6"/>
  <c r="B1782" i="6"/>
  <c r="A1782" i="6"/>
  <c r="B1781" i="6"/>
  <c r="A1781" i="6"/>
  <c r="B1780" i="6"/>
  <c r="A1780" i="6"/>
  <c r="B1779" i="6"/>
  <c r="A1779" i="6"/>
  <c r="B1778" i="6"/>
  <c r="A1778" i="6"/>
  <c r="B1777" i="6"/>
  <c r="A1777" i="6"/>
  <c r="B1776" i="6"/>
  <c r="A1776" i="6"/>
  <c r="B1775" i="6"/>
  <c r="A1775" i="6"/>
  <c r="B1774" i="6"/>
  <c r="A1774" i="6"/>
  <c r="B1773" i="6"/>
  <c r="A1773" i="6"/>
  <c r="B1772" i="6"/>
  <c r="A1772" i="6"/>
  <c r="B1771" i="6"/>
  <c r="A1771" i="6"/>
  <c r="B1770" i="6"/>
  <c r="A1770" i="6"/>
  <c r="B1769" i="6"/>
  <c r="A1769" i="6"/>
  <c r="B1768" i="6"/>
  <c r="A1768" i="6"/>
  <c r="B1767" i="6"/>
  <c r="A1767" i="6"/>
  <c r="B1766" i="6"/>
  <c r="A1766" i="6"/>
  <c r="B1765" i="6"/>
  <c r="A1765" i="6"/>
  <c r="B1764" i="6"/>
  <c r="A1764" i="6"/>
  <c r="B1763" i="6"/>
  <c r="A1763" i="6"/>
  <c r="B1762" i="6"/>
  <c r="A1762" i="6"/>
  <c r="B1761" i="6"/>
  <c r="A1761" i="6"/>
  <c r="B1760" i="6"/>
  <c r="A1760" i="6"/>
  <c r="B1759" i="6"/>
  <c r="A1759" i="6"/>
  <c r="B1758" i="6"/>
  <c r="A1758" i="6"/>
  <c r="B1757" i="6"/>
  <c r="A1757" i="6"/>
  <c r="B1756" i="6"/>
  <c r="A1756" i="6"/>
  <c r="B1755" i="6"/>
  <c r="A1755" i="6"/>
  <c r="B1754" i="6"/>
  <c r="A1754" i="6"/>
  <c r="B1753" i="6"/>
  <c r="A1753" i="6"/>
  <c r="B1752" i="6"/>
  <c r="A1752" i="6"/>
  <c r="B1751" i="6"/>
  <c r="A1751" i="6"/>
  <c r="B1750" i="6"/>
  <c r="A1750" i="6"/>
  <c r="B1749" i="6"/>
  <c r="A1749" i="6"/>
  <c r="B1748" i="6"/>
  <c r="A1748" i="6"/>
  <c r="B1747" i="6"/>
  <c r="A1747" i="6"/>
  <c r="B1746" i="6"/>
  <c r="A1746" i="6"/>
  <c r="B1745" i="6"/>
  <c r="A1745" i="6"/>
  <c r="B1744" i="6"/>
  <c r="A1744" i="6"/>
  <c r="B1743" i="6"/>
  <c r="A1743" i="6"/>
  <c r="B1742" i="6"/>
  <c r="A1742" i="6"/>
  <c r="B1741" i="6"/>
  <c r="A1741" i="6"/>
  <c r="B1740" i="6"/>
  <c r="A1740" i="6"/>
  <c r="B1739" i="6"/>
  <c r="A1739" i="6"/>
  <c r="B1738" i="6"/>
  <c r="A1738" i="6"/>
  <c r="B1737" i="6"/>
  <c r="A1737" i="6"/>
  <c r="B1736" i="6"/>
  <c r="A1736" i="6"/>
  <c r="B1735" i="6"/>
  <c r="A1735" i="6"/>
  <c r="B1734" i="6"/>
  <c r="A1734" i="6"/>
  <c r="B1733" i="6"/>
  <c r="A1733" i="6"/>
  <c r="B1732" i="6"/>
  <c r="A1732" i="6"/>
  <c r="B1731" i="6"/>
  <c r="A1731" i="6"/>
  <c r="B1730" i="6"/>
  <c r="A1730" i="6"/>
  <c r="B1729" i="6"/>
  <c r="A1729" i="6"/>
  <c r="B1728" i="6"/>
  <c r="A1728" i="6"/>
  <c r="B1727" i="6"/>
  <c r="A1727" i="6"/>
  <c r="B1726" i="6"/>
  <c r="A1726" i="6"/>
  <c r="B1725" i="6"/>
  <c r="A1725" i="6"/>
  <c r="B1724" i="6"/>
  <c r="A1724" i="6"/>
  <c r="B1723" i="6"/>
  <c r="A1723" i="6"/>
  <c r="B1722" i="6"/>
  <c r="A1722" i="6"/>
  <c r="B1721" i="6"/>
  <c r="A1721" i="6"/>
  <c r="B1720" i="6"/>
  <c r="A1720" i="6"/>
  <c r="B1719" i="6"/>
  <c r="A1719" i="6"/>
  <c r="B1718" i="6"/>
  <c r="A1718" i="6"/>
  <c r="B1717" i="6"/>
  <c r="A1717" i="6"/>
  <c r="B1716" i="6"/>
  <c r="A1716" i="6"/>
  <c r="B1715" i="6"/>
  <c r="A1715" i="6"/>
  <c r="B1714" i="6"/>
  <c r="A1714" i="6"/>
  <c r="B1713" i="6"/>
  <c r="A1713" i="6"/>
  <c r="B1712" i="6"/>
  <c r="A1712" i="6"/>
  <c r="B1711" i="6"/>
  <c r="A1711" i="6"/>
  <c r="B1710" i="6"/>
  <c r="A1710" i="6"/>
  <c r="B1709" i="6"/>
  <c r="A1709" i="6"/>
  <c r="B1708" i="6"/>
  <c r="A1708" i="6"/>
  <c r="B1707" i="6"/>
  <c r="A1707" i="6"/>
  <c r="B1706" i="6"/>
  <c r="A1706" i="6"/>
  <c r="B1705" i="6"/>
  <c r="A1705" i="6"/>
  <c r="B1704" i="6"/>
  <c r="A1704" i="6"/>
  <c r="B1703" i="6"/>
  <c r="A1703" i="6"/>
  <c r="B1702" i="6"/>
  <c r="A1702" i="6"/>
  <c r="B1701" i="6"/>
  <c r="A1701" i="6"/>
  <c r="B1700" i="6"/>
  <c r="A1700" i="6"/>
  <c r="B1699" i="6"/>
  <c r="A1699" i="6"/>
  <c r="B1698" i="6"/>
  <c r="A1698" i="6"/>
  <c r="B1697" i="6"/>
  <c r="A1697" i="6"/>
  <c r="B1696" i="6"/>
  <c r="A1696" i="6"/>
  <c r="B1695" i="6"/>
  <c r="A1695" i="6"/>
  <c r="B1694" i="6"/>
  <c r="A1694" i="6"/>
  <c r="B1693" i="6"/>
  <c r="A1693" i="6"/>
  <c r="B1692" i="6"/>
  <c r="A1692" i="6"/>
  <c r="B1691" i="6"/>
  <c r="A1691" i="6"/>
  <c r="B1690" i="6"/>
  <c r="A1690" i="6"/>
  <c r="B1689" i="6"/>
  <c r="A1689" i="6"/>
  <c r="B1688" i="6"/>
  <c r="A1688" i="6"/>
  <c r="B1687" i="6"/>
  <c r="A1687" i="6"/>
  <c r="B1686" i="6"/>
  <c r="A1686" i="6"/>
  <c r="B1685" i="6"/>
  <c r="A1685" i="6"/>
  <c r="B1684" i="6"/>
  <c r="A1684" i="6"/>
  <c r="B1683" i="6"/>
  <c r="A1683" i="6"/>
  <c r="B1682" i="6"/>
  <c r="A1682" i="6"/>
  <c r="B1681" i="6"/>
  <c r="A1681" i="6"/>
  <c r="B1680" i="6"/>
  <c r="A1680" i="6"/>
  <c r="B1679" i="6"/>
  <c r="A1679" i="6"/>
  <c r="B1678" i="6"/>
  <c r="A1678" i="6"/>
  <c r="B1677" i="6"/>
  <c r="A1677" i="6"/>
  <c r="B1676" i="6"/>
  <c r="A1676" i="6"/>
  <c r="B1675" i="6"/>
  <c r="A1675" i="6"/>
  <c r="B1674" i="6"/>
  <c r="A1674" i="6"/>
  <c r="B1673" i="6"/>
  <c r="A1673" i="6"/>
  <c r="B1672" i="6"/>
  <c r="A1672" i="6"/>
  <c r="B1671" i="6"/>
  <c r="A1671" i="6"/>
  <c r="B1670" i="6"/>
  <c r="A1670" i="6"/>
  <c r="B1669" i="6"/>
  <c r="A1669" i="6"/>
  <c r="B1668" i="6"/>
  <c r="A1668" i="6"/>
  <c r="B1667" i="6"/>
  <c r="A1667" i="6"/>
  <c r="B1666" i="6"/>
  <c r="A1666" i="6"/>
  <c r="B1665" i="6"/>
  <c r="A1665" i="6"/>
  <c r="B1664" i="6"/>
  <c r="A1664" i="6"/>
  <c r="B1663" i="6"/>
  <c r="A1663" i="6"/>
  <c r="B1662" i="6"/>
  <c r="A1662" i="6"/>
  <c r="B1661" i="6"/>
  <c r="A1661" i="6"/>
  <c r="B1660" i="6"/>
  <c r="A1660" i="6"/>
  <c r="B1659" i="6"/>
  <c r="A1659" i="6"/>
  <c r="B1658" i="6"/>
  <c r="A1658" i="6"/>
  <c r="B1657" i="6"/>
  <c r="A1657" i="6"/>
  <c r="B1656" i="6"/>
  <c r="A1656" i="6"/>
  <c r="B1655" i="6"/>
  <c r="A1655" i="6"/>
  <c r="B1654" i="6"/>
  <c r="A1654" i="6"/>
  <c r="B1653" i="6"/>
  <c r="A1653" i="6"/>
  <c r="B1652" i="6"/>
  <c r="A1652" i="6"/>
  <c r="B1651" i="6"/>
  <c r="A1651" i="6"/>
  <c r="B1650" i="6"/>
  <c r="A1650" i="6"/>
  <c r="B1649" i="6"/>
  <c r="A1649" i="6"/>
  <c r="B1648" i="6"/>
  <c r="A1648" i="6"/>
  <c r="B1647" i="6"/>
  <c r="A1647" i="6"/>
  <c r="B1646" i="6"/>
  <c r="A1646" i="6"/>
  <c r="B1645" i="6"/>
  <c r="A1645" i="6"/>
  <c r="B1644" i="6"/>
  <c r="A1644" i="6"/>
  <c r="B1643" i="6"/>
  <c r="A1643" i="6"/>
  <c r="B1642" i="6"/>
  <c r="A1642" i="6"/>
  <c r="B1641" i="6"/>
  <c r="A1641" i="6"/>
  <c r="B1640" i="6"/>
  <c r="A1640" i="6"/>
  <c r="B1639" i="6"/>
  <c r="A1639" i="6"/>
  <c r="B1638" i="6"/>
  <c r="A1638" i="6"/>
  <c r="B1637" i="6"/>
  <c r="A1637" i="6"/>
  <c r="B1636" i="6"/>
  <c r="A1636" i="6"/>
  <c r="B1635" i="6"/>
  <c r="A1635" i="6"/>
  <c r="B1634" i="6"/>
  <c r="A1634" i="6"/>
  <c r="B1633" i="6"/>
  <c r="A1633" i="6"/>
  <c r="B1632" i="6"/>
  <c r="A1632" i="6"/>
  <c r="B1631" i="6"/>
  <c r="A1631" i="6"/>
  <c r="B1630" i="6"/>
  <c r="A1630" i="6"/>
  <c r="B1629" i="6"/>
  <c r="A1629" i="6"/>
  <c r="B1628" i="6"/>
  <c r="A1628" i="6"/>
  <c r="B1627" i="6"/>
  <c r="A1627" i="6"/>
  <c r="B1626" i="6"/>
  <c r="A1626" i="6"/>
  <c r="B1625" i="6"/>
  <c r="A1625" i="6"/>
  <c r="B1624" i="6"/>
  <c r="A1624" i="6"/>
  <c r="B1623" i="6"/>
  <c r="A1623" i="6"/>
  <c r="B1622" i="6"/>
  <c r="A1622" i="6"/>
  <c r="B1621" i="6"/>
  <c r="A1621" i="6"/>
  <c r="B1620" i="6"/>
  <c r="A1620" i="6"/>
  <c r="B1619" i="6"/>
  <c r="A1619" i="6"/>
  <c r="B1618" i="6"/>
  <c r="A1618" i="6"/>
  <c r="B1617" i="6"/>
  <c r="A1617" i="6"/>
  <c r="B1616" i="6"/>
  <c r="A1616" i="6"/>
  <c r="B1615" i="6"/>
  <c r="A1615" i="6"/>
  <c r="B1614" i="6"/>
  <c r="A1614" i="6"/>
  <c r="B1613" i="6"/>
  <c r="A1613" i="6"/>
  <c r="B1612" i="6"/>
  <c r="A1612" i="6"/>
  <c r="B1611" i="6"/>
  <c r="A1611" i="6"/>
  <c r="B1610" i="6"/>
  <c r="A1610" i="6"/>
  <c r="B1609" i="6"/>
  <c r="A1609" i="6"/>
  <c r="B1608" i="6"/>
  <c r="A1608" i="6"/>
  <c r="B1607" i="6"/>
  <c r="A1607" i="6"/>
  <c r="B1606" i="6"/>
  <c r="A1606" i="6"/>
  <c r="B1605" i="6"/>
  <c r="A1605" i="6"/>
  <c r="B1604" i="6"/>
  <c r="A1604" i="6"/>
  <c r="B1603" i="6"/>
  <c r="A1603" i="6"/>
  <c r="B1602" i="6"/>
  <c r="A1602" i="6"/>
  <c r="B1601" i="6"/>
  <c r="A1601" i="6"/>
  <c r="B1600" i="6"/>
  <c r="A1600" i="6"/>
  <c r="B1599" i="6"/>
  <c r="A1599" i="6"/>
  <c r="B1598" i="6"/>
  <c r="A1598" i="6"/>
  <c r="B1597" i="6"/>
  <c r="A1597" i="6"/>
  <c r="B1596" i="6"/>
  <c r="A1596" i="6"/>
  <c r="B1595" i="6"/>
  <c r="A1595" i="6"/>
  <c r="B1594" i="6"/>
  <c r="A1594" i="6"/>
  <c r="B1593" i="6"/>
  <c r="A1593" i="6"/>
  <c r="B1592" i="6"/>
  <c r="A1592" i="6"/>
  <c r="B1591" i="6"/>
  <c r="A1591" i="6"/>
  <c r="B1590" i="6"/>
  <c r="A1590" i="6"/>
  <c r="B1589" i="6"/>
  <c r="A1589" i="6"/>
  <c r="B1588" i="6"/>
  <c r="A1588" i="6"/>
  <c r="B1587" i="6"/>
  <c r="A1587" i="6"/>
  <c r="B1586" i="6"/>
  <c r="A1586" i="6"/>
  <c r="B1585" i="6"/>
  <c r="A1585" i="6"/>
  <c r="B1584" i="6"/>
  <c r="A1584" i="6"/>
  <c r="B1583" i="6"/>
  <c r="A1583" i="6"/>
  <c r="B1582" i="6"/>
  <c r="A1582" i="6"/>
  <c r="B1581" i="6"/>
  <c r="A1581" i="6"/>
  <c r="B1580" i="6"/>
  <c r="A1580" i="6"/>
  <c r="B1579" i="6"/>
  <c r="A1579" i="6"/>
  <c r="B1578" i="6"/>
  <c r="A1578" i="6"/>
  <c r="B1577" i="6"/>
  <c r="A1577" i="6"/>
  <c r="B1576" i="6"/>
  <c r="A1576" i="6"/>
  <c r="B1575" i="6"/>
  <c r="A1575" i="6"/>
  <c r="B1574" i="6"/>
  <c r="A1574" i="6"/>
  <c r="B1573" i="6"/>
  <c r="A1573" i="6"/>
  <c r="B1572" i="6"/>
  <c r="A1572" i="6"/>
  <c r="B1571" i="6"/>
  <c r="A1571" i="6"/>
  <c r="B1570" i="6"/>
  <c r="A1570" i="6"/>
  <c r="B1569" i="6"/>
  <c r="A1569" i="6"/>
  <c r="B1568" i="6"/>
  <c r="A1568" i="6"/>
  <c r="B1567" i="6"/>
  <c r="A1567" i="6"/>
  <c r="B1566" i="6"/>
  <c r="A1566" i="6"/>
  <c r="B1565" i="6"/>
  <c r="A1565" i="6"/>
  <c r="B1564" i="6"/>
  <c r="A1564" i="6"/>
  <c r="B1563" i="6"/>
  <c r="A1563" i="6"/>
  <c r="B1562" i="6"/>
  <c r="A1562" i="6"/>
  <c r="B1561" i="6"/>
  <c r="A1561" i="6"/>
  <c r="B1560" i="6"/>
  <c r="A1560" i="6"/>
  <c r="B1559" i="6"/>
  <c r="A1559" i="6"/>
  <c r="B1558" i="6"/>
  <c r="A1558" i="6"/>
  <c r="B1557" i="6"/>
  <c r="A1557" i="6"/>
  <c r="B1556" i="6"/>
  <c r="A1556" i="6"/>
  <c r="B1555" i="6"/>
  <c r="A1555" i="6"/>
  <c r="B1554" i="6"/>
  <c r="A1554" i="6"/>
  <c r="B1553" i="6"/>
  <c r="A1553" i="6"/>
  <c r="B1552" i="6"/>
  <c r="A1552" i="6"/>
  <c r="B1551" i="6"/>
  <c r="A1551" i="6"/>
  <c r="B1550" i="6"/>
  <c r="A1550" i="6"/>
  <c r="B1549" i="6"/>
  <c r="A1549" i="6"/>
  <c r="B1548" i="6"/>
  <c r="A1548" i="6"/>
  <c r="B1547" i="6"/>
  <c r="A1547" i="6"/>
  <c r="B1546" i="6"/>
  <c r="A1546" i="6"/>
  <c r="B1545" i="6"/>
  <c r="A1545" i="6"/>
  <c r="B1544" i="6"/>
  <c r="A1544" i="6"/>
  <c r="B1543" i="6"/>
  <c r="A1543" i="6"/>
  <c r="B1542" i="6"/>
  <c r="A1542" i="6"/>
  <c r="B1541" i="6"/>
  <c r="A1541" i="6"/>
  <c r="B1540" i="6"/>
  <c r="A1540" i="6"/>
  <c r="B1539" i="6"/>
  <c r="A1539" i="6"/>
  <c r="B1538" i="6"/>
  <c r="A1538" i="6"/>
  <c r="B1537" i="6"/>
  <c r="A1537" i="6"/>
  <c r="B1536" i="6"/>
  <c r="A1536" i="6"/>
  <c r="B1535" i="6"/>
  <c r="A1535" i="6"/>
  <c r="B1534" i="6"/>
  <c r="A1534" i="6"/>
  <c r="B1533" i="6"/>
  <c r="A1533" i="6"/>
  <c r="B1532" i="6"/>
  <c r="A1532" i="6"/>
  <c r="B1531" i="6"/>
  <c r="A1531" i="6"/>
  <c r="B1530" i="6"/>
  <c r="A1530" i="6"/>
  <c r="B1529" i="6"/>
  <c r="A1529" i="6"/>
  <c r="B1528" i="6"/>
  <c r="A1528" i="6"/>
  <c r="B1527" i="6"/>
  <c r="A1527" i="6"/>
  <c r="B1526" i="6"/>
  <c r="A1526" i="6"/>
  <c r="B1525" i="6"/>
  <c r="A1525" i="6"/>
  <c r="B1524" i="6"/>
  <c r="A1524" i="6"/>
  <c r="B1523" i="6"/>
  <c r="A1523" i="6"/>
  <c r="B1522" i="6"/>
  <c r="A1522" i="6"/>
  <c r="B1521" i="6"/>
  <c r="A1521" i="6"/>
  <c r="B1520" i="6"/>
  <c r="A1520" i="6"/>
  <c r="B1519" i="6"/>
  <c r="A1519" i="6"/>
  <c r="B1518" i="6"/>
  <c r="A1518" i="6"/>
  <c r="B1517" i="6"/>
  <c r="A1517" i="6"/>
  <c r="B1516" i="6"/>
  <c r="A1516" i="6"/>
  <c r="B1515" i="6"/>
  <c r="A1515" i="6"/>
  <c r="B1514" i="6"/>
  <c r="A1514" i="6"/>
  <c r="B1513" i="6"/>
  <c r="A1513" i="6"/>
  <c r="B1512" i="6"/>
  <c r="A1512" i="6"/>
  <c r="B1511" i="6"/>
  <c r="A1511" i="6"/>
  <c r="B1510" i="6"/>
  <c r="A1510" i="6"/>
  <c r="B1509" i="6"/>
  <c r="A1509" i="6"/>
  <c r="B1508" i="6"/>
  <c r="A1508" i="6"/>
  <c r="B1507" i="6"/>
  <c r="A1507" i="6"/>
  <c r="B1506" i="6"/>
  <c r="A1506" i="6"/>
  <c r="B1505" i="6"/>
  <c r="A1505" i="6"/>
  <c r="B1504" i="6"/>
  <c r="A1504" i="6"/>
  <c r="B1503" i="6"/>
  <c r="A1503" i="6"/>
  <c r="B1502" i="6"/>
  <c r="A1502" i="6"/>
  <c r="B1501" i="6"/>
  <c r="A1501" i="6"/>
  <c r="B1500" i="6"/>
  <c r="A1500" i="6"/>
  <c r="B1499" i="6"/>
  <c r="A1499" i="6"/>
  <c r="B1498" i="6"/>
  <c r="A1498" i="6"/>
  <c r="B1497" i="6"/>
  <c r="A1497" i="6"/>
  <c r="B1496" i="6"/>
  <c r="A1496" i="6"/>
  <c r="B1495" i="6"/>
  <c r="A1495" i="6"/>
  <c r="B1494" i="6"/>
  <c r="A1494" i="6"/>
  <c r="B1493" i="6"/>
  <c r="A1493" i="6"/>
  <c r="B1492" i="6"/>
  <c r="A1492" i="6"/>
  <c r="B1491" i="6"/>
  <c r="A1491" i="6"/>
  <c r="B1490" i="6"/>
  <c r="A1490" i="6"/>
  <c r="B1489" i="6"/>
  <c r="A1489" i="6"/>
  <c r="B1488" i="6"/>
  <c r="A1488" i="6"/>
  <c r="B1487" i="6"/>
  <c r="A1487" i="6"/>
  <c r="B1486" i="6"/>
  <c r="A1486" i="6"/>
  <c r="B1485" i="6"/>
  <c r="A1485" i="6"/>
  <c r="B1484" i="6"/>
  <c r="A1484" i="6"/>
  <c r="B1483" i="6"/>
  <c r="A1483" i="6"/>
  <c r="B1482" i="6"/>
  <c r="A1482" i="6"/>
  <c r="B1481" i="6"/>
  <c r="A1481" i="6"/>
  <c r="B1480" i="6"/>
  <c r="A1480" i="6"/>
  <c r="B1479" i="6"/>
  <c r="A1479" i="6"/>
  <c r="B1478" i="6"/>
  <c r="A1478" i="6"/>
  <c r="B1477" i="6"/>
  <c r="A1477" i="6"/>
  <c r="B1476" i="6"/>
  <c r="A1476" i="6"/>
  <c r="B1475" i="6"/>
  <c r="A1475" i="6"/>
  <c r="B1474" i="6"/>
  <c r="A1474" i="6"/>
  <c r="B1473" i="6"/>
  <c r="A1473" i="6"/>
  <c r="B1472" i="6"/>
  <c r="A1472" i="6"/>
  <c r="B1471" i="6"/>
  <c r="A1471" i="6"/>
  <c r="B1470" i="6"/>
  <c r="A1470" i="6"/>
  <c r="B1469" i="6"/>
  <c r="A1469" i="6"/>
  <c r="B1468" i="6"/>
  <c r="A1468" i="6"/>
  <c r="B1467" i="6"/>
  <c r="A1467" i="6"/>
  <c r="B1466" i="6"/>
  <c r="A1466" i="6"/>
  <c r="B1465" i="6"/>
  <c r="A1465" i="6"/>
  <c r="B1464" i="6"/>
  <c r="A1464" i="6"/>
  <c r="B1463" i="6"/>
  <c r="A1463" i="6"/>
  <c r="B1462" i="6"/>
  <c r="A1462" i="6"/>
  <c r="B1461" i="6"/>
  <c r="A1461" i="6"/>
  <c r="B1460" i="6"/>
  <c r="A1460" i="6"/>
  <c r="B1459" i="6"/>
  <c r="A1459" i="6"/>
  <c r="B1458" i="6"/>
  <c r="A1458" i="6"/>
  <c r="B1457" i="6"/>
  <c r="A1457" i="6"/>
  <c r="B1456" i="6"/>
  <c r="A1456" i="6"/>
  <c r="B1455" i="6"/>
  <c r="A1455" i="6"/>
  <c r="B1454" i="6"/>
  <c r="A1454" i="6"/>
  <c r="B1453" i="6"/>
  <c r="A1453" i="6"/>
  <c r="B1452" i="6"/>
  <c r="A1452" i="6"/>
  <c r="B1451" i="6"/>
  <c r="A1451" i="6"/>
  <c r="B1450" i="6"/>
  <c r="A1450" i="6"/>
  <c r="B1449" i="6"/>
  <c r="A1449" i="6"/>
  <c r="B1448" i="6"/>
  <c r="A1448" i="6"/>
  <c r="B1447" i="6"/>
  <c r="A1447" i="6"/>
  <c r="B1446" i="6"/>
  <c r="A1446" i="6"/>
  <c r="B1445" i="6"/>
  <c r="A1445" i="6"/>
  <c r="B1444" i="6"/>
  <c r="A1444" i="6"/>
  <c r="B1443" i="6"/>
  <c r="A1443" i="6"/>
  <c r="B1442" i="6"/>
  <c r="A1442" i="6"/>
  <c r="B1441" i="6"/>
  <c r="A1441" i="6"/>
  <c r="B1440" i="6"/>
  <c r="A1440" i="6"/>
  <c r="B1439" i="6"/>
  <c r="A1439" i="6"/>
  <c r="B1438" i="6"/>
  <c r="A1438" i="6"/>
  <c r="B1437" i="6"/>
  <c r="A1437" i="6"/>
  <c r="B1436" i="6"/>
  <c r="A1436" i="6"/>
  <c r="B1435" i="6"/>
  <c r="A1435" i="6"/>
  <c r="B1434" i="6"/>
  <c r="A1434" i="6"/>
  <c r="B1433" i="6"/>
  <c r="A1433" i="6"/>
  <c r="B1432" i="6"/>
  <c r="A1432" i="6"/>
  <c r="B1431" i="6"/>
  <c r="A1431" i="6"/>
  <c r="B1430" i="6"/>
  <c r="A1430" i="6"/>
  <c r="B1429" i="6"/>
  <c r="A1429" i="6"/>
  <c r="B1428" i="6"/>
  <c r="A1428" i="6"/>
  <c r="B1427" i="6"/>
  <c r="A1427" i="6"/>
  <c r="B1426" i="6"/>
  <c r="A1426" i="6"/>
  <c r="B1425" i="6"/>
  <c r="A1425" i="6"/>
  <c r="B1424" i="6"/>
  <c r="A1424" i="6"/>
  <c r="B1423" i="6"/>
  <c r="A1423" i="6"/>
  <c r="B1422" i="6"/>
  <c r="A1422" i="6"/>
  <c r="B1421" i="6"/>
  <c r="A1421" i="6"/>
  <c r="B1420" i="6"/>
  <c r="A1420" i="6"/>
  <c r="B1419" i="6"/>
  <c r="A1419" i="6"/>
  <c r="B1418" i="6"/>
  <c r="A1418" i="6"/>
  <c r="B1417" i="6"/>
  <c r="A1417" i="6"/>
  <c r="B1416" i="6"/>
  <c r="A1416" i="6"/>
  <c r="B1415" i="6"/>
  <c r="A1415" i="6"/>
  <c r="B1414" i="6"/>
  <c r="A1414" i="6"/>
  <c r="B1413" i="6"/>
  <c r="A1413" i="6"/>
  <c r="B1412" i="6"/>
  <c r="A1412" i="6"/>
  <c r="B1411" i="6"/>
  <c r="A1411" i="6"/>
  <c r="B1410" i="6"/>
  <c r="A1410" i="6"/>
  <c r="B1409" i="6"/>
  <c r="A1409" i="6"/>
  <c r="B1408" i="6"/>
  <c r="A1408" i="6"/>
  <c r="B1407" i="6"/>
  <c r="A1407" i="6"/>
  <c r="B1406" i="6"/>
  <c r="A1406" i="6"/>
  <c r="B1405" i="6"/>
  <c r="A1405" i="6"/>
  <c r="B1404" i="6"/>
  <c r="A1404" i="6"/>
  <c r="B1403" i="6"/>
  <c r="A1403" i="6"/>
  <c r="B1402" i="6"/>
  <c r="A1402" i="6"/>
  <c r="B1401" i="6"/>
  <c r="A1401" i="6"/>
  <c r="B1400" i="6"/>
  <c r="A1400" i="6"/>
  <c r="B1399" i="6"/>
  <c r="A1399" i="6"/>
  <c r="B1398" i="6"/>
  <c r="A1398" i="6"/>
  <c r="B1397" i="6"/>
  <c r="A1397" i="6"/>
  <c r="B1396" i="6"/>
  <c r="A1396" i="6"/>
  <c r="B1395" i="6"/>
  <c r="A1395" i="6"/>
  <c r="B1394" i="6"/>
  <c r="A1394" i="6"/>
  <c r="B1393" i="6"/>
  <c r="A1393" i="6"/>
  <c r="B1392" i="6"/>
  <c r="A1392" i="6"/>
  <c r="B1391" i="6"/>
  <c r="A1391" i="6"/>
  <c r="B1390" i="6"/>
  <c r="A1390" i="6"/>
  <c r="B1389" i="6"/>
  <c r="A1389" i="6"/>
  <c r="B1388" i="6"/>
  <c r="A1388" i="6"/>
  <c r="B1387" i="6"/>
  <c r="A1387" i="6"/>
  <c r="B1386" i="6"/>
  <c r="A1386" i="6"/>
  <c r="B1385" i="6"/>
  <c r="A1385" i="6"/>
  <c r="B1384" i="6"/>
  <c r="A1384" i="6"/>
  <c r="B1383" i="6"/>
  <c r="A1383" i="6"/>
  <c r="B1382" i="6"/>
  <c r="A1382" i="6"/>
  <c r="B1381" i="6"/>
  <c r="A1381" i="6"/>
  <c r="B1380" i="6"/>
  <c r="A1380" i="6"/>
  <c r="B1379" i="6"/>
  <c r="A1379" i="6"/>
  <c r="B1378" i="6"/>
  <c r="A1378" i="6"/>
  <c r="B1377" i="6"/>
  <c r="A1377" i="6"/>
  <c r="B1376" i="6"/>
  <c r="A1376" i="6"/>
  <c r="B1375" i="6"/>
  <c r="A1375" i="6"/>
  <c r="B1374" i="6"/>
  <c r="A1374" i="6"/>
  <c r="B1373" i="6"/>
  <c r="A1373" i="6"/>
  <c r="B1372" i="6"/>
  <c r="A1372" i="6"/>
  <c r="B1371" i="6"/>
  <c r="A1371" i="6"/>
  <c r="B1370" i="6"/>
  <c r="A1370" i="6"/>
  <c r="B1369" i="6"/>
  <c r="A1369" i="6"/>
  <c r="B1368" i="6"/>
  <c r="A1368" i="6"/>
  <c r="B1367" i="6"/>
  <c r="A1367" i="6"/>
  <c r="B1366" i="6"/>
  <c r="A1366" i="6"/>
  <c r="B1365" i="6"/>
  <c r="A1365" i="6"/>
  <c r="B1364" i="6"/>
  <c r="A1364" i="6"/>
  <c r="B1363" i="6"/>
  <c r="A1363" i="6"/>
  <c r="B1362" i="6"/>
  <c r="A1362" i="6"/>
  <c r="B1361" i="6"/>
  <c r="A1361" i="6"/>
  <c r="B1360" i="6"/>
  <c r="A1360" i="6"/>
  <c r="B1359" i="6"/>
  <c r="A1359" i="6"/>
  <c r="B1358" i="6"/>
  <c r="A1358" i="6"/>
  <c r="B1357" i="6"/>
  <c r="A1357" i="6"/>
  <c r="B1356" i="6"/>
  <c r="A1356" i="6"/>
  <c r="B1355" i="6"/>
  <c r="A1355" i="6"/>
  <c r="B1354" i="6"/>
  <c r="A1354" i="6"/>
  <c r="B1353" i="6"/>
  <c r="A1353" i="6"/>
  <c r="B1352" i="6"/>
  <c r="A1352" i="6"/>
  <c r="B1351" i="6"/>
  <c r="A1351" i="6"/>
  <c r="B1350" i="6"/>
  <c r="A1350" i="6"/>
  <c r="B1349" i="6"/>
  <c r="A1349" i="6"/>
  <c r="B1348" i="6"/>
  <c r="A1348" i="6"/>
  <c r="B1347" i="6"/>
  <c r="A1347" i="6"/>
  <c r="B1346" i="6"/>
  <c r="A1346" i="6"/>
  <c r="B1345" i="6"/>
  <c r="A1345" i="6"/>
  <c r="B1344" i="6"/>
  <c r="A1344" i="6"/>
  <c r="B1343" i="6"/>
  <c r="A1343" i="6"/>
  <c r="B1342" i="6"/>
  <c r="A1342" i="6"/>
  <c r="B1341" i="6"/>
  <c r="A1341" i="6"/>
  <c r="B1340" i="6"/>
  <c r="A1340" i="6"/>
  <c r="B1339" i="6"/>
  <c r="A1339" i="6"/>
  <c r="B1338" i="6"/>
  <c r="A1338" i="6"/>
  <c r="B1337" i="6"/>
  <c r="A1337" i="6"/>
  <c r="B1336" i="6"/>
  <c r="A1336" i="6"/>
  <c r="B1335" i="6"/>
  <c r="A1335" i="6"/>
  <c r="B1334" i="6"/>
  <c r="A1334" i="6"/>
  <c r="B1333" i="6"/>
  <c r="A1333" i="6"/>
  <c r="B1332" i="6"/>
  <c r="A1332" i="6"/>
  <c r="B1331" i="6"/>
  <c r="A1331" i="6"/>
  <c r="B1330" i="6"/>
  <c r="A1330" i="6"/>
  <c r="B1329" i="6"/>
  <c r="A1329" i="6"/>
  <c r="B1328" i="6"/>
  <c r="A1328" i="6"/>
  <c r="B1327" i="6"/>
  <c r="A1327" i="6"/>
  <c r="B1326" i="6"/>
  <c r="A1326" i="6"/>
  <c r="B1325" i="6"/>
  <c r="A1325" i="6"/>
  <c r="B1324" i="6"/>
  <c r="A1324" i="6"/>
  <c r="B1323" i="6"/>
  <c r="A1323" i="6"/>
  <c r="B1322" i="6"/>
  <c r="A1322" i="6"/>
  <c r="B1321" i="6"/>
  <c r="A1321" i="6"/>
  <c r="B1320" i="6"/>
  <c r="A1320" i="6"/>
  <c r="B1319" i="6"/>
  <c r="A1319" i="6"/>
  <c r="B1318" i="6"/>
  <c r="A1318" i="6"/>
  <c r="B1317" i="6"/>
  <c r="A1317" i="6"/>
  <c r="B1316" i="6"/>
  <c r="A1316" i="6"/>
  <c r="B1315" i="6"/>
  <c r="A1315" i="6"/>
  <c r="B1314" i="6"/>
  <c r="A1314" i="6"/>
  <c r="B1313" i="6"/>
  <c r="A1313" i="6"/>
  <c r="B1312" i="6"/>
  <c r="A1312" i="6"/>
  <c r="B1311" i="6"/>
  <c r="A1311" i="6"/>
  <c r="B1310" i="6"/>
  <c r="A1310" i="6"/>
  <c r="B1309" i="6"/>
  <c r="A1309" i="6"/>
  <c r="B1308" i="6"/>
  <c r="A1308" i="6"/>
  <c r="B1307" i="6"/>
  <c r="A1307" i="6"/>
  <c r="B1306" i="6"/>
  <c r="A1306" i="6"/>
  <c r="B1305" i="6"/>
  <c r="A1305" i="6"/>
  <c r="B1304" i="6"/>
  <c r="A1304" i="6"/>
  <c r="B1303" i="6"/>
  <c r="A1303" i="6"/>
  <c r="B1302" i="6"/>
  <c r="A1302" i="6"/>
  <c r="B1301" i="6"/>
  <c r="A1301" i="6"/>
  <c r="B1300" i="6"/>
  <c r="A1300" i="6"/>
  <c r="B1299" i="6"/>
  <c r="A1299" i="6"/>
  <c r="B1298" i="6"/>
  <c r="A1298" i="6"/>
  <c r="B1297" i="6"/>
  <c r="A1297" i="6"/>
  <c r="B1296" i="6"/>
  <c r="A1296" i="6"/>
  <c r="B1295" i="6"/>
  <c r="A1295" i="6"/>
  <c r="B1294" i="6"/>
  <c r="A1294" i="6"/>
  <c r="B1293" i="6"/>
  <c r="A1293" i="6"/>
  <c r="B1292" i="6"/>
  <c r="A1292" i="6"/>
  <c r="B1291" i="6"/>
  <c r="A1291" i="6"/>
  <c r="B1290" i="6"/>
  <c r="A1290" i="6"/>
  <c r="B1289" i="6"/>
  <c r="A1289" i="6"/>
  <c r="B1288" i="6"/>
  <c r="A1288" i="6"/>
  <c r="B1287" i="6"/>
  <c r="A1287" i="6"/>
  <c r="B1286" i="6"/>
  <c r="A1286" i="6"/>
  <c r="B1285" i="6"/>
  <c r="A1285" i="6"/>
  <c r="B1284" i="6"/>
  <c r="A1284" i="6"/>
  <c r="B1283" i="6"/>
  <c r="A1283" i="6"/>
  <c r="B1282" i="6"/>
  <c r="A1282" i="6"/>
  <c r="B1281" i="6"/>
  <c r="A1281" i="6"/>
  <c r="B1280" i="6"/>
  <c r="A1280" i="6"/>
  <c r="B1279" i="6"/>
  <c r="A1279" i="6"/>
  <c r="B1278" i="6"/>
  <c r="A1278" i="6"/>
  <c r="B1277" i="6"/>
  <c r="A1277" i="6"/>
  <c r="B1276" i="6"/>
  <c r="A1276" i="6"/>
  <c r="B1275" i="6"/>
  <c r="A1275" i="6"/>
  <c r="B1274" i="6"/>
  <c r="A1274" i="6"/>
  <c r="B1273" i="6"/>
  <c r="A1273" i="6"/>
  <c r="B1272" i="6"/>
  <c r="A1272" i="6"/>
  <c r="B1271" i="6"/>
  <c r="A1271" i="6"/>
  <c r="B1270" i="6"/>
  <c r="A1270" i="6"/>
  <c r="B1269" i="6"/>
  <c r="A1269" i="6"/>
  <c r="B1268" i="6"/>
  <c r="A1268" i="6"/>
  <c r="B1267" i="6"/>
  <c r="A1267" i="6"/>
  <c r="B1266" i="6"/>
  <c r="A1266" i="6"/>
  <c r="B1265" i="6"/>
  <c r="A1265" i="6"/>
  <c r="B1264" i="6"/>
  <c r="A1264" i="6"/>
  <c r="B1263" i="6"/>
  <c r="A1263" i="6"/>
  <c r="B1262" i="6"/>
  <c r="A1262" i="6"/>
  <c r="B1261" i="6"/>
  <c r="A1261" i="6"/>
  <c r="B1260" i="6"/>
  <c r="A1260" i="6"/>
  <c r="B1259" i="6"/>
  <c r="A1259" i="6"/>
  <c r="B1258" i="6"/>
  <c r="A1258" i="6"/>
  <c r="B1257" i="6"/>
  <c r="A1257" i="6"/>
  <c r="B1256" i="6"/>
  <c r="A1256" i="6"/>
  <c r="B1255" i="6"/>
  <c r="A1255" i="6"/>
  <c r="B1254" i="6"/>
  <c r="A1254" i="6"/>
  <c r="B1253" i="6"/>
  <c r="A1253" i="6"/>
  <c r="B1252" i="6"/>
  <c r="A1252" i="6"/>
  <c r="B1251" i="6"/>
  <c r="A1251" i="6"/>
  <c r="B1250" i="6"/>
  <c r="A1250" i="6"/>
  <c r="B1249" i="6"/>
  <c r="A1249" i="6"/>
  <c r="B1248" i="6"/>
  <c r="A1248" i="6"/>
  <c r="B1247" i="6"/>
  <c r="A1247" i="6"/>
  <c r="B1246" i="6"/>
  <c r="A1246" i="6"/>
  <c r="B1245" i="6"/>
  <c r="A1245" i="6"/>
  <c r="B1244" i="6"/>
  <c r="A1244" i="6"/>
  <c r="B1243" i="6"/>
  <c r="A1243" i="6"/>
  <c r="B1242" i="6"/>
  <c r="A1242" i="6"/>
  <c r="B1241" i="6"/>
  <c r="A1241" i="6"/>
  <c r="B1240" i="6"/>
  <c r="A1240" i="6"/>
  <c r="B1239" i="6"/>
  <c r="A1239" i="6"/>
  <c r="B1238" i="6"/>
  <c r="A1238" i="6"/>
  <c r="B1237" i="6"/>
  <c r="A1237" i="6"/>
  <c r="B1236" i="6"/>
  <c r="A1236" i="6"/>
  <c r="B1235" i="6"/>
  <c r="A1235" i="6"/>
  <c r="B1234" i="6"/>
  <c r="A1234" i="6"/>
  <c r="B1233" i="6"/>
  <c r="A1233" i="6"/>
  <c r="B1232" i="6"/>
  <c r="A1232" i="6"/>
  <c r="B1231" i="6"/>
  <c r="A1231" i="6"/>
  <c r="B1230" i="6"/>
  <c r="A1230" i="6"/>
  <c r="B1229" i="6"/>
  <c r="A1229" i="6"/>
  <c r="B1228" i="6"/>
  <c r="A1228" i="6"/>
  <c r="B1227" i="6"/>
  <c r="A1227" i="6"/>
  <c r="B1226" i="6"/>
  <c r="A1226" i="6"/>
  <c r="B1225" i="6"/>
  <c r="A1225" i="6"/>
  <c r="B1224" i="6"/>
  <c r="A1224" i="6"/>
  <c r="B1223" i="6"/>
  <c r="A1223" i="6"/>
  <c r="B1222" i="6"/>
  <c r="A1222" i="6"/>
  <c r="B1221" i="6"/>
  <c r="A1221" i="6"/>
  <c r="B1220" i="6"/>
  <c r="A1220" i="6"/>
  <c r="B1219" i="6"/>
  <c r="A1219" i="6"/>
  <c r="B1218" i="6"/>
  <c r="A1218" i="6"/>
  <c r="B1217" i="6"/>
  <c r="A1217" i="6"/>
  <c r="B1216" i="6"/>
  <c r="A1216" i="6"/>
  <c r="B1215" i="6"/>
  <c r="A1215" i="6"/>
  <c r="B1214" i="6"/>
  <c r="A1214" i="6"/>
  <c r="B1213" i="6"/>
  <c r="A1213" i="6"/>
  <c r="B1212" i="6"/>
  <c r="A1212" i="6"/>
  <c r="B1211" i="6"/>
  <c r="A1211" i="6"/>
  <c r="B1210" i="6"/>
  <c r="A1210" i="6"/>
  <c r="B1209" i="6"/>
  <c r="A1209" i="6"/>
  <c r="B1208" i="6"/>
  <c r="A1208" i="6"/>
  <c r="B1207" i="6"/>
  <c r="A1207" i="6"/>
  <c r="B1206" i="6"/>
  <c r="A1206" i="6"/>
  <c r="B1205" i="6"/>
  <c r="A1205" i="6"/>
  <c r="B1204" i="6"/>
  <c r="A1204" i="6"/>
  <c r="B1203" i="6"/>
  <c r="A1203" i="6"/>
  <c r="B1202" i="6"/>
  <c r="A1202" i="6"/>
  <c r="B1201" i="6"/>
  <c r="A1201" i="6"/>
  <c r="B1200" i="6"/>
  <c r="A1200" i="6"/>
  <c r="B1199" i="6"/>
  <c r="A1199" i="6"/>
  <c r="B1198" i="6"/>
  <c r="A1198" i="6"/>
  <c r="B1197" i="6"/>
  <c r="A1197" i="6"/>
  <c r="B1196" i="6"/>
  <c r="A1196" i="6"/>
  <c r="B1195" i="6"/>
  <c r="A1195" i="6"/>
  <c r="B1194" i="6"/>
  <c r="A1194" i="6"/>
  <c r="B1193" i="6"/>
  <c r="A1193" i="6"/>
  <c r="B1192" i="6"/>
  <c r="A1192" i="6"/>
  <c r="B1191" i="6"/>
  <c r="A1191" i="6"/>
  <c r="B1190" i="6"/>
  <c r="A1190" i="6"/>
  <c r="B1189" i="6"/>
  <c r="A1189" i="6"/>
  <c r="B1188" i="6"/>
  <c r="A1188" i="6"/>
  <c r="B1187" i="6"/>
  <c r="A1187" i="6"/>
  <c r="B1186" i="6"/>
  <c r="A1186" i="6"/>
  <c r="B1185" i="6"/>
  <c r="A1185" i="6"/>
  <c r="B1184" i="6"/>
  <c r="A1184" i="6"/>
  <c r="B1183" i="6"/>
  <c r="A1183" i="6"/>
  <c r="B1182" i="6"/>
  <c r="A1182" i="6"/>
  <c r="B1181" i="6"/>
  <c r="A1181" i="6"/>
  <c r="B1180" i="6"/>
  <c r="A1180" i="6"/>
  <c r="B1179" i="6"/>
  <c r="A1179" i="6"/>
  <c r="B1178" i="6"/>
  <c r="A1178" i="6"/>
  <c r="B1177" i="6"/>
  <c r="A1177" i="6"/>
  <c r="B1176" i="6"/>
  <c r="A1176" i="6"/>
  <c r="B1175" i="6"/>
  <c r="A1175" i="6"/>
  <c r="B1174" i="6"/>
  <c r="A1174" i="6"/>
  <c r="B1173" i="6"/>
  <c r="A1173" i="6"/>
  <c r="B1172" i="6"/>
  <c r="A1172" i="6"/>
  <c r="B1171" i="6"/>
  <c r="A1171" i="6"/>
  <c r="B1170" i="6"/>
  <c r="A1170" i="6"/>
  <c r="B1169" i="6"/>
  <c r="A1169" i="6"/>
  <c r="B1168" i="6"/>
  <c r="A1168" i="6"/>
  <c r="B1167" i="6"/>
  <c r="A1167" i="6"/>
  <c r="B1166" i="6"/>
  <c r="A1166" i="6"/>
  <c r="B1165" i="6"/>
  <c r="A1165" i="6"/>
  <c r="B1164" i="6"/>
  <c r="A1164" i="6"/>
  <c r="B1163" i="6"/>
  <c r="A1163" i="6"/>
  <c r="B1162" i="6"/>
  <c r="A1162" i="6"/>
  <c r="B1161" i="6"/>
  <c r="A1161" i="6"/>
  <c r="B1160" i="6"/>
  <c r="A1160" i="6"/>
  <c r="B1159" i="6"/>
  <c r="A1159" i="6"/>
  <c r="B1158" i="6"/>
  <c r="A1158" i="6"/>
  <c r="B1157" i="6"/>
  <c r="A1157" i="6"/>
  <c r="B1156" i="6"/>
  <c r="A1156" i="6"/>
  <c r="B1155" i="6"/>
  <c r="A1155" i="6"/>
  <c r="B1154" i="6"/>
  <c r="A1154" i="6"/>
  <c r="B1153" i="6"/>
  <c r="A1153" i="6"/>
  <c r="B1152" i="6"/>
  <c r="A1152" i="6"/>
  <c r="B1151" i="6"/>
  <c r="A1151" i="6"/>
  <c r="B1150" i="6"/>
  <c r="A1150" i="6"/>
  <c r="B1149" i="6"/>
  <c r="A1149" i="6"/>
  <c r="B1148" i="6"/>
  <c r="A1148" i="6"/>
  <c r="B1147" i="6"/>
  <c r="A1147" i="6"/>
  <c r="B1146" i="6"/>
  <c r="A1146" i="6"/>
  <c r="B1145" i="6"/>
  <c r="A1145" i="6"/>
  <c r="B1144" i="6"/>
  <c r="A1144" i="6"/>
  <c r="B1143" i="6"/>
  <c r="A1143" i="6"/>
  <c r="B1142" i="6"/>
  <c r="A1142" i="6"/>
  <c r="B1141" i="6"/>
  <c r="A1141" i="6"/>
  <c r="B1140" i="6"/>
  <c r="A1140" i="6"/>
  <c r="B1139" i="6"/>
  <c r="A1139" i="6"/>
  <c r="B1138" i="6"/>
  <c r="A1138" i="6"/>
  <c r="B1137" i="6"/>
  <c r="A1137" i="6"/>
  <c r="B1136" i="6"/>
  <c r="A1136" i="6"/>
  <c r="B1135" i="6"/>
  <c r="A1135" i="6"/>
  <c r="B1134" i="6"/>
  <c r="A1134" i="6"/>
  <c r="B1133" i="6"/>
  <c r="A1133" i="6"/>
  <c r="B1132" i="6"/>
  <c r="A1132" i="6"/>
  <c r="B1131" i="6"/>
  <c r="A1131" i="6"/>
  <c r="B1130" i="6"/>
  <c r="A1130" i="6"/>
  <c r="B1129" i="6"/>
  <c r="A1129" i="6"/>
  <c r="B1128" i="6"/>
  <c r="A1128" i="6"/>
  <c r="B1127" i="6"/>
  <c r="A1127" i="6"/>
  <c r="B1126" i="6"/>
  <c r="A1126" i="6"/>
  <c r="B1125" i="6"/>
  <c r="A1125" i="6"/>
  <c r="B1124" i="6"/>
  <c r="A1124" i="6"/>
  <c r="B1123" i="6"/>
  <c r="A1123" i="6"/>
  <c r="B1122" i="6"/>
  <c r="A1122" i="6"/>
  <c r="B1121" i="6"/>
  <c r="A1121" i="6"/>
  <c r="B1120" i="6"/>
  <c r="A1120" i="6"/>
  <c r="B1119" i="6"/>
  <c r="A1119" i="6"/>
  <c r="B1118" i="6"/>
  <c r="A1118" i="6"/>
  <c r="B1117" i="6"/>
  <c r="A1117" i="6"/>
  <c r="B1116" i="6"/>
  <c r="A1116" i="6"/>
  <c r="B1115" i="6"/>
  <c r="A1115" i="6"/>
  <c r="B1114" i="6"/>
  <c r="A1114" i="6"/>
  <c r="B1113" i="6"/>
  <c r="A1113" i="6"/>
  <c r="B1112" i="6"/>
  <c r="A1112" i="6"/>
  <c r="B1111" i="6"/>
  <c r="A1111" i="6"/>
  <c r="B1110" i="6"/>
  <c r="A1110" i="6"/>
  <c r="B1109" i="6"/>
  <c r="A1109" i="6"/>
  <c r="B1108" i="6"/>
  <c r="A1108" i="6"/>
  <c r="B1107" i="6"/>
  <c r="A1107" i="6"/>
  <c r="B1106" i="6"/>
  <c r="A1106" i="6"/>
  <c r="B1105" i="6"/>
  <c r="A1105" i="6"/>
  <c r="B1104" i="6"/>
  <c r="A1104" i="6"/>
  <c r="B1103" i="6"/>
  <c r="A1103" i="6"/>
  <c r="B1102" i="6"/>
  <c r="A1102" i="6"/>
  <c r="B1101" i="6"/>
  <c r="A1101" i="6"/>
  <c r="B1100" i="6"/>
  <c r="A1100" i="6"/>
  <c r="B1099" i="6"/>
  <c r="A1099" i="6"/>
  <c r="B1098" i="6"/>
  <c r="A1098" i="6"/>
  <c r="B1097" i="6"/>
  <c r="A1097" i="6"/>
  <c r="B1096" i="6"/>
  <c r="A1096" i="6"/>
  <c r="B1095" i="6"/>
  <c r="A1095" i="6"/>
  <c r="B1094" i="6"/>
  <c r="A1094" i="6"/>
  <c r="B1093" i="6"/>
  <c r="A1093" i="6"/>
  <c r="B1092" i="6"/>
  <c r="A1092" i="6"/>
  <c r="B1091" i="6"/>
  <c r="A1091" i="6"/>
  <c r="B1090" i="6"/>
  <c r="A1090" i="6"/>
  <c r="B1089" i="6"/>
  <c r="A1089" i="6"/>
  <c r="B1088" i="6"/>
  <c r="A1088" i="6"/>
  <c r="B1087" i="6"/>
  <c r="A1087" i="6"/>
  <c r="B1086" i="6"/>
  <c r="A1086" i="6"/>
  <c r="B1085" i="6"/>
  <c r="A1085" i="6"/>
  <c r="B1084" i="6"/>
  <c r="A1084" i="6"/>
  <c r="B1083" i="6"/>
  <c r="A1083" i="6"/>
  <c r="B1082" i="6"/>
  <c r="A1082" i="6"/>
  <c r="B1081" i="6"/>
  <c r="A1081" i="6"/>
  <c r="B1080" i="6"/>
  <c r="A1080" i="6"/>
  <c r="B1079" i="6"/>
  <c r="A1079" i="6"/>
  <c r="B1078" i="6"/>
  <c r="A1078" i="6"/>
  <c r="B1077" i="6"/>
  <c r="A1077" i="6"/>
  <c r="B1076" i="6"/>
  <c r="A1076" i="6"/>
  <c r="B1075" i="6"/>
  <c r="A1075" i="6"/>
  <c r="B1074" i="6"/>
  <c r="A1074" i="6"/>
  <c r="B1073" i="6"/>
  <c r="A1073" i="6"/>
  <c r="B1072" i="6"/>
  <c r="A1072" i="6"/>
  <c r="B1071" i="6"/>
  <c r="A1071" i="6"/>
  <c r="B1070" i="6"/>
  <c r="A1070" i="6"/>
  <c r="B1069" i="6"/>
  <c r="A1069" i="6"/>
  <c r="B1068" i="6"/>
  <c r="A1068" i="6"/>
  <c r="B1067" i="6"/>
  <c r="A1067" i="6"/>
  <c r="B1066" i="6"/>
  <c r="A1066" i="6"/>
  <c r="B1065" i="6"/>
  <c r="A1065" i="6"/>
  <c r="B1064" i="6"/>
  <c r="A1064" i="6"/>
  <c r="B1063" i="6"/>
  <c r="A1063" i="6"/>
  <c r="B1062" i="6"/>
  <c r="A1062" i="6"/>
  <c r="B1061" i="6"/>
  <c r="A1061" i="6"/>
  <c r="B1060" i="6"/>
  <c r="A1060" i="6"/>
  <c r="B1059" i="6"/>
  <c r="A1059" i="6"/>
  <c r="B1058" i="6"/>
  <c r="A1058" i="6"/>
  <c r="B1057" i="6"/>
  <c r="A1057" i="6"/>
  <c r="B1056" i="6"/>
  <c r="A1056" i="6"/>
  <c r="B1055" i="6"/>
  <c r="A1055" i="6"/>
  <c r="B1054" i="6"/>
  <c r="A1054" i="6"/>
  <c r="B1053" i="6"/>
  <c r="A1053" i="6"/>
  <c r="B1052" i="6"/>
  <c r="A1052" i="6"/>
  <c r="B1051" i="6"/>
  <c r="A1051" i="6"/>
  <c r="B1050" i="6"/>
  <c r="A1050" i="6"/>
  <c r="B1049" i="6"/>
  <c r="A1049" i="6"/>
  <c r="B1048" i="6"/>
  <c r="A1048" i="6"/>
  <c r="B1047" i="6"/>
  <c r="A1047" i="6"/>
  <c r="B1046" i="6"/>
  <c r="A1046" i="6"/>
  <c r="B1045" i="6"/>
  <c r="A1045" i="6"/>
  <c r="B1044" i="6"/>
  <c r="A1044" i="6"/>
  <c r="B1043" i="6"/>
  <c r="A1043" i="6"/>
  <c r="B1042" i="6"/>
  <c r="A1042" i="6"/>
  <c r="B1041" i="6"/>
  <c r="A1041" i="6"/>
  <c r="B1040" i="6"/>
  <c r="A1040" i="6"/>
  <c r="B1039" i="6"/>
  <c r="A1039" i="6"/>
  <c r="B1038" i="6"/>
  <c r="A1038" i="6"/>
  <c r="B1037" i="6"/>
  <c r="A1037" i="6"/>
  <c r="B1036" i="6"/>
  <c r="A1036" i="6"/>
  <c r="B1035" i="6"/>
  <c r="A1035" i="6"/>
  <c r="B1034" i="6"/>
  <c r="A1034" i="6"/>
  <c r="B1033" i="6"/>
  <c r="A1033" i="6"/>
  <c r="B1032" i="6"/>
  <c r="A1032" i="6"/>
  <c r="B1031" i="6"/>
  <c r="A1031" i="6"/>
  <c r="B1030" i="6"/>
  <c r="A1030" i="6"/>
  <c r="B1029" i="6"/>
  <c r="A1029" i="6"/>
  <c r="B1028" i="6"/>
  <c r="A1028" i="6"/>
  <c r="B1027" i="6"/>
  <c r="A1027" i="6"/>
  <c r="B1026" i="6"/>
  <c r="A1026" i="6"/>
  <c r="B1025" i="6"/>
  <c r="A1025" i="6"/>
  <c r="B1024" i="6"/>
  <c r="A1024" i="6"/>
  <c r="B1023" i="6"/>
  <c r="A1023" i="6"/>
  <c r="B1022" i="6"/>
  <c r="A1022" i="6"/>
  <c r="B1021" i="6"/>
  <c r="A1021" i="6"/>
  <c r="B1020" i="6"/>
  <c r="A1020" i="6"/>
  <c r="B1019" i="6"/>
  <c r="A1019" i="6"/>
  <c r="B1018" i="6"/>
  <c r="A1018" i="6"/>
  <c r="B1017" i="6"/>
  <c r="A1017" i="6"/>
  <c r="B1016" i="6"/>
  <c r="A1016" i="6"/>
  <c r="B1015" i="6"/>
  <c r="A1015" i="6"/>
  <c r="B1014" i="6"/>
  <c r="A1014" i="6"/>
  <c r="B1013" i="6"/>
  <c r="A1013" i="6"/>
  <c r="B1012" i="6"/>
  <c r="A1012" i="6"/>
  <c r="B1011" i="6"/>
  <c r="A1011" i="6"/>
  <c r="B1010" i="6"/>
  <c r="A1010" i="6"/>
  <c r="B1009" i="6"/>
  <c r="A1009" i="6"/>
  <c r="B1008" i="6"/>
  <c r="A1008" i="6"/>
  <c r="B1007" i="6"/>
  <c r="A1007" i="6"/>
  <c r="B1006" i="6"/>
  <c r="A1006" i="6"/>
  <c r="B1005" i="6"/>
  <c r="A1005" i="6"/>
  <c r="B1004" i="6"/>
  <c r="A1004" i="6"/>
  <c r="B1003" i="6"/>
  <c r="A1003" i="6"/>
  <c r="B1002" i="6"/>
  <c r="A1002" i="6"/>
  <c r="B1001" i="6"/>
  <c r="A1001" i="6"/>
  <c r="B1000" i="6"/>
  <c r="A1000" i="6"/>
  <c r="B999" i="6"/>
  <c r="A999" i="6"/>
  <c r="B998" i="6"/>
  <c r="A998" i="6"/>
  <c r="B997" i="6"/>
  <c r="A997" i="6"/>
  <c r="B996" i="6"/>
  <c r="A996" i="6"/>
  <c r="B995" i="6"/>
  <c r="A995" i="6"/>
  <c r="B994" i="6"/>
  <c r="A994" i="6"/>
  <c r="B993" i="6"/>
  <c r="A993" i="6"/>
  <c r="B992" i="6"/>
  <c r="A992" i="6"/>
  <c r="B991" i="6"/>
  <c r="A991" i="6"/>
  <c r="B990" i="6"/>
  <c r="A990" i="6"/>
  <c r="B989" i="6"/>
  <c r="A989" i="6"/>
  <c r="B988" i="6"/>
  <c r="A988" i="6"/>
  <c r="B987" i="6"/>
  <c r="A987" i="6"/>
  <c r="B986" i="6"/>
  <c r="A986" i="6"/>
  <c r="B985" i="6"/>
  <c r="A985" i="6"/>
  <c r="B984" i="6"/>
  <c r="A984" i="6"/>
  <c r="B983" i="6"/>
  <c r="A983" i="6"/>
  <c r="B982" i="6"/>
  <c r="A982" i="6"/>
  <c r="B981" i="6"/>
  <c r="A981" i="6"/>
  <c r="B980" i="6"/>
  <c r="A980" i="6"/>
  <c r="B979" i="6"/>
  <c r="A979" i="6"/>
  <c r="B978" i="6"/>
  <c r="A978" i="6"/>
  <c r="B977" i="6"/>
  <c r="A977" i="6"/>
  <c r="B976" i="6"/>
  <c r="A976" i="6"/>
  <c r="B975" i="6"/>
  <c r="A975" i="6"/>
  <c r="B974" i="6"/>
  <c r="A974" i="6"/>
  <c r="B973" i="6"/>
  <c r="A973" i="6"/>
  <c r="B972" i="6"/>
  <c r="A972" i="6"/>
  <c r="B971" i="6"/>
  <c r="A971" i="6"/>
  <c r="B970" i="6"/>
  <c r="A970" i="6"/>
  <c r="B969" i="6"/>
  <c r="A969" i="6"/>
  <c r="B968" i="6"/>
  <c r="A968" i="6"/>
  <c r="B967" i="6"/>
  <c r="A967" i="6"/>
  <c r="B966" i="6"/>
  <c r="A966" i="6"/>
  <c r="B965" i="6"/>
  <c r="A965" i="6"/>
  <c r="B964" i="6"/>
  <c r="A964" i="6"/>
  <c r="B963" i="6"/>
  <c r="A963" i="6"/>
  <c r="B962" i="6"/>
  <c r="A962" i="6"/>
  <c r="B961" i="6"/>
  <c r="A961" i="6"/>
  <c r="B960" i="6"/>
  <c r="A960" i="6"/>
  <c r="B959" i="6"/>
  <c r="A959" i="6"/>
  <c r="B958" i="6"/>
  <c r="A958" i="6"/>
  <c r="B957" i="6"/>
  <c r="A957" i="6"/>
  <c r="B956" i="6"/>
  <c r="A956" i="6"/>
  <c r="B955" i="6"/>
  <c r="A955" i="6"/>
  <c r="B954" i="6"/>
  <c r="A954" i="6"/>
  <c r="B953" i="6"/>
  <c r="A953" i="6"/>
  <c r="B952" i="6"/>
  <c r="A952" i="6"/>
  <c r="B951" i="6"/>
  <c r="A951" i="6"/>
  <c r="B950" i="6"/>
  <c r="A950" i="6"/>
  <c r="B949" i="6"/>
  <c r="A949" i="6"/>
  <c r="B948" i="6"/>
  <c r="A948" i="6"/>
  <c r="B947" i="6"/>
  <c r="A947" i="6"/>
  <c r="B946" i="6"/>
  <c r="A946" i="6"/>
  <c r="B945" i="6"/>
  <c r="A945" i="6"/>
  <c r="B944" i="6"/>
  <c r="A944" i="6"/>
  <c r="B943" i="6"/>
  <c r="A943" i="6"/>
  <c r="B942" i="6"/>
  <c r="A942" i="6"/>
  <c r="B941" i="6"/>
  <c r="A941" i="6"/>
  <c r="B940" i="6"/>
  <c r="A940" i="6"/>
  <c r="B939" i="6"/>
  <c r="A939" i="6"/>
  <c r="B938" i="6"/>
  <c r="A938" i="6"/>
  <c r="B937" i="6"/>
  <c r="A937" i="6"/>
  <c r="B936" i="6"/>
  <c r="A936" i="6"/>
  <c r="B935" i="6"/>
  <c r="A935" i="6"/>
  <c r="B934" i="6"/>
  <c r="A934" i="6"/>
  <c r="B933" i="6"/>
  <c r="A933" i="6"/>
  <c r="B932" i="6"/>
  <c r="A932" i="6"/>
  <c r="B931" i="6"/>
  <c r="A931" i="6"/>
  <c r="B930" i="6"/>
  <c r="A930" i="6"/>
  <c r="B929" i="6"/>
  <c r="A929" i="6"/>
  <c r="B928" i="6"/>
  <c r="A928" i="6"/>
  <c r="B927" i="6"/>
  <c r="A927" i="6"/>
  <c r="B926" i="6"/>
  <c r="A926" i="6"/>
  <c r="B925" i="6"/>
  <c r="A925" i="6"/>
  <c r="B924" i="6"/>
  <c r="A924" i="6"/>
  <c r="B923" i="6"/>
  <c r="A923" i="6"/>
  <c r="B922" i="6"/>
  <c r="A922" i="6"/>
  <c r="B921" i="6"/>
  <c r="A921" i="6"/>
  <c r="B920" i="6"/>
  <c r="A920" i="6"/>
  <c r="B919" i="6"/>
  <c r="A919" i="6"/>
  <c r="B918" i="6"/>
  <c r="A918" i="6"/>
  <c r="B917" i="6"/>
  <c r="A917" i="6"/>
  <c r="B916" i="6"/>
  <c r="A916" i="6"/>
  <c r="B915" i="6"/>
  <c r="A915" i="6"/>
  <c r="B914" i="6"/>
  <c r="A914" i="6"/>
  <c r="B913" i="6"/>
  <c r="A913" i="6"/>
  <c r="B912" i="6"/>
  <c r="A912" i="6"/>
  <c r="B911" i="6"/>
  <c r="A911" i="6"/>
  <c r="B910" i="6"/>
  <c r="A910" i="6"/>
  <c r="B909" i="6"/>
  <c r="A909" i="6"/>
  <c r="B908" i="6"/>
  <c r="A908" i="6"/>
  <c r="B907" i="6"/>
  <c r="A907" i="6"/>
  <c r="B906" i="6"/>
  <c r="A906" i="6"/>
  <c r="B905" i="6"/>
  <c r="A905" i="6"/>
  <c r="B904" i="6"/>
  <c r="A904" i="6"/>
  <c r="B903" i="6"/>
  <c r="A903" i="6"/>
  <c r="B902" i="6"/>
  <c r="A902" i="6"/>
  <c r="B901" i="6"/>
  <c r="A901" i="6"/>
  <c r="B900" i="6"/>
  <c r="A900" i="6"/>
  <c r="B899" i="6"/>
  <c r="A899" i="6"/>
  <c r="B898" i="6"/>
  <c r="A898" i="6"/>
  <c r="B897" i="6"/>
  <c r="A897" i="6"/>
  <c r="B896" i="6"/>
  <c r="A896" i="6"/>
  <c r="B895" i="6"/>
  <c r="A895" i="6"/>
  <c r="B894" i="6"/>
  <c r="A894" i="6"/>
  <c r="B893" i="6"/>
  <c r="A893" i="6"/>
  <c r="B892" i="6"/>
  <c r="A892" i="6"/>
  <c r="B891" i="6"/>
  <c r="A891" i="6"/>
  <c r="B890" i="6"/>
  <c r="A890" i="6"/>
  <c r="B889" i="6"/>
  <c r="A889" i="6"/>
  <c r="B888" i="6"/>
  <c r="A888" i="6"/>
  <c r="B887" i="6"/>
  <c r="A887" i="6"/>
  <c r="B886" i="6"/>
  <c r="A886" i="6"/>
  <c r="B885" i="6"/>
  <c r="A885" i="6"/>
  <c r="B884" i="6"/>
  <c r="A884" i="6"/>
  <c r="B883" i="6"/>
  <c r="A883" i="6"/>
  <c r="B882" i="6"/>
  <c r="A882" i="6"/>
  <c r="B881" i="6"/>
  <c r="A881" i="6"/>
  <c r="B880" i="6"/>
  <c r="A880" i="6"/>
  <c r="B879" i="6"/>
  <c r="A879" i="6"/>
  <c r="B878" i="6"/>
  <c r="A878" i="6"/>
  <c r="B877" i="6"/>
  <c r="A877" i="6"/>
  <c r="B876" i="6"/>
  <c r="A876" i="6"/>
  <c r="B875" i="6"/>
  <c r="A875" i="6"/>
  <c r="B874" i="6"/>
  <c r="A874" i="6"/>
  <c r="B873" i="6"/>
  <c r="A873" i="6"/>
  <c r="B872" i="6"/>
  <c r="A872" i="6"/>
  <c r="B871" i="6"/>
  <c r="A871" i="6"/>
  <c r="B870" i="6"/>
  <c r="A870" i="6"/>
  <c r="B869" i="6"/>
  <c r="A869" i="6"/>
  <c r="B868" i="6"/>
  <c r="A868" i="6"/>
  <c r="B867" i="6"/>
  <c r="A867" i="6"/>
  <c r="B866" i="6"/>
  <c r="A866" i="6"/>
  <c r="B865" i="6"/>
  <c r="A865" i="6"/>
  <c r="B864" i="6"/>
  <c r="A864" i="6"/>
  <c r="B863" i="6"/>
  <c r="A863" i="6"/>
  <c r="B862" i="6"/>
  <c r="A862" i="6"/>
  <c r="B861" i="6"/>
  <c r="A861" i="6"/>
  <c r="B860" i="6"/>
  <c r="A860" i="6"/>
  <c r="B859" i="6"/>
  <c r="A859" i="6"/>
  <c r="B858" i="6"/>
  <c r="A858" i="6"/>
  <c r="B857" i="6"/>
  <c r="A857" i="6"/>
  <c r="B856" i="6"/>
  <c r="A856" i="6"/>
  <c r="B855" i="6"/>
  <c r="A855" i="6"/>
  <c r="B854" i="6"/>
  <c r="A854" i="6"/>
  <c r="B853" i="6"/>
  <c r="A853" i="6"/>
  <c r="B852" i="6"/>
  <c r="A852" i="6"/>
  <c r="B851" i="6"/>
  <c r="A851" i="6"/>
  <c r="B850" i="6"/>
  <c r="A850" i="6"/>
  <c r="B849" i="6"/>
  <c r="A849" i="6"/>
  <c r="B848" i="6"/>
  <c r="A848" i="6"/>
  <c r="B847" i="6"/>
  <c r="A847" i="6"/>
  <c r="B846" i="6"/>
  <c r="A846" i="6"/>
  <c r="B845" i="6"/>
  <c r="A845" i="6"/>
  <c r="B844" i="6"/>
  <c r="A844" i="6"/>
  <c r="B843" i="6"/>
  <c r="A843" i="6"/>
  <c r="B842" i="6"/>
  <c r="A842" i="6"/>
  <c r="B841" i="6"/>
  <c r="A841" i="6"/>
  <c r="B840" i="6"/>
  <c r="A840" i="6"/>
  <c r="B839" i="6"/>
  <c r="A839" i="6"/>
  <c r="B838" i="6"/>
  <c r="A838" i="6"/>
  <c r="B837" i="6"/>
  <c r="A837" i="6"/>
  <c r="B836" i="6"/>
  <c r="A836" i="6"/>
  <c r="B835" i="6"/>
  <c r="A835" i="6"/>
  <c r="B834" i="6"/>
  <c r="A834" i="6"/>
  <c r="B833" i="6"/>
  <c r="A833" i="6"/>
  <c r="B832" i="6"/>
  <c r="A832" i="6"/>
  <c r="B831" i="6"/>
  <c r="A831" i="6"/>
  <c r="B830" i="6"/>
  <c r="A830" i="6"/>
  <c r="B829" i="6"/>
  <c r="A829" i="6"/>
  <c r="B828" i="6"/>
  <c r="A828" i="6"/>
  <c r="B827" i="6"/>
  <c r="A827" i="6"/>
  <c r="B826" i="6"/>
  <c r="A826" i="6"/>
  <c r="B825" i="6"/>
  <c r="A825" i="6"/>
  <c r="B824" i="6"/>
  <c r="A824" i="6"/>
  <c r="B823" i="6"/>
  <c r="A823" i="6"/>
  <c r="B822" i="6"/>
  <c r="A822" i="6"/>
  <c r="B821" i="6"/>
  <c r="A821" i="6"/>
  <c r="B820" i="6"/>
  <c r="A820" i="6"/>
  <c r="B819" i="6"/>
  <c r="A819" i="6"/>
  <c r="B818" i="6"/>
  <c r="A818" i="6"/>
  <c r="B817" i="6"/>
  <c r="A817" i="6"/>
  <c r="B816" i="6"/>
  <c r="A816" i="6"/>
  <c r="B815" i="6"/>
  <c r="A815" i="6"/>
  <c r="B814" i="6"/>
  <c r="A814" i="6"/>
  <c r="B813" i="6"/>
  <c r="A813" i="6"/>
  <c r="B812" i="6"/>
  <c r="A812" i="6"/>
  <c r="B811" i="6"/>
  <c r="A811" i="6"/>
  <c r="B810" i="6"/>
  <c r="A810" i="6"/>
  <c r="B809" i="6"/>
  <c r="A809" i="6"/>
  <c r="B808" i="6"/>
  <c r="A808" i="6"/>
  <c r="B807" i="6"/>
  <c r="A807" i="6"/>
  <c r="B806" i="6"/>
  <c r="A806" i="6"/>
  <c r="B805" i="6"/>
  <c r="A805" i="6"/>
  <c r="B804" i="6"/>
  <c r="A804" i="6"/>
  <c r="B803" i="6"/>
  <c r="A803" i="6"/>
  <c r="B802" i="6"/>
  <c r="A802" i="6"/>
  <c r="B801" i="6"/>
  <c r="A801" i="6"/>
  <c r="B800" i="6"/>
  <c r="A800" i="6"/>
  <c r="B799" i="6"/>
  <c r="A799" i="6"/>
  <c r="B798" i="6"/>
  <c r="A798" i="6"/>
  <c r="B797" i="6"/>
  <c r="A797" i="6"/>
  <c r="B796" i="6"/>
  <c r="A796" i="6"/>
  <c r="B795" i="6"/>
  <c r="A795" i="6"/>
  <c r="B794" i="6"/>
  <c r="A794" i="6"/>
  <c r="B793" i="6"/>
  <c r="A793" i="6"/>
  <c r="B792" i="6"/>
  <c r="A792" i="6"/>
  <c r="B791" i="6"/>
  <c r="A791" i="6"/>
  <c r="B790" i="6"/>
  <c r="A790" i="6"/>
  <c r="B789" i="6"/>
  <c r="A789" i="6"/>
  <c r="B788" i="6"/>
  <c r="A788" i="6"/>
  <c r="B787" i="6"/>
  <c r="A787" i="6"/>
  <c r="B786" i="6"/>
  <c r="A786" i="6"/>
  <c r="B785" i="6"/>
  <c r="A785" i="6"/>
  <c r="B784" i="6"/>
  <c r="A784" i="6"/>
  <c r="B783" i="6"/>
  <c r="A783" i="6"/>
  <c r="B782" i="6"/>
  <c r="A782" i="6"/>
  <c r="B781" i="6"/>
  <c r="A781" i="6"/>
  <c r="B780" i="6"/>
  <c r="A780" i="6"/>
  <c r="B779" i="6"/>
  <c r="A779" i="6"/>
  <c r="B778" i="6"/>
  <c r="A778" i="6"/>
  <c r="B777" i="6"/>
  <c r="A777" i="6"/>
  <c r="B776" i="6"/>
  <c r="A776" i="6"/>
  <c r="B775" i="6"/>
  <c r="A775" i="6"/>
  <c r="B774" i="6"/>
  <c r="A774" i="6"/>
  <c r="B773" i="6"/>
  <c r="A773" i="6"/>
  <c r="B772" i="6"/>
  <c r="A772" i="6"/>
  <c r="B771" i="6"/>
  <c r="A771" i="6"/>
  <c r="B770" i="6"/>
  <c r="A770" i="6"/>
  <c r="B769" i="6"/>
  <c r="A769" i="6"/>
  <c r="B768" i="6"/>
  <c r="A768" i="6"/>
  <c r="B767" i="6"/>
  <c r="A767" i="6"/>
  <c r="B766" i="6"/>
  <c r="A766" i="6"/>
  <c r="B765" i="6"/>
  <c r="A765" i="6"/>
  <c r="B764" i="6"/>
  <c r="A764" i="6"/>
  <c r="B763" i="6"/>
  <c r="A763" i="6"/>
  <c r="B762" i="6"/>
  <c r="A762" i="6"/>
  <c r="B761" i="6"/>
  <c r="A761" i="6"/>
  <c r="B760" i="6"/>
  <c r="A760" i="6"/>
  <c r="B759" i="6"/>
  <c r="A759" i="6"/>
  <c r="B758" i="6"/>
  <c r="A758" i="6"/>
  <c r="B757" i="6"/>
  <c r="A757" i="6"/>
  <c r="B756" i="6"/>
  <c r="A756" i="6"/>
  <c r="B755" i="6"/>
  <c r="A755" i="6"/>
  <c r="B754" i="6"/>
  <c r="A754" i="6"/>
  <c r="B753" i="6"/>
  <c r="A753" i="6"/>
  <c r="B752" i="6"/>
  <c r="A752" i="6"/>
  <c r="B751" i="6"/>
  <c r="A751" i="6"/>
  <c r="B750" i="6"/>
  <c r="A750" i="6"/>
  <c r="B749" i="6"/>
  <c r="A749" i="6"/>
  <c r="B748" i="6"/>
  <c r="A748" i="6"/>
  <c r="B747" i="6"/>
  <c r="A747" i="6"/>
  <c r="B746" i="6"/>
  <c r="A746" i="6"/>
  <c r="B745" i="6"/>
  <c r="A745" i="6"/>
  <c r="B744" i="6"/>
  <c r="A744" i="6"/>
  <c r="B743" i="6"/>
  <c r="A743" i="6"/>
  <c r="B742" i="6"/>
  <c r="A742" i="6"/>
  <c r="B741" i="6"/>
  <c r="A741" i="6"/>
  <c r="B740" i="6"/>
  <c r="A740" i="6"/>
  <c r="B739" i="6"/>
  <c r="A739" i="6"/>
  <c r="B738" i="6"/>
  <c r="A738" i="6"/>
  <c r="B737" i="6"/>
  <c r="A737" i="6"/>
  <c r="B736" i="6"/>
  <c r="A736" i="6"/>
  <c r="B735" i="6"/>
  <c r="A735" i="6"/>
  <c r="B734" i="6"/>
  <c r="A734" i="6"/>
  <c r="B733" i="6"/>
  <c r="A733" i="6"/>
  <c r="B732" i="6"/>
  <c r="A732" i="6"/>
  <c r="B731" i="6"/>
  <c r="A731" i="6"/>
  <c r="B730" i="6"/>
  <c r="A730" i="6"/>
  <c r="B729" i="6"/>
  <c r="A729" i="6"/>
  <c r="B728" i="6"/>
  <c r="A728" i="6"/>
  <c r="B727" i="6"/>
  <c r="A727" i="6"/>
  <c r="B726" i="6"/>
  <c r="A726" i="6"/>
  <c r="B725" i="6"/>
  <c r="A725" i="6"/>
  <c r="B724" i="6"/>
  <c r="A724" i="6"/>
  <c r="B723" i="6"/>
  <c r="A723" i="6"/>
  <c r="B722" i="6"/>
  <c r="A722" i="6"/>
  <c r="B721" i="6"/>
  <c r="A721" i="6"/>
  <c r="B720" i="6"/>
  <c r="A720" i="6"/>
  <c r="B719" i="6"/>
  <c r="A719" i="6"/>
  <c r="B718" i="6"/>
  <c r="A718" i="6"/>
  <c r="B717" i="6"/>
  <c r="A717" i="6"/>
  <c r="B716" i="6"/>
  <c r="A716" i="6"/>
  <c r="B715" i="6"/>
  <c r="A715" i="6"/>
  <c r="B714" i="6"/>
  <c r="A714" i="6"/>
  <c r="B713" i="6"/>
  <c r="A713" i="6"/>
  <c r="B712" i="6"/>
  <c r="A712" i="6"/>
  <c r="B711" i="6"/>
  <c r="A711" i="6"/>
  <c r="B710" i="6"/>
  <c r="A710" i="6"/>
  <c r="B709" i="6"/>
  <c r="A709" i="6"/>
  <c r="B708" i="6"/>
  <c r="A708" i="6"/>
  <c r="B707" i="6"/>
  <c r="A707" i="6"/>
  <c r="B706" i="6"/>
  <c r="A706" i="6"/>
  <c r="B705" i="6"/>
  <c r="A705" i="6"/>
  <c r="B704" i="6"/>
  <c r="A704" i="6"/>
  <c r="B703" i="6"/>
  <c r="A703" i="6"/>
  <c r="B702" i="6"/>
  <c r="A702" i="6"/>
  <c r="B701" i="6"/>
  <c r="A701" i="6"/>
  <c r="B700" i="6"/>
  <c r="A700" i="6"/>
  <c r="B699" i="6"/>
  <c r="A699" i="6"/>
  <c r="B698" i="6"/>
  <c r="A698" i="6"/>
  <c r="B697" i="6"/>
  <c r="A697" i="6"/>
  <c r="B696" i="6"/>
  <c r="A696" i="6"/>
  <c r="B695" i="6"/>
  <c r="A695" i="6"/>
  <c r="B694" i="6"/>
  <c r="A694" i="6"/>
  <c r="B693" i="6"/>
  <c r="A693" i="6"/>
  <c r="B692" i="6"/>
  <c r="A692" i="6"/>
  <c r="B691" i="6"/>
  <c r="A691" i="6"/>
  <c r="B690" i="6"/>
  <c r="A690" i="6"/>
  <c r="B689" i="6"/>
  <c r="A689" i="6"/>
  <c r="B688" i="6"/>
  <c r="A688" i="6"/>
  <c r="B687" i="6"/>
  <c r="A687" i="6"/>
  <c r="B686" i="6"/>
  <c r="A686" i="6"/>
  <c r="B685" i="6"/>
  <c r="A685" i="6"/>
  <c r="B684" i="6"/>
  <c r="A684" i="6"/>
  <c r="B683" i="6"/>
  <c r="A683" i="6"/>
  <c r="B682" i="6"/>
  <c r="A682" i="6"/>
  <c r="B681" i="6"/>
  <c r="A681" i="6"/>
  <c r="B680" i="6"/>
  <c r="A680" i="6"/>
  <c r="B679" i="6"/>
  <c r="A679" i="6"/>
  <c r="B678" i="6"/>
  <c r="A678" i="6"/>
  <c r="B677" i="6"/>
  <c r="A677" i="6"/>
  <c r="B676" i="6"/>
  <c r="A676" i="6"/>
  <c r="B675" i="6"/>
  <c r="A675" i="6"/>
  <c r="B674" i="6"/>
  <c r="A674" i="6"/>
  <c r="B673" i="6"/>
  <c r="A673" i="6"/>
  <c r="B672" i="6"/>
  <c r="A672" i="6"/>
  <c r="B671" i="6"/>
  <c r="A671" i="6"/>
  <c r="B670" i="6"/>
  <c r="A670" i="6"/>
  <c r="B669" i="6"/>
  <c r="A669" i="6"/>
  <c r="B668" i="6"/>
  <c r="A668" i="6"/>
  <c r="B667" i="6"/>
  <c r="A667" i="6"/>
  <c r="B666" i="6"/>
  <c r="A666" i="6"/>
  <c r="B665" i="6"/>
  <c r="A665" i="6"/>
  <c r="B664" i="6"/>
  <c r="A664" i="6"/>
  <c r="B663" i="6"/>
  <c r="A663" i="6"/>
  <c r="B662" i="6"/>
  <c r="A662" i="6"/>
  <c r="B661" i="6"/>
  <c r="A661" i="6"/>
  <c r="B660" i="6"/>
  <c r="A660" i="6"/>
  <c r="B659" i="6"/>
  <c r="A659" i="6"/>
  <c r="B658" i="6"/>
  <c r="A658" i="6"/>
  <c r="B657" i="6"/>
  <c r="A657" i="6"/>
  <c r="B656" i="6"/>
  <c r="A656" i="6"/>
  <c r="B655" i="6"/>
  <c r="A655" i="6"/>
  <c r="B654" i="6"/>
  <c r="A654" i="6"/>
  <c r="B653" i="6"/>
  <c r="A653" i="6"/>
  <c r="B652" i="6"/>
  <c r="A652" i="6"/>
  <c r="B651" i="6"/>
  <c r="A651" i="6"/>
  <c r="B650" i="6"/>
  <c r="A650" i="6"/>
  <c r="B649" i="6"/>
  <c r="A649" i="6"/>
  <c r="B648" i="6"/>
  <c r="A648" i="6"/>
  <c r="B647" i="6"/>
  <c r="A647" i="6"/>
  <c r="B646" i="6"/>
  <c r="A646" i="6"/>
  <c r="B645" i="6"/>
  <c r="A645" i="6"/>
  <c r="B644" i="6"/>
  <c r="A644" i="6"/>
  <c r="B643" i="6"/>
  <c r="A643" i="6"/>
  <c r="B642" i="6"/>
  <c r="A642" i="6"/>
  <c r="B641" i="6"/>
  <c r="A641" i="6"/>
  <c r="B640" i="6"/>
  <c r="A640" i="6"/>
  <c r="B639" i="6"/>
  <c r="A639" i="6"/>
  <c r="B638" i="6"/>
  <c r="A638" i="6"/>
  <c r="B637" i="6"/>
  <c r="A637" i="6"/>
  <c r="B636" i="6"/>
  <c r="A636" i="6"/>
  <c r="B635" i="6"/>
  <c r="A635" i="6"/>
  <c r="B634" i="6"/>
  <c r="A634" i="6"/>
  <c r="B633" i="6"/>
  <c r="A633" i="6"/>
  <c r="B632" i="6"/>
  <c r="A632" i="6"/>
  <c r="B631" i="6"/>
  <c r="A631" i="6"/>
  <c r="B630" i="6"/>
  <c r="A630" i="6"/>
  <c r="B629" i="6"/>
  <c r="A629" i="6"/>
  <c r="B628" i="6"/>
  <c r="A628" i="6"/>
  <c r="B627" i="6"/>
  <c r="A627" i="6"/>
  <c r="B626" i="6"/>
  <c r="A626" i="6"/>
  <c r="B625" i="6"/>
  <c r="A625" i="6"/>
  <c r="B624" i="6"/>
  <c r="A624" i="6"/>
  <c r="B623" i="6"/>
  <c r="A623" i="6"/>
  <c r="B622" i="6"/>
  <c r="A622" i="6"/>
  <c r="B621" i="6"/>
  <c r="A621" i="6"/>
  <c r="B620" i="6"/>
  <c r="A620" i="6"/>
  <c r="B619" i="6"/>
  <c r="A619" i="6"/>
  <c r="B618" i="6"/>
  <c r="A618" i="6"/>
  <c r="B617" i="6"/>
  <c r="A617" i="6"/>
  <c r="B616" i="6"/>
  <c r="A616" i="6"/>
  <c r="B615" i="6"/>
  <c r="A615" i="6"/>
  <c r="B614" i="6"/>
  <c r="A614" i="6"/>
  <c r="B613" i="6"/>
  <c r="A613" i="6"/>
  <c r="B612" i="6"/>
  <c r="A612" i="6"/>
  <c r="B611" i="6"/>
  <c r="A611" i="6"/>
  <c r="B610" i="6"/>
  <c r="A610" i="6"/>
  <c r="B609" i="6"/>
  <c r="A609" i="6"/>
  <c r="B608" i="6"/>
  <c r="A608" i="6"/>
  <c r="B607" i="6"/>
  <c r="A607" i="6"/>
  <c r="B606" i="6"/>
  <c r="A606" i="6"/>
  <c r="B605" i="6"/>
  <c r="A605" i="6"/>
  <c r="B604" i="6"/>
  <c r="A604" i="6"/>
  <c r="B603" i="6"/>
  <c r="A603" i="6"/>
  <c r="B602" i="6"/>
  <c r="A602" i="6"/>
  <c r="B601" i="6"/>
  <c r="A601" i="6"/>
  <c r="B600" i="6"/>
  <c r="A600" i="6"/>
  <c r="B599" i="6"/>
  <c r="A599" i="6"/>
  <c r="B598" i="6"/>
  <c r="A598" i="6"/>
  <c r="B597" i="6"/>
  <c r="A597" i="6"/>
  <c r="B596" i="6"/>
  <c r="A596" i="6"/>
  <c r="B595" i="6"/>
  <c r="A595" i="6"/>
  <c r="B594" i="6"/>
  <c r="A594" i="6"/>
  <c r="B593" i="6"/>
  <c r="A593" i="6"/>
  <c r="B592" i="6"/>
  <c r="A592" i="6"/>
  <c r="B591" i="6"/>
  <c r="A591" i="6"/>
  <c r="B590" i="6"/>
  <c r="A590" i="6"/>
  <c r="B589" i="6"/>
  <c r="A589" i="6"/>
  <c r="B588" i="6"/>
  <c r="A588" i="6"/>
  <c r="B587" i="6"/>
  <c r="A587" i="6"/>
  <c r="B586" i="6"/>
  <c r="A586" i="6"/>
  <c r="B585" i="6"/>
  <c r="A585" i="6"/>
  <c r="B584" i="6"/>
  <c r="A584" i="6"/>
  <c r="B583" i="6"/>
  <c r="A583" i="6"/>
  <c r="B582" i="6"/>
  <c r="A582" i="6"/>
  <c r="B581" i="6"/>
  <c r="A581" i="6"/>
  <c r="B580" i="6"/>
  <c r="A580" i="6"/>
  <c r="B579" i="6"/>
  <c r="A579" i="6"/>
  <c r="B578" i="6"/>
  <c r="A578" i="6"/>
  <c r="B577" i="6"/>
  <c r="A577" i="6"/>
  <c r="B576" i="6"/>
  <c r="A576" i="6"/>
  <c r="B575" i="6"/>
  <c r="A575" i="6"/>
  <c r="B574" i="6"/>
  <c r="A574" i="6"/>
  <c r="B573" i="6"/>
  <c r="A573" i="6"/>
  <c r="B572" i="6"/>
  <c r="A572" i="6"/>
  <c r="B571" i="6"/>
  <c r="A571" i="6"/>
  <c r="B570" i="6"/>
  <c r="A570" i="6"/>
  <c r="B569" i="6"/>
  <c r="A569" i="6"/>
  <c r="B568" i="6"/>
  <c r="A568" i="6"/>
  <c r="B567" i="6"/>
  <c r="A567" i="6"/>
  <c r="B566" i="6"/>
  <c r="A566" i="6"/>
  <c r="B565" i="6"/>
  <c r="A565" i="6"/>
  <c r="B564" i="6"/>
  <c r="A564" i="6"/>
  <c r="B563" i="6"/>
  <c r="A563" i="6"/>
  <c r="B562" i="6"/>
  <c r="A562" i="6"/>
  <c r="B561" i="6"/>
  <c r="A561" i="6"/>
  <c r="B560" i="6"/>
  <c r="A560" i="6"/>
  <c r="B559" i="6"/>
  <c r="A559" i="6"/>
  <c r="B558" i="6"/>
  <c r="A558" i="6"/>
  <c r="B557" i="6"/>
  <c r="A557" i="6"/>
  <c r="B556" i="6"/>
  <c r="A556" i="6"/>
  <c r="B555" i="6"/>
  <c r="A555" i="6"/>
  <c r="B554" i="6"/>
  <c r="A554" i="6"/>
  <c r="B553" i="6"/>
  <c r="A553" i="6"/>
  <c r="B552" i="6"/>
  <c r="A552" i="6"/>
  <c r="B551" i="6"/>
  <c r="A551" i="6"/>
  <c r="B550" i="6"/>
  <c r="A550" i="6"/>
  <c r="B549" i="6"/>
  <c r="A549" i="6"/>
  <c r="B548" i="6"/>
  <c r="A548" i="6"/>
  <c r="B547" i="6"/>
  <c r="A547" i="6"/>
  <c r="B546" i="6"/>
  <c r="A546" i="6"/>
  <c r="B545" i="6"/>
  <c r="A545" i="6"/>
  <c r="B544" i="6"/>
  <c r="A544" i="6"/>
  <c r="B543" i="6"/>
  <c r="A543" i="6"/>
  <c r="B542" i="6"/>
  <c r="A542" i="6"/>
  <c r="B541" i="6"/>
  <c r="A541" i="6"/>
  <c r="B540" i="6"/>
  <c r="A540" i="6"/>
  <c r="B539" i="6"/>
  <c r="A539" i="6"/>
  <c r="B538" i="6"/>
  <c r="A538" i="6"/>
  <c r="B537" i="6"/>
  <c r="A537" i="6"/>
  <c r="B536" i="6"/>
  <c r="A536" i="6"/>
  <c r="B535" i="6"/>
  <c r="A535" i="6"/>
  <c r="B534" i="6"/>
  <c r="A534" i="6"/>
  <c r="B533" i="6"/>
  <c r="A533" i="6"/>
  <c r="B532" i="6"/>
  <c r="A532" i="6"/>
  <c r="B531" i="6"/>
  <c r="A531" i="6"/>
  <c r="B530" i="6"/>
  <c r="A530" i="6"/>
  <c r="B529" i="6"/>
  <c r="A529" i="6"/>
  <c r="B528" i="6"/>
  <c r="A528" i="6"/>
  <c r="B527" i="6"/>
  <c r="A527" i="6"/>
  <c r="B526" i="6"/>
  <c r="A526" i="6"/>
  <c r="B525" i="6"/>
  <c r="A525" i="6"/>
  <c r="B524" i="6"/>
  <c r="A524" i="6"/>
  <c r="B523" i="6"/>
  <c r="A523" i="6"/>
  <c r="B522" i="6"/>
  <c r="A522" i="6"/>
  <c r="B521" i="6"/>
  <c r="A521" i="6"/>
  <c r="B520" i="6"/>
  <c r="A520" i="6"/>
  <c r="B519" i="6"/>
  <c r="A519" i="6"/>
  <c r="B518" i="6"/>
  <c r="A518" i="6"/>
  <c r="B517" i="6"/>
  <c r="A517" i="6"/>
  <c r="B516" i="6"/>
  <c r="A516" i="6"/>
  <c r="B515" i="6"/>
  <c r="A515" i="6"/>
  <c r="B514" i="6"/>
  <c r="A514" i="6"/>
  <c r="B513" i="6"/>
  <c r="A513" i="6"/>
  <c r="B512" i="6"/>
  <c r="A512" i="6"/>
  <c r="B511" i="6"/>
  <c r="A511" i="6"/>
  <c r="B510" i="6"/>
  <c r="A510" i="6"/>
  <c r="B509" i="6"/>
  <c r="A509" i="6"/>
  <c r="B508" i="6"/>
  <c r="A508" i="6"/>
  <c r="B507" i="6"/>
  <c r="A507" i="6"/>
  <c r="B506" i="6"/>
  <c r="A506" i="6"/>
  <c r="B505" i="6"/>
  <c r="A505" i="6"/>
  <c r="B504" i="6"/>
  <c r="A504" i="6"/>
  <c r="B503" i="6"/>
  <c r="A503" i="6"/>
  <c r="B502" i="6"/>
  <c r="A502" i="6"/>
  <c r="B501" i="6"/>
  <c r="A501" i="6"/>
  <c r="B500" i="6"/>
  <c r="A500" i="6"/>
  <c r="B499" i="6"/>
  <c r="A499" i="6"/>
  <c r="B498" i="6"/>
  <c r="A498" i="6"/>
  <c r="B497" i="6"/>
  <c r="A497" i="6"/>
  <c r="B496" i="6"/>
  <c r="A496" i="6"/>
  <c r="B495" i="6"/>
  <c r="A495" i="6"/>
  <c r="B494" i="6"/>
  <c r="A494" i="6"/>
  <c r="B493" i="6"/>
  <c r="A493" i="6"/>
  <c r="B492" i="6"/>
  <c r="A492" i="6"/>
  <c r="B491" i="6"/>
  <c r="A491" i="6"/>
  <c r="B490" i="6"/>
  <c r="A490" i="6"/>
  <c r="B489" i="6"/>
  <c r="A489" i="6"/>
  <c r="B488" i="6"/>
  <c r="A488" i="6"/>
  <c r="B487" i="6"/>
  <c r="A487" i="6"/>
  <c r="B486" i="6"/>
  <c r="A486" i="6"/>
  <c r="B485" i="6"/>
  <c r="A485" i="6"/>
  <c r="B484" i="6"/>
  <c r="A484" i="6"/>
  <c r="B483" i="6"/>
  <c r="A483" i="6"/>
  <c r="B482" i="6"/>
  <c r="A482" i="6"/>
  <c r="B481" i="6"/>
  <c r="A481" i="6"/>
  <c r="B480" i="6"/>
  <c r="A480" i="6"/>
  <c r="B479" i="6"/>
  <c r="A479" i="6"/>
  <c r="B478" i="6"/>
  <c r="A478" i="6"/>
  <c r="B477" i="6"/>
  <c r="A477" i="6"/>
  <c r="B476" i="6"/>
  <c r="A476" i="6"/>
  <c r="B475" i="6"/>
  <c r="A475" i="6"/>
  <c r="B474" i="6"/>
  <c r="A474" i="6"/>
  <c r="B473" i="6"/>
  <c r="A473" i="6"/>
  <c r="B472" i="6"/>
  <c r="A472" i="6"/>
  <c r="B471" i="6"/>
  <c r="A471" i="6"/>
  <c r="B470" i="6"/>
  <c r="A470" i="6"/>
  <c r="B469" i="6"/>
  <c r="A469" i="6"/>
  <c r="B468" i="6"/>
  <c r="A468" i="6"/>
  <c r="B467" i="6"/>
  <c r="A467" i="6"/>
  <c r="B466" i="6"/>
  <c r="A466" i="6"/>
  <c r="B465" i="6"/>
  <c r="A465" i="6"/>
  <c r="B464" i="6"/>
  <c r="A464" i="6"/>
  <c r="B463" i="6"/>
  <c r="A463" i="6"/>
  <c r="B462" i="6"/>
  <c r="A462" i="6"/>
  <c r="B461" i="6"/>
  <c r="A461" i="6"/>
  <c r="B460" i="6"/>
  <c r="A460" i="6"/>
  <c r="B459" i="6"/>
  <c r="A459" i="6"/>
  <c r="B458" i="6"/>
  <c r="A458" i="6"/>
  <c r="B457" i="6"/>
  <c r="A457" i="6"/>
  <c r="B456" i="6"/>
  <c r="A456" i="6"/>
  <c r="B455" i="6"/>
  <c r="A455" i="6"/>
  <c r="B454" i="6"/>
  <c r="A454" i="6"/>
  <c r="B453" i="6"/>
  <c r="A453" i="6"/>
  <c r="B452" i="6"/>
  <c r="A452" i="6"/>
  <c r="B451" i="6"/>
  <c r="A451" i="6"/>
  <c r="B450" i="6"/>
  <c r="A450" i="6"/>
  <c r="B449" i="6"/>
  <c r="A449" i="6"/>
  <c r="B448" i="6"/>
  <c r="A448" i="6"/>
  <c r="B447" i="6"/>
  <c r="A447" i="6"/>
  <c r="B446" i="6"/>
  <c r="A446" i="6"/>
  <c r="B445" i="6"/>
  <c r="A445" i="6"/>
  <c r="B444" i="6"/>
  <c r="A444" i="6"/>
  <c r="B443" i="6"/>
  <c r="A443" i="6"/>
  <c r="B442" i="6"/>
  <c r="A442" i="6"/>
  <c r="B441" i="6"/>
  <c r="A441" i="6"/>
  <c r="B440" i="6"/>
  <c r="A440" i="6"/>
  <c r="B439" i="6"/>
  <c r="A439" i="6"/>
  <c r="B438" i="6"/>
  <c r="A438" i="6"/>
  <c r="B437" i="6"/>
  <c r="A437" i="6"/>
  <c r="B436" i="6"/>
  <c r="A436" i="6"/>
  <c r="B435" i="6"/>
  <c r="A435" i="6"/>
  <c r="B434" i="6"/>
  <c r="A434" i="6"/>
  <c r="B433" i="6"/>
  <c r="A433" i="6"/>
  <c r="B432" i="6"/>
  <c r="A432" i="6"/>
  <c r="B431" i="6"/>
  <c r="A431" i="6"/>
  <c r="B430" i="6"/>
  <c r="A430" i="6"/>
  <c r="B429" i="6"/>
  <c r="A429" i="6"/>
  <c r="B428" i="6"/>
  <c r="A428" i="6"/>
  <c r="B427" i="6"/>
  <c r="A427" i="6"/>
  <c r="B426" i="6"/>
  <c r="A426" i="6"/>
  <c r="B425" i="6"/>
  <c r="A425" i="6"/>
  <c r="B424" i="6"/>
  <c r="A424" i="6"/>
  <c r="B423" i="6"/>
  <c r="A423" i="6"/>
  <c r="B422" i="6"/>
  <c r="A422" i="6"/>
  <c r="B421" i="6"/>
  <c r="A421" i="6"/>
  <c r="B420" i="6"/>
  <c r="A420" i="6"/>
  <c r="B419" i="6"/>
  <c r="A419" i="6"/>
  <c r="B418" i="6"/>
  <c r="A418" i="6"/>
  <c r="B417" i="6"/>
  <c r="A417" i="6"/>
  <c r="B416" i="6"/>
  <c r="A416" i="6"/>
  <c r="B415" i="6"/>
  <c r="A415" i="6"/>
  <c r="B414" i="6"/>
  <c r="A414" i="6"/>
  <c r="B413" i="6"/>
  <c r="A413" i="6"/>
  <c r="B412" i="6"/>
  <c r="A412" i="6"/>
  <c r="B411" i="6"/>
  <c r="A411" i="6"/>
  <c r="B410" i="6"/>
  <c r="A410" i="6"/>
  <c r="B409" i="6"/>
  <c r="A409" i="6"/>
  <c r="B408" i="6"/>
  <c r="A408" i="6"/>
  <c r="B407" i="6"/>
  <c r="A407" i="6"/>
  <c r="B406" i="6"/>
  <c r="A406" i="6"/>
  <c r="B405" i="6"/>
  <c r="A405" i="6"/>
  <c r="B404" i="6"/>
  <c r="A404" i="6"/>
  <c r="B403" i="6"/>
  <c r="A403" i="6"/>
  <c r="B402" i="6"/>
  <c r="A402" i="6"/>
  <c r="B401" i="6"/>
  <c r="A401" i="6"/>
  <c r="B400" i="6"/>
  <c r="A400" i="6"/>
  <c r="B399" i="6"/>
  <c r="A399" i="6"/>
  <c r="B398" i="6"/>
  <c r="A398" i="6"/>
  <c r="B397" i="6"/>
  <c r="A397" i="6"/>
  <c r="B396" i="6"/>
  <c r="A396" i="6"/>
  <c r="B395" i="6"/>
  <c r="A395" i="6"/>
  <c r="B394" i="6"/>
  <c r="A394" i="6"/>
  <c r="B393" i="6"/>
  <c r="A393" i="6"/>
  <c r="B392" i="6"/>
  <c r="A392" i="6"/>
  <c r="B391" i="6"/>
  <c r="A391" i="6"/>
  <c r="B390" i="6"/>
  <c r="A390" i="6"/>
  <c r="B389" i="6"/>
  <c r="A389" i="6"/>
  <c r="B388" i="6"/>
  <c r="A388" i="6"/>
  <c r="B387" i="6"/>
  <c r="A387" i="6"/>
  <c r="B386" i="6"/>
  <c r="A386" i="6"/>
  <c r="B385" i="6"/>
  <c r="A385" i="6"/>
  <c r="B384" i="6"/>
  <c r="A384" i="6"/>
  <c r="B383" i="6"/>
  <c r="A383" i="6"/>
  <c r="B382" i="6"/>
  <c r="A382" i="6"/>
  <c r="B381" i="6"/>
  <c r="A381" i="6"/>
  <c r="B380" i="6"/>
  <c r="A380" i="6"/>
  <c r="B379" i="6"/>
  <c r="A379" i="6"/>
  <c r="B378" i="6"/>
  <c r="A378" i="6"/>
  <c r="B377" i="6"/>
  <c r="A377" i="6"/>
  <c r="B376" i="6"/>
  <c r="A376" i="6"/>
  <c r="B375" i="6"/>
  <c r="A375" i="6"/>
  <c r="B374" i="6"/>
  <c r="A374" i="6"/>
  <c r="B373" i="6"/>
  <c r="A373" i="6"/>
  <c r="B372" i="6"/>
  <c r="A372" i="6"/>
  <c r="B371" i="6"/>
  <c r="A371" i="6"/>
  <c r="B370" i="6"/>
  <c r="A370" i="6"/>
  <c r="B369" i="6"/>
  <c r="A369" i="6"/>
  <c r="B368" i="6"/>
  <c r="A368" i="6"/>
  <c r="B367" i="6"/>
  <c r="A367" i="6"/>
  <c r="B366" i="6"/>
  <c r="A366" i="6"/>
  <c r="B365" i="6"/>
  <c r="A365" i="6"/>
  <c r="B364" i="6"/>
  <c r="A364" i="6"/>
  <c r="B363" i="6"/>
  <c r="A363" i="6"/>
  <c r="B362" i="6"/>
  <c r="A362" i="6"/>
  <c r="B361" i="6"/>
  <c r="A361" i="6"/>
  <c r="B360" i="6"/>
  <c r="A360" i="6"/>
  <c r="B359" i="6"/>
  <c r="A359" i="6"/>
  <c r="B358" i="6"/>
  <c r="A358" i="6"/>
  <c r="B357" i="6"/>
  <c r="A357" i="6"/>
  <c r="B356" i="6"/>
  <c r="A356" i="6"/>
  <c r="B355" i="6"/>
  <c r="A355" i="6"/>
  <c r="B354" i="6"/>
  <c r="A354" i="6"/>
  <c r="B353" i="6"/>
  <c r="A353" i="6"/>
  <c r="B352" i="6"/>
  <c r="A352" i="6"/>
  <c r="B351" i="6"/>
  <c r="A351" i="6"/>
  <c r="B350" i="6"/>
  <c r="A350" i="6"/>
  <c r="B349" i="6"/>
  <c r="A349" i="6"/>
  <c r="B348" i="6"/>
  <c r="A348" i="6"/>
  <c r="B347" i="6"/>
  <c r="A347" i="6"/>
  <c r="B346" i="6"/>
  <c r="A346" i="6"/>
  <c r="B345" i="6"/>
  <c r="A345" i="6"/>
  <c r="B344" i="6"/>
  <c r="A344" i="6"/>
  <c r="B343" i="6"/>
  <c r="A343" i="6"/>
  <c r="B342" i="6"/>
  <c r="A342" i="6"/>
  <c r="B341" i="6"/>
  <c r="A341" i="6"/>
  <c r="B340" i="6"/>
  <c r="A340" i="6"/>
  <c r="B339" i="6"/>
  <c r="A339" i="6"/>
  <c r="B338" i="6"/>
  <c r="A338" i="6"/>
  <c r="B337" i="6"/>
  <c r="A337" i="6"/>
  <c r="B336" i="6"/>
  <c r="A336" i="6"/>
  <c r="B335" i="6"/>
  <c r="A335" i="6"/>
  <c r="B334" i="6"/>
  <c r="A334" i="6"/>
  <c r="B333" i="6"/>
  <c r="A333" i="6"/>
  <c r="B332" i="6"/>
  <c r="A332" i="6"/>
  <c r="B331" i="6"/>
  <c r="A331" i="6"/>
  <c r="B330" i="6"/>
  <c r="A330" i="6"/>
  <c r="B329" i="6"/>
  <c r="A329" i="6"/>
  <c r="B328" i="6"/>
  <c r="A328" i="6"/>
  <c r="B327" i="6"/>
  <c r="A327" i="6"/>
  <c r="B326" i="6"/>
  <c r="A326" i="6"/>
  <c r="B325" i="6"/>
  <c r="A325" i="6"/>
  <c r="B324" i="6"/>
  <c r="A324" i="6"/>
  <c r="B323" i="6"/>
  <c r="A323" i="6"/>
  <c r="B322" i="6"/>
  <c r="A322" i="6"/>
  <c r="B321" i="6"/>
  <c r="A321" i="6"/>
  <c r="B320" i="6"/>
  <c r="A320" i="6"/>
  <c r="B319" i="6"/>
  <c r="A319" i="6"/>
  <c r="B318" i="6"/>
  <c r="A318" i="6"/>
  <c r="B317" i="6"/>
  <c r="A317" i="6"/>
  <c r="B316" i="6"/>
  <c r="A316" i="6"/>
  <c r="B315" i="6"/>
  <c r="A315" i="6"/>
  <c r="B314" i="6"/>
  <c r="A314" i="6"/>
  <c r="B313" i="6"/>
  <c r="A313" i="6"/>
  <c r="B312" i="6"/>
  <c r="A312" i="6"/>
  <c r="B311" i="6"/>
  <c r="A311" i="6"/>
  <c r="B310" i="6"/>
  <c r="A310" i="6"/>
  <c r="B309" i="6"/>
  <c r="A309" i="6"/>
  <c r="B308" i="6"/>
  <c r="A308" i="6"/>
  <c r="B307" i="6"/>
  <c r="A307" i="6"/>
  <c r="B306" i="6"/>
  <c r="A306" i="6"/>
  <c r="B305" i="6"/>
  <c r="A305" i="6"/>
  <c r="B304" i="6"/>
  <c r="A304" i="6"/>
  <c r="B303" i="6"/>
  <c r="A303" i="6"/>
  <c r="B302" i="6"/>
  <c r="A302" i="6"/>
  <c r="B301" i="6"/>
  <c r="A301" i="6"/>
  <c r="B300" i="6"/>
  <c r="A300" i="6"/>
  <c r="B299" i="6"/>
  <c r="A299" i="6"/>
  <c r="B298" i="6"/>
  <c r="A298" i="6"/>
  <c r="B297" i="6"/>
  <c r="A297" i="6"/>
  <c r="B296" i="6"/>
  <c r="A296" i="6"/>
  <c r="B295" i="6"/>
  <c r="A295" i="6"/>
  <c r="B294" i="6"/>
  <c r="A294" i="6"/>
  <c r="B293" i="6"/>
  <c r="A293" i="6"/>
  <c r="B292" i="6"/>
  <c r="A292" i="6"/>
  <c r="B291" i="6"/>
  <c r="A291" i="6"/>
  <c r="B290" i="6"/>
  <c r="A290" i="6"/>
  <c r="B289" i="6"/>
  <c r="A289" i="6"/>
  <c r="B288" i="6"/>
  <c r="A288" i="6"/>
  <c r="B287" i="6"/>
  <c r="A287" i="6"/>
  <c r="B286" i="6"/>
  <c r="A286" i="6"/>
  <c r="B285" i="6"/>
  <c r="A285" i="6"/>
  <c r="B284" i="6"/>
  <c r="A284" i="6"/>
  <c r="B283" i="6"/>
  <c r="A283" i="6"/>
  <c r="B282" i="6"/>
  <c r="A282" i="6"/>
  <c r="B281" i="6"/>
  <c r="A281" i="6"/>
  <c r="B280" i="6"/>
  <c r="A280" i="6"/>
  <c r="B279" i="6"/>
  <c r="A279" i="6"/>
  <c r="B278" i="6"/>
  <c r="A278" i="6"/>
  <c r="B277" i="6"/>
  <c r="A277" i="6"/>
  <c r="B276" i="6"/>
  <c r="A276" i="6"/>
  <c r="B275" i="6"/>
  <c r="A275" i="6"/>
  <c r="B274" i="6"/>
  <c r="A274" i="6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B252" i="6"/>
  <c r="A252" i="6"/>
  <c r="B251" i="6"/>
  <c r="A251" i="6"/>
  <c r="B250" i="6"/>
  <c r="A250" i="6"/>
  <c r="B249" i="6"/>
  <c r="A249" i="6"/>
  <c r="B248" i="6"/>
  <c r="A248" i="6"/>
  <c r="B247" i="6"/>
  <c r="A247" i="6"/>
  <c r="B246" i="6"/>
  <c r="A246" i="6"/>
  <c r="B245" i="6"/>
  <c r="A245" i="6"/>
  <c r="B244" i="6"/>
  <c r="A244" i="6"/>
  <c r="B243" i="6"/>
  <c r="A243" i="6"/>
  <c r="B242" i="6"/>
  <c r="A242" i="6"/>
  <c r="B241" i="6"/>
  <c r="A241" i="6"/>
  <c r="B240" i="6"/>
  <c r="A240" i="6"/>
  <c r="B239" i="6"/>
  <c r="A239" i="6"/>
  <c r="B238" i="6"/>
  <c r="A238" i="6"/>
  <c r="B237" i="6"/>
  <c r="A237" i="6"/>
  <c r="B236" i="6"/>
  <c r="A236" i="6"/>
  <c r="B235" i="6"/>
  <c r="A235" i="6"/>
  <c r="B234" i="6"/>
  <c r="A234" i="6"/>
  <c r="B233" i="6"/>
  <c r="A233" i="6"/>
  <c r="B232" i="6"/>
  <c r="A232" i="6"/>
  <c r="B231" i="6"/>
  <c r="A231" i="6"/>
  <c r="B230" i="6"/>
  <c r="A230" i="6"/>
  <c r="B229" i="6"/>
  <c r="A229" i="6"/>
  <c r="B228" i="6"/>
  <c r="A228" i="6"/>
  <c r="B227" i="6"/>
  <c r="A227" i="6"/>
  <c r="B226" i="6"/>
  <c r="A226" i="6"/>
  <c r="B225" i="6"/>
  <c r="A225" i="6"/>
  <c r="B224" i="6"/>
  <c r="A224" i="6"/>
  <c r="B223" i="6"/>
  <c r="A223" i="6"/>
  <c r="B222" i="6"/>
  <c r="A222" i="6"/>
  <c r="B221" i="6"/>
  <c r="A221" i="6"/>
  <c r="B220" i="6"/>
  <c r="A220" i="6"/>
  <c r="B219" i="6"/>
  <c r="A219" i="6"/>
  <c r="B218" i="6"/>
  <c r="A218" i="6"/>
  <c r="B217" i="6"/>
  <c r="A217" i="6"/>
  <c r="B216" i="6"/>
  <c r="A216" i="6"/>
  <c r="B215" i="6"/>
  <c r="A215" i="6"/>
  <c r="B214" i="6"/>
  <c r="A214" i="6"/>
  <c r="B213" i="6"/>
  <c r="A213" i="6"/>
  <c r="B212" i="6"/>
  <c r="A212" i="6"/>
  <c r="B211" i="6"/>
  <c r="A211" i="6"/>
  <c r="B210" i="6"/>
  <c r="A210" i="6"/>
  <c r="B209" i="6"/>
  <c r="A209" i="6"/>
  <c r="B208" i="6"/>
  <c r="A208" i="6"/>
  <c r="B207" i="6"/>
  <c r="A207" i="6"/>
  <c r="B206" i="6"/>
  <c r="A206" i="6"/>
  <c r="B205" i="6"/>
  <c r="A205" i="6"/>
  <c r="B204" i="6"/>
  <c r="A204" i="6"/>
  <c r="B203" i="6"/>
  <c r="A203" i="6"/>
  <c r="B202" i="6"/>
  <c r="A202" i="6"/>
  <c r="B201" i="6"/>
  <c r="A201" i="6"/>
  <c r="B200" i="6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193" i="6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A165" i="6"/>
  <c r="B164" i="6"/>
  <c r="A164" i="6"/>
  <c r="B163" i="6"/>
  <c r="A163" i="6"/>
  <c r="B162" i="6"/>
  <c r="A162" i="6"/>
  <c r="B161" i="6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A149" i="6"/>
  <c r="B148" i="6"/>
  <c r="A148" i="6"/>
  <c r="B147" i="6"/>
  <c r="A147" i="6"/>
  <c r="B146" i="6"/>
  <c r="A146" i="6"/>
  <c r="B145" i="6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A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1" i="6"/>
  <c r="A1" i="6"/>
  <c r="E2" i="5"/>
  <c r="E3" i="5" s="1"/>
  <c r="E4" i="5" s="1"/>
  <c r="E5" i="5" s="1"/>
  <c r="E6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" i="5"/>
  <c r="D2" i="5"/>
  <c r="D1" i="5"/>
  <c r="B1" i="5"/>
  <c r="C1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" i="5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" i="5"/>
  <c r="D28" i="4"/>
  <c r="D29" i="4" s="1"/>
  <c r="D27" i="4"/>
  <c r="C14" i="4"/>
  <c r="C13" i="4"/>
  <c r="D4" i="4"/>
  <c r="C4" i="4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A1" i="4"/>
  <c r="D2693" i="3"/>
  <c r="C2693" i="3"/>
  <c r="E2693" i="3" s="1"/>
  <c r="E2692" i="3"/>
  <c r="C2692" i="3"/>
  <c r="D2692" i="3" s="1"/>
  <c r="C2691" i="3"/>
  <c r="E2691" i="3" s="1"/>
  <c r="E2690" i="3"/>
  <c r="C2690" i="3"/>
  <c r="D2690" i="3" s="1"/>
  <c r="C2689" i="3"/>
  <c r="E2689" i="3" s="1"/>
  <c r="C2688" i="3"/>
  <c r="E2688" i="3" s="1"/>
  <c r="E2687" i="3"/>
  <c r="D2687" i="3"/>
  <c r="C2687" i="3"/>
  <c r="E2686" i="3"/>
  <c r="C2686" i="3"/>
  <c r="D2686" i="3" s="1"/>
  <c r="E2685" i="3"/>
  <c r="D2685" i="3"/>
  <c r="C2685" i="3"/>
  <c r="D2684" i="3"/>
  <c r="C2684" i="3"/>
  <c r="E2684" i="3" s="1"/>
  <c r="D2683" i="3"/>
  <c r="C2683" i="3"/>
  <c r="E2683" i="3" s="1"/>
  <c r="C2682" i="3"/>
  <c r="D2681" i="3"/>
  <c r="C2681" i="3"/>
  <c r="E2681" i="3" s="1"/>
  <c r="E2680" i="3"/>
  <c r="C2680" i="3"/>
  <c r="D2680" i="3" s="1"/>
  <c r="C2679" i="3"/>
  <c r="E2679" i="3" s="1"/>
  <c r="E2678" i="3"/>
  <c r="C2678" i="3"/>
  <c r="D2678" i="3" s="1"/>
  <c r="C2677" i="3"/>
  <c r="E2677" i="3" s="1"/>
  <c r="C2676" i="3"/>
  <c r="E2676" i="3" s="1"/>
  <c r="E2675" i="3"/>
  <c r="D2675" i="3"/>
  <c r="C2675" i="3"/>
  <c r="E2674" i="3"/>
  <c r="C2674" i="3"/>
  <c r="D2674" i="3" s="1"/>
  <c r="E2673" i="3"/>
  <c r="D2673" i="3"/>
  <c r="C2673" i="3"/>
  <c r="D2672" i="3"/>
  <c r="C2672" i="3"/>
  <c r="E2672" i="3" s="1"/>
  <c r="D2671" i="3"/>
  <c r="C2671" i="3"/>
  <c r="E2671" i="3" s="1"/>
  <c r="C2670" i="3"/>
  <c r="D2669" i="3"/>
  <c r="C2669" i="3"/>
  <c r="E2669" i="3" s="1"/>
  <c r="E2668" i="3"/>
  <c r="C2668" i="3"/>
  <c r="D2668" i="3" s="1"/>
  <c r="C2667" i="3"/>
  <c r="E2667" i="3" s="1"/>
  <c r="E2666" i="3"/>
  <c r="C2666" i="3"/>
  <c r="D2666" i="3" s="1"/>
  <c r="C2665" i="3"/>
  <c r="E2665" i="3" s="1"/>
  <c r="C2664" i="3"/>
  <c r="E2664" i="3" s="1"/>
  <c r="E2663" i="3"/>
  <c r="D2663" i="3"/>
  <c r="C2663" i="3"/>
  <c r="E2662" i="3"/>
  <c r="C2662" i="3"/>
  <c r="D2662" i="3" s="1"/>
  <c r="E2661" i="3"/>
  <c r="D2661" i="3"/>
  <c r="C2661" i="3"/>
  <c r="D2660" i="3"/>
  <c r="C2660" i="3"/>
  <c r="E2660" i="3" s="1"/>
  <c r="D2659" i="3"/>
  <c r="C2659" i="3"/>
  <c r="E2659" i="3" s="1"/>
  <c r="C2658" i="3"/>
  <c r="E2658" i="3" s="1"/>
  <c r="D2657" i="3"/>
  <c r="C2657" i="3"/>
  <c r="E2657" i="3" s="1"/>
  <c r="E2656" i="3"/>
  <c r="C2656" i="3"/>
  <c r="D2656" i="3" s="1"/>
  <c r="C2655" i="3"/>
  <c r="E2655" i="3" s="1"/>
  <c r="E2654" i="3"/>
  <c r="C2654" i="3"/>
  <c r="D2654" i="3" s="1"/>
  <c r="C2653" i="3"/>
  <c r="C2652" i="3"/>
  <c r="E2652" i="3" s="1"/>
  <c r="E2651" i="3"/>
  <c r="D2651" i="3"/>
  <c r="C2651" i="3"/>
  <c r="E2650" i="3"/>
  <c r="C2650" i="3"/>
  <c r="D2650" i="3" s="1"/>
  <c r="E2649" i="3"/>
  <c r="D2649" i="3"/>
  <c r="C2649" i="3"/>
  <c r="D2648" i="3"/>
  <c r="C2648" i="3"/>
  <c r="E2648" i="3" s="1"/>
  <c r="E2647" i="3"/>
  <c r="D2647" i="3"/>
  <c r="C2647" i="3"/>
  <c r="D2646" i="3"/>
  <c r="C2646" i="3"/>
  <c r="E2646" i="3" s="1"/>
  <c r="D2645" i="3"/>
  <c r="C2645" i="3"/>
  <c r="E2645" i="3" s="1"/>
  <c r="E2644" i="3"/>
  <c r="C2644" i="3"/>
  <c r="D2644" i="3" s="1"/>
  <c r="C2643" i="3"/>
  <c r="E2643" i="3" s="1"/>
  <c r="E2642" i="3"/>
  <c r="C2642" i="3"/>
  <c r="D2642" i="3" s="1"/>
  <c r="C2641" i="3"/>
  <c r="C2640" i="3"/>
  <c r="E2640" i="3" s="1"/>
  <c r="E2639" i="3"/>
  <c r="D2639" i="3"/>
  <c r="C2639" i="3"/>
  <c r="E2638" i="3"/>
  <c r="C2638" i="3"/>
  <c r="D2638" i="3" s="1"/>
  <c r="E2637" i="3"/>
  <c r="D2637" i="3"/>
  <c r="C2637" i="3"/>
  <c r="D2636" i="3"/>
  <c r="C2636" i="3"/>
  <c r="E2636" i="3" s="1"/>
  <c r="E2635" i="3"/>
  <c r="D2635" i="3"/>
  <c r="C2635" i="3"/>
  <c r="C2634" i="3"/>
  <c r="D2633" i="3"/>
  <c r="C2633" i="3"/>
  <c r="E2633" i="3" s="1"/>
  <c r="E2632" i="3"/>
  <c r="C2632" i="3"/>
  <c r="D2632" i="3" s="1"/>
  <c r="C2631" i="3"/>
  <c r="E2631" i="3" s="1"/>
  <c r="E2630" i="3"/>
  <c r="C2630" i="3"/>
  <c r="D2630" i="3" s="1"/>
  <c r="C2629" i="3"/>
  <c r="C2628" i="3"/>
  <c r="E2628" i="3" s="1"/>
  <c r="E2627" i="3"/>
  <c r="D2627" i="3"/>
  <c r="C2627" i="3"/>
  <c r="E2626" i="3"/>
  <c r="C2626" i="3"/>
  <c r="D2626" i="3" s="1"/>
  <c r="D2625" i="3"/>
  <c r="C2625" i="3"/>
  <c r="E2625" i="3" s="1"/>
  <c r="D2624" i="3"/>
  <c r="C2624" i="3"/>
  <c r="E2624" i="3" s="1"/>
  <c r="E2623" i="3"/>
  <c r="D2623" i="3"/>
  <c r="C2623" i="3"/>
  <c r="D2622" i="3"/>
  <c r="C2622" i="3"/>
  <c r="E2622" i="3" s="1"/>
  <c r="D2621" i="3"/>
  <c r="C2621" i="3"/>
  <c r="E2621" i="3" s="1"/>
  <c r="E2620" i="3"/>
  <c r="C2620" i="3"/>
  <c r="D2620" i="3" s="1"/>
  <c r="C2619" i="3"/>
  <c r="E2619" i="3" s="1"/>
  <c r="E2618" i="3"/>
  <c r="D2618" i="3"/>
  <c r="C2618" i="3"/>
  <c r="C2617" i="3"/>
  <c r="C2616" i="3"/>
  <c r="E2616" i="3" s="1"/>
  <c r="E2615" i="3"/>
  <c r="D2615" i="3"/>
  <c r="C2615" i="3"/>
  <c r="E2614" i="3"/>
  <c r="C2614" i="3"/>
  <c r="D2614" i="3" s="1"/>
  <c r="D2613" i="3"/>
  <c r="C2613" i="3"/>
  <c r="E2613" i="3" s="1"/>
  <c r="D2612" i="3"/>
  <c r="C2612" i="3"/>
  <c r="E2612" i="3" s="1"/>
  <c r="E2611" i="3"/>
  <c r="C2611" i="3"/>
  <c r="D2611" i="3" s="1"/>
  <c r="C2610" i="3"/>
  <c r="E2610" i="3" s="1"/>
  <c r="D2609" i="3"/>
  <c r="C2609" i="3"/>
  <c r="E2609" i="3" s="1"/>
  <c r="E2608" i="3"/>
  <c r="C2608" i="3"/>
  <c r="D2608" i="3" s="1"/>
  <c r="C2607" i="3"/>
  <c r="E2607" i="3" s="1"/>
  <c r="E2606" i="3"/>
  <c r="D2606" i="3"/>
  <c r="C2606" i="3"/>
  <c r="C2605" i="3"/>
  <c r="C2604" i="3"/>
  <c r="E2604" i="3" s="1"/>
  <c r="E2603" i="3"/>
  <c r="D2603" i="3"/>
  <c r="C2603" i="3"/>
  <c r="E2602" i="3"/>
  <c r="C2602" i="3"/>
  <c r="D2602" i="3" s="1"/>
  <c r="D2601" i="3"/>
  <c r="C2601" i="3"/>
  <c r="E2601" i="3" s="1"/>
  <c r="D2600" i="3"/>
  <c r="C2600" i="3"/>
  <c r="E2600" i="3" s="1"/>
  <c r="E2599" i="3"/>
  <c r="C2599" i="3"/>
  <c r="D2599" i="3" s="1"/>
  <c r="C2598" i="3"/>
  <c r="E2598" i="3" s="1"/>
  <c r="D2597" i="3"/>
  <c r="C2597" i="3"/>
  <c r="E2597" i="3" s="1"/>
  <c r="E2596" i="3"/>
  <c r="C2596" i="3"/>
  <c r="D2596" i="3" s="1"/>
  <c r="C2595" i="3"/>
  <c r="E2595" i="3" s="1"/>
  <c r="E2594" i="3"/>
  <c r="D2594" i="3"/>
  <c r="C2594" i="3"/>
  <c r="C2593" i="3"/>
  <c r="C2592" i="3"/>
  <c r="E2591" i="3"/>
  <c r="D2591" i="3"/>
  <c r="C2591" i="3"/>
  <c r="E2590" i="3"/>
  <c r="C2590" i="3"/>
  <c r="D2590" i="3" s="1"/>
  <c r="D2589" i="3"/>
  <c r="C2589" i="3"/>
  <c r="E2589" i="3" s="1"/>
  <c r="D2588" i="3"/>
  <c r="C2588" i="3"/>
  <c r="E2588" i="3" s="1"/>
  <c r="E2587" i="3"/>
  <c r="C2587" i="3"/>
  <c r="D2587" i="3" s="1"/>
  <c r="C2586" i="3"/>
  <c r="E2586" i="3" s="1"/>
  <c r="D2585" i="3"/>
  <c r="C2585" i="3"/>
  <c r="E2585" i="3" s="1"/>
  <c r="E2584" i="3"/>
  <c r="C2584" i="3"/>
  <c r="D2584" i="3" s="1"/>
  <c r="C2583" i="3"/>
  <c r="E2582" i="3"/>
  <c r="D2582" i="3"/>
  <c r="C2582" i="3"/>
  <c r="C2581" i="3"/>
  <c r="D2581" i="3" s="1"/>
  <c r="C2580" i="3"/>
  <c r="E2579" i="3"/>
  <c r="D2579" i="3"/>
  <c r="C2579" i="3"/>
  <c r="E2578" i="3"/>
  <c r="C2578" i="3"/>
  <c r="D2578" i="3" s="1"/>
  <c r="D2577" i="3"/>
  <c r="C2577" i="3"/>
  <c r="E2577" i="3" s="1"/>
  <c r="D2576" i="3"/>
  <c r="C2576" i="3"/>
  <c r="E2576" i="3" s="1"/>
  <c r="C2575" i="3"/>
  <c r="E2575" i="3" s="1"/>
  <c r="C2574" i="3"/>
  <c r="E2574" i="3" s="1"/>
  <c r="E2573" i="3"/>
  <c r="D2573" i="3"/>
  <c r="C2573" i="3"/>
  <c r="E2572" i="3"/>
  <c r="C2572" i="3"/>
  <c r="D2572" i="3" s="1"/>
  <c r="C2571" i="3"/>
  <c r="E2570" i="3"/>
  <c r="D2570" i="3"/>
  <c r="C2570" i="3"/>
  <c r="E2569" i="3"/>
  <c r="C2569" i="3"/>
  <c r="D2569" i="3" s="1"/>
  <c r="C2568" i="3"/>
  <c r="E2567" i="3"/>
  <c r="D2567" i="3"/>
  <c r="C2567" i="3"/>
  <c r="E2566" i="3"/>
  <c r="C2566" i="3"/>
  <c r="D2566" i="3" s="1"/>
  <c r="D2565" i="3"/>
  <c r="C2565" i="3"/>
  <c r="E2565" i="3" s="1"/>
  <c r="E2564" i="3"/>
  <c r="D2564" i="3"/>
  <c r="C2564" i="3"/>
  <c r="C2563" i="3"/>
  <c r="E2563" i="3" s="1"/>
  <c r="D2562" i="3"/>
  <c r="C2562" i="3"/>
  <c r="E2562" i="3" s="1"/>
  <c r="E2561" i="3"/>
  <c r="D2561" i="3"/>
  <c r="C2561" i="3"/>
  <c r="E2560" i="3"/>
  <c r="C2560" i="3"/>
  <c r="D2560" i="3" s="1"/>
  <c r="C2559" i="3"/>
  <c r="E2558" i="3"/>
  <c r="D2558" i="3"/>
  <c r="C2558" i="3"/>
  <c r="C2557" i="3"/>
  <c r="D2557" i="3" s="1"/>
  <c r="C2556" i="3"/>
  <c r="E2555" i="3"/>
  <c r="D2555" i="3"/>
  <c r="C2555" i="3"/>
  <c r="E2554" i="3"/>
  <c r="C2554" i="3"/>
  <c r="D2554" i="3" s="1"/>
  <c r="D2553" i="3"/>
  <c r="C2553" i="3"/>
  <c r="E2553" i="3" s="1"/>
  <c r="E2552" i="3"/>
  <c r="D2552" i="3"/>
  <c r="C2552" i="3"/>
  <c r="C2551" i="3"/>
  <c r="E2551" i="3" s="1"/>
  <c r="C2550" i="3"/>
  <c r="E2550" i="3" s="1"/>
  <c r="E2549" i="3"/>
  <c r="D2549" i="3"/>
  <c r="C2549" i="3"/>
  <c r="E2548" i="3"/>
  <c r="C2548" i="3"/>
  <c r="D2548" i="3" s="1"/>
  <c r="C2547" i="3"/>
  <c r="E2546" i="3"/>
  <c r="D2546" i="3"/>
  <c r="C2546" i="3"/>
  <c r="C2545" i="3"/>
  <c r="D2545" i="3" s="1"/>
  <c r="C2544" i="3"/>
  <c r="E2543" i="3"/>
  <c r="D2543" i="3"/>
  <c r="C2543" i="3"/>
  <c r="E2542" i="3"/>
  <c r="C2542" i="3"/>
  <c r="D2542" i="3" s="1"/>
  <c r="D2541" i="3"/>
  <c r="C2541" i="3"/>
  <c r="E2541" i="3" s="1"/>
  <c r="E2540" i="3"/>
  <c r="D2540" i="3"/>
  <c r="C2540" i="3"/>
  <c r="C2539" i="3"/>
  <c r="E2539" i="3" s="1"/>
  <c r="C2538" i="3"/>
  <c r="D2537" i="3"/>
  <c r="C2537" i="3"/>
  <c r="E2537" i="3" s="1"/>
  <c r="E2536" i="3"/>
  <c r="C2536" i="3"/>
  <c r="D2536" i="3" s="1"/>
  <c r="D2535" i="3"/>
  <c r="C2535" i="3"/>
  <c r="E2535" i="3" s="1"/>
  <c r="E2534" i="3"/>
  <c r="D2534" i="3"/>
  <c r="C2534" i="3"/>
  <c r="E2533" i="3"/>
  <c r="C2533" i="3"/>
  <c r="D2533" i="3" s="1"/>
  <c r="C2532" i="3"/>
  <c r="E2531" i="3"/>
  <c r="D2531" i="3"/>
  <c r="C2531" i="3"/>
  <c r="C2530" i="3"/>
  <c r="D2530" i="3" s="1"/>
  <c r="D2529" i="3"/>
  <c r="C2529" i="3"/>
  <c r="E2529" i="3" s="1"/>
  <c r="E2528" i="3"/>
  <c r="D2528" i="3"/>
  <c r="C2528" i="3"/>
  <c r="C2527" i="3"/>
  <c r="E2527" i="3" s="1"/>
  <c r="C2526" i="3"/>
  <c r="D2525" i="3"/>
  <c r="C2525" i="3"/>
  <c r="E2525" i="3" s="1"/>
  <c r="C2524" i="3"/>
  <c r="D2524" i="3" s="1"/>
  <c r="C2523" i="3"/>
  <c r="E2523" i="3" s="1"/>
  <c r="E2522" i="3"/>
  <c r="D2522" i="3"/>
  <c r="C2522" i="3"/>
  <c r="C2521" i="3"/>
  <c r="E2521" i="3" s="1"/>
  <c r="C2520" i="3"/>
  <c r="C2519" i="3"/>
  <c r="E2519" i="3" s="1"/>
  <c r="C2518" i="3"/>
  <c r="E2518" i="3" s="1"/>
  <c r="E2517" i="3"/>
  <c r="D2517" i="3"/>
  <c r="C2517" i="3"/>
  <c r="E2516" i="3"/>
  <c r="C2516" i="3"/>
  <c r="D2516" i="3" s="1"/>
  <c r="C2515" i="3"/>
  <c r="E2514" i="3"/>
  <c r="D2514" i="3"/>
  <c r="C2514" i="3"/>
  <c r="E2513" i="3"/>
  <c r="C2513" i="3"/>
  <c r="D2513" i="3" s="1"/>
  <c r="C2512" i="3"/>
  <c r="E2512" i="3" s="1"/>
  <c r="E2511" i="3"/>
  <c r="D2511" i="3"/>
  <c r="C2511" i="3"/>
  <c r="C2510" i="3"/>
  <c r="E2510" i="3" s="1"/>
  <c r="C2509" i="3"/>
  <c r="E2509" i="3" s="1"/>
  <c r="E2508" i="3"/>
  <c r="D2508" i="3"/>
  <c r="C2508" i="3"/>
  <c r="E2507" i="3"/>
  <c r="C2507" i="3"/>
  <c r="D2507" i="3" s="1"/>
  <c r="C2506" i="3"/>
  <c r="E2506" i="3" s="1"/>
  <c r="E2505" i="3"/>
  <c r="D2505" i="3"/>
  <c r="C2505" i="3"/>
  <c r="E2504" i="3"/>
  <c r="C2504" i="3"/>
  <c r="D2504" i="3" s="1"/>
  <c r="D2503" i="3"/>
  <c r="C2503" i="3"/>
  <c r="E2503" i="3" s="1"/>
  <c r="E2502" i="3"/>
  <c r="D2502" i="3"/>
  <c r="C2502" i="3"/>
  <c r="E2501" i="3"/>
  <c r="C2501" i="3"/>
  <c r="D2501" i="3" s="1"/>
  <c r="C2500" i="3"/>
  <c r="E2499" i="3"/>
  <c r="D2499" i="3"/>
  <c r="C2499" i="3"/>
  <c r="C2498" i="3"/>
  <c r="C2497" i="3"/>
  <c r="E2496" i="3"/>
  <c r="D2496" i="3"/>
  <c r="C2496" i="3"/>
  <c r="E2495" i="3"/>
  <c r="C2495" i="3"/>
  <c r="D2495" i="3" s="1"/>
  <c r="C2494" i="3"/>
  <c r="E2493" i="3"/>
  <c r="D2493" i="3"/>
  <c r="C2493" i="3"/>
  <c r="E2492" i="3"/>
  <c r="C2492" i="3"/>
  <c r="D2492" i="3" s="1"/>
  <c r="C2491" i="3"/>
  <c r="E2491" i="3" s="1"/>
  <c r="E2490" i="3"/>
  <c r="D2490" i="3"/>
  <c r="C2490" i="3"/>
  <c r="E2489" i="3"/>
  <c r="C2489" i="3"/>
  <c r="D2489" i="3" s="1"/>
  <c r="C2488" i="3"/>
  <c r="E2487" i="3"/>
  <c r="D2487" i="3"/>
  <c r="C2487" i="3"/>
  <c r="E2486" i="3"/>
  <c r="C2486" i="3"/>
  <c r="D2486" i="3" s="1"/>
  <c r="C2485" i="3"/>
  <c r="E2484" i="3"/>
  <c r="D2484" i="3"/>
  <c r="C2484" i="3"/>
  <c r="E2483" i="3"/>
  <c r="C2483" i="3"/>
  <c r="D2483" i="3" s="1"/>
  <c r="C2482" i="3"/>
  <c r="E2481" i="3"/>
  <c r="D2481" i="3"/>
  <c r="C2481" i="3"/>
  <c r="E2480" i="3"/>
  <c r="C2480" i="3"/>
  <c r="D2480" i="3" s="1"/>
  <c r="C2479" i="3"/>
  <c r="E2478" i="3"/>
  <c r="D2478" i="3"/>
  <c r="C2478" i="3"/>
  <c r="E2477" i="3"/>
  <c r="C2477" i="3"/>
  <c r="D2477" i="3" s="1"/>
  <c r="D2476" i="3"/>
  <c r="C2476" i="3"/>
  <c r="E2476" i="3" s="1"/>
  <c r="E2475" i="3"/>
  <c r="D2475" i="3"/>
  <c r="C2475" i="3"/>
  <c r="C2474" i="3"/>
  <c r="C2473" i="3"/>
  <c r="E2472" i="3"/>
  <c r="D2472" i="3"/>
  <c r="C2472" i="3"/>
  <c r="E2471" i="3"/>
  <c r="C2471" i="3"/>
  <c r="D2471" i="3" s="1"/>
  <c r="D2470" i="3"/>
  <c r="C2470" i="3"/>
  <c r="E2470" i="3" s="1"/>
  <c r="E2469" i="3"/>
  <c r="D2469" i="3"/>
  <c r="C2469" i="3"/>
  <c r="E2468" i="3"/>
  <c r="C2468" i="3"/>
  <c r="D2468" i="3" s="1"/>
  <c r="D2467" i="3"/>
  <c r="C2467" i="3"/>
  <c r="E2467" i="3" s="1"/>
  <c r="E2466" i="3"/>
  <c r="D2466" i="3"/>
  <c r="C2466" i="3"/>
  <c r="E2465" i="3"/>
  <c r="C2465" i="3"/>
  <c r="D2465" i="3" s="1"/>
  <c r="D2464" i="3"/>
  <c r="C2464" i="3"/>
  <c r="E2464" i="3" s="1"/>
  <c r="E2463" i="3"/>
  <c r="D2463" i="3"/>
  <c r="C2463" i="3"/>
  <c r="E2462" i="3"/>
  <c r="C2462" i="3"/>
  <c r="D2462" i="3" s="1"/>
  <c r="C2461" i="3"/>
  <c r="E2460" i="3"/>
  <c r="D2460" i="3"/>
  <c r="C2460" i="3"/>
  <c r="C2459" i="3"/>
  <c r="D2458" i="3"/>
  <c r="C2458" i="3"/>
  <c r="E2458" i="3" s="1"/>
  <c r="E2457" i="3"/>
  <c r="D2457" i="3"/>
  <c r="C2457" i="3"/>
  <c r="E2456" i="3"/>
  <c r="C2456" i="3"/>
  <c r="D2456" i="3" s="1"/>
  <c r="D2455" i="3"/>
  <c r="C2455" i="3"/>
  <c r="E2455" i="3" s="1"/>
  <c r="E2454" i="3"/>
  <c r="D2454" i="3"/>
  <c r="C2454" i="3"/>
  <c r="E2453" i="3"/>
  <c r="C2453" i="3"/>
  <c r="D2453" i="3" s="1"/>
  <c r="D2452" i="3"/>
  <c r="C2452" i="3"/>
  <c r="E2452" i="3" s="1"/>
  <c r="E2451" i="3"/>
  <c r="D2451" i="3"/>
  <c r="C2451" i="3"/>
  <c r="E2450" i="3"/>
  <c r="C2450" i="3"/>
  <c r="D2450" i="3" s="1"/>
  <c r="C2449" i="3"/>
  <c r="E2448" i="3"/>
  <c r="D2448" i="3"/>
  <c r="C2448" i="3"/>
  <c r="C2447" i="3"/>
  <c r="D2446" i="3"/>
  <c r="C2446" i="3"/>
  <c r="E2446" i="3" s="1"/>
  <c r="E2445" i="3"/>
  <c r="D2445" i="3"/>
  <c r="C2445" i="3"/>
  <c r="E2444" i="3"/>
  <c r="C2444" i="3"/>
  <c r="D2444" i="3" s="1"/>
  <c r="E2443" i="3"/>
  <c r="D2443" i="3"/>
  <c r="C2443" i="3"/>
  <c r="E2442" i="3"/>
  <c r="D2442" i="3"/>
  <c r="C2442" i="3"/>
  <c r="C2441" i="3"/>
  <c r="D2441" i="3" s="1"/>
  <c r="D2440" i="3"/>
  <c r="C2440" i="3"/>
  <c r="E2440" i="3" s="1"/>
  <c r="E2439" i="3"/>
  <c r="D2439" i="3"/>
  <c r="C2439" i="3"/>
  <c r="D2438" i="3"/>
  <c r="C2438" i="3"/>
  <c r="E2438" i="3" s="1"/>
  <c r="C2437" i="3"/>
  <c r="E2436" i="3"/>
  <c r="D2436" i="3"/>
  <c r="C2436" i="3"/>
  <c r="E2435" i="3"/>
  <c r="D2435" i="3"/>
  <c r="C2435" i="3"/>
  <c r="D2434" i="3"/>
  <c r="C2434" i="3"/>
  <c r="E2434" i="3" s="1"/>
  <c r="E2433" i="3"/>
  <c r="C2433" i="3"/>
  <c r="D2433" i="3" s="1"/>
  <c r="C2432" i="3"/>
  <c r="C2431" i="3"/>
  <c r="E2431" i="3" s="1"/>
  <c r="E2430" i="3"/>
  <c r="C2430" i="3"/>
  <c r="D2430" i="3" s="1"/>
  <c r="E2429" i="3"/>
  <c r="C2429" i="3"/>
  <c r="D2429" i="3" s="1"/>
  <c r="E2428" i="3"/>
  <c r="C2428" i="3"/>
  <c r="D2428" i="3" s="1"/>
  <c r="E2427" i="3"/>
  <c r="D2427" i="3"/>
  <c r="C2427" i="3"/>
  <c r="D2426" i="3"/>
  <c r="C2426" i="3"/>
  <c r="E2426" i="3" s="1"/>
  <c r="C2425" i="3"/>
  <c r="E2425" i="3" s="1"/>
  <c r="E2424" i="3"/>
  <c r="D2424" i="3"/>
  <c r="C2424" i="3"/>
  <c r="D2423" i="3"/>
  <c r="C2423" i="3"/>
  <c r="E2423" i="3" s="1"/>
  <c r="D2422" i="3"/>
  <c r="C2422" i="3"/>
  <c r="E2422" i="3" s="1"/>
  <c r="C2421" i="3"/>
  <c r="C2420" i="3"/>
  <c r="D2419" i="3"/>
  <c r="C2419" i="3"/>
  <c r="E2419" i="3" s="1"/>
  <c r="C2418" i="3"/>
  <c r="C2417" i="3"/>
  <c r="D2417" i="3" s="1"/>
  <c r="E2416" i="3"/>
  <c r="C2416" i="3"/>
  <c r="D2416" i="3" s="1"/>
  <c r="E2415" i="3"/>
  <c r="D2415" i="3"/>
  <c r="C2415" i="3"/>
  <c r="D2414" i="3"/>
  <c r="C2414" i="3"/>
  <c r="E2414" i="3" s="1"/>
  <c r="C2413" i="3"/>
  <c r="E2413" i="3" s="1"/>
  <c r="E2412" i="3"/>
  <c r="D2412" i="3"/>
  <c r="C2412" i="3"/>
  <c r="E2411" i="3"/>
  <c r="C2411" i="3"/>
  <c r="D2411" i="3" s="1"/>
  <c r="C2410" i="3"/>
  <c r="E2410" i="3" s="1"/>
  <c r="C2409" i="3"/>
  <c r="C2408" i="3"/>
  <c r="E2407" i="3"/>
  <c r="D2407" i="3"/>
  <c r="C2407" i="3"/>
  <c r="E2406" i="3"/>
  <c r="C2406" i="3"/>
  <c r="D2406" i="3" s="1"/>
  <c r="E2405" i="3"/>
  <c r="C2405" i="3"/>
  <c r="D2405" i="3" s="1"/>
  <c r="E2404" i="3"/>
  <c r="C2404" i="3"/>
  <c r="D2404" i="3" s="1"/>
  <c r="E2403" i="3"/>
  <c r="D2403" i="3"/>
  <c r="C2403" i="3"/>
  <c r="D2402" i="3"/>
  <c r="C2402" i="3"/>
  <c r="E2402" i="3" s="1"/>
  <c r="D2401" i="3"/>
  <c r="C2401" i="3"/>
  <c r="E2401" i="3" s="1"/>
  <c r="E2400" i="3"/>
  <c r="D2400" i="3"/>
  <c r="C2400" i="3"/>
  <c r="D2399" i="3"/>
  <c r="C2399" i="3"/>
  <c r="E2399" i="3" s="1"/>
  <c r="D2398" i="3"/>
  <c r="C2398" i="3"/>
  <c r="E2398" i="3" s="1"/>
  <c r="E2397" i="3"/>
  <c r="D2397" i="3"/>
  <c r="C2397" i="3"/>
  <c r="C2396" i="3"/>
  <c r="E2395" i="3"/>
  <c r="D2395" i="3"/>
  <c r="C2395" i="3"/>
  <c r="C2394" i="3"/>
  <c r="D2394" i="3" s="1"/>
  <c r="C2393" i="3"/>
  <c r="D2393" i="3" s="1"/>
  <c r="C2392" i="3"/>
  <c r="E2391" i="3"/>
  <c r="D2391" i="3"/>
  <c r="C2391" i="3"/>
  <c r="D2390" i="3"/>
  <c r="C2390" i="3"/>
  <c r="E2390" i="3" s="1"/>
  <c r="C2389" i="3"/>
  <c r="E2389" i="3" s="1"/>
  <c r="E2388" i="3"/>
  <c r="D2388" i="3"/>
  <c r="C2388" i="3"/>
  <c r="D2387" i="3"/>
  <c r="C2387" i="3"/>
  <c r="E2387" i="3" s="1"/>
  <c r="C2386" i="3"/>
  <c r="E2386" i="3" s="1"/>
  <c r="E2385" i="3"/>
  <c r="D2385" i="3"/>
  <c r="C2385" i="3"/>
  <c r="C2384" i="3"/>
  <c r="E2384" i="3" s="1"/>
  <c r="E2383" i="3"/>
  <c r="C2383" i="3"/>
  <c r="D2383" i="3" s="1"/>
  <c r="E2382" i="3"/>
  <c r="C2382" i="3"/>
  <c r="D2382" i="3" s="1"/>
  <c r="C2381" i="3"/>
  <c r="D2380" i="3"/>
  <c r="C2380" i="3"/>
  <c r="E2380" i="3" s="1"/>
  <c r="D2379" i="3"/>
  <c r="C2379" i="3"/>
  <c r="E2379" i="3" s="1"/>
  <c r="D2378" i="3"/>
  <c r="C2378" i="3"/>
  <c r="E2378" i="3" s="1"/>
  <c r="C2377" i="3"/>
  <c r="D2377" i="3" s="1"/>
  <c r="E2376" i="3"/>
  <c r="D2376" i="3"/>
  <c r="C2376" i="3"/>
  <c r="E2375" i="3"/>
  <c r="C2375" i="3"/>
  <c r="D2375" i="3" s="1"/>
  <c r="E2374" i="3"/>
  <c r="D2374" i="3"/>
  <c r="C2374" i="3"/>
  <c r="C2373" i="3"/>
  <c r="D2372" i="3"/>
  <c r="C2372" i="3"/>
  <c r="E2372" i="3" s="1"/>
  <c r="E2371" i="3"/>
  <c r="D2371" i="3"/>
  <c r="C2371" i="3"/>
  <c r="C2370" i="3"/>
  <c r="E2370" i="3" s="1"/>
  <c r="E2369" i="3"/>
  <c r="D2369" i="3"/>
  <c r="C2369" i="3"/>
  <c r="C2368" i="3"/>
  <c r="E2368" i="3" s="1"/>
  <c r="C2367" i="3"/>
  <c r="E2366" i="3"/>
  <c r="C2366" i="3"/>
  <c r="D2366" i="3" s="1"/>
  <c r="C2365" i="3"/>
  <c r="D2365" i="3" s="1"/>
  <c r="E2364" i="3"/>
  <c r="C2364" i="3"/>
  <c r="D2364" i="3" s="1"/>
  <c r="E2363" i="3"/>
  <c r="C2363" i="3"/>
  <c r="D2363" i="3" s="1"/>
  <c r="E2362" i="3"/>
  <c r="D2362" i="3"/>
  <c r="C2362" i="3"/>
  <c r="C2361" i="3"/>
  <c r="D2360" i="3"/>
  <c r="C2360" i="3"/>
  <c r="E2360" i="3" s="1"/>
  <c r="E2359" i="3"/>
  <c r="D2359" i="3"/>
  <c r="C2359" i="3"/>
  <c r="C2358" i="3"/>
  <c r="E2357" i="3"/>
  <c r="D2357" i="3"/>
  <c r="C2357" i="3"/>
  <c r="C2356" i="3"/>
  <c r="D2356" i="3" s="1"/>
  <c r="C2355" i="3"/>
  <c r="C2354" i="3"/>
  <c r="D2354" i="3" s="1"/>
  <c r="C2353" i="3"/>
  <c r="D2353" i="3" s="1"/>
  <c r="C2352" i="3"/>
  <c r="D2352" i="3" s="1"/>
  <c r="E2351" i="3"/>
  <c r="C2351" i="3"/>
  <c r="D2351" i="3" s="1"/>
  <c r="E2350" i="3"/>
  <c r="D2350" i="3"/>
  <c r="C2350" i="3"/>
  <c r="C2349" i="3"/>
  <c r="D2348" i="3"/>
  <c r="C2348" i="3"/>
  <c r="E2348" i="3" s="1"/>
  <c r="E2347" i="3"/>
  <c r="D2347" i="3"/>
  <c r="C2347" i="3"/>
  <c r="C2346" i="3"/>
  <c r="E2345" i="3"/>
  <c r="D2345" i="3"/>
  <c r="C2345" i="3"/>
  <c r="C2344" i="3"/>
  <c r="D2344" i="3" s="1"/>
  <c r="C2343" i="3"/>
  <c r="E2342" i="3"/>
  <c r="C2342" i="3"/>
  <c r="D2342" i="3" s="1"/>
  <c r="C2341" i="3"/>
  <c r="D2341" i="3" s="1"/>
  <c r="C2340" i="3"/>
  <c r="D2340" i="3" s="1"/>
  <c r="E2339" i="3"/>
  <c r="C2339" i="3"/>
  <c r="D2339" i="3" s="1"/>
  <c r="E2338" i="3"/>
  <c r="D2338" i="3"/>
  <c r="C2338" i="3"/>
  <c r="C2337" i="3"/>
  <c r="D2336" i="3"/>
  <c r="C2336" i="3"/>
  <c r="E2336" i="3" s="1"/>
  <c r="E2335" i="3"/>
  <c r="D2335" i="3"/>
  <c r="C2335" i="3"/>
  <c r="C2334" i="3"/>
  <c r="E2333" i="3"/>
  <c r="D2333" i="3"/>
  <c r="C2333" i="3"/>
  <c r="C2332" i="3"/>
  <c r="D2332" i="3" s="1"/>
  <c r="C2331" i="3"/>
  <c r="E2330" i="3"/>
  <c r="C2330" i="3"/>
  <c r="D2330" i="3" s="1"/>
  <c r="C2329" i="3"/>
  <c r="D2329" i="3" s="1"/>
  <c r="E2328" i="3"/>
  <c r="C2328" i="3"/>
  <c r="D2328" i="3" s="1"/>
  <c r="E2327" i="3"/>
  <c r="C2327" i="3"/>
  <c r="D2327" i="3" s="1"/>
  <c r="E2326" i="3"/>
  <c r="D2326" i="3"/>
  <c r="C2326" i="3"/>
  <c r="C2325" i="3"/>
  <c r="E2324" i="3"/>
  <c r="D2324" i="3"/>
  <c r="C2324" i="3"/>
  <c r="C2323" i="3"/>
  <c r="D2323" i="3" s="1"/>
  <c r="D2322" i="3"/>
  <c r="C2322" i="3"/>
  <c r="E2322" i="3" s="1"/>
  <c r="E2321" i="3"/>
  <c r="C2321" i="3"/>
  <c r="D2321" i="3" s="1"/>
  <c r="D2320" i="3"/>
  <c r="C2320" i="3"/>
  <c r="E2320" i="3" s="1"/>
  <c r="E2319" i="3"/>
  <c r="C2319" i="3"/>
  <c r="D2319" i="3" s="1"/>
  <c r="D2318" i="3"/>
  <c r="C2318" i="3"/>
  <c r="E2318" i="3" s="1"/>
  <c r="C2317" i="3"/>
  <c r="D2316" i="3"/>
  <c r="C2316" i="3"/>
  <c r="E2316" i="3" s="1"/>
  <c r="C2315" i="3"/>
  <c r="E2314" i="3"/>
  <c r="D2314" i="3"/>
  <c r="C2314" i="3"/>
  <c r="E2313" i="3"/>
  <c r="D2313" i="3"/>
  <c r="C2313" i="3"/>
  <c r="E2312" i="3"/>
  <c r="D2312" i="3"/>
  <c r="C2312" i="3"/>
  <c r="D2311" i="3"/>
  <c r="C2311" i="3"/>
  <c r="E2311" i="3" s="1"/>
  <c r="C2310" i="3"/>
  <c r="D2309" i="3"/>
  <c r="C2309" i="3"/>
  <c r="E2309" i="3" s="1"/>
  <c r="E2308" i="3"/>
  <c r="C2308" i="3"/>
  <c r="D2308" i="3" s="1"/>
  <c r="C2307" i="3"/>
  <c r="C2306" i="3"/>
  <c r="D2306" i="3" s="1"/>
  <c r="E2305" i="3"/>
  <c r="C2305" i="3"/>
  <c r="D2305" i="3" s="1"/>
  <c r="E2304" i="3"/>
  <c r="C2304" i="3"/>
  <c r="D2304" i="3" s="1"/>
  <c r="E2303" i="3"/>
  <c r="D2303" i="3"/>
  <c r="C2303" i="3"/>
  <c r="E2302" i="3"/>
  <c r="D2302" i="3"/>
  <c r="C2302" i="3"/>
  <c r="C2301" i="3"/>
  <c r="D2301" i="3" s="1"/>
  <c r="E2300" i="3"/>
  <c r="D2300" i="3"/>
  <c r="C2300" i="3"/>
  <c r="E2299" i="3"/>
  <c r="C2299" i="3"/>
  <c r="D2299" i="3" s="1"/>
  <c r="C2298" i="3"/>
  <c r="E2298" i="3" s="1"/>
  <c r="E2297" i="3"/>
  <c r="C2297" i="3"/>
  <c r="D2297" i="3" s="1"/>
  <c r="D2296" i="3"/>
  <c r="C2296" i="3"/>
  <c r="E2296" i="3" s="1"/>
  <c r="E2295" i="3"/>
  <c r="C2295" i="3"/>
  <c r="D2295" i="3" s="1"/>
  <c r="E2294" i="3"/>
  <c r="D2294" i="3"/>
  <c r="C2294" i="3"/>
  <c r="C2293" i="3"/>
  <c r="E2292" i="3"/>
  <c r="C2292" i="3"/>
  <c r="D2292" i="3" s="1"/>
  <c r="E2291" i="3"/>
  <c r="D2291" i="3"/>
  <c r="C2291" i="3"/>
  <c r="D2290" i="3"/>
  <c r="C2290" i="3"/>
  <c r="E2290" i="3" s="1"/>
  <c r="D2289" i="3"/>
  <c r="C2289" i="3"/>
  <c r="E2289" i="3" s="1"/>
  <c r="C2288" i="3"/>
  <c r="C2287" i="3"/>
  <c r="E2287" i="3" s="1"/>
  <c r="C2286" i="3"/>
  <c r="D2286" i="3" s="1"/>
  <c r="C2285" i="3"/>
  <c r="C2284" i="3"/>
  <c r="D2284" i="3" s="1"/>
  <c r="E2283" i="3"/>
  <c r="D2283" i="3"/>
  <c r="C2283" i="3"/>
  <c r="C2282" i="3"/>
  <c r="D2282" i="3" s="1"/>
  <c r="D2281" i="3"/>
  <c r="C2281" i="3"/>
  <c r="E2281" i="3" s="1"/>
  <c r="E2280" i="3"/>
  <c r="D2280" i="3"/>
  <c r="C2280" i="3"/>
  <c r="E2279" i="3"/>
  <c r="D2279" i="3"/>
  <c r="C2279" i="3"/>
  <c r="E2278" i="3"/>
  <c r="D2278" i="3"/>
  <c r="C2278" i="3"/>
  <c r="D2277" i="3"/>
  <c r="C2277" i="3"/>
  <c r="E2277" i="3" s="1"/>
  <c r="E2276" i="3"/>
  <c r="C2276" i="3"/>
  <c r="D2276" i="3" s="1"/>
  <c r="D2275" i="3"/>
  <c r="C2275" i="3"/>
  <c r="E2275" i="3" s="1"/>
  <c r="C2274" i="3"/>
  <c r="D2274" i="3" s="1"/>
  <c r="E2273" i="3"/>
  <c r="D2273" i="3"/>
  <c r="C2273" i="3"/>
  <c r="E2272" i="3"/>
  <c r="C2272" i="3"/>
  <c r="D2272" i="3" s="1"/>
  <c r="E2271" i="3"/>
  <c r="D2271" i="3"/>
  <c r="C2271" i="3"/>
  <c r="E2270" i="3"/>
  <c r="C2270" i="3"/>
  <c r="D2270" i="3" s="1"/>
  <c r="D2269" i="3"/>
  <c r="C2269" i="3"/>
  <c r="E2269" i="3" s="1"/>
  <c r="E2268" i="3"/>
  <c r="C2268" i="3"/>
  <c r="D2268" i="3" s="1"/>
  <c r="E2267" i="3"/>
  <c r="D2267" i="3"/>
  <c r="C2267" i="3"/>
  <c r="E2266" i="3"/>
  <c r="C2266" i="3"/>
  <c r="D2266" i="3" s="1"/>
  <c r="D2265" i="3"/>
  <c r="C2265" i="3"/>
  <c r="E2265" i="3" s="1"/>
  <c r="C2264" i="3"/>
  <c r="C2263" i="3"/>
  <c r="E2263" i="3" s="1"/>
  <c r="C2262" i="3"/>
  <c r="D2262" i="3" s="1"/>
  <c r="E2261" i="3"/>
  <c r="C2261" i="3"/>
  <c r="D2261" i="3" s="1"/>
  <c r="C2260" i="3"/>
  <c r="D2260" i="3" s="1"/>
  <c r="E2259" i="3"/>
  <c r="D2259" i="3"/>
  <c r="C2259" i="3"/>
  <c r="C2258" i="3"/>
  <c r="D2258" i="3" s="1"/>
  <c r="D2257" i="3"/>
  <c r="C2257" i="3"/>
  <c r="E2257" i="3" s="1"/>
  <c r="D2256" i="3"/>
  <c r="C2256" i="3"/>
  <c r="E2256" i="3" s="1"/>
  <c r="D2255" i="3"/>
  <c r="C2255" i="3"/>
  <c r="E2255" i="3" s="1"/>
  <c r="E2254" i="3"/>
  <c r="C2254" i="3"/>
  <c r="D2254" i="3" s="1"/>
  <c r="D2253" i="3"/>
  <c r="C2253" i="3"/>
  <c r="E2253" i="3" s="1"/>
  <c r="C2252" i="3"/>
  <c r="C2251" i="3"/>
  <c r="E2251" i="3" s="1"/>
  <c r="C2250" i="3"/>
  <c r="D2250" i="3" s="1"/>
  <c r="E2249" i="3"/>
  <c r="C2249" i="3"/>
  <c r="D2249" i="3" s="1"/>
  <c r="C2248" i="3"/>
  <c r="D2248" i="3" s="1"/>
  <c r="E2247" i="3"/>
  <c r="D2247" i="3"/>
  <c r="C2247" i="3"/>
  <c r="C2246" i="3"/>
  <c r="E2246" i="3" s="1"/>
  <c r="D2245" i="3"/>
  <c r="C2245" i="3"/>
  <c r="E2245" i="3" s="1"/>
  <c r="C2244" i="3"/>
  <c r="E2244" i="3" s="1"/>
  <c r="D2243" i="3"/>
  <c r="C2243" i="3"/>
  <c r="E2243" i="3" s="1"/>
  <c r="C2242" i="3"/>
  <c r="E2242" i="3" s="1"/>
  <c r="D2241" i="3"/>
  <c r="C2241" i="3"/>
  <c r="E2241" i="3" s="1"/>
  <c r="C2240" i="3"/>
  <c r="D2240" i="3" s="1"/>
  <c r="C2239" i="3"/>
  <c r="E2239" i="3" s="1"/>
  <c r="C2238" i="3"/>
  <c r="D2238" i="3" s="1"/>
  <c r="E2237" i="3"/>
  <c r="C2237" i="3"/>
  <c r="D2237" i="3" s="1"/>
  <c r="C2236" i="3"/>
  <c r="E2235" i="3"/>
  <c r="D2235" i="3"/>
  <c r="C2235" i="3"/>
  <c r="E2234" i="3"/>
  <c r="C2234" i="3"/>
  <c r="D2234" i="3" s="1"/>
  <c r="C2233" i="3"/>
  <c r="E2233" i="3" s="1"/>
  <c r="D2232" i="3"/>
  <c r="C2232" i="3"/>
  <c r="E2232" i="3" s="1"/>
  <c r="C2231" i="3"/>
  <c r="E2231" i="3" s="1"/>
  <c r="C2230" i="3"/>
  <c r="E2230" i="3" s="1"/>
  <c r="E2229" i="3"/>
  <c r="D2229" i="3"/>
  <c r="C2229" i="3"/>
  <c r="C2228" i="3"/>
  <c r="D2228" i="3" s="1"/>
  <c r="E2227" i="3"/>
  <c r="D2227" i="3"/>
  <c r="C2227" i="3"/>
  <c r="D2226" i="3"/>
  <c r="C2226" i="3"/>
  <c r="E2226" i="3" s="1"/>
  <c r="C2225" i="3"/>
  <c r="E2224" i="3"/>
  <c r="C2224" i="3"/>
  <c r="D2224" i="3" s="1"/>
  <c r="E2223" i="3"/>
  <c r="D2223" i="3"/>
  <c r="C2223" i="3"/>
  <c r="E2222" i="3"/>
  <c r="C2222" i="3"/>
  <c r="D2222" i="3" s="1"/>
  <c r="C2221" i="3"/>
  <c r="E2221" i="3" s="1"/>
  <c r="C2220" i="3"/>
  <c r="E2220" i="3" s="1"/>
  <c r="D2219" i="3"/>
  <c r="C2219" i="3"/>
  <c r="E2219" i="3" s="1"/>
  <c r="E2218" i="3"/>
  <c r="D2218" i="3"/>
  <c r="C2218" i="3"/>
  <c r="C2217" i="3"/>
  <c r="E2217" i="3" s="1"/>
  <c r="E2216" i="3"/>
  <c r="C2216" i="3"/>
  <c r="D2216" i="3" s="1"/>
  <c r="D2215" i="3"/>
  <c r="C2215" i="3"/>
  <c r="E2215" i="3" s="1"/>
  <c r="E2214" i="3"/>
  <c r="D2214" i="3"/>
  <c r="C2214" i="3"/>
  <c r="E2213" i="3"/>
  <c r="C2213" i="3"/>
  <c r="D2213" i="3" s="1"/>
  <c r="C2212" i="3"/>
  <c r="E2211" i="3"/>
  <c r="D2211" i="3"/>
  <c r="C2211" i="3"/>
  <c r="E2210" i="3"/>
  <c r="C2210" i="3"/>
  <c r="D2210" i="3" s="1"/>
  <c r="C2209" i="3"/>
  <c r="E2209" i="3" s="1"/>
  <c r="C2208" i="3"/>
  <c r="E2208" i="3" s="1"/>
  <c r="E2207" i="3"/>
  <c r="D2207" i="3"/>
  <c r="C2207" i="3"/>
  <c r="E2206" i="3"/>
  <c r="C2206" i="3"/>
  <c r="D2206" i="3" s="1"/>
  <c r="E2205" i="3"/>
  <c r="D2205" i="3"/>
  <c r="C2205" i="3"/>
  <c r="E2204" i="3"/>
  <c r="C2204" i="3"/>
  <c r="D2204" i="3" s="1"/>
  <c r="D2203" i="3"/>
  <c r="C2203" i="3"/>
  <c r="E2203" i="3" s="1"/>
  <c r="E2202" i="3"/>
  <c r="D2202" i="3"/>
  <c r="C2202" i="3"/>
  <c r="D2201" i="3"/>
  <c r="C2201" i="3"/>
  <c r="E2201" i="3" s="1"/>
  <c r="C2200" i="3"/>
  <c r="E2199" i="3"/>
  <c r="D2199" i="3"/>
  <c r="C2199" i="3"/>
  <c r="E2198" i="3"/>
  <c r="C2198" i="3"/>
  <c r="D2198" i="3" s="1"/>
  <c r="C2197" i="3"/>
  <c r="E2197" i="3" s="1"/>
  <c r="C2196" i="3"/>
  <c r="E2195" i="3"/>
  <c r="D2195" i="3"/>
  <c r="C2195" i="3"/>
  <c r="E2194" i="3"/>
  <c r="C2194" i="3"/>
  <c r="D2194" i="3" s="1"/>
  <c r="E2193" i="3"/>
  <c r="D2193" i="3"/>
  <c r="C2193" i="3"/>
  <c r="E2192" i="3"/>
  <c r="C2192" i="3"/>
  <c r="D2192" i="3" s="1"/>
  <c r="D2191" i="3"/>
  <c r="C2191" i="3"/>
  <c r="E2191" i="3" s="1"/>
  <c r="E2190" i="3"/>
  <c r="D2190" i="3"/>
  <c r="C2190" i="3"/>
  <c r="D2189" i="3"/>
  <c r="C2189" i="3"/>
  <c r="E2189" i="3" s="1"/>
  <c r="C2188" i="3"/>
  <c r="E2187" i="3"/>
  <c r="D2187" i="3"/>
  <c r="C2187" i="3"/>
  <c r="E2186" i="3"/>
  <c r="C2186" i="3"/>
  <c r="D2186" i="3" s="1"/>
  <c r="C2185" i="3"/>
  <c r="E2185" i="3" s="1"/>
  <c r="C2184" i="3"/>
  <c r="E2183" i="3"/>
  <c r="C2183" i="3"/>
  <c r="D2183" i="3" s="1"/>
  <c r="E2182" i="3"/>
  <c r="C2182" i="3"/>
  <c r="D2182" i="3" s="1"/>
  <c r="E2181" i="3"/>
  <c r="D2181" i="3"/>
  <c r="C2181" i="3"/>
  <c r="E2180" i="3"/>
  <c r="C2180" i="3"/>
  <c r="D2180" i="3" s="1"/>
  <c r="D2179" i="3"/>
  <c r="C2179" i="3"/>
  <c r="E2179" i="3" s="1"/>
  <c r="E2178" i="3"/>
  <c r="D2178" i="3"/>
  <c r="C2178" i="3"/>
  <c r="D2177" i="3"/>
  <c r="C2177" i="3"/>
  <c r="E2177" i="3" s="1"/>
  <c r="C2176" i="3"/>
  <c r="E2175" i="3"/>
  <c r="D2175" i="3"/>
  <c r="C2175" i="3"/>
  <c r="C2174" i="3"/>
  <c r="D2174" i="3" s="1"/>
  <c r="C2173" i="3"/>
  <c r="C2172" i="3"/>
  <c r="D2172" i="3" s="1"/>
  <c r="E2171" i="3"/>
  <c r="C2171" i="3"/>
  <c r="D2171" i="3" s="1"/>
  <c r="E2170" i="3"/>
  <c r="C2170" i="3"/>
  <c r="D2170" i="3" s="1"/>
  <c r="E2169" i="3"/>
  <c r="D2169" i="3"/>
  <c r="C2169" i="3"/>
  <c r="E2168" i="3"/>
  <c r="C2168" i="3"/>
  <c r="D2168" i="3" s="1"/>
  <c r="D2167" i="3"/>
  <c r="C2167" i="3"/>
  <c r="E2167" i="3" s="1"/>
  <c r="E2166" i="3"/>
  <c r="D2166" i="3"/>
  <c r="C2166" i="3"/>
  <c r="D2165" i="3"/>
  <c r="C2165" i="3"/>
  <c r="E2165" i="3" s="1"/>
  <c r="C2164" i="3"/>
  <c r="E2163" i="3"/>
  <c r="D2163" i="3"/>
  <c r="C2163" i="3"/>
  <c r="E2162" i="3"/>
  <c r="C2162" i="3"/>
  <c r="D2162" i="3" s="1"/>
  <c r="C2161" i="3"/>
  <c r="E2161" i="3" s="1"/>
  <c r="C2160" i="3"/>
  <c r="D2160" i="3" s="1"/>
  <c r="E2159" i="3"/>
  <c r="C2159" i="3"/>
  <c r="D2159" i="3" s="1"/>
  <c r="E2158" i="3"/>
  <c r="C2158" i="3"/>
  <c r="D2158" i="3" s="1"/>
  <c r="E2157" i="3"/>
  <c r="D2157" i="3"/>
  <c r="C2157" i="3"/>
  <c r="E2156" i="3"/>
  <c r="C2156" i="3"/>
  <c r="D2156" i="3" s="1"/>
  <c r="D2155" i="3"/>
  <c r="C2155" i="3"/>
  <c r="E2155" i="3" s="1"/>
  <c r="E2154" i="3"/>
  <c r="D2154" i="3"/>
  <c r="C2154" i="3"/>
  <c r="D2153" i="3"/>
  <c r="C2153" i="3"/>
  <c r="E2153" i="3" s="1"/>
  <c r="C2152" i="3"/>
  <c r="E2151" i="3"/>
  <c r="D2151" i="3"/>
  <c r="C2151" i="3"/>
  <c r="C2150" i="3"/>
  <c r="D2150" i="3" s="1"/>
  <c r="D2149" i="3"/>
  <c r="C2149" i="3"/>
  <c r="E2149" i="3" s="1"/>
  <c r="C2148" i="3"/>
  <c r="D2148" i="3" s="1"/>
  <c r="E2147" i="3"/>
  <c r="C2147" i="3"/>
  <c r="D2147" i="3" s="1"/>
  <c r="C2146" i="3"/>
  <c r="D2146" i="3" s="1"/>
  <c r="E2145" i="3"/>
  <c r="D2145" i="3"/>
  <c r="C2145" i="3"/>
  <c r="C2144" i="3"/>
  <c r="D2144" i="3" s="1"/>
  <c r="D2143" i="3"/>
  <c r="C2143" i="3"/>
  <c r="E2143" i="3" s="1"/>
  <c r="E2142" i="3"/>
  <c r="D2142" i="3"/>
  <c r="C2142" i="3"/>
  <c r="D2141" i="3"/>
  <c r="C2141" i="3"/>
  <c r="E2141" i="3" s="1"/>
  <c r="C2140" i="3"/>
  <c r="E2139" i="3"/>
  <c r="D2139" i="3"/>
  <c r="C2139" i="3"/>
  <c r="E2138" i="3"/>
  <c r="C2138" i="3"/>
  <c r="D2138" i="3" s="1"/>
  <c r="C2137" i="3"/>
  <c r="E2137" i="3" s="1"/>
  <c r="C2136" i="3"/>
  <c r="E2135" i="3"/>
  <c r="C2135" i="3"/>
  <c r="D2135" i="3" s="1"/>
  <c r="C2134" i="3"/>
  <c r="D2134" i="3" s="1"/>
  <c r="E2133" i="3"/>
  <c r="D2133" i="3"/>
  <c r="C2133" i="3"/>
  <c r="C2132" i="3"/>
  <c r="D2132" i="3" s="1"/>
  <c r="D2131" i="3"/>
  <c r="C2131" i="3"/>
  <c r="E2131" i="3" s="1"/>
  <c r="E2130" i="3"/>
  <c r="D2130" i="3"/>
  <c r="C2130" i="3"/>
  <c r="D2129" i="3"/>
  <c r="C2129" i="3"/>
  <c r="E2129" i="3" s="1"/>
  <c r="C2128" i="3"/>
  <c r="E2127" i="3"/>
  <c r="D2127" i="3"/>
  <c r="C2127" i="3"/>
  <c r="E2126" i="3"/>
  <c r="C2126" i="3"/>
  <c r="D2126" i="3" s="1"/>
  <c r="D2125" i="3"/>
  <c r="C2125" i="3"/>
  <c r="E2125" i="3" s="1"/>
  <c r="E2124" i="3"/>
  <c r="C2124" i="3"/>
  <c r="D2124" i="3" s="1"/>
  <c r="E2123" i="3"/>
  <c r="C2123" i="3"/>
  <c r="D2123" i="3" s="1"/>
  <c r="C2122" i="3"/>
  <c r="D2122" i="3" s="1"/>
  <c r="E2121" i="3"/>
  <c r="D2121" i="3"/>
  <c r="C2121" i="3"/>
  <c r="E2120" i="3"/>
  <c r="C2120" i="3"/>
  <c r="D2120" i="3" s="1"/>
  <c r="D2119" i="3"/>
  <c r="C2119" i="3"/>
  <c r="E2119" i="3" s="1"/>
  <c r="E2118" i="3"/>
  <c r="D2118" i="3"/>
  <c r="C2118" i="3"/>
  <c r="D2117" i="3"/>
  <c r="C2117" i="3"/>
  <c r="E2117" i="3" s="1"/>
  <c r="C2116" i="3"/>
  <c r="E2115" i="3"/>
  <c r="D2115" i="3"/>
  <c r="C2115" i="3"/>
  <c r="C2114" i="3"/>
  <c r="D2114" i="3" s="1"/>
  <c r="C2113" i="3"/>
  <c r="E2113" i="3" s="1"/>
  <c r="E2112" i="3"/>
  <c r="C2112" i="3"/>
  <c r="D2112" i="3" s="1"/>
  <c r="C2111" i="3"/>
  <c r="D2111" i="3" s="1"/>
  <c r="C2110" i="3"/>
  <c r="E2109" i="3"/>
  <c r="D2109" i="3"/>
  <c r="C2109" i="3"/>
  <c r="C2108" i="3"/>
  <c r="D2108" i="3" s="1"/>
  <c r="D2107" i="3"/>
  <c r="C2107" i="3"/>
  <c r="E2107" i="3" s="1"/>
  <c r="C2106" i="3"/>
  <c r="E2106" i="3" s="1"/>
  <c r="D2105" i="3"/>
  <c r="C2105" i="3"/>
  <c r="E2105" i="3" s="1"/>
  <c r="E2104" i="3"/>
  <c r="C2104" i="3"/>
  <c r="D2104" i="3" s="1"/>
  <c r="E2103" i="3"/>
  <c r="D2103" i="3"/>
  <c r="C2103" i="3"/>
  <c r="E2102" i="3"/>
  <c r="C2102" i="3"/>
  <c r="D2102" i="3" s="1"/>
  <c r="D2101" i="3"/>
  <c r="C2101" i="3"/>
  <c r="E2101" i="3" s="1"/>
  <c r="E2100" i="3"/>
  <c r="C2100" i="3"/>
  <c r="D2100" i="3" s="1"/>
  <c r="C2099" i="3"/>
  <c r="E2099" i="3" s="1"/>
  <c r="C2098" i="3"/>
  <c r="D2098" i="3" s="1"/>
  <c r="E2097" i="3"/>
  <c r="D2097" i="3"/>
  <c r="C2097" i="3"/>
  <c r="E2096" i="3"/>
  <c r="C2096" i="3"/>
  <c r="D2096" i="3" s="1"/>
  <c r="D2095" i="3"/>
  <c r="C2095" i="3"/>
  <c r="E2095" i="3" s="1"/>
  <c r="C2094" i="3"/>
  <c r="E2094" i="3" s="1"/>
  <c r="D2093" i="3"/>
  <c r="C2093" i="3"/>
  <c r="E2093" i="3" s="1"/>
  <c r="C2092" i="3"/>
  <c r="E2092" i="3" s="1"/>
  <c r="E2091" i="3"/>
  <c r="D2091" i="3"/>
  <c r="C2091" i="3"/>
  <c r="C2090" i="3"/>
  <c r="D2090" i="3" s="1"/>
  <c r="C2089" i="3"/>
  <c r="E2088" i="3"/>
  <c r="C2088" i="3"/>
  <c r="D2088" i="3" s="1"/>
  <c r="C2087" i="3"/>
  <c r="E2087" i="3" s="1"/>
  <c r="E2086" i="3"/>
  <c r="C2086" i="3"/>
  <c r="D2086" i="3" s="1"/>
  <c r="E2085" i="3"/>
  <c r="D2085" i="3"/>
  <c r="C2085" i="3"/>
  <c r="C2084" i="3"/>
  <c r="D2083" i="3"/>
  <c r="C2083" i="3"/>
  <c r="E2083" i="3" s="1"/>
  <c r="E2082" i="3"/>
  <c r="D2082" i="3"/>
  <c r="C2082" i="3"/>
  <c r="D2081" i="3"/>
  <c r="C2081" i="3"/>
  <c r="E2081" i="3" s="1"/>
  <c r="C2080" i="3"/>
  <c r="E2080" i="3" s="1"/>
  <c r="E2079" i="3"/>
  <c r="D2079" i="3"/>
  <c r="C2079" i="3"/>
  <c r="C2078" i="3"/>
  <c r="D2078" i="3" s="1"/>
  <c r="D2077" i="3"/>
  <c r="C2077" i="3"/>
  <c r="E2077" i="3" s="1"/>
  <c r="E2076" i="3"/>
  <c r="C2076" i="3"/>
  <c r="D2076" i="3" s="1"/>
  <c r="D2075" i="3"/>
  <c r="C2075" i="3"/>
  <c r="E2075" i="3" s="1"/>
  <c r="C2074" i="3"/>
  <c r="E2074" i="3" s="1"/>
  <c r="E2073" i="3"/>
  <c r="D2073" i="3"/>
  <c r="C2073" i="3"/>
  <c r="E2072" i="3"/>
  <c r="C2072" i="3"/>
  <c r="D2072" i="3" s="1"/>
  <c r="D2071" i="3"/>
  <c r="C2071" i="3"/>
  <c r="E2071" i="3" s="1"/>
  <c r="E2070" i="3"/>
  <c r="D2070" i="3"/>
  <c r="C2070" i="3"/>
  <c r="E2069" i="3"/>
  <c r="D2069" i="3"/>
  <c r="C2069" i="3"/>
  <c r="E2068" i="3"/>
  <c r="D2068" i="3"/>
  <c r="C2068" i="3"/>
  <c r="E2067" i="3"/>
  <c r="D2067" i="3"/>
  <c r="C2067" i="3"/>
  <c r="E2066" i="3"/>
  <c r="C2066" i="3"/>
  <c r="D2066" i="3" s="1"/>
  <c r="D2065" i="3"/>
  <c r="C2065" i="3"/>
  <c r="E2065" i="3" s="1"/>
  <c r="E2064" i="3"/>
  <c r="C2064" i="3"/>
  <c r="D2064" i="3" s="1"/>
  <c r="E2063" i="3"/>
  <c r="D2063" i="3"/>
  <c r="C2063" i="3"/>
  <c r="E2062" i="3"/>
  <c r="C2062" i="3"/>
  <c r="D2062" i="3" s="1"/>
  <c r="E2061" i="3"/>
  <c r="D2061" i="3"/>
  <c r="C2061" i="3"/>
  <c r="C2060" i="3"/>
  <c r="D2060" i="3" s="1"/>
  <c r="D2059" i="3"/>
  <c r="C2059" i="3"/>
  <c r="E2059" i="3" s="1"/>
  <c r="E2058" i="3"/>
  <c r="C2058" i="3"/>
  <c r="D2058" i="3" s="1"/>
  <c r="C2057" i="3"/>
  <c r="D2056" i="3"/>
  <c r="C2056" i="3"/>
  <c r="E2056" i="3" s="1"/>
  <c r="E2055" i="3"/>
  <c r="D2055" i="3"/>
  <c r="C2055" i="3"/>
  <c r="C2054" i="3"/>
  <c r="E2054" i="3" s="1"/>
  <c r="D2053" i="3"/>
  <c r="C2053" i="3"/>
  <c r="E2053" i="3" s="1"/>
  <c r="E2052" i="3"/>
  <c r="D2052" i="3"/>
  <c r="C2052" i="3"/>
  <c r="C2051" i="3"/>
  <c r="E2051" i="3" s="1"/>
  <c r="C2050" i="3"/>
  <c r="E2050" i="3" s="1"/>
  <c r="E2049" i="3"/>
  <c r="C2049" i="3"/>
  <c r="D2049" i="3" s="1"/>
  <c r="E2048" i="3"/>
  <c r="C2048" i="3"/>
  <c r="D2048" i="3" s="1"/>
  <c r="C2047" i="3"/>
  <c r="E2046" i="3"/>
  <c r="C2046" i="3"/>
  <c r="D2046" i="3" s="1"/>
  <c r="E2045" i="3"/>
  <c r="C2045" i="3"/>
  <c r="D2045" i="3" s="1"/>
  <c r="E2044" i="3"/>
  <c r="D2044" i="3"/>
  <c r="C2044" i="3"/>
  <c r="E2043" i="3"/>
  <c r="D2043" i="3"/>
  <c r="C2043" i="3"/>
  <c r="C2042" i="3"/>
  <c r="E2042" i="3" s="1"/>
  <c r="D2041" i="3"/>
  <c r="C2041" i="3"/>
  <c r="E2041" i="3" s="1"/>
  <c r="E2040" i="3"/>
  <c r="D2040" i="3"/>
  <c r="C2040" i="3"/>
  <c r="C2039" i="3"/>
  <c r="E2039" i="3" s="1"/>
  <c r="D2038" i="3"/>
  <c r="C2038" i="3"/>
  <c r="E2038" i="3" s="1"/>
  <c r="E2037" i="3"/>
  <c r="C2037" i="3"/>
  <c r="D2037" i="3" s="1"/>
  <c r="E2036" i="3"/>
  <c r="C2036" i="3"/>
  <c r="D2036" i="3" s="1"/>
  <c r="D2035" i="3"/>
  <c r="C2035" i="3"/>
  <c r="E2035" i="3" s="1"/>
  <c r="E2034" i="3"/>
  <c r="C2034" i="3"/>
  <c r="D2034" i="3" s="1"/>
  <c r="C2033" i="3"/>
  <c r="D2033" i="3" s="1"/>
  <c r="E2032" i="3"/>
  <c r="D2032" i="3"/>
  <c r="C2032" i="3"/>
  <c r="E2031" i="3"/>
  <c r="D2031" i="3"/>
  <c r="C2031" i="3"/>
  <c r="C2030" i="3"/>
  <c r="D2029" i="3"/>
  <c r="C2029" i="3"/>
  <c r="E2029" i="3" s="1"/>
  <c r="E2028" i="3"/>
  <c r="D2028" i="3"/>
  <c r="C2028" i="3"/>
  <c r="C2027" i="3"/>
  <c r="E2027" i="3" s="1"/>
  <c r="C2026" i="3"/>
  <c r="E2026" i="3" s="1"/>
  <c r="E2025" i="3"/>
  <c r="C2025" i="3"/>
  <c r="D2025" i="3" s="1"/>
  <c r="C2024" i="3"/>
  <c r="D2024" i="3" s="1"/>
  <c r="C2023" i="3"/>
  <c r="E2023" i="3" s="1"/>
  <c r="E2022" i="3"/>
  <c r="C2022" i="3"/>
  <c r="D2022" i="3" s="1"/>
  <c r="C2021" i="3"/>
  <c r="D2021" i="3" s="1"/>
  <c r="E2020" i="3"/>
  <c r="D2020" i="3"/>
  <c r="C2020" i="3"/>
  <c r="E2019" i="3"/>
  <c r="D2019" i="3"/>
  <c r="C2019" i="3"/>
  <c r="C2018" i="3"/>
  <c r="D2017" i="3"/>
  <c r="C2017" i="3"/>
  <c r="E2017" i="3" s="1"/>
  <c r="E2016" i="3"/>
  <c r="D2016" i="3"/>
  <c r="C2016" i="3"/>
  <c r="C2015" i="3"/>
  <c r="D2014" i="3"/>
  <c r="C2014" i="3"/>
  <c r="E2014" i="3" s="1"/>
  <c r="E2013" i="3"/>
  <c r="C2013" i="3"/>
  <c r="D2013" i="3" s="1"/>
  <c r="E2012" i="3"/>
  <c r="C2012" i="3"/>
  <c r="D2012" i="3" s="1"/>
  <c r="C2011" i="3"/>
  <c r="E2011" i="3" s="1"/>
  <c r="E2010" i="3"/>
  <c r="C2010" i="3"/>
  <c r="D2010" i="3" s="1"/>
  <c r="C2009" i="3"/>
  <c r="D2009" i="3" s="1"/>
  <c r="D2008" i="3"/>
  <c r="C2008" i="3"/>
  <c r="E2008" i="3" s="1"/>
  <c r="E2007" i="3"/>
  <c r="D2007" i="3"/>
  <c r="C2007" i="3"/>
  <c r="C2006" i="3"/>
  <c r="D2005" i="3"/>
  <c r="C2005" i="3"/>
  <c r="E2005" i="3" s="1"/>
  <c r="E2004" i="3"/>
  <c r="D2004" i="3"/>
  <c r="C2004" i="3"/>
  <c r="C2003" i="3"/>
  <c r="D2002" i="3"/>
  <c r="C2002" i="3"/>
  <c r="E2002" i="3" s="1"/>
  <c r="E2001" i="3"/>
  <c r="C2001" i="3"/>
  <c r="D2001" i="3" s="1"/>
  <c r="E2000" i="3"/>
  <c r="C2000" i="3"/>
  <c r="D2000" i="3" s="1"/>
  <c r="C1999" i="3"/>
  <c r="E1999" i="3" s="1"/>
  <c r="E1998" i="3"/>
  <c r="C1998" i="3"/>
  <c r="D1998" i="3" s="1"/>
  <c r="C1997" i="3"/>
  <c r="D1997" i="3" s="1"/>
  <c r="D1996" i="3"/>
  <c r="C1996" i="3"/>
  <c r="E1996" i="3" s="1"/>
  <c r="E1995" i="3"/>
  <c r="D1995" i="3"/>
  <c r="C1995" i="3"/>
  <c r="C1994" i="3"/>
  <c r="D1993" i="3"/>
  <c r="C1993" i="3"/>
  <c r="E1993" i="3" s="1"/>
  <c r="E1992" i="3"/>
  <c r="D1992" i="3"/>
  <c r="C1992" i="3"/>
  <c r="C1991" i="3"/>
  <c r="D1990" i="3"/>
  <c r="C1990" i="3"/>
  <c r="E1990" i="3" s="1"/>
  <c r="E1989" i="3"/>
  <c r="C1989" i="3"/>
  <c r="D1989" i="3" s="1"/>
  <c r="E1988" i="3"/>
  <c r="C1988" i="3"/>
  <c r="D1988" i="3" s="1"/>
  <c r="C1987" i="3"/>
  <c r="E1987" i="3" s="1"/>
  <c r="E1986" i="3"/>
  <c r="D1986" i="3"/>
  <c r="C1986" i="3"/>
  <c r="E1985" i="3"/>
  <c r="C1985" i="3"/>
  <c r="D1985" i="3" s="1"/>
  <c r="D1984" i="3"/>
  <c r="C1984" i="3"/>
  <c r="E1984" i="3" s="1"/>
  <c r="E1983" i="3"/>
  <c r="D1983" i="3"/>
  <c r="C1983" i="3"/>
  <c r="C1982" i="3"/>
  <c r="D1981" i="3"/>
  <c r="C1981" i="3"/>
  <c r="E1981" i="3" s="1"/>
  <c r="E1980" i="3"/>
  <c r="D1980" i="3"/>
  <c r="C1980" i="3"/>
  <c r="C1979" i="3"/>
  <c r="C1978" i="3"/>
  <c r="E1977" i="3"/>
  <c r="C1977" i="3"/>
  <c r="D1977" i="3" s="1"/>
  <c r="C1976" i="3"/>
  <c r="D1976" i="3" s="1"/>
  <c r="C1975" i="3"/>
  <c r="E1974" i="3"/>
  <c r="C1974" i="3"/>
  <c r="D1974" i="3" s="1"/>
  <c r="C1973" i="3"/>
  <c r="D1973" i="3" s="1"/>
  <c r="D1972" i="3"/>
  <c r="C1972" i="3"/>
  <c r="E1972" i="3" s="1"/>
  <c r="E1971" i="3"/>
  <c r="D1971" i="3"/>
  <c r="C1971" i="3"/>
  <c r="D1970" i="3"/>
  <c r="C1970" i="3"/>
  <c r="E1970" i="3" s="1"/>
  <c r="D1969" i="3"/>
  <c r="C1969" i="3"/>
  <c r="E1969" i="3" s="1"/>
  <c r="E1968" i="3"/>
  <c r="D1968" i="3"/>
  <c r="C1968" i="3"/>
  <c r="C1967" i="3"/>
  <c r="D1966" i="3"/>
  <c r="C1966" i="3"/>
  <c r="E1966" i="3" s="1"/>
  <c r="C1965" i="3"/>
  <c r="D1965" i="3" s="1"/>
  <c r="E1964" i="3"/>
  <c r="C1964" i="3"/>
  <c r="D1964" i="3" s="1"/>
  <c r="C1963" i="3"/>
  <c r="E1963" i="3" s="1"/>
  <c r="E1962" i="3"/>
  <c r="D1962" i="3"/>
  <c r="C1962" i="3"/>
  <c r="C1961" i="3"/>
  <c r="E1961" i="3" s="1"/>
  <c r="D1960" i="3"/>
  <c r="C1960" i="3"/>
  <c r="E1960" i="3" s="1"/>
  <c r="E1959" i="3"/>
  <c r="D1959" i="3"/>
  <c r="C1959" i="3"/>
  <c r="C1958" i="3"/>
  <c r="E1958" i="3" s="1"/>
  <c r="C1957" i="3"/>
  <c r="D1956" i="3"/>
  <c r="C1956" i="3"/>
  <c r="E1956" i="3" s="1"/>
  <c r="D1955" i="3"/>
  <c r="C1955" i="3"/>
  <c r="E1955" i="3" s="1"/>
  <c r="E1954" i="3"/>
  <c r="C1954" i="3"/>
  <c r="D1954" i="3" s="1"/>
  <c r="E1953" i="3"/>
  <c r="D1953" i="3"/>
  <c r="C1953" i="3"/>
  <c r="C1952" i="3"/>
  <c r="D1952" i="3" s="1"/>
  <c r="E1951" i="3"/>
  <c r="C1951" i="3"/>
  <c r="D1951" i="3" s="1"/>
  <c r="C1950" i="3"/>
  <c r="E1950" i="3" s="1"/>
  <c r="D1949" i="3"/>
  <c r="C1949" i="3"/>
  <c r="E1949" i="3" s="1"/>
  <c r="C1948" i="3"/>
  <c r="E1948" i="3" s="1"/>
  <c r="E1947" i="3"/>
  <c r="D1947" i="3"/>
  <c r="C1947" i="3"/>
  <c r="C1946" i="3"/>
  <c r="C1945" i="3"/>
  <c r="E1945" i="3" s="1"/>
  <c r="C1944" i="3"/>
  <c r="E1944" i="3" s="1"/>
  <c r="D1943" i="3"/>
  <c r="C1943" i="3"/>
  <c r="E1943" i="3" s="1"/>
  <c r="E1942" i="3"/>
  <c r="D1942" i="3"/>
  <c r="C1942" i="3"/>
  <c r="E1941" i="3"/>
  <c r="C1941" i="3"/>
  <c r="D1941" i="3" s="1"/>
  <c r="E1940" i="3"/>
  <c r="C1940" i="3"/>
  <c r="D1940" i="3" s="1"/>
  <c r="C1939" i="3"/>
  <c r="E1939" i="3" s="1"/>
  <c r="E1938" i="3"/>
  <c r="C1938" i="3"/>
  <c r="D1938" i="3" s="1"/>
  <c r="C1937" i="3"/>
  <c r="E1937" i="3" s="1"/>
  <c r="D1936" i="3"/>
  <c r="C1936" i="3"/>
  <c r="E1936" i="3" s="1"/>
  <c r="E1935" i="3"/>
  <c r="D1935" i="3"/>
  <c r="C1935" i="3"/>
  <c r="C1934" i="3"/>
  <c r="E1934" i="3" s="1"/>
  <c r="C1933" i="3"/>
  <c r="D1932" i="3"/>
  <c r="C1932" i="3"/>
  <c r="E1932" i="3" s="1"/>
  <c r="D1931" i="3"/>
  <c r="C1931" i="3"/>
  <c r="E1931" i="3" s="1"/>
  <c r="E1930" i="3"/>
  <c r="C1930" i="3"/>
  <c r="D1930" i="3" s="1"/>
  <c r="E1929" i="3"/>
  <c r="D1929" i="3"/>
  <c r="C1929" i="3"/>
  <c r="C1928" i="3"/>
  <c r="D1928" i="3" s="1"/>
  <c r="E1927" i="3"/>
  <c r="C1927" i="3"/>
  <c r="D1927" i="3" s="1"/>
  <c r="C1926" i="3"/>
  <c r="E1926" i="3" s="1"/>
  <c r="E1925" i="3"/>
  <c r="C1925" i="3"/>
  <c r="D1925" i="3" s="1"/>
  <c r="C1924" i="3"/>
  <c r="D1923" i="3"/>
  <c r="C1923" i="3"/>
  <c r="E1923" i="3" s="1"/>
  <c r="E1922" i="3"/>
  <c r="D1922" i="3"/>
  <c r="C1922" i="3"/>
  <c r="C1921" i="3"/>
  <c r="E1921" i="3" s="1"/>
  <c r="D1920" i="3"/>
  <c r="C1920" i="3"/>
  <c r="E1920" i="3" s="1"/>
  <c r="E1919" i="3"/>
  <c r="D1919" i="3"/>
  <c r="C1919" i="3"/>
  <c r="C1918" i="3"/>
  <c r="E1918" i="3" s="1"/>
  <c r="C1917" i="3"/>
  <c r="E1917" i="3" s="1"/>
  <c r="E1916" i="3"/>
  <c r="C1916" i="3"/>
  <c r="D1916" i="3" s="1"/>
  <c r="E1915" i="3"/>
  <c r="C1915" i="3"/>
  <c r="D1915" i="3" s="1"/>
  <c r="C1914" i="3"/>
  <c r="E1914" i="3" s="1"/>
  <c r="E1913" i="3"/>
  <c r="C1913" i="3"/>
  <c r="D1913" i="3" s="1"/>
  <c r="C1912" i="3"/>
  <c r="D1911" i="3"/>
  <c r="C1911" i="3"/>
  <c r="E1911" i="3" s="1"/>
  <c r="E1910" i="3"/>
  <c r="D1910" i="3"/>
  <c r="C1910" i="3"/>
  <c r="C1909" i="3"/>
  <c r="E1909" i="3" s="1"/>
  <c r="D1908" i="3"/>
  <c r="C1908" i="3"/>
  <c r="E1908" i="3" s="1"/>
  <c r="E1907" i="3"/>
  <c r="D1907" i="3"/>
  <c r="C1907" i="3"/>
  <c r="C1906" i="3"/>
  <c r="E1906" i="3" s="1"/>
  <c r="D1905" i="3"/>
  <c r="C1905" i="3"/>
  <c r="E1905" i="3" s="1"/>
  <c r="E1904" i="3"/>
  <c r="C1904" i="3"/>
  <c r="D1904" i="3" s="1"/>
  <c r="E1903" i="3"/>
  <c r="C1903" i="3"/>
  <c r="D1903" i="3" s="1"/>
  <c r="C1902" i="3"/>
  <c r="E1902" i="3" s="1"/>
  <c r="E1901" i="3"/>
  <c r="D1901" i="3"/>
  <c r="C1901" i="3"/>
  <c r="C1900" i="3"/>
  <c r="D1899" i="3"/>
  <c r="C1899" i="3"/>
  <c r="E1899" i="3" s="1"/>
  <c r="E1898" i="3"/>
  <c r="D1898" i="3"/>
  <c r="C1898" i="3"/>
  <c r="C1897" i="3"/>
  <c r="E1897" i="3" s="1"/>
  <c r="D1896" i="3"/>
  <c r="C1896" i="3"/>
  <c r="E1896" i="3" s="1"/>
  <c r="E1895" i="3"/>
  <c r="D1895" i="3"/>
  <c r="C1895" i="3"/>
  <c r="C1894" i="3"/>
  <c r="E1894" i="3" s="1"/>
  <c r="C1893" i="3"/>
  <c r="E1892" i="3"/>
  <c r="C1892" i="3"/>
  <c r="D1892" i="3" s="1"/>
  <c r="E1891" i="3"/>
  <c r="C1891" i="3"/>
  <c r="D1891" i="3" s="1"/>
  <c r="C1890" i="3"/>
  <c r="E1889" i="3"/>
  <c r="D1889" i="3"/>
  <c r="C1889" i="3"/>
  <c r="E1888" i="3"/>
  <c r="C1888" i="3"/>
  <c r="D1888" i="3" s="1"/>
  <c r="D1887" i="3"/>
  <c r="C1887" i="3"/>
  <c r="E1887" i="3" s="1"/>
  <c r="E1886" i="3"/>
  <c r="D1886" i="3"/>
  <c r="C1886" i="3"/>
  <c r="C1885" i="3"/>
  <c r="E1885" i="3" s="1"/>
  <c r="D1884" i="3"/>
  <c r="C1884" i="3"/>
  <c r="E1884" i="3" s="1"/>
  <c r="E1883" i="3"/>
  <c r="D1883" i="3"/>
  <c r="C1883" i="3"/>
  <c r="C1882" i="3"/>
  <c r="E1882" i="3" s="1"/>
  <c r="C1881" i="3"/>
  <c r="E1881" i="3" s="1"/>
  <c r="E1880" i="3"/>
  <c r="C1880" i="3"/>
  <c r="D1880" i="3" s="1"/>
  <c r="E1879" i="3"/>
  <c r="C1879" i="3"/>
  <c r="D1879" i="3" s="1"/>
  <c r="C1878" i="3"/>
  <c r="E1877" i="3"/>
  <c r="D1877" i="3"/>
  <c r="C1877" i="3"/>
  <c r="E1876" i="3"/>
  <c r="C1876" i="3"/>
  <c r="D1876" i="3" s="1"/>
  <c r="D1875" i="3"/>
  <c r="C1875" i="3"/>
  <c r="E1875" i="3" s="1"/>
  <c r="E1874" i="3"/>
  <c r="D1874" i="3"/>
  <c r="C1874" i="3"/>
  <c r="C1873" i="3"/>
  <c r="E1873" i="3" s="1"/>
  <c r="D1872" i="3"/>
  <c r="C1872" i="3"/>
  <c r="E1872" i="3" s="1"/>
  <c r="E1871" i="3"/>
  <c r="D1871" i="3"/>
  <c r="C1871" i="3"/>
  <c r="C1870" i="3"/>
  <c r="D1869" i="3"/>
  <c r="C1869" i="3"/>
  <c r="E1869" i="3" s="1"/>
  <c r="E1868" i="3"/>
  <c r="C1868" i="3"/>
  <c r="D1868" i="3" s="1"/>
  <c r="E1867" i="3"/>
  <c r="C1867" i="3"/>
  <c r="D1867" i="3" s="1"/>
  <c r="C1866" i="3"/>
  <c r="E1865" i="3"/>
  <c r="D1865" i="3"/>
  <c r="C1865" i="3"/>
  <c r="C1864" i="3"/>
  <c r="D1864" i="3" s="1"/>
  <c r="D1863" i="3"/>
  <c r="C1863" i="3"/>
  <c r="E1863" i="3" s="1"/>
  <c r="E1862" i="3"/>
  <c r="D1862" i="3"/>
  <c r="C1862" i="3"/>
  <c r="C1861" i="3"/>
  <c r="E1861" i="3" s="1"/>
  <c r="D1860" i="3"/>
  <c r="C1860" i="3"/>
  <c r="E1860" i="3" s="1"/>
  <c r="E1859" i="3"/>
  <c r="D1859" i="3"/>
  <c r="C1859" i="3"/>
  <c r="C1858" i="3"/>
  <c r="C1857" i="3"/>
  <c r="E1857" i="3" s="1"/>
  <c r="E1856" i="3"/>
  <c r="C1856" i="3"/>
  <c r="D1856" i="3" s="1"/>
  <c r="E1855" i="3"/>
  <c r="C1855" i="3"/>
  <c r="D1855" i="3" s="1"/>
  <c r="C1854" i="3"/>
  <c r="E1853" i="3"/>
  <c r="D1853" i="3"/>
  <c r="C1853" i="3"/>
  <c r="C1852" i="3"/>
  <c r="D1852" i="3" s="1"/>
  <c r="D1851" i="3"/>
  <c r="C1851" i="3"/>
  <c r="E1851" i="3" s="1"/>
  <c r="E1850" i="3"/>
  <c r="D1850" i="3"/>
  <c r="C1850" i="3"/>
  <c r="C1849" i="3"/>
  <c r="E1849" i="3" s="1"/>
  <c r="D1848" i="3"/>
  <c r="C1848" i="3"/>
  <c r="E1848" i="3" s="1"/>
  <c r="E1847" i="3"/>
  <c r="D1847" i="3"/>
  <c r="C1847" i="3"/>
  <c r="C1846" i="3"/>
  <c r="C1845" i="3"/>
  <c r="E1845" i="3" s="1"/>
  <c r="E1844" i="3"/>
  <c r="C1844" i="3"/>
  <c r="D1844" i="3" s="1"/>
  <c r="E1843" i="3"/>
  <c r="C1843" i="3"/>
  <c r="D1843" i="3" s="1"/>
  <c r="C1842" i="3"/>
  <c r="E1841" i="3"/>
  <c r="D1841" i="3"/>
  <c r="C1841" i="3"/>
  <c r="E1840" i="3"/>
  <c r="C1840" i="3"/>
  <c r="D1840" i="3" s="1"/>
  <c r="D1839" i="3"/>
  <c r="C1839" i="3"/>
  <c r="E1839" i="3" s="1"/>
  <c r="E1838" i="3"/>
  <c r="D1838" i="3"/>
  <c r="C1838" i="3"/>
  <c r="C1837" i="3"/>
  <c r="E1837" i="3" s="1"/>
  <c r="D1836" i="3"/>
  <c r="C1836" i="3"/>
  <c r="E1836" i="3" s="1"/>
  <c r="E1835" i="3"/>
  <c r="D1835" i="3"/>
  <c r="C1835" i="3"/>
  <c r="C1834" i="3"/>
  <c r="D1833" i="3"/>
  <c r="C1833" i="3"/>
  <c r="E1833" i="3" s="1"/>
  <c r="E1832" i="3"/>
  <c r="C1832" i="3"/>
  <c r="D1832" i="3" s="1"/>
  <c r="E1831" i="3"/>
  <c r="C1831" i="3"/>
  <c r="D1831" i="3" s="1"/>
  <c r="C1830" i="3"/>
  <c r="E1829" i="3"/>
  <c r="D1829" i="3"/>
  <c r="C1829" i="3"/>
  <c r="C1828" i="3"/>
  <c r="D1828" i="3" s="1"/>
  <c r="D1827" i="3"/>
  <c r="C1827" i="3"/>
  <c r="E1827" i="3" s="1"/>
  <c r="E1826" i="3"/>
  <c r="D1826" i="3"/>
  <c r="C1826" i="3"/>
  <c r="C1825" i="3"/>
  <c r="E1825" i="3" s="1"/>
  <c r="D1824" i="3"/>
  <c r="C1824" i="3"/>
  <c r="E1824" i="3" s="1"/>
  <c r="E1823" i="3"/>
  <c r="D1823" i="3"/>
  <c r="C1823" i="3"/>
  <c r="C1822" i="3"/>
  <c r="C1821" i="3"/>
  <c r="E1821" i="3" s="1"/>
  <c r="E1820" i="3"/>
  <c r="C1820" i="3"/>
  <c r="D1820" i="3" s="1"/>
  <c r="E1819" i="3"/>
  <c r="C1819" i="3"/>
  <c r="D1819" i="3" s="1"/>
  <c r="C1818" i="3"/>
  <c r="E1817" i="3"/>
  <c r="D1817" i="3"/>
  <c r="C1817" i="3"/>
  <c r="C1816" i="3"/>
  <c r="D1816" i="3" s="1"/>
  <c r="D1815" i="3"/>
  <c r="C1815" i="3"/>
  <c r="E1815" i="3" s="1"/>
  <c r="E1814" i="3"/>
  <c r="D1814" i="3"/>
  <c r="C1814" i="3"/>
  <c r="C1813" i="3"/>
  <c r="D1812" i="3"/>
  <c r="C1812" i="3"/>
  <c r="E1812" i="3" s="1"/>
  <c r="E1811" i="3"/>
  <c r="D1811" i="3"/>
  <c r="C1811" i="3"/>
  <c r="C1810" i="3"/>
  <c r="D1809" i="3"/>
  <c r="C1809" i="3"/>
  <c r="E1809" i="3" s="1"/>
  <c r="E1808" i="3"/>
  <c r="C1808" i="3"/>
  <c r="D1808" i="3" s="1"/>
  <c r="E1807" i="3"/>
  <c r="C1807" i="3"/>
  <c r="D1807" i="3" s="1"/>
  <c r="D1806" i="3"/>
  <c r="C1806" i="3"/>
  <c r="E1806" i="3" s="1"/>
  <c r="E1805" i="3"/>
  <c r="D1805" i="3"/>
  <c r="C1805" i="3"/>
  <c r="C1804" i="3"/>
  <c r="D1803" i="3"/>
  <c r="C1803" i="3"/>
  <c r="E1803" i="3" s="1"/>
  <c r="E1802" i="3"/>
  <c r="D1802" i="3"/>
  <c r="C1802" i="3"/>
  <c r="C1801" i="3"/>
  <c r="D1800" i="3"/>
  <c r="C1800" i="3"/>
  <c r="E1800" i="3" s="1"/>
  <c r="E1799" i="3"/>
  <c r="D1799" i="3"/>
  <c r="C1799" i="3"/>
  <c r="C1798" i="3"/>
  <c r="C1797" i="3"/>
  <c r="E1797" i="3" s="1"/>
  <c r="C1796" i="3"/>
  <c r="E1795" i="3"/>
  <c r="C1795" i="3"/>
  <c r="D1795" i="3" s="1"/>
  <c r="E1794" i="3"/>
  <c r="D1794" i="3"/>
  <c r="C1794" i="3"/>
  <c r="E1793" i="3"/>
  <c r="D1793" i="3"/>
  <c r="C1793" i="3"/>
  <c r="C1792" i="3"/>
  <c r="E1792" i="3" s="1"/>
  <c r="D1791" i="3"/>
  <c r="C1791" i="3"/>
  <c r="E1791" i="3" s="1"/>
  <c r="E1790" i="3"/>
  <c r="D1790" i="3"/>
  <c r="C1790" i="3"/>
  <c r="E1789" i="3"/>
  <c r="D1789" i="3"/>
  <c r="C1789" i="3"/>
  <c r="D1788" i="3"/>
  <c r="C1788" i="3"/>
  <c r="E1788" i="3" s="1"/>
  <c r="E1787" i="3"/>
  <c r="D1787" i="3"/>
  <c r="C1787" i="3"/>
  <c r="C1786" i="3"/>
  <c r="C1785" i="3"/>
  <c r="D1785" i="3" s="1"/>
  <c r="C1784" i="3"/>
  <c r="E1784" i="3" s="1"/>
  <c r="E1783" i="3"/>
  <c r="D1783" i="3"/>
  <c r="C1783" i="3"/>
  <c r="C1782" i="3"/>
  <c r="E1782" i="3" s="1"/>
  <c r="E1781" i="3"/>
  <c r="D1781" i="3"/>
  <c r="C1781" i="3"/>
  <c r="E1780" i="3"/>
  <c r="C1780" i="3"/>
  <c r="D1780" i="3" s="1"/>
  <c r="D1779" i="3"/>
  <c r="C1779" i="3"/>
  <c r="E1779" i="3" s="1"/>
  <c r="C1778" i="3"/>
  <c r="C1777" i="3"/>
  <c r="E1777" i="3" s="1"/>
  <c r="D1776" i="3"/>
  <c r="C1776" i="3"/>
  <c r="E1776" i="3" s="1"/>
  <c r="C1775" i="3"/>
  <c r="E1775" i="3" s="1"/>
  <c r="C1774" i="3"/>
  <c r="E1773" i="3"/>
  <c r="C1773" i="3"/>
  <c r="D1773" i="3" s="1"/>
  <c r="E1772" i="3"/>
  <c r="C1772" i="3"/>
  <c r="D1772" i="3" s="1"/>
  <c r="C1771" i="3"/>
  <c r="C1770" i="3"/>
  <c r="E1770" i="3" s="1"/>
  <c r="E1769" i="3"/>
  <c r="D1769" i="3"/>
  <c r="C1769" i="3"/>
  <c r="E1768" i="3"/>
  <c r="D1768" i="3"/>
  <c r="C1768" i="3"/>
  <c r="E1767" i="3"/>
  <c r="D1767" i="3"/>
  <c r="C1767" i="3"/>
  <c r="C1766" i="3"/>
  <c r="C1765" i="3"/>
  <c r="E1765" i="3" s="1"/>
  <c r="D1764" i="3"/>
  <c r="C1764" i="3"/>
  <c r="E1764" i="3" s="1"/>
  <c r="C1763" i="3"/>
  <c r="E1763" i="3" s="1"/>
  <c r="D1762" i="3"/>
  <c r="C1762" i="3"/>
  <c r="E1762" i="3" s="1"/>
  <c r="E1761" i="3"/>
  <c r="C1761" i="3"/>
  <c r="D1761" i="3" s="1"/>
  <c r="E1760" i="3"/>
  <c r="C1760" i="3"/>
  <c r="D1760" i="3" s="1"/>
  <c r="C1759" i="3"/>
  <c r="E1759" i="3" s="1"/>
  <c r="C1758" i="3"/>
  <c r="E1758" i="3" s="1"/>
  <c r="C1757" i="3"/>
  <c r="E1756" i="3"/>
  <c r="D1756" i="3"/>
  <c r="C1756" i="3"/>
  <c r="E1755" i="3"/>
  <c r="D1755" i="3"/>
  <c r="C1755" i="3"/>
  <c r="C1754" i="3"/>
  <c r="C1753" i="3"/>
  <c r="E1753" i="3" s="1"/>
  <c r="C1752" i="3"/>
  <c r="D1751" i="3"/>
  <c r="C1751" i="3"/>
  <c r="E1751" i="3" s="1"/>
  <c r="D1750" i="3"/>
  <c r="C1750" i="3"/>
  <c r="E1750" i="3" s="1"/>
  <c r="E1749" i="3"/>
  <c r="C1749" i="3"/>
  <c r="D1749" i="3" s="1"/>
  <c r="E1748" i="3"/>
  <c r="C1748" i="3"/>
  <c r="D1748" i="3" s="1"/>
  <c r="C1747" i="3"/>
  <c r="E1747" i="3" s="1"/>
  <c r="C1746" i="3"/>
  <c r="E1745" i="3"/>
  <c r="C1745" i="3"/>
  <c r="D1745" i="3" s="1"/>
  <c r="E1744" i="3"/>
  <c r="D1744" i="3"/>
  <c r="C1744" i="3"/>
  <c r="E1743" i="3"/>
  <c r="D1743" i="3"/>
  <c r="C1743" i="3"/>
  <c r="C1742" i="3"/>
  <c r="E1742" i="3" s="1"/>
  <c r="C1741" i="3"/>
  <c r="E1741" i="3" s="1"/>
  <c r="D1740" i="3"/>
  <c r="C1740" i="3"/>
  <c r="E1740" i="3" s="1"/>
  <c r="D1739" i="3"/>
  <c r="C1739" i="3"/>
  <c r="E1739" i="3" s="1"/>
  <c r="E1738" i="3"/>
  <c r="C1738" i="3"/>
  <c r="D1738" i="3" s="1"/>
  <c r="C1737" i="3"/>
  <c r="D1737" i="3" s="1"/>
  <c r="E1736" i="3"/>
  <c r="C1736" i="3"/>
  <c r="D1736" i="3" s="1"/>
  <c r="D1735" i="3"/>
  <c r="C1735" i="3"/>
  <c r="E1735" i="3" s="1"/>
  <c r="C1734" i="3"/>
  <c r="E1733" i="3"/>
  <c r="C1733" i="3"/>
  <c r="D1733" i="3" s="1"/>
  <c r="E1732" i="3"/>
  <c r="D1732" i="3"/>
  <c r="C1732" i="3"/>
  <c r="E1731" i="3"/>
  <c r="D1731" i="3"/>
  <c r="C1731" i="3"/>
  <c r="C1730" i="3"/>
  <c r="E1730" i="3" s="1"/>
  <c r="C1729" i="3"/>
  <c r="E1729" i="3" s="1"/>
  <c r="D1728" i="3"/>
  <c r="C1728" i="3"/>
  <c r="E1728" i="3" s="1"/>
  <c r="D1727" i="3"/>
  <c r="C1727" i="3"/>
  <c r="E1727" i="3" s="1"/>
  <c r="E1726" i="3"/>
  <c r="C1726" i="3"/>
  <c r="D1726" i="3" s="1"/>
  <c r="C1725" i="3"/>
  <c r="D1725" i="3" s="1"/>
  <c r="E1724" i="3"/>
  <c r="C1724" i="3"/>
  <c r="D1724" i="3" s="1"/>
  <c r="D1723" i="3"/>
  <c r="C1723" i="3"/>
  <c r="E1723" i="3" s="1"/>
  <c r="C1722" i="3"/>
  <c r="E1721" i="3"/>
  <c r="C1721" i="3"/>
  <c r="D1721" i="3" s="1"/>
  <c r="E1720" i="3"/>
  <c r="D1720" i="3"/>
  <c r="C1720" i="3"/>
  <c r="E1719" i="3"/>
  <c r="D1719" i="3"/>
  <c r="C1719" i="3"/>
  <c r="C1718" i="3"/>
  <c r="E1718" i="3" s="1"/>
  <c r="C1717" i="3"/>
  <c r="E1717" i="3" s="1"/>
  <c r="D1716" i="3"/>
  <c r="C1716" i="3"/>
  <c r="E1716" i="3" s="1"/>
  <c r="D1715" i="3"/>
  <c r="C1715" i="3"/>
  <c r="E1715" i="3" s="1"/>
  <c r="E1714" i="3"/>
  <c r="C1714" i="3"/>
  <c r="D1714" i="3" s="1"/>
  <c r="C1713" i="3"/>
  <c r="D1713" i="3" s="1"/>
  <c r="E1712" i="3"/>
  <c r="C1712" i="3"/>
  <c r="D1712" i="3" s="1"/>
  <c r="D1711" i="3"/>
  <c r="C1711" i="3"/>
  <c r="E1711" i="3" s="1"/>
  <c r="C1710" i="3"/>
  <c r="E1709" i="3"/>
  <c r="C1709" i="3"/>
  <c r="D1709" i="3" s="1"/>
  <c r="E1708" i="3"/>
  <c r="D1708" i="3"/>
  <c r="C1708" i="3"/>
  <c r="E1707" i="3"/>
  <c r="D1707" i="3"/>
  <c r="C1707" i="3"/>
  <c r="C1706" i="3"/>
  <c r="E1706" i="3" s="1"/>
  <c r="C1705" i="3"/>
  <c r="E1705" i="3" s="1"/>
  <c r="D1704" i="3"/>
  <c r="C1704" i="3"/>
  <c r="E1704" i="3" s="1"/>
  <c r="D1703" i="3"/>
  <c r="C1703" i="3"/>
  <c r="E1703" i="3" s="1"/>
  <c r="E1702" i="3"/>
  <c r="C1702" i="3"/>
  <c r="D1702" i="3" s="1"/>
  <c r="C1701" i="3"/>
  <c r="D1701" i="3" s="1"/>
  <c r="E1700" i="3"/>
  <c r="C1700" i="3"/>
  <c r="D1700" i="3" s="1"/>
  <c r="D1699" i="3"/>
  <c r="C1699" i="3"/>
  <c r="E1699" i="3" s="1"/>
  <c r="C1698" i="3"/>
  <c r="E1697" i="3"/>
  <c r="C1697" i="3"/>
  <c r="D1697" i="3" s="1"/>
  <c r="E1696" i="3"/>
  <c r="D1696" i="3"/>
  <c r="C1696" i="3"/>
  <c r="E1695" i="3"/>
  <c r="D1695" i="3"/>
  <c r="C1695" i="3"/>
  <c r="C1694" i="3"/>
  <c r="E1694" i="3" s="1"/>
  <c r="C1693" i="3"/>
  <c r="E1693" i="3" s="1"/>
  <c r="D1692" i="3"/>
  <c r="C1692" i="3"/>
  <c r="E1692" i="3" s="1"/>
  <c r="D1691" i="3"/>
  <c r="C1691" i="3"/>
  <c r="E1691" i="3" s="1"/>
  <c r="E1690" i="3"/>
  <c r="C1690" i="3"/>
  <c r="D1690" i="3" s="1"/>
  <c r="C1689" i="3"/>
  <c r="D1689" i="3" s="1"/>
  <c r="E1688" i="3"/>
  <c r="C1688" i="3"/>
  <c r="D1688" i="3" s="1"/>
  <c r="C1687" i="3"/>
  <c r="E1687" i="3" s="1"/>
  <c r="C1686" i="3"/>
  <c r="D1685" i="3"/>
  <c r="C1685" i="3"/>
  <c r="E1685" i="3" s="1"/>
  <c r="D1684" i="3"/>
  <c r="C1684" i="3"/>
  <c r="E1684" i="3" s="1"/>
  <c r="E1683" i="3"/>
  <c r="D1683" i="3"/>
  <c r="C1683" i="3"/>
  <c r="D1682" i="3"/>
  <c r="C1682" i="3"/>
  <c r="E1682" i="3" s="1"/>
  <c r="D1681" i="3"/>
  <c r="C1681" i="3"/>
  <c r="E1681" i="3" s="1"/>
  <c r="E1680" i="3"/>
  <c r="D1680" i="3"/>
  <c r="C1680" i="3"/>
  <c r="D1679" i="3"/>
  <c r="C1679" i="3"/>
  <c r="E1679" i="3" s="1"/>
  <c r="D1678" i="3"/>
  <c r="C1678" i="3"/>
  <c r="E1678" i="3" s="1"/>
  <c r="E1677" i="3"/>
  <c r="D1677" i="3"/>
  <c r="C1677" i="3"/>
  <c r="E1676" i="3"/>
  <c r="C1676" i="3"/>
  <c r="D1676" i="3" s="1"/>
  <c r="C1675" i="3"/>
  <c r="E1675" i="3" s="1"/>
  <c r="C1674" i="3"/>
  <c r="D1674" i="3" s="1"/>
  <c r="E1673" i="3"/>
  <c r="C1673" i="3"/>
  <c r="D1673" i="3" s="1"/>
  <c r="D1672" i="3"/>
  <c r="C1672" i="3"/>
  <c r="E1672" i="3" s="1"/>
  <c r="E1671" i="3"/>
  <c r="D1671" i="3"/>
  <c r="C1671" i="3"/>
  <c r="D1670" i="3"/>
  <c r="C1670" i="3"/>
  <c r="E1670" i="3" s="1"/>
  <c r="C1669" i="3"/>
  <c r="E1669" i="3" s="1"/>
  <c r="C1668" i="3"/>
  <c r="D1668" i="3" s="1"/>
  <c r="C1667" i="3"/>
  <c r="E1667" i="3" s="1"/>
  <c r="E1666" i="3"/>
  <c r="D1666" i="3"/>
  <c r="C1666" i="3"/>
  <c r="C1665" i="3"/>
  <c r="E1664" i="3"/>
  <c r="C1664" i="3"/>
  <c r="D1664" i="3" s="1"/>
  <c r="E1663" i="3"/>
  <c r="D1663" i="3"/>
  <c r="C1663" i="3"/>
  <c r="E1662" i="3"/>
  <c r="D1662" i="3"/>
  <c r="C1662" i="3"/>
  <c r="D1661" i="3"/>
  <c r="C1661" i="3"/>
  <c r="E1661" i="3" s="1"/>
  <c r="D1660" i="3"/>
  <c r="C1660" i="3"/>
  <c r="E1660" i="3" s="1"/>
  <c r="E1659" i="3"/>
  <c r="D1659" i="3"/>
  <c r="C1659" i="3"/>
  <c r="C1658" i="3"/>
  <c r="C1657" i="3"/>
  <c r="E1657" i="3" s="1"/>
  <c r="C1656" i="3"/>
  <c r="D1656" i="3" s="1"/>
  <c r="C1655" i="3"/>
  <c r="E1655" i="3" s="1"/>
  <c r="D1654" i="3"/>
  <c r="C1654" i="3"/>
  <c r="E1654" i="3" s="1"/>
  <c r="C1653" i="3"/>
  <c r="E1652" i="3"/>
  <c r="C1652" i="3"/>
  <c r="D1652" i="3" s="1"/>
  <c r="E1651" i="3"/>
  <c r="D1651" i="3"/>
  <c r="C1651" i="3"/>
  <c r="E1650" i="3"/>
  <c r="D1650" i="3"/>
  <c r="C1650" i="3"/>
  <c r="C1649" i="3"/>
  <c r="E1649" i="3" s="1"/>
  <c r="D1648" i="3"/>
  <c r="C1648" i="3"/>
  <c r="E1648" i="3" s="1"/>
  <c r="E1647" i="3"/>
  <c r="D1647" i="3"/>
  <c r="C1647" i="3"/>
  <c r="C1646" i="3"/>
  <c r="E1646" i="3" s="1"/>
  <c r="C1645" i="3"/>
  <c r="E1645" i="3" s="1"/>
  <c r="E1644" i="3"/>
  <c r="C1644" i="3"/>
  <c r="D1644" i="3" s="1"/>
  <c r="C1643" i="3"/>
  <c r="E1643" i="3" s="1"/>
  <c r="C1642" i="3"/>
  <c r="C1641" i="3"/>
  <c r="E1640" i="3"/>
  <c r="C1640" i="3"/>
  <c r="D1640" i="3" s="1"/>
  <c r="E1639" i="3"/>
  <c r="D1639" i="3"/>
  <c r="C1639" i="3"/>
  <c r="E1638" i="3"/>
  <c r="D1638" i="3"/>
  <c r="C1638" i="3"/>
  <c r="C1637" i="3"/>
  <c r="E1637" i="3" s="1"/>
  <c r="D1636" i="3"/>
  <c r="C1636" i="3"/>
  <c r="E1636" i="3" s="1"/>
  <c r="E1635" i="3"/>
  <c r="D1635" i="3"/>
  <c r="C1635" i="3"/>
  <c r="D1634" i="3"/>
  <c r="C1634" i="3"/>
  <c r="E1634" i="3" s="1"/>
  <c r="C1633" i="3"/>
  <c r="E1633" i="3" s="1"/>
  <c r="E1632" i="3"/>
  <c r="C1632" i="3"/>
  <c r="D1632" i="3" s="1"/>
  <c r="C1631" i="3"/>
  <c r="E1631" i="3" s="1"/>
  <c r="C1630" i="3"/>
  <c r="E1630" i="3" s="1"/>
  <c r="C1629" i="3"/>
  <c r="E1628" i="3"/>
  <c r="C1628" i="3"/>
  <c r="D1628" i="3" s="1"/>
  <c r="E1627" i="3"/>
  <c r="D1627" i="3"/>
  <c r="C1627" i="3"/>
  <c r="E1626" i="3"/>
  <c r="D1626" i="3"/>
  <c r="C1626" i="3"/>
  <c r="D1625" i="3"/>
  <c r="C1625" i="3"/>
  <c r="E1625" i="3" s="1"/>
  <c r="D1624" i="3"/>
  <c r="C1624" i="3"/>
  <c r="E1624" i="3" s="1"/>
  <c r="E1623" i="3"/>
  <c r="D1623" i="3"/>
  <c r="C1623" i="3"/>
  <c r="D1622" i="3"/>
  <c r="C1622" i="3"/>
  <c r="E1622" i="3" s="1"/>
  <c r="C1621" i="3"/>
  <c r="E1621" i="3" s="1"/>
  <c r="C1620" i="3"/>
  <c r="D1620" i="3" s="1"/>
  <c r="C1619" i="3"/>
  <c r="E1619" i="3" s="1"/>
  <c r="E1618" i="3"/>
  <c r="D1618" i="3"/>
  <c r="C1618" i="3"/>
  <c r="C1617" i="3"/>
  <c r="E1616" i="3"/>
  <c r="C1616" i="3"/>
  <c r="D1616" i="3" s="1"/>
  <c r="E1615" i="3"/>
  <c r="D1615" i="3"/>
  <c r="C1615" i="3"/>
  <c r="E1614" i="3"/>
  <c r="D1614" i="3"/>
  <c r="C1614" i="3"/>
  <c r="D1613" i="3"/>
  <c r="C1613" i="3"/>
  <c r="E1613" i="3" s="1"/>
  <c r="D1612" i="3"/>
  <c r="C1612" i="3"/>
  <c r="E1612" i="3" s="1"/>
  <c r="E1611" i="3"/>
  <c r="D1611" i="3"/>
  <c r="C1611" i="3"/>
  <c r="C1610" i="3"/>
  <c r="C1609" i="3"/>
  <c r="E1609" i="3" s="1"/>
  <c r="C1608" i="3"/>
  <c r="D1608" i="3" s="1"/>
  <c r="C1607" i="3"/>
  <c r="E1607" i="3" s="1"/>
  <c r="C1606" i="3"/>
  <c r="C1605" i="3"/>
  <c r="E1604" i="3"/>
  <c r="C1604" i="3"/>
  <c r="D1604" i="3" s="1"/>
  <c r="E1603" i="3"/>
  <c r="D1603" i="3"/>
  <c r="C1603" i="3"/>
  <c r="E1602" i="3"/>
  <c r="D1602" i="3"/>
  <c r="C1602" i="3"/>
  <c r="C1601" i="3"/>
  <c r="E1601" i="3" s="1"/>
  <c r="D1600" i="3"/>
  <c r="C1600" i="3"/>
  <c r="E1600" i="3" s="1"/>
  <c r="E1599" i="3"/>
  <c r="D1599" i="3"/>
  <c r="C1599" i="3"/>
  <c r="C1598" i="3"/>
  <c r="E1598" i="3" s="1"/>
  <c r="C1597" i="3"/>
  <c r="E1597" i="3" s="1"/>
  <c r="E1596" i="3"/>
  <c r="C1596" i="3"/>
  <c r="D1596" i="3" s="1"/>
  <c r="C1595" i="3"/>
  <c r="E1595" i="3" s="1"/>
  <c r="E1594" i="3"/>
  <c r="D1594" i="3"/>
  <c r="C1594" i="3"/>
  <c r="C1593" i="3"/>
  <c r="E1592" i="3"/>
  <c r="C1592" i="3"/>
  <c r="D1592" i="3" s="1"/>
  <c r="E1591" i="3"/>
  <c r="C1591" i="3"/>
  <c r="D1591" i="3" s="1"/>
  <c r="E1590" i="3"/>
  <c r="D1590" i="3"/>
  <c r="C1590" i="3"/>
  <c r="D1589" i="3"/>
  <c r="C1589" i="3"/>
  <c r="E1589" i="3" s="1"/>
  <c r="D1588" i="3"/>
  <c r="C1588" i="3"/>
  <c r="E1588" i="3" s="1"/>
  <c r="E1587" i="3"/>
  <c r="D1587" i="3"/>
  <c r="C1587" i="3"/>
  <c r="D1586" i="3"/>
  <c r="C1586" i="3"/>
  <c r="E1586" i="3" s="1"/>
  <c r="C1585" i="3"/>
  <c r="E1585" i="3" s="1"/>
  <c r="C1584" i="3"/>
  <c r="E1584" i="3" s="1"/>
  <c r="C1583" i="3"/>
  <c r="E1583" i="3" s="1"/>
  <c r="E1582" i="3"/>
  <c r="C1582" i="3"/>
  <c r="D1582" i="3" s="1"/>
  <c r="C1581" i="3"/>
  <c r="E1580" i="3"/>
  <c r="C1580" i="3"/>
  <c r="D1580" i="3" s="1"/>
  <c r="E1579" i="3"/>
  <c r="C1579" i="3"/>
  <c r="D1579" i="3" s="1"/>
  <c r="E1578" i="3"/>
  <c r="D1578" i="3"/>
  <c r="C1578" i="3"/>
  <c r="E1577" i="3"/>
  <c r="D1577" i="3"/>
  <c r="C1577" i="3"/>
  <c r="D1576" i="3"/>
  <c r="C1576" i="3"/>
  <c r="E1576" i="3" s="1"/>
  <c r="E1575" i="3"/>
  <c r="D1575" i="3"/>
  <c r="C1575" i="3"/>
  <c r="D1574" i="3"/>
  <c r="C1574" i="3"/>
  <c r="E1574" i="3" s="1"/>
  <c r="C1573" i="3"/>
  <c r="E1573" i="3" s="1"/>
  <c r="D1572" i="3"/>
  <c r="C1572" i="3"/>
  <c r="E1572" i="3" s="1"/>
  <c r="C1571" i="3"/>
  <c r="E1571" i="3" s="1"/>
  <c r="C1570" i="3"/>
  <c r="E1570" i="3" s="1"/>
  <c r="C1569" i="3"/>
  <c r="E1568" i="3"/>
  <c r="C1568" i="3"/>
  <c r="D1568" i="3" s="1"/>
  <c r="C1567" i="3"/>
  <c r="E1567" i="3" s="1"/>
  <c r="E1566" i="3"/>
  <c r="D1566" i="3"/>
  <c r="C1566" i="3"/>
  <c r="C1565" i="3"/>
  <c r="E1565" i="3" s="1"/>
  <c r="D1564" i="3"/>
  <c r="C1564" i="3"/>
  <c r="E1564" i="3" s="1"/>
  <c r="E1563" i="3"/>
  <c r="D1563" i="3"/>
  <c r="C1563" i="3"/>
  <c r="C1562" i="3"/>
  <c r="E1562" i="3" s="1"/>
  <c r="D1561" i="3"/>
  <c r="C1561" i="3"/>
  <c r="E1561" i="3" s="1"/>
  <c r="C1560" i="3"/>
  <c r="E1560" i="3" s="1"/>
  <c r="C1559" i="3"/>
  <c r="E1558" i="3"/>
  <c r="D1558" i="3"/>
  <c r="C1558" i="3"/>
  <c r="C1557" i="3"/>
  <c r="D1557" i="3" s="1"/>
  <c r="E1556" i="3"/>
  <c r="C1556" i="3"/>
  <c r="D1556" i="3" s="1"/>
  <c r="E1555" i="3"/>
  <c r="D1555" i="3"/>
  <c r="C1555" i="3"/>
  <c r="E1554" i="3"/>
  <c r="D1554" i="3"/>
  <c r="C1554" i="3"/>
  <c r="E1553" i="3"/>
  <c r="D1553" i="3"/>
  <c r="C1553" i="3"/>
  <c r="D1552" i="3"/>
  <c r="C1552" i="3"/>
  <c r="E1552" i="3" s="1"/>
  <c r="E1551" i="3"/>
  <c r="D1551" i="3"/>
  <c r="C1551" i="3"/>
  <c r="C1550" i="3"/>
  <c r="E1550" i="3" s="1"/>
  <c r="E1549" i="3"/>
  <c r="D1549" i="3"/>
  <c r="C1549" i="3"/>
  <c r="E1548" i="3"/>
  <c r="C1548" i="3"/>
  <c r="D1548" i="3" s="1"/>
  <c r="C1547" i="3"/>
  <c r="E1546" i="3"/>
  <c r="C1546" i="3"/>
  <c r="D1546" i="3" s="1"/>
  <c r="C1545" i="3"/>
  <c r="D1545" i="3" s="1"/>
  <c r="C1544" i="3"/>
  <c r="E1543" i="3"/>
  <c r="D1543" i="3"/>
  <c r="C1543" i="3"/>
  <c r="E1542" i="3"/>
  <c r="D1542" i="3"/>
  <c r="C1542" i="3"/>
  <c r="E1541" i="3"/>
  <c r="D1541" i="3"/>
  <c r="C1541" i="3"/>
  <c r="D1540" i="3"/>
  <c r="C1540" i="3"/>
  <c r="E1540" i="3" s="1"/>
  <c r="E1539" i="3"/>
  <c r="D1539" i="3"/>
  <c r="C1539" i="3"/>
  <c r="C1538" i="3"/>
  <c r="E1538" i="3" s="1"/>
  <c r="E1537" i="3"/>
  <c r="D1537" i="3"/>
  <c r="C1537" i="3"/>
  <c r="C1536" i="3"/>
  <c r="E1536" i="3" s="1"/>
  <c r="C1535" i="3"/>
  <c r="E1534" i="3"/>
  <c r="C1534" i="3"/>
  <c r="D1534" i="3" s="1"/>
  <c r="C1533" i="3"/>
  <c r="D1533" i="3" s="1"/>
  <c r="E1532" i="3"/>
  <c r="C1532" i="3"/>
  <c r="D1532" i="3" s="1"/>
  <c r="C1531" i="3"/>
  <c r="E1531" i="3" s="1"/>
  <c r="E1530" i="3"/>
  <c r="D1530" i="3"/>
  <c r="C1530" i="3"/>
  <c r="C1529" i="3"/>
  <c r="E1529" i="3" s="1"/>
  <c r="D1528" i="3"/>
  <c r="C1528" i="3"/>
  <c r="E1528" i="3" s="1"/>
  <c r="E1527" i="3"/>
  <c r="D1527" i="3"/>
  <c r="C1527" i="3"/>
  <c r="D1526" i="3"/>
  <c r="C1526" i="3"/>
  <c r="E1526" i="3" s="1"/>
  <c r="E1525" i="3"/>
  <c r="D1525" i="3"/>
  <c r="C1525" i="3"/>
  <c r="D1524" i="3"/>
  <c r="C1524" i="3"/>
  <c r="E1524" i="3" s="1"/>
  <c r="C1523" i="3"/>
  <c r="C1522" i="3"/>
  <c r="E1522" i="3" s="1"/>
  <c r="C1521" i="3"/>
  <c r="E1520" i="3"/>
  <c r="C1520" i="3"/>
  <c r="D1520" i="3" s="1"/>
  <c r="C1519" i="3"/>
  <c r="E1519" i="3" s="1"/>
  <c r="E1518" i="3"/>
  <c r="D1518" i="3"/>
  <c r="C1518" i="3"/>
  <c r="C1517" i="3"/>
  <c r="E1517" i="3" s="1"/>
  <c r="D1516" i="3"/>
  <c r="C1516" i="3"/>
  <c r="E1516" i="3" s="1"/>
  <c r="E1515" i="3"/>
  <c r="D1515" i="3"/>
  <c r="C1515" i="3"/>
  <c r="D1514" i="3"/>
  <c r="C1514" i="3"/>
  <c r="E1514" i="3" s="1"/>
  <c r="E1513" i="3"/>
  <c r="D1513" i="3"/>
  <c r="C1513" i="3"/>
  <c r="D1512" i="3"/>
  <c r="C1512" i="3"/>
  <c r="E1512" i="3" s="1"/>
  <c r="C1511" i="3"/>
  <c r="D1510" i="3"/>
  <c r="C1510" i="3"/>
  <c r="E1510" i="3" s="1"/>
  <c r="C1509" i="3"/>
  <c r="C1508" i="3"/>
  <c r="E1508" i="3" s="1"/>
  <c r="C1507" i="3"/>
  <c r="D1507" i="3" s="1"/>
  <c r="E1506" i="3"/>
  <c r="D1506" i="3"/>
  <c r="C1506" i="3"/>
  <c r="D1505" i="3"/>
  <c r="C1505" i="3"/>
  <c r="E1505" i="3" s="1"/>
  <c r="D1504" i="3"/>
  <c r="C1504" i="3"/>
  <c r="E1504" i="3" s="1"/>
  <c r="C1503" i="3"/>
  <c r="E1503" i="3" s="1"/>
  <c r="C1502" i="3"/>
  <c r="E1502" i="3" s="1"/>
  <c r="E1501" i="3"/>
  <c r="D1501" i="3"/>
  <c r="C1501" i="3"/>
  <c r="E1500" i="3"/>
  <c r="C1500" i="3"/>
  <c r="D1500" i="3" s="1"/>
  <c r="C1499" i="3"/>
  <c r="E1498" i="3"/>
  <c r="D1498" i="3"/>
  <c r="C1498" i="3"/>
  <c r="C1497" i="3"/>
  <c r="D1497" i="3" s="1"/>
  <c r="E1496" i="3"/>
  <c r="C1496" i="3"/>
  <c r="D1496" i="3" s="1"/>
  <c r="C1495" i="3"/>
  <c r="E1495" i="3" s="1"/>
  <c r="E1494" i="3"/>
  <c r="D1494" i="3"/>
  <c r="C1494" i="3"/>
  <c r="C1493" i="3"/>
  <c r="E1493" i="3" s="1"/>
  <c r="D1492" i="3"/>
  <c r="C1492" i="3"/>
  <c r="E1492" i="3" s="1"/>
  <c r="C1491" i="3"/>
  <c r="E1491" i="3" s="1"/>
  <c r="C1490" i="3"/>
  <c r="E1489" i="3"/>
  <c r="D1489" i="3"/>
  <c r="C1489" i="3"/>
  <c r="C1488" i="3"/>
  <c r="D1488" i="3" s="1"/>
  <c r="C1487" i="3"/>
  <c r="D1486" i="3"/>
  <c r="C1486" i="3"/>
  <c r="E1486" i="3" s="1"/>
  <c r="C1485" i="3"/>
  <c r="D1485" i="3" s="1"/>
  <c r="C1484" i="3"/>
  <c r="E1483" i="3"/>
  <c r="C1483" i="3"/>
  <c r="D1483" i="3" s="1"/>
  <c r="E1482" i="3"/>
  <c r="D1482" i="3"/>
  <c r="C1482" i="3"/>
  <c r="E1481" i="3"/>
  <c r="D1481" i="3"/>
  <c r="C1481" i="3"/>
  <c r="D1480" i="3"/>
  <c r="C1480" i="3"/>
  <c r="E1480" i="3" s="1"/>
  <c r="E1479" i="3"/>
  <c r="C1479" i="3"/>
  <c r="D1479" i="3" s="1"/>
  <c r="C1478" i="3"/>
  <c r="E1477" i="3"/>
  <c r="C1477" i="3"/>
  <c r="D1477" i="3" s="1"/>
  <c r="C1476" i="3"/>
  <c r="E1475" i="3"/>
  <c r="C1475" i="3"/>
  <c r="D1475" i="3" s="1"/>
  <c r="C1474" i="3"/>
  <c r="C1473" i="3"/>
  <c r="D1473" i="3" s="1"/>
  <c r="C1472" i="3"/>
  <c r="E1471" i="3"/>
  <c r="D1471" i="3"/>
  <c r="C1471" i="3"/>
  <c r="E1470" i="3"/>
  <c r="D1470" i="3"/>
  <c r="C1470" i="3"/>
  <c r="C1469" i="3"/>
  <c r="E1469" i="3" s="1"/>
  <c r="C1468" i="3"/>
  <c r="C1467" i="3"/>
  <c r="E1467" i="3" s="1"/>
  <c r="D1466" i="3"/>
  <c r="C1466" i="3"/>
  <c r="E1466" i="3" s="1"/>
  <c r="C1465" i="3"/>
  <c r="E1465" i="3" s="1"/>
  <c r="E1464" i="3"/>
  <c r="D1464" i="3"/>
  <c r="C1464" i="3"/>
  <c r="C1463" i="3"/>
  <c r="D1463" i="3" s="1"/>
  <c r="E1462" i="3"/>
  <c r="C1462" i="3"/>
  <c r="D1462" i="3" s="1"/>
  <c r="D1461" i="3"/>
  <c r="C1461" i="3"/>
  <c r="E1461" i="3" s="1"/>
  <c r="E1460" i="3"/>
  <c r="D1460" i="3"/>
  <c r="C1460" i="3"/>
  <c r="C1459" i="3"/>
  <c r="E1458" i="3"/>
  <c r="D1458" i="3"/>
  <c r="C1458" i="3"/>
  <c r="C1457" i="3"/>
  <c r="D1457" i="3" s="1"/>
  <c r="C1456" i="3"/>
  <c r="E1456" i="3" s="1"/>
  <c r="C1455" i="3"/>
  <c r="E1455" i="3" s="1"/>
  <c r="C1454" i="3"/>
  <c r="E1454" i="3" s="1"/>
  <c r="E1453" i="3"/>
  <c r="C1453" i="3"/>
  <c r="D1453" i="3" s="1"/>
  <c r="C1452" i="3"/>
  <c r="E1451" i="3"/>
  <c r="C1451" i="3"/>
  <c r="D1451" i="3" s="1"/>
  <c r="C1450" i="3"/>
  <c r="D1450" i="3" s="1"/>
  <c r="C1449" i="3"/>
  <c r="E1449" i="3" s="1"/>
  <c r="E1448" i="3"/>
  <c r="D1448" i="3"/>
  <c r="C1448" i="3"/>
  <c r="D1447" i="3"/>
  <c r="C1447" i="3"/>
  <c r="E1447" i="3" s="1"/>
  <c r="E1446" i="3"/>
  <c r="D1446" i="3"/>
  <c r="C1446" i="3"/>
  <c r="D1445" i="3"/>
  <c r="C1445" i="3"/>
  <c r="E1445" i="3" s="1"/>
  <c r="C1444" i="3"/>
  <c r="E1444" i="3" s="1"/>
  <c r="C1443" i="3"/>
  <c r="E1443" i="3" s="1"/>
  <c r="C1442" i="3"/>
  <c r="E1442" i="3" s="1"/>
  <c r="E1441" i="3"/>
  <c r="C1441" i="3"/>
  <c r="D1441" i="3" s="1"/>
  <c r="C1440" i="3"/>
  <c r="E1439" i="3"/>
  <c r="C1439" i="3"/>
  <c r="D1439" i="3" s="1"/>
  <c r="C1438" i="3"/>
  <c r="D1438" i="3" s="1"/>
  <c r="C1437" i="3"/>
  <c r="E1437" i="3" s="1"/>
  <c r="E1436" i="3"/>
  <c r="D1436" i="3"/>
  <c r="C1436" i="3"/>
  <c r="D1435" i="3"/>
  <c r="C1435" i="3"/>
  <c r="E1435" i="3" s="1"/>
  <c r="E1434" i="3"/>
  <c r="D1434" i="3"/>
  <c r="C1434" i="3"/>
  <c r="D1433" i="3"/>
  <c r="C1433" i="3"/>
  <c r="E1433" i="3" s="1"/>
  <c r="C1432" i="3"/>
  <c r="E1432" i="3" s="1"/>
  <c r="D1431" i="3"/>
  <c r="C1431" i="3"/>
  <c r="E1431" i="3" s="1"/>
  <c r="C1430" i="3"/>
  <c r="E1430" i="3" s="1"/>
  <c r="E1429" i="3"/>
  <c r="C1429" i="3"/>
  <c r="D1429" i="3" s="1"/>
  <c r="C1428" i="3"/>
  <c r="E1427" i="3"/>
  <c r="C1427" i="3"/>
  <c r="D1427" i="3" s="1"/>
  <c r="E1426" i="3"/>
  <c r="C1426" i="3"/>
  <c r="D1426" i="3" s="1"/>
  <c r="C1425" i="3"/>
  <c r="E1425" i="3" s="1"/>
  <c r="E1424" i="3"/>
  <c r="D1424" i="3"/>
  <c r="C1424" i="3"/>
  <c r="D1423" i="3"/>
  <c r="C1423" i="3"/>
  <c r="E1423" i="3" s="1"/>
  <c r="E1422" i="3"/>
  <c r="D1422" i="3"/>
  <c r="C1422" i="3"/>
  <c r="D1421" i="3"/>
  <c r="C1421" i="3"/>
  <c r="E1421" i="3" s="1"/>
  <c r="C1420" i="3"/>
  <c r="E1420" i="3" s="1"/>
  <c r="C1419" i="3"/>
  <c r="E1419" i="3" s="1"/>
  <c r="C1418" i="3"/>
  <c r="E1418" i="3" s="1"/>
  <c r="C1417" i="3"/>
  <c r="C1416" i="3"/>
  <c r="E1415" i="3"/>
  <c r="C1415" i="3"/>
  <c r="D1415" i="3" s="1"/>
  <c r="E1414" i="3"/>
  <c r="C1414" i="3"/>
  <c r="D1414" i="3" s="1"/>
  <c r="C1413" i="3"/>
  <c r="E1413" i="3" s="1"/>
  <c r="E1412" i="3"/>
  <c r="D1412" i="3"/>
  <c r="C1412" i="3"/>
  <c r="D1411" i="3"/>
  <c r="C1411" i="3"/>
  <c r="E1411" i="3" s="1"/>
  <c r="E1410" i="3"/>
  <c r="D1410" i="3"/>
  <c r="C1410" i="3"/>
  <c r="D1409" i="3"/>
  <c r="C1409" i="3"/>
  <c r="E1409" i="3" s="1"/>
  <c r="C1408" i="3"/>
  <c r="E1408" i="3" s="1"/>
  <c r="C1407" i="3"/>
  <c r="E1407" i="3" s="1"/>
  <c r="C1406" i="3"/>
  <c r="E1406" i="3" s="1"/>
  <c r="E1405" i="3"/>
  <c r="C1405" i="3"/>
  <c r="D1405" i="3" s="1"/>
  <c r="C1404" i="3"/>
  <c r="E1403" i="3"/>
  <c r="C1403" i="3"/>
  <c r="D1403" i="3" s="1"/>
  <c r="C1402" i="3"/>
  <c r="E1402" i="3" s="1"/>
  <c r="C1401" i="3"/>
  <c r="E1401" i="3" s="1"/>
  <c r="E1400" i="3"/>
  <c r="D1400" i="3"/>
  <c r="C1400" i="3"/>
  <c r="D1399" i="3"/>
  <c r="C1399" i="3"/>
  <c r="E1399" i="3" s="1"/>
  <c r="E1398" i="3"/>
  <c r="D1398" i="3"/>
  <c r="C1398" i="3"/>
  <c r="D1397" i="3"/>
  <c r="C1397" i="3"/>
  <c r="E1397" i="3" s="1"/>
  <c r="C1396" i="3"/>
  <c r="E1396" i="3" s="1"/>
  <c r="E1395" i="3"/>
  <c r="C1395" i="3"/>
  <c r="D1395" i="3" s="1"/>
  <c r="C1394" i="3"/>
  <c r="E1394" i="3" s="1"/>
  <c r="C1393" i="3"/>
  <c r="D1393" i="3" s="1"/>
  <c r="C1392" i="3"/>
  <c r="E1391" i="3"/>
  <c r="C1391" i="3"/>
  <c r="D1391" i="3" s="1"/>
  <c r="E1390" i="3"/>
  <c r="D1390" i="3"/>
  <c r="C1390" i="3"/>
  <c r="C1389" i="3"/>
  <c r="E1389" i="3" s="1"/>
  <c r="E1388" i="3"/>
  <c r="D1388" i="3"/>
  <c r="C1388" i="3"/>
  <c r="D1387" i="3"/>
  <c r="C1387" i="3"/>
  <c r="E1387" i="3" s="1"/>
  <c r="E1386" i="3"/>
  <c r="D1386" i="3"/>
  <c r="C1386" i="3"/>
  <c r="D1385" i="3"/>
  <c r="C1385" i="3"/>
  <c r="E1385" i="3" s="1"/>
  <c r="E1384" i="3"/>
  <c r="C1384" i="3"/>
  <c r="D1384" i="3" s="1"/>
  <c r="E1383" i="3"/>
  <c r="D1383" i="3"/>
  <c r="C1383" i="3"/>
  <c r="C1382" i="3"/>
  <c r="E1381" i="3"/>
  <c r="C1381" i="3"/>
  <c r="D1381" i="3" s="1"/>
  <c r="C1380" i="3"/>
  <c r="D1380" i="3" s="1"/>
  <c r="E1379" i="3"/>
  <c r="D1379" i="3"/>
  <c r="C1379" i="3"/>
  <c r="C1378" i="3"/>
  <c r="E1378" i="3" s="1"/>
  <c r="C1377" i="3"/>
  <c r="E1377" i="3" s="1"/>
  <c r="E1376" i="3"/>
  <c r="D1376" i="3"/>
  <c r="C1376" i="3"/>
  <c r="D1375" i="3"/>
  <c r="C1375" i="3"/>
  <c r="E1375" i="3" s="1"/>
  <c r="E1374" i="3"/>
  <c r="D1374" i="3"/>
  <c r="C1374" i="3"/>
  <c r="C1373" i="3"/>
  <c r="E1373" i="3" s="1"/>
  <c r="E1372" i="3"/>
  <c r="C1372" i="3"/>
  <c r="D1372" i="3" s="1"/>
  <c r="E1371" i="3"/>
  <c r="D1371" i="3"/>
  <c r="C1371" i="3"/>
  <c r="C1370" i="3"/>
  <c r="E1369" i="3"/>
  <c r="D1369" i="3"/>
  <c r="C1369" i="3"/>
  <c r="C1368" i="3"/>
  <c r="D1368" i="3" s="1"/>
  <c r="E1367" i="3"/>
  <c r="C1367" i="3"/>
  <c r="D1367" i="3" s="1"/>
  <c r="E1366" i="3"/>
  <c r="D1366" i="3"/>
  <c r="C1366" i="3"/>
  <c r="C1365" i="3"/>
  <c r="E1365" i="3" s="1"/>
  <c r="E1364" i="3"/>
  <c r="D1364" i="3"/>
  <c r="C1364" i="3"/>
  <c r="D1363" i="3"/>
  <c r="C1363" i="3"/>
  <c r="E1363" i="3" s="1"/>
  <c r="E1362" i="3"/>
  <c r="D1362" i="3"/>
  <c r="C1362" i="3"/>
  <c r="E1361" i="3"/>
  <c r="D1361" i="3"/>
  <c r="C1361" i="3"/>
  <c r="E1360" i="3"/>
  <c r="C1360" i="3"/>
  <c r="D1360" i="3" s="1"/>
  <c r="E1359" i="3"/>
  <c r="D1359" i="3"/>
  <c r="C1359" i="3"/>
  <c r="C1358" i="3"/>
  <c r="E1357" i="3"/>
  <c r="D1357" i="3"/>
  <c r="C1357" i="3"/>
  <c r="E1356" i="3"/>
  <c r="C1356" i="3"/>
  <c r="D1356" i="3" s="1"/>
  <c r="E1355" i="3"/>
  <c r="C1355" i="3"/>
  <c r="D1355" i="3" s="1"/>
  <c r="E1354" i="3"/>
  <c r="D1354" i="3"/>
  <c r="C1354" i="3"/>
  <c r="C1353" i="3"/>
  <c r="E1353" i="3" s="1"/>
  <c r="E1352" i="3"/>
  <c r="C1352" i="3"/>
  <c r="D1352" i="3" s="1"/>
  <c r="C1351" i="3"/>
  <c r="E1351" i="3" s="1"/>
  <c r="E1350" i="3"/>
  <c r="D1350" i="3"/>
  <c r="C1350" i="3"/>
  <c r="E1349" i="3"/>
  <c r="C1349" i="3"/>
  <c r="D1349" i="3" s="1"/>
  <c r="E1348" i="3"/>
  <c r="D1348" i="3"/>
  <c r="C1348" i="3"/>
  <c r="C1347" i="3"/>
  <c r="E1347" i="3" s="1"/>
  <c r="C1346" i="3"/>
  <c r="E1345" i="3"/>
  <c r="D1345" i="3"/>
  <c r="C1345" i="3"/>
  <c r="E1344" i="3"/>
  <c r="D1344" i="3"/>
  <c r="C1344" i="3"/>
  <c r="E1343" i="3"/>
  <c r="C1343" i="3"/>
  <c r="D1343" i="3" s="1"/>
  <c r="C1342" i="3"/>
  <c r="E1342" i="3" s="1"/>
  <c r="C1341" i="3"/>
  <c r="E1341" i="3" s="1"/>
  <c r="E1340" i="3"/>
  <c r="C1340" i="3"/>
  <c r="D1340" i="3" s="1"/>
  <c r="C1339" i="3"/>
  <c r="E1339" i="3" s="1"/>
  <c r="E1338" i="3"/>
  <c r="D1338" i="3"/>
  <c r="C1338" i="3"/>
  <c r="E1337" i="3"/>
  <c r="D1337" i="3"/>
  <c r="C1337" i="3"/>
  <c r="E1336" i="3"/>
  <c r="C1336" i="3"/>
  <c r="D1336" i="3" s="1"/>
  <c r="E1335" i="3"/>
  <c r="D1335" i="3"/>
  <c r="C1335" i="3"/>
  <c r="C1334" i="3"/>
  <c r="E1333" i="3"/>
  <c r="C1333" i="3"/>
  <c r="D1333" i="3" s="1"/>
  <c r="E1332" i="3"/>
  <c r="C1332" i="3"/>
  <c r="D1332" i="3" s="1"/>
  <c r="E1331" i="3"/>
  <c r="D1331" i="3"/>
  <c r="C1331" i="3"/>
  <c r="E1330" i="3"/>
  <c r="C1330" i="3"/>
  <c r="D1330" i="3" s="1"/>
  <c r="C1329" i="3"/>
  <c r="E1329" i="3" s="1"/>
  <c r="E1328" i="3"/>
  <c r="D1328" i="3"/>
  <c r="C1328" i="3"/>
  <c r="C1327" i="3"/>
  <c r="E1327" i="3" s="1"/>
  <c r="E1326" i="3"/>
  <c r="D1326" i="3"/>
  <c r="C1326" i="3"/>
  <c r="D1325" i="3"/>
  <c r="C1325" i="3"/>
  <c r="E1325" i="3" s="1"/>
  <c r="E1324" i="3"/>
  <c r="C1324" i="3"/>
  <c r="D1324" i="3" s="1"/>
  <c r="D1323" i="3"/>
  <c r="C1323" i="3"/>
  <c r="E1323" i="3" s="1"/>
  <c r="C1322" i="3"/>
  <c r="E1321" i="3"/>
  <c r="D1321" i="3"/>
  <c r="C1321" i="3"/>
  <c r="C1320" i="3"/>
  <c r="E1320" i="3" s="1"/>
  <c r="E1319" i="3"/>
  <c r="C1319" i="3"/>
  <c r="D1319" i="3" s="1"/>
  <c r="D1318" i="3"/>
  <c r="C1318" i="3"/>
  <c r="E1318" i="3" s="1"/>
  <c r="C1317" i="3"/>
  <c r="E1317" i="3" s="1"/>
  <c r="E1316" i="3"/>
  <c r="C1316" i="3"/>
  <c r="D1316" i="3" s="1"/>
  <c r="D1315" i="3"/>
  <c r="C1315" i="3"/>
  <c r="E1315" i="3" s="1"/>
  <c r="E1314" i="3"/>
  <c r="D1314" i="3"/>
  <c r="C1314" i="3"/>
  <c r="C1313" i="3"/>
  <c r="E1313" i="3" s="1"/>
  <c r="C1312" i="3"/>
  <c r="E1312" i="3" s="1"/>
  <c r="D1311" i="3"/>
  <c r="C1311" i="3"/>
  <c r="E1311" i="3" s="1"/>
  <c r="C1310" i="3"/>
  <c r="E1309" i="3"/>
  <c r="D1309" i="3"/>
  <c r="C1309" i="3"/>
  <c r="D1308" i="3"/>
  <c r="C1308" i="3"/>
  <c r="E1308" i="3" s="1"/>
  <c r="E1307" i="3"/>
  <c r="C1307" i="3"/>
  <c r="D1307" i="3" s="1"/>
  <c r="C1306" i="3"/>
  <c r="E1306" i="3" s="1"/>
  <c r="C1305" i="3"/>
  <c r="C1304" i="3"/>
  <c r="E1304" i="3" s="1"/>
  <c r="E1303" i="3"/>
  <c r="D1303" i="3"/>
  <c r="C1303" i="3"/>
  <c r="E1302" i="3"/>
  <c r="D1302" i="3"/>
  <c r="C1302" i="3"/>
  <c r="E1301" i="3"/>
  <c r="D1301" i="3"/>
  <c r="C1301" i="3"/>
  <c r="E1300" i="3"/>
  <c r="C1300" i="3"/>
  <c r="D1300" i="3" s="1"/>
  <c r="C1299" i="3"/>
  <c r="D1298" i="3"/>
  <c r="C1298" i="3"/>
  <c r="E1298" i="3" s="1"/>
  <c r="E1297" i="3"/>
  <c r="D1297" i="3"/>
  <c r="C1297" i="3"/>
  <c r="C1296" i="3"/>
  <c r="E1296" i="3" s="1"/>
  <c r="E1295" i="3"/>
  <c r="C1295" i="3"/>
  <c r="D1295" i="3" s="1"/>
  <c r="C1294" i="3"/>
  <c r="E1294" i="3" s="1"/>
  <c r="C1293" i="3"/>
  <c r="E1292" i="3"/>
  <c r="C1292" i="3"/>
  <c r="D1292" i="3" s="1"/>
  <c r="D1291" i="3"/>
  <c r="C1291" i="3"/>
  <c r="E1291" i="3" s="1"/>
  <c r="E1290" i="3"/>
  <c r="D1290" i="3"/>
  <c r="C1290" i="3"/>
  <c r="D1289" i="3"/>
  <c r="C1289" i="3"/>
  <c r="E1289" i="3" s="1"/>
  <c r="E1288" i="3"/>
  <c r="D1288" i="3"/>
  <c r="C1288" i="3"/>
  <c r="D1287" i="3"/>
  <c r="C1287" i="3"/>
  <c r="E1287" i="3" s="1"/>
  <c r="C1286" i="3"/>
  <c r="C1285" i="3"/>
  <c r="E1285" i="3" s="1"/>
  <c r="E1284" i="3"/>
  <c r="D1284" i="3"/>
  <c r="C1284" i="3"/>
  <c r="E1283" i="3"/>
  <c r="C1283" i="3"/>
  <c r="D1283" i="3" s="1"/>
  <c r="E1282" i="3"/>
  <c r="D1282" i="3"/>
  <c r="C1282" i="3"/>
  <c r="C1281" i="3"/>
  <c r="C1280" i="3"/>
  <c r="E1280" i="3" s="1"/>
  <c r="E1279" i="3"/>
  <c r="C1279" i="3"/>
  <c r="D1279" i="3" s="1"/>
  <c r="E1278" i="3"/>
  <c r="D1278" i="3"/>
  <c r="C1278" i="3"/>
  <c r="E1277" i="3"/>
  <c r="C1277" i="3"/>
  <c r="D1277" i="3" s="1"/>
  <c r="E1276" i="3"/>
  <c r="C1276" i="3"/>
  <c r="D1276" i="3" s="1"/>
  <c r="C1275" i="3"/>
  <c r="E1275" i="3" s="1"/>
  <c r="C1274" i="3"/>
  <c r="E1274" i="3" s="1"/>
  <c r="E1273" i="3"/>
  <c r="C1273" i="3"/>
  <c r="D1273" i="3" s="1"/>
  <c r="D1272" i="3"/>
  <c r="C1272" i="3"/>
  <c r="E1272" i="3" s="1"/>
  <c r="E1271" i="3"/>
  <c r="C1271" i="3"/>
  <c r="D1271" i="3" s="1"/>
  <c r="D1270" i="3"/>
  <c r="C1270" i="3"/>
  <c r="E1270" i="3" s="1"/>
  <c r="C1269" i="3"/>
  <c r="E1268" i="3"/>
  <c r="C1268" i="3"/>
  <c r="D1268" i="3" s="1"/>
  <c r="C1267" i="3"/>
  <c r="E1266" i="3"/>
  <c r="C1266" i="3"/>
  <c r="D1266" i="3" s="1"/>
  <c r="C1265" i="3"/>
  <c r="D1265" i="3" s="1"/>
  <c r="C1264" i="3"/>
  <c r="E1264" i="3" s="1"/>
  <c r="E1263" i="3"/>
  <c r="C1263" i="3"/>
  <c r="D1263" i="3" s="1"/>
  <c r="C1262" i="3"/>
  <c r="E1261" i="3"/>
  <c r="D1261" i="3"/>
  <c r="C1261" i="3"/>
  <c r="E1260" i="3"/>
  <c r="D1260" i="3"/>
  <c r="C1260" i="3"/>
  <c r="D1259" i="3"/>
  <c r="C1259" i="3"/>
  <c r="E1259" i="3" s="1"/>
  <c r="E1258" i="3"/>
  <c r="D1258" i="3"/>
  <c r="C1258" i="3"/>
  <c r="D1257" i="3"/>
  <c r="C1257" i="3"/>
  <c r="E1257" i="3" s="1"/>
  <c r="C1256" i="3"/>
  <c r="E1256" i="3" s="1"/>
  <c r="C1255" i="3"/>
  <c r="E1254" i="3"/>
  <c r="C1254" i="3"/>
  <c r="D1254" i="3" s="1"/>
  <c r="C1253" i="3"/>
  <c r="D1253" i="3" s="1"/>
  <c r="C1252" i="3"/>
  <c r="E1252" i="3" s="1"/>
  <c r="E1251" i="3"/>
  <c r="C1251" i="3"/>
  <c r="D1251" i="3" s="1"/>
  <c r="C1250" i="3"/>
  <c r="E1249" i="3"/>
  <c r="D1249" i="3"/>
  <c r="C1249" i="3"/>
  <c r="E1248" i="3"/>
  <c r="D1248" i="3"/>
  <c r="C1248" i="3"/>
  <c r="D1247" i="3"/>
  <c r="C1247" i="3"/>
  <c r="E1247" i="3" s="1"/>
  <c r="E1246" i="3"/>
  <c r="D1246" i="3"/>
  <c r="C1246" i="3"/>
  <c r="C1245" i="3"/>
  <c r="E1245" i="3" s="1"/>
  <c r="D1244" i="3"/>
  <c r="C1244" i="3"/>
  <c r="E1244" i="3" s="1"/>
  <c r="C1243" i="3"/>
  <c r="E1242" i="3"/>
  <c r="C1242" i="3"/>
  <c r="D1242" i="3" s="1"/>
  <c r="C1241" i="3"/>
  <c r="D1241" i="3" s="1"/>
  <c r="C1240" i="3"/>
  <c r="E1240" i="3" s="1"/>
  <c r="E1239" i="3"/>
  <c r="C1239" i="3"/>
  <c r="D1239" i="3" s="1"/>
  <c r="C1238" i="3"/>
  <c r="E1237" i="3"/>
  <c r="D1237" i="3"/>
  <c r="C1237" i="3"/>
  <c r="E1236" i="3"/>
  <c r="D1236" i="3"/>
  <c r="C1236" i="3"/>
  <c r="D1235" i="3"/>
  <c r="C1235" i="3"/>
  <c r="E1235" i="3" s="1"/>
  <c r="E1234" i="3"/>
  <c r="D1234" i="3"/>
  <c r="C1234" i="3"/>
  <c r="D1233" i="3"/>
  <c r="C1233" i="3"/>
  <c r="E1233" i="3" s="1"/>
  <c r="D1232" i="3"/>
  <c r="C1232" i="3"/>
  <c r="E1232" i="3" s="1"/>
  <c r="D1231" i="3"/>
  <c r="C1231" i="3"/>
  <c r="E1231" i="3" s="1"/>
  <c r="E1230" i="3"/>
  <c r="C1230" i="3"/>
  <c r="D1230" i="3" s="1"/>
  <c r="C1229" i="3"/>
  <c r="D1229" i="3" s="1"/>
  <c r="C1228" i="3"/>
  <c r="E1228" i="3" s="1"/>
  <c r="E1227" i="3"/>
  <c r="C1227" i="3"/>
  <c r="D1227" i="3" s="1"/>
  <c r="C1226" i="3"/>
  <c r="E1225" i="3"/>
  <c r="D1225" i="3"/>
  <c r="C1225" i="3"/>
  <c r="E1224" i="3"/>
  <c r="D1224" i="3"/>
  <c r="C1224" i="3"/>
  <c r="D1223" i="3"/>
  <c r="C1223" i="3"/>
  <c r="E1223" i="3" s="1"/>
  <c r="E1222" i="3"/>
  <c r="D1222" i="3"/>
  <c r="C1222" i="3"/>
  <c r="D1221" i="3"/>
  <c r="C1221" i="3"/>
  <c r="E1221" i="3" s="1"/>
  <c r="D1220" i="3"/>
  <c r="C1220" i="3"/>
  <c r="E1220" i="3" s="1"/>
  <c r="C1219" i="3"/>
  <c r="E1219" i="3" s="1"/>
  <c r="E1218" i="3"/>
  <c r="C1218" i="3"/>
  <c r="D1218" i="3" s="1"/>
  <c r="E1217" i="3"/>
  <c r="C1217" i="3"/>
  <c r="D1217" i="3" s="1"/>
  <c r="C1216" i="3"/>
  <c r="E1216" i="3" s="1"/>
  <c r="C1215" i="3"/>
  <c r="D1215" i="3" s="1"/>
  <c r="C1214" i="3"/>
  <c r="E1213" i="3"/>
  <c r="D1213" i="3"/>
  <c r="C1213" i="3"/>
  <c r="E1212" i="3"/>
  <c r="D1212" i="3"/>
  <c r="C1212" i="3"/>
  <c r="E1211" i="3"/>
  <c r="D1211" i="3"/>
  <c r="C1211" i="3"/>
  <c r="E1210" i="3"/>
  <c r="D1210" i="3"/>
  <c r="C1210" i="3"/>
  <c r="D1209" i="3"/>
  <c r="C1209" i="3"/>
  <c r="E1209" i="3" s="1"/>
  <c r="D1208" i="3"/>
  <c r="C1208" i="3"/>
  <c r="E1208" i="3" s="1"/>
  <c r="D1207" i="3"/>
  <c r="C1207" i="3"/>
  <c r="E1207" i="3" s="1"/>
  <c r="E1206" i="3"/>
  <c r="C1206" i="3"/>
  <c r="D1206" i="3" s="1"/>
  <c r="C1205" i="3"/>
  <c r="D1205" i="3" s="1"/>
  <c r="C1204" i="3"/>
  <c r="E1204" i="3" s="1"/>
  <c r="E1203" i="3"/>
  <c r="C1203" i="3"/>
  <c r="D1203" i="3" s="1"/>
  <c r="C1202" i="3"/>
  <c r="E1201" i="3"/>
  <c r="D1201" i="3"/>
  <c r="C1201" i="3"/>
  <c r="E1200" i="3"/>
  <c r="D1200" i="3"/>
  <c r="C1200" i="3"/>
  <c r="D1199" i="3"/>
  <c r="C1199" i="3"/>
  <c r="E1199" i="3" s="1"/>
  <c r="E1198" i="3"/>
  <c r="D1198" i="3"/>
  <c r="C1198" i="3"/>
  <c r="D1197" i="3"/>
  <c r="C1197" i="3"/>
  <c r="E1197" i="3" s="1"/>
  <c r="D1196" i="3"/>
  <c r="C1196" i="3"/>
  <c r="E1196" i="3" s="1"/>
  <c r="D1195" i="3"/>
  <c r="C1195" i="3"/>
  <c r="E1195" i="3" s="1"/>
  <c r="E1194" i="3"/>
  <c r="C1194" i="3"/>
  <c r="D1194" i="3" s="1"/>
  <c r="E1193" i="3"/>
  <c r="C1193" i="3"/>
  <c r="D1193" i="3" s="1"/>
  <c r="C1192" i="3"/>
  <c r="E1192" i="3" s="1"/>
  <c r="C1191" i="3"/>
  <c r="D1191" i="3" s="1"/>
  <c r="C1190" i="3"/>
  <c r="E1189" i="3"/>
  <c r="D1189" i="3"/>
  <c r="C1189" i="3"/>
  <c r="E1188" i="3"/>
  <c r="D1188" i="3"/>
  <c r="C1188" i="3"/>
  <c r="D1187" i="3"/>
  <c r="C1187" i="3"/>
  <c r="E1187" i="3" s="1"/>
  <c r="E1186" i="3"/>
  <c r="D1186" i="3"/>
  <c r="C1186" i="3"/>
  <c r="D1185" i="3"/>
  <c r="C1185" i="3"/>
  <c r="E1185" i="3" s="1"/>
  <c r="D1184" i="3"/>
  <c r="C1184" i="3"/>
  <c r="E1184" i="3" s="1"/>
  <c r="C1183" i="3"/>
  <c r="E1183" i="3" s="1"/>
  <c r="E1182" i="3"/>
  <c r="C1182" i="3"/>
  <c r="D1182" i="3" s="1"/>
  <c r="E1181" i="3"/>
  <c r="C1181" i="3"/>
  <c r="D1181" i="3" s="1"/>
  <c r="C1180" i="3"/>
  <c r="E1180" i="3" s="1"/>
  <c r="C1179" i="3"/>
  <c r="D1179" i="3" s="1"/>
  <c r="C1178" i="3"/>
  <c r="E1177" i="3"/>
  <c r="D1177" i="3"/>
  <c r="C1177" i="3"/>
  <c r="E1176" i="3"/>
  <c r="D1176" i="3"/>
  <c r="C1176" i="3"/>
  <c r="E1175" i="3"/>
  <c r="D1175" i="3"/>
  <c r="C1175" i="3"/>
  <c r="E1174" i="3"/>
  <c r="D1174" i="3"/>
  <c r="C1174" i="3"/>
  <c r="C1173" i="3"/>
  <c r="E1173" i="3" s="1"/>
  <c r="D1172" i="3"/>
  <c r="C1172" i="3"/>
  <c r="E1172" i="3" s="1"/>
  <c r="D1171" i="3"/>
  <c r="C1171" i="3"/>
  <c r="E1171" i="3" s="1"/>
  <c r="E1170" i="3"/>
  <c r="C1170" i="3"/>
  <c r="D1170" i="3" s="1"/>
  <c r="C1169" i="3"/>
  <c r="D1169" i="3" s="1"/>
  <c r="C1168" i="3"/>
  <c r="E1168" i="3" s="1"/>
  <c r="C1167" i="3"/>
  <c r="C1166" i="3"/>
  <c r="E1165" i="3"/>
  <c r="D1165" i="3"/>
  <c r="C1165" i="3"/>
  <c r="E1164" i="3"/>
  <c r="D1164" i="3"/>
  <c r="C1164" i="3"/>
  <c r="E1163" i="3"/>
  <c r="C1163" i="3"/>
  <c r="D1163" i="3" s="1"/>
  <c r="E1162" i="3"/>
  <c r="D1162" i="3"/>
  <c r="C1162" i="3"/>
  <c r="C1161" i="3"/>
  <c r="E1161" i="3" s="1"/>
  <c r="D1160" i="3"/>
  <c r="C1160" i="3"/>
  <c r="E1160" i="3" s="1"/>
  <c r="C1159" i="3"/>
  <c r="E1159" i="3" s="1"/>
  <c r="E1158" i="3"/>
  <c r="D1158" i="3"/>
  <c r="C1158" i="3"/>
  <c r="E1157" i="3"/>
  <c r="C1157" i="3"/>
  <c r="D1157" i="3" s="1"/>
  <c r="C1156" i="3"/>
  <c r="E1156" i="3" s="1"/>
  <c r="E1155" i="3"/>
  <c r="C1155" i="3"/>
  <c r="D1155" i="3" s="1"/>
  <c r="C1154" i="3"/>
  <c r="E1153" i="3"/>
  <c r="D1153" i="3"/>
  <c r="C1153" i="3"/>
  <c r="E1152" i="3"/>
  <c r="D1152" i="3"/>
  <c r="C1152" i="3"/>
  <c r="E1151" i="3"/>
  <c r="C1151" i="3"/>
  <c r="D1151" i="3" s="1"/>
  <c r="E1150" i="3"/>
  <c r="D1150" i="3"/>
  <c r="C1150" i="3"/>
  <c r="C1149" i="3"/>
  <c r="E1149" i="3" s="1"/>
  <c r="D1148" i="3"/>
  <c r="C1148" i="3"/>
  <c r="E1148" i="3" s="1"/>
  <c r="D1147" i="3"/>
  <c r="C1147" i="3"/>
  <c r="E1147" i="3" s="1"/>
  <c r="E1146" i="3"/>
  <c r="D1146" i="3"/>
  <c r="C1146" i="3"/>
  <c r="C1145" i="3"/>
  <c r="D1145" i="3" s="1"/>
  <c r="C1144" i="3"/>
  <c r="E1144" i="3" s="1"/>
  <c r="C1143" i="3"/>
  <c r="C1142" i="3"/>
  <c r="E1141" i="3"/>
  <c r="D1141" i="3"/>
  <c r="C1141" i="3"/>
  <c r="E1140" i="3"/>
  <c r="D1140" i="3"/>
  <c r="C1140" i="3"/>
  <c r="E1139" i="3"/>
  <c r="C1139" i="3"/>
  <c r="D1139" i="3" s="1"/>
  <c r="E1138" i="3"/>
  <c r="D1138" i="3"/>
  <c r="C1138" i="3"/>
  <c r="C1137" i="3"/>
  <c r="E1137" i="3" s="1"/>
  <c r="D1136" i="3"/>
  <c r="C1136" i="3"/>
  <c r="E1136" i="3" s="1"/>
  <c r="D1135" i="3"/>
  <c r="C1135" i="3"/>
  <c r="E1135" i="3" s="1"/>
  <c r="E1134" i="3"/>
  <c r="C1134" i="3"/>
  <c r="D1134" i="3" s="1"/>
  <c r="E1133" i="3"/>
  <c r="C1133" i="3"/>
  <c r="D1133" i="3" s="1"/>
  <c r="E1132" i="3"/>
  <c r="C1132" i="3"/>
  <c r="D1132" i="3" s="1"/>
  <c r="C1131" i="3"/>
  <c r="D1131" i="3" s="1"/>
  <c r="C1130" i="3"/>
  <c r="E1129" i="3"/>
  <c r="D1129" i="3"/>
  <c r="C1129" i="3"/>
  <c r="E1128" i="3"/>
  <c r="D1128" i="3"/>
  <c r="C1128" i="3"/>
  <c r="C1127" i="3"/>
  <c r="E1127" i="3" s="1"/>
  <c r="E1126" i="3"/>
  <c r="D1126" i="3"/>
  <c r="C1126" i="3"/>
  <c r="E1125" i="3"/>
  <c r="C1125" i="3"/>
  <c r="D1125" i="3" s="1"/>
  <c r="D1124" i="3"/>
  <c r="C1124" i="3"/>
  <c r="E1124" i="3" s="1"/>
  <c r="C1123" i="3"/>
  <c r="E1123" i="3" s="1"/>
  <c r="E1122" i="3"/>
  <c r="C1122" i="3"/>
  <c r="D1122" i="3" s="1"/>
  <c r="E1121" i="3"/>
  <c r="C1121" i="3"/>
  <c r="D1121" i="3" s="1"/>
  <c r="C1120" i="3"/>
  <c r="E1120" i="3" s="1"/>
  <c r="C1119" i="3"/>
  <c r="D1119" i="3" s="1"/>
  <c r="C1118" i="3"/>
  <c r="E1117" i="3"/>
  <c r="D1117" i="3"/>
  <c r="C1117" i="3"/>
  <c r="E1116" i="3"/>
  <c r="D1116" i="3"/>
  <c r="C1116" i="3"/>
  <c r="E1115" i="3"/>
  <c r="C1115" i="3"/>
  <c r="D1115" i="3" s="1"/>
  <c r="E1114" i="3"/>
  <c r="D1114" i="3"/>
  <c r="C1114" i="3"/>
  <c r="C1113" i="3"/>
  <c r="E1113" i="3" s="1"/>
  <c r="D1112" i="3"/>
  <c r="C1112" i="3"/>
  <c r="E1112" i="3" s="1"/>
  <c r="C1111" i="3"/>
  <c r="E1110" i="3"/>
  <c r="D1110" i="3"/>
  <c r="C1110" i="3"/>
  <c r="C1109" i="3"/>
  <c r="D1109" i="3" s="1"/>
  <c r="C1108" i="3"/>
  <c r="E1108" i="3" s="1"/>
  <c r="C1107" i="3"/>
  <c r="C1106" i="3"/>
  <c r="E1105" i="3"/>
  <c r="D1105" i="3"/>
  <c r="C1105" i="3"/>
  <c r="E1104" i="3"/>
  <c r="D1104" i="3"/>
  <c r="C1104" i="3"/>
  <c r="C1103" i="3"/>
  <c r="E1103" i="3" s="1"/>
  <c r="E1102" i="3"/>
  <c r="D1102" i="3"/>
  <c r="C1102" i="3"/>
  <c r="E1101" i="3"/>
  <c r="C1101" i="3"/>
  <c r="D1101" i="3" s="1"/>
  <c r="D1100" i="3"/>
  <c r="C1100" i="3"/>
  <c r="E1100" i="3" s="1"/>
  <c r="C1099" i="3"/>
  <c r="E1099" i="3" s="1"/>
  <c r="E1098" i="3"/>
  <c r="D1098" i="3"/>
  <c r="C1098" i="3"/>
  <c r="E1097" i="3"/>
  <c r="C1097" i="3"/>
  <c r="D1097" i="3" s="1"/>
  <c r="C1096" i="3"/>
  <c r="E1096" i="3" s="1"/>
  <c r="E1095" i="3"/>
  <c r="C1095" i="3"/>
  <c r="D1095" i="3" s="1"/>
  <c r="C1094" i="3"/>
  <c r="E1093" i="3"/>
  <c r="D1093" i="3"/>
  <c r="C1093" i="3"/>
  <c r="E1092" i="3"/>
  <c r="D1092" i="3"/>
  <c r="C1092" i="3"/>
  <c r="E1091" i="3"/>
  <c r="C1091" i="3"/>
  <c r="D1091" i="3" s="1"/>
  <c r="E1090" i="3"/>
  <c r="D1090" i="3"/>
  <c r="C1090" i="3"/>
  <c r="C1089" i="3"/>
  <c r="E1089" i="3" s="1"/>
  <c r="D1088" i="3"/>
  <c r="C1088" i="3"/>
  <c r="E1088" i="3" s="1"/>
  <c r="D1087" i="3"/>
  <c r="C1087" i="3"/>
  <c r="E1087" i="3" s="1"/>
  <c r="E1086" i="3"/>
  <c r="C1086" i="3"/>
  <c r="D1086" i="3" s="1"/>
  <c r="C1085" i="3"/>
  <c r="D1085" i="3" s="1"/>
  <c r="C1084" i="3"/>
  <c r="E1084" i="3" s="1"/>
  <c r="E1083" i="3"/>
  <c r="C1083" i="3"/>
  <c r="D1083" i="3" s="1"/>
  <c r="C1082" i="3"/>
  <c r="E1081" i="3"/>
  <c r="D1081" i="3"/>
  <c r="C1081" i="3"/>
  <c r="E1080" i="3"/>
  <c r="D1080" i="3"/>
  <c r="C1080" i="3"/>
  <c r="E1079" i="3"/>
  <c r="C1079" i="3"/>
  <c r="D1079" i="3" s="1"/>
  <c r="E1078" i="3"/>
  <c r="D1078" i="3"/>
  <c r="C1078" i="3"/>
  <c r="C1077" i="3"/>
  <c r="E1077" i="3" s="1"/>
  <c r="D1076" i="3"/>
  <c r="C1076" i="3"/>
  <c r="E1076" i="3" s="1"/>
  <c r="C1075" i="3"/>
  <c r="E1074" i="3"/>
  <c r="C1074" i="3"/>
  <c r="D1074" i="3" s="1"/>
  <c r="C1073" i="3"/>
  <c r="D1073" i="3" s="1"/>
  <c r="E1072" i="3"/>
  <c r="C1072" i="3"/>
  <c r="D1072" i="3" s="1"/>
  <c r="C1071" i="3"/>
  <c r="D1071" i="3" s="1"/>
  <c r="C1070" i="3"/>
  <c r="E1069" i="3"/>
  <c r="D1069" i="3"/>
  <c r="C1069" i="3"/>
  <c r="E1068" i="3"/>
  <c r="D1068" i="3"/>
  <c r="C1068" i="3"/>
  <c r="E1067" i="3"/>
  <c r="C1067" i="3"/>
  <c r="D1067" i="3" s="1"/>
  <c r="E1066" i="3"/>
  <c r="D1066" i="3"/>
  <c r="C1066" i="3"/>
  <c r="C1065" i="3"/>
  <c r="E1065" i="3" s="1"/>
  <c r="C1064" i="3"/>
  <c r="E1064" i="3" s="1"/>
  <c r="D1063" i="3"/>
  <c r="C1063" i="3"/>
  <c r="E1063" i="3" s="1"/>
  <c r="E1062" i="3"/>
  <c r="C1062" i="3"/>
  <c r="D1062" i="3" s="1"/>
  <c r="C1061" i="3"/>
  <c r="D1061" i="3" s="1"/>
  <c r="C1060" i="3"/>
  <c r="E1060" i="3" s="1"/>
  <c r="C1059" i="3"/>
  <c r="C1058" i="3"/>
  <c r="E1057" i="3"/>
  <c r="D1057" i="3"/>
  <c r="C1057" i="3"/>
  <c r="E1056" i="3"/>
  <c r="D1056" i="3"/>
  <c r="C1056" i="3"/>
  <c r="E1055" i="3"/>
  <c r="C1055" i="3"/>
  <c r="D1055" i="3" s="1"/>
  <c r="E1054" i="3"/>
  <c r="D1054" i="3"/>
  <c r="C1054" i="3"/>
  <c r="C1053" i="3"/>
  <c r="E1053" i="3" s="1"/>
  <c r="C1052" i="3"/>
  <c r="E1052" i="3" s="1"/>
  <c r="C1051" i="3"/>
  <c r="E1051" i="3" s="1"/>
  <c r="E1050" i="3"/>
  <c r="D1050" i="3"/>
  <c r="C1050" i="3"/>
  <c r="C1049" i="3"/>
  <c r="E1049" i="3" s="1"/>
  <c r="E1048" i="3"/>
  <c r="D1048" i="3"/>
  <c r="C1048" i="3"/>
  <c r="C1047" i="3"/>
  <c r="D1047" i="3" s="1"/>
  <c r="C1046" i="3"/>
  <c r="E1045" i="3"/>
  <c r="D1045" i="3"/>
  <c r="C1045" i="3"/>
  <c r="E1044" i="3"/>
  <c r="C1044" i="3"/>
  <c r="D1044" i="3" s="1"/>
  <c r="E1043" i="3"/>
  <c r="D1043" i="3"/>
  <c r="C1043" i="3"/>
  <c r="C1042" i="3"/>
  <c r="E1042" i="3" s="1"/>
  <c r="E1041" i="3"/>
  <c r="C1041" i="3"/>
  <c r="D1041" i="3" s="1"/>
  <c r="C1040" i="3"/>
  <c r="E1040" i="3" s="1"/>
  <c r="E1039" i="3"/>
  <c r="D1039" i="3"/>
  <c r="C1039" i="3"/>
  <c r="C1038" i="3"/>
  <c r="E1038" i="3" s="1"/>
  <c r="E1037" i="3"/>
  <c r="D1037" i="3"/>
  <c r="C1037" i="3"/>
  <c r="D1036" i="3"/>
  <c r="C1036" i="3"/>
  <c r="E1036" i="3" s="1"/>
  <c r="C1035" i="3"/>
  <c r="E1035" i="3" s="1"/>
  <c r="C1034" i="3"/>
  <c r="E1033" i="3"/>
  <c r="D1033" i="3"/>
  <c r="C1033" i="3"/>
  <c r="E1032" i="3"/>
  <c r="C1032" i="3"/>
  <c r="D1032" i="3" s="1"/>
  <c r="C1031" i="3"/>
  <c r="E1030" i="3"/>
  <c r="C1030" i="3"/>
  <c r="D1030" i="3" s="1"/>
  <c r="E1029" i="3"/>
  <c r="D1029" i="3"/>
  <c r="C1029" i="3"/>
  <c r="C1028" i="3"/>
  <c r="E1028" i="3" s="1"/>
  <c r="E1027" i="3"/>
  <c r="D1027" i="3"/>
  <c r="C1027" i="3"/>
  <c r="C1026" i="3"/>
  <c r="E1026" i="3" s="1"/>
  <c r="E1025" i="3"/>
  <c r="D1025" i="3"/>
  <c r="C1025" i="3"/>
  <c r="D1024" i="3"/>
  <c r="C1024" i="3"/>
  <c r="E1024" i="3" s="1"/>
  <c r="C1023" i="3"/>
  <c r="E1023" i="3" s="1"/>
  <c r="C1022" i="3"/>
  <c r="E1021" i="3"/>
  <c r="D1021" i="3"/>
  <c r="C1021" i="3"/>
  <c r="C1020" i="3"/>
  <c r="C1019" i="3"/>
  <c r="E1018" i="3"/>
  <c r="C1018" i="3"/>
  <c r="D1018" i="3" s="1"/>
  <c r="E1017" i="3"/>
  <c r="D1017" i="3"/>
  <c r="C1017" i="3"/>
  <c r="C1016" i="3"/>
  <c r="E1016" i="3" s="1"/>
  <c r="E1015" i="3"/>
  <c r="D1015" i="3"/>
  <c r="C1015" i="3"/>
  <c r="C1014" i="3"/>
  <c r="E1014" i="3" s="1"/>
  <c r="E1013" i="3"/>
  <c r="D1013" i="3"/>
  <c r="C1013" i="3"/>
  <c r="D1012" i="3"/>
  <c r="C1012" i="3"/>
  <c r="E1012" i="3" s="1"/>
  <c r="C1011" i="3"/>
  <c r="E1011" i="3" s="1"/>
  <c r="C1010" i="3"/>
  <c r="E1009" i="3"/>
  <c r="D1009" i="3"/>
  <c r="C1009" i="3"/>
  <c r="C1008" i="3"/>
  <c r="D1008" i="3" s="1"/>
  <c r="C1007" i="3"/>
  <c r="E1006" i="3"/>
  <c r="C1006" i="3"/>
  <c r="D1006" i="3" s="1"/>
  <c r="E1005" i="3"/>
  <c r="D1005" i="3"/>
  <c r="C1005" i="3"/>
  <c r="C1004" i="3"/>
  <c r="E1004" i="3" s="1"/>
  <c r="E1003" i="3"/>
  <c r="D1003" i="3"/>
  <c r="C1003" i="3"/>
  <c r="C1002" i="3"/>
  <c r="E1002" i="3" s="1"/>
  <c r="E1001" i="3"/>
  <c r="D1001" i="3"/>
  <c r="C1001" i="3"/>
  <c r="D1000" i="3"/>
  <c r="C1000" i="3"/>
  <c r="E1000" i="3" s="1"/>
  <c r="C999" i="3"/>
  <c r="E999" i="3" s="1"/>
  <c r="C998" i="3"/>
  <c r="E997" i="3"/>
  <c r="D997" i="3"/>
  <c r="C997" i="3"/>
  <c r="E996" i="3"/>
  <c r="C996" i="3"/>
  <c r="D996" i="3" s="1"/>
  <c r="C995" i="3"/>
  <c r="E994" i="3"/>
  <c r="C994" i="3"/>
  <c r="D994" i="3" s="1"/>
  <c r="E993" i="3"/>
  <c r="D993" i="3"/>
  <c r="C993" i="3"/>
  <c r="D992" i="3"/>
  <c r="C992" i="3"/>
  <c r="E992" i="3" s="1"/>
  <c r="E991" i="3"/>
  <c r="D991" i="3"/>
  <c r="C991" i="3"/>
  <c r="C990" i="3"/>
  <c r="E990" i="3" s="1"/>
  <c r="E989" i="3"/>
  <c r="D989" i="3"/>
  <c r="C989" i="3"/>
  <c r="D988" i="3"/>
  <c r="C988" i="3"/>
  <c r="E988" i="3" s="1"/>
  <c r="C987" i="3"/>
  <c r="E987" i="3" s="1"/>
  <c r="C986" i="3"/>
  <c r="E985" i="3"/>
  <c r="D985" i="3"/>
  <c r="C985" i="3"/>
  <c r="E984" i="3"/>
  <c r="C984" i="3"/>
  <c r="D984" i="3" s="1"/>
  <c r="C983" i="3"/>
  <c r="E982" i="3"/>
  <c r="C982" i="3"/>
  <c r="D982" i="3" s="1"/>
  <c r="E981" i="3"/>
  <c r="D981" i="3"/>
  <c r="C981" i="3"/>
  <c r="D980" i="3"/>
  <c r="C980" i="3"/>
  <c r="E980" i="3" s="1"/>
  <c r="E979" i="3"/>
  <c r="D979" i="3"/>
  <c r="C979" i="3"/>
  <c r="C978" i="3"/>
  <c r="E978" i="3" s="1"/>
  <c r="E977" i="3"/>
  <c r="D977" i="3"/>
  <c r="C977" i="3"/>
  <c r="D976" i="3"/>
  <c r="C976" i="3"/>
  <c r="E976" i="3" s="1"/>
  <c r="C975" i="3"/>
  <c r="E975" i="3" s="1"/>
  <c r="C974" i="3"/>
  <c r="E973" i="3"/>
  <c r="D973" i="3"/>
  <c r="C973" i="3"/>
  <c r="E972" i="3"/>
  <c r="C972" i="3"/>
  <c r="D972" i="3" s="1"/>
  <c r="C971" i="3"/>
  <c r="E970" i="3"/>
  <c r="C970" i="3"/>
  <c r="D970" i="3" s="1"/>
  <c r="E969" i="3"/>
  <c r="D969" i="3"/>
  <c r="C969" i="3"/>
  <c r="D968" i="3"/>
  <c r="C968" i="3"/>
  <c r="E968" i="3" s="1"/>
  <c r="E967" i="3"/>
  <c r="D967" i="3"/>
  <c r="C967" i="3"/>
  <c r="C966" i="3"/>
  <c r="E966" i="3" s="1"/>
  <c r="E965" i="3"/>
  <c r="D965" i="3"/>
  <c r="C965" i="3"/>
  <c r="D964" i="3"/>
  <c r="C964" i="3"/>
  <c r="E964" i="3" s="1"/>
  <c r="C963" i="3"/>
  <c r="E963" i="3" s="1"/>
  <c r="C962" i="3"/>
  <c r="E961" i="3"/>
  <c r="D961" i="3"/>
  <c r="C961" i="3"/>
  <c r="E960" i="3"/>
  <c r="C960" i="3"/>
  <c r="D960" i="3" s="1"/>
  <c r="C959" i="3"/>
  <c r="E958" i="3"/>
  <c r="C958" i="3"/>
  <c r="D958" i="3" s="1"/>
  <c r="E957" i="3"/>
  <c r="D957" i="3"/>
  <c r="C957" i="3"/>
  <c r="D956" i="3"/>
  <c r="C956" i="3"/>
  <c r="E956" i="3" s="1"/>
  <c r="E955" i="3"/>
  <c r="D955" i="3"/>
  <c r="C955" i="3"/>
  <c r="C954" i="3"/>
  <c r="E954" i="3" s="1"/>
  <c r="E953" i="3"/>
  <c r="D953" i="3"/>
  <c r="C953" i="3"/>
  <c r="D952" i="3"/>
  <c r="C952" i="3"/>
  <c r="E952" i="3" s="1"/>
  <c r="C951" i="3"/>
  <c r="E951" i="3" s="1"/>
  <c r="C950" i="3"/>
  <c r="E949" i="3"/>
  <c r="D949" i="3"/>
  <c r="C949" i="3"/>
  <c r="E948" i="3"/>
  <c r="C948" i="3"/>
  <c r="D948" i="3" s="1"/>
  <c r="C947" i="3"/>
  <c r="E946" i="3"/>
  <c r="C946" i="3"/>
  <c r="D946" i="3" s="1"/>
  <c r="E945" i="3"/>
  <c r="D945" i="3"/>
  <c r="C945" i="3"/>
  <c r="D944" i="3"/>
  <c r="C944" i="3"/>
  <c r="E944" i="3" s="1"/>
  <c r="E943" i="3"/>
  <c r="D943" i="3"/>
  <c r="C943" i="3"/>
  <c r="C942" i="3"/>
  <c r="E942" i="3" s="1"/>
  <c r="E941" i="3"/>
  <c r="D941" i="3"/>
  <c r="C941" i="3"/>
  <c r="D940" i="3"/>
  <c r="C940" i="3"/>
  <c r="E940" i="3" s="1"/>
  <c r="C939" i="3"/>
  <c r="E939" i="3" s="1"/>
  <c r="C938" i="3"/>
  <c r="E937" i="3"/>
  <c r="D937" i="3"/>
  <c r="C937" i="3"/>
  <c r="E936" i="3"/>
  <c r="C936" i="3"/>
  <c r="D936" i="3" s="1"/>
  <c r="C935" i="3"/>
  <c r="E934" i="3"/>
  <c r="C934" i="3"/>
  <c r="D934" i="3" s="1"/>
  <c r="E933" i="3"/>
  <c r="D933" i="3"/>
  <c r="C933" i="3"/>
  <c r="D932" i="3"/>
  <c r="C932" i="3"/>
  <c r="E932" i="3" s="1"/>
  <c r="E931" i="3"/>
  <c r="D931" i="3"/>
  <c r="C931" i="3"/>
  <c r="C930" i="3"/>
  <c r="E930" i="3" s="1"/>
  <c r="E929" i="3"/>
  <c r="D929" i="3"/>
  <c r="C929" i="3"/>
  <c r="D928" i="3"/>
  <c r="C928" i="3"/>
  <c r="E928" i="3" s="1"/>
  <c r="C927" i="3"/>
  <c r="E927" i="3" s="1"/>
  <c r="C926" i="3"/>
  <c r="E925" i="3"/>
  <c r="D925" i="3"/>
  <c r="C925" i="3"/>
  <c r="E924" i="3"/>
  <c r="C924" i="3"/>
  <c r="D924" i="3" s="1"/>
  <c r="C923" i="3"/>
  <c r="E922" i="3"/>
  <c r="C922" i="3"/>
  <c r="D922" i="3" s="1"/>
  <c r="E921" i="3"/>
  <c r="D921" i="3"/>
  <c r="C921" i="3"/>
  <c r="D920" i="3"/>
  <c r="C920" i="3"/>
  <c r="E920" i="3" s="1"/>
  <c r="E919" i="3"/>
  <c r="D919" i="3"/>
  <c r="C919" i="3"/>
  <c r="C918" i="3"/>
  <c r="E918" i="3" s="1"/>
  <c r="E917" i="3"/>
  <c r="D917" i="3"/>
  <c r="C917" i="3"/>
  <c r="D916" i="3"/>
  <c r="C916" i="3"/>
  <c r="E916" i="3" s="1"/>
  <c r="C915" i="3"/>
  <c r="E915" i="3" s="1"/>
  <c r="C914" i="3"/>
  <c r="E913" i="3"/>
  <c r="D913" i="3"/>
  <c r="C913" i="3"/>
  <c r="E912" i="3"/>
  <c r="C912" i="3"/>
  <c r="D912" i="3" s="1"/>
  <c r="C911" i="3"/>
  <c r="E910" i="3"/>
  <c r="C910" i="3"/>
  <c r="D910" i="3" s="1"/>
  <c r="E909" i="3"/>
  <c r="D909" i="3"/>
  <c r="C909" i="3"/>
  <c r="D908" i="3"/>
  <c r="C908" i="3"/>
  <c r="E908" i="3" s="1"/>
  <c r="E907" i="3"/>
  <c r="D907" i="3"/>
  <c r="C907" i="3"/>
  <c r="C906" i="3"/>
  <c r="E906" i="3" s="1"/>
  <c r="E905" i="3"/>
  <c r="D905" i="3"/>
  <c r="C905" i="3"/>
  <c r="D904" i="3"/>
  <c r="C904" i="3"/>
  <c r="E904" i="3" s="1"/>
  <c r="C903" i="3"/>
  <c r="E903" i="3" s="1"/>
  <c r="C902" i="3"/>
  <c r="E901" i="3"/>
  <c r="D901" i="3"/>
  <c r="C901" i="3"/>
  <c r="E900" i="3"/>
  <c r="C900" i="3"/>
  <c r="D900" i="3" s="1"/>
  <c r="C899" i="3"/>
  <c r="E898" i="3"/>
  <c r="C898" i="3"/>
  <c r="D898" i="3" s="1"/>
  <c r="E897" i="3"/>
  <c r="D897" i="3"/>
  <c r="C897" i="3"/>
  <c r="D896" i="3"/>
  <c r="C896" i="3"/>
  <c r="E896" i="3" s="1"/>
  <c r="E895" i="3"/>
  <c r="D895" i="3"/>
  <c r="C895" i="3"/>
  <c r="C894" i="3"/>
  <c r="E894" i="3" s="1"/>
  <c r="E893" i="3"/>
  <c r="D893" i="3"/>
  <c r="C893" i="3"/>
  <c r="D892" i="3"/>
  <c r="C892" i="3"/>
  <c r="E892" i="3" s="1"/>
  <c r="C891" i="3"/>
  <c r="E891" i="3" s="1"/>
  <c r="C890" i="3"/>
  <c r="E889" i="3"/>
  <c r="D889" i="3"/>
  <c r="C889" i="3"/>
  <c r="E888" i="3"/>
  <c r="C888" i="3"/>
  <c r="D888" i="3" s="1"/>
  <c r="C887" i="3"/>
  <c r="E886" i="3"/>
  <c r="C886" i="3"/>
  <c r="D886" i="3" s="1"/>
  <c r="E885" i="3"/>
  <c r="D885" i="3"/>
  <c r="C885" i="3"/>
  <c r="D884" i="3"/>
  <c r="C884" i="3"/>
  <c r="E884" i="3" s="1"/>
  <c r="E883" i="3"/>
  <c r="D883" i="3"/>
  <c r="C883" i="3"/>
  <c r="C882" i="3"/>
  <c r="E882" i="3" s="1"/>
  <c r="E881" i="3"/>
  <c r="D881" i="3"/>
  <c r="C881" i="3"/>
  <c r="D880" i="3"/>
  <c r="C880" i="3"/>
  <c r="E880" i="3" s="1"/>
  <c r="C879" i="3"/>
  <c r="E879" i="3" s="1"/>
  <c r="C878" i="3"/>
  <c r="E877" i="3"/>
  <c r="D877" i="3"/>
  <c r="C877" i="3"/>
  <c r="E876" i="3"/>
  <c r="C876" i="3"/>
  <c r="D876" i="3" s="1"/>
  <c r="C875" i="3"/>
  <c r="E874" i="3"/>
  <c r="C874" i="3"/>
  <c r="D874" i="3" s="1"/>
  <c r="E873" i="3"/>
  <c r="D873" i="3"/>
  <c r="C873" i="3"/>
  <c r="D872" i="3"/>
  <c r="C872" i="3"/>
  <c r="E872" i="3" s="1"/>
  <c r="E871" i="3"/>
  <c r="D871" i="3"/>
  <c r="C871" i="3"/>
  <c r="C870" i="3"/>
  <c r="E870" i="3" s="1"/>
  <c r="E869" i="3"/>
  <c r="D869" i="3"/>
  <c r="C869" i="3"/>
  <c r="D868" i="3"/>
  <c r="C868" i="3"/>
  <c r="E868" i="3" s="1"/>
  <c r="C867" i="3"/>
  <c r="E867" i="3" s="1"/>
  <c r="C866" i="3"/>
  <c r="E865" i="3"/>
  <c r="D865" i="3"/>
  <c r="C865" i="3"/>
  <c r="E864" i="3"/>
  <c r="C864" i="3"/>
  <c r="D864" i="3" s="1"/>
  <c r="C863" i="3"/>
  <c r="E862" i="3"/>
  <c r="C862" i="3"/>
  <c r="D862" i="3" s="1"/>
  <c r="E861" i="3"/>
  <c r="D861" i="3"/>
  <c r="C861" i="3"/>
  <c r="D860" i="3"/>
  <c r="C860" i="3"/>
  <c r="E860" i="3" s="1"/>
  <c r="E859" i="3"/>
  <c r="D859" i="3"/>
  <c r="C859" i="3"/>
  <c r="C858" i="3"/>
  <c r="E858" i="3" s="1"/>
  <c r="E857" i="3"/>
  <c r="D857" i="3"/>
  <c r="C857" i="3"/>
  <c r="D856" i="3"/>
  <c r="C856" i="3"/>
  <c r="E856" i="3" s="1"/>
  <c r="C855" i="3"/>
  <c r="E855" i="3" s="1"/>
  <c r="C854" i="3"/>
  <c r="E853" i="3"/>
  <c r="D853" i="3"/>
  <c r="C853" i="3"/>
  <c r="E852" i="3"/>
  <c r="C852" i="3"/>
  <c r="D852" i="3" s="1"/>
  <c r="C851" i="3"/>
  <c r="E850" i="3"/>
  <c r="C850" i="3"/>
  <c r="D850" i="3" s="1"/>
  <c r="E849" i="3"/>
  <c r="D849" i="3"/>
  <c r="C849" i="3"/>
  <c r="D848" i="3"/>
  <c r="C848" i="3"/>
  <c r="E848" i="3" s="1"/>
  <c r="E847" i="3"/>
  <c r="D847" i="3"/>
  <c r="C847" i="3"/>
  <c r="C846" i="3"/>
  <c r="E846" i="3" s="1"/>
  <c r="E845" i="3"/>
  <c r="D845" i="3"/>
  <c r="C845" i="3"/>
  <c r="D844" i="3"/>
  <c r="C844" i="3"/>
  <c r="E844" i="3" s="1"/>
  <c r="C843" i="3"/>
  <c r="C842" i="3"/>
  <c r="D842" i="3" s="1"/>
  <c r="E841" i="3"/>
  <c r="D841" i="3"/>
  <c r="C841" i="3"/>
  <c r="C840" i="3"/>
  <c r="C839" i="3"/>
  <c r="E838" i="3"/>
  <c r="C838" i="3"/>
  <c r="D838" i="3" s="1"/>
  <c r="E837" i="3"/>
  <c r="D837" i="3"/>
  <c r="C837" i="3"/>
  <c r="D836" i="3"/>
  <c r="C836" i="3"/>
  <c r="E836" i="3" s="1"/>
  <c r="E835" i="3"/>
  <c r="D835" i="3"/>
  <c r="C835" i="3"/>
  <c r="C834" i="3"/>
  <c r="E834" i="3" s="1"/>
  <c r="E833" i="3"/>
  <c r="D833" i="3"/>
  <c r="C833" i="3"/>
  <c r="D832" i="3"/>
  <c r="C832" i="3"/>
  <c r="E832" i="3" s="1"/>
  <c r="C831" i="3"/>
  <c r="E830" i="3"/>
  <c r="C830" i="3"/>
  <c r="D830" i="3" s="1"/>
  <c r="E829" i="3"/>
  <c r="D829" i="3"/>
  <c r="C829" i="3"/>
  <c r="E828" i="3"/>
  <c r="C828" i="3"/>
  <c r="D828" i="3" s="1"/>
  <c r="C827" i="3"/>
  <c r="E827" i="3" s="1"/>
  <c r="E826" i="3"/>
  <c r="C826" i="3"/>
  <c r="D826" i="3" s="1"/>
  <c r="C825" i="3"/>
  <c r="D825" i="3" s="1"/>
  <c r="D824" i="3"/>
  <c r="C824" i="3"/>
  <c r="E824" i="3" s="1"/>
  <c r="E823" i="3"/>
  <c r="D823" i="3"/>
  <c r="C823" i="3"/>
  <c r="C822" i="3"/>
  <c r="D822" i="3" s="1"/>
  <c r="E821" i="3"/>
  <c r="D821" i="3"/>
  <c r="C821" i="3"/>
  <c r="E820" i="3"/>
  <c r="C820" i="3"/>
  <c r="D820" i="3" s="1"/>
  <c r="C819" i="3"/>
  <c r="E818" i="3"/>
  <c r="C818" i="3"/>
  <c r="D818" i="3" s="1"/>
  <c r="E817" i="3"/>
  <c r="D817" i="3"/>
  <c r="C817" i="3"/>
  <c r="E816" i="3"/>
  <c r="D816" i="3"/>
  <c r="C816" i="3"/>
  <c r="C815" i="3"/>
  <c r="E815" i="3" s="1"/>
  <c r="E814" i="3"/>
  <c r="C814" i="3"/>
  <c r="D814" i="3" s="1"/>
  <c r="C813" i="3"/>
  <c r="E813" i="3" s="1"/>
  <c r="C812" i="3"/>
  <c r="E812" i="3" s="1"/>
  <c r="E811" i="3"/>
  <c r="C811" i="3"/>
  <c r="D811" i="3" s="1"/>
  <c r="C810" i="3"/>
  <c r="D810" i="3" s="1"/>
  <c r="E809" i="3"/>
  <c r="D809" i="3"/>
  <c r="C809" i="3"/>
  <c r="E808" i="3"/>
  <c r="C808" i="3"/>
  <c r="D808" i="3" s="1"/>
  <c r="C807" i="3"/>
  <c r="E806" i="3"/>
  <c r="D806" i="3"/>
  <c r="C806" i="3"/>
  <c r="E805" i="3"/>
  <c r="D805" i="3"/>
  <c r="C805" i="3"/>
  <c r="E804" i="3"/>
  <c r="D804" i="3"/>
  <c r="C804" i="3"/>
  <c r="C803" i="3"/>
  <c r="E802" i="3"/>
  <c r="C802" i="3"/>
  <c r="D802" i="3" s="1"/>
  <c r="C801" i="3"/>
  <c r="C800" i="3"/>
  <c r="E800" i="3" s="1"/>
  <c r="C799" i="3"/>
  <c r="C798" i="3"/>
  <c r="E798" i="3" s="1"/>
  <c r="E797" i="3"/>
  <c r="D797" i="3"/>
  <c r="C797" i="3"/>
  <c r="E796" i="3"/>
  <c r="C796" i="3"/>
  <c r="D796" i="3" s="1"/>
  <c r="E795" i="3"/>
  <c r="D795" i="3"/>
  <c r="C795" i="3"/>
  <c r="E794" i="3"/>
  <c r="C794" i="3"/>
  <c r="D794" i="3" s="1"/>
  <c r="C793" i="3"/>
  <c r="E793" i="3" s="1"/>
  <c r="D792" i="3"/>
  <c r="C792" i="3"/>
  <c r="E792" i="3" s="1"/>
  <c r="E791" i="3"/>
  <c r="D791" i="3"/>
  <c r="C791" i="3"/>
  <c r="C790" i="3"/>
  <c r="D790" i="3" s="1"/>
  <c r="E789" i="3"/>
  <c r="D789" i="3"/>
  <c r="C789" i="3"/>
  <c r="E788" i="3"/>
  <c r="C788" i="3"/>
  <c r="D788" i="3" s="1"/>
  <c r="C787" i="3"/>
  <c r="C786" i="3"/>
  <c r="E786" i="3" s="1"/>
  <c r="E785" i="3"/>
  <c r="D785" i="3"/>
  <c r="C785" i="3"/>
  <c r="E784" i="3"/>
  <c r="C784" i="3"/>
  <c r="D784" i="3" s="1"/>
  <c r="E783" i="3"/>
  <c r="D783" i="3"/>
  <c r="C783" i="3"/>
  <c r="E782" i="3"/>
  <c r="C782" i="3"/>
  <c r="D782" i="3" s="1"/>
  <c r="C781" i="3"/>
  <c r="E781" i="3" s="1"/>
  <c r="C780" i="3"/>
  <c r="E780" i="3" s="1"/>
  <c r="E779" i="3"/>
  <c r="D779" i="3"/>
  <c r="C779" i="3"/>
  <c r="C778" i="3"/>
  <c r="D778" i="3" s="1"/>
  <c r="E777" i="3"/>
  <c r="D777" i="3"/>
  <c r="C777" i="3"/>
  <c r="E776" i="3"/>
  <c r="C776" i="3"/>
  <c r="D776" i="3" s="1"/>
  <c r="C775" i="3"/>
  <c r="C774" i="3"/>
  <c r="E774" i="3" s="1"/>
  <c r="E773" i="3"/>
  <c r="D773" i="3"/>
  <c r="C773" i="3"/>
  <c r="E772" i="3"/>
  <c r="C772" i="3"/>
  <c r="D772" i="3" s="1"/>
  <c r="E771" i="3"/>
  <c r="D771" i="3"/>
  <c r="C771" i="3"/>
  <c r="E770" i="3"/>
  <c r="C770" i="3"/>
  <c r="D770" i="3" s="1"/>
  <c r="C769" i="3"/>
  <c r="E769" i="3" s="1"/>
  <c r="C768" i="3"/>
  <c r="E767" i="3"/>
  <c r="D767" i="3"/>
  <c r="C767" i="3"/>
  <c r="E766" i="3"/>
  <c r="C766" i="3"/>
  <c r="D766" i="3" s="1"/>
  <c r="E765" i="3"/>
  <c r="D765" i="3"/>
  <c r="C765" i="3"/>
  <c r="E764" i="3"/>
  <c r="C764" i="3"/>
  <c r="D764" i="3" s="1"/>
  <c r="C763" i="3"/>
  <c r="C762" i="3"/>
  <c r="E762" i="3" s="1"/>
  <c r="E761" i="3"/>
  <c r="D761" i="3"/>
  <c r="C761" i="3"/>
  <c r="E760" i="3"/>
  <c r="C760" i="3"/>
  <c r="D760" i="3" s="1"/>
  <c r="E759" i="3"/>
  <c r="D759" i="3"/>
  <c r="C759" i="3"/>
  <c r="E758" i="3"/>
  <c r="C758" i="3"/>
  <c r="D758" i="3" s="1"/>
  <c r="C757" i="3"/>
  <c r="E757" i="3" s="1"/>
  <c r="D756" i="3"/>
  <c r="C756" i="3"/>
  <c r="E756" i="3" s="1"/>
  <c r="E755" i="3"/>
  <c r="D755" i="3"/>
  <c r="C755" i="3"/>
  <c r="E754" i="3"/>
  <c r="C754" i="3"/>
  <c r="D754" i="3" s="1"/>
  <c r="E753" i="3"/>
  <c r="D753" i="3"/>
  <c r="C753" i="3"/>
  <c r="E752" i="3"/>
  <c r="C752" i="3"/>
  <c r="D752" i="3" s="1"/>
  <c r="C751" i="3"/>
  <c r="C750" i="3"/>
  <c r="E750" i="3" s="1"/>
  <c r="E749" i="3"/>
  <c r="D749" i="3"/>
  <c r="C749" i="3"/>
  <c r="E748" i="3"/>
  <c r="C748" i="3"/>
  <c r="D748" i="3" s="1"/>
  <c r="E747" i="3"/>
  <c r="D747" i="3"/>
  <c r="C747" i="3"/>
  <c r="E746" i="3"/>
  <c r="C746" i="3"/>
  <c r="D746" i="3" s="1"/>
  <c r="C745" i="3"/>
  <c r="E745" i="3" s="1"/>
  <c r="C744" i="3"/>
  <c r="E743" i="3"/>
  <c r="D743" i="3"/>
  <c r="C743" i="3"/>
  <c r="C742" i="3"/>
  <c r="D742" i="3" s="1"/>
  <c r="E741" i="3"/>
  <c r="D741" i="3"/>
  <c r="C741" i="3"/>
  <c r="E740" i="3"/>
  <c r="C740" i="3"/>
  <c r="D740" i="3" s="1"/>
  <c r="C739" i="3"/>
  <c r="C738" i="3"/>
  <c r="E738" i="3" s="1"/>
  <c r="E737" i="3"/>
  <c r="D737" i="3"/>
  <c r="C737" i="3"/>
  <c r="E736" i="3"/>
  <c r="C736" i="3"/>
  <c r="D736" i="3" s="1"/>
  <c r="E735" i="3"/>
  <c r="D735" i="3"/>
  <c r="C735" i="3"/>
  <c r="E734" i="3"/>
  <c r="C734" i="3"/>
  <c r="D734" i="3" s="1"/>
  <c r="C733" i="3"/>
  <c r="E733" i="3" s="1"/>
  <c r="D732" i="3"/>
  <c r="C732" i="3"/>
  <c r="E732" i="3" s="1"/>
  <c r="E731" i="3"/>
  <c r="D731" i="3"/>
  <c r="C731" i="3"/>
  <c r="E730" i="3"/>
  <c r="C730" i="3"/>
  <c r="D730" i="3" s="1"/>
  <c r="E729" i="3"/>
  <c r="D729" i="3"/>
  <c r="C729" i="3"/>
  <c r="E728" i="3"/>
  <c r="C728" i="3"/>
  <c r="D728" i="3" s="1"/>
  <c r="C727" i="3"/>
  <c r="C726" i="3"/>
  <c r="E726" i="3" s="1"/>
  <c r="E725" i="3"/>
  <c r="D725" i="3"/>
  <c r="C725" i="3"/>
  <c r="E724" i="3"/>
  <c r="C724" i="3"/>
  <c r="D724" i="3" s="1"/>
  <c r="E723" i="3"/>
  <c r="D723" i="3"/>
  <c r="C723" i="3"/>
  <c r="E722" i="3"/>
  <c r="C722" i="3"/>
  <c r="D722" i="3" s="1"/>
  <c r="C721" i="3"/>
  <c r="E721" i="3" s="1"/>
  <c r="C720" i="3"/>
  <c r="E720" i="3" s="1"/>
  <c r="E719" i="3"/>
  <c r="D719" i="3"/>
  <c r="C719" i="3"/>
  <c r="C718" i="3"/>
  <c r="E717" i="3"/>
  <c r="D717" i="3"/>
  <c r="C717" i="3"/>
  <c r="E716" i="3"/>
  <c r="C716" i="3"/>
  <c r="D716" i="3" s="1"/>
  <c r="C715" i="3"/>
  <c r="C714" i="3"/>
  <c r="E714" i="3" s="1"/>
  <c r="E713" i="3"/>
  <c r="D713" i="3"/>
  <c r="C713" i="3"/>
  <c r="E712" i="3"/>
  <c r="D712" i="3"/>
  <c r="C712" i="3"/>
  <c r="E711" i="3"/>
  <c r="D711" i="3"/>
  <c r="C711" i="3"/>
  <c r="E710" i="3"/>
  <c r="C710" i="3"/>
  <c r="D710" i="3" s="1"/>
  <c r="C709" i="3"/>
  <c r="E709" i="3" s="1"/>
  <c r="C708" i="3"/>
  <c r="E708" i="3" s="1"/>
  <c r="D707" i="3"/>
  <c r="C707" i="3"/>
  <c r="E707" i="3" s="1"/>
  <c r="E706" i="3"/>
  <c r="C706" i="3"/>
  <c r="D706" i="3" s="1"/>
  <c r="E705" i="3"/>
  <c r="D705" i="3"/>
  <c r="C705" i="3"/>
  <c r="E704" i="3"/>
  <c r="C704" i="3"/>
  <c r="D704" i="3" s="1"/>
  <c r="C703" i="3"/>
  <c r="C702" i="3"/>
  <c r="E702" i="3" s="1"/>
  <c r="E701" i="3"/>
  <c r="D701" i="3"/>
  <c r="C701" i="3"/>
  <c r="E700" i="3"/>
  <c r="D700" i="3"/>
  <c r="C700" i="3"/>
  <c r="E699" i="3"/>
  <c r="D699" i="3"/>
  <c r="C699" i="3"/>
  <c r="E698" i="3"/>
  <c r="C698" i="3"/>
  <c r="D698" i="3" s="1"/>
  <c r="C697" i="3"/>
  <c r="E697" i="3" s="1"/>
  <c r="D696" i="3"/>
  <c r="C696" i="3"/>
  <c r="E696" i="3" s="1"/>
  <c r="D695" i="3"/>
  <c r="C695" i="3"/>
  <c r="E695" i="3" s="1"/>
  <c r="E694" i="3"/>
  <c r="C694" i="3"/>
  <c r="D694" i="3" s="1"/>
  <c r="E693" i="3"/>
  <c r="D693" i="3"/>
  <c r="C693" i="3"/>
  <c r="E692" i="3"/>
  <c r="C692" i="3"/>
  <c r="D692" i="3" s="1"/>
  <c r="C691" i="3"/>
  <c r="C690" i="3"/>
  <c r="E690" i="3" s="1"/>
  <c r="E689" i="3"/>
  <c r="D689" i="3"/>
  <c r="C689" i="3"/>
  <c r="E688" i="3"/>
  <c r="D688" i="3"/>
  <c r="C688" i="3"/>
  <c r="E687" i="3"/>
  <c r="D687" i="3"/>
  <c r="C687" i="3"/>
  <c r="E686" i="3"/>
  <c r="C686" i="3"/>
  <c r="D686" i="3" s="1"/>
  <c r="C685" i="3"/>
  <c r="E685" i="3" s="1"/>
  <c r="D684" i="3"/>
  <c r="C684" i="3"/>
  <c r="E684" i="3" s="1"/>
  <c r="D683" i="3"/>
  <c r="C683" i="3"/>
  <c r="E683" i="3" s="1"/>
  <c r="C682" i="3"/>
  <c r="E681" i="3"/>
  <c r="D681" i="3"/>
  <c r="C681" i="3"/>
  <c r="E680" i="3"/>
  <c r="C680" i="3"/>
  <c r="D680" i="3" s="1"/>
  <c r="C679" i="3"/>
  <c r="C678" i="3"/>
  <c r="E678" i="3" s="1"/>
  <c r="E677" i="3"/>
  <c r="D677" i="3"/>
  <c r="C677" i="3"/>
  <c r="E676" i="3"/>
  <c r="D676" i="3"/>
  <c r="C676" i="3"/>
  <c r="E675" i="3"/>
  <c r="D675" i="3"/>
  <c r="C675" i="3"/>
  <c r="E674" i="3"/>
  <c r="C674" i="3"/>
  <c r="D674" i="3" s="1"/>
  <c r="C673" i="3"/>
  <c r="E673" i="3" s="1"/>
  <c r="C672" i="3"/>
  <c r="E672" i="3" s="1"/>
  <c r="C671" i="3"/>
  <c r="E671" i="3" s="1"/>
  <c r="C670" i="3"/>
  <c r="E669" i="3"/>
  <c r="D669" i="3"/>
  <c r="C669" i="3"/>
  <c r="E668" i="3"/>
  <c r="C668" i="3"/>
  <c r="D668" i="3" s="1"/>
  <c r="C667" i="3"/>
  <c r="C666" i="3"/>
  <c r="E666" i="3" s="1"/>
  <c r="E665" i="3"/>
  <c r="D665" i="3"/>
  <c r="C665" i="3"/>
  <c r="E664" i="3"/>
  <c r="D664" i="3"/>
  <c r="C664" i="3"/>
  <c r="E663" i="3"/>
  <c r="D663" i="3"/>
  <c r="C663" i="3"/>
  <c r="E662" i="3"/>
  <c r="C662" i="3"/>
  <c r="D662" i="3" s="1"/>
  <c r="C661" i="3"/>
  <c r="E661" i="3" s="1"/>
  <c r="C660" i="3"/>
  <c r="E660" i="3" s="1"/>
  <c r="D659" i="3"/>
  <c r="C659" i="3"/>
  <c r="E659" i="3" s="1"/>
  <c r="E658" i="3"/>
  <c r="C658" i="3"/>
  <c r="D658" i="3" s="1"/>
  <c r="E657" i="3"/>
  <c r="D657" i="3"/>
  <c r="C657" i="3"/>
  <c r="E656" i="3"/>
  <c r="C656" i="3"/>
  <c r="D656" i="3" s="1"/>
  <c r="C655" i="3"/>
  <c r="C654" i="3"/>
  <c r="E654" i="3" s="1"/>
  <c r="E653" i="3"/>
  <c r="D653" i="3"/>
  <c r="C653" i="3"/>
  <c r="E652" i="3"/>
  <c r="D652" i="3"/>
  <c r="C652" i="3"/>
  <c r="E651" i="3"/>
  <c r="D651" i="3"/>
  <c r="C651" i="3"/>
  <c r="E650" i="3"/>
  <c r="C650" i="3"/>
  <c r="D650" i="3" s="1"/>
  <c r="C649" i="3"/>
  <c r="E649" i="3" s="1"/>
  <c r="D648" i="3"/>
  <c r="C648" i="3"/>
  <c r="E648" i="3" s="1"/>
  <c r="D647" i="3"/>
  <c r="C647" i="3"/>
  <c r="E647" i="3" s="1"/>
  <c r="C646" i="3"/>
  <c r="D646" i="3" s="1"/>
  <c r="E645" i="3"/>
  <c r="D645" i="3"/>
  <c r="C645" i="3"/>
  <c r="E644" i="3"/>
  <c r="C644" i="3"/>
  <c r="D644" i="3" s="1"/>
  <c r="C643" i="3"/>
  <c r="C642" i="3"/>
  <c r="E642" i="3" s="1"/>
  <c r="E641" i="3"/>
  <c r="D641" i="3"/>
  <c r="C641" i="3"/>
  <c r="E640" i="3"/>
  <c r="D640" i="3"/>
  <c r="C640" i="3"/>
  <c r="E639" i="3"/>
  <c r="D639" i="3"/>
  <c r="C639" i="3"/>
  <c r="E638" i="3"/>
  <c r="C638" i="3"/>
  <c r="D638" i="3" s="1"/>
  <c r="C637" i="3"/>
  <c r="E637" i="3" s="1"/>
  <c r="C636" i="3"/>
  <c r="D635" i="3"/>
  <c r="C635" i="3"/>
  <c r="E635" i="3" s="1"/>
  <c r="C634" i="3"/>
  <c r="D634" i="3" s="1"/>
  <c r="E633" i="3"/>
  <c r="D633" i="3"/>
  <c r="C633" i="3"/>
  <c r="E632" i="3"/>
  <c r="C632" i="3"/>
  <c r="D632" i="3" s="1"/>
  <c r="C631" i="3"/>
  <c r="C630" i="3"/>
  <c r="E630" i="3" s="1"/>
  <c r="E629" i="3"/>
  <c r="D629" i="3"/>
  <c r="C629" i="3"/>
  <c r="E628" i="3"/>
  <c r="D628" i="3"/>
  <c r="C628" i="3"/>
  <c r="E627" i="3"/>
  <c r="D627" i="3"/>
  <c r="C627" i="3"/>
  <c r="E626" i="3"/>
  <c r="C626" i="3"/>
  <c r="D626" i="3" s="1"/>
  <c r="C625" i="3"/>
  <c r="E625" i="3" s="1"/>
  <c r="C624" i="3"/>
  <c r="D623" i="3"/>
  <c r="C623" i="3"/>
  <c r="E623" i="3" s="1"/>
  <c r="E622" i="3"/>
  <c r="C622" i="3"/>
  <c r="D622" i="3" s="1"/>
  <c r="E621" i="3"/>
  <c r="D621" i="3"/>
  <c r="C621" i="3"/>
  <c r="E620" i="3"/>
  <c r="C620" i="3"/>
  <c r="D620" i="3" s="1"/>
  <c r="C619" i="3"/>
  <c r="C618" i="3"/>
  <c r="E617" i="3"/>
  <c r="C617" i="3"/>
  <c r="D617" i="3" s="1"/>
  <c r="E616" i="3"/>
  <c r="D616" i="3"/>
  <c r="C616" i="3"/>
  <c r="E615" i="3"/>
  <c r="D615" i="3"/>
  <c r="C615" i="3"/>
  <c r="E614" i="3"/>
  <c r="C614" i="3"/>
  <c r="D614" i="3" s="1"/>
  <c r="C613" i="3"/>
  <c r="E613" i="3" s="1"/>
  <c r="C612" i="3"/>
  <c r="C611" i="3"/>
  <c r="E611" i="3" s="1"/>
  <c r="D610" i="3"/>
  <c r="C610" i="3"/>
  <c r="E610" i="3" s="1"/>
  <c r="E609" i="3"/>
  <c r="D609" i="3"/>
  <c r="C609" i="3"/>
  <c r="E608" i="3"/>
  <c r="C608" i="3"/>
  <c r="D608" i="3" s="1"/>
  <c r="C607" i="3"/>
  <c r="C606" i="3"/>
  <c r="C605" i="3"/>
  <c r="E605" i="3" s="1"/>
  <c r="E604" i="3"/>
  <c r="D604" i="3"/>
  <c r="C604" i="3"/>
  <c r="E603" i="3"/>
  <c r="D603" i="3"/>
  <c r="C603" i="3"/>
  <c r="E602" i="3"/>
  <c r="C602" i="3"/>
  <c r="D602" i="3" s="1"/>
  <c r="C601" i="3"/>
  <c r="E601" i="3" s="1"/>
  <c r="C600" i="3"/>
  <c r="E600" i="3" s="1"/>
  <c r="D599" i="3"/>
  <c r="C599" i="3"/>
  <c r="E599" i="3" s="1"/>
  <c r="C598" i="3"/>
  <c r="E597" i="3"/>
  <c r="D597" i="3"/>
  <c r="C597" i="3"/>
  <c r="E596" i="3"/>
  <c r="C596" i="3"/>
  <c r="D596" i="3" s="1"/>
  <c r="C595" i="3"/>
  <c r="C594" i="3"/>
  <c r="E593" i="3"/>
  <c r="D593" i="3"/>
  <c r="C593" i="3"/>
  <c r="E592" i="3"/>
  <c r="D592" i="3"/>
  <c r="C592" i="3"/>
  <c r="E591" i="3"/>
  <c r="D591" i="3"/>
  <c r="C591" i="3"/>
  <c r="E590" i="3"/>
  <c r="C590" i="3"/>
  <c r="D590" i="3" s="1"/>
  <c r="C589" i="3"/>
  <c r="E589" i="3" s="1"/>
  <c r="C588" i="3"/>
  <c r="E588" i="3" s="1"/>
  <c r="D587" i="3"/>
  <c r="C587" i="3"/>
  <c r="E587" i="3" s="1"/>
  <c r="E586" i="3"/>
  <c r="C586" i="3"/>
  <c r="D586" i="3" s="1"/>
  <c r="E585" i="3"/>
  <c r="D585" i="3"/>
  <c r="C585" i="3"/>
  <c r="E584" i="3"/>
  <c r="C584" i="3"/>
  <c r="D584" i="3" s="1"/>
  <c r="C583" i="3"/>
  <c r="C582" i="3"/>
  <c r="D581" i="3"/>
  <c r="C581" i="3"/>
  <c r="E581" i="3" s="1"/>
  <c r="E580" i="3"/>
  <c r="D580" i="3"/>
  <c r="C580" i="3"/>
  <c r="E579" i="3"/>
  <c r="D579" i="3"/>
  <c r="C579" i="3"/>
  <c r="E578" i="3"/>
  <c r="C578" i="3"/>
  <c r="D578" i="3" s="1"/>
  <c r="C577" i="3"/>
  <c r="D576" i="3"/>
  <c r="C576" i="3"/>
  <c r="E576" i="3" s="1"/>
  <c r="E575" i="3"/>
  <c r="D575" i="3"/>
  <c r="C575" i="3"/>
  <c r="C574" i="3"/>
  <c r="E574" i="3" s="1"/>
  <c r="E573" i="3"/>
  <c r="D573" i="3"/>
  <c r="C573" i="3"/>
  <c r="E572" i="3"/>
  <c r="C572" i="3"/>
  <c r="D572" i="3" s="1"/>
  <c r="C571" i="3"/>
  <c r="D570" i="3"/>
  <c r="C570" i="3"/>
  <c r="E570" i="3" s="1"/>
  <c r="C569" i="3"/>
  <c r="E569" i="3" s="1"/>
  <c r="C568" i="3"/>
  <c r="E567" i="3"/>
  <c r="D567" i="3"/>
  <c r="C567" i="3"/>
  <c r="E566" i="3"/>
  <c r="C566" i="3"/>
  <c r="D566" i="3" s="1"/>
  <c r="C565" i="3"/>
  <c r="D564" i="3"/>
  <c r="C564" i="3"/>
  <c r="E564" i="3" s="1"/>
  <c r="D563" i="3"/>
  <c r="C563" i="3"/>
  <c r="E563" i="3" s="1"/>
  <c r="C562" i="3"/>
  <c r="E562" i="3" s="1"/>
  <c r="E561" i="3"/>
  <c r="D561" i="3"/>
  <c r="C561" i="3"/>
  <c r="E560" i="3"/>
  <c r="C560" i="3"/>
  <c r="D560" i="3" s="1"/>
  <c r="C559" i="3"/>
  <c r="D558" i="3"/>
  <c r="C558" i="3"/>
  <c r="E558" i="3" s="1"/>
  <c r="C557" i="3"/>
  <c r="E557" i="3" s="1"/>
  <c r="C556" i="3"/>
  <c r="E555" i="3"/>
  <c r="D555" i="3"/>
  <c r="C555" i="3"/>
  <c r="E554" i="3"/>
  <c r="C554" i="3"/>
  <c r="D554" i="3" s="1"/>
  <c r="C553" i="3"/>
  <c r="D552" i="3"/>
  <c r="C552" i="3"/>
  <c r="E552" i="3" s="1"/>
  <c r="C551" i="3"/>
  <c r="E551" i="3" s="1"/>
  <c r="C550" i="3"/>
  <c r="E550" i="3" s="1"/>
  <c r="E549" i="3"/>
  <c r="D549" i="3"/>
  <c r="C549" i="3"/>
  <c r="E548" i="3"/>
  <c r="C548" i="3"/>
  <c r="D548" i="3" s="1"/>
  <c r="C547" i="3"/>
  <c r="D546" i="3"/>
  <c r="C546" i="3"/>
  <c r="E546" i="3" s="1"/>
  <c r="C545" i="3"/>
  <c r="E545" i="3" s="1"/>
  <c r="C544" i="3"/>
  <c r="E543" i="3"/>
  <c r="D543" i="3"/>
  <c r="C543" i="3"/>
  <c r="E542" i="3"/>
  <c r="C542" i="3"/>
  <c r="D542" i="3" s="1"/>
  <c r="C541" i="3"/>
  <c r="D540" i="3"/>
  <c r="C540" i="3"/>
  <c r="E540" i="3" s="1"/>
  <c r="C539" i="3"/>
  <c r="C538" i="3"/>
  <c r="E538" i="3" s="1"/>
  <c r="E537" i="3"/>
  <c r="D537" i="3"/>
  <c r="C537" i="3"/>
  <c r="C536" i="3"/>
  <c r="D536" i="3" s="1"/>
  <c r="C535" i="3"/>
  <c r="E534" i="3"/>
  <c r="D534" i="3"/>
  <c r="C534" i="3"/>
  <c r="E533" i="3"/>
  <c r="D533" i="3"/>
  <c r="C533" i="3"/>
  <c r="C532" i="3"/>
  <c r="D532" i="3" s="1"/>
  <c r="E531" i="3"/>
  <c r="D531" i="3"/>
  <c r="C531" i="3"/>
  <c r="E530" i="3"/>
  <c r="D530" i="3"/>
  <c r="C530" i="3"/>
  <c r="E529" i="3"/>
  <c r="D529" i="3"/>
  <c r="C529" i="3"/>
  <c r="C528" i="3"/>
  <c r="E528" i="3" s="1"/>
  <c r="D527" i="3"/>
  <c r="C527" i="3"/>
  <c r="E527" i="3" s="1"/>
  <c r="D526" i="3"/>
  <c r="C526" i="3"/>
  <c r="E526" i="3" s="1"/>
  <c r="C525" i="3"/>
  <c r="D525" i="3" s="1"/>
  <c r="E524" i="3"/>
  <c r="C524" i="3"/>
  <c r="D524" i="3" s="1"/>
  <c r="E523" i="3"/>
  <c r="C523" i="3"/>
  <c r="D523" i="3" s="1"/>
  <c r="C522" i="3"/>
  <c r="C521" i="3"/>
  <c r="E521" i="3" s="1"/>
  <c r="E520" i="3"/>
  <c r="D520" i="3"/>
  <c r="C520" i="3"/>
  <c r="E519" i="3"/>
  <c r="D519" i="3"/>
  <c r="C519" i="3"/>
  <c r="E518" i="3"/>
  <c r="D518" i="3"/>
  <c r="C518" i="3"/>
  <c r="E517" i="3"/>
  <c r="D517" i="3"/>
  <c r="C517" i="3"/>
  <c r="C516" i="3"/>
  <c r="E516" i="3" s="1"/>
  <c r="D515" i="3"/>
  <c r="C515" i="3"/>
  <c r="E515" i="3" s="1"/>
  <c r="D514" i="3"/>
  <c r="C514" i="3"/>
  <c r="E514" i="3" s="1"/>
  <c r="C513" i="3"/>
  <c r="D513" i="3" s="1"/>
  <c r="E512" i="3"/>
  <c r="C512" i="3"/>
  <c r="D512" i="3" s="1"/>
  <c r="E511" i="3"/>
  <c r="C511" i="3"/>
  <c r="D511" i="3" s="1"/>
  <c r="C510" i="3"/>
  <c r="C509" i="3"/>
  <c r="E509" i="3" s="1"/>
  <c r="E508" i="3"/>
  <c r="D508" i="3"/>
  <c r="C508" i="3"/>
  <c r="E507" i="3"/>
  <c r="D507" i="3"/>
  <c r="C507" i="3"/>
  <c r="E506" i="3"/>
  <c r="D506" i="3"/>
  <c r="C506" i="3"/>
  <c r="E505" i="3"/>
  <c r="D505" i="3"/>
  <c r="C505" i="3"/>
  <c r="C504" i="3"/>
  <c r="E504" i="3" s="1"/>
  <c r="C503" i="3"/>
  <c r="D502" i="3"/>
  <c r="C502" i="3"/>
  <c r="E502" i="3" s="1"/>
  <c r="C501" i="3"/>
  <c r="E500" i="3"/>
  <c r="C500" i="3"/>
  <c r="D500" i="3" s="1"/>
  <c r="E499" i="3"/>
  <c r="C499" i="3"/>
  <c r="D499" i="3" s="1"/>
  <c r="C498" i="3"/>
  <c r="C497" i="3"/>
  <c r="E497" i="3" s="1"/>
  <c r="E496" i="3"/>
  <c r="D496" i="3"/>
  <c r="C496" i="3"/>
  <c r="E495" i="3"/>
  <c r="D495" i="3"/>
  <c r="C495" i="3"/>
  <c r="E494" i="3"/>
  <c r="D494" i="3"/>
  <c r="C494" i="3"/>
  <c r="E493" i="3"/>
  <c r="D493" i="3"/>
  <c r="C493" i="3"/>
  <c r="C492" i="3"/>
  <c r="E492" i="3" s="1"/>
  <c r="D491" i="3"/>
  <c r="C491" i="3"/>
  <c r="E491" i="3" s="1"/>
  <c r="D490" i="3"/>
  <c r="C490" i="3"/>
  <c r="E490" i="3" s="1"/>
  <c r="E489" i="3"/>
  <c r="C489" i="3"/>
  <c r="D489" i="3" s="1"/>
  <c r="E488" i="3"/>
  <c r="C488" i="3"/>
  <c r="D488" i="3" s="1"/>
  <c r="E487" i="3"/>
  <c r="C487" i="3"/>
  <c r="D487" i="3" s="1"/>
  <c r="C486" i="3"/>
  <c r="C485" i="3"/>
  <c r="E485" i="3" s="1"/>
  <c r="E484" i="3"/>
  <c r="D484" i="3"/>
  <c r="C484" i="3"/>
  <c r="E483" i="3"/>
  <c r="D483" i="3"/>
  <c r="C483" i="3"/>
  <c r="E482" i="3"/>
  <c r="D482" i="3"/>
  <c r="C482" i="3"/>
  <c r="E481" i="3"/>
  <c r="D481" i="3"/>
  <c r="C481" i="3"/>
  <c r="C480" i="3"/>
  <c r="E480" i="3" s="1"/>
  <c r="D479" i="3"/>
  <c r="C479" i="3"/>
  <c r="E479" i="3" s="1"/>
  <c r="D478" i="3"/>
  <c r="C478" i="3"/>
  <c r="E478" i="3" s="1"/>
  <c r="E477" i="3"/>
  <c r="C477" i="3"/>
  <c r="D477" i="3" s="1"/>
  <c r="E476" i="3"/>
  <c r="C476" i="3"/>
  <c r="D476" i="3" s="1"/>
  <c r="E475" i="3"/>
  <c r="C475" i="3"/>
  <c r="D475" i="3" s="1"/>
  <c r="C474" i="3"/>
  <c r="C473" i="3"/>
  <c r="E473" i="3" s="1"/>
  <c r="E472" i="3"/>
  <c r="D472" i="3"/>
  <c r="C472" i="3"/>
  <c r="E471" i="3"/>
  <c r="D471" i="3"/>
  <c r="C471" i="3"/>
  <c r="E470" i="3"/>
  <c r="D470" i="3"/>
  <c r="C470" i="3"/>
  <c r="E469" i="3"/>
  <c r="D469" i="3"/>
  <c r="C469" i="3"/>
  <c r="E468" i="3"/>
  <c r="C468" i="3"/>
  <c r="D468" i="3" s="1"/>
  <c r="C467" i="3"/>
  <c r="E467" i="3" s="1"/>
  <c r="D466" i="3"/>
  <c r="C466" i="3"/>
  <c r="E466" i="3" s="1"/>
  <c r="E465" i="3"/>
  <c r="C465" i="3"/>
  <c r="D465" i="3" s="1"/>
  <c r="E464" i="3"/>
  <c r="C464" i="3"/>
  <c r="D464" i="3" s="1"/>
  <c r="E463" i="3"/>
  <c r="D463" i="3"/>
  <c r="C463" i="3"/>
  <c r="C462" i="3"/>
  <c r="C461" i="3"/>
  <c r="E461" i="3" s="1"/>
  <c r="E460" i="3"/>
  <c r="D460" i="3"/>
  <c r="C460" i="3"/>
  <c r="E459" i="3"/>
  <c r="D459" i="3"/>
  <c r="C459" i="3"/>
  <c r="E458" i="3"/>
  <c r="D458" i="3"/>
  <c r="C458" i="3"/>
  <c r="D457" i="3"/>
  <c r="C457" i="3"/>
  <c r="E457" i="3" s="1"/>
  <c r="E456" i="3"/>
  <c r="C456" i="3"/>
  <c r="D456" i="3" s="1"/>
  <c r="C455" i="3"/>
  <c r="D454" i="3"/>
  <c r="C454" i="3"/>
  <c r="E454" i="3" s="1"/>
  <c r="C453" i="3"/>
  <c r="E452" i="3"/>
  <c r="C452" i="3"/>
  <c r="D452" i="3" s="1"/>
  <c r="E451" i="3"/>
  <c r="C451" i="3"/>
  <c r="D451" i="3" s="1"/>
  <c r="C450" i="3"/>
  <c r="C449" i="3"/>
  <c r="E449" i="3" s="1"/>
  <c r="E448" i="3"/>
  <c r="D448" i="3"/>
  <c r="C448" i="3"/>
  <c r="E447" i="3"/>
  <c r="D447" i="3"/>
  <c r="C447" i="3"/>
  <c r="E446" i="3"/>
  <c r="D446" i="3"/>
  <c r="C446" i="3"/>
  <c r="D445" i="3"/>
  <c r="C445" i="3"/>
  <c r="E445" i="3" s="1"/>
  <c r="C444" i="3"/>
  <c r="E444" i="3" s="1"/>
  <c r="C443" i="3"/>
  <c r="D442" i="3"/>
  <c r="C442" i="3"/>
  <c r="E442" i="3" s="1"/>
  <c r="C441" i="3"/>
  <c r="E440" i="3"/>
  <c r="C440" i="3"/>
  <c r="D440" i="3" s="1"/>
  <c r="E439" i="3"/>
  <c r="C439" i="3"/>
  <c r="D439" i="3" s="1"/>
  <c r="C438" i="3"/>
  <c r="C437" i="3"/>
  <c r="E437" i="3" s="1"/>
  <c r="E436" i="3"/>
  <c r="D436" i="3"/>
  <c r="C436" i="3"/>
  <c r="E435" i="3"/>
  <c r="D435" i="3"/>
  <c r="C435" i="3"/>
  <c r="E434" i="3"/>
  <c r="D434" i="3"/>
  <c r="C434" i="3"/>
  <c r="D433" i="3"/>
  <c r="C433" i="3"/>
  <c r="E433" i="3" s="1"/>
  <c r="C432" i="3"/>
  <c r="E432" i="3" s="1"/>
  <c r="C431" i="3"/>
  <c r="D430" i="3"/>
  <c r="C430" i="3"/>
  <c r="E430" i="3" s="1"/>
  <c r="C429" i="3"/>
  <c r="E428" i="3"/>
  <c r="C428" i="3"/>
  <c r="D428" i="3" s="1"/>
  <c r="E427" i="3"/>
  <c r="C427" i="3"/>
  <c r="D427" i="3" s="1"/>
  <c r="C426" i="3"/>
  <c r="C425" i="3"/>
  <c r="E425" i="3" s="1"/>
  <c r="E424" i="3"/>
  <c r="D424" i="3"/>
  <c r="C424" i="3"/>
  <c r="E423" i="3"/>
  <c r="D423" i="3"/>
  <c r="C423" i="3"/>
  <c r="E422" i="3"/>
  <c r="D422" i="3"/>
  <c r="C422" i="3"/>
  <c r="C421" i="3"/>
  <c r="E421" i="3" s="1"/>
  <c r="C420" i="3"/>
  <c r="E420" i="3" s="1"/>
  <c r="C419" i="3"/>
  <c r="E419" i="3" s="1"/>
  <c r="D418" i="3"/>
  <c r="C418" i="3"/>
  <c r="E418" i="3" s="1"/>
  <c r="E417" i="3"/>
  <c r="C417" i="3"/>
  <c r="D417" i="3" s="1"/>
  <c r="E416" i="3"/>
  <c r="C416" i="3"/>
  <c r="D416" i="3" s="1"/>
  <c r="E415" i="3"/>
  <c r="C415" i="3"/>
  <c r="D415" i="3" s="1"/>
  <c r="C414" i="3"/>
  <c r="C413" i="3"/>
  <c r="E413" i="3" s="1"/>
  <c r="E412" i="3"/>
  <c r="D412" i="3"/>
  <c r="C412" i="3"/>
  <c r="E411" i="3"/>
  <c r="D411" i="3"/>
  <c r="C411" i="3"/>
  <c r="E410" i="3"/>
  <c r="D410" i="3"/>
  <c r="C410" i="3"/>
  <c r="C409" i="3"/>
  <c r="E409" i="3" s="1"/>
  <c r="C408" i="3"/>
  <c r="E408" i="3" s="1"/>
  <c r="C407" i="3"/>
  <c r="E407" i="3" s="1"/>
  <c r="D406" i="3"/>
  <c r="C406" i="3"/>
  <c r="E406" i="3" s="1"/>
  <c r="E405" i="3"/>
  <c r="C405" i="3"/>
  <c r="D405" i="3" s="1"/>
  <c r="E404" i="3"/>
  <c r="C404" i="3"/>
  <c r="D404" i="3" s="1"/>
  <c r="E403" i="3"/>
  <c r="C403" i="3"/>
  <c r="D403" i="3" s="1"/>
  <c r="C402" i="3"/>
  <c r="C401" i="3"/>
  <c r="E401" i="3" s="1"/>
  <c r="E400" i="3"/>
  <c r="D400" i="3"/>
  <c r="C400" i="3"/>
  <c r="E399" i="3"/>
  <c r="D399" i="3"/>
  <c r="C399" i="3"/>
  <c r="E398" i="3"/>
  <c r="D398" i="3"/>
  <c r="C398" i="3"/>
  <c r="E397" i="3"/>
  <c r="C397" i="3"/>
  <c r="D397" i="3" s="1"/>
  <c r="C396" i="3"/>
  <c r="E396" i="3" s="1"/>
  <c r="C395" i="3"/>
  <c r="E395" i="3" s="1"/>
  <c r="D394" i="3"/>
  <c r="C394" i="3"/>
  <c r="E394" i="3" s="1"/>
  <c r="E393" i="3"/>
  <c r="C393" i="3"/>
  <c r="D393" i="3" s="1"/>
  <c r="E392" i="3"/>
  <c r="C392" i="3"/>
  <c r="D392" i="3" s="1"/>
  <c r="E391" i="3"/>
  <c r="C391" i="3"/>
  <c r="D391" i="3" s="1"/>
  <c r="C390" i="3"/>
  <c r="C389" i="3"/>
  <c r="E389" i="3" s="1"/>
  <c r="E388" i="3"/>
  <c r="D388" i="3"/>
  <c r="C388" i="3"/>
  <c r="E387" i="3"/>
  <c r="D387" i="3"/>
  <c r="C387" i="3"/>
  <c r="E386" i="3"/>
  <c r="D386" i="3"/>
  <c r="C386" i="3"/>
  <c r="C385" i="3"/>
  <c r="E385" i="3" s="1"/>
  <c r="C384" i="3"/>
  <c r="E384" i="3" s="1"/>
  <c r="D383" i="3"/>
  <c r="C383" i="3"/>
  <c r="E383" i="3" s="1"/>
  <c r="D382" i="3"/>
  <c r="C382" i="3"/>
  <c r="E382" i="3" s="1"/>
  <c r="C381" i="3"/>
  <c r="E380" i="3"/>
  <c r="C380" i="3"/>
  <c r="D380" i="3" s="1"/>
  <c r="E379" i="3"/>
  <c r="C379" i="3"/>
  <c r="D379" i="3" s="1"/>
  <c r="C378" i="3"/>
  <c r="C377" i="3"/>
  <c r="E377" i="3" s="1"/>
  <c r="E376" i="3"/>
  <c r="D376" i="3"/>
  <c r="C376" i="3"/>
  <c r="E375" i="3"/>
  <c r="C375" i="3"/>
  <c r="D375" i="3" s="1"/>
  <c r="D374" i="3"/>
  <c r="C374" i="3"/>
  <c r="E374" i="3" s="1"/>
  <c r="C373" i="3"/>
  <c r="E373" i="3" s="1"/>
  <c r="C372" i="3"/>
  <c r="E372" i="3" s="1"/>
  <c r="C371" i="3"/>
  <c r="D370" i="3"/>
  <c r="C370" i="3"/>
  <c r="E370" i="3" s="1"/>
  <c r="C369" i="3"/>
  <c r="C368" i="3"/>
  <c r="E368" i="3" s="1"/>
  <c r="E367" i="3"/>
  <c r="C367" i="3"/>
  <c r="D367" i="3" s="1"/>
  <c r="C366" i="3"/>
  <c r="C365" i="3"/>
  <c r="E365" i="3" s="1"/>
  <c r="E364" i="3"/>
  <c r="D364" i="3"/>
  <c r="C364" i="3"/>
  <c r="E363" i="3"/>
  <c r="C363" i="3"/>
  <c r="D363" i="3" s="1"/>
  <c r="D362" i="3"/>
  <c r="C362" i="3"/>
  <c r="E362" i="3" s="1"/>
  <c r="C361" i="3"/>
  <c r="E361" i="3" s="1"/>
  <c r="E360" i="3"/>
  <c r="C360" i="3"/>
  <c r="D360" i="3" s="1"/>
  <c r="C359" i="3"/>
  <c r="D358" i="3"/>
  <c r="C358" i="3"/>
  <c r="E358" i="3" s="1"/>
  <c r="E357" i="3"/>
  <c r="C357" i="3"/>
  <c r="D357" i="3" s="1"/>
  <c r="C356" i="3"/>
  <c r="E356" i="3" s="1"/>
  <c r="E355" i="3"/>
  <c r="C355" i="3"/>
  <c r="D355" i="3" s="1"/>
  <c r="C354" i="3"/>
  <c r="C353" i="3"/>
  <c r="E353" i="3" s="1"/>
  <c r="E352" i="3"/>
  <c r="D352" i="3"/>
  <c r="C352" i="3"/>
  <c r="E351" i="3"/>
  <c r="C351" i="3"/>
  <c r="D351" i="3" s="1"/>
  <c r="D350" i="3"/>
  <c r="C350" i="3"/>
  <c r="E350" i="3" s="1"/>
  <c r="C349" i="3"/>
  <c r="E349" i="3" s="1"/>
  <c r="C348" i="3"/>
  <c r="E348" i="3" s="1"/>
  <c r="C347" i="3"/>
  <c r="E347" i="3" s="1"/>
  <c r="D346" i="3"/>
  <c r="C346" i="3"/>
  <c r="E346" i="3" s="1"/>
  <c r="E345" i="3"/>
  <c r="C345" i="3"/>
  <c r="D345" i="3" s="1"/>
  <c r="C344" i="3"/>
  <c r="E344" i="3" s="1"/>
  <c r="E343" i="3"/>
  <c r="C343" i="3"/>
  <c r="D343" i="3" s="1"/>
  <c r="C342" i="3"/>
  <c r="C341" i="3"/>
  <c r="E341" i="3" s="1"/>
  <c r="E340" i="3"/>
  <c r="D340" i="3"/>
  <c r="C340" i="3"/>
  <c r="E339" i="3"/>
  <c r="D339" i="3"/>
  <c r="C339" i="3"/>
  <c r="D338" i="3"/>
  <c r="C338" i="3"/>
  <c r="E338" i="3" s="1"/>
  <c r="C337" i="3"/>
  <c r="E337" i="3" s="1"/>
  <c r="C336" i="3"/>
  <c r="E336" i="3" s="1"/>
  <c r="D335" i="3"/>
  <c r="C335" i="3"/>
  <c r="E335" i="3" s="1"/>
  <c r="D334" i="3"/>
  <c r="C334" i="3"/>
  <c r="E334" i="3" s="1"/>
  <c r="E333" i="3"/>
  <c r="C333" i="3"/>
  <c r="D333" i="3" s="1"/>
  <c r="E332" i="3"/>
  <c r="C332" i="3"/>
  <c r="D332" i="3" s="1"/>
  <c r="E331" i="3"/>
  <c r="D331" i="3"/>
  <c r="C331" i="3"/>
  <c r="C330" i="3"/>
  <c r="C329" i="3"/>
  <c r="E329" i="3" s="1"/>
  <c r="E328" i="3"/>
  <c r="D328" i="3"/>
  <c r="C328" i="3"/>
  <c r="E327" i="3"/>
  <c r="D327" i="3"/>
  <c r="C327" i="3"/>
  <c r="D326" i="3"/>
  <c r="C326" i="3"/>
  <c r="E326" i="3" s="1"/>
  <c r="C325" i="3"/>
  <c r="E325" i="3" s="1"/>
  <c r="E324" i="3"/>
  <c r="C324" i="3"/>
  <c r="D324" i="3" s="1"/>
  <c r="C323" i="3"/>
  <c r="E323" i="3" s="1"/>
  <c r="D322" i="3"/>
  <c r="C322" i="3"/>
  <c r="E322" i="3" s="1"/>
  <c r="E321" i="3"/>
  <c r="C321" i="3"/>
  <c r="D321" i="3" s="1"/>
  <c r="C320" i="3"/>
  <c r="E320" i="3" s="1"/>
  <c r="E319" i="3"/>
  <c r="C319" i="3"/>
  <c r="D319" i="3" s="1"/>
  <c r="C318" i="3"/>
  <c r="C317" i="3"/>
  <c r="E316" i="3"/>
  <c r="D316" i="3"/>
  <c r="C316" i="3"/>
  <c r="E315" i="3"/>
  <c r="C315" i="3"/>
  <c r="D315" i="3" s="1"/>
  <c r="D314" i="3"/>
  <c r="C314" i="3"/>
  <c r="E314" i="3" s="1"/>
  <c r="C313" i="3"/>
  <c r="E313" i="3" s="1"/>
  <c r="E312" i="3"/>
  <c r="C312" i="3"/>
  <c r="D312" i="3" s="1"/>
  <c r="C311" i="3"/>
  <c r="E311" i="3" s="1"/>
  <c r="D310" i="3"/>
  <c r="C310" i="3"/>
  <c r="E310" i="3" s="1"/>
  <c r="E309" i="3"/>
  <c r="C309" i="3"/>
  <c r="D309" i="3" s="1"/>
  <c r="C308" i="3"/>
  <c r="E308" i="3" s="1"/>
  <c r="E307" i="3"/>
  <c r="D307" i="3"/>
  <c r="C307" i="3"/>
  <c r="C306" i="3"/>
  <c r="C305" i="3"/>
  <c r="E304" i="3"/>
  <c r="D304" i="3"/>
  <c r="C304" i="3"/>
  <c r="E303" i="3"/>
  <c r="C303" i="3"/>
  <c r="D303" i="3" s="1"/>
  <c r="D302" i="3"/>
  <c r="C302" i="3"/>
  <c r="E302" i="3" s="1"/>
  <c r="C301" i="3"/>
  <c r="E301" i="3" s="1"/>
  <c r="C300" i="3"/>
  <c r="E300" i="3" s="1"/>
  <c r="C299" i="3"/>
  <c r="D298" i="3"/>
  <c r="C298" i="3"/>
  <c r="E298" i="3" s="1"/>
  <c r="C297" i="3"/>
  <c r="C296" i="3"/>
  <c r="E296" i="3" s="1"/>
  <c r="E295" i="3"/>
  <c r="D295" i="3"/>
  <c r="C295" i="3"/>
  <c r="C294" i="3"/>
  <c r="C293" i="3"/>
  <c r="E292" i="3"/>
  <c r="D292" i="3"/>
  <c r="C292" i="3"/>
  <c r="E291" i="3"/>
  <c r="D291" i="3"/>
  <c r="C291" i="3"/>
  <c r="D290" i="3"/>
  <c r="C290" i="3"/>
  <c r="E290" i="3" s="1"/>
  <c r="C289" i="3"/>
  <c r="E289" i="3" s="1"/>
  <c r="E288" i="3"/>
  <c r="C288" i="3"/>
  <c r="D288" i="3" s="1"/>
  <c r="E287" i="3"/>
  <c r="D287" i="3"/>
  <c r="C287" i="3"/>
  <c r="C286" i="3"/>
  <c r="E286" i="3" s="1"/>
  <c r="C285" i="3"/>
  <c r="C284" i="3"/>
  <c r="E284" i="3" s="1"/>
  <c r="E283" i="3"/>
  <c r="D283" i="3"/>
  <c r="C283" i="3"/>
  <c r="E282" i="3"/>
  <c r="C282" i="3"/>
  <c r="D282" i="3" s="1"/>
  <c r="E281" i="3"/>
  <c r="C281" i="3"/>
  <c r="D281" i="3" s="1"/>
  <c r="E280" i="3"/>
  <c r="D280" i="3"/>
  <c r="C280" i="3"/>
  <c r="C279" i="3"/>
  <c r="D278" i="3"/>
  <c r="C278" i="3"/>
  <c r="E278" i="3" s="1"/>
  <c r="E277" i="3"/>
  <c r="D277" i="3"/>
  <c r="C277" i="3"/>
  <c r="E276" i="3"/>
  <c r="D276" i="3"/>
  <c r="C276" i="3"/>
  <c r="E275" i="3"/>
  <c r="D275" i="3"/>
  <c r="C275" i="3"/>
  <c r="C274" i="3"/>
  <c r="E274" i="3" s="1"/>
  <c r="C273" i="3"/>
  <c r="C272" i="3"/>
  <c r="E272" i="3" s="1"/>
  <c r="E271" i="3"/>
  <c r="D271" i="3"/>
  <c r="C271" i="3"/>
  <c r="C270" i="3"/>
  <c r="D270" i="3" s="1"/>
  <c r="E269" i="3"/>
  <c r="C269" i="3"/>
  <c r="D269" i="3" s="1"/>
  <c r="E268" i="3"/>
  <c r="D268" i="3"/>
  <c r="C268" i="3"/>
  <c r="C267" i="3"/>
  <c r="D266" i="3"/>
  <c r="C266" i="3"/>
  <c r="E266" i="3" s="1"/>
  <c r="E265" i="3"/>
  <c r="D265" i="3"/>
  <c r="C265" i="3"/>
  <c r="E264" i="3"/>
  <c r="D264" i="3"/>
  <c r="C264" i="3"/>
  <c r="E263" i="3"/>
  <c r="D263" i="3"/>
  <c r="C263" i="3"/>
  <c r="C262" i="3"/>
  <c r="E262" i="3" s="1"/>
  <c r="C261" i="3"/>
  <c r="C260" i="3"/>
  <c r="E260" i="3" s="1"/>
  <c r="E259" i="3"/>
  <c r="D259" i="3"/>
  <c r="C259" i="3"/>
  <c r="E258" i="3"/>
  <c r="C258" i="3"/>
  <c r="D258" i="3" s="1"/>
  <c r="E257" i="3"/>
  <c r="C257" i="3"/>
  <c r="D257" i="3" s="1"/>
  <c r="E256" i="3"/>
  <c r="D256" i="3"/>
  <c r="C256" i="3"/>
  <c r="C255" i="3"/>
  <c r="D254" i="3"/>
  <c r="C254" i="3"/>
  <c r="E254" i="3" s="1"/>
  <c r="E253" i="3"/>
  <c r="D253" i="3"/>
  <c r="C253" i="3"/>
  <c r="E252" i="3"/>
  <c r="D252" i="3"/>
  <c r="C252" i="3"/>
  <c r="E251" i="3"/>
  <c r="D251" i="3"/>
  <c r="C251" i="3"/>
  <c r="C250" i="3"/>
  <c r="E250" i="3" s="1"/>
  <c r="C249" i="3"/>
  <c r="C248" i="3"/>
  <c r="E248" i="3" s="1"/>
  <c r="E247" i="3"/>
  <c r="D247" i="3"/>
  <c r="C247" i="3"/>
  <c r="C246" i="3"/>
  <c r="D246" i="3" s="1"/>
  <c r="E245" i="3"/>
  <c r="C245" i="3"/>
  <c r="D245" i="3" s="1"/>
  <c r="E244" i="3"/>
  <c r="D244" i="3"/>
  <c r="C244" i="3"/>
  <c r="C243" i="3"/>
  <c r="D242" i="3"/>
  <c r="C242" i="3"/>
  <c r="E242" i="3" s="1"/>
  <c r="E241" i="3"/>
  <c r="D241" i="3"/>
  <c r="C241" i="3"/>
  <c r="E240" i="3"/>
  <c r="D240" i="3"/>
  <c r="C240" i="3"/>
  <c r="E239" i="3"/>
  <c r="D239" i="3"/>
  <c r="C239" i="3"/>
  <c r="C238" i="3"/>
  <c r="E238" i="3" s="1"/>
  <c r="C237" i="3"/>
  <c r="C236" i="3"/>
  <c r="E236" i="3" s="1"/>
  <c r="E235" i="3"/>
  <c r="D235" i="3"/>
  <c r="C235" i="3"/>
  <c r="E234" i="3"/>
  <c r="C234" i="3"/>
  <c r="D234" i="3" s="1"/>
  <c r="E233" i="3"/>
  <c r="C233" i="3"/>
  <c r="D233" i="3" s="1"/>
  <c r="E232" i="3"/>
  <c r="D232" i="3"/>
  <c r="C232" i="3"/>
  <c r="C231" i="3"/>
  <c r="D230" i="3"/>
  <c r="C230" i="3"/>
  <c r="E230" i="3" s="1"/>
  <c r="E229" i="3"/>
  <c r="D229" i="3"/>
  <c r="C229" i="3"/>
  <c r="E228" i="3"/>
  <c r="D228" i="3"/>
  <c r="C228" i="3"/>
  <c r="E227" i="3"/>
  <c r="D227" i="3"/>
  <c r="C227" i="3"/>
  <c r="C226" i="3"/>
  <c r="E226" i="3" s="1"/>
  <c r="C225" i="3"/>
  <c r="C224" i="3"/>
  <c r="E224" i="3" s="1"/>
  <c r="E223" i="3"/>
  <c r="D223" i="3"/>
  <c r="C223" i="3"/>
  <c r="C222" i="3"/>
  <c r="D222" i="3" s="1"/>
  <c r="E221" i="3"/>
  <c r="C221" i="3"/>
  <c r="D221" i="3" s="1"/>
  <c r="E220" i="3"/>
  <c r="D220" i="3"/>
  <c r="C220" i="3"/>
  <c r="C219" i="3"/>
  <c r="D218" i="3"/>
  <c r="C218" i="3"/>
  <c r="E218" i="3" s="1"/>
  <c r="E217" i="3"/>
  <c r="D217" i="3"/>
  <c r="C217" i="3"/>
  <c r="E216" i="3"/>
  <c r="D216" i="3"/>
  <c r="C216" i="3"/>
  <c r="E215" i="3"/>
  <c r="D215" i="3"/>
  <c r="C215" i="3"/>
  <c r="C214" i="3"/>
  <c r="E214" i="3" s="1"/>
  <c r="C213" i="3"/>
  <c r="C212" i="3"/>
  <c r="E212" i="3" s="1"/>
  <c r="E211" i="3"/>
  <c r="D211" i="3"/>
  <c r="C211" i="3"/>
  <c r="E210" i="3"/>
  <c r="C210" i="3"/>
  <c r="D210" i="3" s="1"/>
  <c r="E209" i="3"/>
  <c r="C209" i="3"/>
  <c r="D209" i="3" s="1"/>
  <c r="E208" i="3"/>
  <c r="D208" i="3"/>
  <c r="C208" i="3"/>
  <c r="C207" i="3"/>
  <c r="D206" i="3"/>
  <c r="C206" i="3"/>
  <c r="E206" i="3" s="1"/>
  <c r="E205" i="3"/>
  <c r="D205" i="3"/>
  <c r="C205" i="3"/>
  <c r="E204" i="3"/>
  <c r="D204" i="3"/>
  <c r="C204" i="3"/>
  <c r="E203" i="3"/>
  <c r="D203" i="3"/>
  <c r="C203" i="3"/>
  <c r="C202" i="3"/>
  <c r="E202" i="3" s="1"/>
  <c r="C201" i="3"/>
  <c r="C200" i="3"/>
  <c r="E200" i="3" s="1"/>
  <c r="E199" i="3"/>
  <c r="D199" i="3"/>
  <c r="C199" i="3"/>
  <c r="C198" i="3"/>
  <c r="D198" i="3" s="1"/>
  <c r="E197" i="3"/>
  <c r="C197" i="3"/>
  <c r="D197" i="3" s="1"/>
  <c r="E196" i="3"/>
  <c r="D196" i="3"/>
  <c r="C196" i="3"/>
  <c r="C195" i="3"/>
  <c r="D194" i="3"/>
  <c r="C194" i="3"/>
  <c r="E194" i="3" s="1"/>
  <c r="E193" i="3"/>
  <c r="D193" i="3"/>
  <c r="C193" i="3"/>
  <c r="E192" i="3"/>
  <c r="D192" i="3"/>
  <c r="C192" i="3"/>
  <c r="E191" i="3"/>
  <c r="D191" i="3"/>
  <c r="C191" i="3"/>
  <c r="C190" i="3"/>
  <c r="E190" i="3" s="1"/>
  <c r="C189" i="3"/>
  <c r="C188" i="3"/>
  <c r="E188" i="3" s="1"/>
  <c r="E187" i="3"/>
  <c r="D187" i="3"/>
  <c r="C187" i="3"/>
  <c r="E186" i="3"/>
  <c r="C186" i="3"/>
  <c r="D186" i="3" s="1"/>
  <c r="E185" i="3"/>
  <c r="C185" i="3"/>
  <c r="D185" i="3" s="1"/>
  <c r="E184" i="3"/>
  <c r="D184" i="3"/>
  <c r="C184" i="3"/>
  <c r="D183" i="3"/>
  <c r="C183" i="3"/>
  <c r="E183" i="3" s="1"/>
  <c r="D182" i="3"/>
  <c r="C182" i="3"/>
  <c r="E182" i="3" s="1"/>
  <c r="E181" i="3"/>
  <c r="D181" i="3"/>
  <c r="C181" i="3"/>
  <c r="E180" i="3"/>
  <c r="D180" i="3"/>
  <c r="C180" i="3"/>
  <c r="E179" i="3"/>
  <c r="D179" i="3"/>
  <c r="C179" i="3"/>
  <c r="C178" i="3"/>
  <c r="C177" i="3"/>
  <c r="C176" i="3"/>
  <c r="E176" i="3" s="1"/>
  <c r="E175" i="3"/>
  <c r="D175" i="3"/>
  <c r="C175" i="3"/>
  <c r="E174" i="3"/>
  <c r="C174" i="3"/>
  <c r="D174" i="3" s="1"/>
  <c r="E173" i="3"/>
  <c r="C173" i="3"/>
  <c r="D173" i="3" s="1"/>
  <c r="E172" i="3"/>
  <c r="D172" i="3"/>
  <c r="C172" i="3"/>
  <c r="D171" i="3"/>
  <c r="C171" i="3"/>
  <c r="E171" i="3" s="1"/>
  <c r="D170" i="3"/>
  <c r="C170" i="3"/>
  <c r="E170" i="3" s="1"/>
  <c r="E169" i="3"/>
  <c r="D169" i="3"/>
  <c r="C169" i="3"/>
  <c r="E168" i="3"/>
  <c r="D168" i="3"/>
  <c r="C168" i="3"/>
  <c r="E167" i="3"/>
  <c r="D167" i="3"/>
  <c r="C167" i="3"/>
  <c r="C166" i="3"/>
  <c r="C165" i="3"/>
  <c r="C164" i="3"/>
  <c r="E164" i="3" s="1"/>
  <c r="E163" i="3"/>
  <c r="D163" i="3"/>
  <c r="C163" i="3"/>
  <c r="E162" i="3"/>
  <c r="C162" i="3"/>
  <c r="D162" i="3" s="1"/>
  <c r="E161" i="3"/>
  <c r="C161" i="3"/>
  <c r="D161" i="3" s="1"/>
  <c r="E160" i="3"/>
  <c r="D160" i="3"/>
  <c r="C160" i="3"/>
  <c r="D159" i="3"/>
  <c r="C159" i="3"/>
  <c r="E159" i="3" s="1"/>
  <c r="D158" i="3"/>
  <c r="C158" i="3"/>
  <c r="E158" i="3" s="1"/>
  <c r="E157" i="3"/>
  <c r="D157" i="3"/>
  <c r="C157" i="3"/>
  <c r="E156" i="3"/>
  <c r="D156" i="3"/>
  <c r="C156" i="3"/>
  <c r="E155" i="3"/>
  <c r="D155" i="3"/>
  <c r="C155" i="3"/>
  <c r="C154" i="3"/>
  <c r="C153" i="3"/>
  <c r="C152" i="3"/>
  <c r="E152" i="3" s="1"/>
  <c r="E151" i="3"/>
  <c r="D151" i="3"/>
  <c r="C151" i="3"/>
  <c r="E150" i="3"/>
  <c r="C150" i="3"/>
  <c r="D150" i="3" s="1"/>
  <c r="E149" i="3"/>
  <c r="C149" i="3"/>
  <c r="D149" i="3" s="1"/>
  <c r="E148" i="3"/>
  <c r="D148" i="3"/>
  <c r="C148" i="3"/>
  <c r="D147" i="3"/>
  <c r="C147" i="3"/>
  <c r="E147" i="3" s="1"/>
  <c r="D146" i="3"/>
  <c r="C146" i="3"/>
  <c r="E146" i="3" s="1"/>
  <c r="E145" i="3"/>
  <c r="D145" i="3"/>
  <c r="C145" i="3"/>
  <c r="E144" i="3"/>
  <c r="D144" i="3"/>
  <c r="C144" i="3"/>
  <c r="E143" i="3"/>
  <c r="D143" i="3"/>
  <c r="C143" i="3"/>
  <c r="C142" i="3"/>
  <c r="C141" i="3"/>
  <c r="C140" i="3"/>
  <c r="E140" i="3" s="1"/>
  <c r="E139" i="3"/>
  <c r="D139" i="3"/>
  <c r="C139" i="3"/>
  <c r="E138" i="3"/>
  <c r="C138" i="3"/>
  <c r="D138" i="3" s="1"/>
  <c r="E137" i="3"/>
  <c r="C137" i="3"/>
  <c r="D137" i="3" s="1"/>
  <c r="E136" i="3"/>
  <c r="D136" i="3"/>
  <c r="C136" i="3"/>
  <c r="D135" i="3"/>
  <c r="C135" i="3"/>
  <c r="E135" i="3" s="1"/>
  <c r="D134" i="3"/>
  <c r="C134" i="3"/>
  <c r="E134" i="3" s="1"/>
  <c r="E133" i="3"/>
  <c r="D133" i="3"/>
  <c r="C133" i="3"/>
  <c r="E132" i="3"/>
  <c r="D132" i="3"/>
  <c r="C132" i="3"/>
  <c r="E131" i="3"/>
  <c r="D131" i="3"/>
  <c r="C131" i="3"/>
  <c r="C130" i="3"/>
  <c r="C129" i="3"/>
  <c r="C128" i="3"/>
  <c r="E128" i="3" s="1"/>
  <c r="E127" i="3"/>
  <c r="D127" i="3"/>
  <c r="C127" i="3"/>
  <c r="E126" i="3"/>
  <c r="C126" i="3"/>
  <c r="D126" i="3" s="1"/>
  <c r="E125" i="3"/>
  <c r="C125" i="3"/>
  <c r="D125" i="3" s="1"/>
  <c r="E124" i="3"/>
  <c r="D124" i="3"/>
  <c r="C124" i="3"/>
  <c r="D123" i="3"/>
  <c r="C123" i="3"/>
  <c r="E123" i="3" s="1"/>
  <c r="D122" i="3"/>
  <c r="C122" i="3"/>
  <c r="E122" i="3" s="1"/>
  <c r="E121" i="3"/>
  <c r="D121" i="3"/>
  <c r="C121" i="3"/>
  <c r="E120" i="3"/>
  <c r="D120" i="3"/>
  <c r="C120" i="3"/>
  <c r="E119" i="3"/>
  <c r="D119" i="3"/>
  <c r="C119" i="3"/>
  <c r="C118" i="3"/>
  <c r="C117" i="3"/>
  <c r="C116" i="3"/>
  <c r="E116" i="3" s="1"/>
  <c r="E115" i="3"/>
  <c r="D115" i="3"/>
  <c r="C115" i="3"/>
  <c r="E114" i="3"/>
  <c r="C114" i="3"/>
  <c r="D114" i="3" s="1"/>
  <c r="E113" i="3"/>
  <c r="C113" i="3"/>
  <c r="D113" i="3" s="1"/>
  <c r="E112" i="3"/>
  <c r="D112" i="3"/>
  <c r="C112" i="3"/>
  <c r="D111" i="3"/>
  <c r="C111" i="3"/>
  <c r="E111" i="3" s="1"/>
  <c r="D110" i="3"/>
  <c r="C110" i="3"/>
  <c r="E110" i="3" s="1"/>
  <c r="E109" i="3"/>
  <c r="D109" i="3"/>
  <c r="C109" i="3"/>
  <c r="E108" i="3"/>
  <c r="D108" i="3"/>
  <c r="C108" i="3"/>
  <c r="E107" i="3"/>
  <c r="D107" i="3"/>
  <c r="C107" i="3"/>
  <c r="C106" i="3"/>
  <c r="C105" i="3"/>
  <c r="C104" i="3"/>
  <c r="E104" i="3" s="1"/>
  <c r="E103" i="3"/>
  <c r="D103" i="3"/>
  <c r="C103" i="3"/>
  <c r="E102" i="3"/>
  <c r="C102" i="3"/>
  <c r="D102" i="3" s="1"/>
  <c r="E101" i="3"/>
  <c r="C101" i="3"/>
  <c r="D101" i="3" s="1"/>
  <c r="E100" i="3"/>
  <c r="D100" i="3"/>
  <c r="C100" i="3"/>
  <c r="D99" i="3"/>
  <c r="C99" i="3"/>
  <c r="E99" i="3" s="1"/>
  <c r="C98" i="3"/>
  <c r="E98" i="3" s="1"/>
  <c r="E97" i="3"/>
  <c r="D97" i="3"/>
  <c r="C97" i="3"/>
  <c r="E96" i="3"/>
  <c r="D96" i="3"/>
  <c r="C96" i="3"/>
  <c r="E95" i="3"/>
  <c r="D95" i="3"/>
  <c r="C95" i="3"/>
  <c r="C94" i="3"/>
  <c r="C93" i="3"/>
  <c r="E92" i="3"/>
  <c r="C92" i="3"/>
  <c r="D92" i="3" s="1"/>
  <c r="E91" i="3"/>
  <c r="D91" i="3"/>
  <c r="C91" i="3"/>
  <c r="C90" i="3"/>
  <c r="D90" i="3" s="1"/>
  <c r="E89" i="3"/>
  <c r="C89" i="3"/>
  <c r="D89" i="3" s="1"/>
  <c r="E88" i="3"/>
  <c r="D88" i="3"/>
  <c r="C88" i="3"/>
  <c r="C87" i="3"/>
  <c r="E87" i="3" s="1"/>
  <c r="D86" i="3"/>
  <c r="C86" i="3"/>
  <c r="E86" i="3" s="1"/>
  <c r="E85" i="3"/>
  <c r="D85" i="3"/>
  <c r="C85" i="3"/>
  <c r="E84" i="3"/>
  <c r="D84" i="3"/>
  <c r="C84" i="3"/>
  <c r="E83" i="3"/>
  <c r="D83" i="3"/>
  <c r="C83" i="3"/>
  <c r="C82" i="3"/>
  <c r="C81" i="3"/>
  <c r="E80" i="3"/>
  <c r="D80" i="3"/>
  <c r="C80" i="3"/>
  <c r="E79" i="3"/>
  <c r="D79" i="3"/>
  <c r="C79" i="3"/>
  <c r="C78" i="3"/>
  <c r="D78" i="3" s="1"/>
  <c r="E77" i="3"/>
  <c r="C77" i="3"/>
  <c r="D77" i="3" s="1"/>
  <c r="E76" i="3"/>
  <c r="D76" i="3"/>
  <c r="C76" i="3"/>
  <c r="D75" i="3"/>
  <c r="C75" i="3"/>
  <c r="E75" i="3" s="1"/>
  <c r="D74" i="3"/>
  <c r="C74" i="3"/>
  <c r="E74" i="3" s="1"/>
  <c r="E73" i="3"/>
  <c r="D73" i="3"/>
  <c r="C73" i="3"/>
  <c r="E72" i="3"/>
  <c r="D72" i="3"/>
  <c r="C72" i="3"/>
  <c r="E71" i="3"/>
  <c r="D71" i="3"/>
  <c r="C71" i="3"/>
  <c r="C70" i="3"/>
  <c r="C69" i="3"/>
  <c r="C68" i="3"/>
  <c r="E68" i="3" s="1"/>
  <c r="E67" i="3"/>
  <c r="D67" i="3"/>
  <c r="C67" i="3"/>
  <c r="E66" i="3"/>
  <c r="C66" i="3"/>
  <c r="D66" i="3" s="1"/>
  <c r="E65" i="3"/>
  <c r="C65" i="3"/>
  <c r="D65" i="3" s="1"/>
  <c r="E64" i="3"/>
  <c r="D64" i="3"/>
  <c r="C64" i="3"/>
  <c r="D63" i="3"/>
  <c r="C63" i="3"/>
  <c r="E63" i="3" s="1"/>
  <c r="C62" i="3"/>
  <c r="E62" i="3" s="1"/>
  <c r="E61" i="3"/>
  <c r="D61" i="3"/>
  <c r="C61" i="3"/>
  <c r="E60" i="3"/>
  <c r="D60" i="3"/>
  <c r="C60" i="3"/>
  <c r="E59" i="3"/>
  <c r="D59" i="3"/>
  <c r="C59" i="3"/>
  <c r="C58" i="3"/>
  <c r="C57" i="3"/>
  <c r="E56" i="3"/>
  <c r="C56" i="3"/>
  <c r="D56" i="3" s="1"/>
  <c r="E55" i="3"/>
  <c r="D55" i="3"/>
  <c r="C55" i="3"/>
  <c r="C54" i="3"/>
  <c r="D54" i="3" s="1"/>
  <c r="E53" i="3"/>
  <c r="C53" i="3"/>
  <c r="D53" i="3" s="1"/>
  <c r="E52" i="3"/>
  <c r="D52" i="3"/>
  <c r="C52" i="3"/>
  <c r="D51" i="3"/>
  <c r="C51" i="3"/>
  <c r="E51" i="3" s="1"/>
  <c r="C50" i="3"/>
  <c r="E50" i="3" s="1"/>
  <c r="C49" i="3"/>
  <c r="E49" i="3" s="1"/>
  <c r="E48" i="3"/>
  <c r="D48" i="3"/>
  <c r="C48" i="3"/>
  <c r="E47" i="3"/>
  <c r="D47" i="3"/>
  <c r="C47" i="3"/>
  <c r="C46" i="3"/>
  <c r="C45" i="3"/>
  <c r="E44" i="3"/>
  <c r="D44" i="3"/>
  <c r="C44" i="3"/>
  <c r="D43" i="3"/>
  <c r="C43" i="3"/>
  <c r="E43" i="3" s="1"/>
  <c r="C42" i="3"/>
  <c r="E42" i="3" s="1"/>
  <c r="E41" i="3"/>
  <c r="C41" i="3"/>
  <c r="D41" i="3" s="1"/>
  <c r="E40" i="3"/>
  <c r="D40" i="3"/>
  <c r="C40" i="3"/>
  <c r="E39" i="3"/>
  <c r="C39" i="3"/>
  <c r="D39" i="3" s="1"/>
  <c r="D38" i="3"/>
  <c r="C38" i="3"/>
  <c r="E38" i="3" s="1"/>
  <c r="E37" i="3"/>
  <c r="C37" i="3"/>
  <c r="D37" i="3" s="1"/>
  <c r="E36" i="3"/>
  <c r="D36" i="3"/>
  <c r="C36" i="3"/>
  <c r="C35" i="3"/>
  <c r="E35" i="3" s="1"/>
  <c r="D34" i="3"/>
  <c r="C34" i="3"/>
  <c r="E34" i="3" s="1"/>
  <c r="C33" i="3"/>
  <c r="D33" i="3" s="1"/>
  <c r="D32" i="3"/>
  <c r="C32" i="3"/>
  <c r="E32" i="3" s="1"/>
  <c r="E31" i="3"/>
  <c r="C31" i="3"/>
  <c r="D31" i="3" s="1"/>
  <c r="D30" i="3"/>
  <c r="C30" i="3"/>
  <c r="E30" i="3" s="1"/>
  <c r="E29" i="3"/>
  <c r="C29" i="3"/>
  <c r="D29" i="3" s="1"/>
  <c r="E28" i="3"/>
  <c r="D28" i="3"/>
  <c r="C28" i="3"/>
  <c r="E27" i="3"/>
  <c r="C27" i="3"/>
  <c r="D27" i="3" s="1"/>
  <c r="D26" i="3"/>
  <c r="C26" i="3"/>
  <c r="E26" i="3" s="1"/>
  <c r="E25" i="3"/>
  <c r="C25" i="3"/>
  <c r="D25" i="3" s="1"/>
  <c r="E24" i="3"/>
  <c r="D24" i="3"/>
  <c r="C24" i="3"/>
  <c r="C23" i="3"/>
  <c r="E23" i="3" s="1"/>
  <c r="D22" i="3"/>
  <c r="C22" i="3"/>
  <c r="E22" i="3" s="1"/>
  <c r="C21" i="3"/>
  <c r="D21" i="3" s="1"/>
  <c r="D20" i="3"/>
  <c r="C20" i="3"/>
  <c r="E20" i="3" s="1"/>
  <c r="E19" i="3"/>
  <c r="C19" i="3"/>
  <c r="D19" i="3" s="1"/>
  <c r="D18" i="3"/>
  <c r="C18" i="3"/>
  <c r="E18" i="3" s="1"/>
  <c r="E17" i="3"/>
  <c r="C17" i="3"/>
  <c r="D17" i="3" s="1"/>
  <c r="E16" i="3"/>
  <c r="D16" i="3"/>
  <c r="C16" i="3"/>
  <c r="E15" i="3"/>
  <c r="D15" i="3"/>
  <c r="C15" i="3"/>
  <c r="D14" i="3"/>
  <c r="C14" i="3"/>
  <c r="E14" i="3" s="1"/>
  <c r="D13" i="3"/>
  <c r="C13" i="3"/>
  <c r="E13" i="3" s="1"/>
  <c r="E12" i="3"/>
  <c r="C12" i="3"/>
  <c r="D12" i="3" s="1"/>
  <c r="C11" i="3"/>
  <c r="E11" i="3" s="1"/>
  <c r="D10" i="3"/>
  <c r="C10" i="3"/>
  <c r="E10" i="3" s="1"/>
  <c r="D9" i="3"/>
  <c r="C9" i="3"/>
  <c r="E9" i="3" s="1"/>
  <c r="E8" i="3"/>
  <c r="C8" i="3"/>
  <c r="D8" i="3" s="1"/>
  <c r="C7" i="3"/>
  <c r="E7" i="3" s="1"/>
  <c r="D6" i="3"/>
  <c r="C6" i="3"/>
  <c r="E6" i="3" s="1"/>
  <c r="D5" i="3"/>
  <c r="C5" i="3"/>
  <c r="E5" i="3" s="1"/>
  <c r="E4" i="3"/>
  <c r="C4" i="3"/>
  <c r="D4" i="3" s="1"/>
  <c r="C3" i="3"/>
  <c r="E3" i="3" s="1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A1" i="3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 a="1"/>
  <c r="I2667" i="2" s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/>
  <c r="I2631" i="2" a="1"/>
  <c r="H2631" i="2"/>
  <c r="G2631" i="2"/>
  <c r="F2631" i="2"/>
  <c r="E2631" i="2"/>
  <c r="D2631" i="2"/>
  <c r="C2631" i="2"/>
  <c r="I2630" i="2"/>
  <c r="I2630" i="2" a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/>
  <c r="I2624" i="2" a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/>
  <c r="I2619" i="2" a="1"/>
  <c r="H2619" i="2"/>
  <c r="G2619" i="2"/>
  <c r="F2619" i="2"/>
  <c r="E2619" i="2"/>
  <c r="D2619" i="2"/>
  <c r="C2619" i="2"/>
  <c r="I2618" i="2"/>
  <c r="I2618" i="2" a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/>
  <c r="I2612" i="2" a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 a="1"/>
  <c r="I2607" i="2" s="1"/>
  <c r="H2607" i="2"/>
  <c r="G2607" i="2"/>
  <c r="F2607" i="2"/>
  <c r="E2607" i="2"/>
  <c r="D2607" i="2"/>
  <c r="C2607" i="2"/>
  <c r="I2606" i="2"/>
  <c r="I2606" i="2" a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/>
  <c r="I2600" i="2" a="1"/>
  <c r="H2600" i="2"/>
  <c r="G2600" i="2"/>
  <c r="F2600" i="2"/>
  <c r="E2600" i="2"/>
  <c r="D2600" i="2"/>
  <c r="C2600" i="2"/>
  <c r="I2599" i="2" a="1"/>
  <c r="I2599" i="2" s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 a="1"/>
  <c r="I2595" i="2" s="1"/>
  <c r="H2595" i="2"/>
  <c r="G2595" i="2"/>
  <c r="F2595" i="2"/>
  <c r="E2595" i="2"/>
  <c r="D2595" i="2"/>
  <c r="C2595" i="2"/>
  <c r="I2594" i="2"/>
  <c r="I2594" i="2" a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/>
  <c r="I2589" i="2" a="1"/>
  <c r="H2589" i="2"/>
  <c r="G2589" i="2"/>
  <c r="F2589" i="2"/>
  <c r="E2589" i="2"/>
  <c r="D2589" i="2"/>
  <c r="C2589" i="2"/>
  <c r="I2588" i="2"/>
  <c r="I2588" i="2" a="1"/>
  <c r="H2588" i="2"/>
  <c r="G2588" i="2"/>
  <c r="F2588" i="2"/>
  <c r="E2588" i="2"/>
  <c r="D2588" i="2"/>
  <c r="C2588" i="2"/>
  <c r="I2587" i="2" a="1"/>
  <c r="I2587" i="2" s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 a="1"/>
  <c r="I2583" i="2" s="1"/>
  <c r="H2583" i="2"/>
  <c r="G2583" i="2"/>
  <c r="F2583" i="2"/>
  <c r="E2583" i="2"/>
  <c r="D2583" i="2"/>
  <c r="C2583" i="2"/>
  <c r="I2582" i="2"/>
  <c r="I2582" i="2" a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/>
  <c r="I2577" i="2" a="1"/>
  <c r="H2577" i="2"/>
  <c r="G2577" i="2"/>
  <c r="F2577" i="2"/>
  <c r="E2577" i="2"/>
  <c r="D2577" i="2"/>
  <c r="C2577" i="2"/>
  <c r="I2576" i="2"/>
  <c r="I2576" i="2" a="1"/>
  <c r="H2576" i="2"/>
  <c r="G2576" i="2"/>
  <c r="F2576" i="2"/>
  <c r="E2576" i="2"/>
  <c r="D2576" i="2"/>
  <c r="C2576" i="2"/>
  <c r="I2575" i="2" a="1"/>
  <c r="I2575" i="2" s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/>
  <c r="I2570" i="2" a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/>
  <c r="I2564" i="2" a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/>
  <c r="I2559" i="2" a="1"/>
  <c r="H2559" i="2"/>
  <c r="G2559" i="2"/>
  <c r="F2559" i="2"/>
  <c r="E2559" i="2"/>
  <c r="D2559" i="2"/>
  <c r="C2559" i="2"/>
  <c r="I2558" i="2"/>
  <c r="I2558" i="2" a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/>
  <c r="I2552" i="2" a="1"/>
  <c r="H2552" i="2"/>
  <c r="G2552" i="2"/>
  <c r="F2552" i="2"/>
  <c r="E2552" i="2"/>
  <c r="D2552" i="2"/>
  <c r="C2552" i="2"/>
  <c r="I2551" i="2" a="1"/>
  <c r="I2551" i="2" s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/>
  <c r="I2547" i="2" a="1"/>
  <c r="H2547" i="2"/>
  <c r="G2547" i="2"/>
  <c r="F2547" i="2"/>
  <c r="E2547" i="2"/>
  <c r="D2547" i="2"/>
  <c r="C2547" i="2"/>
  <c r="I2546" i="2"/>
  <c r="I2546" i="2" a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/>
  <c r="I2540" i="2" a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/>
  <c r="I2534" i="2" a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/>
  <c r="I2529" i="2" a="1"/>
  <c r="H2529" i="2"/>
  <c r="G2529" i="2"/>
  <c r="F2529" i="2"/>
  <c r="E2529" i="2"/>
  <c r="D2529" i="2"/>
  <c r="C2529" i="2"/>
  <c r="I2528" i="2"/>
  <c r="I2528" i="2" a="1"/>
  <c r="H2528" i="2"/>
  <c r="G2528" i="2"/>
  <c r="F2528" i="2"/>
  <c r="E2528" i="2"/>
  <c r="D2528" i="2"/>
  <c r="C2528" i="2"/>
  <c r="I2527" i="2" a="1"/>
  <c r="I2527" i="2" s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 a="1"/>
  <c r="I2523" i="2" s="1"/>
  <c r="H2523" i="2"/>
  <c r="G2523" i="2"/>
  <c r="F2523" i="2"/>
  <c r="E2523" i="2"/>
  <c r="D2523" i="2"/>
  <c r="C2523" i="2"/>
  <c r="I2522" i="2"/>
  <c r="I2522" i="2" a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/>
  <c r="I2517" i="2" a="1"/>
  <c r="H2517" i="2"/>
  <c r="G2517" i="2"/>
  <c r="F2517" i="2"/>
  <c r="E2517" i="2"/>
  <c r="D2517" i="2"/>
  <c r="C2517" i="2"/>
  <c r="I2516" i="2"/>
  <c r="I2516" i="2" a="1"/>
  <c r="H2516" i="2"/>
  <c r="G2516" i="2"/>
  <c r="F2516" i="2"/>
  <c r="E2516" i="2"/>
  <c r="D2516" i="2"/>
  <c r="C2516" i="2"/>
  <c r="I2515" i="2" a="1"/>
  <c r="I2515" i="2" s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 a="1"/>
  <c r="I2511" i="2" s="1"/>
  <c r="H2511" i="2"/>
  <c r="G2511" i="2"/>
  <c r="F2511" i="2"/>
  <c r="E2511" i="2"/>
  <c r="D2511" i="2"/>
  <c r="C2511" i="2"/>
  <c r="I2510" i="2"/>
  <c r="I2510" i="2" a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/>
  <c r="I2499" i="2" a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/>
  <c r="I2493" i="2" a="1"/>
  <c r="H2493" i="2"/>
  <c r="G2493" i="2"/>
  <c r="F2493" i="2"/>
  <c r="E2493" i="2"/>
  <c r="D2493" i="2"/>
  <c r="C2493" i="2"/>
  <c r="I2492" i="2"/>
  <c r="I2492" i="2" a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 a="1"/>
  <c r="I2487" i="2" s="1"/>
  <c r="H2487" i="2"/>
  <c r="G2487" i="2"/>
  <c r="F2487" i="2"/>
  <c r="E2487" i="2"/>
  <c r="D2487" i="2"/>
  <c r="C2487" i="2"/>
  <c r="I2486" i="2"/>
  <c r="I2486" i="2" a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/>
  <c r="I2475" i="2" a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 a="1"/>
  <c r="I2473" i="2" s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E2469" i="2"/>
  <c r="D2469" i="2"/>
  <c r="C2469" i="2"/>
  <c r="I2468" i="2"/>
  <c r="I2468" i="2" a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/>
  <c r="I2462" i="2" a="1"/>
  <c r="H2462" i="2"/>
  <c r="G2462" i="2"/>
  <c r="F2462" i="2"/>
  <c r="E2462" i="2"/>
  <c r="D2462" i="2"/>
  <c r="C2462" i="2"/>
  <c r="I2461" i="2" a="1"/>
  <c r="I2461" i="2" s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/>
  <c r="I2444" i="2" a="1"/>
  <c r="H2444" i="2"/>
  <c r="G2444" i="2"/>
  <c r="F2444" i="2"/>
  <c r="E2444" i="2"/>
  <c r="D2444" i="2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/>
  <c r="I2440" i="2" a="1"/>
  <c r="H2440" i="2"/>
  <c r="G2440" i="2"/>
  <c r="F2440" i="2"/>
  <c r="E2440" i="2"/>
  <c r="D2440" i="2"/>
  <c r="C2440" i="2"/>
  <c r="I2439" i="2" a="1"/>
  <c r="I2439" i="2" s="1"/>
  <c r="H2439" i="2"/>
  <c r="G2439" i="2"/>
  <c r="F2439" i="2"/>
  <c r="E2439" i="2"/>
  <c r="D2439" i="2"/>
  <c r="C2439" i="2"/>
  <c r="I2438" i="2" a="1"/>
  <c r="I2438" i="2" s="1"/>
  <c r="H2438" i="2"/>
  <c r="G2438" i="2"/>
  <c r="F2438" i="2"/>
  <c r="E2438" i="2"/>
  <c r="D2438" i="2"/>
  <c r="C2438" i="2"/>
  <c r="I2437" i="2" a="1"/>
  <c r="I2437" i="2" s="1"/>
  <c r="H2437" i="2"/>
  <c r="G2437" i="2"/>
  <c r="F2437" i="2"/>
  <c r="E2437" i="2"/>
  <c r="D2437" i="2"/>
  <c r="C2437" i="2"/>
  <c r="I2436" i="2"/>
  <c r="I2436" i="2" a="1"/>
  <c r="H2436" i="2"/>
  <c r="G2436" i="2"/>
  <c r="F2436" i="2"/>
  <c r="E2436" i="2"/>
  <c r="D2436" i="2"/>
  <c r="C2436" i="2"/>
  <c r="I2435" i="2"/>
  <c r="I2435" i="2" a="1"/>
  <c r="H2435" i="2"/>
  <c r="G2435" i="2"/>
  <c r="F2435" i="2"/>
  <c r="E2435" i="2"/>
  <c r="D2435" i="2"/>
  <c r="C2435" i="2"/>
  <c r="I2434" i="2"/>
  <c r="I2434" i="2" a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E2432" i="2"/>
  <c r="D2432" i="2"/>
  <c r="C2432" i="2"/>
  <c r="I2431" i="2" a="1"/>
  <c r="I2431" i="2" s="1"/>
  <c r="H2431" i="2"/>
  <c r="G2431" i="2"/>
  <c r="F2431" i="2"/>
  <c r="E2431" i="2"/>
  <c r="D2431" i="2"/>
  <c r="C2431" i="2"/>
  <c r="I2430" i="2"/>
  <c r="I2430" i="2" a="1"/>
  <c r="H2430" i="2"/>
  <c r="G2430" i="2"/>
  <c r="F2430" i="2"/>
  <c r="E2430" i="2"/>
  <c r="D2430" i="2"/>
  <c r="C2430" i="2"/>
  <c r="I2429" i="2"/>
  <c r="I2429" i="2" a="1"/>
  <c r="H2429" i="2"/>
  <c r="G2429" i="2"/>
  <c r="F2429" i="2"/>
  <c r="E2429" i="2"/>
  <c r="D2429" i="2"/>
  <c r="C2429" i="2"/>
  <c r="I2428" i="2"/>
  <c r="I2428" i="2" a="1"/>
  <c r="H2428" i="2"/>
  <c r="G2428" i="2"/>
  <c r="F2428" i="2"/>
  <c r="E2428" i="2"/>
  <c r="D2428" i="2"/>
  <c r="C2428" i="2"/>
  <c r="I2427" i="2" a="1"/>
  <c r="I2427" i="2" s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/>
  <c r="I2424" i="2" a="1"/>
  <c r="H2424" i="2"/>
  <c r="G2424" i="2"/>
  <c r="F2424" i="2"/>
  <c r="E2424" i="2"/>
  <c r="D2424" i="2"/>
  <c r="C2424" i="2"/>
  <c r="I2423" i="2"/>
  <c r="I2423" i="2" a="1"/>
  <c r="H2423" i="2"/>
  <c r="G2423" i="2"/>
  <c r="F2423" i="2"/>
  <c r="E2423" i="2"/>
  <c r="D2423" i="2"/>
  <c r="C2423" i="2"/>
  <c r="I2422" i="2"/>
  <c r="I2422" i="2" a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/>
  <c r="I2418" i="2" a="1"/>
  <c r="H2418" i="2"/>
  <c r="G2418" i="2"/>
  <c r="F2418" i="2"/>
  <c r="E2418" i="2"/>
  <c r="D2418" i="2"/>
  <c r="C2418" i="2"/>
  <c r="I2417" i="2"/>
  <c r="I2417" i="2" a="1"/>
  <c r="H2417" i="2"/>
  <c r="G2417" i="2"/>
  <c r="F2417" i="2"/>
  <c r="E2417" i="2"/>
  <c r="D2417" i="2"/>
  <c r="C2417" i="2"/>
  <c r="I2416" i="2"/>
  <c r="I2416" i="2" a="1"/>
  <c r="H2416" i="2"/>
  <c r="G2416" i="2"/>
  <c r="F2416" i="2"/>
  <c r="E2416" i="2"/>
  <c r="D2416" i="2"/>
  <c r="C2416" i="2"/>
  <c r="I2415" i="2" a="1"/>
  <c r="I2415" i="2" s="1"/>
  <c r="H2415" i="2"/>
  <c r="G2415" i="2"/>
  <c r="F2415" i="2"/>
  <c r="E2415" i="2"/>
  <c r="D2415" i="2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E2413" i="2"/>
  <c r="D2413" i="2"/>
  <c r="C2413" i="2"/>
  <c r="I2412" i="2"/>
  <c r="I2412" i="2" a="1"/>
  <c r="H2412" i="2"/>
  <c r="G2412" i="2"/>
  <c r="F2412" i="2"/>
  <c r="E2412" i="2"/>
  <c r="D2412" i="2"/>
  <c r="C2412" i="2"/>
  <c r="I2411" i="2"/>
  <c r="I2411" i="2" a="1"/>
  <c r="H2411" i="2"/>
  <c r="G2411" i="2"/>
  <c r="F2411" i="2"/>
  <c r="E2411" i="2"/>
  <c r="D2411" i="2"/>
  <c r="C2411" i="2"/>
  <c r="I2410" i="2"/>
  <c r="I2410" i="2" a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/>
  <c r="I2406" i="2" a="1"/>
  <c r="H2406" i="2"/>
  <c r="G2406" i="2"/>
  <c r="F2406" i="2"/>
  <c r="E2406" i="2"/>
  <c r="D2406" i="2"/>
  <c r="C2406" i="2"/>
  <c r="I2405" i="2"/>
  <c r="I2405" i="2" a="1"/>
  <c r="H2405" i="2"/>
  <c r="G2405" i="2"/>
  <c r="F2405" i="2"/>
  <c r="E2405" i="2"/>
  <c r="D2405" i="2"/>
  <c r="C2405" i="2"/>
  <c r="I2404" i="2"/>
  <c r="I2404" i="2" a="1"/>
  <c r="H2404" i="2"/>
  <c r="G2404" i="2"/>
  <c r="F2404" i="2"/>
  <c r="E2404" i="2"/>
  <c r="D2404" i="2"/>
  <c r="C2404" i="2"/>
  <c r="I2403" i="2" a="1"/>
  <c r="I2403" i="2" s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E2401" i="2"/>
  <c r="D2401" i="2"/>
  <c r="C2401" i="2"/>
  <c r="I2400" i="2"/>
  <c r="I2400" i="2" a="1"/>
  <c r="H2400" i="2"/>
  <c r="G2400" i="2"/>
  <c r="F2400" i="2"/>
  <c r="E2400" i="2"/>
  <c r="D2400" i="2"/>
  <c r="C2400" i="2"/>
  <c r="I2399" i="2"/>
  <c r="I2399" i="2" a="1"/>
  <c r="H2399" i="2"/>
  <c r="G2399" i="2"/>
  <c r="F2399" i="2"/>
  <c r="E2399" i="2"/>
  <c r="D2399" i="2"/>
  <c r="C2399" i="2"/>
  <c r="I2398" i="2"/>
  <c r="I2398" i="2" a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/>
  <c r="I2394" i="2" a="1"/>
  <c r="H2394" i="2"/>
  <c r="G2394" i="2"/>
  <c r="F2394" i="2"/>
  <c r="E2394" i="2"/>
  <c r="D2394" i="2"/>
  <c r="C2394" i="2"/>
  <c r="I2393" i="2"/>
  <c r="I2393" i="2" a="1"/>
  <c r="H2393" i="2"/>
  <c r="G2393" i="2"/>
  <c r="F2393" i="2"/>
  <c r="E2393" i="2"/>
  <c r="D2393" i="2"/>
  <c r="C2393" i="2"/>
  <c r="I2392" i="2"/>
  <c r="I2392" i="2" a="1"/>
  <c r="H2392" i="2"/>
  <c r="G2392" i="2"/>
  <c r="F2392" i="2"/>
  <c r="E2392" i="2"/>
  <c r="D2392" i="2"/>
  <c r="C2392" i="2"/>
  <c r="I2391" i="2" a="1"/>
  <c r="I2391" i="2" s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/>
  <c r="I2388" i="2" a="1"/>
  <c r="H2388" i="2"/>
  <c r="G2388" i="2"/>
  <c r="F2388" i="2"/>
  <c r="E2388" i="2"/>
  <c r="D2388" i="2"/>
  <c r="C2388" i="2"/>
  <c r="I2387" i="2"/>
  <c r="I2387" i="2" a="1"/>
  <c r="H2387" i="2"/>
  <c r="G2387" i="2"/>
  <c r="F2387" i="2"/>
  <c r="E2387" i="2"/>
  <c r="D2387" i="2"/>
  <c r="C2387" i="2"/>
  <c r="I2386" i="2"/>
  <c r="I2386" i="2" a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/>
  <c r="I2382" i="2" a="1"/>
  <c r="H2382" i="2"/>
  <c r="G2382" i="2"/>
  <c r="F2382" i="2"/>
  <c r="E2382" i="2"/>
  <c r="D2382" i="2"/>
  <c r="C2382" i="2"/>
  <c r="I2381" i="2"/>
  <c r="I2381" i="2" a="1"/>
  <c r="H2381" i="2"/>
  <c r="G2381" i="2"/>
  <c r="F2381" i="2"/>
  <c r="E2381" i="2"/>
  <c r="D2381" i="2"/>
  <c r="C2381" i="2"/>
  <c r="I2380" i="2"/>
  <c r="I2380" i="2" a="1"/>
  <c r="H2380" i="2"/>
  <c r="G2380" i="2"/>
  <c r="F2380" i="2"/>
  <c r="E2380" i="2"/>
  <c r="D2380" i="2"/>
  <c r="C2380" i="2"/>
  <c r="I2379" i="2" a="1"/>
  <c r="I2379" i="2" s="1"/>
  <c r="H2379" i="2"/>
  <c r="G2379" i="2"/>
  <c r="F2379" i="2"/>
  <c r="E2379" i="2"/>
  <c r="D2379" i="2"/>
  <c r="C2379" i="2"/>
  <c r="I2378" i="2" a="1"/>
  <c r="I2378" i="2" s="1"/>
  <c r="H2378" i="2"/>
  <c r="G2378" i="2"/>
  <c r="F2378" i="2"/>
  <c r="E2378" i="2"/>
  <c r="D2378" i="2"/>
  <c r="C2378" i="2"/>
  <c r="I2377" i="2" a="1"/>
  <c r="I2377" i="2" s="1"/>
  <c r="H2377" i="2"/>
  <c r="G2377" i="2"/>
  <c r="F2377" i="2"/>
  <c r="E2377" i="2"/>
  <c r="D2377" i="2"/>
  <c r="C2377" i="2"/>
  <c r="I2376" i="2"/>
  <c r="I2376" i="2" a="1"/>
  <c r="H2376" i="2"/>
  <c r="G2376" i="2"/>
  <c r="F2376" i="2"/>
  <c r="E2376" i="2"/>
  <c r="D2376" i="2"/>
  <c r="C2376" i="2"/>
  <c r="I2375" i="2"/>
  <c r="I2375" i="2" a="1"/>
  <c r="H2375" i="2"/>
  <c r="G2375" i="2"/>
  <c r="F2375" i="2"/>
  <c r="E2375" i="2"/>
  <c r="D2375" i="2"/>
  <c r="C2375" i="2"/>
  <c r="I2374" i="2"/>
  <c r="I2374" i="2" a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C2371" i="2"/>
  <c r="I2370" i="2"/>
  <c r="I2370" i="2" a="1"/>
  <c r="H2370" i="2"/>
  <c r="G2370" i="2"/>
  <c r="F2370" i="2"/>
  <c r="E2370" i="2"/>
  <c r="D2370" i="2"/>
  <c r="C2370" i="2"/>
  <c r="I2369" i="2"/>
  <c r="I2369" i="2" a="1"/>
  <c r="H2369" i="2"/>
  <c r="G2369" i="2"/>
  <c r="F2369" i="2"/>
  <c r="E2369" i="2"/>
  <c r="D2369" i="2"/>
  <c r="C2369" i="2"/>
  <c r="I2368" i="2"/>
  <c r="I2368" i="2" a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E2365" i="2"/>
  <c r="D2365" i="2"/>
  <c r="C2365" i="2"/>
  <c r="I2364" i="2"/>
  <c r="I2364" i="2" a="1"/>
  <c r="H2364" i="2"/>
  <c r="G2364" i="2"/>
  <c r="F2364" i="2"/>
  <c r="E2364" i="2"/>
  <c r="D2364" i="2"/>
  <c r="C2364" i="2"/>
  <c r="I2363" i="2"/>
  <c r="I2363" i="2" a="1"/>
  <c r="H2363" i="2"/>
  <c r="G2363" i="2"/>
  <c r="F2363" i="2"/>
  <c r="E2363" i="2"/>
  <c r="D2363" i="2"/>
  <c r="C2363" i="2"/>
  <c r="I2362" i="2"/>
  <c r="I2362" i="2" a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/>
  <c r="I2358" i="2" a="1"/>
  <c r="H2358" i="2"/>
  <c r="G2358" i="2"/>
  <c r="F2358" i="2"/>
  <c r="E2358" i="2"/>
  <c r="D2358" i="2"/>
  <c r="C2358" i="2"/>
  <c r="I2357" i="2"/>
  <c r="I2357" i="2" a="1"/>
  <c r="H2357" i="2"/>
  <c r="G2357" i="2"/>
  <c r="F2357" i="2"/>
  <c r="E2357" i="2"/>
  <c r="D2357" i="2"/>
  <c r="C2357" i="2"/>
  <c r="I2356" i="2"/>
  <c r="I2356" i="2" a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/>
  <c r="I2352" i="2" a="1"/>
  <c r="H2352" i="2"/>
  <c r="G2352" i="2"/>
  <c r="F2352" i="2"/>
  <c r="E2352" i="2"/>
  <c r="D2352" i="2"/>
  <c r="C2352" i="2"/>
  <c r="I2351" i="2"/>
  <c r="I2351" i="2" a="1"/>
  <c r="H2351" i="2"/>
  <c r="G2351" i="2"/>
  <c r="F2351" i="2"/>
  <c r="E2351" i="2"/>
  <c r="D2351" i="2"/>
  <c r="C2351" i="2"/>
  <c r="I2350" i="2"/>
  <c r="I2350" i="2" a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 a="1"/>
  <c r="I2347" i="2" s="1"/>
  <c r="H2347" i="2"/>
  <c r="G2347" i="2"/>
  <c r="F2347" i="2"/>
  <c r="E2347" i="2"/>
  <c r="D2347" i="2"/>
  <c r="C2347" i="2"/>
  <c r="I2346" i="2"/>
  <c r="I2346" i="2" a="1"/>
  <c r="H2346" i="2"/>
  <c r="G2346" i="2"/>
  <c r="F2346" i="2"/>
  <c r="E2346" i="2"/>
  <c r="D2346" i="2"/>
  <c r="C2346" i="2"/>
  <c r="I2345" i="2"/>
  <c r="I2345" i="2" a="1"/>
  <c r="H2345" i="2"/>
  <c r="G2345" i="2"/>
  <c r="F2345" i="2"/>
  <c r="E2345" i="2"/>
  <c r="D2345" i="2"/>
  <c r="C2345" i="2"/>
  <c r="I2344" i="2"/>
  <c r="I2344" i="2" a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E2341" i="2"/>
  <c r="D2341" i="2"/>
  <c r="C2341" i="2"/>
  <c r="I2340" i="2"/>
  <c r="I2340" i="2" a="1"/>
  <c r="H2340" i="2"/>
  <c r="G2340" i="2"/>
  <c r="F2340" i="2"/>
  <c r="E2340" i="2"/>
  <c r="D2340" i="2"/>
  <c r="C2340" i="2"/>
  <c r="I2339" i="2"/>
  <c r="I2339" i="2" a="1"/>
  <c r="H2339" i="2"/>
  <c r="G2339" i="2"/>
  <c r="F2339" i="2"/>
  <c r="E2339" i="2"/>
  <c r="D2339" i="2"/>
  <c r="C2339" i="2"/>
  <c r="I2338" i="2"/>
  <c r="I2338" i="2" a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 a="1"/>
  <c r="I2335" i="2" s="1"/>
  <c r="H2335" i="2"/>
  <c r="G2335" i="2"/>
  <c r="F2335" i="2"/>
  <c r="E2335" i="2"/>
  <c r="D2335" i="2"/>
  <c r="C2335" i="2"/>
  <c r="I2334" i="2"/>
  <c r="I2334" i="2" a="1"/>
  <c r="H2334" i="2"/>
  <c r="G2334" i="2"/>
  <c r="F2334" i="2"/>
  <c r="E2334" i="2"/>
  <c r="D2334" i="2"/>
  <c r="C2334" i="2"/>
  <c r="I2333" i="2"/>
  <c r="I2333" i="2" a="1"/>
  <c r="H2333" i="2"/>
  <c r="G2333" i="2"/>
  <c r="F2333" i="2"/>
  <c r="E2333" i="2"/>
  <c r="D2333" i="2"/>
  <c r="C2333" i="2"/>
  <c r="I2332" i="2"/>
  <c r="I2332" i="2" a="1"/>
  <c r="H2332" i="2"/>
  <c r="G2332" i="2"/>
  <c r="F2332" i="2"/>
  <c r="E2332" i="2"/>
  <c r="D2332" i="2"/>
  <c r="C2332" i="2"/>
  <c r="I2331" i="2" a="1"/>
  <c r="I2331" i="2" s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/>
  <c r="I2328" i="2" a="1"/>
  <c r="H2328" i="2"/>
  <c r="G2328" i="2"/>
  <c r="F2328" i="2"/>
  <c r="E2328" i="2"/>
  <c r="D2328" i="2"/>
  <c r="C2328" i="2"/>
  <c r="I2327" i="2"/>
  <c r="I2327" i="2" a="1"/>
  <c r="H2327" i="2"/>
  <c r="G2327" i="2"/>
  <c r="F2327" i="2"/>
  <c r="E2327" i="2"/>
  <c r="D2327" i="2"/>
  <c r="C2327" i="2"/>
  <c r="I2326" i="2"/>
  <c r="I2326" i="2" a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/>
  <c r="I2322" i="2" a="1"/>
  <c r="H2322" i="2"/>
  <c r="G2322" i="2"/>
  <c r="F2322" i="2"/>
  <c r="E2322" i="2"/>
  <c r="D2322" i="2"/>
  <c r="C2322" i="2"/>
  <c r="I2321" i="2"/>
  <c r="I2321" i="2" a="1"/>
  <c r="H2321" i="2"/>
  <c r="G2321" i="2"/>
  <c r="F2321" i="2"/>
  <c r="E2321" i="2"/>
  <c r="D2321" i="2"/>
  <c r="C2321" i="2"/>
  <c r="I2320" i="2"/>
  <c r="I2320" i="2" a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E2317" i="2"/>
  <c r="D2317" i="2"/>
  <c r="C2317" i="2"/>
  <c r="I2316" i="2"/>
  <c r="I2316" i="2" a="1"/>
  <c r="H2316" i="2"/>
  <c r="G2316" i="2"/>
  <c r="F2316" i="2"/>
  <c r="E2316" i="2"/>
  <c r="D2316" i="2"/>
  <c r="C2316" i="2"/>
  <c r="I2315" i="2"/>
  <c r="I2315" i="2" a="1"/>
  <c r="H2315" i="2"/>
  <c r="G2315" i="2"/>
  <c r="F2315" i="2"/>
  <c r="E2315" i="2"/>
  <c r="D2315" i="2"/>
  <c r="C2315" i="2"/>
  <c r="I2314" i="2"/>
  <c r="I2314" i="2" a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 a="1"/>
  <c r="I2311" i="2" s="1"/>
  <c r="H2311" i="2"/>
  <c r="G2311" i="2"/>
  <c r="F2311" i="2"/>
  <c r="E2311" i="2"/>
  <c r="D2311" i="2"/>
  <c r="C2311" i="2"/>
  <c r="I2310" i="2"/>
  <c r="I2310" i="2" a="1"/>
  <c r="H2310" i="2"/>
  <c r="G2310" i="2"/>
  <c r="F2310" i="2"/>
  <c r="E2310" i="2"/>
  <c r="D2310" i="2"/>
  <c r="C2310" i="2"/>
  <c r="I2309" i="2"/>
  <c r="I2309" i="2" a="1"/>
  <c r="H2309" i="2"/>
  <c r="G2309" i="2"/>
  <c r="F2309" i="2"/>
  <c r="E2309" i="2"/>
  <c r="D2309" i="2"/>
  <c r="C2309" i="2"/>
  <c r="I2308" i="2"/>
  <c r="I2308" i="2" a="1"/>
  <c r="H2308" i="2"/>
  <c r="G2308" i="2"/>
  <c r="F2308" i="2"/>
  <c r="E2308" i="2"/>
  <c r="D2308" i="2"/>
  <c r="C2308" i="2"/>
  <c r="I2307" i="2" a="1"/>
  <c r="I2307" i="2" s="1"/>
  <c r="H2307" i="2"/>
  <c r="G2307" i="2"/>
  <c r="F2307" i="2"/>
  <c r="E2307" i="2"/>
  <c r="D2307" i="2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/>
  <c r="I2304" i="2" a="1"/>
  <c r="H2304" i="2"/>
  <c r="G2304" i="2"/>
  <c r="F2304" i="2"/>
  <c r="E2304" i="2"/>
  <c r="D2304" i="2"/>
  <c r="C2304" i="2"/>
  <c r="I2303" i="2"/>
  <c r="I2303" i="2" a="1"/>
  <c r="H2303" i="2"/>
  <c r="G2303" i="2"/>
  <c r="F2303" i="2"/>
  <c r="E2303" i="2"/>
  <c r="D2303" i="2"/>
  <c r="C2303" i="2"/>
  <c r="I2302" i="2"/>
  <c r="I2302" i="2" a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/>
  <c r="I2298" i="2" a="1"/>
  <c r="H2298" i="2"/>
  <c r="G2298" i="2"/>
  <c r="F2298" i="2"/>
  <c r="E2298" i="2"/>
  <c r="D2298" i="2"/>
  <c r="C2298" i="2"/>
  <c r="I2297" i="2"/>
  <c r="I2297" i="2" a="1"/>
  <c r="H2297" i="2"/>
  <c r="G2297" i="2"/>
  <c r="F2297" i="2"/>
  <c r="E2297" i="2"/>
  <c r="D2297" i="2"/>
  <c r="C2297" i="2"/>
  <c r="I2296" i="2"/>
  <c r="I2296" i="2" a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/>
  <c r="I2292" i="2" a="1"/>
  <c r="H2292" i="2"/>
  <c r="G2292" i="2"/>
  <c r="F2292" i="2"/>
  <c r="E2292" i="2"/>
  <c r="D2292" i="2"/>
  <c r="C2292" i="2"/>
  <c r="I2291" i="2"/>
  <c r="I2291" i="2" a="1"/>
  <c r="H2291" i="2"/>
  <c r="G2291" i="2"/>
  <c r="F2291" i="2"/>
  <c r="E2291" i="2"/>
  <c r="D2291" i="2"/>
  <c r="C2291" i="2"/>
  <c r="I2290" i="2"/>
  <c r="I2290" i="2" a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/>
  <c r="I2285" i="2" a="1"/>
  <c r="H2285" i="2"/>
  <c r="G2285" i="2"/>
  <c r="F2285" i="2"/>
  <c r="E2285" i="2"/>
  <c r="D2285" i="2"/>
  <c r="C2285" i="2"/>
  <c r="I2284" i="2"/>
  <c r="I2284" i="2" a="1"/>
  <c r="H2284" i="2"/>
  <c r="G2284" i="2"/>
  <c r="F2284" i="2"/>
  <c r="E2284" i="2"/>
  <c r="D2284" i="2"/>
  <c r="C2284" i="2"/>
  <c r="I2283" i="2" a="1"/>
  <c r="I2283" i="2" s="1"/>
  <c r="H2283" i="2"/>
  <c r="G2283" i="2"/>
  <c r="F2283" i="2"/>
  <c r="E2283" i="2"/>
  <c r="D2283" i="2"/>
  <c r="C2283" i="2"/>
  <c r="I2282" i="2"/>
  <c r="I2282" i="2" a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/>
  <c r="I2279" i="2" a="1"/>
  <c r="H2279" i="2"/>
  <c r="G2279" i="2"/>
  <c r="F2279" i="2"/>
  <c r="E2279" i="2"/>
  <c r="D2279" i="2"/>
  <c r="C2279" i="2"/>
  <c r="I2278" i="2"/>
  <c r="I2278" i="2" a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/>
  <c r="I2273" i="2" a="1"/>
  <c r="H2273" i="2"/>
  <c r="G2273" i="2"/>
  <c r="F2273" i="2"/>
  <c r="E2273" i="2"/>
  <c r="D2273" i="2"/>
  <c r="C2273" i="2"/>
  <c r="I2272" i="2"/>
  <c r="I2272" i="2" a="1"/>
  <c r="H2272" i="2"/>
  <c r="G2272" i="2"/>
  <c r="F2272" i="2"/>
  <c r="E2272" i="2"/>
  <c r="D2272" i="2"/>
  <c r="C2272" i="2"/>
  <c r="I2271" i="2" a="1"/>
  <c r="I2271" i="2" s="1"/>
  <c r="H2271" i="2"/>
  <c r="G2271" i="2"/>
  <c r="F2271" i="2"/>
  <c r="E2271" i="2"/>
  <c r="D2271" i="2"/>
  <c r="C2271" i="2"/>
  <c r="I2270" i="2"/>
  <c r="I2270" i="2" a="1"/>
  <c r="H2270" i="2"/>
  <c r="G2270" i="2"/>
  <c r="F2270" i="2"/>
  <c r="E2270" i="2"/>
  <c r="D2270" i="2"/>
  <c r="C2270" i="2"/>
  <c r="I2269" i="2" a="1"/>
  <c r="I2269" i="2" s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/>
  <c r="I2267" i="2" a="1"/>
  <c r="H2267" i="2"/>
  <c r="G2267" i="2"/>
  <c r="F2267" i="2"/>
  <c r="E2267" i="2"/>
  <c r="D2267" i="2"/>
  <c r="C2267" i="2"/>
  <c r="I2266" i="2"/>
  <c r="I2266" i="2" a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/>
  <c r="I2264" i="2" a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/>
  <c r="I2261" i="2" a="1"/>
  <c r="H2261" i="2"/>
  <c r="G2261" i="2"/>
  <c r="F2261" i="2"/>
  <c r="E2261" i="2"/>
  <c r="D2261" i="2"/>
  <c r="C2261" i="2"/>
  <c r="I2260" i="2"/>
  <c r="I2260" i="2" a="1"/>
  <c r="H2260" i="2"/>
  <c r="G2260" i="2"/>
  <c r="F2260" i="2"/>
  <c r="E2260" i="2"/>
  <c r="D2260" i="2"/>
  <c r="C2260" i="2"/>
  <c r="I2259" i="2" a="1"/>
  <c r="I2259" i="2" s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/>
  <c r="I2255" i="2" a="1"/>
  <c r="H2255" i="2"/>
  <c r="G2255" i="2"/>
  <c r="F2255" i="2"/>
  <c r="E2255" i="2"/>
  <c r="D2255" i="2"/>
  <c r="C2255" i="2"/>
  <c r="I2254" i="2"/>
  <c r="I2254" i="2" a="1"/>
  <c r="H2254" i="2"/>
  <c r="G2254" i="2"/>
  <c r="F2254" i="2"/>
  <c r="E2254" i="2"/>
  <c r="D2254" i="2"/>
  <c r="C2254" i="2"/>
  <c r="I2253" i="2"/>
  <c r="I2253" i="2" a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/>
  <c r="I2249" i="2" a="1"/>
  <c r="H2249" i="2"/>
  <c r="G2249" i="2"/>
  <c r="F2249" i="2"/>
  <c r="E2249" i="2"/>
  <c r="D2249" i="2"/>
  <c r="C2249" i="2"/>
  <c r="I2248" i="2"/>
  <c r="I2248" i="2" a="1"/>
  <c r="H2248" i="2"/>
  <c r="G2248" i="2"/>
  <c r="F2248" i="2"/>
  <c r="E2248" i="2"/>
  <c r="D2248" i="2"/>
  <c r="C2248" i="2"/>
  <c r="I2247" i="2"/>
  <c r="I2247" i="2" a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/>
  <c r="I2243" i="2" a="1"/>
  <c r="H2243" i="2"/>
  <c r="G2243" i="2"/>
  <c r="F2243" i="2"/>
  <c r="E2243" i="2"/>
  <c r="D2243" i="2"/>
  <c r="C2243" i="2"/>
  <c r="I2242" i="2"/>
  <c r="I2242" i="2" a="1"/>
  <c r="H2242" i="2"/>
  <c r="G2242" i="2"/>
  <c r="F2242" i="2"/>
  <c r="E2242" i="2"/>
  <c r="D2242" i="2"/>
  <c r="C2242" i="2"/>
  <c r="I2241" i="2"/>
  <c r="I2241" i="2" a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/>
  <c r="I2237" i="2" a="1"/>
  <c r="H2237" i="2"/>
  <c r="G2237" i="2"/>
  <c r="F2237" i="2"/>
  <c r="E2237" i="2"/>
  <c r="D2237" i="2"/>
  <c r="C2237" i="2"/>
  <c r="I2236" i="2"/>
  <c r="I2236" i="2" a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 a="1"/>
  <c r="I2233" i="2" s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/>
  <c r="I2231" i="2" a="1"/>
  <c r="H2231" i="2"/>
  <c r="G2231" i="2"/>
  <c r="F2231" i="2"/>
  <c r="E2231" i="2"/>
  <c r="D2231" i="2"/>
  <c r="C2231" i="2"/>
  <c r="I2230" i="2"/>
  <c r="I2230" i="2" a="1"/>
  <c r="H2230" i="2"/>
  <c r="G2230" i="2"/>
  <c r="F2230" i="2"/>
  <c r="E2230" i="2"/>
  <c r="D2230" i="2"/>
  <c r="C2230" i="2"/>
  <c r="I2229" i="2"/>
  <c r="I2229" i="2" a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F2226" i="2"/>
  <c r="E2226" i="2"/>
  <c r="D2226" i="2"/>
  <c r="C2226" i="2"/>
  <c r="I2225" i="2"/>
  <c r="I2225" i="2" a="1"/>
  <c r="H2225" i="2"/>
  <c r="G2225" i="2"/>
  <c r="F2225" i="2"/>
  <c r="E2225" i="2"/>
  <c r="D2225" i="2"/>
  <c r="C2225" i="2"/>
  <c r="I2224" i="2"/>
  <c r="I2224" i="2" a="1"/>
  <c r="H2224" i="2"/>
  <c r="G2224" i="2"/>
  <c r="F2224" i="2"/>
  <c r="E2224" i="2"/>
  <c r="D2224" i="2"/>
  <c r="C2224" i="2"/>
  <c r="I2223" i="2"/>
  <c r="I2223" i="2" a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 a="1"/>
  <c r="I2221" i="2" s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/>
  <c r="I2219" i="2" a="1"/>
  <c r="H2219" i="2"/>
  <c r="G2219" i="2"/>
  <c r="F2219" i="2"/>
  <c r="E2219" i="2"/>
  <c r="D2219" i="2"/>
  <c r="C2219" i="2"/>
  <c r="I2218" i="2"/>
  <c r="I2218" i="2" a="1"/>
  <c r="H2218" i="2"/>
  <c r="G2218" i="2"/>
  <c r="F2218" i="2"/>
  <c r="E2218" i="2"/>
  <c r="D2218" i="2"/>
  <c r="C2218" i="2"/>
  <c r="I2217" i="2"/>
  <c r="I2217" i="2" a="1"/>
  <c r="H2217" i="2"/>
  <c r="G2217" i="2"/>
  <c r="F2217" i="2"/>
  <c r="E2217" i="2"/>
  <c r="D2217" i="2"/>
  <c r="C2217" i="2"/>
  <c r="I2216" i="2" a="1"/>
  <c r="I2216" i="2" s="1"/>
  <c r="H2216" i="2"/>
  <c r="G2216" i="2"/>
  <c r="F2216" i="2"/>
  <c r="E2216" i="2"/>
  <c r="D2216" i="2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/>
  <c r="I2213" i="2" a="1"/>
  <c r="H2213" i="2"/>
  <c r="G2213" i="2"/>
  <c r="F2213" i="2"/>
  <c r="E2213" i="2"/>
  <c r="D2213" i="2"/>
  <c r="C2213" i="2"/>
  <c r="I2212" i="2"/>
  <c r="I2212" i="2" a="1"/>
  <c r="H2212" i="2"/>
  <c r="G2212" i="2"/>
  <c r="F2212" i="2"/>
  <c r="E2212" i="2"/>
  <c r="D2212" i="2"/>
  <c r="C2212" i="2"/>
  <c r="I2211" i="2"/>
  <c r="I2211" i="2" a="1"/>
  <c r="H2211" i="2"/>
  <c r="G2211" i="2"/>
  <c r="F2211" i="2"/>
  <c r="E2211" i="2"/>
  <c r="D2211" i="2"/>
  <c r="C2211" i="2"/>
  <c r="I2210" i="2" a="1"/>
  <c r="I2210" i="2" s="1"/>
  <c r="H2210" i="2"/>
  <c r="G2210" i="2"/>
  <c r="F2210" i="2"/>
  <c r="E2210" i="2"/>
  <c r="D2210" i="2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/>
  <c r="I2207" i="2" a="1"/>
  <c r="H2207" i="2"/>
  <c r="G2207" i="2"/>
  <c r="F2207" i="2"/>
  <c r="E2207" i="2"/>
  <c r="D2207" i="2"/>
  <c r="C2207" i="2"/>
  <c r="I2206" i="2"/>
  <c r="I2206" i="2" a="1"/>
  <c r="H2206" i="2"/>
  <c r="G2206" i="2"/>
  <c r="F2206" i="2"/>
  <c r="E2206" i="2"/>
  <c r="D2206" i="2"/>
  <c r="C2206" i="2"/>
  <c r="I2205" i="2"/>
  <c r="I2205" i="2" a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/>
  <c r="I2201" i="2" a="1"/>
  <c r="H2201" i="2"/>
  <c r="G2201" i="2"/>
  <c r="F2201" i="2"/>
  <c r="E2201" i="2"/>
  <c r="D2201" i="2"/>
  <c r="C2201" i="2"/>
  <c r="I2200" i="2"/>
  <c r="I2200" i="2" a="1"/>
  <c r="H2200" i="2"/>
  <c r="G2200" i="2"/>
  <c r="F2200" i="2"/>
  <c r="E2200" i="2"/>
  <c r="D2200" i="2"/>
  <c r="C2200" i="2"/>
  <c r="I2199" i="2"/>
  <c r="I2199" i="2" a="1"/>
  <c r="H2199" i="2"/>
  <c r="G2199" i="2"/>
  <c r="F2199" i="2"/>
  <c r="E2199" i="2"/>
  <c r="D2199" i="2"/>
  <c r="C2199" i="2"/>
  <c r="I2198" i="2" a="1"/>
  <c r="I2198" i="2" s="1"/>
  <c r="H2198" i="2"/>
  <c r="G2198" i="2"/>
  <c r="F2198" i="2"/>
  <c r="E2198" i="2"/>
  <c r="D2198" i="2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/>
  <c r="I2195" i="2" a="1"/>
  <c r="H2195" i="2"/>
  <c r="G2195" i="2"/>
  <c r="F2195" i="2"/>
  <c r="E2195" i="2"/>
  <c r="D2195" i="2"/>
  <c r="C2195" i="2"/>
  <c r="I2194" i="2"/>
  <c r="I2194" i="2" a="1"/>
  <c r="H2194" i="2"/>
  <c r="G2194" i="2"/>
  <c r="F2194" i="2"/>
  <c r="E2194" i="2"/>
  <c r="D2194" i="2"/>
  <c r="C2194" i="2"/>
  <c r="I2193" i="2"/>
  <c r="I2193" i="2" a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C2190" i="2"/>
  <c r="I2189" i="2"/>
  <c r="I2189" i="2" a="1"/>
  <c r="H2189" i="2"/>
  <c r="G2189" i="2"/>
  <c r="F2189" i="2"/>
  <c r="E2189" i="2"/>
  <c r="D2189" i="2"/>
  <c r="C2189" i="2"/>
  <c r="I2188" i="2"/>
  <c r="I2188" i="2" a="1"/>
  <c r="H2188" i="2"/>
  <c r="G2188" i="2"/>
  <c r="F2188" i="2"/>
  <c r="E2188" i="2"/>
  <c r="D2188" i="2"/>
  <c r="C2188" i="2"/>
  <c r="I2187" i="2"/>
  <c r="I2187" i="2" a="1"/>
  <c r="H2187" i="2"/>
  <c r="G2187" i="2"/>
  <c r="F2187" i="2"/>
  <c r="E2187" i="2"/>
  <c r="D2187" i="2"/>
  <c r="C2187" i="2"/>
  <c r="I2186" i="2" a="1"/>
  <c r="I2186" i="2" s="1"/>
  <c r="H2186" i="2"/>
  <c r="G2186" i="2"/>
  <c r="F2186" i="2"/>
  <c r="E2186" i="2"/>
  <c r="D2186" i="2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/>
  <c r="I2183" i="2" a="1"/>
  <c r="H2183" i="2"/>
  <c r="G2183" i="2"/>
  <c r="F2183" i="2"/>
  <c r="E2183" i="2"/>
  <c r="D2183" i="2"/>
  <c r="C2183" i="2"/>
  <c r="I2182" i="2"/>
  <c r="I2182" i="2" a="1"/>
  <c r="H2182" i="2"/>
  <c r="G2182" i="2"/>
  <c r="F2182" i="2"/>
  <c r="E2182" i="2"/>
  <c r="D2182" i="2"/>
  <c r="C2182" i="2"/>
  <c r="I2181" i="2"/>
  <c r="I2181" i="2" a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/>
  <c r="I2177" i="2" a="1"/>
  <c r="H2177" i="2"/>
  <c r="G2177" i="2"/>
  <c r="F2177" i="2"/>
  <c r="E2177" i="2"/>
  <c r="D2177" i="2"/>
  <c r="C2177" i="2"/>
  <c r="I2176" i="2"/>
  <c r="I2176" i="2" a="1"/>
  <c r="H2176" i="2"/>
  <c r="G2176" i="2"/>
  <c r="F2176" i="2"/>
  <c r="E2176" i="2"/>
  <c r="D2176" i="2"/>
  <c r="C2176" i="2"/>
  <c r="I2175" i="2"/>
  <c r="I2175" i="2" a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C2172" i="2"/>
  <c r="I2171" i="2"/>
  <c r="I2171" i="2" a="1"/>
  <c r="H2171" i="2"/>
  <c r="G2171" i="2"/>
  <c r="F2171" i="2"/>
  <c r="E2171" i="2"/>
  <c r="D2171" i="2"/>
  <c r="C2171" i="2"/>
  <c r="I2170" i="2"/>
  <c r="I2170" i="2" a="1"/>
  <c r="H2170" i="2"/>
  <c r="G2170" i="2"/>
  <c r="F2170" i="2"/>
  <c r="E2170" i="2"/>
  <c r="D2170" i="2"/>
  <c r="C2170" i="2"/>
  <c r="I2169" i="2"/>
  <c r="I2169" i="2" a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 a="1"/>
  <c r="I2165" i="2" s="1"/>
  <c r="H2165" i="2"/>
  <c r="G2165" i="2"/>
  <c r="F2165" i="2"/>
  <c r="E2165" i="2"/>
  <c r="D2165" i="2"/>
  <c r="C2165" i="2"/>
  <c r="I2164" i="2"/>
  <c r="I2164" i="2" a="1"/>
  <c r="H2164" i="2"/>
  <c r="G2164" i="2"/>
  <c r="F2164" i="2"/>
  <c r="E2164" i="2"/>
  <c r="D2164" i="2"/>
  <c r="C2164" i="2"/>
  <c r="I2163" i="2"/>
  <c r="I2163" i="2" a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C2160" i="2"/>
  <c r="I2159" i="2" a="1"/>
  <c r="I2159" i="2" s="1"/>
  <c r="H2159" i="2"/>
  <c r="G2159" i="2"/>
  <c r="F2159" i="2"/>
  <c r="E2159" i="2"/>
  <c r="D2159" i="2"/>
  <c r="C2159" i="2"/>
  <c r="I2158" i="2"/>
  <c r="I2158" i="2" a="1"/>
  <c r="H2158" i="2"/>
  <c r="G2158" i="2"/>
  <c r="F2158" i="2"/>
  <c r="E2158" i="2"/>
  <c r="D2158" i="2"/>
  <c r="C2158" i="2"/>
  <c r="I2157" i="2"/>
  <c r="I2157" i="2" a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/>
  <c r="I2152" i="2" a="1"/>
  <c r="H2152" i="2"/>
  <c r="G2152" i="2"/>
  <c r="F2152" i="2"/>
  <c r="E2152" i="2"/>
  <c r="D2152" i="2"/>
  <c r="C2152" i="2"/>
  <c r="I2151" i="2"/>
  <c r="I2151" i="2" a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/>
  <c r="I2146" i="2" a="1"/>
  <c r="H2146" i="2"/>
  <c r="G2146" i="2"/>
  <c r="F2146" i="2"/>
  <c r="E2146" i="2"/>
  <c r="D2146" i="2"/>
  <c r="C2146" i="2"/>
  <c r="I2145" i="2"/>
  <c r="I2145" i="2" a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F2141" i="2"/>
  <c r="E2141" i="2"/>
  <c r="D2141" i="2"/>
  <c r="C2141" i="2"/>
  <c r="I2140" i="2"/>
  <c r="I2140" i="2" a="1"/>
  <c r="H2140" i="2"/>
  <c r="G2140" i="2"/>
  <c r="F2140" i="2"/>
  <c r="E2140" i="2"/>
  <c r="D2140" i="2"/>
  <c r="C2140" i="2"/>
  <c r="I2139" i="2"/>
  <c r="I2139" i="2" a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/>
  <c r="I2134" i="2" a="1"/>
  <c r="H2134" i="2"/>
  <c r="G2134" i="2"/>
  <c r="F2134" i="2"/>
  <c r="E2134" i="2"/>
  <c r="D2134" i="2"/>
  <c r="C2134" i="2"/>
  <c r="I2133" i="2"/>
  <c r="I2133" i="2" a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/>
  <c r="I2128" i="2" a="1"/>
  <c r="H2128" i="2"/>
  <c r="G2128" i="2"/>
  <c r="F2128" i="2"/>
  <c r="E2128" i="2"/>
  <c r="D2128" i="2"/>
  <c r="C2128" i="2"/>
  <c r="I2127" i="2"/>
  <c r="I2127" i="2" a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/>
  <c r="I2122" i="2" a="1"/>
  <c r="H2122" i="2"/>
  <c r="G2122" i="2"/>
  <c r="F2122" i="2"/>
  <c r="E2122" i="2"/>
  <c r="D2122" i="2"/>
  <c r="C2122" i="2"/>
  <c r="I2121" i="2"/>
  <c r="I2121" i="2" a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G2117" i="2"/>
  <c r="F2117" i="2"/>
  <c r="E2117" i="2"/>
  <c r="D2117" i="2"/>
  <c r="C2117" i="2"/>
  <c r="I2116" i="2"/>
  <c r="I2116" i="2" a="1"/>
  <c r="H2116" i="2"/>
  <c r="G2116" i="2"/>
  <c r="F2116" i="2"/>
  <c r="E2116" i="2"/>
  <c r="D2116" i="2"/>
  <c r="C2116" i="2"/>
  <c r="I2115" i="2"/>
  <c r="I2115" i="2" a="1"/>
  <c r="H2115" i="2"/>
  <c r="G2115" i="2"/>
  <c r="F2115" i="2"/>
  <c r="E2115" i="2"/>
  <c r="D2115" i="2"/>
  <c r="C2115" i="2"/>
  <c r="I2114" i="2" a="1"/>
  <c r="I2114" i="2" s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/>
  <c r="I2110" i="2" a="1"/>
  <c r="H2110" i="2"/>
  <c r="G2110" i="2"/>
  <c r="F2110" i="2"/>
  <c r="E2110" i="2"/>
  <c r="D2110" i="2"/>
  <c r="C2110" i="2"/>
  <c r="I2109" i="2"/>
  <c r="I2109" i="2" a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F2105" i="2"/>
  <c r="E2105" i="2"/>
  <c r="D2105" i="2"/>
  <c r="C2105" i="2"/>
  <c r="I2104" i="2"/>
  <c r="I2104" i="2" a="1"/>
  <c r="H2104" i="2"/>
  <c r="G2104" i="2"/>
  <c r="F2104" i="2"/>
  <c r="E2104" i="2"/>
  <c r="D2104" i="2"/>
  <c r="C2104" i="2"/>
  <c r="I2103" i="2"/>
  <c r="I2103" i="2" a="1"/>
  <c r="H2103" i="2"/>
  <c r="G2103" i="2"/>
  <c r="F2103" i="2"/>
  <c r="E2103" i="2"/>
  <c r="D2103" i="2"/>
  <c r="C2103" i="2"/>
  <c r="I2102" i="2" a="1"/>
  <c r="I2102" i="2" s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/>
  <c r="I2098" i="2" a="1"/>
  <c r="H2098" i="2"/>
  <c r="G2098" i="2"/>
  <c r="F2098" i="2"/>
  <c r="E2098" i="2"/>
  <c r="D2098" i="2"/>
  <c r="C2098" i="2"/>
  <c r="I2097" i="2"/>
  <c r="I2097" i="2" a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F2093" i="2"/>
  <c r="E2093" i="2"/>
  <c r="D2093" i="2"/>
  <c r="C2093" i="2"/>
  <c r="I2092" i="2"/>
  <c r="I2092" i="2" a="1"/>
  <c r="H2092" i="2"/>
  <c r="G2092" i="2"/>
  <c r="F2092" i="2"/>
  <c r="E2092" i="2"/>
  <c r="D2092" i="2"/>
  <c r="C2092" i="2"/>
  <c r="I2091" i="2"/>
  <c r="I2091" i="2" a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/>
  <c r="I2086" i="2" a="1"/>
  <c r="H2086" i="2"/>
  <c r="G2086" i="2"/>
  <c r="F2086" i="2"/>
  <c r="E2086" i="2"/>
  <c r="D2086" i="2"/>
  <c r="C2086" i="2"/>
  <c r="I2085" i="2"/>
  <c r="I2085" i="2" a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F2081" i="2"/>
  <c r="E2081" i="2"/>
  <c r="D2081" i="2"/>
  <c r="C2081" i="2"/>
  <c r="I2080" i="2"/>
  <c r="I2080" i="2" a="1"/>
  <c r="H2080" i="2"/>
  <c r="G2080" i="2"/>
  <c r="F2080" i="2"/>
  <c r="E2080" i="2"/>
  <c r="D2080" i="2"/>
  <c r="C2080" i="2"/>
  <c r="I2079" i="2"/>
  <c r="I2079" i="2" a="1"/>
  <c r="H2079" i="2"/>
  <c r="G2079" i="2"/>
  <c r="F2079" i="2"/>
  <c r="E2079" i="2"/>
  <c r="D2079" i="2"/>
  <c r="C2079" i="2"/>
  <c r="I2078" i="2" a="1"/>
  <c r="I2078" i="2" s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/>
  <c r="I2074" i="2" a="1"/>
  <c r="H2074" i="2"/>
  <c r="G2074" i="2"/>
  <c r="F2074" i="2"/>
  <c r="E2074" i="2"/>
  <c r="D2074" i="2"/>
  <c r="C2074" i="2"/>
  <c r="I2073" i="2"/>
  <c r="I2073" i="2" a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/>
  <c r="I2067" i="2" a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/>
  <c r="I2062" i="2" a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/>
  <c r="I2058" i="2" a="1"/>
  <c r="H2058" i="2"/>
  <c r="G2058" i="2"/>
  <c r="F2058" i="2"/>
  <c r="E2058" i="2"/>
  <c r="D2058" i="2"/>
  <c r="C2058" i="2"/>
  <c r="I2057" i="2"/>
  <c r="I2057" i="2" a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/>
  <c r="I2052" i="2" a="1"/>
  <c r="H2052" i="2"/>
  <c r="G2052" i="2"/>
  <c r="F2052" i="2"/>
  <c r="E2052" i="2"/>
  <c r="D2052" i="2"/>
  <c r="C2052" i="2"/>
  <c r="I2051" i="2"/>
  <c r="I2051" i="2" a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/>
  <c r="I2046" i="2" a="1"/>
  <c r="H2046" i="2"/>
  <c r="G2046" i="2"/>
  <c r="F2046" i="2"/>
  <c r="E2046" i="2"/>
  <c r="D2046" i="2"/>
  <c r="C2046" i="2"/>
  <c r="I2045" i="2"/>
  <c r="I2045" i="2" a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/>
  <c r="I2040" i="2" a="1"/>
  <c r="H2040" i="2"/>
  <c r="G2040" i="2"/>
  <c r="F2040" i="2"/>
  <c r="E2040" i="2"/>
  <c r="D2040" i="2"/>
  <c r="C2040" i="2"/>
  <c r="I2039" i="2"/>
  <c r="I2039" i="2" a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F2035" i="2"/>
  <c r="E2035" i="2"/>
  <c r="D2035" i="2"/>
  <c r="C2035" i="2"/>
  <c r="I2034" i="2"/>
  <c r="I2034" i="2" a="1"/>
  <c r="H2034" i="2"/>
  <c r="G2034" i="2"/>
  <c r="F2034" i="2"/>
  <c r="E2034" i="2"/>
  <c r="D2034" i="2"/>
  <c r="C2034" i="2"/>
  <c r="I2033" i="2"/>
  <c r="I2033" i="2" a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 a="1"/>
  <c r="I2030" i="2" s="1"/>
  <c r="H2030" i="2"/>
  <c r="G2030" i="2"/>
  <c r="F2030" i="2"/>
  <c r="E2030" i="2"/>
  <c r="D2030" i="2"/>
  <c r="C2030" i="2"/>
  <c r="I2029" i="2" a="1"/>
  <c r="I2029" i="2" s="1"/>
  <c r="H2029" i="2"/>
  <c r="G2029" i="2"/>
  <c r="F2029" i="2"/>
  <c r="E2029" i="2"/>
  <c r="D2029" i="2"/>
  <c r="C2029" i="2"/>
  <c r="I2028" i="2"/>
  <c r="I2028" i="2" a="1"/>
  <c r="H2028" i="2"/>
  <c r="G2028" i="2"/>
  <c r="F2028" i="2"/>
  <c r="E2028" i="2"/>
  <c r="D2028" i="2"/>
  <c r="C2028" i="2"/>
  <c r="I2027" i="2"/>
  <c r="I2027" i="2" a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/>
  <c r="I2022" i="2" a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 a="1"/>
  <c r="I2020" i="2" s="1"/>
  <c r="H2020" i="2"/>
  <c r="G2020" i="2"/>
  <c r="F2020" i="2"/>
  <c r="E2020" i="2"/>
  <c r="D2020" i="2"/>
  <c r="C2020" i="2"/>
  <c r="I2019" i="2" a="1"/>
  <c r="I2019" i="2" s="1"/>
  <c r="H2019" i="2"/>
  <c r="G2019" i="2"/>
  <c r="F2019" i="2"/>
  <c r="E2019" i="2"/>
  <c r="D2019" i="2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/>
  <c r="I2016" i="2" a="1"/>
  <c r="H2016" i="2"/>
  <c r="G2016" i="2"/>
  <c r="F2016" i="2"/>
  <c r="E2016" i="2"/>
  <c r="D2016" i="2"/>
  <c r="C2016" i="2"/>
  <c r="I2015" i="2"/>
  <c r="I2015" i="2" a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/>
  <c r="I2010" i="2" a="1"/>
  <c r="H2010" i="2"/>
  <c r="G2010" i="2"/>
  <c r="F2010" i="2"/>
  <c r="E2010" i="2"/>
  <c r="D2010" i="2"/>
  <c r="C2010" i="2"/>
  <c r="I2009" i="2"/>
  <c r="I2009" i="2" a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/>
  <c r="I2004" i="2" a="1"/>
  <c r="H2004" i="2"/>
  <c r="G2004" i="2"/>
  <c r="F2004" i="2"/>
  <c r="E2004" i="2"/>
  <c r="D2004" i="2"/>
  <c r="C2004" i="2"/>
  <c r="I2003" i="2"/>
  <c r="I2003" i="2" a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/>
  <c r="I1998" i="2" a="1"/>
  <c r="H1998" i="2"/>
  <c r="G1998" i="2"/>
  <c r="F1998" i="2"/>
  <c r="E1998" i="2"/>
  <c r="D1998" i="2"/>
  <c r="C1998" i="2"/>
  <c r="I1997" i="2"/>
  <c r="I1997" i="2" a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 a="1"/>
  <c r="I1995" i="2" s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/>
  <c r="I1992" i="2" a="1"/>
  <c r="H1992" i="2"/>
  <c r="G1992" i="2"/>
  <c r="F1992" i="2"/>
  <c r="E1992" i="2"/>
  <c r="D1992" i="2"/>
  <c r="C1992" i="2"/>
  <c r="I1991" i="2"/>
  <c r="I1991" i="2" a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/>
  <c r="I1986" i="2" a="1"/>
  <c r="H1986" i="2"/>
  <c r="G1986" i="2"/>
  <c r="F1986" i="2"/>
  <c r="E1986" i="2"/>
  <c r="D1986" i="2"/>
  <c r="C1986" i="2"/>
  <c r="I1985" i="2"/>
  <c r="I1985" i="2" a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/>
  <c r="I1980" i="2" a="1"/>
  <c r="H1980" i="2"/>
  <c r="G1980" i="2"/>
  <c r="F1980" i="2"/>
  <c r="E1980" i="2"/>
  <c r="D1980" i="2"/>
  <c r="C1980" i="2"/>
  <c r="I1979" i="2"/>
  <c r="I1979" i="2" a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/>
  <c r="I1974" i="2" a="1"/>
  <c r="H1974" i="2"/>
  <c r="G1974" i="2"/>
  <c r="F1974" i="2"/>
  <c r="E1974" i="2"/>
  <c r="D1974" i="2"/>
  <c r="C1974" i="2"/>
  <c r="I1973" i="2"/>
  <c r="I1973" i="2" a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E1969" i="2"/>
  <c r="D1969" i="2"/>
  <c r="C1969" i="2"/>
  <c r="I1968" i="2"/>
  <c r="I1968" i="2" a="1"/>
  <c r="H1968" i="2"/>
  <c r="G1968" i="2"/>
  <c r="F1968" i="2"/>
  <c r="E1968" i="2"/>
  <c r="D1968" i="2"/>
  <c r="C1968" i="2"/>
  <c r="I1967" i="2"/>
  <c r="I1967" i="2" a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/>
  <c r="I1962" i="2" a="1"/>
  <c r="H1962" i="2"/>
  <c r="G1962" i="2"/>
  <c r="F1962" i="2"/>
  <c r="E1962" i="2"/>
  <c r="D1962" i="2"/>
  <c r="C1962" i="2"/>
  <c r="I1961" i="2"/>
  <c r="I1961" i="2" a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/>
  <c r="I1956" i="2" a="1"/>
  <c r="H1956" i="2"/>
  <c r="G1956" i="2"/>
  <c r="F1956" i="2"/>
  <c r="E1956" i="2"/>
  <c r="D1956" i="2"/>
  <c r="C1956" i="2"/>
  <c r="I1955" i="2"/>
  <c r="I1955" i="2" a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/>
  <c r="I1950" i="2" a="1"/>
  <c r="H1950" i="2"/>
  <c r="G1950" i="2"/>
  <c r="F1950" i="2"/>
  <c r="E1950" i="2"/>
  <c r="D1950" i="2"/>
  <c r="C1950" i="2"/>
  <c r="I1949" i="2"/>
  <c r="I1949" i="2" a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/>
  <c r="I1944" i="2" a="1"/>
  <c r="H1944" i="2"/>
  <c r="G1944" i="2"/>
  <c r="F1944" i="2"/>
  <c r="E1944" i="2"/>
  <c r="D1944" i="2"/>
  <c r="C1944" i="2"/>
  <c r="I1943" i="2"/>
  <c r="I1943" i="2" a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/>
  <c r="I1938" i="2" a="1"/>
  <c r="H1938" i="2"/>
  <c r="G1938" i="2"/>
  <c r="F1938" i="2"/>
  <c r="E1938" i="2"/>
  <c r="D1938" i="2"/>
  <c r="C1938" i="2"/>
  <c r="I1937" i="2"/>
  <c r="I1937" i="2" a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 a="1"/>
  <c r="I1934" i="2" s="1"/>
  <c r="H1934" i="2"/>
  <c r="G1934" i="2"/>
  <c r="F1934" i="2"/>
  <c r="E1934" i="2"/>
  <c r="D1934" i="2"/>
  <c r="C1934" i="2"/>
  <c r="I1933" i="2" a="1"/>
  <c r="I1933" i="2" s="1"/>
  <c r="H1933" i="2"/>
  <c r="G1933" i="2"/>
  <c r="F1933" i="2"/>
  <c r="E1933" i="2"/>
  <c r="D1933" i="2"/>
  <c r="C1933" i="2"/>
  <c r="I1932" i="2"/>
  <c r="I1932" i="2" a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/>
  <c r="I1926" i="2" a="1"/>
  <c r="H1926" i="2"/>
  <c r="G1926" i="2"/>
  <c r="F1926" i="2"/>
  <c r="E1926" i="2"/>
  <c r="D1926" i="2"/>
  <c r="C1926" i="2"/>
  <c r="I1925" i="2"/>
  <c r="I1925" i="2" a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 a="1"/>
  <c r="I1921" i="2" s="1"/>
  <c r="H1921" i="2"/>
  <c r="G1921" i="2"/>
  <c r="F1921" i="2"/>
  <c r="E1921" i="2"/>
  <c r="D1921" i="2"/>
  <c r="C1921" i="2"/>
  <c r="I1920" i="2"/>
  <c r="I1920" i="2" a="1"/>
  <c r="H1920" i="2"/>
  <c r="G1920" i="2"/>
  <c r="F1920" i="2"/>
  <c r="E1920" i="2"/>
  <c r="D1920" i="2"/>
  <c r="C1920" i="2"/>
  <c r="I1919" i="2"/>
  <c r="I1919" i="2" a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/>
  <c r="I1914" i="2" a="1"/>
  <c r="H1914" i="2"/>
  <c r="G1914" i="2"/>
  <c r="F1914" i="2"/>
  <c r="E1914" i="2"/>
  <c r="D1914" i="2"/>
  <c r="C1914" i="2"/>
  <c r="I1913" i="2"/>
  <c r="I1913" i="2" a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/>
  <c r="I1908" i="2" a="1"/>
  <c r="H1908" i="2"/>
  <c r="G1908" i="2"/>
  <c r="F1908" i="2"/>
  <c r="E1908" i="2"/>
  <c r="D1908" i="2"/>
  <c r="C1908" i="2"/>
  <c r="I1907" i="2"/>
  <c r="I1907" i="2" a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/>
  <c r="I1902" i="2" a="1"/>
  <c r="H1902" i="2"/>
  <c r="G1902" i="2"/>
  <c r="F1902" i="2"/>
  <c r="E1902" i="2"/>
  <c r="D1902" i="2"/>
  <c r="C1902" i="2"/>
  <c r="I1901" i="2"/>
  <c r="I1901" i="2" a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 a="1"/>
  <c r="I1898" i="2" s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/>
  <c r="I1896" i="2" a="1"/>
  <c r="H1896" i="2"/>
  <c r="G1896" i="2"/>
  <c r="F1896" i="2"/>
  <c r="E1896" i="2"/>
  <c r="D1896" i="2"/>
  <c r="C1896" i="2"/>
  <c r="I1895" i="2"/>
  <c r="I1895" i="2" a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/>
  <c r="I1890" i="2" a="1"/>
  <c r="H1890" i="2"/>
  <c r="G1890" i="2"/>
  <c r="F1890" i="2"/>
  <c r="E1890" i="2"/>
  <c r="D1890" i="2"/>
  <c r="C1890" i="2"/>
  <c r="I1889" i="2"/>
  <c r="I1889" i="2" a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/>
  <c r="I1884" i="2" a="1"/>
  <c r="H1884" i="2"/>
  <c r="G1884" i="2"/>
  <c r="F1884" i="2"/>
  <c r="E1884" i="2"/>
  <c r="D1884" i="2"/>
  <c r="C1884" i="2"/>
  <c r="I1883" i="2"/>
  <c r="I1883" i="2" a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/>
  <c r="I1878" i="2" a="1"/>
  <c r="H1878" i="2"/>
  <c r="G1878" i="2"/>
  <c r="F1878" i="2"/>
  <c r="E1878" i="2"/>
  <c r="D1878" i="2"/>
  <c r="C1878" i="2"/>
  <c r="I1877" i="2"/>
  <c r="I1877" i="2" a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/>
  <c r="I1872" i="2" a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/>
  <c r="I1866" i="2" a="1"/>
  <c r="H1866" i="2"/>
  <c r="G1866" i="2"/>
  <c r="F1866" i="2"/>
  <c r="E1866" i="2"/>
  <c r="D1866" i="2"/>
  <c r="C1866" i="2"/>
  <c r="I1865" i="2"/>
  <c r="I1865" i="2" a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/>
  <c r="I1853" i="2" a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 a="1"/>
  <c r="I1850" i="2" s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/>
  <c r="I1848" i="2" a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/>
  <c r="I1835" i="2" a="1"/>
  <c r="H1835" i="2"/>
  <c r="G1835" i="2"/>
  <c r="F1835" i="2"/>
  <c r="E1835" i="2"/>
  <c r="D1835" i="2"/>
  <c r="C1835" i="2"/>
  <c r="I1834" i="2"/>
  <c r="I1834" i="2" a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/>
  <c r="I1830" i="2" a="1"/>
  <c r="H1830" i="2"/>
  <c r="G1830" i="2"/>
  <c r="F1830" i="2"/>
  <c r="E1830" i="2"/>
  <c r="D1830" i="2"/>
  <c r="C1830" i="2"/>
  <c r="I1829" i="2"/>
  <c r="I1829" i="2" a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/>
  <c r="I1823" i="2" a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/>
  <c r="I1817" i="2" a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C1812" i="2"/>
  <c r="I1811" i="2"/>
  <c r="I1811" i="2" a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/>
  <c r="I1805" i="2" a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C1800" i="2"/>
  <c r="I1799" i="2"/>
  <c r="I1799" i="2" a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C1794" i="2"/>
  <c r="I1793" i="2"/>
  <c r="I1793" i="2" a="1"/>
  <c r="H1793" i="2"/>
  <c r="G1793" i="2"/>
  <c r="F1793" i="2"/>
  <c r="E1793" i="2"/>
  <c r="D1793" i="2"/>
  <c r="C1793" i="2"/>
  <c r="I1792" i="2" a="1"/>
  <c r="I1792" i="2" s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C1788" i="2"/>
  <c r="I1787" i="2"/>
  <c r="I1787" i="2" a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/>
  <c r="I1781" i="2" a="1"/>
  <c r="H1781" i="2"/>
  <c r="G1781" i="2"/>
  <c r="F1781" i="2"/>
  <c r="E1781" i="2"/>
  <c r="D1781" i="2"/>
  <c r="C1781" i="2"/>
  <c r="I1780" i="2" a="1"/>
  <c r="I1780" i="2" s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/>
  <c r="I1775" i="2" a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/>
  <c r="I1769" i="2" a="1"/>
  <c r="H1769" i="2"/>
  <c r="G1769" i="2"/>
  <c r="F1769" i="2"/>
  <c r="E1769" i="2"/>
  <c r="D1769" i="2"/>
  <c r="C1769" i="2"/>
  <c r="I1768" i="2" a="1"/>
  <c r="I1768" i="2" s="1"/>
  <c r="H1768" i="2"/>
  <c r="G1768" i="2"/>
  <c r="F1768" i="2"/>
  <c r="E1768" i="2"/>
  <c r="D1768" i="2"/>
  <c r="C1768" i="2"/>
  <c r="I1767" i="2" a="1"/>
  <c r="I1767" i="2" s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/>
  <c r="I1763" i="2" a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/>
  <c r="I1757" i="2" a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/>
  <c r="I1751" i="2" a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/>
  <c r="I1745" i="2" a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/>
  <c r="I1739" i="2" a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/>
  <c r="I1733" i="2" a="1"/>
  <c r="H1733" i="2"/>
  <c r="G1733" i="2"/>
  <c r="F1733" i="2"/>
  <c r="E1733" i="2"/>
  <c r="D1733" i="2"/>
  <c r="C1733" i="2"/>
  <c r="I1732" i="2" a="1"/>
  <c r="I1732" i="2" s="1"/>
  <c r="H1732" i="2"/>
  <c r="G1732" i="2"/>
  <c r="F1732" i="2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/>
  <c r="I1727" i="2" a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 a="1"/>
  <c r="I1720" i="2" s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 a="1"/>
  <c r="I1708" i="2" s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 a="1"/>
  <c r="I1696" i="2" s="1"/>
  <c r="H1696" i="2"/>
  <c r="G1696" i="2"/>
  <c r="F1696" i="2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F1661" i="2"/>
  <c r="E1661" i="2"/>
  <c r="D1661" i="2"/>
  <c r="C1661" i="2"/>
  <c r="I1660" i="2" a="1"/>
  <c r="I1660" i="2" s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/>
  <c r="I1658" i="2" a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/>
  <c r="I1652" i="2" a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F1648" i="2"/>
  <c r="E1648" i="2"/>
  <c r="D1648" i="2"/>
  <c r="C1648" i="2"/>
  <c r="I1647" i="2" a="1"/>
  <c r="I1647" i="2" s="1"/>
  <c r="H1647" i="2"/>
  <c r="G1647" i="2"/>
  <c r="F1647" i="2"/>
  <c r="E1647" i="2"/>
  <c r="D1647" i="2"/>
  <c r="C1647" i="2"/>
  <c r="I1646" i="2"/>
  <c r="I1646" i="2" a="1"/>
  <c r="H1646" i="2"/>
  <c r="G1646" i="2"/>
  <c r="F1646" i="2"/>
  <c r="E1646" i="2"/>
  <c r="D1646" i="2"/>
  <c r="C1646" i="2"/>
  <c r="I1645" i="2" a="1"/>
  <c r="I1645" i="2" s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/>
  <c r="I1639" i="2" a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/>
  <c r="I1633" i="2" a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/>
  <c r="I1628" i="2" a="1"/>
  <c r="H1628" i="2"/>
  <c r="G1628" i="2"/>
  <c r="F1628" i="2"/>
  <c r="E1628" i="2"/>
  <c r="D1628" i="2"/>
  <c r="C1628" i="2"/>
  <c r="I1627" i="2"/>
  <c r="I1627" i="2" a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F1624" i="2"/>
  <c r="E1624" i="2"/>
  <c r="D1624" i="2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/>
  <c r="I1621" i="2" a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/>
  <c r="I1615" i="2" a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/>
  <c r="I1613" i="2" a="1"/>
  <c r="H1613" i="2"/>
  <c r="G1613" i="2"/>
  <c r="F1613" i="2"/>
  <c r="E1613" i="2"/>
  <c r="D1613" i="2"/>
  <c r="C1613" i="2"/>
  <c r="I1612" i="2" a="1"/>
  <c r="I1612" i="2" s="1"/>
  <c r="H1612" i="2"/>
  <c r="G1612" i="2"/>
  <c r="F1612" i="2"/>
  <c r="E1612" i="2"/>
  <c r="D1612" i="2"/>
  <c r="C1612" i="2"/>
  <c r="I1611" i="2" a="1"/>
  <c r="I1611" i="2" s="1"/>
  <c r="H1611" i="2"/>
  <c r="G1611" i="2"/>
  <c r="F1611" i="2"/>
  <c r="E1611" i="2"/>
  <c r="D1611" i="2"/>
  <c r="C1611" i="2"/>
  <c r="I1610" i="2" a="1"/>
  <c r="I1610" i="2" s="1"/>
  <c r="H1610" i="2"/>
  <c r="G1610" i="2"/>
  <c r="F1610" i="2"/>
  <c r="E1610" i="2"/>
  <c r="D1610" i="2"/>
  <c r="C1610" i="2"/>
  <c r="I1609" i="2" a="1"/>
  <c r="I1609" i="2" s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F1602" i="2"/>
  <c r="E1602" i="2"/>
  <c r="D1602" i="2"/>
  <c r="C1602" i="2"/>
  <c r="I1601" i="2"/>
  <c r="I1601" i="2" a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 a="1"/>
  <c r="I1599" i="2" s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 a="1"/>
  <c r="I1597" i="2" s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/>
  <c r="I1595" i="2" a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/>
  <c r="I1589" i="2" a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 a="1"/>
  <c r="I1587" i="2" s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 a="1"/>
  <c r="I1585" i="2" s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/>
  <c r="I1583" i="2" a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/>
  <c r="I1577" i="2" a="1"/>
  <c r="H1577" i="2"/>
  <c r="G1577" i="2"/>
  <c r="F1577" i="2"/>
  <c r="E1577" i="2"/>
  <c r="D1577" i="2"/>
  <c r="C1577" i="2"/>
  <c r="I1576" i="2" a="1"/>
  <c r="I1576" i="2" s="1"/>
  <c r="H1576" i="2"/>
  <c r="G1576" i="2"/>
  <c r="F1576" i="2"/>
  <c r="E1576" i="2"/>
  <c r="D1576" i="2"/>
  <c r="C1576" i="2"/>
  <c r="I1575" i="2" a="1"/>
  <c r="I1575" i="2" s="1"/>
  <c r="H1575" i="2"/>
  <c r="G1575" i="2"/>
  <c r="F1575" i="2"/>
  <c r="E1575" i="2"/>
  <c r="D1575" i="2"/>
  <c r="C1575" i="2"/>
  <c r="I1574" i="2" a="1"/>
  <c r="I1574" i="2" s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/>
  <c r="I1571" i="2" a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/>
  <c r="I1565" i="2" a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 a="1"/>
  <c r="I1563" i="2" s="1"/>
  <c r="H1563" i="2"/>
  <c r="G1563" i="2"/>
  <c r="F1563" i="2"/>
  <c r="E1563" i="2"/>
  <c r="D1563" i="2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/>
  <c r="I1553" i="2" a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 a="1"/>
  <c r="I1551" i="2" s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/>
  <c r="I1541" i="2" a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 a="1"/>
  <c r="I1539" i="2" s="1"/>
  <c r="H1539" i="2"/>
  <c r="G1539" i="2"/>
  <c r="F1539" i="2"/>
  <c r="E1539" i="2"/>
  <c r="D1539" i="2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/>
  <c r="I1535" i="2" a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/>
  <c r="I1529" i="2" a="1"/>
  <c r="H1529" i="2"/>
  <c r="G1529" i="2"/>
  <c r="F1529" i="2"/>
  <c r="E1529" i="2"/>
  <c r="D1529" i="2"/>
  <c r="C1529" i="2"/>
  <c r="I1528" i="2" a="1"/>
  <c r="I1528" i="2" s="1"/>
  <c r="H1528" i="2"/>
  <c r="G1528" i="2"/>
  <c r="F1528" i="2"/>
  <c r="E1528" i="2"/>
  <c r="D1528" i="2"/>
  <c r="C1528" i="2"/>
  <c r="I1527" i="2" a="1"/>
  <c r="I1527" i="2" s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/>
  <c r="I1517" i="2" a="1"/>
  <c r="H1517" i="2"/>
  <c r="G1517" i="2"/>
  <c r="F1517" i="2"/>
  <c r="E1517" i="2"/>
  <c r="D1517" i="2"/>
  <c r="C1517" i="2"/>
  <c r="I1516" i="2" a="1"/>
  <c r="I1516" i="2" s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 a="1"/>
  <c r="I1512" i="2" s="1"/>
  <c r="H1512" i="2"/>
  <c r="G1512" i="2"/>
  <c r="F1512" i="2"/>
  <c r="E1512" i="2"/>
  <c r="D1512" i="2"/>
  <c r="C1512" i="2"/>
  <c r="I1511" i="2"/>
  <c r="I1511" i="2" a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/>
  <c r="I1505" i="2" a="1"/>
  <c r="H1505" i="2"/>
  <c r="G1505" i="2"/>
  <c r="F1505" i="2"/>
  <c r="E1505" i="2"/>
  <c r="D1505" i="2"/>
  <c r="C1505" i="2"/>
  <c r="I1504" i="2" a="1"/>
  <c r="I1504" i="2" s="1"/>
  <c r="H1504" i="2"/>
  <c r="G1504" i="2"/>
  <c r="F1504" i="2"/>
  <c r="E1504" i="2"/>
  <c r="D1504" i="2"/>
  <c r="C1504" i="2"/>
  <c r="I1503" i="2" a="1"/>
  <c r="I1503" i="2" s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/>
  <c r="I1499" i="2" a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/>
  <c r="I1493" i="2" a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F1491" i="2"/>
  <c r="E1491" i="2"/>
  <c r="D1491" i="2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/>
  <c r="I1487" i="2" a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/>
  <c r="I1481" i="2" a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F1479" i="2"/>
  <c r="E1479" i="2"/>
  <c r="D1479" i="2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/>
  <c r="I1475" i="2" a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F1467" i="2"/>
  <c r="E1467" i="2"/>
  <c r="D1467" i="2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 a="1"/>
  <c r="I1451" i="2" s="1"/>
  <c r="H1451" i="2"/>
  <c r="G1451" i="2"/>
  <c r="F1451" i="2"/>
  <c r="E1451" i="2"/>
  <c r="D1451" i="2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F1443" i="2"/>
  <c r="E1443" i="2"/>
  <c r="D1443" i="2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 a="1"/>
  <c r="I1430" i="2" s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 a="1"/>
  <c r="I1418" i="2" s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/>
  <c r="I1399" i="2" a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/>
  <c r="I1397" i="2" a="1"/>
  <c r="H1397" i="2"/>
  <c r="G1397" i="2"/>
  <c r="F1397" i="2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 a="1"/>
  <c r="I1394" i="2" s="1"/>
  <c r="H1394" i="2"/>
  <c r="G1394" i="2"/>
  <c r="F1394" i="2"/>
  <c r="E1394" i="2"/>
  <c r="D1394" i="2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 a="1"/>
  <c r="I1391" i="2" s="1"/>
  <c r="H1391" i="2"/>
  <c r="G1391" i="2"/>
  <c r="F1391" i="2"/>
  <c r="E1391" i="2"/>
  <c r="D1391" i="2"/>
  <c r="C1391" i="2"/>
  <c r="I1390" i="2"/>
  <c r="I1390" i="2" a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/>
  <c r="I1384" i="2" a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 a="1"/>
  <c r="I1381" i="2" s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 a="1"/>
  <c r="I1369" i="2" s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C1350" i="2"/>
  <c r="I1349" i="2" a="1"/>
  <c r="I1349" i="2" s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E1347" i="2"/>
  <c r="D1347" i="2"/>
  <c r="C1347" i="2"/>
  <c r="I1346" i="2" a="1"/>
  <c r="I1346" i="2" s="1"/>
  <c r="H1346" i="2"/>
  <c r="G1346" i="2"/>
  <c r="F1346" i="2"/>
  <c r="E1346" i="2"/>
  <c r="D1346" i="2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E1335" i="2"/>
  <c r="D1335" i="2"/>
  <c r="C1335" i="2"/>
  <c r="I1334" i="2" a="1"/>
  <c r="I1334" i="2" s="1"/>
  <c r="H1334" i="2"/>
  <c r="G1334" i="2"/>
  <c r="F1334" i="2"/>
  <c r="E1334" i="2"/>
  <c r="D1334" i="2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 a="1"/>
  <c r="I1331" i="2" s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/>
  <c r="I1177" i="2" a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C1173" i="2"/>
  <c r="I1172" i="2" a="1"/>
  <c r="I1172" i="2" s="1"/>
  <c r="H1172" i="2"/>
  <c r="G1172" i="2"/>
  <c r="F1172" i="2"/>
  <c r="E1172" i="2"/>
  <c r="D1172" i="2"/>
  <c r="C1172" i="2"/>
  <c r="I1171" i="2"/>
  <c r="I1171" i="2" a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/>
  <c r="I1164" i="2" a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/>
  <c r="I1158" i="2" a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C1154" i="2"/>
  <c r="I1153" i="2" a="1"/>
  <c r="I1153" i="2" s="1"/>
  <c r="H1153" i="2"/>
  <c r="G1153" i="2"/>
  <c r="F1153" i="2"/>
  <c r="E1153" i="2"/>
  <c r="D1153" i="2"/>
  <c r="C1153" i="2"/>
  <c r="I1152" i="2"/>
  <c r="I1152" i="2" a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C1147" i="2"/>
  <c r="I1146" i="2"/>
  <c r="I1146" i="2" a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 a="1"/>
  <c r="I1141" i="2" s="1"/>
  <c r="H1141" i="2"/>
  <c r="G1141" i="2"/>
  <c r="F1141" i="2"/>
  <c r="E1141" i="2"/>
  <c r="D1141" i="2"/>
  <c r="C1141" i="2"/>
  <c r="I1140" i="2"/>
  <c r="I1140" i="2" a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C1135" i="2"/>
  <c r="I1134" i="2"/>
  <c r="I1134" i="2" a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/>
  <c r="I1128" i="2" a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/>
  <c r="I1122" i="2" a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C1117" i="2"/>
  <c r="I1116" i="2"/>
  <c r="I1116" i="2" a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/>
  <c r="I1110" i="2" a="1"/>
  <c r="H1110" i="2"/>
  <c r="G1110" i="2"/>
  <c r="F1110" i="2"/>
  <c r="E1110" i="2"/>
  <c r="D1110" i="2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 a="1"/>
  <c r="I1105" i="2" s="1"/>
  <c r="H1105" i="2"/>
  <c r="G1105" i="2"/>
  <c r="F1105" i="2"/>
  <c r="E1105" i="2"/>
  <c r="D1105" i="2"/>
  <c r="C1105" i="2"/>
  <c r="I1104" i="2"/>
  <c r="I1104" i="2" a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/>
  <c r="I1098" i="2" a="1"/>
  <c r="H1098" i="2"/>
  <c r="G1098" i="2"/>
  <c r="F1098" i="2"/>
  <c r="E1098" i="2"/>
  <c r="D1098" i="2"/>
  <c r="C1098" i="2"/>
  <c r="I1097" i="2"/>
  <c r="I1097" i="2" a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/>
  <c r="I1092" i="2" a="1"/>
  <c r="H1092" i="2"/>
  <c r="G1092" i="2"/>
  <c r="F1092" i="2"/>
  <c r="E1092" i="2"/>
  <c r="D1092" i="2"/>
  <c r="C1092" i="2"/>
  <c r="I1091" i="2"/>
  <c r="I1091" i="2" a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G1087" i="2"/>
  <c r="F1087" i="2"/>
  <c r="E1087" i="2"/>
  <c r="D1087" i="2"/>
  <c r="C1087" i="2"/>
  <c r="I1086" i="2" a="1"/>
  <c r="I1086" i="2" s="1"/>
  <c r="H1086" i="2"/>
  <c r="G1086" i="2"/>
  <c r="F1086" i="2"/>
  <c r="E1086" i="2"/>
  <c r="D1086" i="2"/>
  <c r="C1086" i="2"/>
  <c r="I1085" i="2"/>
  <c r="I1085" i="2" a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/>
  <c r="I1079" i="2" a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F1074" i="2"/>
  <c r="E1074" i="2"/>
  <c r="D1074" i="2"/>
  <c r="C1074" i="2"/>
  <c r="I1073" i="2"/>
  <c r="I1073" i="2" a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/>
  <c r="I1068" i="2" a="1"/>
  <c r="H1068" i="2"/>
  <c r="G1068" i="2"/>
  <c r="F1068" i="2"/>
  <c r="E1068" i="2"/>
  <c r="D1068" i="2"/>
  <c r="C1068" i="2"/>
  <c r="I1067" i="2"/>
  <c r="I1067" i="2" a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/>
  <c r="I1062" i="2" a="1"/>
  <c r="H1062" i="2"/>
  <c r="G1062" i="2"/>
  <c r="F1062" i="2"/>
  <c r="E1062" i="2"/>
  <c r="D1062" i="2"/>
  <c r="C1062" i="2"/>
  <c r="I1061" i="2"/>
  <c r="I1061" i="2" a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E1057" i="2"/>
  <c r="D1057" i="2"/>
  <c r="C1057" i="2"/>
  <c r="I1056" i="2"/>
  <c r="I1056" i="2" a="1"/>
  <c r="H1056" i="2"/>
  <c r="G1056" i="2"/>
  <c r="F1056" i="2"/>
  <c r="E1056" i="2"/>
  <c r="D1056" i="2"/>
  <c r="C1056" i="2"/>
  <c r="I1055" i="2"/>
  <c r="I1055" i="2" a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/>
  <c r="I1050" i="2" a="1"/>
  <c r="H1050" i="2"/>
  <c r="G1050" i="2"/>
  <c r="F1050" i="2"/>
  <c r="E1050" i="2"/>
  <c r="D1050" i="2"/>
  <c r="C1050" i="2"/>
  <c r="I1049" i="2"/>
  <c r="I1049" i="2" a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/>
  <c r="I1044" i="2" a="1"/>
  <c r="H1044" i="2"/>
  <c r="G1044" i="2"/>
  <c r="F1044" i="2"/>
  <c r="E1044" i="2"/>
  <c r="D1044" i="2"/>
  <c r="C1044" i="2"/>
  <c r="I1043" i="2"/>
  <c r="I1043" i="2" a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/>
  <c r="I1037" i="2" a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/>
  <c r="I1031" i="2" a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G1029" i="2"/>
  <c r="F1029" i="2"/>
  <c r="E1029" i="2"/>
  <c r="D1029" i="2"/>
  <c r="C1029" i="2"/>
  <c r="I1028" i="2" a="1"/>
  <c r="I1028" i="2" s="1"/>
  <c r="H1028" i="2"/>
  <c r="G1028" i="2"/>
  <c r="F1028" i="2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/>
  <c r="I1025" i="2" a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F997" i="2"/>
  <c r="E997" i="2"/>
  <c r="D997" i="2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 a="1"/>
  <c r="I986" i="2" s="1"/>
  <c r="H986" i="2"/>
  <c r="G986" i="2"/>
  <c r="F986" i="2"/>
  <c r="E986" i="2"/>
  <c r="D986" i="2"/>
  <c r="C986" i="2"/>
  <c r="I985" i="2" a="1"/>
  <c r="I985" i="2" s="1"/>
  <c r="H985" i="2"/>
  <c r="G985" i="2"/>
  <c r="F985" i="2"/>
  <c r="E985" i="2"/>
  <c r="D985" i="2"/>
  <c r="C985" i="2"/>
  <c r="I984" i="2" a="1"/>
  <c r="I984" i="2" s="1"/>
  <c r="H984" i="2"/>
  <c r="G984" i="2"/>
  <c r="F984" i="2"/>
  <c r="E984" i="2"/>
  <c r="D984" i="2"/>
  <c r="C984" i="2"/>
  <c r="I983" i="2"/>
  <c r="I983" i="2" a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/>
  <c r="I977" i="2" a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 a="1"/>
  <c r="I973" i="2" s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/>
  <c r="I971" i="2" a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/>
  <c r="I965" i="2" a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G963" i="2"/>
  <c r="F963" i="2"/>
  <c r="E963" i="2"/>
  <c r="D963" i="2"/>
  <c r="C963" i="2"/>
  <c r="I962" i="2" a="1"/>
  <c r="I962" i="2" s="1"/>
  <c r="H962" i="2"/>
  <c r="G962" i="2"/>
  <c r="F962" i="2"/>
  <c r="E962" i="2"/>
  <c r="D962" i="2"/>
  <c r="C962" i="2"/>
  <c r="I961" i="2" a="1"/>
  <c r="I961" i="2" s="1"/>
  <c r="H961" i="2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/>
  <c r="I959" i="2" a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/>
  <c r="I953" i="2" a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F951" i="2"/>
  <c r="E951" i="2"/>
  <c r="D951" i="2"/>
  <c r="C951" i="2"/>
  <c r="I950" i="2" a="1"/>
  <c r="I950" i="2" s="1"/>
  <c r="H950" i="2"/>
  <c r="G950" i="2"/>
  <c r="F950" i="2"/>
  <c r="E950" i="2"/>
  <c r="D950" i="2"/>
  <c r="C950" i="2"/>
  <c r="I949" i="2" a="1"/>
  <c r="I949" i="2" s="1"/>
  <c r="H949" i="2"/>
  <c r="G949" i="2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/>
  <c r="I947" i="2" a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/>
  <c r="I941" i="2" a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/>
  <c r="I935" i="2" a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/>
  <c r="I929" i="2" a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/>
  <c r="I917" i="2" a="1"/>
  <c r="H917" i="2"/>
  <c r="G917" i="2"/>
  <c r="F917" i="2"/>
  <c r="E917" i="2"/>
  <c r="D917" i="2"/>
  <c r="C917" i="2"/>
  <c r="I916" i="2" a="1"/>
  <c r="I916" i="2" s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 a="1"/>
  <c r="I914" i="2" s="1"/>
  <c r="H914" i="2"/>
  <c r="G914" i="2"/>
  <c r="F914" i="2"/>
  <c r="E914" i="2"/>
  <c r="D914" i="2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/>
  <c r="I911" i="2" a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/>
  <c r="I905" i="2" a="1"/>
  <c r="H905" i="2"/>
  <c r="G905" i="2"/>
  <c r="F905" i="2"/>
  <c r="E905" i="2"/>
  <c r="D905" i="2"/>
  <c r="C905" i="2"/>
  <c r="I904" i="2" a="1"/>
  <c r="I904" i="2" s="1"/>
  <c r="H904" i="2"/>
  <c r="G904" i="2"/>
  <c r="F904" i="2"/>
  <c r="E904" i="2"/>
  <c r="D904" i="2"/>
  <c r="C904" i="2"/>
  <c r="I903" i="2" a="1"/>
  <c r="I903" i="2" s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 a="1"/>
  <c r="I901" i="2" s="1"/>
  <c r="H901" i="2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/>
  <c r="I899" i="2" a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G896" i="2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F894" i="2"/>
  <c r="E894" i="2"/>
  <c r="D894" i="2"/>
  <c r="C894" i="2"/>
  <c r="I893" i="2"/>
  <c r="I893" i="2" a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/>
  <c r="I887" i="2" a="1"/>
  <c r="H887" i="2"/>
  <c r="G887" i="2"/>
  <c r="F887" i="2"/>
  <c r="E887" i="2"/>
  <c r="D887" i="2"/>
  <c r="C887" i="2"/>
  <c r="I886" i="2" a="1"/>
  <c r="I886" i="2" s="1"/>
  <c r="H886" i="2"/>
  <c r="G886" i="2"/>
  <c r="F886" i="2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E882" i="2"/>
  <c r="D882" i="2"/>
  <c r="C882" i="2"/>
  <c r="I881" i="2"/>
  <c r="I881" i="2" a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/>
  <c r="I875" i="2" a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/>
  <c r="I869" i="2" a="1"/>
  <c r="H869" i="2"/>
  <c r="G869" i="2"/>
  <c r="F869" i="2"/>
  <c r="E869" i="2"/>
  <c r="D869" i="2"/>
  <c r="C869" i="2"/>
  <c r="I868" i="2" a="1"/>
  <c r="I868" i="2" s="1"/>
  <c r="H868" i="2"/>
  <c r="G868" i="2"/>
  <c r="F868" i="2"/>
  <c r="E868" i="2"/>
  <c r="D868" i="2"/>
  <c r="C868" i="2"/>
  <c r="I867" i="2" a="1"/>
  <c r="I867" i="2" s="1"/>
  <c r="H867" i="2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C866" i="2"/>
  <c r="I865" i="2" a="1"/>
  <c r="I865" i="2" s="1"/>
  <c r="H865" i="2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/>
  <c r="I863" i="2" a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/>
  <c r="I857" i="2" a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C849" i="2"/>
  <c r="I848" i="2"/>
  <c r="I848" i="2" a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/>
  <c r="I845" i="2" a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C837" i="2"/>
  <c r="I836" i="2"/>
  <c r="I836" i="2" a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/>
  <c r="I833" i="2" a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C825" i="2"/>
  <c r="I824" i="2"/>
  <c r="I824" i="2" a="1"/>
  <c r="H824" i="2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/>
  <c r="I821" i="2" a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C820" i="2"/>
  <c r="I819" i="2" a="1"/>
  <c r="I819" i="2" s="1"/>
  <c r="H819" i="2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/>
  <c r="I806" i="2" a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/>
  <c r="I803" i="2" a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/>
  <c r="I800" i="2" a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/>
  <c r="I797" i="2" a="1"/>
  <c r="H797" i="2"/>
  <c r="G797" i="2"/>
  <c r="F797" i="2"/>
  <c r="E797" i="2"/>
  <c r="D797" i="2"/>
  <c r="C797" i="2"/>
  <c r="I796" i="2" a="1"/>
  <c r="I796" i="2" s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/>
  <c r="I794" i="2" a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/>
  <c r="I791" i="2" a="1"/>
  <c r="H791" i="2"/>
  <c r="G791" i="2"/>
  <c r="F791" i="2"/>
  <c r="E791" i="2"/>
  <c r="D791" i="2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/>
  <c r="I788" i="2" a="1"/>
  <c r="H788" i="2"/>
  <c r="G788" i="2"/>
  <c r="F788" i="2"/>
  <c r="E788" i="2"/>
  <c r="D788" i="2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/>
  <c r="I785" i="2" a="1"/>
  <c r="H785" i="2"/>
  <c r="G785" i="2"/>
  <c r="F785" i="2"/>
  <c r="E785" i="2"/>
  <c r="D785" i="2"/>
  <c r="C785" i="2"/>
  <c r="I784" i="2" a="1"/>
  <c r="I784" i="2" s="1"/>
  <c r="H784" i="2"/>
  <c r="G784" i="2"/>
  <c r="F784" i="2"/>
  <c r="E784" i="2"/>
  <c r="D784" i="2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/>
  <c r="I761" i="2" a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C748" i="2"/>
  <c r="I747" i="2" a="1"/>
  <c r="I747" i="2" s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/>
  <c r="I743" i="2" a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C736" i="2"/>
  <c r="I735" i="2" a="1"/>
  <c r="I735" i="2" s="1"/>
  <c r="H735" i="2"/>
  <c r="G735" i="2"/>
  <c r="F735" i="2"/>
  <c r="E735" i="2"/>
  <c r="D735" i="2"/>
  <c r="C735" i="2"/>
  <c r="I734" i="2"/>
  <c r="I734" i="2" a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/>
  <c r="I725" i="2" a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/>
  <c r="I722" i="2" a="1"/>
  <c r="H722" i="2"/>
  <c r="G722" i="2"/>
  <c r="F722" i="2"/>
  <c r="E722" i="2"/>
  <c r="D722" i="2"/>
  <c r="C722" i="2"/>
  <c r="I721" i="2"/>
  <c r="I721" i="2" a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C719" i="2"/>
  <c r="I718" i="2"/>
  <c r="I718" i="2" a="1"/>
  <c r="H718" i="2"/>
  <c r="G718" i="2"/>
  <c r="F718" i="2"/>
  <c r="E718" i="2"/>
  <c r="D718" i="2"/>
  <c r="C718" i="2"/>
  <c r="I717" i="2"/>
  <c r="I717" i="2" a="1"/>
  <c r="H717" i="2"/>
  <c r="G717" i="2"/>
  <c r="F717" i="2"/>
  <c r="E717" i="2"/>
  <c r="D717" i="2"/>
  <c r="C717" i="2"/>
  <c r="I716" i="2"/>
  <c r="I716" i="2" a="1"/>
  <c r="H716" i="2"/>
  <c r="G716" i="2"/>
  <c r="F716" i="2"/>
  <c r="E716" i="2"/>
  <c r="D716" i="2"/>
  <c r="C716" i="2"/>
  <c r="I715" i="2"/>
  <c r="I715" i="2" a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 a="1"/>
  <c r="I713" i="2" s="1"/>
  <c r="H713" i="2"/>
  <c r="G713" i="2"/>
  <c r="F713" i="2"/>
  <c r="E713" i="2"/>
  <c r="D713" i="2"/>
  <c r="C713" i="2"/>
  <c r="I712" i="2"/>
  <c r="I712" i="2" a="1"/>
  <c r="H712" i="2"/>
  <c r="G712" i="2"/>
  <c r="F712" i="2"/>
  <c r="E712" i="2"/>
  <c r="D712" i="2"/>
  <c r="C712" i="2"/>
  <c r="I711" i="2"/>
  <c r="I711" i="2" a="1"/>
  <c r="H711" i="2"/>
  <c r="G711" i="2"/>
  <c r="F711" i="2"/>
  <c r="E711" i="2"/>
  <c r="D711" i="2"/>
  <c r="C711" i="2"/>
  <c r="I710" i="2"/>
  <c r="I710" i="2" a="1"/>
  <c r="H710" i="2"/>
  <c r="G710" i="2"/>
  <c r="F710" i="2"/>
  <c r="E710" i="2"/>
  <c r="D710" i="2"/>
  <c r="C710" i="2"/>
  <c r="I709" i="2"/>
  <c r="I709" i="2" a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C707" i="2"/>
  <c r="I706" i="2"/>
  <c r="I706" i="2" a="1"/>
  <c r="H706" i="2"/>
  <c r="G706" i="2"/>
  <c r="F706" i="2"/>
  <c r="E706" i="2"/>
  <c r="D706" i="2"/>
  <c r="C706" i="2"/>
  <c r="I705" i="2"/>
  <c r="I705" i="2" a="1"/>
  <c r="H705" i="2"/>
  <c r="G705" i="2"/>
  <c r="F705" i="2"/>
  <c r="E705" i="2"/>
  <c r="D705" i="2"/>
  <c r="C705" i="2"/>
  <c r="I704" i="2"/>
  <c r="I704" i="2" a="1"/>
  <c r="H704" i="2"/>
  <c r="G704" i="2"/>
  <c r="F704" i="2"/>
  <c r="E704" i="2"/>
  <c r="D704" i="2"/>
  <c r="C704" i="2"/>
  <c r="I703" i="2"/>
  <c r="I703" i="2" a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 a="1"/>
  <c r="I701" i="2" s="1"/>
  <c r="H701" i="2"/>
  <c r="G701" i="2"/>
  <c r="F701" i="2"/>
  <c r="E701" i="2"/>
  <c r="D701" i="2"/>
  <c r="C701" i="2"/>
  <c r="I700" i="2"/>
  <c r="I700" i="2" a="1"/>
  <c r="H700" i="2"/>
  <c r="G700" i="2"/>
  <c r="F700" i="2"/>
  <c r="E700" i="2"/>
  <c r="D700" i="2"/>
  <c r="C700" i="2"/>
  <c r="I699" i="2"/>
  <c r="I699" i="2" a="1"/>
  <c r="H699" i="2"/>
  <c r="G699" i="2"/>
  <c r="F699" i="2"/>
  <c r="E699" i="2"/>
  <c r="D699" i="2"/>
  <c r="C699" i="2"/>
  <c r="I698" i="2"/>
  <c r="I698" i="2" a="1"/>
  <c r="H698" i="2"/>
  <c r="G698" i="2"/>
  <c r="F698" i="2"/>
  <c r="E698" i="2"/>
  <c r="D698" i="2"/>
  <c r="C698" i="2"/>
  <c r="I697" i="2"/>
  <c r="I697" i="2" a="1"/>
  <c r="H697" i="2"/>
  <c r="G697" i="2"/>
  <c r="F697" i="2"/>
  <c r="E697" i="2"/>
  <c r="D697" i="2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/>
  <c r="I694" i="2" a="1"/>
  <c r="H694" i="2"/>
  <c r="G694" i="2"/>
  <c r="F694" i="2"/>
  <c r="E694" i="2"/>
  <c r="D694" i="2"/>
  <c r="C694" i="2"/>
  <c r="I693" i="2"/>
  <c r="I693" i="2" a="1"/>
  <c r="H693" i="2"/>
  <c r="G693" i="2"/>
  <c r="F693" i="2"/>
  <c r="E693" i="2"/>
  <c r="D693" i="2"/>
  <c r="C693" i="2"/>
  <c r="I692" i="2"/>
  <c r="I692" i="2" a="1"/>
  <c r="H692" i="2"/>
  <c r="G692" i="2"/>
  <c r="F692" i="2"/>
  <c r="E692" i="2"/>
  <c r="D692" i="2"/>
  <c r="C692" i="2"/>
  <c r="I691" i="2"/>
  <c r="I691" i="2" a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 a="1"/>
  <c r="I689" i="2" s="1"/>
  <c r="H689" i="2"/>
  <c r="G689" i="2"/>
  <c r="F689" i="2"/>
  <c r="E689" i="2"/>
  <c r="D689" i="2"/>
  <c r="C689" i="2"/>
  <c r="I688" i="2"/>
  <c r="I688" i="2" a="1"/>
  <c r="H688" i="2"/>
  <c r="G688" i="2"/>
  <c r="F688" i="2"/>
  <c r="E688" i="2"/>
  <c r="D688" i="2"/>
  <c r="C688" i="2"/>
  <c r="I687" i="2"/>
  <c r="I687" i="2" a="1"/>
  <c r="H687" i="2"/>
  <c r="G687" i="2"/>
  <c r="F687" i="2"/>
  <c r="E687" i="2"/>
  <c r="D687" i="2"/>
  <c r="C687" i="2"/>
  <c r="I686" i="2"/>
  <c r="I686" i="2" a="1"/>
  <c r="H686" i="2"/>
  <c r="G686" i="2"/>
  <c r="F686" i="2"/>
  <c r="E686" i="2"/>
  <c r="D686" i="2"/>
  <c r="C686" i="2"/>
  <c r="I685" i="2"/>
  <c r="I685" i="2" a="1"/>
  <c r="H685" i="2"/>
  <c r="G685" i="2"/>
  <c r="F685" i="2"/>
  <c r="E685" i="2"/>
  <c r="D685" i="2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/>
  <c r="I682" i="2" a="1"/>
  <c r="H682" i="2"/>
  <c r="G682" i="2"/>
  <c r="F682" i="2"/>
  <c r="E682" i="2"/>
  <c r="D682" i="2"/>
  <c r="C682" i="2"/>
  <c r="I681" i="2"/>
  <c r="I681" i="2" a="1"/>
  <c r="H681" i="2"/>
  <c r="G681" i="2"/>
  <c r="F681" i="2"/>
  <c r="E681" i="2"/>
  <c r="D681" i="2"/>
  <c r="C681" i="2"/>
  <c r="I680" i="2"/>
  <c r="I680" i="2" a="1"/>
  <c r="H680" i="2"/>
  <c r="G680" i="2"/>
  <c r="F680" i="2"/>
  <c r="E680" i="2"/>
  <c r="D680" i="2"/>
  <c r="C680" i="2"/>
  <c r="I679" i="2"/>
  <c r="I679" i="2" a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/>
  <c r="I676" i="2" a="1"/>
  <c r="H676" i="2"/>
  <c r="G676" i="2"/>
  <c r="F676" i="2"/>
  <c r="E676" i="2"/>
  <c r="D676" i="2"/>
  <c r="C676" i="2"/>
  <c r="I675" i="2"/>
  <c r="I675" i="2" a="1"/>
  <c r="H675" i="2"/>
  <c r="G675" i="2"/>
  <c r="F675" i="2"/>
  <c r="E675" i="2"/>
  <c r="D675" i="2"/>
  <c r="C675" i="2"/>
  <c r="I674" i="2"/>
  <c r="I674" i="2" a="1"/>
  <c r="H674" i="2"/>
  <c r="G674" i="2"/>
  <c r="F674" i="2"/>
  <c r="E674" i="2"/>
  <c r="D674" i="2"/>
  <c r="C674" i="2"/>
  <c r="I673" i="2"/>
  <c r="I673" i="2" a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/>
  <c r="I670" i="2" a="1"/>
  <c r="H670" i="2"/>
  <c r="G670" i="2"/>
  <c r="F670" i="2"/>
  <c r="E670" i="2"/>
  <c r="D670" i="2"/>
  <c r="C670" i="2"/>
  <c r="I669" i="2"/>
  <c r="I669" i="2" a="1"/>
  <c r="H669" i="2"/>
  <c r="G669" i="2"/>
  <c r="F669" i="2"/>
  <c r="E669" i="2"/>
  <c r="D669" i="2"/>
  <c r="C669" i="2"/>
  <c r="I668" i="2"/>
  <c r="I668" i="2" a="1"/>
  <c r="H668" i="2"/>
  <c r="G668" i="2"/>
  <c r="F668" i="2"/>
  <c r="E668" i="2"/>
  <c r="D668" i="2"/>
  <c r="C668" i="2"/>
  <c r="I667" i="2"/>
  <c r="I667" i="2" a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/>
  <c r="I664" i="2" a="1"/>
  <c r="H664" i="2"/>
  <c r="G664" i="2"/>
  <c r="F664" i="2"/>
  <c r="E664" i="2"/>
  <c r="D664" i="2"/>
  <c r="C664" i="2"/>
  <c r="I663" i="2"/>
  <c r="I663" i="2" a="1"/>
  <c r="H663" i="2"/>
  <c r="G663" i="2"/>
  <c r="F663" i="2"/>
  <c r="E663" i="2"/>
  <c r="D663" i="2"/>
  <c r="C663" i="2"/>
  <c r="I662" i="2"/>
  <c r="I662" i="2" a="1"/>
  <c r="H662" i="2"/>
  <c r="G662" i="2"/>
  <c r="F662" i="2"/>
  <c r="E662" i="2"/>
  <c r="D662" i="2"/>
  <c r="C662" i="2"/>
  <c r="I661" i="2"/>
  <c r="I661" i="2" a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C659" i="2"/>
  <c r="I658" i="2"/>
  <c r="I658" i="2" a="1"/>
  <c r="H658" i="2"/>
  <c r="G658" i="2"/>
  <c r="F658" i="2"/>
  <c r="E658" i="2"/>
  <c r="D658" i="2"/>
  <c r="C658" i="2"/>
  <c r="I657" i="2"/>
  <c r="I657" i="2" a="1"/>
  <c r="H657" i="2"/>
  <c r="G657" i="2"/>
  <c r="F657" i="2"/>
  <c r="E657" i="2"/>
  <c r="D657" i="2"/>
  <c r="C657" i="2"/>
  <c r="I656" i="2"/>
  <c r="I656" i="2" a="1"/>
  <c r="H656" i="2"/>
  <c r="G656" i="2"/>
  <c r="F656" i="2"/>
  <c r="E656" i="2"/>
  <c r="D656" i="2"/>
  <c r="C656" i="2"/>
  <c r="I655" i="2"/>
  <c r="I655" i="2" a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 a="1"/>
  <c r="I653" i="2" s="1"/>
  <c r="H653" i="2"/>
  <c r="G653" i="2"/>
  <c r="F653" i="2"/>
  <c r="E653" i="2"/>
  <c r="D653" i="2"/>
  <c r="C653" i="2"/>
  <c r="I652" i="2"/>
  <c r="I652" i="2" a="1"/>
  <c r="H652" i="2"/>
  <c r="G652" i="2"/>
  <c r="F652" i="2"/>
  <c r="E652" i="2"/>
  <c r="D652" i="2"/>
  <c r="C652" i="2"/>
  <c r="I651" i="2"/>
  <c r="I651" i="2" a="1"/>
  <c r="H651" i="2"/>
  <c r="G651" i="2"/>
  <c r="F651" i="2"/>
  <c r="E651" i="2"/>
  <c r="D651" i="2"/>
  <c r="C651" i="2"/>
  <c r="I650" i="2"/>
  <c r="I650" i="2" a="1"/>
  <c r="H650" i="2"/>
  <c r="G650" i="2"/>
  <c r="F650" i="2"/>
  <c r="E650" i="2"/>
  <c r="D650" i="2"/>
  <c r="C650" i="2"/>
  <c r="I649" i="2"/>
  <c r="I649" i="2" a="1"/>
  <c r="H649" i="2"/>
  <c r="G649" i="2"/>
  <c r="F649" i="2"/>
  <c r="E649" i="2"/>
  <c r="D649" i="2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C647" i="2"/>
  <c r="I646" i="2"/>
  <c r="I646" i="2" a="1"/>
  <c r="H646" i="2"/>
  <c r="G646" i="2"/>
  <c r="F646" i="2"/>
  <c r="E646" i="2"/>
  <c r="D646" i="2"/>
  <c r="C646" i="2"/>
  <c r="I645" i="2"/>
  <c r="I645" i="2" a="1"/>
  <c r="H645" i="2"/>
  <c r="G645" i="2"/>
  <c r="F645" i="2"/>
  <c r="E645" i="2"/>
  <c r="D645" i="2"/>
  <c r="C645" i="2"/>
  <c r="I644" i="2"/>
  <c r="I644" i="2" a="1"/>
  <c r="H644" i="2"/>
  <c r="G644" i="2"/>
  <c r="F644" i="2"/>
  <c r="E644" i="2"/>
  <c r="D644" i="2"/>
  <c r="C644" i="2"/>
  <c r="I643" i="2"/>
  <c r="I643" i="2" a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 a="1"/>
  <c r="I641" i="2" s="1"/>
  <c r="H641" i="2"/>
  <c r="G641" i="2"/>
  <c r="F641" i="2"/>
  <c r="E641" i="2"/>
  <c r="D641" i="2"/>
  <c r="C641" i="2"/>
  <c r="I640" i="2"/>
  <c r="I640" i="2" a="1"/>
  <c r="H640" i="2"/>
  <c r="G640" i="2"/>
  <c r="F640" i="2"/>
  <c r="E640" i="2"/>
  <c r="D640" i="2"/>
  <c r="C640" i="2"/>
  <c r="I639" i="2"/>
  <c r="I639" i="2" a="1"/>
  <c r="H639" i="2"/>
  <c r="G639" i="2"/>
  <c r="F639" i="2"/>
  <c r="E639" i="2"/>
  <c r="D639" i="2"/>
  <c r="C639" i="2"/>
  <c r="I638" i="2"/>
  <c r="I638" i="2" a="1"/>
  <c r="H638" i="2"/>
  <c r="G638" i="2"/>
  <c r="F638" i="2"/>
  <c r="E638" i="2"/>
  <c r="D638" i="2"/>
  <c r="C638" i="2"/>
  <c r="I637" i="2"/>
  <c r="I637" i="2" a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C635" i="2"/>
  <c r="I634" i="2"/>
  <c r="I634" i="2" a="1"/>
  <c r="H634" i="2"/>
  <c r="G634" i="2"/>
  <c r="F634" i="2"/>
  <c r="E634" i="2"/>
  <c r="D634" i="2"/>
  <c r="C634" i="2"/>
  <c r="I633" i="2"/>
  <c r="I633" i="2" a="1"/>
  <c r="H633" i="2"/>
  <c r="G633" i="2"/>
  <c r="F633" i="2"/>
  <c r="E633" i="2"/>
  <c r="D633" i="2"/>
  <c r="C633" i="2"/>
  <c r="I632" i="2"/>
  <c r="I632" i="2" a="1"/>
  <c r="H632" i="2"/>
  <c r="G632" i="2"/>
  <c r="F632" i="2"/>
  <c r="E632" i="2"/>
  <c r="D632" i="2"/>
  <c r="C632" i="2"/>
  <c r="I631" i="2"/>
  <c r="I631" i="2" a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 a="1"/>
  <c r="I629" i="2" s="1"/>
  <c r="H629" i="2"/>
  <c r="G629" i="2"/>
  <c r="F629" i="2"/>
  <c r="E629" i="2"/>
  <c r="D629" i="2"/>
  <c r="C629" i="2"/>
  <c r="I628" i="2"/>
  <c r="I628" i="2" a="1"/>
  <c r="H628" i="2"/>
  <c r="G628" i="2"/>
  <c r="F628" i="2"/>
  <c r="E628" i="2"/>
  <c r="D628" i="2"/>
  <c r="C628" i="2"/>
  <c r="I627" i="2"/>
  <c r="I627" i="2" a="1"/>
  <c r="H627" i="2"/>
  <c r="G627" i="2"/>
  <c r="F627" i="2"/>
  <c r="E627" i="2"/>
  <c r="D627" i="2"/>
  <c r="C627" i="2"/>
  <c r="I626" i="2"/>
  <c r="I626" i="2" a="1"/>
  <c r="H626" i="2"/>
  <c r="G626" i="2"/>
  <c r="F626" i="2"/>
  <c r="E626" i="2"/>
  <c r="D626" i="2"/>
  <c r="C626" i="2"/>
  <c r="I625" i="2"/>
  <c r="I625" i="2" a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/>
  <c r="I622" i="2" a="1"/>
  <c r="H622" i="2"/>
  <c r="G622" i="2"/>
  <c r="F622" i="2"/>
  <c r="E622" i="2"/>
  <c r="D622" i="2"/>
  <c r="C622" i="2"/>
  <c r="I621" i="2"/>
  <c r="I621" i="2" a="1"/>
  <c r="H621" i="2"/>
  <c r="G621" i="2"/>
  <c r="F621" i="2"/>
  <c r="E621" i="2"/>
  <c r="D621" i="2"/>
  <c r="C621" i="2"/>
  <c r="I620" i="2"/>
  <c r="I620" i="2" a="1"/>
  <c r="H620" i="2"/>
  <c r="G620" i="2"/>
  <c r="F620" i="2"/>
  <c r="E620" i="2"/>
  <c r="D620" i="2"/>
  <c r="C620" i="2"/>
  <c r="I619" i="2"/>
  <c r="I619" i="2" a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/>
  <c r="I616" i="2" a="1"/>
  <c r="H616" i="2"/>
  <c r="G616" i="2"/>
  <c r="F616" i="2"/>
  <c r="E616" i="2"/>
  <c r="D616" i="2"/>
  <c r="C616" i="2"/>
  <c r="I615" i="2"/>
  <c r="I615" i="2" a="1"/>
  <c r="H615" i="2"/>
  <c r="G615" i="2"/>
  <c r="F615" i="2"/>
  <c r="E615" i="2"/>
  <c r="D615" i="2"/>
  <c r="C615" i="2"/>
  <c r="I614" i="2"/>
  <c r="I614" i="2" a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/>
  <c r="I612" i="2" a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/>
  <c r="I609" i="2" a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/>
  <c r="I607" i="2" a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 a="1"/>
  <c r="I604" i="2" s="1"/>
  <c r="H604" i="2"/>
  <c r="G604" i="2"/>
  <c r="F604" i="2"/>
  <c r="E604" i="2"/>
  <c r="D604" i="2"/>
  <c r="C604" i="2"/>
  <c r="I603" i="2"/>
  <c r="I603" i="2" a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/>
  <c r="I598" i="2" a="1"/>
  <c r="H598" i="2"/>
  <c r="G598" i="2"/>
  <c r="F598" i="2"/>
  <c r="E598" i="2"/>
  <c r="D598" i="2"/>
  <c r="C598" i="2"/>
  <c r="I597" i="2"/>
  <c r="I597" i="2" a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/>
  <c r="I591" i="2" a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C574" i="2"/>
  <c r="I573" i="2"/>
  <c r="I573" i="2" a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/>
  <c r="I561" i="2" a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/>
  <c r="I555" i="2" a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G540" i="2"/>
  <c r="F540" i="2"/>
  <c r="E540" i="2"/>
  <c r="D540" i="2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/>
  <c r="I537" i="2" a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/>
  <c r="I525" i="2" a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/>
  <c r="I519" i="2" a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/>
  <c r="I501" i="2" a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/>
  <c r="I489" i="2" a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/>
  <c r="I483" i="2" a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/>
  <c r="I447" i="2" a="1"/>
  <c r="H447" i="2"/>
  <c r="G447" i="2"/>
  <c r="F447" i="2"/>
  <c r="E447" i="2"/>
  <c r="D447" i="2"/>
  <c r="C447" i="2"/>
  <c r="I446" i="2" a="1"/>
  <c r="I446" i="2" s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/>
  <c r="I417" i="2" a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/>
  <c r="I411" i="2" a="1"/>
  <c r="H411" i="2"/>
  <c r="G411" i="2"/>
  <c r="F411" i="2"/>
  <c r="E411" i="2"/>
  <c r="D411" i="2"/>
  <c r="C411" i="2"/>
  <c r="I410" i="2" a="1"/>
  <c r="I410" i="2" s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/>
  <c r="I381" i="2" a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/>
  <c r="I375" i="2" a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 a="1"/>
  <c r="I363" i="2" s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/>
  <c r="I345" i="2" a="1"/>
  <c r="H345" i="2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/>
  <c r="I339" i="2" a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/>
  <c r="I309" i="2" a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G291" i="2"/>
  <c r="F291" i="2"/>
  <c r="E291" i="2"/>
  <c r="D291" i="2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C281" i="2"/>
  <c r="I280" i="2" a="1"/>
  <c r="I280" i="2" s="1"/>
  <c r="H280" i="2"/>
  <c r="G280" i="2"/>
  <c r="F280" i="2"/>
  <c r="E280" i="2"/>
  <c r="D280" i="2"/>
  <c r="C280" i="2"/>
  <c r="I279" i="2"/>
  <c r="I279" i="2" a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C274" i="2"/>
  <c r="I273" i="2"/>
  <c r="I273" i="2" a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/>
  <c r="I267" i="2" a="1"/>
  <c r="H267" i="2"/>
  <c r="G267" i="2"/>
  <c r="F267" i="2"/>
  <c r="E267" i="2"/>
  <c r="D267" i="2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 a="1"/>
  <c r="I262" i="2" s="1"/>
  <c r="H262" i="2"/>
  <c r="G262" i="2"/>
  <c r="F262" i="2"/>
  <c r="E262" i="2"/>
  <c r="D262" i="2"/>
  <c r="C262" i="2"/>
  <c r="I261" i="2"/>
  <c r="I261" i="2" a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 a="1"/>
  <c r="I256" i="2" s="1"/>
  <c r="H256" i="2"/>
  <c r="G256" i="2"/>
  <c r="F256" i="2"/>
  <c r="E256" i="2"/>
  <c r="D256" i="2"/>
  <c r="C256" i="2"/>
  <c r="I255" i="2"/>
  <c r="I255" i="2" a="1"/>
  <c r="H255" i="2"/>
  <c r="G255" i="2"/>
  <c r="F255" i="2"/>
  <c r="E255" i="2"/>
  <c r="D255" i="2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 a="1"/>
  <c r="I250" i="2" s="1"/>
  <c r="H250" i="2"/>
  <c r="G250" i="2"/>
  <c r="F250" i="2"/>
  <c r="E250" i="2"/>
  <c r="D250" i="2"/>
  <c r="C250" i="2"/>
  <c r="I249" i="2"/>
  <c r="I249" i="2" a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/>
  <c r="I243" i="2" a="1"/>
  <c r="H243" i="2"/>
  <c r="G243" i="2"/>
  <c r="F243" i="2"/>
  <c r="E243" i="2"/>
  <c r="D243" i="2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 a="1"/>
  <c r="I238" i="2" s="1"/>
  <c r="H238" i="2"/>
  <c r="G238" i="2"/>
  <c r="F238" i="2"/>
  <c r="E238" i="2"/>
  <c r="D238" i="2"/>
  <c r="C238" i="2"/>
  <c r="I237" i="2"/>
  <c r="I237" i="2" a="1"/>
  <c r="H237" i="2"/>
  <c r="G237" i="2"/>
  <c r="F237" i="2"/>
  <c r="E237" i="2"/>
  <c r="D237" i="2"/>
  <c r="C237" i="2"/>
  <c r="I236" i="2"/>
  <c r="I236" i="2" a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 a="1"/>
  <c r="I234" i="2" s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F231" i="2"/>
  <c r="E231" i="2"/>
  <c r="D231" i="2"/>
  <c r="C231" i="2"/>
  <c r="I230" i="2"/>
  <c r="I230" i="2" a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G227" i="2"/>
  <c r="F227" i="2"/>
  <c r="E227" i="2"/>
  <c r="D227" i="2"/>
  <c r="C227" i="2"/>
  <c r="I226" i="2" a="1"/>
  <c r="I226" i="2" s="1"/>
  <c r="H226" i="2"/>
  <c r="G226" i="2"/>
  <c r="F226" i="2"/>
  <c r="E226" i="2"/>
  <c r="D226" i="2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 a="1"/>
  <c r="I220" i="2" s="1"/>
  <c r="H220" i="2"/>
  <c r="G220" i="2"/>
  <c r="F220" i="2"/>
  <c r="E220" i="2"/>
  <c r="D220" i="2"/>
  <c r="C220" i="2"/>
  <c r="I219" i="2"/>
  <c r="I219" i="2" a="1"/>
  <c r="H219" i="2"/>
  <c r="G219" i="2"/>
  <c r="F219" i="2"/>
  <c r="E219" i="2"/>
  <c r="D219" i="2"/>
  <c r="C219" i="2"/>
  <c r="I218" i="2"/>
  <c r="I218" i="2" a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G207" i="2"/>
  <c r="F207" i="2"/>
  <c r="E207" i="2"/>
  <c r="D207" i="2"/>
  <c r="C207" i="2"/>
  <c r="I206" i="2" a="1"/>
  <c r="I206" i="2" s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/>
  <c r="I201" i="2" a="1"/>
  <c r="H201" i="2"/>
  <c r="G201" i="2"/>
  <c r="F201" i="2"/>
  <c r="E201" i="2"/>
  <c r="D201" i="2"/>
  <c r="C201" i="2"/>
  <c r="I200" i="2"/>
  <c r="I200" i="2" a="1"/>
  <c r="G200" i="2"/>
  <c r="F200" i="2"/>
  <c r="E200" i="2"/>
  <c r="D200" i="2"/>
  <c r="C200" i="2"/>
  <c r="I199" i="2"/>
  <c r="I199" i="2" a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/>
  <c r="I197" i="2" a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/>
  <c r="I195" i="2" a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/>
  <c r="I193" i="2" a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/>
  <c r="I189" i="2" a="1"/>
  <c r="G189" i="2"/>
  <c r="F189" i="2"/>
  <c r="E189" i="2"/>
  <c r="D189" i="2"/>
  <c r="C189" i="2"/>
  <c r="I188" i="2"/>
  <c r="I188" i="2" a="1"/>
  <c r="G188" i="2"/>
  <c r="F188" i="2"/>
  <c r="E188" i="2"/>
  <c r="D188" i="2"/>
  <c r="C188" i="2"/>
  <c r="I187" i="2"/>
  <c r="I187" i="2" a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/>
  <c r="I185" i="2" a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/>
  <c r="I183" i="2" a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/>
  <c r="I181" i="2" a="1"/>
  <c r="G181" i="2"/>
  <c r="F181" i="2"/>
  <c r="E181" i="2"/>
  <c r="D181" i="2"/>
  <c r="C181" i="2"/>
  <c r="I180" i="2"/>
  <c r="I180" i="2" a="1"/>
  <c r="G180" i="2"/>
  <c r="F180" i="2"/>
  <c r="E180" i="2"/>
  <c r="D180" i="2"/>
  <c r="C180" i="2"/>
  <c r="I179" i="2"/>
  <c r="I179" i="2" a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/>
  <c r="I177" i="2" a="1"/>
  <c r="G177" i="2"/>
  <c r="F177" i="2"/>
  <c r="E177" i="2"/>
  <c r="D177" i="2"/>
  <c r="C177" i="2"/>
  <c r="I176" i="2" a="1"/>
  <c r="I176" i="2" s="1"/>
  <c r="G176" i="2"/>
  <c r="F176" i="2"/>
  <c r="E176" i="2"/>
  <c r="D176" i="2"/>
  <c r="C176" i="2"/>
  <c r="I175" i="2"/>
  <c r="I175" i="2" a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/>
  <c r="I173" i="2" a="1"/>
  <c r="G173" i="2"/>
  <c r="F173" i="2"/>
  <c r="E173" i="2"/>
  <c r="D173" i="2"/>
  <c r="C173" i="2"/>
  <c r="I172" i="2" a="1"/>
  <c r="I172" i="2" s="1"/>
  <c r="G172" i="2"/>
  <c r="F172" i="2"/>
  <c r="E172" i="2"/>
  <c r="D172" i="2"/>
  <c r="C172" i="2"/>
  <c r="I171" i="2"/>
  <c r="I171" i="2" a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/>
  <c r="I169" i="2" a="1"/>
  <c r="G169" i="2"/>
  <c r="F169" i="2"/>
  <c r="E169" i="2"/>
  <c r="D169" i="2"/>
  <c r="C169" i="2"/>
  <c r="I168" i="2" a="1"/>
  <c r="I168" i="2" s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 a="1"/>
  <c r="I164" i="2" s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E162" i="2"/>
  <c r="D162" i="2"/>
  <c r="C162" i="2"/>
  <c r="I161" i="2"/>
  <c r="I161" i="2" a="1"/>
  <c r="G161" i="2"/>
  <c r="F161" i="2"/>
  <c r="E161" i="2"/>
  <c r="D161" i="2"/>
  <c r="C161" i="2"/>
  <c r="I160" i="2" a="1"/>
  <c r="I160" i="2" s="1"/>
  <c r="G160" i="2"/>
  <c r="F160" i="2"/>
  <c r="E160" i="2"/>
  <c r="D160" i="2"/>
  <c r="C160" i="2"/>
  <c r="I159" i="2"/>
  <c r="I159" i="2" a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/>
  <c r="I157" i="2" a="1"/>
  <c r="G157" i="2"/>
  <c r="F157" i="2"/>
  <c r="E157" i="2"/>
  <c r="D157" i="2"/>
  <c r="C157" i="2"/>
  <c r="I156" i="2" a="1"/>
  <c r="I156" i="2" s="1"/>
  <c r="G156" i="2"/>
  <c r="F156" i="2"/>
  <c r="E156" i="2"/>
  <c r="D156" i="2"/>
  <c r="C156" i="2"/>
  <c r="I155" i="2"/>
  <c r="I155" i="2" a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/>
  <c r="I153" i="2" a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/>
  <c r="I149" i="2" a="1"/>
  <c r="G149" i="2"/>
  <c r="F149" i="2"/>
  <c r="E149" i="2"/>
  <c r="D149" i="2"/>
  <c r="C149" i="2"/>
  <c r="I148" i="2"/>
  <c r="I148" i="2" a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 a="1"/>
  <c r="I144" i="2" s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 a="1"/>
  <c r="I140" i="2" s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E138" i="2"/>
  <c r="D138" i="2"/>
  <c r="C138" i="2"/>
  <c r="I137" i="2"/>
  <c r="I137" i="2" a="1"/>
  <c r="G137" i="2"/>
  <c r="F137" i="2"/>
  <c r="E137" i="2"/>
  <c r="D137" i="2"/>
  <c r="C137" i="2"/>
  <c r="I136" i="2" a="1"/>
  <c r="I136" i="2" s="1"/>
  <c r="G136" i="2"/>
  <c r="F136" i="2"/>
  <c r="E136" i="2"/>
  <c r="D136" i="2"/>
  <c r="C136" i="2"/>
  <c r="I135" i="2"/>
  <c r="I135" i="2" a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/>
  <c r="I133" i="2" a="1"/>
  <c r="G133" i="2"/>
  <c r="F133" i="2"/>
  <c r="E133" i="2"/>
  <c r="D133" i="2"/>
  <c r="C133" i="2"/>
  <c r="I132" i="2" a="1"/>
  <c r="I132" i="2" s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/>
  <c r="I128" i="2" a="1"/>
  <c r="G128" i="2"/>
  <c r="F128" i="2"/>
  <c r="E128" i="2"/>
  <c r="D128" i="2"/>
  <c r="C128" i="2"/>
  <c r="I127" i="2"/>
  <c r="I127" i="2" a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/>
  <c r="I125" i="2" a="1"/>
  <c r="G125" i="2"/>
  <c r="F125" i="2"/>
  <c r="E125" i="2"/>
  <c r="D125" i="2"/>
  <c r="C125" i="2"/>
  <c r="I124" i="2"/>
  <c r="I124" i="2" a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 a="1"/>
  <c r="I120" i="2" s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/>
  <c r="I118" i="2" a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 a="1"/>
  <c r="I116" i="2" s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/>
  <c r="I114" i="2" a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 a="1"/>
  <c r="I112" i="2" s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/>
  <c r="I110" i="2" a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/>
  <c r="I106" i="2" a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 a="1"/>
  <c r="I104" i="2" s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/>
  <c r="I102" i="2" a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 a="1"/>
  <c r="I100" i="2" s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 a="1"/>
  <c r="I96" i="2" s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 a="1"/>
  <c r="I92" i="2" s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 a="1"/>
  <c r="I80" i="2" s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 a="1"/>
  <c r="I76" i="2" s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 a="1"/>
  <c r="I72" i="2" s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 a="1"/>
  <c r="I68" i="2" s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F51" i="2"/>
  <c r="E51" i="2"/>
  <c r="D51" i="2"/>
  <c r="C51" i="2"/>
  <c r="K50" i="2"/>
  <c r="I50" i="2" a="1"/>
  <c r="I50" i="2" s="1"/>
  <c r="G50" i="2"/>
  <c r="F50" i="2"/>
  <c r="E50" i="2"/>
  <c r="D50" i="2"/>
  <c r="C50" i="2"/>
  <c r="I49" i="2"/>
  <c r="I49" i="2" a="1"/>
  <c r="F49" i="2"/>
  <c r="E49" i="2"/>
  <c r="D49" i="2"/>
  <c r="C49" i="2"/>
  <c r="I48" i="2" a="1"/>
  <c r="I48" i="2" s="1"/>
  <c r="F48" i="2"/>
  <c r="E48" i="2"/>
  <c r="D48" i="2"/>
  <c r="C48" i="2"/>
  <c r="I47" i="2"/>
  <c r="I47" i="2" a="1"/>
  <c r="F47" i="2"/>
  <c r="E47" i="2"/>
  <c r="D47" i="2"/>
  <c r="C47" i="2"/>
  <c r="I46" i="2"/>
  <c r="I46" i="2" a="1"/>
  <c r="F46" i="2"/>
  <c r="E46" i="2"/>
  <c r="D46" i="2"/>
  <c r="C46" i="2"/>
  <c r="I45" i="2" a="1"/>
  <c r="I45" i="2" s="1"/>
  <c r="F45" i="2"/>
  <c r="E45" i="2"/>
  <c r="D45" i="2"/>
  <c r="C45" i="2"/>
  <c r="I44" i="2"/>
  <c r="I44" i="2" a="1"/>
  <c r="F44" i="2"/>
  <c r="E44" i="2"/>
  <c r="D44" i="2"/>
  <c r="C44" i="2"/>
  <c r="I43" i="2"/>
  <c r="I43" i="2" a="1"/>
  <c r="F43" i="2"/>
  <c r="E43" i="2"/>
  <c r="D43" i="2"/>
  <c r="C43" i="2"/>
  <c r="I42" i="2" a="1"/>
  <c r="I42" i="2" s="1"/>
  <c r="F42" i="2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E40" i="2"/>
  <c r="D40" i="2"/>
  <c r="C40" i="2"/>
  <c r="I39" i="2" a="1"/>
  <c r="I39" i="2" s="1"/>
  <c r="F39" i="2"/>
  <c r="E39" i="2"/>
  <c r="D39" i="2"/>
  <c r="C39" i="2"/>
  <c r="I38" i="2"/>
  <c r="I38" i="2" a="1"/>
  <c r="F38" i="2"/>
  <c r="E38" i="2"/>
  <c r="D38" i="2"/>
  <c r="C38" i="2"/>
  <c r="I37" i="2"/>
  <c r="I37" i="2" a="1"/>
  <c r="F37" i="2"/>
  <c r="E37" i="2"/>
  <c r="D37" i="2"/>
  <c r="C37" i="2"/>
  <c r="I36" i="2" a="1"/>
  <c r="I36" i="2" s="1"/>
  <c r="F36" i="2"/>
  <c r="E36" i="2"/>
  <c r="D36" i="2"/>
  <c r="C36" i="2"/>
  <c r="I35" i="2"/>
  <c r="I35" i="2" a="1"/>
  <c r="F35" i="2"/>
  <c r="E35" i="2"/>
  <c r="D35" i="2"/>
  <c r="C35" i="2"/>
  <c r="I34" i="2"/>
  <c r="I34" i="2" a="1"/>
  <c r="F34" i="2"/>
  <c r="E34" i="2"/>
  <c r="D34" i="2"/>
  <c r="C34" i="2"/>
  <c r="I33" i="2" a="1"/>
  <c r="I33" i="2" s="1"/>
  <c r="F33" i="2"/>
  <c r="E33" i="2"/>
  <c r="D33" i="2"/>
  <c r="C33" i="2"/>
  <c r="I32" i="2"/>
  <c r="I32" i="2" a="1"/>
  <c r="F32" i="2"/>
  <c r="E32" i="2"/>
  <c r="D32" i="2"/>
  <c r="C32" i="2"/>
  <c r="I31" i="2"/>
  <c r="I31" i="2" a="1"/>
  <c r="F31" i="2"/>
  <c r="E31" i="2"/>
  <c r="D31" i="2"/>
  <c r="C31" i="2"/>
  <c r="I30" i="2" a="1"/>
  <c r="I30" i="2" s="1"/>
  <c r="F30" i="2"/>
  <c r="E30" i="2"/>
  <c r="D30" i="2"/>
  <c r="C30" i="2"/>
  <c r="I29" i="2" a="1"/>
  <c r="I29" i="2" s="1"/>
  <c r="F29" i="2"/>
  <c r="E29" i="2"/>
  <c r="D29" i="2"/>
  <c r="C29" i="2"/>
  <c r="I28" i="2" a="1"/>
  <c r="I28" i="2" s="1"/>
  <c r="F28" i="2"/>
  <c r="E28" i="2"/>
  <c r="D28" i="2"/>
  <c r="C28" i="2"/>
  <c r="I27" i="2" a="1"/>
  <c r="I27" i="2" s="1"/>
  <c r="F27" i="2"/>
  <c r="E27" i="2"/>
  <c r="D27" i="2"/>
  <c r="C27" i="2"/>
  <c r="I26" i="2"/>
  <c r="I26" i="2" a="1"/>
  <c r="F26" i="2"/>
  <c r="E26" i="2"/>
  <c r="D26" i="2"/>
  <c r="C26" i="2"/>
  <c r="I25" i="2"/>
  <c r="I25" i="2" a="1"/>
  <c r="F25" i="2"/>
  <c r="E25" i="2"/>
  <c r="D25" i="2"/>
  <c r="C25" i="2"/>
  <c r="I24" i="2" a="1"/>
  <c r="I24" i="2" s="1"/>
  <c r="F24" i="2"/>
  <c r="E24" i="2"/>
  <c r="D24" i="2"/>
  <c r="C24" i="2"/>
  <c r="I23" i="2"/>
  <c r="I23" i="2" a="1"/>
  <c r="F23" i="2"/>
  <c r="E23" i="2"/>
  <c r="D23" i="2"/>
  <c r="C23" i="2"/>
  <c r="I22" i="2"/>
  <c r="I22" i="2" a="1"/>
  <c r="F22" i="2"/>
  <c r="E22" i="2"/>
  <c r="D22" i="2"/>
  <c r="C22" i="2"/>
  <c r="I21" i="2" a="1"/>
  <c r="I21" i="2" s="1"/>
  <c r="F21" i="2"/>
  <c r="E21" i="2"/>
  <c r="D21" i="2"/>
  <c r="C21" i="2"/>
  <c r="J20" i="2"/>
  <c r="J21" i="2" s="1"/>
  <c r="J22" i="2" s="1"/>
  <c r="I20" i="2"/>
  <c r="I20" i="2" a="1"/>
  <c r="F20" i="2"/>
  <c r="E20" i="2"/>
  <c r="D20" i="2"/>
  <c r="C20" i="2"/>
  <c r="I19" i="2"/>
  <c r="I19" i="2" a="1"/>
  <c r="E19" i="2"/>
  <c r="D19" i="2"/>
  <c r="C19" i="2"/>
  <c r="I18" i="2" a="1"/>
  <c r="I18" i="2" s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" i="2"/>
  <c r="T36" i="7" l="1"/>
  <c r="R36" i="7"/>
  <c r="S36" i="7"/>
  <c r="V6" i="7"/>
  <c r="V24" i="7"/>
  <c r="W12" i="7"/>
  <c r="V12" i="7"/>
  <c r="V30" i="7"/>
  <c r="V23" i="7"/>
  <c r="V18" i="7"/>
  <c r="V36" i="7"/>
  <c r="W11" i="7"/>
  <c r="V11" i="7"/>
  <c r="S5" i="7"/>
  <c r="W5" i="7" s="1"/>
  <c r="U6" i="7"/>
  <c r="W6" i="7" s="1"/>
  <c r="S11" i="7"/>
  <c r="U12" i="7"/>
  <c r="S17" i="7"/>
  <c r="W17" i="7" s="1"/>
  <c r="U18" i="7"/>
  <c r="W18" i="7" s="1"/>
  <c r="S23" i="7"/>
  <c r="U24" i="7"/>
  <c r="W24" i="7" s="1"/>
  <c r="S29" i="7"/>
  <c r="W29" i="7" s="1"/>
  <c r="U30" i="7"/>
  <c r="W30" i="7" s="1"/>
  <c r="S35" i="7"/>
  <c r="W35" i="7" s="1"/>
  <c r="U36" i="7"/>
  <c r="W36" i="7" s="1"/>
  <c r="R4" i="7"/>
  <c r="T5" i="7"/>
  <c r="R10" i="7"/>
  <c r="T11" i="7"/>
  <c r="R16" i="7"/>
  <c r="T17" i="7"/>
  <c r="R22" i="7"/>
  <c r="T23" i="7"/>
  <c r="W23" i="7" s="1"/>
  <c r="R28" i="7"/>
  <c r="T29" i="7"/>
  <c r="R34" i="7"/>
  <c r="T35" i="7"/>
  <c r="R3" i="7"/>
  <c r="T4" i="7"/>
  <c r="R9" i="7"/>
  <c r="T10" i="7"/>
  <c r="R15" i="7"/>
  <c r="T16" i="7"/>
  <c r="R21" i="7"/>
  <c r="T22" i="7"/>
  <c r="R27" i="7"/>
  <c r="T28" i="7"/>
  <c r="R33" i="7"/>
  <c r="T34" i="7"/>
  <c r="S3" i="7"/>
  <c r="S9" i="7"/>
  <c r="S15" i="7"/>
  <c r="S21" i="7"/>
  <c r="S27" i="7"/>
  <c r="S33" i="7"/>
  <c r="R2" i="7"/>
  <c r="R8" i="7"/>
  <c r="R14" i="7"/>
  <c r="R20" i="7"/>
  <c r="R26" i="7"/>
  <c r="R32" i="7"/>
  <c r="R7" i="7"/>
  <c r="R13" i="7"/>
  <c r="R19" i="7"/>
  <c r="R25" i="7"/>
  <c r="R31" i="7"/>
  <c r="E7" i="5"/>
  <c r="H6" i="5"/>
  <c r="D30" i="4"/>
  <c r="C15" i="4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31" i="4"/>
  <c r="D32" i="4" s="1"/>
  <c r="D33" i="4" s="1"/>
  <c r="D34" i="4" s="1"/>
  <c r="D35" i="4"/>
  <c r="D36" i="4" s="1"/>
  <c r="D37" i="4" s="1"/>
  <c r="D38" i="4" s="1"/>
  <c r="D39" i="4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G16" i="3"/>
  <c r="E443" i="3"/>
  <c r="D443" i="3"/>
  <c r="D50" i="3"/>
  <c r="E318" i="3"/>
  <c r="D318" i="3"/>
  <c r="E426" i="3"/>
  <c r="D426" i="3"/>
  <c r="D501" i="3"/>
  <c r="E501" i="3"/>
  <c r="E655" i="3"/>
  <c r="D655" i="3"/>
  <c r="E106" i="3"/>
  <c r="D106" i="3"/>
  <c r="E118" i="3"/>
  <c r="D118" i="3"/>
  <c r="E130" i="3"/>
  <c r="D130" i="3"/>
  <c r="E142" i="3"/>
  <c r="D142" i="3"/>
  <c r="E154" i="3"/>
  <c r="D154" i="3"/>
  <c r="E166" i="3"/>
  <c r="D166" i="3"/>
  <c r="E178" i="3"/>
  <c r="D178" i="3"/>
  <c r="E359" i="3"/>
  <c r="D359" i="3"/>
  <c r="E455" i="3"/>
  <c r="D455" i="3"/>
  <c r="D23" i="3"/>
  <c r="D35" i="3"/>
  <c r="E70" i="3"/>
  <c r="D70" i="3"/>
  <c r="E81" i="3"/>
  <c r="D81" i="3"/>
  <c r="D200" i="3"/>
  <c r="E207" i="3"/>
  <c r="D207" i="3"/>
  <c r="D224" i="3"/>
  <c r="E231" i="3"/>
  <c r="D231" i="3"/>
  <c r="D248" i="3"/>
  <c r="E255" i="3"/>
  <c r="D255" i="3"/>
  <c r="D272" i="3"/>
  <c r="E279" i="3"/>
  <c r="D279" i="3"/>
  <c r="D297" i="3"/>
  <c r="E297" i="3"/>
  <c r="E366" i="3"/>
  <c r="D366" i="3"/>
  <c r="E438" i="3"/>
  <c r="D438" i="3"/>
  <c r="E21" i="3"/>
  <c r="E33" i="3"/>
  <c r="E46" i="3"/>
  <c r="D46" i="3"/>
  <c r="E78" i="3"/>
  <c r="E201" i="3"/>
  <c r="D201" i="3"/>
  <c r="E225" i="3"/>
  <c r="D225" i="3"/>
  <c r="E249" i="3"/>
  <c r="D249" i="3"/>
  <c r="E273" i="3"/>
  <c r="D273" i="3"/>
  <c r="E503" i="3"/>
  <c r="D503" i="3"/>
  <c r="E744" i="3"/>
  <c r="D744" i="3"/>
  <c r="E354" i="3"/>
  <c r="D354" i="3"/>
  <c r="E450" i="3"/>
  <c r="D450" i="3"/>
  <c r="E598" i="3"/>
  <c r="D598" i="3"/>
  <c r="D62" i="3"/>
  <c r="D87" i="3"/>
  <c r="D98" i="3"/>
  <c r="D429" i="3"/>
  <c r="E429" i="3"/>
  <c r="E57" i="3"/>
  <c r="D57" i="3"/>
  <c r="E82" i="3"/>
  <c r="D82" i="3"/>
  <c r="E93" i="3"/>
  <c r="D93" i="3"/>
  <c r="E299" i="3"/>
  <c r="D299" i="3"/>
  <c r="D381" i="3"/>
  <c r="E381" i="3"/>
  <c r="E539" i="3"/>
  <c r="D539" i="3"/>
  <c r="E565" i="3"/>
  <c r="D565" i="3"/>
  <c r="E768" i="3"/>
  <c r="D768" i="3"/>
  <c r="D3" i="3"/>
  <c r="D7" i="3"/>
  <c r="D11" i="3"/>
  <c r="D49" i="3"/>
  <c r="E54" i="3"/>
  <c r="D68" i="3"/>
  <c r="E90" i="3"/>
  <c r="D104" i="3"/>
  <c r="D116" i="3"/>
  <c r="D128" i="3"/>
  <c r="D140" i="3"/>
  <c r="D152" i="3"/>
  <c r="D164" i="3"/>
  <c r="D176" i="3"/>
  <c r="D188" i="3"/>
  <c r="E198" i="3"/>
  <c r="E222" i="3"/>
  <c r="E246" i="3"/>
  <c r="E270" i="3"/>
  <c r="D369" i="3"/>
  <c r="E369" i="3"/>
  <c r="D441" i="3"/>
  <c r="E441" i="3"/>
  <c r="E462" i="3"/>
  <c r="D462" i="3"/>
  <c r="E553" i="3"/>
  <c r="D553" i="3"/>
  <c r="D682" i="3"/>
  <c r="E682" i="3"/>
  <c r="D42" i="3"/>
  <c r="E195" i="3"/>
  <c r="D195" i="3"/>
  <c r="D212" i="3"/>
  <c r="E219" i="3"/>
  <c r="D219" i="3"/>
  <c r="D236" i="3"/>
  <c r="E243" i="3"/>
  <c r="D243" i="3"/>
  <c r="D260" i="3"/>
  <c r="E267" i="3"/>
  <c r="D267" i="3"/>
  <c r="D284" i="3"/>
  <c r="E293" i="3"/>
  <c r="D293" i="3"/>
  <c r="E414" i="3"/>
  <c r="D414" i="3"/>
  <c r="E624" i="3"/>
  <c r="D624" i="3"/>
  <c r="E636" i="3"/>
  <c r="D636" i="3"/>
  <c r="E799" i="3"/>
  <c r="D799" i="3"/>
  <c r="E105" i="3"/>
  <c r="D105" i="3"/>
  <c r="E117" i="3"/>
  <c r="D117" i="3"/>
  <c r="E129" i="3"/>
  <c r="D129" i="3"/>
  <c r="E141" i="3"/>
  <c r="D141" i="3"/>
  <c r="E153" i="3"/>
  <c r="D153" i="3"/>
  <c r="E165" i="3"/>
  <c r="D165" i="3"/>
  <c r="E177" i="3"/>
  <c r="D177" i="3"/>
  <c r="E189" i="3"/>
  <c r="D189" i="3"/>
  <c r="E213" i="3"/>
  <c r="D213" i="3"/>
  <c r="E237" i="3"/>
  <c r="D237" i="3"/>
  <c r="E261" i="3"/>
  <c r="D261" i="3"/>
  <c r="E285" i="3"/>
  <c r="D285" i="3"/>
  <c r="E294" i="3"/>
  <c r="D294" i="3"/>
  <c r="E431" i="3"/>
  <c r="D431" i="3"/>
  <c r="D453" i="3"/>
  <c r="E453" i="3"/>
  <c r="E45" i="3"/>
  <c r="D45" i="3"/>
  <c r="E58" i="3"/>
  <c r="D58" i="3"/>
  <c r="E69" i="3"/>
  <c r="D69" i="3"/>
  <c r="E94" i="3"/>
  <c r="D94" i="3"/>
  <c r="E317" i="3"/>
  <c r="D317" i="3"/>
  <c r="E371" i="3"/>
  <c r="D371" i="3"/>
  <c r="E510" i="3"/>
  <c r="D510" i="3"/>
  <c r="E306" i="3"/>
  <c r="D306" i="3"/>
  <c r="E544" i="3"/>
  <c r="D544" i="3"/>
  <c r="E1007" i="3"/>
  <c r="D1007" i="3"/>
  <c r="E342" i="3"/>
  <c r="D342" i="3"/>
  <c r="E390" i="3"/>
  <c r="D390" i="3"/>
  <c r="E402" i="3"/>
  <c r="D402" i="3"/>
  <c r="E541" i="3"/>
  <c r="D541" i="3"/>
  <c r="D718" i="3"/>
  <c r="E718" i="3"/>
  <c r="E831" i="3"/>
  <c r="D831" i="3"/>
  <c r="D190" i="3"/>
  <c r="D202" i="3"/>
  <c r="D214" i="3"/>
  <c r="D226" i="3"/>
  <c r="D238" i="3"/>
  <c r="D250" i="3"/>
  <c r="D262" i="3"/>
  <c r="D274" i="3"/>
  <c r="D286" i="3"/>
  <c r="D311" i="3"/>
  <c r="E330" i="3"/>
  <c r="D330" i="3"/>
  <c r="D347" i="3"/>
  <c r="E378" i="3"/>
  <c r="D378" i="3"/>
  <c r="D419" i="3"/>
  <c r="E513" i="3"/>
  <c r="E532" i="3"/>
  <c r="E595" i="3"/>
  <c r="D595" i="3"/>
  <c r="D323" i="3"/>
  <c r="D395" i="3"/>
  <c r="D407" i="3"/>
  <c r="D467" i="3"/>
  <c r="E474" i="3"/>
  <c r="D474" i="3"/>
  <c r="E525" i="3"/>
  <c r="D551" i="3"/>
  <c r="E556" i="3"/>
  <c r="D556" i="3"/>
  <c r="E486" i="3"/>
  <c r="D486" i="3"/>
  <c r="E606" i="3"/>
  <c r="D606" i="3"/>
  <c r="E498" i="3"/>
  <c r="D498" i="3"/>
  <c r="E612" i="3"/>
  <c r="D612" i="3"/>
  <c r="E643" i="3"/>
  <c r="D643" i="3"/>
  <c r="D670" i="3"/>
  <c r="E670" i="3"/>
  <c r="E305" i="3"/>
  <c r="D305" i="3"/>
  <c r="E522" i="3"/>
  <c r="D522" i="3"/>
  <c r="E568" i="3"/>
  <c r="D568" i="3"/>
  <c r="E583" i="3"/>
  <c r="D583" i="3"/>
  <c r="E618" i="3"/>
  <c r="D618" i="3"/>
  <c r="E775" i="3"/>
  <c r="D775" i="3"/>
  <c r="E631" i="3"/>
  <c r="D631" i="3"/>
  <c r="E787" i="3"/>
  <c r="D787" i="3"/>
  <c r="E890" i="3"/>
  <c r="D890" i="3"/>
  <c r="E962" i="3"/>
  <c r="D962" i="3"/>
  <c r="D1059" i="3"/>
  <c r="E1059" i="3"/>
  <c r="E902" i="3"/>
  <c r="D902" i="3"/>
  <c r="E974" i="3"/>
  <c r="D974" i="3"/>
  <c r="E607" i="3"/>
  <c r="D607" i="3"/>
  <c r="E667" i="3"/>
  <c r="D667" i="3"/>
  <c r="E679" i="3"/>
  <c r="D679" i="3"/>
  <c r="D780" i="3"/>
  <c r="E1019" i="3"/>
  <c r="D1019" i="3"/>
  <c r="D289" i="3"/>
  <c r="D301" i="3"/>
  <c r="D313" i="3"/>
  <c r="D325" i="3"/>
  <c r="D337" i="3"/>
  <c r="D349" i="3"/>
  <c r="D361" i="3"/>
  <c r="D373" i="3"/>
  <c r="D385" i="3"/>
  <c r="D409" i="3"/>
  <c r="D421" i="3"/>
  <c r="E535" i="3"/>
  <c r="D535" i="3"/>
  <c r="E691" i="3"/>
  <c r="D691" i="3"/>
  <c r="E914" i="3"/>
  <c r="D914" i="3"/>
  <c r="E986" i="3"/>
  <c r="D986" i="3"/>
  <c r="D1020" i="3"/>
  <c r="E1020" i="3"/>
  <c r="D296" i="3"/>
  <c r="D308" i="3"/>
  <c r="D320" i="3"/>
  <c r="D344" i="3"/>
  <c r="D356" i="3"/>
  <c r="D368" i="3"/>
  <c r="E547" i="3"/>
  <c r="D547" i="3"/>
  <c r="E559" i="3"/>
  <c r="D559" i="3"/>
  <c r="E571" i="3"/>
  <c r="D571" i="3"/>
  <c r="E619" i="3"/>
  <c r="D619" i="3"/>
  <c r="D660" i="3"/>
  <c r="D672" i="3"/>
  <c r="E703" i="3"/>
  <c r="D703" i="3"/>
  <c r="E742" i="3"/>
  <c r="E801" i="3"/>
  <c r="D801" i="3"/>
  <c r="D1417" i="3"/>
  <c r="E1417" i="3"/>
  <c r="E715" i="3"/>
  <c r="D715" i="3"/>
  <c r="E854" i="3"/>
  <c r="D854" i="3"/>
  <c r="E926" i="3"/>
  <c r="D926" i="3"/>
  <c r="E998" i="3"/>
  <c r="D998" i="3"/>
  <c r="E1111" i="3"/>
  <c r="D1111" i="3"/>
  <c r="E582" i="3"/>
  <c r="D582" i="3"/>
  <c r="E727" i="3"/>
  <c r="D727" i="3"/>
  <c r="D329" i="3"/>
  <c r="D341" i="3"/>
  <c r="D353" i="3"/>
  <c r="D365" i="3"/>
  <c r="D377" i="3"/>
  <c r="D389" i="3"/>
  <c r="D401" i="3"/>
  <c r="D413" i="3"/>
  <c r="D425" i="3"/>
  <c r="D437" i="3"/>
  <c r="D449" i="3"/>
  <c r="D461" i="3"/>
  <c r="D473" i="3"/>
  <c r="D485" i="3"/>
  <c r="D497" i="3"/>
  <c r="D509" i="3"/>
  <c r="D521" i="3"/>
  <c r="D545" i="3"/>
  <c r="D557" i="3"/>
  <c r="D569" i="3"/>
  <c r="D588" i="3"/>
  <c r="D605" i="3"/>
  <c r="D611" i="3"/>
  <c r="D708" i="3"/>
  <c r="E739" i="3"/>
  <c r="D739" i="3"/>
  <c r="E778" i="3"/>
  <c r="E866" i="3"/>
  <c r="D866" i="3"/>
  <c r="E938" i="3"/>
  <c r="D938" i="3"/>
  <c r="D1167" i="3"/>
  <c r="E1167" i="3"/>
  <c r="D300" i="3"/>
  <c r="D336" i="3"/>
  <c r="D348" i="3"/>
  <c r="D372" i="3"/>
  <c r="D384" i="3"/>
  <c r="D396" i="3"/>
  <c r="D408" i="3"/>
  <c r="D420" i="3"/>
  <c r="D432" i="3"/>
  <c r="D444" i="3"/>
  <c r="D480" i="3"/>
  <c r="D492" i="3"/>
  <c r="D504" i="3"/>
  <c r="D516" i="3"/>
  <c r="D528" i="3"/>
  <c r="D538" i="3"/>
  <c r="D550" i="3"/>
  <c r="D562" i="3"/>
  <c r="D574" i="3"/>
  <c r="E577" i="3"/>
  <c r="D577" i="3"/>
  <c r="E594" i="3"/>
  <c r="D594" i="3"/>
  <c r="E634" i="3"/>
  <c r="E751" i="3"/>
  <c r="D751" i="3"/>
  <c r="E790" i="3"/>
  <c r="E825" i="3"/>
  <c r="D840" i="3"/>
  <c r="E840" i="3"/>
  <c r="E1250" i="3"/>
  <c r="D1250" i="3"/>
  <c r="E536" i="3"/>
  <c r="D600" i="3"/>
  <c r="E646" i="3"/>
  <c r="D720" i="3"/>
  <c r="E763" i="3"/>
  <c r="D763" i="3"/>
  <c r="E803" i="3"/>
  <c r="D803" i="3"/>
  <c r="E878" i="3"/>
  <c r="D878" i="3"/>
  <c r="E950" i="3"/>
  <c r="D950" i="3"/>
  <c r="E807" i="3"/>
  <c r="D807" i="3"/>
  <c r="E1031" i="3"/>
  <c r="D1031" i="3"/>
  <c r="E1058" i="3"/>
  <c r="D1058" i="3"/>
  <c r="E1082" i="3"/>
  <c r="D1082" i="3"/>
  <c r="E1262" i="3"/>
  <c r="D1262" i="3"/>
  <c r="E1404" i="3"/>
  <c r="D1404" i="3"/>
  <c r="E1238" i="3"/>
  <c r="D1238" i="3"/>
  <c r="E851" i="3"/>
  <c r="D851" i="3"/>
  <c r="E863" i="3"/>
  <c r="D863" i="3"/>
  <c r="E875" i="3"/>
  <c r="D875" i="3"/>
  <c r="E887" i="3"/>
  <c r="D887" i="3"/>
  <c r="E899" i="3"/>
  <c r="D899" i="3"/>
  <c r="E911" i="3"/>
  <c r="D911" i="3"/>
  <c r="E923" i="3"/>
  <c r="D923" i="3"/>
  <c r="E935" i="3"/>
  <c r="D935" i="3"/>
  <c r="E947" i="3"/>
  <c r="D947" i="3"/>
  <c r="E959" i="3"/>
  <c r="D959" i="3"/>
  <c r="E971" i="3"/>
  <c r="D971" i="3"/>
  <c r="E983" i="3"/>
  <c r="D983" i="3"/>
  <c r="E995" i="3"/>
  <c r="D995" i="3"/>
  <c r="D812" i="3"/>
  <c r="E1008" i="3"/>
  <c r="E819" i="3"/>
  <c r="D819" i="3"/>
  <c r="D1107" i="3"/>
  <c r="E1107" i="3"/>
  <c r="E810" i="3"/>
  <c r="E1286" i="3"/>
  <c r="D1286" i="3"/>
  <c r="E1428" i="3"/>
  <c r="D1428" i="3"/>
  <c r="D671" i="3"/>
  <c r="E1075" i="3"/>
  <c r="D1075" i="3"/>
  <c r="E1202" i="3"/>
  <c r="D1202" i="3"/>
  <c r="E1267" i="3"/>
  <c r="D1267" i="3"/>
  <c r="D630" i="3"/>
  <c r="D642" i="3"/>
  <c r="D654" i="3"/>
  <c r="D666" i="3"/>
  <c r="D678" i="3"/>
  <c r="D690" i="3"/>
  <c r="D702" i="3"/>
  <c r="D714" i="3"/>
  <c r="D726" i="3"/>
  <c r="D738" i="3"/>
  <c r="D750" i="3"/>
  <c r="D762" i="3"/>
  <c r="D774" i="3"/>
  <c r="D786" i="3"/>
  <c r="D798" i="3"/>
  <c r="E842" i="3"/>
  <c r="E1034" i="3"/>
  <c r="D1034" i="3"/>
  <c r="E1255" i="3"/>
  <c r="D1255" i="3"/>
  <c r="D589" i="3"/>
  <c r="D601" i="3"/>
  <c r="D613" i="3"/>
  <c r="D625" i="3"/>
  <c r="D637" i="3"/>
  <c r="D649" i="3"/>
  <c r="D661" i="3"/>
  <c r="D673" i="3"/>
  <c r="D685" i="3"/>
  <c r="D697" i="3"/>
  <c r="D709" i="3"/>
  <c r="D721" i="3"/>
  <c r="D733" i="3"/>
  <c r="D745" i="3"/>
  <c r="D757" i="3"/>
  <c r="D769" i="3"/>
  <c r="D781" i="3"/>
  <c r="D793" i="3"/>
  <c r="D800" i="3"/>
  <c r="D813" i="3"/>
  <c r="D815" i="3"/>
  <c r="E839" i="3"/>
  <c r="D839" i="3"/>
  <c r="E1022" i="3"/>
  <c r="D1022" i="3"/>
  <c r="D1143" i="3"/>
  <c r="E1143" i="3"/>
  <c r="E1243" i="3"/>
  <c r="D1243" i="3"/>
  <c r="D1299" i="3"/>
  <c r="E1299" i="3"/>
  <c r="E822" i="3"/>
  <c r="D827" i="3"/>
  <c r="E843" i="3"/>
  <c r="D843" i="3"/>
  <c r="E1010" i="3"/>
  <c r="D1010" i="3"/>
  <c r="E1142" i="3"/>
  <c r="D1142" i="3"/>
  <c r="E1416" i="3"/>
  <c r="D1416" i="3"/>
  <c r="E1118" i="3"/>
  <c r="D1118" i="3"/>
  <c r="E1178" i="3"/>
  <c r="D1178" i="3"/>
  <c r="E1269" i="3"/>
  <c r="D1269" i="3"/>
  <c r="E1305" i="3"/>
  <c r="D1305" i="3"/>
  <c r="E1322" i="3"/>
  <c r="D1322" i="3"/>
  <c r="E1606" i="3"/>
  <c r="D1606" i="3"/>
  <c r="E1073" i="3"/>
  <c r="E1094" i="3"/>
  <c r="D1094" i="3"/>
  <c r="E1119" i="3"/>
  <c r="E1154" i="3"/>
  <c r="D1154" i="3"/>
  <c r="E1179" i="3"/>
  <c r="E1229" i="3"/>
  <c r="D834" i="3"/>
  <c r="D846" i="3"/>
  <c r="D858" i="3"/>
  <c r="D870" i="3"/>
  <c r="D882" i="3"/>
  <c r="D894" i="3"/>
  <c r="D906" i="3"/>
  <c r="D918" i="3"/>
  <c r="D930" i="3"/>
  <c r="D942" i="3"/>
  <c r="D954" i="3"/>
  <c r="D966" i="3"/>
  <c r="D978" i="3"/>
  <c r="D990" i="3"/>
  <c r="D1002" i="3"/>
  <c r="D1014" i="3"/>
  <c r="D1026" i="3"/>
  <c r="D1038" i="3"/>
  <c r="D1051" i="3"/>
  <c r="D1064" i="3"/>
  <c r="E1109" i="3"/>
  <c r="D1123" i="3"/>
  <c r="E1169" i="3"/>
  <c r="D1183" i="3"/>
  <c r="E1241" i="3"/>
  <c r="E1253" i="3"/>
  <c r="E1265" i="3"/>
  <c r="E1476" i="3"/>
  <c r="D1476" i="3"/>
  <c r="E1046" i="3"/>
  <c r="D1046" i="3"/>
  <c r="E1070" i="3"/>
  <c r="D1070" i="3"/>
  <c r="E1130" i="3"/>
  <c r="D1130" i="3"/>
  <c r="E1214" i="3"/>
  <c r="D1214" i="3"/>
  <c r="D1509" i="3"/>
  <c r="E1509" i="3"/>
  <c r="D1544" i="3"/>
  <c r="E1544" i="3"/>
  <c r="D1004" i="3"/>
  <c r="D1016" i="3"/>
  <c r="D1028" i="3"/>
  <c r="D1040" i="3"/>
  <c r="D1049" i="3"/>
  <c r="D1052" i="3"/>
  <c r="E1145" i="3"/>
  <c r="E1190" i="3"/>
  <c r="D1190" i="3"/>
  <c r="E1310" i="3"/>
  <c r="D1310" i="3"/>
  <c r="D855" i="3"/>
  <c r="D867" i="3"/>
  <c r="D879" i="3"/>
  <c r="D891" i="3"/>
  <c r="D903" i="3"/>
  <c r="D915" i="3"/>
  <c r="D927" i="3"/>
  <c r="D939" i="3"/>
  <c r="D951" i="3"/>
  <c r="D963" i="3"/>
  <c r="D975" i="3"/>
  <c r="D987" i="3"/>
  <c r="D999" i="3"/>
  <c r="D1011" i="3"/>
  <c r="D1023" i="3"/>
  <c r="D1035" i="3"/>
  <c r="D1042" i="3"/>
  <c r="E1061" i="3"/>
  <c r="E1085" i="3"/>
  <c r="D1099" i="3"/>
  <c r="E1131" i="3"/>
  <c r="D1159" i="3"/>
  <c r="E1205" i="3"/>
  <c r="E1215" i="3"/>
  <c r="E1047" i="3"/>
  <c r="E1071" i="3"/>
  <c r="E1106" i="3"/>
  <c r="D1106" i="3"/>
  <c r="E1166" i="3"/>
  <c r="D1166" i="3"/>
  <c r="E1191" i="3"/>
  <c r="D1219" i="3"/>
  <c r="E1226" i="3"/>
  <c r="D1226" i="3"/>
  <c r="D1280" i="3"/>
  <c r="E1440" i="3"/>
  <c r="D1440" i="3"/>
  <c r="E1490" i="3"/>
  <c r="D1490" i="3"/>
  <c r="E1523" i="3"/>
  <c r="D1523" i="3"/>
  <c r="E1484" i="3"/>
  <c r="D1484" i="3"/>
  <c r="E1499" i="3"/>
  <c r="D1499" i="3"/>
  <c r="E1392" i="3"/>
  <c r="D1392" i="3"/>
  <c r="E1459" i="3"/>
  <c r="D1459" i="3"/>
  <c r="E1468" i="3"/>
  <c r="D1468" i="3"/>
  <c r="D1053" i="3"/>
  <c r="D1065" i="3"/>
  <c r="D1077" i="3"/>
  <c r="D1089" i="3"/>
  <c r="D1113" i="3"/>
  <c r="D1137" i="3"/>
  <c r="D1149" i="3"/>
  <c r="D1161" i="3"/>
  <c r="D1173" i="3"/>
  <c r="D1245" i="3"/>
  <c r="E1293" i="3"/>
  <c r="D1293" i="3"/>
  <c r="D1306" i="3"/>
  <c r="E1334" i="3"/>
  <c r="D1334" i="3"/>
  <c r="E1370" i="3"/>
  <c r="D1370" i="3"/>
  <c r="E1380" i="3"/>
  <c r="D1402" i="3"/>
  <c r="E1450" i="3"/>
  <c r="D1455" i="3"/>
  <c r="E1472" i="3"/>
  <c r="D1472" i="3"/>
  <c r="D1060" i="3"/>
  <c r="D1084" i="3"/>
  <c r="D1096" i="3"/>
  <c r="D1108" i="3"/>
  <c r="D1120" i="3"/>
  <c r="D1144" i="3"/>
  <c r="D1156" i="3"/>
  <c r="D1168" i="3"/>
  <c r="D1180" i="3"/>
  <c r="D1192" i="3"/>
  <c r="D1204" i="3"/>
  <c r="D1216" i="3"/>
  <c r="D1228" i="3"/>
  <c r="D1240" i="3"/>
  <c r="D1252" i="3"/>
  <c r="D1264" i="3"/>
  <c r="D1274" i="3"/>
  <c r="D1285" i="3"/>
  <c r="D1304" i="3"/>
  <c r="D1313" i="3"/>
  <c r="D1320" i="3"/>
  <c r="D1327" i="3"/>
  <c r="E1346" i="3"/>
  <c r="D1346" i="3"/>
  <c r="E1393" i="3"/>
  <c r="D1103" i="3"/>
  <c r="D1127" i="3"/>
  <c r="D1378" i="3"/>
  <c r="E1438" i="3"/>
  <c r="D1443" i="3"/>
  <c r="E1478" i="3"/>
  <c r="D1478" i="3"/>
  <c r="D1339" i="3"/>
  <c r="E1358" i="3"/>
  <c r="D1358" i="3"/>
  <c r="D1373" i="3"/>
  <c r="D1407" i="3"/>
  <c r="E1559" i="3"/>
  <c r="D1559" i="3"/>
  <c r="E1610" i="3"/>
  <c r="D1610" i="3"/>
  <c r="E1281" i="3"/>
  <c r="D1281" i="3"/>
  <c r="E1474" i="3"/>
  <c r="D1474" i="3"/>
  <c r="D1256" i="3"/>
  <c r="D1275" i="3"/>
  <c r="D1294" i="3"/>
  <c r="D1296" i="3"/>
  <c r="D1342" i="3"/>
  <c r="D1347" i="3"/>
  <c r="D1351" i="3"/>
  <c r="E1368" i="3"/>
  <c r="D1419" i="3"/>
  <c r="E1452" i="3"/>
  <c r="D1452" i="3"/>
  <c r="E1457" i="3"/>
  <c r="E1488" i="3"/>
  <c r="D1503" i="3"/>
  <c r="E1507" i="3"/>
  <c r="D1521" i="3"/>
  <c r="E1521" i="3"/>
  <c r="E1658" i="3"/>
  <c r="D1658" i="3"/>
  <c r="E1382" i="3"/>
  <c r="D1382" i="3"/>
  <c r="E1642" i="3"/>
  <c r="D1642" i="3"/>
  <c r="E1511" i="3"/>
  <c r="D1511" i="3"/>
  <c r="E1593" i="3"/>
  <c r="D1593" i="3"/>
  <c r="E1757" i="3"/>
  <c r="D1757" i="3"/>
  <c r="E1957" i="3"/>
  <c r="D1957" i="3"/>
  <c r="E1473" i="3"/>
  <c r="E1485" i="3"/>
  <c r="E1605" i="3"/>
  <c r="D1605" i="3"/>
  <c r="E1653" i="3"/>
  <c r="D1653" i="3"/>
  <c r="E1752" i="3"/>
  <c r="D1752" i="3"/>
  <c r="E1893" i="3"/>
  <c r="D1893" i="3"/>
  <c r="E1535" i="3"/>
  <c r="D1535" i="3"/>
  <c r="E1641" i="3"/>
  <c r="D1641" i="3"/>
  <c r="E1946" i="3"/>
  <c r="D1946" i="3"/>
  <c r="E1547" i="3"/>
  <c r="D1547" i="3"/>
  <c r="E1569" i="3"/>
  <c r="D1569" i="3"/>
  <c r="E1771" i="3"/>
  <c r="D1771" i="3"/>
  <c r="E1629" i="3"/>
  <c r="D1629" i="3"/>
  <c r="D1675" i="3"/>
  <c r="D1394" i="3"/>
  <c r="D1406" i="3"/>
  <c r="D1418" i="3"/>
  <c r="D1430" i="3"/>
  <c r="D1442" i="3"/>
  <c r="D1454" i="3"/>
  <c r="E1463" i="3"/>
  <c r="D1465" i="3"/>
  <c r="D1491" i="3"/>
  <c r="D1493" i="3"/>
  <c r="E1497" i="3"/>
  <c r="D1508" i="3"/>
  <c r="D1517" i="3"/>
  <c r="D1519" i="3"/>
  <c r="E1533" i="3"/>
  <c r="D1562" i="3"/>
  <c r="D1570" i="3"/>
  <c r="D1584" i="3"/>
  <c r="D1598" i="3"/>
  <c r="D1601" i="3"/>
  <c r="E1620" i="3"/>
  <c r="D1649" i="3"/>
  <c r="E1668" i="3"/>
  <c r="D1317" i="3"/>
  <c r="D1329" i="3"/>
  <c r="D1341" i="3"/>
  <c r="D1353" i="3"/>
  <c r="D1365" i="3"/>
  <c r="D1377" i="3"/>
  <c r="D1389" i="3"/>
  <c r="D1401" i="3"/>
  <c r="D1413" i="3"/>
  <c r="D1425" i="3"/>
  <c r="D1437" i="3"/>
  <c r="D1449" i="3"/>
  <c r="D1467" i="3"/>
  <c r="D1495" i="3"/>
  <c r="D1522" i="3"/>
  <c r="D1536" i="3"/>
  <c r="D1538" i="3"/>
  <c r="D1560" i="3"/>
  <c r="D1565" i="3"/>
  <c r="D1567" i="3"/>
  <c r="E1581" i="3"/>
  <c r="D1581" i="3"/>
  <c r="D1630" i="3"/>
  <c r="D1646" i="3"/>
  <c r="E1975" i="3"/>
  <c r="D1975" i="3"/>
  <c r="D1312" i="3"/>
  <c r="D1396" i="3"/>
  <c r="D1408" i="3"/>
  <c r="D1420" i="3"/>
  <c r="D1432" i="3"/>
  <c r="D1444" i="3"/>
  <c r="D1456" i="3"/>
  <c r="D1469" i="3"/>
  <c r="E1487" i="3"/>
  <c r="D1487" i="3"/>
  <c r="D1529" i="3"/>
  <c r="D1531" i="3"/>
  <c r="E1545" i="3"/>
  <c r="E1557" i="3"/>
  <c r="E1617" i="3"/>
  <c r="D1617" i="3"/>
  <c r="E1665" i="3"/>
  <c r="D1665" i="3"/>
  <c r="E1818" i="3"/>
  <c r="D1818" i="3"/>
  <c r="D1502" i="3"/>
  <c r="D1550" i="3"/>
  <c r="E1608" i="3"/>
  <c r="D1637" i="3"/>
  <c r="E1656" i="3"/>
  <c r="D1774" i="3"/>
  <c r="E1774" i="3"/>
  <c r="E1785" i="3"/>
  <c r="E1801" i="3"/>
  <c r="D1801" i="3"/>
  <c r="E1796" i="3"/>
  <c r="D1796" i="3"/>
  <c r="E1686" i="3"/>
  <c r="D1686" i="3"/>
  <c r="E1746" i="3"/>
  <c r="D1746" i="3"/>
  <c r="E1754" i="3"/>
  <c r="D1754" i="3"/>
  <c r="E1778" i="3"/>
  <c r="D1778" i="3"/>
  <c r="E1698" i="3"/>
  <c r="D1698" i="3"/>
  <c r="E1710" i="3"/>
  <c r="D1710" i="3"/>
  <c r="E1722" i="3"/>
  <c r="D1722" i="3"/>
  <c r="E1734" i="3"/>
  <c r="D1734" i="3"/>
  <c r="E1858" i="3"/>
  <c r="D1858" i="3"/>
  <c r="D2110" i="3"/>
  <c r="E2110" i="3"/>
  <c r="E1822" i="3"/>
  <c r="D1822" i="3"/>
  <c r="E1870" i="3"/>
  <c r="D1870" i="3"/>
  <c r="E1967" i="3"/>
  <c r="D1967" i="3"/>
  <c r="D1571" i="3"/>
  <c r="D1583" i="3"/>
  <c r="D1595" i="3"/>
  <c r="D1607" i="3"/>
  <c r="D1619" i="3"/>
  <c r="D1631" i="3"/>
  <c r="D1643" i="3"/>
  <c r="D1655" i="3"/>
  <c r="D1667" i="3"/>
  <c r="E1674" i="3"/>
  <c r="D1687" i="3"/>
  <c r="E1689" i="3"/>
  <c r="D1694" i="3"/>
  <c r="E1701" i="3"/>
  <c r="D1706" i="3"/>
  <c r="E1713" i="3"/>
  <c r="D1718" i="3"/>
  <c r="E1725" i="3"/>
  <c r="D1730" i="3"/>
  <c r="E1737" i="3"/>
  <c r="D1742" i="3"/>
  <c r="D1747" i="3"/>
  <c r="E1816" i="3"/>
  <c r="E1924" i="3"/>
  <c r="D1924" i="3"/>
  <c r="D1573" i="3"/>
  <c r="D1585" i="3"/>
  <c r="D1597" i="3"/>
  <c r="D1609" i="3"/>
  <c r="D1621" i="3"/>
  <c r="D1633" i="3"/>
  <c r="D1645" i="3"/>
  <c r="D1657" i="3"/>
  <c r="D1669" i="3"/>
  <c r="E1834" i="3"/>
  <c r="D1834" i="3"/>
  <c r="D1881" i="3"/>
  <c r="D1759" i="3"/>
  <c r="E1766" i="3"/>
  <c r="D1766" i="3"/>
  <c r="D1804" i="3"/>
  <c r="E1804" i="3"/>
  <c r="E1798" i="3"/>
  <c r="D1798" i="3"/>
  <c r="E1854" i="3"/>
  <c r="D1854" i="3"/>
  <c r="E1810" i="3"/>
  <c r="D1810" i="3"/>
  <c r="E1813" i="3"/>
  <c r="D1813" i="3"/>
  <c r="E1830" i="3"/>
  <c r="D1830" i="3"/>
  <c r="E1866" i="3"/>
  <c r="D1866" i="3"/>
  <c r="E1978" i="3"/>
  <c r="D1978" i="3"/>
  <c r="D1792" i="3"/>
  <c r="D1845" i="3"/>
  <c r="E1852" i="3"/>
  <c r="E1912" i="3"/>
  <c r="D1912" i="3"/>
  <c r="D1917" i="3"/>
  <c r="E2089" i="3"/>
  <c r="D2089" i="3"/>
  <c r="D1763" i="3"/>
  <c r="D1775" i="3"/>
  <c r="D1782" i="3"/>
  <c r="D1797" i="3"/>
  <c r="E1846" i="3"/>
  <c r="D1846" i="3"/>
  <c r="E1878" i="3"/>
  <c r="D1878" i="3"/>
  <c r="E1890" i="3"/>
  <c r="D1890" i="3"/>
  <c r="E1933" i="3"/>
  <c r="D1933" i="3"/>
  <c r="D2050" i="3"/>
  <c r="D1758" i="3"/>
  <c r="D1770" i="3"/>
  <c r="D1784" i="3"/>
  <c r="E1786" i="3"/>
  <c r="D1786" i="3"/>
  <c r="E1842" i="3"/>
  <c r="D1842" i="3"/>
  <c r="E2116" i="3"/>
  <c r="D2116" i="3"/>
  <c r="D1693" i="3"/>
  <c r="D1705" i="3"/>
  <c r="D1717" i="3"/>
  <c r="D1729" i="3"/>
  <c r="D1741" i="3"/>
  <c r="D1753" i="3"/>
  <c r="D1765" i="3"/>
  <c r="D1777" i="3"/>
  <c r="D1821" i="3"/>
  <c r="E1828" i="3"/>
  <c r="D1857" i="3"/>
  <c r="E1864" i="3"/>
  <c r="D2084" i="3"/>
  <c r="E2084" i="3"/>
  <c r="E1900" i="3"/>
  <c r="D1900" i="3"/>
  <c r="D1944" i="3"/>
  <c r="D1902" i="3"/>
  <c r="D1914" i="3"/>
  <c r="D1926" i="3"/>
  <c r="D1937" i="3"/>
  <c r="D1948" i="3"/>
  <c r="D1961" i="3"/>
  <c r="E1965" i="3"/>
  <c r="D1987" i="3"/>
  <c r="D1999" i="3"/>
  <c r="D2011" i="3"/>
  <c r="D2026" i="3"/>
  <c r="D1825" i="3"/>
  <c r="D1837" i="3"/>
  <c r="D1849" i="3"/>
  <c r="D1861" i="3"/>
  <c r="D1873" i="3"/>
  <c r="D1885" i="3"/>
  <c r="D1897" i="3"/>
  <c r="D1909" i="3"/>
  <c r="D1921" i="3"/>
  <c r="D1939" i="3"/>
  <c r="D1950" i="3"/>
  <c r="D1963" i="3"/>
  <c r="E1973" i="3"/>
  <c r="E1979" i="3"/>
  <c r="D1979" i="3"/>
  <c r="D2023" i="3"/>
  <c r="E2047" i="3"/>
  <c r="D2047" i="3"/>
  <c r="E1928" i="3"/>
  <c r="E1952" i="3"/>
  <c r="E1976" i="3"/>
  <c r="E1982" i="3"/>
  <c r="D1982" i="3"/>
  <c r="E1991" i="3"/>
  <c r="D1991" i="3"/>
  <c r="E2003" i="3"/>
  <c r="D2003" i="3"/>
  <c r="E2015" i="3"/>
  <c r="D2015" i="3"/>
  <c r="D2113" i="3"/>
  <c r="E1994" i="3"/>
  <c r="D1994" i="3"/>
  <c r="E2006" i="3"/>
  <c r="D2006" i="3"/>
  <c r="E2018" i="3"/>
  <c r="D2018" i="3"/>
  <c r="E2030" i="3"/>
  <c r="D2030" i="3"/>
  <c r="E2057" i="3"/>
  <c r="D2057" i="3"/>
  <c r="D1882" i="3"/>
  <c r="D1894" i="3"/>
  <c r="D1906" i="3"/>
  <c r="D1918" i="3"/>
  <c r="D1934" i="3"/>
  <c r="D1945" i="3"/>
  <c r="D1958" i="3"/>
  <c r="E1997" i="3"/>
  <c r="E2009" i="3"/>
  <c r="E2024" i="3"/>
  <c r="E2033" i="3"/>
  <c r="E2021" i="3"/>
  <c r="E2098" i="3"/>
  <c r="D2136" i="3"/>
  <c r="E2136" i="3"/>
  <c r="E2128" i="3"/>
  <c r="D2128" i="3"/>
  <c r="D2080" i="3"/>
  <c r="D2087" i="3"/>
  <c r="D2094" i="3"/>
  <c r="E2108" i="3"/>
  <c r="E2122" i="3"/>
  <c r="E2148" i="3"/>
  <c r="D2264" i="3"/>
  <c r="E2264" i="3"/>
  <c r="D2285" i="3"/>
  <c r="E2285" i="3"/>
  <c r="E2409" i="3"/>
  <c r="D2409" i="3"/>
  <c r="D2042" i="3"/>
  <c r="D2054" i="3"/>
  <c r="E2078" i="3"/>
  <c r="D2092" i="3"/>
  <c r="D2099" i="3"/>
  <c r="D2106" i="3"/>
  <c r="E2114" i="3"/>
  <c r="D2137" i="3"/>
  <c r="E2140" i="3"/>
  <c r="D2140" i="3"/>
  <c r="E2172" i="3"/>
  <c r="E2225" i="3"/>
  <c r="D2225" i="3"/>
  <c r="D2236" i="3"/>
  <c r="E2236" i="3"/>
  <c r="E2090" i="3"/>
  <c r="E2111" i="3"/>
  <c r="E2134" i="3"/>
  <c r="E2160" i="3"/>
  <c r="E2176" i="3"/>
  <c r="D2176" i="3"/>
  <c r="E2200" i="3"/>
  <c r="D2200" i="3"/>
  <c r="E2152" i="3"/>
  <c r="D2152" i="3"/>
  <c r="E2173" i="3"/>
  <c r="D2173" i="3"/>
  <c r="E2188" i="3"/>
  <c r="D2188" i="3"/>
  <c r="D2252" i="3"/>
  <c r="E2252" i="3"/>
  <c r="D2288" i="3"/>
  <c r="E2288" i="3"/>
  <c r="D2355" i="3"/>
  <c r="E2355" i="3"/>
  <c r="D2027" i="3"/>
  <c r="D2039" i="3"/>
  <c r="D2051" i="3"/>
  <c r="D2074" i="3"/>
  <c r="E2146" i="3"/>
  <c r="E2184" i="3"/>
  <c r="D2184" i="3"/>
  <c r="E2060" i="3"/>
  <c r="E2132" i="3"/>
  <c r="D2161" i="3"/>
  <c r="E2164" i="3"/>
  <c r="D2164" i="3"/>
  <c r="E2196" i="3"/>
  <c r="D2196" i="3"/>
  <c r="E2144" i="3"/>
  <c r="E2150" i="3"/>
  <c r="E2174" i="3"/>
  <c r="E2212" i="3"/>
  <c r="D2212" i="3"/>
  <c r="D2331" i="3"/>
  <c r="E2331" i="3"/>
  <c r="E2315" i="3"/>
  <c r="D2315" i="3"/>
  <c r="E2356" i="3"/>
  <c r="E2361" i="3"/>
  <c r="D2361" i="3"/>
  <c r="E2373" i="3"/>
  <c r="D2373" i="3"/>
  <c r="E2325" i="3"/>
  <c r="D2325" i="3"/>
  <c r="E2346" i="3"/>
  <c r="D2346" i="3"/>
  <c r="D2367" i="3"/>
  <c r="E2367" i="3"/>
  <c r="D2185" i="3"/>
  <c r="D2197" i="3"/>
  <c r="D2209" i="3"/>
  <c r="D2220" i="3"/>
  <c r="D2231" i="3"/>
  <c r="D2239" i="3"/>
  <c r="E2250" i="3"/>
  <c r="E2262" i="3"/>
  <c r="E2306" i="3"/>
  <c r="E2310" i="3"/>
  <c r="D2310" i="3"/>
  <c r="E2332" i="3"/>
  <c r="D2233" i="3"/>
  <c r="E2274" i="3"/>
  <c r="E2286" i="3"/>
  <c r="D2307" i="3"/>
  <c r="E2307" i="3"/>
  <c r="E2358" i="3"/>
  <c r="D2358" i="3"/>
  <c r="D2418" i="3"/>
  <c r="E2418" i="3"/>
  <c r="D2242" i="3"/>
  <c r="D2244" i="3"/>
  <c r="D2246" i="3"/>
  <c r="E2248" i="3"/>
  <c r="E2260" i="3"/>
  <c r="D2298" i="3"/>
  <c r="E2301" i="3"/>
  <c r="E2323" i="3"/>
  <c r="E2352" i="3"/>
  <c r="D2343" i="3"/>
  <c r="E2343" i="3"/>
  <c r="D2208" i="3"/>
  <c r="D2217" i="3"/>
  <c r="E2228" i="3"/>
  <c r="D2230" i="3"/>
  <c r="E2240" i="3"/>
  <c r="D2251" i="3"/>
  <c r="E2258" i="3"/>
  <c r="D2263" i="3"/>
  <c r="E2284" i="3"/>
  <c r="D2287" i="3"/>
  <c r="D2317" i="3"/>
  <c r="E2317" i="3"/>
  <c r="D2392" i="3"/>
  <c r="E2392" i="3"/>
  <c r="E2421" i="3"/>
  <c r="D2421" i="3"/>
  <c r="E2437" i="3"/>
  <c r="D2437" i="3"/>
  <c r="D2221" i="3"/>
  <c r="E2238" i="3"/>
  <c r="E2282" i="3"/>
  <c r="D2293" i="3"/>
  <c r="E2293" i="3"/>
  <c r="E2334" i="3"/>
  <c r="D2334" i="3"/>
  <c r="E2337" i="3"/>
  <c r="D2337" i="3"/>
  <c r="E2340" i="3"/>
  <c r="E2344" i="3"/>
  <c r="E2349" i="3"/>
  <c r="D2349" i="3"/>
  <c r="E2354" i="3"/>
  <c r="D2432" i="3"/>
  <c r="E2432" i="3"/>
  <c r="E2449" i="3"/>
  <c r="D2449" i="3"/>
  <c r="E2329" i="3"/>
  <c r="E2341" i="3"/>
  <c r="E2353" i="3"/>
  <c r="E2365" i="3"/>
  <c r="E2377" i="3"/>
  <c r="E2485" i="3"/>
  <c r="D2485" i="3"/>
  <c r="D2384" i="3"/>
  <c r="D2386" i="3"/>
  <c r="E2393" i="3"/>
  <c r="E2441" i="3"/>
  <c r="D2459" i="3"/>
  <c r="E2459" i="3"/>
  <c r="D2447" i="3"/>
  <c r="E2447" i="3"/>
  <c r="D2368" i="3"/>
  <c r="D2370" i="3"/>
  <c r="D2410" i="3"/>
  <c r="E2417" i="3"/>
  <c r="D2474" i="3"/>
  <c r="E2474" i="3"/>
  <c r="D2396" i="3"/>
  <c r="E2396" i="3"/>
  <c r="D2389" i="3"/>
  <c r="D2408" i="3"/>
  <c r="E2408" i="3"/>
  <c r="D2420" i="3"/>
  <c r="E2420" i="3"/>
  <c r="D2425" i="3"/>
  <c r="D2431" i="3"/>
  <c r="E2479" i="3"/>
  <c r="D2479" i="3"/>
  <c r="E2497" i="3"/>
  <c r="D2497" i="3"/>
  <c r="D2381" i="3"/>
  <c r="E2381" i="3"/>
  <c r="E2394" i="3"/>
  <c r="D2413" i="3"/>
  <c r="E2461" i="3"/>
  <c r="D2461" i="3"/>
  <c r="D2498" i="3"/>
  <c r="E2498" i="3"/>
  <c r="E2500" i="3"/>
  <c r="D2500" i="3"/>
  <c r="E2526" i="3"/>
  <c r="D2526" i="3"/>
  <c r="E2473" i="3"/>
  <c r="D2473" i="3"/>
  <c r="E2494" i="3"/>
  <c r="D2494" i="3"/>
  <c r="E2634" i="3"/>
  <c r="D2634" i="3"/>
  <c r="E2488" i="3"/>
  <c r="D2488" i="3"/>
  <c r="D2491" i="3"/>
  <c r="E2538" i="3"/>
  <c r="D2538" i="3"/>
  <c r="E2515" i="3"/>
  <c r="D2515" i="3"/>
  <c r="E2482" i="3"/>
  <c r="D2482" i="3"/>
  <c r="E2580" i="3"/>
  <c r="D2580" i="3"/>
  <c r="E2592" i="3"/>
  <c r="D2592" i="3"/>
  <c r="E2629" i="3"/>
  <c r="D2629" i="3"/>
  <c r="D2510" i="3"/>
  <c r="D2521" i="3"/>
  <c r="D2523" i="3"/>
  <c r="E2532" i="3"/>
  <c r="D2532" i="3"/>
  <c r="E2545" i="3"/>
  <c r="E2559" i="3"/>
  <c r="D2559" i="3"/>
  <c r="E2593" i="3"/>
  <c r="D2593" i="3"/>
  <c r="D2512" i="3"/>
  <c r="D2519" i="3"/>
  <c r="E2556" i="3"/>
  <c r="D2556" i="3"/>
  <c r="E2581" i="3"/>
  <c r="D2598" i="3"/>
  <c r="E2524" i="3"/>
  <c r="D2574" i="3"/>
  <c r="E2617" i="3"/>
  <c r="D2617" i="3"/>
  <c r="E2653" i="3"/>
  <c r="D2653" i="3"/>
  <c r="D2658" i="3"/>
  <c r="D2509" i="3"/>
  <c r="E2530" i="3"/>
  <c r="D2550" i="3"/>
  <c r="E2557" i="3"/>
  <c r="E2571" i="3"/>
  <c r="D2571" i="3"/>
  <c r="D2586" i="3"/>
  <c r="E2670" i="3"/>
  <c r="D2670" i="3"/>
  <c r="E2547" i="3"/>
  <c r="D2547" i="3"/>
  <c r="E2568" i="3"/>
  <c r="D2568" i="3"/>
  <c r="E2641" i="3"/>
  <c r="D2641" i="3"/>
  <c r="D2506" i="3"/>
  <c r="D2518" i="3"/>
  <c r="E2520" i="3"/>
  <c r="D2520" i="3"/>
  <c r="E2605" i="3"/>
  <c r="D2605" i="3"/>
  <c r="E2682" i="3"/>
  <c r="D2682" i="3"/>
  <c r="E2544" i="3"/>
  <c r="D2544" i="3"/>
  <c r="E2583" i="3"/>
  <c r="D2583" i="3"/>
  <c r="D2610" i="3"/>
  <c r="D2665" i="3"/>
  <c r="D2677" i="3"/>
  <c r="D2689" i="3"/>
  <c r="D2595" i="3"/>
  <c r="D2607" i="3"/>
  <c r="D2619" i="3"/>
  <c r="D2631" i="3"/>
  <c r="D2643" i="3"/>
  <c r="D2655" i="3"/>
  <c r="D2667" i="3"/>
  <c r="D2679" i="3"/>
  <c r="D2691" i="3"/>
  <c r="D2604" i="3"/>
  <c r="D2616" i="3"/>
  <c r="D2628" i="3"/>
  <c r="D2640" i="3"/>
  <c r="D2652" i="3"/>
  <c r="D2664" i="3"/>
  <c r="D2676" i="3"/>
  <c r="D2688" i="3"/>
  <c r="D2527" i="3"/>
  <c r="D2539" i="3"/>
  <c r="D2551" i="3"/>
  <c r="D2563" i="3"/>
  <c r="D2575" i="3"/>
  <c r="K51" i="2"/>
  <c r="K52" i="2" s="1"/>
  <c r="K53" i="2" s="1"/>
  <c r="K54" i="2" s="1"/>
  <c r="K55" i="2"/>
  <c r="K56" i="2" s="1"/>
  <c r="K57" i="2" s="1"/>
  <c r="K58" i="2" s="1"/>
  <c r="K59" i="2" s="1"/>
  <c r="K60" i="2" s="1"/>
  <c r="K61" i="2" s="1"/>
  <c r="K62" i="2" s="1"/>
  <c r="K63" i="2"/>
  <c r="K64" i="2" s="1"/>
  <c r="K65" i="2" s="1"/>
  <c r="K66" i="2" s="1"/>
  <c r="K67" i="2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125" i="2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W19" i="7" l="1"/>
  <c r="V19" i="7"/>
  <c r="W21" i="7"/>
  <c r="V21" i="7"/>
  <c r="W13" i="7"/>
  <c r="V13" i="7"/>
  <c r="W4" i="7"/>
  <c r="V4" i="7"/>
  <c r="V5" i="7"/>
  <c r="W7" i="7"/>
  <c r="V7" i="7"/>
  <c r="W15" i="7"/>
  <c r="V15" i="7"/>
  <c r="W25" i="7"/>
  <c r="V25" i="7"/>
  <c r="W10" i="7"/>
  <c r="V10" i="7"/>
  <c r="W34" i="7"/>
  <c r="V34" i="7"/>
  <c r="V29" i="7"/>
  <c r="W9" i="7"/>
  <c r="V9" i="7"/>
  <c r="V32" i="7"/>
  <c r="W32" i="7"/>
  <c r="W28" i="7"/>
  <c r="V28" i="7"/>
  <c r="V26" i="7"/>
  <c r="W26" i="7"/>
  <c r="W3" i="7"/>
  <c r="V3" i="7"/>
  <c r="V20" i="7"/>
  <c r="W20" i="7"/>
  <c r="W22" i="7"/>
  <c r="V22" i="7"/>
  <c r="V35" i="7"/>
  <c r="V14" i="7"/>
  <c r="W14" i="7"/>
  <c r="W33" i="7"/>
  <c r="V33" i="7"/>
  <c r="V8" i="7"/>
  <c r="W8" i="7"/>
  <c r="W16" i="7"/>
  <c r="V16" i="7"/>
  <c r="V17" i="7"/>
  <c r="W31" i="7"/>
  <c r="V31" i="7"/>
  <c r="V2" i="7"/>
  <c r="W2" i="7"/>
  <c r="W27" i="7"/>
  <c r="V27" i="7"/>
  <c r="E8" i="5"/>
  <c r="H7" i="5"/>
  <c r="G7" i="5"/>
  <c r="F7" i="5"/>
  <c r="E27" i="4"/>
  <c r="C28" i="4"/>
  <c r="F16" i="3"/>
  <c r="G17" i="3"/>
  <c r="F8" i="5" l="1"/>
  <c r="E9" i="5"/>
  <c r="H8" i="5"/>
  <c r="G8" i="5"/>
  <c r="C29" i="4"/>
  <c r="E28" i="4"/>
  <c r="G18" i="3"/>
  <c r="F17" i="3"/>
  <c r="H16" i="3"/>
  <c r="I16" i="3" s="1"/>
  <c r="E10" i="5" l="1"/>
  <c r="H9" i="5"/>
  <c r="G9" i="5"/>
  <c r="F9" i="5"/>
  <c r="E29" i="4"/>
  <c r="C30" i="4"/>
  <c r="G19" i="3"/>
  <c r="H17" i="3"/>
  <c r="I17" i="3" s="1"/>
  <c r="F18" i="3"/>
  <c r="E11" i="5" l="1"/>
  <c r="H10" i="5"/>
  <c r="G10" i="5"/>
  <c r="F10" i="5"/>
  <c r="E30" i="4"/>
  <c r="C31" i="4"/>
  <c r="F19" i="3"/>
  <c r="H18" i="3"/>
  <c r="I18" i="3" s="1"/>
  <c r="G20" i="3"/>
  <c r="F11" i="5" l="1"/>
  <c r="E12" i="5"/>
  <c r="H11" i="5"/>
  <c r="G11" i="5"/>
  <c r="E31" i="4"/>
  <c r="C32" i="4"/>
  <c r="G21" i="3"/>
  <c r="H19" i="3"/>
  <c r="I19" i="3" s="1"/>
  <c r="F20" i="3"/>
  <c r="E13" i="5" l="1"/>
  <c r="H12" i="5"/>
  <c r="G12" i="5"/>
  <c r="F12" i="5"/>
  <c r="C33" i="4"/>
  <c r="E32" i="4"/>
  <c r="F21" i="3"/>
  <c r="H20" i="3"/>
  <c r="I20" i="3" s="1"/>
  <c r="G22" i="3"/>
  <c r="E14" i="5" l="1"/>
  <c r="H13" i="5"/>
  <c r="G13" i="5"/>
  <c r="F13" i="5"/>
  <c r="E33" i="4"/>
  <c r="C34" i="4"/>
  <c r="G23" i="3"/>
  <c r="F22" i="3"/>
  <c r="H21" i="3"/>
  <c r="I21" i="3" s="1"/>
  <c r="F14" i="5" l="1"/>
  <c r="E15" i="5"/>
  <c r="H14" i="5"/>
  <c r="G14" i="5"/>
  <c r="E34" i="4"/>
  <c r="C35" i="4"/>
  <c r="F23" i="3"/>
  <c r="H22" i="3"/>
  <c r="I22" i="3" s="1"/>
  <c r="G24" i="3"/>
  <c r="E16" i="5" l="1"/>
  <c r="H15" i="5"/>
  <c r="G15" i="5"/>
  <c r="F15" i="5"/>
  <c r="E35" i="4"/>
  <c r="C36" i="4"/>
  <c r="G25" i="3"/>
  <c r="H23" i="3"/>
  <c r="I23" i="3" s="1"/>
  <c r="F24" i="3"/>
  <c r="E17" i="5" l="1"/>
  <c r="H16" i="5"/>
  <c r="G16" i="5"/>
  <c r="F16" i="5"/>
  <c r="E36" i="4"/>
  <c r="C37" i="4"/>
  <c r="F35" i="4"/>
  <c r="G35" i="4" s="1"/>
  <c r="H35" i="4" s="1"/>
  <c r="F25" i="3"/>
  <c r="H24" i="3"/>
  <c r="I24" i="3" s="1"/>
  <c r="G26" i="3"/>
  <c r="F17" i="5" l="1"/>
  <c r="E18" i="5"/>
  <c r="H17" i="5"/>
  <c r="G17" i="5"/>
  <c r="E37" i="4"/>
  <c r="C38" i="4"/>
  <c r="G27" i="3"/>
  <c r="H25" i="3"/>
  <c r="I25" i="3" s="1"/>
  <c r="F26" i="3"/>
  <c r="E19" i="5" l="1"/>
  <c r="H18" i="5"/>
  <c r="G18" i="5"/>
  <c r="F18" i="5"/>
  <c r="E38" i="4"/>
  <c r="C39" i="4"/>
  <c r="F27" i="3"/>
  <c r="H26" i="3"/>
  <c r="I26" i="3" s="1"/>
  <c r="G28" i="3"/>
  <c r="E20" i="5" l="1"/>
  <c r="H19" i="5"/>
  <c r="G19" i="5"/>
  <c r="F19" i="5"/>
  <c r="E39" i="4"/>
  <c r="C40" i="4"/>
  <c r="G29" i="3"/>
  <c r="H27" i="3"/>
  <c r="I27" i="3" s="1"/>
  <c r="F28" i="3"/>
  <c r="F20" i="5" l="1"/>
  <c r="E21" i="5"/>
  <c r="H20" i="5"/>
  <c r="G20" i="5"/>
  <c r="E40" i="4"/>
  <c r="C41" i="4"/>
  <c r="F29" i="3"/>
  <c r="H28" i="3"/>
  <c r="I28" i="3" s="1"/>
  <c r="G30" i="3"/>
  <c r="E22" i="5" l="1"/>
  <c r="H21" i="5"/>
  <c r="G21" i="5"/>
  <c r="F21" i="5"/>
  <c r="E41" i="4"/>
  <c r="C42" i="4"/>
  <c r="G31" i="3"/>
  <c r="H29" i="3"/>
  <c r="I29" i="3" s="1"/>
  <c r="F30" i="3"/>
  <c r="E23" i="5" l="1"/>
  <c r="H22" i="5"/>
  <c r="G22" i="5"/>
  <c r="F22" i="5"/>
  <c r="E42" i="4"/>
  <c r="C43" i="4"/>
  <c r="F31" i="3"/>
  <c r="H30" i="3"/>
  <c r="I30" i="3" s="1"/>
  <c r="G32" i="3"/>
  <c r="F23" i="5" l="1"/>
  <c r="E24" i="5"/>
  <c r="H23" i="5"/>
  <c r="G23" i="5"/>
  <c r="E43" i="4"/>
  <c r="C44" i="4"/>
  <c r="G33" i="3"/>
  <c r="H31" i="3"/>
  <c r="I31" i="3" s="1"/>
  <c r="F32" i="3"/>
  <c r="E25" i="5" l="1"/>
  <c r="H24" i="5"/>
  <c r="G24" i="5"/>
  <c r="F24" i="5"/>
  <c r="E44" i="4"/>
  <c r="C45" i="4"/>
  <c r="F33" i="3"/>
  <c r="H32" i="3"/>
  <c r="I32" i="3" s="1"/>
  <c r="G34" i="3"/>
  <c r="E26" i="5" l="1"/>
  <c r="H25" i="5"/>
  <c r="G25" i="5"/>
  <c r="F25" i="5"/>
  <c r="E45" i="4"/>
  <c r="C46" i="4"/>
  <c r="G35" i="3"/>
  <c r="F34" i="3"/>
  <c r="H33" i="3"/>
  <c r="I33" i="3" s="1"/>
  <c r="F26" i="5" l="1"/>
  <c r="E27" i="5"/>
  <c r="H26" i="5"/>
  <c r="G26" i="5"/>
  <c r="E46" i="4"/>
  <c r="C47" i="4"/>
  <c r="F35" i="3"/>
  <c r="H34" i="3"/>
  <c r="I34" i="3" s="1"/>
  <c r="G36" i="3"/>
  <c r="E28" i="5" l="1"/>
  <c r="H27" i="5"/>
  <c r="G27" i="5"/>
  <c r="F27" i="5"/>
  <c r="E47" i="4"/>
  <c r="C48" i="4"/>
  <c r="G37" i="3"/>
  <c r="H35" i="3"/>
  <c r="I35" i="3" s="1"/>
  <c r="F36" i="3"/>
  <c r="E29" i="5" l="1"/>
  <c r="H28" i="5"/>
  <c r="G28" i="5"/>
  <c r="F28" i="5"/>
  <c r="E48" i="4"/>
  <c r="C49" i="4"/>
  <c r="F37" i="3"/>
  <c r="H36" i="3"/>
  <c r="I36" i="3" s="1"/>
  <c r="G38" i="3"/>
  <c r="F29" i="5" l="1"/>
  <c r="E30" i="5"/>
  <c r="H29" i="5"/>
  <c r="G29" i="5"/>
  <c r="E49" i="4"/>
  <c r="C50" i="4"/>
  <c r="G39" i="3"/>
  <c r="H37" i="3"/>
  <c r="I37" i="3" s="1"/>
  <c r="F38" i="3"/>
  <c r="E31" i="5" l="1"/>
  <c r="H30" i="5"/>
  <c r="G30" i="5"/>
  <c r="F30" i="5"/>
  <c r="E50" i="4"/>
  <c r="C51" i="4"/>
  <c r="F39" i="3"/>
  <c r="H38" i="3"/>
  <c r="I38" i="3" s="1"/>
  <c r="G40" i="3"/>
  <c r="E32" i="5" l="1"/>
  <c r="H31" i="5"/>
  <c r="G31" i="5"/>
  <c r="F31" i="5"/>
  <c r="E51" i="4"/>
  <c r="C52" i="4"/>
  <c r="G41" i="3"/>
  <c r="H39" i="3"/>
  <c r="I39" i="3" s="1"/>
  <c r="F40" i="3"/>
  <c r="F32" i="5" l="1"/>
  <c r="E33" i="5"/>
  <c r="H32" i="5"/>
  <c r="G32" i="5"/>
  <c r="E52" i="4"/>
  <c r="C53" i="4"/>
  <c r="F41" i="3"/>
  <c r="H40" i="3"/>
  <c r="I40" i="3" s="1"/>
  <c r="G42" i="3"/>
  <c r="E34" i="5" l="1"/>
  <c r="H33" i="5"/>
  <c r="G33" i="5"/>
  <c r="F33" i="5"/>
  <c r="E53" i="4"/>
  <c r="C54" i="4"/>
  <c r="G43" i="3"/>
  <c r="H41" i="3"/>
  <c r="I41" i="3" s="1"/>
  <c r="F42" i="3"/>
  <c r="E35" i="5" l="1"/>
  <c r="H34" i="5"/>
  <c r="G34" i="5"/>
  <c r="F34" i="5"/>
  <c r="E54" i="4"/>
  <c r="C55" i="4"/>
  <c r="F43" i="3"/>
  <c r="H42" i="3"/>
  <c r="I42" i="3" s="1"/>
  <c r="G44" i="3"/>
  <c r="F35" i="5" l="1"/>
  <c r="E36" i="5"/>
  <c r="H35" i="5"/>
  <c r="G35" i="5"/>
  <c r="E55" i="4"/>
  <c r="C56" i="4"/>
  <c r="G45" i="3"/>
  <c r="F44" i="3"/>
  <c r="H43" i="3"/>
  <c r="I43" i="3" s="1"/>
  <c r="E37" i="5" l="1"/>
  <c r="H36" i="5"/>
  <c r="G36" i="5"/>
  <c r="F36" i="5"/>
  <c r="E56" i="4"/>
  <c r="C57" i="4"/>
  <c r="H44" i="3"/>
  <c r="I44" i="3" s="1"/>
  <c r="F45" i="3"/>
  <c r="G46" i="3"/>
  <c r="E38" i="5" l="1"/>
  <c r="H37" i="5"/>
  <c r="G37" i="5"/>
  <c r="F37" i="5"/>
  <c r="E57" i="4"/>
  <c r="C58" i="4"/>
  <c r="G47" i="3"/>
  <c r="F46" i="3"/>
  <c r="H45" i="3"/>
  <c r="I45" i="3" s="1"/>
  <c r="F38" i="5" l="1"/>
  <c r="E39" i="5"/>
  <c r="H38" i="5"/>
  <c r="G38" i="5"/>
  <c r="E58" i="4"/>
  <c r="C59" i="4"/>
  <c r="F47" i="3"/>
  <c r="H46" i="3"/>
  <c r="I46" i="3" s="1"/>
  <c r="G48" i="3"/>
  <c r="E40" i="5" l="1"/>
  <c r="H39" i="5"/>
  <c r="G39" i="5"/>
  <c r="F39" i="5"/>
  <c r="E59" i="4"/>
  <c r="C60" i="4"/>
  <c r="G49" i="3"/>
  <c r="F48" i="3"/>
  <c r="H47" i="3"/>
  <c r="I47" i="3" s="1"/>
  <c r="E41" i="5" l="1"/>
  <c r="H40" i="5"/>
  <c r="G40" i="5"/>
  <c r="F40" i="5"/>
  <c r="E60" i="4"/>
  <c r="C61" i="4"/>
  <c r="H48" i="3"/>
  <c r="I48" i="3" s="1"/>
  <c r="F49" i="3"/>
  <c r="G50" i="3"/>
  <c r="F41" i="5" l="1"/>
  <c r="E42" i="5"/>
  <c r="H41" i="5"/>
  <c r="G41" i="5"/>
  <c r="E61" i="4"/>
  <c r="C62" i="4"/>
  <c r="G51" i="3"/>
  <c r="F50" i="3"/>
  <c r="H49" i="3"/>
  <c r="I49" i="3" s="1"/>
  <c r="E43" i="5" l="1"/>
  <c r="H42" i="5"/>
  <c r="G42" i="5"/>
  <c r="F42" i="5"/>
  <c r="E62" i="4"/>
  <c r="C63" i="4"/>
  <c r="F51" i="3"/>
  <c r="H50" i="3"/>
  <c r="I50" i="3" s="1"/>
  <c r="G52" i="3"/>
  <c r="E44" i="5" l="1"/>
  <c r="H43" i="5"/>
  <c r="G43" i="5"/>
  <c r="F43" i="5"/>
  <c r="E63" i="4"/>
  <c r="C64" i="4"/>
  <c r="G53" i="3"/>
  <c r="F52" i="3"/>
  <c r="H51" i="3"/>
  <c r="I51" i="3" s="1"/>
  <c r="F44" i="5" l="1"/>
  <c r="E45" i="5"/>
  <c r="H44" i="5"/>
  <c r="G44" i="5"/>
  <c r="E64" i="4"/>
  <c r="C65" i="4"/>
  <c r="F53" i="3"/>
  <c r="H52" i="3"/>
  <c r="I52" i="3" s="1"/>
  <c r="G54" i="3"/>
  <c r="E46" i="5" l="1"/>
  <c r="H45" i="5"/>
  <c r="G45" i="5"/>
  <c r="F45" i="5"/>
  <c r="E65" i="4"/>
  <c r="C66" i="4"/>
  <c r="G55" i="3"/>
  <c r="H53" i="3"/>
  <c r="I53" i="3" s="1"/>
  <c r="F54" i="3"/>
  <c r="E47" i="5" l="1"/>
  <c r="H46" i="5"/>
  <c r="G46" i="5"/>
  <c r="F46" i="5"/>
  <c r="E66" i="4"/>
  <c r="C67" i="4"/>
  <c r="F55" i="3"/>
  <c r="H54" i="3"/>
  <c r="I54" i="3" s="1"/>
  <c r="G56" i="3"/>
  <c r="F47" i="5" l="1"/>
  <c r="E48" i="5"/>
  <c r="H47" i="5"/>
  <c r="G47" i="5"/>
  <c r="E67" i="4"/>
  <c r="C68" i="4"/>
  <c r="G57" i="3"/>
  <c r="F56" i="3"/>
  <c r="H55" i="3"/>
  <c r="I55" i="3" s="1"/>
  <c r="E49" i="5" l="1"/>
  <c r="H48" i="5"/>
  <c r="G48" i="5"/>
  <c r="F48" i="5"/>
  <c r="E68" i="4"/>
  <c r="C69" i="4"/>
  <c r="H56" i="3"/>
  <c r="I56" i="3" s="1"/>
  <c r="F57" i="3"/>
  <c r="G58" i="3"/>
  <c r="E50" i="5" l="1"/>
  <c r="H49" i="5"/>
  <c r="G49" i="5"/>
  <c r="F49" i="5"/>
  <c r="E69" i="4"/>
  <c r="C70" i="4"/>
  <c r="G59" i="3"/>
  <c r="F58" i="3"/>
  <c r="H57" i="3"/>
  <c r="I57" i="3" s="1"/>
  <c r="F50" i="5" l="1"/>
  <c r="E51" i="5"/>
  <c r="H50" i="5"/>
  <c r="G50" i="5"/>
  <c r="E70" i="4"/>
  <c r="C71" i="4"/>
  <c r="F59" i="3"/>
  <c r="H58" i="3"/>
  <c r="I58" i="3" s="1"/>
  <c r="G60" i="3"/>
  <c r="E52" i="5" l="1"/>
  <c r="H51" i="5"/>
  <c r="G51" i="5"/>
  <c r="F51" i="5"/>
  <c r="E71" i="4"/>
  <c r="C72" i="4"/>
  <c r="G61" i="3"/>
  <c r="F60" i="3"/>
  <c r="H59" i="3"/>
  <c r="I59" i="3" s="1"/>
  <c r="E53" i="5" l="1"/>
  <c r="H52" i="5"/>
  <c r="G52" i="5"/>
  <c r="F52" i="5"/>
  <c r="E72" i="4"/>
  <c r="C73" i="4"/>
  <c r="H60" i="3"/>
  <c r="I60" i="3" s="1"/>
  <c r="F61" i="3"/>
  <c r="G62" i="3"/>
  <c r="F53" i="5" l="1"/>
  <c r="E54" i="5"/>
  <c r="H53" i="5"/>
  <c r="G53" i="5"/>
  <c r="E73" i="4"/>
  <c r="C74" i="4"/>
  <c r="G63" i="3"/>
  <c r="F62" i="3"/>
  <c r="H61" i="3"/>
  <c r="I61" i="3" s="1"/>
  <c r="E55" i="5" l="1"/>
  <c r="H54" i="5"/>
  <c r="G54" i="5"/>
  <c r="F54" i="5"/>
  <c r="E74" i="4"/>
  <c r="C75" i="4"/>
  <c r="F63" i="3"/>
  <c r="H62" i="3"/>
  <c r="I62" i="3" s="1"/>
  <c r="G64" i="3"/>
  <c r="E56" i="5" l="1"/>
  <c r="H55" i="5"/>
  <c r="G55" i="5"/>
  <c r="F55" i="5"/>
  <c r="E75" i="4"/>
  <c r="C76" i="4"/>
  <c r="G65" i="3"/>
  <c r="F64" i="3"/>
  <c r="H63" i="3"/>
  <c r="I63" i="3" s="1"/>
  <c r="F56" i="5" l="1"/>
  <c r="E57" i="5"/>
  <c r="H56" i="5"/>
  <c r="G56" i="5"/>
  <c r="E76" i="4"/>
  <c r="C77" i="4"/>
  <c r="F65" i="3"/>
  <c r="H64" i="3"/>
  <c r="I64" i="3" s="1"/>
  <c r="G66" i="3"/>
  <c r="E58" i="5" l="1"/>
  <c r="H57" i="5"/>
  <c r="G57" i="5"/>
  <c r="F57" i="5"/>
  <c r="E77" i="4"/>
  <c r="C78" i="4"/>
  <c r="H65" i="3"/>
  <c r="I65" i="3" s="1"/>
  <c r="F66" i="3"/>
  <c r="G67" i="3"/>
  <c r="E59" i="5" l="1"/>
  <c r="H58" i="5"/>
  <c r="G58" i="5"/>
  <c r="F58" i="5"/>
  <c r="E78" i="4"/>
  <c r="C79" i="4"/>
  <c r="G68" i="3"/>
  <c r="F67" i="3"/>
  <c r="H66" i="3"/>
  <c r="I66" i="3" s="1"/>
  <c r="F59" i="5" l="1"/>
  <c r="E60" i="5"/>
  <c r="H59" i="5"/>
  <c r="G59" i="5"/>
  <c r="E79" i="4"/>
  <c r="C80" i="4"/>
  <c r="F68" i="3"/>
  <c r="H67" i="3"/>
  <c r="I67" i="3" s="1"/>
  <c r="G69" i="3"/>
  <c r="E61" i="5" l="1"/>
  <c r="H60" i="5"/>
  <c r="G60" i="5"/>
  <c r="F60" i="5"/>
  <c r="E80" i="4"/>
  <c r="C81" i="4"/>
  <c r="G70" i="3"/>
  <c r="H68" i="3"/>
  <c r="I68" i="3" s="1"/>
  <c r="F69" i="3"/>
  <c r="E62" i="5" l="1"/>
  <c r="H61" i="5"/>
  <c r="G61" i="5"/>
  <c r="F61" i="5"/>
  <c r="E81" i="4"/>
  <c r="C82" i="4"/>
  <c r="F70" i="3"/>
  <c r="H69" i="3"/>
  <c r="I69" i="3" s="1"/>
  <c r="G71" i="3"/>
  <c r="F62" i="5" l="1"/>
  <c r="E63" i="5"/>
  <c r="H62" i="5"/>
  <c r="G62" i="5"/>
  <c r="E82" i="4"/>
  <c r="C83" i="4"/>
  <c r="G72" i="3"/>
  <c r="F71" i="3"/>
  <c r="H70" i="3"/>
  <c r="I70" i="3" s="1"/>
  <c r="E64" i="5" l="1"/>
  <c r="H63" i="5"/>
  <c r="G63" i="5"/>
  <c r="F63" i="5"/>
  <c r="E83" i="4"/>
  <c r="C84" i="4"/>
  <c r="H71" i="3"/>
  <c r="I71" i="3" s="1"/>
  <c r="F72" i="3"/>
  <c r="G73" i="3"/>
  <c r="E65" i="5" l="1"/>
  <c r="H64" i="5"/>
  <c r="G64" i="5"/>
  <c r="F64" i="5"/>
  <c r="E84" i="4"/>
  <c r="C85" i="4"/>
  <c r="G74" i="3"/>
  <c r="H72" i="3"/>
  <c r="I72" i="3" s="1"/>
  <c r="F73" i="3"/>
  <c r="F65" i="5" l="1"/>
  <c r="E66" i="5"/>
  <c r="H65" i="5"/>
  <c r="G65" i="5"/>
  <c r="E85" i="4"/>
  <c r="C86" i="4"/>
  <c r="F74" i="3"/>
  <c r="H73" i="3"/>
  <c r="I73" i="3" s="1"/>
  <c r="G75" i="3"/>
  <c r="E67" i="5" l="1"/>
  <c r="H66" i="5"/>
  <c r="G66" i="5"/>
  <c r="F66" i="5"/>
  <c r="E86" i="4"/>
  <c r="C87" i="4"/>
  <c r="G76" i="3"/>
  <c r="F75" i="3"/>
  <c r="H74" i="3"/>
  <c r="I74" i="3" s="1"/>
  <c r="E68" i="5" l="1"/>
  <c r="H67" i="5"/>
  <c r="G67" i="5"/>
  <c r="F67" i="5"/>
  <c r="E87" i="4"/>
  <c r="C88" i="4"/>
  <c r="F76" i="3"/>
  <c r="H75" i="3"/>
  <c r="I75" i="3" s="1"/>
  <c r="G77" i="3"/>
  <c r="F68" i="5" l="1"/>
  <c r="E69" i="5"/>
  <c r="H68" i="5"/>
  <c r="G68" i="5"/>
  <c r="E88" i="4"/>
  <c r="C89" i="4"/>
  <c r="G78" i="3"/>
  <c r="H76" i="3"/>
  <c r="I76" i="3" s="1"/>
  <c r="F77" i="3"/>
  <c r="E70" i="5" l="1"/>
  <c r="H69" i="5"/>
  <c r="G69" i="5"/>
  <c r="F69" i="5"/>
  <c r="E89" i="4"/>
  <c r="C90" i="4"/>
  <c r="H77" i="3"/>
  <c r="I77" i="3" s="1"/>
  <c r="F78" i="3"/>
  <c r="G79" i="3"/>
  <c r="E71" i="5" l="1"/>
  <c r="H70" i="5"/>
  <c r="G70" i="5"/>
  <c r="F70" i="5"/>
  <c r="E90" i="4"/>
  <c r="C91" i="4"/>
  <c r="G80" i="3"/>
  <c r="F79" i="3"/>
  <c r="H78" i="3"/>
  <c r="I78" i="3" s="1"/>
  <c r="F71" i="5" l="1"/>
  <c r="E72" i="5"/>
  <c r="H71" i="5"/>
  <c r="G71" i="5"/>
  <c r="E91" i="4"/>
  <c r="C92" i="4"/>
  <c r="F80" i="3"/>
  <c r="H79" i="3"/>
  <c r="I79" i="3" s="1"/>
  <c r="G81" i="3"/>
  <c r="E73" i="5" l="1"/>
  <c r="H72" i="5"/>
  <c r="G72" i="5"/>
  <c r="F72" i="5"/>
  <c r="E92" i="4"/>
  <c r="C93" i="4"/>
  <c r="G82" i="3"/>
  <c r="H80" i="3"/>
  <c r="I80" i="3" s="1"/>
  <c r="F81" i="3"/>
  <c r="E74" i="5" l="1"/>
  <c r="H73" i="5"/>
  <c r="G73" i="5"/>
  <c r="F73" i="5"/>
  <c r="E93" i="4"/>
  <c r="C94" i="4"/>
  <c r="F82" i="3"/>
  <c r="H81" i="3"/>
  <c r="I81" i="3" s="1"/>
  <c r="G83" i="3"/>
  <c r="F74" i="5" l="1"/>
  <c r="E75" i="5"/>
  <c r="H74" i="5"/>
  <c r="G74" i="5"/>
  <c r="E94" i="4"/>
  <c r="C95" i="4"/>
  <c r="G84" i="3"/>
  <c r="H82" i="3"/>
  <c r="I82" i="3" s="1"/>
  <c r="F83" i="3"/>
  <c r="E76" i="5" l="1"/>
  <c r="H75" i="5"/>
  <c r="G75" i="5"/>
  <c r="F75" i="5"/>
  <c r="E95" i="4"/>
  <c r="C96" i="4"/>
  <c r="F84" i="3"/>
  <c r="H83" i="3"/>
  <c r="I83" i="3" s="1"/>
  <c r="G85" i="3"/>
  <c r="E77" i="5" l="1"/>
  <c r="H76" i="5"/>
  <c r="G76" i="5"/>
  <c r="F76" i="5"/>
  <c r="E96" i="4"/>
  <c r="C97" i="4"/>
  <c r="G86" i="3"/>
  <c r="H84" i="3"/>
  <c r="I84" i="3" s="1"/>
  <c r="F85" i="3"/>
  <c r="F77" i="5" l="1"/>
  <c r="E78" i="5"/>
  <c r="H77" i="5"/>
  <c r="G77" i="5"/>
  <c r="E97" i="4"/>
  <c r="C98" i="4"/>
  <c r="F86" i="3"/>
  <c r="H85" i="3"/>
  <c r="I85" i="3" s="1"/>
  <c r="G87" i="3"/>
  <c r="E79" i="5" l="1"/>
  <c r="H78" i="5"/>
  <c r="G78" i="5"/>
  <c r="F78" i="5"/>
  <c r="E98" i="4"/>
  <c r="C99" i="4"/>
  <c r="G88" i="3"/>
  <c r="F87" i="3"/>
  <c r="H86" i="3"/>
  <c r="I86" i="3" s="1"/>
  <c r="E80" i="5" l="1"/>
  <c r="H79" i="5"/>
  <c r="G79" i="5"/>
  <c r="F79" i="5"/>
  <c r="E99" i="4"/>
  <c r="C100" i="4"/>
  <c r="F88" i="3"/>
  <c r="H87" i="3"/>
  <c r="I87" i="3" s="1"/>
  <c r="G89" i="3"/>
  <c r="F80" i="5" l="1"/>
  <c r="E81" i="5"/>
  <c r="H80" i="5"/>
  <c r="G80" i="5"/>
  <c r="E100" i="4"/>
  <c r="C101" i="4"/>
  <c r="G90" i="3"/>
  <c r="F89" i="3"/>
  <c r="H88" i="3"/>
  <c r="I88" i="3" s="1"/>
  <c r="E82" i="5" l="1"/>
  <c r="H81" i="5"/>
  <c r="G81" i="5"/>
  <c r="F81" i="5"/>
  <c r="E101" i="4"/>
  <c r="C102" i="4"/>
  <c r="H89" i="3"/>
  <c r="I89" i="3" s="1"/>
  <c r="F90" i="3"/>
  <c r="G91" i="3"/>
  <c r="E83" i="5" l="1"/>
  <c r="H82" i="5"/>
  <c r="G82" i="5"/>
  <c r="F82" i="5"/>
  <c r="E102" i="4"/>
  <c r="C103" i="4"/>
  <c r="G92" i="3"/>
  <c r="F91" i="3"/>
  <c r="H90" i="3"/>
  <c r="I90" i="3" s="1"/>
  <c r="F83" i="5" l="1"/>
  <c r="E84" i="5"/>
  <c r="H83" i="5"/>
  <c r="G83" i="5"/>
  <c r="E103" i="4"/>
  <c r="C104" i="4"/>
  <c r="F92" i="3"/>
  <c r="H91" i="3"/>
  <c r="I91" i="3" s="1"/>
  <c r="G93" i="3"/>
  <c r="E85" i="5" l="1"/>
  <c r="H84" i="5"/>
  <c r="G84" i="5"/>
  <c r="F84" i="5"/>
  <c r="E104" i="4"/>
  <c r="C105" i="4"/>
  <c r="G94" i="3"/>
  <c r="H92" i="3"/>
  <c r="I92" i="3" s="1"/>
  <c r="F93" i="3"/>
  <c r="E86" i="5" l="1"/>
  <c r="H85" i="5"/>
  <c r="G85" i="5"/>
  <c r="F85" i="5"/>
  <c r="E105" i="4"/>
  <c r="C106" i="4"/>
  <c r="F94" i="3"/>
  <c r="H93" i="3"/>
  <c r="I93" i="3" s="1"/>
  <c r="G95" i="3"/>
  <c r="F86" i="5" l="1"/>
  <c r="E87" i="5"/>
  <c r="H86" i="5"/>
  <c r="G86" i="5"/>
  <c r="E106" i="4"/>
  <c r="C107" i="4"/>
  <c r="G96" i="3"/>
  <c r="F95" i="3"/>
  <c r="H94" i="3"/>
  <c r="I94" i="3" s="1"/>
  <c r="E88" i="5" l="1"/>
  <c r="H87" i="5"/>
  <c r="G87" i="5"/>
  <c r="F87" i="5"/>
  <c r="E107" i="4"/>
  <c r="C108" i="4"/>
  <c r="F96" i="3"/>
  <c r="H95" i="3"/>
  <c r="I95" i="3" s="1"/>
  <c r="G97" i="3"/>
  <c r="E89" i="5" l="1"/>
  <c r="H88" i="5"/>
  <c r="G88" i="5"/>
  <c r="F88" i="5"/>
  <c r="E108" i="4"/>
  <c r="C109" i="4"/>
  <c r="G98" i="3"/>
  <c r="H96" i="3"/>
  <c r="I96" i="3" s="1"/>
  <c r="F97" i="3"/>
  <c r="F89" i="5" l="1"/>
  <c r="E90" i="5"/>
  <c r="H89" i="5"/>
  <c r="G89" i="5"/>
  <c r="E109" i="4"/>
  <c r="C110" i="4"/>
  <c r="F98" i="3"/>
  <c r="H97" i="3"/>
  <c r="I97" i="3" s="1"/>
  <c r="G99" i="3"/>
  <c r="E91" i="5" l="1"/>
  <c r="H90" i="5"/>
  <c r="G90" i="5"/>
  <c r="F90" i="5"/>
  <c r="E110" i="4"/>
  <c r="C111" i="4"/>
  <c r="G100" i="3"/>
  <c r="F99" i="3"/>
  <c r="H98" i="3"/>
  <c r="I98" i="3" s="1"/>
  <c r="E92" i="5" l="1"/>
  <c r="H91" i="5"/>
  <c r="G91" i="5"/>
  <c r="F91" i="5"/>
  <c r="E111" i="4"/>
  <c r="C112" i="4"/>
  <c r="F100" i="3"/>
  <c r="H99" i="3"/>
  <c r="I99" i="3" s="1"/>
  <c r="G101" i="3"/>
  <c r="F92" i="5" l="1"/>
  <c r="E93" i="5"/>
  <c r="H92" i="5"/>
  <c r="G92" i="5"/>
  <c r="E112" i="4"/>
  <c r="C113" i="4"/>
  <c r="G102" i="3"/>
  <c r="F101" i="3"/>
  <c r="H100" i="3"/>
  <c r="I100" i="3" s="1"/>
  <c r="E94" i="5" l="1"/>
  <c r="H93" i="5"/>
  <c r="G93" i="5"/>
  <c r="F93" i="5"/>
  <c r="E113" i="4"/>
  <c r="C114" i="4"/>
  <c r="H101" i="3"/>
  <c r="I101" i="3" s="1"/>
  <c r="F102" i="3"/>
  <c r="G103" i="3"/>
  <c r="E95" i="5" l="1"/>
  <c r="H94" i="5"/>
  <c r="G94" i="5"/>
  <c r="F94" i="5"/>
  <c r="E114" i="4"/>
  <c r="C115" i="4"/>
  <c r="G104" i="3"/>
  <c r="F103" i="3"/>
  <c r="H102" i="3"/>
  <c r="I102" i="3" s="1"/>
  <c r="F95" i="5" l="1"/>
  <c r="E96" i="5"/>
  <c r="H95" i="5"/>
  <c r="G95" i="5"/>
  <c r="E115" i="4"/>
  <c r="C116" i="4"/>
  <c r="F104" i="3"/>
  <c r="H103" i="3"/>
  <c r="I103" i="3" s="1"/>
  <c r="G105" i="3"/>
  <c r="E97" i="5" l="1"/>
  <c r="H96" i="5"/>
  <c r="G96" i="5"/>
  <c r="F96" i="5"/>
  <c r="E116" i="4"/>
  <c r="C117" i="4"/>
  <c r="G106" i="3"/>
  <c r="H104" i="3"/>
  <c r="I104" i="3" s="1"/>
  <c r="F105" i="3"/>
  <c r="E98" i="5" l="1"/>
  <c r="H97" i="5"/>
  <c r="G97" i="5"/>
  <c r="F97" i="5"/>
  <c r="E117" i="4"/>
  <c r="C118" i="4"/>
  <c r="F106" i="3"/>
  <c r="H105" i="3"/>
  <c r="I105" i="3" s="1"/>
  <c r="G107" i="3"/>
  <c r="F98" i="5" l="1"/>
  <c r="E99" i="5"/>
  <c r="H98" i="5"/>
  <c r="G98" i="5"/>
  <c r="E118" i="4"/>
  <c r="C119" i="4"/>
  <c r="G108" i="3"/>
  <c r="F107" i="3"/>
  <c r="H106" i="3"/>
  <c r="I106" i="3" s="1"/>
  <c r="E100" i="5" l="1"/>
  <c r="H99" i="5"/>
  <c r="G99" i="5"/>
  <c r="F99" i="5"/>
  <c r="E119" i="4"/>
  <c r="C120" i="4"/>
  <c r="H107" i="3"/>
  <c r="I107" i="3" s="1"/>
  <c r="F108" i="3"/>
  <c r="G109" i="3"/>
  <c r="E101" i="5" l="1"/>
  <c r="H100" i="5"/>
  <c r="G100" i="5"/>
  <c r="F100" i="5"/>
  <c r="E120" i="4"/>
  <c r="C121" i="4"/>
  <c r="G110" i="3"/>
  <c r="H108" i="3"/>
  <c r="I108" i="3" s="1"/>
  <c r="F109" i="3"/>
  <c r="F101" i="5" l="1"/>
  <c r="E102" i="5"/>
  <c r="H101" i="5"/>
  <c r="G101" i="5"/>
  <c r="E121" i="4"/>
  <c r="C122" i="4"/>
  <c r="F110" i="3"/>
  <c r="H109" i="3"/>
  <c r="I109" i="3" s="1"/>
  <c r="G111" i="3"/>
  <c r="E103" i="5" l="1"/>
  <c r="H102" i="5"/>
  <c r="G102" i="5"/>
  <c r="F102" i="5"/>
  <c r="E122" i="4"/>
  <c r="C123" i="4"/>
  <c r="G112" i="3"/>
  <c r="F111" i="3"/>
  <c r="H110" i="3"/>
  <c r="I110" i="3" s="1"/>
  <c r="E104" i="5" l="1"/>
  <c r="H103" i="5"/>
  <c r="G103" i="5"/>
  <c r="F103" i="5"/>
  <c r="E123" i="4"/>
  <c r="C124" i="4"/>
  <c r="H111" i="3"/>
  <c r="I111" i="3" s="1"/>
  <c r="F112" i="3"/>
  <c r="G113" i="3"/>
  <c r="F104" i="5" l="1"/>
  <c r="E105" i="5"/>
  <c r="H104" i="5"/>
  <c r="G104" i="5"/>
  <c r="E124" i="4"/>
  <c r="C125" i="4"/>
  <c r="G114" i="3"/>
  <c r="F113" i="3"/>
  <c r="H112" i="3"/>
  <c r="I112" i="3" s="1"/>
  <c r="E106" i="5" l="1"/>
  <c r="H105" i="5"/>
  <c r="G105" i="5"/>
  <c r="F105" i="5"/>
  <c r="E125" i="4"/>
  <c r="C126" i="4"/>
  <c r="H113" i="3"/>
  <c r="I113" i="3" s="1"/>
  <c r="F114" i="3"/>
  <c r="G115" i="3"/>
  <c r="E107" i="5" l="1"/>
  <c r="H106" i="5"/>
  <c r="G106" i="5"/>
  <c r="F106" i="5"/>
  <c r="E126" i="4"/>
  <c r="C127" i="4"/>
  <c r="G116" i="3"/>
  <c r="F115" i="3"/>
  <c r="H114" i="3"/>
  <c r="I114" i="3" s="1"/>
  <c r="F107" i="5" l="1"/>
  <c r="E108" i="5"/>
  <c r="H107" i="5"/>
  <c r="G107" i="5"/>
  <c r="E127" i="4"/>
  <c r="C128" i="4"/>
  <c r="F116" i="3"/>
  <c r="H115" i="3"/>
  <c r="I115" i="3" s="1"/>
  <c r="G117" i="3"/>
  <c r="E109" i="5" l="1"/>
  <c r="H108" i="5"/>
  <c r="G108" i="5"/>
  <c r="F108" i="5"/>
  <c r="E128" i="4"/>
  <c r="C129" i="4"/>
  <c r="G118" i="3"/>
  <c r="H116" i="3"/>
  <c r="I116" i="3" s="1"/>
  <c r="F117" i="3"/>
  <c r="E110" i="5" l="1"/>
  <c r="H109" i="5"/>
  <c r="G109" i="5"/>
  <c r="F109" i="5"/>
  <c r="E129" i="4"/>
  <c r="C130" i="4"/>
  <c r="F118" i="3"/>
  <c r="H117" i="3"/>
  <c r="I117" i="3" s="1"/>
  <c r="G119" i="3"/>
  <c r="F110" i="5" l="1"/>
  <c r="E111" i="5"/>
  <c r="H110" i="5"/>
  <c r="G110" i="5"/>
  <c r="E130" i="4"/>
  <c r="C131" i="4"/>
  <c r="G120" i="3"/>
  <c r="F119" i="3"/>
  <c r="H118" i="3"/>
  <c r="I118" i="3" s="1"/>
  <c r="E112" i="5" l="1"/>
  <c r="H111" i="5"/>
  <c r="G111" i="5"/>
  <c r="F111" i="5"/>
  <c r="E131" i="4"/>
  <c r="C132" i="4"/>
  <c r="H119" i="3"/>
  <c r="I119" i="3" s="1"/>
  <c r="F120" i="3"/>
  <c r="G121" i="3"/>
  <c r="E113" i="5" l="1"/>
  <c r="H112" i="5"/>
  <c r="G112" i="5"/>
  <c r="F112" i="5"/>
  <c r="E132" i="4"/>
  <c r="C133" i="4"/>
  <c r="G122" i="3"/>
  <c r="H120" i="3"/>
  <c r="I120" i="3" s="1"/>
  <c r="F121" i="3"/>
  <c r="F113" i="5" l="1"/>
  <c r="E114" i="5"/>
  <c r="H113" i="5"/>
  <c r="G113" i="5"/>
  <c r="E133" i="4"/>
  <c r="C134" i="4"/>
  <c r="F122" i="3"/>
  <c r="H121" i="3"/>
  <c r="I121" i="3" s="1"/>
  <c r="G123" i="3"/>
  <c r="E115" i="5" l="1"/>
  <c r="H114" i="5"/>
  <c r="G114" i="5"/>
  <c r="F114" i="5"/>
  <c r="E134" i="4"/>
  <c r="C135" i="4"/>
  <c r="G124" i="3"/>
  <c r="F123" i="3"/>
  <c r="H122" i="3"/>
  <c r="I122" i="3" s="1"/>
  <c r="E116" i="5" l="1"/>
  <c r="H115" i="5"/>
  <c r="G115" i="5"/>
  <c r="F115" i="5"/>
  <c r="E135" i="4"/>
  <c r="C136" i="4"/>
  <c r="H123" i="3"/>
  <c r="I123" i="3" s="1"/>
  <c r="F124" i="3"/>
  <c r="G125" i="3"/>
  <c r="F116" i="5" l="1"/>
  <c r="E117" i="5"/>
  <c r="H116" i="5"/>
  <c r="G116" i="5"/>
  <c r="E136" i="4"/>
  <c r="C137" i="4"/>
  <c r="G126" i="3"/>
  <c r="F125" i="3"/>
  <c r="H124" i="3"/>
  <c r="I124" i="3" s="1"/>
  <c r="E118" i="5" l="1"/>
  <c r="H117" i="5"/>
  <c r="G117" i="5"/>
  <c r="F117" i="5"/>
  <c r="E137" i="4"/>
  <c r="C138" i="4"/>
  <c r="G127" i="3"/>
  <c r="H125" i="3"/>
  <c r="I125" i="3" s="1"/>
  <c r="F126" i="3"/>
  <c r="E119" i="5" l="1"/>
  <c r="H118" i="5"/>
  <c r="G118" i="5"/>
  <c r="F118" i="5"/>
  <c r="E138" i="4"/>
  <c r="C139" i="4"/>
  <c r="F127" i="3"/>
  <c r="H126" i="3"/>
  <c r="I126" i="3" s="1"/>
  <c r="G128" i="3"/>
  <c r="F119" i="5" l="1"/>
  <c r="E120" i="5"/>
  <c r="H119" i="5"/>
  <c r="G119" i="5"/>
  <c r="E139" i="4"/>
  <c r="C140" i="4"/>
  <c r="G129" i="3"/>
  <c r="F128" i="3"/>
  <c r="H127" i="3"/>
  <c r="I127" i="3" s="1"/>
  <c r="E121" i="5" l="1"/>
  <c r="H120" i="5"/>
  <c r="G120" i="5"/>
  <c r="F120" i="5"/>
  <c r="E140" i="4"/>
  <c r="C141" i="4"/>
  <c r="H128" i="3"/>
  <c r="I128" i="3" s="1"/>
  <c r="F129" i="3"/>
  <c r="G130" i="3"/>
  <c r="E122" i="5" l="1"/>
  <c r="H121" i="5"/>
  <c r="G121" i="5"/>
  <c r="F121" i="5"/>
  <c r="E141" i="4"/>
  <c r="C142" i="4"/>
  <c r="G131" i="3"/>
  <c r="F130" i="3"/>
  <c r="H129" i="3"/>
  <c r="I129" i="3" s="1"/>
  <c r="F122" i="5" l="1"/>
  <c r="E123" i="5"/>
  <c r="H122" i="5"/>
  <c r="G122" i="5"/>
  <c r="E142" i="4"/>
  <c r="C143" i="4"/>
  <c r="F131" i="3"/>
  <c r="H130" i="3"/>
  <c r="I130" i="3" s="1"/>
  <c r="G132" i="3"/>
  <c r="E124" i="5" l="1"/>
  <c r="H123" i="5"/>
  <c r="G123" i="5"/>
  <c r="F123" i="5"/>
  <c r="E143" i="4"/>
  <c r="C144" i="4"/>
  <c r="G133" i="3"/>
  <c r="H131" i="3"/>
  <c r="I131" i="3" s="1"/>
  <c r="F132" i="3"/>
  <c r="E125" i="5" l="1"/>
  <c r="H124" i="5"/>
  <c r="G124" i="5"/>
  <c r="F124" i="5"/>
  <c r="E144" i="4"/>
  <c r="C145" i="4"/>
  <c r="H132" i="3"/>
  <c r="I132" i="3" s="1"/>
  <c r="F133" i="3"/>
  <c r="G134" i="3"/>
  <c r="F125" i="5" l="1"/>
  <c r="E126" i="5"/>
  <c r="H125" i="5"/>
  <c r="G125" i="5"/>
  <c r="E145" i="4"/>
  <c r="C146" i="4"/>
  <c r="G135" i="3"/>
  <c r="F134" i="3"/>
  <c r="H133" i="3"/>
  <c r="I133" i="3" s="1"/>
  <c r="E127" i="5" l="1"/>
  <c r="H126" i="5"/>
  <c r="G126" i="5"/>
  <c r="F126" i="5"/>
  <c r="E146" i="4"/>
  <c r="C147" i="4"/>
  <c r="F135" i="3"/>
  <c r="H134" i="3"/>
  <c r="I134" i="3" s="1"/>
  <c r="G136" i="3"/>
  <c r="E128" i="5" l="1"/>
  <c r="H127" i="5"/>
  <c r="G127" i="5"/>
  <c r="F127" i="5"/>
  <c r="E147" i="4"/>
  <c r="C148" i="4"/>
  <c r="G137" i="3"/>
  <c r="H135" i="3"/>
  <c r="I135" i="3" s="1"/>
  <c r="F136" i="3"/>
  <c r="F128" i="5" l="1"/>
  <c r="E129" i="5"/>
  <c r="H128" i="5"/>
  <c r="G128" i="5"/>
  <c r="E148" i="4"/>
  <c r="C149" i="4"/>
  <c r="F137" i="3"/>
  <c r="H136" i="3"/>
  <c r="I136" i="3" s="1"/>
  <c r="G138" i="3"/>
  <c r="E130" i="5" l="1"/>
  <c r="H129" i="5"/>
  <c r="G129" i="5"/>
  <c r="F129" i="5"/>
  <c r="E149" i="4"/>
  <c r="C150" i="4"/>
  <c r="G139" i="3"/>
  <c r="H137" i="3"/>
  <c r="I137" i="3" s="1"/>
  <c r="F138" i="3"/>
  <c r="E131" i="5" l="1"/>
  <c r="H130" i="5"/>
  <c r="G130" i="5"/>
  <c r="F130" i="5"/>
  <c r="E150" i="4"/>
  <c r="C151" i="4"/>
  <c r="F139" i="3"/>
  <c r="H138" i="3"/>
  <c r="I138" i="3" s="1"/>
  <c r="G140" i="3"/>
  <c r="F131" i="5" l="1"/>
  <c r="E132" i="5"/>
  <c r="H131" i="5"/>
  <c r="G131" i="5"/>
  <c r="E151" i="4"/>
  <c r="C152" i="4"/>
  <c r="G141" i="3"/>
  <c r="F140" i="3"/>
  <c r="H139" i="3"/>
  <c r="I139" i="3" s="1"/>
  <c r="E133" i="5" l="1"/>
  <c r="H132" i="5"/>
  <c r="G132" i="5"/>
  <c r="F132" i="5"/>
  <c r="E152" i="4"/>
  <c r="C153" i="4"/>
  <c r="H140" i="3"/>
  <c r="I140" i="3" s="1"/>
  <c r="F141" i="3"/>
  <c r="G142" i="3"/>
  <c r="E134" i="5" l="1"/>
  <c r="H133" i="5"/>
  <c r="G133" i="5"/>
  <c r="F133" i="5"/>
  <c r="E153" i="4"/>
  <c r="C154" i="4"/>
  <c r="G143" i="3"/>
  <c r="F142" i="3"/>
  <c r="H141" i="3"/>
  <c r="I141" i="3" s="1"/>
  <c r="F134" i="5" l="1"/>
  <c r="E135" i="5"/>
  <c r="H134" i="5"/>
  <c r="G134" i="5"/>
  <c r="E154" i="4"/>
  <c r="C155" i="4"/>
  <c r="F143" i="3"/>
  <c r="H142" i="3"/>
  <c r="I142" i="3" s="1"/>
  <c r="G144" i="3"/>
  <c r="E136" i="5" l="1"/>
  <c r="H135" i="5"/>
  <c r="G135" i="5"/>
  <c r="F135" i="5"/>
  <c r="E155" i="4"/>
  <c r="C156" i="4"/>
  <c r="H143" i="3"/>
  <c r="I143" i="3" s="1"/>
  <c r="F144" i="3"/>
  <c r="G145" i="3"/>
  <c r="E137" i="5" l="1"/>
  <c r="H136" i="5"/>
  <c r="G136" i="5"/>
  <c r="F136" i="5"/>
  <c r="E156" i="4"/>
  <c r="C157" i="4"/>
  <c r="H144" i="3"/>
  <c r="I144" i="3" s="1"/>
  <c r="F145" i="3"/>
  <c r="G146" i="3"/>
  <c r="F137" i="5" l="1"/>
  <c r="E138" i="5"/>
  <c r="H137" i="5"/>
  <c r="G137" i="5"/>
  <c r="E157" i="4"/>
  <c r="C158" i="4"/>
  <c r="G147" i="3"/>
  <c r="F146" i="3"/>
  <c r="H145" i="3"/>
  <c r="I145" i="3" s="1"/>
  <c r="E139" i="5" l="1"/>
  <c r="H138" i="5"/>
  <c r="G138" i="5"/>
  <c r="F138" i="5"/>
  <c r="E158" i="4"/>
  <c r="C159" i="4"/>
  <c r="F147" i="3"/>
  <c r="H146" i="3"/>
  <c r="I146" i="3" s="1"/>
  <c r="G148" i="3"/>
  <c r="E140" i="5" l="1"/>
  <c r="H139" i="5"/>
  <c r="G139" i="5"/>
  <c r="F139" i="5"/>
  <c r="E159" i="4"/>
  <c r="C160" i="4"/>
  <c r="G149" i="3"/>
  <c r="H147" i="3"/>
  <c r="I147" i="3" s="1"/>
  <c r="F148" i="3"/>
  <c r="F140" i="5" l="1"/>
  <c r="E141" i="5"/>
  <c r="H140" i="5"/>
  <c r="G140" i="5"/>
  <c r="E160" i="4"/>
  <c r="C161" i="4"/>
  <c r="F149" i="3"/>
  <c r="H148" i="3"/>
  <c r="I148" i="3" s="1"/>
  <c r="G150" i="3"/>
  <c r="E142" i="5" l="1"/>
  <c r="H141" i="5"/>
  <c r="G141" i="5"/>
  <c r="F141" i="5"/>
  <c r="E161" i="4"/>
  <c r="C162" i="4"/>
  <c r="G151" i="3"/>
  <c r="H149" i="3"/>
  <c r="I149" i="3" s="1"/>
  <c r="F150" i="3"/>
  <c r="E143" i="5" l="1"/>
  <c r="H142" i="5"/>
  <c r="G142" i="5"/>
  <c r="F142" i="5"/>
  <c r="E162" i="4"/>
  <c r="C163" i="4"/>
  <c r="F151" i="3"/>
  <c r="H150" i="3"/>
  <c r="I150" i="3" s="1"/>
  <c r="G152" i="3"/>
  <c r="F143" i="5" l="1"/>
  <c r="E144" i="5"/>
  <c r="H143" i="5"/>
  <c r="G143" i="5"/>
  <c r="E163" i="4"/>
  <c r="C164" i="4"/>
  <c r="G153" i="3"/>
  <c r="F152" i="3"/>
  <c r="H151" i="3"/>
  <c r="I151" i="3" s="1"/>
  <c r="E145" i="5" l="1"/>
  <c r="H144" i="5"/>
  <c r="G144" i="5"/>
  <c r="F144" i="5"/>
  <c r="E164" i="4"/>
  <c r="C165" i="4"/>
  <c r="H152" i="3"/>
  <c r="I152" i="3" s="1"/>
  <c r="F153" i="3"/>
  <c r="G154" i="3"/>
  <c r="E146" i="5" l="1"/>
  <c r="H145" i="5"/>
  <c r="G145" i="5"/>
  <c r="F145" i="5"/>
  <c r="E165" i="4"/>
  <c r="C166" i="4"/>
  <c r="F154" i="3"/>
  <c r="H153" i="3"/>
  <c r="I153" i="3" s="1"/>
  <c r="G155" i="3"/>
  <c r="F146" i="5" l="1"/>
  <c r="E147" i="5"/>
  <c r="H146" i="5"/>
  <c r="G146" i="5"/>
  <c r="E166" i="4"/>
  <c r="C167" i="4"/>
  <c r="G156" i="3"/>
  <c r="F155" i="3"/>
  <c r="H154" i="3"/>
  <c r="I154" i="3" s="1"/>
  <c r="E148" i="5" l="1"/>
  <c r="H147" i="5"/>
  <c r="G147" i="5"/>
  <c r="F147" i="5"/>
  <c r="E167" i="4"/>
  <c r="C168" i="4"/>
  <c r="H155" i="3"/>
  <c r="I155" i="3" s="1"/>
  <c r="F156" i="3"/>
  <c r="G157" i="3"/>
  <c r="E149" i="5" l="1"/>
  <c r="H148" i="5"/>
  <c r="G148" i="5"/>
  <c r="F148" i="5"/>
  <c r="E168" i="4"/>
  <c r="C169" i="4"/>
  <c r="H156" i="3"/>
  <c r="I156" i="3" s="1"/>
  <c r="F157" i="3"/>
  <c r="G158" i="3"/>
  <c r="F149" i="5" l="1"/>
  <c r="E150" i="5"/>
  <c r="H149" i="5"/>
  <c r="G149" i="5"/>
  <c r="E169" i="4"/>
  <c r="C170" i="4"/>
  <c r="G159" i="3"/>
  <c r="F158" i="3"/>
  <c r="H157" i="3"/>
  <c r="I157" i="3" s="1"/>
  <c r="E151" i="5" l="1"/>
  <c r="H150" i="5"/>
  <c r="G150" i="5"/>
  <c r="F150" i="5"/>
  <c r="E170" i="4"/>
  <c r="C171" i="4"/>
  <c r="F159" i="3"/>
  <c r="H158" i="3"/>
  <c r="I158" i="3" s="1"/>
  <c r="G160" i="3"/>
  <c r="E152" i="5" l="1"/>
  <c r="H151" i="5"/>
  <c r="G151" i="5"/>
  <c r="F151" i="5"/>
  <c r="E171" i="4"/>
  <c r="C172" i="4"/>
  <c r="G161" i="3"/>
  <c r="H159" i="3"/>
  <c r="I159" i="3" s="1"/>
  <c r="F160" i="3"/>
  <c r="F152" i="5" l="1"/>
  <c r="E153" i="5"/>
  <c r="H152" i="5"/>
  <c r="G152" i="5"/>
  <c r="E172" i="4"/>
  <c r="C173" i="4"/>
  <c r="F161" i="3"/>
  <c r="H160" i="3"/>
  <c r="I160" i="3" s="1"/>
  <c r="G162" i="3"/>
  <c r="E154" i="5" l="1"/>
  <c r="H153" i="5"/>
  <c r="G153" i="5"/>
  <c r="F153" i="5"/>
  <c r="E173" i="4"/>
  <c r="C174" i="4"/>
  <c r="G163" i="3"/>
  <c r="H161" i="3"/>
  <c r="I161" i="3" s="1"/>
  <c r="F162" i="3"/>
  <c r="E155" i="5" l="1"/>
  <c r="H154" i="5"/>
  <c r="G154" i="5"/>
  <c r="F154" i="5"/>
  <c r="E174" i="4"/>
  <c r="C175" i="4"/>
  <c r="F163" i="3"/>
  <c r="H162" i="3"/>
  <c r="I162" i="3" s="1"/>
  <c r="G164" i="3"/>
  <c r="F155" i="5" l="1"/>
  <c r="E156" i="5"/>
  <c r="H155" i="5"/>
  <c r="G155" i="5"/>
  <c r="E175" i="4"/>
  <c r="C176" i="4"/>
  <c r="G165" i="3"/>
  <c r="F164" i="3"/>
  <c r="H163" i="3"/>
  <c r="I163" i="3" s="1"/>
  <c r="E157" i="5" l="1"/>
  <c r="H156" i="5"/>
  <c r="G156" i="5"/>
  <c r="F156" i="5"/>
  <c r="E176" i="4"/>
  <c r="C177" i="4"/>
  <c r="G166" i="3"/>
  <c r="H164" i="3"/>
  <c r="I164" i="3" s="1"/>
  <c r="F165" i="3"/>
  <c r="E158" i="5" l="1"/>
  <c r="H157" i="5"/>
  <c r="G157" i="5"/>
  <c r="F157" i="5"/>
  <c r="E177" i="4"/>
  <c r="C178" i="4"/>
  <c r="F166" i="3"/>
  <c r="H165" i="3"/>
  <c r="I165" i="3" s="1"/>
  <c r="G167" i="3"/>
  <c r="F158" i="5" l="1"/>
  <c r="E159" i="5"/>
  <c r="H158" i="5"/>
  <c r="G158" i="5"/>
  <c r="E178" i="4"/>
  <c r="C179" i="4"/>
  <c r="G168" i="3"/>
  <c r="F167" i="3"/>
  <c r="H166" i="3"/>
  <c r="I166" i="3" s="1"/>
  <c r="E160" i="5" l="1"/>
  <c r="H159" i="5"/>
  <c r="G159" i="5"/>
  <c r="F159" i="5"/>
  <c r="E179" i="4"/>
  <c r="C180" i="4"/>
  <c r="H167" i="3"/>
  <c r="I167" i="3" s="1"/>
  <c r="F168" i="3"/>
  <c r="G169" i="3"/>
  <c r="E161" i="5" l="1"/>
  <c r="H160" i="5"/>
  <c r="G160" i="5"/>
  <c r="F160" i="5"/>
  <c r="E180" i="4"/>
  <c r="C181" i="4"/>
  <c r="H168" i="3"/>
  <c r="I168" i="3" s="1"/>
  <c r="F169" i="3"/>
  <c r="G170" i="3"/>
  <c r="F161" i="5" l="1"/>
  <c r="E162" i="5"/>
  <c r="H161" i="5"/>
  <c r="G161" i="5"/>
  <c r="E181" i="4"/>
  <c r="C182" i="4"/>
  <c r="F170" i="3"/>
  <c r="H169" i="3"/>
  <c r="I169" i="3" s="1"/>
  <c r="G171" i="3"/>
  <c r="E163" i="5" l="1"/>
  <c r="H162" i="5"/>
  <c r="G162" i="5"/>
  <c r="F162" i="5"/>
  <c r="E182" i="4"/>
  <c r="C183" i="4"/>
  <c r="G172" i="3"/>
  <c r="F171" i="3"/>
  <c r="H170" i="3"/>
  <c r="I170" i="3" s="1"/>
  <c r="E164" i="5" l="1"/>
  <c r="H163" i="5"/>
  <c r="G163" i="5"/>
  <c r="F163" i="5"/>
  <c r="E183" i="4"/>
  <c r="C184" i="4"/>
  <c r="H171" i="3"/>
  <c r="I171" i="3" s="1"/>
  <c r="F172" i="3"/>
  <c r="G173" i="3"/>
  <c r="F164" i="5" l="1"/>
  <c r="E165" i="5"/>
  <c r="H164" i="5"/>
  <c r="G164" i="5"/>
  <c r="E184" i="4"/>
  <c r="C185" i="4"/>
  <c r="F173" i="3"/>
  <c r="H172" i="3"/>
  <c r="I172" i="3" s="1"/>
  <c r="G174" i="3"/>
  <c r="E166" i="5" l="1"/>
  <c r="H165" i="5"/>
  <c r="G165" i="5"/>
  <c r="F165" i="5"/>
  <c r="E185" i="4"/>
  <c r="C186" i="4"/>
  <c r="G175" i="3"/>
  <c r="H173" i="3"/>
  <c r="I173" i="3" s="1"/>
  <c r="F174" i="3"/>
  <c r="E167" i="5" l="1"/>
  <c r="H166" i="5"/>
  <c r="G166" i="5"/>
  <c r="F166" i="5"/>
  <c r="E186" i="4"/>
  <c r="C187" i="4"/>
  <c r="G176" i="3"/>
  <c r="F175" i="3"/>
  <c r="H174" i="3"/>
  <c r="I174" i="3" s="1"/>
  <c r="F167" i="5" l="1"/>
  <c r="E168" i="5"/>
  <c r="H167" i="5"/>
  <c r="G167" i="5"/>
  <c r="E187" i="4"/>
  <c r="C188" i="4"/>
  <c r="F176" i="3"/>
  <c r="H175" i="3"/>
  <c r="I175" i="3" s="1"/>
  <c r="G177" i="3"/>
  <c r="E169" i="5" l="1"/>
  <c r="H168" i="5"/>
  <c r="G168" i="5"/>
  <c r="F168" i="5"/>
  <c r="E188" i="4"/>
  <c r="C189" i="4"/>
  <c r="G178" i="3"/>
  <c r="H176" i="3"/>
  <c r="I176" i="3" s="1"/>
  <c r="F177" i="3"/>
  <c r="E170" i="5" l="1"/>
  <c r="H169" i="5"/>
  <c r="G169" i="5"/>
  <c r="F169" i="5"/>
  <c r="E189" i="4"/>
  <c r="C190" i="4"/>
  <c r="F178" i="3"/>
  <c r="H177" i="3"/>
  <c r="I177" i="3" s="1"/>
  <c r="G179" i="3"/>
  <c r="F170" i="5" l="1"/>
  <c r="E171" i="5"/>
  <c r="H170" i="5"/>
  <c r="G170" i="5"/>
  <c r="E190" i="4"/>
  <c r="C191" i="4"/>
  <c r="G180" i="3"/>
  <c r="F179" i="3"/>
  <c r="H178" i="3"/>
  <c r="I178" i="3" s="1"/>
  <c r="E172" i="5" l="1"/>
  <c r="H171" i="5"/>
  <c r="G171" i="5"/>
  <c r="F171" i="5"/>
  <c r="E191" i="4"/>
  <c r="C192" i="4"/>
  <c r="H179" i="3"/>
  <c r="I179" i="3" s="1"/>
  <c r="F180" i="3"/>
  <c r="G181" i="3"/>
  <c r="E173" i="5" l="1"/>
  <c r="H172" i="5"/>
  <c r="G172" i="5"/>
  <c r="F172" i="5"/>
  <c r="E192" i="4"/>
  <c r="C193" i="4"/>
  <c r="G182" i="3"/>
  <c r="H180" i="3"/>
  <c r="I180" i="3" s="1"/>
  <c r="F181" i="3"/>
  <c r="F173" i="5" l="1"/>
  <c r="E174" i="5"/>
  <c r="H173" i="5"/>
  <c r="G173" i="5"/>
  <c r="E193" i="4"/>
  <c r="C194" i="4"/>
  <c r="G183" i="3"/>
  <c r="F182" i="3"/>
  <c r="H181" i="3"/>
  <c r="I181" i="3" s="1"/>
  <c r="E175" i="5" l="1"/>
  <c r="H174" i="5"/>
  <c r="G174" i="5"/>
  <c r="F174" i="5"/>
  <c r="E194" i="4"/>
  <c r="C195" i="4"/>
  <c r="F183" i="3"/>
  <c r="H182" i="3"/>
  <c r="I182" i="3" s="1"/>
  <c r="G184" i="3"/>
  <c r="E176" i="5" l="1"/>
  <c r="H175" i="5"/>
  <c r="G175" i="5"/>
  <c r="F175" i="5"/>
  <c r="E195" i="4"/>
  <c r="C196" i="4"/>
  <c r="G185" i="3"/>
  <c r="H183" i="3"/>
  <c r="I183" i="3" s="1"/>
  <c r="F184" i="3"/>
  <c r="F176" i="5" l="1"/>
  <c r="E177" i="5"/>
  <c r="H176" i="5"/>
  <c r="G176" i="5"/>
  <c r="E196" i="4"/>
  <c r="C197" i="4"/>
  <c r="F185" i="3"/>
  <c r="H184" i="3"/>
  <c r="I184" i="3" s="1"/>
  <c r="G186" i="3"/>
  <c r="E178" i="5" l="1"/>
  <c r="H177" i="5"/>
  <c r="G177" i="5"/>
  <c r="F177" i="5"/>
  <c r="E197" i="4"/>
  <c r="C198" i="4"/>
  <c r="G187" i="3"/>
  <c r="H185" i="3"/>
  <c r="I185" i="3" s="1"/>
  <c r="F186" i="3"/>
  <c r="E179" i="5" l="1"/>
  <c r="H178" i="5"/>
  <c r="G178" i="5"/>
  <c r="F178" i="5"/>
  <c r="E198" i="4"/>
  <c r="C199" i="4"/>
  <c r="F187" i="3"/>
  <c r="H186" i="3"/>
  <c r="I186" i="3" s="1"/>
  <c r="G188" i="3"/>
  <c r="F179" i="5" l="1"/>
  <c r="E180" i="5"/>
  <c r="H179" i="5"/>
  <c r="G179" i="5"/>
  <c r="E199" i="4"/>
  <c r="C200" i="4"/>
  <c r="G189" i="3"/>
  <c r="F188" i="3"/>
  <c r="H187" i="3"/>
  <c r="I187" i="3" s="1"/>
  <c r="E181" i="5" l="1"/>
  <c r="H180" i="5"/>
  <c r="G180" i="5"/>
  <c r="F180" i="5"/>
  <c r="E200" i="4"/>
  <c r="C201" i="4"/>
  <c r="H188" i="3"/>
  <c r="I188" i="3" s="1"/>
  <c r="F189" i="3"/>
  <c r="G190" i="3"/>
  <c r="E182" i="5" l="1"/>
  <c r="H181" i="5"/>
  <c r="G181" i="5"/>
  <c r="F181" i="5"/>
  <c r="E201" i="4"/>
  <c r="C202" i="4"/>
  <c r="G191" i="3"/>
  <c r="F190" i="3"/>
  <c r="H189" i="3"/>
  <c r="I189" i="3" s="1"/>
  <c r="F182" i="5" l="1"/>
  <c r="E183" i="5"/>
  <c r="H182" i="5"/>
  <c r="G182" i="5"/>
  <c r="E202" i="4"/>
  <c r="C203" i="4"/>
  <c r="F191" i="3"/>
  <c r="H190" i="3"/>
  <c r="I190" i="3" s="1"/>
  <c r="G192" i="3"/>
  <c r="E184" i="5" l="1"/>
  <c r="H183" i="5"/>
  <c r="G183" i="5"/>
  <c r="F183" i="5"/>
  <c r="E203" i="4"/>
  <c r="C204" i="4"/>
  <c r="G193" i="3"/>
  <c r="H191" i="3"/>
  <c r="I191" i="3" s="1"/>
  <c r="F192" i="3"/>
  <c r="E185" i="5" l="1"/>
  <c r="H184" i="5"/>
  <c r="G184" i="5"/>
  <c r="F184" i="5"/>
  <c r="E204" i="4"/>
  <c r="C205" i="4"/>
  <c r="H192" i="3"/>
  <c r="I192" i="3" s="1"/>
  <c r="F193" i="3"/>
  <c r="G194" i="3"/>
  <c r="F185" i="5" l="1"/>
  <c r="E186" i="5"/>
  <c r="H185" i="5"/>
  <c r="G185" i="5"/>
  <c r="E205" i="4"/>
  <c r="C206" i="4"/>
  <c r="G195" i="3"/>
  <c r="F194" i="3"/>
  <c r="H193" i="3"/>
  <c r="I193" i="3" s="1"/>
  <c r="E187" i="5" l="1"/>
  <c r="H186" i="5"/>
  <c r="G186" i="5"/>
  <c r="F186" i="5"/>
  <c r="E206" i="4"/>
  <c r="C207" i="4"/>
  <c r="F195" i="3"/>
  <c r="H194" i="3"/>
  <c r="I194" i="3" s="1"/>
  <c r="G196" i="3"/>
  <c r="E188" i="5" l="1"/>
  <c r="H187" i="5"/>
  <c r="G187" i="5"/>
  <c r="F187" i="5"/>
  <c r="E207" i="4"/>
  <c r="C208" i="4"/>
  <c r="G197" i="3"/>
  <c r="H195" i="3"/>
  <c r="I195" i="3" s="1"/>
  <c r="F196" i="3"/>
  <c r="F188" i="5" l="1"/>
  <c r="E189" i="5"/>
  <c r="H188" i="5"/>
  <c r="G188" i="5"/>
  <c r="E208" i="4"/>
  <c r="C209" i="4"/>
  <c r="F197" i="3"/>
  <c r="H196" i="3"/>
  <c r="I196" i="3" s="1"/>
  <c r="G198" i="3"/>
  <c r="E190" i="5" l="1"/>
  <c r="H189" i="5"/>
  <c r="G189" i="5"/>
  <c r="F189" i="5"/>
  <c r="E209" i="4"/>
  <c r="C210" i="4"/>
  <c r="G199" i="3"/>
  <c r="H197" i="3"/>
  <c r="I197" i="3" s="1"/>
  <c r="F198" i="3"/>
  <c r="E191" i="5" l="1"/>
  <c r="H190" i="5"/>
  <c r="G190" i="5"/>
  <c r="F190" i="5"/>
  <c r="E210" i="4"/>
  <c r="C211" i="4"/>
  <c r="F199" i="3"/>
  <c r="H198" i="3"/>
  <c r="I198" i="3" s="1"/>
  <c r="G200" i="3"/>
  <c r="F191" i="5" l="1"/>
  <c r="E192" i="5"/>
  <c r="H191" i="5"/>
  <c r="G191" i="5"/>
  <c r="E211" i="4"/>
  <c r="C212" i="4"/>
  <c r="G201" i="3"/>
  <c r="F200" i="3"/>
  <c r="H199" i="3"/>
  <c r="I199" i="3" s="1"/>
  <c r="E193" i="5" l="1"/>
  <c r="H192" i="5"/>
  <c r="G192" i="5"/>
  <c r="F192" i="5"/>
  <c r="E212" i="4"/>
  <c r="C213" i="4"/>
  <c r="H200" i="3"/>
  <c r="I200" i="3" s="1"/>
  <c r="F201" i="3"/>
  <c r="G202" i="3"/>
  <c r="E194" i="5" l="1"/>
  <c r="H193" i="5"/>
  <c r="G193" i="5"/>
  <c r="F193" i="5"/>
  <c r="E213" i="4"/>
  <c r="C214" i="4"/>
  <c r="G203" i="3"/>
  <c r="F202" i="3"/>
  <c r="H201" i="3"/>
  <c r="I201" i="3" s="1"/>
  <c r="F194" i="5" l="1"/>
  <c r="E195" i="5"/>
  <c r="H194" i="5"/>
  <c r="G194" i="5"/>
  <c r="E214" i="4"/>
  <c r="C215" i="4"/>
  <c r="H202" i="3"/>
  <c r="I202" i="3" s="1"/>
  <c r="F203" i="3"/>
  <c r="G204" i="3"/>
  <c r="E196" i="5" l="1"/>
  <c r="H195" i="5"/>
  <c r="G195" i="5"/>
  <c r="F195" i="5"/>
  <c r="E215" i="4"/>
  <c r="C216" i="4"/>
  <c r="G205" i="3"/>
  <c r="H203" i="3"/>
  <c r="I203" i="3" s="1"/>
  <c r="F204" i="3"/>
  <c r="E197" i="5" l="1"/>
  <c r="H196" i="5"/>
  <c r="G196" i="5"/>
  <c r="F196" i="5"/>
  <c r="E216" i="4"/>
  <c r="C217" i="4"/>
  <c r="H204" i="3"/>
  <c r="I204" i="3" s="1"/>
  <c r="F205" i="3"/>
  <c r="G206" i="3"/>
  <c r="F197" i="5" l="1"/>
  <c r="E198" i="5"/>
  <c r="H197" i="5"/>
  <c r="G197" i="5"/>
  <c r="E217" i="4"/>
  <c r="C218" i="4"/>
  <c r="G207" i="3"/>
  <c r="F206" i="3"/>
  <c r="H205" i="3"/>
  <c r="I205" i="3" s="1"/>
  <c r="E199" i="5" l="1"/>
  <c r="H198" i="5"/>
  <c r="G198" i="5"/>
  <c r="F198" i="5"/>
  <c r="E218" i="4"/>
  <c r="C219" i="4"/>
  <c r="F207" i="3"/>
  <c r="H206" i="3"/>
  <c r="I206" i="3" s="1"/>
  <c r="G208" i="3"/>
  <c r="E200" i="5" l="1"/>
  <c r="H199" i="5"/>
  <c r="G199" i="5"/>
  <c r="F199" i="5"/>
  <c r="E219" i="4"/>
  <c r="C220" i="4"/>
  <c r="G209" i="3"/>
  <c r="H207" i="3"/>
  <c r="I207" i="3" s="1"/>
  <c r="F208" i="3"/>
  <c r="F200" i="5" l="1"/>
  <c r="E201" i="5"/>
  <c r="H200" i="5"/>
  <c r="G200" i="5"/>
  <c r="E220" i="4"/>
  <c r="C221" i="4"/>
  <c r="F209" i="3"/>
  <c r="H208" i="3"/>
  <c r="I208" i="3" s="1"/>
  <c r="G210" i="3"/>
  <c r="E202" i="5" l="1"/>
  <c r="H201" i="5"/>
  <c r="G201" i="5"/>
  <c r="F201" i="5"/>
  <c r="E221" i="4"/>
  <c r="C222" i="4"/>
  <c r="G211" i="3"/>
  <c r="H209" i="3"/>
  <c r="I209" i="3" s="1"/>
  <c r="F210" i="3"/>
  <c r="E203" i="5" l="1"/>
  <c r="H202" i="5"/>
  <c r="G202" i="5"/>
  <c r="F202" i="5"/>
  <c r="E222" i="4"/>
  <c r="C223" i="4"/>
  <c r="F211" i="3"/>
  <c r="H210" i="3"/>
  <c r="I210" i="3" s="1"/>
  <c r="G212" i="3"/>
  <c r="F203" i="5" l="1"/>
  <c r="E204" i="5"/>
  <c r="H203" i="5"/>
  <c r="G203" i="5"/>
  <c r="E223" i="4"/>
  <c r="C224" i="4"/>
  <c r="G213" i="3"/>
  <c r="F212" i="3"/>
  <c r="H211" i="3"/>
  <c r="I211" i="3" s="1"/>
  <c r="E205" i="5" l="1"/>
  <c r="H204" i="5"/>
  <c r="G204" i="5"/>
  <c r="F204" i="5"/>
  <c r="E224" i="4"/>
  <c r="C225" i="4"/>
  <c r="H212" i="3"/>
  <c r="I212" i="3" s="1"/>
  <c r="F213" i="3"/>
  <c r="G214" i="3"/>
  <c r="E206" i="5" l="1"/>
  <c r="H205" i="5"/>
  <c r="G205" i="5"/>
  <c r="F205" i="5"/>
  <c r="E225" i="4"/>
  <c r="C226" i="4"/>
  <c r="G215" i="3"/>
  <c r="F214" i="3"/>
  <c r="H213" i="3"/>
  <c r="I213" i="3" s="1"/>
  <c r="F206" i="5" l="1"/>
  <c r="E207" i="5"/>
  <c r="H206" i="5"/>
  <c r="G206" i="5"/>
  <c r="E226" i="4"/>
  <c r="C227" i="4"/>
  <c r="F215" i="3"/>
  <c r="H214" i="3"/>
  <c r="I214" i="3" s="1"/>
  <c r="G216" i="3"/>
  <c r="E208" i="5" l="1"/>
  <c r="H207" i="5"/>
  <c r="G207" i="5"/>
  <c r="F207" i="5"/>
  <c r="E227" i="4"/>
  <c r="C228" i="4"/>
  <c r="G217" i="3"/>
  <c r="H215" i="3"/>
  <c r="I215" i="3" s="1"/>
  <c r="F216" i="3"/>
  <c r="E209" i="5" l="1"/>
  <c r="H208" i="5"/>
  <c r="G208" i="5"/>
  <c r="F208" i="5"/>
  <c r="E228" i="4"/>
  <c r="C229" i="4"/>
  <c r="H216" i="3"/>
  <c r="I216" i="3" s="1"/>
  <c r="F217" i="3"/>
  <c r="G218" i="3"/>
  <c r="F209" i="5" l="1"/>
  <c r="E210" i="5"/>
  <c r="H209" i="5"/>
  <c r="G209" i="5"/>
  <c r="E229" i="4"/>
  <c r="C230" i="4"/>
  <c r="G219" i="3"/>
  <c r="F218" i="3"/>
  <c r="H217" i="3"/>
  <c r="I217" i="3" s="1"/>
  <c r="E211" i="5" l="1"/>
  <c r="H210" i="5"/>
  <c r="G210" i="5"/>
  <c r="F210" i="5"/>
  <c r="E230" i="4"/>
  <c r="C231" i="4"/>
  <c r="F219" i="3"/>
  <c r="H218" i="3"/>
  <c r="I218" i="3" s="1"/>
  <c r="G220" i="3"/>
  <c r="E212" i="5" l="1"/>
  <c r="H211" i="5"/>
  <c r="G211" i="5"/>
  <c r="F211" i="5"/>
  <c r="E231" i="4"/>
  <c r="C232" i="4"/>
  <c r="G221" i="3"/>
  <c r="H219" i="3"/>
  <c r="I219" i="3" s="1"/>
  <c r="F220" i="3"/>
  <c r="F212" i="5" l="1"/>
  <c r="E213" i="5"/>
  <c r="H212" i="5"/>
  <c r="G212" i="5"/>
  <c r="E232" i="4"/>
  <c r="C233" i="4"/>
  <c r="F221" i="3"/>
  <c r="H220" i="3"/>
  <c r="I220" i="3" s="1"/>
  <c r="G222" i="3"/>
  <c r="E214" i="5" l="1"/>
  <c r="H213" i="5"/>
  <c r="G213" i="5"/>
  <c r="F213" i="5"/>
  <c r="E233" i="4"/>
  <c r="C234" i="4"/>
  <c r="G223" i="3"/>
  <c r="H221" i="3"/>
  <c r="I221" i="3" s="1"/>
  <c r="F222" i="3"/>
  <c r="E215" i="5" l="1"/>
  <c r="H214" i="5"/>
  <c r="G214" i="5"/>
  <c r="F214" i="5"/>
  <c r="E234" i="4"/>
  <c r="C235" i="4"/>
  <c r="F223" i="3"/>
  <c r="H222" i="3"/>
  <c r="I222" i="3" s="1"/>
  <c r="G224" i="3"/>
  <c r="F215" i="5" l="1"/>
  <c r="E216" i="5"/>
  <c r="H215" i="5"/>
  <c r="G215" i="5"/>
  <c r="E235" i="4"/>
  <c r="C236" i="4"/>
  <c r="G225" i="3"/>
  <c r="F224" i="3"/>
  <c r="H223" i="3"/>
  <c r="I223" i="3" s="1"/>
  <c r="E217" i="5" l="1"/>
  <c r="H216" i="5"/>
  <c r="G216" i="5"/>
  <c r="F216" i="5"/>
  <c r="E236" i="4"/>
  <c r="C237" i="4"/>
  <c r="H224" i="3"/>
  <c r="I224" i="3" s="1"/>
  <c r="F225" i="3"/>
  <c r="G226" i="3"/>
  <c r="E218" i="5" l="1"/>
  <c r="H217" i="5"/>
  <c r="G217" i="5"/>
  <c r="F217" i="5"/>
  <c r="E237" i="4"/>
  <c r="C238" i="4"/>
  <c r="G227" i="3"/>
  <c r="F226" i="3"/>
  <c r="H225" i="3"/>
  <c r="I225" i="3" s="1"/>
  <c r="F218" i="5" l="1"/>
  <c r="E219" i="5"/>
  <c r="H218" i="5"/>
  <c r="G218" i="5"/>
  <c r="E238" i="4"/>
  <c r="C239" i="4"/>
  <c r="H226" i="3"/>
  <c r="I226" i="3" s="1"/>
  <c r="F227" i="3"/>
  <c r="G228" i="3"/>
  <c r="E220" i="5" l="1"/>
  <c r="H219" i="5"/>
  <c r="G219" i="5"/>
  <c r="F219" i="5"/>
  <c r="E239" i="4"/>
  <c r="C240" i="4"/>
  <c r="G229" i="3"/>
  <c r="H227" i="3"/>
  <c r="I227" i="3" s="1"/>
  <c r="F228" i="3"/>
  <c r="E221" i="5" l="1"/>
  <c r="H220" i="5"/>
  <c r="G220" i="5"/>
  <c r="F220" i="5"/>
  <c r="E240" i="4"/>
  <c r="C241" i="4"/>
  <c r="H228" i="3"/>
  <c r="I228" i="3" s="1"/>
  <c r="F229" i="3"/>
  <c r="G230" i="3"/>
  <c r="F221" i="5" l="1"/>
  <c r="E222" i="5"/>
  <c r="H221" i="5"/>
  <c r="G221" i="5"/>
  <c r="E241" i="4"/>
  <c r="C242" i="4"/>
  <c r="G231" i="3"/>
  <c r="F230" i="3"/>
  <c r="H229" i="3"/>
  <c r="I229" i="3" s="1"/>
  <c r="E223" i="5" l="1"/>
  <c r="H222" i="5"/>
  <c r="G222" i="5"/>
  <c r="F222" i="5"/>
  <c r="E242" i="4"/>
  <c r="C243" i="4"/>
  <c r="F231" i="3"/>
  <c r="H230" i="3"/>
  <c r="I230" i="3" s="1"/>
  <c r="G232" i="3"/>
  <c r="E224" i="5" l="1"/>
  <c r="H223" i="5"/>
  <c r="G223" i="5"/>
  <c r="F223" i="5"/>
  <c r="E243" i="4"/>
  <c r="C244" i="4"/>
  <c r="G233" i="3"/>
  <c r="H231" i="3"/>
  <c r="I231" i="3" s="1"/>
  <c r="F232" i="3"/>
  <c r="F224" i="5" l="1"/>
  <c r="E225" i="5"/>
  <c r="H224" i="5"/>
  <c r="G224" i="5"/>
  <c r="E244" i="4"/>
  <c r="C245" i="4"/>
  <c r="F233" i="3"/>
  <c r="H232" i="3"/>
  <c r="I232" i="3" s="1"/>
  <c r="G234" i="3"/>
  <c r="E226" i="5" l="1"/>
  <c r="H225" i="5"/>
  <c r="G225" i="5"/>
  <c r="F225" i="5"/>
  <c r="E245" i="4"/>
  <c r="C246" i="4"/>
  <c r="G235" i="3"/>
  <c r="H233" i="3"/>
  <c r="I233" i="3" s="1"/>
  <c r="F234" i="3"/>
  <c r="E227" i="5" l="1"/>
  <c r="H226" i="5"/>
  <c r="G226" i="5"/>
  <c r="F226" i="5"/>
  <c r="E246" i="4"/>
  <c r="C247" i="4"/>
  <c r="F235" i="3"/>
  <c r="H234" i="3"/>
  <c r="I234" i="3" s="1"/>
  <c r="G236" i="3"/>
  <c r="F227" i="5" l="1"/>
  <c r="E228" i="5"/>
  <c r="H227" i="5"/>
  <c r="G227" i="5"/>
  <c r="E247" i="4"/>
  <c r="C248" i="4"/>
  <c r="G237" i="3"/>
  <c r="F236" i="3"/>
  <c r="H235" i="3"/>
  <c r="I235" i="3" s="1"/>
  <c r="E229" i="5" l="1"/>
  <c r="H228" i="5"/>
  <c r="G228" i="5"/>
  <c r="F228" i="5"/>
  <c r="E248" i="4"/>
  <c r="C249" i="4"/>
  <c r="H236" i="3"/>
  <c r="I236" i="3" s="1"/>
  <c r="F237" i="3"/>
  <c r="G238" i="3"/>
  <c r="E230" i="5" l="1"/>
  <c r="H229" i="5"/>
  <c r="G229" i="5"/>
  <c r="F229" i="5"/>
  <c r="E249" i="4"/>
  <c r="C250" i="4"/>
  <c r="G239" i="3"/>
  <c r="F238" i="3"/>
  <c r="H237" i="3"/>
  <c r="I237" i="3" s="1"/>
  <c r="F230" i="5" l="1"/>
  <c r="E231" i="5"/>
  <c r="H230" i="5"/>
  <c r="G230" i="5"/>
  <c r="E250" i="4"/>
  <c r="C251" i="4"/>
  <c r="F239" i="3"/>
  <c r="H238" i="3"/>
  <c r="I238" i="3" s="1"/>
  <c r="G240" i="3"/>
  <c r="E232" i="5" l="1"/>
  <c r="H231" i="5"/>
  <c r="G231" i="5"/>
  <c r="F231" i="5"/>
  <c r="E251" i="4"/>
  <c r="C252" i="4"/>
  <c r="G241" i="3"/>
  <c r="H239" i="3"/>
  <c r="I239" i="3" s="1"/>
  <c r="F240" i="3"/>
  <c r="E233" i="5" l="1"/>
  <c r="H232" i="5"/>
  <c r="G232" i="5"/>
  <c r="F232" i="5"/>
  <c r="E252" i="4"/>
  <c r="C253" i="4"/>
  <c r="H240" i="3"/>
  <c r="I240" i="3" s="1"/>
  <c r="F241" i="3"/>
  <c r="G242" i="3"/>
  <c r="F233" i="5" l="1"/>
  <c r="E234" i="5"/>
  <c r="H233" i="5"/>
  <c r="G233" i="5"/>
  <c r="E253" i="4"/>
  <c r="C254" i="4"/>
  <c r="F242" i="3"/>
  <c r="H241" i="3"/>
  <c r="I241" i="3" s="1"/>
  <c r="G243" i="3"/>
  <c r="E235" i="5" l="1"/>
  <c r="H234" i="5"/>
  <c r="G234" i="5"/>
  <c r="F234" i="5"/>
  <c r="E254" i="4"/>
  <c r="C255" i="4"/>
  <c r="G244" i="3"/>
  <c r="F243" i="3"/>
  <c r="H242" i="3"/>
  <c r="I242" i="3" s="1"/>
  <c r="E236" i="5" l="1"/>
  <c r="H235" i="5"/>
  <c r="G235" i="5"/>
  <c r="F235" i="5"/>
  <c r="E255" i="4"/>
  <c r="C256" i="4"/>
  <c r="H243" i="3"/>
  <c r="I243" i="3" s="1"/>
  <c r="F244" i="3"/>
  <c r="G245" i="3"/>
  <c r="F236" i="5" l="1"/>
  <c r="E237" i="5"/>
  <c r="H236" i="5"/>
  <c r="G236" i="5"/>
  <c r="E256" i="4"/>
  <c r="C257" i="4"/>
  <c r="G246" i="3"/>
  <c r="F245" i="3"/>
  <c r="H244" i="3"/>
  <c r="I244" i="3" s="1"/>
  <c r="E238" i="5" l="1"/>
  <c r="H237" i="5"/>
  <c r="G237" i="5"/>
  <c r="F237" i="5"/>
  <c r="E257" i="4"/>
  <c r="C258" i="4"/>
  <c r="G247" i="3"/>
  <c r="H245" i="3"/>
  <c r="I245" i="3" s="1"/>
  <c r="F246" i="3"/>
  <c r="E239" i="5" l="1"/>
  <c r="H238" i="5"/>
  <c r="G238" i="5"/>
  <c r="F238" i="5"/>
  <c r="E258" i="4"/>
  <c r="C259" i="4"/>
  <c r="F247" i="3"/>
  <c r="H246" i="3"/>
  <c r="I246" i="3" s="1"/>
  <c r="G248" i="3"/>
  <c r="F239" i="5" l="1"/>
  <c r="E240" i="5"/>
  <c r="H239" i="5"/>
  <c r="G239" i="5"/>
  <c r="E259" i="4"/>
  <c r="C260" i="4"/>
  <c r="G249" i="3"/>
  <c r="F248" i="3"/>
  <c r="H247" i="3"/>
  <c r="I247" i="3" s="1"/>
  <c r="E241" i="5" l="1"/>
  <c r="H240" i="5"/>
  <c r="G240" i="5"/>
  <c r="F240" i="5"/>
  <c r="E260" i="4"/>
  <c r="C261" i="4"/>
  <c r="H248" i="3"/>
  <c r="I248" i="3" s="1"/>
  <c r="F249" i="3"/>
  <c r="G250" i="3"/>
  <c r="E242" i="5" l="1"/>
  <c r="H241" i="5"/>
  <c r="G241" i="5"/>
  <c r="F241" i="5"/>
  <c r="E261" i="4"/>
  <c r="C262" i="4"/>
  <c r="G251" i="3"/>
  <c r="F250" i="3"/>
  <c r="H249" i="3"/>
  <c r="I249" i="3" s="1"/>
  <c r="F242" i="5" l="1"/>
  <c r="E243" i="5"/>
  <c r="H242" i="5"/>
  <c r="G242" i="5"/>
  <c r="E262" i="4"/>
  <c r="C263" i="4"/>
  <c r="H250" i="3"/>
  <c r="I250" i="3" s="1"/>
  <c r="F251" i="3"/>
  <c r="G252" i="3"/>
  <c r="E244" i="5" l="1"/>
  <c r="H243" i="5"/>
  <c r="G243" i="5"/>
  <c r="F243" i="5"/>
  <c r="E263" i="4"/>
  <c r="C264" i="4"/>
  <c r="G253" i="3"/>
  <c r="H251" i="3"/>
  <c r="I251" i="3" s="1"/>
  <c r="F252" i="3"/>
  <c r="E245" i="5" l="1"/>
  <c r="H244" i="5"/>
  <c r="G244" i="5"/>
  <c r="F244" i="5"/>
  <c r="E264" i="4"/>
  <c r="C265" i="4"/>
  <c r="H252" i="3"/>
  <c r="I252" i="3" s="1"/>
  <c r="F253" i="3"/>
  <c r="G254" i="3"/>
  <c r="F245" i="5" l="1"/>
  <c r="E246" i="5"/>
  <c r="H245" i="5"/>
  <c r="G245" i="5"/>
  <c r="E265" i="4"/>
  <c r="C266" i="4"/>
  <c r="G255" i="3"/>
  <c r="F254" i="3"/>
  <c r="H253" i="3"/>
  <c r="I253" i="3" s="1"/>
  <c r="E247" i="5" l="1"/>
  <c r="H246" i="5"/>
  <c r="G246" i="5"/>
  <c r="F246" i="5"/>
  <c r="E266" i="4"/>
  <c r="C267" i="4"/>
  <c r="F255" i="3"/>
  <c r="H254" i="3"/>
  <c r="I254" i="3" s="1"/>
  <c r="G256" i="3"/>
  <c r="E248" i="5" l="1"/>
  <c r="H247" i="5"/>
  <c r="G247" i="5"/>
  <c r="F247" i="5"/>
  <c r="E267" i="4"/>
  <c r="C268" i="4"/>
  <c r="G257" i="3"/>
  <c r="H255" i="3"/>
  <c r="I255" i="3" s="1"/>
  <c r="F256" i="3"/>
  <c r="F248" i="5" l="1"/>
  <c r="E249" i="5"/>
  <c r="H248" i="5"/>
  <c r="G248" i="5"/>
  <c r="E268" i="4"/>
  <c r="C269" i="4"/>
  <c r="F257" i="3"/>
  <c r="H256" i="3"/>
  <c r="I256" i="3" s="1"/>
  <c r="G258" i="3"/>
  <c r="E250" i="5" l="1"/>
  <c r="H249" i="5"/>
  <c r="G249" i="5"/>
  <c r="F249" i="5"/>
  <c r="E269" i="4"/>
  <c r="C270" i="4"/>
  <c r="G259" i="3"/>
  <c r="H257" i="3"/>
  <c r="I257" i="3" s="1"/>
  <c r="F258" i="3"/>
  <c r="E251" i="5" l="1"/>
  <c r="H250" i="5"/>
  <c r="G250" i="5"/>
  <c r="F250" i="5"/>
  <c r="E270" i="4"/>
  <c r="C271" i="4"/>
  <c r="F259" i="3"/>
  <c r="H258" i="3"/>
  <c r="I258" i="3" s="1"/>
  <c r="G260" i="3"/>
  <c r="F251" i="5" l="1"/>
  <c r="E252" i="5"/>
  <c r="H251" i="5"/>
  <c r="G251" i="5"/>
  <c r="E271" i="4"/>
  <c r="C272" i="4"/>
  <c r="G261" i="3"/>
  <c r="F260" i="3"/>
  <c r="H259" i="3"/>
  <c r="I259" i="3" s="1"/>
  <c r="E253" i="5" l="1"/>
  <c r="H252" i="5"/>
  <c r="G252" i="5"/>
  <c r="F252" i="5"/>
  <c r="E272" i="4"/>
  <c r="C273" i="4"/>
  <c r="H260" i="3"/>
  <c r="I260" i="3" s="1"/>
  <c r="F261" i="3"/>
  <c r="G262" i="3"/>
  <c r="E254" i="5" l="1"/>
  <c r="H253" i="5"/>
  <c r="G253" i="5"/>
  <c r="F253" i="5"/>
  <c r="E273" i="4"/>
  <c r="C274" i="4"/>
  <c r="G263" i="3"/>
  <c r="F262" i="3"/>
  <c r="H261" i="3"/>
  <c r="I261" i="3" s="1"/>
  <c r="F254" i="5" l="1"/>
  <c r="E255" i="5"/>
  <c r="H254" i="5"/>
  <c r="G254" i="5"/>
  <c r="E274" i="4"/>
  <c r="C275" i="4"/>
  <c r="F263" i="3"/>
  <c r="H262" i="3"/>
  <c r="I262" i="3" s="1"/>
  <c r="G264" i="3"/>
  <c r="E256" i="5" l="1"/>
  <c r="H255" i="5"/>
  <c r="G255" i="5"/>
  <c r="F255" i="5"/>
  <c r="E275" i="4"/>
  <c r="C276" i="4"/>
  <c r="G265" i="3"/>
  <c r="H263" i="3"/>
  <c r="I263" i="3" s="1"/>
  <c r="F264" i="3"/>
  <c r="E257" i="5" l="1"/>
  <c r="H256" i="5"/>
  <c r="G256" i="5"/>
  <c r="F256" i="5"/>
  <c r="E276" i="4"/>
  <c r="C277" i="4"/>
  <c r="H264" i="3"/>
  <c r="I264" i="3" s="1"/>
  <c r="F265" i="3"/>
  <c r="G266" i="3"/>
  <c r="F257" i="5" l="1"/>
  <c r="E258" i="5"/>
  <c r="H257" i="5"/>
  <c r="G257" i="5"/>
  <c r="E277" i="4"/>
  <c r="C278" i="4"/>
  <c r="G267" i="3"/>
  <c r="F266" i="3"/>
  <c r="H265" i="3"/>
  <c r="I265" i="3" s="1"/>
  <c r="E259" i="5" l="1"/>
  <c r="H258" i="5"/>
  <c r="G258" i="5"/>
  <c r="F258" i="5"/>
  <c r="E278" i="4"/>
  <c r="C279" i="4"/>
  <c r="F267" i="3"/>
  <c r="H266" i="3"/>
  <c r="I266" i="3" s="1"/>
  <c r="G268" i="3"/>
  <c r="E260" i="5" l="1"/>
  <c r="H259" i="5"/>
  <c r="G259" i="5"/>
  <c r="F259" i="5"/>
  <c r="E279" i="4"/>
  <c r="C280" i="4"/>
  <c r="G269" i="3"/>
  <c r="H267" i="3"/>
  <c r="I267" i="3" s="1"/>
  <c r="F268" i="3"/>
  <c r="F260" i="5" l="1"/>
  <c r="E261" i="5"/>
  <c r="H260" i="5"/>
  <c r="G260" i="5"/>
  <c r="E280" i="4"/>
  <c r="C281" i="4"/>
  <c r="F269" i="3"/>
  <c r="H268" i="3"/>
  <c r="I268" i="3" s="1"/>
  <c r="G270" i="3"/>
  <c r="E262" i="5" l="1"/>
  <c r="H261" i="5"/>
  <c r="G261" i="5"/>
  <c r="F261" i="5"/>
  <c r="E281" i="4"/>
  <c r="C282" i="4"/>
  <c r="G271" i="3"/>
  <c r="H269" i="3"/>
  <c r="I269" i="3" s="1"/>
  <c r="F270" i="3"/>
  <c r="E263" i="5" l="1"/>
  <c r="H262" i="5"/>
  <c r="G262" i="5"/>
  <c r="F262" i="5"/>
  <c r="E282" i="4"/>
  <c r="C283" i="4"/>
  <c r="F271" i="3"/>
  <c r="H270" i="3"/>
  <c r="I270" i="3" s="1"/>
  <c r="G272" i="3"/>
  <c r="F263" i="5" l="1"/>
  <c r="E264" i="5"/>
  <c r="H263" i="5"/>
  <c r="G263" i="5"/>
  <c r="E283" i="4"/>
  <c r="C284" i="4"/>
  <c r="G273" i="3"/>
  <c r="F272" i="3"/>
  <c r="H271" i="3"/>
  <c r="I271" i="3" s="1"/>
  <c r="E265" i="5" l="1"/>
  <c r="H264" i="5"/>
  <c r="G264" i="5"/>
  <c r="F264" i="5"/>
  <c r="E284" i="4"/>
  <c r="C285" i="4"/>
  <c r="H272" i="3"/>
  <c r="I272" i="3" s="1"/>
  <c r="F273" i="3"/>
  <c r="G274" i="3"/>
  <c r="E266" i="5" l="1"/>
  <c r="H265" i="5"/>
  <c r="G265" i="5"/>
  <c r="F265" i="5"/>
  <c r="E285" i="4"/>
  <c r="C286" i="4"/>
  <c r="G275" i="3"/>
  <c r="F274" i="3"/>
  <c r="H273" i="3"/>
  <c r="I273" i="3" s="1"/>
  <c r="F266" i="5" l="1"/>
  <c r="E267" i="5"/>
  <c r="H266" i="5"/>
  <c r="G266" i="5"/>
  <c r="E286" i="4"/>
  <c r="C287" i="4"/>
  <c r="H274" i="3"/>
  <c r="I274" i="3" s="1"/>
  <c r="F275" i="3"/>
  <c r="G276" i="3"/>
  <c r="E268" i="5" l="1"/>
  <c r="H267" i="5"/>
  <c r="G267" i="5"/>
  <c r="F267" i="5"/>
  <c r="E287" i="4"/>
  <c r="C288" i="4"/>
  <c r="G277" i="3"/>
  <c r="H275" i="3"/>
  <c r="I275" i="3" s="1"/>
  <c r="F276" i="3"/>
  <c r="E269" i="5" l="1"/>
  <c r="H268" i="5"/>
  <c r="G268" i="5"/>
  <c r="F268" i="5"/>
  <c r="E288" i="4"/>
  <c r="C289" i="4"/>
  <c r="H276" i="3"/>
  <c r="I276" i="3" s="1"/>
  <c r="F277" i="3"/>
  <c r="G278" i="3"/>
  <c r="F269" i="5" l="1"/>
  <c r="E270" i="5"/>
  <c r="H269" i="5"/>
  <c r="G269" i="5"/>
  <c r="E289" i="4"/>
  <c r="C290" i="4"/>
  <c r="G279" i="3"/>
  <c r="F278" i="3"/>
  <c r="H277" i="3"/>
  <c r="I277" i="3" s="1"/>
  <c r="E271" i="5" l="1"/>
  <c r="H270" i="5"/>
  <c r="G270" i="5"/>
  <c r="F270" i="5"/>
  <c r="E290" i="4"/>
  <c r="C291" i="4"/>
  <c r="F279" i="3"/>
  <c r="H278" i="3"/>
  <c r="I278" i="3" s="1"/>
  <c r="G280" i="3"/>
  <c r="E272" i="5" l="1"/>
  <c r="H271" i="5"/>
  <c r="G271" i="5"/>
  <c r="F271" i="5"/>
  <c r="E291" i="4"/>
  <c r="C292" i="4"/>
  <c r="G281" i="3"/>
  <c r="H279" i="3"/>
  <c r="I279" i="3" s="1"/>
  <c r="F280" i="3"/>
  <c r="F272" i="5" l="1"/>
  <c r="E273" i="5"/>
  <c r="H272" i="5"/>
  <c r="G272" i="5"/>
  <c r="E292" i="4"/>
  <c r="C293" i="4"/>
  <c r="F281" i="3"/>
  <c r="H280" i="3"/>
  <c r="I280" i="3" s="1"/>
  <c r="G282" i="3"/>
  <c r="E274" i="5" l="1"/>
  <c r="H273" i="5"/>
  <c r="G273" i="5"/>
  <c r="F273" i="5"/>
  <c r="E293" i="4"/>
  <c r="C294" i="4"/>
  <c r="G283" i="3"/>
  <c r="H281" i="3"/>
  <c r="I281" i="3" s="1"/>
  <c r="F282" i="3"/>
  <c r="E275" i="5" l="1"/>
  <c r="H274" i="5"/>
  <c r="G274" i="5"/>
  <c r="F274" i="5"/>
  <c r="E294" i="4"/>
  <c r="C295" i="4"/>
  <c r="F283" i="3"/>
  <c r="H282" i="3"/>
  <c r="I282" i="3" s="1"/>
  <c r="G284" i="3"/>
  <c r="F275" i="5" l="1"/>
  <c r="E276" i="5"/>
  <c r="H275" i="5"/>
  <c r="G275" i="5"/>
  <c r="E295" i="4"/>
  <c r="C296" i="4"/>
  <c r="G285" i="3"/>
  <c r="F284" i="3"/>
  <c r="H283" i="3"/>
  <c r="I283" i="3" s="1"/>
  <c r="E277" i="5" l="1"/>
  <c r="H276" i="5"/>
  <c r="G276" i="5"/>
  <c r="F276" i="5"/>
  <c r="E296" i="4"/>
  <c r="C297" i="4"/>
  <c r="H284" i="3"/>
  <c r="I284" i="3" s="1"/>
  <c r="F285" i="3"/>
  <c r="G286" i="3"/>
  <c r="E278" i="5" l="1"/>
  <c r="H277" i="5"/>
  <c r="G277" i="5"/>
  <c r="F277" i="5"/>
  <c r="E297" i="4"/>
  <c r="C298" i="4"/>
  <c r="G287" i="3"/>
  <c r="F286" i="3"/>
  <c r="H285" i="3"/>
  <c r="I285" i="3" s="1"/>
  <c r="F278" i="5" l="1"/>
  <c r="E279" i="5"/>
  <c r="H278" i="5"/>
  <c r="G278" i="5"/>
  <c r="E298" i="4"/>
  <c r="C299" i="4"/>
  <c r="F287" i="3"/>
  <c r="H286" i="3"/>
  <c r="I286" i="3" s="1"/>
  <c r="G288" i="3"/>
  <c r="E280" i="5" l="1"/>
  <c r="H279" i="5"/>
  <c r="G279" i="5"/>
  <c r="F279" i="5"/>
  <c r="E299" i="4"/>
  <c r="C300" i="4"/>
  <c r="G289" i="3"/>
  <c r="H287" i="3"/>
  <c r="I287" i="3" s="1"/>
  <c r="F288" i="3"/>
  <c r="E281" i="5" l="1"/>
  <c r="H280" i="5"/>
  <c r="G280" i="5"/>
  <c r="F280" i="5"/>
  <c r="E300" i="4"/>
  <c r="C301" i="4"/>
  <c r="F289" i="3"/>
  <c r="H288" i="3"/>
  <c r="I288" i="3" s="1"/>
  <c r="G290" i="3"/>
  <c r="F281" i="5" l="1"/>
  <c r="E282" i="5"/>
  <c r="H281" i="5"/>
  <c r="G281" i="5"/>
  <c r="E301" i="4"/>
  <c r="C302" i="4"/>
  <c r="G291" i="3"/>
  <c r="H289" i="3"/>
  <c r="I289" i="3" s="1"/>
  <c r="F290" i="3"/>
  <c r="E283" i="5" l="1"/>
  <c r="H282" i="5"/>
  <c r="G282" i="5"/>
  <c r="F282" i="5"/>
  <c r="E302" i="4"/>
  <c r="C303" i="4"/>
  <c r="F291" i="3"/>
  <c r="H290" i="3"/>
  <c r="I290" i="3" s="1"/>
  <c r="G292" i="3"/>
  <c r="E284" i="5" l="1"/>
  <c r="H283" i="5"/>
  <c r="G283" i="5"/>
  <c r="F283" i="5"/>
  <c r="E303" i="4"/>
  <c r="C304" i="4"/>
  <c r="G293" i="3"/>
  <c r="H291" i="3"/>
  <c r="I291" i="3" s="1"/>
  <c r="F292" i="3"/>
  <c r="F284" i="5" l="1"/>
  <c r="E285" i="5"/>
  <c r="H284" i="5"/>
  <c r="G284" i="5"/>
  <c r="E304" i="4"/>
  <c r="C305" i="4"/>
  <c r="F293" i="3"/>
  <c r="H292" i="3"/>
  <c r="I292" i="3" s="1"/>
  <c r="G294" i="3"/>
  <c r="E286" i="5" l="1"/>
  <c r="H285" i="5"/>
  <c r="G285" i="5"/>
  <c r="F285" i="5"/>
  <c r="E305" i="4"/>
  <c r="C306" i="4"/>
  <c r="G295" i="3"/>
  <c r="F294" i="3"/>
  <c r="H293" i="3"/>
  <c r="I293" i="3" s="1"/>
  <c r="E287" i="5" l="1"/>
  <c r="H286" i="5"/>
  <c r="G286" i="5"/>
  <c r="F286" i="5"/>
  <c r="E306" i="4"/>
  <c r="C307" i="4"/>
  <c r="F295" i="3"/>
  <c r="H294" i="3"/>
  <c r="I294" i="3" s="1"/>
  <c r="G296" i="3"/>
  <c r="F287" i="5" l="1"/>
  <c r="E288" i="5"/>
  <c r="H287" i="5"/>
  <c r="G287" i="5"/>
  <c r="E307" i="4"/>
  <c r="C308" i="4"/>
  <c r="G297" i="3"/>
  <c r="F296" i="3"/>
  <c r="H295" i="3"/>
  <c r="I295" i="3" s="1"/>
  <c r="E289" i="5" l="1"/>
  <c r="H288" i="5"/>
  <c r="G288" i="5"/>
  <c r="F288" i="5"/>
  <c r="E308" i="4"/>
  <c r="C309" i="4"/>
  <c r="H296" i="3"/>
  <c r="I296" i="3" s="1"/>
  <c r="F297" i="3"/>
  <c r="G298" i="3"/>
  <c r="E290" i="5" l="1"/>
  <c r="H289" i="5"/>
  <c r="G289" i="5"/>
  <c r="F289" i="5"/>
  <c r="E309" i="4"/>
  <c r="C310" i="4"/>
  <c r="G299" i="3"/>
  <c r="F298" i="3"/>
  <c r="H297" i="3"/>
  <c r="I297" i="3" s="1"/>
  <c r="F290" i="5" l="1"/>
  <c r="E291" i="5"/>
  <c r="H290" i="5"/>
  <c r="G290" i="5"/>
  <c r="E310" i="4"/>
  <c r="C311" i="4"/>
  <c r="F299" i="3"/>
  <c r="H298" i="3"/>
  <c r="I298" i="3" s="1"/>
  <c r="G300" i="3"/>
  <c r="E292" i="5" l="1"/>
  <c r="H291" i="5"/>
  <c r="G291" i="5"/>
  <c r="F291" i="5"/>
  <c r="E311" i="4"/>
  <c r="C312" i="4"/>
  <c r="G301" i="3"/>
  <c r="H299" i="3"/>
  <c r="I299" i="3" s="1"/>
  <c r="F300" i="3"/>
  <c r="E293" i="5" l="1"/>
  <c r="H292" i="5"/>
  <c r="G292" i="5"/>
  <c r="F292" i="5"/>
  <c r="E312" i="4"/>
  <c r="C313" i="4"/>
  <c r="F301" i="3"/>
  <c r="H300" i="3"/>
  <c r="I300" i="3" s="1"/>
  <c r="G302" i="3"/>
  <c r="F293" i="5" l="1"/>
  <c r="E294" i="5"/>
  <c r="H293" i="5"/>
  <c r="G293" i="5"/>
  <c r="E313" i="4"/>
  <c r="C314" i="4"/>
  <c r="G303" i="3"/>
  <c r="H301" i="3"/>
  <c r="I301" i="3" s="1"/>
  <c r="F302" i="3"/>
  <c r="E295" i="5" l="1"/>
  <c r="H294" i="5"/>
  <c r="G294" i="5"/>
  <c r="F294" i="5"/>
  <c r="E314" i="4"/>
  <c r="C315" i="4"/>
  <c r="F303" i="3"/>
  <c r="H302" i="3"/>
  <c r="I302" i="3" s="1"/>
  <c r="G304" i="3"/>
  <c r="E296" i="5" l="1"/>
  <c r="H295" i="5"/>
  <c r="G295" i="5"/>
  <c r="F295" i="5"/>
  <c r="E315" i="4"/>
  <c r="C316" i="4"/>
  <c r="G305" i="3"/>
  <c r="H303" i="3"/>
  <c r="I303" i="3" s="1"/>
  <c r="F304" i="3"/>
  <c r="F296" i="5" l="1"/>
  <c r="E297" i="5"/>
  <c r="H296" i="5"/>
  <c r="G296" i="5"/>
  <c r="E316" i="4"/>
  <c r="C317" i="4"/>
  <c r="F305" i="3"/>
  <c r="H304" i="3"/>
  <c r="I304" i="3" s="1"/>
  <c r="G306" i="3"/>
  <c r="E298" i="5" l="1"/>
  <c r="H297" i="5"/>
  <c r="G297" i="5"/>
  <c r="F297" i="5"/>
  <c r="E317" i="4"/>
  <c r="C318" i="4"/>
  <c r="G307" i="3"/>
  <c r="F306" i="3"/>
  <c r="H305" i="3"/>
  <c r="I305" i="3" s="1"/>
  <c r="G298" i="5" l="1"/>
  <c r="E299" i="5"/>
  <c r="H298" i="5"/>
  <c r="F298" i="5"/>
  <c r="E318" i="4"/>
  <c r="C319" i="4"/>
  <c r="F307" i="3"/>
  <c r="H306" i="3"/>
  <c r="I306" i="3" s="1"/>
  <c r="G308" i="3"/>
  <c r="G299" i="5" l="1"/>
  <c r="F299" i="5"/>
  <c r="E300" i="5"/>
  <c r="H299" i="5"/>
  <c r="E319" i="4"/>
  <c r="C320" i="4"/>
  <c r="G309" i="3"/>
  <c r="H307" i="3"/>
  <c r="I307" i="3" s="1"/>
  <c r="F308" i="3"/>
  <c r="G300" i="5" l="1"/>
  <c r="F300" i="5"/>
  <c r="E301" i="5"/>
  <c r="H300" i="5"/>
  <c r="E320" i="4"/>
  <c r="C321" i="4"/>
  <c r="H308" i="3"/>
  <c r="I308" i="3" s="1"/>
  <c r="F309" i="3"/>
  <c r="G310" i="3"/>
  <c r="G301" i="5" l="1"/>
  <c r="E302" i="5"/>
  <c r="H301" i="5"/>
  <c r="F301" i="5"/>
  <c r="E321" i="4"/>
  <c r="C322" i="4"/>
  <c r="G311" i="3"/>
  <c r="F310" i="3"/>
  <c r="H309" i="3"/>
  <c r="I309" i="3" s="1"/>
  <c r="E303" i="5" l="1"/>
  <c r="H302" i="5"/>
  <c r="G302" i="5"/>
  <c r="F302" i="5"/>
  <c r="E322" i="4"/>
  <c r="C323" i="4"/>
  <c r="F311" i="3"/>
  <c r="H310" i="3"/>
  <c r="I310" i="3" s="1"/>
  <c r="G312" i="3"/>
  <c r="G303" i="5" l="1"/>
  <c r="F303" i="5"/>
  <c r="H303" i="5"/>
  <c r="E304" i="5"/>
  <c r="E323" i="4"/>
  <c r="C324" i="4"/>
  <c r="G313" i="3"/>
  <c r="H311" i="3"/>
  <c r="I311" i="3" s="1"/>
  <c r="F312" i="3"/>
  <c r="G304" i="5" l="1"/>
  <c r="E305" i="5"/>
  <c r="H304" i="5"/>
  <c r="F304" i="5"/>
  <c r="E324" i="4"/>
  <c r="C325" i="4"/>
  <c r="F313" i="3"/>
  <c r="H312" i="3"/>
  <c r="I312" i="3" s="1"/>
  <c r="G314" i="3"/>
  <c r="E306" i="5" l="1"/>
  <c r="H305" i="5"/>
  <c r="G305" i="5"/>
  <c r="F305" i="5"/>
  <c r="E325" i="4"/>
  <c r="C326" i="4"/>
  <c r="G315" i="3"/>
  <c r="H313" i="3"/>
  <c r="I313" i="3" s="1"/>
  <c r="F314" i="3"/>
  <c r="G306" i="5" l="1"/>
  <c r="F306" i="5"/>
  <c r="E307" i="5"/>
  <c r="H306" i="5"/>
  <c r="E326" i="4"/>
  <c r="C327" i="4"/>
  <c r="F315" i="3"/>
  <c r="H314" i="3"/>
  <c r="I314" i="3" s="1"/>
  <c r="G316" i="3"/>
  <c r="G307" i="5" l="1"/>
  <c r="H307" i="5"/>
  <c r="F307" i="5"/>
  <c r="E308" i="5"/>
  <c r="E327" i="4"/>
  <c r="C328" i="4"/>
  <c r="G317" i="3"/>
  <c r="H315" i="3"/>
  <c r="I315" i="3" s="1"/>
  <c r="F316" i="3"/>
  <c r="E309" i="5" l="1"/>
  <c r="H308" i="5"/>
  <c r="G308" i="5"/>
  <c r="F308" i="5"/>
  <c r="E328" i="4"/>
  <c r="C329" i="4"/>
  <c r="F317" i="3"/>
  <c r="H316" i="3"/>
  <c r="I316" i="3" s="1"/>
  <c r="G318" i="3"/>
  <c r="G309" i="5" l="1"/>
  <c r="F309" i="5"/>
  <c r="E310" i="5"/>
  <c r="H309" i="5"/>
  <c r="E329" i="4"/>
  <c r="C330" i="4"/>
  <c r="G319" i="3"/>
  <c r="F318" i="3"/>
  <c r="H317" i="3"/>
  <c r="I317" i="3" s="1"/>
  <c r="G310" i="5" l="1"/>
  <c r="E311" i="5"/>
  <c r="H310" i="5"/>
  <c r="F310" i="5"/>
  <c r="E330" i="4"/>
  <c r="C331" i="4"/>
  <c r="F319" i="3"/>
  <c r="H318" i="3"/>
  <c r="I318" i="3" s="1"/>
  <c r="G320" i="3"/>
  <c r="G311" i="5" l="1"/>
  <c r="F311" i="5"/>
  <c r="E312" i="5"/>
  <c r="H311" i="5"/>
  <c r="E331" i="4"/>
  <c r="C332" i="4"/>
  <c r="G321" i="3"/>
  <c r="F320" i="3"/>
  <c r="H319" i="3"/>
  <c r="I319" i="3" s="1"/>
  <c r="G312" i="5" l="1"/>
  <c r="F312" i="5"/>
  <c r="E313" i="5"/>
  <c r="H312" i="5"/>
  <c r="E332" i="4"/>
  <c r="C333" i="4"/>
  <c r="H320" i="3"/>
  <c r="I320" i="3" s="1"/>
  <c r="F321" i="3"/>
  <c r="G322" i="3"/>
  <c r="G313" i="5" l="1"/>
  <c r="E314" i="5"/>
  <c r="H313" i="5"/>
  <c r="F313" i="5"/>
  <c r="E333" i="4"/>
  <c r="C334" i="4"/>
  <c r="G323" i="3"/>
  <c r="F322" i="3"/>
  <c r="H321" i="3"/>
  <c r="I321" i="3" s="1"/>
  <c r="F314" i="5" l="1"/>
  <c r="E315" i="5"/>
  <c r="H314" i="5"/>
  <c r="G314" i="5"/>
  <c r="E334" i="4"/>
  <c r="C335" i="4"/>
  <c r="F323" i="3"/>
  <c r="H322" i="3"/>
  <c r="I322" i="3" s="1"/>
  <c r="G324" i="3"/>
  <c r="G315" i="5" l="1"/>
  <c r="F315" i="5"/>
  <c r="E316" i="5"/>
  <c r="H315" i="5"/>
  <c r="E335" i="4"/>
  <c r="C336" i="4"/>
  <c r="G325" i="3"/>
  <c r="H323" i="3"/>
  <c r="I323" i="3" s="1"/>
  <c r="F324" i="3"/>
  <c r="G316" i="5" l="1"/>
  <c r="E317" i="5"/>
  <c r="H316" i="5"/>
  <c r="F316" i="5"/>
  <c r="E336" i="4"/>
  <c r="C337" i="4"/>
  <c r="F325" i="3"/>
  <c r="H324" i="3"/>
  <c r="I324" i="3" s="1"/>
  <c r="G326" i="3"/>
  <c r="F317" i="5" l="1"/>
  <c r="E318" i="5"/>
  <c r="H317" i="5"/>
  <c r="G317" i="5"/>
  <c r="E337" i="4"/>
  <c r="C338" i="4"/>
  <c r="G327" i="3"/>
  <c r="H325" i="3"/>
  <c r="I325" i="3" s="1"/>
  <c r="F326" i="3"/>
  <c r="G318" i="5" l="1"/>
  <c r="F318" i="5"/>
  <c r="E319" i="5"/>
  <c r="H318" i="5"/>
  <c r="E338" i="4"/>
  <c r="C339" i="4"/>
  <c r="F327" i="3"/>
  <c r="H326" i="3"/>
  <c r="I326" i="3" s="1"/>
  <c r="G328" i="3"/>
  <c r="G319" i="5" l="1"/>
  <c r="E320" i="5"/>
  <c r="H319" i="5"/>
  <c r="F319" i="5"/>
  <c r="E339" i="4"/>
  <c r="C340" i="4"/>
  <c r="G329" i="3"/>
  <c r="H327" i="3"/>
  <c r="I327" i="3" s="1"/>
  <c r="F328" i="3"/>
  <c r="F320" i="5" l="1"/>
  <c r="G320" i="5"/>
  <c r="E321" i="5"/>
  <c r="H320" i="5"/>
  <c r="E340" i="4"/>
  <c r="C341" i="4"/>
  <c r="F329" i="3"/>
  <c r="H328" i="3"/>
  <c r="I328" i="3" s="1"/>
  <c r="G330" i="3"/>
  <c r="G321" i="5" l="1"/>
  <c r="F321" i="5"/>
  <c r="E322" i="5"/>
  <c r="H321" i="5"/>
  <c r="E341" i="4"/>
  <c r="C342" i="4"/>
  <c r="G331" i="3"/>
  <c r="F330" i="3"/>
  <c r="H329" i="3"/>
  <c r="I329" i="3" s="1"/>
  <c r="G322" i="5" l="1"/>
  <c r="E323" i="5"/>
  <c r="H322" i="5"/>
  <c r="F322" i="5"/>
  <c r="E342" i="4"/>
  <c r="C343" i="4"/>
  <c r="H330" i="3"/>
  <c r="I330" i="3" s="1"/>
  <c r="F331" i="3"/>
  <c r="G332" i="3"/>
  <c r="F323" i="5" l="1"/>
  <c r="E324" i="5"/>
  <c r="H323" i="5"/>
  <c r="G323" i="5"/>
  <c r="E343" i="4"/>
  <c r="C344" i="4"/>
  <c r="G333" i="3"/>
  <c r="F332" i="3"/>
  <c r="H331" i="3"/>
  <c r="I331" i="3" s="1"/>
  <c r="G324" i="5" l="1"/>
  <c r="F324" i="5"/>
  <c r="E325" i="5"/>
  <c r="H324" i="5"/>
  <c r="E344" i="4"/>
  <c r="C345" i="4"/>
  <c r="H332" i="3"/>
  <c r="I332" i="3" s="1"/>
  <c r="F333" i="3"/>
  <c r="G334" i="3"/>
  <c r="G325" i="5" l="1"/>
  <c r="E326" i="5"/>
  <c r="H325" i="5"/>
  <c r="F325" i="5"/>
  <c r="E345" i="4"/>
  <c r="C346" i="4"/>
  <c r="G335" i="3"/>
  <c r="F334" i="3"/>
  <c r="H333" i="3"/>
  <c r="I333" i="3" s="1"/>
  <c r="F326" i="5" l="1"/>
  <c r="E327" i="5"/>
  <c r="H326" i="5"/>
  <c r="G326" i="5"/>
  <c r="E346" i="4"/>
  <c r="C347" i="4"/>
  <c r="F335" i="3"/>
  <c r="H334" i="3"/>
  <c r="I334" i="3" s="1"/>
  <c r="G336" i="3"/>
  <c r="G327" i="5" l="1"/>
  <c r="F327" i="5"/>
  <c r="E328" i="5"/>
  <c r="H327" i="5"/>
  <c r="E347" i="4"/>
  <c r="C348" i="4"/>
  <c r="G337" i="3"/>
  <c r="H335" i="3"/>
  <c r="I335" i="3" s="1"/>
  <c r="F336" i="3"/>
  <c r="G328" i="5" l="1"/>
  <c r="E329" i="5"/>
  <c r="H328" i="5"/>
  <c r="F328" i="5"/>
  <c r="E348" i="4"/>
  <c r="C349" i="4"/>
  <c r="F337" i="3"/>
  <c r="H336" i="3"/>
  <c r="I336" i="3" s="1"/>
  <c r="G338" i="3"/>
  <c r="F329" i="5" l="1"/>
  <c r="G329" i="5"/>
  <c r="E330" i="5"/>
  <c r="H329" i="5"/>
  <c r="E349" i="4"/>
  <c r="C350" i="4"/>
  <c r="G339" i="3"/>
  <c r="H337" i="3"/>
  <c r="I337" i="3" s="1"/>
  <c r="F338" i="3"/>
  <c r="G330" i="5" l="1"/>
  <c r="F330" i="5"/>
  <c r="E331" i="5"/>
  <c r="H330" i="5"/>
  <c r="E350" i="4"/>
  <c r="C351" i="4"/>
  <c r="F339" i="3"/>
  <c r="H338" i="3"/>
  <c r="I338" i="3" s="1"/>
  <c r="G340" i="3"/>
  <c r="G331" i="5" l="1"/>
  <c r="E332" i="5"/>
  <c r="H331" i="5"/>
  <c r="F331" i="5"/>
  <c r="E351" i="4"/>
  <c r="C352" i="4"/>
  <c r="G341" i="3"/>
  <c r="H339" i="3"/>
  <c r="I339" i="3" s="1"/>
  <c r="F340" i="3"/>
  <c r="F332" i="5" l="1"/>
  <c r="E333" i="5"/>
  <c r="H332" i="5"/>
  <c r="G332" i="5"/>
  <c r="E352" i="4"/>
  <c r="C353" i="4"/>
  <c r="F341" i="3"/>
  <c r="H340" i="3"/>
  <c r="I340" i="3" s="1"/>
  <c r="G342" i="3"/>
  <c r="G333" i="5" l="1"/>
  <c r="F333" i="5"/>
  <c r="E334" i="5"/>
  <c r="H333" i="5"/>
  <c r="E353" i="4"/>
  <c r="C354" i="4"/>
  <c r="G343" i="3"/>
  <c r="F342" i="3"/>
  <c r="H341" i="3"/>
  <c r="I341" i="3" s="1"/>
  <c r="G334" i="5" l="1"/>
  <c r="E335" i="5"/>
  <c r="H334" i="5"/>
  <c r="F334" i="5"/>
  <c r="E354" i="4"/>
  <c r="C355" i="4"/>
  <c r="H342" i="3"/>
  <c r="I342" i="3" s="1"/>
  <c r="F343" i="3"/>
  <c r="G344" i="3"/>
  <c r="F335" i="5" l="1"/>
  <c r="E336" i="5"/>
  <c r="H335" i="5"/>
  <c r="G335" i="5"/>
  <c r="E355" i="4"/>
  <c r="C356" i="4"/>
  <c r="G345" i="3"/>
  <c r="F344" i="3"/>
  <c r="H343" i="3"/>
  <c r="I343" i="3" s="1"/>
  <c r="G336" i="5" l="1"/>
  <c r="F336" i="5"/>
  <c r="E337" i="5"/>
  <c r="H336" i="5"/>
  <c r="E356" i="4"/>
  <c r="C357" i="4"/>
  <c r="H344" i="3"/>
  <c r="I344" i="3" s="1"/>
  <c r="F345" i="3"/>
  <c r="G346" i="3"/>
  <c r="G337" i="5" l="1"/>
  <c r="E338" i="5"/>
  <c r="H337" i="5"/>
  <c r="F337" i="5"/>
  <c r="E357" i="4"/>
  <c r="C358" i="4"/>
  <c r="G347" i="3"/>
  <c r="F346" i="3"/>
  <c r="H345" i="3"/>
  <c r="I345" i="3" s="1"/>
  <c r="F338" i="5" l="1"/>
  <c r="G338" i="5"/>
  <c r="E339" i="5"/>
  <c r="H338" i="5"/>
  <c r="E358" i="4"/>
  <c r="C359" i="4"/>
  <c r="F347" i="3"/>
  <c r="H346" i="3"/>
  <c r="I346" i="3" s="1"/>
  <c r="G348" i="3"/>
  <c r="G339" i="5" l="1"/>
  <c r="F339" i="5"/>
  <c r="E340" i="5"/>
  <c r="H339" i="5"/>
  <c r="E359" i="4"/>
  <c r="C360" i="4"/>
  <c r="G349" i="3"/>
  <c r="H347" i="3"/>
  <c r="I347" i="3" s="1"/>
  <c r="F348" i="3"/>
  <c r="G340" i="5" l="1"/>
  <c r="E341" i="5"/>
  <c r="H340" i="5"/>
  <c r="F340" i="5"/>
  <c r="E360" i="4"/>
  <c r="C361" i="4"/>
  <c r="F349" i="3"/>
  <c r="H348" i="3"/>
  <c r="I348" i="3" s="1"/>
  <c r="G350" i="3"/>
  <c r="F341" i="5" l="1"/>
  <c r="E342" i="5"/>
  <c r="H341" i="5"/>
  <c r="G341" i="5"/>
  <c r="E361" i="4"/>
  <c r="C362" i="4"/>
  <c r="G351" i="3"/>
  <c r="H349" i="3"/>
  <c r="I349" i="3" s="1"/>
  <c r="F350" i="3"/>
  <c r="G342" i="5" l="1"/>
  <c r="F342" i="5"/>
  <c r="E343" i="5"/>
  <c r="H342" i="5"/>
  <c r="E362" i="4"/>
  <c r="C363" i="4"/>
  <c r="F351" i="3"/>
  <c r="H350" i="3"/>
  <c r="I350" i="3" s="1"/>
  <c r="G352" i="3"/>
  <c r="G343" i="5" l="1"/>
  <c r="E344" i="5"/>
  <c r="H343" i="5"/>
  <c r="F343" i="5"/>
  <c r="E363" i="4"/>
  <c r="C364" i="4"/>
  <c r="G353" i="3"/>
  <c r="H351" i="3"/>
  <c r="I351" i="3" s="1"/>
  <c r="F352" i="3"/>
  <c r="F344" i="5" l="1"/>
  <c r="E345" i="5"/>
  <c r="H344" i="5"/>
  <c r="G344" i="5"/>
  <c r="E364" i="4"/>
  <c r="C365" i="4"/>
  <c r="F353" i="3"/>
  <c r="H352" i="3"/>
  <c r="I352" i="3" s="1"/>
  <c r="G354" i="3"/>
  <c r="H345" i="5" l="1"/>
  <c r="G345" i="5"/>
  <c r="F345" i="5"/>
  <c r="E346" i="5"/>
  <c r="E365" i="4"/>
  <c r="C366" i="4"/>
  <c r="G355" i="3"/>
  <c r="F354" i="3"/>
  <c r="H353" i="3"/>
  <c r="I353" i="3" s="1"/>
  <c r="H346" i="5" l="1"/>
  <c r="G346" i="5"/>
  <c r="E347" i="5"/>
  <c r="F346" i="5"/>
  <c r="E366" i="4"/>
  <c r="C367" i="4"/>
  <c r="H354" i="3"/>
  <c r="I354" i="3" s="1"/>
  <c r="F355" i="3"/>
  <c r="G356" i="3"/>
  <c r="F347" i="5" l="1"/>
  <c r="E348" i="5"/>
  <c r="H347" i="5"/>
  <c r="G347" i="5"/>
  <c r="E367" i="4"/>
  <c r="C368" i="4"/>
  <c r="G36" i="4"/>
  <c r="H36" i="4" s="1"/>
  <c r="G357" i="3"/>
  <c r="F356" i="3"/>
  <c r="H355" i="3"/>
  <c r="I355" i="3" s="1"/>
  <c r="H348" i="5" l="1"/>
  <c r="G348" i="5"/>
  <c r="F348" i="5"/>
  <c r="E349" i="5"/>
  <c r="E368" i="4"/>
  <c r="C369" i="4"/>
  <c r="H356" i="3"/>
  <c r="I356" i="3" s="1"/>
  <c r="F357" i="3"/>
  <c r="G358" i="3"/>
  <c r="G37" i="4" l="1"/>
  <c r="H37" i="4" s="1"/>
  <c r="E37" i="7"/>
  <c r="O37" i="7" s="1"/>
  <c r="E37" i="6"/>
  <c r="H349" i="5"/>
  <c r="G349" i="5"/>
  <c r="E350" i="5"/>
  <c r="F349" i="5"/>
  <c r="E369" i="4"/>
  <c r="C370" i="4"/>
  <c r="G359" i="3"/>
  <c r="F358" i="3"/>
  <c r="H357" i="3"/>
  <c r="I357" i="3" s="1"/>
  <c r="G38" i="4" l="1"/>
  <c r="H38" i="4" s="1"/>
  <c r="E38" i="7"/>
  <c r="O38" i="7" s="1"/>
  <c r="E38" i="6"/>
  <c r="U37" i="7"/>
  <c r="S37" i="7"/>
  <c r="R37" i="7"/>
  <c r="T37" i="7"/>
  <c r="F350" i="5"/>
  <c r="E351" i="5"/>
  <c r="H350" i="5"/>
  <c r="G350" i="5"/>
  <c r="E370" i="4"/>
  <c r="C371" i="4"/>
  <c r="F359" i="3"/>
  <c r="H358" i="3"/>
  <c r="I358" i="3" s="1"/>
  <c r="G360" i="3"/>
  <c r="G39" i="4" l="1"/>
  <c r="H39" i="4" s="1"/>
  <c r="E39" i="7"/>
  <c r="O39" i="7" s="1"/>
  <c r="E39" i="6"/>
  <c r="W37" i="7"/>
  <c r="V37" i="7"/>
  <c r="U38" i="7"/>
  <c r="T38" i="7"/>
  <c r="S38" i="7"/>
  <c r="R38" i="7"/>
  <c r="H351" i="5"/>
  <c r="G351" i="5"/>
  <c r="F351" i="5"/>
  <c r="E352" i="5"/>
  <c r="E371" i="4"/>
  <c r="C372" i="4"/>
  <c r="G361" i="3"/>
  <c r="H359" i="3"/>
  <c r="I359" i="3" s="1"/>
  <c r="F360" i="3"/>
  <c r="G40" i="4" l="1"/>
  <c r="H40" i="4" s="1"/>
  <c r="E40" i="7"/>
  <c r="O40" i="7" s="1"/>
  <c r="E40" i="6"/>
  <c r="U39" i="7"/>
  <c r="S39" i="7"/>
  <c r="R39" i="7"/>
  <c r="T39" i="7"/>
  <c r="V38" i="7"/>
  <c r="W38" i="7"/>
  <c r="H352" i="5"/>
  <c r="G352" i="5"/>
  <c r="E353" i="5"/>
  <c r="F352" i="5"/>
  <c r="E372" i="4"/>
  <c r="C373" i="4"/>
  <c r="F361" i="3"/>
  <c r="H360" i="3"/>
  <c r="I360" i="3" s="1"/>
  <c r="G362" i="3"/>
  <c r="G41" i="4" l="1"/>
  <c r="H41" i="4" s="1"/>
  <c r="E41" i="7"/>
  <c r="O41" i="7" s="1"/>
  <c r="E41" i="6"/>
  <c r="W39" i="7"/>
  <c r="V39" i="7"/>
  <c r="S40" i="7"/>
  <c r="R40" i="7"/>
  <c r="U40" i="7"/>
  <c r="T40" i="7"/>
  <c r="F353" i="5"/>
  <c r="E354" i="5"/>
  <c r="H353" i="5"/>
  <c r="G353" i="5"/>
  <c r="E373" i="4"/>
  <c r="C374" i="4"/>
  <c r="G363" i="3"/>
  <c r="H361" i="3"/>
  <c r="I361" i="3" s="1"/>
  <c r="F362" i="3"/>
  <c r="G42" i="4" l="1"/>
  <c r="H42" i="4" s="1"/>
  <c r="E42" i="6"/>
  <c r="E42" i="7"/>
  <c r="O42" i="7" s="1"/>
  <c r="W40" i="7"/>
  <c r="V40" i="7"/>
  <c r="U41" i="7"/>
  <c r="R41" i="7"/>
  <c r="T41" i="7"/>
  <c r="S41" i="7"/>
  <c r="H354" i="5"/>
  <c r="G354" i="5"/>
  <c r="F354" i="5"/>
  <c r="E355" i="5"/>
  <c r="E374" i="4"/>
  <c r="C375" i="4"/>
  <c r="F363" i="3"/>
  <c r="H362" i="3"/>
  <c r="I362" i="3" s="1"/>
  <c r="G364" i="3"/>
  <c r="V41" i="7" l="1"/>
  <c r="G43" i="4"/>
  <c r="H43" i="4" s="1"/>
  <c r="E43" i="7"/>
  <c r="O43" i="7" s="1"/>
  <c r="E43" i="6"/>
  <c r="R42" i="7"/>
  <c r="S42" i="7"/>
  <c r="U42" i="7"/>
  <c r="T42" i="7"/>
  <c r="W41" i="7"/>
  <c r="H355" i="5"/>
  <c r="G355" i="5"/>
  <c r="E356" i="5"/>
  <c r="F355" i="5"/>
  <c r="E375" i="4"/>
  <c r="C376" i="4"/>
  <c r="G365" i="3"/>
  <c r="H363" i="3"/>
  <c r="I363" i="3" s="1"/>
  <c r="F364" i="3"/>
  <c r="G44" i="4" l="1"/>
  <c r="H44" i="4" s="1"/>
  <c r="E44" i="7"/>
  <c r="O44" i="7" s="1"/>
  <c r="E44" i="6"/>
  <c r="U43" i="7"/>
  <c r="S43" i="7"/>
  <c r="R43" i="7"/>
  <c r="T43" i="7"/>
  <c r="W42" i="7"/>
  <c r="V42" i="7"/>
  <c r="F356" i="5"/>
  <c r="E357" i="5"/>
  <c r="H356" i="5"/>
  <c r="G356" i="5"/>
  <c r="E376" i="4"/>
  <c r="C377" i="4"/>
  <c r="F365" i="3"/>
  <c r="H364" i="3"/>
  <c r="I364" i="3" s="1"/>
  <c r="G366" i="3"/>
  <c r="G45" i="4" l="1"/>
  <c r="H45" i="4" s="1"/>
  <c r="E45" i="7"/>
  <c r="O45" i="7" s="1"/>
  <c r="E45" i="6"/>
  <c r="W43" i="7"/>
  <c r="V43" i="7"/>
  <c r="U44" i="7"/>
  <c r="S44" i="7"/>
  <c r="T44" i="7"/>
  <c r="R44" i="7"/>
  <c r="H357" i="5"/>
  <c r="G357" i="5"/>
  <c r="F357" i="5"/>
  <c r="E358" i="5"/>
  <c r="E377" i="4"/>
  <c r="C378" i="4"/>
  <c r="G367" i="3"/>
  <c r="F366" i="3"/>
  <c r="H365" i="3"/>
  <c r="I365" i="3" s="1"/>
  <c r="U45" i="7" l="1"/>
  <c r="T45" i="7"/>
  <c r="S45" i="7"/>
  <c r="R45" i="7"/>
  <c r="G46" i="4"/>
  <c r="H46" i="4" s="1"/>
  <c r="E46" i="7"/>
  <c r="O46" i="7" s="1"/>
  <c r="E46" i="6"/>
  <c r="V44" i="7"/>
  <c r="W44" i="7"/>
  <c r="H358" i="5"/>
  <c r="G358" i="5"/>
  <c r="E359" i="5"/>
  <c r="F358" i="5"/>
  <c r="E378" i="4"/>
  <c r="C379" i="4"/>
  <c r="G368" i="3"/>
  <c r="H366" i="3"/>
  <c r="I366" i="3" s="1"/>
  <c r="F367" i="3"/>
  <c r="G47" i="4" l="1"/>
  <c r="H47" i="4" s="1"/>
  <c r="E47" i="7"/>
  <c r="O47" i="7" s="1"/>
  <c r="E47" i="6"/>
  <c r="S46" i="7"/>
  <c r="T46" i="7"/>
  <c r="R46" i="7"/>
  <c r="U46" i="7"/>
  <c r="W45" i="7"/>
  <c r="V45" i="7"/>
  <c r="F359" i="5"/>
  <c r="E360" i="5"/>
  <c r="H359" i="5"/>
  <c r="G359" i="5"/>
  <c r="E379" i="4"/>
  <c r="C380" i="4"/>
  <c r="F368" i="3"/>
  <c r="H367" i="3"/>
  <c r="I367" i="3" s="1"/>
  <c r="G369" i="3"/>
  <c r="W46" i="7" l="1"/>
  <c r="V46" i="7"/>
  <c r="G48" i="4"/>
  <c r="H48" i="4" s="1"/>
  <c r="E48" i="7"/>
  <c r="O48" i="7" s="1"/>
  <c r="E48" i="6"/>
  <c r="U47" i="7"/>
  <c r="S47" i="7"/>
  <c r="T47" i="7"/>
  <c r="R47" i="7"/>
  <c r="H360" i="5"/>
  <c r="G360" i="5"/>
  <c r="F360" i="5"/>
  <c r="E361" i="5"/>
  <c r="E380" i="4"/>
  <c r="C381" i="4"/>
  <c r="G370" i="3"/>
  <c r="H368" i="3"/>
  <c r="I368" i="3" s="1"/>
  <c r="F369" i="3"/>
  <c r="G49" i="4" l="1"/>
  <c r="H49" i="4" s="1"/>
  <c r="E49" i="7"/>
  <c r="O49" i="7" s="1"/>
  <c r="E49" i="6"/>
  <c r="R48" i="7"/>
  <c r="S48" i="7"/>
  <c r="T48" i="7"/>
  <c r="U48" i="7"/>
  <c r="V47" i="7"/>
  <c r="W47" i="7"/>
  <c r="H361" i="5"/>
  <c r="G361" i="5"/>
  <c r="E362" i="5"/>
  <c r="F361" i="5"/>
  <c r="E381" i="4"/>
  <c r="C382" i="4"/>
  <c r="F370" i="3"/>
  <c r="H369" i="3"/>
  <c r="I369" i="3" s="1"/>
  <c r="G371" i="3"/>
  <c r="U49" i="7" l="1"/>
  <c r="S49" i="7"/>
  <c r="T49" i="7"/>
  <c r="R49" i="7"/>
  <c r="G50" i="4"/>
  <c r="H50" i="4" s="1"/>
  <c r="E50" i="7"/>
  <c r="O50" i="7" s="1"/>
  <c r="E50" i="6"/>
  <c r="W48" i="7"/>
  <c r="V48" i="7"/>
  <c r="F362" i="5"/>
  <c r="E363" i="5"/>
  <c r="H362" i="5"/>
  <c r="G362" i="5"/>
  <c r="E382" i="4"/>
  <c r="C383" i="4"/>
  <c r="G372" i="3"/>
  <c r="F371" i="3"/>
  <c r="H370" i="3"/>
  <c r="I370" i="3" s="1"/>
  <c r="G51" i="4" l="1"/>
  <c r="H51" i="4" s="1"/>
  <c r="E51" i="7"/>
  <c r="O51" i="7" s="1"/>
  <c r="E51" i="6"/>
  <c r="U50" i="7"/>
  <c r="T50" i="7"/>
  <c r="S50" i="7"/>
  <c r="R50" i="7"/>
  <c r="V49" i="7"/>
  <c r="W49" i="7"/>
  <c r="H363" i="5"/>
  <c r="G363" i="5"/>
  <c r="F363" i="5"/>
  <c r="E364" i="5"/>
  <c r="E383" i="4"/>
  <c r="C384" i="4"/>
  <c r="H371" i="3"/>
  <c r="I371" i="3" s="1"/>
  <c r="F372" i="3"/>
  <c r="G373" i="3"/>
  <c r="G52" i="4" l="1"/>
  <c r="H52" i="4" s="1"/>
  <c r="E52" i="7"/>
  <c r="O52" i="7" s="1"/>
  <c r="E52" i="6"/>
  <c r="V50" i="7"/>
  <c r="W50" i="7"/>
  <c r="U51" i="7"/>
  <c r="R51" i="7"/>
  <c r="T51" i="7"/>
  <c r="S51" i="7"/>
  <c r="H364" i="5"/>
  <c r="G364" i="5"/>
  <c r="E365" i="5"/>
  <c r="F364" i="5"/>
  <c r="E384" i="4"/>
  <c r="C385" i="4"/>
  <c r="G374" i="3"/>
  <c r="F373" i="3"/>
  <c r="H372" i="3"/>
  <c r="I372" i="3" s="1"/>
  <c r="V51" i="7" l="1"/>
  <c r="W51" i="7"/>
  <c r="S52" i="7"/>
  <c r="T52" i="7"/>
  <c r="U52" i="7"/>
  <c r="R52" i="7"/>
  <c r="G53" i="4"/>
  <c r="H53" i="4" s="1"/>
  <c r="E53" i="7"/>
  <c r="O53" i="7" s="1"/>
  <c r="E53" i="6"/>
  <c r="F365" i="5"/>
  <c r="E366" i="5"/>
  <c r="H365" i="5"/>
  <c r="G365" i="5"/>
  <c r="E385" i="4"/>
  <c r="C386" i="4"/>
  <c r="H373" i="3"/>
  <c r="I373" i="3" s="1"/>
  <c r="F374" i="3"/>
  <c r="G375" i="3"/>
  <c r="G54" i="4" l="1"/>
  <c r="H54" i="4" s="1"/>
  <c r="E54" i="7"/>
  <c r="O54" i="7" s="1"/>
  <c r="E54" i="6"/>
  <c r="U53" i="7"/>
  <c r="S53" i="7"/>
  <c r="T53" i="7"/>
  <c r="R53" i="7"/>
  <c r="W53" i="7" s="1"/>
  <c r="W52" i="7"/>
  <c r="V52" i="7"/>
  <c r="H366" i="5"/>
  <c r="G366" i="5"/>
  <c r="F366" i="5"/>
  <c r="E367" i="5"/>
  <c r="E386" i="4"/>
  <c r="C387" i="4"/>
  <c r="G376" i="3"/>
  <c r="F375" i="3"/>
  <c r="H374" i="3"/>
  <c r="I374" i="3" s="1"/>
  <c r="G55" i="4" l="1"/>
  <c r="H55" i="4" s="1"/>
  <c r="E55" i="7"/>
  <c r="O55" i="7" s="1"/>
  <c r="E55" i="6"/>
  <c r="R54" i="7"/>
  <c r="S54" i="7"/>
  <c r="T54" i="7"/>
  <c r="U54" i="7"/>
  <c r="W54" i="7" s="1"/>
  <c r="V53" i="7"/>
  <c r="H367" i="5"/>
  <c r="G367" i="5"/>
  <c r="E368" i="5"/>
  <c r="F367" i="5"/>
  <c r="E387" i="4"/>
  <c r="C388" i="4"/>
  <c r="H375" i="3"/>
  <c r="I375" i="3" s="1"/>
  <c r="F376" i="3"/>
  <c r="G377" i="3"/>
  <c r="V54" i="7" l="1"/>
  <c r="U55" i="7"/>
  <c r="S55" i="7"/>
  <c r="R55" i="7"/>
  <c r="T55" i="7"/>
  <c r="G56" i="4"/>
  <c r="H56" i="4" s="1"/>
  <c r="E56" i="7"/>
  <c r="O56" i="7" s="1"/>
  <c r="E56" i="6"/>
  <c r="F368" i="5"/>
  <c r="E369" i="5"/>
  <c r="H368" i="5"/>
  <c r="G368" i="5"/>
  <c r="E388" i="4"/>
  <c r="C389" i="4"/>
  <c r="G378" i="3"/>
  <c r="F377" i="3"/>
  <c r="H376" i="3"/>
  <c r="I376" i="3" s="1"/>
  <c r="G57" i="4" l="1"/>
  <c r="H57" i="4" s="1"/>
  <c r="E57" i="7"/>
  <c r="O57" i="7" s="1"/>
  <c r="E57" i="6"/>
  <c r="U56" i="7"/>
  <c r="R56" i="7"/>
  <c r="T56" i="7"/>
  <c r="S56" i="7"/>
  <c r="W55" i="7"/>
  <c r="V55" i="7"/>
  <c r="H369" i="5"/>
  <c r="G369" i="5"/>
  <c r="F369" i="5"/>
  <c r="E370" i="5"/>
  <c r="E389" i="4"/>
  <c r="C390" i="4"/>
  <c r="F378" i="3"/>
  <c r="H377" i="3"/>
  <c r="I377" i="3" s="1"/>
  <c r="G379" i="3"/>
  <c r="V56" i="7" l="1"/>
  <c r="W56" i="7"/>
  <c r="U57" i="7"/>
  <c r="R57" i="7"/>
  <c r="T57" i="7"/>
  <c r="S57" i="7"/>
  <c r="G58" i="4"/>
  <c r="H58" i="4" s="1"/>
  <c r="E58" i="7"/>
  <c r="O58" i="7" s="1"/>
  <c r="E58" i="6"/>
  <c r="H370" i="5"/>
  <c r="G370" i="5"/>
  <c r="E371" i="5"/>
  <c r="F370" i="5"/>
  <c r="E390" i="4"/>
  <c r="C391" i="4"/>
  <c r="G380" i="3"/>
  <c r="H378" i="3"/>
  <c r="I378" i="3" s="1"/>
  <c r="F379" i="3"/>
  <c r="G59" i="4" l="1"/>
  <c r="H59" i="4" s="1"/>
  <c r="E59" i="7"/>
  <c r="O59" i="7" s="1"/>
  <c r="E59" i="6"/>
  <c r="W57" i="7"/>
  <c r="V57" i="7"/>
  <c r="S58" i="7"/>
  <c r="U58" i="7"/>
  <c r="T58" i="7"/>
  <c r="R58" i="7"/>
  <c r="F371" i="5"/>
  <c r="E372" i="5"/>
  <c r="H371" i="5"/>
  <c r="G371" i="5"/>
  <c r="E391" i="4"/>
  <c r="C392" i="4"/>
  <c r="F380" i="3"/>
  <c r="H379" i="3"/>
  <c r="I379" i="3" s="1"/>
  <c r="G381" i="3"/>
  <c r="G60" i="4" l="1"/>
  <c r="H60" i="4" s="1"/>
  <c r="E60" i="7"/>
  <c r="O60" i="7" s="1"/>
  <c r="E60" i="6"/>
  <c r="U59" i="7"/>
  <c r="S59" i="7"/>
  <c r="R59" i="7"/>
  <c r="T59" i="7"/>
  <c r="W58" i="7"/>
  <c r="V58" i="7"/>
  <c r="H372" i="5"/>
  <c r="G372" i="5"/>
  <c r="F372" i="5"/>
  <c r="E373" i="5"/>
  <c r="E392" i="4"/>
  <c r="C393" i="4"/>
  <c r="G382" i="3"/>
  <c r="H380" i="3"/>
  <c r="I380" i="3" s="1"/>
  <c r="F381" i="3"/>
  <c r="V59" i="7" l="1"/>
  <c r="R60" i="7"/>
  <c r="S60" i="7"/>
  <c r="T60" i="7"/>
  <c r="U60" i="7"/>
  <c r="W60" i="7" s="1"/>
  <c r="G61" i="4"/>
  <c r="H61" i="4" s="1"/>
  <c r="E61" i="7"/>
  <c r="O61" i="7" s="1"/>
  <c r="E61" i="6"/>
  <c r="W59" i="7"/>
  <c r="H373" i="5"/>
  <c r="G373" i="5"/>
  <c r="E374" i="5"/>
  <c r="F373" i="5"/>
  <c r="E393" i="4"/>
  <c r="C394" i="4"/>
  <c r="F382" i="3"/>
  <c r="H381" i="3"/>
  <c r="I381" i="3" s="1"/>
  <c r="G383" i="3"/>
  <c r="G62" i="4" l="1"/>
  <c r="H62" i="4" s="1"/>
  <c r="E62" i="7"/>
  <c r="O62" i="7" s="1"/>
  <c r="E62" i="6"/>
  <c r="U61" i="7"/>
  <c r="S61" i="7"/>
  <c r="R61" i="7"/>
  <c r="T61" i="7"/>
  <c r="V60" i="7"/>
  <c r="F374" i="5"/>
  <c r="E375" i="5"/>
  <c r="H374" i="5"/>
  <c r="G374" i="5"/>
  <c r="E394" i="4"/>
  <c r="C395" i="4"/>
  <c r="G384" i="3"/>
  <c r="F383" i="3"/>
  <c r="H382" i="3"/>
  <c r="I382" i="3" s="1"/>
  <c r="G63" i="4" l="1"/>
  <c r="H63" i="4" s="1"/>
  <c r="E63" i="7"/>
  <c r="O63" i="7" s="1"/>
  <c r="E63" i="6"/>
  <c r="W61" i="7"/>
  <c r="V61" i="7"/>
  <c r="U62" i="7"/>
  <c r="T62" i="7"/>
  <c r="R62" i="7"/>
  <c r="S62" i="7"/>
  <c r="H375" i="5"/>
  <c r="G375" i="5"/>
  <c r="F375" i="5"/>
  <c r="E376" i="5"/>
  <c r="E395" i="4"/>
  <c r="C396" i="4"/>
  <c r="H383" i="3"/>
  <c r="I383" i="3" s="1"/>
  <c r="F384" i="3"/>
  <c r="G385" i="3"/>
  <c r="G64" i="4" l="1"/>
  <c r="H64" i="4" s="1"/>
  <c r="E64" i="7"/>
  <c r="O64" i="7" s="1"/>
  <c r="E64" i="6"/>
  <c r="V62" i="7"/>
  <c r="W62" i="7"/>
  <c r="T63" i="7"/>
  <c r="R63" i="7"/>
  <c r="S63" i="7"/>
  <c r="U63" i="7"/>
  <c r="H376" i="5"/>
  <c r="G376" i="5"/>
  <c r="E377" i="5"/>
  <c r="F376" i="5"/>
  <c r="E396" i="4"/>
  <c r="C397" i="4"/>
  <c r="G386" i="3"/>
  <c r="F385" i="3"/>
  <c r="H384" i="3"/>
  <c r="I384" i="3" s="1"/>
  <c r="V63" i="7" l="1"/>
  <c r="W63" i="7"/>
  <c r="G65" i="4"/>
  <c r="H65" i="4" s="1"/>
  <c r="E65" i="7"/>
  <c r="O65" i="7" s="1"/>
  <c r="E65" i="6"/>
  <c r="U64" i="7"/>
  <c r="R64" i="7"/>
  <c r="S64" i="7"/>
  <c r="T64" i="7"/>
  <c r="F377" i="5"/>
  <c r="E378" i="5"/>
  <c r="H377" i="5"/>
  <c r="G377" i="5"/>
  <c r="E397" i="4"/>
  <c r="C398" i="4"/>
  <c r="H385" i="3"/>
  <c r="I385" i="3" s="1"/>
  <c r="F386" i="3"/>
  <c r="G387" i="3"/>
  <c r="G66" i="4" l="1"/>
  <c r="H66" i="4" s="1"/>
  <c r="E66" i="7"/>
  <c r="O66" i="7" s="1"/>
  <c r="E66" i="6"/>
  <c r="T65" i="7"/>
  <c r="R65" i="7"/>
  <c r="S65" i="7"/>
  <c r="U65" i="7"/>
  <c r="V64" i="7"/>
  <c r="W64" i="7"/>
  <c r="H378" i="5"/>
  <c r="G378" i="5"/>
  <c r="F378" i="5"/>
  <c r="E379" i="5"/>
  <c r="E398" i="4"/>
  <c r="C399" i="4"/>
  <c r="G388" i="3"/>
  <c r="F387" i="3"/>
  <c r="H386" i="3"/>
  <c r="I386" i="3" s="1"/>
  <c r="G67" i="4" l="1"/>
  <c r="H67" i="4" s="1"/>
  <c r="E67" i="7"/>
  <c r="O67" i="7" s="1"/>
  <c r="E67" i="6"/>
  <c r="W65" i="7"/>
  <c r="V65" i="7"/>
  <c r="U66" i="7"/>
  <c r="S66" i="7"/>
  <c r="T66" i="7"/>
  <c r="R66" i="7"/>
  <c r="H379" i="5"/>
  <c r="G379" i="5"/>
  <c r="E380" i="5"/>
  <c r="F379" i="5"/>
  <c r="E399" i="4"/>
  <c r="C400" i="4"/>
  <c r="H387" i="3"/>
  <c r="I387" i="3" s="1"/>
  <c r="F388" i="3"/>
  <c r="G389" i="3"/>
  <c r="S67" i="7" l="1"/>
  <c r="U67" i="7"/>
  <c r="R67" i="7"/>
  <c r="T67" i="7"/>
  <c r="G68" i="4"/>
  <c r="H68" i="4" s="1"/>
  <c r="E68" i="7"/>
  <c r="O68" i="7" s="1"/>
  <c r="E68" i="6"/>
  <c r="W66" i="7"/>
  <c r="V66" i="7"/>
  <c r="F380" i="5"/>
  <c r="E381" i="5"/>
  <c r="H380" i="5"/>
  <c r="G380" i="5"/>
  <c r="E400" i="4"/>
  <c r="C401" i="4"/>
  <c r="G390" i="3"/>
  <c r="F389" i="3"/>
  <c r="H388" i="3"/>
  <c r="I388" i="3" s="1"/>
  <c r="G69" i="4" l="1"/>
  <c r="H69" i="4" s="1"/>
  <c r="E69" i="7"/>
  <c r="O69" i="7" s="1"/>
  <c r="E69" i="6"/>
  <c r="T68" i="7"/>
  <c r="R68" i="7"/>
  <c r="U68" i="7"/>
  <c r="S68" i="7"/>
  <c r="W67" i="7"/>
  <c r="V67" i="7"/>
  <c r="H381" i="5"/>
  <c r="G381" i="5"/>
  <c r="F381" i="5"/>
  <c r="E382" i="5"/>
  <c r="E401" i="4"/>
  <c r="C402" i="4"/>
  <c r="F390" i="3"/>
  <c r="H389" i="3"/>
  <c r="I389" i="3" s="1"/>
  <c r="G391" i="3"/>
  <c r="G70" i="4" l="1"/>
  <c r="H70" i="4" s="1"/>
  <c r="E70" i="7"/>
  <c r="O70" i="7" s="1"/>
  <c r="E70" i="6"/>
  <c r="V68" i="7"/>
  <c r="W68" i="7"/>
  <c r="S69" i="7"/>
  <c r="U69" i="7"/>
  <c r="T69" i="7"/>
  <c r="R69" i="7"/>
  <c r="H382" i="5"/>
  <c r="G382" i="5"/>
  <c r="E383" i="5"/>
  <c r="F382" i="5"/>
  <c r="E402" i="4"/>
  <c r="C403" i="4"/>
  <c r="G392" i="3"/>
  <c r="H390" i="3"/>
  <c r="I390" i="3" s="1"/>
  <c r="F391" i="3"/>
  <c r="G71" i="4" l="1"/>
  <c r="H71" i="4" s="1"/>
  <c r="E71" i="7"/>
  <c r="O71" i="7" s="1"/>
  <c r="E71" i="6"/>
  <c r="U70" i="7"/>
  <c r="T70" i="7"/>
  <c r="R70" i="7"/>
  <c r="S70" i="7"/>
  <c r="V69" i="7"/>
  <c r="W69" i="7"/>
  <c r="F383" i="5"/>
  <c r="E384" i="5"/>
  <c r="H383" i="5"/>
  <c r="G383" i="5"/>
  <c r="E403" i="4"/>
  <c r="C404" i="4"/>
  <c r="F392" i="3"/>
  <c r="H391" i="3"/>
  <c r="I391" i="3" s="1"/>
  <c r="G393" i="3"/>
  <c r="U71" i="7" l="1"/>
  <c r="S71" i="7"/>
  <c r="R71" i="7"/>
  <c r="T71" i="7"/>
  <c r="G72" i="4"/>
  <c r="H72" i="4" s="1"/>
  <c r="E72" i="7"/>
  <c r="O72" i="7" s="1"/>
  <c r="E72" i="6"/>
  <c r="V70" i="7"/>
  <c r="W70" i="7"/>
  <c r="H384" i="5"/>
  <c r="G384" i="5"/>
  <c r="F384" i="5"/>
  <c r="E385" i="5"/>
  <c r="E404" i="4"/>
  <c r="C405" i="4"/>
  <c r="G394" i="3"/>
  <c r="H392" i="3"/>
  <c r="I392" i="3" s="1"/>
  <c r="F393" i="3"/>
  <c r="G73" i="4" l="1"/>
  <c r="H73" i="4" s="1"/>
  <c r="E73" i="7"/>
  <c r="O73" i="7" s="1"/>
  <c r="E73" i="6"/>
  <c r="U72" i="7"/>
  <c r="R72" i="7"/>
  <c r="S72" i="7"/>
  <c r="T72" i="7"/>
  <c r="W71" i="7"/>
  <c r="V71" i="7"/>
  <c r="H385" i="5"/>
  <c r="G385" i="5"/>
  <c r="E386" i="5"/>
  <c r="F385" i="5"/>
  <c r="E405" i="4"/>
  <c r="C406" i="4"/>
  <c r="F394" i="3"/>
  <c r="H393" i="3"/>
  <c r="I393" i="3" s="1"/>
  <c r="G395" i="3"/>
  <c r="V72" i="7" l="1"/>
  <c r="W72" i="7"/>
  <c r="U73" i="7"/>
  <c r="S73" i="7"/>
  <c r="R73" i="7"/>
  <c r="T73" i="7"/>
  <c r="G74" i="4"/>
  <c r="H74" i="4" s="1"/>
  <c r="E74" i="6"/>
  <c r="E74" i="7"/>
  <c r="O74" i="7" s="1"/>
  <c r="F386" i="5"/>
  <c r="E387" i="5"/>
  <c r="H386" i="5"/>
  <c r="G386" i="5"/>
  <c r="E406" i="4"/>
  <c r="C407" i="4"/>
  <c r="G396" i="3"/>
  <c r="F395" i="3"/>
  <c r="H394" i="3"/>
  <c r="I394" i="3" s="1"/>
  <c r="G75" i="4" l="1"/>
  <c r="H75" i="4" s="1"/>
  <c r="E75" i="7"/>
  <c r="O75" i="7" s="1"/>
  <c r="E75" i="6"/>
  <c r="V73" i="7"/>
  <c r="W73" i="7"/>
  <c r="R74" i="7"/>
  <c r="S74" i="7"/>
  <c r="U74" i="7"/>
  <c r="T74" i="7"/>
  <c r="H387" i="5"/>
  <c r="G387" i="5"/>
  <c r="F387" i="5"/>
  <c r="E388" i="5"/>
  <c r="E407" i="4"/>
  <c r="C408" i="4"/>
  <c r="G397" i="3"/>
  <c r="H395" i="3"/>
  <c r="I395" i="3" s="1"/>
  <c r="F396" i="3"/>
  <c r="U75" i="7" l="1"/>
  <c r="T75" i="7"/>
  <c r="S75" i="7"/>
  <c r="R75" i="7"/>
  <c r="G76" i="4"/>
  <c r="H76" i="4" s="1"/>
  <c r="E76" i="7"/>
  <c r="O76" i="7" s="1"/>
  <c r="E76" i="6"/>
  <c r="V74" i="7"/>
  <c r="W74" i="7"/>
  <c r="H388" i="5"/>
  <c r="G388" i="5"/>
  <c r="E389" i="5"/>
  <c r="F388" i="5"/>
  <c r="E408" i="4"/>
  <c r="C409" i="4"/>
  <c r="F397" i="3"/>
  <c r="H396" i="3"/>
  <c r="I396" i="3" s="1"/>
  <c r="G398" i="3"/>
  <c r="G77" i="4" l="1"/>
  <c r="H77" i="4" s="1"/>
  <c r="E77" i="7"/>
  <c r="O77" i="7" s="1"/>
  <c r="E77" i="6"/>
  <c r="U76" i="7"/>
  <c r="T76" i="7"/>
  <c r="S76" i="7"/>
  <c r="R76" i="7"/>
  <c r="W75" i="7"/>
  <c r="V75" i="7"/>
  <c r="F389" i="5"/>
  <c r="E390" i="5"/>
  <c r="H389" i="5"/>
  <c r="G389" i="5"/>
  <c r="E409" i="4"/>
  <c r="C410" i="4"/>
  <c r="G399" i="3"/>
  <c r="H397" i="3"/>
  <c r="I397" i="3" s="1"/>
  <c r="F398" i="3"/>
  <c r="G78" i="4" l="1"/>
  <c r="H78" i="4" s="1"/>
  <c r="E78" i="7"/>
  <c r="O78" i="7" s="1"/>
  <c r="E78" i="6"/>
  <c r="U77" i="7"/>
  <c r="R77" i="7"/>
  <c r="T77" i="7"/>
  <c r="S77" i="7"/>
  <c r="W76" i="7"/>
  <c r="V76" i="7"/>
  <c r="H390" i="5"/>
  <c r="G390" i="5"/>
  <c r="F390" i="5"/>
  <c r="E391" i="5"/>
  <c r="E410" i="4"/>
  <c r="C411" i="4"/>
  <c r="F399" i="3"/>
  <c r="H398" i="3"/>
  <c r="I398" i="3" s="1"/>
  <c r="G400" i="3"/>
  <c r="G79" i="4" l="1"/>
  <c r="H79" i="4" s="1"/>
  <c r="E79" i="7"/>
  <c r="O79" i="7" s="1"/>
  <c r="E79" i="6"/>
  <c r="W77" i="7"/>
  <c r="V77" i="7"/>
  <c r="U78" i="7"/>
  <c r="T78" i="7"/>
  <c r="S78" i="7"/>
  <c r="R78" i="7"/>
  <c r="H391" i="5"/>
  <c r="G391" i="5"/>
  <c r="E392" i="5"/>
  <c r="F391" i="5"/>
  <c r="E411" i="4"/>
  <c r="C412" i="4"/>
  <c r="G401" i="3"/>
  <c r="H399" i="3"/>
  <c r="I399" i="3" s="1"/>
  <c r="F400" i="3"/>
  <c r="G80" i="4" l="1"/>
  <c r="H80" i="4" s="1"/>
  <c r="E80" i="7"/>
  <c r="O80" i="7" s="1"/>
  <c r="E80" i="6"/>
  <c r="R79" i="7"/>
  <c r="U79" i="7"/>
  <c r="T79" i="7"/>
  <c r="S79" i="7"/>
  <c r="W78" i="7"/>
  <c r="V78" i="7"/>
  <c r="F392" i="5"/>
  <c r="E393" i="5"/>
  <c r="H392" i="5"/>
  <c r="G392" i="5"/>
  <c r="E412" i="4"/>
  <c r="C413" i="4"/>
  <c r="F401" i="3"/>
  <c r="H400" i="3"/>
  <c r="I400" i="3" s="1"/>
  <c r="G402" i="3"/>
  <c r="G81" i="4" l="1"/>
  <c r="H81" i="4" s="1"/>
  <c r="E81" i="7"/>
  <c r="O81" i="7" s="1"/>
  <c r="E81" i="6"/>
  <c r="U80" i="7"/>
  <c r="T80" i="7"/>
  <c r="R80" i="7"/>
  <c r="S80" i="7"/>
  <c r="W80" i="7" s="1"/>
  <c r="V79" i="7"/>
  <c r="W79" i="7"/>
  <c r="H393" i="5"/>
  <c r="G393" i="5"/>
  <c r="F393" i="5"/>
  <c r="E394" i="5"/>
  <c r="E413" i="4"/>
  <c r="C414" i="4"/>
  <c r="G403" i="3"/>
  <c r="F402" i="3"/>
  <c r="H401" i="3"/>
  <c r="I401" i="3" s="1"/>
  <c r="G82" i="4" l="1"/>
  <c r="H82" i="4" s="1"/>
  <c r="E82" i="7"/>
  <c r="O82" i="7" s="1"/>
  <c r="E82" i="6"/>
  <c r="V80" i="7"/>
  <c r="U81" i="7"/>
  <c r="T81" i="7"/>
  <c r="S81" i="7"/>
  <c r="R81" i="7"/>
  <c r="H394" i="5"/>
  <c r="G394" i="5"/>
  <c r="E395" i="5"/>
  <c r="F394" i="5"/>
  <c r="E414" i="4"/>
  <c r="C415" i="4"/>
  <c r="H402" i="3"/>
  <c r="I402" i="3" s="1"/>
  <c r="F403" i="3"/>
  <c r="G404" i="3"/>
  <c r="G83" i="4" l="1"/>
  <c r="H83" i="4" s="1"/>
  <c r="E83" i="7"/>
  <c r="O83" i="7" s="1"/>
  <c r="E83" i="6"/>
  <c r="U82" i="7"/>
  <c r="S82" i="7"/>
  <c r="R82" i="7"/>
  <c r="T82" i="7"/>
  <c r="W81" i="7"/>
  <c r="V81" i="7"/>
  <c r="F395" i="5"/>
  <c r="E396" i="5"/>
  <c r="H395" i="5"/>
  <c r="G395" i="5"/>
  <c r="E415" i="4"/>
  <c r="C416" i="4"/>
  <c r="G405" i="3"/>
  <c r="F404" i="3"/>
  <c r="H403" i="3"/>
  <c r="I403" i="3" s="1"/>
  <c r="G84" i="4" l="1"/>
  <c r="H84" i="4" s="1"/>
  <c r="E84" i="7"/>
  <c r="O84" i="7" s="1"/>
  <c r="E84" i="6"/>
  <c r="V82" i="7"/>
  <c r="W82" i="7"/>
  <c r="U83" i="7"/>
  <c r="T83" i="7"/>
  <c r="R83" i="7"/>
  <c r="S83" i="7"/>
  <c r="H396" i="5"/>
  <c r="G396" i="5"/>
  <c r="F396" i="5"/>
  <c r="E397" i="5"/>
  <c r="E416" i="4"/>
  <c r="C417" i="4"/>
  <c r="H404" i="3"/>
  <c r="I404" i="3" s="1"/>
  <c r="F405" i="3"/>
  <c r="G406" i="3"/>
  <c r="W83" i="7" l="1"/>
  <c r="V83" i="7"/>
  <c r="U84" i="7"/>
  <c r="T84" i="7"/>
  <c r="S84" i="7"/>
  <c r="R84" i="7"/>
  <c r="G85" i="4"/>
  <c r="H85" i="4" s="1"/>
  <c r="E85" i="7"/>
  <c r="O85" i="7" s="1"/>
  <c r="E85" i="6"/>
  <c r="H397" i="5"/>
  <c r="G397" i="5"/>
  <c r="E398" i="5"/>
  <c r="F397" i="5"/>
  <c r="E417" i="4"/>
  <c r="C418" i="4"/>
  <c r="G407" i="3"/>
  <c r="F406" i="3"/>
  <c r="H405" i="3"/>
  <c r="I405" i="3" s="1"/>
  <c r="G86" i="4" l="1"/>
  <c r="H86" i="4" s="1"/>
  <c r="E86" i="7"/>
  <c r="O86" i="7" s="1"/>
  <c r="E86" i="6"/>
  <c r="R85" i="7"/>
  <c r="U85" i="7"/>
  <c r="S85" i="7"/>
  <c r="T85" i="7"/>
  <c r="W84" i="7"/>
  <c r="V84" i="7"/>
  <c r="F398" i="5"/>
  <c r="E399" i="5"/>
  <c r="H398" i="5"/>
  <c r="G398" i="5"/>
  <c r="E418" i="4"/>
  <c r="C419" i="4"/>
  <c r="F407" i="3"/>
  <c r="H406" i="3"/>
  <c r="I406" i="3" s="1"/>
  <c r="G408" i="3"/>
  <c r="U86" i="7" l="1"/>
  <c r="T86" i="7"/>
  <c r="R86" i="7"/>
  <c r="S86" i="7"/>
  <c r="V86" i="7" s="1"/>
  <c r="G87" i="4"/>
  <c r="H87" i="4" s="1"/>
  <c r="E87" i="7"/>
  <c r="O87" i="7" s="1"/>
  <c r="E87" i="6"/>
  <c r="W85" i="7"/>
  <c r="V85" i="7"/>
  <c r="H399" i="5"/>
  <c r="G399" i="5"/>
  <c r="F399" i="5"/>
  <c r="E400" i="5"/>
  <c r="E419" i="4"/>
  <c r="C420" i="4"/>
  <c r="G409" i="3"/>
  <c r="H407" i="3"/>
  <c r="I407" i="3" s="1"/>
  <c r="F408" i="3"/>
  <c r="G88" i="4" l="1"/>
  <c r="H88" i="4" s="1"/>
  <c r="E88" i="7"/>
  <c r="O88" i="7" s="1"/>
  <c r="E88" i="6"/>
  <c r="U87" i="7"/>
  <c r="T87" i="7"/>
  <c r="S87" i="7"/>
  <c r="R87" i="7"/>
  <c r="W86" i="7"/>
  <c r="H400" i="5"/>
  <c r="G400" i="5"/>
  <c r="E401" i="5"/>
  <c r="F400" i="5"/>
  <c r="E420" i="4"/>
  <c r="C421" i="4"/>
  <c r="F409" i="3"/>
  <c r="H408" i="3"/>
  <c r="I408" i="3" s="1"/>
  <c r="G410" i="3"/>
  <c r="G89" i="4" l="1"/>
  <c r="H89" i="4" s="1"/>
  <c r="E89" i="7"/>
  <c r="O89" i="7" s="1"/>
  <c r="E89" i="6"/>
  <c r="W87" i="7"/>
  <c r="V87" i="7"/>
  <c r="T88" i="7"/>
  <c r="R88" i="7"/>
  <c r="U88" i="7"/>
  <c r="S88" i="7"/>
  <c r="F401" i="5"/>
  <c r="E402" i="5"/>
  <c r="H401" i="5"/>
  <c r="G401" i="5"/>
  <c r="E421" i="4"/>
  <c r="C422" i="4"/>
  <c r="G411" i="3"/>
  <c r="H409" i="3"/>
  <c r="I409" i="3" s="1"/>
  <c r="F410" i="3"/>
  <c r="W88" i="7" l="1"/>
  <c r="V88" i="7"/>
  <c r="S89" i="7"/>
  <c r="U89" i="7"/>
  <c r="R89" i="7"/>
  <c r="T89" i="7"/>
  <c r="G90" i="4"/>
  <c r="H90" i="4" s="1"/>
  <c r="E90" i="7"/>
  <c r="O90" i="7" s="1"/>
  <c r="E90" i="6"/>
  <c r="H402" i="5"/>
  <c r="G402" i="5"/>
  <c r="F402" i="5"/>
  <c r="E403" i="5"/>
  <c r="E422" i="4"/>
  <c r="C423" i="4"/>
  <c r="F411" i="3"/>
  <c r="H410" i="3"/>
  <c r="I410" i="3" s="1"/>
  <c r="G412" i="3"/>
  <c r="G91" i="4" l="1"/>
  <c r="H91" i="4" s="1"/>
  <c r="E91" i="7"/>
  <c r="O91" i="7" s="1"/>
  <c r="E91" i="6"/>
  <c r="U90" i="7"/>
  <c r="T90" i="7"/>
  <c r="S90" i="7"/>
  <c r="R90" i="7"/>
  <c r="V89" i="7"/>
  <c r="W89" i="7"/>
  <c r="H403" i="5"/>
  <c r="G403" i="5"/>
  <c r="E404" i="5"/>
  <c r="F403" i="5"/>
  <c r="E423" i="4"/>
  <c r="C424" i="4"/>
  <c r="G413" i="3"/>
  <c r="H411" i="3"/>
  <c r="I411" i="3" s="1"/>
  <c r="F412" i="3"/>
  <c r="W90" i="7" l="1"/>
  <c r="V90" i="7"/>
  <c r="S91" i="7"/>
  <c r="U91" i="7"/>
  <c r="R91" i="7"/>
  <c r="T91" i="7"/>
  <c r="G92" i="4"/>
  <c r="H92" i="4" s="1"/>
  <c r="E92" i="7"/>
  <c r="O92" i="7" s="1"/>
  <c r="E92" i="6"/>
  <c r="F404" i="5"/>
  <c r="E405" i="5"/>
  <c r="H404" i="5"/>
  <c r="G404" i="5"/>
  <c r="E424" i="4"/>
  <c r="C425" i="4"/>
  <c r="F413" i="3"/>
  <c r="H412" i="3"/>
  <c r="I412" i="3" s="1"/>
  <c r="G414" i="3"/>
  <c r="G93" i="4" l="1"/>
  <c r="H93" i="4" s="1"/>
  <c r="E93" i="7"/>
  <c r="O93" i="7" s="1"/>
  <c r="E93" i="6"/>
  <c r="W91" i="7"/>
  <c r="V91" i="7"/>
  <c r="U92" i="7"/>
  <c r="S92" i="7"/>
  <c r="T92" i="7"/>
  <c r="R92" i="7"/>
  <c r="H405" i="5"/>
  <c r="G405" i="5"/>
  <c r="F405" i="5"/>
  <c r="E406" i="5"/>
  <c r="E425" i="4"/>
  <c r="C426" i="4"/>
  <c r="G415" i="3"/>
  <c r="F414" i="3"/>
  <c r="H413" i="3"/>
  <c r="I413" i="3" s="1"/>
  <c r="W92" i="7" l="1"/>
  <c r="U93" i="7"/>
  <c r="T93" i="7"/>
  <c r="S93" i="7"/>
  <c r="R93" i="7"/>
  <c r="G94" i="4"/>
  <c r="H94" i="4" s="1"/>
  <c r="E94" i="7"/>
  <c r="O94" i="7" s="1"/>
  <c r="E94" i="6"/>
  <c r="V92" i="7"/>
  <c r="H406" i="5"/>
  <c r="G406" i="5"/>
  <c r="E407" i="5"/>
  <c r="F406" i="5"/>
  <c r="E426" i="4"/>
  <c r="C427" i="4"/>
  <c r="H414" i="3"/>
  <c r="I414" i="3" s="1"/>
  <c r="F415" i="3"/>
  <c r="G416" i="3"/>
  <c r="G95" i="4" l="1"/>
  <c r="H95" i="4" s="1"/>
  <c r="E95" i="7"/>
  <c r="O95" i="7" s="1"/>
  <c r="E95" i="6"/>
  <c r="U94" i="7"/>
  <c r="S94" i="7"/>
  <c r="T94" i="7"/>
  <c r="R94" i="7"/>
  <c r="W93" i="7"/>
  <c r="V93" i="7"/>
  <c r="F407" i="5"/>
  <c r="E408" i="5"/>
  <c r="H407" i="5"/>
  <c r="G407" i="5"/>
  <c r="E427" i="4"/>
  <c r="C428" i="4"/>
  <c r="G417" i="3"/>
  <c r="F416" i="3"/>
  <c r="H415" i="3"/>
  <c r="I415" i="3" s="1"/>
  <c r="G96" i="4" l="1"/>
  <c r="H96" i="4" s="1"/>
  <c r="E96" i="7"/>
  <c r="O96" i="7" s="1"/>
  <c r="E96" i="6"/>
  <c r="W94" i="7"/>
  <c r="V94" i="7"/>
  <c r="S95" i="7"/>
  <c r="T95" i="7"/>
  <c r="R95" i="7"/>
  <c r="U95" i="7"/>
  <c r="H408" i="5"/>
  <c r="G408" i="5"/>
  <c r="F408" i="5"/>
  <c r="E409" i="5"/>
  <c r="E428" i="4"/>
  <c r="C429" i="4"/>
  <c r="H416" i="3"/>
  <c r="I416" i="3" s="1"/>
  <c r="F417" i="3"/>
  <c r="G418" i="3"/>
  <c r="G97" i="4" l="1"/>
  <c r="H97" i="4" s="1"/>
  <c r="E97" i="7"/>
  <c r="O97" i="7" s="1"/>
  <c r="E97" i="6"/>
  <c r="W95" i="7"/>
  <c r="V95" i="7"/>
  <c r="U96" i="7"/>
  <c r="T96" i="7"/>
  <c r="S96" i="7"/>
  <c r="R96" i="7"/>
  <c r="H409" i="5"/>
  <c r="G409" i="5"/>
  <c r="E410" i="5"/>
  <c r="F409" i="5"/>
  <c r="E429" i="4"/>
  <c r="C430" i="4"/>
  <c r="G419" i="3"/>
  <c r="F418" i="3"/>
  <c r="H417" i="3"/>
  <c r="I417" i="3" s="1"/>
  <c r="T97" i="7" l="1"/>
  <c r="U97" i="7"/>
  <c r="R97" i="7"/>
  <c r="S97" i="7"/>
  <c r="G98" i="4"/>
  <c r="H98" i="4" s="1"/>
  <c r="E98" i="7"/>
  <c r="O98" i="7" s="1"/>
  <c r="E98" i="6"/>
  <c r="W96" i="7"/>
  <c r="V96" i="7"/>
  <c r="F410" i="5"/>
  <c r="E411" i="5"/>
  <c r="H410" i="5"/>
  <c r="G410" i="5"/>
  <c r="E430" i="4"/>
  <c r="C431" i="4"/>
  <c r="F419" i="3"/>
  <c r="H418" i="3"/>
  <c r="I418" i="3" s="1"/>
  <c r="G420" i="3"/>
  <c r="G99" i="4" l="1"/>
  <c r="H99" i="4" s="1"/>
  <c r="E99" i="7"/>
  <c r="O99" i="7" s="1"/>
  <c r="E99" i="6"/>
  <c r="U98" i="7"/>
  <c r="R98" i="7"/>
  <c r="S98" i="7"/>
  <c r="T98" i="7"/>
  <c r="W97" i="7"/>
  <c r="V97" i="7"/>
  <c r="H411" i="5"/>
  <c r="G411" i="5"/>
  <c r="F411" i="5"/>
  <c r="E412" i="5"/>
  <c r="E431" i="4"/>
  <c r="C432" i="4"/>
  <c r="G421" i="3"/>
  <c r="H419" i="3"/>
  <c r="I419" i="3" s="1"/>
  <c r="F420" i="3"/>
  <c r="S99" i="7" l="1"/>
  <c r="R99" i="7"/>
  <c r="U99" i="7"/>
  <c r="T99" i="7"/>
  <c r="G100" i="4"/>
  <c r="H100" i="4" s="1"/>
  <c r="E100" i="7"/>
  <c r="O100" i="7" s="1"/>
  <c r="E100" i="6"/>
  <c r="V98" i="7"/>
  <c r="W98" i="7"/>
  <c r="H412" i="5"/>
  <c r="G412" i="5"/>
  <c r="E413" i="5"/>
  <c r="F412" i="5"/>
  <c r="E432" i="4"/>
  <c r="C433" i="4"/>
  <c r="F421" i="3"/>
  <c r="H420" i="3"/>
  <c r="I420" i="3" s="1"/>
  <c r="G422" i="3"/>
  <c r="W99" i="7" l="1"/>
  <c r="V99" i="7"/>
  <c r="G101" i="4"/>
  <c r="H101" i="4" s="1"/>
  <c r="E101" i="7"/>
  <c r="O101" i="7" s="1"/>
  <c r="E101" i="6"/>
  <c r="U100" i="7"/>
  <c r="S100" i="7"/>
  <c r="T100" i="7"/>
  <c r="R100" i="7"/>
  <c r="F413" i="5"/>
  <c r="E414" i="5"/>
  <c r="H413" i="5"/>
  <c r="G413" i="5"/>
  <c r="E433" i="4"/>
  <c r="C434" i="4"/>
  <c r="G423" i="3"/>
  <c r="H421" i="3"/>
  <c r="I421" i="3" s="1"/>
  <c r="F422" i="3"/>
  <c r="G102" i="4" l="1"/>
  <c r="H102" i="4" s="1"/>
  <c r="E102" i="7"/>
  <c r="O102" i="7" s="1"/>
  <c r="E102" i="6"/>
  <c r="S101" i="7"/>
  <c r="R101" i="7"/>
  <c r="U101" i="7"/>
  <c r="T101" i="7"/>
  <c r="W100" i="7"/>
  <c r="V100" i="7"/>
  <c r="H414" i="5"/>
  <c r="G414" i="5"/>
  <c r="F414" i="5"/>
  <c r="E415" i="5"/>
  <c r="E434" i="4"/>
  <c r="C435" i="4"/>
  <c r="F423" i="3"/>
  <c r="H422" i="3"/>
  <c r="I422" i="3" s="1"/>
  <c r="G424" i="3"/>
  <c r="G103" i="4" l="1"/>
  <c r="H103" i="4" s="1"/>
  <c r="E103" i="7"/>
  <c r="O103" i="7" s="1"/>
  <c r="E103" i="6"/>
  <c r="V101" i="7"/>
  <c r="W101" i="7"/>
  <c r="U102" i="7"/>
  <c r="T102" i="7"/>
  <c r="S102" i="7"/>
  <c r="R102" i="7"/>
  <c r="H415" i="5"/>
  <c r="G415" i="5"/>
  <c r="E416" i="5"/>
  <c r="F415" i="5"/>
  <c r="E435" i="4"/>
  <c r="C436" i="4"/>
  <c r="G425" i="3"/>
  <c r="H423" i="3"/>
  <c r="I423" i="3" s="1"/>
  <c r="F424" i="3"/>
  <c r="G104" i="4" l="1"/>
  <c r="H104" i="4" s="1"/>
  <c r="E104" i="7"/>
  <c r="O104" i="7" s="1"/>
  <c r="E104" i="6"/>
  <c r="T103" i="7"/>
  <c r="U103" i="7"/>
  <c r="R103" i="7"/>
  <c r="S103" i="7"/>
  <c r="V102" i="7"/>
  <c r="W102" i="7"/>
  <c r="F416" i="5"/>
  <c r="E417" i="5"/>
  <c r="H416" i="5"/>
  <c r="G416" i="5"/>
  <c r="E436" i="4"/>
  <c r="C437" i="4"/>
  <c r="F425" i="3"/>
  <c r="H424" i="3"/>
  <c r="I424" i="3" s="1"/>
  <c r="G426" i="3"/>
  <c r="G105" i="4" l="1"/>
  <c r="H105" i="4" s="1"/>
  <c r="E105" i="7"/>
  <c r="O105" i="7" s="1"/>
  <c r="E105" i="6"/>
  <c r="U104" i="7"/>
  <c r="R104" i="7"/>
  <c r="S104" i="7"/>
  <c r="T104" i="7"/>
  <c r="W103" i="7"/>
  <c r="V103" i="7"/>
  <c r="H417" i="5"/>
  <c r="G417" i="5"/>
  <c r="F417" i="5"/>
  <c r="E418" i="5"/>
  <c r="E437" i="4"/>
  <c r="C438" i="4"/>
  <c r="G427" i="3"/>
  <c r="F426" i="3"/>
  <c r="H425" i="3"/>
  <c r="I425" i="3" s="1"/>
  <c r="G106" i="4" l="1"/>
  <c r="H106" i="4" s="1"/>
  <c r="E106" i="6"/>
  <c r="E106" i="7"/>
  <c r="O106" i="7" s="1"/>
  <c r="V104" i="7"/>
  <c r="W104" i="7"/>
  <c r="R105" i="7"/>
  <c r="U105" i="7"/>
  <c r="T105" i="7"/>
  <c r="S105" i="7"/>
  <c r="H418" i="5"/>
  <c r="G418" i="5"/>
  <c r="E419" i="5"/>
  <c r="F418" i="5"/>
  <c r="E438" i="4"/>
  <c r="C439" i="4"/>
  <c r="H426" i="3"/>
  <c r="I426" i="3" s="1"/>
  <c r="F427" i="3"/>
  <c r="G428" i="3"/>
  <c r="W105" i="7" l="1"/>
  <c r="V105" i="7"/>
  <c r="G107" i="4"/>
  <c r="H107" i="4" s="1"/>
  <c r="E107" i="7"/>
  <c r="O107" i="7" s="1"/>
  <c r="E107" i="6"/>
  <c r="S106" i="7"/>
  <c r="R106" i="7"/>
  <c r="T106" i="7"/>
  <c r="U106" i="7"/>
  <c r="F419" i="5"/>
  <c r="E420" i="5"/>
  <c r="H419" i="5"/>
  <c r="G419" i="5"/>
  <c r="E439" i="4"/>
  <c r="C440" i="4"/>
  <c r="G429" i="3"/>
  <c r="F428" i="3"/>
  <c r="H427" i="3"/>
  <c r="I427" i="3" s="1"/>
  <c r="G108" i="4" l="1"/>
  <c r="H108" i="4" s="1"/>
  <c r="E108" i="7"/>
  <c r="O108" i="7" s="1"/>
  <c r="E108" i="6"/>
  <c r="W106" i="7"/>
  <c r="V106" i="7"/>
  <c r="U107" i="7"/>
  <c r="S107" i="7"/>
  <c r="T107" i="7"/>
  <c r="R107" i="7"/>
  <c r="H420" i="5"/>
  <c r="G420" i="5"/>
  <c r="F420" i="5"/>
  <c r="E421" i="5"/>
  <c r="E440" i="4"/>
  <c r="C441" i="4"/>
  <c r="H428" i="3"/>
  <c r="I428" i="3" s="1"/>
  <c r="F429" i="3"/>
  <c r="G430" i="3"/>
  <c r="W107" i="7" l="1"/>
  <c r="U108" i="7"/>
  <c r="T108" i="7"/>
  <c r="S108" i="7"/>
  <c r="R108" i="7"/>
  <c r="G109" i="4"/>
  <c r="H109" i="4" s="1"/>
  <c r="E109" i="7"/>
  <c r="O109" i="7" s="1"/>
  <c r="E109" i="6"/>
  <c r="V107" i="7"/>
  <c r="H421" i="5"/>
  <c r="G421" i="5"/>
  <c r="E422" i="5"/>
  <c r="F421" i="5"/>
  <c r="E441" i="4"/>
  <c r="C442" i="4"/>
  <c r="G431" i="3"/>
  <c r="F430" i="3"/>
  <c r="H429" i="3"/>
  <c r="I429" i="3" s="1"/>
  <c r="G110" i="4" l="1"/>
  <c r="H110" i="4" s="1"/>
  <c r="E110" i="7"/>
  <c r="O110" i="7" s="1"/>
  <c r="E110" i="6"/>
  <c r="W108" i="7"/>
  <c r="V108" i="7"/>
  <c r="T109" i="7"/>
  <c r="U109" i="7"/>
  <c r="R109" i="7"/>
  <c r="S109" i="7"/>
  <c r="F422" i="5"/>
  <c r="E423" i="5"/>
  <c r="H422" i="5"/>
  <c r="G422" i="5"/>
  <c r="E442" i="4"/>
  <c r="C443" i="4"/>
  <c r="F431" i="3"/>
  <c r="H430" i="3"/>
  <c r="I430" i="3" s="1"/>
  <c r="G432" i="3"/>
  <c r="V109" i="7" l="1"/>
  <c r="W109" i="7"/>
  <c r="U110" i="7"/>
  <c r="T110" i="7"/>
  <c r="R110" i="7"/>
  <c r="S110" i="7"/>
  <c r="G111" i="4"/>
  <c r="H111" i="4" s="1"/>
  <c r="E111" i="7"/>
  <c r="O111" i="7" s="1"/>
  <c r="E111" i="6"/>
  <c r="E424" i="5"/>
  <c r="H423" i="5"/>
  <c r="G423" i="5"/>
  <c r="F423" i="5"/>
  <c r="E443" i="4"/>
  <c r="C444" i="4"/>
  <c r="G433" i="3"/>
  <c r="H431" i="3"/>
  <c r="I431" i="3" s="1"/>
  <c r="F432" i="3"/>
  <c r="V110" i="7" l="1"/>
  <c r="W110" i="7"/>
  <c r="G112" i="4"/>
  <c r="H112" i="4" s="1"/>
  <c r="E112" i="7"/>
  <c r="O112" i="7" s="1"/>
  <c r="E112" i="6"/>
  <c r="U111" i="7"/>
  <c r="T111" i="7"/>
  <c r="S111" i="7"/>
  <c r="R111" i="7"/>
  <c r="H424" i="5"/>
  <c r="G424" i="5"/>
  <c r="E425" i="5"/>
  <c r="F424" i="5"/>
  <c r="E444" i="4"/>
  <c r="C445" i="4"/>
  <c r="F433" i="3"/>
  <c r="H432" i="3"/>
  <c r="I432" i="3" s="1"/>
  <c r="G434" i="3"/>
  <c r="G113" i="4" l="1"/>
  <c r="H113" i="4" s="1"/>
  <c r="E113" i="7"/>
  <c r="O113" i="7" s="1"/>
  <c r="E113" i="6"/>
  <c r="S112" i="7"/>
  <c r="U112" i="7"/>
  <c r="R112" i="7"/>
  <c r="T112" i="7"/>
  <c r="V111" i="7"/>
  <c r="W111" i="7"/>
  <c r="F425" i="5"/>
  <c r="E426" i="5"/>
  <c r="H425" i="5"/>
  <c r="G425" i="5"/>
  <c r="E445" i="4"/>
  <c r="C446" i="4"/>
  <c r="G435" i="3"/>
  <c r="H433" i="3"/>
  <c r="I433" i="3" s="1"/>
  <c r="F434" i="3"/>
  <c r="G114" i="4" l="1"/>
  <c r="H114" i="4" s="1"/>
  <c r="E114" i="7"/>
  <c r="O114" i="7" s="1"/>
  <c r="E114" i="6"/>
  <c r="U113" i="7"/>
  <c r="R113" i="7"/>
  <c r="T113" i="7"/>
  <c r="S113" i="7"/>
  <c r="W113" i="7" s="1"/>
  <c r="W112" i="7"/>
  <c r="V112" i="7"/>
  <c r="E427" i="5"/>
  <c r="H426" i="5"/>
  <c r="G426" i="5"/>
  <c r="F426" i="5"/>
  <c r="E446" i="4"/>
  <c r="C447" i="4"/>
  <c r="F435" i="3"/>
  <c r="H434" i="3"/>
  <c r="I434" i="3" s="1"/>
  <c r="G436" i="3"/>
  <c r="V113" i="7" l="1"/>
  <c r="U114" i="7"/>
  <c r="T114" i="7"/>
  <c r="S114" i="7"/>
  <c r="R114" i="7"/>
  <c r="G115" i="4"/>
  <c r="H115" i="4" s="1"/>
  <c r="E115" i="7"/>
  <c r="O115" i="7" s="1"/>
  <c r="E115" i="6"/>
  <c r="H427" i="5"/>
  <c r="G427" i="5"/>
  <c r="F427" i="5"/>
  <c r="E428" i="5"/>
  <c r="E447" i="4"/>
  <c r="C448" i="4"/>
  <c r="G437" i="3"/>
  <c r="H435" i="3"/>
  <c r="I435" i="3" s="1"/>
  <c r="F436" i="3"/>
  <c r="G116" i="4" l="1"/>
  <c r="H116" i="4" s="1"/>
  <c r="E116" i="7"/>
  <c r="O116" i="7" s="1"/>
  <c r="E116" i="6"/>
  <c r="S115" i="7"/>
  <c r="U115" i="7"/>
  <c r="R115" i="7"/>
  <c r="T115" i="7"/>
  <c r="W114" i="7"/>
  <c r="V114" i="7"/>
  <c r="F428" i="5"/>
  <c r="E429" i="5"/>
  <c r="H428" i="5"/>
  <c r="G428" i="5"/>
  <c r="E448" i="4"/>
  <c r="C449" i="4"/>
  <c r="F437" i="3"/>
  <c r="H436" i="3"/>
  <c r="I436" i="3" s="1"/>
  <c r="G438" i="3"/>
  <c r="W115" i="7" l="1"/>
  <c r="V115" i="7"/>
  <c r="U116" i="7"/>
  <c r="T116" i="7"/>
  <c r="S116" i="7"/>
  <c r="R116" i="7"/>
  <c r="G117" i="4"/>
  <c r="H117" i="4" s="1"/>
  <c r="E117" i="7"/>
  <c r="O117" i="7" s="1"/>
  <c r="E117" i="6"/>
  <c r="E430" i="5"/>
  <c r="H429" i="5"/>
  <c r="G429" i="5"/>
  <c r="F429" i="5"/>
  <c r="E449" i="4"/>
  <c r="C450" i="4"/>
  <c r="G439" i="3"/>
  <c r="F438" i="3"/>
  <c r="H437" i="3"/>
  <c r="I437" i="3" s="1"/>
  <c r="G118" i="4" l="1"/>
  <c r="H118" i="4" s="1"/>
  <c r="E118" i="7"/>
  <c r="O118" i="7" s="1"/>
  <c r="E118" i="6"/>
  <c r="U117" i="7"/>
  <c r="T117" i="7"/>
  <c r="S117" i="7"/>
  <c r="R117" i="7"/>
  <c r="V116" i="7"/>
  <c r="W116" i="7"/>
  <c r="H430" i="5"/>
  <c r="G430" i="5"/>
  <c r="E431" i="5"/>
  <c r="F430" i="5"/>
  <c r="E450" i="4"/>
  <c r="C451" i="4"/>
  <c r="H438" i="3"/>
  <c r="I438" i="3" s="1"/>
  <c r="F439" i="3"/>
  <c r="G440" i="3"/>
  <c r="G119" i="4" l="1"/>
  <c r="H119" i="4" s="1"/>
  <c r="E119" i="7"/>
  <c r="O119" i="7" s="1"/>
  <c r="E119" i="6"/>
  <c r="W117" i="7"/>
  <c r="V117" i="7"/>
  <c r="S118" i="7"/>
  <c r="U118" i="7"/>
  <c r="R118" i="7"/>
  <c r="T118" i="7"/>
  <c r="F431" i="5"/>
  <c r="E432" i="5"/>
  <c r="H431" i="5"/>
  <c r="G431" i="5"/>
  <c r="E451" i="4"/>
  <c r="C452" i="4"/>
  <c r="G441" i="3"/>
  <c r="F440" i="3"/>
  <c r="H439" i="3"/>
  <c r="I439" i="3" s="1"/>
  <c r="G120" i="4" l="1"/>
  <c r="H120" i="4" s="1"/>
  <c r="E120" i="7"/>
  <c r="O120" i="7" s="1"/>
  <c r="E120" i="6"/>
  <c r="T119" i="7"/>
  <c r="S119" i="7"/>
  <c r="R119" i="7"/>
  <c r="V119" i="7" s="1"/>
  <c r="U119" i="7"/>
  <c r="V118" i="7"/>
  <c r="W118" i="7"/>
  <c r="E433" i="5"/>
  <c r="H432" i="5"/>
  <c r="G432" i="5"/>
  <c r="F432" i="5"/>
  <c r="E452" i="4"/>
  <c r="C453" i="4"/>
  <c r="H440" i="3"/>
  <c r="I440" i="3" s="1"/>
  <c r="F441" i="3"/>
  <c r="G442" i="3"/>
  <c r="G121" i="4" l="1"/>
  <c r="H121" i="4" s="1"/>
  <c r="E121" i="7"/>
  <c r="O121" i="7" s="1"/>
  <c r="E121" i="6"/>
  <c r="W119" i="7"/>
  <c r="T120" i="7"/>
  <c r="S120" i="7"/>
  <c r="R120" i="7"/>
  <c r="U120" i="7"/>
  <c r="W120" i="7" s="1"/>
  <c r="H433" i="5"/>
  <c r="G433" i="5"/>
  <c r="E434" i="5"/>
  <c r="F433" i="5"/>
  <c r="E453" i="4"/>
  <c r="C454" i="4"/>
  <c r="G443" i="3"/>
  <c r="F442" i="3"/>
  <c r="H441" i="3"/>
  <c r="I441" i="3" s="1"/>
  <c r="G122" i="4" l="1"/>
  <c r="H122" i="4" s="1"/>
  <c r="E122" i="7"/>
  <c r="O122" i="7" s="1"/>
  <c r="E122" i="6"/>
  <c r="V120" i="7"/>
  <c r="U121" i="7"/>
  <c r="T121" i="7"/>
  <c r="R121" i="7"/>
  <c r="S121" i="7"/>
  <c r="F434" i="5"/>
  <c r="G434" i="5"/>
  <c r="E435" i="5"/>
  <c r="H434" i="5"/>
  <c r="E454" i="4"/>
  <c r="C455" i="4"/>
  <c r="F443" i="3"/>
  <c r="H442" i="3"/>
  <c r="I442" i="3" s="1"/>
  <c r="G444" i="3"/>
  <c r="W121" i="7" l="1"/>
  <c r="V121" i="7"/>
  <c r="U122" i="7"/>
  <c r="S122" i="7"/>
  <c r="R122" i="7"/>
  <c r="T122" i="7"/>
  <c r="G123" i="4"/>
  <c r="H123" i="4" s="1"/>
  <c r="E123" i="7"/>
  <c r="O123" i="7" s="1"/>
  <c r="E123" i="6"/>
  <c r="E436" i="5"/>
  <c r="H435" i="5"/>
  <c r="G435" i="5"/>
  <c r="F435" i="5"/>
  <c r="E455" i="4"/>
  <c r="C456" i="4"/>
  <c r="G445" i="3"/>
  <c r="H443" i="3"/>
  <c r="I443" i="3" s="1"/>
  <c r="F444" i="3"/>
  <c r="G124" i="4" l="1"/>
  <c r="H124" i="4" s="1"/>
  <c r="E124" i="7"/>
  <c r="O124" i="7" s="1"/>
  <c r="E124" i="6"/>
  <c r="T123" i="7"/>
  <c r="S123" i="7"/>
  <c r="R123" i="7"/>
  <c r="U123" i="7"/>
  <c r="V122" i="7"/>
  <c r="W122" i="7"/>
  <c r="H436" i="5"/>
  <c r="G436" i="5"/>
  <c r="E437" i="5"/>
  <c r="F436" i="5"/>
  <c r="E456" i="4"/>
  <c r="C457" i="4"/>
  <c r="F445" i="3"/>
  <c r="H444" i="3"/>
  <c r="I444" i="3" s="1"/>
  <c r="G446" i="3"/>
  <c r="G125" i="4" l="1"/>
  <c r="H125" i="4" s="1"/>
  <c r="E125" i="7"/>
  <c r="O125" i="7" s="1"/>
  <c r="E125" i="6"/>
  <c r="S124" i="7"/>
  <c r="U124" i="7"/>
  <c r="R124" i="7"/>
  <c r="T124" i="7"/>
  <c r="V123" i="7"/>
  <c r="W123" i="7"/>
  <c r="F437" i="5"/>
  <c r="E438" i="5"/>
  <c r="H437" i="5"/>
  <c r="G437" i="5"/>
  <c r="E457" i="4"/>
  <c r="C458" i="4"/>
  <c r="G447" i="3"/>
  <c r="H445" i="3"/>
  <c r="I445" i="3" s="1"/>
  <c r="F446" i="3"/>
  <c r="G126" i="4" l="1"/>
  <c r="H126" i="4" s="1"/>
  <c r="E126" i="7"/>
  <c r="O126" i="7" s="1"/>
  <c r="E126" i="6"/>
  <c r="V124" i="7"/>
  <c r="W124" i="7"/>
  <c r="R125" i="7"/>
  <c r="T125" i="7"/>
  <c r="U125" i="7"/>
  <c r="S125" i="7"/>
  <c r="E439" i="5"/>
  <c r="H438" i="5"/>
  <c r="G438" i="5"/>
  <c r="F438" i="5"/>
  <c r="E458" i="4"/>
  <c r="C459" i="4"/>
  <c r="F447" i="3"/>
  <c r="H446" i="3"/>
  <c r="I446" i="3" s="1"/>
  <c r="G448" i="3"/>
  <c r="V125" i="7" l="1"/>
  <c r="G127" i="4"/>
  <c r="H127" i="4" s="1"/>
  <c r="E127" i="7"/>
  <c r="O127" i="7" s="1"/>
  <c r="E127" i="6"/>
  <c r="U126" i="7"/>
  <c r="T126" i="7"/>
  <c r="S126" i="7"/>
  <c r="R126" i="7"/>
  <c r="W125" i="7"/>
  <c r="H439" i="5"/>
  <c r="G439" i="5"/>
  <c r="E440" i="5"/>
  <c r="F439" i="5"/>
  <c r="E459" i="4"/>
  <c r="C460" i="4"/>
  <c r="G449" i="3"/>
  <c r="H447" i="3"/>
  <c r="I447" i="3" s="1"/>
  <c r="F448" i="3"/>
  <c r="U127" i="7" l="1"/>
  <c r="T127" i="7"/>
  <c r="R127" i="7"/>
  <c r="S127" i="7"/>
  <c r="G128" i="4"/>
  <c r="H128" i="4" s="1"/>
  <c r="E128" i="7"/>
  <c r="O128" i="7" s="1"/>
  <c r="E128" i="6"/>
  <c r="W126" i="7"/>
  <c r="V126" i="7"/>
  <c r="F440" i="5"/>
  <c r="E441" i="5"/>
  <c r="H440" i="5"/>
  <c r="G440" i="5"/>
  <c r="E460" i="4"/>
  <c r="C461" i="4"/>
  <c r="F449" i="3"/>
  <c r="H448" i="3"/>
  <c r="I448" i="3" s="1"/>
  <c r="G450" i="3"/>
  <c r="G129" i="4" l="1"/>
  <c r="H129" i="4" s="1"/>
  <c r="E129" i="7"/>
  <c r="O129" i="7" s="1"/>
  <c r="E129" i="6"/>
  <c r="U128" i="7"/>
  <c r="S128" i="7"/>
  <c r="R128" i="7"/>
  <c r="T128" i="7"/>
  <c r="V127" i="7"/>
  <c r="W127" i="7"/>
  <c r="E442" i="5"/>
  <c r="H441" i="5"/>
  <c r="G441" i="5"/>
  <c r="F441" i="5"/>
  <c r="E461" i="4"/>
  <c r="C462" i="4"/>
  <c r="G451" i="3"/>
  <c r="F450" i="3"/>
  <c r="H449" i="3"/>
  <c r="I449" i="3" s="1"/>
  <c r="G130" i="4" l="1"/>
  <c r="H130" i="4" s="1"/>
  <c r="E130" i="7"/>
  <c r="O130" i="7" s="1"/>
  <c r="E130" i="6"/>
  <c r="V128" i="7"/>
  <c r="W128" i="7"/>
  <c r="U129" i="7"/>
  <c r="T129" i="7"/>
  <c r="S129" i="7"/>
  <c r="R129" i="7"/>
  <c r="H442" i="5"/>
  <c r="G442" i="5"/>
  <c r="E443" i="5"/>
  <c r="F442" i="5"/>
  <c r="E462" i="4"/>
  <c r="C463" i="4"/>
  <c r="H450" i="3"/>
  <c r="I450" i="3" s="1"/>
  <c r="F451" i="3"/>
  <c r="G452" i="3"/>
  <c r="G131" i="4" l="1"/>
  <c r="H131" i="4" s="1"/>
  <c r="E131" i="7"/>
  <c r="O131" i="7" s="1"/>
  <c r="E131" i="6"/>
  <c r="U130" i="7"/>
  <c r="S130" i="7"/>
  <c r="R130" i="7"/>
  <c r="T130" i="7"/>
  <c r="W129" i="7"/>
  <c r="V129" i="7"/>
  <c r="F443" i="5"/>
  <c r="E444" i="5"/>
  <c r="H443" i="5"/>
  <c r="G443" i="5"/>
  <c r="E463" i="4"/>
  <c r="C464" i="4"/>
  <c r="G453" i="3"/>
  <c r="F452" i="3"/>
  <c r="H451" i="3"/>
  <c r="I451" i="3" s="1"/>
  <c r="W130" i="7" l="1"/>
  <c r="V130" i="7"/>
  <c r="R131" i="7"/>
  <c r="U131" i="7"/>
  <c r="T131" i="7"/>
  <c r="S131" i="7"/>
  <c r="W131" i="7" s="1"/>
  <c r="G132" i="4"/>
  <c r="H132" i="4" s="1"/>
  <c r="E132" i="7"/>
  <c r="O132" i="7" s="1"/>
  <c r="E132" i="6"/>
  <c r="E445" i="5"/>
  <c r="H444" i="5"/>
  <c r="G444" i="5"/>
  <c r="F444" i="5"/>
  <c r="E464" i="4"/>
  <c r="C465" i="4"/>
  <c r="H452" i="3"/>
  <c r="I452" i="3" s="1"/>
  <c r="F453" i="3"/>
  <c r="G454" i="3"/>
  <c r="G133" i="4" l="1"/>
  <c r="H133" i="4" s="1"/>
  <c r="E133" i="7"/>
  <c r="O133" i="7" s="1"/>
  <c r="E133" i="6"/>
  <c r="T132" i="7"/>
  <c r="U132" i="7"/>
  <c r="S132" i="7"/>
  <c r="R132" i="7"/>
  <c r="V131" i="7"/>
  <c r="H445" i="5"/>
  <c r="G445" i="5"/>
  <c r="E446" i="5"/>
  <c r="F445" i="5"/>
  <c r="E465" i="4"/>
  <c r="C466" i="4"/>
  <c r="G455" i="3"/>
  <c r="F454" i="3"/>
  <c r="H453" i="3"/>
  <c r="I453" i="3" s="1"/>
  <c r="G134" i="4" l="1"/>
  <c r="H134" i="4" s="1"/>
  <c r="E134" i="7"/>
  <c r="O134" i="7" s="1"/>
  <c r="E134" i="6"/>
  <c r="W132" i="7"/>
  <c r="V132" i="7"/>
  <c r="R133" i="7"/>
  <c r="U133" i="7"/>
  <c r="T133" i="7"/>
  <c r="S133" i="7"/>
  <c r="F446" i="5"/>
  <c r="E447" i="5"/>
  <c r="H446" i="5"/>
  <c r="G446" i="5"/>
  <c r="E466" i="4"/>
  <c r="C467" i="4"/>
  <c r="F455" i="3"/>
  <c r="H454" i="3"/>
  <c r="I454" i="3" s="1"/>
  <c r="G456" i="3"/>
  <c r="G135" i="4" l="1"/>
  <c r="H135" i="4" s="1"/>
  <c r="E135" i="7"/>
  <c r="O135" i="7" s="1"/>
  <c r="E135" i="6"/>
  <c r="W133" i="7"/>
  <c r="V133" i="7"/>
  <c r="U134" i="7"/>
  <c r="T134" i="7"/>
  <c r="S134" i="7"/>
  <c r="R134" i="7"/>
  <c r="E448" i="5"/>
  <c r="H447" i="5"/>
  <c r="G447" i="5"/>
  <c r="F447" i="5"/>
  <c r="E467" i="4"/>
  <c r="C468" i="4"/>
  <c r="G457" i="3"/>
  <c r="H455" i="3"/>
  <c r="I455" i="3" s="1"/>
  <c r="F456" i="3"/>
  <c r="R135" i="7" l="1"/>
  <c r="U135" i="7"/>
  <c r="T135" i="7"/>
  <c r="S135" i="7"/>
  <c r="G136" i="4"/>
  <c r="H136" i="4" s="1"/>
  <c r="E136" i="7"/>
  <c r="O136" i="7" s="1"/>
  <c r="E136" i="6"/>
  <c r="W134" i="7"/>
  <c r="V134" i="7"/>
  <c r="H448" i="5"/>
  <c r="G448" i="5"/>
  <c r="E449" i="5"/>
  <c r="F448" i="5"/>
  <c r="E468" i="4"/>
  <c r="C469" i="4"/>
  <c r="F457" i="3"/>
  <c r="H456" i="3"/>
  <c r="I456" i="3" s="1"/>
  <c r="G458" i="3"/>
  <c r="G137" i="4" l="1"/>
  <c r="H137" i="4" s="1"/>
  <c r="E137" i="7"/>
  <c r="O137" i="7" s="1"/>
  <c r="E137" i="6"/>
  <c r="U136" i="7"/>
  <c r="R136" i="7"/>
  <c r="T136" i="7"/>
  <c r="S136" i="7"/>
  <c r="V135" i="7"/>
  <c r="W135" i="7"/>
  <c r="F449" i="5"/>
  <c r="E450" i="5"/>
  <c r="H449" i="5"/>
  <c r="G449" i="5"/>
  <c r="E469" i="4"/>
  <c r="C470" i="4"/>
  <c r="G459" i="3"/>
  <c r="H457" i="3"/>
  <c r="I457" i="3" s="1"/>
  <c r="F458" i="3"/>
  <c r="G138" i="4" l="1"/>
  <c r="H138" i="4" s="1"/>
  <c r="E138" i="6"/>
  <c r="E138" i="7"/>
  <c r="O138" i="7" s="1"/>
  <c r="R137" i="7"/>
  <c r="S137" i="7"/>
  <c r="T137" i="7"/>
  <c r="U137" i="7"/>
  <c r="V136" i="7"/>
  <c r="W136" i="7"/>
  <c r="E451" i="5"/>
  <c r="H450" i="5"/>
  <c r="G450" i="5"/>
  <c r="F450" i="5"/>
  <c r="E470" i="4"/>
  <c r="C471" i="4"/>
  <c r="F459" i="3"/>
  <c r="H458" i="3"/>
  <c r="I458" i="3" s="1"/>
  <c r="G460" i="3"/>
  <c r="W137" i="7" l="1"/>
  <c r="G139" i="4"/>
  <c r="H139" i="4" s="1"/>
  <c r="E139" i="7"/>
  <c r="O139" i="7" s="1"/>
  <c r="E139" i="6"/>
  <c r="V137" i="7"/>
  <c r="U138" i="7"/>
  <c r="T138" i="7"/>
  <c r="S138" i="7"/>
  <c r="R138" i="7"/>
  <c r="H451" i="5"/>
  <c r="G451" i="5"/>
  <c r="E452" i="5"/>
  <c r="F451" i="5"/>
  <c r="E471" i="4"/>
  <c r="C472" i="4"/>
  <c r="G461" i="3"/>
  <c r="H459" i="3"/>
  <c r="I459" i="3" s="1"/>
  <c r="F460" i="3"/>
  <c r="V138" i="7" l="1"/>
  <c r="W138" i="7"/>
  <c r="G140" i="4"/>
  <c r="H140" i="4" s="1"/>
  <c r="E140" i="7"/>
  <c r="O140" i="7" s="1"/>
  <c r="E140" i="6"/>
  <c r="U139" i="7"/>
  <c r="R139" i="7"/>
  <c r="T139" i="7"/>
  <c r="S139" i="7"/>
  <c r="F452" i="5"/>
  <c r="E453" i="5"/>
  <c r="H452" i="5"/>
  <c r="G452" i="5"/>
  <c r="E472" i="4"/>
  <c r="C473" i="4"/>
  <c r="F461" i="3"/>
  <c r="H460" i="3"/>
  <c r="I460" i="3" s="1"/>
  <c r="G462" i="3"/>
  <c r="G141" i="4" l="1"/>
  <c r="H141" i="4" s="1"/>
  <c r="E141" i="7"/>
  <c r="O141" i="7" s="1"/>
  <c r="E141" i="6"/>
  <c r="W139" i="7"/>
  <c r="V139" i="7"/>
  <c r="T140" i="7"/>
  <c r="U140" i="7"/>
  <c r="R140" i="7"/>
  <c r="S140" i="7"/>
  <c r="E454" i="5"/>
  <c r="H453" i="5"/>
  <c r="G453" i="5"/>
  <c r="F453" i="5"/>
  <c r="E473" i="4"/>
  <c r="C474" i="4"/>
  <c r="G463" i="3"/>
  <c r="F462" i="3"/>
  <c r="H461" i="3"/>
  <c r="I461" i="3" s="1"/>
  <c r="G142" i="4" l="1"/>
  <c r="H142" i="4" s="1"/>
  <c r="E142" i="7"/>
  <c r="O142" i="7" s="1"/>
  <c r="E142" i="6"/>
  <c r="U141" i="7"/>
  <c r="T141" i="7"/>
  <c r="S141" i="7"/>
  <c r="R141" i="7"/>
  <c r="W140" i="7"/>
  <c r="V140" i="7"/>
  <c r="H454" i="5"/>
  <c r="G454" i="5"/>
  <c r="E455" i="5"/>
  <c r="F454" i="5"/>
  <c r="E474" i="4"/>
  <c r="C475" i="4"/>
  <c r="H462" i="3"/>
  <c r="I462" i="3" s="1"/>
  <c r="F463" i="3"/>
  <c r="G464" i="3"/>
  <c r="G143" i="4" l="1"/>
  <c r="H143" i="4" s="1"/>
  <c r="E143" i="7"/>
  <c r="O143" i="7" s="1"/>
  <c r="E143" i="6"/>
  <c r="W141" i="7"/>
  <c r="V141" i="7"/>
  <c r="R142" i="7"/>
  <c r="U142" i="7"/>
  <c r="S142" i="7"/>
  <c r="T142" i="7"/>
  <c r="F455" i="5"/>
  <c r="H455" i="5"/>
  <c r="G455" i="5"/>
  <c r="E456" i="5"/>
  <c r="E475" i="4"/>
  <c r="C476" i="4"/>
  <c r="G465" i="3"/>
  <c r="F464" i="3"/>
  <c r="H463" i="3"/>
  <c r="I463" i="3" s="1"/>
  <c r="G144" i="4" l="1"/>
  <c r="H144" i="4" s="1"/>
  <c r="E144" i="7"/>
  <c r="O144" i="7" s="1"/>
  <c r="E144" i="6"/>
  <c r="V142" i="7"/>
  <c r="W142" i="7"/>
  <c r="R143" i="7"/>
  <c r="S143" i="7"/>
  <c r="T143" i="7"/>
  <c r="U143" i="7"/>
  <c r="E457" i="5"/>
  <c r="H456" i="5"/>
  <c r="G456" i="5"/>
  <c r="F456" i="5"/>
  <c r="E476" i="4"/>
  <c r="C477" i="4"/>
  <c r="H464" i="3"/>
  <c r="I464" i="3" s="1"/>
  <c r="F465" i="3"/>
  <c r="G466" i="3"/>
  <c r="V143" i="7" l="1"/>
  <c r="T144" i="7"/>
  <c r="S144" i="7"/>
  <c r="U144" i="7"/>
  <c r="R144" i="7"/>
  <c r="G145" i="4"/>
  <c r="H145" i="4" s="1"/>
  <c r="E145" i="7"/>
  <c r="O145" i="7" s="1"/>
  <c r="E145" i="6"/>
  <c r="W143" i="7"/>
  <c r="H457" i="5"/>
  <c r="G457" i="5"/>
  <c r="E458" i="5"/>
  <c r="F457" i="5"/>
  <c r="E477" i="4"/>
  <c r="C478" i="4"/>
  <c r="G467" i="3"/>
  <c r="F466" i="3"/>
  <c r="H465" i="3"/>
  <c r="I465" i="3" s="1"/>
  <c r="G146" i="4" l="1"/>
  <c r="H146" i="4" s="1"/>
  <c r="E146" i="7"/>
  <c r="O146" i="7" s="1"/>
  <c r="E146" i="6"/>
  <c r="U145" i="7"/>
  <c r="R145" i="7"/>
  <c r="S145" i="7"/>
  <c r="T145" i="7"/>
  <c r="V144" i="7"/>
  <c r="W144" i="7"/>
  <c r="F458" i="5"/>
  <c r="E459" i="5"/>
  <c r="H458" i="5"/>
  <c r="G458" i="5"/>
  <c r="E478" i="4"/>
  <c r="C479" i="4"/>
  <c r="F467" i="3"/>
  <c r="H466" i="3"/>
  <c r="I466" i="3" s="1"/>
  <c r="G468" i="3"/>
  <c r="R146" i="7" l="1"/>
  <c r="U146" i="7"/>
  <c r="T146" i="7"/>
  <c r="S146" i="7"/>
  <c r="G147" i="4"/>
  <c r="H147" i="4" s="1"/>
  <c r="E147" i="7"/>
  <c r="O147" i="7" s="1"/>
  <c r="E147" i="6"/>
  <c r="W145" i="7"/>
  <c r="V145" i="7"/>
  <c r="E460" i="5"/>
  <c r="H459" i="5"/>
  <c r="G459" i="5"/>
  <c r="F459" i="5"/>
  <c r="E479" i="4"/>
  <c r="C480" i="4"/>
  <c r="G469" i="3"/>
  <c r="H467" i="3"/>
  <c r="I467" i="3" s="1"/>
  <c r="F468" i="3"/>
  <c r="G148" i="4" l="1"/>
  <c r="H148" i="4" s="1"/>
  <c r="E148" i="7"/>
  <c r="O148" i="7" s="1"/>
  <c r="E148" i="6"/>
  <c r="U147" i="7"/>
  <c r="T147" i="7"/>
  <c r="S147" i="7"/>
  <c r="R147" i="7"/>
  <c r="W146" i="7"/>
  <c r="V146" i="7"/>
  <c r="H460" i="5"/>
  <c r="G460" i="5"/>
  <c r="E461" i="5"/>
  <c r="F460" i="5"/>
  <c r="E480" i="4"/>
  <c r="C481" i="4"/>
  <c r="F469" i="3"/>
  <c r="H468" i="3"/>
  <c r="I468" i="3" s="1"/>
  <c r="G470" i="3"/>
  <c r="G149" i="4" l="1"/>
  <c r="H149" i="4" s="1"/>
  <c r="E149" i="7"/>
  <c r="O149" i="7" s="1"/>
  <c r="E149" i="6"/>
  <c r="T148" i="7"/>
  <c r="R148" i="7"/>
  <c r="U148" i="7"/>
  <c r="S148" i="7"/>
  <c r="W147" i="7"/>
  <c r="V147" i="7"/>
  <c r="F461" i="5"/>
  <c r="E462" i="5"/>
  <c r="H461" i="5"/>
  <c r="G461" i="5"/>
  <c r="E481" i="4"/>
  <c r="C482" i="4"/>
  <c r="G471" i="3"/>
  <c r="H469" i="3"/>
  <c r="I469" i="3" s="1"/>
  <c r="F470" i="3"/>
  <c r="W148" i="7" l="1"/>
  <c r="V148" i="7"/>
  <c r="R149" i="7"/>
  <c r="U149" i="7"/>
  <c r="S149" i="7"/>
  <c r="T149" i="7"/>
  <c r="V149" i="7" s="1"/>
  <c r="G150" i="4"/>
  <c r="H150" i="4" s="1"/>
  <c r="E150" i="7"/>
  <c r="O150" i="7" s="1"/>
  <c r="E150" i="6"/>
  <c r="E463" i="5"/>
  <c r="H462" i="5"/>
  <c r="G462" i="5"/>
  <c r="F462" i="5"/>
  <c r="E482" i="4"/>
  <c r="C483" i="4"/>
  <c r="F471" i="3"/>
  <c r="H470" i="3"/>
  <c r="I470" i="3" s="1"/>
  <c r="G472" i="3"/>
  <c r="G151" i="4" l="1"/>
  <c r="H151" i="4" s="1"/>
  <c r="E151" i="7"/>
  <c r="O151" i="7" s="1"/>
  <c r="E151" i="6"/>
  <c r="W149" i="7"/>
  <c r="T150" i="7"/>
  <c r="S150" i="7"/>
  <c r="U150" i="7"/>
  <c r="R150" i="7"/>
  <c r="H463" i="5"/>
  <c r="G463" i="5"/>
  <c r="F463" i="5"/>
  <c r="E464" i="5"/>
  <c r="E483" i="4"/>
  <c r="C484" i="4"/>
  <c r="G473" i="3"/>
  <c r="H471" i="3"/>
  <c r="I471" i="3" s="1"/>
  <c r="F472" i="3"/>
  <c r="G152" i="4" l="1"/>
  <c r="H152" i="4" s="1"/>
  <c r="E152" i="7"/>
  <c r="O152" i="7" s="1"/>
  <c r="E152" i="6"/>
  <c r="R151" i="7"/>
  <c r="U151" i="7"/>
  <c r="S151" i="7"/>
  <c r="T151" i="7"/>
  <c r="W150" i="7"/>
  <c r="V150" i="7"/>
  <c r="F464" i="5"/>
  <c r="E465" i="5"/>
  <c r="H464" i="5"/>
  <c r="G464" i="5"/>
  <c r="E484" i="4"/>
  <c r="C485" i="4"/>
  <c r="F473" i="3"/>
  <c r="H472" i="3"/>
  <c r="I472" i="3" s="1"/>
  <c r="G474" i="3"/>
  <c r="G153" i="4" l="1"/>
  <c r="H153" i="4" s="1"/>
  <c r="E153" i="7"/>
  <c r="O153" i="7" s="1"/>
  <c r="E153" i="6"/>
  <c r="S152" i="7"/>
  <c r="R152" i="7"/>
  <c r="U152" i="7"/>
  <c r="T152" i="7"/>
  <c r="W151" i="7"/>
  <c r="V151" i="7"/>
  <c r="E466" i="5"/>
  <c r="H465" i="5"/>
  <c r="G465" i="5"/>
  <c r="F465" i="5"/>
  <c r="E485" i="4"/>
  <c r="C486" i="4"/>
  <c r="G475" i="3"/>
  <c r="F474" i="3"/>
  <c r="H473" i="3"/>
  <c r="I473" i="3" s="1"/>
  <c r="W152" i="7" l="1"/>
  <c r="V152" i="7"/>
  <c r="R153" i="7"/>
  <c r="U153" i="7"/>
  <c r="T153" i="7"/>
  <c r="S153" i="7"/>
  <c r="G154" i="4"/>
  <c r="H154" i="4" s="1"/>
  <c r="E154" i="7"/>
  <c r="O154" i="7" s="1"/>
  <c r="E154" i="6"/>
  <c r="H466" i="5"/>
  <c r="G466" i="5"/>
  <c r="E467" i="5"/>
  <c r="F466" i="5"/>
  <c r="E486" i="4"/>
  <c r="C487" i="4"/>
  <c r="H474" i="3"/>
  <c r="I474" i="3" s="1"/>
  <c r="F475" i="3"/>
  <c r="G476" i="3"/>
  <c r="G155" i="4" l="1"/>
  <c r="H155" i="4" s="1"/>
  <c r="E155" i="7"/>
  <c r="O155" i="7" s="1"/>
  <c r="E155" i="6"/>
  <c r="T154" i="7"/>
  <c r="U154" i="7"/>
  <c r="R154" i="7"/>
  <c r="S154" i="7"/>
  <c r="W153" i="7"/>
  <c r="V153" i="7"/>
  <c r="F467" i="5"/>
  <c r="E468" i="5"/>
  <c r="H467" i="5"/>
  <c r="G467" i="5"/>
  <c r="E487" i="4"/>
  <c r="C488" i="4"/>
  <c r="G477" i="3"/>
  <c r="F476" i="3"/>
  <c r="H475" i="3"/>
  <c r="I475" i="3" s="1"/>
  <c r="W154" i="7" l="1"/>
  <c r="V154" i="7"/>
  <c r="G156" i="4"/>
  <c r="H156" i="4" s="1"/>
  <c r="E156" i="7"/>
  <c r="O156" i="7" s="1"/>
  <c r="E156" i="6"/>
  <c r="R155" i="7"/>
  <c r="U155" i="7"/>
  <c r="S155" i="7"/>
  <c r="T155" i="7"/>
  <c r="E469" i="5"/>
  <c r="H468" i="5"/>
  <c r="G468" i="5"/>
  <c r="F468" i="5"/>
  <c r="E488" i="4"/>
  <c r="C489" i="4"/>
  <c r="H476" i="3"/>
  <c r="I476" i="3" s="1"/>
  <c r="F477" i="3"/>
  <c r="G478" i="3"/>
  <c r="W155" i="7" l="1"/>
  <c r="G157" i="4"/>
  <c r="H157" i="4" s="1"/>
  <c r="E157" i="7"/>
  <c r="O157" i="7" s="1"/>
  <c r="E157" i="6"/>
  <c r="V155" i="7"/>
  <c r="T156" i="7"/>
  <c r="S156" i="7"/>
  <c r="U156" i="7"/>
  <c r="R156" i="7"/>
  <c r="H469" i="5"/>
  <c r="G469" i="5"/>
  <c r="E470" i="5"/>
  <c r="F469" i="5"/>
  <c r="E489" i="4"/>
  <c r="C490" i="4"/>
  <c r="G479" i="3"/>
  <c r="F478" i="3"/>
  <c r="H477" i="3"/>
  <c r="I477" i="3" s="1"/>
  <c r="G158" i="4" l="1"/>
  <c r="H158" i="4" s="1"/>
  <c r="E158" i="7"/>
  <c r="O158" i="7" s="1"/>
  <c r="E158" i="6"/>
  <c r="W156" i="7"/>
  <c r="V156" i="7"/>
  <c r="U157" i="7"/>
  <c r="R157" i="7"/>
  <c r="S157" i="7"/>
  <c r="T157" i="7"/>
  <c r="F470" i="5"/>
  <c r="G470" i="5"/>
  <c r="E471" i="5"/>
  <c r="H470" i="5"/>
  <c r="E490" i="4"/>
  <c r="C491" i="4"/>
  <c r="F479" i="3"/>
  <c r="H478" i="3"/>
  <c r="I478" i="3" s="1"/>
  <c r="G480" i="3"/>
  <c r="W157" i="7" l="1"/>
  <c r="V157" i="7"/>
  <c r="T158" i="7"/>
  <c r="S158" i="7"/>
  <c r="U158" i="7"/>
  <c r="R158" i="7"/>
  <c r="G159" i="4"/>
  <c r="H159" i="4" s="1"/>
  <c r="E159" i="7"/>
  <c r="O159" i="7" s="1"/>
  <c r="E159" i="6"/>
  <c r="E472" i="5"/>
  <c r="H471" i="5"/>
  <c r="G471" i="5"/>
  <c r="F471" i="5"/>
  <c r="E491" i="4"/>
  <c r="C492" i="4"/>
  <c r="G481" i="3"/>
  <c r="H479" i="3"/>
  <c r="I479" i="3" s="1"/>
  <c r="F480" i="3"/>
  <c r="G160" i="4" l="1"/>
  <c r="H160" i="4" s="1"/>
  <c r="E160" i="7"/>
  <c r="O160" i="7" s="1"/>
  <c r="E160" i="6"/>
  <c r="U159" i="7"/>
  <c r="T159" i="7"/>
  <c r="S159" i="7"/>
  <c r="R159" i="7"/>
  <c r="W158" i="7"/>
  <c r="V158" i="7"/>
  <c r="H472" i="5"/>
  <c r="G472" i="5"/>
  <c r="E473" i="5"/>
  <c r="F472" i="5"/>
  <c r="E492" i="4"/>
  <c r="C493" i="4"/>
  <c r="F481" i="3"/>
  <c r="H480" i="3"/>
  <c r="I480" i="3" s="1"/>
  <c r="G482" i="3"/>
  <c r="G161" i="4" l="1"/>
  <c r="H161" i="4" s="1"/>
  <c r="E161" i="7"/>
  <c r="O161" i="7" s="1"/>
  <c r="E161" i="6"/>
  <c r="W159" i="7"/>
  <c r="V159" i="7"/>
  <c r="R160" i="7"/>
  <c r="U160" i="7"/>
  <c r="T160" i="7"/>
  <c r="S160" i="7"/>
  <c r="F473" i="5"/>
  <c r="E474" i="5"/>
  <c r="H473" i="5"/>
  <c r="G473" i="5"/>
  <c r="E493" i="4"/>
  <c r="C494" i="4"/>
  <c r="G483" i="3"/>
  <c r="H481" i="3"/>
  <c r="I481" i="3" s="1"/>
  <c r="F482" i="3"/>
  <c r="W160" i="7" l="1"/>
  <c r="V160" i="7"/>
  <c r="G162" i="4"/>
  <c r="H162" i="4" s="1"/>
  <c r="E162" i="7"/>
  <c r="O162" i="7" s="1"/>
  <c r="E162" i="6"/>
  <c r="R161" i="7"/>
  <c r="S161" i="7"/>
  <c r="T161" i="7"/>
  <c r="U161" i="7"/>
  <c r="E475" i="5"/>
  <c r="H474" i="5"/>
  <c r="G474" i="5"/>
  <c r="F474" i="5"/>
  <c r="E494" i="4"/>
  <c r="C495" i="4"/>
  <c r="F483" i="3"/>
  <c r="H482" i="3"/>
  <c r="I482" i="3" s="1"/>
  <c r="G484" i="3"/>
  <c r="W161" i="7" l="1"/>
  <c r="T162" i="7"/>
  <c r="S162" i="7"/>
  <c r="U162" i="7"/>
  <c r="R162" i="7"/>
  <c r="G163" i="4"/>
  <c r="H163" i="4" s="1"/>
  <c r="E163" i="7"/>
  <c r="O163" i="7" s="1"/>
  <c r="E163" i="6"/>
  <c r="V161" i="7"/>
  <c r="H475" i="5"/>
  <c r="G475" i="5"/>
  <c r="E476" i="5"/>
  <c r="F475" i="5"/>
  <c r="E495" i="4"/>
  <c r="C496" i="4"/>
  <c r="G485" i="3"/>
  <c r="H483" i="3"/>
  <c r="I483" i="3" s="1"/>
  <c r="F484" i="3"/>
  <c r="R163" i="7" l="1"/>
  <c r="U163" i="7"/>
  <c r="T163" i="7"/>
  <c r="S163" i="7"/>
  <c r="W162" i="7"/>
  <c r="V162" i="7"/>
  <c r="G164" i="4"/>
  <c r="H164" i="4" s="1"/>
  <c r="E164" i="7"/>
  <c r="O164" i="7" s="1"/>
  <c r="E164" i="6"/>
  <c r="F476" i="5"/>
  <c r="E477" i="5"/>
  <c r="H476" i="5"/>
  <c r="G476" i="5"/>
  <c r="E496" i="4"/>
  <c r="C497" i="4"/>
  <c r="F485" i="3"/>
  <c r="H484" i="3"/>
  <c r="I484" i="3" s="1"/>
  <c r="G486" i="3"/>
  <c r="G165" i="4" l="1"/>
  <c r="H165" i="4" s="1"/>
  <c r="E165" i="7"/>
  <c r="O165" i="7" s="1"/>
  <c r="E165" i="6"/>
  <c r="U164" i="7"/>
  <c r="S164" i="7"/>
  <c r="T164" i="7"/>
  <c r="R164" i="7"/>
  <c r="V163" i="7"/>
  <c r="W163" i="7"/>
  <c r="E478" i="5"/>
  <c r="H477" i="5"/>
  <c r="G477" i="5"/>
  <c r="F477" i="5"/>
  <c r="E497" i="4"/>
  <c r="C498" i="4"/>
  <c r="G487" i="3"/>
  <c r="F486" i="3"/>
  <c r="H485" i="3"/>
  <c r="I485" i="3" s="1"/>
  <c r="G166" i="4" l="1"/>
  <c r="H166" i="4" s="1"/>
  <c r="E166" i="7"/>
  <c r="O166" i="7" s="1"/>
  <c r="E166" i="6"/>
  <c r="W164" i="7"/>
  <c r="V164" i="7"/>
  <c r="T165" i="7"/>
  <c r="S165" i="7"/>
  <c r="R165" i="7"/>
  <c r="U165" i="7"/>
  <c r="H478" i="5"/>
  <c r="G478" i="5"/>
  <c r="E479" i="5"/>
  <c r="F478" i="5"/>
  <c r="E498" i="4"/>
  <c r="C499" i="4"/>
  <c r="H486" i="3"/>
  <c r="I486" i="3" s="1"/>
  <c r="F487" i="3"/>
  <c r="G488" i="3"/>
  <c r="G167" i="4" l="1"/>
  <c r="H167" i="4" s="1"/>
  <c r="E167" i="7"/>
  <c r="O167" i="7" s="1"/>
  <c r="E167" i="6"/>
  <c r="S166" i="7"/>
  <c r="U166" i="7"/>
  <c r="R166" i="7"/>
  <c r="T166" i="7"/>
  <c r="W165" i="7"/>
  <c r="V165" i="7"/>
  <c r="F479" i="5"/>
  <c r="E480" i="5"/>
  <c r="H479" i="5"/>
  <c r="G479" i="5"/>
  <c r="E499" i="4"/>
  <c r="C500" i="4"/>
  <c r="G489" i="3"/>
  <c r="F488" i="3"/>
  <c r="H487" i="3"/>
  <c r="I487" i="3" s="1"/>
  <c r="W166" i="7" l="1"/>
  <c r="V166" i="7"/>
  <c r="R167" i="7"/>
  <c r="U167" i="7"/>
  <c r="S167" i="7"/>
  <c r="T167" i="7"/>
  <c r="G168" i="4"/>
  <c r="H168" i="4" s="1"/>
  <c r="E168" i="7"/>
  <c r="O168" i="7" s="1"/>
  <c r="E168" i="6"/>
  <c r="E481" i="5"/>
  <c r="H480" i="5"/>
  <c r="G480" i="5"/>
  <c r="F480" i="5"/>
  <c r="E500" i="4"/>
  <c r="C501" i="4"/>
  <c r="H488" i="3"/>
  <c r="I488" i="3" s="1"/>
  <c r="F489" i="3"/>
  <c r="G490" i="3"/>
  <c r="G169" i="4" l="1"/>
  <c r="H169" i="4" s="1"/>
  <c r="E169" i="7"/>
  <c r="O169" i="7" s="1"/>
  <c r="E169" i="6"/>
  <c r="U168" i="7"/>
  <c r="T168" i="7"/>
  <c r="S168" i="7"/>
  <c r="R168" i="7"/>
  <c r="W167" i="7"/>
  <c r="V167" i="7"/>
  <c r="H481" i="5"/>
  <c r="G481" i="5"/>
  <c r="E482" i="5"/>
  <c r="F481" i="5"/>
  <c r="E501" i="4"/>
  <c r="C502" i="4"/>
  <c r="G491" i="3"/>
  <c r="F490" i="3"/>
  <c r="H489" i="3"/>
  <c r="I489" i="3" s="1"/>
  <c r="G170" i="4" l="1"/>
  <c r="H170" i="4" s="1"/>
  <c r="E170" i="6"/>
  <c r="E170" i="7"/>
  <c r="O170" i="7" s="1"/>
  <c r="U169" i="7"/>
  <c r="R169" i="7"/>
  <c r="T169" i="7"/>
  <c r="S169" i="7"/>
  <c r="W168" i="7"/>
  <c r="V168" i="7"/>
  <c r="F482" i="5"/>
  <c r="E483" i="5"/>
  <c r="H482" i="5"/>
  <c r="G482" i="5"/>
  <c r="E502" i="4"/>
  <c r="C503" i="4"/>
  <c r="F491" i="3"/>
  <c r="H490" i="3"/>
  <c r="I490" i="3" s="1"/>
  <c r="G492" i="3"/>
  <c r="G171" i="4" l="1"/>
  <c r="H171" i="4" s="1"/>
  <c r="E171" i="7"/>
  <c r="O171" i="7" s="1"/>
  <c r="E171" i="6"/>
  <c r="W169" i="7"/>
  <c r="V169" i="7"/>
  <c r="U170" i="7"/>
  <c r="S170" i="7"/>
  <c r="T170" i="7"/>
  <c r="R170" i="7"/>
  <c r="E484" i="5"/>
  <c r="H483" i="5"/>
  <c r="G483" i="5"/>
  <c r="F483" i="5"/>
  <c r="E503" i="4"/>
  <c r="C504" i="4"/>
  <c r="G493" i="3"/>
  <c r="H491" i="3"/>
  <c r="I491" i="3" s="1"/>
  <c r="F492" i="3"/>
  <c r="G172" i="4" l="1"/>
  <c r="H172" i="4" s="1"/>
  <c r="E172" i="7"/>
  <c r="O172" i="7" s="1"/>
  <c r="E172" i="6"/>
  <c r="T171" i="7"/>
  <c r="S171" i="7"/>
  <c r="R171" i="7"/>
  <c r="U171" i="7"/>
  <c r="W170" i="7"/>
  <c r="V170" i="7"/>
  <c r="H484" i="5"/>
  <c r="G484" i="5"/>
  <c r="E485" i="5"/>
  <c r="F484" i="5"/>
  <c r="E504" i="4"/>
  <c r="C505" i="4"/>
  <c r="F493" i="3"/>
  <c r="H492" i="3"/>
  <c r="I492" i="3" s="1"/>
  <c r="G494" i="3"/>
  <c r="W171" i="7" l="1"/>
  <c r="V171" i="7"/>
  <c r="U172" i="7"/>
  <c r="S172" i="7"/>
  <c r="R172" i="7"/>
  <c r="T172" i="7"/>
  <c r="G173" i="4"/>
  <c r="H173" i="4" s="1"/>
  <c r="E173" i="7"/>
  <c r="O173" i="7" s="1"/>
  <c r="E173" i="6"/>
  <c r="F485" i="5"/>
  <c r="E486" i="5"/>
  <c r="H485" i="5"/>
  <c r="G485" i="5"/>
  <c r="E505" i="4"/>
  <c r="C506" i="4"/>
  <c r="G495" i="3"/>
  <c r="H493" i="3"/>
  <c r="I493" i="3" s="1"/>
  <c r="F494" i="3"/>
  <c r="W172" i="7" l="1"/>
  <c r="V172" i="7"/>
  <c r="G174" i="4"/>
  <c r="H174" i="4" s="1"/>
  <c r="E174" i="7"/>
  <c r="O174" i="7" s="1"/>
  <c r="E174" i="6"/>
  <c r="R173" i="7"/>
  <c r="S173" i="7"/>
  <c r="U173" i="7"/>
  <c r="T173" i="7"/>
  <c r="E487" i="5"/>
  <c r="H486" i="5"/>
  <c r="G486" i="5"/>
  <c r="F486" i="5"/>
  <c r="E506" i="4"/>
  <c r="C507" i="4"/>
  <c r="F495" i="3"/>
  <c r="H494" i="3"/>
  <c r="I494" i="3" s="1"/>
  <c r="G496" i="3"/>
  <c r="V173" i="7" l="1"/>
  <c r="W173" i="7"/>
  <c r="T174" i="7"/>
  <c r="S174" i="7"/>
  <c r="U174" i="7"/>
  <c r="R174" i="7"/>
  <c r="G175" i="4"/>
  <c r="H175" i="4" s="1"/>
  <c r="E175" i="7"/>
  <c r="O175" i="7" s="1"/>
  <c r="E175" i="6"/>
  <c r="H487" i="5"/>
  <c r="G487" i="5"/>
  <c r="E488" i="5"/>
  <c r="F487" i="5"/>
  <c r="E507" i="4"/>
  <c r="C508" i="4"/>
  <c r="G497" i="3"/>
  <c r="H495" i="3"/>
  <c r="I495" i="3" s="1"/>
  <c r="F496" i="3"/>
  <c r="G176" i="4" l="1"/>
  <c r="H176" i="4" s="1"/>
  <c r="E176" i="7"/>
  <c r="O176" i="7" s="1"/>
  <c r="E176" i="6"/>
  <c r="U175" i="7"/>
  <c r="R175" i="7"/>
  <c r="S175" i="7"/>
  <c r="T175" i="7"/>
  <c r="W174" i="7"/>
  <c r="V174" i="7"/>
  <c r="F488" i="5"/>
  <c r="E489" i="5"/>
  <c r="H488" i="5"/>
  <c r="G488" i="5"/>
  <c r="E508" i="4"/>
  <c r="C509" i="4"/>
  <c r="F497" i="3"/>
  <c r="H496" i="3"/>
  <c r="I496" i="3" s="1"/>
  <c r="G498" i="3"/>
  <c r="G177" i="4" l="1"/>
  <c r="H177" i="4" s="1"/>
  <c r="E177" i="7"/>
  <c r="O177" i="7" s="1"/>
  <c r="E177" i="6"/>
  <c r="W175" i="7"/>
  <c r="V175" i="7"/>
  <c r="U176" i="7"/>
  <c r="S176" i="7"/>
  <c r="R176" i="7"/>
  <c r="T176" i="7"/>
  <c r="E490" i="5"/>
  <c r="H489" i="5"/>
  <c r="G489" i="5"/>
  <c r="F489" i="5"/>
  <c r="E509" i="4"/>
  <c r="C510" i="4"/>
  <c r="G499" i="3"/>
  <c r="F498" i="3"/>
  <c r="H497" i="3"/>
  <c r="I497" i="3" s="1"/>
  <c r="G178" i="4" l="1"/>
  <c r="H178" i="4" s="1"/>
  <c r="E178" i="7"/>
  <c r="O178" i="7" s="1"/>
  <c r="E178" i="6"/>
  <c r="W176" i="7"/>
  <c r="V176" i="7"/>
  <c r="U177" i="7"/>
  <c r="T177" i="7"/>
  <c r="S177" i="7"/>
  <c r="R177" i="7"/>
  <c r="H490" i="5"/>
  <c r="G490" i="5"/>
  <c r="E491" i="5"/>
  <c r="F490" i="5"/>
  <c r="E510" i="4"/>
  <c r="C511" i="4"/>
  <c r="H498" i="3"/>
  <c r="I498" i="3" s="1"/>
  <c r="F499" i="3"/>
  <c r="G500" i="3"/>
  <c r="S178" i="7" l="1"/>
  <c r="U178" i="7"/>
  <c r="T178" i="7"/>
  <c r="R178" i="7"/>
  <c r="G179" i="4"/>
  <c r="H179" i="4" s="1"/>
  <c r="E179" i="7"/>
  <c r="O179" i="7" s="1"/>
  <c r="E179" i="6"/>
  <c r="W177" i="7"/>
  <c r="V177" i="7"/>
  <c r="F491" i="5"/>
  <c r="H491" i="5"/>
  <c r="G491" i="5"/>
  <c r="E492" i="5"/>
  <c r="E511" i="4"/>
  <c r="C512" i="4"/>
  <c r="G501" i="3"/>
  <c r="F500" i="3"/>
  <c r="H499" i="3"/>
  <c r="I499" i="3" s="1"/>
  <c r="G180" i="4" l="1"/>
  <c r="H180" i="4" s="1"/>
  <c r="E180" i="7"/>
  <c r="O180" i="7" s="1"/>
  <c r="E180" i="6"/>
  <c r="R179" i="7"/>
  <c r="S179" i="7"/>
  <c r="W179" i="7" s="1"/>
  <c r="U179" i="7"/>
  <c r="T179" i="7"/>
  <c r="W178" i="7"/>
  <c r="V178" i="7"/>
  <c r="E493" i="5"/>
  <c r="H492" i="5"/>
  <c r="G492" i="5"/>
  <c r="F492" i="5"/>
  <c r="E512" i="4"/>
  <c r="C513" i="4"/>
  <c r="H500" i="3"/>
  <c r="I500" i="3" s="1"/>
  <c r="F501" i="3"/>
  <c r="G502" i="3"/>
  <c r="G181" i="4" l="1"/>
  <c r="H181" i="4" s="1"/>
  <c r="E181" i="6"/>
  <c r="E181" i="7"/>
  <c r="O181" i="7" s="1"/>
  <c r="V179" i="7"/>
  <c r="T180" i="7"/>
  <c r="U180" i="7"/>
  <c r="S180" i="7"/>
  <c r="R180" i="7"/>
  <c r="H493" i="5"/>
  <c r="G493" i="5"/>
  <c r="E494" i="5"/>
  <c r="F493" i="5"/>
  <c r="E513" i="4"/>
  <c r="C514" i="4"/>
  <c r="G503" i="3"/>
  <c r="F502" i="3"/>
  <c r="H501" i="3"/>
  <c r="I501" i="3" s="1"/>
  <c r="W180" i="7" l="1"/>
  <c r="V180" i="7"/>
  <c r="G182" i="4"/>
  <c r="H182" i="4" s="1"/>
  <c r="E182" i="7"/>
  <c r="O182" i="7" s="1"/>
  <c r="E182" i="6"/>
  <c r="U181" i="7"/>
  <c r="S181" i="7"/>
  <c r="R181" i="7"/>
  <c r="T181" i="7"/>
  <c r="F494" i="5"/>
  <c r="E495" i="5"/>
  <c r="H494" i="5"/>
  <c r="G494" i="5"/>
  <c r="E514" i="4"/>
  <c r="C515" i="4"/>
  <c r="F503" i="3"/>
  <c r="H502" i="3"/>
  <c r="I502" i="3" s="1"/>
  <c r="G504" i="3"/>
  <c r="G183" i="4" l="1"/>
  <c r="H183" i="4" s="1"/>
  <c r="E183" i="7"/>
  <c r="O183" i="7" s="1"/>
  <c r="E183" i="6"/>
  <c r="T182" i="7"/>
  <c r="U182" i="7"/>
  <c r="S182" i="7"/>
  <c r="R182" i="7"/>
  <c r="W181" i="7"/>
  <c r="V181" i="7"/>
  <c r="E496" i="5"/>
  <c r="H495" i="5"/>
  <c r="G495" i="5"/>
  <c r="F495" i="5"/>
  <c r="E515" i="4"/>
  <c r="C516" i="4"/>
  <c r="G505" i="3"/>
  <c r="H503" i="3"/>
  <c r="I503" i="3" s="1"/>
  <c r="F504" i="3"/>
  <c r="V182" i="7" l="1"/>
  <c r="W182" i="7"/>
  <c r="G184" i="4"/>
  <c r="H184" i="4" s="1"/>
  <c r="E184" i="7"/>
  <c r="O184" i="7" s="1"/>
  <c r="E184" i="6"/>
  <c r="S183" i="7"/>
  <c r="R183" i="7"/>
  <c r="U183" i="7"/>
  <c r="T183" i="7"/>
  <c r="H496" i="5"/>
  <c r="G496" i="5"/>
  <c r="E497" i="5"/>
  <c r="F496" i="5"/>
  <c r="E516" i="4"/>
  <c r="C517" i="4"/>
  <c r="F505" i="3"/>
  <c r="H504" i="3"/>
  <c r="I504" i="3" s="1"/>
  <c r="G506" i="3"/>
  <c r="G185" i="4" l="1"/>
  <c r="H185" i="4" s="1"/>
  <c r="E185" i="7"/>
  <c r="O185" i="7" s="1"/>
  <c r="E185" i="6"/>
  <c r="R184" i="7"/>
  <c r="U184" i="7"/>
  <c r="S184" i="7"/>
  <c r="T184" i="7"/>
  <c r="W183" i="7"/>
  <c r="V183" i="7"/>
  <c r="F497" i="5"/>
  <c r="E498" i="5"/>
  <c r="H497" i="5"/>
  <c r="G497" i="5"/>
  <c r="E517" i="4"/>
  <c r="C518" i="4"/>
  <c r="G507" i="3"/>
  <c r="H505" i="3"/>
  <c r="I505" i="3" s="1"/>
  <c r="F506" i="3"/>
  <c r="G186" i="4" l="1"/>
  <c r="H186" i="4" s="1"/>
  <c r="E186" i="7"/>
  <c r="O186" i="7" s="1"/>
  <c r="E186" i="6"/>
  <c r="V184" i="7"/>
  <c r="W184" i="7"/>
  <c r="R185" i="7"/>
  <c r="T185" i="7"/>
  <c r="U185" i="7"/>
  <c r="S185" i="7"/>
  <c r="E499" i="5"/>
  <c r="H498" i="5"/>
  <c r="G498" i="5"/>
  <c r="F498" i="5"/>
  <c r="E518" i="4"/>
  <c r="C519" i="4"/>
  <c r="F507" i="3"/>
  <c r="H506" i="3"/>
  <c r="I506" i="3" s="1"/>
  <c r="G508" i="3"/>
  <c r="G187" i="4" l="1"/>
  <c r="H187" i="4" s="1"/>
  <c r="E187" i="7"/>
  <c r="O187" i="7" s="1"/>
  <c r="E187" i="6"/>
  <c r="V185" i="7"/>
  <c r="T186" i="7"/>
  <c r="U186" i="7"/>
  <c r="S186" i="7"/>
  <c r="R186" i="7"/>
  <c r="W185" i="7"/>
  <c r="H499" i="5"/>
  <c r="G499" i="5"/>
  <c r="F499" i="5"/>
  <c r="E500" i="5"/>
  <c r="E519" i="4"/>
  <c r="C520" i="4"/>
  <c r="G509" i="3"/>
  <c r="H507" i="3"/>
  <c r="I507" i="3" s="1"/>
  <c r="F508" i="3"/>
  <c r="W186" i="7" l="1"/>
  <c r="V186" i="7"/>
  <c r="R187" i="7"/>
  <c r="U187" i="7"/>
  <c r="T187" i="7"/>
  <c r="S187" i="7"/>
  <c r="G188" i="4"/>
  <c r="H188" i="4" s="1"/>
  <c r="E188" i="7"/>
  <c r="O188" i="7" s="1"/>
  <c r="E188" i="6"/>
  <c r="G500" i="5"/>
  <c r="F500" i="5"/>
  <c r="E501" i="5"/>
  <c r="H500" i="5"/>
  <c r="E520" i="4"/>
  <c r="C521" i="4"/>
  <c r="F509" i="3"/>
  <c r="H508" i="3"/>
  <c r="I508" i="3" s="1"/>
  <c r="G510" i="3"/>
  <c r="G189" i="4" l="1"/>
  <c r="H189" i="4" s="1"/>
  <c r="E189" i="7"/>
  <c r="O189" i="7" s="1"/>
  <c r="E189" i="6"/>
  <c r="R188" i="7"/>
  <c r="U188" i="7"/>
  <c r="T188" i="7"/>
  <c r="S188" i="7"/>
  <c r="W187" i="7"/>
  <c r="V187" i="7"/>
  <c r="E502" i="5"/>
  <c r="H501" i="5"/>
  <c r="G501" i="5"/>
  <c r="F501" i="5"/>
  <c r="E521" i="4"/>
  <c r="C522" i="4"/>
  <c r="G511" i="3"/>
  <c r="F510" i="3"/>
  <c r="H509" i="3"/>
  <c r="I509" i="3" s="1"/>
  <c r="V188" i="7" l="1"/>
  <c r="W188" i="7"/>
  <c r="U189" i="7"/>
  <c r="T189" i="7"/>
  <c r="S189" i="7"/>
  <c r="R189" i="7"/>
  <c r="G190" i="4"/>
  <c r="H190" i="4" s="1"/>
  <c r="E190" i="7"/>
  <c r="O190" i="7" s="1"/>
  <c r="E190" i="6"/>
  <c r="H502" i="5"/>
  <c r="G502" i="5"/>
  <c r="E503" i="5"/>
  <c r="F502" i="5"/>
  <c r="E522" i="4"/>
  <c r="C523" i="4"/>
  <c r="H510" i="3"/>
  <c r="I510" i="3" s="1"/>
  <c r="F511" i="3"/>
  <c r="G512" i="3"/>
  <c r="G191" i="4" l="1"/>
  <c r="H191" i="4" s="1"/>
  <c r="E191" i="7"/>
  <c r="O191" i="7" s="1"/>
  <c r="E191" i="6"/>
  <c r="W189" i="7"/>
  <c r="V189" i="7"/>
  <c r="R190" i="7"/>
  <c r="S190" i="7"/>
  <c r="U190" i="7"/>
  <c r="T190" i="7"/>
  <c r="G503" i="5"/>
  <c r="F503" i="5"/>
  <c r="E504" i="5"/>
  <c r="H503" i="5"/>
  <c r="E523" i="4"/>
  <c r="C524" i="4"/>
  <c r="G513" i="3"/>
  <c r="F512" i="3"/>
  <c r="H511" i="3"/>
  <c r="I511" i="3" s="1"/>
  <c r="W190" i="7" l="1"/>
  <c r="V190" i="7"/>
  <c r="R191" i="7"/>
  <c r="S191" i="7"/>
  <c r="U191" i="7"/>
  <c r="T191" i="7"/>
  <c r="G192" i="4"/>
  <c r="H192" i="4" s="1"/>
  <c r="E192" i="7"/>
  <c r="O192" i="7" s="1"/>
  <c r="E192" i="6"/>
  <c r="E505" i="5"/>
  <c r="H504" i="5"/>
  <c r="G504" i="5"/>
  <c r="F504" i="5"/>
  <c r="E524" i="4"/>
  <c r="C525" i="4"/>
  <c r="H512" i="3"/>
  <c r="I512" i="3" s="1"/>
  <c r="F513" i="3"/>
  <c r="G514" i="3"/>
  <c r="G193" i="4" l="1"/>
  <c r="H193" i="4" s="1"/>
  <c r="E193" i="7"/>
  <c r="O193" i="7" s="1"/>
  <c r="E193" i="6"/>
  <c r="T192" i="7"/>
  <c r="S192" i="7"/>
  <c r="U192" i="7"/>
  <c r="R192" i="7"/>
  <c r="V191" i="7"/>
  <c r="W191" i="7"/>
  <c r="H505" i="5"/>
  <c r="G505" i="5"/>
  <c r="E506" i="5"/>
  <c r="F505" i="5"/>
  <c r="E525" i="4"/>
  <c r="C526" i="4"/>
  <c r="G515" i="3"/>
  <c r="F514" i="3"/>
  <c r="H513" i="3"/>
  <c r="I513" i="3" s="1"/>
  <c r="G194" i="4" l="1"/>
  <c r="H194" i="4" s="1"/>
  <c r="E194" i="7"/>
  <c r="O194" i="7" s="1"/>
  <c r="E194" i="6"/>
  <c r="R193" i="7"/>
  <c r="U193" i="7"/>
  <c r="S193" i="7"/>
  <c r="T193" i="7"/>
  <c r="W192" i="7"/>
  <c r="V192" i="7"/>
  <c r="G506" i="5"/>
  <c r="F506" i="5"/>
  <c r="E507" i="5"/>
  <c r="H506" i="5"/>
  <c r="E526" i="4"/>
  <c r="C527" i="4"/>
  <c r="F515" i="3"/>
  <c r="H514" i="3"/>
  <c r="I514" i="3" s="1"/>
  <c r="G516" i="3"/>
  <c r="G195" i="4" l="1"/>
  <c r="H195" i="4" s="1"/>
  <c r="E195" i="7"/>
  <c r="O195" i="7" s="1"/>
  <c r="E195" i="6"/>
  <c r="R194" i="7"/>
  <c r="U194" i="7"/>
  <c r="T194" i="7"/>
  <c r="S194" i="7"/>
  <c r="W193" i="7"/>
  <c r="V193" i="7"/>
  <c r="E508" i="5"/>
  <c r="H507" i="5"/>
  <c r="G507" i="5"/>
  <c r="F507" i="5"/>
  <c r="E527" i="4"/>
  <c r="C528" i="4"/>
  <c r="G517" i="3"/>
  <c r="H515" i="3"/>
  <c r="I515" i="3" s="1"/>
  <c r="F516" i="3"/>
  <c r="G196" i="4" l="1"/>
  <c r="H196" i="4" s="1"/>
  <c r="E196" i="7"/>
  <c r="O196" i="7" s="1"/>
  <c r="E196" i="6"/>
  <c r="U195" i="7"/>
  <c r="T195" i="7"/>
  <c r="S195" i="7"/>
  <c r="R195" i="7"/>
  <c r="V194" i="7"/>
  <c r="W194" i="7"/>
  <c r="H508" i="5"/>
  <c r="G508" i="5"/>
  <c r="F508" i="5"/>
  <c r="E509" i="5"/>
  <c r="E528" i="4"/>
  <c r="C529" i="4"/>
  <c r="F517" i="3"/>
  <c r="H516" i="3"/>
  <c r="I516" i="3" s="1"/>
  <c r="G518" i="3"/>
  <c r="G197" i="4" l="1"/>
  <c r="H197" i="4" s="1"/>
  <c r="E197" i="7"/>
  <c r="O197" i="7" s="1"/>
  <c r="E197" i="6"/>
  <c r="W195" i="7"/>
  <c r="V195" i="7"/>
  <c r="T196" i="7"/>
  <c r="R196" i="7"/>
  <c r="U196" i="7"/>
  <c r="S196" i="7"/>
  <c r="G509" i="5"/>
  <c r="F509" i="5"/>
  <c r="E510" i="5"/>
  <c r="H509" i="5"/>
  <c r="E529" i="4"/>
  <c r="C530" i="4"/>
  <c r="G519" i="3"/>
  <c r="H517" i="3"/>
  <c r="I517" i="3" s="1"/>
  <c r="F518" i="3"/>
  <c r="G198" i="4" l="1"/>
  <c r="H198" i="4" s="1"/>
  <c r="E198" i="7"/>
  <c r="O198" i="7" s="1"/>
  <c r="E198" i="6"/>
  <c r="R197" i="7"/>
  <c r="S197" i="7"/>
  <c r="T197" i="7"/>
  <c r="U197" i="7"/>
  <c r="W196" i="7"/>
  <c r="V196" i="7"/>
  <c r="E511" i="5"/>
  <c r="H510" i="5"/>
  <c r="G510" i="5"/>
  <c r="F510" i="5"/>
  <c r="E530" i="4"/>
  <c r="C531" i="4"/>
  <c r="F519" i="3"/>
  <c r="H518" i="3"/>
  <c r="I518" i="3" s="1"/>
  <c r="G520" i="3"/>
  <c r="G199" i="4" l="1"/>
  <c r="H199" i="4" s="1"/>
  <c r="E199" i="7"/>
  <c r="O199" i="7" s="1"/>
  <c r="E199" i="6"/>
  <c r="W197" i="7"/>
  <c r="T198" i="7"/>
  <c r="S198" i="7"/>
  <c r="U198" i="7"/>
  <c r="R198" i="7"/>
  <c r="V197" i="7"/>
  <c r="H511" i="5"/>
  <c r="G511" i="5"/>
  <c r="E512" i="5"/>
  <c r="F511" i="5"/>
  <c r="E531" i="4"/>
  <c r="C532" i="4"/>
  <c r="G521" i="3"/>
  <c r="H519" i="3"/>
  <c r="I519" i="3" s="1"/>
  <c r="F520" i="3"/>
  <c r="G200" i="4" l="1"/>
  <c r="H200" i="4" s="1"/>
  <c r="E200" i="7"/>
  <c r="O200" i="7" s="1"/>
  <c r="E200" i="6"/>
  <c r="W198" i="7"/>
  <c r="V198" i="7"/>
  <c r="U199" i="7"/>
  <c r="R199" i="7"/>
  <c r="S199" i="7"/>
  <c r="T199" i="7"/>
  <c r="G512" i="5"/>
  <c r="F512" i="5"/>
  <c r="E513" i="5"/>
  <c r="H512" i="5"/>
  <c r="E532" i="4"/>
  <c r="C533" i="4"/>
  <c r="F521" i="3"/>
  <c r="H520" i="3"/>
  <c r="I520" i="3" s="1"/>
  <c r="G522" i="3"/>
  <c r="G201" i="4" l="1"/>
  <c r="H201" i="4" s="1"/>
  <c r="E201" i="7"/>
  <c r="O201" i="7" s="1"/>
  <c r="E201" i="6"/>
  <c r="S200" i="7"/>
  <c r="R200" i="7"/>
  <c r="U200" i="7"/>
  <c r="T200" i="7"/>
  <c r="W199" i="7"/>
  <c r="V199" i="7"/>
  <c r="E514" i="5"/>
  <c r="H513" i="5"/>
  <c r="G513" i="5"/>
  <c r="F513" i="5"/>
  <c r="E533" i="4"/>
  <c r="C534" i="4"/>
  <c r="G523" i="3"/>
  <c r="F522" i="3"/>
  <c r="H521" i="3"/>
  <c r="I521" i="3" s="1"/>
  <c r="G202" i="4" l="1"/>
  <c r="H202" i="4" s="1"/>
  <c r="E202" i="6"/>
  <c r="E202" i="7"/>
  <c r="O202" i="7" s="1"/>
  <c r="W200" i="7"/>
  <c r="V200" i="7"/>
  <c r="R201" i="7"/>
  <c r="U201" i="7"/>
  <c r="T201" i="7"/>
  <c r="S201" i="7"/>
  <c r="H514" i="5"/>
  <c r="G514" i="5"/>
  <c r="E515" i="5"/>
  <c r="F514" i="5"/>
  <c r="E534" i="4"/>
  <c r="C535" i="4"/>
  <c r="H522" i="3"/>
  <c r="I522" i="3" s="1"/>
  <c r="F523" i="3"/>
  <c r="G524" i="3"/>
  <c r="W201" i="7" l="1"/>
  <c r="V201" i="7"/>
  <c r="G203" i="4"/>
  <c r="H203" i="4" s="1"/>
  <c r="E203" i="7"/>
  <c r="O203" i="7" s="1"/>
  <c r="E203" i="6"/>
  <c r="T202" i="7"/>
  <c r="U202" i="7"/>
  <c r="R202" i="7"/>
  <c r="S202" i="7"/>
  <c r="G515" i="5"/>
  <c r="F515" i="5"/>
  <c r="E516" i="5"/>
  <c r="H515" i="5"/>
  <c r="E535" i="4"/>
  <c r="C536" i="4"/>
  <c r="G525" i="3"/>
  <c r="F524" i="3"/>
  <c r="H523" i="3"/>
  <c r="I523" i="3" s="1"/>
  <c r="V202" i="7" l="1"/>
  <c r="W202" i="7"/>
  <c r="G204" i="4"/>
  <c r="H204" i="4" s="1"/>
  <c r="E204" i="7"/>
  <c r="O204" i="7" s="1"/>
  <c r="E204" i="6"/>
  <c r="R203" i="7"/>
  <c r="U203" i="7"/>
  <c r="S203" i="7"/>
  <c r="W203" i="7" s="1"/>
  <c r="T203" i="7"/>
  <c r="E517" i="5"/>
  <c r="H516" i="5"/>
  <c r="G516" i="5"/>
  <c r="F516" i="5"/>
  <c r="E536" i="4"/>
  <c r="C537" i="4"/>
  <c r="H524" i="3"/>
  <c r="I524" i="3" s="1"/>
  <c r="F525" i="3"/>
  <c r="G526" i="3"/>
  <c r="G205" i="4" l="1"/>
  <c r="H205" i="4" s="1"/>
  <c r="E205" i="7"/>
  <c r="O205" i="7" s="1"/>
  <c r="E205" i="6"/>
  <c r="V203" i="7"/>
  <c r="T204" i="7"/>
  <c r="S204" i="7"/>
  <c r="U204" i="7"/>
  <c r="R204" i="7"/>
  <c r="H517" i="5"/>
  <c r="G517" i="5"/>
  <c r="F517" i="5"/>
  <c r="E518" i="5"/>
  <c r="E537" i="4"/>
  <c r="C538" i="4"/>
  <c r="G527" i="3"/>
  <c r="F526" i="3"/>
  <c r="H525" i="3"/>
  <c r="I525" i="3" s="1"/>
  <c r="G206" i="4" l="1"/>
  <c r="H206" i="4" s="1"/>
  <c r="E206" i="7"/>
  <c r="O206" i="7" s="1"/>
  <c r="E206" i="6"/>
  <c r="W204" i="7"/>
  <c r="V204" i="7"/>
  <c r="U205" i="7"/>
  <c r="R205" i="7"/>
  <c r="S205" i="7"/>
  <c r="T205" i="7"/>
  <c r="G518" i="5"/>
  <c r="F518" i="5"/>
  <c r="E519" i="5"/>
  <c r="H518" i="5"/>
  <c r="E538" i="4"/>
  <c r="C539" i="4"/>
  <c r="F527" i="3"/>
  <c r="H526" i="3"/>
  <c r="I526" i="3" s="1"/>
  <c r="G528" i="3"/>
  <c r="G207" i="4" l="1"/>
  <c r="H207" i="4" s="1"/>
  <c r="E207" i="7"/>
  <c r="O207" i="7" s="1"/>
  <c r="E207" i="6"/>
  <c r="W205" i="7"/>
  <c r="V205" i="7"/>
  <c r="U206" i="7"/>
  <c r="T206" i="7"/>
  <c r="S206" i="7"/>
  <c r="R206" i="7"/>
  <c r="E520" i="5"/>
  <c r="H519" i="5"/>
  <c r="G519" i="5"/>
  <c r="F519" i="5"/>
  <c r="E539" i="4"/>
  <c r="C540" i="4"/>
  <c r="G529" i="3"/>
  <c r="H527" i="3"/>
  <c r="I527" i="3" s="1"/>
  <c r="F528" i="3"/>
  <c r="G208" i="4" l="1"/>
  <c r="H208" i="4" s="1"/>
  <c r="E208" i="7"/>
  <c r="O208" i="7" s="1"/>
  <c r="E208" i="6"/>
  <c r="U207" i="7"/>
  <c r="T207" i="7"/>
  <c r="S207" i="7"/>
  <c r="R207" i="7"/>
  <c r="W206" i="7"/>
  <c r="V206" i="7"/>
  <c r="H520" i="5"/>
  <c r="G520" i="5"/>
  <c r="E521" i="5"/>
  <c r="F520" i="5"/>
  <c r="E540" i="4"/>
  <c r="C541" i="4"/>
  <c r="F529" i="3"/>
  <c r="H528" i="3"/>
  <c r="I528" i="3" s="1"/>
  <c r="G530" i="3"/>
  <c r="G209" i="4" l="1"/>
  <c r="H209" i="4" s="1"/>
  <c r="E209" i="7"/>
  <c r="O209" i="7" s="1"/>
  <c r="E209" i="6"/>
  <c r="S208" i="7"/>
  <c r="R208" i="7"/>
  <c r="T208" i="7"/>
  <c r="U208" i="7"/>
  <c r="W207" i="7"/>
  <c r="V207" i="7"/>
  <c r="G521" i="5"/>
  <c r="F521" i="5"/>
  <c r="E522" i="5"/>
  <c r="H521" i="5"/>
  <c r="E541" i="4"/>
  <c r="C542" i="4"/>
  <c r="G531" i="3"/>
  <c r="H529" i="3"/>
  <c r="I529" i="3" s="1"/>
  <c r="F530" i="3"/>
  <c r="G210" i="4" l="1"/>
  <c r="H210" i="4" s="1"/>
  <c r="E210" i="7"/>
  <c r="O210" i="7" s="1"/>
  <c r="E210" i="6"/>
  <c r="U209" i="7"/>
  <c r="R209" i="7"/>
  <c r="V209" i="7" s="1"/>
  <c r="T209" i="7"/>
  <c r="S209" i="7"/>
  <c r="W208" i="7"/>
  <c r="V208" i="7"/>
  <c r="E523" i="5"/>
  <c r="H522" i="5"/>
  <c r="G522" i="5"/>
  <c r="F522" i="5"/>
  <c r="E542" i="4"/>
  <c r="C543" i="4"/>
  <c r="F531" i="3"/>
  <c r="H530" i="3"/>
  <c r="I530" i="3" s="1"/>
  <c r="G532" i="3"/>
  <c r="G211" i="4" l="1"/>
  <c r="H211" i="4" s="1"/>
  <c r="E211" i="7"/>
  <c r="O211" i="7" s="1"/>
  <c r="E211" i="6"/>
  <c r="W209" i="7"/>
  <c r="T210" i="7"/>
  <c r="U210" i="7"/>
  <c r="S210" i="7"/>
  <c r="R210" i="7"/>
  <c r="H523" i="5"/>
  <c r="G523" i="5"/>
  <c r="E524" i="5"/>
  <c r="F523" i="5"/>
  <c r="E543" i="4"/>
  <c r="C544" i="4"/>
  <c r="G533" i="3"/>
  <c r="H531" i="3"/>
  <c r="I531" i="3" s="1"/>
  <c r="F532" i="3"/>
  <c r="G212" i="4" l="1"/>
  <c r="H212" i="4" s="1"/>
  <c r="E212" i="7"/>
  <c r="O212" i="7" s="1"/>
  <c r="E212" i="6"/>
  <c r="W210" i="7"/>
  <c r="V210" i="7"/>
  <c r="R211" i="7"/>
  <c r="U211" i="7"/>
  <c r="T211" i="7"/>
  <c r="S211" i="7"/>
  <c r="H524" i="5"/>
  <c r="G524" i="5"/>
  <c r="F524" i="5"/>
  <c r="E525" i="5"/>
  <c r="E544" i="4"/>
  <c r="C545" i="4"/>
  <c r="H532" i="3"/>
  <c r="I532" i="3" s="1"/>
  <c r="F533" i="3"/>
  <c r="G534" i="3"/>
  <c r="W211" i="7" l="1"/>
  <c r="V211" i="7"/>
  <c r="S212" i="7"/>
  <c r="T212" i="7"/>
  <c r="U212" i="7"/>
  <c r="R212" i="7"/>
  <c r="G213" i="4"/>
  <c r="H213" i="4" s="1"/>
  <c r="E213" i="6"/>
  <c r="E213" i="7"/>
  <c r="O213" i="7" s="1"/>
  <c r="E526" i="5"/>
  <c r="H525" i="5"/>
  <c r="G525" i="5"/>
  <c r="F525" i="5"/>
  <c r="E545" i="4"/>
  <c r="C546" i="4"/>
  <c r="G535" i="3"/>
  <c r="F534" i="3"/>
  <c r="H533" i="3"/>
  <c r="I533" i="3" s="1"/>
  <c r="G214" i="4" l="1"/>
  <c r="H214" i="4" s="1"/>
  <c r="E214" i="7"/>
  <c r="O214" i="7" s="1"/>
  <c r="E214" i="6"/>
  <c r="V212" i="7"/>
  <c r="W212" i="7"/>
  <c r="U213" i="7"/>
  <c r="T213" i="7"/>
  <c r="S213" i="7"/>
  <c r="R213" i="7"/>
  <c r="H526" i="5"/>
  <c r="G526" i="5"/>
  <c r="E527" i="5"/>
  <c r="F526" i="5"/>
  <c r="E546" i="4"/>
  <c r="C547" i="4"/>
  <c r="F535" i="3"/>
  <c r="H534" i="3"/>
  <c r="I534" i="3" s="1"/>
  <c r="G536" i="3"/>
  <c r="G215" i="4" l="1"/>
  <c r="H215" i="4" s="1"/>
  <c r="E215" i="7"/>
  <c r="O215" i="7" s="1"/>
  <c r="E215" i="6"/>
  <c r="S214" i="7"/>
  <c r="R214" i="7"/>
  <c r="U214" i="7"/>
  <c r="T214" i="7"/>
  <c r="W213" i="7"/>
  <c r="V213" i="7"/>
  <c r="H527" i="5"/>
  <c r="G527" i="5"/>
  <c r="F527" i="5"/>
  <c r="E528" i="5"/>
  <c r="E547" i="4"/>
  <c r="C548" i="4"/>
  <c r="G537" i="3"/>
  <c r="H535" i="3"/>
  <c r="I535" i="3" s="1"/>
  <c r="F536" i="3"/>
  <c r="G216" i="4" l="1"/>
  <c r="H216" i="4" s="1"/>
  <c r="E216" i="7"/>
  <c r="O216" i="7" s="1"/>
  <c r="E216" i="6"/>
  <c r="V214" i="7"/>
  <c r="W214" i="7"/>
  <c r="U215" i="7"/>
  <c r="R215" i="7"/>
  <c r="S215" i="7"/>
  <c r="W215" i="7" s="1"/>
  <c r="T215" i="7"/>
  <c r="E529" i="5"/>
  <c r="H528" i="5"/>
  <c r="G528" i="5"/>
  <c r="F528" i="5"/>
  <c r="E548" i="4"/>
  <c r="C549" i="4"/>
  <c r="F537" i="3"/>
  <c r="H536" i="3"/>
  <c r="I536" i="3" s="1"/>
  <c r="G538" i="3"/>
  <c r="V215" i="7" l="1"/>
  <c r="G217" i="4"/>
  <c r="H217" i="4" s="1"/>
  <c r="E217" i="7"/>
  <c r="O217" i="7" s="1"/>
  <c r="E217" i="6"/>
  <c r="T216" i="7"/>
  <c r="S216" i="7"/>
  <c r="U216" i="7"/>
  <c r="R216" i="7"/>
  <c r="H529" i="5"/>
  <c r="G529" i="5"/>
  <c r="E530" i="5"/>
  <c r="F529" i="5"/>
  <c r="E549" i="4"/>
  <c r="C550" i="4"/>
  <c r="G539" i="3"/>
  <c r="H537" i="3"/>
  <c r="I537" i="3" s="1"/>
  <c r="F538" i="3"/>
  <c r="W216" i="7" l="1"/>
  <c r="V216" i="7"/>
  <c r="R217" i="7"/>
  <c r="U217" i="7"/>
  <c r="T217" i="7"/>
  <c r="S217" i="7"/>
  <c r="G218" i="4"/>
  <c r="H218" i="4" s="1"/>
  <c r="E218" i="7"/>
  <c r="O218" i="7" s="1"/>
  <c r="E218" i="6"/>
  <c r="H530" i="5"/>
  <c r="G530" i="5"/>
  <c r="F530" i="5"/>
  <c r="E531" i="5"/>
  <c r="E550" i="4"/>
  <c r="C551" i="4"/>
  <c r="F539" i="3"/>
  <c r="H538" i="3"/>
  <c r="I538" i="3" s="1"/>
  <c r="G540" i="3"/>
  <c r="G219" i="4" l="1"/>
  <c r="H219" i="4" s="1"/>
  <c r="E219" i="7"/>
  <c r="O219" i="7" s="1"/>
  <c r="E219" i="6"/>
  <c r="S218" i="7"/>
  <c r="T218" i="7"/>
  <c r="U218" i="7"/>
  <c r="R218" i="7"/>
  <c r="W217" i="7"/>
  <c r="V217" i="7"/>
  <c r="E532" i="5"/>
  <c r="H531" i="5"/>
  <c r="G531" i="5"/>
  <c r="F531" i="5"/>
  <c r="E551" i="4"/>
  <c r="C552" i="4"/>
  <c r="G541" i="3"/>
  <c r="F540" i="3"/>
  <c r="H539" i="3"/>
  <c r="I539" i="3" s="1"/>
  <c r="W218" i="7" l="1"/>
  <c r="V218" i="7"/>
  <c r="G220" i="4"/>
  <c r="H220" i="4" s="1"/>
  <c r="E220" i="7"/>
  <c r="O220" i="7" s="1"/>
  <c r="E220" i="6"/>
  <c r="R219" i="7"/>
  <c r="U219" i="7"/>
  <c r="T219" i="7"/>
  <c r="S219" i="7"/>
  <c r="H532" i="5"/>
  <c r="G532" i="5"/>
  <c r="E533" i="5"/>
  <c r="F532" i="5"/>
  <c r="E552" i="4"/>
  <c r="C553" i="4"/>
  <c r="H540" i="3"/>
  <c r="I540" i="3" s="1"/>
  <c r="F541" i="3"/>
  <c r="G542" i="3"/>
  <c r="G221" i="4" l="1"/>
  <c r="H221" i="4" s="1"/>
  <c r="E221" i="7"/>
  <c r="O221" i="7" s="1"/>
  <c r="E221" i="6"/>
  <c r="V219" i="7"/>
  <c r="W219" i="7"/>
  <c r="S220" i="7"/>
  <c r="R220" i="7"/>
  <c r="T220" i="7"/>
  <c r="U220" i="7"/>
  <c r="H533" i="5"/>
  <c r="G533" i="5"/>
  <c r="F533" i="5"/>
  <c r="E534" i="5"/>
  <c r="E553" i="4"/>
  <c r="C554" i="4"/>
  <c r="G543" i="3"/>
  <c r="F542" i="3"/>
  <c r="H541" i="3"/>
  <c r="I541" i="3" s="1"/>
  <c r="G222" i="4" l="1"/>
  <c r="H222" i="4" s="1"/>
  <c r="E222" i="7"/>
  <c r="O222" i="7" s="1"/>
  <c r="E222" i="6"/>
  <c r="W220" i="7"/>
  <c r="V220" i="7"/>
  <c r="U221" i="7"/>
  <c r="R221" i="7"/>
  <c r="S221" i="7"/>
  <c r="T221" i="7"/>
  <c r="E535" i="5"/>
  <c r="H534" i="5"/>
  <c r="G534" i="5"/>
  <c r="F534" i="5"/>
  <c r="E554" i="4"/>
  <c r="C555" i="4"/>
  <c r="H542" i="3"/>
  <c r="I542" i="3" s="1"/>
  <c r="F543" i="3"/>
  <c r="G544" i="3"/>
  <c r="V221" i="7" l="1"/>
  <c r="W221" i="7"/>
  <c r="T222" i="7"/>
  <c r="S222" i="7"/>
  <c r="U222" i="7"/>
  <c r="R222" i="7"/>
  <c r="G223" i="4"/>
  <c r="H223" i="4" s="1"/>
  <c r="E223" i="7"/>
  <c r="O223" i="7" s="1"/>
  <c r="E223" i="6"/>
  <c r="H535" i="5"/>
  <c r="G535" i="5"/>
  <c r="E536" i="5"/>
  <c r="F535" i="5"/>
  <c r="E555" i="4"/>
  <c r="C556" i="4"/>
  <c r="G545" i="3"/>
  <c r="H543" i="3"/>
  <c r="I543" i="3" s="1"/>
  <c r="F544" i="3"/>
  <c r="G224" i="4" l="1"/>
  <c r="H224" i="4" s="1"/>
  <c r="E224" i="7"/>
  <c r="O224" i="7" s="1"/>
  <c r="E224" i="6"/>
  <c r="U223" i="7"/>
  <c r="R223" i="7"/>
  <c r="S223" i="7"/>
  <c r="T223" i="7"/>
  <c r="W222" i="7"/>
  <c r="V222" i="7"/>
  <c r="H536" i="5"/>
  <c r="G536" i="5"/>
  <c r="F536" i="5"/>
  <c r="E537" i="5"/>
  <c r="E556" i="4"/>
  <c r="C557" i="4"/>
  <c r="H544" i="3"/>
  <c r="I544" i="3" s="1"/>
  <c r="F545" i="3"/>
  <c r="G546" i="3"/>
  <c r="G225" i="4" l="1"/>
  <c r="H225" i="4" s="1"/>
  <c r="E225" i="7"/>
  <c r="O225" i="7" s="1"/>
  <c r="E225" i="6"/>
  <c r="W223" i="7"/>
  <c r="V223" i="7"/>
  <c r="U224" i="7"/>
  <c r="S224" i="7"/>
  <c r="R224" i="7"/>
  <c r="T224" i="7"/>
  <c r="E538" i="5"/>
  <c r="H537" i="5"/>
  <c r="G537" i="5"/>
  <c r="F537" i="5"/>
  <c r="E557" i="4"/>
  <c r="C558" i="4"/>
  <c r="G547" i="3"/>
  <c r="F546" i="3"/>
  <c r="H545" i="3"/>
  <c r="I545" i="3" s="1"/>
  <c r="W224" i="7" l="1"/>
  <c r="V224" i="7"/>
  <c r="U225" i="7"/>
  <c r="T225" i="7"/>
  <c r="S225" i="7"/>
  <c r="R225" i="7"/>
  <c r="G226" i="4"/>
  <c r="H226" i="4" s="1"/>
  <c r="E226" i="7"/>
  <c r="O226" i="7" s="1"/>
  <c r="E226" i="6"/>
  <c r="H538" i="5"/>
  <c r="G538" i="5"/>
  <c r="E539" i="5"/>
  <c r="F538" i="5"/>
  <c r="E558" i="4"/>
  <c r="C559" i="4"/>
  <c r="F547" i="3"/>
  <c r="H546" i="3"/>
  <c r="I546" i="3" s="1"/>
  <c r="G548" i="3"/>
  <c r="G227" i="4" l="1"/>
  <c r="H227" i="4" s="1"/>
  <c r="E227" i="7"/>
  <c r="O227" i="7" s="1"/>
  <c r="E227" i="6"/>
  <c r="U226" i="7"/>
  <c r="R226" i="7"/>
  <c r="S226" i="7"/>
  <c r="T226" i="7"/>
  <c r="V225" i="7"/>
  <c r="W225" i="7"/>
  <c r="H539" i="5"/>
  <c r="G539" i="5"/>
  <c r="F539" i="5"/>
  <c r="E540" i="5"/>
  <c r="E559" i="4"/>
  <c r="C560" i="4"/>
  <c r="G549" i="3"/>
  <c r="H547" i="3"/>
  <c r="I547" i="3" s="1"/>
  <c r="F548" i="3"/>
  <c r="G228" i="4" l="1"/>
  <c r="H228" i="4" s="1"/>
  <c r="E228" i="7"/>
  <c r="O228" i="7" s="1"/>
  <c r="E228" i="6"/>
  <c r="R227" i="7"/>
  <c r="U227" i="7"/>
  <c r="T227" i="7"/>
  <c r="S227" i="7"/>
  <c r="W227" i="7" s="1"/>
  <c r="W226" i="7"/>
  <c r="V226" i="7"/>
  <c r="E541" i="5"/>
  <c r="H540" i="5"/>
  <c r="G540" i="5"/>
  <c r="F540" i="5"/>
  <c r="E560" i="4"/>
  <c r="C561" i="4"/>
  <c r="F549" i="3"/>
  <c r="H548" i="3"/>
  <c r="I548" i="3" s="1"/>
  <c r="G550" i="3"/>
  <c r="G229" i="4" l="1"/>
  <c r="H229" i="4" s="1"/>
  <c r="E229" i="7"/>
  <c r="O229" i="7" s="1"/>
  <c r="E229" i="6"/>
  <c r="T228" i="7"/>
  <c r="S228" i="7"/>
  <c r="U228" i="7"/>
  <c r="R228" i="7"/>
  <c r="V227" i="7"/>
  <c r="H541" i="5"/>
  <c r="G541" i="5"/>
  <c r="E542" i="5"/>
  <c r="F541" i="5"/>
  <c r="E561" i="4"/>
  <c r="C562" i="4"/>
  <c r="G551" i="3"/>
  <c r="H549" i="3"/>
  <c r="I549" i="3" s="1"/>
  <c r="F550" i="3"/>
  <c r="W228" i="7" l="1"/>
  <c r="V228" i="7"/>
  <c r="U229" i="7"/>
  <c r="S229" i="7"/>
  <c r="R229" i="7"/>
  <c r="T229" i="7"/>
  <c r="G230" i="4"/>
  <c r="H230" i="4" s="1"/>
  <c r="E230" i="7"/>
  <c r="O230" i="7" s="1"/>
  <c r="E230" i="6"/>
  <c r="H542" i="5"/>
  <c r="G542" i="5"/>
  <c r="F542" i="5"/>
  <c r="E543" i="5"/>
  <c r="E562" i="4"/>
  <c r="C563" i="4"/>
  <c r="F551" i="3"/>
  <c r="H550" i="3"/>
  <c r="I550" i="3" s="1"/>
  <c r="G552" i="3"/>
  <c r="G231" i="4" l="1"/>
  <c r="H231" i="4" s="1"/>
  <c r="E231" i="7"/>
  <c r="O231" i="7" s="1"/>
  <c r="E231" i="6"/>
  <c r="T230" i="7"/>
  <c r="U230" i="7"/>
  <c r="S230" i="7"/>
  <c r="R230" i="7"/>
  <c r="W229" i="7"/>
  <c r="V229" i="7"/>
  <c r="E544" i="5"/>
  <c r="H543" i="5"/>
  <c r="G543" i="5"/>
  <c r="F543" i="5"/>
  <c r="E563" i="4"/>
  <c r="C564" i="4"/>
  <c r="G553" i="3"/>
  <c r="F552" i="3"/>
  <c r="H551" i="3"/>
  <c r="I551" i="3" s="1"/>
  <c r="G232" i="4" l="1"/>
  <c r="H232" i="4" s="1"/>
  <c r="E232" i="7"/>
  <c r="O232" i="7" s="1"/>
  <c r="E232" i="6"/>
  <c r="W230" i="7"/>
  <c r="V230" i="7"/>
  <c r="U231" i="7"/>
  <c r="T231" i="7"/>
  <c r="S231" i="7"/>
  <c r="R231" i="7"/>
  <c r="H544" i="5"/>
  <c r="G544" i="5"/>
  <c r="E545" i="5"/>
  <c r="F544" i="5"/>
  <c r="E564" i="4"/>
  <c r="C565" i="4"/>
  <c r="H552" i="3"/>
  <c r="I552" i="3" s="1"/>
  <c r="F553" i="3"/>
  <c r="G554" i="3"/>
  <c r="G233" i="4" l="1"/>
  <c r="H233" i="4" s="1"/>
  <c r="E233" i="7"/>
  <c r="O233" i="7" s="1"/>
  <c r="E233" i="6"/>
  <c r="U232" i="7"/>
  <c r="R232" i="7"/>
  <c r="T232" i="7"/>
  <c r="S232" i="7"/>
  <c r="W231" i="7"/>
  <c r="V231" i="7"/>
  <c r="H545" i="5"/>
  <c r="G545" i="5"/>
  <c r="F545" i="5"/>
  <c r="E546" i="5"/>
  <c r="E565" i="4"/>
  <c r="C566" i="4"/>
  <c r="G555" i="3"/>
  <c r="F554" i="3"/>
  <c r="H553" i="3"/>
  <c r="I553" i="3" s="1"/>
  <c r="G234" i="4" l="1"/>
  <c r="H234" i="4" s="1"/>
  <c r="E234" i="6"/>
  <c r="E234" i="7"/>
  <c r="O234" i="7" s="1"/>
  <c r="W232" i="7"/>
  <c r="V232" i="7"/>
  <c r="U233" i="7"/>
  <c r="R233" i="7"/>
  <c r="W233" i="7" s="1"/>
  <c r="T233" i="7"/>
  <c r="S233" i="7"/>
  <c r="E547" i="5"/>
  <c r="H546" i="5"/>
  <c r="G546" i="5"/>
  <c r="F546" i="5"/>
  <c r="E566" i="4"/>
  <c r="C567" i="4"/>
  <c r="H554" i="3"/>
  <c r="I554" i="3" s="1"/>
  <c r="F555" i="3"/>
  <c r="G556" i="3"/>
  <c r="G235" i="4" l="1"/>
  <c r="H235" i="4" s="1"/>
  <c r="E235" i="7"/>
  <c r="O235" i="7" s="1"/>
  <c r="E235" i="6"/>
  <c r="T234" i="7"/>
  <c r="S234" i="7"/>
  <c r="U234" i="7"/>
  <c r="R234" i="7"/>
  <c r="V233" i="7"/>
  <c r="H547" i="5"/>
  <c r="G547" i="5"/>
  <c r="E548" i="5"/>
  <c r="F547" i="5"/>
  <c r="E567" i="4"/>
  <c r="C568" i="4"/>
  <c r="G557" i="3"/>
  <c r="H555" i="3"/>
  <c r="I555" i="3" s="1"/>
  <c r="F556" i="3"/>
  <c r="G236" i="4" l="1"/>
  <c r="H236" i="4" s="1"/>
  <c r="E236" i="7"/>
  <c r="O236" i="7" s="1"/>
  <c r="E236" i="6"/>
  <c r="R235" i="7"/>
  <c r="U235" i="7"/>
  <c r="T235" i="7"/>
  <c r="S235" i="7"/>
  <c r="W234" i="7"/>
  <c r="V234" i="7"/>
  <c r="H548" i="5"/>
  <c r="G548" i="5"/>
  <c r="F548" i="5"/>
  <c r="E549" i="5"/>
  <c r="E568" i="4"/>
  <c r="C569" i="4"/>
  <c r="H556" i="3"/>
  <c r="I556" i="3" s="1"/>
  <c r="F557" i="3"/>
  <c r="G558" i="3"/>
  <c r="G237" i="4" l="1"/>
  <c r="H237" i="4" s="1"/>
  <c r="E237" i="7"/>
  <c r="O237" i="7" s="1"/>
  <c r="E237" i="6"/>
  <c r="R236" i="7"/>
  <c r="T236" i="7"/>
  <c r="S236" i="7"/>
  <c r="U236" i="7"/>
  <c r="W235" i="7"/>
  <c r="V235" i="7"/>
  <c r="E550" i="5"/>
  <c r="H549" i="5"/>
  <c r="G549" i="5"/>
  <c r="F549" i="5"/>
  <c r="E569" i="4"/>
  <c r="C570" i="4"/>
  <c r="G559" i="3"/>
  <c r="F558" i="3"/>
  <c r="H557" i="3"/>
  <c r="I557" i="3" s="1"/>
  <c r="G238" i="4" l="1"/>
  <c r="H238" i="4" s="1"/>
  <c r="E238" i="7"/>
  <c r="O238" i="7" s="1"/>
  <c r="E238" i="6"/>
  <c r="T237" i="7"/>
  <c r="S237" i="7"/>
  <c r="R237" i="7"/>
  <c r="U237" i="7"/>
  <c r="W236" i="7"/>
  <c r="V236" i="7"/>
  <c r="H550" i="5"/>
  <c r="G550" i="5"/>
  <c r="E551" i="5"/>
  <c r="F550" i="5"/>
  <c r="E570" i="4"/>
  <c r="C571" i="4"/>
  <c r="F559" i="3"/>
  <c r="H558" i="3"/>
  <c r="I558" i="3" s="1"/>
  <c r="G560" i="3"/>
  <c r="G239" i="4" l="1"/>
  <c r="H239" i="4" s="1"/>
  <c r="E239" i="7"/>
  <c r="O239" i="7" s="1"/>
  <c r="E239" i="6"/>
  <c r="U238" i="7"/>
  <c r="S238" i="7"/>
  <c r="R238" i="7"/>
  <c r="T238" i="7"/>
  <c r="W237" i="7"/>
  <c r="V237" i="7"/>
  <c r="H551" i="5"/>
  <c r="G551" i="5"/>
  <c r="F551" i="5"/>
  <c r="E552" i="5"/>
  <c r="E571" i="4"/>
  <c r="C572" i="4"/>
  <c r="G561" i="3"/>
  <c r="H559" i="3"/>
  <c r="I559" i="3" s="1"/>
  <c r="F560" i="3"/>
  <c r="G240" i="4" l="1"/>
  <c r="H240" i="4" s="1"/>
  <c r="E240" i="7"/>
  <c r="O240" i="7" s="1"/>
  <c r="E240" i="6"/>
  <c r="W238" i="7"/>
  <c r="V238" i="7"/>
  <c r="U239" i="7"/>
  <c r="R239" i="7"/>
  <c r="S239" i="7"/>
  <c r="W239" i="7" s="1"/>
  <c r="T239" i="7"/>
  <c r="E553" i="5"/>
  <c r="H552" i="5"/>
  <c r="G552" i="5"/>
  <c r="F552" i="5"/>
  <c r="E572" i="4"/>
  <c r="C573" i="4"/>
  <c r="F561" i="3"/>
  <c r="H560" i="3"/>
  <c r="I560" i="3" s="1"/>
  <c r="G562" i="3"/>
  <c r="G241" i="4" l="1"/>
  <c r="H241" i="4" s="1"/>
  <c r="E241" i="7"/>
  <c r="O241" i="7" s="1"/>
  <c r="E241" i="6"/>
  <c r="V239" i="7"/>
  <c r="T240" i="7"/>
  <c r="U240" i="7"/>
  <c r="S240" i="7"/>
  <c r="R240" i="7"/>
  <c r="H553" i="5"/>
  <c r="G553" i="5"/>
  <c r="E554" i="5"/>
  <c r="F553" i="5"/>
  <c r="E573" i="4"/>
  <c r="C574" i="4"/>
  <c r="G563" i="3"/>
  <c r="H561" i="3"/>
  <c r="I561" i="3" s="1"/>
  <c r="F562" i="3"/>
  <c r="W240" i="7" l="1"/>
  <c r="V240" i="7"/>
  <c r="G242" i="4"/>
  <c r="H242" i="4" s="1"/>
  <c r="E242" i="7"/>
  <c r="O242" i="7" s="1"/>
  <c r="E242" i="6"/>
  <c r="U241" i="7"/>
  <c r="R241" i="7"/>
  <c r="S241" i="7"/>
  <c r="T241" i="7"/>
  <c r="H554" i="5"/>
  <c r="G554" i="5"/>
  <c r="F554" i="5"/>
  <c r="E555" i="5"/>
  <c r="E574" i="4"/>
  <c r="C575" i="4"/>
  <c r="F563" i="3"/>
  <c r="H562" i="3"/>
  <c r="I562" i="3" s="1"/>
  <c r="G564" i="3"/>
  <c r="G243" i="4" l="1"/>
  <c r="H243" i="4" s="1"/>
  <c r="E243" i="7"/>
  <c r="O243" i="7" s="1"/>
  <c r="E243" i="6"/>
  <c r="U242" i="7"/>
  <c r="R242" i="7"/>
  <c r="T242" i="7"/>
  <c r="S242" i="7"/>
  <c r="W241" i="7"/>
  <c r="V241" i="7"/>
  <c r="E556" i="5"/>
  <c r="H555" i="5"/>
  <c r="G555" i="5"/>
  <c r="F555" i="5"/>
  <c r="E575" i="4"/>
  <c r="C576" i="4"/>
  <c r="G565" i="3"/>
  <c r="F564" i="3"/>
  <c r="H563" i="3"/>
  <c r="I563" i="3" s="1"/>
  <c r="G244" i="4" l="1"/>
  <c r="H244" i="4" s="1"/>
  <c r="E244" i="7"/>
  <c r="O244" i="7" s="1"/>
  <c r="E244" i="6"/>
  <c r="W242" i="7"/>
  <c r="V242" i="7"/>
  <c r="S243" i="7"/>
  <c r="R243" i="7"/>
  <c r="U243" i="7"/>
  <c r="T243" i="7"/>
  <c r="H556" i="5"/>
  <c r="G556" i="5"/>
  <c r="E557" i="5"/>
  <c r="F556" i="5"/>
  <c r="E576" i="4"/>
  <c r="C577" i="4"/>
  <c r="H564" i="3"/>
  <c r="I564" i="3" s="1"/>
  <c r="F565" i="3"/>
  <c r="G566" i="3"/>
  <c r="G245" i="4" l="1"/>
  <c r="H245" i="4" s="1"/>
  <c r="E245" i="7"/>
  <c r="O245" i="7" s="1"/>
  <c r="E245" i="6"/>
  <c r="W243" i="7"/>
  <c r="V243" i="7"/>
  <c r="T244" i="7"/>
  <c r="U244" i="7"/>
  <c r="S244" i="7"/>
  <c r="R244" i="7"/>
  <c r="H557" i="5"/>
  <c r="G557" i="5"/>
  <c r="F557" i="5"/>
  <c r="E558" i="5"/>
  <c r="E577" i="4"/>
  <c r="C578" i="4"/>
  <c r="G567" i="3"/>
  <c r="F566" i="3"/>
  <c r="H565" i="3"/>
  <c r="I565" i="3" s="1"/>
  <c r="G246" i="4" l="1"/>
  <c r="H246" i="4" s="1"/>
  <c r="E246" i="7"/>
  <c r="O246" i="7" s="1"/>
  <c r="E246" i="6"/>
  <c r="U245" i="7"/>
  <c r="R245" i="7"/>
  <c r="T245" i="7"/>
  <c r="S245" i="7"/>
  <c r="W245" i="7" s="1"/>
  <c r="W244" i="7"/>
  <c r="V244" i="7"/>
  <c r="E559" i="5"/>
  <c r="H558" i="5"/>
  <c r="G558" i="5"/>
  <c r="F558" i="5"/>
  <c r="E578" i="4"/>
  <c r="C579" i="4"/>
  <c r="H566" i="3"/>
  <c r="I566" i="3" s="1"/>
  <c r="F567" i="3"/>
  <c r="G568" i="3"/>
  <c r="G247" i="4" l="1"/>
  <c r="H247" i="4" s="1"/>
  <c r="E247" i="7"/>
  <c r="O247" i="7" s="1"/>
  <c r="E247" i="6"/>
  <c r="V245" i="7"/>
  <c r="T246" i="7"/>
  <c r="U246" i="7"/>
  <c r="S246" i="7"/>
  <c r="R246" i="7"/>
  <c r="H559" i="5"/>
  <c r="G559" i="5"/>
  <c r="E560" i="5"/>
  <c r="F559" i="5"/>
  <c r="E579" i="4"/>
  <c r="C580" i="4"/>
  <c r="G569" i="3"/>
  <c r="H567" i="3"/>
  <c r="I567" i="3" s="1"/>
  <c r="F568" i="3"/>
  <c r="G248" i="4" l="1"/>
  <c r="H248" i="4" s="1"/>
  <c r="E248" i="7"/>
  <c r="O248" i="7" s="1"/>
  <c r="E248" i="6"/>
  <c r="W246" i="7"/>
  <c r="V246" i="7"/>
  <c r="U247" i="7"/>
  <c r="R247" i="7"/>
  <c r="S247" i="7"/>
  <c r="T247" i="7"/>
  <c r="H560" i="5"/>
  <c r="G560" i="5"/>
  <c r="F560" i="5"/>
  <c r="E561" i="5"/>
  <c r="E580" i="4"/>
  <c r="C581" i="4"/>
  <c r="H568" i="3"/>
  <c r="I568" i="3" s="1"/>
  <c r="F569" i="3"/>
  <c r="G570" i="3"/>
  <c r="G249" i="4" l="1"/>
  <c r="H249" i="4" s="1"/>
  <c r="E249" i="7"/>
  <c r="O249" i="7" s="1"/>
  <c r="E249" i="6"/>
  <c r="S248" i="7"/>
  <c r="R248" i="7"/>
  <c r="U248" i="7"/>
  <c r="T248" i="7"/>
  <c r="W247" i="7"/>
  <c r="V247" i="7"/>
  <c r="E562" i="5"/>
  <c r="H561" i="5"/>
  <c r="G561" i="5"/>
  <c r="F561" i="5"/>
  <c r="E581" i="4"/>
  <c r="C582" i="4"/>
  <c r="G571" i="3"/>
  <c r="F570" i="3"/>
  <c r="H569" i="3"/>
  <c r="I569" i="3" s="1"/>
  <c r="G250" i="4" l="1"/>
  <c r="H250" i="4" s="1"/>
  <c r="E250" i="7"/>
  <c r="O250" i="7" s="1"/>
  <c r="E250" i="6"/>
  <c r="W248" i="7"/>
  <c r="V248" i="7"/>
  <c r="U249" i="7"/>
  <c r="T249" i="7"/>
  <c r="S249" i="7"/>
  <c r="R249" i="7"/>
  <c r="H562" i="5"/>
  <c r="G562" i="5"/>
  <c r="E563" i="5"/>
  <c r="F562" i="5"/>
  <c r="E582" i="4"/>
  <c r="C583" i="4"/>
  <c r="F571" i="3"/>
  <c r="H570" i="3"/>
  <c r="I570" i="3" s="1"/>
  <c r="G572" i="3"/>
  <c r="S250" i="7" l="1"/>
  <c r="T250" i="7"/>
  <c r="U250" i="7"/>
  <c r="R250" i="7"/>
  <c r="G251" i="4"/>
  <c r="H251" i="4" s="1"/>
  <c r="E251" i="7"/>
  <c r="O251" i="7" s="1"/>
  <c r="E251" i="6"/>
  <c r="W249" i="7"/>
  <c r="V249" i="7"/>
  <c r="H563" i="5"/>
  <c r="G563" i="5"/>
  <c r="F563" i="5"/>
  <c r="E564" i="5"/>
  <c r="E583" i="4"/>
  <c r="C584" i="4"/>
  <c r="G573" i="3"/>
  <c r="H571" i="3"/>
  <c r="I571" i="3" s="1"/>
  <c r="F572" i="3"/>
  <c r="G252" i="4" l="1"/>
  <c r="H252" i="4" s="1"/>
  <c r="E252" i="7"/>
  <c r="O252" i="7" s="1"/>
  <c r="E252" i="6"/>
  <c r="U251" i="7"/>
  <c r="R251" i="7"/>
  <c r="V251" i="7" s="1"/>
  <c r="T251" i="7"/>
  <c r="S251" i="7"/>
  <c r="W251" i="7" s="1"/>
  <c r="W250" i="7"/>
  <c r="V250" i="7"/>
  <c r="E565" i="5"/>
  <c r="H564" i="5"/>
  <c r="G564" i="5"/>
  <c r="F564" i="5"/>
  <c r="E584" i="4"/>
  <c r="C585" i="4"/>
  <c r="F573" i="3"/>
  <c r="H572" i="3"/>
  <c r="I572" i="3" s="1"/>
  <c r="G574" i="3"/>
  <c r="G253" i="4" l="1"/>
  <c r="H253" i="4" s="1"/>
  <c r="E253" i="7"/>
  <c r="O253" i="7" s="1"/>
  <c r="E253" i="6"/>
  <c r="S252" i="7"/>
  <c r="T252" i="7"/>
  <c r="R252" i="7"/>
  <c r="V252" i="7" s="1"/>
  <c r="U252" i="7"/>
  <c r="W252" i="7" s="1"/>
  <c r="H565" i="5"/>
  <c r="G565" i="5"/>
  <c r="E566" i="5"/>
  <c r="F565" i="5"/>
  <c r="E585" i="4"/>
  <c r="C586" i="4"/>
  <c r="G575" i="3"/>
  <c r="H573" i="3"/>
  <c r="I573" i="3" s="1"/>
  <c r="F574" i="3"/>
  <c r="G254" i="4" l="1"/>
  <c r="H254" i="4" s="1"/>
  <c r="E254" i="7"/>
  <c r="O254" i="7" s="1"/>
  <c r="E254" i="6"/>
  <c r="U253" i="7"/>
  <c r="T253" i="7"/>
  <c r="S253" i="7"/>
  <c r="R253" i="7"/>
  <c r="H566" i="5"/>
  <c r="G566" i="5"/>
  <c r="F566" i="5"/>
  <c r="E567" i="5"/>
  <c r="E586" i="4"/>
  <c r="C587" i="4"/>
  <c r="F575" i="3"/>
  <c r="H574" i="3"/>
  <c r="I574" i="3" s="1"/>
  <c r="G576" i="3"/>
  <c r="G255" i="4" l="1"/>
  <c r="H255" i="4" s="1"/>
  <c r="E255" i="7"/>
  <c r="O255" i="7" s="1"/>
  <c r="E255" i="6"/>
  <c r="T254" i="7"/>
  <c r="S254" i="7"/>
  <c r="R254" i="7"/>
  <c r="U254" i="7"/>
  <c r="W253" i="7"/>
  <c r="V253" i="7"/>
  <c r="E568" i="5"/>
  <c r="H567" i="5"/>
  <c r="G567" i="5"/>
  <c r="F567" i="5"/>
  <c r="E587" i="4"/>
  <c r="C588" i="4"/>
  <c r="G577" i="3"/>
  <c r="F576" i="3"/>
  <c r="H575" i="3"/>
  <c r="I575" i="3" s="1"/>
  <c r="W254" i="7" l="1"/>
  <c r="V254" i="7"/>
  <c r="G256" i="4"/>
  <c r="H256" i="4" s="1"/>
  <c r="E256" i="7"/>
  <c r="O256" i="7" s="1"/>
  <c r="E256" i="6"/>
  <c r="U255" i="7"/>
  <c r="T255" i="7"/>
  <c r="S255" i="7"/>
  <c r="R255" i="7"/>
  <c r="H568" i="5"/>
  <c r="G568" i="5"/>
  <c r="E569" i="5"/>
  <c r="F568" i="5"/>
  <c r="E588" i="4"/>
  <c r="C589" i="4"/>
  <c r="F577" i="3"/>
  <c r="H576" i="3"/>
  <c r="I576" i="3" s="1"/>
  <c r="G578" i="3"/>
  <c r="G257" i="4" l="1"/>
  <c r="H257" i="4" s="1"/>
  <c r="E257" i="7"/>
  <c r="O257" i="7" s="1"/>
  <c r="E257" i="6"/>
  <c r="R256" i="7"/>
  <c r="S256" i="7"/>
  <c r="T256" i="7"/>
  <c r="U256" i="7"/>
  <c r="W255" i="7"/>
  <c r="V255" i="7"/>
  <c r="H569" i="5"/>
  <c r="G569" i="5"/>
  <c r="F569" i="5"/>
  <c r="E570" i="5"/>
  <c r="E589" i="4"/>
  <c r="C590" i="4"/>
  <c r="G579" i="3"/>
  <c r="F578" i="3"/>
  <c r="H577" i="3"/>
  <c r="I577" i="3" s="1"/>
  <c r="G258" i="4" l="1"/>
  <c r="H258" i="4" s="1"/>
  <c r="E258" i="7"/>
  <c r="O258" i="7" s="1"/>
  <c r="E258" i="6"/>
  <c r="R257" i="7"/>
  <c r="U257" i="7"/>
  <c r="T257" i="7"/>
  <c r="S257" i="7"/>
  <c r="W257" i="7" s="1"/>
  <c r="W256" i="7"/>
  <c r="V256" i="7"/>
  <c r="E571" i="5"/>
  <c r="H570" i="5"/>
  <c r="G570" i="5"/>
  <c r="F570" i="5"/>
  <c r="E590" i="4"/>
  <c r="C591" i="4"/>
  <c r="H578" i="3"/>
  <c r="I578" i="3" s="1"/>
  <c r="F579" i="3"/>
  <c r="G580" i="3"/>
  <c r="U258" i="7" l="1"/>
  <c r="T258" i="7"/>
  <c r="S258" i="7"/>
  <c r="R258" i="7"/>
  <c r="G259" i="4"/>
  <c r="H259" i="4" s="1"/>
  <c r="E259" i="7"/>
  <c r="O259" i="7" s="1"/>
  <c r="E259" i="6"/>
  <c r="V257" i="7"/>
  <c r="H571" i="5"/>
  <c r="G571" i="5"/>
  <c r="E572" i="5"/>
  <c r="F571" i="5"/>
  <c r="E591" i="4"/>
  <c r="C592" i="4"/>
  <c r="G581" i="3"/>
  <c r="F580" i="3"/>
  <c r="H579" i="3"/>
  <c r="I579" i="3" s="1"/>
  <c r="G260" i="4" l="1"/>
  <c r="H260" i="4" s="1"/>
  <c r="E260" i="7"/>
  <c r="O260" i="7" s="1"/>
  <c r="E260" i="6"/>
  <c r="R259" i="7"/>
  <c r="U259" i="7"/>
  <c r="S259" i="7"/>
  <c r="T259" i="7"/>
  <c r="V258" i="7"/>
  <c r="W258" i="7"/>
  <c r="H572" i="5"/>
  <c r="G572" i="5"/>
  <c r="F572" i="5"/>
  <c r="E573" i="5"/>
  <c r="E592" i="4"/>
  <c r="C593" i="4"/>
  <c r="H580" i="3"/>
  <c r="I580" i="3" s="1"/>
  <c r="F581" i="3"/>
  <c r="G582" i="3"/>
  <c r="G261" i="4" l="1"/>
  <c r="H261" i="4" s="1"/>
  <c r="E261" i="7"/>
  <c r="O261" i="7" s="1"/>
  <c r="E261" i="6"/>
  <c r="S260" i="7"/>
  <c r="T260" i="7"/>
  <c r="R260" i="7"/>
  <c r="U260" i="7"/>
  <c r="W259" i="7"/>
  <c r="V259" i="7"/>
  <c r="E574" i="5"/>
  <c r="H573" i="5"/>
  <c r="G573" i="5"/>
  <c r="F573" i="5"/>
  <c r="E593" i="4"/>
  <c r="C594" i="4"/>
  <c r="G583" i="3"/>
  <c r="F582" i="3"/>
  <c r="H581" i="3"/>
  <c r="I581" i="3" s="1"/>
  <c r="W260" i="7" l="1"/>
  <c r="V260" i="7"/>
  <c r="G262" i="4"/>
  <c r="H262" i="4" s="1"/>
  <c r="E262" i="7"/>
  <c r="O262" i="7" s="1"/>
  <c r="E262" i="6"/>
  <c r="U261" i="7"/>
  <c r="T261" i="7"/>
  <c r="S261" i="7"/>
  <c r="R261" i="7"/>
  <c r="H574" i="5"/>
  <c r="G574" i="5"/>
  <c r="E575" i="5"/>
  <c r="F574" i="5"/>
  <c r="E594" i="4"/>
  <c r="C595" i="4"/>
  <c r="F583" i="3"/>
  <c r="H582" i="3"/>
  <c r="I582" i="3" s="1"/>
  <c r="G584" i="3"/>
  <c r="G263" i="4" l="1"/>
  <c r="H263" i="4" s="1"/>
  <c r="E263" i="7"/>
  <c r="O263" i="7" s="1"/>
  <c r="E263" i="6"/>
  <c r="U262" i="7"/>
  <c r="S262" i="7"/>
  <c r="R262" i="7"/>
  <c r="T262" i="7"/>
  <c r="W261" i="7"/>
  <c r="V261" i="7"/>
  <c r="H575" i="5"/>
  <c r="G575" i="5"/>
  <c r="F575" i="5"/>
  <c r="E576" i="5"/>
  <c r="E595" i="4"/>
  <c r="C596" i="4"/>
  <c r="G585" i="3"/>
  <c r="F584" i="3"/>
  <c r="H583" i="3"/>
  <c r="I583" i="3" s="1"/>
  <c r="G264" i="4" l="1"/>
  <c r="H264" i="4" s="1"/>
  <c r="E264" i="7"/>
  <c r="O264" i="7" s="1"/>
  <c r="E264" i="6"/>
  <c r="W262" i="7"/>
  <c r="V262" i="7"/>
  <c r="U263" i="7"/>
  <c r="S263" i="7"/>
  <c r="R263" i="7"/>
  <c r="T263" i="7"/>
  <c r="E577" i="5"/>
  <c r="H576" i="5"/>
  <c r="G576" i="5"/>
  <c r="F576" i="5"/>
  <c r="E596" i="4"/>
  <c r="C597" i="4"/>
  <c r="F585" i="3"/>
  <c r="H584" i="3"/>
  <c r="I584" i="3" s="1"/>
  <c r="G586" i="3"/>
  <c r="W263" i="7" l="1"/>
  <c r="V263" i="7"/>
  <c r="U264" i="7"/>
  <c r="T264" i="7"/>
  <c r="S264" i="7"/>
  <c r="R264" i="7"/>
  <c r="G265" i="4"/>
  <c r="H265" i="4" s="1"/>
  <c r="E265" i="7"/>
  <c r="O265" i="7" s="1"/>
  <c r="E265" i="6"/>
  <c r="H577" i="5"/>
  <c r="G577" i="5"/>
  <c r="E578" i="5"/>
  <c r="F577" i="5"/>
  <c r="E597" i="4"/>
  <c r="C598" i="4"/>
  <c r="G587" i="3"/>
  <c r="H585" i="3"/>
  <c r="I585" i="3" s="1"/>
  <c r="F586" i="3"/>
  <c r="G266" i="4" l="1"/>
  <c r="H266" i="4" s="1"/>
  <c r="E266" i="6"/>
  <c r="E266" i="7"/>
  <c r="O266" i="7" s="1"/>
  <c r="R265" i="7"/>
  <c r="U265" i="7"/>
  <c r="T265" i="7"/>
  <c r="S265" i="7"/>
  <c r="W264" i="7"/>
  <c r="V264" i="7"/>
  <c r="E579" i="5"/>
  <c r="H578" i="5"/>
  <c r="G578" i="5"/>
  <c r="F578" i="5"/>
  <c r="E598" i="4"/>
  <c r="C599" i="4"/>
  <c r="F587" i="3"/>
  <c r="H586" i="3"/>
  <c r="I586" i="3" s="1"/>
  <c r="G588" i="3"/>
  <c r="G267" i="4" l="1"/>
  <c r="H267" i="4" s="1"/>
  <c r="E267" i="7"/>
  <c r="O267" i="7" s="1"/>
  <c r="E267" i="6"/>
  <c r="W265" i="7"/>
  <c r="V265" i="7"/>
  <c r="S266" i="7"/>
  <c r="T266" i="7"/>
  <c r="R266" i="7"/>
  <c r="U266" i="7"/>
  <c r="E580" i="5"/>
  <c r="H579" i="5"/>
  <c r="G579" i="5"/>
  <c r="F579" i="5"/>
  <c r="E599" i="4"/>
  <c r="C600" i="4"/>
  <c r="G589" i="3"/>
  <c r="F588" i="3"/>
  <c r="H587" i="3"/>
  <c r="I587" i="3" s="1"/>
  <c r="W266" i="7" l="1"/>
  <c r="V266" i="7"/>
  <c r="T267" i="7"/>
  <c r="S267" i="7"/>
  <c r="R267" i="7"/>
  <c r="U267" i="7"/>
  <c r="G268" i="4"/>
  <c r="H268" i="4" s="1"/>
  <c r="E268" i="7"/>
  <c r="O268" i="7" s="1"/>
  <c r="E268" i="6"/>
  <c r="H580" i="5"/>
  <c r="G580" i="5"/>
  <c r="E581" i="5"/>
  <c r="F580" i="5"/>
  <c r="E600" i="4"/>
  <c r="C601" i="4"/>
  <c r="H588" i="3"/>
  <c r="I588" i="3" s="1"/>
  <c r="F589" i="3"/>
  <c r="G590" i="3"/>
  <c r="W267" i="7" l="1"/>
  <c r="V267" i="7"/>
  <c r="G269" i="4"/>
  <c r="H269" i="4" s="1"/>
  <c r="E269" i="7"/>
  <c r="O269" i="7" s="1"/>
  <c r="E269" i="6"/>
  <c r="U268" i="7"/>
  <c r="R268" i="7"/>
  <c r="T268" i="7"/>
  <c r="S268" i="7"/>
  <c r="E582" i="5"/>
  <c r="H581" i="5"/>
  <c r="G581" i="5"/>
  <c r="F581" i="5"/>
  <c r="E601" i="4"/>
  <c r="C602" i="4"/>
  <c r="G591" i="3"/>
  <c r="F590" i="3"/>
  <c r="H589" i="3"/>
  <c r="I589" i="3" s="1"/>
  <c r="G270" i="4" l="1"/>
  <c r="H270" i="4" s="1"/>
  <c r="E270" i="7"/>
  <c r="O270" i="7" s="1"/>
  <c r="E270" i="6"/>
  <c r="W268" i="7"/>
  <c r="V268" i="7"/>
  <c r="R269" i="7"/>
  <c r="U269" i="7"/>
  <c r="S269" i="7"/>
  <c r="T269" i="7"/>
  <c r="E583" i="5"/>
  <c r="H582" i="5"/>
  <c r="G582" i="5"/>
  <c r="F582" i="5"/>
  <c r="E602" i="4"/>
  <c r="C603" i="4"/>
  <c r="H590" i="3"/>
  <c r="I590" i="3" s="1"/>
  <c r="F591" i="3"/>
  <c r="G592" i="3"/>
  <c r="W269" i="7" l="1"/>
  <c r="V269" i="7"/>
  <c r="U270" i="7"/>
  <c r="T270" i="7"/>
  <c r="S270" i="7"/>
  <c r="R270" i="7"/>
  <c r="G271" i="4"/>
  <c r="H271" i="4" s="1"/>
  <c r="E271" i="7"/>
  <c r="O271" i="7" s="1"/>
  <c r="E271" i="6"/>
  <c r="H583" i="5"/>
  <c r="G583" i="5"/>
  <c r="E584" i="5"/>
  <c r="F583" i="5"/>
  <c r="E603" i="4"/>
  <c r="C604" i="4"/>
  <c r="G593" i="3"/>
  <c r="F592" i="3"/>
  <c r="H591" i="3"/>
  <c r="I591" i="3" s="1"/>
  <c r="G272" i="4" l="1"/>
  <c r="H272" i="4" s="1"/>
  <c r="E272" i="7"/>
  <c r="O272" i="7" s="1"/>
  <c r="E272" i="6"/>
  <c r="U271" i="7"/>
  <c r="R271" i="7"/>
  <c r="S271" i="7"/>
  <c r="T271" i="7"/>
  <c r="V270" i="7"/>
  <c r="W270" i="7"/>
  <c r="E585" i="5"/>
  <c r="H584" i="5"/>
  <c r="G584" i="5"/>
  <c r="F584" i="5"/>
  <c r="E604" i="4"/>
  <c r="C605" i="4"/>
  <c r="H592" i="3"/>
  <c r="I592" i="3" s="1"/>
  <c r="F593" i="3"/>
  <c r="G594" i="3"/>
  <c r="G273" i="4" l="1"/>
  <c r="H273" i="4" s="1"/>
  <c r="E273" i="7"/>
  <c r="O273" i="7" s="1"/>
  <c r="E273" i="6"/>
  <c r="U272" i="7"/>
  <c r="S272" i="7"/>
  <c r="R272" i="7"/>
  <c r="T272" i="7"/>
  <c r="V271" i="7"/>
  <c r="W271" i="7"/>
  <c r="E586" i="5"/>
  <c r="H585" i="5"/>
  <c r="G585" i="5"/>
  <c r="F585" i="5"/>
  <c r="E605" i="4"/>
  <c r="C606" i="4"/>
  <c r="G595" i="3"/>
  <c r="F594" i="3"/>
  <c r="H593" i="3"/>
  <c r="I593" i="3" s="1"/>
  <c r="G274" i="4" l="1"/>
  <c r="H274" i="4" s="1"/>
  <c r="E274" i="7"/>
  <c r="O274" i="7" s="1"/>
  <c r="E274" i="6"/>
  <c r="W272" i="7"/>
  <c r="V272" i="7"/>
  <c r="U273" i="7"/>
  <c r="T273" i="7"/>
  <c r="S273" i="7"/>
  <c r="R273" i="7"/>
  <c r="H586" i="5"/>
  <c r="G586" i="5"/>
  <c r="E587" i="5"/>
  <c r="F586" i="5"/>
  <c r="E606" i="4"/>
  <c r="C607" i="4"/>
  <c r="F595" i="3"/>
  <c r="H594" i="3"/>
  <c r="I594" i="3" s="1"/>
  <c r="G596" i="3"/>
  <c r="G275" i="4" l="1"/>
  <c r="H275" i="4" s="1"/>
  <c r="E275" i="7"/>
  <c r="O275" i="7" s="1"/>
  <c r="E275" i="6"/>
  <c r="U274" i="7"/>
  <c r="R274" i="7"/>
  <c r="S274" i="7"/>
  <c r="T274" i="7"/>
  <c r="W273" i="7"/>
  <c r="V273" i="7"/>
  <c r="E588" i="5"/>
  <c r="H587" i="5"/>
  <c r="G587" i="5"/>
  <c r="F587" i="5"/>
  <c r="E607" i="4"/>
  <c r="C608" i="4"/>
  <c r="G597" i="3"/>
  <c r="F596" i="3"/>
  <c r="H595" i="3"/>
  <c r="I595" i="3" s="1"/>
  <c r="G276" i="4" l="1"/>
  <c r="H276" i="4" s="1"/>
  <c r="E276" i="7"/>
  <c r="O276" i="7" s="1"/>
  <c r="E276" i="6"/>
  <c r="W274" i="7"/>
  <c r="V274" i="7"/>
  <c r="U275" i="7"/>
  <c r="S275" i="7"/>
  <c r="R275" i="7"/>
  <c r="T275" i="7"/>
  <c r="E589" i="5"/>
  <c r="H588" i="5"/>
  <c r="G588" i="5"/>
  <c r="F588" i="5"/>
  <c r="E608" i="4"/>
  <c r="C609" i="4"/>
  <c r="H596" i="3"/>
  <c r="I596" i="3" s="1"/>
  <c r="F597" i="3"/>
  <c r="G598" i="3"/>
  <c r="W275" i="7" l="1"/>
  <c r="V275" i="7"/>
  <c r="G277" i="4"/>
  <c r="H277" i="4" s="1"/>
  <c r="E277" i="7"/>
  <c r="O277" i="7" s="1"/>
  <c r="E277" i="6"/>
  <c r="U276" i="7"/>
  <c r="T276" i="7"/>
  <c r="S276" i="7"/>
  <c r="R276" i="7"/>
  <c r="H589" i="5"/>
  <c r="G589" i="5"/>
  <c r="E590" i="5"/>
  <c r="F589" i="5"/>
  <c r="E609" i="4"/>
  <c r="C610" i="4"/>
  <c r="G599" i="3"/>
  <c r="H597" i="3"/>
  <c r="I597" i="3" s="1"/>
  <c r="F598" i="3"/>
  <c r="G278" i="4" l="1"/>
  <c r="H278" i="4" s="1"/>
  <c r="E278" i="7"/>
  <c r="O278" i="7" s="1"/>
  <c r="E278" i="6"/>
  <c r="U277" i="7"/>
  <c r="S277" i="7"/>
  <c r="T277" i="7"/>
  <c r="R277" i="7"/>
  <c r="W276" i="7"/>
  <c r="V276" i="7"/>
  <c r="E591" i="5"/>
  <c r="H590" i="5"/>
  <c r="G590" i="5"/>
  <c r="F590" i="5"/>
  <c r="E610" i="4"/>
  <c r="C611" i="4"/>
  <c r="F599" i="3"/>
  <c r="H598" i="3"/>
  <c r="I598" i="3" s="1"/>
  <c r="G600" i="3"/>
  <c r="G279" i="4" l="1"/>
  <c r="H279" i="4" s="1"/>
  <c r="E279" i="7"/>
  <c r="O279" i="7" s="1"/>
  <c r="E279" i="6"/>
  <c r="V277" i="7"/>
  <c r="W277" i="7"/>
  <c r="T278" i="7"/>
  <c r="U278" i="7"/>
  <c r="S278" i="7"/>
  <c r="R278" i="7"/>
  <c r="E592" i="5"/>
  <c r="H591" i="5"/>
  <c r="G591" i="5"/>
  <c r="F591" i="5"/>
  <c r="E611" i="4"/>
  <c r="C612" i="4"/>
  <c r="G601" i="3"/>
  <c r="F600" i="3"/>
  <c r="H599" i="3"/>
  <c r="I599" i="3" s="1"/>
  <c r="R279" i="7" l="1"/>
  <c r="U279" i="7"/>
  <c r="T279" i="7"/>
  <c r="S279" i="7"/>
  <c r="G280" i="4"/>
  <c r="H280" i="4" s="1"/>
  <c r="E280" i="7"/>
  <c r="O280" i="7" s="1"/>
  <c r="E280" i="6"/>
  <c r="W278" i="7"/>
  <c r="V278" i="7"/>
  <c r="H592" i="5"/>
  <c r="G592" i="5"/>
  <c r="F592" i="5"/>
  <c r="E593" i="5"/>
  <c r="E612" i="4"/>
  <c r="C613" i="4"/>
  <c r="F601" i="3"/>
  <c r="H600" i="3"/>
  <c r="I600" i="3" s="1"/>
  <c r="G602" i="3"/>
  <c r="G281" i="4" l="1"/>
  <c r="H281" i="4" s="1"/>
  <c r="E281" i="7"/>
  <c r="O281" i="7" s="1"/>
  <c r="E281" i="6"/>
  <c r="S280" i="7"/>
  <c r="R280" i="7"/>
  <c r="T280" i="7"/>
  <c r="U280" i="7"/>
  <c r="W279" i="7"/>
  <c r="V279" i="7"/>
  <c r="E594" i="5"/>
  <c r="H593" i="5"/>
  <c r="G593" i="5"/>
  <c r="F593" i="5"/>
  <c r="E613" i="4"/>
  <c r="C614" i="4"/>
  <c r="G603" i="3"/>
  <c r="F602" i="3"/>
  <c r="H601" i="3"/>
  <c r="I601" i="3" s="1"/>
  <c r="W280" i="7" l="1"/>
  <c r="V280" i="7"/>
  <c r="G282" i="4"/>
  <c r="H282" i="4" s="1"/>
  <c r="E282" i="7"/>
  <c r="O282" i="7" s="1"/>
  <c r="E282" i="6"/>
  <c r="U281" i="7"/>
  <c r="S281" i="7"/>
  <c r="R281" i="7"/>
  <c r="T281" i="7"/>
  <c r="E595" i="5"/>
  <c r="H594" i="5"/>
  <c r="G594" i="5"/>
  <c r="F594" i="5"/>
  <c r="E614" i="4"/>
  <c r="C615" i="4"/>
  <c r="H602" i="3"/>
  <c r="I602" i="3" s="1"/>
  <c r="F603" i="3"/>
  <c r="G604" i="3"/>
  <c r="G283" i="4" l="1"/>
  <c r="H283" i="4" s="1"/>
  <c r="E283" i="7"/>
  <c r="O283" i="7" s="1"/>
  <c r="E283" i="6"/>
  <c r="W281" i="7"/>
  <c r="V281" i="7"/>
  <c r="U282" i="7"/>
  <c r="T282" i="7"/>
  <c r="S282" i="7"/>
  <c r="R282" i="7"/>
  <c r="H595" i="5"/>
  <c r="G595" i="5"/>
  <c r="E596" i="5"/>
  <c r="F595" i="5"/>
  <c r="E615" i="4"/>
  <c r="C616" i="4"/>
  <c r="G605" i="3"/>
  <c r="F604" i="3"/>
  <c r="H603" i="3"/>
  <c r="I603" i="3" s="1"/>
  <c r="W282" i="7" l="1"/>
  <c r="V282" i="7"/>
  <c r="G284" i="4"/>
  <c r="H284" i="4" s="1"/>
  <c r="E284" i="7"/>
  <c r="O284" i="7" s="1"/>
  <c r="E284" i="6"/>
  <c r="R283" i="7"/>
  <c r="U283" i="7"/>
  <c r="S283" i="7"/>
  <c r="T283" i="7"/>
  <c r="E597" i="5"/>
  <c r="H596" i="5"/>
  <c r="G596" i="5"/>
  <c r="F596" i="5"/>
  <c r="E616" i="4"/>
  <c r="C617" i="4"/>
  <c r="H604" i="3"/>
  <c r="I604" i="3" s="1"/>
  <c r="F605" i="3"/>
  <c r="G606" i="3"/>
  <c r="V283" i="7" l="1"/>
  <c r="W283" i="7"/>
  <c r="R284" i="7"/>
  <c r="T284" i="7"/>
  <c r="U284" i="7"/>
  <c r="S284" i="7"/>
  <c r="G285" i="4"/>
  <c r="H285" i="4" s="1"/>
  <c r="E285" i="7"/>
  <c r="O285" i="7" s="1"/>
  <c r="E285" i="6"/>
  <c r="E598" i="5"/>
  <c r="H597" i="5"/>
  <c r="G597" i="5"/>
  <c r="F597" i="5"/>
  <c r="E617" i="4"/>
  <c r="C618" i="4"/>
  <c r="G607" i="3"/>
  <c r="F606" i="3"/>
  <c r="H605" i="3"/>
  <c r="I605" i="3" s="1"/>
  <c r="G286" i="4" l="1"/>
  <c r="H286" i="4" s="1"/>
  <c r="E286" i="7"/>
  <c r="O286" i="7" s="1"/>
  <c r="E286" i="6"/>
  <c r="S285" i="7"/>
  <c r="R285" i="7"/>
  <c r="U285" i="7"/>
  <c r="T285" i="7"/>
  <c r="W284" i="7"/>
  <c r="V284" i="7"/>
  <c r="H598" i="5"/>
  <c r="G598" i="5"/>
  <c r="E599" i="5"/>
  <c r="F598" i="5"/>
  <c r="E618" i="4"/>
  <c r="C619" i="4"/>
  <c r="F607" i="3"/>
  <c r="H606" i="3"/>
  <c r="I606" i="3" s="1"/>
  <c r="G608" i="3"/>
  <c r="G287" i="4" l="1"/>
  <c r="H287" i="4" s="1"/>
  <c r="E287" i="7"/>
  <c r="O287" i="7" s="1"/>
  <c r="E287" i="6"/>
  <c r="S286" i="7"/>
  <c r="R286" i="7"/>
  <c r="T286" i="7"/>
  <c r="U286" i="7"/>
  <c r="W285" i="7"/>
  <c r="V285" i="7"/>
  <c r="E600" i="5"/>
  <c r="H599" i="5"/>
  <c r="G599" i="5"/>
  <c r="F599" i="5"/>
  <c r="E619" i="4"/>
  <c r="C620" i="4"/>
  <c r="G609" i="3"/>
  <c r="F608" i="3"/>
  <c r="H607" i="3"/>
  <c r="I607" i="3" s="1"/>
  <c r="W286" i="7" l="1"/>
  <c r="V286" i="7"/>
  <c r="U287" i="7"/>
  <c r="R287" i="7"/>
  <c r="S287" i="7"/>
  <c r="T287" i="7"/>
  <c r="G288" i="4"/>
  <c r="H288" i="4" s="1"/>
  <c r="E288" i="7"/>
  <c r="O288" i="7" s="1"/>
  <c r="E288" i="6"/>
  <c r="E601" i="5"/>
  <c r="H600" i="5"/>
  <c r="G600" i="5"/>
  <c r="F600" i="5"/>
  <c r="E620" i="4"/>
  <c r="C621" i="4"/>
  <c r="H608" i="3"/>
  <c r="I608" i="3" s="1"/>
  <c r="F609" i="3"/>
  <c r="G610" i="3"/>
  <c r="T288" i="7" l="1"/>
  <c r="S288" i="7"/>
  <c r="U288" i="7"/>
  <c r="R288" i="7"/>
  <c r="G289" i="4"/>
  <c r="H289" i="4" s="1"/>
  <c r="E289" i="7"/>
  <c r="O289" i="7" s="1"/>
  <c r="E289" i="6"/>
  <c r="W287" i="7"/>
  <c r="V287" i="7"/>
  <c r="H601" i="5"/>
  <c r="G601" i="5"/>
  <c r="E602" i="5"/>
  <c r="F601" i="5"/>
  <c r="E621" i="4"/>
  <c r="C622" i="4"/>
  <c r="G611" i="3"/>
  <c r="H609" i="3"/>
  <c r="I609" i="3" s="1"/>
  <c r="F610" i="3"/>
  <c r="R289" i="7" l="1"/>
  <c r="U289" i="7"/>
  <c r="T289" i="7"/>
  <c r="S289" i="7"/>
  <c r="G290" i="4"/>
  <c r="H290" i="4" s="1"/>
  <c r="E290" i="7"/>
  <c r="O290" i="7" s="1"/>
  <c r="E290" i="6"/>
  <c r="V288" i="7"/>
  <c r="W288" i="7"/>
  <c r="E603" i="5"/>
  <c r="H602" i="5"/>
  <c r="G602" i="5"/>
  <c r="F602" i="5"/>
  <c r="E622" i="4"/>
  <c r="C623" i="4"/>
  <c r="F611" i="3"/>
  <c r="H610" i="3"/>
  <c r="I610" i="3" s="1"/>
  <c r="G612" i="3"/>
  <c r="G291" i="4" l="1"/>
  <c r="H291" i="4" s="1"/>
  <c r="E291" i="7"/>
  <c r="O291" i="7" s="1"/>
  <c r="E291" i="6"/>
  <c r="R290" i="7"/>
  <c r="U290" i="7"/>
  <c r="T290" i="7"/>
  <c r="S290" i="7"/>
  <c r="W289" i="7"/>
  <c r="V289" i="7"/>
  <c r="E604" i="5"/>
  <c r="H603" i="5"/>
  <c r="G603" i="5"/>
  <c r="F603" i="5"/>
  <c r="E623" i="4"/>
  <c r="C624" i="4"/>
  <c r="G613" i="3"/>
  <c r="F612" i="3"/>
  <c r="H611" i="3"/>
  <c r="I611" i="3" s="1"/>
  <c r="G292" i="4" l="1"/>
  <c r="H292" i="4" s="1"/>
  <c r="E292" i="7"/>
  <c r="O292" i="7" s="1"/>
  <c r="E292" i="6"/>
  <c r="W290" i="7"/>
  <c r="V290" i="7"/>
  <c r="R291" i="7"/>
  <c r="U291" i="7"/>
  <c r="T291" i="7"/>
  <c r="S291" i="7"/>
  <c r="H604" i="5"/>
  <c r="G604" i="5"/>
  <c r="E605" i="5"/>
  <c r="F604" i="5"/>
  <c r="E624" i="4"/>
  <c r="C625" i="4"/>
  <c r="F613" i="3"/>
  <c r="H612" i="3"/>
  <c r="I612" i="3" s="1"/>
  <c r="G614" i="3"/>
  <c r="G293" i="4" l="1"/>
  <c r="H293" i="4" s="1"/>
  <c r="E293" i="7"/>
  <c r="O293" i="7" s="1"/>
  <c r="E293" i="6"/>
  <c r="U292" i="7"/>
  <c r="S292" i="7"/>
  <c r="R292" i="7"/>
  <c r="T292" i="7"/>
  <c r="W291" i="7"/>
  <c r="V291" i="7"/>
  <c r="E606" i="5"/>
  <c r="H605" i="5"/>
  <c r="G605" i="5"/>
  <c r="F605" i="5"/>
  <c r="E625" i="4"/>
  <c r="C626" i="4"/>
  <c r="G615" i="3"/>
  <c r="F614" i="3"/>
  <c r="H613" i="3"/>
  <c r="I613" i="3" s="1"/>
  <c r="G294" i="4" l="1"/>
  <c r="H294" i="4" s="1"/>
  <c r="E294" i="7"/>
  <c r="O294" i="7" s="1"/>
  <c r="E294" i="6"/>
  <c r="U293" i="7"/>
  <c r="T293" i="7"/>
  <c r="R293" i="7"/>
  <c r="S293" i="7"/>
  <c r="W292" i="7"/>
  <c r="V292" i="7"/>
  <c r="E607" i="5"/>
  <c r="H606" i="5"/>
  <c r="G606" i="5"/>
  <c r="F606" i="5"/>
  <c r="E626" i="4"/>
  <c r="C627" i="4"/>
  <c r="H614" i="3"/>
  <c r="I614" i="3" s="1"/>
  <c r="F615" i="3"/>
  <c r="G616" i="3"/>
  <c r="G295" i="4" l="1"/>
  <c r="H295" i="4" s="1"/>
  <c r="E295" i="7"/>
  <c r="O295" i="7" s="1"/>
  <c r="E295" i="6"/>
  <c r="W293" i="7"/>
  <c r="V293" i="7"/>
  <c r="T294" i="7"/>
  <c r="U294" i="7"/>
  <c r="S294" i="7"/>
  <c r="R294" i="7"/>
  <c r="H607" i="5"/>
  <c r="G607" i="5"/>
  <c r="E608" i="5"/>
  <c r="F607" i="5"/>
  <c r="E627" i="4"/>
  <c r="C628" i="4"/>
  <c r="G617" i="3"/>
  <c r="F616" i="3"/>
  <c r="H615" i="3"/>
  <c r="I615" i="3" s="1"/>
  <c r="G296" i="4" l="1"/>
  <c r="H296" i="4" s="1"/>
  <c r="E296" i="7"/>
  <c r="O296" i="7" s="1"/>
  <c r="E296" i="6"/>
  <c r="U295" i="7"/>
  <c r="R295" i="7"/>
  <c r="T295" i="7"/>
  <c r="S295" i="7"/>
  <c r="V294" i="7"/>
  <c r="W294" i="7"/>
  <c r="E609" i="5"/>
  <c r="H608" i="5"/>
  <c r="G608" i="5"/>
  <c r="F608" i="5"/>
  <c r="E628" i="4"/>
  <c r="C629" i="4"/>
  <c r="H616" i="3"/>
  <c r="I616" i="3" s="1"/>
  <c r="F617" i="3"/>
  <c r="G618" i="3"/>
  <c r="G297" i="4" l="1"/>
  <c r="H297" i="4" s="1"/>
  <c r="E297" i="7"/>
  <c r="O297" i="7" s="1"/>
  <c r="E297" i="6"/>
  <c r="W295" i="7"/>
  <c r="V295" i="7"/>
  <c r="S296" i="7"/>
  <c r="R296" i="7"/>
  <c r="T296" i="7"/>
  <c r="U296" i="7"/>
  <c r="E610" i="5"/>
  <c r="H609" i="5"/>
  <c r="G609" i="5"/>
  <c r="F609" i="5"/>
  <c r="E629" i="4"/>
  <c r="C630" i="4"/>
  <c r="G619" i="3"/>
  <c r="F618" i="3"/>
  <c r="H617" i="3"/>
  <c r="I617" i="3" s="1"/>
  <c r="V296" i="7" l="1"/>
  <c r="W296" i="7"/>
  <c r="T297" i="7"/>
  <c r="S297" i="7"/>
  <c r="R297" i="7"/>
  <c r="U297" i="7"/>
  <c r="G298" i="4"/>
  <c r="H298" i="4" s="1"/>
  <c r="E298" i="6"/>
  <c r="E298" i="7"/>
  <c r="O298" i="7" s="1"/>
  <c r="H610" i="5"/>
  <c r="G610" i="5"/>
  <c r="F610" i="5"/>
  <c r="E611" i="5"/>
  <c r="E630" i="4"/>
  <c r="C631" i="4"/>
  <c r="F619" i="3"/>
  <c r="H618" i="3"/>
  <c r="I618" i="3" s="1"/>
  <c r="G620" i="3"/>
  <c r="G299" i="4" l="1"/>
  <c r="H299" i="4" s="1"/>
  <c r="E299" i="7"/>
  <c r="O299" i="7" s="1"/>
  <c r="E299" i="6"/>
  <c r="W297" i="7"/>
  <c r="V297" i="7"/>
  <c r="T298" i="7"/>
  <c r="S298" i="7"/>
  <c r="R298" i="7"/>
  <c r="U298" i="7"/>
  <c r="E612" i="5"/>
  <c r="H611" i="5"/>
  <c r="G611" i="5"/>
  <c r="F611" i="5"/>
  <c r="E631" i="4"/>
  <c r="C632" i="4"/>
  <c r="G621" i="3"/>
  <c r="F620" i="3"/>
  <c r="H619" i="3"/>
  <c r="I619" i="3" s="1"/>
  <c r="G300" i="4" l="1"/>
  <c r="H300" i="4" s="1"/>
  <c r="E300" i="7"/>
  <c r="O300" i="7" s="1"/>
  <c r="E300" i="6"/>
  <c r="V298" i="7"/>
  <c r="W298" i="7"/>
  <c r="U299" i="7"/>
  <c r="T299" i="7"/>
  <c r="R299" i="7"/>
  <c r="S299" i="7"/>
  <c r="E613" i="5"/>
  <c r="H612" i="5"/>
  <c r="G612" i="5"/>
  <c r="F612" i="5"/>
  <c r="E632" i="4"/>
  <c r="C633" i="4"/>
  <c r="F621" i="3"/>
  <c r="H620" i="3"/>
  <c r="I620" i="3" s="1"/>
  <c r="G622" i="3"/>
  <c r="G301" i="4" l="1"/>
  <c r="H301" i="4" s="1"/>
  <c r="E301" i="7"/>
  <c r="O301" i="7" s="1"/>
  <c r="E301" i="6"/>
  <c r="T300" i="7"/>
  <c r="U300" i="7"/>
  <c r="S300" i="7"/>
  <c r="R300" i="7"/>
  <c r="W299" i="7"/>
  <c r="V299" i="7"/>
  <c r="H613" i="5"/>
  <c r="G613" i="5"/>
  <c r="E614" i="5"/>
  <c r="F613" i="5"/>
  <c r="E633" i="4"/>
  <c r="C634" i="4"/>
  <c r="G623" i="3"/>
  <c r="H621" i="3"/>
  <c r="I621" i="3" s="1"/>
  <c r="F622" i="3"/>
  <c r="G302" i="4" l="1"/>
  <c r="H302" i="4" s="1"/>
  <c r="E302" i="7"/>
  <c r="O302" i="7" s="1"/>
  <c r="E302" i="6"/>
  <c r="U301" i="7"/>
  <c r="R301" i="7"/>
  <c r="S301" i="7"/>
  <c r="T301" i="7"/>
  <c r="V300" i="7"/>
  <c r="W300" i="7"/>
  <c r="E615" i="5"/>
  <c r="H614" i="5"/>
  <c r="G614" i="5"/>
  <c r="F614" i="5"/>
  <c r="E634" i="4"/>
  <c r="C635" i="4"/>
  <c r="F623" i="3"/>
  <c r="H622" i="3"/>
  <c r="I622" i="3" s="1"/>
  <c r="G624" i="3"/>
  <c r="T302" i="7" l="1"/>
  <c r="S302" i="7"/>
  <c r="R302" i="7"/>
  <c r="U302" i="7"/>
  <c r="G303" i="4"/>
  <c r="H303" i="4" s="1"/>
  <c r="E303" i="7"/>
  <c r="O303" i="7" s="1"/>
  <c r="E303" i="6"/>
  <c r="V301" i="7"/>
  <c r="W301" i="7"/>
  <c r="E616" i="5"/>
  <c r="H615" i="5"/>
  <c r="G615" i="5"/>
  <c r="F615" i="5"/>
  <c r="E635" i="4"/>
  <c r="C636" i="4"/>
  <c r="G625" i="3"/>
  <c r="F624" i="3"/>
  <c r="H623" i="3"/>
  <c r="I623" i="3" s="1"/>
  <c r="G304" i="4" l="1"/>
  <c r="H304" i="4" s="1"/>
  <c r="E304" i="7"/>
  <c r="O304" i="7" s="1"/>
  <c r="E304" i="6"/>
  <c r="R303" i="7"/>
  <c r="U303" i="7"/>
  <c r="T303" i="7"/>
  <c r="S303" i="7"/>
  <c r="W302" i="7"/>
  <c r="V302" i="7"/>
  <c r="H616" i="5"/>
  <c r="G616" i="5"/>
  <c r="E617" i="5"/>
  <c r="F616" i="5"/>
  <c r="E636" i="4"/>
  <c r="C637" i="4"/>
  <c r="H624" i="3"/>
  <c r="I624" i="3" s="1"/>
  <c r="F625" i="3"/>
  <c r="G626" i="3"/>
  <c r="G305" i="4" l="1"/>
  <c r="H305" i="4" s="1"/>
  <c r="E305" i="7"/>
  <c r="O305" i="7" s="1"/>
  <c r="E305" i="6"/>
  <c r="U304" i="7"/>
  <c r="T304" i="7"/>
  <c r="S304" i="7"/>
  <c r="R304" i="7"/>
  <c r="W303" i="7"/>
  <c r="V303" i="7"/>
  <c r="E618" i="5"/>
  <c r="H617" i="5"/>
  <c r="G617" i="5"/>
  <c r="F617" i="5"/>
  <c r="E637" i="4"/>
  <c r="C638" i="4"/>
  <c r="G627" i="3"/>
  <c r="F626" i="3"/>
  <c r="H625" i="3"/>
  <c r="I625" i="3" s="1"/>
  <c r="W304" i="7" l="1"/>
  <c r="V304" i="7"/>
  <c r="U305" i="7"/>
  <c r="T305" i="7"/>
  <c r="R305" i="7"/>
  <c r="S305" i="7"/>
  <c r="G306" i="4"/>
  <c r="H306" i="4" s="1"/>
  <c r="E306" i="7"/>
  <c r="O306" i="7" s="1"/>
  <c r="E306" i="6"/>
  <c r="E619" i="5"/>
  <c r="H618" i="5"/>
  <c r="G618" i="5"/>
  <c r="F618" i="5"/>
  <c r="E638" i="4"/>
  <c r="C639" i="4"/>
  <c r="H626" i="3"/>
  <c r="I626" i="3" s="1"/>
  <c r="F627" i="3"/>
  <c r="G628" i="3"/>
  <c r="G307" i="4" l="1"/>
  <c r="H307" i="4" s="1"/>
  <c r="E307" i="7"/>
  <c r="O307" i="7" s="1"/>
  <c r="E307" i="6"/>
  <c r="T306" i="7"/>
  <c r="U306" i="7"/>
  <c r="S306" i="7"/>
  <c r="R306" i="7"/>
  <c r="W305" i="7"/>
  <c r="V305" i="7"/>
  <c r="H619" i="5"/>
  <c r="G619" i="5"/>
  <c r="E620" i="5"/>
  <c r="F619" i="5"/>
  <c r="E639" i="4"/>
  <c r="C640" i="4"/>
  <c r="G629" i="3"/>
  <c r="F628" i="3"/>
  <c r="H627" i="3"/>
  <c r="I627" i="3" s="1"/>
  <c r="W306" i="7" l="1"/>
  <c r="V306" i="7"/>
  <c r="R307" i="7"/>
  <c r="U307" i="7"/>
  <c r="S307" i="7"/>
  <c r="T307" i="7"/>
  <c r="G308" i="4"/>
  <c r="H308" i="4" s="1"/>
  <c r="E308" i="7"/>
  <c r="O308" i="7" s="1"/>
  <c r="E308" i="6"/>
  <c r="E621" i="5"/>
  <c r="H620" i="5"/>
  <c r="G620" i="5"/>
  <c r="F620" i="5"/>
  <c r="E640" i="4"/>
  <c r="C641" i="4"/>
  <c r="H628" i="3"/>
  <c r="I628" i="3" s="1"/>
  <c r="F629" i="3"/>
  <c r="G630" i="3"/>
  <c r="G309" i="4" l="1"/>
  <c r="H309" i="4" s="1"/>
  <c r="E309" i="7"/>
  <c r="O309" i="7" s="1"/>
  <c r="E309" i="6"/>
  <c r="U308" i="7"/>
  <c r="S308" i="7"/>
  <c r="T308" i="7"/>
  <c r="R308" i="7"/>
  <c r="V307" i="7"/>
  <c r="W307" i="7"/>
  <c r="E622" i="5"/>
  <c r="H621" i="5"/>
  <c r="G621" i="5"/>
  <c r="F621" i="5"/>
  <c r="E641" i="4"/>
  <c r="C642" i="4"/>
  <c r="G631" i="3"/>
  <c r="F630" i="3"/>
  <c r="H629" i="3"/>
  <c r="I629" i="3" s="1"/>
  <c r="T309" i="7" l="1"/>
  <c r="S309" i="7"/>
  <c r="R309" i="7"/>
  <c r="U309" i="7"/>
  <c r="G310" i="4"/>
  <c r="H310" i="4" s="1"/>
  <c r="E310" i="7"/>
  <c r="O310" i="7" s="1"/>
  <c r="E310" i="6"/>
  <c r="V308" i="7"/>
  <c r="W308" i="7"/>
  <c r="H622" i="5"/>
  <c r="G622" i="5"/>
  <c r="E623" i="5"/>
  <c r="F622" i="5"/>
  <c r="E642" i="4"/>
  <c r="C643" i="4"/>
  <c r="F631" i="3"/>
  <c r="H630" i="3"/>
  <c r="I630" i="3" s="1"/>
  <c r="G632" i="3"/>
  <c r="U310" i="7" l="1"/>
  <c r="T310" i="7"/>
  <c r="S310" i="7"/>
  <c r="R310" i="7"/>
  <c r="G311" i="4"/>
  <c r="H311" i="4" s="1"/>
  <c r="E311" i="7"/>
  <c r="O311" i="7" s="1"/>
  <c r="E311" i="6"/>
  <c r="W309" i="7"/>
  <c r="V309" i="7"/>
  <c r="E624" i="5"/>
  <c r="H623" i="5"/>
  <c r="G623" i="5"/>
  <c r="F623" i="5"/>
  <c r="E643" i="4"/>
  <c r="C644" i="4"/>
  <c r="G633" i="3"/>
  <c r="H631" i="3"/>
  <c r="I631" i="3" s="1"/>
  <c r="F632" i="3"/>
  <c r="G312" i="4" l="1"/>
  <c r="H312" i="4" s="1"/>
  <c r="E312" i="7"/>
  <c r="O312" i="7" s="1"/>
  <c r="E312" i="6"/>
  <c r="U311" i="7"/>
  <c r="T311" i="7"/>
  <c r="R311" i="7"/>
  <c r="S311" i="7"/>
  <c r="W310" i="7"/>
  <c r="V310" i="7"/>
  <c r="E625" i="5"/>
  <c r="H624" i="5"/>
  <c r="G624" i="5"/>
  <c r="F624" i="5"/>
  <c r="E644" i="4"/>
  <c r="C645" i="4"/>
  <c r="F633" i="3"/>
  <c r="H632" i="3"/>
  <c r="I632" i="3" s="1"/>
  <c r="G634" i="3"/>
  <c r="G313" i="4" l="1"/>
  <c r="H313" i="4" s="1"/>
  <c r="E313" i="7"/>
  <c r="O313" i="7" s="1"/>
  <c r="E313" i="6"/>
  <c r="T312" i="7"/>
  <c r="U312" i="7"/>
  <c r="R312" i="7"/>
  <c r="S312" i="7"/>
  <c r="W311" i="7"/>
  <c r="V311" i="7"/>
  <c r="H625" i="5"/>
  <c r="G625" i="5"/>
  <c r="E626" i="5"/>
  <c r="F625" i="5"/>
  <c r="E645" i="4"/>
  <c r="C646" i="4"/>
  <c r="G635" i="3"/>
  <c r="H633" i="3"/>
  <c r="I633" i="3" s="1"/>
  <c r="F634" i="3"/>
  <c r="W312" i="7" l="1"/>
  <c r="V312" i="7"/>
  <c r="U313" i="7"/>
  <c r="R313" i="7"/>
  <c r="T313" i="7"/>
  <c r="S313" i="7"/>
  <c r="G314" i="4"/>
  <c r="H314" i="4" s="1"/>
  <c r="E314" i="7"/>
  <c r="O314" i="7" s="1"/>
  <c r="E314" i="6"/>
  <c r="E627" i="5"/>
  <c r="H626" i="5"/>
  <c r="G626" i="5"/>
  <c r="F626" i="5"/>
  <c r="E646" i="4"/>
  <c r="C647" i="4"/>
  <c r="F635" i="3"/>
  <c r="H634" i="3"/>
  <c r="I634" i="3" s="1"/>
  <c r="G636" i="3"/>
  <c r="U314" i="7" l="1"/>
  <c r="S314" i="7"/>
  <c r="T314" i="7"/>
  <c r="R314" i="7"/>
  <c r="G315" i="4"/>
  <c r="H315" i="4" s="1"/>
  <c r="E315" i="7"/>
  <c r="O315" i="7" s="1"/>
  <c r="E315" i="6"/>
  <c r="W313" i="7"/>
  <c r="V313" i="7"/>
  <c r="E628" i="5"/>
  <c r="H627" i="5"/>
  <c r="G627" i="5"/>
  <c r="F627" i="5"/>
  <c r="E647" i="4"/>
  <c r="C648" i="4"/>
  <c r="G637" i="3"/>
  <c r="F636" i="3"/>
  <c r="H635" i="3"/>
  <c r="I635" i="3" s="1"/>
  <c r="G316" i="4" l="1"/>
  <c r="H316" i="4" s="1"/>
  <c r="E316" i="7"/>
  <c r="O316" i="7" s="1"/>
  <c r="E316" i="6"/>
  <c r="U315" i="7"/>
  <c r="T315" i="7"/>
  <c r="S315" i="7"/>
  <c r="R315" i="7"/>
  <c r="V314" i="7"/>
  <c r="W314" i="7"/>
  <c r="H628" i="5"/>
  <c r="G628" i="5"/>
  <c r="F628" i="5"/>
  <c r="E629" i="5"/>
  <c r="E648" i="4"/>
  <c r="C649" i="4"/>
  <c r="H636" i="3"/>
  <c r="I636" i="3" s="1"/>
  <c r="F637" i="3"/>
  <c r="G638" i="3"/>
  <c r="W315" i="7" l="1"/>
  <c r="V315" i="7"/>
  <c r="U316" i="7"/>
  <c r="T316" i="7"/>
  <c r="S316" i="7"/>
  <c r="R316" i="7"/>
  <c r="G317" i="4"/>
  <c r="H317" i="4" s="1"/>
  <c r="E317" i="7"/>
  <c r="O317" i="7" s="1"/>
  <c r="E317" i="6"/>
  <c r="E630" i="5"/>
  <c r="H629" i="5"/>
  <c r="G629" i="5"/>
  <c r="F629" i="5"/>
  <c r="E649" i="4"/>
  <c r="C650" i="4"/>
  <c r="G639" i="3"/>
  <c r="F638" i="3"/>
  <c r="H637" i="3"/>
  <c r="I637" i="3" s="1"/>
  <c r="G318" i="4" l="1"/>
  <c r="H318" i="4" s="1"/>
  <c r="E318" i="7"/>
  <c r="O318" i="7" s="1"/>
  <c r="E318" i="6"/>
  <c r="U317" i="7"/>
  <c r="T317" i="7"/>
  <c r="R317" i="7"/>
  <c r="S317" i="7"/>
  <c r="W316" i="7"/>
  <c r="V316" i="7"/>
  <c r="E631" i="5"/>
  <c r="H630" i="5"/>
  <c r="G630" i="5"/>
  <c r="F630" i="5"/>
  <c r="E650" i="4"/>
  <c r="C651" i="4"/>
  <c r="H638" i="3"/>
  <c r="I638" i="3" s="1"/>
  <c r="F639" i="3"/>
  <c r="G640" i="3"/>
  <c r="G319" i="4" l="1"/>
  <c r="H319" i="4" s="1"/>
  <c r="E319" i="7"/>
  <c r="O319" i="7" s="1"/>
  <c r="E319" i="6"/>
  <c r="W317" i="7"/>
  <c r="V317" i="7"/>
  <c r="T318" i="7"/>
  <c r="S318" i="7"/>
  <c r="U318" i="7"/>
  <c r="R318" i="7"/>
  <c r="H631" i="5"/>
  <c r="G631" i="5"/>
  <c r="E632" i="5"/>
  <c r="F631" i="5"/>
  <c r="E651" i="4"/>
  <c r="C652" i="4"/>
  <c r="G641" i="3"/>
  <c r="F640" i="3"/>
  <c r="H639" i="3"/>
  <c r="I639" i="3" s="1"/>
  <c r="U319" i="7" l="1"/>
  <c r="R319" i="7"/>
  <c r="S319" i="7"/>
  <c r="T319" i="7"/>
  <c r="G320" i="4"/>
  <c r="H320" i="4" s="1"/>
  <c r="E320" i="7"/>
  <c r="O320" i="7" s="1"/>
  <c r="E320" i="6"/>
  <c r="W318" i="7"/>
  <c r="V318" i="7"/>
  <c r="E633" i="5"/>
  <c r="H632" i="5"/>
  <c r="G632" i="5"/>
  <c r="F632" i="5"/>
  <c r="E652" i="4"/>
  <c r="C653" i="4"/>
  <c r="H640" i="3"/>
  <c r="I640" i="3" s="1"/>
  <c r="F641" i="3"/>
  <c r="G642" i="3"/>
  <c r="S320" i="7" l="1"/>
  <c r="U320" i="7"/>
  <c r="R320" i="7"/>
  <c r="T320" i="7"/>
  <c r="G321" i="4"/>
  <c r="H321" i="4" s="1"/>
  <c r="E321" i="7"/>
  <c r="O321" i="7" s="1"/>
  <c r="E321" i="6"/>
  <c r="W319" i="7"/>
  <c r="V319" i="7"/>
  <c r="E634" i="5"/>
  <c r="H633" i="5"/>
  <c r="G633" i="5"/>
  <c r="F633" i="5"/>
  <c r="E653" i="4"/>
  <c r="C654" i="4"/>
  <c r="G643" i="3"/>
  <c r="F642" i="3"/>
  <c r="H641" i="3"/>
  <c r="I641" i="3" s="1"/>
  <c r="G322" i="4" l="1"/>
  <c r="H322" i="4" s="1"/>
  <c r="E322" i="7"/>
  <c r="O322" i="7" s="1"/>
  <c r="E322" i="6"/>
  <c r="R321" i="7"/>
  <c r="U321" i="7"/>
  <c r="T321" i="7"/>
  <c r="S321" i="7"/>
  <c r="W320" i="7"/>
  <c r="V320" i="7"/>
  <c r="H634" i="5"/>
  <c r="G634" i="5"/>
  <c r="E635" i="5"/>
  <c r="F634" i="5"/>
  <c r="E654" i="4"/>
  <c r="C655" i="4"/>
  <c r="F643" i="3"/>
  <c r="H642" i="3"/>
  <c r="I642" i="3" s="1"/>
  <c r="G644" i="3"/>
  <c r="R322" i="7" l="1"/>
  <c r="U322" i="7"/>
  <c r="T322" i="7"/>
  <c r="S322" i="7"/>
  <c r="G323" i="4"/>
  <c r="H323" i="4" s="1"/>
  <c r="E323" i="7"/>
  <c r="O323" i="7" s="1"/>
  <c r="E323" i="6"/>
  <c r="V321" i="7"/>
  <c r="W321" i="7"/>
  <c r="E636" i="5"/>
  <c r="H635" i="5"/>
  <c r="G635" i="5"/>
  <c r="F635" i="5"/>
  <c r="E655" i="4"/>
  <c r="C656" i="4"/>
  <c r="G645" i="3"/>
  <c r="H643" i="3"/>
  <c r="I643" i="3" s="1"/>
  <c r="F644" i="3"/>
  <c r="U323" i="7" l="1"/>
  <c r="T323" i="7"/>
  <c r="R323" i="7"/>
  <c r="S323" i="7"/>
  <c r="G324" i="4"/>
  <c r="H324" i="4" s="1"/>
  <c r="E324" i="7"/>
  <c r="O324" i="7" s="1"/>
  <c r="E324" i="6"/>
  <c r="W322" i="7"/>
  <c r="V322" i="7"/>
  <c r="E637" i="5"/>
  <c r="H636" i="5"/>
  <c r="G636" i="5"/>
  <c r="F636" i="5"/>
  <c r="E656" i="4"/>
  <c r="C657" i="4"/>
  <c r="F645" i="3"/>
  <c r="H644" i="3"/>
  <c r="I644" i="3" s="1"/>
  <c r="G646" i="3"/>
  <c r="G325" i="4" l="1"/>
  <c r="H325" i="4" s="1"/>
  <c r="E325" i="7"/>
  <c r="O325" i="7" s="1"/>
  <c r="E325" i="6"/>
  <c r="T324" i="7"/>
  <c r="S324" i="7"/>
  <c r="U324" i="7"/>
  <c r="R324" i="7"/>
  <c r="W323" i="7"/>
  <c r="V323" i="7"/>
  <c r="H637" i="5"/>
  <c r="G637" i="5"/>
  <c r="E638" i="5"/>
  <c r="F637" i="5"/>
  <c r="E657" i="4"/>
  <c r="C658" i="4"/>
  <c r="G647" i="3"/>
  <c r="H645" i="3"/>
  <c r="I645" i="3" s="1"/>
  <c r="F646" i="3"/>
  <c r="U325" i="7" l="1"/>
  <c r="R325" i="7"/>
  <c r="S325" i="7"/>
  <c r="T325" i="7"/>
  <c r="G326" i="4"/>
  <c r="H326" i="4" s="1"/>
  <c r="E326" i="7"/>
  <c r="O326" i="7" s="1"/>
  <c r="E326" i="6"/>
  <c r="W324" i="7"/>
  <c r="V324" i="7"/>
  <c r="E639" i="5"/>
  <c r="H638" i="5"/>
  <c r="G638" i="5"/>
  <c r="F638" i="5"/>
  <c r="E658" i="4"/>
  <c r="C659" i="4"/>
  <c r="F647" i="3"/>
  <c r="H646" i="3"/>
  <c r="I646" i="3" s="1"/>
  <c r="G648" i="3"/>
  <c r="T326" i="7" l="1"/>
  <c r="U326" i="7"/>
  <c r="S326" i="7"/>
  <c r="R326" i="7"/>
  <c r="G327" i="4"/>
  <c r="H327" i="4" s="1"/>
  <c r="E327" i="7"/>
  <c r="O327" i="7" s="1"/>
  <c r="E327" i="6"/>
  <c r="V325" i="7"/>
  <c r="W325" i="7"/>
  <c r="E640" i="5"/>
  <c r="H639" i="5"/>
  <c r="G639" i="5"/>
  <c r="F639" i="5"/>
  <c r="E659" i="4"/>
  <c r="C660" i="4"/>
  <c r="G649" i="3"/>
  <c r="F648" i="3"/>
  <c r="H647" i="3"/>
  <c r="I647" i="3" s="1"/>
  <c r="G328" i="4" l="1"/>
  <c r="H328" i="4" s="1"/>
  <c r="E328" i="7"/>
  <c r="O328" i="7" s="1"/>
  <c r="E328" i="6"/>
  <c r="U327" i="7"/>
  <c r="T327" i="7"/>
  <c r="S327" i="7"/>
  <c r="R327" i="7"/>
  <c r="W326" i="7"/>
  <c r="V326" i="7"/>
  <c r="H640" i="5"/>
  <c r="G640" i="5"/>
  <c r="E641" i="5"/>
  <c r="F640" i="5"/>
  <c r="E660" i="4"/>
  <c r="C661" i="4"/>
  <c r="H648" i="3"/>
  <c r="I648" i="3" s="1"/>
  <c r="F649" i="3"/>
  <c r="G650" i="3"/>
  <c r="G329" i="4" l="1"/>
  <c r="H329" i="4" s="1"/>
  <c r="E329" i="7"/>
  <c r="O329" i="7" s="1"/>
  <c r="E329" i="6"/>
  <c r="W327" i="7"/>
  <c r="V327" i="7"/>
  <c r="U328" i="7"/>
  <c r="T328" i="7"/>
  <c r="S328" i="7"/>
  <c r="R328" i="7"/>
  <c r="E642" i="5"/>
  <c r="H641" i="5"/>
  <c r="G641" i="5"/>
  <c r="F641" i="5"/>
  <c r="E661" i="4"/>
  <c r="C662" i="4"/>
  <c r="G651" i="3"/>
  <c r="F650" i="3"/>
  <c r="H649" i="3"/>
  <c r="I649" i="3" s="1"/>
  <c r="G330" i="4" l="1"/>
  <c r="H330" i="4" s="1"/>
  <c r="E330" i="6"/>
  <c r="E330" i="7"/>
  <c r="O330" i="7" s="1"/>
  <c r="U329" i="7"/>
  <c r="T329" i="7"/>
  <c r="R329" i="7"/>
  <c r="S329" i="7"/>
  <c r="W328" i="7"/>
  <c r="V328" i="7"/>
  <c r="E643" i="5"/>
  <c r="H642" i="5"/>
  <c r="G642" i="5"/>
  <c r="F642" i="5"/>
  <c r="E662" i="4"/>
  <c r="C663" i="4"/>
  <c r="H650" i="3"/>
  <c r="I650" i="3" s="1"/>
  <c r="F651" i="3"/>
  <c r="G652" i="3"/>
  <c r="T330" i="7" l="1"/>
  <c r="U330" i="7"/>
  <c r="S330" i="7"/>
  <c r="R330" i="7"/>
  <c r="V329" i="7"/>
  <c r="W329" i="7"/>
  <c r="G331" i="4"/>
  <c r="H331" i="4" s="1"/>
  <c r="E331" i="7"/>
  <c r="O331" i="7" s="1"/>
  <c r="E331" i="6"/>
  <c r="H643" i="5"/>
  <c r="G643" i="5"/>
  <c r="E644" i="5"/>
  <c r="F643" i="5"/>
  <c r="E663" i="4"/>
  <c r="C664" i="4"/>
  <c r="G653" i="3"/>
  <c r="F652" i="3"/>
  <c r="H651" i="3"/>
  <c r="I651" i="3" s="1"/>
  <c r="G332" i="4" l="1"/>
  <c r="H332" i="4" s="1"/>
  <c r="E332" i="7"/>
  <c r="O332" i="7" s="1"/>
  <c r="E332" i="6"/>
  <c r="R331" i="7"/>
  <c r="U331" i="7"/>
  <c r="S331" i="7"/>
  <c r="T331" i="7"/>
  <c r="W330" i="7"/>
  <c r="V330" i="7"/>
  <c r="E645" i="5"/>
  <c r="H644" i="5"/>
  <c r="G644" i="5"/>
  <c r="F644" i="5"/>
  <c r="E664" i="4"/>
  <c r="C665" i="4"/>
  <c r="H652" i="3"/>
  <c r="I652" i="3" s="1"/>
  <c r="F653" i="3"/>
  <c r="G654" i="3"/>
  <c r="G333" i="4" l="1"/>
  <c r="H333" i="4" s="1"/>
  <c r="E333" i="7"/>
  <c r="O333" i="7" s="1"/>
  <c r="E333" i="6"/>
  <c r="U332" i="7"/>
  <c r="R332" i="7"/>
  <c r="T332" i="7"/>
  <c r="S332" i="7"/>
  <c r="W331" i="7"/>
  <c r="V331" i="7"/>
  <c r="E646" i="5"/>
  <c r="H645" i="5"/>
  <c r="G645" i="5"/>
  <c r="F645" i="5"/>
  <c r="E665" i="4"/>
  <c r="C666" i="4"/>
  <c r="G655" i="3"/>
  <c r="F654" i="3"/>
  <c r="H653" i="3"/>
  <c r="I653" i="3" s="1"/>
  <c r="W332" i="7" l="1"/>
  <c r="V332" i="7"/>
  <c r="U333" i="7"/>
  <c r="T333" i="7"/>
  <c r="S333" i="7"/>
  <c r="R333" i="7"/>
  <c r="G334" i="4"/>
  <c r="H334" i="4" s="1"/>
  <c r="E334" i="7"/>
  <c r="O334" i="7" s="1"/>
  <c r="E334" i="6"/>
  <c r="H646" i="5"/>
  <c r="G646" i="5"/>
  <c r="F646" i="5"/>
  <c r="E647" i="5"/>
  <c r="E666" i="4"/>
  <c r="C667" i="4"/>
  <c r="F655" i="3"/>
  <c r="H654" i="3"/>
  <c r="I654" i="3" s="1"/>
  <c r="G656" i="3"/>
  <c r="G335" i="4" l="1"/>
  <c r="H335" i="4" s="1"/>
  <c r="E335" i="7"/>
  <c r="O335" i="7" s="1"/>
  <c r="E335" i="6"/>
  <c r="R334" i="7"/>
  <c r="U334" i="7"/>
  <c r="T334" i="7"/>
  <c r="S334" i="7"/>
  <c r="W333" i="7"/>
  <c r="V333" i="7"/>
  <c r="E648" i="5"/>
  <c r="H647" i="5"/>
  <c r="G647" i="5"/>
  <c r="F647" i="5"/>
  <c r="E667" i="4"/>
  <c r="C668" i="4"/>
  <c r="G657" i="3"/>
  <c r="H655" i="3"/>
  <c r="I655" i="3" s="1"/>
  <c r="F656" i="3"/>
  <c r="G336" i="4" l="1"/>
  <c r="H336" i="4" s="1"/>
  <c r="E336" i="7"/>
  <c r="O336" i="7" s="1"/>
  <c r="E336" i="6"/>
  <c r="V334" i="7"/>
  <c r="W334" i="7"/>
  <c r="U335" i="7"/>
  <c r="T335" i="7"/>
  <c r="R335" i="7"/>
  <c r="S335" i="7"/>
  <c r="E649" i="5"/>
  <c r="H648" i="5"/>
  <c r="G648" i="5"/>
  <c r="F648" i="5"/>
  <c r="E668" i="4"/>
  <c r="C669" i="4"/>
  <c r="F657" i="3"/>
  <c r="H656" i="3"/>
  <c r="I656" i="3" s="1"/>
  <c r="G658" i="3"/>
  <c r="G337" i="4" l="1"/>
  <c r="H337" i="4" s="1"/>
  <c r="E337" i="7"/>
  <c r="O337" i="7" s="1"/>
  <c r="E337" i="6"/>
  <c r="T336" i="7"/>
  <c r="U336" i="7"/>
  <c r="S336" i="7"/>
  <c r="R336" i="7"/>
  <c r="W335" i="7"/>
  <c r="V335" i="7"/>
  <c r="H649" i="5"/>
  <c r="G649" i="5"/>
  <c r="E650" i="5"/>
  <c r="F649" i="5"/>
  <c r="E669" i="4"/>
  <c r="C670" i="4"/>
  <c r="G659" i="3"/>
  <c r="H657" i="3"/>
  <c r="I657" i="3" s="1"/>
  <c r="F658" i="3"/>
  <c r="G338" i="4" l="1"/>
  <c r="H338" i="4" s="1"/>
  <c r="E338" i="7"/>
  <c r="O338" i="7" s="1"/>
  <c r="E338" i="6"/>
  <c r="W336" i="7"/>
  <c r="V336" i="7"/>
  <c r="U337" i="7"/>
  <c r="R337" i="7"/>
  <c r="T337" i="7"/>
  <c r="S337" i="7"/>
  <c r="E651" i="5"/>
  <c r="H650" i="5"/>
  <c r="G650" i="5"/>
  <c r="F650" i="5"/>
  <c r="E670" i="4"/>
  <c r="C671" i="4"/>
  <c r="F659" i="3"/>
  <c r="H658" i="3"/>
  <c r="I658" i="3" s="1"/>
  <c r="G660" i="3"/>
  <c r="G339" i="4" l="1"/>
  <c r="H339" i="4" s="1"/>
  <c r="E339" i="7"/>
  <c r="O339" i="7" s="1"/>
  <c r="E339" i="6"/>
  <c r="R338" i="7"/>
  <c r="T338" i="7"/>
  <c r="U338" i="7"/>
  <c r="S338" i="7"/>
  <c r="W337" i="7"/>
  <c r="V337" i="7"/>
  <c r="E652" i="5"/>
  <c r="H651" i="5"/>
  <c r="G651" i="5"/>
  <c r="F651" i="5"/>
  <c r="E671" i="4"/>
  <c r="C672" i="4"/>
  <c r="G661" i="3"/>
  <c r="F660" i="3"/>
  <c r="H659" i="3"/>
  <c r="I659" i="3" s="1"/>
  <c r="G340" i="4" l="1"/>
  <c r="H340" i="4" s="1"/>
  <c r="E340" i="7"/>
  <c r="O340" i="7" s="1"/>
  <c r="E340" i="6"/>
  <c r="U339" i="7"/>
  <c r="T339" i="7"/>
  <c r="S339" i="7"/>
  <c r="R339" i="7"/>
  <c r="W338" i="7"/>
  <c r="V338" i="7"/>
  <c r="H652" i="5"/>
  <c r="G652" i="5"/>
  <c r="E653" i="5"/>
  <c r="F652" i="5"/>
  <c r="E672" i="4"/>
  <c r="C673" i="4"/>
  <c r="H660" i="3"/>
  <c r="I660" i="3" s="1"/>
  <c r="F661" i="3"/>
  <c r="G662" i="3"/>
  <c r="G341" i="4" l="1"/>
  <c r="H341" i="4" s="1"/>
  <c r="E341" i="7"/>
  <c r="O341" i="7" s="1"/>
  <c r="E341" i="6"/>
  <c r="W339" i="7"/>
  <c r="V339" i="7"/>
  <c r="U340" i="7"/>
  <c r="T340" i="7"/>
  <c r="S340" i="7"/>
  <c r="R340" i="7"/>
  <c r="E654" i="5"/>
  <c r="H653" i="5"/>
  <c r="G653" i="5"/>
  <c r="F653" i="5"/>
  <c r="E673" i="4"/>
  <c r="C674" i="4"/>
  <c r="G663" i="3"/>
  <c r="F662" i="3"/>
  <c r="H661" i="3"/>
  <c r="I661" i="3" s="1"/>
  <c r="G342" i="4" l="1"/>
  <c r="H342" i="4" s="1"/>
  <c r="E342" i="7"/>
  <c r="O342" i="7" s="1"/>
  <c r="E342" i="6"/>
  <c r="U341" i="7"/>
  <c r="T341" i="7"/>
  <c r="R341" i="7"/>
  <c r="S341" i="7"/>
  <c r="W340" i="7"/>
  <c r="V340" i="7"/>
  <c r="E655" i="5"/>
  <c r="H654" i="5"/>
  <c r="G654" i="5"/>
  <c r="F654" i="5"/>
  <c r="E674" i="4"/>
  <c r="C675" i="4"/>
  <c r="H662" i="3"/>
  <c r="I662" i="3" s="1"/>
  <c r="F663" i="3"/>
  <c r="G664" i="3"/>
  <c r="G343" i="4" l="1"/>
  <c r="H343" i="4" s="1"/>
  <c r="E343" i="7"/>
  <c r="O343" i="7" s="1"/>
  <c r="E343" i="6"/>
  <c r="W341" i="7"/>
  <c r="V341" i="7"/>
  <c r="T342" i="7"/>
  <c r="S342" i="7"/>
  <c r="U342" i="7"/>
  <c r="R342" i="7"/>
  <c r="H655" i="5"/>
  <c r="G655" i="5"/>
  <c r="E656" i="5"/>
  <c r="F655" i="5"/>
  <c r="E675" i="4"/>
  <c r="C676" i="4"/>
  <c r="G665" i="3"/>
  <c r="F664" i="3"/>
  <c r="H663" i="3"/>
  <c r="I663" i="3" s="1"/>
  <c r="R343" i="7" l="1"/>
  <c r="T343" i="7"/>
  <c r="S343" i="7"/>
  <c r="U343" i="7"/>
  <c r="G344" i="4"/>
  <c r="H344" i="4" s="1"/>
  <c r="E344" i="7"/>
  <c r="O344" i="7" s="1"/>
  <c r="E344" i="6"/>
  <c r="W342" i="7"/>
  <c r="V342" i="7"/>
  <c r="E657" i="5"/>
  <c r="H656" i="5"/>
  <c r="G656" i="5"/>
  <c r="F656" i="5"/>
  <c r="E676" i="4"/>
  <c r="C677" i="4"/>
  <c r="H664" i="3"/>
  <c r="I664" i="3" s="1"/>
  <c r="F665" i="3"/>
  <c r="G666" i="3"/>
  <c r="G345" i="4" l="1"/>
  <c r="H345" i="4" s="1"/>
  <c r="E345" i="7"/>
  <c r="O345" i="7" s="1"/>
  <c r="E345" i="6"/>
  <c r="S344" i="7"/>
  <c r="R344" i="7"/>
  <c r="U344" i="7"/>
  <c r="T344" i="7"/>
  <c r="W343" i="7"/>
  <c r="V343" i="7"/>
  <c r="E658" i="5"/>
  <c r="H657" i="5"/>
  <c r="G657" i="5"/>
  <c r="F657" i="5"/>
  <c r="E677" i="4"/>
  <c r="C678" i="4"/>
  <c r="G667" i="3"/>
  <c r="F666" i="3"/>
  <c r="H665" i="3"/>
  <c r="I665" i="3" s="1"/>
  <c r="W344" i="7" l="1"/>
  <c r="V344" i="7"/>
  <c r="U345" i="7"/>
  <c r="T345" i="7"/>
  <c r="S345" i="7"/>
  <c r="R345" i="7"/>
  <c r="G346" i="4"/>
  <c r="H346" i="4" s="1"/>
  <c r="E346" i="7"/>
  <c r="O346" i="7" s="1"/>
  <c r="E346" i="6"/>
  <c r="H658" i="5"/>
  <c r="G658" i="5"/>
  <c r="E659" i="5"/>
  <c r="F658" i="5"/>
  <c r="E678" i="4"/>
  <c r="C679" i="4"/>
  <c r="F667" i="3"/>
  <c r="H666" i="3"/>
  <c r="I666" i="3" s="1"/>
  <c r="G668" i="3"/>
  <c r="G347" i="4" l="1"/>
  <c r="H347" i="4" s="1"/>
  <c r="E347" i="7"/>
  <c r="O347" i="7" s="1"/>
  <c r="E347" i="6"/>
  <c r="R346" i="7"/>
  <c r="U346" i="7"/>
  <c r="T346" i="7"/>
  <c r="S346" i="7"/>
  <c r="W345" i="7"/>
  <c r="V345" i="7"/>
  <c r="E660" i="5"/>
  <c r="H659" i="5"/>
  <c r="G659" i="5"/>
  <c r="F659" i="5"/>
  <c r="E679" i="4"/>
  <c r="C680" i="4"/>
  <c r="G669" i="3"/>
  <c r="H667" i="3"/>
  <c r="I667" i="3" s="1"/>
  <c r="F668" i="3"/>
  <c r="W346" i="7" l="1"/>
  <c r="V346" i="7"/>
  <c r="U347" i="7"/>
  <c r="T347" i="7"/>
  <c r="R347" i="7"/>
  <c r="S347" i="7"/>
  <c r="G348" i="4"/>
  <c r="H348" i="4" s="1"/>
  <c r="E348" i="7"/>
  <c r="O348" i="7" s="1"/>
  <c r="E348" i="6"/>
  <c r="E661" i="5"/>
  <c r="H660" i="5"/>
  <c r="G660" i="5"/>
  <c r="F660" i="5"/>
  <c r="E680" i="4"/>
  <c r="C681" i="4"/>
  <c r="F669" i="3"/>
  <c r="H668" i="3"/>
  <c r="I668" i="3" s="1"/>
  <c r="G670" i="3"/>
  <c r="G349" i="4" l="1"/>
  <c r="H349" i="4" s="1"/>
  <c r="E349" i="7"/>
  <c r="O349" i="7" s="1"/>
  <c r="E349" i="6"/>
  <c r="T348" i="7"/>
  <c r="U348" i="7"/>
  <c r="S348" i="7"/>
  <c r="R348" i="7"/>
  <c r="W347" i="7"/>
  <c r="V347" i="7"/>
  <c r="H661" i="5"/>
  <c r="G661" i="5"/>
  <c r="E662" i="5"/>
  <c r="F661" i="5"/>
  <c r="E681" i="4"/>
  <c r="C682" i="4"/>
  <c r="G671" i="3"/>
  <c r="H669" i="3"/>
  <c r="I669" i="3" s="1"/>
  <c r="F670" i="3"/>
  <c r="G350" i="4" l="1"/>
  <c r="H350" i="4" s="1"/>
  <c r="E350" i="7"/>
  <c r="O350" i="7" s="1"/>
  <c r="E350" i="6"/>
  <c r="W348" i="7"/>
  <c r="V348" i="7"/>
  <c r="U349" i="7"/>
  <c r="R349" i="7"/>
  <c r="S349" i="7"/>
  <c r="T349" i="7"/>
  <c r="E663" i="5"/>
  <c r="H662" i="5"/>
  <c r="G662" i="5"/>
  <c r="F662" i="5"/>
  <c r="E682" i="4"/>
  <c r="C683" i="4"/>
  <c r="F671" i="3"/>
  <c r="H670" i="3"/>
  <c r="I670" i="3" s="1"/>
  <c r="G672" i="3"/>
  <c r="G351" i="4" l="1"/>
  <c r="H351" i="4" s="1"/>
  <c r="E351" i="7"/>
  <c r="O351" i="7" s="1"/>
  <c r="E351" i="6"/>
  <c r="W349" i="7"/>
  <c r="V349" i="7"/>
  <c r="U350" i="7"/>
  <c r="T350" i="7"/>
  <c r="S350" i="7"/>
  <c r="R350" i="7"/>
  <c r="E664" i="5"/>
  <c r="H663" i="5"/>
  <c r="G663" i="5"/>
  <c r="F663" i="5"/>
  <c r="E683" i="4"/>
  <c r="C684" i="4"/>
  <c r="G673" i="3"/>
  <c r="F672" i="3"/>
  <c r="H671" i="3"/>
  <c r="I671" i="3" s="1"/>
  <c r="G352" i="4" l="1"/>
  <c r="H352" i="4" s="1"/>
  <c r="E352" i="7"/>
  <c r="O352" i="7" s="1"/>
  <c r="E352" i="6"/>
  <c r="U351" i="7"/>
  <c r="T351" i="7"/>
  <c r="S351" i="7"/>
  <c r="R351" i="7"/>
  <c r="V350" i="7"/>
  <c r="W350" i="7"/>
  <c r="H664" i="5"/>
  <c r="G664" i="5"/>
  <c r="F664" i="5"/>
  <c r="E665" i="5"/>
  <c r="E684" i="4"/>
  <c r="C685" i="4"/>
  <c r="H672" i="3"/>
  <c r="I672" i="3" s="1"/>
  <c r="F673" i="3"/>
  <c r="G674" i="3"/>
  <c r="V351" i="7" l="1"/>
  <c r="W351" i="7"/>
  <c r="U352" i="7"/>
  <c r="T352" i="7"/>
  <c r="S352" i="7"/>
  <c r="R352" i="7"/>
  <c r="G353" i="4"/>
  <c r="H353" i="4" s="1"/>
  <c r="E353" i="7"/>
  <c r="O353" i="7" s="1"/>
  <c r="E353" i="6"/>
  <c r="E666" i="5"/>
  <c r="H665" i="5"/>
  <c r="G665" i="5"/>
  <c r="F665" i="5"/>
  <c r="E685" i="4"/>
  <c r="C686" i="4"/>
  <c r="G675" i="3"/>
  <c r="F674" i="3"/>
  <c r="H673" i="3"/>
  <c r="I673" i="3" s="1"/>
  <c r="G354" i="4" l="1"/>
  <c r="H354" i="4" s="1"/>
  <c r="E354" i="7"/>
  <c r="O354" i="7" s="1"/>
  <c r="E354" i="6"/>
  <c r="U353" i="7"/>
  <c r="T353" i="7"/>
  <c r="R353" i="7"/>
  <c r="S353" i="7"/>
  <c r="W352" i="7"/>
  <c r="V352" i="7"/>
  <c r="E667" i="5"/>
  <c r="H666" i="5"/>
  <c r="G666" i="5"/>
  <c r="F666" i="5"/>
  <c r="E686" i="4"/>
  <c r="C687" i="4"/>
  <c r="H674" i="3"/>
  <c r="I674" i="3" s="1"/>
  <c r="F675" i="3"/>
  <c r="G676" i="3"/>
  <c r="G355" i="4" l="1"/>
  <c r="H355" i="4" s="1"/>
  <c r="E355" i="7"/>
  <c r="O355" i="7" s="1"/>
  <c r="E355" i="6"/>
  <c r="W353" i="7"/>
  <c r="V353" i="7"/>
  <c r="T354" i="7"/>
  <c r="R354" i="7"/>
  <c r="V354" i="7" s="1"/>
  <c r="S354" i="7"/>
  <c r="U354" i="7"/>
  <c r="H667" i="5"/>
  <c r="G667" i="5"/>
  <c r="E668" i="5"/>
  <c r="F667" i="5"/>
  <c r="E687" i="4"/>
  <c r="C688" i="4"/>
  <c r="G677" i="3"/>
  <c r="F676" i="3"/>
  <c r="H675" i="3"/>
  <c r="I675" i="3" s="1"/>
  <c r="R355" i="7" l="1"/>
  <c r="U355" i="7"/>
  <c r="S355" i="7"/>
  <c r="T355" i="7"/>
  <c r="G356" i="4"/>
  <c r="H356" i="4" s="1"/>
  <c r="E356" i="7"/>
  <c r="O356" i="7" s="1"/>
  <c r="E356" i="6"/>
  <c r="W354" i="7"/>
  <c r="E669" i="5"/>
  <c r="H668" i="5"/>
  <c r="G668" i="5"/>
  <c r="F668" i="5"/>
  <c r="E688" i="4"/>
  <c r="C689" i="4"/>
  <c r="H676" i="3"/>
  <c r="I676" i="3" s="1"/>
  <c r="F677" i="3"/>
  <c r="G678" i="3"/>
  <c r="S356" i="7" l="1"/>
  <c r="T356" i="7"/>
  <c r="R356" i="7"/>
  <c r="U356" i="7"/>
  <c r="G357" i="4"/>
  <c r="H357" i="4" s="1"/>
  <c r="E357" i="7"/>
  <c r="O357" i="7" s="1"/>
  <c r="E357" i="6"/>
  <c r="W355" i="7"/>
  <c r="V355" i="7"/>
  <c r="E670" i="5"/>
  <c r="H669" i="5"/>
  <c r="G669" i="5"/>
  <c r="F669" i="5"/>
  <c r="E689" i="4"/>
  <c r="C690" i="4"/>
  <c r="G679" i="3"/>
  <c r="F678" i="3"/>
  <c r="H677" i="3"/>
  <c r="I677" i="3" s="1"/>
  <c r="G358" i="4" l="1"/>
  <c r="H358" i="4" s="1"/>
  <c r="E358" i="7"/>
  <c r="O358" i="7" s="1"/>
  <c r="E358" i="6"/>
  <c r="U357" i="7"/>
  <c r="T357" i="7"/>
  <c r="S357" i="7"/>
  <c r="R357" i="7"/>
  <c r="V356" i="7"/>
  <c r="W356" i="7"/>
  <c r="H670" i="5"/>
  <c r="G670" i="5"/>
  <c r="E671" i="5"/>
  <c r="F670" i="5"/>
  <c r="E690" i="4"/>
  <c r="C691" i="4"/>
  <c r="F679" i="3"/>
  <c r="H678" i="3"/>
  <c r="I678" i="3" s="1"/>
  <c r="G680" i="3"/>
  <c r="G359" i="4" l="1"/>
  <c r="H359" i="4" s="1"/>
  <c r="E359" i="7"/>
  <c r="O359" i="7" s="1"/>
  <c r="E359" i="6"/>
  <c r="W357" i="7"/>
  <c r="V357" i="7"/>
  <c r="U358" i="7"/>
  <c r="T358" i="7"/>
  <c r="S358" i="7"/>
  <c r="R358" i="7"/>
  <c r="E672" i="5"/>
  <c r="H671" i="5"/>
  <c r="G671" i="5"/>
  <c r="F671" i="5"/>
  <c r="E691" i="4"/>
  <c r="C692" i="4"/>
  <c r="G681" i="3"/>
  <c r="H679" i="3"/>
  <c r="I679" i="3" s="1"/>
  <c r="F680" i="3"/>
  <c r="G360" i="4" l="1"/>
  <c r="H360" i="4" s="1"/>
  <c r="E360" i="7"/>
  <c r="O360" i="7" s="1"/>
  <c r="E360" i="6"/>
  <c r="U359" i="7"/>
  <c r="T359" i="7"/>
  <c r="R359" i="7"/>
  <c r="S359" i="7"/>
  <c r="W358" i="7"/>
  <c r="V358" i="7"/>
  <c r="E673" i="5"/>
  <c r="H672" i="5"/>
  <c r="G672" i="5"/>
  <c r="F672" i="5"/>
  <c r="E692" i="4"/>
  <c r="C693" i="4"/>
  <c r="F681" i="3"/>
  <c r="H680" i="3"/>
  <c r="I680" i="3" s="1"/>
  <c r="G682" i="3"/>
  <c r="G361" i="4" l="1"/>
  <c r="H361" i="4" s="1"/>
  <c r="E361" i="7"/>
  <c r="O361" i="7" s="1"/>
  <c r="E361" i="6"/>
  <c r="W359" i="7"/>
  <c r="V359" i="7"/>
  <c r="T360" i="7"/>
  <c r="S360" i="7"/>
  <c r="R360" i="7"/>
  <c r="V360" i="7" s="1"/>
  <c r="U360" i="7"/>
  <c r="H673" i="5"/>
  <c r="G673" i="5"/>
  <c r="E674" i="5"/>
  <c r="F673" i="5"/>
  <c r="E693" i="4"/>
  <c r="C694" i="4"/>
  <c r="G683" i="3"/>
  <c r="H681" i="3"/>
  <c r="I681" i="3" s="1"/>
  <c r="F682" i="3"/>
  <c r="R361" i="7" l="1"/>
  <c r="U361" i="7"/>
  <c r="T361" i="7"/>
  <c r="S361" i="7"/>
  <c r="G362" i="4"/>
  <c r="H362" i="4" s="1"/>
  <c r="E362" i="6"/>
  <c r="E362" i="7"/>
  <c r="O362" i="7" s="1"/>
  <c r="W360" i="7"/>
  <c r="E675" i="5"/>
  <c r="H674" i="5"/>
  <c r="G674" i="5"/>
  <c r="F674" i="5"/>
  <c r="E694" i="4"/>
  <c r="C695" i="4"/>
  <c r="F683" i="3"/>
  <c r="H682" i="3"/>
  <c r="I682" i="3" s="1"/>
  <c r="G684" i="3"/>
  <c r="G363" i="4" l="1"/>
  <c r="H363" i="4" s="1"/>
  <c r="E363" i="7"/>
  <c r="O363" i="7" s="1"/>
  <c r="E363" i="6"/>
  <c r="S362" i="7"/>
  <c r="T362" i="7"/>
  <c r="R362" i="7"/>
  <c r="U362" i="7"/>
  <c r="W361" i="7"/>
  <c r="V361" i="7"/>
  <c r="E676" i="5"/>
  <c r="H675" i="5"/>
  <c r="G675" i="5"/>
  <c r="F675" i="5"/>
  <c r="E695" i="4"/>
  <c r="C696" i="4"/>
  <c r="G685" i="3"/>
  <c r="F684" i="3"/>
  <c r="H683" i="3"/>
  <c r="I683" i="3" s="1"/>
  <c r="G364" i="4" l="1"/>
  <c r="H364" i="4" s="1"/>
  <c r="E364" i="7"/>
  <c r="O364" i="7" s="1"/>
  <c r="E364" i="6"/>
  <c r="W362" i="7"/>
  <c r="V362" i="7"/>
  <c r="T363" i="7"/>
  <c r="R363" i="7"/>
  <c r="U363" i="7"/>
  <c r="S363" i="7"/>
  <c r="H676" i="5"/>
  <c r="G676" i="5"/>
  <c r="E677" i="5"/>
  <c r="F676" i="5"/>
  <c r="E696" i="4"/>
  <c r="C697" i="4"/>
  <c r="H684" i="3"/>
  <c r="I684" i="3" s="1"/>
  <c r="F685" i="3"/>
  <c r="G686" i="3"/>
  <c r="G365" i="4" l="1"/>
  <c r="H365" i="4" s="1"/>
  <c r="E365" i="7"/>
  <c r="O365" i="7" s="1"/>
  <c r="E365" i="6"/>
  <c r="W363" i="7"/>
  <c r="V363" i="7"/>
  <c r="S364" i="7"/>
  <c r="U364" i="7"/>
  <c r="R364" i="7"/>
  <c r="T364" i="7"/>
  <c r="E678" i="5"/>
  <c r="H677" i="5"/>
  <c r="G677" i="5"/>
  <c r="F677" i="5"/>
  <c r="E697" i="4"/>
  <c r="C698" i="4"/>
  <c r="G687" i="3"/>
  <c r="F686" i="3"/>
  <c r="H685" i="3"/>
  <c r="I685" i="3" s="1"/>
  <c r="G366" i="4" l="1"/>
  <c r="H366" i="4" s="1"/>
  <c r="E366" i="7"/>
  <c r="O366" i="7" s="1"/>
  <c r="E366" i="6"/>
  <c r="V364" i="7"/>
  <c r="W364" i="7"/>
  <c r="R365" i="7"/>
  <c r="S365" i="7"/>
  <c r="T365" i="7"/>
  <c r="U365" i="7"/>
  <c r="E679" i="5"/>
  <c r="H678" i="5"/>
  <c r="G678" i="5"/>
  <c r="F678" i="5"/>
  <c r="E698" i="4"/>
  <c r="C699" i="4"/>
  <c r="H686" i="3"/>
  <c r="I686" i="3" s="1"/>
  <c r="F687" i="3"/>
  <c r="G688" i="3"/>
  <c r="V365" i="7" l="1"/>
  <c r="S366" i="7"/>
  <c r="T366" i="7"/>
  <c r="U366" i="7"/>
  <c r="R366" i="7"/>
  <c r="G367" i="4"/>
  <c r="H367" i="4" s="1"/>
  <c r="E367" i="7"/>
  <c r="O367" i="7" s="1"/>
  <c r="E367" i="6"/>
  <c r="W365" i="7"/>
  <c r="H679" i="5"/>
  <c r="G679" i="5"/>
  <c r="E680" i="5"/>
  <c r="F679" i="5"/>
  <c r="E699" i="4"/>
  <c r="C700" i="4"/>
  <c r="F688" i="3"/>
  <c r="H687" i="3"/>
  <c r="I687" i="3" s="1"/>
  <c r="G689" i="3"/>
  <c r="G368" i="4" l="1"/>
  <c r="H368" i="4" s="1"/>
  <c r="E368" i="7"/>
  <c r="O368" i="7" s="1"/>
  <c r="E368" i="6"/>
  <c r="T367" i="7"/>
  <c r="S367" i="7"/>
  <c r="R367" i="7"/>
  <c r="U367" i="7"/>
  <c r="V366" i="7"/>
  <c r="W366" i="7"/>
  <c r="E681" i="5"/>
  <c r="H680" i="5"/>
  <c r="G680" i="5"/>
  <c r="F680" i="5"/>
  <c r="E700" i="4"/>
  <c r="C701" i="4"/>
  <c r="G690" i="3"/>
  <c r="H688" i="3"/>
  <c r="I688" i="3" s="1"/>
  <c r="F689" i="3"/>
  <c r="G369" i="4" l="1"/>
  <c r="H369" i="4" s="1"/>
  <c r="E369" i="7"/>
  <c r="O369" i="7" s="1"/>
  <c r="E369" i="6"/>
  <c r="T368" i="7"/>
  <c r="U368" i="7"/>
  <c r="S368" i="7"/>
  <c r="R368" i="7"/>
  <c r="V367" i="7"/>
  <c r="W367" i="7"/>
  <c r="E682" i="5"/>
  <c r="H681" i="5"/>
  <c r="G681" i="5"/>
  <c r="F681" i="5"/>
  <c r="E701" i="4"/>
  <c r="C702" i="4"/>
  <c r="F690" i="3"/>
  <c r="H689" i="3"/>
  <c r="I689" i="3" s="1"/>
  <c r="G691" i="3"/>
  <c r="G370" i="4" l="1"/>
  <c r="H370" i="4" s="1"/>
  <c r="E370" i="7"/>
  <c r="O370" i="7" s="1"/>
  <c r="E370" i="6"/>
  <c r="V368" i="7"/>
  <c r="W368" i="7"/>
  <c r="S369" i="7"/>
  <c r="U369" i="7"/>
  <c r="T369" i="7"/>
  <c r="R369" i="7"/>
  <c r="H682" i="5"/>
  <c r="G682" i="5"/>
  <c r="F682" i="5"/>
  <c r="E683" i="5"/>
  <c r="E702" i="4"/>
  <c r="C703" i="4"/>
  <c r="G692" i="3"/>
  <c r="F691" i="3"/>
  <c r="H690" i="3"/>
  <c r="I690" i="3" s="1"/>
  <c r="U370" i="7" l="1"/>
  <c r="T370" i="7"/>
  <c r="S370" i="7"/>
  <c r="R370" i="7"/>
  <c r="G371" i="4"/>
  <c r="H371" i="4" s="1"/>
  <c r="E371" i="7"/>
  <c r="O371" i="7" s="1"/>
  <c r="E371" i="6"/>
  <c r="W369" i="7"/>
  <c r="V369" i="7"/>
  <c r="E684" i="5"/>
  <c r="H683" i="5"/>
  <c r="G683" i="5"/>
  <c r="F683" i="5"/>
  <c r="E703" i="4"/>
  <c r="C704" i="4"/>
  <c r="H691" i="3"/>
  <c r="I691" i="3" s="1"/>
  <c r="F692" i="3"/>
  <c r="G693" i="3"/>
  <c r="U371" i="7" l="1"/>
  <c r="S371" i="7"/>
  <c r="T371" i="7"/>
  <c r="R371" i="7"/>
  <c r="V370" i="7"/>
  <c r="W370" i="7"/>
  <c r="G372" i="4"/>
  <c r="H372" i="4" s="1"/>
  <c r="E372" i="7"/>
  <c r="O372" i="7" s="1"/>
  <c r="E372" i="6"/>
  <c r="E685" i="5"/>
  <c r="H684" i="5"/>
  <c r="G684" i="5"/>
  <c r="F684" i="5"/>
  <c r="E704" i="4"/>
  <c r="C705" i="4"/>
  <c r="G694" i="3"/>
  <c r="F693" i="3"/>
  <c r="H692" i="3"/>
  <c r="I692" i="3" s="1"/>
  <c r="G373" i="4" l="1"/>
  <c r="H373" i="4" s="1"/>
  <c r="E373" i="7"/>
  <c r="O373" i="7" s="1"/>
  <c r="E373" i="6"/>
  <c r="S372" i="7"/>
  <c r="T372" i="7"/>
  <c r="U372" i="7"/>
  <c r="R372" i="7"/>
  <c r="V371" i="7"/>
  <c r="W371" i="7"/>
  <c r="H685" i="5"/>
  <c r="G685" i="5"/>
  <c r="E686" i="5"/>
  <c r="F685" i="5"/>
  <c r="E705" i="4"/>
  <c r="C706" i="4"/>
  <c r="H693" i="3"/>
  <c r="I693" i="3" s="1"/>
  <c r="F694" i="3"/>
  <c r="G695" i="3"/>
  <c r="V372" i="7" l="1"/>
  <c r="W372" i="7"/>
  <c r="T373" i="7"/>
  <c r="U373" i="7"/>
  <c r="S373" i="7"/>
  <c r="R373" i="7"/>
  <c r="G374" i="4"/>
  <c r="H374" i="4" s="1"/>
  <c r="E374" i="7"/>
  <c r="O374" i="7" s="1"/>
  <c r="E374" i="6"/>
  <c r="E687" i="5"/>
  <c r="H686" i="5"/>
  <c r="G686" i="5"/>
  <c r="F686" i="5"/>
  <c r="E706" i="4"/>
  <c r="C707" i="4"/>
  <c r="G696" i="3"/>
  <c r="F695" i="3"/>
  <c r="H694" i="3"/>
  <c r="I694" i="3" s="1"/>
  <c r="V373" i="7" l="1"/>
  <c r="W373" i="7"/>
  <c r="G375" i="4"/>
  <c r="H375" i="4" s="1"/>
  <c r="E375" i="7"/>
  <c r="O375" i="7" s="1"/>
  <c r="E375" i="6"/>
  <c r="U374" i="7"/>
  <c r="T374" i="7"/>
  <c r="R374" i="7"/>
  <c r="S374" i="7"/>
  <c r="E688" i="5"/>
  <c r="H687" i="5"/>
  <c r="G687" i="5"/>
  <c r="F687" i="5"/>
  <c r="E707" i="4"/>
  <c r="C708" i="4"/>
  <c r="F696" i="3"/>
  <c r="H695" i="3"/>
  <c r="I695" i="3" s="1"/>
  <c r="G697" i="3"/>
  <c r="W374" i="7" l="1"/>
  <c r="V374" i="7"/>
  <c r="U375" i="7"/>
  <c r="S375" i="7"/>
  <c r="R375" i="7"/>
  <c r="T375" i="7"/>
  <c r="G376" i="4"/>
  <c r="H376" i="4" s="1"/>
  <c r="E376" i="7"/>
  <c r="O376" i="7" s="1"/>
  <c r="E376" i="6"/>
  <c r="H688" i="5"/>
  <c r="G688" i="5"/>
  <c r="E689" i="5"/>
  <c r="F688" i="5"/>
  <c r="E708" i="4"/>
  <c r="C709" i="4"/>
  <c r="G698" i="3"/>
  <c r="H696" i="3"/>
  <c r="I696" i="3" s="1"/>
  <c r="F697" i="3"/>
  <c r="G377" i="4" l="1"/>
  <c r="H377" i="4" s="1"/>
  <c r="E377" i="7"/>
  <c r="O377" i="7" s="1"/>
  <c r="E377" i="6"/>
  <c r="R376" i="7"/>
  <c r="S376" i="7"/>
  <c r="U376" i="7"/>
  <c r="T376" i="7"/>
  <c r="W375" i="7"/>
  <c r="V375" i="7"/>
  <c r="E690" i="5"/>
  <c r="H689" i="5"/>
  <c r="G689" i="5"/>
  <c r="F689" i="5"/>
  <c r="E709" i="4"/>
  <c r="C710" i="4"/>
  <c r="F698" i="3"/>
  <c r="H697" i="3"/>
  <c r="I697" i="3" s="1"/>
  <c r="G699" i="3"/>
  <c r="S377" i="7" l="1"/>
  <c r="U377" i="7"/>
  <c r="T377" i="7"/>
  <c r="R377" i="7"/>
  <c r="G378" i="4"/>
  <c r="H378" i="4" s="1"/>
  <c r="E378" i="7"/>
  <c r="O378" i="7" s="1"/>
  <c r="E378" i="6"/>
  <c r="W376" i="7"/>
  <c r="V376" i="7"/>
  <c r="E691" i="5"/>
  <c r="H690" i="5"/>
  <c r="G690" i="5"/>
  <c r="F690" i="5"/>
  <c r="E710" i="4"/>
  <c r="C711" i="4"/>
  <c r="G700" i="3"/>
  <c r="H698" i="3"/>
  <c r="I698" i="3" s="1"/>
  <c r="F699" i="3"/>
  <c r="G379" i="4" l="1"/>
  <c r="H379" i="4" s="1"/>
  <c r="E379" i="7"/>
  <c r="O379" i="7" s="1"/>
  <c r="E379" i="6"/>
  <c r="U378" i="7"/>
  <c r="T378" i="7"/>
  <c r="R378" i="7"/>
  <c r="S378" i="7"/>
  <c r="V377" i="7"/>
  <c r="W377" i="7"/>
  <c r="H691" i="5"/>
  <c r="G691" i="5"/>
  <c r="E692" i="5"/>
  <c r="F691" i="5"/>
  <c r="E711" i="4"/>
  <c r="C712" i="4"/>
  <c r="F700" i="3"/>
  <c r="H699" i="3"/>
  <c r="I699" i="3" s="1"/>
  <c r="G701" i="3"/>
  <c r="G380" i="4" l="1"/>
  <c r="H380" i="4" s="1"/>
  <c r="E380" i="7"/>
  <c r="O380" i="7" s="1"/>
  <c r="E380" i="6"/>
  <c r="W378" i="7"/>
  <c r="V378" i="7"/>
  <c r="U379" i="7"/>
  <c r="T379" i="7"/>
  <c r="R379" i="7"/>
  <c r="S379" i="7"/>
  <c r="E693" i="5"/>
  <c r="H692" i="5"/>
  <c r="G692" i="5"/>
  <c r="F692" i="5"/>
  <c r="E712" i="4"/>
  <c r="C713" i="4"/>
  <c r="G702" i="3"/>
  <c r="H700" i="3"/>
  <c r="I700" i="3" s="1"/>
  <c r="F701" i="3"/>
  <c r="G381" i="4" l="1"/>
  <c r="H381" i="4" s="1"/>
  <c r="E381" i="7"/>
  <c r="O381" i="7" s="1"/>
  <c r="E381" i="6"/>
  <c r="V379" i="7"/>
  <c r="W379" i="7"/>
  <c r="S380" i="7"/>
  <c r="U380" i="7"/>
  <c r="R380" i="7"/>
  <c r="T380" i="7"/>
  <c r="E694" i="5"/>
  <c r="H693" i="5"/>
  <c r="G693" i="5"/>
  <c r="F693" i="5"/>
  <c r="E713" i="4"/>
  <c r="C714" i="4"/>
  <c r="F702" i="3"/>
  <c r="H701" i="3"/>
  <c r="I701" i="3" s="1"/>
  <c r="G703" i="3"/>
  <c r="G382" i="4" l="1"/>
  <c r="H382" i="4" s="1"/>
  <c r="E382" i="7"/>
  <c r="O382" i="7" s="1"/>
  <c r="E382" i="6"/>
  <c r="V380" i="7"/>
  <c r="W380" i="7"/>
  <c r="T381" i="7"/>
  <c r="U381" i="7"/>
  <c r="R381" i="7"/>
  <c r="S381" i="7"/>
  <c r="H694" i="5"/>
  <c r="G694" i="5"/>
  <c r="E695" i="5"/>
  <c r="F694" i="5"/>
  <c r="E714" i="4"/>
  <c r="C715" i="4"/>
  <c r="G704" i="3"/>
  <c r="F703" i="3"/>
  <c r="H702" i="3"/>
  <c r="I702" i="3" s="1"/>
  <c r="G383" i="4" l="1"/>
  <c r="H383" i="4" s="1"/>
  <c r="E383" i="7"/>
  <c r="O383" i="7" s="1"/>
  <c r="E383" i="6"/>
  <c r="V381" i="7"/>
  <c r="W381" i="7"/>
  <c r="R382" i="7"/>
  <c r="S382" i="7"/>
  <c r="T382" i="7"/>
  <c r="U382" i="7"/>
  <c r="E696" i="5"/>
  <c r="H695" i="5"/>
  <c r="G695" i="5"/>
  <c r="F695" i="5"/>
  <c r="E715" i="4"/>
  <c r="C716" i="4"/>
  <c r="H703" i="3"/>
  <c r="I703" i="3" s="1"/>
  <c r="F704" i="3"/>
  <c r="G705" i="3"/>
  <c r="G384" i="4" l="1"/>
  <c r="H384" i="4" s="1"/>
  <c r="E384" i="7"/>
  <c r="O384" i="7" s="1"/>
  <c r="E384" i="6"/>
  <c r="W382" i="7"/>
  <c r="V382" i="7"/>
  <c r="U383" i="7"/>
  <c r="S383" i="7"/>
  <c r="T383" i="7"/>
  <c r="R383" i="7"/>
  <c r="E697" i="5"/>
  <c r="H696" i="5"/>
  <c r="G696" i="5"/>
  <c r="F696" i="5"/>
  <c r="E716" i="4"/>
  <c r="C717" i="4"/>
  <c r="G706" i="3"/>
  <c r="F705" i="3"/>
  <c r="H704" i="3"/>
  <c r="I704" i="3" s="1"/>
  <c r="G385" i="4" l="1"/>
  <c r="H385" i="4" s="1"/>
  <c r="E385" i="7"/>
  <c r="O385" i="7" s="1"/>
  <c r="E385" i="6"/>
  <c r="U384" i="7"/>
  <c r="T384" i="7"/>
  <c r="S384" i="7"/>
  <c r="R384" i="7"/>
  <c r="W383" i="7"/>
  <c r="V383" i="7"/>
  <c r="H697" i="5"/>
  <c r="G697" i="5"/>
  <c r="E698" i="5"/>
  <c r="F697" i="5"/>
  <c r="E717" i="4"/>
  <c r="C718" i="4"/>
  <c r="G707" i="3"/>
  <c r="H705" i="3"/>
  <c r="I705" i="3" s="1"/>
  <c r="F706" i="3"/>
  <c r="V384" i="7" l="1"/>
  <c r="W384" i="7"/>
  <c r="U385" i="7"/>
  <c r="T385" i="7"/>
  <c r="R385" i="7"/>
  <c r="S385" i="7"/>
  <c r="G386" i="4"/>
  <c r="H386" i="4" s="1"/>
  <c r="E386" i="7"/>
  <c r="O386" i="7" s="1"/>
  <c r="E386" i="6"/>
  <c r="E699" i="5"/>
  <c r="H698" i="5"/>
  <c r="G698" i="5"/>
  <c r="F698" i="5"/>
  <c r="E718" i="4"/>
  <c r="C719" i="4"/>
  <c r="F707" i="3"/>
  <c r="H706" i="3"/>
  <c r="I706" i="3" s="1"/>
  <c r="G708" i="3"/>
  <c r="V385" i="7" l="1"/>
  <c r="W385" i="7"/>
  <c r="G387" i="4"/>
  <c r="H387" i="4" s="1"/>
  <c r="E387" i="7"/>
  <c r="O387" i="7" s="1"/>
  <c r="E387" i="6"/>
  <c r="S386" i="7"/>
  <c r="U386" i="7"/>
  <c r="R386" i="7"/>
  <c r="T386" i="7"/>
  <c r="E700" i="5"/>
  <c r="H699" i="5"/>
  <c r="G699" i="5"/>
  <c r="F699" i="5"/>
  <c r="E719" i="4"/>
  <c r="C720" i="4"/>
  <c r="G709" i="3"/>
  <c r="F708" i="3"/>
  <c r="H707" i="3"/>
  <c r="I707" i="3" s="1"/>
  <c r="W386" i="7" l="1"/>
  <c r="V386" i="7"/>
  <c r="U387" i="7"/>
  <c r="T387" i="7"/>
  <c r="R387" i="7"/>
  <c r="S387" i="7"/>
  <c r="G388" i="4"/>
  <c r="H388" i="4" s="1"/>
  <c r="E388" i="7"/>
  <c r="O388" i="7" s="1"/>
  <c r="E388" i="6"/>
  <c r="H700" i="5"/>
  <c r="G700" i="5"/>
  <c r="F700" i="5"/>
  <c r="E701" i="5"/>
  <c r="E720" i="4"/>
  <c r="C721" i="4"/>
  <c r="H708" i="3"/>
  <c r="I708" i="3" s="1"/>
  <c r="F709" i="3"/>
  <c r="G710" i="3"/>
  <c r="G389" i="4" l="1"/>
  <c r="H389" i="4" s="1"/>
  <c r="E389" i="7"/>
  <c r="O389" i="7" s="1"/>
  <c r="E389" i="6"/>
  <c r="R388" i="7"/>
  <c r="S388" i="7"/>
  <c r="U388" i="7"/>
  <c r="T388" i="7"/>
  <c r="W387" i="7"/>
  <c r="V387" i="7"/>
  <c r="E702" i="5"/>
  <c r="H701" i="5"/>
  <c r="G701" i="5"/>
  <c r="F701" i="5"/>
  <c r="E721" i="4"/>
  <c r="C722" i="4"/>
  <c r="G711" i="3"/>
  <c r="F710" i="3"/>
  <c r="H709" i="3"/>
  <c r="I709" i="3" s="1"/>
  <c r="G390" i="4" l="1"/>
  <c r="H390" i="4" s="1"/>
  <c r="E390" i="7"/>
  <c r="O390" i="7" s="1"/>
  <c r="E390" i="6"/>
  <c r="U389" i="7"/>
  <c r="S389" i="7"/>
  <c r="T389" i="7"/>
  <c r="R389" i="7"/>
  <c r="W388" i="7"/>
  <c r="V388" i="7"/>
  <c r="E703" i="5"/>
  <c r="H702" i="5"/>
  <c r="G702" i="5"/>
  <c r="F702" i="5"/>
  <c r="E722" i="4"/>
  <c r="C723" i="4"/>
  <c r="H710" i="3"/>
  <c r="I710" i="3" s="1"/>
  <c r="F711" i="3"/>
  <c r="G712" i="3"/>
  <c r="G391" i="4" l="1"/>
  <c r="H391" i="4" s="1"/>
  <c r="E391" i="7"/>
  <c r="O391" i="7" s="1"/>
  <c r="E391" i="6"/>
  <c r="W389" i="7"/>
  <c r="V389" i="7"/>
  <c r="U390" i="7"/>
  <c r="T390" i="7"/>
  <c r="S390" i="7"/>
  <c r="R390" i="7"/>
  <c r="H703" i="5"/>
  <c r="G703" i="5"/>
  <c r="E704" i="5"/>
  <c r="F703" i="5"/>
  <c r="E723" i="4"/>
  <c r="C724" i="4"/>
  <c r="G713" i="3"/>
  <c r="F712" i="3"/>
  <c r="H711" i="3"/>
  <c r="I711" i="3" s="1"/>
  <c r="G392" i="4" l="1"/>
  <c r="H392" i="4" s="1"/>
  <c r="E392" i="7"/>
  <c r="O392" i="7" s="1"/>
  <c r="E392" i="6"/>
  <c r="U391" i="7"/>
  <c r="T391" i="7"/>
  <c r="S391" i="7"/>
  <c r="R391" i="7"/>
  <c r="W390" i="7"/>
  <c r="V390" i="7"/>
  <c r="E705" i="5"/>
  <c r="H704" i="5"/>
  <c r="G704" i="5"/>
  <c r="F704" i="5"/>
  <c r="E724" i="4"/>
  <c r="C725" i="4"/>
  <c r="H712" i="3"/>
  <c r="I712" i="3" s="1"/>
  <c r="F713" i="3"/>
  <c r="G714" i="3"/>
  <c r="G393" i="4" l="1"/>
  <c r="H393" i="4" s="1"/>
  <c r="E393" i="7"/>
  <c r="O393" i="7" s="1"/>
  <c r="E393" i="6"/>
  <c r="W391" i="7"/>
  <c r="V391" i="7"/>
  <c r="S392" i="7"/>
  <c r="U392" i="7"/>
  <c r="T392" i="7"/>
  <c r="R392" i="7"/>
  <c r="E706" i="5"/>
  <c r="H705" i="5"/>
  <c r="G705" i="5"/>
  <c r="F705" i="5"/>
  <c r="E725" i="4"/>
  <c r="C726" i="4"/>
  <c r="G715" i="3"/>
  <c r="F714" i="3"/>
  <c r="H713" i="3"/>
  <c r="I713" i="3" s="1"/>
  <c r="U393" i="7" l="1"/>
  <c r="T393" i="7"/>
  <c r="S393" i="7"/>
  <c r="R393" i="7"/>
  <c r="G394" i="4"/>
  <c r="H394" i="4" s="1"/>
  <c r="E394" i="6"/>
  <c r="E394" i="7"/>
  <c r="O394" i="7" s="1"/>
  <c r="W392" i="7"/>
  <c r="V392" i="7"/>
  <c r="H706" i="5"/>
  <c r="G706" i="5"/>
  <c r="E707" i="5"/>
  <c r="F706" i="5"/>
  <c r="E726" i="4"/>
  <c r="C727" i="4"/>
  <c r="F715" i="3"/>
  <c r="H714" i="3"/>
  <c r="I714" i="3" s="1"/>
  <c r="G716" i="3"/>
  <c r="G395" i="4" l="1"/>
  <c r="H395" i="4" s="1"/>
  <c r="E395" i="7"/>
  <c r="O395" i="7" s="1"/>
  <c r="E395" i="6"/>
  <c r="R394" i="7"/>
  <c r="S394" i="7"/>
  <c r="U394" i="7"/>
  <c r="T394" i="7"/>
  <c r="W393" i="7"/>
  <c r="V393" i="7"/>
  <c r="E708" i="5"/>
  <c r="H707" i="5"/>
  <c r="G707" i="5"/>
  <c r="F707" i="5"/>
  <c r="E727" i="4"/>
  <c r="C728" i="4"/>
  <c r="G717" i="3"/>
  <c r="H715" i="3"/>
  <c r="I715" i="3" s="1"/>
  <c r="F716" i="3"/>
  <c r="G396" i="4" l="1"/>
  <c r="H396" i="4" s="1"/>
  <c r="E396" i="7"/>
  <c r="O396" i="7" s="1"/>
  <c r="E396" i="6"/>
  <c r="W394" i="7"/>
  <c r="V394" i="7"/>
  <c r="S395" i="7"/>
  <c r="U395" i="7"/>
  <c r="T395" i="7"/>
  <c r="R395" i="7"/>
  <c r="E709" i="5"/>
  <c r="H708" i="5"/>
  <c r="G708" i="5"/>
  <c r="F708" i="5"/>
  <c r="E728" i="4"/>
  <c r="C729" i="4"/>
  <c r="F717" i="3"/>
  <c r="H716" i="3"/>
  <c r="I716" i="3" s="1"/>
  <c r="G718" i="3"/>
  <c r="G397" i="4" l="1"/>
  <c r="H397" i="4" s="1"/>
  <c r="E397" i="7"/>
  <c r="O397" i="7" s="1"/>
  <c r="E397" i="6"/>
  <c r="U396" i="7"/>
  <c r="T396" i="7"/>
  <c r="S396" i="7"/>
  <c r="R396" i="7"/>
  <c r="W395" i="7"/>
  <c r="V395" i="7"/>
  <c r="H709" i="5"/>
  <c r="G709" i="5"/>
  <c r="E710" i="5"/>
  <c r="F709" i="5"/>
  <c r="E729" i="4"/>
  <c r="C730" i="4"/>
  <c r="G719" i="3"/>
  <c r="H717" i="3"/>
  <c r="I717" i="3" s="1"/>
  <c r="F718" i="3"/>
  <c r="G398" i="4" l="1"/>
  <c r="H398" i="4" s="1"/>
  <c r="E398" i="7"/>
  <c r="O398" i="7" s="1"/>
  <c r="E398" i="6"/>
  <c r="V396" i="7"/>
  <c r="W396" i="7"/>
  <c r="U397" i="7"/>
  <c r="T397" i="7"/>
  <c r="R397" i="7"/>
  <c r="S397" i="7"/>
  <c r="E711" i="5"/>
  <c r="H710" i="5"/>
  <c r="G710" i="5"/>
  <c r="F710" i="5"/>
  <c r="E730" i="4"/>
  <c r="C731" i="4"/>
  <c r="F719" i="3"/>
  <c r="H718" i="3"/>
  <c r="I718" i="3" s="1"/>
  <c r="G720" i="3"/>
  <c r="G399" i="4" l="1"/>
  <c r="H399" i="4" s="1"/>
  <c r="E399" i="7"/>
  <c r="O399" i="7" s="1"/>
  <c r="E399" i="6"/>
  <c r="V397" i="7"/>
  <c r="W397" i="7"/>
  <c r="S398" i="7"/>
  <c r="T398" i="7"/>
  <c r="U398" i="7"/>
  <c r="R398" i="7"/>
  <c r="E712" i="5"/>
  <c r="H711" i="5"/>
  <c r="G711" i="5"/>
  <c r="F711" i="5"/>
  <c r="E731" i="4"/>
  <c r="C732" i="4"/>
  <c r="G721" i="3"/>
  <c r="F720" i="3"/>
  <c r="H719" i="3"/>
  <c r="I719" i="3" s="1"/>
  <c r="G400" i="4" l="1"/>
  <c r="H400" i="4" s="1"/>
  <c r="E400" i="7"/>
  <c r="O400" i="7" s="1"/>
  <c r="E400" i="6"/>
  <c r="U399" i="7"/>
  <c r="T399" i="7"/>
  <c r="R399" i="7"/>
  <c r="S399" i="7"/>
  <c r="W398" i="7"/>
  <c r="V398" i="7"/>
  <c r="H712" i="5"/>
  <c r="G712" i="5"/>
  <c r="E713" i="5"/>
  <c r="F712" i="5"/>
  <c r="E732" i="4"/>
  <c r="C733" i="4"/>
  <c r="H720" i="3"/>
  <c r="I720" i="3" s="1"/>
  <c r="F721" i="3"/>
  <c r="G722" i="3"/>
  <c r="G401" i="4" l="1"/>
  <c r="H401" i="4" s="1"/>
  <c r="E401" i="7"/>
  <c r="O401" i="7" s="1"/>
  <c r="E401" i="6"/>
  <c r="W399" i="7"/>
  <c r="V399" i="7"/>
  <c r="R400" i="7"/>
  <c r="S400" i="7"/>
  <c r="T400" i="7"/>
  <c r="U400" i="7"/>
  <c r="E714" i="5"/>
  <c r="H713" i="5"/>
  <c r="G713" i="5"/>
  <c r="F713" i="5"/>
  <c r="E733" i="4"/>
  <c r="C734" i="4"/>
  <c r="G723" i="3"/>
  <c r="F722" i="3"/>
  <c r="H721" i="3"/>
  <c r="I721" i="3" s="1"/>
  <c r="G402" i="4" l="1"/>
  <c r="H402" i="4" s="1"/>
  <c r="E402" i="7"/>
  <c r="O402" i="7" s="1"/>
  <c r="E402" i="6"/>
  <c r="W400" i="7"/>
  <c r="V400" i="7"/>
  <c r="U401" i="7"/>
  <c r="S401" i="7"/>
  <c r="T401" i="7"/>
  <c r="R401" i="7"/>
  <c r="E715" i="5"/>
  <c r="H714" i="5"/>
  <c r="G714" i="5"/>
  <c r="F714" i="5"/>
  <c r="E734" i="4"/>
  <c r="C735" i="4"/>
  <c r="H722" i="3"/>
  <c r="I722" i="3" s="1"/>
  <c r="F723" i="3"/>
  <c r="G724" i="3"/>
  <c r="G403" i="4" l="1"/>
  <c r="H403" i="4" s="1"/>
  <c r="E403" i="7"/>
  <c r="O403" i="7" s="1"/>
  <c r="E403" i="6"/>
  <c r="U402" i="7"/>
  <c r="T402" i="7"/>
  <c r="S402" i="7"/>
  <c r="R402" i="7"/>
  <c r="V401" i="7"/>
  <c r="W401" i="7"/>
  <c r="H715" i="5"/>
  <c r="G715" i="5"/>
  <c r="E716" i="5"/>
  <c r="F715" i="5"/>
  <c r="E735" i="4"/>
  <c r="C736" i="4"/>
  <c r="G725" i="3"/>
  <c r="F724" i="3"/>
  <c r="H723" i="3"/>
  <c r="I723" i="3" s="1"/>
  <c r="W402" i="7" l="1"/>
  <c r="V402" i="7"/>
  <c r="G404" i="4"/>
  <c r="H404" i="4" s="1"/>
  <c r="E404" i="7"/>
  <c r="O404" i="7" s="1"/>
  <c r="E404" i="6"/>
  <c r="U403" i="7"/>
  <c r="T403" i="7"/>
  <c r="S403" i="7"/>
  <c r="R403" i="7"/>
  <c r="E717" i="5"/>
  <c r="H716" i="5"/>
  <c r="G716" i="5"/>
  <c r="F716" i="5"/>
  <c r="E736" i="4"/>
  <c r="C737" i="4"/>
  <c r="H724" i="3"/>
  <c r="I724" i="3" s="1"/>
  <c r="F725" i="3"/>
  <c r="G726" i="3"/>
  <c r="G405" i="4" l="1"/>
  <c r="H405" i="4" s="1"/>
  <c r="E405" i="7"/>
  <c r="O405" i="7" s="1"/>
  <c r="E405" i="6"/>
  <c r="S404" i="7"/>
  <c r="U404" i="7"/>
  <c r="R404" i="7"/>
  <c r="T404" i="7"/>
  <c r="V403" i="7"/>
  <c r="W403" i="7"/>
  <c r="E718" i="5"/>
  <c r="H717" i="5"/>
  <c r="G717" i="5"/>
  <c r="F717" i="5"/>
  <c r="E737" i="4"/>
  <c r="C738" i="4"/>
  <c r="G727" i="3"/>
  <c r="F726" i="3"/>
  <c r="H725" i="3"/>
  <c r="I725" i="3" s="1"/>
  <c r="W404" i="7" l="1"/>
  <c r="V404" i="7"/>
  <c r="G406" i="4"/>
  <c r="H406" i="4" s="1"/>
  <c r="E406" i="7"/>
  <c r="O406" i="7" s="1"/>
  <c r="E406" i="6"/>
  <c r="U405" i="7"/>
  <c r="T405" i="7"/>
  <c r="R405" i="7"/>
  <c r="S405" i="7"/>
  <c r="H718" i="5"/>
  <c r="G718" i="5"/>
  <c r="F718" i="5"/>
  <c r="E719" i="5"/>
  <c r="E738" i="4"/>
  <c r="C739" i="4"/>
  <c r="F727" i="3"/>
  <c r="H726" i="3"/>
  <c r="I726" i="3" s="1"/>
  <c r="G728" i="3"/>
  <c r="V405" i="7" l="1"/>
  <c r="W405" i="7"/>
  <c r="R406" i="7"/>
  <c r="S406" i="7"/>
  <c r="U406" i="7"/>
  <c r="T406" i="7"/>
  <c r="G407" i="4"/>
  <c r="H407" i="4" s="1"/>
  <c r="E407" i="7"/>
  <c r="O407" i="7" s="1"/>
  <c r="E407" i="6"/>
  <c r="E720" i="5"/>
  <c r="H719" i="5"/>
  <c r="G719" i="5"/>
  <c r="F719" i="5"/>
  <c r="E739" i="4"/>
  <c r="C740" i="4"/>
  <c r="G729" i="3"/>
  <c r="H727" i="3"/>
  <c r="I727" i="3" s="1"/>
  <c r="F728" i="3"/>
  <c r="G408" i="4" l="1"/>
  <c r="H408" i="4" s="1"/>
  <c r="E408" i="7"/>
  <c r="O408" i="7" s="1"/>
  <c r="E408" i="6"/>
  <c r="U407" i="7"/>
  <c r="S407" i="7"/>
  <c r="T407" i="7"/>
  <c r="R407" i="7"/>
  <c r="W406" i="7"/>
  <c r="V406" i="7"/>
  <c r="E721" i="5"/>
  <c r="H720" i="5"/>
  <c r="G720" i="5"/>
  <c r="F720" i="5"/>
  <c r="E740" i="4"/>
  <c r="C741" i="4"/>
  <c r="F729" i="3"/>
  <c r="H728" i="3"/>
  <c r="I728" i="3" s="1"/>
  <c r="G730" i="3"/>
  <c r="G409" i="4" l="1"/>
  <c r="H409" i="4" s="1"/>
  <c r="E409" i="7"/>
  <c r="O409" i="7" s="1"/>
  <c r="E409" i="6"/>
  <c r="W407" i="7"/>
  <c r="V407" i="7"/>
  <c r="U408" i="7"/>
  <c r="T408" i="7"/>
  <c r="S408" i="7"/>
  <c r="R408" i="7"/>
  <c r="H721" i="5"/>
  <c r="G721" i="5"/>
  <c r="E722" i="5"/>
  <c r="F721" i="5"/>
  <c r="E741" i="4"/>
  <c r="C742" i="4"/>
  <c r="G731" i="3"/>
  <c r="H729" i="3"/>
  <c r="I729" i="3" s="1"/>
  <c r="F730" i="3"/>
  <c r="G410" i="4" l="1"/>
  <c r="H410" i="4" s="1"/>
  <c r="E410" i="7"/>
  <c r="O410" i="7" s="1"/>
  <c r="E410" i="6"/>
  <c r="U409" i="7"/>
  <c r="S409" i="7"/>
  <c r="T409" i="7"/>
  <c r="R409" i="7"/>
  <c r="W408" i="7"/>
  <c r="V408" i="7"/>
  <c r="E723" i="5"/>
  <c r="H722" i="5"/>
  <c r="G722" i="5"/>
  <c r="F722" i="5"/>
  <c r="E742" i="4"/>
  <c r="C743" i="4"/>
  <c r="F731" i="3"/>
  <c r="H730" i="3"/>
  <c r="I730" i="3" s="1"/>
  <c r="G732" i="3"/>
  <c r="W409" i="7" l="1"/>
  <c r="V409" i="7"/>
  <c r="G411" i="4"/>
  <c r="H411" i="4" s="1"/>
  <c r="E411" i="7"/>
  <c r="O411" i="7" s="1"/>
  <c r="E411" i="6"/>
  <c r="S410" i="7"/>
  <c r="U410" i="7"/>
  <c r="R410" i="7"/>
  <c r="T410" i="7"/>
  <c r="E724" i="5"/>
  <c r="H723" i="5"/>
  <c r="G723" i="5"/>
  <c r="F723" i="5"/>
  <c r="E743" i="4"/>
  <c r="C744" i="4"/>
  <c r="G733" i="3"/>
  <c r="F732" i="3"/>
  <c r="H731" i="3"/>
  <c r="I731" i="3" s="1"/>
  <c r="G412" i="4" l="1"/>
  <c r="H412" i="4" s="1"/>
  <c r="E412" i="7"/>
  <c r="O412" i="7" s="1"/>
  <c r="E412" i="6"/>
  <c r="W410" i="7"/>
  <c r="V410" i="7"/>
  <c r="U411" i="7"/>
  <c r="T411" i="7"/>
  <c r="R411" i="7"/>
  <c r="S411" i="7"/>
  <c r="H724" i="5"/>
  <c r="G724" i="5"/>
  <c r="E725" i="5"/>
  <c r="F724" i="5"/>
  <c r="E744" i="4"/>
  <c r="C745" i="4"/>
  <c r="H732" i="3"/>
  <c r="I732" i="3" s="1"/>
  <c r="F733" i="3"/>
  <c r="G734" i="3"/>
  <c r="G413" i="4" l="1"/>
  <c r="H413" i="4" s="1"/>
  <c r="E413" i="7"/>
  <c r="O413" i="7" s="1"/>
  <c r="E413" i="6"/>
  <c r="R412" i="7"/>
  <c r="S412" i="7"/>
  <c r="T412" i="7"/>
  <c r="U412" i="7"/>
  <c r="W411" i="7"/>
  <c r="V411" i="7"/>
  <c r="E726" i="5"/>
  <c r="H725" i="5"/>
  <c r="G725" i="5"/>
  <c r="F725" i="5"/>
  <c r="E745" i="4"/>
  <c r="C746" i="4"/>
  <c r="G735" i="3"/>
  <c r="F734" i="3"/>
  <c r="H733" i="3"/>
  <c r="I733" i="3" s="1"/>
  <c r="G414" i="4" l="1"/>
  <c r="H414" i="4" s="1"/>
  <c r="E414" i="7"/>
  <c r="O414" i="7" s="1"/>
  <c r="E414" i="6"/>
  <c r="W412" i="7"/>
  <c r="V412" i="7"/>
  <c r="U413" i="7"/>
  <c r="S413" i="7"/>
  <c r="T413" i="7"/>
  <c r="R413" i="7"/>
  <c r="E727" i="5"/>
  <c r="H726" i="5"/>
  <c r="G726" i="5"/>
  <c r="F726" i="5"/>
  <c r="E746" i="4"/>
  <c r="C747" i="4"/>
  <c r="H734" i="3"/>
  <c r="I734" i="3" s="1"/>
  <c r="F735" i="3"/>
  <c r="G736" i="3"/>
  <c r="G415" i="4" l="1"/>
  <c r="H415" i="4" s="1"/>
  <c r="E415" i="7"/>
  <c r="O415" i="7" s="1"/>
  <c r="E415" i="6"/>
  <c r="U414" i="7"/>
  <c r="T414" i="7"/>
  <c r="R414" i="7"/>
  <c r="S414" i="7"/>
  <c r="W413" i="7"/>
  <c r="V413" i="7"/>
  <c r="H727" i="5"/>
  <c r="G727" i="5"/>
  <c r="E728" i="5"/>
  <c r="F727" i="5"/>
  <c r="E747" i="4"/>
  <c r="C748" i="4"/>
  <c r="G737" i="3"/>
  <c r="F736" i="3"/>
  <c r="H735" i="3"/>
  <c r="I735" i="3" s="1"/>
  <c r="G416" i="4" l="1"/>
  <c r="H416" i="4" s="1"/>
  <c r="E416" i="7"/>
  <c r="O416" i="7" s="1"/>
  <c r="E416" i="6"/>
  <c r="V414" i="7"/>
  <c r="W414" i="7"/>
  <c r="U415" i="7"/>
  <c r="S415" i="7"/>
  <c r="T415" i="7"/>
  <c r="R415" i="7"/>
  <c r="E729" i="5"/>
  <c r="H728" i="5"/>
  <c r="G728" i="5"/>
  <c r="F728" i="5"/>
  <c r="E748" i="4"/>
  <c r="C749" i="4"/>
  <c r="H736" i="3"/>
  <c r="I736" i="3" s="1"/>
  <c r="F737" i="3"/>
  <c r="G738" i="3"/>
  <c r="U416" i="7" l="1"/>
  <c r="R416" i="7"/>
  <c r="T416" i="7"/>
  <c r="S416" i="7"/>
  <c r="G417" i="4"/>
  <c r="H417" i="4" s="1"/>
  <c r="E417" i="7"/>
  <c r="O417" i="7" s="1"/>
  <c r="E417" i="6"/>
  <c r="W415" i="7"/>
  <c r="V415" i="7"/>
  <c r="E730" i="5"/>
  <c r="H729" i="5"/>
  <c r="G729" i="5"/>
  <c r="F729" i="5"/>
  <c r="E749" i="4"/>
  <c r="C750" i="4"/>
  <c r="G739" i="3"/>
  <c r="F738" i="3"/>
  <c r="H737" i="3"/>
  <c r="I737" i="3" s="1"/>
  <c r="U417" i="7" l="1"/>
  <c r="R417" i="7"/>
  <c r="S417" i="7"/>
  <c r="T417" i="7"/>
  <c r="G418" i="4"/>
  <c r="H418" i="4" s="1"/>
  <c r="E418" i="7"/>
  <c r="O418" i="7" s="1"/>
  <c r="E418" i="6"/>
  <c r="V416" i="7"/>
  <c r="W416" i="7"/>
  <c r="H730" i="5"/>
  <c r="G730" i="5"/>
  <c r="E731" i="5"/>
  <c r="F730" i="5"/>
  <c r="E750" i="4"/>
  <c r="C751" i="4"/>
  <c r="F739" i="3"/>
  <c r="H738" i="3"/>
  <c r="I738" i="3" s="1"/>
  <c r="G740" i="3"/>
  <c r="G419" i="4" l="1"/>
  <c r="H419" i="4" s="1"/>
  <c r="E419" i="7"/>
  <c r="O419" i="7" s="1"/>
  <c r="E419" i="6"/>
  <c r="U418" i="7"/>
  <c r="S418" i="7"/>
  <c r="R418" i="7"/>
  <c r="T418" i="7"/>
  <c r="V417" i="7"/>
  <c r="W417" i="7"/>
  <c r="E732" i="5"/>
  <c r="H731" i="5"/>
  <c r="G731" i="5"/>
  <c r="F731" i="5"/>
  <c r="E751" i="4"/>
  <c r="C752" i="4"/>
  <c r="G741" i="3"/>
  <c r="H739" i="3"/>
  <c r="I739" i="3" s="1"/>
  <c r="F740" i="3"/>
  <c r="V418" i="7" l="1"/>
  <c r="U419" i="7"/>
  <c r="T419" i="7"/>
  <c r="S419" i="7"/>
  <c r="R419" i="7"/>
  <c r="G420" i="4"/>
  <c r="H420" i="4" s="1"/>
  <c r="E420" i="7"/>
  <c r="O420" i="7" s="1"/>
  <c r="E420" i="6"/>
  <c r="W418" i="7"/>
  <c r="E733" i="5"/>
  <c r="H732" i="5"/>
  <c r="G732" i="5"/>
  <c r="F732" i="5"/>
  <c r="E752" i="4"/>
  <c r="C753" i="4"/>
  <c r="F741" i="3"/>
  <c r="H740" i="3"/>
  <c r="I740" i="3" s="1"/>
  <c r="G742" i="3"/>
  <c r="G421" i="4" l="1"/>
  <c r="H421" i="4" s="1"/>
  <c r="E421" i="7"/>
  <c r="O421" i="7" s="1"/>
  <c r="E421" i="6"/>
  <c r="U420" i="7"/>
  <c r="T420" i="7"/>
  <c r="R420" i="7"/>
  <c r="S420" i="7"/>
  <c r="V419" i="7"/>
  <c r="W419" i="7"/>
  <c r="H733" i="5"/>
  <c r="G733" i="5"/>
  <c r="E734" i="5"/>
  <c r="F733" i="5"/>
  <c r="E753" i="4"/>
  <c r="C754" i="4"/>
  <c r="G743" i="3"/>
  <c r="H741" i="3"/>
  <c r="I741" i="3" s="1"/>
  <c r="F742" i="3"/>
  <c r="V420" i="7" l="1"/>
  <c r="W420" i="7"/>
  <c r="U421" i="7"/>
  <c r="R421" i="7"/>
  <c r="T421" i="7"/>
  <c r="S421" i="7"/>
  <c r="G422" i="4"/>
  <c r="H422" i="4" s="1"/>
  <c r="E422" i="7"/>
  <c r="O422" i="7" s="1"/>
  <c r="E422" i="6"/>
  <c r="G734" i="5"/>
  <c r="F734" i="5"/>
  <c r="E735" i="5"/>
  <c r="H734" i="5"/>
  <c r="E754" i="4"/>
  <c r="C755" i="4"/>
  <c r="F743" i="3"/>
  <c r="H742" i="3"/>
  <c r="I742" i="3" s="1"/>
  <c r="G744" i="3"/>
  <c r="W421" i="7" l="1"/>
  <c r="V421" i="7"/>
  <c r="G423" i="4"/>
  <c r="H423" i="4" s="1"/>
  <c r="E423" i="7"/>
  <c r="O423" i="7" s="1"/>
  <c r="E423" i="6"/>
  <c r="T422" i="7"/>
  <c r="R422" i="7"/>
  <c r="S422" i="7"/>
  <c r="U422" i="7"/>
  <c r="G735" i="5"/>
  <c r="F735" i="5"/>
  <c r="E736" i="5"/>
  <c r="H735" i="5"/>
  <c r="E755" i="4"/>
  <c r="C756" i="4"/>
  <c r="G745" i="3"/>
  <c r="F744" i="3"/>
  <c r="H743" i="3"/>
  <c r="I743" i="3" s="1"/>
  <c r="G424" i="4" l="1"/>
  <c r="H424" i="4" s="1"/>
  <c r="E424" i="7"/>
  <c r="O424" i="7" s="1"/>
  <c r="E424" i="6"/>
  <c r="U423" i="7"/>
  <c r="T423" i="7"/>
  <c r="R423" i="7"/>
  <c r="S423" i="7"/>
  <c r="V422" i="7"/>
  <c r="W422" i="7"/>
  <c r="G736" i="5"/>
  <c r="F736" i="5"/>
  <c r="E737" i="5"/>
  <c r="H736" i="5"/>
  <c r="E756" i="4"/>
  <c r="C757" i="4"/>
  <c r="H744" i="3"/>
  <c r="I744" i="3" s="1"/>
  <c r="F745" i="3"/>
  <c r="G746" i="3"/>
  <c r="W423" i="7" l="1"/>
  <c r="V423" i="7"/>
  <c r="U424" i="7"/>
  <c r="S424" i="7"/>
  <c r="R424" i="7"/>
  <c r="T424" i="7"/>
  <c r="W424" i="7" s="1"/>
  <c r="G425" i="4"/>
  <c r="H425" i="4" s="1"/>
  <c r="E425" i="7"/>
  <c r="O425" i="7" s="1"/>
  <c r="E425" i="6"/>
  <c r="G737" i="5"/>
  <c r="F737" i="5"/>
  <c r="E738" i="5"/>
  <c r="H737" i="5"/>
  <c r="E757" i="4"/>
  <c r="C758" i="4"/>
  <c r="G747" i="3"/>
  <c r="F746" i="3"/>
  <c r="H745" i="3"/>
  <c r="I745" i="3" s="1"/>
  <c r="V424" i="7" l="1"/>
  <c r="G426" i="4"/>
  <c r="H426" i="4" s="1"/>
  <c r="E426" i="6"/>
  <c r="E426" i="7"/>
  <c r="O426" i="7" s="1"/>
  <c r="U425" i="7"/>
  <c r="T425" i="7"/>
  <c r="S425" i="7"/>
  <c r="R425" i="7"/>
  <c r="G738" i="5"/>
  <c r="F738" i="5"/>
  <c r="E739" i="5"/>
  <c r="H738" i="5"/>
  <c r="E758" i="4"/>
  <c r="C759" i="4"/>
  <c r="H746" i="3"/>
  <c r="I746" i="3" s="1"/>
  <c r="F747" i="3"/>
  <c r="G748" i="3"/>
  <c r="G427" i="4" l="1"/>
  <c r="H427" i="4" s="1"/>
  <c r="E427" i="7"/>
  <c r="O427" i="7" s="1"/>
  <c r="E427" i="6"/>
  <c r="W425" i="7"/>
  <c r="V425" i="7"/>
  <c r="U426" i="7"/>
  <c r="R426" i="7"/>
  <c r="T426" i="7"/>
  <c r="S426" i="7"/>
  <c r="G739" i="5"/>
  <c r="F739" i="5"/>
  <c r="H739" i="5"/>
  <c r="E740" i="5"/>
  <c r="E759" i="4"/>
  <c r="C760" i="4"/>
  <c r="G749" i="3"/>
  <c r="F748" i="3"/>
  <c r="H747" i="3"/>
  <c r="I747" i="3" s="1"/>
  <c r="G428" i="4" l="1"/>
  <c r="H428" i="4" s="1"/>
  <c r="E428" i="7"/>
  <c r="O428" i="7" s="1"/>
  <c r="E428" i="6"/>
  <c r="V426" i="7"/>
  <c r="W426" i="7"/>
  <c r="U427" i="7"/>
  <c r="R427" i="7"/>
  <c r="S427" i="7"/>
  <c r="T427" i="7"/>
  <c r="G740" i="5"/>
  <c r="F740" i="5"/>
  <c r="E741" i="5"/>
  <c r="H740" i="5"/>
  <c r="E760" i="4"/>
  <c r="C761" i="4"/>
  <c r="H748" i="3"/>
  <c r="I748" i="3" s="1"/>
  <c r="F749" i="3"/>
  <c r="G750" i="3"/>
  <c r="W427" i="7" l="1"/>
  <c r="V427" i="7"/>
  <c r="U428" i="7"/>
  <c r="S428" i="7"/>
  <c r="T428" i="7"/>
  <c r="R428" i="7"/>
  <c r="G429" i="4"/>
  <c r="H429" i="4" s="1"/>
  <c r="E429" i="7"/>
  <c r="O429" i="7" s="1"/>
  <c r="E429" i="6"/>
  <c r="G741" i="5"/>
  <c r="F741" i="5"/>
  <c r="E742" i="5"/>
  <c r="H741" i="5"/>
  <c r="E761" i="4"/>
  <c r="C762" i="4"/>
  <c r="G751" i="3"/>
  <c r="F750" i="3"/>
  <c r="H749" i="3"/>
  <c r="I749" i="3" s="1"/>
  <c r="V428" i="7" l="1"/>
  <c r="W428" i="7"/>
  <c r="G430" i="4"/>
  <c r="H430" i="4" s="1"/>
  <c r="E430" i="7"/>
  <c r="O430" i="7" s="1"/>
  <c r="E430" i="6"/>
  <c r="T429" i="7"/>
  <c r="U429" i="7"/>
  <c r="S429" i="7"/>
  <c r="R429" i="7"/>
  <c r="G742" i="5"/>
  <c r="F742" i="5"/>
  <c r="E743" i="5"/>
  <c r="H742" i="5"/>
  <c r="E762" i="4"/>
  <c r="C763" i="4"/>
  <c r="F751" i="3"/>
  <c r="H750" i="3"/>
  <c r="I750" i="3" s="1"/>
  <c r="G752" i="3"/>
  <c r="G431" i="4" l="1"/>
  <c r="H431" i="4" s="1"/>
  <c r="E431" i="7"/>
  <c r="O431" i="7" s="1"/>
  <c r="E431" i="6"/>
  <c r="S430" i="7"/>
  <c r="R430" i="7"/>
  <c r="T430" i="7"/>
  <c r="V430" i="7" s="1"/>
  <c r="U430" i="7"/>
  <c r="V429" i="7"/>
  <c r="W429" i="7"/>
  <c r="G743" i="5"/>
  <c r="F743" i="5"/>
  <c r="E744" i="5"/>
  <c r="H743" i="5"/>
  <c r="E763" i="4"/>
  <c r="C764" i="4"/>
  <c r="G753" i="3"/>
  <c r="H751" i="3"/>
  <c r="I751" i="3" s="1"/>
  <c r="F752" i="3"/>
  <c r="G432" i="4" l="1"/>
  <c r="H432" i="4" s="1"/>
  <c r="E432" i="7"/>
  <c r="O432" i="7" s="1"/>
  <c r="E432" i="6"/>
  <c r="U431" i="7"/>
  <c r="T431" i="7"/>
  <c r="S431" i="7"/>
  <c r="R431" i="7"/>
  <c r="W430" i="7"/>
  <c r="G744" i="5"/>
  <c r="F744" i="5"/>
  <c r="E745" i="5"/>
  <c r="H744" i="5"/>
  <c r="E764" i="4"/>
  <c r="C765" i="4"/>
  <c r="F753" i="3"/>
  <c r="H752" i="3"/>
  <c r="I752" i="3" s="1"/>
  <c r="G754" i="3"/>
  <c r="G433" i="4" l="1"/>
  <c r="H433" i="4" s="1"/>
  <c r="E433" i="7"/>
  <c r="O433" i="7" s="1"/>
  <c r="E433" i="6"/>
  <c r="U432" i="7"/>
  <c r="S432" i="7"/>
  <c r="T432" i="7"/>
  <c r="R432" i="7"/>
  <c r="W431" i="7"/>
  <c r="V431" i="7"/>
  <c r="G745" i="5"/>
  <c r="F745" i="5"/>
  <c r="H745" i="5"/>
  <c r="E746" i="5"/>
  <c r="E765" i="4"/>
  <c r="C766" i="4"/>
  <c r="G755" i="3"/>
  <c r="H753" i="3"/>
  <c r="I753" i="3" s="1"/>
  <c r="F754" i="3"/>
  <c r="G434" i="4" l="1"/>
  <c r="H434" i="4" s="1"/>
  <c r="E434" i="7"/>
  <c r="O434" i="7" s="1"/>
  <c r="E434" i="6"/>
  <c r="W432" i="7"/>
  <c r="V432" i="7"/>
  <c r="U433" i="7"/>
  <c r="R433" i="7"/>
  <c r="S433" i="7"/>
  <c r="T433" i="7"/>
  <c r="G746" i="5"/>
  <c r="F746" i="5"/>
  <c r="E747" i="5"/>
  <c r="H746" i="5"/>
  <c r="E766" i="4"/>
  <c r="C767" i="4"/>
  <c r="F755" i="3"/>
  <c r="H754" i="3"/>
  <c r="I754" i="3" s="1"/>
  <c r="G756" i="3"/>
  <c r="G435" i="4" l="1"/>
  <c r="H435" i="4" s="1"/>
  <c r="E435" i="7"/>
  <c r="O435" i="7" s="1"/>
  <c r="E435" i="6"/>
  <c r="V433" i="7"/>
  <c r="W433" i="7"/>
  <c r="U434" i="7"/>
  <c r="T434" i="7"/>
  <c r="S434" i="7"/>
  <c r="R434" i="7"/>
  <c r="G747" i="5"/>
  <c r="F747" i="5"/>
  <c r="E748" i="5"/>
  <c r="H747" i="5"/>
  <c r="E767" i="4"/>
  <c r="C768" i="4"/>
  <c r="G757" i="3"/>
  <c r="F756" i="3"/>
  <c r="H755" i="3"/>
  <c r="I755" i="3" s="1"/>
  <c r="G436" i="4" l="1"/>
  <c r="H436" i="4" s="1"/>
  <c r="E436" i="7"/>
  <c r="O436" i="7" s="1"/>
  <c r="E436" i="6"/>
  <c r="S435" i="7"/>
  <c r="R435" i="7"/>
  <c r="U435" i="7"/>
  <c r="T435" i="7"/>
  <c r="V434" i="7"/>
  <c r="W434" i="7"/>
  <c r="G748" i="5"/>
  <c r="F748" i="5"/>
  <c r="E749" i="5"/>
  <c r="H748" i="5"/>
  <c r="E768" i="4"/>
  <c r="C769" i="4"/>
  <c r="H756" i="3"/>
  <c r="I756" i="3" s="1"/>
  <c r="F757" i="3"/>
  <c r="G758" i="3"/>
  <c r="G437" i="4" l="1"/>
  <c r="H437" i="4" s="1"/>
  <c r="E437" i="7"/>
  <c r="O437" i="7" s="1"/>
  <c r="E437" i="6"/>
  <c r="W435" i="7"/>
  <c r="V435" i="7"/>
  <c r="S436" i="7"/>
  <c r="R436" i="7"/>
  <c r="V436" i="7" s="1"/>
  <c r="U436" i="7"/>
  <c r="T436" i="7"/>
  <c r="G749" i="5"/>
  <c r="F749" i="5"/>
  <c r="E750" i="5"/>
  <c r="H749" i="5"/>
  <c r="E769" i="4"/>
  <c r="C770" i="4"/>
  <c r="G759" i="3"/>
  <c r="F758" i="3"/>
  <c r="H757" i="3"/>
  <c r="I757" i="3" s="1"/>
  <c r="G438" i="4" l="1"/>
  <c r="H438" i="4" s="1"/>
  <c r="E438" i="7"/>
  <c r="O438" i="7" s="1"/>
  <c r="E438" i="6"/>
  <c r="U437" i="7"/>
  <c r="T437" i="7"/>
  <c r="R437" i="7"/>
  <c r="S437" i="7"/>
  <c r="W436" i="7"/>
  <c r="G750" i="5"/>
  <c r="F750" i="5"/>
  <c r="E751" i="5"/>
  <c r="H750" i="5"/>
  <c r="E770" i="4"/>
  <c r="C771" i="4"/>
  <c r="H758" i="3"/>
  <c r="I758" i="3" s="1"/>
  <c r="F759" i="3"/>
  <c r="G760" i="3"/>
  <c r="V437" i="7" l="1"/>
  <c r="W437" i="7"/>
  <c r="G439" i="4"/>
  <c r="H439" i="4" s="1"/>
  <c r="E439" i="7"/>
  <c r="O439" i="7" s="1"/>
  <c r="E439" i="6"/>
  <c r="U438" i="7"/>
  <c r="S438" i="7"/>
  <c r="T438" i="7"/>
  <c r="R438" i="7"/>
  <c r="G751" i="5"/>
  <c r="F751" i="5"/>
  <c r="H751" i="5"/>
  <c r="E752" i="5"/>
  <c r="E771" i="4"/>
  <c r="C772" i="4"/>
  <c r="G761" i="3"/>
  <c r="F760" i="3"/>
  <c r="H759" i="3"/>
  <c r="I759" i="3" s="1"/>
  <c r="U439" i="7" l="1"/>
  <c r="T439" i="7"/>
  <c r="R439" i="7"/>
  <c r="S439" i="7"/>
  <c r="G440" i="4"/>
  <c r="H440" i="4" s="1"/>
  <c r="E440" i="7"/>
  <c r="O440" i="7" s="1"/>
  <c r="E440" i="6"/>
  <c r="V438" i="7"/>
  <c r="W438" i="7"/>
  <c r="G752" i="5"/>
  <c r="F752" i="5"/>
  <c r="E753" i="5"/>
  <c r="H752" i="5"/>
  <c r="E772" i="4"/>
  <c r="C773" i="4"/>
  <c r="H760" i="3"/>
  <c r="I760" i="3" s="1"/>
  <c r="F761" i="3"/>
  <c r="G762" i="3"/>
  <c r="G441" i="4" l="1"/>
  <c r="H441" i="4" s="1"/>
  <c r="E441" i="7"/>
  <c r="O441" i="7" s="1"/>
  <c r="E441" i="6"/>
  <c r="U440" i="7"/>
  <c r="S440" i="7"/>
  <c r="T440" i="7"/>
  <c r="R440" i="7"/>
  <c r="W439" i="7"/>
  <c r="V439" i="7"/>
  <c r="G753" i="5"/>
  <c r="F753" i="5"/>
  <c r="E754" i="5"/>
  <c r="H753" i="5"/>
  <c r="E773" i="4"/>
  <c r="C774" i="4"/>
  <c r="G763" i="3"/>
  <c r="F762" i="3"/>
  <c r="H761" i="3"/>
  <c r="I761" i="3" s="1"/>
  <c r="G442" i="4" l="1"/>
  <c r="H442" i="4" s="1"/>
  <c r="E442" i="7"/>
  <c r="O442" i="7" s="1"/>
  <c r="E442" i="6"/>
  <c r="V440" i="7"/>
  <c r="W440" i="7"/>
  <c r="U441" i="7"/>
  <c r="T441" i="7"/>
  <c r="S441" i="7"/>
  <c r="R441" i="7"/>
  <c r="G754" i="5"/>
  <c r="F754" i="5"/>
  <c r="E755" i="5"/>
  <c r="H754" i="5"/>
  <c r="E774" i="4"/>
  <c r="C775" i="4"/>
  <c r="F763" i="3"/>
  <c r="H762" i="3"/>
  <c r="I762" i="3" s="1"/>
  <c r="G764" i="3"/>
  <c r="G443" i="4" l="1"/>
  <c r="H443" i="4" s="1"/>
  <c r="E443" i="7"/>
  <c r="O443" i="7" s="1"/>
  <c r="E443" i="6"/>
  <c r="S442" i="7"/>
  <c r="R442" i="7"/>
  <c r="U442" i="7"/>
  <c r="T442" i="7"/>
  <c r="W442" i="7" s="1"/>
  <c r="V441" i="7"/>
  <c r="W441" i="7"/>
  <c r="G755" i="5"/>
  <c r="F755" i="5"/>
  <c r="E756" i="5"/>
  <c r="H755" i="5"/>
  <c r="E775" i="4"/>
  <c r="C776" i="4"/>
  <c r="G765" i="3"/>
  <c r="H763" i="3"/>
  <c r="I763" i="3" s="1"/>
  <c r="F764" i="3"/>
  <c r="G444" i="4" l="1"/>
  <c r="H444" i="4" s="1"/>
  <c r="E444" i="7"/>
  <c r="O444" i="7" s="1"/>
  <c r="E444" i="6"/>
  <c r="U443" i="7"/>
  <c r="T443" i="7"/>
  <c r="R443" i="7"/>
  <c r="S443" i="7"/>
  <c r="V442" i="7"/>
  <c r="G756" i="5"/>
  <c r="F756" i="5"/>
  <c r="E757" i="5"/>
  <c r="H756" i="5"/>
  <c r="E776" i="4"/>
  <c r="C777" i="4"/>
  <c r="F765" i="3"/>
  <c r="H764" i="3"/>
  <c r="I764" i="3" s="1"/>
  <c r="G766" i="3"/>
  <c r="U444" i="7" l="1"/>
  <c r="R444" i="7"/>
  <c r="S444" i="7"/>
  <c r="T444" i="7"/>
  <c r="G445" i="4"/>
  <c r="H445" i="4" s="1"/>
  <c r="E445" i="7"/>
  <c r="O445" i="7" s="1"/>
  <c r="E445" i="6"/>
  <c r="V443" i="7"/>
  <c r="W443" i="7"/>
  <c r="G757" i="5"/>
  <c r="F757" i="5"/>
  <c r="H757" i="5"/>
  <c r="E758" i="5"/>
  <c r="E777" i="4"/>
  <c r="C778" i="4"/>
  <c r="G767" i="3"/>
  <c r="H765" i="3"/>
  <c r="I765" i="3" s="1"/>
  <c r="F766" i="3"/>
  <c r="G446" i="4" l="1"/>
  <c r="H446" i="4" s="1"/>
  <c r="E446" i="7"/>
  <c r="O446" i="7" s="1"/>
  <c r="E446" i="6"/>
  <c r="U445" i="7"/>
  <c r="T445" i="7"/>
  <c r="R445" i="7"/>
  <c r="S445" i="7"/>
  <c r="V444" i="7"/>
  <c r="W444" i="7"/>
  <c r="G758" i="5"/>
  <c r="F758" i="5"/>
  <c r="E759" i="5"/>
  <c r="H758" i="5"/>
  <c r="E778" i="4"/>
  <c r="C779" i="4"/>
  <c r="F767" i="3"/>
  <c r="H766" i="3"/>
  <c r="I766" i="3" s="1"/>
  <c r="G768" i="3"/>
  <c r="G447" i="4" l="1"/>
  <c r="H447" i="4" s="1"/>
  <c r="E447" i="7"/>
  <c r="O447" i="7" s="1"/>
  <c r="E447" i="6"/>
  <c r="V445" i="7"/>
  <c r="W445" i="7"/>
  <c r="R446" i="7"/>
  <c r="S446" i="7"/>
  <c r="U446" i="7"/>
  <c r="T446" i="7"/>
  <c r="G759" i="5"/>
  <c r="F759" i="5"/>
  <c r="E760" i="5"/>
  <c r="H759" i="5"/>
  <c r="E779" i="4"/>
  <c r="C780" i="4"/>
  <c r="G769" i="3"/>
  <c r="F768" i="3"/>
  <c r="H767" i="3"/>
  <c r="I767" i="3" s="1"/>
  <c r="G448" i="4" l="1"/>
  <c r="H448" i="4" s="1"/>
  <c r="E448" i="7"/>
  <c r="O448" i="7" s="1"/>
  <c r="E448" i="6"/>
  <c r="V446" i="7"/>
  <c r="W446" i="7"/>
  <c r="U447" i="7"/>
  <c r="T447" i="7"/>
  <c r="S447" i="7"/>
  <c r="R447" i="7"/>
  <c r="G760" i="5"/>
  <c r="F760" i="5"/>
  <c r="E761" i="5"/>
  <c r="H760" i="5"/>
  <c r="E780" i="4"/>
  <c r="C781" i="4"/>
  <c r="H768" i="3"/>
  <c r="I768" i="3" s="1"/>
  <c r="F769" i="3"/>
  <c r="G770" i="3"/>
  <c r="G449" i="4" l="1"/>
  <c r="H449" i="4" s="1"/>
  <c r="E449" i="7"/>
  <c r="O449" i="7" s="1"/>
  <c r="E449" i="6"/>
  <c r="S448" i="7"/>
  <c r="R448" i="7"/>
  <c r="U448" i="7"/>
  <c r="T448" i="7"/>
  <c r="V448" i="7" s="1"/>
  <c r="W447" i="7"/>
  <c r="V447" i="7"/>
  <c r="G761" i="5"/>
  <c r="F761" i="5"/>
  <c r="E762" i="5"/>
  <c r="H761" i="5"/>
  <c r="E781" i="4"/>
  <c r="C782" i="4"/>
  <c r="G771" i="3"/>
  <c r="F770" i="3"/>
  <c r="H769" i="3"/>
  <c r="I769" i="3" s="1"/>
  <c r="G450" i="4" l="1"/>
  <c r="H450" i="4" s="1"/>
  <c r="E450" i="7"/>
  <c r="O450" i="7" s="1"/>
  <c r="E450" i="6"/>
  <c r="W448" i="7"/>
  <c r="U449" i="7"/>
  <c r="T449" i="7"/>
  <c r="R449" i="7"/>
  <c r="S449" i="7"/>
  <c r="G762" i="5"/>
  <c r="F762" i="5"/>
  <c r="E763" i="5"/>
  <c r="H762" i="5"/>
  <c r="E782" i="4"/>
  <c r="C783" i="4"/>
  <c r="H770" i="3"/>
  <c r="I770" i="3" s="1"/>
  <c r="F771" i="3"/>
  <c r="G772" i="3"/>
  <c r="W449" i="7" l="1"/>
  <c r="V449" i="7"/>
  <c r="U450" i="7"/>
  <c r="R450" i="7"/>
  <c r="S450" i="7"/>
  <c r="T450" i="7"/>
  <c r="G451" i="4"/>
  <c r="H451" i="4" s="1"/>
  <c r="E451" i="7"/>
  <c r="O451" i="7" s="1"/>
  <c r="E451" i="6"/>
  <c r="G763" i="5"/>
  <c r="F763" i="5"/>
  <c r="H763" i="5"/>
  <c r="E764" i="5"/>
  <c r="E783" i="4"/>
  <c r="C784" i="4"/>
  <c r="G773" i="3"/>
  <c r="F772" i="3"/>
  <c r="H771" i="3"/>
  <c r="I771" i="3" s="1"/>
  <c r="V450" i="7" l="1"/>
  <c r="W450" i="7"/>
  <c r="G452" i="4"/>
  <c r="H452" i="4" s="1"/>
  <c r="E452" i="7"/>
  <c r="O452" i="7" s="1"/>
  <c r="E452" i="6"/>
  <c r="U451" i="7"/>
  <c r="R451" i="7"/>
  <c r="S451" i="7"/>
  <c r="T451" i="7"/>
  <c r="G764" i="5"/>
  <c r="F764" i="5"/>
  <c r="E765" i="5"/>
  <c r="H764" i="5"/>
  <c r="E784" i="4"/>
  <c r="C785" i="4"/>
  <c r="H772" i="3"/>
  <c r="I772" i="3" s="1"/>
  <c r="F773" i="3"/>
  <c r="G774" i="3"/>
  <c r="G453" i="4" l="1"/>
  <c r="H453" i="4" s="1"/>
  <c r="E453" i="7"/>
  <c r="O453" i="7" s="1"/>
  <c r="E453" i="6"/>
  <c r="W451" i="7"/>
  <c r="V451" i="7"/>
  <c r="U452" i="7"/>
  <c r="T452" i="7"/>
  <c r="R452" i="7"/>
  <c r="S452" i="7"/>
  <c r="G765" i="5"/>
  <c r="F765" i="5"/>
  <c r="E766" i="5"/>
  <c r="H765" i="5"/>
  <c r="E785" i="4"/>
  <c r="C786" i="4"/>
  <c r="G775" i="3"/>
  <c r="F774" i="3"/>
  <c r="H773" i="3"/>
  <c r="I773" i="3" s="1"/>
  <c r="G454" i="4" l="1"/>
  <c r="H454" i="4" s="1"/>
  <c r="E454" i="7"/>
  <c r="O454" i="7" s="1"/>
  <c r="E454" i="6"/>
  <c r="W452" i="7"/>
  <c r="V452" i="7"/>
  <c r="U453" i="7"/>
  <c r="T453" i="7"/>
  <c r="S453" i="7"/>
  <c r="R453" i="7"/>
  <c r="G766" i="5"/>
  <c r="F766" i="5"/>
  <c r="E767" i="5"/>
  <c r="H766" i="5"/>
  <c r="E786" i="4"/>
  <c r="C787" i="4"/>
  <c r="F775" i="3"/>
  <c r="H774" i="3"/>
  <c r="I774" i="3" s="1"/>
  <c r="G776" i="3"/>
  <c r="S454" i="7" l="1"/>
  <c r="R454" i="7"/>
  <c r="T454" i="7"/>
  <c r="U454" i="7"/>
  <c r="G455" i="4"/>
  <c r="H455" i="4" s="1"/>
  <c r="E455" i="7"/>
  <c r="O455" i="7" s="1"/>
  <c r="E455" i="6"/>
  <c r="W453" i="7"/>
  <c r="V453" i="7"/>
  <c r="G767" i="5"/>
  <c r="F767" i="5"/>
  <c r="E768" i="5"/>
  <c r="H767" i="5"/>
  <c r="E787" i="4"/>
  <c r="C788" i="4"/>
  <c r="G777" i="3"/>
  <c r="H775" i="3"/>
  <c r="I775" i="3" s="1"/>
  <c r="F776" i="3"/>
  <c r="W454" i="7" l="1"/>
  <c r="U455" i="7"/>
  <c r="T455" i="7"/>
  <c r="S455" i="7"/>
  <c r="R455" i="7"/>
  <c r="G456" i="4"/>
  <c r="H456" i="4" s="1"/>
  <c r="E456" i="7"/>
  <c r="O456" i="7" s="1"/>
  <c r="E456" i="6"/>
  <c r="V454" i="7"/>
  <c r="G768" i="5"/>
  <c r="F768" i="5"/>
  <c r="E769" i="5"/>
  <c r="H768" i="5"/>
  <c r="E788" i="4"/>
  <c r="C789" i="4"/>
  <c r="F777" i="3"/>
  <c r="H776" i="3"/>
  <c r="I776" i="3" s="1"/>
  <c r="G778" i="3"/>
  <c r="T456" i="7" l="1"/>
  <c r="U456" i="7"/>
  <c r="S456" i="7"/>
  <c r="R456" i="7"/>
  <c r="G457" i="4"/>
  <c r="H457" i="4" s="1"/>
  <c r="E457" i="7"/>
  <c r="O457" i="7" s="1"/>
  <c r="E457" i="6"/>
  <c r="W455" i="7"/>
  <c r="V455" i="7"/>
  <c r="G769" i="5"/>
  <c r="F769" i="5"/>
  <c r="H769" i="5"/>
  <c r="E770" i="5"/>
  <c r="E789" i="4"/>
  <c r="C790" i="4"/>
  <c r="G779" i="3"/>
  <c r="H777" i="3"/>
  <c r="I777" i="3" s="1"/>
  <c r="F778" i="3"/>
  <c r="G458" i="4" l="1"/>
  <c r="H458" i="4" s="1"/>
  <c r="E458" i="6"/>
  <c r="E458" i="7"/>
  <c r="O458" i="7" s="1"/>
  <c r="U457" i="7"/>
  <c r="S457" i="7"/>
  <c r="R457" i="7"/>
  <c r="T457" i="7"/>
  <c r="V456" i="7"/>
  <c r="W456" i="7"/>
  <c r="H770" i="5"/>
  <c r="G770" i="5"/>
  <c r="F770" i="5"/>
  <c r="E771" i="5"/>
  <c r="E790" i="4"/>
  <c r="C791" i="4"/>
  <c r="F779" i="3"/>
  <c r="H778" i="3"/>
  <c r="I778" i="3" s="1"/>
  <c r="G780" i="3"/>
  <c r="G459" i="4" l="1"/>
  <c r="H459" i="4" s="1"/>
  <c r="E459" i="7"/>
  <c r="O459" i="7" s="1"/>
  <c r="E459" i="6"/>
  <c r="V457" i="7"/>
  <c r="W457" i="7"/>
  <c r="U458" i="7"/>
  <c r="T458" i="7"/>
  <c r="R458" i="7"/>
  <c r="S458" i="7"/>
  <c r="H771" i="5"/>
  <c r="G771" i="5"/>
  <c r="F771" i="5"/>
  <c r="E772" i="5"/>
  <c r="E791" i="4"/>
  <c r="C792" i="4"/>
  <c r="G781" i="3"/>
  <c r="F780" i="3"/>
  <c r="H779" i="3"/>
  <c r="I779" i="3" s="1"/>
  <c r="G460" i="4" l="1"/>
  <c r="H460" i="4" s="1"/>
  <c r="E460" i="7"/>
  <c r="O460" i="7" s="1"/>
  <c r="E460" i="6"/>
  <c r="S459" i="7"/>
  <c r="R459" i="7"/>
  <c r="T459" i="7"/>
  <c r="U459" i="7"/>
  <c r="W458" i="7"/>
  <c r="V458" i="7"/>
  <c r="G772" i="5"/>
  <c r="F772" i="5"/>
  <c r="E773" i="5"/>
  <c r="H772" i="5"/>
  <c r="E792" i="4"/>
  <c r="C793" i="4"/>
  <c r="H780" i="3"/>
  <c r="I780" i="3" s="1"/>
  <c r="F781" i="3"/>
  <c r="G782" i="3"/>
  <c r="G461" i="4" l="1"/>
  <c r="H461" i="4" s="1"/>
  <c r="E461" i="7"/>
  <c r="O461" i="7" s="1"/>
  <c r="E461" i="6"/>
  <c r="W459" i="7"/>
  <c r="V459" i="7"/>
  <c r="S460" i="7"/>
  <c r="U460" i="7"/>
  <c r="T460" i="7"/>
  <c r="W460" i="7" s="1"/>
  <c r="R460" i="7"/>
  <c r="H773" i="5"/>
  <c r="G773" i="5"/>
  <c r="F773" i="5"/>
  <c r="E774" i="5"/>
  <c r="E793" i="4"/>
  <c r="C794" i="4"/>
  <c r="G783" i="3"/>
  <c r="F782" i="3"/>
  <c r="H781" i="3"/>
  <c r="I781" i="3" s="1"/>
  <c r="G462" i="4" l="1"/>
  <c r="H462" i="4" s="1"/>
  <c r="E462" i="7"/>
  <c r="O462" i="7" s="1"/>
  <c r="E462" i="6"/>
  <c r="U461" i="7"/>
  <c r="T461" i="7"/>
  <c r="R461" i="7"/>
  <c r="S461" i="7"/>
  <c r="V460" i="7"/>
  <c r="H774" i="5"/>
  <c r="G774" i="5"/>
  <c r="F774" i="5"/>
  <c r="E775" i="5"/>
  <c r="E794" i="4"/>
  <c r="C795" i="4"/>
  <c r="H782" i="3"/>
  <c r="I782" i="3" s="1"/>
  <c r="F783" i="3"/>
  <c r="G784" i="3"/>
  <c r="G463" i="4" l="1"/>
  <c r="H463" i="4" s="1"/>
  <c r="E463" i="7"/>
  <c r="O463" i="7" s="1"/>
  <c r="E463" i="6"/>
  <c r="W461" i="7"/>
  <c r="V461" i="7"/>
  <c r="U462" i="7"/>
  <c r="T462" i="7"/>
  <c r="S462" i="7"/>
  <c r="R462" i="7"/>
  <c r="G775" i="5"/>
  <c r="F775" i="5"/>
  <c r="E776" i="5"/>
  <c r="H775" i="5"/>
  <c r="E795" i="4"/>
  <c r="C796" i="4"/>
  <c r="G785" i="3"/>
  <c r="F784" i="3"/>
  <c r="H783" i="3"/>
  <c r="I783" i="3" s="1"/>
  <c r="G464" i="4" l="1"/>
  <c r="H464" i="4" s="1"/>
  <c r="E464" i="7"/>
  <c r="O464" i="7" s="1"/>
  <c r="E464" i="6"/>
  <c r="U463" i="7"/>
  <c r="T463" i="7"/>
  <c r="S463" i="7"/>
  <c r="R463" i="7"/>
  <c r="V462" i="7"/>
  <c r="W462" i="7"/>
  <c r="H776" i="5"/>
  <c r="G776" i="5"/>
  <c r="F776" i="5"/>
  <c r="E777" i="5"/>
  <c r="E796" i="4"/>
  <c r="C797" i="4"/>
  <c r="H784" i="3"/>
  <c r="I784" i="3" s="1"/>
  <c r="F785" i="3"/>
  <c r="G786" i="3"/>
  <c r="W463" i="7" l="1"/>
  <c r="V463" i="7"/>
  <c r="U464" i="7"/>
  <c r="T464" i="7"/>
  <c r="S464" i="7"/>
  <c r="R464" i="7"/>
  <c r="G465" i="4"/>
  <c r="H465" i="4" s="1"/>
  <c r="E465" i="7"/>
  <c r="O465" i="7" s="1"/>
  <c r="E465" i="6"/>
  <c r="H777" i="5"/>
  <c r="G777" i="5"/>
  <c r="F777" i="5"/>
  <c r="E778" i="5"/>
  <c r="E797" i="4"/>
  <c r="C798" i="4"/>
  <c r="G787" i="3"/>
  <c r="F786" i="3"/>
  <c r="H785" i="3"/>
  <c r="I785" i="3" s="1"/>
  <c r="G466" i="4" l="1"/>
  <c r="H466" i="4" s="1"/>
  <c r="E466" i="7"/>
  <c r="O466" i="7" s="1"/>
  <c r="E466" i="6"/>
  <c r="U465" i="7"/>
  <c r="T465" i="7"/>
  <c r="S465" i="7"/>
  <c r="R465" i="7"/>
  <c r="W464" i="7"/>
  <c r="V464" i="7"/>
  <c r="G778" i="5"/>
  <c r="F778" i="5"/>
  <c r="H778" i="5"/>
  <c r="E779" i="5"/>
  <c r="E798" i="4"/>
  <c r="C799" i="4"/>
  <c r="F787" i="3"/>
  <c r="H786" i="3"/>
  <c r="I786" i="3" s="1"/>
  <c r="G788" i="3"/>
  <c r="W465" i="7" l="1"/>
  <c r="V465" i="7"/>
  <c r="S466" i="7"/>
  <c r="R466" i="7"/>
  <c r="U466" i="7"/>
  <c r="T466" i="7"/>
  <c r="V466" i="7" s="1"/>
  <c r="G467" i="4"/>
  <c r="H467" i="4" s="1"/>
  <c r="E467" i="7"/>
  <c r="O467" i="7" s="1"/>
  <c r="E467" i="6"/>
  <c r="H779" i="5"/>
  <c r="G779" i="5"/>
  <c r="F779" i="5"/>
  <c r="E780" i="5"/>
  <c r="E799" i="4"/>
  <c r="C800" i="4"/>
  <c r="G789" i="3"/>
  <c r="H787" i="3"/>
  <c r="I787" i="3" s="1"/>
  <c r="F788" i="3"/>
  <c r="G468" i="4" l="1"/>
  <c r="H468" i="4" s="1"/>
  <c r="E468" i="7"/>
  <c r="O468" i="7" s="1"/>
  <c r="E468" i="6"/>
  <c r="U467" i="7"/>
  <c r="T467" i="7"/>
  <c r="R467" i="7"/>
  <c r="S467" i="7"/>
  <c r="W466" i="7"/>
  <c r="H780" i="5"/>
  <c r="G780" i="5"/>
  <c r="F780" i="5"/>
  <c r="E781" i="5"/>
  <c r="E800" i="4"/>
  <c r="C801" i="4"/>
  <c r="F789" i="3"/>
  <c r="H788" i="3"/>
  <c r="I788" i="3" s="1"/>
  <c r="G790" i="3"/>
  <c r="W467" i="7" l="1"/>
  <c r="V467" i="7"/>
  <c r="G469" i="4"/>
  <c r="H469" i="4" s="1"/>
  <c r="E469" i="7"/>
  <c r="O469" i="7" s="1"/>
  <c r="E469" i="6"/>
  <c r="U468" i="7"/>
  <c r="R468" i="7"/>
  <c r="T468" i="7"/>
  <c r="S468" i="7"/>
  <c r="G781" i="5"/>
  <c r="F781" i="5"/>
  <c r="E782" i="5"/>
  <c r="H781" i="5"/>
  <c r="E801" i="4"/>
  <c r="C802" i="4"/>
  <c r="G791" i="3"/>
  <c r="H789" i="3"/>
  <c r="I789" i="3" s="1"/>
  <c r="F790" i="3"/>
  <c r="G470" i="4" l="1"/>
  <c r="H470" i="4" s="1"/>
  <c r="E470" i="7"/>
  <c r="O470" i="7" s="1"/>
  <c r="E470" i="6"/>
  <c r="V468" i="7"/>
  <c r="W468" i="7"/>
  <c r="U469" i="7"/>
  <c r="T469" i="7"/>
  <c r="S469" i="7"/>
  <c r="R469" i="7"/>
  <c r="H782" i="5"/>
  <c r="G782" i="5"/>
  <c r="F782" i="5"/>
  <c r="E783" i="5"/>
  <c r="E802" i="4"/>
  <c r="C803" i="4"/>
  <c r="F791" i="3"/>
  <c r="H790" i="3"/>
  <c r="I790" i="3" s="1"/>
  <c r="G792" i="3"/>
  <c r="U470" i="7" l="1"/>
  <c r="R470" i="7"/>
  <c r="S470" i="7"/>
  <c r="T470" i="7"/>
  <c r="G471" i="4"/>
  <c r="H471" i="4" s="1"/>
  <c r="E471" i="7"/>
  <c r="O471" i="7" s="1"/>
  <c r="E471" i="6"/>
  <c r="W469" i="7"/>
  <c r="V469" i="7"/>
  <c r="H783" i="5"/>
  <c r="G783" i="5"/>
  <c r="F783" i="5"/>
  <c r="E784" i="5"/>
  <c r="E803" i="4"/>
  <c r="C804" i="4"/>
  <c r="G793" i="3"/>
  <c r="F792" i="3"/>
  <c r="H791" i="3"/>
  <c r="I791" i="3" s="1"/>
  <c r="G472" i="4" l="1"/>
  <c r="H472" i="4" s="1"/>
  <c r="E472" i="7"/>
  <c r="O472" i="7" s="1"/>
  <c r="E472" i="6"/>
  <c r="U471" i="7"/>
  <c r="T471" i="7"/>
  <c r="S471" i="7"/>
  <c r="R471" i="7"/>
  <c r="W470" i="7"/>
  <c r="V470" i="7"/>
  <c r="G784" i="5"/>
  <c r="F784" i="5"/>
  <c r="E785" i="5"/>
  <c r="H784" i="5"/>
  <c r="E804" i="4"/>
  <c r="C805" i="4"/>
  <c r="H792" i="3"/>
  <c r="I792" i="3" s="1"/>
  <c r="F793" i="3"/>
  <c r="G794" i="3"/>
  <c r="G473" i="4" l="1"/>
  <c r="H473" i="4" s="1"/>
  <c r="E473" i="7"/>
  <c r="O473" i="7" s="1"/>
  <c r="E473" i="6"/>
  <c r="W471" i="7"/>
  <c r="V471" i="7"/>
  <c r="S472" i="7"/>
  <c r="R472" i="7"/>
  <c r="V472" i="7" s="1"/>
  <c r="U472" i="7"/>
  <c r="T472" i="7"/>
  <c r="H785" i="5"/>
  <c r="G785" i="5"/>
  <c r="F785" i="5"/>
  <c r="E786" i="5"/>
  <c r="E805" i="4"/>
  <c r="C806" i="4"/>
  <c r="G795" i="3"/>
  <c r="F794" i="3"/>
  <c r="H793" i="3"/>
  <c r="I793" i="3" s="1"/>
  <c r="G474" i="4" l="1"/>
  <c r="H474" i="4" s="1"/>
  <c r="E474" i="7"/>
  <c r="O474" i="7" s="1"/>
  <c r="E474" i="6"/>
  <c r="U473" i="7"/>
  <c r="T473" i="7"/>
  <c r="S473" i="7"/>
  <c r="R473" i="7"/>
  <c r="W472" i="7"/>
  <c r="H786" i="5"/>
  <c r="G786" i="5"/>
  <c r="F786" i="5"/>
  <c r="E787" i="5"/>
  <c r="E806" i="4"/>
  <c r="C807" i="4"/>
  <c r="H794" i="3"/>
  <c r="I794" i="3" s="1"/>
  <c r="F795" i="3"/>
  <c r="G796" i="3"/>
  <c r="G475" i="4" l="1"/>
  <c r="H475" i="4" s="1"/>
  <c r="E475" i="7"/>
  <c r="O475" i="7" s="1"/>
  <c r="E475" i="6"/>
  <c r="V473" i="7"/>
  <c r="W473" i="7"/>
  <c r="U474" i="7"/>
  <c r="R474" i="7"/>
  <c r="T474" i="7"/>
  <c r="S474" i="7"/>
  <c r="G787" i="5"/>
  <c r="F787" i="5"/>
  <c r="H787" i="5"/>
  <c r="E788" i="5"/>
  <c r="E807" i="4"/>
  <c r="C808" i="4"/>
  <c r="G797" i="3"/>
  <c r="F796" i="3"/>
  <c r="H795" i="3"/>
  <c r="I795" i="3" s="1"/>
  <c r="V474" i="7" l="1"/>
  <c r="W474" i="7"/>
  <c r="G476" i="4"/>
  <c r="H476" i="4" s="1"/>
  <c r="E476" i="7"/>
  <c r="O476" i="7" s="1"/>
  <c r="E476" i="6"/>
  <c r="U475" i="7"/>
  <c r="R475" i="7"/>
  <c r="S475" i="7"/>
  <c r="T475" i="7"/>
  <c r="H788" i="5"/>
  <c r="G788" i="5"/>
  <c r="F788" i="5"/>
  <c r="E789" i="5"/>
  <c r="E808" i="4"/>
  <c r="C809" i="4"/>
  <c r="H796" i="3"/>
  <c r="I796" i="3" s="1"/>
  <c r="F797" i="3"/>
  <c r="G798" i="3"/>
  <c r="W475" i="7" l="1"/>
  <c r="V475" i="7"/>
  <c r="U476" i="7"/>
  <c r="S476" i="7"/>
  <c r="T476" i="7"/>
  <c r="R476" i="7"/>
  <c r="G477" i="4"/>
  <c r="H477" i="4" s="1"/>
  <c r="E477" i="7"/>
  <c r="O477" i="7" s="1"/>
  <c r="E477" i="6"/>
  <c r="H789" i="5"/>
  <c r="G789" i="5"/>
  <c r="F789" i="5"/>
  <c r="E790" i="5"/>
  <c r="E809" i="4"/>
  <c r="C810" i="4"/>
  <c r="G799" i="3"/>
  <c r="F798" i="3"/>
  <c r="H797" i="3"/>
  <c r="I797" i="3" s="1"/>
  <c r="G478" i="4" l="1"/>
  <c r="H478" i="4" s="1"/>
  <c r="E478" i="7"/>
  <c r="O478" i="7" s="1"/>
  <c r="E478" i="6"/>
  <c r="U477" i="7"/>
  <c r="T477" i="7"/>
  <c r="S477" i="7"/>
  <c r="R477" i="7"/>
  <c r="W476" i="7"/>
  <c r="V476" i="7"/>
  <c r="G790" i="5"/>
  <c r="F790" i="5"/>
  <c r="E791" i="5"/>
  <c r="H790" i="5"/>
  <c r="E810" i="4"/>
  <c r="C811" i="4"/>
  <c r="F799" i="3"/>
  <c r="H798" i="3"/>
  <c r="I798" i="3" s="1"/>
  <c r="G800" i="3"/>
  <c r="G479" i="4" l="1"/>
  <c r="H479" i="4" s="1"/>
  <c r="E479" i="7"/>
  <c r="O479" i="7" s="1"/>
  <c r="E479" i="6"/>
  <c r="W477" i="7"/>
  <c r="V477" i="7"/>
  <c r="S478" i="7"/>
  <c r="R478" i="7"/>
  <c r="V478" i="7" s="1"/>
  <c r="T478" i="7"/>
  <c r="U478" i="7"/>
  <c r="H791" i="5"/>
  <c r="G791" i="5"/>
  <c r="F791" i="5"/>
  <c r="E792" i="5"/>
  <c r="E811" i="4"/>
  <c r="C812" i="4"/>
  <c r="G801" i="3"/>
  <c r="F800" i="3"/>
  <c r="H799" i="3"/>
  <c r="I799" i="3" s="1"/>
  <c r="G480" i="4" l="1"/>
  <c r="H480" i="4" s="1"/>
  <c r="E480" i="7"/>
  <c r="O480" i="7" s="1"/>
  <c r="E480" i="6"/>
  <c r="W478" i="7"/>
  <c r="U479" i="7"/>
  <c r="T479" i="7"/>
  <c r="S479" i="7"/>
  <c r="R479" i="7"/>
  <c r="H792" i="5"/>
  <c r="G792" i="5"/>
  <c r="F792" i="5"/>
  <c r="E793" i="5"/>
  <c r="E812" i="4"/>
  <c r="C813" i="4"/>
  <c r="F801" i="3"/>
  <c r="H800" i="3"/>
  <c r="I800" i="3" s="1"/>
  <c r="G802" i="3"/>
  <c r="W479" i="7" l="1"/>
  <c r="V479" i="7"/>
  <c r="S480" i="7"/>
  <c r="R480" i="7"/>
  <c r="U480" i="7"/>
  <c r="T480" i="7"/>
  <c r="G481" i="4"/>
  <c r="H481" i="4" s="1"/>
  <c r="E481" i="7"/>
  <c r="O481" i="7" s="1"/>
  <c r="E481" i="6"/>
  <c r="G793" i="5"/>
  <c r="F793" i="5"/>
  <c r="E794" i="5"/>
  <c r="H793" i="5"/>
  <c r="E813" i="4"/>
  <c r="C814" i="4"/>
  <c r="G803" i="3"/>
  <c r="F802" i="3"/>
  <c r="H801" i="3"/>
  <c r="I801" i="3" s="1"/>
  <c r="V480" i="7" l="1"/>
  <c r="W480" i="7"/>
  <c r="G482" i="4"/>
  <c r="H482" i="4" s="1"/>
  <c r="E482" i="7"/>
  <c r="O482" i="7" s="1"/>
  <c r="E482" i="6"/>
  <c r="U481" i="7"/>
  <c r="R481" i="7"/>
  <c r="S481" i="7"/>
  <c r="T481" i="7"/>
  <c r="H794" i="5"/>
  <c r="G794" i="5"/>
  <c r="F794" i="5"/>
  <c r="E795" i="5"/>
  <c r="E814" i="4"/>
  <c r="C815" i="4"/>
  <c r="F803" i="3"/>
  <c r="H802" i="3"/>
  <c r="I802" i="3" s="1"/>
  <c r="G804" i="3"/>
  <c r="G483" i="4" l="1"/>
  <c r="H483" i="4" s="1"/>
  <c r="E483" i="7"/>
  <c r="O483" i="7" s="1"/>
  <c r="E483" i="6"/>
  <c r="U482" i="7"/>
  <c r="S482" i="7"/>
  <c r="T482" i="7"/>
  <c r="R482" i="7"/>
  <c r="W481" i="7"/>
  <c r="V481" i="7"/>
  <c r="H795" i="5"/>
  <c r="G795" i="5"/>
  <c r="F795" i="5"/>
  <c r="E796" i="5"/>
  <c r="E815" i="4"/>
  <c r="C816" i="4"/>
  <c r="G805" i="3"/>
  <c r="H803" i="3"/>
  <c r="I803" i="3" s="1"/>
  <c r="F804" i="3"/>
  <c r="G484" i="4" l="1"/>
  <c r="H484" i="4" s="1"/>
  <c r="E484" i="7"/>
  <c r="O484" i="7" s="1"/>
  <c r="E484" i="6"/>
  <c r="W482" i="7"/>
  <c r="V482" i="7"/>
  <c r="U483" i="7"/>
  <c r="S483" i="7"/>
  <c r="R483" i="7"/>
  <c r="T483" i="7"/>
  <c r="G796" i="5"/>
  <c r="F796" i="5"/>
  <c r="H796" i="5"/>
  <c r="E797" i="5"/>
  <c r="E816" i="4"/>
  <c r="C817" i="4"/>
  <c r="F805" i="3"/>
  <c r="H804" i="3"/>
  <c r="I804" i="3" s="1"/>
  <c r="G806" i="3"/>
  <c r="W483" i="7" l="1"/>
  <c r="V483" i="7"/>
  <c r="S484" i="7"/>
  <c r="R484" i="7"/>
  <c r="U484" i="7"/>
  <c r="T484" i="7"/>
  <c r="W484" i="7" s="1"/>
  <c r="G485" i="4"/>
  <c r="H485" i="4" s="1"/>
  <c r="E485" i="7"/>
  <c r="O485" i="7" s="1"/>
  <c r="E485" i="6"/>
  <c r="H797" i="5"/>
  <c r="G797" i="5"/>
  <c r="F797" i="5"/>
  <c r="E798" i="5"/>
  <c r="E817" i="4"/>
  <c r="C818" i="4"/>
  <c r="G807" i="3"/>
  <c r="F806" i="3"/>
  <c r="H805" i="3"/>
  <c r="I805" i="3" s="1"/>
  <c r="V484" i="7" l="1"/>
  <c r="G486" i="4"/>
  <c r="H486" i="4" s="1"/>
  <c r="E486" i="7"/>
  <c r="O486" i="7" s="1"/>
  <c r="E486" i="6"/>
  <c r="U485" i="7"/>
  <c r="T485" i="7"/>
  <c r="R485" i="7"/>
  <c r="S485" i="7"/>
  <c r="H798" i="5"/>
  <c r="G798" i="5"/>
  <c r="F798" i="5"/>
  <c r="E799" i="5"/>
  <c r="E818" i="4"/>
  <c r="C819" i="4"/>
  <c r="H806" i="3"/>
  <c r="I806" i="3" s="1"/>
  <c r="F807" i="3"/>
  <c r="G808" i="3"/>
  <c r="G487" i="4" l="1"/>
  <c r="H487" i="4" s="1"/>
  <c r="E487" i="7"/>
  <c r="O487" i="7" s="1"/>
  <c r="E487" i="6"/>
  <c r="W485" i="7"/>
  <c r="V485" i="7"/>
  <c r="U486" i="7"/>
  <c r="S486" i="7"/>
  <c r="T486" i="7"/>
  <c r="R486" i="7"/>
  <c r="G799" i="5"/>
  <c r="F799" i="5"/>
  <c r="E800" i="5"/>
  <c r="H799" i="5"/>
  <c r="E819" i="4"/>
  <c r="C820" i="4"/>
  <c r="G809" i="3"/>
  <c r="F808" i="3"/>
  <c r="H807" i="3"/>
  <c r="I807" i="3" s="1"/>
  <c r="T487" i="7" l="1"/>
  <c r="U487" i="7"/>
  <c r="R487" i="7"/>
  <c r="S487" i="7"/>
  <c r="G488" i="4"/>
  <c r="H488" i="4" s="1"/>
  <c r="E488" i="7"/>
  <c r="O488" i="7" s="1"/>
  <c r="E488" i="6"/>
  <c r="V486" i="7"/>
  <c r="W486" i="7"/>
  <c r="H800" i="5"/>
  <c r="G800" i="5"/>
  <c r="F800" i="5"/>
  <c r="E801" i="5"/>
  <c r="E820" i="4"/>
  <c r="C821" i="4"/>
  <c r="H808" i="3"/>
  <c r="I808" i="3" s="1"/>
  <c r="F809" i="3"/>
  <c r="G810" i="3"/>
  <c r="G489" i="4" l="1"/>
  <c r="H489" i="4" s="1"/>
  <c r="E489" i="7"/>
  <c r="O489" i="7" s="1"/>
  <c r="E489" i="6"/>
  <c r="U488" i="7"/>
  <c r="S488" i="7"/>
  <c r="T488" i="7"/>
  <c r="R488" i="7"/>
  <c r="V487" i="7"/>
  <c r="W487" i="7"/>
  <c r="H801" i="5"/>
  <c r="G801" i="5"/>
  <c r="F801" i="5"/>
  <c r="E802" i="5"/>
  <c r="E821" i="4"/>
  <c r="C822" i="4"/>
  <c r="G811" i="3"/>
  <c r="F810" i="3"/>
  <c r="H809" i="3"/>
  <c r="I809" i="3" s="1"/>
  <c r="G490" i="4" l="1"/>
  <c r="H490" i="4" s="1"/>
  <c r="E490" i="6"/>
  <c r="E490" i="7"/>
  <c r="O490" i="7" s="1"/>
  <c r="T489" i="7"/>
  <c r="U489" i="7"/>
  <c r="S489" i="7"/>
  <c r="R489" i="7"/>
  <c r="W488" i="7"/>
  <c r="V488" i="7"/>
  <c r="G802" i="5"/>
  <c r="F802" i="5"/>
  <c r="E803" i="5"/>
  <c r="H802" i="5"/>
  <c r="E822" i="4"/>
  <c r="C823" i="4"/>
  <c r="H810" i="3"/>
  <c r="I810" i="3" s="1"/>
  <c r="F811" i="3"/>
  <c r="G812" i="3"/>
  <c r="G491" i="4" l="1"/>
  <c r="H491" i="4" s="1"/>
  <c r="E491" i="7"/>
  <c r="O491" i="7" s="1"/>
  <c r="E491" i="6"/>
  <c r="W489" i="7"/>
  <c r="V489" i="7"/>
  <c r="S490" i="7"/>
  <c r="R490" i="7"/>
  <c r="V490" i="7" s="1"/>
  <c r="U490" i="7"/>
  <c r="T490" i="7"/>
  <c r="H803" i="5"/>
  <c r="G803" i="5"/>
  <c r="F803" i="5"/>
  <c r="E804" i="5"/>
  <c r="E823" i="4"/>
  <c r="C824" i="4"/>
  <c r="G813" i="3"/>
  <c r="F812" i="3"/>
  <c r="H811" i="3"/>
  <c r="I811" i="3" s="1"/>
  <c r="G492" i="4" l="1"/>
  <c r="H492" i="4" s="1"/>
  <c r="E492" i="7"/>
  <c r="O492" i="7" s="1"/>
  <c r="E492" i="6"/>
  <c r="U491" i="7"/>
  <c r="T491" i="7"/>
  <c r="R491" i="7"/>
  <c r="S491" i="7"/>
  <c r="W490" i="7"/>
  <c r="H804" i="5"/>
  <c r="G804" i="5"/>
  <c r="F804" i="5"/>
  <c r="E805" i="5"/>
  <c r="E824" i="4"/>
  <c r="C825" i="4"/>
  <c r="H812" i="3"/>
  <c r="I812" i="3" s="1"/>
  <c r="F813" i="3"/>
  <c r="G814" i="3"/>
  <c r="W491" i="7" l="1"/>
  <c r="V491" i="7"/>
  <c r="U492" i="7"/>
  <c r="R492" i="7"/>
  <c r="S492" i="7"/>
  <c r="T492" i="7"/>
  <c r="G493" i="4"/>
  <c r="H493" i="4" s="1"/>
  <c r="E493" i="7"/>
  <c r="O493" i="7" s="1"/>
  <c r="E493" i="6"/>
  <c r="G805" i="5"/>
  <c r="F805" i="5"/>
  <c r="H805" i="5"/>
  <c r="E806" i="5"/>
  <c r="E825" i="4"/>
  <c r="C826" i="4"/>
  <c r="G815" i="3"/>
  <c r="F814" i="3"/>
  <c r="H813" i="3"/>
  <c r="I813" i="3" s="1"/>
  <c r="G494" i="4" l="1"/>
  <c r="H494" i="4" s="1"/>
  <c r="E494" i="7"/>
  <c r="O494" i="7" s="1"/>
  <c r="E494" i="6"/>
  <c r="U493" i="7"/>
  <c r="R493" i="7"/>
  <c r="T493" i="7"/>
  <c r="S493" i="7"/>
  <c r="W493" i="7" s="1"/>
  <c r="V492" i="7"/>
  <c r="W492" i="7"/>
  <c r="H806" i="5"/>
  <c r="G806" i="5"/>
  <c r="F806" i="5"/>
  <c r="E807" i="5"/>
  <c r="E826" i="4"/>
  <c r="C827" i="4"/>
  <c r="F815" i="3"/>
  <c r="H814" i="3"/>
  <c r="I814" i="3" s="1"/>
  <c r="G816" i="3"/>
  <c r="G495" i="4" l="1"/>
  <c r="H495" i="4" s="1"/>
  <c r="E495" i="7"/>
  <c r="O495" i="7" s="1"/>
  <c r="E495" i="6"/>
  <c r="V493" i="7"/>
  <c r="T494" i="7"/>
  <c r="S494" i="7"/>
  <c r="R494" i="7"/>
  <c r="U494" i="7"/>
  <c r="H807" i="5"/>
  <c r="G807" i="5"/>
  <c r="F807" i="5"/>
  <c r="E808" i="5"/>
  <c r="E827" i="4"/>
  <c r="C828" i="4"/>
  <c r="G817" i="3"/>
  <c r="H815" i="3"/>
  <c r="I815" i="3" s="1"/>
  <c r="F816" i="3"/>
  <c r="W494" i="7" l="1"/>
  <c r="V494" i="7"/>
  <c r="U495" i="7"/>
  <c r="T495" i="7"/>
  <c r="S495" i="7"/>
  <c r="R495" i="7"/>
  <c r="G496" i="4"/>
  <c r="H496" i="4" s="1"/>
  <c r="E496" i="7"/>
  <c r="O496" i="7" s="1"/>
  <c r="E496" i="6"/>
  <c r="G808" i="5"/>
  <c r="F808" i="5"/>
  <c r="E809" i="5"/>
  <c r="H808" i="5"/>
  <c r="E828" i="4"/>
  <c r="C829" i="4"/>
  <c r="F817" i="3"/>
  <c r="H816" i="3"/>
  <c r="I816" i="3" s="1"/>
  <c r="G818" i="3"/>
  <c r="G497" i="4" l="1"/>
  <c r="H497" i="4" s="1"/>
  <c r="E497" i="7"/>
  <c r="O497" i="7" s="1"/>
  <c r="E497" i="6"/>
  <c r="U496" i="7"/>
  <c r="S496" i="7"/>
  <c r="R496" i="7"/>
  <c r="T496" i="7"/>
  <c r="W495" i="7"/>
  <c r="V495" i="7"/>
  <c r="H809" i="5"/>
  <c r="G809" i="5"/>
  <c r="F809" i="5"/>
  <c r="E810" i="5"/>
  <c r="E829" i="4"/>
  <c r="C830" i="4"/>
  <c r="G819" i="3"/>
  <c r="H817" i="3"/>
  <c r="I817" i="3" s="1"/>
  <c r="F818" i="3"/>
  <c r="W496" i="7" l="1"/>
  <c r="G498" i="4"/>
  <c r="H498" i="4" s="1"/>
  <c r="E498" i="7"/>
  <c r="O498" i="7" s="1"/>
  <c r="E498" i="6"/>
  <c r="V496" i="7"/>
  <c r="U497" i="7"/>
  <c r="R497" i="7"/>
  <c r="T497" i="7"/>
  <c r="S497" i="7"/>
  <c r="H810" i="5"/>
  <c r="G810" i="5"/>
  <c r="F810" i="5"/>
  <c r="E811" i="5"/>
  <c r="E830" i="4"/>
  <c r="C831" i="4"/>
  <c r="H818" i="3"/>
  <c r="I818" i="3" s="1"/>
  <c r="F819" i="3"/>
  <c r="G820" i="3"/>
  <c r="G499" i="4" l="1"/>
  <c r="H499" i="4" s="1"/>
  <c r="E499" i="7"/>
  <c r="O499" i="7" s="1"/>
  <c r="E499" i="6"/>
  <c r="W497" i="7"/>
  <c r="V497" i="7"/>
  <c r="U498" i="7"/>
  <c r="R498" i="7"/>
  <c r="S498" i="7"/>
  <c r="T498" i="7"/>
  <c r="G811" i="5"/>
  <c r="F811" i="5"/>
  <c r="E812" i="5"/>
  <c r="H811" i="5"/>
  <c r="E831" i="4"/>
  <c r="C832" i="4"/>
  <c r="G821" i="3"/>
  <c r="F820" i="3"/>
  <c r="H819" i="3"/>
  <c r="I819" i="3" s="1"/>
  <c r="W498" i="7" l="1"/>
  <c r="V498" i="7"/>
  <c r="R499" i="7"/>
  <c r="U499" i="7"/>
  <c r="S499" i="7"/>
  <c r="T499" i="7"/>
  <c r="G500" i="4"/>
  <c r="H500" i="4" s="1"/>
  <c r="E500" i="7"/>
  <c r="O500" i="7" s="1"/>
  <c r="E500" i="6"/>
  <c r="H812" i="5"/>
  <c r="G812" i="5"/>
  <c r="F812" i="5"/>
  <c r="E813" i="5"/>
  <c r="E832" i="4"/>
  <c r="C833" i="4"/>
  <c r="F821" i="3"/>
  <c r="H820" i="3"/>
  <c r="I820" i="3" s="1"/>
  <c r="G822" i="3"/>
  <c r="W499" i="7" l="1"/>
  <c r="G501" i="4"/>
  <c r="H501" i="4" s="1"/>
  <c r="E501" i="7"/>
  <c r="O501" i="7" s="1"/>
  <c r="E501" i="6"/>
  <c r="T500" i="7"/>
  <c r="S500" i="7"/>
  <c r="U500" i="7"/>
  <c r="R500" i="7"/>
  <c r="V499" i="7"/>
  <c r="E814" i="5"/>
  <c r="H813" i="5"/>
  <c r="G813" i="5"/>
  <c r="F813" i="5"/>
  <c r="E833" i="4"/>
  <c r="C834" i="4"/>
  <c r="G823" i="3"/>
  <c r="H821" i="3"/>
  <c r="I821" i="3" s="1"/>
  <c r="F822" i="3"/>
  <c r="G502" i="4" l="1"/>
  <c r="H502" i="4" s="1"/>
  <c r="E502" i="7"/>
  <c r="O502" i="7" s="1"/>
  <c r="E502" i="6"/>
  <c r="W500" i="7"/>
  <c r="V500" i="7"/>
  <c r="U501" i="7"/>
  <c r="T501" i="7"/>
  <c r="S501" i="7"/>
  <c r="R501" i="7"/>
  <c r="G814" i="5"/>
  <c r="F814" i="5"/>
  <c r="E815" i="5"/>
  <c r="H814" i="5"/>
  <c r="E834" i="4"/>
  <c r="C835" i="4"/>
  <c r="H822" i="3"/>
  <c r="I822" i="3" s="1"/>
  <c r="F823" i="3"/>
  <c r="G824" i="3"/>
  <c r="T502" i="7" l="1"/>
  <c r="S502" i="7"/>
  <c r="R502" i="7"/>
  <c r="U502" i="7"/>
  <c r="G503" i="4"/>
  <c r="H503" i="4" s="1"/>
  <c r="E503" i="7"/>
  <c r="O503" i="7" s="1"/>
  <c r="E503" i="6"/>
  <c r="W501" i="7"/>
  <c r="V501" i="7"/>
  <c r="H815" i="5"/>
  <c r="G815" i="5"/>
  <c r="F815" i="5"/>
  <c r="E816" i="5"/>
  <c r="E835" i="4"/>
  <c r="C836" i="4"/>
  <c r="G825" i="3"/>
  <c r="F824" i="3"/>
  <c r="H823" i="3"/>
  <c r="I823" i="3" s="1"/>
  <c r="U503" i="7" l="1"/>
  <c r="T503" i="7"/>
  <c r="S503" i="7"/>
  <c r="R503" i="7"/>
  <c r="G504" i="4"/>
  <c r="H504" i="4" s="1"/>
  <c r="E504" i="7"/>
  <c r="O504" i="7" s="1"/>
  <c r="E504" i="6"/>
  <c r="W502" i="7"/>
  <c r="V502" i="7"/>
  <c r="E817" i="5"/>
  <c r="H816" i="5"/>
  <c r="G816" i="5"/>
  <c r="F816" i="5"/>
  <c r="E836" i="4"/>
  <c r="C837" i="4"/>
  <c r="H824" i="3"/>
  <c r="I824" i="3" s="1"/>
  <c r="F825" i="3"/>
  <c r="G826" i="3"/>
  <c r="G505" i="4" l="1"/>
  <c r="H505" i="4" s="1"/>
  <c r="E505" i="7"/>
  <c r="O505" i="7" s="1"/>
  <c r="E505" i="6"/>
  <c r="U504" i="7"/>
  <c r="T504" i="7"/>
  <c r="S504" i="7"/>
  <c r="R504" i="7"/>
  <c r="W503" i="7"/>
  <c r="V503" i="7"/>
  <c r="G817" i="5"/>
  <c r="F817" i="5"/>
  <c r="E818" i="5"/>
  <c r="H817" i="5"/>
  <c r="E837" i="4"/>
  <c r="C838" i="4"/>
  <c r="G827" i="3"/>
  <c r="H825" i="3"/>
  <c r="I825" i="3" s="1"/>
  <c r="F826" i="3"/>
  <c r="V504" i="7" l="1"/>
  <c r="W504" i="7"/>
  <c r="R505" i="7"/>
  <c r="U505" i="7"/>
  <c r="S505" i="7"/>
  <c r="T505" i="7"/>
  <c r="G506" i="4"/>
  <c r="H506" i="4" s="1"/>
  <c r="E506" i="7"/>
  <c r="O506" i="7" s="1"/>
  <c r="E506" i="6"/>
  <c r="H818" i="5"/>
  <c r="G818" i="5"/>
  <c r="F818" i="5"/>
  <c r="E819" i="5"/>
  <c r="E838" i="4"/>
  <c r="C839" i="4"/>
  <c r="F827" i="3"/>
  <c r="H826" i="3"/>
  <c r="I826" i="3" s="1"/>
  <c r="G828" i="3"/>
  <c r="W505" i="7" l="1"/>
  <c r="G507" i="4"/>
  <c r="H507" i="4" s="1"/>
  <c r="E507" i="7"/>
  <c r="O507" i="7" s="1"/>
  <c r="E507" i="6"/>
  <c r="U506" i="7"/>
  <c r="T506" i="7"/>
  <c r="S506" i="7"/>
  <c r="R506" i="7"/>
  <c r="V505" i="7"/>
  <c r="E820" i="5"/>
  <c r="H819" i="5"/>
  <c r="G819" i="5"/>
  <c r="F819" i="5"/>
  <c r="E839" i="4"/>
  <c r="C840" i="4"/>
  <c r="G829" i="3"/>
  <c r="H827" i="3"/>
  <c r="I827" i="3" s="1"/>
  <c r="F828" i="3"/>
  <c r="W506" i="7" l="1"/>
  <c r="V506" i="7"/>
  <c r="U507" i="7"/>
  <c r="R507" i="7"/>
  <c r="T507" i="7"/>
  <c r="S507" i="7"/>
  <c r="W507" i="7" s="1"/>
  <c r="G508" i="4"/>
  <c r="H508" i="4" s="1"/>
  <c r="E508" i="7"/>
  <c r="O508" i="7" s="1"/>
  <c r="E508" i="6"/>
  <c r="G820" i="5"/>
  <c r="F820" i="5"/>
  <c r="E821" i="5"/>
  <c r="H820" i="5"/>
  <c r="E840" i="4"/>
  <c r="C841" i="4"/>
  <c r="F829" i="3"/>
  <c r="H828" i="3"/>
  <c r="I828" i="3" s="1"/>
  <c r="G830" i="3"/>
  <c r="V507" i="7" l="1"/>
  <c r="G509" i="4"/>
  <c r="H509" i="4" s="1"/>
  <c r="E509" i="7"/>
  <c r="O509" i="7" s="1"/>
  <c r="E509" i="6"/>
  <c r="U508" i="7"/>
  <c r="T508" i="7"/>
  <c r="S508" i="7"/>
  <c r="R508" i="7"/>
  <c r="H821" i="5"/>
  <c r="G821" i="5"/>
  <c r="F821" i="5"/>
  <c r="E822" i="5"/>
  <c r="E841" i="4"/>
  <c r="C842" i="4"/>
  <c r="G831" i="3"/>
  <c r="H829" i="3"/>
  <c r="I829" i="3" s="1"/>
  <c r="F830" i="3"/>
  <c r="G510" i="4" l="1"/>
  <c r="H510" i="4" s="1"/>
  <c r="E510" i="7"/>
  <c r="O510" i="7" s="1"/>
  <c r="E510" i="6"/>
  <c r="U509" i="7"/>
  <c r="T509" i="7"/>
  <c r="S509" i="7"/>
  <c r="R509" i="7"/>
  <c r="W508" i="7"/>
  <c r="V508" i="7"/>
  <c r="E823" i="5"/>
  <c r="H822" i="5"/>
  <c r="G822" i="5"/>
  <c r="F822" i="5"/>
  <c r="E842" i="4"/>
  <c r="C843" i="4"/>
  <c r="H830" i="3"/>
  <c r="I830" i="3" s="1"/>
  <c r="F831" i="3"/>
  <c r="G832" i="3"/>
  <c r="G511" i="4" l="1"/>
  <c r="H511" i="4" s="1"/>
  <c r="E511" i="7"/>
  <c r="O511" i="7" s="1"/>
  <c r="E511" i="6"/>
  <c r="W509" i="7"/>
  <c r="V509" i="7"/>
  <c r="U510" i="7"/>
  <c r="T510" i="7"/>
  <c r="S510" i="7"/>
  <c r="R510" i="7"/>
  <c r="G823" i="5"/>
  <c r="F823" i="5"/>
  <c r="E824" i="5"/>
  <c r="H823" i="5"/>
  <c r="E843" i="4"/>
  <c r="C844" i="4"/>
  <c r="G833" i="3"/>
  <c r="F832" i="3"/>
  <c r="H831" i="3"/>
  <c r="I831" i="3" s="1"/>
  <c r="G512" i="4" l="1"/>
  <c r="H512" i="4" s="1"/>
  <c r="E512" i="7"/>
  <c r="O512" i="7" s="1"/>
  <c r="E512" i="6"/>
  <c r="R511" i="7"/>
  <c r="T511" i="7"/>
  <c r="S511" i="7"/>
  <c r="U511" i="7"/>
  <c r="V510" i="7"/>
  <c r="W510" i="7"/>
  <c r="H824" i="5"/>
  <c r="G824" i="5"/>
  <c r="F824" i="5"/>
  <c r="E825" i="5"/>
  <c r="E844" i="4"/>
  <c r="C845" i="4"/>
  <c r="F833" i="3"/>
  <c r="H832" i="3"/>
  <c r="I832" i="3" s="1"/>
  <c r="G834" i="3"/>
  <c r="G513" i="4" l="1"/>
  <c r="H513" i="4" s="1"/>
  <c r="E513" i="7"/>
  <c r="O513" i="7" s="1"/>
  <c r="E513" i="6"/>
  <c r="W511" i="7"/>
  <c r="V511" i="7"/>
  <c r="T512" i="7"/>
  <c r="S512" i="7"/>
  <c r="U512" i="7"/>
  <c r="R512" i="7"/>
  <c r="E826" i="5"/>
  <c r="H825" i="5"/>
  <c r="G825" i="5"/>
  <c r="F825" i="5"/>
  <c r="E845" i="4"/>
  <c r="C846" i="4"/>
  <c r="G835" i="3"/>
  <c r="F834" i="3"/>
  <c r="H833" i="3"/>
  <c r="I833" i="3" s="1"/>
  <c r="G514" i="4" l="1"/>
  <c r="H514" i="4" s="1"/>
  <c r="E514" i="7"/>
  <c r="O514" i="7" s="1"/>
  <c r="E514" i="6"/>
  <c r="W512" i="7"/>
  <c r="V512" i="7"/>
  <c r="T513" i="7"/>
  <c r="U513" i="7"/>
  <c r="S513" i="7"/>
  <c r="R513" i="7"/>
  <c r="G826" i="5"/>
  <c r="F826" i="5"/>
  <c r="E827" i="5"/>
  <c r="H826" i="5"/>
  <c r="E846" i="4"/>
  <c r="C847" i="4"/>
  <c r="H834" i="3"/>
  <c r="I834" i="3" s="1"/>
  <c r="F835" i="3"/>
  <c r="G836" i="3"/>
  <c r="U514" i="7" l="1"/>
  <c r="T514" i="7"/>
  <c r="S514" i="7"/>
  <c r="R514" i="7"/>
  <c r="G515" i="4"/>
  <c r="H515" i="4" s="1"/>
  <c r="E515" i="7"/>
  <c r="O515" i="7" s="1"/>
  <c r="E515" i="6"/>
  <c r="W513" i="7"/>
  <c r="V513" i="7"/>
  <c r="H827" i="5"/>
  <c r="G827" i="5"/>
  <c r="F827" i="5"/>
  <c r="E828" i="5"/>
  <c r="E847" i="4"/>
  <c r="C848" i="4"/>
  <c r="G837" i="3"/>
  <c r="F836" i="3"/>
  <c r="H835" i="3"/>
  <c r="I835" i="3" s="1"/>
  <c r="G516" i="4" l="1"/>
  <c r="H516" i="4" s="1"/>
  <c r="E516" i="7"/>
  <c r="O516" i="7" s="1"/>
  <c r="E516" i="6"/>
  <c r="U515" i="7"/>
  <c r="T515" i="7"/>
  <c r="S515" i="7"/>
  <c r="R515" i="7"/>
  <c r="W514" i="7"/>
  <c r="V514" i="7"/>
  <c r="E829" i="5"/>
  <c r="H828" i="5"/>
  <c r="G828" i="5"/>
  <c r="F828" i="5"/>
  <c r="E848" i="4"/>
  <c r="C849" i="4"/>
  <c r="F837" i="3"/>
  <c r="H836" i="3"/>
  <c r="I836" i="3" s="1"/>
  <c r="G838" i="3"/>
  <c r="W515" i="7" l="1"/>
  <c r="V515" i="7"/>
  <c r="U516" i="7"/>
  <c r="R516" i="7"/>
  <c r="S516" i="7"/>
  <c r="T516" i="7"/>
  <c r="G517" i="4"/>
  <c r="H517" i="4" s="1"/>
  <c r="E517" i="7"/>
  <c r="O517" i="7" s="1"/>
  <c r="E517" i="6"/>
  <c r="G829" i="5"/>
  <c r="F829" i="5"/>
  <c r="E830" i="5"/>
  <c r="H829" i="5"/>
  <c r="E849" i="4"/>
  <c r="C850" i="4"/>
  <c r="G839" i="3"/>
  <c r="H837" i="3"/>
  <c r="I837" i="3" s="1"/>
  <c r="F838" i="3"/>
  <c r="G518" i="4" l="1"/>
  <c r="H518" i="4" s="1"/>
  <c r="E518" i="7"/>
  <c r="O518" i="7" s="1"/>
  <c r="E518" i="6"/>
  <c r="R517" i="7"/>
  <c r="U517" i="7"/>
  <c r="T517" i="7"/>
  <c r="S517" i="7"/>
  <c r="W517" i="7" s="1"/>
  <c r="V516" i="7"/>
  <c r="W516" i="7"/>
  <c r="E831" i="5"/>
  <c r="H830" i="5"/>
  <c r="G830" i="5"/>
  <c r="F830" i="5"/>
  <c r="E850" i="4"/>
  <c r="C851" i="4"/>
  <c r="F839" i="3"/>
  <c r="H838" i="3"/>
  <c r="I838" i="3" s="1"/>
  <c r="G840" i="3"/>
  <c r="G519" i="4" l="1"/>
  <c r="H519" i="4" s="1"/>
  <c r="E519" i="7"/>
  <c r="O519" i="7" s="1"/>
  <c r="E519" i="6"/>
  <c r="U518" i="7"/>
  <c r="R518" i="7"/>
  <c r="T518" i="7"/>
  <c r="S518" i="7"/>
  <c r="V517" i="7"/>
  <c r="E832" i="5"/>
  <c r="H831" i="5"/>
  <c r="G831" i="5"/>
  <c r="F831" i="5"/>
  <c r="E851" i="4"/>
  <c r="C852" i="4"/>
  <c r="G841" i="3"/>
  <c r="H839" i="3"/>
  <c r="I839" i="3" s="1"/>
  <c r="F840" i="3"/>
  <c r="W518" i="7" l="1"/>
  <c r="V518" i="7"/>
  <c r="G520" i="4"/>
  <c r="H520" i="4" s="1"/>
  <c r="E520" i="7"/>
  <c r="O520" i="7" s="1"/>
  <c r="E520" i="6"/>
  <c r="T519" i="7"/>
  <c r="U519" i="7"/>
  <c r="S519" i="7"/>
  <c r="R519" i="7"/>
  <c r="G832" i="5"/>
  <c r="F832" i="5"/>
  <c r="E833" i="5"/>
  <c r="H832" i="5"/>
  <c r="E852" i="4"/>
  <c r="C853" i="4"/>
  <c r="F841" i="3"/>
  <c r="H840" i="3"/>
  <c r="I840" i="3" s="1"/>
  <c r="G842" i="3"/>
  <c r="G521" i="4" l="1"/>
  <c r="H521" i="4" s="1"/>
  <c r="E521" i="7"/>
  <c r="O521" i="7" s="1"/>
  <c r="E521" i="6"/>
  <c r="U520" i="7"/>
  <c r="T520" i="7"/>
  <c r="S520" i="7"/>
  <c r="R520" i="7"/>
  <c r="W519" i="7"/>
  <c r="V519" i="7"/>
  <c r="E834" i="5"/>
  <c r="H833" i="5"/>
  <c r="G833" i="5"/>
  <c r="F833" i="5"/>
  <c r="E853" i="4"/>
  <c r="C854" i="4"/>
  <c r="G843" i="3"/>
  <c r="F842" i="3"/>
  <c r="H841" i="3"/>
  <c r="I841" i="3" s="1"/>
  <c r="G522" i="4" l="1"/>
  <c r="H522" i="4" s="1"/>
  <c r="E522" i="6"/>
  <c r="E522" i="7"/>
  <c r="O522" i="7" s="1"/>
  <c r="W520" i="7"/>
  <c r="V520" i="7"/>
  <c r="U521" i="7"/>
  <c r="T521" i="7"/>
  <c r="S521" i="7"/>
  <c r="R521" i="7"/>
  <c r="E835" i="5"/>
  <c r="H834" i="5"/>
  <c r="G834" i="5"/>
  <c r="F834" i="5"/>
  <c r="E854" i="4"/>
  <c r="C855" i="4"/>
  <c r="H842" i="3"/>
  <c r="I842" i="3" s="1"/>
  <c r="F843" i="3"/>
  <c r="G844" i="3"/>
  <c r="G523" i="4" l="1"/>
  <c r="H523" i="4" s="1"/>
  <c r="E523" i="7"/>
  <c r="O523" i="7" s="1"/>
  <c r="E523" i="6"/>
  <c r="U522" i="7"/>
  <c r="T522" i="7"/>
  <c r="R522" i="7"/>
  <c r="S522" i="7"/>
  <c r="W521" i="7"/>
  <c r="V521" i="7"/>
  <c r="G835" i="5"/>
  <c r="F835" i="5"/>
  <c r="E836" i="5"/>
  <c r="H835" i="5"/>
  <c r="E855" i="4"/>
  <c r="C856" i="4"/>
  <c r="G845" i="3"/>
  <c r="F844" i="3"/>
  <c r="H843" i="3"/>
  <c r="I843" i="3" s="1"/>
  <c r="G524" i="4" l="1"/>
  <c r="H524" i="4" s="1"/>
  <c r="E524" i="7"/>
  <c r="O524" i="7" s="1"/>
  <c r="E524" i="6"/>
  <c r="R523" i="7"/>
  <c r="U523" i="7"/>
  <c r="S523" i="7"/>
  <c r="T523" i="7"/>
  <c r="V522" i="7"/>
  <c r="W522" i="7"/>
  <c r="E837" i="5"/>
  <c r="H836" i="5"/>
  <c r="G836" i="5"/>
  <c r="F836" i="5"/>
  <c r="E856" i="4"/>
  <c r="C857" i="4"/>
  <c r="F845" i="3"/>
  <c r="H844" i="3"/>
  <c r="I844" i="3" s="1"/>
  <c r="G846" i="3"/>
  <c r="W523" i="7" l="1"/>
  <c r="V523" i="7"/>
  <c r="U524" i="7"/>
  <c r="T524" i="7"/>
  <c r="S524" i="7"/>
  <c r="R524" i="7"/>
  <c r="G525" i="4"/>
  <c r="H525" i="4" s="1"/>
  <c r="E525" i="7"/>
  <c r="O525" i="7" s="1"/>
  <c r="E525" i="6"/>
  <c r="E838" i="5"/>
  <c r="H837" i="5"/>
  <c r="G837" i="5"/>
  <c r="F837" i="5"/>
  <c r="E857" i="4"/>
  <c r="C858" i="4"/>
  <c r="G847" i="3"/>
  <c r="H845" i="3"/>
  <c r="I845" i="3" s="1"/>
  <c r="F846" i="3"/>
  <c r="G526" i="4" l="1"/>
  <c r="H526" i="4" s="1"/>
  <c r="E526" i="7"/>
  <c r="O526" i="7" s="1"/>
  <c r="E526" i="6"/>
  <c r="T525" i="7"/>
  <c r="U525" i="7"/>
  <c r="S525" i="7"/>
  <c r="R525" i="7"/>
  <c r="W524" i="7"/>
  <c r="V524" i="7"/>
  <c r="G838" i="5"/>
  <c r="F838" i="5"/>
  <c r="E839" i="5"/>
  <c r="H838" i="5"/>
  <c r="E858" i="4"/>
  <c r="C859" i="4"/>
  <c r="H846" i="3"/>
  <c r="I846" i="3" s="1"/>
  <c r="F847" i="3"/>
  <c r="G848" i="3"/>
  <c r="G527" i="4" l="1"/>
  <c r="H527" i="4" s="1"/>
  <c r="E527" i="7"/>
  <c r="O527" i="7" s="1"/>
  <c r="E527" i="6"/>
  <c r="V525" i="7"/>
  <c r="W525" i="7"/>
  <c r="S526" i="7"/>
  <c r="U526" i="7"/>
  <c r="T526" i="7"/>
  <c r="R526" i="7"/>
  <c r="E840" i="5"/>
  <c r="H839" i="5"/>
  <c r="G839" i="5"/>
  <c r="F839" i="5"/>
  <c r="E859" i="4"/>
  <c r="C860" i="4"/>
  <c r="G849" i="3"/>
  <c r="F848" i="3"/>
  <c r="H847" i="3"/>
  <c r="I847" i="3" s="1"/>
  <c r="U527" i="7" l="1"/>
  <c r="T527" i="7"/>
  <c r="R527" i="7"/>
  <c r="S527" i="7"/>
  <c r="G528" i="4"/>
  <c r="H528" i="4" s="1"/>
  <c r="E528" i="7"/>
  <c r="O528" i="7" s="1"/>
  <c r="E528" i="6"/>
  <c r="W526" i="7"/>
  <c r="V526" i="7"/>
  <c r="E841" i="5"/>
  <c r="H840" i="5"/>
  <c r="G840" i="5"/>
  <c r="F840" i="5"/>
  <c r="E860" i="4"/>
  <c r="C861" i="4"/>
  <c r="F849" i="3"/>
  <c r="H848" i="3"/>
  <c r="I848" i="3" s="1"/>
  <c r="G850" i="3"/>
  <c r="G529" i="4" l="1"/>
  <c r="H529" i="4" s="1"/>
  <c r="E529" i="7"/>
  <c r="O529" i="7" s="1"/>
  <c r="E529" i="6"/>
  <c r="U528" i="7"/>
  <c r="S528" i="7"/>
  <c r="T528" i="7"/>
  <c r="R528" i="7"/>
  <c r="V527" i="7"/>
  <c r="W527" i="7"/>
  <c r="G841" i="5"/>
  <c r="F841" i="5"/>
  <c r="E842" i="5"/>
  <c r="H841" i="5"/>
  <c r="E861" i="4"/>
  <c r="C862" i="4"/>
  <c r="G851" i="3"/>
  <c r="H849" i="3"/>
  <c r="I849" i="3" s="1"/>
  <c r="F850" i="3"/>
  <c r="G530" i="4" l="1"/>
  <c r="H530" i="4" s="1"/>
  <c r="E530" i="7"/>
  <c r="O530" i="7" s="1"/>
  <c r="E530" i="6"/>
  <c r="V528" i="7"/>
  <c r="W528" i="7"/>
  <c r="R529" i="7"/>
  <c r="U529" i="7"/>
  <c r="S529" i="7"/>
  <c r="W529" i="7" s="1"/>
  <c r="T529" i="7"/>
  <c r="E843" i="5"/>
  <c r="H842" i="5"/>
  <c r="G842" i="5"/>
  <c r="F842" i="5"/>
  <c r="E862" i="4"/>
  <c r="C863" i="4"/>
  <c r="F851" i="3"/>
  <c r="H850" i="3"/>
  <c r="I850" i="3" s="1"/>
  <c r="G852" i="3"/>
  <c r="V529" i="7" l="1"/>
  <c r="T530" i="7"/>
  <c r="S530" i="7"/>
  <c r="U530" i="7"/>
  <c r="R530" i="7"/>
  <c r="G531" i="4"/>
  <c r="H531" i="4" s="1"/>
  <c r="E531" i="7"/>
  <c r="O531" i="7" s="1"/>
  <c r="E531" i="6"/>
  <c r="E844" i="5"/>
  <c r="H843" i="5"/>
  <c r="G843" i="5"/>
  <c r="F843" i="5"/>
  <c r="E863" i="4"/>
  <c r="C864" i="4"/>
  <c r="G853" i="3"/>
  <c r="H851" i="3"/>
  <c r="I851" i="3" s="1"/>
  <c r="F852" i="3"/>
  <c r="G532" i="4" l="1"/>
  <c r="H532" i="4" s="1"/>
  <c r="E532" i="7"/>
  <c r="O532" i="7" s="1"/>
  <c r="E532" i="6"/>
  <c r="T531" i="7"/>
  <c r="S531" i="7"/>
  <c r="R531" i="7"/>
  <c r="U531" i="7"/>
  <c r="V530" i="7"/>
  <c r="W530" i="7"/>
  <c r="G844" i="5"/>
  <c r="F844" i="5"/>
  <c r="H844" i="5"/>
  <c r="E845" i="5"/>
  <c r="E864" i="4"/>
  <c r="C865" i="4"/>
  <c r="F853" i="3"/>
  <c r="H852" i="3"/>
  <c r="I852" i="3" s="1"/>
  <c r="G854" i="3"/>
  <c r="G533" i="4" l="1"/>
  <c r="H533" i="4" s="1"/>
  <c r="E533" i="7"/>
  <c r="O533" i="7" s="1"/>
  <c r="E533" i="6"/>
  <c r="W531" i="7"/>
  <c r="V531" i="7"/>
  <c r="U532" i="7"/>
  <c r="T532" i="7"/>
  <c r="S532" i="7"/>
  <c r="R532" i="7"/>
  <c r="E846" i="5"/>
  <c r="H845" i="5"/>
  <c r="G845" i="5"/>
  <c r="F845" i="5"/>
  <c r="E865" i="4"/>
  <c r="C866" i="4"/>
  <c r="G855" i="3"/>
  <c r="H853" i="3"/>
  <c r="I853" i="3" s="1"/>
  <c r="F854" i="3"/>
  <c r="G534" i="4" l="1"/>
  <c r="H534" i="4" s="1"/>
  <c r="E534" i="7"/>
  <c r="O534" i="7" s="1"/>
  <c r="E534" i="6"/>
  <c r="U533" i="7"/>
  <c r="T533" i="7"/>
  <c r="R533" i="7"/>
  <c r="S533" i="7"/>
  <c r="W532" i="7"/>
  <c r="V532" i="7"/>
  <c r="E847" i="5"/>
  <c r="H846" i="5"/>
  <c r="G846" i="5"/>
  <c r="F846" i="5"/>
  <c r="E866" i="4"/>
  <c r="C867" i="4"/>
  <c r="H854" i="3"/>
  <c r="I854" i="3" s="1"/>
  <c r="F855" i="3"/>
  <c r="G856" i="3"/>
  <c r="G535" i="4" l="1"/>
  <c r="H535" i="4" s="1"/>
  <c r="E535" i="7"/>
  <c r="O535" i="7" s="1"/>
  <c r="E535" i="6"/>
  <c r="U534" i="7"/>
  <c r="S534" i="7"/>
  <c r="T534" i="7"/>
  <c r="R534" i="7"/>
  <c r="W533" i="7"/>
  <c r="V533" i="7"/>
  <c r="G847" i="5"/>
  <c r="F847" i="5"/>
  <c r="E848" i="5"/>
  <c r="H847" i="5"/>
  <c r="E867" i="4"/>
  <c r="C868" i="4"/>
  <c r="G857" i="3"/>
  <c r="F856" i="3"/>
  <c r="H855" i="3"/>
  <c r="I855" i="3" s="1"/>
  <c r="G536" i="4" l="1"/>
  <c r="H536" i="4" s="1"/>
  <c r="E536" i="7"/>
  <c r="O536" i="7" s="1"/>
  <c r="E536" i="6"/>
  <c r="V534" i="7"/>
  <c r="W534" i="7"/>
  <c r="R535" i="7"/>
  <c r="T535" i="7"/>
  <c r="S535" i="7"/>
  <c r="W535" i="7" s="1"/>
  <c r="U535" i="7"/>
  <c r="E849" i="5"/>
  <c r="H848" i="5"/>
  <c r="G848" i="5"/>
  <c r="F848" i="5"/>
  <c r="E868" i="4"/>
  <c r="C869" i="4"/>
  <c r="H856" i="3"/>
  <c r="I856" i="3" s="1"/>
  <c r="F857" i="3"/>
  <c r="G858" i="3"/>
  <c r="G537" i="4" l="1"/>
  <c r="H537" i="4" s="1"/>
  <c r="E537" i="7"/>
  <c r="O537" i="7" s="1"/>
  <c r="E537" i="6"/>
  <c r="V535" i="7"/>
  <c r="T536" i="7"/>
  <c r="S536" i="7"/>
  <c r="U536" i="7"/>
  <c r="R536" i="7"/>
  <c r="E850" i="5"/>
  <c r="H849" i="5"/>
  <c r="G849" i="5"/>
  <c r="F849" i="5"/>
  <c r="E869" i="4"/>
  <c r="C870" i="4"/>
  <c r="G859" i="3"/>
  <c r="F858" i="3"/>
  <c r="H857" i="3"/>
  <c r="I857" i="3" s="1"/>
  <c r="W536" i="7" l="1"/>
  <c r="V536" i="7"/>
  <c r="T537" i="7"/>
  <c r="U537" i="7"/>
  <c r="S537" i="7"/>
  <c r="R537" i="7"/>
  <c r="G538" i="4"/>
  <c r="H538" i="4" s="1"/>
  <c r="E538" i="7"/>
  <c r="O538" i="7" s="1"/>
  <c r="E538" i="6"/>
  <c r="G850" i="5"/>
  <c r="F850" i="5"/>
  <c r="E851" i="5"/>
  <c r="H850" i="5"/>
  <c r="E870" i="4"/>
  <c r="C871" i="4"/>
  <c r="H858" i="3"/>
  <c r="I858" i="3" s="1"/>
  <c r="F859" i="3"/>
  <c r="G860" i="3"/>
  <c r="W537" i="7" l="1"/>
  <c r="V537" i="7"/>
  <c r="G539" i="4"/>
  <c r="H539" i="4" s="1"/>
  <c r="E539" i="7"/>
  <c r="O539" i="7" s="1"/>
  <c r="E539" i="6"/>
  <c r="U538" i="7"/>
  <c r="T538" i="7"/>
  <c r="S538" i="7"/>
  <c r="R538" i="7"/>
  <c r="E852" i="5"/>
  <c r="H851" i="5"/>
  <c r="G851" i="5"/>
  <c r="F851" i="5"/>
  <c r="E871" i="4"/>
  <c r="C872" i="4"/>
  <c r="G861" i="3"/>
  <c r="F860" i="3"/>
  <c r="H859" i="3"/>
  <c r="I859" i="3" s="1"/>
  <c r="U539" i="7" l="1"/>
  <c r="T539" i="7"/>
  <c r="R539" i="7"/>
  <c r="S539" i="7"/>
  <c r="G540" i="4"/>
  <c r="H540" i="4" s="1"/>
  <c r="E540" i="7"/>
  <c r="O540" i="7" s="1"/>
  <c r="E540" i="6"/>
  <c r="W538" i="7"/>
  <c r="V538" i="7"/>
  <c r="E853" i="5"/>
  <c r="H852" i="5"/>
  <c r="G852" i="5"/>
  <c r="F852" i="5"/>
  <c r="E872" i="4"/>
  <c r="C873" i="4"/>
  <c r="F861" i="3"/>
  <c r="H860" i="3"/>
  <c r="I860" i="3" s="1"/>
  <c r="G862" i="3"/>
  <c r="G541" i="4" l="1"/>
  <c r="H541" i="4" s="1"/>
  <c r="E541" i="7"/>
  <c r="O541" i="7" s="1"/>
  <c r="E541" i="6"/>
  <c r="U540" i="7"/>
  <c r="R540" i="7"/>
  <c r="T540" i="7"/>
  <c r="S540" i="7"/>
  <c r="W539" i="7"/>
  <c r="V539" i="7"/>
  <c r="G853" i="5"/>
  <c r="F853" i="5"/>
  <c r="E854" i="5"/>
  <c r="H853" i="5"/>
  <c r="E873" i="4"/>
  <c r="C874" i="4"/>
  <c r="G863" i="3"/>
  <c r="H861" i="3"/>
  <c r="I861" i="3" s="1"/>
  <c r="F862" i="3"/>
  <c r="G542" i="4" l="1"/>
  <c r="H542" i="4" s="1"/>
  <c r="E542" i="7"/>
  <c r="O542" i="7" s="1"/>
  <c r="E542" i="6"/>
  <c r="V540" i="7"/>
  <c r="W540" i="7"/>
  <c r="R541" i="7"/>
  <c r="U541" i="7"/>
  <c r="T541" i="7"/>
  <c r="S541" i="7"/>
  <c r="E855" i="5"/>
  <c r="H854" i="5"/>
  <c r="G854" i="5"/>
  <c r="F854" i="5"/>
  <c r="E874" i="4"/>
  <c r="C875" i="4"/>
  <c r="F863" i="3"/>
  <c r="H862" i="3"/>
  <c r="I862" i="3" s="1"/>
  <c r="G864" i="3"/>
  <c r="G543" i="4" l="1"/>
  <c r="H543" i="4" s="1"/>
  <c r="E543" i="7"/>
  <c r="O543" i="7" s="1"/>
  <c r="E543" i="6"/>
  <c r="V541" i="7"/>
  <c r="U542" i="7"/>
  <c r="T542" i="7"/>
  <c r="R542" i="7"/>
  <c r="S542" i="7"/>
  <c r="W541" i="7"/>
  <c r="E856" i="5"/>
  <c r="H855" i="5"/>
  <c r="G855" i="5"/>
  <c r="F855" i="5"/>
  <c r="E875" i="4"/>
  <c r="C876" i="4"/>
  <c r="G865" i="3"/>
  <c r="H863" i="3"/>
  <c r="I863" i="3" s="1"/>
  <c r="F864" i="3"/>
  <c r="G544" i="4" l="1"/>
  <c r="H544" i="4" s="1"/>
  <c r="E544" i="7"/>
  <c r="O544" i="7" s="1"/>
  <c r="E544" i="6"/>
  <c r="U543" i="7"/>
  <c r="S543" i="7"/>
  <c r="R543" i="7"/>
  <c r="T543" i="7"/>
  <c r="W542" i="7"/>
  <c r="V542" i="7"/>
  <c r="G856" i="5"/>
  <c r="F856" i="5"/>
  <c r="E857" i="5"/>
  <c r="H856" i="5"/>
  <c r="E876" i="4"/>
  <c r="C877" i="4"/>
  <c r="F865" i="3"/>
  <c r="H864" i="3"/>
  <c r="I864" i="3" s="1"/>
  <c r="G866" i="3"/>
  <c r="G545" i="4" l="1"/>
  <c r="H545" i="4" s="1"/>
  <c r="E545" i="7"/>
  <c r="O545" i="7" s="1"/>
  <c r="E545" i="6"/>
  <c r="V543" i="7"/>
  <c r="W543" i="7"/>
  <c r="T544" i="7"/>
  <c r="S544" i="7"/>
  <c r="U544" i="7"/>
  <c r="R544" i="7"/>
  <c r="E858" i="5"/>
  <c r="H857" i="5"/>
  <c r="G857" i="5"/>
  <c r="F857" i="5"/>
  <c r="E877" i="4"/>
  <c r="C878" i="4"/>
  <c r="G867" i="3"/>
  <c r="H865" i="3"/>
  <c r="I865" i="3" s="1"/>
  <c r="F866" i="3"/>
  <c r="G546" i="4" l="1"/>
  <c r="H546" i="4" s="1"/>
  <c r="E546" i="7"/>
  <c r="O546" i="7" s="1"/>
  <c r="E546" i="6"/>
  <c r="U545" i="7"/>
  <c r="T545" i="7"/>
  <c r="R545" i="7"/>
  <c r="S545" i="7"/>
  <c r="W544" i="7"/>
  <c r="V544" i="7"/>
  <c r="E859" i="5"/>
  <c r="H858" i="5"/>
  <c r="G858" i="5"/>
  <c r="F858" i="5"/>
  <c r="E878" i="4"/>
  <c r="C879" i="4"/>
  <c r="H866" i="3"/>
  <c r="I866" i="3" s="1"/>
  <c r="F867" i="3"/>
  <c r="G868" i="3"/>
  <c r="U546" i="7" l="1"/>
  <c r="R546" i="7"/>
  <c r="S546" i="7"/>
  <c r="T546" i="7"/>
  <c r="G547" i="4"/>
  <c r="H547" i="4" s="1"/>
  <c r="E547" i="7"/>
  <c r="O547" i="7" s="1"/>
  <c r="E547" i="6"/>
  <c r="W545" i="7"/>
  <c r="V545" i="7"/>
  <c r="G859" i="5"/>
  <c r="F859" i="5"/>
  <c r="E860" i="5"/>
  <c r="H859" i="5"/>
  <c r="E879" i="4"/>
  <c r="C880" i="4"/>
  <c r="G869" i="3"/>
  <c r="F868" i="3"/>
  <c r="H867" i="3"/>
  <c r="I867" i="3" s="1"/>
  <c r="G548" i="4" l="1"/>
  <c r="H548" i="4" s="1"/>
  <c r="E548" i="7"/>
  <c r="O548" i="7" s="1"/>
  <c r="E548" i="6"/>
  <c r="R547" i="7"/>
  <c r="U547" i="7"/>
  <c r="S547" i="7"/>
  <c r="T547" i="7"/>
  <c r="W546" i="7"/>
  <c r="V546" i="7"/>
  <c r="E861" i="5"/>
  <c r="H860" i="5"/>
  <c r="G860" i="5"/>
  <c r="F860" i="5"/>
  <c r="E880" i="4"/>
  <c r="C881" i="4"/>
  <c r="H868" i="3"/>
  <c r="I868" i="3" s="1"/>
  <c r="F869" i="3"/>
  <c r="G870" i="3"/>
  <c r="G549" i="4" l="1"/>
  <c r="H549" i="4" s="1"/>
  <c r="E549" i="7"/>
  <c r="O549" i="7" s="1"/>
  <c r="E549" i="6"/>
  <c r="W547" i="7"/>
  <c r="S548" i="7"/>
  <c r="R548" i="7"/>
  <c r="T548" i="7"/>
  <c r="U548" i="7"/>
  <c r="V547" i="7"/>
  <c r="E862" i="5"/>
  <c r="H861" i="5"/>
  <c r="G861" i="5"/>
  <c r="F861" i="5"/>
  <c r="E881" i="4"/>
  <c r="C882" i="4"/>
  <c r="G871" i="3"/>
  <c r="F870" i="3"/>
  <c r="H869" i="3"/>
  <c r="I869" i="3" s="1"/>
  <c r="G550" i="4" l="1"/>
  <c r="H550" i="4" s="1"/>
  <c r="E550" i="7"/>
  <c r="O550" i="7" s="1"/>
  <c r="E550" i="6"/>
  <c r="T549" i="7"/>
  <c r="U549" i="7"/>
  <c r="S549" i="7"/>
  <c r="R549" i="7"/>
  <c r="W548" i="7"/>
  <c r="V548" i="7"/>
  <c r="G862" i="5"/>
  <c r="F862" i="5"/>
  <c r="H862" i="5"/>
  <c r="E863" i="5"/>
  <c r="E882" i="4"/>
  <c r="C883" i="4"/>
  <c r="H870" i="3"/>
  <c r="I870" i="3" s="1"/>
  <c r="F871" i="3"/>
  <c r="G872" i="3"/>
  <c r="G551" i="4" l="1"/>
  <c r="H551" i="4" s="1"/>
  <c r="E551" i="7"/>
  <c r="O551" i="7" s="1"/>
  <c r="E551" i="6"/>
  <c r="W549" i="7"/>
  <c r="V549" i="7"/>
  <c r="U550" i="7"/>
  <c r="T550" i="7"/>
  <c r="S550" i="7"/>
  <c r="R550" i="7"/>
  <c r="E864" i="5"/>
  <c r="H863" i="5"/>
  <c r="G863" i="5"/>
  <c r="F863" i="5"/>
  <c r="E883" i="4"/>
  <c r="C884" i="4"/>
  <c r="G873" i="3"/>
  <c r="F872" i="3"/>
  <c r="H871" i="3"/>
  <c r="I871" i="3" s="1"/>
  <c r="G552" i="4" l="1"/>
  <c r="H552" i="4" s="1"/>
  <c r="E552" i="7"/>
  <c r="O552" i="7" s="1"/>
  <c r="E552" i="6"/>
  <c r="U551" i="7"/>
  <c r="T551" i="7"/>
  <c r="S551" i="7"/>
  <c r="R551" i="7"/>
  <c r="W550" i="7"/>
  <c r="V550" i="7"/>
  <c r="E865" i="5"/>
  <c r="H864" i="5"/>
  <c r="G864" i="5"/>
  <c r="F864" i="5"/>
  <c r="E884" i="4"/>
  <c r="C885" i="4"/>
  <c r="F873" i="3"/>
  <c r="H872" i="3"/>
  <c r="I872" i="3" s="1"/>
  <c r="G874" i="3"/>
  <c r="G553" i="4" l="1"/>
  <c r="H553" i="4" s="1"/>
  <c r="E553" i="7"/>
  <c r="O553" i="7" s="1"/>
  <c r="E553" i="6"/>
  <c r="W551" i="7"/>
  <c r="V551" i="7"/>
  <c r="U552" i="7"/>
  <c r="S552" i="7"/>
  <c r="R552" i="7"/>
  <c r="T552" i="7"/>
  <c r="G865" i="5"/>
  <c r="F865" i="5"/>
  <c r="E866" i="5"/>
  <c r="H865" i="5"/>
  <c r="E885" i="4"/>
  <c r="C886" i="4"/>
  <c r="G875" i="3"/>
  <c r="H873" i="3"/>
  <c r="I873" i="3" s="1"/>
  <c r="F874" i="3"/>
  <c r="G554" i="4" l="1"/>
  <c r="H554" i="4" s="1"/>
  <c r="E554" i="6"/>
  <c r="E554" i="7"/>
  <c r="O554" i="7" s="1"/>
  <c r="V552" i="7"/>
  <c r="W552" i="7"/>
  <c r="U553" i="7"/>
  <c r="S553" i="7"/>
  <c r="R553" i="7"/>
  <c r="T553" i="7"/>
  <c r="E867" i="5"/>
  <c r="H866" i="5"/>
  <c r="G866" i="5"/>
  <c r="F866" i="5"/>
  <c r="E886" i="4"/>
  <c r="C887" i="4"/>
  <c r="F875" i="3"/>
  <c r="H874" i="3"/>
  <c r="I874" i="3" s="1"/>
  <c r="G876" i="3"/>
  <c r="G555" i="4" l="1"/>
  <c r="H555" i="4" s="1"/>
  <c r="E555" i="7"/>
  <c r="O555" i="7" s="1"/>
  <c r="E555" i="6"/>
  <c r="W553" i="7"/>
  <c r="V553" i="7"/>
  <c r="U554" i="7"/>
  <c r="R554" i="7"/>
  <c r="T554" i="7"/>
  <c r="S554" i="7"/>
  <c r="E868" i="5"/>
  <c r="H867" i="5"/>
  <c r="G867" i="5"/>
  <c r="F867" i="5"/>
  <c r="E887" i="4"/>
  <c r="C888" i="4"/>
  <c r="G877" i="3"/>
  <c r="H875" i="3"/>
  <c r="I875" i="3" s="1"/>
  <c r="F876" i="3"/>
  <c r="W554" i="7" l="1"/>
  <c r="V554" i="7"/>
  <c r="U555" i="7"/>
  <c r="S555" i="7"/>
  <c r="R555" i="7"/>
  <c r="T555" i="7"/>
  <c r="G556" i="4"/>
  <c r="H556" i="4" s="1"/>
  <c r="E556" i="7"/>
  <c r="O556" i="7" s="1"/>
  <c r="E556" i="6"/>
  <c r="G868" i="5"/>
  <c r="F868" i="5"/>
  <c r="E869" i="5"/>
  <c r="H868" i="5"/>
  <c r="E888" i="4"/>
  <c r="C889" i="4"/>
  <c r="F877" i="3"/>
  <c r="H876" i="3"/>
  <c r="I876" i="3" s="1"/>
  <c r="G878" i="3"/>
  <c r="G557" i="4" l="1"/>
  <c r="H557" i="4" s="1"/>
  <c r="E557" i="7"/>
  <c r="O557" i="7" s="1"/>
  <c r="E557" i="6"/>
  <c r="S556" i="7"/>
  <c r="T556" i="7"/>
  <c r="U556" i="7"/>
  <c r="R556" i="7"/>
  <c r="W555" i="7"/>
  <c r="V555" i="7"/>
  <c r="E870" i="5"/>
  <c r="H869" i="5"/>
  <c r="G869" i="5"/>
  <c r="F869" i="5"/>
  <c r="E889" i="4"/>
  <c r="C890" i="4"/>
  <c r="G879" i="3"/>
  <c r="H877" i="3"/>
  <c r="I877" i="3" s="1"/>
  <c r="F878" i="3"/>
  <c r="G558" i="4" l="1"/>
  <c r="H558" i="4" s="1"/>
  <c r="E558" i="7"/>
  <c r="O558" i="7" s="1"/>
  <c r="E558" i="6"/>
  <c r="U557" i="7"/>
  <c r="T557" i="7"/>
  <c r="R557" i="7"/>
  <c r="S557" i="7"/>
  <c r="W556" i="7"/>
  <c r="V556" i="7"/>
  <c r="E871" i="5"/>
  <c r="H870" i="5"/>
  <c r="G870" i="5"/>
  <c r="F870" i="5"/>
  <c r="E890" i="4"/>
  <c r="C891" i="4"/>
  <c r="H878" i="3"/>
  <c r="I878" i="3" s="1"/>
  <c r="F879" i="3"/>
  <c r="G880" i="3"/>
  <c r="G559" i="4" l="1"/>
  <c r="H559" i="4" s="1"/>
  <c r="E559" i="7"/>
  <c r="O559" i="7" s="1"/>
  <c r="E559" i="6"/>
  <c r="W557" i="7"/>
  <c r="V557" i="7"/>
  <c r="T558" i="7"/>
  <c r="U558" i="7"/>
  <c r="S558" i="7"/>
  <c r="R558" i="7"/>
  <c r="G871" i="5"/>
  <c r="F871" i="5"/>
  <c r="E872" i="5"/>
  <c r="H871" i="5"/>
  <c r="E891" i="4"/>
  <c r="C892" i="4"/>
  <c r="G881" i="3"/>
  <c r="F880" i="3"/>
  <c r="H879" i="3"/>
  <c r="I879" i="3" s="1"/>
  <c r="U559" i="7" l="1"/>
  <c r="T559" i="7"/>
  <c r="S559" i="7"/>
  <c r="R559" i="7"/>
  <c r="G560" i="4"/>
  <c r="H560" i="4" s="1"/>
  <c r="E560" i="7"/>
  <c r="O560" i="7" s="1"/>
  <c r="E560" i="6"/>
  <c r="W558" i="7"/>
  <c r="V558" i="7"/>
  <c r="E873" i="5"/>
  <c r="H872" i="5"/>
  <c r="G872" i="5"/>
  <c r="F872" i="5"/>
  <c r="E892" i="4"/>
  <c r="C893" i="4"/>
  <c r="H880" i="3"/>
  <c r="I880" i="3" s="1"/>
  <c r="F881" i="3"/>
  <c r="G882" i="3"/>
  <c r="G561" i="4" l="1"/>
  <c r="H561" i="4" s="1"/>
  <c r="E561" i="7"/>
  <c r="O561" i="7" s="1"/>
  <c r="E561" i="6"/>
  <c r="U560" i="7"/>
  <c r="T560" i="7"/>
  <c r="S560" i="7"/>
  <c r="R560" i="7"/>
  <c r="W559" i="7"/>
  <c r="V559" i="7"/>
  <c r="E874" i="5"/>
  <c r="H873" i="5"/>
  <c r="G873" i="5"/>
  <c r="F873" i="5"/>
  <c r="E893" i="4"/>
  <c r="C894" i="4"/>
  <c r="G883" i="3"/>
  <c r="F882" i="3"/>
  <c r="H881" i="3"/>
  <c r="I881" i="3" s="1"/>
  <c r="W560" i="7" l="1"/>
  <c r="V560" i="7"/>
  <c r="T561" i="7"/>
  <c r="U561" i="7"/>
  <c r="S561" i="7"/>
  <c r="R561" i="7"/>
  <c r="G562" i="4"/>
  <c r="H562" i="4" s="1"/>
  <c r="E562" i="7"/>
  <c r="O562" i="7" s="1"/>
  <c r="E562" i="6"/>
  <c r="G874" i="5"/>
  <c r="F874" i="5"/>
  <c r="E875" i="5"/>
  <c r="H874" i="5"/>
  <c r="E894" i="4"/>
  <c r="C895" i="4"/>
  <c r="H882" i="3"/>
  <c r="I882" i="3" s="1"/>
  <c r="F883" i="3"/>
  <c r="G884" i="3"/>
  <c r="G563" i="4" l="1"/>
  <c r="H563" i="4" s="1"/>
  <c r="E563" i="7"/>
  <c r="O563" i="7" s="1"/>
  <c r="E563" i="6"/>
  <c r="U562" i="7"/>
  <c r="T562" i="7"/>
  <c r="S562" i="7"/>
  <c r="R562" i="7"/>
  <c r="W561" i="7"/>
  <c r="V561" i="7"/>
  <c r="E876" i="5"/>
  <c r="H875" i="5"/>
  <c r="G875" i="5"/>
  <c r="F875" i="5"/>
  <c r="E895" i="4"/>
  <c r="C896" i="4"/>
  <c r="G885" i="3"/>
  <c r="F884" i="3"/>
  <c r="H883" i="3"/>
  <c r="I883" i="3" s="1"/>
  <c r="G564" i="4" l="1"/>
  <c r="H564" i="4" s="1"/>
  <c r="E564" i="7"/>
  <c r="O564" i="7" s="1"/>
  <c r="E564" i="6"/>
  <c r="U563" i="7"/>
  <c r="T563" i="7"/>
  <c r="R563" i="7"/>
  <c r="S563" i="7"/>
  <c r="W562" i="7"/>
  <c r="V562" i="7"/>
  <c r="E877" i="5"/>
  <c r="H876" i="5"/>
  <c r="G876" i="5"/>
  <c r="F876" i="5"/>
  <c r="E896" i="4"/>
  <c r="C897" i="4"/>
  <c r="F885" i="3"/>
  <c r="H884" i="3"/>
  <c r="I884" i="3" s="1"/>
  <c r="G886" i="3"/>
  <c r="G565" i="4" l="1"/>
  <c r="H565" i="4" s="1"/>
  <c r="E565" i="7"/>
  <c r="O565" i="7" s="1"/>
  <c r="E565" i="6"/>
  <c r="W563" i="7"/>
  <c r="V563" i="7"/>
  <c r="U564" i="7"/>
  <c r="R564" i="7"/>
  <c r="T564" i="7"/>
  <c r="S564" i="7"/>
  <c r="G877" i="5"/>
  <c r="F877" i="5"/>
  <c r="E878" i="5"/>
  <c r="H877" i="5"/>
  <c r="E897" i="4"/>
  <c r="C898" i="4"/>
  <c r="G887" i="3"/>
  <c r="H885" i="3"/>
  <c r="I885" i="3" s="1"/>
  <c r="F886" i="3"/>
  <c r="G566" i="4" l="1"/>
  <c r="H566" i="4" s="1"/>
  <c r="E566" i="7"/>
  <c r="O566" i="7" s="1"/>
  <c r="E566" i="6"/>
  <c r="U565" i="7"/>
  <c r="R565" i="7"/>
  <c r="T565" i="7"/>
  <c r="S565" i="7"/>
  <c r="V564" i="7"/>
  <c r="W564" i="7"/>
  <c r="E879" i="5"/>
  <c r="H878" i="5"/>
  <c r="G878" i="5"/>
  <c r="F878" i="5"/>
  <c r="E898" i="4"/>
  <c r="C899" i="4"/>
  <c r="F887" i="3"/>
  <c r="H886" i="3"/>
  <c r="I886" i="3" s="1"/>
  <c r="G888" i="3"/>
  <c r="G567" i="4" l="1"/>
  <c r="H567" i="4" s="1"/>
  <c r="E567" i="7"/>
  <c r="O567" i="7" s="1"/>
  <c r="E567" i="6"/>
  <c r="W565" i="7"/>
  <c r="V565" i="7"/>
  <c r="T566" i="7"/>
  <c r="S566" i="7"/>
  <c r="U566" i="7"/>
  <c r="R566" i="7"/>
  <c r="E880" i="5"/>
  <c r="H879" i="5"/>
  <c r="G879" i="5"/>
  <c r="F879" i="5"/>
  <c r="E899" i="4"/>
  <c r="C900" i="4"/>
  <c r="G889" i="3"/>
  <c r="H887" i="3"/>
  <c r="I887" i="3" s="1"/>
  <c r="F888" i="3"/>
  <c r="G568" i="4" l="1"/>
  <c r="H568" i="4" s="1"/>
  <c r="E568" i="7"/>
  <c r="O568" i="7" s="1"/>
  <c r="E568" i="6"/>
  <c r="U567" i="7"/>
  <c r="S567" i="7"/>
  <c r="R567" i="7"/>
  <c r="T567" i="7"/>
  <c r="W566" i="7"/>
  <c r="V566" i="7"/>
  <c r="G880" i="5"/>
  <c r="F880" i="5"/>
  <c r="E881" i="5"/>
  <c r="H880" i="5"/>
  <c r="E900" i="4"/>
  <c r="C901" i="4"/>
  <c r="F889" i="3"/>
  <c r="H888" i="3"/>
  <c r="I888" i="3" s="1"/>
  <c r="G890" i="3"/>
  <c r="G569" i="4" l="1"/>
  <c r="H569" i="4" s="1"/>
  <c r="E569" i="7"/>
  <c r="O569" i="7" s="1"/>
  <c r="E569" i="6"/>
  <c r="W567" i="7"/>
  <c r="V567" i="7"/>
  <c r="S568" i="7"/>
  <c r="U568" i="7"/>
  <c r="T568" i="7"/>
  <c r="R568" i="7"/>
  <c r="E882" i="5"/>
  <c r="H881" i="5"/>
  <c r="G881" i="5"/>
  <c r="F881" i="5"/>
  <c r="E901" i="4"/>
  <c r="C902" i="4"/>
  <c r="G891" i="3"/>
  <c r="H889" i="3"/>
  <c r="I889" i="3" s="1"/>
  <c r="F890" i="3"/>
  <c r="G570" i="4" l="1"/>
  <c r="H570" i="4" s="1"/>
  <c r="E570" i="7"/>
  <c r="O570" i="7" s="1"/>
  <c r="E570" i="6"/>
  <c r="U569" i="7"/>
  <c r="S569" i="7"/>
  <c r="R569" i="7"/>
  <c r="T569" i="7"/>
  <c r="W568" i="7"/>
  <c r="V568" i="7"/>
  <c r="E883" i="5"/>
  <c r="H882" i="5"/>
  <c r="G882" i="5"/>
  <c r="F882" i="5"/>
  <c r="E902" i="4"/>
  <c r="C903" i="4"/>
  <c r="H890" i="3"/>
  <c r="I890" i="3" s="1"/>
  <c r="F891" i="3"/>
  <c r="G892" i="3"/>
  <c r="G571" i="4" l="1"/>
  <c r="H571" i="4" s="1"/>
  <c r="E571" i="7"/>
  <c r="O571" i="7" s="1"/>
  <c r="E571" i="6"/>
  <c r="U570" i="7"/>
  <c r="R570" i="7"/>
  <c r="T570" i="7"/>
  <c r="S570" i="7"/>
  <c r="V569" i="7"/>
  <c r="W569" i="7"/>
  <c r="G883" i="5"/>
  <c r="F883" i="5"/>
  <c r="E884" i="5"/>
  <c r="H883" i="5"/>
  <c r="E903" i="4"/>
  <c r="C904" i="4"/>
  <c r="G893" i="3"/>
  <c r="F892" i="3"/>
  <c r="H891" i="3"/>
  <c r="I891" i="3" s="1"/>
  <c r="G572" i="4" l="1"/>
  <c r="H572" i="4" s="1"/>
  <c r="E572" i="7"/>
  <c r="O572" i="7" s="1"/>
  <c r="E572" i="6"/>
  <c r="V570" i="7"/>
  <c r="W570" i="7"/>
  <c r="U571" i="7"/>
  <c r="R571" i="7"/>
  <c r="S571" i="7"/>
  <c r="T571" i="7"/>
  <c r="E885" i="5"/>
  <c r="H884" i="5"/>
  <c r="G884" i="5"/>
  <c r="F884" i="5"/>
  <c r="E904" i="4"/>
  <c r="C905" i="4"/>
  <c r="H892" i="3"/>
  <c r="I892" i="3" s="1"/>
  <c r="F893" i="3"/>
  <c r="G894" i="3"/>
  <c r="G573" i="4" l="1"/>
  <c r="H573" i="4" s="1"/>
  <c r="E573" i="7"/>
  <c r="O573" i="7" s="1"/>
  <c r="E573" i="6"/>
  <c r="W571" i="7"/>
  <c r="V571" i="7"/>
  <c r="U572" i="7"/>
  <c r="T572" i="7"/>
  <c r="R572" i="7"/>
  <c r="S572" i="7"/>
  <c r="E886" i="5"/>
  <c r="H885" i="5"/>
  <c r="G885" i="5"/>
  <c r="F885" i="5"/>
  <c r="E905" i="4"/>
  <c r="C906" i="4"/>
  <c r="G895" i="3"/>
  <c r="F894" i="3"/>
  <c r="H893" i="3"/>
  <c r="I893" i="3" s="1"/>
  <c r="G574" i="4" l="1"/>
  <c r="H574" i="4" s="1"/>
  <c r="E574" i="7"/>
  <c r="O574" i="7" s="1"/>
  <c r="E574" i="6"/>
  <c r="U573" i="7"/>
  <c r="S573" i="7"/>
  <c r="R573" i="7"/>
  <c r="T573" i="7"/>
  <c r="W572" i="7"/>
  <c r="V572" i="7"/>
  <c r="G886" i="5"/>
  <c r="F886" i="5"/>
  <c r="E887" i="5"/>
  <c r="H886" i="5"/>
  <c r="E906" i="4"/>
  <c r="C907" i="4"/>
  <c r="H894" i="3"/>
  <c r="I894" i="3" s="1"/>
  <c r="F895" i="3"/>
  <c r="G896" i="3"/>
  <c r="W573" i="7" l="1"/>
  <c r="V573" i="7"/>
  <c r="U574" i="7"/>
  <c r="T574" i="7"/>
  <c r="S574" i="7"/>
  <c r="R574" i="7"/>
  <c r="G575" i="4"/>
  <c r="H575" i="4" s="1"/>
  <c r="E575" i="7"/>
  <c r="O575" i="7" s="1"/>
  <c r="E575" i="6"/>
  <c r="E888" i="5"/>
  <c r="H887" i="5"/>
  <c r="G887" i="5"/>
  <c r="F887" i="5"/>
  <c r="E907" i="4"/>
  <c r="C908" i="4"/>
  <c r="G897" i="3"/>
  <c r="F896" i="3"/>
  <c r="H895" i="3"/>
  <c r="I895" i="3" s="1"/>
  <c r="G576" i="4" l="1"/>
  <c r="H576" i="4" s="1"/>
  <c r="E576" i="7"/>
  <c r="O576" i="7" s="1"/>
  <c r="E576" i="6"/>
  <c r="U575" i="7"/>
  <c r="T575" i="7"/>
  <c r="S575" i="7"/>
  <c r="R575" i="7"/>
  <c r="W574" i="7"/>
  <c r="V574" i="7"/>
  <c r="E889" i="5"/>
  <c r="H888" i="5"/>
  <c r="G888" i="5"/>
  <c r="F888" i="5"/>
  <c r="E908" i="4"/>
  <c r="C909" i="4"/>
  <c r="F897" i="3"/>
  <c r="H896" i="3"/>
  <c r="I896" i="3" s="1"/>
  <c r="G898" i="3"/>
  <c r="V575" i="7" l="1"/>
  <c r="W575" i="7"/>
  <c r="U576" i="7"/>
  <c r="S576" i="7"/>
  <c r="R576" i="7"/>
  <c r="T576" i="7"/>
  <c r="G577" i="4"/>
  <c r="H577" i="4" s="1"/>
  <c r="E577" i="7"/>
  <c r="O577" i="7" s="1"/>
  <c r="E577" i="6"/>
  <c r="G889" i="5"/>
  <c r="F889" i="5"/>
  <c r="E890" i="5"/>
  <c r="H889" i="5"/>
  <c r="E909" i="4"/>
  <c r="C910" i="4"/>
  <c r="G899" i="3"/>
  <c r="H897" i="3"/>
  <c r="I897" i="3" s="1"/>
  <c r="F898" i="3"/>
  <c r="W576" i="7" l="1"/>
  <c r="V576" i="7"/>
  <c r="G578" i="4"/>
  <c r="H578" i="4" s="1"/>
  <c r="E578" i="7"/>
  <c r="O578" i="7" s="1"/>
  <c r="E578" i="6"/>
  <c r="U577" i="7"/>
  <c r="R577" i="7"/>
  <c r="S577" i="7"/>
  <c r="T577" i="7"/>
  <c r="E891" i="5"/>
  <c r="H890" i="5"/>
  <c r="G890" i="5"/>
  <c r="F890" i="5"/>
  <c r="E910" i="4"/>
  <c r="C911" i="4"/>
  <c r="F899" i="3"/>
  <c r="H898" i="3"/>
  <c r="I898" i="3" s="1"/>
  <c r="G900" i="3"/>
  <c r="W577" i="7" l="1"/>
  <c r="V577" i="7"/>
  <c r="G579" i="4"/>
  <c r="H579" i="4" s="1"/>
  <c r="E579" i="7"/>
  <c r="O579" i="7" s="1"/>
  <c r="E579" i="6"/>
  <c r="U578" i="7"/>
  <c r="T578" i="7"/>
  <c r="S578" i="7"/>
  <c r="R578" i="7"/>
  <c r="E892" i="5"/>
  <c r="H891" i="5"/>
  <c r="G891" i="5"/>
  <c r="F891" i="5"/>
  <c r="E911" i="4"/>
  <c r="C912" i="4"/>
  <c r="G901" i="3"/>
  <c r="H899" i="3"/>
  <c r="I899" i="3" s="1"/>
  <c r="F900" i="3"/>
  <c r="G580" i="4" l="1"/>
  <c r="H580" i="4" s="1"/>
  <c r="E580" i="7"/>
  <c r="O580" i="7" s="1"/>
  <c r="E580" i="6"/>
  <c r="T579" i="7"/>
  <c r="R579" i="7"/>
  <c r="U579" i="7"/>
  <c r="S579" i="7"/>
  <c r="W578" i="7"/>
  <c r="V578" i="7"/>
  <c r="G892" i="5"/>
  <c r="F892" i="5"/>
  <c r="E893" i="5"/>
  <c r="H892" i="5"/>
  <c r="E912" i="4"/>
  <c r="C913" i="4"/>
  <c r="F901" i="3"/>
  <c r="H900" i="3"/>
  <c r="I900" i="3" s="1"/>
  <c r="G902" i="3"/>
  <c r="G581" i="4" l="1"/>
  <c r="H581" i="4" s="1"/>
  <c r="E581" i="7"/>
  <c r="O581" i="7" s="1"/>
  <c r="E581" i="6"/>
  <c r="S580" i="7"/>
  <c r="U580" i="7"/>
  <c r="T580" i="7"/>
  <c r="R580" i="7"/>
  <c r="W579" i="7"/>
  <c r="V579" i="7"/>
  <c r="E894" i="5"/>
  <c r="H893" i="5"/>
  <c r="G893" i="5"/>
  <c r="F893" i="5"/>
  <c r="E913" i="4"/>
  <c r="C914" i="4"/>
  <c r="G903" i="3"/>
  <c r="H901" i="3"/>
  <c r="I901" i="3" s="1"/>
  <c r="F902" i="3"/>
  <c r="V580" i="7" l="1"/>
  <c r="W580" i="7"/>
  <c r="U581" i="7"/>
  <c r="T581" i="7"/>
  <c r="R581" i="7"/>
  <c r="S581" i="7"/>
  <c r="G582" i="4"/>
  <c r="H582" i="4" s="1"/>
  <c r="E582" i="7"/>
  <c r="O582" i="7" s="1"/>
  <c r="E582" i="6"/>
  <c r="E895" i="5"/>
  <c r="H894" i="5"/>
  <c r="G894" i="5"/>
  <c r="F894" i="5"/>
  <c r="E914" i="4"/>
  <c r="C915" i="4"/>
  <c r="H902" i="3"/>
  <c r="I902" i="3" s="1"/>
  <c r="F903" i="3"/>
  <c r="G904" i="3"/>
  <c r="G583" i="4" l="1"/>
  <c r="H583" i="4" s="1"/>
  <c r="E583" i="7"/>
  <c r="O583" i="7" s="1"/>
  <c r="E583" i="6"/>
  <c r="S582" i="7"/>
  <c r="T582" i="7"/>
  <c r="U582" i="7"/>
  <c r="R582" i="7"/>
  <c r="W581" i="7"/>
  <c r="V581" i="7"/>
  <c r="G895" i="5"/>
  <c r="F895" i="5"/>
  <c r="E896" i="5"/>
  <c r="H895" i="5"/>
  <c r="E915" i="4"/>
  <c r="C916" i="4"/>
  <c r="G905" i="3"/>
  <c r="F904" i="3"/>
  <c r="H903" i="3"/>
  <c r="I903" i="3" s="1"/>
  <c r="G584" i="4" l="1"/>
  <c r="H584" i="4" s="1"/>
  <c r="E584" i="7"/>
  <c r="O584" i="7" s="1"/>
  <c r="E584" i="6"/>
  <c r="U583" i="7"/>
  <c r="T583" i="7"/>
  <c r="R583" i="7"/>
  <c r="S583" i="7"/>
  <c r="V582" i="7"/>
  <c r="W582" i="7"/>
  <c r="E897" i="5"/>
  <c r="H896" i="5"/>
  <c r="G896" i="5"/>
  <c r="F896" i="5"/>
  <c r="E916" i="4"/>
  <c r="C917" i="4"/>
  <c r="H904" i="3"/>
  <c r="I904" i="3" s="1"/>
  <c r="F905" i="3"/>
  <c r="G906" i="3"/>
  <c r="G585" i="4" l="1"/>
  <c r="H585" i="4" s="1"/>
  <c r="E585" i="7"/>
  <c r="O585" i="7" s="1"/>
  <c r="E585" i="6"/>
  <c r="U584" i="7"/>
  <c r="T584" i="7"/>
  <c r="S584" i="7"/>
  <c r="R584" i="7"/>
  <c r="W583" i="7"/>
  <c r="V583" i="7"/>
  <c r="E898" i="5"/>
  <c r="H897" i="5"/>
  <c r="G897" i="5"/>
  <c r="F897" i="5"/>
  <c r="E917" i="4"/>
  <c r="C918" i="4"/>
  <c r="G907" i="3"/>
  <c r="F906" i="3"/>
  <c r="H905" i="3"/>
  <c r="I905" i="3" s="1"/>
  <c r="G586" i="4" l="1"/>
  <c r="H586" i="4" s="1"/>
  <c r="E586" i="6"/>
  <c r="E586" i="7"/>
  <c r="O586" i="7" s="1"/>
  <c r="W584" i="7"/>
  <c r="V584" i="7"/>
  <c r="U585" i="7"/>
  <c r="T585" i="7"/>
  <c r="S585" i="7"/>
  <c r="R585" i="7"/>
  <c r="G898" i="5"/>
  <c r="F898" i="5"/>
  <c r="E899" i="5"/>
  <c r="H898" i="5"/>
  <c r="E918" i="4"/>
  <c r="C919" i="4"/>
  <c r="H906" i="3"/>
  <c r="I906" i="3" s="1"/>
  <c r="F907" i="3"/>
  <c r="G908" i="3"/>
  <c r="G587" i="4" l="1"/>
  <c r="H587" i="4" s="1"/>
  <c r="E587" i="7"/>
  <c r="O587" i="7" s="1"/>
  <c r="E587" i="6"/>
  <c r="U586" i="7"/>
  <c r="T586" i="7"/>
  <c r="S586" i="7"/>
  <c r="R586" i="7"/>
  <c r="W585" i="7"/>
  <c r="V585" i="7"/>
  <c r="E900" i="5"/>
  <c r="H899" i="5"/>
  <c r="G899" i="5"/>
  <c r="F899" i="5"/>
  <c r="E919" i="4"/>
  <c r="C920" i="4"/>
  <c r="G909" i="3"/>
  <c r="F908" i="3"/>
  <c r="H907" i="3"/>
  <c r="I907" i="3" s="1"/>
  <c r="G588" i="4" l="1"/>
  <c r="H588" i="4" s="1"/>
  <c r="E588" i="7"/>
  <c r="O588" i="7" s="1"/>
  <c r="E588" i="6"/>
  <c r="W586" i="7"/>
  <c r="V586" i="7"/>
  <c r="U587" i="7"/>
  <c r="T587" i="7"/>
  <c r="R587" i="7"/>
  <c r="S587" i="7"/>
  <c r="E901" i="5"/>
  <c r="H900" i="5"/>
  <c r="G900" i="5"/>
  <c r="F900" i="5"/>
  <c r="E920" i="4"/>
  <c r="C921" i="4"/>
  <c r="F909" i="3"/>
  <c r="H908" i="3"/>
  <c r="I908" i="3" s="1"/>
  <c r="G910" i="3"/>
  <c r="G589" i="4" l="1"/>
  <c r="H589" i="4" s="1"/>
  <c r="E589" i="7"/>
  <c r="O589" i="7" s="1"/>
  <c r="E589" i="6"/>
  <c r="W587" i="7"/>
  <c r="V587" i="7"/>
  <c r="U588" i="7"/>
  <c r="R588" i="7"/>
  <c r="S588" i="7"/>
  <c r="T588" i="7"/>
  <c r="G901" i="5"/>
  <c r="F901" i="5"/>
  <c r="E902" i="5"/>
  <c r="H901" i="5"/>
  <c r="E921" i="4"/>
  <c r="C922" i="4"/>
  <c r="G911" i="3"/>
  <c r="H909" i="3"/>
  <c r="I909" i="3" s="1"/>
  <c r="F910" i="3"/>
  <c r="G590" i="4" l="1"/>
  <c r="H590" i="4" s="1"/>
  <c r="E590" i="7"/>
  <c r="O590" i="7" s="1"/>
  <c r="E590" i="6"/>
  <c r="V588" i="7"/>
  <c r="W588" i="7"/>
  <c r="U589" i="7"/>
  <c r="T589" i="7"/>
  <c r="R589" i="7"/>
  <c r="S589" i="7"/>
  <c r="E903" i="5"/>
  <c r="H902" i="5"/>
  <c r="G902" i="5"/>
  <c r="F902" i="5"/>
  <c r="E922" i="4"/>
  <c r="C923" i="4"/>
  <c r="F911" i="3"/>
  <c r="H910" i="3"/>
  <c r="I910" i="3" s="1"/>
  <c r="G912" i="3"/>
  <c r="G591" i="4" l="1"/>
  <c r="H591" i="4" s="1"/>
  <c r="E591" i="7"/>
  <c r="O591" i="7" s="1"/>
  <c r="E591" i="6"/>
  <c r="W589" i="7"/>
  <c r="V589" i="7"/>
  <c r="T590" i="7"/>
  <c r="S590" i="7"/>
  <c r="R590" i="7"/>
  <c r="U590" i="7"/>
  <c r="E904" i="5"/>
  <c r="H903" i="5"/>
  <c r="G903" i="5"/>
  <c r="F903" i="5"/>
  <c r="E923" i="4"/>
  <c r="C924" i="4"/>
  <c r="G913" i="3"/>
  <c r="H911" i="3"/>
  <c r="I911" i="3" s="1"/>
  <c r="F912" i="3"/>
  <c r="G592" i="4" l="1"/>
  <c r="H592" i="4" s="1"/>
  <c r="E592" i="7"/>
  <c r="O592" i="7" s="1"/>
  <c r="E592" i="6"/>
  <c r="W590" i="7"/>
  <c r="V590" i="7"/>
  <c r="U591" i="7"/>
  <c r="S591" i="7"/>
  <c r="R591" i="7"/>
  <c r="T591" i="7"/>
  <c r="G904" i="5"/>
  <c r="F904" i="5"/>
  <c r="E905" i="5"/>
  <c r="H904" i="5"/>
  <c r="E924" i="4"/>
  <c r="C925" i="4"/>
  <c r="F913" i="3"/>
  <c r="H912" i="3"/>
  <c r="I912" i="3" s="1"/>
  <c r="G914" i="3"/>
  <c r="G593" i="4" l="1"/>
  <c r="H593" i="4" s="1"/>
  <c r="E593" i="7"/>
  <c r="O593" i="7" s="1"/>
  <c r="E593" i="6"/>
  <c r="S592" i="7"/>
  <c r="U592" i="7"/>
  <c r="T592" i="7"/>
  <c r="R592" i="7"/>
  <c r="W591" i="7"/>
  <c r="V591" i="7"/>
  <c r="E906" i="5"/>
  <c r="H905" i="5"/>
  <c r="G905" i="5"/>
  <c r="F905" i="5"/>
  <c r="E925" i="4"/>
  <c r="C926" i="4"/>
  <c r="G915" i="3"/>
  <c r="H913" i="3"/>
  <c r="I913" i="3" s="1"/>
  <c r="F914" i="3"/>
  <c r="W592" i="7" l="1"/>
  <c r="V592" i="7"/>
  <c r="U593" i="7"/>
  <c r="T593" i="7"/>
  <c r="R593" i="7"/>
  <c r="S593" i="7"/>
  <c r="G594" i="4"/>
  <c r="H594" i="4" s="1"/>
  <c r="E594" i="7"/>
  <c r="O594" i="7" s="1"/>
  <c r="E594" i="6"/>
  <c r="E907" i="5"/>
  <c r="H906" i="5"/>
  <c r="G906" i="5"/>
  <c r="F906" i="5"/>
  <c r="E926" i="4"/>
  <c r="C927" i="4"/>
  <c r="H914" i="3"/>
  <c r="I914" i="3" s="1"/>
  <c r="F915" i="3"/>
  <c r="G916" i="3"/>
  <c r="W593" i="7" l="1"/>
  <c r="V593" i="7"/>
  <c r="G595" i="4"/>
  <c r="H595" i="4" s="1"/>
  <c r="E595" i="7"/>
  <c r="O595" i="7" s="1"/>
  <c r="E595" i="6"/>
  <c r="U594" i="7"/>
  <c r="R594" i="7"/>
  <c r="S594" i="7"/>
  <c r="T594" i="7"/>
  <c r="G907" i="5"/>
  <c r="F907" i="5"/>
  <c r="E908" i="5"/>
  <c r="H907" i="5"/>
  <c r="E927" i="4"/>
  <c r="C928" i="4"/>
  <c r="G917" i="3"/>
  <c r="F916" i="3"/>
  <c r="H915" i="3"/>
  <c r="I915" i="3" s="1"/>
  <c r="G596" i="4" l="1"/>
  <c r="H596" i="4" s="1"/>
  <c r="E596" i="7"/>
  <c r="O596" i="7" s="1"/>
  <c r="E596" i="6"/>
  <c r="V594" i="7"/>
  <c r="W594" i="7"/>
  <c r="U595" i="7"/>
  <c r="S595" i="7"/>
  <c r="T595" i="7"/>
  <c r="R595" i="7"/>
  <c r="E909" i="5"/>
  <c r="H908" i="5"/>
  <c r="G908" i="5"/>
  <c r="F908" i="5"/>
  <c r="E928" i="4"/>
  <c r="C929" i="4"/>
  <c r="H916" i="3"/>
  <c r="I916" i="3" s="1"/>
  <c r="F917" i="3"/>
  <c r="G918" i="3"/>
  <c r="T596" i="7" l="1"/>
  <c r="S596" i="7"/>
  <c r="U596" i="7"/>
  <c r="R596" i="7"/>
  <c r="G597" i="4"/>
  <c r="H597" i="4" s="1"/>
  <c r="E597" i="7"/>
  <c r="O597" i="7" s="1"/>
  <c r="E597" i="6"/>
  <c r="W595" i="7"/>
  <c r="V595" i="7"/>
  <c r="E910" i="5"/>
  <c r="H909" i="5"/>
  <c r="G909" i="5"/>
  <c r="F909" i="5"/>
  <c r="E929" i="4"/>
  <c r="C930" i="4"/>
  <c r="G919" i="3"/>
  <c r="F918" i="3"/>
  <c r="H917" i="3"/>
  <c r="I917" i="3" s="1"/>
  <c r="G598" i="4" l="1"/>
  <c r="H598" i="4" s="1"/>
  <c r="E598" i="7"/>
  <c r="O598" i="7" s="1"/>
  <c r="E598" i="6"/>
  <c r="U597" i="7"/>
  <c r="T597" i="7"/>
  <c r="S597" i="7"/>
  <c r="R597" i="7"/>
  <c r="W596" i="7"/>
  <c r="V596" i="7"/>
  <c r="G910" i="5"/>
  <c r="F910" i="5"/>
  <c r="E911" i="5"/>
  <c r="H910" i="5"/>
  <c r="E930" i="4"/>
  <c r="C931" i="4"/>
  <c r="H918" i="3"/>
  <c r="I918" i="3" s="1"/>
  <c r="F919" i="3"/>
  <c r="G920" i="3"/>
  <c r="G599" i="4" l="1"/>
  <c r="H599" i="4" s="1"/>
  <c r="E599" i="7"/>
  <c r="O599" i="7" s="1"/>
  <c r="E599" i="6"/>
  <c r="W597" i="7"/>
  <c r="V597" i="7"/>
  <c r="U598" i="7"/>
  <c r="T598" i="7"/>
  <c r="S598" i="7"/>
  <c r="R598" i="7"/>
  <c r="E912" i="5"/>
  <c r="H911" i="5"/>
  <c r="G911" i="5"/>
  <c r="F911" i="5"/>
  <c r="E931" i="4"/>
  <c r="C932" i="4"/>
  <c r="G921" i="3"/>
  <c r="F920" i="3"/>
  <c r="H919" i="3"/>
  <c r="I919" i="3" s="1"/>
  <c r="U599" i="7" l="1"/>
  <c r="T599" i="7"/>
  <c r="S599" i="7"/>
  <c r="R599" i="7"/>
  <c r="G600" i="4"/>
  <c r="H600" i="4" s="1"/>
  <c r="E600" i="7"/>
  <c r="O600" i="7" s="1"/>
  <c r="E600" i="6"/>
  <c r="W598" i="7"/>
  <c r="V598" i="7"/>
  <c r="E913" i="5"/>
  <c r="H912" i="5"/>
  <c r="G912" i="5"/>
  <c r="F912" i="5"/>
  <c r="E932" i="4"/>
  <c r="C933" i="4"/>
  <c r="F921" i="3"/>
  <c r="H920" i="3"/>
  <c r="I920" i="3" s="1"/>
  <c r="G922" i="3"/>
  <c r="T600" i="7" l="1"/>
  <c r="U600" i="7"/>
  <c r="S600" i="7"/>
  <c r="R600" i="7"/>
  <c r="W599" i="7"/>
  <c r="V599" i="7"/>
  <c r="G601" i="4"/>
  <c r="H601" i="4" s="1"/>
  <c r="E601" i="7"/>
  <c r="O601" i="7" s="1"/>
  <c r="E601" i="6"/>
  <c r="G913" i="5"/>
  <c r="F913" i="5"/>
  <c r="E914" i="5"/>
  <c r="H913" i="5"/>
  <c r="E933" i="4"/>
  <c r="C934" i="4"/>
  <c r="G923" i="3"/>
  <c r="H921" i="3"/>
  <c r="I921" i="3" s="1"/>
  <c r="F922" i="3"/>
  <c r="G602" i="4" l="1"/>
  <c r="H602" i="4" s="1"/>
  <c r="E602" i="7"/>
  <c r="O602" i="7" s="1"/>
  <c r="E602" i="6"/>
  <c r="U601" i="7"/>
  <c r="S601" i="7"/>
  <c r="R601" i="7"/>
  <c r="T601" i="7"/>
  <c r="V600" i="7"/>
  <c r="W600" i="7"/>
  <c r="E915" i="5"/>
  <c r="H914" i="5"/>
  <c r="G914" i="5"/>
  <c r="F914" i="5"/>
  <c r="E934" i="4"/>
  <c r="C935" i="4"/>
  <c r="F923" i="3"/>
  <c r="H922" i="3"/>
  <c r="I922" i="3" s="1"/>
  <c r="G924" i="3"/>
  <c r="G603" i="4" l="1"/>
  <c r="H603" i="4" s="1"/>
  <c r="E603" i="7"/>
  <c r="O603" i="7" s="1"/>
  <c r="E603" i="6"/>
  <c r="W601" i="7"/>
  <c r="V601" i="7"/>
  <c r="T602" i="7"/>
  <c r="S602" i="7"/>
  <c r="U602" i="7"/>
  <c r="R602" i="7"/>
  <c r="E916" i="5"/>
  <c r="H915" i="5"/>
  <c r="G915" i="5"/>
  <c r="F915" i="5"/>
  <c r="E935" i="4"/>
  <c r="C936" i="4"/>
  <c r="G925" i="3"/>
  <c r="H923" i="3"/>
  <c r="I923" i="3" s="1"/>
  <c r="F924" i="3"/>
  <c r="G604" i="4" l="1"/>
  <c r="H604" i="4" s="1"/>
  <c r="E604" i="7"/>
  <c r="O604" i="7" s="1"/>
  <c r="E604" i="6"/>
  <c r="T603" i="7"/>
  <c r="U603" i="7"/>
  <c r="S603" i="7"/>
  <c r="R603" i="7"/>
  <c r="W602" i="7"/>
  <c r="V602" i="7"/>
  <c r="G916" i="5"/>
  <c r="F916" i="5"/>
  <c r="E917" i="5"/>
  <c r="H916" i="5"/>
  <c r="E936" i="4"/>
  <c r="C937" i="4"/>
  <c r="F925" i="3"/>
  <c r="H924" i="3"/>
  <c r="I924" i="3" s="1"/>
  <c r="G926" i="3"/>
  <c r="G605" i="4" l="1"/>
  <c r="H605" i="4" s="1"/>
  <c r="E605" i="7"/>
  <c r="O605" i="7" s="1"/>
  <c r="E605" i="6"/>
  <c r="W603" i="7"/>
  <c r="V603" i="7"/>
  <c r="S604" i="7"/>
  <c r="U604" i="7"/>
  <c r="T604" i="7"/>
  <c r="R604" i="7"/>
  <c r="E918" i="5"/>
  <c r="H917" i="5"/>
  <c r="G917" i="5"/>
  <c r="F917" i="5"/>
  <c r="E937" i="4"/>
  <c r="C938" i="4"/>
  <c r="G927" i="3"/>
  <c r="H925" i="3"/>
  <c r="I925" i="3" s="1"/>
  <c r="F926" i="3"/>
  <c r="G606" i="4" l="1"/>
  <c r="H606" i="4" s="1"/>
  <c r="E606" i="7"/>
  <c r="O606" i="7" s="1"/>
  <c r="E606" i="6"/>
  <c r="U605" i="7"/>
  <c r="T605" i="7"/>
  <c r="S605" i="7"/>
  <c r="R605" i="7"/>
  <c r="W604" i="7"/>
  <c r="V604" i="7"/>
  <c r="E919" i="5"/>
  <c r="H918" i="5"/>
  <c r="G918" i="5"/>
  <c r="F918" i="5"/>
  <c r="E938" i="4"/>
  <c r="C939" i="4"/>
  <c r="H926" i="3"/>
  <c r="I926" i="3" s="1"/>
  <c r="F927" i="3"/>
  <c r="G928" i="3"/>
  <c r="G607" i="4" l="1"/>
  <c r="H607" i="4" s="1"/>
  <c r="E607" i="7"/>
  <c r="O607" i="7" s="1"/>
  <c r="E607" i="6"/>
  <c r="W605" i="7"/>
  <c r="V605" i="7"/>
  <c r="T606" i="7"/>
  <c r="U606" i="7"/>
  <c r="S606" i="7"/>
  <c r="R606" i="7"/>
  <c r="G919" i="5"/>
  <c r="F919" i="5"/>
  <c r="E920" i="5"/>
  <c r="H919" i="5"/>
  <c r="E939" i="4"/>
  <c r="C940" i="4"/>
  <c r="G929" i="3"/>
  <c r="F928" i="3"/>
  <c r="H927" i="3"/>
  <c r="I927" i="3" s="1"/>
  <c r="G608" i="4" l="1"/>
  <c r="H608" i="4" s="1"/>
  <c r="E608" i="7"/>
  <c r="O608" i="7" s="1"/>
  <c r="E608" i="6"/>
  <c r="U607" i="7"/>
  <c r="T607" i="7"/>
  <c r="S607" i="7"/>
  <c r="R607" i="7"/>
  <c r="V606" i="7"/>
  <c r="W606" i="7"/>
  <c r="E921" i="5"/>
  <c r="H920" i="5"/>
  <c r="G920" i="5"/>
  <c r="F920" i="5"/>
  <c r="E940" i="4"/>
  <c r="C941" i="4"/>
  <c r="H928" i="3"/>
  <c r="I928" i="3" s="1"/>
  <c r="F929" i="3"/>
  <c r="G930" i="3"/>
  <c r="W607" i="7" l="1"/>
  <c r="V607" i="7"/>
  <c r="U608" i="7"/>
  <c r="T608" i="7"/>
  <c r="S608" i="7"/>
  <c r="R608" i="7"/>
  <c r="G609" i="4"/>
  <c r="H609" i="4" s="1"/>
  <c r="E609" i="7"/>
  <c r="O609" i="7" s="1"/>
  <c r="E609" i="6"/>
  <c r="E922" i="5"/>
  <c r="H921" i="5"/>
  <c r="G921" i="5"/>
  <c r="F921" i="5"/>
  <c r="E941" i="4"/>
  <c r="C942" i="4"/>
  <c r="G931" i="3"/>
  <c r="F930" i="3"/>
  <c r="H929" i="3"/>
  <c r="I929" i="3" s="1"/>
  <c r="G610" i="4" l="1"/>
  <c r="H610" i="4" s="1"/>
  <c r="E610" i="7"/>
  <c r="O610" i="7" s="1"/>
  <c r="E610" i="6"/>
  <c r="T609" i="7"/>
  <c r="U609" i="7"/>
  <c r="S609" i="7"/>
  <c r="R609" i="7"/>
  <c r="V608" i="7"/>
  <c r="W608" i="7"/>
  <c r="G922" i="5"/>
  <c r="F922" i="5"/>
  <c r="E923" i="5"/>
  <c r="H922" i="5"/>
  <c r="E942" i="4"/>
  <c r="C943" i="4"/>
  <c r="H930" i="3"/>
  <c r="I930" i="3" s="1"/>
  <c r="F931" i="3"/>
  <c r="G932" i="3"/>
  <c r="G611" i="4" l="1"/>
  <c r="H611" i="4" s="1"/>
  <c r="E611" i="7"/>
  <c r="O611" i="7" s="1"/>
  <c r="E611" i="6"/>
  <c r="U610" i="7"/>
  <c r="T610" i="7"/>
  <c r="S610" i="7"/>
  <c r="R610" i="7"/>
  <c r="W609" i="7"/>
  <c r="V609" i="7"/>
  <c r="E924" i="5"/>
  <c r="H923" i="5"/>
  <c r="G923" i="5"/>
  <c r="F923" i="5"/>
  <c r="E943" i="4"/>
  <c r="C944" i="4"/>
  <c r="G933" i="3"/>
  <c r="F932" i="3"/>
  <c r="H931" i="3"/>
  <c r="I931" i="3" s="1"/>
  <c r="W610" i="7" l="1"/>
  <c r="V610" i="7"/>
  <c r="U611" i="7"/>
  <c r="R611" i="7"/>
  <c r="S611" i="7"/>
  <c r="T611" i="7"/>
  <c r="G612" i="4"/>
  <c r="H612" i="4" s="1"/>
  <c r="E612" i="7"/>
  <c r="O612" i="7" s="1"/>
  <c r="E612" i="6"/>
  <c r="E925" i="5"/>
  <c r="H924" i="5"/>
  <c r="G924" i="5"/>
  <c r="F924" i="5"/>
  <c r="E944" i="4"/>
  <c r="C945" i="4"/>
  <c r="F933" i="3"/>
  <c r="H932" i="3"/>
  <c r="I932" i="3" s="1"/>
  <c r="G934" i="3"/>
  <c r="W611" i="7" l="1"/>
  <c r="V611" i="7"/>
  <c r="G613" i="4"/>
  <c r="H613" i="4" s="1"/>
  <c r="E613" i="7"/>
  <c r="O613" i="7" s="1"/>
  <c r="E613" i="6"/>
  <c r="T612" i="7"/>
  <c r="U612" i="7"/>
  <c r="R612" i="7"/>
  <c r="S612" i="7"/>
  <c r="G925" i="5"/>
  <c r="F925" i="5"/>
  <c r="E926" i="5"/>
  <c r="H925" i="5"/>
  <c r="E945" i="4"/>
  <c r="C946" i="4"/>
  <c r="G935" i="3"/>
  <c r="H933" i="3"/>
  <c r="I933" i="3" s="1"/>
  <c r="F934" i="3"/>
  <c r="G614" i="4" l="1"/>
  <c r="H614" i="4" s="1"/>
  <c r="E614" i="7"/>
  <c r="O614" i="7" s="1"/>
  <c r="E614" i="6"/>
  <c r="V612" i="7"/>
  <c r="W612" i="7"/>
  <c r="U613" i="7"/>
  <c r="R613" i="7"/>
  <c r="T613" i="7"/>
  <c r="S613" i="7"/>
  <c r="E927" i="5"/>
  <c r="H926" i="5"/>
  <c r="G926" i="5"/>
  <c r="F926" i="5"/>
  <c r="E946" i="4"/>
  <c r="C947" i="4"/>
  <c r="F935" i="3"/>
  <c r="H934" i="3"/>
  <c r="I934" i="3" s="1"/>
  <c r="G936" i="3"/>
  <c r="G615" i="4" l="1"/>
  <c r="H615" i="4" s="1"/>
  <c r="E615" i="7"/>
  <c r="O615" i="7" s="1"/>
  <c r="E615" i="6"/>
  <c r="U614" i="7"/>
  <c r="T614" i="7"/>
  <c r="S614" i="7"/>
  <c r="R614" i="7"/>
  <c r="W613" i="7"/>
  <c r="V613" i="7"/>
  <c r="E928" i="5"/>
  <c r="H927" i="5"/>
  <c r="G927" i="5"/>
  <c r="F927" i="5"/>
  <c r="E947" i="4"/>
  <c r="C948" i="4"/>
  <c r="G937" i="3"/>
  <c r="H935" i="3"/>
  <c r="I935" i="3" s="1"/>
  <c r="F936" i="3"/>
  <c r="G616" i="4" l="1"/>
  <c r="H616" i="4" s="1"/>
  <c r="E616" i="7"/>
  <c r="O616" i="7" s="1"/>
  <c r="E616" i="6"/>
  <c r="U615" i="7"/>
  <c r="S615" i="7"/>
  <c r="R615" i="7"/>
  <c r="T615" i="7"/>
  <c r="W614" i="7"/>
  <c r="V614" i="7"/>
  <c r="G928" i="5"/>
  <c r="F928" i="5"/>
  <c r="E929" i="5"/>
  <c r="H928" i="5"/>
  <c r="E948" i="4"/>
  <c r="C949" i="4"/>
  <c r="F937" i="3"/>
  <c r="H936" i="3"/>
  <c r="I936" i="3" s="1"/>
  <c r="G938" i="3"/>
  <c r="G617" i="4" l="1"/>
  <c r="H617" i="4" s="1"/>
  <c r="E617" i="7"/>
  <c r="O617" i="7" s="1"/>
  <c r="E617" i="6"/>
  <c r="W615" i="7"/>
  <c r="V615" i="7"/>
  <c r="S616" i="7"/>
  <c r="U616" i="7"/>
  <c r="T616" i="7"/>
  <c r="R616" i="7"/>
  <c r="E930" i="5"/>
  <c r="H929" i="5"/>
  <c r="G929" i="5"/>
  <c r="F929" i="5"/>
  <c r="E949" i="4"/>
  <c r="C950" i="4"/>
  <c r="G939" i="3"/>
  <c r="H937" i="3"/>
  <c r="I937" i="3" s="1"/>
  <c r="F938" i="3"/>
  <c r="G618" i="4" l="1"/>
  <c r="H618" i="4" s="1"/>
  <c r="E618" i="6"/>
  <c r="E618" i="7"/>
  <c r="O618" i="7" s="1"/>
  <c r="U617" i="7"/>
  <c r="T617" i="7"/>
  <c r="R617" i="7"/>
  <c r="S617" i="7"/>
  <c r="W616" i="7"/>
  <c r="V616" i="7"/>
  <c r="E931" i="5"/>
  <c r="H930" i="5"/>
  <c r="G930" i="5"/>
  <c r="F930" i="5"/>
  <c r="E950" i="4"/>
  <c r="C951" i="4"/>
  <c r="H938" i="3"/>
  <c r="I938" i="3" s="1"/>
  <c r="F939" i="3"/>
  <c r="G940" i="3"/>
  <c r="G619" i="4" l="1"/>
  <c r="H619" i="4" s="1"/>
  <c r="E619" i="7"/>
  <c r="O619" i="7" s="1"/>
  <c r="E619" i="6"/>
  <c r="W617" i="7"/>
  <c r="V617" i="7"/>
  <c r="T618" i="7"/>
  <c r="U618" i="7"/>
  <c r="R618" i="7"/>
  <c r="S618" i="7"/>
  <c r="G931" i="5"/>
  <c r="F931" i="5"/>
  <c r="E932" i="5"/>
  <c r="H931" i="5"/>
  <c r="E951" i="4"/>
  <c r="C952" i="4"/>
  <c r="G941" i="3"/>
  <c r="F940" i="3"/>
  <c r="H939" i="3"/>
  <c r="I939" i="3" s="1"/>
  <c r="V618" i="7" l="1"/>
  <c r="W618" i="7"/>
  <c r="U619" i="7"/>
  <c r="R619" i="7"/>
  <c r="S619" i="7"/>
  <c r="T619" i="7"/>
  <c r="G620" i="4"/>
  <c r="H620" i="4" s="1"/>
  <c r="E620" i="7"/>
  <c r="O620" i="7" s="1"/>
  <c r="E620" i="6"/>
  <c r="E933" i="5"/>
  <c r="H932" i="5"/>
  <c r="G932" i="5"/>
  <c r="F932" i="5"/>
  <c r="E952" i="4"/>
  <c r="C953" i="4"/>
  <c r="H940" i="3"/>
  <c r="I940" i="3" s="1"/>
  <c r="F941" i="3"/>
  <c r="G942" i="3"/>
  <c r="G621" i="4" l="1"/>
  <c r="H621" i="4" s="1"/>
  <c r="E621" i="7"/>
  <c r="O621" i="7" s="1"/>
  <c r="E621" i="6"/>
  <c r="S620" i="7"/>
  <c r="R620" i="7"/>
  <c r="U620" i="7"/>
  <c r="T620" i="7"/>
  <c r="W619" i="7"/>
  <c r="V619" i="7"/>
  <c r="E934" i="5"/>
  <c r="H933" i="5"/>
  <c r="G933" i="5"/>
  <c r="F933" i="5"/>
  <c r="E953" i="4"/>
  <c r="C954" i="4"/>
  <c r="G943" i="3"/>
  <c r="F942" i="3"/>
  <c r="H941" i="3"/>
  <c r="I941" i="3" s="1"/>
  <c r="W620" i="7" l="1"/>
  <c r="V620" i="7"/>
  <c r="T621" i="7"/>
  <c r="U621" i="7"/>
  <c r="S621" i="7"/>
  <c r="R621" i="7"/>
  <c r="G622" i="4"/>
  <c r="H622" i="4" s="1"/>
  <c r="E622" i="7"/>
  <c r="O622" i="7" s="1"/>
  <c r="E622" i="6"/>
  <c r="G934" i="5"/>
  <c r="F934" i="5"/>
  <c r="E935" i="5"/>
  <c r="H934" i="5"/>
  <c r="E954" i="4"/>
  <c r="C955" i="4"/>
  <c r="H942" i="3"/>
  <c r="I942" i="3" s="1"/>
  <c r="F943" i="3"/>
  <c r="G944" i="3"/>
  <c r="G623" i="4" l="1"/>
  <c r="H623" i="4" s="1"/>
  <c r="E623" i="7"/>
  <c r="O623" i="7" s="1"/>
  <c r="E623" i="6"/>
  <c r="U622" i="7"/>
  <c r="T622" i="7"/>
  <c r="S622" i="7"/>
  <c r="R622" i="7"/>
  <c r="V621" i="7"/>
  <c r="W621" i="7"/>
  <c r="E936" i="5"/>
  <c r="H935" i="5"/>
  <c r="G935" i="5"/>
  <c r="F935" i="5"/>
  <c r="E955" i="4"/>
  <c r="C956" i="4"/>
  <c r="G945" i="3"/>
  <c r="F944" i="3"/>
  <c r="H943" i="3"/>
  <c r="I943" i="3" s="1"/>
  <c r="W622" i="7" l="1"/>
  <c r="V622" i="7"/>
  <c r="U623" i="7"/>
  <c r="T623" i="7"/>
  <c r="R623" i="7"/>
  <c r="S623" i="7"/>
  <c r="G624" i="4"/>
  <c r="H624" i="4" s="1"/>
  <c r="E624" i="7"/>
  <c r="O624" i="7" s="1"/>
  <c r="E624" i="6"/>
  <c r="E937" i="5"/>
  <c r="H936" i="5"/>
  <c r="G936" i="5"/>
  <c r="F936" i="5"/>
  <c r="E956" i="4"/>
  <c r="C957" i="4"/>
  <c r="F945" i="3"/>
  <c r="H944" i="3"/>
  <c r="I944" i="3" s="1"/>
  <c r="G946" i="3"/>
  <c r="W623" i="7" l="1"/>
  <c r="V623" i="7"/>
  <c r="G625" i="4"/>
  <c r="H625" i="4" s="1"/>
  <c r="E625" i="7"/>
  <c r="O625" i="7" s="1"/>
  <c r="E625" i="6"/>
  <c r="T624" i="7"/>
  <c r="U624" i="7"/>
  <c r="S624" i="7"/>
  <c r="R624" i="7"/>
  <c r="G937" i="5"/>
  <c r="F937" i="5"/>
  <c r="E938" i="5"/>
  <c r="H937" i="5"/>
  <c r="E957" i="4"/>
  <c r="C958" i="4"/>
  <c r="G947" i="3"/>
  <c r="H945" i="3"/>
  <c r="I945" i="3" s="1"/>
  <c r="F946" i="3"/>
  <c r="G626" i="4" l="1"/>
  <c r="H626" i="4" s="1"/>
  <c r="E626" i="7"/>
  <c r="O626" i="7" s="1"/>
  <c r="E626" i="6"/>
  <c r="R625" i="7"/>
  <c r="S625" i="7"/>
  <c r="T625" i="7"/>
  <c r="U625" i="7"/>
  <c r="V624" i="7"/>
  <c r="W624" i="7"/>
  <c r="E939" i="5"/>
  <c r="H938" i="5"/>
  <c r="G938" i="5"/>
  <c r="F938" i="5"/>
  <c r="E958" i="4"/>
  <c r="C959" i="4"/>
  <c r="F947" i="3"/>
  <c r="H946" i="3"/>
  <c r="I946" i="3" s="1"/>
  <c r="G948" i="3"/>
  <c r="G627" i="4" l="1"/>
  <c r="H627" i="4" s="1"/>
  <c r="E627" i="7"/>
  <c r="O627" i="7" s="1"/>
  <c r="E627" i="6"/>
  <c r="R626" i="7"/>
  <c r="U626" i="7"/>
  <c r="T626" i="7"/>
  <c r="S626" i="7"/>
  <c r="W625" i="7"/>
  <c r="V625" i="7"/>
  <c r="E940" i="5"/>
  <c r="H939" i="5"/>
  <c r="G939" i="5"/>
  <c r="F939" i="5"/>
  <c r="E959" i="4"/>
  <c r="C960" i="4"/>
  <c r="G949" i="3"/>
  <c r="H947" i="3"/>
  <c r="I947" i="3" s="1"/>
  <c r="F948" i="3"/>
  <c r="W626" i="7" l="1"/>
  <c r="V626" i="7"/>
  <c r="S627" i="7"/>
  <c r="R627" i="7"/>
  <c r="T627" i="7"/>
  <c r="U627" i="7"/>
  <c r="G628" i="4"/>
  <c r="H628" i="4" s="1"/>
  <c r="E628" i="7"/>
  <c r="O628" i="7" s="1"/>
  <c r="E628" i="6"/>
  <c r="G940" i="5"/>
  <c r="F940" i="5"/>
  <c r="E941" i="5"/>
  <c r="H940" i="5"/>
  <c r="E960" i="4"/>
  <c r="C961" i="4"/>
  <c r="F949" i="3"/>
  <c r="H948" i="3"/>
  <c r="I948" i="3" s="1"/>
  <c r="G950" i="3"/>
  <c r="W627" i="7" l="1"/>
  <c r="V627" i="7"/>
  <c r="G629" i="4"/>
  <c r="H629" i="4" s="1"/>
  <c r="E629" i="7"/>
  <c r="O629" i="7" s="1"/>
  <c r="E629" i="6"/>
  <c r="S628" i="7"/>
  <c r="U628" i="7"/>
  <c r="T628" i="7"/>
  <c r="R628" i="7"/>
  <c r="E942" i="5"/>
  <c r="H941" i="5"/>
  <c r="G941" i="5"/>
  <c r="F941" i="5"/>
  <c r="E961" i="4"/>
  <c r="C962" i="4"/>
  <c r="G951" i="3"/>
  <c r="H949" i="3"/>
  <c r="I949" i="3" s="1"/>
  <c r="F950" i="3"/>
  <c r="G630" i="4" l="1"/>
  <c r="H630" i="4" s="1"/>
  <c r="E630" i="7"/>
  <c r="O630" i="7" s="1"/>
  <c r="E630" i="6"/>
  <c r="U629" i="7"/>
  <c r="T629" i="7"/>
  <c r="R629" i="7"/>
  <c r="S629" i="7"/>
  <c r="W628" i="7"/>
  <c r="V628" i="7"/>
  <c r="E943" i="5"/>
  <c r="H942" i="5"/>
  <c r="G942" i="5"/>
  <c r="F942" i="5"/>
  <c r="E962" i="4"/>
  <c r="C963" i="4"/>
  <c r="H950" i="3"/>
  <c r="I950" i="3" s="1"/>
  <c r="F951" i="3"/>
  <c r="G952" i="3"/>
  <c r="G631" i="4" l="1"/>
  <c r="H631" i="4" s="1"/>
  <c r="E631" i="7"/>
  <c r="O631" i="7" s="1"/>
  <c r="E631" i="6"/>
  <c r="W629" i="7"/>
  <c r="V629" i="7"/>
  <c r="T630" i="7"/>
  <c r="U630" i="7"/>
  <c r="S630" i="7"/>
  <c r="R630" i="7"/>
  <c r="G943" i="5"/>
  <c r="F943" i="5"/>
  <c r="E944" i="5"/>
  <c r="H943" i="5"/>
  <c r="E963" i="4"/>
  <c r="C964" i="4"/>
  <c r="G953" i="3"/>
  <c r="F952" i="3"/>
  <c r="H951" i="3"/>
  <c r="I951" i="3" s="1"/>
  <c r="G632" i="4" l="1"/>
  <c r="H632" i="4" s="1"/>
  <c r="E632" i="7"/>
  <c r="O632" i="7" s="1"/>
  <c r="E632" i="6"/>
  <c r="U631" i="7"/>
  <c r="T631" i="7"/>
  <c r="R631" i="7"/>
  <c r="S631" i="7"/>
  <c r="V630" i="7"/>
  <c r="W630" i="7"/>
  <c r="E945" i="5"/>
  <c r="H944" i="5"/>
  <c r="G944" i="5"/>
  <c r="F944" i="5"/>
  <c r="E964" i="4"/>
  <c r="C965" i="4"/>
  <c r="H952" i="3"/>
  <c r="I952" i="3" s="1"/>
  <c r="F953" i="3"/>
  <c r="G954" i="3"/>
  <c r="G633" i="4" l="1"/>
  <c r="H633" i="4" s="1"/>
  <c r="E633" i="7"/>
  <c r="O633" i="7" s="1"/>
  <c r="E633" i="6"/>
  <c r="W631" i="7"/>
  <c r="V631" i="7"/>
  <c r="U632" i="7"/>
  <c r="T632" i="7"/>
  <c r="S632" i="7"/>
  <c r="R632" i="7"/>
  <c r="E946" i="5"/>
  <c r="H945" i="5"/>
  <c r="G945" i="5"/>
  <c r="F945" i="5"/>
  <c r="E965" i="4"/>
  <c r="C966" i="4"/>
  <c r="G955" i="3"/>
  <c r="F954" i="3"/>
  <c r="H953" i="3"/>
  <c r="I953" i="3" s="1"/>
  <c r="G634" i="4" l="1"/>
  <c r="H634" i="4" s="1"/>
  <c r="E634" i="7"/>
  <c r="O634" i="7" s="1"/>
  <c r="E634" i="6"/>
  <c r="T633" i="7"/>
  <c r="U633" i="7"/>
  <c r="S633" i="7"/>
  <c r="R633" i="7"/>
  <c r="W632" i="7"/>
  <c r="V632" i="7"/>
  <c r="G946" i="5"/>
  <c r="F946" i="5"/>
  <c r="E947" i="5"/>
  <c r="H946" i="5"/>
  <c r="E966" i="4"/>
  <c r="C967" i="4"/>
  <c r="H954" i="3"/>
  <c r="I954" i="3" s="1"/>
  <c r="F955" i="3"/>
  <c r="G956" i="3"/>
  <c r="G635" i="4" l="1"/>
  <c r="H635" i="4" s="1"/>
  <c r="E635" i="7"/>
  <c r="O635" i="7" s="1"/>
  <c r="E635" i="6"/>
  <c r="W633" i="7"/>
  <c r="V633" i="7"/>
  <c r="U634" i="7"/>
  <c r="T634" i="7"/>
  <c r="S634" i="7"/>
  <c r="R634" i="7"/>
  <c r="E948" i="5"/>
  <c r="H947" i="5"/>
  <c r="G947" i="5"/>
  <c r="F947" i="5"/>
  <c r="E967" i="4"/>
  <c r="C968" i="4"/>
  <c r="G957" i="3"/>
  <c r="F956" i="3"/>
  <c r="H955" i="3"/>
  <c r="I955" i="3" s="1"/>
  <c r="G636" i="4" l="1"/>
  <c r="H636" i="4" s="1"/>
  <c r="E636" i="7"/>
  <c r="O636" i="7" s="1"/>
  <c r="E636" i="6"/>
  <c r="U635" i="7"/>
  <c r="T635" i="7"/>
  <c r="R635" i="7"/>
  <c r="S635" i="7"/>
  <c r="W634" i="7"/>
  <c r="V634" i="7"/>
  <c r="E949" i="5"/>
  <c r="H948" i="5"/>
  <c r="G948" i="5"/>
  <c r="F948" i="5"/>
  <c r="E968" i="4"/>
  <c r="C969" i="4"/>
  <c r="F957" i="3"/>
  <c r="H956" i="3"/>
  <c r="I956" i="3" s="1"/>
  <c r="G958" i="3"/>
  <c r="G637" i="4" l="1"/>
  <c r="H637" i="4" s="1"/>
  <c r="E637" i="7"/>
  <c r="O637" i="7" s="1"/>
  <c r="E637" i="6"/>
  <c r="W635" i="7"/>
  <c r="V635" i="7"/>
  <c r="T636" i="7"/>
  <c r="U636" i="7"/>
  <c r="R636" i="7"/>
  <c r="S636" i="7"/>
  <c r="G949" i="5"/>
  <c r="F949" i="5"/>
  <c r="E950" i="5"/>
  <c r="H949" i="5"/>
  <c r="E969" i="4"/>
  <c r="C970" i="4"/>
  <c r="G959" i="3"/>
  <c r="H957" i="3"/>
  <c r="I957" i="3" s="1"/>
  <c r="F958" i="3"/>
  <c r="V636" i="7" l="1"/>
  <c r="W636" i="7"/>
  <c r="U637" i="7"/>
  <c r="T637" i="7"/>
  <c r="R637" i="7"/>
  <c r="S637" i="7"/>
  <c r="G638" i="4"/>
  <c r="H638" i="4" s="1"/>
  <c r="E638" i="7"/>
  <c r="O638" i="7" s="1"/>
  <c r="E638" i="6"/>
  <c r="E951" i="5"/>
  <c r="H950" i="5"/>
  <c r="G950" i="5"/>
  <c r="F950" i="5"/>
  <c r="E970" i="4"/>
  <c r="C971" i="4"/>
  <c r="F959" i="3"/>
  <c r="H958" i="3"/>
  <c r="I958" i="3" s="1"/>
  <c r="G960" i="3"/>
  <c r="G639" i="4" l="1"/>
  <c r="H639" i="4" s="1"/>
  <c r="E639" i="7"/>
  <c r="O639" i="7" s="1"/>
  <c r="E639" i="6"/>
  <c r="T638" i="7"/>
  <c r="S638" i="7"/>
  <c r="R638" i="7"/>
  <c r="U638" i="7"/>
  <c r="W637" i="7"/>
  <c r="V637" i="7"/>
  <c r="E952" i="5"/>
  <c r="H951" i="5"/>
  <c r="G951" i="5"/>
  <c r="F951" i="5"/>
  <c r="E971" i="4"/>
  <c r="C972" i="4"/>
  <c r="G961" i="3"/>
  <c r="H959" i="3"/>
  <c r="I959" i="3" s="1"/>
  <c r="F960" i="3"/>
  <c r="G640" i="4" l="1"/>
  <c r="H640" i="4" s="1"/>
  <c r="E640" i="7"/>
  <c r="O640" i="7" s="1"/>
  <c r="E640" i="6"/>
  <c r="W638" i="7"/>
  <c r="V638" i="7"/>
  <c r="U639" i="7"/>
  <c r="S639" i="7"/>
  <c r="R639" i="7"/>
  <c r="T639" i="7"/>
  <c r="G952" i="5"/>
  <c r="F952" i="5"/>
  <c r="E953" i="5"/>
  <c r="H952" i="5"/>
  <c r="E972" i="4"/>
  <c r="C973" i="4"/>
  <c r="F961" i="3"/>
  <c r="H960" i="3"/>
  <c r="I960" i="3" s="1"/>
  <c r="G962" i="3"/>
  <c r="G641" i="4" l="1"/>
  <c r="H641" i="4" s="1"/>
  <c r="E641" i="7"/>
  <c r="O641" i="7" s="1"/>
  <c r="E641" i="6"/>
  <c r="W639" i="7"/>
  <c r="V639" i="7"/>
  <c r="S640" i="7"/>
  <c r="U640" i="7"/>
  <c r="T640" i="7"/>
  <c r="R640" i="7"/>
  <c r="E954" i="5"/>
  <c r="H953" i="5"/>
  <c r="G953" i="5"/>
  <c r="F953" i="5"/>
  <c r="E973" i="4"/>
  <c r="C974" i="4"/>
  <c r="G963" i="3"/>
  <c r="H961" i="3"/>
  <c r="I961" i="3" s="1"/>
  <c r="F962" i="3"/>
  <c r="G642" i="4" l="1"/>
  <c r="H642" i="4" s="1"/>
  <c r="E642" i="7"/>
  <c r="O642" i="7" s="1"/>
  <c r="E642" i="6"/>
  <c r="U641" i="7"/>
  <c r="T641" i="7"/>
  <c r="R641" i="7"/>
  <c r="S641" i="7"/>
  <c r="V640" i="7"/>
  <c r="W640" i="7"/>
  <c r="E955" i="5"/>
  <c r="H954" i="5"/>
  <c r="G954" i="5"/>
  <c r="F954" i="5"/>
  <c r="E974" i="4"/>
  <c r="C975" i="4"/>
  <c r="H962" i="3"/>
  <c r="I962" i="3" s="1"/>
  <c r="F963" i="3"/>
  <c r="G964" i="3"/>
  <c r="G643" i="4" l="1"/>
  <c r="H643" i="4" s="1"/>
  <c r="E643" i="7"/>
  <c r="O643" i="7" s="1"/>
  <c r="E643" i="6"/>
  <c r="W641" i="7"/>
  <c r="V641" i="7"/>
  <c r="T642" i="7"/>
  <c r="U642" i="7"/>
  <c r="R642" i="7"/>
  <c r="S642" i="7"/>
  <c r="G955" i="5"/>
  <c r="F955" i="5"/>
  <c r="E956" i="5"/>
  <c r="H955" i="5"/>
  <c r="E975" i="4"/>
  <c r="C976" i="4"/>
  <c r="G965" i="3"/>
  <c r="F964" i="3"/>
  <c r="H963" i="3"/>
  <c r="I963" i="3" s="1"/>
  <c r="G644" i="4" l="1"/>
  <c r="H644" i="4" s="1"/>
  <c r="E644" i="7"/>
  <c r="O644" i="7" s="1"/>
  <c r="E644" i="6"/>
  <c r="W642" i="7"/>
  <c r="V642" i="7"/>
  <c r="U643" i="7"/>
  <c r="S643" i="7"/>
  <c r="T643" i="7"/>
  <c r="R643" i="7"/>
  <c r="E957" i="5"/>
  <c r="H956" i="5"/>
  <c r="G956" i="5"/>
  <c r="F956" i="5"/>
  <c r="E976" i="4"/>
  <c r="C977" i="4"/>
  <c r="H964" i="3"/>
  <c r="I964" i="3" s="1"/>
  <c r="F965" i="3"/>
  <c r="G966" i="3"/>
  <c r="G645" i="4" l="1"/>
  <c r="H645" i="4" s="1"/>
  <c r="E645" i="7"/>
  <c r="O645" i="7" s="1"/>
  <c r="E645" i="6"/>
  <c r="U644" i="7"/>
  <c r="R644" i="7"/>
  <c r="T644" i="7"/>
  <c r="S644" i="7"/>
  <c r="W643" i="7"/>
  <c r="V643" i="7"/>
  <c r="E958" i="5"/>
  <c r="H957" i="5"/>
  <c r="G957" i="5"/>
  <c r="F957" i="5"/>
  <c r="E977" i="4"/>
  <c r="C978" i="4"/>
  <c r="G967" i="3"/>
  <c r="F966" i="3"/>
  <c r="H965" i="3"/>
  <c r="I965" i="3" s="1"/>
  <c r="V644" i="7" l="1"/>
  <c r="W644" i="7"/>
  <c r="R645" i="7"/>
  <c r="T645" i="7"/>
  <c r="U645" i="7"/>
  <c r="S645" i="7"/>
  <c r="G646" i="4"/>
  <c r="H646" i="4" s="1"/>
  <c r="E646" i="7"/>
  <c r="O646" i="7" s="1"/>
  <c r="E646" i="6"/>
  <c r="G958" i="5"/>
  <c r="F958" i="5"/>
  <c r="E959" i="5"/>
  <c r="H958" i="5"/>
  <c r="E978" i="4"/>
  <c r="C979" i="4"/>
  <c r="H966" i="3"/>
  <c r="I966" i="3" s="1"/>
  <c r="F967" i="3"/>
  <c r="G968" i="3"/>
  <c r="G647" i="4" l="1"/>
  <c r="H647" i="4" s="1"/>
  <c r="E647" i="7"/>
  <c r="O647" i="7" s="1"/>
  <c r="E647" i="6"/>
  <c r="U646" i="7"/>
  <c r="T646" i="7"/>
  <c r="S646" i="7"/>
  <c r="R646" i="7"/>
  <c r="W645" i="7"/>
  <c r="V645" i="7"/>
  <c r="E960" i="5"/>
  <c r="H959" i="5"/>
  <c r="G959" i="5"/>
  <c r="F959" i="5"/>
  <c r="E979" i="4"/>
  <c r="C980" i="4"/>
  <c r="G969" i="3"/>
  <c r="F968" i="3"/>
  <c r="H967" i="3"/>
  <c r="I967" i="3" s="1"/>
  <c r="G648" i="4" l="1"/>
  <c r="H648" i="4" s="1"/>
  <c r="E648" i="7"/>
  <c r="O648" i="7" s="1"/>
  <c r="E648" i="6"/>
  <c r="U647" i="7"/>
  <c r="T647" i="7"/>
  <c r="S647" i="7"/>
  <c r="R647" i="7"/>
  <c r="W646" i="7"/>
  <c r="V646" i="7"/>
  <c r="E961" i="5"/>
  <c r="H960" i="5"/>
  <c r="G960" i="5"/>
  <c r="F960" i="5"/>
  <c r="E980" i="4"/>
  <c r="C981" i="4"/>
  <c r="F969" i="3"/>
  <c r="H968" i="3"/>
  <c r="I968" i="3" s="1"/>
  <c r="G970" i="3"/>
  <c r="G649" i="4" l="1"/>
  <c r="H649" i="4" s="1"/>
  <c r="E649" i="7"/>
  <c r="O649" i="7" s="1"/>
  <c r="E649" i="6"/>
  <c r="U648" i="7"/>
  <c r="S648" i="7"/>
  <c r="R648" i="7"/>
  <c r="T648" i="7"/>
  <c r="W647" i="7"/>
  <c r="V647" i="7"/>
  <c r="G961" i="5"/>
  <c r="F961" i="5"/>
  <c r="E962" i="5"/>
  <c r="H961" i="5"/>
  <c r="E981" i="4"/>
  <c r="C982" i="4"/>
  <c r="G971" i="3"/>
  <c r="H969" i="3"/>
  <c r="I969" i="3" s="1"/>
  <c r="F970" i="3"/>
  <c r="G650" i="4" l="1"/>
  <c r="H650" i="4" s="1"/>
  <c r="E650" i="6"/>
  <c r="E650" i="7"/>
  <c r="O650" i="7" s="1"/>
  <c r="V648" i="7"/>
  <c r="W648" i="7"/>
  <c r="U649" i="7"/>
  <c r="S649" i="7"/>
  <c r="R649" i="7"/>
  <c r="T649" i="7"/>
  <c r="E963" i="5"/>
  <c r="H962" i="5"/>
  <c r="G962" i="5"/>
  <c r="F962" i="5"/>
  <c r="E982" i="4"/>
  <c r="C983" i="4"/>
  <c r="F971" i="3"/>
  <c r="H970" i="3"/>
  <c r="I970" i="3" s="1"/>
  <c r="G972" i="3"/>
  <c r="G651" i="4" l="1"/>
  <c r="H651" i="4" s="1"/>
  <c r="E651" i="7"/>
  <c r="O651" i="7" s="1"/>
  <c r="E651" i="6"/>
  <c r="W649" i="7"/>
  <c r="V649" i="7"/>
  <c r="U650" i="7"/>
  <c r="T650" i="7"/>
  <c r="S650" i="7"/>
  <c r="R650" i="7"/>
  <c r="E964" i="5"/>
  <c r="H963" i="5"/>
  <c r="G963" i="5"/>
  <c r="F963" i="5"/>
  <c r="E983" i="4"/>
  <c r="C984" i="4"/>
  <c r="G973" i="3"/>
  <c r="H971" i="3"/>
  <c r="I971" i="3" s="1"/>
  <c r="F972" i="3"/>
  <c r="G652" i="4" l="1"/>
  <c r="H652" i="4" s="1"/>
  <c r="E652" i="7"/>
  <c r="O652" i="7" s="1"/>
  <c r="E652" i="6"/>
  <c r="T651" i="7"/>
  <c r="S651" i="7"/>
  <c r="R651" i="7"/>
  <c r="U651" i="7"/>
  <c r="W650" i="7"/>
  <c r="V650" i="7"/>
  <c r="G964" i="5"/>
  <c r="F964" i="5"/>
  <c r="E965" i="5"/>
  <c r="H964" i="5"/>
  <c r="E984" i="4"/>
  <c r="C985" i="4"/>
  <c r="F973" i="3"/>
  <c r="H972" i="3"/>
  <c r="I972" i="3" s="1"/>
  <c r="G974" i="3"/>
  <c r="W651" i="7" l="1"/>
  <c r="V651" i="7"/>
  <c r="S652" i="7"/>
  <c r="U652" i="7"/>
  <c r="T652" i="7"/>
  <c r="R652" i="7"/>
  <c r="G653" i="4"/>
  <c r="H653" i="4" s="1"/>
  <c r="E653" i="7"/>
  <c r="O653" i="7" s="1"/>
  <c r="E653" i="6"/>
  <c r="E966" i="5"/>
  <c r="H965" i="5"/>
  <c r="G965" i="5"/>
  <c r="F965" i="5"/>
  <c r="E985" i="4"/>
  <c r="C986" i="4"/>
  <c r="G975" i="3"/>
  <c r="H973" i="3"/>
  <c r="I973" i="3" s="1"/>
  <c r="F974" i="3"/>
  <c r="G654" i="4" l="1"/>
  <c r="H654" i="4" s="1"/>
  <c r="E654" i="7"/>
  <c r="O654" i="7" s="1"/>
  <c r="E654" i="6"/>
  <c r="U653" i="7"/>
  <c r="R653" i="7"/>
  <c r="S653" i="7"/>
  <c r="T653" i="7"/>
  <c r="W652" i="7"/>
  <c r="V652" i="7"/>
  <c r="E967" i="5"/>
  <c r="H966" i="5"/>
  <c r="G966" i="5"/>
  <c r="F966" i="5"/>
  <c r="E986" i="4"/>
  <c r="C987" i="4"/>
  <c r="H974" i="3"/>
  <c r="I974" i="3" s="1"/>
  <c r="F975" i="3"/>
  <c r="G976" i="3"/>
  <c r="G655" i="4" l="1"/>
  <c r="H655" i="4" s="1"/>
  <c r="E655" i="7"/>
  <c r="O655" i="7" s="1"/>
  <c r="E655" i="6"/>
  <c r="U654" i="7"/>
  <c r="T654" i="7"/>
  <c r="S654" i="7"/>
  <c r="R654" i="7"/>
  <c r="V653" i="7"/>
  <c r="W653" i="7"/>
  <c r="G967" i="5"/>
  <c r="F967" i="5"/>
  <c r="E968" i="5"/>
  <c r="H967" i="5"/>
  <c r="E987" i="4"/>
  <c r="C988" i="4"/>
  <c r="G977" i="3"/>
  <c r="F976" i="3"/>
  <c r="H975" i="3"/>
  <c r="I975" i="3" s="1"/>
  <c r="G656" i="4" l="1"/>
  <c r="H656" i="4" s="1"/>
  <c r="E656" i="7"/>
  <c r="O656" i="7" s="1"/>
  <c r="E656" i="6"/>
  <c r="V654" i="7"/>
  <c r="W654" i="7"/>
  <c r="U655" i="7"/>
  <c r="T655" i="7"/>
  <c r="S655" i="7"/>
  <c r="R655" i="7"/>
  <c r="E969" i="5"/>
  <c r="H968" i="5"/>
  <c r="G968" i="5"/>
  <c r="F968" i="5"/>
  <c r="E988" i="4"/>
  <c r="C989" i="4"/>
  <c r="H976" i="3"/>
  <c r="I976" i="3" s="1"/>
  <c r="F977" i="3"/>
  <c r="G978" i="3"/>
  <c r="G657" i="4" l="1"/>
  <c r="H657" i="4" s="1"/>
  <c r="E657" i="7"/>
  <c r="O657" i="7" s="1"/>
  <c r="E657" i="6"/>
  <c r="R656" i="7"/>
  <c r="U656" i="7"/>
  <c r="T656" i="7"/>
  <c r="S656" i="7"/>
  <c r="W655" i="7"/>
  <c r="V655" i="7"/>
  <c r="E970" i="5"/>
  <c r="H969" i="5"/>
  <c r="G969" i="5"/>
  <c r="F969" i="5"/>
  <c r="E989" i="4"/>
  <c r="C990" i="4"/>
  <c r="G979" i="3"/>
  <c r="F978" i="3"/>
  <c r="H977" i="3"/>
  <c r="I977" i="3" s="1"/>
  <c r="U657" i="7" l="1"/>
  <c r="T657" i="7"/>
  <c r="S657" i="7"/>
  <c r="R657" i="7"/>
  <c r="G658" i="4"/>
  <c r="H658" i="4" s="1"/>
  <c r="E658" i="7"/>
  <c r="O658" i="7" s="1"/>
  <c r="E658" i="6"/>
  <c r="W656" i="7"/>
  <c r="V656" i="7"/>
  <c r="G970" i="5"/>
  <c r="F970" i="5"/>
  <c r="E971" i="5"/>
  <c r="H970" i="5"/>
  <c r="E990" i="4"/>
  <c r="C991" i="4"/>
  <c r="H978" i="3"/>
  <c r="I978" i="3" s="1"/>
  <c r="F979" i="3"/>
  <c r="G980" i="3"/>
  <c r="G659" i="4" l="1"/>
  <c r="H659" i="4" s="1"/>
  <c r="E659" i="7"/>
  <c r="O659" i="7" s="1"/>
  <c r="E659" i="6"/>
  <c r="U658" i="7"/>
  <c r="S658" i="7"/>
  <c r="R658" i="7"/>
  <c r="T658" i="7"/>
  <c r="V658" i="7" s="1"/>
  <c r="W657" i="7"/>
  <c r="V657" i="7"/>
  <c r="E972" i="5"/>
  <c r="H971" i="5"/>
  <c r="G971" i="5"/>
  <c r="F971" i="5"/>
  <c r="E991" i="4"/>
  <c r="C992" i="4"/>
  <c r="G981" i="3"/>
  <c r="F980" i="3"/>
  <c r="H979" i="3"/>
  <c r="I979" i="3" s="1"/>
  <c r="G660" i="4" l="1"/>
  <c r="H660" i="4" s="1"/>
  <c r="E660" i="7"/>
  <c r="O660" i="7" s="1"/>
  <c r="E660" i="6"/>
  <c r="W658" i="7"/>
  <c r="U659" i="7"/>
  <c r="S659" i="7"/>
  <c r="R659" i="7"/>
  <c r="T659" i="7"/>
  <c r="E973" i="5"/>
  <c r="H972" i="5"/>
  <c r="G972" i="5"/>
  <c r="F972" i="5"/>
  <c r="E992" i="4"/>
  <c r="C993" i="4"/>
  <c r="F981" i="3"/>
  <c r="H980" i="3"/>
  <c r="I980" i="3" s="1"/>
  <c r="G982" i="3"/>
  <c r="V659" i="7" l="1"/>
  <c r="W659" i="7"/>
  <c r="U660" i="7"/>
  <c r="S660" i="7"/>
  <c r="R660" i="7"/>
  <c r="T660" i="7"/>
  <c r="G661" i="4"/>
  <c r="H661" i="4" s="1"/>
  <c r="E661" i="7"/>
  <c r="O661" i="7" s="1"/>
  <c r="E661" i="6"/>
  <c r="G973" i="5"/>
  <c r="F973" i="5"/>
  <c r="E974" i="5"/>
  <c r="H973" i="5"/>
  <c r="E993" i="4"/>
  <c r="C994" i="4"/>
  <c r="G983" i="3"/>
  <c r="H981" i="3"/>
  <c r="I981" i="3" s="1"/>
  <c r="F982" i="3"/>
  <c r="G662" i="4" l="1"/>
  <c r="H662" i="4" s="1"/>
  <c r="E662" i="7"/>
  <c r="O662" i="7" s="1"/>
  <c r="E662" i="6"/>
  <c r="T661" i="7"/>
  <c r="S661" i="7"/>
  <c r="R661" i="7"/>
  <c r="U661" i="7"/>
  <c r="W660" i="7"/>
  <c r="V660" i="7"/>
  <c r="E975" i="5"/>
  <c r="H974" i="5"/>
  <c r="G974" i="5"/>
  <c r="F974" i="5"/>
  <c r="E994" i="4"/>
  <c r="C995" i="4"/>
  <c r="F983" i="3"/>
  <c r="H982" i="3"/>
  <c r="I982" i="3" s="1"/>
  <c r="G984" i="3"/>
  <c r="G663" i="4" l="1"/>
  <c r="H663" i="4" s="1"/>
  <c r="E663" i="7"/>
  <c r="O663" i="7" s="1"/>
  <c r="E663" i="6"/>
  <c r="W661" i="7"/>
  <c r="V661" i="7"/>
  <c r="U662" i="7"/>
  <c r="T662" i="7"/>
  <c r="S662" i="7"/>
  <c r="R662" i="7"/>
  <c r="E976" i="5"/>
  <c r="H975" i="5"/>
  <c r="G975" i="5"/>
  <c r="F975" i="5"/>
  <c r="E995" i="4"/>
  <c r="C996" i="4"/>
  <c r="G985" i="3"/>
  <c r="H983" i="3"/>
  <c r="I983" i="3" s="1"/>
  <c r="F984" i="3"/>
  <c r="G664" i="4" l="1"/>
  <c r="H664" i="4" s="1"/>
  <c r="E664" i="7"/>
  <c r="O664" i="7" s="1"/>
  <c r="E664" i="6"/>
  <c r="S663" i="7"/>
  <c r="R663" i="7"/>
  <c r="U663" i="7"/>
  <c r="T663" i="7"/>
  <c r="W662" i="7"/>
  <c r="V662" i="7"/>
  <c r="G976" i="5"/>
  <c r="F976" i="5"/>
  <c r="E977" i="5"/>
  <c r="H976" i="5"/>
  <c r="E996" i="4"/>
  <c r="C997" i="4"/>
  <c r="F985" i="3"/>
  <c r="H984" i="3"/>
  <c r="I984" i="3" s="1"/>
  <c r="G986" i="3"/>
  <c r="U664" i="7" l="1"/>
  <c r="S664" i="7"/>
  <c r="T664" i="7"/>
  <c r="R664" i="7"/>
  <c r="G665" i="4"/>
  <c r="H665" i="4" s="1"/>
  <c r="E665" i="7"/>
  <c r="O665" i="7" s="1"/>
  <c r="E665" i="6"/>
  <c r="V663" i="7"/>
  <c r="W663" i="7"/>
  <c r="E978" i="5"/>
  <c r="H977" i="5"/>
  <c r="G977" i="5"/>
  <c r="F977" i="5"/>
  <c r="E997" i="4"/>
  <c r="C998" i="4"/>
  <c r="G987" i="3"/>
  <c r="H985" i="3"/>
  <c r="I985" i="3" s="1"/>
  <c r="F986" i="3"/>
  <c r="G666" i="4" l="1"/>
  <c r="H666" i="4" s="1"/>
  <c r="E666" i="7"/>
  <c r="O666" i="7" s="1"/>
  <c r="E666" i="6"/>
  <c r="U665" i="7"/>
  <c r="T665" i="7"/>
  <c r="S665" i="7"/>
  <c r="R665" i="7"/>
  <c r="W664" i="7"/>
  <c r="V664" i="7"/>
  <c r="E979" i="5"/>
  <c r="H978" i="5"/>
  <c r="G978" i="5"/>
  <c r="F978" i="5"/>
  <c r="E998" i="4"/>
  <c r="C999" i="4"/>
  <c r="H986" i="3"/>
  <c r="I986" i="3" s="1"/>
  <c r="F987" i="3"/>
  <c r="G988" i="3"/>
  <c r="G667" i="4" l="1"/>
  <c r="H667" i="4" s="1"/>
  <c r="E667" i="7"/>
  <c r="O667" i="7" s="1"/>
  <c r="E667" i="6"/>
  <c r="V665" i="7"/>
  <c r="W665" i="7"/>
  <c r="S666" i="7"/>
  <c r="U666" i="7"/>
  <c r="T666" i="7"/>
  <c r="R666" i="7"/>
  <c r="G979" i="5"/>
  <c r="F979" i="5"/>
  <c r="E980" i="5"/>
  <c r="H979" i="5"/>
  <c r="E999" i="4"/>
  <c r="C1000" i="4"/>
  <c r="G989" i="3"/>
  <c r="F988" i="3"/>
  <c r="H987" i="3"/>
  <c r="I987" i="3" s="1"/>
  <c r="U667" i="7" l="1"/>
  <c r="S667" i="7"/>
  <c r="T667" i="7"/>
  <c r="R667" i="7"/>
  <c r="G668" i="4"/>
  <c r="H668" i="4" s="1"/>
  <c r="E668" i="7"/>
  <c r="O668" i="7" s="1"/>
  <c r="E668" i="6"/>
  <c r="W666" i="7"/>
  <c r="V666" i="7"/>
  <c r="E981" i="5"/>
  <c r="H980" i="5"/>
  <c r="G980" i="5"/>
  <c r="F980" i="5"/>
  <c r="E1000" i="4"/>
  <c r="C1001" i="4"/>
  <c r="H988" i="3"/>
  <c r="I988" i="3" s="1"/>
  <c r="F989" i="3"/>
  <c r="G990" i="3"/>
  <c r="U668" i="7" l="1"/>
  <c r="T668" i="7"/>
  <c r="S668" i="7"/>
  <c r="R668" i="7"/>
  <c r="W667" i="7"/>
  <c r="V667" i="7"/>
  <c r="G669" i="4"/>
  <c r="H669" i="4" s="1"/>
  <c r="E669" i="7"/>
  <c r="O669" i="7" s="1"/>
  <c r="E669" i="6"/>
  <c r="E982" i="5"/>
  <c r="H981" i="5"/>
  <c r="G981" i="5"/>
  <c r="F981" i="5"/>
  <c r="E1001" i="4"/>
  <c r="C1002" i="4"/>
  <c r="G991" i="3"/>
  <c r="F990" i="3"/>
  <c r="H989" i="3"/>
  <c r="I989" i="3" s="1"/>
  <c r="G670" i="4" l="1"/>
  <c r="H670" i="4" s="1"/>
  <c r="E670" i="7"/>
  <c r="O670" i="7" s="1"/>
  <c r="E670" i="6"/>
  <c r="R669" i="7"/>
  <c r="U669" i="7"/>
  <c r="S669" i="7"/>
  <c r="T669" i="7"/>
  <c r="W668" i="7"/>
  <c r="V668" i="7"/>
  <c r="G982" i="5"/>
  <c r="F982" i="5"/>
  <c r="E983" i="5"/>
  <c r="H982" i="5"/>
  <c r="E1002" i="4"/>
  <c r="C1003" i="4"/>
  <c r="H990" i="3"/>
  <c r="I990" i="3" s="1"/>
  <c r="F991" i="3"/>
  <c r="G992" i="3"/>
  <c r="G671" i="4" l="1"/>
  <c r="H671" i="4" s="1"/>
  <c r="E671" i="7"/>
  <c r="O671" i="7" s="1"/>
  <c r="E671" i="6"/>
  <c r="W669" i="7"/>
  <c r="V669" i="7"/>
  <c r="S670" i="7"/>
  <c r="R670" i="7"/>
  <c r="T670" i="7"/>
  <c r="U670" i="7"/>
  <c r="E984" i="5"/>
  <c r="H983" i="5"/>
  <c r="G983" i="5"/>
  <c r="F983" i="5"/>
  <c r="E1003" i="4"/>
  <c r="C1004" i="4"/>
  <c r="G993" i="3"/>
  <c r="F992" i="3"/>
  <c r="H991" i="3"/>
  <c r="I991" i="3" s="1"/>
  <c r="G672" i="4" l="1"/>
  <c r="H672" i="4" s="1"/>
  <c r="E672" i="7"/>
  <c r="O672" i="7" s="1"/>
  <c r="E672" i="6"/>
  <c r="W670" i="7"/>
  <c r="V670" i="7"/>
  <c r="R671" i="7"/>
  <c r="T671" i="7"/>
  <c r="S671" i="7"/>
  <c r="U671" i="7"/>
  <c r="E985" i="5"/>
  <c r="H984" i="5"/>
  <c r="G984" i="5"/>
  <c r="F984" i="5"/>
  <c r="E1004" i="4"/>
  <c r="C1005" i="4"/>
  <c r="F993" i="3"/>
  <c r="H992" i="3"/>
  <c r="I992" i="3" s="1"/>
  <c r="G994" i="3"/>
  <c r="G673" i="4" l="1"/>
  <c r="H673" i="4" s="1"/>
  <c r="E673" i="7"/>
  <c r="O673" i="7" s="1"/>
  <c r="E673" i="6"/>
  <c r="V671" i="7"/>
  <c r="W671" i="7"/>
  <c r="U672" i="7"/>
  <c r="T672" i="7"/>
  <c r="R672" i="7"/>
  <c r="S672" i="7"/>
  <c r="G985" i="5"/>
  <c r="F985" i="5"/>
  <c r="E986" i="5"/>
  <c r="H985" i="5"/>
  <c r="E1005" i="4"/>
  <c r="C1006" i="4"/>
  <c r="G995" i="3"/>
  <c r="H993" i="3"/>
  <c r="I993" i="3" s="1"/>
  <c r="F994" i="3"/>
  <c r="G674" i="4" l="1"/>
  <c r="H674" i="4" s="1"/>
  <c r="E674" i="7"/>
  <c r="O674" i="7" s="1"/>
  <c r="E674" i="6"/>
  <c r="W672" i="7"/>
  <c r="V672" i="7"/>
  <c r="U673" i="7"/>
  <c r="S673" i="7"/>
  <c r="T673" i="7"/>
  <c r="R673" i="7"/>
  <c r="E987" i="5"/>
  <c r="H986" i="5"/>
  <c r="G986" i="5"/>
  <c r="F986" i="5"/>
  <c r="E1006" i="4"/>
  <c r="C1007" i="4"/>
  <c r="F995" i="3"/>
  <c r="H994" i="3"/>
  <c r="I994" i="3" s="1"/>
  <c r="G996" i="3"/>
  <c r="G675" i="4" l="1"/>
  <c r="H675" i="4" s="1"/>
  <c r="E675" i="7"/>
  <c r="O675" i="7" s="1"/>
  <c r="E675" i="6"/>
  <c r="U674" i="7"/>
  <c r="T674" i="7"/>
  <c r="S674" i="7"/>
  <c r="R674" i="7"/>
  <c r="W673" i="7"/>
  <c r="V673" i="7"/>
  <c r="E988" i="5"/>
  <c r="H987" i="5"/>
  <c r="G987" i="5"/>
  <c r="F987" i="5"/>
  <c r="E1007" i="4"/>
  <c r="C1008" i="4"/>
  <c r="G997" i="3"/>
  <c r="H995" i="3"/>
  <c r="I995" i="3" s="1"/>
  <c r="F996" i="3"/>
  <c r="G676" i="4" l="1"/>
  <c r="H676" i="4" s="1"/>
  <c r="E676" i="7"/>
  <c r="O676" i="7" s="1"/>
  <c r="E676" i="6"/>
  <c r="W674" i="7"/>
  <c r="V674" i="7"/>
  <c r="S675" i="7"/>
  <c r="R675" i="7"/>
  <c r="T675" i="7"/>
  <c r="U675" i="7"/>
  <c r="G988" i="5"/>
  <c r="F988" i="5"/>
  <c r="E989" i="5"/>
  <c r="H988" i="5"/>
  <c r="E1008" i="4"/>
  <c r="C1009" i="4"/>
  <c r="F997" i="3"/>
  <c r="H996" i="3"/>
  <c r="I996" i="3" s="1"/>
  <c r="G998" i="3"/>
  <c r="G677" i="4" l="1"/>
  <c r="H677" i="4" s="1"/>
  <c r="E677" i="7"/>
  <c r="O677" i="7" s="1"/>
  <c r="E677" i="6"/>
  <c r="W675" i="7"/>
  <c r="V675" i="7"/>
  <c r="S676" i="7"/>
  <c r="R676" i="7"/>
  <c r="U676" i="7"/>
  <c r="T676" i="7"/>
  <c r="E990" i="5"/>
  <c r="H989" i="5"/>
  <c r="G989" i="5"/>
  <c r="F989" i="5"/>
  <c r="E1009" i="4"/>
  <c r="C1010" i="4"/>
  <c r="G999" i="3"/>
  <c r="H997" i="3"/>
  <c r="I997" i="3" s="1"/>
  <c r="F998" i="3"/>
  <c r="V676" i="7" l="1"/>
  <c r="W676" i="7"/>
  <c r="U677" i="7"/>
  <c r="T677" i="7"/>
  <c r="S677" i="7"/>
  <c r="R677" i="7"/>
  <c r="G678" i="4"/>
  <c r="H678" i="4" s="1"/>
  <c r="E678" i="7"/>
  <c r="O678" i="7" s="1"/>
  <c r="E678" i="6"/>
  <c r="E991" i="5"/>
  <c r="H990" i="5"/>
  <c r="G990" i="5"/>
  <c r="F990" i="5"/>
  <c r="E1010" i="4"/>
  <c r="C1011" i="4"/>
  <c r="H998" i="3"/>
  <c r="I998" i="3" s="1"/>
  <c r="F999" i="3"/>
  <c r="G1000" i="3"/>
  <c r="W677" i="7" l="1"/>
  <c r="V677" i="7"/>
  <c r="G679" i="4"/>
  <c r="H679" i="4" s="1"/>
  <c r="E679" i="7"/>
  <c r="O679" i="7" s="1"/>
  <c r="E679" i="6"/>
  <c r="U678" i="7"/>
  <c r="T678" i="7"/>
  <c r="S678" i="7"/>
  <c r="R678" i="7"/>
  <c r="G991" i="5"/>
  <c r="F991" i="5"/>
  <c r="E992" i="5"/>
  <c r="H991" i="5"/>
  <c r="E1011" i="4"/>
  <c r="C1012" i="4"/>
  <c r="G1001" i="3"/>
  <c r="F1000" i="3"/>
  <c r="H999" i="3"/>
  <c r="I999" i="3" s="1"/>
  <c r="G680" i="4" l="1"/>
  <c r="H680" i="4" s="1"/>
  <c r="E680" i="7"/>
  <c r="O680" i="7" s="1"/>
  <c r="E680" i="6"/>
  <c r="U679" i="7"/>
  <c r="S679" i="7"/>
  <c r="T679" i="7"/>
  <c r="R679" i="7"/>
  <c r="W678" i="7"/>
  <c r="V678" i="7"/>
  <c r="E993" i="5"/>
  <c r="H992" i="5"/>
  <c r="G992" i="5"/>
  <c r="F992" i="5"/>
  <c r="E1012" i="4"/>
  <c r="C1013" i="4"/>
  <c r="H1000" i="3"/>
  <c r="I1000" i="3" s="1"/>
  <c r="F1001" i="3"/>
  <c r="G1002" i="3"/>
  <c r="G681" i="4" l="1"/>
  <c r="H681" i="4" s="1"/>
  <c r="E681" i="7"/>
  <c r="O681" i="7" s="1"/>
  <c r="E681" i="6"/>
  <c r="R680" i="7"/>
  <c r="U680" i="7"/>
  <c r="T680" i="7"/>
  <c r="S680" i="7"/>
  <c r="W679" i="7"/>
  <c r="V679" i="7"/>
  <c r="E994" i="5"/>
  <c r="H993" i="5"/>
  <c r="G993" i="5"/>
  <c r="F993" i="5"/>
  <c r="E1013" i="4"/>
  <c r="C1014" i="4"/>
  <c r="G1003" i="3"/>
  <c r="F1002" i="3"/>
  <c r="H1001" i="3"/>
  <c r="I1001" i="3" s="1"/>
  <c r="G682" i="4" l="1"/>
  <c r="H682" i="4" s="1"/>
  <c r="E682" i="6"/>
  <c r="E682" i="7"/>
  <c r="O682" i="7" s="1"/>
  <c r="U681" i="7"/>
  <c r="S681" i="7"/>
  <c r="R681" i="7"/>
  <c r="T681" i="7"/>
  <c r="W680" i="7"/>
  <c r="V680" i="7"/>
  <c r="G994" i="5"/>
  <c r="F994" i="5"/>
  <c r="E995" i="5"/>
  <c r="H994" i="5"/>
  <c r="E1014" i="4"/>
  <c r="C1015" i="4"/>
  <c r="H1002" i="3"/>
  <c r="I1002" i="3" s="1"/>
  <c r="F1003" i="3"/>
  <c r="G1004" i="3"/>
  <c r="G683" i="4" l="1"/>
  <c r="H683" i="4" s="1"/>
  <c r="E683" i="7"/>
  <c r="O683" i="7" s="1"/>
  <c r="E683" i="6"/>
  <c r="V681" i="7"/>
  <c r="W681" i="7"/>
  <c r="S682" i="7"/>
  <c r="R682" i="7"/>
  <c r="T682" i="7"/>
  <c r="U682" i="7"/>
  <c r="E996" i="5"/>
  <c r="H995" i="5"/>
  <c r="G995" i="5"/>
  <c r="F995" i="5"/>
  <c r="E1015" i="4"/>
  <c r="C1016" i="4"/>
  <c r="G1005" i="3"/>
  <c r="F1004" i="3"/>
  <c r="H1003" i="3"/>
  <c r="I1003" i="3" s="1"/>
  <c r="G684" i="4" l="1"/>
  <c r="H684" i="4" s="1"/>
  <c r="E684" i="7"/>
  <c r="O684" i="7" s="1"/>
  <c r="E684" i="6"/>
  <c r="W682" i="7"/>
  <c r="V682" i="7"/>
  <c r="S683" i="7"/>
  <c r="U683" i="7"/>
  <c r="T683" i="7"/>
  <c r="R683" i="7"/>
  <c r="E997" i="5"/>
  <c r="H996" i="5"/>
  <c r="G996" i="5"/>
  <c r="F996" i="5"/>
  <c r="E1016" i="4"/>
  <c r="C1017" i="4"/>
  <c r="F1005" i="3"/>
  <c r="H1004" i="3"/>
  <c r="I1004" i="3" s="1"/>
  <c r="G1006" i="3"/>
  <c r="G685" i="4" l="1"/>
  <c r="H685" i="4" s="1"/>
  <c r="E685" i="7"/>
  <c r="O685" i="7" s="1"/>
  <c r="E685" i="6"/>
  <c r="U684" i="7"/>
  <c r="T684" i="7"/>
  <c r="S684" i="7"/>
  <c r="R684" i="7"/>
  <c r="W683" i="7"/>
  <c r="V683" i="7"/>
  <c r="G997" i="5"/>
  <c r="F997" i="5"/>
  <c r="E998" i="5"/>
  <c r="H997" i="5"/>
  <c r="E1017" i="4"/>
  <c r="C1018" i="4"/>
  <c r="G1007" i="3"/>
  <c r="H1005" i="3"/>
  <c r="I1005" i="3" s="1"/>
  <c r="F1006" i="3"/>
  <c r="W684" i="7" l="1"/>
  <c r="V684" i="7"/>
  <c r="U685" i="7"/>
  <c r="R685" i="7"/>
  <c r="T685" i="7"/>
  <c r="S685" i="7"/>
  <c r="G686" i="4"/>
  <c r="H686" i="4" s="1"/>
  <c r="E686" i="7"/>
  <c r="O686" i="7" s="1"/>
  <c r="E686" i="6"/>
  <c r="E999" i="5"/>
  <c r="H998" i="5"/>
  <c r="G998" i="5"/>
  <c r="F998" i="5"/>
  <c r="E1018" i="4"/>
  <c r="C1019" i="4"/>
  <c r="F1007" i="3"/>
  <c r="H1006" i="3"/>
  <c r="I1006" i="3" s="1"/>
  <c r="G1008" i="3"/>
  <c r="V685" i="7" l="1"/>
  <c r="W685" i="7"/>
  <c r="G687" i="4"/>
  <c r="H687" i="4" s="1"/>
  <c r="E687" i="7"/>
  <c r="O687" i="7" s="1"/>
  <c r="E687" i="6"/>
  <c r="U686" i="7"/>
  <c r="T686" i="7"/>
  <c r="S686" i="7"/>
  <c r="R686" i="7"/>
  <c r="E1000" i="5"/>
  <c r="H999" i="5"/>
  <c r="G999" i="5"/>
  <c r="F999" i="5"/>
  <c r="E1019" i="4"/>
  <c r="C1020" i="4"/>
  <c r="G1009" i="3"/>
  <c r="H1007" i="3"/>
  <c r="I1007" i="3" s="1"/>
  <c r="F1008" i="3"/>
  <c r="G688" i="4" l="1"/>
  <c r="H688" i="4" s="1"/>
  <c r="E688" i="7"/>
  <c r="O688" i="7" s="1"/>
  <c r="E688" i="6"/>
  <c r="T687" i="7"/>
  <c r="U687" i="7"/>
  <c r="S687" i="7"/>
  <c r="R687" i="7"/>
  <c r="W686" i="7"/>
  <c r="V686" i="7"/>
  <c r="G1000" i="5"/>
  <c r="F1000" i="5"/>
  <c r="E1001" i="5"/>
  <c r="H1000" i="5"/>
  <c r="E1020" i="4"/>
  <c r="C1021" i="4"/>
  <c r="F1009" i="3"/>
  <c r="H1008" i="3"/>
  <c r="I1008" i="3" s="1"/>
  <c r="G1010" i="3"/>
  <c r="V687" i="7" l="1"/>
  <c r="W687" i="7"/>
  <c r="G689" i="4"/>
  <c r="H689" i="4" s="1"/>
  <c r="E689" i="7"/>
  <c r="O689" i="7" s="1"/>
  <c r="E689" i="6"/>
  <c r="S688" i="7"/>
  <c r="R688" i="7"/>
  <c r="T688" i="7"/>
  <c r="U688" i="7"/>
  <c r="E1002" i="5"/>
  <c r="H1001" i="5"/>
  <c r="G1001" i="5"/>
  <c r="F1001" i="5"/>
  <c r="E1021" i="4"/>
  <c r="C1022" i="4"/>
  <c r="G1011" i="3"/>
  <c r="H1009" i="3"/>
  <c r="I1009" i="3" s="1"/>
  <c r="F1010" i="3"/>
  <c r="W688" i="7" l="1"/>
  <c r="V688" i="7"/>
  <c r="S689" i="7"/>
  <c r="T689" i="7"/>
  <c r="U689" i="7"/>
  <c r="R689" i="7"/>
  <c r="G690" i="4"/>
  <c r="H690" i="4" s="1"/>
  <c r="E690" i="7"/>
  <c r="O690" i="7" s="1"/>
  <c r="E690" i="6"/>
  <c r="E1003" i="5"/>
  <c r="H1002" i="5"/>
  <c r="G1002" i="5"/>
  <c r="F1002" i="5"/>
  <c r="E1022" i="4"/>
  <c r="C1023" i="4"/>
  <c r="H1010" i="3"/>
  <c r="I1010" i="3" s="1"/>
  <c r="F1011" i="3"/>
  <c r="G1012" i="3"/>
  <c r="G691" i="4" l="1"/>
  <c r="H691" i="4" s="1"/>
  <c r="E691" i="7"/>
  <c r="O691" i="7" s="1"/>
  <c r="E691" i="6"/>
  <c r="U690" i="7"/>
  <c r="R690" i="7"/>
  <c r="S690" i="7"/>
  <c r="T690" i="7"/>
  <c r="W689" i="7"/>
  <c r="V689" i="7"/>
  <c r="G1003" i="5"/>
  <c r="F1003" i="5"/>
  <c r="E1004" i="5"/>
  <c r="H1003" i="5"/>
  <c r="E1023" i="4"/>
  <c r="C1024" i="4"/>
  <c r="G1013" i="3"/>
  <c r="F1012" i="3"/>
  <c r="H1011" i="3"/>
  <c r="I1011" i="3" s="1"/>
  <c r="G692" i="4" l="1"/>
  <c r="H692" i="4" s="1"/>
  <c r="E692" i="7"/>
  <c r="O692" i="7" s="1"/>
  <c r="E692" i="6"/>
  <c r="U691" i="7"/>
  <c r="R691" i="7"/>
  <c r="T691" i="7"/>
  <c r="S691" i="7"/>
  <c r="W690" i="7"/>
  <c r="V690" i="7"/>
  <c r="E1005" i="5"/>
  <c r="H1004" i="5"/>
  <c r="G1004" i="5"/>
  <c r="F1004" i="5"/>
  <c r="E1024" i="4"/>
  <c r="C1025" i="4"/>
  <c r="H1012" i="3"/>
  <c r="I1012" i="3" s="1"/>
  <c r="F1013" i="3"/>
  <c r="G1014" i="3"/>
  <c r="W691" i="7" l="1"/>
  <c r="V691" i="7"/>
  <c r="G693" i="4"/>
  <c r="H693" i="4" s="1"/>
  <c r="E693" i="7"/>
  <c r="O693" i="7" s="1"/>
  <c r="E693" i="6"/>
  <c r="R692" i="7"/>
  <c r="U692" i="7"/>
  <c r="T692" i="7"/>
  <c r="S692" i="7"/>
  <c r="E1006" i="5"/>
  <c r="H1005" i="5"/>
  <c r="G1005" i="5"/>
  <c r="F1005" i="5"/>
  <c r="E1025" i="4"/>
  <c r="C1026" i="4"/>
  <c r="G1015" i="3"/>
  <c r="F1014" i="3"/>
  <c r="H1013" i="3"/>
  <c r="I1013" i="3" s="1"/>
  <c r="G694" i="4" l="1"/>
  <c r="H694" i="4" s="1"/>
  <c r="E694" i="7"/>
  <c r="O694" i="7" s="1"/>
  <c r="E694" i="6"/>
  <c r="W692" i="7"/>
  <c r="V692" i="7"/>
  <c r="S693" i="7"/>
  <c r="T693" i="7"/>
  <c r="U693" i="7"/>
  <c r="R693" i="7"/>
  <c r="G1006" i="5"/>
  <c r="F1006" i="5"/>
  <c r="E1007" i="5"/>
  <c r="H1006" i="5"/>
  <c r="E1026" i="4"/>
  <c r="C1027" i="4"/>
  <c r="H1014" i="3"/>
  <c r="I1014" i="3" s="1"/>
  <c r="F1015" i="3"/>
  <c r="G1016" i="3"/>
  <c r="G695" i="4" l="1"/>
  <c r="H695" i="4" s="1"/>
  <c r="E695" i="7"/>
  <c r="O695" i="7" s="1"/>
  <c r="E695" i="6"/>
  <c r="U694" i="7"/>
  <c r="S694" i="7"/>
  <c r="R694" i="7"/>
  <c r="T694" i="7"/>
  <c r="V693" i="7"/>
  <c r="W693" i="7"/>
  <c r="E1008" i="5"/>
  <c r="H1007" i="5"/>
  <c r="G1007" i="5"/>
  <c r="F1007" i="5"/>
  <c r="E1027" i="4"/>
  <c r="C1028" i="4"/>
  <c r="G1017" i="3"/>
  <c r="F1016" i="3"/>
  <c r="H1015" i="3"/>
  <c r="I1015" i="3" s="1"/>
  <c r="U695" i="7" l="1"/>
  <c r="T695" i="7"/>
  <c r="S695" i="7"/>
  <c r="R695" i="7"/>
  <c r="G696" i="4"/>
  <c r="H696" i="4" s="1"/>
  <c r="E696" i="7"/>
  <c r="O696" i="7" s="1"/>
  <c r="E696" i="6"/>
  <c r="W694" i="7"/>
  <c r="V694" i="7"/>
  <c r="E1009" i="5"/>
  <c r="H1008" i="5"/>
  <c r="G1008" i="5"/>
  <c r="F1008" i="5"/>
  <c r="E1028" i="4"/>
  <c r="C1029" i="4"/>
  <c r="F1017" i="3"/>
  <c r="H1016" i="3"/>
  <c r="I1016" i="3" s="1"/>
  <c r="G1018" i="3"/>
  <c r="U696" i="7" l="1"/>
  <c r="R696" i="7"/>
  <c r="S696" i="7"/>
  <c r="T696" i="7"/>
  <c r="V695" i="7"/>
  <c r="W695" i="7"/>
  <c r="G697" i="4"/>
  <c r="H697" i="4" s="1"/>
  <c r="E697" i="7"/>
  <c r="O697" i="7" s="1"/>
  <c r="E697" i="6"/>
  <c r="G1009" i="5"/>
  <c r="F1009" i="5"/>
  <c r="E1010" i="5"/>
  <c r="H1009" i="5"/>
  <c r="E1029" i="4"/>
  <c r="C1030" i="4"/>
  <c r="G1019" i="3"/>
  <c r="H1017" i="3"/>
  <c r="I1017" i="3" s="1"/>
  <c r="F1018" i="3"/>
  <c r="G698" i="4" l="1"/>
  <c r="H698" i="4" s="1"/>
  <c r="E698" i="7"/>
  <c r="O698" i="7" s="1"/>
  <c r="E698" i="6"/>
  <c r="V696" i="7"/>
  <c r="W696" i="7"/>
  <c r="U697" i="7"/>
  <c r="R697" i="7"/>
  <c r="T697" i="7"/>
  <c r="S697" i="7"/>
  <c r="E1011" i="5"/>
  <c r="H1010" i="5"/>
  <c r="G1010" i="5"/>
  <c r="F1010" i="5"/>
  <c r="E1030" i="4"/>
  <c r="C1031" i="4"/>
  <c r="F1019" i="3"/>
  <c r="H1018" i="3"/>
  <c r="I1018" i="3" s="1"/>
  <c r="G1020" i="3"/>
  <c r="U698" i="7" l="1"/>
  <c r="T698" i="7"/>
  <c r="S698" i="7"/>
  <c r="R698" i="7"/>
  <c r="G699" i="4"/>
  <c r="H699" i="4" s="1"/>
  <c r="E699" i="7"/>
  <c r="O699" i="7" s="1"/>
  <c r="E699" i="6"/>
  <c r="V697" i="7"/>
  <c r="W697" i="7"/>
  <c r="E1012" i="5"/>
  <c r="H1011" i="5"/>
  <c r="G1011" i="5"/>
  <c r="F1011" i="5"/>
  <c r="E1031" i="4"/>
  <c r="C1032" i="4"/>
  <c r="G1021" i="3"/>
  <c r="H1019" i="3"/>
  <c r="I1019" i="3" s="1"/>
  <c r="F1020" i="3"/>
  <c r="G700" i="4" l="1"/>
  <c r="H700" i="4" s="1"/>
  <c r="E700" i="7"/>
  <c r="O700" i="7" s="1"/>
  <c r="E700" i="6"/>
  <c r="U699" i="7"/>
  <c r="T699" i="7"/>
  <c r="S699" i="7"/>
  <c r="R699" i="7"/>
  <c r="V698" i="7"/>
  <c r="W698" i="7"/>
  <c r="G1012" i="5"/>
  <c r="F1012" i="5"/>
  <c r="E1013" i="5"/>
  <c r="H1012" i="5"/>
  <c r="E1032" i="4"/>
  <c r="C1033" i="4"/>
  <c r="F1021" i="3"/>
  <c r="H1020" i="3"/>
  <c r="I1020" i="3" s="1"/>
  <c r="G1022" i="3"/>
  <c r="G701" i="4" l="1"/>
  <c r="H701" i="4" s="1"/>
  <c r="E701" i="7"/>
  <c r="O701" i="7" s="1"/>
  <c r="E701" i="6"/>
  <c r="W699" i="7"/>
  <c r="V699" i="7"/>
  <c r="U700" i="7"/>
  <c r="S700" i="7"/>
  <c r="R700" i="7"/>
  <c r="T700" i="7"/>
  <c r="E1014" i="5"/>
  <c r="H1013" i="5"/>
  <c r="G1013" i="5"/>
  <c r="F1013" i="5"/>
  <c r="E1033" i="4"/>
  <c r="C1034" i="4"/>
  <c r="G1023" i="3"/>
  <c r="F1022" i="3"/>
  <c r="H1021" i="3"/>
  <c r="I1021" i="3" s="1"/>
  <c r="W700" i="7" l="1"/>
  <c r="V700" i="7"/>
  <c r="G702" i="4"/>
  <c r="H702" i="4" s="1"/>
  <c r="E702" i="7"/>
  <c r="O702" i="7" s="1"/>
  <c r="E702" i="6"/>
  <c r="T701" i="7"/>
  <c r="U701" i="7"/>
  <c r="S701" i="7"/>
  <c r="R701" i="7"/>
  <c r="E1015" i="5"/>
  <c r="H1014" i="5"/>
  <c r="G1014" i="5"/>
  <c r="F1014" i="5"/>
  <c r="E1034" i="4"/>
  <c r="C1035" i="4"/>
  <c r="H1022" i="3"/>
  <c r="I1022" i="3" s="1"/>
  <c r="F1023" i="3"/>
  <c r="G1024" i="3"/>
  <c r="G703" i="4" l="1"/>
  <c r="H703" i="4" s="1"/>
  <c r="E703" i="7"/>
  <c r="O703" i="7" s="1"/>
  <c r="E703" i="6"/>
  <c r="U702" i="7"/>
  <c r="T702" i="7"/>
  <c r="S702" i="7"/>
  <c r="R702" i="7"/>
  <c r="W701" i="7"/>
  <c r="V701" i="7"/>
  <c r="G1015" i="5"/>
  <c r="F1015" i="5"/>
  <c r="E1016" i="5"/>
  <c r="H1015" i="5"/>
  <c r="E1035" i="4"/>
  <c r="C1036" i="4"/>
  <c r="G1025" i="3"/>
  <c r="F1024" i="3"/>
  <c r="H1023" i="3"/>
  <c r="I1023" i="3" s="1"/>
  <c r="U703" i="7" l="1"/>
  <c r="R703" i="7"/>
  <c r="T703" i="7"/>
  <c r="S703" i="7"/>
  <c r="G704" i="4"/>
  <c r="H704" i="4" s="1"/>
  <c r="E704" i="7"/>
  <c r="O704" i="7" s="1"/>
  <c r="E704" i="6"/>
  <c r="W702" i="7"/>
  <c r="V702" i="7"/>
  <c r="E1017" i="5"/>
  <c r="H1016" i="5"/>
  <c r="G1016" i="5"/>
  <c r="F1016" i="5"/>
  <c r="E1036" i="4"/>
  <c r="C1037" i="4"/>
  <c r="H1024" i="3"/>
  <c r="I1024" i="3" s="1"/>
  <c r="F1025" i="3"/>
  <c r="G1026" i="3"/>
  <c r="G705" i="4" l="1"/>
  <c r="H705" i="4" s="1"/>
  <c r="E705" i="7"/>
  <c r="O705" i="7" s="1"/>
  <c r="E705" i="6"/>
  <c r="U704" i="7"/>
  <c r="T704" i="7"/>
  <c r="S704" i="7"/>
  <c r="R704" i="7"/>
  <c r="V703" i="7"/>
  <c r="W703" i="7"/>
  <c r="E1018" i="5"/>
  <c r="H1017" i="5"/>
  <c r="G1017" i="5"/>
  <c r="F1017" i="5"/>
  <c r="E1037" i="4"/>
  <c r="C1038" i="4"/>
  <c r="G1027" i="3"/>
  <c r="F1026" i="3"/>
  <c r="H1025" i="3"/>
  <c r="I1025" i="3" s="1"/>
  <c r="S705" i="7" l="1"/>
  <c r="R705" i="7"/>
  <c r="U705" i="7"/>
  <c r="T705" i="7"/>
  <c r="G706" i="4"/>
  <c r="H706" i="4" s="1"/>
  <c r="E706" i="7"/>
  <c r="O706" i="7" s="1"/>
  <c r="E706" i="6"/>
  <c r="W704" i="7"/>
  <c r="V704" i="7"/>
  <c r="G1018" i="5"/>
  <c r="F1018" i="5"/>
  <c r="E1019" i="5"/>
  <c r="H1018" i="5"/>
  <c r="E1038" i="4"/>
  <c r="C1039" i="4"/>
  <c r="H1026" i="3"/>
  <c r="I1026" i="3" s="1"/>
  <c r="F1027" i="3"/>
  <c r="G1028" i="3"/>
  <c r="G707" i="4" l="1"/>
  <c r="H707" i="4" s="1"/>
  <c r="E707" i="7"/>
  <c r="O707" i="7" s="1"/>
  <c r="E707" i="6"/>
  <c r="S706" i="7"/>
  <c r="R706" i="7"/>
  <c r="U706" i="7"/>
  <c r="T706" i="7"/>
  <c r="W705" i="7"/>
  <c r="V705" i="7"/>
  <c r="E1020" i="5"/>
  <c r="H1019" i="5"/>
  <c r="G1019" i="5"/>
  <c r="F1019" i="5"/>
  <c r="E1039" i="4"/>
  <c r="C1040" i="4"/>
  <c r="G1029" i="3"/>
  <c r="F1028" i="3"/>
  <c r="H1027" i="3"/>
  <c r="I1027" i="3" s="1"/>
  <c r="G708" i="4" l="1"/>
  <c r="H708" i="4" s="1"/>
  <c r="E708" i="7"/>
  <c r="O708" i="7" s="1"/>
  <c r="E708" i="6"/>
  <c r="S707" i="7"/>
  <c r="U707" i="7"/>
  <c r="T707" i="7"/>
  <c r="R707" i="7"/>
  <c r="V706" i="7"/>
  <c r="W706" i="7"/>
  <c r="E1021" i="5"/>
  <c r="H1020" i="5"/>
  <c r="G1020" i="5"/>
  <c r="F1020" i="5"/>
  <c r="E1040" i="4"/>
  <c r="C1041" i="4"/>
  <c r="F1029" i="3"/>
  <c r="H1028" i="3"/>
  <c r="I1028" i="3" s="1"/>
  <c r="G1030" i="3"/>
  <c r="G709" i="4" l="1"/>
  <c r="H709" i="4" s="1"/>
  <c r="E709" i="7"/>
  <c r="O709" i="7" s="1"/>
  <c r="E709" i="6"/>
  <c r="W707" i="7"/>
  <c r="V707" i="7"/>
  <c r="U708" i="7"/>
  <c r="T708" i="7"/>
  <c r="S708" i="7"/>
  <c r="R708" i="7"/>
  <c r="G1021" i="5"/>
  <c r="F1021" i="5"/>
  <c r="E1022" i="5"/>
  <c r="H1021" i="5"/>
  <c r="E1041" i="4"/>
  <c r="C1042" i="4"/>
  <c r="G1031" i="3"/>
  <c r="H1029" i="3"/>
  <c r="I1029" i="3" s="1"/>
  <c r="F1030" i="3"/>
  <c r="G710" i="4" l="1"/>
  <c r="H710" i="4" s="1"/>
  <c r="E710" i="7"/>
  <c r="O710" i="7" s="1"/>
  <c r="E710" i="6"/>
  <c r="S709" i="7"/>
  <c r="T709" i="7"/>
  <c r="U709" i="7"/>
  <c r="R709" i="7"/>
  <c r="W708" i="7"/>
  <c r="V708" i="7"/>
  <c r="E1023" i="5"/>
  <c r="H1022" i="5"/>
  <c r="G1022" i="5"/>
  <c r="F1022" i="5"/>
  <c r="E1042" i="4"/>
  <c r="C1043" i="4"/>
  <c r="F1031" i="3"/>
  <c r="H1030" i="3"/>
  <c r="I1030" i="3" s="1"/>
  <c r="G1032" i="3"/>
  <c r="V709" i="7" l="1"/>
  <c r="W709" i="7"/>
  <c r="U710" i="7"/>
  <c r="T710" i="7"/>
  <c r="S710" i="7"/>
  <c r="R710" i="7"/>
  <c r="G711" i="4"/>
  <c r="H711" i="4" s="1"/>
  <c r="E711" i="7"/>
  <c r="O711" i="7" s="1"/>
  <c r="E711" i="6"/>
  <c r="E1024" i="5"/>
  <c r="H1023" i="5"/>
  <c r="G1023" i="5"/>
  <c r="F1023" i="5"/>
  <c r="E1043" i="4"/>
  <c r="C1044" i="4"/>
  <c r="G1033" i="3"/>
  <c r="H1031" i="3"/>
  <c r="I1031" i="3" s="1"/>
  <c r="F1032" i="3"/>
  <c r="G712" i="4" l="1"/>
  <c r="H712" i="4" s="1"/>
  <c r="E712" i="7"/>
  <c r="O712" i="7" s="1"/>
  <c r="E712" i="6"/>
  <c r="S711" i="7"/>
  <c r="R711" i="7"/>
  <c r="T711" i="7"/>
  <c r="U711" i="7"/>
  <c r="W710" i="7"/>
  <c r="V710" i="7"/>
  <c r="G1024" i="5"/>
  <c r="F1024" i="5"/>
  <c r="E1025" i="5"/>
  <c r="H1024" i="5"/>
  <c r="E1044" i="4"/>
  <c r="C1045" i="4"/>
  <c r="F1033" i="3"/>
  <c r="H1032" i="3"/>
  <c r="I1032" i="3" s="1"/>
  <c r="G1034" i="3"/>
  <c r="G713" i="4" l="1"/>
  <c r="H713" i="4" s="1"/>
  <c r="E713" i="7"/>
  <c r="O713" i="7" s="1"/>
  <c r="E713" i="6"/>
  <c r="W711" i="7"/>
  <c r="V711" i="7"/>
  <c r="U712" i="7"/>
  <c r="S712" i="7"/>
  <c r="R712" i="7"/>
  <c r="T712" i="7"/>
  <c r="E1026" i="5"/>
  <c r="H1025" i="5"/>
  <c r="G1025" i="5"/>
  <c r="F1025" i="5"/>
  <c r="E1045" i="4"/>
  <c r="C1046" i="4"/>
  <c r="G1035" i="3"/>
  <c r="F1034" i="3"/>
  <c r="H1033" i="3"/>
  <c r="I1033" i="3" s="1"/>
  <c r="G714" i="4" l="1"/>
  <c r="H714" i="4" s="1"/>
  <c r="E714" i="6"/>
  <c r="E714" i="7"/>
  <c r="O714" i="7" s="1"/>
  <c r="W712" i="7"/>
  <c r="V712" i="7"/>
  <c r="U713" i="7"/>
  <c r="T713" i="7"/>
  <c r="S713" i="7"/>
  <c r="R713" i="7"/>
  <c r="E1027" i="5"/>
  <c r="H1026" i="5"/>
  <c r="G1026" i="5"/>
  <c r="F1026" i="5"/>
  <c r="E1046" i="4"/>
  <c r="C1047" i="4"/>
  <c r="H1034" i="3"/>
  <c r="I1034" i="3" s="1"/>
  <c r="F1035" i="3"/>
  <c r="G1036" i="3"/>
  <c r="G715" i="4" l="1"/>
  <c r="H715" i="4" s="1"/>
  <c r="E715" i="7"/>
  <c r="O715" i="7" s="1"/>
  <c r="E715" i="6"/>
  <c r="U714" i="7"/>
  <c r="T714" i="7"/>
  <c r="R714" i="7"/>
  <c r="S714" i="7"/>
  <c r="W713" i="7"/>
  <c r="V713" i="7"/>
  <c r="G1027" i="5"/>
  <c r="F1027" i="5"/>
  <c r="E1028" i="5"/>
  <c r="H1027" i="5"/>
  <c r="E1047" i="4"/>
  <c r="C1048" i="4"/>
  <c r="G1037" i="3"/>
  <c r="F1036" i="3"/>
  <c r="H1035" i="3"/>
  <c r="I1035" i="3" s="1"/>
  <c r="G716" i="4" l="1"/>
  <c r="H716" i="4" s="1"/>
  <c r="E716" i="7"/>
  <c r="O716" i="7" s="1"/>
  <c r="E716" i="6"/>
  <c r="W714" i="7"/>
  <c r="V714" i="7"/>
  <c r="S715" i="7"/>
  <c r="T715" i="7"/>
  <c r="R715" i="7"/>
  <c r="U715" i="7"/>
  <c r="E1029" i="5"/>
  <c r="H1028" i="5"/>
  <c r="G1028" i="5"/>
  <c r="F1028" i="5"/>
  <c r="E1048" i="4"/>
  <c r="C1049" i="4"/>
  <c r="H1036" i="3"/>
  <c r="I1036" i="3" s="1"/>
  <c r="F1037" i="3"/>
  <c r="G1038" i="3"/>
  <c r="W715" i="7" l="1"/>
  <c r="V715" i="7"/>
  <c r="U716" i="7"/>
  <c r="T716" i="7"/>
  <c r="S716" i="7"/>
  <c r="R716" i="7"/>
  <c r="G717" i="4"/>
  <c r="H717" i="4" s="1"/>
  <c r="E717" i="7"/>
  <c r="O717" i="7" s="1"/>
  <c r="E717" i="6"/>
  <c r="E1030" i="5"/>
  <c r="H1029" i="5"/>
  <c r="G1029" i="5"/>
  <c r="F1029" i="5"/>
  <c r="E1049" i="4"/>
  <c r="C1050" i="4"/>
  <c r="G1039" i="3"/>
  <c r="F1038" i="3"/>
  <c r="H1037" i="3"/>
  <c r="I1037" i="3" s="1"/>
  <c r="G718" i="4" l="1"/>
  <c r="H718" i="4" s="1"/>
  <c r="E718" i="7"/>
  <c r="O718" i="7" s="1"/>
  <c r="E718" i="6"/>
  <c r="R717" i="7"/>
  <c r="S717" i="7"/>
  <c r="T717" i="7"/>
  <c r="U717" i="7"/>
  <c r="W716" i="7"/>
  <c r="V716" i="7"/>
  <c r="G1030" i="5"/>
  <c r="F1030" i="5"/>
  <c r="E1031" i="5"/>
  <c r="H1030" i="5"/>
  <c r="E1050" i="4"/>
  <c r="C1051" i="4"/>
  <c r="H1038" i="3"/>
  <c r="I1038" i="3" s="1"/>
  <c r="F1039" i="3"/>
  <c r="G1040" i="3"/>
  <c r="S718" i="7" l="1"/>
  <c r="R718" i="7"/>
  <c r="U718" i="7"/>
  <c r="T718" i="7"/>
  <c r="V718" i="7" s="1"/>
  <c r="G719" i="4"/>
  <c r="H719" i="4" s="1"/>
  <c r="E719" i="7"/>
  <c r="O719" i="7" s="1"/>
  <c r="E719" i="6"/>
  <c r="W717" i="7"/>
  <c r="V717" i="7"/>
  <c r="E1032" i="5"/>
  <c r="H1031" i="5"/>
  <c r="G1031" i="5"/>
  <c r="F1031" i="5"/>
  <c r="E1051" i="4"/>
  <c r="C1052" i="4"/>
  <c r="G1041" i="3"/>
  <c r="F1040" i="3"/>
  <c r="H1039" i="3"/>
  <c r="I1039" i="3" s="1"/>
  <c r="G720" i="4" l="1"/>
  <c r="H720" i="4" s="1"/>
  <c r="E720" i="7"/>
  <c r="O720" i="7" s="1"/>
  <c r="E720" i="6"/>
  <c r="T719" i="7"/>
  <c r="S719" i="7"/>
  <c r="U719" i="7"/>
  <c r="R719" i="7"/>
  <c r="W718" i="7"/>
  <c r="E1033" i="5"/>
  <c r="H1032" i="5"/>
  <c r="G1032" i="5"/>
  <c r="F1032" i="5"/>
  <c r="E1052" i="4"/>
  <c r="C1053" i="4"/>
  <c r="H1040" i="3"/>
  <c r="I1040" i="3" s="1"/>
  <c r="F1041" i="3"/>
  <c r="G1042" i="3"/>
  <c r="G721" i="4" l="1"/>
  <c r="H721" i="4" s="1"/>
  <c r="E721" i="7"/>
  <c r="O721" i="7" s="1"/>
  <c r="E721" i="6"/>
  <c r="W719" i="7"/>
  <c r="V719" i="7"/>
  <c r="U720" i="7"/>
  <c r="T720" i="7"/>
  <c r="R720" i="7"/>
  <c r="S720" i="7"/>
  <c r="G1033" i="5"/>
  <c r="F1033" i="5"/>
  <c r="E1034" i="5"/>
  <c r="H1033" i="5"/>
  <c r="E1053" i="4"/>
  <c r="C1054" i="4"/>
  <c r="G1043" i="3"/>
  <c r="H1041" i="3"/>
  <c r="I1041" i="3" s="1"/>
  <c r="F1042" i="3"/>
  <c r="G722" i="4" l="1"/>
  <c r="H722" i="4" s="1"/>
  <c r="E722" i="7"/>
  <c r="O722" i="7" s="1"/>
  <c r="E722" i="6"/>
  <c r="V720" i="7"/>
  <c r="W720" i="7"/>
  <c r="U721" i="7"/>
  <c r="S721" i="7"/>
  <c r="T721" i="7"/>
  <c r="R721" i="7"/>
  <c r="E1035" i="5"/>
  <c r="H1034" i="5"/>
  <c r="G1034" i="5"/>
  <c r="F1034" i="5"/>
  <c r="E1054" i="4"/>
  <c r="C1055" i="4"/>
  <c r="F1043" i="3"/>
  <c r="H1042" i="3"/>
  <c r="I1042" i="3" s="1"/>
  <c r="G1044" i="3"/>
  <c r="G723" i="4" l="1"/>
  <c r="H723" i="4" s="1"/>
  <c r="E723" i="7"/>
  <c r="O723" i="7" s="1"/>
  <c r="E723" i="6"/>
  <c r="S722" i="7"/>
  <c r="R722" i="7"/>
  <c r="U722" i="7"/>
  <c r="T722" i="7"/>
  <c r="V721" i="7"/>
  <c r="W721" i="7"/>
  <c r="E1036" i="5"/>
  <c r="H1035" i="5"/>
  <c r="G1035" i="5"/>
  <c r="F1035" i="5"/>
  <c r="E1055" i="4"/>
  <c r="C1056" i="4"/>
  <c r="G1045" i="3"/>
  <c r="H1043" i="3"/>
  <c r="I1043" i="3" s="1"/>
  <c r="F1044" i="3"/>
  <c r="G724" i="4" l="1"/>
  <c r="H724" i="4" s="1"/>
  <c r="E724" i="7"/>
  <c r="O724" i="7" s="1"/>
  <c r="E724" i="6"/>
  <c r="S723" i="7"/>
  <c r="R723" i="7"/>
  <c r="T723" i="7"/>
  <c r="U723" i="7"/>
  <c r="W722" i="7"/>
  <c r="V722" i="7"/>
  <c r="G1036" i="5"/>
  <c r="F1036" i="5"/>
  <c r="E1037" i="5"/>
  <c r="H1036" i="5"/>
  <c r="E1056" i="4"/>
  <c r="C1057" i="4"/>
  <c r="F1045" i="3"/>
  <c r="H1044" i="3"/>
  <c r="I1044" i="3" s="1"/>
  <c r="G1046" i="3"/>
  <c r="G725" i="4" l="1"/>
  <c r="H725" i="4" s="1"/>
  <c r="E725" i="7"/>
  <c r="O725" i="7" s="1"/>
  <c r="E725" i="6"/>
  <c r="W723" i="7"/>
  <c r="V723" i="7"/>
  <c r="S724" i="7"/>
  <c r="R724" i="7"/>
  <c r="V724" i="7" s="1"/>
  <c r="U724" i="7"/>
  <c r="T724" i="7"/>
  <c r="E1038" i="5"/>
  <c r="H1037" i="5"/>
  <c r="G1037" i="5"/>
  <c r="F1037" i="5"/>
  <c r="E1057" i="4"/>
  <c r="C1058" i="4"/>
  <c r="G1047" i="3"/>
  <c r="F1046" i="3"/>
  <c r="H1045" i="3"/>
  <c r="I1045" i="3" s="1"/>
  <c r="U725" i="7" l="1"/>
  <c r="T725" i="7"/>
  <c r="S725" i="7"/>
  <c r="R725" i="7"/>
  <c r="G726" i="4"/>
  <c r="H726" i="4" s="1"/>
  <c r="E726" i="7"/>
  <c r="O726" i="7" s="1"/>
  <c r="E726" i="6"/>
  <c r="W724" i="7"/>
  <c r="E1039" i="5"/>
  <c r="H1038" i="5"/>
  <c r="G1038" i="5"/>
  <c r="F1038" i="5"/>
  <c r="E1058" i="4"/>
  <c r="C1059" i="4"/>
  <c r="H1046" i="3"/>
  <c r="I1046" i="3" s="1"/>
  <c r="F1047" i="3"/>
  <c r="G1048" i="3"/>
  <c r="G727" i="4" l="1"/>
  <c r="H727" i="4" s="1"/>
  <c r="E727" i="7"/>
  <c r="O727" i="7" s="1"/>
  <c r="E727" i="6"/>
  <c r="U726" i="7"/>
  <c r="S726" i="7"/>
  <c r="T726" i="7"/>
  <c r="R726" i="7"/>
  <c r="W725" i="7"/>
  <c r="V725" i="7"/>
  <c r="G1039" i="5"/>
  <c r="F1039" i="5"/>
  <c r="E1040" i="5"/>
  <c r="H1039" i="5"/>
  <c r="E1059" i="4"/>
  <c r="C1060" i="4"/>
  <c r="G1049" i="3"/>
  <c r="F1048" i="3"/>
  <c r="H1047" i="3"/>
  <c r="I1047" i="3" s="1"/>
  <c r="W726" i="7" l="1"/>
  <c r="V726" i="7"/>
  <c r="U727" i="7"/>
  <c r="S727" i="7"/>
  <c r="T727" i="7"/>
  <c r="R727" i="7"/>
  <c r="G728" i="4"/>
  <c r="H728" i="4" s="1"/>
  <c r="E728" i="7"/>
  <c r="O728" i="7" s="1"/>
  <c r="E728" i="6"/>
  <c r="E1041" i="5"/>
  <c r="H1040" i="5"/>
  <c r="G1040" i="5"/>
  <c r="F1040" i="5"/>
  <c r="E1060" i="4"/>
  <c r="C1061" i="4"/>
  <c r="F1049" i="3"/>
  <c r="H1048" i="3"/>
  <c r="I1048" i="3" s="1"/>
  <c r="G1050" i="3"/>
  <c r="G729" i="4" l="1"/>
  <c r="H729" i="4" s="1"/>
  <c r="E729" i="7"/>
  <c r="O729" i="7" s="1"/>
  <c r="E729" i="6"/>
  <c r="T728" i="7"/>
  <c r="S728" i="7"/>
  <c r="R728" i="7"/>
  <c r="U728" i="7"/>
  <c r="W727" i="7"/>
  <c r="V727" i="7"/>
  <c r="E1042" i="5"/>
  <c r="H1041" i="5"/>
  <c r="G1041" i="5"/>
  <c r="F1041" i="5"/>
  <c r="E1061" i="4"/>
  <c r="C1062" i="4"/>
  <c r="G1051" i="3"/>
  <c r="H1049" i="3"/>
  <c r="I1049" i="3" s="1"/>
  <c r="F1050" i="3"/>
  <c r="W728" i="7" l="1"/>
  <c r="V728" i="7"/>
  <c r="U729" i="7"/>
  <c r="S729" i="7"/>
  <c r="R729" i="7"/>
  <c r="T729" i="7"/>
  <c r="G730" i="4"/>
  <c r="H730" i="4" s="1"/>
  <c r="E730" i="7"/>
  <c r="O730" i="7" s="1"/>
  <c r="E730" i="6"/>
  <c r="G1042" i="5"/>
  <c r="F1042" i="5"/>
  <c r="E1043" i="5"/>
  <c r="H1042" i="5"/>
  <c r="E1062" i="4"/>
  <c r="C1063" i="4"/>
  <c r="F1051" i="3"/>
  <c r="H1050" i="3"/>
  <c r="I1050" i="3" s="1"/>
  <c r="G1052" i="3"/>
  <c r="G731" i="4" l="1"/>
  <c r="H731" i="4" s="1"/>
  <c r="E731" i="7"/>
  <c r="O731" i="7" s="1"/>
  <c r="E731" i="6"/>
  <c r="U730" i="7"/>
  <c r="S730" i="7"/>
  <c r="R730" i="7"/>
  <c r="T730" i="7"/>
  <c r="W729" i="7"/>
  <c r="V729" i="7"/>
  <c r="E1044" i="5"/>
  <c r="H1043" i="5"/>
  <c r="G1043" i="5"/>
  <c r="F1043" i="5"/>
  <c r="E1063" i="4"/>
  <c r="C1064" i="4"/>
  <c r="G1053" i="3"/>
  <c r="H1051" i="3"/>
  <c r="I1051" i="3" s="1"/>
  <c r="F1052" i="3"/>
  <c r="G732" i="4" l="1"/>
  <c r="H732" i="4" s="1"/>
  <c r="E732" i="7"/>
  <c r="O732" i="7" s="1"/>
  <c r="E732" i="6"/>
  <c r="T731" i="7"/>
  <c r="U731" i="7"/>
  <c r="S731" i="7"/>
  <c r="R731" i="7"/>
  <c r="W730" i="7"/>
  <c r="V730" i="7"/>
  <c r="E1045" i="5"/>
  <c r="H1044" i="5"/>
  <c r="G1044" i="5"/>
  <c r="F1044" i="5"/>
  <c r="E1064" i="4"/>
  <c r="C1065" i="4"/>
  <c r="F1053" i="3"/>
  <c r="H1052" i="3"/>
  <c r="I1052" i="3" s="1"/>
  <c r="G1054" i="3"/>
  <c r="W731" i="7" l="1"/>
  <c r="V731" i="7"/>
  <c r="U732" i="7"/>
  <c r="S732" i="7"/>
  <c r="T732" i="7"/>
  <c r="R732" i="7"/>
  <c r="G733" i="4"/>
  <c r="H733" i="4" s="1"/>
  <c r="E733" i="7"/>
  <c r="O733" i="7" s="1"/>
  <c r="E733" i="6"/>
  <c r="G1045" i="5"/>
  <c r="F1045" i="5"/>
  <c r="E1046" i="5"/>
  <c r="H1045" i="5"/>
  <c r="E1065" i="4"/>
  <c r="C1066" i="4"/>
  <c r="G1055" i="3"/>
  <c r="F1054" i="3"/>
  <c r="H1053" i="3"/>
  <c r="I1053" i="3" s="1"/>
  <c r="G734" i="4" l="1"/>
  <c r="H734" i="4" s="1"/>
  <c r="E734" i="7"/>
  <c r="O734" i="7" s="1"/>
  <c r="E734" i="6"/>
  <c r="R733" i="7"/>
  <c r="T733" i="7"/>
  <c r="U733" i="7"/>
  <c r="S733" i="7"/>
  <c r="W732" i="7"/>
  <c r="V732" i="7"/>
  <c r="E1047" i="5"/>
  <c r="H1046" i="5"/>
  <c r="G1046" i="5"/>
  <c r="F1046" i="5"/>
  <c r="E1066" i="4"/>
  <c r="C1067" i="4"/>
  <c r="H1054" i="3"/>
  <c r="I1054" i="3" s="1"/>
  <c r="F1055" i="3"/>
  <c r="G1056" i="3"/>
  <c r="U734" i="7" l="1"/>
  <c r="T734" i="7"/>
  <c r="S734" i="7"/>
  <c r="R734" i="7"/>
  <c r="G735" i="4"/>
  <c r="H735" i="4" s="1"/>
  <c r="E735" i="7"/>
  <c r="O735" i="7" s="1"/>
  <c r="E735" i="6"/>
  <c r="W733" i="7"/>
  <c r="V733" i="7"/>
  <c r="E1048" i="5"/>
  <c r="H1047" i="5"/>
  <c r="G1047" i="5"/>
  <c r="F1047" i="5"/>
  <c r="E1067" i="4"/>
  <c r="C1068" i="4"/>
  <c r="G1057" i="3"/>
  <c r="H1055" i="3"/>
  <c r="I1055" i="3" s="1"/>
  <c r="F1056" i="3"/>
  <c r="G736" i="4" l="1"/>
  <c r="H736" i="4" s="1"/>
  <c r="E736" i="7"/>
  <c r="O736" i="7" s="1"/>
  <c r="E736" i="6"/>
  <c r="U735" i="7"/>
  <c r="T735" i="7"/>
  <c r="S735" i="7"/>
  <c r="R735" i="7"/>
  <c r="V734" i="7"/>
  <c r="W734" i="7"/>
  <c r="G1048" i="5"/>
  <c r="F1048" i="5"/>
  <c r="E1049" i="5"/>
  <c r="H1048" i="5"/>
  <c r="E1068" i="4"/>
  <c r="C1069" i="4"/>
  <c r="F1057" i="3"/>
  <c r="H1056" i="3"/>
  <c r="I1056" i="3" s="1"/>
  <c r="G1058" i="3"/>
  <c r="V735" i="7" l="1"/>
  <c r="W735" i="7"/>
  <c r="S736" i="7"/>
  <c r="R736" i="7"/>
  <c r="U736" i="7"/>
  <c r="T736" i="7"/>
  <c r="G737" i="4"/>
  <c r="H737" i="4" s="1"/>
  <c r="E737" i="7"/>
  <c r="O737" i="7" s="1"/>
  <c r="E737" i="6"/>
  <c r="E1050" i="5"/>
  <c r="H1049" i="5"/>
  <c r="G1049" i="5"/>
  <c r="F1049" i="5"/>
  <c r="E1069" i="4"/>
  <c r="C1070" i="4"/>
  <c r="G1059" i="3"/>
  <c r="F1058" i="3"/>
  <c r="H1057" i="3"/>
  <c r="I1057" i="3" s="1"/>
  <c r="G738" i="4" l="1"/>
  <c r="H738" i="4" s="1"/>
  <c r="E738" i="7"/>
  <c r="O738" i="7" s="1"/>
  <c r="E738" i="6"/>
  <c r="U737" i="7"/>
  <c r="T737" i="7"/>
  <c r="S737" i="7"/>
  <c r="R737" i="7"/>
  <c r="W736" i="7"/>
  <c r="V736" i="7"/>
  <c r="E1051" i="5"/>
  <c r="H1050" i="5"/>
  <c r="G1050" i="5"/>
  <c r="F1050" i="5"/>
  <c r="E1070" i="4"/>
  <c r="C1071" i="4"/>
  <c r="H1058" i="3"/>
  <c r="I1058" i="3" s="1"/>
  <c r="F1059" i="3"/>
  <c r="G1060" i="3"/>
  <c r="V737" i="7" l="1"/>
  <c r="W737" i="7"/>
  <c r="R738" i="7"/>
  <c r="S738" i="7"/>
  <c r="U738" i="7"/>
  <c r="T738" i="7"/>
  <c r="G739" i="4"/>
  <c r="H739" i="4" s="1"/>
  <c r="E739" i="7"/>
  <c r="O739" i="7" s="1"/>
  <c r="E739" i="6"/>
  <c r="G1051" i="5"/>
  <c r="F1051" i="5"/>
  <c r="E1052" i="5"/>
  <c r="H1051" i="5"/>
  <c r="E1071" i="4"/>
  <c r="C1072" i="4"/>
  <c r="G1061" i="3"/>
  <c r="F1060" i="3"/>
  <c r="H1059" i="3"/>
  <c r="I1059" i="3" s="1"/>
  <c r="G740" i="4" l="1"/>
  <c r="H740" i="4" s="1"/>
  <c r="E740" i="7"/>
  <c r="O740" i="7" s="1"/>
  <c r="E740" i="6"/>
  <c r="U739" i="7"/>
  <c r="R739" i="7"/>
  <c r="T739" i="7"/>
  <c r="S739" i="7"/>
  <c r="W738" i="7"/>
  <c r="V738" i="7"/>
  <c r="E1053" i="5"/>
  <c r="H1052" i="5"/>
  <c r="G1052" i="5"/>
  <c r="F1052" i="5"/>
  <c r="E1072" i="4"/>
  <c r="C1073" i="4"/>
  <c r="F1061" i="3"/>
  <c r="H1060" i="3"/>
  <c r="I1060" i="3" s="1"/>
  <c r="G1062" i="3"/>
  <c r="G741" i="4" l="1"/>
  <c r="H741" i="4" s="1"/>
  <c r="E741" i="7"/>
  <c r="O741" i="7" s="1"/>
  <c r="E741" i="6"/>
  <c r="W739" i="7"/>
  <c r="V739" i="7"/>
  <c r="S740" i="7"/>
  <c r="R740" i="7"/>
  <c r="U740" i="7"/>
  <c r="T740" i="7"/>
  <c r="E1054" i="5"/>
  <c r="H1053" i="5"/>
  <c r="G1053" i="5"/>
  <c r="F1053" i="5"/>
  <c r="E1073" i="4"/>
  <c r="C1074" i="4"/>
  <c r="G1063" i="3"/>
  <c r="H1061" i="3"/>
  <c r="I1061" i="3" s="1"/>
  <c r="F1062" i="3"/>
  <c r="G742" i="4" l="1"/>
  <c r="H742" i="4" s="1"/>
  <c r="E742" i="7"/>
  <c r="O742" i="7" s="1"/>
  <c r="E742" i="6"/>
  <c r="W740" i="7"/>
  <c r="V740" i="7"/>
  <c r="R741" i="7"/>
  <c r="T741" i="7"/>
  <c r="S741" i="7"/>
  <c r="U741" i="7"/>
  <c r="G1054" i="5"/>
  <c r="F1054" i="5"/>
  <c r="E1055" i="5"/>
  <c r="H1054" i="5"/>
  <c r="E1074" i="4"/>
  <c r="C1075" i="4"/>
  <c r="F1063" i="3"/>
  <c r="H1062" i="3"/>
  <c r="I1062" i="3" s="1"/>
  <c r="G1064" i="3"/>
  <c r="G743" i="4" l="1"/>
  <c r="H743" i="4" s="1"/>
  <c r="E743" i="7"/>
  <c r="O743" i="7" s="1"/>
  <c r="E743" i="6"/>
  <c r="W741" i="7"/>
  <c r="V741" i="7"/>
  <c r="U742" i="7"/>
  <c r="S742" i="7"/>
  <c r="R742" i="7"/>
  <c r="T742" i="7"/>
  <c r="E1056" i="5"/>
  <c r="H1055" i="5"/>
  <c r="G1055" i="5"/>
  <c r="F1055" i="5"/>
  <c r="E1075" i="4"/>
  <c r="C1076" i="4"/>
  <c r="G1065" i="3"/>
  <c r="H1063" i="3"/>
  <c r="I1063" i="3" s="1"/>
  <c r="F1064" i="3"/>
  <c r="W742" i="7" l="1"/>
  <c r="V742" i="7"/>
  <c r="G744" i="4"/>
  <c r="H744" i="4" s="1"/>
  <c r="E744" i="7"/>
  <c r="O744" i="7" s="1"/>
  <c r="E744" i="6"/>
  <c r="U743" i="7"/>
  <c r="T743" i="7"/>
  <c r="S743" i="7"/>
  <c r="R743" i="7"/>
  <c r="E1057" i="5"/>
  <c r="H1056" i="5"/>
  <c r="G1056" i="5"/>
  <c r="F1056" i="5"/>
  <c r="E1076" i="4"/>
  <c r="C1077" i="4"/>
  <c r="F1065" i="3"/>
  <c r="H1064" i="3"/>
  <c r="I1064" i="3" s="1"/>
  <c r="G1066" i="3"/>
  <c r="G745" i="4" l="1"/>
  <c r="H745" i="4" s="1"/>
  <c r="E745" i="7"/>
  <c r="O745" i="7" s="1"/>
  <c r="E745" i="6"/>
  <c r="U744" i="7"/>
  <c r="R744" i="7"/>
  <c r="S744" i="7"/>
  <c r="T744" i="7"/>
  <c r="W743" i="7"/>
  <c r="V743" i="7"/>
  <c r="G1057" i="5"/>
  <c r="F1057" i="5"/>
  <c r="E1058" i="5"/>
  <c r="H1057" i="5"/>
  <c r="E1077" i="4"/>
  <c r="C1078" i="4"/>
  <c r="G1067" i="3"/>
  <c r="F1066" i="3"/>
  <c r="H1065" i="3"/>
  <c r="I1065" i="3" s="1"/>
  <c r="G746" i="4" l="1"/>
  <c r="H746" i="4" s="1"/>
  <c r="E746" i="6"/>
  <c r="E746" i="7"/>
  <c r="O746" i="7" s="1"/>
  <c r="U745" i="7"/>
  <c r="R745" i="7"/>
  <c r="T745" i="7"/>
  <c r="S745" i="7"/>
  <c r="W744" i="7"/>
  <c r="V744" i="7"/>
  <c r="E1059" i="5"/>
  <c r="H1058" i="5"/>
  <c r="G1058" i="5"/>
  <c r="F1058" i="5"/>
  <c r="E1078" i="4"/>
  <c r="C1079" i="4"/>
  <c r="H1066" i="3"/>
  <c r="I1066" i="3" s="1"/>
  <c r="F1067" i="3"/>
  <c r="G1068" i="3"/>
  <c r="W745" i="7" l="1"/>
  <c r="V745" i="7"/>
  <c r="U746" i="7"/>
  <c r="T746" i="7"/>
  <c r="S746" i="7"/>
  <c r="R746" i="7"/>
  <c r="G747" i="4"/>
  <c r="H747" i="4" s="1"/>
  <c r="E747" i="7"/>
  <c r="O747" i="7" s="1"/>
  <c r="E747" i="6"/>
  <c r="E1060" i="5"/>
  <c r="H1059" i="5"/>
  <c r="G1059" i="5"/>
  <c r="F1059" i="5"/>
  <c r="E1079" i="4"/>
  <c r="C1080" i="4"/>
  <c r="G1069" i="3"/>
  <c r="H1067" i="3"/>
  <c r="I1067" i="3" s="1"/>
  <c r="F1068" i="3"/>
  <c r="G748" i="4" l="1"/>
  <c r="H748" i="4" s="1"/>
  <c r="E748" i="7"/>
  <c r="O748" i="7" s="1"/>
  <c r="E748" i="6"/>
  <c r="S747" i="7"/>
  <c r="R747" i="7"/>
  <c r="T747" i="7"/>
  <c r="U747" i="7"/>
  <c r="V746" i="7"/>
  <c r="W746" i="7"/>
  <c r="G1060" i="5"/>
  <c r="F1060" i="5"/>
  <c r="E1061" i="5"/>
  <c r="H1060" i="5"/>
  <c r="E1080" i="4"/>
  <c r="C1081" i="4"/>
  <c r="F1069" i="3"/>
  <c r="H1068" i="3"/>
  <c r="I1068" i="3" s="1"/>
  <c r="G1070" i="3"/>
  <c r="U748" i="7" l="1"/>
  <c r="S748" i="7"/>
  <c r="R748" i="7"/>
  <c r="T748" i="7"/>
  <c r="G749" i="4"/>
  <c r="H749" i="4" s="1"/>
  <c r="E749" i="7"/>
  <c r="O749" i="7" s="1"/>
  <c r="E749" i="6"/>
  <c r="W747" i="7"/>
  <c r="V747" i="7"/>
  <c r="E1062" i="5"/>
  <c r="H1061" i="5"/>
  <c r="G1061" i="5"/>
  <c r="F1061" i="5"/>
  <c r="E1081" i="4"/>
  <c r="C1082" i="4"/>
  <c r="G1071" i="3"/>
  <c r="F1070" i="3"/>
  <c r="H1069" i="3"/>
  <c r="I1069" i="3" s="1"/>
  <c r="G750" i="4" l="1"/>
  <c r="H750" i="4" s="1"/>
  <c r="E750" i="7"/>
  <c r="O750" i="7" s="1"/>
  <c r="E750" i="6"/>
  <c r="T749" i="7"/>
  <c r="U749" i="7"/>
  <c r="R749" i="7"/>
  <c r="S749" i="7"/>
  <c r="V748" i="7"/>
  <c r="W748" i="7"/>
  <c r="E1063" i="5"/>
  <c r="H1062" i="5"/>
  <c r="G1062" i="5"/>
  <c r="F1062" i="5"/>
  <c r="E1082" i="4"/>
  <c r="C1083" i="4"/>
  <c r="H1070" i="3"/>
  <c r="I1070" i="3" s="1"/>
  <c r="F1071" i="3"/>
  <c r="G1072" i="3"/>
  <c r="W749" i="7" l="1"/>
  <c r="V749" i="7"/>
  <c r="G751" i="4"/>
  <c r="H751" i="4" s="1"/>
  <c r="E751" i="7"/>
  <c r="O751" i="7" s="1"/>
  <c r="E751" i="6"/>
  <c r="U750" i="7"/>
  <c r="T750" i="7"/>
  <c r="S750" i="7"/>
  <c r="R750" i="7"/>
  <c r="G1063" i="5"/>
  <c r="F1063" i="5"/>
  <c r="E1064" i="5"/>
  <c r="H1063" i="5"/>
  <c r="E1083" i="4"/>
  <c r="C1084" i="4"/>
  <c r="G1073" i="3"/>
  <c r="F1072" i="3"/>
  <c r="H1071" i="3"/>
  <c r="I1071" i="3" s="1"/>
  <c r="U751" i="7" l="1"/>
  <c r="R751" i="7"/>
  <c r="T751" i="7"/>
  <c r="S751" i="7"/>
  <c r="G752" i="4"/>
  <c r="H752" i="4" s="1"/>
  <c r="E752" i="7"/>
  <c r="O752" i="7" s="1"/>
  <c r="E752" i="6"/>
  <c r="W750" i="7"/>
  <c r="V750" i="7"/>
  <c r="E1065" i="5"/>
  <c r="H1064" i="5"/>
  <c r="G1064" i="5"/>
  <c r="F1064" i="5"/>
  <c r="E1084" i="4"/>
  <c r="C1085" i="4"/>
  <c r="F1073" i="3"/>
  <c r="H1072" i="3"/>
  <c r="I1072" i="3" s="1"/>
  <c r="G1074" i="3"/>
  <c r="U752" i="7" l="1"/>
  <c r="T752" i="7"/>
  <c r="S752" i="7"/>
  <c r="R752" i="7"/>
  <c r="G753" i="4"/>
  <c r="H753" i="4" s="1"/>
  <c r="E753" i="7"/>
  <c r="O753" i="7" s="1"/>
  <c r="E753" i="6"/>
  <c r="W751" i="7"/>
  <c r="V751" i="7"/>
  <c r="E1066" i="5"/>
  <c r="H1065" i="5"/>
  <c r="G1065" i="5"/>
  <c r="F1065" i="5"/>
  <c r="E1085" i="4"/>
  <c r="C1086" i="4"/>
  <c r="G1075" i="3"/>
  <c r="H1073" i="3"/>
  <c r="I1073" i="3" s="1"/>
  <c r="F1074" i="3"/>
  <c r="G754" i="4" l="1"/>
  <c r="H754" i="4" s="1"/>
  <c r="E754" i="7"/>
  <c r="O754" i="7" s="1"/>
  <c r="E754" i="6"/>
  <c r="S753" i="7"/>
  <c r="R753" i="7"/>
  <c r="T753" i="7"/>
  <c r="U753" i="7"/>
  <c r="W752" i="7"/>
  <c r="V752" i="7"/>
  <c r="G1066" i="5"/>
  <c r="F1066" i="5"/>
  <c r="E1067" i="5"/>
  <c r="H1066" i="5"/>
  <c r="E1086" i="4"/>
  <c r="C1087" i="4"/>
  <c r="F1075" i="3"/>
  <c r="H1074" i="3"/>
  <c r="I1074" i="3" s="1"/>
  <c r="G1076" i="3"/>
  <c r="G755" i="4" l="1"/>
  <c r="H755" i="4" s="1"/>
  <c r="E755" i="7"/>
  <c r="O755" i="7" s="1"/>
  <c r="E755" i="6"/>
  <c r="W753" i="7"/>
  <c r="V753" i="7"/>
  <c r="U754" i="7"/>
  <c r="S754" i="7"/>
  <c r="R754" i="7"/>
  <c r="T754" i="7"/>
  <c r="E1068" i="5"/>
  <c r="H1067" i="5"/>
  <c r="G1067" i="5"/>
  <c r="F1067" i="5"/>
  <c r="E1087" i="4"/>
  <c r="C1088" i="4"/>
  <c r="G1077" i="3"/>
  <c r="H1075" i="3"/>
  <c r="I1075" i="3" s="1"/>
  <c r="F1076" i="3"/>
  <c r="G756" i="4" l="1"/>
  <c r="H756" i="4" s="1"/>
  <c r="E756" i="7"/>
  <c r="O756" i="7" s="1"/>
  <c r="E756" i="6"/>
  <c r="W754" i="7"/>
  <c r="V754" i="7"/>
  <c r="U755" i="7"/>
  <c r="T755" i="7"/>
  <c r="R755" i="7"/>
  <c r="S755" i="7"/>
  <c r="E1069" i="5"/>
  <c r="H1068" i="5"/>
  <c r="G1068" i="5"/>
  <c r="F1068" i="5"/>
  <c r="E1088" i="4"/>
  <c r="C1089" i="4"/>
  <c r="F1077" i="3"/>
  <c r="H1076" i="3"/>
  <c r="I1076" i="3" s="1"/>
  <c r="G1078" i="3"/>
  <c r="W755" i="7" l="1"/>
  <c r="V755" i="7"/>
  <c r="G757" i="4"/>
  <c r="H757" i="4" s="1"/>
  <c r="E757" i="7"/>
  <c r="O757" i="7" s="1"/>
  <c r="E757" i="6"/>
  <c r="U756" i="7"/>
  <c r="T756" i="7"/>
  <c r="S756" i="7"/>
  <c r="R756" i="7"/>
  <c r="G1069" i="5"/>
  <c r="F1069" i="5"/>
  <c r="E1070" i="5"/>
  <c r="H1069" i="5"/>
  <c r="E1089" i="4"/>
  <c r="C1090" i="4"/>
  <c r="G1079" i="3"/>
  <c r="H1077" i="3"/>
  <c r="I1077" i="3" s="1"/>
  <c r="F1078" i="3"/>
  <c r="S757" i="7" l="1"/>
  <c r="T757" i="7"/>
  <c r="U757" i="7"/>
  <c r="R757" i="7"/>
  <c r="G758" i="4"/>
  <c r="H758" i="4" s="1"/>
  <c r="E758" i="7"/>
  <c r="O758" i="7" s="1"/>
  <c r="E758" i="6"/>
  <c r="V756" i="7"/>
  <c r="W756" i="7"/>
  <c r="E1071" i="5"/>
  <c r="H1070" i="5"/>
  <c r="G1070" i="5"/>
  <c r="F1070" i="5"/>
  <c r="E1090" i="4"/>
  <c r="C1091" i="4"/>
  <c r="F1079" i="3"/>
  <c r="H1078" i="3"/>
  <c r="I1078" i="3" s="1"/>
  <c r="G1080" i="3"/>
  <c r="G759" i="4" l="1"/>
  <c r="H759" i="4" s="1"/>
  <c r="E759" i="7"/>
  <c r="O759" i="7" s="1"/>
  <c r="E759" i="6"/>
  <c r="U758" i="7"/>
  <c r="T758" i="7"/>
  <c r="S758" i="7"/>
  <c r="R758" i="7"/>
  <c r="W757" i="7"/>
  <c r="V757" i="7"/>
  <c r="E1072" i="5"/>
  <c r="H1071" i="5"/>
  <c r="G1071" i="5"/>
  <c r="F1071" i="5"/>
  <c r="E1091" i="4"/>
  <c r="C1092" i="4"/>
  <c r="G1081" i="3"/>
  <c r="H1079" i="3"/>
  <c r="I1079" i="3" s="1"/>
  <c r="F1080" i="3"/>
  <c r="G760" i="4" l="1"/>
  <c r="H760" i="4" s="1"/>
  <c r="E760" i="7"/>
  <c r="O760" i="7" s="1"/>
  <c r="E760" i="6"/>
  <c r="V758" i="7"/>
  <c r="W758" i="7"/>
  <c r="S759" i="7"/>
  <c r="R759" i="7"/>
  <c r="T759" i="7"/>
  <c r="U759" i="7"/>
  <c r="G1072" i="5"/>
  <c r="F1072" i="5"/>
  <c r="E1073" i="5"/>
  <c r="H1072" i="5"/>
  <c r="E1092" i="4"/>
  <c r="C1093" i="4"/>
  <c r="F1081" i="3"/>
  <c r="H1080" i="3"/>
  <c r="I1080" i="3" s="1"/>
  <c r="G1082" i="3"/>
  <c r="U760" i="7" l="1"/>
  <c r="S760" i="7"/>
  <c r="R760" i="7"/>
  <c r="T760" i="7"/>
  <c r="G761" i="4"/>
  <c r="H761" i="4" s="1"/>
  <c r="E761" i="7"/>
  <c r="O761" i="7" s="1"/>
  <c r="E761" i="6"/>
  <c r="V759" i="7"/>
  <c r="W759" i="7"/>
  <c r="E1074" i="5"/>
  <c r="H1073" i="5"/>
  <c r="G1073" i="5"/>
  <c r="F1073" i="5"/>
  <c r="E1093" i="4"/>
  <c r="C1094" i="4"/>
  <c r="G1083" i="3"/>
  <c r="F1082" i="3"/>
  <c r="H1081" i="3"/>
  <c r="I1081" i="3" s="1"/>
  <c r="G762" i="4" l="1"/>
  <c r="H762" i="4" s="1"/>
  <c r="E762" i="7"/>
  <c r="O762" i="7" s="1"/>
  <c r="E762" i="6"/>
  <c r="U761" i="7"/>
  <c r="T761" i="7"/>
  <c r="S761" i="7"/>
  <c r="R761" i="7"/>
  <c r="W760" i="7"/>
  <c r="V760" i="7"/>
  <c r="E1075" i="5"/>
  <c r="H1074" i="5"/>
  <c r="G1074" i="5"/>
  <c r="F1074" i="5"/>
  <c r="E1094" i="4"/>
  <c r="C1095" i="4"/>
  <c r="H1082" i="3"/>
  <c r="I1082" i="3" s="1"/>
  <c r="F1083" i="3"/>
  <c r="G1084" i="3"/>
  <c r="G763" i="4" l="1"/>
  <c r="H763" i="4" s="1"/>
  <c r="E763" i="7"/>
  <c r="O763" i="7" s="1"/>
  <c r="E763" i="6"/>
  <c r="W761" i="7"/>
  <c r="V761" i="7"/>
  <c r="U762" i="7"/>
  <c r="R762" i="7"/>
  <c r="T762" i="7"/>
  <c r="S762" i="7"/>
  <c r="G1075" i="5"/>
  <c r="F1075" i="5"/>
  <c r="E1076" i="5"/>
  <c r="H1075" i="5"/>
  <c r="E1095" i="4"/>
  <c r="C1096" i="4"/>
  <c r="G1085" i="3"/>
  <c r="F1084" i="3"/>
  <c r="H1083" i="3"/>
  <c r="I1083" i="3" s="1"/>
  <c r="W762" i="7" l="1"/>
  <c r="V762" i="7"/>
  <c r="U763" i="7"/>
  <c r="S763" i="7"/>
  <c r="T763" i="7"/>
  <c r="R763" i="7"/>
  <c r="G764" i="4"/>
  <c r="H764" i="4" s="1"/>
  <c r="E764" i="7"/>
  <c r="O764" i="7" s="1"/>
  <c r="E764" i="6"/>
  <c r="E1077" i="5"/>
  <c r="H1076" i="5"/>
  <c r="G1076" i="5"/>
  <c r="F1076" i="5"/>
  <c r="E1096" i="4"/>
  <c r="C1097" i="4"/>
  <c r="F1085" i="3"/>
  <c r="H1084" i="3"/>
  <c r="I1084" i="3" s="1"/>
  <c r="G1086" i="3"/>
  <c r="G765" i="4" l="1"/>
  <c r="H765" i="4" s="1"/>
  <c r="E765" i="7"/>
  <c r="O765" i="7" s="1"/>
  <c r="E765" i="6"/>
  <c r="V763" i="7"/>
  <c r="W763" i="7"/>
  <c r="U764" i="7"/>
  <c r="T764" i="7"/>
  <c r="S764" i="7"/>
  <c r="R764" i="7"/>
  <c r="E1078" i="5"/>
  <c r="H1077" i="5"/>
  <c r="G1077" i="5"/>
  <c r="F1077" i="5"/>
  <c r="E1097" i="4"/>
  <c r="C1098" i="4"/>
  <c r="G1087" i="3"/>
  <c r="H1085" i="3"/>
  <c r="I1085" i="3" s="1"/>
  <c r="F1086" i="3"/>
  <c r="S765" i="7" l="1"/>
  <c r="R765" i="7"/>
  <c r="U765" i="7"/>
  <c r="T765" i="7"/>
  <c r="G766" i="4"/>
  <c r="H766" i="4" s="1"/>
  <c r="E766" i="7"/>
  <c r="O766" i="7" s="1"/>
  <c r="E766" i="6"/>
  <c r="W764" i="7"/>
  <c r="V764" i="7"/>
  <c r="G1078" i="5"/>
  <c r="F1078" i="5"/>
  <c r="E1079" i="5"/>
  <c r="H1078" i="5"/>
  <c r="E1098" i="4"/>
  <c r="C1099" i="4"/>
  <c r="F1087" i="3"/>
  <c r="H1086" i="3"/>
  <c r="I1086" i="3" s="1"/>
  <c r="G1088" i="3"/>
  <c r="V765" i="7" l="1"/>
  <c r="W765" i="7"/>
  <c r="G767" i="4"/>
  <c r="H767" i="4" s="1"/>
  <c r="E767" i="7"/>
  <c r="O767" i="7" s="1"/>
  <c r="E767" i="6"/>
  <c r="R766" i="7"/>
  <c r="S766" i="7"/>
  <c r="U766" i="7"/>
  <c r="T766" i="7"/>
  <c r="E1080" i="5"/>
  <c r="H1079" i="5"/>
  <c r="G1079" i="5"/>
  <c r="F1079" i="5"/>
  <c r="E1099" i="4"/>
  <c r="C1100" i="4"/>
  <c r="G1089" i="3"/>
  <c r="H1087" i="3"/>
  <c r="I1087" i="3" s="1"/>
  <c r="F1088" i="3"/>
  <c r="G768" i="4" l="1"/>
  <c r="H768" i="4" s="1"/>
  <c r="E768" i="7"/>
  <c r="O768" i="7" s="1"/>
  <c r="E768" i="6"/>
  <c r="W766" i="7"/>
  <c r="V766" i="7"/>
  <c r="U767" i="7"/>
  <c r="T767" i="7"/>
  <c r="S767" i="7"/>
  <c r="R767" i="7"/>
  <c r="E1081" i="5"/>
  <c r="H1080" i="5"/>
  <c r="G1080" i="5"/>
  <c r="F1080" i="5"/>
  <c r="E1100" i="4"/>
  <c r="C1101" i="4"/>
  <c r="F1089" i="3"/>
  <c r="H1088" i="3"/>
  <c r="I1088" i="3" s="1"/>
  <c r="G1090" i="3"/>
  <c r="R768" i="7" l="1"/>
  <c r="U768" i="7"/>
  <c r="T768" i="7"/>
  <c r="S768" i="7"/>
  <c r="G769" i="4"/>
  <c r="H769" i="4" s="1"/>
  <c r="E769" i="7"/>
  <c r="O769" i="7" s="1"/>
  <c r="E769" i="6"/>
  <c r="W767" i="7"/>
  <c r="V767" i="7"/>
  <c r="G1081" i="5"/>
  <c r="F1081" i="5"/>
  <c r="E1082" i="5"/>
  <c r="H1081" i="5"/>
  <c r="E1101" i="4"/>
  <c r="C1102" i="4"/>
  <c r="G1091" i="3"/>
  <c r="H1089" i="3"/>
  <c r="I1089" i="3" s="1"/>
  <c r="F1090" i="3"/>
  <c r="G770" i="4" l="1"/>
  <c r="H770" i="4" s="1"/>
  <c r="E770" i="7"/>
  <c r="O770" i="7" s="1"/>
  <c r="E770" i="6"/>
  <c r="U769" i="7"/>
  <c r="S769" i="7"/>
  <c r="T769" i="7"/>
  <c r="R769" i="7"/>
  <c r="W768" i="7"/>
  <c r="V768" i="7"/>
  <c r="E1083" i="5"/>
  <c r="H1082" i="5"/>
  <c r="G1082" i="5"/>
  <c r="F1082" i="5"/>
  <c r="E1102" i="4"/>
  <c r="C1103" i="4"/>
  <c r="F1091" i="3"/>
  <c r="H1090" i="3"/>
  <c r="I1090" i="3" s="1"/>
  <c r="G1092" i="3"/>
  <c r="T770" i="7" l="1"/>
  <c r="S770" i="7"/>
  <c r="R770" i="7"/>
  <c r="U770" i="7"/>
  <c r="G771" i="4"/>
  <c r="H771" i="4" s="1"/>
  <c r="E771" i="7"/>
  <c r="O771" i="7" s="1"/>
  <c r="E771" i="6"/>
  <c r="V769" i="7"/>
  <c r="W769" i="7"/>
  <c r="E1084" i="5"/>
  <c r="H1083" i="5"/>
  <c r="G1083" i="5"/>
  <c r="F1083" i="5"/>
  <c r="E1103" i="4"/>
  <c r="C1104" i="4"/>
  <c r="G1093" i="3"/>
  <c r="H1091" i="3"/>
  <c r="I1091" i="3" s="1"/>
  <c r="F1092" i="3"/>
  <c r="G772" i="4" l="1"/>
  <c r="H772" i="4" s="1"/>
  <c r="E772" i="7"/>
  <c r="O772" i="7" s="1"/>
  <c r="E772" i="6"/>
  <c r="S771" i="7"/>
  <c r="R771" i="7"/>
  <c r="T771" i="7"/>
  <c r="U771" i="7"/>
  <c r="W770" i="7"/>
  <c r="V770" i="7"/>
  <c r="G1084" i="5"/>
  <c r="F1084" i="5"/>
  <c r="E1085" i="5"/>
  <c r="H1084" i="5"/>
  <c r="E1104" i="4"/>
  <c r="C1105" i="4"/>
  <c r="F1093" i="3"/>
  <c r="H1092" i="3"/>
  <c r="I1092" i="3" s="1"/>
  <c r="G1094" i="3"/>
  <c r="W771" i="7" l="1"/>
  <c r="V771" i="7"/>
  <c r="U772" i="7"/>
  <c r="S772" i="7"/>
  <c r="R772" i="7"/>
  <c r="T772" i="7"/>
  <c r="G773" i="4"/>
  <c r="H773" i="4" s="1"/>
  <c r="E773" i="7"/>
  <c r="O773" i="7" s="1"/>
  <c r="E773" i="6"/>
  <c r="E1086" i="5"/>
  <c r="H1085" i="5"/>
  <c r="G1085" i="5"/>
  <c r="F1085" i="5"/>
  <c r="E1105" i="4"/>
  <c r="C1106" i="4"/>
  <c r="G1095" i="3"/>
  <c r="F1094" i="3"/>
  <c r="H1093" i="3"/>
  <c r="I1093" i="3" s="1"/>
  <c r="G774" i="4" l="1"/>
  <c r="H774" i="4" s="1"/>
  <c r="E774" i="7"/>
  <c r="O774" i="7" s="1"/>
  <c r="E774" i="6"/>
  <c r="U773" i="7"/>
  <c r="T773" i="7"/>
  <c r="S773" i="7"/>
  <c r="R773" i="7"/>
  <c r="W772" i="7"/>
  <c r="V772" i="7"/>
  <c r="E1087" i="5"/>
  <c r="H1086" i="5"/>
  <c r="G1086" i="5"/>
  <c r="F1086" i="5"/>
  <c r="E1106" i="4"/>
  <c r="C1107" i="4"/>
  <c r="G1096" i="3"/>
  <c r="H1094" i="3"/>
  <c r="I1094" i="3" s="1"/>
  <c r="F1095" i="3"/>
  <c r="G775" i="4" l="1"/>
  <c r="H775" i="4" s="1"/>
  <c r="E775" i="7"/>
  <c r="O775" i="7" s="1"/>
  <c r="E775" i="6"/>
  <c r="W773" i="7"/>
  <c r="V773" i="7"/>
  <c r="U774" i="7"/>
  <c r="S774" i="7"/>
  <c r="T774" i="7"/>
  <c r="R774" i="7"/>
  <c r="G1087" i="5"/>
  <c r="F1087" i="5"/>
  <c r="E1088" i="5"/>
  <c r="H1087" i="5"/>
  <c r="E1107" i="4"/>
  <c r="C1108" i="4"/>
  <c r="F1096" i="3"/>
  <c r="H1095" i="3"/>
  <c r="I1095" i="3" s="1"/>
  <c r="G1097" i="3"/>
  <c r="G776" i="4" l="1"/>
  <c r="H776" i="4" s="1"/>
  <c r="E776" i="7"/>
  <c r="O776" i="7" s="1"/>
  <c r="E776" i="6"/>
  <c r="U775" i="7"/>
  <c r="S775" i="7"/>
  <c r="T775" i="7"/>
  <c r="R775" i="7"/>
  <c r="W774" i="7"/>
  <c r="V774" i="7"/>
  <c r="E1089" i="5"/>
  <c r="H1088" i="5"/>
  <c r="G1088" i="5"/>
  <c r="F1088" i="5"/>
  <c r="E1108" i="4"/>
  <c r="C1109" i="4"/>
  <c r="G1098" i="3"/>
  <c r="F1097" i="3"/>
  <c r="H1096" i="3"/>
  <c r="I1096" i="3" s="1"/>
  <c r="G777" i="4" l="1"/>
  <c r="H777" i="4" s="1"/>
  <c r="E777" i="7"/>
  <c r="O777" i="7" s="1"/>
  <c r="E777" i="6"/>
  <c r="W775" i="7"/>
  <c r="V775" i="7"/>
  <c r="U776" i="7"/>
  <c r="T776" i="7"/>
  <c r="S776" i="7"/>
  <c r="R776" i="7"/>
  <c r="E1090" i="5"/>
  <c r="H1089" i="5"/>
  <c r="G1089" i="5"/>
  <c r="F1089" i="5"/>
  <c r="E1109" i="4"/>
  <c r="C1110" i="4"/>
  <c r="H1097" i="3"/>
  <c r="I1097" i="3" s="1"/>
  <c r="F1098" i="3"/>
  <c r="G1099" i="3"/>
  <c r="S777" i="7" l="1"/>
  <c r="U777" i="7"/>
  <c r="R777" i="7"/>
  <c r="T777" i="7"/>
  <c r="G778" i="4"/>
  <c r="H778" i="4" s="1"/>
  <c r="E778" i="6"/>
  <c r="E778" i="7"/>
  <c r="O778" i="7" s="1"/>
  <c r="W776" i="7"/>
  <c r="V776" i="7"/>
  <c r="G1090" i="5"/>
  <c r="F1090" i="5"/>
  <c r="E1091" i="5"/>
  <c r="H1090" i="5"/>
  <c r="E1110" i="4"/>
  <c r="C1111" i="4"/>
  <c r="G1100" i="3"/>
  <c r="F1099" i="3"/>
  <c r="H1098" i="3"/>
  <c r="I1098" i="3" s="1"/>
  <c r="G779" i="4" l="1"/>
  <c r="H779" i="4" s="1"/>
  <c r="E779" i="7"/>
  <c r="O779" i="7" s="1"/>
  <c r="E779" i="6"/>
  <c r="U778" i="7"/>
  <c r="S778" i="7"/>
  <c r="R778" i="7"/>
  <c r="T778" i="7"/>
  <c r="W777" i="7"/>
  <c r="V777" i="7"/>
  <c r="E1092" i="5"/>
  <c r="H1091" i="5"/>
  <c r="G1091" i="5"/>
  <c r="F1091" i="5"/>
  <c r="E1111" i="4"/>
  <c r="C1112" i="4"/>
  <c r="H1099" i="3"/>
  <c r="I1099" i="3" s="1"/>
  <c r="F1100" i="3"/>
  <c r="G1101" i="3"/>
  <c r="G780" i="4" l="1"/>
  <c r="H780" i="4" s="1"/>
  <c r="E780" i="7"/>
  <c r="O780" i="7" s="1"/>
  <c r="E780" i="6"/>
  <c r="U779" i="7"/>
  <c r="T779" i="7"/>
  <c r="S779" i="7"/>
  <c r="R779" i="7"/>
  <c r="W778" i="7"/>
  <c r="V778" i="7"/>
  <c r="E1093" i="5"/>
  <c r="H1092" i="5"/>
  <c r="G1092" i="5"/>
  <c r="F1092" i="5"/>
  <c r="E1112" i="4"/>
  <c r="C1113" i="4"/>
  <c r="G1102" i="3"/>
  <c r="F1101" i="3"/>
  <c r="H1100" i="3"/>
  <c r="I1100" i="3" s="1"/>
  <c r="G781" i="4" l="1"/>
  <c r="H781" i="4" s="1"/>
  <c r="E781" i="7"/>
  <c r="O781" i="7" s="1"/>
  <c r="E781" i="6"/>
  <c r="U780" i="7"/>
  <c r="S780" i="7"/>
  <c r="T780" i="7"/>
  <c r="R780" i="7"/>
  <c r="V779" i="7"/>
  <c r="W779" i="7"/>
  <c r="G1093" i="5"/>
  <c r="F1093" i="5"/>
  <c r="E1094" i="5"/>
  <c r="H1093" i="5"/>
  <c r="E1113" i="4"/>
  <c r="C1114" i="4"/>
  <c r="H1101" i="3"/>
  <c r="I1101" i="3" s="1"/>
  <c r="F1102" i="3"/>
  <c r="G1103" i="3"/>
  <c r="G782" i="4" l="1"/>
  <c r="H782" i="4" s="1"/>
  <c r="E782" i="7"/>
  <c r="O782" i="7" s="1"/>
  <c r="E782" i="6"/>
  <c r="U781" i="7"/>
  <c r="R781" i="7"/>
  <c r="T781" i="7"/>
  <c r="S781" i="7"/>
  <c r="W780" i="7"/>
  <c r="V780" i="7"/>
  <c r="E1095" i="5"/>
  <c r="H1094" i="5"/>
  <c r="G1094" i="5"/>
  <c r="F1094" i="5"/>
  <c r="E1114" i="4"/>
  <c r="C1115" i="4"/>
  <c r="G1104" i="3"/>
  <c r="F1103" i="3"/>
  <c r="H1102" i="3"/>
  <c r="I1102" i="3" s="1"/>
  <c r="R782" i="7" l="1"/>
  <c r="U782" i="7"/>
  <c r="T782" i="7"/>
  <c r="S782" i="7"/>
  <c r="G783" i="4"/>
  <c r="H783" i="4" s="1"/>
  <c r="E783" i="7"/>
  <c r="O783" i="7" s="1"/>
  <c r="E783" i="6"/>
  <c r="W781" i="7"/>
  <c r="V781" i="7"/>
  <c r="E1096" i="5"/>
  <c r="H1095" i="5"/>
  <c r="G1095" i="5"/>
  <c r="F1095" i="5"/>
  <c r="E1115" i="4"/>
  <c r="C1116" i="4"/>
  <c r="H1103" i="3"/>
  <c r="I1103" i="3" s="1"/>
  <c r="F1104" i="3"/>
  <c r="G1105" i="3"/>
  <c r="G784" i="4" l="1"/>
  <c r="H784" i="4" s="1"/>
  <c r="E784" i="7"/>
  <c r="O784" i="7" s="1"/>
  <c r="E784" i="6"/>
  <c r="S783" i="7"/>
  <c r="U783" i="7"/>
  <c r="T783" i="7"/>
  <c r="R783" i="7"/>
  <c r="W782" i="7"/>
  <c r="V782" i="7"/>
  <c r="G1096" i="5"/>
  <c r="F1096" i="5"/>
  <c r="E1097" i="5"/>
  <c r="H1096" i="5"/>
  <c r="E1116" i="4"/>
  <c r="C1117" i="4"/>
  <c r="G1106" i="3"/>
  <c r="F1105" i="3"/>
  <c r="H1104" i="3"/>
  <c r="I1104" i="3" s="1"/>
  <c r="S784" i="7" l="1"/>
  <c r="R784" i="7"/>
  <c r="U784" i="7"/>
  <c r="T784" i="7"/>
  <c r="G785" i="4"/>
  <c r="H785" i="4" s="1"/>
  <c r="E785" i="7"/>
  <c r="O785" i="7" s="1"/>
  <c r="E785" i="6"/>
  <c r="W783" i="7"/>
  <c r="V783" i="7"/>
  <c r="E1098" i="5"/>
  <c r="H1097" i="5"/>
  <c r="G1097" i="5"/>
  <c r="F1097" i="5"/>
  <c r="E1117" i="4"/>
  <c r="C1118" i="4"/>
  <c r="F1106" i="3"/>
  <c r="H1105" i="3"/>
  <c r="I1105" i="3" s="1"/>
  <c r="G1107" i="3"/>
  <c r="G786" i="4" l="1"/>
  <c r="H786" i="4" s="1"/>
  <c r="E786" i="7"/>
  <c r="O786" i="7" s="1"/>
  <c r="E786" i="6"/>
  <c r="U785" i="7"/>
  <c r="T785" i="7"/>
  <c r="S785" i="7"/>
  <c r="R785" i="7"/>
  <c r="W784" i="7"/>
  <c r="V784" i="7"/>
  <c r="E1099" i="5"/>
  <c r="H1098" i="5"/>
  <c r="G1098" i="5"/>
  <c r="F1098" i="5"/>
  <c r="E1118" i="4"/>
  <c r="C1119" i="4"/>
  <c r="G1108" i="3"/>
  <c r="H1106" i="3"/>
  <c r="I1106" i="3" s="1"/>
  <c r="F1107" i="3"/>
  <c r="W785" i="7" l="1"/>
  <c r="V785" i="7"/>
  <c r="U786" i="7"/>
  <c r="T786" i="7"/>
  <c r="R786" i="7"/>
  <c r="S786" i="7"/>
  <c r="G787" i="4"/>
  <c r="H787" i="4" s="1"/>
  <c r="E787" i="7"/>
  <c r="O787" i="7" s="1"/>
  <c r="E787" i="6"/>
  <c r="G1099" i="5"/>
  <c r="F1099" i="5"/>
  <c r="E1100" i="5"/>
  <c r="H1099" i="5"/>
  <c r="E1119" i="4"/>
  <c r="C1120" i="4"/>
  <c r="F1108" i="3"/>
  <c r="H1107" i="3"/>
  <c r="I1107" i="3" s="1"/>
  <c r="G1109" i="3"/>
  <c r="G788" i="4" l="1"/>
  <c r="H788" i="4" s="1"/>
  <c r="E788" i="7"/>
  <c r="O788" i="7" s="1"/>
  <c r="E788" i="6"/>
  <c r="U787" i="7"/>
  <c r="R787" i="7"/>
  <c r="T787" i="7"/>
  <c r="S787" i="7"/>
  <c r="V786" i="7"/>
  <c r="W786" i="7"/>
  <c r="E1101" i="5"/>
  <c r="H1100" i="5"/>
  <c r="G1100" i="5"/>
  <c r="F1100" i="5"/>
  <c r="E1120" i="4"/>
  <c r="C1121" i="4"/>
  <c r="G1110" i="3"/>
  <c r="F1109" i="3"/>
  <c r="H1108" i="3"/>
  <c r="I1108" i="3" s="1"/>
  <c r="S788" i="7" l="1"/>
  <c r="R788" i="7"/>
  <c r="U788" i="7"/>
  <c r="T788" i="7"/>
  <c r="G789" i="4"/>
  <c r="H789" i="4" s="1"/>
  <c r="E789" i="7"/>
  <c r="O789" i="7" s="1"/>
  <c r="E789" i="6"/>
  <c r="V787" i="7"/>
  <c r="W787" i="7"/>
  <c r="E1102" i="5"/>
  <c r="H1101" i="5"/>
  <c r="G1101" i="5"/>
  <c r="F1101" i="5"/>
  <c r="E1121" i="4"/>
  <c r="C1122" i="4"/>
  <c r="H1109" i="3"/>
  <c r="I1109" i="3" s="1"/>
  <c r="F1110" i="3"/>
  <c r="G1111" i="3"/>
  <c r="G790" i="4" l="1"/>
  <c r="H790" i="4" s="1"/>
  <c r="E790" i="7"/>
  <c r="O790" i="7" s="1"/>
  <c r="E790" i="6"/>
  <c r="S789" i="7"/>
  <c r="R789" i="7"/>
  <c r="T789" i="7"/>
  <c r="U789" i="7"/>
  <c r="W788" i="7"/>
  <c r="V788" i="7"/>
  <c r="G1102" i="5"/>
  <c r="F1102" i="5"/>
  <c r="E1103" i="5"/>
  <c r="H1102" i="5"/>
  <c r="E1122" i="4"/>
  <c r="C1123" i="4"/>
  <c r="G1112" i="3"/>
  <c r="F1111" i="3"/>
  <c r="H1110" i="3"/>
  <c r="I1110" i="3" s="1"/>
  <c r="G791" i="4" l="1"/>
  <c r="H791" i="4" s="1"/>
  <c r="E791" i="7"/>
  <c r="O791" i="7" s="1"/>
  <c r="E791" i="6"/>
  <c r="W789" i="7"/>
  <c r="V789" i="7"/>
  <c r="U790" i="7"/>
  <c r="S790" i="7"/>
  <c r="R790" i="7"/>
  <c r="T790" i="7"/>
  <c r="E1104" i="5"/>
  <c r="H1103" i="5"/>
  <c r="G1103" i="5"/>
  <c r="F1103" i="5"/>
  <c r="E1123" i="4"/>
  <c r="C1124" i="4"/>
  <c r="H1111" i="3"/>
  <c r="I1111" i="3" s="1"/>
  <c r="F1112" i="3"/>
  <c r="G1113" i="3"/>
  <c r="U791" i="7" l="1"/>
  <c r="T791" i="7"/>
  <c r="S791" i="7"/>
  <c r="R791" i="7"/>
  <c r="G792" i="4"/>
  <c r="H792" i="4" s="1"/>
  <c r="E792" i="7"/>
  <c r="O792" i="7" s="1"/>
  <c r="E792" i="6"/>
  <c r="W790" i="7"/>
  <c r="V790" i="7"/>
  <c r="E1105" i="5"/>
  <c r="H1104" i="5"/>
  <c r="G1104" i="5"/>
  <c r="F1104" i="5"/>
  <c r="E1124" i="4"/>
  <c r="C1125" i="4"/>
  <c r="G1114" i="3"/>
  <c r="F1113" i="3"/>
  <c r="H1112" i="3"/>
  <c r="I1112" i="3" s="1"/>
  <c r="G793" i="4" l="1"/>
  <c r="H793" i="4" s="1"/>
  <c r="E793" i="7"/>
  <c r="O793" i="7" s="1"/>
  <c r="E793" i="6"/>
  <c r="U792" i="7"/>
  <c r="R792" i="7"/>
  <c r="S792" i="7"/>
  <c r="T792" i="7"/>
  <c r="W791" i="7"/>
  <c r="V791" i="7"/>
  <c r="G1105" i="5"/>
  <c r="F1105" i="5"/>
  <c r="E1106" i="5"/>
  <c r="H1105" i="5"/>
  <c r="E1125" i="4"/>
  <c r="C1126" i="4"/>
  <c r="H1113" i="3"/>
  <c r="I1113" i="3" s="1"/>
  <c r="F1114" i="3"/>
  <c r="G1115" i="3"/>
  <c r="G794" i="4" l="1"/>
  <c r="H794" i="4" s="1"/>
  <c r="E794" i="7"/>
  <c r="O794" i="7" s="1"/>
  <c r="E794" i="6"/>
  <c r="U793" i="7"/>
  <c r="R793" i="7"/>
  <c r="T793" i="7"/>
  <c r="S793" i="7"/>
  <c r="W792" i="7"/>
  <c r="V792" i="7"/>
  <c r="E1107" i="5"/>
  <c r="H1106" i="5"/>
  <c r="G1106" i="5"/>
  <c r="F1106" i="5"/>
  <c r="E1126" i="4"/>
  <c r="C1127" i="4"/>
  <c r="G1116" i="3"/>
  <c r="F1115" i="3"/>
  <c r="H1114" i="3"/>
  <c r="I1114" i="3" s="1"/>
  <c r="U794" i="7" l="1"/>
  <c r="T794" i="7"/>
  <c r="S794" i="7"/>
  <c r="R794" i="7"/>
  <c r="G795" i="4"/>
  <c r="H795" i="4" s="1"/>
  <c r="E795" i="7"/>
  <c r="O795" i="7" s="1"/>
  <c r="E795" i="6"/>
  <c r="W793" i="7"/>
  <c r="V793" i="7"/>
  <c r="E1108" i="5"/>
  <c r="H1107" i="5"/>
  <c r="G1107" i="5"/>
  <c r="F1107" i="5"/>
  <c r="E1127" i="4"/>
  <c r="C1128" i="4"/>
  <c r="H1115" i="3"/>
  <c r="I1115" i="3" s="1"/>
  <c r="F1116" i="3"/>
  <c r="G1117" i="3"/>
  <c r="G796" i="4" l="1"/>
  <c r="H796" i="4" s="1"/>
  <c r="E796" i="7"/>
  <c r="O796" i="7" s="1"/>
  <c r="E796" i="6"/>
  <c r="S795" i="7"/>
  <c r="U795" i="7"/>
  <c r="R795" i="7"/>
  <c r="T795" i="7"/>
  <c r="W794" i="7"/>
  <c r="V794" i="7"/>
  <c r="G1108" i="5"/>
  <c r="F1108" i="5"/>
  <c r="E1109" i="5"/>
  <c r="H1108" i="5"/>
  <c r="E1128" i="4"/>
  <c r="C1129" i="4"/>
  <c r="G1118" i="3"/>
  <c r="F1117" i="3"/>
  <c r="H1116" i="3"/>
  <c r="I1116" i="3" s="1"/>
  <c r="G797" i="4" l="1"/>
  <c r="H797" i="4" s="1"/>
  <c r="E797" i="7"/>
  <c r="O797" i="7" s="1"/>
  <c r="E797" i="6"/>
  <c r="U796" i="7"/>
  <c r="S796" i="7"/>
  <c r="R796" i="7"/>
  <c r="T796" i="7"/>
  <c r="W795" i="7"/>
  <c r="V795" i="7"/>
  <c r="E1110" i="5"/>
  <c r="H1109" i="5"/>
  <c r="G1109" i="5"/>
  <c r="F1109" i="5"/>
  <c r="E1129" i="4"/>
  <c r="C1130" i="4"/>
  <c r="F1118" i="3"/>
  <c r="H1117" i="3"/>
  <c r="I1117" i="3" s="1"/>
  <c r="G1119" i="3"/>
  <c r="G798" i="4" l="1"/>
  <c r="H798" i="4" s="1"/>
  <c r="E798" i="7"/>
  <c r="O798" i="7" s="1"/>
  <c r="E798" i="6"/>
  <c r="T797" i="7"/>
  <c r="U797" i="7"/>
  <c r="S797" i="7"/>
  <c r="R797" i="7"/>
  <c r="V796" i="7"/>
  <c r="W796" i="7"/>
  <c r="E1111" i="5"/>
  <c r="H1110" i="5"/>
  <c r="G1110" i="5"/>
  <c r="F1110" i="5"/>
  <c r="E1130" i="4"/>
  <c r="C1131" i="4"/>
  <c r="G1120" i="3"/>
  <c r="H1118" i="3"/>
  <c r="I1118" i="3" s="1"/>
  <c r="F1119" i="3"/>
  <c r="G799" i="4" l="1"/>
  <c r="H799" i="4" s="1"/>
  <c r="E799" i="7"/>
  <c r="O799" i="7" s="1"/>
  <c r="E799" i="6"/>
  <c r="U798" i="7"/>
  <c r="T798" i="7"/>
  <c r="S798" i="7"/>
  <c r="R798" i="7"/>
  <c r="W797" i="7"/>
  <c r="V797" i="7"/>
  <c r="G1111" i="5"/>
  <c r="F1111" i="5"/>
  <c r="E1112" i="5"/>
  <c r="H1111" i="5"/>
  <c r="E1131" i="4"/>
  <c r="C1132" i="4"/>
  <c r="F1120" i="3"/>
  <c r="H1119" i="3"/>
  <c r="I1119" i="3" s="1"/>
  <c r="G1121" i="3"/>
  <c r="G800" i="4" l="1"/>
  <c r="H800" i="4" s="1"/>
  <c r="E800" i="7"/>
  <c r="O800" i="7" s="1"/>
  <c r="E800" i="6"/>
  <c r="V798" i="7"/>
  <c r="W798" i="7"/>
  <c r="U799" i="7"/>
  <c r="R799" i="7"/>
  <c r="T799" i="7"/>
  <c r="S799" i="7"/>
  <c r="E1113" i="5"/>
  <c r="H1112" i="5"/>
  <c r="G1112" i="5"/>
  <c r="F1112" i="5"/>
  <c r="E1132" i="4"/>
  <c r="C1133" i="4"/>
  <c r="G1122" i="3"/>
  <c r="H1120" i="3"/>
  <c r="I1120" i="3" s="1"/>
  <c r="F1121" i="3"/>
  <c r="G801" i="4" l="1"/>
  <c r="H801" i="4" s="1"/>
  <c r="E801" i="7"/>
  <c r="O801" i="7" s="1"/>
  <c r="E801" i="6"/>
  <c r="U800" i="7"/>
  <c r="T800" i="7"/>
  <c r="S800" i="7"/>
  <c r="R800" i="7"/>
  <c r="V799" i="7"/>
  <c r="W799" i="7"/>
  <c r="E1114" i="5"/>
  <c r="H1113" i="5"/>
  <c r="G1113" i="5"/>
  <c r="F1113" i="5"/>
  <c r="E1133" i="4"/>
  <c r="C1134" i="4"/>
  <c r="H1121" i="3"/>
  <c r="I1121" i="3" s="1"/>
  <c r="F1122" i="3"/>
  <c r="G1123" i="3"/>
  <c r="W800" i="7" l="1"/>
  <c r="V800" i="7"/>
  <c r="G802" i="4"/>
  <c r="H802" i="4" s="1"/>
  <c r="E802" i="7"/>
  <c r="O802" i="7" s="1"/>
  <c r="E802" i="6"/>
  <c r="S801" i="7"/>
  <c r="U801" i="7"/>
  <c r="R801" i="7"/>
  <c r="T801" i="7"/>
  <c r="G1114" i="5"/>
  <c r="F1114" i="5"/>
  <c r="E1115" i="5"/>
  <c r="H1114" i="5"/>
  <c r="E1134" i="4"/>
  <c r="C1135" i="4"/>
  <c r="G1124" i="3"/>
  <c r="F1123" i="3"/>
  <c r="H1122" i="3"/>
  <c r="I1122" i="3" s="1"/>
  <c r="W801" i="7" l="1"/>
  <c r="V801" i="7"/>
  <c r="U802" i="7"/>
  <c r="S802" i="7"/>
  <c r="R802" i="7"/>
  <c r="T802" i="7"/>
  <c r="G803" i="4"/>
  <c r="H803" i="4" s="1"/>
  <c r="E803" i="7"/>
  <c r="O803" i="7" s="1"/>
  <c r="E803" i="6"/>
  <c r="E1116" i="5"/>
  <c r="H1115" i="5"/>
  <c r="G1115" i="5"/>
  <c r="F1115" i="5"/>
  <c r="E1135" i="4"/>
  <c r="C1136" i="4"/>
  <c r="H1123" i="3"/>
  <c r="I1123" i="3" s="1"/>
  <c r="F1124" i="3"/>
  <c r="G1125" i="3"/>
  <c r="G804" i="4" l="1"/>
  <c r="H804" i="4" s="1"/>
  <c r="E804" i="7"/>
  <c r="O804" i="7" s="1"/>
  <c r="E804" i="6"/>
  <c r="U803" i="7"/>
  <c r="T803" i="7"/>
  <c r="S803" i="7"/>
  <c r="R803" i="7"/>
  <c r="W802" i="7"/>
  <c r="V802" i="7"/>
  <c r="E1117" i="5"/>
  <c r="H1116" i="5"/>
  <c r="G1116" i="5"/>
  <c r="F1116" i="5"/>
  <c r="E1136" i="4"/>
  <c r="C1137" i="4"/>
  <c r="G1126" i="3"/>
  <c r="F1125" i="3"/>
  <c r="H1124" i="3"/>
  <c r="I1124" i="3" s="1"/>
  <c r="W803" i="7" l="1"/>
  <c r="V803" i="7"/>
  <c r="U804" i="7"/>
  <c r="T804" i="7"/>
  <c r="S804" i="7"/>
  <c r="R804" i="7"/>
  <c r="G805" i="4"/>
  <c r="H805" i="4" s="1"/>
  <c r="E805" i="7"/>
  <c r="O805" i="7" s="1"/>
  <c r="E805" i="6"/>
  <c r="G1117" i="5"/>
  <c r="F1117" i="5"/>
  <c r="E1118" i="5"/>
  <c r="H1117" i="5"/>
  <c r="E1137" i="4"/>
  <c r="C1138" i="4"/>
  <c r="H1125" i="3"/>
  <c r="I1125" i="3" s="1"/>
  <c r="F1126" i="3"/>
  <c r="G1127" i="3"/>
  <c r="G806" i="4" l="1"/>
  <c r="H806" i="4" s="1"/>
  <c r="E806" i="7"/>
  <c r="O806" i="7" s="1"/>
  <c r="E806" i="6"/>
  <c r="U805" i="7"/>
  <c r="S805" i="7"/>
  <c r="T805" i="7"/>
  <c r="R805" i="7"/>
  <c r="W804" i="7"/>
  <c r="V804" i="7"/>
  <c r="E1119" i="5"/>
  <c r="H1118" i="5"/>
  <c r="G1118" i="5"/>
  <c r="F1118" i="5"/>
  <c r="E1138" i="4"/>
  <c r="C1139" i="4"/>
  <c r="G1128" i="3"/>
  <c r="F1127" i="3"/>
  <c r="H1126" i="3"/>
  <c r="I1126" i="3" s="1"/>
  <c r="G807" i="4" l="1"/>
  <c r="H807" i="4" s="1"/>
  <c r="E807" i="7"/>
  <c r="O807" i="7" s="1"/>
  <c r="E807" i="6"/>
  <c r="W805" i="7"/>
  <c r="V805" i="7"/>
  <c r="U806" i="7"/>
  <c r="T806" i="7"/>
  <c r="S806" i="7"/>
  <c r="R806" i="7"/>
  <c r="E1120" i="5"/>
  <c r="H1119" i="5"/>
  <c r="G1119" i="5"/>
  <c r="F1119" i="5"/>
  <c r="E1139" i="4"/>
  <c r="C1140" i="4"/>
  <c r="H1127" i="3"/>
  <c r="I1127" i="3" s="1"/>
  <c r="F1128" i="3"/>
  <c r="G1129" i="3"/>
  <c r="G808" i="4" l="1"/>
  <c r="H808" i="4" s="1"/>
  <c r="E808" i="7"/>
  <c r="O808" i="7" s="1"/>
  <c r="E808" i="6"/>
  <c r="S807" i="7"/>
  <c r="U807" i="7"/>
  <c r="R807" i="7"/>
  <c r="T807" i="7"/>
  <c r="W806" i="7"/>
  <c r="V806" i="7"/>
  <c r="G1120" i="5"/>
  <c r="F1120" i="5"/>
  <c r="E1121" i="5"/>
  <c r="H1120" i="5"/>
  <c r="E1140" i="4"/>
  <c r="C1141" i="4"/>
  <c r="G1130" i="3"/>
  <c r="F1129" i="3"/>
  <c r="H1128" i="3"/>
  <c r="I1128" i="3" s="1"/>
  <c r="G809" i="4" l="1"/>
  <c r="H809" i="4" s="1"/>
  <c r="E809" i="7"/>
  <c r="O809" i="7" s="1"/>
  <c r="E809" i="6"/>
  <c r="W807" i="7"/>
  <c r="V807" i="7"/>
  <c r="U808" i="7"/>
  <c r="S808" i="7"/>
  <c r="R808" i="7"/>
  <c r="T808" i="7"/>
  <c r="E1122" i="5"/>
  <c r="H1121" i="5"/>
  <c r="G1121" i="5"/>
  <c r="F1121" i="5"/>
  <c r="E1141" i="4"/>
  <c r="C1142" i="4"/>
  <c r="F1130" i="3"/>
  <c r="H1129" i="3"/>
  <c r="I1129" i="3" s="1"/>
  <c r="G1131" i="3"/>
  <c r="G810" i="4" l="1"/>
  <c r="H810" i="4" s="1"/>
  <c r="E810" i="6"/>
  <c r="E810" i="7"/>
  <c r="O810" i="7" s="1"/>
  <c r="W808" i="7"/>
  <c r="V808" i="7"/>
  <c r="U809" i="7"/>
  <c r="T809" i="7"/>
  <c r="S809" i="7"/>
  <c r="R809" i="7"/>
  <c r="E1123" i="5"/>
  <c r="H1122" i="5"/>
  <c r="G1122" i="5"/>
  <c r="F1122" i="5"/>
  <c r="E1142" i="4"/>
  <c r="C1143" i="4"/>
  <c r="G1132" i="3"/>
  <c r="H1130" i="3"/>
  <c r="I1130" i="3" s="1"/>
  <c r="F1131" i="3"/>
  <c r="G811" i="4" l="1"/>
  <c r="H811" i="4" s="1"/>
  <c r="E811" i="7"/>
  <c r="O811" i="7" s="1"/>
  <c r="E811" i="6"/>
  <c r="U810" i="7"/>
  <c r="R810" i="7"/>
  <c r="T810" i="7"/>
  <c r="S810" i="7"/>
  <c r="W809" i="7"/>
  <c r="V809" i="7"/>
  <c r="G1123" i="5"/>
  <c r="F1123" i="5"/>
  <c r="E1124" i="5"/>
  <c r="H1123" i="5"/>
  <c r="E1143" i="4"/>
  <c r="C1144" i="4"/>
  <c r="F1132" i="3"/>
  <c r="H1131" i="3"/>
  <c r="I1131" i="3" s="1"/>
  <c r="G1133" i="3"/>
  <c r="G812" i="4" l="1"/>
  <c r="H812" i="4" s="1"/>
  <c r="E812" i="7"/>
  <c r="O812" i="7" s="1"/>
  <c r="E812" i="6"/>
  <c r="S811" i="7"/>
  <c r="T811" i="7"/>
  <c r="R811" i="7"/>
  <c r="U811" i="7"/>
  <c r="V810" i="7"/>
  <c r="W810" i="7"/>
  <c r="E1125" i="5"/>
  <c r="H1124" i="5"/>
  <c r="G1124" i="5"/>
  <c r="F1124" i="5"/>
  <c r="E1144" i="4"/>
  <c r="C1145" i="4"/>
  <c r="G1134" i="3"/>
  <c r="F1133" i="3"/>
  <c r="H1132" i="3"/>
  <c r="I1132" i="3" s="1"/>
  <c r="W811" i="7" l="1"/>
  <c r="V811" i="7"/>
  <c r="U812" i="7"/>
  <c r="T812" i="7"/>
  <c r="S812" i="7"/>
  <c r="R812" i="7"/>
  <c r="G813" i="4"/>
  <c r="H813" i="4" s="1"/>
  <c r="E813" i="7"/>
  <c r="O813" i="7" s="1"/>
  <c r="E813" i="6"/>
  <c r="E1126" i="5"/>
  <c r="H1125" i="5"/>
  <c r="G1125" i="5"/>
  <c r="F1125" i="5"/>
  <c r="E1145" i="4"/>
  <c r="C1146" i="4"/>
  <c r="H1133" i="3"/>
  <c r="I1133" i="3" s="1"/>
  <c r="F1134" i="3"/>
  <c r="G1135" i="3"/>
  <c r="W812" i="7" l="1"/>
  <c r="V812" i="7"/>
  <c r="G814" i="4"/>
  <c r="H814" i="4" s="1"/>
  <c r="E814" i="7"/>
  <c r="O814" i="7" s="1"/>
  <c r="E814" i="6"/>
  <c r="S813" i="7"/>
  <c r="U813" i="7"/>
  <c r="R813" i="7"/>
  <c r="T813" i="7"/>
  <c r="G1126" i="5"/>
  <c r="F1126" i="5"/>
  <c r="E1127" i="5"/>
  <c r="H1126" i="5"/>
  <c r="E1146" i="4"/>
  <c r="C1147" i="4"/>
  <c r="G1136" i="3"/>
  <c r="F1135" i="3"/>
  <c r="H1134" i="3"/>
  <c r="I1134" i="3" s="1"/>
  <c r="G815" i="4" l="1"/>
  <c r="H815" i="4" s="1"/>
  <c r="E815" i="7"/>
  <c r="O815" i="7" s="1"/>
  <c r="E815" i="6"/>
  <c r="R814" i="7"/>
  <c r="U814" i="7"/>
  <c r="S814" i="7"/>
  <c r="T814" i="7"/>
  <c r="W813" i="7"/>
  <c r="V813" i="7"/>
  <c r="E1128" i="5"/>
  <c r="H1127" i="5"/>
  <c r="G1127" i="5"/>
  <c r="F1127" i="5"/>
  <c r="E1147" i="4"/>
  <c r="C1148" i="4"/>
  <c r="H1135" i="3"/>
  <c r="I1135" i="3" s="1"/>
  <c r="F1136" i="3"/>
  <c r="G1137" i="3"/>
  <c r="G816" i="4" l="1"/>
  <c r="H816" i="4" s="1"/>
  <c r="E816" i="7"/>
  <c r="O816" i="7" s="1"/>
  <c r="E816" i="6"/>
  <c r="W814" i="7"/>
  <c r="V814" i="7"/>
  <c r="U815" i="7"/>
  <c r="T815" i="7"/>
  <c r="S815" i="7"/>
  <c r="R815" i="7"/>
  <c r="E1129" i="5"/>
  <c r="H1128" i="5"/>
  <c r="G1128" i="5"/>
  <c r="F1128" i="5"/>
  <c r="E1148" i="4"/>
  <c r="C1149" i="4"/>
  <c r="G1138" i="3"/>
  <c r="F1137" i="3"/>
  <c r="H1136" i="3"/>
  <c r="I1136" i="3" s="1"/>
  <c r="G817" i="4" l="1"/>
  <c r="H817" i="4" s="1"/>
  <c r="E817" i="7"/>
  <c r="O817" i="7" s="1"/>
  <c r="E817" i="6"/>
  <c r="U816" i="7"/>
  <c r="R816" i="7"/>
  <c r="T816" i="7"/>
  <c r="S816" i="7"/>
  <c r="W815" i="7"/>
  <c r="V815" i="7"/>
  <c r="G1129" i="5"/>
  <c r="F1129" i="5"/>
  <c r="E1130" i="5"/>
  <c r="H1129" i="5"/>
  <c r="E1149" i="4"/>
  <c r="C1150" i="4"/>
  <c r="H1137" i="3"/>
  <c r="I1137" i="3" s="1"/>
  <c r="F1138" i="3"/>
  <c r="G1139" i="3"/>
  <c r="G818" i="4" l="1"/>
  <c r="H818" i="4" s="1"/>
  <c r="E818" i="7"/>
  <c r="O818" i="7" s="1"/>
  <c r="E818" i="6"/>
  <c r="W816" i="7"/>
  <c r="V816" i="7"/>
  <c r="U817" i="7"/>
  <c r="S817" i="7"/>
  <c r="T817" i="7"/>
  <c r="R817" i="7"/>
  <c r="E1131" i="5"/>
  <c r="H1130" i="5"/>
  <c r="G1130" i="5"/>
  <c r="F1130" i="5"/>
  <c r="E1150" i="4"/>
  <c r="C1151" i="4"/>
  <c r="G1140" i="3"/>
  <c r="F1139" i="3"/>
  <c r="H1138" i="3"/>
  <c r="I1138" i="3" s="1"/>
  <c r="T818" i="7" l="1"/>
  <c r="S818" i="7"/>
  <c r="R818" i="7"/>
  <c r="U818" i="7"/>
  <c r="G819" i="4"/>
  <c r="H819" i="4" s="1"/>
  <c r="E819" i="7"/>
  <c r="O819" i="7" s="1"/>
  <c r="E819" i="6"/>
  <c r="W817" i="7"/>
  <c r="V817" i="7"/>
  <c r="E1132" i="5"/>
  <c r="H1131" i="5"/>
  <c r="G1131" i="5"/>
  <c r="F1131" i="5"/>
  <c r="E1151" i="4"/>
  <c r="C1152" i="4"/>
  <c r="H1139" i="3"/>
  <c r="I1139" i="3" s="1"/>
  <c r="F1140" i="3"/>
  <c r="G1141" i="3"/>
  <c r="G820" i="4" l="1"/>
  <c r="H820" i="4" s="1"/>
  <c r="E820" i="7"/>
  <c r="O820" i="7" s="1"/>
  <c r="E820" i="6"/>
  <c r="S819" i="7"/>
  <c r="U819" i="7"/>
  <c r="R819" i="7"/>
  <c r="T819" i="7"/>
  <c r="V818" i="7"/>
  <c r="W818" i="7"/>
  <c r="G1132" i="5"/>
  <c r="F1132" i="5"/>
  <c r="E1133" i="5"/>
  <c r="H1132" i="5"/>
  <c r="E1152" i="4"/>
  <c r="C1153" i="4"/>
  <c r="G1142" i="3"/>
  <c r="F1141" i="3"/>
  <c r="H1140" i="3"/>
  <c r="I1140" i="3" s="1"/>
  <c r="G821" i="4" l="1"/>
  <c r="H821" i="4" s="1"/>
  <c r="E821" i="7"/>
  <c r="O821" i="7" s="1"/>
  <c r="E821" i="6"/>
  <c r="V819" i="7"/>
  <c r="W819" i="7"/>
  <c r="U820" i="7"/>
  <c r="S820" i="7"/>
  <c r="R820" i="7"/>
  <c r="T820" i="7"/>
  <c r="E1134" i="5"/>
  <c r="H1133" i="5"/>
  <c r="G1133" i="5"/>
  <c r="F1133" i="5"/>
  <c r="E1153" i="4"/>
  <c r="C1154" i="4"/>
  <c r="F1142" i="3"/>
  <c r="H1141" i="3"/>
  <c r="I1141" i="3" s="1"/>
  <c r="G1143" i="3"/>
  <c r="G822" i="4" l="1"/>
  <c r="H822" i="4" s="1"/>
  <c r="E822" i="7"/>
  <c r="O822" i="7" s="1"/>
  <c r="E822" i="6"/>
  <c r="U821" i="7"/>
  <c r="T821" i="7"/>
  <c r="S821" i="7"/>
  <c r="R821" i="7"/>
  <c r="W820" i="7"/>
  <c r="V820" i="7"/>
  <c r="E1135" i="5"/>
  <c r="H1134" i="5"/>
  <c r="G1134" i="5"/>
  <c r="F1134" i="5"/>
  <c r="E1154" i="4"/>
  <c r="C1155" i="4"/>
  <c r="G1144" i="3"/>
  <c r="H1142" i="3"/>
  <c r="I1142" i="3" s="1"/>
  <c r="F1143" i="3"/>
  <c r="G823" i="4" l="1"/>
  <c r="H823" i="4" s="1"/>
  <c r="E823" i="7"/>
  <c r="O823" i="7" s="1"/>
  <c r="E823" i="6"/>
  <c r="U822" i="7"/>
  <c r="S822" i="7"/>
  <c r="T822" i="7"/>
  <c r="R822" i="7"/>
  <c r="W821" i="7"/>
  <c r="V821" i="7"/>
  <c r="G1135" i="5"/>
  <c r="F1135" i="5"/>
  <c r="E1136" i="5"/>
  <c r="H1135" i="5"/>
  <c r="E1155" i="4"/>
  <c r="C1156" i="4"/>
  <c r="F1144" i="3"/>
  <c r="H1143" i="3"/>
  <c r="I1143" i="3" s="1"/>
  <c r="G1145" i="3"/>
  <c r="W822" i="7" l="1"/>
  <c r="V822" i="7"/>
  <c r="G824" i="4"/>
  <c r="H824" i="4" s="1"/>
  <c r="E824" i="7"/>
  <c r="O824" i="7" s="1"/>
  <c r="E824" i="6"/>
  <c r="U823" i="7"/>
  <c r="S823" i="7"/>
  <c r="T823" i="7"/>
  <c r="R823" i="7"/>
  <c r="E1137" i="5"/>
  <c r="H1136" i="5"/>
  <c r="G1136" i="5"/>
  <c r="F1136" i="5"/>
  <c r="E1156" i="4"/>
  <c r="C1157" i="4"/>
  <c r="G1146" i="3"/>
  <c r="F1145" i="3"/>
  <c r="H1144" i="3"/>
  <c r="I1144" i="3" s="1"/>
  <c r="U824" i="7" l="1"/>
  <c r="T824" i="7"/>
  <c r="S824" i="7"/>
  <c r="R824" i="7"/>
  <c r="G825" i="4"/>
  <c r="H825" i="4" s="1"/>
  <c r="E825" i="7"/>
  <c r="O825" i="7" s="1"/>
  <c r="E825" i="6"/>
  <c r="W823" i="7"/>
  <c r="V823" i="7"/>
  <c r="E1138" i="5"/>
  <c r="H1137" i="5"/>
  <c r="G1137" i="5"/>
  <c r="F1137" i="5"/>
  <c r="E1157" i="4"/>
  <c r="C1158" i="4"/>
  <c r="H1145" i="3"/>
  <c r="I1145" i="3" s="1"/>
  <c r="F1146" i="3"/>
  <c r="G1147" i="3"/>
  <c r="U825" i="7" l="1"/>
  <c r="R825" i="7"/>
  <c r="S825" i="7"/>
  <c r="T825" i="7"/>
  <c r="V824" i="7"/>
  <c r="W824" i="7"/>
  <c r="G826" i="4"/>
  <c r="H826" i="4" s="1"/>
  <c r="E826" i="7"/>
  <c r="O826" i="7" s="1"/>
  <c r="E826" i="6"/>
  <c r="G1138" i="5"/>
  <c r="F1138" i="5"/>
  <c r="E1139" i="5"/>
  <c r="H1138" i="5"/>
  <c r="E1158" i="4"/>
  <c r="C1159" i="4"/>
  <c r="G1148" i="3"/>
  <c r="F1147" i="3"/>
  <c r="H1146" i="3"/>
  <c r="I1146" i="3" s="1"/>
  <c r="G827" i="4" l="1"/>
  <c r="H827" i="4" s="1"/>
  <c r="E827" i="7"/>
  <c r="O827" i="7" s="1"/>
  <c r="E827" i="6"/>
  <c r="U826" i="7"/>
  <c r="S826" i="7"/>
  <c r="R826" i="7"/>
  <c r="T826" i="7"/>
  <c r="W825" i="7"/>
  <c r="V825" i="7"/>
  <c r="E1140" i="5"/>
  <c r="H1139" i="5"/>
  <c r="G1139" i="5"/>
  <c r="F1139" i="5"/>
  <c r="E1159" i="4"/>
  <c r="C1160" i="4"/>
  <c r="H1147" i="3"/>
  <c r="I1147" i="3" s="1"/>
  <c r="F1148" i="3"/>
  <c r="G1149" i="3"/>
  <c r="W826" i="7" l="1"/>
  <c r="V826" i="7"/>
  <c r="G828" i="4"/>
  <c r="H828" i="4" s="1"/>
  <c r="E828" i="7"/>
  <c r="O828" i="7" s="1"/>
  <c r="E828" i="6"/>
  <c r="U827" i="7"/>
  <c r="T827" i="7"/>
  <c r="S827" i="7"/>
  <c r="R827" i="7"/>
  <c r="E1141" i="5"/>
  <c r="H1140" i="5"/>
  <c r="G1140" i="5"/>
  <c r="F1140" i="5"/>
  <c r="E1160" i="4"/>
  <c r="C1161" i="4"/>
  <c r="G1150" i="3"/>
  <c r="F1149" i="3"/>
  <c r="H1148" i="3"/>
  <c r="I1148" i="3" s="1"/>
  <c r="G829" i="4" l="1"/>
  <c r="H829" i="4" s="1"/>
  <c r="E829" i="7"/>
  <c r="O829" i="7" s="1"/>
  <c r="E829" i="6"/>
  <c r="U828" i="7"/>
  <c r="S828" i="7"/>
  <c r="T828" i="7"/>
  <c r="R828" i="7"/>
  <c r="W827" i="7"/>
  <c r="V827" i="7"/>
  <c r="G1141" i="5"/>
  <c r="F1141" i="5"/>
  <c r="E1142" i="5"/>
  <c r="H1141" i="5"/>
  <c r="E1161" i="4"/>
  <c r="C1162" i="4"/>
  <c r="H1149" i="3"/>
  <c r="I1149" i="3" s="1"/>
  <c r="F1150" i="3"/>
  <c r="G1151" i="3"/>
  <c r="G830" i="4" l="1"/>
  <c r="H830" i="4" s="1"/>
  <c r="E830" i="7"/>
  <c r="O830" i="7" s="1"/>
  <c r="E830" i="6"/>
  <c r="W828" i="7"/>
  <c r="V828" i="7"/>
  <c r="U829" i="7"/>
  <c r="R829" i="7"/>
  <c r="T829" i="7"/>
  <c r="S829" i="7"/>
  <c r="E1143" i="5"/>
  <c r="H1142" i="5"/>
  <c r="G1142" i="5"/>
  <c r="F1142" i="5"/>
  <c r="E1162" i="4"/>
  <c r="C1163" i="4"/>
  <c r="G1152" i="3"/>
  <c r="F1151" i="3"/>
  <c r="H1150" i="3"/>
  <c r="I1150" i="3" s="1"/>
  <c r="G831" i="4" l="1"/>
  <c r="H831" i="4" s="1"/>
  <c r="E831" i="7"/>
  <c r="O831" i="7" s="1"/>
  <c r="E831" i="6"/>
  <c r="V829" i="7"/>
  <c r="W829" i="7"/>
  <c r="R830" i="7"/>
  <c r="U830" i="7"/>
  <c r="T830" i="7"/>
  <c r="S830" i="7"/>
  <c r="E1144" i="5"/>
  <c r="H1143" i="5"/>
  <c r="G1143" i="5"/>
  <c r="F1143" i="5"/>
  <c r="E1163" i="4"/>
  <c r="C1164" i="4"/>
  <c r="H1151" i="3"/>
  <c r="I1151" i="3" s="1"/>
  <c r="F1152" i="3"/>
  <c r="G1153" i="3"/>
  <c r="G832" i="4" l="1"/>
  <c r="H832" i="4" s="1"/>
  <c r="E832" i="7"/>
  <c r="O832" i="7" s="1"/>
  <c r="E832" i="6"/>
  <c r="W830" i="7"/>
  <c r="V830" i="7"/>
  <c r="S831" i="7"/>
  <c r="T831" i="7"/>
  <c r="U831" i="7"/>
  <c r="R831" i="7"/>
  <c r="G1144" i="5"/>
  <c r="F1144" i="5"/>
  <c r="E1145" i="5"/>
  <c r="H1144" i="5"/>
  <c r="E1164" i="4"/>
  <c r="C1165" i="4"/>
  <c r="G1154" i="3"/>
  <c r="F1153" i="3"/>
  <c r="H1152" i="3"/>
  <c r="I1152" i="3" s="1"/>
  <c r="G833" i="4" l="1"/>
  <c r="H833" i="4" s="1"/>
  <c r="E833" i="7"/>
  <c r="O833" i="7" s="1"/>
  <c r="E833" i="6"/>
  <c r="S832" i="7"/>
  <c r="R832" i="7"/>
  <c r="U832" i="7"/>
  <c r="T832" i="7"/>
  <c r="W831" i="7"/>
  <c r="V831" i="7"/>
  <c r="E1146" i="5"/>
  <c r="H1145" i="5"/>
  <c r="G1145" i="5"/>
  <c r="F1145" i="5"/>
  <c r="E1165" i="4"/>
  <c r="C1166" i="4"/>
  <c r="F1154" i="3"/>
  <c r="H1153" i="3"/>
  <c r="I1153" i="3" s="1"/>
  <c r="G1155" i="3"/>
  <c r="G834" i="4" l="1"/>
  <c r="H834" i="4" s="1"/>
  <c r="E834" i="7"/>
  <c r="O834" i="7" s="1"/>
  <c r="E834" i="6"/>
  <c r="W832" i="7"/>
  <c r="V832" i="7"/>
  <c r="U833" i="7"/>
  <c r="T833" i="7"/>
  <c r="S833" i="7"/>
  <c r="R833" i="7"/>
  <c r="E1147" i="5"/>
  <c r="H1146" i="5"/>
  <c r="G1146" i="5"/>
  <c r="F1146" i="5"/>
  <c r="E1166" i="4"/>
  <c r="C1167" i="4"/>
  <c r="G1156" i="3"/>
  <c r="H1154" i="3"/>
  <c r="I1154" i="3" s="1"/>
  <c r="F1155" i="3"/>
  <c r="G835" i="4" l="1"/>
  <c r="H835" i="4" s="1"/>
  <c r="E835" i="7"/>
  <c r="O835" i="7" s="1"/>
  <c r="E835" i="6"/>
  <c r="U834" i="7"/>
  <c r="R834" i="7"/>
  <c r="S834" i="7"/>
  <c r="T834" i="7"/>
  <c r="W833" i="7"/>
  <c r="V833" i="7"/>
  <c r="G1147" i="5"/>
  <c r="F1147" i="5"/>
  <c r="E1148" i="5"/>
  <c r="H1147" i="5"/>
  <c r="E1167" i="4"/>
  <c r="C1168" i="4"/>
  <c r="F1156" i="3"/>
  <c r="H1155" i="3"/>
  <c r="I1155" i="3" s="1"/>
  <c r="G1157" i="3"/>
  <c r="G836" i="4" l="1"/>
  <c r="H836" i="4" s="1"/>
  <c r="E836" i="7"/>
  <c r="O836" i="7" s="1"/>
  <c r="E836" i="6"/>
  <c r="W834" i="7"/>
  <c r="V834" i="7"/>
  <c r="U835" i="7"/>
  <c r="R835" i="7"/>
  <c r="T835" i="7"/>
  <c r="S835" i="7"/>
  <c r="E1149" i="5"/>
  <c r="H1148" i="5"/>
  <c r="G1148" i="5"/>
  <c r="F1148" i="5"/>
  <c r="E1168" i="4"/>
  <c r="C1169" i="4"/>
  <c r="G1158" i="3"/>
  <c r="F1157" i="3"/>
  <c r="H1156" i="3"/>
  <c r="I1156" i="3" s="1"/>
  <c r="W835" i="7" l="1"/>
  <c r="V835" i="7"/>
  <c r="S836" i="7"/>
  <c r="R836" i="7"/>
  <c r="U836" i="7"/>
  <c r="T836" i="7"/>
  <c r="G837" i="4"/>
  <c r="H837" i="4" s="1"/>
  <c r="E837" i="7"/>
  <c r="O837" i="7" s="1"/>
  <c r="E837" i="6"/>
  <c r="E1150" i="5"/>
  <c r="H1149" i="5"/>
  <c r="G1149" i="5"/>
  <c r="F1149" i="5"/>
  <c r="E1169" i="4"/>
  <c r="C1170" i="4"/>
  <c r="H1157" i="3"/>
  <c r="I1157" i="3" s="1"/>
  <c r="F1158" i="3"/>
  <c r="G1159" i="3"/>
  <c r="G838" i="4" l="1"/>
  <c r="H838" i="4" s="1"/>
  <c r="E838" i="7"/>
  <c r="O838" i="7" s="1"/>
  <c r="E838" i="6"/>
  <c r="S837" i="7"/>
  <c r="R837" i="7"/>
  <c r="T837" i="7"/>
  <c r="U837" i="7"/>
  <c r="W836" i="7"/>
  <c r="V836" i="7"/>
  <c r="G1150" i="5"/>
  <c r="F1150" i="5"/>
  <c r="E1151" i="5"/>
  <c r="H1150" i="5"/>
  <c r="E1170" i="4"/>
  <c r="C1171" i="4"/>
  <c r="G1160" i="3"/>
  <c r="F1159" i="3"/>
  <c r="H1158" i="3"/>
  <c r="I1158" i="3" s="1"/>
  <c r="U838" i="7" l="1"/>
  <c r="S838" i="7"/>
  <c r="R838" i="7"/>
  <c r="T838" i="7"/>
  <c r="G839" i="4"/>
  <c r="H839" i="4" s="1"/>
  <c r="E839" i="7"/>
  <c r="O839" i="7" s="1"/>
  <c r="E839" i="6"/>
  <c r="W837" i="7"/>
  <c r="V837" i="7"/>
  <c r="E1152" i="5"/>
  <c r="H1151" i="5"/>
  <c r="G1151" i="5"/>
  <c r="F1151" i="5"/>
  <c r="E1171" i="4"/>
  <c r="C1172" i="4"/>
  <c r="H1159" i="3"/>
  <c r="I1159" i="3" s="1"/>
  <c r="F1160" i="3"/>
  <c r="G1161" i="3"/>
  <c r="U839" i="7" l="1"/>
  <c r="T839" i="7"/>
  <c r="S839" i="7"/>
  <c r="R839" i="7"/>
  <c r="G840" i="4"/>
  <c r="H840" i="4" s="1"/>
  <c r="E840" i="7"/>
  <c r="O840" i="7" s="1"/>
  <c r="E840" i="6"/>
  <c r="W838" i="7"/>
  <c r="V838" i="7"/>
  <c r="E1153" i="5"/>
  <c r="H1152" i="5"/>
  <c r="G1152" i="5"/>
  <c r="F1152" i="5"/>
  <c r="E1172" i="4"/>
  <c r="C1173" i="4"/>
  <c r="G1162" i="3"/>
  <c r="F1161" i="3"/>
  <c r="H1160" i="3"/>
  <c r="I1160" i="3" s="1"/>
  <c r="G841" i="4" l="1"/>
  <c r="H841" i="4" s="1"/>
  <c r="E841" i="7"/>
  <c r="O841" i="7" s="1"/>
  <c r="E841" i="6"/>
  <c r="U840" i="7"/>
  <c r="R840" i="7"/>
  <c r="S840" i="7"/>
  <c r="T840" i="7"/>
  <c r="V839" i="7"/>
  <c r="W839" i="7"/>
  <c r="G1153" i="5"/>
  <c r="F1153" i="5"/>
  <c r="E1154" i="5"/>
  <c r="H1153" i="5"/>
  <c r="E1173" i="4"/>
  <c r="C1174" i="4"/>
  <c r="H1161" i="3"/>
  <c r="I1161" i="3" s="1"/>
  <c r="F1162" i="3"/>
  <c r="G1163" i="3"/>
  <c r="G842" i="4" l="1"/>
  <c r="H842" i="4" s="1"/>
  <c r="E842" i="7"/>
  <c r="O842" i="7" s="1"/>
  <c r="E842" i="6"/>
  <c r="U841" i="7"/>
  <c r="R841" i="7"/>
  <c r="T841" i="7"/>
  <c r="S841" i="7"/>
  <c r="V840" i="7"/>
  <c r="W840" i="7"/>
  <c r="E1155" i="5"/>
  <c r="H1154" i="5"/>
  <c r="G1154" i="5"/>
  <c r="F1154" i="5"/>
  <c r="E1174" i="4"/>
  <c r="C1175" i="4"/>
  <c r="G1164" i="3"/>
  <c r="F1163" i="3"/>
  <c r="H1162" i="3"/>
  <c r="I1162" i="3" s="1"/>
  <c r="G843" i="4" l="1"/>
  <c r="H843" i="4" s="1"/>
  <c r="E843" i="7"/>
  <c r="O843" i="7" s="1"/>
  <c r="E843" i="6"/>
  <c r="U842" i="7"/>
  <c r="T842" i="7"/>
  <c r="S842" i="7"/>
  <c r="R842" i="7"/>
  <c r="W841" i="7"/>
  <c r="V841" i="7"/>
  <c r="E1156" i="5"/>
  <c r="H1155" i="5"/>
  <c r="G1155" i="5"/>
  <c r="F1155" i="5"/>
  <c r="E1175" i="4"/>
  <c r="C1176" i="4"/>
  <c r="H1163" i="3"/>
  <c r="I1163" i="3" s="1"/>
  <c r="F1164" i="3"/>
  <c r="G1165" i="3"/>
  <c r="G844" i="4" l="1"/>
  <c r="H844" i="4" s="1"/>
  <c r="E844" i="7"/>
  <c r="O844" i="7" s="1"/>
  <c r="E844" i="6"/>
  <c r="S843" i="7"/>
  <c r="R843" i="7"/>
  <c r="T843" i="7"/>
  <c r="U843" i="7"/>
  <c r="V842" i="7"/>
  <c r="W842" i="7"/>
  <c r="G1156" i="5"/>
  <c r="F1156" i="5"/>
  <c r="E1157" i="5"/>
  <c r="H1156" i="5"/>
  <c r="E1176" i="4"/>
  <c r="C1177" i="4"/>
  <c r="G1166" i="3"/>
  <c r="F1165" i="3"/>
  <c r="H1164" i="3"/>
  <c r="I1164" i="3" s="1"/>
  <c r="G845" i="4" l="1"/>
  <c r="H845" i="4" s="1"/>
  <c r="E845" i="7"/>
  <c r="O845" i="7" s="1"/>
  <c r="E845" i="6"/>
  <c r="V843" i="7"/>
  <c r="W843" i="7"/>
  <c r="U844" i="7"/>
  <c r="S844" i="7"/>
  <c r="R844" i="7"/>
  <c r="T844" i="7"/>
  <c r="E1158" i="5"/>
  <c r="H1157" i="5"/>
  <c r="G1157" i="5"/>
  <c r="F1157" i="5"/>
  <c r="E1177" i="4"/>
  <c r="C1178" i="4"/>
  <c r="F1166" i="3"/>
  <c r="H1165" i="3"/>
  <c r="I1165" i="3" s="1"/>
  <c r="G1167" i="3"/>
  <c r="G846" i="4" l="1"/>
  <c r="H846" i="4" s="1"/>
  <c r="E846" i="7"/>
  <c r="O846" i="7" s="1"/>
  <c r="E846" i="6"/>
  <c r="V844" i="7"/>
  <c r="W844" i="7"/>
  <c r="T845" i="7"/>
  <c r="U845" i="7"/>
  <c r="S845" i="7"/>
  <c r="R845" i="7"/>
  <c r="E1159" i="5"/>
  <c r="H1158" i="5"/>
  <c r="G1158" i="5"/>
  <c r="F1158" i="5"/>
  <c r="E1178" i="4"/>
  <c r="C1179" i="4"/>
  <c r="G1168" i="3"/>
  <c r="H1166" i="3"/>
  <c r="I1166" i="3" s="1"/>
  <c r="F1167" i="3"/>
  <c r="G847" i="4" l="1"/>
  <c r="H847" i="4" s="1"/>
  <c r="E847" i="7"/>
  <c r="O847" i="7" s="1"/>
  <c r="E847" i="6"/>
  <c r="U846" i="7"/>
  <c r="T846" i="7"/>
  <c r="S846" i="7"/>
  <c r="R846" i="7"/>
  <c r="W845" i="7"/>
  <c r="V845" i="7"/>
  <c r="G1159" i="5"/>
  <c r="F1159" i="5"/>
  <c r="E1160" i="5"/>
  <c r="H1159" i="5"/>
  <c r="E1179" i="4"/>
  <c r="C1180" i="4"/>
  <c r="F1168" i="3"/>
  <c r="H1167" i="3"/>
  <c r="I1167" i="3" s="1"/>
  <c r="G1169" i="3"/>
  <c r="W846" i="7" l="1"/>
  <c r="V846" i="7"/>
  <c r="U847" i="7"/>
  <c r="R847" i="7"/>
  <c r="T847" i="7"/>
  <c r="S847" i="7"/>
  <c r="G848" i="4"/>
  <c r="H848" i="4" s="1"/>
  <c r="E848" i="7"/>
  <c r="O848" i="7" s="1"/>
  <c r="E848" i="6"/>
  <c r="E1161" i="5"/>
  <c r="H1160" i="5"/>
  <c r="G1160" i="5"/>
  <c r="F1160" i="5"/>
  <c r="E1180" i="4"/>
  <c r="C1181" i="4"/>
  <c r="G1170" i="3"/>
  <c r="F1169" i="3"/>
  <c r="H1168" i="3"/>
  <c r="I1168" i="3" s="1"/>
  <c r="G849" i="4" l="1"/>
  <c r="H849" i="4" s="1"/>
  <c r="E849" i="7"/>
  <c r="O849" i="7" s="1"/>
  <c r="E849" i="6"/>
  <c r="U848" i="7"/>
  <c r="T848" i="7"/>
  <c r="S848" i="7"/>
  <c r="R848" i="7"/>
  <c r="W847" i="7"/>
  <c r="V847" i="7"/>
  <c r="E1162" i="5"/>
  <c r="H1161" i="5"/>
  <c r="G1161" i="5"/>
  <c r="F1161" i="5"/>
  <c r="E1181" i="4"/>
  <c r="C1182" i="4"/>
  <c r="H1169" i="3"/>
  <c r="I1169" i="3" s="1"/>
  <c r="F1170" i="3"/>
  <c r="G1171" i="3"/>
  <c r="W848" i="7" l="1"/>
  <c r="V848" i="7"/>
  <c r="S849" i="7"/>
  <c r="R849" i="7"/>
  <c r="T849" i="7"/>
  <c r="U849" i="7"/>
  <c r="G850" i="4"/>
  <c r="H850" i="4" s="1"/>
  <c r="E850" i="7"/>
  <c r="O850" i="7" s="1"/>
  <c r="E850" i="6"/>
  <c r="G1162" i="5"/>
  <c r="F1162" i="5"/>
  <c r="E1163" i="5"/>
  <c r="H1162" i="5"/>
  <c r="E1182" i="4"/>
  <c r="C1183" i="4"/>
  <c r="G1172" i="3"/>
  <c r="F1171" i="3"/>
  <c r="H1170" i="3"/>
  <c r="I1170" i="3" s="1"/>
  <c r="G851" i="4" l="1"/>
  <c r="H851" i="4" s="1"/>
  <c r="E851" i="7"/>
  <c r="O851" i="7" s="1"/>
  <c r="E851" i="6"/>
  <c r="U850" i="7"/>
  <c r="S850" i="7"/>
  <c r="R850" i="7"/>
  <c r="T850" i="7"/>
  <c r="V849" i="7"/>
  <c r="W849" i="7"/>
  <c r="E1164" i="5"/>
  <c r="H1163" i="5"/>
  <c r="G1163" i="5"/>
  <c r="F1163" i="5"/>
  <c r="E1183" i="4"/>
  <c r="C1184" i="4"/>
  <c r="H1171" i="3"/>
  <c r="I1171" i="3" s="1"/>
  <c r="F1172" i="3"/>
  <c r="G1173" i="3"/>
  <c r="G852" i="4" l="1"/>
  <c r="H852" i="4" s="1"/>
  <c r="E852" i="7"/>
  <c r="O852" i="7" s="1"/>
  <c r="E852" i="6"/>
  <c r="U851" i="7"/>
  <c r="T851" i="7"/>
  <c r="S851" i="7"/>
  <c r="R851" i="7"/>
  <c r="W850" i="7"/>
  <c r="V850" i="7"/>
  <c r="E1165" i="5"/>
  <c r="H1164" i="5"/>
  <c r="G1164" i="5"/>
  <c r="F1164" i="5"/>
  <c r="E1184" i="4"/>
  <c r="C1185" i="4"/>
  <c r="G1174" i="3"/>
  <c r="F1173" i="3"/>
  <c r="H1172" i="3"/>
  <c r="I1172" i="3" s="1"/>
  <c r="G853" i="4" l="1"/>
  <c r="H853" i="4" s="1"/>
  <c r="E853" i="7"/>
  <c r="O853" i="7" s="1"/>
  <c r="E853" i="6"/>
  <c r="W851" i="7"/>
  <c r="V851" i="7"/>
  <c r="U852" i="7"/>
  <c r="T852" i="7"/>
  <c r="S852" i="7"/>
  <c r="R852" i="7"/>
  <c r="G1165" i="5"/>
  <c r="F1165" i="5"/>
  <c r="E1166" i="5"/>
  <c r="H1165" i="5"/>
  <c r="E1185" i="4"/>
  <c r="C1186" i="4"/>
  <c r="H1173" i="3"/>
  <c r="I1173" i="3" s="1"/>
  <c r="F1174" i="3"/>
  <c r="G1175" i="3"/>
  <c r="G854" i="4" l="1"/>
  <c r="H854" i="4" s="1"/>
  <c r="E854" i="7"/>
  <c r="O854" i="7" s="1"/>
  <c r="E854" i="6"/>
  <c r="U853" i="7"/>
  <c r="S853" i="7"/>
  <c r="T853" i="7"/>
  <c r="R853" i="7"/>
  <c r="W852" i="7"/>
  <c r="V852" i="7"/>
  <c r="E1167" i="5"/>
  <c r="H1166" i="5"/>
  <c r="G1166" i="5"/>
  <c r="F1166" i="5"/>
  <c r="E1186" i="4"/>
  <c r="C1187" i="4"/>
  <c r="G1176" i="3"/>
  <c r="F1175" i="3"/>
  <c r="H1174" i="3"/>
  <c r="I1174" i="3" s="1"/>
  <c r="G855" i="4" l="1"/>
  <c r="H855" i="4" s="1"/>
  <c r="E855" i="7"/>
  <c r="O855" i="7" s="1"/>
  <c r="E855" i="6"/>
  <c r="U854" i="7"/>
  <c r="T854" i="7"/>
  <c r="S854" i="7"/>
  <c r="R854" i="7"/>
  <c r="W853" i="7"/>
  <c r="V853" i="7"/>
  <c r="E1168" i="5"/>
  <c r="H1167" i="5"/>
  <c r="G1167" i="5"/>
  <c r="F1167" i="5"/>
  <c r="E1187" i="4"/>
  <c r="C1188" i="4"/>
  <c r="H1175" i="3"/>
  <c r="I1175" i="3" s="1"/>
  <c r="F1176" i="3"/>
  <c r="G1177" i="3"/>
  <c r="G856" i="4" l="1"/>
  <c r="H856" i="4" s="1"/>
  <c r="E856" i="7"/>
  <c r="O856" i="7" s="1"/>
  <c r="E856" i="6"/>
  <c r="V854" i="7"/>
  <c r="W854" i="7"/>
  <c r="S855" i="7"/>
  <c r="R855" i="7"/>
  <c r="T855" i="7"/>
  <c r="U855" i="7"/>
  <c r="G1168" i="5"/>
  <c r="F1168" i="5"/>
  <c r="E1169" i="5"/>
  <c r="H1168" i="5"/>
  <c r="E1188" i="4"/>
  <c r="C1189" i="4"/>
  <c r="G1178" i="3"/>
  <c r="F1177" i="3"/>
  <c r="H1176" i="3"/>
  <c r="I1176" i="3" s="1"/>
  <c r="G857" i="4" l="1"/>
  <c r="H857" i="4" s="1"/>
  <c r="E857" i="7"/>
  <c r="O857" i="7" s="1"/>
  <c r="E857" i="6"/>
  <c r="V855" i="7"/>
  <c r="W855" i="7"/>
  <c r="U856" i="7"/>
  <c r="S856" i="7"/>
  <c r="R856" i="7"/>
  <c r="T856" i="7"/>
  <c r="E1170" i="5"/>
  <c r="H1169" i="5"/>
  <c r="G1169" i="5"/>
  <c r="F1169" i="5"/>
  <c r="E1189" i="4"/>
  <c r="C1190" i="4"/>
  <c r="F1178" i="3"/>
  <c r="H1177" i="3"/>
  <c r="I1177" i="3" s="1"/>
  <c r="G1179" i="3"/>
  <c r="W856" i="7" l="1"/>
  <c r="V856" i="7"/>
  <c r="G858" i="4"/>
  <c r="H858" i="4" s="1"/>
  <c r="E858" i="7"/>
  <c r="O858" i="7" s="1"/>
  <c r="E858" i="6"/>
  <c r="U857" i="7"/>
  <c r="T857" i="7"/>
  <c r="S857" i="7"/>
  <c r="R857" i="7"/>
  <c r="E1171" i="5"/>
  <c r="H1170" i="5"/>
  <c r="G1170" i="5"/>
  <c r="F1170" i="5"/>
  <c r="E1190" i="4"/>
  <c r="C1191" i="4"/>
  <c r="G1180" i="3"/>
  <c r="H1178" i="3"/>
  <c r="I1178" i="3" s="1"/>
  <c r="F1179" i="3"/>
  <c r="G859" i="4" l="1"/>
  <c r="H859" i="4" s="1"/>
  <c r="E859" i="7"/>
  <c r="O859" i="7" s="1"/>
  <c r="E859" i="6"/>
  <c r="U858" i="7"/>
  <c r="R858" i="7"/>
  <c r="T858" i="7"/>
  <c r="S858" i="7"/>
  <c r="W857" i="7"/>
  <c r="V857" i="7"/>
  <c r="G1171" i="5"/>
  <c r="F1171" i="5"/>
  <c r="E1172" i="5"/>
  <c r="H1171" i="5"/>
  <c r="E1191" i="4"/>
  <c r="C1192" i="4"/>
  <c r="F1180" i="3"/>
  <c r="H1179" i="3"/>
  <c r="I1179" i="3" s="1"/>
  <c r="G1181" i="3"/>
  <c r="G860" i="4" l="1"/>
  <c r="H860" i="4" s="1"/>
  <c r="E860" i="7"/>
  <c r="O860" i="7" s="1"/>
  <c r="E860" i="6"/>
  <c r="W858" i="7"/>
  <c r="V858" i="7"/>
  <c r="U859" i="7"/>
  <c r="S859" i="7"/>
  <c r="T859" i="7"/>
  <c r="R859" i="7"/>
  <c r="E1173" i="5"/>
  <c r="H1172" i="5"/>
  <c r="G1172" i="5"/>
  <c r="F1172" i="5"/>
  <c r="E1192" i="4"/>
  <c r="C1193" i="4"/>
  <c r="G1182" i="3"/>
  <c r="H1180" i="3"/>
  <c r="I1180" i="3" s="1"/>
  <c r="F1181" i="3"/>
  <c r="G861" i="4" l="1"/>
  <c r="H861" i="4" s="1"/>
  <c r="E861" i="7"/>
  <c r="O861" i="7" s="1"/>
  <c r="E861" i="6"/>
  <c r="U860" i="7"/>
  <c r="T860" i="7"/>
  <c r="S860" i="7"/>
  <c r="R860" i="7"/>
  <c r="W859" i="7"/>
  <c r="V859" i="7"/>
  <c r="E1174" i="5"/>
  <c r="H1173" i="5"/>
  <c r="G1173" i="5"/>
  <c r="F1173" i="5"/>
  <c r="E1193" i="4"/>
  <c r="C1194" i="4"/>
  <c r="H1181" i="3"/>
  <c r="I1181" i="3" s="1"/>
  <c r="F1182" i="3"/>
  <c r="G1183" i="3"/>
  <c r="G862" i="4" l="1"/>
  <c r="H862" i="4" s="1"/>
  <c r="E862" i="7"/>
  <c r="O862" i="7" s="1"/>
  <c r="E862" i="6"/>
  <c r="W860" i="7"/>
  <c r="V860" i="7"/>
  <c r="S861" i="7"/>
  <c r="R861" i="7"/>
  <c r="U861" i="7"/>
  <c r="T861" i="7"/>
  <c r="G1174" i="5"/>
  <c r="F1174" i="5"/>
  <c r="E1175" i="5"/>
  <c r="H1174" i="5"/>
  <c r="E1194" i="4"/>
  <c r="C1195" i="4"/>
  <c r="G1184" i="3"/>
  <c r="F1183" i="3"/>
  <c r="H1182" i="3"/>
  <c r="I1182" i="3" s="1"/>
  <c r="G863" i="4" l="1"/>
  <c r="H863" i="4" s="1"/>
  <c r="E863" i="7"/>
  <c r="O863" i="7" s="1"/>
  <c r="E863" i="6"/>
  <c r="W861" i="7"/>
  <c r="V861" i="7"/>
  <c r="R862" i="7"/>
  <c r="U862" i="7"/>
  <c r="S862" i="7"/>
  <c r="T862" i="7"/>
  <c r="E1176" i="5"/>
  <c r="H1175" i="5"/>
  <c r="G1175" i="5"/>
  <c r="F1175" i="5"/>
  <c r="E1195" i="4"/>
  <c r="C1196" i="4"/>
  <c r="H1183" i="3"/>
  <c r="I1183" i="3" s="1"/>
  <c r="F1184" i="3"/>
  <c r="G1185" i="3"/>
  <c r="G864" i="4" l="1"/>
  <c r="H864" i="4" s="1"/>
  <c r="E864" i="7"/>
  <c r="O864" i="7" s="1"/>
  <c r="E864" i="6"/>
  <c r="W862" i="7"/>
  <c r="V862" i="7"/>
  <c r="U863" i="7"/>
  <c r="T863" i="7"/>
  <c r="S863" i="7"/>
  <c r="R863" i="7"/>
  <c r="E1177" i="5"/>
  <c r="H1176" i="5"/>
  <c r="G1176" i="5"/>
  <c r="F1176" i="5"/>
  <c r="E1196" i="4"/>
  <c r="C1197" i="4"/>
  <c r="G1186" i="3"/>
  <c r="F1185" i="3"/>
  <c r="H1184" i="3"/>
  <c r="I1184" i="3" s="1"/>
  <c r="G865" i="4" l="1"/>
  <c r="H865" i="4" s="1"/>
  <c r="E865" i="7"/>
  <c r="O865" i="7" s="1"/>
  <c r="E865" i="6"/>
  <c r="U864" i="7"/>
  <c r="R864" i="7"/>
  <c r="T864" i="7"/>
  <c r="S864" i="7"/>
  <c r="W863" i="7"/>
  <c r="V863" i="7"/>
  <c r="G1177" i="5"/>
  <c r="F1177" i="5"/>
  <c r="E1178" i="5"/>
  <c r="H1177" i="5"/>
  <c r="E1197" i="4"/>
  <c r="C1198" i="4"/>
  <c r="H1185" i="3"/>
  <c r="I1185" i="3" s="1"/>
  <c r="F1186" i="3"/>
  <c r="G1187" i="3"/>
  <c r="V864" i="7" l="1"/>
  <c r="W864" i="7"/>
  <c r="U865" i="7"/>
  <c r="S865" i="7"/>
  <c r="T865" i="7"/>
  <c r="R865" i="7"/>
  <c r="G866" i="4"/>
  <c r="H866" i="4" s="1"/>
  <c r="E866" i="7"/>
  <c r="O866" i="7" s="1"/>
  <c r="E866" i="6"/>
  <c r="E1179" i="5"/>
  <c r="H1178" i="5"/>
  <c r="G1178" i="5"/>
  <c r="F1178" i="5"/>
  <c r="E1198" i="4"/>
  <c r="C1199" i="4"/>
  <c r="G1188" i="3"/>
  <c r="F1187" i="3"/>
  <c r="H1186" i="3"/>
  <c r="I1186" i="3" s="1"/>
  <c r="G867" i="4" l="1"/>
  <c r="H867" i="4" s="1"/>
  <c r="E867" i="7"/>
  <c r="O867" i="7" s="1"/>
  <c r="E867" i="6"/>
  <c r="T866" i="7"/>
  <c r="S866" i="7"/>
  <c r="R866" i="7"/>
  <c r="U866" i="7"/>
  <c r="W865" i="7"/>
  <c r="V865" i="7"/>
  <c r="G1179" i="5"/>
  <c r="F1179" i="5"/>
  <c r="E1180" i="5"/>
  <c r="H1179" i="5"/>
  <c r="E1199" i="4"/>
  <c r="C1200" i="4"/>
  <c r="H1187" i="3"/>
  <c r="I1187" i="3" s="1"/>
  <c r="F1188" i="3"/>
  <c r="G1189" i="3"/>
  <c r="W866" i="7" l="1"/>
  <c r="V866" i="7"/>
  <c r="S867" i="7"/>
  <c r="R867" i="7"/>
  <c r="T867" i="7"/>
  <c r="U867" i="7"/>
  <c r="G868" i="4"/>
  <c r="H868" i="4" s="1"/>
  <c r="E868" i="7"/>
  <c r="O868" i="7" s="1"/>
  <c r="E868" i="6"/>
  <c r="G1180" i="5"/>
  <c r="F1180" i="5"/>
  <c r="E1181" i="5"/>
  <c r="H1180" i="5"/>
  <c r="E1200" i="4"/>
  <c r="C1201" i="4"/>
  <c r="G1190" i="3"/>
  <c r="F1189" i="3"/>
  <c r="H1188" i="3"/>
  <c r="I1188" i="3" s="1"/>
  <c r="G869" i="4" l="1"/>
  <c r="H869" i="4" s="1"/>
  <c r="E869" i="7"/>
  <c r="O869" i="7" s="1"/>
  <c r="E869" i="6"/>
  <c r="U868" i="7"/>
  <c r="S868" i="7"/>
  <c r="R868" i="7"/>
  <c r="T868" i="7"/>
  <c r="W867" i="7"/>
  <c r="V867" i="7"/>
  <c r="G1181" i="5"/>
  <c r="F1181" i="5"/>
  <c r="E1182" i="5"/>
  <c r="H1181" i="5"/>
  <c r="E1201" i="4"/>
  <c r="C1202" i="4"/>
  <c r="F1190" i="3"/>
  <c r="H1189" i="3"/>
  <c r="I1189" i="3" s="1"/>
  <c r="G1191" i="3"/>
  <c r="U869" i="7" l="1"/>
  <c r="T869" i="7"/>
  <c r="S869" i="7"/>
  <c r="R869" i="7"/>
  <c r="G870" i="4"/>
  <c r="H870" i="4" s="1"/>
  <c r="E870" i="7"/>
  <c r="O870" i="7" s="1"/>
  <c r="E870" i="6"/>
  <c r="W868" i="7"/>
  <c r="V868" i="7"/>
  <c r="G1182" i="5"/>
  <c r="F1182" i="5"/>
  <c r="E1183" i="5"/>
  <c r="H1182" i="5"/>
  <c r="E1202" i="4"/>
  <c r="C1203" i="4"/>
  <c r="G1192" i="3"/>
  <c r="H1190" i="3"/>
  <c r="I1190" i="3" s="1"/>
  <c r="F1191" i="3"/>
  <c r="G871" i="4" l="1"/>
  <c r="H871" i="4" s="1"/>
  <c r="E871" i="7"/>
  <c r="O871" i="7" s="1"/>
  <c r="E871" i="6"/>
  <c r="U870" i="7"/>
  <c r="S870" i="7"/>
  <c r="T870" i="7"/>
  <c r="R870" i="7"/>
  <c r="V869" i="7"/>
  <c r="W869" i="7"/>
  <c r="G1183" i="5"/>
  <c r="F1183" i="5"/>
  <c r="E1184" i="5"/>
  <c r="H1183" i="5"/>
  <c r="E1203" i="4"/>
  <c r="C1204" i="4"/>
  <c r="F1192" i="3"/>
  <c r="H1191" i="3"/>
  <c r="I1191" i="3" s="1"/>
  <c r="G1193" i="3"/>
  <c r="W870" i="7" l="1"/>
  <c r="V870" i="7"/>
  <c r="U871" i="7"/>
  <c r="S871" i="7"/>
  <c r="T871" i="7"/>
  <c r="R871" i="7"/>
  <c r="G872" i="4"/>
  <c r="H872" i="4" s="1"/>
  <c r="E872" i="7"/>
  <c r="O872" i="7" s="1"/>
  <c r="E872" i="6"/>
  <c r="E1185" i="5"/>
  <c r="H1184" i="5"/>
  <c r="G1184" i="5"/>
  <c r="F1184" i="5"/>
  <c r="E1204" i="4"/>
  <c r="C1205" i="4"/>
  <c r="G1194" i="3"/>
  <c r="F1193" i="3"/>
  <c r="H1192" i="3"/>
  <c r="I1192" i="3" s="1"/>
  <c r="U872" i="7" l="1"/>
  <c r="T872" i="7"/>
  <c r="S872" i="7"/>
  <c r="R872" i="7"/>
  <c r="W871" i="7"/>
  <c r="V871" i="7"/>
  <c r="G873" i="4"/>
  <c r="H873" i="4" s="1"/>
  <c r="E873" i="7"/>
  <c r="O873" i="7" s="1"/>
  <c r="E873" i="6"/>
  <c r="G1185" i="5"/>
  <c r="F1185" i="5"/>
  <c r="E1186" i="5"/>
  <c r="H1185" i="5"/>
  <c r="E1205" i="4"/>
  <c r="C1206" i="4"/>
  <c r="H1193" i="3"/>
  <c r="I1193" i="3" s="1"/>
  <c r="F1194" i="3"/>
  <c r="G1195" i="3"/>
  <c r="G874" i="4" l="1"/>
  <c r="H874" i="4" s="1"/>
  <c r="E874" i="7"/>
  <c r="O874" i="7" s="1"/>
  <c r="E874" i="6"/>
  <c r="S873" i="7"/>
  <c r="U873" i="7"/>
  <c r="R873" i="7"/>
  <c r="T873" i="7"/>
  <c r="W872" i="7"/>
  <c r="V872" i="7"/>
  <c r="G1186" i="5"/>
  <c r="F1186" i="5"/>
  <c r="E1187" i="5"/>
  <c r="H1186" i="5"/>
  <c r="E1206" i="4"/>
  <c r="C1207" i="4"/>
  <c r="G1196" i="3"/>
  <c r="F1195" i="3"/>
  <c r="H1194" i="3"/>
  <c r="I1194" i="3" s="1"/>
  <c r="G875" i="4" l="1"/>
  <c r="H875" i="4" s="1"/>
  <c r="E875" i="7"/>
  <c r="O875" i="7" s="1"/>
  <c r="E875" i="6"/>
  <c r="U874" i="7"/>
  <c r="S874" i="7"/>
  <c r="R874" i="7"/>
  <c r="T874" i="7"/>
  <c r="W873" i="7"/>
  <c r="V873" i="7"/>
  <c r="E1188" i="5"/>
  <c r="H1187" i="5"/>
  <c r="G1187" i="5"/>
  <c r="F1187" i="5"/>
  <c r="E1207" i="4"/>
  <c r="C1208" i="4"/>
  <c r="H1195" i="3"/>
  <c r="I1195" i="3" s="1"/>
  <c r="F1196" i="3"/>
  <c r="G1197" i="3"/>
  <c r="W874" i="7" l="1"/>
  <c r="V874" i="7"/>
  <c r="U875" i="7"/>
  <c r="T875" i="7"/>
  <c r="R875" i="7"/>
  <c r="S875" i="7"/>
  <c r="G876" i="4"/>
  <c r="H876" i="4" s="1"/>
  <c r="E876" i="7"/>
  <c r="O876" i="7" s="1"/>
  <c r="E876" i="6"/>
  <c r="G1188" i="5"/>
  <c r="F1188" i="5"/>
  <c r="E1189" i="5"/>
  <c r="H1188" i="5"/>
  <c r="E1208" i="4"/>
  <c r="C1209" i="4"/>
  <c r="G1198" i="3"/>
  <c r="F1197" i="3"/>
  <c r="H1196" i="3"/>
  <c r="I1196" i="3" s="1"/>
  <c r="G877" i="4" l="1"/>
  <c r="H877" i="4" s="1"/>
  <c r="E877" i="7"/>
  <c r="O877" i="7" s="1"/>
  <c r="E877" i="6"/>
  <c r="W875" i="7"/>
  <c r="V875" i="7"/>
  <c r="U876" i="7"/>
  <c r="S876" i="7"/>
  <c r="T876" i="7"/>
  <c r="R876" i="7"/>
  <c r="G1189" i="5"/>
  <c r="F1189" i="5"/>
  <c r="E1190" i="5"/>
  <c r="H1189" i="5"/>
  <c r="E1209" i="4"/>
  <c r="C1210" i="4"/>
  <c r="H1197" i="3"/>
  <c r="I1197" i="3" s="1"/>
  <c r="F1198" i="3"/>
  <c r="G1199" i="3"/>
  <c r="G878" i="4" l="1"/>
  <c r="H878" i="4" s="1"/>
  <c r="E878" i="7"/>
  <c r="O878" i="7" s="1"/>
  <c r="E878" i="6"/>
  <c r="U877" i="7"/>
  <c r="R877" i="7"/>
  <c r="T877" i="7"/>
  <c r="S877" i="7"/>
  <c r="W876" i="7"/>
  <c r="V876" i="7"/>
  <c r="G1190" i="5"/>
  <c r="F1190" i="5"/>
  <c r="E1191" i="5"/>
  <c r="H1190" i="5"/>
  <c r="E1210" i="4"/>
  <c r="C1211" i="4"/>
  <c r="G1200" i="3"/>
  <c r="F1199" i="3"/>
  <c r="H1198" i="3"/>
  <c r="I1198" i="3" s="1"/>
  <c r="G879" i="4" l="1"/>
  <c r="H879" i="4" s="1"/>
  <c r="E879" i="7"/>
  <c r="O879" i="7" s="1"/>
  <c r="E879" i="6"/>
  <c r="R878" i="7"/>
  <c r="U878" i="7"/>
  <c r="T878" i="7"/>
  <c r="S878" i="7"/>
  <c r="W877" i="7"/>
  <c r="V877" i="7"/>
  <c r="G1191" i="5"/>
  <c r="F1191" i="5"/>
  <c r="E1192" i="5"/>
  <c r="H1191" i="5"/>
  <c r="E1211" i="4"/>
  <c r="C1212" i="4"/>
  <c r="H1199" i="3"/>
  <c r="I1199" i="3" s="1"/>
  <c r="F1200" i="3"/>
  <c r="G1201" i="3"/>
  <c r="S879" i="7" l="1"/>
  <c r="U879" i="7"/>
  <c r="T879" i="7"/>
  <c r="R879" i="7"/>
  <c r="G880" i="4"/>
  <c r="H880" i="4" s="1"/>
  <c r="E880" i="7"/>
  <c r="O880" i="7" s="1"/>
  <c r="E880" i="6"/>
  <c r="W878" i="7"/>
  <c r="V878" i="7"/>
  <c r="G1192" i="5"/>
  <c r="F1192" i="5"/>
  <c r="E1193" i="5"/>
  <c r="H1192" i="5"/>
  <c r="E1212" i="4"/>
  <c r="C1213" i="4"/>
  <c r="G1202" i="3"/>
  <c r="F1201" i="3"/>
  <c r="H1200" i="3"/>
  <c r="I1200" i="3" s="1"/>
  <c r="G881" i="4" l="1"/>
  <c r="H881" i="4" s="1"/>
  <c r="E881" i="7"/>
  <c r="O881" i="7" s="1"/>
  <c r="E881" i="6"/>
  <c r="S880" i="7"/>
  <c r="R880" i="7"/>
  <c r="U880" i="7"/>
  <c r="T880" i="7"/>
  <c r="W879" i="7"/>
  <c r="V879" i="7"/>
  <c r="E1194" i="5"/>
  <c r="H1193" i="5"/>
  <c r="G1193" i="5"/>
  <c r="F1193" i="5"/>
  <c r="E1213" i="4"/>
  <c r="C1214" i="4"/>
  <c r="F1202" i="3"/>
  <c r="H1201" i="3"/>
  <c r="I1201" i="3" s="1"/>
  <c r="G1203" i="3"/>
  <c r="W880" i="7" l="1"/>
  <c r="V880" i="7"/>
  <c r="U881" i="7"/>
  <c r="T881" i="7"/>
  <c r="S881" i="7"/>
  <c r="R881" i="7"/>
  <c r="G882" i="4"/>
  <c r="H882" i="4" s="1"/>
  <c r="E882" i="7"/>
  <c r="O882" i="7" s="1"/>
  <c r="E882" i="6"/>
  <c r="G1194" i="5"/>
  <c r="F1194" i="5"/>
  <c r="E1195" i="5"/>
  <c r="H1194" i="5"/>
  <c r="E1214" i="4"/>
  <c r="C1215" i="4"/>
  <c r="G1204" i="3"/>
  <c r="H1202" i="3"/>
  <c r="I1202" i="3" s="1"/>
  <c r="F1203" i="3"/>
  <c r="G883" i="4" l="1"/>
  <c r="H883" i="4" s="1"/>
  <c r="E883" i="7"/>
  <c r="O883" i="7" s="1"/>
  <c r="E883" i="6"/>
  <c r="U882" i="7"/>
  <c r="R882" i="7"/>
  <c r="S882" i="7"/>
  <c r="T882" i="7"/>
  <c r="W881" i="7"/>
  <c r="V881" i="7"/>
  <c r="G1195" i="5"/>
  <c r="F1195" i="5"/>
  <c r="E1196" i="5"/>
  <c r="H1195" i="5"/>
  <c r="E1215" i="4"/>
  <c r="C1216" i="4"/>
  <c r="F1204" i="3"/>
  <c r="H1203" i="3"/>
  <c r="I1203" i="3" s="1"/>
  <c r="G1205" i="3"/>
  <c r="G884" i="4" l="1"/>
  <c r="H884" i="4" s="1"/>
  <c r="E884" i="7"/>
  <c r="O884" i="7" s="1"/>
  <c r="E884" i="6"/>
  <c r="U883" i="7"/>
  <c r="R883" i="7"/>
  <c r="T883" i="7"/>
  <c r="S883" i="7"/>
  <c r="W882" i="7"/>
  <c r="V882" i="7"/>
  <c r="E1197" i="5"/>
  <c r="H1196" i="5"/>
  <c r="G1196" i="5"/>
  <c r="F1196" i="5"/>
  <c r="E1216" i="4"/>
  <c r="C1217" i="4"/>
  <c r="G1206" i="3"/>
  <c r="F1205" i="3"/>
  <c r="H1204" i="3"/>
  <c r="I1204" i="3" s="1"/>
  <c r="G885" i="4" l="1"/>
  <c r="H885" i="4" s="1"/>
  <c r="E885" i="7"/>
  <c r="O885" i="7" s="1"/>
  <c r="E885" i="6"/>
  <c r="W883" i="7"/>
  <c r="V883" i="7"/>
  <c r="S884" i="7"/>
  <c r="R884" i="7"/>
  <c r="U884" i="7"/>
  <c r="T884" i="7"/>
  <c r="G1197" i="5"/>
  <c r="F1197" i="5"/>
  <c r="E1198" i="5"/>
  <c r="H1197" i="5"/>
  <c r="E1217" i="4"/>
  <c r="C1218" i="4"/>
  <c r="H1205" i="3"/>
  <c r="I1205" i="3" s="1"/>
  <c r="F1206" i="3"/>
  <c r="G1207" i="3"/>
  <c r="G886" i="4" l="1"/>
  <c r="H886" i="4" s="1"/>
  <c r="E886" i="7"/>
  <c r="O886" i="7" s="1"/>
  <c r="E886" i="6"/>
  <c r="S885" i="7"/>
  <c r="R885" i="7"/>
  <c r="T885" i="7"/>
  <c r="U885" i="7"/>
  <c r="W884" i="7"/>
  <c r="V884" i="7"/>
  <c r="G1198" i="5"/>
  <c r="F1198" i="5"/>
  <c r="E1199" i="5"/>
  <c r="H1198" i="5"/>
  <c r="E1218" i="4"/>
  <c r="C1219" i="4"/>
  <c r="G1208" i="3"/>
  <c r="F1207" i="3"/>
  <c r="H1206" i="3"/>
  <c r="I1206" i="3" s="1"/>
  <c r="W885" i="7" l="1"/>
  <c r="V885" i="7"/>
  <c r="U886" i="7"/>
  <c r="S886" i="7"/>
  <c r="R886" i="7"/>
  <c r="T886" i="7"/>
  <c r="G887" i="4"/>
  <c r="H887" i="4" s="1"/>
  <c r="E887" i="7"/>
  <c r="O887" i="7" s="1"/>
  <c r="E887" i="6"/>
  <c r="G1199" i="5"/>
  <c r="F1199" i="5"/>
  <c r="E1200" i="5"/>
  <c r="H1199" i="5"/>
  <c r="E1219" i="4"/>
  <c r="C1220" i="4"/>
  <c r="H1207" i="3"/>
  <c r="I1207" i="3" s="1"/>
  <c r="F1208" i="3"/>
  <c r="G1209" i="3"/>
  <c r="G888" i="4" l="1"/>
  <c r="H888" i="4" s="1"/>
  <c r="E888" i="7"/>
  <c r="O888" i="7" s="1"/>
  <c r="E888" i="6"/>
  <c r="U887" i="7"/>
  <c r="T887" i="7"/>
  <c r="S887" i="7"/>
  <c r="R887" i="7"/>
  <c r="W886" i="7"/>
  <c r="V886" i="7"/>
  <c r="G1200" i="5"/>
  <c r="F1200" i="5"/>
  <c r="E1201" i="5"/>
  <c r="H1200" i="5"/>
  <c r="E1220" i="4"/>
  <c r="C1221" i="4"/>
  <c r="G1210" i="3"/>
  <c r="F1209" i="3"/>
  <c r="H1208" i="3"/>
  <c r="I1208" i="3" s="1"/>
  <c r="W887" i="7" l="1"/>
  <c r="V887" i="7"/>
  <c r="U888" i="7"/>
  <c r="R888" i="7"/>
  <c r="S888" i="7"/>
  <c r="T888" i="7"/>
  <c r="G889" i="4"/>
  <c r="H889" i="4" s="1"/>
  <c r="E889" i="7"/>
  <c r="O889" i="7" s="1"/>
  <c r="E889" i="6"/>
  <c r="G1201" i="5"/>
  <c r="F1201" i="5"/>
  <c r="E1202" i="5"/>
  <c r="H1201" i="5"/>
  <c r="E1221" i="4"/>
  <c r="C1222" i="4"/>
  <c r="H1209" i="3"/>
  <c r="I1209" i="3" s="1"/>
  <c r="F1210" i="3"/>
  <c r="G1211" i="3"/>
  <c r="W888" i="7" l="1"/>
  <c r="V888" i="7"/>
  <c r="G890" i="4"/>
  <c r="H890" i="4" s="1"/>
  <c r="E890" i="7"/>
  <c r="O890" i="7" s="1"/>
  <c r="E890" i="6"/>
  <c r="U889" i="7"/>
  <c r="R889" i="7"/>
  <c r="T889" i="7"/>
  <c r="S889" i="7"/>
  <c r="E1203" i="5"/>
  <c r="H1202" i="5"/>
  <c r="G1202" i="5"/>
  <c r="F1202" i="5"/>
  <c r="E1222" i="4"/>
  <c r="C1223" i="4"/>
  <c r="G1212" i="3"/>
  <c r="F1211" i="3"/>
  <c r="H1210" i="3"/>
  <c r="I1210" i="3" s="1"/>
  <c r="U890" i="7" l="1"/>
  <c r="T890" i="7"/>
  <c r="S890" i="7"/>
  <c r="R890" i="7"/>
  <c r="G891" i="4"/>
  <c r="H891" i="4" s="1"/>
  <c r="E891" i="7"/>
  <c r="O891" i="7" s="1"/>
  <c r="E891" i="6"/>
  <c r="V889" i="7"/>
  <c r="W889" i="7"/>
  <c r="G1203" i="5"/>
  <c r="F1203" i="5"/>
  <c r="E1204" i="5"/>
  <c r="H1203" i="5"/>
  <c r="E1223" i="4"/>
  <c r="C1224" i="4"/>
  <c r="H1211" i="3"/>
  <c r="I1211" i="3" s="1"/>
  <c r="F1212" i="3"/>
  <c r="G1213" i="3"/>
  <c r="G892" i="4" l="1"/>
  <c r="H892" i="4" s="1"/>
  <c r="E892" i="7"/>
  <c r="O892" i="7" s="1"/>
  <c r="E892" i="6"/>
  <c r="S891" i="7"/>
  <c r="U891" i="7"/>
  <c r="R891" i="7"/>
  <c r="T891" i="7"/>
  <c r="W890" i="7"/>
  <c r="V890" i="7"/>
  <c r="G1204" i="5"/>
  <c r="F1204" i="5"/>
  <c r="E1205" i="5"/>
  <c r="H1204" i="5"/>
  <c r="E1224" i="4"/>
  <c r="C1225" i="4"/>
  <c r="G1214" i="3"/>
  <c r="F1213" i="3"/>
  <c r="H1212" i="3"/>
  <c r="I1212" i="3" s="1"/>
  <c r="G893" i="4" l="1"/>
  <c r="H893" i="4" s="1"/>
  <c r="E893" i="7"/>
  <c r="O893" i="7" s="1"/>
  <c r="E893" i="6"/>
  <c r="W891" i="7"/>
  <c r="V891" i="7"/>
  <c r="U892" i="7"/>
  <c r="S892" i="7"/>
  <c r="R892" i="7"/>
  <c r="T892" i="7"/>
  <c r="E1206" i="5"/>
  <c r="H1205" i="5"/>
  <c r="G1205" i="5"/>
  <c r="F1205" i="5"/>
  <c r="E1225" i="4"/>
  <c r="C1226" i="4"/>
  <c r="F1214" i="3"/>
  <c r="H1213" i="3"/>
  <c r="I1213" i="3" s="1"/>
  <c r="G1215" i="3"/>
  <c r="G894" i="4" l="1"/>
  <c r="H894" i="4" s="1"/>
  <c r="E894" i="7"/>
  <c r="O894" i="7" s="1"/>
  <c r="E894" i="6"/>
  <c r="V892" i="7"/>
  <c r="W892" i="7"/>
  <c r="T893" i="7"/>
  <c r="U893" i="7"/>
  <c r="S893" i="7"/>
  <c r="R893" i="7"/>
  <c r="G1206" i="5"/>
  <c r="F1206" i="5"/>
  <c r="E1207" i="5"/>
  <c r="H1206" i="5"/>
  <c r="E1226" i="4"/>
  <c r="C1227" i="4"/>
  <c r="G1216" i="3"/>
  <c r="H1214" i="3"/>
  <c r="I1214" i="3" s="1"/>
  <c r="F1215" i="3"/>
  <c r="U894" i="7" l="1"/>
  <c r="T894" i="7"/>
  <c r="S894" i="7"/>
  <c r="R894" i="7"/>
  <c r="G895" i="4"/>
  <c r="H895" i="4" s="1"/>
  <c r="E895" i="7"/>
  <c r="O895" i="7" s="1"/>
  <c r="E895" i="6"/>
  <c r="W893" i="7"/>
  <c r="V893" i="7"/>
  <c r="G1207" i="5"/>
  <c r="F1207" i="5"/>
  <c r="E1208" i="5"/>
  <c r="H1207" i="5"/>
  <c r="E1227" i="4"/>
  <c r="C1228" i="4"/>
  <c r="F1216" i="3"/>
  <c r="H1215" i="3"/>
  <c r="I1215" i="3" s="1"/>
  <c r="G1217" i="3"/>
  <c r="U895" i="7" l="1"/>
  <c r="R895" i="7"/>
  <c r="T895" i="7"/>
  <c r="S895" i="7"/>
  <c r="G896" i="4"/>
  <c r="H896" i="4" s="1"/>
  <c r="E896" i="7"/>
  <c r="O896" i="7" s="1"/>
  <c r="E896" i="6"/>
  <c r="W894" i="7"/>
  <c r="V894" i="7"/>
  <c r="G1208" i="5"/>
  <c r="F1208" i="5"/>
  <c r="E1209" i="5"/>
  <c r="H1208" i="5"/>
  <c r="E1228" i="4"/>
  <c r="C1229" i="4"/>
  <c r="G1218" i="3"/>
  <c r="F1217" i="3"/>
  <c r="H1216" i="3"/>
  <c r="I1216" i="3" s="1"/>
  <c r="G897" i="4" l="1"/>
  <c r="H897" i="4" s="1"/>
  <c r="E897" i="7"/>
  <c r="O897" i="7" s="1"/>
  <c r="E897" i="6"/>
  <c r="U896" i="7"/>
  <c r="T896" i="7"/>
  <c r="S896" i="7"/>
  <c r="R896" i="7"/>
  <c r="W895" i="7"/>
  <c r="V895" i="7"/>
  <c r="G1209" i="5"/>
  <c r="F1209" i="5"/>
  <c r="E1210" i="5"/>
  <c r="H1209" i="5"/>
  <c r="E1229" i="4"/>
  <c r="C1230" i="4"/>
  <c r="H1217" i="3"/>
  <c r="I1217" i="3" s="1"/>
  <c r="F1218" i="3"/>
  <c r="G1219" i="3"/>
  <c r="G898" i="4" l="1"/>
  <c r="H898" i="4" s="1"/>
  <c r="E898" i="7"/>
  <c r="O898" i="7" s="1"/>
  <c r="E898" i="6"/>
  <c r="S897" i="7"/>
  <c r="U897" i="7"/>
  <c r="R897" i="7"/>
  <c r="T897" i="7"/>
  <c r="W896" i="7"/>
  <c r="V896" i="7"/>
  <c r="G1210" i="5"/>
  <c r="F1210" i="5"/>
  <c r="E1211" i="5"/>
  <c r="H1210" i="5"/>
  <c r="E1230" i="4"/>
  <c r="C1231" i="4"/>
  <c r="G1220" i="3"/>
  <c r="F1219" i="3"/>
  <c r="H1218" i="3"/>
  <c r="I1218" i="3" s="1"/>
  <c r="W897" i="7" l="1"/>
  <c r="V897" i="7"/>
  <c r="U898" i="7"/>
  <c r="S898" i="7"/>
  <c r="R898" i="7"/>
  <c r="T898" i="7"/>
  <c r="G899" i="4"/>
  <c r="H899" i="4" s="1"/>
  <c r="E899" i="7"/>
  <c r="O899" i="7" s="1"/>
  <c r="E899" i="6"/>
  <c r="E1212" i="5"/>
  <c r="H1211" i="5"/>
  <c r="G1211" i="5"/>
  <c r="F1211" i="5"/>
  <c r="E1231" i="4"/>
  <c r="C1232" i="4"/>
  <c r="H1219" i="3"/>
  <c r="I1219" i="3" s="1"/>
  <c r="F1220" i="3"/>
  <c r="G1221" i="3"/>
  <c r="G900" i="4" l="1"/>
  <c r="H900" i="4" s="1"/>
  <c r="E900" i="7"/>
  <c r="O900" i="7" s="1"/>
  <c r="E900" i="6"/>
  <c r="W898" i="7"/>
  <c r="V898" i="7"/>
  <c r="U899" i="7"/>
  <c r="T899" i="7"/>
  <c r="S899" i="7"/>
  <c r="R899" i="7"/>
  <c r="G1212" i="5"/>
  <c r="F1212" i="5"/>
  <c r="E1213" i="5"/>
  <c r="H1212" i="5"/>
  <c r="E1232" i="4"/>
  <c r="C1233" i="4"/>
  <c r="G1222" i="3"/>
  <c r="F1221" i="3"/>
  <c r="H1220" i="3"/>
  <c r="I1220" i="3" s="1"/>
  <c r="U900" i="7" l="1"/>
  <c r="T900" i="7"/>
  <c r="S900" i="7"/>
  <c r="R900" i="7"/>
  <c r="G901" i="4"/>
  <c r="H901" i="4" s="1"/>
  <c r="E901" i="7"/>
  <c r="O901" i="7" s="1"/>
  <c r="E901" i="6"/>
  <c r="V899" i="7"/>
  <c r="W899" i="7"/>
  <c r="G1213" i="5"/>
  <c r="F1213" i="5"/>
  <c r="E1214" i="5"/>
  <c r="H1213" i="5"/>
  <c r="E1233" i="4"/>
  <c r="C1234" i="4"/>
  <c r="H1221" i="3"/>
  <c r="I1221" i="3" s="1"/>
  <c r="F1222" i="3"/>
  <c r="G1223" i="3"/>
  <c r="G902" i="4" l="1"/>
  <c r="H902" i="4" s="1"/>
  <c r="E902" i="7"/>
  <c r="O902" i="7" s="1"/>
  <c r="E902" i="6"/>
  <c r="U901" i="7"/>
  <c r="S901" i="7"/>
  <c r="T901" i="7"/>
  <c r="R901" i="7"/>
  <c r="V900" i="7"/>
  <c r="W900" i="7"/>
  <c r="E1215" i="5"/>
  <c r="H1214" i="5"/>
  <c r="G1214" i="5"/>
  <c r="F1214" i="5"/>
  <c r="E1234" i="4"/>
  <c r="C1235" i="4"/>
  <c r="G1224" i="3"/>
  <c r="F1223" i="3"/>
  <c r="H1222" i="3"/>
  <c r="I1222" i="3" s="1"/>
  <c r="U902" i="7" l="1"/>
  <c r="T902" i="7"/>
  <c r="S902" i="7"/>
  <c r="R902" i="7"/>
  <c r="G903" i="4"/>
  <c r="H903" i="4" s="1"/>
  <c r="E903" i="7"/>
  <c r="O903" i="7" s="1"/>
  <c r="E903" i="6"/>
  <c r="W901" i="7"/>
  <c r="V901" i="7"/>
  <c r="G1215" i="5"/>
  <c r="F1215" i="5"/>
  <c r="E1216" i="5"/>
  <c r="H1215" i="5"/>
  <c r="E1235" i="4"/>
  <c r="C1236" i="4"/>
  <c r="H1223" i="3"/>
  <c r="I1223" i="3" s="1"/>
  <c r="F1224" i="3"/>
  <c r="G1225" i="3"/>
  <c r="G904" i="4" l="1"/>
  <c r="H904" i="4" s="1"/>
  <c r="E904" i="7"/>
  <c r="O904" i="7" s="1"/>
  <c r="E904" i="6"/>
  <c r="S903" i="7"/>
  <c r="U903" i="7"/>
  <c r="R903" i="7"/>
  <c r="T903" i="7"/>
  <c r="W902" i="7"/>
  <c r="V902" i="7"/>
  <c r="G1216" i="5"/>
  <c r="F1216" i="5"/>
  <c r="E1217" i="5"/>
  <c r="H1216" i="5"/>
  <c r="E1236" i="4"/>
  <c r="C1237" i="4"/>
  <c r="G1226" i="3"/>
  <c r="F1225" i="3"/>
  <c r="H1224" i="3"/>
  <c r="I1224" i="3" s="1"/>
  <c r="G905" i="4" l="1"/>
  <c r="H905" i="4" s="1"/>
  <c r="E905" i="7"/>
  <c r="O905" i="7" s="1"/>
  <c r="E905" i="6"/>
  <c r="W903" i="7"/>
  <c r="V903" i="7"/>
  <c r="U904" i="7"/>
  <c r="S904" i="7"/>
  <c r="R904" i="7"/>
  <c r="T904" i="7"/>
  <c r="F1217" i="5"/>
  <c r="H1217" i="5"/>
  <c r="G1217" i="5"/>
  <c r="E1218" i="5"/>
  <c r="E1237" i="4"/>
  <c r="C1238" i="4"/>
  <c r="F1226" i="3"/>
  <c r="H1225" i="3"/>
  <c r="I1225" i="3" s="1"/>
  <c r="G1227" i="3"/>
  <c r="W904" i="7" l="1"/>
  <c r="V904" i="7"/>
  <c r="U905" i="7"/>
  <c r="T905" i="7"/>
  <c r="S905" i="7"/>
  <c r="R905" i="7"/>
  <c r="G906" i="4"/>
  <c r="H906" i="4" s="1"/>
  <c r="E906" i="7"/>
  <c r="O906" i="7" s="1"/>
  <c r="E906" i="6"/>
  <c r="G1218" i="5"/>
  <c r="F1218" i="5"/>
  <c r="E1219" i="5"/>
  <c r="H1218" i="5"/>
  <c r="E1238" i="4"/>
  <c r="C1239" i="4"/>
  <c r="G1228" i="3"/>
  <c r="H1226" i="3"/>
  <c r="I1226" i="3" s="1"/>
  <c r="F1227" i="3"/>
  <c r="G907" i="4" l="1"/>
  <c r="H907" i="4" s="1"/>
  <c r="E907" i="7"/>
  <c r="O907" i="7" s="1"/>
  <c r="E907" i="6"/>
  <c r="R906" i="7"/>
  <c r="U906" i="7"/>
  <c r="T906" i="7"/>
  <c r="S906" i="7"/>
  <c r="W905" i="7"/>
  <c r="V905" i="7"/>
  <c r="G1219" i="5"/>
  <c r="F1219" i="5"/>
  <c r="E1220" i="5"/>
  <c r="H1219" i="5"/>
  <c r="E1239" i="4"/>
  <c r="C1240" i="4"/>
  <c r="F1228" i="3"/>
  <c r="H1227" i="3"/>
  <c r="I1227" i="3" s="1"/>
  <c r="G1229" i="3"/>
  <c r="V906" i="7" l="1"/>
  <c r="W906" i="7"/>
  <c r="U907" i="7"/>
  <c r="S907" i="7"/>
  <c r="T907" i="7"/>
  <c r="R907" i="7"/>
  <c r="G908" i="4"/>
  <c r="H908" i="4" s="1"/>
  <c r="E908" i="7"/>
  <c r="O908" i="7" s="1"/>
  <c r="E908" i="6"/>
  <c r="F1220" i="5"/>
  <c r="E1221" i="5"/>
  <c r="H1220" i="5"/>
  <c r="G1220" i="5"/>
  <c r="E1240" i="4"/>
  <c r="C1241" i="4"/>
  <c r="G1230" i="3"/>
  <c r="H1228" i="3"/>
  <c r="I1228" i="3" s="1"/>
  <c r="F1229" i="3"/>
  <c r="G909" i="4" l="1"/>
  <c r="H909" i="4" s="1"/>
  <c r="E909" i="7"/>
  <c r="O909" i="7" s="1"/>
  <c r="E909" i="6"/>
  <c r="U908" i="7"/>
  <c r="T908" i="7"/>
  <c r="S908" i="7"/>
  <c r="R908" i="7"/>
  <c r="W907" i="7"/>
  <c r="V907" i="7"/>
  <c r="G1221" i="5"/>
  <c r="F1221" i="5"/>
  <c r="E1222" i="5"/>
  <c r="H1221" i="5"/>
  <c r="E1241" i="4"/>
  <c r="C1242" i="4"/>
  <c r="F1230" i="3"/>
  <c r="H1229" i="3"/>
  <c r="I1229" i="3" s="1"/>
  <c r="G1231" i="3"/>
  <c r="G910" i="4" l="1"/>
  <c r="H910" i="4" s="1"/>
  <c r="E910" i="7"/>
  <c r="O910" i="7" s="1"/>
  <c r="E910" i="6"/>
  <c r="W908" i="7"/>
  <c r="V908" i="7"/>
  <c r="T909" i="7"/>
  <c r="S909" i="7"/>
  <c r="R909" i="7"/>
  <c r="U909" i="7"/>
  <c r="G1222" i="5"/>
  <c r="F1222" i="5"/>
  <c r="E1223" i="5"/>
  <c r="H1222" i="5"/>
  <c r="E1242" i="4"/>
  <c r="C1243" i="4"/>
  <c r="G1232" i="3"/>
  <c r="F1231" i="3"/>
  <c r="H1230" i="3"/>
  <c r="I1230" i="3" s="1"/>
  <c r="V909" i="7" l="1"/>
  <c r="W909" i="7"/>
  <c r="G911" i="4"/>
  <c r="H911" i="4" s="1"/>
  <c r="E911" i="7"/>
  <c r="O911" i="7" s="1"/>
  <c r="E911" i="6"/>
  <c r="R910" i="7"/>
  <c r="U910" i="7"/>
  <c r="T910" i="7"/>
  <c r="S910" i="7"/>
  <c r="F1223" i="5"/>
  <c r="E1224" i="5"/>
  <c r="H1223" i="5"/>
  <c r="G1223" i="5"/>
  <c r="E1243" i="4"/>
  <c r="C1244" i="4"/>
  <c r="H1231" i="3"/>
  <c r="I1231" i="3" s="1"/>
  <c r="F1232" i="3"/>
  <c r="G1233" i="3"/>
  <c r="G912" i="4" l="1"/>
  <c r="H912" i="4" s="1"/>
  <c r="E912" i="7"/>
  <c r="O912" i="7" s="1"/>
  <c r="E912" i="6"/>
  <c r="R911" i="7"/>
  <c r="T911" i="7"/>
  <c r="U911" i="7"/>
  <c r="S911" i="7"/>
  <c r="W910" i="7"/>
  <c r="V910" i="7"/>
  <c r="G1224" i="5"/>
  <c r="F1224" i="5"/>
  <c r="E1225" i="5"/>
  <c r="H1224" i="5"/>
  <c r="E1244" i="4"/>
  <c r="C1245" i="4"/>
  <c r="G1234" i="3"/>
  <c r="F1233" i="3"/>
  <c r="H1232" i="3"/>
  <c r="I1232" i="3" s="1"/>
  <c r="G913" i="4" l="1"/>
  <c r="H913" i="4" s="1"/>
  <c r="E913" i="7"/>
  <c r="O913" i="7" s="1"/>
  <c r="E913" i="6"/>
  <c r="W911" i="7"/>
  <c r="V911" i="7"/>
  <c r="R912" i="7"/>
  <c r="U912" i="7"/>
  <c r="T912" i="7"/>
  <c r="S912" i="7"/>
  <c r="G1225" i="5"/>
  <c r="F1225" i="5"/>
  <c r="E1226" i="5"/>
  <c r="H1225" i="5"/>
  <c r="E1245" i="4"/>
  <c r="C1246" i="4"/>
  <c r="H1233" i="3"/>
  <c r="I1233" i="3" s="1"/>
  <c r="F1234" i="3"/>
  <c r="G1235" i="3"/>
  <c r="V912" i="7" l="1"/>
  <c r="W912" i="7"/>
  <c r="U913" i="7"/>
  <c r="S913" i="7"/>
  <c r="T913" i="7"/>
  <c r="R913" i="7"/>
  <c r="G914" i="4"/>
  <c r="H914" i="4" s="1"/>
  <c r="E914" i="7"/>
  <c r="O914" i="7" s="1"/>
  <c r="E914" i="6"/>
  <c r="H1226" i="5"/>
  <c r="F1226" i="5"/>
  <c r="E1227" i="5"/>
  <c r="G1226" i="5"/>
  <c r="E1246" i="4"/>
  <c r="C1247" i="4"/>
  <c r="G1236" i="3"/>
  <c r="F1235" i="3"/>
  <c r="H1234" i="3"/>
  <c r="I1234" i="3" s="1"/>
  <c r="G915" i="4" l="1"/>
  <c r="H915" i="4" s="1"/>
  <c r="E915" i="7"/>
  <c r="O915" i="7" s="1"/>
  <c r="E915" i="6"/>
  <c r="U914" i="7"/>
  <c r="R914" i="7"/>
  <c r="S914" i="7"/>
  <c r="T914" i="7"/>
  <c r="W913" i="7"/>
  <c r="V913" i="7"/>
  <c r="H1227" i="5"/>
  <c r="G1227" i="5"/>
  <c r="F1227" i="5"/>
  <c r="E1228" i="5"/>
  <c r="E1247" i="4"/>
  <c r="C1248" i="4"/>
  <c r="H1235" i="3"/>
  <c r="I1235" i="3" s="1"/>
  <c r="F1236" i="3"/>
  <c r="G1237" i="3"/>
  <c r="G916" i="4" l="1"/>
  <c r="H916" i="4" s="1"/>
  <c r="E916" i="7"/>
  <c r="O916" i="7" s="1"/>
  <c r="E916" i="6"/>
  <c r="W914" i="7"/>
  <c r="V914" i="7"/>
  <c r="U915" i="7"/>
  <c r="S915" i="7"/>
  <c r="T915" i="7"/>
  <c r="R915" i="7"/>
  <c r="G1228" i="5"/>
  <c r="F1228" i="5"/>
  <c r="E1229" i="5"/>
  <c r="H1228" i="5"/>
  <c r="E1248" i="4"/>
  <c r="C1249" i="4"/>
  <c r="G1238" i="3"/>
  <c r="F1237" i="3"/>
  <c r="H1236" i="3"/>
  <c r="I1236" i="3" s="1"/>
  <c r="U916" i="7" l="1"/>
  <c r="T916" i="7"/>
  <c r="R916" i="7"/>
  <c r="S916" i="7"/>
  <c r="G917" i="4"/>
  <c r="H917" i="4" s="1"/>
  <c r="E917" i="7"/>
  <c r="O917" i="7" s="1"/>
  <c r="E917" i="6"/>
  <c r="W915" i="7"/>
  <c r="V915" i="7"/>
  <c r="H1229" i="5"/>
  <c r="F1229" i="5"/>
  <c r="E1230" i="5"/>
  <c r="G1229" i="5"/>
  <c r="E1249" i="4"/>
  <c r="C1250" i="4"/>
  <c r="F1238" i="3"/>
  <c r="H1237" i="3"/>
  <c r="I1237" i="3" s="1"/>
  <c r="G1239" i="3"/>
  <c r="T917" i="7" l="1"/>
  <c r="U917" i="7"/>
  <c r="S917" i="7"/>
  <c r="R917" i="7"/>
  <c r="G918" i="4"/>
  <c r="H918" i="4" s="1"/>
  <c r="E918" i="7"/>
  <c r="O918" i="7" s="1"/>
  <c r="E918" i="6"/>
  <c r="W916" i="7"/>
  <c r="V916" i="7"/>
  <c r="E1231" i="5"/>
  <c r="H1230" i="5"/>
  <c r="G1230" i="5"/>
  <c r="F1230" i="5"/>
  <c r="E1250" i="4"/>
  <c r="C1251" i="4"/>
  <c r="G1240" i="3"/>
  <c r="H1238" i="3"/>
  <c r="I1238" i="3" s="1"/>
  <c r="F1239" i="3"/>
  <c r="G919" i="4" l="1"/>
  <c r="H919" i="4" s="1"/>
  <c r="E919" i="7"/>
  <c r="O919" i="7" s="1"/>
  <c r="E919" i="6"/>
  <c r="S918" i="7"/>
  <c r="R918" i="7"/>
  <c r="U918" i="7"/>
  <c r="T918" i="7"/>
  <c r="W917" i="7"/>
  <c r="V917" i="7"/>
  <c r="G1231" i="5"/>
  <c r="F1231" i="5"/>
  <c r="E1232" i="5"/>
  <c r="H1231" i="5"/>
  <c r="E1251" i="4"/>
  <c r="C1252" i="4"/>
  <c r="F1240" i="3"/>
  <c r="H1239" i="3"/>
  <c r="I1239" i="3" s="1"/>
  <c r="G1241" i="3"/>
  <c r="G920" i="4" l="1"/>
  <c r="H920" i="4" s="1"/>
  <c r="E920" i="7"/>
  <c r="O920" i="7" s="1"/>
  <c r="E920" i="6"/>
  <c r="U919" i="7"/>
  <c r="T919" i="7"/>
  <c r="S919" i="7"/>
  <c r="R919" i="7"/>
  <c r="W918" i="7"/>
  <c r="V918" i="7"/>
  <c r="H1232" i="5"/>
  <c r="F1232" i="5"/>
  <c r="E1233" i="5"/>
  <c r="G1232" i="5"/>
  <c r="E1252" i="4"/>
  <c r="C1253" i="4"/>
  <c r="G1242" i="3"/>
  <c r="H1240" i="3"/>
  <c r="I1240" i="3" s="1"/>
  <c r="F1241" i="3"/>
  <c r="G921" i="4" l="1"/>
  <c r="H921" i="4" s="1"/>
  <c r="E921" i="7"/>
  <c r="O921" i="7" s="1"/>
  <c r="E921" i="6"/>
  <c r="S920" i="7"/>
  <c r="U920" i="7"/>
  <c r="T920" i="7"/>
  <c r="R920" i="7"/>
  <c r="W919" i="7"/>
  <c r="V919" i="7"/>
  <c r="E1234" i="5"/>
  <c r="H1233" i="5"/>
  <c r="G1233" i="5"/>
  <c r="F1233" i="5"/>
  <c r="E1253" i="4"/>
  <c r="C1254" i="4"/>
  <c r="F1242" i="3"/>
  <c r="H1241" i="3"/>
  <c r="I1241" i="3" s="1"/>
  <c r="G1243" i="3"/>
  <c r="W920" i="7" l="1"/>
  <c r="V920" i="7"/>
  <c r="S921" i="7"/>
  <c r="R921" i="7"/>
  <c r="U921" i="7"/>
  <c r="T921" i="7"/>
  <c r="G922" i="4"/>
  <c r="H922" i="4" s="1"/>
  <c r="E922" i="7"/>
  <c r="O922" i="7" s="1"/>
  <c r="E922" i="6"/>
  <c r="G1234" i="5"/>
  <c r="F1234" i="5"/>
  <c r="E1235" i="5"/>
  <c r="H1234" i="5"/>
  <c r="E1254" i="4"/>
  <c r="C1255" i="4"/>
  <c r="G1244" i="3"/>
  <c r="F1243" i="3"/>
  <c r="H1242" i="3"/>
  <c r="I1242" i="3" s="1"/>
  <c r="G923" i="4" l="1"/>
  <c r="H923" i="4" s="1"/>
  <c r="E923" i="7"/>
  <c r="O923" i="7" s="1"/>
  <c r="E923" i="6"/>
  <c r="U922" i="7"/>
  <c r="T922" i="7"/>
  <c r="R922" i="7"/>
  <c r="S922" i="7"/>
  <c r="W921" i="7"/>
  <c r="V921" i="7"/>
  <c r="E1236" i="5"/>
  <c r="H1235" i="5"/>
  <c r="F1235" i="5"/>
  <c r="G1235" i="5"/>
  <c r="E1255" i="4"/>
  <c r="C1256" i="4"/>
  <c r="G1245" i="3"/>
  <c r="H1243" i="3"/>
  <c r="I1243" i="3" s="1"/>
  <c r="F1244" i="3"/>
  <c r="G924" i="4" l="1"/>
  <c r="H924" i="4" s="1"/>
  <c r="E924" i="7"/>
  <c r="O924" i="7" s="1"/>
  <c r="E924" i="6"/>
  <c r="T923" i="7"/>
  <c r="U923" i="7"/>
  <c r="S923" i="7"/>
  <c r="R923" i="7"/>
  <c r="W922" i="7"/>
  <c r="V922" i="7"/>
  <c r="E1237" i="5"/>
  <c r="H1236" i="5"/>
  <c r="G1236" i="5"/>
  <c r="F1236" i="5"/>
  <c r="E1256" i="4"/>
  <c r="C1257" i="4"/>
  <c r="F1245" i="3"/>
  <c r="H1244" i="3"/>
  <c r="I1244" i="3" s="1"/>
  <c r="G1246" i="3"/>
  <c r="V923" i="7" l="1"/>
  <c r="W923" i="7"/>
  <c r="U924" i="7"/>
  <c r="S924" i="7"/>
  <c r="R924" i="7"/>
  <c r="T924" i="7"/>
  <c r="G925" i="4"/>
  <c r="H925" i="4" s="1"/>
  <c r="E925" i="7"/>
  <c r="O925" i="7" s="1"/>
  <c r="E925" i="6"/>
  <c r="G1237" i="5"/>
  <c r="F1237" i="5"/>
  <c r="E1238" i="5"/>
  <c r="H1237" i="5"/>
  <c r="E1257" i="4"/>
  <c r="C1258" i="4"/>
  <c r="G1247" i="3"/>
  <c r="H1245" i="3"/>
  <c r="I1245" i="3" s="1"/>
  <c r="F1246" i="3"/>
  <c r="G926" i="4" l="1"/>
  <c r="H926" i="4" s="1"/>
  <c r="E926" i="7"/>
  <c r="O926" i="7" s="1"/>
  <c r="E926" i="6"/>
  <c r="U925" i="7"/>
  <c r="R925" i="7"/>
  <c r="T925" i="7"/>
  <c r="S925" i="7"/>
  <c r="V924" i="7"/>
  <c r="W924" i="7"/>
  <c r="E1239" i="5"/>
  <c r="H1238" i="5"/>
  <c r="F1238" i="5"/>
  <c r="G1238" i="5"/>
  <c r="E1258" i="4"/>
  <c r="C1259" i="4"/>
  <c r="F1247" i="3"/>
  <c r="H1246" i="3"/>
  <c r="I1246" i="3" s="1"/>
  <c r="G1248" i="3"/>
  <c r="U926" i="7" l="1"/>
  <c r="T926" i="7"/>
  <c r="R926" i="7"/>
  <c r="S926" i="7"/>
  <c r="G927" i="4"/>
  <c r="H927" i="4" s="1"/>
  <c r="E927" i="7"/>
  <c r="O927" i="7" s="1"/>
  <c r="E927" i="6"/>
  <c r="W925" i="7"/>
  <c r="V925" i="7"/>
  <c r="E1240" i="5"/>
  <c r="H1239" i="5"/>
  <c r="G1239" i="5"/>
  <c r="F1239" i="5"/>
  <c r="E1259" i="4"/>
  <c r="C1260" i="4"/>
  <c r="G1249" i="3"/>
  <c r="H1247" i="3"/>
  <c r="I1247" i="3" s="1"/>
  <c r="F1248" i="3"/>
  <c r="G928" i="4" l="1"/>
  <c r="H928" i="4" s="1"/>
  <c r="E928" i="7"/>
  <c r="O928" i="7" s="1"/>
  <c r="E928" i="6"/>
  <c r="U927" i="7"/>
  <c r="R927" i="7"/>
  <c r="S927" i="7"/>
  <c r="T927" i="7"/>
  <c r="W926" i="7"/>
  <c r="V926" i="7"/>
  <c r="G1240" i="5"/>
  <c r="F1240" i="5"/>
  <c r="E1241" i="5"/>
  <c r="H1240" i="5"/>
  <c r="E1260" i="4"/>
  <c r="C1261" i="4"/>
  <c r="G1250" i="3"/>
  <c r="F1249" i="3"/>
  <c r="H1248" i="3"/>
  <c r="I1248" i="3" s="1"/>
  <c r="U928" i="7" l="1"/>
  <c r="R928" i="7"/>
  <c r="S928" i="7"/>
  <c r="T928" i="7"/>
  <c r="G929" i="4"/>
  <c r="H929" i="4" s="1"/>
  <c r="E929" i="7"/>
  <c r="O929" i="7" s="1"/>
  <c r="E929" i="6"/>
  <c r="W927" i="7"/>
  <c r="V927" i="7"/>
  <c r="E1242" i="5"/>
  <c r="H1241" i="5"/>
  <c r="F1241" i="5"/>
  <c r="G1241" i="5"/>
  <c r="E1261" i="4"/>
  <c r="C1262" i="4"/>
  <c r="F1250" i="3"/>
  <c r="H1249" i="3"/>
  <c r="I1249" i="3" s="1"/>
  <c r="G1251" i="3"/>
  <c r="W928" i="7" l="1"/>
  <c r="V928" i="7"/>
  <c r="G930" i="4"/>
  <c r="H930" i="4" s="1"/>
  <c r="E930" i="7"/>
  <c r="O930" i="7" s="1"/>
  <c r="E930" i="6"/>
  <c r="T929" i="7"/>
  <c r="R929" i="7"/>
  <c r="U929" i="7"/>
  <c r="S929" i="7"/>
  <c r="E1243" i="5"/>
  <c r="H1242" i="5"/>
  <c r="G1242" i="5"/>
  <c r="F1242" i="5"/>
  <c r="E1262" i="4"/>
  <c r="C1263" i="4"/>
  <c r="G1252" i="3"/>
  <c r="H1250" i="3"/>
  <c r="I1250" i="3" s="1"/>
  <c r="F1251" i="3"/>
  <c r="U930" i="7" l="1"/>
  <c r="T930" i="7"/>
  <c r="S930" i="7"/>
  <c r="R930" i="7"/>
  <c r="G931" i="4"/>
  <c r="H931" i="4" s="1"/>
  <c r="E931" i="7"/>
  <c r="O931" i="7" s="1"/>
  <c r="E931" i="6"/>
  <c r="V929" i="7"/>
  <c r="W929" i="7"/>
  <c r="G1243" i="5"/>
  <c r="F1243" i="5"/>
  <c r="E1244" i="5"/>
  <c r="H1243" i="5"/>
  <c r="E1263" i="4"/>
  <c r="C1264" i="4"/>
  <c r="F1252" i="3"/>
  <c r="H1251" i="3"/>
  <c r="I1251" i="3" s="1"/>
  <c r="G1253" i="3"/>
  <c r="U931" i="7" l="1"/>
  <c r="T931" i="7"/>
  <c r="S931" i="7"/>
  <c r="R931" i="7"/>
  <c r="W930" i="7"/>
  <c r="V930" i="7"/>
  <c r="G932" i="4"/>
  <c r="H932" i="4" s="1"/>
  <c r="E932" i="7"/>
  <c r="O932" i="7" s="1"/>
  <c r="E932" i="6"/>
  <c r="E1245" i="5"/>
  <c r="H1244" i="5"/>
  <c r="F1244" i="5"/>
  <c r="G1244" i="5"/>
  <c r="E1264" i="4"/>
  <c r="C1265" i="4"/>
  <c r="G1254" i="3"/>
  <c r="H1252" i="3"/>
  <c r="I1252" i="3" s="1"/>
  <c r="F1253" i="3"/>
  <c r="G933" i="4" l="1"/>
  <c r="H933" i="4" s="1"/>
  <c r="E933" i="7"/>
  <c r="O933" i="7" s="1"/>
  <c r="E933" i="6"/>
  <c r="S932" i="7"/>
  <c r="U932" i="7"/>
  <c r="T932" i="7"/>
  <c r="R932" i="7"/>
  <c r="W931" i="7"/>
  <c r="V931" i="7"/>
  <c r="E1246" i="5"/>
  <c r="H1245" i="5"/>
  <c r="G1245" i="5"/>
  <c r="F1245" i="5"/>
  <c r="E1265" i="4"/>
  <c r="C1266" i="4"/>
  <c r="F1254" i="3"/>
  <c r="H1253" i="3"/>
  <c r="I1253" i="3" s="1"/>
  <c r="G1255" i="3"/>
  <c r="G934" i="4" l="1"/>
  <c r="H934" i="4" s="1"/>
  <c r="E934" i="7"/>
  <c r="O934" i="7" s="1"/>
  <c r="E934" i="6"/>
  <c r="S933" i="7"/>
  <c r="U933" i="7"/>
  <c r="T933" i="7"/>
  <c r="R933" i="7"/>
  <c r="V932" i="7"/>
  <c r="W932" i="7"/>
  <c r="G1246" i="5"/>
  <c r="F1246" i="5"/>
  <c r="E1247" i="5"/>
  <c r="H1246" i="5"/>
  <c r="E1266" i="4"/>
  <c r="C1267" i="4"/>
  <c r="G1256" i="3"/>
  <c r="F1255" i="3"/>
  <c r="H1254" i="3"/>
  <c r="I1254" i="3" s="1"/>
  <c r="G935" i="4" l="1"/>
  <c r="H935" i="4" s="1"/>
  <c r="E935" i="7"/>
  <c r="O935" i="7" s="1"/>
  <c r="E935" i="6"/>
  <c r="S934" i="7"/>
  <c r="U934" i="7"/>
  <c r="T934" i="7"/>
  <c r="R934" i="7"/>
  <c r="V933" i="7"/>
  <c r="W933" i="7"/>
  <c r="E1248" i="5"/>
  <c r="H1247" i="5"/>
  <c r="F1247" i="5"/>
  <c r="G1247" i="5"/>
  <c r="E1267" i="4"/>
  <c r="C1268" i="4"/>
  <c r="H1255" i="3"/>
  <c r="I1255" i="3" s="1"/>
  <c r="F1256" i="3"/>
  <c r="G1257" i="3"/>
  <c r="W934" i="7" l="1"/>
  <c r="V934" i="7"/>
  <c r="U935" i="7"/>
  <c r="S935" i="7"/>
  <c r="R935" i="7"/>
  <c r="T935" i="7"/>
  <c r="G936" i="4"/>
  <c r="H936" i="4" s="1"/>
  <c r="E936" i="7"/>
  <c r="O936" i="7" s="1"/>
  <c r="E936" i="6"/>
  <c r="E1249" i="5"/>
  <c r="H1248" i="5"/>
  <c r="G1248" i="5"/>
  <c r="F1248" i="5"/>
  <c r="E1268" i="4"/>
  <c r="C1269" i="4"/>
  <c r="G1258" i="3"/>
  <c r="F1257" i="3"/>
  <c r="H1256" i="3"/>
  <c r="I1256" i="3" s="1"/>
  <c r="G937" i="4" l="1"/>
  <c r="H937" i="4" s="1"/>
  <c r="E937" i="7"/>
  <c r="O937" i="7" s="1"/>
  <c r="E937" i="6"/>
  <c r="W935" i="7"/>
  <c r="V935" i="7"/>
  <c r="U936" i="7"/>
  <c r="T936" i="7"/>
  <c r="S936" i="7"/>
  <c r="R936" i="7"/>
  <c r="G1249" i="5"/>
  <c r="F1249" i="5"/>
  <c r="E1250" i="5"/>
  <c r="H1249" i="5"/>
  <c r="E1269" i="4"/>
  <c r="C1270" i="4"/>
  <c r="G1259" i="3"/>
  <c r="H1257" i="3"/>
  <c r="I1257" i="3" s="1"/>
  <c r="F1258" i="3"/>
  <c r="U937" i="7" l="1"/>
  <c r="S937" i="7"/>
  <c r="R937" i="7"/>
  <c r="T937" i="7"/>
  <c r="G938" i="4"/>
  <c r="H938" i="4" s="1"/>
  <c r="E938" i="7"/>
  <c r="O938" i="7" s="1"/>
  <c r="E938" i="6"/>
  <c r="V936" i="7"/>
  <c r="W936" i="7"/>
  <c r="E1251" i="5"/>
  <c r="H1250" i="5"/>
  <c r="F1250" i="5"/>
  <c r="G1250" i="5"/>
  <c r="E1270" i="4"/>
  <c r="C1271" i="4"/>
  <c r="F1259" i="3"/>
  <c r="H1258" i="3"/>
  <c r="I1258" i="3" s="1"/>
  <c r="G1260" i="3"/>
  <c r="G939" i="4" l="1"/>
  <c r="H939" i="4" s="1"/>
  <c r="E939" i="7"/>
  <c r="O939" i="7" s="1"/>
  <c r="E939" i="6"/>
  <c r="U938" i="7"/>
  <c r="T938" i="7"/>
  <c r="S938" i="7"/>
  <c r="R938" i="7"/>
  <c r="W937" i="7"/>
  <c r="V937" i="7"/>
  <c r="E1252" i="5"/>
  <c r="H1251" i="5"/>
  <c r="G1251" i="5"/>
  <c r="F1251" i="5"/>
  <c r="E1271" i="4"/>
  <c r="C1272" i="4"/>
  <c r="G1261" i="3"/>
  <c r="H1259" i="3"/>
  <c r="I1259" i="3" s="1"/>
  <c r="F1260" i="3"/>
  <c r="W938" i="7" l="1"/>
  <c r="V938" i="7"/>
  <c r="R939" i="7"/>
  <c r="U939" i="7"/>
  <c r="T939" i="7"/>
  <c r="S939" i="7"/>
  <c r="G940" i="4"/>
  <c r="H940" i="4" s="1"/>
  <c r="E940" i="7"/>
  <c r="O940" i="7" s="1"/>
  <c r="E940" i="6"/>
  <c r="G1252" i="5"/>
  <c r="F1252" i="5"/>
  <c r="E1253" i="5"/>
  <c r="H1252" i="5"/>
  <c r="E1272" i="4"/>
  <c r="C1273" i="4"/>
  <c r="F1261" i="3"/>
  <c r="H1260" i="3"/>
  <c r="I1260" i="3" s="1"/>
  <c r="G1262" i="3"/>
  <c r="G941" i="4" l="1"/>
  <c r="H941" i="4" s="1"/>
  <c r="E941" i="7"/>
  <c r="O941" i="7" s="1"/>
  <c r="E941" i="6"/>
  <c r="W939" i="7"/>
  <c r="V939" i="7"/>
  <c r="U940" i="7"/>
  <c r="T940" i="7"/>
  <c r="R940" i="7"/>
  <c r="S940" i="7"/>
  <c r="E1254" i="5"/>
  <c r="H1253" i="5"/>
  <c r="F1253" i="5"/>
  <c r="G1253" i="5"/>
  <c r="E1273" i="4"/>
  <c r="C1274" i="4"/>
  <c r="G1263" i="3"/>
  <c r="F1262" i="3"/>
  <c r="H1261" i="3"/>
  <c r="I1261" i="3" s="1"/>
  <c r="G942" i="4" l="1"/>
  <c r="H942" i="4" s="1"/>
  <c r="E942" i="7"/>
  <c r="O942" i="7" s="1"/>
  <c r="E942" i="6"/>
  <c r="W940" i="7"/>
  <c r="V940" i="7"/>
  <c r="U941" i="7"/>
  <c r="T941" i="7"/>
  <c r="S941" i="7"/>
  <c r="R941" i="7"/>
  <c r="E1255" i="5"/>
  <c r="H1254" i="5"/>
  <c r="G1254" i="5"/>
  <c r="F1254" i="5"/>
  <c r="E1274" i="4"/>
  <c r="C1275" i="4"/>
  <c r="H1262" i="3"/>
  <c r="I1262" i="3" s="1"/>
  <c r="F1263" i="3"/>
  <c r="G1264" i="3"/>
  <c r="T942" i="7" l="1"/>
  <c r="U942" i="7"/>
  <c r="S942" i="7"/>
  <c r="R942" i="7"/>
  <c r="G943" i="4"/>
  <c r="H943" i="4" s="1"/>
  <c r="E943" i="7"/>
  <c r="O943" i="7" s="1"/>
  <c r="E943" i="6"/>
  <c r="V941" i="7"/>
  <c r="W941" i="7"/>
  <c r="G1255" i="5"/>
  <c r="F1255" i="5"/>
  <c r="E1256" i="5"/>
  <c r="H1255" i="5"/>
  <c r="E1275" i="4"/>
  <c r="C1276" i="4"/>
  <c r="G1265" i="3"/>
  <c r="F1264" i="3"/>
  <c r="H1263" i="3"/>
  <c r="I1263" i="3" s="1"/>
  <c r="G944" i="4" l="1"/>
  <c r="H944" i="4" s="1"/>
  <c r="E944" i="7"/>
  <c r="O944" i="7" s="1"/>
  <c r="E944" i="6"/>
  <c r="T943" i="7"/>
  <c r="U943" i="7"/>
  <c r="R943" i="7"/>
  <c r="S943" i="7"/>
  <c r="V942" i="7"/>
  <c r="W942" i="7"/>
  <c r="E1257" i="5"/>
  <c r="H1256" i="5"/>
  <c r="F1256" i="5"/>
  <c r="G1256" i="5"/>
  <c r="E1276" i="4"/>
  <c r="C1277" i="4"/>
  <c r="H1264" i="3"/>
  <c r="I1264" i="3" s="1"/>
  <c r="F1265" i="3"/>
  <c r="G1266" i="3"/>
  <c r="U944" i="7" l="1"/>
  <c r="R944" i="7"/>
  <c r="S944" i="7"/>
  <c r="T944" i="7"/>
  <c r="G945" i="4"/>
  <c r="H945" i="4" s="1"/>
  <c r="E945" i="7"/>
  <c r="O945" i="7" s="1"/>
  <c r="E945" i="6"/>
  <c r="W943" i="7"/>
  <c r="V943" i="7"/>
  <c r="E1258" i="5"/>
  <c r="H1257" i="5"/>
  <c r="G1257" i="5"/>
  <c r="F1257" i="5"/>
  <c r="E1277" i="4"/>
  <c r="C1278" i="4"/>
  <c r="G1267" i="3"/>
  <c r="F1266" i="3"/>
  <c r="H1265" i="3"/>
  <c r="I1265" i="3" s="1"/>
  <c r="G946" i="4" l="1"/>
  <c r="H946" i="4" s="1"/>
  <c r="E946" i="7"/>
  <c r="O946" i="7" s="1"/>
  <c r="E946" i="6"/>
  <c r="U945" i="7"/>
  <c r="R945" i="7"/>
  <c r="S945" i="7"/>
  <c r="T945" i="7"/>
  <c r="W944" i="7"/>
  <c r="V944" i="7"/>
  <c r="G1258" i="5"/>
  <c r="F1258" i="5"/>
  <c r="E1259" i="5"/>
  <c r="H1258" i="5"/>
  <c r="E1278" i="4"/>
  <c r="C1279" i="4"/>
  <c r="F1267" i="3"/>
  <c r="H1266" i="3"/>
  <c r="I1266" i="3" s="1"/>
  <c r="G1268" i="3"/>
  <c r="V945" i="7" l="1"/>
  <c r="W945" i="7"/>
  <c r="T946" i="7"/>
  <c r="R946" i="7"/>
  <c r="U946" i="7"/>
  <c r="S946" i="7"/>
  <c r="G947" i="4"/>
  <c r="H947" i="4" s="1"/>
  <c r="E947" i="7"/>
  <c r="O947" i="7" s="1"/>
  <c r="E947" i="6"/>
  <c r="E1260" i="5"/>
  <c r="H1259" i="5"/>
  <c r="F1259" i="5"/>
  <c r="G1259" i="5"/>
  <c r="E1279" i="4"/>
  <c r="C1280" i="4"/>
  <c r="G1269" i="3"/>
  <c r="F1268" i="3"/>
  <c r="H1267" i="3"/>
  <c r="I1267" i="3" s="1"/>
  <c r="V946" i="7" l="1"/>
  <c r="W946" i="7"/>
  <c r="G948" i="4"/>
  <c r="H948" i="4" s="1"/>
  <c r="E948" i="7"/>
  <c r="O948" i="7" s="1"/>
  <c r="E948" i="6"/>
  <c r="U947" i="7"/>
  <c r="T947" i="7"/>
  <c r="R947" i="7"/>
  <c r="S947" i="7"/>
  <c r="E1261" i="5"/>
  <c r="H1260" i="5"/>
  <c r="G1260" i="5"/>
  <c r="F1260" i="5"/>
  <c r="E1280" i="4"/>
  <c r="C1281" i="4"/>
  <c r="F1269" i="3"/>
  <c r="H1268" i="3"/>
  <c r="I1268" i="3" s="1"/>
  <c r="G1270" i="3"/>
  <c r="W947" i="7" l="1"/>
  <c r="V947" i="7"/>
  <c r="T948" i="7"/>
  <c r="U948" i="7"/>
  <c r="S948" i="7"/>
  <c r="R948" i="7"/>
  <c r="G949" i="4"/>
  <c r="H949" i="4" s="1"/>
  <c r="E949" i="7"/>
  <c r="O949" i="7" s="1"/>
  <c r="E949" i="6"/>
  <c r="G1261" i="5"/>
  <c r="F1261" i="5"/>
  <c r="E1262" i="5"/>
  <c r="H1261" i="5"/>
  <c r="E1281" i="4"/>
  <c r="C1282" i="4"/>
  <c r="G1271" i="3"/>
  <c r="F1270" i="3"/>
  <c r="H1269" i="3"/>
  <c r="I1269" i="3" s="1"/>
  <c r="G950" i="4" l="1"/>
  <c r="H950" i="4" s="1"/>
  <c r="E950" i="7"/>
  <c r="O950" i="7" s="1"/>
  <c r="E950" i="6"/>
  <c r="T949" i="7"/>
  <c r="S949" i="7"/>
  <c r="R949" i="7"/>
  <c r="U949" i="7"/>
  <c r="V948" i="7"/>
  <c r="W948" i="7"/>
  <c r="E1263" i="5"/>
  <c r="H1262" i="5"/>
  <c r="F1262" i="5"/>
  <c r="G1262" i="5"/>
  <c r="E1282" i="4"/>
  <c r="C1283" i="4"/>
  <c r="H1270" i="3"/>
  <c r="I1270" i="3" s="1"/>
  <c r="F1271" i="3"/>
  <c r="G1272" i="3"/>
  <c r="V949" i="7" l="1"/>
  <c r="W949" i="7"/>
  <c r="T950" i="7"/>
  <c r="U950" i="7"/>
  <c r="S950" i="7"/>
  <c r="R950" i="7"/>
  <c r="G951" i="4"/>
  <c r="H951" i="4" s="1"/>
  <c r="E951" i="7"/>
  <c r="O951" i="7" s="1"/>
  <c r="E951" i="6"/>
  <c r="E1264" i="5"/>
  <c r="H1263" i="5"/>
  <c r="G1263" i="5"/>
  <c r="F1263" i="5"/>
  <c r="E1283" i="4"/>
  <c r="C1284" i="4"/>
  <c r="G1273" i="3"/>
  <c r="F1272" i="3"/>
  <c r="H1271" i="3"/>
  <c r="I1271" i="3" s="1"/>
  <c r="G952" i="4" l="1"/>
  <c r="H952" i="4" s="1"/>
  <c r="E952" i="7"/>
  <c r="O952" i="7" s="1"/>
  <c r="E952" i="6"/>
  <c r="U951" i="7"/>
  <c r="T951" i="7"/>
  <c r="R951" i="7"/>
  <c r="S951" i="7"/>
  <c r="W951" i="7" s="1"/>
  <c r="W950" i="7"/>
  <c r="V950" i="7"/>
  <c r="G1264" i="5"/>
  <c r="F1264" i="5"/>
  <c r="E1265" i="5"/>
  <c r="H1264" i="5"/>
  <c r="E1284" i="4"/>
  <c r="C1285" i="4"/>
  <c r="H1272" i="3"/>
  <c r="I1272" i="3" s="1"/>
  <c r="F1273" i="3"/>
  <c r="G1274" i="3"/>
  <c r="T952" i="7" l="1"/>
  <c r="R952" i="7"/>
  <c r="U952" i="7"/>
  <c r="S952" i="7"/>
  <c r="G953" i="4"/>
  <c r="H953" i="4" s="1"/>
  <c r="E953" i="7"/>
  <c r="O953" i="7" s="1"/>
  <c r="E953" i="6"/>
  <c r="V951" i="7"/>
  <c r="E1266" i="5"/>
  <c r="H1265" i="5"/>
  <c r="F1265" i="5"/>
  <c r="G1265" i="5"/>
  <c r="E1285" i="4"/>
  <c r="C1286" i="4"/>
  <c r="G1275" i="3"/>
  <c r="F1274" i="3"/>
  <c r="H1273" i="3"/>
  <c r="I1273" i="3" s="1"/>
  <c r="G954" i="4" l="1"/>
  <c r="H954" i="4" s="1"/>
  <c r="E954" i="7"/>
  <c r="O954" i="7" s="1"/>
  <c r="E954" i="6"/>
  <c r="W952" i="7"/>
  <c r="V952" i="7"/>
  <c r="U953" i="7"/>
  <c r="S953" i="7"/>
  <c r="T953" i="7"/>
  <c r="R953" i="7"/>
  <c r="E1267" i="5"/>
  <c r="H1266" i="5"/>
  <c r="G1266" i="5"/>
  <c r="F1266" i="5"/>
  <c r="E1286" i="4"/>
  <c r="C1287" i="4"/>
  <c r="H1274" i="3"/>
  <c r="I1274" i="3" s="1"/>
  <c r="F1275" i="3"/>
  <c r="G1276" i="3"/>
  <c r="G955" i="4" l="1"/>
  <c r="H955" i="4" s="1"/>
  <c r="E955" i="7"/>
  <c r="O955" i="7" s="1"/>
  <c r="E955" i="6"/>
  <c r="T954" i="7"/>
  <c r="S954" i="7"/>
  <c r="R954" i="7"/>
  <c r="U954" i="7"/>
  <c r="W953" i="7"/>
  <c r="V953" i="7"/>
  <c r="G1267" i="5"/>
  <c r="F1267" i="5"/>
  <c r="E1268" i="5"/>
  <c r="H1267" i="5"/>
  <c r="E1287" i="4"/>
  <c r="C1288" i="4"/>
  <c r="G1277" i="3"/>
  <c r="F1276" i="3"/>
  <c r="H1275" i="3"/>
  <c r="I1275" i="3" s="1"/>
  <c r="G956" i="4" l="1"/>
  <c r="H956" i="4" s="1"/>
  <c r="E956" i="7"/>
  <c r="O956" i="7" s="1"/>
  <c r="E956" i="6"/>
  <c r="U955" i="7"/>
  <c r="T955" i="7"/>
  <c r="S955" i="7"/>
  <c r="R955" i="7"/>
  <c r="W954" i="7"/>
  <c r="V954" i="7"/>
  <c r="E1269" i="5"/>
  <c r="H1268" i="5"/>
  <c r="F1268" i="5"/>
  <c r="G1268" i="5"/>
  <c r="E1288" i="4"/>
  <c r="C1289" i="4"/>
  <c r="H1276" i="3"/>
  <c r="I1276" i="3" s="1"/>
  <c r="F1277" i="3"/>
  <c r="G1278" i="3"/>
  <c r="G957" i="4" l="1"/>
  <c r="H957" i="4" s="1"/>
  <c r="E957" i="7"/>
  <c r="O957" i="7" s="1"/>
  <c r="E957" i="6"/>
  <c r="U956" i="7"/>
  <c r="T956" i="7"/>
  <c r="S956" i="7"/>
  <c r="R956" i="7"/>
  <c r="V955" i="7"/>
  <c r="W955" i="7"/>
  <c r="E1270" i="5"/>
  <c r="H1269" i="5"/>
  <c r="G1269" i="5"/>
  <c r="F1269" i="5"/>
  <c r="E1289" i="4"/>
  <c r="C1290" i="4"/>
  <c r="G1279" i="3"/>
  <c r="H1277" i="3"/>
  <c r="I1277" i="3" s="1"/>
  <c r="F1278" i="3"/>
  <c r="G958" i="4" l="1"/>
  <c r="H958" i="4" s="1"/>
  <c r="E958" i="7"/>
  <c r="O958" i="7" s="1"/>
  <c r="E958" i="6"/>
  <c r="T957" i="7"/>
  <c r="U957" i="7"/>
  <c r="S957" i="7"/>
  <c r="R957" i="7"/>
  <c r="W956" i="7"/>
  <c r="V956" i="7"/>
  <c r="G1270" i="5"/>
  <c r="F1270" i="5"/>
  <c r="E1271" i="5"/>
  <c r="H1270" i="5"/>
  <c r="E1290" i="4"/>
  <c r="C1291" i="4"/>
  <c r="F1279" i="3"/>
  <c r="H1278" i="3"/>
  <c r="I1278" i="3" s="1"/>
  <c r="G1280" i="3"/>
  <c r="G959" i="4" l="1"/>
  <c r="H959" i="4" s="1"/>
  <c r="E959" i="7"/>
  <c r="O959" i="7" s="1"/>
  <c r="E959" i="6"/>
  <c r="W957" i="7"/>
  <c r="V957" i="7"/>
  <c r="R958" i="7"/>
  <c r="U958" i="7"/>
  <c r="T958" i="7"/>
  <c r="S958" i="7"/>
  <c r="E1272" i="5"/>
  <c r="H1271" i="5"/>
  <c r="F1271" i="5"/>
  <c r="G1271" i="5"/>
  <c r="E1291" i="4"/>
  <c r="C1292" i="4"/>
  <c r="G1281" i="3"/>
  <c r="H1279" i="3"/>
  <c r="I1279" i="3" s="1"/>
  <c r="F1280" i="3"/>
  <c r="V958" i="7" l="1"/>
  <c r="W958" i="7"/>
  <c r="T959" i="7"/>
  <c r="U959" i="7"/>
  <c r="R959" i="7"/>
  <c r="S959" i="7"/>
  <c r="G960" i="4"/>
  <c r="H960" i="4" s="1"/>
  <c r="E960" i="7"/>
  <c r="O960" i="7" s="1"/>
  <c r="E960" i="6"/>
  <c r="E1273" i="5"/>
  <c r="H1272" i="5"/>
  <c r="G1272" i="5"/>
  <c r="F1272" i="5"/>
  <c r="E1292" i="4"/>
  <c r="C1293" i="4"/>
  <c r="F1281" i="3"/>
  <c r="H1280" i="3"/>
  <c r="I1280" i="3" s="1"/>
  <c r="G1282" i="3"/>
  <c r="G961" i="4" l="1"/>
  <c r="H961" i="4" s="1"/>
  <c r="E961" i="7"/>
  <c r="O961" i="7" s="1"/>
  <c r="E961" i="6"/>
  <c r="V959" i="7"/>
  <c r="W959" i="7"/>
  <c r="U960" i="7"/>
  <c r="R960" i="7"/>
  <c r="T960" i="7"/>
  <c r="S960" i="7"/>
  <c r="G1273" i="5"/>
  <c r="F1273" i="5"/>
  <c r="E1274" i="5"/>
  <c r="H1273" i="5"/>
  <c r="E1293" i="4"/>
  <c r="C1294" i="4"/>
  <c r="G1283" i="3"/>
  <c r="H1281" i="3"/>
  <c r="I1281" i="3" s="1"/>
  <c r="F1282" i="3"/>
  <c r="G962" i="4" l="1"/>
  <c r="H962" i="4" s="1"/>
  <c r="E962" i="7"/>
  <c r="O962" i="7" s="1"/>
  <c r="E962" i="6"/>
  <c r="V960" i="7"/>
  <c r="U961" i="7"/>
  <c r="S961" i="7"/>
  <c r="R961" i="7"/>
  <c r="T961" i="7"/>
  <c r="W960" i="7"/>
  <c r="E1275" i="5"/>
  <c r="H1274" i="5"/>
  <c r="F1274" i="5"/>
  <c r="G1274" i="5"/>
  <c r="E1294" i="4"/>
  <c r="C1295" i="4"/>
  <c r="F1283" i="3"/>
  <c r="H1282" i="3"/>
  <c r="I1282" i="3" s="1"/>
  <c r="G1284" i="3"/>
  <c r="G963" i="4" l="1"/>
  <c r="H963" i="4" s="1"/>
  <c r="E963" i="7"/>
  <c r="O963" i="7" s="1"/>
  <c r="E963" i="6"/>
  <c r="T962" i="7"/>
  <c r="S962" i="7"/>
  <c r="R962" i="7"/>
  <c r="U962" i="7"/>
  <c r="W961" i="7"/>
  <c r="V961" i="7"/>
  <c r="E1276" i="5"/>
  <c r="H1275" i="5"/>
  <c r="G1275" i="5"/>
  <c r="F1275" i="5"/>
  <c r="E1295" i="4"/>
  <c r="C1296" i="4"/>
  <c r="G1285" i="3"/>
  <c r="H1283" i="3"/>
  <c r="I1283" i="3" s="1"/>
  <c r="F1284" i="3"/>
  <c r="G964" i="4" l="1"/>
  <c r="H964" i="4" s="1"/>
  <c r="E964" i="7"/>
  <c r="O964" i="7" s="1"/>
  <c r="E964" i="6"/>
  <c r="W962" i="7"/>
  <c r="V962" i="7"/>
  <c r="R963" i="7"/>
  <c r="U963" i="7"/>
  <c r="T963" i="7"/>
  <c r="S963" i="7"/>
  <c r="G1276" i="5"/>
  <c r="F1276" i="5"/>
  <c r="E1277" i="5"/>
  <c r="H1276" i="5"/>
  <c r="E1296" i="4"/>
  <c r="C1297" i="4"/>
  <c r="H1284" i="3"/>
  <c r="I1284" i="3" s="1"/>
  <c r="F1285" i="3"/>
  <c r="G1286" i="3"/>
  <c r="G965" i="4" l="1"/>
  <c r="H965" i="4" s="1"/>
  <c r="E965" i="7"/>
  <c r="O965" i="7" s="1"/>
  <c r="E965" i="6"/>
  <c r="V963" i="7"/>
  <c r="W963" i="7"/>
  <c r="S964" i="7"/>
  <c r="T964" i="7"/>
  <c r="R964" i="7"/>
  <c r="U964" i="7"/>
  <c r="E1278" i="5"/>
  <c r="H1277" i="5"/>
  <c r="F1277" i="5"/>
  <c r="G1277" i="5"/>
  <c r="E1297" i="4"/>
  <c r="C1298" i="4"/>
  <c r="G1287" i="3"/>
  <c r="F1286" i="3"/>
  <c r="H1285" i="3"/>
  <c r="I1285" i="3" s="1"/>
  <c r="W964" i="7" l="1"/>
  <c r="V964" i="7"/>
  <c r="G966" i="4"/>
  <c r="H966" i="4" s="1"/>
  <c r="E966" i="7"/>
  <c r="O966" i="7" s="1"/>
  <c r="E966" i="6"/>
  <c r="T965" i="7"/>
  <c r="R965" i="7"/>
  <c r="U965" i="7"/>
  <c r="S965" i="7"/>
  <c r="E1279" i="5"/>
  <c r="H1278" i="5"/>
  <c r="G1278" i="5"/>
  <c r="F1278" i="5"/>
  <c r="E1298" i="4"/>
  <c r="C1299" i="4"/>
  <c r="F1287" i="3"/>
  <c r="H1286" i="3"/>
  <c r="I1286" i="3" s="1"/>
  <c r="G1288" i="3"/>
  <c r="G967" i="4" l="1"/>
  <c r="H967" i="4" s="1"/>
  <c r="E967" i="7"/>
  <c r="O967" i="7" s="1"/>
  <c r="E967" i="6"/>
  <c r="V965" i="7"/>
  <c r="W965" i="7"/>
  <c r="T966" i="7"/>
  <c r="U966" i="7"/>
  <c r="S966" i="7"/>
  <c r="R966" i="7"/>
  <c r="G1279" i="5"/>
  <c r="F1279" i="5"/>
  <c r="E1280" i="5"/>
  <c r="H1279" i="5"/>
  <c r="E1299" i="4"/>
  <c r="C1300" i="4"/>
  <c r="G1289" i="3"/>
  <c r="H1287" i="3"/>
  <c r="I1287" i="3" s="1"/>
  <c r="F1288" i="3"/>
  <c r="G968" i="4" l="1"/>
  <c r="H968" i="4" s="1"/>
  <c r="E968" i="7"/>
  <c r="O968" i="7" s="1"/>
  <c r="E968" i="6"/>
  <c r="T967" i="7"/>
  <c r="U967" i="7"/>
  <c r="S967" i="7"/>
  <c r="R967" i="7"/>
  <c r="W966" i="7"/>
  <c r="V966" i="7"/>
  <c r="E1281" i="5"/>
  <c r="H1280" i="5"/>
  <c r="F1280" i="5"/>
  <c r="G1280" i="5"/>
  <c r="E1300" i="4"/>
  <c r="C1301" i="4"/>
  <c r="F1289" i="3"/>
  <c r="H1288" i="3"/>
  <c r="I1288" i="3" s="1"/>
  <c r="G1290" i="3"/>
  <c r="W967" i="7" l="1"/>
  <c r="V967" i="7"/>
  <c r="U968" i="7"/>
  <c r="S968" i="7"/>
  <c r="T968" i="7"/>
  <c r="R968" i="7"/>
  <c r="G969" i="4"/>
  <c r="H969" i="4" s="1"/>
  <c r="E969" i="7"/>
  <c r="O969" i="7" s="1"/>
  <c r="E969" i="6"/>
  <c r="E1282" i="5"/>
  <c r="H1281" i="5"/>
  <c r="G1281" i="5"/>
  <c r="F1281" i="5"/>
  <c r="E1301" i="4"/>
  <c r="C1302" i="4"/>
  <c r="G1291" i="3"/>
  <c r="H1289" i="3"/>
  <c r="I1289" i="3" s="1"/>
  <c r="F1290" i="3"/>
  <c r="G970" i="4" l="1"/>
  <c r="H970" i="4" s="1"/>
  <c r="E970" i="7"/>
  <c r="O970" i="7" s="1"/>
  <c r="E970" i="6"/>
  <c r="U969" i="7"/>
  <c r="R969" i="7"/>
  <c r="S969" i="7"/>
  <c r="T969" i="7"/>
  <c r="W968" i="7"/>
  <c r="V968" i="7"/>
  <c r="G1282" i="5"/>
  <c r="F1282" i="5"/>
  <c r="E1283" i="5"/>
  <c r="H1282" i="5"/>
  <c r="E1302" i="4"/>
  <c r="C1303" i="4"/>
  <c r="F1291" i="3"/>
  <c r="H1290" i="3"/>
  <c r="I1290" i="3" s="1"/>
  <c r="G1292" i="3"/>
  <c r="V969" i="7" l="1"/>
  <c r="G971" i="4"/>
  <c r="H971" i="4" s="1"/>
  <c r="E971" i="7"/>
  <c r="O971" i="7" s="1"/>
  <c r="E971" i="6"/>
  <c r="W969" i="7"/>
  <c r="T970" i="7"/>
  <c r="U970" i="7"/>
  <c r="R970" i="7"/>
  <c r="S970" i="7"/>
  <c r="E1284" i="5"/>
  <c r="H1283" i="5"/>
  <c r="F1283" i="5"/>
  <c r="G1283" i="5"/>
  <c r="E1303" i="4"/>
  <c r="C1304" i="4"/>
  <c r="G1293" i="3"/>
  <c r="H1291" i="3"/>
  <c r="I1291" i="3" s="1"/>
  <c r="F1292" i="3"/>
  <c r="W970" i="7" l="1"/>
  <c r="V970" i="7"/>
  <c r="G972" i="4"/>
  <c r="H972" i="4" s="1"/>
  <c r="E972" i="7"/>
  <c r="O972" i="7" s="1"/>
  <c r="E972" i="6"/>
  <c r="U971" i="7"/>
  <c r="T971" i="7"/>
  <c r="S971" i="7"/>
  <c r="R971" i="7"/>
  <c r="E1285" i="5"/>
  <c r="H1284" i="5"/>
  <c r="G1284" i="5"/>
  <c r="F1284" i="5"/>
  <c r="E1304" i="4"/>
  <c r="C1305" i="4"/>
  <c r="F1293" i="3"/>
  <c r="H1292" i="3"/>
  <c r="I1292" i="3" s="1"/>
  <c r="G1294" i="3"/>
  <c r="G973" i="4" l="1"/>
  <c r="H973" i="4" s="1"/>
  <c r="E973" i="7"/>
  <c r="O973" i="7" s="1"/>
  <c r="E973" i="6"/>
  <c r="U972" i="7"/>
  <c r="S972" i="7"/>
  <c r="R972" i="7"/>
  <c r="T972" i="7"/>
  <c r="W971" i="7"/>
  <c r="V971" i="7"/>
  <c r="G1285" i="5"/>
  <c r="F1285" i="5"/>
  <c r="E1286" i="5"/>
  <c r="H1285" i="5"/>
  <c r="E1305" i="4"/>
  <c r="C1306" i="4"/>
  <c r="G1295" i="3"/>
  <c r="H1293" i="3"/>
  <c r="I1293" i="3" s="1"/>
  <c r="F1294" i="3"/>
  <c r="G974" i="4" l="1"/>
  <c r="H974" i="4" s="1"/>
  <c r="E974" i="7"/>
  <c r="O974" i="7" s="1"/>
  <c r="E974" i="6"/>
  <c r="T973" i="7"/>
  <c r="S973" i="7"/>
  <c r="U973" i="7"/>
  <c r="R973" i="7"/>
  <c r="W972" i="7"/>
  <c r="V972" i="7"/>
  <c r="E1287" i="5"/>
  <c r="H1286" i="5"/>
  <c r="F1286" i="5"/>
  <c r="G1286" i="5"/>
  <c r="E1306" i="4"/>
  <c r="C1307" i="4"/>
  <c r="F1295" i="3"/>
  <c r="H1294" i="3"/>
  <c r="I1294" i="3" s="1"/>
  <c r="G1296" i="3"/>
  <c r="V973" i="7" l="1"/>
  <c r="W973" i="7"/>
  <c r="G975" i="4"/>
  <c r="H975" i="4" s="1"/>
  <c r="E975" i="7"/>
  <c r="O975" i="7" s="1"/>
  <c r="E975" i="6"/>
  <c r="U974" i="7"/>
  <c r="R974" i="7"/>
  <c r="T974" i="7"/>
  <c r="S974" i="7"/>
  <c r="E1288" i="5"/>
  <c r="H1287" i="5"/>
  <c r="G1287" i="5"/>
  <c r="F1287" i="5"/>
  <c r="E1307" i="4"/>
  <c r="C1308" i="4"/>
  <c r="G1297" i="3"/>
  <c r="H1295" i="3"/>
  <c r="I1295" i="3" s="1"/>
  <c r="F1296" i="3"/>
  <c r="G976" i="4" l="1"/>
  <c r="H976" i="4" s="1"/>
  <c r="E976" i="7"/>
  <c r="O976" i="7" s="1"/>
  <c r="E976" i="6"/>
  <c r="W974" i="7"/>
  <c r="V974" i="7"/>
  <c r="S975" i="7"/>
  <c r="T975" i="7"/>
  <c r="R975" i="7"/>
  <c r="U975" i="7"/>
  <c r="G1288" i="5"/>
  <c r="F1288" i="5"/>
  <c r="E1289" i="5"/>
  <c r="H1288" i="5"/>
  <c r="E1308" i="4"/>
  <c r="C1309" i="4"/>
  <c r="H1296" i="3"/>
  <c r="I1296" i="3" s="1"/>
  <c r="F1297" i="3"/>
  <c r="G1298" i="3"/>
  <c r="G977" i="4" l="1"/>
  <c r="H977" i="4" s="1"/>
  <c r="E977" i="7"/>
  <c r="O977" i="7" s="1"/>
  <c r="E977" i="6"/>
  <c r="S976" i="7"/>
  <c r="U976" i="7"/>
  <c r="T976" i="7"/>
  <c r="R976" i="7"/>
  <c r="W975" i="7"/>
  <c r="V975" i="7"/>
  <c r="E1290" i="5"/>
  <c r="H1289" i="5"/>
  <c r="F1289" i="5"/>
  <c r="G1289" i="5"/>
  <c r="E1309" i="4"/>
  <c r="C1310" i="4"/>
  <c r="G1299" i="3"/>
  <c r="F1298" i="3"/>
  <c r="H1297" i="3"/>
  <c r="I1297" i="3" s="1"/>
  <c r="G978" i="4" l="1"/>
  <c r="H978" i="4" s="1"/>
  <c r="E978" i="7"/>
  <c r="O978" i="7" s="1"/>
  <c r="E978" i="6"/>
  <c r="W976" i="7"/>
  <c r="V976" i="7"/>
  <c r="R977" i="7"/>
  <c r="U977" i="7"/>
  <c r="S977" i="7"/>
  <c r="T977" i="7"/>
  <c r="E1291" i="5"/>
  <c r="H1290" i="5"/>
  <c r="G1290" i="5"/>
  <c r="F1290" i="5"/>
  <c r="E1310" i="4"/>
  <c r="C1311" i="4"/>
  <c r="H1298" i="3"/>
  <c r="I1298" i="3" s="1"/>
  <c r="F1299" i="3"/>
  <c r="G1300" i="3"/>
  <c r="U978" i="7" l="1"/>
  <c r="S978" i="7"/>
  <c r="R978" i="7"/>
  <c r="T978" i="7"/>
  <c r="G979" i="4"/>
  <c r="H979" i="4" s="1"/>
  <c r="E979" i="7"/>
  <c r="O979" i="7" s="1"/>
  <c r="E979" i="6"/>
  <c r="W977" i="7"/>
  <c r="V977" i="7"/>
  <c r="G1291" i="5"/>
  <c r="F1291" i="5"/>
  <c r="E1292" i="5"/>
  <c r="H1291" i="5"/>
  <c r="E1311" i="4"/>
  <c r="C1312" i="4"/>
  <c r="G1301" i="3"/>
  <c r="F1300" i="3"/>
  <c r="H1299" i="3"/>
  <c r="I1299" i="3" s="1"/>
  <c r="G980" i="4" l="1"/>
  <c r="H980" i="4" s="1"/>
  <c r="E980" i="7"/>
  <c r="O980" i="7" s="1"/>
  <c r="E980" i="6"/>
  <c r="U979" i="7"/>
  <c r="T979" i="7"/>
  <c r="S979" i="7"/>
  <c r="R979" i="7"/>
  <c r="V978" i="7"/>
  <c r="W978" i="7"/>
  <c r="E1293" i="5"/>
  <c r="H1292" i="5"/>
  <c r="F1292" i="5"/>
  <c r="G1292" i="5"/>
  <c r="E1312" i="4"/>
  <c r="C1313" i="4"/>
  <c r="H1300" i="3"/>
  <c r="I1300" i="3" s="1"/>
  <c r="F1301" i="3"/>
  <c r="G1302" i="3"/>
  <c r="V979" i="7" l="1"/>
  <c r="W979" i="7"/>
  <c r="U980" i="7"/>
  <c r="R980" i="7"/>
  <c r="S980" i="7"/>
  <c r="T980" i="7"/>
  <c r="G981" i="4"/>
  <c r="H981" i="4" s="1"/>
  <c r="E981" i="7"/>
  <c r="O981" i="7" s="1"/>
  <c r="E981" i="6"/>
  <c r="E1294" i="5"/>
  <c r="H1293" i="5"/>
  <c r="G1293" i="5"/>
  <c r="F1293" i="5"/>
  <c r="E1313" i="4"/>
  <c r="C1314" i="4"/>
  <c r="G1303" i="3"/>
  <c r="H1301" i="3"/>
  <c r="I1301" i="3" s="1"/>
  <c r="F1302" i="3"/>
  <c r="S981" i="7" l="1"/>
  <c r="T981" i="7"/>
  <c r="R981" i="7"/>
  <c r="U981" i="7"/>
  <c r="W980" i="7"/>
  <c r="V980" i="7"/>
  <c r="G982" i="4"/>
  <c r="H982" i="4" s="1"/>
  <c r="E982" i="7"/>
  <c r="O982" i="7" s="1"/>
  <c r="E982" i="6"/>
  <c r="G1294" i="5"/>
  <c r="F1294" i="5"/>
  <c r="E1295" i="5"/>
  <c r="H1294" i="5"/>
  <c r="E1314" i="4"/>
  <c r="C1315" i="4"/>
  <c r="F1303" i="3"/>
  <c r="H1302" i="3"/>
  <c r="I1302" i="3" s="1"/>
  <c r="G1304" i="3"/>
  <c r="W981" i="7" l="1"/>
  <c r="V981" i="7"/>
  <c r="S982" i="7"/>
  <c r="U982" i="7"/>
  <c r="T982" i="7"/>
  <c r="R982" i="7"/>
  <c r="G983" i="4"/>
  <c r="H983" i="4" s="1"/>
  <c r="E983" i="7"/>
  <c r="O983" i="7" s="1"/>
  <c r="E983" i="6"/>
  <c r="E1296" i="5"/>
  <c r="H1295" i="5"/>
  <c r="F1295" i="5"/>
  <c r="G1295" i="5"/>
  <c r="E1315" i="4"/>
  <c r="C1316" i="4"/>
  <c r="G1305" i="3"/>
  <c r="H1303" i="3"/>
  <c r="I1303" i="3" s="1"/>
  <c r="F1304" i="3"/>
  <c r="T983" i="7" l="1"/>
  <c r="U983" i="7"/>
  <c r="S983" i="7"/>
  <c r="R983" i="7"/>
  <c r="W982" i="7"/>
  <c r="V982" i="7"/>
  <c r="G984" i="4"/>
  <c r="H984" i="4" s="1"/>
  <c r="E984" i="7"/>
  <c r="O984" i="7" s="1"/>
  <c r="E984" i="6"/>
  <c r="E1297" i="5"/>
  <c r="H1296" i="5"/>
  <c r="G1296" i="5"/>
  <c r="F1296" i="5"/>
  <c r="E1316" i="4"/>
  <c r="C1317" i="4"/>
  <c r="F1305" i="3"/>
  <c r="H1304" i="3"/>
  <c r="I1304" i="3" s="1"/>
  <c r="G1306" i="3"/>
  <c r="G985" i="4" l="1"/>
  <c r="H985" i="4" s="1"/>
  <c r="E985" i="7"/>
  <c r="O985" i="7" s="1"/>
  <c r="E985" i="6"/>
  <c r="S984" i="7"/>
  <c r="U984" i="7"/>
  <c r="T984" i="7"/>
  <c r="R984" i="7"/>
  <c r="W983" i="7"/>
  <c r="V983" i="7"/>
  <c r="G1297" i="5"/>
  <c r="F1297" i="5"/>
  <c r="E1298" i="5"/>
  <c r="H1297" i="5"/>
  <c r="E1317" i="4"/>
  <c r="C1318" i="4"/>
  <c r="G1307" i="3"/>
  <c r="F1306" i="3"/>
  <c r="H1305" i="3"/>
  <c r="I1305" i="3" s="1"/>
  <c r="V984" i="7" l="1"/>
  <c r="W984" i="7"/>
  <c r="G986" i="4"/>
  <c r="H986" i="4" s="1"/>
  <c r="E986" i="7"/>
  <c r="O986" i="7" s="1"/>
  <c r="E986" i="6"/>
  <c r="R985" i="7"/>
  <c r="U985" i="7"/>
  <c r="T985" i="7"/>
  <c r="S985" i="7"/>
  <c r="E1299" i="5"/>
  <c r="H1298" i="5"/>
  <c r="F1298" i="5"/>
  <c r="G1298" i="5"/>
  <c r="E1318" i="4"/>
  <c r="C1319" i="4"/>
  <c r="G1308" i="3"/>
  <c r="H1306" i="3"/>
  <c r="I1306" i="3" s="1"/>
  <c r="F1307" i="3"/>
  <c r="G987" i="4" l="1"/>
  <c r="H987" i="4" s="1"/>
  <c r="E987" i="7"/>
  <c r="O987" i="7" s="1"/>
  <c r="E987" i="6"/>
  <c r="V985" i="7"/>
  <c r="U986" i="7"/>
  <c r="T986" i="7"/>
  <c r="S986" i="7"/>
  <c r="R986" i="7"/>
  <c r="W985" i="7"/>
  <c r="E1300" i="5"/>
  <c r="H1299" i="5"/>
  <c r="G1299" i="5"/>
  <c r="F1299" i="5"/>
  <c r="E1319" i="4"/>
  <c r="C1320" i="4"/>
  <c r="F1308" i="3"/>
  <c r="H1307" i="3"/>
  <c r="I1307" i="3" s="1"/>
  <c r="G1309" i="3"/>
  <c r="G988" i="4" l="1"/>
  <c r="H988" i="4" s="1"/>
  <c r="E988" i="7"/>
  <c r="O988" i="7" s="1"/>
  <c r="E988" i="6"/>
  <c r="S987" i="7"/>
  <c r="U987" i="7"/>
  <c r="T987" i="7"/>
  <c r="R987" i="7"/>
  <c r="V986" i="7"/>
  <c r="W986" i="7"/>
  <c r="G1300" i="5"/>
  <c r="F1300" i="5"/>
  <c r="E1301" i="5"/>
  <c r="H1300" i="5"/>
  <c r="E1320" i="4"/>
  <c r="C1321" i="4"/>
  <c r="G1310" i="3"/>
  <c r="H1308" i="3"/>
  <c r="I1308" i="3" s="1"/>
  <c r="F1309" i="3"/>
  <c r="W987" i="7" l="1"/>
  <c r="V987" i="7"/>
  <c r="S988" i="7"/>
  <c r="U988" i="7"/>
  <c r="R988" i="7"/>
  <c r="T988" i="7"/>
  <c r="G989" i="4"/>
  <c r="H989" i="4" s="1"/>
  <c r="E989" i="7"/>
  <c r="O989" i="7" s="1"/>
  <c r="E989" i="6"/>
  <c r="E1302" i="5"/>
  <c r="H1301" i="5"/>
  <c r="F1301" i="5"/>
  <c r="G1301" i="5"/>
  <c r="E1321" i="4"/>
  <c r="C1322" i="4"/>
  <c r="F1310" i="3"/>
  <c r="H1309" i="3"/>
  <c r="I1309" i="3" s="1"/>
  <c r="G1311" i="3"/>
  <c r="G990" i="4" l="1"/>
  <c r="H990" i="4" s="1"/>
  <c r="E990" i="7"/>
  <c r="O990" i="7" s="1"/>
  <c r="E990" i="6"/>
  <c r="U989" i="7"/>
  <c r="T989" i="7"/>
  <c r="S989" i="7"/>
  <c r="R989" i="7"/>
  <c r="W988" i="7"/>
  <c r="V988" i="7"/>
  <c r="E1303" i="5"/>
  <c r="H1302" i="5"/>
  <c r="G1302" i="5"/>
  <c r="F1302" i="5"/>
  <c r="E1322" i="4"/>
  <c r="C1323" i="4"/>
  <c r="G1312" i="3"/>
  <c r="F1311" i="3"/>
  <c r="H1310" i="3"/>
  <c r="I1310" i="3" s="1"/>
  <c r="W989" i="7" l="1"/>
  <c r="V989" i="7"/>
  <c r="G991" i="4"/>
  <c r="H991" i="4" s="1"/>
  <c r="E991" i="7"/>
  <c r="O991" i="7" s="1"/>
  <c r="E991" i="6"/>
  <c r="S990" i="7"/>
  <c r="U990" i="7"/>
  <c r="T990" i="7"/>
  <c r="R990" i="7"/>
  <c r="G1303" i="5"/>
  <c r="F1303" i="5"/>
  <c r="E1304" i="5"/>
  <c r="H1303" i="5"/>
  <c r="E1323" i="4"/>
  <c r="C1324" i="4"/>
  <c r="H1311" i="3"/>
  <c r="I1311" i="3" s="1"/>
  <c r="F1312" i="3"/>
  <c r="G1313" i="3"/>
  <c r="G992" i="4" l="1"/>
  <c r="H992" i="4" s="1"/>
  <c r="E992" i="7"/>
  <c r="O992" i="7" s="1"/>
  <c r="E992" i="6"/>
  <c r="T991" i="7"/>
  <c r="U991" i="7"/>
  <c r="R991" i="7"/>
  <c r="S991" i="7"/>
  <c r="W990" i="7"/>
  <c r="V990" i="7"/>
  <c r="E1305" i="5"/>
  <c r="H1304" i="5"/>
  <c r="F1304" i="5"/>
  <c r="G1304" i="5"/>
  <c r="E1324" i="4"/>
  <c r="C1325" i="4"/>
  <c r="G1314" i="3"/>
  <c r="F1313" i="3"/>
  <c r="H1312" i="3"/>
  <c r="I1312" i="3" s="1"/>
  <c r="G993" i="4" l="1"/>
  <c r="H993" i="4" s="1"/>
  <c r="E993" i="7"/>
  <c r="O993" i="7" s="1"/>
  <c r="E993" i="6"/>
  <c r="T992" i="7"/>
  <c r="U992" i="7"/>
  <c r="R992" i="7"/>
  <c r="S992" i="7"/>
  <c r="W992" i="7" s="1"/>
  <c r="V991" i="7"/>
  <c r="W991" i="7"/>
  <c r="E1306" i="5"/>
  <c r="H1305" i="5"/>
  <c r="G1305" i="5"/>
  <c r="F1305" i="5"/>
  <c r="E1325" i="4"/>
  <c r="C1326" i="4"/>
  <c r="H1313" i="3"/>
  <c r="I1313" i="3" s="1"/>
  <c r="F1314" i="3"/>
  <c r="G1315" i="3"/>
  <c r="G994" i="4" l="1"/>
  <c r="H994" i="4" s="1"/>
  <c r="E994" i="7"/>
  <c r="O994" i="7" s="1"/>
  <c r="E994" i="6"/>
  <c r="S993" i="7"/>
  <c r="T993" i="7"/>
  <c r="U993" i="7"/>
  <c r="R993" i="7"/>
  <c r="V992" i="7"/>
  <c r="G1306" i="5"/>
  <c r="F1306" i="5"/>
  <c r="E1307" i="5"/>
  <c r="H1306" i="5"/>
  <c r="E1326" i="4"/>
  <c r="C1327" i="4"/>
  <c r="G1316" i="3"/>
  <c r="F1315" i="3"/>
  <c r="H1314" i="3"/>
  <c r="I1314" i="3" s="1"/>
  <c r="G995" i="4" l="1"/>
  <c r="H995" i="4" s="1"/>
  <c r="E995" i="7"/>
  <c r="O995" i="7" s="1"/>
  <c r="E995" i="6"/>
  <c r="V993" i="7"/>
  <c r="W993" i="7"/>
  <c r="S994" i="7"/>
  <c r="U994" i="7"/>
  <c r="R994" i="7"/>
  <c r="T994" i="7"/>
  <c r="E1308" i="5"/>
  <c r="H1307" i="5"/>
  <c r="F1307" i="5"/>
  <c r="G1307" i="5"/>
  <c r="E1327" i="4"/>
  <c r="C1328" i="4"/>
  <c r="H1315" i="3"/>
  <c r="I1315" i="3" s="1"/>
  <c r="F1316" i="3"/>
  <c r="G1317" i="3"/>
  <c r="V994" i="7" l="1"/>
  <c r="W994" i="7"/>
  <c r="U995" i="7"/>
  <c r="S995" i="7"/>
  <c r="T995" i="7"/>
  <c r="R995" i="7"/>
  <c r="G996" i="4"/>
  <c r="H996" i="4" s="1"/>
  <c r="E996" i="7"/>
  <c r="O996" i="7" s="1"/>
  <c r="E996" i="6"/>
  <c r="E1309" i="5"/>
  <c r="H1308" i="5"/>
  <c r="G1308" i="5"/>
  <c r="F1308" i="5"/>
  <c r="E1328" i="4"/>
  <c r="C1329" i="4"/>
  <c r="G1318" i="3"/>
  <c r="F1317" i="3"/>
  <c r="H1316" i="3"/>
  <c r="I1316" i="3" s="1"/>
  <c r="G997" i="4" l="1"/>
  <c r="H997" i="4" s="1"/>
  <c r="E997" i="7"/>
  <c r="O997" i="7" s="1"/>
  <c r="E997" i="6"/>
  <c r="S996" i="7"/>
  <c r="R996" i="7"/>
  <c r="U996" i="7"/>
  <c r="T996" i="7"/>
  <c r="W995" i="7"/>
  <c r="V995" i="7"/>
  <c r="G1309" i="5"/>
  <c r="F1309" i="5"/>
  <c r="E1310" i="5"/>
  <c r="H1309" i="5"/>
  <c r="E1329" i="4"/>
  <c r="C1330" i="4"/>
  <c r="F1318" i="3"/>
  <c r="H1317" i="3"/>
  <c r="I1317" i="3" s="1"/>
  <c r="G1319" i="3"/>
  <c r="V996" i="7" l="1"/>
  <c r="W996" i="7"/>
  <c r="U997" i="7"/>
  <c r="R997" i="7"/>
  <c r="T997" i="7"/>
  <c r="S997" i="7"/>
  <c r="G998" i="4"/>
  <c r="H998" i="4" s="1"/>
  <c r="E998" i="7"/>
  <c r="O998" i="7" s="1"/>
  <c r="E998" i="6"/>
  <c r="E1311" i="5"/>
  <c r="H1310" i="5"/>
  <c r="F1310" i="5"/>
  <c r="G1310" i="5"/>
  <c r="E1330" i="4"/>
  <c r="C1331" i="4"/>
  <c r="G1320" i="3"/>
  <c r="H1318" i="3"/>
  <c r="I1318" i="3" s="1"/>
  <c r="F1319" i="3"/>
  <c r="G999" i="4" l="1"/>
  <c r="H999" i="4" s="1"/>
  <c r="E999" i="7"/>
  <c r="O999" i="7" s="1"/>
  <c r="E999" i="6"/>
  <c r="S998" i="7"/>
  <c r="R998" i="7"/>
  <c r="U998" i="7"/>
  <c r="T998" i="7"/>
  <c r="W997" i="7"/>
  <c r="V997" i="7"/>
  <c r="E1312" i="5"/>
  <c r="H1311" i="5"/>
  <c r="G1311" i="5"/>
  <c r="F1311" i="5"/>
  <c r="E1331" i="4"/>
  <c r="C1332" i="4"/>
  <c r="F1320" i="3"/>
  <c r="H1319" i="3"/>
  <c r="I1319" i="3" s="1"/>
  <c r="G1321" i="3"/>
  <c r="G1000" i="4" l="1"/>
  <c r="H1000" i="4" s="1"/>
  <c r="E1000" i="7"/>
  <c r="O1000" i="7" s="1"/>
  <c r="E1000" i="6"/>
  <c r="W998" i="7"/>
  <c r="V998" i="7"/>
  <c r="S999" i="7"/>
  <c r="T999" i="7"/>
  <c r="U999" i="7"/>
  <c r="R999" i="7"/>
  <c r="G1312" i="5"/>
  <c r="F1312" i="5"/>
  <c r="E1313" i="5"/>
  <c r="H1312" i="5"/>
  <c r="E1332" i="4"/>
  <c r="C1333" i="4"/>
  <c r="G1322" i="3"/>
  <c r="H1320" i="3"/>
  <c r="I1320" i="3" s="1"/>
  <c r="F1321" i="3"/>
  <c r="G1001" i="4" l="1"/>
  <c r="H1001" i="4" s="1"/>
  <c r="E1001" i="7"/>
  <c r="O1001" i="7" s="1"/>
  <c r="E1001" i="6"/>
  <c r="S1000" i="7"/>
  <c r="R1000" i="7"/>
  <c r="U1000" i="7"/>
  <c r="T1000" i="7"/>
  <c r="W999" i="7"/>
  <c r="V999" i="7"/>
  <c r="E1314" i="5"/>
  <c r="H1313" i="5"/>
  <c r="G1313" i="5"/>
  <c r="F1313" i="5"/>
  <c r="E1333" i="4"/>
  <c r="C1334" i="4"/>
  <c r="F1322" i="3"/>
  <c r="H1321" i="3"/>
  <c r="I1321" i="3" s="1"/>
  <c r="G1323" i="3"/>
  <c r="U1001" i="7" l="1"/>
  <c r="S1001" i="7"/>
  <c r="T1001" i="7"/>
  <c r="R1001" i="7"/>
  <c r="G1002" i="4"/>
  <c r="H1002" i="4" s="1"/>
  <c r="E1002" i="7"/>
  <c r="O1002" i="7" s="1"/>
  <c r="E1002" i="6"/>
  <c r="W1000" i="7"/>
  <c r="V1000" i="7"/>
  <c r="E1315" i="5"/>
  <c r="H1314" i="5"/>
  <c r="G1314" i="5"/>
  <c r="F1314" i="5"/>
  <c r="E1334" i="4"/>
  <c r="C1335" i="4"/>
  <c r="G1324" i="3"/>
  <c r="F1323" i="3"/>
  <c r="H1322" i="3"/>
  <c r="I1322" i="3" s="1"/>
  <c r="G1003" i="4" l="1"/>
  <c r="H1003" i="4" s="1"/>
  <c r="E1003" i="7"/>
  <c r="O1003" i="7" s="1"/>
  <c r="E1003" i="6"/>
  <c r="U1002" i="7"/>
  <c r="T1002" i="7"/>
  <c r="S1002" i="7"/>
  <c r="R1002" i="7"/>
  <c r="W1001" i="7"/>
  <c r="V1001" i="7"/>
  <c r="G1315" i="5"/>
  <c r="F1315" i="5"/>
  <c r="E1316" i="5"/>
  <c r="H1315" i="5"/>
  <c r="E1335" i="4"/>
  <c r="C1336" i="4"/>
  <c r="H1323" i="3"/>
  <c r="I1323" i="3" s="1"/>
  <c r="F1324" i="3"/>
  <c r="G1325" i="3"/>
  <c r="U1003" i="7" l="1"/>
  <c r="T1003" i="7"/>
  <c r="S1003" i="7"/>
  <c r="R1003" i="7"/>
  <c r="G1004" i="4"/>
  <c r="H1004" i="4" s="1"/>
  <c r="E1004" i="7"/>
  <c r="O1004" i="7" s="1"/>
  <c r="E1004" i="6"/>
  <c r="W1002" i="7"/>
  <c r="V1002" i="7"/>
  <c r="E1317" i="5"/>
  <c r="H1316" i="5"/>
  <c r="G1316" i="5"/>
  <c r="F1316" i="5"/>
  <c r="E1336" i="4"/>
  <c r="C1337" i="4"/>
  <c r="G1326" i="3"/>
  <c r="F1325" i="3"/>
  <c r="H1324" i="3"/>
  <c r="I1324" i="3" s="1"/>
  <c r="G1005" i="4" l="1"/>
  <c r="H1005" i="4" s="1"/>
  <c r="E1005" i="7"/>
  <c r="O1005" i="7" s="1"/>
  <c r="E1005" i="6"/>
  <c r="T1004" i="7"/>
  <c r="S1004" i="7"/>
  <c r="R1004" i="7"/>
  <c r="U1004" i="7"/>
  <c r="W1003" i="7"/>
  <c r="V1003" i="7"/>
  <c r="E1318" i="5"/>
  <c r="H1317" i="5"/>
  <c r="G1317" i="5"/>
  <c r="F1317" i="5"/>
  <c r="E1337" i="4"/>
  <c r="C1338" i="4"/>
  <c r="H1325" i="3"/>
  <c r="I1325" i="3" s="1"/>
  <c r="F1326" i="3"/>
  <c r="G1327" i="3"/>
  <c r="S1005" i="7" l="1"/>
  <c r="U1005" i="7"/>
  <c r="T1005" i="7"/>
  <c r="R1005" i="7"/>
  <c r="G1006" i="4"/>
  <c r="H1006" i="4" s="1"/>
  <c r="E1006" i="7"/>
  <c r="O1006" i="7" s="1"/>
  <c r="E1006" i="6"/>
  <c r="W1004" i="7"/>
  <c r="V1004" i="7"/>
  <c r="G1318" i="5"/>
  <c r="F1318" i="5"/>
  <c r="E1319" i="5"/>
  <c r="H1318" i="5"/>
  <c r="E1338" i="4"/>
  <c r="C1339" i="4"/>
  <c r="G1328" i="3"/>
  <c r="F1327" i="3"/>
  <c r="H1326" i="3"/>
  <c r="I1326" i="3" s="1"/>
  <c r="G1007" i="4" l="1"/>
  <c r="H1007" i="4" s="1"/>
  <c r="E1007" i="7"/>
  <c r="O1007" i="7" s="1"/>
  <c r="E1007" i="6"/>
  <c r="S1006" i="7"/>
  <c r="U1006" i="7"/>
  <c r="R1006" i="7"/>
  <c r="T1006" i="7"/>
  <c r="W1005" i="7"/>
  <c r="V1005" i="7"/>
  <c r="E1320" i="5"/>
  <c r="H1319" i="5"/>
  <c r="G1319" i="5"/>
  <c r="F1319" i="5"/>
  <c r="E1339" i="4"/>
  <c r="C1340" i="4"/>
  <c r="H1327" i="3"/>
  <c r="I1327" i="3" s="1"/>
  <c r="F1328" i="3"/>
  <c r="G1329" i="3"/>
  <c r="U1007" i="7" l="1"/>
  <c r="R1007" i="7"/>
  <c r="T1007" i="7"/>
  <c r="S1007" i="7"/>
  <c r="G1008" i="4"/>
  <c r="H1008" i="4" s="1"/>
  <c r="E1008" i="7"/>
  <c r="O1008" i="7" s="1"/>
  <c r="E1008" i="6"/>
  <c r="V1006" i="7"/>
  <c r="W1006" i="7"/>
  <c r="E1321" i="5"/>
  <c r="H1320" i="5"/>
  <c r="G1320" i="5"/>
  <c r="F1320" i="5"/>
  <c r="E1340" i="4"/>
  <c r="C1341" i="4"/>
  <c r="G1330" i="3"/>
  <c r="F1329" i="3"/>
  <c r="H1328" i="3"/>
  <c r="I1328" i="3" s="1"/>
  <c r="G1009" i="4" l="1"/>
  <c r="H1009" i="4" s="1"/>
  <c r="E1009" i="7"/>
  <c r="O1009" i="7" s="1"/>
  <c r="E1009" i="6"/>
  <c r="U1008" i="7"/>
  <c r="T1008" i="7"/>
  <c r="S1008" i="7"/>
  <c r="R1008" i="7"/>
  <c r="W1007" i="7"/>
  <c r="V1007" i="7"/>
  <c r="G1321" i="5"/>
  <c r="F1321" i="5"/>
  <c r="E1322" i="5"/>
  <c r="H1321" i="5"/>
  <c r="E1341" i="4"/>
  <c r="C1342" i="4"/>
  <c r="F1330" i="3"/>
  <c r="H1329" i="3"/>
  <c r="I1329" i="3" s="1"/>
  <c r="G1331" i="3"/>
  <c r="G1010" i="4" l="1"/>
  <c r="H1010" i="4" s="1"/>
  <c r="E1010" i="7"/>
  <c r="O1010" i="7" s="1"/>
  <c r="E1010" i="6"/>
  <c r="W1008" i="7"/>
  <c r="V1008" i="7"/>
  <c r="U1009" i="7"/>
  <c r="T1009" i="7"/>
  <c r="S1009" i="7"/>
  <c r="R1009" i="7"/>
  <c r="E1323" i="5"/>
  <c r="H1322" i="5"/>
  <c r="G1322" i="5"/>
  <c r="F1322" i="5"/>
  <c r="E1342" i="4"/>
  <c r="C1343" i="4"/>
  <c r="G1332" i="3"/>
  <c r="H1330" i="3"/>
  <c r="I1330" i="3" s="1"/>
  <c r="F1331" i="3"/>
  <c r="G1011" i="4" l="1"/>
  <c r="H1011" i="4" s="1"/>
  <c r="E1011" i="7"/>
  <c r="O1011" i="7" s="1"/>
  <c r="E1011" i="6"/>
  <c r="U1010" i="7"/>
  <c r="T1010" i="7"/>
  <c r="S1010" i="7"/>
  <c r="R1010" i="7"/>
  <c r="W1009" i="7"/>
  <c r="V1009" i="7"/>
  <c r="E1324" i="5"/>
  <c r="H1323" i="5"/>
  <c r="G1323" i="5"/>
  <c r="F1323" i="5"/>
  <c r="E1343" i="4"/>
  <c r="C1344" i="4"/>
  <c r="F1332" i="3"/>
  <c r="H1331" i="3"/>
  <c r="I1331" i="3" s="1"/>
  <c r="G1333" i="3"/>
  <c r="W1010" i="7" l="1"/>
  <c r="V1010" i="7"/>
  <c r="G1012" i="4"/>
  <c r="H1012" i="4" s="1"/>
  <c r="E1012" i="7"/>
  <c r="O1012" i="7" s="1"/>
  <c r="E1012" i="6"/>
  <c r="S1011" i="7"/>
  <c r="U1011" i="7"/>
  <c r="T1011" i="7"/>
  <c r="R1011" i="7"/>
  <c r="G1324" i="5"/>
  <c r="F1324" i="5"/>
  <c r="E1325" i="5"/>
  <c r="H1324" i="5"/>
  <c r="E1344" i="4"/>
  <c r="C1345" i="4"/>
  <c r="G1334" i="3"/>
  <c r="H1332" i="3"/>
  <c r="I1332" i="3" s="1"/>
  <c r="F1333" i="3"/>
  <c r="G1013" i="4" l="1"/>
  <c r="H1013" i="4" s="1"/>
  <c r="E1013" i="7"/>
  <c r="O1013" i="7" s="1"/>
  <c r="E1013" i="6"/>
  <c r="U1012" i="7"/>
  <c r="R1012" i="7"/>
  <c r="S1012" i="7"/>
  <c r="T1012" i="7"/>
  <c r="W1011" i="7"/>
  <c r="V1011" i="7"/>
  <c r="E1326" i="5"/>
  <c r="H1325" i="5"/>
  <c r="G1325" i="5"/>
  <c r="F1325" i="5"/>
  <c r="E1345" i="4"/>
  <c r="C1346" i="4"/>
  <c r="F1334" i="3"/>
  <c r="H1333" i="3"/>
  <c r="I1333" i="3" s="1"/>
  <c r="G1335" i="3"/>
  <c r="G1014" i="4" l="1"/>
  <c r="H1014" i="4" s="1"/>
  <c r="E1014" i="7"/>
  <c r="O1014" i="7" s="1"/>
  <c r="E1014" i="6"/>
  <c r="W1012" i="7"/>
  <c r="V1012" i="7"/>
  <c r="U1013" i="7"/>
  <c r="R1013" i="7"/>
  <c r="T1013" i="7"/>
  <c r="S1013" i="7"/>
  <c r="E1327" i="5"/>
  <c r="H1326" i="5"/>
  <c r="G1326" i="5"/>
  <c r="F1326" i="5"/>
  <c r="E1346" i="4"/>
  <c r="C1347" i="4"/>
  <c r="G1336" i="3"/>
  <c r="F1335" i="3"/>
  <c r="H1334" i="3"/>
  <c r="I1334" i="3" s="1"/>
  <c r="G1015" i="4" l="1"/>
  <c r="H1015" i="4" s="1"/>
  <c r="E1015" i="7"/>
  <c r="O1015" i="7" s="1"/>
  <c r="E1015" i="6"/>
  <c r="V1013" i="7"/>
  <c r="W1013" i="7"/>
  <c r="U1014" i="7"/>
  <c r="T1014" i="7"/>
  <c r="S1014" i="7"/>
  <c r="R1014" i="7"/>
  <c r="G1327" i="5"/>
  <c r="F1327" i="5"/>
  <c r="E1328" i="5"/>
  <c r="H1327" i="5"/>
  <c r="E1347" i="4"/>
  <c r="C1348" i="4"/>
  <c r="F1336" i="3"/>
  <c r="H1335" i="3"/>
  <c r="I1335" i="3" s="1"/>
  <c r="G1337" i="3"/>
  <c r="U1015" i="7" l="1"/>
  <c r="T1015" i="7"/>
  <c r="S1015" i="7"/>
  <c r="R1015" i="7"/>
  <c r="G1016" i="4"/>
  <c r="H1016" i="4" s="1"/>
  <c r="E1016" i="7"/>
  <c r="O1016" i="7" s="1"/>
  <c r="E1016" i="6"/>
  <c r="W1014" i="7"/>
  <c r="V1014" i="7"/>
  <c r="E1329" i="5"/>
  <c r="H1328" i="5"/>
  <c r="G1328" i="5"/>
  <c r="F1328" i="5"/>
  <c r="E1348" i="4"/>
  <c r="C1349" i="4"/>
  <c r="G1338" i="3"/>
  <c r="F1337" i="3"/>
  <c r="H1336" i="3"/>
  <c r="I1336" i="3" s="1"/>
  <c r="U1016" i="7" l="1"/>
  <c r="T1016" i="7"/>
  <c r="S1016" i="7"/>
  <c r="R1016" i="7"/>
  <c r="G1017" i="4"/>
  <c r="H1017" i="4" s="1"/>
  <c r="E1017" i="7"/>
  <c r="O1017" i="7" s="1"/>
  <c r="E1017" i="6"/>
  <c r="W1015" i="7"/>
  <c r="V1015" i="7"/>
  <c r="E1330" i="5"/>
  <c r="H1329" i="5"/>
  <c r="G1329" i="5"/>
  <c r="F1329" i="5"/>
  <c r="E1349" i="4"/>
  <c r="C1350" i="4"/>
  <c r="H1337" i="3"/>
  <c r="I1337" i="3" s="1"/>
  <c r="F1338" i="3"/>
  <c r="G1339" i="3"/>
  <c r="G1018" i="4" l="1"/>
  <c r="H1018" i="4" s="1"/>
  <c r="E1018" i="7"/>
  <c r="O1018" i="7" s="1"/>
  <c r="E1018" i="6"/>
  <c r="S1017" i="7"/>
  <c r="U1017" i="7"/>
  <c r="T1017" i="7"/>
  <c r="R1017" i="7"/>
  <c r="W1016" i="7"/>
  <c r="V1016" i="7"/>
  <c r="G1330" i="5"/>
  <c r="F1330" i="5"/>
  <c r="E1331" i="5"/>
  <c r="H1330" i="5"/>
  <c r="E1350" i="4"/>
  <c r="C1351" i="4"/>
  <c r="G1340" i="3"/>
  <c r="F1339" i="3"/>
  <c r="H1338" i="3"/>
  <c r="I1338" i="3" s="1"/>
  <c r="G1019" i="4" l="1"/>
  <c r="H1019" i="4" s="1"/>
  <c r="E1019" i="7"/>
  <c r="O1019" i="7" s="1"/>
  <c r="E1019" i="6"/>
  <c r="U1018" i="7"/>
  <c r="R1018" i="7"/>
  <c r="S1018" i="7"/>
  <c r="T1018" i="7"/>
  <c r="V1017" i="7"/>
  <c r="W1017" i="7"/>
  <c r="E1332" i="5"/>
  <c r="H1331" i="5"/>
  <c r="G1331" i="5"/>
  <c r="F1331" i="5"/>
  <c r="E1351" i="4"/>
  <c r="C1352" i="4"/>
  <c r="H1339" i="3"/>
  <c r="I1339" i="3" s="1"/>
  <c r="F1340" i="3"/>
  <c r="G1341" i="3"/>
  <c r="G1020" i="4" l="1"/>
  <c r="H1020" i="4" s="1"/>
  <c r="E1020" i="7"/>
  <c r="O1020" i="7" s="1"/>
  <c r="E1020" i="6"/>
  <c r="W1018" i="7"/>
  <c r="V1018" i="7"/>
  <c r="U1019" i="7"/>
  <c r="R1019" i="7"/>
  <c r="T1019" i="7"/>
  <c r="S1019" i="7"/>
  <c r="E1333" i="5"/>
  <c r="H1332" i="5"/>
  <c r="G1332" i="5"/>
  <c r="F1332" i="5"/>
  <c r="E1352" i="4"/>
  <c r="C1353" i="4"/>
  <c r="G1342" i="3"/>
  <c r="F1341" i="3"/>
  <c r="H1340" i="3"/>
  <c r="I1340" i="3" s="1"/>
  <c r="W1019" i="7" l="1"/>
  <c r="V1019" i="7"/>
  <c r="G1021" i="4"/>
  <c r="H1021" i="4" s="1"/>
  <c r="E1021" i="7"/>
  <c r="O1021" i="7" s="1"/>
  <c r="E1021" i="6"/>
  <c r="U1020" i="7"/>
  <c r="T1020" i="7"/>
  <c r="S1020" i="7"/>
  <c r="R1020" i="7"/>
  <c r="G1333" i="5"/>
  <c r="F1333" i="5"/>
  <c r="E1334" i="5"/>
  <c r="H1333" i="5"/>
  <c r="E1353" i="4"/>
  <c r="C1354" i="4"/>
  <c r="H1341" i="3"/>
  <c r="I1341" i="3" s="1"/>
  <c r="F1342" i="3"/>
  <c r="G1343" i="3"/>
  <c r="G1022" i="4" l="1"/>
  <c r="H1022" i="4" s="1"/>
  <c r="E1022" i="7"/>
  <c r="O1022" i="7" s="1"/>
  <c r="E1022" i="6"/>
  <c r="R1021" i="7"/>
  <c r="U1021" i="7"/>
  <c r="T1021" i="7"/>
  <c r="S1021" i="7"/>
  <c r="W1020" i="7"/>
  <c r="V1020" i="7"/>
  <c r="E1335" i="5"/>
  <c r="H1334" i="5"/>
  <c r="G1334" i="5"/>
  <c r="F1334" i="5"/>
  <c r="E1354" i="4"/>
  <c r="C1355" i="4"/>
  <c r="G1344" i="3"/>
  <c r="H1342" i="3"/>
  <c r="I1342" i="3" s="1"/>
  <c r="F1343" i="3"/>
  <c r="G1023" i="4" l="1"/>
  <c r="H1023" i="4" s="1"/>
  <c r="E1023" i="7"/>
  <c r="O1023" i="7" s="1"/>
  <c r="E1023" i="6"/>
  <c r="W1021" i="7"/>
  <c r="V1021" i="7"/>
  <c r="R1022" i="7"/>
  <c r="U1022" i="7"/>
  <c r="T1022" i="7"/>
  <c r="S1022" i="7"/>
  <c r="E1336" i="5"/>
  <c r="H1335" i="5"/>
  <c r="G1335" i="5"/>
  <c r="F1335" i="5"/>
  <c r="E1355" i="4"/>
  <c r="C1356" i="4"/>
  <c r="F1344" i="3"/>
  <c r="H1343" i="3"/>
  <c r="I1343" i="3" s="1"/>
  <c r="G1345" i="3"/>
  <c r="G1024" i="4" l="1"/>
  <c r="H1024" i="4" s="1"/>
  <c r="E1024" i="7"/>
  <c r="O1024" i="7" s="1"/>
  <c r="E1024" i="6"/>
  <c r="S1023" i="7"/>
  <c r="T1023" i="7"/>
  <c r="U1023" i="7"/>
  <c r="R1023" i="7"/>
  <c r="W1022" i="7"/>
  <c r="V1022" i="7"/>
  <c r="G1336" i="5"/>
  <c r="F1336" i="5"/>
  <c r="E1337" i="5"/>
  <c r="H1336" i="5"/>
  <c r="E1356" i="4"/>
  <c r="C1357" i="4"/>
  <c r="G1346" i="3"/>
  <c r="H1344" i="3"/>
  <c r="I1344" i="3" s="1"/>
  <c r="F1345" i="3"/>
  <c r="G1025" i="4" l="1"/>
  <c r="H1025" i="4" s="1"/>
  <c r="E1025" i="7"/>
  <c r="O1025" i="7" s="1"/>
  <c r="E1025" i="6"/>
  <c r="W1023" i="7"/>
  <c r="V1023" i="7"/>
  <c r="U1024" i="7"/>
  <c r="R1024" i="7"/>
  <c r="S1024" i="7"/>
  <c r="T1024" i="7"/>
  <c r="E1338" i="5"/>
  <c r="H1337" i="5"/>
  <c r="G1337" i="5"/>
  <c r="F1337" i="5"/>
  <c r="E1357" i="4"/>
  <c r="C1358" i="4"/>
  <c r="F1346" i="3"/>
  <c r="H1345" i="3"/>
  <c r="I1345" i="3" s="1"/>
  <c r="G1347" i="3"/>
  <c r="G1026" i="4" l="1"/>
  <c r="H1026" i="4" s="1"/>
  <c r="E1026" i="7"/>
  <c r="O1026" i="7" s="1"/>
  <c r="E1026" i="6"/>
  <c r="U1025" i="7"/>
  <c r="S1025" i="7"/>
  <c r="R1025" i="7"/>
  <c r="T1025" i="7"/>
  <c r="W1024" i="7"/>
  <c r="V1024" i="7"/>
  <c r="E1339" i="5"/>
  <c r="H1338" i="5"/>
  <c r="G1338" i="5"/>
  <c r="F1338" i="5"/>
  <c r="E1358" i="4"/>
  <c r="C1359" i="4"/>
  <c r="G1348" i="3"/>
  <c r="H1346" i="3"/>
  <c r="I1346" i="3" s="1"/>
  <c r="F1347" i="3"/>
  <c r="W1025" i="7" l="1"/>
  <c r="V1025" i="7"/>
  <c r="U1026" i="7"/>
  <c r="T1026" i="7"/>
  <c r="S1026" i="7"/>
  <c r="R1026" i="7"/>
  <c r="G1027" i="4"/>
  <c r="H1027" i="4" s="1"/>
  <c r="E1027" i="7"/>
  <c r="O1027" i="7" s="1"/>
  <c r="E1027" i="6"/>
  <c r="G1339" i="5"/>
  <c r="F1339" i="5"/>
  <c r="E1340" i="5"/>
  <c r="H1339" i="5"/>
  <c r="E1359" i="4"/>
  <c r="C1360" i="4"/>
  <c r="F1348" i="3"/>
  <c r="H1347" i="3"/>
  <c r="I1347" i="3" s="1"/>
  <c r="G1349" i="3"/>
  <c r="G1028" i="4" l="1"/>
  <c r="H1028" i="4" s="1"/>
  <c r="E1028" i="7"/>
  <c r="O1028" i="7" s="1"/>
  <c r="E1028" i="6"/>
  <c r="U1027" i="7"/>
  <c r="T1027" i="7"/>
  <c r="S1027" i="7"/>
  <c r="R1027" i="7"/>
  <c r="V1026" i="7"/>
  <c r="W1026" i="7"/>
  <c r="E1341" i="5"/>
  <c r="H1340" i="5"/>
  <c r="G1340" i="5"/>
  <c r="F1340" i="5"/>
  <c r="E1360" i="4"/>
  <c r="C1361" i="4"/>
  <c r="G1350" i="3"/>
  <c r="H1348" i="3"/>
  <c r="I1348" i="3" s="1"/>
  <c r="F1349" i="3"/>
  <c r="W1027" i="7" l="1"/>
  <c r="V1027" i="7"/>
  <c r="T1028" i="7"/>
  <c r="S1028" i="7"/>
  <c r="R1028" i="7"/>
  <c r="U1028" i="7"/>
  <c r="G1029" i="4"/>
  <c r="H1029" i="4" s="1"/>
  <c r="E1029" i="7"/>
  <c r="O1029" i="7" s="1"/>
  <c r="E1029" i="6"/>
  <c r="E1342" i="5"/>
  <c r="H1341" i="5"/>
  <c r="G1341" i="5"/>
  <c r="F1341" i="5"/>
  <c r="E1361" i="4"/>
  <c r="C1362" i="4"/>
  <c r="H1349" i="3"/>
  <c r="I1349" i="3" s="1"/>
  <c r="F1350" i="3"/>
  <c r="G1351" i="3"/>
  <c r="G1030" i="4" l="1"/>
  <c r="H1030" i="4" s="1"/>
  <c r="E1030" i="7"/>
  <c r="O1030" i="7" s="1"/>
  <c r="E1030" i="6"/>
  <c r="S1029" i="7"/>
  <c r="T1029" i="7"/>
  <c r="U1029" i="7"/>
  <c r="R1029" i="7"/>
  <c r="W1028" i="7"/>
  <c r="V1028" i="7"/>
  <c r="G1342" i="5"/>
  <c r="F1342" i="5"/>
  <c r="E1343" i="5"/>
  <c r="H1342" i="5"/>
  <c r="E1362" i="4"/>
  <c r="C1363" i="4"/>
  <c r="G1352" i="3"/>
  <c r="F1351" i="3"/>
  <c r="H1350" i="3"/>
  <c r="I1350" i="3" s="1"/>
  <c r="V1029" i="7" l="1"/>
  <c r="W1029" i="7"/>
  <c r="G1031" i="4"/>
  <c r="H1031" i="4" s="1"/>
  <c r="E1031" i="7"/>
  <c r="O1031" i="7" s="1"/>
  <c r="E1031" i="6"/>
  <c r="U1030" i="7"/>
  <c r="R1030" i="7"/>
  <c r="S1030" i="7"/>
  <c r="T1030" i="7"/>
  <c r="E1344" i="5"/>
  <c r="H1343" i="5"/>
  <c r="G1343" i="5"/>
  <c r="F1343" i="5"/>
  <c r="E1363" i="4"/>
  <c r="C1364" i="4"/>
  <c r="H1351" i="3"/>
  <c r="I1351" i="3" s="1"/>
  <c r="F1352" i="3"/>
  <c r="G1353" i="3"/>
  <c r="G1032" i="4" l="1"/>
  <c r="H1032" i="4" s="1"/>
  <c r="E1032" i="7"/>
  <c r="O1032" i="7" s="1"/>
  <c r="E1032" i="6"/>
  <c r="U1031" i="7"/>
  <c r="S1031" i="7"/>
  <c r="T1031" i="7"/>
  <c r="R1031" i="7"/>
  <c r="V1030" i="7"/>
  <c r="W1030" i="7"/>
  <c r="E1345" i="5"/>
  <c r="H1344" i="5"/>
  <c r="G1344" i="5"/>
  <c r="F1344" i="5"/>
  <c r="E1364" i="4"/>
  <c r="C1365" i="4"/>
  <c r="G1354" i="3"/>
  <c r="F1353" i="3"/>
  <c r="H1352" i="3"/>
  <c r="I1352" i="3" s="1"/>
  <c r="G1033" i="4" l="1"/>
  <c r="H1033" i="4" s="1"/>
  <c r="E1033" i="7"/>
  <c r="O1033" i="7" s="1"/>
  <c r="E1033" i="6"/>
  <c r="W1031" i="7"/>
  <c r="V1031" i="7"/>
  <c r="S1032" i="7"/>
  <c r="R1032" i="7"/>
  <c r="U1032" i="7"/>
  <c r="T1032" i="7"/>
  <c r="G1345" i="5"/>
  <c r="F1345" i="5"/>
  <c r="E1346" i="5"/>
  <c r="H1345" i="5"/>
  <c r="E1365" i="4"/>
  <c r="C1366" i="4"/>
  <c r="H1353" i="3"/>
  <c r="I1353" i="3" s="1"/>
  <c r="F1354" i="3"/>
  <c r="G1355" i="3"/>
  <c r="W1032" i="7" l="1"/>
  <c r="V1032" i="7"/>
  <c r="S1033" i="7"/>
  <c r="R1033" i="7"/>
  <c r="U1033" i="7"/>
  <c r="T1033" i="7"/>
  <c r="G1034" i="4"/>
  <c r="H1034" i="4" s="1"/>
  <c r="E1034" i="7"/>
  <c r="O1034" i="7" s="1"/>
  <c r="E1034" i="6"/>
  <c r="E1347" i="5"/>
  <c r="H1346" i="5"/>
  <c r="G1346" i="5"/>
  <c r="F1346" i="5"/>
  <c r="E1366" i="4"/>
  <c r="C1367" i="4"/>
  <c r="G1356" i="3"/>
  <c r="H1354" i="3"/>
  <c r="I1354" i="3" s="1"/>
  <c r="F1355" i="3"/>
  <c r="G1035" i="4" l="1"/>
  <c r="H1035" i="4" s="1"/>
  <c r="E1035" i="7"/>
  <c r="O1035" i="7" s="1"/>
  <c r="E1035" i="6"/>
  <c r="T1034" i="7"/>
  <c r="S1034" i="7"/>
  <c r="R1034" i="7"/>
  <c r="U1034" i="7"/>
  <c r="W1033" i="7"/>
  <c r="V1033" i="7"/>
  <c r="E1348" i="5"/>
  <c r="H1347" i="5"/>
  <c r="G1347" i="5"/>
  <c r="F1347" i="5"/>
  <c r="E1367" i="4"/>
  <c r="C1368" i="4"/>
  <c r="F1356" i="3"/>
  <c r="H1355" i="3"/>
  <c r="I1355" i="3" s="1"/>
  <c r="G1357" i="3"/>
  <c r="G1036" i="4" l="1"/>
  <c r="H1036" i="4" s="1"/>
  <c r="E1036" i="7"/>
  <c r="O1036" i="7" s="1"/>
  <c r="E1036" i="6"/>
  <c r="S1035" i="7"/>
  <c r="U1035" i="7"/>
  <c r="T1035" i="7"/>
  <c r="R1035" i="7"/>
  <c r="W1034" i="7"/>
  <c r="V1034" i="7"/>
  <c r="G1348" i="5"/>
  <c r="F1348" i="5"/>
  <c r="E1349" i="5"/>
  <c r="H1348" i="5"/>
  <c r="E1368" i="4"/>
  <c r="C1369" i="4"/>
  <c r="G1358" i="3"/>
  <c r="H1356" i="3"/>
  <c r="I1356" i="3" s="1"/>
  <c r="F1357" i="3"/>
  <c r="G1037" i="4" l="1"/>
  <c r="H1037" i="4" s="1"/>
  <c r="E1037" i="7"/>
  <c r="O1037" i="7" s="1"/>
  <c r="E1037" i="6"/>
  <c r="U1036" i="7"/>
  <c r="S1036" i="7"/>
  <c r="R1036" i="7"/>
  <c r="T1036" i="7"/>
  <c r="W1035" i="7"/>
  <c r="V1035" i="7"/>
  <c r="E1350" i="5"/>
  <c r="H1349" i="5"/>
  <c r="G1349" i="5"/>
  <c r="F1349" i="5"/>
  <c r="E1369" i="4"/>
  <c r="C1370" i="4"/>
  <c r="F1358" i="3"/>
  <c r="H1357" i="3"/>
  <c r="I1357" i="3" s="1"/>
  <c r="G1359" i="3"/>
  <c r="G1038" i="4" l="1"/>
  <c r="H1038" i="4" s="1"/>
  <c r="E1038" i="7"/>
  <c r="O1038" i="7" s="1"/>
  <c r="E1038" i="6"/>
  <c r="U1037" i="7"/>
  <c r="S1037" i="7"/>
  <c r="T1037" i="7"/>
  <c r="R1037" i="7"/>
  <c r="W1036" i="7"/>
  <c r="V1036" i="7"/>
  <c r="E1351" i="5"/>
  <c r="H1350" i="5"/>
  <c r="G1350" i="5"/>
  <c r="F1350" i="5"/>
  <c r="E1370" i="4"/>
  <c r="C1371" i="4"/>
  <c r="G1360" i="3"/>
  <c r="H1358" i="3"/>
  <c r="I1358" i="3" s="1"/>
  <c r="F1359" i="3"/>
  <c r="W1037" i="7" l="1"/>
  <c r="V1037" i="7"/>
  <c r="U1038" i="7"/>
  <c r="T1038" i="7"/>
  <c r="S1038" i="7"/>
  <c r="R1038" i="7"/>
  <c r="G1039" i="4"/>
  <c r="H1039" i="4" s="1"/>
  <c r="E1039" i="7"/>
  <c r="O1039" i="7" s="1"/>
  <c r="E1039" i="6"/>
  <c r="G1351" i="5"/>
  <c r="F1351" i="5"/>
  <c r="E1352" i="5"/>
  <c r="H1351" i="5"/>
  <c r="E1371" i="4"/>
  <c r="C1372" i="4"/>
  <c r="F1360" i="3"/>
  <c r="H1359" i="3"/>
  <c r="I1359" i="3" s="1"/>
  <c r="G1361" i="3"/>
  <c r="T1039" i="7" l="1"/>
  <c r="S1039" i="7"/>
  <c r="R1039" i="7"/>
  <c r="U1039" i="7"/>
  <c r="W1038" i="7"/>
  <c r="V1038" i="7"/>
  <c r="G1040" i="4"/>
  <c r="H1040" i="4" s="1"/>
  <c r="E1040" i="7"/>
  <c r="O1040" i="7" s="1"/>
  <c r="E1040" i="6"/>
  <c r="E1353" i="5"/>
  <c r="H1352" i="5"/>
  <c r="G1352" i="5"/>
  <c r="F1352" i="5"/>
  <c r="E1372" i="4"/>
  <c r="C1373" i="4"/>
  <c r="G1362" i="3"/>
  <c r="H1360" i="3"/>
  <c r="I1360" i="3" s="1"/>
  <c r="F1361" i="3"/>
  <c r="G1041" i="4" l="1"/>
  <c r="H1041" i="4" s="1"/>
  <c r="E1041" i="7"/>
  <c r="O1041" i="7" s="1"/>
  <c r="E1041" i="6"/>
  <c r="U1040" i="7"/>
  <c r="T1040" i="7"/>
  <c r="S1040" i="7"/>
  <c r="R1040" i="7"/>
  <c r="W1039" i="7"/>
  <c r="V1039" i="7"/>
  <c r="E1354" i="5"/>
  <c r="H1353" i="5"/>
  <c r="G1353" i="5"/>
  <c r="F1353" i="5"/>
  <c r="E1373" i="4"/>
  <c r="C1374" i="4"/>
  <c r="H1361" i="3"/>
  <c r="I1361" i="3" s="1"/>
  <c r="F1362" i="3"/>
  <c r="G1363" i="3"/>
  <c r="G1042" i="4" l="1"/>
  <c r="H1042" i="4" s="1"/>
  <c r="E1042" i="7"/>
  <c r="O1042" i="7" s="1"/>
  <c r="E1042" i="6"/>
  <c r="S1041" i="7"/>
  <c r="U1041" i="7"/>
  <c r="T1041" i="7"/>
  <c r="R1041" i="7"/>
  <c r="W1040" i="7"/>
  <c r="V1040" i="7"/>
  <c r="G1354" i="5"/>
  <c r="F1354" i="5"/>
  <c r="E1355" i="5"/>
  <c r="H1354" i="5"/>
  <c r="E1374" i="4"/>
  <c r="C1375" i="4"/>
  <c r="G1364" i="3"/>
  <c r="F1363" i="3"/>
  <c r="H1362" i="3"/>
  <c r="I1362" i="3" s="1"/>
  <c r="W1041" i="7" l="1"/>
  <c r="V1041" i="7"/>
  <c r="U1042" i="7"/>
  <c r="S1042" i="7"/>
  <c r="R1042" i="7"/>
  <c r="T1042" i="7"/>
  <c r="G1043" i="4"/>
  <c r="H1043" i="4" s="1"/>
  <c r="E1043" i="7"/>
  <c r="O1043" i="7" s="1"/>
  <c r="E1043" i="6"/>
  <c r="E1356" i="5"/>
  <c r="H1355" i="5"/>
  <c r="G1355" i="5"/>
  <c r="F1355" i="5"/>
  <c r="E1375" i="4"/>
  <c r="C1376" i="4"/>
  <c r="H1363" i="3"/>
  <c r="I1363" i="3" s="1"/>
  <c r="F1364" i="3"/>
  <c r="G1365" i="3"/>
  <c r="G1044" i="4" l="1"/>
  <c r="H1044" i="4" s="1"/>
  <c r="E1044" i="7"/>
  <c r="O1044" i="7" s="1"/>
  <c r="E1044" i="6"/>
  <c r="U1043" i="7"/>
  <c r="S1043" i="7"/>
  <c r="T1043" i="7"/>
  <c r="R1043" i="7"/>
  <c r="W1042" i="7"/>
  <c r="V1042" i="7"/>
  <c r="E1357" i="5"/>
  <c r="H1356" i="5"/>
  <c r="G1356" i="5"/>
  <c r="F1356" i="5"/>
  <c r="E1376" i="4"/>
  <c r="C1377" i="4"/>
  <c r="G1366" i="3"/>
  <c r="F1365" i="3"/>
  <c r="H1364" i="3"/>
  <c r="I1364" i="3" s="1"/>
  <c r="W1043" i="7" l="1"/>
  <c r="V1043" i="7"/>
  <c r="T1044" i="7"/>
  <c r="S1044" i="7"/>
  <c r="R1044" i="7"/>
  <c r="U1044" i="7"/>
  <c r="G1045" i="4"/>
  <c r="H1045" i="4" s="1"/>
  <c r="E1045" i="7"/>
  <c r="O1045" i="7" s="1"/>
  <c r="E1045" i="6"/>
  <c r="G1357" i="5"/>
  <c r="F1357" i="5"/>
  <c r="E1358" i="5"/>
  <c r="H1357" i="5"/>
  <c r="E1377" i="4"/>
  <c r="C1378" i="4"/>
  <c r="F1366" i="3"/>
  <c r="H1365" i="3"/>
  <c r="I1365" i="3" s="1"/>
  <c r="G1367" i="3"/>
  <c r="G1046" i="4" l="1"/>
  <c r="H1046" i="4" s="1"/>
  <c r="E1046" i="7"/>
  <c r="O1046" i="7" s="1"/>
  <c r="E1046" i="6"/>
  <c r="S1045" i="7"/>
  <c r="R1045" i="7"/>
  <c r="U1045" i="7"/>
  <c r="T1045" i="7"/>
  <c r="W1044" i="7"/>
  <c r="V1044" i="7"/>
  <c r="E1359" i="5"/>
  <c r="H1358" i="5"/>
  <c r="G1358" i="5"/>
  <c r="F1358" i="5"/>
  <c r="E1378" i="4"/>
  <c r="C1379" i="4"/>
  <c r="G1368" i="3"/>
  <c r="H1366" i="3"/>
  <c r="I1366" i="3" s="1"/>
  <c r="F1367" i="3"/>
  <c r="G1047" i="4" l="1"/>
  <c r="H1047" i="4" s="1"/>
  <c r="E1047" i="7"/>
  <c r="O1047" i="7" s="1"/>
  <c r="E1047" i="6"/>
  <c r="U1046" i="7"/>
  <c r="T1046" i="7"/>
  <c r="S1046" i="7"/>
  <c r="R1046" i="7"/>
  <c r="W1045" i="7"/>
  <c r="V1045" i="7"/>
  <c r="E1360" i="5"/>
  <c r="H1359" i="5"/>
  <c r="G1359" i="5"/>
  <c r="F1359" i="5"/>
  <c r="E1379" i="4"/>
  <c r="C1380" i="4"/>
  <c r="F1368" i="3"/>
  <c r="H1367" i="3"/>
  <c r="I1367" i="3" s="1"/>
  <c r="G1369" i="3"/>
  <c r="G1048" i="4" l="1"/>
  <c r="H1048" i="4" s="1"/>
  <c r="E1048" i="7"/>
  <c r="O1048" i="7" s="1"/>
  <c r="E1048" i="6"/>
  <c r="S1047" i="7"/>
  <c r="U1047" i="7"/>
  <c r="T1047" i="7"/>
  <c r="R1047" i="7"/>
  <c r="W1046" i="7"/>
  <c r="V1046" i="7"/>
  <c r="G1360" i="5"/>
  <c r="F1360" i="5"/>
  <c r="E1361" i="5"/>
  <c r="H1360" i="5"/>
  <c r="E1380" i="4"/>
  <c r="C1381" i="4"/>
  <c r="G1370" i="3"/>
  <c r="H1368" i="3"/>
  <c r="I1368" i="3" s="1"/>
  <c r="F1369" i="3"/>
  <c r="G1049" i="4" l="1"/>
  <c r="H1049" i="4" s="1"/>
  <c r="E1049" i="7"/>
  <c r="O1049" i="7" s="1"/>
  <c r="E1049" i="6"/>
  <c r="U1048" i="7"/>
  <c r="S1048" i="7"/>
  <c r="R1048" i="7"/>
  <c r="T1048" i="7"/>
  <c r="W1047" i="7"/>
  <c r="V1047" i="7"/>
  <c r="E1362" i="5"/>
  <c r="H1361" i="5"/>
  <c r="G1361" i="5"/>
  <c r="F1361" i="5"/>
  <c r="E1381" i="4"/>
  <c r="C1382" i="4"/>
  <c r="F1370" i="3"/>
  <c r="H1369" i="3"/>
  <c r="I1369" i="3" s="1"/>
  <c r="G1371" i="3"/>
  <c r="G1050" i="4" l="1"/>
  <c r="H1050" i="4" s="1"/>
  <c r="E1050" i="7"/>
  <c r="O1050" i="7" s="1"/>
  <c r="E1050" i="6"/>
  <c r="U1049" i="7"/>
  <c r="S1049" i="7"/>
  <c r="R1049" i="7"/>
  <c r="T1049" i="7"/>
  <c r="W1048" i="7"/>
  <c r="V1048" i="7"/>
  <c r="E1363" i="5"/>
  <c r="H1362" i="5"/>
  <c r="G1362" i="5"/>
  <c r="F1362" i="5"/>
  <c r="E1382" i="4"/>
  <c r="C1383" i="4"/>
  <c r="G1372" i="3"/>
  <c r="F1371" i="3"/>
  <c r="H1370" i="3"/>
  <c r="I1370" i="3" s="1"/>
  <c r="W1049" i="7" l="1"/>
  <c r="V1049" i="7"/>
  <c r="U1050" i="7"/>
  <c r="T1050" i="7"/>
  <c r="S1050" i="7"/>
  <c r="R1050" i="7"/>
  <c r="G1051" i="4"/>
  <c r="H1051" i="4" s="1"/>
  <c r="E1051" i="7"/>
  <c r="O1051" i="7" s="1"/>
  <c r="E1051" i="6"/>
  <c r="G1363" i="5"/>
  <c r="F1363" i="5"/>
  <c r="E1364" i="5"/>
  <c r="H1363" i="5"/>
  <c r="E1383" i="4"/>
  <c r="C1384" i="4"/>
  <c r="F1372" i="3"/>
  <c r="H1371" i="3"/>
  <c r="I1371" i="3" s="1"/>
  <c r="G1373" i="3"/>
  <c r="G1052" i="4" l="1"/>
  <c r="H1052" i="4" s="1"/>
  <c r="E1052" i="7"/>
  <c r="O1052" i="7" s="1"/>
  <c r="E1052" i="6"/>
  <c r="U1051" i="7"/>
  <c r="T1051" i="7"/>
  <c r="S1051" i="7"/>
  <c r="R1051" i="7"/>
  <c r="W1050" i="7"/>
  <c r="V1050" i="7"/>
  <c r="E1365" i="5"/>
  <c r="H1364" i="5"/>
  <c r="G1364" i="5"/>
  <c r="F1364" i="5"/>
  <c r="E1384" i="4"/>
  <c r="C1385" i="4"/>
  <c r="G1374" i="3"/>
  <c r="F1373" i="3"/>
  <c r="H1372" i="3"/>
  <c r="I1372" i="3" s="1"/>
  <c r="G1053" i="4" l="1"/>
  <c r="H1053" i="4" s="1"/>
  <c r="E1053" i="7"/>
  <c r="O1053" i="7" s="1"/>
  <c r="E1053" i="6"/>
  <c r="W1051" i="7"/>
  <c r="V1051" i="7"/>
  <c r="R1052" i="7"/>
  <c r="U1052" i="7"/>
  <c r="T1052" i="7"/>
  <c r="S1052" i="7"/>
  <c r="E1366" i="5"/>
  <c r="H1365" i="5"/>
  <c r="G1365" i="5"/>
  <c r="F1365" i="5"/>
  <c r="E1385" i="4"/>
  <c r="C1386" i="4"/>
  <c r="G1375" i="3"/>
  <c r="H1373" i="3"/>
  <c r="I1373" i="3" s="1"/>
  <c r="F1374" i="3"/>
  <c r="G1054" i="4" l="1"/>
  <c r="H1054" i="4" s="1"/>
  <c r="E1054" i="7"/>
  <c r="O1054" i="7" s="1"/>
  <c r="E1054" i="6"/>
  <c r="S1053" i="7"/>
  <c r="T1053" i="7"/>
  <c r="U1053" i="7"/>
  <c r="R1053" i="7"/>
  <c r="W1052" i="7"/>
  <c r="V1052" i="7"/>
  <c r="G1366" i="5"/>
  <c r="F1366" i="5"/>
  <c r="E1367" i="5"/>
  <c r="H1366" i="5"/>
  <c r="E1386" i="4"/>
  <c r="C1387" i="4"/>
  <c r="F1375" i="3"/>
  <c r="H1374" i="3"/>
  <c r="I1374" i="3" s="1"/>
  <c r="G1376" i="3"/>
  <c r="G1055" i="4" l="1"/>
  <c r="H1055" i="4" s="1"/>
  <c r="E1055" i="7"/>
  <c r="O1055" i="7" s="1"/>
  <c r="E1055" i="6"/>
  <c r="W1053" i="7"/>
  <c r="V1053" i="7"/>
  <c r="U1054" i="7"/>
  <c r="R1054" i="7"/>
  <c r="S1054" i="7"/>
  <c r="T1054" i="7"/>
  <c r="E1368" i="5"/>
  <c r="H1367" i="5"/>
  <c r="G1367" i="5"/>
  <c r="F1367" i="5"/>
  <c r="E1387" i="4"/>
  <c r="C1388" i="4"/>
  <c r="G1377" i="3"/>
  <c r="H1375" i="3"/>
  <c r="I1375" i="3" s="1"/>
  <c r="F1376" i="3"/>
  <c r="W1054" i="7" l="1"/>
  <c r="V1054" i="7"/>
  <c r="G1056" i="4"/>
  <c r="H1056" i="4" s="1"/>
  <c r="E1056" i="7"/>
  <c r="O1056" i="7" s="1"/>
  <c r="E1056" i="6"/>
  <c r="U1055" i="7"/>
  <c r="R1055" i="7"/>
  <c r="T1055" i="7"/>
  <c r="S1055" i="7"/>
  <c r="E1369" i="5"/>
  <c r="H1368" i="5"/>
  <c r="G1368" i="5"/>
  <c r="F1368" i="5"/>
  <c r="E1388" i="4"/>
  <c r="C1389" i="4"/>
  <c r="F1377" i="3"/>
  <c r="H1376" i="3"/>
  <c r="I1376" i="3" s="1"/>
  <c r="G1378" i="3"/>
  <c r="U1056" i="7" l="1"/>
  <c r="T1056" i="7"/>
  <c r="S1056" i="7"/>
  <c r="R1056" i="7"/>
  <c r="G1057" i="4"/>
  <c r="H1057" i="4" s="1"/>
  <c r="E1057" i="7"/>
  <c r="O1057" i="7" s="1"/>
  <c r="E1057" i="6"/>
  <c r="W1055" i="7"/>
  <c r="V1055" i="7"/>
  <c r="G1369" i="5"/>
  <c r="F1369" i="5"/>
  <c r="E1370" i="5"/>
  <c r="H1369" i="5"/>
  <c r="E1389" i="4"/>
  <c r="C1390" i="4"/>
  <c r="G1379" i="3"/>
  <c r="F1378" i="3"/>
  <c r="H1377" i="3"/>
  <c r="I1377" i="3" s="1"/>
  <c r="U1057" i="7" l="1"/>
  <c r="T1057" i="7"/>
  <c r="S1057" i="7"/>
  <c r="R1057" i="7"/>
  <c r="G1058" i="4"/>
  <c r="H1058" i="4" s="1"/>
  <c r="E1058" i="7"/>
  <c r="O1058" i="7" s="1"/>
  <c r="E1058" i="6"/>
  <c r="W1056" i="7"/>
  <c r="V1056" i="7"/>
  <c r="E1371" i="5"/>
  <c r="H1370" i="5"/>
  <c r="G1370" i="5"/>
  <c r="F1370" i="5"/>
  <c r="E1390" i="4"/>
  <c r="C1391" i="4"/>
  <c r="H1378" i="3"/>
  <c r="I1378" i="3" s="1"/>
  <c r="F1379" i="3"/>
  <c r="G1380" i="3"/>
  <c r="G1059" i="4" l="1"/>
  <c r="H1059" i="4" s="1"/>
  <c r="E1059" i="7"/>
  <c r="O1059" i="7" s="1"/>
  <c r="E1059" i="6"/>
  <c r="T1058" i="7"/>
  <c r="S1058" i="7"/>
  <c r="R1058" i="7"/>
  <c r="U1058" i="7"/>
  <c r="V1057" i="7"/>
  <c r="W1057" i="7"/>
  <c r="E1372" i="5"/>
  <c r="H1371" i="5"/>
  <c r="G1371" i="5"/>
  <c r="F1371" i="5"/>
  <c r="E1391" i="4"/>
  <c r="C1392" i="4"/>
  <c r="G1381" i="3"/>
  <c r="F1380" i="3"/>
  <c r="H1379" i="3"/>
  <c r="I1379" i="3" s="1"/>
  <c r="V1058" i="7" l="1"/>
  <c r="W1058" i="7"/>
  <c r="S1059" i="7"/>
  <c r="U1059" i="7"/>
  <c r="T1059" i="7"/>
  <c r="R1059" i="7"/>
  <c r="G1060" i="4"/>
  <c r="H1060" i="4" s="1"/>
  <c r="E1060" i="7"/>
  <c r="O1060" i="7" s="1"/>
  <c r="E1060" i="6"/>
  <c r="G1372" i="5"/>
  <c r="F1372" i="5"/>
  <c r="E1373" i="5"/>
  <c r="H1372" i="5"/>
  <c r="E1392" i="4"/>
  <c r="C1393" i="4"/>
  <c r="H1380" i="3"/>
  <c r="I1380" i="3" s="1"/>
  <c r="F1381" i="3"/>
  <c r="G1382" i="3"/>
  <c r="G1061" i="4" l="1"/>
  <c r="H1061" i="4" s="1"/>
  <c r="E1061" i="7"/>
  <c r="O1061" i="7" s="1"/>
  <c r="E1061" i="6"/>
  <c r="U1060" i="7"/>
  <c r="R1060" i="7"/>
  <c r="S1060" i="7"/>
  <c r="T1060" i="7"/>
  <c r="W1059" i="7"/>
  <c r="V1059" i="7"/>
  <c r="E1374" i="5"/>
  <c r="H1373" i="5"/>
  <c r="G1373" i="5"/>
  <c r="F1373" i="5"/>
  <c r="E1393" i="4"/>
  <c r="C1394" i="4"/>
  <c r="G1383" i="3"/>
  <c r="F1382" i="3"/>
  <c r="H1381" i="3"/>
  <c r="I1381" i="3" s="1"/>
  <c r="G1062" i="4" l="1"/>
  <c r="H1062" i="4" s="1"/>
  <c r="E1062" i="7"/>
  <c r="O1062" i="7" s="1"/>
  <c r="E1062" i="6"/>
  <c r="W1060" i="7"/>
  <c r="V1060" i="7"/>
  <c r="U1061" i="7"/>
  <c r="R1061" i="7"/>
  <c r="T1061" i="7"/>
  <c r="S1061" i="7"/>
  <c r="E1375" i="5"/>
  <c r="H1374" i="5"/>
  <c r="G1374" i="5"/>
  <c r="F1374" i="5"/>
  <c r="E1394" i="4"/>
  <c r="C1395" i="4"/>
  <c r="F1383" i="3"/>
  <c r="H1382" i="3"/>
  <c r="I1382" i="3" s="1"/>
  <c r="G1384" i="3"/>
  <c r="W1061" i="7" l="1"/>
  <c r="V1061" i="7"/>
  <c r="S1062" i="7"/>
  <c r="R1062" i="7"/>
  <c r="U1062" i="7"/>
  <c r="T1062" i="7"/>
  <c r="G1063" i="4"/>
  <c r="H1063" i="4" s="1"/>
  <c r="E1063" i="7"/>
  <c r="O1063" i="7" s="1"/>
  <c r="E1063" i="6"/>
  <c r="G1375" i="5"/>
  <c r="F1375" i="5"/>
  <c r="E1376" i="5"/>
  <c r="H1375" i="5"/>
  <c r="E1395" i="4"/>
  <c r="C1396" i="4"/>
  <c r="G1385" i="3"/>
  <c r="F1384" i="3"/>
  <c r="H1383" i="3"/>
  <c r="I1383" i="3" s="1"/>
  <c r="G1064" i="4" l="1"/>
  <c r="H1064" i="4" s="1"/>
  <c r="E1064" i="7"/>
  <c r="O1064" i="7" s="1"/>
  <c r="E1064" i="6"/>
  <c r="S1063" i="7"/>
  <c r="R1063" i="7"/>
  <c r="U1063" i="7"/>
  <c r="T1063" i="7"/>
  <c r="W1062" i="7"/>
  <c r="V1062" i="7"/>
  <c r="E1377" i="5"/>
  <c r="H1376" i="5"/>
  <c r="G1376" i="5"/>
  <c r="F1376" i="5"/>
  <c r="E1396" i="4"/>
  <c r="C1397" i="4"/>
  <c r="H1384" i="3"/>
  <c r="I1384" i="3" s="1"/>
  <c r="F1385" i="3"/>
  <c r="G1386" i="3"/>
  <c r="G1065" i="4" l="1"/>
  <c r="H1065" i="4" s="1"/>
  <c r="E1065" i="7"/>
  <c r="O1065" i="7" s="1"/>
  <c r="E1065" i="6"/>
  <c r="U1064" i="7"/>
  <c r="T1064" i="7"/>
  <c r="S1064" i="7"/>
  <c r="R1064" i="7"/>
  <c r="W1063" i="7"/>
  <c r="V1063" i="7"/>
  <c r="E1378" i="5"/>
  <c r="H1377" i="5"/>
  <c r="G1377" i="5"/>
  <c r="F1377" i="5"/>
  <c r="E1397" i="4"/>
  <c r="C1398" i="4"/>
  <c r="G1387" i="3"/>
  <c r="H1385" i="3"/>
  <c r="I1385" i="3" s="1"/>
  <c r="F1386" i="3"/>
  <c r="G1066" i="4" l="1"/>
  <c r="H1066" i="4" s="1"/>
  <c r="E1066" i="7"/>
  <c r="O1066" i="7" s="1"/>
  <c r="E1066" i="6"/>
  <c r="W1064" i="7"/>
  <c r="V1064" i="7"/>
  <c r="S1065" i="7"/>
  <c r="U1065" i="7"/>
  <c r="T1065" i="7"/>
  <c r="R1065" i="7"/>
  <c r="G1378" i="5"/>
  <c r="F1378" i="5"/>
  <c r="E1379" i="5"/>
  <c r="H1378" i="5"/>
  <c r="E1398" i="4"/>
  <c r="C1399" i="4"/>
  <c r="F1387" i="3"/>
  <c r="H1386" i="3"/>
  <c r="I1386" i="3" s="1"/>
  <c r="G1388" i="3"/>
  <c r="U1066" i="7" l="1"/>
  <c r="R1066" i="7"/>
  <c r="S1066" i="7"/>
  <c r="T1066" i="7"/>
  <c r="G1067" i="4"/>
  <c r="H1067" i="4" s="1"/>
  <c r="E1067" i="7"/>
  <c r="O1067" i="7" s="1"/>
  <c r="E1067" i="6"/>
  <c r="W1065" i="7"/>
  <c r="V1065" i="7"/>
  <c r="E1380" i="5"/>
  <c r="H1379" i="5"/>
  <c r="G1379" i="5"/>
  <c r="F1379" i="5"/>
  <c r="E1399" i="4"/>
  <c r="C1400" i="4"/>
  <c r="G1389" i="3"/>
  <c r="H1387" i="3"/>
  <c r="I1387" i="3" s="1"/>
  <c r="F1388" i="3"/>
  <c r="G1068" i="4" l="1"/>
  <c r="H1068" i="4" s="1"/>
  <c r="E1068" i="7"/>
  <c r="O1068" i="7" s="1"/>
  <c r="E1068" i="6"/>
  <c r="U1067" i="7"/>
  <c r="R1067" i="7"/>
  <c r="T1067" i="7"/>
  <c r="S1067" i="7"/>
  <c r="W1066" i="7"/>
  <c r="V1066" i="7"/>
  <c r="E1381" i="5"/>
  <c r="H1380" i="5"/>
  <c r="G1380" i="5"/>
  <c r="F1380" i="5"/>
  <c r="E1400" i="4"/>
  <c r="C1401" i="4"/>
  <c r="F1389" i="3"/>
  <c r="H1388" i="3"/>
  <c r="I1388" i="3" s="1"/>
  <c r="G1390" i="3"/>
  <c r="W1067" i="7" l="1"/>
  <c r="V1067" i="7"/>
  <c r="U1068" i="7"/>
  <c r="T1068" i="7"/>
  <c r="S1068" i="7"/>
  <c r="R1068" i="7"/>
  <c r="G1069" i="4"/>
  <c r="H1069" i="4" s="1"/>
  <c r="E1069" i="7"/>
  <c r="O1069" i="7" s="1"/>
  <c r="E1069" i="6"/>
  <c r="G1381" i="5"/>
  <c r="F1381" i="5"/>
  <c r="E1382" i="5"/>
  <c r="H1381" i="5"/>
  <c r="E1401" i="4"/>
  <c r="C1402" i="4"/>
  <c r="G1391" i="3"/>
  <c r="F1390" i="3"/>
  <c r="H1389" i="3"/>
  <c r="I1389" i="3" s="1"/>
  <c r="G1070" i="4" l="1"/>
  <c r="H1070" i="4" s="1"/>
  <c r="E1070" i="7"/>
  <c r="O1070" i="7" s="1"/>
  <c r="E1070" i="6"/>
  <c r="U1069" i="7"/>
  <c r="T1069" i="7"/>
  <c r="S1069" i="7"/>
  <c r="R1069" i="7"/>
  <c r="W1068" i="7"/>
  <c r="V1068" i="7"/>
  <c r="E1383" i="5"/>
  <c r="H1382" i="5"/>
  <c r="G1382" i="5"/>
  <c r="F1382" i="5"/>
  <c r="E1402" i="4"/>
  <c r="C1403" i="4"/>
  <c r="H1390" i="3"/>
  <c r="I1390" i="3" s="1"/>
  <c r="F1391" i="3"/>
  <c r="G1392" i="3"/>
  <c r="W1069" i="7" l="1"/>
  <c r="V1069" i="7"/>
  <c r="G1071" i="4"/>
  <c r="H1071" i="4" s="1"/>
  <c r="E1071" i="7"/>
  <c r="O1071" i="7" s="1"/>
  <c r="E1071" i="6"/>
  <c r="U1070" i="7"/>
  <c r="T1070" i="7"/>
  <c r="S1070" i="7"/>
  <c r="R1070" i="7"/>
  <c r="E1384" i="5"/>
  <c r="H1383" i="5"/>
  <c r="G1383" i="5"/>
  <c r="F1383" i="5"/>
  <c r="E1403" i="4"/>
  <c r="C1404" i="4"/>
  <c r="G1393" i="3"/>
  <c r="F1392" i="3"/>
  <c r="H1391" i="3"/>
  <c r="I1391" i="3" s="1"/>
  <c r="S1071" i="7" l="1"/>
  <c r="U1071" i="7"/>
  <c r="T1071" i="7"/>
  <c r="R1071" i="7"/>
  <c r="G1072" i="4"/>
  <c r="H1072" i="4" s="1"/>
  <c r="E1072" i="7"/>
  <c r="O1072" i="7" s="1"/>
  <c r="E1072" i="6"/>
  <c r="W1070" i="7"/>
  <c r="V1070" i="7"/>
  <c r="G1384" i="5"/>
  <c r="F1384" i="5"/>
  <c r="E1385" i="5"/>
  <c r="H1384" i="5"/>
  <c r="E1404" i="4"/>
  <c r="C1405" i="4"/>
  <c r="H1392" i="3"/>
  <c r="I1392" i="3" s="1"/>
  <c r="F1393" i="3"/>
  <c r="G1394" i="3"/>
  <c r="G1073" i="4" l="1"/>
  <c r="H1073" i="4" s="1"/>
  <c r="E1073" i="7"/>
  <c r="O1073" i="7" s="1"/>
  <c r="E1073" i="6"/>
  <c r="U1072" i="7"/>
  <c r="R1072" i="7"/>
  <c r="S1072" i="7"/>
  <c r="T1072" i="7"/>
  <c r="W1071" i="7"/>
  <c r="V1071" i="7"/>
  <c r="E1386" i="5"/>
  <c r="H1385" i="5"/>
  <c r="G1385" i="5"/>
  <c r="F1385" i="5"/>
  <c r="E1405" i="4"/>
  <c r="C1406" i="4"/>
  <c r="G1395" i="3"/>
  <c r="F1394" i="3"/>
  <c r="H1393" i="3"/>
  <c r="I1393" i="3" s="1"/>
  <c r="W1072" i="7" l="1"/>
  <c r="V1072" i="7"/>
  <c r="G1074" i="4"/>
  <c r="H1074" i="4" s="1"/>
  <c r="E1074" i="7"/>
  <c r="O1074" i="7" s="1"/>
  <c r="E1074" i="6"/>
  <c r="S1073" i="7"/>
  <c r="R1073" i="7"/>
  <c r="U1073" i="7"/>
  <c r="T1073" i="7"/>
  <c r="E1387" i="5"/>
  <c r="H1386" i="5"/>
  <c r="G1386" i="5"/>
  <c r="F1386" i="5"/>
  <c r="E1406" i="4"/>
  <c r="C1407" i="4"/>
  <c r="H1394" i="3"/>
  <c r="I1394" i="3" s="1"/>
  <c r="F1395" i="3"/>
  <c r="G1396" i="3"/>
  <c r="R1074" i="7" l="1"/>
  <c r="U1074" i="7"/>
  <c r="T1074" i="7"/>
  <c r="S1074" i="7"/>
  <c r="G1075" i="4"/>
  <c r="H1075" i="4" s="1"/>
  <c r="E1075" i="7"/>
  <c r="O1075" i="7" s="1"/>
  <c r="E1075" i="6"/>
  <c r="W1073" i="7"/>
  <c r="V1073" i="7"/>
  <c r="G1387" i="5"/>
  <c r="F1387" i="5"/>
  <c r="E1388" i="5"/>
  <c r="H1387" i="5"/>
  <c r="E1407" i="4"/>
  <c r="C1408" i="4"/>
  <c r="G1397" i="3"/>
  <c r="H1395" i="3"/>
  <c r="I1395" i="3" s="1"/>
  <c r="F1396" i="3"/>
  <c r="T1075" i="7" l="1"/>
  <c r="S1075" i="7"/>
  <c r="R1075" i="7"/>
  <c r="U1075" i="7"/>
  <c r="G1076" i="4"/>
  <c r="H1076" i="4" s="1"/>
  <c r="E1076" i="7"/>
  <c r="O1076" i="7" s="1"/>
  <c r="E1076" i="6"/>
  <c r="W1074" i="7"/>
  <c r="V1074" i="7"/>
  <c r="E1389" i="5"/>
  <c r="H1388" i="5"/>
  <c r="G1388" i="5"/>
  <c r="F1388" i="5"/>
  <c r="E1408" i="4"/>
  <c r="C1409" i="4"/>
  <c r="F1397" i="3"/>
  <c r="H1396" i="3"/>
  <c r="I1396" i="3" s="1"/>
  <c r="G1398" i="3"/>
  <c r="W1075" i="7" l="1"/>
  <c r="V1075" i="7"/>
  <c r="G1077" i="4"/>
  <c r="H1077" i="4" s="1"/>
  <c r="E1077" i="7"/>
  <c r="O1077" i="7" s="1"/>
  <c r="E1077" i="6"/>
  <c r="R1076" i="7"/>
  <c r="U1076" i="7"/>
  <c r="S1076" i="7"/>
  <c r="T1076" i="7"/>
  <c r="E1390" i="5"/>
  <c r="H1389" i="5"/>
  <c r="G1389" i="5"/>
  <c r="F1389" i="5"/>
  <c r="E1409" i="4"/>
  <c r="C1410" i="4"/>
  <c r="G1399" i="3"/>
  <c r="H1397" i="3"/>
  <c r="I1397" i="3" s="1"/>
  <c r="F1398" i="3"/>
  <c r="G1078" i="4" l="1"/>
  <c r="H1078" i="4" s="1"/>
  <c r="E1078" i="7"/>
  <c r="O1078" i="7" s="1"/>
  <c r="E1078" i="6"/>
  <c r="S1077" i="7"/>
  <c r="T1077" i="7"/>
  <c r="U1077" i="7"/>
  <c r="R1077" i="7"/>
  <c r="W1076" i="7"/>
  <c r="V1076" i="7"/>
  <c r="G1390" i="5"/>
  <c r="F1390" i="5"/>
  <c r="E1391" i="5"/>
  <c r="H1390" i="5"/>
  <c r="E1410" i="4"/>
  <c r="C1411" i="4"/>
  <c r="F1399" i="3"/>
  <c r="H1398" i="3"/>
  <c r="I1398" i="3" s="1"/>
  <c r="G1400" i="3"/>
  <c r="G1079" i="4" l="1"/>
  <c r="H1079" i="4" s="1"/>
  <c r="E1079" i="7"/>
  <c r="O1079" i="7" s="1"/>
  <c r="E1079" i="6"/>
  <c r="W1077" i="7"/>
  <c r="V1077" i="7"/>
  <c r="R1078" i="7"/>
  <c r="U1078" i="7"/>
  <c r="T1078" i="7"/>
  <c r="S1078" i="7"/>
  <c r="E1392" i="5"/>
  <c r="H1391" i="5"/>
  <c r="G1391" i="5"/>
  <c r="F1391" i="5"/>
  <c r="E1411" i="4"/>
  <c r="C1412" i="4"/>
  <c r="G1401" i="3"/>
  <c r="H1399" i="3"/>
  <c r="I1399" i="3" s="1"/>
  <c r="F1400" i="3"/>
  <c r="W1078" i="7" l="1"/>
  <c r="V1078" i="7"/>
  <c r="S1079" i="7"/>
  <c r="T1079" i="7"/>
  <c r="U1079" i="7"/>
  <c r="R1079" i="7"/>
  <c r="G1080" i="4"/>
  <c r="H1080" i="4" s="1"/>
  <c r="E1080" i="7"/>
  <c r="O1080" i="7" s="1"/>
  <c r="E1080" i="6"/>
  <c r="F1392" i="5"/>
  <c r="E1393" i="5"/>
  <c r="H1392" i="5"/>
  <c r="G1392" i="5"/>
  <c r="E1412" i="4"/>
  <c r="C1413" i="4"/>
  <c r="F1401" i="3"/>
  <c r="H1400" i="3"/>
  <c r="I1400" i="3" s="1"/>
  <c r="G1402" i="3"/>
  <c r="G1081" i="4" l="1"/>
  <c r="H1081" i="4" s="1"/>
  <c r="E1081" i="7"/>
  <c r="O1081" i="7" s="1"/>
  <c r="E1081" i="6"/>
  <c r="U1080" i="7"/>
  <c r="T1080" i="7"/>
  <c r="S1080" i="7"/>
  <c r="R1080" i="7"/>
  <c r="W1079" i="7"/>
  <c r="V1079" i="7"/>
  <c r="H1393" i="5"/>
  <c r="G1393" i="5"/>
  <c r="F1393" i="5"/>
  <c r="E1394" i="5"/>
  <c r="E1413" i="4"/>
  <c r="C1414" i="4"/>
  <c r="G1403" i="3"/>
  <c r="F1402" i="3"/>
  <c r="H1401" i="3"/>
  <c r="I1401" i="3" s="1"/>
  <c r="R1081" i="7" l="1"/>
  <c r="U1081" i="7"/>
  <c r="T1081" i="7"/>
  <c r="S1081" i="7"/>
  <c r="G1082" i="4"/>
  <c r="H1082" i="4" s="1"/>
  <c r="E1082" i="7"/>
  <c r="O1082" i="7" s="1"/>
  <c r="E1082" i="6"/>
  <c r="W1080" i="7"/>
  <c r="V1080" i="7"/>
  <c r="F1394" i="5"/>
  <c r="E1395" i="5"/>
  <c r="H1394" i="5"/>
  <c r="G1394" i="5"/>
  <c r="E1414" i="4"/>
  <c r="C1415" i="4"/>
  <c r="H1402" i="3"/>
  <c r="I1402" i="3" s="1"/>
  <c r="F1403" i="3"/>
  <c r="G1404" i="3"/>
  <c r="G1083" i="4" l="1"/>
  <c r="H1083" i="4" s="1"/>
  <c r="E1083" i="7"/>
  <c r="O1083" i="7" s="1"/>
  <c r="E1083" i="6"/>
  <c r="T1082" i="7"/>
  <c r="S1082" i="7"/>
  <c r="R1082" i="7"/>
  <c r="U1082" i="7"/>
  <c r="V1081" i="7"/>
  <c r="W1081" i="7"/>
  <c r="F1395" i="5"/>
  <c r="E1396" i="5"/>
  <c r="H1395" i="5"/>
  <c r="G1395" i="5"/>
  <c r="E1415" i="4"/>
  <c r="C1416" i="4"/>
  <c r="G1405" i="3"/>
  <c r="F1404" i="3"/>
  <c r="H1403" i="3"/>
  <c r="I1403" i="3" s="1"/>
  <c r="W1082" i="7" l="1"/>
  <c r="V1082" i="7"/>
  <c r="G1084" i="4"/>
  <c r="H1084" i="4" s="1"/>
  <c r="E1084" i="7"/>
  <c r="O1084" i="7" s="1"/>
  <c r="E1084" i="6"/>
  <c r="S1083" i="7"/>
  <c r="U1083" i="7"/>
  <c r="T1083" i="7"/>
  <c r="R1083" i="7"/>
  <c r="E1397" i="5"/>
  <c r="H1396" i="5"/>
  <c r="G1396" i="5"/>
  <c r="F1396" i="5"/>
  <c r="E1416" i="4"/>
  <c r="C1417" i="4"/>
  <c r="H1404" i="3"/>
  <c r="I1404" i="3" s="1"/>
  <c r="F1405" i="3"/>
  <c r="G1406" i="3"/>
  <c r="U1084" i="7" l="1"/>
  <c r="S1084" i="7"/>
  <c r="R1084" i="7"/>
  <c r="T1084" i="7"/>
  <c r="G1085" i="4"/>
  <c r="H1085" i="4" s="1"/>
  <c r="E1085" i="7"/>
  <c r="O1085" i="7" s="1"/>
  <c r="E1085" i="6"/>
  <c r="W1083" i="7"/>
  <c r="V1083" i="7"/>
  <c r="F1397" i="5"/>
  <c r="G1397" i="5"/>
  <c r="E1398" i="5"/>
  <c r="H1397" i="5"/>
  <c r="E1417" i="4"/>
  <c r="C1418" i="4"/>
  <c r="G1407" i="3"/>
  <c r="F1406" i="3"/>
  <c r="H1405" i="3"/>
  <c r="I1405" i="3" s="1"/>
  <c r="G1086" i="4" l="1"/>
  <c r="H1086" i="4" s="1"/>
  <c r="E1086" i="7"/>
  <c r="O1086" i="7" s="1"/>
  <c r="E1086" i="6"/>
  <c r="U1085" i="7"/>
  <c r="S1085" i="7"/>
  <c r="T1085" i="7"/>
  <c r="R1085" i="7"/>
  <c r="V1084" i="7"/>
  <c r="W1084" i="7"/>
  <c r="F1398" i="5"/>
  <c r="E1399" i="5"/>
  <c r="H1398" i="5"/>
  <c r="G1398" i="5"/>
  <c r="E1418" i="4"/>
  <c r="C1419" i="4"/>
  <c r="F1407" i="3"/>
  <c r="H1406" i="3"/>
  <c r="I1406" i="3" s="1"/>
  <c r="G1408" i="3"/>
  <c r="G1087" i="4" l="1"/>
  <c r="H1087" i="4" s="1"/>
  <c r="E1087" i="7"/>
  <c r="O1087" i="7" s="1"/>
  <c r="E1087" i="6"/>
  <c r="V1085" i="7"/>
  <c r="W1085" i="7"/>
  <c r="U1086" i="7"/>
  <c r="T1086" i="7"/>
  <c r="S1086" i="7"/>
  <c r="R1086" i="7"/>
  <c r="E1400" i="5"/>
  <c r="H1399" i="5"/>
  <c r="G1399" i="5"/>
  <c r="F1399" i="5"/>
  <c r="E1419" i="4"/>
  <c r="C1420" i="4"/>
  <c r="G1409" i="3"/>
  <c r="H1407" i="3"/>
  <c r="I1407" i="3" s="1"/>
  <c r="F1408" i="3"/>
  <c r="T1087" i="7" l="1"/>
  <c r="S1087" i="7"/>
  <c r="R1087" i="7"/>
  <c r="U1087" i="7"/>
  <c r="G1088" i="4"/>
  <c r="H1088" i="4" s="1"/>
  <c r="E1088" i="7"/>
  <c r="O1088" i="7" s="1"/>
  <c r="E1088" i="6"/>
  <c r="W1086" i="7"/>
  <c r="V1086" i="7"/>
  <c r="F1400" i="5"/>
  <c r="E1401" i="5"/>
  <c r="H1400" i="5"/>
  <c r="G1400" i="5"/>
  <c r="E1420" i="4"/>
  <c r="C1421" i="4"/>
  <c r="F1409" i="3"/>
  <c r="H1408" i="3"/>
  <c r="I1408" i="3" s="1"/>
  <c r="G1410" i="3"/>
  <c r="G1089" i="4" l="1"/>
  <c r="H1089" i="4" s="1"/>
  <c r="E1089" i="7"/>
  <c r="O1089" i="7" s="1"/>
  <c r="E1089" i="6"/>
  <c r="U1088" i="7"/>
  <c r="T1088" i="7"/>
  <c r="S1088" i="7"/>
  <c r="R1088" i="7"/>
  <c r="W1087" i="7"/>
  <c r="V1087" i="7"/>
  <c r="F1401" i="5"/>
  <c r="E1402" i="5"/>
  <c r="H1401" i="5"/>
  <c r="G1401" i="5"/>
  <c r="E1421" i="4"/>
  <c r="C1422" i="4"/>
  <c r="G1411" i="3"/>
  <c r="H1409" i="3"/>
  <c r="I1409" i="3" s="1"/>
  <c r="F1410" i="3"/>
  <c r="G1090" i="4" l="1"/>
  <c r="H1090" i="4" s="1"/>
  <c r="E1090" i="7"/>
  <c r="O1090" i="7" s="1"/>
  <c r="E1090" i="6"/>
  <c r="S1089" i="7"/>
  <c r="U1089" i="7"/>
  <c r="T1089" i="7"/>
  <c r="R1089" i="7"/>
  <c r="W1088" i="7"/>
  <c r="V1088" i="7"/>
  <c r="E1403" i="5"/>
  <c r="H1402" i="5"/>
  <c r="G1402" i="5"/>
  <c r="F1402" i="5"/>
  <c r="E1422" i="4"/>
  <c r="C1423" i="4"/>
  <c r="F1411" i="3"/>
  <c r="H1410" i="3"/>
  <c r="I1410" i="3" s="1"/>
  <c r="G1412" i="3"/>
  <c r="W1089" i="7" l="1"/>
  <c r="V1089" i="7"/>
  <c r="U1090" i="7"/>
  <c r="R1090" i="7"/>
  <c r="S1090" i="7"/>
  <c r="T1090" i="7"/>
  <c r="G1091" i="4"/>
  <c r="H1091" i="4" s="1"/>
  <c r="E1091" i="7"/>
  <c r="O1091" i="7" s="1"/>
  <c r="E1091" i="6"/>
  <c r="F1403" i="5"/>
  <c r="E1404" i="5"/>
  <c r="H1403" i="5"/>
  <c r="G1403" i="5"/>
  <c r="E1423" i="4"/>
  <c r="C1424" i="4"/>
  <c r="G1413" i="3"/>
  <c r="H1411" i="3"/>
  <c r="I1411" i="3" s="1"/>
  <c r="F1412" i="3"/>
  <c r="G1092" i="4" l="1"/>
  <c r="H1092" i="4" s="1"/>
  <c r="E1092" i="7"/>
  <c r="O1092" i="7" s="1"/>
  <c r="E1092" i="6"/>
  <c r="U1091" i="7"/>
  <c r="S1091" i="7"/>
  <c r="T1091" i="7"/>
  <c r="R1091" i="7"/>
  <c r="W1090" i="7"/>
  <c r="V1090" i="7"/>
  <c r="F1404" i="5"/>
  <c r="H1404" i="5"/>
  <c r="G1404" i="5"/>
  <c r="E1405" i="5"/>
  <c r="E1424" i="4"/>
  <c r="C1425" i="4"/>
  <c r="F1413" i="3"/>
  <c r="H1412" i="3"/>
  <c r="I1412" i="3" s="1"/>
  <c r="G1414" i="3"/>
  <c r="V1091" i="7" l="1"/>
  <c r="W1091" i="7"/>
  <c r="G1093" i="4"/>
  <c r="H1093" i="4" s="1"/>
  <c r="E1093" i="7"/>
  <c r="O1093" i="7" s="1"/>
  <c r="E1093" i="6"/>
  <c r="U1092" i="7"/>
  <c r="T1092" i="7"/>
  <c r="S1092" i="7"/>
  <c r="R1092" i="7"/>
  <c r="E1406" i="5"/>
  <c r="H1405" i="5"/>
  <c r="G1405" i="5"/>
  <c r="F1405" i="5"/>
  <c r="E1425" i="4"/>
  <c r="C1426" i="4"/>
  <c r="G1415" i="3"/>
  <c r="F1414" i="3"/>
  <c r="H1413" i="3"/>
  <c r="I1413" i="3" s="1"/>
  <c r="G1094" i="4" l="1"/>
  <c r="H1094" i="4" s="1"/>
  <c r="E1094" i="7"/>
  <c r="O1094" i="7" s="1"/>
  <c r="E1094" i="6"/>
  <c r="U1093" i="7"/>
  <c r="T1093" i="7"/>
  <c r="S1093" i="7"/>
  <c r="R1093" i="7"/>
  <c r="W1092" i="7"/>
  <c r="V1092" i="7"/>
  <c r="F1406" i="5"/>
  <c r="E1407" i="5"/>
  <c r="H1406" i="5"/>
  <c r="G1406" i="5"/>
  <c r="E1426" i="4"/>
  <c r="C1427" i="4"/>
  <c r="H1414" i="3"/>
  <c r="I1414" i="3" s="1"/>
  <c r="F1415" i="3"/>
  <c r="G1416" i="3"/>
  <c r="V1093" i="7" l="1"/>
  <c r="W1093" i="7"/>
  <c r="G1095" i="4"/>
  <c r="H1095" i="4" s="1"/>
  <c r="E1095" i="7"/>
  <c r="O1095" i="7" s="1"/>
  <c r="E1095" i="6"/>
  <c r="U1094" i="7"/>
  <c r="T1094" i="7"/>
  <c r="S1094" i="7"/>
  <c r="R1094" i="7"/>
  <c r="F1407" i="5"/>
  <c r="E1408" i="5"/>
  <c r="H1407" i="5"/>
  <c r="G1407" i="5"/>
  <c r="E1427" i="4"/>
  <c r="C1428" i="4"/>
  <c r="G1417" i="3"/>
  <c r="F1416" i="3"/>
  <c r="H1415" i="3"/>
  <c r="I1415" i="3" s="1"/>
  <c r="G1096" i="4" l="1"/>
  <c r="H1096" i="4" s="1"/>
  <c r="E1096" i="7"/>
  <c r="O1096" i="7" s="1"/>
  <c r="E1096" i="6"/>
  <c r="S1095" i="7"/>
  <c r="U1095" i="7"/>
  <c r="T1095" i="7"/>
  <c r="R1095" i="7"/>
  <c r="V1094" i="7"/>
  <c r="W1094" i="7"/>
  <c r="F1408" i="5"/>
  <c r="E1409" i="5"/>
  <c r="H1408" i="5"/>
  <c r="G1408" i="5"/>
  <c r="E1428" i="4"/>
  <c r="C1429" i="4"/>
  <c r="H1416" i="3"/>
  <c r="I1416" i="3" s="1"/>
  <c r="F1417" i="3"/>
  <c r="G1418" i="3"/>
  <c r="G1097" i="4" l="1"/>
  <c r="H1097" i="4" s="1"/>
  <c r="E1097" i="7"/>
  <c r="O1097" i="7" s="1"/>
  <c r="E1097" i="6"/>
  <c r="W1095" i="7"/>
  <c r="V1095" i="7"/>
  <c r="S1096" i="7"/>
  <c r="R1096" i="7"/>
  <c r="U1096" i="7"/>
  <c r="T1096" i="7"/>
  <c r="F1409" i="5"/>
  <c r="E1410" i="5"/>
  <c r="H1409" i="5"/>
  <c r="G1409" i="5"/>
  <c r="E1429" i="4"/>
  <c r="C1430" i="4"/>
  <c r="G1419" i="3"/>
  <c r="F1418" i="3"/>
  <c r="H1417" i="3"/>
  <c r="I1417" i="3" s="1"/>
  <c r="U1097" i="7" l="1"/>
  <c r="S1097" i="7"/>
  <c r="R1097" i="7"/>
  <c r="T1097" i="7"/>
  <c r="G1098" i="4"/>
  <c r="H1098" i="4" s="1"/>
  <c r="E1098" i="7"/>
  <c r="O1098" i="7" s="1"/>
  <c r="E1098" i="6"/>
  <c r="V1096" i="7"/>
  <c r="W1096" i="7"/>
  <c r="F1410" i="5"/>
  <c r="E1411" i="5"/>
  <c r="H1410" i="5"/>
  <c r="G1410" i="5"/>
  <c r="E1430" i="4"/>
  <c r="C1431" i="4"/>
  <c r="F1419" i="3"/>
  <c r="H1418" i="3"/>
  <c r="I1418" i="3" s="1"/>
  <c r="G1420" i="3"/>
  <c r="G1099" i="4" l="1"/>
  <c r="H1099" i="4" s="1"/>
  <c r="E1099" i="7"/>
  <c r="O1099" i="7" s="1"/>
  <c r="E1099" i="6"/>
  <c r="U1098" i="7"/>
  <c r="T1098" i="7"/>
  <c r="S1098" i="7"/>
  <c r="R1098" i="7"/>
  <c r="W1097" i="7"/>
  <c r="V1097" i="7"/>
  <c r="H1411" i="5"/>
  <c r="G1411" i="5"/>
  <c r="F1411" i="5"/>
  <c r="E1412" i="5"/>
  <c r="E1431" i="4"/>
  <c r="C1432" i="4"/>
  <c r="G1421" i="3"/>
  <c r="H1419" i="3"/>
  <c r="I1419" i="3" s="1"/>
  <c r="F1420" i="3"/>
  <c r="G1100" i="4" l="1"/>
  <c r="H1100" i="4" s="1"/>
  <c r="E1100" i="7"/>
  <c r="O1100" i="7" s="1"/>
  <c r="E1100" i="6"/>
  <c r="U1099" i="7"/>
  <c r="T1099" i="7"/>
  <c r="S1099" i="7"/>
  <c r="R1099" i="7"/>
  <c r="W1098" i="7"/>
  <c r="V1098" i="7"/>
  <c r="F1412" i="5"/>
  <c r="E1413" i="5"/>
  <c r="H1412" i="5"/>
  <c r="G1412" i="5"/>
  <c r="E1432" i="4"/>
  <c r="C1433" i="4"/>
  <c r="F1421" i="3"/>
  <c r="H1420" i="3"/>
  <c r="I1420" i="3" s="1"/>
  <c r="G1422" i="3"/>
  <c r="G1101" i="4" l="1"/>
  <c r="H1101" i="4" s="1"/>
  <c r="E1101" i="7"/>
  <c r="O1101" i="7" s="1"/>
  <c r="E1101" i="6"/>
  <c r="R1100" i="7"/>
  <c r="U1100" i="7"/>
  <c r="T1100" i="7"/>
  <c r="S1100" i="7"/>
  <c r="W1099" i="7"/>
  <c r="V1099" i="7"/>
  <c r="F1413" i="5"/>
  <c r="E1414" i="5"/>
  <c r="H1413" i="5"/>
  <c r="G1413" i="5"/>
  <c r="E1433" i="4"/>
  <c r="C1434" i="4"/>
  <c r="G1423" i="3"/>
  <c r="H1421" i="3"/>
  <c r="I1421" i="3" s="1"/>
  <c r="F1422" i="3"/>
  <c r="S1101" i="7" l="1"/>
  <c r="T1101" i="7"/>
  <c r="U1101" i="7"/>
  <c r="R1101" i="7"/>
  <c r="G1102" i="4"/>
  <c r="H1102" i="4" s="1"/>
  <c r="E1102" i="7"/>
  <c r="O1102" i="7" s="1"/>
  <c r="E1102" i="6"/>
  <c r="W1100" i="7"/>
  <c r="V1100" i="7"/>
  <c r="E1415" i="5"/>
  <c r="H1414" i="5"/>
  <c r="G1414" i="5"/>
  <c r="F1414" i="5"/>
  <c r="E1434" i="4"/>
  <c r="C1435" i="4"/>
  <c r="F1423" i="3"/>
  <c r="H1422" i="3"/>
  <c r="I1422" i="3" s="1"/>
  <c r="G1424" i="3"/>
  <c r="G1103" i="4" l="1"/>
  <c r="H1103" i="4" s="1"/>
  <c r="E1103" i="7"/>
  <c r="O1103" i="7" s="1"/>
  <c r="E1103" i="6"/>
  <c r="R1102" i="7"/>
  <c r="U1102" i="7"/>
  <c r="S1102" i="7"/>
  <c r="T1102" i="7"/>
  <c r="W1101" i="7"/>
  <c r="V1101" i="7"/>
  <c r="F1415" i="5"/>
  <c r="G1415" i="5"/>
  <c r="E1416" i="5"/>
  <c r="H1415" i="5"/>
  <c r="E1435" i="4"/>
  <c r="C1436" i="4"/>
  <c r="G1425" i="3"/>
  <c r="H1423" i="3"/>
  <c r="I1423" i="3" s="1"/>
  <c r="F1424" i="3"/>
  <c r="U1103" i="7" l="1"/>
  <c r="R1103" i="7"/>
  <c r="T1103" i="7"/>
  <c r="S1103" i="7"/>
  <c r="G1104" i="4"/>
  <c r="H1104" i="4" s="1"/>
  <c r="E1104" i="7"/>
  <c r="O1104" i="7" s="1"/>
  <c r="E1104" i="6"/>
  <c r="W1102" i="7"/>
  <c r="V1102" i="7"/>
  <c r="F1416" i="5"/>
  <c r="E1417" i="5"/>
  <c r="H1416" i="5"/>
  <c r="G1416" i="5"/>
  <c r="E1436" i="4"/>
  <c r="C1437" i="4"/>
  <c r="F1425" i="3"/>
  <c r="H1424" i="3"/>
  <c r="I1424" i="3" s="1"/>
  <c r="G1426" i="3"/>
  <c r="G1105" i="4" l="1"/>
  <c r="H1105" i="4" s="1"/>
  <c r="E1105" i="7"/>
  <c r="O1105" i="7" s="1"/>
  <c r="E1105" i="6"/>
  <c r="U1104" i="7"/>
  <c r="T1104" i="7"/>
  <c r="S1104" i="7"/>
  <c r="R1104" i="7"/>
  <c r="V1103" i="7"/>
  <c r="W1103" i="7"/>
  <c r="E1418" i="5"/>
  <c r="H1417" i="5"/>
  <c r="G1417" i="5"/>
  <c r="F1417" i="5"/>
  <c r="E1437" i="4"/>
  <c r="C1438" i="4"/>
  <c r="G1427" i="3"/>
  <c r="F1426" i="3"/>
  <c r="H1425" i="3"/>
  <c r="I1425" i="3" s="1"/>
  <c r="U1105" i="7" l="1"/>
  <c r="T1105" i="7"/>
  <c r="S1105" i="7"/>
  <c r="R1105" i="7"/>
  <c r="G1106" i="4"/>
  <c r="H1106" i="4" s="1"/>
  <c r="E1106" i="7"/>
  <c r="O1106" i="7" s="1"/>
  <c r="E1106" i="6"/>
  <c r="W1104" i="7"/>
  <c r="V1104" i="7"/>
  <c r="F1418" i="5"/>
  <c r="E1419" i="5"/>
  <c r="H1418" i="5"/>
  <c r="G1418" i="5"/>
  <c r="E1438" i="4"/>
  <c r="C1439" i="4"/>
  <c r="H1426" i="3"/>
  <c r="I1426" i="3" s="1"/>
  <c r="F1427" i="3"/>
  <c r="G1428" i="3"/>
  <c r="G1107" i="4" l="1"/>
  <c r="H1107" i="4" s="1"/>
  <c r="E1107" i="7"/>
  <c r="O1107" i="7" s="1"/>
  <c r="E1107" i="6"/>
  <c r="T1106" i="7"/>
  <c r="S1106" i="7"/>
  <c r="R1106" i="7"/>
  <c r="U1106" i="7"/>
  <c r="W1105" i="7"/>
  <c r="V1105" i="7"/>
  <c r="F1419" i="5"/>
  <c r="E1420" i="5"/>
  <c r="H1419" i="5"/>
  <c r="G1419" i="5"/>
  <c r="E1439" i="4"/>
  <c r="C1440" i="4"/>
  <c r="G1429" i="3"/>
  <c r="F1428" i="3"/>
  <c r="H1427" i="3"/>
  <c r="I1427" i="3" s="1"/>
  <c r="W1106" i="7" l="1"/>
  <c r="V1106" i="7"/>
  <c r="G1108" i="4"/>
  <c r="H1108" i="4" s="1"/>
  <c r="E1108" i="7"/>
  <c r="O1108" i="7" s="1"/>
  <c r="E1108" i="6"/>
  <c r="S1107" i="7"/>
  <c r="U1107" i="7"/>
  <c r="T1107" i="7"/>
  <c r="R1107" i="7"/>
  <c r="E1421" i="5"/>
  <c r="H1420" i="5"/>
  <c r="G1420" i="5"/>
  <c r="F1420" i="5"/>
  <c r="E1440" i="4"/>
  <c r="C1441" i="4"/>
  <c r="H1428" i="3"/>
  <c r="I1428" i="3" s="1"/>
  <c r="F1429" i="3"/>
  <c r="G1430" i="3"/>
  <c r="G1109" i="4" l="1"/>
  <c r="H1109" i="4" s="1"/>
  <c r="E1109" i="7"/>
  <c r="O1109" i="7" s="1"/>
  <c r="E1109" i="6"/>
  <c r="U1108" i="7"/>
  <c r="R1108" i="7"/>
  <c r="T1108" i="7"/>
  <c r="S1108" i="7"/>
  <c r="W1107" i="7"/>
  <c r="V1107" i="7"/>
  <c r="F1421" i="5"/>
  <c r="E1422" i="5"/>
  <c r="H1421" i="5"/>
  <c r="G1421" i="5"/>
  <c r="E1441" i="4"/>
  <c r="C1442" i="4"/>
  <c r="G1431" i="3"/>
  <c r="F1430" i="3"/>
  <c r="H1429" i="3"/>
  <c r="I1429" i="3" s="1"/>
  <c r="G1110" i="4" l="1"/>
  <c r="H1110" i="4" s="1"/>
  <c r="E1110" i="7"/>
  <c r="O1110" i="7" s="1"/>
  <c r="E1110" i="6"/>
  <c r="U1109" i="7"/>
  <c r="R1109" i="7"/>
  <c r="T1109" i="7"/>
  <c r="S1109" i="7"/>
  <c r="V1108" i="7"/>
  <c r="W1108" i="7"/>
  <c r="F1422" i="5"/>
  <c r="H1422" i="5"/>
  <c r="G1422" i="5"/>
  <c r="E1423" i="5"/>
  <c r="E1442" i="4"/>
  <c r="C1443" i="4"/>
  <c r="H1430" i="3"/>
  <c r="I1430" i="3" s="1"/>
  <c r="F1431" i="3"/>
  <c r="G1432" i="3"/>
  <c r="G1111" i="4" l="1"/>
  <c r="H1111" i="4" s="1"/>
  <c r="E1111" i="7"/>
  <c r="O1111" i="7" s="1"/>
  <c r="E1111" i="6"/>
  <c r="R1110" i="7"/>
  <c r="U1110" i="7"/>
  <c r="T1110" i="7"/>
  <c r="S1110" i="7"/>
  <c r="W1109" i="7"/>
  <c r="V1109" i="7"/>
  <c r="E1424" i="5"/>
  <c r="H1423" i="5"/>
  <c r="G1423" i="5"/>
  <c r="F1423" i="5"/>
  <c r="E1443" i="4"/>
  <c r="C1444" i="4"/>
  <c r="G1433" i="3"/>
  <c r="H1431" i="3"/>
  <c r="I1431" i="3" s="1"/>
  <c r="F1432" i="3"/>
  <c r="G1112" i="4" l="1"/>
  <c r="H1112" i="4" s="1"/>
  <c r="E1112" i="7"/>
  <c r="O1112" i="7" s="1"/>
  <c r="E1112" i="6"/>
  <c r="U1111" i="7"/>
  <c r="T1111" i="7"/>
  <c r="S1111" i="7"/>
  <c r="R1111" i="7"/>
  <c r="W1110" i="7"/>
  <c r="V1110" i="7"/>
  <c r="F1424" i="5"/>
  <c r="E1425" i="5"/>
  <c r="H1424" i="5"/>
  <c r="G1424" i="5"/>
  <c r="E1444" i="4"/>
  <c r="C1445" i="4"/>
  <c r="F1433" i="3"/>
  <c r="H1432" i="3"/>
  <c r="I1432" i="3" s="1"/>
  <c r="G1434" i="3"/>
  <c r="W1111" i="7" l="1"/>
  <c r="V1111" i="7"/>
  <c r="U1112" i="7"/>
  <c r="T1112" i="7"/>
  <c r="S1112" i="7"/>
  <c r="R1112" i="7"/>
  <c r="G1113" i="4"/>
  <c r="H1113" i="4" s="1"/>
  <c r="E1113" i="7"/>
  <c r="O1113" i="7" s="1"/>
  <c r="E1113" i="6"/>
  <c r="F1425" i="5"/>
  <c r="E1426" i="5"/>
  <c r="H1425" i="5"/>
  <c r="G1425" i="5"/>
  <c r="E1445" i="4"/>
  <c r="C1446" i="4"/>
  <c r="G1435" i="3"/>
  <c r="H1433" i="3"/>
  <c r="I1433" i="3" s="1"/>
  <c r="F1434" i="3"/>
  <c r="G1114" i="4" l="1"/>
  <c r="H1114" i="4" s="1"/>
  <c r="E1114" i="7"/>
  <c r="O1114" i="7" s="1"/>
  <c r="E1114" i="6"/>
  <c r="S1113" i="7"/>
  <c r="U1113" i="7"/>
  <c r="T1113" i="7"/>
  <c r="R1113" i="7"/>
  <c r="W1112" i="7"/>
  <c r="V1112" i="7"/>
  <c r="F1426" i="5"/>
  <c r="E1427" i="5"/>
  <c r="H1426" i="5"/>
  <c r="G1426" i="5"/>
  <c r="E1446" i="4"/>
  <c r="C1447" i="4"/>
  <c r="F1435" i="3"/>
  <c r="H1434" i="3"/>
  <c r="I1434" i="3" s="1"/>
  <c r="G1436" i="3"/>
  <c r="W1113" i="7" l="1"/>
  <c r="V1113" i="7"/>
  <c r="U1114" i="7"/>
  <c r="R1114" i="7"/>
  <c r="S1114" i="7"/>
  <c r="T1114" i="7"/>
  <c r="G1115" i="4"/>
  <c r="H1115" i="4" s="1"/>
  <c r="E1115" i="7"/>
  <c r="O1115" i="7" s="1"/>
  <c r="E1115" i="6"/>
  <c r="F1427" i="5"/>
  <c r="E1428" i="5"/>
  <c r="H1427" i="5"/>
  <c r="G1427" i="5"/>
  <c r="E1447" i="4"/>
  <c r="C1448" i="4"/>
  <c r="G1437" i="3"/>
  <c r="H1435" i="3"/>
  <c r="I1435" i="3" s="1"/>
  <c r="F1436" i="3"/>
  <c r="G1116" i="4" l="1"/>
  <c r="H1116" i="4" s="1"/>
  <c r="E1116" i="7"/>
  <c r="O1116" i="7" s="1"/>
  <c r="E1116" i="6"/>
  <c r="U1115" i="7"/>
  <c r="R1115" i="7"/>
  <c r="T1115" i="7"/>
  <c r="S1115" i="7"/>
  <c r="W1114" i="7"/>
  <c r="V1114" i="7"/>
  <c r="F1428" i="5"/>
  <c r="E1429" i="5"/>
  <c r="H1428" i="5"/>
  <c r="G1428" i="5"/>
  <c r="E1448" i="4"/>
  <c r="C1449" i="4"/>
  <c r="F1437" i="3"/>
  <c r="H1436" i="3"/>
  <c r="I1436" i="3" s="1"/>
  <c r="G1438" i="3"/>
  <c r="W1115" i="7" l="1"/>
  <c r="V1115" i="7"/>
  <c r="U1116" i="7"/>
  <c r="T1116" i="7"/>
  <c r="S1116" i="7"/>
  <c r="R1116" i="7"/>
  <c r="G1117" i="4"/>
  <c r="H1117" i="4" s="1"/>
  <c r="E1117" i="7"/>
  <c r="O1117" i="7" s="1"/>
  <c r="E1117" i="6"/>
  <c r="H1429" i="5"/>
  <c r="G1429" i="5"/>
  <c r="F1429" i="5"/>
  <c r="E1430" i="5"/>
  <c r="E1449" i="4"/>
  <c r="C1450" i="4"/>
  <c r="G1439" i="3"/>
  <c r="F1438" i="3"/>
  <c r="H1437" i="3"/>
  <c r="I1437" i="3" s="1"/>
  <c r="G1118" i="4" l="1"/>
  <c r="H1118" i="4" s="1"/>
  <c r="E1118" i="7"/>
  <c r="O1118" i="7" s="1"/>
  <c r="E1118" i="6"/>
  <c r="U1117" i="7"/>
  <c r="T1117" i="7"/>
  <c r="S1117" i="7"/>
  <c r="R1117" i="7"/>
  <c r="W1116" i="7"/>
  <c r="V1116" i="7"/>
  <c r="F1430" i="5"/>
  <c r="E1431" i="5"/>
  <c r="H1430" i="5"/>
  <c r="G1430" i="5"/>
  <c r="E1450" i="4"/>
  <c r="C1451" i="4"/>
  <c r="H1438" i="3"/>
  <c r="I1438" i="3" s="1"/>
  <c r="F1439" i="3"/>
  <c r="G1440" i="3"/>
  <c r="G1119" i="4" l="1"/>
  <c r="H1119" i="4" s="1"/>
  <c r="E1119" i="7"/>
  <c r="O1119" i="7" s="1"/>
  <c r="E1119" i="6"/>
  <c r="U1118" i="7"/>
  <c r="T1118" i="7"/>
  <c r="S1118" i="7"/>
  <c r="R1118" i="7"/>
  <c r="W1117" i="7"/>
  <c r="V1117" i="7"/>
  <c r="F1431" i="5"/>
  <c r="E1432" i="5"/>
  <c r="H1431" i="5"/>
  <c r="G1431" i="5"/>
  <c r="E1451" i="4"/>
  <c r="C1452" i="4"/>
  <c r="G1441" i="3"/>
  <c r="F1440" i="3"/>
  <c r="H1439" i="3"/>
  <c r="I1439" i="3" s="1"/>
  <c r="S1119" i="7" l="1"/>
  <c r="U1119" i="7"/>
  <c r="T1119" i="7"/>
  <c r="R1119" i="7"/>
  <c r="G1120" i="4"/>
  <c r="H1120" i="4" s="1"/>
  <c r="E1120" i="7"/>
  <c r="O1120" i="7" s="1"/>
  <c r="E1120" i="6"/>
  <c r="V1118" i="7"/>
  <c r="W1118" i="7"/>
  <c r="G1432" i="5"/>
  <c r="F1432" i="5"/>
  <c r="E1433" i="5"/>
  <c r="H1432" i="5"/>
  <c r="E1452" i="4"/>
  <c r="C1453" i="4"/>
  <c r="H1440" i="3"/>
  <c r="I1440" i="3" s="1"/>
  <c r="F1441" i="3"/>
  <c r="G1442" i="3"/>
  <c r="G1121" i="4" l="1"/>
  <c r="H1121" i="4" s="1"/>
  <c r="E1121" i="7"/>
  <c r="O1121" i="7" s="1"/>
  <c r="E1121" i="6"/>
  <c r="U1120" i="7"/>
  <c r="R1120" i="7"/>
  <c r="S1120" i="7"/>
  <c r="T1120" i="7"/>
  <c r="W1119" i="7"/>
  <c r="V1119" i="7"/>
  <c r="F1433" i="5"/>
  <c r="E1434" i="5"/>
  <c r="H1433" i="5"/>
  <c r="G1433" i="5"/>
  <c r="E1453" i="4"/>
  <c r="C1454" i="4"/>
  <c r="G1443" i="3"/>
  <c r="F1442" i="3"/>
  <c r="H1441" i="3"/>
  <c r="I1441" i="3" s="1"/>
  <c r="W1120" i="7" l="1"/>
  <c r="V1120" i="7"/>
  <c r="U1121" i="7"/>
  <c r="S1121" i="7"/>
  <c r="R1121" i="7"/>
  <c r="T1121" i="7"/>
  <c r="G1122" i="4"/>
  <c r="H1122" i="4" s="1"/>
  <c r="E1122" i="7"/>
  <c r="O1122" i="7" s="1"/>
  <c r="E1122" i="6"/>
  <c r="F1434" i="5"/>
  <c r="E1435" i="5"/>
  <c r="H1434" i="5"/>
  <c r="G1434" i="5"/>
  <c r="E1454" i="4"/>
  <c r="C1455" i="4"/>
  <c r="H1442" i="3"/>
  <c r="I1442" i="3" s="1"/>
  <c r="F1443" i="3"/>
  <c r="G1444" i="3"/>
  <c r="G1123" i="4" l="1"/>
  <c r="H1123" i="4" s="1"/>
  <c r="E1123" i="7"/>
  <c r="O1123" i="7" s="1"/>
  <c r="E1123" i="6"/>
  <c r="R1122" i="7"/>
  <c r="U1122" i="7"/>
  <c r="T1122" i="7"/>
  <c r="S1122" i="7"/>
  <c r="W1121" i="7"/>
  <c r="V1121" i="7"/>
  <c r="G1435" i="5"/>
  <c r="F1435" i="5"/>
  <c r="E1436" i="5"/>
  <c r="H1435" i="5"/>
  <c r="E1455" i="4"/>
  <c r="C1456" i="4"/>
  <c r="G1445" i="3"/>
  <c r="H1443" i="3"/>
  <c r="I1443" i="3" s="1"/>
  <c r="F1444" i="3"/>
  <c r="G1124" i="4" l="1"/>
  <c r="H1124" i="4" s="1"/>
  <c r="E1124" i="7"/>
  <c r="O1124" i="7" s="1"/>
  <c r="E1124" i="6"/>
  <c r="W1122" i="7"/>
  <c r="V1122" i="7"/>
  <c r="S1123" i="7"/>
  <c r="R1123" i="7"/>
  <c r="U1123" i="7"/>
  <c r="T1123" i="7"/>
  <c r="F1436" i="5"/>
  <c r="E1437" i="5"/>
  <c r="H1436" i="5"/>
  <c r="G1436" i="5"/>
  <c r="E1456" i="4"/>
  <c r="C1457" i="4"/>
  <c r="F1445" i="3"/>
  <c r="H1444" i="3"/>
  <c r="I1444" i="3" s="1"/>
  <c r="G1446" i="3"/>
  <c r="W1123" i="7" l="1"/>
  <c r="V1123" i="7"/>
  <c r="G1125" i="4"/>
  <c r="H1125" i="4" s="1"/>
  <c r="E1125" i="7"/>
  <c r="O1125" i="7" s="1"/>
  <c r="E1125" i="6"/>
  <c r="R1124" i="7"/>
  <c r="U1124" i="7"/>
  <c r="S1124" i="7"/>
  <c r="T1124" i="7"/>
  <c r="F1437" i="5"/>
  <c r="E1438" i="5"/>
  <c r="H1437" i="5"/>
  <c r="G1437" i="5"/>
  <c r="E1457" i="4"/>
  <c r="C1458" i="4"/>
  <c r="G1447" i="3"/>
  <c r="H1445" i="3"/>
  <c r="I1445" i="3" s="1"/>
  <c r="F1446" i="3"/>
  <c r="G1126" i="4" l="1"/>
  <c r="H1126" i="4" s="1"/>
  <c r="E1126" i="7"/>
  <c r="O1126" i="7" s="1"/>
  <c r="E1126" i="6"/>
  <c r="S1125" i="7"/>
  <c r="T1125" i="7"/>
  <c r="U1125" i="7"/>
  <c r="R1125" i="7"/>
  <c r="W1124" i="7"/>
  <c r="V1124" i="7"/>
  <c r="G1438" i="5"/>
  <c r="F1438" i="5"/>
  <c r="H1438" i="5"/>
  <c r="E1439" i="5"/>
  <c r="E1458" i="4"/>
  <c r="C1459" i="4"/>
  <c r="F1447" i="3"/>
  <c r="H1446" i="3"/>
  <c r="I1446" i="3" s="1"/>
  <c r="G1448" i="3"/>
  <c r="U1126" i="7" l="1"/>
  <c r="R1126" i="7"/>
  <c r="S1126" i="7"/>
  <c r="T1126" i="7"/>
  <c r="G1127" i="4"/>
  <c r="H1127" i="4" s="1"/>
  <c r="E1127" i="7"/>
  <c r="O1127" i="7" s="1"/>
  <c r="E1127" i="6"/>
  <c r="V1125" i="7"/>
  <c r="W1125" i="7"/>
  <c r="F1439" i="5"/>
  <c r="E1440" i="5"/>
  <c r="H1439" i="5"/>
  <c r="G1439" i="5"/>
  <c r="E1459" i="4"/>
  <c r="C1460" i="4"/>
  <c r="G1449" i="3"/>
  <c r="H1447" i="3"/>
  <c r="I1447" i="3" s="1"/>
  <c r="F1448" i="3"/>
  <c r="W1126" i="7" l="1"/>
  <c r="V1126" i="7"/>
  <c r="G1128" i="4"/>
  <c r="H1128" i="4" s="1"/>
  <c r="E1128" i="7"/>
  <c r="O1128" i="7" s="1"/>
  <c r="E1128" i="6"/>
  <c r="U1127" i="7"/>
  <c r="S1127" i="7"/>
  <c r="T1127" i="7"/>
  <c r="R1127" i="7"/>
  <c r="F1440" i="5"/>
  <c r="E1441" i="5"/>
  <c r="H1440" i="5"/>
  <c r="G1440" i="5"/>
  <c r="E1460" i="4"/>
  <c r="C1461" i="4"/>
  <c r="F1449" i="3"/>
  <c r="H1448" i="3"/>
  <c r="I1448" i="3" s="1"/>
  <c r="G1450" i="3"/>
  <c r="G1129" i="4" l="1"/>
  <c r="H1129" i="4" s="1"/>
  <c r="E1129" i="7"/>
  <c r="O1129" i="7" s="1"/>
  <c r="E1129" i="6"/>
  <c r="T1128" i="7"/>
  <c r="S1128" i="7"/>
  <c r="R1128" i="7"/>
  <c r="U1128" i="7"/>
  <c r="W1127" i="7"/>
  <c r="V1127" i="7"/>
  <c r="G1441" i="5"/>
  <c r="F1441" i="5"/>
  <c r="E1442" i="5"/>
  <c r="H1441" i="5"/>
  <c r="E1461" i="4"/>
  <c r="C1462" i="4"/>
  <c r="G1451" i="3"/>
  <c r="F1450" i="3"/>
  <c r="H1449" i="3"/>
  <c r="I1449" i="3" s="1"/>
  <c r="G1130" i="4" l="1"/>
  <c r="H1130" i="4" s="1"/>
  <c r="E1130" i="7"/>
  <c r="O1130" i="7" s="1"/>
  <c r="E1130" i="6"/>
  <c r="W1128" i="7"/>
  <c r="V1128" i="7"/>
  <c r="S1129" i="7"/>
  <c r="R1129" i="7"/>
  <c r="U1129" i="7"/>
  <c r="T1129" i="7"/>
  <c r="F1442" i="5"/>
  <c r="E1443" i="5"/>
  <c r="H1442" i="5"/>
  <c r="G1442" i="5"/>
  <c r="E1462" i="4"/>
  <c r="C1463" i="4"/>
  <c r="H1450" i="3"/>
  <c r="I1450" i="3" s="1"/>
  <c r="F1451" i="3"/>
  <c r="G1452" i="3"/>
  <c r="G1131" i="4" l="1"/>
  <c r="H1131" i="4" s="1"/>
  <c r="E1131" i="7"/>
  <c r="O1131" i="7" s="1"/>
  <c r="E1131" i="6"/>
  <c r="T1130" i="7"/>
  <c r="S1130" i="7"/>
  <c r="R1130" i="7"/>
  <c r="U1130" i="7"/>
  <c r="W1129" i="7"/>
  <c r="V1129" i="7"/>
  <c r="F1443" i="5"/>
  <c r="E1444" i="5"/>
  <c r="H1443" i="5"/>
  <c r="G1443" i="5"/>
  <c r="E1463" i="4"/>
  <c r="C1464" i="4"/>
  <c r="G1453" i="3"/>
  <c r="F1452" i="3"/>
  <c r="H1451" i="3"/>
  <c r="I1451" i="3" s="1"/>
  <c r="W1130" i="7" l="1"/>
  <c r="V1130" i="7"/>
  <c r="S1131" i="7"/>
  <c r="U1131" i="7"/>
  <c r="T1131" i="7"/>
  <c r="R1131" i="7"/>
  <c r="G1132" i="4"/>
  <c r="H1132" i="4" s="1"/>
  <c r="E1132" i="7"/>
  <c r="O1132" i="7" s="1"/>
  <c r="E1132" i="6"/>
  <c r="G1444" i="5"/>
  <c r="F1444" i="5"/>
  <c r="E1445" i="5"/>
  <c r="H1444" i="5"/>
  <c r="E1464" i="4"/>
  <c r="C1465" i="4"/>
  <c r="H1452" i="3"/>
  <c r="I1452" i="3" s="1"/>
  <c r="F1453" i="3"/>
  <c r="G1454" i="3"/>
  <c r="G1133" i="4" l="1"/>
  <c r="H1133" i="4" s="1"/>
  <c r="E1133" i="7"/>
  <c r="O1133" i="7" s="1"/>
  <c r="E1133" i="6"/>
  <c r="U1132" i="7"/>
  <c r="R1132" i="7"/>
  <c r="S1132" i="7"/>
  <c r="T1132" i="7"/>
  <c r="W1131" i="7"/>
  <c r="V1131" i="7"/>
  <c r="F1445" i="5"/>
  <c r="E1446" i="5"/>
  <c r="H1445" i="5"/>
  <c r="G1445" i="5"/>
  <c r="E1465" i="4"/>
  <c r="C1466" i="4"/>
  <c r="G1455" i="3"/>
  <c r="F1454" i="3"/>
  <c r="H1453" i="3"/>
  <c r="I1453" i="3" s="1"/>
  <c r="G1134" i="4" l="1"/>
  <c r="H1134" i="4" s="1"/>
  <c r="E1134" i="7"/>
  <c r="O1134" i="7" s="1"/>
  <c r="E1134" i="6"/>
  <c r="W1132" i="7"/>
  <c r="V1132" i="7"/>
  <c r="U1133" i="7"/>
  <c r="S1133" i="7"/>
  <c r="T1133" i="7"/>
  <c r="R1133" i="7"/>
  <c r="F1446" i="5"/>
  <c r="E1447" i="5"/>
  <c r="H1446" i="5"/>
  <c r="G1446" i="5"/>
  <c r="E1466" i="4"/>
  <c r="C1467" i="4"/>
  <c r="H1454" i="3"/>
  <c r="I1454" i="3" s="1"/>
  <c r="F1455" i="3"/>
  <c r="G1456" i="3"/>
  <c r="G1135" i="4" l="1"/>
  <c r="H1135" i="4" s="1"/>
  <c r="E1135" i="7"/>
  <c r="O1135" i="7" s="1"/>
  <c r="E1135" i="6"/>
  <c r="U1134" i="7"/>
  <c r="T1134" i="7"/>
  <c r="S1134" i="7"/>
  <c r="R1134" i="7"/>
  <c r="W1133" i="7"/>
  <c r="V1133" i="7"/>
  <c r="G1447" i="5"/>
  <c r="F1447" i="5"/>
  <c r="H1447" i="5"/>
  <c r="E1448" i="5"/>
  <c r="E1467" i="4"/>
  <c r="C1468" i="4"/>
  <c r="G1457" i="3"/>
  <c r="F1456" i="3"/>
  <c r="H1455" i="3"/>
  <c r="I1455" i="3" s="1"/>
  <c r="V1134" i="7" l="1"/>
  <c r="W1134" i="7"/>
  <c r="U1135" i="7"/>
  <c r="T1135" i="7"/>
  <c r="S1135" i="7"/>
  <c r="R1135" i="7"/>
  <c r="G1136" i="4"/>
  <c r="H1136" i="4" s="1"/>
  <c r="E1136" i="7"/>
  <c r="O1136" i="7" s="1"/>
  <c r="E1136" i="6"/>
  <c r="F1448" i="5"/>
  <c r="E1449" i="5"/>
  <c r="H1448" i="5"/>
  <c r="G1448" i="5"/>
  <c r="E1468" i="4"/>
  <c r="C1469" i="4"/>
  <c r="F1457" i="3"/>
  <c r="H1456" i="3"/>
  <c r="I1456" i="3" s="1"/>
  <c r="G1458" i="3"/>
  <c r="G1137" i="4" l="1"/>
  <c r="H1137" i="4" s="1"/>
  <c r="E1137" i="7"/>
  <c r="O1137" i="7" s="1"/>
  <c r="E1137" i="6"/>
  <c r="U1136" i="7"/>
  <c r="T1136" i="7"/>
  <c r="S1136" i="7"/>
  <c r="R1136" i="7"/>
  <c r="W1135" i="7"/>
  <c r="V1135" i="7"/>
  <c r="F1449" i="5"/>
  <c r="E1450" i="5"/>
  <c r="H1449" i="5"/>
  <c r="G1449" i="5"/>
  <c r="E1469" i="4"/>
  <c r="C1470" i="4"/>
  <c r="G1459" i="3"/>
  <c r="H1457" i="3"/>
  <c r="I1457" i="3" s="1"/>
  <c r="F1458" i="3"/>
  <c r="W1136" i="7" l="1"/>
  <c r="V1136" i="7"/>
  <c r="G1138" i="4"/>
  <c r="H1138" i="4" s="1"/>
  <c r="E1138" i="7"/>
  <c r="O1138" i="7" s="1"/>
  <c r="E1138" i="6"/>
  <c r="S1137" i="7"/>
  <c r="U1137" i="7"/>
  <c r="T1137" i="7"/>
  <c r="R1137" i="7"/>
  <c r="G1450" i="5"/>
  <c r="F1450" i="5"/>
  <c r="E1451" i="5"/>
  <c r="H1450" i="5"/>
  <c r="E1470" i="4"/>
  <c r="C1471" i="4"/>
  <c r="F1459" i="3"/>
  <c r="H1458" i="3"/>
  <c r="I1458" i="3" s="1"/>
  <c r="G1460" i="3"/>
  <c r="G1139" i="4" l="1"/>
  <c r="H1139" i="4" s="1"/>
  <c r="E1139" i="7"/>
  <c r="O1139" i="7" s="1"/>
  <c r="E1139" i="6"/>
  <c r="U1138" i="7"/>
  <c r="R1138" i="7"/>
  <c r="S1138" i="7"/>
  <c r="T1138" i="7"/>
  <c r="W1137" i="7"/>
  <c r="V1137" i="7"/>
  <c r="F1451" i="5"/>
  <c r="E1452" i="5"/>
  <c r="H1451" i="5"/>
  <c r="G1451" i="5"/>
  <c r="E1471" i="4"/>
  <c r="C1472" i="4"/>
  <c r="G1461" i="3"/>
  <c r="H1459" i="3"/>
  <c r="I1459" i="3" s="1"/>
  <c r="F1460" i="3"/>
  <c r="G1140" i="4" l="1"/>
  <c r="H1140" i="4" s="1"/>
  <c r="E1140" i="7"/>
  <c r="O1140" i="7" s="1"/>
  <c r="E1140" i="6"/>
  <c r="U1139" i="7"/>
  <c r="S1139" i="7"/>
  <c r="T1139" i="7"/>
  <c r="R1139" i="7"/>
  <c r="V1138" i="7"/>
  <c r="W1138" i="7"/>
  <c r="F1452" i="5"/>
  <c r="E1453" i="5"/>
  <c r="H1452" i="5"/>
  <c r="G1452" i="5"/>
  <c r="E1472" i="4"/>
  <c r="C1473" i="4"/>
  <c r="F1461" i="3"/>
  <c r="H1460" i="3"/>
  <c r="I1460" i="3" s="1"/>
  <c r="G1462" i="3"/>
  <c r="W1139" i="7" l="1"/>
  <c r="V1139" i="7"/>
  <c r="G1141" i="4"/>
  <c r="H1141" i="4" s="1"/>
  <c r="E1141" i="6"/>
  <c r="E1141" i="7"/>
  <c r="O1141" i="7" s="1"/>
  <c r="U1140" i="7"/>
  <c r="T1140" i="7"/>
  <c r="S1140" i="7"/>
  <c r="R1140" i="7"/>
  <c r="G1453" i="5"/>
  <c r="F1453" i="5"/>
  <c r="E1454" i="5"/>
  <c r="H1453" i="5"/>
  <c r="E1473" i="4"/>
  <c r="C1474" i="4"/>
  <c r="G1463" i="3"/>
  <c r="H1461" i="3"/>
  <c r="I1461" i="3" s="1"/>
  <c r="F1462" i="3"/>
  <c r="G1142" i="4" l="1"/>
  <c r="H1142" i="4" s="1"/>
  <c r="E1142" i="7"/>
  <c r="O1142" i="7" s="1"/>
  <c r="E1142" i="6"/>
  <c r="U1141" i="7"/>
  <c r="T1141" i="7"/>
  <c r="S1141" i="7"/>
  <c r="R1141" i="7"/>
  <c r="V1140" i="7"/>
  <c r="W1140" i="7"/>
  <c r="F1454" i="5"/>
  <c r="E1455" i="5"/>
  <c r="H1454" i="5"/>
  <c r="G1454" i="5"/>
  <c r="E1474" i="4"/>
  <c r="C1475" i="4"/>
  <c r="F1463" i="3"/>
  <c r="H1462" i="3"/>
  <c r="I1462" i="3" s="1"/>
  <c r="G1464" i="3"/>
  <c r="G1143" i="4" l="1"/>
  <c r="H1143" i="4" s="1"/>
  <c r="E1143" i="7"/>
  <c r="O1143" i="7" s="1"/>
  <c r="E1143" i="6"/>
  <c r="W1141" i="7"/>
  <c r="V1141" i="7"/>
  <c r="U1142" i="7"/>
  <c r="T1142" i="7"/>
  <c r="S1142" i="7"/>
  <c r="R1142" i="7"/>
  <c r="F1455" i="5"/>
  <c r="E1456" i="5"/>
  <c r="H1455" i="5"/>
  <c r="G1455" i="5"/>
  <c r="E1475" i="4"/>
  <c r="C1476" i="4"/>
  <c r="G1465" i="3"/>
  <c r="H1463" i="3"/>
  <c r="I1463" i="3" s="1"/>
  <c r="F1464" i="3"/>
  <c r="G1144" i="4" l="1"/>
  <c r="H1144" i="4" s="1"/>
  <c r="E1144" i="7"/>
  <c r="O1144" i="7" s="1"/>
  <c r="E1144" i="6"/>
  <c r="S1143" i="7"/>
  <c r="U1143" i="7"/>
  <c r="T1143" i="7"/>
  <c r="R1143" i="7"/>
  <c r="W1142" i="7"/>
  <c r="V1142" i="7"/>
  <c r="G1456" i="5"/>
  <c r="F1456" i="5"/>
  <c r="H1456" i="5"/>
  <c r="E1457" i="5"/>
  <c r="E1476" i="4"/>
  <c r="C1477" i="4"/>
  <c r="F1465" i="3"/>
  <c r="H1464" i="3"/>
  <c r="I1464" i="3" s="1"/>
  <c r="G1466" i="3"/>
  <c r="W1143" i="7" l="1"/>
  <c r="V1143" i="7"/>
  <c r="U1144" i="7"/>
  <c r="R1144" i="7"/>
  <c r="S1144" i="7"/>
  <c r="T1144" i="7"/>
  <c r="G1145" i="4"/>
  <c r="H1145" i="4" s="1"/>
  <c r="E1145" i="7"/>
  <c r="O1145" i="7" s="1"/>
  <c r="E1145" i="6"/>
  <c r="F1457" i="5"/>
  <c r="E1458" i="5"/>
  <c r="H1457" i="5"/>
  <c r="G1457" i="5"/>
  <c r="E1477" i="4"/>
  <c r="C1478" i="4"/>
  <c r="G1467" i="3"/>
  <c r="H1465" i="3"/>
  <c r="I1465" i="3" s="1"/>
  <c r="F1466" i="3"/>
  <c r="G1146" i="4" l="1"/>
  <c r="H1146" i="4" s="1"/>
  <c r="E1146" i="7"/>
  <c r="O1146" i="7" s="1"/>
  <c r="E1146" i="6"/>
  <c r="W1144" i="7"/>
  <c r="V1144" i="7"/>
  <c r="U1145" i="7"/>
  <c r="S1145" i="7"/>
  <c r="R1145" i="7"/>
  <c r="T1145" i="7"/>
  <c r="F1458" i="5"/>
  <c r="E1459" i="5"/>
  <c r="H1458" i="5"/>
  <c r="G1458" i="5"/>
  <c r="E1478" i="4"/>
  <c r="C1479" i="4"/>
  <c r="F1467" i="3"/>
  <c r="H1466" i="3"/>
  <c r="I1466" i="3" s="1"/>
  <c r="G1468" i="3"/>
  <c r="V1145" i="7" l="1"/>
  <c r="W1145" i="7"/>
  <c r="U1146" i="7"/>
  <c r="T1146" i="7"/>
  <c r="S1146" i="7"/>
  <c r="R1146" i="7"/>
  <c r="G1147" i="4"/>
  <c r="H1147" i="4" s="1"/>
  <c r="E1147" i="7"/>
  <c r="O1147" i="7" s="1"/>
  <c r="E1147" i="6"/>
  <c r="G1459" i="5"/>
  <c r="F1459" i="5"/>
  <c r="E1460" i="5"/>
  <c r="H1459" i="5"/>
  <c r="E1479" i="4"/>
  <c r="C1480" i="4"/>
  <c r="G1469" i="3"/>
  <c r="H1467" i="3"/>
  <c r="I1467" i="3" s="1"/>
  <c r="F1468" i="3"/>
  <c r="G1148" i="4" l="1"/>
  <c r="H1148" i="4" s="1"/>
  <c r="E1148" i="7"/>
  <c r="O1148" i="7" s="1"/>
  <c r="E1148" i="6"/>
  <c r="U1147" i="7"/>
  <c r="T1147" i="7"/>
  <c r="S1147" i="7"/>
  <c r="R1147" i="7"/>
  <c r="V1146" i="7"/>
  <c r="W1146" i="7"/>
  <c r="F1460" i="5"/>
  <c r="E1461" i="5"/>
  <c r="H1460" i="5"/>
  <c r="G1460" i="5"/>
  <c r="E1480" i="4"/>
  <c r="C1481" i="4"/>
  <c r="H1468" i="3"/>
  <c r="I1468" i="3" s="1"/>
  <c r="F1469" i="3"/>
  <c r="G1470" i="3"/>
  <c r="G1149" i="4" l="1"/>
  <c r="H1149" i="4" s="1"/>
  <c r="E1149" i="7"/>
  <c r="O1149" i="7" s="1"/>
  <c r="E1149" i="6"/>
  <c r="W1147" i="7"/>
  <c r="V1147" i="7"/>
  <c r="R1148" i="7"/>
  <c r="U1148" i="7"/>
  <c r="T1148" i="7"/>
  <c r="S1148" i="7"/>
  <c r="F1461" i="5"/>
  <c r="E1462" i="5"/>
  <c r="H1461" i="5"/>
  <c r="G1461" i="5"/>
  <c r="E1481" i="4"/>
  <c r="C1482" i="4"/>
  <c r="G1471" i="3"/>
  <c r="F1470" i="3"/>
  <c r="H1469" i="3"/>
  <c r="I1469" i="3" s="1"/>
  <c r="T1149" i="7" l="1"/>
  <c r="U1149" i="7"/>
  <c r="S1149" i="7"/>
  <c r="R1149" i="7"/>
  <c r="G1150" i="4"/>
  <c r="H1150" i="4" s="1"/>
  <c r="E1150" i="7"/>
  <c r="O1150" i="7" s="1"/>
  <c r="E1150" i="6"/>
  <c r="W1148" i="7"/>
  <c r="V1148" i="7"/>
  <c r="G1462" i="5"/>
  <c r="F1462" i="5"/>
  <c r="E1463" i="5"/>
  <c r="H1462" i="5"/>
  <c r="E1482" i="4"/>
  <c r="C1483" i="4"/>
  <c r="H1470" i="3"/>
  <c r="I1470" i="3" s="1"/>
  <c r="F1471" i="3"/>
  <c r="G1472" i="3"/>
  <c r="G1151" i="4" l="1"/>
  <c r="H1151" i="4" s="1"/>
  <c r="E1151" i="7"/>
  <c r="O1151" i="7" s="1"/>
  <c r="E1151" i="6"/>
  <c r="U1150" i="7"/>
  <c r="R1150" i="7"/>
  <c r="T1150" i="7"/>
  <c r="S1150" i="7"/>
  <c r="V1149" i="7"/>
  <c r="W1149" i="7"/>
  <c r="F1463" i="5"/>
  <c r="E1464" i="5"/>
  <c r="H1463" i="5"/>
  <c r="G1463" i="5"/>
  <c r="E1483" i="4"/>
  <c r="C1484" i="4"/>
  <c r="G1473" i="3"/>
  <c r="H1471" i="3"/>
  <c r="I1471" i="3" s="1"/>
  <c r="F1472" i="3"/>
  <c r="G1152" i="4" l="1"/>
  <c r="H1152" i="4" s="1"/>
  <c r="E1152" i="7"/>
  <c r="O1152" i="7" s="1"/>
  <c r="E1152" i="6"/>
  <c r="V1150" i="7"/>
  <c r="W1150" i="7"/>
  <c r="U1151" i="7"/>
  <c r="R1151" i="7"/>
  <c r="T1151" i="7"/>
  <c r="S1151" i="7"/>
  <c r="F1464" i="5"/>
  <c r="E1465" i="5"/>
  <c r="H1464" i="5"/>
  <c r="G1464" i="5"/>
  <c r="E1484" i="4"/>
  <c r="C1485" i="4"/>
  <c r="F1473" i="3"/>
  <c r="H1472" i="3"/>
  <c r="I1472" i="3" s="1"/>
  <c r="G1474" i="3"/>
  <c r="G1153" i="4" l="1"/>
  <c r="H1153" i="4" s="1"/>
  <c r="E1153" i="6"/>
  <c r="E1153" i="7"/>
  <c r="O1153" i="7" s="1"/>
  <c r="U1152" i="7"/>
  <c r="T1152" i="7"/>
  <c r="S1152" i="7"/>
  <c r="R1152" i="7"/>
  <c r="V1151" i="7"/>
  <c r="W1151" i="7"/>
  <c r="G1465" i="5"/>
  <c r="F1465" i="5"/>
  <c r="H1465" i="5"/>
  <c r="E1466" i="5"/>
  <c r="E1485" i="4"/>
  <c r="C1486" i="4"/>
  <c r="G1475" i="3"/>
  <c r="F1474" i="3"/>
  <c r="H1473" i="3"/>
  <c r="I1473" i="3" s="1"/>
  <c r="G1154" i="4" l="1"/>
  <c r="H1154" i="4" s="1"/>
  <c r="E1154" i="7"/>
  <c r="O1154" i="7" s="1"/>
  <c r="E1154" i="6"/>
  <c r="V1152" i="7"/>
  <c r="W1152" i="7"/>
  <c r="U1153" i="7"/>
  <c r="T1153" i="7"/>
  <c r="S1153" i="7"/>
  <c r="R1153" i="7"/>
  <c r="F1466" i="5"/>
  <c r="E1467" i="5"/>
  <c r="H1466" i="5"/>
  <c r="G1466" i="5"/>
  <c r="E1486" i="4"/>
  <c r="C1487" i="4"/>
  <c r="H1474" i="3"/>
  <c r="I1474" i="3" s="1"/>
  <c r="F1475" i="3"/>
  <c r="G1476" i="3"/>
  <c r="T1154" i="7" l="1"/>
  <c r="S1154" i="7"/>
  <c r="R1154" i="7"/>
  <c r="U1154" i="7"/>
  <c r="G1155" i="4"/>
  <c r="H1155" i="4" s="1"/>
  <c r="E1155" i="7"/>
  <c r="O1155" i="7" s="1"/>
  <c r="E1155" i="6"/>
  <c r="W1153" i="7"/>
  <c r="V1153" i="7"/>
  <c r="F1467" i="5"/>
  <c r="H1467" i="5"/>
  <c r="E1468" i="5"/>
  <c r="G1467" i="5"/>
  <c r="E1487" i="4"/>
  <c r="C1488" i="4"/>
  <c r="G1477" i="3"/>
  <c r="F1476" i="3"/>
  <c r="H1475" i="3"/>
  <c r="I1475" i="3" s="1"/>
  <c r="G1156" i="4" l="1"/>
  <c r="H1156" i="4" s="1"/>
  <c r="E1156" i="7"/>
  <c r="O1156" i="7" s="1"/>
  <c r="E1156" i="6"/>
  <c r="U1155" i="7"/>
  <c r="T1155" i="7"/>
  <c r="S1155" i="7"/>
  <c r="R1155" i="7"/>
  <c r="W1154" i="7"/>
  <c r="V1154" i="7"/>
  <c r="E1469" i="5"/>
  <c r="G1468" i="5"/>
  <c r="F1468" i="5"/>
  <c r="H1468" i="5"/>
  <c r="E1488" i="4"/>
  <c r="C1489" i="4"/>
  <c r="H1476" i="3"/>
  <c r="I1476" i="3" s="1"/>
  <c r="F1477" i="3"/>
  <c r="G1478" i="3"/>
  <c r="W1155" i="7" l="1"/>
  <c r="V1155" i="7"/>
  <c r="U1156" i="7"/>
  <c r="R1156" i="7"/>
  <c r="T1156" i="7"/>
  <c r="S1156" i="7"/>
  <c r="G1157" i="4"/>
  <c r="H1157" i="4" s="1"/>
  <c r="E1157" i="7"/>
  <c r="O1157" i="7" s="1"/>
  <c r="E1157" i="6"/>
  <c r="E1470" i="5"/>
  <c r="H1469" i="5"/>
  <c r="F1469" i="5"/>
  <c r="G1469" i="5"/>
  <c r="E1489" i="4"/>
  <c r="C1490" i="4"/>
  <c r="G1479" i="3"/>
  <c r="F1478" i="3"/>
  <c r="H1477" i="3"/>
  <c r="I1477" i="3" s="1"/>
  <c r="G1158" i="4" l="1"/>
  <c r="H1158" i="4" s="1"/>
  <c r="E1158" i="7"/>
  <c r="O1158" i="7" s="1"/>
  <c r="E1158" i="6"/>
  <c r="U1157" i="7"/>
  <c r="R1157" i="7"/>
  <c r="T1157" i="7"/>
  <c r="S1157" i="7"/>
  <c r="W1156" i="7"/>
  <c r="V1156" i="7"/>
  <c r="F1470" i="5"/>
  <c r="H1470" i="5"/>
  <c r="E1471" i="5"/>
  <c r="G1470" i="5"/>
  <c r="E1490" i="4"/>
  <c r="C1491" i="4"/>
  <c r="H1478" i="3"/>
  <c r="I1478" i="3" s="1"/>
  <c r="F1479" i="3"/>
  <c r="G1480" i="3"/>
  <c r="G1159" i="4" l="1"/>
  <c r="H1159" i="4" s="1"/>
  <c r="E1159" i="7"/>
  <c r="O1159" i="7" s="1"/>
  <c r="E1159" i="6"/>
  <c r="W1157" i="7"/>
  <c r="V1157" i="7"/>
  <c r="U1158" i="7"/>
  <c r="T1158" i="7"/>
  <c r="S1158" i="7"/>
  <c r="R1158" i="7"/>
  <c r="E1472" i="5"/>
  <c r="H1471" i="5"/>
  <c r="G1471" i="5"/>
  <c r="F1471" i="5"/>
  <c r="E1491" i="4"/>
  <c r="C1492" i="4"/>
  <c r="G1481" i="3"/>
  <c r="F1480" i="3"/>
  <c r="H1479" i="3"/>
  <c r="I1479" i="3" s="1"/>
  <c r="G1160" i="4" l="1"/>
  <c r="H1160" i="4" s="1"/>
  <c r="E1160" i="7"/>
  <c r="O1160" i="7" s="1"/>
  <c r="E1160" i="6"/>
  <c r="U1159" i="7"/>
  <c r="T1159" i="7"/>
  <c r="S1159" i="7"/>
  <c r="R1159" i="7"/>
  <c r="W1158" i="7"/>
  <c r="V1158" i="7"/>
  <c r="E1473" i="5"/>
  <c r="H1472" i="5"/>
  <c r="F1472" i="5"/>
  <c r="G1472" i="5"/>
  <c r="E1492" i="4"/>
  <c r="C1493" i="4"/>
  <c r="H1480" i="3"/>
  <c r="I1480" i="3" s="1"/>
  <c r="F1481" i="3"/>
  <c r="G1482" i="3"/>
  <c r="G1161" i="4" l="1"/>
  <c r="H1161" i="4" s="1"/>
  <c r="E1161" i="7"/>
  <c r="O1161" i="7" s="1"/>
  <c r="E1161" i="6"/>
  <c r="W1159" i="7"/>
  <c r="V1159" i="7"/>
  <c r="U1160" i="7"/>
  <c r="T1160" i="7"/>
  <c r="S1160" i="7"/>
  <c r="R1160" i="7"/>
  <c r="F1473" i="5"/>
  <c r="H1473" i="5"/>
  <c r="G1473" i="5"/>
  <c r="E1474" i="5"/>
  <c r="E1493" i="4"/>
  <c r="C1494" i="4"/>
  <c r="G1483" i="3"/>
  <c r="H1481" i="3"/>
  <c r="I1481" i="3" s="1"/>
  <c r="F1482" i="3"/>
  <c r="G1162" i="4" l="1"/>
  <c r="H1162" i="4" s="1"/>
  <c r="E1162" i="7"/>
  <c r="O1162" i="7" s="1"/>
  <c r="E1162" i="6"/>
  <c r="U1161" i="7"/>
  <c r="T1161" i="7"/>
  <c r="S1161" i="7"/>
  <c r="R1161" i="7"/>
  <c r="W1160" i="7"/>
  <c r="V1160" i="7"/>
  <c r="E1475" i="5"/>
  <c r="H1474" i="5"/>
  <c r="G1474" i="5"/>
  <c r="F1474" i="5"/>
  <c r="E1494" i="4"/>
  <c r="C1495" i="4"/>
  <c r="F1483" i="3"/>
  <c r="H1482" i="3"/>
  <c r="I1482" i="3" s="1"/>
  <c r="G1484" i="3"/>
  <c r="W1161" i="7" l="1"/>
  <c r="V1161" i="7"/>
  <c r="U1162" i="7"/>
  <c r="R1162" i="7"/>
  <c r="T1162" i="7"/>
  <c r="S1162" i="7"/>
  <c r="G1163" i="4"/>
  <c r="H1163" i="4" s="1"/>
  <c r="E1163" i="7"/>
  <c r="O1163" i="7" s="1"/>
  <c r="E1163" i="6"/>
  <c r="E1476" i="5"/>
  <c r="H1475" i="5"/>
  <c r="F1475" i="5"/>
  <c r="G1475" i="5"/>
  <c r="E1495" i="4"/>
  <c r="C1496" i="4"/>
  <c r="G1485" i="3"/>
  <c r="H1483" i="3"/>
  <c r="I1483" i="3" s="1"/>
  <c r="F1484" i="3"/>
  <c r="U1163" i="7" l="1"/>
  <c r="R1163" i="7"/>
  <c r="T1163" i="7"/>
  <c r="S1163" i="7"/>
  <c r="G1164" i="4"/>
  <c r="H1164" i="4" s="1"/>
  <c r="E1164" i="7"/>
  <c r="O1164" i="7" s="1"/>
  <c r="E1164" i="6"/>
  <c r="W1162" i="7"/>
  <c r="V1162" i="7"/>
  <c r="F1476" i="5"/>
  <c r="H1476" i="5"/>
  <c r="E1477" i="5"/>
  <c r="G1476" i="5"/>
  <c r="E1496" i="4"/>
  <c r="C1497" i="4"/>
  <c r="F1485" i="3"/>
  <c r="H1484" i="3"/>
  <c r="I1484" i="3" s="1"/>
  <c r="G1486" i="3"/>
  <c r="R1164" i="7" l="1"/>
  <c r="U1164" i="7"/>
  <c r="T1164" i="7"/>
  <c r="S1164" i="7"/>
  <c r="G1165" i="4"/>
  <c r="H1165" i="4" s="1"/>
  <c r="E1165" i="7"/>
  <c r="O1165" i="7" s="1"/>
  <c r="E1165" i="6"/>
  <c r="V1163" i="7"/>
  <c r="W1163" i="7"/>
  <c r="E1478" i="5"/>
  <c r="H1477" i="5"/>
  <c r="G1477" i="5"/>
  <c r="F1477" i="5"/>
  <c r="E1497" i="4"/>
  <c r="C1498" i="4"/>
  <c r="G1487" i="3"/>
  <c r="F1486" i="3"/>
  <c r="H1485" i="3"/>
  <c r="I1485" i="3" s="1"/>
  <c r="G1166" i="4" l="1"/>
  <c r="H1166" i="4" s="1"/>
  <c r="E1166" i="7"/>
  <c r="O1166" i="7" s="1"/>
  <c r="E1166" i="6"/>
  <c r="R1165" i="7"/>
  <c r="U1165" i="7"/>
  <c r="T1165" i="7"/>
  <c r="S1165" i="7"/>
  <c r="W1164" i="7"/>
  <c r="V1164" i="7"/>
  <c r="E1479" i="5"/>
  <c r="H1478" i="5"/>
  <c r="F1478" i="5"/>
  <c r="G1478" i="5"/>
  <c r="E1498" i="4"/>
  <c r="C1499" i="4"/>
  <c r="F1487" i="3"/>
  <c r="H1486" i="3"/>
  <c r="I1486" i="3" s="1"/>
  <c r="G1488" i="3"/>
  <c r="U1166" i="7" l="1"/>
  <c r="T1166" i="7"/>
  <c r="S1166" i="7"/>
  <c r="R1166" i="7"/>
  <c r="G1167" i="4"/>
  <c r="H1167" i="4" s="1"/>
  <c r="E1167" i="7"/>
  <c r="O1167" i="7" s="1"/>
  <c r="E1167" i="6"/>
  <c r="W1165" i="7"/>
  <c r="V1165" i="7"/>
  <c r="F1479" i="5"/>
  <c r="E1480" i="5"/>
  <c r="H1479" i="5"/>
  <c r="G1479" i="5"/>
  <c r="E1499" i="4"/>
  <c r="C1500" i="4"/>
  <c r="G1489" i="3"/>
  <c r="F1488" i="3"/>
  <c r="H1487" i="3"/>
  <c r="I1487" i="3" s="1"/>
  <c r="G1168" i="4" l="1"/>
  <c r="H1168" i="4" s="1"/>
  <c r="E1168" i="7"/>
  <c r="O1168" i="7" s="1"/>
  <c r="E1168" i="6"/>
  <c r="U1167" i="7"/>
  <c r="T1167" i="7"/>
  <c r="S1167" i="7"/>
  <c r="R1167" i="7"/>
  <c r="W1166" i="7"/>
  <c r="V1166" i="7"/>
  <c r="E1481" i="5"/>
  <c r="H1480" i="5"/>
  <c r="G1480" i="5"/>
  <c r="F1480" i="5"/>
  <c r="E1500" i="4"/>
  <c r="C1501" i="4"/>
  <c r="F1489" i="3"/>
  <c r="H1488" i="3"/>
  <c r="I1488" i="3" s="1"/>
  <c r="G1490" i="3"/>
  <c r="G1169" i="4" l="1"/>
  <c r="H1169" i="4" s="1"/>
  <c r="E1169" i="7"/>
  <c r="O1169" i="7" s="1"/>
  <c r="E1169" i="6"/>
  <c r="U1168" i="7"/>
  <c r="R1168" i="7"/>
  <c r="T1168" i="7"/>
  <c r="S1168" i="7"/>
  <c r="W1167" i="7"/>
  <c r="V1167" i="7"/>
  <c r="E1482" i="5"/>
  <c r="H1481" i="5"/>
  <c r="F1481" i="5"/>
  <c r="G1481" i="5"/>
  <c r="E1501" i="4"/>
  <c r="C1502" i="4"/>
  <c r="G1491" i="3"/>
  <c r="H1489" i="3"/>
  <c r="I1489" i="3" s="1"/>
  <c r="F1490" i="3"/>
  <c r="W1168" i="7" l="1"/>
  <c r="V1168" i="7"/>
  <c r="G1170" i="4"/>
  <c r="H1170" i="4" s="1"/>
  <c r="E1170" i="7"/>
  <c r="O1170" i="7" s="1"/>
  <c r="E1170" i="6"/>
  <c r="U1169" i="7"/>
  <c r="S1169" i="7"/>
  <c r="R1169" i="7"/>
  <c r="T1169" i="7"/>
  <c r="F1482" i="5"/>
  <c r="E1483" i="5"/>
  <c r="H1482" i="5"/>
  <c r="G1482" i="5"/>
  <c r="E1502" i="4"/>
  <c r="C1503" i="4"/>
  <c r="H1490" i="3"/>
  <c r="I1490" i="3" s="1"/>
  <c r="F1491" i="3"/>
  <c r="G1492" i="3"/>
  <c r="W1169" i="7" l="1"/>
  <c r="V1169" i="7"/>
  <c r="S1170" i="7"/>
  <c r="R1170" i="7"/>
  <c r="U1170" i="7"/>
  <c r="T1170" i="7"/>
  <c r="G1171" i="4"/>
  <c r="H1171" i="4" s="1"/>
  <c r="E1171" i="7"/>
  <c r="O1171" i="7" s="1"/>
  <c r="E1171" i="6"/>
  <c r="E1484" i="5"/>
  <c r="H1483" i="5"/>
  <c r="G1483" i="5"/>
  <c r="F1483" i="5"/>
  <c r="E1503" i="4"/>
  <c r="C1504" i="4"/>
  <c r="G1493" i="3"/>
  <c r="F1492" i="3"/>
  <c r="H1491" i="3"/>
  <c r="I1491" i="3" s="1"/>
  <c r="U1171" i="7" l="1"/>
  <c r="T1171" i="7"/>
  <c r="S1171" i="7"/>
  <c r="R1171" i="7"/>
  <c r="G1172" i="4"/>
  <c r="H1172" i="4" s="1"/>
  <c r="E1172" i="7"/>
  <c r="O1172" i="7" s="1"/>
  <c r="E1172" i="6"/>
  <c r="V1170" i="7"/>
  <c r="W1170" i="7"/>
  <c r="E1485" i="5"/>
  <c r="H1484" i="5"/>
  <c r="F1484" i="5"/>
  <c r="G1484" i="5"/>
  <c r="E1504" i="4"/>
  <c r="C1505" i="4"/>
  <c r="F1493" i="3"/>
  <c r="H1492" i="3"/>
  <c r="I1492" i="3" s="1"/>
  <c r="G1494" i="3"/>
  <c r="S1172" i="7" l="1"/>
  <c r="R1172" i="7"/>
  <c r="T1172" i="7"/>
  <c r="U1172" i="7"/>
  <c r="G1173" i="4"/>
  <c r="H1173" i="4" s="1"/>
  <c r="E1173" i="7"/>
  <c r="O1173" i="7" s="1"/>
  <c r="E1173" i="6"/>
  <c r="W1171" i="7"/>
  <c r="V1171" i="7"/>
  <c r="F1485" i="5"/>
  <c r="E1486" i="5"/>
  <c r="H1485" i="5"/>
  <c r="G1485" i="5"/>
  <c r="E1505" i="4"/>
  <c r="C1506" i="4"/>
  <c r="G1495" i="3"/>
  <c r="H1493" i="3"/>
  <c r="I1493" i="3" s="1"/>
  <c r="F1494" i="3"/>
  <c r="U1173" i="7" l="1"/>
  <c r="T1173" i="7"/>
  <c r="S1173" i="7"/>
  <c r="R1173" i="7"/>
  <c r="G1174" i="4"/>
  <c r="H1174" i="4" s="1"/>
  <c r="E1174" i="7"/>
  <c r="O1174" i="7" s="1"/>
  <c r="E1174" i="6"/>
  <c r="W1172" i="7"/>
  <c r="V1172" i="7"/>
  <c r="E1487" i="5"/>
  <c r="H1486" i="5"/>
  <c r="G1486" i="5"/>
  <c r="F1486" i="5"/>
  <c r="E1506" i="4"/>
  <c r="C1507" i="4"/>
  <c r="F1495" i="3"/>
  <c r="H1494" i="3"/>
  <c r="I1494" i="3" s="1"/>
  <c r="G1496" i="3"/>
  <c r="G1175" i="4" l="1"/>
  <c r="H1175" i="4" s="1"/>
  <c r="E1175" i="7"/>
  <c r="O1175" i="7" s="1"/>
  <c r="E1175" i="6"/>
  <c r="U1174" i="7"/>
  <c r="R1174" i="7"/>
  <c r="S1174" i="7"/>
  <c r="T1174" i="7"/>
  <c r="W1173" i="7"/>
  <c r="V1173" i="7"/>
  <c r="E1488" i="5"/>
  <c r="H1487" i="5"/>
  <c r="F1487" i="5"/>
  <c r="G1487" i="5"/>
  <c r="E1507" i="4"/>
  <c r="C1508" i="4"/>
  <c r="G1497" i="3"/>
  <c r="H1495" i="3"/>
  <c r="I1495" i="3" s="1"/>
  <c r="F1496" i="3"/>
  <c r="U1175" i="7" l="1"/>
  <c r="S1175" i="7"/>
  <c r="T1175" i="7"/>
  <c r="R1175" i="7"/>
  <c r="G1176" i="4"/>
  <c r="H1176" i="4" s="1"/>
  <c r="E1176" i="7"/>
  <c r="O1176" i="7" s="1"/>
  <c r="E1176" i="6"/>
  <c r="V1174" i="7"/>
  <c r="W1174" i="7"/>
  <c r="F1488" i="5"/>
  <c r="E1489" i="5"/>
  <c r="H1488" i="5"/>
  <c r="G1488" i="5"/>
  <c r="E1508" i="4"/>
  <c r="C1509" i="4"/>
  <c r="F1497" i="3"/>
  <c r="H1496" i="3"/>
  <c r="I1496" i="3" s="1"/>
  <c r="G1498" i="3"/>
  <c r="G1177" i="4" l="1"/>
  <c r="H1177" i="4" s="1"/>
  <c r="E1177" i="7"/>
  <c r="O1177" i="7" s="1"/>
  <c r="E1177" i="6"/>
  <c r="U1176" i="7"/>
  <c r="T1176" i="7"/>
  <c r="S1176" i="7"/>
  <c r="R1176" i="7"/>
  <c r="W1175" i="7"/>
  <c r="V1175" i="7"/>
  <c r="E1490" i="5"/>
  <c r="H1489" i="5"/>
  <c r="G1489" i="5"/>
  <c r="F1489" i="5"/>
  <c r="E1509" i="4"/>
  <c r="C1510" i="4"/>
  <c r="G1499" i="3"/>
  <c r="H1497" i="3"/>
  <c r="I1497" i="3" s="1"/>
  <c r="F1498" i="3"/>
  <c r="W1176" i="7" l="1"/>
  <c r="V1176" i="7"/>
  <c r="G1178" i="4"/>
  <c r="H1178" i="4" s="1"/>
  <c r="E1178" i="7"/>
  <c r="O1178" i="7" s="1"/>
  <c r="E1178" i="6"/>
  <c r="U1177" i="7"/>
  <c r="T1177" i="7"/>
  <c r="S1177" i="7"/>
  <c r="R1177" i="7"/>
  <c r="E1491" i="5"/>
  <c r="H1490" i="5"/>
  <c r="F1490" i="5"/>
  <c r="G1490" i="5"/>
  <c r="E1510" i="4"/>
  <c r="C1511" i="4"/>
  <c r="F1499" i="3"/>
  <c r="H1498" i="3"/>
  <c r="I1498" i="3" s="1"/>
  <c r="G1500" i="3"/>
  <c r="G1179" i="4" l="1"/>
  <c r="H1179" i="4" s="1"/>
  <c r="E1179" i="7"/>
  <c r="O1179" i="7" s="1"/>
  <c r="E1179" i="6"/>
  <c r="U1178" i="7"/>
  <c r="T1178" i="7"/>
  <c r="R1178" i="7"/>
  <c r="S1178" i="7"/>
  <c r="W1178" i="7" s="1"/>
  <c r="W1177" i="7"/>
  <c r="V1177" i="7"/>
  <c r="F1491" i="5"/>
  <c r="E1492" i="5"/>
  <c r="H1491" i="5"/>
  <c r="G1491" i="5"/>
  <c r="E1511" i="4"/>
  <c r="C1512" i="4"/>
  <c r="G1501" i="3"/>
  <c r="H1499" i="3"/>
  <c r="I1499" i="3" s="1"/>
  <c r="F1500" i="3"/>
  <c r="G1180" i="4" l="1"/>
  <c r="H1180" i="4" s="1"/>
  <c r="E1180" i="7"/>
  <c r="O1180" i="7" s="1"/>
  <c r="E1180" i="6"/>
  <c r="T1179" i="7"/>
  <c r="S1179" i="7"/>
  <c r="U1179" i="7"/>
  <c r="R1179" i="7"/>
  <c r="V1178" i="7"/>
  <c r="E1493" i="5"/>
  <c r="H1492" i="5"/>
  <c r="G1492" i="5"/>
  <c r="F1492" i="5"/>
  <c r="E1512" i="4"/>
  <c r="C1513" i="4"/>
  <c r="F1501" i="3"/>
  <c r="H1500" i="3"/>
  <c r="I1500" i="3" s="1"/>
  <c r="G1502" i="3"/>
  <c r="G1181" i="4" l="1"/>
  <c r="H1181" i="4" s="1"/>
  <c r="E1181" i="7"/>
  <c r="O1181" i="7" s="1"/>
  <c r="E1181" i="6"/>
  <c r="V1179" i="7"/>
  <c r="W1179" i="7"/>
  <c r="U1180" i="7"/>
  <c r="R1180" i="7"/>
  <c r="S1180" i="7"/>
  <c r="T1180" i="7"/>
  <c r="E1494" i="5"/>
  <c r="H1493" i="5"/>
  <c r="F1493" i="5"/>
  <c r="G1493" i="5"/>
  <c r="E1513" i="4"/>
  <c r="C1514" i="4"/>
  <c r="G1503" i="3"/>
  <c r="H1501" i="3"/>
  <c r="I1501" i="3" s="1"/>
  <c r="F1502" i="3"/>
  <c r="W1180" i="7" l="1"/>
  <c r="V1180" i="7"/>
  <c r="U1181" i="7"/>
  <c r="S1181" i="7"/>
  <c r="T1181" i="7"/>
  <c r="R1181" i="7"/>
  <c r="G1182" i="4"/>
  <c r="H1182" i="4" s="1"/>
  <c r="E1182" i="7"/>
  <c r="O1182" i="7" s="1"/>
  <c r="E1182" i="6"/>
  <c r="F1494" i="5"/>
  <c r="E1495" i="5"/>
  <c r="H1494" i="5"/>
  <c r="G1494" i="5"/>
  <c r="E1514" i="4"/>
  <c r="C1515" i="4"/>
  <c r="H1502" i="3"/>
  <c r="I1502" i="3" s="1"/>
  <c r="F1503" i="3"/>
  <c r="G1504" i="3"/>
  <c r="G1183" i="4" l="1"/>
  <c r="H1183" i="4" s="1"/>
  <c r="E1183" i="7"/>
  <c r="O1183" i="7" s="1"/>
  <c r="E1183" i="6"/>
  <c r="U1182" i="7"/>
  <c r="T1182" i="7"/>
  <c r="S1182" i="7"/>
  <c r="R1182" i="7"/>
  <c r="W1181" i="7"/>
  <c r="V1181" i="7"/>
  <c r="E1496" i="5"/>
  <c r="H1495" i="5"/>
  <c r="G1495" i="5"/>
  <c r="F1495" i="5"/>
  <c r="E1515" i="4"/>
  <c r="C1516" i="4"/>
  <c r="G1505" i="3"/>
  <c r="F1504" i="3"/>
  <c r="H1503" i="3"/>
  <c r="I1503" i="3" s="1"/>
  <c r="G1184" i="4" l="1"/>
  <c r="H1184" i="4" s="1"/>
  <c r="E1184" i="7"/>
  <c r="O1184" i="7" s="1"/>
  <c r="E1184" i="6"/>
  <c r="T1183" i="7"/>
  <c r="S1183" i="7"/>
  <c r="R1183" i="7"/>
  <c r="U1183" i="7"/>
  <c r="V1182" i="7"/>
  <c r="W1182" i="7"/>
  <c r="E1497" i="5"/>
  <c r="H1496" i="5"/>
  <c r="F1496" i="5"/>
  <c r="G1496" i="5"/>
  <c r="E1516" i="4"/>
  <c r="C1517" i="4"/>
  <c r="H1504" i="3"/>
  <c r="I1504" i="3" s="1"/>
  <c r="F1505" i="3"/>
  <c r="G1506" i="3"/>
  <c r="U1184" i="7" l="1"/>
  <c r="R1184" i="7"/>
  <c r="T1184" i="7"/>
  <c r="S1184" i="7"/>
  <c r="W1184" i="7" s="1"/>
  <c r="G1185" i="4"/>
  <c r="H1185" i="4" s="1"/>
  <c r="E1185" i="6"/>
  <c r="E1185" i="7"/>
  <c r="O1185" i="7" s="1"/>
  <c r="W1183" i="7"/>
  <c r="V1183" i="7"/>
  <c r="F1497" i="5"/>
  <c r="E1498" i="5"/>
  <c r="H1497" i="5"/>
  <c r="G1497" i="5"/>
  <c r="E1517" i="4"/>
  <c r="C1518" i="4"/>
  <c r="G1507" i="3"/>
  <c r="H1505" i="3"/>
  <c r="I1505" i="3" s="1"/>
  <c r="F1506" i="3"/>
  <c r="T1185" i="7" l="1"/>
  <c r="U1185" i="7"/>
  <c r="S1185" i="7"/>
  <c r="R1185" i="7"/>
  <c r="G1186" i="4"/>
  <c r="H1186" i="4" s="1"/>
  <c r="E1186" i="7"/>
  <c r="O1186" i="7" s="1"/>
  <c r="E1186" i="6"/>
  <c r="V1184" i="7"/>
  <c r="E1499" i="5"/>
  <c r="H1498" i="5"/>
  <c r="G1498" i="5"/>
  <c r="F1498" i="5"/>
  <c r="E1518" i="4"/>
  <c r="C1519" i="4"/>
  <c r="F1507" i="3"/>
  <c r="H1506" i="3"/>
  <c r="I1506" i="3" s="1"/>
  <c r="G1508" i="3"/>
  <c r="G1187" i="4" l="1"/>
  <c r="H1187" i="4" s="1"/>
  <c r="E1187" i="7"/>
  <c r="O1187" i="7" s="1"/>
  <c r="E1187" i="6"/>
  <c r="U1186" i="7"/>
  <c r="R1186" i="7"/>
  <c r="S1186" i="7"/>
  <c r="T1186" i="7"/>
  <c r="W1185" i="7"/>
  <c r="V1185" i="7"/>
  <c r="E1500" i="5"/>
  <c r="H1499" i="5"/>
  <c r="F1499" i="5"/>
  <c r="G1499" i="5"/>
  <c r="E1519" i="4"/>
  <c r="C1520" i="4"/>
  <c r="G1509" i="3"/>
  <c r="H1507" i="3"/>
  <c r="I1507" i="3" s="1"/>
  <c r="F1508" i="3"/>
  <c r="G1188" i="4" l="1"/>
  <c r="H1188" i="4" s="1"/>
  <c r="E1188" i="7"/>
  <c r="O1188" i="7" s="1"/>
  <c r="E1188" i="6"/>
  <c r="U1187" i="7"/>
  <c r="S1187" i="7"/>
  <c r="T1187" i="7"/>
  <c r="R1187" i="7"/>
  <c r="W1186" i="7"/>
  <c r="V1186" i="7"/>
  <c r="F1500" i="5"/>
  <c r="E1501" i="5"/>
  <c r="H1500" i="5"/>
  <c r="G1500" i="5"/>
  <c r="E1520" i="4"/>
  <c r="C1521" i="4"/>
  <c r="F1509" i="3"/>
  <c r="H1508" i="3"/>
  <c r="I1508" i="3" s="1"/>
  <c r="G1510" i="3"/>
  <c r="G1189" i="4" l="1"/>
  <c r="H1189" i="4" s="1"/>
  <c r="E1189" i="7"/>
  <c r="O1189" i="7" s="1"/>
  <c r="E1189" i="6"/>
  <c r="V1187" i="7"/>
  <c r="W1187" i="7"/>
  <c r="T1188" i="7"/>
  <c r="S1188" i="7"/>
  <c r="R1188" i="7"/>
  <c r="U1188" i="7"/>
  <c r="E1502" i="5"/>
  <c r="H1501" i="5"/>
  <c r="G1501" i="5"/>
  <c r="F1501" i="5"/>
  <c r="E1521" i="4"/>
  <c r="C1522" i="4"/>
  <c r="G1511" i="3"/>
  <c r="F1510" i="3"/>
  <c r="H1509" i="3"/>
  <c r="I1509" i="3" s="1"/>
  <c r="T1189" i="7" l="1"/>
  <c r="S1189" i="7"/>
  <c r="R1189" i="7"/>
  <c r="U1189" i="7"/>
  <c r="G1190" i="4"/>
  <c r="H1190" i="4" s="1"/>
  <c r="E1190" i="7"/>
  <c r="O1190" i="7" s="1"/>
  <c r="E1190" i="6"/>
  <c r="W1188" i="7"/>
  <c r="V1188" i="7"/>
  <c r="E1503" i="5"/>
  <c r="H1502" i="5"/>
  <c r="F1502" i="5"/>
  <c r="G1502" i="5"/>
  <c r="E1522" i="4"/>
  <c r="C1523" i="4"/>
  <c r="H1510" i="3"/>
  <c r="I1510" i="3" s="1"/>
  <c r="F1511" i="3"/>
  <c r="G1512" i="3"/>
  <c r="G1191" i="4" l="1"/>
  <c r="H1191" i="4" s="1"/>
  <c r="E1191" i="7"/>
  <c r="O1191" i="7" s="1"/>
  <c r="E1191" i="6"/>
  <c r="U1190" i="7"/>
  <c r="T1190" i="7"/>
  <c r="R1190" i="7"/>
  <c r="S1190" i="7"/>
  <c r="W1190" i="7" s="1"/>
  <c r="W1189" i="7"/>
  <c r="V1189" i="7"/>
  <c r="F1503" i="5"/>
  <c r="E1504" i="5"/>
  <c r="H1503" i="5"/>
  <c r="G1503" i="5"/>
  <c r="E1523" i="4"/>
  <c r="C1524" i="4"/>
  <c r="G1513" i="3"/>
  <c r="F1512" i="3"/>
  <c r="H1511" i="3"/>
  <c r="I1511" i="3" s="1"/>
  <c r="V1190" i="7" l="1"/>
  <c r="T1191" i="7"/>
  <c r="U1191" i="7"/>
  <c r="S1191" i="7"/>
  <c r="R1191" i="7"/>
  <c r="G1192" i="4"/>
  <c r="H1192" i="4" s="1"/>
  <c r="E1192" i="7"/>
  <c r="O1192" i="7" s="1"/>
  <c r="E1192" i="6"/>
  <c r="E1505" i="5"/>
  <c r="H1504" i="5"/>
  <c r="G1504" i="5"/>
  <c r="F1504" i="5"/>
  <c r="E1524" i="4"/>
  <c r="C1525" i="4"/>
  <c r="H1512" i="3"/>
  <c r="I1512" i="3" s="1"/>
  <c r="F1513" i="3"/>
  <c r="G1514" i="3"/>
  <c r="U1192" i="7" l="1"/>
  <c r="R1192" i="7"/>
  <c r="S1192" i="7"/>
  <c r="T1192" i="7"/>
  <c r="G1193" i="4"/>
  <c r="H1193" i="4" s="1"/>
  <c r="E1193" i="7"/>
  <c r="O1193" i="7" s="1"/>
  <c r="E1193" i="6"/>
  <c r="V1191" i="7"/>
  <c r="W1191" i="7"/>
  <c r="E1506" i="5"/>
  <c r="H1505" i="5"/>
  <c r="F1505" i="5"/>
  <c r="G1505" i="5"/>
  <c r="E1525" i="4"/>
  <c r="C1526" i="4"/>
  <c r="G1515" i="3"/>
  <c r="F1514" i="3"/>
  <c r="H1513" i="3"/>
  <c r="I1513" i="3" s="1"/>
  <c r="G1194" i="4" l="1"/>
  <c r="H1194" i="4" s="1"/>
  <c r="E1194" i="7"/>
  <c r="O1194" i="7" s="1"/>
  <c r="E1194" i="6"/>
  <c r="R1193" i="7"/>
  <c r="T1193" i="7"/>
  <c r="S1193" i="7"/>
  <c r="U1193" i="7"/>
  <c r="W1192" i="7"/>
  <c r="V1192" i="7"/>
  <c r="F1506" i="5"/>
  <c r="E1507" i="5"/>
  <c r="H1506" i="5"/>
  <c r="G1506" i="5"/>
  <c r="E1526" i="4"/>
  <c r="C1527" i="4"/>
  <c r="H1514" i="3"/>
  <c r="I1514" i="3" s="1"/>
  <c r="F1515" i="3"/>
  <c r="G1516" i="3"/>
  <c r="G1195" i="4" l="1"/>
  <c r="H1195" i="4" s="1"/>
  <c r="E1195" i="7"/>
  <c r="O1195" i="7" s="1"/>
  <c r="E1195" i="6"/>
  <c r="W1193" i="7"/>
  <c r="V1193" i="7"/>
  <c r="R1194" i="7"/>
  <c r="U1194" i="7"/>
  <c r="S1194" i="7"/>
  <c r="V1194" i="7" s="1"/>
  <c r="T1194" i="7"/>
  <c r="E1508" i="5"/>
  <c r="H1507" i="5"/>
  <c r="G1507" i="5"/>
  <c r="F1507" i="5"/>
  <c r="E1527" i="4"/>
  <c r="C1528" i="4"/>
  <c r="G1517" i="3"/>
  <c r="F1516" i="3"/>
  <c r="H1515" i="3"/>
  <c r="I1515" i="3" s="1"/>
  <c r="G1196" i="4" l="1"/>
  <c r="H1196" i="4" s="1"/>
  <c r="E1196" i="7"/>
  <c r="O1196" i="7" s="1"/>
  <c r="E1196" i="6"/>
  <c r="S1195" i="7"/>
  <c r="R1195" i="7"/>
  <c r="U1195" i="7"/>
  <c r="T1195" i="7"/>
  <c r="W1195" i="7" s="1"/>
  <c r="W1194" i="7"/>
  <c r="E1509" i="5"/>
  <c r="H1508" i="5"/>
  <c r="F1508" i="5"/>
  <c r="G1508" i="5"/>
  <c r="E1528" i="4"/>
  <c r="C1529" i="4"/>
  <c r="H1516" i="3"/>
  <c r="I1516" i="3" s="1"/>
  <c r="F1517" i="3"/>
  <c r="G1518" i="3"/>
  <c r="G1197" i="4" l="1"/>
  <c r="H1197" i="4" s="1"/>
  <c r="E1197" i="7"/>
  <c r="O1197" i="7" s="1"/>
  <c r="E1197" i="6"/>
  <c r="V1195" i="7"/>
  <c r="U1196" i="7"/>
  <c r="T1196" i="7"/>
  <c r="S1196" i="7"/>
  <c r="R1196" i="7"/>
  <c r="F1509" i="5"/>
  <c r="E1510" i="5"/>
  <c r="H1509" i="5"/>
  <c r="G1509" i="5"/>
  <c r="E1529" i="4"/>
  <c r="C1530" i="4"/>
  <c r="G1519" i="3"/>
  <c r="F1518" i="3"/>
  <c r="H1517" i="3"/>
  <c r="I1517" i="3" s="1"/>
  <c r="W1196" i="7" l="1"/>
  <c r="V1196" i="7"/>
  <c r="G1198" i="4"/>
  <c r="H1198" i="4" s="1"/>
  <c r="E1198" i="7"/>
  <c r="O1198" i="7" s="1"/>
  <c r="E1198" i="6"/>
  <c r="S1197" i="7"/>
  <c r="U1197" i="7"/>
  <c r="T1197" i="7"/>
  <c r="R1197" i="7"/>
  <c r="E1511" i="5"/>
  <c r="H1510" i="5"/>
  <c r="G1510" i="5"/>
  <c r="F1510" i="5"/>
  <c r="E1530" i="4"/>
  <c r="C1531" i="4"/>
  <c r="F1519" i="3"/>
  <c r="H1518" i="3"/>
  <c r="I1518" i="3" s="1"/>
  <c r="G1520" i="3"/>
  <c r="G1199" i="4" l="1"/>
  <c r="H1199" i="4" s="1"/>
  <c r="E1199" i="7"/>
  <c r="O1199" i="7" s="1"/>
  <c r="E1199" i="6"/>
  <c r="R1198" i="7"/>
  <c r="U1198" i="7"/>
  <c r="T1198" i="7"/>
  <c r="S1198" i="7"/>
  <c r="W1198" i="7" s="1"/>
  <c r="V1197" i="7"/>
  <c r="W1197" i="7"/>
  <c r="E1512" i="5"/>
  <c r="H1511" i="5"/>
  <c r="G1511" i="5"/>
  <c r="F1511" i="5"/>
  <c r="E1531" i="4"/>
  <c r="C1532" i="4"/>
  <c r="G1521" i="3"/>
  <c r="H1519" i="3"/>
  <c r="I1519" i="3" s="1"/>
  <c r="F1520" i="3"/>
  <c r="T1199" i="7" l="1"/>
  <c r="U1199" i="7"/>
  <c r="S1199" i="7"/>
  <c r="R1199" i="7"/>
  <c r="G1200" i="4"/>
  <c r="H1200" i="4" s="1"/>
  <c r="E1200" i="7"/>
  <c r="O1200" i="7" s="1"/>
  <c r="E1200" i="6"/>
  <c r="V1198" i="7"/>
  <c r="F1512" i="5"/>
  <c r="E1513" i="5"/>
  <c r="H1512" i="5"/>
  <c r="G1512" i="5"/>
  <c r="E1532" i="4"/>
  <c r="C1533" i="4"/>
  <c r="F1521" i="3"/>
  <c r="H1520" i="3"/>
  <c r="I1520" i="3" s="1"/>
  <c r="G1522" i="3"/>
  <c r="G1201" i="4" l="1"/>
  <c r="H1201" i="4" s="1"/>
  <c r="E1201" i="7"/>
  <c r="O1201" i="7" s="1"/>
  <c r="E1201" i="6"/>
  <c r="R1200" i="7"/>
  <c r="U1200" i="7"/>
  <c r="T1200" i="7"/>
  <c r="S1200" i="7"/>
  <c r="W1200" i="7" s="1"/>
  <c r="V1199" i="7"/>
  <c r="W1199" i="7"/>
  <c r="E1514" i="5"/>
  <c r="H1513" i="5"/>
  <c r="G1513" i="5"/>
  <c r="F1513" i="5"/>
  <c r="E1533" i="4"/>
  <c r="C1534" i="4"/>
  <c r="G1523" i="3"/>
  <c r="F1522" i="3"/>
  <c r="H1521" i="3"/>
  <c r="I1521" i="3" s="1"/>
  <c r="U1201" i="7" l="1"/>
  <c r="T1201" i="7"/>
  <c r="S1201" i="7"/>
  <c r="R1201" i="7"/>
  <c r="G1202" i="4"/>
  <c r="H1202" i="4" s="1"/>
  <c r="E1202" i="7"/>
  <c r="O1202" i="7" s="1"/>
  <c r="E1202" i="6"/>
  <c r="V1200" i="7"/>
  <c r="E1515" i="5"/>
  <c r="H1514" i="5"/>
  <c r="G1514" i="5"/>
  <c r="F1514" i="5"/>
  <c r="E1534" i="4"/>
  <c r="C1535" i="4"/>
  <c r="H1522" i="3"/>
  <c r="I1522" i="3" s="1"/>
  <c r="F1523" i="3"/>
  <c r="G1524" i="3"/>
  <c r="G1203" i="4" l="1"/>
  <c r="H1203" i="4" s="1"/>
  <c r="E1203" i="7"/>
  <c r="O1203" i="7" s="1"/>
  <c r="E1203" i="6"/>
  <c r="U1202" i="7"/>
  <c r="T1202" i="7"/>
  <c r="S1202" i="7"/>
  <c r="R1202" i="7"/>
  <c r="W1201" i="7"/>
  <c r="V1201" i="7"/>
  <c r="F1515" i="5"/>
  <c r="E1516" i="5"/>
  <c r="H1515" i="5"/>
  <c r="G1515" i="5"/>
  <c r="E1535" i="4"/>
  <c r="C1536" i="4"/>
  <c r="G1525" i="3"/>
  <c r="F1524" i="3"/>
  <c r="H1523" i="3"/>
  <c r="I1523" i="3" s="1"/>
  <c r="G1204" i="4" l="1"/>
  <c r="H1204" i="4" s="1"/>
  <c r="E1204" i="7"/>
  <c r="O1204" i="7" s="1"/>
  <c r="E1204" i="6"/>
  <c r="W1202" i="7"/>
  <c r="V1202" i="7"/>
  <c r="S1203" i="7"/>
  <c r="T1203" i="7"/>
  <c r="R1203" i="7"/>
  <c r="U1203" i="7"/>
  <c r="E1517" i="5"/>
  <c r="H1516" i="5"/>
  <c r="G1516" i="5"/>
  <c r="F1516" i="5"/>
  <c r="E1536" i="4"/>
  <c r="C1537" i="4"/>
  <c r="H1524" i="3"/>
  <c r="I1524" i="3" s="1"/>
  <c r="F1525" i="3"/>
  <c r="G1526" i="3"/>
  <c r="G1205" i="4" l="1"/>
  <c r="H1205" i="4" s="1"/>
  <c r="E1205" i="7"/>
  <c r="O1205" i="7" s="1"/>
  <c r="E1205" i="6"/>
  <c r="U1204" i="7"/>
  <c r="R1204" i="7"/>
  <c r="T1204" i="7"/>
  <c r="S1204" i="7"/>
  <c r="V1204" i="7" s="1"/>
  <c r="W1203" i="7"/>
  <c r="V1203" i="7"/>
  <c r="E1518" i="5"/>
  <c r="H1517" i="5"/>
  <c r="G1517" i="5"/>
  <c r="F1517" i="5"/>
  <c r="E1537" i="4"/>
  <c r="C1538" i="4"/>
  <c r="G1527" i="3"/>
  <c r="F1526" i="3"/>
  <c r="H1525" i="3"/>
  <c r="I1525" i="3" s="1"/>
  <c r="T1205" i="7" l="1"/>
  <c r="S1205" i="7"/>
  <c r="U1205" i="7"/>
  <c r="R1205" i="7"/>
  <c r="G1206" i="4"/>
  <c r="H1206" i="4" s="1"/>
  <c r="E1206" i="7"/>
  <c r="O1206" i="7" s="1"/>
  <c r="E1206" i="6"/>
  <c r="W1204" i="7"/>
  <c r="F1518" i="5"/>
  <c r="E1519" i="5"/>
  <c r="H1518" i="5"/>
  <c r="G1518" i="5"/>
  <c r="E1538" i="4"/>
  <c r="C1539" i="4"/>
  <c r="H1526" i="3"/>
  <c r="I1526" i="3" s="1"/>
  <c r="F1527" i="3"/>
  <c r="G1528" i="3"/>
  <c r="G1207" i="4" l="1"/>
  <c r="H1207" i="4" s="1"/>
  <c r="E1207" i="7"/>
  <c r="O1207" i="7" s="1"/>
  <c r="E1207" i="6"/>
  <c r="R1206" i="7"/>
  <c r="U1206" i="7"/>
  <c r="S1206" i="7"/>
  <c r="T1206" i="7"/>
  <c r="V1205" i="7"/>
  <c r="W1205" i="7"/>
  <c r="E1520" i="5"/>
  <c r="H1519" i="5"/>
  <c r="G1519" i="5"/>
  <c r="F1519" i="5"/>
  <c r="E1539" i="4"/>
  <c r="C1540" i="4"/>
  <c r="G1529" i="3"/>
  <c r="F1528" i="3"/>
  <c r="H1527" i="3"/>
  <c r="I1527" i="3" s="1"/>
  <c r="W1206" i="7" l="1"/>
  <c r="U1207" i="7"/>
  <c r="R1207" i="7"/>
  <c r="T1207" i="7"/>
  <c r="S1207" i="7"/>
  <c r="G1208" i="4"/>
  <c r="H1208" i="4" s="1"/>
  <c r="E1208" i="7"/>
  <c r="O1208" i="7" s="1"/>
  <c r="E1208" i="6"/>
  <c r="V1206" i="7"/>
  <c r="E1521" i="5"/>
  <c r="H1520" i="5"/>
  <c r="G1520" i="5"/>
  <c r="F1520" i="5"/>
  <c r="E1540" i="4"/>
  <c r="C1541" i="4"/>
  <c r="H1528" i="3"/>
  <c r="I1528" i="3" s="1"/>
  <c r="F1529" i="3"/>
  <c r="G1530" i="3"/>
  <c r="G1209" i="4" l="1"/>
  <c r="H1209" i="4" s="1"/>
  <c r="E1209" i="7"/>
  <c r="O1209" i="7" s="1"/>
  <c r="E1209" i="6"/>
  <c r="S1208" i="7"/>
  <c r="R1208" i="7"/>
  <c r="U1208" i="7"/>
  <c r="T1208" i="7"/>
  <c r="W1207" i="7"/>
  <c r="V1207" i="7"/>
  <c r="F1521" i="5"/>
  <c r="E1522" i="5"/>
  <c r="H1521" i="5"/>
  <c r="G1521" i="5"/>
  <c r="E1541" i="4"/>
  <c r="C1542" i="4"/>
  <c r="G1531" i="3"/>
  <c r="F1530" i="3"/>
  <c r="H1529" i="3"/>
  <c r="I1529" i="3" s="1"/>
  <c r="G1210" i="4" l="1"/>
  <c r="H1210" i="4" s="1"/>
  <c r="E1210" i="7"/>
  <c r="O1210" i="7" s="1"/>
  <c r="E1210" i="6"/>
  <c r="U1209" i="7"/>
  <c r="S1209" i="7"/>
  <c r="T1209" i="7"/>
  <c r="R1209" i="7"/>
  <c r="V1208" i="7"/>
  <c r="W1208" i="7"/>
  <c r="E1523" i="5"/>
  <c r="H1522" i="5"/>
  <c r="G1522" i="5"/>
  <c r="F1522" i="5"/>
  <c r="E1542" i="4"/>
  <c r="C1543" i="4"/>
  <c r="F1531" i="3"/>
  <c r="H1530" i="3"/>
  <c r="I1530" i="3" s="1"/>
  <c r="G1532" i="3"/>
  <c r="G1211" i="4" l="1"/>
  <c r="H1211" i="4" s="1"/>
  <c r="E1211" i="7"/>
  <c r="O1211" i="7" s="1"/>
  <c r="E1211" i="6"/>
  <c r="U1210" i="7"/>
  <c r="R1210" i="7"/>
  <c r="T1210" i="7"/>
  <c r="S1210" i="7"/>
  <c r="W1210" i="7" s="1"/>
  <c r="W1209" i="7"/>
  <c r="V1209" i="7"/>
  <c r="E1524" i="5"/>
  <c r="H1523" i="5"/>
  <c r="G1523" i="5"/>
  <c r="F1523" i="5"/>
  <c r="E1543" i="4"/>
  <c r="C1544" i="4"/>
  <c r="G1533" i="3"/>
  <c r="H1531" i="3"/>
  <c r="I1531" i="3" s="1"/>
  <c r="F1532" i="3"/>
  <c r="U1211" i="7" l="1"/>
  <c r="T1211" i="7"/>
  <c r="S1211" i="7"/>
  <c r="R1211" i="7"/>
  <c r="G1212" i="4"/>
  <c r="H1212" i="4" s="1"/>
  <c r="E1212" i="7"/>
  <c r="O1212" i="7" s="1"/>
  <c r="E1212" i="6"/>
  <c r="V1210" i="7"/>
  <c r="F1524" i="5"/>
  <c r="E1525" i="5"/>
  <c r="H1524" i="5"/>
  <c r="G1524" i="5"/>
  <c r="E1544" i="4"/>
  <c r="C1545" i="4"/>
  <c r="F1533" i="3"/>
  <c r="H1532" i="3"/>
  <c r="I1532" i="3" s="1"/>
  <c r="G1534" i="3"/>
  <c r="R1212" i="7" l="1"/>
  <c r="U1212" i="7"/>
  <c r="S1212" i="7"/>
  <c r="T1212" i="7"/>
  <c r="G1213" i="4"/>
  <c r="H1213" i="4" s="1"/>
  <c r="E1213" i="7"/>
  <c r="O1213" i="7" s="1"/>
  <c r="E1213" i="6"/>
  <c r="V1211" i="7"/>
  <c r="W1211" i="7"/>
  <c r="E1526" i="5"/>
  <c r="H1525" i="5"/>
  <c r="G1525" i="5"/>
  <c r="F1525" i="5"/>
  <c r="E1545" i="4"/>
  <c r="C1546" i="4"/>
  <c r="G1535" i="3"/>
  <c r="H1533" i="3"/>
  <c r="I1533" i="3" s="1"/>
  <c r="F1534" i="3"/>
  <c r="U1213" i="7" l="1"/>
  <c r="T1213" i="7"/>
  <c r="S1213" i="7"/>
  <c r="R1213" i="7"/>
  <c r="G1214" i="4"/>
  <c r="H1214" i="4" s="1"/>
  <c r="E1214" i="7"/>
  <c r="O1214" i="7" s="1"/>
  <c r="E1214" i="6"/>
  <c r="V1212" i="7"/>
  <c r="W1212" i="7"/>
  <c r="E1527" i="5"/>
  <c r="H1526" i="5"/>
  <c r="G1526" i="5"/>
  <c r="F1526" i="5"/>
  <c r="E1546" i="4"/>
  <c r="C1547" i="4"/>
  <c r="H1534" i="3"/>
  <c r="I1534" i="3" s="1"/>
  <c r="F1535" i="3"/>
  <c r="G1536" i="3"/>
  <c r="S1214" i="7" l="1"/>
  <c r="R1214" i="7"/>
  <c r="U1214" i="7"/>
  <c r="T1214" i="7"/>
  <c r="V1213" i="7"/>
  <c r="W1213" i="7"/>
  <c r="G1215" i="4"/>
  <c r="H1215" i="4" s="1"/>
  <c r="E1215" i="7"/>
  <c r="O1215" i="7" s="1"/>
  <c r="E1215" i="6"/>
  <c r="F1527" i="5"/>
  <c r="E1528" i="5"/>
  <c r="H1527" i="5"/>
  <c r="G1527" i="5"/>
  <c r="E1547" i="4"/>
  <c r="C1548" i="4"/>
  <c r="G1537" i="3"/>
  <c r="F1536" i="3"/>
  <c r="H1535" i="3"/>
  <c r="I1535" i="3" s="1"/>
  <c r="G1216" i="4" l="1"/>
  <c r="H1216" i="4" s="1"/>
  <c r="E1216" i="7"/>
  <c r="O1216" i="7" s="1"/>
  <c r="E1216" i="6"/>
  <c r="S1215" i="7"/>
  <c r="R1215" i="7"/>
  <c r="T1215" i="7"/>
  <c r="U1215" i="7"/>
  <c r="W1214" i="7"/>
  <c r="V1214" i="7"/>
  <c r="E1529" i="5"/>
  <c r="H1528" i="5"/>
  <c r="G1528" i="5"/>
  <c r="F1528" i="5"/>
  <c r="E1548" i="4"/>
  <c r="C1549" i="4"/>
  <c r="F1537" i="3"/>
  <c r="H1536" i="3"/>
  <c r="I1536" i="3" s="1"/>
  <c r="G1538" i="3"/>
  <c r="W1215" i="7" l="1"/>
  <c r="V1215" i="7"/>
  <c r="G1217" i="4"/>
  <c r="H1217" i="4" s="1"/>
  <c r="E1217" i="6"/>
  <c r="E1217" i="7"/>
  <c r="O1217" i="7" s="1"/>
  <c r="U1216" i="7"/>
  <c r="R1216" i="7"/>
  <c r="T1216" i="7"/>
  <c r="S1216" i="7"/>
  <c r="E1530" i="5"/>
  <c r="H1529" i="5"/>
  <c r="G1529" i="5"/>
  <c r="F1529" i="5"/>
  <c r="E1549" i="4"/>
  <c r="C1550" i="4"/>
  <c r="G1539" i="3"/>
  <c r="F1538" i="3"/>
  <c r="H1537" i="3"/>
  <c r="I1537" i="3" s="1"/>
  <c r="V1216" i="7" l="1"/>
  <c r="U1217" i="7"/>
  <c r="T1217" i="7"/>
  <c r="S1217" i="7"/>
  <c r="R1217" i="7"/>
  <c r="G1218" i="4"/>
  <c r="H1218" i="4" s="1"/>
  <c r="E1218" i="7"/>
  <c r="O1218" i="7" s="1"/>
  <c r="E1218" i="6"/>
  <c r="W1216" i="7"/>
  <c r="F1530" i="5"/>
  <c r="E1531" i="5"/>
  <c r="H1530" i="5"/>
  <c r="G1530" i="5"/>
  <c r="E1550" i="4"/>
  <c r="C1551" i="4"/>
  <c r="H1538" i="3"/>
  <c r="I1538" i="3" s="1"/>
  <c r="F1539" i="3"/>
  <c r="G1540" i="3"/>
  <c r="G1219" i="4" l="1"/>
  <c r="H1219" i="4" s="1"/>
  <c r="E1219" i="7"/>
  <c r="O1219" i="7" s="1"/>
  <c r="E1219" i="6"/>
  <c r="U1218" i="7"/>
  <c r="S1218" i="7"/>
  <c r="R1218" i="7"/>
  <c r="T1218" i="7"/>
  <c r="W1217" i="7"/>
  <c r="V1217" i="7"/>
  <c r="G1531" i="5"/>
  <c r="E1532" i="5"/>
  <c r="H1531" i="5"/>
  <c r="F1531" i="5"/>
  <c r="E1551" i="4"/>
  <c r="C1552" i="4"/>
  <c r="G1541" i="3"/>
  <c r="F1540" i="3"/>
  <c r="H1539" i="3"/>
  <c r="I1539" i="3" s="1"/>
  <c r="W1218" i="7" l="1"/>
  <c r="V1218" i="7"/>
  <c r="U1219" i="7"/>
  <c r="R1219" i="7"/>
  <c r="T1219" i="7"/>
  <c r="S1219" i="7"/>
  <c r="G1220" i="4"/>
  <c r="H1220" i="4" s="1"/>
  <c r="E1220" i="7"/>
  <c r="O1220" i="7" s="1"/>
  <c r="E1220" i="6"/>
  <c r="E1533" i="5"/>
  <c r="H1532" i="5"/>
  <c r="G1532" i="5"/>
  <c r="F1532" i="5"/>
  <c r="E1552" i="4"/>
  <c r="C1553" i="4"/>
  <c r="H1540" i="3"/>
  <c r="I1540" i="3" s="1"/>
  <c r="F1541" i="3"/>
  <c r="G1542" i="3"/>
  <c r="G1221" i="4" l="1"/>
  <c r="H1221" i="4" s="1"/>
  <c r="E1221" i="7"/>
  <c r="O1221" i="7" s="1"/>
  <c r="E1221" i="6"/>
  <c r="U1220" i="7"/>
  <c r="T1220" i="7"/>
  <c r="S1220" i="7"/>
  <c r="R1220" i="7"/>
  <c r="W1219" i="7"/>
  <c r="V1219" i="7"/>
  <c r="G1533" i="5"/>
  <c r="F1533" i="5"/>
  <c r="E1534" i="5"/>
  <c r="H1533" i="5"/>
  <c r="E1553" i="4"/>
  <c r="C1554" i="4"/>
  <c r="G1543" i="3"/>
  <c r="F1542" i="3"/>
  <c r="H1541" i="3"/>
  <c r="I1541" i="3" s="1"/>
  <c r="W1220" i="7" l="1"/>
  <c r="V1220" i="7"/>
  <c r="U1221" i="7"/>
  <c r="T1221" i="7"/>
  <c r="S1221" i="7"/>
  <c r="R1221" i="7"/>
  <c r="G1222" i="4"/>
  <c r="H1222" i="4" s="1"/>
  <c r="E1222" i="7"/>
  <c r="O1222" i="7" s="1"/>
  <c r="E1222" i="6"/>
  <c r="G1534" i="5"/>
  <c r="E1535" i="5"/>
  <c r="H1534" i="5"/>
  <c r="F1534" i="5"/>
  <c r="E1554" i="4"/>
  <c r="C1555" i="4"/>
  <c r="F1543" i="3"/>
  <c r="H1542" i="3"/>
  <c r="I1542" i="3" s="1"/>
  <c r="G1544" i="3"/>
  <c r="G1223" i="4" l="1"/>
  <c r="H1223" i="4" s="1"/>
  <c r="E1223" i="7"/>
  <c r="O1223" i="7" s="1"/>
  <c r="E1223" i="6"/>
  <c r="W1221" i="7"/>
  <c r="V1221" i="7"/>
  <c r="U1222" i="7"/>
  <c r="R1222" i="7"/>
  <c r="T1222" i="7"/>
  <c r="S1222" i="7"/>
  <c r="E1536" i="5"/>
  <c r="H1535" i="5"/>
  <c r="G1535" i="5"/>
  <c r="F1535" i="5"/>
  <c r="E1555" i="4"/>
  <c r="C1556" i="4"/>
  <c r="G1545" i="3"/>
  <c r="H1543" i="3"/>
  <c r="I1543" i="3" s="1"/>
  <c r="F1544" i="3"/>
  <c r="G1224" i="4" l="1"/>
  <c r="H1224" i="4" s="1"/>
  <c r="E1224" i="7"/>
  <c r="O1224" i="7" s="1"/>
  <c r="E1224" i="6"/>
  <c r="U1223" i="7"/>
  <c r="T1223" i="7"/>
  <c r="S1223" i="7"/>
  <c r="R1223" i="7"/>
  <c r="V1222" i="7"/>
  <c r="W1222" i="7"/>
  <c r="H1536" i="5"/>
  <c r="G1536" i="5"/>
  <c r="F1536" i="5"/>
  <c r="E1537" i="5"/>
  <c r="E1556" i="4"/>
  <c r="C1557" i="4"/>
  <c r="F1545" i="3"/>
  <c r="H1544" i="3"/>
  <c r="I1544" i="3" s="1"/>
  <c r="G1546" i="3"/>
  <c r="G1225" i="4" l="1"/>
  <c r="H1225" i="4" s="1"/>
  <c r="E1225" i="7"/>
  <c r="O1225" i="7" s="1"/>
  <c r="E1225" i="6"/>
  <c r="V1223" i="7"/>
  <c r="W1223" i="7"/>
  <c r="S1224" i="7"/>
  <c r="U1224" i="7"/>
  <c r="R1224" i="7"/>
  <c r="T1224" i="7"/>
  <c r="G1537" i="5"/>
  <c r="E1538" i="5"/>
  <c r="H1537" i="5"/>
  <c r="F1537" i="5"/>
  <c r="E1557" i="4"/>
  <c r="C1558" i="4"/>
  <c r="G1547" i="3"/>
  <c r="H1545" i="3"/>
  <c r="I1545" i="3" s="1"/>
  <c r="F1546" i="3"/>
  <c r="U1225" i="7" l="1"/>
  <c r="T1225" i="7"/>
  <c r="S1225" i="7"/>
  <c r="R1225" i="7"/>
  <c r="G1226" i="4"/>
  <c r="H1226" i="4" s="1"/>
  <c r="E1226" i="7"/>
  <c r="O1226" i="7" s="1"/>
  <c r="E1226" i="6"/>
  <c r="W1224" i="7"/>
  <c r="V1224" i="7"/>
  <c r="E1539" i="5"/>
  <c r="H1538" i="5"/>
  <c r="G1538" i="5"/>
  <c r="F1538" i="5"/>
  <c r="E1558" i="4"/>
  <c r="C1559" i="4"/>
  <c r="F1547" i="3"/>
  <c r="H1546" i="3"/>
  <c r="I1546" i="3" s="1"/>
  <c r="G1548" i="3"/>
  <c r="G1227" i="4" l="1"/>
  <c r="H1227" i="4" s="1"/>
  <c r="E1227" i="7"/>
  <c r="O1227" i="7" s="1"/>
  <c r="E1227" i="6"/>
  <c r="U1226" i="7"/>
  <c r="T1226" i="7"/>
  <c r="S1226" i="7"/>
  <c r="R1226" i="7"/>
  <c r="V1225" i="7"/>
  <c r="W1225" i="7"/>
  <c r="E1540" i="5"/>
  <c r="H1539" i="5"/>
  <c r="G1539" i="5"/>
  <c r="F1539" i="5"/>
  <c r="E1559" i="4"/>
  <c r="C1560" i="4"/>
  <c r="G1549" i="3"/>
  <c r="H1547" i="3"/>
  <c r="I1547" i="3" s="1"/>
  <c r="F1548" i="3"/>
  <c r="W1226" i="7" l="1"/>
  <c r="V1226" i="7"/>
  <c r="S1227" i="7"/>
  <c r="T1227" i="7"/>
  <c r="R1227" i="7"/>
  <c r="U1227" i="7"/>
  <c r="G1228" i="4"/>
  <c r="H1228" i="4" s="1"/>
  <c r="E1228" i="7"/>
  <c r="O1228" i="7" s="1"/>
  <c r="E1228" i="6"/>
  <c r="G1540" i="5"/>
  <c r="E1541" i="5"/>
  <c r="H1540" i="5"/>
  <c r="F1540" i="5"/>
  <c r="E1560" i="4"/>
  <c r="C1561" i="4"/>
  <c r="F1549" i="3"/>
  <c r="H1548" i="3"/>
  <c r="I1548" i="3" s="1"/>
  <c r="G1550" i="3"/>
  <c r="G1229" i="4" l="1"/>
  <c r="H1229" i="4" s="1"/>
  <c r="E1229" i="7"/>
  <c r="O1229" i="7" s="1"/>
  <c r="E1229" i="6"/>
  <c r="U1228" i="7"/>
  <c r="R1228" i="7"/>
  <c r="T1228" i="7"/>
  <c r="S1228" i="7"/>
  <c r="W1228" i="7" s="1"/>
  <c r="W1227" i="7"/>
  <c r="V1227" i="7"/>
  <c r="E1542" i="5"/>
  <c r="H1541" i="5"/>
  <c r="G1541" i="5"/>
  <c r="F1541" i="5"/>
  <c r="E1561" i="4"/>
  <c r="C1562" i="4"/>
  <c r="G1551" i="3"/>
  <c r="H1549" i="3"/>
  <c r="I1549" i="3" s="1"/>
  <c r="F1550" i="3"/>
  <c r="U1229" i="7" l="1"/>
  <c r="T1229" i="7"/>
  <c r="S1229" i="7"/>
  <c r="R1229" i="7"/>
  <c r="G1230" i="4"/>
  <c r="H1230" i="4" s="1"/>
  <c r="E1230" i="7"/>
  <c r="O1230" i="7" s="1"/>
  <c r="E1230" i="6"/>
  <c r="V1228" i="7"/>
  <c r="E1543" i="5"/>
  <c r="H1542" i="5"/>
  <c r="G1542" i="5"/>
  <c r="F1542" i="5"/>
  <c r="E1562" i="4"/>
  <c r="C1563" i="4"/>
  <c r="H1550" i="3"/>
  <c r="I1550" i="3" s="1"/>
  <c r="F1551" i="3"/>
  <c r="G1552" i="3"/>
  <c r="G1231" i="4" l="1"/>
  <c r="H1231" i="4" s="1"/>
  <c r="E1231" i="7"/>
  <c r="O1231" i="7" s="1"/>
  <c r="E1231" i="6"/>
  <c r="R1230" i="7"/>
  <c r="U1230" i="7"/>
  <c r="T1230" i="7"/>
  <c r="S1230" i="7"/>
  <c r="V1229" i="7"/>
  <c r="W1229" i="7"/>
  <c r="G1543" i="5"/>
  <c r="F1543" i="5"/>
  <c r="E1544" i="5"/>
  <c r="H1543" i="5"/>
  <c r="E1563" i="4"/>
  <c r="C1564" i="4"/>
  <c r="G1553" i="3"/>
  <c r="F1552" i="3"/>
  <c r="H1551" i="3"/>
  <c r="I1551" i="3" s="1"/>
  <c r="W1230" i="7" l="1"/>
  <c r="V1230" i="7"/>
  <c r="G1232" i="4"/>
  <c r="H1232" i="4" s="1"/>
  <c r="E1232" i="7"/>
  <c r="O1232" i="7" s="1"/>
  <c r="E1232" i="6"/>
  <c r="U1231" i="7"/>
  <c r="T1231" i="7"/>
  <c r="S1231" i="7"/>
  <c r="R1231" i="7"/>
  <c r="E1545" i="5"/>
  <c r="H1544" i="5"/>
  <c r="G1544" i="5"/>
  <c r="F1544" i="5"/>
  <c r="E1564" i="4"/>
  <c r="C1565" i="4"/>
  <c r="G1554" i="3"/>
  <c r="H1552" i="3"/>
  <c r="I1552" i="3" s="1"/>
  <c r="F1553" i="3"/>
  <c r="U1232" i="7" l="1"/>
  <c r="T1232" i="7"/>
  <c r="S1232" i="7"/>
  <c r="R1232" i="7"/>
  <c r="G1233" i="4"/>
  <c r="H1233" i="4" s="1"/>
  <c r="E1233" i="7"/>
  <c r="O1233" i="7" s="1"/>
  <c r="E1233" i="6"/>
  <c r="V1231" i="7"/>
  <c r="W1231" i="7"/>
  <c r="E1546" i="5"/>
  <c r="H1545" i="5"/>
  <c r="G1545" i="5"/>
  <c r="F1545" i="5"/>
  <c r="E1565" i="4"/>
  <c r="C1566" i="4"/>
  <c r="F1554" i="3"/>
  <c r="H1553" i="3"/>
  <c r="I1553" i="3" s="1"/>
  <c r="G1555" i="3"/>
  <c r="U1233" i="7" l="1"/>
  <c r="T1233" i="7"/>
  <c r="R1233" i="7"/>
  <c r="S1233" i="7"/>
  <c r="G1234" i="4"/>
  <c r="H1234" i="4" s="1"/>
  <c r="E1234" i="7"/>
  <c r="O1234" i="7" s="1"/>
  <c r="E1234" i="6"/>
  <c r="W1232" i="7"/>
  <c r="V1232" i="7"/>
  <c r="G1546" i="5"/>
  <c r="H1546" i="5"/>
  <c r="F1546" i="5"/>
  <c r="E1547" i="5"/>
  <c r="E1566" i="4"/>
  <c r="C1567" i="4"/>
  <c r="G1556" i="3"/>
  <c r="F1555" i="3"/>
  <c r="H1554" i="3"/>
  <c r="I1554" i="3" s="1"/>
  <c r="U1234" i="7" l="1"/>
  <c r="R1234" i="7"/>
  <c r="T1234" i="7"/>
  <c r="S1234" i="7"/>
  <c r="W1234" i="7" s="1"/>
  <c r="G1235" i="4"/>
  <c r="H1235" i="4" s="1"/>
  <c r="E1235" i="7"/>
  <c r="O1235" i="7" s="1"/>
  <c r="E1235" i="6"/>
  <c r="V1233" i="7"/>
  <c r="W1233" i="7"/>
  <c r="E1548" i="5"/>
  <c r="H1547" i="5"/>
  <c r="G1547" i="5"/>
  <c r="F1547" i="5"/>
  <c r="E1567" i="4"/>
  <c r="C1568" i="4"/>
  <c r="H1555" i="3"/>
  <c r="I1555" i="3" s="1"/>
  <c r="F1556" i="3"/>
  <c r="G1557" i="3"/>
  <c r="G1236" i="4" l="1"/>
  <c r="H1236" i="4" s="1"/>
  <c r="E1236" i="7"/>
  <c r="O1236" i="7" s="1"/>
  <c r="E1236" i="6"/>
  <c r="V1234" i="7"/>
  <c r="U1235" i="7"/>
  <c r="T1235" i="7"/>
  <c r="S1235" i="7"/>
  <c r="R1235" i="7"/>
  <c r="E1549" i="5"/>
  <c r="H1548" i="5"/>
  <c r="G1548" i="5"/>
  <c r="F1548" i="5"/>
  <c r="E1568" i="4"/>
  <c r="C1569" i="4"/>
  <c r="G1558" i="3"/>
  <c r="F1557" i="3"/>
  <c r="H1556" i="3"/>
  <c r="I1556" i="3" s="1"/>
  <c r="G1237" i="4" l="1"/>
  <c r="H1237" i="4" s="1"/>
  <c r="E1237" i="7"/>
  <c r="O1237" i="7" s="1"/>
  <c r="E1237" i="6"/>
  <c r="R1236" i="7"/>
  <c r="U1236" i="7"/>
  <c r="T1236" i="7"/>
  <c r="S1236" i="7"/>
  <c r="V1235" i="7"/>
  <c r="W1235" i="7"/>
  <c r="G1549" i="5"/>
  <c r="E1550" i="5"/>
  <c r="H1549" i="5"/>
  <c r="F1549" i="5"/>
  <c r="E1569" i="4"/>
  <c r="C1570" i="4"/>
  <c r="H1557" i="3"/>
  <c r="I1557" i="3" s="1"/>
  <c r="F1558" i="3"/>
  <c r="G1559" i="3"/>
  <c r="W1236" i="7" l="1"/>
  <c r="U1237" i="7"/>
  <c r="T1237" i="7"/>
  <c r="S1237" i="7"/>
  <c r="R1237" i="7"/>
  <c r="G1238" i="4"/>
  <c r="H1238" i="4" s="1"/>
  <c r="E1238" i="7"/>
  <c r="O1238" i="7" s="1"/>
  <c r="E1238" i="6"/>
  <c r="V1236" i="7"/>
  <c r="E1551" i="5"/>
  <c r="H1550" i="5"/>
  <c r="G1550" i="5"/>
  <c r="F1550" i="5"/>
  <c r="E1570" i="4"/>
  <c r="C1571" i="4"/>
  <c r="G1560" i="3"/>
  <c r="F1559" i="3"/>
  <c r="H1558" i="3"/>
  <c r="I1558" i="3" s="1"/>
  <c r="G1239" i="4" l="1"/>
  <c r="H1239" i="4" s="1"/>
  <c r="E1239" i="7"/>
  <c r="O1239" i="7" s="1"/>
  <c r="E1239" i="6"/>
  <c r="U1238" i="7"/>
  <c r="T1238" i="7"/>
  <c r="S1238" i="7"/>
  <c r="R1238" i="7"/>
  <c r="W1237" i="7"/>
  <c r="V1237" i="7"/>
  <c r="E1552" i="5"/>
  <c r="H1551" i="5"/>
  <c r="G1551" i="5"/>
  <c r="F1551" i="5"/>
  <c r="E1571" i="4"/>
  <c r="C1572" i="4"/>
  <c r="F1560" i="3"/>
  <c r="H1559" i="3"/>
  <c r="I1559" i="3" s="1"/>
  <c r="G1561" i="3"/>
  <c r="G1240" i="4" l="1"/>
  <c r="H1240" i="4" s="1"/>
  <c r="E1240" i="7"/>
  <c r="O1240" i="7" s="1"/>
  <c r="E1240" i="6"/>
  <c r="T1239" i="7"/>
  <c r="R1239" i="7"/>
  <c r="S1239" i="7"/>
  <c r="U1239" i="7"/>
  <c r="V1238" i="7"/>
  <c r="W1238" i="7"/>
  <c r="G1552" i="5"/>
  <c r="F1552" i="5"/>
  <c r="E1553" i="5"/>
  <c r="H1552" i="5"/>
  <c r="E1572" i="4"/>
  <c r="C1573" i="4"/>
  <c r="G1562" i="3"/>
  <c r="H1560" i="3"/>
  <c r="I1560" i="3" s="1"/>
  <c r="F1561" i="3"/>
  <c r="V1239" i="7" l="1"/>
  <c r="W1239" i="7"/>
  <c r="G1241" i="4"/>
  <c r="H1241" i="4" s="1"/>
  <c r="E1241" i="7"/>
  <c r="O1241" i="7" s="1"/>
  <c r="E1241" i="6"/>
  <c r="U1240" i="7"/>
  <c r="R1240" i="7"/>
  <c r="T1240" i="7"/>
  <c r="S1240" i="7"/>
  <c r="G1553" i="5"/>
  <c r="F1553" i="5"/>
  <c r="E1554" i="5"/>
  <c r="H1553" i="5"/>
  <c r="E1573" i="4"/>
  <c r="C1574" i="4"/>
  <c r="F1562" i="3"/>
  <c r="H1561" i="3"/>
  <c r="I1561" i="3" s="1"/>
  <c r="G1563" i="3"/>
  <c r="V1240" i="7" l="1"/>
  <c r="G1242" i="4"/>
  <c r="H1242" i="4" s="1"/>
  <c r="E1242" i="7"/>
  <c r="O1242" i="7" s="1"/>
  <c r="E1242" i="6"/>
  <c r="U1241" i="7"/>
  <c r="T1241" i="7"/>
  <c r="S1241" i="7"/>
  <c r="R1241" i="7"/>
  <c r="W1240" i="7"/>
  <c r="E1555" i="5"/>
  <c r="H1554" i="5"/>
  <c r="G1554" i="5"/>
  <c r="F1554" i="5"/>
  <c r="E1574" i="4"/>
  <c r="C1575" i="4"/>
  <c r="G1564" i="3"/>
  <c r="H1562" i="3"/>
  <c r="I1562" i="3" s="1"/>
  <c r="F1563" i="3"/>
  <c r="G1243" i="4" l="1"/>
  <c r="H1243" i="4" s="1"/>
  <c r="E1243" i="7"/>
  <c r="O1243" i="7" s="1"/>
  <c r="E1243" i="6"/>
  <c r="R1242" i="7"/>
  <c r="U1242" i="7"/>
  <c r="S1242" i="7"/>
  <c r="T1242" i="7"/>
  <c r="W1241" i="7"/>
  <c r="V1241" i="7"/>
  <c r="G1555" i="5"/>
  <c r="F1555" i="5"/>
  <c r="E1556" i="5"/>
  <c r="H1555" i="5"/>
  <c r="E1575" i="4"/>
  <c r="C1576" i="4"/>
  <c r="F1564" i="3"/>
  <c r="H1563" i="3"/>
  <c r="I1563" i="3" s="1"/>
  <c r="G1565" i="3"/>
  <c r="V1242" i="7" l="1"/>
  <c r="U1243" i="7"/>
  <c r="T1243" i="7"/>
  <c r="S1243" i="7"/>
  <c r="R1243" i="7"/>
  <c r="G1244" i="4"/>
  <c r="H1244" i="4" s="1"/>
  <c r="E1244" i="7"/>
  <c r="O1244" i="7" s="1"/>
  <c r="E1244" i="6"/>
  <c r="W1242" i="7"/>
  <c r="E1557" i="5"/>
  <c r="H1556" i="5"/>
  <c r="G1556" i="5"/>
  <c r="F1556" i="5"/>
  <c r="E1576" i="4"/>
  <c r="C1577" i="4"/>
  <c r="G1566" i="3"/>
  <c r="H1564" i="3"/>
  <c r="I1564" i="3" s="1"/>
  <c r="F1565" i="3"/>
  <c r="G1245" i="4" l="1"/>
  <c r="H1245" i="4" s="1"/>
  <c r="E1245" i="7"/>
  <c r="O1245" i="7" s="1"/>
  <c r="E1245" i="6"/>
  <c r="T1244" i="7"/>
  <c r="S1244" i="7"/>
  <c r="R1244" i="7"/>
  <c r="U1244" i="7"/>
  <c r="W1243" i="7"/>
  <c r="V1243" i="7"/>
  <c r="E1558" i="5"/>
  <c r="H1557" i="5"/>
  <c r="G1557" i="5"/>
  <c r="F1557" i="5"/>
  <c r="E1577" i="4"/>
  <c r="C1578" i="4"/>
  <c r="F1566" i="3"/>
  <c r="H1565" i="3"/>
  <c r="I1565" i="3" s="1"/>
  <c r="G1567" i="3"/>
  <c r="W1244" i="7" l="1"/>
  <c r="V1244" i="7"/>
  <c r="U1245" i="7"/>
  <c r="T1245" i="7"/>
  <c r="S1245" i="7"/>
  <c r="R1245" i="7"/>
  <c r="G1246" i="4"/>
  <c r="H1246" i="4" s="1"/>
  <c r="E1246" i="7"/>
  <c r="O1246" i="7" s="1"/>
  <c r="E1246" i="6"/>
  <c r="G1558" i="5"/>
  <c r="F1558" i="5"/>
  <c r="E1559" i="5"/>
  <c r="H1558" i="5"/>
  <c r="E1578" i="4"/>
  <c r="C1579" i="4"/>
  <c r="G1568" i="3"/>
  <c r="F1567" i="3"/>
  <c r="H1566" i="3"/>
  <c r="I1566" i="3" s="1"/>
  <c r="G1247" i="4" l="1"/>
  <c r="H1247" i="4" s="1"/>
  <c r="E1247" i="7"/>
  <c r="O1247" i="7" s="1"/>
  <c r="E1247" i="6"/>
  <c r="R1246" i="7"/>
  <c r="U1246" i="7"/>
  <c r="T1246" i="7"/>
  <c r="S1246" i="7"/>
  <c r="W1246" i="7" s="1"/>
  <c r="W1245" i="7"/>
  <c r="V1245" i="7"/>
  <c r="E1560" i="5"/>
  <c r="H1559" i="5"/>
  <c r="G1559" i="5"/>
  <c r="F1559" i="5"/>
  <c r="E1579" i="4"/>
  <c r="C1580" i="4"/>
  <c r="H1567" i="3"/>
  <c r="I1567" i="3" s="1"/>
  <c r="F1568" i="3"/>
  <c r="G1569" i="3"/>
  <c r="V1246" i="7" l="1"/>
  <c r="U1247" i="7"/>
  <c r="T1247" i="7"/>
  <c r="S1247" i="7"/>
  <c r="R1247" i="7"/>
  <c r="G1248" i="4"/>
  <c r="H1248" i="4" s="1"/>
  <c r="E1248" i="7"/>
  <c r="O1248" i="7" s="1"/>
  <c r="E1248" i="6"/>
  <c r="G1560" i="5"/>
  <c r="F1560" i="5"/>
  <c r="E1561" i="5"/>
  <c r="H1560" i="5"/>
  <c r="E1580" i="4"/>
  <c r="C1581" i="4"/>
  <c r="F1569" i="3"/>
  <c r="H1568" i="3"/>
  <c r="I1568" i="3" s="1"/>
  <c r="G1570" i="3"/>
  <c r="G1249" i="4" l="1"/>
  <c r="H1249" i="4" s="1"/>
  <c r="E1249" i="7"/>
  <c r="O1249" i="7" s="1"/>
  <c r="E1249" i="6"/>
  <c r="R1248" i="7"/>
  <c r="U1248" i="7"/>
  <c r="S1248" i="7"/>
  <c r="T1248" i="7"/>
  <c r="V1247" i="7"/>
  <c r="W1247" i="7"/>
  <c r="G1561" i="5"/>
  <c r="F1561" i="5"/>
  <c r="E1562" i="5"/>
  <c r="H1561" i="5"/>
  <c r="E1581" i="4"/>
  <c r="C1582" i="4"/>
  <c r="G1571" i="3"/>
  <c r="H1569" i="3"/>
  <c r="I1569" i="3" s="1"/>
  <c r="F1570" i="3"/>
  <c r="G1250" i="4" l="1"/>
  <c r="H1250" i="4" s="1"/>
  <c r="E1250" i="7"/>
  <c r="O1250" i="7" s="1"/>
  <c r="E1250" i="6"/>
  <c r="W1248" i="7"/>
  <c r="V1248" i="7"/>
  <c r="R1249" i="7"/>
  <c r="U1249" i="7"/>
  <c r="T1249" i="7"/>
  <c r="S1249" i="7"/>
  <c r="E1563" i="5"/>
  <c r="H1562" i="5"/>
  <c r="G1562" i="5"/>
  <c r="F1562" i="5"/>
  <c r="E1582" i="4"/>
  <c r="C1583" i="4"/>
  <c r="F1571" i="3"/>
  <c r="H1570" i="3"/>
  <c r="I1570" i="3" s="1"/>
  <c r="G1572" i="3"/>
  <c r="W1249" i="7" l="1"/>
  <c r="G1251" i="4"/>
  <c r="H1251" i="4" s="1"/>
  <c r="E1251" i="7"/>
  <c r="O1251" i="7" s="1"/>
  <c r="E1251" i="6"/>
  <c r="U1250" i="7"/>
  <c r="T1250" i="7"/>
  <c r="S1250" i="7"/>
  <c r="R1250" i="7"/>
  <c r="V1249" i="7"/>
  <c r="E1564" i="5"/>
  <c r="H1563" i="5"/>
  <c r="G1563" i="5"/>
  <c r="F1563" i="5"/>
  <c r="E1583" i="4"/>
  <c r="C1584" i="4"/>
  <c r="G1573" i="3"/>
  <c r="F1572" i="3"/>
  <c r="H1571" i="3"/>
  <c r="I1571" i="3" s="1"/>
  <c r="G1252" i="4" l="1"/>
  <c r="H1252" i="4" s="1"/>
  <c r="E1252" i="7"/>
  <c r="O1252" i="7" s="1"/>
  <c r="E1252" i="6"/>
  <c r="T1251" i="7"/>
  <c r="S1251" i="7"/>
  <c r="R1251" i="7"/>
  <c r="U1251" i="7"/>
  <c r="W1250" i="7"/>
  <c r="V1250" i="7"/>
  <c r="G1564" i="5"/>
  <c r="F1564" i="5"/>
  <c r="E1565" i="5"/>
  <c r="H1564" i="5"/>
  <c r="E1584" i="4"/>
  <c r="C1585" i="4"/>
  <c r="H1572" i="3"/>
  <c r="I1572" i="3" s="1"/>
  <c r="F1573" i="3"/>
  <c r="G1574" i="3"/>
  <c r="G1253" i="4" l="1"/>
  <c r="H1253" i="4" s="1"/>
  <c r="E1253" i="7"/>
  <c r="O1253" i="7" s="1"/>
  <c r="E1253" i="6"/>
  <c r="W1251" i="7"/>
  <c r="V1251" i="7"/>
  <c r="U1252" i="7"/>
  <c r="R1252" i="7"/>
  <c r="T1252" i="7"/>
  <c r="S1252" i="7"/>
  <c r="E1566" i="5"/>
  <c r="H1565" i="5"/>
  <c r="G1565" i="5"/>
  <c r="F1565" i="5"/>
  <c r="E1585" i="4"/>
  <c r="C1586" i="4"/>
  <c r="G1575" i="3"/>
  <c r="F1574" i="3"/>
  <c r="H1573" i="3"/>
  <c r="I1573" i="3" s="1"/>
  <c r="V1252" i="7" l="1"/>
  <c r="G1254" i="4"/>
  <c r="H1254" i="4" s="1"/>
  <c r="E1254" i="7"/>
  <c r="O1254" i="7" s="1"/>
  <c r="E1254" i="6"/>
  <c r="U1253" i="7"/>
  <c r="T1253" i="7"/>
  <c r="S1253" i="7"/>
  <c r="R1253" i="7"/>
  <c r="W1252" i="7"/>
  <c r="E1567" i="5"/>
  <c r="H1566" i="5"/>
  <c r="G1566" i="5"/>
  <c r="F1566" i="5"/>
  <c r="E1586" i="4"/>
  <c r="C1587" i="4"/>
  <c r="H1574" i="3"/>
  <c r="I1574" i="3" s="1"/>
  <c r="F1575" i="3"/>
  <c r="G1576" i="3"/>
  <c r="G1255" i="4" l="1"/>
  <c r="H1255" i="4" s="1"/>
  <c r="E1255" i="7"/>
  <c r="O1255" i="7" s="1"/>
  <c r="E1255" i="6"/>
  <c r="U1254" i="7"/>
  <c r="R1254" i="7"/>
  <c r="T1254" i="7"/>
  <c r="W1254" i="7" s="1"/>
  <c r="S1254" i="7"/>
  <c r="V1254" i="7" s="1"/>
  <c r="W1253" i="7"/>
  <c r="V1253" i="7"/>
  <c r="G1567" i="5"/>
  <c r="F1567" i="5"/>
  <c r="E1568" i="5"/>
  <c r="H1567" i="5"/>
  <c r="E1587" i="4"/>
  <c r="C1588" i="4"/>
  <c r="G1577" i="3"/>
  <c r="F1576" i="3"/>
  <c r="H1575" i="3"/>
  <c r="I1575" i="3" s="1"/>
  <c r="G1256" i="4" l="1"/>
  <c r="H1256" i="4" s="1"/>
  <c r="E1256" i="7"/>
  <c r="O1256" i="7" s="1"/>
  <c r="E1256" i="6"/>
  <c r="U1255" i="7"/>
  <c r="R1255" i="7"/>
  <c r="V1255" i="7" s="1"/>
  <c r="S1255" i="7"/>
  <c r="T1255" i="7"/>
  <c r="E1569" i="5"/>
  <c r="H1568" i="5"/>
  <c r="G1568" i="5"/>
  <c r="F1568" i="5"/>
  <c r="E1588" i="4"/>
  <c r="C1589" i="4"/>
  <c r="H1576" i="3"/>
  <c r="I1576" i="3" s="1"/>
  <c r="F1577" i="3"/>
  <c r="G1578" i="3"/>
  <c r="G1257" i="4" l="1"/>
  <c r="H1257" i="4" s="1"/>
  <c r="E1257" i="7"/>
  <c r="O1257" i="7" s="1"/>
  <c r="E1257" i="6"/>
  <c r="S1256" i="7"/>
  <c r="R1256" i="7"/>
  <c r="U1256" i="7"/>
  <c r="T1256" i="7"/>
  <c r="W1255" i="7"/>
  <c r="E1570" i="5"/>
  <c r="H1569" i="5"/>
  <c r="G1569" i="5"/>
  <c r="F1569" i="5"/>
  <c r="E1589" i="4"/>
  <c r="C1590" i="4"/>
  <c r="G1579" i="3"/>
  <c r="F1578" i="3"/>
  <c r="H1577" i="3"/>
  <c r="I1577" i="3" s="1"/>
  <c r="G1258" i="4" l="1"/>
  <c r="H1258" i="4" s="1"/>
  <c r="E1258" i="7"/>
  <c r="O1258" i="7" s="1"/>
  <c r="E1258" i="6"/>
  <c r="W1256" i="7"/>
  <c r="V1256" i="7"/>
  <c r="T1257" i="7"/>
  <c r="S1257" i="7"/>
  <c r="R1257" i="7"/>
  <c r="U1257" i="7"/>
  <c r="G1570" i="5"/>
  <c r="F1570" i="5"/>
  <c r="E1571" i="5"/>
  <c r="H1570" i="5"/>
  <c r="E1590" i="4"/>
  <c r="C1591" i="4"/>
  <c r="F1579" i="3"/>
  <c r="H1578" i="3"/>
  <c r="I1578" i="3" s="1"/>
  <c r="G1580" i="3"/>
  <c r="G1259" i="4" l="1"/>
  <c r="H1259" i="4" s="1"/>
  <c r="E1259" i="7"/>
  <c r="O1259" i="7" s="1"/>
  <c r="E1259" i="6"/>
  <c r="V1257" i="7"/>
  <c r="W1257" i="7"/>
  <c r="U1258" i="7"/>
  <c r="R1258" i="7"/>
  <c r="T1258" i="7"/>
  <c r="S1258" i="7"/>
  <c r="G1571" i="5"/>
  <c r="F1571" i="5"/>
  <c r="E1572" i="5"/>
  <c r="H1571" i="5"/>
  <c r="E1591" i="4"/>
  <c r="C1592" i="4"/>
  <c r="G1581" i="3"/>
  <c r="H1579" i="3"/>
  <c r="I1579" i="3" s="1"/>
  <c r="F1580" i="3"/>
  <c r="G1260" i="4" l="1"/>
  <c r="H1260" i="4" s="1"/>
  <c r="E1260" i="7"/>
  <c r="O1260" i="7" s="1"/>
  <c r="E1260" i="6"/>
  <c r="U1259" i="7"/>
  <c r="T1259" i="7"/>
  <c r="S1259" i="7"/>
  <c r="R1259" i="7"/>
  <c r="W1258" i="7"/>
  <c r="V1258" i="7"/>
  <c r="E1573" i="5"/>
  <c r="H1572" i="5"/>
  <c r="G1572" i="5"/>
  <c r="F1572" i="5"/>
  <c r="E1592" i="4"/>
  <c r="C1593" i="4"/>
  <c r="F1581" i="3"/>
  <c r="H1580" i="3"/>
  <c r="I1580" i="3" s="1"/>
  <c r="G1582" i="3"/>
  <c r="G1261" i="4" l="1"/>
  <c r="H1261" i="4" s="1"/>
  <c r="E1261" i="7"/>
  <c r="O1261" i="7" s="1"/>
  <c r="E1261" i="6"/>
  <c r="W1259" i="7"/>
  <c r="V1259" i="7"/>
  <c r="U1260" i="7"/>
  <c r="R1260" i="7"/>
  <c r="T1260" i="7"/>
  <c r="S1260" i="7"/>
  <c r="G1573" i="5"/>
  <c r="F1573" i="5"/>
  <c r="E1574" i="5"/>
  <c r="H1573" i="5"/>
  <c r="E1593" i="4"/>
  <c r="C1594" i="4"/>
  <c r="G1583" i="3"/>
  <c r="H1581" i="3"/>
  <c r="I1581" i="3" s="1"/>
  <c r="F1582" i="3"/>
  <c r="T1261" i="7" l="1"/>
  <c r="U1261" i="7"/>
  <c r="S1261" i="7"/>
  <c r="R1261" i="7"/>
  <c r="G1262" i="4"/>
  <c r="H1262" i="4" s="1"/>
  <c r="E1262" i="7"/>
  <c r="O1262" i="7" s="1"/>
  <c r="E1262" i="6"/>
  <c r="W1260" i="7"/>
  <c r="V1260" i="7"/>
  <c r="E1575" i="5"/>
  <c r="H1574" i="5"/>
  <c r="G1574" i="5"/>
  <c r="F1574" i="5"/>
  <c r="E1594" i="4"/>
  <c r="C1595" i="4"/>
  <c r="F1583" i="3"/>
  <c r="H1582" i="3"/>
  <c r="I1582" i="3" s="1"/>
  <c r="G1584" i="3"/>
  <c r="G1263" i="4" l="1"/>
  <c r="H1263" i="4" s="1"/>
  <c r="E1263" i="7"/>
  <c r="O1263" i="7" s="1"/>
  <c r="E1263" i="6"/>
  <c r="R1262" i="7"/>
  <c r="U1262" i="7"/>
  <c r="T1262" i="7"/>
  <c r="S1262" i="7"/>
  <c r="W1261" i="7"/>
  <c r="V1261" i="7"/>
  <c r="H1575" i="5"/>
  <c r="E1576" i="5"/>
  <c r="G1575" i="5"/>
  <c r="F1575" i="5"/>
  <c r="E1595" i="4"/>
  <c r="C1596" i="4"/>
  <c r="G1585" i="3"/>
  <c r="F1584" i="3"/>
  <c r="H1583" i="3"/>
  <c r="I1583" i="3" s="1"/>
  <c r="G1264" i="4" l="1"/>
  <c r="H1264" i="4" s="1"/>
  <c r="E1264" i="7"/>
  <c r="O1264" i="7" s="1"/>
  <c r="E1264" i="6"/>
  <c r="U1263" i="7"/>
  <c r="S1263" i="7"/>
  <c r="R1263" i="7"/>
  <c r="T1263" i="7"/>
  <c r="W1262" i="7"/>
  <c r="V1262" i="7"/>
  <c r="G1576" i="5"/>
  <c r="F1576" i="5"/>
  <c r="E1577" i="5"/>
  <c r="H1576" i="5"/>
  <c r="E1596" i="4"/>
  <c r="C1597" i="4"/>
  <c r="H1584" i="3"/>
  <c r="I1584" i="3" s="1"/>
  <c r="F1585" i="3"/>
  <c r="G1586" i="3"/>
  <c r="V1263" i="7" l="1"/>
  <c r="W1263" i="7"/>
  <c r="U1264" i="7"/>
  <c r="R1264" i="7"/>
  <c r="T1264" i="7"/>
  <c r="S1264" i="7"/>
  <c r="G1265" i="4"/>
  <c r="H1265" i="4" s="1"/>
  <c r="E1265" i="7"/>
  <c r="O1265" i="7" s="1"/>
  <c r="E1265" i="6"/>
  <c r="E1578" i="5"/>
  <c r="H1577" i="5"/>
  <c r="G1577" i="5"/>
  <c r="F1577" i="5"/>
  <c r="E1597" i="4"/>
  <c r="C1598" i="4"/>
  <c r="G1587" i="3"/>
  <c r="F1586" i="3"/>
  <c r="H1585" i="3"/>
  <c r="I1585" i="3" s="1"/>
  <c r="W1264" i="7" l="1"/>
  <c r="G1266" i="4"/>
  <c r="H1266" i="4" s="1"/>
  <c r="E1266" i="7"/>
  <c r="O1266" i="7" s="1"/>
  <c r="E1266" i="6"/>
  <c r="U1265" i="7"/>
  <c r="T1265" i="7"/>
  <c r="S1265" i="7"/>
  <c r="R1265" i="7"/>
  <c r="V1264" i="7"/>
  <c r="H1578" i="5"/>
  <c r="E1579" i="5"/>
  <c r="G1578" i="5"/>
  <c r="F1578" i="5"/>
  <c r="E1598" i="4"/>
  <c r="C1599" i="4"/>
  <c r="H1586" i="3"/>
  <c r="I1586" i="3" s="1"/>
  <c r="F1587" i="3"/>
  <c r="G1588" i="3"/>
  <c r="G1267" i="4" l="1"/>
  <c r="H1267" i="4" s="1"/>
  <c r="E1267" i="7"/>
  <c r="O1267" i="7" s="1"/>
  <c r="E1267" i="6"/>
  <c r="R1266" i="7"/>
  <c r="U1266" i="7"/>
  <c r="S1266" i="7"/>
  <c r="T1266" i="7"/>
  <c r="W1265" i="7"/>
  <c r="V1265" i="7"/>
  <c r="G1579" i="5"/>
  <c r="F1579" i="5"/>
  <c r="E1580" i="5"/>
  <c r="H1579" i="5"/>
  <c r="E1599" i="4"/>
  <c r="C1600" i="4"/>
  <c r="G1589" i="3"/>
  <c r="F1588" i="3"/>
  <c r="H1587" i="3"/>
  <c r="I1587" i="3" s="1"/>
  <c r="G1268" i="4" l="1"/>
  <c r="H1268" i="4" s="1"/>
  <c r="E1268" i="7"/>
  <c r="O1268" i="7" s="1"/>
  <c r="E1268" i="6"/>
  <c r="V1266" i="7"/>
  <c r="T1267" i="7"/>
  <c r="U1267" i="7"/>
  <c r="R1267" i="7"/>
  <c r="S1267" i="7"/>
  <c r="W1266" i="7"/>
  <c r="E1581" i="5"/>
  <c r="H1580" i="5"/>
  <c r="G1580" i="5"/>
  <c r="F1580" i="5"/>
  <c r="E1600" i="4"/>
  <c r="C1601" i="4"/>
  <c r="H1588" i="3"/>
  <c r="I1588" i="3" s="1"/>
  <c r="F1589" i="3"/>
  <c r="G1590" i="3"/>
  <c r="G1269" i="4" l="1"/>
  <c r="H1269" i="4" s="1"/>
  <c r="E1269" i="7"/>
  <c r="O1269" i="7" s="1"/>
  <c r="E1269" i="6"/>
  <c r="U1268" i="7"/>
  <c r="T1268" i="7"/>
  <c r="S1268" i="7"/>
  <c r="R1268" i="7"/>
  <c r="W1267" i="7"/>
  <c r="V1267" i="7"/>
  <c r="H1581" i="5"/>
  <c r="E1582" i="5"/>
  <c r="G1581" i="5"/>
  <c r="F1581" i="5"/>
  <c r="E1601" i="4"/>
  <c r="C1602" i="4"/>
  <c r="G1591" i="3"/>
  <c r="F1590" i="3"/>
  <c r="H1589" i="3"/>
  <c r="I1589" i="3" s="1"/>
  <c r="R1269" i="7" l="1"/>
  <c r="T1269" i="7"/>
  <c r="S1269" i="7"/>
  <c r="U1269" i="7"/>
  <c r="G1270" i="4"/>
  <c r="H1270" i="4" s="1"/>
  <c r="E1270" i="7"/>
  <c r="O1270" i="7" s="1"/>
  <c r="E1270" i="6"/>
  <c r="W1268" i="7"/>
  <c r="V1268" i="7"/>
  <c r="H1582" i="5"/>
  <c r="G1582" i="5"/>
  <c r="F1582" i="5"/>
  <c r="E1583" i="5"/>
  <c r="E1602" i="4"/>
  <c r="C1603" i="4"/>
  <c r="F1591" i="3"/>
  <c r="H1590" i="3"/>
  <c r="I1590" i="3" s="1"/>
  <c r="G1592" i="3"/>
  <c r="G1271" i="4" l="1"/>
  <c r="H1271" i="4" s="1"/>
  <c r="E1271" i="7"/>
  <c r="O1271" i="7" s="1"/>
  <c r="E1271" i="6"/>
  <c r="U1270" i="7"/>
  <c r="R1270" i="7"/>
  <c r="T1270" i="7"/>
  <c r="S1270" i="7"/>
  <c r="W1269" i="7"/>
  <c r="V1269" i="7"/>
  <c r="G1583" i="5"/>
  <c r="F1583" i="5"/>
  <c r="E1584" i="5"/>
  <c r="H1583" i="5"/>
  <c r="E1603" i="4"/>
  <c r="C1604" i="4"/>
  <c r="G1593" i="3"/>
  <c r="H1591" i="3"/>
  <c r="I1591" i="3" s="1"/>
  <c r="F1592" i="3"/>
  <c r="W1270" i="7" l="1"/>
  <c r="V1270" i="7"/>
  <c r="U1271" i="7"/>
  <c r="T1271" i="7"/>
  <c r="S1271" i="7"/>
  <c r="R1271" i="7"/>
  <c r="G1272" i="4"/>
  <c r="H1272" i="4" s="1"/>
  <c r="E1272" i="7"/>
  <c r="O1272" i="7" s="1"/>
  <c r="E1272" i="6"/>
  <c r="H1584" i="5"/>
  <c r="E1585" i="5"/>
  <c r="G1584" i="5"/>
  <c r="F1584" i="5"/>
  <c r="E1604" i="4"/>
  <c r="C1605" i="4"/>
  <c r="F1593" i="3"/>
  <c r="H1592" i="3"/>
  <c r="I1592" i="3" s="1"/>
  <c r="G1594" i="3"/>
  <c r="G1273" i="4" l="1"/>
  <c r="H1273" i="4" s="1"/>
  <c r="E1273" i="7"/>
  <c r="O1273" i="7" s="1"/>
  <c r="E1273" i="6"/>
  <c r="R1272" i="7"/>
  <c r="U1272" i="7"/>
  <c r="S1272" i="7"/>
  <c r="T1272" i="7"/>
  <c r="W1271" i="7"/>
  <c r="V1271" i="7"/>
  <c r="H1585" i="5"/>
  <c r="G1585" i="5"/>
  <c r="F1585" i="5"/>
  <c r="E1586" i="5"/>
  <c r="E1605" i="4"/>
  <c r="C1606" i="4"/>
  <c r="G1595" i="3"/>
  <c r="H1593" i="3"/>
  <c r="I1593" i="3" s="1"/>
  <c r="F1594" i="3"/>
  <c r="G1274" i="4" l="1"/>
  <c r="H1274" i="4" s="1"/>
  <c r="E1274" i="7"/>
  <c r="O1274" i="7" s="1"/>
  <c r="E1274" i="6"/>
  <c r="V1272" i="7"/>
  <c r="T1273" i="7"/>
  <c r="U1273" i="7"/>
  <c r="R1273" i="7"/>
  <c r="S1273" i="7"/>
  <c r="W1272" i="7"/>
  <c r="E1587" i="5"/>
  <c r="H1586" i="5"/>
  <c r="G1586" i="5"/>
  <c r="F1586" i="5"/>
  <c r="E1606" i="4"/>
  <c r="C1607" i="4"/>
  <c r="F1595" i="3"/>
  <c r="H1594" i="3"/>
  <c r="I1594" i="3" s="1"/>
  <c r="G1596" i="3"/>
  <c r="W1273" i="7" l="1"/>
  <c r="V1273" i="7"/>
  <c r="G1275" i="4"/>
  <c r="H1275" i="4" s="1"/>
  <c r="E1275" i="7"/>
  <c r="O1275" i="7" s="1"/>
  <c r="E1275" i="6"/>
  <c r="U1274" i="7"/>
  <c r="T1274" i="7"/>
  <c r="S1274" i="7"/>
  <c r="R1274" i="7"/>
  <c r="H1587" i="5"/>
  <c r="G1587" i="5"/>
  <c r="F1587" i="5"/>
  <c r="E1588" i="5"/>
  <c r="E1607" i="4"/>
  <c r="C1608" i="4"/>
  <c r="G1597" i="3"/>
  <c r="H1595" i="3"/>
  <c r="I1595" i="3" s="1"/>
  <c r="F1596" i="3"/>
  <c r="G1276" i="4" l="1"/>
  <c r="H1276" i="4" s="1"/>
  <c r="E1276" i="7"/>
  <c r="O1276" i="7" s="1"/>
  <c r="E1276" i="6"/>
  <c r="U1275" i="7"/>
  <c r="T1275" i="7"/>
  <c r="S1275" i="7"/>
  <c r="R1275" i="7"/>
  <c r="W1274" i="7"/>
  <c r="V1274" i="7"/>
  <c r="H1588" i="5"/>
  <c r="G1588" i="5"/>
  <c r="F1588" i="5"/>
  <c r="E1589" i="5"/>
  <c r="E1608" i="4"/>
  <c r="C1609" i="4"/>
  <c r="H1596" i="3"/>
  <c r="I1596" i="3" s="1"/>
  <c r="F1597" i="3"/>
  <c r="G1598" i="3"/>
  <c r="G1277" i="4" l="1"/>
  <c r="H1277" i="4" s="1"/>
  <c r="E1277" i="7"/>
  <c r="O1277" i="7" s="1"/>
  <c r="E1277" i="6"/>
  <c r="W1275" i="7"/>
  <c r="V1275" i="7"/>
  <c r="U1276" i="7"/>
  <c r="R1276" i="7"/>
  <c r="T1276" i="7"/>
  <c r="S1276" i="7"/>
  <c r="E1590" i="5"/>
  <c r="H1589" i="5"/>
  <c r="G1589" i="5"/>
  <c r="F1589" i="5"/>
  <c r="E1609" i="4"/>
  <c r="C1610" i="4"/>
  <c r="G1599" i="3"/>
  <c r="F1598" i="3"/>
  <c r="H1597" i="3"/>
  <c r="I1597" i="3" s="1"/>
  <c r="G1278" i="4" l="1"/>
  <c r="H1278" i="4" s="1"/>
  <c r="E1278" i="7"/>
  <c r="O1278" i="7" s="1"/>
  <c r="E1278" i="6"/>
  <c r="U1277" i="7"/>
  <c r="T1277" i="7"/>
  <c r="S1277" i="7"/>
  <c r="R1277" i="7"/>
  <c r="V1276" i="7"/>
  <c r="W1276" i="7"/>
  <c r="H1590" i="5"/>
  <c r="E1591" i="5"/>
  <c r="G1590" i="5"/>
  <c r="F1590" i="5"/>
  <c r="E1610" i="4"/>
  <c r="C1611" i="4"/>
  <c r="H1598" i="3"/>
  <c r="I1598" i="3" s="1"/>
  <c r="F1599" i="3"/>
  <c r="G1600" i="3"/>
  <c r="R1278" i="7" l="1"/>
  <c r="U1278" i="7"/>
  <c r="T1278" i="7"/>
  <c r="S1278" i="7"/>
  <c r="G1279" i="4"/>
  <c r="H1279" i="4" s="1"/>
  <c r="E1279" i="7"/>
  <c r="O1279" i="7" s="1"/>
  <c r="E1279" i="6"/>
  <c r="W1277" i="7"/>
  <c r="V1277" i="7"/>
  <c r="H1591" i="5"/>
  <c r="G1591" i="5"/>
  <c r="F1591" i="5"/>
  <c r="E1592" i="5"/>
  <c r="E1611" i="4"/>
  <c r="C1612" i="4"/>
  <c r="G1601" i="3"/>
  <c r="F1600" i="3"/>
  <c r="H1599" i="3"/>
  <c r="I1599" i="3" s="1"/>
  <c r="G1280" i="4" l="1"/>
  <c r="H1280" i="4" s="1"/>
  <c r="E1280" i="7"/>
  <c r="O1280" i="7" s="1"/>
  <c r="E1280" i="6"/>
  <c r="T1279" i="7"/>
  <c r="U1279" i="7"/>
  <c r="R1279" i="7"/>
  <c r="S1279" i="7"/>
  <c r="W1278" i="7"/>
  <c r="V1278" i="7"/>
  <c r="G1592" i="5"/>
  <c r="F1592" i="5"/>
  <c r="E1593" i="5"/>
  <c r="H1592" i="5"/>
  <c r="E1612" i="4"/>
  <c r="C1613" i="4"/>
  <c r="H1600" i="3"/>
  <c r="I1600" i="3" s="1"/>
  <c r="F1601" i="3"/>
  <c r="G1602" i="3"/>
  <c r="G1281" i="4" l="1"/>
  <c r="H1281" i="4" s="1"/>
  <c r="E1281" i="7"/>
  <c r="O1281" i="7" s="1"/>
  <c r="E1281" i="6"/>
  <c r="U1280" i="7"/>
  <c r="T1280" i="7"/>
  <c r="S1280" i="7"/>
  <c r="R1280" i="7"/>
  <c r="W1279" i="7"/>
  <c r="V1279" i="7"/>
  <c r="H1593" i="5"/>
  <c r="E1594" i="5"/>
  <c r="G1593" i="5"/>
  <c r="F1593" i="5"/>
  <c r="E1613" i="4"/>
  <c r="C1614" i="4"/>
  <c r="G1603" i="3"/>
  <c r="F1602" i="3"/>
  <c r="H1601" i="3"/>
  <c r="I1601" i="3" s="1"/>
  <c r="G1282" i="4" l="1"/>
  <c r="H1282" i="4" s="1"/>
  <c r="E1282" i="7"/>
  <c r="O1282" i="7" s="1"/>
  <c r="E1282" i="6"/>
  <c r="U1281" i="7"/>
  <c r="T1281" i="7"/>
  <c r="S1281" i="7"/>
  <c r="R1281" i="7"/>
  <c r="W1280" i="7"/>
  <c r="V1280" i="7"/>
  <c r="H1594" i="5"/>
  <c r="G1594" i="5"/>
  <c r="F1594" i="5"/>
  <c r="E1595" i="5"/>
  <c r="E1614" i="4"/>
  <c r="C1615" i="4"/>
  <c r="F1603" i="3"/>
  <c r="H1602" i="3"/>
  <c r="I1602" i="3" s="1"/>
  <c r="G1604" i="3"/>
  <c r="U1282" i="7" l="1"/>
  <c r="R1282" i="7"/>
  <c r="T1282" i="7"/>
  <c r="S1282" i="7"/>
  <c r="W1282" i="7" s="1"/>
  <c r="G1283" i="4"/>
  <c r="H1283" i="4" s="1"/>
  <c r="E1283" i="7"/>
  <c r="O1283" i="7" s="1"/>
  <c r="E1283" i="6"/>
  <c r="W1281" i="7"/>
  <c r="V1281" i="7"/>
  <c r="E1596" i="5"/>
  <c r="H1595" i="5"/>
  <c r="G1595" i="5"/>
  <c r="F1595" i="5"/>
  <c r="E1615" i="4"/>
  <c r="C1616" i="4"/>
  <c r="G1605" i="3"/>
  <c r="H1603" i="3"/>
  <c r="I1603" i="3" s="1"/>
  <c r="F1604" i="3"/>
  <c r="V1282" i="7" l="1"/>
  <c r="G1284" i="4"/>
  <c r="H1284" i="4" s="1"/>
  <c r="E1284" i="7"/>
  <c r="O1284" i="7" s="1"/>
  <c r="E1284" i="6"/>
  <c r="U1283" i="7"/>
  <c r="T1283" i="7"/>
  <c r="S1283" i="7"/>
  <c r="R1283" i="7"/>
  <c r="H1596" i="5"/>
  <c r="G1596" i="5"/>
  <c r="F1596" i="5"/>
  <c r="E1597" i="5"/>
  <c r="E1616" i="4"/>
  <c r="C1617" i="4"/>
  <c r="F1605" i="3"/>
  <c r="H1604" i="3"/>
  <c r="I1604" i="3" s="1"/>
  <c r="G1606" i="3"/>
  <c r="V1283" i="7" l="1"/>
  <c r="W1283" i="7"/>
  <c r="G1285" i="4"/>
  <c r="H1285" i="4" s="1"/>
  <c r="E1285" i="7"/>
  <c r="O1285" i="7" s="1"/>
  <c r="E1285" i="6"/>
  <c r="R1284" i="7"/>
  <c r="U1284" i="7"/>
  <c r="T1284" i="7"/>
  <c r="S1284" i="7"/>
  <c r="H1597" i="5"/>
  <c r="G1597" i="5"/>
  <c r="F1597" i="5"/>
  <c r="E1598" i="5"/>
  <c r="E1617" i="4"/>
  <c r="C1618" i="4"/>
  <c r="G1607" i="3"/>
  <c r="H1605" i="3"/>
  <c r="I1605" i="3" s="1"/>
  <c r="F1606" i="3"/>
  <c r="G1286" i="4" l="1"/>
  <c r="H1286" i="4" s="1"/>
  <c r="E1286" i="7"/>
  <c r="O1286" i="7" s="1"/>
  <c r="E1286" i="6"/>
  <c r="V1284" i="7"/>
  <c r="T1285" i="7"/>
  <c r="U1285" i="7"/>
  <c r="R1285" i="7"/>
  <c r="S1285" i="7"/>
  <c r="W1284" i="7"/>
  <c r="E1599" i="5"/>
  <c r="H1598" i="5"/>
  <c r="G1598" i="5"/>
  <c r="F1598" i="5"/>
  <c r="E1618" i="4"/>
  <c r="C1619" i="4"/>
  <c r="F1607" i="3"/>
  <c r="H1606" i="3"/>
  <c r="I1606" i="3" s="1"/>
  <c r="G1608" i="3"/>
  <c r="U1286" i="7" l="1"/>
  <c r="T1286" i="7"/>
  <c r="S1286" i="7"/>
  <c r="R1286" i="7"/>
  <c r="G1287" i="4"/>
  <c r="H1287" i="4" s="1"/>
  <c r="E1287" i="7"/>
  <c r="O1287" i="7" s="1"/>
  <c r="E1287" i="6"/>
  <c r="W1285" i="7"/>
  <c r="V1285" i="7"/>
  <c r="H1599" i="5"/>
  <c r="E1600" i="5"/>
  <c r="G1599" i="5"/>
  <c r="F1599" i="5"/>
  <c r="E1619" i="4"/>
  <c r="C1620" i="4"/>
  <c r="G1609" i="3"/>
  <c r="H1607" i="3"/>
  <c r="I1607" i="3" s="1"/>
  <c r="F1608" i="3"/>
  <c r="S1287" i="7" l="1"/>
  <c r="R1287" i="7"/>
  <c r="T1287" i="7"/>
  <c r="U1287" i="7"/>
  <c r="G1288" i="4"/>
  <c r="H1288" i="4" s="1"/>
  <c r="E1288" i="7"/>
  <c r="O1288" i="7" s="1"/>
  <c r="E1288" i="6"/>
  <c r="W1286" i="7"/>
  <c r="V1286" i="7"/>
  <c r="H1600" i="5"/>
  <c r="G1600" i="5"/>
  <c r="F1600" i="5"/>
  <c r="E1601" i="5"/>
  <c r="E1620" i="4"/>
  <c r="C1621" i="4"/>
  <c r="H1608" i="3"/>
  <c r="I1608" i="3" s="1"/>
  <c r="F1609" i="3"/>
  <c r="G1610" i="3"/>
  <c r="W1287" i="7" l="1"/>
  <c r="V1287" i="7"/>
  <c r="G1289" i="4"/>
  <c r="H1289" i="4" s="1"/>
  <c r="E1289" i="7"/>
  <c r="O1289" i="7" s="1"/>
  <c r="E1289" i="6"/>
  <c r="U1288" i="7"/>
  <c r="R1288" i="7"/>
  <c r="V1288" i="7" s="1"/>
  <c r="T1288" i="7"/>
  <c r="S1288" i="7"/>
  <c r="G1601" i="5"/>
  <c r="F1601" i="5"/>
  <c r="E1602" i="5"/>
  <c r="H1601" i="5"/>
  <c r="E1621" i="4"/>
  <c r="C1622" i="4"/>
  <c r="G1611" i="3"/>
  <c r="F1610" i="3"/>
  <c r="H1609" i="3"/>
  <c r="I1609" i="3" s="1"/>
  <c r="G1290" i="4" l="1"/>
  <c r="H1290" i="4" s="1"/>
  <c r="E1290" i="7"/>
  <c r="O1290" i="7" s="1"/>
  <c r="E1290" i="6"/>
  <c r="S1289" i="7"/>
  <c r="T1289" i="7"/>
  <c r="R1289" i="7"/>
  <c r="V1289" i="7" s="1"/>
  <c r="U1289" i="7"/>
  <c r="W1289" i="7" s="1"/>
  <c r="W1288" i="7"/>
  <c r="H1602" i="5"/>
  <c r="E1603" i="5"/>
  <c r="G1602" i="5"/>
  <c r="F1602" i="5"/>
  <c r="E1622" i="4"/>
  <c r="C1623" i="4"/>
  <c r="H1610" i="3"/>
  <c r="I1610" i="3" s="1"/>
  <c r="F1611" i="3"/>
  <c r="G1612" i="3"/>
  <c r="G1291" i="4" l="1"/>
  <c r="H1291" i="4" s="1"/>
  <c r="E1291" i="7"/>
  <c r="O1291" i="7" s="1"/>
  <c r="E1291" i="6"/>
  <c r="U1290" i="7"/>
  <c r="R1290" i="7"/>
  <c r="T1290" i="7"/>
  <c r="S1290" i="7"/>
  <c r="V1290" i="7" s="1"/>
  <c r="H1603" i="5"/>
  <c r="G1603" i="5"/>
  <c r="F1603" i="5"/>
  <c r="E1604" i="5"/>
  <c r="E1623" i="4"/>
  <c r="C1624" i="4"/>
  <c r="G1613" i="3"/>
  <c r="F1612" i="3"/>
  <c r="H1611" i="3"/>
  <c r="I1611" i="3" s="1"/>
  <c r="W1290" i="7" l="1"/>
  <c r="T1291" i="7"/>
  <c r="U1291" i="7"/>
  <c r="R1291" i="7"/>
  <c r="S1291" i="7"/>
  <c r="G1292" i="4"/>
  <c r="H1292" i="4" s="1"/>
  <c r="E1292" i="7"/>
  <c r="O1292" i="7" s="1"/>
  <c r="E1292" i="6"/>
  <c r="E1605" i="5"/>
  <c r="H1604" i="5"/>
  <c r="G1604" i="5"/>
  <c r="F1604" i="5"/>
  <c r="E1624" i="4"/>
  <c r="C1625" i="4"/>
  <c r="H1612" i="3"/>
  <c r="I1612" i="3" s="1"/>
  <c r="F1613" i="3"/>
  <c r="G1614" i="3"/>
  <c r="G1293" i="4" l="1"/>
  <c r="H1293" i="4" s="1"/>
  <c r="E1293" i="7"/>
  <c r="O1293" i="7" s="1"/>
  <c r="E1293" i="6"/>
  <c r="T1292" i="7"/>
  <c r="S1292" i="7"/>
  <c r="R1292" i="7"/>
  <c r="U1292" i="7"/>
  <c r="W1291" i="7"/>
  <c r="V1291" i="7"/>
  <c r="H1605" i="5"/>
  <c r="G1605" i="5"/>
  <c r="F1605" i="5"/>
  <c r="E1606" i="5"/>
  <c r="E1625" i="4"/>
  <c r="C1626" i="4"/>
  <c r="G1615" i="3"/>
  <c r="F1614" i="3"/>
  <c r="H1613" i="3"/>
  <c r="I1613" i="3" s="1"/>
  <c r="W1292" i="7" l="1"/>
  <c r="V1292" i="7"/>
  <c r="G1294" i="4"/>
  <c r="H1294" i="4" s="1"/>
  <c r="E1294" i="7"/>
  <c r="O1294" i="7" s="1"/>
  <c r="E1294" i="6"/>
  <c r="S1293" i="7"/>
  <c r="R1293" i="7"/>
  <c r="U1293" i="7"/>
  <c r="T1293" i="7"/>
  <c r="H1606" i="5"/>
  <c r="G1606" i="5"/>
  <c r="F1606" i="5"/>
  <c r="E1607" i="5"/>
  <c r="E1626" i="4"/>
  <c r="C1627" i="4"/>
  <c r="F1615" i="3"/>
  <c r="H1614" i="3"/>
  <c r="I1614" i="3" s="1"/>
  <c r="G1616" i="3"/>
  <c r="R1294" i="7" l="1"/>
  <c r="U1294" i="7"/>
  <c r="T1294" i="7"/>
  <c r="S1294" i="7"/>
  <c r="V1294" i="7" s="1"/>
  <c r="G1295" i="4"/>
  <c r="H1295" i="4" s="1"/>
  <c r="E1295" i="7"/>
  <c r="O1295" i="7" s="1"/>
  <c r="E1295" i="6"/>
  <c r="W1293" i="7"/>
  <c r="V1293" i="7"/>
  <c r="E1608" i="5"/>
  <c r="H1607" i="5"/>
  <c r="G1607" i="5"/>
  <c r="F1607" i="5"/>
  <c r="E1627" i="4"/>
  <c r="C1628" i="4"/>
  <c r="G1617" i="3"/>
  <c r="H1615" i="3"/>
  <c r="I1615" i="3" s="1"/>
  <c r="F1616" i="3"/>
  <c r="G1296" i="4" l="1"/>
  <c r="H1296" i="4" s="1"/>
  <c r="E1296" i="7"/>
  <c r="O1296" i="7" s="1"/>
  <c r="E1296" i="6"/>
  <c r="S1295" i="7"/>
  <c r="T1295" i="7"/>
  <c r="R1295" i="7"/>
  <c r="V1295" i="7" s="1"/>
  <c r="U1295" i="7"/>
  <c r="W1294" i="7"/>
  <c r="H1608" i="5"/>
  <c r="E1609" i="5"/>
  <c r="G1608" i="5"/>
  <c r="F1608" i="5"/>
  <c r="E1628" i="4"/>
  <c r="C1629" i="4"/>
  <c r="F1617" i="3"/>
  <c r="H1616" i="3"/>
  <c r="I1616" i="3" s="1"/>
  <c r="G1618" i="3"/>
  <c r="W1295" i="7" l="1"/>
  <c r="G1297" i="4"/>
  <c r="H1297" i="4" s="1"/>
  <c r="E1297" i="7"/>
  <c r="O1297" i="7" s="1"/>
  <c r="E1297" i="6"/>
  <c r="U1296" i="7"/>
  <c r="S1296" i="7"/>
  <c r="T1296" i="7"/>
  <c r="R1296" i="7"/>
  <c r="H1609" i="5"/>
  <c r="G1609" i="5"/>
  <c r="F1609" i="5"/>
  <c r="E1610" i="5"/>
  <c r="E1629" i="4"/>
  <c r="C1630" i="4"/>
  <c r="G1619" i="3"/>
  <c r="H1617" i="3"/>
  <c r="I1617" i="3" s="1"/>
  <c r="F1618" i="3"/>
  <c r="G1298" i="4" l="1"/>
  <c r="H1298" i="4" s="1"/>
  <c r="E1298" i="7"/>
  <c r="O1298" i="7" s="1"/>
  <c r="E1298" i="6"/>
  <c r="T1297" i="7"/>
  <c r="U1297" i="7"/>
  <c r="R1297" i="7"/>
  <c r="S1297" i="7"/>
  <c r="W1296" i="7"/>
  <c r="V1296" i="7"/>
  <c r="G1610" i="5"/>
  <c r="F1610" i="5"/>
  <c r="E1611" i="5"/>
  <c r="H1610" i="5"/>
  <c r="E1630" i="4"/>
  <c r="C1631" i="4"/>
  <c r="F1619" i="3"/>
  <c r="H1618" i="3"/>
  <c r="I1618" i="3" s="1"/>
  <c r="G1620" i="3"/>
  <c r="R1298" i="7" l="1"/>
  <c r="U1298" i="7"/>
  <c r="T1298" i="7"/>
  <c r="S1298" i="7"/>
  <c r="G1299" i="4"/>
  <c r="H1299" i="4" s="1"/>
  <c r="E1299" i="7"/>
  <c r="O1299" i="7" s="1"/>
  <c r="E1299" i="6"/>
  <c r="W1297" i="7"/>
  <c r="V1297" i="7"/>
  <c r="H1611" i="5"/>
  <c r="E1612" i="5"/>
  <c r="G1611" i="5"/>
  <c r="F1611" i="5"/>
  <c r="E1631" i="4"/>
  <c r="C1632" i="4"/>
  <c r="G1621" i="3"/>
  <c r="F1620" i="3"/>
  <c r="H1619" i="3"/>
  <c r="I1619" i="3" s="1"/>
  <c r="G1300" i="4" l="1"/>
  <c r="H1300" i="4" s="1"/>
  <c r="E1300" i="7"/>
  <c r="O1300" i="7" s="1"/>
  <c r="E1300" i="6"/>
  <c r="U1299" i="7"/>
  <c r="R1299" i="7"/>
  <c r="T1299" i="7"/>
  <c r="S1299" i="7"/>
  <c r="V1298" i="7"/>
  <c r="W1298" i="7"/>
  <c r="H1612" i="5"/>
  <c r="G1612" i="5"/>
  <c r="F1612" i="5"/>
  <c r="E1613" i="5"/>
  <c r="E1632" i="4"/>
  <c r="C1633" i="4"/>
  <c r="H1620" i="3"/>
  <c r="I1620" i="3" s="1"/>
  <c r="F1621" i="3"/>
  <c r="G1622" i="3"/>
  <c r="U1300" i="7" l="1"/>
  <c r="R1300" i="7"/>
  <c r="T1300" i="7"/>
  <c r="S1300" i="7"/>
  <c r="W1300" i="7" s="1"/>
  <c r="G1301" i="4"/>
  <c r="H1301" i="4" s="1"/>
  <c r="E1301" i="7"/>
  <c r="O1301" i="7" s="1"/>
  <c r="E1301" i="6"/>
  <c r="W1299" i="7"/>
  <c r="V1299" i="7"/>
  <c r="E1614" i="5"/>
  <c r="H1613" i="5"/>
  <c r="G1613" i="5"/>
  <c r="F1613" i="5"/>
  <c r="E1633" i="4"/>
  <c r="C1634" i="4"/>
  <c r="G1623" i="3"/>
  <c r="F1622" i="3"/>
  <c r="H1621" i="3"/>
  <c r="I1621" i="3" s="1"/>
  <c r="S1301" i="7" l="1"/>
  <c r="T1301" i="7"/>
  <c r="R1301" i="7"/>
  <c r="V1301" i="7" s="1"/>
  <c r="U1301" i="7"/>
  <c r="W1301" i="7" s="1"/>
  <c r="V1300" i="7"/>
  <c r="G1302" i="4"/>
  <c r="H1302" i="4" s="1"/>
  <c r="E1302" i="7"/>
  <c r="O1302" i="7" s="1"/>
  <c r="E1302" i="6"/>
  <c r="H1614" i="5"/>
  <c r="G1614" i="5"/>
  <c r="F1614" i="5"/>
  <c r="E1615" i="5"/>
  <c r="E1634" i="4"/>
  <c r="C1635" i="4"/>
  <c r="H1622" i="3"/>
  <c r="I1622" i="3" s="1"/>
  <c r="F1623" i="3"/>
  <c r="G1624" i="3"/>
  <c r="G1303" i="4" l="1"/>
  <c r="H1303" i="4" s="1"/>
  <c r="E1303" i="7"/>
  <c r="O1303" i="7" s="1"/>
  <c r="E1303" i="6"/>
  <c r="U1302" i="7"/>
  <c r="S1302" i="7"/>
  <c r="R1302" i="7"/>
  <c r="T1302" i="7"/>
  <c r="H1615" i="5"/>
  <c r="G1615" i="5"/>
  <c r="F1615" i="5"/>
  <c r="E1616" i="5"/>
  <c r="E1635" i="4"/>
  <c r="C1636" i="4"/>
  <c r="G1625" i="3"/>
  <c r="F1624" i="3"/>
  <c r="H1623" i="3"/>
  <c r="I1623" i="3" s="1"/>
  <c r="G1304" i="4" l="1"/>
  <c r="H1304" i="4" s="1"/>
  <c r="E1304" i="7"/>
  <c r="O1304" i="7" s="1"/>
  <c r="E1304" i="6"/>
  <c r="T1303" i="7"/>
  <c r="U1303" i="7"/>
  <c r="S1303" i="7"/>
  <c r="R1303" i="7"/>
  <c r="W1302" i="7"/>
  <c r="V1302" i="7"/>
  <c r="E1617" i="5"/>
  <c r="H1616" i="5"/>
  <c r="G1616" i="5"/>
  <c r="F1616" i="5"/>
  <c r="E1636" i="4"/>
  <c r="C1637" i="4"/>
  <c r="H1624" i="3"/>
  <c r="I1624" i="3" s="1"/>
  <c r="F1625" i="3"/>
  <c r="G1626" i="3"/>
  <c r="G1305" i="4" l="1"/>
  <c r="H1305" i="4" s="1"/>
  <c r="E1305" i="7"/>
  <c r="O1305" i="7" s="1"/>
  <c r="E1305" i="6"/>
  <c r="R1304" i="7"/>
  <c r="U1304" i="7"/>
  <c r="T1304" i="7"/>
  <c r="S1304" i="7"/>
  <c r="W1303" i="7"/>
  <c r="V1303" i="7"/>
  <c r="H1617" i="5"/>
  <c r="E1618" i="5"/>
  <c r="G1617" i="5"/>
  <c r="F1617" i="5"/>
  <c r="E1637" i="4"/>
  <c r="C1638" i="4"/>
  <c r="G1627" i="3"/>
  <c r="F1626" i="3"/>
  <c r="H1625" i="3"/>
  <c r="I1625" i="3" s="1"/>
  <c r="T1305" i="7" l="1"/>
  <c r="S1305" i="7"/>
  <c r="R1305" i="7"/>
  <c r="U1305" i="7"/>
  <c r="G1306" i="4"/>
  <c r="H1306" i="4" s="1"/>
  <c r="E1306" i="7"/>
  <c r="O1306" i="7" s="1"/>
  <c r="E1306" i="6"/>
  <c r="W1304" i="7"/>
  <c r="V1304" i="7"/>
  <c r="H1618" i="5"/>
  <c r="G1618" i="5"/>
  <c r="F1618" i="5"/>
  <c r="E1619" i="5"/>
  <c r="E1638" i="4"/>
  <c r="C1639" i="4"/>
  <c r="F1627" i="3"/>
  <c r="H1626" i="3"/>
  <c r="I1626" i="3" s="1"/>
  <c r="G1628" i="3"/>
  <c r="U1306" i="7" l="1"/>
  <c r="R1306" i="7"/>
  <c r="T1306" i="7"/>
  <c r="S1306" i="7"/>
  <c r="V1306" i="7" s="1"/>
  <c r="G1307" i="4"/>
  <c r="H1307" i="4" s="1"/>
  <c r="E1307" i="7"/>
  <c r="O1307" i="7" s="1"/>
  <c r="E1307" i="6"/>
  <c r="W1305" i="7"/>
  <c r="V1305" i="7"/>
  <c r="G1619" i="5"/>
  <c r="F1619" i="5"/>
  <c r="E1620" i="5"/>
  <c r="H1619" i="5"/>
  <c r="E1639" i="4"/>
  <c r="C1640" i="4"/>
  <c r="G1629" i="3"/>
  <c r="H1627" i="3"/>
  <c r="I1627" i="3" s="1"/>
  <c r="F1628" i="3"/>
  <c r="G1308" i="4" l="1"/>
  <c r="H1308" i="4" s="1"/>
  <c r="E1308" i="7"/>
  <c r="O1308" i="7" s="1"/>
  <c r="E1308" i="6"/>
  <c r="S1307" i="7"/>
  <c r="T1307" i="7"/>
  <c r="R1307" i="7"/>
  <c r="V1307" i="7" s="1"/>
  <c r="U1307" i="7"/>
  <c r="W1307" i="7" s="1"/>
  <c r="W1306" i="7"/>
  <c r="H1620" i="5"/>
  <c r="E1621" i="5"/>
  <c r="G1620" i="5"/>
  <c r="F1620" i="5"/>
  <c r="E1640" i="4"/>
  <c r="C1641" i="4"/>
  <c r="F1629" i="3"/>
  <c r="H1628" i="3"/>
  <c r="I1628" i="3" s="1"/>
  <c r="G1630" i="3"/>
  <c r="R1308" i="7" l="1"/>
  <c r="U1308" i="7"/>
  <c r="S1308" i="7"/>
  <c r="T1308" i="7"/>
  <c r="G1309" i="4"/>
  <c r="H1309" i="4" s="1"/>
  <c r="E1309" i="7"/>
  <c r="O1309" i="7" s="1"/>
  <c r="E1309" i="6"/>
  <c r="H1621" i="5"/>
  <c r="G1621" i="5"/>
  <c r="F1621" i="5"/>
  <c r="E1622" i="5"/>
  <c r="E1641" i="4"/>
  <c r="C1642" i="4"/>
  <c r="G1631" i="3"/>
  <c r="H1629" i="3"/>
  <c r="I1629" i="3" s="1"/>
  <c r="F1630" i="3"/>
  <c r="W1308" i="7" l="1"/>
  <c r="V1308" i="7"/>
  <c r="T1309" i="7"/>
  <c r="U1309" i="7"/>
  <c r="S1309" i="7"/>
  <c r="R1309" i="7"/>
  <c r="G1310" i="4"/>
  <c r="H1310" i="4" s="1"/>
  <c r="E1310" i="7"/>
  <c r="O1310" i="7" s="1"/>
  <c r="E1310" i="6"/>
  <c r="E1623" i="5"/>
  <c r="H1622" i="5"/>
  <c r="G1622" i="5"/>
  <c r="F1622" i="5"/>
  <c r="E1642" i="4"/>
  <c r="C1643" i="4"/>
  <c r="F1631" i="3"/>
  <c r="H1630" i="3"/>
  <c r="I1630" i="3" s="1"/>
  <c r="G1632" i="3"/>
  <c r="U1310" i="7" l="1"/>
  <c r="T1310" i="7"/>
  <c r="S1310" i="7"/>
  <c r="R1310" i="7"/>
  <c r="G1311" i="4"/>
  <c r="H1311" i="4" s="1"/>
  <c r="E1311" i="7"/>
  <c r="O1311" i="7" s="1"/>
  <c r="E1311" i="6"/>
  <c r="V1309" i="7"/>
  <c r="W1309" i="7"/>
  <c r="H1623" i="5"/>
  <c r="G1623" i="5"/>
  <c r="F1623" i="5"/>
  <c r="E1624" i="5"/>
  <c r="E1643" i="4"/>
  <c r="C1644" i="4"/>
  <c r="G1633" i="3"/>
  <c r="F1632" i="3"/>
  <c r="H1631" i="3"/>
  <c r="I1631" i="3" s="1"/>
  <c r="G1312" i="4" l="1"/>
  <c r="H1312" i="4" s="1"/>
  <c r="E1312" i="7"/>
  <c r="O1312" i="7" s="1"/>
  <c r="E1312" i="6"/>
  <c r="T1311" i="7"/>
  <c r="S1311" i="7"/>
  <c r="U1311" i="7"/>
  <c r="R1311" i="7"/>
  <c r="W1310" i="7"/>
  <c r="V1310" i="7"/>
  <c r="H1624" i="5"/>
  <c r="G1624" i="5"/>
  <c r="F1624" i="5"/>
  <c r="E1625" i="5"/>
  <c r="E1644" i="4"/>
  <c r="C1645" i="4"/>
  <c r="H1632" i="3"/>
  <c r="I1632" i="3" s="1"/>
  <c r="F1633" i="3"/>
  <c r="G1634" i="3"/>
  <c r="G1313" i="4" l="1"/>
  <c r="H1313" i="4" s="1"/>
  <c r="E1313" i="7"/>
  <c r="O1313" i="7" s="1"/>
  <c r="E1313" i="6"/>
  <c r="R1312" i="7"/>
  <c r="U1312" i="7"/>
  <c r="T1312" i="7"/>
  <c r="S1312" i="7"/>
  <c r="W1312" i="7" s="1"/>
  <c r="W1311" i="7"/>
  <c r="V1311" i="7"/>
  <c r="E1626" i="5"/>
  <c r="H1625" i="5"/>
  <c r="G1625" i="5"/>
  <c r="F1625" i="5"/>
  <c r="E1645" i="4"/>
  <c r="C1646" i="4"/>
  <c r="G1635" i="3"/>
  <c r="F1634" i="3"/>
  <c r="H1633" i="3"/>
  <c r="I1633" i="3" s="1"/>
  <c r="G1314" i="4" l="1"/>
  <c r="H1314" i="4" s="1"/>
  <c r="E1314" i="7"/>
  <c r="O1314" i="7" s="1"/>
  <c r="E1314" i="6"/>
  <c r="V1312" i="7"/>
  <c r="S1313" i="7"/>
  <c r="T1313" i="7"/>
  <c r="R1313" i="7"/>
  <c r="U1313" i="7"/>
  <c r="W1313" i="7" s="1"/>
  <c r="H1626" i="5"/>
  <c r="E1627" i="5"/>
  <c r="G1626" i="5"/>
  <c r="F1626" i="5"/>
  <c r="E1646" i="4"/>
  <c r="C1647" i="4"/>
  <c r="H1634" i="3"/>
  <c r="I1634" i="3" s="1"/>
  <c r="F1635" i="3"/>
  <c r="G1636" i="3"/>
  <c r="V1313" i="7" l="1"/>
  <c r="G1315" i="4"/>
  <c r="H1315" i="4" s="1"/>
  <c r="E1315" i="7"/>
  <c r="O1315" i="7" s="1"/>
  <c r="E1315" i="6"/>
  <c r="U1314" i="7"/>
  <c r="S1314" i="7"/>
  <c r="R1314" i="7"/>
  <c r="T1314" i="7"/>
  <c r="H1627" i="5"/>
  <c r="G1627" i="5"/>
  <c r="F1627" i="5"/>
  <c r="E1628" i="5"/>
  <c r="E1647" i="4"/>
  <c r="C1648" i="4"/>
  <c r="G1637" i="3"/>
  <c r="F1636" i="3"/>
  <c r="H1635" i="3"/>
  <c r="I1635" i="3" s="1"/>
  <c r="G1316" i="4" l="1"/>
  <c r="H1316" i="4" s="1"/>
  <c r="E1316" i="7"/>
  <c r="O1316" i="7" s="1"/>
  <c r="E1316" i="6"/>
  <c r="W1314" i="7"/>
  <c r="V1314" i="7"/>
  <c r="T1315" i="7"/>
  <c r="U1315" i="7"/>
  <c r="R1315" i="7"/>
  <c r="S1315" i="7"/>
  <c r="G1628" i="5"/>
  <c r="F1628" i="5"/>
  <c r="E1629" i="5"/>
  <c r="H1628" i="5"/>
  <c r="E1648" i="4"/>
  <c r="C1649" i="4"/>
  <c r="H1636" i="3"/>
  <c r="I1636" i="3" s="1"/>
  <c r="F1637" i="3"/>
  <c r="G1638" i="3"/>
  <c r="U1316" i="7" l="1"/>
  <c r="T1316" i="7"/>
  <c r="S1316" i="7"/>
  <c r="R1316" i="7"/>
  <c r="G1317" i="4"/>
  <c r="H1317" i="4" s="1"/>
  <c r="E1317" i="7"/>
  <c r="O1317" i="7" s="1"/>
  <c r="E1317" i="6"/>
  <c r="W1315" i="7"/>
  <c r="V1315" i="7"/>
  <c r="H1629" i="5"/>
  <c r="E1630" i="5"/>
  <c r="G1629" i="5"/>
  <c r="F1629" i="5"/>
  <c r="E1649" i="4"/>
  <c r="C1650" i="4"/>
  <c r="G1639" i="3"/>
  <c r="F1638" i="3"/>
  <c r="H1637" i="3"/>
  <c r="I1637" i="3" s="1"/>
  <c r="G1318" i="4" l="1"/>
  <c r="H1318" i="4" s="1"/>
  <c r="E1318" i="7"/>
  <c r="O1318" i="7" s="1"/>
  <c r="E1318" i="6"/>
  <c r="U1317" i="7"/>
  <c r="T1317" i="7"/>
  <c r="S1317" i="7"/>
  <c r="R1317" i="7"/>
  <c r="W1316" i="7"/>
  <c r="V1316" i="7"/>
  <c r="H1630" i="5"/>
  <c r="G1630" i="5"/>
  <c r="F1630" i="5"/>
  <c r="E1631" i="5"/>
  <c r="E1650" i="4"/>
  <c r="C1651" i="4"/>
  <c r="F1639" i="3"/>
  <c r="H1638" i="3"/>
  <c r="I1638" i="3" s="1"/>
  <c r="G1640" i="3"/>
  <c r="W1317" i="7" l="1"/>
  <c r="V1317" i="7"/>
  <c r="U1318" i="7"/>
  <c r="R1318" i="7"/>
  <c r="T1318" i="7"/>
  <c r="S1318" i="7"/>
  <c r="W1318" i="7" s="1"/>
  <c r="G1319" i="4"/>
  <c r="H1319" i="4" s="1"/>
  <c r="E1319" i="7"/>
  <c r="O1319" i="7" s="1"/>
  <c r="E1319" i="6"/>
  <c r="E1632" i="5"/>
  <c r="H1631" i="5"/>
  <c r="G1631" i="5"/>
  <c r="F1631" i="5"/>
  <c r="E1651" i="4"/>
  <c r="C1652" i="4"/>
  <c r="G1641" i="3"/>
  <c r="H1639" i="3"/>
  <c r="I1639" i="3" s="1"/>
  <c r="F1640" i="3"/>
  <c r="S1319" i="7" l="1"/>
  <c r="T1319" i="7"/>
  <c r="R1319" i="7"/>
  <c r="U1319" i="7"/>
  <c r="W1319" i="7" s="1"/>
  <c r="G1320" i="4"/>
  <c r="H1320" i="4" s="1"/>
  <c r="E1320" i="7"/>
  <c r="O1320" i="7" s="1"/>
  <c r="E1320" i="6"/>
  <c r="V1318" i="7"/>
  <c r="H1632" i="5"/>
  <c r="G1632" i="5"/>
  <c r="F1632" i="5"/>
  <c r="E1633" i="5"/>
  <c r="E1652" i="4"/>
  <c r="C1653" i="4"/>
  <c r="F1641" i="3"/>
  <c r="H1640" i="3"/>
  <c r="I1640" i="3" s="1"/>
  <c r="G1642" i="3"/>
  <c r="G1321" i="4" l="1"/>
  <c r="H1321" i="4" s="1"/>
  <c r="E1321" i="7"/>
  <c r="O1321" i="7" s="1"/>
  <c r="E1321" i="6"/>
  <c r="U1320" i="7"/>
  <c r="S1320" i="7"/>
  <c r="T1320" i="7"/>
  <c r="R1320" i="7"/>
  <c r="V1319" i="7"/>
  <c r="H1633" i="5"/>
  <c r="G1633" i="5"/>
  <c r="F1633" i="5"/>
  <c r="E1634" i="5"/>
  <c r="E1653" i="4"/>
  <c r="C1654" i="4"/>
  <c r="G1643" i="3"/>
  <c r="H1641" i="3"/>
  <c r="I1641" i="3" s="1"/>
  <c r="F1642" i="3"/>
  <c r="G1322" i="4" l="1"/>
  <c r="H1322" i="4" s="1"/>
  <c r="E1322" i="7"/>
  <c r="O1322" i="7" s="1"/>
  <c r="E1322" i="6"/>
  <c r="T1321" i="7"/>
  <c r="U1321" i="7"/>
  <c r="R1321" i="7"/>
  <c r="S1321" i="7"/>
  <c r="W1320" i="7"/>
  <c r="V1320" i="7"/>
  <c r="E1635" i="5"/>
  <c r="H1634" i="5"/>
  <c r="G1634" i="5"/>
  <c r="F1634" i="5"/>
  <c r="E1654" i="4"/>
  <c r="C1655" i="4"/>
  <c r="F1643" i="3"/>
  <c r="H1642" i="3"/>
  <c r="I1642" i="3" s="1"/>
  <c r="G1644" i="3"/>
  <c r="W1321" i="7" l="1"/>
  <c r="V1321" i="7"/>
  <c r="G1323" i="4"/>
  <c r="H1323" i="4" s="1"/>
  <c r="E1323" i="7"/>
  <c r="O1323" i="7" s="1"/>
  <c r="E1323" i="6"/>
  <c r="U1322" i="7"/>
  <c r="T1322" i="7"/>
  <c r="S1322" i="7"/>
  <c r="R1322" i="7"/>
  <c r="H1635" i="5"/>
  <c r="E1636" i="5"/>
  <c r="G1635" i="5"/>
  <c r="F1635" i="5"/>
  <c r="E1655" i="4"/>
  <c r="C1656" i="4"/>
  <c r="G1645" i="3"/>
  <c r="H1643" i="3"/>
  <c r="I1643" i="3" s="1"/>
  <c r="F1644" i="3"/>
  <c r="G1324" i="4" l="1"/>
  <c r="H1324" i="4" s="1"/>
  <c r="E1324" i="7"/>
  <c r="O1324" i="7" s="1"/>
  <c r="E1324" i="6"/>
  <c r="T1323" i="7"/>
  <c r="S1323" i="7"/>
  <c r="R1323" i="7"/>
  <c r="U1323" i="7"/>
  <c r="W1322" i="7"/>
  <c r="V1322" i="7"/>
  <c r="H1636" i="5"/>
  <c r="G1636" i="5"/>
  <c r="F1636" i="5"/>
  <c r="E1637" i="5"/>
  <c r="E1656" i="4"/>
  <c r="C1657" i="4"/>
  <c r="H1644" i="3"/>
  <c r="I1644" i="3" s="1"/>
  <c r="F1645" i="3"/>
  <c r="G1646" i="3"/>
  <c r="W1323" i="7" l="1"/>
  <c r="V1323" i="7"/>
  <c r="G1325" i="4"/>
  <c r="H1325" i="4" s="1"/>
  <c r="E1325" i="7"/>
  <c r="O1325" i="7" s="1"/>
  <c r="E1325" i="6"/>
  <c r="U1324" i="7"/>
  <c r="R1324" i="7"/>
  <c r="T1324" i="7"/>
  <c r="S1324" i="7"/>
  <c r="G1637" i="5"/>
  <c r="F1637" i="5"/>
  <c r="E1638" i="5"/>
  <c r="H1637" i="5"/>
  <c r="E1657" i="4"/>
  <c r="C1658" i="4"/>
  <c r="G1647" i="3"/>
  <c r="F1646" i="3"/>
  <c r="H1645" i="3"/>
  <c r="I1645" i="3" s="1"/>
  <c r="G1326" i="4" l="1"/>
  <c r="H1326" i="4" s="1"/>
  <c r="E1326" i="7"/>
  <c r="O1326" i="7" s="1"/>
  <c r="E1326" i="6"/>
  <c r="V1324" i="7"/>
  <c r="U1325" i="7"/>
  <c r="T1325" i="7"/>
  <c r="S1325" i="7"/>
  <c r="R1325" i="7"/>
  <c r="W1324" i="7"/>
  <c r="H1638" i="5"/>
  <c r="E1639" i="5"/>
  <c r="G1638" i="5"/>
  <c r="F1638" i="5"/>
  <c r="E1658" i="4"/>
  <c r="C1659" i="4"/>
  <c r="H1646" i="3"/>
  <c r="I1646" i="3" s="1"/>
  <c r="F1647" i="3"/>
  <c r="G1648" i="3"/>
  <c r="G1327" i="4" l="1"/>
  <c r="H1327" i="4" s="1"/>
  <c r="E1327" i="7"/>
  <c r="O1327" i="7" s="1"/>
  <c r="E1327" i="6"/>
  <c r="W1325" i="7"/>
  <c r="V1325" i="7"/>
  <c r="U1326" i="7"/>
  <c r="S1326" i="7"/>
  <c r="T1326" i="7"/>
  <c r="R1326" i="7"/>
  <c r="H1639" i="5"/>
  <c r="G1639" i="5"/>
  <c r="F1639" i="5"/>
  <c r="E1640" i="5"/>
  <c r="E1659" i="4"/>
  <c r="C1660" i="4"/>
  <c r="G1649" i="3"/>
  <c r="F1648" i="3"/>
  <c r="H1647" i="3"/>
  <c r="I1647" i="3" s="1"/>
  <c r="T1327" i="7" l="1"/>
  <c r="U1327" i="7"/>
  <c r="R1327" i="7"/>
  <c r="S1327" i="7"/>
  <c r="G1328" i="4"/>
  <c r="H1328" i="4" s="1"/>
  <c r="E1328" i="7"/>
  <c r="O1328" i="7" s="1"/>
  <c r="E1328" i="6"/>
  <c r="W1326" i="7"/>
  <c r="V1326" i="7"/>
  <c r="E1641" i="5"/>
  <c r="H1640" i="5"/>
  <c r="G1640" i="5"/>
  <c r="F1640" i="5"/>
  <c r="E1660" i="4"/>
  <c r="C1661" i="4"/>
  <c r="H1648" i="3"/>
  <c r="I1648" i="3" s="1"/>
  <c r="F1649" i="3"/>
  <c r="G1650" i="3"/>
  <c r="G1329" i="4" l="1"/>
  <c r="H1329" i="4" s="1"/>
  <c r="E1329" i="7"/>
  <c r="O1329" i="7" s="1"/>
  <c r="E1329" i="6"/>
  <c r="U1328" i="7"/>
  <c r="T1328" i="7"/>
  <c r="S1328" i="7"/>
  <c r="R1328" i="7"/>
  <c r="W1327" i="7"/>
  <c r="V1327" i="7"/>
  <c r="H1641" i="5"/>
  <c r="G1641" i="5"/>
  <c r="F1641" i="5"/>
  <c r="E1642" i="5"/>
  <c r="E1661" i="4"/>
  <c r="C1662" i="4"/>
  <c r="G1651" i="3"/>
  <c r="F1650" i="3"/>
  <c r="H1649" i="3"/>
  <c r="I1649" i="3" s="1"/>
  <c r="G1330" i="4" l="1"/>
  <c r="H1330" i="4" s="1"/>
  <c r="E1330" i="7"/>
  <c r="O1330" i="7" s="1"/>
  <c r="E1330" i="6"/>
  <c r="S1329" i="7"/>
  <c r="R1329" i="7"/>
  <c r="U1329" i="7"/>
  <c r="T1329" i="7"/>
  <c r="W1328" i="7"/>
  <c r="V1328" i="7"/>
  <c r="H1642" i="5"/>
  <c r="G1642" i="5"/>
  <c r="F1642" i="5"/>
  <c r="E1643" i="5"/>
  <c r="E1662" i="4"/>
  <c r="C1663" i="4"/>
  <c r="F1651" i="3"/>
  <c r="H1650" i="3"/>
  <c r="I1650" i="3" s="1"/>
  <c r="G1652" i="3"/>
  <c r="G1331" i="4" l="1"/>
  <c r="H1331" i="4" s="1"/>
  <c r="E1331" i="7"/>
  <c r="O1331" i="7" s="1"/>
  <c r="E1331" i="6"/>
  <c r="U1330" i="7"/>
  <c r="R1330" i="7"/>
  <c r="T1330" i="7"/>
  <c r="S1330" i="7"/>
  <c r="W1330" i="7" s="1"/>
  <c r="W1329" i="7"/>
  <c r="V1329" i="7"/>
  <c r="E1644" i="5"/>
  <c r="H1643" i="5"/>
  <c r="G1643" i="5"/>
  <c r="F1643" i="5"/>
  <c r="E1663" i="4"/>
  <c r="C1664" i="4"/>
  <c r="G1653" i="3"/>
  <c r="H1651" i="3"/>
  <c r="I1651" i="3" s="1"/>
  <c r="F1652" i="3"/>
  <c r="G1332" i="4" l="1"/>
  <c r="H1332" i="4" s="1"/>
  <c r="E1332" i="7"/>
  <c r="O1332" i="7" s="1"/>
  <c r="E1332" i="6"/>
  <c r="V1330" i="7"/>
  <c r="U1331" i="7"/>
  <c r="T1331" i="7"/>
  <c r="S1331" i="7"/>
  <c r="R1331" i="7"/>
  <c r="H1644" i="5"/>
  <c r="E1645" i="5"/>
  <c r="G1644" i="5"/>
  <c r="F1644" i="5"/>
  <c r="E1664" i="4"/>
  <c r="C1665" i="4"/>
  <c r="F1653" i="3"/>
  <c r="H1652" i="3"/>
  <c r="I1652" i="3" s="1"/>
  <c r="G1654" i="3"/>
  <c r="G1333" i="4" l="1"/>
  <c r="H1333" i="4" s="1"/>
  <c r="E1333" i="7"/>
  <c r="O1333" i="7" s="1"/>
  <c r="E1333" i="6"/>
  <c r="U1332" i="7"/>
  <c r="R1332" i="7"/>
  <c r="T1332" i="7"/>
  <c r="S1332" i="7"/>
  <c r="W1331" i="7"/>
  <c r="V1331" i="7"/>
  <c r="H1645" i="5"/>
  <c r="G1645" i="5"/>
  <c r="F1645" i="5"/>
  <c r="E1646" i="5"/>
  <c r="E1665" i="4"/>
  <c r="C1666" i="4"/>
  <c r="G1655" i="3"/>
  <c r="H1653" i="3"/>
  <c r="I1653" i="3" s="1"/>
  <c r="F1654" i="3"/>
  <c r="W1332" i="7" l="1"/>
  <c r="V1332" i="7"/>
  <c r="T1333" i="7"/>
  <c r="U1333" i="7"/>
  <c r="R1333" i="7"/>
  <c r="S1333" i="7"/>
  <c r="G1334" i="4"/>
  <c r="H1334" i="4" s="1"/>
  <c r="E1334" i="7"/>
  <c r="O1334" i="7" s="1"/>
  <c r="E1334" i="6"/>
  <c r="G1646" i="5"/>
  <c r="F1646" i="5"/>
  <c r="E1647" i="5"/>
  <c r="H1646" i="5"/>
  <c r="E1666" i="4"/>
  <c r="C1667" i="4"/>
  <c r="F1655" i="3"/>
  <c r="H1654" i="3"/>
  <c r="I1654" i="3" s="1"/>
  <c r="G1656" i="3"/>
  <c r="G1335" i="4" l="1"/>
  <c r="H1335" i="4" s="1"/>
  <c r="E1335" i="7"/>
  <c r="O1335" i="7" s="1"/>
  <c r="E1335" i="6"/>
  <c r="S1334" i="7"/>
  <c r="R1334" i="7"/>
  <c r="U1334" i="7"/>
  <c r="T1334" i="7"/>
  <c r="V1333" i="7"/>
  <c r="W1333" i="7"/>
  <c r="H1647" i="5"/>
  <c r="E1648" i="5"/>
  <c r="G1647" i="5"/>
  <c r="F1647" i="5"/>
  <c r="E1667" i="4"/>
  <c r="C1668" i="4"/>
  <c r="G1657" i="3"/>
  <c r="H1655" i="3"/>
  <c r="I1655" i="3" s="1"/>
  <c r="F1656" i="3"/>
  <c r="U1335" i="7" l="1"/>
  <c r="R1335" i="7"/>
  <c r="T1335" i="7"/>
  <c r="S1335" i="7"/>
  <c r="G1336" i="4"/>
  <c r="H1336" i="4" s="1"/>
  <c r="E1336" i="7"/>
  <c r="O1336" i="7" s="1"/>
  <c r="E1336" i="6"/>
  <c r="W1334" i="7"/>
  <c r="V1334" i="7"/>
  <c r="H1648" i="5"/>
  <c r="G1648" i="5"/>
  <c r="F1648" i="5"/>
  <c r="E1649" i="5"/>
  <c r="E1668" i="4"/>
  <c r="C1669" i="4"/>
  <c r="H1656" i="3"/>
  <c r="I1656" i="3" s="1"/>
  <c r="F1657" i="3"/>
  <c r="G1658" i="3"/>
  <c r="G1337" i="4" l="1"/>
  <c r="H1337" i="4" s="1"/>
  <c r="E1337" i="7"/>
  <c r="O1337" i="7" s="1"/>
  <c r="E1337" i="6"/>
  <c r="U1336" i="7"/>
  <c r="R1336" i="7"/>
  <c r="T1336" i="7"/>
  <c r="S1336" i="7"/>
  <c r="W1336" i="7" s="1"/>
  <c r="W1335" i="7"/>
  <c r="V1335" i="7"/>
  <c r="E1650" i="5"/>
  <c r="H1649" i="5"/>
  <c r="G1649" i="5"/>
  <c r="F1649" i="5"/>
  <c r="E1669" i="4"/>
  <c r="C1670" i="4"/>
  <c r="G1659" i="3"/>
  <c r="F1658" i="3"/>
  <c r="H1657" i="3"/>
  <c r="I1657" i="3" s="1"/>
  <c r="V1336" i="7" l="1"/>
  <c r="U1337" i="7"/>
  <c r="T1337" i="7"/>
  <c r="S1337" i="7"/>
  <c r="R1337" i="7"/>
  <c r="G1338" i="4"/>
  <c r="H1338" i="4" s="1"/>
  <c r="E1338" i="7"/>
  <c r="O1338" i="7" s="1"/>
  <c r="E1338" i="6"/>
  <c r="H1650" i="5"/>
  <c r="G1650" i="5"/>
  <c r="F1650" i="5"/>
  <c r="E1651" i="5"/>
  <c r="E1670" i="4"/>
  <c r="C1671" i="4"/>
  <c r="H1658" i="3"/>
  <c r="I1658" i="3" s="1"/>
  <c r="F1659" i="3"/>
  <c r="G1660" i="3"/>
  <c r="G1339" i="4" l="1"/>
  <c r="H1339" i="4" s="1"/>
  <c r="E1339" i="7"/>
  <c r="O1339" i="7" s="1"/>
  <c r="E1339" i="6"/>
  <c r="R1338" i="7"/>
  <c r="U1338" i="7"/>
  <c r="T1338" i="7"/>
  <c r="S1338" i="7"/>
  <c r="W1338" i="7" s="1"/>
  <c r="W1337" i="7"/>
  <c r="V1337" i="7"/>
  <c r="H1651" i="5"/>
  <c r="G1651" i="5"/>
  <c r="F1651" i="5"/>
  <c r="E1652" i="5"/>
  <c r="E1671" i="4"/>
  <c r="C1672" i="4"/>
  <c r="G1661" i="3"/>
  <c r="F1660" i="3"/>
  <c r="H1659" i="3"/>
  <c r="I1659" i="3" s="1"/>
  <c r="G1340" i="4" l="1"/>
  <c r="H1340" i="4" s="1"/>
  <c r="E1340" i="7"/>
  <c r="O1340" i="7" s="1"/>
  <c r="E1340" i="6"/>
  <c r="T1339" i="7"/>
  <c r="U1339" i="7"/>
  <c r="R1339" i="7"/>
  <c r="S1339" i="7"/>
  <c r="V1338" i="7"/>
  <c r="E1653" i="5"/>
  <c r="H1652" i="5"/>
  <c r="G1652" i="5"/>
  <c r="F1652" i="5"/>
  <c r="E1672" i="4"/>
  <c r="C1673" i="4"/>
  <c r="H1660" i="3"/>
  <c r="I1660" i="3" s="1"/>
  <c r="F1661" i="3"/>
  <c r="G1662" i="3"/>
  <c r="G1341" i="4" l="1"/>
  <c r="H1341" i="4" s="1"/>
  <c r="E1341" i="7"/>
  <c r="O1341" i="7" s="1"/>
  <c r="E1341" i="6"/>
  <c r="W1339" i="7"/>
  <c r="V1339" i="7"/>
  <c r="S1340" i="7"/>
  <c r="R1340" i="7"/>
  <c r="U1340" i="7"/>
  <c r="T1340" i="7"/>
  <c r="H1653" i="5"/>
  <c r="E1654" i="5"/>
  <c r="G1653" i="5"/>
  <c r="F1653" i="5"/>
  <c r="E1673" i="4"/>
  <c r="C1674" i="4"/>
  <c r="F1662" i="3"/>
  <c r="H1661" i="3"/>
  <c r="I1661" i="3" s="1"/>
  <c r="G1663" i="3"/>
  <c r="G1342" i="4" l="1"/>
  <c r="H1342" i="4" s="1"/>
  <c r="E1342" i="7"/>
  <c r="O1342" i="7" s="1"/>
  <c r="E1342" i="6"/>
  <c r="T1341" i="7"/>
  <c r="S1341" i="7"/>
  <c r="R1341" i="7"/>
  <c r="U1341" i="7"/>
  <c r="W1340" i="7"/>
  <c r="V1340" i="7"/>
  <c r="H1654" i="5"/>
  <c r="G1654" i="5"/>
  <c r="F1654" i="5"/>
  <c r="E1655" i="5"/>
  <c r="E1674" i="4"/>
  <c r="C1675" i="4"/>
  <c r="G1664" i="3"/>
  <c r="F1663" i="3"/>
  <c r="H1662" i="3"/>
  <c r="I1662" i="3" s="1"/>
  <c r="G1343" i="4" l="1"/>
  <c r="H1343" i="4" s="1"/>
  <c r="E1343" i="7"/>
  <c r="O1343" i="7" s="1"/>
  <c r="E1343" i="6"/>
  <c r="W1341" i="7"/>
  <c r="V1341" i="7"/>
  <c r="R1342" i="7"/>
  <c r="U1342" i="7"/>
  <c r="T1342" i="7"/>
  <c r="S1342" i="7"/>
  <c r="G1655" i="5"/>
  <c r="F1655" i="5"/>
  <c r="E1656" i="5"/>
  <c r="H1655" i="5"/>
  <c r="E1675" i="4"/>
  <c r="C1676" i="4"/>
  <c r="H1663" i="3"/>
  <c r="I1663" i="3" s="1"/>
  <c r="F1664" i="3"/>
  <c r="G1665" i="3"/>
  <c r="G1344" i="4" l="1"/>
  <c r="H1344" i="4" s="1"/>
  <c r="E1344" i="7"/>
  <c r="O1344" i="7" s="1"/>
  <c r="E1344" i="6"/>
  <c r="W1342" i="7"/>
  <c r="U1343" i="7"/>
  <c r="T1343" i="7"/>
  <c r="S1343" i="7"/>
  <c r="R1343" i="7"/>
  <c r="V1342" i="7"/>
  <c r="H1656" i="5"/>
  <c r="G1656" i="5"/>
  <c r="E1657" i="5"/>
  <c r="F1656" i="5"/>
  <c r="E1676" i="4"/>
  <c r="C1677" i="4"/>
  <c r="G1666" i="3"/>
  <c r="F1665" i="3"/>
  <c r="H1664" i="3"/>
  <c r="I1664" i="3" s="1"/>
  <c r="W1343" i="7" l="1"/>
  <c r="V1343" i="7"/>
  <c r="R1344" i="7"/>
  <c r="U1344" i="7"/>
  <c r="S1344" i="7"/>
  <c r="T1344" i="7"/>
  <c r="W1344" i="7" s="1"/>
  <c r="G1345" i="4"/>
  <c r="H1345" i="4" s="1"/>
  <c r="E1345" i="7"/>
  <c r="O1345" i="7" s="1"/>
  <c r="E1345" i="6"/>
  <c r="H1657" i="5"/>
  <c r="G1657" i="5"/>
  <c r="F1657" i="5"/>
  <c r="E1658" i="5"/>
  <c r="E1677" i="4"/>
  <c r="C1678" i="4"/>
  <c r="H1665" i="3"/>
  <c r="I1665" i="3" s="1"/>
  <c r="F1666" i="3"/>
  <c r="G1667" i="3"/>
  <c r="G1346" i="4" l="1"/>
  <c r="H1346" i="4" s="1"/>
  <c r="E1346" i="7"/>
  <c r="O1346" i="7" s="1"/>
  <c r="E1346" i="6"/>
  <c r="T1345" i="7"/>
  <c r="U1345" i="7"/>
  <c r="R1345" i="7"/>
  <c r="S1345" i="7"/>
  <c r="V1344" i="7"/>
  <c r="E1659" i="5"/>
  <c r="H1658" i="5"/>
  <c r="G1658" i="5"/>
  <c r="F1658" i="5"/>
  <c r="E1678" i="4"/>
  <c r="C1679" i="4"/>
  <c r="G1668" i="3"/>
  <c r="F1667" i="3"/>
  <c r="H1666" i="3"/>
  <c r="I1666" i="3" s="1"/>
  <c r="G1347" i="4" l="1"/>
  <c r="H1347" i="4" s="1"/>
  <c r="E1347" i="7"/>
  <c r="O1347" i="7" s="1"/>
  <c r="E1347" i="6"/>
  <c r="V1345" i="7"/>
  <c r="W1345" i="7"/>
  <c r="U1346" i="7"/>
  <c r="T1346" i="7"/>
  <c r="S1346" i="7"/>
  <c r="R1346" i="7"/>
  <c r="H1659" i="5"/>
  <c r="G1659" i="5"/>
  <c r="E1660" i="5"/>
  <c r="F1659" i="5"/>
  <c r="E1679" i="4"/>
  <c r="C1680" i="4"/>
  <c r="F1668" i="3"/>
  <c r="H1667" i="3"/>
  <c r="I1667" i="3" s="1"/>
  <c r="G1669" i="3"/>
  <c r="T1347" i="7" l="1"/>
  <c r="S1347" i="7"/>
  <c r="R1347" i="7"/>
  <c r="U1347" i="7"/>
  <c r="G1348" i="4"/>
  <c r="H1348" i="4" s="1"/>
  <c r="E1348" i="7"/>
  <c r="O1348" i="7" s="1"/>
  <c r="E1348" i="6"/>
  <c r="V1346" i="7"/>
  <c r="W1346" i="7"/>
  <c r="H1660" i="5"/>
  <c r="G1660" i="5"/>
  <c r="F1660" i="5"/>
  <c r="E1661" i="5"/>
  <c r="E1680" i="4"/>
  <c r="C1681" i="4"/>
  <c r="G1670" i="3"/>
  <c r="H1668" i="3"/>
  <c r="I1668" i="3" s="1"/>
  <c r="F1669" i="3"/>
  <c r="G1349" i="4" l="1"/>
  <c r="H1349" i="4" s="1"/>
  <c r="E1349" i="7"/>
  <c r="O1349" i="7" s="1"/>
  <c r="E1349" i="6"/>
  <c r="U1348" i="7"/>
  <c r="R1348" i="7"/>
  <c r="T1348" i="7"/>
  <c r="S1348" i="7"/>
  <c r="W1348" i="7" s="1"/>
  <c r="W1347" i="7"/>
  <c r="V1347" i="7"/>
  <c r="E1662" i="5"/>
  <c r="H1661" i="5"/>
  <c r="G1661" i="5"/>
  <c r="F1661" i="5"/>
  <c r="E1681" i="4"/>
  <c r="C1682" i="4"/>
  <c r="F1670" i="3"/>
  <c r="H1669" i="3"/>
  <c r="I1669" i="3" s="1"/>
  <c r="G1671" i="3"/>
  <c r="G1350" i="4" l="1"/>
  <c r="H1350" i="4" s="1"/>
  <c r="E1350" i="7"/>
  <c r="O1350" i="7" s="1"/>
  <c r="E1350" i="6"/>
  <c r="U1349" i="7"/>
  <c r="T1349" i="7"/>
  <c r="S1349" i="7"/>
  <c r="R1349" i="7"/>
  <c r="V1348" i="7"/>
  <c r="H1662" i="5"/>
  <c r="G1662" i="5"/>
  <c r="E1663" i="5"/>
  <c r="F1662" i="5"/>
  <c r="E1682" i="4"/>
  <c r="C1683" i="4"/>
  <c r="G1672" i="3"/>
  <c r="H1670" i="3"/>
  <c r="I1670" i="3" s="1"/>
  <c r="F1671" i="3"/>
  <c r="G1351" i="4" l="1"/>
  <c r="H1351" i="4" s="1"/>
  <c r="E1351" i="7"/>
  <c r="O1351" i="7" s="1"/>
  <c r="E1351" i="6"/>
  <c r="V1349" i="7"/>
  <c r="W1349" i="7"/>
  <c r="U1350" i="7"/>
  <c r="R1350" i="7"/>
  <c r="S1350" i="7"/>
  <c r="T1350" i="7"/>
  <c r="H1663" i="5"/>
  <c r="G1663" i="5"/>
  <c r="F1663" i="5"/>
  <c r="E1664" i="5"/>
  <c r="E1683" i="4"/>
  <c r="C1684" i="4"/>
  <c r="F1672" i="3"/>
  <c r="H1671" i="3"/>
  <c r="I1671" i="3" s="1"/>
  <c r="G1673" i="3"/>
  <c r="V1350" i="7" l="1"/>
  <c r="G1352" i="4"/>
  <c r="H1352" i="4" s="1"/>
  <c r="E1352" i="7"/>
  <c r="O1352" i="7" s="1"/>
  <c r="E1352" i="6"/>
  <c r="W1350" i="7"/>
  <c r="T1351" i="7"/>
  <c r="U1351" i="7"/>
  <c r="S1351" i="7"/>
  <c r="R1351" i="7"/>
  <c r="G1664" i="5"/>
  <c r="E1665" i="5"/>
  <c r="H1664" i="5"/>
  <c r="F1664" i="5"/>
  <c r="E1684" i="4"/>
  <c r="C1685" i="4"/>
  <c r="G1674" i="3"/>
  <c r="H1672" i="3"/>
  <c r="I1672" i="3" s="1"/>
  <c r="F1673" i="3"/>
  <c r="V1351" i="7" l="1"/>
  <c r="W1351" i="7"/>
  <c r="U1352" i="7"/>
  <c r="T1352" i="7"/>
  <c r="S1352" i="7"/>
  <c r="R1352" i="7"/>
  <c r="G1353" i="4"/>
  <c r="H1353" i="4" s="1"/>
  <c r="E1353" i="7"/>
  <c r="O1353" i="7" s="1"/>
  <c r="E1353" i="6"/>
  <c r="H1665" i="5"/>
  <c r="G1665" i="5"/>
  <c r="F1665" i="5"/>
  <c r="E1666" i="5"/>
  <c r="E1685" i="4"/>
  <c r="C1686" i="4"/>
  <c r="F1674" i="3"/>
  <c r="H1673" i="3"/>
  <c r="I1673" i="3" s="1"/>
  <c r="G1675" i="3"/>
  <c r="G1354" i="4" l="1"/>
  <c r="H1354" i="4" s="1"/>
  <c r="E1354" i="7"/>
  <c r="O1354" i="7" s="1"/>
  <c r="E1354" i="6"/>
  <c r="U1353" i="7"/>
  <c r="T1353" i="7"/>
  <c r="S1353" i="7"/>
  <c r="R1353" i="7"/>
  <c r="V1352" i="7"/>
  <c r="W1352" i="7"/>
  <c r="H1666" i="5"/>
  <c r="G1666" i="5"/>
  <c r="F1666" i="5"/>
  <c r="E1667" i="5"/>
  <c r="E1686" i="4"/>
  <c r="C1687" i="4"/>
  <c r="G1676" i="3"/>
  <c r="H1674" i="3"/>
  <c r="I1674" i="3" s="1"/>
  <c r="F1675" i="3"/>
  <c r="G1355" i="4" l="1"/>
  <c r="H1355" i="4" s="1"/>
  <c r="E1355" i="7"/>
  <c r="O1355" i="7" s="1"/>
  <c r="E1355" i="6"/>
  <c r="W1353" i="7"/>
  <c r="V1353" i="7"/>
  <c r="U1354" i="7"/>
  <c r="R1354" i="7"/>
  <c r="T1354" i="7"/>
  <c r="S1354" i="7"/>
  <c r="G1667" i="5"/>
  <c r="E1668" i="5"/>
  <c r="H1667" i="5"/>
  <c r="F1667" i="5"/>
  <c r="E1687" i="4"/>
  <c r="C1688" i="4"/>
  <c r="F1676" i="3"/>
  <c r="H1675" i="3"/>
  <c r="I1675" i="3" s="1"/>
  <c r="G1677" i="3"/>
  <c r="G1356" i="4" l="1"/>
  <c r="H1356" i="4" s="1"/>
  <c r="E1356" i="7"/>
  <c r="O1356" i="7" s="1"/>
  <c r="E1356" i="6"/>
  <c r="U1355" i="7"/>
  <c r="T1355" i="7"/>
  <c r="S1355" i="7"/>
  <c r="R1355" i="7"/>
  <c r="V1354" i="7"/>
  <c r="W1354" i="7"/>
  <c r="H1668" i="5"/>
  <c r="G1668" i="5"/>
  <c r="F1668" i="5"/>
  <c r="E1669" i="5"/>
  <c r="E1688" i="4"/>
  <c r="C1689" i="4"/>
  <c r="G1678" i="3"/>
  <c r="H1676" i="3"/>
  <c r="I1676" i="3" s="1"/>
  <c r="F1677" i="3"/>
  <c r="V1355" i="7" l="1"/>
  <c r="W1355" i="7"/>
  <c r="R1356" i="7"/>
  <c r="U1356" i="7"/>
  <c r="S1356" i="7"/>
  <c r="T1356" i="7"/>
  <c r="G1357" i="4"/>
  <c r="H1357" i="4" s="1"/>
  <c r="E1357" i="7"/>
  <c r="O1357" i="7" s="1"/>
  <c r="E1357" i="6"/>
  <c r="H1669" i="5"/>
  <c r="G1669" i="5"/>
  <c r="F1669" i="5"/>
  <c r="E1670" i="5"/>
  <c r="E1689" i="4"/>
  <c r="C1690" i="4"/>
  <c r="H1677" i="3"/>
  <c r="I1677" i="3" s="1"/>
  <c r="F1678" i="3"/>
  <c r="G1679" i="3"/>
  <c r="G1358" i="4" l="1"/>
  <c r="H1358" i="4" s="1"/>
  <c r="E1358" i="7"/>
  <c r="O1358" i="7" s="1"/>
  <c r="E1358" i="6"/>
  <c r="T1357" i="7"/>
  <c r="U1357" i="7"/>
  <c r="S1357" i="7"/>
  <c r="R1357" i="7"/>
  <c r="W1356" i="7"/>
  <c r="V1356" i="7"/>
  <c r="G1670" i="5"/>
  <c r="E1671" i="5"/>
  <c r="H1670" i="5"/>
  <c r="F1670" i="5"/>
  <c r="E1690" i="4"/>
  <c r="C1691" i="4"/>
  <c r="G1680" i="3"/>
  <c r="F1679" i="3"/>
  <c r="H1678" i="3"/>
  <c r="I1678" i="3" s="1"/>
  <c r="W1357" i="7" l="1"/>
  <c r="V1357" i="7"/>
  <c r="G1359" i="4"/>
  <c r="H1359" i="4" s="1"/>
  <c r="E1359" i="7"/>
  <c r="O1359" i="7" s="1"/>
  <c r="E1359" i="6"/>
  <c r="S1358" i="7"/>
  <c r="R1358" i="7"/>
  <c r="U1358" i="7"/>
  <c r="T1358" i="7"/>
  <c r="H1671" i="5"/>
  <c r="G1671" i="5"/>
  <c r="F1671" i="5"/>
  <c r="E1672" i="5"/>
  <c r="E1691" i="4"/>
  <c r="C1692" i="4"/>
  <c r="F1680" i="3"/>
  <c r="H1679" i="3"/>
  <c r="I1679" i="3" s="1"/>
  <c r="G1681" i="3"/>
  <c r="G1360" i="4" l="1"/>
  <c r="H1360" i="4" s="1"/>
  <c r="E1360" i="7"/>
  <c r="O1360" i="7" s="1"/>
  <c r="E1360" i="6"/>
  <c r="U1359" i="7"/>
  <c r="T1359" i="7"/>
  <c r="S1359" i="7"/>
  <c r="R1359" i="7"/>
  <c r="W1358" i="7"/>
  <c r="V1358" i="7"/>
  <c r="H1672" i="5"/>
  <c r="G1672" i="5"/>
  <c r="F1672" i="5"/>
  <c r="E1673" i="5"/>
  <c r="E1692" i="4"/>
  <c r="C1693" i="4"/>
  <c r="G1682" i="3"/>
  <c r="H1680" i="3"/>
  <c r="I1680" i="3" s="1"/>
  <c r="F1681" i="3"/>
  <c r="G1361" i="4" l="1"/>
  <c r="H1361" i="4" s="1"/>
  <c r="E1361" i="7"/>
  <c r="O1361" i="7" s="1"/>
  <c r="E1361" i="6"/>
  <c r="W1359" i="7"/>
  <c r="V1359" i="7"/>
  <c r="R1360" i="7"/>
  <c r="T1360" i="7"/>
  <c r="S1360" i="7"/>
  <c r="U1360" i="7"/>
  <c r="G1673" i="5"/>
  <c r="H1673" i="5"/>
  <c r="F1673" i="5"/>
  <c r="E1674" i="5"/>
  <c r="E1693" i="4"/>
  <c r="C1694" i="4"/>
  <c r="F1682" i="3"/>
  <c r="H1681" i="3"/>
  <c r="I1681" i="3" s="1"/>
  <c r="G1683" i="3"/>
  <c r="V1360" i="7" l="1"/>
  <c r="S1361" i="7"/>
  <c r="U1361" i="7"/>
  <c r="T1361" i="7"/>
  <c r="R1361" i="7"/>
  <c r="G1362" i="4"/>
  <c r="H1362" i="4" s="1"/>
  <c r="E1362" i="7"/>
  <c r="O1362" i="7" s="1"/>
  <c r="E1362" i="6"/>
  <c r="W1360" i="7"/>
  <c r="H1674" i="5"/>
  <c r="G1674" i="5"/>
  <c r="F1674" i="5"/>
  <c r="E1675" i="5"/>
  <c r="E1694" i="4"/>
  <c r="C1695" i="4"/>
  <c r="G1684" i="3"/>
  <c r="H1682" i="3"/>
  <c r="I1682" i="3" s="1"/>
  <c r="F1683" i="3"/>
  <c r="U1362" i="7" l="1"/>
  <c r="S1362" i="7"/>
  <c r="T1362" i="7"/>
  <c r="R1362" i="7"/>
  <c r="G1363" i="4"/>
  <c r="H1363" i="4" s="1"/>
  <c r="E1363" i="7"/>
  <c r="O1363" i="7" s="1"/>
  <c r="E1363" i="6"/>
  <c r="W1361" i="7"/>
  <c r="V1361" i="7"/>
  <c r="H1675" i="5"/>
  <c r="G1675" i="5"/>
  <c r="F1675" i="5"/>
  <c r="E1676" i="5"/>
  <c r="E1695" i="4"/>
  <c r="C1696" i="4"/>
  <c r="F1684" i="3"/>
  <c r="H1683" i="3"/>
  <c r="I1683" i="3" s="1"/>
  <c r="G1685" i="3"/>
  <c r="G1364" i="4" l="1"/>
  <c r="H1364" i="4" s="1"/>
  <c r="E1364" i="7"/>
  <c r="O1364" i="7" s="1"/>
  <c r="E1364" i="6"/>
  <c r="R1363" i="7"/>
  <c r="U1363" i="7"/>
  <c r="T1363" i="7"/>
  <c r="S1363" i="7"/>
  <c r="V1362" i="7"/>
  <c r="W1362" i="7"/>
  <c r="G1676" i="5"/>
  <c r="E1677" i="5"/>
  <c r="H1676" i="5"/>
  <c r="F1676" i="5"/>
  <c r="E1696" i="4"/>
  <c r="C1697" i="4"/>
  <c r="G1686" i="3"/>
  <c r="H1684" i="3"/>
  <c r="I1684" i="3" s="1"/>
  <c r="F1685" i="3"/>
  <c r="G1365" i="4" l="1"/>
  <c r="H1365" i="4" s="1"/>
  <c r="E1365" i="7"/>
  <c r="O1365" i="7" s="1"/>
  <c r="E1365" i="6"/>
  <c r="U1364" i="7"/>
  <c r="S1364" i="7"/>
  <c r="R1364" i="7"/>
  <c r="V1364" i="7" s="1"/>
  <c r="T1364" i="7"/>
  <c r="V1363" i="7"/>
  <c r="W1363" i="7"/>
  <c r="H1677" i="5"/>
  <c r="G1677" i="5"/>
  <c r="F1677" i="5"/>
  <c r="E1678" i="5"/>
  <c r="E1697" i="4"/>
  <c r="C1698" i="4"/>
  <c r="F1686" i="3"/>
  <c r="H1685" i="3"/>
  <c r="I1685" i="3" s="1"/>
  <c r="G1687" i="3"/>
  <c r="W1364" i="7" l="1"/>
  <c r="G1366" i="4"/>
  <c r="H1366" i="4" s="1"/>
  <c r="E1366" i="7"/>
  <c r="O1366" i="7" s="1"/>
  <c r="E1366" i="6"/>
  <c r="S1365" i="7"/>
  <c r="T1365" i="7"/>
  <c r="R1365" i="7"/>
  <c r="U1365" i="7"/>
  <c r="H1678" i="5"/>
  <c r="G1678" i="5"/>
  <c r="F1678" i="5"/>
  <c r="E1679" i="5"/>
  <c r="E1698" i="4"/>
  <c r="C1699" i="4"/>
  <c r="G1688" i="3"/>
  <c r="F1687" i="3"/>
  <c r="H1686" i="3"/>
  <c r="I1686" i="3" s="1"/>
  <c r="G1367" i="4" l="1"/>
  <c r="H1367" i="4" s="1"/>
  <c r="E1367" i="7"/>
  <c r="O1367" i="7" s="1"/>
  <c r="E1367" i="6"/>
  <c r="T1366" i="7"/>
  <c r="U1366" i="7"/>
  <c r="S1366" i="7"/>
  <c r="R1366" i="7"/>
  <c r="V1365" i="7"/>
  <c r="W1365" i="7"/>
  <c r="G1679" i="5"/>
  <c r="E1680" i="5"/>
  <c r="H1679" i="5"/>
  <c r="F1679" i="5"/>
  <c r="E1699" i="4"/>
  <c r="C1700" i="4"/>
  <c r="F1688" i="3"/>
  <c r="H1687" i="3"/>
  <c r="I1687" i="3" s="1"/>
  <c r="G1689" i="3"/>
  <c r="G1368" i="4" l="1"/>
  <c r="H1368" i="4" s="1"/>
  <c r="E1368" i="7"/>
  <c r="O1368" i="7" s="1"/>
  <c r="E1368" i="6"/>
  <c r="V1366" i="7"/>
  <c r="W1366" i="7"/>
  <c r="S1367" i="7"/>
  <c r="U1367" i="7"/>
  <c r="T1367" i="7"/>
  <c r="R1367" i="7"/>
  <c r="H1680" i="5"/>
  <c r="G1680" i="5"/>
  <c r="F1680" i="5"/>
  <c r="E1681" i="5"/>
  <c r="E1700" i="4"/>
  <c r="C1701" i="4"/>
  <c r="G1690" i="3"/>
  <c r="F1689" i="3"/>
  <c r="H1688" i="3"/>
  <c r="I1688" i="3" s="1"/>
  <c r="G1369" i="4" l="1"/>
  <c r="H1369" i="4" s="1"/>
  <c r="E1369" i="7"/>
  <c r="O1369" i="7" s="1"/>
  <c r="E1369" i="6"/>
  <c r="U1368" i="7"/>
  <c r="T1368" i="7"/>
  <c r="S1368" i="7"/>
  <c r="R1368" i="7"/>
  <c r="W1367" i="7"/>
  <c r="V1367" i="7"/>
  <c r="H1681" i="5"/>
  <c r="G1681" i="5"/>
  <c r="F1681" i="5"/>
  <c r="E1682" i="5"/>
  <c r="E1701" i="4"/>
  <c r="C1702" i="4"/>
  <c r="H1689" i="3"/>
  <c r="I1689" i="3" s="1"/>
  <c r="F1690" i="3"/>
  <c r="G1691" i="3"/>
  <c r="W1368" i="7" l="1"/>
  <c r="V1368" i="7"/>
  <c r="U1369" i="7"/>
  <c r="S1369" i="7"/>
  <c r="R1369" i="7"/>
  <c r="T1369" i="7"/>
  <c r="G1370" i="4"/>
  <c r="H1370" i="4" s="1"/>
  <c r="E1370" i="7"/>
  <c r="O1370" i="7" s="1"/>
  <c r="E1370" i="6"/>
  <c r="G1682" i="5"/>
  <c r="E1683" i="5"/>
  <c r="H1682" i="5"/>
  <c r="F1682" i="5"/>
  <c r="E1702" i="4"/>
  <c r="C1703" i="4"/>
  <c r="G1692" i="3"/>
  <c r="F1691" i="3"/>
  <c r="H1690" i="3"/>
  <c r="I1690" i="3" s="1"/>
  <c r="G1371" i="4" l="1"/>
  <c r="H1371" i="4" s="1"/>
  <c r="E1371" i="7"/>
  <c r="O1371" i="7" s="1"/>
  <c r="E1371" i="6"/>
  <c r="U1370" i="7"/>
  <c r="S1370" i="7"/>
  <c r="R1370" i="7"/>
  <c r="T1370" i="7"/>
  <c r="W1370" i="7" s="1"/>
  <c r="W1369" i="7"/>
  <c r="V1369" i="7"/>
  <c r="H1683" i="5"/>
  <c r="G1683" i="5"/>
  <c r="F1683" i="5"/>
  <c r="E1684" i="5"/>
  <c r="E1703" i="4"/>
  <c r="C1704" i="4"/>
  <c r="F1692" i="3"/>
  <c r="H1691" i="3"/>
  <c r="I1691" i="3" s="1"/>
  <c r="G1693" i="3"/>
  <c r="G1372" i="4" l="1"/>
  <c r="H1372" i="4" s="1"/>
  <c r="E1372" i="7"/>
  <c r="O1372" i="7" s="1"/>
  <c r="E1372" i="6"/>
  <c r="S1371" i="7"/>
  <c r="U1371" i="7"/>
  <c r="T1371" i="7"/>
  <c r="R1371" i="7"/>
  <c r="V1370" i="7"/>
  <c r="H1684" i="5"/>
  <c r="G1684" i="5"/>
  <c r="F1684" i="5"/>
  <c r="E1685" i="5"/>
  <c r="E1704" i="4"/>
  <c r="C1705" i="4"/>
  <c r="G1694" i="3"/>
  <c r="F1693" i="3"/>
  <c r="H1692" i="3"/>
  <c r="I1692" i="3" s="1"/>
  <c r="G1373" i="4" l="1"/>
  <c r="H1373" i="4" s="1"/>
  <c r="E1373" i="7"/>
  <c r="O1373" i="7" s="1"/>
  <c r="E1373" i="6"/>
  <c r="W1371" i="7"/>
  <c r="V1371" i="7"/>
  <c r="U1372" i="7"/>
  <c r="T1372" i="7"/>
  <c r="R1372" i="7"/>
  <c r="S1372" i="7"/>
  <c r="G1685" i="5"/>
  <c r="E1686" i="5"/>
  <c r="H1685" i="5"/>
  <c r="F1685" i="5"/>
  <c r="E1705" i="4"/>
  <c r="C1706" i="4"/>
  <c r="F1694" i="3"/>
  <c r="H1693" i="3"/>
  <c r="I1693" i="3" s="1"/>
  <c r="G1695" i="3"/>
  <c r="G1374" i="4" l="1"/>
  <c r="H1374" i="4" s="1"/>
  <c r="E1374" i="7"/>
  <c r="O1374" i="7" s="1"/>
  <c r="E1374" i="6"/>
  <c r="S1373" i="7"/>
  <c r="U1373" i="7"/>
  <c r="T1373" i="7"/>
  <c r="R1373" i="7"/>
  <c r="V1372" i="7"/>
  <c r="W1372" i="7"/>
  <c r="H1686" i="5"/>
  <c r="G1686" i="5"/>
  <c r="F1686" i="5"/>
  <c r="E1687" i="5"/>
  <c r="E1706" i="4"/>
  <c r="C1707" i="4"/>
  <c r="G1696" i="3"/>
  <c r="H1694" i="3"/>
  <c r="I1694" i="3" s="1"/>
  <c r="F1695" i="3"/>
  <c r="G1375" i="4" l="1"/>
  <c r="H1375" i="4" s="1"/>
  <c r="E1375" i="7"/>
  <c r="O1375" i="7" s="1"/>
  <c r="E1375" i="6"/>
  <c r="U1374" i="7"/>
  <c r="T1374" i="7"/>
  <c r="S1374" i="7"/>
  <c r="R1374" i="7"/>
  <c r="W1373" i="7"/>
  <c r="V1373" i="7"/>
  <c r="H1687" i="5"/>
  <c r="G1687" i="5"/>
  <c r="F1687" i="5"/>
  <c r="E1688" i="5"/>
  <c r="E1707" i="4"/>
  <c r="C1708" i="4"/>
  <c r="F1696" i="3"/>
  <c r="H1695" i="3"/>
  <c r="I1695" i="3" s="1"/>
  <c r="G1697" i="3"/>
  <c r="G1376" i="4" l="1"/>
  <c r="H1376" i="4" s="1"/>
  <c r="E1376" i="7"/>
  <c r="O1376" i="7" s="1"/>
  <c r="E1376" i="6"/>
  <c r="V1374" i="7"/>
  <c r="W1374" i="7"/>
  <c r="S1375" i="7"/>
  <c r="T1375" i="7"/>
  <c r="U1375" i="7"/>
  <c r="R1375" i="7"/>
  <c r="G1688" i="5"/>
  <c r="F1688" i="5"/>
  <c r="E1689" i="5"/>
  <c r="H1688" i="5"/>
  <c r="E1708" i="4"/>
  <c r="C1709" i="4"/>
  <c r="G1698" i="3"/>
  <c r="H1696" i="3"/>
  <c r="I1696" i="3" s="1"/>
  <c r="F1697" i="3"/>
  <c r="G1377" i="4" l="1"/>
  <c r="H1377" i="4" s="1"/>
  <c r="E1377" i="6"/>
  <c r="E1377" i="7"/>
  <c r="O1377" i="7" s="1"/>
  <c r="U1376" i="7"/>
  <c r="S1376" i="7"/>
  <c r="R1376" i="7"/>
  <c r="V1376" i="7" s="1"/>
  <c r="T1376" i="7"/>
  <c r="W1376" i="7" s="1"/>
  <c r="W1375" i="7"/>
  <c r="V1375" i="7"/>
  <c r="H1689" i="5"/>
  <c r="G1689" i="5"/>
  <c r="F1689" i="5"/>
  <c r="E1690" i="5"/>
  <c r="E1709" i="4"/>
  <c r="C1710" i="4"/>
  <c r="F1698" i="3"/>
  <c r="H1697" i="3"/>
  <c r="I1697" i="3" s="1"/>
  <c r="G1699" i="3"/>
  <c r="G1378" i="4" l="1"/>
  <c r="H1378" i="4" s="1"/>
  <c r="E1378" i="7"/>
  <c r="O1378" i="7" s="1"/>
  <c r="E1378" i="6"/>
  <c r="S1377" i="7"/>
  <c r="U1377" i="7"/>
  <c r="T1377" i="7"/>
  <c r="R1377" i="7"/>
  <c r="H1690" i="5"/>
  <c r="G1690" i="5"/>
  <c r="F1690" i="5"/>
  <c r="E1691" i="5"/>
  <c r="E1710" i="4"/>
  <c r="C1711" i="4"/>
  <c r="G1700" i="3"/>
  <c r="F1699" i="3"/>
  <c r="H1698" i="3"/>
  <c r="I1698" i="3" s="1"/>
  <c r="W1377" i="7" l="1"/>
  <c r="V1377" i="7"/>
  <c r="G1379" i="4"/>
  <c r="H1379" i="4" s="1"/>
  <c r="E1379" i="7"/>
  <c r="O1379" i="7" s="1"/>
  <c r="E1379" i="6"/>
  <c r="U1378" i="7"/>
  <c r="T1378" i="7"/>
  <c r="R1378" i="7"/>
  <c r="S1378" i="7"/>
  <c r="G1691" i="5"/>
  <c r="E1692" i="5"/>
  <c r="H1691" i="5"/>
  <c r="F1691" i="5"/>
  <c r="E1711" i="4"/>
  <c r="C1712" i="4"/>
  <c r="F1700" i="3"/>
  <c r="H1699" i="3"/>
  <c r="I1699" i="3" s="1"/>
  <c r="G1701" i="3"/>
  <c r="G1380" i="4" l="1"/>
  <c r="H1380" i="4" s="1"/>
  <c r="E1380" i="7"/>
  <c r="O1380" i="7" s="1"/>
  <c r="E1380" i="6"/>
  <c r="S1379" i="7"/>
  <c r="U1379" i="7"/>
  <c r="T1379" i="7"/>
  <c r="R1379" i="7"/>
  <c r="V1378" i="7"/>
  <c r="W1378" i="7"/>
  <c r="H1692" i="5"/>
  <c r="G1692" i="5"/>
  <c r="F1692" i="5"/>
  <c r="E1693" i="5"/>
  <c r="E1712" i="4"/>
  <c r="C1713" i="4"/>
  <c r="G1702" i="3"/>
  <c r="F1701" i="3"/>
  <c r="H1700" i="3"/>
  <c r="I1700" i="3" s="1"/>
  <c r="G1381" i="4" l="1"/>
  <c r="H1381" i="4" s="1"/>
  <c r="E1381" i="7"/>
  <c r="O1381" i="7" s="1"/>
  <c r="E1381" i="6"/>
  <c r="U1380" i="7"/>
  <c r="R1380" i="7"/>
  <c r="T1380" i="7"/>
  <c r="S1380" i="7"/>
  <c r="V1379" i="7"/>
  <c r="W1379" i="7"/>
  <c r="H1693" i="5"/>
  <c r="G1693" i="5"/>
  <c r="F1693" i="5"/>
  <c r="E1694" i="5"/>
  <c r="E1713" i="4"/>
  <c r="C1714" i="4"/>
  <c r="H1701" i="3"/>
  <c r="I1701" i="3" s="1"/>
  <c r="F1702" i="3"/>
  <c r="G1703" i="3"/>
  <c r="S1381" i="7" l="1"/>
  <c r="T1381" i="7"/>
  <c r="U1381" i="7"/>
  <c r="R1381" i="7"/>
  <c r="G1382" i="4"/>
  <c r="H1382" i="4" s="1"/>
  <c r="E1382" i="7"/>
  <c r="O1382" i="7" s="1"/>
  <c r="E1382" i="6"/>
  <c r="W1380" i="7"/>
  <c r="V1380" i="7"/>
  <c r="G1694" i="5"/>
  <c r="E1695" i="5"/>
  <c r="H1694" i="5"/>
  <c r="F1694" i="5"/>
  <c r="E1714" i="4"/>
  <c r="C1715" i="4"/>
  <c r="G1704" i="3"/>
  <c r="F1703" i="3"/>
  <c r="H1702" i="3"/>
  <c r="I1702" i="3" s="1"/>
  <c r="G1383" i="4" l="1"/>
  <c r="H1383" i="4" s="1"/>
  <c r="E1383" i="7"/>
  <c r="O1383" i="7" s="1"/>
  <c r="E1383" i="6"/>
  <c r="U1382" i="7"/>
  <c r="S1382" i="7"/>
  <c r="R1382" i="7"/>
  <c r="T1382" i="7"/>
  <c r="V1382" i="7" s="1"/>
  <c r="V1381" i="7"/>
  <c r="W1381" i="7"/>
  <c r="H1695" i="5"/>
  <c r="G1695" i="5"/>
  <c r="F1695" i="5"/>
  <c r="E1696" i="5"/>
  <c r="E1715" i="4"/>
  <c r="C1716" i="4"/>
  <c r="F1704" i="3"/>
  <c r="H1703" i="3"/>
  <c r="I1703" i="3" s="1"/>
  <c r="G1705" i="3"/>
  <c r="W1382" i="7" l="1"/>
  <c r="S1383" i="7"/>
  <c r="U1383" i="7"/>
  <c r="T1383" i="7"/>
  <c r="R1383" i="7"/>
  <c r="G1384" i="4"/>
  <c r="H1384" i="4" s="1"/>
  <c r="E1384" i="7"/>
  <c r="O1384" i="7" s="1"/>
  <c r="E1384" i="6"/>
  <c r="H1696" i="5"/>
  <c r="G1696" i="5"/>
  <c r="F1696" i="5"/>
  <c r="E1697" i="5"/>
  <c r="E1716" i="4"/>
  <c r="C1717" i="4"/>
  <c r="G1706" i="3"/>
  <c r="F1705" i="3"/>
  <c r="H1704" i="3"/>
  <c r="I1704" i="3" s="1"/>
  <c r="G1385" i="4" l="1"/>
  <c r="H1385" i="4" s="1"/>
  <c r="E1385" i="7"/>
  <c r="O1385" i="7" s="1"/>
  <c r="E1385" i="6"/>
  <c r="U1384" i="7"/>
  <c r="T1384" i="7"/>
  <c r="R1384" i="7"/>
  <c r="S1384" i="7"/>
  <c r="W1383" i="7"/>
  <c r="V1383" i="7"/>
  <c r="G1697" i="5"/>
  <c r="E1698" i="5"/>
  <c r="H1697" i="5"/>
  <c r="F1697" i="5"/>
  <c r="E1717" i="4"/>
  <c r="C1718" i="4"/>
  <c r="F1706" i="3"/>
  <c r="H1705" i="3"/>
  <c r="I1705" i="3" s="1"/>
  <c r="G1707" i="3"/>
  <c r="S1385" i="7" l="1"/>
  <c r="U1385" i="7"/>
  <c r="R1385" i="7"/>
  <c r="T1385" i="7"/>
  <c r="G1386" i="4"/>
  <c r="H1386" i="4" s="1"/>
  <c r="E1386" i="7"/>
  <c r="O1386" i="7" s="1"/>
  <c r="E1386" i="6"/>
  <c r="V1384" i="7"/>
  <c r="W1384" i="7"/>
  <c r="H1698" i="5"/>
  <c r="G1698" i="5"/>
  <c r="F1698" i="5"/>
  <c r="E1699" i="5"/>
  <c r="E1718" i="4"/>
  <c r="C1719" i="4"/>
  <c r="G1708" i="3"/>
  <c r="H1706" i="3"/>
  <c r="I1706" i="3" s="1"/>
  <c r="F1707" i="3"/>
  <c r="G1387" i="4" l="1"/>
  <c r="H1387" i="4" s="1"/>
  <c r="E1387" i="7"/>
  <c r="O1387" i="7" s="1"/>
  <c r="E1387" i="6"/>
  <c r="U1386" i="7"/>
  <c r="T1386" i="7"/>
  <c r="R1386" i="7"/>
  <c r="S1386" i="7"/>
  <c r="V1385" i="7"/>
  <c r="W1385" i="7"/>
  <c r="H1699" i="5"/>
  <c r="G1699" i="5"/>
  <c r="F1699" i="5"/>
  <c r="E1700" i="5"/>
  <c r="E1719" i="4"/>
  <c r="C1720" i="4"/>
  <c r="F1708" i="3"/>
  <c r="H1707" i="3"/>
  <c r="I1707" i="3" s="1"/>
  <c r="G1709" i="3"/>
  <c r="G1388" i="4" l="1"/>
  <c r="H1388" i="4" s="1"/>
  <c r="E1388" i="7"/>
  <c r="O1388" i="7" s="1"/>
  <c r="E1388" i="6"/>
  <c r="W1386" i="7"/>
  <c r="V1386" i="7"/>
  <c r="U1387" i="7"/>
  <c r="S1387" i="7"/>
  <c r="R1387" i="7"/>
  <c r="T1387" i="7"/>
  <c r="G1700" i="5"/>
  <c r="E1701" i="5"/>
  <c r="H1700" i="5"/>
  <c r="F1700" i="5"/>
  <c r="E1720" i="4"/>
  <c r="C1721" i="4"/>
  <c r="G1710" i="3"/>
  <c r="H1708" i="3"/>
  <c r="I1708" i="3" s="1"/>
  <c r="F1709" i="3"/>
  <c r="W1387" i="7" l="1"/>
  <c r="V1387" i="7"/>
  <c r="U1388" i="7"/>
  <c r="S1388" i="7"/>
  <c r="R1388" i="7"/>
  <c r="T1388" i="7"/>
  <c r="V1388" i="7" s="1"/>
  <c r="G1389" i="4"/>
  <c r="H1389" i="4" s="1"/>
  <c r="E1389" i="7"/>
  <c r="O1389" i="7" s="1"/>
  <c r="E1389" i="6"/>
  <c r="H1701" i="5"/>
  <c r="G1701" i="5"/>
  <c r="F1701" i="5"/>
  <c r="E1702" i="5"/>
  <c r="E1721" i="4"/>
  <c r="C1722" i="4"/>
  <c r="F1710" i="3"/>
  <c r="H1709" i="3"/>
  <c r="I1709" i="3" s="1"/>
  <c r="G1711" i="3"/>
  <c r="G1390" i="4" l="1"/>
  <c r="H1390" i="4" s="1"/>
  <c r="E1390" i="7"/>
  <c r="O1390" i="7" s="1"/>
  <c r="E1390" i="6"/>
  <c r="S1389" i="7"/>
  <c r="U1389" i="7"/>
  <c r="T1389" i="7"/>
  <c r="R1389" i="7"/>
  <c r="W1388" i="7"/>
  <c r="H1702" i="5"/>
  <c r="G1702" i="5"/>
  <c r="F1702" i="5"/>
  <c r="E1703" i="5"/>
  <c r="E1722" i="4"/>
  <c r="C1723" i="4"/>
  <c r="G1712" i="3"/>
  <c r="F1711" i="3"/>
  <c r="H1710" i="3"/>
  <c r="I1710" i="3" s="1"/>
  <c r="G1391" i="4" l="1"/>
  <c r="H1391" i="4" s="1"/>
  <c r="E1391" i="7"/>
  <c r="O1391" i="7" s="1"/>
  <c r="E1391" i="6"/>
  <c r="U1390" i="7"/>
  <c r="T1390" i="7"/>
  <c r="S1390" i="7"/>
  <c r="R1390" i="7"/>
  <c r="W1389" i="7"/>
  <c r="V1389" i="7"/>
  <c r="G1703" i="5"/>
  <c r="E1704" i="5"/>
  <c r="H1703" i="5"/>
  <c r="F1703" i="5"/>
  <c r="E1723" i="4"/>
  <c r="C1724" i="4"/>
  <c r="F1712" i="3"/>
  <c r="H1711" i="3"/>
  <c r="I1711" i="3" s="1"/>
  <c r="G1713" i="3"/>
  <c r="G1392" i="4" l="1"/>
  <c r="H1392" i="4" s="1"/>
  <c r="E1392" i="7"/>
  <c r="O1392" i="7" s="1"/>
  <c r="E1392" i="6"/>
  <c r="W1390" i="7"/>
  <c r="V1390" i="7"/>
  <c r="S1391" i="7"/>
  <c r="U1391" i="7"/>
  <c r="T1391" i="7"/>
  <c r="R1391" i="7"/>
  <c r="H1704" i="5"/>
  <c r="G1704" i="5"/>
  <c r="F1704" i="5"/>
  <c r="E1705" i="5"/>
  <c r="E1724" i="4"/>
  <c r="C1725" i="4"/>
  <c r="G1714" i="3"/>
  <c r="F1713" i="3"/>
  <c r="H1712" i="3"/>
  <c r="I1712" i="3" s="1"/>
  <c r="G1393" i="4" l="1"/>
  <c r="H1393" i="4" s="1"/>
  <c r="E1393" i="7"/>
  <c r="O1393" i="7" s="1"/>
  <c r="E1393" i="6"/>
  <c r="U1392" i="7"/>
  <c r="T1392" i="7"/>
  <c r="R1392" i="7"/>
  <c r="S1392" i="7"/>
  <c r="W1391" i="7"/>
  <c r="V1391" i="7"/>
  <c r="H1705" i="5"/>
  <c r="G1705" i="5"/>
  <c r="F1705" i="5"/>
  <c r="E1706" i="5"/>
  <c r="E1725" i="4"/>
  <c r="C1726" i="4"/>
  <c r="H1713" i="3"/>
  <c r="I1713" i="3" s="1"/>
  <c r="F1714" i="3"/>
  <c r="G1715" i="3"/>
  <c r="G1394" i="4" l="1"/>
  <c r="H1394" i="4" s="1"/>
  <c r="E1394" i="7"/>
  <c r="O1394" i="7" s="1"/>
  <c r="E1394" i="6"/>
  <c r="W1392" i="7"/>
  <c r="V1392" i="7"/>
  <c r="S1393" i="7"/>
  <c r="R1393" i="7"/>
  <c r="U1393" i="7"/>
  <c r="T1393" i="7"/>
  <c r="G1706" i="5"/>
  <c r="E1707" i="5"/>
  <c r="H1706" i="5"/>
  <c r="F1706" i="5"/>
  <c r="E1726" i="4"/>
  <c r="C1727" i="4"/>
  <c r="G1716" i="3"/>
  <c r="F1715" i="3"/>
  <c r="H1714" i="3"/>
  <c r="I1714" i="3" s="1"/>
  <c r="W1393" i="7" l="1"/>
  <c r="V1393" i="7"/>
  <c r="U1394" i="7"/>
  <c r="S1394" i="7"/>
  <c r="R1394" i="7"/>
  <c r="T1394" i="7"/>
  <c r="G1395" i="4"/>
  <c r="H1395" i="4" s="1"/>
  <c r="E1395" i="7"/>
  <c r="O1395" i="7" s="1"/>
  <c r="E1395" i="6"/>
  <c r="E1708" i="5"/>
  <c r="H1707" i="5"/>
  <c r="G1707" i="5"/>
  <c r="F1707" i="5"/>
  <c r="E1727" i="4"/>
  <c r="C1728" i="4"/>
  <c r="F1716" i="3"/>
  <c r="H1715" i="3"/>
  <c r="I1715" i="3" s="1"/>
  <c r="G1717" i="3"/>
  <c r="V1394" i="7" l="1"/>
  <c r="S1395" i="7"/>
  <c r="U1395" i="7"/>
  <c r="T1395" i="7"/>
  <c r="R1395" i="7"/>
  <c r="G1396" i="4"/>
  <c r="H1396" i="4" s="1"/>
  <c r="E1396" i="7"/>
  <c r="O1396" i="7" s="1"/>
  <c r="E1396" i="6"/>
  <c r="W1394" i="7"/>
  <c r="H1708" i="5"/>
  <c r="G1708" i="5"/>
  <c r="F1708" i="5"/>
  <c r="E1709" i="5"/>
  <c r="E1728" i="4"/>
  <c r="C1729" i="4"/>
  <c r="G1718" i="3"/>
  <c r="F1717" i="3"/>
  <c r="H1716" i="3"/>
  <c r="I1716" i="3" s="1"/>
  <c r="T1396" i="7" l="1"/>
  <c r="U1396" i="7"/>
  <c r="R1396" i="7"/>
  <c r="S1396" i="7"/>
  <c r="G1397" i="4"/>
  <c r="H1397" i="4" s="1"/>
  <c r="E1397" i="7"/>
  <c r="O1397" i="7" s="1"/>
  <c r="E1397" i="6"/>
  <c r="W1395" i="7"/>
  <c r="V1395" i="7"/>
  <c r="G1709" i="5"/>
  <c r="E1710" i="5"/>
  <c r="H1709" i="5"/>
  <c r="F1709" i="5"/>
  <c r="E1729" i="4"/>
  <c r="C1730" i="4"/>
  <c r="F1718" i="3"/>
  <c r="H1717" i="3"/>
  <c r="I1717" i="3" s="1"/>
  <c r="G1719" i="3"/>
  <c r="G1398" i="4" l="1"/>
  <c r="H1398" i="4" s="1"/>
  <c r="E1398" i="7"/>
  <c r="O1398" i="7" s="1"/>
  <c r="E1398" i="6"/>
  <c r="S1397" i="7"/>
  <c r="U1397" i="7"/>
  <c r="R1397" i="7"/>
  <c r="T1397" i="7"/>
  <c r="V1396" i="7"/>
  <c r="W1396" i="7"/>
  <c r="E1711" i="5"/>
  <c r="H1710" i="5"/>
  <c r="G1710" i="5"/>
  <c r="F1710" i="5"/>
  <c r="E1730" i="4"/>
  <c r="C1731" i="4"/>
  <c r="G1720" i="3"/>
  <c r="H1718" i="3"/>
  <c r="I1718" i="3" s="1"/>
  <c r="F1719" i="3"/>
  <c r="U1398" i="7" l="1"/>
  <c r="S1398" i="7"/>
  <c r="T1398" i="7"/>
  <c r="R1398" i="7"/>
  <c r="G1399" i="4"/>
  <c r="H1399" i="4" s="1"/>
  <c r="E1399" i="7"/>
  <c r="O1399" i="7" s="1"/>
  <c r="E1399" i="6"/>
  <c r="W1397" i="7"/>
  <c r="V1397" i="7"/>
  <c r="H1711" i="5"/>
  <c r="G1711" i="5"/>
  <c r="F1711" i="5"/>
  <c r="E1712" i="5"/>
  <c r="E1731" i="4"/>
  <c r="C1732" i="4"/>
  <c r="F1720" i="3"/>
  <c r="H1719" i="3"/>
  <c r="I1719" i="3" s="1"/>
  <c r="G1721" i="3"/>
  <c r="G1400" i="4" l="1"/>
  <c r="H1400" i="4" s="1"/>
  <c r="E1400" i="7"/>
  <c r="O1400" i="7" s="1"/>
  <c r="E1400" i="6"/>
  <c r="S1399" i="7"/>
  <c r="U1399" i="7"/>
  <c r="T1399" i="7"/>
  <c r="R1399" i="7"/>
  <c r="V1398" i="7"/>
  <c r="W1398" i="7"/>
  <c r="G1712" i="5"/>
  <c r="E1713" i="5"/>
  <c r="H1712" i="5"/>
  <c r="F1712" i="5"/>
  <c r="E1732" i="4"/>
  <c r="C1733" i="4"/>
  <c r="G1722" i="3"/>
  <c r="H1720" i="3"/>
  <c r="I1720" i="3" s="1"/>
  <c r="F1721" i="3"/>
  <c r="G1401" i="4" l="1"/>
  <c r="H1401" i="4" s="1"/>
  <c r="E1401" i="7"/>
  <c r="O1401" i="7" s="1"/>
  <c r="E1401" i="6"/>
  <c r="V1399" i="7"/>
  <c r="W1399" i="7"/>
  <c r="U1400" i="7"/>
  <c r="S1400" i="7"/>
  <c r="R1400" i="7"/>
  <c r="V1400" i="7" s="1"/>
  <c r="T1400" i="7"/>
  <c r="E1714" i="5"/>
  <c r="H1713" i="5"/>
  <c r="G1713" i="5"/>
  <c r="F1713" i="5"/>
  <c r="E1733" i="4"/>
  <c r="C1734" i="4"/>
  <c r="F1722" i="3"/>
  <c r="H1721" i="3"/>
  <c r="I1721" i="3" s="1"/>
  <c r="G1723" i="3"/>
  <c r="W1400" i="7" l="1"/>
  <c r="G1402" i="4"/>
  <c r="H1402" i="4" s="1"/>
  <c r="E1402" i="7"/>
  <c r="O1402" i="7" s="1"/>
  <c r="E1402" i="6"/>
  <c r="S1401" i="7"/>
  <c r="U1401" i="7"/>
  <c r="T1401" i="7"/>
  <c r="R1401" i="7"/>
  <c r="H1714" i="5"/>
  <c r="G1714" i="5"/>
  <c r="F1714" i="5"/>
  <c r="E1715" i="5"/>
  <c r="E1734" i="4"/>
  <c r="C1735" i="4"/>
  <c r="G1724" i="3"/>
  <c r="F1723" i="3"/>
  <c r="H1722" i="3"/>
  <c r="I1722" i="3" s="1"/>
  <c r="W1401" i="7" l="1"/>
  <c r="V1401" i="7"/>
  <c r="G1403" i="4"/>
  <c r="H1403" i="4" s="1"/>
  <c r="E1403" i="7"/>
  <c r="O1403" i="7" s="1"/>
  <c r="E1403" i="6"/>
  <c r="U1402" i="7"/>
  <c r="T1402" i="7"/>
  <c r="S1402" i="7"/>
  <c r="R1402" i="7"/>
  <c r="G1715" i="5"/>
  <c r="E1716" i="5"/>
  <c r="H1715" i="5"/>
  <c r="F1715" i="5"/>
  <c r="E1735" i="4"/>
  <c r="C1736" i="4"/>
  <c r="F1724" i="3"/>
  <c r="H1723" i="3"/>
  <c r="I1723" i="3" s="1"/>
  <c r="G1725" i="3"/>
  <c r="U1403" i="7" l="1"/>
  <c r="T1403" i="7"/>
  <c r="R1403" i="7"/>
  <c r="S1403" i="7"/>
  <c r="G1404" i="4"/>
  <c r="H1404" i="4" s="1"/>
  <c r="E1404" i="7"/>
  <c r="O1404" i="7" s="1"/>
  <c r="E1404" i="6"/>
  <c r="W1402" i="7"/>
  <c r="V1402" i="7"/>
  <c r="E1717" i="5"/>
  <c r="H1716" i="5"/>
  <c r="G1716" i="5"/>
  <c r="F1716" i="5"/>
  <c r="E1736" i="4"/>
  <c r="C1737" i="4"/>
  <c r="G1726" i="3"/>
  <c r="F1725" i="3"/>
  <c r="H1724" i="3"/>
  <c r="I1724" i="3" s="1"/>
  <c r="G1405" i="4" l="1"/>
  <c r="H1405" i="4" s="1"/>
  <c r="E1405" i="7"/>
  <c r="O1405" i="7" s="1"/>
  <c r="E1405" i="6"/>
  <c r="T1404" i="7"/>
  <c r="R1404" i="7"/>
  <c r="U1404" i="7"/>
  <c r="S1404" i="7"/>
  <c r="W1403" i="7"/>
  <c r="V1403" i="7"/>
  <c r="H1717" i="5"/>
  <c r="G1717" i="5"/>
  <c r="F1717" i="5"/>
  <c r="E1718" i="5"/>
  <c r="E1737" i="4"/>
  <c r="C1738" i="4"/>
  <c r="H1725" i="3"/>
  <c r="I1725" i="3" s="1"/>
  <c r="F1726" i="3"/>
  <c r="G1727" i="3"/>
  <c r="U1405" i="7" l="1"/>
  <c r="S1405" i="7"/>
  <c r="T1405" i="7"/>
  <c r="R1405" i="7"/>
  <c r="G1406" i="4"/>
  <c r="H1406" i="4" s="1"/>
  <c r="E1406" i="7"/>
  <c r="O1406" i="7" s="1"/>
  <c r="E1406" i="6"/>
  <c r="W1404" i="7"/>
  <c r="V1404" i="7"/>
  <c r="G1718" i="5"/>
  <c r="E1719" i="5"/>
  <c r="H1718" i="5"/>
  <c r="F1718" i="5"/>
  <c r="E1738" i="4"/>
  <c r="C1739" i="4"/>
  <c r="G1728" i="3"/>
  <c r="F1727" i="3"/>
  <c r="H1726" i="3"/>
  <c r="I1726" i="3" s="1"/>
  <c r="G1407" i="4" l="1"/>
  <c r="H1407" i="4" s="1"/>
  <c r="E1407" i="7"/>
  <c r="O1407" i="7" s="1"/>
  <c r="E1407" i="6"/>
  <c r="U1406" i="7"/>
  <c r="S1406" i="7"/>
  <c r="R1406" i="7"/>
  <c r="T1406" i="7"/>
  <c r="W1406" i="7" s="1"/>
  <c r="V1405" i="7"/>
  <c r="W1405" i="7"/>
  <c r="E1720" i="5"/>
  <c r="H1719" i="5"/>
  <c r="G1719" i="5"/>
  <c r="F1719" i="5"/>
  <c r="E1739" i="4"/>
  <c r="C1740" i="4"/>
  <c r="F1728" i="3"/>
  <c r="H1727" i="3"/>
  <c r="I1727" i="3" s="1"/>
  <c r="G1729" i="3"/>
  <c r="G1408" i="4" l="1"/>
  <c r="H1408" i="4" s="1"/>
  <c r="E1408" i="7"/>
  <c r="O1408" i="7" s="1"/>
  <c r="E1408" i="6"/>
  <c r="S1407" i="7"/>
  <c r="U1407" i="7"/>
  <c r="T1407" i="7"/>
  <c r="R1407" i="7"/>
  <c r="V1406" i="7"/>
  <c r="H1720" i="5"/>
  <c r="G1720" i="5"/>
  <c r="F1720" i="5"/>
  <c r="E1721" i="5"/>
  <c r="E1740" i="4"/>
  <c r="C1741" i="4"/>
  <c r="G1730" i="3"/>
  <c r="F1729" i="3"/>
  <c r="H1728" i="3"/>
  <c r="I1728" i="3" s="1"/>
  <c r="G1409" i="4" l="1"/>
  <c r="H1409" i="4" s="1"/>
  <c r="E1409" i="6"/>
  <c r="E1409" i="7"/>
  <c r="O1409" i="7" s="1"/>
  <c r="U1408" i="7"/>
  <c r="T1408" i="7"/>
  <c r="S1408" i="7"/>
  <c r="R1408" i="7"/>
  <c r="W1407" i="7"/>
  <c r="V1407" i="7"/>
  <c r="G1721" i="5"/>
  <c r="E1722" i="5"/>
  <c r="H1721" i="5"/>
  <c r="F1721" i="5"/>
  <c r="E1741" i="4"/>
  <c r="C1742" i="4"/>
  <c r="F1730" i="3"/>
  <c r="H1729" i="3"/>
  <c r="I1729" i="3" s="1"/>
  <c r="G1731" i="3"/>
  <c r="V1408" i="7" l="1"/>
  <c r="W1408" i="7"/>
  <c r="S1409" i="7"/>
  <c r="U1409" i="7"/>
  <c r="R1409" i="7"/>
  <c r="T1409" i="7"/>
  <c r="G1410" i="4"/>
  <c r="H1410" i="4" s="1"/>
  <c r="E1410" i="7"/>
  <c r="O1410" i="7" s="1"/>
  <c r="E1410" i="6"/>
  <c r="E1723" i="5"/>
  <c r="H1722" i="5"/>
  <c r="G1722" i="5"/>
  <c r="F1722" i="5"/>
  <c r="E1742" i="4"/>
  <c r="C1743" i="4"/>
  <c r="G1732" i="3"/>
  <c r="H1730" i="3"/>
  <c r="I1730" i="3" s="1"/>
  <c r="F1731" i="3"/>
  <c r="G1411" i="4" l="1"/>
  <c r="H1411" i="4" s="1"/>
  <c r="E1411" i="7"/>
  <c r="O1411" i="7" s="1"/>
  <c r="E1411" i="6"/>
  <c r="U1410" i="7"/>
  <c r="T1410" i="7"/>
  <c r="S1410" i="7"/>
  <c r="R1410" i="7"/>
  <c r="V1409" i="7"/>
  <c r="W1409" i="7"/>
  <c r="H1723" i="5"/>
  <c r="G1723" i="5"/>
  <c r="F1723" i="5"/>
  <c r="E1724" i="5"/>
  <c r="E1743" i="4"/>
  <c r="C1744" i="4"/>
  <c r="F1732" i="3"/>
  <c r="H1731" i="3"/>
  <c r="I1731" i="3" s="1"/>
  <c r="G1733" i="3"/>
  <c r="G1412" i="4" l="1"/>
  <c r="H1412" i="4" s="1"/>
  <c r="E1412" i="7"/>
  <c r="O1412" i="7" s="1"/>
  <c r="E1412" i="6"/>
  <c r="S1411" i="7"/>
  <c r="R1411" i="7"/>
  <c r="T1411" i="7"/>
  <c r="U1411" i="7"/>
  <c r="V1410" i="7"/>
  <c r="W1410" i="7"/>
  <c r="G1724" i="5"/>
  <c r="E1725" i="5"/>
  <c r="H1724" i="5"/>
  <c r="F1724" i="5"/>
  <c r="E1744" i="4"/>
  <c r="C1745" i="4"/>
  <c r="G1734" i="3"/>
  <c r="H1732" i="3"/>
  <c r="I1732" i="3" s="1"/>
  <c r="F1733" i="3"/>
  <c r="S1412" i="7" l="1"/>
  <c r="U1412" i="7"/>
  <c r="R1412" i="7"/>
  <c r="T1412" i="7"/>
  <c r="W1412" i="7" s="1"/>
  <c r="G1413" i="4"/>
  <c r="H1413" i="4" s="1"/>
  <c r="E1413" i="7"/>
  <c r="O1413" i="7" s="1"/>
  <c r="E1413" i="6"/>
  <c r="V1411" i="7"/>
  <c r="W1411" i="7"/>
  <c r="E1726" i="5"/>
  <c r="H1725" i="5"/>
  <c r="G1725" i="5"/>
  <c r="F1725" i="5"/>
  <c r="E1745" i="4"/>
  <c r="C1746" i="4"/>
  <c r="F1734" i="3"/>
  <c r="H1733" i="3"/>
  <c r="I1733" i="3" s="1"/>
  <c r="G1735" i="3"/>
  <c r="G1414" i="4" l="1"/>
  <c r="H1414" i="4" s="1"/>
  <c r="E1414" i="7"/>
  <c r="O1414" i="7" s="1"/>
  <c r="E1414" i="6"/>
  <c r="V1412" i="7"/>
  <c r="S1413" i="7"/>
  <c r="U1413" i="7"/>
  <c r="T1413" i="7"/>
  <c r="R1413" i="7"/>
  <c r="H1726" i="5"/>
  <c r="G1726" i="5"/>
  <c r="F1726" i="5"/>
  <c r="E1727" i="5"/>
  <c r="E1746" i="4"/>
  <c r="C1747" i="4"/>
  <c r="G1736" i="3"/>
  <c r="F1735" i="3"/>
  <c r="H1734" i="3"/>
  <c r="I1734" i="3" s="1"/>
  <c r="W1413" i="7" l="1"/>
  <c r="V1413" i="7"/>
  <c r="U1414" i="7"/>
  <c r="S1414" i="7"/>
  <c r="T1414" i="7"/>
  <c r="R1414" i="7"/>
  <c r="G1415" i="4"/>
  <c r="H1415" i="4" s="1"/>
  <c r="E1415" i="7"/>
  <c r="O1415" i="7" s="1"/>
  <c r="E1415" i="6"/>
  <c r="G1727" i="5"/>
  <c r="E1728" i="5"/>
  <c r="H1727" i="5"/>
  <c r="F1727" i="5"/>
  <c r="E1747" i="4"/>
  <c r="C1748" i="4"/>
  <c r="F1736" i="3"/>
  <c r="H1735" i="3"/>
  <c r="I1735" i="3" s="1"/>
  <c r="G1737" i="3"/>
  <c r="S1415" i="7" l="1"/>
  <c r="U1415" i="7"/>
  <c r="R1415" i="7"/>
  <c r="T1415" i="7"/>
  <c r="V1414" i="7"/>
  <c r="W1414" i="7"/>
  <c r="G1416" i="4"/>
  <c r="H1416" i="4" s="1"/>
  <c r="E1416" i="7"/>
  <c r="O1416" i="7" s="1"/>
  <c r="E1416" i="6"/>
  <c r="E1729" i="5"/>
  <c r="H1728" i="5"/>
  <c r="G1728" i="5"/>
  <c r="F1728" i="5"/>
  <c r="E1748" i="4"/>
  <c r="C1749" i="4"/>
  <c r="G1738" i="3"/>
  <c r="F1737" i="3"/>
  <c r="H1736" i="3"/>
  <c r="I1736" i="3" s="1"/>
  <c r="U1416" i="7" l="1"/>
  <c r="T1416" i="7"/>
  <c r="S1416" i="7"/>
  <c r="R1416" i="7"/>
  <c r="W1415" i="7"/>
  <c r="V1415" i="7"/>
  <c r="G1417" i="4"/>
  <c r="H1417" i="4" s="1"/>
  <c r="E1417" i="7"/>
  <c r="O1417" i="7" s="1"/>
  <c r="E1417" i="6"/>
  <c r="H1729" i="5"/>
  <c r="G1729" i="5"/>
  <c r="F1729" i="5"/>
  <c r="E1730" i="5"/>
  <c r="E1749" i="4"/>
  <c r="C1750" i="4"/>
  <c r="H1737" i="3"/>
  <c r="I1737" i="3" s="1"/>
  <c r="F1738" i="3"/>
  <c r="G1739" i="3"/>
  <c r="G1418" i="4" l="1"/>
  <c r="H1418" i="4" s="1"/>
  <c r="E1418" i="7"/>
  <c r="O1418" i="7" s="1"/>
  <c r="E1418" i="6"/>
  <c r="R1417" i="7"/>
  <c r="U1417" i="7"/>
  <c r="S1417" i="7"/>
  <c r="W1417" i="7" s="1"/>
  <c r="T1417" i="7"/>
  <c r="W1416" i="7"/>
  <c r="V1416" i="7"/>
  <c r="E1731" i="5"/>
  <c r="G1730" i="5"/>
  <c r="H1730" i="5"/>
  <c r="F1730" i="5"/>
  <c r="E1750" i="4"/>
  <c r="C1751" i="4"/>
  <c r="G1740" i="3"/>
  <c r="F1739" i="3"/>
  <c r="H1738" i="3"/>
  <c r="I1738" i="3" s="1"/>
  <c r="T1418" i="7" l="1"/>
  <c r="U1418" i="7"/>
  <c r="S1418" i="7"/>
  <c r="R1418" i="7"/>
  <c r="G1419" i="4"/>
  <c r="H1419" i="4" s="1"/>
  <c r="E1419" i="7"/>
  <c r="O1419" i="7" s="1"/>
  <c r="E1419" i="6"/>
  <c r="V1417" i="7"/>
  <c r="E1732" i="5"/>
  <c r="H1731" i="5"/>
  <c r="G1731" i="5"/>
  <c r="F1731" i="5"/>
  <c r="E1751" i="4"/>
  <c r="C1752" i="4"/>
  <c r="F1740" i="3"/>
  <c r="H1739" i="3"/>
  <c r="I1739" i="3" s="1"/>
  <c r="G1741" i="3"/>
  <c r="G1420" i="4" l="1"/>
  <c r="H1420" i="4" s="1"/>
  <c r="E1420" i="7"/>
  <c r="O1420" i="7" s="1"/>
  <c r="E1420" i="6"/>
  <c r="U1419" i="7"/>
  <c r="T1419" i="7"/>
  <c r="S1419" i="7"/>
  <c r="R1419" i="7"/>
  <c r="V1418" i="7"/>
  <c r="W1418" i="7"/>
  <c r="H1732" i="5"/>
  <c r="G1732" i="5"/>
  <c r="F1732" i="5"/>
  <c r="E1733" i="5"/>
  <c r="E1752" i="4"/>
  <c r="C1753" i="4"/>
  <c r="G1742" i="3"/>
  <c r="F1741" i="3"/>
  <c r="H1740" i="3"/>
  <c r="I1740" i="3" s="1"/>
  <c r="W1419" i="7" l="1"/>
  <c r="V1419" i="7"/>
  <c r="U1420" i="7"/>
  <c r="R1420" i="7"/>
  <c r="S1420" i="7"/>
  <c r="T1420" i="7"/>
  <c r="G1421" i="4"/>
  <c r="H1421" i="4" s="1"/>
  <c r="E1421" i="7"/>
  <c r="O1421" i="7" s="1"/>
  <c r="E1421" i="6"/>
  <c r="E1734" i="5"/>
  <c r="G1733" i="5"/>
  <c r="H1733" i="5"/>
  <c r="F1733" i="5"/>
  <c r="E1753" i="4"/>
  <c r="C1754" i="4"/>
  <c r="F1742" i="3"/>
  <c r="H1741" i="3"/>
  <c r="I1741" i="3" s="1"/>
  <c r="G1743" i="3"/>
  <c r="G1422" i="4" l="1"/>
  <c r="H1422" i="4" s="1"/>
  <c r="E1422" i="7"/>
  <c r="O1422" i="7" s="1"/>
  <c r="E1422" i="6"/>
  <c r="S1421" i="7"/>
  <c r="U1421" i="7"/>
  <c r="T1421" i="7"/>
  <c r="R1421" i="7"/>
  <c r="V1420" i="7"/>
  <c r="W1420" i="7"/>
  <c r="E1735" i="5"/>
  <c r="H1734" i="5"/>
  <c r="G1734" i="5"/>
  <c r="F1734" i="5"/>
  <c r="E1754" i="4"/>
  <c r="C1755" i="4"/>
  <c r="G1744" i="3"/>
  <c r="H1742" i="3"/>
  <c r="I1742" i="3" s="1"/>
  <c r="F1743" i="3"/>
  <c r="W1421" i="7" l="1"/>
  <c r="V1421" i="7"/>
  <c r="G1423" i="4"/>
  <c r="H1423" i="4" s="1"/>
  <c r="E1423" i="7"/>
  <c r="O1423" i="7" s="1"/>
  <c r="E1423" i="6"/>
  <c r="U1422" i="7"/>
  <c r="T1422" i="7"/>
  <c r="S1422" i="7"/>
  <c r="R1422" i="7"/>
  <c r="H1735" i="5"/>
  <c r="G1735" i="5"/>
  <c r="F1735" i="5"/>
  <c r="E1736" i="5"/>
  <c r="E1755" i="4"/>
  <c r="C1756" i="4"/>
  <c r="F1744" i="3"/>
  <c r="H1743" i="3"/>
  <c r="I1743" i="3" s="1"/>
  <c r="G1745" i="3"/>
  <c r="G1424" i="4" l="1"/>
  <c r="H1424" i="4" s="1"/>
  <c r="E1424" i="7"/>
  <c r="O1424" i="7" s="1"/>
  <c r="E1424" i="6"/>
  <c r="U1423" i="7"/>
  <c r="R1423" i="7"/>
  <c r="S1423" i="7"/>
  <c r="T1423" i="7"/>
  <c r="W1422" i="7"/>
  <c r="V1422" i="7"/>
  <c r="E1737" i="5"/>
  <c r="G1736" i="5"/>
  <c r="H1736" i="5"/>
  <c r="F1736" i="5"/>
  <c r="E1756" i="4"/>
  <c r="C1757" i="4"/>
  <c r="G1746" i="3"/>
  <c r="H1744" i="3"/>
  <c r="I1744" i="3" s="1"/>
  <c r="F1745" i="3"/>
  <c r="G1425" i="4" l="1"/>
  <c r="H1425" i="4" s="1"/>
  <c r="E1425" i="7"/>
  <c r="O1425" i="7" s="1"/>
  <c r="E1425" i="6"/>
  <c r="W1423" i="7"/>
  <c r="V1423" i="7"/>
  <c r="U1424" i="7"/>
  <c r="T1424" i="7"/>
  <c r="S1424" i="7"/>
  <c r="R1424" i="7"/>
  <c r="E1738" i="5"/>
  <c r="H1737" i="5"/>
  <c r="G1737" i="5"/>
  <c r="F1737" i="5"/>
  <c r="E1757" i="4"/>
  <c r="C1758" i="4"/>
  <c r="F1746" i="3"/>
  <c r="H1745" i="3"/>
  <c r="I1745" i="3" s="1"/>
  <c r="G1747" i="3"/>
  <c r="U1425" i="7" l="1"/>
  <c r="T1425" i="7"/>
  <c r="S1425" i="7"/>
  <c r="R1425" i="7"/>
  <c r="G1426" i="4"/>
  <c r="H1426" i="4" s="1"/>
  <c r="E1426" i="7"/>
  <c r="O1426" i="7" s="1"/>
  <c r="E1426" i="6"/>
  <c r="W1424" i="7"/>
  <c r="V1424" i="7"/>
  <c r="H1738" i="5"/>
  <c r="G1738" i="5"/>
  <c r="F1738" i="5"/>
  <c r="E1739" i="5"/>
  <c r="E1758" i="4"/>
  <c r="C1759" i="4"/>
  <c r="G1748" i="3"/>
  <c r="F1747" i="3"/>
  <c r="H1746" i="3"/>
  <c r="I1746" i="3" s="1"/>
  <c r="G1427" i="4" l="1"/>
  <c r="H1427" i="4" s="1"/>
  <c r="E1427" i="7"/>
  <c r="O1427" i="7" s="1"/>
  <c r="E1427" i="6"/>
  <c r="U1426" i="7"/>
  <c r="T1426" i="7"/>
  <c r="R1426" i="7"/>
  <c r="S1426" i="7"/>
  <c r="W1425" i="7"/>
  <c r="V1425" i="7"/>
  <c r="E1740" i="5"/>
  <c r="G1739" i="5"/>
  <c r="H1739" i="5"/>
  <c r="F1739" i="5"/>
  <c r="E1759" i="4"/>
  <c r="C1760" i="4"/>
  <c r="H1747" i="3"/>
  <c r="I1747" i="3" s="1"/>
  <c r="F1748" i="3"/>
  <c r="G1749" i="3"/>
  <c r="V1426" i="7" l="1"/>
  <c r="W1426" i="7"/>
  <c r="S1427" i="7"/>
  <c r="U1427" i="7"/>
  <c r="T1427" i="7"/>
  <c r="R1427" i="7"/>
  <c r="G1428" i="4"/>
  <c r="H1428" i="4" s="1"/>
  <c r="E1428" i="7"/>
  <c r="O1428" i="7" s="1"/>
  <c r="E1428" i="6"/>
  <c r="E1741" i="5"/>
  <c r="H1740" i="5"/>
  <c r="G1740" i="5"/>
  <c r="F1740" i="5"/>
  <c r="E1760" i="4"/>
  <c r="C1761" i="4"/>
  <c r="G1750" i="3"/>
  <c r="F1749" i="3"/>
  <c r="H1748" i="3"/>
  <c r="I1748" i="3" s="1"/>
  <c r="G1429" i="4" l="1"/>
  <c r="H1429" i="4" s="1"/>
  <c r="E1429" i="7"/>
  <c r="O1429" i="7" s="1"/>
  <c r="E1429" i="6"/>
  <c r="U1428" i="7"/>
  <c r="T1428" i="7"/>
  <c r="S1428" i="7"/>
  <c r="R1428" i="7"/>
  <c r="V1427" i="7"/>
  <c r="W1427" i="7"/>
  <c r="H1741" i="5"/>
  <c r="G1741" i="5"/>
  <c r="F1741" i="5"/>
  <c r="E1742" i="5"/>
  <c r="E1761" i="4"/>
  <c r="C1762" i="4"/>
  <c r="H1749" i="3"/>
  <c r="I1749" i="3" s="1"/>
  <c r="F1750" i="3"/>
  <c r="G1751" i="3"/>
  <c r="G1430" i="4" l="1"/>
  <c r="H1430" i="4" s="1"/>
  <c r="E1430" i="7"/>
  <c r="O1430" i="7" s="1"/>
  <c r="E1430" i="6"/>
  <c r="W1428" i="7"/>
  <c r="V1428" i="7"/>
  <c r="U1429" i="7"/>
  <c r="R1429" i="7"/>
  <c r="S1429" i="7"/>
  <c r="T1429" i="7"/>
  <c r="E1743" i="5"/>
  <c r="G1742" i="5"/>
  <c r="H1742" i="5"/>
  <c r="F1742" i="5"/>
  <c r="E1762" i="4"/>
  <c r="C1763" i="4"/>
  <c r="G1752" i="3"/>
  <c r="F1751" i="3"/>
  <c r="H1750" i="3"/>
  <c r="I1750" i="3" s="1"/>
  <c r="U1430" i="7" l="1"/>
  <c r="T1430" i="7"/>
  <c r="S1430" i="7"/>
  <c r="R1430" i="7"/>
  <c r="G1431" i="4"/>
  <c r="H1431" i="4" s="1"/>
  <c r="E1431" i="7"/>
  <c r="O1431" i="7" s="1"/>
  <c r="E1431" i="6"/>
  <c r="W1429" i="7"/>
  <c r="V1429" i="7"/>
  <c r="E1744" i="5"/>
  <c r="H1743" i="5"/>
  <c r="G1743" i="5"/>
  <c r="F1743" i="5"/>
  <c r="E1763" i="4"/>
  <c r="C1764" i="4"/>
  <c r="F1752" i="3"/>
  <c r="H1751" i="3"/>
  <c r="I1751" i="3" s="1"/>
  <c r="G1753" i="3"/>
  <c r="G1432" i="4" l="1"/>
  <c r="H1432" i="4" s="1"/>
  <c r="E1432" i="7"/>
  <c r="O1432" i="7" s="1"/>
  <c r="E1432" i="6"/>
  <c r="U1431" i="7"/>
  <c r="T1431" i="7"/>
  <c r="R1431" i="7"/>
  <c r="S1431" i="7"/>
  <c r="W1430" i="7"/>
  <c r="V1430" i="7"/>
  <c r="H1744" i="5"/>
  <c r="G1744" i="5"/>
  <c r="F1744" i="5"/>
  <c r="E1745" i="5"/>
  <c r="E1764" i="4"/>
  <c r="C1765" i="4"/>
  <c r="G1754" i="3"/>
  <c r="F1753" i="3"/>
  <c r="H1752" i="3"/>
  <c r="I1752" i="3" s="1"/>
  <c r="U1432" i="7" l="1"/>
  <c r="T1432" i="7"/>
  <c r="R1432" i="7"/>
  <c r="S1432" i="7"/>
  <c r="G1433" i="4"/>
  <c r="H1433" i="4" s="1"/>
  <c r="E1433" i="7"/>
  <c r="O1433" i="7" s="1"/>
  <c r="E1433" i="6"/>
  <c r="V1431" i="7"/>
  <c r="W1431" i="7"/>
  <c r="E1746" i="5"/>
  <c r="G1745" i="5"/>
  <c r="H1745" i="5"/>
  <c r="F1745" i="5"/>
  <c r="E1765" i="4"/>
  <c r="C1766" i="4"/>
  <c r="F1754" i="3"/>
  <c r="H1753" i="3"/>
  <c r="I1753" i="3" s="1"/>
  <c r="G1755" i="3"/>
  <c r="V1432" i="7" l="1"/>
  <c r="W1432" i="7"/>
  <c r="G1434" i="4"/>
  <c r="H1434" i="4" s="1"/>
  <c r="E1434" i="7"/>
  <c r="O1434" i="7" s="1"/>
  <c r="E1434" i="6"/>
  <c r="S1433" i="7"/>
  <c r="U1433" i="7"/>
  <c r="R1433" i="7"/>
  <c r="T1433" i="7"/>
  <c r="E1747" i="5"/>
  <c r="H1746" i="5"/>
  <c r="G1746" i="5"/>
  <c r="F1746" i="5"/>
  <c r="E1766" i="4"/>
  <c r="C1767" i="4"/>
  <c r="G1756" i="3"/>
  <c r="H1754" i="3"/>
  <c r="I1754" i="3" s="1"/>
  <c r="F1755" i="3"/>
  <c r="W1433" i="7" l="1"/>
  <c r="V1433" i="7"/>
  <c r="U1434" i="7"/>
  <c r="T1434" i="7"/>
  <c r="S1434" i="7"/>
  <c r="R1434" i="7"/>
  <c r="G1435" i="4"/>
  <c r="H1435" i="4" s="1"/>
  <c r="E1435" i="7"/>
  <c r="O1435" i="7" s="1"/>
  <c r="E1435" i="6"/>
  <c r="H1747" i="5"/>
  <c r="G1747" i="5"/>
  <c r="F1747" i="5"/>
  <c r="E1748" i="5"/>
  <c r="E1767" i="4"/>
  <c r="C1768" i="4"/>
  <c r="F1756" i="3"/>
  <c r="H1755" i="3"/>
  <c r="I1755" i="3" s="1"/>
  <c r="G1757" i="3"/>
  <c r="G1436" i="4" l="1"/>
  <c r="H1436" i="4" s="1"/>
  <c r="E1436" i="7"/>
  <c r="O1436" i="7" s="1"/>
  <c r="E1436" i="6"/>
  <c r="U1435" i="7"/>
  <c r="T1435" i="7"/>
  <c r="R1435" i="7"/>
  <c r="S1435" i="7"/>
  <c r="W1434" i="7"/>
  <c r="V1434" i="7"/>
  <c r="E1749" i="5"/>
  <c r="G1748" i="5"/>
  <c r="H1748" i="5"/>
  <c r="F1748" i="5"/>
  <c r="E1768" i="4"/>
  <c r="C1769" i="4"/>
  <c r="G1758" i="3"/>
  <c r="H1756" i="3"/>
  <c r="I1756" i="3" s="1"/>
  <c r="F1757" i="3"/>
  <c r="G1437" i="4" l="1"/>
  <c r="H1437" i="4" s="1"/>
  <c r="E1437" i="7"/>
  <c r="O1437" i="7" s="1"/>
  <c r="E1437" i="6"/>
  <c r="W1435" i="7"/>
  <c r="V1435" i="7"/>
  <c r="U1436" i="7"/>
  <c r="T1436" i="7"/>
  <c r="S1436" i="7"/>
  <c r="R1436" i="7"/>
  <c r="E1750" i="5"/>
  <c r="H1749" i="5"/>
  <c r="G1749" i="5"/>
  <c r="F1749" i="5"/>
  <c r="E1769" i="4"/>
  <c r="C1770" i="4"/>
  <c r="F1758" i="3"/>
  <c r="H1757" i="3"/>
  <c r="I1757" i="3" s="1"/>
  <c r="G1759" i="3"/>
  <c r="G1438" i="4" l="1"/>
  <c r="H1438" i="4" s="1"/>
  <c r="E1438" i="7"/>
  <c r="O1438" i="7" s="1"/>
  <c r="E1438" i="6"/>
  <c r="U1437" i="7"/>
  <c r="T1437" i="7"/>
  <c r="R1437" i="7"/>
  <c r="S1437" i="7"/>
  <c r="W1436" i="7"/>
  <c r="V1436" i="7"/>
  <c r="H1750" i="5"/>
  <c r="G1750" i="5"/>
  <c r="F1750" i="5"/>
  <c r="E1751" i="5"/>
  <c r="E1770" i="4"/>
  <c r="C1771" i="4"/>
  <c r="G1760" i="3"/>
  <c r="F1759" i="3"/>
  <c r="H1758" i="3"/>
  <c r="I1758" i="3" s="1"/>
  <c r="W1437" i="7" l="1"/>
  <c r="V1437" i="7"/>
  <c r="G1439" i="4"/>
  <c r="H1439" i="4" s="1"/>
  <c r="E1439" i="7"/>
  <c r="O1439" i="7" s="1"/>
  <c r="E1439" i="6"/>
  <c r="U1438" i="7"/>
  <c r="S1438" i="7"/>
  <c r="T1438" i="7"/>
  <c r="R1438" i="7"/>
  <c r="E1752" i="5"/>
  <c r="G1751" i="5"/>
  <c r="H1751" i="5"/>
  <c r="F1751" i="5"/>
  <c r="E1771" i="4"/>
  <c r="C1772" i="4"/>
  <c r="H1759" i="3"/>
  <c r="I1759" i="3" s="1"/>
  <c r="F1760" i="3"/>
  <c r="G1761" i="3"/>
  <c r="G1440" i="4" l="1"/>
  <c r="H1440" i="4" s="1"/>
  <c r="E1440" i="7"/>
  <c r="O1440" i="7" s="1"/>
  <c r="E1440" i="6"/>
  <c r="S1439" i="7"/>
  <c r="U1439" i="7"/>
  <c r="R1439" i="7"/>
  <c r="T1439" i="7"/>
  <c r="V1438" i="7"/>
  <c r="W1438" i="7"/>
  <c r="E1753" i="5"/>
  <c r="H1752" i="5"/>
  <c r="G1752" i="5"/>
  <c r="F1752" i="5"/>
  <c r="E1772" i="4"/>
  <c r="C1773" i="4"/>
  <c r="G1762" i="3"/>
  <c r="F1761" i="3"/>
  <c r="H1760" i="3"/>
  <c r="I1760" i="3" s="1"/>
  <c r="G1441" i="4" l="1"/>
  <c r="H1441" i="4" s="1"/>
  <c r="E1441" i="6"/>
  <c r="E1441" i="7"/>
  <c r="O1441" i="7" s="1"/>
  <c r="W1439" i="7"/>
  <c r="V1439" i="7"/>
  <c r="U1440" i="7"/>
  <c r="R1440" i="7"/>
  <c r="T1440" i="7"/>
  <c r="S1440" i="7"/>
  <c r="H1753" i="5"/>
  <c r="G1753" i="5"/>
  <c r="F1753" i="5"/>
  <c r="E1754" i="5"/>
  <c r="E1773" i="4"/>
  <c r="C1774" i="4"/>
  <c r="H1761" i="3"/>
  <c r="I1761" i="3" s="1"/>
  <c r="F1762" i="3"/>
  <c r="G1763" i="3"/>
  <c r="U1441" i="7" l="1"/>
  <c r="T1441" i="7"/>
  <c r="R1441" i="7"/>
  <c r="S1441" i="7"/>
  <c r="G1442" i="4"/>
  <c r="H1442" i="4" s="1"/>
  <c r="E1442" i="7"/>
  <c r="O1442" i="7" s="1"/>
  <c r="E1442" i="6"/>
  <c r="W1440" i="7"/>
  <c r="V1440" i="7"/>
  <c r="E1755" i="5"/>
  <c r="G1754" i="5"/>
  <c r="H1754" i="5"/>
  <c r="F1754" i="5"/>
  <c r="E1774" i="4"/>
  <c r="C1775" i="4"/>
  <c r="G1764" i="3"/>
  <c r="F1763" i="3"/>
  <c r="H1762" i="3"/>
  <c r="I1762" i="3" s="1"/>
  <c r="G1443" i="4" l="1"/>
  <c r="H1443" i="4" s="1"/>
  <c r="E1443" i="7"/>
  <c r="O1443" i="7" s="1"/>
  <c r="E1443" i="6"/>
  <c r="U1442" i="7"/>
  <c r="T1442" i="7"/>
  <c r="S1442" i="7"/>
  <c r="R1442" i="7"/>
  <c r="W1441" i="7"/>
  <c r="V1441" i="7"/>
  <c r="E1756" i="5"/>
  <c r="H1755" i="5"/>
  <c r="G1755" i="5"/>
  <c r="F1755" i="5"/>
  <c r="E1775" i="4"/>
  <c r="C1776" i="4"/>
  <c r="F1764" i="3"/>
  <c r="H1763" i="3"/>
  <c r="I1763" i="3" s="1"/>
  <c r="G1765" i="3"/>
  <c r="U1443" i="7" l="1"/>
  <c r="T1443" i="7"/>
  <c r="R1443" i="7"/>
  <c r="S1443" i="7"/>
  <c r="G1444" i="4"/>
  <c r="H1444" i="4" s="1"/>
  <c r="E1444" i="7"/>
  <c r="O1444" i="7" s="1"/>
  <c r="E1444" i="6"/>
  <c r="W1442" i="7"/>
  <c r="V1442" i="7"/>
  <c r="H1756" i="5"/>
  <c r="G1756" i="5"/>
  <c r="F1756" i="5"/>
  <c r="E1757" i="5"/>
  <c r="E1776" i="4"/>
  <c r="C1777" i="4"/>
  <c r="G1766" i="3"/>
  <c r="H1764" i="3"/>
  <c r="I1764" i="3" s="1"/>
  <c r="F1765" i="3"/>
  <c r="G1445" i="4" l="1"/>
  <c r="H1445" i="4" s="1"/>
  <c r="E1445" i="7"/>
  <c r="O1445" i="7" s="1"/>
  <c r="E1445" i="6"/>
  <c r="U1444" i="7"/>
  <c r="R1444" i="7"/>
  <c r="S1444" i="7"/>
  <c r="T1444" i="7"/>
  <c r="W1443" i="7"/>
  <c r="V1443" i="7"/>
  <c r="E1758" i="5"/>
  <c r="G1757" i="5"/>
  <c r="H1757" i="5"/>
  <c r="F1757" i="5"/>
  <c r="E1777" i="4"/>
  <c r="C1778" i="4"/>
  <c r="F1766" i="3"/>
  <c r="H1765" i="3"/>
  <c r="I1765" i="3" s="1"/>
  <c r="G1767" i="3"/>
  <c r="G1446" i="4" l="1"/>
  <c r="H1446" i="4" s="1"/>
  <c r="E1446" i="7"/>
  <c r="O1446" i="7" s="1"/>
  <c r="E1446" i="6"/>
  <c r="S1445" i="7"/>
  <c r="U1445" i="7"/>
  <c r="T1445" i="7"/>
  <c r="R1445" i="7"/>
  <c r="V1444" i="7"/>
  <c r="W1444" i="7"/>
  <c r="E1759" i="5"/>
  <c r="H1758" i="5"/>
  <c r="G1758" i="5"/>
  <c r="F1758" i="5"/>
  <c r="E1778" i="4"/>
  <c r="C1779" i="4"/>
  <c r="G1768" i="3"/>
  <c r="H1766" i="3"/>
  <c r="I1766" i="3" s="1"/>
  <c r="F1767" i="3"/>
  <c r="G1447" i="4" l="1"/>
  <c r="H1447" i="4" s="1"/>
  <c r="E1447" i="7"/>
  <c r="O1447" i="7" s="1"/>
  <c r="E1447" i="6"/>
  <c r="V1445" i="7"/>
  <c r="W1445" i="7"/>
  <c r="U1446" i="7"/>
  <c r="R1446" i="7"/>
  <c r="S1446" i="7"/>
  <c r="T1446" i="7"/>
  <c r="H1759" i="5"/>
  <c r="G1759" i="5"/>
  <c r="F1759" i="5"/>
  <c r="E1760" i="5"/>
  <c r="E1779" i="4"/>
  <c r="C1780" i="4"/>
  <c r="F1768" i="3"/>
  <c r="H1767" i="3"/>
  <c r="I1767" i="3" s="1"/>
  <c r="G1769" i="3"/>
  <c r="U1447" i="7" l="1"/>
  <c r="T1447" i="7"/>
  <c r="R1447" i="7"/>
  <c r="S1447" i="7"/>
  <c r="G1448" i="4"/>
  <c r="H1448" i="4" s="1"/>
  <c r="E1448" i="7"/>
  <c r="O1448" i="7" s="1"/>
  <c r="E1448" i="6"/>
  <c r="W1446" i="7"/>
  <c r="V1446" i="7"/>
  <c r="E1761" i="5"/>
  <c r="G1760" i="5"/>
  <c r="H1760" i="5"/>
  <c r="F1760" i="5"/>
  <c r="E1780" i="4"/>
  <c r="C1781" i="4"/>
  <c r="G1770" i="3"/>
  <c r="H1768" i="3"/>
  <c r="I1768" i="3" s="1"/>
  <c r="F1769" i="3"/>
  <c r="G1449" i="4" l="1"/>
  <c r="H1449" i="4" s="1"/>
  <c r="E1449" i="7"/>
  <c r="O1449" i="7" s="1"/>
  <c r="E1449" i="6"/>
  <c r="U1448" i="7"/>
  <c r="T1448" i="7"/>
  <c r="S1448" i="7"/>
  <c r="R1448" i="7"/>
  <c r="W1447" i="7"/>
  <c r="V1447" i="7"/>
  <c r="E1762" i="5"/>
  <c r="H1761" i="5"/>
  <c r="G1761" i="5"/>
  <c r="F1761" i="5"/>
  <c r="E1781" i="4"/>
  <c r="C1782" i="4"/>
  <c r="F1770" i="3"/>
  <c r="H1769" i="3"/>
  <c r="I1769" i="3" s="1"/>
  <c r="G1771" i="3"/>
  <c r="W1448" i="7" l="1"/>
  <c r="V1448" i="7"/>
  <c r="U1449" i="7"/>
  <c r="T1449" i="7"/>
  <c r="R1449" i="7"/>
  <c r="S1449" i="7"/>
  <c r="G1450" i="4"/>
  <c r="H1450" i="4" s="1"/>
  <c r="E1450" i="7"/>
  <c r="O1450" i="7" s="1"/>
  <c r="E1450" i="6"/>
  <c r="H1762" i="5"/>
  <c r="G1762" i="5"/>
  <c r="F1762" i="5"/>
  <c r="E1763" i="5"/>
  <c r="E1782" i="4"/>
  <c r="C1783" i="4"/>
  <c r="G1772" i="3"/>
  <c r="F1771" i="3"/>
  <c r="H1770" i="3"/>
  <c r="I1770" i="3" s="1"/>
  <c r="G1451" i="4" l="1"/>
  <c r="H1451" i="4" s="1"/>
  <c r="E1451" i="7"/>
  <c r="O1451" i="7" s="1"/>
  <c r="E1451" i="6"/>
  <c r="U1450" i="7"/>
  <c r="T1450" i="7"/>
  <c r="R1450" i="7"/>
  <c r="S1450" i="7"/>
  <c r="W1449" i="7"/>
  <c r="V1449" i="7"/>
  <c r="E1764" i="5"/>
  <c r="G1763" i="5"/>
  <c r="H1763" i="5"/>
  <c r="F1763" i="5"/>
  <c r="E1783" i="4"/>
  <c r="C1784" i="4"/>
  <c r="H1771" i="3"/>
  <c r="I1771" i="3" s="1"/>
  <c r="F1772" i="3"/>
  <c r="G1773" i="3"/>
  <c r="G1452" i="4" l="1"/>
  <c r="H1452" i="4" s="1"/>
  <c r="E1452" i="7"/>
  <c r="O1452" i="7" s="1"/>
  <c r="E1452" i="6"/>
  <c r="V1450" i="7"/>
  <c r="W1450" i="7"/>
  <c r="S1451" i="7"/>
  <c r="U1451" i="7"/>
  <c r="T1451" i="7"/>
  <c r="R1451" i="7"/>
  <c r="E1765" i="5"/>
  <c r="H1764" i="5"/>
  <c r="G1764" i="5"/>
  <c r="F1764" i="5"/>
  <c r="E1784" i="4"/>
  <c r="C1785" i="4"/>
  <c r="G1774" i="3"/>
  <c r="F1773" i="3"/>
  <c r="H1772" i="3"/>
  <c r="I1772" i="3" s="1"/>
  <c r="U1452" i="7" l="1"/>
  <c r="R1452" i="7"/>
  <c r="S1452" i="7"/>
  <c r="T1452" i="7"/>
  <c r="G1453" i="4"/>
  <c r="H1453" i="4" s="1"/>
  <c r="E1453" i="7"/>
  <c r="O1453" i="7" s="1"/>
  <c r="E1453" i="6"/>
  <c r="W1451" i="7"/>
  <c r="V1451" i="7"/>
  <c r="H1765" i="5"/>
  <c r="G1765" i="5"/>
  <c r="F1765" i="5"/>
  <c r="E1766" i="5"/>
  <c r="E1785" i="4"/>
  <c r="C1786" i="4"/>
  <c r="H1773" i="3"/>
  <c r="I1773" i="3" s="1"/>
  <c r="F1774" i="3"/>
  <c r="G1775" i="3"/>
  <c r="G1454" i="4" l="1"/>
  <c r="H1454" i="4" s="1"/>
  <c r="E1454" i="7"/>
  <c r="O1454" i="7" s="1"/>
  <c r="E1454" i="6"/>
  <c r="U1453" i="7"/>
  <c r="S1453" i="7"/>
  <c r="T1453" i="7"/>
  <c r="R1453" i="7"/>
  <c r="W1452" i="7"/>
  <c r="V1452" i="7"/>
  <c r="E1767" i="5"/>
  <c r="G1766" i="5"/>
  <c r="F1766" i="5"/>
  <c r="H1766" i="5"/>
  <c r="E1786" i="4"/>
  <c r="C1787" i="4"/>
  <c r="G1776" i="3"/>
  <c r="F1775" i="3"/>
  <c r="H1774" i="3"/>
  <c r="I1774" i="3" s="1"/>
  <c r="W1453" i="7" l="1"/>
  <c r="V1453" i="7"/>
  <c r="U1454" i="7"/>
  <c r="T1454" i="7"/>
  <c r="S1454" i="7"/>
  <c r="R1454" i="7"/>
  <c r="G1455" i="4"/>
  <c r="H1455" i="4" s="1"/>
  <c r="E1455" i="7"/>
  <c r="O1455" i="7" s="1"/>
  <c r="E1455" i="6"/>
  <c r="E1768" i="5"/>
  <c r="H1767" i="5"/>
  <c r="G1767" i="5"/>
  <c r="F1767" i="5"/>
  <c r="E1787" i="4"/>
  <c r="C1788" i="4"/>
  <c r="F1776" i="3"/>
  <c r="H1775" i="3"/>
  <c r="I1775" i="3" s="1"/>
  <c r="G1777" i="3"/>
  <c r="G1456" i="4" l="1"/>
  <c r="H1456" i="4" s="1"/>
  <c r="E1456" i="7"/>
  <c r="O1456" i="7" s="1"/>
  <c r="E1456" i="6"/>
  <c r="U1455" i="7"/>
  <c r="T1455" i="7"/>
  <c r="S1455" i="7"/>
  <c r="R1455" i="7"/>
  <c r="W1454" i="7"/>
  <c r="V1454" i="7"/>
  <c r="H1768" i="5"/>
  <c r="G1768" i="5"/>
  <c r="F1768" i="5"/>
  <c r="E1769" i="5"/>
  <c r="E1788" i="4"/>
  <c r="C1789" i="4"/>
  <c r="G1778" i="3"/>
  <c r="H1776" i="3"/>
  <c r="I1776" i="3" s="1"/>
  <c r="F1777" i="3"/>
  <c r="G1457" i="4" l="1"/>
  <c r="H1457" i="4" s="1"/>
  <c r="E1457" i="7"/>
  <c r="O1457" i="7" s="1"/>
  <c r="E1457" i="6"/>
  <c r="W1455" i="7"/>
  <c r="V1455" i="7"/>
  <c r="U1456" i="7"/>
  <c r="T1456" i="7"/>
  <c r="S1456" i="7"/>
  <c r="R1456" i="7"/>
  <c r="E1770" i="5"/>
  <c r="G1769" i="5"/>
  <c r="F1769" i="5"/>
  <c r="H1769" i="5"/>
  <c r="E1789" i="4"/>
  <c r="C1790" i="4"/>
  <c r="F1778" i="3"/>
  <c r="H1777" i="3"/>
  <c r="I1777" i="3" s="1"/>
  <c r="G1779" i="3"/>
  <c r="G1458" i="4" l="1"/>
  <c r="H1458" i="4" s="1"/>
  <c r="E1458" i="7"/>
  <c r="O1458" i="7" s="1"/>
  <c r="E1458" i="6"/>
  <c r="S1457" i="7"/>
  <c r="U1457" i="7"/>
  <c r="T1457" i="7"/>
  <c r="R1457" i="7"/>
  <c r="W1456" i="7"/>
  <c r="V1456" i="7"/>
  <c r="E1771" i="5"/>
  <c r="H1770" i="5"/>
  <c r="G1770" i="5"/>
  <c r="F1770" i="5"/>
  <c r="E1790" i="4"/>
  <c r="C1791" i="4"/>
  <c r="G1780" i="3"/>
  <c r="H1778" i="3"/>
  <c r="I1778" i="3" s="1"/>
  <c r="F1779" i="3"/>
  <c r="G1459" i="4" l="1"/>
  <c r="H1459" i="4" s="1"/>
  <c r="E1459" i="7"/>
  <c r="O1459" i="7" s="1"/>
  <c r="E1459" i="6"/>
  <c r="W1457" i="7"/>
  <c r="V1457" i="7"/>
  <c r="U1458" i="7"/>
  <c r="T1458" i="7"/>
  <c r="S1458" i="7"/>
  <c r="R1458" i="7"/>
  <c r="H1771" i="5"/>
  <c r="G1771" i="5"/>
  <c r="F1771" i="5"/>
  <c r="E1772" i="5"/>
  <c r="E1791" i="4"/>
  <c r="C1792" i="4"/>
  <c r="F1780" i="3"/>
  <c r="H1779" i="3"/>
  <c r="I1779" i="3" s="1"/>
  <c r="G1781" i="3"/>
  <c r="G1460" i="4" l="1"/>
  <c r="H1460" i="4" s="1"/>
  <c r="E1460" i="7"/>
  <c r="O1460" i="7" s="1"/>
  <c r="E1460" i="6"/>
  <c r="U1459" i="7"/>
  <c r="R1459" i="7"/>
  <c r="T1459" i="7"/>
  <c r="S1459" i="7"/>
  <c r="W1458" i="7"/>
  <c r="V1458" i="7"/>
  <c r="E1773" i="5"/>
  <c r="G1772" i="5"/>
  <c r="F1772" i="5"/>
  <c r="H1772" i="5"/>
  <c r="E1792" i="4"/>
  <c r="C1793" i="4"/>
  <c r="G1782" i="3"/>
  <c r="H1780" i="3"/>
  <c r="I1780" i="3" s="1"/>
  <c r="F1781" i="3"/>
  <c r="G1461" i="4" l="1"/>
  <c r="H1461" i="4" s="1"/>
  <c r="E1461" i="7"/>
  <c r="O1461" i="7" s="1"/>
  <c r="E1461" i="6"/>
  <c r="U1460" i="7"/>
  <c r="T1460" i="7"/>
  <c r="S1460" i="7"/>
  <c r="R1460" i="7"/>
  <c r="W1459" i="7"/>
  <c r="V1459" i="7"/>
  <c r="E1774" i="5"/>
  <c r="H1773" i="5"/>
  <c r="G1773" i="5"/>
  <c r="F1773" i="5"/>
  <c r="E1793" i="4"/>
  <c r="C1794" i="4"/>
  <c r="F1782" i="3"/>
  <c r="H1781" i="3"/>
  <c r="I1781" i="3" s="1"/>
  <c r="G1783" i="3"/>
  <c r="G1462" i="4" l="1"/>
  <c r="H1462" i="4" s="1"/>
  <c r="E1462" i="7"/>
  <c r="O1462" i="7" s="1"/>
  <c r="E1462" i="6"/>
  <c r="U1461" i="7"/>
  <c r="T1461" i="7"/>
  <c r="S1461" i="7"/>
  <c r="R1461" i="7"/>
  <c r="W1460" i="7"/>
  <c r="V1460" i="7"/>
  <c r="H1774" i="5"/>
  <c r="G1774" i="5"/>
  <c r="F1774" i="5"/>
  <c r="E1775" i="5"/>
  <c r="E1794" i="4"/>
  <c r="C1795" i="4"/>
  <c r="G1784" i="3"/>
  <c r="H1782" i="3"/>
  <c r="I1782" i="3" s="1"/>
  <c r="F1783" i="3"/>
  <c r="W1461" i="7" l="1"/>
  <c r="V1461" i="7"/>
  <c r="G1463" i="4"/>
  <c r="H1463" i="4" s="1"/>
  <c r="E1463" i="7"/>
  <c r="O1463" i="7" s="1"/>
  <c r="E1463" i="6"/>
  <c r="U1462" i="7"/>
  <c r="S1462" i="7"/>
  <c r="T1462" i="7"/>
  <c r="R1462" i="7"/>
  <c r="E1776" i="5"/>
  <c r="G1775" i="5"/>
  <c r="F1775" i="5"/>
  <c r="H1775" i="5"/>
  <c r="E1795" i="4"/>
  <c r="C1796" i="4"/>
  <c r="F1784" i="3"/>
  <c r="H1783" i="3"/>
  <c r="I1783" i="3" s="1"/>
  <c r="G1785" i="3"/>
  <c r="G1464" i="4" l="1"/>
  <c r="H1464" i="4" s="1"/>
  <c r="E1464" i="7"/>
  <c r="O1464" i="7" s="1"/>
  <c r="E1464" i="6"/>
  <c r="S1463" i="7"/>
  <c r="U1463" i="7"/>
  <c r="R1463" i="7"/>
  <c r="T1463" i="7"/>
  <c r="V1462" i="7"/>
  <c r="W1462" i="7"/>
  <c r="E1777" i="5"/>
  <c r="H1776" i="5"/>
  <c r="G1776" i="5"/>
  <c r="F1776" i="5"/>
  <c r="E1796" i="4"/>
  <c r="C1797" i="4"/>
  <c r="G1786" i="3"/>
  <c r="F1785" i="3"/>
  <c r="H1784" i="3"/>
  <c r="I1784" i="3" s="1"/>
  <c r="G1465" i="4" l="1"/>
  <c r="H1465" i="4" s="1"/>
  <c r="E1465" i="7"/>
  <c r="O1465" i="7" s="1"/>
  <c r="E1465" i="6"/>
  <c r="W1463" i="7"/>
  <c r="V1463" i="7"/>
  <c r="U1464" i="7"/>
  <c r="R1464" i="7"/>
  <c r="T1464" i="7"/>
  <c r="S1464" i="7"/>
  <c r="H1777" i="5"/>
  <c r="G1777" i="5"/>
  <c r="F1777" i="5"/>
  <c r="E1778" i="5"/>
  <c r="E1797" i="4"/>
  <c r="C1798" i="4"/>
  <c r="F1786" i="3"/>
  <c r="H1785" i="3"/>
  <c r="I1785" i="3" s="1"/>
  <c r="G1787" i="3"/>
  <c r="G1466" i="4" l="1"/>
  <c r="H1466" i="4" s="1"/>
  <c r="E1466" i="7"/>
  <c r="O1466" i="7" s="1"/>
  <c r="E1466" i="6"/>
  <c r="W1464" i="7"/>
  <c r="V1464" i="7"/>
  <c r="U1465" i="7"/>
  <c r="R1465" i="7"/>
  <c r="S1465" i="7"/>
  <c r="T1465" i="7"/>
  <c r="E1779" i="5"/>
  <c r="G1778" i="5"/>
  <c r="F1778" i="5"/>
  <c r="H1778" i="5"/>
  <c r="E1798" i="4"/>
  <c r="C1799" i="4"/>
  <c r="G1788" i="3"/>
  <c r="H1786" i="3"/>
  <c r="I1786" i="3" s="1"/>
  <c r="F1787" i="3"/>
  <c r="G1467" i="4" l="1"/>
  <c r="H1467" i="4" s="1"/>
  <c r="E1467" i="7"/>
  <c r="O1467" i="7" s="1"/>
  <c r="E1467" i="6"/>
  <c r="W1465" i="7"/>
  <c r="V1465" i="7"/>
  <c r="U1466" i="7"/>
  <c r="T1466" i="7"/>
  <c r="S1466" i="7"/>
  <c r="R1466" i="7"/>
  <c r="E1780" i="5"/>
  <c r="H1779" i="5"/>
  <c r="G1779" i="5"/>
  <c r="F1779" i="5"/>
  <c r="E1799" i="4"/>
  <c r="C1800" i="4"/>
  <c r="F1788" i="3"/>
  <c r="H1787" i="3"/>
  <c r="I1787" i="3" s="1"/>
  <c r="G1789" i="3"/>
  <c r="G1468" i="4" l="1"/>
  <c r="H1468" i="4" s="1"/>
  <c r="E1468" i="7"/>
  <c r="O1468" i="7" s="1"/>
  <c r="E1468" i="6"/>
  <c r="U1467" i="7"/>
  <c r="T1467" i="7"/>
  <c r="S1467" i="7"/>
  <c r="R1467" i="7"/>
  <c r="W1466" i="7"/>
  <c r="V1466" i="7"/>
  <c r="G1780" i="5"/>
  <c r="E1781" i="5"/>
  <c r="H1780" i="5"/>
  <c r="F1780" i="5"/>
  <c r="E1800" i="4"/>
  <c r="C1801" i="4"/>
  <c r="G1790" i="3"/>
  <c r="H1788" i="3"/>
  <c r="I1788" i="3" s="1"/>
  <c r="F1789" i="3"/>
  <c r="W1467" i="7" l="1"/>
  <c r="V1467" i="7"/>
  <c r="U1468" i="7"/>
  <c r="R1468" i="7"/>
  <c r="S1468" i="7"/>
  <c r="T1468" i="7"/>
  <c r="G1469" i="4"/>
  <c r="H1469" i="4" s="1"/>
  <c r="E1469" i="7"/>
  <c r="O1469" i="7" s="1"/>
  <c r="E1469" i="6"/>
  <c r="F1781" i="5"/>
  <c r="E1782" i="5"/>
  <c r="H1781" i="5"/>
  <c r="G1781" i="5"/>
  <c r="E1801" i="4"/>
  <c r="C1802" i="4"/>
  <c r="H1789" i="3"/>
  <c r="I1789" i="3" s="1"/>
  <c r="F1790" i="3"/>
  <c r="G1791" i="3"/>
  <c r="G1470" i="4" l="1"/>
  <c r="H1470" i="4" s="1"/>
  <c r="E1470" i="7"/>
  <c r="O1470" i="7" s="1"/>
  <c r="E1470" i="6"/>
  <c r="S1469" i="7"/>
  <c r="U1469" i="7"/>
  <c r="T1469" i="7"/>
  <c r="R1469" i="7"/>
  <c r="V1468" i="7"/>
  <c r="W1468" i="7"/>
  <c r="F1782" i="5"/>
  <c r="E1783" i="5"/>
  <c r="H1782" i="5"/>
  <c r="G1782" i="5"/>
  <c r="E1802" i="4"/>
  <c r="C1803" i="4"/>
  <c r="G1792" i="3"/>
  <c r="F1791" i="3"/>
  <c r="H1790" i="3"/>
  <c r="I1790" i="3" s="1"/>
  <c r="W1469" i="7" l="1"/>
  <c r="V1469" i="7"/>
  <c r="U1470" i="7"/>
  <c r="S1470" i="7"/>
  <c r="R1470" i="7"/>
  <c r="T1470" i="7"/>
  <c r="G1471" i="4"/>
  <c r="H1471" i="4" s="1"/>
  <c r="E1471" i="7"/>
  <c r="O1471" i="7" s="1"/>
  <c r="E1471" i="6"/>
  <c r="G1783" i="5"/>
  <c r="E1784" i="5"/>
  <c r="H1783" i="5"/>
  <c r="F1783" i="5"/>
  <c r="E1803" i="4"/>
  <c r="C1804" i="4"/>
  <c r="H1791" i="3"/>
  <c r="I1791" i="3" s="1"/>
  <c r="F1792" i="3"/>
  <c r="G1793" i="3"/>
  <c r="G1472" i="4" l="1"/>
  <c r="H1472" i="4" s="1"/>
  <c r="E1472" i="7"/>
  <c r="O1472" i="7" s="1"/>
  <c r="E1472" i="6"/>
  <c r="U1471" i="7"/>
  <c r="R1471" i="7"/>
  <c r="S1471" i="7"/>
  <c r="T1471" i="7"/>
  <c r="V1470" i="7"/>
  <c r="W1470" i="7"/>
  <c r="F1784" i="5"/>
  <c r="E1785" i="5"/>
  <c r="H1784" i="5"/>
  <c r="G1784" i="5"/>
  <c r="E1804" i="4"/>
  <c r="C1805" i="4"/>
  <c r="G1794" i="3"/>
  <c r="F1793" i="3"/>
  <c r="H1792" i="3"/>
  <c r="I1792" i="3" s="1"/>
  <c r="G1473" i="4" l="1"/>
  <c r="H1473" i="4" s="1"/>
  <c r="E1473" i="6"/>
  <c r="E1473" i="7"/>
  <c r="O1473" i="7" s="1"/>
  <c r="W1471" i="7"/>
  <c r="V1471" i="7"/>
  <c r="U1472" i="7"/>
  <c r="T1472" i="7"/>
  <c r="S1472" i="7"/>
  <c r="R1472" i="7"/>
  <c r="F1785" i="5"/>
  <c r="E1786" i="5"/>
  <c r="H1785" i="5"/>
  <c r="G1785" i="5"/>
  <c r="E1805" i="4"/>
  <c r="C1806" i="4"/>
  <c r="F1794" i="3"/>
  <c r="H1793" i="3"/>
  <c r="I1793" i="3" s="1"/>
  <c r="G1795" i="3"/>
  <c r="G1474" i="4" l="1"/>
  <c r="H1474" i="4" s="1"/>
  <c r="E1474" i="7"/>
  <c r="O1474" i="7" s="1"/>
  <c r="E1474" i="6"/>
  <c r="U1473" i="7"/>
  <c r="T1473" i="7"/>
  <c r="S1473" i="7"/>
  <c r="R1473" i="7"/>
  <c r="W1472" i="7"/>
  <c r="V1472" i="7"/>
  <c r="G1786" i="5"/>
  <c r="E1787" i="5"/>
  <c r="H1786" i="5"/>
  <c r="F1786" i="5"/>
  <c r="E1806" i="4"/>
  <c r="C1807" i="4"/>
  <c r="G1796" i="3"/>
  <c r="H1794" i="3"/>
  <c r="I1794" i="3" s="1"/>
  <c r="F1795" i="3"/>
  <c r="G1475" i="4" l="1"/>
  <c r="H1475" i="4" s="1"/>
  <c r="E1475" i="7"/>
  <c r="O1475" i="7" s="1"/>
  <c r="E1475" i="6"/>
  <c r="W1473" i="7"/>
  <c r="V1473" i="7"/>
  <c r="U1474" i="7"/>
  <c r="T1474" i="7"/>
  <c r="R1474" i="7"/>
  <c r="S1474" i="7"/>
  <c r="F1787" i="5"/>
  <c r="E1788" i="5"/>
  <c r="H1787" i="5"/>
  <c r="G1787" i="5"/>
  <c r="E1807" i="4"/>
  <c r="C1808" i="4"/>
  <c r="F1796" i="3"/>
  <c r="H1795" i="3"/>
  <c r="I1795" i="3" s="1"/>
  <c r="G1797" i="3"/>
  <c r="G1476" i="4" l="1"/>
  <c r="H1476" i="4" s="1"/>
  <c r="E1476" i="7"/>
  <c r="O1476" i="7" s="1"/>
  <c r="E1476" i="6"/>
  <c r="U1475" i="7"/>
  <c r="T1475" i="7"/>
  <c r="S1475" i="7"/>
  <c r="R1475" i="7"/>
  <c r="V1474" i="7"/>
  <c r="W1474" i="7"/>
  <c r="F1788" i="5"/>
  <c r="E1789" i="5"/>
  <c r="H1788" i="5"/>
  <c r="G1788" i="5"/>
  <c r="E1808" i="4"/>
  <c r="C1809" i="4"/>
  <c r="G1798" i="3"/>
  <c r="H1796" i="3"/>
  <c r="I1796" i="3" s="1"/>
  <c r="F1797" i="3"/>
  <c r="G1477" i="4" l="1"/>
  <c r="H1477" i="4" s="1"/>
  <c r="E1477" i="7"/>
  <c r="O1477" i="7" s="1"/>
  <c r="E1477" i="6"/>
  <c r="U1476" i="7"/>
  <c r="S1476" i="7"/>
  <c r="R1476" i="7"/>
  <c r="T1476" i="7"/>
  <c r="W1475" i="7"/>
  <c r="V1475" i="7"/>
  <c r="G1789" i="5"/>
  <c r="E1790" i="5"/>
  <c r="H1789" i="5"/>
  <c r="F1789" i="5"/>
  <c r="E1809" i="4"/>
  <c r="C1810" i="4"/>
  <c r="F1798" i="3"/>
  <c r="H1797" i="3"/>
  <c r="I1797" i="3" s="1"/>
  <c r="G1799" i="3"/>
  <c r="U1477" i="7" l="1"/>
  <c r="R1477" i="7"/>
  <c r="S1477" i="7"/>
  <c r="T1477" i="7"/>
  <c r="G1478" i="4"/>
  <c r="H1478" i="4" s="1"/>
  <c r="E1478" i="7"/>
  <c r="O1478" i="7" s="1"/>
  <c r="E1478" i="6"/>
  <c r="W1476" i="7"/>
  <c r="V1476" i="7"/>
  <c r="F1790" i="5"/>
  <c r="E1791" i="5"/>
  <c r="H1790" i="5"/>
  <c r="G1790" i="5"/>
  <c r="E1810" i="4"/>
  <c r="C1811" i="4"/>
  <c r="G1800" i="3"/>
  <c r="F1799" i="3"/>
  <c r="H1798" i="3"/>
  <c r="I1798" i="3" s="1"/>
  <c r="U1478" i="7" l="1"/>
  <c r="T1478" i="7"/>
  <c r="S1478" i="7"/>
  <c r="R1478" i="7"/>
  <c r="W1477" i="7"/>
  <c r="V1477" i="7"/>
  <c r="G1479" i="4"/>
  <c r="H1479" i="4" s="1"/>
  <c r="E1479" i="7"/>
  <c r="O1479" i="7" s="1"/>
  <c r="E1479" i="6"/>
  <c r="F1791" i="5"/>
  <c r="E1792" i="5"/>
  <c r="H1791" i="5"/>
  <c r="G1791" i="5"/>
  <c r="E1811" i="4"/>
  <c r="C1812" i="4"/>
  <c r="H1799" i="3"/>
  <c r="I1799" i="3" s="1"/>
  <c r="F1800" i="3"/>
  <c r="G1801" i="3"/>
  <c r="G1480" i="4" l="1"/>
  <c r="H1480" i="4" s="1"/>
  <c r="E1480" i="7"/>
  <c r="O1480" i="7" s="1"/>
  <c r="E1480" i="6"/>
  <c r="U1479" i="7"/>
  <c r="T1479" i="7"/>
  <c r="R1479" i="7"/>
  <c r="S1479" i="7"/>
  <c r="W1478" i="7"/>
  <c r="V1478" i="7"/>
  <c r="G1792" i="5"/>
  <c r="E1793" i="5"/>
  <c r="H1792" i="5"/>
  <c r="F1792" i="5"/>
  <c r="E1812" i="4"/>
  <c r="C1813" i="4"/>
  <c r="G1802" i="3"/>
  <c r="H1800" i="3"/>
  <c r="I1800" i="3" s="1"/>
  <c r="F1801" i="3"/>
  <c r="W1479" i="7" l="1"/>
  <c r="V1479" i="7"/>
  <c r="G1481" i="4"/>
  <c r="H1481" i="4" s="1"/>
  <c r="E1481" i="7"/>
  <c r="O1481" i="7" s="1"/>
  <c r="E1481" i="6"/>
  <c r="U1480" i="7"/>
  <c r="T1480" i="7"/>
  <c r="R1480" i="7"/>
  <c r="S1480" i="7"/>
  <c r="F1793" i="5"/>
  <c r="E1794" i="5"/>
  <c r="H1793" i="5"/>
  <c r="G1793" i="5"/>
  <c r="E1813" i="4"/>
  <c r="C1814" i="4"/>
  <c r="H1801" i="3"/>
  <c r="I1801" i="3" s="1"/>
  <c r="F1802" i="3"/>
  <c r="G1803" i="3"/>
  <c r="V1480" i="7" l="1"/>
  <c r="W1480" i="7"/>
  <c r="U1481" i="7"/>
  <c r="S1481" i="7"/>
  <c r="T1481" i="7"/>
  <c r="R1481" i="7"/>
  <c r="G1482" i="4"/>
  <c r="H1482" i="4" s="1"/>
  <c r="E1482" i="7"/>
  <c r="O1482" i="7" s="1"/>
  <c r="E1482" i="6"/>
  <c r="F1794" i="5"/>
  <c r="E1795" i="5"/>
  <c r="H1794" i="5"/>
  <c r="G1794" i="5"/>
  <c r="E1814" i="4"/>
  <c r="C1815" i="4"/>
  <c r="G1804" i="3"/>
  <c r="F1803" i="3"/>
  <c r="H1802" i="3"/>
  <c r="I1802" i="3" s="1"/>
  <c r="G1483" i="4" l="1"/>
  <c r="H1483" i="4" s="1"/>
  <c r="E1483" i="7"/>
  <c r="O1483" i="7" s="1"/>
  <c r="E1483" i="6"/>
  <c r="U1482" i="7"/>
  <c r="T1482" i="7"/>
  <c r="S1482" i="7"/>
  <c r="R1482" i="7"/>
  <c r="V1481" i="7"/>
  <c r="W1481" i="7"/>
  <c r="G1795" i="5"/>
  <c r="E1796" i="5"/>
  <c r="H1795" i="5"/>
  <c r="F1795" i="5"/>
  <c r="E1815" i="4"/>
  <c r="C1816" i="4"/>
  <c r="H1803" i="3"/>
  <c r="I1803" i="3" s="1"/>
  <c r="F1804" i="3"/>
  <c r="G1805" i="3"/>
  <c r="G1484" i="4" l="1"/>
  <c r="H1484" i="4" s="1"/>
  <c r="E1484" i="7"/>
  <c r="O1484" i="7" s="1"/>
  <c r="E1484" i="6"/>
  <c r="W1482" i="7"/>
  <c r="V1482" i="7"/>
  <c r="U1483" i="7"/>
  <c r="T1483" i="7"/>
  <c r="R1483" i="7"/>
  <c r="S1483" i="7"/>
  <c r="F1796" i="5"/>
  <c r="E1797" i="5"/>
  <c r="H1796" i="5"/>
  <c r="G1796" i="5"/>
  <c r="E1816" i="4"/>
  <c r="C1817" i="4"/>
  <c r="G1806" i="3"/>
  <c r="F1805" i="3"/>
  <c r="H1804" i="3"/>
  <c r="I1804" i="3" s="1"/>
  <c r="G1485" i="4" l="1"/>
  <c r="H1485" i="4" s="1"/>
  <c r="E1485" i="7"/>
  <c r="O1485" i="7" s="1"/>
  <c r="E1485" i="6"/>
  <c r="W1483" i="7"/>
  <c r="V1483" i="7"/>
  <c r="U1484" i="7"/>
  <c r="T1484" i="7"/>
  <c r="S1484" i="7"/>
  <c r="R1484" i="7"/>
  <c r="F1797" i="5"/>
  <c r="E1798" i="5"/>
  <c r="H1797" i="5"/>
  <c r="G1797" i="5"/>
  <c r="E1817" i="4"/>
  <c r="C1818" i="4"/>
  <c r="F1806" i="3"/>
  <c r="H1805" i="3"/>
  <c r="I1805" i="3" s="1"/>
  <c r="G1807" i="3"/>
  <c r="G1486" i="4" l="1"/>
  <c r="H1486" i="4" s="1"/>
  <c r="E1486" i="7"/>
  <c r="O1486" i="7" s="1"/>
  <c r="E1486" i="6"/>
  <c r="U1485" i="7"/>
  <c r="T1485" i="7"/>
  <c r="R1485" i="7"/>
  <c r="S1485" i="7"/>
  <c r="W1484" i="7"/>
  <c r="V1484" i="7"/>
  <c r="G1798" i="5"/>
  <c r="E1799" i="5"/>
  <c r="H1798" i="5"/>
  <c r="F1798" i="5"/>
  <c r="E1818" i="4"/>
  <c r="C1819" i="4"/>
  <c r="G1808" i="3"/>
  <c r="H1806" i="3"/>
  <c r="I1806" i="3" s="1"/>
  <c r="F1807" i="3"/>
  <c r="G1487" i="4" l="1"/>
  <c r="H1487" i="4" s="1"/>
  <c r="E1487" i="7"/>
  <c r="O1487" i="7" s="1"/>
  <c r="E1487" i="6"/>
  <c r="U1486" i="7"/>
  <c r="S1486" i="7"/>
  <c r="T1486" i="7"/>
  <c r="R1486" i="7"/>
  <c r="W1485" i="7"/>
  <c r="V1485" i="7"/>
  <c r="F1799" i="5"/>
  <c r="E1800" i="5"/>
  <c r="H1799" i="5"/>
  <c r="G1799" i="5"/>
  <c r="E1819" i="4"/>
  <c r="C1820" i="4"/>
  <c r="F1808" i="3"/>
  <c r="H1807" i="3"/>
  <c r="I1807" i="3" s="1"/>
  <c r="G1809" i="3"/>
  <c r="V1486" i="7" l="1"/>
  <c r="W1486" i="7"/>
  <c r="U1487" i="7"/>
  <c r="R1487" i="7"/>
  <c r="S1487" i="7"/>
  <c r="T1487" i="7"/>
  <c r="G1488" i="4"/>
  <c r="H1488" i="4" s="1"/>
  <c r="E1488" i="7"/>
  <c r="O1488" i="7" s="1"/>
  <c r="E1488" i="6"/>
  <c r="F1800" i="5"/>
  <c r="E1801" i="5"/>
  <c r="H1800" i="5"/>
  <c r="G1800" i="5"/>
  <c r="E1820" i="4"/>
  <c r="C1821" i="4"/>
  <c r="G1810" i="3"/>
  <c r="H1808" i="3"/>
  <c r="I1808" i="3" s="1"/>
  <c r="F1809" i="3"/>
  <c r="G1489" i="4" l="1"/>
  <c r="H1489" i="4" s="1"/>
  <c r="E1489" i="7"/>
  <c r="O1489" i="7" s="1"/>
  <c r="E1489" i="6"/>
  <c r="U1488" i="7"/>
  <c r="R1488" i="7"/>
  <c r="T1488" i="7"/>
  <c r="S1488" i="7"/>
  <c r="W1487" i="7"/>
  <c r="V1487" i="7"/>
  <c r="G1801" i="5"/>
  <c r="E1802" i="5"/>
  <c r="H1801" i="5"/>
  <c r="F1801" i="5"/>
  <c r="E1821" i="4"/>
  <c r="C1822" i="4"/>
  <c r="F1810" i="3"/>
  <c r="H1809" i="3"/>
  <c r="I1809" i="3" s="1"/>
  <c r="G1811" i="3"/>
  <c r="V1488" i="7" l="1"/>
  <c r="W1488" i="7"/>
  <c r="U1489" i="7"/>
  <c r="T1489" i="7"/>
  <c r="R1489" i="7"/>
  <c r="S1489" i="7"/>
  <c r="G1490" i="4"/>
  <c r="H1490" i="4" s="1"/>
  <c r="E1490" i="7"/>
  <c r="O1490" i="7" s="1"/>
  <c r="E1490" i="6"/>
  <c r="F1802" i="5"/>
  <c r="E1803" i="5"/>
  <c r="H1802" i="5"/>
  <c r="G1802" i="5"/>
  <c r="E1822" i="4"/>
  <c r="C1823" i="4"/>
  <c r="G1812" i="3"/>
  <c r="F1811" i="3"/>
  <c r="H1810" i="3"/>
  <c r="I1810" i="3" s="1"/>
  <c r="U1490" i="7" l="1"/>
  <c r="S1490" i="7"/>
  <c r="T1490" i="7"/>
  <c r="R1490" i="7"/>
  <c r="G1491" i="4"/>
  <c r="H1491" i="4" s="1"/>
  <c r="E1491" i="7"/>
  <c r="O1491" i="7" s="1"/>
  <c r="E1491" i="6"/>
  <c r="W1489" i="7"/>
  <c r="V1489" i="7"/>
  <c r="F1803" i="5"/>
  <c r="E1804" i="5"/>
  <c r="H1803" i="5"/>
  <c r="G1803" i="5"/>
  <c r="E1823" i="4"/>
  <c r="C1824" i="4"/>
  <c r="H1811" i="3"/>
  <c r="I1811" i="3" s="1"/>
  <c r="F1812" i="3"/>
  <c r="G1813" i="3"/>
  <c r="G1492" i="4" l="1"/>
  <c r="H1492" i="4" s="1"/>
  <c r="E1492" i="7"/>
  <c r="O1492" i="7" s="1"/>
  <c r="E1492" i="6"/>
  <c r="U1491" i="7"/>
  <c r="T1491" i="7"/>
  <c r="R1491" i="7"/>
  <c r="S1491" i="7"/>
  <c r="V1490" i="7"/>
  <c r="W1490" i="7"/>
  <c r="G1804" i="5"/>
  <c r="E1805" i="5"/>
  <c r="H1804" i="5"/>
  <c r="F1804" i="5"/>
  <c r="E1824" i="4"/>
  <c r="C1825" i="4"/>
  <c r="G1814" i="3"/>
  <c r="H1812" i="3"/>
  <c r="I1812" i="3" s="1"/>
  <c r="F1813" i="3"/>
  <c r="U1492" i="7" l="1"/>
  <c r="R1492" i="7"/>
  <c r="S1492" i="7"/>
  <c r="T1492" i="7"/>
  <c r="G1493" i="4"/>
  <c r="H1493" i="4" s="1"/>
  <c r="E1493" i="7"/>
  <c r="O1493" i="7" s="1"/>
  <c r="E1493" i="6"/>
  <c r="W1491" i="7"/>
  <c r="V1491" i="7"/>
  <c r="F1805" i="5"/>
  <c r="E1806" i="5"/>
  <c r="H1805" i="5"/>
  <c r="G1805" i="5"/>
  <c r="E1825" i="4"/>
  <c r="C1826" i="4"/>
  <c r="H1813" i="3"/>
  <c r="I1813" i="3" s="1"/>
  <c r="F1814" i="3"/>
  <c r="G1815" i="3"/>
  <c r="U1493" i="7" l="1"/>
  <c r="T1493" i="7"/>
  <c r="R1493" i="7"/>
  <c r="S1493" i="7"/>
  <c r="G1494" i="4"/>
  <c r="H1494" i="4" s="1"/>
  <c r="E1494" i="7"/>
  <c r="O1494" i="7" s="1"/>
  <c r="E1494" i="6"/>
  <c r="V1492" i="7"/>
  <c r="W1492" i="7"/>
  <c r="F1806" i="5"/>
  <c r="E1807" i="5"/>
  <c r="H1806" i="5"/>
  <c r="G1806" i="5"/>
  <c r="E1826" i="4"/>
  <c r="C1827" i="4"/>
  <c r="G1816" i="3"/>
  <c r="F1815" i="3"/>
  <c r="H1814" i="3"/>
  <c r="I1814" i="3" s="1"/>
  <c r="U1494" i="7" l="1"/>
  <c r="R1494" i="7"/>
  <c r="S1494" i="7"/>
  <c r="T1494" i="7"/>
  <c r="G1495" i="4"/>
  <c r="H1495" i="4" s="1"/>
  <c r="E1495" i="7"/>
  <c r="O1495" i="7" s="1"/>
  <c r="E1495" i="6"/>
  <c r="W1493" i="7"/>
  <c r="V1493" i="7"/>
  <c r="G1807" i="5"/>
  <c r="E1808" i="5"/>
  <c r="H1807" i="5"/>
  <c r="F1807" i="5"/>
  <c r="E1827" i="4"/>
  <c r="C1828" i="4"/>
  <c r="H1815" i="3"/>
  <c r="I1815" i="3" s="1"/>
  <c r="F1816" i="3"/>
  <c r="G1817" i="3"/>
  <c r="G1496" i="4" l="1"/>
  <c r="H1496" i="4" s="1"/>
  <c r="E1496" i="7"/>
  <c r="O1496" i="7" s="1"/>
  <c r="E1496" i="6"/>
  <c r="U1495" i="7"/>
  <c r="T1495" i="7"/>
  <c r="R1495" i="7"/>
  <c r="S1495" i="7"/>
  <c r="W1494" i="7"/>
  <c r="V1494" i="7"/>
  <c r="F1808" i="5"/>
  <c r="E1809" i="5"/>
  <c r="H1808" i="5"/>
  <c r="G1808" i="5"/>
  <c r="E1828" i="4"/>
  <c r="C1829" i="4"/>
  <c r="G1818" i="3"/>
  <c r="F1817" i="3"/>
  <c r="H1816" i="3"/>
  <c r="I1816" i="3" s="1"/>
  <c r="W1495" i="7" l="1"/>
  <c r="V1495" i="7"/>
  <c r="U1496" i="7"/>
  <c r="T1496" i="7"/>
  <c r="S1496" i="7"/>
  <c r="R1496" i="7"/>
  <c r="G1497" i="4"/>
  <c r="H1497" i="4" s="1"/>
  <c r="E1497" i="7"/>
  <c r="O1497" i="7" s="1"/>
  <c r="E1497" i="6"/>
  <c r="F1809" i="5"/>
  <c r="E1810" i="5"/>
  <c r="H1809" i="5"/>
  <c r="G1809" i="5"/>
  <c r="E1829" i="4"/>
  <c r="C1830" i="4"/>
  <c r="F1818" i="3"/>
  <c r="H1817" i="3"/>
  <c r="I1817" i="3" s="1"/>
  <c r="G1819" i="3"/>
  <c r="G1498" i="4" l="1"/>
  <c r="H1498" i="4" s="1"/>
  <c r="E1498" i="7"/>
  <c r="O1498" i="7" s="1"/>
  <c r="E1498" i="6"/>
  <c r="U1497" i="7"/>
  <c r="T1497" i="7"/>
  <c r="S1497" i="7"/>
  <c r="R1497" i="7"/>
  <c r="W1496" i="7"/>
  <c r="V1496" i="7"/>
  <c r="G1810" i="5"/>
  <c r="E1811" i="5"/>
  <c r="H1810" i="5"/>
  <c r="F1810" i="5"/>
  <c r="E1830" i="4"/>
  <c r="C1831" i="4"/>
  <c r="G1820" i="3"/>
  <c r="H1818" i="3"/>
  <c r="I1818" i="3" s="1"/>
  <c r="F1819" i="3"/>
  <c r="G1499" i="4" l="1"/>
  <c r="H1499" i="4" s="1"/>
  <c r="E1499" i="7"/>
  <c r="O1499" i="7" s="1"/>
  <c r="E1499" i="6"/>
  <c r="W1497" i="7"/>
  <c r="V1497" i="7"/>
  <c r="R1498" i="7"/>
  <c r="U1498" i="7"/>
  <c r="T1498" i="7"/>
  <c r="S1498" i="7"/>
  <c r="F1811" i="5"/>
  <c r="E1812" i="5"/>
  <c r="H1811" i="5"/>
  <c r="G1811" i="5"/>
  <c r="E1831" i="4"/>
  <c r="C1832" i="4"/>
  <c r="F1820" i="3"/>
  <c r="H1819" i="3"/>
  <c r="I1819" i="3" s="1"/>
  <c r="G1821" i="3"/>
  <c r="G1500" i="4" l="1"/>
  <c r="H1500" i="4" s="1"/>
  <c r="E1500" i="7"/>
  <c r="O1500" i="7" s="1"/>
  <c r="E1500" i="6"/>
  <c r="U1499" i="7"/>
  <c r="S1499" i="7"/>
  <c r="T1499" i="7"/>
  <c r="R1499" i="7"/>
  <c r="W1498" i="7"/>
  <c r="V1498" i="7"/>
  <c r="F1812" i="5"/>
  <c r="E1813" i="5"/>
  <c r="H1812" i="5"/>
  <c r="G1812" i="5"/>
  <c r="E1832" i="4"/>
  <c r="C1833" i="4"/>
  <c r="G1822" i="3"/>
  <c r="H1820" i="3"/>
  <c r="I1820" i="3" s="1"/>
  <c r="F1821" i="3"/>
  <c r="W1499" i="7" l="1"/>
  <c r="V1499" i="7"/>
  <c r="G1501" i="4"/>
  <c r="H1501" i="4" s="1"/>
  <c r="E1501" i="7"/>
  <c r="O1501" i="7" s="1"/>
  <c r="E1501" i="6"/>
  <c r="U1500" i="7"/>
  <c r="R1500" i="7"/>
  <c r="S1500" i="7"/>
  <c r="T1500" i="7"/>
  <c r="G1813" i="5"/>
  <c r="E1814" i="5"/>
  <c r="H1813" i="5"/>
  <c r="F1813" i="5"/>
  <c r="E1833" i="4"/>
  <c r="C1834" i="4"/>
  <c r="F1822" i="3"/>
  <c r="H1821" i="3"/>
  <c r="I1821" i="3" s="1"/>
  <c r="G1823" i="3"/>
  <c r="U1501" i="7" l="1"/>
  <c r="S1501" i="7"/>
  <c r="T1501" i="7"/>
  <c r="R1501" i="7"/>
  <c r="G1502" i="4"/>
  <c r="H1502" i="4" s="1"/>
  <c r="E1502" i="7"/>
  <c r="O1502" i="7" s="1"/>
  <c r="E1502" i="6"/>
  <c r="W1500" i="7"/>
  <c r="V1500" i="7"/>
  <c r="F1814" i="5"/>
  <c r="E1815" i="5"/>
  <c r="H1814" i="5"/>
  <c r="G1814" i="5"/>
  <c r="E1834" i="4"/>
  <c r="C1835" i="4"/>
  <c r="G1824" i="3"/>
  <c r="F1823" i="3"/>
  <c r="H1822" i="3"/>
  <c r="I1822" i="3" s="1"/>
  <c r="G1503" i="4" l="1"/>
  <c r="H1503" i="4" s="1"/>
  <c r="E1503" i="7"/>
  <c r="O1503" i="7" s="1"/>
  <c r="E1503" i="6"/>
  <c r="U1502" i="7"/>
  <c r="T1502" i="7"/>
  <c r="S1502" i="7"/>
  <c r="R1502" i="7"/>
  <c r="W1501" i="7"/>
  <c r="V1501" i="7"/>
  <c r="F1815" i="5"/>
  <c r="E1816" i="5"/>
  <c r="H1815" i="5"/>
  <c r="G1815" i="5"/>
  <c r="E1835" i="4"/>
  <c r="C1836" i="4"/>
  <c r="F1824" i="3"/>
  <c r="H1823" i="3"/>
  <c r="I1823" i="3" s="1"/>
  <c r="G1825" i="3"/>
  <c r="G1504" i="4" l="1"/>
  <c r="H1504" i="4" s="1"/>
  <c r="E1504" i="7"/>
  <c r="O1504" i="7" s="1"/>
  <c r="E1504" i="6"/>
  <c r="U1503" i="7"/>
  <c r="T1503" i="7"/>
  <c r="S1503" i="7"/>
  <c r="R1503" i="7"/>
  <c r="W1502" i="7"/>
  <c r="V1502" i="7"/>
  <c r="G1816" i="5"/>
  <c r="E1817" i="5"/>
  <c r="H1816" i="5"/>
  <c r="F1816" i="5"/>
  <c r="E1836" i="4"/>
  <c r="C1837" i="4"/>
  <c r="G1826" i="3"/>
  <c r="H1824" i="3"/>
  <c r="I1824" i="3" s="1"/>
  <c r="F1825" i="3"/>
  <c r="R1504" i="7" l="1"/>
  <c r="U1504" i="7"/>
  <c r="T1504" i="7"/>
  <c r="S1504" i="7"/>
  <c r="V1504" i="7" s="1"/>
  <c r="G1505" i="4"/>
  <c r="H1505" i="4" s="1"/>
  <c r="E1505" i="7"/>
  <c r="O1505" i="7" s="1"/>
  <c r="E1505" i="6"/>
  <c r="W1503" i="7"/>
  <c r="V1503" i="7"/>
  <c r="F1817" i="5"/>
  <c r="E1818" i="5"/>
  <c r="H1817" i="5"/>
  <c r="G1817" i="5"/>
  <c r="E1837" i="4"/>
  <c r="C1838" i="4"/>
  <c r="H1825" i="3"/>
  <c r="I1825" i="3" s="1"/>
  <c r="F1826" i="3"/>
  <c r="G1827" i="3"/>
  <c r="U1505" i="7" l="1"/>
  <c r="S1505" i="7"/>
  <c r="T1505" i="7"/>
  <c r="R1505" i="7"/>
  <c r="G1506" i="4"/>
  <c r="H1506" i="4" s="1"/>
  <c r="E1506" i="7"/>
  <c r="O1506" i="7" s="1"/>
  <c r="E1506" i="6"/>
  <c r="W1504" i="7"/>
  <c r="H1818" i="5"/>
  <c r="F1818" i="5"/>
  <c r="E1819" i="5"/>
  <c r="G1818" i="5"/>
  <c r="E1838" i="4"/>
  <c r="C1839" i="4"/>
  <c r="G1828" i="3"/>
  <c r="F1827" i="3"/>
  <c r="H1826" i="3"/>
  <c r="I1826" i="3" s="1"/>
  <c r="U1506" i="7" l="1"/>
  <c r="T1506" i="7"/>
  <c r="S1506" i="7"/>
  <c r="R1506" i="7"/>
  <c r="G1507" i="4"/>
  <c r="H1507" i="4" s="1"/>
  <c r="E1507" i="7"/>
  <c r="O1507" i="7" s="1"/>
  <c r="E1507" i="6"/>
  <c r="W1505" i="7"/>
  <c r="V1505" i="7"/>
  <c r="G1819" i="5"/>
  <c r="E1820" i="5"/>
  <c r="H1819" i="5"/>
  <c r="F1819" i="5"/>
  <c r="E1839" i="4"/>
  <c r="C1840" i="4"/>
  <c r="H1827" i="3"/>
  <c r="I1827" i="3" s="1"/>
  <c r="F1828" i="3"/>
  <c r="G1829" i="3"/>
  <c r="G1508" i="4" l="1"/>
  <c r="H1508" i="4" s="1"/>
  <c r="E1508" i="7"/>
  <c r="O1508" i="7" s="1"/>
  <c r="E1508" i="6"/>
  <c r="U1507" i="7"/>
  <c r="R1507" i="7"/>
  <c r="T1507" i="7"/>
  <c r="S1507" i="7"/>
  <c r="W1506" i="7"/>
  <c r="V1506" i="7"/>
  <c r="F1820" i="5"/>
  <c r="E1821" i="5"/>
  <c r="H1820" i="5"/>
  <c r="G1820" i="5"/>
  <c r="E1840" i="4"/>
  <c r="C1841" i="4"/>
  <c r="G1830" i="3"/>
  <c r="F1829" i="3"/>
  <c r="H1828" i="3"/>
  <c r="I1828" i="3" s="1"/>
  <c r="G1509" i="4" l="1"/>
  <c r="H1509" i="4" s="1"/>
  <c r="E1509" i="7"/>
  <c r="O1509" i="7" s="1"/>
  <c r="E1509" i="6"/>
  <c r="V1507" i="7"/>
  <c r="W1507" i="7"/>
  <c r="T1508" i="7"/>
  <c r="U1508" i="7"/>
  <c r="S1508" i="7"/>
  <c r="R1508" i="7"/>
  <c r="H1821" i="5"/>
  <c r="F1821" i="5"/>
  <c r="G1821" i="5"/>
  <c r="E1822" i="5"/>
  <c r="E1841" i="4"/>
  <c r="C1842" i="4"/>
  <c r="F1830" i="3"/>
  <c r="H1829" i="3"/>
  <c r="I1829" i="3" s="1"/>
  <c r="G1831" i="3"/>
  <c r="G1510" i="4" l="1"/>
  <c r="H1510" i="4" s="1"/>
  <c r="E1510" i="7"/>
  <c r="O1510" i="7" s="1"/>
  <c r="E1510" i="6"/>
  <c r="U1509" i="7"/>
  <c r="T1509" i="7"/>
  <c r="S1509" i="7"/>
  <c r="R1509" i="7"/>
  <c r="W1508" i="7"/>
  <c r="V1508" i="7"/>
  <c r="H1822" i="5"/>
  <c r="G1822" i="5"/>
  <c r="E1823" i="5"/>
  <c r="F1822" i="5"/>
  <c r="E1842" i="4"/>
  <c r="C1843" i="4"/>
  <c r="G1832" i="3"/>
  <c r="H1830" i="3"/>
  <c r="I1830" i="3" s="1"/>
  <c r="F1831" i="3"/>
  <c r="G1511" i="4" l="1"/>
  <c r="H1511" i="4" s="1"/>
  <c r="E1511" i="7"/>
  <c r="O1511" i="7" s="1"/>
  <c r="E1511" i="6"/>
  <c r="W1509" i="7"/>
  <c r="V1509" i="7"/>
  <c r="U1510" i="7"/>
  <c r="T1510" i="7"/>
  <c r="S1510" i="7"/>
  <c r="R1510" i="7"/>
  <c r="F1823" i="5"/>
  <c r="E1824" i="5"/>
  <c r="H1823" i="5"/>
  <c r="G1823" i="5"/>
  <c r="E1843" i="4"/>
  <c r="C1844" i="4"/>
  <c r="F1832" i="3"/>
  <c r="H1831" i="3"/>
  <c r="I1831" i="3" s="1"/>
  <c r="G1833" i="3"/>
  <c r="G1512" i="4" l="1"/>
  <c r="H1512" i="4" s="1"/>
  <c r="E1512" i="7"/>
  <c r="O1512" i="7" s="1"/>
  <c r="E1512" i="6"/>
  <c r="U1511" i="7"/>
  <c r="T1511" i="7"/>
  <c r="S1511" i="7"/>
  <c r="R1511" i="7"/>
  <c r="V1510" i="7"/>
  <c r="W1510" i="7"/>
  <c r="H1824" i="5"/>
  <c r="F1824" i="5"/>
  <c r="E1825" i="5"/>
  <c r="G1824" i="5"/>
  <c r="E1844" i="4"/>
  <c r="C1845" i="4"/>
  <c r="G1834" i="3"/>
  <c r="H1832" i="3"/>
  <c r="I1832" i="3" s="1"/>
  <c r="F1833" i="3"/>
  <c r="G1513" i="4" l="1"/>
  <c r="H1513" i="4" s="1"/>
  <c r="E1513" i="7"/>
  <c r="O1513" i="7" s="1"/>
  <c r="E1513" i="6"/>
  <c r="T1512" i="7"/>
  <c r="U1512" i="7"/>
  <c r="R1512" i="7"/>
  <c r="S1512" i="7"/>
  <c r="W1511" i="7"/>
  <c r="V1511" i="7"/>
  <c r="H1825" i="5"/>
  <c r="G1825" i="5"/>
  <c r="E1826" i="5"/>
  <c r="F1825" i="5"/>
  <c r="E1845" i="4"/>
  <c r="C1846" i="4"/>
  <c r="F1834" i="3"/>
  <c r="H1833" i="3"/>
  <c r="I1833" i="3" s="1"/>
  <c r="G1835" i="3"/>
  <c r="G1514" i="4" l="1"/>
  <c r="H1514" i="4" s="1"/>
  <c r="E1514" i="7"/>
  <c r="O1514" i="7" s="1"/>
  <c r="E1514" i="6"/>
  <c r="T1513" i="7"/>
  <c r="R1513" i="7"/>
  <c r="U1513" i="7"/>
  <c r="S1513" i="7"/>
  <c r="V1512" i="7"/>
  <c r="W1512" i="7"/>
  <c r="F1826" i="5"/>
  <c r="H1826" i="5"/>
  <c r="G1826" i="5"/>
  <c r="E1827" i="5"/>
  <c r="E1846" i="4"/>
  <c r="C1847" i="4"/>
  <c r="G1836" i="3"/>
  <c r="F1835" i="3"/>
  <c r="H1834" i="3"/>
  <c r="I1834" i="3" s="1"/>
  <c r="W1513" i="7" l="1"/>
  <c r="G1515" i="4"/>
  <c r="H1515" i="4" s="1"/>
  <c r="E1515" i="7"/>
  <c r="O1515" i="7" s="1"/>
  <c r="E1515" i="6"/>
  <c r="V1513" i="7"/>
  <c r="T1514" i="7"/>
  <c r="S1514" i="7"/>
  <c r="R1514" i="7"/>
  <c r="V1514" i="7" s="1"/>
  <c r="U1514" i="7"/>
  <c r="H1827" i="5"/>
  <c r="F1827" i="5"/>
  <c r="E1828" i="5"/>
  <c r="G1827" i="5"/>
  <c r="E1847" i="4"/>
  <c r="C1848" i="4"/>
  <c r="H1835" i="3"/>
  <c r="I1835" i="3" s="1"/>
  <c r="F1836" i="3"/>
  <c r="G1837" i="3"/>
  <c r="U1515" i="7" l="1"/>
  <c r="T1515" i="7"/>
  <c r="S1515" i="7"/>
  <c r="R1515" i="7"/>
  <c r="G1516" i="4"/>
  <c r="H1516" i="4" s="1"/>
  <c r="E1516" i="7"/>
  <c r="O1516" i="7" s="1"/>
  <c r="E1516" i="6"/>
  <c r="W1514" i="7"/>
  <c r="H1828" i="5"/>
  <c r="G1828" i="5"/>
  <c r="E1829" i="5"/>
  <c r="F1828" i="5"/>
  <c r="E1848" i="4"/>
  <c r="C1849" i="4"/>
  <c r="G1838" i="3"/>
  <c r="H1836" i="3"/>
  <c r="I1836" i="3" s="1"/>
  <c r="F1837" i="3"/>
  <c r="G1517" i="4" l="1"/>
  <c r="H1517" i="4" s="1"/>
  <c r="E1517" i="7"/>
  <c r="O1517" i="7" s="1"/>
  <c r="E1517" i="6"/>
  <c r="U1516" i="7"/>
  <c r="T1516" i="7"/>
  <c r="S1516" i="7"/>
  <c r="R1516" i="7"/>
  <c r="W1515" i="7"/>
  <c r="V1515" i="7"/>
  <c r="F1829" i="5"/>
  <c r="E1830" i="5"/>
  <c r="H1829" i="5"/>
  <c r="G1829" i="5"/>
  <c r="E1849" i="4"/>
  <c r="C1850" i="4"/>
  <c r="H1837" i="3"/>
  <c r="I1837" i="3" s="1"/>
  <c r="F1838" i="3"/>
  <c r="G1839" i="3"/>
  <c r="W1516" i="7" l="1"/>
  <c r="V1516" i="7"/>
  <c r="G1518" i="4"/>
  <c r="H1518" i="4" s="1"/>
  <c r="E1518" i="7"/>
  <c r="O1518" i="7" s="1"/>
  <c r="E1518" i="6"/>
  <c r="U1517" i="7"/>
  <c r="T1517" i="7"/>
  <c r="S1517" i="7"/>
  <c r="R1517" i="7"/>
  <c r="H1830" i="5"/>
  <c r="F1830" i="5"/>
  <c r="E1831" i="5"/>
  <c r="G1830" i="5"/>
  <c r="E1850" i="4"/>
  <c r="C1851" i="4"/>
  <c r="G1840" i="3"/>
  <c r="F1839" i="3"/>
  <c r="H1838" i="3"/>
  <c r="I1838" i="3" s="1"/>
  <c r="S1518" i="7" l="1"/>
  <c r="R1518" i="7"/>
  <c r="U1518" i="7"/>
  <c r="T1518" i="7"/>
  <c r="W1518" i="7" s="1"/>
  <c r="G1519" i="4"/>
  <c r="H1519" i="4" s="1"/>
  <c r="E1519" i="7"/>
  <c r="O1519" i="7" s="1"/>
  <c r="E1519" i="6"/>
  <c r="V1517" i="7"/>
  <c r="W1517" i="7"/>
  <c r="H1831" i="5"/>
  <c r="G1831" i="5"/>
  <c r="E1832" i="5"/>
  <c r="F1831" i="5"/>
  <c r="E1851" i="4"/>
  <c r="C1852" i="4"/>
  <c r="H1839" i="3"/>
  <c r="I1839" i="3" s="1"/>
  <c r="F1840" i="3"/>
  <c r="G1841" i="3"/>
  <c r="G1520" i="4" l="1"/>
  <c r="H1520" i="4" s="1"/>
  <c r="E1520" i="7"/>
  <c r="O1520" i="7" s="1"/>
  <c r="E1520" i="6"/>
  <c r="S1519" i="7"/>
  <c r="T1519" i="7"/>
  <c r="R1519" i="7"/>
  <c r="U1519" i="7"/>
  <c r="V1518" i="7"/>
  <c r="F1832" i="5"/>
  <c r="E1833" i="5"/>
  <c r="H1832" i="5"/>
  <c r="G1832" i="5"/>
  <c r="E1852" i="4"/>
  <c r="C1853" i="4"/>
  <c r="G1842" i="3"/>
  <c r="F1841" i="3"/>
  <c r="H1840" i="3"/>
  <c r="I1840" i="3" s="1"/>
  <c r="G1521" i="4" l="1"/>
  <c r="H1521" i="4" s="1"/>
  <c r="E1521" i="7"/>
  <c r="O1521" i="7" s="1"/>
  <c r="E1521" i="6"/>
  <c r="W1519" i="7"/>
  <c r="V1519" i="7"/>
  <c r="U1520" i="7"/>
  <c r="S1520" i="7"/>
  <c r="T1520" i="7"/>
  <c r="R1520" i="7"/>
  <c r="H1833" i="5"/>
  <c r="F1833" i="5"/>
  <c r="E1834" i="5"/>
  <c r="G1833" i="5"/>
  <c r="E1853" i="4"/>
  <c r="C1854" i="4"/>
  <c r="F1842" i="3"/>
  <c r="H1841" i="3"/>
  <c r="I1841" i="3" s="1"/>
  <c r="G1843" i="3"/>
  <c r="G1522" i="4" l="1"/>
  <c r="H1522" i="4" s="1"/>
  <c r="E1522" i="7"/>
  <c r="O1522" i="7" s="1"/>
  <c r="E1522" i="6"/>
  <c r="U1521" i="7"/>
  <c r="T1521" i="7"/>
  <c r="R1521" i="7"/>
  <c r="S1521" i="7"/>
  <c r="W1520" i="7"/>
  <c r="V1520" i="7"/>
  <c r="H1834" i="5"/>
  <c r="G1834" i="5"/>
  <c r="E1835" i="5"/>
  <c r="F1834" i="5"/>
  <c r="E1854" i="4"/>
  <c r="C1855" i="4"/>
  <c r="G1844" i="3"/>
  <c r="H1842" i="3"/>
  <c r="I1842" i="3" s="1"/>
  <c r="F1843" i="3"/>
  <c r="G1523" i="4" l="1"/>
  <c r="H1523" i="4" s="1"/>
  <c r="E1523" i="7"/>
  <c r="O1523" i="7" s="1"/>
  <c r="E1523" i="6"/>
  <c r="W1521" i="7"/>
  <c r="V1521" i="7"/>
  <c r="R1522" i="7"/>
  <c r="U1522" i="7"/>
  <c r="T1522" i="7"/>
  <c r="S1522" i="7"/>
  <c r="F1835" i="5"/>
  <c r="E1836" i="5"/>
  <c r="H1835" i="5"/>
  <c r="G1835" i="5"/>
  <c r="E1855" i="4"/>
  <c r="C1856" i="4"/>
  <c r="F1844" i="3"/>
  <c r="H1843" i="3"/>
  <c r="I1843" i="3" s="1"/>
  <c r="G1845" i="3"/>
  <c r="W1522" i="7" l="1"/>
  <c r="V1522" i="7"/>
  <c r="R1523" i="7"/>
  <c r="U1523" i="7"/>
  <c r="T1523" i="7"/>
  <c r="S1523" i="7"/>
  <c r="G1524" i="4"/>
  <c r="H1524" i="4" s="1"/>
  <c r="E1524" i="7"/>
  <c r="O1524" i="7" s="1"/>
  <c r="E1524" i="6"/>
  <c r="H1836" i="5"/>
  <c r="F1836" i="5"/>
  <c r="E1837" i="5"/>
  <c r="G1836" i="5"/>
  <c r="E1856" i="4"/>
  <c r="C1857" i="4"/>
  <c r="G1846" i="3"/>
  <c r="H1844" i="3"/>
  <c r="I1844" i="3" s="1"/>
  <c r="F1845" i="3"/>
  <c r="S1524" i="7" l="1"/>
  <c r="R1524" i="7"/>
  <c r="U1524" i="7"/>
  <c r="T1524" i="7"/>
  <c r="W1524" i="7" s="1"/>
  <c r="G1525" i="4"/>
  <c r="H1525" i="4" s="1"/>
  <c r="E1525" i="7"/>
  <c r="O1525" i="7" s="1"/>
  <c r="E1525" i="6"/>
  <c r="W1523" i="7"/>
  <c r="V1523" i="7"/>
  <c r="H1837" i="5"/>
  <c r="G1837" i="5"/>
  <c r="E1838" i="5"/>
  <c r="F1837" i="5"/>
  <c r="E1857" i="4"/>
  <c r="C1858" i="4"/>
  <c r="F1846" i="3"/>
  <c r="H1845" i="3"/>
  <c r="I1845" i="3" s="1"/>
  <c r="G1847" i="3"/>
  <c r="G1526" i="4" l="1"/>
  <c r="H1526" i="4" s="1"/>
  <c r="E1526" i="7"/>
  <c r="O1526" i="7" s="1"/>
  <c r="E1526" i="6"/>
  <c r="S1525" i="7"/>
  <c r="R1525" i="7"/>
  <c r="T1525" i="7"/>
  <c r="U1525" i="7"/>
  <c r="V1524" i="7"/>
  <c r="F1838" i="5"/>
  <c r="E1839" i="5"/>
  <c r="G1838" i="5"/>
  <c r="H1838" i="5"/>
  <c r="E1858" i="4"/>
  <c r="C1859" i="4"/>
  <c r="G1848" i="3"/>
  <c r="F1847" i="3"/>
  <c r="H1846" i="3"/>
  <c r="I1846" i="3" s="1"/>
  <c r="G1527" i="4" l="1"/>
  <c r="H1527" i="4" s="1"/>
  <c r="E1527" i="7"/>
  <c r="O1527" i="7" s="1"/>
  <c r="E1527" i="6"/>
  <c r="W1525" i="7"/>
  <c r="V1525" i="7"/>
  <c r="S1526" i="7"/>
  <c r="T1526" i="7"/>
  <c r="R1526" i="7"/>
  <c r="U1526" i="7"/>
  <c r="H1839" i="5"/>
  <c r="F1839" i="5"/>
  <c r="E1840" i="5"/>
  <c r="G1839" i="5"/>
  <c r="E1859" i="4"/>
  <c r="C1860" i="4"/>
  <c r="F1848" i="3"/>
  <c r="H1847" i="3"/>
  <c r="I1847" i="3" s="1"/>
  <c r="G1849" i="3"/>
  <c r="V1526" i="7" l="1"/>
  <c r="U1527" i="7"/>
  <c r="T1527" i="7"/>
  <c r="R1527" i="7"/>
  <c r="S1527" i="7"/>
  <c r="G1528" i="4"/>
  <c r="H1528" i="4" s="1"/>
  <c r="E1528" i="7"/>
  <c r="O1528" i="7" s="1"/>
  <c r="E1528" i="6"/>
  <c r="W1526" i="7"/>
  <c r="H1840" i="5"/>
  <c r="G1840" i="5"/>
  <c r="E1841" i="5"/>
  <c r="F1840" i="5"/>
  <c r="E1860" i="4"/>
  <c r="C1861" i="4"/>
  <c r="G1850" i="3"/>
  <c r="H1848" i="3"/>
  <c r="I1848" i="3" s="1"/>
  <c r="F1849" i="3"/>
  <c r="G1529" i="4" l="1"/>
  <c r="H1529" i="4" s="1"/>
  <c r="E1529" i="7"/>
  <c r="O1529" i="7" s="1"/>
  <c r="E1529" i="6"/>
  <c r="U1528" i="7"/>
  <c r="T1528" i="7"/>
  <c r="S1528" i="7"/>
  <c r="R1528" i="7"/>
  <c r="W1527" i="7"/>
  <c r="V1527" i="7"/>
  <c r="F1841" i="5"/>
  <c r="E1842" i="5"/>
  <c r="H1841" i="5"/>
  <c r="G1841" i="5"/>
  <c r="E1861" i="4"/>
  <c r="C1862" i="4"/>
  <c r="H1849" i="3"/>
  <c r="I1849" i="3" s="1"/>
  <c r="F1850" i="3"/>
  <c r="G1851" i="3"/>
  <c r="G1530" i="4" l="1"/>
  <c r="H1530" i="4" s="1"/>
  <c r="E1530" i="7"/>
  <c r="O1530" i="7" s="1"/>
  <c r="E1530" i="6"/>
  <c r="W1528" i="7"/>
  <c r="V1528" i="7"/>
  <c r="U1529" i="7"/>
  <c r="T1529" i="7"/>
  <c r="S1529" i="7"/>
  <c r="R1529" i="7"/>
  <c r="H1842" i="5"/>
  <c r="F1842" i="5"/>
  <c r="E1843" i="5"/>
  <c r="G1842" i="5"/>
  <c r="E1862" i="4"/>
  <c r="C1863" i="4"/>
  <c r="G1852" i="3"/>
  <c r="F1851" i="3"/>
  <c r="H1850" i="3"/>
  <c r="I1850" i="3" s="1"/>
  <c r="G1531" i="4" l="1"/>
  <c r="H1531" i="4" s="1"/>
  <c r="E1531" i="7"/>
  <c r="O1531" i="7" s="1"/>
  <c r="E1531" i="6"/>
  <c r="S1530" i="7"/>
  <c r="U1530" i="7"/>
  <c r="R1530" i="7"/>
  <c r="T1530" i="7"/>
  <c r="W1530" i="7" s="1"/>
  <c r="W1529" i="7"/>
  <c r="V1529" i="7"/>
  <c r="H1843" i="5"/>
  <c r="G1843" i="5"/>
  <c r="F1843" i="5"/>
  <c r="E1844" i="5"/>
  <c r="E1863" i="4"/>
  <c r="C1864" i="4"/>
  <c r="H1851" i="3"/>
  <c r="I1851" i="3" s="1"/>
  <c r="F1852" i="3"/>
  <c r="G1853" i="3"/>
  <c r="V1530" i="7" l="1"/>
  <c r="T1531" i="7"/>
  <c r="R1531" i="7"/>
  <c r="U1531" i="7"/>
  <c r="S1531" i="7"/>
  <c r="G1532" i="4"/>
  <c r="H1532" i="4" s="1"/>
  <c r="E1532" i="7"/>
  <c r="O1532" i="7" s="1"/>
  <c r="E1532" i="6"/>
  <c r="F1844" i="5"/>
  <c r="E1845" i="5"/>
  <c r="H1844" i="5"/>
  <c r="G1844" i="5"/>
  <c r="E1864" i="4"/>
  <c r="C1865" i="4"/>
  <c r="G1854" i="3"/>
  <c r="F1853" i="3"/>
  <c r="H1852" i="3"/>
  <c r="I1852" i="3" s="1"/>
  <c r="G1533" i="4" l="1"/>
  <c r="H1533" i="4" s="1"/>
  <c r="E1533" i="7"/>
  <c r="O1533" i="7" s="1"/>
  <c r="E1533" i="6"/>
  <c r="T1532" i="7"/>
  <c r="S1532" i="7"/>
  <c r="U1532" i="7"/>
  <c r="R1532" i="7"/>
  <c r="W1531" i="7"/>
  <c r="V1531" i="7"/>
  <c r="H1845" i="5"/>
  <c r="F1845" i="5"/>
  <c r="E1846" i="5"/>
  <c r="G1845" i="5"/>
  <c r="E1865" i="4"/>
  <c r="C1866" i="4"/>
  <c r="F1854" i="3"/>
  <c r="H1853" i="3"/>
  <c r="I1853" i="3" s="1"/>
  <c r="G1855" i="3"/>
  <c r="G1534" i="4" l="1"/>
  <c r="H1534" i="4" s="1"/>
  <c r="E1534" i="7"/>
  <c r="O1534" i="7" s="1"/>
  <c r="E1534" i="6"/>
  <c r="V1532" i="7"/>
  <c r="W1532" i="7"/>
  <c r="U1533" i="7"/>
  <c r="T1533" i="7"/>
  <c r="R1533" i="7"/>
  <c r="S1533" i="7"/>
  <c r="H1846" i="5"/>
  <c r="G1846" i="5"/>
  <c r="E1847" i="5"/>
  <c r="F1846" i="5"/>
  <c r="E1866" i="4"/>
  <c r="C1867" i="4"/>
  <c r="G1856" i="3"/>
  <c r="H1854" i="3"/>
  <c r="I1854" i="3" s="1"/>
  <c r="F1855" i="3"/>
  <c r="V1533" i="7" l="1"/>
  <c r="W1533" i="7"/>
  <c r="T1534" i="7"/>
  <c r="S1534" i="7"/>
  <c r="R1534" i="7"/>
  <c r="U1534" i="7"/>
  <c r="G1535" i="4"/>
  <c r="H1535" i="4" s="1"/>
  <c r="E1535" i="7"/>
  <c r="O1535" i="7" s="1"/>
  <c r="E1535" i="6"/>
  <c r="F1847" i="5"/>
  <c r="G1847" i="5"/>
  <c r="E1848" i="5"/>
  <c r="H1847" i="5"/>
  <c r="E1867" i="4"/>
  <c r="C1868" i="4"/>
  <c r="F1856" i="3"/>
  <c r="H1855" i="3"/>
  <c r="I1855" i="3" s="1"/>
  <c r="G1857" i="3"/>
  <c r="G1536" i="4" l="1"/>
  <c r="H1536" i="4" s="1"/>
  <c r="E1536" i="7"/>
  <c r="O1536" i="7" s="1"/>
  <c r="E1536" i="6"/>
  <c r="U1535" i="7"/>
  <c r="T1535" i="7"/>
  <c r="S1535" i="7"/>
  <c r="R1535" i="7"/>
  <c r="W1534" i="7"/>
  <c r="V1534" i="7"/>
  <c r="H1848" i="5"/>
  <c r="F1848" i="5"/>
  <c r="G1848" i="5"/>
  <c r="E1849" i="5"/>
  <c r="E1868" i="4"/>
  <c r="C1869" i="4"/>
  <c r="G1858" i="3"/>
  <c r="H1856" i="3"/>
  <c r="I1856" i="3" s="1"/>
  <c r="F1857" i="3"/>
  <c r="G1537" i="4" l="1"/>
  <c r="H1537" i="4" s="1"/>
  <c r="E1537" i="7"/>
  <c r="O1537" i="7" s="1"/>
  <c r="E1537" i="6"/>
  <c r="W1535" i="7"/>
  <c r="V1535" i="7"/>
  <c r="U1536" i="7"/>
  <c r="R1536" i="7"/>
  <c r="T1536" i="7"/>
  <c r="S1536" i="7"/>
  <c r="H1849" i="5"/>
  <c r="G1849" i="5"/>
  <c r="E1850" i="5"/>
  <c r="F1849" i="5"/>
  <c r="E1869" i="4"/>
  <c r="C1870" i="4"/>
  <c r="F1858" i="3"/>
  <c r="H1857" i="3"/>
  <c r="I1857" i="3" s="1"/>
  <c r="G1859" i="3"/>
  <c r="G1538" i="4" l="1"/>
  <c r="H1538" i="4" s="1"/>
  <c r="E1538" i="7"/>
  <c r="O1538" i="7" s="1"/>
  <c r="E1538" i="6"/>
  <c r="T1537" i="7"/>
  <c r="R1537" i="7"/>
  <c r="U1537" i="7"/>
  <c r="S1537" i="7"/>
  <c r="V1536" i="7"/>
  <c r="W1536" i="7"/>
  <c r="F1850" i="5"/>
  <c r="E1851" i="5"/>
  <c r="H1850" i="5"/>
  <c r="G1850" i="5"/>
  <c r="E1870" i="4"/>
  <c r="C1871" i="4"/>
  <c r="G1860" i="3"/>
  <c r="F1859" i="3"/>
  <c r="H1858" i="3"/>
  <c r="I1858" i="3" s="1"/>
  <c r="G1539" i="4" l="1"/>
  <c r="H1539" i="4" s="1"/>
  <c r="E1539" i="7"/>
  <c r="O1539" i="7" s="1"/>
  <c r="E1539" i="6"/>
  <c r="W1537" i="7"/>
  <c r="V1537" i="7"/>
  <c r="S1538" i="7"/>
  <c r="T1538" i="7"/>
  <c r="R1538" i="7"/>
  <c r="U1538" i="7"/>
  <c r="H1851" i="5"/>
  <c r="F1851" i="5"/>
  <c r="E1852" i="5"/>
  <c r="G1851" i="5"/>
  <c r="E1871" i="4"/>
  <c r="C1872" i="4"/>
  <c r="F1860" i="3"/>
  <c r="H1859" i="3"/>
  <c r="I1859" i="3" s="1"/>
  <c r="G1861" i="3"/>
  <c r="S1539" i="7" l="1"/>
  <c r="U1539" i="7"/>
  <c r="T1539" i="7"/>
  <c r="R1539" i="7"/>
  <c r="G1540" i="4"/>
  <c r="H1540" i="4" s="1"/>
  <c r="E1540" i="7"/>
  <c r="O1540" i="7" s="1"/>
  <c r="E1540" i="6"/>
  <c r="V1538" i="7"/>
  <c r="W1538" i="7"/>
  <c r="H1852" i="5"/>
  <c r="G1852" i="5"/>
  <c r="F1852" i="5"/>
  <c r="E1853" i="5"/>
  <c r="E1872" i="4"/>
  <c r="C1873" i="4"/>
  <c r="G1862" i="3"/>
  <c r="H1860" i="3"/>
  <c r="I1860" i="3" s="1"/>
  <c r="F1861" i="3"/>
  <c r="G1541" i="4" l="1"/>
  <c r="H1541" i="4" s="1"/>
  <c r="E1541" i="7"/>
  <c r="O1541" i="7" s="1"/>
  <c r="E1541" i="6"/>
  <c r="U1540" i="7"/>
  <c r="T1540" i="7"/>
  <c r="S1540" i="7"/>
  <c r="R1540" i="7"/>
  <c r="W1539" i="7"/>
  <c r="V1539" i="7"/>
  <c r="F1853" i="5"/>
  <c r="H1853" i="5"/>
  <c r="G1853" i="5"/>
  <c r="E1854" i="5"/>
  <c r="E1873" i="4"/>
  <c r="C1874" i="4"/>
  <c r="H1861" i="3"/>
  <c r="I1861" i="3" s="1"/>
  <c r="F1862" i="3"/>
  <c r="G1863" i="3"/>
  <c r="G1542" i="4" l="1"/>
  <c r="H1542" i="4" s="1"/>
  <c r="E1542" i="7"/>
  <c r="O1542" i="7" s="1"/>
  <c r="E1542" i="6"/>
  <c r="W1540" i="7"/>
  <c r="V1540" i="7"/>
  <c r="U1541" i="7"/>
  <c r="T1541" i="7"/>
  <c r="S1541" i="7"/>
  <c r="R1541" i="7"/>
  <c r="H1854" i="5"/>
  <c r="F1854" i="5"/>
  <c r="E1855" i="5"/>
  <c r="G1854" i="5"/>
  <c r="E1874" i="4"/>
  <c r="C1875" i="4"/>
  <c r="G1864" i="3"/>
  <c r="F1863" i="3"/>
  <c r="H1862" i="3"/>
  <c r="I1862" i="3" s="1"/>
  <c r="G1543" i="4" l="1"/>
  <c r="H1543" i="4" s="1"/>
  <c r="E1543" i="7"/>
  <c r="O1543" i="7" s="1"/>
  <c r="E1543" i="6"/>
  <c r="U1542" i="7"/>
  <c r="S1542" i="7"/>
  <c r="T1542" i="7"/>
  <c r="R1542" i="7"/>
  <c r="W1541" i="7"/>
  <c r="V1541" i="7"/>
  <c r="H1855" i="5"/>
  <c r="G1855" i="5"/>
  <c r="E1856" i="5"/>
  <c r="F1855" i="5"/>
  <c r="E1875" i="4"/>
  <c r="C1876" i="4"/>
  <c r="H1863" i="3"/>
  <c r="I1863" i="3" s="1"/>
  <c r="F1864" i="3"/>
  <c r="G1865" i="3"/>
  <c r="U1543" i="7" l="1"/>
  <c r="T1543" i="7"/>
  <c r="R1543" i="7"/>
  <c r="S1543" i="7"/>
  <c r="G1544" i="4"/>
  <c r="H1544" i="4" s="1"/>
  <c r="E1544" i="7"/>
  <c r="O1544" i="7" s="1"/>
  <c r="E1544" i="6"/>
  <c r="W1542" i="7"/>
  <c r="V1542" i="7"/>
  <c r="F1856" i="5"/>
  <c r="E1857" i="5"/>
  <c r="H1856" i="5"/>
  <c r="G1856" i="5"/>
  <c r="E1876" i="4"/>
  <c r="C1877" i="4"/>
  <c r="G1866" i="3"/>
  <c r="F1865" i="3"/>
  <c r="H1864" i="3"/>
  <c r="I1864" i="3" s="1"/>
  <c r="G1545" i="4" l="1"/>
  <c r="H1545" i="4" s="1"/>
  <c r="E1545" i="7"/>
  <c r="O1545" i="7" s="1"/>
  <c r="E1545" i="6"/>
  <c r="T1544" i="7"/>
  <c r="S1544" i="7"/>
  <c r="R1544" i="7"/>
  <c r="U1544" i="7"/>
  <c r="W1543" i="7"/>
  <c r="V1543" i="7"/>
  <c r="H1857" i="5"/>
  <c r="F1857" i="5"/>
  <c r="G1857" i="5"/>
  <c r="E1858" i="5"/>
  <c r="E1877" i="4"/>
  <c r="C1878" i="4"/>
  <c r="F1866" i="3"/>
  <c r="H1865" i="3"/>
  <c r="I1865" i="3" s="1"/>
  <c r="G1867" i="3"/>
  <c r="G1546" i="4" l="1"/>
  <c r="H1546" i="4" s="1"/>
  <c r="E1546" i="7"/>
  <c r="O1546" i="7" s="1"/>
  <c r="E1546" i="6"/>
  <c r="W1544" i="7"/>
  <c r="V1544" i="7"/>
  <c r="U1545" i="7"/>
  <c r="S1545" i="7"/>
  <c r="T1545" i="7"/>
  <c r="R1545" i="7"/>
  <c r="H1858" i="5"/>
  <c r="G1858" i="5"/>
  <c r="E1859" i="5"/>
  <c r="F1858" i="5"/>
  <c r="E1878" i="4"/>
  <c r="C1879" i="4"/>
  <c r="G1868" i="3"/>
  <c r="H1866" i="3"/>
  <c r="I1866" i="3" s="1"/>
  <c r="F1867" i="3"/>
  <c r="G1547" i="4" l="1"/>
  <c r="H1547" i="4" s="1"/>
  <c r="E1547" i="7"/>
  <c r="O1547" i="7" s="1"/>
  <c r="E1547" i="6"/>
  <c r="U1546" i="7"/>
  <c r="T1546" i="7"/>
  <c r="S1546" i="7"/>
  <c r="R1546" i="7"/>
  <c r="W1545" i="7"/>
  <c r="V1545" i="7"/>
  <c r="F1859" i="5"/>
  <c r="E1860" i="5"/>
  <c r="H1859" i="5"/>
  <c r="G1859" i="5"/>
  <c r="E1879" i="4"/>
  <c r="C1880" i="4"/>
  <c r="F1868" i="3"/>
  <c r="H1867" i="3"/>
  <c r="I1867" i="3" s="1"/>
  <c r="G1869" i="3"/>
  <c r="G1548" i="4" l="1"/>
  <c r="H1548" i="4" s="1"/>
  <c r="E1548" i="7"/>
  <c r="O1548" i="7" s="1"/>
  <c r="E1548" i="6"/>
  <c r="W1546" i="7"/>
  <c r="V1546" i="7"/>
  <c r="U1547" i="7"/>
  <c r="T1547" i="7"/>
  <c r="S1547" i="7"/>
  <c r="R1547" i="7"/>
  <c r="H1860" i="5"/>
  <c r="F1860" i="5"/>
  <c r="E1861" i="5"/>
  <c r="G1860" i="5"/>
  <c r="E1880" i="4"/>
  <c r="C1881" i="4"/>
  <c r="G1870" i="3"/>
  <c r="H1868" i="3"/>
  <c r="I1868" i="3" s="1"/>
  <c r="F1869" i="3"/>
  <c r="G1549" i="4" l="1"/>
  <c r="H1549" i="4" s="1"/>
  <c r="E1549" i="7"/>
  <c r="O1549" i="7" s="1"/>
  <c r="E1549" i="6"/>
  <c r="S1548" i="7"/>
  <c r="U1548" i="7"/>
  <c r="T1548" i="7"/>
  <c r="R1548" i="7"/>
  <c r="V1547" i="7"/>
  <c r="W1547" i="7"/>
  <c r="H1861" i="5"/>
  <c r="G1861" i="5"/>
  <c r="E1862" i="5"/>
  <c r="F1861" i="5"/>
  <c r="E1881" i="4"/>
  <c r="C1882" i="4"/>
  <c r="F1870" i="3"/>
  <c r="H1869" i="3"/>
  <c r="I1869" i="3" s="1"/>
  <c r="G1871" i="3"/>
  <c r="W1548" i="7" l="1"/>
  <c r="V1548" i="7"/>
  <c r="G1550" i="4"/>
  <c r="H1550" i="4" s="1"/>
  <c r="E1550" i="7"/>
  <c r="O1550" i="7" s="1"/>
  <c r="E1550" i="6"/>
  <c r="U1549" i="7"/>
  <c r="T1549" i="7"/>
  <c r="R1549" i="7"/>
  <c r="S1549" i="7"/>
  <c r="F1862" i="5"/>
  <c r="H1862" i="5"/>
  <c r="G1862" i="5"/>
  <c r="E1863" i="5"/>
  <c r="E1882" i="4"/>
  <c r="C1883" i="4"/>
  <c r="G1872" i="3"/>
  <c r="F1871" i="3"/>
  <c r="H1870" i="3"/>
  <c r="I1870" i="3" s="1"/>
  <c r="W1549" i="7" l="1"/>
  <c r="V1549" i="7"/>
  <c r="S1550" i="7"/>
  <c r="T1550" i="7"/>
  <c r="R1550" i="7"/>
  <c r="V1550" i="7" s="1"/>
  <c r="U1550" i="7"/>
  <c r="W1550" i="7" s="1"/>
  <c r="G1551" i="4"/>
  <c r="H1551" i="4" s="1"/>
  <c r="E1551" i="7"/>
  <c r="O1551" i="7" s="1"/>
  <c r="E1551" i="6"/>
  <c r="H1863" i="5"/>
  <c r="F1863" i="5"/>
  <c r="E1864" i="5"/>
  <c r="G1863" i="5"/>
  <c r="E1883" i="4"/>
  <c r="C1884" i="4"/>
  <c r="H1871" i="3"/>
  <c r="I1871" i="3" s="1"/>
  <c r="F1872" i="3"/>
  <c r="G1873" i="3"/>
  <c r="G1552" i="4" l="1"/>
  <c r="H1552" i="4" s="1"/>
  <c r="E1552" i="7"/>
  <c r="O1552" i="7" s="1"/>
  <c r="E1552" i="6"/>
  <c r="U1551" i="7"/>
  <c r="T1551" i="7"/>
  <c r="R1551" i="7"/>
  <c r="S1551" i="7"/>
  <c r="H1864" i="5"/>
  <c r="G1864" i="5"/>
  <c r="E1865" i="5"/>
  <c r="F1864" i="5"/>
  <c r="E1884" i="4"/>
  <c r="C1885" i="4"/>
  <c r="G1874" i="3"/>
  <c r="H1872" i="3"/>
  <c r="I1872" i="3" s="1"/>
  <c r="F1873" i="3"/>
  <c r="G1553" i="4" l="1"/>
  <c r="H1553" i="4" s="1"/>
  <c r="E1553" i="7"/>
  <c r="O1553" i="7" s="1"/>
  <c r="E1553" i="6"/>
  <c r="U1552" i="7"/>
  <c r="T1552" i="7"/>
  <c r="S1552" i="7"/>
  <c r="R1552" i="7"/>
  <c r="V1551" i="7"/>
  <c r="W1551" i="7"/>
  <c r="F1865" i="5"/>
  <c r="E1866" i="5"/>
  <c r="H1865" i="5"/>
  <c r="G1865" i="5"/>
  <c r="E1885" i="4"/>
  <c r="C1886" i="4"/>
  <c r="H1873" i="3"/>
  <c r="I1873" i="3" s="1"/>
  <c r="F1874" i="3"/>
  <c r="G1875" i="3"/>
  <c r="U1553" i="7" l="1"/>
  <c r="T1553" i="7"/>
  <c r="S1553" i="7"/>
  <c r="R1553" i="7"/>
  <c r="G1554" i="4"/>
  <c r="H1554" i="4" s="1"/>
  <c r="E1554" i="7"/>
  <c r="O1554" i="7" s="1"/>
  <c r="E1554" i="6"/>
  <c r="W1552" i="7"/>
  <c r="V1552" i="7"/>
  <c r="H1866" i="5"/>
  <c r="F1866" i="5"/>
  <c r="E1867" i="5"/>
  <c r="G1866" i="5"/>
  <c r="E1886" i="4"/>
  <c r="C1887" i="4"/>
  <c r="G1876" i="3"/>
  <c r="F1875" i="3"/>
  <c r="H1874" i="3"/>
  <c r="I1874" i="3" s="1"/>
  <c r="W1553" i="7" l="1"/>
  <c r="V1553" i="7"/>
  <c r="G1555" i="4"/>
  <c r="H1555" i="4" s="1"/>
  <c r="E1555" i="7"/>
  <c r="O1555" i="7" s="1"/>
  <c r="E1555" i="6"/>
  <c r="R1554" i="7"/>
  <c r="U1554" i="7"/>
  <c r="S1554" i="7"/>
  <c r="T1554" i="7"/>
  <c r="H1867" i="5"/>
  <c r="G1867" i="5"/>
  <c r="E1868" i="5"/>
  <c r="F1867" i="5"/>
  <c r="E1887" i="4"/>
  <c r="C1888" i="4"/>
  <c r="H1875" i="3"/>
  <c r="I1875" i="3" s="1"/>
  <c r="F1876" i="3"/>
  <c r="G1877" i="3"/>
  <c r="U1555" i="7" l="1"/>
  <c r="T1555" i="7"/>
  <c r="R1555" i="7"/>
  <c r="S1555" i="7"/>
  <c r="W1554" i="7"/>
  <c r="G1556" i="4"/>
  <c r="H1556" i="4" s="1"/>
  <c r="E1556" i="7"/>
  <c r="O1556" i="7" s="1"/>
  <c r="E1556" i="6"/>
  <c r="V1554" i="7"/>
  <c r="F1868" i="5"/>
  <c r="E1869" i="5"/>
  <c r="H1868" i="5"/>
  <c r="G1868" i="5"/>
  <c r="E1888" i="4"/>
  <c r="C1889" i="4"/>
  <c r="G1878" i="3"/>
  <c r="F1877" i="3"/>
  <c r="H1876" i="3"/>
  <c r="I1876" i="3" s="1"/>
  <c r="G1557" i="4" l="1"/>
  <c r="H1557" i="4" s="1"/>
  <c r="E1557" i="7"/>
  <c r="O1557" i="7" s="1"/>
  <c r="E1557" i="6"/>
  <c r="S1556" i="7"/>
  <c r="T1556" i="7"/>
  <c r="R1556" i="7"/>
  <c r="U1556" i="7"/>
  <c r="W1555" i="7"/>
  <c r="V1555" i="7"/>
  <c r="H1869" i="5"/>
  <c r="F1869" i="5"/>
  <c r="E1870" i="5"/>
  <c r="G1869" i="5"/>
  <c r="E1889" i="4"/>
  <c r="C1890" i="4"/>
  <c r="F1878" i="3"/>
  <c r="H1877" i="3"/>
  <c r="I1877" i="3" s="1"/>
  <c r="G1879" i="3"/>
  <c r="G1558" i="4" l="1"/>
  <c r="H1558" i="4" s="1"/>
  <c r="E1558" i="7"/>
  <c r="O1558" i="7" s="1"/>
  <c r="E1558" i="6"/>
  <c r="W1556" i="7"/>
  <c r="V1556" i="7"/>
  <c r="U1557" i="7"/>
  <c r="T1557" i="7"/>
  <c r="R1557" i="7"/>
  <c r="S1557" i="7"/>
  <c r="H1870" i="5"/>
  <c r="G1870" i="5"/>
  <c r="E1871" i="5"/>
  <c r="F1870" i="5"/>
  <c r="E1890" i="4"/>
  <c r="C1891" i="4"/>
  <c r="G1880" i="3"/>
  <c r="H1878" i="3"/>
  <c r="I1878" i="3" s="1"/>
  <c r="F1879" i="3"/>
  <c r="W1557" i="7" l="1"/>
  <c r="V1557" i="7"/>
  <c r="G1559" i="4"/>
  <c r="H1559" i="4" s="1"/>
  <c r="E1559" i="7"/>
  <c r="O1559" i="7" s="1"/>
  <c r="E1559" i="6"/>
  <c r="U1558" i="7"/>
  <c r="T1558" i="7"/>
  <c r="S1558" i="7"/>
  <c r="R1558" i="7"/>
  <c r="F1871" i="5"/>
  <c r="E1872" i="5"/>
  <c r="H1871" i="5"/>
  <c r="G1871" i="5"/>
  <c r="E1891" i="4"/>
  <c r="C1892" i="4"/>
  <c r="F1880" i="3"/>
  <c r="H1879" i="3"/>
  <c r="I1879" i="3" s="1"/>
  <c r="G1881" i="3"/>
  <c r="G1560" i="4" l="1"/>
  <c r="H1560" i="4" s="1"/>
  <c r="E1560" i="7"/>
  <c r="O1560" i="7" s="1"/>
  <c r="E1560" i="6"/>
  <c r="R1559" i="7"/>
  <c r="U1559" i="7"/>
  <c r="T1559" i="7"/>
  <c r="S1559" i="7"/>
  <c r="W1558" i="7"/>
  <c r="V1558" i="7"/>
  <c r="E1873" i="5"/>
  <c r="H1872" i="5"/>
  <c r="F1872" i="5"/>
  <c r="G1872" i="5"/>
  <c r="E1892" i="4"/>
  <c r="C1893" i="4"/>
  <c r="G1882" i="3"/>
  <c r="H1880" i="3"/>
  <c r="I1880" i="3" s="1"/>
  <c r="F1881" i="3"/>
  <c r="G1561" i="4" l="1"/>
  <c r="H1561" i="4" s="1"/>
  <c r="E1561" i="7"/>
  <c r="O1561" i="7" s="1"/>
  <c r="E1561" i="6"/>
  <c r="W1559" i="7"/>
  <c r="V1559" i="7"/>
  <c r="R1560" i="7"/>
  <c r="S1560" i="7"/>
  <c r="T1560" i="7"/>
  <c r="U1560" i="7"/>
  <c r="H1873" i="5"/>
  <c r="G1873" i="5"/>
  <c r="F1873" i="5"/>
  <c r="E1874" i="5"/>
  <c r="E1893" i="4"/>
  <c r="C1894" i="4"/>
  <c r="F1882" i="3"/>
  <c r="H1881" i="3"/>
  <c r="I1881" i="3" s="1"/>
  <c r="G1883" i="3"/>
  <c r="T1561" i="7" l="1"/>
  <c r="R1561" i="7"/>
  <c r="U1561" i="7"/>
  <c r="S1561" i="7"/>
  <c r="G1562" i="4"/>
  <c r="H1562" i="4" s="1"/>
  <c r="E1562" i="7"/>
  <c r="O1562" i="7" s="1"/>
  <c r="E1562" i="6"/>
  <c r="V1560" i="7"/>
  <c r="W1560" i="7"/>
  <c r="F1874" i="5"/>
  <c r="H1874" i="5"/>
  <c r="G1874" i="5"/>
  <c r="E1875" i="5"/>
  <c r="E1894" i="4"/>
  <c r="C1895" i="4"/>
  <c r="G1884" i="3"/>
  <c r="F1883" i="3"/>
  <c r="H1882" i="3"/>
  <c r="I1882" i="3" s="1"/>
  <c r="S1562" i="7" l="1"/>
  <c r="T1562" i="7"/>
  <c r="R1562" i="7"/>
  <c r="U1562" i="7"/>
  <c r="G1563" i="4"/>
  <c r="H1563" i="4" s="1"/>
  <c r="E1563" i="7"/>
  <c r="O1563" i="7" s="1"/>
  <c r="E1563" i="6"/>
  <c r="W1561" i="7"/>
  <c r="V1561" i="7"/>
  <c r="E1876" i="5"/>
  <c r="H1875" i="5"/>
  <c r="F1875" i="5"/>
  <c r="G1875" i="5"/>
  <c r="E1895" i="4"/>
  <c r="C1896" i="4"/>
  <c r="H1883" i="3"/>
  <c r="I1883" i="3" s="1"/>
  <c r="F1884" i="3"/>
  <c r="G1885" i="3"/>
  <c r="V1562" i="7" l="1"/>
  <c r="G1564" i="4"/>
  <c r="H1564" i="4" s="1"/>
  <c r="E1564" i="7"/>
  <c r="O1564" i="7" s="1"/>
  <c r="E1564" i="6"/>
  <c r="U1563" i="7"/>
  <c r="T1563" i="7"/>
  <c r="S1563" i="7"/>
  <c r="R1563" i="7"/>
  <c r="W1562" i="7"/>
  <c r="H1876" i="5"/>
  <c r="G1876" i="5"/>
  <c r="E1877" i="5"/>
  <c r="F1876" i="5"/>
  <c r="E1896" i="4"/>
  <c r="C1897" i="4"/>
  <c r="G1886" i="3"/>
  <c r="F1885" i="3"/>
  <c r="H1884" i="3"/>
  <c r="I1884" i="3" s="1"/>
  <c r="W1563" i="7" l="1"/>
  <c r="V1563" i="7"/>
  <c r="U1564" i="7"/>
  <c r="T1564" i="7"/>
  <c r="S1564" i="7"/>
  <c r="R1564" i="7"/>
  <c r="G1565" i="4"/>
  <c r="H1565" i="4" s="1"/>
  <c r="E1565" i="7"/>
  <c r="O1565" i="7" s="1"/>
  <c r="E1565" i="6"/>
  <c r="F1877" i="5"/>
  <c r="E1878" i="5"/>
  <c r="H1877" i="5"/>
  <c r="G1877" i="5"/>
  <c r="E1897" i="4"/>
  <c r="C1898" i="4"/>
  <c r="H1885" i="3"/>
  <c r="I1885" i="3" s="1"/>
  <c r="F1886" i="3"/>
  <c r="G1887" i="3"/>
  <c r="G1566" i="4" l="1"/>
  <c r="H1566" i="4" s="1"/>
  <c r="E1566" i="7"/>
  <c r="O1566" i="7" s="1"/>
  <c r="E1566" i="6"/>
  <c r="U1565" i="7"/>
  <c r="T1565" i="7"/>
  <c r="S1565" i="7"/>
  <c r="R1565" i="7"/>
  <c r="W1564" i="7"/>
  <c r="V1564" i="7"/>
  <c r="E1879" i="5"/>
  <c r="H1878" i="5"/>
  <c r="F1878" i="5"/>
  <c r="G1878" i="5"/>
  <c r="E1898" i="4"/>
  <c r="C1899" i="4"/>
  <c r="G1888" i="3"/>
  <c r="F1887" i="3"/>
  <c r="H1886" i="3"/>
  <c r="I1886" i="3" s="1"/>
  <c r="G1567" i="4" l="1"/>
  <c r="H1567" i="4" s="1"/>
  <c r="E1567" i="7"/>
  <c r="O1567" i="7" s="1"/>
  <c r="E1567" i="6"/>
  <c r="W1565" i="7"/>
  <c r="V1565" i="7"/>
  <c r="U1566" i="7"/>
  <c r="S1566" i="7"/>
  <c r="R1566" i="7"/>
  <c r="T1566" i="7"/>
  <c r="H1879" i="5"/>
  <c r="G1879" i="5"/>
  <c r="F1879" i="5"/>
  <c r="E1880" i="5"/>
  <c r="E1899" i="4"/>
  <c r="C1900" i="4"/>
  <c r="H1887" i="3"/>
  <c r="I1887" i="3" s="1"/>
  <c r="F1888" i="3"/>
  <c r="G1889" i="3"/>
  <c r="G1568" i="4" l="1"/>
  <c r="H1568" i="4" s="1"/>
  <c r="E1568" i="7"/>
  <c r="O1568" i="7" s="1"/>
  <c r="E1568" i="6"/>
  <c r="U1567" i="7"/>
  <c r="T1567" i="7"/>
  <c r="R1567" i="7"/>
  <c r="S1567" i="7"/>
  <c r="W1566" i="7"/>
  <c r="V1566" i="7"/>
  <c r="F1880" i="5"/>
  <c r="H1880" i="5"/>
  <c r="G1880" i="5"/>
  <c r="E1881" i="5"/>
  <c r="E1900" i="4"/>
  <c r="C1901" i="4"/>
  <c r="G1890" i="3"/>
  <c r="F1889" i="3"/>
  <c r="H1888" i="3"/>
  <c r="I1888" i="3" s="1"/>
  <c r="G1569" i="4" l="1"/>
  <c r="H1569" i="4" s="1"/>
  <c r="E1569" i="7"/>
  <c r="O1569" i="7" s="1"/>
  <c r="E1569" i="6"/>
  <c r="T1568" i="7"/>
  <c r="S1568" i="7"/>
  <c r="U1568" i="7"/>
  <c r="R1568" i="7"/>
  <c r="W1567" i="7"/>
  <c r="V1567" i="7"/>
  <c r="E1882" i="5"/>
  <c r="H1881" i="5"/>
  <c r="F1881" i="5"/>
  <c r="G1881" i="5"/>
  <c r="E1901" i="4"/>
  <c r="C1902" i="4"/>
  <c r="F1890" i="3"/>
  <c r="H1889" i="3"/>
  <c r="I1889" i="3" s="1"/>
  <c r="G1891" i="3"/>
  <c r="W1568" i="7" l="1"/>
  <c r="V1568" i="7"/>
  <c r="U1569" i="7"/>
  <c r="R1569" i="7"/>
  <c r="S1569" i="7"/>
  <c r="T1569" i="7"/>
  <c r="G1570" i="4"/>
  <c r="H1570" i="4" s="1"/>
  <c r="E1570" i="7"/>
  <c r="O1570" i="7" s="1"/>
  <c r="E1570" i="6"/>
  <c r="H1882" i="5"/>
  <c r="G1882" i="5"/>
  <c r="E1883" i="5"/>
  <c r="F1882" i="5"/>
  <c r="E1902" i="4"/>
  <c r="C1903" i="4"/>
  <c r="G1892" i="3"/>
  <c r="H1890" i="3"/>
  <c r="I1890" i="3" s="1"/>
  <c r="F1891" i="3"/>
  <c r="V1569" i="7" l="1"/>
  <c r="W1569" i="7"/>
  <c r="G1571" i="4"/>
  <c r="H1571" i="4" s="1"/>
  <c r="E1571" i="7"/>
  <c r="O1571" i="7" s="1"/>
  <c r="E1571" i="6"/>
  <c r="U1570" i="7"/>
  <c r="T1570" i="7"/>
  <c r="S1570" i="7"/>
  <c r="R1570" i="7"/>
  <c r="F1883" i="5"/>
  <c r="E1884" i="5"/>
  <c r="H1883" i="5"/>
  <c r="G1883" i="5"/>
  <c r="E1903" i="4"/>
  <c r="C1904" i="4"/>
  <c r="F1892" i="3"/>
  <c r="H1891" i="3"/>
  <c r="I1891" i="3" s="1"/>
  <c r="G1893" i="3"/>
  <c r="G1572" i="4" l="1"/>
  <c r="H1572" i="4" s="1"/>
  <c r="E1572" i="7"/>
  <c r="O1572" i="7" s="1"/>
  <c r="E1572" i="6"/>
  <c r="U1571" i="7"/>
  <c r="T1571" i="7"/>
  <c r="S1571" i="7"/>
  <c r="R1571" i="7"/>
  <c r="W1570" i="7"/>
  <c r="V1570" i="7"/>
  <c r="E1885" i="5"/>
  <c r="H1884" i="5"/>
  <c r="F1884" i="5"/>
  <c r="G1884" i="5"/>
  <c r="E1904" i="4"/>
  <c r="C1905" i="4"/>
  <c r="G1894" i="3"/>
  <c r="H1892" i="3"/>
  <c r="I1892" i="3" s="1"/>
  <c r="F1893" i="3"/>
  <c r="W1571" i="7" l="1"/>
  <c r="V1571" i="7"/>
  <c r="T1572" i="7"/>
  <c r="U1572" i="7"/>
  <c r="S1572" i="7"/>
  <c r="R1572" i="7"/>
  <c r="G1573" i="4"/>
  <c r="H1573" i="4" s="1"/>
  <c r="E1573" i="7"/>
  <c r="O1573" i="7" s="1"/>
  <c r="E1573" i="6"/>
  <c r="H1885" i="5"/>
  <c r="G1885" i="5"/>
  <c r="F1885" i="5"/>
  <c r="E1886" i="5"/>
  <c r="E1905" i="4"/>
  <c r="C1906" i="4"/>
  <c r="F1894" i="3"/>
  <c r="H1893" i="3"/>
  <c r="I1893" i="3" s="1"/>
  <c r="G1895" i="3"/>
  <c r="G1574" i="4" l="1"/>
  <c r="H1574" i="4" s="1"/>
  <c r="E1574" i="7"/>
  <c r="O1574" i="7" s="1"/>
  <c r="E1574" i="6"/>
  <c r="T1573" i="7"/>
  <c r="R1573" i="7"/>
  <c r="U1573" i="7"/>
  <c r="S1573" i="7"/>
  <c r="V1572" i="7"/>
  <c r="W1572" i="7"/>
  <c r="F1886" i="5"/>
  <c r="H1886" i="5"/>
  <c r="G1886" i="5"/>
  <c r="E1887" i="5"/>
  <c r="E1906" i="4"/>
  <c r="C1907" i="4"/>
  <c r="G1896" i="3"/>
  <c r="F1895" i="3"/>
  <c r="H1894" i="3"/>
  <c r="I1894" i="3" s="1"/>
  <c r="W1573" i="7" l="1"/>
  <c r="V1573" i="7"/>
  <c r="T1574" i="7"/>
  <c r="U1574" i="7"/>
  <c r="S1574" i="7"/>
  <c r="R1574" i="7"/>
  <c r="G1575" i="4"/>
  <c r="H1575" i="4" s="1"/>
  <c r="E1575" i="7"/>
  <c r="O1575" i="7" s="1"/>
  <c r="E1575" i="6"/>
  <c r="E1888" i="5"/>
  <c r="H1887" i="5"/>
  <c r="F1887" i="5"/>
  <c r="G1887" i="5"/>
  <c r="E1907" i="4"/>
  <c r="C1908" i="4"/>
  <c r="H1895" i="3"/>
  <c r="I1895" i="3" s="1"/>
  <c r="F1896" i="3"/>
  <c r="G1897" i="3"/>
  <c r="G1576" i="4" l="1"/>
  <c r="H1576" i="4" s="1"/>
  <c r="E1576" i="7"/>
  <c r="O1576" i="7" s="1"/>
  <c r="E1576" i="6"/>
  <c r="U1575" i="7"/>
  <c r="T1575" i="7"/>
  <c r="R1575" i="7"/>
  <c r="S1575" i="7"/>
  <c r="W1574" i="7"/>
  <c r="V1574" i="7"/>
  <c r="H1888" i="5"/>
  <c r="G1888" i="5"/>
  <c r="E1889" i="5"/>
  <c r="F1888" i="5"/>
  <c r="E1908" i="4"/>
  <c r="C1909" i="4"/>
  <c r="G1898" i="3"/>
  <c r="F1897" i="3"/>
  <c r="H1896" i="3"/>
  <c r="I1896" i="3" s="1"/>
  <c r="V1575" i="7" l="1"/>
  <c r="W1575" i="7"/>
  <c r="U1576" i="7"/>
  <c r="T1576" i="7"/>
  <c r="S1576" i="7"/>
  <c r="R1576" i="7"/>
  <c r="G1577" i="4"/>
  <c r="H1577" i="4" s="1"/>
  <c r="E1577" i="7"/>
  <c r="O1577" i="7" s="1"/>
  <c r="E1577" i="6"/>
  <c r="F1889" i="5"/>
  <c r="E1890" i="5"/>
  <c r="H1889" i="5"/>
  <c r="G1889" i="5"/>
  <c r="E1909" i="4"/>
  <c r="C1910" i="4"/>
  <c r="H1897" i="3"/>
  <c r="I1897" i="3" s="1"/>
  <c r="F1898" i="3"/>
  <c r="G1899" i="3"/>
  <c r="S1577" i="7" l="1"/>
  <c r="R1577" i="7"/>
  <c r="U1577" i="7"/>
  <c r="T1577" i="7"/>
  <c r="G1578" i="4"/>
  <c r="H1578" i="4" s="1"/>
  <c r="E1578" i="7"/>
  <c r="O1578" i="7" s="1"/>
  <c r="E1578" i="6"/>
  <c r="W1576" i="7"/>
  <c r="V1576" i="7"/>
  <c r="E1891" i="5"/>
  <c r="H1890" i="5"/>
  <c r="F1890" i="5"/>
  <c r="G1890" i="5"/>
  <c r="E1910" i="4"/>
  <c r="C1911" i="4"/>
  <c r="G1900" i="3"/>
  <c r="F1899" i="3"/>
  <c r="H1898" i="3"/>
  <c r="I1898" i="3" s="1"/>
  <c r="T1578" i="7" l="1"/>
  <c r="U1578" i="7"/>
  <c r="S1578" i="7"/>
  <c r="R1578" i="7"/>
  <c r="G1579" i="4"/>
  <c r="H1579" i="4" s="1"/>
  <c r="E1579" i="7"/>
  <c r="O1579" i="7" s="1"/>
  <c r="E1579" i="6"/>
  <c r="W1577" i="7"/>
  <c r="V1577" i="7"/>
  <c r="H1891" i="5"/>
  <c r="G1891" i="5"/>
  <c r="F1891" i="5"/>
  <c r="E1892" i="5"/>
  <c r="E1911" i="4"/>
  <c r="C1912" i="4"/>
  <c r="H1899" i="3"/>
  <c r="I1899" i="3" s="1"/>
  <c r="F1900" i="3"/>
  <c r="G1901" i="3"/>
  <c r="G1580" i="4" l="1"/>
  <c r="H1580" i="4" s="1"/>
  <c r="E1580" i="7"/>
  <c r="O1580" i="7" s="1"/>
  <c r="E1580" i="6"/>
  <c r="U1579" i="7"/>
  <c r="T1579" i="7"/>
  <c r="S1579" i="7"/>
  <c r="R1579" i="7"/>
  <c r="V1578" i="7"/>
  <c r="W1578" i="7"/>
  <c r="F1892" i="5"/>
  <c r="H1892" i="5"/>
  <c r="G1892" i="5"/>
  <c r="E1893" i="5"/>
  <c r="E1912" i="4"/>
  <c r="C1913" i="4"/>
  <c r="G1902" i="3"/>
  <c r="F1901" i="3"/>
  <c r="H1900" i="3"/>
  <c r="I1900" i="3" s="1"/>
  <c r="U1580" i="7" l="1"/>
  <c r="T1580" i="7"/>
  <c r="S1580" i="7"/>
  <c r="R1580" i="7"/>
  <c r="G1581" i="4"/>
  <c r="H1581" i="4" s="1"/>
  <c r="E1581" i="7"/>
  <c r="O1581" i="7" s="1"/>
  <c r="E1581" i="6"/>
  <c r="V1579" i="7"/>
  <c r="W1579" i="7"/>
  <c r="E1894" i="5"/>
  <c r="H1893" i="5"/>
  <c r="G1893" i="5"/>
  <c r="F1893" i="5"/>
  <c r="E1913" i="4"/>
  <c r="C1914" i="4"/>
  <c r="F1902" i="3"/>
  <c r="H1901" i="3"/>
  <c r="I1901" i="3" s="1"/>
  <c r="G1903" i="3"/>
  <c r="U1581" i="7" l="1"/>
  <c r="R1581" i="7"/>
  <c r="S1581" i="7"/>
  <c r="T1581" i="7"/>
  <c r="W1580" i="7"/>
  <c r="V1580" i="7"/>
  <c r="G1582" i="4"/>
  <c r="H1582" i="4" s="1"/>
  <c r="E1582" i="7"/>
  <c r="O1582" i="7" s="1"/>
  <c r="E1582" i="6"/>
  <c r="H1894" i="5"/>
  <c r="G1894" i="5"/>
  <c r="E1895" i="5"/>
  <c r="F1894" i="5"/>
  <c r="E1914" i="4"/>
  <c r="C1915" i="4"/>
  <c r="G1904" i="3"/>
  <c r="H1902" i="3"/>
  <c r="I1902" i="3" s="1"/>
  <c r="F1903" i="3"/>
  <c r="G1583" i="4" l="1"/>
  <c r="H1583" i="4" s="1"/>
  <c r="E1583" i="7"/>
  <c r="O1583" i="7" s="1"/>
  <c r="E1583" i="6"/>
  <c r="R1582" i="7"/>
  <c r="U1582" i="7"/>
  <c r="T1582" i="7"/>
  <c r="S1582" i="7"/>
  <c r="W1581" i="7"/>
  <c r="V1581" i="7"/>
  <c r="F1895" i="5"/>
  <c r="E1896" i="5"/>
  <c r="H1895" i="5"/>
  <c r="G1895" i="5"/>
  <c r="E1915" i="4"/>
  <c r="C1916" i="4"/>
  <c r="F1904" i="3"/>
  <c r="H1903" i="3"/>
  <c r="I1903" i="3" s="1"/>
  <c r="G1905" i="3"/>
  <c r="U1583" i="7" l="1"/>
  <c r="T1583" i="7"/>
  <c r="S1583" i="7"/>
  <c r="R1583" i="7"/>
  <c r="G1584" i="4"/>
  <c r="H1584" i="4" s="1"/>
  <c r="E1584" i="7"/>
  <c r="O1584" i="7" s="1"/>
  <c r="E1584" i="6"/>
  <c r="W1582" i="7"/>
  <c r="V1582" i="7"/>
  <c r="E1897" i="5"/>
  <c r="H1896" i="5"/>
  <c r="G1896" i="5"/>
  <c r="F1896" i="5"/>
  <c r="E1916" i="4"/>
  <c r="C1917" i="4"/>
  <c r="G1906" i="3"/>
  <c r="H1904" i="3"/>
  <c r="I1904" i="3" s="1"/>
  <c r="F1905" i="3"/>
  <c r="G1585" i="4" l="1"/>
  <c r="H1585" i="4" s="1"/>
  <c r="E1585" i="7"/>
  <c r="O1585" i="7" s="1"/>
  <c r="E1585" i="6"/>
  <c r="T1584" i="7"/>
  <c r="U1584" i="7"/>
  <c r="R1584" i="7"/>
  <c r="S1584" i="7"/>
  <c r="W1583" i="7"/>
  <c r="V1583" i="7"/>
  <c r="H1897" i="5"/>
  <c r="G1897" i="5"/>
  <c r="E1898" i="5"/>
  <c r="F1897" i="5"/>
  <c r="E1917" i="4"/>
  <c r="C1918" i="4"/>
  <c r="F1906" i="3"/>
  <c r="H1905" i="3"/>
  <c r="I1905" i="3" s="1"/>
  <c r="G1907" i="3"/>
  <c r="G1586" i="4" l="1"/>
  <c r="H1586" i="4" s="1"/>
  <c r="E1586" i="7"/>
  <c r="O1586" i="7" s="1"/>
  <c r="E1586" i="6"/>
  <c r="W1584" i="7"/>
  <c r="V1584" i="7"/>
  <c r="S1585" i="7"/>
  <c r="U1585" i="7"/>
  <c r="T1585" i="7"/>
  <c r="R1585" i="7"/>
  <c r="F1898" i="5"/>
  <c r="G1898" i="5"/>
  <c r="E1899" i="5"/>
  <c r="H1898" i="5"/>
  <c r="E1918" i="4"/>
  <c r="C1919" i="4"/>
  <c r="G1908" i="3"/>
  <c r="F1907" i="3"/>
  <c r="H1906" i="3"/>
  <c r="I1906" i="3" s="1"/>
  <c r="G1587" i="4" l="1"/>
  <c r="H1587" i="4" s="1"/>
  <c r="E1587" i="7"/>
  <c r="O1587" i="7" s="1"/>
  <c r="E1587" i="6"/>
  <c r="T1586" i="7"/>
  <c r="S1586" i="7"/>
  <c r="U1586" i="7"/>
  <c r="R1586" i="7"/>
  <c r="W1585" i="7"/>
  <c r="V1585" i="7"/>
  <c r="E1900" i="5"/>
  <c r="H1899" i="5"/>
  <c r="G1899" i="5"/>
  <c r="F1899" i="5"/>
  <c r="E1919" i="4"/>
  <c r="C1920" i="4"/>
  <c r="H1907" i="3"/>
  <c r="I1907" i="3" s="1"/>
  <c r="F1908" i="3"/>
  <c r="G1909" i="3"/>
  <c r="G1588" i="4" l="1"/>
  <c r="H1588" i="4" s="1"/>
  <c r="E1588" i="7"/>
  <c r="O1588" i="7" s="1"/>
  <c r="E1588" i="6"/>
  <c r="W1586" i="7"/>
  <c r="V1586" i="7"/>
  <c r="U1587" i="7"/>
  <c r="R1587" i="7"/>
  <c r="S1587" i="7"/>
  <c r="T1587" i="7"/>
  <c r="H1900" i="5"/>
  <c r="G1900" i="5"/>
  <c r="F1900" i="5"/>
  <c r="E1901" i="5"/>
  <c r="E1920" i="4"/>
  <c r="C1921" i="4"/>
  <c r="G1910" i="3"/>
  <c r="F1909" i="3"/>
  <c r="H1908" i="3"/>
  <c r="I1908" i="3" s="1"/>
  <c r="G1589" i="4" l="1"/>
  <c r="H1589" i="4" s="1"/>
  <c r="E1589" i="7"/>
  <c r="O1589" i="7" s="1"/>
  <c r="E1589" i="6"/>
  <c r="W1587" i="7"/>
  <c r="V1587" i="7"/>
  <c r="U1588" i="7"/>
  <c r="T1588" i="7"/>
  <c r="S1588" i="7"/>
  <c r="R1588" i="7"/>
  <c r="F1901" i="5"/>
  <c r="E1902" i="5"/>
  <c r="H1901" i="5"/>
  <c r="G1901" i="5"/>
  <c r="E1921" i="4"/>
  <c r="C1922" i="4"/>
  <c r="H1909" i="3"/>
  <c r="I1909" i="3" s="1"/>
  <c r="F1910" i="3"/>
  <c r="G1911" i="3"/>
  <c r="G1590" i="4" l="1"/>
  <c r="H1590" i="4" s="1"/>
  <c r="E1590" i="7"/>
  <c r="O1590" i="7" s="1"/>
  <c r="E1590" i="6"/>
  <c r="U1589" i="7"/>
  <c r="T1589" i="7"/>
  <c r="S1589" i="7"/>
  <c r="R1589" i="7"/>
  <c r="V1588" i="7"/>
  <c r="W1588" i="7"/>
  <c r="E1903" i="5"/>
  <c r="H1902" i="5"/>
  <c r="G1902" i="5"/>
  <c r="F1902" i="5"/>
  <c r="E1922" i="4"/>
  <c r="C1923" i="4"/>
  <c r="G1912" i="3"/>
  <c r="F1911" i="3"/>
  <c r="H1910" i="3"/>
  <c r="I1910" i="3" s="1"/>
  <c r="T1590" i="7" l="1"/>
  <c r="R1590" i="7"/>
  <c r="U1590" i="7"/>
  <c r="S1590" i="7"/>
  <c r="G1591" i="4"/>
  <c r="H1591" i="4" s="1"/>
  <c r="E1591" i="7"/>
  <c r="O1591" i="7" s="1"/>
  <c r="E1591" i="6"/>
  <c r="W1589" i="7"/>
  <c r="V1589" i="7"/>
  <c r="H1903" i="5"/>
  <c r="G1903" i="5"/>
  <c r="E1904" i="5"/>
  <c r="F1903" i="5"/>
  <c r="E1923" i="4"/>
  <c r="C1924" i="4"/>
  <c r="H1911" i="3"/>
  <c r="I1911" i="3" s="1"/>
  <c r="F1912" i="3"/>
  <c r="G1913" i="3"/>
  <c r="W1590" i="7" l="1"/>
  <c r="V1590" i="7"/>
  <c r="S1591" i="7"/>
  <c r="U1591" i="7"/>
  <c r="T1591" i="7"/>
  <c r="R1591" i="7"/>
  <c r="G1592" i="4"/>
  <c r="H1592" i="4" s="1"/>
  <c r="E1592" i="7"/>
  <c r="O1592" i="7" s="1"/>
  <c r="E1592" i="6"/>
  <c r="F1904" i="5"/>
  <c r="E1905" i="5"/>
  <c r="H1904" i="5"/>
  <c r="G1904" i="5"/>
  <c r="E1924" i="4"/>
  <c r="C1925" i="4"/>
  <c r="G1914" i="3"/>
  <c r="F1913" i="3"/>
  <c r="H1912" i="3"/>
  <c r="I1912" i="3" s="1"/>
  <c r="T1592" i="7" l="1"/>
  <c r="S1592" i="7"/>
  <c r="U1592" i="7"/>
  <c r="R1592" i="7"/>
  <c r="G1593" i="4"/>
  <c r="H1593" i="4" s="1"/>
  <c r="E1593" i="7"/>
  <c r="O1593" i="7" s="1"/>
  <c r="E1593" i="6"/>
  <c r="W1591" i="7"/>
  <c r="V1591" i="7"/>
  <c r="E1906" i="5"/>
  <c r="H1905" i="5"/>
  <c r="G1905" i="5"/>
  <c r="F1905" i="5"/>
  <c r="E1925" i="4"/>
  <c r="C1926" i="4"/>
  <c r="F1914" i="3"/>
  <c r="H1913" i="3"/>
  <c r="I1913" i="3" s="1"/>
  <c r="G1915" i="3"/>
  <c r="G1594" i="4" l="1"/>
  <c r="H1594" i="4" s="1"/>
  <c r="E1594" i="7"/>
  <c r="O1594" i="7" s="1"/>
  <c r="E1594" i="6"/>
  <c r="U1593" i="7"/>
  <c r="R1593" i="7"/>
  <c r="S1593" i="7"/>
  <c r="T1593" i="7"/>
  <c r="V1592" i="7"/>
  <c r="W1592" i="7"/>
  <c r="H1906" i="5"/>
  <c r="G1906" i="5"/>
  <c r="E1907" i="5"/>
  <c r="F1906" i="5"/>
  <c r="E1926" i="4"/>
  <c r="C1927" i="4"/>
  <c r="G1916" i="3"/>
  <c r="H1914" i="3"/>
  <c r="I1914" i="3" s="1"/>
  <c r="F1915" i="3"/>
  <c r="G1595" i="4" l="1"/>
  <c r="H1595" i="4" s="1"/>
  <c r="E1595" i="7"/>
  <c r="O1595" i="7" s="1"/>
  <c r="E1595" i="6"/>
  <c r="W1593" i="7"/>
  <c r="V1593" i="7"/>
  <c r="R1594" i="7"/>
  <c r="U1594" i="7"/>
  <c r="T1594" i="7"/>
  <c r="S1594" i="7"/>
  <c r="F1907" i="5"/>
  <c r="E1908" i="5"/>
  <c r="G1907" i="5"/>
  <c r="H1907" i="5"/>
  <c r="E1927" i="4"/>
  <c r="C1928" i="4"/>
  <c r="F1916" i="3"/>
  <c r="H1915" i="3"/>
  <c r="I1915" i="3" s="1"/>
  <c r="G1917" i="3"/>
  <c r="V1594" i="7" l="1"/>
  <c r="W1594" i="7"/>
  <c r="R1595" i="7"/>
  <c r="U1595" i="7"/>
  <c r="T1595" i="7"/>
  <c r="S1595" i="7"/>
  <c r="G1596" i="4"/>
  <c r="H1596" i="4" s="1"/>
  <c r="E1596" i="7"/>
  <c r="O1596" i="7" s="1"/>
  <c r="E1596" i="6"/>
  <c r="E1909" i="5"/>
  <c r="H1908" i="5"/>
  <c r="G1908" i="5"/>
  <c r="F1908" i="5"/>
  <c r="E1928" i="4"/>
  <c r="C1929" i="4"/>
  <c r="G1918" i="3"/>
  <c r="H1916" i="3"/>
  <c r="I1916" i="3" s="1"/>
  <c r="F1917" i="3"/>
  <c r="G1597" i="4" l="1"/>
  <c r="H1597" i="4" s="1"/>
  <c r="E1597" i="7"/>
  <c r="O1597" i="7" s="1"/>
  <c r="E1597" i="6"/>
  <c r="T1596" i="7"/>
  <c r="R1596" i="7"/>
  <c r="U1596" i="7"/>
  <c r="S1596" i="7"/>
  <c r="W1595" i="7"/>
  <c r="V1595" i="7"/>
  <c r="H1909" i="5"/>
  <c r="G1909" i="5"/>
  <c r="E1910" i="5"/>
  <c r="F1909" i="5"/>
  <c r="E1929" i="4"/>
  <c r="C1930" i="4"/>
  <c r="F1918" i="3"/>
  <c r="H1917" i="3"/>
  <c r="I1917" i="3" s="1"/>
  <c r="G1919" i="3"/>
  <c r="S1597" i="7" l="1"/>
  <c r="U1597" i="7"/>
  <c r="T1597" i="7"/>
  <c r="R1597" i="7"/>
  <c r="G1598" i="4"/>
  <c r="H1598" i="4" s="1"/>
  <c r="E1598" i="7"/>
  <c r="O1598" i="7" s="1"/>
  <c r="E1598" i="6"/>
  <c r="W1596" i="7"/>
  <c r="V1596" i="7"/>
  <c r="F1910" i="5"/>
  <c r="E1911" i="5"/>
  <c r="H1910" i="5"/>
  <c r="G1910" i="5"/>
  <c r="E1930" i="4"/>
  <c r="C1931" i="4"/>
  <c r="G1920" i="3"/>
  <c r="F1919" i="3"/>
  <c r="H1918" i="3"/>
  <c r="I1918" i="3" s="1"/>
  <c r="G1599" i="4" l="1"/>
  <c r="H1599" i="4" s="1"/>
  <c r="E1599" i="7"/>
  <c r="O1599" i="7" s="1"/>
  <c r="E1599" i="6"/>
  <c r="U1598" i="7"/>
  <c r="T1598" i="7"/>
  <c r="S1598" i="7"/>
  <c r="R1598" i="7"/>
  <c r="W1597" i="7"/>
  <c r="V1597" i="7"/>
  <c r="E1912" i="5"/>
  <c r="H1911" i="5"/>
  <c r="G1911" i="5"/>
  <c r="F1911" i="5"/>
  <c r="E1931" i="4"/>
  <c r="C1932" i="4"/>
  <c r="H1919" i="3"/>
  <c r="I1919" i="3" s="1"/>
  <c r="F1920" i="3"/>
  <c r="G1921" i="3"/>
  <c r="G1600" i="4" l="1"/>
  <c r="H1600" i="4" s="1"/>
  <c r="E1600" i="7"/>
  <c r="O1600" i="7" s="1"/>
  <c r="E1600" i="6"/>
  <c r="U1599" i="7"/>
  <c r="T1599" i="7"/>
  <c r="R1599" i="7"/>
  <c r="S1599" i="7"/>
  <c r="W1598" i="7"/>
  <c r="V1598" i="7"/>
  <c r="H1912" i="5"/>
  <c r="G1912" i="5"/>
  <c r="E1913" i="5"/>
  <c r="F1912" i="5"/>
  <c r="E1932" i="4"/>
  <c r="C1933" i="4"/>
  <c r="G1922" i="3"/>
  <c r="F1921" i="3"/>
  <c r="H1920" i="3"/>
  <c r="I1920" i="3" s="1"/>
  <c r="G1601" i="4" l="1"/>
  <c r="H1601" i="4" s="1"/>
  <c r="E1601" i="7"/>
  <c r="O1601" i="7" s="1"/>
  <c r="E1601" i="6"/>
  <c r="W1599" i="7"/>
  <c r="V1599" i="7"/>
  <c r="T1600" i="7"/>
  <c r="S1600" i="7"/>
  <c r="R1600" i="7"/>
  <c r="U1600" i="7"/>
  <c r="F1913" i="5"/>
  <c r="E1914" i="5"/>
  <c r="H1913" i="5"/>
  <c r="G1913" i="5"/>
  <c r="E1933" i="4"/>
  <c r="C1934" i="4"/>
  <c r="H1921" i="3"/>
  <c r="I1921" i="3" s="1"/>
  <c r="F1922" i="3"/>
  <c r="G1923" i="3"/>
  <c r="G1602" i="4" l="1"/>
  <c r="H1602" i="4" s="1"/>
  <c r="E1602" i="7"/>
  <c r="O1602" i="7" s="1"/>
  <c r="E1602" i="6"/>
  <c r="R1601" i="7"/>
  <c r="U1601" i="7"/>
  <c r="T1601" i="7"/>
  <c r="S1601" i="7"/>
  <c r="W1600" i="7"/>
  <c r="V1600" i="7"/>
  <c r="E1915" i="5"/>
  <c r="H1914" i="5"/>
  <c r="G1914" i="5"/>
  <c r="F1914" i="5"/>
  <c r="E1934" i="4"/>
  <c r="C1935" i="4"/>
  <c r="G1924" i="3"/>
  <c r="F1923" i="3"/>
  <c r="H1922" i="3"/>
  <c r="I1922" i="3" s="1"/>
  <c r="T1602" i="7" l="1"/>
  <c r="U1602" i="7"/>
  <c r="S1602" i="7"/>
  <c r="R1602" i="7"/>
  <c r="G1603" i="4"/>
  <c r="H1603" i="4" s="1"/>
  <c r="E1603" i="7"/>
  <c r="O1603" i="7" s="1"/>
  <c r="E1603" i="6"/>
  <c r="W1601" i="7"/>
  <c r="V1601" i="7"/>
  <c r="H1915" i="5"/>
  <c r="G1915" i="5"/>
  <c r="E1916" i="5"/>
  <c r="F1915" i="5"/>
  <c r="E1935" i="4"/>
  <c r="C1936" i="4"/>
  <c r="H1923" i="3"/>
  <c r="I1923" i="3" s="1"/>
  <c r="F1924" i="3"/>
  <c r="G1925" i="3"/>
  <c r="G1604" i="4" l="1"/>
  <c r="H1604" i="4" s="1"/>
  <c r="E1604" i="7"/>
  <c r="O1604" i="7" s="1"/>
  <c r="E1604" i="6"/>
  <c r="S1603" i="7"/>
  <c r="U1603" i="7"/>
  <c r="T1603" i="7"/>
  <c r="R1603" i="7"/>
  <c r="W1602" i="7"/>
  <c r="V1602" i="7"/>
  <c r="F1916" i="5"/>
  <c r="E1917" i="5"/>
  <c r="H1916" i="5"/>
  <c r="G1916" i="5"/>
  <c r="E1936" i="4"/>
  <c r="C1937" i="4"/>
  <c r="G1926" i="3"/>
  <c r="F1925" i="3"/>
  <c r="H1924" i="3"/>
  <c r="I1924" i="3" s="1"/>
  <c r="U1604" i="7" l="1"/>
  <c r="T1604" i="7"/>
  <c r="S1604" i="7"/>
  <c r="R1604" i="7"/>
  <c r="G1605" i="4"/>
  <c r="H1605" i="4" s="1"/>
  <c r="E1605" i="7"/>
  <c r="O1605" i="7" s="1"/>
  <c r="E1605" i="6"/>
  <c r="W1603" i="7"/>
  <c r="V1603" i="7"/>
  <c r="E1918" i="5"/>
  <c r="H1917" i="5"/>
  <c r="G1917" i="5"/>
  <c r="F1917" i="5"/>
  <c r="E1937" i="4"/>
  <c r="C1938" i="4"/>
  <c r="F1926" i="3"/>
  <c r="H1925" i="3"/>
  <c r="I1925" i="3" s="1"/>
  <c r="G1927" i="3"/>
  <c r="U1605" i="7" l="1"/>
  <c r="T1605" i="7"/>
  <c r="R1605" i="7"/>
  <c r="S1605" i="7"/>
  <c r="G1606" i="4"/>
  <c r="H1606" i="4" s="1"/>
  <c r="E1606" i="7"/>
  <c r="O1606" i="7" s="1"/>
  <c r="E1606" i="6"/>
  <c r="V1604" i="7"/>
  <c r="W1604" i="7"/>
  <c r="H1918" i="5"/>
  <c r="G1918" i="5"/>
  <c r="E1919" i="5"/>
  <c r="F1918" i="5"/>
  <c r="E1938" i="4"/>
  <c r="C1939" i="4"/>
  <c r="G1928" i="3"/>
  <c r="H1926" i="3"/>
  <c r="I1926" i="3" s="1"/>
  <c r="F1927" i="3"/>
  <c r="G1607" i="4" l="1"/>
  <c r="H1607" i="4" s="1"/>
  <c r="E1607" i="7"/>
  <c r="O1607" i="7" s="1"/>
  <c r="E1607" i="6"/>
  <c r="U1606" i="7"/>
  <c r="T1606" i="7"/>
  <c r="S1606" i="7"/>
  <c r="R1606" i="7"/>
  <c r="W1605" i="7"/>
  <c r="V1605" i="7"/>
  <c r="F1919" i="5"/>
  <c r="H1919" i="5"/>
  <c r="G1919" i="5"/>
  <c r="E1920" i="5"/>
  <c r="E1939" i="4"/>
  <c r="C1940" i="4"/>
  <c r="F1928" i="3"/>
  <c r="H1927" i="3"/>
  <c r="I1927" i="3" s="1"/>
  <c r="G1929" i="3"/>
  <c r="V1606" i="7" l="1"/>
  <c r="W1606" i="7"/>
  <c r="U1607" i="7"/>
  <c r="T1607" i="7"/>
  <c r="S1607" i="7"/>
  <c r="R1607" i="7"/>
  <c r="G1608" i="4"/>
  <c r="H1608" i="4" s="1"/>
  <c r="E1608" i="7"/>
  <c r="O1608" i="7" s="1"/>
  <c r="E1608" i="6"/>
  <c r="E1921" i="5"/>
  <c r="H1920" i="5"/>
  <c r="G1920" i="5"/>
  <c r="F1920" i="5"/>
  <c r="E1940" i="4"/>
  <c r="C1941" i="4"/>
  <c r="G1930" i="3"/>
  <c r="H1928" i="3"/>
  <c r="I1928" i="3" s="1"/>
  <c r="F1929" i="3"/>
  <c r="G1609" i="4" l="1"/>
  <c r="H1609" i="4" s="1"/>
  <c r="E1609" i="7"/>
  <c r="O1609" i="7" s="1"/>
  <c r="E1609" i="6"/>
  <c r="T1608" i="7"/>
  <c r="R1608" i="7"/>
  <c r="U1608" i="7"/>
  <c r="S1608" i="7"/>
  <c r="W1607" i="7"/>
  <c r="V1607" i="7"/>
  <c r="H1921" i="5"/>
  <c r="G1921" i="5"/>
  <c r="E1922" i="5"/>
  <c r="F1921" i="5"/>
  <c r="E1941" i="4"/>
  <c r="C1942" i="4"/>
  <c r="F1930" i="3"/>
  <c r="H1929" i="3"/>
  <c r="I1929" i="3" s="1"/>
  <c r="G1931" i="3"/>
  <c r="G1610" i="4" l="1"/>
  <c r="H1610" i="4" s="1"/>
  <c r="E1610" i="7"/>
  <c r="O1610" i="7" s="1"/>
  <c r="E1610" i="6"/>
  <c r="S1609" i="7"/>
  <c r="U1609" i="7"/>
  <c r="T1609" i="7"/>
  <c r="R1609" i="7"/>
  <c r="V1608" i="7"/>
  <c r="W1608" i="7"/>
  <c r="F1922" i="5"/>
  <c r="E1923" i="5"/>
  <c r="H1922" i="5"/>
  <c r="G1922" i="5"/>
  <c r="E1942" i="4"/>
  <c r="C1943" i="4"/>
  <c r="G1932" i="3"/>
  <c r="H1930" i="3"/>
  <c r="I1930" i="3" s="1"/>
  <c r="F1931" i="3"/>
  <c r="G1611" i="4" l="1"/>
  <c r="H1611" i="4" s="1"/>
  <c r="E1611" i="7"/>
  <c r="O1611" i="7" s="1"/>
  <c r="E1611" i="6"/>
  <c r="W1609" i="7"/>
  <c r="V1609" i="7"/>
  <c r="U1610" i="7"/>
  <c r="T1610" i="7"/>
  <c r="S1610" i="7"/>
  <c r="R1610" i="7"/>
  <c r="E1924" i="5"/>
  <c r="H1923" i="5"/>
  <c r="G1923" i="5"/>
  <c r="F1923" i="5"/>
  <c r="E1943" i="4"/>
  <c r="C1944" i="4"/>
  <c r="F1932" i="3"/>
  <c r="H1931" i="3"/>
  <c r="I1931" i="3" s="1"/>
  <c r="G1933" i="3"/>
  <c r="U1611" i="7" l="1"/>
  <c r="T1611" i="7"/>
  <c r="R1611" i="7"/>
  <c r="S1611" i="7"/>
  <c r="G1612" i="4"/>
  <c r="H1612" i="4" s="1"/>
  <c r="E1612" i="7"/>
  <c r="O1612" i="7" s="1"/>
  <c r="E1612" i="6"/>
  <c r="W1610" i="7"/>
  <c r="V1610" i="7"/>
  <c r="H1924" i="5"/>
  <c r="G1924" i="5"/>
  <c r="E1925" i="5"/>
  <c r="F1924" i="5"/>
  <c r="E1944" i="4"/>
  <c r="C1945" i="4"/>
  <c r="G1934" i="3"/>
  <c r="H1932" i="3"/>
  <c r="I1932" i="3" s="1"/>
  <c r="F1933" i="3"/>
  <c r="G1613" i="4" l="1"/>
  <c r="H1613" i="4" s="1"/>
  <c r="E1613" i="7"/>
  <c r="O1613" i="7" s="1"/>
  <c r="E1613" i="6"/>
  <c r="S1612" i="7"/>
  <c r="R1612" i="7"/>
  <c r="U1612" i="7"/>
  <c r="T1612" i="7"/>
  <c r="W1611" i="7"/>
  <c r="V1611" i="7"/>
  <c r="F1925" i="5"/>
  <c r="E1926" i="5"/>
  <c r="H1925" i="5"/>
  <c r="G1925" i="5"/>
  <c r="E1945" i="4"/>
  <c r="C1946" i="4"/>
  <c r="F1934" i="3"/>
  <c r="H1933" i="3"/>
  <c r="I1933" i="3" s="1"/>
  <c r="G1935" i="3"/>
  <c r="W1612" i="7" l="1"/>
  <c r="V1612" i="7"/>
  <c r="R1613" i="7"/>
  <c r="U1613" i="7"/>
  <c r="T1613" i="7"/>
  <c r="S1613" i="7"/>
  <c r="G1614" i="4"/>
  <c r="H1614" i="4" s="1"/>
  <c r="E1614" i="7"/>
  <c r="O1614" i="7" s="1"/>
  <c r="E1614" i="6"/>
  <c r="E1927" i="5"/>
  <c r="H1926" i="5"/>
  <c r="G1926" i="5"/>
  <c r="F1926" i="5"/>
  <c r="E1946" i="4"/>
  <c r="C1947" i="4"/>
  <c r="G1936" i="3"/>
  <c r="F1935" i="3"/>
  <c r="H1934" i="3"/>
  <c r="I1934" i="3" s="1"/>
  <c r="G1615" i="4" l="1"/>
  <c r="H1615" i="4" s="1"/>
  <c r="E1615" i="7"/>
  <c r="O1615" i="7" s="1"/>
  <c r="E1615" i="6"/>
  <c r="T1614" i="7"/>
  <c r="R1614" i="7"/>
  <c r="U1614" i="7"/>
  <c r="S1614" i="7"/>
  <c r="W1613" i="7"/>
  <c r="V1613" i="7"/>
  <c r="H1927" i="5"/>
  <c r="G1927" i="5"/>
  <c r="F1927" i="5"/>
  <c r="E1928" i="5"/>
  <c r="E1947" i="4"/>
  <c r="C1948" i="4"/>
  <c r="H1935" i="3"/>
  <c r="I1935" i="3" s="1"/>
  <c r="F1936" i="3"/>
  <c r="G1937" i="3"/>
  <c r="S1615" i="7" l="1"/>
  <c r="T1615" i="7"/>
  <c r="R1615" i="7"/>
  <c r="U1615" i="7"/>
  <c r="G1616" i="4"/>
  <c r="H1616" i="4" s="1"/>
  <c r="E1616" i="7"/>
  <c r="O1616" i="7" s="1"/>
  <c r="E1616" i="6"/>
  <c r="W1614" i="7"/>
  <c r="V1614" i="7"/>
  <c r="F1928" i="5"/>
  <c r="H1928" i="5"/>
  <c r="G1928" i="5"/>
  <c r="E1929" i="5"/>
  <c r="E1948" i="4"/>
  <c r="C1949" i="4"/>
  <c r="G1938" i="3"/>
  <c r="H1936" i="3"/>
  <c r="I1936" i="3" s="1"/>
  <c r="F1937" i="3"/>
  <c r="U1616" i="7" l="1"/>
  <c r="T1616" i="7"/>
  <c r="S1616" i="7"/>
  <c r="R1616" i="7"/>
  <c r="G1617" i="4"/>
  <c r="H1617" i="4" s="1"/>
  <c r="E1617" i="7"/>
  <c r="O1617" i="7" s="1"/>
  <c r="E1617" i="6"/>
  <c r="W1615" i="7"/>
  <c r="V1615" i="7"/>
  <c r="E1930" i="5"/>
  <c r="H1929" i="5"/>
  <c r="G1929" i="5"/>
  <c r="F1929" i="5"/>
  <c r="E1949" i="4"/>
  <c r="C1950" i="4"/>
  <c r="F1938" i="3"/>
  <c r="H1937" i="3"/>
  <c r="I1937" i="3" s="1"/>
  <c r="G1939" i="3"/>
  <c r="U1617" i="7" l="1"/>
  <c r="R1617" i="7"/>
  <c r="S1617" i="7"/>
  <c r="T1617" i="7"/>
  <c r="G1618" i="4"/>
  <c r="H1618" i="4" s="1"/>
  <c r="E1618" i="7"/>
  <c r="O1618" i="7" s="1"/>
  <c r="E1618" i="6"/>
  <c r="W1616" i="7"/>
  <c r="V1616" i="7"/>
  <c r="H1930" i="5"/>
  <c r="G1930" i="5"/>
  <c r="E1931" i="5"/>
  <c r="F1930" i="5"/>
  <c r="E1950" i="4"/>
  <c r="C1951" i="4"/>
  <c r="G1940" i="3"/>
  <c r="F1939" i="3"/>
  <c r="H1938" i="3"/>
  <c r="I1938" i="3" s="1"/>
  <c r="V1617" i="7" l="1"/>
  <c r="W1617" i="7"/>
  <c r="G1619" i="4"/>
  <c r="H1619" i="4" s="1"/>
  <c r="E1619" i="7"/>
  <c r="O1619" i="7" s="1"/>
  <c r="E1619" i="6"/>
  <c r="U1618" i="7"/>
  <c r="T1618" i="7"/>
  <c r="S1618" i="7"/>
  <c r="R1618" i="7"/>
  <c r="F1931" i="5"/>
  <c r="E1932" i="5"/>
  <c r="H1931" i="5"/>
  <c r="G1931" i="5"/>
  <c r="E1951" i="4"/>
  <c r="C1952" i="4"/>
  <c r="H1939" i="3"/>
  <c r="I1939" i="3" s="1"/>
  <c r="F1940" i="3"/>
  <c r="G1941" i="3"/>
  <c r="G1620" i="4" l="1"/>
  <c r="H1620" i="4" s="1"/>
  <c r="E1620" i="7"/>
  <c r="O1620" i="7" s="1"/>
  <c r="E1620" i="6"/>
  <c r="U1619" i="7"/>
  <c r="T1619" i="7"/>
  <c r="S1619" i="7"/>
  <c r="R1619" i="7"/>
  <c r="W1618" i="7"/>
  <c r="V1618" i="7"/>
  <c r="E1933" i="5"/>
  <c r="H1932" i="5"/>
  <c r="G1932" i="5"/>
  <c r="F1932" i="5"/>
  <c r="E1952" i="4"/>
  <c r="C1953" i="4"/>
  <c r="G1942" i="3"/>
  <c r="F1941" i="3"/>
  <c r="H1940" i="3"/>
  <c r="I1940" i="3" s="1"/>
  <c r="G1621" i="4" l="1"/>
  <c r="H1621" i="4" s="1"/>
  <c r="E1621" i="7"/>
  <c r="O1621" i="7" s="1"/>
  <c r="E1621" i="6"/>
  <c r="R1620" i="7"/>
  <c r="T1620" i="7"/>
  <c r="S1620" i="7"/>
  <c r="V1620" i="7" s="1"/>
  <c r="U1620" i="7"/>
  <c r="W1619" i="7"/>
  <c r="V1619" i="7"/>
  <c r="H1933" i="5"/>
  <c r="G1933" i="5"/>
  <c r="E1934" i="5"/>
  <c r="F1933" i="5"/>
  <c r="E1953" i="4"/>
  <c r="C1954" i="4"/>
  <c r="H1941" i="3"/>
  <c r="I1941" i="3" s="1"/>
  <c r="F1942" i="3"/>
  <c r="G1943" i="3"/>
  <c r="W1620" i="7" l="1"/>
  <c r="U1621" i="7"/>
  <c r="T1621" i="7"/>
  <c r="S1621" i="7"/>
  <c r="R1621" i="7"/>
  <c r="G1622" i="4"/>
  <c r="H1622" i="4" s="1"/>
  <c r="E1622" i="7"/>
  <c r="O1622" i="7" s="1"/>
  <c r="E1622" i="6"/>
  <c r="F1934" i="5"/>
  <c r="G1934" i="5"/>
  <c r="E1935" i="5"/>
  <c r="H1934" i="5"/>
  <c r="E1954" i="4"/>
  <c r="C1955" i="4"/>
  <c r="G1944" i="3"/>
  <c r="F1943" i="3"/>
  <c r="H1942" i="3"/>
  <c r="I1942" i="3" s="1"/>
  <c r="G1623" i="4" l="1"/>
  <c r="H1623" i="4" s="1"/>
  <c r="E1623" i="7"/>
  <c r="O1623" i="7" s="1"/>
  <c r="E1623" i="6"/>
  <c r="U1622" i="7"/>
  <c r="T1622" i="7"/>
  <c r="S1622" i="7"/>
  <c r="R1622" i="7"/>
  <c r="W1621" i="7"/>
  <c r="V1621" i="7"/>
  <c r="E1936" i="5"/>
  <c r="H1935" i="5"/>
  <c r="G1935" i="5"/>
  <c r="F1935" i="5"/>
  <c r="E1955" i="4"/>
  <c r="C1956" i="4"/>
  <c r="H1943" i="3"/>
  <c r="I1943" i="3" s="1"/>
  <c r="F1944" i="3"/>
  <c r="G1945" i="3"/>
  <c r="G1624" i="4" l="1"/>
  <c r="H1624" i="4" s="1"/>
  <c r="E1624" i="7"/>
  <c r="O1624" i="7" s="1"/>
  <c r="E1624" i="6"/>
  <c r="W1622" i="7"/>
  <c r="V1622" i="7"/>
  <c r="U1623" i="7"/>
  <c r="T1623" i="7"/>
  <c r="R1623" i="7"/>
  <c r="S1623" i="7"/>
  <c r="H1936" i="5"/>
  <c r="G1936" i="5"/>
  <c r="F1936" i="5"/>
  <c r="E1937" i="5"/>
  <c r="E1956" i="4"/>
  <c r="C1957" i="4"/>
  <c r="G1946" i="3"/>
  <c r="F1945" i="3"/>
  <c r="H1944" i="3"/>
  <c r="I1944" i="3" s="1"/>
  <c r="G1625" i="4" l="1"/>
  <c r="H1625" i="4" s="1"/>
  <c r="E1625" i="7"/>
  <c r="O1625" i="7" s="1"/>
  <c r="E1625" i="6"/>
  <c r="W1623" i="7"/>
  <c r="V1623" i="7"/>
  <c r="U1624" i="7"/>
  <c r="T1624" i="7"/>
  <c r="S1624" i="7"/>
  <c r="R1624" i="7"/>
  <c r="F1937" i="5"/>
  <c r="E1938" i="5"/>
  <c r="H1937" i="5"/>
  <c r="G1937" i="5"/>
  <c r="E1957" i="4"/>
  <c r="C1958" i="4"/>
  <c r="H1945" i="3"/>
  <c r="I1945" i="3" s="1"/>
  <c r="F1946" i="3"/>
  <c r="G1947" i="3"/>
  <c r="G1626" i="4" l="1"/>
  <c r="H1626" i="4" s="1"/>
  <c r="E1626" i="7"/>
  <c r="O1626" i="7" s="1"/>
  <c r="E1626" i="6"/>
  <c r="U1625" i="7"/>
  <c r="T1625" i="7"/>
  <c r="S1625" i="7"/>
  <c r="R1625" i="7"/>
  <c r="W1624" i="7"/>
  <c r="V1624" i="7"/>
  <c r="E1939" i="5"/>
  <c r="H1938" i="5"/>
  <c r="G1938" i="5"/>
  <c r="F1938" i="5"/>
  <c r="E1958" i="4"/>
  <c r="C1959" i="4"/>
  <c r="G1948" i="3"/>
  <c r="F1947" i="3"/>
  <c r="H1946" i="3"/>
  <c r="I1946" i="3" s="1"/>
  <c r="R1626" i="7" l="1"/>
  <c r="T1626" i="7"/>
  <c r="U1626" i="7"/>
  <c r="S1626" i="7"/>
  <c r="G1627" i="4"/>
  <c r="H1627" i="4" s="1"/>
  <c r="E1627" i="7"/>
  <c r="O1627" i="7" s="1"/>
  <c r="E1627" i="6"/>
  <c r="W1625" i="7"/>
  <c r="V1625" i="7"/>
  <c r="H1939" i="5"/>
  <c r="G1939" i="5"/>
  <c r="E1940" i="5"/>
  <c r="F1939" i="5"/>
  <c r="E1959" i="4"/>
  <c r="C1960" i="4"/>
  <c r="F1948" i="3"/>
  <c r="H1947" i="3"/>
  <c r="I1947" i="3" s="1"/>
  <c r="G1949" i="3"/>
  <c r="U1627" i="7" l="1"/>
  <c r="T1627" i="7"/>
  <c r="S1627" i="7"/>
  <c r="R1627" i="7"/>
  <c r="G1628" i="4"/>
  <c r="H1628" i="4" s="1"/>
  <c r="E1628" i="7"/>
  <c r="O1628" i="7" s="1"/>
  <c r="E1628" i="6"/>
  <c r="W1626" i="7"/>
  <c r="V1626" i="7"/>
  <c r="F1940" i="5"/>
  <c r="E1941" i="5"/>
  <c r="H1940" i="5"/>
  <c r="G1940" i="5"/>
  <c r="E1960" i="4"/>
  <c r="C1961" i="4"/>
  <c r="G1950" i="3"/>
  <c r="H1948" i="3"/>
  <c r="I1948" i="3" s="1"/>
  <c r="F1949" i="3"/>
  <c r="G1629" i="4" l="1"/>
  <c r="H1629" i="4" s="1"/>
  <c r="E1629" i="7"/>
  <c r="O1629" i="7" s="1"/>
  <c r="E1629" i="6"/>
  <c r="S1628" i="7"/>
  <c r="U1628" i="7"/>
  <c r="T1628" i="7"/>
  <c r="R1628" i="7"/>
  <c r="W1627" i="7"/>
  <c r="V1627" i="7"/>
  <c r="E1942" i="5"/>
  <c r="H1941" i="5"/>
  <c r="G1941" i="5"/>
  <c r="F1941" i="5"/>
  <c r="E1961" i="4"/>
  <c r="C1962" i="4"/>
  <c r="F1950" i="3"/>
  <c r="H1949" i="3"/>
  <c r="I1949" i="3" s="1"/>
  <c r="G1951" i="3"/>
  <c r="W1628" i="7" l="1"/>
  <c r="V1628" i="7"/>
  <c r="U1629" i="7"/>
  <c r="T1629" i="7"/>
  <c r="R1629" i="7"/>
  <c r="S1629" i="7"/>
  <c r="G1630" i="4"/>
  <c r="H1630" i="4" s="1"/>
  <c r="E1630" i="7"/>
  <c r="O1630" i="7" s="1"/>
  <c r="E1630" i="6"/>
  <c r="H1942" i="5"/>
  <c r="G1942" i="5"/>
  <c r="E1943" i="5"/>
  <c r="F1942" i="5"/>
  <c r="E1962" i="4"/>
  <c r="C1963" i="4"/>
  <c r="G1952" i="3"/>
  <c r="H1950" i="3"/>
  <c r="I1950" i="3" s="1"/>
  <c r="F1951" i="3"/>
  <c r="G1631" i="4" l="1"/>
  <c r="H1631" i="4" s="1"/>
  <c r="E1631" i="7"/>
  <c r="O1631" i="7" s="1"/>
  <c r="E1631" i="6"/>
  <c r="U1630" i="7"/>
  <c r="T1630" i="7"/>
  <c r="S1630" i="7"/>
  <c r="R1630" i="7"/>
  <c r="W1629" i="7"/>
  <c r="V1629" i="7"/>
  <c r="F1943" i="5"/>
  <c r="E1944" i="5"/>
  <c r="G1943" i="5"/>
  <c r="H1943" i="5"/>
  <c r="E1963" i="4"/>
  <c r="C1964" i="4"/>
  <c r="F1952" i="3"/>
  <c r="H1951" i="3"/>
  <c r="I1951" i="3" s="1"/>
  <c r="G1953" i="3"/>
  <c r="G1632" i="4" l="1"/>
  <c r="H1632" i="4" s="1"/>
  <c r="E1632" i="7"/>
  <c r="O1632" i="7" s="1"/>
  <c r="E1632" i="6"/>
  <c r="W1630" i="7"/>
  <c r="V1630" i="7"/>
  <c r="U1631" i="7"/>
  <c r="T1631" i="7"/>
  <c r="S1631" i="7"/>
  <c r="R1631" i="7"/>
  <c r="E1945" i="5"/>
  <c r="H1944" i="5"/>
  <c r="G1944" i="5"/>
  <c r="F1944" i="5"/>
  <c r="E1964" i="4"/>
  <c r="C1965" i="4"/>
  <c r="G1954" i="3"/>
  <c r="H1952" i="3"/>
  <c r="I1952" i="3" s="1"/>
  <c r="F1953" i="3"/>
  <c r="G1633" i="4" l="1"/>
  <c r="H1633" i="4" s="1"/>
  <c r="E1633" i="6"/>
  <c r="E1633" i="7"/>
  <c r="O1633" i="7" s="1"/>
  <c r="U1632" i="7"/>
  <c r="S1632" i="7"/>
  <c r="T1632" i="7"/>
  <c r="R1632" i="7"/>
  <c r="W1631" i="7"/>
  <c r="V1631" i="7"/>
  <c r="H1945" i="5"/>
  <c r="G1945" i="5"/>
  <c r="E1946" i="5"/>
  <c r="F1945" i="5"/>
  <c r="E1965" i="4"/>
  <c r="C1966" i="4"/>
  <c r="F1954" i="3"/>
  <c r="H1953" i="3"/>
  <c r="I1953" i="3" s="1"/>
  <c r="G1955" i="3"/>
  <c r="G1634" i="4" l="1"/>
  <c r="H1634" i="4" s="1"/>
  <c r="E1634" i="7"/>
  <c r="O1634" i="7" s="1"/>
  <c r="E1634" i="6"/>
  <c r="W1632" i="7"/>
  <c r="V1632" i="7"/>
  <c r="U1633" i="7"/>
  <c r="T1633" i="7"/>
  <c r="S1633" i="7"/>
  <c r="R1633" i="7"/>
  <c r="F1946" i="5"/>
  <c r="E1947" i="5"/>
  <c r="H1946" i="5"/>
  <c r="G1946" i="5"/>
  <c r="E1966" i="4"/>
  <c r="C1967" i="4"/>
  <c r="G1956" i="3"/>
  <c r="H1954" i="3"/>
  <c r="I1954" i="3" s="1"/>
  <c r="F1955" i="3"/>
  <c r="U1634" i="7" l="1"/>
  <c r="T1634" i="7"/>
  <c r="S1634" i="7"/>
  <c r="R1634" i="7"/>
  <c r="G1635" i="4"/>
  <c r="H1635" i="4" s="1"/>
  <c r="E1635" i="7"/>
  <c r="O1635" i="7" s="1"/>
  <c r="E1635" i="6"/>
  <c r="W1633" i="7"/>
  <c r="V1633" i="7"/>
  <c r="E1948" i="5"/>
  <c r="H1947" i="5"/>
  <c r="G1947" i="5"/>
  <c r="F1947" i="5"/>
  <c r="E1967" i="4"/>
  <c r="C1968" i="4"/>
  <c r="F1956" i="3"/>
  <c r="H1955" i="3"/>
  <c r="I1955" i="3" s="1"/>
  <c r="G1957" i="3"/>
  <c r="U1635" i="7" l="1"/>
  <c r="T1635" i="7"/>
  <c r="R1635" i="7"/>
  <c r="S1635" i="7"/>
  <c r="G1636" i="4"/>
  <c r="H1636" i="4" s="1"/>
  <c r="E1636" i="7"/>
  <c r="O1636" i="7" s="1"/>
  <c r="E1636" i="6"/>
  <c r="W1634" i="7"/>
  <c r="V1634" i="7"/>
  <c r="H1948" i="5"/>
  <c r="G1948" i="5"/>
  <c r="E1949" i="5"/>
  <c r="F1948" i="5"/>
  <c r="E1968" i="4"/>
  <c r="C1969" i="4"/>
  <c r="G1958" i="3"/>
  <c r="H1956" i="3"/>
  <c r="I1956" i="3" s="1"/>
  <c r="F1957" i="3"/>
  <c r="T1636" i="7" l="1"/>
  <c r="S1636" i="7"/>
  <c r="R1636" i="7"/>
  <c r="U1636" i="7"/>
  <c r="G1637" i="4"/>
  <c r="H1637" i="4" s="1"/>
  <c r="E1637" i="7"/>
  <c r="O1637" i="7" s="1"/>
  <c r="E1637" i="6"/>
  <c r="V1635" i="7"/>
  <c r="W1635" i="7"/>
  <c r="F1949" i="5"/>
  <c r="E1950" i="5"/>
  <c r="H1949" i="5"/>
  <c r="G1949" i="5"/>
  <c r="E1969" i="4"/>
  <c r="C1970" i="4"/>
  <c r="F1958" i="3"/>
  <c r="H1957" i="3"/>
  <c r="I1957" i="3" s="1"/>
  <c r="G1959" i="3"/>
  <c r="S1637" i="7" l="1"/>
  <c r="R1637" i="7"/>
  <c r="U1637" i="7"/>
  <c r="T1637" i="7"/>
  <c r="G1638" i="4"/>
  <c r="H1638" i="4" s="1"/>
  <c r="E1638" i="7"/>
  <c r="O1638" i="7" s="1"/>
  <c r="E1638" i="6"/>
  <c r="W1636" i="7"/>
  <c r="V1636" i="7"/>
  <c r="E1951" i="5"/>
  <c r="H1950" i="5"/>
  <c r="G1950" i="5"/>
  <c r="F1950" i="5"/>
  <c r="E1970" i="4"/>
  <c r="C1971" i="4"/>
  <c r="G1960" i="3"/>
  <c r="F1959" i="3"/>
  <c r="H1958" i="3"/>
  <c r="I1958" i="3" s="1"/>
  <c r="G1639" i="4" l="1"/>
  <c r="H1639" i="4" s="1"/>
  <c r="E1639" i="7"/>
  <c r="O1639" i="7" s="1"/>
  <c r="E1639" i="6"/>
  <c r="R1638" i="7"/>
  <c r="U1638" i="7"/>
  <c r="T1638" i="7"/>
  <c r="S1638" i="7"/>
  <c r="W1637" i="7"/>
  <c r="V1637" i="7"/>
  <c r="H1951" i="5"/>
  <c r="G1951" i="5"/>
  <c r="E1952" i="5"/>
  <c r="F1951" i="5"/>
  <c r="E1971" i="4"/>
  <c r="C1972" i="4"/>
  <c r="H1959" i="3"/>
  <c r="I1959" i="3" s="1"/>
  <c r="F1960" i="3"/>
  <c r="G1961" i="3"/>
  <c r="G1640" i="4" l="1"/>
  <c r="H1640" i="4" s="1"/>
  <c r="E1640" i="7"/>
  <c r="O1640" i="7" s="1"/>
  <c r="E1640" i="6"/>
  <c r="R1639" i="7"/>
  <c r="U1639" i="7"/>
  <c r="T1639" i="7"/>
  <c r="S1639" i="7"/>
  <c r="W1638" i="7"/>
  <c r="V1638" i="7"/>
  <c r="F1952" i="5"/>
  <c r="E1953" i="5"/>
  <c r="H1952" i="5"/>
  <c r="G1952" i="5"/>
  <c r="E1972" i="4"/>
  <c r="C1973" i="4"/>
  <c r="G1962" i="3"/>
  <c r="H1960" i="3"/>
  <c r="I1960" i="3" s="1"/>
  <c r="F1961" i="3"/>
  <c r="G1641" i="4" l="1"/>
  <c r="H1641" i="4" s="1"/>
  <c r="E1641" i="7"/>
  <c r="O1641" i="7" s="1"/>
  <c r="E1641" i="6"/>
  <c r="T1640" i="7"/>
  <c r="R1640" i="7"/>
  <c r="S1640" i="7"/>
  <c r="U1640" i="7"/>
  <c r="W1640" i="7" s="1"/>
  <c r="V1639" i="7"/>
  <c r="W1639" i="7"/>
  <c r="E1954" i="5"/>
  <c r="H1953" i="5"/>
  <c r="G1953" i="5"/>
  <c r="F1953" i="5"/>
  <c r="E1973" i="4"/>
  <c r="C1974" i="4"/>
  <c r="G1963" i="3"/>
  <c r="F1962" i="3"/>
  <c r="H1961" i="3"/>
  <c r="I1961" i="3" s="1"/>
  <c r="V1640" i="7" l="1"/>
  <c r="R1641" i="7"/>
  <c r="U1641" i="7"/>
  <c r="T1641" i="7"/>
  <c r="S1641" i="7"/>
  <c r="V1641" i="7" s="1"/>
  <c r="G1642" i="4"/>
  <c r="H1642" i="4" s="1"/>
  <c r="E1642" i="7"/>
  <c r="O1642" i="7" s="1"/>
  <c r="E1642" i="6"/>
  <c r="H1954" i="5"/>
  <c r="G1954" i="5"/>
  <c r="E1955" i="5"/>
  <c r="F1954" i="5"/>
  <c r="E1974" i="4"/>
  <c r="C1975" i="4"/>
  <c r="F1963" i="3"/>
  <c r="H1962" i="3"/>
  <c r="I1962" i="3" s="1"/>
  <c r="G1964" i="3"/>
  <c r="G1643" i="4" l="1"/>
  <c r="H1643" i="4" s="1"/>
  <c r="E1643" i="7"/>
  <c r="O1643" i="7" s="1"/>
  <c r="E1643" i="6"/>
  <c r="R1642" i="7"/>
  <c r="U1642" i="7"/>
  <c r="T1642" i="7"/>
  <c r="S1642" i="7"/>
  <c r="W1641" i="7"/>
  <c r="F1955" i="5"/>
  <c r="H1955" i="5"/>
  <c r="G1955" i="5"/>
  <c r="E1956" i="5"/>
  <c r="E1975" i="4"/>
  <c r="C1976" i="4"/>
  <c r="G1965" i="3"/>
  <c r="H1963" i="3"/>
  <c r="I1963" i="3" s="1"/>
  <c r="F1964" i="3"/>
  <c r="G1644" i="4" l="1"/>
  <c r="H1644" i="4" s="1"/>
  <c r="E1644" i="7"/>
  <c r="O1644" i="7" s="1"/>
  <c r="E1644" i="6"/>
  <c r="U1643" i="7"/>
  <c r="T1643" i="7"/>
  <c r="S1643" i="7"/>
  <c r="R1643" i="7"/>
  <c r="V1642" i="7"/>
  <c r="W1642" i="7"/>
  <c r="E1957" i="5"/>
  <c r="H1956" i="5"/>
  <c r="G1956" i="5"/>
  <c r="F1956" i="5"/>
  <c r="E1976" i="4"/>
  <c r="C1977" i="4"/>
  <c r="F1965" i="3"/>
  <c r="H1964" i="3"/>
  <c r="I1964" i="3" s="1"/>
  <c r="G1966" i="3"/>
  <c r="G1645" i="4" l="1"/>
  <c r="H1645" i="4" s="1"/>
  <c r="E1645" i="7"/>
  <c r="O1645" i="7" s="1"/>
  <c r="E1645" i="6"/>
  <c r="W1643" i="7"/>
  <c r="V1643" i="7"/>
  <c r="U1644" i="7"/>
  <c r="R1644" i="7"/>
  <c r="T1644" i="7"/>
  <c r="S1644" i="7"/>
  <c r="F1957" i="5"/>
  <c r="E1958" i="5"/>
  <c r="H1957" i="5"/>
  <c r="G1957" i="5"/>
  <c r="E1977" i="4"/>
  <c r="C1978" i="4"/>
  <c r="G1967" i="3"/>
  <c r="F1966" i="3"/>
  <c r="H1965" i="3"/>
  <c r="I1965" i="3" s="1"/>
  <c r="U1645" i="7" l="1"/>
  <c r="T1645" i="7"/>
  <c r="R1645" i="7"/>
  <c r="S1645" i="7"/>
  <c r="G1646" i="4"/>
  <c r="H1646" i="4" s="1"/>
  <c r="E1646" i="7"/>
  <c r="O1646" i="7" s="1"/>
  <c r="E1646" i="6"/>
  <c r="W1644" i="7"/>
  <c r="V1644" i="7"/>
  <c r="G1958" i="5"/>
  <c r="E1959" i="5"/>
  <c r="F1958" i="5"/>
  <c r="H1958" i="5"/>
  <c r="E1978" i="4"/>
  <c r="C1979" i="4"/>
  <c r="H1966" i="3"/>
  <c r="I1966" i="3" s="1"/>
  <c r="F1967" i="3"/>
  <c r="G1968" i="3"/>
  <c r="G1647" i="4" l="1"/>
  <c r="H1647" i="4" s="1"/>
  <c r="E1647" i="7"/>
  <c r="O1647" i="7" s="1"/>
  <c r="E1647" i="6"/>
  <c r="T1646" i="7"/>
  <c r="S1646" i="7"/>
  <c r="R1646" i="7"/>
  <c r="U1646" i="7"/>
  <c r="W1645" i="7"/>
  <c r="V1645" i="7"/>
  <c r="G1959" i="5"/>
  <c r="F1959" i="5"/>
  <c r="E1960" i="5"/>
  <c r="H1959" i="5"/>
  <c r="E1979" i="4"/>
  <c r="C1980" i="4"/>
  <c r="G1969" i="3"/>
  <c r="F1968" i="3"/>
  <c r="H1967" i="3"/>
  <c r="I1967" i="3" s="1"/>
  <c r="G1648" i="4" l="1"/>
  <c r="H1648" i="4" s="1"/>
  <c r="E1648" i="7"/>
  <c r="O1648" i="7" s="1"/>
  <c r="E1648" i="6"/>
  <c r="W1646" i="7"/>
  <c r="V1646" i="7"/>
  <c r="R1647" i="7"/>
  <c r="U1647" i="7"/>
  <c r="T1647" i="7"/>
  <c r="S1647" i="7"/>
  <c r="F1960" i="5"/>
  <c r="E1961" i="5"/>
  <c r="H1960" i="5"/>
  <c r="G1960" i="5"/>
  <c r="E1980" i="4"/>
  <c r="C1981" i="4"/>
  <c r="F1969" i="3"/>
  <c r="H1968" i="3"/>
  <c r="I1968" i="3" s="1"/>
  <c r="G1970" i="3"/>
  <c r="R1648" i="7" l="1"/>
  <c r="U1648" i="7"/>
  <c r="T1648" i="7"/>
  <c r="S1648" i="7"/>
  <c r="G1649" i="4"/>
  <c r="H1649" i="4" s="1"/>
  <c r="E1649" i="7"/>
  <c r="O1649" i="7" s="1"/>
  <c r="E1649" i="6"/>
  <c r="W1647" i="7"/>
  <c r="V1647" i="7"/>
  <c r="G1961" i="5"/>
  <c r="E1962" i="5"/>
  <c r="H1961" i="5"/>
  <c r="F1961" i="5"/>
  <c r="E1981" i="4"/>
  <c r="C1982" i="4"/>
  <c r="G1971" i="3"/>
  <c r="H1969" i="3"/>
  <c r="I1969" i="3" s="1"/>
  <c r="F1970" i="3"/>
  <c r="T1649" i="7" l="1"/>
  <c r="S1649" i="7"/>
  <c r="R1649" i="7"/>
  <c r="U1649" i="7"/>
  <c r="G1650" i="4"/>
  <c r="H1650" i="4" s="1"/>
  <c r="E1650" i="7"/>
  <c r="O1650" i="7" s="1"/>
  <c r="E1650" i="6"/>
  <c r="W1648" i="7"/>
  <c r="V1648" i="7"/>
  <c r="G1962" i="5"/>
  <c r="F1962" i="5"/>
  <c r="E1963" i="5"/>
  <c r="H1962" i="5"/>
  <c r="E1982" i="4"/>
  <c r="C1983" i="4"/>
  <c r="H1970" i="3"/>
  <c r="I1970" i="3" s="1"/>
  <c r="F1971" i="3"/>
  <c r="G1972" i="3"/>
  <c r="G1651" i="4" l="1"/>
  <c r="H1651" i="4" s="1"/>
  <c r="E1651" i="7"/>
  <c r="O1651" i="7" s="1"/>
  <c r="E1651" i="6"/>
  <c r="S1650" i="7"/>
  <c r="R1650" i="7"/>
  <c r="U1650" i="7"/>
  <c r="T1650" i="7"/>
  <c r="W1649" i="7"/>
  <c r="V1649" i="7"/>
  <c r="F1963" i="5"/>
  <c r="E1964" i="5"/>
  <c r="H1963" i="5"/>
  <c r="G1963" i="5"/>
  <c r="E1983" i="4"/>
  <c r="C1984" i="4"/>
  <c r="G1973" i="3"/>
  <c r="F1972" i="3"/>
  <c r="H1971" i="3"/>
  <c r="I1971" i="3" s="1"/>
  <c r="R1651" i="7" l="1"/>
  <c r="U1651" i="7"/>
  <c r="T1651" i="7"/>
  <c r="S1651" i="7"/>
  <c r="G1652" i="4"/>
  <c r="H1652" i="4" s="1"/>
  <c r="E1652" i="7"/>
  <c r="O1652" i="7" s="1"/>
  <c r="E1652" i="6"/>
  <c r="V1650" i="7"/>
  <c r="W1650" i="7"/>
  <c r="G1964" i="5"/>
  <c r="E1965" i="5"/>
  <c r="H1964" i="5"/>
  <c r="F1964" i="5"/>
  <c r="E1984" i="4"/>
  <c r="C1985" i="4"/>
  <c r="H1972" i="3"/>
  <c r="I1972" i="3" s="1"/>
  <c r="F1973" i="3"/>
  <c r="G1974" i="3"/>
  <c r="T1652" i="7" l="1"/>
  <c r="S1652" i="7"/>
  <c r="R1652" i="7"/>
  <c r="U1652" i="7"/>
  <c r="W1652" i="7" s="1"/>
  <c r="G1653" i="4"/>
  <c r="H1653" i="4" s="1"/>
  <c r="E1653" i="7"/>
  <c r="O1653" i="7" s="1"/>
  <c r="E1653" i="6"/>
  <c r="W1651" i="7"/>
  <c r="V1651" i="7"/>
  <c r="G1965" i="5"/>
  <c r="F1965" i="5"/>
  <c r="H1965" i="5"/>
  <c r="E1966" i="5"/>
  <c r="E1985" i="4"/>
  <c r="C1986" i="4"/>
  <c r="G1975" i="3"/>
  <c r="F1974" i="3"/>
  <c r="H1973" i="3"/>
  <c r="I1973" i="3" s="1"/>
  <c r="V1652" i="7" l="1"/>
  <c r="G1654" i="4"/>
  <c r="H1654" i="4" s="1"/>
  <c r="E1654" i="7"/>
  <c r="O1654" i="7" s="1"/>
  <c r="E1654" i="6"/>
  <c r="R1653" i="7"/>
  <c r="U1653" i="7"/>
  <c r="T1653" i="7"/>
  <c r="S1653" i="7"/>
  <c r="F1966" i="5"/>
  <c r="H1966" i="5"/>
  <c r="G1966" i="5"/>
  <c r="E1967" i="5"/>
  <c r="E1986" i="4"/>
  <c r="C1987" i="4"/>
  <c r="F1975" i="3"/>
  <c r="H1974" i="3"/>
  <c r="I1974" i="3" s="1"/>
  <c r="G1976" i="3"/>
  <c r="W1653" i="7" l="1"/>
  <c r="V1653" i="7"/>
  <c r="G1655" i="4"/>
  <c r="H1655" i="4" s="1"/>
  <c r="E1655" i="7"/>
  <c r="O1655" i="7" s="1"/>
  <c r="E1655" i="6"/>
  <c r="T1654" i="7"/>
  <c r="S1654" i="7"/>
  <c r="R1654" i="7"/>
  <c r="U1654" i="7"/>
  <c r="G1967" i="5"/>
  <c r="F1967" i="5"/>
  <c r="E1968" i="5"/>
  <c r="H1967" i="5"/>
  <c r="E1987" i="4"/>
  <c r="C1988" i="4"/>
  <c r="G1977" i="3"/>
  <c r="H1975" i="3"/>
  <c r="I1975" i="3" s="1"/>
  <c r="F1976" i="3"/>
  <c r="W1654" i="7" l="1"/>
  <c r="V1654" i="7"/>
  <c r="G1656" i="4"/>
  <c r="H1656" i="4" s="1"/>
  <c r="E1656" i="7"/>
  <c r="O1656" i="7" s="1"/>
  <c r="E1656" i="6"/>
  <c r="U1655" i="7"/>
  <c r="T1655" i="7"/>
  <c r="S1655" i="7"/>
  <c r="R1655" i="7"/>
  <c r="G1968" i="5"/>
  <c r="F1968" i="5"/>
  <c r="E1969" i="5"/>
  <c r="H1968" i="5"/>
  <c r="E1988" i="4"/>
  <c r="C1989" i="4"/>
  <c r="F1977" i="3"/>
  <c r="H1976" i="3"/>
  <c r="I1976" i="3" s="1"/>
  <c r="G1978" i="3"/>
  <c r="R1656" i="7" l="1"/>
  <c r="U1656" i="7"/>
  <c r="T1656" i="7"/>
  <c r="S1656" i="7"/>
  <c r="W1656" i="7" s="1"/>
  <c r="G1657" i="4"/>
  <c r="H1657" i="4" s="1"/>
  <c r="E1657" i="7"/>
  <c r="O1657" i="7" s="1"/>
  <c r="E1657" i="6"/>
  <c r="W1655" i="7"/>
  <c r="V1655" i="7"/>
  <c r="F1969" i="5"/>
  <c r="E1970" i="5"/>
  <c r="H1969" i="5"/>
  <c r="G1969" i="5"/>
  <c r="E1989" i="4"/>
  <c r="C1990" i="4"/>
  <c r="G1979" i="3"/>
  <c r="F1978" i="3"/>
  <c r="H1977" i="3"/>
  <c r="I1977" i="3" s="1"/>
  <c r="U1657" i="7" l="1"/>
  <c r="T1657" i="7"/>
  <c r="R1657" i="7"/>
  <c r="S1657" i="7"/>
  <c r="G1658" i="4"/>
  <c r="H1658" i="4" s="1"/>
  <c r="E1658" i="7"/>
  <c r="O1658" i="7" s="1"/>
  <c r="E1658" i="6"/>
  <c r="V1656" i="7"/>
  <c r="H1970" i="5"/>
  <c r="G1970" i="5"/>
  <c r="E1971" i="5"/>
  <c r="F1970" i="5"/>
  <c r="E1990" i="4"/>
  <c r="C1991" i="4"/>
  <c r="H1978" i="3"/>
  <c r="I1978" i="3" s="1"/>
  <c r="F1979" i="3"/>
  <c r="G1980" i="3"/>
  <c r="G1659" i="4" l="1"/>
  <c r="H1659" i="4" s="1"/>
  <c r="E1659" i="7"/>
  <c r="O1659" i="7" s="1"/>
  <c r="E1659" i="6"/>
  <c r="T1658" i="7"/>
  <c r="S1658" i="7"/>
  <c r="U1658" i="7"/>
  <c r="R1658" i="7"/>
  <c r="W1657" i="7"/>
  <c r="V1657" i="7"/>
  <c r="G1971" i="5"/>
  <c r="F1971" i="5"/>
  <c r="H1971" i="5"/>
  <c r="E1972" i="5"/>
  <c r="E1991" i="4"/>
  <c r="C1992" i="4"/>
  <c r="G1981" i="3"/>
  <c r="F1980" i="3"/>
  <c r="H1979" i="3"/>
  <c r="I1979" i="3" s="1"/>
  <c r="R1659" i="7" l="1"/>
  <c r="U1659" i="7"/>
  <c r="T1659" i="7"/>
  <c r="S1659" i="7"/>
  <c r="V1659" i="7" s="1"/>
  <c r="G1660" i="4"/>
  <c r="H1660" i="4" s="1"/>
  <c r="E1660" i="7"/>
  <c r="O1660" i="7" s="1"/>
  <c r="E1660" i="6"/>
  <c r="W1658" i="7"/>
  <c r="V1658" i="7"/>
  <c r="F1972" i="5"/>
  <c r="H1972" i="5"/>
  <c r="G1972" i="5"/>
  <c r="E1973" i="5"/>
  <c r="E1992" i="4"/>
  <c r="C1993" i="4"/>
  <c r="F1981" i="3"/>
  <c r="H1980" i="3"/>
  <c r="I1980" i="3" s="1"/>
  <c r="G1982" i="3"/>
  <c r="U1660" i="7" l="1"/>
  <c r="T1660" i="7"/>
  <c r="S1660" i="7"/>
  <c r="R1660" i="7"/>
  <c r="G1661" i="4"/>
  <c r="H1661" i="4" s="1"/>
  <c r="E1661" i="7"/>
  <c r="O1661" i="7" s="1"/>
  <c r="E1661" i="6"/>
  <c r="W1659" i="7"/>
  <c r="H1973" i="5"/>
  <c r="G1973" i="5"/>
  <c r="E1974" i="5"/>
  <c r="F1973" i="5"/>
  <c r="E1993" i="4"/>
  <c r="C1994" i="4"/>
  <c r="G1983" i="3"/>
  <c r="H1981" i="3"/>
  <c r="I1981" i="3" s="1"/>
  <c r="F1982" i="3"/>
  <c r="G1662" i="4" l="1"/>
  <c r="H1662" i="4" s="1"/>
  <c r="E1662" i="7"/>
  <c r="O1662" i="7" s="1"/>
  <c r="E1662" i="6"/>
  <c r="U1661" i="7"/>
  <c r="T1661" i="7"/>
  <c r="S1661" i="7"/>
  <c r="R1661" i="7"/>
  <c r="W1660" i="7"/>
  <c r="V1660" i="7"/>
  <c r="E1975" i="5"/>
  <c r="G1974" i="5"/>
  <c r="F1974" i="5"/>
  <c r="H1974" i="5"/>
  <c r="E1994" i="4"/>
  <c r="C1995" i="4"/>
  <c r="H1982" i="3"/>
  <c r="I1982" i="3" s="1"/>
  <c r="F1983" i="3"/>
  <c r="G1984" i="3"/>
  <c r="G1663" i="4" l="1"/>
  <c r="H1663" i="4" s="1"/>
  <c r="E1663" i="7"/>
  <c r="O1663" i="7" s="1"/>
  <c r="E1663" i="6"/>
  <c r="W1661" i="7"/>
  <c r="V1661" i="7"/>
  <c r="U1662" i="7"/>
  <c r="T1662" i="7"/>
  <c r="S1662" i="7"/>
  <c r="R1662" i="7"/>
  <c r="F1975" i="5"/>
  <c r="H1975" i="5"/>
  <c r="E1976" i="5"/>
  <c r="G1975" i="5"/>
  <c r="E1995" i="4"/>
  <c r="C1996" i="4"/>
  <c r="G1985" i="3"/>
  <c r="F1984" i="3"/>
  <c r="H1983" i="3"/>
  <c r="I1983" i="3" s="1"/>
  <c r="U1663" i="7" l="1"/>
  <c r="T1663" i="7"/>
  <c r="R1663" i="7"/>
  <c r="S1663" i="7"/>
  <c r="G1664" i="4"/>
  <c r="H1664" i="4" s="1"/>
  <c r="E1664" i="7"/>
  <c r="O1664" i="7" s="1"/>
  <c r="E1664" i="6"/>
  <c r="W1662" i="7"/>
  <c r="V1662" i="7"/>
  <c r="H1976" i="5"/>
  <c r="G1976" i="5"/>
  <c r="F1976" i="5"/>
  <c r="E1977" i="5"/>
  <c r="E1996" i="4"/>
  <c r="C1997" i="4"/>
  <c r="H1984" i="3"/>
  <c r="I1984" i="3" s="1"/>
  <c r="F1985" i="3"/>
  <c r="G1986" i="3"/>
  <c r="G1665" i="4" l="1"/>
  <c r="H1665" i="4" s="1"/>
  <c r="E1665" i="6"/>
  <c r="E1665" i="7"/>
  <c r="O1665" i="7" s="1"/>
  <c r="T1664" i="7"/>
  <c r="S1664" i="7"/>
  <c r="R1664" i="7"/>
  <c r="U1664" i="7"/>
  <c r="W1663" i="7"/>
  <c r="V1663" i="7"/>
  <c r="E1978" i="5"/>
  <c r="G1977" i="5"/>
  <c r="F1977" i="5"/>
  <c r="H1977" i="5"/>
  <c r="E1997" i="4"/>
  <c r="C1998" i="4"/>
  <c r="G1987" i="3"/>
  <c r="F1986" i="3"/>
  <c r="H1985" i="3"/>
  <c r="I1985" i="3" s="1"/>
  <c r="G1666" i="4" l="1"/>
  <c r="H1666" i="4" s="1"/>
  <c r="E1666" i="7"/>
  <c r="O1666" i="7" s="1"/>
  <c r="E1666" i="6"/>
  <c r="W1664" i="7"/>
  <c r="V1664" i="7"/>
  <c r="R1665" i="7"/>
  <c r="U1665" i="7"/>
  <c r="S1665" i="7"/>
  <c r="W1665" i="7" s="1"/>
  <c r="T1665" i="7"/>
  <c r="F1978" i="5"/>
  <c r="H1978" i="5"/>
  <c r="G1978" i="5"/>
  <c r="E1979" i="5"/>
  <c r="E1998" i="4"/>
  <c r="C1999" i="4"/>
  <c r="F1987" i="3"/>
  <c r="H1986" i="3"/>
  <c r="I1986" i="3" s="1"/>
  <c r="G1988" i="3"/>
  <c r="G1667" i="4" l="1"/>
  <c r="H1667" i="4" s="1"/>
  <c r="E1667" i="7"/>
  <c r="O1667" i="7" s="1"/>
  <c r="E1667" i="6"/>
  <c r="V1665" i="7"/>
  <c r="U1666" i="7"/>
  <c r="S1666" i="7"/>
  <c r="R1666" i="7"/>
  <c r="T1666" i="7"/>
  <c r="H1979" i="5"/>
  <c r="G1979" i="5"/>
  <c r="F1979" i="5"/>
  <c r="E1980" i="5"/>
  <c r="E1999" i="4"/>
  <c r="C2000" i="4"/>
  <c r="G1989" i="3"/>
  <c r="H1987" i="3"/>
  <c r="I1987" i="3" s="1"/>
  <c r="F1988" i="3"/>
  <c r="G1668" i="4" l="1"/>
  <c r="H1668" i="4" s="1"/>
  <c r="E1668" i="7"/>
  <c r="O1668" i="7" s="1"/>
  <c r="E1668" i="6"/>
  <c r="V1666" i="7"/>
  <c r="W1666" i="7"/>
  <c r="U1667" i="7"/>
  <c r="S1667" i="7"/>
  <c r="R1667" i="7"/>
  <c r="T1667" i="7"/>
  <c r="E1981" i="5"/>
  <c r="G1980" i="5"/>
  <c r="F1980" i="5"/>
  <c r="H1980" i="5"/>
  <c r="E2000" i="4"/>
  <c r="C2001" i="4"/>
  <c r="F1989" i="3"/>
  <c r="H1988" i="3"/>
  <c r="I1988" i="3" s="1"/>
  <c r="G1990" i="3"/>
  <c r="V1667" i="7" l="1"/>
  <c r="W1667" i="7"/>
  <c r="U1668" i="7"/>
  <c r="T1668" i="7"/>
  <c r="S1668" i="7"/>
  <c r="R1668" i="7"/>
  <c r="G1669" i="4"/>
  <c r="H1669" i="4" s="1"/>
  <c r="E1669" i="7"/>
  <c r="O1669" i="7" s="1"/>
  <c r="E1669" i="6"/>
  <c r="F1981" i="5"/>
  <c r="H1981" i="5"/>
  <c r="E1982" i="5"/>
  <c r="G1981" i="5"/>
  <c r="E2001" i="4"/>
  <c r="C2002" i="4"/>
  <c r="G1991" i="3"/>
  <c r="F1990" i="3"/>
  <c r="H1989" i="3"/>
  <c r="I1989" i="3" s="1"/>
  <c r="U1669" i="7" l="1"/>
  <c r="T1669" i="7"/>
  <c r="S1669" i="7"/>
  <c r="R1669" i="7"/>
  <c r="V1669" i="7" s="1"/>
  <c r="G1670" i="4"/>
  <c r="H1670" i="4" s="1"/>
  <c r="E1670" i="7"/>
  <c r="O1670" i="7" s="1"/>
  <c r="E1670" i="6"/>
  <c r="W1668" i="7"/>
  <c r="V1668" i="7"/>
  <c r="H1982" i="5"/>
  <c r="G1982" i="5"/>
  <c r="E1983" i="5"/>
  <c r="F1982" i="5"/>
  <c r="E2002" i="4"/>
  <c r="C2003" i="4"/>
  <c r="H1990" i="3"/>
  <c r="I1990" i="3" s="1"/>
  <c r="F1991" i="3"/>
  <c r="G1992" i="3"/>
  <c r="G1671" i="4" l="1"/>
  <c r="H1671" i="4" s="1"/>
  <c r="E1671" i="7"/>
  <c r="O1671" i="7" s="1"/>
  <c r="E1671" i="6"/>
  <c r="T1670" i="7"/>
  <c r="U1670" i="7"/>
  <c r="S1670" i="7"/>
  <c r="R1670" i="7"/>
  <c r="W1669" i="7"/>
  <c r="E1984" i="5"/>
  <c r="G1983" i="5"/>
  <c r="F1983" i="5"/>
  <c r="H1983" i="5"/>
  <c r="E2003" i="4"/>
  <c r="C2004" i="4"/>
  <c r="G1993" i="3"/>
  <c r="F1992" i="3"/>
  <c r="H1991" i="3"/>
  <c r="I1991" i="3" s="1"/>
  <c r="G1672" i="4" l="1"/>
  <c r="H1672" i="4" s="1"/>
  <c r="E1672" i="7"/>
  <c r="O1672" i="7" s="1"/>
  <c r="E1672" i="6"/>
  <c r="U1671" i="7"/>
  <c r="T1671" i="7"/>
  <c r="S1671" i="7"/>
  <c r="R1671" i="7"/>
  <c r="W1670" i="7"/>
  <c r="V1670" i="7"/>
  <c r="F1984" i="5"/>
  <c r="H1984" i="5"/>
  <c r="E1985" i="5"/>
  <c r="G1984" i="5"/>
  <c r="E2004" i="4"/>
  <c r="C2005" i="4"/>
  <c r="F1993" i="3"/>
  <c r="H1992" i="3"/>
  <c r="I1992" i="3" s="1"/>
  <c r="G1994" i="3"/>
  <c r="W1671" i="7" l="1"/>
  <c r="V1671" i="7"/>
  <c r="R1672" i="7"/>
  <c r="U1672" i="7"/>
  <c r="T1672" i="7"/>
  <c r="S1672" i="7"/>
  <c r="G1673" i="4"/>
  <c r="H1673" i="4" s="1"/>
  <c r="E1673" i="7"/>
  <c r="O1673" i="7" s="1"/>
  <c r="E1673" i="6"/>
  <c r="H1985" i="5"/>
  <c r="G1985" i="5"/>
  <c r="F1985" i="5"/>
  <c r="E1986" i="5"/>
  <c r="E2005" i="4"/>
  <c r="C2006" i="4"/>
  <c r="G1995" i="3"/>
  <c r="H1993" i="3"/>
  <c r="I1993" i="3" s="1"/>
  <c r="F1994" i="3"/>
  <c r="V1672" i="7" l="1"/>
  <c r="G1674" i="4"/>
  <c r="H1674" i="4" s="1"/>
  <c r="E1674" i="7"/>
  <c r="O1674" i="7" s="1"/>
  <c r="E1674" i="6"/>
  <c r="T1673" i="7"/>
  <c r="S1673" i="7"/>
  <c r="R1673" i="7"/>
  <c r="U1673" i="7"/>
  <c r="W1672" i="7"/>
  <c r="E1987" i="5"/>
  <c r="G1986" i="5"/>
  <c r="F1986" i="5"/>
  <c r="H1986" i="5"/>
  <c r="E2006" i="4"/>
  <c r="C2007" i="4"/>
  <c r="H1994" i="3"/>
  <c r="I1994" i="3" s="1"/>
  <c r="F1995" i="3"/>
  <c r="G1996" i="3"/>
  <c r="W1673" i="7" l="1"/>
  <c r="V1673" i="7"/>
  <c r="G1675" i="4"/>
  <c r="H1675" i="4" s="1"/>
  <c r="E1675" i="7"/>
  <c r="O1675" i="7" s="1"/>
  <c r="E1675" i="6"/>
  <c r="U1674" i="7"/>
  <c r="T1674" i="7"/>
  <c r="S1674" i="7"/>
  <c r="R1674" i="7"/>
  <c r="F1987" i="5"/>
  <c r="H1987" i="5"/>
  <c r="E1988" i="5"/>
  <c r="G1987" i="5"/>
  <c r="E2007" i="4"/>
  <c r="C2008" i="4"/>
  <c r="G1997" i="3"/>
  <c r="F1996" i="3"/>
  <c r="H1995" i="3"/>
  <c r="I1995" i="3" s="1"/>
  <c r="G1676" i="4" l="1"/>
  <c r="H1676" i="4" s="1"/>
  <c r="E1676" i="7"/>
  <c r="O1676" i="7" s="1"/>
  <c r="E1676" i="6"/>
  <c r="U1675" i="7"/>
  <c r="T1675" i="7"/>
  <c r="S1675" i="7"/>
  <c r="R1675" i="7"/>
  <c r="W1674" i="7"/>
  <c r="V1674" i="7"/>
  <c r="H1988" i="5"/>
  <c r="G1988" i="5"/>
  <c r="E1989" i="5"/>
  <c r="F1988" i="5"/>
  <c r="E2008" i="4"/>
  <c r="C2009" i="4"/>
  <c r="H1996" i="3"/>
  <c r="I1996" i="3" s="1"/>
  <c r="F1997" i="3"/>
  <c r="G1998" i="3"/>
  <c r="G1677" i="4" l="1"/>
  <c r="H1677" i="4" s="1"/>
  <c r="E1677" i="7"/>
  <c r="O1677" i="7" s="1"/>
  <c r="E1677" i="6"/>
  <c r="V1675" i="7"/>
  <c r="T1676" i="7"/>
  <c r="U1676" i="7"/>
  <c r="S1676" i="7"/>
  <c r="R1676" i="7"/>
  <c r="W1675" i="7"/>
  <c r="E1990" i="5"/>
  <c r="G1989" i="5"/>
  <c r="F1989" i="5"/>
  <c r="H1989" i="5"/>
  <c r="E2009" i="4"/>
  <c r="C2010" i="4"/>
  <c r="G1999" i="3"/>
  <c r="F1998" i="3"/>
  <c r="H1997" i="3"/>
  <c r="I1997" i="3" s="1"/>
  <c r="U1677" i="7" l="1"/>
  <c r="T1677" i="7"/>
  <c r="S1677" i="7"/>
  <c r="R1677" i="7"/>
  <c r="G1678" i="4"/>
  <c r="H1678" i="4" s="1"/>
  <c r="E1678" i="7"/>
  <c r="O1678" i="7" s="1"/>
  <c r="E1678" i="6"/>
  <c r="W1676" i="7"/>
  <c r="V1676" i="7"/>
  <c r="F1990" i="5"/>
  <c r="H1990" i="5"/>
  <c r="E1991" i="5"/>
  <c r="G1990" i="5"/>
  <c r="E2010" i="4"/>
  <c r="C2011" i="4"/>
  <c r="F1999" i="3"/>
  <c r="H1998" i="3"/>
  <c r="I1998" i="3" s="1"/>
  <c r="G2000" i="3"/>
  <c r="R1678" i="7" l="1"/>
  <c r="U1678" i="7"/>
  <c r="S1678" i="7"/>
  <c r="T1678" i="7"/>
  <c r="V1677" i="7"/>
  <c r="W1677" i="7"/>
  <c r="G1679" i="4"/>
  <c r="H1679" i="4" s="1"/>
  <c r="E1679" i="7"/>
  <c r="O1679" i="7" s="1"/>
  <c r="E1679" i="6"/>
  <c r="H1991" i="5"/>
  <c r="G1991" i="5"/>
  <c r="E1992" i="5"/>
  <c r="F1991" i="5"/>
  <c r="E2011" i="4"/>
  <c r="C2012" i="4"/>
  <c r="G2001" i="3"/>
  <c r="H1999" i="3"/>
  <c r="I1999" i="3" s="1"/>
  <c r="F2000" i="3"/>
  <c r="G1680" i="4" l="1"/>
  <c r="H1680" i="4" s="1"/>
  <c r="E1680" i="7"/>
  <c r="O1680" i="7" s="1"/>
  <c r="E1680" i="6"/>
  <c r="V1678" i="7"/>
  <c r="S1679" i="7"/>
  <c r="R1679" i="7"/>
  <c r="U1679" i="7"/>
  <c r="T1679" i="7"/>
  <c r="W1678" i="7"/>
  <c r="E1993" i="5"/>
  <c r="G1992" i="5"/>
  <c r="F1992" i="5"/>
  <c r="H1992" i="5"/>
  <c r="E2012" i="4"/>
  <c r="C2013" i="4"/>
  <c r="F2001" i="3"/>
  <c r="H2000" i="3"/>
  <c r="I2000" i="3" s="1"/>
  <c r="G2002" i="3"/>
  <c r="W1679" i="7" l="1"/>
  <c r="V1679" i="7"/>
  <c r="U1680" i="7"/>
  <c r="T1680" i="7"/>
  <c r="S1680" i="7"/>
  <c r="R1680" i="7"/>
  <c r="G1681" i="4"/>
  <c r="H1681" i="4" s="1"/>
  <c r="E1681" i="7"/>
  <c r="O1681" i="7" s="1"/>
  <c r="E1681" i="6"/>
  <c r="F1993" i="5"/>
  <c r="H1993" i="5"/>
  <c r="E1994" i="5"/>
  <c r="G1993" i="5"/>
  <c r="E2013" i="4"/>
  <c r="C2014" i="4"/>
  <c r="G2003" i="3"/>
  <c r="F2002" i="3"/>
  <c r="H2001" i="3"/>
  <c r="I2001" i="3" s="1"/>
  <c r="G1682" i="4" l="1"/>
  <c r="H1682" i="4" s="1"/>
  <c r="E1682" i="7"/>
  <c r="O1682" i="7" s="1"/>
  <c r="E1682" i="6"/>
  <c r="V1680" i="7"/>
  <c r="W1680" i="7"/>
  <c r="U1681" i="7"/>
  <c r="T1681" i="7"/>
  <c r="S1681" i="7"/>
  <c r="R1681" i="7"/>
  <c r="H1994" i="5"/>
  <c r="G1994" i="5"/>
  <c r="E1995" i="5"/>
  <c r="F1994" i="5"/>
  <c r="E2014" i="4"/>
  <c r="C2015" i="4"/>
  <c r="H2002" i="3"/>
  <c r="I2002" i="3" s="1"/>
  <c r="F2003" i="3"/>
  <c r="G2004" i="3"/>
  <c r="G1683" i="4" l="1"/>
  <c r="H1683" i="4" s="1"/>
  <c r="E1683" i="7"/>
  <c r="O1683" i="7" s="1"/>
  <c r="E1683" i="6"/>
  <c r="T1682" i="7"/>
  <c r="S1682" i="7"/>
  <c r="R1682" i="7"/>
  <c r="U1682" i="7"/>
  <c r="W1681" i="7"/>
  <c r="V1681" i="7"/>
  <c r="E1996" i="5"/>
  <c r="G1995" i="5"/>
  <c r="F1995" i="5"/>
  <c r="H1995" i="5"/>
  <c r="E2015" i="4"/>
  <c r="C2016" i="4"/>
  <c r="G2005" i="3"/>
  <c r="F2004" i="3"/>
  <c r="H2003" i="3"/>
  <c r="I2003" i="3" s="1"/>
  <c r="W1682" i="7" l="1"/>
  <c r="V1682" i="7"/>
  <c r="U1683" i="7"/>
  <c r="T1683" i="7"/>
  <c r="S1683" i="7"/>
  <c r="R1683" i="7"/>
  <c r="G1684" i="4"/>
  <c r="H1684" i="4" s="1"/>
  <c r="E1684" i="7"/>
  <c r="O1684" i="7" s="1"/>
  <c r="E1684" i="6"/>
  <c r="F1996" i="5"/>
  <c r="H1996" i="5"/>
  <c r="E1997" i="5"/>
  <c r="G1996" i="5"/>
  <c r="E2016" i="4"/>
  <c r="C2017" i="4"/>
  <c r="F2005" i="3"/>
  <c r="H2004" i="3"/>
  <c r="I2004" i="3" s="1"/>
  <c r="G2006" i="3"/>
  <c r="G1685" i="4" l="1"/>
  <c r="H1685" i="4" s="1"/>
  <c r="E1685" i="7"/>
  <c r="O1685" i="7" s="1"/>
  <c r="E1685" i="6"/>
  <c r="R1684" i="7"/>
  <c r="S1684" i="7"/>
  <c r="U1684" i="7"/>
  <c r="T1684" i="7"/>
  <c r="W1683" i="7"/>
  <c r="V1683" i="7"/>
  <c r="H1997" i="5"/>
  <c r="G1997" i="5"/>
  <c r="E1998" i="5"/>
  <c r="F1997" i="5"/>
  <c r="E2017" i="4"/>
  <c r="C2018" i="4"/>
  <c r="G2007" i="3"/>
  <c r="H2005" i="3"/>
  <c r="I2005" i="3" s="1"/>
  <c r="F2006" i="3"/>
  <c r="W1684" i="7" l="1"/>
  <c r="V1684" i="7"/>
  <c r="T1685" i="7"/>
  <c r="S1685" i="7"/>
  <c r="R1685" i="7"/>
  <c r="U1685" i="7"/>
  <c r="G1686" i="4"/>
  <c r="H1686" i="4" s="1"/>
  <c r="E1686" i="7"/>
  <c r="O1686" i="7" s="1"/>
  <c r="E1686" i="6"/>
  <c r="E1999" i="5"/>
  <c r="G1998" i="5"/>
  <c r="F1998" i="5"/>
  <c r="H1998" i="5"/>
  <c r="E2018" i="4"/>
  <c r="C2019" i="4"/>
  <c r="H2006" i="3"/>
  <c r="I2006" i="3" s="1"/>
  <c r="F2007" i="3"/>
  <c r="G2008" i="3"/>
  <c r="G1687" i="4" l="1"/>
  <c r="H1687" i="4" s="1"/>
  <c r="E1687" i="7"/>
  <c r="O1687" i="7" s="1"/>
  <c r="E1687" i="6"/>
  <c r="U1686" i="7"/>
  <c r="T1686" i="7"/>
  <c r="S1686" i="7"/>
  <c r="R1686" i="7"/>
  <c r="W1685" i="7"/>
  <c r="V1685" i="7"/>
  <c r="F1999" i="5"/>
  <c r="H1999" i="5"/>
  <c r="E2000" i="5"/>
  <c r="G1999" i="5"/>
  <c r="E2019" i="4"/>
  <c r="C2020" i="4"/>
  <c r="G2009" i="3"/>
  <c r="F2008" i="3"/>
  <c r="H2007" i="3"/>
  <c r="I2007" i="3" s="1"/>
  <c r="U1687" i="7" l="1"/>
  <c r="T1687" i="7"/>
  <c r="S1687" i="7"/>
  <c r="R1687" i="7"/>
  <c r="G1688" i="4"/>
  <c r="H1688" i="4" s="1"/>
  <c r="E1688" i="7"/>
  <c r="O1688" i="7" s="1"/>
  <c r="E1688" i="6"/>
  <c r="W1686" i="7"/>
  <c r="V1686" i="7"/>
  <c r="H2000" i="5"/>
  <c r="G2000" i="5"/>
  <c r="F2000" i="5"/>
  <c r="E2001" i="5"/>
  <c r="E2020" i="4"/>
  <c r="C2021" i="4"/>
  <c r="H2008" i="3"/>
  <c r="I2008" i="3" s="1"/>
  <c r="F2009" i="3"/>
  <c r="G2010" i="3"/>
  <c r="G1689" i="4" l="1"/>
  <c r="H1689" i="4" s="1"/>
  <c r="E1689" i="7"/>
  <c r="O1689" i="7" s="1"/>
  <c r="E1689" i="6"/>
  <c r="U1688" i="7"/>
  <c r="T1688" i="7"/>
  <c r="S1688" i="7"/>
  <c r="R1688" i="7"/>
  <c r="W1687" i="7"/>
  <c r="V1687" i="7"/>
  <c r="E2002" i="5"/>
  <c r="G2001" i="5"/>
  <c r="F2001" i="5"/>
  <c r="H2001" i="5"/>
  <c r="E2021" i="4"/>
  <c r="C2022" i="4"/>
  <c r="G2011" i="3"/>
  <c r="F2010" i="3"/>
  <c r="H2009" i="3"/>
  <c r="I2009" i="3" s="1"/>
  <c r="G1690" i="4" l="1"/>
  <c r="H1690" i="4" s="1"/>
  <c r="E1690" i="7"/>
  <c r="O1690" i="7" s="1"/>
  <c r="E1690" i="6"/>
  <c r="V1688" i="7"/>
  <c r="W1688" i="7"/>
  <c r="R1689" i="7"/>
  <c r="U1689" i="7"/>
  <c r="T1689" i="7"/>
  <c r="S1689" i="7"/>
  <c r="F2002" i="5"/>
  <c r="H2002" i="5"/>
  <c r="G2002" i="5"/>
  <c r="E2003" i="5"/>
  <c r="E2022" i="4"/>
  <c r="C2023" i="4"/>
  <c r="F2011" i="3"/>
  <c r="H2010" i="3"/>
  <c r="I2010" i="3" s="1"/>
  <c r="G2012" i="3"/>
  <c r="G1691" i="4" l="1"/>
  <c r="H1691" i="4" s="1"/>
  <c r="E1691" i="7"/>
  <c r="O1691" i="7" s="1"/>
  <c r="E1691" i="6"/>
  <c r="R1690" i="7"/>
  <c r="U1690" i="7"/>
  <c r="T1690" i="7"/>
  <c r="S1690" i="7"/>
  <c r="V1689" i="7"/>
  <c r="W1689" i="7"/>
  <c r="H2003" i="5"/>
  <c r="G2003" i="5"/>
  <c r="F2003" i="5"/>
  <c r="E2004" i="5"/>
  <c r="E2023" i="4"/>
  <c r="C2024" i="4"/>
  <c r="G2013" i="3"/>
  <c r="H2011" i="3"/>
  <c r="I2011" i="3" s="1"/>
  <c r="F2012" i="3"/>
  <c r="R1691" i="7" l="1"/>
  <c r="S1691" i="7"/>
  <c r="U1691" i="7"/>
  <c r="T1691" i="7"/>
  <c r="V1691" i="7" s="1"/>
  <c r="G1692" i="4"/>
  <c r="H1692" i="4" s="1"/>
  <c r="E1692" i="7"/>
  <c r="O1692" i="7" s="1"/>
  <c r="E1692" i="6"/>
  <c r="W1690" i="7"/>
  <c r="V1690" i="7"/>
  <c r="E2005" i="5"/>
  <c r="G2004" i="5"/>
  <c r="F2004" i="5"/>
  <c r="H2004" i="5"/>
  <c r="E2024" i="4"/>
  <c r="C2025" i="4"/>
  <c r="F2013" i="3"/>
  <c r="H2012" i="3"/>
  <c r="I2012" i="3" s="1"/>
  <c r="G2014" i="3"/>
  <c r="G1693" i="4" l="1"/>
  <c r="H1693" i="4" s="1"/>
  <c r="E1693" i="7"/>
  <c r="O1693" i="7" s="1"/>
  <c r="E1693" i="6"/>
  <c r="U1692" i="7"/>
  <c r="T1692" i="7"/>
  <c r="R1692" i="7"/>
  <c r="S1692" i="7"/>
  <c r="W1691" i="7"/>
  <c r="F2005" i="5"/>
  <c r="H2005" i="5"/>
  <c r="E2006" i="5"/>
  <c r="G2005" i="5"/>
  <c r="E2025" i="4"/>
  <c r="C2026" i="4"/>
  <c r="G2015" i="3"/>
  <c r="F2014" i="3"/>
  <c r="H2013" i="3"/>
  <c r="I2013" i="3" s="1"/>
  <c r="G1694" i="4" l="1"/>
  <c r="H1694" i="4" s="1"/>
  <c r="E1694" i="7"/>
  <c r="O1694" i="7" s="1"/>
  <c r="E1694" i="6"/>
  <c r="W1692" i="7"/>
  <c r="V1692" i="7"/>
  <c r="U1693" i="7"/>
  <c r="T1693" i="7"/>
  <c r="S1693" i="7"/>
  <c r="R1693" i="7"/>
  <c r="H2006" i="5"/>
  <c r="G2006" i="5"/>
  <c r="F2006" i="5"/>
  <c r="E2007" i="5"/>
  <c r="E2026" i="4"/>
  <c r="C2027" i="4"/>
  <c r="H2014" i="3"/>
  <c r="I2014" i="3" s="1"/>
  <c r="F2015" i="3"/>
  <c r="G2016" i="3"/>
  <c r="W1693" i="7" l="1"/>
  <c r="G1695" i="4"/>
  <c r="H1695" i="4" s="1"/>
  <c r="E1695" i="7"/>
  <c r="O1695" i="7" s="1"/>
  <c r="E1695" i="6"/>
  <c r="V1693" i="7"/>
  <c r="U1694" i="7"/>
  <c r="T1694" i="7"/>
  <c r="S1694" i="7"/>
  <c r="R1694" i="7"/>
  <c r="E2008" i="5"/>
  <c r="G2007" i="5"/>
  <c r="F2007" i="5"/>
  <c r="H2007" i="5"/>
  <c r="E2027" i="4"/>
  <c r="C2028" i="4"/>
  <c r="G2017" i="3"/>
  <c r="F2016" i="3"/>
  <c r="H2015" i="3"/>
  <c r="I2015" i="3" s="1"/>
  <c r="G1696" i="4" l="1"/>
  <c r="H1696" i="4" s="1"/>
  <c r="E1696" i="7"/>
  <c r="O1696" i="7" s="1"/>
  <c r="E1696" i="6"/>
  <c r="U1695" i="7"/>
  <c r="S1695" i="7"/>
  <c r="R1695" i="7"/>
  <c r="T1695" i="7"/>
  <c r="V1694" i="7"/>
  <c r="W1694" i="7"/>
  <c r="F2008" i="5"/>
  <c r="H2008" i="5"/>
  <c r="E2009" i="5"/>
  <c r="G2008" i="5"/>
  <c r="E2028" i="4"/>
  <c r="C2029" i="4"/>
  <c r="F2017" i="3"/>
  <c r="H2016" i="3"/>
  <c r="I2016" i="3" s="1"/>
  <c r="G2018" i="3"/>
  <c r="W1695" i="7" l="1"/>
  <c r="V1695" i="7"/>
  <c r="U1696" i="7"/>
  <c r="R1696" i="7"/>
  <c r="T1696" i="7"/>
  <c r="S1696" i="7"/>
  <c r="G1697" i="4"/>
  <c r="H1697" i="4" s="1"/>
  <c r="E1697" i="6"/>
  <c r="E1697" i="7"/>
  <c r="O1697" i="7" s="1"/>
  <c r="H2009" i="5"/>
  <c r="G2009" i="5"/>
  <c r="F2009" i="5"/>
  <c r="E2010" i="5"/>
  <c r="E2029" i="4"/>
  <c r="C2030" i="4"/>
  <c r="G2019" i="3"/>
  <c r="H2017" i="3"/>
  <c r="I2017" i="3" s="1"/>
  <c r="F2018" i="3"/>
  <c r="G1698" i="4" l="1"/>
  <c r="H1698" i="4" s="1"/>
  <c r="E1698" i="7"/>
  <c r="O1698" i="7" s="1"/>
  <c r="E1698" i="6"/>
  <c r="W1696" i="7"/>
  <c r="V1696" i="7"/>
  <c r="R1697" i="7"/>
  <c r="U1697" i="7"/>
  <c r="T1697" i="7"/>
  <c r="S1697" i="7"/>
  <c r="E2011" i="5"/>
  <c r="G2010" i="5"/>
  <c r="F2010" i="5"/>
  <c r="H2010" i="5"/>
  <c r="E2030" i="4"/>
  <c r="C2031" i="4"/>
  <c r="H2018" i="3"/>
  <c r="I2018" i="3" s="1"/>
  <c r="F2019" i="3"/>
  <c r="G2020" i="3"/>
  <c r="G1699" i="4" l="1"/>
  <c r="H1699" i="4" s="1"/>
  <c r="E1699" i="7"/>
  <c r="O1699" i="7" s="1"/>
  <c r="E1699" i="6"/>
  <c r="T1698" i="7"/>
  <c r="R1698" i="7"/>
  <c r="S1698" i="7"/>
  <c r="U1698" i="7"/>
  <c r="V1697" i="7"/>
  <c r="W1697" i="7"/>
  <c r="F2011" i="5"/>
  <c r="H2011" i="5"/>
  <c r="E2012" i="5"/>
  <c r="G2011" i="5"/>
  <c r="E2031" i="4"/>
  <c r="C2032" i="4"/>
  <c r="G2021" i="3"/>
  <c r="F2020" i="3"/>
  <c r="H2019" i="3"/>
  <c r="I2019" i="3" s="1"/>
  <c r="V1698" i="7" l="1"/>
  <c r="G1700" i="4"/>
  <c r="H1700" i="4" s="1"/>
  <c r="E1700" i="7"/>
  <c r="O1700" i="7" s="1"/>
  <c r="E1700" i="6"/>
  <c r="U1699" i="7"/>
  <c r="R1699" i="7"/>
  <c r="T1699" i="7"/>
  <c r="S1699" i="7"/>
  <c r="V1699" i="7" s="1"/>
  <c r="W1698" i="7"/>
  <c r="H2012" i="5"/>
  <c r="G2012" i="5"/>
  <c r="F2012" i="5"/>
  <c r="E2013" i="5"/>
  <c r="E2032" i="4"/>
  <c r="C2033" i="4"/>
  <c r="H2020" i="3"/>
  <c r="I2020" i="3" s="1"/>
  <c r="F2021" i="3"/>
  <c r="G2022" i="3"/>
  <c r="W1699" i="7" l="1"/>
  <c r="U1700" i="7"/>
  <c r="T1700" i="7"/>
  <c r="S1700" i="7"/>
  <c r="R1700" i="7"/>
  <c r="G1701" i="4"/>
  <c r="H1701" i="4" s="1"/>
  <c r="E1701" i="7"/>
  <c r="O1701" i="7" s="1"/>
  <c r="E1701" i="6"/>
  <c r="E2014" i="5"/>
  <c r="G2013" i="5"/>
  <c r="F2013" i="5"/>
  <c r="H2013" i="5"/>
  <c r="E2033" i="4"/>
  <c r="C2034" i="4"/>
  <c r="G2023" i="3"/>
  <c r="F2022" i="3"/>
  <c r="H2021" i="3"/>
  <c r="I2021" i="3" s="1"/>
  <c r="G1702" i="4" l="1"/>
  <c r="H1702" i="4" s="1"/>
  <c r="E1702" i="7"/>
  <c r="O1702" i="7" s="1"/>
  <c r="E1702" i="6"/>
  <c r="U1701" i="7"/>
  <c r="T1701" i="7"/>
  <c r="S1701" i="7"/>
  <c r="R1701" i="7"/>
  <c r="W1700" i="7"/>
  <c r="V1700" i="7"/>
  <c r="F2014" i="5"/>
  <c r="H2014" i="5"/>
  <c r="E2015" i="5"/>
  <c r="G2014" i="5"/>
  <c r="E2034" i="4"/>
  <c r="C2035" i="4"/>
  <c r="F2023" i="3"/>
  <c r="H2022" i="3"/>
  <c r="I2022" i="3" s="1"/>
  <c r="G2024" i="3"/>
  <c r="U1702" i="7" l="1"/>
  <c r="R1702" i="7"/>
  <c r="T1702" i="7"/>
  <c r="S1702" i="7"/>
  <c r="G1703" i="4"/>
  <c r="H1703" i="4" s="1"/>
  <c r="E1703" i="7"/>
  <c r="O1703" i="7" s="1"/>
  <c r="E1703" i="6"/>
  <c r="V1701" i="7"/>
  <c r="W1701" i="7"/>
  <c r="H2015" i="5"/>
  <c r="G2015" i="5"/>
  <c r="F2015" i="5"/>
  <c r="E2016" i="5"/>
  <c r="E2035" i="4"/>
  <c r="C2036" i="4"/>
  <c r="G2025" i="3"/>
  <c r="H2023" i="3"/>
  <c r="I2023" i="3" s="1"/>
  <c r="F2024" i="3"/>
  <c r="W1702" i="7" l="1"/>
  <c r="V1702" i="7"/>
  <c r="G1704" i="4"/>
  <c r="H1704" i="4" s="1"/>
  <c r="E1704" i="7"/>
  <c r="O1704" i="7" s="1"/>
  <c r="E1704" i="6"/>
  <c r="R1703" i="7"/>
  <c r="U1703" i="7"/>
  <c r="T1703" i="7"/>
  <c r="S1703" i="7"/>
  <c r="E2017" i="5"/>
  <c r="G2016" i="5"/>
  <c r="F2016" i="5"/>
  <c r="H2016" i="5"/>
  <c r="E2036" i="4"/>
  <c r="C2037" i="4"/>
  <c r="F2025" i="3"/>
  <c r="H2024" i="3"/>
  <c r="I2024" i="3" s="1"/>
  <c r="G2026" i="3"/>
  <c r="V1703" i="7" l="1"/>
  <c r="R1704" i="7"/>
  <c r="T1704" i="7"/>
  <c r="S1704" i="7"/>
  <c r="U1704" i="7"/>
  <c r="G1705" i="4"/>
  <c r="H1705" i="4" s="1"/>
  <c r="E1705" i="7"/>
  <c r="O1705" i="7" s="1"/>
  <c r="E1705" i="6"/>
  <c r="W1703" i="7"/>
  <c r="F2017" i="5"/>
  <c r="H2017" i="5"/>
  <c r="E2018" i="5"/>
  <c r="G2017" i="5"/>
  <c r="E2037" i="4"/>
  <c r="C2038" i="4"/>
  <c r="G2027" i="3"/>
  <c r="F2026" i="3"/>
  <c r="H2025" i="3"/>
  <c r="I2025" i="3" s="1"/>
  <c r="R1705" i="7" l="1"/>
  <c r="U1705" i="7"/>
  <c r="T1705" i="7"/>
  <c r="S1705" i="7"/>
  <c r="V1705" i="7" s="1"/>
  <c r="V1704" i="7"/>
  <c r="G1706" i="4"/>
  <c r="H1706" i="4" s="1"/>
  <c r="E1706" i="7"/>
  <c r="O1706" i="7" s="1"/>
  <c r="E1706" i="6"/>
  <c r="W1704" i="7"/>
  <c r="H2018" i="5"/>
  <c r="G2018" i="5"/>
  <c r="F2018" i="5"/>
  <c r="E2019" i="5"/>
  <c r="E2038" i="4"/>
  <c r="C2039" i="4"/>
  <c r="H2026" i="3"/>
  <c r="I2026" i="3" s="1"/>
  <c r="F2027" i="3"/>
  <c r="G2028" i="3"/>
  <c r="G1707" i="4" l="1"/>
  <c r="H1707" i="4" s="1"/>
  <c r="E1707" i="7"/>
  <c r="O1707" i="7" s="1"/>
  <c r="E1707" i="6"/>
  <c r="U1706" i="7"/>
  <c r="T1706" i="7"/>
  <c r="S1706" i="7"/>
  <c r="R1706" i="7"/>
  <c r="W1705" i="7"/>
  <c r="E2020" i="5"/>
  <c r="G2019" i="5"/>
  <c r="F2019" i="5"/>
  <c r="H2019" i="5"/>
  <c r="E2039" i="4"/>
  <c r="C2040" i="4"/>
  <c r="G2029" i="3"/>
  <c r="F2028" i="3"/>
  <c r="H2027" i="3"/>
  <c r="I2027" i="3" s="1"/>
  <c r="G1708" i="4" l="1"/>
  <c r="H1708" i="4" s="1"/>
  <c r="E1708" i="7"/>
  <c r="O1708" i="7" s="1"/>
  <c r="E1708" i="6"/>
  <c r="U1707" i="7"/>
  <c r="S1707" i="7"/>
  <c r="T1707" i="7"/>
  <c r="R1707" i="7"/>
  <c r="W1706" i="7"/>
  <c r="V1706" i="7"/>
  <c r="F2020" i="5"/>
  <c r="H2020" i="5"/>
  <c r="E2021" i="5"/>
  <c r="G2020" i="5"/>
  <c r="E2040" i="4"/>
  <c r="C2041" i="4"/>
  <c r="H2028" i="3"/>
  <c r="I2028" i="3" s="1"/>
  <c r="F2029" i="3"/>
  <c r="G2030" i="3"/>
  <c r="G1709" i="4" l="1"/>
  <c r="H1709" i="4" s="1"/>
  <c r="E1709" i="7"/>
  <c r="O1709" i="7" s="1"/>
  <c r="E1709" i="6"/>
  <c r="V1707" i="7"/>
  <c r="W1707" i="7"/>
  <c r="U1708" i="7"/>
  <c r="S1708" i="7"/>
  <c r="T1708" i="7"/>
  <c r="R1708" i="7"/>
  <c r="H2021" i="5"/>
  <c r="G2021" i="5"/>
  <c r="F2021" i="5"/>
  <c r="E2022" i="5"/>
  <c r="E2041" i="4"/>
  <c r="C2042" i="4"/>
  <c r="G2031" i="3"/>
  <c r="F2030" i="3"/>
  <c r="H2029" i="3"/>
  <c r="I2029" i="3" s="1"/>
  <c r="R1709" i="7" l="1"/>
  <c r="S1709" i="7"/>
  <c r="T1709" i="7"/>
  <c r="U1709" i="7"/>
  <c r="G1710" i="4"/>
  <c r="H1710" i="4" s="1"/>
  <c r="E1710" i="7"/>
  <c r="O1710" i="7" s="1"/>
  <c r="E1710" i="6"/>
  <c r="V1708" i="7"/>
  <c r="W1708" i="7"/>
  <c r="E2023" i="5"/>
  <c r="G2022" i="5"/>
  <c r="F2022" i="5"/>
  <c r="H2022" i="5"/>
  <c r="E2042" i="4"/>
  <c r="C2043" i="4"/>
  <c r="H2030" i="3"/>
  <c r="I2030" i="3" s="1"/>
  <c r="F2031" i="3"/>
  <c r="G2032" i="3"/>
  <c r="G1711" i="4" l="1"/>
  <c r="H1711" i="4" s="1"/>
  <c r="E1711" i="7"/>
  <c r="O1711" i="7" s="1"/>
  <c r="E1711" i="6"/>
  <c r="R1710" i="7"/>
  <c r="T1710" i="7"/>
  <c r="S1710" i="7"/>
  <c r="U1710" i="7"/>
  <c r="W1709" i="7"/>
  <c r="V1709" i="7"/>
  <c r="F2023" i="5"/>
  <c r="H2023" i="5"/>
  <c r="E2024" i="5"/>
  <c r="G2023" i="5"/>
  <c r="E2043" i="4"/>
  <c r="C2044" i="4"/>
  <c r="G2033" i="3"/>
  <c r="F2032" i="3"/>
  <c r="H2031" i="3"/>
  <c r="I2031" i="3" s="1"/>
  <c r="W1710" i="7" l="1"/>
  <c r="S1711" i="7"/>
  <c r="R1711" i="7"/>
  <c r="T1711" i="7"/>
  <c r="U1711" i="7"/>
  <c r="G1712" i="4"/>
  <c r="H1712" i="4" s="1"/>
  <c r="E1712" i="7"/>
  <c r="O1712" i="7" s="1"/>
  <c r="E1712" i="6"/>
  <c r="V1710" i="7"/>
  <c r="H2024" i="5"/>
  <c r="G2024" i="5"/>
  <c r="F2024" i="5"/>
  <c r="E2025" i="5"/>
  <c r="E2044" i="4"/>
  <c r="C2045" i="4"/>
  <c r="H2032" i="3"/>
  <c r="I2032" i="3" s="1"/>
  <c r="F2033" i="3"/>
  <c r="G2034" i="3"/>
  <c r="G1713" i="4" l="1"/>
  <c r="H1713" i="4" s="1"/>
  <c r="E1713" i="7"/>
  <c r="O1713" i="7" s="1"/>
  <c r="E1713" i="6"/>
  <c r="U1712" i="7"/>
  <c r="T1712" i="7"/>
  <c r="R1712" i="7"/>
  <c r="S1712" i="7"/>
  <c r="V1711" i="7"/>
  <c r="W1711" i="7"/>
  <c r="E2026" i="5"/>
  <c r="G2025" i="5"/>
  <c r="F2025" i="5"/>
  <c r="H2025" i="5"/>
  <c r="E2045" i="4"/>
  <c r="C2046" i="4"/>
  <c r="G2035" i="3"/>
  <c r="F2034" i="3"/>
  <c r="H2033" i="3"/>
  <c r="I2033" i="3" s="1"/>
  <c r="V1712" i="7" l="1"/>
  <c r="W1712" i="7"/>
  <c r="R1713" i="7"/>
  <c r="S1713" i="7"/>
  <c r="U1713" i="7"/>
  <c r="T1713" i="7"/>
  <c r="G1714" i="4"/>
  <c r="H1714" i="4" s="1"/>
  <c r="E1714" i="7"/>
  <c r="O1714" i="7" s="1"/>
  <c r="E1714" i="6"/>
  <c r="F2026" i="5"/>
  <c r="H2026" i="5"/>
  <c r="E2027" i="5"/>
  <c r="G2026" i="5"/>
  <c r="E2046" i="4"/>
  <c r="C2047" i="4"/>
  <c r="F2035" i="3"/>
  <c r="H2034" i="3"/>
  <c r="I2034" i="3" s="1"/>
  <c r="G2036" i="3"/>
  <c r="U1714" i="7" l="1"/>
  <c r="R1714" i="7"/>
  <c r="S1714" i="7"/>
  <c r="T1714" i="7"/>
  <c r="W1713" i="7"/>
  <c r="V1713" i="7"/>
  <c r="G1715" i="4"/>
  <c r="H1715" i="4" s="1"/>
  <c r="E1715" i="7"/>
  <c r="O1715" i="7" s="1"/>
  <c r="E1715" i="6"/>
  <c r="H2027" i="5"/>
  <c r="G2027" i="5"/>
  <c r="F2027" i="5"/>
  <c r="E2028" i="5"/>
  <c r="E2047" i="4"/>
  <c r="C2048" i="4"/>
  <c r="G2037" i="3"/>
  <c r="H2035" i="3"/>
  <c r="I2035" i="3" s="1"/>
  <c r="F2036" i="3"/>
  <c r="G1716" i="4" l="1"/>
  <c r="H1716" i="4" s="1"/>
  <c r="E1716" i="7"/>
  <c r="O1716" i="7" s="1"/>
  <c r="E1716" i="6"/>
  <c r="R1715" i="7"/>
  <c r="U1715" i="7"/>
  <c r="S1715" i="7"/>
  <c r="W1715" i="7" s="1"/>
  <c r="T1715" i="7"/>
  <c r="W1714" i="7"/>
  <c r="V1714" i="7"/>
  <c r="E2029" i="5"/>
  <c r="G2028" i="5"/>
  <c r="F2028" i="5"/>
  <c r="H2028" i="5"/>
  <c r="E2048" i="4"/>
  <c r="C2049" i="4"/>
  <c r="F2037" i="3"/>
  <c r="H2036" i="3"/>
  <c r="I2036" i="3" s="1"/>
  <c r="G2038" i="3"/>
  <c r="G1717" i="4" l="1"/>
  <c r="H1717" i="4" s="1"/>
  <c r="E1717" i="7"/>
  <c r="O1717" i="7" s="1"/>
  <c r="E1717" i="6"/>
  <c r="T1716" i="7"/>
  <c r="R1716" i="7"/>
  <c r="S1716" i="7"/>
  <c r="U1716" i="7"/>
  <c r="V1715" i="7"/>
  <c r="F2029" i="5"/>
  <c r="H2029" i="5"/>
  <c r="E2030" i="5"/>
  <c r="G2029" i="5"/>
  <c r="E2049" i="4"/>
  <c r="C2050" i="4"/>
  <c r="G2039" i="3"/>
  <c r="H2037" i="3"/>
  <c r="I2037" i="3" s="1"/>
  <c r="F2038" i="3"/>
  <c r="G1718" i="4" l="1"/>
  <c r="H1718" i="4" s="1"/>
  <c r="E1718" i="7"/>
  <c r="O1718" i="7" s="1"/>
  <c r="E1718" i="6"/>
  <c r="U1717" i="7"/>
  <c r="T1717" i="7"/>
  <c r="S1717" i="7"/>
  <c r="R1717" i="7"/>
  <c r="W1716" i="7"/>
  <c r="V1716" i="7"/>
  <c r="H2030" i="5"/>
  <c r="G2030" i="5"/>
  <c r="F2030" i="5"/>
  <c r="E2031" i="5"/>
  <c r="E2050" i="4"/>
  <c r="C2051" i="4"/>
  <c r="F2039" i="3"/>
  <c r="H2038" i="3"/>
  <c r="I2038" i="3" s="1"/>
  <c r="G2040" i="3"/>
  <c r="G1719" i="4" l="1"/>
  <c r="H1719" i="4" s="1"/>
  <c r="E1719" i="7"/>
  <c r="O1719" i="7" s="1"/>
  <c r="E1719" i="6"/>
  <c r="V1717" i="7"/>
  <c r="U1718" i="7"/>
  <c r="T1718" i="7"/>
  <c r="S1718" i="7"/>
  <c r="R1718" i="7"/>
  <c r="W1717" i="7"/>
  <c r="E2032" i="5"/>
  <c r="G2031" i="5"/>
  <c r="F2031" i="5"/>
  <c r="H2031" i="5"/>
  <c r="E2051" i="4"/>
  <c r="C2052" i="4"/>
  <c r="G2041" i="3"/>
  <c r="F2040" i="3"/>
  <c r="H2039" i="3"/>
  <c r="I2039" i="3" s="1"/>
  <c r="W1718" i="7" l="1"/>
  <c r="V1718" i="7"/>
  <c r="U1719" i="7"/>
  <c r="R1719" i="7"/>
  <c r="S1719" i="7"/>
  <c r="T1719" i="7"/>
  <c r="G1720" i="4"/>
  <c r="H1720" i="4" s="1"/>
  <c r="E1720" i="7"/>
  <c r="O1720" i="7" s="1"/>
  <c r="E1720" i="6"/>
  <c r="F2032" i="5"/>
  <c r="H2032" i="5"/>
  <c r="E2033" i="5"/>
  <c r="G2032" i="5"/>
  <c r="E2052" i="4"/>
  <c r="C2053" i="4"/>
  <c r="H2040" i="3"/>
  <c r="I2040" i="3" s="1"/>
  <c r="F2041" i="3"/>
  <c r="G2042" i="3"/>
  <c r="G1721" i="4" l="1"/>
  <c r="H1721" i="4" s="1"/>
  <c r="E1721" i="7"/>
  <c r="O1721" i="7" s="1"/>
  <c r="E1721" i="6"/>
  <c r="S1720" i="7"/>
  <c r="R1720" i="7"/>
  <c r="T1720" i="7"/>
  <c r="U1720" i="7"/>
  <c r="V1719" i="7"/>
  <c r="W1719" i="7"/>
  <c r="H2033" i="5"/>
  <c r="G2033" i="5"/>
  <c r="F2033" i="5"/>
  <c r="E2034" i="5"/>
  <c r="E2053" i="4"/>
  <c r="C2054" i="4"/>
  <c r="G2043" i="3"/>
  <c r="F2042" i="3"/>
  <c r="H2041" i="3"/>
  <c r="I2041" i="3" s="1"/>
  <c r="V1720" i="7" l="1"/>
  <c r="W1720" i="7"/>
  <c r="R1721" i="7"/>
  <c r="T1721" i="7"/>
  <c r="U1721" i="7"/>
  <c r="S1721" i="7"/>
  <c r="G1722" i="4"/>
  <c r="H1722" i="4" s="1"/>
  <c r="E1722" i="7"/>
  <c r="O1722" i="7" s="1"/>
  <c r="E1722" i="6"/>
  <c r="E2035" i="5"/>
  <c r="G2034" i="5"/>
  <c r="F2034" i="5"/>
  <c r="H2034" i="5"/>
  <c r="E2054" i="4"/>
  <c r="C2055" i="4"/>
  <c r="H2042" i="3"/>
  <c r="I2042" i="3" s="1"/>
  <c r="F2043" i="3"/>
  <c r="G2044" i="3"/>
  <c r="G1723" i="4" l="1"/>
  <c r="H1723" i="4" s="1"/>
  <c r="E1723" i="7"/>
  <c r="O1723" i="7" s="1"/>
  <c r="E1723" i="6"/>
  <c r="U1722" i="7"/>
  <c r="S1722" i="7"/>
  <c r="R1722" i="7"/>
  <c r="T1722" i="7"/>
  <c r="W1721" i="7"/>
  <c r="V1721" i="7"/>
  <c r="F2035" i="5"/>
  <c r="H2035" i="5"/>
  <c r="E2036" i="5"/>
  <c r="G2035" i="5"/>
  <c r="E2055" i="4"/>
  <c r="C2056" i="4"/>
  <c r="G2045" i="3"/>
  <c r="F2044" i="3"/>
  <c r="H2043" i="3"/>
  <c r="I2043" i="3" s="1"/>
  <c r="G1724" i="4" l="1"/>
  <c r="H1724" i="4" s="1"/>
  <c r="E1724" i="7"/>
  <c r="O1724" i="7" s="1"/>
  <c r="E1724" i="6"/>
  <c r="U1723" i="7"/>
  <c r="T1723" i="7"/>
  <c r="S1723" i="7"/>
  <c r="R1723" i="7"/>
  <c r="W1722" i="7"/>
  <c r="V1722" i="7"/>
  <c r="H2036" i="5"/>
  <c r="G2036" i="5"/>
  <c r="F2036" i="5"/>
  <c r="E2037" i="5"/>
  <c r="E2056" i="4"/>
  <c r="C2057" i="4"/>
  <c r="H2044" i="3"/>
  <c r="I2044" i="3" s="1"/>
  <c r="F2045" i="3"/>
  <c r="G2046" i="3"/>
  <c r="G1725" i="4" l="1"/>
  <c r="H1725" i="4" s="1"/>
  <c r="E1725" i="7"/>
  <c r="O1725" i="7" s="1"/>
  <c r="E1725" i="6"/>
  <c r="V1723" i="7"/>
  <c r="U1724" i="7"/>
  <c r="T1724" i="7"/>
  <c r="R1724" i="7"/>
  <c r="S1724" i="7"/>
  <c r="W1723" i="7"/>
  <c r="E2038" i="5"/>
  <c r="G2037" i="5"/>
  <c r="F2037" i="5"/>
  <c r="H2037" i="5"/>
  <c r="E2057" i="4"/>
  <c r="C2058" i="4"/>
  <c r="G2047" i="3"/>
  <c r="F2046" i="3"/>
  <c r="H2045" i="3"/>
  <c r="I2045" i="3" s="1"/>
  <c r="G1726" i="4" l="1"/>
  <c r="H1726" i="4" s="1"/>
  <c r="E1726" i="7"/>
  <c r="O1726" i="7" s="1"/>
  <c r="E1726" i="6"/>
  <c r="W1724" i="7"/>
  <c r="V1724" i="7"/>
  <c r="U1725" i="7"/>
  <c r="T1725" i="7"/>
  <c r="R1725" i="7"/>
  <c r="S1725" i="7"/>
  <c r="F2038" i="5"/>
  <c r="H2038" i="5"/>
  <c r="E2039" i="5"/>
  <c r="G2038" i="5"/>
  <c r="E2058" i="4"/>
  <c r="C2059" i="4"/>
  <c r="F2047" i="3"/>
  <c r="H2046" i="3"/>
  <c r="I2046" i="3" s="1"/>
  <c r="G2048" i="3"/>
  <c r="G1727" i="4" l="1"/>
  <c r="H1727" i="4" s="1"/>
  <c r="E1727" i="7"/>
  <c r="O1727" i="7" s="1"/>
  <c r="E1727" i="6"/>
  <c r="W1725" i="7"/>
  <c r="V1725" i="7"/>
  <c r="U1726" i="7"/>
  <c r="S1726" i="7"/>
  <c r="R1726" i="7"/>
  <c r="T1726" i="7"/>
  <c r="H2039" i="5"/>
  <c r="G2039" i="5"/>
  <c r="F2039" i="5"/>
  <c r="E2040" i="5"/>
  <c r="E2059" i="4"/>
  <c r="C2060" i="4"/>
  <c r="G2049" i="3"/>
  <c r="H2047" i="3"/>
  <c r="I2047" i="3" s="1"/>
  <c r="F2048" i="3"/>
  <c r="W1726" i="7" l="1"/>
  <c r="V1726" i="7"/>
  <c r="G1728" i="4"/>
  <c r="H1728" i="4" s="1"/>
  <c r="E1728" i="7"/>
  <c r="O1728" i="7" s="1"/>
  <c r="E1728" i="6"/>
  <c r="U1727" i="7"/>
  <c r="R1727" i="7"/>
  <c r="T1727" i="7"/>
  <c r="S1727" i="7"/>
  <c r="E2041" i="5"/>
  <c r="G2040" i="5"/>
  <c r="F2040" i="5"/>
  <c r="H2040" i="5"/>
  <c r="E2060" i="4"/>
  <c r="C2061" i="4"/>
  <c r="F2049" i="3"/>
  <c r="H2048" i="3"/>
  <c r="I2048" i="3" s="1"/>
  <c r="G2050" i="3"/>
  <c r="G1729" i="4" l="1"/>
  <c r="H1729" i="4" s="1"/>
  <c r="E1729" i="6"/>
  <c r="E1729" i="7"/>
  <c r="O1729" i="7" s="1"/>
  <c r="S1728" i="7"/>
  <c r="R1728" i="7"/>
  <c r="U1728" i="7"/>
  <c r="T1728" i="7"/>
  <c r="V1728" i="7" s="1"/>
  <c r="W1727" i="7"/>
  <c r="V1727" i="7"/>
  <c r="F2041" i="5"/>
  <c r="H2041" i="5"/>
  <c r="E2042" i="5"/>
  <c r="G2041" i="5"/>
  <c r="E2061" i="4"/>
  <c r="C2062" i="4"/>
  <c r="G2051" i="3"/>
  <c r="H2049" i="3"/>
  <c r="I2049" i="3" s="1"/>
  <c r="F2050" i="3"/>
  <c r="G1730" i="4" l="1"/>
  <c r="H1730" i="4" s="1"/>
  <c r="E1730" i="7"/>
  <c r="O1730" i="7" s="1"/>
  <c r="E1730" i="6"/>
  <c r="U1729" i="7"/>
  <c r="T1729" i="7"/>
  <c r="S1729" i="7"/>
  <c r="R1729" i="7"/>
  <c r="W1728" i="7"/>
  <c r="H2042" i="5"/>
  <c r="G2042" i="5"/>
  <c r="F2042" i="5"/>
  <c r="E2043" i="5"/>
  <c r="E2062" i="4"/>
  <c r="C2063" i="4"/>
  <c r="F2051" i="3"/>
  <c r="H2050" i="3"/>
  <c r="I2050" i="3" s="1"/>
  <c r="G2052" i="3"/>
  <c r="G1731" i="4" l="1"/>
  <c r="H1731" i="4" s="1"/>
  <c r="E1731" i="7"/>
  <c r="O1731" i="7" s="1"/>
  <c r="E1731" i="6"/>
  <c r="U1730" i="7"/>
  <c r="T1730" i="7"/>
  <c r="R1730" i="7"/>
  <c r="S1730" i="7"/>
  <c r="W1729" i="7"/>
  <c r="V1729" i="7"/>
  <c r="E2044" i="5"/>
  <c r="G2043" i="5"/>
  <c r="F2043" i="5"/>
  <c r="H2043" i="5"/>
  <c r="E2063" i="4"/>
  <c r="C2064" i="4"/>
  <c r="G2053" i="3"/>
  <c r="F2052" i="3"/>
  <c r="H2051" i="3"/>
  <c r="I2051" i="3" s="1"/>
  <c r="V1730" i="7" l="1"/>
  <c r="W1730" i="7"/>
  <c r="U1731" i="7"/>
  <c r="T1731" i="7"/>
  <c r="S1731" i="7"/>
  <c r="R1731" i="7"/>
  <c r="G1732" i="4"/>
  <c r="H1732" i="4" s="1"/>
  <c r="E1732" i="7"/>
  <c r="O1732" i="7" s="1"/>
  <c r="E1732" i="6"/>
  <c r="F2044" i="5"/>
  <c r="H2044" i="5"/>
  <c r="E2045" i="5"/>
  <c r="G2044" i="5"/>
  <c r="E2064" i="4"/>
  <c r="C2065" i="4"/>
  <c r="G2054" i="3"/>
  <c r="H2052" i="3"/>
  <c r="I2052" i="3" s="1"/>
  <c r="F2053" i="3"/>
  <c r="G1733" i="4" l="1"/>
  <c r="H1733" i="4" s="1"/>
  <c r="E1733" i="7"/>
  <c r="O1733" i="7" s="1"/>
  <c r="E1733" i="6"/>
  <c r="R1732" i="7"/>
  <c r="U1732" i="7"/>
  <c r="T1732" i="7"/>
  <c r="S1732" i="7"/>
  <c r="W1732" i="7" s="1"/>
  <c r="W1731" i="7"/>
  <c r="V1731" i="7"/>
  <c r="H2045" i="5"/>
  <c r="G2045" i="5"/>
  <c r="F2045" i="5"/>
  <c r="E2046" i="5"/>
  <c r="E2065" i="4"/>
  <c r="C2066" i="4"/>
  <c r="F2054" i="3"/>
  <c r="H2053" i="3"/>
  <c r="I2053" i="3" s="1"/>
  <c r="G2055" i="3"/>
  <c r="G1734" i="4" l="1"/>
  <c r="H1734" i="4" s="1"/>
  <c r="E1734" i="7"/>
  <c r="O1734" i="7" s="1"/>
  <c r="E1734" i="6"/>
  <c r="U1733" i="7"/>
  <c r="S1733" i="7"/>
  <c r="R1733" i="7"/>
  <c r="T1733" i="7"/>
  <c r="V1732" i="7"/>
  <c r="E2047" i="5"/>
  <c r="G2046" i="5"/>
  <c r="F2046" i="5"/>
  <c r="H2046" i="5"/>
  <c r="E2066" i="4"/>
  <c r="C2067" i="4"/>
  <c r="G2056" i="3"/>
  <c r="H2054" i="3"/>
  <c r="I2054" i="3" s="1"/>
  <c r="F2055" i="3"/>
  <c r="S1734" i="7" l="1"/>
  <c r="R1734" i="7"/>
  <c r="U1734" i="7"/>
  <c r="T1734" i="7"/>
  <c r="G1735" i="4"/>
  <c r="H1735" i="4" s="1"/>
  <c r="E1735" i="7"/>
  <c r="O1735" i="7" s="1"/>
  <c r="E1735" i="6"/>
  <c r="W1733" i="7"/>
  <c r="V1733" i="7"/>
  <c r="F2047" i="5"/>
  <c r="H2047" i="5"/>
  <c r="E2048" i="5"/>
  <c r="G2047" i="5"/>
  <c r="E2067" i="4"/>
  <c r="C2068" i="4"/>
  <c r="F2056" i="3"/>
  <c r="H2055" i="3"/>
  <c r="I2055" i="3" s="1"/>
  <c r="G2057" i="3"/>
  <c r="U1735" i="7" l="1"/>
  <c r="T1735" i="7"/>
  <c r="S1735" i="7"/>
  <c r="R1735" i="7"/>
  <c r="W1734" i="7"/>
  <c r="V1734" i="7"/>
  <c r="G1736" i="4"/>
  <c r="H1736" i="4" s="1"/>
  <c r="E1736" i="7"/>
  <c r="O1736" i="7" s="1"/>
  <c r="E1736" i="6"/>
  <c r="H2048" i="5"/>
  <c r="G2048" i="5"/>
  <c r="F2048" i="5"/>
  <c r="E2049" i="5"/>
  <c r="E2068" i="4"/>
  <c r="C2069" i="4"/>
  <c r="G2058" i="3"/>
  <c r="H2056" i="3"/>
  <c r="I2056" i="3" s="1"/>
  <c r="F2057" i="3"/>
  <c r="U1736" i="7" l="1"/>
  <c r="T1736" i="7"/>
  <c r="S1736" i="7"/>
  <c r="R1736" i="7"/>
  <c r="G1737" i="4"/>
  <c r="H1737" i="4" s="1"/>
  <c r="E1737" i="7"/>
  <c r="O1737" i="7" s="1"/>
  <c r="E1737" i="6"/>
  <c r="W1735" i="7"/>
  <c r="V1735" i="7"/>
  <c r="E2050" i="5"/>
  <c r="G2049" i="5"/>
  <c r="F2049" i="5"/>
  <c r="H2049" i="5"/>
  <c r="E2069" i="4"/>
  <c r="C2070" i="4"/>
  <c r="F2058" i="3"/>
  <c r="H2057" i="3"/>
  <c r="I2057" i="3" s="1"/>
  <c r="G2059" i="3"/>
  <c r="G1738" i="4" l="1"/>
  <c r="H1738" i="4" s="1"/>
  <c r="E1738" i="7"/>
  <c r="O1738" i="7" s="1"/>
  <c r="E1738" i="6"/>
  <c r="U1737" i="7"/>
  <c r="S1737" i="7"/>
  <c r="R1737" i="7"/>
  <c r="T1737" i="7"/>
  <c r="W1736" i="7"/>
  <c r="V1736" i="7"/>
  <c r="F2050" i="5"/>
  <c r="H2050" i="5"/>
  <c r="E2051" i="5"/>
  <c r="G2050" i="5"/>
  <c r="E2070" i="4"/>
  <c r="C2071" i="4"/>
  <c r="G2060" i="3"/>
  <c r="F2059" i="3"/>
  <c r="H2058" i="3"/>
  <c r="I2058" i="3" s="1"/>
  <c r="R1738" i="7" l="1"/>
  <c r="U1738" i="7"/>
  <c r="T1738" i="7"/>
  <c r="S1738" i="7"/>
  <c r="W1738" i="7" s="1"/>
  <c r="G1739" i="4"/>
  <c r="H1739" i="4" s="1"/>
  <c r="E1739" i="7"/>
  <c r="O1739" i="7" s="1"/>
  <c r="E1739" i="6"/>
  <c r="V1737" i="7"/>
  <c r="W1737" i="7"/>
  <c r="H2051" i="5"/>
  <c r="G2051" i="5"/>
  <c r="F2051" i="5"/>
  <c r="E2052" i="5"/>
  <c r="E2071" i="4"/>
  <c r="C2072" i="4"/>
  <c r="F2060" i="3"/>
  <c r="H2059" i="3"/>
  <c r="I2059" i="3" s="1"/>
  <c r="G2061" i="3"/>
  <c r="G1740" i="4" l="1"/>
  <c r="H1740" i="4" s="1"/>
  <c r="E1740" i="7"/>
  <c r="O1740" i="7" s="1"/>
  <c r="E1740" i="6"/>
  <c r="T1739" i="7"/>
  <c r="S1739" i="7"/>
  <c r="U1739" i="7"/>
  <c r="R1739" i="7"/>
  <c r="V1738" i="7"/>
  <c r="E2053" i="5"/>
  <c r="G2052" i="5"/>
  <c r="F2052" i="5"/>
  <c r="H2052" i="5"/>
  <c r="E2072" i="4"/>
  <c r="C2073" i="4"/>
  <c r="G2062" i="3"/>
  <c r="F2061" i="3"/>
  <c r="H2060" i="3"/>
  <c r="I2060" i="3" s="1"/>
  <c r="G1741" i="4" l="1"/>
  <c r="H1741" i="4" s="1"/>
  <c r="E1741" i="7"/>
  <c r="O1741" i="7" s="1"/>
  <c r="E1741" i="6"/>
  <c r="W1739" i="7"/>
  <c r="V1739" i="7"/>
  <c r="R1740" i="7"/>
  <c r="T1740" i="7"/>
  <c r="S1740" i="7"/>
  <c r="U1740" i="7"/>
  <c r="F2053" i="5"/>
  <c r="H2053" i="5"/>
  <c r="E2054" i="5"/>
  <c r="G2053" i="5"/>
  <c r="E2073" i="4"/>
  <c r="C2074" i="4"/>
  <c r="G2063" i="3"/>
  <c r="F2062" i="3"/>
  <c r="H2061" i="3"/>
  <c r="I2061" i="3" s="1"/>
  <c r="G1742" i="4" l="1"/>
  <c r="H1742" i="4" s="1"/>
  <c r="E1742" i="7"/>
  <c r="O1742" i="7" s="1"/>
  <c r="E1742" i="6"/>
  <c r="T1741" i="7"/>
  <c r="S1741" i="7"/>
  <c r="R1741" i="7"/>
  <c r="U1741" i="7"/>
  <c r="W1740" i="7"/>
  <c r="V1740" i="7"/>
  <c r="H2054" i="5"/>
  <c r="G2054" i="5"/>
  <c r="F2054" i="5"/>
  <c r="E2055" i="5"/>
  <c r="E2074" i="4"/>
  <c r="C2075" i="4"/>
  <c r="H2062" i="3"/>
  <c r="I2062" i="3" s="1"/>
  <c r="F2063" i="3"/>
  <c r="G2064" i="3"/>
  <c r="V1741" i="7" l="1"/>
  <c r="W1741" i="7"/>
  <c r="G1743" i="4"/>
  <c r="H1743" i="4" s="1"/>
  <c r="E1743" i="7"/>
  <c r="O1743" i="7" s="1"/>
  <c r="E1743" i="6"/>
  <c r="U1742" i="7"/>
  <c r="T1742" i="7"/>
  <c r="S1742" i="7"/>
  <c r="R1742" i="7"/>
  <c r="E2056" i="5"/>
  <c r="G2055" i="5"/>
  <c r="F2055" i="5"/>
  <c r="H2055" i="5"/>
  <c r="E2075" i="4"/>
  <c r="C2076" i="4"/>
  <c r="G2065" i="3"/>
  <c r="F2064" i="3"/>
  <c r="H2063" i="3"/>
  <c r="I2063" i="3" s="1"/>
  <c r="U1743" i="7" l="1"/>
  <c r="S1743" i="7"/>
  <c r="R1743" i="7"/>
  <c r="T1743" i="7"/>
  <c r="G1744" i="4"/>
  <c r="H1744" i="4" s="1"/>
  <c r="E1744" i="7"/>
  <c r="O1744" i="7" s="1"/>
  <c r="E1744" i="6"/>
  <c r="V1742" i="7"/>
  <c r="W1742" i="7"/>
  <c r="F2056" i="5"/>
  <c r="H2056" i="5"/>
  <c r="E2057" i="5"/>
  <c r="G2056" i="5"/>
  <c r="E2076" i="4"/>
  <c r="C2077" i="4"/>
  <c r="F2065" i="3"/>
  <c r="H2064" i="3"/>
  <c r="I2064" i="3" s="1"/>
  <c r="G2066" i="3"/>
  <c r="R1744" i="7" l="1"/>
  <c r="U1744" i="7"/>
  <c r="T1744" i="7"/>
  <c r="S1744" i="7"/>
  <c r="W1744" i="7" s="1"/>
  <c r="G1745" i="4"/>
  <c r="H1745" i="4" s="1"/>
  <c r="E1745" i="7"/>
  <c r="O1745" i="7" s="1"/>
  <c r="E1745" i="6"/>
  <c r="V1743" i="7"/>
  <c r="W1743" i="7"/>
  <c r="E2058" i="5"/>
  <c r="H2057" i="5"/>
  <c r="G2057" i="5"/>
  <c r="F2057" i="5"/>
  <c r="E2077" i="4"/>
  <c r="C2078" i="4"/>
  <c r="G2067" i="3"/>
  <c r="F2066" i="3"/>
  <c r="H2065" i="3"/>
  <c r="I2065" i="3" s="1"/>
  <c r="U1745" i="7" l="1"/>
  <c r="T1745" i="7"/>
  <c r="S1745" i="7"/>
  <c r="R1745" i="7"/>
  <c r="G1746" i="4"/>
  <c r="H1746" i="4" s="1"/>
  <c r="E1746" i="7"/>
  <c r="O1746" i="7" s="1"/>
  <c r="E1746" i="6"/>
  <c r="V1744" i="7"/>
  <c r="E2059" i="5"/>
  <c r="G2058" i="5"/>
  <c r="F2058" i="5"/>
  <c r="H2058" i="5"/>
  <c r="E2078" i="4"/>
  <c r="C2079" i="4"/>
  <c r="F2067" i="3"/>
  <c r="H2066" i="3"/>
  <c r="I2066" i="3" s="1"/>
  <c r="G2068" i="3"/>
  <c r="G1747" i="4" l="1"/>
  <c r="H1747" i="4" s="1"/>
  <c r="E1747" i="7"/>
  <c r="O1747" i="7" s="1"/>
  <c r="E1747" i="6"/>
  <c r="U1746" i="7"/>
  <c r="T1746" i="7"/>
  <c r="S1746" i="7"/>
  <c r="R1746" i="7"/>
  <c r="W1745" i="7"/>
  <c r="V1745" i="7"/>
  <c r="F2059" i="5"/>
  <c r="H2059" i="5"/>
  <c r="E2060" i="5"/>
  <c r="G2059" i="5"/>
  <c r="E2079" i="4"/>
  <c r="C2080" i="4"/>
  <c r="G2069" i="3"/>
  <c r="F2068" i="3"/>
  <c r="H2067" i="3"/>
  <c r="I2067" i="3" s="1"/>
  <c r="W1746" i="7" l="1"/>
  <c r="V1746" i="7"/>
  <c r="U1747" i="7"/>
  <c r="T1747" i="7"/>
  <c r="S1747" i="7"/>
  <c r="R1747" i="7"/>
  <c r="G1748" i="4"/>
  <c r="H1748" i="4" s="1"/>
  <c r="E1748" i="7"/>
  <c r="O1748" i="7" s="1"/>
  <c r="E1748" i="6"/>
  <c r="E2061" i="5"/>
  <c r="H2060" i="5"/>
  <c r="G2060" i="5"/>
  <c r="F2060" i="5"/>
  <c r="E2080" i="4"/>
  <c r="C2081" i="4"/>
  <c r="H2068" i="3"/>
  <c r="I2068" i="3" s="1"/>
  <c r="F2069" i="3"/>
  <c r="G2070" i="3"/>
  <c r="G1749" i="4" l="1"/>
  <c r="H1749" i="4" s="1"/>
  <c r="E1749" i="7"/>
  <c r="O1749" i="7" s="1"/>
  <c r="E1749" i="6"/>
  <c r="U1748" i="7"/>
  <c r="T1748" i="7"/>
  <c r="R1748" i="7"/>
  <c r="S1748" i="7"/>
  <c r="W1747" i="7"/>
  <c r="V1747" i="7"/>
  <c r="E2062" i="5"/>
  <c r="G2061" i="5"/>
  <c r="F2061" i="5"/>
  <c r="H2061" i="5"/>
  <c r="E2081" i="4"/>
  <c r="C2082" i="4"/>
  <c r="G2071" i="3"/>
  <c r="F2070" i="3"/>
  <c r="H2069" i="3"/>
  <c r="I2069" i="3" s="1"/>
  <c r="W1748" i="7" l="1"/>
  <c r="V1748" i="7"/>
  <c r="U1749" i="7"/>
  <c r="T1749" i="7"/>
  <c r="S1749" i="7"/>
  <c r="R1749" i="7"/>
  <c r="G1750" i="4"/>
  <c r="H1750" i="4" s="1"/>
  <c r="E1750" i="7"/>
  <c r="O1750" i="7" s="1"/>
  <c r="E1750" i="6"/>
  <c r="F2062" i="5"/>
  <c r="H2062" i="5"/>
  <c r="G2062" i="5"/>
  <c r="E2063" i="5"/>
  <c r="E2082" i="4"/>
  <c r="C2083" i="4"/>
  <c r="F2071" i="3"/>
  <c r="H2070" i="3"/>
  <c r="I2070" i="3" s="1"/>
  <c r="G2072" i="3"/>
  <c r="G1751" i="4" l="1"/>
  <c r="H1751" i="4" s="1"/>
  <c r="E1751" i="7"/>
  <c r="O1751" i="7" s="1"/>
  <c r="E1751" i="6"/>
  <c r="V1749" i="7"/>
  <c r="W1749" i="7"/>
  <c r="R1750" i="7"/>
  <c r="V1750" i="7" s="1"/>
  <c r="U1750" i="7"/>
  <c r="T1750" i="7"/>
  <c r="S1750" i="7"/>
  <c r="E2064" i="5"/>
  <c r="H2063" i="5"/>
  <c r="G2063" i="5"/>
  <c r="F2063" i="5"/>
  <c r="E2083" i="4"/>
  <c r="C2084" i="4"/>
  <c r="G2073" i="3"/>
  <c r="F2072" i="3"/>
  <c r="H2071" i="3"/>
  <c r="I2071" i="3" s="1"/>
  <c r="U1751" i="7" l="1"/>
  <c r="T1751" i="7"/>
  <c r="S1751" i="7"/>
  <c r="R1751" i="7"/>
  <c r="G1752" i="4"/>
  <c r="H1752" i="4" s="1"/>
  <c r="E1752" i="7"/>
  <c r="O1752" i="7" s="1"/>
  <c r="E1752" i="6"/>
  <c r="W1750" i="7"/>
  <c r="E2065" i="5"/>
  <c r="G2064" i="5"/>
  <c r="F2064" i="5"/>
  <c r="H2064" i="5"/>
  <c r="E2084" i="4"/>
  <c r="C2085" i="4"/>
  <c r="H2072" i="3"/>
  <c r="I2072" i="3" s="1"/>
  <c r="F2073" i="3"/>
  <c r="G2074" i="3"/>
  <c r="G1753" i="4" l="1"/>
  <c r="H1753" i="4" s="1"/>
  <c r="E1753" i="7"/>
  <c r="O1753" i="7" s="1"/>
  <c r="E1753" i="6"/>
  <c r="T1752" i="7"/>
  <c r="S1752" i="7"/>
  <c r="R1752" i="7"/>
  <c r="U1752" i="7"/>
  <c r="W1751" i="7"/>
  <c r="V1751" i="7"/>
  <c r="F2065" i="5"/>
  <c r="H2065" i="5"/>
  <c r="G2065" i="5"/>
  <c r="E2066" i="5"/>
  <c r="E2085" i="4"/>
  <c r="C2086" i="4"/>
  <c r="G2075" i="3"/>
  <c r="F2074" i="3"/>
  <c r="H2073" i="3"/>
  <c r="I2073" i="3" s="1"/>
  <c r="G1754" i="4" l="1"/>
  <c r="H1754" i="4" s="1"/>
  <c r="E1754" i="7"/>
  <c r="O1754" i="7" s="1"/>
  <c r="E1754" i="6"/>
  <c r="W1752" i="7"/>
  <c r="V1752" i="7"/>
  <c r="U1753" i="7"/>
  <c r="T1753" i="7"/>
  <c r="S1753" i="7"/>
  <c r="R1753" i="7"/>
  <c r="E2067" i="5"/>
  <c r="H2066" i="5"/>
  <c r="G2066" i="5"/>
  <c r="F2066" i="5"/>
  <c r="E2086" i="4"/>
  <c r="C2087" i="4"/>
  <c r="H2074" i="3"/>
  <c r="I2074" i="3" s="1"/>
  <c r="F2075" i="3"/>
  <c r="G2076" i="3"/>
  <c r="G1755" i="4" l="1"/>
  <c r="H1755" i="4" s="1"/>
  <c r="E1755" i="7"/>
  <c r="O1755" i="7" s="1"/>
  <c r="E1755" i="6"/>
  <c r="U1754" i="7"/>
  <c r="T1754" i="7"/>
  <c r="R1754" i="7"/>
  <c r="S1754" i="7"/>
  <c r="V1753" i="7"/>
  <c r="W1753" i="7"/>
  <c r="E2068" i="5"/>
  <c r="G2067" i="5"/>
  <c r="F2067" i="5"/>
  <c r="H2067" i="5"/>
  <c r="E2087" i="4"/>
  <c r="C2088" i="4"/>
  <c r="G2077" i="3"/>
  <c r="F2076" i="3"/>
  <c r="H2075" i="3"/>
  <c r="I2075" i="3" s="1"/>
  <c r="G1756" i="4" l="1"/>
  <c r="H1756" i="4" s="1"/>
  <c r="E1756" i="7"/>
  <c r="O1756" i="7" s="1"/>
  <c r="E1756" i="6"/>
  <c r="U1755" i="7"/>
  <c r="S1755" i="7"/>
  <c r="T1755" i="7"/>
  <c r="R1755" i="7"/>
  <c r="W1754" i="7"/>
  <c r="V1754" i="7"/>
  <c r="F2068" i="5"/>
  <c r="H2068" i="5"/>
  <c r="E2069" i="5"/>
  <c r="G2068" i="5"/>
  <c r="E2088" i="4"/>
  <c r="C2089" i="4"/>
  <c r="H2076" i="3"/>
  <c r="I2076" i="3" s="1"/>
  <c r="F2077" i="3"/>
  <c r="G2078" i="3"/>
  <c r="G1757" i="4" l="1"/>
  <c r="H1757" i="4" s="1"/>
  <c r="E1757" i="7"/>
  <c r="O1757" i="7" s="1"/>
  <c r="E1757" i="6"/>
  <c r="R1756" i="7"/>
  <c r="U1756" i="7"/>
  <c r="S1756" i="7"/>
  <c r="T1756" i="7"/>
  <c r="V1755" i="7"/>
  <c r="W1755" i="7"/>
  <c r="E2070" i="5"/>
  <c r="H2069" i="5"/>
  <c r="G2069" i="5"/>
  <c r="F2069" i="5"/>
  <c r="E2089" i="4"/>
  <c r="C2090" i="4"/>
  <c r="G2079" i="3"/>
  <c r="F2078" i="3"/>
  <c r="H2077" i="3"/>
  <c r="I2077" i="3" s="1"/>
  <c r="G1758" i="4" l="1"/>
  <c r="H1758" i="4" s="1"/>
  <c r="E1758" i="7"/>
  <c r="O1758" i="7" s="1"/>
  <c r="E1758" i="6"/>
  <c r="U1757" i="7"/>
  <c r="T1757" i="7"/>
  <c r="S1757" i="7"/>
  <c r="R1757" i="7"/>
  <c r="W1756" i="7"/>
  <c r="V1756" i="7"/>
  <c r="E2071" i="5"/>
  <c r="G2070" i="5"/>
  <c r="F2070" i="5"/>
  <c r="H2070" i="5"/>
  <c r="E2090" i="4"/>
  <c r="C2091" i="4"/>
  <c r="H2078" i="3"/>
  <c r="I2078" i="3" s="1"/>
  <c r="F2079" i="3"/>
  <c r="G2080" i="3"/>
  <c r="G1759" i="4" l="1"/>
  <c r="H1759" i="4" s="1"/>
  <c r="E1759" i="7"/>
  <c r="O1759" i="7" s="1"/>
  <c r="E1759" i="6"/>
  <c r="W1757" i="7"/>
  <c r="V1757" i="7"/>
  <c r="U1758" i="7"/>
  <c r="T1758" i="7"/>
  <c r="S1758" i="7"/>
  <c r="R1758" i="7"/>
  <c r="F2071" i="5"/>
  <c r="H2071" i="5"/>
  <c r="E2072" i="5"/>
  <c r="G2071" i="5"/>
  <c r="E2091" i="4"/>
  <c r="C2092" i="4"/>
  <c r="G2081" i="3"/>
  <c r="F2080" i="3"/>
  <c r="H2079" i="3"/>
  <c r="I2079" i="3" s="1"/>
  <c r="S1759" i="7" l="1"/>
  <c r="R1759" i="7"/>
  <c r="U1759" i="7"/>
  <c r="T1759" i="7"/>
  <c r="G1760" i="4"/>
  <c r="H1760" i="4" s="1"/>
  <c r="E1760" i="7"/>
  <c r="O1760" i="7" s="1"/>
  <c r="E1760" i="6"/>
  <c r="W1758" i="7"/>
  <c r="V1758" i="7"/>
  <c r="E2073" i="5"/>
  <c r="H2072" i="5"/>
  <c r="G2072" i="5"/>
  <c r="F2072" i="5"/>
  <c r="E2092" i="4"/>
  <c r="C2093" i="4"/>
  <c r="H2080" i="3"/>
  <c r="I2080" i="3" s="1"/>
  <c r="F2081" i="3"/>
  <c r="G2082" i="3"/>
  <c r="U1760" i="7" l="1"/>
  <c r="T1760" i="7"/>
  <c r="R1760" i="7"/>
  <c r="S1760" i="7"/>
  <c r="W1759" i="7"/>
  <c r="V1759" i="7"/>
  <c r="G1761" i="4"/>
  <c r="H1761" i="4" s="1"/>
  <c r="E1761" i="7"/>
  <c r="O1761" i="7" s="1"/>
  <c r="E1761" i="6"/>
  <c r="E2074" i="5"/>
  <c r="G2073" i="5"/>
  <c r="F2073" i="5"/>
  <c r="H2073" i="5"/>
  <c r="E2093" i="4"/>
  <c r="C2094" i="4"/>
  <c r="G2083" i="3"/>
  <c r="F2082" i="3"/>
  <c r="H2081" i="3"/>
  <c r="I2081" i="3" s="1"/>
  <c r="U1761" i="7" l="1"/>
  <c r="R1761" i="7"/>
  <c r="S1761" i="7"/>
  <c r="T1761" i="7"/>
  <c r="G1762" i="4"/>
  <c r="H1762" i="4" s="1"/>
  <c r="E1762" i="7"/>
  <c r="O1762" i="7" s="1"/>
  <c r="E1762" i="6"/>
  <c r="W1760" i="7"/>
  <c r="V1760" i="7"/>
  <c r="F2074" i="5"/>
  <c r="H2074" i="5"/>
  <c r="G2074" i="5"/>
  <c r="E2075" i="5"/>
  <c r="E2094" i="4"/>
  <c r="C2095" i="4"/>
  <c r="H2082" i="3"/>
  <c r="I2082" i="3" s="1"/>
  <c r="F2083" i="3"/>
  <c r="G2084" i="3"/>
  <c r="R1762" i="7" l="1"/>
  <c r="U1762" i="7"/>
  <c r="S1762" i="7"/>
  <c r="T1762" i="7"/>
  <c r="V1761" i="7"/>
  <c r="W1761" i="7"/>
  <c r="G1763" i="4"/>
  <c r="H1763" i="4" s="1"/>
  <c r="E1763" i="7"/>
  <c r="O1763" i="7" s="1"/>
  <c r="E1763" i="6"/>
  <c r="E2076" i="5"/>
  <c r="H2075" i="5"/>
  <c r="G2075" i="5"/>
  <c r="F2075" i="5"/>
  <c r="E2095" i="4"/>
  <c r="C2096" i="4"/>
  <c r="G2085" i="3"/>
  <c r="F2084" i="3"/>
  <c r="H2083" i="3"/>
  <c r="I2083" i="3" s="1"/>
  <c r="G1764" i="4" l="1"/>
  <c r="H1764" i="4" s="1"/>
  <c r="E1764" i="7"/>
  <c r="O1764" i="7" s="1"/>
  <c r="E1764" i="6"/>
  <c r="W1762" i="7"/>
  <c r="U1763" i="7"/>
  <c r="T1763" i="7"/>
  <c r="S1763" i="7"/>
  <c r="R1763" i="7"/>
  <c r="V1762" i="7"/>
  <c r="E2077" i="5"/>
  <c r="G2076" i="5"/>
  <c r="F2076" i="5"/>
  <c r="H2076" i="5"/>
  <c r="E2096" i="4"/>
  <c r="C2097" i="4"/>
  <c r="H2084" i="3"/>
  <c r="I2084" i="3" s="1"/>
  <c r="F2085" i="3"/>
  <c r="G2086" i="3"/>
  <c r="V1763" i="7" l="1"/>
  <c r="W1763" i="7"/>
  <c r="U1764" i="7"/>
  <c r="T1764" i="7"/>
  <c r="S1764" i="7"/>
  <c r="R1764" i="7"/>
  <c r="G1765" i="4"/>
  <c r="H1765" i="4" s="1"/>
  <c r="E1765" i="7"/>
  <c r="O1765" i="7" s="1"/>
  <c r="E1765" i="6"/>
  <c r="F2077" i="5"/>
  <c r="H2077" i="5"/>
  <c r="G2077" i="5"/>
  <c r="E2078" i="5"/>
  <c r="E2097" i="4"/>
  <c r="C2098" i="4"/>
  <c r="G2087" i="3"/>
  <c r="F2086" i="3"/>
  <c r="H2085" i="3"/>
  <c r="I2085" i="3" s="1"/>
  <c r="W1764" i="7" l="1"/>
  <c r="V1764" i="7"/>
  <c r="G1766" i="4"/>
  <c r="H1766" i="4" s="1"/>
  <c r="E1766" i="7"/>
  <c r="O1766" i="7" s="1"/>
  <c r="E1766" i="6"/>
  <c r="U1765" i="7"/>
  <c r="T1765" i="7"/>
  <c r="S1765" i="7"/>
  <c r="R1765" i="7"/>
  <c r="E2079" i="5"/>
  <c r="H2078" i="5"/>
  <c r="G2078" i="5"/>
  <c r="F2078" i="5"/>
  <c r="E2098" i="4"/>
  <c r="C2099" i="4"/>
  <c r="H2086" i="3"/>
  <c r="I2086" i="3" s="1"/>
  <c r="F2087" i="3"/>
  <c r="G2088" i="3"/>
  <c r="U1766" i="7" l="1"/>
  <c r="T1766" i="7"/>
  <c r="S1766" i="7"/>
  <c r="R1766" i="7"/>
  <c r="G1767" i="4"/>
  <c r="H1767" i="4" s="1"/>
  <c r="E1767" i="7"/>
  <c r="O1767" i="7" s="1"/>
  <c r="E1767" i="6"/>
  <c r="W1765" i="7"/>
  <c r="V1765" i="7"/>
  <c r="E2080" i="5"/>
  <c r="G2079" i="5"/>
  <c r="F2079" i="5"/>
  <c r="H2079" i="5"/>
  <c r="E2099" i="4"/>
  <c r="C2100" i="4"/>
  <c r="G2089" i="3"/>
  <c r="F2088" i="3"/>
  <c r="H2087" i="3"/>
  <c r="I2087" i="3" s="1"/>
  <c r="G1768" i="4" l="1"/>
  <c r="H1768" i="4" s="1"/>
  <c r="E1768" i="7"/>
  <c r="O1768" i="7" s="1"/>
  <c r="E1768" i="6"/>
  <c r="U1767" i="7"/>
  <c r="R1767" i="7"/>
  <c r="S1767" i="7"/>
  <c r="T1767" i="7"/>
  <c r="W1766" i="7"/>
  <c r="V1766" i="7"/>
  <c r="F2080" i="5"/>
  <c r="H2080" i="5"/>
  <c r="E2081" i="5"/>
  <c r="G2080" i="5"/>
  <c r="E2100" i="4"/>
  <c r="C2101" i="4"/>
  <c r="H2088" i="3"/>
  <c r="I2088" i="3" s="1"/>
  <c r="F2089" i="3"/>
  <c r="G2090" i="3"/>
  <c r="G1769" i="4" l="1"/>
  <c r="H1769" i="4" s="1"/>
  <c r="E1769" i="7"/>
  <c r="O1769" i="7" s="1"/>
  <c r="E1769" i="6"/>
  <c r="V1767" i="7"/>
  <c r="W1767" i="7"/>
  <c r="R1768" i="7"/>
  <c r="U1768" i="7"/>
  <c r="S1768" i="7"/>
  <c r="W1768" i="7" s="1"/>
  <c r="T1768" i="7"/>
  <c r="E2082" i="5"/>
  <c r="H2081" i="5"/>
  <c r="G2081" i="5"/>
  <c r="F2081" i="5"/>
  <c r="E2101" i="4"/>
  <c r="C2102" i="4"/>
  <c r="G2091" i="3"/>
  <c r="F2090" i="3"/>
  <c r="H2089" i="3"/>
  <c r="I2089" i="3" s="1"/>
  <c r="G1770" i="4" l="1"/>
  <c r="H1770" i="4" s="1"/>
  <c r="E1770" i="7"/>
  <c r="O1770" i="7" s="1"/>
  <c r="E1770" i="6"/>
  <c r="U1769" i="7"/>
  <c r="T1769" i="7"/>
  <c r="S1769" i="7"/>
  <c r="R1769" i="7"/>
  <c r="V1768" i="7"/>
  <c r="E2083" i="5"/>
  <c r="G2082" i="5"/>
  <c r="F2082" i="5"/>
  <c r="H2082" i="5"/>
  <c r="E2102" i="4"/>
  <c r="C2103" i="4"/>
  <c r="H2090" i="3"/>
  <c r="I2090" i="3" s="1"/>
  <c r="F2091" i="3"/>
  <c r="G2092" i="3"/>
  <c r="V1769" i="7" l="1"/>
  <c r="W1769" i="7"/>
  <c r="U1770" i="7"/>
  <c r="T1770" i="7"/>
  <c r="S1770" i="7"/>
  <c r="R1770" i="7"/>
  <c r="G1771" i="4"/>
  <c r="H1771" i="4" s="1"/>
  <c r="E1771" i="7"/>
  <c r="O1771" i="7" s="1"/>
  <c r="E1771" i="6"/>
  <c r="F2083" i="5"/>
  <c r="H2083" i="5"/>
  <c r="E2084" i="5"/>
  <c r="G2083" i="5"/>
  <c r="E2103" i="4"/>
  <c r="C2104" i="4"/>
  <c r="G2093" i="3"/>
  <c r="F2092" i="3"/>
  <c r="H2091" i="3"/>
  <c r="I2091" i="3" s="1"/>
  <c r="G1772" i="4" l="1"/>
  <c r="H1772" i="4" s="1"/>
  <c r="E1772" i="7"/>
  <c r="O1772" i="7" s="1"/>
  <c r="E1772" i="6"/>
  <c r="W1770" i="7"/>
  <c r="V1770" i="7"/>
  <c r="U1771" i="7"/>
  <c r="R1771" i="7"/>
  <c r="T1771" i="7"/>
  <c r="S1771" i="7"/>
  <c r="E2085" i="5"/>
  <c r="H2084" i="5"/>
  <c r="G2084" i="5"/>
  <c r="F2084" i="5"/>
  <c r="E2104" i="4"/>
  <c r="C2105" i="4"/>
  <c r="H2092" i="3"/>
  <c r="I2092" i="3" s="1"/>
  <c r="F2093" i="3"/>
  <c r="G2094" i="3"/>
  <c r="G1773" i="4" l="1"/>
  <c r="H1773" i="4" s="1"/>
  <c r="E1773" i="7"/>
  <c r="O1773" i="7" s="1"/>
  <c r="E1773" i="6"/>
  <c r="V1771" i="7"/>
  <c r="W1771" i="7"/>
  <c r="U1772" i="7"/>
  <c r="T1772" i="7"/>
  <c r="R1772" i="7"/>
  <c r="S1772" i="7"/>
  <c r="E2086" i="5"/>
  <c r="G2085" i="5"/>
  <c r="F2085" i="5"/>
  <c r="H2085" i="5"/>
  <c r="E2105" i="4"/>
  <c r="C2106" i="4"/>
  <c r="G2095" i="3"/>
  <c r="F2094" i="3"/>
  <c r="H2093" i="3"/>
  <c r="I2093" i="3" s="1"/>
  <c r="W1772" i="7" l="1"/>
  <c r="V1772" i="7"/>
  <c r="U1773" i="7"/>
  <c r="T1773" i="7"/>
  <c r="R1773" i="7"/>
  <c r="S1773" i="7"/>
  <c r="G1774" i="4"/>
  <c r="H1774" i="4" s="1"/>
  <c r="E1774" i="7"/>
  <c r="O1774" i="7" s="1"/>
  <c r="E1774" i="6"/>
  <c r="F2086" i="5"/>
  <c r="H2086" i="5"/>
  <c r="G2086" i="5"/>
  <c r="E2087" i="5"/>
  <c r="E2106" i="4"/>
  <c r="C2107" i="4"/>
  <c r="H2094" i="3"/>
  <c r="I2094" i="3" s="1"/>
  <c r="F2095" i="3"/>
  <c r="G2096" i="3"/>
  <c r="G1775" i="4" l="1"/>
  <c r="H1775" i="4" s="1"/>
  <c r="E1775" i="7"/>
  <c r="O1775" i="7" s="1"/>
  <c r="E1775" i="6"/>
  <c r="R1774" i="7"/>
  <c r="U1774" i="7"/>
  <c r="S1774" i="7"/>
  <c r="W1774" i="7" s="1"/>
  <c r="T1774" i="7"/>
  <c r="V1773" i="7"/>
  <c r="W1773" i="7"/>
  <c r="E2088" i="5"/>
  <c r="H2087" i="5"/>
  <c r="G2087" i="5"/>
  <c r="F2087" i="5"/>
  <c r="E2107" i="4"/>
  <c r="C2108" i="4"/>
  <c r="G2097" i="3"/>
  <c r="F2096" i="3"/>
  <c r="H2095" i="3"/>
  <c r="I2095" i="3" s="1"/>
  <c r="V1774" i="7" l="1"/>
  <c r="G1776" i="4"/>
  <c r="H1776" i="4" s="1"/>
  <c r="E1776" i="7"/>
  <c r="O1776" i="7" s="1"/>
  <c r="E1776" i="6"/>
  <c r="R1775" i="7"/>
  <c r="U1775" i="7"/>
  <c r="T1775" i="7"/>
  <c r="S1775" i="7"/>
  <c r="E2089" i="5"/>
  <c r="G2088" i="5"/>
  <c r="F2088" i="5"/>
  <c r="H2088" i="5"/>
  <c r="E2108" i="4"/>
  <c r="C2109" i="4"/>
  <c r="H2096" i="3"/>
  <c r="I2096" i="3" s="1"/>
  <c r="F2097" i="3"/>
  <c r="G2098" i="3"/>
  <c r="G1777" i="4" l="1"/>
  <c r="H1777" i="4" s="1"/>
  <c r="E1777" i="7"/>
  <c r="O1777" i="7" s="1"/>
  <c r="E1777" i="6"/>
  <c r="W1775" i="7"/>
  <c r="V1775" i="7"/>
  <c r="U1776" i="7"/>
  <c r="T1776" i="7"/>
  <c r="S1776" i="7"/>
  <c r="R1776" i="7"/>
  <c r="F2089" i="5"/>
  <c r="H2089" i="5"/>
  <c r="G2089" i="5"/>
  <c r="E2090" i="5"/>
  <c r="E2109" i="4"/>
  <c r="C2110" i="4"/>
  <c r="G2099" i="3"/>
  <c r="F2098" i="3"/>
  <c r="H2097" i="3"/>
  <c r="I2097" i="3" s="1"/>
  <c r="G1778" i="4" l="1"/>
  <c r="H1778" i="4" s="1"/>
  <c r="E1778" i="7"/>
  <c r="O1778" i="7" s="1"/>
  <c r="E1778" i="6"/>
  <c r="T1777" i="7"/>
  <c r="S1777" i="7"/>
  <c r="R1777" i="7"/>
  <c r="U1777" i="7"/>
  <c r="W1776" i="7"/>
  <c r="V1776" i="7"/>
  <c r="E2091" i="5"/>
  <c r="H2090" i="5"/>
  <c r="G2090" i="5"/>
  <c r="F2090" i="5"/>
  <c r="E2110" i="4"/>
  <c r="C2111" i="4"/>
  <c r="H2098" i="3"/>
  <c r="I2098" i="3" s="1"/>
  <c r="F2099" i="3"/>
  <c r="G2100" i="3"/>
  <c r="G1779" i="4" l="1"/>
  <c r="H1779" i="4" s="1"/>
  <c r="E1779" i="7"/>
  <c r="O1779" i="7" s="1"/>
  <c r="E1779" i="6"/>
  <c r="U1778" i="7"/>
  <c r="T1778" i="7"/>
  <c r="R1778" i="7"/>
  <c r="S1778" i="7"/>
  <c r="W1777" i="7"/>
  <c r="V1777" i="7"/>
  <c r="E2092" i="5"/>
  <c r="G2091" i="5"/>
  <c r="F2091" i="5"/>
  <c r="H2091" i="5"/>
  <c r="E2111" i="4"/>
  <c r="C2112" i="4"/>
  <c r="G2101" i="3"/>
  <c r="F2100" i="3"/>
  <c r="H2099" i="3"/>
  <c r="I2099" i="3" s="1"/>
  <c r="G1780" i="4" l="1"/>
  <c r="H1780" i="4" s="1"/>
  <c r="E1780" i="7"/>
  <c r="O1780" i="7" s="1"/>
  <c r="E1780" i="6"/>
  <c r="W1778" i="7"/>
  <c r="V1778" i="7"/>
  <c r="U1779" i="7"/>
  <c r="T1779" i="7"/>
  <c r="S1779" i="7"/>
  <c r="R1779" i="7"/>
  <c r="F2092" i="5"/>
  <c r="H2092" i="5"/>
  <c r="G2092" i="5"/>
  <c r="E2093" i="5"/>
  <c r="E2112" i="4"/>
  <c r="C2113" i="4"/>
  <c r="F2101" i="3"/>
  <c r="H2100" i="3"/>
  <c r="I2100" i="3" s="1"/>
  <c r="G2102" i="3"/>
  <c r="G1781" i="4" l="1"/>
  <c r="H1781" i="4" s="1"/>
  <c r="E1781" i="7"/>
  <c r="O1781" i="7" s="1"/>
  <c r="E1781" i="6"/>
  <c r="R1780" i="7"/>
  <c r="U1780" i="7"/>
  <c r="T1780" i="7"/>
  <c r="S1780" i="7"/>
  <c r="W1780" i="7" s="1"/>
  <c r="V1779" i="7"/>
  <c r="W1779" i="7"/>
  <c r="E2094" i="5"/>
  <c r="H2093" i="5"/>
  <c r="G2093" i="5"/>
  <c r="F2093" i="5"/>
  <c r="E2113" i="4"/>
  <c r="C2114" i="4"/>
  <c r="G2103" i="3"/>
  <c r="F2102" i="3"/>
  <c r="H2101" i="3"/>
  <c r="I2101" i="3" s="1"/>
  <c r="G1782" i="4" l="1"/>
  <c r="H1782" i="4" s="1"/>
  <c r="E1782" i="7"/>
  <c r="O1782" i="7" s="1"/>
  <c r="E1782" i="6"/>
  <c r="V1780" i="7"/>
  <c r="U1781" i="7"/>
  <c r="T1781" i="7"/>
  <c r="S1781" i="7"/>
  <c r="R1781" i="7"/>
  <c r="E2095" i="5"/>
  <c r="G2094" i="5"/>
  <c r="F2094" i="5"/>
  <c r="H2094" i="5"/>
  <c r="E2114" i="4"/>
  <c r="C2115" i="4"/>
  <c r="H2102" i="3"/>
  <c r="I2102" i="3" s="1"/>
  <c r="F2103" i="3"/>
  <c r="G2104" i="3"/>
  <c r="G1783" i="4" l="1"/>
  <c r="H1783" i="4" s="1"/>
  <c r="E1783" i="7"/>
  <c r="O1783" i="7" s="1"/>
  <c r="E1783" i="6"/>
  <c r="W1781" i="7"/>
  <c r="V1781" i="7"/>
  <c r="U1782" i="7"/>
  <c r="T1782" i="7"/>
  <c r="S1782" i="7"/>
  <c r="R1782" i="7"/>
  <c r="F2095" i="5"/>
  <c r="H2095" i="5"/>
  <c r="E2096" i="5"/>
  <c r="G2095" i="5"/>
  <c r="E2115" i="4"/>
  <c r="C2116" i="4"/>
  <c r="G2105" i="3"/>
  <c r="F2104" i="3"/>
  <c r="H2103" i="3"/>
  <c r="I2103" i="3" s="1"/>
  <c r="U1783" i="7" l="1"/>
  <c r="T1783" i="7"/>
  <c r="S1783" i="7"/>
  <c r="R1783" i="7"/>
  <c r="G1784" i="4"/>
  <c r="H1784" i="4" s="1"/>
  <c r="E1784" i="7"/>
  <c r="O1784" i="7" s="1"/>
  <c r="E1784" i="6"/>
  <c r="V1782" i="7"/>
  <c r="W1782" i="7"/>
  <c r="E2097" i="5"/>
  <c r="H2096" i="5"/>
  <c r="G2096" i="5"/>
  <c r="F2096" i="5"/>
  <c r="E2116" i="4"/>
  <c r="C2117" i="4"/>
  <c r="H2104" i="3"/>
  <c r="I2104" i="3" s="1"/>
  <c r="F2105" i="3"/>
  <c r="G2106" i="3"/>
  <c r="U1784" i="7" l="1"/>
  <c r="T1784" i="7"/>
  <c r="S1784" i="7"/>
  <c r="R1784" i="7"/>
  <c r="G1785" i="4"/>
  <c r="H1785" i="4" s="1"/>
  <c r="E1785" i="7"/>
  <c r="O1785" i="7" s="1"/>
  <c r="E1785" i="6"/>
  <c r="W1783" i="7"/>
  <c r="V1783" i="7"/>
  <c r="E2098" i="5"/>
  <c r="G2097" i="5"/>
  <c r="F2097" i="5"/>
  <c r="H2097" i="5"/>
  <c r="E2117" i="4"/>
  <c r="C2118" i="4"/>
  <c r="G2107" i="3"/>
  <c r="F2106" i="3"/>
  <c r="H2105" i="3"/>
  <c r="I2105" i="3" s="1"/>
  <c r="U1785" i="7" l="1"/>
  <c r="S1785" i="7"/>
  <c r="R1785" i="7"/>
  <c r="T1785" i="7"/>
  <c r="G1786" i="4"/>
  <c r="H1786" i="4" s="1"/>
  <c r="E1786" i="7"/>
  <c r="O1786" i="7" s="1"/>
  <c r="E1786" i="6"/>
  <c r="W1784" i="7"/>
  <c r="V1784" i="7"/>
  <c r="F2098" i="5"/>
  <c r="H2098" i="5"/>
  <c r="G2098" i="5"/>
  <c r="E2099" i="5"/>
  <c r="E2118" i="4"/>
  <c r="C2119" i="4"/>
  <c r="H2106" i="3"/>
  <c r="I2106" i="3" s="1"/>
  <c r="F2107" i="3"/>
  <c r="G2108" i="3"/>
  <c r="R1786" i="7" l="1"/>
  <c r="U1786" i="7"/>
  <c r="T1786" i="7"/>
  <c r="S1786" i="7"/>
  <c r="W1786" i="7" s="1"/>
  <c r="G1787" i="4"/>
  <c r="H1787" i="4" s="1"/>
  <c r="E1787" i="7"/>
  <c r="O1787" i="7" s="1"/>
  <c r="E1787" i="6"/>
  <c r="V1785" i="7"/>
  <c r="W1785" i="7"/>
  <c r="E2100" i="5"/>
  <c r="H2099" i="5"/>
  <c r="G2099" i="5"/>
  <c r="F2099" i="5"/>
  <c r="E2119" i="4"/>
  <c r="C2120" i="4"/>
  <c r="G2109" i="3"/>
  <c r="F2108" i="3"/>
  <c r="H2107" i="3"/>
  <c r="I2107" i="3" s="1"/>
  <c r="S1787" i="7" l="1"/>
  <c r="R1787" i="7"/>
  <c r="U1787" i="7"/>
  <c r="T1787" i="7"/>
  <c r="G1788" i="4"/>
  <c r="H1788" i="4" s="1"/>
  <c r="E1788" i="7"/>
  <c r="O1788" i="7" s="1"/>
  <c r="E1788" i="6"/>
  <c r="V1786" i="7"/>
  <c r="E2101" i="5"/>
  <c r="G2100" i="5"/>
  <c r="F2100" i="5"/>
  <c r="H2100" i="5"/>
  <c r="E2120" i="4"/>
  <c r="C2121" i="4"/>
  <c r="H2108" i="3"/>
  <c r="I2108" i="3" s="1"/>
  <c r="F2109" i="3"/>
  <c r="G2110" i="3"/>
  <c r="U1788" i="7" l="1"/>
  <c r="T1788" i="7"/>
  <c r="S1788" i="7"/>
  <c r="R1788" i="7"/>
  <c r="G1789" i="4"/>
  <c r="H1789" i="4" s="1"/>
  <c r="E1789" i="7"/>
  <c r="O1789" i="7" s="1"/>
  <c r="E1789" i="6"/>
  <c r="W1787" i="7"/>
  <c r="V1787" i="7"/>
  <c r="F2101" i="5"/>
  <c r="H2101" i="5"/>
  <c r="G2101" i="5"/>
  <c r="E2102" i="5"/>
  <c r="E2121" i="4"/>
  <c r="C2122" i="4"/>
  <c r="G2111" i="3"/>
  <c r="F2110" i="3"/>
  <c r="H2109" i="3"/>
  <c r="I2109" i="3" s="1"/>
  <c r="G1790" i="4" l="1"/>
  <c r="H1790" i="4" s="1"/>
  <c r="E1790" i="7"/>
  <c r="O1790" i="7" s="1"/>
  <c r="E1790" i="6"/>
  <c r="R1789" i="7"/>
  <c r="U1789" i="7"/>
  <c r="T1789" i="7"/>
  <c r="S1789" i="7"/>
  <c r="W1788" i="7"/>
  <c r="V1788" i="7"/>
  <c r="E2103" i="5"/>
  <c r="H2102" i="5"/>
  <c r="G2102" i="5"/>
  <c r="F2102" i="5"/>
  <c r="E2122" i="4"/>
  <c r="C2123" i="4"/>
  <c r="H2110" i="3"/>
  <c r="I2110" i="3" s="1"/>
  <c r="F2111" i="3"/>
  <c r="G2112" i="3"/>
  <c r="U1790" i="7" l="1"/>
  <c r="T1790" i="7"/>
  <c r="S1790" i="7"/>
  <c r="R1790" i="7"/>
  <c r="G1791" i="4"/>
  <c r="H1791" i="4" s="1"/>
  <c r="E1791" i="7"/>
  <c r="O1791" i="7" s="1"/>
  <c r="E1791" i="6"/>
  <c r="W1789" i="7"/>
  <c r="V1789" i="7"/>
  <c r="E2104" i="5"/>
  <c r="G2103" i="5"/>
  <c r="F2103" i="5"/>
  <c r="H2103" i="5"/>
  <c r="E2123" i="4"/>
  <c r="C2124" i="4"/>
  <c r="G2113" i="3"/>
  <c r="F2112" i="3"/>
  <c r="H2111" i="3"/>
  <c r="I2111" i="3" s="1"/>
  <c r="G1792" i="4" l="1"/>
  <c r="H1792" i="4" s="1"/>
  <c r="E1792" i="7"/>
  <c r="O1792" i="7" s="1"/>
  <c r="E1792" i="6"/>
  <c r="W1790" i="7"/>
  <c r="V1790" i="7"/>
  <c r="U1791" i="7"/>
  <c r="S1791" i="7"/>
  <c r="R1791" i="7"/>
  <c r="T1791" i="7"/>
  <c r="F2104" i="5"/>
  <c r="H2104" i="5"/>
  <c r="E2105" i="5"/>
  <c r="G2104" i="5"/>
  <c r="E2124" i="4"/>
  <c r="C2125" i="4"/>
  <c r="H2112" i="3"/>
  <c r="I2112" i="3" s="1"/>
  <c r="F2113" i="3"/>
  <c r="G2114" i="3"/>
  <c r="G1793" i="4" l="1"/>
  <c r="H1793" i="4" s="1"/>
  <c r="E1793" i="7"/>
  <c r="O1793" i="7" s="1"/>
  <c r="E1793" i="6"/>
  <c r="V1791" i="7"/>
  <c r="W1791" i="7"/>
  <c r="R1792" i="7"/>
  <c r="U1792" i="7"/>
  <c r="T1792" i="7"/>
  <c r="S1792" i="7"/>
  <c r="E2106" i="5"/>
  <c r="H2105" i="5"/>
  <c r="G2105" i="5"/>
  <c r="F2105" i="5"/>
  <c r="E2125" i="4"/>
  <c r="C2126" i="4"/>
  <c r="G2115" i="3"/>
  <c r="F2114" i="3"/>
  <c r="H2113" i="3"/>
  <c r="I2113" i="3" s="1"/>
  <c r="V1792" i="7" l="1"/>
  <c r="R1793" i="7"/>
  <c r="U1793" i="7"/>
  <c r="T1793" i="7"/>
  <c r="S1793" i="7"/>
  <c r="G1794" i="4"/>
  <c r="H1794" i="4" s="1"/>
  <c r="E1794" i="7"/>
  <c r="O1794" i="7" s="1"/>
  <c r="E1794" i="6"/>
  <c r="W1792" i="7"/>
  <c r="E2107" i="5"/>
  <c r="G2106" i="5"/>
  <c r="F2106" i="5"/>
  <c r="H2106" i="5"/>
  <c r="E2126" i="4"/>
  <c r="C2127" i="4"/>
  <c r="F2115" i="3"/>
  <c r="H2114" i="3"/>
  <c r="I2114" i="3" s="1"/>
  <c r="G2116" i="3"/>
  <c r="G1795" i="4" l="1"/>
  <c r="H1795" i="4" s="1"/>
  <c r="E1795" i="7"/>
  <c r="O1795" i="7" s="1"/>
  <c r="E1795" i="6"/>
  <c r="W1793" i="7"/>
  <c r="V1793" i="7"/>
  <c r="U1794" i="7"/>
  <c r="T1794" i="7"/>
  <c r="S1794" i="7"/>
  <c r="R1794" i="7"/>
  <c r="F2107" i="5"/>
  <c r="H2107" i="5"/>
  <c r="E2108" i="5"/>
  <c r="G2107" i="5"/>
  <c r="E2127" i="4"/>
  <c r="C2128" i="4"/>
  <c r="G2117" i="3"/>
  <c r="F2116" i="3"/>
  <c r="H2115" i="3"/>
  <c r="I2115" i="3" s="1"/>
  <c r="G1796" i="4" l="1"/>
  <c r="H1796" i="4" s="1"/>
  <c r="E1796" i="7"/>
  <c r="O1796" i="7" s="1"/>
  <c r="E1796" i="6"/>
  <c r="U1795" i="7"/>
  <c r="T1795" i="7"/>
  <c r="S1795" i="7"/>
  <c r="R1795" i="7"/>
  <c r="W1794" i="7"/>
  <c r="V1794" i="7"/>
  <c r="E2109" i="5"/>
  <c r="H2108" i="5"/>
  <c r="G2108" i="5"/>
  <c r="F2108" i="5"/>
  <c r="E2128" i="4"/>
  <c r="C2129" i="4"/>
  <c r="H2116" i="3"/>
  <c r="I2116" i="3" s="1"/>
  <c r="F2117" i="3"/>
  <c r="G2118" i="3"/>
  <c r="U1796" i="7" l="1"/>
  <c r="T1796" i="7"/>
  <c r="R1796" i="7"/>
  <c r="S1796" i="7"/>
  <c r="G1797" i="4"/>
  <c r="H1797" i="4" s="1"/>
  <c r="E1797" i="7"/>
  <c r="O1797" i="7" s="1"/>
  <c r="E1797" i="6"/>
  <c r="W1795" i="7"/>
  <c r="V1795" i="7"/>
  <c r="E2110" i="5"/>
  <c r="G2109" i="5"/>
  <c r="F2109" i="5"/>
  <c r="H2109" i="5"/>
  <c r="E2129" i="4"/>
  <c r="C2130" i="4"/>
  <c r="G2119" i="3"/>
  <c r="F2118" i="3"/>
  <c r="H2117" i="3"/>
  <c r="I2117" i="3" s="1"/>
  <c r="G1798" i="4" l="1"/>
  <c r="H1798" i="4" s="1"/>
  <c r="E1798" i="7"/>
  <c r="O1798" i="7" s="1"/>
  <c r="E1798" i="6"/>
  <c r="U1797" i="7"/>
  <c r="T1797" i="7"/>
  <c r="S1797" i="7"/>
  <c r="R1797" i="7"/>
  <c r="W1796" i="7"/>
  <c r="V1796" i="7"/>
  <c r="F2110" i="5"/>
  <c r="H2110" i="5"/>
  <c r="G2110" i="5"/>
  <c r="E2111" i="5"/>
  <c r="E2130" i="4"/>
  <c r="C2131" i="4"/>
  <c r="H2118" i="3"/>
  <c r="I2118" i="3" s="1"/>
  <c r="F2119" i="3"/>
  <c r="G2120" i="3"/>
  <c r="G1799" i="4" l="1"/>
  <c r="H1799" i="4" s="1"/>
  <c r="E1799" i="7"/>
  <c r="O1799" i="7" s="1"/>
  <c r="E1799" i="6"/>
  <c r="V1797" i="7"/>
  <c r="W1797" i="7"/>
  <c r="R1798" i="7"/>
  <c r="U1798" i="7"/>
  <c r="T1798" i="7"/>
  <c r="S1798" i="7"/>
  <c r="E2112" i="5"/>
  <c r="H2111" i="5"/>
  <c r="G2111" i="5"/>
  <c r="F2111" i="5"/>
  <c r="E2131" i="4"/>
  <c r="C2132" i="4"/>
  <c r="G2121" i="3"/>
  <c r="F2120" i="3"/>
  <c r="H2119" i="3"/>
  <c r="I2119" i="3" s="1"/>
  <c r="V1798" i="7" l="1"/>
  <c r="T1799" i="7"/>
  <c r="S1799" i="7"/>
  <c r="R1799" i="7"/>
  <c r="U1799" i="7"/>
  <c r="G1800" i="4"/>
  <c r="H1800" i="4" s="1"/>
  <c r="E1800" i="7"/>
  <c r="O1800" i="7" s="1"/>
  <c r="E1800" i="6"/>
  <c r="W1798" i="7"/>
  <c r="E2113" i="5"/>
  <c r="G2112" i="5"/>
  <c r="F2112" i="5"/>
  <c r="H2112" i="5"/>
  <c r="E2132" i="4"/>
  <c r="C2133" i="4"/>
  <c r="H2120" i="3"/>
  <c r="I2120" i="3" s="1"/>
  <c r="F2121" i="3"/>
  <c r="G2122" i="3"/>
  <c r="G1801" i="4" l="1"/>
  <c r="H1801" i="4" s="1"/>
  <c r="E1801" i="7"/>
  <c r="O1801" i="7" s="1"/>
  <c r="E1801" i="6"/>
  <c r="U1800" i="7"/>
  <c r="T1800" i="7"/>
  <c r="S1800" i="7"/>
  <c r="R1800" i="7"/>
  <c r="W1799" i="7"/>
  <c r="V1799" i="7"/>
  <c r="F2113" i="5"/>
  <c r="H2113" i="5"/>
  <c r="G2113" i="5"/>
  <c r="E2114" i="5"/>
  <c r="E2133" i="4"/>
  <c r="C2134" i="4"/>
  <c r="G2123" i="3"/>
  <c r="F2122" i="3"/>
  <c r="H2121" i="3"/>
  <c r="I2121" i="3" s="1"/>
  <c r="G1802" i="4" l="1"/>
  <c r="H1802" i="4" s="1"/>
  <c r="E1802" i="7"/>
  <c r="O1802" i="7" s="1"/>
  <c r="E1802" i="6"/>
  <c r="U1801" i="7"/>
  <c r="T1801" i="7"/>
  <c r="R1801" i="7"/>
  <c r="S1801" i="7"/>
  <c r="W1800" i="7"/>
  <c r="V1800" i="7"/>
  <c r="E2115" i="5"/>
  <c r="H2114" i="5"/>
  <c r="G2114" i="5"/>
  <c r="F2114" i="5"/>
  <c r="E2134" i="4"/>
  <c r="C2135" i="4"/>
  <c r="H2122" i="3"/>
  <c r="I2122" i="3" s="1"/>
  <c r="F2123" i="3"/>
  <c r="G2124" i="3"/>
  <c r="G1803" i="4" l="1"/>
  <c r="H1803" i="4" s="1"/>
  <c r="E1803" i="7"/>
  <c r="O1803" i="7" s="1"/>
  <c r="E1803" i="6"/>
  <c r="W1801" i="7"/>
  <c r="V1801" i="7"/>
  <c r="U1802" i="7"/>
  <c r="T1802" i="7"/>
  <c r="R1802" i="7"/>
  <c r="S1802" i="7"/>
  <c r="E2116" i="5"/>
  <c r="G2115" i="5"/>
  <c r="F2115" i="5"/>
  <c r="H2115" i="5"/>
  <c r="E2135" i="4"/>
  <c r="C2136" i="4"/>
  <c r="G2125" i="3"/>
  <c r="F2124" i="3"/>
  <c r="H2123" i="3"/>
  <c r="I2123" i="3" s="1"/>
  <c r="G1804" i="4" l="1"/>
  <c r="H1804" i="4" s="1"/>
  <c r="E1804" i="7"/>
  <c r="O1804" i="7" s="1"/>
  <c r="E1804" i="6"/>
  <c r="U1803" i="7"/>
  <c r="S1803" i="7"/>
  <c r="T1803" i="7"/>
  <c r="R1803" i="7"/>
  <c r="W1802" i="7"/>
  <c r="V1802" i="7"/>
  <c r="F2116" i="5"/>
  <c r="H2116" i="5"/>
  <c r="E2117" i="5"/>
  <c r="G2116" i="5"/>
  <c r="E2136" i="4"/>
  <c r="C2137" i="4"/>
  <c r="H2124" i="3"/>
  <c r="I2124" i="3" s="1"/>
  <c r="F2125" i="3"/>
  <c r="G2126" i="3"/>
  <c r="G1805" i="4" l="1"/>
  <c r="H1805" i="4" s="1"/>
  <c r="E1805" i="7"/>
  <c r="O1805" i="7" s="1"/>
  <c r="E1805" i="6"/>
  <c r="R1804" i="7"/>
  <c r="U1804" i="7"/>
  <c r="S1804" i="7"/>
  <c r="V1804" i="7" s="1"/>
  <c r="T1804" i="7"/>
  <c r="V1803" i="7"/>
  <c r="W1803" i="7"/>
  <c r="E2118" i="5"/>
  <c r="H2117" i="5"/>
  <c r="G2117" i="5"/>
  <c r="F2117" i="5"/>
  <c r="E2137" i="4"/>
  <c r="C2138" i="4"/>
  <c r="G2127" i="3"/>
  <c r="F2126" i="3"/>
  <c r="H2125" i="3"/>
  <c r="I2125" i="3" s="1"/>
  <c r="S1805" i="7" l="1"/>
  <c r="R1805" i="7"/>
  <c r="U1805" i="7"/>
  <c r="T1805" i="7"/>
  <c r="G1806" i="4"/>
  <c r="H1806" i="4" s="1"/>
  <c r="E1806" i="7"/>
  <c r="O1806" i="7" s="1"/>
  <c r="E1806" i="6"/>
  <c r="W1804" i="7"/>
  <c r="E2119" i="5"/>
  <c r="G2118" i="5"/>
  <c r="F2118" i="5"/>
  <c r="H2118" i="5"/>
  <c r="E2138" i="4"/>
  <c r="C2139" i="4"/>
  <c r="H2126" i="3"/>
  <c r="I2126" i="3" s="1"/>
  <c r="F2127" i="3"/>
  <c r="G2128" i="3"/>
  <c r="G1807" i="4" l="1"/>
  <c r="H1807" i="4" s="1"/>
  <c r="E1807" i="7"/>
  <c r="O1807" i="7" s="1"/>
  <c r="E1807" i="6"/>
  <c r="R1806" i="7"/>
  <c r="U1806" i="7"/>
  <c r="T1806" i="7"/>
  <c r="S1806" i="7"/>
  <c r="W1805" i="7"/>
  <c r="V1805" i="7"/>
  <c r="F2119" i="5"/>
  <c r="H2119" i="5"/>
  <c r="E2120" i="5"/>
  <c r="G2119" i="5"/>
  <c r="E2139" i="4"/>
  <c r="C2140" i="4"/>
  <c r="G2129" i="3"/>
  <c r="F2128" i="3"/>
  <c r="H2127" i="3"/>
  <c r="I2127" i="3" s="1"/>
  <c r="W1806" i="7" l="1"/>
  <c r="V1806" i="7"/>
  <c r="S1807" i="7"/>
  <c r="R1807" i="7"/>
  <c r="U1807" i="7"/>
  <c r="T1807" i="7"/>
  <c r="G1808" i="4"/>
  <c r="H1808" i="4" s="1"/>
  <c r="E1808" i="7"/>
  <c r="O1808" i="7" s="1"/>
  <c r="E1808" i="6"/>
  <c r="E2121" i="5"/>
  <c r="H2120" i="5"/>
  <c r="G2120" i="5"/>
  <c r="F2120" i="5"/>
  <c r="E2140" i="4"/>
  <c r="C2141" i="4"/>
  <c r="H2128" i="3"/>
  <c r="I2128" i="3" s="1"/>
  <c r="F2129" i="3"/>
  <c r="G2130" i="3"/>
  <c r="W1807" i="7" l="1"/>
  <c r="V1807" i="7"/>
  <c r="G1809" i="4"/>
  <c r="H1809" i="4" s="1"/>
  <c r="E1809" i="7"/>
  <c r="O1809" i="7" s="1"/>
  <c r="E1809" i="6"/>
  <c r="U1808" i="7"/>
  <c r="T1808" i="7"/>
  <c r="R1808" i="7"/>
  <c r="S1808" i="7"/>
  <c r="E2122" i="5"/>
  <c r="G2121" i="5"/>
  <c r="F2121" i="5"/>
  <c r="H2121" i="5"/>
  <c r="E2141" i="4"/>
  <c r="C2142" i="4"/>
  <c r="G2131" i="3"/>
  <c r="F2130" i="3"/>
  <c r="H2129" i="3"/>
  <c r="I2129" i="3" s="1"/>
  <c r="W1808" i="7" l="1"/>
  <c r="V1808" i="7"/>
  <c r="U1809" i="7"/>
  <c r="R1809" i="7"/>
  <c r="S1809" i="7"/>
  <c r="T1809" i="7"/>
  <c r="G1810" i="4"/>
  <c r="H1810" i="4" s="1"/>
  <c r="E1810" i="7"/>
  <c r="O1810" i="7" s="1"/>
  <c r="E1810" i="6"/>
  <c r="F2122" i="5"/>
  <c r="H2122" i="5"/>
  <c r="G2122" i="5"/>
  <c r="E2123" i="5"/>
  <c r="E2142" i="4"/>
  <c r="C2143" i="4"/>
  <c r="H2130" i="3"/>
  <c r="I2130" i="3" s="1"/>
  <c r="F2131" i="3"/>
  <c r="G2132" i="3"/>
  <c r="R1810" i="7" l="1"/>
  <c r="U1810" i="7"/>
  <c r="S1810" i="7"/>
  <c r="T1810" i="7"/>
  <c r="V1809" i="7"/>
  <c r="W1809" i="7"/>
  <c r="G1811" i="4"/>
  <c r="H1811" i="4" s="1"/>
  <c r="E1811" i="7"/>
  <c r="O1811" i="7" s="1"/>
  <c r="E1811" i="6"/>
  <c r="E2124" i="5"/>
  <c r="H2123" i="5"/>
  <c r="G2123" i="5"/>
  <c r="F2123" i="5"/>
  <c r="E2143" i="4"/>
  <c r="C2144" i="4"/>
  <c r="G2133" i="3"/>
  <c r="F2132" i="3"/>
  <c r="H2131" i="3"/>
  <c r="I2131" i="3" s="1"/>
  <c r="W1810" i="7" l="1"/>
  <c r="G1812" i="4"/>
  <c r="H1812" i="4" s="1"/>
  <c r="E1812" i="7"/>
  <c r="O1812" i="7" s="1"/>
  <c r="E1812" i="6"/>
  <c r="T1811" i="7"/>
  <c r="S1811" i="7"/>
  <c r="R1811" i="7"/>
  <c r="U1811" i="7"/>
  <c r="V1810" i="7"/>
  <c r="E2125" i="5"/>
  <c r="G2124" i="5"/>
  <c r="F2124" i="5"/>
  <c r="H2124" i="5"/>
  <c r="E2144" i="4"/>
  <c r="C2145" i="4"/>
  <c r="H2132" i="3"/>
  <c r="I2132" i="3" s="1"/>
  <c r="F2133" i="3"/>
  <c r="G2134" i="3"/>
  <c r="G1813" i="4" l="1"/>
  <c r="H1813" i="4" s="1"/>
  <c r="E1813" i="7"/>
  <c r="O1813" i="7" s="1"/>
  <c r="E1813" i="6"/>
  <c r="W1811" i="7"/>
  <c r="V1811" i="7"/>
  <c r="U1812" i="7"/>
  <c r="T1812" i="7"/>
  <c r="S1812" i="7"/>
  <c r="R1812" i="7"/>
  <c r="F2125" i="5"/>
  <c r="H2125" i="5"/>
  <c r="G2125" i="5"/>
  <c r="E2126" i="5"/>
  <c r="E2145" i="4"/>
  <c r="C2146" i="4"/>
  <c r="G2135" i="3"/>
  <c r="F2134" i="3"/>
  <c r="H2133" i="3"/>
  <c r="I2133" i="3" s="1"/>
  <c r="U1813" i="7" l="1"/>
  <c r="T1813" i="7"/>
  <c r="S1813" i="7"/>
  <c r="R1813" i="7"/>
  <c r="G1814" i="4"/>
  <c r="H1814" i="4" s="1"/>
  <c r="E1814" i="7"/>
  <c r="O1814" i="7" s="1"/>
  <c r="E1814" i="6"/>
  <c r="W1812" i="7"/>
  <c r="V1812" i="7"/>
  <c r="E2127" i="5"/>
  <c r="H2126" i="5"/>
  <c r="G2126" i="5"/>
  <c r="F2126" i="5"/>
  <c r="E2146" i="4"/>
  <c r="C2147" i="4"/>
  <c r="H2134" i="3"/>
  <c r="I2134" i="3" s="1"/>
  <c r="F2135" i="3"/>
  <c r="G2136" i="3"/>
  <c r="G1815" i="4" l="1"/>
  <c r="H1815" i="4" s="1"/>
  <c r="E1815" i="7"/>
  <c r="O1815" i="7" s="1"/>
  <c r="E1815" i="6"/>
  <c r="U1814" i="7"/>
  <c r="T1814" i="7"/>
  <c r="S1814" i="7"/>
  <c r="R1814" i="7"/>
  <c r="W1813" i="7"/>
  <c r="V1813" i="7"/>
  <c r="E2128" i="5"/>
  <c r="G2127" i="5"/>
  <c r="F2127" i="5"/>
  <c r="H2127" i="5"/>
  <c r="E2147" i="4"/>
  <c r="C2148" i="4"/>
  <c r="G2137" i="3"/>
  <c r="F2136" i="3"/>
  <c r="H2135" i="3"/>
  <c r="I2135" i="3" s="1"/>
  <c r="W1814" i="7" l="1"/>
  <c r="V1814" i="7"/>
  <c r="U1815" i="7"/>
  <c r="R1815" i="7"/>
  <c r="S1815" i="7"/>
  <c r="T1815" i="7"/>
  <c r="G1816" i="4"/>
  <c r="H1816" i="4" s="1"/>
  <c r="E1816" i="7"/>
  <c r="O1816" i="7" s="1"/>
  <c r="E1816" i="6"/>
  <c r="F2128" i="5"/>
  <c r="H2128" i="5"/>
  <c r="G2128" i="5"/>
  <c r="E2129" i="5"/>
  <c r="E2148" i="4"/>
  <c r="C2149" i="4"/>
  <c r="H2136" i="3"/>
  <c r="I2136" i="3" s="1"/>
  <c r="F2137" i="3"/>
  <c r="G2138" i="3"/>
  <c r="G1817" i="4" l="1"/>
  <c r="H1817" i="4" s="1"/>
  <c r="E1817" i="7"/>
  <c r="O1817" i="7" s="1"/>
  <c r="E1817" i="6"/>
  <c r="V1815" i="7"/>
  <c r="W1815" i="7"/>
  <c r="R1816" i="7"/>
  <c r="U1816" i="7"/>
  <c r="S1816" i="7"/>
  <c r="W1816" i="7" s="1"/>
  <c r="T1816" i="7"/>
  <c r="E2130" i="5"/>
  <c r="H2129" i="5"/>
  <c r="G2129" i="5"/>
  <c r="F2129" i="5"/>
  <c r="E2149" i="4"/>
  <c r="C2150" i="4"/>
  <c r="G2139" i="3"/>
  <c r="F2138" i="3"/>
  <c r="H2137" i="3"/>
  <c r="I2137" i="3" s="1"/>
  <c r="G1818" i="4" l="1"/>
  <c r="H1818" i="4" s="1"/>
  <c r="E1818" i="7"/>
  <c r="O1818" i="7" s="1"/>
  <c r="E1818" i="6"/>
  <c r="T1817" i="7"/>
  <c r="S1817" i="7"/>
  <c r="R1817" i="7"/>
  <c r="U1817" i="7"/>
  <c r="V1816" i="7"/>
  <c r="E2131" i="5"/>
  <c r="G2130" i="5"/>
  <c r="F2130" i="5"/>
  <c r="H2130" i="5"/>
  <c r="E2150" i="4"/>
  <c r="C2151" i="4"/>
  <c r="H2138" i="3"/>
  <c r="I2138" i="3" s="1"/>
  <c r="F2139" i="3"/>
  <c r="G2140" i="3"/>
  <c r="W1817" i="7" l="1"/>
  <c r="V1817" i="7"/>
  <c r="S1818" i="7"/>
  <c r="R1818" i="7"/>
  <c r="U1818" i="7"/>
  <c r="T1818" i="7"/>
  <c r="G1819" i="4"/>
  <c r="H1819" i="4" s="1"/>
  <c r="E1819" i="7"/>
  <c r="O1819" i="7" s="1"/>
  <c r="E1819" i="6"/>
  <c r="F2131" i="5"/>
  <c r="H2131" i="5"/>
  <c r="E2132" i="5"/>
  <c r="G2131" i="5"/>
  <c r="E2151" i="4"/>
  <c r="C2152" i="4"/>
  <c r="G2141" i="3"/>
  <c r="F2140" i="3"/>
  <c r="H2139" i="3"/>
  <c r="I2139" i="3" s="1"/>
  <c r="G1820" i="4" l="1"/>
  <c r="H1820" i="4" s="1"/>
  <c r="E1820" i="7"/>
  <c r="O1820" i="7" s="1"/>
  <c r="E1820" i="6"/>
  <c r="W1818" i="7"/>
  <c r="V1818" i="7"/>
  <c r="U1819" i="7"/>
  <c r="T1819" i="7"/>
  <c r="S1819" i="7"/>
  <c r="R1819" i="7"/>
  <c r="E2133" i="5"/>
  <c r="H2132" i="5"/>
  <c r="G2132" i="5"/>
  <c r="F2132" i="5"/>
  <c r="E2152" i="4"/>
  <c r="C2153" i="4"/>
  <c r="H2140" i="3"/>
  <c r="I2140" i="3" s="1"/>
  <c r="F2141" i="3"/>
  <c r="G2142" i="3"/>
  <c r="T1820" i="7" l="1"/>
  <c r="S1820" i="7"/>
  <c r="R1820" i="7"/>
  <c r="U1820" i="7"/>
  <c r="G1821" i="4"/>
  <c r="H1821" i="4" s="1"/>
  <c r="E1821" i="7"/>
  <c r="O1821" i="7" s="1"/>
  <c r="E1821" i="6"/>
  <c r="W1819" i="7"/>
  <c r="V1819" i="7"/>
  <c r="F2133" i="5"/>
  <c r="H2133" i="5"/>
  <c r="G2133" i="5"/>
  <c r="E2134" i="5"/>
  <c r="E2153" i="4"/>
  <c r="C2154" i="4"/>
  <c r="G2143" i="3"/>
  <c r="F2142" i="3"/>
  <c r="H2141" i="3"/>
  <c r="I2141" i="3" s="1"/>
  <c r="G1822" i="4" l="1"/>
  <c r="H1822" i="4" s="1"/>
  <c r="E1822" i="7"/>
  <c r="O1822" i="7" s="1"/>
  <c r="E1822" i="6"/>
  <c r="R1821" i="7"/>
  <c r="S1821" i="7"/>
  <c r="V1821" i="7" s="1"/>
  <c r="T1821" i="7"/>
  <c r="U1821" i="7"/>
  <c r="W1820" i="7"/>
  <c r="V1820" i="7"/>
  <c r="G2134" i="5"/>
  <c r="F2134" i="5"/>
  <c r="E2135" i="5"/>
  <c r="H2134" i="5"/>
  <c r="E2154" i="4"/>
  <c r="C2155" i="4"/>
  <c r="H2142" i="3"/>
  <c r="I2142" i="3" s="1"/>
  <c r="F2143" i="3"/>
  <c r="G2144" i="3"/>
  <c r="W1821" i="7" l="1"/>
  <c r="G1823" i="4"/>
  <c r="H1823" i="4" s="1"/>
  <c r="E1823" i="7"/>
  <c r="O1823" i="7" s="1"/>
  <c r="E1823" i="6"/>
  <c r="U1822" i="7"/>
  <c r="T1822" i="7"/>
  <c r="S1822" i="7"/>
  <c r="R1822" i="7"/>
  <c r="G2135" i="5"/>
  <c r="E2136" i="5"/>
  <c r="H2135" i="5"/>
  <c r="F2135" i="5"/>
  <c r="E2155" i="4"/>
  <c r="C2156" i="4"/>
  <c r="G2145" i="3"/>
  <c r="F2144" i="3"/>
  <c r="H2143" i="3"/>
  <c r="I2143" i="3" s="1"/>
  <c r="G1824" i="4" l="1"/>
  <c r="H1824" i="4" s="1"/>
  <c r="E1824" i="7"/>
  <c r="O1824" i="7" s="1"/>
  <c r="E1824" i="6"/>
  <c r="V1822" i="7"/>
  <c r="W1822" i="7"/>
  <c r="R1823" i="7"/>
  <c r="U1823" i="7"/>
  <c r="T1823" i="7"/>
  <c r="S1823" i="7"/>
  <c r="F2136" i="5"/>
  <c r="E2137" i="5"/>
  <c r="H2136" i="5"/>
  <c r="G2136" i="5"/>
  <c r="E2156" i="4"/>
  <c r="C2157" i="4"/>
  <c r="H2144" i="3"/>
  <c r="I2144" i="3" s="1"/>
  <c r="F2145" i="3"/>
  <c r="G2146" i="3"/>
  <c r="G1825" i="4" l="1"/>
  <c r="H1825" i="4" s="1"/>
  <c r="E1825" i="7"/>
  <c r="O1825" i="7" s="1"/>
  <c r="E1825" i="6"/>
  <c r="U1824" i="7"/>
  <c r="S1824" i="7"/>
  <c r="R1824" i="7"/>
  <c r="T1824" i="7"/>
  <c r="W1823" i="7"/>
  <c r="V1823" i="7"/>
  <c r="E2138" i="5"/>
  <c r="H2137" i="5"/>
  <c r="F2137" i="5"/>
  <c r="G2137" i="5"/>
  <c r="E2157" i="4"/>
  <c r="C2158" i="4"/>
  <c r="G2147" i="3"/>
  <c r="F2146" i="3"/>
  <c r="H2145" i="3"/>
  <c r="I2145" i="3" s="1"/>
  <c r="W1824" i="7" l="1"/>
  <c r="V1824" i="7"/>
  <c r="U1825" i="7"/>
  <c r="R1825" i="7"/>
  <c r="S1825" i="7"/>
  <c r="T1825" i="7"/>
  <c r="G1826" i="4"/>
  <c r="H1826" i="4" s="1"/>
  <c r="E1826" i="7"/>
  <c r="O1826" i="7" s="1"/>
  <c r="E1826" i="6"/>
  <c r="G2138" i="5"/>
  <c r="H2138" i="5"/>
  <c r="F2138" i="5"/>
  <c r="E2139" i="5"/>
  <c r="E2158" i="4"/>
  <c r="C2159" i="4"/>
  <c r="H2146" i="3"/>
  <c r="I2146" i="3" s="1"/>
  <c r="F2147" i="3"/>
  <c r="G2148" i="3"/>
  <c r="G1827" i="4" l="1"/>
  <c r="H1827" i="4" s="1"/>
  <c r="E1827" i="7"/>
  <c r="O1827" i="7" s="1"/>
  <c r="E1827" i="6"/>
  <c r="T1826" i="7"/>
  <c r="R1826" i="7"/>
  <c r="U1826" i="7"/>
  <c r="S1826" i="7"/>
  <c r="W1825" i="7"/>
  <c r="V1825" i="7"/>
  <c r="G2139" i="5"/>
  <c r="F2139" i="5"/>
  <c r="E2140" i="5"/>
  <c r="H2139" i="5"/>
  <c r="E2159" i="4"/>
  <c r="C2160" i="4"/>
  <c r="G2149" i="3"/>
  <c r="F2148" i="3"/>
  <c r="H2147" i="3"/>
  <c r="I2147" i="3" s="1"/>
  <c r="G1828" i="4" l="1"/>
  <c r="H1828" i="4" s="1"/>
  <c r="E1828" i="7"/>
  <c r="O1828" i="7" s="1"/>
  <c r="E1828" i="6"/>
  <c r="W1826" i="7"/>
  <c r="V1826" i="7"/>
  <c r="U1827" i="7"/>
  <c r="S1827" i="7"/>
  <c r="T1827" i="7"/>
  <c r="R1827" i="7"/>
  <c r="E2141" i="5"/>
  <c r="H2140" i="5"/>
  <c r="G2140" i="5"/>
  <c r="F2140" i="5"/>
  <c r="E2160" i="4"/>
  <c r="C2161" i="4"/>
  <c r="H2148" i="3"/>
  <c r="I2148" i="3" s="1"/>
  <c r="F2149" i="3"/>
  <c r="G2150" i="3"/>
  <c r="T1828" i="7" l="1"/>
  <c r="U1828" i="7"/>
  <c r="S1828" i="7"/>
  <c r="R1828" i="7"/>
  <c r="G1829" i="4"/>
  <c r="H1829" i="4" s="1"/>
  <c r="E1829" i="7"/>
  <c r="O1829" i="7" s="1"/>
  <c r="E1829" i="6"/>
  <c r="V1827" i="7"/>
  <c r="W1827" i="7"/>
  <c r="G2141" i="5"/>
  <c r="E2142" i="5"/>
  <c r="H2141" i="5"/>
  <c r="F2141" i="5"/>
  <c r="E2161" i="4"/>
  <c r="C2162" i="4"/>
  <c r="G2151" i="3"/>
  <c r="F2150" i="3"/>
  <c r="H2149" i="3"/>
  <c r="I2149" i="3" s="1"/>
  <c r="G1830" i="4" l="1"/>
  <c r="H1830" i="4" s="1"/>
  <c r="E1830" i="7"/>
  <c r="O1830" i="7" s="1"/>
  <c r="E1830" i="6"/>
  <c r="U1829" i="7"/>
  <c r="T1829" i="7"/>
  <c r="S1829" i="7"/>
  <c r="R1829" i="7"/>
  <c r="V1828" i="7"/>
  <c r="W1828" i="7"/>
  <c r="G2142" i="5"/>
  <c r="F2142" i="5"/>
  <c r="E2143" i="5"/>
  <c r="H2142" i="5"/>
  <c r="E2162" i="4"/>
  <c r="C2163" i="4"/>
  <c r="F2151" i="3"/>
  <c r="H2150" i="3"/>
  <c r="I2150" i="3" s="1"/>
  <c r="G2152" i="3"/>
  <c r="V1829" i="7" l="1"/>
  <c r="W1829" i="7"/>
  <c r="U1830" i="7"/>
  <c r="T1830" i="7"/>
  <c r="S1830" i="7"/>
  <c r="R1830" i="7"/>
  <c r="G1831" i="4"/>
  <c r="H1831" i="4" s="1"/>
  <c r="E1831" i="7"/>
  <c r="O1831" i="7" s="1"/>
  <c r="E1831" i="6"/>
  <c r="E2144" i="5"/>
  <c r="H2143" i="5"/>
  <c r="G2143" i="5"/>
  <c r="F2143" i="5"/>
  <c r="E2163" i="4"/>
  <c r="C2164" i="4"/>
  <c r="G2153" i="3"/>
  <c r="F2152" i="3"/>
  <c r="H2151" i="3"/>
  <c r="I2151" i="3" s="1"/>
  <c r="G1832" i="4" l="1"/>
  <c r="H1832" i="4" s="1"/>
  <c r="E1832" i="7"/>
  <c r="O1832" i="7" s="1"/>
  <c r="E1832" i="6"/>
  <c r="T1831" i="7"/>
  <c r="U1831" i="7"/>
  <c r="R1831" i="7"/>
  <c r="S1831" i="7"/>
  <c r="V1831" i="7" s="1"/>
  <c r="W1830" i="7"/>
  <c r="V1830" i="7"/>
  <c r="G2144" i="5"/>
  <c r="E2145" i="5"/>
  <c r="H2144" i="5"/>
  <c r="F2144" i="5"/>
  <c r="E2164" i="4"/>
  <c r="C2165" i="4"/>
  <c r="H2152" i="3"/>
  <c r="I2152" i="3" s="1"/>
  <c r="F2153" i="3"/>
  <c r="G2154" i="3"/>
  <c r="W1831" i="7" l="1"/>
  <c r="G1833" i="4"/>
  <c r="H1833" i="4" s="1"/>
  <c r="E1833" i="7"/>
  <c r="O1833" i="7" s="1"/>
  <c r="E1833" i="6"/>
  <c r="T1832" i="7"/>
  <c r="R1832" i="7"/>
  <c r="U1832" i="7"/>
  <c r="S1832" i="7"/>
  <c r="G2145" i="5"/>
  <c r="F2145" i="5"/>
  <c r="E2146" i="5"/>
  <c r="H2145" i="5"/>
  <c r="E2165" i="4"/>
  <c r="C2166" i="4"/>
  <c r="G2155" i="3"/>
  <c r="F2154" i="3"/>
  <c r="H2153" i="3"/>
  <c r="I2153" i="3" s="1"/>
  <c r="W1832" i="7" l="1"/>
  <c r="V1832" i="7"/>
  <c r="G1834" i="4"/>
  <c r="H1834" i="4" s="1"/>
  <c r="E1834" i="7"/>
  <c r="O1834" i="7" s="1"/>
  <c r="E1834" i="6"/>
  <c r="U1833" i="7"/>
  <c r="T1833" i="7"/>
  <c r="S1833" i="7"/>
  <c r="R1833" i="7"/>
  <c r="F2146" i="5"/>
  <c r="H2146" i="5"/>
  <c r="E2147" i="5"/>
  <c r="G2146" i="5"/>
  <c r="E2166" i="4"/>
  <c r="C2167" i="4"/>
  <c r="H2154" i="3"/>
  <c r="I2154" i="3" s="1"/>
  <c r="F2155" i="3"/>
  <c r="G2156" i="3"/>
  <c r="S1834" i="7" l="1"/>
  <c r="R1834" i="7"/>
  <c r="U1834" i="7"/>
  <c r="T1834" i="7"/>
  <c r="G1835" i="4"/>
  <c r="H1835" i="4" s="1"/>
  <c r="E1835" i="7"/>
  <c r="O1835" i="7" s="1"/>
  <c r="E1835" i="6"/>
  <c r="V1833" i="7"/>
  <c r="W1833" i="7"/>
  <c r="G2147" i="5"/>
  <c r="E2148" i="5"/>
  <c r="H2147" i="5"/>
  <c r="F2147" i="5"/>
  <c r="E2167" i="4"/>
  <c r="C2168" i="4"/>
  <c r="G2157" i="3"/>
  <c r="F2156" i="3"/>
  <c r="H2155" i="3"/>
  <c r="I2155" i="3" s="1"/>
  <c r="U1835" i="7" l="1"/>
  <c r="T1835" i="7"/>
  <c r="S1835" i="7"/>
  <c r="R1835" i="7"/>
  <c r="W1834" i="7"/>
  <c r="V1834" i="7"/>
  <c r="G1836" i="4"/>
  <c r="H1836" i="4" s="1"/>
  <c r="E1836" i="7"/>
  <c r="O1836" i="7" s="1"/>
  <c r="E1836" i="6"/>
  <c r="G2148" i="5"/>
  <c r="F2148" i="5"/>
  <c r="E2149" i="5"/>
  <c r="H2148" i="5"/>
  <c r="E2168" i="4"/>
  <c r="C2169" i="4"/>
  <c r="H2156" i="3"/>
  <c r="I2156" i="3" s="1"/>
  <c r="F2157" i="3"/>
  <c r="G2158" i="3"/>
  <c r="U1836" i="7" l="1"/>
  <c r="T1836" i="7"/>
  <c r="S1836" i="7"/>
  <c r="R1836" i="7"/>
  <c r="W1835" i="7"/>
  <c r="V1835" i="7"/>
  <c r="G1837" i="4"/>
  <c r="H1837" i="4" s="1"/>
  <c r="E1837" i="7"/>
  <c r="O1837" i="7" s="1"/>
  <c r="E1837" i="6"/>
  <c r="E2150" i="5"/>
  <c r="H2149" i="5"/>
  <c r="F2149" i="5"/>
  <c r="G2149" i="5"/>
  <c r="E2169" i="4"/>
  <c r="C2170" i="4"/>
  <c r="G2159" i="3"/>
  <c r="F2158" i="3"/>
  <c r="H2157" i="3"/>
  <c r="I2157" i="3" s="1"/>
  <c r="G1838" i="4" l="1"/>
  <c r="H1838" i="4" s="1"/>
  <c r="E1838" i="7"/>
  <c r="O1838" i="7" s="1"/>
  <c r="E1838" i="6"/>
  <c r="S1837" i="7"/>
  <c r="U1837" i="7"/>
  <c r="T1837" i="7"/>
  <c r="R1837" i="7"/>
  <c r="W1836" i="7"/>
  <c r="V1836" i="7"/>
  <c r="G2150" i="5"/>
  <c r="H2150" i="5"/>
  <c r="F2150" i="5"/>
  <c r="E2151" i="5"/>
  <c r="E2170" i="4"/>
  <c r="C2171" i="4"/>
  <c r="H2158" i="3"/>
  <c r="I2158" i="3" s="1"/>
  <c r="F2159" i="3"/>
  <c r="G2160" i="3"/>
  <c r="G1839" i="4" l="1"/>
  <c r="H1839" i="4" s="1"/>
  <c r="E1839" i="7"/>
  <c r="O1839" i="7" s="1"/>
  <c r="E1839" i="6"/>
  <c r="S1838" i="7"/>
  <c r="R1838" i="7"/>
  <c r="U1838" i="7"/>
  <c r="T1838" i="7"/>
  <c r="W1837" i="7"/>
  <c r="V1837" i="7"/>
  <c r="G2151" i="5"/>
  <c r="F2151" i="5"/>
  <c r="E2152" i="5"/>
  <c r="H2151" i="5"/>
  <c r="E2171" i="4"/>
  <c r="C2172" i="4"/>
  <c r="G2161" i="3"/>
  <c r="F2160" i="3"/>
  <c r="H2159" i="3"/>
  <c r="I2159" i="3" s="1"/>
  <c r="V1838" i="7" l="1"/>
  <c r="W1838" i="7"/>
  <c r="G1840" i="4"/>
  <c r="H1840" i="4" s="1"/>
  <c r="E1840" i="7"/>
  <c r="O1840" i="7" s="1"/>
  <c r="E1840" i="6"/>
  <c r="R1839" i="7"/>
  <c r="U1839" i="7"/>
  <c r="T1839" i="7"/>
  <c r="S1839" i="7"/>
  <c r="E2153" i="5"/>
  <c r="H2152" i="5"/>
  <c r="G2152" i="5"/>
  <c r="F2152" i="5"/>
  <c r="E2172" i="4"/>
  <c r="C2173" i="4"/>
  <c r="H2160" i="3"/>
  <c r="I2160" i="3" s="1"/>
  <c r="F2161" i="3"/>
  <c r="G2162" i="3"/>
  <c r="G1841" i="4" l="1"/>
  <c r="H1841" i="4" s="1"/>
  <c r="E1841" i="7"/>
  <c r="O1841" i="7" s="1"/>
  <c r="E1841" i="6"/>
  <c r="V1839" i="7"/>
  <c r="W1839" i="7"/>
  <c r="T1840" i="7"/>
  <c r="S1840" i="7"/>
  <c r="R1840" i="7"/>
  <c r="U1840" i="7"/>
  <c r="G2153" i="5"/>
  <c r="E2154" i="5"/>
  <c r="H2153" i="5"/>
  <c r="F2153" i="5"/>
  <c r="E2173" i="4"/>
  <c r="C2174" i="4"/>
  <c r="G2163" i="3"/>
  <c r="F2162" i="3"/>
  <c r="H2161" i="3"/>
  <c r="I2161" i="3" s="1"/>
  <c r="G1842" i="4" l="1"/>
  <c r="H1842" i="4" s="1"/>
  <c r="E1842" i="7"/>
  <c r="O1842" i="7" s="1"/>
  <c r="E1842" i="6"/>
  <c r="R1841" i="7"/>
  <c r="U1841" i="7"/>
  <c r="T1841" i="7"/>
  <c r="S1841" i="7"/>
  <c r="W1840" i="7"/>
  <c r="V1840" i="7"/>
  <c r="G2154" i="5"/>
  <c r="F2154" i="5"/>
  <c r="E2155" i="5"/>
  <c r="H2154" i="5"/>
  <c r="E2174" i="4"/>
  <c r="C2175" i="4"/>
  <c r="F2163" i="3"/>
  <c r="H2162" i="3"/>
  <c r="I2162" i="3" s="1"/>
  <c r="G2164" i="3"/>
  <c r="G1843" i="4" l="1"/>
  <c r="H1843" i="4" s="1"/>
  <c r="E1843" i="7"/>
  <c r="O1843" i="7" s="1"/>
  <c r="E1843" i="6"/>
  <c r="U1842" i="7"/>
  <c r="S1842" i="7"/>
  <c r="T1842" i="7"/>
  <c r="R1842" i="7"/>
  <c r="W1841" i="7"/>
  <c r="V1841" i="7"/>
  <c r="E2156" i="5"/>
  <c r="H2155" i="5"/>
  <c r="G2155" i="5"/>
  <c r="F2155" i="5"/>
  <c r="E2175" i="4"/>
  <c r="C2176" i="4"/>
  <c r="G2165" i="3"/>
  <c r="F2164" i="3"/>
  <c r="H2163" i="3"/>
  <c r="I2163" i="3" s="1"/>
  <c r="G1844" i="4" l="1"/>
  <c r="H1844" i="4" s="1"/>
  <c r="E1844" i="7"/>
  <c r="O1844" i="7" s="1"/>
  <c r="E1844" i="6"/>
  <c r="W1842" i="7"/>
  <c r="V1842" i="7"/>
  <c r="U1843" i="7"/>
  <c r="T1843" i="7"/>
  <c r="S1843" i="7"/>
  <c r="R1843" i="7"/>
  <c r="G2156" i="5"/>
  <c r="E2157" i="5"/>
  <c r="H2156" i="5"/>
  <c r="F2156" i="5"/>
  <c r="E2176" i="4"/>
  <c r="C2177" i="4"/>
  <c r="H2164" i="3"/>
  <c r="I2164" i="3" s="1"/>
  <c r="F2165" i="3"/>
  <c r="G2166" i="3"/>
  <c r="U1844" i="7" l="1"/>
  <c r="T1844" i="7"/>
  <c r="S1844" i="7"/>
  <c r="R1844" i="7"/>
  <c r="G1845" i="4"/>
  <c r="H1845" i="4" s="1"/>
  <c r="E1845" i="7"/>
  <c r="O1845" i="7" s="1"/>
  <c r="E1845" i="6"/>
  <c r="V1843" i="7"/>
  <c r="W1843" i="7"/>
  <c r="G2157" i="5"/>
  <c r="F2157" i="5"/>
  <c r="E2158" i="5"/>
  <c r="H2157" i="5"/>
  <c r="E2177" i="4"/>
  <c r="C2178" i="4"/>
  <c r="G2167" i="3"/>
  <c r="F2166" i="3"/>
  <c r="H2165" i="3"/>
  <c r="I2165" i="3" s="1"/>
  <c r="G1846" i="4" l="1"/>
  <c r="H1846" i="4" s="1"/>
  <c r="E1846" i="7"/>
  <c r="O1846" i="7" s="1"/>
  <c r="E1846" i="6"/>
  <c r="U1845" i="7"/>
  <c r="T1845" i="7"/>
  <c r="S1845" i="7"/>
  <c r="R1845" i="7"/>
  <c r="W1844" i="7"/>
  <c r="V1844" i="7"/>
  <c r="G2158" i="5"/>
  <c r="F2158" i="5"/>
  <c r="H2158" i="5"/>
  <c r="E2159" i="5"/>
  <c r="E2178" i="4"/>
  <c r="C2179" i="4"/>
  <c r="H2166" i="3"/>
  <c r="I2166" i="3" s="1"/>
  <c r="F2167" i="3"/>
  <c r="G2168" i="3"/>
  <c r="G1847" i="4" l="1"/>
  <c r="H1847" i="4" s="1"/>
  <c r="E1847" i="7"/>
  <c r="O1847" i="7" s="1"/>
  <c r="E1847" i="6"/>
  <c r="V1845" i="7"/>
  <c r="W1845" i="7"/>
  <c r="U1846" i="7"/>
  <c r="T1846" i="7"/>
  <c r="S1846" i="7"/>
  <c r="R1846" i="7"/>
  <c r="G2159" i="5"/>
  <c r="E2160" i="5"/>
  <c r="F2159" i="5"/>
  <c r="H2159" i="5"/>
  <c r="E2179" i="4"/>
  <c r="C2180" i="4"/>
  <c r="G2169" i="3"/>
  <c r="F2168" i="3"/>
  <c r="H2167" i="3"/>
  <c r="I2167" i="3" s="1"/>
  <c r="G1848" i="4" l="1"/>
  <c r="H1848" i="4" s="1"/>
  <c r="E1848" i="7"/>
  <c r="O1848" i="7" s="1"/>
  <c r="E1848" i="6"/>
  <c r="U1847" i="7"/>
  <c r="R1847" i="7"/>
  <c r="T1847" i="7"/>
  <c r="S1847" i="7"/>
  <c r="W1846" i="7"/>
  <c r="V1846" i="7"/>
  <c r="G2160" i="5"/>
  <c r="F2160" i="5"/>
  <c r="E2161" i="5"/>
  <c r="H2160" i="5"/>
  <c r="E2180" i="4"/>
  <c r="C2181" i="4"/>
  <c r="H2168" i="3"/>
  <c r="I2168" i="3" s="1"/>
  <c r="F2169" i="3"/>
  <c r="G2170" i="3"/>
  <c r="W1847" i="7" l="1"/>
  <c r="V1847" i="7"/>
  <c r="U1848" i="7"/>
  <c r="T1848" i="7"/>
  <c r="R1848" i="7"/>
  <c r="S1848" i="7"/>
  <c r="G1849" i="4"/>
  <c r="H1849" i="4" s="1"/>
  <c r="E1849" i="7"/>
  <c r="O1849" i="7" s="1"/>
  <c r="E1849" i="6"/>
  <c r="G2161" i="5"/>
  <c r="F2161" i="5"/>
  <c r="E2162" i="5"/>
  <c r="H2161" i="5"/>
  <c r="E2181" i="4"/>
  <c r="C2182" i="4"/>
  <c r="G2171" i="3"/>
  <c r="F2170" i="3"/>
  <c r="H2169" i="3"/>
  <c r="I2169" i="3" s="1"/>
  <c r="G1850" i="4" l="1"/>
  <c r="H1850" i="4" s="1"/>
  <c r="E1850" i="7"/>
  <c r="O1850" i="7" s="1"/>
  <c r="E1850" i="6"/>
  <c r="U1849" i="7"/>
  <c r="T1849" i="7"/>
  <c r="S1849" i="7"/>
  <c r="R1849" i="7"/>
  <c r="V1848" i="7"/>
  <c r="W1848" i="7"/>
  <c r="G2162" i="5"/>
  <c r="E2163" i="5"/>
  <c r="F2162" i="5"/>
  <c r="H2162" i="5"/>
  <c r="E2182" i="4"/>
  <c r="C2183" i="4"/>
  <c r="H2170" i="3"/>
  <c r="I2170" i="3" s="1"/>
  <c r="F2171" i="3"/>
  <c r="G2172" i="3"/>
  <c r="W1849" i="7" l="1"/>
  <c r="T1850" i="7"/>
  <c r="S1850" i="7"/>
  <c r="R1850" i="7"/>
  <c r="U1850" i="7"/>
  <c r="G1851" i="4"/>
  <c r="H1851" i="4" s="1"/>
  <c r="E1851" i="7"/>
  <c r="O1851" i="7" s="1"/>
  <c r="E1851" i="6"/>
  <c r="V1849" i="7"/>
  <c r="G2163" i="5"/>
  <c r="F2163" i="5"/>
  <c r="H2163" i="5"/>
  <c r="E2164" i="5"/>
  <c r="E2183" i="4"/>
  <c r="C2184" i="4"/>
  <c r="G2173" i="3"/>
  <c r="F2172" i="3"/>
  <c r="H2171" i="3"/>
  <c r="I2171" i="3" s="1"/>
  <c r="G1852" i="4" l="1"/>
  <c r="H1852" i="4" s="1"/>
  <c r="E1852" i="7"/>
  <c r="O1852" i="7" s="1"/>
  <c r="E1852" i="6"/>
  <c r="S1851" i="7"/>
  <c r="R1851" i="7"/>
  <c r="U1851" i="7"/>
  <c r="T1851" i="7"/>
  <c r="V1850" i="7"/>
  <c r="W1850" i="7"/>
  <c r="G2164" i="5"/>
  <c r="F2164" i="5"/>
  <c r="H2164" i="5"/>
  <c r="E2165" i="5"/>
  <c r="E2184" i="4"/>
  <c r="C2185" i="4"/>
  <c r="H2172" i="3"/>
  <c r="I2172" i="3" s="1"/>
  <c r="F2173" i="3"/>
  <c r="G2174" i="3"/>
  <c r="W1851" i="7" l="1"/>
  <c r="V1851" i="7"/>
  <c r="S1852" i="7"/>
  <c r="U1852" i="7"/>
  <c r="T1852" i="7"/>
  <c r="R1852" i="7"/>
  <c r="G1853" i="4"/>
  <c r="H1853" i="4" s="1"/>
  <c r="E1853" i="7"/>
  <c r="O1853" i="7" s="1"/>
  <c r="E1853" i="6"/>
  <c r="G2165" i="5"/>
  <c r="E2166" i="5"/>
  <c r="H2165" i="5"/>
  <c r="F2165" i="5"/>
  <c r="E2185" i="4"/>
  <c r="C2186" i="4"/>
  <c r="G2175" i="3"/>
  <c r="F2174" i="3"/>
  <c r="H2173" i="3"/>
  <c r="I2173" i="3" s="1"/>
  <c r="U1853" i="7" l="1"/>
  <c r="R1853" i="7"/>
  <c r="S1853" i="7"/>
  <c r="T1853" i="7"/>
  <c r="G1854" i="4"/>
  <c r="H1854" i="4" s="1"/>
  <c r="E1854" i="7"/>
  <c r="O1854" i="7" s="1"/>
  <c r="E1854" i="6"/>
  <c r="W1852" i="7"/>
  <c r="V1852" i="7"/>
  <c r="G2166" i="5"/>
  <c r="F2166" i="5"/>
  <c r="E2167" i="5"/>
  <c r="H2166" i="5"/>
  <c r="E2186" i="4"/>
  <c r="C2187" i="4"/>
  <c r="F2175" i="3"/>
  <c r="H2174" i="3"/>
  <c r="I2174" i="3" s="1"/>
  <c r="G2176" i="3"/>
  <c r="G1855" i="4" l="1"/>
  <c r="H1855" i="4" s="1"/>
  <c r="E1855" i="7"/>
  <c r="O1855" i="7" s="1"/>
  <c r="E1855" i="6"/>
  <c r="V1853" i="7"/>
  <c r="U1854" i="7"/>
  <c r="T1854" i="7"/>
  <c r="R1854" i="7"/>
  <c r="S1854" i="7"/>
  <c r="W1853" i="7"/>
  <c r="G2167" i="5"/>
  <c r="F2167" i="5"/>
  <c r="H2167" i="5"/>
  <c r="E2168" i="5"/>
  <c r="E2187" i="4"/>
  <c r="C2188" i="4"/>
  <c r="G2177" i="3"/>
  <c r="F2176" i="3"/>
  <c r="H2175" i="3"/>
  <c r="I2175" i="3" s="1"/>
  <c r="G1856" i="4" l="1"/>
  <c r="H1856" i="4" s="1"/>
  <c r="E1856" i="7"/>
  <c r="O1856" i="7" s="1"/>
  <c r="E1856" i="6"/>
  <c r="U1855" i="7"/>
  <c r="T1855" i="7"/>
  <c r="S1855" i="7"/>
  <c r="R1855" i="7"/>
  <c r="V1855" i="7" s="1"/>
  <c r="W1854" i="7"/>
  <c r="V1854" i="7"/>
  <c r="G2168" i="5"/>
  <c r="H2168" i="5"/>
  <c r="F2168" i="5"/>
  <c r="E2169" i="5"/>
  <c r="E2188" i="4"/>
  <c r="C2189" i="4"/>
  <c r="F2177" i="3"/>
  <c r="H2176" i="3"/>
  <c r="I2176" i="3" s="1"/>
  <c r="G2178" i="3"/>
  <c r="G1857" i="4" l="1"/>
  <c r="H1857" i="4" s="1"/>
  <c r="E1857" i="7"/>
  <c r="O1857" i="7" s="1"/>
  <c r="E1857" i="6"/>
  <c r="T1856" i="7"/>
  <c r="S1856" i="7"/>
  <c r="R1856" i="7"/>
  <c r="U1856" i="7"/>
  <c r="W1855" i="7"/>
  <c r="G2169" i="5"/>
  <c r="F2169" i="5"/>
  <c r="H2169" i="5"/>
  <c r="E2170" i="5"/>
  <c r="E2189" i="4"/>
  <c r="C2190" i="4"/>
  <c r="G2179" i="3"/>
  <c r="F2178" i="3"/>
  <c r="H2177" i="3"/>
  <c r="I2177" i="3" s="1"/>
  <c r="G1858" i="4" l="1"/>
  <c r="H1858" i="4" s="1"/>
  <c r="E1858" i="7"/>
  <c r="O1858" i="7" s="1"/>
  <c r="E1858" i="6"/>
  <c r="W1856" i="7"/>
  <c r="V1856" i="7"/>
  <c r="T1857" i="7"/>
  <c r="S1857" i="7"/>
  <c r="R1857" i="7"/>
  <c r="U1857" i="7"/>
  <c r="G2170" i="5"/>
  <c r="F2170" i="5"/>
  <c r="E2171" i="5"/>
  <c r="H2170" i="5"/>
  <c r="E2190" i="4"/>
  <c r="C2191" i="4"/>
  <c r="H2178" i="3"/>
  <c r="I2178" i="3" s="1"/>
  <c r="F2179" i="3"/>
  <c r="G2180" i="3"/>
  <c r="G1859" i="4" l="1"/>
  <c r="H1859" i="4" s="1"/>
  <c r="E1859" i="7"/>
  <c r="O1859" i="7" s="1"/>
  <c r="E1859" i="6"/>
  <c r="U1858" i="7"/>
  <c r="T1858" i="7"/>
  <c r="R1858" i="7"/>
  <c r="S1858" i="7"/>
  <c r="W1857" i="7"/>
  <c r="V1857" i="7"/>
  <c r="G2171" i="5"/>
  <c r="E2172" i="5"/>
  <c r="H2171" i="5"/>
  <c r="F2171" i="5"/>
  <c r="E2191" i="4"/>
  <c r="C2192" i="4"/>
  <c r="G2181" i="3"/>
  <c r="F2180" i="3"/>
  <c r="H2179" i="3"/>
  <c r="I2179" i="3" s="1"/>
  <c r="G1860" i="4" l="1"/>
  <c r="H1860" i="4" s="1"/>
  <c r="E1860" i="7"/>
  <c r="O1860" i="7" s="1"/>
  <c r="E1860" i="6"/>
  <c r="U1859" i="7"/>
  <c r="T1859" i="7"/>
  <c r="S1859" i="7"/>
  <c r="R1859" i="7"/>
  <c r="W1858" i="7"/>
  <c r="V1858" i="7"/>
  <c r="G2172" i="5"/>
  <c r="F2172" i="5"/>
  <c r="H2172" i="5"/>
  <c r="E2173" i="5"/>
  <c r="E2192" i="4"/>
  <c r="C2193" i="4"/>
  <c r="H2180" i="3"/>
  <c r="I2180" i="3" s="1"/>
  <c r="F2181" i="3"/>
  <c r="G2182" i="3"/>
  <c r="W1859" i="7" l="1"/>
  <c r="V1859" i="7"/>
  <c r="U1860" i="7"/>
  <c r="T1860" i="7"/>
  <c r="R1860" i="7"/>
  <c r="S1860" i="7"/>
  <c r="G1861" i="4"/>
  <c r="H1861" i="4" s="1"/>
  <c r="E1861" i="7"/>
  <c r="O1861" i="7" s="1"/>
  <c r="E1861" i="6"/>
  <c r="G2173" i="5"/>
  <c r="F2173" i="5"/>
  <c r="E2174" i="5"/>
  <c r="H2173" i="5"/>
  <c r="E2193" i="4"/>
  <c r="C2194" i="4"/>
  <c r="F2182" i="3"/>
  <c r="H2181" i="3"/>
  <c r="I2181" i="3" s="1"/>
  <c r="G2183" i="3"/>
  <c r="G1862" i="4" l="1"/>
  <c r="H1862" i="4" s="1"/>
  <c r="E1862" i="7"/>
  <c r="O1862" i="7" s="1"/>
  <c r="E1862" i="6"/>
  <c r="T1861" i="7"/>
  <c r="S1861" i="7"/>
  <c r="U1861" i="7"/>
  <c r="R1861" i="7"/>
  <c r="W1860" i="7"/>
  <c r="V1860" i="7"/>
  <c r="G2174" i="5"/>
  <c r="H2174" i="5"/>
  <c r="F2174" i="5"/>
  <c r="E2175" i="5"/>
  <c r="E2194" i="4"/>
  <c r="C2195" i="4"/>
  <c r="G2184" i="3"/>
  <c r="H2182" i="3"/>
  <c r="I2182" i="3" s="1"/>
  <c r="F2183" i="3"/>
  <c r="V1861" i="7" l="1"/>
  <c r="W1861" i="7"/>
  <c r="U1862" i="7"/>
  <c r="T1862" i="7"/>
  <c r="S1862" i="7"/>
  <c r="R1862" i="7"/>
  <c r="G1863" i="4"/>
  <c r="H1863" i="4" s="1"/>
  <c r="E1863" i="7"/>
  <c r="O1863" i="7" s="1"/>
  <c r="E1863" i="6"/>
  <c r="G2175" i="5"/>
  <c r="F2175" i="5"/>
  <c r="E2176" i="5"/>
  <c r="H2175" i="5"/>
  <c r="E2195" i="4"/>
  <c r="C2196" i="4"/>
  <c r="F2184" i="3"/>
  <c r="H2183" i="3"/>
  <c r="I2183" i="3" s="1"/>
  <c r="G2185" i="3"/>
  <c r="G1864" i="4" l="1"/>
  <c r="H1864" i="4" s="1"/>
  <c r="E1864" i="7"/>
  <c r="O1864" i="7" s="1"/>
  <c r="E1864" i="6"/>
  <c r="U1863" i="7"/>
  <c r="R1863" i="7"/>
  <c r="S1863" i="7"/>
  <c r="T1863" i="7"/>
  <c r="W1862" i="7"/>
  <c r="V1862" i="7"/>
  <c r="G2176" i="5"/>
  <c r="F2176" i="5"/>
  <c r="E2177" i="5"/>
  <c r="H2176" i="5"/>
  <c r="E2196" i="4"/>
  <c r="C2197" i="4"/>
  <c r="G2186" i="3"/>
  <c r="H2184" i="3"/>
  <c r="I2184" i="3" s="1"/>
  <c r="F2185" i="3"/>
  <c r="S1864" i="7" l="1"/>
  <c r="R1864" i="7"/>
  <c r="T1864" i="7"/>
  <c r="U1864" i="7"/>
  <c r="G1865" i="4"/>
  <c r="H1865" i="4" s="1"/>
  <c r="E1865" i="7"/>
  <c r="O1865" i="7" s="1"/>
  <c r="E1865" i="6"/>
  <c r="W1863" i="7"/>
  <c r="V1863" i="7"/>
  <c r="G2177" i="5"/>
  <c r="H2177" i="5"/>
  <c r="F2177" i="5"/>
  <c r="E2178" i="5"/>
  <c r="E2197" i="4"/>
  <c r="C2198" i="4"/>
  <c r="F2186" i="3"/>
  <c r="H2185" i="3"/>
  <c r="I2185" i="3" s="1"/>
  <c r="G2187" i="3"/>
  <c r="V1864" i="7" l="1"/>
  <c r="G1866" i="4"/>
  <c r="H1866" i="4" s="1"/>
  <c r="E1866" i="7"/>
  <c r="O1866" i="7" s="1"/>
  <c r="E1866" i="6"/>
  <c r="R1865" i="7"/>
  <c r="U1865" i="7"/>
  <c r="S1865" i="7"/>
  <c r="T1865" i="7"/>
  <c r="W1864" i="7"/>
  <c r="G2178" i="5"/>
  <c r="F2178" i="5"/>
  <c r="E2179" i="5"/>
  <c r="H2178" i="5"/>
  <c r="E2198" i="4"/>
  <c r="C2199" i="4"/>
  <c r="G2188" i="3"/>
  <c r="H2186" i="3"/>
  <c r="I2186" i="3" s="1"/>
  <c r="F2187" i="3"/>
  <c r="G1867" i="4" l="1"/>
  <c r="H1867" i="4" s="1"/>
  <c r="E1867" i="7"/>
  <c r="O1867" i="7" s="1"/>
  <c r="E1867" i="6"/>
  <c r="W1865" i="7"/>
  <c r="T1866" i="7"/>
  <c r="S1866" i="7"/>
  <c r="U1866" i="7"/>
  <c r="R1866" i="7"/>
  <c r="V1865" i="7"/>
  <c r="G2179" i="5"/>
  <c r="F2179" i="5"/>
  <c r="E2180" i="5"/>
  <c r="H2179" i="5"/>
  <c r="E2199" i="4"/>
  <c r="C2200" i="4"/>
  <c r="H2187" i="3"/>
  <c r="I2187" i="3" s="1"/>
  <c r="F2188" i="3"/>
  <c r="G2189" i="3"/>
  <c r="V1866" i="7" l="1"/>
  <c r="W1866" i="7"/>
  <c r="U1867" i="7"/>
  <c r="T1867" i="7"/>
  <c r="S1867" i="7"/>
  <c r="R1867" i="7"/>
  <c r="V1867" i="7" s="1"/>
  <c r="G1868" i="4"/>
  <c r="H1868" i="4" s="1"/>
  <c r="E1868" i="7"/>
  <c r="O1868" i="7" s="1"/>
  <c r="E1868" i="6"/>
  <c r="G2180" i="5"/>
  <c r="E2181" i="5"/>
  <c r="H2180" i="5"/>
  <c r="F2180" i="5"/>
  <c r="E2200" i="4"/>
  <c r="C2201" i="4"/>
  <c r="G2190" i="3"/>
  <c r="F2189" i="3"/>
  <c r="H2188" i="3"/>
  <c r="I2188" i="3" s="1"/>
  <c r="U1868" i="7" l="1"/>
  <c r="T1868" i="7"/>
  <c r="S1868" i="7"/>
  <c r="R1868" i="7"/>
  <c r="W1867" i="7"/>
  <c r="G1869" i="4"/>
  <c r="H1869" i="4" s="1"/>
  <c r="E1869" i="7"/>
  <c r="O1869" i="7" s="1"/>
  <c r="E1869" i="6"/>
  <c r="G2181" i="5"/>
  <c r="F2181" i="5"/>
  <c r="E2182" i="5"/>
  <c r="H2181" i="5"/>
  <c r="E2201" i="4"/>
  <c r="C2202" i="4"/>
  <c r="F2190" i="3"/>
  <c r="H2189" i="3"/>
  <c r="I2189" i="3" s="1"/>
  <c r="G2191" i="3"/>
  <c r="U1869" i="7" l="1"/>
  <c r="R1869" i="7"/>
  <c r="T1869" i="7"/>
  <c r="S1869" i="7"/>
  <c r="G1870" i="4"/>
  <c r="H1870" i="4" s="1"/>
  <c r="E1870" i="7"/>
  <c r="O1870" i="7" s="1"/>
  <c r="E1870" i="6"/>
  <c r="W1868" i="7"/>
  <c r="V1868" i="7"/>
  <c r="G2182" i="5"/>
  <c r="F2182" i="5"/>
  <c r="E2183" i="5"/>
  <c r="H2182" i="5"/>
  <c r="E2202" i="4"/>
  <c r="C2203" i="4"/>
  <c r="G2192" i="3"/>
  <c r="H2190" i="3"/>
  <c r="I2190" i="3" s="1"/>
  <c r="F2191" i="3"/>
  <c r="G1871" i="4" l="1"/>
  <c r="H1871" i="4" s="1"/>
  <c r="E1871" i="7"/>
  <c r="O1871" i="7" s="1"/>
  <c r="E1871" i="6"/>
  <c r="R1870" i="7"/>
  <c r="U1870" i="7"/>
  <c r="S1870" i="7"/>
  <c r="T1870" i="7"/>
  <c r="V1869" i="7"/>
  <c r="W1869" i="7"/>
  <c r="G2183" i="5"/>
  <c r="E2184" i="5"/>
  <c r="H2183" i="5"/>
  <c r="F2183" i="5"/>
  <c r="E2203" i="4"/>
  <c r="C2204" i="4"/>
  <c r="F2192" i="3"/>
  <c r="H2191" i="3"/>
  <c r="I2191" i="3" s="1"/>
  <c r="G2193" i="3"/>
  <c r="W1870" i="7" l="1"/>
  <c r="V1870" i="7"/>
  <c r="S1871" i="7"/>
  <c r="U1871" i="7"/>
  <c r="T1871" i="7"/>
  <c r="R1871" i="7"/>
  <c r="G1872" i="4"/>
  <c r="H1872" i="4" s="1"/>
  <c r="E1872" i="7"/>
  <c r="O1872" i="7" s="1"/>
  <c r="E1872" i="6"/>
  <c r="G2184" i="5"/>
  <c r="F2184" i="5"/>
  <c r="E2185" i="5"/>
  <c r="H2184" i="5"/>
  <c r="E2204" i="4"/>
  <c r="C2205" i="4"/>
  <c r="G2194" i="3"/>
  <c r="H2192" i="3"/>
  <c r="I2192" i="3" s="1"/>
  <c r="F2193" i="3"/>
  <c r="G1873" i="4" l="1"/>
  <c r="H1873" i="4" s="1"/>
  <c r="E1873" i="7"/>
  <c r="O1873" i="7" s="1"/>
  <c r="E1873" i="6"/>
  <c r="T1872" i="7"/>
  <c r="R1872" i="7"/>
  <c r="U1872" i="7"/>
  <c r="S1872" i="7"/>
  <c r="W1871" i="7"/>
  <c r="V1871" i="7"/>
  <c r="G2185" i="5"/>
  <c r="F2185" i="5"/>
  <c r="E2186" i="5"/>
  <c r="H2185" i="5"/>
  <c r="E2205" i="4"/>
  <c r="C2206" i="4"/>
  <c r="F2194" i="3"/>
  <c r="H2193" i="3"/>
  <c r="I2193" i="3" s="1"/>
  <c r="G2195" i="3"/>
  <c r="U1873" i="7" l="1"/>
  <c r="T1873" i="7"/>
  <c r="S1873" i="7"/>
  <c r="R1873" i="7"/>
  <c r="V1873" i="7" s="1"/>
  <c r="G1874" i="4"/>
  <c r="H1874" i="4" s="1"/>
  <c r="E1874" i="7"/>
  <c r="O1874" i="7" s="1"/>
  <c r="E1874" i="6"/>
  <c r="V1872" i="7"/>
  <c r="W1872" i="7"/>
  <c r="G2186" i="5"/>
  <c r="E2187" i="5"/>
  <c r="H2186" i="5"/>
  <c r="F2186" i="5"/>
  <c r="E2206" i="4"/>
  <c r="C2207" i="4"/>
  <c r="G2196" i="3"/>
  <c r="H2194" i="3"/>
  <c r="I2194" i="3" s="1"/>
  <c r="F2195" i="3"/>
  <c r="G1875" i="4" l="1"/>
  <c r="H1875" i="4" s="1"/>
  <c r="E1875" i="7"/>
  <c r="O1875" i="7" s="1"/>
  <c r="E1875" i="6"/>
  <c r="U1874" i="7"/>
  <c r="T1874" i="7"/>
  <c r="R1874" i="7"/>
  <c r="S1874" i="7"/>
  <c r="W1873" i="7"/>
  <c r="G2187" i="5"/>
  <c r="F2187" i="5"/>
  <c r="E2188" i="5"/>
  <c r="H2187" i="5"/>
  <c r="E2207" i="4"/>
  <c r="C2208" i="4"/>
  <c r="F2196" i="3"/>
  <c r="H2195" i="3"/>
  <c r="I2195" i="3" s="1"/>
  <c r="G2197" i="3"/>
  <c r="G1876" i="4" l="1"/>
  <c r="H1876" i="4" s="1"/>
  <c r="E1876" i="7"/>
  <c r="O1876" i="7" s="1"/>
  <c r="E1876" i="6"/>
  <c r="T1875" i="7"/>
  <c r="U1875" i="7"/>
  <c r="R1875" i="7"/>
  <c r="S1875" i="7"/>
  <c r="W1874" i="7"/>
  <c r="V1874" i="7"/>
  <c r="G2188" i="5"/>
  <c r="F2188" i="5"/>
  <c r="E2189" i="5"/>
  <c r="H2188" i="5"/>
  <c r="E2208" i="4"/>
  <c r="C2209" i="4"/>
  <c r="G2198" i="3"/>
  <c r="F2197" i="3"/>
  <c r="H2196" i="3"/>
  <c r="I2196" i="3" s="1"/>
  <c r="G1877" i="4" l="1"/>
  <c r="H1877" i="4" s="1"/>
  <c r="E1877" i="7"/>
  <c r="O1877" i="7" s="1"/>
  <c r="E1877" i="6"/>
  <c r="T1876" i="7"/>
  <c r="R1876" i="7"/>
  <c r="S1876" i="7"/>
  <c r="U1876" i="7"/>
  <c r="V1875" i="7"/>
  <c r="W1875" i="7"/>
  <c r="G2189" i="5"/>
  <c r="F2189" i="5"/>
  <c r="H2189" i="5"/>
  <c r="E2190" i="5"/>
  <c r="E2209" i="4"/>
  <c r="C2210" i="4"/>
  <c r="F2198" i="3"/>
  <c r="H2197" i="3"/>
  <c r="I2197" i="3" s="1"/>
  <c r="G2199" i="3"/>
  <c r="T1877" i="7" l="1"/>
  <c r="R1877" i="7"/>
  <c r="U1877" i="7"/>
  <c r="S1877" i="7"/>
  <c r="G1878" i="4"/>
  <c r="H1878" i="4" s="1"/>
  <c r="E1878" i="7"/>
  <c r="O1878" i="7" s="1"/>
  <c r="E1878" i="6"/>
  <c r="W1876" i="7"/>
  <c r="V1876" i="7"/>
  <c r="G2190" i="5"/>
  <c r="F2190" i="5"/>
  <c r="H2190" i="5"/>
  <c r="E2191" i="5"/>
  <c r="E2210" i="4"/>
  <c r="C2211" i="4"/>
  <c r="G2200" i="3"/>
  <c r="F2199" i="3"/>
  <c r="H2198" i="3"/>
  <c r="I2198" i="3" s="1"/>
  <c r="G1879" i="4" l="1"/>
  <c r="H1879" i="4" s="1"/>
  <c r="E1879" i="7"/>
  <c r="O1879" i="7" s="1"/>
  <c r="E1879" i="6"/>
  <c r="U1878" i="7"/>
  <c r="T1878" i="7"/>
  <c r="R1878" i="7"/>
  <c r="S1878" i="7"/>
  <c r="W1877" i="7"/>
  <c r="V1877" i="7"/>
  <c r="G2191" i="5"/>
  <c r="F2191" i="5"/>
  <c r="E2192" i="5"/>
  <c r="H2191" i="5"/>
  <c r="E2211" i="4"/>
  <c r="C2212" i="4"/>
  <c r="H2199" i="3"/>
  <c r="I2199" i="3" s="1"/>
  <c r="F2200" i="3"/>
  <c r="G2201" i="3"/>
  <c r="W1878" i="7" l="1"/>
  <c r="V1878" i="7"/>
  <c r="U1879" i="7"/>
  <c r="T1879" i="7"/>
  <c r="S1879" i="7"/>
  <c r="R1879" i="7"/>
  <c r="G1880" i="4"/>
  <c r="H1880" i="4" s="1"/>
  <c r="E1880" i="7"/>
  <c r="O1880" i="7" s="1"/>
  <c r="E1880" i="6"/>
  <c r="G2192" i="5"/>
  <c r="F2192" i="5"/>
  <c r="E2193" i="5"/>
  <c r="H2192" i="5"/>
  <c r="E2212" i="4"/>
  <c r="C2213" i="4"/>
  <c r="G2202" i="3"/>
  <c r="F2201" i="3"/>
  <c r="H2200" i="3"/>
  <c r="I2200" i="3" s="1"/>
  <c r="V1879" i="7" l="1"/>
  <c r="W1879" i="7"/>
  <c r="G1881" i="4"/>
  <c r="H1881" i="4" s="1"/>
  <c r="E1881" i="7"/>
  <c r="O1881" i="7" s="1"/>
  <c r="E1881" i="6"/>
  <c r="U1880" i="7"/>
  <c r="T1880" i="7"/>
  <c r="R1880" i="7"/>
  <c r="S1880" i="7"/>
  <c r="G2193" i="5"/>
  <c r="F2193" i="5"/>
  <c r="E2194" i="5"/>
  <c r="H2193" i="5"/>
  <c r="E2213" i="4"/>
  <c r="C2214" i="4"/>
  <c r="F2202" i="3"/>
  <c r="H2201" i="3"/>
  <c r="I2201" i="3" s="1"/>
  <c r="G2203" i="3"/>
  <c r="G1882" i="4" l="1"/>
  <c r="H1882" i="4" s="1"/>
  <c r="E1882" i="7"/>
  <c r="O1882" i="7" s="1"/>
  <c r="E1882" i="6"/>
  <c r="T1881" i="7"/>
  <c r="R1881" i="7"/>
  <c r="S1881" i="7"/>
  <c r="U1881" i="7"/>
  <c r="W1880" i="7"/>
  <c r="V1880" i="7"/>
  <c r="G2194" i="5"/>
  <c r="F2194" i="5"/>
  <c r="E2195" i="5"/>
  <c r="H2194" i="5"/>
  <c r="E2214" i="4"/>
  <c r="C2215" i="4"/>
  <c r="G2204" i="3"/>
  <c r="H2202" i="3"/>
  <c r="I2202" i="3" s="1"/>
  <c r="F2203" i="3"/>
  <c r="U1882" i="7" l="1"/>
  <c r="T1882" i="7"/>
  <c r="S1882" i="7"/>
  <c r="R1882" i="7"/>
  <c r="G1883" i="4"/>
  <c r="H1883" i="4" s="1"/>
  <c r="E1883" i="7"/>
  <c r="O1883" i="7" s="1"/>
  <c r="E1883" i="6"/>
  <c r="W1881" i="7"/>
  <c r="V1881" i="7"/>
  <c r="G2195" i="5"/>
  <c r="F2195" i="5"/>
  <c r="H2195" i="5"/>
  <c r="E2196" i="5"/>
  <c r="E2215" i="4"/>
  <c r="C2216" i="4"/>
  <c r="F2204" i="3"/>
  <c r="H2203" i="3"/>
  <c r="I2203" i="3" s="1"/>
  <c r="G2205" i="3"/>
  <c r="G1884" i="4" l="1"/>
  <c r="H1884" i="4" s="1"/>
  <c r="E1884" i="7"/>
  <c r="O1884" i="7" s="1"/>
  <c r="E1884" i="6"/>
  <c r="U1883" i="7"/>
  <c r="S1883" i="7"/>
  <c r="T1883" i="7"/>
  <c r="R1883" i="7"/>
  <c r="W1882" i="7"/>
  <c r="V1882" i="7"/>
  <c r="G2196" i="5"/>
  <c r="F2196" i="5"/>
  <c r="H2196" i="5"/>
  <c r="E2197" i="5"/>
  <c r="E2216" i="4"/>
  <c r="C2217" i="4"/>
  <c r="G2206" i="3"/>
  <c r="H2204" i="3"/>
  <c r="I2204" i="3" s="1"/>
  <c r="F2205" i="3"/>
  <c r="U1884" i="7" l="1"/>
  <c r="S1884" i="7"/>
  <c r="R1884" i="7"/>
  <c r="T1884" i="7"/>
  <c r="G1885" i="4"/>
  <c r="H1885" i="4" s="1"/>
  <c r="E1885" i="7"/>
  <c r="O1885" i="7" s="1"/>
  <c r="E1885" i="6"/>
  <c r="V1883" i="7"/>
  <c r="W1883" i="7"/>
  <c r="G2197" i="5"/>
  <c r="F2197" i="5"/>
  <c r="E2198" i="5"/>
  <c r="H2197" i="5"/>
  <c r="E2217" i="4"/>
  <c r="C2218" i="4"/>
  <c r="F2206" i="3"/>
  <c r="H2205" i="3"/>
  <c r="I2205" i="3" s="1"/>
  <c r="G2207" i="3"/>
  <c r="G1886" i="4" l="1"/>
  <c r="H1886" i="4" s="1"/>
  <c r="E1886" i="7"/>
  <c r="O1886" i="7" s="1"/>
  <c r="E1886" i="6"/>
  <c r="U1885" i="7"/>
  <c r="T1885" i="7"/>
  <c r="S1885" i="7"/>
  <c r="R1885" i="7"/>
  <c r="W1884" i="7"/>
  <c r="V1884" i="7"/>
  <c r="G2198" i="5"/>
  <c r="F2198" i="5"/>
  <c r="E2199" i="5"/>
  <c r="H2198" i="5"/>
  <c r="E2218" i="4"/>
  <c r="C2219" i="4"/>
  <c r="G2208" i="3"/>
  <c r="H2206" i="3"/>
  <c r="I2206" i="3" s="1"/>
  <c r="F2207" i="3"/>
  <c r="G1887" i="4" l="1"/>
  <c r="H1887" i="4" s="1"/>
  <c r="E1887" i="7"/>
  <c r="O1887" i="7" s="1"/>
  <c r="E1887" i="6"/>
  <c r="W1885" i="7"/>
  <c r="V1885" i="7"/>
  <c r="U1886" i="7"/>
  <c r="T1886" i="7"/>
  <c r="S1886" i="7"/>
  <c r="R1886" i="7"/>
  <c r="G2199" i="5"/>
  <c r="F2199" i="5"/>
  <c r="E2200" i="5"/>
  <c r="H2199" i="5"/>
  <c r="E2219" i="4"/>
  <c r="C2220" i="4"/>
  <c r="F2208" i="3"/>
  <c r="H2207" i="3"/>
  <c r="I2207" i="3" s="1"/>
  <c r="G2209" i="3"/>
  <c r="U1887" i="7" l="1"/>
  <c r="T1887" i="7"/>
  <c r="R1887" i="7"/>
  <c r="S1887" i="7"/>
  <c r="G1888" i="4"/>
  <c r="H1888" i="4" s="1"/>
  <c r="E1888" i="7"/>
  <c r="O1888" i="7" s="1"/>
  <c r="E1888" i="6"/>
  <c r="V1886" i="7"/>
  <c r="W1886" i="7"/>
  <c r="G2200" i="5"/>
  <c r="F2200" i="5"/>
  <c r="E2201" i="5"/>
  <c r="H2200" i="5"/>
  <c r="E2220" i="4"/>
  <c r="C2221" i="4"/>
  <c r="G2210" i="3"/>
  <c r="F2209" i="3"/>
  <c r="H2208" i="3"/>
  <c r="I2208" i="3" s="1"/>
  <c r="G1889" i="4" l="1"/>
  <c r="H1889" i="4" s="1"/>
  <c r="E1889" i="6"/>
  <c r="E1889" i="7"/>
  <c r="O1889" i="7" s="1"/>
  <c r="U1888" i="7"/>
  <c r="T1888" i="7"/>
  <c r="S1888" i="7"/>
  <c r="R1888" i="7"/>
  <c r="W1887" i="7"/>
  <c r="V1887" i="7"/>
  <c r="G2201" i="5"/>
  <c r="F2201" i="5"/>
  <c r="H2201" i="5"/>
  <c r="E2202" i="5"/>
  <c r="E2221" i="4"/>
  <c r="C2222" i="4"/>
  <c r="H2209" i="3"/>
  <c r="I2209" i="3" s="1"/>
  <c r="F2210" i="3"/>
  <c r="G2211" i="3"/>
  <c r="W1888" i="7" l="1"/>
  <c r="V1888" i="7"/>
  <c r="G1890" i="4"/>
  <c r="H1890" i="4" s="1"/>
  <c r="E1890" i="7"/>
  <c r="O1890" i="7" s="1"/>
  <c r="E1890" i="6"/>
  <c r="S1889" i="7"/>
  <c r="R1889" i="7"/>
  <c r="T1889" i="7"/>
  <c r="U1889" i="7"/>
  <c r="G2202" i="5"/>
  <c r="F2202" i="5"/>
  <c r="H2202" i="5"/>
  <c r="E2203" i="5"/>
  <c r="E2222" i="4"/>
  <c r="C2223" i="4"/>
  <c r="G2212" i="3"/>
  <c r="F2211" i="3"/>
  <c r="H2210" i="3"/>
  <c r="I2210" i="3" s="1"/>
  <c r="G1891" i="4" l="1"/>
  <c r="H1891" i="4" s="1"/>
  <c r="E1891" i="7"/>
  <c r="O1891" i="7" s="1"/>
  <c r="E1891" i="6"/>
  <c r="V1889" i="7"/>
  <c r="W1889" i="7"/>
  <c r="U1890" i="7"/>
  <c r="S1890" i="7"/>
  <c r="R1890" i="7"/>
  <c r="T1890" i="7"/>
  <c r="G2203" i="5"/>
  <c r="F2203" i="5"/>
  <c r="E2204" i="5"/>
  <c r="H2203" i="5"/>
  <c r="E2223" i="4"/>
  <c r="C2224" i="4"/>
  <c r="H2211" i="3"/>
  <c r="I2211" i="3" s="1"/>
  <c r="F2212" i="3"/>
  <c r="G2213" i="3"/>
  <c r="G1892" i="4" l="1"/>
  <c r="H1892" i="4" s="1"/>
  <c r="E1892" i="7"/>
  <c r="O1892" i="7" s="1"/>
  <c r="E1892" i="6"/>
  <c r="U1891" i="7"/>
  <c r="T1891" i="7"/>
  <c r="S1891" i="7"/>
  <c r="R1891" i="7"/>
  <c r="V1891" i="7" s="1"/>
  <c r="W1890" i="7"/>
  <c r="V1890" i="7"/>
  <c r="G2204" i="5"/>
  <c r="F2204" i="5"/>
  <c r="E2205" i="5"/>
  <c r="H2204" i="5"/>
  <c r="E2224" i="4"/>
  <c r="C2225" i="4"/>
  <c r="G2214" i="3"/>
  <c r="H2212" i="3"/>
  <c r="I2212" i="3" s="1"/>
  <c r="F2213" i="3"/>
  <c r="W1891" i="7" l="1"/>
  <c r="G1893" i="4"/>
  <c r="H1893" i="4" s="1"/>
  <c r="E1893" i="7"/>
  <c r="O1893" i="7" s="1"/>
  <c r="E1893" i="6"/>
  <c r="U1892" i="7"/>
  <c r="T1892" i="7"/>
  <c r="S1892" i="7"/>
  <c r="R1892" i="7"/>
  <c r="G2205" i="5"/>
  <c r="F2205" i="5"/>
  <c r="E2206" i="5"/>
  <c r="H2205" i="5"/>
  <c r="E2225" i="4"/>
  <c r="C2226" i="4"/>
  <c r="F2214" i="3"/>
  <c r="H2213" i="3"/>
  <c r="I2213" i="3" s="1"/>
  <c r="G2215" i="3"/>
  <c r="W1892" i="7" l="1"/>
  <c r="V1892" i="7"/>
  <c r="G1894" i="4"/>
  <c r="H1894" i="4" s="1"/>
  <c r="E1894" i="7"/>
  <c r="O1894" i="7" s="1"/>
  <c r="E1894" i="6"/>
  <c r="S1893" i="7"/>
  <c r="U1893" i="7"/>
  <c r="R1893" i="7"/>
  <c r="T1893" i="7"/>
  <c r="G2206" i="5"/>
  <c r="F2206" i="5"/>
  <c r="E2207" i="5"/>
  <c r="H2206" i="5"/>
  <c r="E2226" i="4"/>
  <c r="C2227" i="4"/>
  <c r="G2216" i="3"/>
  <c r="F2215" i="3"/>
  <c r="H2214" i="3"/>
  <c r="I2214" i="3" s="1"/>
  <c r="G1895" i="4" l="1"/>
  <c r="H1895" i="4" s="1"/>
  <c r="E1895" i="7"/>
  <c r="O1895" i="7" s="1"/>
  <c r="E1895" i="6"/>
  <c r="W1893" i="7"/>
  <c r="V1893" i="7"/>
  <c r="U1894" i="7"/>
  <c r="T1894" i="7"/>
  <c r="S1894" i="7"/>
  <c r="R1894" i="7"/>
  <c r="H2207" i="5"/>
  <c r="G2207" i="5"/>
  <c r="F2207" i="5"/>
  <c r="E2208" i="5"/>
  <c r="E2227" i="4"/>
  <c r="C2228" i="4"/>
  <c r="F2216" i="3"/>
  <c r="H2215" i="3"/>
  <c r="I2215" i="3" s="1"/>
  <c r="G2217" i="3"/>
  <c r="G1896" i="4" l="1"/>
  <c r="H1896" i="4" s="1"/>
  <c r="E1896" i="7"/>
  <c r="O1896" i="7" s="1"/>
  <c r="E1896" i="6"/>
  <c r="U1895" i="7"/>
  <c r="R1895" i="7"/>
  <c r="S1895" i="7"/>
  <c r="T1895" i="7"/>
  <c r="W1894" i="7"/>
  <c r="V1894" i="7"/>
  <c r="G2208" i="5"/>
  <c r="F2208" i="5"/>
  <c r="E2209" i="5"/>
  <c r="H2208" i="5"/>
  <c r="E2228" i="4"/>
  <c r="C2229" i="4"/>
  <c r="G2218" i="3"/>
  <c r="F2217" i="3"/>
  <c r="H2216" i="3"/>
  <c r="I2216" i="3" s="1"/>
  <c r="U1896" i="7" l="1"/>
  <c r="S1896" i="7"/>
  <c r="R1896" i="7"/>
  <c r="T1896" i="7"/>
  <c r="G1897" i="4"/>
  <c r="H1897" i="4" s="1"/>
  <c r="E1897" i="7"/>
  <c r="O1897" i="7" s="1"/>
  <c r="E1897" i="6"/>
  <c r="W1895" i="7"/>
  <c r="V1895" i="7"/>
  <c r="G2209" i="5"/>
  <c r="F2209" i="5"/>
  <c r="E2210" i="5"/>
  <c r="H2209" i="5"/>
  <c r="E2229" i="4"/>
  <c r="C2230" i="4"/>
  <c r="F2218" i="3"/>
  <c r="H2217" i="3"/>
  <c r="I2217" i="3" s="1"/>
  <c r="G2219" i="3"/>
  <c r="G1898" i="4" l="1"/>
  <c r="H1898" i="4" s="1"/>
  <c r="E1898" i="7"/>
  <c r="O1898" i="7" s="1"/>
  <c r="E1898" i="6"/>
  <c r="S1897" i="7"/>
  <c r="U1897" i="7"/>
  <c r="T1897" i="7"/>
  <c r="R1897" i="7"/>
  <c r="W1896" i="7"/>
  <c r="V1896" i="7"/>
  <c r="H2210" i="5"/>
  <c r="G2210" i="5"/>
  <c r="F2210" i="5"/>
  <c r="E2211" i="5"/>
  <c r="E2230" i="4"/>
  <c r="C2231" i="4"/>
  <c r="G2220" i="3"/>
  <c r="H2218" i="3"/>
  <c r="I2218" i="3" s="1"/>
  <c r="F2219" i="3"/>
  <c r="G1899" i="4" l="1"/>
  <c r="H1899" i="4" s="1"/>
  <c r="E1899" i="7"/>
  <c r="O1899" i="7" s="1"/>
  <c r="E1899" i="6"/>
  <c r="U1898" i="7"/>
  <c r="T1898" i="7"/>
  <c r="R1898" i="7"/>
  <c r="S1898" i="7"/>
  <c r="W1897" i="7"/>
  <c r="V1897" i="7"/>
  <c r="G2211" i="5"/>
  <c r="F2211" i="5"/>
  <c r="E2212" i="5"/>
  <c r="H2211" i="5"/>
  <c r="E2231" i="4"/>
  <c r="C2232" i="4"/>
  <c r="F2220" i="3"/>
  <c r="H2219" i="3"/>
  <c r="I2219" i="3" s="1"/>
  <c r="G2221" i="3"/>
  <c r="W1898" i="7" l="1"/>
  <c r="V1898" i="7"/>
  <c r="U1899" i="7"/>
  <c r="R1899" i="7"/>
  <c r="S1899" i="7"/>
  <c r="T1899" i="7"/>
  <c r="G1900" i="4"/>
  <c r="H1900" i="4" s="1"/>
  <c r="E1900" i="7"/>
  <c r="O1900" i="7" s="1"/>
  <c r="E1900" i="6"/>
  <c r="H2212" i="5"/>
  <c r="G2212" i="5"/>
  <c r="F2212" i="5"/>
  <c r="E2213" i="5"/>
  <c r="E2232" i="4"/>
  <c r="C2233" i="4"/>
  <c r="G2222" i="3"/>
  <c r="H2220" i="3"/>
  <c r="I2220" i="3" s="1"/>
  <c r="F2221" i="3"/>
  <c r="G1901" i="4" l="1"/>
  <c r="H1901" i="4" s="1"/>
  <c r="E1901" i="7"/>
  <c r="O1901" i="7" s="1"/>
  <c r="E1901" i="6"/>
  <c r="R1900" i="7"/>
  <c r="U1900" i="7"/>
  <c r="T1900" i="7"/>
  <c r="S1900" i="7"/>
  <c r="W1899" i="7"/>
  <c r="V1899" i="7"/>
  <c r="H2213" i="5"/>
  <c r="G2213" i="5"/>
  <c r="F2213" i="5"/>
  <c r="E2214" i="5"/>
  <c r="E2233" i="4"/>
  <c r="C2234" i="4"/>
  <c r="F2222" i="3"/>
  <c r="H2221" i="3"/>
  <c r="I2221" i="3" s="1"/>
  <c r="G2223" i="3"/>
  <c r="W1900" i="7" l="1"/>
  <c r="V1900" i="7"/>
  <c r="G1902" i="4"/>
  <c r="H1902" i="4" s="1"/>
  <c r="E1902" i="7"/>
  <c r="O1902" i="7" s="1"/>
  <c r="E1902" i="6"/>
  <c r="U1901" i="7"/>
  <c r="S1901" i="7"/>
  <c r="R1901" i="7"/>
  <c r="T1901" i="7"/>
  <c r="G2214" i="5"/>
  <c r="F2214" i="5"/>
  <c r="E2215" i="5"/>
  <c r="H2214" i="5"/>
  <c r="E2234" i="4"/>
  <c r="C2235" i="4"/>
  <c r="G2224" i="3"/>
  <c r="H2222" i="3"/>
  <c r="I2222" i="3" s="1"/>
  <c r="F2223" i="3"/>
  <c r="W1901" i="7" l="1"/>
  <c r="V1901" i="7"/>
  <c r="S1902" i="7"/>
  <c r="R1902" i="7"/>
  <c r="U1902" i="7"/>
  <c r="T1902" i="7"/>
  <c r="G1903" i="4"/>
  <c r="H1903" i="4" s="1"/>
  <c r="E1903" i="7"/>
  <c r="O1903" i="7" s="1"/>
  <c r="E1903" i="6"/>
  <c r="H2215" i="5"/>
  <c r="G2215" i="5"/>
  <c r="F2215" i="5"/>
  <c r="E2216" i="5"/>
  <c r="E2235" i="4"/>
  <c r="C2236" i="4"/>
  <c r="F2224" i="3"/>
  <c r="H2223" i="3"/>
  <c r="I2223" i="3" s="1"/>
  <c r="G2225" i="3"/>
  <c r="U1903" i="7" l="1"/>
  <c r="T1903" i="7"/>
  <c r="S1903" i="7"/>
  <c r="R1903" i="7"/>
  <c r="W1902" i="7"/>
  <c r="V1902" i="7"/>
  <c r="G1904" i="4"/>
  <c r="H1904" i="4" s="1"/>
  <c r="E1904" i="7"/>
  <c r="O1904" i="7" s="1"/>
  <c r="E1904" i="6"/>
  <c r="H2216" i="5"/>
  <c r="G2216" i="5"/>
  <c r="F2216" i="5"/>
  <c r="E2217" i="5"/>
  <c r="E2236" i="4"/>
  <c r="C2237" i="4"/>
  <c r="G2226" i="3"/>
  <c r="H2224" i="3"/>
  <c r="I2224" i="3" s="1"/>
  <c r="F2225" i="3"/>
  <c r="U1904" i="7" l="1"/>
  <c r="T1904" i="7"/>
  <c r="R1904" i="7"/>
  <c r="S1904" i="7"/>
  <c r="G1905" i="4"/>
  <c r="H1905" i="4" s="1"/>
  <c r="E1905" i="7"/>
  <c r="O1905" i="7" s="1"/>
  <c r="E1905" i="6"/>
  <c r="W1903" i="7"/>
  <c r="V1903" i="7"/>
  <c r="G2217" i="5"/>
  <c r="F2217" i="5"/>
  <c r="H2217" i="5"/>
  <c r="E2218" i="5"/>
  <c r="E2237" i="4"/>
  <c r="C2238" i="4"/>
  <c r="F2226" i="3"/>
  <c r="H2225" i="3"/>
  <c r="I2225" i="3" s="1"/>
  <c r="G2227" i="3"/>
  <c r="U1905" i="7" l="1"/>
  <c r="R1905" i="7"/>
  <c r="S1905" i="7"/>
  <c r="T1905" i="7"/>
  <c r="G1906" i="4"/>
  <c r="H1906" i="4" s="1"/>
  <c r="E1906" i="7"/>
  <c r="O1906" i="7" s="1"/>
  <c r="E1906" i="6"/>
  <c r="W1904" i="7"/>
  <c r="V1904" i="7"/>
  <c r="E2219" i="5"/>
  <c r="H2218" i="5"/>
  <c r="G2218" i="5"/>
  <c r="F2218" i="5"/>
  <c r="E2238" i="4"/>
  <c r="C2239" i="4"/>
  <c r="G2228" i="3"/>
  <c r="H2226" i="3"/>
  <c r="I2226" i="3" s="1"/>
  <c r="F2227" i="3"/>
  <c r="G1907" i="4" l="1"/>
  <c r="H1907" i="4" s="1"/>
  <c r="E1907" i="7"/>
  <c r="O1907" i="7" s="1"/>
  <c r="E1907" i="6"/>
  <c r="U1906" i="7"/>
  <c r="T1906" i="7"/>
  <c r="S1906" i="7"/>
  <c r="R1906" i="7"/>
  <c r="W1905" i="7"/>
  <c r="V1905" i="7"/>
  <c r="H2219" i="5"/>
  <c r="G2219" i="5"/>
  <c r="F2219" i="5"/>
  <c r="E2220" i="5"/>
  <c r="E2239" i="4"/>
  <c r="C2240" i="4"/>
  <c r="F2228" i="3"/>
  <c r="H2227" i="3"/>
  <c r="I2227" i="3" s="1"/>
  <c r="G2229" i="3"/>
  <c r="G1908" i="4" l="1"/>
  <c r="H1908" i="4" s="1"/>
  <c r="E1908" i="7"/>
  <c r="O1908" i="7" s="1"/>
  <c r="E1908" i="6"/>
  <c r="W1906" i="7"/>
  <c r="V1906" i="7"/>
  <c r="T1907" i="7"/>
  <c r="R1907" i="7"/>
  <c r="U1907" i="7"/>
  <c r="S1907" i="7"/>
  <c r="G2220" i="5"/>
  <c r="F2220" i="5"/>
  <c r="E2221" i="5"/>
  <c r="H2220" i="5"/>
  <c r="E2240" i="4"/>
  <c r="C2241" i="4"/>
  <c r="G2230" i="3"/>
  <c r="F2229" i="3"/>
  <c r="H2228" i="3"/>
  <c r="I2228" i="3" s="1"/>
  <c r="G1909" i="4" l="1"/>
  <c r="H1909" i="4" s="1"/>
  <c r="E1909" i="7"/>
  <c r="O1909" i="7" s="1"/>
  <c r="E1909" i="6"/>
  <c r="W1907" i="7"/>
  <c r="V1907" i="7"/>
  <c r="U1908" i="7"/>
  <c r="S1908" i="7"/>
  <c r="R1908" i="7"/>
  <c r="T1908" i="7"/>
  <c r="E2222" i="5"/>
  <c r="H2221" i="5"/>
  <c r="G2221" i="5"/>
  <c r="F2221" i="5"/>
  <c r="E2241" i="4"/>
  <c r="C2242" i="4"/>
  <c r="F2230" i="3"/>
  <c r="H2229" i="3"/>
  <c r="I2229" i="3" s="1"/>
  <c r="G2231" i="3"/>
  <c r="W1908" i="7" l="1"/>
  <c r="V1908" i="7"/>
  <c r="G1910" i="4"/>
  <c r="H1910" i="4" s="1"/>
  <c r="E1910" i="7"/>
  <c r="O1910" i="7" s="1"/>
  <c r="E1910" i="6"/>
  <c r="U1909" i="7"/>
  <c r="T1909" i="7"/>
  <c r="S1909" i="7"/>
  <c r="R1909" i="7"/>
  <c r="H2222" i="5"/>
  <c r="G2222" i="5"/>
  <c r="F2222" i="5"/>
  <c r="E2223" i="5"/>
  <c r="E2242" i="4"/>
  <c r="C2243" i="4"/>
  <c r="G2232" i="3"/>
  <c r="F2231" i="3"/>
  <c r="H2230" i="3"/>
  <c r="I2230" i="3" s="1"/>
  <c r="G1911" i="4" l="1"/>
  <c r="H1911" i="4" s="1"/>
  <c r="E1911" i="7"/>
  <c r="O1911" i="7" s="1"/>
  <c r="E1911" i="6"/>
  <c r="U1910" i="7"/>
  <c r="T1910" i="7"/>
  <c r="S1910" i="7"/>
  <c r="R1910" i="7"/>
  <c r="V1909" i="7"/>
  <c r="W1909" i="7"/>
  <c r="G2223" i="5"/>
  <c r="F2223" i="5"/>
  <c r="E2224" i="5"/>
  <c r="H2223" i="5"/>
  <c r="E2243" i="4"/>
  <c r="C2244" i="4"/>
  <c r="H2231" i="3"/>
  <c r="I2231" i="3" s="1"/>
  <c r="F2232" i="3"/>
  <c r="G2233" i="3"/>
  <c r="G1912" i="4" l="1"/>
  <c r="H1912" i="4" s="1"/>
  <c r="E1912" i="7"/>
  <c r="O1912" i="7" s="1"/>
  <c r="E1912" i="6"/>
  <c r="U1911" i="7"/>
  <c r="R1911" i="7"/>
  <c r="S1911" i="7"/>
  <c r="T1911" i="7"/>
  <c r="W1910" i="7"/>
  <c r="V1910" i="7"/>
  <c r="E2225" i="5"/>
  <c r="H2224" i="5"/>
  <c r="G2224" i="5"/>
  <c r="F2224" i="5"/>
  <c r="E2244" i="4"/>
  <c r="C2245" i="4"/>
  <c r="G2234" i="3"/>
  <c r="F2233" i="3"/>
  <c r="H2232" i="3"/>
  <c r="I2232" i="3" s="1"/>
  <c r="G1913" i="4" l="1"/>
  <c r="H1913" i="4" s="1"/>
  <c r="E1913" i="7"/>
  <c r="O1913" i="7" s="1"/>
  <c r="E1913" i="6"/>
  <c r="W1911" i="7"/>
  <c r="V1911" i="7"/>
  <c r="S1912" i="7"/>
  <c r="R1912" i="7"/>
  <c r="U1912" i="7"/>
  <c r="T1912" i="7"/>
  <c r="H2225" i="5"/>
  <c r="G2225" i="5"/>
  <c r="F2225" i="5"/>
  <c r="E2226" i="5"/>
  <c r="E2245" i="4"/>
  <c r="C2246" i="4"/>
  <c r="H2233" i="3"/>
  <c r="I2233" i="3" s="1"/>
  <c r="F2234" i="3"/>
  <c r="G2235" i="3"/>
  <c r="G1914" i="4" l="1"/>
  <c r="H1914" i="4" s="1"/>
  <c r="E1914" i="7"/>
  <c r="O1914" i="7" s="1"/>
  <c r="E1914" i="6"/>
  <c r="W1912" i="7"/>
  <c r="V1912" i="7"/>
  <c r="T1913" i="7"/>
  <c r="U1913" i="7"/>
  <c r="S1913" i="7"/>
  <c r="R1913" i="7"/>
  <c r="G2226" i="5"/>
  <c r="F2226" i="5"/>
  <c r="E2227" i="5"/>
  <c r="H2226" i="5"/>
  <c r="E2246" i="4"/>
  <c r="C2247" i="4"/>
  <c r="G2236" i="3"/>
  <c r="F2235" i="3"/>
  <c r="H2234" i="3"/>
  <c r="I2234" i="3" s="1"/>
  <c r="G1915" i="4" l="1"/>
  <c r="H1915" i="4" s="1"/>
  <c r="E1915" i="7"/>
  <c r="O1915" i="7" s="1"/>
  <c r="E1915" i="6"/>
  <c r="U1914" i="7"/>
  <c r="S1914" i="7"/>
  <c r="R1914" i="7"/>
  <c r="T1914" i="7"/>
  <c r="V1913" i="7"/>
  <c r="W1913" i="7"/>
  <c r="E2228" i="5"/>
  <c r="H2227" i="5"/>
  <c r="G2227" i="5"/>
  <c r="F2227" i="5"/>
  <c r="E2247" i="4"/>
  <c r="C2248" i="4"/>
  <c r="F2236" i="3"/>
  <c r="H2235" i="3"/>
  <c r="I2235" i="3" s="1"/>
  <c r="G2237" i="3"/>
  <c r="W1914" i="7" l="1"/>
  <c r="V1914" i="7"/>
  <c r="U1915" i="7"/>
  <c r="T1915" i="7"/>
  <c r="S1915" i="7"/>
  <c r="R1915" i="7"/>
  <c r="G1916" i="4"/>
  <c r="H1916" i="4" s="1"/>
  <c r="E1916" i="7"/>
  <c r="O1916" i="7" s="1"/>
  <c r="E1916" i="6"/>
  <c r="E2229" i="5"/>
  <c r="H2228" i="5"/>
  <c r="G2228" i="5"/>
  <c r="F2228" i="5"/>
  <c r="E2248" i="4"/>
  <c r="C2249" i="4"/>
  <c r="G2238" i="3"/>
  <c r="H2236" i="3"/>
  <c r="I2236" i="3" s="1"/>
  <c r="F2237" i="3"/>
  <c r="G1917" i="4" l="1"/>
  <c r="H1917" i="4" s="1"/>
  <c r="E1917" i="7"/>
  <c r="O1917" i="7" s="1"/>
  <c r="E1917" i="6"/>
  <c r="V1915" i="7"/>
  <c r="W1915" i="7"/>
  <c r="U1916" i="7"/>
  <c r="T1916" i="7"/>
  <c r="S1916" i="7"/>
  <c r="R1916" i="7"/>
  <c r="G2229" i="5"/>
  <c r="F2229" i="5"/>
  <c r="E2230" i="5"/>
  <c r="H2229" i="5"/>
  <c r="E2249" i="4"/>
  <c r="C2250" i="4"/>
  <c r="F2238" i="3"/>
  <c r="H2237" i="3"/>
  <c r="I2237" i="3" s="1"/>
  <c r="G2239" i="3"/>
  <c r="U1917" i="7" l="1"/>
  <c r="R1917" i="7"/>
  <c r="S1917" i="7"/>
  <c r="T1917" i="7"/>
  <c r="G1918" i="4"/>
  <c r="H1918" i="4" s="1"/>
  <c r="E1918" i="7"/>
  <c r="O1918" i="7" s="1"/>
  <c r="E1918" i="6"/>
  <c r="V1916" i="7"/>
  <c r="W1916" i="7"/>
  <c r="E2231" i="5"/>
  <c r="H2230" i="5"/>
  <c r="G2230" i="5"/>
  <c r="F2230" i="5"/>
  <c r="E2250" i="4"/>
  <c r="C2251" i="4"/>
  <c r="G2240" i="3"/>
  <c r="F2239" i="3"/>
  <c r="H2238" i="3"/>
  <c r="I2238" i="3" s="1"/>
  <c r="G1919" i="4" l="1"/>
  <c r="H1919" i="4" s="1"/>
  <c r="E1919" i="7"/>
  <c r="O1919" i="7" s="1"/>
  <c r="E1919" i="6"/>
  <c r="U1918" i="7"/>
  <c r="T1918" i="7"/>
  <c r="S1918" i="7"/>
  <c r="R1918" i="7"/>
  <c r="W1917" i="7"/>
  <c r="V1917" i="7"/>
  <c r="E2232" i="5"/>
  <c r="H2231" i="5"/>
  <c r="G2231" i="5"/>
  <c r="F2231" i="5"/>
  <c r="E2251" i="4"/>
  <c r="C2252" i="4"/>
  <c r="F2240" i="3"/>
  <c r="H2239" i="3"/>
  <c r="I2239" i="3" s="1"/>
  <c r="G2241" i="3"/>
  <c r="G1920" i="4" l="1"/>
  <c r="H1920" i="4" s="1"/>
  <c r="E1920" i="7"/>
  <c r="O1920" i="7" s="1"/>
  <c r="E1920" i="6"/>
  <c r="W1918" i="7"/>
  <c r="V1918" i="7"/>
  <c r="S1919" i="7"/>
  <c r="T1919" i="7"/>
  <c r="R1919" i="7"/>
  <c r="U1919" i="7"/>
  <c r="G2232" i="5"/>
  <c r="F2232" i="5"/>
  <c r="E2233" i="5"/>
  <c r="H2232" i="5"/>
  <c r="E2252" i="4"/>
  <c r="C2253" i="4"/>
  <c r="G2242" i="3"/>
  <c r="F2241" i="3"/>
  <c r="H2240" i="3"/>
  <c r="I2240" i="3" s="1"/>
  <c r="G1921" i="4" l="1"/>
  <c r="H1921" i="4" s="1"/>
  <c r="E1921" i="6"/>
  <c r="E1921" i="7"/>
  <c r="O1921" i="7" s="1"/>
  <c r="U1920" i="7"/>
  <c r="S1920" i="7"/>
  <c r="R1920" i="7"/>
  <c r="T1920" i="7"/>
  <c r="W1919" i="7"/>
  <c r="V1919" i="7"/>
  <c r="E2234" i="5"/>
  <c r="H2233" i="5"/>
  <c r="G2233" i="5"/>
  <c r="F2233" i="5"/>
  <c r="E2253" i="4"/>
  <c r="C2254" i="4"/>
  <c r="F2242" i="3"/>
  <c r="H2241" i="3"/>
  <c r="I2241" i="3" s="1"/>
  <c r="G2243" i="3"/>
  <c r="W1920" i="7" l="1"/>
  <c r="V1920" i="7"/>
  <c r="G1922" i="4"/>
  <c r="H1922" i="4" s="1"/>
  <c r="E1922" i="7"/>
  <c r="O1922" i="7" s="1"/>
  <c r="E1922" i="6"/>
  <c r="S1921" i="7"/>
  <c r="U1921" i="7"/>
  <c r="T1921" i="7"/>
  <c r="R1921" i="7"/>
  <c r="E2235" i="5"/>
  <c r="H2234" i="5"/>
  <c r="G2234" i="5"/>
  <c r="F2234" i="5"/>
  <c r="E2254" i="4"/>
  <c r="C2255" i="4"/>
  <c r="G2244" i="3"/>
  <c r="H2242" i="3"/>
  <c r="I2242" i="3" s="1"/>
  <c r="F2243" i="3"/>
  <c r="G1923" i="4" l="1"/>
  <c r="H1923" i="4" s="1"/>
  <c r="E1923" i="7"/>
  <c r="O1923" i="7" s="1"/>
  <c r="E1923" i="6"/>
  <c r="U1922" i="7"/>
  <c r="R1922" i="7"/>
  <c r="T1922" i="7"/>
  <c r="S1922" i="7"/>
  <c r="W1921" i="7"/>
  <c r="V1921" i="7"/>
  <c r="G2235" i="5"/>
  <c r="F2235" i="5"/>
  <c r="E2236" i="5"/>
  <c r="H2235" i="5"/>
  <c r="E2255" i="4"/>
  <c r="C2256" i="4"/>
  <c r="F2244" i="3"/>
  <c r="H2243" i="3"/>
  <c r="I2243" i="3" s="1"/>
  <c r="G2245" i="3"/>
  <c r="G1924" i="4" l="1"/>
  <c r="H1924" i="4" s="1"/>
  <c r="E1924" i="7"/>
  <c r="O1924" i="7" s="1"/>
  <c r="E1924" i="6"/>
  <c r="W1922" i="7"/>
  <c r="V1922" i="7"/>
  <c r="U1923" i="7"/>
  <c r="T1923" i="7"/>
  <c r="R1923" i="7"/>
  <c r="S1923" i="7"/>
  <c r="E2237" i="5"/>
  <c r="H2236" i="5"/>
  <c r="G2236" i="5"/>
  <c r="F2236" i="5"/>
  <c r="E2256" i="4"/>
  <c r="C2257" i="4"/>
  <c r="G2246" i="3"/>
  <c r="H2244" i="3"/>
  <c r="I2244" i="3" s="1"/>
  <c r="F2245" i="3"/>
  <c r="G1925" i="4" l="1"/>
  <c r="H1925" i="4" s="1"/>
  <c r="E1925" i="7"/>
  <c r="O1925" i="7" s="1"/>
  <c r="E1925" i="6"/>
  <c r="W1923" i="7"/>
  <c r="V1923" i="7"/>
  <c r="U1924" i="7"/>
  <c r="T1924" i="7"/>
  <c r="S1924" i="7"/>
  <c r="R1924" i="7"/>
  <c r="E2238" i="5"/>
  <c r="H2237" i="5"/>
  <c r="G2237" i="5"/>
  <c r="F2237" i="5"/>
  <c r="E2257" i="4"/>
  <c r="C2258" i="4"/>
  <c r="F2246" i="3"/>
  <c r="H2245" i="3"/>
  <c r="I2245" i="3" s="1"/>
  <c r="G2247" i="3"/>
  <c r="G1926" i="4" l="1"/>
  <c r="H1926" i="4" s="1"/>
  <c r="E1926" i="7"/>
  <c r="O1926" i="7" s="1"/>
  <c r="E1926" i="6"/>
  <c r="U1925" i="7"/>
  <c r="T1925" i="7"/>
  <c r="S1925" i="7"/>
  <c r="R1925" i="7"/>
  <c r="V1924" i="7"/>
  <c r="W1924" i="7"/>
  <c r="G2238" i="5"/>
  <c r="F2238" i="5"/>
  <c r="E2239" i="5"/>
  <c r="H2238" i="5"/>
  <c r="E2258" i="4"/>
  <c r="C2259" i="4"/>
  <c r="G2248" i="3"/>
  <c r="H2246" i="3"/>
  <c r="I2246" i="3" s="1"/>
  <c r="F2247" i="3"/>
  <c r="G1927" i="4" l="1"/>
  <c r="H1927" i="4" s="1"/>
  <c r="E1927" i="7"/>
  <c r="O1927" i="7" s="1"/>
  <c r="E1927" i="6"/>
  <c r="W1925" i="7"/>
  <c r="V1925" i="7"/>
  <c r="S1926" i="7"/>
  <c r="R1926" i="7"/>
  <c r="U1926" i="7"/>
  <c r="T1926" i="7"/>
  <c r="E2240" i="5"/>
  <c r="H2239" i="5"/>
  <c r="G2239" i="5"/>
  <c r="F2239" i="5"/>
  <c r="E2259" i="4"/>
  <c r="C2260" i="4"/>
  <c r="F2248" i="3"/>
  <c r="H2247" i="3"/>
  <c r="I2247" i="3" s="1"/>
  <c r="G2249" i="3"/>
  <c r="G1928" i="4" l="1"/>
  <c r="H1928" i="4" s="1"/>
  <c r="E1928" i="7"/>
  <c r="O1928" i="7" s="1"/>
  <c r="E1928" i="6"/>
  <c r="W1926" i="7"/>
  <c r="V1926" i="7"/>
  <c r="U1927" i="7"/>
  <c r="T1927" i="7"/>
  <c r="S1927" i="7"/>
  <c r="R1927" i="7"/>
  <c r="E2241" i="5"/>
  <c r="H2240" i="5"/>
  <c r="G2240" i="5"/>
  <c r="F2240" i="5"/>
  <c r="E2260" i="4"/>
  <c r="C2261" i="4"/>
  <c r="G2250" i="3"/>
  <c r="H2248" i="3"/>
  <c r="I2248" i="3" s="1"/>
  <c r="F2249" i="3"/>
  <c r="G1929" i="4" l="1"/>
  <c r="H1929" i="4" s="1"/>
  <c r="E1929" i="7"/>
  <c r="O1929" i="7" s="1"/>
  <c r="E1929" i="6"/>
  <c r="U1928" i="7"/>
  <c r="R1928" i="7"/>
  <c r="T1928" i="7"/>
  <c r="S1928" i="7"/>
  <c r="W1927" i="7"/>
  <c r="V1927" i="7"/>
  <c r="G2241" i="5"/>
  <c r="F2241" i="5"/>
  <c r="H2241" i="5"/>
  <c r="E2242" i="5"/>
  <c r="E2261" i="4"/>
  <c r="C2262" i="4"/>
  <c r="F2250" i="3"/>
  <c r="H2249" i="3"/>
  <c r="I2249" i="3" s="1"/>
  <c r="G2251" i="3"/>
  <c r="G1930" i="4" l="1"/>
  <c r="H1930" i="4" s="1"/>
  <c r="E1930" i="7"/>
  <c r="O1930" i="7" s="1"/>
  <c r="E1930" i="6"/>
  <c r="U1929" i="7"/>
  <c r="T1929" i="7"/>
  <c r="R1929" i="7"/>
  <c r="S1929" i="7"/>
  <c r="W1928" i="7"/>
  <c r="V1928" i="7"/>
  <c r="E2243" i="5"/>
  <c r="H2242" i="5"/>
  <c r="G2242" i="5"/>
  <c r="F2242" i="5"/>
  <c r="E2262" i="4"/>
  <c r="C2263" i="4"/>
  <c r="G2252" i="3"/>
  <c r="F2251" i="3"/>
  <c r="H2250" i="3"/>
  <c r="I2250" i="3" s="1"/>
  <c r="G1931" i="4" l="1"/>
  <c r="H1931" i="4" s="1"/>
  <c r="E1931" i="7"/>
  <c r="O1931" i="7" s="1"/>
  <c r="E1931" i="6"/>
  <c r="W1929" i="7"/>
  <c r="V1929" i="7"/>
  <c r="U1930" i="7"/>
  <c r="T1930" i="7"/>
  <c r="S1930" i="7"/>
  <c r="R1930" i="7"/>
  <c r="E2244" i="5"/>
  <c r="H2243" i="5"/>
  <c r="G2243" i="5"/>
  <c r="F2243" i="5"/>
  <c r="E2263" i="4"/>
  <c r="C2264" i="4"/>
  <c r="H2251" i="3"/>
  <c r="I2251" i="3" s="1"/>
  <c r="F2252" i="3"/>
  <c r="G2253" i="3"/>
  <c r="G1932" i="4" l="1"/>
  <c r="H1932" i="4" s="1"/>
  <c r="E1932" i="7"/>
  <c r="O1932" i="7" s="1"/>
  <c r="E1932" i="6"/>
  <c r="U1931" i="7"/>
  <c r="T1931" i="7"/>
  <c r="S1931" i="7"/>
  <c r="R1931" i="7"/>
  <c r="W1930" i="7"/>
  <c r="V1930" i="7"/>
  <c r="G2244" i="5"/>
  <c r="F2244" i="5"/>
  <c r="E2245" i="5"/>
  <c r="H2244" i="5"/>
  <c r="E2264" i="4"/>
  <c r="C2265" i="4"/>
  <c r="G2254" i="3"/>
  <c r="F2253" i="3"/>
  <c r="H2252" i="3"/>
  <c r="I2252" i="3" s="1"/>
  <c r="G1933" i="4" l="1"/>
  <c r="H1933" i="4" s="1"/>
  <c r="E1933" i="7"/>
  <c r="O1933" i="7" s="1"/>
  <c r="E1933" i="6"/>
  <c r="W1931" i="7"/>
  <c r="V1931" i="7"/>
  <c r="U1932" i="7"/>
  <c r="T1932" i="7"/>
  <c r="S1932" i="7"/>
  <c r="R1932" i="7"/>
  <c r="E2246" i="5"/>
  <c r="H2245" i="5"/>
  <c r="G2245" i="5"/>
  <c r="F2245" i="5"/>
  <c r="E2265" i="4"/>
  <c r="C2266" i="4"/>
  <c r="G2255" i="3"/>
  <c r="H2253" i="3"/>
  <c r="I2253" i="3" s="1"/>
  <c r="F2254" i="3"/>
  <c r="U1933" i="7" l="1"/>
  <c r="T1933" i="7"/>
  <c r="S1933" i="7"/>
  <c r="R1933" i="7"/>
  <c r="G1934" i="4"/>
  <c r="H1934" i="4" s="1"/>
  <c r="E1934" i="7"/>
  <c r="O1934" i="7" s="1"/>
  <c r="E1934" i="6"/>
  <c r="V1932" i="7"/>
  <c r="W1932" i="7"/>
  <c r="E2247" i="5"/>
  <c r="H2246" i="5"/>
  <c r="G2246" i="5"/>
  <c r="F2246" i="5"/>
  <c r="E2266" i="4"/>
  <c r="C2267" i="4"/>
  <c r="H2254" i="3"/>
  <c r="I2254" i="3" s="1"/>
  <c r="F2255" i="3"/>
  <c r="G2256" i="3"/>
  <c r="U1934" i="7" l="1"/>
  <c r="S1934" i="7"/>
  <c r="T1934" i="7"/>
  <c r="R1934" i="7"/>
  <c r="G1935" i="4"/>
  <c r="H1935" i="4" s="1"/>
  <c r="E1935" i="7"/>
  <c r="O1935" i="7" s="1"/>
  <c r="E1935" i="6"/>
  <c r="W1933" i="7"/>
  <c r="V1933" i="7"/>
  <c r="G2247" i="5"/>
  <c r="F2247" i="5"/>
  <c r="E2248" i="5"/>
  <c r="H2247" i="5"/>
  <c r="E2267" i="4"/>
  <c r="C2268" i="4"/>
  <c r="F2256" i="3"/>
  <c r="H2255" i="3"/>
  <c r="I2255" i="3" s="1"/>
  <c r="G2257" i="3"/>
  <c r="G1936" i="4" l="1"/>
  <c r="H1936" i="4" s="1"/>
  <c r="E1936" i="7"/>
  <c r="O1936" i="7" s="1"/>
  <c r="E1936" i="6"/>
  <c r="U1935" i="7"/>
  <c r="T1935" i="7"/>
  <c r="R1935" i="7"/>
  <c r="S1935" i="7"/>
  <c r="W1934" i="7"/>
  <c r="V1934" i="7"/>
  <c r="E2249" i="5"/>
  <c r="H2248" i="5"/>
  <c r="G2248" i="5"/>
  <c r="F2248" i="5"/>
  <c r="E2268" i="4"/>
  <c r="C2269" i="4"/>
  <c r="G2258" i="3"/>
  <c r="H2256" i="3"/>
  <c r="I2256" i="3" s="1"/>
  <c r="F2257" i="3"/>
  <c r="W1935" i="7" l="1"/>
  <c r="V1935" i="7"/>
  <c r="G1937" i="4"/>
  <c r="H1937" i="4" s="1"/>
  <c r="E1937" i="7"/>
  <c r="O1937" i="7" s="1"/>
  <c r="E1937" i="6"/>
  <c r="R1936" i="7"/>
  <c r="U1936" i="7"/>
  <c r="T1936" i="7"/>
  <c r="S1936" i="7"/>
  <c r="E2250" i="5"/>
  <c r="H2249" i="5"/>
  <c r="G2249" i="5"/>
  <c r="F2249" i="5"/>
  <c r="E2269" i="4"/>
  <c r="C2270" i="4"/>
  <c r="F2258" i="3"/>
  <c r="H2257" i="3"/>
  <c r="I2257" i="3" s="1"/>
  <c r="G2259" i="3"/>
  <c r="G1938" i="4" l="1"/>
  <c r="H1938" i="4" s="1"/>
  <c r="E1938" i="7"/>
  <c r="O1938" i="7" s="1"/>
  <c r="E1938" i="6"/>
  <c r="W1936" i="7"/>
  <c r="V1936" i="7"/>
  <c r="S1937" i="7"/>
  <c r="R1937" i="7"/>
  <c r="U1937" i="7"/>
  <c r="T1937" i="7"/>
  <c r="G2250" i="5"/>
  <c r="F2250" i="5"/>
  <c r="E2251" i="5"/>
  <c r="H2250" i="5"/>
  <c r="E2270" i="4"/>
  <c r="C2271" i="4"/>
  <c r="G2260" i="3"/>
  <c r="H2258" i="3"/>
  <c r="I2258" i="3" s="1"/>
  <c r="F2259" i="3"/>
  <c r="G1939" i="4" l="1"/>
  <c r="H1939" i="4" s="1"/>
  <c r="E1939" i="7"/>
  <c r="O1939" i="7" s="1"/>
  <c r="E1939" i="6"/>
  <c r="U1938" i="7"/>
  <c r="T1938" i="7"/>
  <c r="R1938" i="7"/>
  <c r="S1938" i="7"/>
  <c r="W1937" i="7"/>
  <c r="V1937" i="7"/>
  <c r="E2252" i="5"/>
  <c r="H2251" i="5"/>
  <c r="G2251" i="5"/>
  <c r="F2251" i="5"/>
  <c r="E2271" i="4"/>
  <c r="C2272" i="4"/>
  <c r="F2260" i="3"/>
  <c r="H2259" i="3"/>
  <c r="I2259" i="3" s="1"/>
  <c r="G2261" i="3"/>
  <c r="G1940" i="4" l="1"/>
  <c r="H1940" i="4" s="1"/>
  <c r="E1940" i="7"/>
  <c r="O1940" i="7" s="1"/>
  <c r="E1940" i="6"/>
  <c r="W1938" i="7"/>
  <c r="V1938" i="7"/>
  <c r="U1939" i="7"/>
  <c r="S1939" i="7"/>
  <c r="T1939" i="7"/>
  <c r="R1939" i="7"/>
  <c r="E2253" i="5"/>
  <c r="H2252" i="5"/>
  <c r="G2252" i="5"/>
  <c r="F2252" i="5"/>
  <c r="E2272" i="4"/>
  <c r="C2273" i="4"/>
  <c r="G2262" i="3"/>
  <c r="H2260" i="3"/>
  <c r="I2260" i="3" s="1"/>
  <c r="F2261" i="3"/>
  <c r="G1941" i="4" l="1"/>
  <c r="H1941" i="4" s="1"/>
  <c r="E1941" i="7"/>
  <c r="O1941" i="7" s="1"/>
  <c r="E1941" i="6"/>
  <c r="U1940" i="7"/>
  <c r="S1940" i="7"/>
  <c r="R1940" i="7"/>
  <c r="T1940" i="7"/>
  <c r="W1939" i="7"/>
  <c r="V1939" i="7"/>
  <c r="G2253" i="5"/>
  <c r="F2253" i="5"/>
  <c r="E2254" i="5"/>
  <c r="H2253" i="5"/>
  <c r="E2273" i="4"/>
  <c r="C2274" i="4"/>
  <c r="G2263" i="3"/>
  <c r="F2262" i="3"/>
  <c r="H2261" i="3"/>
  <c r="I2261" i="3" s="1"/>
  <c r="G1942" i="4" l="1"/>
  <c r="H1942" i="4" s="1"/>
  <c r="E1942" i="7"/>
  <c r="O1942" i="7" s="1"/>
  <c r="E1942" i="6"/>
  <c r="U1941" i="7"/>
  <c r="S1941" i="7"/>
  <c r="T1941" i="7"/>
  <c r="R1941" i="7"/>
  <c r="W1940" i="7"/>
  <c r="V1940" i="7"/>
  <c r="E2255" i="5"/>
  <c r="H2254" i="5"/>
  <c r="G2254" i="5"/>
  <c r="F2254" i="5"/>
  <c r="E2274" i="4"/>
  <c r="C2275" i="4"/>
  <c r="F2263" i="3"/>
  <c r="H2262" i="3"/>
  <c r="I2262" i="3" s="1"/>
  <c r="G2264" i="3"/>
  <c r="G1943" i="4" l="1"/>
  <c r="H1943" i="4" s="1"/>
  <c r="E1943" i="7"/>
  <c r="O1943" i="7" s="1"/>
  <c r="E1943" i="6"/>
  <c r="U1942" i="7"/>
  <c r="T1942" i="7"/>
  <c r="S1942" i="7"/>
  <c r="R1942" i="7"/>
  <c r="W1941" i="7"/>
  <c r="V1941" i="7"/>
  <c r="E2256" i="5"/>
  <c r="H2255" i="5"/>
  <c r="G2255" i="5"/>
  <c r="F2255" i="5"/>
  <c r="E2275" i="4"/>
  <c r="C2276" i="4"/>
  <c r="G2265" i="3"/>
  <c r="H2263" i="3"/>
  <c r="I2263" i="3" s="1"/>
  <c r="F2264" i="3"/>
  <c r="U1943" i="7" l="1"/>
  <c r="T1943" i="7"/>
  <c r="S1943" i="7"/>
  <c r="R1943" i="7"/>
  <c r="G1944" i="4"/>
  <c r="H1944" i="4" s="1"/>
  <c r="E1944" i="7"/>
  <c r="O1944" i="7" s="1"/>
  <c r="E1944" i="6"/>
  <c r="W1942" i="7"/>
  <c r="V1942" i="7"/>
  <c r="G2256" i="5"/>
  <c r="F2256" i="5"/>
  <c r="E2257" i="5"/>
  <c r="H2256" i="5"/>
  <c r="E2276" i="4"/>
  <c r="C2277" i="4"/>
  <c r="F2265" i="3"/>
  <c r="H2264" i="3"/>
  <c r="I2264" i="3" s="1"/>
  <c r="G2266" i="3"/>
  <c r="G1945" i="4" l="1"/>
  <c r="H1945" i="4" s="1"/>
  <c r="E1945" i="7"/>
  <c r="O1945" i="7" s="1"/>
  <c r="E1945" i="6"/>
  <c r="U1944" i="7"/>
  <c r="S1944" i="7"/>
  <c r="R1944" i="7"/>
  <c r="T1944" i="7"/>
  <c r="W1943" i="7"/>
  <c r="V1943" i="7"/>
  <c r="E2258" i="5"/>
  <c r="H2257" i="5"/>
  <c r="G2257" i="5"/>
  <c r="F2257" i="5"/>
  <c r="E2277" i="4"/>
  <c r="C2278" i="4"/>
  <c r="G2267" i="3"/>
  <c r="H2265" i="3"/>
  <c r="I2265" i="3" s="1"/>
  <c r="F2266" i="3"/>
  <c r="V1944" i="7" l="1"/>
  <c r="W1944" i="7"/>
  <c r="T1945" i="7"/>
  <c r="S1945" i="7"/>
  <c r="U1945" i="7"/>
  <c r="R1945" i="7"/>
  <c r="G1946" i="4"/>
  <c r="H1946" i="4" s="1"/>
  <c r="E1946" i="7"/>
  <c r="O1946" i="7" s="1"/>
  <c r="E1946" i="6"/>
  <c r="E2259" i="5"/>
  <c r="H2258" i="5"/>
  <c r="G2258" i="5"/>
  <c r="F2258" i="5"/>
  <c r="E2278" i="4"/>
  <c r="C2279" i="4"/>
  <c r="H2266" i="3"/>
  <c r="I2266" i="3" s="1"/>
  <c r="F2267" i="3"/>
  <c r="G2268" i="3"/>
  <c r="U1946" i="7" l="1"/>
  <c r="R1946" i="7"/>
  <c r="S1946" i="7"/>
  <c r="T1946" i="7"/>
  <c r="G1947" i="4"/>
  <c r="H1947" i="4" s="1"/>
  <c r="E1947" i="7"/>
  <c r="O1947" i="7" s="1"/>
  <c r="E1947" i="6"/>
  <c r="W1945" i="7"/>
  <c r="V1945" i="7"/>
  <c r="G2259" i="5"/>
  <c r="F2259" i="5"/>
  <c r="H2259" i="5"/>
  <c r="E2260" i="5"/>
  <c r="E2279" i="4"/>
  <c r="C2280" i="4"/>
  <c r="G2269" i="3"/>
  <c r="F2268" i="3"/>
  <c r="H2267" i="3"/>
  <c r="I2267" i="3" s="1"/>
  <c r="G1948" i="4" l="1"/>
  <c r="H1948" i="4" s="1"/>
  <c r="E1948" i="7"/>
  <c r="O1948" i="7" s="1"/>
  <c r="E1948" i="6"/>
  <c r="U1947" i="7"/>
  <c r="R1947" i="7"/>
  <c r="S1947" i="7"/>
  <c r="T1947" i="7"/>
  <c r="W1946" i="7"/>
  <c r="V1946" i="7"/>
  <c r="E2261" i="5"/>
  <c r="H2260" i="5"/>
  <c r="G2260" i="5"/>
  <c r="F2260" i="5"/>
  <c r="E2280" i="4"/>
  <c r="C2281" i="4"/>
  <c r="H2268" i="3"/>
  <c r="I2268" i="3" s="1"/>
  <c r="F2269" i="3"/>
  <c r="G2270" i="3"/>
  <c r="W1947" i="7" l="1"/>
  <c r="V1947" i="7"/>
  <c r="U1948" i="7"/>
  <c r="T1948" i="7"/>
  <c r="S1948" i="7"/>
  <c r="R1948" i="7"/>
  <c r="G1949" i="4"/>
  <c r="H1949" i="4" s="1"/>
  <c r="E1949" i="7"/>
  <c r="O1949" i="7" s="1"/>
  <c r="E1949" i="6"/>
  <c r="E2262" i="5"/>
  <c r="H2261" i="5"/>
  <c r="G2261" i="5"/>
  <c r="F2261" i="5"/>
  <c r="E2281" i="4"/>
  <c r="C2282" i="4"/>
  <c r="F2270" i="3"/>
  <c r="H2269" i="3"/>
  <c r="I2269" i="3" s="1"/>
  <c r="G2271" i="3"/>
  <c r="G1950" i="4" l="1"/>
  <c r="H1950" i="4" s="1"/>
  <c r="E1950" i="7"/>
  <c r="O1950" i="7" s="1"/>
  <c r="E1950" i="6"/>
  <c r="R1949" i="7"/>
  <c r="U1949" i="7"/>
  <c r="T1949" i="7"/>
  <c r="S1949" i="7"/>
  <c r="W1948" i="7"/>
  <c r="V1948" i="7"/>
  <c r="G2262" i="5"/>
  <c r="F2262" i="5"/>
  <c r="E2263" i="5"/>
  <c r="H2262" i="5"/>
  <c r="E2282" i="4"/>
  <c r="C2283" i="4"/>
  <c r="G2272" i="3"/>
  <c r="H2270" i="3"/>
  <c r="I2270" i="3" s="1"/>
  <c r="F2271" i="3"/>
  <c r="G1951" i="4" l="1"/>
  <c r="H1951" i="4" s="1"/>
  <c r="E1951" i="7"/>
  <c r="O1951" i="7" s="1"/>
  <c r="E1951" i="6"/>
  <c r="W1949" i="7"/>
  <c r="V1949" i="7"/>
  <c r="T1950" i="7"/>
  <c r="S1950" i="7"/>
  <c r="U1950" i="7"/>
  <c r="R1950" i="7"/>
  <c r="E2264" i="5"/>
  <c r="H2263" i="5"/>
  <c r="G2263" i="5"/>
  <c r="F2263" i="5"/>
  <c r="E2283" i="4"/>
  <c r="C2284" i="4"/>
  <c r="F2272" i="3"/>
  <c r="H2271" i="3"/>
  <c r="I2271" i="3" s="1"/>
  <c r="G2273" i="3"/>
  <c r="U1951" i="7" l="1"/>
  <c r="T1951" i="7"/>
  <c r="S1951" i="7"/>
  <c r="R1951" i="7"/>
  <c r="G1952" i="4"/>
  <c r="H1952" i="4" s="1"/>
  <c r="E1952" i="7"/>
  <c r="O1952" i="7" s="1"/>
  <c r="E1952" i="6"/>
  <c r="V1950" i="7"/>
  <c r="W1950" i="7"/>
  <c r="E2265" i="5"/>
  <c r="H2264" i="5"/>
  <c r="G2264" i="5"/>
  <c r="F2264" i="5"/>
  <c r="E2284" i="4"/>
  <c r="C2285" i="4"/>
  <c r="G2274" i="3"/>
  <c r="H2272" i="3"/>
  <c r="I2272" i="3" s="1"/>
  <c r="F2273" i="3"/>
  <c r="G1953" i="4" l="1"/>
  <c r="H1953" i="4" s="1"/>
  <c r="E1953" i="6"/>
  <c r="E1953" i="7"/>
  <c r="O1953" i="7" s="1"/>
  <c r="U1952" i="7"/>
  <c r="R1952" i="7"/>
  <c r="S1952" i="7"/>
  <c r="T1952" i="7"/>
  <c r="W1951" i="7"/>
  <c r="V1951" i="7"/>
  <c r="G2265" i="5"/>
  <c r="F2265" i="5"/>
  <c r="E2266" i="5"/>
  <c r="H2265" i="5"/>
  <c r="E2285" i="4"/>
  <c r="C2286" i="4"/>
  <c r="F2274" i="3"/>
  <c r="H2273" i="3"/>
  <c r="I2273" i="3" s="1"/>
  <c r="G2275" i="3"/>
  <c r="G1954" i="4" l="1"/>
  <c r="H1954" i="4" s="1"/>
  <c r="E1954" i="7"/>
  <c r="O1954" i="7" s="1"/>
  <c r="E1954" i="6"/>
  <c r="W1952" i="7"/>
  <c r="V1952" i="7"/>
  <c r="U1953" i="7"/>
  <c r="R1953" i="7"/>
  <c r="S1953" i="7"/>
  <c r="T1953" i="7"/>
  <c r="E2267" i="5"/>
  <c r="H2266" i="5"/>
  <c r="G2266" i="5"/>
  <c r="F2266" i="5"/>
  <c r="E2286" i="4"/>
  <c r="C2287" i="4"/>
  <c r="G2276" i="3"/>
  <c r="F2275" i="3"/>
  <c r="H2274" i="3"/>
  <c r="I2274" i="3" s="1"/>
  <c r="G1955" i="4" l="1"/>
  <c r="H1955" i="4" s="1"/>
  <c r="E1955" i="7"/>
  <c r="O1955" i="7" s="1"/>
  <c r="E1955" i="6"/>
  <c r="W1953" i="7"/>
  <c r="V1953" i="7"/>
  <c r="R1954" i="7"/>
  <c r="U1954" i="7"/>
  <c r="T1954" i="7"/>
  <c r="S1954" i="7"/>
  <c r="E2268" i="5"/>
  <c r="H2267" i="5"/>
  <c r="G2267" i="5"/>
  <c r="F2267" i="5"/>
  <c r="E2287" i="4"/>
  <c r="C2288" i="4"/>
  <c r="F2276" i="3"/>
  <c r="H2275" i="3"/>
  <c r="I2275" i="3" s="1"/>
  <c r="G2277" i="3"/>
  <c r="V1954" i="7" l="1"/>
  <c r="W1954" i="7"/>
  <c r="U1955" i="7"/>
  <c r="T1955" i="7"/>
  <c r="S1955" i="7"/>
  <c r="R1955" i="7"/>
  <c r="G1956" i="4"/>
  <c r="H1956" i="4" s="1"/>
  <c r="E1956" i="7"/>
  <c r="O1956" i="7" s="1"/>
  <c r="E1956" i="6"/>
  <c r="G2268" i="5"/>
  <c r="F2268" i="5"/>
  <c r="E2269" i="5"/>
  <c r="H2268" i="5"/>
  <c r="E2288" i="4"/>
  <c r="C2289" i="4"/>
  <c r="G2278" i="3"/>
  <c r="F2277" i="3"/>
  <c r="H2276" i="3"/>
  <c r="I2276" i="3" s="1"/>
  <c r="G1957" i="4" l="1"/>
  <c r="H1957" i="4" s="1"/>
  <c r="E1957" i="7"/>
  <c r="O1957" i="7" s="1"/>
  <c r="E1957" i="6"/>
  <c r="U1956" i="7"/>
  <c r="T1956" i="7"/>
  <c r="S1956" i="7"/>
  <c r="R1956" i="7"/>
  <c r="W1955" i="7"/>
  <c r="V1955" i="7"/>
  <c r="E2270" i="5"/>
  <c r="H2269" i="5"/>
  <c r="G2269" i="5"/>
  <c r="F2269" i="5"/>
  <c r="E2289" i="4"/>
  <c r="C2290" i="4"/>
  <c r="H2277" i="3"/>
  <c r="I2277" i="3" s="1"/>
  <c r="F2278" i="3"/>
  <c r="G2279" i="3"/>
  <c r="G1958" i="4" l="1"/>
  <c r="H1958" i="4" s="1"/>
  <c r="E1958" i="7"/>
  <c r="O1958" i="7" s="1"/>
  <c r="E1958" i="6"/>
  <c r="W1956" i="7"/>
  <c r="V1956" i="7"/>
  <c r="U1957" i="7"/>
  <c r="T1957" i="7"/>
  <c r="S1957" i="7"/>
  <c r="R1957" i="7"/>
  <c r="E2271" i="5"/>
  <c r="H2270" i="5"/>
  <c r="G2270" i="5"/>
  <c r="F2270" i="5"/>
  <c r="E2290" i="4"/>
  <c r="C2291" i="4"/>
  <c r="G2280" i="3"/>
  <c r="H2278" i="3"/>
  <c r="I2278" i="3" s="1"/>
  <c r="F2279" i="3"/>
  <c r="G1959" i="4" l="1"/>
  <c r="H1959" i="4" s="1"/>
  <c r="E1959" i="7"/>
  <c r="O1959" i="7" s="1"/>
  <c r="E1959" i="6"/>
  <c r="U1958" i="7"/>
  <c r="T1958" i="7"/>
  <c r="R1958" i="7"/>
  <c r="S1958" i="7"/>
  <c r="W1957" i="7"/>
  <c r="V1957" i="7"/>
  <c r="G2271" i="5"/>
  <c r="F2271" i="5"/>
  <c r="E2272" i="5"/>
  <c r="H2271" i="5"/>
  <c r="E2291" i="4"/>
  <c r="C2292" i="4"/>
  <c r="F2280" i="3"/>
  <c r="H2279" i="3"/>
  <c r="I2279" i="3" s="1"/>
  <c r="G2281" i="3"/>
  <c r="G1960" i="4" l="1"/>
  <c r="H1960" i="4" s="1"/>
  <c r="E1960" i="7"/>
  <c r="O1960" i="7" s="1"/>
  <c r="E1960" i="6"/>
  <c r="U1959" i="7"/>
  <c r="R1959" i="7"/>
  <c r="S1959" i="7"/>
  <c r="T1959" i="7"/>
  <c r="W1958" i="7"/>
  <c r="V1958" i="7"/>
  <c r="E2273" i="5"/>
  <c r="H2272" i="5"/>
  <c r="G2272" i="5"/>
  <c r="F2272" i="5"/>
  <c r="E2292" i="4"/>
  <c r="C2293" i="4"/>
  <c r="G2282" i="3"/>
  <c r="H2280" i="3"/>
  <c r="I2280" i="3" s="1"/>
  <c r="F2281" i="3"/>
  <c r="G1961" i="4" l="1"/>
  <c r="H1961" i="4" s="1"/>
  <c r="E1961" i="7"/>
  <c r="O1961" i="7" s="1"/>
  <c r="E1961" i="6"/>
  <c r="U1960" i="7"/>
  <c r="T1960" i="7"/>
  <c r="S1960" i="7"/>
  <c r="R1960" i="7"/>
  <c r="W1959" i="7"/>
  <c r="V1959" i="7"/>
  <c r="E2274" i="5"/>
  <c r="H2273" i="5"/>
  <c r="G2273" i="5"/>
  <c r="F2273" i="5"/>
  <c r="E2293" i="4"/>
  <c r="C2294" i="4"/>
  <c r="F2282" i="3"/>
  <c r="H2281" i="3"/>
  <c r="I2281" i="3" s="1"/>
  <c r="G2283" i="3"/>
  <c r="T1961" i="7" l="1"/>
  <c r="S1961" i="7"/>
  <c r="R1961" i="7"/>
  <c r="U1961" i="7"/>
  <c r="G1962" i="4"/>
  <c r="H1962" i="4" s="1"/>
  <c r="E1962" i="7"/>
  <c r="O1962" i="7" s="1"/>
  <c r="E1962" i="6"/>
  <c r="W1960" i="7"/>
  <c r="V1960" i="7"/>
  <c r="G2274" i="5"/>
  <c r="F2274" i="5"/>
  <c r="E2275" i="5"/>
  <c r="H2274" i="5"/>
  <c r="E2294" i="4"/>
  <c r="C2295" i="4"/>
  <c r="G2284" i="3"/>
  <c r="H2282" i="3"/>
  <c r="I2282" i="3" s="1"/>
  <c r="F2283" i="3"/>
  <c r="G1963" i="4" l="1"/>
  <c r="H1963" i="4" s="1"/>
  <c r="E1963" i="7"/>
  <c r="O1963" i="7" s="1"/>
  <c r="E1963" i="6"/>
  <c r="R1962" i="7"/>
  <c r="U1962" i="7"/>
  <c r="T1962" i="7"/>
  <c r="S1962" i="7"/>
  <c r="V1961" i="7"/>
  <c r="W1961" i="7"/>
  <c r="E2276" i="5"/>
  <c r="H2275" i="5"/>
  <c r="G2275" i="5"/>
  <c r="F2275" i="5"/>
  <c r="E2295" i="4"/>
  <c r="C2296" i="4"/>
  <c r="F2284" i="3"/>
  <c r="H2283" i="3"/>
  <c r="I2283" i="3" s="1"/>
  <c r="G2285" i="3"/>
  <c r="G1964" i="4" l="1"/>
  <c r="H1964" i="4" s="1"/>
  <c r="E1964" i="7"/>
  <c r="O1964" i="7" s="1"/>
  <c r="E1964" i="6"/>
  <c r="V1962" i="7"/>
  <c r="W1962" i="7"/>
  <c r="S1963" i="7"/>
  <c r="U1963" i="7"/>
  <c r="T1963" i="7"/>
  <c r="R1963" i="7"/>
  <c r="E2277" i="5"/>
  <c r="H2276" i="5"/>
  <c r="G2276" i="5"/>
  <c r="F2276" i="5"/>
  <c r="E2296" i="4"/>
  <c r="C2297" i="4"/>
  <c r="G2286" i="3"/>
  <c r="H2284" i="3"/>
  <c r="I2284" i="3" s="1"/>
  <c r="F2285" i="3"/>
  <c r="G1965" i="4" l="1"/>
  <c r="H1965" i="4" s="1"/>
  <c r="E1965" i="7"/>
  <c r="O1965" i="7" s="1"/>
  <c r="E1965" i="6"/>
  <c r="U1964" i="7"/>
  <c r="T1964" i="7"/>
  <c r="S1964" i="7"/>
  <c r="R1964" i="7"/>
  <c r="W1963" i="7"/>
  <c r="V1963" i="7"/>
  <c r="G2277" i="5"/>
  <c r="F2277" i="5"/>
  <c r="H2277" i="5"/>
  <c r="E2278" i="5"/>
  <c r="E2297" i="4"/>
  <c r="C2298" i="4"/>
  <c r="F2286" i="3"/>
  <c r="H2285" i="3"/>
  <c r="I2285" i="3" s="1"/>
  <c r="G2287" i="3"/>
  <c r="G1966" i="4" l="1"/>
  <c r="H1966" i="4" s="1"/>
  <c r="E1966" i="7"/>
  <c r="O1966" i="7" s="1"/>
  <c r="E1966" i="6"/>
  <c r="U1965" i="7"/>
  <c r="R1965" i="7"/>
  <c r="S1965" i="7"/>
  <c r="T1965" i="7"/>
  <c r="V1964" i="7"/>
  <c r="W1964" i="7"/>
  <c r="E2279" i="5"/>
  <c r="H2278" i="5"/>
  <c r="G2278" i="5"/>
  <c r="F2278" i="5"/>
  <c r="E2298" i="4"/>
  <c r="C2299" i="4"/>
  <c r="G2288" i="3"/>
  <c r="F2287" i="3"/>
  <c r="H2286" i="3"/>
  <c r="I2286" i="3" s="1"/>
  <c r="G1967" i="4" l="1"/>
  <c r="H1967" i="4" s="1"/>
  <c r="E1967" i="7"/>
  <c r="O1967" i="7" s="1"/>
  <c r="E1967" i="6"/>
  <c r="W1965" i="7"/>
  <c r="V1965" i="7"/>
  <c r="U1966" i="7"/>
  <c r="T1966" i="7"/>
  <c r="S1966" i="7"/>
  <c r="R1966" i="7"/>
  <c r="E2280" i="5"/>
  <c r="H2279" i="5"/>
  <c r="G2279" i="5"/>
  <c r="F2279" i="5"/>
  <c r="E2299" i="4"/>
  <c r="C2300" i="4"/>
  <c r="H2287" i="3"/>
  <c r="I2287" i="3" s="1"/>
  <c r="F2288" i="3"/>
  <c r="G2289" i="3"/>
  <c r="G1968" i="4" l="1"/>
  <c r="H1968" i="4" s="1"/>
  <c r="E1968" i="7"/>
  <c r="O1968" i="7" s="1"/>
  <c r="E1968" i="6"/>
  <c r="U1967" i="7"/>
  <c r="T1967" i="7"/>
  <c r="S1967" i="7"/>
  <c r="R1967" i="7"/>
  <c r="W1966" i="7"/>
  <c r="V1966" i="7"/>
  <c r="G2280" i="5"/>
  <c r="F2280" i="5"/>
  <c r="E2281" i="5"/>
  <c r="H2280" i="5"/>
  <c r="E2300" i="4"/>
  <c r="C2301" i="4"/>
  <c r="G2290" i="3"/>
  <c r="F2289" i="3"/>
  <c r="H2288" i="3"/>
  <c r="I2288" i="3" s="1"/>
  <c r="G1969" i="4" l="1"/>
  <c r="H1969" i="4" s="1"/>
  <c r="E1969" i="7"/>
  <c r="O1969" i="7" s="1"/>
  <c r="E1969" i="6"/>
  <c r="W1967" i="7"/>
  <c r="V1967" i="7"/>
  <c r="S1968" i="7"/>
  <c r="R1968" i="7"/>
  <c r="T1968" i="7"/>
  <c r="U1968" i="7"/>
  <c r="E2282" i="5"/>
  <c r="H2281" i="5"/>
  <c r="G2281" i="5"/>
  <c r="F2281" i="5"/>
  <c r="E2301" i="4"/>
  <c r="C2302" i="4"/>
  <c r="F2290" i="3"/>
  <c r="H2289" i="3"/>
  <c r="I2289" i="3" s="1"/>
  <c r="G2291" i="3"/>
  <c r="V1968" i="7" l="1"/>
  <c r="W1968" i="7"/>
  <c r="T1969" i="7"/>
  <c r="S1969" i="7"/>
  <c r="U1969" i="7"/>
  <c r="R1969" i="7"/>
  <c r="G1970" i="4"/>
  <c r="H1970" i="4" s="1"/>
  <c r="E1970" i="7"/>
  <c r="O1970" i="7" s="1"/>
  <c r="E1970" i="6"/>
  <c r="E2283" i="5"/>
  <c r="H2282" i="5"/>
  <c r="G2282" i="5"/>
  <c r="F2282" i="5"/>
  <c r="E2302" i="4"/>
  <c r="C2303" i="4"/>
  <c r="G2292" i="3"/>
  <c r="F2291" i="3"/>
  <c r="H2290" i="3"/>
  <c r="I2290" i="3" s="1"/>
  <c r="U1970" i="7" l="1"/>
  <c r="R1970" i="7"/>
  <c r="T1970" i="7"/>
  <c r="S1970" i="7"/>
  <c r="G1971" i="4"/>
  <c r="H1971" i="4" s="1"/>
  <c r="E1971" i="7"/>
  <c r="O1971" i="7" s="1"/>
  <c r="E1971" i="6"/>
  <c r="W1969" i="7"/>
  <c r="V1969" i="7"/>
  <c r="G2283" i="5"/>
  <c r="F2283" i="5"/>
  <c r="E2284" i="5"/>
  <c r="H2283" i="5"/>
  <c r="E2303" i="4"/>
  <c r="C2304" i="4"/>
  <c r="H2291" i="3"/>
  <c r="I2291" i="3" s="1"/>
  <c r="F2292" i="3"/>
  <c r="G2293" i="3"/>
  <c r="U1971" i="7" l="1"/>
  <c r="T1971" i="7"/>
  <c r="S1971" i="7"/>
  <c r="R1971" i="7"/>
  <c r="G1972" i="4"/>
  <c r="H1972" i="4" s="1"/>
  <c r="E1972" i="7"/>
  <c r="O1972" i="7" s="1"/>
  <c r="E1972" i="6"/>
  <c r="W1970" i="7"/>
  <c r="V1970" i="7"/>
  <c r="E2285" i="5"/>
  <c r="H2284" i="5"/>
  <c r="G2284" i="5"/>
  <c r="F2284" i="5"/>
  <c r="E2304" i="4"/>
  <c r="C2305" i="4"/>
  <c r="G2294" i="3"/>
  <c r="H2292" i="3"/>
  <c r="I2292" i="3" s="1"/>
  <c r="F2293" i="3"/>
  <c r="R1972" i="7" l="1"/>
  <c r="U1972" i="7"/>
  <c r="T1972" i="7"/>
  <c r="S1972" i="7"/>
  <c r="V1971" i="7"/>
  <c r="W1971" i="7"/>
  <c r="G1973" i="4"/>
  <c r="H1973" i="4" s="1"/>
  <c r="E1973" i="7"/>
  <c r="O1973" i="7" s="1"/>
  <c r="E1973" i="6"/>
  <c r="E2286" i="5"/>
  <c r="H2285" i="5"/>
  <c r="G2285" i="5"/>
  <c r="F2285" i="5"/>
  <c r="E2305" i="4"/>
  <c r="C2306" i="4"/>
  <c r="F2294" i="3"/>
  <c r="H2293" i="3"/>
  <c r="I2293" i="3" s="1"/>
  <c r="G2295" i="3"/>
  <c r="S1973" i="7" l="1"/>
  <c r="R1973" i="7"/>
  <c r="U1973" i="7"/>
  <c r="T1973" i="7"/>
  <c r="G1974" i="4"/>
  <c r="H1974" i="4" s="1"/>
  <c r="E1974" i="7"/>
  <c r="O1974" i="7" s="1"/>
  <c r="E1974" i="6"/>
  <c r="V1972" i="7"/>
  <c r="W1972" i="7"/>
  <c r="G2286" i="5"/>
  <c r="F2286" i="5"/>
  <c r="E2287" i="5"/>
  <c r="H2286" i="5"/>
  <c r="E2306" i="4"/>
  <c r="C2307" i="4"/>
  <c r="G2296" i="3"/>
  <c r="F2295" i="3"/>
  <c r="H2294" i="3"/>
  <c r="I2294" i="3" s="1"/>
  <c r="G1975" i="4" l="1"/>
  <c r="H1975" i="4" s="1"/>
  <c r="E1975" i="7"/>
  <c r="O1975" i="7" s="1"/>
  <c r="E1975" i="6"/>
  <c r="T1974" i="7"/>
  <c r="S1974" i="7"/>
  <c r="R1974" i="7"/>
  <c r="U1974" i="7"/>
  <c r="W1973" i="7"/>
  <c r="V1973" i="7"/>
  <c r="E2288" i="5"/>
  <c r="H2287" i="5"/>
  <c r="G2287" i="5"/>
  <c r="F2287" i="5"/>
  <c r="E2307" i="4"/>
  <c r="C2308" i="4"/>
  <c r="H2295" i="3"/>
  <c r="I2295" i="3" s="1"/>
  <c r="F2296" i="3"/>
  <c r="G2297" i="3"/>
  <c r="W1974" i="7" l="1"/>
  <c r="V1974" i="7"/>
  <c r="U1975" i="7"/>
  <c r="T1975" i="7"/>
  <c r="S1975" i="7"/>
  <c r="R1975" i="7"/>
  <c r="G1976" i="4"/>
  <c r="H1976" i="4" s="1"/>
  <c r="E1976" i="7"/>
  <c r="O1976" i="7" s="1"/>
  <c r="E1976" i="6"/>
  <c r="E2289" i="5"/>
  <c r="H2288" i="5"/>
  <c r="G2288" i="5"/>
  <c r="F2288" i="5"/>
  <c r="E2308" i="4"/>
  <c r="C2309" i="4"/>
  <c r="G2298" i="3"/>
  <c r="F2297" i="3"/>
  <c r="H2296" i="3"/>
  <c r="I2296" i="3" s="1"/>
  <c r="G1977" i="4" l="1"/>
  <c r="H1977" i="4" s="1"/>
  <c r="E1977" i="7"/>
  <c r="O1977" i="7" s="1"/>
  <c r="E1977" i="6"/>
  <c r="U1976" i="7"/>
  <c r="R1976" i="7"/>
  <c r="T1976" i="7"/>
  <c r="S1976" i="7"/>
  <c r="W1975" i="7"/>
  <c r="V1975" i="7"/>
  <c r="G2289" i="5"/>
  <c r="F2289" i="5"/>
  <c r="E2290" i="5"/>
  <c r="H2289" i="5"/>
  <c r="E2309" i="4"/>
  <c r="C2310" i="4"/>
  <c r="F2298" i="3"/>
  <c r="H2297" i="3"/>
  <c r="I2297" i="3" s="1"/>
  <c r="G2299" i="3"/>
  <c r="W1976" i="7" l="1"/>
  <c r="V1976" i="7"/>
  <c r="G1978" i="4"/>
  <c r="H1978" i="4" s="1"/>
  <c r="E1978" i="7"/>
  <c r="O1978" i="7" s="1"/>
  <c r="E1978" i="6"/>
  <c r="U1977" i="7"/>
  <c r="T1977" i="7"/>
  <c r="R1977" i="7"/>
  <c r="S1977" i="7"/>
  <c r="E2291" i="5"/>
  <c r="H2290" i="5"/>
  <c r="G2290" i="5"/>
  <c r="F2290" i="5"/>
  <c r="E2310" i="4"/>
  <c r="C2311" i="4"/>
  <c r="G2300" i="3"/>
  <c r="F2299" i="3"/>
  <c r="H2298" i="3"/>
  <c r="I2298" i="3" s="1"/>
  <c r="V1977" i="7" l="1"/>
  <c r="W1977" i="7"/>
  <c r="U1978" i="7"/>
  <c r="T1978" i="7"/>
  <c r="S1978" i="7"/>
  <c r="R1978" i="7"/>
  <c r="G1979" i="4"/>
  <c r="H1979" i="4" s="1"/>
  <c r="E1979" i="7"/>
  <c r="O1979" i="7" s="1"/>
  <c r="E1979" i="6"/>
  <c r="E2292" i="5"/>
  <c r="H2291" i="5"/>
  <c r="G2291" i="5"/>
  <c r="F2291" i="5"/>
  <c r="E2311" i="4"/>
  <c r="C2312" i="4"/>
  <c r="F2300" i="3"/>
  <c r="H2299" i="3"/>
  <c r="I2299" i="3" s="1"/>
  <c r="G2301" i="3"/>
  <c r="G1980" i="4" l="1"/>
  <c r="H1980" i="4" s="1"/>
  <c r="E1980" i="7"/>
  <c r="O1980" i="7" s="1"/>
  <c r="E1980" i="6"/>
  <c r="U1979" i="7"/>
  <c r="T1979" i="7"/>
  <c r="S1979" i="7"/>
  <c r="R1979" i="7"/>
  <c r="W1978" i="7"/>
  <c r="V1978" i="7"/>
  <c r="G2292" i="5"/>
  <c r="F2292" i="5"/>
  <c r="E2293" i="5"/>
  <c r="H2292" i="5"/>
  <c r="E2312" i="4"/>
  <c r="C2313" i="4"/>
  <c r="G2302" i="3"/>
  <c r="F2301" i="3"/>
  <c r="H2300" i="3"/>
  <c r="I2300" i="3" s="1"/>
  <c r="U1980" i="7" l="1"/>
  <c r="T1980" i="7"/>
  <c r="S1980" i="7"/>
  <c r="R1980" i="7"/>
  <c r="G1981" i="4"/>
  <c r="H1981" i="4" s="1"/>
  <c r="E1981" i="7"/>
  <c r="O1981" i="7" s="1"/>
  <c r="E1981" i="6"/>
  <c r="W1979" i="7"/>
  <c r="V1979" i="7"/>
  <c r="E2294" i="5"/>
  <c r="H2293" i="5"/>
  <c r="G2293" i="5"/>
  <c r="F2293" i="5"/>
  <c r="E2313" i="4"/>
  <c r="C2314" i="4"/>
  <c r="H2301" i="3"/>
  <c r="I2301" i="3" s="1"/>
  <c r="F2302" i="3"/>
  <c r="G2303" i="3"/>
  <c r="G1982" i="4" l="1"/>
  <c r="H1982" i="4" s="1"/>
  <c r="E1982" i="7"/>
  <c r="O1982" i="7" s="1"/>
  <c r="E1982" i="6"/>
  <c r="U1981" i="7"/>
  <c r="T1981" i="7"/>
  <c r="S1981" i="7"/>
  <c r="R1981" i="7"/>
  <c r="V1980" i="7"/>
  <c r="W1980" i="7"/>
  <c r="E2295" i="5"/>
  <c r="H2294" i="5"/>
  <c r="G2294" i="5"/>
  <c r="F2294" i="5"/>
  <c r="E2314" i="4"/>
  <c r="C2315" i="4"/>
  <c r="G2304" i="3"/>
  <c r="F2303" i="3"/>
  <c r="H2302" i="3"/>
  <c r="I2302" i="3" s="1"/>
  <c r="G1983" i="4" l="1"/>
  <c r="H1983" i="4" s="1"/>
  <c r="E1983" i="7"/>
  <c r="O1983" i="7" s="1"/>
  <c r="E1983" i="6"/>
  <c r="U1982" i="7"/>
  <c r="T1982" i="7"/>
  <c r="S1982" i="7"/>
  <c r="R1982" i="7"/>
  <c r="W1981" i="7"/>
  <c r="V1981" i="7"/>
  <c r="G2295" i="5"/>
  <c r="F2295" i="5"/>
  <c r="H2295" i="5"/>
  <c r="E2296" i="5"/>
  <c r="E2315" i="4"/>
  <c r="C2316" i="4"/>
  <c r="H2303" i="3"/>
  <c r="I2303" i="3" s="1"/>
  <c r="F2304" i="3"/>
  <c r="G2305" i="3"/>
  <c r="G1984" i="4" l="1"/>
  <c r="H1984" i="4" s="1"/>
  <c r="E1984" i="7"/>
  <c r="O1984" i="7" s="1"/>
  <c r="E1984" i="6"/>
  <c r="V1982" i="7"/>
  <c r="W1982" i="7"/>
  <c r="U1983" i="7"/>
  <c r="T1983" i="7"/>
  <c r="R1983" i="7"/>
  <c r="S1983" i="7"/>
  <c r="E2297" i="5"/>
  <c r="H2296" i="5"/>
  <c r="G2296" i="5"/>
  <c r="F2296" i="5"/>
  <c r="E2316" i="4"/>
  <c r="C2317" i="4"/>
  <c r="G2306" i="3"/>
  <c r="F2305" i="3"/>
  <c r="H2304" i="3"/>
  <c r="I2304" i="3" s="1"/>
  <c r="G1985" i="4" l="1"/>
  <c r="H1985" i="4" s="1"/>
  <c r="E1985" i="6"/>
  <c r="E1985" i="7"/>
  <c r="O1985" i="7" s="1"/>
  <c r="U1984" i="7"/>
  <c r="T1984" i="7"/>
  <c r="S1984" i="7"/>
  <c r="R1984" i="7"/>
  <c r="W1983" i="7"/>
  <c r="V1983" i="7"/>
  <c r="E2298" i="5"/>
  <c r="H2297" i="5"/>
  <c r="G2297" i="5"/>
  <c r="F2297" i="5"/>
  <c r="E2317" i="4"/>
  <c r="C2318" i="4"/>
  <c r="F2306" i="3"/>
  <c r="H2305" i="3"/>
  <c r="I2305" i="3" s="1"/>
  <c r="G2307" i="3"/>
  <c r="G1986" i="4" l="1"/>
  <c r="H1986" i="4" s="1"/>
  <c r="E1986" i="7"/>
  <c r="O1986" i="7" s="1"/>
  <c r="E1986" i="6"/>
  <c r="V1984" i="7"/>
  <c r="W1984" i="7"/>
  <c r="R1985" i="7"/>
  <c r="U1985" i="7"/>
  <c r="T1985" i="7"/>
  <c r="S1985" i="7"/>
  <c r="G2298" i="5"/>
  <c r="F2298" i="5"/>
  <c r="E2299" i="5"/>
  <c r="H2298" i="5"/>
  <c r="E2318" i="4"/>
  <c r="C2319" i="4"/>
  <c r="G2308" i="3"/>
  <c r="H2306" i="3"/>
  <c r="I2306" i="3" s="1"/>
  <c r="F2307" i="3"/>
  <c r="U1986" i="7" l="1"/>
  <c r="T1986" i="7"/>
  <c r="R1986" i="7"/>
  <c r="S1986" i="7"/>
  <c r="G1987" i="4"/>
  <c r="H1987" i="4" s="1"/>
  <c r="E1987" i="7"/>
  <c r="O1987" i="7" s="1"/>
  <c r="E1987" i="6"/>
  <c r="V1985" i="7"/>
  <c r="W1985" i="7"/>
  <c r="E2300" i="5"/>
  <c r="H2299" i="5"/>
  <c r="G2299" i="5"/>
  <c r="F2299" i="5"/>
  <c r="E2319" i="4"/>
  <c r="C2320" i="4"/>
  <c r="F2308" i="3"/>
  <c r="H2307" i="3"/>
  <c r="I2307" i="3" s="1"/>
  <c r="G2309" i="3"/>
  <c r="G1988" i="4" l="1"/>
  <c r="H1988" i="4" s="1"/>
  <c r="E1988" i="7"/>
  <c r="O1988" i="7" s="1"/>
  <c r="E1988" i="6"/>
  <c r="U1987" i="7"/>
  <c r="S1987" i="7"/>
  <c r="T1987" i="7"/>
  <c r="R1987" i="7"/>
  <c r="V1986" i="7"/>
  <c r="W1986" i="7"/>
  <c r="E2301" i="5"/>
  <c r="H2300" i="5"/>
  <c r="G2300" i="5"/>
  <c r="F2300" i="5"/>
  <c r="E2320" i="4"/>
  <c r="C2321" i="4"/>
  <c r="G2310" i="3"/>
  <c r="H2308" i="3"/>
  <c r="I2308" i="3" s="1"/>
  <c r="F2309" i="3"/>
  <c r="G1989" i="4" l="1"/>
  <c r="H1989" i="4" s="1"/>
  <c r="E1989" i="7"/>
  <c r="O1989" i="7" s="1"/>
  <c r="E1989" i="6"/>
  <c r="W1987" i="7"/>
  <c r="V1987" i="7"/>
  <c r="T1988" i="7"/>
  <c r="S1988" i="7"/>
  <c r="R1988" i="7"/>
  <c r="U1988" i="7"/>
  <c r="G2301" i="5"/>
  <c r="F2301" i="5"/>
  <c r="E2302" i="5"/>
  <c r="H2301" i="5"/>
  <c r="E2321" i="4"/>
  <c r="C2322" i="4"/>
  <c r="H2309" i="3"/>
  <c r="I2309" i="3" s="1"/>
  <c r="F2310" i="3"/>
  <c r="G2311" i="3"/>
  <c r="G1990" i="4" l="1"/>
  <c r="H1990" i="4" s="1"/>
  <c r="E1990" i="7"/>
  <c r="O1990" i="7" s="1"/>
  <c r="E1990" i="6"/>
  <c r="T1989" i="7"/>
  <c r="U1989" i="7"/>
  <c r="R1989" i="7"/>
  <c r="S1989" i="7"/>
  <c r="V1988" i="7"/>
  <c r="W1988" i="7"/>
  <c r="E2303" i="5"/>
  <c r="H2302" i="5"/>
  <c r="G2302" i="5"/>
  <c r="F2302" i="5"/>
  <c r="E2322" i="4"/>
  <c r="C2323" i="4"/>
  <c r="G2312" i="3"/>
  <c r="H2310" i="3"/>
  <c r="I2310" i="3" s="1"/>
  <c r="F2311" i="3"/>
  <c r="V1989" i="7" l="1"/>
  <c r="W1989" i="7"/>
  <c r="G1991" i="4"/>
  <c r="H1991" i="4" s="1"/>
  <c r="E1991" i="7"/>
  <c r="O1991" i="7" s="1"/>
  <c r="E1991" i="6"/>
  <c r="U1990" i="7"/>
  <c r="T1990" i="7"/>
  <c r="S1990" i="7"/>
  <c r="R1990" i="7"/>
  <c r="E2304" i="5"/>
  <c r="H2303" i="5"/>
  <c r="G2303" i="5"/>
  <c r="F2303" i="5"/>
  <c r="E2323" i="4"/>
  <c r="C2324" i="4"/>
  <c r="F2312" i="3"/>
  <c r="H2311" i="3"/>
  <c r="I2311" i="3" s="1"/>
  <c r="G2313" i="3"/>
  <c r="G1992" i="4" l="1"/>
  <c r="H1992" i="4" s="1"/>
  <c r="E1992" i="7"/>
  <c r="O1992" i="7" s="1"/>
  <c r="E1992" i="6"/>
  <c r="R1991" i="7"/>
  <c r="T1991" i="7"/>
  <c r="S1991" i="7"/>
  <c r="U1991" i="7"/>
  <c r="V1990" i="7"/>
  <c r="W1990" i="7"/>
  <c r="G2304" i="5"/>
  <c r="F2304" i="5"/>
  <c r="E2305" i="5"/>
  <c r="H2304" i="5"/>
  <c r="E2324" i="4"/>
  <c r="C2325" i="4"/>
  <c r="G2314" i="3"/>
  <c r="H2312" i="3"/>
  <c r="I2312" i="3" s="1"/>
  <c r="F2313" i="3"/>
  <c r="G1993" i="4" l="1"/>
  <c r="H1993" i="4" s="1"/>
  <c r="E1993" i="7"/>
  <c r="O1993" i="7" s="1"/>
  <c r="E1993" i="6"/>
  <c r="W1991" i="7"/>
  <c r="V1991" i="7"/>
  <c r="U1992" i="7"/>
  <c r="S1992" i="7"/>
  <c r="R1992" i="7"/>
  <c r="T1992" i="7"/>
  <c r="E2306" i="5"/>
  <c r="H2305" i="5"/>
  <c r="F2305" i="5"/>
  <c r="G2305" i="5"/>
  <c r="E2325" i="4"/>
  <c r="C2326" i="4"/>
  <c r="H2313" i="3"/>
  <c r="I2313" i="3" s="1"/>
  <c r="F2314" i="3"/>
  <c r="G2315" i="3"/>
  <c r="V1992" i="7" l="1"/>
  <c r="W1992" i="7"/>
  <c r="R1993" i="7"/>
  <c r="S1993" i="7"/>
  <c r="U1993" i="7"/>
  <c r="T1993" i="7"/>
  <c r="G1994" i="4"/>
  <c r="H1994" i="4" s="1"/>
  <c r="E1994" i="7"/>
  <c r="O1994" i="7" s="1"/>
  <c r="E1994" i="6"/>
  <c r="E2307" i="5"/>
  <c r="H2306" i="5"/>
  <c r="G2306" i="5"/>
  <c r="F2306" i="5"/>
  <c r="E2326" i="4"/>
  <c r="C2327" i="4"/>
  <c r="G2316" i="3"/>
  <c r="F2315" i="3"/>
  <c r="H2314" i="3"/>
  <c r="I2314" i="3" s="1"/>
  <c r="G1995" i="4" l="1"/>
  <c r="H1995" i="4" s="1"/>
  <c r="E1995" i="7"/>
  <c r="O1995" i="7" s="1"/>
  <c r="E1995" i="6"/>
  <c r="W1993" i="7"/>
  <c r="S1994" i="7"/>
  <c r="R1994" i="7"/>
  <c r="T1994" i="7"/>
  <c r="U1994" i="7"/>
  <c r="V1993" i="7"/>
  <c r="E2308" i="5"/>
  <c r="H2307" i="5"/>
  <c r="G2307" i="5"/>
  <c r="F2307" i="5"/>
  <c r="E2327" i="4"/>
  <c r="C2328" i="4"/>
  <c r="H2315" i="3"/>
  <c r="I2315" i="3" s="1"/>
  <c r="F2316" i="3"/>
  <c r="G2317" i="3"/>
  <c r="W1994" i="7" l="1"/>
  <c r="V1994" i="7"/>
  <c r="U1995" i="7"/>
  <c r="S1995" i="7"/>
  <c r="R1995" i="7"/>
  <c r="T1995" i="7"/>
  <c r="W1995" i="7" s="1"/>
  <c r="G1996" i="4"/>
  <c r="H1996" i="4" s="1"/>
  <c r="E1996" i="7"/>
  <c r="O1996" i="7" s="1"/>
  <c r="E1996" i="6"/>
  <c r="E2309" i="5"/>
  <c r="H2308" i="5"/>
  <c r="F2308" i="5"/>
  <c r="G2308" i="5"/>
  <c r="E2328" i="4"/>
  <c r="C2329" i="4"/>
  <c r="G2318" i="3"/>
  <c r="F2317" i="3"/>
  <c r="H2316" i="3"/>
  <c r="I2316" i="3" s="1"/>
  <c r="G1997" i="4" l="1"/>
  <c r="H1997" i="4" s="1"/>
  <c r="E1997" i="7"/>
  <c r="O1997" i="7" s="1"/>
  <c r="E1997" i="6"/>
  <c r="U1996" i="7"/>
  <c r="S1996" i="7"/>
  <c r="R1996" i="7"/>
  <c r="T1996" i="7"/>
  <c r="V1995" i="7"/>
  <c r="E2310" i="5"/>
  <c r="H2309" i="5"/>
  <c r="G2309" i="5"/>
  <c r="F2309" i="5"/>
  <c r="E2329" i="4"/>
  <c r="C2330" i="4"/>
  <c r="H2317" i="3"/>
  <c r="I2317" i="3" s="1"/>
  <c r="F2318" i="3"/>
  <c r="G2319" i="3"/>
  <c r="G1998" i="4" l="1"/>
  <c r="H1998" i="4" s="1"/>
  <c r="E1998" i="7"/>
  <c r="O1998" i="7" s="1"/>
  <c r="E1998" i="6"/>
  <c r="V1996" i="7"/>
  <c r="W1996" i="7"/>
  <c r="U1997" i="7"/>
  <c r="R1997" i="7"/>
  <c r="T1997" i="7"/>
  <c r="S1997" i="7"/>
  <c r="E2311" i="5"/>
  <c r="H2310" i="5"/>
  <c r="G2310" i="5"/>
  <c r="F2310" i="5"/>
  <c r="E2330" i="4"/>
  <c r="C2331" i="4"/>
  <c r="G2320" i="3"/>
  <c r="F2319" i="3"/>
  <c r="H2318" i="3"/>
  <c r="I2318" i="3" s="1"/>
  <c r="W1997" i="7" l="1"/>
  <c r="V1997" i="7"/>
  <c r="U1998" i="7"/>
  <c r="T1998" i="7"/>
  <c r="S1998" i="7"/>
  <c r="R1998" i="7"/>
  <c r="G1999" i="4"/>
  <c r="H1999" i="4" s="1"/>
  <c r="E1999" i="7"/>
  <c r="O1999" i="7" s="1"/>
  <c r="E1999" i="6"/>
  <c r="E2312" i="5"/>
  <c r="H2311" i="5"/>
  <c r="F2311" i="5"/>
  <c r="G2311" i="5"/>
  <c r="E2331" i="4"/>
  <c r="C2332" i="4"/>
  <c r="F2320" i="3"/>
  <c r="H2319" i="3"/>
  <c r="I2319" i="3" s="1"/>
  <c r="G2321" i="3"/>
  <c r="U1999" i="7" l="1"/>
  <c r="T1999" i="7"/>
  <c r="S1999" i="7"/>
  <c r="R1999" i="7"/>
  <c r="G2000" i="4"/>
  <c r="H2000" i="4" s="1"/>
  <c r="E2000" i="7"/>
  <c r="O2000" i="7" s="1"/>
  <c r="E2000" i="6"/>
  <c r="W1998" i="7"/>
  <c r="V1998" i="7"/>
  <c r="H2312" i="5"/>
  <c r="G2312" i="5"/>
  <c r="F2312" i="5"/>
  <c r="E2313" i="5"/>
  <c r="E2332" i="4"/>
  <c r="C2333" i="4"/>
  <c r="G2322" i="3"/>
  <c r="H2320" i="3"/>
  <c r="I2320" i="3" s="1"/>
  <c r="F2321" i="3"/>
  <c r="G2001" i="4" l="1"/>
  <c r="H2001" i="4" s="1"/>
  <c r="E2001" i="7"/>
  <c r="O2001" i="7" s="1"/>
  <c r="E2001" i="6"/>
  <c r="R2000" i="7"/>
  <c r="S2000" i="7"/>
  <c r="T2000" i="7"/>
  <c r="U2000" i="7"/>
  <c r="W1999" i="7"/>
  <c r="V1999" i="7"/>
  <c r="H2313" i="5"/>
  <c r="E2314" i="5"/>
  <c r="G2313" i="5"/>
  <c r="F2313" i="5"/>
  <c r="E2333" i="4"/>
  <c r="C2334" i="4"/>
  <c r="F2322" i="3"/>
  <c r="H2321" i="3"/>
  <c r="I2321" i="3" s="1"/>
  <c r="G2323" i="3"/>
  <c r="G2002" i="4" l="1"/>
  <c r="H2002" i="4" s="1"/>
  <c r="E2002" i="7"/>
  <c r="O2002" i="7" s="1"/>
  <c r="E2002" i="6"/>
  <c r="T2001" i="7"/>
  <c r="R2001" i="7"/>
  <c r="S2001" i="7"/>
  <c r="U2001" i="7"/>
  <c r="V2000" i="7"/>
  <c r="W2000" i="7"/>
  <c r="E2315" i="5"/>
  <c r="H2314" i="5"/>
  <c r="F2314" i="5"/>
  <c r="G2314" i="5"/>
  <c r="E2334" i="4"/>
  <c r="C2335" i="4"/>
  <c r="G2324" i="3"/>
  <c r="F2323" i="3"/>
  <c r="H2322" i="3"/>
  <c r="I2322" i="3" s="1"/>
  <c r="T2002" i="7" l="1"/>
  <c r="S2002" i="7"/>
  <c r="R2002" i="7"/>
  <c r="U2002" i="7"/>
  <c r="G2003" i="4"/>
  <c r="H2003" i="4" s="1"/>
  <c r="E2003" i="7"/>
  <c r="O2003" i="7" s="1"/>
  <c r="E2003" i="6"/>
  <c r="V2001" i="7"/>
  <c r="W2001" i="7"/>
  <c r="E2316" i="5"/>
  <c r="H2315" i="5"/>
  <c r="G2315" i="5"/>
  <c r="F2315" i="5"/>
  <c r="E2335" i="4"/>
  <c r="C2336" i="4"/>
  <c r="H2323" i="3"/>
  <c r="I2323" i="3" s="1"/>
  <c r="F2324" i="3"/>
  <c r="G2325" i="3"/>
  <c r="G2004" i="4" l="1"/>
  <c r="H2004" i="4" s="1"/>
  <c r="E2004" i="7"/>
  <c r="O2004" i="7" s="1"/>
  <c r="E2004" i="6"/>
  <c r="S2003" i="7"/>
  <c r="U2003" i="7"/>
  <c r="T2003" i="7"/>
  <c r="R2003" i="7"/>
  <c r="W2002" i="7"/>
  <c r="V2002" i="7"/>
  <c r="H2316" i="5"/>
  <c r="E2317" i="5"/>
  <c r="G2316" i="5"/>
  <c r="F2316" i="5"/>
  <c r="E2336" i="4"/>
  <c r="C2337" i="4"/>
  <c r="G2326" i="3"/>
  <c r="F2325" i="3"/>
  <c r="H2324" i="3"/>
  <c r="I2324" i="3" s="1"/>
  <c r="S2004" i="7" l="1"/>
  <c r="U2004" i="7"/>
  <c r="R2004" i="7"/>
  <c r="T2004" i="7"/>
  <c r="G2005" i="4"/>
  <c r="H2005" i="4" s="1"/>
  <c r="E2005" i="7"/>
  <c r="O2005" i="7" s="1"/>
  <c r="E2005" i="6"/>
  <c r="W2003" i="7"/>
  <c r="V2003" i="7"/>
  <c r="E2318" i="5"/>
  <c r="H2317" i="5"/>
  <c r="F2317" i="5"/>
  <c r="G2317" i="5"/>
  <c r="E2337" i="4"/>
  <c r="C2338" i="4"/>
  <c r="H2325" i="3"/>
  <c r="I2325" i="3" s="1"/>
  <c r="F2326" i="3"/>
  <c r="G2327" i="3"/>
  <c r="G2006" i="4" l="1"/>
  <c r="H2006" i="4" s="1"/>
  <c r="E2006" i="7"/>
  <c r="O2006" i="7" s="1"/>
  <c r="E2006" i="6"/>
  <c r="R2005" i="7"/>
  <c r="S2005" i="7"/>
  <c r="T2005" i="7"/>
  <c r="U2005" i="7"/>
  <c r="V2004" i="7"/>
  <c r="W2004" i="7"/>
  <c r="E2319" i="5"/>
  <c r="H2318" i="5"/>
  <c r="G2318" i="5"/>
  <c r="F2318" i="5"/>
  <c r="E2338" i="4"/>
  <c r="C2339" i="4"/>
  <c r="G2328" i="3"/>
  <c r="F2327" i="3"/>
  <c r="H2326" i="3"/>
  <c r="I2326" i="3" s="1"/>
  <c r="G2007" i="4" l="1"/>
  <c r="H2007" i="4" s="1"/>
  <c r="E2007" i="7"/>
  <c r="O2007" i="7" s="1"/>
  <c r="E2007" i="6"/>
  <c r="U2006" i="7"/>
  <c r="T2006" i="7"/>
  <c r="S2006" i="7"/>
  <c r="R2006" i="7"/>
  <c r="W2005" i="7"/>
  <c r="V2005" i="7"/>
  <c r="H2319" i="5"/>
  <c r="E2320" i="5"/>
  <c r="G2319" i="5"/>
  <c r="F2319" i="5"/>
  <c r="E2339" i="4"/>
  <c r="C2340" i="4"/>
  <c r="H2327" i="3"/>
  <c r="I2327" i="3" s="1"/>
  <c r="F2328" i="3"/>
  <c r="G2329" i="3"/>
  <c r="G2008" i="4" l="1"/>
  <c r="H2008" i="4" s="1"/>
  <c r="E2008" i="7"/>
  <c r="O2008" i="7" s="1"/>
  <c r="E2008" i="6"/>
  <c r="W2006" i="7"/>
  <c r="V2006" i="7"/>
  <c r="U2007" i="7"/>
  <c r="T2007" i="7"/>
  <c r="R2007" i="7"/>
  <c r="S2007" i="7"/>
  <c r="E2321" i="5"/>
  <c r="H2320" i="5"/>
  <c r="F2320" i="5"/>
  <c r="G2320" i="5"/>
  <c r="E2340" i="4"/>
  <c r="C2341" i="4"/>
  <c r="G2330" i="3"/>
  <c r="F2329" i="3"/>
  <c r="H2328" i="3"/>
  <c r="I2328" i="3" s="1"/>
  <c r="V2007" i="7" l="1"/>
  <c r="W2007" i="7"/>
  <c r="U2008" i="7"/>
  <c r="T2008" i="7"/>
  <c r="S2008" i="7"/>
  <c r="R2008" i="7"/>
  <c r="G2009" i="4"/>
  <c r="H2009" i="4" s="1"/>
  <c r="E2009" i="7"/>
  <c r="O2009" i="7" s="1"/>
  <c r="E2009" i="6"/>
  <c r="H2321" i="5"/>
  <c r="G2321" i="5"/>
  <c r="F2321" i="5"/>
  <c r="E2322" i="5"/>
  <c r="E2341" i="4"/>
  <c r="C2342" i="4"/>
  <c r="F2330" i="3"/>
  <c r="H2329" i="3"/>
  <c r="I2329" i="3" s="1"/>
  <c r="G2331" i="3"/>
  <c r="G2010" i="4" l="1"/>
  <c r="H2010" i="4" s="1"/>
  <c r="E2010" i="7"/>
  <c r="O2010" i="7" s="1"/>
  <c r="E2010" i="6"/>
  <c r="T2009" i="7"/>
  <c r="S2009" i="7"/>
  <c r="R2009" i="7"/>
  <c r="U2009" i="7"/>
  <c r="W2008" i="7"/>
  <c r="V2008" i="7"/>
  <c r="H2322" i="5"/>
  <c r="E2323" i="5"/>
  <c r="G2322" i="5"/>
  <c r="F2322" i="5"/>
  <c r="E2342" i="4"/>
  <c r="C2343" i="4"/>
  <c r="G2332" i="3"/>
  <c r="H2330" i="3"/>
  <c r="I2330" i="3" s="1"/>
  <c r="F2331" i="3"/>
  <c r="U2010" i="7" l="1"/>
  <c r="T2010" i="7"/>
  <c r="R2010" i="7"/>
  <c r="S2010" i="7"/>
  <c r="G2011" i="4"/>
  <c r="H2011" i="4" s="1"/>
  <c r="E2011" i="7"/>
  <c r="O2011" i="7" s="1"/>
  <c r="E2011" i="6"/>
  <c r="W2009" i="7"/>
  <c r="V2009" i="7"/>
  <c r="E2324" i="5"/>
  <c r="H2323" i="5"/>
  <c r="F2323" i="5"/>
  <c r="G2323" i="5"/>
  <c r="E2343" i="4"/>
  <c r="C2344" i="4"/>
  <c r="F2332" i="3"/>
  <c r="H2331" i="3"/>
  <c r="I2331" i="3" s="1"/>
  <c r="G2333" i="3"/>
  <c r="G2012" i="4" l="1"/>
  <c r="H2012" i="4" s="1"/>
  <c r="E2012" i="7"/>
  <c r="O2012" i="7" s="1"/>
  <c r="E2012" i="6"/>
  <c r="T2011" i="7"/>
  <c r="R2011" i="7"/>
  <c r="S2011" i="7"/>
  <c r="U2011" i="7"/>
  <c r="W2010" i="7"/>
  <c r="V2010" i="7"/>
  <c r="E2325" i="5"/>
  <c r="H2324" i="5"/>
  <c r="G2324" i="5"/>
  <c r="F2324" i="5"/>
  <c r="E2344" i="4"/>
  <c r="C2345" i="4"/>
  <c r="G2334" i="3"/>
  <c r="F2333" i="3"/>
  <c r="H2332" i="3"/>
  <c r="I2332" i="3" s="1"/>
  <c r="W2011" i="7" l="1"/>
  <c r="V2011" i="7"/>
  <c r="G2013" i="4"/>
  <c r="H2013" i="4" s="1"/>
  <c r="E2013" i="7"/>
  <c r="O2013" i="7" s="1"/>
  <c r="E2013" i="6"/>
  <c r="U2012" i="7"/>
  <c r="R2012" i="7"/>
  <c r="T2012" i="7"/>
  <c r="S2012" i="7"/>
  <c r="H2325" i="5"/>
  <c r="E2326" i="5"/>
  <c r="G2325" i="5"/>
  <c r="F2325" i="5"/>
  <c r="E2345" i="4"/>
  <c r="C2346" i="4"/>
  <c r="H2333" i="3"/>
  <c r="I2333" i="3" s="1"/>
  <c r="F2334" i="3"/>
  <c r="G2335" i="3"/>
  <c r="G2014" i="4" l="1"/>
  <c r="H2014" i="4" s="1"/>
  <c r="E2014" i="7"/>
  <c r="O2014" i="7" s="1"/>
  <c r="E2014" i="6"/>
  <c r="U2013" i="7"/>
  <c r="T2013" i="7"/>
  <c r="S2013" i="7"/>
  <c r="R2013" i="7"/>
  <c r="V2012" i="7"/>
  <c r="W2012" i="7"/>
  <c r="E2327" i="5"/>
  <c r="H2326" i="5"/>
  <c r="F2326" i="5"/>
  <c r="G2326" i="5"/>
  <c r="E2346" i="4"/>
  <c r="C2347" i="4"/>
  <c r="G2336" i="3"/>
  <c r="H2334" i="3"/>
  <c r="I2334" i="3" s="1"/>
  <c r="F2335" i="3"/>
  <c r="G2015" i="4" l="1"/>
  <c r="H2015" i="4" s="1"/>
  <c r="E2015" i="7"/>
  <c r="O2015" i="7" s="1"/>
  <c r="E2015" i="6"/>
  <c r="U2014" i="7"/>
  <c r="R2014" i="7"/>
  <c r="T2014" i="7"/>
  <c r="S2014" i="7"/>
  <c r="V2013" i="7"/>
  <c r="W2013" i="7"/>
  <c r="E2328" i="5"/>
  <c r="H2327" i="5"/>
  <c r="G2327" i="5"/>
  <c r="F2327" i="5"/>
  <c r="E2347" i="4"/>
  <c r="C2348" i="4"/>
  <c r="F2336" i="3"/>
  <c r="H2335" i="3"/>
  <c r="I2335" i="3" s="1"/>
  <c r="G2337" i="3"/>
  <c r="V2014" i="7" l="1"/>
  <c r="W2014" i="7"/>
  <c r="R2015" i="7"/>
  <c r="U2015" i="7"/>
  <c r="T2015" i="7"/>
  <c r="S2015" i="7"/>
  <c r="G2016" i="4"/>
  <c r="H2016" i="4" s="1"/>
  <c r="E2016" i="7"/>
  <c r="O2016" i="7" s="1"/>
  <c r="E2016" i="6"/>
  <c r="H2328" i="5"/>
  <c r="E2329" i="5"/>
  <c r="G2328" i="5"/>
  <c r="F2328" i="5"/>
  <c r="E2348" i="4"/>
  <c r="C2349" i="4"/>
  <c r="G2338" i="3"/>
  <c r="H2336" i="3"/>
  <c r="I2336" i="3" s="1"/>
  <c r="F2337" i="3"/>
  <c r="G2017" i="4" l="1"/>
  <c r="H2017" i="4" s="1"/>
  <c r="E2017" i="7"/>
  <c r="O2017" i="7" s="1"/>
  <c r="E2017" i="6"/>
  <c r="T2016" i="7"/>
  <c r="U2016" i="7"/>
  <c r="R2016" i="7"/>
  <c r="S2016" i="7"/>
  <c r="W2015" i="7"/>
  <c r="V2015" i="7"/>
  <c r="E2330" i="5"/>
  <c r="H2329" i="5"/>
  <c r="F2329" i="5"/>
  <c r="G2329" i="5"/>
  <c r="E2349" i="4"/>
  <c r="C2350" i="4"/>
  <c r="H2337" i="3"/>
  <c r="I2337" i="3" s="1"/>
  <c r="F2338" i="3"/>
  <c r="G2339" i="3"/>
  <c r="G2018" i="4" l="1"/>
  <c r="H2018" i="4" s="1"/>
  <c r="E2018" i="7"/>
  <c r="O2018" i="7" s="1"/>
  <c r="E2018" i="6"/>
  <c r="W2016" i="7"/>
  <c r="V2016" i="7"/>
  <c r="R2017" i="7"/>
  <c r="S2017" i="7"/>
  <c r="U2017" i="7"/>
  <c r="T2017" i="7"/>
  <c r="H2330" i="5"/>
  <c r="G2330" i="5"/>
  <c r="F2330" i="5"/>
  <c r="E2331" i="5"/>
  <c r="E2350" i="4"/>
  <c r="C2351" i="4"/>
  <c r="F2339" i="3"/>
  <c r="H2338" i="3"/>
  <c r="I2338" i="3" s="1"/>
  <c r="G2340" i="3"/>
  <c r="G2019" i="4" l="1"/>
  <c r="H2019" i="4" s="1"/>
  <c r="E2019" i="7"/>
  <c r="O2019" i="7" s="1"/>
  <c r="E2019" i="6"/>
  <c r="W2017" i="7"/>
  <c r="V2017" i="7"/>
  <c r="U2018" i="7"/>
  <c r="T2018" i="7"/>
  <c r="S2018" i="7"/>
  <c r="R2018" i="7"/>
  <c r="H2331" i="5"/>
  <c r="E2332" i="5"/>
  <c r="G2331" i="5"/>
  <c r="F2331" i="5"/>
  <c r="E2351" i="4"/>
  <c r="C2352" i="4"/>
  <c r="G2341" i="3"/>
  <c r="H2339" i="3"/>
  <c r="I2339" i="3" s="1"/>
  <c r="F2340" i="3"/>
  <c r="G2020" i="4" l="1"/>
  <c r="H2020" i="4" s="1"/>
  <c r="E2020" i="7"/>
  <c r="O2020" i="7" s="1"/>
  <c r="E2020" i="6"/>
  <c r="U2019" i="7"/>
  <c r="T2019" i="7"/>
  <c r="R2019" i="7"/>
  <c r="S2019" i="7"/>
  <c r="V2018" i="7"/>
  <c r="W2018" i="7"/>
  <c r="E2333" i="5"/>
  <c r="H2332" i="5"/>
  <c r="F2332" i="5"/>
  <c r="G2332" i="5"/>
  <c r="E2352" i="4"/>
  <c r="C2353" i="4"/>
  <c r="F2341" i="3"/>
  <c r="H2340" i="3"/>
  <c r="I2340" i="3" s="1"/>
  <c r="G2342" i="3"/>
  <c r="G2021" i="4" l="1"/>
  <c r="H2021" i="4" s="1"/>
  <c r="E2021" i="7"/>
  <c r="O2021" i="7" s="1"/>
  <c r="E2021" i="6"/>
  <c r="V2019" i="7"/>
  <c r="W2019" i="7"/>
  <c r="U2020" i="7"/>
  <c r="S2020" i="7"/>
  <c r="R2020" i="7"/>
  <c r="T2020" i="7"/>
  <c r="E2334" i="5"/>
  <c r="H2333" i="5"/>
  <c r="G2333" i="5"/>
  <c r="F2333" i="5"/>
  <c r="E2353" i="4"/>
  <c r="C2354" i="4"/>
  <c r="G2343" i="3"/>
  <c r="F2342" i="3"/>
  <c r="H2341" i="3"/>
  <c r="I2341" i="3" s="1"/>
  <c r="W2020" i="7" l="1"/>
  <c r="V2020" i="7"/>
  <c r="G2022" i="4"/>
  <c r="H2022" i="4" s="1"/>
  <c r="E2022" i="7"/>
  <c r="O2022" i="7" s="1"/>
  <c r="E2022" i="6"/>
  <c r="T2021" i="7"/>
  <c r="S2021" i="7"/>
  <c r="R2021" i="7"/>
  <c r="U2021" i="7"/>
  <c r="H2334" i="5"/>
  <c r="E2335" i="5"/>
  <c r="G2334" i="5"/>
  <c r="F2334" i="5"/>
  <c r="E2354" i="4"/>
  <c r="C2355" i="4"/>
  <c r="H2342" i="3"/>
  <c r="I2342" i="3" s="1"/>
  <c r="F2343" i="3"/>
  <c r="G2344" i="3"/>
  <c r="W2021" i="7" l="1"/>
  <c r="V2021" i="7"/>
  <c r="U2022" i="7"/>
  <c r="T2022" i="7"/>
  <c r="R2022" i="7"/>
  <c r="S2022" i="7"/>
  <c r="G2023" i="4"/>
  <c r="H2023" i="4" s="1"/>
  <c r="E2023" i="7"/>
  <c r="O2023" i="7" s="1"/>
  <c r="E2023" i="6"/>
  <c r="E2336" i="5"/>
  <c r="H2335" i="5"/>
  <c r="F2335" i="5"/>
  <c r="G2335" i="5"/>
  <c r="E2355" i="4"/>
  <c r="C2356" i="4"/>
  <c r="G2345" i="3"/>
  <c r="F2344" i="3"/>
  <c r="H2343" i="3"/>
  <c r="I2343" i="3" s="1"/>
  <c r="G2024" i="4" l="1"/>
  <c r="H2024" i="4" s="1"/>
  <c r="E2024" i="7"/>
  <c r="O2024" i="7" s="1"/>
  <c r="E2024" i="6"/>
  <c r="T2023" i="7"/>
  <c r="S2023" i="7"/>
  <c r="R2023" i="7"/>
  <c r="U2023" i="7"/>
  <c r="W2022" i="7"/>
  <c r="V2022" i="7"/>
  <c r="E2337" i="5"/>
  <c r="H2336" i="5"/>
  <c r="G2336" i="5"/>
  <c r="F2336" i="5"/>
  <c r="E2356" i="4"/>
  <c r="C2357" i="4"/>
  <c r="H2344" i="3"/>
  <c r="I2344" i="3" s="1"/>
  <c r="F2345" i="3"/>
  <c r="G2346" i="3"/>
  <c r="G2025" i="4" l="1"/>
  <c r="H2025" i="4" s="1"/>
  <c r="E2025" i="7"/>
  <c r="O2025" i="7" s="1"/>
  <c r="E2025" i="6"/>
  <c r="W2023" i="7"/>
  <c r="V2023" i="7"/>
  <c r="U2024" i="7"/>
  <c r="T2024" i="7"/>
  <c r="S2024" i="7"/>
  <c r="R2024" i="7"/>
  <c r="H2337" i="5"/>
  <c r="E2338" i="5"/>
  <c r="G2337" i="5"/>
  <c r="F2337" i="5"/>
  <c r="E2357" i="4"/>
  <c r="C2358" i="4"/>
  <c r="G2347" i="3"/>
  <c r="H2345" i="3"/>
  <c r="I2345" i="3" s="1"/>
  <c r="F2346" i="3"/>
  <c r="G2026" i="4" l="1"/>
  <c r="H2026" i="4" s="1"/>
  <c r="E2026" i="7"/>
  <c r="O2026" i="7" s="1"/>
  <c r="E2026" i="6"/>
  <c r="R2025" i="7"/>
  <c r="U2025" i="7"/>
  <c r="T2025" i="7"/>
  <c r="S2025" i="7"/>
  <c r="V2024" i="7"/>
  <c r="W2024" i="7"/>
  <c r="E2339" i="5"/>
  <c r="H2338" i="5"/>
  <c r="F2338" i="5"/>
  <c r="G2338" i="5"/>
  <c r="E2358" i="4"/>
  <c r="C2359" i="4"/>
  <c r="H2346" i="3"/>
  <c r="I2346" i="3" s="1"/>
  <c r="F2347" i="3"/>
  <c r="G2348" i="3"/>
  <c r="G2027" i="4" l="1"/>
  <c r="H2027" i="4" s="1"/>
  <c r="E2027" i="7"/>
  <c r="O2027" i="7" s="1"/>
  <c r="E2027" i="6"/>
  <c r="V2025" i="7"/>
  <c r="W2025" i="7"/>
  <c r="U2026" i="7"/>
  <c r="T2026" i="7"/>
  <c r="S2026" i="7"/>
  <c r="R2026" i="7"/>
  <c r="H2339" i="5"/>
  <c r="G2339" i="5"/>
  <c r="F2339" i="5"/>
  <c r="E2340" i="5"/>
  <c r="E2359" i="4"/>
  <c r="C2360" i="4"/>
  <c r="G2349" i="3"/>
  <c r="H2347" i="3"/>
  <c r="I2347" i="3" s="1"/>
  <c r="F2348" i="3"/>
  <c r="G2028" i="4" l="1"/>
  <c r="H2028" i="4" s="1"/>
  <c r="E2028" i="7"/>
  <c r="O2028" i="7" s="1"/>
  <c r="E2028" i="6"/>
  <c r="U2027" i="7"/>
  <c r="S2027" i="7"/>
  <c r="T2027" i="7"/>
  <c r="R2027" i="7"/>
  <c r="W2026" i="7"/>
  <c r="V2026" i="7"/>
  <c r="H2340" i="5"/>
  <c r="E2341" i="5"/>
  <c r="G2340" i="5"/>
  <c r="F2340" i="5"/>
  <c r="E2360" i="4"/>
  <c r="C2361" i="4"/>
  <c r="H2348" i="3"/>
  <c r="I2348" i="3" s="1"/>
  <c r="F2349" i="3"/>
  <c r="G2350" i="3"/>
  <c r="G2029" i="4" l="1"/>
  <c r="H2029" i="4" s="1"/>
  <c r="E2029" i="7"/>
  <c r="O2029" i="7" s="1"/>
  <c r="E2029" i="6"/>
  <c r="V2027" i="7"/>
  <c r="W2027" i="7"/>
  <c r="T2028" i="7"/>
  <c r="S2028" i="7"/>
  <c r="U2028" i="7"/>
  <c r="R2028" i="7"/>
  <c r="E2342" i="5"/>
  <c r="H2341" i="5"/>
  <c r="F2341" i="5"/>
  <c r="G2341" i="5"/>
  <c r="E2361" i="4"/>
  <c r="C2362" i="4"/>
  <c r="G2351" i="3"/>
  <c r="H2349" i="3"/>
  <c r="I2349" i="3" s="1"/>
  <c r="F2350" i="3"/>
  <c r="G2030" i="4" l="1"/>
  <c r="H2030" i="4" s="1"/>
  <c r="E2030" i="7"/>
  <c r="O2030" i="7" s="1"/>
  <c r="E2030" i="6"/>
  <c r="T2029" i="7"/>
  <c r="S2029" i="7"/>
  <c r="R2029" i="7"/>
  <c r="U2029" i="7"/>
  <c r="W2028" i="7"/>
  <c r="V2028" i="7"/>
  <c r="E2343" i="5"/>
  <c r="H2342" i="5"/>
  <c r="G2342" i="5"/>
  <c r="F2342" i="5"/>
  <c r="E2362" i="4"/>
  <c r="C2363" i="4"/>
  <c r="F2351" i="3"/>
  <c r="H2350" i="3"/>
  <c r="I2350" i="3" s="1"/>
  <c r="G2352" i="3"/>
  <c r="V2029" i="7" l="1"/>
  <c r="W2029" i="7"/>
  <c r="G2031" i="4"/>
  <c r="H2031" i="4" s="1"/>
  <c r="E2031" i="7"/>
  <c r="O2031" i="7" s="1"/>
  <c r="E2031" i="6"/>
  <c r="S2030" i="7"/>
  <c r="R2030" i="7"/>
  <c r="U2030" i="7"/>
  <c r="T2030" i="7"/>
  <c r="H2343" i="5"/>
  <c r="E2344" i="5"/>
  <c r="G2343" i="5"/>
  <c r="F2343" i="5"/>
  <c r="E2363" i="4"/>
  <c r="C2364" i="4"/>
  <c r="G2353" i="3"/>
  <c r="H2351" i="3"/>
  <c r="I2351" i="3" s="1"/>
  <c r="F2352" i="3"/>
  <c r="V2030" i="7" l="1"/>
  <c r="W2030" i="7"/>
  <c r="G2032" i="4"/>
  <c r="H2032" i="4" s="1"/>
  <c r="E2032" i="7"/>
  <c r="O2032" i="7" s="1"/>
  <c r="E2032" i="6"/>
  <c r="R2031" i="7"/>
  <c r="S2031" i="7"/>
  <c r="T2031" i="7"/>
  <c r="U2031" i="7"/>
  <c r="E2345" i="5"/>
  <c r="H2344" i="5"/>
  <c r="F2344" i="5"/>
  <c r="G2344" i="5"/>
  <c r="E2364" i="4"/>
  <c r="C2365" i="4"/>
  <c r="F2353" i="3"/>
  <c r="H2352" i="3"/>
  <c r="I2352" i="3" s="1"/>
  <c r="G2354" i="3"/>
  <c r="W2031" i="7" l="1"/>
  <c r="G2033" i="4"/>
  <c r="H2033" i="4" s="1"/>
  <c r="E2033" i="7"/>
  <c r="O2033" i="7" s="1"/>
  <c r="E2033" i="6"/>
  <c r="V2031" i="7"/>
  <c r="U2032" i="7"/>
  <c r="S2032" i="7"/>
  <c r="T2032" i="7"/>
  <c r="R2032" i="7"/>
  <c r="E2346" i="5"/>
  <c r="H2345" i="5"/>
  <c r="G2345" i="5"/>
  <c r="F2345" i="5"/>
  <c r="E2365" i="4"/>
  <c r="C2366" i="4"/>
  <c r="G2355" i="3"/>
  <c r="F2354" i="3"/>
  <c r="H2353" i="3"/>
  <c r="I2353" i="3" s="1"/>
  <c r="G2034" i="4" l="1"/>
  <c r="H2034" i="4" s="1"/>
  <c r="E2034" i="7"/>
  <c r="O2034" i="7" s="1"/>
  <c r="E2034" i="6"/>
  <c r="U2033" i="7"/>
  <c r="T2033" i="7"/>
  <c r="S2033" i="7"/>
  <c r="R2033" i="7"/>
  <c r="W2032" i="7"/>
  <c r="V2032" i="7"/>
  <c r="H2346" i="5"/>
  <c r="E2347" i="5"/>
  <c r="G2346" i="5"/>
  <c r="F2346" i="5"/>
  <c r="E2366" i="4"/>
  <c r="C2367" i="4"/>
  <c r="H2354" i="3"/>
  <c r="I2354" i="3" s="1"/>
  <c r="F2355" i="3"/>
  <c r="G2356" i="3"/>
  <c r="G2035" i="4" l="1"/>
  <c r="H2035" i="4" s="1"/>
  <c r="E2035" i="7"/>
  <c r="O2035" i="7" s="1"/>
  <c r="E2035" i="6"/>
  <c r="W2033" i="7"/>
  <c r="V2033" i="7"/>
  <c r="U2034" i="7"/>
  <c r="S2034" i="7"/>
  <c r="T2034" i="7"/>
  <c r="R2034" i="7"/>
  <c r="E2348" i="5"/>
  <c r="H2347" i="5"/>
  <c r="F2347" i="5"/>
  <c r="G2347" i="5"/>
  <c r="E2367" i="4"/>
  <c r="C2368" i="4"/>
  <c r="G2357" i="3"/>
  <c r="F2356" i="3"/>
  <c r="H2355" i="3"/>
  <c r="I2355" i="3" s="1"/>
  <c r="W2034" i="7" l="1"/>
  <c r="U2035" i="7"/>
  <c r="T2035" i="7"/>
  <c r="S2035" i="7"/>
  <c r="R2035" i="7"/>
  <c r="G2036" i="4"/>
  <c r="H2036" i="4" s="1"/>
  <c r="E2036" i="7"/>
  <c r="O2036" i="7" s="1"/>
  <c r="E2036" i="6"/>
  <c r="V2034" i="7"/>
  <c r="H2348" i="5"/>
  <c r="G2348" i="5"/>
  <c r="F2348" i="5"/>
  <c r="E2349" i="5"/>
  <c r="E2368" i="4"/>
  <c r="C2369" i="4"/>
  <c r="H2356" i="3"/>
  <c r="I2356" i="3" s="1"/>
  <c r="F2357" i="3"/>
  <c r="G2358" i="3"/>
  <c r="G2037" i="4" l="1"/>
  <c r="H2037" i="4" s="1"/>
  <c r="E2037" i="7"/>
  <c r="O2037" i="7" s="1"/>
  <c r="E2037" i="6"/>
  <c r="T2036" i="7"/>
  <c r="S2036" i="7"/>
  <c r="U2036" i="7"/>
  <c r="R2036" i="7"/>
  <c r="V2035" i="7"/>
  <c r="W2035" i="7"/>
  <c r="H2349" i="5"/>
  <c r="E2350" i="5"/>
  <c r="G2349" i="5"/>
  <c r="F2349" i="5"/>
  <c r="E2369" i="4"/>
  <c r="C2370" i="4"/>
  <c r="G2359" i="3"/>
  <c r="H2357" i="3"/>
  <c r="I2357" i="3" s="1"/>
  <c r="F2358" i="3"/>
  <c r="G2038" i="4" l="1"/>
  <c r="H2038" i="4" s="1"/>
  <c r="E2038" i="7"/>
  <c r="O2038" i="7" s="1"/>
  <c r="E2038" i="6"/>
  <c r="V2036" i="7"/>
  <c r="W2036" i="7"/>
  <c r="R2037" i="7"/>
  <c r="U2037" i="7"/>
  <c r="S2037" i="7"/>
  <c r="W2037" i="7" s="1"/>
  <c r="T2037" i="7"/>
  <c r="E2351" i="5"/>
  <c r="H2350" i="5"/>
  <c r="F2350" i="5"/>
  <c r="G2350" i="5"/>
  <c r="E2370" i="4"/>
  <c r="C2371" i="4"/>
  <c r="H2358" i="3"/>
  <c r="I2358" i="3" s="1"/>
  <c r="F2359" i="3"/>
  <c r="G2360" i="3"/>
  <c r="V2037" i="7" l="1"/>
  <c r="G2039" i="4"/>
  <c r="H2039" i="4" s="1"/>
  <c r="E2039" i="7"/>
  <c r="O2039" i="7" s="1"/>
  <c r="E2039" i="6"/>
  <c r="T2038" i="7"/>
  <c r="S2038" i="7"/>
  <c r="R2038" i="7"/>
  <c r="V2038" i="7" s="1"/>
  <c r="U2038" i="7"/>
  <c r="W2038" i="7" s="1"/>
  <c r="E2352" i="5"/>
  <c r="H2351" i="5"/>
  <c r="G2351" i="5"/>
  <c r="F2351" i="5"/>
  <c r="E2371" i="4"/>
  <c r="C2372" i="4"/>
  <c r="G2361" i="3"/>
  <c r="H2359" i="3"/>
  <c r="I2359" i="3" s="1"/>
  <c r="F2360" i="3"/>
  <c r="G2040" i="4" l="1"/>
  <c r="H2040" i="4" s="1"/>
  <c r="E2040" i="7"/>
  <c r="O2040" i="7" s="1"/>
  <c r="E2040" i="6"/>
  <c r="U2039" i="7"/>
  <c r="T2039" i="7"/>
  <c r="S2039" i="7"/>
  <c r="R2039" i="7"/>
  <c r="H2352" i="5"/>
  <c r="E2353" i="5"/>
  <c r="G2352" i="5"/>
  <c r="F2352" i="5"/>
  <c r="E2372" i="4"/>
  <c r="C2373" i="4"/>
  <c r="H2360" i="3"/>
  <c r="I2360" i="3" s="1"/>
  <c r="F2361" i="3"/>
  <c r="G2362" i="3"/>
  <c r="W2039" i="7" l="1"/>
  <c r="V2039" i="7"/>
  <c r="G2041" i="4"/>
  <c r="H2041" i="4" s="1"/>
  <c r="E2041" i="7"/>
  <c r="O2041" i="7" s="1"/>
  <c r="E2041" i="6"/>
  <c r="R2040" i="7"/>
  <c r="S2040" i="7"/>
  <c r="U2040" i="7"/>
  <c r="T2040" i="7"/>
  <c r="E2354" i="5"/>
  <c r="H2353" i="5"/>
  <c r="F2353" i="5"/>
  <c r="G2353" i="5"/>
  <c r="E2373" i="4"/>
  <c r="C2374" i="4"/>
  <c r="G2363" i="3"/>
  <c r="H2361" i="3"/>
  <c r="I2361" i="3" s="1"/>
  <c r="F2362" i="3"/>
  <c r="W2040" i="7" l="1"/>
  <c r="V2040" i="7"/>
  <c r="G2042" i="4"/>
  <c r="H2042" i="4" s="1"/>
  <c r="E2042" i="7"/>
  <c r="O2042" i="7" s="1"/>
  <c r="E2042" i="6"/>
  <c r="U2041" i="7"/>
  <c r="T2041" i="7"/>
  <c r="R2041" i="7"/>
  <c r="S2041" i="7"/>
  <c r="F2354" i="5"/>
  <c r="E2355" i="5"/>
  <c r="H2354" i="5"/>
  <c r="G2354" i="5"/>
  <c r="E2374" i="4"/>
  <c r="C2375" i="4"/>
  <c r="F2363" i="3"/>
  <c r="H2362" i="3"/>
  <c r="I2362" i="3" s="1"/>
  <c r="G2364" i="3"/>
  <c r="G2043" i="4" l="1"/>
  <c r="H2043" i="4" s="1"/>
  <c r="E2043" i="7"/>
  <c r="O2043" i="7" s="1"/>
  <c r="E2043" i="6"/>
  <c r="W2041" i="7"/>
  <c r="V2041" i="7"/>
  <c r="U2042" i="7"/>
  <c r="T2042" i="7"/>
  <c r="S2042" i="7"/>
  <c r="R2042" i="7"/>
  <c r="H2355" i="5"/>
  <c r="E2356" i="5"/>
  <c r="G2355" i="5"/>
  <c r="F2355" i="5"/>
  <c r="E2375" i="4"/>
  <c r="C2376" i="4"/>
  <c r="G2365" i="3"/>
  <c r="H2363" i="3"/>
  <c r="I2363" i="3" s="1"/>
  <c r="F2364" i="3"/>
  <c r="G2044" i="4" l="1"/>
  <c r="H2044" i="4" s="1"/>
  <c r="E2044" i="7"/>
  <c r="O2044" i="7" s="1"/>
  <c r="E2044" i="6"/>
  <c r="U2043" i="7"/>
  <c r="R2043" i="7"/>
  <c r="S2043" i="7"/>
  <c r="T2043" i="7"/>
  <c r="V2042" i="7"/>
  <c r="W2042" i="7"/>
  <c r="E2357" i="5"/>
  <c r="H2356" i="5"/>
  <c r="F2356" i="5"/>
  <c r="G2356" i="5"/>
  <c r="E2376" i="4"/>
  <c r="C2377" i="4"/>
  <c r="F2365" i="3"/>
  <c r="H2364" i="3"/>
  <c r="I2364" i="3" s="1"/>
  <c r="G2366" i="3"/>
  <c r="G2045" i="4" l="1"/>
  <c r="H2045" i="4" s="1"/>
  <c r="E2045" i="7"/>
  <c r="O2045" i="7" s="1"/>
  <c r="E2045" i="6"/>
  <c r="W2043" i="7"/>
  <c r="V2043" i="7"/>
  <c r="R2044" i="7"/>
  <c r="S2044" i="7"/>
  <c r="T2044" i="7"/>
  <c r="W2044" i="7" s="1"/>
  <c r="U2044" i="7"/>
  <c r="F2357" i="5"/>
  <c r="E2358" i="5"/>
  <c r="H2357" i="5"/>
  <c r="G2357" i="5"/>
  <c r="E2377" i="4"/>
  <c r="C2378" i="4"/>
  <c r="G2367" i="3"/>
  <c r="F2366" i="3"/>
  <c r="H2365" i="3"/>
  <c r="I2365" i="3" s="1"/>
  <c r="V2044" i="7" l="1"/>
  <c r="G2046" i="4"/>
  <c r="H2046" i="4" s="1"/>
  <c r="E2046" i="7"/>
  <c r="O2046" i="7" s="1"/>
  <c r="E2046" i="6"/>
  <c r="U2045" i="7"/>
  <c r="S2045" i="7"/>
  <c r="R2045" i="7"/>
  <c r="T2045" i="7"/>
  <c r="H2358" i="5"/>
  <c r="F2358" i="5"/>
  <c r="E2359" i="5"/>
  <c r="G2358" i="5"/>
  <c r="E2378" i="4"/>
  <c r="C2379" i="4"/>
  <c r="H2366" i="3"/>
  <c r="I2366" i="3" s="1"/>
  <c r="F2367" i="3"/>
  <c r="G2368" i="3"/>
  <c r="W2045" i="7" l="1"/>
  <c r="V2045" i="7"/>
  <c r="G2047" i="4"/>
  <c r="H2047" i="4" s="1"/>
  <c r="E2047" i="7"/>
  <c r="O2047" i="7" s="1"/>
  <c r="E2047" i="6"/>
  <c r="R2046" i="7"/>
  <c r="U2046" i="7"/>
  <c r="T2046" i="7"/>
  <c r="S2046" i="7"/>
  <c r="E2360" i="5"/>
  <c r="H2359" i="5"/>
  <c r="F2359" i="5"/>
  <c r="G2359" i="5"/>
  <c r="E2379" i="4"/>
  <c r="C2380" i="4"/>
  <c r="G2369" i="3"/>
  <c r="F2368" i="3"/>
  <c r="H2367" i="3"/>
  <c r="I2367" i="3" s="1"/>
  <c r="G2048" i="4" l="1"/>
  <c r="H2048" i="4" s="1"/>
  <c r="E2048" i="7"/>
  <c r="O2048" i="7" s="1"/>
  <c r="E2048" i="6"/>
  <c r="V2046" i="7"/>
  <c r="U2047" i="7"/>
  <c r="T2047" i="7"/>
  <c r="R2047" i="7"/>
  <c r="S2047" i="7"/>
  <c r="W2046" i="7"/>
  <c r="F2360" i="5"/>
  <c r="E2361" i="5"/>
  <c r="H2360" i="5"/>
  <c r="G2360" i="5"/>
  <c r="E2380" i="4"/>
  <c r="C2381" i="4"/>
  <c r="H2368" i="3"/>
  <c r="I2368" i="3" s="1"/>
  <c r="F2369" i="3"/>
  <c r="G2370" i="3"/>
  <c r="G2049" i="4" l="1"/>
  <c r="H2049" i="4" s="1"/>
  <c r="E2049" i="7"/>
  <c r="O2049" i="7" s="1"/>
  <c r="E2049" i="6"/>
  <c r="W2047" i="7"/>
  <c r="V2047" i="7"/>
  <c r="U2048" i="7"/>
  <c r="T2048" i="7"/>
  <c r="R2048" i="7"/>
  <c r="S2048" i="7"/>
  <c r="H2361" i="5"/>
  <c r="E2362" i="5"/>
  <c r="G2361" i="5"/>
  <c r="F2361" i="5"/>
  <c r="E2381" i="4"/>
  <c r="C2382" i="4"/>
  <c r="G2371" i="3"/>
  <c r="F2370" i="3"/>
  <c r="H2369" i="3"/>
  <c r="I2369" i="3" s="1"/>
  <c r="G2050" i="4" l="1"/>
  <c r="H2050" i="4" s="1"/>
  <c r="E2050" i="7"/>
  <c r="O2050" i="7" s="1"/>
  <c r="E2050" i="6"/>
  <c r="R2049" i="7"/>
  <c r="U2049" i="7"/>
  <c r="S2049" i="7"/>
  <c r="T2049" i="7"/>
  <c r="V2048" i="7"/>
  <c r="W2048" i="7"/>
  <c r="E2363" i="5"/>
  <c r="H2362" i="5"/>
  <c r="F2362" i="5"/>
  <c r="G2362" i="5"/>
  <c r="E2382" i="4"/>
  <c r="C2383" i="4"/>
  <c r="H2370" i="3"/>
  <c r="I2370" i="3" s="1"/>
  <c r="F2371" i="3"/>
  <c r="G2372" i="3"/>
  <c r="W2049" i="7" l="1"/>
  <c r="S2050" i="7"/>
  <c r="U2050" i="7"/>
  <c r="T2050" i="7"/>
  <c r="R2050" i="7"/>
  <c r="G2051" i="4"/>
  <c r="H2051" i="4" s="1"/>
  <c r="E2051" i="7"/>
  <c r="O2051" i="7" s="1"/>
  <c r="E2051" i="6"/>
  <c r="V2049" i="7"/>
  <c r="F2363" i="5"/>
  <c r="H2363" i="5"/>
  <c r="G2363" i="5"/>
  <c r="E2364" i="5"/>
  <c r="E2383" i="4"/>
  <c r="C2384" i="4"/>
  <c r="G2373" i="3"/>
  <c r="F2372" i="3"/>
  <c r="H2371" i="3"/>
  <c r="I2371" i="3" s="1"/>
  <c r="G2052" i="4" l="1"/>
  <c r="H2052" i="4" s="1"/>
  <c r="E2052" i="7"/>
  <c r="O2052" i="7" s="1"/>
  <c r="E2052" i="6"/>
  <c r="T2051" i="7"/>
  <c r="S2051" i="7"/>
  <c r="R2051" i="7"/>
  <c r="U2051" i="7"/>
  <c r="V2050" i="7"/>
  <c r="W2050" i="7"/>
  <c r="H2364" i="5"/>
  <c r="E2365" i="5"/>
  <c r="G2364" i="5"/>
  <c r="F2364" i="5"/>
  <c r="E2384" i="4"/>
  <c r="C2385" i="4"/>
  <c r="H2372" i="3"/>
  <c r="I2372" i="3" s="1"/>
  <c r="F2373" i="3"/>
  <c r="G2374" i="3"/>
  <c r="W2051" i="7" l="1"/>
  <c r="V2051" i="7"/>
  <c r="T2052" i="7"/>
  <c r="S2052" i="7"/>
  <c r="U2052" i="7"/>
  <c r="R2052" i="7"/>
  <c r="G2053" i="4"/>
  <c r="H2053" i="4" s="1"/>
  <c r="E2053" i="7"/>
  <c r="O2053" i="7" s="1"/>
  <c r="E2053" i="6"/>
  <c r="E2366" i="5"/>
  <c r="H2365" i="5"/>
  <c r="F2365" i="5"/>
  <c r="G2365" i="5"/>
  <c r="E2385" i="4"/>
  <c r="C2386" i="4"/>
  <c r="G2375" i="3"/>
  <c r="H2373" i="3"/>
  <c r="I2373" i="3" s="1"/>
  <c r="F2374" i="3"/>
  <c r="G2054" i="4" l="1"/>
  <c r="H2054" i="4" s="1"/>
  <c r="E2054" i="7"/>
  <c r="O2054" i="7" s="1"/>
  <c r="E2054" i="6"/>
  <c r="U2053" i="7"/>
  <c r="T2053" i="7"/>
  <c r="R2053" i="7"/>
  <c r="S2053" i="7"/>
  <c r="V2052" i="7"/>
  <c r="W2052" i="7"/>
  <c r="F2366" i="5"/>
  <c r="E2367" i="5"/>
  <c r="H2366" i="5"/>
  <c r="G2366" i="5"/>
  <c r="E2386" i="4"/>
  <c r="C2387" i="4"/>
  <c r="F2375" i="3"/>
  <c r="H2374" i="3"/>
  <c r="I2374" i="3" s="1"/>
  <c r="G2376" i="3"/>
  <c r="U2054" i="7" l="1"/>
  <c r="R2054" i="7"/>
  <c r="T2054" i="7"/>
  <c r="S2054" i="7"/>
  <c r="G2055" i="4"/>
  <c r="H2055" i="4" s="1"/>
  <c r="E2055" i="7"/>
  <c r="O2055" i="7" s="1"/>
  <c r="E2055" i="6"/>
  <c r="W2053" i="7"/>
  <c r="V2053" i="7"/>
  <c r="H2367" i="5"/>
  <c r="E2368" i="5"/>
  <c r="G2367" i="5"/>
  <c r="F2367" i="5"/>
  <c r="E2387" i="4"/>
  <c r="C2388" i="4"/>
  <c r="G2377" i="3"/>
  <c r="H2375" i="3"/>
  <c r="I2375" i="3" s="1"/>
  <c r="F2376" i="3"/>
  <c r="G2056" i="4" l="1"/>
  <c r="H2056" i="4" s="1"/>
  <c r="E2056" i="7"/>
  <c r="O2056" i="7" s="1"/>
  <c r="E2056" i="6"/>
  <c r="U2055" i="7"/>
  <c r="R2055" i="7"/>
  <c r="S2055" i="7"/>
  <c r="T2055" i="7"/>
  <c r="W2054" i="7"/>
  <c r="V2054" i="7"/>
  <c r="E2369" i="5"/>
  <c r="H2368" i="5"/>
  <c r="F2368" i="5"/>
  <c r="G2368" i="5"/>
  <c r="E2388" i="4"/>
  <c r="C2389" i="4"/>
  <c r="F2377" i="3"/>
  <c r="H2376" i="3"/>
  <c r="I2376" i="3" s="1"/>
  <c r="G2378" i="3"/>
  <c r="T2056" i="7" l="1"/>
  <c r="R2056" i="7"/>
  <c r="S2056" i="7"/>
  <c r="U2056" i="7"/>
  <c r="G2057" i="4"/>
  <c r="H2057" i="4" s="1"/>
  <c r="E2057" i="7"/>
  <c r="O2057" i="7" s="1"/>
  <c r="E2057" i="6"/>
  <c r="V2055" i="7"/>
  <c r="W2055" i="7"/>
  <c r="F2369" i="5"/>
  <c r="E2370" i="5"/>
  <c r="H2369" i="5"/>
  <c r="G2369" i="5"/>
  <c r="E2389" i="4"/>
  <c r="C2390" i="4"/>
  <c r="G2379" i="3"/>
  <c r="H2377" i="3"/>
  <c r="I2377" i="3" s="1"/>
  <c r="F2378" i="3"/>
  <c r="G2058" i="4" l="1"/>
  <c r="H2058" i="4" s="1"/>
  <c r="E2058" i="7"/>
  <c r="O2058" i="7" s="1"/>
  <c r="E2058" i="6"/>
  <c r="R2057" i="7"/>
  <c r="U2057" i="7"/>
  <c r="T2057" i="7"/>
  <c r="S2057" i="7"/>
  <c r="W2056" i="7"/>
  <c r="V2056" i="7"/>
  <c r="H2370" i="5"/>
  <c r="E2371" i="5"/>
  <c r="G2370" i="5"/>
  <c r="F2370" i="5"/>
  <c r="E2390" i="4"/>
  <c r="C2391" i="4"/>
  <c r="F2379" i="3"/>
  <c r="H2378" i="3"/>
  <c r="I2378" i="3" s="1"/>
  <c r="G2380" i="3"/>
  <c r="S2058" i="7" l="1"/>
  <c r="U2058" i="7"/>
  <c r="T2058" i="7"/>
  <c r="R2058" i="7"/>
  <c r="G2059" i="4"/>
  <c r="H2059" i="4" s="1"/>
  <c r="E2059" i="7"/>
  <c r="O2059" i="7" s="1"/>
  <c r="E2059" i="6"/>
  <c r="W2057" i="7"/>
  <c r="V2057" i="7"/>
  <c r="E2372" i="5"/>
  <c r="H2371" i="5"/>
  <c r="G2371" i="5"/>
  <c r="F2371" i="5"/>
  <c r="E2391" i="4"/>
  <c r="C2392" i="4"/>
  <c r="G2381" i="3"/>
  <c r="F2380" i="3"/>
  <c r="H2379" i="3"/>
  <c r="I2379" i="3" s="1"/>
  <c r="G2060" i="4" l="1"/>
  <c r="H2060" i="4" s="1"/>
  <c r="E2060" i="7"/>
  <c r="O2060" i="7" s="1"/>
  <c r="E2060" i="6"/>
  <c r="U2059" i="7"/>
  <c r="T2059" i="7"/>
  <c r="S2059" i="7"/>
  <c r="R2059" i="7"/>
  <c r="W2058" i="7"/>
  <c r="V2058" i="7"/>
  <c r="F2372" i="5"/>
  <c r="E2373" i="5"/>
  <c r="H2372" i="5"/>
  <c r="G2372" i="5"/>
  <c r="E2392" i="4"/>
  <c r="C2393" i="4"/>
  <c r="G2382" i="3"/>
  <c r="H2380" i="3"/>
  <c r="I2380" i="3" s="1"/>
  <c r="F2381" i="3"/>
  <c r="G2061" i="4" l="1"/>
  <c r="H2061" i="4" s="1"/>
  <c r="E2061" i="7"/>
  <c r="O2061" i="7" s="1"/>
  <c r="E2061" i="6"/>
  <c r="W2059" i="7"/>
  <c r="V2059" i="7"/>
  <c r="U2060" i="7"/>
  <c r="S2060" i="7"/>
  <c r="T2060" i="7"/>
  <c r="R2060" i="7"/>
  <c r="H2373" i="5"/>
  <c r="E2374" i="5"/>
  <c r="G2373" i="5"/>
  <c r="F2373" i="5"/>
  <c r="E2393" i="4"/>
  <c r="C2394" i="4"/>
  <c r="F2382" i="3"/>
  <c r="H2381" i="3"/>
  <c r="I2381" i="3" s="1"/>
  <c r="G2383" i="3"/>
  <c r="G2062" i="4" l="1"/>
  <c r="H2062" i="4" s="1"/>
  <c r="E2062" i="7"/>
  <c r="O2062" i="7" s="1"/>
  <c r="E2062" i="6"/>
  <c r="U2061" i="7"/>
  <c r="R2061" i="7"/>
  <c r="S2061" i="7"/>
  <c r="T2061" i="7"/>
  <c r="V2060" i="7"/>
  <c r="W2060" i="7"/>
  <c r="E2375" i="5"/>
  <c r="H2374" i="5"/>
  <c r="G2374" i="5"/>
  <c r="F2374" i="5"/>
  <c r="E2394" i="4"/>
  <c r="C2395" i="4"/>
  <c r="G2384" i="3"/>
  <c r="H2382" i="3"/>
  <c r="I2382" i="3" s="1"/>
  <c r="F2383" i="3"/>
  <c r="W2061" i="7" l="1"/>
  <c r="G2063" i="4"/>
  <c r="H2063" i="4" s="1"/>
  <c r="E2063" i="7"/>
  <c r="O2063" i="7" s="1"/>
  <c r="E2063" i="6"/>
  <c r="R2062" i="7"/>
  <c r="U2062" i="7"/>
  <c r="T2062" i="7"/>
  <c r="S2062" i="7"/>
  <c r="V2061" i="7"/>
  <c r="F2375" i="5"/>
  <c r="E2376" i="5"/>
  <c r="G2375" i="5"/>
  <c r="H2375" i="5"/>
  <c r="E2395" i="4"/>
  <c r="C2396" i="4"/>
  <c r="F2384" i="3"/>
  <c r="H2383" i="3"/>
  <c r="I2383" i="3" s="1"/>
  <c r="G2385" i="3"/>
  <c r="G2064" i="4" l="1"/>
  <c r="H2064" i="4" s="1"/>
  <c r="E2064" i="7"/>
  <c r="O2064" i="7" s="1"/>
  <c r="E2064" i="6"/>
  <c r="W2062" i="7"/>
  <c r="V2062" i="7"/>
  <c r="T2063" i="7"/>
  <c r="S2063" i="7"/>
  <c r="R2063" i="7"/>
  <c r="U2063" i="7"/>
  <c r="H2376" i="5"/>
  <c r="E2377" i="5"/>
  <c r="G2376" i="5"/>
  <c r="F2376" i="5"/>
  <c r="E2396" i="4"/>
  <c r="C2397" i="4"/>
  <c r="G2386" i="3"/>
  <c r="H2384" i="3"/>
  <c r="I2384" i="3" s="1"/>
  <c r="F2385" i="3"/>
  <c r="G2065" i="4" l="1"/>
  <c r="H2065" i="4" s="1"/>
  <c r="E2065" i="7"/>
  <c r="O2065" i="7" s="1"/>
  <c r="E2065" i="6"/>
  <c r="U2064" i="7"/>
  <c r="S2064" i="7"/>
  <c r="T2064" i="7"/>
  <c r="R2064" i="7"/>
  <c r="W2063" i="7"/>
  <c r="V2063" i="7"/>
  <c r="E2378" i="5"/>
  <c r="H2377" i="5"/>
  <c r="G2377" i="5"/>
  <c r="F2377" i="5"/>
  <c r="E2397" i="4"/>
  <c r="C2398" i="4"/>
  <c r="F2386" i="3"/>
  <c r="H2385" i="3"/>
  <c r="I2385" i="3" s="1"/>
  <c r="G2387" i="3"/>
  <c r="U2065" i="7" l="1"/>
  <c r="T2065" i="7"/>
  <c r="S2065" i="7"/>
  <c r="R2065" i="7"/>
  <c r="G2066" i="4"/>
  <c r="H2066" i="4" s="1"/>
  <c r="E2066" i="7"/>
  <c r="O2066" i="7" s="1"/>
  <c r="E2066" i="6"/>
  <c r="W2064" i="7"/>
  <c r="V2064" i="7"/>
  <c r="F2378" i="5"/>
  <c r="E2379" i="5"/>
  <c r="H2378" i="5"/>
  <c r="G2378" i="5"/>
  <c r="E2398" i="4"/>
  <c r="C2399" i="4"/>
  <c r="G2388" i="3"/>
  <c r="F2387" i="3"/>
  <c r="H2386" i="3"/>
  <c r="I2386" i="3" s="1"/>
  <c r="U2066" i="7" l="1"/>
  <c r="R2066" i="7"/>
  <c r="S2066" i="7"/>
  <c r="T2066" i="7"/>
  <c r="G2067" i="4"/>
  <c r="H2067" i="4" s="1"/>
  <c r="E2067" i="7"/>
  <c r="O2067" i="7" s="1"/>
  <c r="E2067" i="6"/>
  <c r="W2065" i="7"/>
  <c r="V2065" i="7"/>
  <c r="H2379" i="5"/>
  <c r="E2380" i="5"/>
  <c r="G2379" i="5"/>
  <c r="F2379" i="5"/>
  <c r="E2399" i="4"/>
  <c r="C2400" i="4"/>
  <c r="F2388" i="3"/>
  <c r="H2387" i="3"/>
  <c r="I2387" i="3" s="1"/>
  <c r="G2389" i="3"/>
  <c r="R2067" i="7" l="1"/>
  <c r="U2067" i="7"/>
  <c r="T2067" i="7"/>
  <c r="S2067" i="7"/>
  <c r="W2067" i="7" s="1"/>
  <c r="G2068" i="4"/>
  <c r="H2068" i="4" s="1"/>
  <c r="E2068" i="7"/>
  <c r="O2068" i="7" s="1"/>
  <c r="E2068" i="6"/>
  <c r="V2066" i="7"/>
  <c r="W2066" i="7"/>
  <c r="E2381" i="5"/>
  <c r="H2380" i="5"/>
  <c r="G2380" i="5"/>
  <c r="F2380" i="5"/>
  <c r="E2400" i="4"/>
  <c r="C2401" i="4"/>
  <c r="G2390" i="3"/>
  <c r="F2389" i="3"/>
  <c r="H2388" i="3"/>
  <c r="I2388" i="3" s="1"/>
  <c r="G2069" i="4" l="1"/>
  <c r="H2069" i="4" s="1"/>
  <c r="E2069" i="7"/>
  <c r="O2069" i="7" s="1"/>
  <c r="E2069" i="6"/>
  <c r="U2068" i="7"/>
  <c r="T2068" i="7"/>
  <c r="S2068" i="7"/>
  <c r="R2068" i="7"/>
  <c r="V2067" i="7"/>
  <c r="F2381" i="5"/>
  <c r="E2382" i="5"/>
  <c r="H2381" i="5"/>
  <c r="G2381" i="5"/>
  <c r="E2401" i="4"/>
  <c r="C2402" i="4"/>
  <c r="H2389" i="3"/>
  <c r="I2389" i="3" s="1"/>
  <c r="F2390" i="3"/>
  <c r="G2391" i="3"/>
  <c r="G2070" i="4" l="1"/>
  <c r="H2070" i="4" s="1"/>
  <c r="E2070" i="7"/>
  <c r="O2070" i="7" s="1"/>
  <c r="E2070" i="6"/>
  <c r="R2069" i="7"/>
  <c r="U2069" i="7"/>
  <c r="S2069" i="7"/>
  <c r="T2069" i="7"/>
  <c r="W2068" i="7"/>
  <c r="V2068" i="7"/>
  <c r="H2382" i="5"/>
  <c r="E2383" i="5"/>
  <c r="G2382" i="5"/>
  <c r="F2382" i="5"/>
  <c r="E2402" i="4"/>
  <c r="C2403" i="4"/>
  <c r="G2392" i="3"/>
  <c r="F2391" i="3"/>
  <c r="H2390" i="3"/>
  <c r="I2390" i="3" s="1"/>
  <c r="W2069" i="7" l="1"/>
  <c r="V2069" i="7"/>
  <c r="S2070" i="7"/>
  <c r="T2070" i="7"/>
  <c r="U2070" i="7"/>
  <c r="R2070" i="7"/>
  <c r="G2071" i="4"/>
  <c r="H2071" i="4" s="1"/>
  <c r="E2071" i="7"/>
  <c r="O2071" i="7" s="1"/>
  <c r="E2071" i="6"/>
  <c r="E2384" i="5"/>
  <c r="H2383" i="5"/>
  <c r="G2383" i="5"/>
  <c r="F2383" i="5"/>
  <c r="E2403" i="4"/>
  <c r="C2404" i="4"/>
  <c r="F2392" i="3"/>
  <c r="H2391" i="3"/>
  <c r="I2391" i="3" s="1"/>
  <c r="G2393" i="3"/>
  <c r="U2071" i="7" l="1"/>
  <c r="T2071" i="7"/>
  <c r="S2071" i="7"/>
  <c r="R2071" i="7"/>
  <c r="G2072" i="4"/>
  <c r="H2072" i="4" s="1"/>
  <c r="E2072" i="7"/>
  <c r="O2072" i="7" s="1"/>
  <c r="E2072" i="6"/>
  <c r="W2070" i="7"/>
  <c r="V2070" i="7"/>
  <c r="F2384" i="5"/>
  <c r="E2385" i="5"/>
  <c r="H2384" i="5"/>
  <c r="G2384" i="5"/>
  <c r="E2404" i="4"/>
  <c r="C2405" i="4"/>
  <c r="G2394" i="3"/>
  <c r="H2392" i="3"/>
  <c r="I2392" i="3" s="1"/>
  <c r="F2393" i="3"/>
  <c r="G2073" i="4" l="1"/>
  <c r="H2073" i="4" s="1"/>
  <c r="E2073" i="7"/>
  <c r="O2073" i="7" s="1"/>
  <c r="E2073" i="6"/>
  <c r="U2072" i="7"/>
  <c r="R2072" i="7"/>
  <c r="S2072" i="7"/>
  <c r="T2072" i="7"/>
  <c r="V2071" i="7"/>
  <c r="W2071" i="7"/>
  <c r="H2385" i="5"/>
  <c r="E2386" i="5"/>
  <c r="G2385" i="5"/>
  <c r="F2385" i="5"/>
  <c r="E2405" i="4"/>
  <c r="C2406" i="4"/>
  <c r="F2394" i="3"/>
  <c r="H2393" i="3"/>
  <c r="I2393" i="3" s="1"/>
  <c r="G2395" i="3"/>
  <c r="G2074" i="4" l="1"/>
  <c r="H2074" i="4" s="1"/>
  <c r="E2074" i="7"/>
  <c r="O2074" i="7" s="1"/>
  <c r="E2074" i="6"/>
  <c r="U2073" i="7"/>
  <c r="R2073" i="7"/>
  <c r="T2073" i="7"/>
  <c r="S2073" i="7"/>
  <c r="V2072" i="7"/>
  <c r="W2072" i="7"/>
  <c r="E2387" i="5"/>
  <c r="H2386" i="5"/>
  <c r="G2386" i="5"/>
  <c r="F2386" i="5"/>
  <c r="E2406" i="4"/>
  <c r="C2407" i="4"/>
  <c r="G2396" i="3"/>
  <c r="F2395" i="3"/>
  <c r="H2394" i="3"/>
  <c r="I2394" i="3" s="1"/>
  <c r="G2075" i="4" l="1"/>
  <c r="H2075" i="4" s="1"/>
  <c r="E2075" i="7"/>
  <c r="O2075" i="7" s="1"/>
  <c r="E2075" i="6"/>
  <c r="V2073" i="7"/>
  <c r="T2074" i="7"/>
  <c r="S2074" i="7"/>
  <c r="U2074" i="7"/>
  <c r="R2074" i="7"/>
  <c r="W2073" i="7"/>
  <c r="F2387" i="5"/>
  <c r="E2388" i="5"/>
  <c r="H2387" i="5"/>
  <c r="G2387" i="5"/>
  <c r="E2407" i="4"/>
  <c r="C2408" i="4"/>
  <c r="F2396" i="3"/>
  <c r="H2395" i="3"/>
  <c r="I2395" i="3" s="1"/>
  <c r="G2397" i="3"/>
  <c r="W2074" i="7" l="1"/>
  <c r="V2074" i="7"/>
  <c r="G2076" i="4"/>
  <c r="H2076" i="4" s="1"/>
  <c r="E2076" i="7"/>
  <c r="O2076" i="7" s="1"/>
  <c r="E2076" i="6"/>
  <c r="U2075" i="7"/>
  <c r="T2075" i="7"/>
  <c r="S2075" i="7"/>
  <c r="R2075" i="7"/>
  <c r="H2388" i="5"/>
  <c r="E2389" i="5"/>
  <c r="G2388" i="5"/>
  <c r="F2388" i="5"/>
  <c r="E2408" i="4"/>
  <c r="C2409" i="4"/>
  <c r="G2398" i="3"/>
  <c r="H2396" i="3"/>
  <c r="I2396" i="3" s="1"/>
  <c r="F2397" i="3"/>
  <c r="U2076" i="7" l="1"/>
  <c r="S2076" i="7"/>
  <c r="T2076" i="7"/>
  <c r="R2076" i="7"/>
  <c r="G2077" i="4"/>
  <c r="H2077" i="4" s="1"/>
  <c r="E2077" i="7"/>
  <c r="O2077" i="7" s="1"/>
  <c r="E2077" i="6"/>
  <c r="W2075" i="7"/>
  <c r="V2075" i="7"/>
  <c r="E2390" i="5"/>
  <c r="H2389" i="5"/>
  <c r="G2389" i="5"/>
  <c r="F2389" i="5"/>
  <c r="E2409" i="4"/>
  <c r="C2410" i="4"/>
  <c r="G2399" i="3"/>
  <c r="F2398" i="3"/>
  <c r="H2397" i="3"/>
  <c r="I2397" i="3" s="1"/>
  <c r="G2078" i="4" l="1"/>
  <c r="H2078" i="4" s="1"/>
  <c r="E2078" i="7"/>
  <c r="O2078" i="7" s="1"/>
  <c r="E2078" i="6"/>
  <c r="U2077" i="7"/>
  <c r="T2077" i="7"/>
  <c r="S2077" i="7"/>
  <c r="R2077" i="7"/>
  <c r="V2076" i="7"/>
  <c r="W2076" i="7"/>
  <c r="F2390" i="5"/>
  <c r="E2391" i="5"/>
  <c r="H2390" i="5"/>
  <c r="G2390" i="5"/>
  <c r="E2410" i="4"/>
  <c r="C2411" i="4"/>
  <c r="H2398" i="3"/>
  <c r="I2398" i="3" s="1"/>
  <c r="F2399" i="3"/>
  <c r="G2400" i="3"/>
  <c r="G2079" i="4" l="1"/>
  <c r="H2079" i="4" s="1"/>
  <c r="E2079" i="7"/>
  <c r="O2079" i="7" s="1"/>
  <c r="E2079" i="6"/>
  <c r="W2077" i="7"/>
  <c r="V2077" i="7"/>
  <c r="U2078" i="7"/>
  <c r="R2078" i="7"/>
  <c r="S2078" i="7"/>
  <c r="T2078" i="7"/>
  <c r="H2391" i="5"/>
  <c r="E2392" i="5"/>
  <c r="G2391" i="5"/>
  <c r="F2391" i="5"/>
  <c r="E2411" i="4"/>
  <c r="C2412" i="4"/>
  <c r="G2401" i="3"/>
  <c r="F2400" i="3"/>
  <c r="H2399" i="3"/>
  <c r="I2399" i="3" s="1"/>
  <c r="G2080" i="4" l="1"/>
  <c r="H2080" i="4" s="1"/>
  <c r="E2080" i="7"/>
  <c r="O2080" i="7" s="1"/>
  <c r="E2080" i="6"/>
  <c r="V2078" i="7"/>
  <c r="W2078" i="7"/>
  <c r="U2079" i="7"/>
  <c r="R2079" i="7"/>
  <c r="T2079" i="7"/>
  <c r="S2079" i="7"/>
  <c r="E2393" i="5"/>
  <c r="H2392" i="5"/>
  <c r="G2392" i="5"/>
  <c r="F2392" i="5"/>
  <c r="E2412" i="4"/>
  <c r="C2413" i="4"/>
  <c r="F2401" i="3"/>
  <c r="H2400" i="3"/>
  <c r="I2400" i="3" s="1"/>
  <c r="G2402" i="3"/>
  <c r="G2081" i="4" l="1"/>
  <c r="H2081" i="4" s="1"/>
  <c r="E2081" i="7"/>
  <c r="O2081" i="7" s="1"/>
  <c r="E2081" i="6"/>
  <c r="V2079" i="7"/>
  <c r="S2080" i="7"/>
  <c r="R2080" i="7"/>
  <c r="U2080" i="7"/>
  <c r="T2080" i="7"/>
  <c r="W2079" i="7"/>
  <c r="F2393" i="5"/>
  <c r="E2394" i="5"/>
  <c r="H2393" i="5"/>
  <c r="G2393" i="5"/>
  <c r="E2413" i="4"/>
  <c r="C2414" i="4"/>
  <c r="G2403" i="3"/>
  <c r="H2401" i="3"/>
  <c r="I2401" i="3" s="1"/>
  <c r="F2402" i="3"/>
  <c r="T2081" i="7" l="1"/>
  <c r="S2081" i="7"/>
  <c r="R2081" i="7"/>
  <c r="U2081" i="7"/>
  <c r="G2082" i="4"/>
  <c r="H2082" i="4" s="1"/>
  <c r="E2082" i="7"/>
  <c r="O2082" i="7" s="1"/>
  <c r="E2082" i="6"/>
  <c r="W2080" i="7"/>
  <c r="V2080" i="7"/>
  <c r="H2394" i="5"/>
  <c r="G2394" i="5"/>
  <c r="E2395" i="5"/>
  <c r="F2394" i="5"/>
  <c r="E2414" i="4"/>
  <c r="C2415" i="4"/>
  <c r="F2403" i="3"/>
  <c r="H2402" i="3"/>
  <c r="I2402" i="3" s="1"/>
  <c r="G2404" i="3"/>
  <c r="V2081" i="7" l="1"/>
  <c r="W2081" i="7"/>
  <c r="G2083" i="4"/>
  <c r="H2083" i="4" s="1"/>
  <c r="E2083" i="7"/>
  <c r="O2083" i="7" s="1"/>
  <c r="E2083" i="6"/>
  <c r="S2082" i="7"/>
  <c r="U2082" i="7"/>
  <c r="T2082" i="7"/>
  <c r="R2082" i="7"/>
  <c r="E2396" i="5"/>
  <c r="H2395" i="5"/>
  <c r="G2395" i="5"/>
  <c r="F2395" i="5"/>
  <c r="E2415" i="4"/>
  <c r="C2416" i="4"/>
  <c r="G2405" i="3"/>
  <c r="F2404" i="3"/>
  <c r="H2403" i="3"/>
  <c r="I2403" i="3" s="1"/>
  <c r="G2084" i="4" l="1"/>
  <c r="H2084" i="4" s="1"/>
  <c r="E2084" i="7"/>
  <c r="O2084" i="7" s="1"/>
  <c r="E2084" i="6"/>
  <c r="U2083" i="7"/>
  <c r="T2083" i="7"/>
  <c r="S2083" i="7"/>
  <c r="R2083" i="7"/>
  <c r="V2082" i="7"/>
  <c r="W2082" i="7"/>
  <c r="F2396" i="5"/>
  <c r="E2397" i="5"/>
  <c r="H2396" i="5"/>
  <c r="G2396" i="5"/>
  <c r="E2416" i="4"/>
  <c r="C2417" i="4"/>
  <c r="H2404" i="3"/>
  <c r="I2404" i="3" s="1"/>
  <c r="F2405" i="3"/>
  <c r="G2406" i="3"/>
  <c r="W2083" i="7" l="1"/>
  <c r="V2083" i="7"/>
  <c r="U2084" i="7"/>
  <c r="T2084" i="7"/>
  <c r="S2084" i="7"/>
  <c r="R2084" i="7"/>
  <c r="G2085" i="4"/>
  <c r="H2085" i="4" s="1"/>
  <c r="E2085" i="7"/>
  <c r="O2085" i="7" s="1"/>
  <c r="E2085" i="6"/>
  <c r="H2397" i="5"/>
  <c r="G2397" i="5"/>
  <c r="E2398" i="5"/>
  <c r="F2397" i="5"/>
  <c r="E2417" i="4"/>
  <c r="C2418" i="4"/>
  <c r="G2407" i="3"/>
  <c r="F2406" i="3"/>
  <c r="H2405" i="3"/>
  <c r="I2405" i="3" s="1"/>
  <c r="G2086" i="4" l="1"/>
  <c r="H2086" i="4" s="1"/>
  <c r="E2086" i="7"/>
  <c r="O2086" i="7" s="1"/>
  <c r="E2086" i="6"/>
  <c r="R2085" i="7"/>
  <c r="U2085" i="7"/>
  <c r="S2085" i="7"/>
  <c r="T2085" i="7"/>
  <c r="V2084" i="7"/>
  <c r="W2084" i="7"/>
  <c r="E2399" i="5"/>
  <c r="H2398" i="5"/>
  <c r="G2398" i="5"/>
  <c r="F2398" i="5"/>
  <c r="E2418" i="4"/>
  <c r="C2419" i="4"/>
  <c r="F2407" i="3"/>
  <c r="H2406" i="3"/>
  <c r="I2406" i="3" s="1"/>
  <c r="G2408" i="3"/>
  <c r="G2087" i="4" l="1"/>
  <c r="H2087" i="4" s="1"/>
  <c r="E2087" i="7"/>
  <c r="O2087" i="7" s="1"/>
  <c r="E2087" i="6"/>
  <c r="W2085" i="7"/>
  <c r="S2086" i="7"/>
  <c r="R2086" i="7"/>
  <c r="U2086" i="7"/>
  <c r="T2086" i="7"/>
  <c r="V2085" i="7"/>
  <c r="F2399" i="5"/>
  <c r="H2399" i="5"/>
  <c r="G2399" i="5"/>
  <c r="E2400" i="5"/>
  <c r="E2419" i="4"/>
  <c r="C2420" i="4"/>
  <c r="G2409" i="3"/>
  <c r="F2408" i="3"/>
  <c r="H2407" i="3"/>
  <c r="I2407" i="3" s="1"/>
  <c r="W2086" i="7" l="1"/>
  <c r="V2086" i="7"/>
  <c r="U2087" i="7"/>
  <c r="T2087" i="7"/>
  <c r="S2087" i="7"/>
  <c r="R2087" i="7"/>
  <c r="G2088" i="4"/>
  <c r="H2088" i="4" s="1"/>
  <c r="E2088" i="7"/>
  <c r="O2088" i="7" s="1"/>
  <c r="E2088" i="6"/>
  <c r="H2400" i="5"/>
  <c r="G2400" i="5"/>
  <c r="E2401" i="5"/>
  <c r="F2400" i="5"/>
  <c r="E2420" i="4"/>
  <c r="C2421" i="4"/>
  <c r="H2408" i="3"/>
  <c r="I2408" i="3" s="1"/>
  <c r="F2409" i="3"/>
  <c r="G2410" i="3"/>
  <c r="U2088" i="7" l="1"/>
  <c r="S2088" i="7"/>
  <c r="T2088" i="7"/>
  <c r="R2088" i="7"/>
  <c r="G2089" i="4"/>
  <c r="H2089" i="4" s="1"/>
  <c r="E2089" i="7"/>
  <c r="O2089" i="7" s="1"/>
  <c r="E2089" i="6"/>
  <c r="W2087" i="7"/>
  <c r="V2087" i="7"/>
  <c r="E2402" i="5"/>
  <c r="H2401" i="5"/>
  <c r="G2401" i="5"/>
  <c r="F2401" i="5"/>
  <c r="E2421" i="4"/>
  <c r="C2422" i="4"/>
  <c r="G2411" i="3"/>
  <c r="F2410" i="3"/>
  <c r="H2409" i="3"/>
  <c r="I2409" i="3" s="1"/>
  <c r="G2090" i="4" l="1"/>
  <c r="H2090" i="4" s="1"/>
  <c r="E2090" i="7"/>
  <c r="O2090" i="7" s="1"/>
  <c r="E2090" i="6"/>
  <c r="U2089" i="7"/>
  <c r="T2089" i="7"/>
  <c r="R2089" i="7"/>
  <c r="S2089" i="7"/>
  <c r="W2088" i="7"/>
  <c r="V2088" i="7"/>
  <c r="F2402" i="5"/>
  <c r="E2403" i="5"/>
  <c r="H2402" i="5"/>
  <c r="G2402" i="5"/>
  <c r="E2422" i="4"/>
  <c r="C2423" i="4"/>
  <c r="H2410" i="3"/>
  <c r="I2410" i="3" s="1"/>
  <c r="F2411" i="3"/>
  <c r="G2412" i="3"/>
  <c r="G2091" i="4" l="1"/>
  <c r="H2091" i="4" s="1"/>
  <c r="E2091" i="7"/>
  <c r="O2091" i="7" s="1"/>
  <c r="E2091" i="6"/>
  <c r="U2090" i="7"/>
  <c r="T2090" i="7"/>
  <c r="R2090" i="7"/>
  <c r="S2090" i="7"/>
  <c r="W2089" i="7"/>
  <c r="V2089" i="7"/>
  <c r="H2403" i="5"/>
  <c r="G2403" i="5"/>
  <c r="E2404" i="5"/>
  <c r="F2403" i="5"/>
  <c r="E2423" i="4"/>
  <c r="C2424" i="4"/>
  <c r="G2413" i="3"/>
  <c r="F2412" i="3"/>
  <c r="H2411" i="3"/>
  <c r="I2411" i="3" s="1"/>
  <c r="G2092" i="4" l="1"/>
  <c r="H2092" i="4" s="1"/>
  <c r="E2092" i="7"/>
  <c r="O2092" i="7" s="1"/>
  <c r="E2092" i="6"/>
  <c r="U2091" i="7"/>
  <c r="R2091" i="7"/>
  <c r="T2091" i="7"/>
  <c r="S2091" i="7"/>
  <c r="V2090" i="7"/>
  <c r="W2090" i="7"/>
  <c r="E2405" i="5"/>
  <c r="H2404" i="5"/>
  <c r="G2404" i="5"/>
  <c r="F2404" i="5"/>
  <c r="E2424" i="4"/>
  <c r="C2425" i="4"/>
  <c r="H2412" i="3"/>
  <c r="I2412" i="3" s="1"/>
  <c r="F2413" i="3"/>
  <c r="G2414" i="3"/>
  <c r="W2091" i="7" l="1"/>
  <c r="G2093" i="4"/>
  <c r="H2093" i="4" s="1"/>
  <c r="E2093" i="7"/>
  <c r="O2093" i="7" s="1"/>
  <c r="E2093" i="6"/>
  <c r="V2091" i="7"/>
  <c r="U2092" i="7"/>
  <c r="T2092" i="7"/>
  <c r="S2092" i="7"/>
  <c r="R2092" i="7"/>
  <c r="F2405" i="5"/>
  <c r="E2406" i="5"/>
  <c r="H2405" i="5"/>
  <c r="G2405" i="5"/>
  <c r="E2425" i="4"/>
  <c r="C2426" i="4"/>
  <c r="G2415" i="3"/>
  <c r="H2413" i="3"/>
  <c r="I2413" i="3" s="1"/>
  <c r="F2414" i="3"/>
  <c r="G2094" i="4" l="1"/>
  <c r="H2094" i="4" s="1"/>
  <c r="E2094" i="7"/>
  <c r="O2094" i="7" s="1"/>
  <c r="E2094" i="6"/>
  <c r="U2093" i="7"/>
  <c r="T2093" i="7"/>
  <c r="S2093" i="7"/>
  <c r="R2093" i="7"/>
  <c r="W2092" i="7"/>
  <c r="V2092" i="7"/>
  <c r="H2406" i="5"/>
  <c r="G2406" i="5"/>
  <c r="F2406" i="5"/>
  <c r="E2407" i="5"/>
  <c r="E2426" i="4"/>
  <c r="C2427" i="4"/>
  <c r="F2415" i="3"/>
  <c r="H2414" i="3"/>
  <c r="I2414" i="3" s="1"/>
  <c r="G2416" i="3"/>
  <c r="G2095" i="4" l="1"/>
  <c r="H2095" i="4" s="1"/>
  <c r="E2095" i="7"/>
  <c r="O2095" i="7" s="1"/>
  <c r="E2095" i="6"/>
  <c r="S2094" i="7"/>
  <c r="T2094" i="7"/>
  <c r="U2094" i="7"/>
  <c r="R2094" i="7"/>
  <c r="V2093" i="7"/>
  <c r="W2093" i="7"/>
  <c r="E2408" i="5"/>
  <c r="H2407" i="5"/>
  <c r="G2407" i="5"/>
  <c r="F2407" i="5"/>
  <c r="E2427" i="4"/>
  <c r="C2428" i="4"/>
  <c r="G2417" i="3"/>
  <c r="F2416" i="3"/>
  <c r="H2415" i="3"/>
  <c r="I2415" i="3" s="1"/>
  <c r="U2095" i="7" l="1"/>
  <c r="T2095" i="7"/>
  <c r="R2095" i="7"/>
  <c r="S2095" i="7"/>
  <c r="G2096" i="4"/>
  <c r="H2096" i="4" s="1"/>
  <c r="E2096" i="7"/>
  <c r="O2096" i="7" s="1"/>
  <c r="E2096" i="6"/>
  <c r="W2094" i="7"/>
  <c r="V2094" i="7"/>
  <c r="F2408" i="5"/>
  <c r="E2409" i="5"/>
  <c r="H2408" i="5"/>
  <c r="G2408" i="5"/>
  <c r="E2428" i="4"/>
  <c r="C2429" i="4"/>
  <c r="H2416" i="3"/>
  <c r="I2416" i="3" s="1"/>
  <c r="F2417" i="3"/>
  <c r="G2418" i="3"/>
  <c r="G2097" i="4" l="1"/>
  <c r="H2097" i="4" s="1"/>
  <c r="E2097" i="7"/>
  <c r="O2097" i="7" s="1"/>
  <c r="E2097" i="6"/>
  <c r="U2096" i="7"/>
  <c r="R2096" i="7"/>
  <c r="T2096" i="7"/>
  <c r="S2096" i="7"/>
  <c r="W2095" i="7"/>
  <c r="V2095" i="7"/>
  <c r="H2409" i="5"/>
  <c r="G2409" i="5"/>
  <c r="E2410" i="5"/>
  <c r="F2409" i="5"/>
  <c r="E2429" i="4"/>
  <c r="C2430" i="4"/>
  <c r="G2419" i="3"/>
  <c r="F2418" i="3"/>
  <c r="H2417" i="3"/>
  <c r="I2417" i="3" s="1"/>
  <c r="G2098" i="4" l="1"/>
  <c r="H2098" i="4" s="1"/>
  <c r="E2098" i="7"/>
  <c r="O2098" i="7" s="1"/>
  <c r="E2098" i="6"/>
  <c r="R2097" i="7"/>
  <c r="U2097" i="7"/>
  <c r="S2097" i="7"/>
  <c r="T2097" i="7"/>
  <c r="V2096" i="7"/>
  <c r="W2096" i="7"/>
  <c r="E2411" i="5"/>
  <c r="H2410" i="5"/>
  <c r="G2410" i="5"/>
  <c r="F2410" i="5"/>
  <c r="E2430" i="4"/>
  <c r="C2431" i="4"/>
  <c r="F2419" i="3"/>
  <c r="H2418" i="3"/>
  <c r="I2418" i="3" s="1"/>
  <c r="G2420" i="3"/>
  <c r="W2097" i="7" l="1"/>
  <c r="R2098" i="7"/>
  <c r="U2098" i="7"/>
  <c r="T2098" i="7"/>
  <c r="S2098" i="7"/>
  <c r="G2099" i="4"/>
  <c r="H2099" i="4" s="1"/>
  <c r="E2099" i="7"/>
  <c r="O2099" i="7" s="1"/>
  <c r="E2099" i="6"/>
  <c r="V2097" i="7"/>
  <c r="F2411" i="5"/>
  <c r="E2412" i="5"/>
  <c r="H2411" i="5"/>
  <c r="G2411" i="5"/>
  <c r="E2431" i="4"/>
  <c r="C2432" i="4"/>
  <c r="G2421" i="3"/>
  <c r="F2420" i="3"/>
  <c r="H2419" i="3"/>
  <c r="I2419" i="3" s="1"/>
  <c r="G2100" i="4" l="1"/>
  <c r="H2100" i="4" s="1"/>
  <c r="E2100" i="7"/>
  <c r="O2100" i="7" s="1"/>
  <c r="E2100" i="6"/>
  <c r="U2099" i="7"/>
  <c r="T2099" i="7"/>
  <c r="S2099" i="7"/>
  <c r="R2099" i="7"/>
  <c r="W2098" i="7"/>
  <c r="V2098" i="7"/>
  <c r="H2412" i="5"/>
  <c r="G2412" i="5"/>
  <c r="E2413" i="5"/>
  <c r="F2412" i="5"/>
  <c r="E2432" i="4"/>
  <c r="C2433" i="4"/>
  <c r="H2420" i="3"/>
  <c r="I2420" i="3" s="1"/>
  <c r="F2421" i="3"/>
  <c r="G2422" i="3"/>
  <c r="U2100" i="7" l="1"/>
  <c r="S2100" i="7"/>
  <c r="T2100" i="7"/>
  <c r="R2100" i="7"/>
  <c r="G2101" i="4"/>
  <c r="H2101" i="4" s="1"/>
  <c r="E2101" i="7"/>
  <c r="O2101" i="7" s="1"/>
  <c r="E2101" i="6"/>
  <c r="W2099" i="7"/>
  <c r="V2099" i="7"/>
  <c r="E2414" i="5"/>
  <c r="H2413" i="5"/>
  <c r="G2413" i="5"/>
  <c r="F2413" i="5"/>
  <c r="E2433" i="4"/>
  <c r="C2434" i="4"/>
  <c r="G2423" i="3"/>
  <c r="F2422" i="3"/>
  <c r="H2421" i="3"/>
  <c r="I2421" i="3" s="1"/>
  <c r="G2102" i="4" l="1"/>
  <c r="H2102" i="4" s="1"/>
  <c r="E2102" i="7"/>
  <c r="O2102" i="7" s="1"/>
  <c r="E2102" i="6"/>
  <c r="U2101" i="7"/>
  <c r="T2101" i="7"/>
  <c r="R2101" i="7"/>
  <c r="S2101" i="7"/>
  <c r="V2100" i="7"/>
  <c r="W2100" i="7"/>
  <c r="F2414" i="5"/>
  <c r="G2414" i="5"/>
  <c r="E2415" i="5"/>
  <c r="H2414" i="5"/>
  <c r="E2434" i="4"/>
  <c r="C2435" i="4"/>
  <c r="H2422" i="3"/>
  <c r="I2422" i="3" s="1"/>
  <c r="F2423" i="3"/>
  <c r="G2424" i="3"/>
  <c r="G2103" i="4" l="1"/>
  <c r="H2103" i="4" s="1"/>
  <c r="E2103" i="7"/>
  <c r="O2103" i="7" s="1"/>
  <c r="E2103" i="6"/>
  <c r="U2102" i="7"/>
  <c r="S2102" i="7"/>
  <c r="R2102" i="7"/>
  <c r="T2102" i="7"/>
  <c r="V2101" i="7"/>
  <c r="W2101" i="7"/>
  <c r="H2415" i="5"/>
  <c r="G2415" i="5"/>
  <c r="E2416" i="5"/>
  <c r="F2415" i="5"/>
  <c r="E2435" i="4"/>
  <c r="C2436" i="4"/>
  <c r="G2425" i="3"/>
  <c r="H2423" i="3"/>
  <c r="I2423" i="3" s="1"/>
  <c r="F2424" i="3"/>
  <c r="W2102" i="7" l="1"/>
  <c r="V2102" i="7"/>
  <c r="U2103" i="7"/>
  <c r="R2103" i="7"/>
  <c r="S2103" i="7"/>
  <c r="T2103" i="7"/>
  <c r="G2104" i="4"/>
  <c r="H2104" i="4" s="1"/>
  <c r="E2104" i="7"/>
  <c r="O2104" i="7" s="1"/>
  <c r="E2104" i="6"/>
  <c r="E2417" i="5"/>
  <c r="H2416" i="5"/>
  <c r="G2416" i="5"/>
  <c r="F2416" i="5"/>
  <c r="E2436" i="4"/>
  <c r="C2437" i="4"/>
  <c r="F2425" i="3"/>
  <c r="H2424" i="3"/>
  <c r="I2424" i="3" s="1"/>
  <c r="G2426" i="3"/>
  <c r="G2105" i="4" l="1"/>
  <c r="H2105" i="4" s="1"/>
  <c r="E2105" i="7"/>
  <c r="O2105" i="7" s="1"/>
  <c r="E2105" i="6"/>
  <c r="T2104" i="7"/>
  <c r="S2104" i="7"/>
  <c r="U2104" i="7"/>
  <c r="R2104" i="7"/>
  <c r="V2103" i="7"/>
  <c r="W2103" i="7"/>
  <c r="F2417" i="5"/>
  <c r="E2418" i="5"/>
  <c r="H2417" i="5"/>
  <c r="G2417" i="5"/>
  <c r="E2437" i="4"/>
  <c r="C2438" i="4"/>
  <c r="G2427" i="3"/>
  <c r="H2425" i="3"/>
  <c r="I2425" i="3" s="1"/>
  <c r="F2426" i="3"/>
  <c r="G2106" i="4" l="1"/>
  <c r="H2106" i="4" s="1"/>
  <c r="E2106" i="7"/>
  <c r="O2106" i="7" s="1"/>
  <c r="E2106" i="6"/>
  <c r="W2104" i="7"/>
  <c r="V2104" i="7"/>
  <c r="U2105" i="7"/>
  <c r="T2105" i="7"/>
  <c r="S2105" i="7"/>
  <c r="R2105" i="7"/>
  <c r="H2418" i="5"/>
  <c r="G2418" i="5"/>
  <c r="E2419" i="5"/>
  <c r="F2418" i="5"/>
  <c r="E2438" i="4"/>
  <c r="C2439" i="4"/>
  <c r="F2427" i="3"/>
  <c r="H2426" i="3"/>
  <c r="I2426" i="3" s="1"/>
  <c r="G2428" i="3"/>
  <c r="S2106" i="7" l="1"/>
  <c r="U2106" i="7"/>
  <c r="T2106" i="7"/>
  <c r="R2106" i="7"/>
  <c r="G2107" i="4"/>
  <c r="H2107" i="4" s="1"/>
  <c r="E2107" i="7"/>
  <c r="O2107" i="7" s="1"/>
  <c r="E2107" i="6"/>
  <c r="W2105" i="7"/>
  <c r="V2105" i="7"/>
  <c r="E2420" i="5"/>
  <c r="H2419" i="5"/>
  <c r="G2419" i="5"/>
  <c r="F2419" i="5"/>
  <c r="E2439" i="4"/>
  <c r="C2440" i="4"/>
  <c r="G2429" i="3"/>
  <c r="F2428" i="3"/>
  <c r="H2427" i="3"/>
  <c r="I2427" i="3" s="1"/>
  <c r="G2108" i="4" l="1"/>
  <c r="H2108" i="4" s="1"/>
  <c r="E2108" i="7"/>
  <c r="O2108" i="7" s="1"/>
  <c r="E2108" i="6"/>
  <c r="U2107" i="7"/>
  <c r="T2107" i="7"/>
  <c r="R2107" i="7"/>
  <c r="S2107" i="7"/>
  <c r="V2106" i="7"/>
  <c r="W2106" i="7"/>
  <c r="F2420" i="5"/>
  <c r="H2420" i="5"/>
  <c r="E2421" i="5"/>
  <c r="G2420" i="5"/>
  <c r="E2440" i="4"/>
  <c r="C2441" i="4"/>
  <c r="H2428" i="3"/>
  <c r="I2428" i="3" s="1"/>
  <c r="F2429" i="3"/>
  <c r="G2430" i="3"/>
  <c r="G2109" i="4" l="1"/>
  <c r="H2109" i="4" s="1"/>
  <c r="E2109" i="7"/>
  <c r="O2109" i="7" s="1"/>
  <c r="E2109" i="6"/>
  <c r="U2108" i="7"/>
  <c r="S2108" i="7"/>
  <c r="T2108" i="7"/>
  <c r="R2108" i="7"/>
  <c r="W2107" i="7"/>
  <c r="V2107" i="7"/>
  <c r="E2422" i="5"/>
  <c r="H2421" i="5"/>
  <c r="G2421" i="5"/>
  <c r="F2421" i="5"/>
  <c r="E2441" i="4"/>
  <c r="C2442" i="4"/>
  <c r="G2431" i="3"/>
  <c r="F2430" i="3"/>
  <c r="H2429" i="3"/>
  <c r="I2429" i="3" s="1"/>
  <c r="G2110" i="4" l="1"/>
  <c r="H2110" i="4" s="1"/>
  <c r="E2110" i="7"/>
  <c r="O2110" i="7" s="1"/>
  <c r="E2110" i="6"/>
  <c r="U2109" i="7"/>
  <c r="R2109" i="7"/>
  <c r="S2109" i="7"/>
  <c r="T2109" i="7"/>
  <c r="V2108" i="7"/>
  <c r="W2108" i="7"/>
  <c r="E2423" i="5"/>
  <c r="H2422" i="5"/>
  <c r="G2422" i="5"/>
  <c r="F2422" i="5"/>
  <c r="E2442" i="4"/>
  <c r="C2443" i="4"/>
  <c r="G2432" i="3"/>
  <c r="F2431" i="3"/>
  <c r="H2430" i="3"/>
  <c r="I2430" i="3" s="1"/>
  <c r="G2111" i="4" l="1"/>
  <c r="H2111" i="4" s="1"/>
  <c r="E2111" i="7"/>
  <c r="O2111" i="7" s="1"/>
  <c r="E2111" i="6"/>
  <c r="W2109" i="7"/>
  <c r="U2110" i="7"/>
  <c r="T2110" i="7"/>
  <c r="S2110" i="7"/>
  <c r="R2110" i="7"/>
  <c r="V2109" i="7"/>
  <c r="F2423" i="5"/>
  <c r="H2423" i="5"/>
  <c r="E2424" i="5"/>
  <c r="G2423" i="5"/>
  <c r="E2443" i="4"/>
  <c r="C2444" i="4"/>
  <c r="F2432" i="3"/>
  <c r="H2431" i="3"/>
  <c r="I2431" i="3" s="1"/>
  <c r="G2433" i="3"/>
  <c r="G2112" i="4" l="1"/>
  <c r="H2112" i="4" s="1"/>
  <c r="E2112" i="7"/>
  <c r="O2112" i="7" s="1"/>
  <c r="E2112" i="6"/>
  <c r="T2111" i="7"/>
  <c r="S2111" i="7"/>
  <c r="R2111" i="7"/>
  <c r="U2111" i="7"/>
  <c r="W2110" i="7"/>
  <c r="V2110" i="7"/>
  <c r="E2425" i="5"/>
  <c r="H2424" i="5"/>
  <c r="G2424" i="5"/>
  <c r="F2424" i="5"/>
  <c r="E2444" i="4"/>
  <c r="C2445" i="4"/>
  <c r="G2434" i="3"/>
  <c r="H2432" i="3"/>
  <c r="I2432" i="3" s="1"/>
  <c r="F2433" i="3"/>
  <c r="G2113" i="4" l="1"/>
  <c r="H2113" i="4" s="1"/>
  <c r="E2113" i="7"/>
  <c r="O2113" i="7" s="1"/>
  <c r="E2113" i="6"/>
  <c r="W2111" i="7"/>
  <c r="V2111" i="7"/>
  <c r="U2112" i="7"/>
  <c r="S2112" i="7"/>
  <c r="T2112" i="7"/>
  <c r="R2112" i="7"/>
  <c r="E2426" i="5"/>
  <c r="H2425" i="5"/>
  <c r="G2425" i="5"/>
  <c r="F2425" i="5"/>
  <c r="E2445" i="4"/>
  <c r="C2446" i="4"/>
  <c r="F2434" i="3"/>
  <c r="H2433" i="3"/>
  <c r="I2433" i="3" s="1"/>
  <c r="G2435" i="3"/>
  <c r="U2113" i="7" l="1"/>
  <c r="S2113" i="7"/>
  <c r="T2113" i="7"/>
  <c r="R2113" i="7"/>
  <c r="G2114" i="4"/>
  <c r="H2114" i="4" s="1"/>
  <c r="E2114" i="7"/>
  <c r="O2114" i="7" s="1"/>
  <c r="E2114" i="6"/>
  <c r="W2112" i="7"/>
  <c r="V2112" i="7"/>
  <c r="F2426" i="5"/>
  <c r="H2426" i="5"/>
  <c r="E2427" i="5"/>
  <c r="G2426" i="5"/>
  <c r="E2446" i="4"/>
  <c r="C2447" i="4"/>
  <c r="G2436" i="3"/>
  <c r="H2434" i="3"/>
  <c r="I2434" i="3" s="1"/>
  <c r="F2435" i="3"/>
  <c r="G2115" i="4" l="1"/>
  <c r="H2115" i="4" s="1"/>
  <c r="E2115" i="7"/>
  <c r="O2115" i="7" s="1"/>
  <c r="E2115" i="6"/>
  <c r="U2114" i="7"/>
  <c r="T2114" i="7"/>
  <c r="S2114" i="7"/>
  <c r="R2114" i="7"/>
  <c r="V2113" i="7"/>
  <c r="W2113" i="7"/>
  <c r="E2428" i="5"/>
  <c r="H2427" i="5"/>
  <c r="G2427" i="5"/>
  <c r="F2427" i="5"/>
  <c r="E2447" i="4"/>
  <c r="C2448" i="4"/>
  <c r="H2435" i="3"/>
  <c r="I2435" i="3" s="1"/>
  <c r="F2436" i="3"/>
  <c r="G2437" i="3"/>
  <c r="U2115" i="7" l="1"/>
  <c r="T2115" i="7"/>
  <c r="S2115" i="7"/>
  <c r="R2115" i="7"/>
  <c r="G2116" i="4"/>
  <c r="H2116" i="4" s="1"/>
  <c r="E2116" i="7"/>
  <c r="O2116" i="7" s="1"/>
  <c r="E2116" i="6"/>
  <c r="W2114" i="7"/>
  <c r="V2114" i="7"/>
  <c r="E2429" i="5"/>
  <c r="H2428" i="5"/>
  <c r="G2428" i="5"/>
  <c r="F2428" i="5"/>
  <c r="E2448" i="4"/>
  <c r="C2449" i="4"/>
  <c r="G2438" i="3"/>
  <c r="H2436" i="3"/>
  <c r="I2436" i="3" s="1"/>
  <c r="F2437" i="3"/>
  <c r="G2117" i="4" l="1"/>
  <c r="H2117" i="4" s="1"/>
  <c r="E2117" i="7"/>
  <c r="O2117" i="7" s="1"/>
  <c r="E2117" i="6"/>
  <c r="S2116" i="7"/>
  <c r="R2116" i="7"/>
  <c r="U2116" i="7"/>
  <c r="T2116" i="7"/>
  <c r="W2115" i="7"/>
  <c r="V2115" i="7"/>
  <c r="F2429" i="5"/>
  <c r="H2429" i="5"/>
  <c r="E2430" i="5"/>
  <c r="G2429" i="5"/>
  <c r="E2449" i="4"/>
  <c r="C2450" i="4"/>
  <c r="H2437" i="3"/>
  <c r="I2437" i="3" s="1"/>
  <c r="F2438" i="3"/>
  <c r="G2439" i="3"/>
  <c r="T2117" i="7" l="1"/>
  <c r="U2117" i="7"/>
  <c r="R2117" i="7"/>
  <c r="S2117" i="7"/>
  <c r="G2118" i="4"/>
  <c r="H2118" i="4" s="1"/>
  <c r="E2118" i="7"/>
  <c r="O2118" i="7" s="1"/>
  <c r="E2118" i="6"/>
  <c r="V2116" i="7"/>
  <c r="W2116" i="7"/>
  <c r="E2431" i="5"/>
  <c r="H2430" i="5"/>
  <c r="G2430" i="5"/>
  <c r="F2430" i="5"/>
  <c r="E2450" i="4"/>
  <c r="C2451" i="4"/>
  <c r="G2440" i="3"/>
  <c r="F2439" i="3"/>
  <c r="H2438" i="3"/>
  <c r="I2438" i="3" s="1"/>
  <c r="G2119" i="4" l="1"/>
  <c r="H2119" i="4" s="1"/>
  <c r="E2119" i="7"/>
  <c r="O2119" i="7" s="1"/>
  <c r="E2119" i="6"/>
  <c r="R2118" i="7"/>
  <c r="U2118" i="7"/>
  <c r="T2118" i="7"/>
  <c r="S2118" i="7"/>
  <c r="W2117" i="7"/>
  <c r="V2117" i="7"/>
  <c r="E2432" i="5"/>
  <c r="H2431" i="5"/>
  <c r="G2431" i="5"/>
  <c r="F2431" i="5"/>
  <c r="E2451" i="4"/>
  <c r="C2452" i="4"/>
  <c r="F2440" i="3"/>
  <c r="H2439" i="3"/>
  <c r="I2439" i="3" s="1"/>
  <c r="G2441" i="3"/>
  <c r="G2120" i="4" l="1"/>
  <c r="H2120" i="4" s="1"/>
  <c r="E2120" i="7"/>
  <c r="O2120" i="7" s="1"/>
  <c r="E2120" i="6"/>
  <c r="S2119" i="7"/>
  <c r="R2119" i="7"/>
  <c r="U2119" i="7"/>
  <c r="T2119" i="7"/>
  <c r="V2118" i="7"/>
  <c r="W2118" i="7"/>
  <c r="F2432" i="5"/>
  <c r="H2432" i="5"/>
  <c r="E2433" i="5"/>
  <c r="G2432" i="5"/>
  <c r="E2452" i="4"/>
  <c r="C2453" i="4"/>
  <c r="G2442" i="3"/>
  <c r="H2440" i="3"/>
  <c r="I2440" i="3" s="1"/>
  <c r="F2441" i="3"/>
  <c r="W2119" i="7" l="1"/>
  <c r="G2121" i="4"/>
  <c r="H2121" i="4" s="1"/>
  <c r="E2121" i="7"/>
  <c r="O2121" i="7" s="1"/>
  <c r="E2121" i="6"/>
  <c r="U2120" i="7"/>
  <c r="R2120" i="7"/>
  <c r="S2120" i="7"/>
  <c r="T2120" i="7"/>
  <c r="V2119" i="7"/>
  <c r="E2434" i="5"/>
  <c r="H2433" i="5"/>
  <c r="G2433" i="5"/>
  <c r="F2433" i="5"/>
  <c r="E2453" i="4"/>
  <c r="C2454" i="4"/>
  <c r="F2442" i="3"/>
  <c r="H2441" i="3"/>
  <c r="I2441" i="3" s="1"/>
  <c r="G2443" i="3"/>
  <c r="G2122" i="4" l="1"/>
  <c r="H2122" i="4" s="1"/>
  <c r="E2122" i="7"/>
  <c r="O2122" i="7" s="1"/>
  <c r="E2122" i="6"/>
  <c r="W2120" i="7"/>
  <c r="V2120" i="7"/>
  <c r="R2121" i="7"/>
  <c r="U2121" i="7"/>
  <c r="T2121" i="7"/>
  <c r="S2121" i="7"/>
  <c r="E2435" i="5"/>
  <c r="H2434" i="5"/>
  <c r="G2434" i="5"/>
  <c r="F2434" i="5"/>
  <c r="E2454" i="4"/>
  <c r="C2455" i="4"/>
  <c r="G2444" i="3"/>
  <c r="F2443" i="3"/>
  <c r="H2442" i="3"/>
  <c r="I2442" i="3" s="1"/>
  <c r="G2123" i="4" l="1"/>
  <c r="H2123" i="4" s="1"/>
  <c r="E2123" i="7"/>
  <c r="O2123" i="7" s="1"/>
  <c r="E2123" i="6"/>
  <c r="V2121" i="7"/>
  <c r="W2121" i="7"/>
  <c r="U2122" i="7"/>
  <c r="T2122" i="7"/>
  <c r="S2122" i="7"/>
  <c r="R2122" i="7"/>
  <c r="F2435" i="5"/>
  <c r="E2436" i="5"/>
  <c r="H2435" i="5"/>
  <c r="G2435" i="5"/>
  <c r="E2455" i="4"/>
  <c r="C2456" i="4"/>
  <c r="H2443" i="3"/>
  <c r="I2443" i="3" s="1"/>
  <c r="F2444" i="3"/>
  <c r="G2445" i="3"/>
  <c r="S2123" i="7" l="1"/>
  <c r="R2123" i="7"/>
  <c r="T2123" i="7"/>
  <c r="U2123" i="7"/>
  <c r="G2124" i="4"/>
  <c r="H2124" i="4" s="1"/>
  <c r="E2124" i="7"/>
  <c r="O2124" i="7" s="1"/>
  <c r="E2124" i="6"/>
  <c r="W2122" i="7"/>
  <c r="V2122" i="7"/>
  <c r="E2437" i="5"/>
  <c r="H2436" i="5"/>
  <c r="G2436" i="5"/>
  <c r="F2436" i="5"/>
  <c r="E2456" i="4"/>
  <c r="C2457" i="4"/>
  <c r="G2446" i="3"/>
  <c r="F2445" i="3"/>
  <c r="H2444" i="3"/>
  <c r="I2444" i="3" s="1"/>
  <c r="G2125" i="4" l="1"/>
  <c r="H2125" i="4" s="1"/>
  <c r="E2125" i="7"/>
  <c r="O2125" i="7" s="1"/>
  <c r="E2125" i="6"/>
  <c r="U2124" i="7"/>
  <c r="T2124" i="7"/>
  <c r="R2124" i="7"/>
  <c r="S2124" i="7"/>
  <c r="W2123" i="7"/>
  <c r="V2123" i="7"/>
  <c r="E2438" i="5"/>
  <c r="H2437" i="5"/>
  <c r="G2437" i="5"/>
  <c r="F2437" i="5"/>
  <c r="E2457" i="4"/>
  <c r="C2458" i="4"/>
  <c r="F2446" i="3"/>
  <c r="H2445" i="3"/>
  <c r="I2445" i="3" s="1"/>
  <c r="G2447" i="3"/>
  <c r="S2125" i="7" l="1"/>
  <c r="R2125" i="7"/>
  <c r="U2125" i="7"/>
  <c r="T2125" i="7"/>
  <c r="W2125" i="7" s="1"/>
  <c r="G2126" i="4"/>
  <c r="H2126" i="4" s="1"/>
  <c r="E2126" i="7"/>
  <c r="O2126" i="7" s="1"/>
  <c r="E2126" i="6"/>
  <c r="W2124" i="7"/>
  <c r="V2124" i="7"/>
  <c r="F2438" i="5"/>
  <c r="E2439" i="5"/>
  <c r="H2438" i="5"/>
  <c r="G2438" i="5"/>
  <c r="E2458" i="4"/>
  <c r="C2459" i="4"/>
  <c r="G2448" i="3"/>
  <c r="H2446" i="3"/>
  <c r="I2446" i="3" s="1"/>
  <c r="F2447" i="3"/>
  <c r="G2127" i="4" l="1"/>
  <c r="H2127" i="4" s="1"/>
  <c r="E2127" i="7"/>
  <c r="O2127" i="7" s="1"/>
  <c r="E2127" i="6"/>
  <c r="U2126" i="7"/>
  <c r="S2126" i="7"/>
  <c r="R2126" i="7"/>
  <c r="T2126" i="7"/>
  <c r="V2125" i="7"/>
  <c r="E2440" i="5"/>
  <c r="H2439" i="5"/>
  <c r="G2439" i="5"/>
  <c r="F2439" i="5"/>
  <c r="E2459" i="4"/>
  <c r="C2460" i="4"/>
  <c r="F2448" i="3"/>
  <c r="H2447" i="3"/>
  <c r="I2447" i="3" s="1"/>
  <c r="G2449" i="3"/>
  <c r="R2127" i="7" l="1"/>
  <c r="U2127" i="7"/>
  <c r="T2127" i="7"/>
  <c r="S2127" i="7"/>
  <c r="G2128" i="4"/>
  <c r="H2128" i="4" s="1"/>
  <c r="E2128" i="7"/>
  <c r="O2128" i="7" s="1"/>
  <c r="E2128" i="6"/>
  <c r="W2126" i="7"/>
  <c r="V2126" i="7"/>
  <c r="E2441" i="5"/>
  <c r="H2440" i="5"/>
  <c r="G2440" i="5"/>
  <c r="F2440" i="5"/>
  <c r="E2460" i="4"/>
  <c r="C2461" i="4"/>
  <c r="G2450" i="3"/>
  <c r="H2448" i="3"/>
  <c r="I2448" i="3" s="1"/>
  <c r="F2449" i="3"/>
  <c r="G2129" i="4" l="1"/>
  <c r="H2129" i="4" s="1"/>
  <c r="E2129" i="7"/>
  <c r="O2129" i="7" s="1"/>
  <c r="E2129" i="6"/>
  <c r="U2128" i="7"/>
  <c r="T2128" i="7"/>
  <c r="R2128" i="7"/>
  <c r="S2128" i="7"/>
  <c r="V2127" i="7"/>
  <c r="W2127" i="7"/>
  <c r="G2441" i="5"/>
  <c r="F2441" i="5"/>
  <c r="H2441" i="5"/>
  <c r="E2442" i="5"/>
  <c r="E2461" i="4"/>
  <c r="C2462" i="4"/>
  <c r="H2449" i="3"/>
  <c r="I2449" i="3" s="1"/>
  <c r="F2450" i="3"/>
  <c r="G2451" i="3"/>
  <c r="T2129" i="7" l="1"/>
  <c r="U2129" i="7"/>
  <c r="S2129" i="7"/>
  <c r="R2129" i="7"/>
  <c r="G2130" i="4"/>
  <c r="H2130" i="4" s="1"/>
  <c r="E2130" i="7"/>
  <c r="O2130" i="7" s="1"/>
  <c r="E2130" i="6"/>
  <c r="W2128" i="7"/>
  <c r="V2128" i="7"/>
  <c r="E2443" i="5"/>
  <c r="G2442" i="5"/>
  <c r="F2442" i="5"/>
  <c r="H2442" i="5"/>
  <c r="E2462" i="4"/>
  <c r="C2463" i="4"/>
  <c r="G2452" i="3"/>
  <c r="F2451" i="3"/>
  <c r="H2450" i="3"/>
  <c r="I2450" i="3" s="1"/>
  <c r="R2130" i="7" l="1"/>
  <c r="U2130" i="7"/>
  <c r="S2130" i="7"/>
  <c r="T2130" i="7"/>
  <c r="G2131" i="4"/>
  <c r="H2131" i="4" s="1"/>
  <c r="E2131" i="7"/>
  <c r="O2131" i="7" s="1"/>
  <c r="E2131" i="6"/>
  <c r="V2129" i="7"/>
  <c r="W2129" i="7"/>
  <c r="F2443" i="5"/>
  <c r="E2444" i="5"/>
  <c r="H2443" i="5"/>
  <c r="G2443" i="5"/>
  <c r="E2463" i="4"/>
  <c r="C2464" i="4"/>
  <c r="F2452" i="3"/>
  <c r="H2451" i="3"/>
  <c r="I2451" i="3" s="1"/>
  <c r="G2453" i="3"/>
  <c r="G2132" i="4" l="1"/>
  <c r="H2132" i="4" s="1"/>
  <c r="E2132" i="7"/>
  <c r="O2132" i="7" s="1"/>
  <c r="E2132" i="6"/>
  <c r="R2131" i="7"/>
  <c r="S2131" i="7"/>
  <c r="U2131" i="7"/>
  <c r="T2131" i="7"/>
  <c r="W2130" i="7"/>
  <c r="V2130" i="7"/>
  <c r="G2444" i="5"/>
  <c r="F2444" i="5"/>
  <c r="E2445" i="5"/>
  <c r="H2444" i="5"/>
  <c r="E2464" i="4"/>
  <c r="C2465" i="4"/>
  <c r="G2454" i="3"/>
  <c r="H2452" i="3"/>
  <c r="I2452" i="3" s="1"/>
  <c r="F2453" i="3"/>
  <c r="W2131" i="7" l="1"/>
  <c r="G2133" i="4"/>
  <c r="H2133" i="4" s="1"/>
  <c r="E2133" i="7"/>
  <c r="O2133" i="7" s="1"/>
  <c r="E2133" i="6"/>
  <c r="V2131" i="7"/>
  <c r="U2132" i="7"/>
  <c r="S2132" i="7"/>
  <c r="T2132" i="7"/>
  <c r="R2132" i="7"/>
  <c r="G2445" i="5"/>
  <c r="F2445" i="5"/>
  <c r="E2446" i="5"/>
  <c r="H2445" i="5"/>
  <c r="E2465" i="4"/>
  <c r="C2466" i="4"/>
  <c r="F2454" i="3"/>
  <c r="H2453" i="3"/>
  <c r="I2453" i="3" s="1"/>
  <c r="G2455" i="3"/>
  <c r="W2132" i="7" l="1"/>
  <c r="V2132" i="7"/>
  <c r="G2134" i="4"/>
  <c r="H2134" i="4" s="1"/>
  <c r="E2134" i="7"/>
  <c r="O2134" i="7" s="1"/>
  <c r="E2134" i="6"/>
  <c r="U2133" i="7"/>
  <c r="T2133" i="7"/>
  <c r="S2133" i="7"/>
  <c r="R2133" i="7"/>
  <c r="F2446" i="5"/>
  <c r="E2447" i="5"/>
  <c r="G2446" i="5"/>
  <c r="H2446" i="5"/>
  <c r="E2466" i="4"/>
  <c r="C2467" i="4"/>
  <c r="G2456" i="3"/>
  <c r="H2454" i="3"/>
  <c r="I2454" i="3" s="1"/>
  <c r="F2455" i="3"/>
  <c r="G2135" i="4" l="1"/>
  <c r="H2135" i="4" s="1"/>
  <c r="E2135" i="7"/>
  <c r="O2135" i="7" s="1"/>
  <c r="E2135" i="6"/>
  <c r="T2134" i="7"/>
  <c r="U2134" i="7"/>
  <c r="R2134" i="7"/>
  <c r="S2134" i="7"/>
  <c r="W2133" i="7"/>
  <c r="V2133" i="7"/>
  <c r="G2447" i="5"/>
  <c r="F2447" i="5"/>
  <c r="E2448" i="5"/>
  <c r="H2447" i="5"/>
  <c r="E2467" i="4"/>
  <c r="C2468" i="4"/>
  <c r="H2455" i="3"/>
  <c r="I2455" i="3" s="1"/>
  <c r="F2456" i="3"/>
  <c r="G2457" i="3"/>
  <c r="W2134" i="7" l="1"/>
  <c r="V2134" i="7"/>
  <c r="G2136" i="4"/>
  <c r="H2136" i="4" s="1"/>
  <c r="E2136" i="7"/>
  <c r="O2136" i="7" s="1"/>
  <c r="E2136" i="6"/>
  <c r="R2135" i="7"/>
  <c r="T2135" i="7"/>
  <c r="U2135" i="7"/>
  <c r="S2135" i="7"/>
  <c r="E2449" i="5"/>
  <c r="H2448" i="5"/>
  <c r="G2448" i="5"/>
  <c r="F2448" i="5"/>
  <c r="E2468" i="4"/>
  <c r="C2469" i="4"/>
  <c r="G2458" i="3"/>
  <c r="F2457" i="3"/>
  <c r="H2456" i="3"/>
  <c r="I2456" i="3" s="1"/>
  <c r="G2137" i="4" l="1"/>
  <c r="H2137" i="4" s="1"/>
  <c r="E2137" i="7"/>
  <c r="O2137" i="7" s="1"/>
  <c r="E2137" i="6"/>
  <c r="W2135" i="7"/>
  <c r="V2135" i="7"/>
  <c r="U2136" i="7"/>
  <c r="T2136" i="7"/>
  <c r="R2136" i="7"/>
  <c r="S2136" i="7"/>
  <c r="F2449" i="5"/>
  <c r="G2449" i="5"/>
  <c r="E2450" i="5"/>
  <c r="H2449" i="5"/>
  <c r="E2469" i="4"/>
  <c r="C2470" i="4"/>
  <c r="F2458" i="3"/>
  <c r="H2457" i="3"/>
  <c r="I2457" i="3" s="1"/>
  <c r="G2459" i="3"/>
  <c r="G2138" i="4" l="1"/>
  <c r="H2138" i="4" s="1"/>
  <c r="E2138" i="7"/>
  <c r="O2138" i="7" s="1"/>
  <c r="E2138" i="6"/>
  <c r="W2136" i="7"/>
  <c r="V2136" i="7"/>
  <c r="S2137" i="7"/>
  <c r="R2137" i="7"/>
  <c r="U2137" i="7"/>
  <c r="T2137" i="7"/>
  <c r="G2450" i="5"/>
  <c r="F2450" i="5"/>
  <c r="H2450" i="5"/>
  <c r="E2451" i="5"/>
  <c r="E2470" i="4"/>
  <c r="C2471" i="4"/>
  <c r="G2460" i="3"/>
  <c r="H2458" i="3"/>
  <c r="I2458" i="3" s="1"/>
  <c r="F2459" i="3"/>
  <c r="G2139" i="4" l="1"/>
  <c r="H2139" i="4" s="1"/>
  <c r="E2139" i="7"/>
  <c r="O2139" i="7" s="1"/>
  <c r="E2139" i="6"/>
  <c r="V2137" i="7"/>
  <c r="U2138" i="7"/>
  <c r="R2138" i="7"/>
  <c r="S2138" i="7"/>
  <c r="T2138" i="7"/>
  <c r="W2137" i="7"/>
  <c r="E2452" i="5"/>
  <c r="H2451" i="5"/>
  <c r="G2451" i="5"/>
  <c r="F2451" i="5"/>
  <c r="E2471" i="4"/>
  <c r="C2472" i="4"/>
  <c r="F2460" i="3"/>
  <c r="H2459" i="3"/>
  <c r="I2459" i="3" s="1"/>
  <c r="G2461" i="3"/>
  <c r="G2140" i="4" l="1"/>
  <c r="H2140" i="4" s="1"/>
  <c r="E2140" i="7"/>
  <c r="O2140" i="7" s="1"/>
  <c r="E2140" i="6"/>
  <c r="R2139" i="7"/>
  <c r="U2139" i="7"/>
  <c r="S2139" i="7"/>
  <c r="T2139" i="7"/>
  <c r="W2138" i="7"/>
  <c r="V2138" i="7"/>
  <c r="F2452" i="5"/>
  <c r="E2453" i="5"/>
  <c r="H2452" i="5"/>
  <c r="G2452" i="5"/>
  <c r="E2472" i="4"/>
  <c r="C2473" i="4"/>
  <c r="G2462" i="3"/>
  <c r="H2460" i="3"/>
  <c r="I2460" i="3" s="1"/>
  <c r="F2461" i="3"/>
  <c r="R2140" i="7" l="1"/>
  <c r="U2140" i="7"/>
  <c r="S2140" i="7"/>
  <c r="T2140" i="7"/>
  <c r="G2141" i="4"/>
  <c r="H2141" i="4" s="1"/>
  <c r="E2141" i="7"/>
  <c r="O2141" i="7" s="1"/>
  <c r="E2141" i="6"/>
  <c r="V2139" i="7"/>
  <c r="W2139" i="7"/>
  <c r="G2453" i="5"/>
  <c r="F2453" i="5"/>
  <c r="H2453" i="5"/>
  <c r="E2454" i="5"/>
  <c r="E2473" i="4"/>
  <c r="C2474" i="4"/>
  <c r="H2461" i="3"/>
  <c r="I2461" i="3" s="1"/>
  <c r="F2462" i="3"/>
  <c r="G2463" i="3"/>
  <c r="G2142" i="4" l="1"/>
  <c r="H2142" i="4" s="1"/>
  <c r="E2142" i="7"/>
  <c r="O2142" i="7" s="1"/>
  <c r="E2142" i="6"/>
  <c r="S2141" i="7"/>
  <c r="R2141" i="7"/>
  <c r="T2141" i="7"/>
  <c r="U2141" i="7"/>
  <c r="W2140" i="7"/>
  <c r="V2140" i="7"/>
  <c r="E2455" i="5"/>
  <c r="G2454" i="5"/>
  <c r="F2454" i="5"/>
  <c r="H2454" i="5"/>
  <c r="E2474" i="4"/>
  <c r="C2475" i="4"/>
  <c r="G2464" i="3"/>
  <c r="F2463" i="3"/>
  <c r="H2462" i="3"/>
  <c r="I2462" i="3" s="1"/>
  <c r="V2141" i="7" l="1"/>
  <c r="W2141" i="7"/>
  <c r="U2142" i="7"/>
  <c r="T2142" i="7"/>
  <c r="S2142" i="7"/>
  <c r="R2142" i="7"/>
  <c r="G2143" i="4"/>
  <c r="H2143" i="4" s="1"/>
  <c r="E2143" i="7"/>
  <c r="O2143" i="7" s="1"/>
  <c r="E2143" i="6"/>
  <c r="F2455" i="5"/>
  <c r="E2456" i="5"/>
  <c r="H2455" i="5"/>
  <c r="G2455" i="5"/>
  <c r="E2475" i="4"/>
  <c r="C2476" i="4"/>
  <c r="F2464" i="3"/>
  <c r="H2463" i="3"/>
  <c r="I2463" i="3" s="1"/>
  <c r="G2465" i="3"/>
  <c r="G2144" i="4" l="1"/>
  <c r="H2144" i="4" s="1"/>
  <c r="E2144" i="7"/>
  <c r="O2144" i="7" s="1"/>
  <c r="E2144" i="6"/>
  <c r="S2143" i="7"/>
  <c r="U2143" i="7"/>
  <c r="T2143" i="7"/>
  <c r="R2143" i="7"/>
  <c r="V2142" i="7"/>
  <c r="W2142" i="7"/>
  <c r="G2456" i="5"/>
  <c r="F2456" i="5"/>
  <c r="E2457" i="5"/>
  <c r="H2456" i="5"/>
  <c r="E2476" i="4"/>
  <c r="C2477" i="4"/>
  <c r="G2466" i="3"/>
  <c r="H2464" i="3"/>
  <c r="I2464" i="3" s="1"/>
  <c r="F2465" i="3"/>
  <c r="G2145" i="4" l="1"/>
  <c r="H2145" i="4" s="1"/>
  <c r="E2145" i="6"/>
  <c r="E2145" i="7"/>
  <c r="O2145" i="7" s="1"/>
  <c r="U2144" i="7"/>
  <c r="R2144" i="7"/>
  <c r="S2144" i="7"/>
  <c r="T2144" i="7"/>
  <c r="W2143" i="7"/>
  <c r="V2143" i="7"/>
  <c r="G2457" i="5"/>
  <c r="F2457" i="5"/>
  <c r="E2458" i="5"/>
  <c r="H2457" i="5"/>
  <c r="E2477" i="4"/>
  <c r="C2478" i="4"/>
  <c r="F2466" i="3"/>
  <c r="H2465" i="3"/>
  <c r="I2465" i="3" s="1"/>
  <c r="G2467" i="3"/>
  <c r="G2146" i="4" l="1"/>
  <c r="H2146" i="4" s="1"/>
  <c r="E2146" i="7"/>
  <c r="O2146" i="7" s="1"/>
  <c r="E2146" i="6"/>
  <c r="U2145" i="7"/>
  <c r="S2145" i="7"/>
  <c r="R2145" i="7"/>
  <c r="T2145" i="7"/>
  <c r="W2144" i="7"/>
  <c r="V2144" i="7"/>
  <c r="F2458" i="5"/>
  <c r="E2459" i="5"/>
  <c r="G2458" i="5"/>
  <c r="H2458" i="5"/>
  <c r="E2478" i="4"/>
  <c r="C2479" i="4"/>
  <c r="G2468" i="3"/>
  <c r="H2466" i="3"/>
  <c r="I2466" i="3" s="1"/>
  <c r="F2467" i="3"/>
  <c r="G2147" i="4" l="1"/>
  <c r="H2147" i="4" s="1"/>
  <c r="E2147" i="7"/>
  <c r="O2147" i="7" s="1"/>
  <c r="E2147" i="6"/>
  <c r="R2146" i="7"/>
  <c r="U2146" i="7"/>
  <c r="T2146" i="7"/>
  <c r="S2146" i="7"/>
  <c r="W2145" i="7"/>
  <c r="V2145" i="7"/>
  <c r="G2459" i="5"/>
  <c r="F2459" i="5"/>
  <c r="E2460" i="5"/>
  <c r="H2459" i="5"/>
  <c r="E2479" i="4"/>
  <c r="C2480" i="4"/>
  <c r="H2467" i="3"/>
  <c r="I2467" i="3" s="1"/>
  <c r="F2468" i="3"/>
  <c r="G2469" i="3"/>
  <c r="W2146" i="7" l="1"/>
  <c r="U2147" i="7"/>
  <c r="R2147" i="7"/>
  <c r="T2147" i="7"/>
  <c r="S2147" i="7"/>
  <c r="G2148" i="4"/>
  <c r="H2148" i="4" s="1"/>
  <c r="E2148" i="7"/>
  <c r="O2148" i="7" s="1"/>
  <c r="E2148" i="6"/>
  <c r="V2146" i="7"/>
  <c r="E2461" i="5"/>
  <c r="H2460" i="5"/>
  <c r="G2460" i="5"/>
  <c r="F2460" i="5"/>
  <c r="E2480" i="4"/>
  <c r="C2481" i="4"/>
  <c r="G2470" i="3"/>
  <c r="F2469" i="3"/>
  <c r="H2468" i="3"/>
  <c r="I2468" i="3" s="1"/>
  <c r="G2149" i="4" l="1"/>
  <c r="H2149" i="4" s="1"/>
  <c r="E2149" i="7"/>
  <c r="O2149" i="7" s="1"/>
  <c r="E2149" i="6"/>
  <c r="U2148" i="7"/>
  <c r="R2148" i="7"/>
  <c r="T2148" i="7"/>
  <c r="S2148" i="7"/>
  <c r="W2147" i="7"/>
  <c r="V2147" i="7"/>
  <c r="F2461" i="5"/>
  <c r="G2461" i="5"/>
  <c r="E2462" i="5"/>
  <c r="H2461" i="5"/>
  <c r="E2481" i="4"/>
  <c r="C2482" i="4"/>
  <c r="H2469" i="3"/>
  <c r="I2469" i="3" s="1"/>
  <c r="F2470" i="3"/>
  <c r="G2471" i="3"/>
  <c r="G2150" i="4" l="1"/>
  <c r="H2150" i="4" s="1"/>
  <c r="E2150" i="7"/>
  <c r="O2150" i="7" s="1"/>
  <c r="E2150" i="6"/>
  <c r="W2148" i="7"/>
  <c r="V2148" i="7"/>
  <c r="T2149" i="7"/>
  <c r="R2149" i="7"/>
  <c r="S2149" i="7"/>
  <c r="U2149" i="7"/>
  <c r="G2462" i="5"/>
  <c r="F2462" i="5"/>
  <c r="H2462" i="5"/>
  <c r="E2463" i="5"/>
  <c r="E2482" i="4"/>
  <c r="C2483" i="4"/>
  <c r="G2472" i="3"/>
  <c r="F2471" i="3"/>
  <c r="H2470" i="3"/>
  <c r="I2470" i="3" s="1"/>
  <c r="G2151" i="4" l="1"/>
  <c r="H2151" i="4" s="1"/>
  <c r="E2151" i="7"/>
  <c r="O2151" i="7" s="1"/>
  <c r="E2151" i="6"/>
  <c r="W2149" i="7"/>
  <c r="V2149" i="7"/>
  <c r="S2150" i="7"/>
  <c r="U2150" i="7"/>
  <c r="T2150" i="7"/>
  <c r="R2150" i="7"/>
  <c r="E2464" i="5"/>
  <c r="H2463" i="5"/>
  <c r="G2463" i="5"/>
  <c r="F2463" i="5"/>
  <c r="E2483" i="4"/>
  <c r="C2484" i="4"/>
  <c r="F2472" i="3"/>
  <c r="H2471" i="3"/>
  <c r="I2471" i="3" s="1"/>
  <c r="G2473" i="3"/>
  <c r="U2151" i="7" l="1"/>
  <c r="R2151" i="7"/>
  <c r="S2151" i="7"/>
  <c r="T2151" i="7"/>
  <c r="G2152" i="4"/>
  <c r="H2152" i="4" s="1"/>
  <c r="E2152" i="7"/>
  <c r="O2152" i="7" s="1"/>
  <c r="E2152" i="6"/>
  <c r="W2150" i="7"/>
  <c r="V2150" i="7"/>
  <c r="F2464" i="5"/>
  <c r="E2465" i="5"/>
  <c r="H2464" i="5"/>
  <c r="G2464" i="5"/>
  <c r="E2484" i="4"/>
  <c r="C2485" i="4"/>
  <c r="G2474" i="3"/>
  <c r="F2473" i="3"/>
  <c r="H2472" i="3"/>
  <c r="I2472" i="3" s="1"/>
  <c r="U2152" i="7" l="1"/>
  <c r="T2152" i="7"/>
  <c r="S2152" i="7"/>
  <c r="R2152" i="7"/>
  <c r="V2151" i="7"/>
  <c r="W2151" i="7"/>
  <c r="G2153" i="4"/>
  <c r="H2153" i="4" s="1"/>
  <c r="E2153" i="7"/>
  <c r="O2153" i="7" s="1"/>
  <c r="E2153" i="6"/>
  <c r="G2465" i="5"/>
  <c r="F2465" i="5"/>
  <c r="H2465" i="5"/>
  <c r="E2466" i="5"/>
  <c r="E2485" i="4"/>
  <c r="C2486" i="4"/>
  <c r="H2473" i="3"/>
  <c r="I2473" i="3" s="1"/>
  <c r="F2474" i="3"/>
  <c r="G2475" i="3"/>
  <c r="G2154" i="4" l="1"/>
  <c r="H2154" i="4" s="1"/>
  <c r="E2154" i="7"/>
  <c r="O2154" i="7" s="1"/>
  <c r="E2154" i="6"/>
  <c r="U2153" i="7"/>
  <c r="T2153" i="7"/>
  <c r="R2153" i="7"/>
  <c r="S2153" i="7"/>
  <c r="W2152" i="7"/>
  <c r="V2152" i="7"/>
  <c r="E2467" i="5"/>
  <c r="G2466" i="5"/>
  <c r="F2466" i="5"/>
  <c r="H2466" i="5"/>
  <c r="E2486" i="4"/>
  <c r="C2487" i="4"/>
  <c r="G2476" i="3"/>
  <c r="F2475" i="3"/>
  <c r="H2474" i="3"/>
  <c r="I2474" i="3" s="1"/>
  <c r="G2155" i="4" l="1"/>
  <c r="H2155" i="4" s="1"/>
  <c r="E2155" i="7"/>
  <c r="O2155" i="7" s="1"/>
  <c r="E2155" i="6"/>
  <c r="W2153" i="7"/>
  <c r="V2153" i="7"/>
  <c r="R2154" i="7"/>
  <c r="U2154" i="7"/>
  <c r="T2154" i="7"/>
  <c r="S2154" i="7"/>
  <c r="F2467" i="5"/>
  <c r="E2468" i="5"/>
  <c r="H2467" i="5"/>
  <c r="G2467" i="5"/>
  <c r="E2487" i="4"/>
  <c r="C2488" i="4"/>
  <c r="F2476" i="3"/>
  <c r="H2475" i="3"/>
  <c r="I2475" i="3" s="1"/>
  <c r="G2477" i="3"/>
  <c r="G2156" i="4" l="1"/>
  <c r="H2156" i="4" s="1"/>
  <c r="E2156" i="7"/>
  <c r="O2156" i="7" s="1"/>
  <c r="E2156" i="6"/>
  <c r="U2155" i="7"/>
  <c r="T2155" i="7"/>
  <c r="S2155" i="7"/>
  <c r="R2155" i="7"/>
  <c r="V2154" i="7"/>
  <c r="W2154" i="7"/>
  <c r="G2468" i="5"/>
  <c r="F2468" i="5"/>
  <c r="E2469" i="5"/>
  <c r="H2468" i="5"/>
  <c r="E2488" i="4"/>
  <c r="C2489" i="4"/>
  <c r="G2478" i="3"/>
  <c r="H2476" i="3"/>
  <c r="I2476" i="3" s="1"/>
  <c r="F2477" i="3"/>
  <c r="G2157" i="4" l="1"/>
  <c r="H2157" i="4" s="1"/>
  <c r="E2157" i="7"/>
  <c r="O2157" i="7" s="1"/>
  <c r="E2157" i="6"/>
  <c r="W2155" i="7"/>
  <c r="V2155" i="7"/>
  <c r="S2156" i="7"/>
  <c r="R2156" i="7"/>
  <c r="T2156" i="7"/>
  <c r="W2156" i="7" s="1"/>
  <c r="U2156" i="7"/>
  <c r="G2469" i="5"/>
  <c r="F2469" i="5"/>
  <c r="E2470" i="5"/>
  <c r="H2469" i="5"/>
  <c r="E2489" i="4"/>
  <c r="C2490" i="4"/>
  <c r="F2478" i="3"/>
  <c r="H2477" i="3"/>
  <c r="I2477" i="3" s="1"/>
  <c r="G2479" i="3"/>
  <c r="G2158" i="4" l="1"/>
  <c r="H2158" i="4" s="1"/>
  <c r="E2158" i="7"/>
  <c r="O2158" i="7" s="1"/>
  <c r="E2158" i="6"/>
  <c r="S2157" i="7"/>
  <c r="U2157" i="7"/>
  <c r="R2157" i="7"/>
  <c r="T2157" i="7"/>
  <c r="V2156" i="7"/>
  <c r="F2470" i="5"/>
  <c r="E2471" i="5"/>
  <c r="G2470" i="5"/>
  <c r="H2470" i="5"/>
  <c r="E2490" i="4"/>
  <c r="C2491" i="4"/>
  <c r="G2480" i="3"/>
  <c r="H2478" i="3"/>
  <c r="I2478" i="3" s="1"/>
  <c r="F2479" i="3"/>
  <c r="G2159" i="4" l="1"/>
  <c r="H2159" i="4" s="1"/>
  <c r="E2159" i="7"/>
  <c r="O2159" i="7" s="1"/>
  <c r="E2159" i="6"/>
  <c r="V2157" i="7"/>
  <c r="W2157" i="7"/>
  <c r="T2158" i="7"/>
  <c r="S2158" i="7"/>
  <c r="R2158" i="7"/>
  <c r="U2158" i="7"/>
  <c r="G2471" i="5"/>
  <c r="F2471" i="5"/>
  <c r="E2472" i="5"/>
  <c r="H2471" i="5"/>
  <c r="E2491" i="4"/>
  <c r="C2492" i="4"/>
  <c r="F2480" i="3"/>
  <c r="H2479" i="3"/>
  <c r="I2479" i="3" s="1"/>
  <c r="G2481" i="3"/>
  <c r="V2158" i="7" l="1"/>
  <c r="W2158" i="7"/>
  <c r="U2159" i="7"/>
  <c r="T2159" i="7"/>
  <c r="S2159" i="7"/>
  <c r="R2159" i="7"/>
  <c r="G2160" i="4"/>
  <c r="H2160" i="4" s="1"/>
  <c r="E2160" i="7"/>
  <c r="O2160" i="7" s="1"/>
  <c r="E2160" i="6"/>
  <c r="E2473" i="5"/>
  <c r="H2472" i="5"/>
  <c r="G2472" i="5"/>
  <c r="F2472" i="5"/>
  <c r="E2492" i="4"/>
  <c r="C2493" i="4"/>
  <c r="G2482" i="3"/>
  <c r="F2481" i="3"/>
  <c r="H2480" i="3"/>
  <c r="I2480" i="3" s="1"/>
  <c r="G2161" i="4" l="1"/>
  <c r="H2161" i="4" s="1"/>
  <c r="E2161" i="7"/>
  <c r="O2161" i="7" s="1"/>
  <c r="E2161" i="6"/>
  <c r="U2160" i="7"/>
  <c r="S2160" i="7"/>
  <c r="R2160" i="7"/>
  <c r="T2160" i="7"/>
  <c r="W2159" i="7"/>
  <c r="V2159" i="7"/>
  <c r="F2473" i="5"/>
  <c r="G2473" i="5"/>
  <c r="E2474" i="5"/>
  <c r="H2473" i="5"/>
  <c r="E2493" i="4"/>
  <c r="C2494" i="4"/>
  <c r="H2481" i="3"/>
  <c r="I2481" i="3" s="1"/>
  <c r="F2482" i="3"/>
  <c r="G2483" i="3"/>
  <c r="G2162" i="4" l="1"/>
  <c r="H2162" i="4" s="1"/>
  <c r="E2162" i="7"/>
  <c r="O2162" i="7" s="1"/>
  <c r="E2162" i="6"/>
  <c r="V2160" i="7"/>
  <c r="W2160" i="7"/>
  <c r="U2161" i="7"/>
  <c r="T2161" i="7"/>
  <c r="S2161" i="7"/>
  <c r="R2161" i="7"/>
  <c r="G2474" i="5"/>
  <c r="F2474" i="5"/>
  <c r="H2474" i="5"/>
  <c r="E2475" i="5"/>
  <c r="E2494" i="4"/>
  <c r="C2495" i="4"/>
  <c r="G2484" i="3"/>
  <c r="F2483" i="3"/>
  <c r="H2482" i="3"/>
  <c r="I2482" i="3" s="1"/>
  <c r="G2163" i="4" l="1"/>
  <c r="H2163" i="4" s="1"/>
  <c r="E2163" i="7"/>
  <c r="O2163" i="7" s="1"/>
  <c r="E2163" i="6"/>
  <c r="R2162" i="7"/>
  <c r="U2162" i="7"/>
  <c r="S2162" i="7"/>
  <c r="T2162" i="7"/>
  <c r="W2161" i="7"/>
  <c r="V2161" i="7"/>
  <c r="E2476" i="5"/>
  <c r="H2475" i="5"/>
  <c r="G2475" i="5"/>
  <c r="F2475" i="5"/>
  <c r="E2495" i="4"/>
  <c r="C2496" i="4"/>
  <c r="F2484" i="3"/>
  <c r="H2483" i="3"/>
  <c r="I2483" i="3" s="1"/>
  <c r="G2485" i="3"/>
  <c r="G2164" i="4" l="1"/>
  <c r="H2164" i="4" s="1"/>
  <c r="E2164" i="7"/>
  <c r="O2164" i="7" s="1"/>
  <c r="E2164" i="6"/>
  <c r="W2162" i="7"/>
  <c r="S2163" i="7"/>
  <c r="U2163" i="7"/>
  <c r="R2163" i="7"/>
  <c r="T2163" i="7"/>
  <c r="V2162" i="7"/>
  <c r="F2476" i="5"/>
  <c r="E2477" i="5"/>
  <c r="H2476" i="5"/>
  <c r="G2476" i="5"/>
  <c r="E2496" i="4"/>
  <c r="C2497" i="4"/>
  <c r="G2486" i="3"/>
  <c r="H2484" i="3"/>
  <c r="I2484" i="3" s="1"/>
  <c r="F2485" i="3"/>
  <c r="T2164" i="7" l="1"/>
  <c r="U2164" i="7"/>
  <c r="S2164" i="7"/>
  <c r="R2164" i="7"/>
  <c r="G2165" i="4"/>
  <c r="H2165" i="4" s="1"/>
  <c r="E2165" i="7"/>
  <c r="O2165" i="7" s="1"/>
  <c r="E2165" i="6"/>
  <c r="W2163" i="7"/>
  <c r="V2163" i="7"/>
  <c r="G2477" i="5"/>
  <c r="F2477" i="5"/>
  <c r="H2477" i="5"/>
  <c r="E2478" i="5"/>
  <c r="E2497" i="4"/>
  <c r="C2498" i="4"/>
  <c r="H2485" i="3"/>
  <c r="I2485" i="3" s="1"/>
  <c r="F2486" i="3"/>
  <c r="G2487" i="3"/>
  <c r="G2166" i="4" l="1"/>
  <c r="H2166" i="4" s="1"/>
  <c r="E2166" i="7"/>
  <c r="O2166" i="7" s="1"/>
  <c r="E2166" i="6"/>
  <c r="U2165" i="7"/>
  <c r="R2165" i="7"/>
  <c r="T2165" i="7"/>
  <c r="S2165" i="7"/>
  <c r="W2164" i="7"/>
  <c r="V2164" i="7"/>
  <c r="E2479" i="5"/>
  <c r="G2478" i="5"/>
  <c r="F2478" i="5"/>
  <c r="H2478" i="5"/>
  <c r="E2498" i="4"/>
  <c r="C2499" i="4"/>
  <c r="G2488" i="3"/>
  <c r="F2487" i="3"/>
  <c r="H2486" i="3"/>
  <c r="I2486" i="3" s="1"/>
  <c r="U2166" i="7" l="1"/>
  <c r="S2166" i="7"/>
  <c r="T2166" i="7"/>
  <c r="R2166" i="7"/>
  <c r="G2167" i="4"/>
  <c r="H2167" i="4" s="1"/>
  <c r="E2167" i="7"/>
  <c r="O2167" i="7" s="1"/>
  <c r="E2167" i="6"/>
  <c r="W2165" i="7"/>
  <c r="V2165" i="7"/>
  <c r="F2479" i="5"/>
  <c r="E2480" i="5"/>
  <c r="H2479" i="5"/>
  <c r="G2479" i="5"/>
  <c r="E2499" i="4"/>
  <c r="C2500" i="4"/>
  <c r="H2487" i="3"/>
  <c r="I2487" i="3" s="1"/>
  <c r="F2488" i="3"/>
  <c r="G2489" i="3"/>
  <c r="G2168" i="4" l="1"/>
  <c r="H2168" i="4" s="1"/>
  <c r="E2168" i="7"/>
  <c r="O2168" i="7" s="1"/>
  <c r="E2168" i="6"/>
  <c r="U2167" i="7"/>
  <c r="T2167" i="7"/>
  <c r="S2167" i="7"/>
  <c r="R2167" i="7"/>
  <c r="V2166" i="7"/>
  <c r="W2166" i="7"/>
  <c r="G2480" i="5"/>
  <c r="F2480" i="5"/>
  <c r="E2481" i="5"/>
  <c r="H2480" i="5"/>
  <c r="E2500" i="4"/>
  <c r="C2501" i="4"/>
  <c r="G2490" i="3"/>
  <c r="H2488" i="3"/>
  <c r="I2488" i="3" s="1"/>
  <c r="F2489" i="3"/>
  <c r="G2169" i="4" l="1"/>
  <c r="H2169" i="4" s="1"/>
  <c r="E2169" i="7"/>
  <c r="O2169" i="7" s="1"/>
  <c r="E2169" i="6"/>
  <c r="W2167" i="7"/>
  <c r="V2167" i="7"/>
  <c r="R2168" i="7"/>
  <c r="U2168" i="7"/>
  <c r="T2168" i="7"/>
  <c r="S2168" i="7"/>
  <c r="G2481" i="5"/>
  <c r="F2481" i="5"/>
  <c r="E2482" i="5"/>
  <c r="H2481" i="5"/>
  <c r="E2501" i="4"/>
  <c r="C2502" i="4"/>
  <c r="F2490" i="3"/>
  <c r="H2489" i="3"/>
  <c r="I2489" i="3" s="1"/>
  <c r="G2491" i="3"/>
  <c r="V2168" i="7" l="1"/>
  <c r="W2168" i="7"/>
  <c r="U2169" i="7"/>
  <c r="S2169" i="7"/>
  <c r="R2169" i="7"/>
  <c r="T2169" i="7"/>
  <c r="G2170" i="4"/>
  <c r="H2170" i="4" s="1"/>
  <c r="E2170" i="7"/>
  <c r="O2170" i="7" s="1"/>
  <c r="E2170" i="6"/>
  <c r="F2482" i="5"/>
  <c r="E2483" i="5"/>
  <c r="G2482" i="5"/>
  <c r="H2482" i="5"/>
  <c r="E2502" i="4"/>
  <c r="C2503" i="4"/>
  <c r="G2492" i="3"/>
  <c r="H2490" i="3"/>
  <c r="I2490" i="3" s="1"/>
  <c r="F2491" i="3"/>
  <c r="G2171" i="4" l="1"/>
  <c r="H2171" i="4" s="1"/>
  <c r="E2171" i="7"/>
  <c r="O2171" i="7" s="1"/>
  <c r="E2171" i="6"/>
  <c r="U2170" i="7"/>
  <c r="T2170" i="7"/>
  <c r="R2170" i="7"/>
  <c r="S2170" i="7"/>
  <c r="V2169" i="7"/>
  <c r="W2169" i="7"/>
  <c r="G2483" i="5"/>
  <c r="F2483" i="5"/>
  <c r="E2484" i="5"/>
  <c r="H2483" i="5"/>
  <c r="E2503" i="4"/>
  <c r="C2504" i="4"/>
  <c r="F2492" i="3"/>
  <c r="H2491" i="3"/>
  <c r="I2491" i="3" s="1"/>
  <c r="G2493" i="3"/>
  <c r="G2172" i="4" l="1"/>
  <c r="H2172" i="4" s="1"/>
  <c r="E2172" i="7"/>
  <c r="O2172" i="7" s="1"/>
  <c r="E2172" i="6"/>
  <c r="V2170" i="7"/>
  <c r="W2170" i="7"/>
  <c r="U2171" i="7"/>
  <c r="R2171" i="7"/>
  <c r="S2171" i="7"/>
  <c r="T2171" i="7"/>
  <c r="E2485" i="5"/>
  <c r="H2484" i="5"/>
  <c r="G2484" i="5"/>
  <c r="F2484" i="5"/>
  <c r="E2504" i="4"/>
  <c r="C2505" i="4"/>
  <c r="G2494" i="3"/>
  <c r="F2493" i="3"/>
  <c r="H2492" i="3"/>
  <c r="I2492" i="3" s="1"/>
  <c r="U2172" i="7" l="1"/>
  <c r="S2172" i="7"/>
  <c r="R2172" i="7"/>
  <c r="T2172" i="7"/>
  <c r="G2173" i="4"/>
  <c r="H2173" i="4" s="1"/>
  <c r="E2173" i="7"/>
  <c r="O2173" i="7" s="1"/>
  <c r="E2173" i="6"/>
  <c r="V2171" i="7"/>
  <c r="W2171" i="7"/>
  <c r="F2485" i="5"/>
  <c r="G2485" i="5"/>
  <c r="E2486" i="5"/>
  <c r="H2485" i="5"/>
  <c r="E2505" i="4"/>
  <c r="C2506" i="4"/>
  <c r="H2493" i="3"/>
  <c r="I2493" i="3" s="1"/>
  <c r="F2494" i="3"/>
  <c r="G2495" i="3"/>
  <c r="G2174" i="4" l="1"/>
  <c r="H2174" i="4" s="1"/>
  <c r="E2174" i="7"/>
  <c r="O2174" i="7" s="1"/>
  <c r="E2174" i="6"/>
  <c r="U2173" i="7"/>
  <c r="T2173" i="7"/>
  <c r="S2173" i="7"/>
  <c r="R2173" i="7"/>
  <c r="W2172" i="7"/>
  <c r="V2172" i="7"/>
  <c r="G2486" i="5"/>
  <c r="F2486" i="5"/>
  <c r="H2486" i="5"/>
  <c r="E2487" i="5"/>
  <c r="E2506" i="4"/>
  <c r="C2507" i="4"/>
  <c r="G2496" i="3"/>
  <c r="F2495" i="3"/>
  <c r="H2494" i="3"/>
  <c r="I2494" i="3" s="1"/>
  <c r="G2175" i="4" l="1"/>
  <c r="H2175" i="4" s="1"/>
  <c r="E2175" i="7"/>
  <c r="O2175" i="7" s="1"/>
  <c r="E2175" i="6"/>
  <c r="W2173" i="7"/>
  <c r="V2173" i="7"/>
  <c r="R2174" i="7"/>
  <c r="U2174" i="7"/>
  <c r="S2174" i="7"/>
  <c r="V2174" i="7" s="1"/>
  <c r="T2174" i="7"/>
  <c r="E2488" i="5"/>
  <c r="H2487" i="5"/>
  <c r="G2487" i="5"/>
  <c r="F2487" i="5"/>
  <c r="E2507" i="4"/>
  <c r="C2508" i="4"/>
  <c r="F2496" i="3"/>
  <c r="H2495" i="3"/>
  <c r="I2495" i="3" s="1"/>
  <c r="G2497" i="3"/>
  <c r="G2176" i="4" l="1"/>
  <c r="H2176" i="4" s="1"/>
  <c r="E2176" i="7"/>
  <c r="O2176" i="7" s="1"/>
  <c r="E2176" i="6"/>
  <c r="U2175" i="7"/>
  <c r="S2175" i="7"/>
  <c r="R2175" i="7"/>
  <c r="T2175" i="7"/>
  <c r="W2174" i="7"/>
  <c r="F2488" i="5"/>
  <c r="E2489" i="5"/>
  <c r="H2488" i="5"/>
  <c r="G2488" i="5"/>
  <c r="E2508" i="4"/>
  <c r="C2509" i="4"/>
  <c r="G2498" i="3"/>
  <c r="H2496" i="3"/>
  <c r="I2496" i="3" s="1"/>
  <c r="F2497" i="3"/>
  <c r="W2175" i="7" l="1"/>
  <c r="V2175" i="7"/>
  <c r="G2177" i="4"/>
  <c r="H2177" i="4" s="1"/>
  <c r="E2177" i="6"/>
  <c r="E2177" i="7"/>
  <c r="O2177" i="7" s="1"/>
  <c r="R2176" i="7"/>
  <c r="U2176" i="7"/>
  <c r="T2176" i="7"/>
  <c r="S2176" i="7"/>
  <c r="G2489" i="5"/>
  <c r="F2489" i="5"/>
  <c r="H2489" i="5"/>
  <c r="E2490" i="5"/>
  <c r="E2509" i="4"/>
  <c r="C2510" i="4"/>
  <c r="H2497" i="3"/>
  <c r="I2497" i="3" s="1"/>
  <c r="F2498" i="3"/>
  <c r="G2499" i="3"/>
  <c r="G2178" i="4" l="1"/>
  <c r="H2178" i="4" s="1"/>
  <c r="E2178" i="7"/>
  <c r="O2178" i="7" s="1"/>
  <c r="E2178" i="6"/>
  <c r="U2177" i="7"/>
  <c r="S2177" i="7"/>
  <c r="R2177" i="7"/>
  <c r="T2177" i="7"/>
  <c r="W2176" i="7"/>
  <c r="V2176" i="7"/>
  <c r="E2491" i="5"/>
  <c r="G2490" i="5"/>
  <c r="F2490" i="5"/>
  <c r="H2490" i="5"/>
  <c r="E2510" i="4"/>
  <c r="C2511" i="4"/>
  <c r="G2500" i="3"/>
  <c r="F2499" i="3"/>
  <c r="H2498" i="3"/>
  <c r="I2498" i="3" s="1"/>
  <c r="G2179" i="4" l="1"/>
  <c r="H2179" i="4" s="1"/>
  <c r="E2179" i="7"/>
  <c r="O2179" i="7" s="1"/>
  <c r="E2179" i="6"/>
  <c r="W2177" i="7"/>
  <c r="V2177" i="7"/>
  <c r="U2178" i="7"/>
  <c r="S2178" i="7"/>
  <c r="R2178" i="7"/>
  <c r="T2178" i="7"/>
  <c r="F2491" i="5"/>
  <c r="E2492" i="5"/>
  <c r="H2491" i="5"/>
  <c r="G2491" i="5"/>
  <c r="E2511" i="4"/>
  <c r="C2512" i="4"/>
  <c r="F2500" i="3"/>
  <c r="H2499" i="3"/>
  <c r="I2499" i="3" s="1"/>
  <c r="G2501" i="3"/>
  <c r="W2178" i="7" l="1"/>
  <c r="V2178" i="7"/>
  <c r="G2180" i="4"/>
  <c r="H2180" i="4" s="1"/>
  <c r="E2180" i="7"/>
  <c r="O2180" i="7" s="1"/>
  <c r="E2180" i="6"/>
  <c r="U2179" i="7"/>
  <c r="T2179" i="7"/>
  <c r="R2179" i="7"/>
  <c r="S2179" i="7"/>
  <c r="G2492" i="5"/>
  <c r="F2492" i="5"/>
  <c r="E2493" i="5"/>
  <c r="H2492" i="5"/>
  <c r="E2512" i="4"/>
  <c r="C2513" i="4"/>
  <c r="G2502" i="3"/>
  <c r="H2500" i="3"/>
  <c r="I2500" i="3" s="1"/>
  <c r="F2501" i="3"/>
  <c r="V2179" i="7" l="1"/>
  <c r="W2179" i="7"/>
  <c r="R2180" i="7"/>
  <c r="U2180" i="7"/>
  <c r="T2180" i="7"/>
  <c r="S2180" i="7"/>
  <c r="W2180" i="7" s="1"/>
  <c r="G2181" i="4"/>
  <c r="H2181" i="4" s="1"/>
  <c r="E2181" i="7"/>
  <c r="O2181" i="7" s="1"/>
  <c r="E2181" i="6"/>
  <c r="G2493" i="5"/>
  <c r="F2493" i="5"/>
  <c r="E2494" i="5"/>
  <c r="H2493" i="5"/>
  <c r="E2513" i="4"/>
  <c r="C2514" i="4"/>
  <c r="F2502" i="3"/>
  <c r="H2501" i="3"/>
  <c r="I2501" i="3" s="1"/>
  <c r="G2503" i="3"/>
  <c r="R2181" i="7" l="1"/>
  <c r="U2181" i="7"/>
  <c r="S2181" i="7"/>
  <c r="T2181" i="7"/>
  <c r="G2182" i="4"/>
  <c r="H2182" i="4" s="1"/>
  <c r="E2182" i="7"/>
  <c r="O2182" i="7" s="1"/>
  <c r="E2182" i="6"/>
  <c r="V2180" i="7"/>
  <c r="F2494" i="5"/>
  <c r="E2495" i="5"/>
  <c r="G2494" i="5"/>
  <c r="H2494" i="5"/>
  <c r="E2514" i="4"/>
  <c r="C2515" i="4"/>
  <c r="G2504" i="3"/>
  <c r="H2502" i="3"/>
  <c r="I2502" i="3" s="1"/>
  <c r="F2503" i="3"/>
  <c r="G2183" i="4" l="1"/>
  <c r="H2183" i="4" s="1"/>
  <c r="E2183" i="7"/>
  <c r="O2183" i="7" s="1"/>
  <c r="E2183" i="6"/>
  <c r="S2182" i="7"/>
  <c r="R2182" i="7"/>
  <c r="T2182" i="7"/>
  <c r="U2182" i="7"/>
  <c r="W2181" i="7"/>
  <c r="V2181" i="7"/>
  <c r="G2495" i="5"/>
  <c r="F2495" i="5"/>
  <c r="E2496" i="5"/>
  <c r="H2495" i="5"/>
  <c r="E2515" i="4"/>
  <c r="C2516" i="4"/>
  <c r="F2504" i="3"/>
  <c r="H2503" i="3"/>
  <c r="I2503" i="3" s="1"/>
  <c r="G2505" i="3"/>
  <c r="W2182" i="7" l="1"/>
  <c r="V2182" i="7"/>
  <c r="G2184" i="4"/>
  <c r="H2184" i="4" s="1"/>
  <c r="E2184" i="7"/>
  <c r="O2184" i="7" s="1"/>
  <c r="E2184" i="6"/>
  <c r="U2183" i="7"/>
  <c r="T2183" i="7"/>
  <c r="S2183" i="7"/>
  <c r="R2183" i="7"/>
  <c r="E2497" i="5"/>
  <c r="H2496" i="5"/>
  <c r="G2496" i="5"/>
  <c r="F2496" i="5"/>
  <c r="E2516" i="4"/>
  <c r="C2517" i="4"/>
  <c r="G2506" i="3"/>
  <c r="F2505" i="3"/>
  <c r="H2504" i="3"/>
  <c r="I2504" i="3" s="1"/>
  <c r="G2185" i="4" l="1"/>
  <c r="H2185" i="4" s="1"/>
  <c r="E2185" i="7"/>
  <c r="O2185" i="7" s="1"/>
  <c r="E2185" i="6"/>
  <c r="U2184" i="7"/>
  <c r="S2184" i="7"/>
  <c r="R2184" i="7"/>
  <c r="T2184" i="7"/>
  <c r="W2183" i="7"/>
  <c r="V2183" i="7"/>
  <c r="F2497" i="5"/>
  <c r="G2497" i="5"/>
  <c r="E2498" i="5"/>
  <c r="H2497" i="5"/>
  <c r="E2517" i="4"/>
  <c r="C2518" i="4"/>
  <c r="H2505" i="3"/>
  <c r="I2505" i="3" s="1"/>
  <c r="F2506" i="3"/>
  <c r="G2507" i="3"/>
  <c r="G2186" i="4" l="1"/>
  <c r="H2186" i="4" s="1"/>
  <c r="E2186" i="7"/>
  <c r="O2186" i="7" s="1"/>
  <c r="E2186" i="6"/>
  <c r="W2184" i="7"/>
  <c r="V2184" i="7"/>
  <c r="U2185" i="7"/>
  <c r="T2185" i="7"/>
  <c r="S2185" i="7"/>
  <c r="R2185" i="7"/>
  <c r="G2498" i="5"/>
  <c r="F2498" i="5"/>
  <c r="H2498" i="5"/>
  <c r="E2499" i="5"/>
  <c r="E2518" i="4"/>
  <c r="C2519" i="4"/>
  <c r="G2508" i="3"/>
  <c r="F2507" i="3"/>
  <c r="H2506" i="3"/>
  <c r="I2506" i="3" s="1"/>
  <c r="G2187" i="4" l="1"/>
  <c r="H2187" i="4" s="1"/>
  <c r="E2187" i="7"/>
  <c r="O2187" i="7" s="1"/>
  <c r="E2187" i="6"/>
  <c r="S2186" i="7"/>
  <c r="U2186" i="7"/>
  <c r="R2186" i="7"/>
  <c r="T2186" i="7"/>
  <c r="V2185" i="7"/>
  <c r="W2185" i="7"/>
  <c r="E2500" i="5"/>
  <c r="H2499" i="5"/>
  <c r="G2499" i="5"/>
  <c r="F2499" i="5"/>
  <c r="E2519" i="4"/>
  <c r="C2520" i="4"/>
  <c r="H2507" i="3"/>
  <c r="I2507" i="3" s="1"/>
  <c r="F2508" i="3"/>
  <c r="G2509" i="3"/>
  <c r="S2187" i="7" l="1"/>
  <c r="R2187" i="7"/>
  <c r="U2187" i="7"/>
  <c r="T2187" i="7"/>
  <c r="G2188" i="4"/>
  <c r="H2188" i="4" s="1"/>
  <c r="E2188" i="7"/>
  <c r="O2188" i="7" s="1"/>
  <c r="E2188" i="6"/>
  <c r="V2186" i="7"/>
  <c r="W2186" i="7"/>
  <c r="F2500" i="5"/>
  <c r="E2501" i="5"/>
  <c r="H2500" i="5"/>
  <c r="G2500" i="5"/>
  <c r="E2520" i="4"/>
  <c r="C2521" i="4"/>
  <c r="G2510" i="3"/>
  <c r="F2509" i="3"/>
  <c r="H2508" i="3"/>
  <c r="I2508" i="3" s="1"/>
  <c r="W2187" i="7" l="1"/>
  <c r="V2187" i="7"/>
  <c r="G2189" i="4"/>
  <c r="H2189" i="4" s="1"/>
  <c r="E2189" i="7"/>
  <c r="O2189" i="7" s="1"/>
  <c r="E2189" i="6"/>
  <c r="T2188" i="7"/>
  <c r="S2188" i="7"/>
  <c r="R2188" i="7"/>
  <c r="V2188" i="7" s="1"/>
  <c r="U2188" i="7"/>
  <c r="G2501" i="5"/>
  <c r="F2501" i="5"/>
  <c r="H2501" i="5"/>
  <c r="E2502" i="5"/>
  <c r="E2521" i="4"/>
  <c r="C2522" i="4"/>
  <c r="H2509" i="3"/>
  <c r="I2509" i="3" s="1"/>
  <c r="F2510" i="3"/>
  <c r="G2511" i="3"/>
  <c r="U2189" i="7" l="1"/>
  <c r="R2189" i="7"/>
  <c r="T2189" i="7"/>
  <c r="S2189" i="7"/>
  <c r="G2190" i="4"/>
  <c r="H2190" i="4" s="1"/>
  <c r="E2190" i="7"/>
  <c r="O2190" i="7" s="1"/>
  <c r="E2190" i="6"/>
  <c r="W2188" i="7"/>
  <c r="E2503" i="5"/>
  <c r="G2502" i="5"/>
  <c r="F2502" i="5"/>
  <c r="H2502" i="5"/>
  <c r="E2522" i="4"/>
  <c r="C2523" i="4"/>
  <c r="G2512" i="3"/>
  <c r="F2511" i="3"/>
  <c r="H2510" i="3"/>
  <c r="I2510" i="3" s="1"/>
  <c r="G2191" i="4" l="1"/>
  <c r="H2191" i="4" s="1"/>
  <c r="E2191" i="7"/>
  <c r="O2191" i="7" s="1"/>
  <c r="E2191" i="6"/>
  <c r="U2190" i="7"/>
  <c r="T2190" i="7"/>
  <c r="S2190" i="7"/>
  <c r="R2190" i="7"/>
  <c r="W2189" i="7"/>
  <c r="V2189" i="7"/>
  <c r="F2503" i="5"/>
  <c r="E2504" i="5"/>
  <c r="H2503" i="5"/>
  <c r="G2503" i="5"/>
  <c r="E2523" i="4"/>
  <c r="C2524" i="4"/>
  <c r="F2512" i="3"/>
  <c r="H2511" i="3"/>
  <c r="I2511" i="3" s="1"/>
  <c r="G2513" i="3"/>
  <c r="G2192" i="4" l="1"/>
  <c r="H2192" i="4" s="1"/>
  <c r="E2192" i="7"/>
  <c r="O2192" i="7" s="1"/>
  <c r="E2192" i="6"/>
  <c r="W2190" i="7"/>
  <c r="V2190" i="7"/>
  <c r="U2191" i="7"/>
  <c r="S2191" i="7"/>
  <c r="R2191" i="7"/>
  <c r="T2191" i="7"/>
  <c r="G2504" i="5"/>
  <c r="F2504" i="5"/>
  <c r="E2505" i="5"/>
  <c r="H2504" i="5"/>
  <c r="E2524" i="4"/>
  <c r="C2525" i="4"/>
  <c r="G2514" i="3"/>
  <c r="H2512" i="3"/>
  <c r="I2512" i="3" s="1"/>
  <c r="F2513" i="3"/>
  <c r="G2193" i="4" l="1"/>
  <c r="H2193" i="4" s="1"/>
  <c r="E2193" i="7"/>
  <c r="O2193" i="7" s="1"/>
  <c r="E2193" i="6"/>
  <c r="U2192" i="7"/>
  <c r="T2192" i="7"/>
  <c r="S2192" i="7"/>
  <c r="R2192" i="7"/>
  <c r="W2191" i="7"/>
  <c r="V2191" i="7"/>
  <c r="G2505" i="5"/>
  <c r="F2505" i="5"/>
  <c r="E2506" i="5"/>
  <c r="H2505" i="5"/>
  <c r="E2525" i="4"/>
  <c r="C2526" i="4"/>
  <c r="F2514" i="3"/>
  <c r="H2513" i="3"/>
  <c r="I2513" i="3" s="1"/>
  <c r="G2515" i="3"/>
  <c r="U2193" i="7" l="1"/>
  <c r="S2193" i="7"/>
  <c r="R2193" i="7"/>
  <c r="T2193" i="7"/>
  <c r="G2194" i="4"/>
  <c r="H2194" i="4" s="1"/>
  <c r="E2194" i="7"/>
  <c r="O2194" i="7" s="1"/>
  <c r="E2194" i="6"/>
  <c r="W2192" i="7"/>
  <c r="V2192" i="7"/>
  <c r="F2506" i="5"/>
  <c r="E2507" i="5"/>
  <c r="G2506" i="5"/>
  <c r="H2506" i="5"/>
  <c r="E2526" i="4"/>
  <c r="C2527" i="4"/>
  <c r="G2516" i="3"/>
  <c r="H2514" i="3"/>
  <c r="I2514" i="3" s="1"/>
  <c r="F2515" i="3"/>
  <c r="G2195" i="4" l="1"/>
  <c r="H2195" i="4" s="1"/>
  <c r="E2195" i="7"/>
  <c r="O2195" i="7" s="1"/>
  <c r="E2195" i="6"/>
  <c r="U2194" i="7"/>
  <c r="T2194" i="7"/>
  <c r="S2194" i="7"/>
  <c r="R2194" i="7"/>
  <c r="W2193" i="7"/>
  <c r="V2193" i="7"/>
  <c r="G2507" i="5"/>
  <c r="F2507" i="5"/>
  <c r="E2508" i="5"/>
  <c r="H2507" i="5"/>
  <c r="E2527" i="4"/>
  <c r="C2528" i="4"/>
  <c r="F2516" i="3"/>
  <c r="H2515" i="3"/>
  <c r="I2515" i="3" s="1"/>
  <c r="G2517" i="3"/>
  <c r="G2196" i="4" l="1"/>
  <c r="H2196" i="4" s="1"/>
  <c r="E2196" i="7"/>
  <c r="O2196" i="7" s="1"/>
  <c r="E2196" i="6"/>
  <c r="V2194" i="7"/>
  <c r="W2194" i="7"/>
  <c r="U2195" i="7"/>
  <c r="R2195" i="7"/>
  <c r="T2195" i="7"/>
  <c r="S2195" i="7"/>
  <c r="E2509" i="5"/>
  <c r="H2508" i="5"/>
  <c r="G2508" i="5"/>
  <c r="F2508" i="5"/>
  <c r="E2528" i="4"/>
  <c r="C2529" i="4"/>
  <c r="G2518" i="3"/>
  <c r="F2517" i="3"/>
  <c r="H2516" i="3"/>
  <c r="I2516" i="3" s="1"/>
  <c r="G2197" i="4" l="1"/>
  <c r="H2197" i="4" s="1"/>
  <c r="E2197" i="7"/>
  <c r="O2197" i="7" s="1"/>
  <c r="E2197" i="6"/>
  <c r="U2196" i="7"/>
  <c r="T2196" i="7"/>
  <c r="R2196" i="7"/>
  <c r="S2196" i="7"/>
  <c r="V2195" i="7"/>
  <c r="W2195" i="7"/>
  <c r="F2509" i="5"/>
  <c r="G2509" i="5"/>
  <c r="E2510" i="5"/>
  <c r="H2509" i="5"/>
  <c r="E2529" i="4"/>
  <c r="C2530" i="4"/>
  <c r="H2517" i="3"/>
  <c r="I2517" i="3" s="1"/>
  <c r="F2518" i="3"/>
  <c r="G2519" i="3"/>
  <c r="W2196" i="7" l="1"/>
  <c r="V2196" i="7"/>
  <c r="G2198" i="4"/>
  <c r="H2198" i="4" s="1"/>
  <c r="E2198" i="7"/>
  <c r="O2198" i="7" s="1"/>
  <c r="E2198" i="6"/>
  <c r="U2197" i="7"/>
  <c r="T2197" i="7"/>
  <c r="S2197" i="7"/>
  <c r="R2197" i="7"/>
  <c r="H2510" i="5"/>
  <c r="G2510" i="5"/>
  <c r="F2510" i="5"/>
  <c r="E2511" i="5"/>
  <c r="E2530" i="4"/>
  <c r="C2531" i="4"/>
  <c r="G2520" i="3"/>
  <c r="F2519" i="3"/>
  <c r="H2518" i="3"/>
  <c r="I2518" i="3" s="1"/>
  <c r="U2198" i="7" l="1"/>
  <c r="T2198" i="7"/>
  <c r="R2198" i="7"/>
  <c r="S2198" i="7"/>
  <c r="G2199" i="4"/>
  <c r="H2199" i="4" s="1"/>
  <c r="E2199" i="7"/>
  <c r="O2199" i="7" s="1"/>
  <c r="E2199" i="6"/>
  <c r="W2197" i="7"/>
  <c r="V2197" i="7"/>
  <c r="E2512" i="5"/>
  <c r="H2511" i="5"/>
  <c r="G2511" i="5"/>
  <c r="F2511" i="5"/>
  <c r="E2531" i="4"/>
  <c r="C2532" i="4"/>
  <c r="F2520" i="3"/>
  <c r="H2519" i="3"/>
  <c r="I2519" i="3" s="1"/>
  <c r="G2521" i="3"/>
  <c r="G2200" i="4" l="1"/>
  <c r="H2200" i="4" s="1"/>
  <c r="E2200" i="7"/>
  <c r="O2200" i="7" s="1"/>
  <c r="E2200" i="6"/>
  <c r="U2199" i="7"/>
  <c r="R2199" i="7"/>
  <c r="T2199" i="7"/>
  <c r="S2199" i="7"/>
  <c r="W2199" i="7" s="1"/>
  <c r="W2198" i="7"/>
  <c r="V2198" i="7"/>
  <c r="F2512" i="5"/>
  <c r="E2513" i="5"/>
  <c r="H2512" i="5"/>
  <c r="G2512" i="5"/>
  <c r="E2532" i="4"/>
  <c r="C2533" i="4"/>
  <c r="G2522" i="3"/>
  <c r="H2520" i="3"/>
  <c r="I2520" i="3" s="1"/>
  <c r="F2521" i="3"/>
  <c r="G2201" i="4" l="1"/>
  <c r="H2201" i="4" s="1"/>
  <c r="E2201" i="7"/>
  <c r="O2201" i="7" s="1"/>
  <c r="E2201" i="6"/>
  <c r="V2199" i="7"/>
  <c r="U2200" i="7"/>
  <c r="S2200" i="7"/>
  <c r="R2200" i="7"/>
  <c r="T2200" i="7"/>
  <c r="H2513" i="5"/>
  <c r="G2513" i="5"/>
  <c r="F2513" i="5"/>
  <c r="E2514" i="5"/>
  <c r="E2533" i="4"/>
  <c r="C2534" i="4"/>
  <c r="F2522" i="3"/>
  <c r="H2521" i="3"/>
  <c r="I2521" i="3" s="1"/>
  <c r="G2523" i="3"/>
  <c r="G2202" i="4" l="1"/>
  <c r="H2202" i="4" s="1"/>
  <c r="E2202" i="7"/>
  <c r="O2202" i="7" s="1"/>
  <c r="E2202" i="6"/>
  <c r="V2200" i="7"/>
  <c r="W2200" i="7"/>
  <c r="U2201" i="7"/>
  <c r="T2201" i="7"/>
  <c r="R2201" i="7"/>
  <c r="S2201" i="7"/>
  <c r="F2514" i="5"/>
  <c r="E2515" i="5"/>
  <c r="H2514" i="5"/>
  <c r="G2514" i="5"/>
  <c r="E2534" i="4"/>
  <c r="C2535" i="4"/>
  <c r="G2524" i="3"/>
  <c r="H2522" i="3"/>
  <c r="I2522" i="3" s="1"/>
  <c r="F2523" i="3"/>
  <c r="U2202" i="7" l="1"/>
  <c r="R2202" i="7"/>
  <c r="S2202" i="7"/>
  <c r="T2202" i="7"/>
  <c r="G2203" i="4"/>
  <c r="H2203" i="4" s="1"/>
  <c r="E2203" i="7"/>
  <c r="O2203" i="7" s="1"/>
  <c r="E2203" i="6"/>
  <c r="V2201" i="7"/>
  <c r="W2201" i="7"/>
  <c r="F2515" i="5"/>
  <c r="E2516" i="5"/>
  <c r="H2515" i="5"/>
  <c r="G2515" i="5"/>
  <c r="E2535" i="4"/>
  <c r="C2536" i="4"/>
  <c r="H2523" i="3"/>
  <c r="I2523" i="3" s="1"/>
  <c r="F2524" i="3"/>
  <c r="G2525" i="3"/>
  <c r="S2203" i="7" l="1"/>
  <c r="R2203" i="7"/>
  <c r="T2203" i="7"/>
  <c r="U2203" i="7"/>
  <c r="G2204" i="4"/>
  <c r="H2204" i="4" s="1"/>
  <c r="E2204" i="7"/>
  <c r="O2204" i="7" s="1"/>
  <c r="E2204" i="6"/>
  <c r="W2202" i="7"/>
  <c r="V2202" i="7"/>
  <c r="H2516" i="5"/>
  <c r="G2516" i="5"/>
  <c r="F2516" i="5"/>
  <c r="E2517" i="5"/>
  <c r="E2536" i="4"/>
  <c r="C2537" i="4"/>
  <c r="G2526" i="3"/>
  <c r="F2525" i="3"/>
  <c r="H2524" i="3"/>
  <c r="I2524" i="3" s="1"/>
  <c r="G2205" i="4" l="1"/>
  <c r="H2205" i="4" s="1"/>
  <c r="E2205" i="7"/>
  <c r="O2205" i="7" s="1"/>
  <c r="E2205" i="6"/>
  <c r="U2204" i="7"/>
  <c r="T2204" i="7"/>
  <c r="S2204" i="7"/>
  <c r="R2204" i="7"/>
  <c r="W2203" i="7"/>
  <c r="V2203" i="7"/>
  <c r="E2518" i="5"/>
  <c r="H2517" i="5"/>
  <c r="G2517" i="5"/>
  <c r="F2517" i="5"/>
  <c r="E2537" i="4"/>
  <c r="C2538" i="4"/>
  <c r="H2525" i="3"/>
  <c r="I2525" i="3" s="1"/>
  <c r="F2526" i="3"/>
  <c r="G2527" i="3"/>
  <c r="G2206" i="4" l="1"/>
  <c r="H2206" i="4" s="1"/>
  <c r="E2206" i="7"/>
  <c r="O2206" i="7" s="1"/>
  <c r="E2206" i="6"/>
  <c r="W2204" i="7"/>
  <c r="V2204" i="7"/>
  <c r="U2205" i="7"/>
  <c r="R2205" i="7"/>
  <c r="T2205" i="7"/>
  <c r="S2205" i="7"/>
  <c r="F2518" i="5"/>
  <c r="G2518" i="5"/>
  <c r="E2519" i="5"/>
  <c r="H2518" i="5"/>
  <c r="E2538" i="4"/>
  <c r="C2539" i="4"/>
  <c r="G2528" i="3"/>
  <c r="H2526" i="3"/>
  <c r="I2526" i="3" s="1"/>
  <c r="F2527" i="3"/>
  <c r="V2205" i="7" l="1"/>
  <c r="U2206" i="7"/>
  <c r="T2206" i="7"/>
  <c r="R2206" i="7"/>
  <c r="S2206" i="7"/>
  <c r="G2207" i="4"/>
  <c r="H2207" i="4" s="1"/>
  <c r="E2207" i="7"/>
  <c r="O2207" i="7" s="1"/>
  <c r="E2207" i="6"/>
  <c r="W2205" i="7"/>
  <c r="H2519" i="5"/>
  <c r="G2519" i="5"/>
  <c r="F2519" i="5"/>
  <c r="E2520" i="5"/>
  <c r="E2539" i="4"/>
  <c r="C2540" i="4"/>
  <c r="F2528" i="3"/>
  <c r="H2527" i="3"/>
  <c r="I2527" i="3" s="1"/>
  <c r="G2529" i="3"/>
  <c r="G2208" i="4" l="1"/>
  <c r="H2208" i="4" s="1"/>
  <c r="E2208" i="7"/>
  <c r="O2208" i="7" s="1"/>
  <c r="E2208" i="6"/>
  <c r="U2207" i="7"/>
  <c r="T2207" i="7"/>
  <c r="S2207" i="7"/>
  <c r="R2207" i="7"/>
  <c r="W2206" i="7"/>
  <c r="V2206" i="7"/>
  <c r="E2521" i="5"/>
  <c r="H2520" i="5"/>
  <c r="G2520" i="5"/>
  <c r="F2520" i="5"/>
  <c r="E2540" i="4"/>
  <c r="C2541" i="4"/>
  <c r="G2530" i="3"/>
  <c r="H2528" i="3"/>
  <c r="I2528" i="3" s="1"/>
  <c r="F2529" i="3"/>
  <c r="G2209" i="4" l="1"/>
  <c r="H2209" i="4" s="1"/>
  <c r="E2209" i="7"/>
  <c r="O2209" i="7" s="1"/>
  <c r="E2209" i="6"/>
  <c r="W2207" i="7"/>
  <c r="V2207" i="7"/>
  <c r="U2208" i="7"/>
  <c r="S2208" i="7"/>
  <c r="R2208" i="7"/>
  <c r="T2208" i="7"/>
  <c r="F2521" i="5"/>
  <c r="E2522" i="5"/>
  <c r="H2521" i="5"/>
  <c r="G2521" i="5"/>
  <c r="E2541" i="4"/>
  <c r="C2542" i="4"/>
  <c r="F2530" i="3"/>
  <c r="H2529" i="3"/>
  <c r="I2529" i="3" s="1"/>
  <c r="G2531" i="3"/>
  <c r="W2208" i="7" l="1"/>
  <c r="V2208" i="7"/>
  <c r="T2209" i="7"/>
  <c r="S2209" i="7"/>
  <c r="R2209" i="7"/>
  <c r="U2209" i="7"/>
  <c r="G2210" i="4"/>
  <c r="H2210" i="4" s="1"/>
  <c r="E2210" i="7"/>
  <c r="O2210" i="7" s="1"/>
  <c r="E2210" i="6"/>
  <c r="H2522" i="5"/>
  <c r="G2522" i="5"/>
  <c r="F2522" i="5"/>
  <c r="E2523" i="5"/>
  <c r="E2542" i="4"/>
  <c r="C2543" i="4"/>
  <c r="G2532" i="3"/>
  <c r="H2530" i="3"/>
  <c r="I2530" i="3" s="1"/>
  <c r="F2531" i="3"/>
  <c r="G2211" i="4" l="1"/>
  <c r="H2211" i="4" s="1"/>
  <c r="E2211" i="7"/>
  <c r="O2211" i="7" s="1"/>
  <c r="E2211" i="6"/>
  <c r="U2210" i="7"/>
  <c r="R2210" i="7"/>
  <c r="T2210" i="7"/>
  <c r="S2210" i="7"/>
  <c r="W2209" i="7"/>
  <c r="V2209" i="7"/>
  <c r="F2523" i="5"/>
  <c r="E2524" i="5"/>
  <c r="H2523" i="5"/>
  <c r="G2523" i="5"/>
  <c r="E2543" i="4"/>
  <c r="C2544" i="4"/>
  <c r="F2532" i="3"/>
  <c r="H2531" i="3"/>
  <c r="I2531" i="3" s="1"/>
  <c r="G2533" i="3"/>
  <c r="W2210" i="7" l="1"/>
  <c r="V2210" i="7"/>
  <c r="R2211" i="7"/>
  <c r="T2211" i="7"/>
  <c r="U2211" i="7"/>
  <c r="S2211" i="7"/>
  <c r="G2212" i="4"/>
  <c r="H2212" i="4" s="1"/>
  <c r="E2212" i="7"/>
  <c r="O2212" i="7" s="1"/>
  <c r="E2212" i="6"/>
  <c r="F2524" i="5"/>
  <c r="E2525" i="5"/>
  <c r="H2524" i="5"/>
  <c r="G2524" i="5"/>
  <c r="E2544" i="4"/>
  <c r="C2545" i="4"/>
  <c r="G2534" i="3"/>
  <c r="H2532" i="3"/>
  <c r="I2532" i="3" s="1"/>
  <c r="F2533" i="3"/>
  <c r="G2213" i="4" l="1"/>
  <c r="H2213" i="4" s="1"/>
  <c r="E2213" i="7"/>
  <c r="O2213" i="7" s="1"/>
  <c r="E2213" i="6"/>
  <c r="T2212" i="7"/>
  <c r="R2212" i="7"/>
  <c r="U2212" i="7"/>
  <c r="S2212" i="7"/>
  <c r="V2211" i="7"/>
  <c r="W2211" i="7"/>
  <c r="H2525" i="5"/>
  <c r="G2525" i="5"/>
  <c r="F2525" i="5"/>
  <c r="E2526" i="5"/>
  <c r="E2545" i="4"/>
  <c r="C2546" i="4"/>
  <c r="F2534" i="3"/>
  <c r="H2533" i="3"/>
  <c r="I2533" i="3" s="1"/>
  <c r="G2535" i="3"/>
  <c r="G2214" i="4" l="1"/>
  <c r="H2214" i="4" s="1"/>
  <c r="E2214" i="7"/>
  <c r="O2214" i="7" s="1"/>
  <c r="E2214" i="6"/>
  <c r="W2212" i="7"/>
  <c r="V2212" i="7"/>
  <c r="U2213" i="7"/>
  <c r="R2213" i="7"/>
  <c r="T2213" i="7"/>
  <c r="S2213" i="7"/>
  <c r="E2527" i="5"/>
  <c r="H2526" i="5"/>
  <c r="G2526" i="5"/>
  <c r="F2526" i="5"/>
  <c r="E2546" i="4"/>
  <c r="C2547" i="4"/>
  <c r="G2536" i="3"/>
  <c r="F2535" i="3"/>
  <c r="H2534" i="3"/>
  <c r="I2534" i="3" s="1"/>
  <c r="U2214" i="7" l="1"/>
  <c r="S2214" i="7"/>
  <c r="T2214" i="7"/>
  <c r="R2214" i="7"/>
  <c r="G2215" i="4"/>
  <c r="H2215" i="4" s="1"/>
  <c r="E2215" i="7"/>
  <c r="O2215" i="7" s="1"/>
  <c r="E2215" i="6"/>
  <c r="W2213" i="7"/>
  <c r="V2213" i="7"/>
  <c r="G2527" i="5"/>
  <c r="F2527" i="5"/>
  <c r="H2527" i="5"/>
  <c r="E2528" i="5"/>
  <c r="E2547" i="4"/>
  <c r="C2548" i="4"/>
  <c r="H2535" i="3"/>
  <c r="I2535" i="3" s="1"/>
  <c r="F2536" i="3"/>
  <c r="G2537" i="3"/>
  <c r="G2216" i="4" l="1"/>
  <c r="H2216" i="4" s="1"/>
  <c r="E2216" i="7"/>
  <c r="O2216" i="7" s="1"/>
  <c r="E2216" i="6"/>
  <c r="U2215" i="7"/>
  <c r="T2215" i="7"/>
  <c r="S2215" i="7"/>
  <c r="R2215" i="7"/>
  <c r="W2214" i="7"/>
  <c r="V2214" i="7"/>
  <c r="H2528" i="5"/>
  <c r="G2528" i="5"/>
  <c r="F2528" i="5"/>
  <c r="E2529" i="5"/>
  <c r="E2548" i="4"/>
  <c r="C2549" i="4"/>
  <c r="G2538" i="3"/>
  <c r="F2537" i="3"/>
  <c r="H2536" i="3"/>
  <c r="I2536" i="3" s="1"/>
  <c r="W2215" i="7" l="1"/>
  <c r="V2215" i="7"/>
  <c r="U2216" i="7"/>
  <c r="T2216" i="7"/>
  <c r="S2216" i="7"/>
  <c r="R2216" i="7"/>
  <c r="G2217" i="4"/>
  <c r="H2217" i="4" s="1"/>
  <c r="E2217" i="7"/>
  <c r="O2217" i="7" s="1"/>
  <c r="E2217" i="6"/>
  <c r="E2530" i="5"/>
  <c r="H2529" i="5"/>
  <c r="F2529" i="5"/>
  <c r="G2529" i="5"/>
  <c r="E2549" i="4"/>
  <c r="C2550" i="4"/>
  <c r="H2537" i="3"/>
  <c r="I2537" i="3" s="1"/>
  <c r="F2538" i="3"/>
  <c r="G2539" i="3"/>
  <c r="G2218" i="4" l="1"/>
  <c r="H2218" i="4" s="1"/>
  <c r="E2218" i="7"/>
  <c r="O2218" i="7" s="1"/>
  <c r="E2218" i="6"/>
  <c r="U2217" i="7"/>
  <c r="T2217" i="7"/>
  <c r="R2217" i="7"/>
  <c r="S2217" i="7"/>
  <c r="W2216" i="7"/>
  <c r="V2216" i="7"/>
  <c r="H2530" i="5"/>
  <c r="G2530" i="5"/>
  <c r="F2530" i="5"/>
  <c r="E2531" i="5"/>
  <c r="E2550" i="4"/>
  <c r="C2551" i="4"/>
  <c r="G2540" i="3"/>
  <c r="H2538" i="3"/>
  <c r="I2538" i="3" s="1"/>
  <c r="F2539" i="3"/>
  <c r="U2218" i="7" l="1"/>
  <c r="T2218" i="7"/>
  <c r="R2218" i="7"/>
  <c r="S2218" i="7"/>
  <c r="G2219" i="4"/>
  <c r="H2219" i="4" s="1"/>
  <c r="E2219" i="7"/>
  <c r="O2219" i="7" s="1"/>
  <c r="E2219" i="6"/>
  <c r="W2217" i="7"/>
  <c r="V2217" i="7"/>
  <c r="H2531" i="5"/>
  <c r="G2531" i="5"/>
  <c r="F2531" i="5"/>
  <c r="E2532" i="5"/>
  <c r="E2551" i="4"/>
  <c r="C2552" i="4"/>
  <c r="F2540" i="3"/>
  <c r="H2539" i="3"/>
  <c r="I2539" i="3" s="1"/>
  <c r="G2541" i="3"/>
  <c r="U2219" i="7" l="1"/>
  <c r="S2219" i="7"/>
  <c r="R2219" i="7"/>
  <c r="T2219" i="7"/>
  <c r="G2220" i="4"/>
  <c r="H2220" i="4" s="1"/>
  <c r="E2220" i="7"/>
  <c r="O2220" i="7" s="1"/>
  <c r="E2220" i="6"/>
  <c r="W2218" i="7"/>
  <c r="V2218" i="7"/>
  <c r="E2533" i="5"/>
  <c r="H2532" i="5"/>
  <c r="G2532" i="5"/>
  <c r="F2532" i="5"/>
  <c r="E2552" i="4"/>
  <c r="C2553" i="4"/>
  <c r="G2542" i="3"/>
  <c r="H2540" i="3"/>
  <c r="I2540" i="3" s="1"/>
  <c r="F2541" i="3"/>
  <c r="U2220" i="7" l="1"/>
  <c r="S2220" i="7"/>
  <c r="R2220" i="7"/>
  <c r="T2220" i="7"/>
  <c r="G2221" i="4"/>
  <c r="H2221" i="4" s="1"/>
  <c r="E2221" i="7"/>
  <c r="O2221" i="7" s="1"/>
  <c r="E2221" i="6"/>
  <c r="W2219" i="7"/>
  <c r="V2219" i="7"/>
  <c r="H2533" i="5"/>
  <c r="G2533" i="5"/>
  <c r="F2533" i="5"/>
  <c r="E2534" i="5"/>
  <c r="E2553" i="4"/>
  <c r="C2554" i="4"/>
  <c r="F2542" i="3"/>
  <c r="H2541" i="3"/>
  <c r="I2541" i="3" s="1"/>
  <c r="G2543" i="3"/>
  <c r="U2221" i="7" l="1"/>
  <c r="S2221" i="7"/>
  <c r="R2221" i="7"/>
  <c r="T2221" i="7"/>
  <c r="G2222" i="4"/>
  <c r="H2222" i="4" s="1"/>
  <c r="E2222" i="7"/>
  <c r="O2222" i="7" s="1"/>
  <c r="E2222" i="6"/>
  <c r="V2220" i="7"/>
  <c r="W2220" i="7"/>
  <c r="H2534" i="5"/>
  <c r="G2534" i="5"/>
  <c r="F2534" i="5"/>
  <c r="E2535" i="5"/>
  <c r="E2554" i="4"/>
  <c r="C2555" i="4"/>
  <c r="G2544" i="3"/>
  <c r="H2542" i="3"/>
  <c r="I2542" i="3" s="1"/>
  <c r="F2543" i="3"/>
  <c r="U2222" i="7" l="1"/>
  <c r="T2222" i="7"/>
  <c r="S2222" i="7"/>
  <c r="R2222" i="7"/>
  <c r="G2223" i="4"/>
  <c r="H2223" i="4" s="1"/>
  <c r="E2223" i="7"/>
  <c r="O2223" i="7" s="1"/>
  <c r="E2223" i="6"/>
  <c r="W2221" i="7"/>
  <c r="V2221" i="7"/>
  <c r="E2536" i="5"/>
  <c r="H2535" i="5"/>
  <c r="F2535" i="5"/>
  <c r="G2535" i="5"/>
  <c r="E2555" i="4"/>
  <c r="C2556" i="4"/>
  <c r="F2544" i="3"/>
  <c r="H2543" i="3"/>
  <c r="I2543" i="3" s="1"/>
  <c r="G2545" i="3"/>
  <c r="G2224" i="4" l="1"/>
  <c r="H2224" i="4" s="1"/>
  <c r="E2224" i="7"/>
  <c r="O2224" i="7" s="1"/>
  <c r="E2224" i="6"/>
  <c r="T2223" i="7"/>
  <c r="U2223" i="7"/>
  <c r="S2223" i="7"/>
  <c r="R2223" i="7"/>
  <c r="W2222" i="7"/>
  <c r="V2222" i="7"/>
  <c r="H2536" i="5"/>
  <c r="G2536" i="5"/>
  <c r="F2536" i="5"/>
  <c r="E2537" i="5"/>
  <c r="E2556" i="4"/>
  <c r="C2557" i="4"/>
  <c r="G2546" i="3"/>
  <c r="H2544" i="3"/>
  <c r="I2544" i="3" s="1"/>
  <c r="F2545" i="3"/>
  <c r="W2223" i="7" l="1"/>
  <c r="V2223" i="7"/>
  <c r="U2224" i="7"/>
  <c r="T2224" i="7"/>
  <c r="S2224" i="7"/>
  <c r="R2224" i="7"/>
  <c r="G2225" i="4"/>
  <c r="H2225" i="4" s="1"/>
  <c r="E2225" i="7"/>
  <c r="O2225" i="7" s="1"/>
  <c r="E2225" i="6"/>
  <c r="H2537" i="5"/>
  <c r="G2537" i="5"/>
  <c r="F2537" i="5"/>
  <c r="E2538" i="5"/>
  <c r="E2557" i="4"/>
  <c r="C2558" i="4"/>
  <c r="F2546" i="3"/>
  <c r="H2545" i="3"/>
  <c r="I2545" i="3" s="1"/>
  <c r="G2547" i="3"/>
  <c r="G2226" i="4" l="1"/>
  <c r="H2226" i="4" s="1"/>
  <c r="E2226" i="7"/>
  <c r="O2226" i="7" s="1"/>
  <c r="E2226" i="6"/>
  <c r="T2225" i="7"/>
  <c r="U2225" i="7"/>
  <c r="S2225" i="7"/>
  <c r="R2225" i="7"/>
  <c r="W2224" i="7"/>
  <c r="V2224" i="7"/>
  <c r="E2539" i="5"/>
  <c r="H2538" i="5"/>
  <c r="G2538" i="5"/>
  <c r="F2538" i="5"/>
  <c r="E2558" i="4"/>
  <c r="C2559" i="4"/>
  <c r="G2548" i="3"/>
  <c r="F2547" i="3"/>
  <c r="H2546" i="3"/>
  <c r="I2546" i="3" s="1"/>
  <c r="G2227" i="4" l="1"/>
  <c r="H2227" i="4" s="1"/>
  <c r="E2227" i="7"/>
  <c r="O2227" i="7" s="1"/>
  <c r="E2227" i="6"/>
  <c r="V2225" i="7"/>
  <c r="W2225" i="7"/>
  <c r="T2226" i="7"/>
  <c r="S2226" i="7"/>
  <c r="R2226" i="7"/>
  <c r="U2226" i="7"/>
  <c r="H2539" i="5"/>
  <c r="G2539" i="5"/>
  <c r="F2539" i="5"/>
  <c r="E2540" i="5"/>
  <c r="E2559" i="4"/>
  <c r="C2560" i="4"/>
  <c r="H2547" i="3"/>
  <c r="I2547" i="3" s="1"/>
  <c r="F2548" i="3"/>
  <c r="G2549" i="3"/>
  <c r="G2228" i="4" l="1"/>
  <c r="H2228" i="4" s="1"/>
  <c r="E2228" i="7"/>
  <c r="O2228" i="7" s="1"/>
  <c r="E2228" i="6"/>
  <c r="T2227" i="7"/>
  <c r="U2227" i="7"/>
  <c r="S2227" i="7"/>
  <c r="R2227" i="7"/>
  <c r="V2226" i="7"/>
  <c r="W2226" i="7"/>
  <c r="H2540" i="5"/>
  <c r="G2540" i="5"/>
  <c r="F2540" i="5"/>
  <c r="E2541" i="5"/>
  <c r="E2560" i="4"/>
  <c r="C2561" i="4"/>
  <c r="G2550" i="3"/>
  <c r="F2549" i="3"/>
  <c r="H2548" i="3"/>
  <c r="I2548" i="3" s="1"/>
  <c r="W2227" i="7" l="1"/>
  <c r="V2227" i="7"/>
  <c r="U2228" i="7"/>
  <c r="T2228" i="7"/>
  <c r="R2228" i="7"/>
  <c r="S2228" i="7"/>
  <c r="G2229" i="4"/>
  <c r="H2229" i="4" s="1"/>
  <c r="E2229" i="7"/>
  <c r="O2229" i="7" s="1"/>
  <c r="E2229" i="6"/>
  <c r="E2542" i="5"/>
  <c r="H2541" i="5"/>
  <c r="F2541" i="5"/>
  <c r="G2541" i="5"/>
  <c r="E2561" i="4"/>
  <c r="C2562" i="4"/>
  <c r="H2549" i="3"/>
  <c r="I2549" i="3" s="1"/>
  <c r="F2550" i="3"/>
  <c r="G2551" i="3"/>
  <c r="G2230" i="4" l="1"/>
  <c r="H2230" i="4" s="1"/>
  <c r="E2230" i="7"/>
  <c r="O2230" i="7" s="1"/>
  <c r="E2230" i="6"/>
  <c r="R2229" i="7"/>
  <c r="S2229" i="7"/>
  <c r="T2229" i="7"/>
  <c r="U2229" i="7"/>
  <c r="V2228" i="7"/>
  <c r="W2228" i="7"/>
  <c r="H2542" i="5"/>
  <c r="G2542" i="5"/>
  <c r="F2542" i="5"/>
  <c r="E2543" i="5"/>
  <c r="E2562" i="4"/>
  <c r="C2563" i="4"/>
  <c r="G2552" i="3"/>
  <c r="F2551" i="3"/>
  <c r="H2550" i="3"/>
  <c r="I2550" i="3" s="1"/>
  <c r="G2231" i="4" l="1"/>
  <c r="H2231" i="4" s="1"/>
  <c r="E2231" i="7"/>
  <c r="O2231" i="7" s="1"/>
  <c r="E2231" i="6"/>
  <c r="W2229" i="7"/>
  <c r="V2229" i="7"/>
  <c r="U2230" i="7"/>
  <c r="S2230" i="7"/>
  <c r="R2230" i="7"/>
  <c r="T2230" i="7"/>
  <c r="H2543" i="5"/>
  <c r="G2543" i="5"/>
  <c r="F2543" i="5"/>
  <c r="E2544" i="5"/>
  <c r="E2563" i="4"/>
  <c r="C2564" i="4"/>
  <c r="F2552" i="3"/>
  <c r="H2551" i="3"/>
  <c r="I2551" i="3" s="1"/>
  <c r="G2553" i="3"/>
  <c r="W2230" i="7" l="1"/>
  <c r="V2230" i="7"/>
  <c r="G2232" i="4"/>
  <c r="H2232" i="4" s="1"/>
  <c r="E2232" i="7"/>
  <c r="O2232" i="7" s="1"/>
  <c r="E2232" i="6"/>
  <c r="R2231" i="7"/>
  <c r="U2231" i="7"/>
  <c r="T2231" i="7"/>
  <c r="S2231" i="7"/>
  <c r="E2545" i="5"/>
  <c r="H2544" i="5"/>
  <c r="G2544" i="5"/>
  <c r="F2544" i="5"/>
  <c r="E2564" i="4"/>
  <c r="C2565" i="4"/>
  <c r="G2554" i="3"/>
  <c r="H2552" i="3"/>
  <c r="I2552" i="3" s="1"/>
  <c r="F2553" i="3"/>
  <c r="G2233" i="4" l="1"/>
  <c r="H2233" i="4" s="1"/>
  <c r="E2233" i="7"/>
  <c r="O2233" i="7" s="1"/>
  <c r="E2233" i="6"/>
  <c r="U2232" i="7"/>
  <c r="R2232" i="7"/>
  <c r="S2232" i="7"/>
  <c r="T2232" i="7"/>
  <c r="V2231" i="7"/>
  <c r="W2231" i="7"/>
  <c r="H2545" i="5"/>
  <c r="G2545" i="5"/>
  <c r="F2545" i="5"/>
  <c r="E2546" i="5"/>
  <c r="E2565" i="4"/>
  <c r="C2566" i="4"/>
  <c r="F2554" i="3"/>
  <c r="H2553" i="3"/>
  <c r="I2553" i="3" s="1"/>
  <c r="G2555" i="3"/>
  <c r="G2234" i="4" l="1"/>
  <c r="H2234" i="4" s="1"/>
  <c r="E2234" i="7"/>
  <c r="O2234" i="7" s="1"/>
  <c r="E2234" i="6"/>
  <c r="W2232" i="7"/>
  <c r="V2232" i="7"/>
  <c r="S2233" i="7"/>
  <c r="R2233" i="7"/>
  <c r="U2233" i="7"/>
  <c r="T2233" i="7"/>
  <c r="H2546" i="5"/>
  <c r="G2546" i="5"/>
  <c r="F2546" i="5"/>
  <c r="E2547" i="5"/>
  <c r="E2566" i="4"/>
  <c r="C2567" i="4"/>
  <c r="G2556" i="3"/>
  <c r="H2554" i="3"/>
  <c r="I2554" i="3" s="1"/>
  <c r="F2555" i="3"/>
  <c r="G2235" i="4" l="1"/>
  <c r="H2235" i="4" s="1"/>
  <c r="E2235" i="7"/>
  <c r="O2235" i="7" s="1"/>
  <c r="E2235" i="6"/>
  <c r="S2234" i="7"/>
  <c r="R2234" i="7"/>
  <c r="T2234" i="7"/>
  <c r="U2234" i="7"/>
  <c r="W2233" i="7"/>
  <c r="V2233" i="7"/>
  <c r="E2548" i="5"/>
  <c r="H2547" i="5"/>
  <c r="F2547" i="5"/>
  <c r="G2547" i="5"/>
  <c r="E2567" i="4"/>
  <c r="C2568" i="4"/>
  <c r="F2556" i="3"/>
  <c r="H2555" i="3"/>
  <c r="I2555" i="3" s="1"/>
  <c r="G2557" i="3"/>
  <c r="G2236" i="4" l="1"/>
  <c r="H2236" i="4" s="1"/>
  <c r="E2236" i="7"/>
  <c r="O2236" i="7" s="1"/>
  <c r="E2236" i="6"/>
  <c r="W2234" i="7"/>
  <c r="V2234" i="7"/>
  <c r="S2235" i="7"/>
  <c r="U2235" i="7"/>
  <c r="T2235" i="7"/>
  <c r="R2235" i="7"/>
  <c r="H2548" i="5"/>
  <c r="G2548" i="5"/>
  <c r="F2548" i="5"/>
  <c r="E2549" i="5"/>
  <c r="E2568" i="4"/>
  <c r="C2569" i="4"/>
  <c r="G2558" i="3"/>
  <c r="H2556" i="3"/>
  <c r="I2556" i="3" s="1"/>
  <c r="F2557" i="3"/>
  <c r="G2237" i="4" l="1"/>
  <c r="H2237" i="4" s="1"/>
  <c r="E2237" i="7"/>
  <c r="O2237" i="7" s="1"/>
  <c r="E2237" i="6"/>
  <c r="S2236" i="7"/>
  <c r="U2236" i="7"/>
  <c r="T2236" i="7"/>
  <c r="R2236" i="7"/>
  <c r="W2235" i="7"/>
  <c r="V2235" i="7"/>
  <c r="H2549" i="5"/>
  <c r="G2549" i="5"/>
  <c r="F2549" i="5"/>
  <c r="E2550" i="5"/>
  <c r="E2569" i="4"/>
  <c r="C2570" i="4"/>
  <c r="F2558" i="3"/>
  <c r="H2557" i="3"/>
  <c r="I2557" i="3" s="1"/>
  <c r="G2559" i="3"/>
  <c r="U2237" i="7" l="1"/>
  <c r="S2237" i="7"/>
  <c r="R2237" i="7"/>
  <c r="T2237" i="7"/>
  <c r="G2238" i="4"/>
  <c r="H2238" i="4" s="1"/>
  <c r="E2238" i="7"/>
  <c r="O2238" i="7" s="1"/>
  <c r="E2238" i="6"/>
  <c r="W2236" i="7"/>
  <c r="V2236" i="7"/>
  <c r="E2551" i="5"/>
  <c r="H2550" i="5"/>
  <c r="G2550" i="5"/>
  <c r="F2550" i="5"/>
  <c r="E2570" i="4"/>
  <c r="C2571" i="4"/>
  <c r="G2560" i="3"/>
  <c r="F2559" i="3"/>
  <c r="H2558" i="3"/>
  <c r="I2558" i="3" s="1"/>
  <c r="G2239" i="4" l="1"/>
  <c r="H2239" i="4" s="1"/>
  <c r="E2239" i="7"/>
  <c r="O2239" i="7" s="1"/>
  <c r="E2239" i="6"/>
  <c r="U2238" i="7"/>
  <c r="T2238" i="7"/>
  <c r="R2238" i="7"/>
  <c r="S2238" i="7"/>
  <c r="V2237" i="7"/>
  <c r="W2237" i="7"/>
  <c r="H2551" i="5"/>
  <c r="G2551" i="5"/>
  <c r="F2551" i="5"/>
  <c r="E2552" i="5"/>
  <c r="E2571" i="4"/>
  <c r="C2572" i="4"/>
  <c r="H2559" i="3"/>
  <c r="I2559" i="3" s="1"/>
  <c r="F2560" i="3"/>
  <c r="G2561" i="3"/>
  <c r="V2238" i="7" l="1"/>
  <c r="W2238" i="7"/>
  <c r="T2239" i="7"/>
  <c r="S2239" i="7"/>
  <c r="U2239" i="7"/>
  <c r="R2239" i="7"/>
  <c r="G2240" i="4"/>
  <c r="H2240" i="4" s="1"/>
  <c r="E2240" i="7"/>
  <c r="O2240" i="7" s="1"/>
  <c r="E2240" i="6"/>
  <c r="H2552" i="5"/>
  <c r="G2552" i="5"/>
  <c r="F2552" i="5"/>
  <c r="E2553" i="5"/>
  <c r="E2572" i="4"/>
  <c r="C2573" i="4"/>
  <c r="G2562" i="3"/>
  <c r="F2561" i="3"/>
  <c r="H2560" i="3"/>
  <c r="I2560" i="3" s="1"/>
  <c r="G2241" i="4" l="1"/>
  <c r="H2241" i="4" s="1"/>
  <c r="E2241" i="7"/>
  <c r="O2241" i="7" s="1"/>
  <c r="E2241" i="6"/>
  <c r="U2240" i="7"/>
  <c r="R2240" i="7"/>
  <c r="S2240" i="7"/>
  <c r="T2240" i="7"/>
  <c r="W2239" i="7"/>
  <c r="V2239" i="7"/>
  <c r="E2554" i="5"/>
  <c r="H2553" i="5"/>
  <c r="F2553" i="5"/>
  <c r="G2553" i="5"/>
  <c r="E2573" i="4"/>
  <c r="C2574" i="4"/>
  <c r="H2561" i="3"/>
  <c r="I2561" i="3" s="1"/>
  <c r="F2562" i="3"/>
  <c r="G2563" i="3"/>
  <c r="U2241" i="7" l="1"/>
  <c r="R2241" i="7"/>
  <c r="S2241" i="7"/>
  <c r="T2241" i="7"/>
  <c r="G2242" i="4"/>
  <c r="H2242" i="4" s="1"/>
  <c r="E2242" i="7"/>
  <c r="O2242" i="7" s="1"/>
  <c r="E2242" i="6"/>
  <c r="W2240" i="7"/>
  <c r="V2240" i="7"/>
  <c r="H2554" i="5"/>
  <c r="G2554" i="5"/>
  <c r="F2554" i="5"/>
  <c r="E2555" i="5"/>
  <c r="E2574" i="4"/>
  <c r="C2575" i="4"/>
  <c r="G2564" i="3"/>
  <c r="F2563" i="3"/>
  <c r="H2562" i="3"/>
  <c r="I2562" i="3" s="1"/>
  <c r="G2243" i="4" l="1"/>
  <c r="H2243" i="4" s="1"/>
  <c r="E2243" i="7"/>
  <c r="O2243" i="7" s="1"/>
  <c r="E2243" i="6"/>
  <c r="U2242" i="7"/>
  <c r="T2242" i="7"/>
  <c r="R2242" i="7"/>
  <c r="S2242" i="7"/>
  <c r="W2241" i="7"/>
  <c r="V2241" i="7"/>
  <c r="H2555" i="5"/>
  <c r="G2555" i="5"/>
  <c r="F2555" i="5"/>
  <c r="E2556" i="5"/>
  <c r="E2575" i="4"/>
  <c r="C2576" i="4"/>
  <c r="F2564" i="3"/>
  <c r="H2563" i="3"/>
  <c r="I2563" i="3" s="1"/>
  <c r="G2565" i="3"/>
  <c r="G2244" i="4" l="1"/>
  <c r="H2244" i="4" s="1"/>
  <c r="E2244" i="7"/>
  <c r="O2244" i="7" s="1"/>
  <c r="E2244" i="6"/>
  <c r="W2242" i="7"/>
  <c r="V2242" i="7"/>
  <c r="U2243" i="7"/>
  <c r="R2243" i="7"/>
  <c r="S2243" i="7"/>
  <c r="W2243" i="7" s="1"/>
  <c r="T2243" i="7"/>
  <c r="E2557" i="5"/>
  <c r="H2556" i="5"/>
  <c r="G2556" i="5"/>
  <c r="F2556" i="5"/>
  <c r="E2576" i="4"/>
  <c r="C2577" i="4"/>
  <c r="G2566" i="3"/>
  <c r="H2564" i="3"/>
  <c r="I2564" i="3" s="1"/>
  <c r="F2565" i="3"/>
  <c r="G2245" i="4" l="1"/>
  <c r="H2245" i="4" s="1"/>
  <c r="E2245" i="7"/>
  <c r="O2245" i="7" s="1"/>
  <c r="E2245" i="6"/>
  <c r="U2244" i="7"/>
  <c r="R2244" i="7"/>
  <c r="T2244" i="7"/>
  <c r="S2244" i="7"/>
  <c r="V2243" i="7"/>
  <c r="H2557" i="5"/>
  <c r="G2557" i="5"/>
  <c r="F2557" i="5"/>
  <c r="E2558" i="5"/>
  <c r="E2577" i="4"/>
  <c r="C2578" i="4"/>
  <c r="F2566" i="3"/>
  <c r="H2565" i="3"/>
  <c r="I2565" i="3" s="1"/>
  <c r="G2567" i="3"/>
  <c r="G2246" i="4" l="1"/>
  <c r="H2246" i="4" s="1"/>
  <c r="E2246" i="7"/>
  <c r="O2246" i="7" s="1"/>
  <c r="E2246" i="6"/>
  <c r="V2244" i="7"/>
  <c r="W2244" i="7"/>
  <c r="U2245" i="7"/>
  <c r="S2245" i="7"/>
  <c r="R2245" i="7"/>
  <c r="T2245" i="7"/>
  <c r="H2558" i="5"/>
  <c r="G2558" i="5"/>
  <c r="F2558" i="5"/>
  <c r="E2559" i="5"/>
  <c r="E2578" i="4"/>
  <c r="C2579" i="4"/>
  <c r="G2568" i="3"/>
  <c r="H2566" i="3"/>
  <c r="I2566" i="3" s="1"/>
  <c r="F2567" i="3"/>
  <c r="V2245" i="7" l="1"/>
  <c r="W2245" i="7"/>
  <c r="U2246" i="7"/>
  <c r="T2246" i="7"/>
  <c r="S2246" i="7"/>
  <c r="R2246" i="7"/>
  <c r="G2247" i="4"/>
  <c r="H2247" i="4" s="1"/>
  <c r="E2247" i="7"/>
  <c r="O2247" i="7" s="1"/>
  <c r="E2247" i="6"/>
  <c r="E2560" i="5"/>
  <c r="H2559" i="5"/>
  <c r="F2559" i="5"/>
  <c r="G2559" i="5"/>
  <c r="E2579" i="4"/>
  <c r="C2580" i="4"/>
  <c r="F2568" i="3"/>
  <c r="H2567" i="3"/>
  <c r="I2567" i="3" s="1"/>
  <c r="G2569" i="3"/>
  <c r="G2248" i="4" l="1"/>
  <c r="H2248" i="4" s="1"/>
  <c r="E2248" i="7"/>
  <c r="O2248" i="7" s="1"/>
  <c r="E2248" i="6"/>
  <c r="S2247" i="7"/>
  <c r="T2247" i="7"/>
  <c r="U2247" i="7"/>
  <c r="R2247" i="7"/>
  <c r="W2246" i="7"/>
  <c r="V2246" i="7"/>
  <c r="E2561" i="5"/>
  <c r="H2560" i="5"/>
  <c r="G2560" i="5"/>
  <c r="F2560" i="5"/>
  <c r="E2580" i="4"/>
  <c r="C2581" i="4"/>
  <c r="G2570" i="3"/>
  <c r="H2568" i="3"/>
  <c r="I2568" i="3" s="1"/>
  <c r="F2569" i="3"/>
  <c r="G2249" i="4" l="1"/>
  <c r="H2249" i="4" s="1"/>
  <c r="E2249" i="7"/>
  <c r="O2249" i="7" s="1"/>
  <c r="E2249" i="6"/>
  <c r="W2247" i="7"/>
  <c r="V2247" i="7"/>
  <c r="T2248" i="7"/>
  <c r="R2248" i="7"/>
  <c r="S2248" i="7"/>
  <c r="U2248" i="7"/>
  <c r="H2561" i="5"/>
  <c r="G2561" i="5"/>
  <c r="F2561" i="5"/>
  <c r="E2562" i="5"/>
  <c r="E2581" i="4"/>
  <c r="C2582" i="4"/>
  <c r="F2570" i="3"/>
  <c r="H2569" i="3"/>
  <c r="I2569" i="3" s="1"/>
  <c r="G2571" i="3"/>
  <c r="T2249" i="7" l="1"/>
  <c r="U2249" i="7"/>
  <c r="R2249" i="7"/>
  <c r="S2249" i="7"/>
  <c r="G2250" i="4"/>
  <c r="H2250" i="4" s="1"/>
  <c r="E2250" i="7"/>
  <c r="O2250" i="7" s="1"/>
  <c r="E2250" i="6"/>
  <c r="W2248" i="7"/>
  <c r="V2248" i="7"/>
  <c r="E2563" i="5"/>
  <c r="H2562" i="5"/>
  <c r="G2562" i="5"/>
  <c r="F2562" i="5"/>
  <c r="E2582" i="4"/>
  <c r="C2583" i="4"/>
  <c r="G2572" i="3"/>
  <c r="F2571" i="3"/>
  <c r="H2570" i="3"/>
  <c r="I2570" i="3" s="1"/>
  <c r="G2251" i="4" l="1"/>
  <c r="H2251" i="4" s="1"/>
  <c r="E2251" i="7"/>
  <c r="O2251" i="7" s="1"/>
  <c r="E2251" i="6"/>
  <c r="T2250" i="7"/>
  <c r="S2250" i="7"/>
  <c r="R2250" i="7"/>
  <c r="U2250" i="7"/>
  <c r="V2249" i="7"/>
  <c r="W2249" i="7"/>
  <c r="E2564" i="5"/>
  <c r="H2563" i="5"/>
  <c r="G2563" i="5"/>
  <c r="F2563" i="5"/>
  <c r="E2583" i="4"/>
  <c r="C2584" i="4"/>
  <c r="H2571" i="3"/>
  <c r="I2571" i="3" s="1"/>
  <c r="F2572" i="3"/>
  <c r="G2573" i="3"/>
  <c r="G2252" i="4" l="1"/>
  <c r="H2252" i="4" s="1"/>
  <c r="E2252" i="7"/>
  <c r="O2252" i="7" s="1"/>
  <c r="E2252" i="6"/>
  <c r="W2250" i="7"/>
  <c r="V2250" i="7"/>
  <c r="U2251" i="7"/>
  <c r="R2251" i="7"/>
  <c r="T2251" i="7"/>
  <c r="S2251" i="7"/>
  <c r="H2564" i="5"/>
  <c r="G2564" i="5"/>
  <c r="F2564" i="5"/>
  <c r="E2565" i="5"/>
  <c r="E2584" i="4"/>
  <c r="C2585" i="4"/>
  <c r="G2574" i="3"/>
  <c r="F2573" i="3"/>
  <c r="H2572" i="3"/>
  <c r="I2572" i="3" s="1"/>
  <c r="W2251" i="7" l="1"/>
  <c r="V2251" i="7"/>
  <c r="U2252" i="7"/>
  <c r="R2252" i="7"/>
  <c r="S2252" i="7"/>
  <c r="T2252" i="7"/>
  <c r="G2253" i="4"/>
  <c r="H2253" i="4" s="1"/>
  <c r="E2253" i="7"/>
  <c r="O2253" i="7" s="1"/>
  <c r="E2253" i="6"/>
  <c r="H2565" i="5"/>
  <c r="G2565" i="5"/>
  <c r="E2566" i="5"/>
  <c r="F2565" i="5"/>
  <c r="E2585" i="4"/>
  <c r="C2586" i="4"/>
  <c r="H2573" i="3"/>
  <c r="I2573" i="3" s="1"/>
  <c r="F2574" i="3"/>
  <c r="G2575" i="3"/>
  <c r="V2252" i="7" l="1"/>
  <c r="W2252" i="7"/>
  <c r="G2254" i="4"/>
  <c r="H2254" i="4" s="1"/>
  <c r="E2254" i="7"/>
  <c r="O2254" i="7" s="1"/>
  <c r="E2254" i="6"/>
  <c r="R2253" i="7"/>
  <c r="U2253" i="7"/>
  <c r="T2253" i="7"/>
  <c r="S2253" i="7"/>
  <c r="E2567" i="5"/>
  <c r="H2566" i="5"/>
  <c r="G2566" i="5"/>
  <c r="F2566" i="5"/>
  <c r="E2586" i="4"/>
  <c r="C2587" i="4"/>
  <c r="G2576" i="3"/>
  <c r="F2575" i="3"/>
  <c r="H2574" i="3"/>
  <c r="I2574" i="3" s="1"/>
  <c r="G2255" i="4" l="1"/>
  <c r="H2255" i="4" s="1"/>
  <c r="E2255" i="7"/>
  <c r="O2255" i="7" s="1"/>
  <c r="E2255" i="6"/>
  <c r="U2254" i="7"/>
  <c r="T2254" i="7"/>
  <c r="S2254" i="7"/>
  <c r="R2254" i="7"/>
  <c r="W2253" i="7"/>
  <c r="V2253" i="7"/>
  <c r="H2567" i="5"/>
  <c r="G2567" i="5"/>
  <c r="F2567" i="5"/>
  <c r="E2568" i="5"/>
  <c r="E2587" i="4"/>
  <c r="C2588" i="4"/>
  <c r="F2576" i="3"/>
  <c r="H2575" i="3"/>
  <c r="I2575" i="3" s="1"/>
  <c r="G2577" i="3"/>
  <c r="G2256" i="4" l="1"/>
  <c r="H2256" i="4" s="1"/>
  <c r="E2256" i="7"/>
  <c r="O2256" i="7" s="1"/>
  <c r="E2256" i="6"/>
  <c r="W2254" i="7"/>
  <c r="V2254" i="7"/>
  <c r="U2255" i="7"/>
  <c r="T2255" i="7"/>
  <c r="S2255" i="7"/>
  <c r="R2255" i="7"/>
  <c r="E2569" i="5"/>
  <c r="H2568" i="5"/>
  <c r="G2568" i="5"/>
  <c r="F2568" i="5"/>
  <c r="E2588" i="4"/>
  <c r="C2589" i="4"/>
  <c r="G2578" i="3"/>
  <c r="H2576" i="3"/>
  <c r="I2576" i="3" s="1"/>
  <c r="F2577" i="3"/>
  <c r="G2257" i="4" l="1"/>
  <c r="H2257" i="4" s="1"/>
  <c r="E2257" i="7"/>
  <c r="O2257" i="7" s="1"/>
  <c r="E2257" i="6"/>
  <c r="U2256" i="7"/>
  <c r="T2256" i="7"/>
  <c r="S2256" i="7"/>
  <c r="R2256" i="7"/>
  <c r="V2255" i="7"/>
  <c r="W2255" i="7"/>
  <c r="E2570" i="5"/>
  <c r="H2569" i="5"/>
  <c r="G2569" i="5"/>
  <c r="F2569" i="5"/>
  <c r="E2589" i="4"/>
  <c r="C2590" i="4"/>
  <c r="F2578" i="3"/>
  <c r="H2577" i="3"/>
  <c r="I2577" i="3" s="1"/>
  <c r="G2579" i="3"/>
  <c r="W2256" i="7" l="1"/>
  <c r="V2256" i="7"/>
  <c r="R2257" i="7"/>
  <c r="U2257" i="7"/>
  <c r="T2257" i="7"/>
  <c r="S2257" i="7"/>
  <c r="G2258" i="4"/>
  <c r="H2258" i="4" s="1"/>
  <c r="E2258" i="7"/>
  <c r="O2258" i="7" s="1"/>
  <c r="E2258" i="6"/>
  <c r="H2570" i="5"/>
  <c r="G2570" i="5"/>
  <c r="F2570" i="5"/>
  <c r="E2571" i="5"/>
  <c r="E2590" i="4"/>
  <c r="C2591" i="4"/>
  <c r="G2580" i="3"/>
  <c r="H2578" i="3"/>
  <c r="I2578" i="3" s="1"/>
  <c r="F2579" i="3"/>
  <c r="G2259" i="4" l="1"/>
  <c r="H2259" i="4" s="1"/>
  <c r="E2259" i="7"/>
  <c r="O2259" i="7" s="1"/>
  <c r="E2259" i="6"/>
  <c r="U2258" i="7"/>
  <c r="S2258" i="7"/>
  <c r="T2258" i="7"/>
  <c r="R2258" i="7"/>
  <c r="W2257" i="7"/>
  <c r="V2257" i="7"/>
  <c r="G2571" i="5"/>
  <c r="F2571" i="5"/>
  <c r="E2572" i="5"/>
  <c r="H2571" i="5"/>
  <c r="E2591" i="4"/>
  <c r="C2592" i="4"/>
  <c r="F2580" i="3"/>
  <c r="H2579" i="3"/>
  <c r="I2579" i="3" s="1"/>
  <c r="G2581" i="3"/>
  <c r="G2260" i="4" l="1"/>
  <c r="H2260" i="4" s="1"/>
  <c r="E2260" i="7"/>
  <c r="O2260" i="7" s="1"/>
  <c r="E2260" i="6"/>
  <c r="W2258" i="7"/>
  <c r="V2258" i="7"/>
  <c r="R2259" i="7"/>
  <c r="S2259" i="7"/>
  <c r="U2259" i="7"/>
  <c r="T2259" i="7"/>
  <c r="E2573" i="5"/>
  <c r="H2572" i="5"/>
  <c r="G2572" i="5"/>
  <c r="F2572" i="5"/>
  <c r="E2592" i="4"/>
  <c r="C2593" i="4"/>
  <c r="G2582" i="3"/>
  <c r="H2580" i="3"/>
  <c r="I2580" i="3" s="1"/>
  <c r="F2581" i="3"/>
  <c r="V2259" i="7" l="1"/>
  <c r="S2260" i="7"/>
  <c r="R2260" i="7"/>
  <c r="U2260" i="7"/>
  <c r="T2260" i="7"/>
  <c r="G2261" i="4"/>
  <c r="H2261" i="4" s="1"/>
  <c r="E2261" i="7"/>
  <c r="O2261" i="7" s="1"/>
  <c r="E2261" i="6"/>
  <c r="W2259" i="7"/>
  <c r="H2573" i="5"/>
  <c r="G2573" i="5"/>
  <c r="F2573" i="5"/>
  <c r="E2574" i="5"/>
  <c r="E2593" i="4"/>
  <c r="C2594" i="4"/>
  <c r="F2582" i="3"/>
  <c r="H2581" i="3"/>
  <c r="I2581" i="3" s="1"/>
  <c r="G2583" i="3"/>
  <c r="G2262" i="4" l="1"/>
  <c r="H2262" i="4" s="1"/>
  <c r="E2262" i="7"/>
  <c r="O2262" i="7" s="1"/>
  <c r="E2262" i="6"/>
  <c r="R2261" i="7"/>
  <c r="S2261" i="7"/>
  <c r="T2261" i="7"/>
  <c r="U2261" i="7"/>
  <c r="V2260" i="7"/>
  <c r="W2260" i="7"/>
  <c r="E2575" i="5"/>
  <c r="H2574" i="5"/>
  <c r="G2574" i="5"/>
  <c r="F2574" i="5"/>
  <c r="E2594" i="4"/>
  <c r="C2595" i="4"/>
  <c r="G2584" i="3"/>
  <c r="H2582" i="3"/>
  <c r="I2582" i="3" s="1"/>
  <c r="F2583" i="3"/>
  <c r="W2261" i="7" l="1"/>
  <c r="G2263" i="4"/>
  <c r="H2263" i="4" s="1"/>
  <c r="E2263" i="7"/>
  <c r="O2263" i="7" s="1"/>
  <c r="E2263" i="6"/>
  <c r="U2262" i="7"/>
  <c r="T2262" i="7"/>
  <c r="S2262" i="7"/>
  <c r="R2262" i="7"/>
  <c r="V2261" i="7"/>
  <c r="E2576" i="5"/>
  <c r="H2575" i="5"/>
  <c r="G2575" i="5"/>
  <c r="F2575" i="5"/>
  <c r="E2595" i="4"/>
  <c r="C2596" i="4"/>
  <c r="H2583" i="3"/>
  <c r="I2583" i="3" s="1"/>
  <c r="F2584" i="3"/>
  <c r="G2585" i="3"/>
  <c r="W2262" i="7" l="1"/>
  <c r="V2262" i="7"/>
  <c r="U2263" i="7"/>
  <c r="S2263" i="7"/>
  <c r="T2263" i="7"/>
  <c r="R2263" i="7"/>
  <c r="G2264" i="4"/>
  <c r="H2264" i="4" s="1"/>
  <c r="E2264" i="7"/>
  <c r="O2264" i="7" s="1"/>
  <c r="E2264" i="6"/>
  <c r="H2576" i="5"/>
  <c r="G2576" i="5"/>
  <c r="F2576" i="5"/>
  <c r="E2577" i="5"/>
  <c r="E2596" i="4"/>
  <c r="C2597" i="4"/>
  <c r="G2586" i="3"/>
  <c r="F2585" i="3"/>
  <c r="H2584" i="3"/>
  <c r="I2584" i="3" s="1"/>
  <c r="G2265" i="4" l="1"/>
  <c r="H2265" i="4" s="1"/>
  <c r="E2265" i="7"/>
  <c r="O2265" i="7" s="1"/>
  <c r="E2265" i="6"/>
  <c r="R2264" i="7"/>
  <c r="U2264" i="7"/>
  <c r="S2264" i="7"/>
  <c r="T2264" i="7"/>
  <c r="W2264" i="7" s="1"/>
  <c r="V2263" i="7"/>
  <c r="W2263" i="7"/>
  <c r="E2578" i="5"/>
  <c r="H2577" i="5"/>
  <c r="G2577" i="5"/>
  <c r="F2577" i="5"/>
  <c r="E2597" i="4"/>
  <c r="C2598" i="4"/>
  <c r="H2585" i="3"/>
  <c r="I2585" i="3" s="1"/>
  <c r="F2586" i="3"/>
  <c r="G2587" i="3"/>
  <c r="U2265" i="7" l="1"/>
  <c r="T2265" i="7"/>
  <c r="S2265" i="7"/>
  <c r="R2265" i="7"/>
  <c r="G2266" i="4"/>
  <c r="H2266" i="4" s="1"/>
  <c r="E2266" i="7"/>
  <c r="O2266" i="7" s="1"/>
  <c r="E2266" i="6"/>
  <c r="V2264" i="7"/>
  <c r="E2579" i="5"/>
  <c r="H2578" i="5"/>
  <c r="G2578" i="5"/>
  <c r="F2578" i="5"/>
  <c r="E2598" i="4"/>
  <c r="C2599" i="4"/>
  <c r="G2588" i="3"/>
  <c r="F2587" i="3"/>
  <c r="H2586" i="3"/>
  <c r="I2586" i="3" s="1"/>
  <c r="R2266" i="7" l="1"/>
  <c r="S2266" i="7"/>
  <c r="T2266" i="7"/>
  <c r="U2266" i="7"/>
  <c r="G2267" i="4"/>
  <c r="H2267" i="4" s="1"/>
  <c r="E2267" i="7"/>
  <c r="O2267" i="7" s="1"/>
  <c r="E2267" i="6"/>
  <c r="W2265" i="7"/>
  <c r="V2265" i="7"/>
  <c r="H2579" i="5"/>
  <c r="G2579" i="5"/>
  <c r="F2579" i="5"/>
  <c r="E2580" i="5"/>
  <c r="E2599" i="4"/>
  <c r="C2600" i="4"/>
  <c r="F2588" i="3"/>
  <c r="H2587" i="3"/>
  <c r="I2587" i="3" s="1"/>
  <c r="G2589" i="3"/>
  <c r="S2267" i="7" l="1"/>
  <c r="T2267" i="7"/>
  <c r="U2267" i="7"/>
  <c r="R2267" i="7"/>
  <c r="G2268" i="4"/>
  <c r="H2268" i="4" s="1"/>
  <c r="E2268" i="7"/>
  <c r="O2268" i="7" s="1"/>
  <c r="E2268" i="6"/>
  <c r="V2266" i="7"/>
  <c r="W2266" i="7"/>
  <c r="E2581" i="5"/>
  <c r="H2580" i="5"/>
  <c r="G2580" i="5"/>
  <c r="F2580" i="5"/>
  <c r="E2600" i="4"/>
  <c r="C2601" i="4"/>
  <c r="G2590" i="3"/>
  <c r="H2588" i="3"/>
  <c r="I2588" i="3" s="1"/>
  <c r="F2589" i="3"/>
  <c r="G2269" i="4" l="1"/>
  <c r="H2269" i="4" s="1"/>
  <c r="E2269" i="7"/>
  <c r="O2269" i="7" s="1"/>
  <c r="E2269" i="6"/>
  <c r="U2268" i="7"/>
  <c r="T2268" i="7"/>
  <c r="S2268" i="7"/>
  <c r="R2268" i="7"/>
  <c r="W2267" i="7"/>
  <c r="V2267" i="7"/>
  <c r="E2582" i="5"/>
  <c r="H2581" i="5"/>
  <c r="G2581" i="5"/>
  <c r="F2581" i="5"/>
  <c r="E2601" i="4"/>
  <c r="C2602" i="4"/>
  <c r="F2590" i="3"/>
  <c r="H2589" i="3"/>
  <c r="I2589" i="3" s="1"/>
  <c r="G2591" i="3"/>
  <c r="R2269" i="7" l="1"/>
  <c r="U2269" i="7"/>
  <c r="T2269" i="7"/>
  <c r="S2269" i="7"/>
  <c r="W2269" i="7" s="1"/>
  <c r="G2270" i="4"/>
  <c r="H2270" i="4" s="1"/>
  <c r="E2270" i="7"/>
  <c r="O2270" i="7" s="1"/>
  <c r="E2270" i="6"/>
  <c r="W2268" i="7"/>
  <c r="V2268" i="7"/>
  <c r="H2582" i="5"/>
  <c r="G2582" i="5"/>
  <c r="F2582" i="5"/>
  <c r="E2583" i="5"/>
  <c r="E2602" i="4"/>
  <c r="C2603" i="4"/>
  <c r="G2592" i="3"/>
  <c r="H2590" i="3"/>
  <c r="I2590" i="3" s="1"/>
  <c r="F2591" i="3"/>
  <c r="G2271" i="4" l="1"/>
  <c r="H2271" i="4" s="1"/>
  <c r="E2271" i="7"/>
  <c r="O2271" i="7" s="1"/>
  <c r="E2271" i="6"/>
  <c r="T2270" i="7"/>
  <c r="S2270" i="7"/>
  <c r="R2270" i="7"/>
  <c r="U2270" i="7"/>
  <c r="V2269" i="7"/>
  <c r="E2584" i="5"/>
  <c r="H2583" i="5"/>
  <c r="G2583" i="5"/>
  <c r="F2583" i="5"/>
  <c r="E2603" i="4"/>
  <c r="C2604" i="4"/>
  <c r="F2592" i="3"/>
  <c r="H2591" i="3"/>
  <c r="I2591" i="3" s="1"/>
  <c r="G2593" i="3"/>
  <c r="G2272" i="4" l="1"/>
  <c r="H2272" i="4" s="1"/>
  <c r="E2272" i="7"/>
  <c r="O2272" i="7" s="1"/>
  <c r="E2272" i="6"/>
  <c r="S2271" i="7"/>
  <c r="T2271" i="7"/>
  <c r="R2271" i="7"/>
  <c r="U2271" i="7"/>
  <c r="V2270" i="7"/>
  <c r="W2270" i="7"/>
  <c r="E2585" i="5"/>
  <c r="H2584" i="5"/>
  <c r="G2584" i="5"/>
  <c r="F2584" i="5"/>
  <c r="E2604" i="4"/>
  <c r="C2605" i="4"/>
  <c r="G2594" i="3"/>
  <c r="H2592" i="3"/>
  <c r="I2592" i="3" s="1"/>
  <c r="F2593" i="3"/>
  <c r="V2271" i="7" l="1"/>
  <c r="W2271" i="7"/>
  <c r="R2272" i="7"/>
  <c r="S2272" i="7"/>
  <c r="U2272" i="7"/>
  <c r="T2272" i="7"/>
  <c r="G2273" i="4"/>
  <c r="H2273" i="4" s="1"/>
  <c r="E2273" i="7"/>
  <c r="O2273" i="7" s="1"/>
  <c r="E2273" i="6"/>
  <c r="H2585" i="5"/>
  <c r="G2585" i="5"/>
  <c r="F2585" i="5"/>
  <c r="E2586" i="5"/>
  <c r="E2605" i="4"/>
  <c r="C2606" i="4"/>
  <c r="F2594" i="3"/>
  <c r="H2593" i="3"/>
  <c r="I2593" i="3" s="1"/>
  <c r="G2595" i="3"/>
  <c r="G2274" i="4" l="1"/>
  <c r="H2274" i="4" s="1"/>
  <c r="E2274" i="7"/>
  <c r="O2274" i="7" s="1"/>
  <c r="E2274" i="6"/>
  <c r="S2273" i="7"/>
  <c r="U2273" i="7"/>
  <c r="T2273" i="7"/>
  <c r="R2273" i="7"/>
  <c r="V2272" i="7"/>
  <c r="W2272" i="7"/>
  <c r="F2586" i="5"/>
  <c r="E2587" i="5"/>
  <c r="H2586" i="5"/>
  <c r="G2586" i="5"/>
  <c r="E2606" i="4"/>
  <c r="C2607" i="4"/>
  <c r="G2596" i="3"/>
  <c r="F2595" i="3"/>
  <c r="H2594" i="3"/>
  <c r="I2594" i="3" s="1"/>
  <c r="G2275" i="4" l="1"/>
  <c r="H2275" i="4" s="1"/>
  <c r="E2275" i="7"/>
  <c r="O2275" i="7" s="1"/>
  <c r="E2275" i="6"/>
  <c r="V2273" i="7"/>
  <c r="W2273" i="7"/>
  <c r="S2274" i="7"/>
  <c r="U2274" i="7"/>
  <c r="T2274" i="7"/>
  <c r="R2274" i="7"/>
  <c r="E2588" i="5"/>
  <c r="H2587" i="5"/>
  <c r="G2587" i="5"/>
  <c r="F2587" i="5"/>
  <c r="E2607" i="4"/>
  <c r="C2608" i="4"/>
  <c r="H2595" i="3"/>
  <c r="I2595" i="3" s="1"/>
  <c r="F2596" i="3"/>
  <c r="G2597" i="3"/>
  <c r="T2275" i="7" l="1"/>
  <c r="S2275" i="7"/>
  <c r="R2275" i="7"/>
  <c r="U2275" i="7"/>
  <c r="G2276" i="4"/>
  <c r="H2276" i="4" s="1"/>
  <c r="E2276" i="7"/>
  <c r="O2276" i="7" s="1"/>
  <c r="E2276" i="6"/>
  <c r="W2274" i="7"/>
  <c r="V2274" i="7"/>
  <c r="H2588" i="5"/>
  <c r="G2588" i="5"/>
  <c r="F2588" i="5"/>
  <c r="E2589" i="5"/>
  <c r="E2608" i="4"/>
  <c r="C2609" i="4"/>
  <c r="G2598" i="3"/>
  <c r="F2597" i="3"/>
  <c r="H2596" i="3"/>
  <c r="I2596" i="3" s="1"/>
  <c r="G2277" i="4" l="1"/>
  <c r="H2277" i="4" s="1"/>
  <c r="E2277" i="7"/>
  <c r="O2277" i="7" s="1"/>
  <c r="E2277" i="6"/>
  <c r="U2276" i="7"/>
  <c r="T2276" i="7"/>
  <c r="R2276" i="7"/>
  <c r="S2276" i="7"/>
  <c r="V2275" i="7"/>
  <c r="W2275" i="7"/>
  <c r="E2590" i="5"/>
  <c r="H2589" i="5"/>
  <c r="G2589" i="5"/>
  <c r="F2589" i="5"/>
  <c r="E2609" i="4"/>
  <c r="C2610" i="4"/>
  <c r="H2597" i="3"/>
  <c r="I2597" i="3" s="1"/>
  <c r="F2598" i="3"/>
  <c r="G2599" i="3"/>
  <c r="V2276" i="7" l="1"/>
  <c r="W2276" i="7"/>
  <c r="T2277" i="7"/>
  <c r="U2277" i="7"/>
  <c r="S2277" i="7"/>
  <c r="R2277" i="7"/>
  <c r="G2278" i="4"/>
  <c r="H2278" i="4" s="1"/>
  <c r="E2278" i="7"/>
  <c r="O2278" i="7" s="1"/>
  <c r="E2278" i="6"/>
  <c r="E2591" i="5"/>
  <c r="H2590" i="5"/>
  <c r="G2590" i="5"/>
  <c r="F2590" i="5"/>
  <c r="E2610" i="4"/>
  <c r="C2611" i="4"/>
  <c r="G2600" i="3"/>
  <c r="F2599" i="3"/>
  <c r="H2598" i="3"/>
  <c r="I2598" i="3" s="1"/>
  <c r="G2279" i="4" l="1"/>
  <c r="H2279" i="4" s="1"/>
  <c r="E2279" i="7"/>
  <c r="O2279" i="7" s="1"/>
  <c r="E2279" i="6"/>
  <c r="U2278" i="7"/>
  <c r="T2278" i="7"/>
  <c r="R2278" i="7"/>
  <c r="S2278" i="7"/>
  <c r="V2277" i="7"/>
  <c r="W2277" i="7"/>
  <c r="H2591" i="5"/>
  <c r="G2591" i="5"/>
  <c r="F2591" i="5"/>
  <c r="E2592" i="5"/>
  <c r="E2611" i="4"/>
  <c r="C2612" i="4"/>
  <c r="F2600" i="3"/>
  <c r="H2599" i="3"/>
  <c r="I2599" i="3" s="1"/>
  <c r="G2601" i="3"/>
  <c r="G2280" i="4" l="1"/>
  <c r="H2280" i="4" s="1"/>
  <c r="E2280" i="7"/>
  <c r="O2280" i="7" s="1"/>
  <c r="E2280" i="6"/>
  <c r="U2279" i="7"/>
  <c r="S2279" i="7"/>
  <c r="T2279" i="7"/>
  <c r="R2279" i="7"/>
  <c r="W2278" i="7"/>
  <c r="V2278" i="7"/>
  <c r="H2592" i="5"/>
  <c r="G2592" i="5"/>
  <c r="F2592" i="5"/>
  <c r="E2593" i="5"/>
  <c r="E2612" i="4"/>
  <c r="C2613" i="4"/>
  <c r="G2602" i="3"/>
  <c r="H2600" i="3"/>
  <c r="I2600" i="3" s="1"/>
  <c r="F2601" i="3"/>
  <c r="V2279" i="7" l="1"/>
  <c r="W2279" i="7"/>
  <c r="G2281" i="4"/>
  <c r="H2281" i="4" s="1"/>
  <c r="E2281" i="7"/>
  <c r="O2281" i="7" s="1"/>
  <c r="E2281" i="6"/>
  <c r="R2280" i="7"/>
  <c r="U2280" i="7"/>
  <c r="S2280" i="7"/>
  <c r="T2280" i="7"/>
  <c r="E2594" i="5"/>
  <c r="H2593" i="5"/>
  <c r="G2593" i="5"/>
  <c r="F2593" i="5"/>
  <c r="E2613" i="4"/>
  <c r="C2614" i="4"/>
  <c r="F2602" i="3"/>
  <c r="H2601" i="3"/>
  <c r="I2601" i="3" s="1"/>
  <c r="G2603" i="3"/>
  <c r="U2281" i="7" l="1"/>
  <c r="R2281" i="7"/>
  <c r="T2281" i="7"/>
  <c r="S2281" i="7"/>
  <c r="W2281" i="7" s="1"/>
  <c r="G2282" i="4"/>
  <c r="H2282" i="4" s="1"/>
  <c r="E2282" i="7"/>
  <c r="O2282" i="7" s="1"/>
  <c r="E2282" i="6"/>
  <c r="W2280" i="7"/>
  <c r="V2280" i="7"/>
  <c r="H2594" i="5"/>
  <c r="G2594" i="5"/>
  <c r="F2594" i="5"/>
  <c r="E2595" i="5"/>
  <c r="E2614" i="4"/>
  <c r="C2615" i="4"/>
  <c r="G2604" i="3"/>
  <c r="H2602" i="3"/>
  <c r="I2602" i="3" s="1"/>
  <c r="F2603" i="3"/>
  <c r="V2281" i="7" l="1"/>
  <c r="G2283" i="4"/>
  <c r="H2283" i="4" s="1"/>
  <c r="E2283" i="7"/>
  <c r="O2283" i="7" s="1"/>
  <c r="E2283" i="6"/>
  <c r="U2282" i="7"/>
  <c r="T2282" i="7"/>
  <c r="S2282" i="7"/>
  <c r="R2282" i="7"/>
  <c r="F2595" i="5"/>
  <c r="E2596" i="5"/>
  <c r="H2595" i="5"/>
  <c r="G2595" i="5"/>
  <c r="E2615" i="4"/>
  <c r="C2616" i="4"/>
  <c r="F2604" i="3"/>
  <c r="H2603" i="3"/>
  <c r="I2603" i="3" s="1"/>
  <c r="G2605" i="3"/>
  <c r="V2282" i="7" l="1"/>
  <c r="W2282" i="7"/>
  <c r="T2283" i="7"/>
  <c r="R2283" i="7"/>
  <c r="U2283" i="7"/>
  <c r="S2283" i="7"/>
  <c r="G2284" i="4"/>
  <c r="H2284" i="4" s="1"/>
  <c r="E2284" i="7"/>
  <c r="O2284" i="7" s="1"/>
  <c r="E2284" i="6"/>
  <c r="E2597" i="5"/>
  <c r="H2596" i="5"/>
  <c r="G2596" i="5"/>
  <c r="F2596" i="5"/>
  <c r="E2616" i="4"/>
  <c r="C2617" i="4"/>
  <c r="G2606" i="3"/>
  <c r="H2604" i="3"/>
  <c r="I2604" i="3" s="1"/>
  <c r="F2605" i="3"/>
  <c r="G2285" i="4" l="1"/>
  <c r="H2285" i="4" s="1"/>
  <c r="E2285" i="7"/>
  <c r="O2285" i="7" s="1"/>
  <c r="E2285" i="6"/>
  <c r="T2284" i="7"/>
  <c r="R2284" i="7"/>
  <c r="S2284" i="7"/>
  <c r="U2284" i="7"/>
  <c r="W2283" i="7"/>
  <c r="V2283" i="7"/>
  <c r="H2597" i="5"/>
  <c r="G2597" i="5"/>
  <c r="F2597" i="5"/>
  <c r="E2598" i="5"/>
  <c r="E2617" i="4"/>
  <c r="C2618" i="4"/>
  <c r="F2606" i="3"/>
  <c r="H2605" i="3"/>
  <c r="I2605" i="3" s="1"/>
  <c r="G2607" i="3"/>
  <c r="V2284" i="7" l="1"/>
  <c r="W2284" i="7"/>
  <c r="T2285" i="7"/>
  <c r="S2285" i="7"/>
  <c r="R2285" i="7"/>
  <c r="U2285" i="7"/>
  <c r="G2286" i="4"/>
  <c r="H2286" i="4" s="1"/>
  <c r="E2286" i="7"/>
  <c r="O2286" i="7" s="1"/>
  <c r="E2286" i="6"/>
  <c r="F2598" i="5"/>
  <c r="E2599" i="5"/>
  <c r="H2598" i="5"/>
  <c r="G2598" i="5"/>
  <c r="E2618" i="4"/>
  <c r="C2619" i="4"/>
  <c r="G2608" i="3"/>
  <c r="F2607" i="3"/>
  <c r="H2606" i="3"/>
  <c r="I2606" i="3" s="1"/>
  <c r="S2286" i="7" l="1"/>
  <c r="U2286" i="7"/>
  <c r="T2286" i="7"/>
  <c r="R2286" i="7"/>
  <c r="W2285" i="7"/>
  <c r="V2285" i="7"/>
  <c r="G2287" i="4"/>
  <c r="H2287" i="4" s="1"/>
  <c r="E2287" i="7"/>
  <c r="O2287" i="7" s="1"/>
  <c r="E2287" i="6"/>
  <c r="E2600" i="5"/>
  <c r="H2599" i="5"/>
  <c r="G2599" i="5"/>
  <c r="F2599" i="5"/>
  <c r="E2619" i="4"/>
  <c r="C2620" i="4"/>
  <c r="H2607" i="3"/>
  <c r="I2607" i="3" s="1"/>
  <c r="F2608" i="3"/>
  <c r="G2609" i="3"/>
  <c r="G2288" i="4" l="1"/>
  <c r="H2288" i="4" s="1"/>
  <c r="E2288" i="7"/>
  <c r="O2288" i="7" s="1"/>
  <c r="E2288" i="6"/>
  <c r="T2287" i="7"/>
  <c r="U2287" i="7"/>
  <c r="S2287" i="7"/>
  <c r="R2287" i="7"/>
  <c r="W2286" i="7"/>
  <c r="V2286" i="7"/>
  <c r="H2600" i="5"/>
  <c r="G2600" i="5"/>
  <c r="F2600" i="5"/>
  <c r="E2601" i="5"/>
  <c r="E2620" i="4"/>
  <c r="C2621" i="4"/>
  <c r="G2610" i="3"/>
  <c r="F2609" i="3"/>
  <c r="H2608" i="3"/>
  <c r="I2608" i="3" s="1"/>
  <c r="W2287" i="7" l="1"/>
  <c r="V2287" i="7"/>
  <c r="G2289" i="4"/>
  <c r="H2289" i="4" s="1"/>
  <c r="E2289" i="7"/>
  <c r="O2289" i="7" s="1"/>
  <c r="E2289" i="6"/>
  <c r="T2288" i="7"/>
  <c r="S2288" i="7"/>
  <c r="R2288" i="7"/>
  <c r="U2288" i="7"/>
  <c r="F2601" i="5"/>
  <c r="H2601" i="5"/>
  <c r="G2601" i="5"/>
  <c r="E2602" i="5"/>
  <c r="E2621" i="4"/>
  <c r="C2622" i="4"/>
  <c r="H2609" i="3"/>
  <c r="I2609" i="3" s="1"/>
  <c r="F2610" i="3"/>
  <c r="G2611" i="3"/>
  <c r="V2288" i="7" l="1"/>
  <c r="G2290" i="4"/>
  <c r="H2290" i="4" s="1"/>
  <c r="E2290" i="7"/>
  <c r="O2290" i="7" s="1"/>
  <c r="E2290" i="6"/>
  <c r="U2289" i="7"/>
  <c r="T2289" i="7"/>
  <c r="S2289" i="7"/>
  <c r="R2289" i="7"/>
  <c r="W2288" i="7"/>
  <c r="E2603" i="5"/>
  <c r="H2602" i="5"/>
  <c r="G2602" i="5"/>
  <c r="F2602" i="5"/>
  <c r="E2622" i="4"/>
  <c r="C2623" i="4"/>
  <c r="G2612" i="3"/>
  <c r="F2611" i="3"/>
  <c r="H2610" i="3"/>
  <c r="I2610" i="3" s="1"/>
  <c r="V2289" i="7" l="1"/>
  <c r="W2289" i="7"/>
  <c r="G2291" i="4"/>
  <c r="H2291" i="4" s="1"/>
  <c r="E2291" i="7"/>
  <c r="O2291" i="7" s="1"/>
  <c r="E2291" i="6"/>
  <c r="U2290" i="7"/>
  <c r="T2290" i="7"/>
  <c r="R2290" i="7"/>
  <c r="S2290" i="7"/>
  <c r="H2603" i="5"/>
  <c r="G2603" i="5"/>
  <c r="F2603" i="5"/>
  <c r="E2604" i="5"/>
  <c r="E2623" i="4"/>
  <c r="C2624" i="4"/>
  <c r="F2612" i="3"/>
  <c r="H2611" i="3"/>
  <c r="I2611" i="3" s="1"/>
  <c r="G2613" i="3"/>
  <c r="G2292" i="4" l="1"/>
  <c r="H2292" i="4" s="1"/>
  <c r="E2292" i="7"/>
  <c r="O2292" i="7" s="1"/>
  <c r="E2292" i="6"/>
  <c r="W2290" i="7"/>
  <c r="V2290" i="7"/>
  <c r="R2291" i="7"/>
  <c r="S2291" i="7"/>
  <c r="U2291" i="7"/>
  <c r="T2291" i="7"/>
  <c r="F2604" i="5"/>
  <c r="E2605" i="5"/>
  <c r="H2604" i="5"/>
  <c r="G2604" i="5"/>
  <c r="E2624" i="4"/>
  <c r="C2625" i="4"/>
  <c r="G2614" i="3"/>
  <c r="H2612" i="3"/>
  <c r="I2612" i="3" s="1"/>
  <c r="F2613" i="3"/>
  <c r="V2291" i="7" l="1"/>
  <c r="W2291" i="7"/>
  <c r="S2292" i="7"/>
  <c r="U2292" i="7"/>
  <c r="T2292" i="7"/>
  <c r="R2292" i="7"/>
  <c r="G2293" i="4"/>
  <c r="H2293" i="4" s="1"/>
  <c r="E2293" i="7"/>
  <c r="O2293" i="7" s="1"/>
  <c r="E2293" i="6"/>
  <c r="E2606" i="5"/>
  <c r="H2605" i="5"/>
  <c r="G2605" i="5"/>
  <c r="F2605" i="5"/>
  <c r="E2625" i="4"/>
  <c r="C2626" i="4"/>
  <c r="F2614" i="3"/>
  <c r="H2613" i="3"/>
  <c r="I2613" i="3" s="1"/>
  <c r="G2615" i="3"/>
  <c r="T2293" i="7" l="1"/>
  <c r="R2293" i="7"/>
  <c r="U2293" i="7"/>
  <c r="S2293" i="7"/>
  <c r="W2292" i="7"/>
  <c r="V2292" i="7"/>
  <c r="G2294" i="4"/>
  <c r="H2294" i="4" s="1"/>
  <c r="E2294" i="7"/>
  <c r="O2294" i="7" s="1"/>
  <c r="E2294" i="6"/>
  <c r="H2606" i="5"/>
  <c r="G2606" i="5"/>
  <c r="F2606" i="5"/>
  <c r="E2607" i="5"/>
  <c r="E2626" i="4"/>
  <c r="C2627" i="4"/>
  <c r="G2616" i="3"/>
  <c r="H2614" i="3"/>
  <c r="I2614" i="3" s="1"/>
  <c r="F2615" i="3"/>
  <c r="U2294" i="7" l="1"/>
  <c r="T2294" i="7"/>
  <c r="S2294" i="7"/>
  <c r="R2294" i="7"/>
  <c r="G2295" i="4"/>
  <c r="H2295" i="4" s="1"/>
  <c r="E2295" i="7"/>
  <c r="O2295" i="7" s="1"/>
  <c r="E2295" i="6"/>
  <c r="V2293" i="7"/>
  <c r="W2293" i="7"/>
  <c r="F2607" i="5"/>
  <c r="E2608" i="5"/>
  <c r="H2607" i="5"/>
  <c r="G2607" i="5"/>
  <c r="E2627" i="4"/>
  <c r="C2628" i="4"/>
  <c r="F2616" i="3"/>
  <c r="H2615" i="3"/>
  <c r="I2615" i="3" s="1"/>
  <c r="G2617" i="3"/>
  <c r="G2296" i="4" l="1"/>
  <c r="H2296" i="4" s="1"/>
  <c r="E2296" i="7"/>
  <c r="O2296" i="7" s="1"/>
  <c r="E2296" i="6"/>
  <c r="U2295" i="7"/>
  <c r="T2295" i="7"/>
  <c r="S2295" i="7"/>
  <c r="R2295" i="7"/>
  <c r="W2294" i="7"/>
  <c r="V2294" i="7"/>
  <c r="E2609" i="5"/>
  <c r="H2608" i="5"/>
  <c r="G2608" i="5"/>
  <c r="F2608" i="5"/>
  <c r="E2628" i="4"/>
  <c r="C2629" i="4"/>
  <c r="G2618" i="3"/>
  <c r="H2616" i="3"/>
  <c r="I2616" i="3" s="1"/>
  <c r="F2617" i="3"/>
  <c r="U2296" i="7" l="1"/>
  <c r="R2296" i="7"/>
  <c r="S2296" i="7"/>
  <c r="T2296" i="7"/>
  <c r="G2297" i="4"/>
  <c r="H2297" i="4" s="1"/>
  <c r="E2297" i="7"/>
  <c r="O2297" i="7" s="1"/>
  <c r="E2297" i="6"/>
  <c r="V2295" i="7"/>
  <c r="W2295" i="7"/>
  <c r="H2609" i="5"/>
  <c r="G2609" i="5"/>
  <c r="F2609" i="5"/>
  <c r="E2610" i="5"/>
  <c r="E2629" i="4"/>
  <c r="C2630" i="4"/>
  <c r="F2618" i="3"/>
  <c r="H2617" i="3"/>
  <c r="I2617" i="3" s="1"/>
  <c r="G2619" i="3"/>
  <c r="U2297" i="7" l="1"/>
  <c r="T2297" i="7"/>
  <c r="S2297" i="7"/>
  <c r="R2297" i="7"/>
  <c r="G2298" i="4"/>
  <c r="H2298" i="4" s="1"/>
  <c r="E2298" i="7"/>
  <c r="O2298" i="7" s="1"/>
  <c r="E2298" i="6"/>
  <c r="W2296" i="7"/>
  <c r="V2296" i="7"/>
  <c r="F2610" i="5"/>
  <c r="H2610" i="5"/>
  <c r="G2610" i="5"/>
  <c r="E2611" i="5"/>
  <c r="E2630" i="4"/>
  <c r="C2631" i="4"/>
  <c r="G2620" i="3"/>
  <c r="F2619" i="3"/>
  <c r="H2618" i="3"/>
  <c r="I2618" i="3" s="1"/>
  <c r="S2298" i="7" l="1"/>
  <c r="R2298" i="7"/>
  <c r="U2298" i="7"/>
  <c r="T2298" i="7"/>
  <c r="G2299" i="4"/>
  <c r="H2299" i="4" s="1"/>
  <c r="E2299" i="7"/>
  <c r="O2299" i="7" s="1"/>
  <c r="E2299" i="6"/>
  <c r="W2297" i="7"/>
  <c r="V2297" i="7"/>
  <c r="E2612" i="5"/>
  <c r="H2611" i="5"/>
  <c r="G2611" i="5"/>
  <c r="F2611" i="5"/>
  <c r="E2631" i="4"/>
  <c r="C2632" i="4"/>
  <c r="H2619" i="3"/>
  <c r="I2619" i="3" s="1"/>
  <c r="F2620" i="3"/>
  <c r="G2621" i="3"/>
  <c r="G2300" i="4" l="1"/>
  <c r="H2300" i="4" s="1"/>
  <c r="E2300" i="7"/>
  <c r="O2300" i="7" s="1"/>
  <c r="E2300" i="6"/>
  <c r="T2299" i="7"/>
  <c r="U2299" i="7"/>
  <c r="S2299" i="7"/>
  <c r="R2299" i="7"/>
  <c r="V2298" i="7"/>
  <c r="W2298" i="7"/>
  <c r="H2612" i="5"/>
  <c r="G2612" i="5"/>
  <c r="F2612" i="5"/>
  <c r="E2613" i="5"/>
  <c r="E2632" i="4"/>
  <c r="C2633" i="4"/>
  <c r="G2622" i="3"/>
  <c r="F2621" i="3"/>
  <c r="H2620" i="3"/>
  <c r="I2620" i="3" s="1"/>
  <c r="W2299" i="7" l="1"/>
  <c r="V2299" i="7"/>
  <c r="U2300" i="7"/>
  <c r="T2300" i="7"/>
  <c r="S2300" i="7"/>
  <c r="R2300" i="7"/>
  <c r="G2301" i="4"/>
  <c r="H2301" i="4" s="1"/>
  <c r="E2301" i="7"/>
  <c r="O2301" i="7" s="1"/>
  <c r="E2301" i="6"/>
  <c r="H2613" i="5"/>
  <c r="F2613" i="5"/>
  <c r="E2614" i="5"/>
  <c r="G2613" i="5"/>
  <c r="E2633" i="4"/>
  <c r="C2634" i="4"/>
  <c r="H2621" i="3"/>
  <c r="I2621" i="3" s="1"/>
  <c r="F2622" i="3"/>
  <c r="G2623" i="3"/>
  <c r="G2302" i="4" l="1"/>
  <c r="H2302" i="4" s="1"/>
  <c r="E2302" i="7"/>
  <c r="O2302" i="7" s="1"/>
  <c r="E2302" i="6"/>
  <c r="V2300" i="7"/>
  <c r="W2300" i="7"/>
  <c r="U2301" i="7"/>
  <c r="T2301" i="7"/>
  <c r="S2301" i="7"/>
  <c r="R2301" i="7"/>
  <c r="E2615" i="5"/>
  <c r="H2614" i="5"/>
  <c r="G2614" i="5"/>
  <c r="F2614" i="5"/>
  <c r="E2634" i="4"/>
  <c r="C2635" i="4"/>
  <c r="G2624" i="3"/>
  <c r="F2623" i="3"/>
  <c r="H2622" i="3"/>
  <c r="I2622" i="3" s="1"/>
  <c r="G2303" i="4" l="1"/>
  <c r="H2303" i="4" s="1"/>
  <c r="E2303" i="7"/>
  <c r="O2303" i="7" s="1"/>
  <c r="E2303" i="6"/>
  <c r="U2302" i="7"/>
  <c r="R2302" i="7"/>
  <c r="S2302" i="7"/>
  <c r="T2302" i="7"/>
  <c r="W2301" i="7"/>
  <c r="V2301" i="7"/>
  <c r="H2615" i="5"/>
  <c r="G2615" i="5"/>
  <c r="F2615" i="5"/>
  <c r="E2616" i="5"/>
  <c r="E2635" i="4"/>
  <c r="C2636" i="4"/>
  <c r="F2624" i="3"/>
  <c r="H2623" i="3"/>
  <c r="I2623" i="3" s="1"/>
  <c r="G2625" i="3"/>
  <c r="W2302" i="7" l="1"/>
  <c r="V2302" i="7"/>
  <c r="U2303" i="7"/>
  <c r="T2303" i="7"/>
  <c r="S2303" i="7"/>
  <c r="R2303" i="7"/>
  <c r="G2304" i="4"/>
  <c r="H2304" i="4" s="1"/>
  <c r="E2304" i="7"/>
  <c r="O2304" i="7" s="1"/>
  <c r="E2304" i="6"/>
  <c r="H2616" i="5"/>
  <c r="F2616" i="5"/>
  <c r="E2617" i="5"/>
  <c r="G2616" i="5"/>
  <c r="E2636" i="4"/>
  <c r="C2637" i="4"/>
  <c r="G2626" i="3"/>
  <c r="H2624" i="3"/>
  <c r="I2624" i="3" s="1"/>
  <c r="F2625" i="3"/>
  <c r="G2305" i="4" l="1"/>
  <c r="H2305" i="4" s="1"/>
  <c r="E2305" i="7"/>
  <c r="O2305" i="7" s="1"/>
  <c r="E2305" i="6"/>
  <c r="U2304" i="7"/>
  <c r="S2304" i="7"/>
  <c r="T2304" i="7"/>
  <c r="R2304" i="7"/>
  <c r="W2303" i="7"/>
  <c r="V2303" i="7"/>
  <c r="E2618" i="5"/>
  <c r="H2617" i="5"/>
  <c r="G2617" i="5"/>
  <c r="F2617" i="5"/>
  <c r="E2637" i="4"/>
  <c r="C2638" i="4"/>
  <c r="F2626" i="3"/>
  <c r="H2625" i="3"/>
  <c r="I2625" i="3" s="1"/>
  <c r="G2627" i="3"/>
  <c r="U2305" i="7" l="1"/>
  <c r="S2305" i="7"/>
  <c r="R2305" i="7"/>
  <c r="T2305" i="7"/>
  <c r="G2306" i="4"/>
  <c r="H2306" i="4" s="1"/>
  <c r="E2306" i="7"/>
  <c r="O2306" i="7" s="1"/>
  <c r="E2306" i="6"/>
  <c r="W2304" i="7"/>
  <c r="V2304" i="7"/>
  <c r="H2618" i="5"/>
  <c r="G2618" i="5"/>
  <c r="F2618" i="5"/>
  <c r="E2619" i="5"/>
  <c r="E2638" i="4"/>
  <c r="C2639" i="4"/>
  <c r="G2628" i="3"/>
  <c r="H2626" i="3"/>
  <c r="I2626" i="3" s="1"/>
  <c r="F2627" i="3"/>
  <c r="G2307" i="4" l="1"/>
  <c r="H2307" i="4" s="1"/>
  <c r="E2307" i="7"/>
  <c r="O2307" i="7" s="1"/>
  <c r="E2307" i="6"/>
  <c r="U2306" i="7"/>
  <c r="T2306" i="7"/>
  <c r="S2306" i="7"/>
  <c r="R2306" i="7"/>
  <c r="W2305" i="7"/>
  <c r="V2305" i="7"/>
  <c r="H2619" i="5"/>
  <c r="F2619" i="5"/>
  <c r="E2620" i="5"/>
  <c r="G2619" i="5"/>
  <c r="E2639" i="4"/>
  <c r="C2640" i="4"/>
  <c r="F2628" i="3"/>
  <c r="H2627" i="3"/>
  <c r="I2627" i="3" s="1"/>
  <c r="G2629" i="3"/>
  <c r="G2308" i="4" l="1"/>
  <c r="H2308" i="4" s="1"/>
  <c r="E2308" i="7"/>
  <c r="O2308" i="7" s="1"/>
  <c r="E2308" i="6"/>
  <c r="V2306" i="7"/>
  <c r="W2306" i="7"/>
  <c r="U2307" i="7"/>
  <c r="T2307" i="7"/>
  <c r="S2307" i="7"/>
  <c r="R2307" i="7"/>
  <c r="E2621" i="5"/>
  <c r="H2620" i="5"/>
  <c r="G2620" i="5"/>
  <c r="F2620" i="5"/>
  <c r="E2640" i="4"/>
  <c r="C2641" i="4"/>
  <c r="G2630" i="3"/>
  <c r="H2628" i="3"/>
  <c r="I2628" i="3" s="1"/>
  <c r="F2629" i="3"/>
  <c r="G2309" i="4" l="1"/>
  <c r="H2309" i="4" s="1"/>
  <c r="E2309" i="7"/>
  <c r="O2309" i="7" s="1"/>
  <c r="E2309" i="6"/>
  <c r="T2308" i="7"/>
  <c r="U2308" i="7"/>
  <c r="R2308" i="7"/>
  <c r="S2308" i="7"/>
  <c r="W2307" i="7"/>
  <c r="V2307" i="7"/>
  <c r="H2621" i="5"/>
  <c r="G2621" i="5"/>
  <c r="F2621" i="5"/>
  <c r="E2622" i="5"/>
  <c r="E2641" i="4"/>
  <c r="C2642" i="4"/>
  <c r="F2630" i="3"/>
  <c r="H2629" i="3"/>
  <c r="I2629" i="3" s="1"/>
  <c r="G2631" i="3"/>
  <c r="G2310" i="4" l="1"/>
  <c r="H2310" i="4" s="1"/>
  <c r="E2310" i="7"/>
  <c r="O2310" i="7" s="1"/>
  <c r="E2310" i="6"/>
  <c r="V2308" i="7"/>
  <c r="W2308" i="7"/>
  <c r="R2309" i="7"/>
  <c r="U2309" i="7"/>
  <c r="T2309" i="7"/>
  <c r="S2309" i="7"/>
  <c r="H2622" i="5"/>
  <c r="F2622" i="5"/>
  <c r="G2622" i="5"/>
  <c r="E2623" i="5"/>
  <c r="E2642" i="4"/>
  <c r="C2643" i="4"/>
  <c r="G2632" i="3"/>
  <c r="F2631" i="3"/>
  <c r="H2630" i="3"/>
  <c r="I2630" i="3" s="1"/>
  <c r="G2311" i="4" l="1"/>
  <c r="H2311" i="4" s="1"/>
  <c r="E2311" i="7"/>
  <c r="O2311" i="7" s="1"/>
  <c r="E2311" i="6"/>
  <c r="R2310" i="7"/>
  <c r="U2310" i="7"/>
  <c r="T2310" i="7"/>
  <c r="S2310" i="7"/>
  <c r="W2309" i="7"/>
  <c r="V2309" i="7"/>
  <c r="E2624" i="5"/>
  <c r="H2623" i="5"/>
  <c r="G2623" i="5"/>
  <c r="F2623" i="5"/>
  <c r="E2643" i="4"/>
  <c r="C2644" i="4"/>
  <c r="H2631" i="3"/>
  <c r="I2631" i="3" s="1"/>
  <c r="F2632" i="3"/>
  <c r="G2633" i="3"/>
  <c r="S2311" i="7" l="1"/>
  <c r="R2311" i="7"/>
  <c r="U2311" i="7"/>
  <c r="T2311" i="7"/>
  <c r="G2312" i="4"/>
  <c r="H2312" i="4" s="1"/>
  <c r="E2312" i="7"/>
  <c r="O2312" i="7" s="1"/>
  <c r="E2312" i="6"/>
  <c r="W2310" i="7"/>
  <c r="V2310" i="7"/>
  <c r="H2624" i="5"/>
  <c r="G2624" i="5"/>
  <c r="F2624" i="5"/>
  <c r="E2625" i="5"/>
  <c r="E2644" i="4"/>
  <c r="C2645" i="4"/>
  <c r="G2634" i="3"/>
  <c r="F2633" i="3"/>
  <c r="H2632" i="3"/>
  <c r="I2632" i="3" s="1"/>
  <c r="U2312" i="7" l="1"/>
  <c r="T2312" i="7"/>
  <c r="R2312" i="7"/>
  <c r="S2312" i="7"/>
  <c r="G2313" i="4"/>
  <c r="H2313" i="4" s="1"/>
  <c r="E2313" i="7"/>
  <c r="O2313" i="7" s="1"/>
  <c r="E2313" i="6"/>
  <c r="W2311" i="7"/>
  <c r="V2311" i="7"/>
  <c r="H2625" i="5"/>
  <c r="F2625" i="5"/>
  <c r="E2626" i="5"/>
  <c r="G2625" i="5"/>
  <c r="E2645" i="4"/>
  <c r="C2646" i="4"/>
  <c r="H2633" i="3"/>
  <c r="I2633" i="3" s="1"/>
  <c r="F2634" i="3"/>
  <c r="G2635" i="3"/>
  <c r="G2314" i="4" l="1"/>
  <c r="H2314" i="4" s="1"/>
  <c r="E2314" i="7"/>
  <c r="O2314" i="7" s="1"/>
  <c r="E2314" i="6"/>
  <c r="U2313" i="7"/>
  <c r="T2313" i="7"/>
  <c r="S2313" i="7"/>
  <c r="R2313" i="7"/>
  <c r="V2312" i="7"/>
  <c r="W2312" i="7"/>
  <c r="E2627" i="5"/>
  <c r="H2626" i="5"/>
  <c r="G2626" i="5"/>
  <c r="F2626" i="5"/>
  <c r="E2646" i="4"/>
  <c r="C2647" i="4"/>
  <c r="G2636" i="3"/>
  <c r="F2635" i="3"/>
  <c r="H2634" i="3"/>
  <c r="I2634" i="3" s="1"/>
  <c r="U2314" i="7" l="1"/>
  <c r="R2314" i="7"/>
  <c r="S2314" i="7"/>
  <c r="T2314" i="7"/>
  <c r="G2315" i="4"/>
  <c r="H2315" i="4" s="1"/>
  <c r="E2315" i="7"/>
  <c r="O2315" i="7" s="1"/>
  <c r="E2315" i="6"/>
  <c r="W2313" i="7"/>
  <c r="V2313" i="7"/>
  <c r="H2627" i="5"/>
  <c r="G2627" i="5"/>
  <c r="F2627" i="5"/>
  <c r="E2628" i="5"/>
  <c r="E2647" i="4"/>
  <c r="C2648" i="4"/>
  <c r="F2636" i="3"/>
  <c r="H2635" i="3"/>
  <c r="I2635" i="3" s="1"/>
  <c r="G2637" i="3"/>
  <c r="W2314" i="7" l="1"/>
  <c r="V2314" i="7"/>
  <c r="G2316" i="4"/>
  <c r="H2316" i="4" s="1"/>
  <c r="E2316" i="7"/>
  <c r="O2316" i="7" s="1"/>
  <c r="E2316" i="6"/>
  <c r="U2315" i="7"/>
  <c r="T2315" i="7"/>
  <c r="S2315" i="7"/>
  <c r="R2315" i="7"/>
  <c r="H2628" i="5"/>
  <c r="F2628" i="5"/>
  <c r="E2629" i="5"/>
  <c r="G2628" i="5"/>
  <c r="E2648" i="4"/>
  <c r="C2649" i="4"/>
  <c r="G2638" i="3"/>
  <c r="H2636" i="3"/>
  <c r="I2636" i="3" s="1"/>
  <c r="F2637" i="3"/>
  <c r="G2317" i="4" l="1"/>
  <c r="H2317" i="4" s="1"/>
  <c r="E2317" i="7"/>
  <c r="O2317" i="7" s="1"/>
  <c r="E2317" i="6"/>
  <c r="U2316" i="7"/>
  <c r="T2316" i="7"/>
  <c r="S2316" i="7"/>
  <c r="R2316" i="7"/>
  <c r="W2315" i="7"/>
  <c r="V2315" i="7"/>
  <c r="E2630" i="5"/>
  <c r="H2629" i="5"/>
  <c r="G2629" i="5"/>
  <c r="F2629" i="5"/>
  <c r="E2649" i="4"/>
  <c r="C2650" i="4"/>
  <c r="F2638" i="3"/>
  <c r="H2637" i="3"/>
  <c r="I2637" i="3" s="1"/>
  <c r="G2639" i="3"/>
  <c r="W2316" i="7" l="1"/>
  <c r="V2316" i="7"/>
  <c r="S2317" i="7"/>
  <c r="R2317" i="7"/>
  <c r="U2317" i="7"/>
  <c r="T2317" i="7"/>
  <c r="W2317" i="7" s="1"/>
  <c r="G2318" i="4"/>
  <c r="H2318" i="4" s="1"/>
  <c r="E2318" i="7"/>
  <c r="O2318" i="7" s="1"/>
  <c r="E2318" i="6"/>
  <c r="H2630" i="5"/>
  <c r="G2630" i="5"/>
  <c r="F2630" i="5"/>
  <c r="E2631" i="5"/>
  <c r="E2650" i="4"/>
  <c r="C2651" i="4"/>
  <c r="G2640" i="3"/>
  <c r="H2638" i="3"/>
  <c r="I2638" i="3" s="1"/>
  <c r="F2639" i="3"/>
  <c r="G2319" i="4" l="1"/>
  <c r="H2319" i="4" s="1"/>
  <c r="E2319" i="7"/>
  <c r="O2319" i="7" s="1"/>
  <c r="E2319" i="6"/>
  <c r="U2318" i="7"/>
  <c r="T2318" i="7"/>
  <c r="R2318" i="7"/>
  <c r="S2318" i="7"/>
  <c r="V2317" i="7"/>
  <c r="H2631" i="5"/>
  <c r="F2631" i="5"/>
  <c r="E2632" i="5"/>
  <c r="G2631" i="5"/>
  <c r="E2651" i="4"/>
  <c r="C2652" i="4"/>
  <c r="F2640" i="3"/>
  <c r="H2639" i="3"/>
  <c r="I2639" i="3" s="1"/>
  <c r="G2641" i="3"/>
  <c r="G2320" i="4" l="1"/>
  <c r="H2320" i="4" s="1"/>
  <c r="E2320" i="7"/>
  <c r="O2320" i="7" s="1"/>
  <c r="E2320" i="6"/>
  <c r="W2318" i="7"/>
  <c r="V2318" i="7"/>
  <c r="U2319" i="7"/>
  <c r="T2319" i="7"/>
  <c r="S2319" i="7"/>
  <c r="R2319" i="7"/>
  <c r="E2633" i="5"/>
  <c r="H2632" i="5"/>
  <c r="G2632" i="5"/>
  <c r="F2632" i="5"/>
  <c r="E2652" i="4"/>
  <c r="C2653" i="4"/>
  <c r="G2642" i="3"/>
  <c r="H2640" i="3"/>
  <c r="I2640" i="3" s="1"/>
  <c r="F2641" i="3"/>
  <c r="U2320" i="7" l="1"/>
  <c r="R2320" i="7"/>
  <c r="S2320" i="7"/>
  <c r="T2320" i="7"/>
  <c r="G2321" i="4"/>
  <c r="H2321" i="4" s="1"/>
  <c r="E2321" i="7"/>
  <c r="O2321" i="7" s="1"/>
  <c r="E2321" i="6"/>
  <c r="W2319" i="7"/>
  <c r="V2319" i="7"/>
  <c r="H2633" i="5"/>
  <c r="G2633" i="5"/>
  <c r="F2633" i="5"/>
  <c r="E2634" i="5"/>
  <c r="E2653" i="4"/>
  <c r="C2654" i="4"/>
  <c r="F2642" i="3"/>
  <c r="H2641" i="3"/>
  <c r="I2641" i="3" s="1"/>
  <c r="G2643" i="3"/>
  <c r="W2320" i="7" l="1"/>
  <c r="V2320" i="7"/>
  <c r="G2322" i="4"/>
  <c r="H2322" i="4" s="1"/>
  <c r="E2322" i="7"/>
  <c r="O2322" i="7" s="1"/>
  <c r="E2322" i="6"/>
  <c r="R2321" i="7"/>
  <c r="U2321" i="7"/>
  <c r="T2321" i="7"/>
  <c r="S2321" i="7"/>
  <c r="H2634" i="5"/>
  <c r="F2634" i="5"/>
  <c r="G2634" i="5"/>
  <c r="E2635" i="5"/>
  <c r="E2654" i="4"/>
  <c r="C2655" i="4"/>
  <c r="G2644" i="3"/>
  <c r="F2643" i="3"/>
  <c r="H2642" i="3"/>
  <c r="I2642" i="3" s="1"/>
  <c r="T2322" i="7" l="1"/>
  <c r="U2322" i="7"/>
  <c r="S2322" i="7"/>
  <c r="R2322" i="7"/>
  <c r="G2323" i="4"/>
  <c r="H2323" i="4" s="1"/>
  <c r="E2323" i="7"/>
  <c r="O2323" i="7" s="1"/>
  <c r="E2323" i="6"/>
  <c r="W2321" i="7"/>
  <c r="V2321" i="7"/>
  <c r="E2636" i="5"/>
  <c r="H2635" i="5"/>
  <c r="G2635" i="5"/>
  <c r="F2635" i="5"/>
  <c r="E2655" i="4"/>
  <c r="C2656" i="4"/>
  <c r="H2643" i="3"/>
  <c r="I2643" i="3" s="1"/>
  <c r="F2644" i="3"/>
  <c r="G2645" i="3"/>
  <c r="S2323" i="7" l="1"/>
  <c r="R2323" i="7"/>
  <c r="U2323" i="7"/>
  <c r="T2323" i="7"/>
  <c r="W2322" i="7"/>
  <c r="V2322" i="7"/>
  <c r="G2324" i="4"/>
  <c r="H2324" i="4" s="1"/>
  <c r="E2324" i="7"/>
  <c r="O2324" i="7" s="1"/>
  <c r="E2324" i="6"/>
  <c r="H2636" i="5"/>
  <c r="G2636" i="5"/>
  <c r="F2636" i="5"/>
  <c r="E2637" i="5"/>
  <c r="E2656" i="4"/>
  <c r="C2657" i="4"/>
  <c r="G2646" i="3"/>
  <c r="F2645" i="3"/>
  <c r="H2644" i="3"/>
  <c r="I2644" i="3" s="1"/>
  <c r="G2325" i="4" l="1"/>
  <c r="H2325" i="4" s="1"/>
  <c r="E2325" i="7"/>
  <c r="O2325" i="7" s="1"/>
  <c r="E2325" i="6"/>
  <c r="W2323" i="7"/>
  <c r="V2323" i="7"/>
  <c r="R2324" i="7"/>
  <c r="U2324" i="7"/>
  <c r="S2324" i="7"/>
  <c r="T2324" i="7"/>
  <c r="H2637" i="5"/>
  <c r="F2637" i="5"/>
  <c r="E2638" i="5"/>
  <c r="G2637" i="5"/>
  <c r="E2657" i="4"/>
  <c r="C2658" i="4"/>
  <c r="H2645" i="3"/>
  <c r="I2645" i="3" s="1"/>
  <c r="F2646" i="3"/>
  <c r="G2647" i="3"/>
  <c r="T2325" i="7" l="1"/>
  <c r="U2325" i="7"/>
  <c r="S2325" i="7"/>
  <c r="R2325" i="7"/>
  <c r="G2326" i="4"/>
  <c r="H2326" i="4" s="1"/>
  <c r="E2326" i="7"/>
  <c r="O2326" i="7" s="1"/>
  <c r="E2326" i="6"/>
  <c r="W2324" i="7"/>
  <c r="V2324" i="7"/>
  <c r="E2639" i="5"/>
  <c r="H2638" i="5"/>
  <c r="G2638" i="5"/>
  <c r="F2638" i="5"/>
  <c r="E2658" i="4"/>
  <c r="C2659" i="4"/>
  <c r="G2648" i="3"/>
  <c r="F2647" i="3"/>
  <c r="H2646" i="3"/>
  <c r="I2646" i="3" s="1"/>
  <c r="G2327" i="4" l="1"/>
  <c r="H2327" i="4" s="1"/>
  <c r="E2327" i="7"/>
  <c r="O2327" i="7" s="1"/>
  <c r="E2327" i="6"/>
  <c r="U2326" i="7"/>
  <c r="T2326" i="7"/>
  <c r="R2326" i="7"/>
  <c r="S2326" i="7"/>
  <c r="W2325" i="7"/>
  <c r="V2325" i="7"/>
  <c r="H2639" i="5"/>
  <c r="G2639" i="5"/>
  <c r="F2639" i="5"/>
  <c r="E2640" i="5"/>
  <c r="E2659" i="4"/>
  <c r="C2660" i="4"/>
  <c r="F2648" i="3"/>
  <c r="H2647" i="3"/>
  <c r="I2647" i="3" s="1"/>
  <c r="G2649" i="3"/>
  <c r="V2326" i="7" l="1"/>
  <c r="W2326" i="7"/>
  <c r="U2327" i="7"/>
  <c r="T2327" i="7"/>
  <c r="S2327" i="7"/>
  <c r="R2327" i="7"/>
  <c r="G2328" i="4"/>
  <c r="H2328" i="4" s="1"/>
  <c r="E2328" i="7"/>
  <c r="O2328" i="7" s="1"/>
  <c r="E2328" i="6"/>
  <c r="H2640" i="5"/>
  <c r="F2640" i="5"/>
  <c r="E2641" i="5"/>
  <c r="G2640" i="5"/>
  <c r="E2660" i="4"/>
  <c r="C2661" i="4"/>
  <c r="G2650" i="3"/>
  <c r="H2648" i="3"/>
  <c r="I2648" i="3" s="1"/>
  <c r="F2649" i="3"/>
  <c r="U2328" i="7" l="1"/>
  <c r="R2328" i="7"/>
  <c r="T2328" i="7"/>
  <c r="S2328" i="7"/>
  <c r="G2329" i="4"/>
  <c r="H2329" i="4" s="1"/>
  <c r="E2329" i="7"/>
  <c r="O2329" i="7" s="1"/>
  <c r="E2329" i="6"/>
  <c r="W2327" i="7"/>
  <c r="V2327" i="7"/>
  <c r="E2642" i="5"/>
  <c r="H2641" i="5"/>
  <c r="G2641" i="5"/>
  <c r="F2641" i="5"/>
  <c r="E2661" i="4"/>
  <c r="C2662" i="4"/>
  <c r="F2650" i="3"/>
  <c r="H2649" i="3"/>
  <c r="I2649" i="3" s="1"/>
  <c r="G2651" i="3"/>
  <c r="G2330" i="4" l="1"/>
  <c r="H2330" i="4" s="1"/>
  <c r="E2330" i="7"/>
  <c r="O2330" i="7" s="1"/>
  <c r="E2330" i="6"/>
  <c r="R2329" i="7"/>
  <c r="S2329" i="7"/>
  <c r="U2329" i="7"/>
  <c r="T2329" i="7"/>
  <c r="W2328" i="7"/>
  <c r="V2328" i="7"/>
  <c r="H2642" i="5"/>
  <c r="G2642" i="5"/>
  <c r="F2642" i="5"/>
  <c r="E2643" i="5"/>
  <c r="E2662" i="4"/>
  <c r="C2663" i="4"/>
  <c r="G2652" i="3"/>
  <c r="H2650" i="3"/>
  <c r="I2650" i="3" s="1"/>
  <c r="F2651" i="3"/>
  <c r="V2329" i="7" l="1"/>
  <c r="S2330" i="7"/>
  <c r="R2330" i="7"/>
  <c r="U2330" i="7"/>
  <c r="T2330" i="7"/>
  <c r="G2331" i="4"/>
  <c r="H2331" i="4" s="1"/>
  <c r="E2331" i="7"/>
  <c r="O2331" i="7" s="1"/>
  <c r="E2331" i="6"/>
  <c r="W2329" i="7"/>
  <c r="H2643" i="5"/>
  <c r="F2643" i="5"/>
  <c r="E2644" i="5"/>
  <c r="G2643" i="5"/>
  <c r="E2663" i="4"/>
  <c r="C2664" i="4"/>
  <c r="F2652" i="3"/>
  <c r="H2651" i="3"/>
  <c r="I2651" i="3" s="1"/>
  <c r="G2653" i="3"/>
  <c r="G2332" i="4" l="1"/>
  <c r="H2332" i="4" s="1"/>
  <c r="E2332" i="7"/>
  <c r="O2332" i="7" s="1"/>
  <c r="E2332" i="6"/>
  <c r="U2331" i="7"/>
  <c r="T2331" i="7"/>
  <c r="S2331" i="7"/>
  <c r="R2331" i="7"/>
  <c r="V2330" i="7"/>
  <c r="W2330" i="7"/>
  <c r="E2645" i="5"/>
  <c r="H2644" i="5"/>
  <c r="G2644" i="5"/>
  <c r="F2644" i="5"/>
  <c r="E2664" i="4"/>
  <c r="C2665" i="4"/>
  <c r="G2654" i="3"/>
  <c r="H2652" i="3"/>
  <c r="I2652" i="3" s="1"/>
  <c r="F2653" i="3"/>
  <c r="U2332" i="7" l="1"/>
  <c r="T2332" i="7"/>
  <c r="R2332" i="7"/>
  <c r="S2332" i="7"/>
  <c r="G2333" i="4"/>
  <c r="H2333" i="4" s="1"/>
  <c r="E2333" i="7"/>
  <c r="O2333" i="7" s="1"/>
  <c r="E2333" i="6"/>
  <c r="V2331" i="7"/>
  <c r="W2331" i="7"/>
  <c r="H2645" i="5"/>
  <c r="G2645" i="5"/>
  <c r="F2645" i="5"/>
  <c r="E2646" i="5"/>
  <c r="E2665" i="4"/>
  <c r="C2666" i="4"/>
  <c r="F2654" i="3"/>
  <c r="H2653" i="3"/>
  <c r="I2653" i="3" s="1"/>
  <c r="G2655" i="3"/>
  <c r="G2334" i="4" l="1"/>
  <c r="H2334" i="4" s="1"/>
  <c r="E2334" i="7"/>
  <c r="O2334" i="7" s="1"/>
  <c r="E2334" i="6"/>
  <c r="R2333" i="7"/>
  <c r="U2333" i="7"/>
  <c r="S2333" i="7"/>
  <c r="T2333" i="7"/>
  <c r="V2332" i="7"/>
  <c r="W2332" i="7"/>
  <c r="H2646" i="5"/>
  <c r="F2646" i="5"/>
  <c r="G2646" i="5"/>
  <c r="E2647" i="5"/>
  <c r="E2666" i="4"/>
  <c r="C2667" i="4"/>
  <c r="G2656" i="3"/>
  <c r="F2655" i="3"/>
  <c r="H2654" i="3"/>
  <c r="I2654" i="3" s="1"/>
  <c r="W2333" i="7" l="1"/>
  <c r="V2333" i="7"/>
  <c r="U2334" i="7"/>
  <c r="T2334" i="7"/>
  <c r="S2334" i="7"/>
  <c r="R2334" i="7"/>
  <c r="G2335" i="4"/>
  <c r="H2335" i="4" s="1"/>
  <c r="E2335" i="7"/>
  <c r="O2335" i="7" s="1"/>
  <c r="E2335" i="6"/>
  <c r="E2648" i="5"/>
  <c r="H2647" i="5"/>
  <c r="G2647" i="5"/>
  <c r="F2647" i="5"/>
  <c r="E2667" i="4"/>
  <c r="C2668" i="4"/>
  <c r="H2655" i="3"/>
  <c r="I2655" i="3" s="1"/>
  <c r="F2656" i="3"/>
  <c r="G2657" i="3"/>
  <c r="G2336" i="4" l="1"/>
  <c r="H2336" i="4" s="1"/>
  <c r="E2336" i="7"/>
  <c r="O2336" i="7" s="1"/>
  <c r="E2336" i="6"/>
  <c r="S2335" i="7"/>
  <c r="U2335" i="7"/>
  <c r="T2335" i="7"/>
  <c r="R2335" i="7"/>
  <c r="W2334" i="7"/>
  <c r="V2334" i="7"/>
  <c r="H2648" i="5"/>
  <c r="G2648" i="5"/>
  <c r="F2648" i="5"/>
  <c r="E2649" i="5"/>
  <c r="E2668" i="4"/>
  <c r="C2669" i="4"/>
  <c r="G2658" i="3"/>
  <c r="F2657" i="3"/>
  <c r="H2656" i="3"/>
  <c r="I2656" i="3" s="1"/>
  <c r="G2337" i="4" l="1"/>
  <c r="H2337" i="4" s="1"/>
  <c r="E2337" i="7"/>
  <c r="O2337" i="7" s="1"/>
  <c r="E2337" i="6"/>
  <c r="T2336" i="7"/>
  <c r="S2336" i="7"/>
  <c r="R2336" i="7"/>
  <c r="U2336" i="7"/>
  <c r="W2335" i="7"/>
  <c r="V2335" i="7"/>
  <c r="H2649" i="5"/>
  <c r="F2649" i="5"/>
  <c r="E2650" i="5"/>
  <c r="G2649" i="5"/>
  <c r="E2669" i="4"/>
  <c r="C2670" i="4"/>
  <c r="H2657" i="3"/>
  <c r="I2657" i="3" s="1"/>
  <c r="F2658" i="3"/>
  <c r="G2659" i="3"/>
  <c r="U2337" i="7" l="1"/>
  <c r="T2337" i="7"/>
  <c r="S2337" i="7"/>
  <c r="R2337" i="7"/>
  <c r="G2338" i="4"/>
  <c r="H2338" i="4" s="1"/>
  <c r="E2338" i="7"/>
  <c r="O2338" i="7" s="1"/>
  <c r="E2338" i="6"/>
  <c r="W2336" i="7"/>
  <c r="V2336" i="7"/>
  <c r="E2651" i="5"/>
  <c r="H2650" i="5"/>
  <c r="G2650" i="5"/>
  <c r="F2650" i="5"/>
  <c r="E2670" i="4"/>
  <c r="C2671" i="4"/>
  <c r="G2660" i="3"/>
  <c r="F2659" i="3"/>
  <c r="H2658" i="3"/>
  <c r="I2658" i="3" s="1"/>
  <c r="G2339" i="4" l="1"/>
  <c r="H2339" i="4" s="1"/>
  <c r="E2339" i="7"/>
  <c r="O2339" i="7" s="1"/>
  <c r="E2339" i="6"/>
  <c r="U2338" i="7"/>
  <c r="T2338" i="7"/>
  <c r="R2338" i="7"/>
  <c r="S2338" i="7"/>
  <c r="W2337" i="7"/>
  <c r="V2337" i="7"/>
  <c r="H2651" i="5"/>
  <c r="G2651" i="5"/>
  <c r="F2651" i="5"/>
  <c r="E2652" i="5"/>
  <c r="E2671" i="4"/>
  <c r="C2672" i="4"/>
  <c r="F2660" i="3"/>
  <c r="H2659" i="3"/>
  <c r="I2659" i="3" s="1"/>
  <c r="G2661" i="3"/>
  <c r="G2340" i="4" l="1"/>
  <c r="H2340" i="4" s="1"/>
  <c r="E2340" i="7"/>
  <c r="O2340" i="7" s="1"/>
  <c r="E2340" i="6"/>
  <c r="W2338" i="7"/>
  <c r="V2338" i="7"/>
  <c r="S2339" i="7"/>
  <c r="R2339" i="7"/>
  <c r="T2339" i="7"/>
  <c r="U2339" i="7"/>
  <c r="H2652" i="5"/>
  <c r="F2652" i="5"/>
  <c r="E2653" i="5"/>
  <c r="G2652" i="5"/>
  <c r="E2672" i="4"/>
  <c r="C2673" i="4"/>
  <c r="G2662" i="3"/>
  <c r="H2660" i="3"/>
  <c r="I2660" i="3" s="1"/>
  <c r="F2661" i="3"/>
  <c r="G2341" i="4" l="1"/>
  <c r="H2341" i="4" s="1"/>
  <c r="E2341" i="7"/>
  <c r="O2341" i="7" s="1"/>
  <c r="E2341" i="6"/>
  <c r="W2339" i="7"/>
  <c r="V2339" i="7"/>
  <c r="U2340" i="7"/>
  <c r="T2340" i="7"/>
  <c r="S2340" i="7"/>
  <c r="R2340" i="7"/>
  <c r="E2654" i="5"/>
  <c r="H2653" i="5"/>
  <c r="G2653" i="5"/>
  <c r="F2653" i="5"/>
  <c r="E2673" i="4"/>
  <c r="C2674" i="4"/>
  <c r="F2662" i="3"/>
  <c r="H2661" i="3"/>
  <c r="I2661" i="3" s="1"/>
  <c r="G2663" i="3"/>
  <c r="G2342" i="4" l="1"/>
  <c r="H2342" i="4" s="1"/>
  <c r="E2342" i="7"/>
  <c r="O2342" i="7" s="1"/>
  <c r="E2342" i="6"/>
  <c r="U2341" i="7"/>
  <c r="R2341" i="7"/>
  <c r="S2341" i="7"/>
  <c r="T2341" i="7"/>
  <c r="V2340" i="7"/>
  <c r="W2340" i="7"/>
  <c r="H2654" i="5"/>
  <c r="G2654" i="5"/>
  <c r="F2654" i="5"/>
  <c r="E2655" i="5"/>
  <c r="E2674" i="4"/>
  <c r="C2675" i="4"/>
  <c r="G2664" i="3"/>
  <c r="H2662" i="3"/>
  <c r="I2662" i="3" s="1"/>
  <c r="F2663" i="3"/>
  <c r="G2343" i="4" l="1"/>
  <c r="H2343" i="4" s="1"/>
  <c r="E2343" i="7"/>
  <c r="O2343" i="7" s="1"/>
  <c r="E2343" i="6"/>
  <c r="W2341" i="7"/>
  <c r="V2341" i="7"/>
  <c r="U2342" i="7"/>
  <c r="T2342" i="7"/>
  <c r="S2342" i="7"/>
  <c r="R2342" i="7"/>
  <c r="H2655" i="5"/>
  <c r="F2655" i="5"/>
  <c r="E2656" i="5"/>
  <c r="G2655" i="5"/>
  <c r="E2675" i="4"/>
  <c r="C2676" i="4"/>
  <c r="F2664" i="3"/>
  <c r="H2663" i="3"/>
  <c r="I2663" i="3" s="1"/>
  <c r="G2665" i="3"/>
  <c r="U2343" i="7" l="1"/>
  <c r="T2343" i="7"/>
  <c r="S2343" i="7"/>
  <c r="R2343" i="7"/>
  <c r="G2344" i="4"/>
  <c r="H2344" i="4" s="1"/>
  <c r="E2344" i="7"/>
  <c r="O2344" i="7" s="1"/>
  <c r="E2344" i="6"/>
  <c r="W2342" i="7"/>
  <c r="V2342" i="7"/>
  <c r="E2657" i="5"/>
  <c r="H2656" i="5"/>
  <c r="G2656" i="5"/>
  <c r="F2656" i="5"/>
  <c r="E2676" i="4"/>
  <c r="C2677" i="4"/>
  <c r="G2666" i="3"/>
  <c r="H2664" i="3"/>
  <c r="I2664" i="3" s="1"/>
  <c r="F2665" i="3"/>
  <c r="U2344" i="7" l="1"/>
  <c r="R2344" i="7"/>
  <c r="S2344" i="7"/>
  <c r="T2344" i="7"/>
  <c r="W2343" i="7"/>
  <c r="V2343" i="7"/>
  <c r="G2345" i="4"/>
  <c r="H2345" i="4" s="1"/>
  <c r="E2345" i="7"/>
  <c r="O2345" i="7" s="1"/>
  <c r="E2345" i="6"/>
  <c r="H2657" i="5"/>
  <c r="G2657" i="5"/>
  <c r="F2657" i="5"/>
  <c r="E2658" i="5"/>
  <c r="E2677" i="4"/>
  <c r="C2678" i="4"/>
  <c r="F2666" i="3"/>
  <c r="H2665" i="3"/>
  <c r="I2665" i="3" s="1"/>
  <c r="G2667" i="3"/>
  <c r="G2346" i="4" l="1"/>
  <c r="H2346" i="4" s="1"/>
  <c r="E2346" i="7"/>
  <c r="O2346" i="7" s="1"/>
  <c r="E2346" i="6"/>
  <c r="U2345" i="7"/>
  <c r="R2345" i="7"/>
  <c r="T2345" i="7"/>
  <c r="S2345" i="7"/>
  <c r="W2344" i="7"/>
  <c r="V2344" i="7"/>
  <c r="H2658" i="5"/>
  <c r="F2658" i="5"/>
  <c r="G2658" i="5"/>
  <c r="E2659" i="5"/>
  <c r="E2678" i="4"/>
  <c r="C2679" i="4"/>
  <c r="G2668" i="3"/>
  <c r="F2667" i="3"/>
  <c r="H2666" i="3"/>
  <c r="I2666" i="3" s="1"/>
  <c r="G2347" i="4" l="1"/>
  <c r="H2347" i="4" s="1"/>
  <c r="E2347" i="7"/>
  <c r="O2347" i="7" s="1"/>
  <c r="E2347" i="6"/>
  <c r="U2346" i="7"/>
  <c r="T2346" i="7"/>
  <c r="R2346" i="7"/>
  <c r="S2346" i="7"/>
  <c r="W2345" i="7"/>
  <c r="V2345" i="7"/>
  <c r="E2660" i="5"/>
  <c r="H2659" i="5"/>
  <c r="G2659" i="5"/>
  <c r="F2659" i="5"/>
  <c r="E2679" i="4"/>
  <c r="C2680" i="4"/>
  <c r="H2667" i="3"/>
  <c r="I2667" i="3" s="1"/>
  <c r="F2668" i="3"/>
  <c r="G2669" i="3"/>
  <c r="W2346" i="7" l="1"/>
  <c r="V2346" i="7"/>
  <c r="U2347" i="7"/>
  <c r="R2347" i="7"/>
  <c r="T2347" i="7"/>
  <c r="S2347" i="7"/>
  <c r="G2348" i="4"/>
  <c r="H2348" i="4" s="1"/>
  <c r="E2348" i="7"/>
  <c r="O2348" i="7" s="1"/>
  <c r="E2348" i="6"/>
  <c r="H2660" i="5"/>
  <c r="G2660" i="5"/>
  <c r="F2660" i="5"/>
  <c r="E2661" i="5"/>
  <c r="E2680" i="4"/>
  <c r="C2681" i="4"/>
  <c r="G2670" i="3"/>
  <c r="F2669" i="3"/>
  <c r="H2668" i="3"/>
  <c r="I2668" i="3" s="1"/>
  <c r="G2349" i="4" l="1"/>
  <c r="H2349" i="4" s="1"/>
  <c r="E2349" i="7"/>
  <c r="O2349" i="7" s="1"/>
  <c r="E2349" i="6"/>
  <c r="U2348" i="7"/>
  <c r="T2348" i="7"/>
  <c r="S2348" i="7"/>
  <c r="R2348" i="7"/>
  <c r="W2347" i="7"/>
  <c r="V2347" i="7"/>
  <c r="H2661" i="5"/>
  <c r="F2661" i="5"/>
  <c r="E2662" i="5"/>
  <c r="G2661" i="5"/>
  <c r="E2681" i="4"/>
  <c r="C2682" i="4"/>
  <c r="H2669" i="3"/>
  <c r="I2669" i="3" s="1"/>
  <c r="F2670" i="3"/>
  <c r="G2671" i="3"/>
  <c r="W2348" i="7" l="1"/>
  <c r="V2348" i="7"/>
  <c r="U2349" i="7"/>
  <c r="T2349" i="7"/>
  <c r="S2349" i="7"/>
  <c r="R2349" i="7"/>
  <c r="G2350" i="4"/>
  <c r="H2350" i="4" s="1"/>
  <c r="E2350" i="7"/>
  <c r="O2350" i="7" s="1"/>
  <c r="E2350" i="6"/>
  <c r="E2663" i="5"/>
  <c r="H2662" i="5"/>
  <c r="G2662" i="5"/>
  <c r="F2662" i="5"/>
  <c r="E2682" i="4"/>
  <c r="C2683" i="4"/>
  <c r="G2672" i="3"/>
  <c r="F2671" i="3"/>
  <c r="H2670" i="3"/>
  <c r="I2670" i="3" s="1"/>
  <c r="U2350" i="7" l="1"/>
  <c r="T2350" i="7"/>
  <c r="R2350" i="7"/>
  <c r="S2350" i="7"/>
  <c r="G2351" i="4"/>
  <c r="H2351" i="4" s="1"/>
  <c r="E2351" i="7"/>
  <c r="O2351" i="7" s="1"/>
  <c r="E2351" i="6"/>
  <c r="W2349" i="7"/>
  <c r="V2349" i="7"/>
  <c r="H2663" i="5"/>
  <c r="G2663" i="5"/>
  <c r="F2663" i="5"/>
  <c r="E2664" i="5"/>
  <c r="E2683" i="4"/>
  <c r="C2684" i="4"/>
  <c r="F2672" i="3"/>
  <c r="H2671" i="3"/>
  <c r="I2671" i="3" s="1"/>
  <c r="G2673" i="3"/>
  <c r="G2352" i="4" l="1"/>
  <c r="H2352" i="4" s="1"/>
  <c r="E2352" i="7"/>
  <c r="O2352" i="7" s="1"/>
  <c r="E2352" i="6"/>
  <c r="R2351" i="7"/>
  <c r="S2351" i="7"/>
  <c r="U2351" i="7"/>
  <c r="T2351" i="7"/>
  <c r="V2350" i="7"/>
  <c r="W2350" i="7"/>
  <c r="E2665" i="5"/>
  <c r="H2664" i="5"/>
  <c r="F2664" i="5"/>
  <c r="G2664" i="5"/>
  <c r="E2684" i="4"/>
  <c r="C2685" i="4"/>
  <c r="G2674" i="3"/>
  <c r="H2672" i="3"/>
  <c r="I2672" i="3" s="1"/>
  <c r="F2673" i="3"/>
  <c r="W2351" i="7" l="1"/>
  <c r="V2351" i="7"/>
  <c r="U2352" i="7"/>
  <c r="T2352" i="7"/>
  <c r="S2352" i="7"/>
  <c r="R2352" i="7"/>
  <c r="G2353" i="4"/>
  <c r="H2353" i="4" s="1"/>
  <c r="E2353" i="7"/>
  <c r="O2353" i="7" s="1"/>
  <c r="E2353" i="6"/>
  <c r="E2666" i="5"/>
  <c r="H2665" i="5"/>
  <c r="G2665" i="5"/>
  <c r="F2665" i="5"/>
  <c r="E2685" i="4"/>
  <c r="C2686" i="4"/>
  <c r="F2674" i="3"/>
  <c r="H2673" i="3"/>
  <c r="I2673" i="3" s="1"/>
  <c r="G2675" i="3"/>
  <c r="R2353" i="7" l="1"/>
  <c r="U2353" i="7"/>
  <c r="T2353" i="7"/>
  <c r="S2353" i="7"/>
  <c r="G2354" i="4"/>
  <c r="H2354" i="4" s="1"/>
  <c r="E2354" i="7"/>
  <c r="O2354" i="7" s="1"/>
  <c r="E2354" i="6"/>
  <c r="V2352" i="7"/>
  <c r="W2352" i="7"/>
  <c r="H2666" i="5"/>
  <c r="G2666" i="5"/>
  <c r="F2666" i="5"/>
  <c r="E2667" i="5"/>
  <c r="E2686" i="4"/>
  <c r="C2687" i="4"/>
  <c r="G2676" i="3"/>
  <c r="H2674" i="3"/>
  <c r="I2674" i="3" s="1"/>
  <c r="F2675" i="3"/>
  <c r="G2355" i="4" l="1"/>
  <c r="H2355" i="4" s="1"/>
  <c r="E2355" i="7"/>
  <c r="O2355" i="7" s="1"/>
  <c r="E2355" i="6"/>
  <c r="U2354" i="7"/>
  <c r="T2354" i="7"/>
  <c r="S2354" i="7"/>
  <c r="R2354" i="7"/>
  <c r="W2353" i="7"/>
  <c r="V2353" i="7"/>
  <c r="E2668" i="5"/>
  <c r="H2667" i="5"/>
  <c r="F2667" i="5"/>
  <c r="G2667" i="5"/>
  <c r="E2687" i="4"/>
  <c r="C2688" i="4"/>
  <c r="F2676" i="3"/>
  <c r="H2675" i="3"/>
  <c r="I2675" i="3" s="1"/>
  <c r="G2677" i="3"/>
  <c r="W2354" i="7" l="1"/>
  <c r="V2354" i="7"/>
  <c r="G2356" i="4"/>
  <c r="H2356" i="4" s="1"/>
  <c r="E2356" i="7"/>
  <c r="O2356" i="7" s="1"/>
  <c r="E2356" i="6"/>
  <c r="U2355" i="7"/>
  <c r="T2355" i="7"/>
  <c r="S2355" i="7"/>
  <c r="R2355" i="7"/>
  <c r="E2669" i="5"/>
  <c r="H2668" i="5"/>
  <c r="G2668" i="5"/>
  <c r="F2668" i="5"/>
  <c r="E2688" i="4"/>
  <c r="C2689" i="4"/>
  <c r="G2678" i="3"/>
  <c r="H2676" i="3"/>
  <c r="I2676" i="3" s="1"/>
  <c r="F2677" i="3"/>
  <c r="G2357" i="4" l="1"/>
  <c r="H2357" i="4" s="1"/>
  <c r="E2357" i="7"/>
  <c r="O2357" i="7" s="1"/>
  <c r="E2357" i="6"/>
  <c r="U2356" i="7"/>
  <c r="T2356" i="7"/>
  <c r="R2356" i="7"/>
  <c r="S2356" i="7"/>
  <c r="W2355" i="7"/>
  <c r="V2355" i="7"/>
  <c r="H2669" i="5"/>
  <c r="G2669" i="5"/>
  <c r="F2669" i="5"/>
  <c r="E2670" i="5"/>
  <c r="E2689" i="4"/>
  <c r="C2690" i="4"/>
  <c r="F2678" i="3"/>
  <c r="H2677" i="3"/>
  <c r="I2677" i="3" s="1"/>
  <c r="G2679" i="3"/>
  <c r="V2356" i="7" l="1"/>
  <c r="W2356" i="7"/>
  <c r="R2357" i="7"/>
  <c r="U2357" i="7"/>
  <c r="T2357" i="7"/>
  <c r="S2357" i="7"/>
  <c r="G2358" i="4"/>
  <c r="H2358" i="4" s="1"/>
  <c r="E2358" i="7"/>
  <c r="O2358" i="7" s="1"/>
  <c r="E2358" i="6"/>
  <c r="E2671" i="5"/>
  <c r="H2670" i="5"/>
  <c r="F2670" i="5"/>
  <c r="G2670" i="5"/>
  <c r="E2690" i="4"/>
  <c r="C2691" i="4"/>
  <c r="G2680" i="3"/>
  <c r="F2679" i="3"/>
  <c r="H2678" i="3"/>
  <c r="I2678" i="3" s="1"/>
  <c r="G2359" i="4" l="1"/>
  <c r="H2359" i="4" s="1"/>
  <c r="E2359" i="7"/>
  <c r="O2359" i="7" s="1"/>
  <c r="E2359" i="6"/>
  <c r="U2358" i="7"/>
  <c r="T2358" i="7"/>
  <c r="S2358" i="7"/>
  <c r="R2358" i="7"/>
  <c r="W2357" i="7"/>
  <c r="V2357" i="7"/>
  <c r="E2672" i="5"/>
  <c r="H2671" i="5"/>
  <c r="G2671" i="5"/>
  <c r="F2671" i="5"/>
  <c r="E2691" i="4"/>
  <c r="C2692" i="4"/>
  <c r="H2679" i="3"/>
  <c r="I2679" i="3" s="1"/>
  <c r="F2680" i="3"/>
  <c r="G2681" i="3"/>
  <c r="W2358" i="7" l="1"/>
  <c r="V2358" i="7"/>
  <c r="R2359" i="7"/>
  <c r="U2359" i="7"/>
  <c r="T2359" i="7"/>
  <c r="S2359" i="7"/>
  <c r="W2359" i="7" s="1"/>
  <c r="G2360" i="4"/>
  <c r="H2360" i="4" s="1"/>
  <c r="E2360" i="7"/>
  <c r="O2360" i="7" s="1"/>
  <c r="E2360" i="6"/>
  <c r="H2672" i="5"/>
  <c r="G2672" i="5"/>
  <c r="F2672" i="5"/>
  <c r="E2673" i="5"/>
  <c r="E2692" i="4"/>
  <c r="C2693" i="4"/>
  <c r="E2693" i="4" s="1"/>
  <c r="G2682" i="3"/>
  <c r="F2681" i="3"/>
  <c r="H2680" i="3"/>
  <c r="I2680" i="3" s="1"/>
  <c r="R2360" i="7" l="1"/>
  <c r="U2360" i="7"/>
  <c r="T2360" i="7"/>
  <c r="S2360" i="7"/>
  <c r="V2359" i="7"/>
  <c r="G2361" i="4"/>
  <c r="H2361" i="4" s="1"/>
  <c r="E2361" i="7"/>
  <c r="O2361" i="7" s="1"/>
  <c r="E2361" i="6"/>
  <c r="E2674" i="5"/>
  <c r="H2673" i="5"/>
  <c r="F2673" i="5"/>
  <c r="G2673" i="5"/>
  <c r="H2681" i="3"/>
  <c r="I2681" i="3" s="1"/>
  <c r="F2682" i="3"/>
  <c r="G2683" i="3"/>
  <c r="T2361" i="7" l="1"/>
  <c r="U2361" i="7"/>
  <c r="S2361" i="7"/>
  <c r="R2361" i="7"/>
  <c r="G2362" i="4"/>
  <c r="H2362" i="4" s="1"/>
  <c r="E2362" i="7"/>
  <c r="O2362" i="7" s="1"/>
  <c r="E2362" i="6"/>
  <c r="W2360" i="7"/>
  <c r="V2360" i="7"/>
  <c r="E2675" i="5"/>
  <c r="H2674" i="5"/>
  <c r="G2674" i="5"/>
  <c r="F2674" i="5"/>
  <c r="G2684" i="3"/>
  <c r="F2683" i="3"/>
  <c r="H2682" i="3"/>
  <c r="I2682" i="3" s="1"/>
  <c r="E2363" i="7" l="1"/>
  <c r="O2363" i="7" s="1"/>
  <c r="E2363" i="6"/>
  <c r="U2362" i="7"/>
  <c r="R2362" i="7"/>
  <c r="S2362" i="7"/>
  <c r="T2362" i="7"/>
  <c r="W2361" i="7"/>
  <c r="V2361" i="7"/>
  <c r="H2675" i="5"/>
  <c r="G2675" i="5"/>
  <c r="F2675" i="5"/>
  <c r="E2676" i="5"/>
  <c r="G2363" i="4"/>
  <c r="H2363" i="4" s="1"/>
  <c r="F2684" i="3"/>
  <c r="H2683" i="3"/>
  <c r="I2683" i="3" s="1"/>
  <c r="G2685" i="3"/>
  <c r="E2364" i="7" l="1"/>
  <c r="O2364" i="7" s="1"/>
  <c r="E2364" i="6"/>
  <c r="W2362" i="7"/>
  <c r="V2362" i="7"/>
  <c r="U2363" i="7"/>
  <c r="T2363" i="7"/>
  <c r="S2363" i="7"/>
  <c r="R2363" i="7"/>
  <c r="E2677" i="5"/>
  <c r="H2676" i="5"/>
  <c r="F2676" i="5"/>
  <c r="G2676" i="5"/>
  <c r="G2364" i="4"/>
  <c r="H2364" i="4" s="1"/>
  <c r="G2686" i="3"/>
  <c r="H2684" i="3"/>
  <c r="I2684" i="3" s="1"/>
  <c r="F2685" i="3"/>
  <c r="W2363" i="7" l="1"/>
  <c r="V2363" i="7"/>
  <c r="E2365" i="7"/>
  <c r="O2365" i="7" s="1"/>
  <c r="E2365" i="6"/>
  <c r="T2364" i="7"/>
  <c r="S2364" i="7"/>
  <c r="R2364" i="7"/>
  <c r="U2364" i="7"/>
  <c r="E2678" i="5"/>
  <c r="H2677" i="5"/>
  <c r="G2677" i="5"/>
  <c r="F2677" i="5"/>
  <c r="G2365" i="4"/>
  <c r="H2365" i="4" s="1"/>
  <c r="F2686" i="3"/>
  <c r="H2685" i="3"/>
  <c r="I2685" i="3" s="1"/>
  <c r="G2687" i="3"/>
  <c r="V2364" i="7" l="1"/>
  <c r="W2364" i="7"/>
  <c r="E2366" i="7"/>
  <c r="O2366" i="7" s="1"/>
  <c r="E2366" i="6"/>
  <c r="S2365" i="7"/>
  <c r="T2365" i="7"/>
  <c r="R2365" i="7"/>
  <c r="U2365" i="7"/>
  <c r="H2678" i="5"/>
  <c r="G2678" i="5"/>
  <c r="F2678" i="5"/>
  <c r="E2679" i="5"/>
  <c r="G2366" i="4"/>
  <c r="H2366" i="4" s="1"/>
  <c r="G2688" i="3"/>
  <c r="H2686" i="3"/>
  <c r="I2686" i="3" s="1"/>
  <c r="F2687" i="3"/>
  <c r="V2365" i="7" l="1"/>
  <c r="W2365" i="7"/>
  <c r="E2367" i="7"/>
  <c r="O2367" i="7" s="1"/>
  <c r="E2367" i="6"/>
  <c r="T2366" i="7"/>
  <c r="S2366" i="7"/>
  <c r="R2366" i="7"/>
  <c r="U2366" i="7"/>
  <c r="E2680" i="5"/>
  <c r="H2679" i="5"/>
  <c r="F2679" i="5"/>
  <c r="G2679" i="5"/>
  <c r="G2367" i="4"/>
  <c r="H2367" i="4" s="1"/>
  <c r="F2688" i="3"/>
  <c r="H2687" i="3"/>
  <c r="I2687" i="3" s="1"/>
  <c r="G2689" i="3"/>
  <c r="W2366" i="7" l="1"/>
  <c r="V2366" i="7"/>
  <c r="E2368" i="7"/>
  <c r="O2368" i="7" s="1"/>
  <c r="E2368" i="6"/>
  <c r="U2367" i="7"/>
  <c r="T2367" i="7"/>
  <c r="S2367" i="7"/>
  <c r="R2367" i="7"/>
  <c r="E2681" i="5"/>
  <c r="H2680" i="5"/>
  <c r="G2680" i="5"/>
  <c r="F2680" i="5"/>
  <c r="G2368" i="4"/>
  <c r="H2368" i="4" s="1"/>
  <c r="G2690" i="3"/>
  <c r="H2688" i="3"/>
  <c r="I2688" i="3" s="1"/>
  <c r="F2689" i="3"/>
  <c r="W2367" i="7" l="1"/>
  <c r="V2367" i="7"/>
  <c r="E2369" i="7"/>
  <c r="O2369" i="7" s="1"/>
  <c r="E2369" i="6"/>
  <c r="U2368" i="7"/>
  <c r="R2368" i="7"/>
  <c r="S2368" i="7"/>
  <c r="T2368" i="7"/>
  <c r="H2681" i="5"/>
  <c r="G2681" i="5"/>
  <c r="F2681" i="5"/>
  <c r="E2682" i="5"/>
  <c r="G2369" i="4"/>
  <c r="H2369" i="4" s="1"/>
  <c r="F2690" i="3"/>
  <c r="H2689" i="3"/>
  <c r="I2689" i="3" s="1"/>
  <c r="G2691" i="3"/>
  <c r="E2370" i="7" l="1"/>
  <c r="O2370" i="7" s="1"/>
  <c r="E2370" i="6"/>
  <c r="W2368" i="7"/>
  <c r="V2368" i="7"/>
  <c r="U2369" i="7"/>
  <c r="T2369" i="7"/>
  <c r="S2369" i="7"/>
  <c r="R2369" i="7"/>
  <c r="E2683" i="5"/>
  <c r="H2682" i="5"/>
  <c r="F2682" i="5"/>
  <c r="G2682" i="5"/>
  <c r="G2370" i="4"/>
  <c r="H2370" i="4" s="1"/>
  <c r="G2692" i="3"/>
  <c r="F2691" i="3"/>
  <c r="H2690" i="3"/>
  <c r="I2690" i="3" s="1"/>
  <c r="W2369" i="7" l="1"/>
  <c r="V2369" i="7"/>
  <c r="E2371" i="7"/>
  <c r="O2371" i="7" s="1"/>
  <c r="E2371" i="6"/>
  <c r="U2370" i="7"/>
  <c r="T2370" i="7"/>
  <c r="S2370" i="7"/>
  <c r="R2370" i="7"/>
  <c r="E2684" i="5"/>
  <c r="H2683" i="5"/>
  <c r="G2683" i="5"/>
  <c r="F2683" i="5"/>
  <c r="G2371" i="4"/>
  <c r="H2371" i="4" s="1"/>
  <c r="H2691" i="3"/>
  <c r="I2691" i="3" s="1"/>
  <c r="F2692" i="3"/>
  <c r="G2693" i="3"/>
  <c r="E2372" i="7" l="1"/>
  <c r="O2372" i="7" s="1"/>
  <c r="E2372" i="6"/>
  <c r="V2370" i="7"/>
  <c r="W2370" i="7"/>
  <c r="T2371" i="7"/>
  <c r="S2371" i="7"/>
  <c r="U2371" i="7"/>
  <c r="R2371" i="7"/>
  <c r="H2684" i="5"/>
  <c r="G2684" i="5"/>
  <c r="F2684" i="5"/>
  <c r="E2685" i="5"/>
  <c r="G2372" i="4"/>
  <c r="H2372" i="4" s="1"/>
  <c r="F2693" i="3"/>
  <c r="H2693" i="3" s="1"/>
  <c r="I2693" i="3" s="1"/>
  <c r="H2692" i="3"/>
  <c r="I2692" i="3" s="1"/>
  <c r="W2371" i="7" l="1"/>
  <c r="V2371" i="7"/>
  <c r="E2373" i="7"/>
  <c r="O2373" i="7" s="1"/>
  <c r="E2373" i="6"/>
  <c r="U2372" i="7"/>
  <c r="T2372" i="7"/>
  <c r="S2372" i="7"/>
  <c r="R2372" i="7"/>
  <c r="E2686" i="5"/>
  <c r="H2685" i="5"/>
  <c r="F2685" i="5"/>
  <c r="G2685" i="5"/>
  <c r="G2373" i="4"/>
  <c r="H2373" i="4" s="1"/>
  <c r="V2372" i="7" l="1"/>
  <c r="W2372" i="7"/>
  <c r="E2374" i="7"/>
  <c r="O2374" i="7" s="1"/>
  <c r="E2374" i="6"/>
  <c r="U2373" i="7"/>
  <c r="T2373" i="7"/>
  <c r="S2373" i="7"/>
  <c r="R2373" i="7"/>
  <c r="E2687" i="5"/>
  <c r="H2686" i="5"/>
  <c r="G2686" i="5"/>
  <c r="F2686" i="5"/>
  <c r="G2374" i="4"/>
  <c r="H2374" i="4" s="1"/>
  <c r="W2373" i="7" l="1"/>
  <c r="V2373" i="7"/>
  <c r="E2375" i="7"/>
  <c r="O2375" i="7" s="1"/>
  <c r="E2375" i="6"/>
  <c r="U2374" i="7"/>
  <c r="R2374" i="7"/>
  <c r="S2374" i="7"/>
  <c r="T2374" i="7"/>
  <c r="H2687" i="5"/>
  <c r="G2687" i="5"/>
  <c r="F2687" i="5"/>
  <c r="E2688" i="5"/>
  <c r="G2375" i="4"/>
  <c r="H2375" i="4" s="1"/>
  <c r="W2374" i="7" l="1"/>
  <c r="V2374" i="7"/>
  <c r="E2376" i="7"/>
  <c r="O2376" i="7" s="1"/>
  <c r="E2376" i="6"/>
  <c r="U2375" i="7"/>
  <c r="R2375" i="7"/>
  <c r="S2375" i="7"/>
  <c r="T2375" i="7"/>
  <c r="E2689" i="5"/>
  <c r="H2688" i="5"/>
  <c r="F2688" i="5"/>
  <c r="G2688" i="5"/>
  <c r="G2376" i="4"/>
  <c r="H2376" i="4" s="1"/>
  <c r="W2375" i="7" l="1"/>
  <c r="V2375" i="7"/>
  <c r="E2377" i="7"/>
  <c r="O2377" i="7" s="1"/>
  <c r="E2377" i="6"/>
  <c r="R2376" i="7"/>
  <c r="S2376" i="7"/>
  <c r="U2376" i="7"/>
  <c r="T2376" i="7"/>
  <c r="E2690" i="5"/>
  <c r="H2689" i="5"/>
  <c r="G2689" i="5"/>
  <c r="F2689" i="5"/>
  <c r="G2377" i="4"/>
  <c r="H2377" i="4" s="1"/>
  <c r="E2378" i="7" l="1"/>
  <c r="O2378" i="7" s="1"/>
  <c r="E2378" i="6"/>
  <c r="W2376" i="7"/>
  <c r="V2376" i="7"/>
  <c r="U2377" i="7"/>
  <c r="T2377" i="7"/>
  <c r="R2377" i="7"/>
  <c r="S2377" i="7"/>
  <c r="H2690" i="5"/>
  <c r="G2690" i="5"/>
  <c r="F2690" i="5"/>
  <c r="E2691" i="5"/>
  <c r="G2378" i="4"/>
  <c r="H2378" i="4" s="1"/>
  <c r="W2377" i="7" l="1"/>
  <c r="V2377" i="7"/>
  <c r="E2379" i="7"/>
  <c r="O2379" i="7" s="1"/>
  <c r="E2379" i="6"/>
  <c r="U2378" i="7"/>
  <c r="T2378" i="7"/>
  <c r="S2378" i="7"/>
  <c r="R2378" i="7"/>
  <c r="E2692" i="5"/>
  <c r="H2691" i="5"/>
  <c r="F2691" i="5"/>
  <c r="G2691" i="5"/>
  <c r="G2379" i="4"/>
  <c r="H2379" i="4" s="1"/>
  <c r="W2378" i="7" l="1"/>
  <c r="V2378" i="7"/>
  <c r="E2380" i="7"/>
  <c r="O2380" i="7" s="1"/>
  <c r="E2380" i="6"/>
  <c r="S2379" i="7"/>
  <c r="T2379" i="7"/>
  <c r="R2379" i="7"/>
  <c r="U2379" i="7"/>
  <c r="E2693" i="5"/>
  <c r="H2692" i="5"/>
  <c r="G2692" i="5"/>
  <c r="F2692" i="5"/>
  <c r="G2380" i="4"/>
  <c r="H2380" i="4" s="1"/>
  <c r="W2379" i="7" l="1"/>
  <c r="V2379" i="7"/>
  <c r="E2381" i="7"/>
  <c r="O2381" i="7" s="1"/>
  <c r="E2381" i="6"/>
  <c r="T2380" i="7"/>
  <c r="R2380" i="7"/>
  <c r="S2380" i="7"/>
  <c r="U2380" i="7"/>
  <c r="H2693" i="5"/>
  <c r="G2693" i="5"/>
  <c r="F2693" i="5"/>
  <c r="G2381" i="4"/>
  <c r="H2381" i="4" s="1"/>
  <c r="E2382" i="7" l="1"/>
  <c r="O2382" i="7" s="1"/>
  <c r="E2382" i="6"/>
  <c r="V2380" i="7"/>
  <c r="W2380" i="7"/>
  <c r="R2381" i="7"/>
  <c r="U2381" i="7"/>
  <c r="T2381" i="7"/>
  <c r="S2381" i="7"/>
  <c r="G2382" i="4"/>
  <c r="H2382" i="4" s="1"/>
  <c r="V2381" i="7" l="1"/>
  <c r="W2381" i="7"/>
  <c r="E2383" i="7"/>
  <c r="O2383" i="7" s="1"/>
  <c r="E2383" i="6"/>
  <c r="R2382" i="7"/>
  <c r="U2382" i="7"/>
  <c r="T2382" i="7"/>
  <c r="S2382" i="7"/>
  <c r="G2383" i="4"/>
  <c r="H2383" i="4" s="1"/>
  <c r="W2382" i="7" l="1"/>
  <c r="V2382" i="7"/>
  <c r="T2383" i="7"/>
  <c r="U2383" i="7"/>
  <c r="S2383" i="7"/>
  <c r="R2383" i="7"/>
  <c r="E2384" i="7"/>
  <c r="O2384" i="7" s="1"/>
  <c r="E2384" i="6"/>
  <c r="G2384" i="4"/>
  <c r="H2384" i="4" s="1"/>
  <c r="R2384" i="7" l="1"/>
  <c r="U2384" i="7"/>
  <c r="S2384" i="7"/>
  <c r="T2384" i="7"/>
  <c r="W2383" i="7"/>
  <c r="V2383" i="7"/>
  <c r="E2385" i="7"/>
  <c r="O2385" i="7" s="1"/>
  <c r="E2385" i="6"/>
  <c r="G2385" i="4"/>
  <c r="H2385" i="4" s="1"/>
  <c r="W2384" i="7" l="1"/>
  <c r="T2385" i="7"/>
  <c r="R2385" i="7"/>
  <c r="U2385" i="7"/>
  <c r="S2385" i="7"/>
  <c r="E2386" i="7"/>
  <c r="O2386" i="7" s="1"/>
  <c r="E2386" i="6"/>
  <c r="V2384" i="7"/>
  <c r="G2386" i="4"/>
  <c r="H2386" i="4" s="1"/>
  <c r="E2387" i="7" l="1"/>
  <c r="O2387" i="7" s="1"/>
  <c r="E2387" i="6"/>
  <c r="U2386" i="7"/>
  <c r="R2386" i="7"/>
  <c r="S2386" i="7"/>
  <c r="T2386" i="7"/>
  <c r="V2385" i="7"/>
  <c r="W2385" i="7"/>
  <c r="G2387" i="4"/>
  <c r="H2387" i="4" s="1"/>
  <c r="V2386" i="7" l="1"/>
  <c r="W2386" i="7"/>
  <c r="E2388" i="7"/>
  <c r="O2388" i="7" s="1"/>
  <c r="E2388" i="6"/>
  <c r="U2387" i="7"/>
  <c r="T2387" i="7"/>
  <c r="S2387" i="7"/>
  <c r="R2387" i="7"/>
  <c r="G2388" i="4"/>
  <c r="H2388" i="4" s="1"/>
  <c r="U2388" i="7" l="1"/>
  <c r="R2388" i="7"/>
  <c r="S2388" i="7"/>
  <c r="T2388" i="7"/>
  <c r="W2387" i="7"/>
  <c r="V2387" i="7"/>
  <c r="E2389" i="7"/>
  <c r="O2389" i="7" s="1"/>
  <c r="E2389" i="6"/>
  <c r="G2389" i="4"/>
  <c r="H2389" i="4" s="1"/>
  <c r="U2389" i="7" l="1"/>
  <c r="T2389" i="7"/>
  <c r="S2389" i="7"/>
  <c r="R2389" i="7"/>
  <c r="V2388" i="7"/>
  <c r="W2388" i="7"/>
  <c r="E2390" i="7"/>
  <c r="O2390" i="7" s="1"/>
  <c r="E2390" i="6"/>
  <c r="G2390" i="4"/>
  <c r="H2390" i="4" s="1"/>
  <c r="U2390" i="7" l="1"/>
  <c r="T2390" i="7"/>
  <c r="S2390" i="7"/>
  <c r="R2390" i="7"/>
  <c r="W2389" i="7"/>
  <c r="V2389" i="7"/>
  <c r="E2391" i="7"/>
  <c r="O2391" i="7" s="1"/>
  <c r="E2391" i="6"/>
  <c r="G2391" i="4"/>
  <c r="H2391" i="4" s="1"/>
  <c r="S2391" i="7" l="1"/>
  <c r="R2391" i="7"/>
  <c r="U2391" i="7"/>
  <c r="T2391" i="7"/>
  <c r="W2390" i="7"/>
  <c r="V2390" i="7"/>
  <c r="E2392" i="7"/>
  <c r="O2392" i="7" s="1"/>
  <c r="E2392" i="6"/>
  <c r="G2392" i="4"/>
  <c r="H2392" i="4" s="1"/>
  <c r="U2392" i="7" l="1"/>
  <c r="T2392" i="7"/>
  <c r="S2392" i="7"/>
  <c r="R2392" i="7"/>
  <c r="W2391" i="7"/>
  <c r="V2391" i="7"/>
  <c r="E2393" i="7"/>
  <c r="O2393" i="7" s="1"/>
  <c r="E2393" i="6"/>
  <c r="G2393" i="4"/>
  <c r="H2393" i="4" s="1"/>
  <c r="U2393" i="7" l="1"/>
  <c r="S2393" i="7"/>
  <c r="R2393" i="7"/>
  <c r="T2393" i="7"/>
  <c r="V2392" i="7"/>
  <c r="W2392" i="7"/>
  <c r="E2394" i="7"/>
  <c r="O2394" i="7" s="1"/>
  <c r="E2394" i="6"/>
  <c r="G2394" i="4"/>
  <c r="H2394" i="4" s="1"/>
  <c r="T2394" i="7" l="1"/>
  <c r="R2394" i="7"/>
  <c r="S2394" i="7"/>
  <c r="U2394" i="7"/>
  <c r="W2393" i="7"/>
  <c r="V2393" i="7"/>
  <c r="E2395" i="7"/>
  <c r="O2395" i="7" s="1"/>
  <c r="E2395" i="6"/>
  <c r="G2395" i="4"/>
  <c r="H2395" i="4" s="1"/>
  <c r="U2395" i="7" l="1"/>
  <c r="S2395" i="7"/>
  <c r="R2395" i="7"/>
  <c r="T2395" i="7"/>
  <c r="V2394" i="7"/>
  <c r="W2394" i="7"/>
  <c r="E2396" i="7"/>
  <c r="O2396" i="7" s="1"/>
  <c r="E2396" i="6"/>
  <c r="G2396" i="4"/>
  <c r="H2396" i="4" s="1"/>
  <c r="W2395" i="7" l="1"/>
  <c r="V2395" i="7"/>
  <c r="U2396" i="7"/>
  <c r="S2396" i="7"/>
  <c r="R2396" i="7"/>
  <c r="T2396" i="7"/>
  <c r="E2397" i="7"/>
  <c r="O2397" i="7" s="1"/>
  <c r="E2397" i="6"/>
  <c r="G2397" i="4"/>
  <c r="H2397" i="4" s="1"/>
  <c r="V2396" i="7" l="1"/>
  <c r="W2396" i="7"/>
  <c r="U2397" i="7"/>
  <c r="T2397" i="7"/>
  <c r="R2397" i="7"/>
  <c r="S2397" i="7"/>
  <c r="E2398" i="7"/>
  <c r="O2398" i="7" s="1"/>
  <c r="E2398" i="6"/>
  <c r="G2398" i="4"/>
  <c r="H2398" i="4" s="1"/>
  <c r="W2397" i="7" l="1"/>
  <c r="V2397" i="7"/>
  <c r="U2398" i="7"/>
  <c r="S2398" i="7"/>
  <c r="T2398" i="7"/>
  <c r="R2398" i="7"/>
  <c r="E2399" i="7"/>
  <c r="O2399" i="7" s="1"/>
  <c r="E2399" i="6"/>
  <c r="G2399" i="4"/>
  <c r="H2399" i="4" s="1"/>
  <c r="W2398" i="7" l="1"/>
  <c r="V2398" i="7"/>
  <c r="U2399" i="7"/>
  <c r="T2399" i="7"/>
  <c r="S2399" i="7"/>
  <c r="R2399" i="7"/>
  <c r="E2400" i="7"/>
  <c r="O2400" i="7" s="1"/>
  <c r="E2400" i="6"/>
  <c r="G2400" i="4"/>
  <c r="H2400" i="4" s="1"/>
  <c r="U2400" i="7" l="1"/>
  <c r="S2400" i="7"/>
  <c r="R2400" i="7"/>
  <c r="T2400" i="7"/>
  <c r="V2399" i="7"/>
  <c r="W2399" i="7"/>
  <c r="E2401" i="7"/>
  <c r="O2401" i="7" s="1"/>
  <c r="E2401" i="6"/>
  <c r="G2401" i="4"/>
  <c r="H2401" i="4" s="1"/>
  <c r="T2401" i="7" l="1"/>
  <c r="S2401" i="7"/>
  <c r="R2401" i="7"/>
  <c r="U2401" i="7"/>
  <c r="V2400" i="7"/>
  <c r="W2400" i="7"/>
  <c r="E2402" i="7"/>
  <c r="O2402" i="7" s="1"/>
  <c r="E2402" i="6"/>
  <c r="G2402" i="4"/>
  <c r="H2402" i="4" s="1"/>
  <c r="U2402" i="7" l="1"/>
  <c r="T2402" i="7"/>
  <c r="R2402" i="7"/>
  <c r="S2402" i="7"/>
  <c r="W2401" i="7"/>
  <c r="V2401" i="7"/>
  <c r="E2403" i="7"/>
  <c r="O2403" i="7" s="1"/>
  <c r="E2403" i="6"/>
  <c r="G2403" i="4"/>
  <c r="H2403" i="4" s="1"/>
  <c r="V2402" i="7" l="1"/>
  <c r="W2402" i="7"/>
  <c r="U2403" i="7"/>
  <c r="T2403" i="7"/>
  <c r="S2403" i="7"/>
  <c r="R2403" i="7"/>
  <c r="E2404" i="7"/>
  <c r="O2404" i="7" s="1"/>
  <c r="E2404" i="6"/>
  <c r="G2404" i="4"/>
  <c r="H2404" i="4" s="1"/>
  <c r="R2404" i="7" l="1"/>
  <c r="U2404" i="7"/>
  <c r="S2404" i="7"/>
  <c r="T2404" i="7"/>
  <c r="W2403" i="7"/>
  <c r="V2403" i="7"/>
  <c r="E2405" i="7"/>
  <c r="O2405" i="7" s="1"/>
  <c r="E2405" i="6"/>
  <c r="G2405" i="4"/>
  <c r="H2405" i="4" s="1"/>
  <c r="T2405" i="7" l="1"/>
  <c r="U2405" i="7"/>
  <c r="S2405" i="7"/>
  <c r="R2405" i="7"/>
  <c r="E2406" i="7"/>
  <c r="O2406" i="7" s="1"/>
  <c r="E2406" i="6"/>
  <c r="V2404" i="7"/>
  <c r="W2404" i="7"/>
  <c r="G2406" i="4"/>
  <c r="H2406" i="4" s="1"/>
  <c r="U2406" i="7" l="1"/>
  <c r="S2406" i="7"/>
  <c r="R2406" i="7"/>
  <c r="T2406" i="7"/>
  <c r="V2405" i="7"/>
  <c r="W2405" i="7"/>
  <c r="E2407" i="7"/>
  <c r="O2407" i="7" s="1"/>
  <c r="E2407" i="6"/>
  <c r="G2407" i="4"/>
  <c r="H2407" i="4" s="1"/>
  <c r="T2407" i="7" l="1"/>
  <c r="U2407" i="7"/>
  <c r="R2407" i="7"/>
  <c r="S2407" i="7"/>
  <c r="W2406" i="7"/>
  <c r="V2406" i="7"/>
  <c r="E2408" i="7"/>
  <c r="O2408" i="7" s="1"/>
  <c r="E2408" i="6"/>
  <c r="G2408" i="4"/>
  <c r="H2408" i="4" s="1"/>
  <c r="R2408" i="7" l="1"/>
  <c r="S2408" i="7"/>
  <c r="U2408" i="7"/>
  <c r="T2408" i="7"/>
  <c r="W2407" i="7"/>
  <c r="V2407" i="7"/>
  <c r="E2409" i="7"/>
  <c r="O2409" i="7" s="1"/>
  <c r="E2409" i="6"/>
  <c r="G2409" i="4"/>
  <c r="H2409" i="4" s="1"/>
  <c r="U2409" i="7" l="1"/>
  <c r="T2409" i="7"/>
  <c r="S2409" i="7"/>
  <c r="R2409" i="7"/>
  <c r="V2408" i="7"/>
  <c r="E2410" i="7"/>
  <c r="O2410" i="7" s="1"/>
  <c r="E2410" i="6"/>
  <c r="W2408" i="7"/>
  <c r="G2410" i="4"/>
  <c r="H2410" i="4" s="1"/>
  <c r="R2410" i="7" l="1"/>
  <c r="T2410" i="7"/>
  <c r="U2410" i="7"/>
  <c r="S2410" i="7"/>
  <c r="V2410" i="7" s="1"/>
  <c r="W2409" i="7"/>
  <c r="V2409" i="7"/>
  <c r="E2411" i="7"/>
  <c r="O2411" i="7" s="1"/>
  <c r="E2411" i="6"/>
  <c r="G2411" i="4"/>
  <c r="H2411" i="4" s="1"/>
  <c r="U2411" i="7" l="1"/>
  <c r="T2411" i="7"/>
  <c r="S2411" i="7"/>
  <c r="R2411" i="7"/>
  <c r="E2412" i="7"/>
  <c r="O2412" i="7" s="1"/>
  <c r="E2412" i="6"/>
  <c r="W2410" i="7"/>
  <c r="G2412" i="4"/>
  <c r="H2412" i="4" s="1"/>
  <c r="V2411" i="7" l="1"/>
  <c r="W2411" i="7"/>
  <c r="E2413" i="7"/>
  <c r="O2413" i="7" s="1"/>
  <c r="E2413" i="6"/>
  <c r="U2412" i="7"/>
  <c r="S2412" i="7"/>
  <c r="R2412" i="7"/>
  <c r="T2412" i="7"/>
  <c r="G2413" i="4"/>
  <c r="H2413" i="4" s="1"/>
  <c r="T2413" i="7" l="1"/>
  <c r="U2413" i="7"/>
  <c r="S2413" i="7"/>
  <c r="R2413" i="7"/>
  <c r="W2412" i="7"/>
  <c r="V2412" i="7"/>
  <c r="E2414" i="7"/>
  <c r="O2414" i="7" s="1"/>
  <c r="E2414" i="6"/>
  <c r="G2414" i="4"/>
  <c r="H2414" i="4" s="1"/>
  <c r="S2414" i="7" l="1"/>
  <c r="R2414" i="7"/>
  <c r="U2414" i="7"/>
  <c r="T2414" i="7"/>
  <c r="V2414" i="7" s="1"/>
  <c r="W2413" i="7"/>
  <c r="V2413" i="7"/>
  <c r="E2415" i="7"/>
  <c r="O2415" i="7" s="1"/>
  <c r="E2415" i="6"/>
  <c r="G2415" i="4"/>
  <c r="H2415" i="4" s="1"/>
  <c r="T2415" i="7" l="1"/>
  <c r="U2415" i="7"/>
  <c r="S2415" i="7"/>
  <c r="R2415" i="7"/>
  <c r="W2414" i="7"/>
  <c r="E2416" i="7"/>
  <c r="O2416" i="7" s="1"/>
  <c r="E2416" i="6"/>
  <c r="G2416" i="4"/>
  <c r="H2416" i="4" s="1"/>
  <c r="E2417" i="7" l="1"/>
  <c r="O2417" i="7" s="1"/>
  <c r="E2417" i="6"/>
  <c r="U2416" i="7"/>
  <c r="S2416" i="7"/>
  <c r="R2416" i="7"/>
  <c r="T2416" i="7"/>
  <c r="W2415" i="7"/>
  <c r="V2415" i="7"/>
  <c r="G2417" i="4"/>
  <c r="H2417" i="4" s="1"/>
  <c r="W2416" i="7" l="1"/>
  <c r="V2416" i="7"/>
  <c r="E2418" i="7"/>
  <c r="O2418" i="7" s="1"/>
  <c r="E2418" i="6"/>
  <c r="U2417" i="7"/>
  <c r="S2417" i="7"/>
  <c r="R2417" i="7"/>
  <c r="T2417" i="7"/>
  <c r="G2418" i="4"/>
  <c r="H2418" i="4" s="1"/>
  <c r="U2418" i="7" l="1"/>
  <c r="S2418" i="7"/>
  <c r="R2418" i="7"/>
  <c r="T2418" i="7"/>
  <c r="W2417" i="7"/>
  <c r="V2417" i="7"/>
  <c r="E2419" i="7"/>
  <c r="O2419" i="7" s="1"/>
  <c r="E2419" i="6"/>
  <c r="G2419" i="4"/>
  <c r="H2419" i="4" s="1"/>
  <c r="W2418" i="7" l="1"/>
  <c r="V2418" i="7"/>
  <c r="T2419" i="7"/>
  <c r="R2419" i="7"/>
  <c r="U2419" i="7"/>
  <c r="S2419" i="7"/>
  <c r="E2420" i="7"/>
  <c r="O2420" i="7" s="1"/>
  <c r="E2420" i="6"/>
  <c r="G2420" i="4"/>
  <c r="H2420" i="4" s="1"/>
  <c r="U2420" i="7" l="1"/>
  <c r="S2420" i="7"/>
  <c r="T2420" i="7"/>
  <c r="R2420" i="7"/>
  <c r="V2419" i="7"/>
  <c r="W2419" i="7"/>
  <c r="E2421" i="7"/>
  <c r="O2421" i="7" s="1"/>
  <c r="E2421" i="6"/>
  <c r="G2421" i="4"/>
  <c r="H2421" i="4" s="1"/>
  <c r="U2421" i="7" l="1"/>
  <c r="S2421" i="7"/>
  <c r="T2421" i="7"/>
  <c r="R2421" i="7"/>
  <c r="V2420" i="7"/>
  <c r="W2420" i="7"/>
  <c r="E2422" i="7"/>
  <c r="O2422" i="7" s="1"/>
  <c r="E2422" i="6"/>
  <c r="G2422" i="4"/>
  <c r="H2422" i="4" s="1"/>
  <c r="S2422" i="7" l="1"/>
  <c r="U2422" i="7"/>
  <c r="R2422" i="7"/>
  <c r="T2422" i="7"/>
  <c r="W2421" i="7"/>
  <c r="V2421" i="7"/>
  <c r="E2423" i="7"/>
  <c r="O2423" i="7" s="1"/>
  <c r="E2423" i="6"/>
  <c r="G2423" i="4"/>
  <c r="H2423" i="4" s="1"/>
  <c r="W2422" i="7" l="1"/>
  <c r="V2422" i="7"/>
  <c r="U2423" i="7"/>
  <c r="T2423" i="7"/>
  <c r="S2423" i="7"/>
  <c r="R2423" i="7"/>
  <c r="E2424" i="7"/>
  <c r="O2424" i="7" s="1"/>
  <c r="E2424" i="6"/>
  <c r="G2424" i="4"/>
  <c r="H2424" i="4" s="1"/>
  <c r="U2424" i="7" l="1"/>
  <c r="S2424" i="7"/>
  <c r="R2424" i="7"/>
  <c r="T2424" i="7"/>
  <c r="W2423" i="7"/>
  <c r="V2423" i="7"/>
  <c r="E2425" i="7"/>
  <c r="O2425" i="7" s="1"/>
  <c r="E2425" i="6"/>
  <c r="G2425" i="4"/>
  <c r="H2425" i="4" s="1"/>
  <c r="T2425" i="7" l="1"/>
  <c r="U2425" i="7"/>
  <c r="S2425" i="7"/>
  <c r="R2425" i="7"/>
  <c r="V2424" i="7"/>
  <c r="W2424" i="7"/>
  <c r="E2426" i="7"/>
  <c r="O2426" i="7" s="1"/>
  <c r="E2426" i="6"/>
  <c r="G2426" i="4"/>
  <c r="H2426" i="4" s="1"/>
  <c r="U2426" i="7" l="1"/>
  <c r="T2426" i="7"/>
  <c r="S2426" i="7"/>
  <c r="R2426" i="7"/>
  <c r="W2425" i="7"/>
  <c r="V2425" i="7"/>
  <c r="E2427" i="7"/>
  <c r="O2427" i="7" s="1"/>
  <c r="E2427" i="6"/>
  <c r="G2427" i="4"/>
  <c r="H2427" i="4" s="1"/>
  <c r="S2427" i="7" l="1"/>
  <c r="T2427" i="7"/>
  <c r="U2427" i="7"/>
  <c r="R2427" i="7"/>
  <c r="V2426" i="7"/>
  <c r="W2426" i="7"/>
  <c r="E2428" i="7"/>
  <c r="O2428" i="7" s="1"/>
  <c r="E2428" i="6"/>
  <c r="G2428" i="4"/>
  <c r="H2428" i="4" s="1"/>
  <c r="T2428" i="7" l="1"/>
  <c r="U2428" i="7"/>
  <c r="S2428" i="7"/>
  <c r="R2428" i="7"/>
  <c r="W2427" i="7"/>
  <c r="V2427" i="7"/>
  <c r="E2429" i="7"/>
  <c r="O2429" i="7" s="1"/>
  <c r="E2429" i="6"/>
  <c r="G2429" i="4"/>
  <c r="H2429" i="4" s="1"/>
  <c r="U2429" i="7" l="1"/>
  <c r="T2429" i="7"/>
  <c r="S2429" i="7"/>
  <c r="R2429" i="7"/>
  <c r="V2428" i="7"/>
  <c r="W2428" i="7"/>
  <c r="E2430" i="7"/>
  <c r="O2430" i="7" s="1"/>
  <c r="E2430" i="6"/>
  <c r="G2430" i="4"/>
  <c r="H2430" i="4" s="1"/>
  <c r="S2430" i="7" l="1"/>
  <c r="U2430" i="7"/>
  <c r="R2430" i="7"/>
  <c r="T2430" i="7"/>
  <c r="W2429" i="7"/>
  <c r="V2429" i="7"/>
  <c r="E2431" i="7"/>
  <c r="O2431" i="7" s="1"/>
  <c r="E2431" i="6"/>
  <c r="G2431" i="4"/>
  <c r="H2431" i="4" s="1"/>
  <c r="T2431" i="7" l="1"/>
  <c r="R2431" i="7"/>
  <c r="S2431" i="7"/>
  <c r="U2431" i="7"/>
  <c r="W2430" i="7"/>
  <c r="V2430" i="7"/>
  <c r="E2432" i="7"/>
  <c r="O2432" i="7" s="1"/>
  <c r="E2432" i="6"/>
  <c r="G2432" i="4"/>
  <c r="H2432" i="4" s="1"/>
  <c r="U2432" i="7" l="1"/>
  <c r="T2432" i="7"/>
  <c r="S2432" i="7"/>
  <c r="R2432" i="7"/>
  <c r="W2431" i="7"/>
  <c r="V2431" i="7"/>
  <c r="E2433" i="7"/>
  <c r="O2433" i="7" s="1"/>
  <c r="E2433" i="6"/>
  <c r="G2433" i="4"/>
  <c r="H2433" i="4" s="1"/>
  <c r="T2433" i="7" l="1"/>
  <c r="S2433" i="7"/>
  <c r="U2433" i="7"/>
  <c r="R2433" i="7"/>
  <c r="V2432" i="7"/>
  <c r="W2432" i="7"/>
  <c r="E2434" i="7"/>
  <c r="O2434" i="7" s="1"/>
  <c r="E2434" i="6"/>
  <c r="G2434" i="4"/>
  <c r="H2434" i="4" s="1"/>
  <c r="T2434" i="7" l="1"/>
  <c r="R2434" i="7"/>
  <c r="U2434" i="7"/>
  <c r="S2434" i="7"/>
  <c r="W2433" i="7"/>
  <c r="V2433" i="7"/>
  <c r="E2435" i="7"/>
  <c r="O2435" i="7" s="1"/>
  <c r="E2435" i="6"/>
  <c r="G2435" i="4"/>
  <c r="H2435" i="4" s="1"/>
  <c r="T2435" i="7" l="1"/>
  <c r="S2435" i="7"/>
  <c r="R2435" i="7"/>
  <c r="U2435" i="7"/>
  <c r="W2434" i="7"/>
  <c r="V2434" i="7"/>
  <c r="E2436" i="7"/>
  <c r="O2436" i="7" s="1"/>
  <c r="E2436" i="6"/>
  <c r="G2436" i="4"/>
  <c r="H2436" i="4" s="1"/>
  <c r="W2435" i="7" l="1"/>
  <c r="V2435" i="7"/>
  <c r="S2436" i="7"/>
  <c r="T2436" i="7"/>
  <c r="U2436" i="7"/>
  <c r="R2436" i="7"/>
  <c r="E2437" i="7"/>
  <c r="O2437" i="7" s="1"/>
  <c r="E2437" i="6"/>
  <c r="G2437" i="4"/>
  <c r="H2437" i="4" s="1"/>
  <c r="T2437" i="7" l="1"/>
  <c r="U2437" i="7"/>
  <c r="S2437" i="7"/>
  <c r="R2437" i="7"/>
  <c r="W2436" i="7"/>
  <c r="V2436" i="7"/>
  <c r="E2438" i="7"/>
  <c r="O2438" i="7" s="1"/>
  <c r="E2438" i="6"/>
  <c r="G2438" i="4"/>
  <c r="H2438" i="4" s="1"/>
  <c r="U2438" i="7" l="1"/>
  <c r="T2438" i="7"/>
  <c r="S2438" i="7"/>
  <c r="R2438" i="7"/>
  <c r="W2437" i="7"/>
  <c r="V2437" i="7"/>
  <c r="E2439" i="7"/>
  <c r="O2439" i="7" s="1"/>
  <c r="E2439" i="6"/>
  <c r="G2439" i="4"/>
  <c r="H2439" i="4" s="1"/>
  <c r="S2439" i="7" l="1"/>
  <c r="U2439" i="7"/>
  <c r="T2439" i="7"/>
  <c r="R2439" i="7"/>
  <c r="V2438" i="7"/>
  <c r="W2438" i="7"/>
  <c r="E2440" i="7"/>
  <c r="O2440" i="7" s="1"/>
  <c r="E2440" i="6"/>
  <c r="G2440" i="4"/>
  <c r="H2440" i="4" s="1"/>
  <c r="T2440" i="7" l="1"/>
  <c r="U2440" i="7"/>
  <c r="S2440" i="7"/>
  <c r="R2440" i="7"/>
  <c r="W2439" i="7"/>
  <c r="V2439" i="7"/>
  <c r="E2441" i="7"/>
  <c r="O2441" i="7" s="1"/>
  <c r="E2441" i="6"/>
  <c r="G2441" i="4"/>
  <c r="H2441" i="4" s="1"/>
  <c r="R2441" i="7" l="1"/>
  <c r="U2441" i="7"/>
  <c r="T2441" i="7"/>
  <c r="S2441" i="7"/>
  <c r="W2440" i="7"/>
  <c r="V2440" i="7"/>
  <c r="E2442" i="7"/>
  <c r="O2442" i="7" s="1"/>
  <c r="E2442" i="6"/>
  <c r="G2442" i="4"/>
  <c r="H2442" i="4" s="1"/>
  <c r="U2442" i="7" l="1"/>
  <c r="R2442" i="7"/>
  <c r="S2442" i="7"/>
  <c r="T2442" i="7"/>
  <c r="E2443" i="7"/>
  <c r="O2443" i="7" s="1"/>
  <c r="E2443" i="6"/>
  <c r="W2441" i="7"/>
  <c r="V2441" i="7"/>
  <c r="G2443" i="4"/>
  <c r="H2443" i="4" s="1"/>
  <c r="T2443" i="7" l="1"/>
  <c r="U2443" i="7"/>
  <c r="R2443" i="7"/>
  <c r="S2443" i="7"/>
  <c r="W2442" i="7"/>
  <c r="V2442" i="7"/>
  <c r="E2444" i="7"/>
  <c r="O2444" i="7" s="1"/>
  <c r="E2444" i="6"/>
  <c r="G2444" i="4"/>
  <c r="H2444" i="4" s="1"/>
  <c r="U2444" i="7" l="1"/>
  <c r="T2444" i="7"/>
  <c r="S2444" i="7"/>
  <c r="R2444" i="7"/>
  <c r="W2443" i="7"/>
  <c r="V2443" i="7"/>
  <c r="E2445" i="7"/>
  <c r="O2445" i="7" s="1"/>
  <c r="E2445" i="6"/>
  <c r="G2445" i="4"/>
  <c r="H2445" i="4" s="1"/>
  <c r="U2445" i="7" l="1"/>
  <c r="T2445" i="7"/>
  <c r="S2445" i="7"/>
  <c r="R2445" i="7"/>
  <c r="V2444" i="7"/>
  <c r="W2444" i="7"/>
  <c r="E2446" i="7"/>
  <c r="O2446" i="7" s="1"/>
  <c r="E2446" i="6"/>
  <c r="G2446" i="4"/>
  <c r="H2446" i="4" s="1"/>
  <c r="T2446" i="7" l="1"/>
  <c r="S2446" i="7"/>
  <c r="R2446" i="7"/>
  <c r="U2446" i="7"/>
  <c r="W2445" i="7"/>
  <c r="V2445" i="7"/>
  <c r="E2447" i="7"/>
  <c r="O2447" i="7" s="1"/>
  <c r="E2447" i="6"/>
  <c r="G2447" i="4"/>
  <c r="H2447" i="4" s="1"/>
  <c r="U2447" i="7" l="1"/>
  <c r="T2447" i="7"/>
  <c r="S2447" i="7"/>
  <c r="R2447" i="7"/>
  <c r="W2446" i="7"/>
  <c r="V2446" i="7"/>
  <c r="E2448" i="7"/>
  <c r="O2448" i="7" s="1"/>
  <c r="E2448" i="6"/>
  <c r="G2448" i="4"/>
  <c r="H2448" i="4" s="1"/>
  <c r="U2448" i="7" l="1"/>
  <c r="T2448" i="7"/>
  <c r="S2448" i="7"/>
  <c r="R2448" i="7"/>
  <c r="W2447" i="7"/>
  <c r="V2447" i="7"/>
  <c r="E2449" i="7"/>
  <c r="O2449" i="7" s="1"/>
  <c r="E2449" i="6"/>
  <c r="G2449" i="4"/>
  <c r="H2449" i="4" s="1"/>
  <c r="T2449" i="7" l="1"/>
  <c r="S2449" i="7"/>
  <c r="R2449" i="7"/>
  <c r="U2449" i="7"/>
  <c r="V2448" i="7"/>
  <c r="W2448" i="7"/>
  <c r="E2450" i="7"/>
  <c r="O2450" i="7" s="1"/>
  <c r="E2450" i="6"/>
  <c r="G2450" i="4"/>
  <c r="H2450" i="4" s="1"/>
  <c r="U2450" i="7" l="1"/>
  <c r="T2450" i="7"/>
  <c r="S2450" i="7"/>
  <c r="R2450" i="7"/>
  <c r="W2449" i="7"/>
  <c r="V2449" i="7"/>
  <c r="E2451" i="7"/>
  <c r="O2451" i="7" s="1"/>
  <c r="E2451" i="6"/>
  <c r="G2451" i="4"/>
  <c r="H2451" i="4" s="1"/>
  <c r="S2451" i="7" l="1"/>
  <c r="T2451" i="7"/>
  <c r="U2451" i="7"/>
  <c r="R2451" i="7"/>
  <c r="W2450" i="7"/>
  <c r="V2450" i="7"/>
  <c r="E2452" i="7"/>
  <c r="O2452" i="7" s="1"/>
  <c r="E2452" i="6"/>
  <c r="G2452" i="4"/>
  <c r="H2452" i="4" s="1"/>
  <c r="U2452" i="7" l="1"/>
  <c r="T2452" i="7"/>
  <c r="R2452" i="7"/>
  <c r="S2452" i="7"/>
  <c r="W2451" i="7"/>
  <c r="V2451" i="7"/>
  <c r="E2453" i="7"/>
  <c r="O2453" i="7" s="1"/>
  <c r="E2453" i="6"/>
  <c r="G2453" i="4"/>
  <c r="H2453" i="4" s="1"/>
  <c r="T2453" i="7" l="1"/>
  <c r="U2453" i="7"/>
  <c r="S2453" i="7"/>
  <c r="R2453" i="7"/>
  <c r="W2452" i="7"/>
  <c r="V2452" i="7"/>
  <c r="E2454" i="7"/>
  <c r="O2454" i="7" s="1"/>
  <c r="E2454" i="6"/>
  <c r="G2454" i="4"/>
  <c r="H2454" i="4" s="1"/>
  <c r="T2454" i="7" l="1"/>
  <c r="R2454" i="7"/>
  <c r="U2454" i="7"/>
  <c r="S2454" i="7"/>
  <c r="W2453" i="7"/>
  <c r="V2453" i="7"/>
  <c r="E2455" i="7"/>
  <c r="O2455" i="7" s="1"/>
  <c r="E2455" i="6"/>
  <c r="G2455" i="4"/>
  <c r="H2455" i="4" s="1"/>
  <c r="T2455" i="7" l="1"/>
  <c r="U2455" i="7"/>
  <c r="S2455" i="7"/>
  <c r="R2455" i="7"/>
  <c r="W2454" i="7"/>
  <c r="V2454" i="7"/>
  <c r="E2456" i="7"/>
  <c r="O2456" i="7" s="1"/>
  <c r="E2456" i="6"/>
  <c r="G2456" i="4"/>
  <c r="H2456" i="4" s="1"/>
  <c r="U2456" i="7" l="1"/>
  <c r="T2456" i="7"/>
  <c r="S2456" i="7"/>
  <c r="R2456" i="7"/>
  <c r="W2455" i="7"/>
  <c r="V2455" i="7"/>
  <c r="E2457" i="7"/>
  <c r="O2457" i="7" s="1"/>
  <c r="E2457" i="6"/>
  <c r="G2457" i="4"/>
  <c r="H2457" i="4" s="1"/>
  <c r="U2457" i="7" l="1"/>
  <c r="S2457" i="7"/>
  <c r="R2457" i="7"/>
  <c r="T2457" i="7"/>
  <c r="W2456" i="7"/>
  <c r="V2456" i="7"/>
  <c r="E2458" i="7"/>
  <c r="O2458" i="7" s="1"/>
  <c r="E2458" i="6"/>
  <c r="G2458" i="4"/>
  <c r="H2458" i="4" s="1"/>
  <c r="U2458" i="7" l="1"/>
  <c r="T2458" i="7"/>
  <c r="R2458" i="7"/>
  <c r="S2458" i="7"/>
  <c r="W2457" i="7"/>
  <c r="V2457" i="7"/>
  <c r="E2459" i="7"/>
  <c r="O2459" i="7" s="1"/>
  <c r="E2459" i="6"/>
  <c r="G2459" i="4"/>
  <c r="H2459" i="4" s="1"/>
  <c r="U2459" i="7" l="1"/>
  <c r="T2459" i="7"/>
  <c r="S2459" i="7"/>
  <c r="R2459" i="7"/>
  <c r="V2458" i="7"/>
  <c r="W2458" i="7"/>
  <c r="E2460" i="7"/>
  <c r="O2460" i="7" s="1"/>
  <c r="E2460" i="6"/>
  <c r="G2460" i="4"/>
  <c r="H2460" i="4" s="1"/>
  <c r="U2460" i="7" l="1"/>
  <c r="T2460" i="7"/>
  <c r="S2460" i="7"/>
  <c r="R2460" i="7"/>
  <c r="V2459" i="7"/>
  <c r="W2459" i="7"/>
  <c r="E2461" i="7"/>
  <c r="O2461" i="7" s="1"/>
  <c r="E2461" i="6"/>
  <c r="G2461" i="4"/>
  <c r="H2461" i="4" s="1"/>
  <c r="T2461" i="7" l="1"/>
  <c r="U2461" i="7"/>
  <c r="S2461" i="7"/>
  <c r="R2461" i="7"/>
  <c r="W2460" i="7"/>
  <c r="V2460" i="7"/>
  <c r="E2462" i="7"/>
  <c r="O2462" i="7" s="1"/>
  <c r="E2462" i="6"/>
  <c r="G2462" i="4"/>
  <c r="H2462" i="4" s="1"/>
  <c r="T2462" i="7" l="1"/>
  <c r="U2462" i="7"/>
  <c r="S2462" i="7"/>
  <c r="R2462" i="7"/>
  <c r="W2461" i="7"/>
  <c r="V2461" i="7"/>
  <c r="E2463" i="7"/>
  <c r="O2463" i="7" s="1"/>
  <c r="E2463" i="6"/>
  <c r="G2463" i="4"/>
  <c r="H2463" i="4" s="1"/>
  <c r="U2463" i="7" l="1"/>
  <c r="S2463" i="7"/>
  <c r="T2463" i="7"/>
  <c r="R2463" i="7"/>
  <c r="W2462" i="7"/>
  <c r="V2462" i="7"/>
  <c r="E2464" i="7"/>
  <c r="O2464" i="7" s="1"/>
  <c r="E2464" i="6"/>
  <c r="G2464" i="4"/>
  <c r="H2464" i="4" s="1"/>
  <c r="U2464" i="7" l="1"/>
  <c r="T2464" i="7"/>
  <c r="R2464" i="7"/>
  <c r="S2464" i="7"/>
  <c r="W2463" i="7"/>
  <c r="V2463" i="7"/>
  <c r="E2465" i="7"/>
  <c r="O2465" i="7" s="1"/>
  <c r="E2465" i="6"/>
  <c r="G2465" i="4"/>
  <c r="H2465" i="4" s="1"/>
  <c r="W2464" i="7" l="1"/>
  <c r="V2464" i="7"/>
  <c r="T2465" i="7"/>
  <c r="S2465" i="7"/>
  <c r="R2465" i="7"/>
  <c r="U2465" i="7"/>
  <c r="E2466" i="7"/>
  <c r="O2466" i="7" s="1"/>
  <c r="E2466" i="6"/>
  <c r="G2466" i="4"/>
  <c r="H2466" i="4" s="1"/>
  <c r="U2466" i="7" l="1"/>
  <c r="S2466" i="7"/>
  <c r="T2466" i="7"/>
  <c r="R2466" i="7"/>
  <c r="W2465" i="7"/>
  <c r="V2465" i="7"/>
  <c r="E2467" i="7"/>
  <c r="O2467" i="7" s="1"/>
  <c r="E2467" i="6"/>
  <c r="G2467" i="4"/>
  <c r="H2467" i="4" s="1"/>
  <c r="T2467" i="7" l="1"/>
  <c r="U2467" i="7"/>
  <c r="S2467" i="7"/>
  <c r="R2467" i="7"/>
  <c r="V2466" i="7"/>
  <c r="W2466" i="7"/>
  <c r="E2468" i="7"/>
  <c r="O2468" i="7" s="1"/>
  <c r="E2468" i="6"/>
  <c r="G2468" i="4"/>
  <c r="H2468" i="4" s="1"/>
  <c r="U2468" i="7" l="1"/>
  <c r="T2468" i="7"/>
  <c r="S2468" i="7"/>
  <c r="R2468" i="7"/>
  <c r="W2467" i="7"/>
  <c r="V2467" i="7"/>
  <c r="E2469" i="7"/>
  <c r="O2469" i="7" s="1"/>
  <c r="E2469" i="6"/>
  <c r="G2469" i="4"/>
  <c r="H2469" i="4" s="1"/>
  <c r="S2469" i="7" l="1"/>
  <c r="U2469" i="7"/>
  <c r="R2469" i="7"/>
  <c r="T2469" i="7"/>
  <c r="W2468" i="7"/>
  <c r="V2468" i="7"/>
  <c r="E2470" i="7"/>
  <c r="O2470" i="7" s="1"/>
  <c r="E2470" i="6"/>
  <c r="G2470" i="4"/>
  <c r="H2470" i="4" s="1"/>
  <c r="U2470" i="7" l="1"/>
  <c r="T2470" i="7"/>
  <c r="R2470" i="7"/>
  <c r="S2470" i="7"/>
  <c r="W2469" i="7"/>
  <c r="V2469" i="7"/>
  <c r="E2471" i="7"/>
  <c r="O2471" i="7" s="1"/>
  <c r="E2471" i="6"/>
  <c r="G2471" i="4"/>
  <c r="H2471" i="4" s="1"/>
  <c r="U2471" i="7" l="1"/>
  <c r="T2471" i="7"/>
  <c r="S2471" i="7"/>
  <c r="R2471" i="7"/>
  <c r="W2470" i="7"/>
  <c r="V2470" i="7"/>
  <c r="E2472" i="7"/>
  <c r="O2472" i="7" s="1"/>
  <c r="E2472" i="6"/>
  <c r="G2472" i="4"/>
  <c r="H2472" i="4" s="1"/>
  <c r="U2472" i="7" l="1"/>
  <c r="S2472" i="7"/>
  <c r="R2472" i="7"/>
  <c r="T2472" i="7"/>
  <c r="W2471" i="7"/>
  <c r="V2471" i="7"/>
  <c r="E2473" i="7"/>
  <c r="O2473" i="7" s="1"/>
  <c r="E2473" i="6"/>
  <c r="G2473" i="4"/>
  <c r="H2473" i="4" s="1"/>
  <c r="T2473" i="7" l="1"/>
  <c r="U2473" i="7"/>
  <c r="S2473" i="7"/>
  <c r="R2473" i="7"/>
  <c r="W2472" i="7"/>
  <c r="V2472" i="7"/>
  <c r="E2474" i="7"/>
  <c r="O2474" i="7" s="1"/>
  <c r="E2474" i="6"/>
  <c r="G2474" i="4"/>
  <c r="H2474" i="4" s="1"/>
  <c r="T2474" i="7" l="1"/>
  <c r="U2474" i="7"/>
  <c r="S2474" i="7"/>
  <c r="R2474" i="7"/>
  <c r="W2473" i="7"/>
  <c r="V2473" i="7"/>
  <c r="E2475" i="7"/>
  <c r="O2475" i="7" s="1"/>
  <c r="E2475" i="6"/>
  <c r="G2475" i="4"/>
  <c r="H2475" i="4" s="1"/>
  <c r="S2475" i="7" l="1"/>
  <c r="U2475" i="7"/>
  <c r="T2475" i="7"/>
  <c r="R2475" i="7"/>
  <c r="W2474" i="7"/>
  <c r="V2474" i="7"/>
  <c r="E2476" i="7"/>
  <c r="O2476" i="7" s="1"/>
  <c r="E2476" i="6"/>
  <c r="G2476" i="4"/>
  <c r="H2476" i="4" s="1"/>
  <c r="U2476" i="7" l="1"/>
  <c r="T2476" i="7"/>
  <c r="S2476" i="7"/>
  <c r="R2476" i="7"/>
  <c r="W2475" i="7"/>
  <c r="V2475" i="7"/>
  <c r="E2477" i="7"/>
  <c r="O2477" i="7" s="1"/>
  <c r="E2477" i="6"/>
  <c r="G2477" i="4"/>
  <c r="H2477" i="4" s="1"/>
  <c r="T2477" i="7" l="1"/>
  <c r="S2477" i="7"/>
  <c r="R2477" i="7"/>
  <c r="U2477" i="7"/>
  <c r="W2476" i="7"/>
  <c r="V2476" i="7"/>
  <c r="E2478" i="7"/>
  <c r="O2478" i="7" s="1"/>
  <c r="E2478" i="6"/>
  <c r="G2478" i="4"/>
  <c r="H2478" i="4" s="1"/>
  <c r="U2478" i="7" l="1"/>
  <c r="R2478" i="7"/>
  <c r="T2478" i="7"/>
  <c r="S2478" i="7"/>
  <c r="W2477" i="7"/>
  <c r="V2477" i="7"/>
  <c r="E2479" i="7"/>
  <c r="O2479" i="7" s="1"/>
  <c r="E2479" i="6"/>
  <c r="G2479" i="4"/>
  <c r="H2479" i="4" s="1"/>
  <c r="T2479" i="7" l="1"/>
  <c r="U2479" i="7"/>
  <c r="R2479" i="7"/>
  <c r="S2479" i="7"/>
  <c r="W2478" i="7"/>
  <c r="V2478" i="7"/>
  <c r="E2480" i="7"/>
  <c r="O2480" i="7" s="1"/>
  <c r="E2480" i="6"/>
  <c r="G2480" i="4"/>
  <c r="H2480" i="4" s="1"/>
  <c r="W2479" i="7" l="1"/>
  <c r="V2479" i="7"/>
  <c r="U2480" i="7"/>
  <c r="T2480" i="7"/>
  <c r="S2480" i="7"/>
  <c r="R2480" i="7"/>
  <c r="E2481" i="7"/>
  <c r="O2481" i="7" s="1"/>
  <c r="E2481" i="6"/>
  <c r="G2481" i="4"/>
  <c r="H2481" i="4" s="1"/>
  <c r="W2480" i="7" l="1"/>
  <c r="V2480" i="7"/>
  <c r="U2481" i="7"/>
  <c r="S2481" i="7"/>
  <c r="R2481" i="7"/>
  <c r="T2481" i="7"/>
  <c r="E2482" i="7"/>
  <c r="O2482" i="7" s="1"/>
  <c r="E2482" i="6"/>
  <c r="G2482" i="4"/>
  <c r="H2482" i="4" s="1"/>
  <c r="U2482" i="7" l="1"/>
  <c r="T2482" i="7"/>
  <c r="S2482" i="7"/>
  <c r="R2482" i="7"/>
  <c r="W2481" i="7"/>
  <c r="V2481" i="7"/>
  <c r="E2483" i="7"/>
  <c r="O2483" i="7" s="1"/>
  <c r="E2483" i="6"/>
  <c r="G2483" i="4"/>
  <c r="H2483" i="4" s="1"/>
  <c r="U2483" i="7" l="1"/>
  <c r="T2483" i="7"/>
  <c r="S2483" i="7"/>
  <c r="R2483" i="7"/>
  <c r="W2482" i="7"/>
  <c r="V2482" i="7"/>
  <c r="E2484" i="7"/>
  <c r="O2484" i="7" s="1"/>
  <c r="E2484" i="6"/>
  <c r="G2484" i="4"/>
  <c r="H2484" i="4" s="1"/>
  <c r="U2484" i="7" l="1"/>
  <c r="R2484" i="7"/>
  <c r="T2484" i="7"/>
  <c r="S2484" i="7"/>
  <c r="W2483" i="7"/>
  <c r="V2483" i="7"/>
  <c r="E2485" i="7"/>
  <c r="O2485" i="7" s="1"/>
  <c r="E2485" i="6"/>
  <c r="G2485" i="4"/>
  <c r="H2485" i="4" s="1"/>
  <c r="T2485" i="7" l="1"/>
  <c r="U2485" i="7"/>
  <c r="S2485" i="7"/>
  <c r="R2485" i="7"/>
  <c r="W2484" i="7"/>
  <c r="V2484" i="7"/>
  <c r="E2486" i="7"/>
  <c r="O2486" i="7" s="1"/>
  <c r="E2486" i="6"/>
  <c r="G2486" i="4"/>
  <c r="H2486" i="4" s="1"/>
  <c r="U2486" i="7" l="1"/>
  <c r="T2486" i="7"/>
  <c r="S2486" i="7"/>
  <c r="R2486" i="7"/>
  <c r="W2485" i="7"/>
  <c r="V2485" i="7"/>
  <c r="E2487" i="7"/>
  <c r="O2487" i="7" s="1"/>
  <c r="E2487" i="6"/>
  <c r="G2487" i="4"/>
  <c r="H2487" i="4" s="1"/>
  <c r="S2487" i="7" l="1"/>
  <c r="U2487" i="7"/>
  <c r="R2487" i="7"/>
  <c r="T2487" i="7"/>
  <c r="W2486" i="7"/>
  <c r="V2486" i="7"/>
  <c r="E2488" i="7"/>
  <c r="O2488" i="7" s="1"/>
  <c r="E2488" i="6"/>
  <c r="G2488" i="4"/>
  <c r="H2488" i="4" s="1"/>
  <c r="U2488" i="7" l="1"/>
  <c r="T2488" i="7"/>
  <c r="S2488" i="7"/>
  <c r="R2488" i="7"/>
  <c r="W2487" i="7"/>
  <c r="V2487" i="7"/>
  <c r="E2489" i="7"/>
  <c r="O2489" i="7" s="1"/>
  <c r="E2489" i="6"/>
  <c r="G2489" i="4"/>
  <c r="H2489" i="4" s="1"/>
  <c r="U2489" i="7" l="1"/>
  <c r="T2489" i="7"/>
  <c r="S2489" i="7"/>
  <c r="R2489" i="7"/>
  <c r="V2488" i="7"/>
  <c r="W2488" i="7"/>
  <c r="E2490" i="7"/>
  <c r="O2490" i="7" s="1"/>
  <c r="E2490" i="6"/>
  <c r="G2490" i="4"/>
  <c r="H2490" i="4" s="1"/>
  <c r="U2490" i="7" l="1"/>
  <c r="S2490" i="7"/>
  <c r="R2490" i="7"/>
  <c r="T2490" i="7"/>
  <c r="W2489" i="7"/>
  <c r="V2489" i="7"/>
  <c r="E2491" i="7"/>
  <c r="O2491" i="7" s="1"/>
  <c r="E2491" i="6"/>
  <c r="G2491" i="4"/>
  <c r="H2491" i="4" s="1"/>
  <c r="W2490" i="7" l="1"/>
  <c r="V2490" i="7"/>
  <c r="T2491" i="7"/>
  <c r="R2491" i="7"/>
  <c r="U2491" i="7"/>
  <c r="S2491" i="7"/>
  <c r="E2492" i="7"/>
  <c r="O2492" i="7" s="1"/>
  <c r="E2492" i="6"/>
  <c r="G2492" i="4"/>
  <c r="H2492" i="4" s="1"/>
  <c r="U2492" i="7" l="1"/>
  <c r="T2492" i="7"/>
  <c r="S2492" i="7"/>
  <c r="R2492" i="7"/>
  <c r="W2491" i="7"/>
  <c r="V2491" i="7"/>
  <c r="E2493" i="7"/>
  <c r="O2493" i="7" s="1"/>
  <c r="E2493" i="6"/>
  <c r="G2493" i="4"/>
  <c r="H2493" i="4" s="1"/>
  <c r="U2493" i="7" l="1"/>
  <c r="S2493" i="7"/>
  <c r="T2493" i="7"/>
  <c r="R2493" i="7"/>
  <c r="W2492" i="7"/>
  <c r="V2492" i="7"/>
  <c r="E2494" i="7"/>
  <c r="O2494" i="7" s="1"/>
  <c r="E2494" i="6"/>
  <c r="G2494" i="4"/>
  <c r="H2494" i="4" s="1"/>
  <c r="S2494" i="7" l="1"/>
  <c r="U2494" i="7"/>
  <c r="R2494" i="7"/>
  <c r="T2494" i="7"/>
  <c r="W2493" i="7"/>
  <c r="V2493" i="7"/>
  <c r="E2495" i="7"/>
  <c r="O2495" i="7" s="1"/>
  <c r="E2495" i="6"/>
  <c r="G2495" i="4"/>
  <c r="H2495" i="4" s="1"/>
  <c r="U2495" i="7" l="1"/>
  <c r="T2495" i="7"/>
  <c r="S2495" i="7"/>
  <c r="R2495" i="7"/>
  <c r="W2494" i="7"/>
  <c r="V2494" i="7"/>
  <c r="E2496" i="7"/>
  <c r="O2496" i="7" s="1"/>
  <c r="E2496" i="6"/>
  <c r="G2496" i="4"/>
  <c r="H2496" i="4" s="1"/>
  <c r="R2496" i="7" l="1"/>
  <c r="U2496" i="7"/>
  <c r="S2496" i="7"/>
  <c r="T2496" i="7"/>
  <c r="V2495" i="7"/>
  <c r="W2495" i="7"/>
  <c r="E2497" i="7"/>
  <c r="O2497" i="7" s="1"/>
  <c r="E2497" i="6"/>
  <c r="G2497" i="4"/>
  <c r="H2497" i="4" s="1"/>
  <c r="T2497" i="7" l="1"/>
  <c r="S2497" i="7"/>
  <c r="R2497" i="7"/>
  <c r="U2497" i="7"/>
  <c r="E2498" i="7"/>
  <c r="O2498" i="7" s="1"/>
  <c r="E2498" i="6"/>
  <c r="W2496" i="7"/>
  <c r="V2496" i="7"/>
  <c r="G2498" i="4"/>
  <c r="H2498" i="4" s="1"/>
  <c r="V2497" i="7" l="1"/>
  <c r="W2497" i="7"/>
  <c r="U2498" i="7"/>
  <c r="T2498" i="7"/>
  <c r="S2498" i="7"/>
  <c r="R2498" i="7"/>
  <c r="E2499" i="7"/>
  <c r="O2499" i="7" s="1"/>
  <c r="E2499" i="6"/>
  <c r="G2499" i="4"/>
  <c r="H2499" i="4" s="1"/>
  <c r="U2499" i="7" l="1"/>
  <c r="S2499" i="7"/>
  <c r="T2499" i="7"/>
  <c r="R2499" i="7"/>
  <c r="W2498" i="7"/>
  <c r="V2498" i="7"/>
  <c r="E2500" i="7"/>
  <c r="O2500" i="7" s="1"/>
  <c r="E2500" i="6"/>
  <c r="G2500" i="4"/>
  <c r="H2500" i="4" s="1"/>
  <c r="S2500" i="7" l="1"/>
  <c r="U2500" i="7"/>
  <c r="R2500" i="7"/>
  <c r="T2500" i="7"/>
  <c r="V2499" i="7"/>
  <c r="W2499" i="7"/>
  <c r="E2501" i="7"/>
  <c r="O2501" i="7" s="1"/>
  <c r="E2501" i="6"/>
  <c r="G2501" i="4"/>
  <c r="H2501" i="4" s="1"/>
  <c r="U2501" i="7" l="1"/>
  <c r="T2501" i="7"/>
  <c r="S2501" i="7"/>
  <c r="R2501" i="7"/>
  <c r="W2500" i="7"/>
  <c r="V2500" i="7"/>
  <c r="E2502" i="7"/>
  <c r="O2502" i="7" s="1"/>
  <c r="E2502" i="6"/>
  <c r="G2502" i="4"/>
  <c r="H2502" i="4" s="1"/>
  <c r="U2502" i="7" l="1"/>
  <c r="T2502" i="7"/>
  <c r="S2502" i="7"/>
  <c r="R2502" i="7"/>
  <c r="W2501" i="7"/>
  <c r="V2501" i="7"/>
  <c r="E2503" i="7"/>
  <c r="O2503" i="7" s="1"/>
  <c r="E2503" i="6"/>
  <c r="G2503" i="4"/>
  <c r="H2503" i="4" s="1"/>
  <c r="U2503" i="7" l="1"/>
  <c r="T2503" i="7"/>
  <c r="S2503" i="7"/>
  <c r="R2503" i="7"/>
  <c r="W2502" i="7"/>
  <c r="V2502" i="7"/>
  <c r="E2504" i="7"/>
  <c r="O2504" i="7" s="1"/>
  <c r="E2504" i="6"/>
  <c r="G2504" i="4"/>
  <c r="H2504" i="4" s="1"/>
  <c r="U2504" i="7" l="1"/>
  <c r="T2504" i="7"/>
  <c r="S2504" i="7"/>
  <c r="R2504" i="7"/>
  <c r="W2503" i="7"/>
  <c r="V2503" i="7"/>
  <c r="E2505" i="7"/>
  <c r="O2505" i="7" s="1"/>
  <c r="E2505" i="6"/>
  <c r="G2505" i="4"/>
  <c r="H2505" i="4" s="1"/>
  <c r="S2505" i="7" l="1"/>
  <c r="U2505" i="7"/>
  <c r="R2505" i="7"/>
  <c r="T2505" i="7"/>
  <c r="W2504" i="7"/>
  <c r="V2504" i="7"/>
  <c r="E2506" i="7"/>
  <c r="O2506" i="7" s="1"/>
  <c r="E2506" i="6"/>
  <c r="G2506" i="4"/>
  <c r="H2506" i="4" s="1"/>
  <c r="S2506" i="7" l="1"/>
  <c r="U2506" i="7"/>
  <c r="R2506" i="7"/>
  <c r="T2506" i="7"/>
  <c r="W2505" i="7"/>
  <c r="V2505" i="7"/>
  <c r="E2507" i="7"/>
  <c r="O2507" i="7" s="1"/>
  <c r="E2507" i="6"/>
  <c r="G2507" i="4"/>
  <c r="H2507" i="4" s="1"/>
  <c r="W2506" i="7" l="1"/>
  <c r="V2506" i="7"/>
  <c r="S2507" i="7"/>
  <c r="T2507" i="7"/>
  <c r="R2507" i="7"/>
  <c r="U2507" i="7"/>
  <c r="E2508" i="7"/>
  <c r="O2508" i="7" s="1"/>
  <c r="E2508" i="6"/>
  <c r="G2508" i="4"/>
  <c r="H2508" i="4" s="1"/>
  <c r="U2508" i="7" l="1"/>
  <c r="T2508" i="7"/>
  <c r="S2508" i="7"/>
  <c r="R2508" i="7"/>
  <c r="W2507" i="7"/>
  <c r="V2507" i="7"/>
  <c r="E2509" i="7"/>
  <c r="O2509" i="7" s="1"/>
  <c r="E2509" i="6"/>
  <c r="G2509" i="4"/>
  <c r="H2509" i="4" s="1"/>
  <c r="R2509" i="7" l="1"/>
  <c r="U2509" i="7"/>
  <c r="S2509" i="7"/>
  <c r="T2509" i="7"/>
  <c r="W2508" i="7"/>
  <c r="V2508" i="7"/>
  <c r="E2510" i="7"/>
  <c r="O2510" i="7" s="1"/>
  <c r="E2510" i="6"/>
  <c r="G2510" i="4"/>
  <c r="H2510" i="4" s="1"/>
  <c r="T2510" i="7" l="1"/>
  <c r="U2510" i="7"/>
  <c r="S2510" i="7"/>
  <c r="R2510" i="7"/>
  <c r="E2511" i="7"/>
  <c r="O2511" i="7" s="1"/>
  <c r="E2511" i="6"/>
  <c r="W2509" i="7"/>
  <c r="V2509" i="7"/>
  <c r="G2511" i="4"/>
  <c r="H2511" i="4" s="1"/>
  <c r="S2511" i="7" l="1"/>
  <c r="U2511" i="7"/>
  <c r="R2511" i="7"/>
  <c r="T2511" i="7"/>
  <c r="W2510" i="7"/>
  <c r="V2510" i="7"/>
  <c r="E2512" i="7"/>
  <c r="O2512" i="7" s="1"/>
  <c r="E2512" i="6"/>
  <c r="G2512" i="4"/>
  <c r="H2512" i="4" s="1"/>
  <c r="W2511" i="7" l="1"/>
  <c r="V2511" i="7"/>
  <c r="S2512" i="7"/>
  <c r="U2512" i="7"/>
  <c r="T2512" i="7"/>
  <c r="R2512" i="7"/>
  <c r="E2513" i="7"/>
  <c r="O2513" i="7" s="1"/>
  <c r="E2513" i="6"/>
  <c r="G2513" i="4"/>
  <c r="H2513" i="4" s="1"/>
  <c r="U2513" i="7" l="1"/>
  <c r="T2513" i="7"/>
  <c r="S2513" i="7"/>
  <c r="R2513" i="7"/>
  <c r="V2512" i="7"/>
  <c r="W2512" i="7"/>
  <c r="E2514" i="7"/>
  <c r="O2514" i="7" s="1"/>
  <c r="E2514" i="6"/>
  <c r="G2514" i="4"/>
  <c r="H2514" i="4" s="1"/>
  <c r="U2514" i="7" l="1"/>
  <c r="T2514" i="7"/>
  <c r="S2514" i="7"/>
  <c r="R2514" i="7"/>
  <c r="W2513" i="7"/>
  <c r="V2513" i="7"/>
  <c r="E2515" i="7"/>
  <c r="O2515" i="7" s="1"/>
  <c r="E2515" i="6"/>
  <c r="G2515" i="4"/>
  <c r="H2515" i="4" s="1"/>
  <c r="T2515" i="7" l="1"/>
  <c r="R2515" i="7"/>
  <c r="U2515" i="7"/>
  <c r="S2515" i="7"/>
  <c r="W2514" i="7"/>
  <c r="V2514" i="7"/>
  <c r="E2516" i="7"/>
  <c r="O2516" i="7" s="1"/>
  <c r="E2516" i="6"/>
  <c r="G2516" i="4"/>
  <c r="H2516" i="4" s="1"/>
  <c r="T2516" i="7" l="1"/>
  <c r="U2516" i="7"/>
  <c r="S2516" i="7"/>
  <c r="R2516" i="7"/>
  <c r="V2515" i="7"/>
  <c r="W2515" i="7"/>
  <c r="E2517" i="7"/>
  <c r="O2517" i="7" s="1"/>
  <c r="E2517" i="6"/>
  <c r="G2517" i="4"/>
  <c r="H2517" i="4" s="1"/>
  <c r="S2517" i="7" l="1"/>
  <c r="U2517" i="7"/>
  <c r="T2517" i="7"/>
  <c r="R2517" i="7"/>
  <c r="W2516" i="7"/>
  <c r="V2516" i="7"/>
  <c r="E2518" i="7"/>
  <c r="O2518" i="7" s="1"/>
  <c r="E2518" i="6"/>
  <c r="G2518" i="4"/>
  <c r="H2518" i="4" s="1"/>
  <c r="U2518" i="7" l="1"/>
  <c r="S2518" i="7"/>
  <c r="R2518" i="7"/>
  <c r="T2518" i="7"/>
  <c r="W2517" i="7"/>
  <c r="V2517" i="7"/>
  <c r="E2519" i="7"/>
  <c r="O2519" i="7" s="1"/>
  <c r="E2519" i="6"/>
  <c r="G2519" i="4"/>
  <c r="H2519" i="4" s="1"/>
  <c r="S2519" i="7" l="1"/>
  <c r="R2519" i="7"/>
  <c r="T2519" i="7"/>
  <c r="U2519" i="7"/>
  <c r="W2518" i="7"/>
  <c r="V2518" i="7"/>
  <c r="E2520" i="7"/>
  <c r="O2520" i="7" s="1"/>
  <c r="E2520" i="6"/>
  <c r="G2520" i="4"/>
  <c r="H2520" i="4" s="1"/>
  <c r="U2520" i="7" l="1"/>
  <c r="T2520" i="7"/>
  <c r="S2520" i="7"/>
  <c r="R2520" i="7"/>
  <c r="W2519" i="7"/>
  <c r="V2519" i="7"/>
  <c r="E2521" i="7"/>
  <c r="O2521" i="7" s="1"/>
  <c r="E2521" i="6"/>
  <c r="G2521" i="4"/>
  <c r="H2521" i="4" s="1"/>
  <c r="W2520" i="7" l="1"/>
  <c r="V2520" i="7"/>
  <c r="T2521" i="7"/>
  <c r="S2521" i="7"/>
  <c r="R2521" i="7"/>
  <c r="U2521" i="7"/>
  <c r="E2522" i="7"/>
  <c r="O2522" i="7" s="1"/>
  <c r="E2522" i="6"/>
  <c r="G2522" i="4"/>
  <c r="H2522" i="4" s="1"/>
  <c r="W2521" i="7" l="1"/>
  <c r="V2521" i="7"/>
  <c r="U2522" i="7"/>
  <c r="T2522" i="7"/>
  <c r="S2522" i="7"/>
  <c r="R2522" i="7"/>
  <c r="E2523" i="7"/>
  <c r="O2523" i="7" s="1"/>
  <c r="E2523" i="6"/>
  <c r="G2523" i="4"/>
  <c r="H2523" i="4" s="1"/>
  <c r="U2523" i="7" l="1"/>
  <c r="S2523" i="7"/>
  <c r="T2523" i="7"/>
  <c r="R2523" i="7"/>
  <c r="W2522" i="7"/>
  <c r="V2522" i="7"/>
  <c r="E2524" i="7"/>
  <c r="O2524" i="7" s="1"/>
  <c r="E2524" i="6"/>
  <c r="G2524" i="4"/>
  <c r="H2524" i="4" s="1"/>
  <c r="U2524" i="7" l="1"/>
  <c r="S2524" i="7"/>
  <c r="R2524" i="7"/>
  <c r="T2524" i="7"/>
  <c r="W2523" i="7"/>
  <c r="V2523" i="7"/>
  <c r="E2525" i="7"/>
  <c r="O2525" i="7" s="1"/>
  <c r="E2525" i="6"/>
  <c r="G2525" i="4"/>
  <c r="H2525" i="4" s="1"/>
  <c r="R2525" i="7" l="1"/>
  <c r="T2525" i="7"/>
  <c r="U2525" i="7"/>
  <c r="S2525" i="7"/>
  <c r="W2524" i="7"/>
  <c r="V2524" i="7"/>
  <c r="E2526" i="7"/>
  <c r="O2526" i="7" s="1"/>
  <c r="E2526" i="6"/>
  <c r="G2526" i="4"/>
  <c r="H2526" i="4" s="1"/>
  <c r="S2526" i="7" l="1"/>
  <c r="U2526" i="7"/>
  <c r="R2526" i="7"/>
  <c r="T2526" i="7"/>
  <c r="E2527" i="7"/>
  <c r="O2527" i="7" s="1"/>
  <c r="E2527" i="6"/>
  <c r="W2525" i="7"/>
  <c r="V2525" i="7"/>
  <c r="G2527" i="4"/>
  <c r="H2527" i="4" s="1"/>
  <c r="U2527" i="7" l="1"/>
  <c r="T2527" i="7"/>
  <c r="S2527" i="7"/>
  <c r="R2527" i="7"/>
  <c r="V2526" i="7"/>
  <c r="W2526" i="7"/>
  <c r="E2528" i="7"/>
  <c r="O2528" i="7" s="1"/>
  <c r="E2528" i="6"/>
  <c r="G2528" i="4"/>
  <c r="H2528" i="4" s="1"/>
  <c r="W2527" i="7" l="1"/>
  <c r="V2527" i="7"/>
  <c r="U2528" i="7"/>
  <c r="R2528" i="7"/>
  <c r="S2528" i="7"/>
  <c r="T2528" i="7"/>
  <c r="E2529" i="7"/>
  <c r="O2529" i="7" s="1"/>
  <c r="E2529" i="6"/>
  <c r="G2529" i="4"/>
  <c r="H2529" i="4" s="1"/>
  <c r="T2529" i="7" l="1"/>
  <c r="U2529" i="7"/>
  <c r="R2529" i="7"/>
  <c r="S2529" i="7"/>
  <c r="W2528" i="7"/>
  <c r="V2528" i="7"/>
  <c r="E2530" i="7"/>
  <c r="O2530" i="7" s="1"/>
  <c r="E2530" i="6"/>
  <c r="G2530" i="4"/>
  <c r="H2530" i="4" s="1"/>
  <c r="S2530" i="7" l="1"/>
  <c r="U2530" i="7"/>
  <c r="T2530" i="7"/>
  <c r="R2530" i="7"/>
  <c r="W2529" i="7"/>
  <c r="V2529" i="7"/>
  <c r="E2531" i="7"/>
  <c r="O2531" i="7" s="1"/>
  <c r="E2531" i="6"/>
  <c r="G2531" i="4"/>
  <c r="H2531" i="4" s="1"/>
  <c r="S2531" i="7" l="1"/>
  <c r="R2531" i="7"/>
  <c r="U2531" i="7"/>
  <c r="T2531" i="7"/>
  <c r="W2530" i="7"/>
  <c r="V2530" i="7"/>
  <c r="E2532" i="7"/>
  <c r="O2532" i="7" s="1"/>
  <c r="E2532" i="6"/>
  <c r="G2532" i="4"/>
  <c r="H2532" i="4" s="1"/>
  <c r="W2531" i="7" l="1"/>
  <c r="V2531" i="7"/>
  <c r="S2532" i="7"/>
  <c r="T2532" i="7"/>
  <c r="R2532" i="7"/>
  <c r="U2532" i="7"/>
  <c r="E2533" i="7"/>
  <c r="O2533" i="7" s="1"/>
  <c r="E2533" i="6"/>
  <c r="G2533" i="4"/>
  <c r="H2533" i="4" s="1"/>
  <c r="T2533" i="7" l="1"/>
  <c r="S2533" i="7"/>
  <c r="R2533" i="7"/>
  <c r="U2533" i="7"/>
  <c r="W2532" i="7"/>
  <c r="V2532" i="7"/>
  <c r="E2534" i="7"/>
  <c r="O2534" i="7" s="1"/>
  <c r="E2534" i="6"/>
  <c r="G2534" i="4"/>
  <c r="H2534" i="4" s="1"/>
  <c r="R2534" i="7" l="1"/>
  <c r="U2534" i="7"/>
  <c r="T2534" i="7"/>
  <c r="S2534" i="7"/>
  <c r="V2533" i="7"/>
  <c r="W2533" i="7"/>
  <c r="E2535" i="7"/>
  <c r="O2535" i="7" s="1"/>
  <c r="E2535" i="6"/>
  <c r="G2535" i="4"/>
  <c r="H2535" i="4" s="1"/>
  <c r="W2534" i="7" l="1"/>
  <c r="U2535" i="7"/>
  <c r="R2535" i="7"/>
  <c r="S2535" i="7"/>
  <c r="T2535" i="7"/>
  <c r="E2536" i="7"/>
  <c r="O2536" i="7" s="1"/>
  <c r="E2536" i="6"/>
  <c r="V2534" i="7"/>
  <c r="G2536" i="4"/>
  <c r="H2536" i="4" s="1"/>
  <c r="U2536" i="7" l="1"/>
  <c r="T2536" i="7"/>
  <c r="S2536" i="7"/>
  <c r="R2536" i="7"/>
  <c r="W2535" i="7"/>
  <c r="V2535" i="7"/>
  <c r="E2537" i="7"/>
  <c r="O2537" i="7" s="1"/>
  <c r="E2537" i="6"/>
  <c r="G2537" i="4"/>
  <c r="H2537" i="4" s="1"/>
  <c r="U2537" i="7" l="1"/>
  <c r="T2537" i="7"/>
  <c r="S2537" i="7"/>
  <c r="R2537" i="7"/>
  <c r="V2536" i="7"/>
  <c r="W2536" i="7"/>
  <c r="E2538" i="7"/>
  <c r="O2538" i="7" s="1"/>
  <c r="E2538" i="6"/>
  <c r="G2538" i="4"/>
  <c r="H2538" i="4" s="1"/>
  <c r="S2538" i="7" l="1"/>
  <c r="R2538" i="7"/>
  <c r="U2538" i="7"/>
  <c r="T2538" i="7"/>
  <c r="W2537" i="7"/>
  <c r="V2537" i="7"/>
  <c r="E2539" i="7"/>
  <c r="O2539" i="7" s="1"/>
  <c r="E2539" i="6"/>
  <c r="G2539" i="4"/>
  <c r="H2539" i="4" s="1"/>
  <c r="U2539" i="7" l="1"/>
  <c r="R2539" i="7"/>
  <c r="T2539" i="7"/>
  <c r="S2539" i="7"/>
  <c r="W2539" i="7" s="1"/>
  <c r="W2538" i="7"/>
  <c r="V2538" i="7"/>
  <c r="E2540" i="7"/>
  <c r="O2540" i="7" s="1"/>
  <c r="E2540" i="6"/>
  <c r="G2540" i="4"/>
  <c r="H2540" i="4" s="1"/>
  <c r="R2540" i="7" l="1"/>
  <c r="U2540" i="7"/>
  <c r="T2540" i="7"/>
  <c r="S2540" i="7"/>
  <c r="V2539" i="7"/>
  <c r="E2541" i="7"/>
  <c r="O2541" i="7" s="1"/>
  <c r="E2541" i="6"/>
  <c r="G2541" i="4"/>
  <c r="H2541" i="4" s="1"/>
  <c r="U2541" i="7" l="1"/>
  <c r="R2541" i="7"/>
  <c r="S2541" i="7"/>
  <c r="T2541" i="7"/>
  <c r="V2541" i="7" s="1"/>
  <c r="E2542" i="7"/>
  <c r="O2542" i="7" s="1"/>
  <c r="E2542" i="6"/>
  <c r="W2540" i="7"/>
  <c r="V2540" i="7"/>
  <c r="G2542" i="4"/>
  <c r="H2542" i="4" s="1"/>
  <c r="U2542" i="7" l="1"/>
  <c r="T2542" i="7"/>
  <c r="S2542" i="7"/>
  <c r="R2542" i="7"/>
  <c r="W2541" i="7"/>
  <c r="E2543" i="7"/>
  <c r="O2543" i="7" s="1"/>
  <c r="E2543" i="6"/>
  <c r="G2543" i="4"/>
  <c r="H2543" i="4" s="1"/>
  <c r="E2544" i="7" l="1"/>
  <c r="O2544" i="7" s="1"/>
  <c r="E2544" i="6"/>
  <c r="R2543" i="7"/>
  <c r="U2543" i="7"/>
  <c r="S2543" i="7"/>
  <c r="T2543" i="7"/>
  <c r="W2542" i="7"/>
  <c r="V2542" i="7"/>
  <c r="G2544" i="4"/>
  <c r="H2544" i="4" s="1"/>
  <c r="W2543" i="7" l="1"/>
  <c r="V2543" i="7"/>
  <c r="E2545" i="7"/>
  <c r="O2545" i="7" s="1"/>
  <c r="E2545" i="6"/>
  <c r="S2544" i="7"/>
  <c r="U2544" i="7"/>
  <c r="R2544" i="7"/>
  <c r="T2544" i="7"/>
  <c r="G2545" i="4"/>
  <c r="H2545" i="4" s="1"/>
  <c r="W2544" i="7" l="1"/>
  <c r="V2544" i="7"/>
  <c r="U2545" i="7"/>
  <c r="T2545" i="7"/>
  <c r="S2545" i="7"/>
  <c r="R2545" i="7"/>
  <c r="E2546" i="7"/>
  <c r="O2546" i="7" s="1"/>
  <c r="E2546" i="6"/>
  <c r="G2546" i="4"/>
  <c r="H2546" i="4" s="1"/>
  <c r="R2546" i="7" l="1"/>
  <c r="S2546" i="7"/>
  <c r="U2546" i="7"/>
  <c r="T2546" i="7"/>
  <c r="W2545" i="7"/>
  <c r="V2545" i="7"/>
  <c r="E2547" i="7"/>
  <c r="O2547" i="7" s="1"/>
  <c r="E2547" i="6"/>
  <c r="G2547" i="4"/>
  <c r="H2547" i="4" s="1"/>
  <c r="U2547" i="7" l="1"/>
  <c r="R2547" i="7"/>
  <c r="S2547" i="7"/>
  <c r="T2547" i="7"/>
  <c r="V2547" i="7" s="1"/>
  <c r="E2548" i="7"/>
  <c r="O2548" i="7" s="1"/>
  <c r="E2548" i="6"/>
  <c r="W2546" i="7"/>
  <c r="V2546" i="7"/>
  <c r="G2548" i="4"/>
  <c r="H2548" i="4" s="1"/>
  <c r="T2548" i="7" l="1"/>
  <c r="S2548" i="7"/>
  <c r="R2548" i="7"/>
  <c r="U2548" i="7"/>
  <c r="W2547" i="7"/>
  <c r="E2549" i="7"/>
  <c r="O2549" i="7" s="1"/>
  <c r="E2549" i="6"/>
  <c r="G2549" i="4"/>
  <c r="H2549" i="4" s="1"/>
  <c r="E2550" i="7" l="1"/>
  <c r="O2550" i="7" s="1"/>
  <c r="E2550" i="6"/>
  <c r="U2549" i="7"/>
  <c r="T2549" i="7"/>
  <c r="S2549" i="7"/>
  <c r="R2549" i="7"/>
  <c r="W2548" i="7"/>
  <c r="V2548" i="7"/>
  <c r="G2550" i="4"/>
  <c r="H2550" i="4" s="1"/>
  <c r="W2549" i="7" l="1"/>
  <c r="V2549" i="7"/>
  <c r="E2551" i="7"/>
  <c r="O2551" i="7" s="1"/>
  <c r="E2551" i="6"/>
  <c r="S2550" i="7"/>
  <c r="T2550" i="7"/>
  <c r="R2550" i="7"/>
  <c r="U2550" i="7"/>
  <c r="G2551" i="4"/>
  <c r="H2551" i="4" s="1"/>
  <c r="V2550" i="7" l="1"/>
  <c r="W2550" i="7"/>
  <c r="R2551" i="7"/>
  <c r="U2551" i="7"/>
  <c r="T2551" i="7"/>
  <c r="S2551" i="7"/>
  <c r="E2552" i="7"/>
  <c r="O2552" i="7" s="1"/>
  <c r="E2552" i="6"/>
  <c r="G2552" i="4"/>
  <c r="H2552" i="4" s="1"/>
  <c r="R2552" i="7" l="1"/>
  <c r="T2552" i="7"/>
  <c r="S2552" i="7"/>
  <c r="U2552" i="7"/>
  <c r="W2551" i="7"/>
  <c r="V2551" i="7"/>
  <c r="E2553" i="7"/>
  <c r="O2553" i="7" s="1"/>
  <c r="E2553" i="6"/>
  <c r="G2553" i="4"/>
  <c r="H2553" i="4" s="1"/>
  <c r="S2553" i="7" l="1"/>
  <c r="U2553" i="7"/>
  <c r="T2553" i="7"/>
  <c r="R2553" i="7"/>
  <c r="W2553" i="7" s="1"/>
  <c r="E2554" i="7"/>
  <c r="O2554" i="7" s="1"/>
  <c r="E2554" i="6"/>
  <c r="W2552" i="7"/>
  <c r="V2552" i="7"/>
  <c r="G2554" i="4"/>
  <c r="H2554" i="4" s="1"/>
  <c r="U2554" i="7" l="1"/>
  <c r="R2554" i="7"/>
  <c r="T2554" i="7"/>
  <c r="S2554" i="7"/>
  <c r="E2555" i="7"/>
  <c r="O2555" i="7" s="1"/>
  <c r="E2555" i="6"/>
  <c r="V2553" i="7"/>
  <c r="G2555" i="4"/>
  <c r="H2555" i="4" s="1"/>
  <c r="V2554" i="7" l="1"/>
  <c r="W2554" i="7"/>
  <c r="E2556" i="7"/>
  <c r="O2556" i="7" s="1"/>
  <c r="E2556" i="6"/>
  <c r="T2555" i="7"/>
  <c r="S2555" i="7"/>
  <c r="U2555" i="7"/>
  <c r="R2555" i="7"/>
  <c r="G2556" i="4"/>
  <c r="H2556" i="4" s="1"/>
  <c r="W2555" i="7" l="1"/>
  <c r="V2555" i="7"/>
  <c r="S2556" i="7"/>
  <c r="R2556" i="7"/>
  <c r="T2556" i="7"/>
  <c r="U2556" i="7"/>
  <c r="E2557" i="7"/>
  <c r="O2557" i="7" s="1"/>
  <c r="E2557" i="6"/>
  <c r="G2557" i="4"/>
  <c r="H2557" i="4" s="1"/>
  <c r="T2557" i="7" l="1"/>
  <c r="U2557" i="7"/>
  <c r="R2557" i="7"/>
  <c r="S2557" i="7"/>
  <c r="W2556" i="7"/>
  <c r="V2556" i="7"/>
  <c r="E2558" i="7"/>
  <c r="O2558" i="7" s="1"/>
  <c r="E2558" i="6"/>
  <c r="G2558" i="4"/>
  <c r="H2558" i="4" s="1"/>
  <c r="T2558" i="7" l="1"/>
  <c r="R2558" i="7"/>
  <c r="U2558" i="7"/>
  <c r="S2558" i="7"/>
  <c r="V2557" i="7"/>
  <c r="W2557" i="7"/>
  <c r="E2559" i="7"/>
  <c r="O2559" i="7" s="1"/>
  <c r="E2559" i="6"/>
  <c r="G2559" i="4"/>
  <c r="H2559" i="4" s="1"/>
  <c r="V2558" i="7" l="1"/>
  <c r="T2559" i="7"/>
  <c r="U2559" i="7"/>
  <c r="S2559" i="7"/>
  <c r="R2559" i="7"/>
  <c r="E2560" i="7"/>
  <c r="O2560" i="7" s="1"/>
  <c r="E2560" i="6"/>
  <c r="W2558" i="7"/>
  <c r="G2560" i="4"/>
  <c r="H2560" i="4" s="1"/>
  <c r="R2560" i="7" l="1"/>
  <c r="S2560" i="7"/>
  <c r="U2560" i="7"/>
  <c r="T2560" i="7"/>
  <c r="W2559" i="7"/>
  <c r="V2559" i="7"/>
  <c r="E2561" i="7"/>
  <c r="O2561" i="7" s="1"/>
  <c r="E2561" i="6"/>
  <c r="G2561" i="4"/>
  <c r="H2561" i="4" s="1"/>
  <c r="T2561" i="7" l="1"/>
  <c r="S2561" i="7"/>
  <c r="R2561" i="7"/>
  <c r="U2561" i="7"/>
  <c r="E2562" i="7"/>
  <c r="O2562" i="7" s="1"/>
  <c r="E2562" i="6"/>
  <c r="W2560" i="7"/>
  <c r="V2560" i="7"/>
  <c r="G2562" i="4"/>
  <c r="H2562" i="4" s="1"/>
  <c r="S2562" i="7" l="1"/>
  <c r="R2562" i="7"/>
  <c r="U2562" i="7"/>
  <c r="T2562" i="7"/>
  <c r="W2561" i="7"/>
  <c r="V2561" i="7"/>
  <c r="E2563" i="7"/>
  <c r="O2563" i="7" s="1"/>
  <c r="E2563" i="6"/>
  <c r="G2563" i="4"/>
  <c r="H2563" i="4" s="1"/>
  <c r="W2562" i="7" l="1"/>
  <c r="U2563" i="7"/>
  <c r="T2563" i="7"/>
  <c r="R2563" i="7"/>
  <c r="S2563" i="7"/>
  <c r="V2562" i="7"/>
  <c r="E2564" i="7"/>
  <c r="O2564" i="7" s="1"/>
  <c r="E2564" i="6"/>
  <c r="G2564" i="4"/>
  <c r="H2564" i="4" s="1"/>
  <c r="E2565" i="7" l="1"/>
  <c r="O2565" i="7" s="1"/>
  <c r="E2565" i="6"/>
  <c r="U2564" i="7"/>
  <c r="T2564" i="7"/>
  <c r="S2564" i="7"/>
  <c r="R2564" i="7"/>
  <c r="V2563" i="7"/>
  <c r="W2563" i="7"/>
  <c r="G2565" i="4"/>
  <c r="H2565" i="4" s="1"/>
  <c r="W2564" i="7" l="1"/>
  <c r="V2564" i="7"/>
  <c r="E2566" i="7"/>
  <c r="O2566" i="7" s="1"/>
  <c r="E2566" i="6"/>
  <c r="U2565" i="7"/>
  <c r="T2565" i="7"/>
  <c r="S2565" i="7"/>
  <c r="R2565" i="7"/>
  <c r="G2566" i="4"/>
  <c r="H2566" i="4" s="1"/>
  <c r="W2565" i="7" l="1"/>
  <c r="V2565" i="7"/>
  <c r="U2566" i="7"/>
  <c r="T2566" i="7"/>
  <c r="S2566" i="7"/>
  <c r="R2566" i="7"/>
  <c r="E2567" i="7"/>
  <c r="O2567" i="7" s="1"/>
  <c r="E2567" i="6"/>
  <c r="G2567" i="4"/>
  <c r="H2567" i="4" s="1"/>
  <c r="U2567" i="7" l="1"/>
  <c r="T2567" i="7"/>
  <c r="S2567" i="7"/>
  <c r="R2567" i="7"/>
  <c r="W2566" i="7"/>
  <c r="V2566" i="7"/>
  <c r="E2568" i="7"/>
  <c r="O2568" i="7" s="1"/>
  <c r="E2568" i="6"/>
  <c r="G2568" i="4"/>
  <c r="H2568" i="4" s="1"/>
  <c r="S2568" i="7" l="1"/>
  <c r="U2568" i="7"/>
  <c r="T2568" i="7"/>
  <c r="R2568" i="7"/>
  <c r="W2567" i="7"/>
  <c r="V2567" i="7"/>
  <c r="E2569" i="7"/>
  <c r="O2569" i="7" s="1"/>
  <c r="E2569" i="6"/>
  <c r="G2569" i="4"/>
  <c r="H2569" i="4" s="1"/>
  <c r="T2569" i="7" l="1"/>
  <c r="R2569" i="7"/>
  <c r="U2569" i="7"/>
  <c r="S2569" i="7"/>
  <c r="W2568" i="7"/>
  <c r="V2568" i="7"/>
  <c r="E2570" i="7"/>
  <c r="O2570" i="7" s="1"/>
  <c r="E2570" i="6"/>
  <c r="G2570" i="4"/>
  <c r="H2570" i="4" s="1"/>
  <c r="T2570" i="7" l="1"/>
  <c r="S2570" i="7"/>
  <c r="R2570" i="7"/>
  <c r="V2570" i="7" s="1"/>
  <c r="U2570" i="7"/>
  <c r="V2569" i="7"/>
  <c r="W2569" i="7"/>
  <c r="E2571" i="7"/>
  <c r="O2571" i="7" s="1"/>
  <c r="E2571" i="6"/>
  <c r="G2571" i="4"/>
  <c r="H2571" i="4" s="1"/>
  <c r="U2571" i="7" l="1"/>
  <c r="T2571" i="7"/>
  <c r="S2571" i="7"/>
  <c r="R2571" i="7"/>
  <c r="E2572" i="7"/>
  <c r="O2572" i="7" s="1"/>
  <c r="E2572" i="6"/>
  <c r="W2570" i="7"/>
  <c r="G2572" i="4"/>
  <c r="H2572" i="4" s="1"/>
  <c r="V2571" i="7" l="1"/>
  <c r="W2571" i="7"/>
  <c r="E2573" i="7"/>
  <c r="O2573" i="7" s="1"/>
  <c r="E2573" i="6"/>
  <c r="U2572" i="7"/>
  <c r="T2572" i="7"/>
  <c r="S2572" i="7"/>
  <c r="R2572" i="7"/>
  <c r="G2573" i="4"/>
  <c r="H2573" i="4" s="1"/>
  <c r="W2572" i="7" l="1"/>
  <c r="V2572" i="7"/>
  <c r="R2573" i="7"/>
  <c r="U2573" i="7"/>
  <c r="T2573" i="7"/>
  <c r="S2573" i="7"/>
  <c r="E2574" i="7"/>
  <c r="O2574" i="7" s="1"/>
  <c r="E2574" i="6"/>
  <c r="G2574" i="4"/>
  <c r="H2574" i="4" s="1"/>
  <c r="S2574" i="7" l="1"/>
  <c r="U2574" i="7"/>
  <c r="R2574" i="7"/>
  <c r="T2574" i="7"/>
  <c r="W2573" i="7"/>
  <c r="V2573" i="7"/>
  <c r="E2575" i="7"/>
  <c r="O2575" i="7" s="1"/>
  <c r="E2575" i="6"/>
  <c r="G2575" i="4"/>
  <c r="H2575" i="4" s="1"/>
  <c r="T2575" i="7" l="1"/>
  <c r="R2575" i="7"/>
  <c r="U2575" i="7"/>
  <c r="S2575" i="7"/>
  <c r="W2574" i="7"/>
  <c r="V2574" i="7"/>
  <c r="E2576" i="7"/>
  <c r="O2576" i="7" s="1"/>
  <c r="E2576" i="6"/>
  <c r="G2576" i="4"/>
  <c r="H2576" i="4" s="1"/>
  <c r="W2575" i="7" l="1"/>
  <c r="V2575" i="7"/>
  <c r="T2576" i="7"/>
  <c r="S2576" i="7"/>
  <c r="R2576" i="7"/>
  <c r="U2576" i="7"/>
  <c r="E2577" i="7"/>
  <c r="O2577" i="7" s="1"/>
  <c r="E2577" i="6"/>
  <c r="G2577" i="4"/>
  <c r="H2577" i="4" s="1"/>
  <c r="W2576" i="7" l="1"/>
  <c r="U2577" i="7"/>
  <c r="T2577" i="7"/>
  <c r="S2577" i="7"/>
  <c r="R2577" i="7"/>
  <c r="V2576" i="7"/>
  <c r="E2578" i="7"/>
  <c r="O2578" i="7" s="1"/>
  <c r="E2578" i="6"/>
  <c r="G2578" i="4"/>
  <c r="H2578" i="4" s="1"/>
  <c r="R2578" i="7" l="1"/>
  <c r="T2578" i="7"/>
  <c r="S2578" i="7"/>
  <c r="U2578" i="7"/>
  <c r="V2577" i="7"/>
  <c r="W2577" i="7"/>
  <c r="E2579" i="7"/>
  <c r="O2579" i="7" s="1"/>
  <c r="E2579" i="6"/>
  <c r="G2579" i="4"/>
  <c r="H2579" i="4" s="1"/>
  <c r="U2579" i="7" l="1"/>
  <c r="T2579" i="7"/>
  <c r="S2579" i="7"/>
  <c r="R2579" i="7"/>
  <c r="E2580" i="7"/>
  <c r="O2580" i="7" s="1"/>
  <c r="E2580" i="6"/>
  <c r="W2578" i="7"/>
  <c r="V2578" i="7"/>
  <c r="G2580" i="4"/>
  <c r="H2580" i="4" s="1"/>
  <c r="S2580" i="7" l="1"/>
  <c r="R2580" i="7"/>
  <c r="U2580" i="7"/>
  <c r="T2580" i="7"/>
  <c r="W2579" i="7"/>
  <c r="V2579" i="7"/>
  <c r="E2581" i="7"/>
  <c r="O2581" i="7" s="1"/>
  <c r="E2581" i="6"/>
  <c r="G2581" i="4"/>
  <c r="H2581" i="4" s="1"/>
  <c r="U2581" i="7" l="1"/>
  <c r="T2581" i="7"/>
  <c r="R2581" i="7"/>
  <c r="S2581" i="7"/>
  <c r="W2580" i="7"/>
  <c r="V2580" i="7"/>
  <c r="E2582" i="7"/>
  <c r="O2582" i="7" s="1"/>
  <c r="E2582" i="6"/>
  <c r="G2582" i="4"/>
  <c r="H2582" i="4" s="1"/>
  <c r="W2581" i="7" l="1"/>
  <c r="V2581" i="7"/>
  <c r="R2582" i="7"/>
  <c r="U2582" i="7"/>
  <c r="T2582" i="7"/>
  <c r="S2582" i="7"/>
  <c r="E2583" i="7"/>
  <c r="O2583" i="7" s="1"/>
  <c r="E2583" i="6"/>
  <c r="G2583" i="4"/>
  <c r="H2583" i="4" s="1"/>
  <c r="W2582" i="7" l="1"/>
  <c r="U2583" i="7"/>
  <c r="T2583" i="7"/>
  <c r="S2583" i="7"/>
  <c r="R2583" i="7"/>
  <c r="V2582" i="7"/>
  <c r="E2584" i="7"/>
  <c r="O2584" i="7" s="1"/>
  <c r="E2584" i="6"/>
  <c r="G2584" i="4"/>
  <c r="H2584" i="4" s="1"/>
  <c r="E2585" i="7" l="1"/>
  <c r="O2585" i="7" s="1"/>
  <c r="E2585" i="6"/>
  <c r="U2584" i="7"/>
  <c r="T2584" i="7"/>
  <c r="S2584" i="7"/>
  <c r="R2584" i="7"/>
  <c r="W2583" i="7"/>
  <c r="V2583" i="7"/>
  <c r="G2585" i="4"/>
  <c r="H2585" i="4" s="1"/>
  <c r="W2584" i="7" l="1"/>
  <c r="V2584" i="7"/>
  <c r="E2586" i="7"/>
  <c r="O2586" i="7" s="1"/>
  <c r="E2586" i="6"/>
  <c r="R2585" i="7"/>
  <c r="S2585" i="7"/>
  <c r="U2585" i="7"/>
  <c r="T2585" i="7"/>
  <c r="G2586" i="4"/>
  <c r="H2586" i="4" s="1"/>
  <c r="V2585" i="7" l="1"/>
  <c r="W2585" i="7"/>
  <c r="S2586" i="7"/>
  <c r="R2586" i="7"/>
  <c r="U2586" i="7"/>
  <c r="T2586" i="7"/>
  <c r="E2587" i="7"/>
  <c r="O2587" i="7" s="1"/>
  <c r="E2587" i="6"/>
  <c r="G2587" i="4"/>
  <c r="H2587" i="4" s="1"/>
  <c r="U2587" i="7" l="1"/>
  <c r="T2587" i="7"/>
  <c r="R2587" i="7"/>
  <c r="S2587" i="7"/>
  <c r="W2586" i="7"/>
  <c r="V2586" i="7"/>
  <c r="E2588" i="7"/>
  <c r="O2588" i="7" s="1"/>
  <c r="E2588" i="6"/>
  <c r="G2588" i="4"/>
  <c r="H2588" i="4" s="1"/>
  <c r="W2587" i="7" l="1"/>
  <c r="V2587" i="7"/>
  <c r="U2588" i="7"/>
  <c r="T2588" i="7"/>
  <c r="S2588" i="7"/>
  <c r="R2588" i="7"/>
  <c r="E2589" i="7"/>
  <c r="O2589" i="7" s="1"/>
  <c r="E2589" i="6"/>
  <c r="G2589" i="4"/>
  <c r="H2589" i="4" s="1"/>
  <c r="W2588" i="7" l="1"/>
  <c r="V2588" i="7"/>
  <c r="U2589" i="7"/>
  <c r="T2589" i="7"/>
  <c r="S2589" i="7"/>
  <c r="R2589" i="7"/>
  <c r="E2590" i="7"/>
  <c r="O2590" i="7" s="1"/>
  <c r="E2590" i="6"/>
  <c r="G2590" i="4"/>
  <c r="H2590" i="4" s="1"/>
  <c r="T2590" i="7" l="1"/>
  <c r="S2590" i="7"/>
  <c r="R2590" i="7"/>
  <c r="U2590" i="7"/>
  <c r="E2591" i="7"/>
  <c r="O2591" i="7" s="1"/>
  <c r="E2591" i="6"/>
  <c r="W2589" i="7"/>
  <c r="V2589" i="7"/>
  <c r="G2591" i="4"/>
  <c r="H2591" i="4" s="1"/>
  <c r="U2591" i="7" l="1"/>
  <c r="T2591" i="7"/>
  <c r="S2591" i="7"/>
  <c r="R2591" i="7"/>
  <c r="W2590" i="7"/>
  <c r="V2590" i="7"/>
  <c r="E2592" i="7"/>
  <c r="O2592" i="7" s="1"/>
  <c r="E2592" i="6"/>
  <c r="G2592" i="4"/>
  <c r="H2592" i="4" s="1"/>
  <c r="S2592" i="7" l="1"/>
  <c r="T2592" i="7"/>
  <c r="R2592" i="7"/>
  <c r="U2592" i="7"/>
  <c r="W2591" i="7"/>
  <c r="V2591" i="7"/>
  <c r="E2593" i="7"/>
  <c r="O2593" i="7" s="1"/>
  <c r="E2593" i="6"/>
  <c r="G2593" i="4"/>
  <c r="H2593" i="4" s="1"/>
  <c r="U2593" i="7" l="1"/>
  <c r="T2593" i="7"/>
  <c r="R2593" i="7"/>
  <c r="S2593" i="7"/>
  <c r="W2592" i="7"/>
  <c r="V2592" i="7"/>
  <c r="E2594" i="7"/>
  <c r="O2594" i="7" s="1"/>
  <c r="E2594" i="6"/>
  <c r="G2594" i="4"/>
  <c r="H2594" i="4" s="1"/>
  <c r="V2593" i="7" l="1"/>
  <c r="W2593" i="7"/>
  <c r="U2594" i="7"/>
  <c r="T2594" i="7"/>
  <c r="S2594" i="7"/>
  <c r="R2594" i="7"/>
  <c r="V2594" i="7" s="1"/>
  <c r="E2595" i="7"/>
  <c r="O2595" i="7" s="1"/>
  <c r="E2595" i="6"/>
  <c r="G2595" i="4"/>
  <c r="H2595" i="4" s="1"/>
  <c r="U2595" i="7" l="1"/>
  <c r="T2595" i="7"/>
  <c r="S2595" i="7"/>
  <c r="R2595" i="7"/>
  <c r="W2594" i="7"/>
  <c r="E2596" i="7"/>
  <c r="O2596" i="7" s="1"/>
  <c r="E2596" i="6"/>
  <c r="G2596" i="4"/>
  <c r="H2596" i="4" s="1"/>
  <c r="R2596" i="7" l="1"/>
  <c r="U2596" i="7"/>
  <c r="T2596" i="7"/>
  <c r="S2596" i="7"/>
  <c r="W2595" i="7"/>
  <c r="V2595" i="7"/>
  <c r="E2597" i="7"/>
  <c r="O2597" i="7" s="1"/>
  <c r="E2597" i="6"/>
  <c r="G2597" i="4"/>
  <c r="H2597" i="4" s="1"/>
  <c r="R2597" i="7" l="1"/>
  <c r="S2597" i="7"/>
  <c r="U2597" i="7"/>
  <c r="T2597" i="7"/>
  <c r="E2598" i="7"/>
  <c r="O2598" i="7" s="1"/>
  <c r="E2598" i="6"/>
  <c r="V2596" i="7"/>
  <c r="W2596" i="7"/>
  <c r="G2598" i="4"/>
  <c r="H2598" i="4" s="1"/>
  <c r="S2598" i="7" l="1"/>
  <c r="R2598" i="7"/>
  <c r="T2598" i="7"/>
  <c r="U2598" i="7"/>
  <c r="E2599" i="7"/>
  <c r="O2599" i="7" s="1"/>
  <c r="E2599" i="6"/>
  <c r="W2597" i="7"/>
  <c r="V2597" i="7"/>
  <c r="G2599" i="4"/>
  <c r="H2599" i="4" s="1"/>
  <c r="T2599" i="7" l="1"/>
  <c r="R2599" i="7"/>
  <c r="U2599" i="7"/>
  <c r="S2599" i="7"/>
  <c r="V2598" i="7"/>
  <c r="W2598" i="7"/>
  <c r="E2600" i="7"/>
  <c r="O2600" i="7" s="1"/>
  <c r="E2600" i="6"/>
  <c r="G2600" i="4"/>
  <c r="H2600" i="4" s="1"/>
  <c r="T2600" i="7" l="1"/>
  <c r="S2600" i="7"/>
  <c r="R2600" i="7"/>
  <c r="U2600" i="7"/>
  <c r="W2599" i="7"/>
  <c r="V2599" i="7"/>
  <c r="E2601" i="7"/>
  <c r="O2601" i="7" s="1"/>
  <c r="E2601" i="6"/>
  <c r="G2601" i="4"/>
  <c r="H2601" i="4" s="1"/>
  <c r="V2600" i="7" l="1"/>
  <c r="U2601" i="7"/>
  <c r="T2601" i="7"/>
  <c r="S2601" i="7"/>
  <c r="R2601" i="7"/>
  <c r="E2602" i="7"/>
  <c r="O2602" i="7" s="1"/>
  <c r="E2602" i="6"/>
  <c r="W2600" i="7"/>
  <c r="G2602" i="4"/>
  <c r="H2602" i="4" s="1"/>
  <c r="U2602" i="7" l="1"/>
  <c r="T2602" i="7"/>
  <c r="S2602" i="7"/>
  <c r="R2602" i="7"/>
  <c r="W2601" i="7"/>
  <c r="V2601" i="7"/>
  <c r="E2603" i="7"/>
  <c r="O2603" i="7" s="1"/>
  <c r="E2603" i="6"/>
  <c r="G2603" i="4"/>
  <c r="H2603" i="4" s="1"/>
  <c r="U2603" i="7" l="1"/>
  <c r="S2603" i="7"/>
  <c r="T2603" i="7"/>
  <c r="R2603" i="7"/>
  <c r="W2602" i="7"/>
  <c r="V2602" i="7"/>
  <c r="E2604" i="7"/>
  <c r="O2604" i="7" s="1"/>
  <c r="E2604" i="6"/>
  <c r="G2604" i="4"/>
  <c r="H2604" i="4" s="1"/>
  <c r="R2604" i="7" l="1"/>
  <c r="U2604" i="7"/>
  <c r="S2604" i="7"/>
  <c r="T2604" i="7"/>
  <c r="W2603" i="7"/>
  <c r="V2603" i="7"/>
  <c r="E2605" i="7"/>
  <c r="O2605" i="7" s="1"/>
  <c r="E2605" i="6"/>
  <c r="G2605" i="4"/>
  <c r="H2605" i="4" s="1"/>
  <c r="W2604" i="7" l="1"/>
  <c r="U2605" i="7"/>
  <c r="T2605" i="7"/>
  <c r="R2605" i="7"/>
  <c r="S2605" i="7"/>
  <c r="E2606" i="7"/>
  <c r="O2606" i="7" s="1"/>
  <c r="E2606" i="6"/>
  <c r="V2604" i="7"/>
  <c r="G2606" i="4"/>
  <c r="H2606" i="4" s="1"/>
  <c r="E2607" i="7" l="1"/>
  <c r="O2607" i="7" s="1"/>
  <c r="E2607" i="6"/>
  <c r="U2606" i="7"/>
  <c r="T2606" i="7"/>
  <c r="S2606" i="7"/>
  <c r="R2606" i="7"/>
  <c r="V2606" i="7" s="1"/>
  <c r="W2605" i="7"/>
  <c r="V2605" i="7"/>
  <c r="G2607" i="4"/>
  <c r="H2607" i="4" s="1"/>
  <c r="W2606" i="7" l="1"/>
  <c r="E2608" i="7"/>
  <c r="O2608" i="7" s="1"/>
  <c r="E2608" i="6"/>
  <c r="U2607" i="7"/>
  <c r="T2607" i="7"/>
  <c r="S2607" i="7"/>
  <c r="R2607" i="7"/>
  <c r="G2608" i="4"/>
  <c r="H2608" i="4" s="1"/>
  <c r="E2609" i="7" l="1"/>
  <c r="O2609" i="7" s="1"/>
  <c r="E2609" i="6"/>
  <c r="U2608" i="7"/>
  <c r="T2608" i="7"/>
  <c r="S2608" i="7"/>
  <c r="R2608" i="7"/>
  <c r="W2607" i="7"/>
  <c r="V2607" i="7"/>
  <c r="G2609" i="4"/>
  <c r="H2609" i="4" s="1"/>
  <c r="W2608" i="7" l="1"/>
  <c r="V2608" i="7"/>
  <c r="E2610" i="7"/>
  <c r="O2610" i="7" s="1"/>
  <c r="E2610" i="6"/>
  <c r="S2609" i="7"/>
  <c r="T2609" i="7"/>
  <c r="U2609" i="7"/>
  <c r="R2609" i="7"/>
  <c r="G2610" i="4"/>
  <c r="H2610" i="4" s="1"/>
  <c r="V2609" i="7" l="1"/>
  <c r="W2609" i="7"/>
  <c r="R2610" i="7"/>
  <c r="S2610" i="7"/>
  <c r="U2610" i="7"/>
  <c r="T2610" i="7"/>
  <c r="V2610" i="7" s="1"/>
  <c r="E2611" i="7"/>
  <c r="O2611" i="7" s="1"/>
  <c r="E2611" i="6"/>
  <c r="G2611" i="4"/>
  <c r="H2611" i="4" s="1"/>
  <c r="U2611" i="7" l="1"/>
  <c r="T2611" i="7"/>
  <c r="R2611" i="7"/>
  <c r="S2611" i="7"/>
  <c r="W2610" i="7"/>
  <c r="E2612" i="7"/>
  <c r="O2612" i="7" s="1"/>
  <c r="E2612" i="6"/>
  <c r="G2612" i="4"/>
  <c r="H2612" i="4" s="1"/>
  <c r="E2613" i="7" l="1"/>
  <c r="O2613" i="7" s="1"/>
  <c r="E2613" i="6"/>
  <c r="U2612" i="7"/>
  <c r="T2612" i="7"/>
  <c r="S2612" i="7"/>
  <c r="R2612" i="7"/>
  <c r="V2612" i="7" s="1"/>
  <c r="W2611" i="7"/>
  <c r="V2611" i="7"/>
  <c r="G2613" i="4"/>
  <c r="H2613" i="4" s="1"/>
  <c r="W2612" i="7" l="1"/>
  <c r="E2614" i="7"/>
  <c r="O2614" i="7" s="1"/>
  <c r="E2614" i="6"/>
  <c r="U2613" i="7"/>
  <c r="T2613" i="7"/>
  <c r="S2613" i="7"/>
  <c r="R2613" i="7"/>
  <c r="G2614" i="4"/>
  <c r="H2614" i="4" s="1"/>
  <c r="E2615" i="7" l="1"/>
  <c r="O2615" i="7" s="1"/>
  <c r="E2615" i="6"/>
  <c r="V2613" i="7"/>
  <c r="W2613" i="7"/>
  <c r="U2614" i="7"/>
  <c r="T2614" i="7"/>
  <c r="S2614" i="7"/>
  <c r="R2614" i="7"/>
  <c r="G2615" i="4"/>
  <c r="H2615" i="4" s="1"/>
  <c r="W2614" i="7" l="1"/>
  <c r="V2614" i="7"/>
  <c r="E2616" i="7"/>
  <c r="O2616" i="7" s="1"/>
  <c r="E2616" i="6"/>
  <c r="R2615" i="7"/>
  <c r="S2615" i="7"/>
  <c r="T2615" i="7"/>
  <c r="U2615" i="7"/>
  <c r="G2616" i="4"/>
  <c r="H2616" i="4" s="1"/>
  <c r="V2615" i="7" l="1"/>
  <c r="W2615" i="7"/>
  <c r="R2616" i="7"/>
  <c r="U2616" i="7"/>
  <c r="S2616" i="7"/>
  <c r="T2616" i="7"/>
  <c r="W2616" i="7" s="1"/>
  <c r="E2617" i="7"/>
  <c r="O2617" i="7" s="1"/>
  <c r="E2617" i="6"/>
  <c r="G2617" i="4"/>
  <c r="H2617" i="4" s="1"/>
  <c r="V2616" i="7" l="1"/>
  <c r="R2617" i="7"/>
  <c r="U2617" i="7"/>
  <c r="T2617" i="7"/>
  <c r="S2617" i="7"/>
  <c r="E2618" i="7"/>
  <c r="O2618" i="7" s="1"/>
  <c r="E2618" i="6"/>
  <c r="G2618" i="4"/>
  <c r="H2618" i="4" s="1"/>
  <c r="E2619" i="7" l="1"/>
  <c r="O2619" i="7" s="1"/>
  <c r="E2619" i="6"/>
  <c r="S2618" i="7"/>
  <c r="R2618" i="7"/>
  <c r="T2618" i="7"/>
  <c r="U2618" i="7"/>
  <c r="V2617" i="7"/>
  <c r="W2617" i="7"/>
  <c r="G2619" i="4"/>
  <c r="H2619" i="4" s="1"/>
  <c r="W2618" i="7" l="1"/>
  <c r="V2618" i="7"/>
  <c r="E2620" i="7"/>
  <c r="O2620" i="7" s="1"/>
  <c r="E2620" i="6"/>
  <c r="T2619" i="7"/>
  <c r="U2619" i="7"/>
  <c r="S2619" i="7"/>
  <c r="R2619" i="7"/>
  <c r="G2620" i="4"/>
  <c r="H2620" i="4" s="1"/>
  <c r="W2619" i="7" l="1"/>
  <c r="V2619" i="7"/>
  <c r="E2621" i="7"/>
  <c r="O2621" i="7" s="1"/>
  <c r="E2621" i="6"/>
  <c r="T2620" i="7"/>
  <c r="S2620" i="7"/>
  <c r="R2620" i="7"/>
  <c r="U2620" i="7"/>
  <c r="G2621" i="4"/>
  <c r="H2621" i="4" s="1"/>
  <c r="W2620" i="7" l="1"/>
  <c r="V2620" i="7"/>
  <c r="U2621" i="7"/>
  <c r="R2621" i="7"/>
  <c r="S2621" i="7"/>
  <c r="T2621" i="7"/>
  <c r="E2622" i="7"/>
  <c r="O2622" i="7" s="1"/>
  <c r="E2622" i="6"/>
  <c r="G2622" i="4"/>
  <c r="H2622" i="4" s="1"/>
  <c r="R2622" i="7" l="1"/>
  <c r="S2622" i="7"/>
  <c r="U2622" i="7"/>
  <c r="T2622" i="7"/>
  <c r="V2621" i="7"/>
  <c r="W2621" i="7"/>
  <c r="E2623" i="7"/>
  <c r="O2623" i="7" s="1"/>
  <c r="E2623" i="6"/>
  <c r="G2623" i="4"/>
  <c r="H2623" i="4" s="1"/>
  <c r="W2622" i="7" l="1"/>
  <c r="U2623" i="7"/>
  <c r="T2623" i="7"/>
  <c r="R2623" i="7"/>
  <c r="S2623" i="7"/>
  <c r="E2624" i="7"/>
  <c r="O2624" i="7" s="1"/>
  <c r="E2624" i="6"/>
  <c r="V2622" i="7"/>
  <c r="G2624" i="4"/>
  <c r="H2624" i="4" s="1"/>
  <c r="W2623" i="7" l="1"/>
  <c r="V2623" i="7"/>
  <c r="E2625" i="7"/>
  <c r="O2625" i="7" s="1"/>
  <c r="E2625" i="6"/>
  <c r="U2624" i="7"/>
  <c r="T2624" i="7"/>
  <c r="S2624" i="7"/>
  <c r="R2624" i="7"/>
  <c r="V2624" i="7" s="1"/>
  <c r="G2625" i="4"/>
  <c r="H2625" i="4" s="1"/>
  <c r="U2625" i="7" l="1"/>
  <c r="T2625" i="7"/>
  <c r="S2625" i="7"/>
  <c r="R2625" i="7"/>
  <c r="W2624" i="7"/>
  <c r="E2626" i="7"/>
  <c r="O2626" i="7" s="1"/>
  <c r="E2626" i="6"/>
  <c r="G2626" i="4"/>
  <c r="H2626" i="4" s="1"/>
  <c r="R2626" i="7" l="1"/>
  <c r="U2626" i="7"/>
  <c r="T2626" i="7"/>
  <c r="S2626" i="7"/>
  <c r="W2625" i="7"/>
  <c r="V2625" i="7"/>
  <c r="E2627" i="7"/>
  <c r="O2627" i="7" s="1"/>
  <c r="E2627" i="6"/>
  <c r="G2627" i="4"/>
  <c r="H2627" i="4" s="1"/>
  <c r="U2627" i="7" l="1"/>
  <c r="R2627" i="7"/>
  <c r="S2627" i="7"/>
  <c r="T2627" i="7"/>
  <c r="E2628" i="7"/>
  <c r="O2628" i="7" s="1"/>
  <c r="E2628" i="6"/>
  <c r="V2626" i="7"/>
  <c r="W2626" i="7"/>
  <c r="G2628" i="4"/>
  <c r="H2628" i="4" s="1"/>
  <c r="R2628" i="7" l="1"/>
  <c r="U2628" i="7"/>
  <c r="S2628" i="7"/>
  <c r="T2628" i="7"/>
  <c r="W2628" i="7" s="1"/>
  <c r="W2627" i="7"/>
  <c r="V2627" i="7"/>
  <c r="E2629" i="7"/>
  <c r="O2629" i="7" s="1"/>
  <c r="E2629" i="6"/>
  <c r="G2629" i="4"/>
  <c r="H2629" i="4" s="1"/>
  <c r="U2629" i="7" l="1"/>
  <c r="T2629" i="7"/>
  <c r="R2629" i="7"/>
  <c r="S2629" i="7"/>
  <c r="E2630" i="7"/>
  <c r="O2630" i="7" s="1"/>
  <c r="E2630" i="6"/>
  <c r="V2628" i="7"/>
  <c r="G2630" i="4"/>
  <c r="H2630" i="4" s="1"/>
  <c r="U2630" i="7" l="1"/>
  <c r="T2630" i="7"/>
  <c r="S2630" i="7"/>
  <c r="R2630" i="7"/>
  <c r="V2630" i="7" s="1"/>
  <c r="E2631" i="7"/>
  <c r="O2631" i="7" s="1"/>
  <c r="E2631" i="6"/>
  <c r="V2629" i="7"/>
  <c r="W2629" i="7"/>
  <c r="G2631" i="4"/>
  <c r="H2631" i="4" s="1"/>
  <c r="U2631" i="7" l="1"/>
  <c r="T2631" i="7"/>
  <c r="S2631" i="7"/>
  <c r="R2631" i="7"/>
  <c r="W2630" i="7"/>
  <c r="E2632" i="7"/>
  <c r="O2632" i="7" s="1"/>
  <c r="E2632" i="6"/>
  <c r="G2632" i="4"/>
  <c r="H2632" i="4" s="1"/>
  <c r="E2633" i="7" l="1"/>
  <c r="O2633" i="7" s="1"/>
  <c r="E2633" i="6"/>
  <c r="V2631" i="7"/>
  <c r="W2631" i="7"/>
  <c r="S2632" i="7"/>
  <c r="R2632" i="7"/>
  <c r="T2632" i="7"/>
  <c r="U2632" i="7"/>
  <c r="G2633" i="4"/>
  <c r="H2633" i="4" s="1"/>
  <c r="W2632" i="7" l="1"/>
  <c r="V2632" i="7"/>
  <c r="E2634" i="7"/>
  <c r="O2634" i="7" s="1"/>
  <c r="E2634" i="6"/>
  <c r="U2633" i="7"/>
  <c r="R2633" i="7"/>
  <c r="S2633" i="7"/>
  <c r="T2633" i="7"/>
  <c r="G2634" i="4"/>
  <c r="H2634" i="4" s="1"/>
  <c r="V2633" i="7" l="1"/>
  <c r="W2633" i="7"/>
  <c r="R2634" i="7"/>
  <c r="U2634" i="7"/>
  <c r="S2634" i="7"/>
  <c r="T2634" i="7"/>
  <c r="E2635" i="7"/>
  <c r="O2635" i="7" s="1"/>
  <c r="E2635" i="6"/>
  <c r="G2635" i="4"/>
  <c r="H2635" i="4" s="1"/>
  <c r="W2634" i="7" l="1"/>
  <c r="V2634" i="7"/>
  <c r="U2635" i="7"/>
  <c r="T2635" i="7"/>
  <c r="R2635" i="7"/>
  <c r="S2635" i="7"/>
  <c r="E2636" i="7"/>
  <c r="O2636" i="7" s="1"/>
  <c r="E2636" i="6"/>
  <c r="G2636" i="4"/>
  <c r="H2636" i="4" s="1"/>
  <c r="V2635" i="7" l="1"/>
  <c r="W2635" i="7"/>
  <c r="R2636" i="7"/>
  <c r="U2636" i="7"/>
  <c r="S2636" i="7"/>
  <c r="T2636" i="7"/>
  <c r="W2636" i="7" s="1"/>
  <c r="E2637" i="7"/>
  <c r="O2637" i="7" s="1"/>
  <c r="E2637" i="6"/>
  <c r="G2637" i="4"/>
  <c r="H2637" i="4" s="1"/>
  <c r="U2637" i="7" l="1"/>
  <c r="T2637" i="7"/>
  <c r="S2637" i="7"/>
  <c r="R2637" i="7"/>
  <c r="V2636" i="7"/>
  <c r="E2638" i="7"/>
  <c r="O2638" i="7" s="1"/>
  <c r="E2638" i="6"/>
  <c r="G2638" i="4"/>
  <c r="H2638" i="4" s="1"/>
  <c r="E2639" i="7" l="1"/>
  <c r="O2639" i="7" s="1"/>
  <c r="E2639" i="6"/>
  <c r="U2638" i="7"/>
  <c r="T2638" i="7"/>
  <c r="S2638" i="7"/>
  <c r="R2638" i="7"/>
  <c r="V2637" i="7"/>
  <c r="W2637" i="7"/>
  <c r="G2639" i="4"/>
  <c r="H2639" i="4" s="1"/>
  <c r="W2638" i="7" l="1"/>
  <c r="V2638" i="7"/>
  <c r="E2640" i="7"/>
  <c r="O2640" i="7" s="1"/>
  <c r="E2640" i="6"/>
  <c r="U2639" i="7"/>
  <c r="S2639" i="7"/>
  <c r="R2639" i="7"/>
  <c r="T2639" i="7"/>
  <c r="G2640" i="4"/>
  <c r="H2640" i="4" s="1"/>
  <c r="V2639" i="7" l="1"/>
  <c r="W2639" i="7"/>
  <c r="R2640" i="7"/>
  <c r="S2640" i="7"/>
  <c r="U2640" i="7"/>
  <c r="T2640" i="7"/>
  <c r="W2640" i="7" s="1"/>
  <c r="E2641" i="7"/>
  <c r="O2641" i="7" s="1"/>
  <c r="E2641" i="6"/>
  <c r="G2641" i="4"/>
  <c r="H2641" i="4" s="1"/>
  <c r="U2641" i="7" l="1"/>
  <c r="T2641" i="7"/>
  <c r="R2641" i="7"/>
  <c r="S2641" i="7"/>
  <c r="V2640" i="7"/>
  <c r="E2642" i="7"/>
  <c r="O2642" i="7" s="1"/>
  <c r="E2642" i="6"/>
  <c r="G2642" i="4"/>
  <c r="H2642" i="4" s="1"/>
  <c r="E2643" i="7" l="1"/>
  <c r="O2643" i="7" s="1"/>
  <c r="E2643" i="6"/>
  <c r="U2642" i="7"/>
  <c r="T2642" i="7"/>
  <c r="S2642" i="7"/>
  <c r="R2642" i="7"/>
  <c r="V2642" i="7" s="1"/>
  <c r="W2641" i="7"/>
  <c r="V2641" i="7"/>
  <c r="G2643" i="4"/>
  <c r="H2643" i="4" s="1"/>
  <c r="W2642" i="7" l="1"/>
  <c r="E2644" i="7"/>
  <c r="O2644" i="7" s="1"/>
  <c r="E2644" i="6"/>
  <c r="U2643" i="7"/>
  <c r="T2643" i="7"/>
  <c r="S2643" i="7"/>
  <c r="R2643" i="7"/>
  <c r="G2644" i="4"/>
  <c r="H2644" i="4" s="1"/>
  <c r="W2643" i="7" l="1"/>
  <c r="V2643" i="7"/>
  <c r="U2644" i="7"/>
  <c r="T2644" i="7"/>
  <c r="S2644" i="7"/>
  <c r="R2644" i="7"/>
  <c r="E2645" i="7"/>
  <c r="O2645" i="7" s="1"/>
  <c r="E2645" i="6"/>
  <c r="G2645" i="4"/>
  <c r="H2645" i="4" s="1"/>
  <c r="U2645" i="7" l="1"/>
  <c r="T2645" i="7"/>
  <c r="R2645" i="7"/>
  <c r="S2645" i="7"/>
  <c r="W2644" i="7"/>
  <c r="V2644" i="7"/>
  <c r="E2646" i="7"/>
  <c r="O2646" i="7" s="1"/>
  <c r="E2646" i="6"/>
  <c r="G2646" i="4"/>
  <c r="H2646" i="4" s="1"/>
  <c r="R2646" i="7" l="1"/>
  <c r="S2646" i="7"/>
  <c r="U2646" i="7"/>
  <c r="T2646" i="7"/>
  <c r="W2646" i="7" s="1"/>
  <c r="W2645" i="7"/>
  <c r="V2645" i="7"/>
  <c r="E2647" i="7"/>
  <c r="O2647" i="7" s="1"/>
  <c r="E2647" i="6"/>
  <c r="G2647" i="4"/>
  <c r="H2647" i="4" s="1"/>
  <c r="T2647" i="7" l="1"/>
  <c r="R2647" i="7"/>
  <c r="U2647" i="7"/>
  <c r="S2647" i="7"/>
  <c r="E2648" i="7"/>
  <c r="O2648" i="7" s="1"/>
  <c r="E2648" i="6"/>
  <c r="V2646" i="7"/>
  <c r="G2648" i="4"/>
  <c r="H2648" i="4" s="1"/>
  <c r="E2649" i="7" l="1"/>
  <c r="O2649" i="7" s="1"/>
  <c r="E2649" i="6"/>
  <c r="T2648" i="7"/>
  <c r="S2648" i="7"/>
  <c r="R2648" i="7"/>
  <c r="V2648" i="7" s="1"/>
  <c r="U2648" i="7"/>
  <c r="V2647" i="7"/>
  <c r="W2647" i="7"/>
  <c r="G2649" i="4"/>
  <c r="H2649" i="4" s="1"/>
  <c r="W2648" i="7" l="1"/>
  <c r="E2650" i="7"/>
  <c r="O2650" i="7" s="1"/>
  <c r="E2650" i="6"/>
  <c r="U2649" i="7"/>
  <c r="T2649" i="7"/>
  <c r="S2649" i="7"/>
  <c r="R2649" i="7"/>
  <c r="G2650" i="4"/>
  <c r="H2650" i="4" s="1"/>
  <c r="E2651" i="7" l="1"/>
  <c r="O2651" i="7" s="1"/>
  <c r="E2651" i="6"/>
  <c r="R2650" i="7"/>
  <c r="U2650" i="7"/>
  <c r="T2650" i="7"/>
  <c r="S2650" i="7"/>
  <c r="W2649" i="7"/>
  <c r="V2649" i="7"/>
  <c r="G2651" i="4"/>
  <c r="H2651" i="4" s="1"/>
  <c r="V2650" i="7" l="1"/>
  <c r="W2650" i="7"/>
  <c r="E2652" i="7"/>
  <c r="O2652" i="7" s="1"/>
  <c r="E2652" i="6"/>
  <c r="U2651" i="7"/>
  <c r="S2651" i="7"/>
  <c r="T2651" i="7"/>
  <c r="R2651" i="7"/>
  <c r="G2652" i="4"/>
  <c r="H2652" i="4" s="1"/>
  <c r="R2652" i="7" l="1"/>
  <c r="S2652" i="7"/>
  <c r="U2652" i="7"/>
  <c r="T2652" i="7"/>
  <c r="W2652" i="7" s="1"/>
  <c r="W2651" i="7"/>
  <c r="V2651" i="7"/>
  <c r="E2653" i="7"/>
  <c r="O2653" i="7" s="1"/>
  <c r="E2653" i="6"/>
  <c r="G2653" i="4"/>
  <c r="H2653" i="4" s="1"/>
  <c r="U2653" i="7" l="1"/>
  <c r="T2653" i="7"/>
  <c r="R2653" i="7"/>
  <c r="S2653" i="7"/>
  <c r="E2654" i="7"/>
  <c r="O2654" i="7" s="1"/>
  <c r="E2654" i="6"/>
  <c r="V2652" i="7"/>
  <c r="G2654" i="4"/>
  <c r="H2654" i="4" s="1"/>
  <c r="U2654" i="7" l="1"/>
  <c r="T2654" i="7"/>
  <c r="S2654" i="7"/>
  <c r="R2654" i="7"/>
  <c r="V2654" i="7" s="1"/>
  <c r="E2655" i="7"/>
  <c r="O2655" i="7" s="1"/>
  <c r="E2655" i="6"/>
  <c r="W2653" i="7"/>
  <c r="V2653" i="7"/>
  <c r="G2655" i="4"/>
  <c r="H2655" i="4" s="1"/>
  <c r="U2655" i="7" l="1"/>
  <c r="T2655" i="7"/>
  <c r="S2655" i="7"/>
  <c r="R2655" i="7"/>
  <c r="W2654" i="7"/>
  <c r="E2656" i="7"/>
  <c r="O2656" i="7" s="1"/>
  <c r="E2656" i="6"/>
  <c r="G2656" i="4"/>
  <c r="H2656" i="4" s="1"/>
  <c r="R2656" i="7" l="1"/>
  <c r="S2656" i="7"/>
  <c r="T2656" i="7"/>
  <c r="U2656" i="7"/>
  <c r="W2655" i="7"/>
  <c r="V2655" i="7"/>
  <c r="E2657" i="7"/>
  <c r="O2657" i="7" s="1"/>
  <c r="E2657" i="6"/>
  <c r="G2657" i="4"/>
  <c r="H2657" i="4" s="1"/>
  <c r="U2657" i="7" l="1"/>
  <c r="S2657" i="7"/>
  <c r="T2657" i="7"/>
  <c r="R2657" i="7"/>
  <c r="E2658" i="7"/>
  <c r="O2658" i="7" s="1"/>
  <c r="E2658" i="6"/>
  <c r="W2656" i="7"/>
  <c r="V2656" i="7"/>
  <c r="G2658" i="4"/>
  <c r="H2658" i="4" s="1"/>
  <c r="R2658" i="7" l="1"/>
  <c r="U2658" i="7"/>
  <c r="S2658" i="7"/>
  <c r="T2658" i="7"/>
  <c r="W2658" i="7" s="1"/>
  <c r="W2657" i="7"/>
  <c r="V2657" i="7"/>
  <c r="E2659" i="7"/>
  <c r="O2659" i="7" s="1"/>
  <c r="E2659" i="6"/>
  <c r="G2659" i="4"/>
  <c r="H2659" i="4" s="1"/>
  <c r="U2659" i="7" l="1"/>
  <c r="T2659" i="7"/>
  <c r="R2659" i="7"/>
  <c r="S2659" i="7"/>
  <c r="E2660" i="7"/>
  <c r="O2660" i="7" s="1"/>
  <c r="E2660" i="6"/>
  <c r="V2658" i="7"/>
  <c r="G2660" i="4"/>
  <c r="H2660" i="4" s="1"/>
  <c r="E2661" i="7" l="1"/>
  <c r="O2661" i="7" s="1"/>
  <c r="E2661" i="6"/>
  <c r="U2660" i="7"/>
  <c r="T2660" i="7"/>
  <c r="S2660" i="7"/>
  <c r="R2660" i="7"/>
  <c r="V2660" i="7" s="1"/>
  <c r="W2659" i="7"/>
  <c r="V2659" i="7"/>
  <c r="G2661" i="4"/>
  <c r="H2661" i="4" s="1"/>
  <c r="W2660" i="7" l="1"/>
  <c r="E2662" i="7"/>
  <c r="O2662" i="7" s="1"/>
  <c r="E2662" i="6"/>
  <c r="U2661" i="7"/>
  <c r="T2661" i="7"/>
  <c r="S2661" i="7"/>
  <c r="R2661" i="7"/>
  <c r="G2662" i="4"/>
  <c r="H2662" i="4" s="1"/>
  <c r="E2663" i="7" l="1"/>
  <c r="O2663" i="7" s="1"/>
  <c r="E2663" i="6"/>
  <c r="U2662" i="7"/>
  <c r="T2662" i="7"/>
  <c r="S2662" i="7"/>
  <c r="R2662" i="7"/>
  <c r="W2661" i="7"/>
  <c r="V2661" i="7"/>
  <c r="G2663" i="4"/>
  <c r="H2663" i="4" s="1"/>
  <c r="W2662" i="7" l="1"/>
  <c r="V2662" i="7"/>
  <c r="E2664" i="7"/>
  <c r="O2664" i="7" s="1"/>
  <c r="E2664" i="6"/>
  <c r="U2663" i="7"/>
  <c r="R2663" i="7"/>
  <c r="S2663" i="7"/>
  <c r="T2663" i="7"/>
  <c r="G2664" i="4"/>
  <c r="H2664" i="4" s="1"/>
  <c r="W2663" i="7" l="1"/>
  <c r="V2663" i="7"/>
  <c r="R2664" i="7"/>
  <c r="U2664" i="7"/>
  <c r="S2664" i="7"/>
  <c r="T2664" i="7"/>
  <c r="W2664" i="7" s="1"/>
  <c r="E2665" i="7"/>
  <c r="O2665" i="7" s="1"/>
  <c r="E2665" i="6"/>
  <c r="G2665" i="4"/>
  <c r="H2665" i="4" s="1"/>
  <c r="R2665" i="7" l="1"/>
  <c r="U2665" i="7"/>
  <c r="T2665" i="7"/>
  <c r="S2665" i="7"/>
  <c r="V2664" i="7"/>
  <c r="E2666" i="7"/>
  <c r="O2666" i="7" s="1"/>
  <c r="E2666" i="6"/>
  <c r="G2666" i="4"/>
  <c r="H2666" i="4" s="1"/>
  <c r="E2667" i="7" l="1"/>
  <c r="O2667" i="7" s="1"/>
  <c r="E2667" i="6"/>
  <c r="S2666" i="7"/>
  <c r="R2666" i="7"/>
  <c r="T2666" i="7"/>
  <c r="U2666" i="7"/>
  <c r="W2665" i="7"/>
  <c r="V2665" i="7"/>
  <c r="G2667" i="4"/>
  <c r="H2667" i="4" s="1"/>
  <c r="V2666" i="7" l="1"/>
  <c r="W2666" i="7"/>
  <c r="E2668" i="7"/>
  <c r="O2668" i="7" s="1"/>
  <c r="E2668" i="6"/>
  <c r="T2667" i="7"/>
  <c r="U2667" i="7"/>
  <c r="S2667" i="7"/>
  <c r="R2667" i="7"/>
  <c r="G2668" i="4"/>
  <c r="H2668" i="4" s="1"/>
  <c r="W2667" i="7" l="1"/>
  <c r="V2667" i="7"/>
  <c r="E2669" i="7"/>
  <c r="O2669" i="7" s="1"/>
  <c r="E2669" i="6"/>
  <c r="U2668" i="7"/>
  <c r="T2668" i="7"/>
  <c r="S2668" i="7"/>
  <c r="R2668" i="7"/>
  <c r="G2669" i="4"/>
  <c r="H2669" i="4" s="1"/>
  <c r="V2668" i="7" l="1"/>
  <c r="W2668" i="7"/>
  <c r="R2669" i="7"/>
  <c r="S2669" i="7"/>
  <c r="T2669" i="7"/>
  <c r="U2669" i="7"/>
  <c r="E2670" i="7"/>
  <c r="O2670" i="7" s="1"/>
  <c r="E2670" i="6"/>
  <c r="G2670" i="4"/>
  <c r="H2670" i="4" s="1"/>
  <c r="R2670" i="7" l="1"/>
  <c r="S2670" i="7"/>
  <c r="U2670" i="7"/>
  <c r="T2670" i="7"/>
  <c r="W2670" i="7" s="1"/>
  <c r="W2669" i="7"/>
  <c r="V2669" i="7"/>
  <c r="E2671" i="7"/>
  <c r="O2671" i="7" s="1"/>
  <c r="E2671" i="6"/>
  <c r="G2671" i="4"/>
  <c r="H2671" i="4" s="1"/>
  <c r="U2671" i="7" l="1"/>
  <c r="T2671" i="7"/>
  <c r="R2671" i="7"/>
  <c r="S2671" i="7"/>
  <c r="E2672" i="7"/>
  <c r="O2672" i="7" s="1"/>
  <c r="E2672" i="6"/>
  <c r="V2670" i="7"/>
  <c r="G2672" i="4"/>
  <c r="H2672" i="4" s="1"/>
  <c r="E2673" i="7" l="1"/>
  <c r="O2673" i="7" s="1"/>
  <c r="E2673" i="6"/>
  <c r="U2672" i="7"/>
  <c r="T2672" i="7"/>
  <c r="S2672" i="7"/>
  <c r="R2672" i="7"/>
  <c r="W2671" i="7"/>
  <c r="V2671" i="7"/>
  <c r="G2673" i="4"/>
  <c r="H2673" i="4" s="1"/>
  <c r="W2672" i="7" l="1"/>
  <c r="V2672" i="7"/>
  <c r="E2674" i="7"/>
  <c r="O2674" i="7" s="1"/>
  <c r="E2674" i="6"/>
  <c r="U2673" i="7"/>
  <c r="T2673" i="7"/>
  <c r="S2673" i="7"/>
  <c r="R2673" i="7"/>
  <c r="G2674" i="4"/>
  <c r="H2674" i="4" s="1"/>
  <c r="E2675" i="7" l="1"/>
  <c r="O2675" i="7" s="1"/>
  <c r="E2675" i="6"/>
  <c r="W2673" i="7"/>
  <c r="V2673" i="7"/>
  <c r="R2674" i="7"/>
  <c r="S2674" i="7"/>
  <c r="T2674" i="7"/>
  <c r="U2674" i="7"/>
  <c r="G2675" i="4"/>
  <c r="H2675" i="4" s="1"/>
  <c r="W2674" i="7" l="1"/>
  <c r="V2674" i="7"/>
  <c r="E2676" i="7"/>
  <c r="O2676" i="7" s="1"/>
  <c r="E2676" i="6"/>
  <c r="U2675" i="7"/>
  <c r="S2675" i="7"/>
  <c r="T2675" i="7"/>
  <c r="R2675" i="7"/>
  <c r="G2676" i="4"/>
  <c r="H2676" i="4" s="1"/>
  <c r="W2675" i="7" l="1"/>
  <c r="V2675" i="7"/>
  <c r="R2676" i="7"/>
  <c r="S2676" i="7"/>
  <c r="U2676" i="7"/>
  <c r="T2676" i="7"/>
  <c r="W2676" i="7" s="1"/>
  <c r="E2677" i="7"/>
  <c r="O2677" i="7" s="1"/>
  <c r="E2677" i="6"/>
  <c r="G2677" i="4"/>
  <c r="H2677" i="4" s="1"/>
  <c r="U2677" i="7" l="1"/>
  <c r="T2677" i="7"/>
  <c r="R2677" i="7"/>
  <c r="S2677" i="7"/>
  <c r="V2676" i="7"/>
  <c r="E2678" i="7"/>
  <c r="O2678" i="7" s="1"/>
  <c r="E2678" i="6"/>
  <c r="G2678" i="4"/>
  <c r="H2678" i="4" s="1"/>
  <c r="E2679" i="7" l="1"/>
  <c r="O2679" i="7" s="1"/>
  <c r="E2679" i="6"/>
  <c r="U2678" i="7"/>
  <c r="T2678" i="7"/>
  <c r="S2678" i="7"/>
  <c r="R2678" i="7"/>
  <c r="W2677" i="7"/>
  <c r="V2677" i="7"/>
  <c r="G2679" i="4"/>
  <c r="H2679" i="4" s="1"/>
  <c r="V2678" i="7" l="1"/>
  <c r="W2678" i="7"/>
  <c r="E2680" i="7"/>
  <c r="O2680" i="7" s="1"/>
  <c r="E2680" i="6"/>
  <c r="U2679" i="7"/>
  <c r="T2679" i="7"/>
  <c r="S2679" i="7"/>
  <c r="R2679" i="7"/>
  <c r="G2680" i="4"/>
  <c r="H2680" i="4" s="1"/>
  <c r="S2680" i="7" l="1"/>
  <c r="T2680" i="7"/>
  <c r="R2680" i="7"/>
  <c r="U2680" i="7"/>
  <c r="W2679" i="7"/>
  <c r="V2679" i="7"/>
  <c r="E2681" i="7"/>
  <c r="O2681" i="7" s="1"/>
  <c r="E2681" i="6"/>
  <c r="G2681" i="4"/>
  <c r="H2681" i="4" s="1"/>
  <c r="U2681" i="7" l="1"/>
  <c r="R2681" i="7"/>
  <c r="S2681" i="7"/>
  <c r="T2681" i="7"/>
  <c r="V2680" i="7"/>
  <c r="W2680" i="7"/>
  <c r="E2682" i="7"/>
  <c r="O2682" i="7" s="1"/>
  <c r="E2682" i="6"/>
  <c r="G2682" i="4"/>
  <c r="H2682" i="4" s="1"/>
  <c r="S2682" i="7" l="1"/>
  <c r="R2682" i="7"/>
  <c r="U2682" i="7"/>
  <c r="T2682" i="7"/>
  <c r="W2681" i="7"/>
  <c r="V2681" i="7"/>
  <c r="E2683" i="7"/>
  <c r="O2683" i="7" s="1"/>
  <c r="E2683" i="6"/>
  <c r="G2683" i="4"/>
  <c r="H2683" i="4" s="1"/>
  <c r="W2682" i="7" l="1"/>
  <c r="V2682" i="7"/>
  <c r="U2683" i="7"/>
  <c r="T2683" i="7"/>
  <c r="R2683" i="7"/>
  <c r="S2683" i="7"/>
  <c r="E2684" i="7"/>
  <c r="O2684" i="7" s="1"/>
  <c r="E2684" i="6"/>
  <c r="G2684" i="4"/>
  <c r="H2684" i="4" s="1"/>
  <c r="R2684" i="7" l="1"/>
  <c r="U2684" i="7"/>
  <c r="T2684" i="7"/>
  <c r="S2684" i="7"/>
  <c r="E2685" i="7"/>
  <c r="O2685" i="7" s="1"/>
  <c r="E2685" i="6"/>
  <c r="W2683" i="7"/>
  <c r="V2683" i="7"/>
  <c r="G2685" i="4"/>
  <c r="H2685" i="4" s="1"/>
  <c r="W2684" i="7" l="1"/>
  <c r="U2685" i="7"/>
  <c r="T2685" i="7"/>
  <c r="S2685" i="7"/>
  <c r="R2685" i="7"/>
  <c r="E2686" i="7"/>
  <c r="O2686" i="7" s="1"/>
  <c r="E2686" i="6"/>
  <c r="V2684" i="7"/>
  <c r="G2686" i="4"/>
  <c r="H2686" i="4" s="1"/>
  <c r="E2687" i="7" l="1"/>
  <c r="O2687" i="7" s="1"/>
  <c r="E2687" i="6"/>
  <c r="T2686" i="7"/>
  <c r="S2686" i="7"/>
  <c r="R2686" i="7"/>
  <c r="U2686" i="7"/>
  <c r="W2685" i="7"/>
  <c r="V2685" i="7"/>
  <c r="G2687" i="4"/>
  <c r="H2687" i="4" s="1"/>
  <c r="W2686" i="7" l="1"/>
  <c r="V2686" i="7"/>
  <c r="E2688" i="7"/>
  <c r="O2688" i="7" s="1"/>
  <c r="E2688" i="6"/>
  <c r="T2687" i="7"/>
  <c r="R2687" i="7"/>
  <c r="S2687" i="7"/>
  <c r="U2687" i="7"/>
  <c r="G2688" i="4"/>
  <c r="H2688" i="4" s="1"/>
  <c r="W2687" i="7" l="1"/>
  <c r="V2687" i="7"/>
  <c r="S2688" i="7"/>
  <c r="R2688" i="7"/>
  <c r="U2688" i="7"/>
  <c r="T2688" i="7"/>
  <c r="W2688" i="7" s="1"/>
  <c r="E2689" i="7"/>
  <c r="O2689" i="7" s="1"/>
  <c r="E2689" i="6"/>
  <c r="G2689" i="4"/>
  <c r="H2689" i="4" s="1"/>
  <c r="V2688" i="7" l="1"/>
  <c r="T2689" i="7"/>
  <c r="R2689" i="7"/>
  <c r="S2689" i="7"/>
  <c r="U2689" i="7"/>
  <c r="E2690" i="7"/>
  <c r="O2690" i="7" s="1"/>
  <c r="E2690" i="6"/>
  <c r="G2690" i="4"/>
  <c r="H2690" i="4" s="1"/>
  <c r="E2691" i="7" l="1"/>
  <c r="O2691" i="7" s="1"/>
  <c r="E2691" i="6"/>
  <c r="U2690" i="7"/>
  <c r="T2690" i="7"/>
  <c r="S2690" i="7"/>
  <c r="R2690" i="7"/>
  <c r="V2689" i="7"/>
  <c r="W2689" i="7"/>
  <c r="G2691" i="4"/>
  <c r="H2691" i="4" s="1"/>
  <c r="W2690" i="7" l="1"/>
  <c r="V2690" i="7"/>
  <c r="E2692" i="7"/>
  <c r="O2692" i="7" s="1"/>
  <c r="E2692" i="6"/>
  <c r="U2691" i="7"/>
  <c r="T2691" i="7"/>
  <c r="S2691" i="7"/>
  <c r="R2691" i="7"/>
  <c r="G2692" i="4"/>
  <c r="H2692" i="4" s="1"/>
  <c r="H2696" i="1"/>
  <c r="H2695" i="1"/>
  <c r="K9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G2689" i="1"/>
  <c r="G2690" i="1"/>
  <c r="G2691" i="1"/>
  <c r="G2692" i="1"/>
  <c r="G2693" i="1"/>
  <c r="G2694" i="1"/>
  <c r="G2695" i="1"/>
  <c r="G2696" i="1"/>
  <c r="G2688" i="1"/>
  <c r="G2693" i="4" l="1"/>
  <c r="H2693" i="4" s="1"/>
  <c r="E2693" i="7"/>
  <c r="O2693" i="7" s="1"/>
  <c r="E2693" i="6"/>
  <c r="W2691" i="7"/>
  <c r="V2691" i="7"/>
  <c r="U2692" i="7"/>
  <c r="T2692" i="7"/>
  <c r="S2692" i="7"/>
  <c r="R2692" i="7"/>
  <c r="U2693" i="7" l="1"/>
  <c r="S2693" i="7"/>
  <c r="R2693" i="7"/>
  <c r="T2693" i="7"/>
  <c r="W2692" i="7"/>
  <c r="V2692" i="7"/>
  <c r="W2693" i="7" l="1"/>
  <c r="V2693" i="7"/>
</calcChain>
</file>

<file path=xl/sharedStrings.xml><?xml version="1.0" encoding="utf-8"?>
<sst xmlns="http://schemas.openxmlformats.org/spreadsheetml/2006/main" count="64" uniqueCount="61">
  <si>
    <t>Titre : DELICE HOLDING, Du : 02/01/2015, Au : 17/09/2025</t>
  </si>
  <si>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</si>
  <si>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</si>
  <si>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</si>
  <si>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</si>
  <si>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</si>
  <si>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</si>
  <si>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</si>
  <si>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</si>
  <si>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</si>
  <si>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</si>
  <si>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</si>
  <si>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</si>
  <si>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</si>
  <si>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</si>
  <si>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</si>
  <si>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Price(T)-Price(T-1)</t>
  </si>
  <si>
    <t>Simle Moving Avg (5)</t>
  </si>
  <si>
    <t>Simle Moving Avg (10)</t>
  </si>
  <si>
    <t>Simle Moving Avg (20)</t>
  </si>
  <si>
    <t>Simle Moving Avg (50)</t>
  </si>
  <si>
    <t>Simle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</si>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</sst>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0" fillId="0" borderId="1" xfId="0" applyBorder="1"/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7F3BE864-40F4-4F76-8DC0-9516F2E5BA2F}"/>
  </cellStyles>
  <dxfs count="3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9E9B-E8BA-4567-BDE2-03441B051CA5}">
  <dimension ref="B1:K21084"/>
  <sheetViews>
    <sheetView showGridLines="0" topLeftCell="A2679" workbookViewId="0">
      <selection activeCell="J2696" sqref="J2696:K269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3.453125" style="3" customWidth="1"/>
    <col min="9" max="9" width="15.54296875" customWidth="1"/>
    <col min="10" max="10" width="17.1796875" bestFit="1" customWidth="1"/>
    <col min="11" max="11" width="14.1796875" customWidth="1"/>
  </cols>
  <sheetData>
    <row r="1" spans="2:11" ht="18.149999999999999" customHeight="1" x14ac:dyDescent="0.25">
      <c r="H1"/>
    </row>
    <row r="2" spans="2:11" ht="22.65" customHeight="1" x14ac:dyDescent="0.25">
      <c r="B2" s="23" t="s">
        <v>0</v>
      </c>
      <c r="C2" s="24"/>
      <c r="D2" s="24"/>
      <c r="E2" s="24"/>
      <c r="F2" s="24"/>
      <c r="G2" s="24"/>
      <c r="H2"/>
    </row>
    <row r="3" spans="2:11" ht="18.5" customHeight="1" x14ac:dyDescent="0.25">
      <c r="H3"/>
    </row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13</v>
      </c>
      <c r="I4" s="5"/>
      <c r="J4" s="5"/>
      <c r="K4" s="5"/>
    </row>
    <row r="5" spans="2:11" ht="13.5" x14ac:dyDescent="0.35">
      <c r="B5" s="4">
        <v>42006</v>
      </c>
      <c r="C5" s="2">
        <v>15.15</v>
      </c>
      <c r="D5" s="2">
        <v>5.3341000000000003</v>
      </c>
      <c r="E5" s="2">
        <v>192</v>
      </c>
      <c r="F5" s="2"/>
      <c r="G5" s="2"/>
      <c r="H5" s="6"/>
      <c r="I5" s="5"/>
      <c r="J5" s="5"/>
      <c r="K5" s="5"/>
    </row>
    <row r="6" spans="2:11" ht="13.5" x14ac:dyDescent="0.35">
      <c r="B6" s="4">
        <v>42009</v>
      </c>
      <c r="C6" s="2">
        <v>15.05</v>
      </c>
      <c r="D6" s="2">
        <v>5.2988999999999997</v>
      </c>
      <c r="E6" s="2">
        <v>103</v>
      </c>
      <c r="F6" s="2"/>
      <c r="G6" s="2"/>
      <c r="H6" s="7">
        <f>(D6-D5)/D5</f>
        <v>-6.5990513863633153E-3</v>
      </c>
      <c r="I6" s="5"/>
      <c r="J6" s="5" t="s">
        <v>8</v>
      </c>
      <c r="K6" s="5">
        <v>252</v>
      </c>
    </row>
    <row r="7" spans="2:11" ht="13.5" x14ac:dyDescent="0.35">
      <c r="B7" s="4">
        <v>42010</v>
      </c>
      <c r="C7" s="2">
        <v>15.1</v>
      </c>
      <c r="D7" s="2">
        <v>5.3164999999999996</v>
      </c>
      <c r="E7" s="2">
        <v>10008</v>
      </c>
      <c r="F7" s="2"/>
      <c r="G7" s="2"/>
      <c r="H7" s="7">
        <f t="shared" ref="H7:H70" si="0">(D7-D6)/D6</f>
        <v>3.3214440732982015E-3</v>
      </c>
      <c r="I7" s="5"/>
      <c r="J7" s="5"/>
      <c r="K7" s="5"/>
    </row>
    <row r="8" spans="2:11" ht="13.5" x14ac:dyDescent="0.35">
      <c r="B8" s="4">
        <v>42011</v>
      </c>
      <c r="C8" s="2">
        <v>15</v>
      </c>
      <c r="D8" s="2">
        <v>5.2812000000000001</v>
      </c>
      <c r="E8" s="2">
        <v>1445</v>
      </c>
      <c r="F8" s="2"/>
      <c r="G8" s="2"/>
      <c r="H8" s="7">
        <f t="shared" si="0"/>
        <v>-6.6397065738736851E-3</v>
      </c>
      <c r="I8" s="5"/>
      <c r="J8" s="5" t="s">
        <v>9</v>
      </c>
      <c r="K8" s="8">
        <f>AVERAGE(H6:H2696)</f>
        <v>3.8990282984752064E-4</v>
      </c>
    </row>
    <row r="9" spans="2:11" ht="13.5" x14ac:dyDescent="0.35">
      <c r="B9" s="4">
        <v>42012</v>
      </c>
      <c r="C9" s="2">
        <v>15</v>
      </c>
      <c r="D9" s="2">
        <v>5.2812000000000001</v>
      </c>
      <c r="E9" s="2">
        <v>5000</v>
      </c>
      <c r="F9" s="2"/>
      <c r="G9" s="2"/>
      <c r="H9" s="7">
        <f t="shared" si="0"/>
        <v>0</v>
      </c>
      <c r="I9" s="5"/>
      <c r="J9" s="5" t="s">
        <v>10</v>
      </c>
      <c r="K9" s="8">
        <f>K8*K6</f>
        <v>9.8255513121575197E-2</v>
      </c>
    </row>
    <row r="10" spans="2:11" ht="13.5" x14ac:dyDescent="0.35">
      <c r="B10" s="4">
        <v>42013</v>
      </c>
      <c r="C10" s="2">
        <v>15</v>
      </c>
      <c r="D10" s="2">
        <v>5.2812000000000001</v>
      </c>
      <c r="E10" s="2">
        <v>21586</v>
      </c>
      <c r="F10" s="2"/>
      <c r="G10" s="2"/>
      <c r="H10" s="7">
        <f t="shared" si="0"/>
        <v>0</v>
      </c>
      <c r="I10" s="5"/>
      <c r="J10" s="5" t="s">
        <v>11</v>
      </c>
      <c r="K10" s="8">
        <f>STDEV(H6:H2696)</f>
        <v>1.2641335331927277E-2</v>
      </c>
    </row>
    <row r="11" spans="2:11" ht="13.5" x14ac:dyDescent="0.35">
      <c r="B11" s="4">
        <v>42016</v>
      </c>
      <c r="C11" s="2">
        <v>15.15</v>
      </c>
      <c r="D11" s="2">
        <v>5.3341000000000003</v>
      </c>
      <c r="E11" s="2">
        <v>7185</v>
      </c>
      <c r="F11" s="2"/>
      <c r="G11" s="2"/>
      <c r="H11" s="7">
        <f t="shared" si="0"/>
        <v>1.0016662879648596E-2</v>
      </c>
      <c r="I11" s="5"/>
      <c r="J11" s="5" t="s">
        <v>12</v>
      </c>
      <c r="K11" s="8">
        <f>K10*SQRT(K6)</f>
        <v>0.20067497716832236</v>
      </c>
    </row>
    <row r="12" spans="2:11" ht="13.5" x14ac:dyDescent="0.35">
      <c r="B12" s="4">
        <v>42017</v>
      </c>
      <c r="C12" s="2">
        <v>15.15</v>
      </c>
      <c r="D12" s="2">
        <v>5.3341000000000003</v>
      </c>
      <c r="E12" s="2">
        <v>2903</v>
      </c>
      <c r="F12" s="2"/>
      <c r="G12" s="2"/>
      <c r="H12" s="7">
        <f t="shared" si="0"/>
        <v>0</v>
      </c>
      <c r="I12" s="5"/>
      <c r="J12" s="5"/>
      <c r="K12" s="5"/>
    </row>
    <row r="13" spans="2:11" ht="13.5" x14ac:dyDescent="0.35">
      <c r="B13" s="4">
        <v>42019</v>
      </c>
      <c r="C13" s="2">
        <v>15.13</v>
      </c>
      <c r="D13" s="2">
        <v>5.327</v>
      </c>
      <c r="E13" s="2">
        <v>1549</v>
      </c>
      <c r="F13" s="2"/>
      <c r="G13" s="2"/>
      <c r="H13" s="7">
        <f t="shared" si="0"/>
        <v>-1.3310586603176408E-3</v>
      </c>
      <c r="I13" s="5"/>
      <c r="J13" s="5"/>
      <c r="K13" s="5"/>
    </row>
    <row r="14" spans="2:11" ht="13.5" x14ac:dyDescent="0.35">
      <c r="B14" s="4">
        <v>42020</v>
      </c>
      <c r="C14" s="2">
        <v>15.9</v>
      </c>
      <c r="D14" s="2">
        <v>5.5980999999999996</v>
      </c>
      <c r="E14" s="2">
        <v>721149</v>
      </c>
      <c r="F14" s="2"/>
      <c r="G14" s="2"/>
      <c r="H14" s="7">
        <f t="shared" si="0"/>
        <v>5.0891683874601031E-2</v>
      </c>
      <c r="I14" s="5"/>
      <c r="J14" s="5"/>
      <c r="K14" s="5"/>
    </row>
    <row r="15" spans="2:11" ht="13.5" x14ac:dyDescent="0.35">
      <c r="B15" s="4">
        <v>42023</v>
      </c>
      <c r="C15" s="2">
        <v>16.399999999999999</v>
      </c>
      <c r="D15" s="2">
        <v>5.7742000000000004</v>
      </c>
      <c r="E15" s="2">
        <v>126687</v>
      </c>
      <c r="F15" s="2"/>
      <c r="G15" s="2"/>
      <c r="H15" s="7">
        <f t="shared" si="0"/>
        <v>3.1457101516586129E-2</v>
      </c>
      <c r="I15" s="5"/>
      <c r="J15" s="5"/>
      <c r="K15" s="5"/>
    </row>
    <row r="16" spans="2:11" ht="13.5" x14ac:dyDescent="0.35">
      <c r="B16" s="4">
        <v>42024</v>
      </c>
      <c r="C16" s="2">
        <v>16.7</v>
      </c>
      <c r="D16" s="2">
        <v>5.8798000000000004</v>
      </c>
      <c r="E16" s="2">
        <v>32357</v>
      </c>
      <c r="F16" s="2"/>
      <c r="G16" s="2"/>
      <c r="H16" s="7">
        <f t="shared" si="0"/>
        <v>1.8288247722628229E-2</v>
      </c>
      <c r="I16" s="5"/>
      <c r="J16" s="5"/>
      <c r="K16" s="5"/>
    </row>
    <row r="17" spans="2:11" ht="13.5" x14ac:dyDescent="0.35">
      <c r="B17" s="4">
        <v>42025</v>
      </c>
      <c r="C17" s="2">
        <v>16.600000000000001</v>
      </c>
      <c r="D17" s="2">
        <v>5.8445999999999998</v>
      </c>
      <c r="E17" s="2">
        <v>38860</v>
      </c>
      <c r="F17" s="2"/>
      <c r="G17" s="2"/>
      <c r="H17" s="7">
        <f t="shared" si="0"/>
        <v>-5.986598183611783E-3</v>
      </c>
      <c r="I17" s="5"/>
      <c r="J17" s="5"/>
      <c r="K17" s="5"/>
    </row>
    <row r="18" spans="2:11" ht="13.5" x14ac:dyDescent="0.35">
      <c r="B18" s="4">
        <v>42026</v>
      </c>
      <c r="C18" s="2">
        <v>16.7</v>
      </c>
      <c r="D18" s="2">
        <v>5.8798000000000004</v>
      </c>
      <c r="E18" s="2">
        <v>77566</v>
      </c>
      <c r="F18" s="2"/>
      <c r="G18" s="2"/>
      <c r="H18" s="7">
        <f t="shared" si="0"/>
        <v>6.0226533894536093E-3</v>
      </c>
      <c r="I18" s="5"/>
      <c r="J18" s="5"/>
      <c r="K18" s="5"/>
    </row>
    <row r="19" spans="2:11" ht="13.5" x14ac:dyDescent="0.35">
      <c r="B19" s="4">
        <v>42027</v>
      </c>
      <c r="C19" s="2">
        <v>16.899999999999999</v>
      </c>
      <c r="D19" s="2">
        <v>5.9501999999999997</v>
      </c>
      <c r="E19" s="2">
        <v>21727</v>
      </c>
      <c r="F19" s="2"/>
      <c r="G19" s="2"/>
      <c r="H19" s="7">
        <f t="shared" si="0"/>
        <v>1.1973196367223264E-2</v>
      </c>
      <c r="I19" s="5"/>
      <c r="J19" s="5"/>
      <c r="K19" s="5"/>
    </row>
    <row r="20" spans="2:11" ht="13.5" x14ac:dyDescent="0.35">
      <c r="B20" s="4">
        <v>42030</v>
      </c>
      <c r="C20" s="2">
        <v>17</v>
      </c>
      <c r="D20" s="2">
        <v>5.9854000000000003</v>
      </c>
      <c r="E20" s="2">
        <v>20460</v>
      </c>
      <c r="F20" s="2"/>
      <c r="G20" s="2"/>
      <c r="H20" s="7">
        <f t="shared" si="0"/>
        <v>5.915767537225735E-3</v>
      </c>
      <c r="I20" s="5"/>
      <c r="J20" s="5"/>
      <c r="K20" s="5"/>
    </row>
    <row r="21" spans="2:11" ht="13.5" x14ac:dyDescent="0.35">
      <c r="B21" s="4">
        <v>42031</v>
      </c>
      <c r="C21" s="2">
        <v>16.899999999999999</v>
      </c>
      <c r="D21" s="2">
        <v>5.9501999999999997</v>
      </c>
      <c r="E21" s="2">
        <v>2046</v>
      </c>
      <c r="F21" s="2"/>
      <c r="G21" s="2"/>
      <c r="H21" s="7">
        <f t="shared" si="0"/>
        <v>-5.8809770441408367E-3</v>
      </c>
      <c r="I21" s="5"/>
      <c r="J21" s="5"/>
      <c r="K21" s="5"/>
    </row>
    <row r="22" spans="2:11" ht="13.5" x14ac:dyDescent="0.35">
      <c r="B22" s="4">
        <v>42032</v>
      </c>
      <c r="C22" s="2">
        <v>16.64</v>
      </c>
      <c r="D22" s="2">
        <v>5.8586999999999998</v>
      </c>
      <c r="E22" s="2">
        <v>1755</v>
      </c>
      <c r="F22" s="2"/>
      <c r="G22" s="2"/>
      <c r="H22" s="7">
        <f t="shared" si="0"/>
        <v>-1.5377634365231407E-2</v>
      </c>
      <c r="I22" s="5"/>
      <c r="J22" s="5"/>
      <c r="K22" s="5"/>
    </row>
    <row r="23" spans="2:11" ht="13.5" x14ac:dyDescent="0.35">
      <c r="B23" s="4">
        <v>42033</v>
      </c>
      <c r="C23" s="2">
        <v>17</v>
      </c>
      <c r="D23" s="2">
        <v>5.9854000000000003</v>
      </c>
      <c r="E23" s="2">
        <v>21984</v>
      </c>
      <c r="F23" s="2"/>
      <c r="G23" s="2"/>
      <c r="H23" s="7">
        <f t="shared" si="0"/>
        <v>2.1625957977025701E-2</v>
      </c>
      <c r="I23" s="5"/>
      <c r="J23" s="5"/>
      <c r="K23" s="5"/>
    </row>
    <row r="24" spans="2:11" ht="13.5" x14ac:dyDescent="0.35">
      <c r="B24" s="4">
        <v>42034</v>
      </c>
      <c r="C24" s="2">
        <v>17</v>
      </c>
      <c r="D24" s="2">
        <v>5.9854000000000003</v>
      </c>
      <c r="E24" s="2">
        <v>1209</v>
      </c>
      <c r="F24" s="2"/>
      <c r="G24" s="2"/>
      <c r="H24" s="7">
        <f t="shared" si="0"/>
        <v>0</v>
      </c>
      <c r="I24" s="5"/>
      <c r="J24" s="5"/>
      <c r="K24" s="5"/>
    </row>
    <row r="25" spans="2:11" ht="13.5" x14ac:dyDescent="0.35">
      <c r="B25" s="4">
        <v>42037</v>
      </c>
      <c r="C25" s="2">
        <v>17.079999999999998</v>
      </c>
      <c r="D25" s="2">
        <v>6.0136000000000003</v>
      </c>
      <c r="E25" s="2">
        <v>11977</v>
      </c>
      <c r="F25" s="2"/>
      <c r="G25" s="2"/>
      <c r="H25" s="7">
        <f t="shared" si="0"/>
        <v>4.7114645637718455E-3</v>
      </c>
      <c r="I25" s="5"/>
      <c r="J25" s="5"/>
      <c r="K25" s="5"/>
    </row>
    <row r="26" spans="2:11" ht="13.5" x14ac:dyDescent="0.35">
      <c r="B26" s="4">
        <v>42038</v>
      </c>
      <c r="C26" s="2">
        <v>17.079999999999998</v>
      </c>
      <c r="D26" s="2">
        <v>6.0136000000000003</v>
      </c>
      <c r="E26" s="2">
        <v>0</v>
      </c>
      <c r="F26" s="2"/>
      <c r="G26" s="2"/>
      <c r="H26" s="7">
        <f t="shared" si="0"/>
        <v>0</v>
      </c>
      <c r="I26" s="5"/>
      <c r="J26" s="5"/>
      <c r="K26" s="5"/>
    </row>
    <row r="27" spans="2:11" ht="13.5" x14ac:dyDescent="0.35">
      <c r="B27" s="4">
        <v>42039</v>
      </c>
      <c r="C27" s="2">
        <v>17</v>
      </c>
      <c r="D27" s="2">
        <v>5.9854000000000003</v>
      </c>
      <c r="E27" s="2">
        <v>2540</v>
      </c>
      <c r="F27" s="2"/>
      <c r="G27" s="2"/>
      <c r="H27" s="7">
        <f t="shared" si="0"/>
        <v>-4.6893707596115473E-3</v>
      </c>
      <c r="I27" s="5"/>
      <c r="J27" s="5"/>
      <c r="K27" s="5"/>
    </row>
    <row r="28" spans="2:11" ht="13.5" x14ac:dyDescent="0.35">
      <c r="B28" s="4">
        <v>42040</v>
      </c>
      <c r="C28" s="2">
        <v>17</v>
      </c>
      <c r="D28" s="2">
        <v>5.9854000000000003</v>
      </c>
      <c r="E28" s="2">
        <v>5337</v>
      </c>
      <c r="F28" s="2"/>
      <c r="G28" s="2"/>
      <c r="H28" s="7">
        <f t="shared" si="0"/>
        <v>0</v>
      </c>
      <c r="I28" s="5"/>
      <c r="J28" s="5"/>
      <c r="K28" s="5"/>
    </row>
    <row r="29" spans="2:11" ht="13.5" x14ac:dyDescent="0.35">
      <c r="B29" s="4">
        <v>42041</v>
      </c>
      <c r="C29" s="2">
        <v>17</v>
      </c>
      <c r="D29" s="2">
        <v>5.9854000000000003</v>
      </c>
      <c r="E29" s="2">
        <v>178</v>
      </c>
      <c r="F29" s="2"/>
      <c r="G29" s="2"/>
      <c r="H29" s="7">
        <f t="shared" si="0"/>
        <v>0</v>
      </c>
      <c r="I29" s="5"/>
      <c r="J29" s="5"/>
      <c r="K29" s="5"/>
    </row>
    <row r="30" spans="2:11" ht="13.5" x14ac:dyDescent="0.35">
      <c r="B30" s="4">
        <v>42044</v>
      </c>
      <c r="C30" s="2">
        <v>16.97</v>
      </c>
      <c r="D30" s="2">
        <v>5.9748999999999999</v>
      </c>
      <c r="E30" s="2">
        <v>306</v>
      </c>
      <c r="F30" s="2"/>
      <c r="G30" s="2"/>
      <c r="H30" s="7">
        <f t="shared" si="0"/>
        <v>-1.754268720553413E-3</v>
      </c>
      <c r="I30" s="5"/>
      <c r="J30" s="5"/>
      <c r="K30" s="5"/>
    </row>
    <row r="31" spans="2:11" ht="13.5" x14ac:dyDescent="0.35">
      <c r="B31" s="4">
        <v>42045</v>
      </c>
      <c r="C31" s="2">
        <v>16.989999999999998</v>
      </c>
      <c r="D31" s="2">
        <v>5.9819000000000004</v>
      </c>
      <c r="E31" s="2">
        <v>4708</v>
      </c>
      <c r="F31" s="2"/>
      <c r="G31" s="2"/>
      <c r="H31" s="7">
        <f t="shared" si="0"/>
        <v>1.1715677249829388E-3</v>
      </c>
      <c r="I31" s="5"/>
      <c r="J31" s="5"/>
      <c r="K31" s="5"/>
    </row>
    <row r="32" spans="2:11" ht="13.5" x14ac:dyDescent="0.35">
      <c r="B32" s="4">
        <v>42046</v>
      </c>
      <c r="C32" s="2">
        <v>16.95</v>
      </c>
      <c r="D32" s="2">
        <v>5.9678000000000004</v>
      </c>
      <c r="E32" s="2">
        <v>1319</v>
      </c>
      <c r="F32" s="2"/>
      <c r="G32" s="2"/>
      <c r="H32" s="7">
        <f t="shared" si="0"/>
        <v>-2.3571106170280345E-3</v>
      </c>
      <c r="I32" s="5"/>
      <c r="J32" s="5"/>
      <c r="K32" s="5"/>
    </row>
    <row r="33" spans="2:11" ht="13.5" x14ac:dyDescent="0.35">
      <c r="B33" s="4">
        <v>42047</v>
      </c>
      <c r="C33" s="2">
        <v>16.940000000000001</v>
      </c>
      <c r="D33" s="2">
        <v>5.9642999999999997</v>
      </c>
      <c r="E33" s="2">
        <v>364</v>
      </c>
      <c r="F33" s="2"/>
      <c r="G33" s="2"/>
      <c r="H33" s="7">
        <f t="shared" si="0"/>
        <v>-5.8648078018712498E-4</v>
      </c>
      <c r="I33" s="5"/>
      <c r="J33" s="5"/>
      <c r="K33" s="5"/>
    </row>
    <row r="34" spans="2:11" ht="13.5" x14ac:dyDescent="0.35">
      <c r="B34" s="4">
        <v>42048</v>
      </c>
      <c r="C34" s="2">
        <v>16.899999999999999</v>
      </c>
      <c r="D34" s="2">
        <v>5.9501999999999997</v>
      </c>
      <c r="E34" s="2">
        <v>2245</v>
      </c>
      <c r="F34" s="2"/>
      <c r="G34" s="2"/>
      <c r="H34" s="7">
        <f t="shared" si="0"/>
        <v>-2.3640661938534283E-3</v>
      </c>
      <c r="I34" s="5"/>
      <c r="J34" s="5"/>
      <c r="K34" s="5"/>
    </row>
    <row r="35" spans="2:11" ht="13.5" x14ac:dyDescent="0.35">
      <c r="B35" s="4">
        <v>42051</v>
      </c>
      <c r="C35" s="2">
        <v>16.899999999999999</v>
      </c>
      <c r="D35" s="2">
        <v>5.9501999999999997</v>
      </c>
      <c r="E35" s="2">
        <v>0</v>
      </c>
      <c r="F35" s="2"/>
      <c r="G35" s="2"/>
      <c r="H35" s="7">
        <f t="shared" si="0"/>
        <v>0</v>
      </c>
      <c r="I35" s="5"/>
      <c r="J35" s="5"/>
      <c r="K35" s="5"/>
    </row>
    <row r="36" spans="2:11" ht="13.5" x14ac:dyDescent="0.35">
      <c r="B36" s="4">
        <v>42052</v>
      </c>
      <c r="C36" s="2">
        <v>16.899999999999999</v>
      </c>
      <c r="D36" s="2">
        <v>5.9501999999999997</v>
      </c>
      <c r="E36" s="2">
        <v>1132</v>
      </c>
      <c r="F36" s="2"/>
      <c r="G36" s="2"/>
      <c r="H36" s="7">
        <f t="shared" si="0"/>
        <v>0</v>
      </c>
      <c r="I36" s="5"/>
      <c r="J36" s="5"/>
      <c r="K36" s="5"/>
    </row>
    <row r="37" spans="2:11" ht="13.5" x14ac:dyDescent="0.35">
      <c r="B37" s="4">
        <v>42053</v>
      </c>
      <c r="C37" s="2">
        <v>16.899999999999999</v>
      </c>
      <c r="D37" s="2">
        <v>5.9501999999999997</v>
      </c>
      <c r="E37" s="2">
        <v>810</v>
      </c>
      <c r="F37" s="2"/>
      <c r="G37" s="2"/>
      <c r="H37" s="7">
        <f t="shared" si="0"/>
        <v>0</v>
      </c>
      <c r="I37" s="5"/>
      <c r="J37" s="5"/>
      <c r="K37" s="5"/>
    </row>
    <row r="38" spans="2:11" ht="13.5" x14ac:dyDescent="0.35">
      <c r="B38" s="4">
        <v>42054</v>
      </c>
      <c r="C38" s="2">
        <v>16.89</v>
      </c>
      <c r="D38" s="2">
        <v>5.9466999999999999</v>
      </c>
      <c r="E38" s="2">
        <v>950</v>
      </c>
      <c r="F38" s="2"/>
      <c r="G38" s="2"/>
      <c r="H38" s="7">
        <f t="shared" si="0"/>
        <v>-5.8821552216729465E-4</v>
      </c>
      <c r="I38" s="5"/>
      <c r="J38" s="5"/>
      <c r="K38" s="5"/>
    </row>
    <row r="39" spans="2:11" ht="13.5" x14ac:dyDescent="0.35">
      <c r="B39" s="4">
        <v>42055</v>
      </c>
      <c r="C39" s="2">
        <v>16.88</v>
      </c>
      <c r="D39" s="2">
        <v>5.9432</v>
      </c>
      <c r="E39" s="2">
        <v>3341</v>
      </c>
      <c r="F39" s="2"/>
      <c r="G39" s="2"/>
      <c r="H39" s="7">
        <f t="shared" si="0"/>
        <v>-5.8856172330869834E-4</v>
      </c>
      <c r="I39" s="5"/>
      <c r="J39" s="5"/>
      <c r="K39" s="5"/>
    </row>
    <row r="40" spans="2:11" ht="13.5" x14ac:dyDescent="0.35">
      <c r="B40" s="4">
        <v>42058</v>
      </c>
      <c r="C40" s="2">
        <v>16.88</v>
      </c>
      <c r="D40" s="2">
        <v>5.9432</v>
      </c>
      <c r="E40" s="2">
        <v>1203</v>
      </c>
      <c r="F40" s="2"/>
      <c r="G40" s="2"/>
      <c r="H40" s="7">
        <f t="shared" si="0"/>
        <v>0</v>
      </c>
      <c r="I40" s="5"/>
      <c r="J40" s="5"/>
      <c r="K40" s="5"/>
    </row>
    <row r="41" spans="2:11" ht="13.5" x14ac:dyDescent="0.35">
      <c r="B41" s="4">
        <v>42059</v>
      </c>
      <c r="C41" s="2">
        <v>16.95</v>
      </c>
      <c r="D41" s="2">
        <v>5.9678000000000004</v>
      </c>
      <c r="E41" s="2">
        <v>10299</v>
      </c>
      <c r="F41" s="2"/>
      <c r="G41" s="2"/>
      <c r="H41" s="7">
        <f t="shared" si="0"/>
        <v>4.1391842778301926E-3</v>
      </c>
      <c r="I41" s="5"/>
      <c r="J41" s="5"/>
      <c r="K41" s="5"/>
    </row>
    <row r="42" spans="2:11" ht="13.5" x14ac:dyDescent="0.35">
      <c r="B42" s="4">
        <v>42060</v>
      </c>
      <c r="C42" s="2">
        <v>16.95</v>
      </c>
      <c r="D42" s="2">
        <v>5.9678000000000004</v>
      </c>
      <c r="E42" s="2">
        <v>370</v>
      </c>
      <c r="F42" s="2"/>
      <c r="G42" s="2"/>
      <c r="H42" s="7">
        <f t="shared" si="0"/>
        <v>0</v>
      </c>
      <c r="I42" s="5"/>
      <c r="J42" s="5"/>
      <c r="K42" s="5"/>
    </row>
    <row r="43" spans="2:11" ht="13.5" x14ac:dyDescent="0.35">
      <c r="B43" s="4">
        <v>42061</v>
      </c>
      <c r="C43" s="2">
        <v>17.3</v>
      </c>
      <c r="D43" s="2">
        <v>6.0910000000000002</v>
      </c>
      <c r="E43" s="2">
        <v>3412</v>
      </c>
      <c r="F43" s="2"/>
      <c r="G43" s="2"/>
      <c r="H43" s="7">
        <f t="shared" si="0"/>
        <v>2.0644123462582483E-2</v>
      </c>
      <c r="I43" s="5"/>
      <c r="J43" s="5"/>
      <c r="K43" s="5"/>
    </row>
    <row r="44" spans="2:11" ht="13.5" x14ac:dyDescent="0.35">
      <c r="B44" s="4">
        <v>42062</v>
      </c>
      <c r="C44" s="2">
        <v>17.3</v>
      </c>
      <c r="D44" s="2">
        <v>6.0910000000000002</v>
      </c>
      <c r="E44" s="2">
        <v>1325</v>
      </c>
      <c r="F44" s="2"/>
      <c r="G44" s="2"/>
      <c r="H44" s="7">
        <f t="shared" si="0"/>
        <v>0</v>
      </c>
      <c r="I44" s="5"/>
      <c r="J44" s="5"/>
      <c r="K44" s="5"/>
    </row>
    <row r="45" spans="2:11" ht="13.5" x14ac:dyDescent="0.35">
      <c r="B45" s="4">
        <v>42065</v>
      </c>
      <c r="C45" s="2">
        <v>17.399999999999999</v>
      </c>
      <c r="D45" s="2">
        <v>6.1261999999999999</v>
      </c>
      <c r="E45" s="2">
        <v>633</v>
      </c>
      <c r="F45" s="2"/>
      <c r="G45" s="2"/>
      <c r="H45" s="7">
        <f t="shared" si="0"/>
        <v>5.7790182236085496E-3</v>
      </c>
      <c r="I45" s="5"/>
      <c r="J45" s="5"/>
      <c r="K45" s="5"/>
    </row>
    <row r="46" spans="2:11" ht="13.5" x14ac:dyDescent="0.35">
      <c r="B46" s="4">
        <v>42066</v>
      </c>
      <c r="C46" s="2">
        <v>17.399999999999999</v>
      </c>
      <c r="D46" s="2">
        <v>6.1261999999999999</v>
      </c>
      <c r="E46" s="2">
        <v>24191</v>
      </c>
      <c r="F46" s="2"/>
      <c r="G46" s="2"/>
      <c r="H46" s="7">
        <f t="shared" si="0"/>
        <v>0</v>
      </c>
      <c r="I46" s="5"/>
      <c r="J46" s="5"/>
      <c r="K46" s="5"/>
    </row>
    <row r="47" spans="2:11" ht="13.5" x14ac:dyDescent="0.35">
      <c r="B47" s="4">
        <v>42067</v>
      </c>
      <c r="C47" s="2">
        <v>17.399999999999999</v>
      </c>
      <c r="D47" s="2">
        <v>6.1261999999999999</v>
      </c>
      <c r="E47" s="2">
        <v>4676</v>
      </c>
      <c r="F47" s="2"/>
      <c r="G47" s="2"/>
      <c r="H47" s="7">
        <f t="shared" si="0"/>
        <v>0</v>
      </c>
      <c r="I47" s="5"/>
      <c r="J47" s="5"/>
      <c r="K47" s="5"/>
    </row>
    <row r="48" spans="2:11" ht="13.5" x14ac:dyDescent="0.35">
      <c r="B48" s="4">
        <v>42068</v>
      </c>
      <c r="C48" s="2">
        <v>17.399999999999999</v>
      </c>
      <c r="D48" s="2">
        <v>6.1261999999999999</v>
      </c>
      <c r="E48" s="2">
        <v>416</v>
      </c>
      <c r="F48" s="2"/>
      <c r="G48" s="2"/>
      <c r="H48" s="7">
        <f t="shared" si="0"/>
        <v>0</v>
      </c>
      <c r="I48" s="5"/>
      <c r="J48" s="5"/>
      <c r="K48" s="5"/>
    </row>
    <row r="49" spans="2:11" ht="13.5" x14ac:dyDescent="0.35">
      <c r="B49" s="4">
        <v>42069</v>
      </c>
      <c r="C49" s="2">
        <v>17.350000000000001</v>
      </c>
      <c r="D49" s="2">
        <v>6.1086</v>
      </c>
      <c r="E49" s="2">
        <v>20</v>
      </c>
      <c r="F49" s="2"/>
      <c r="G49" s="2"/>
      <c r="H49" s="7">
        <f t="shared" si="0"/>
        <v>-2.8729065325976688E-3</v>
      </c>
      <c r="I49" s="5"/>
      <c r="J49" s="5"/>
      <c r="K49" s="5"/>
    </row>
    <row r="50" spans="2:11" ht="13.5" x14ac:dyDescent="0.35">
      <c r="B50" s="4">
        <v>42072</v>
      </c>
      <c r="C50" s="2">
        <v>17.350000000000001</v>
      </c>
      <c r="D50" s="2">
        <v>6.1086</v>
      </c>
      <c r="E50" s="2">
        <v>5595</v>
      </c>
      <c r="F50" s="2"/>
      <c r="G50" s="2"/>
      <c r="H50" s="7">
        <f t="shared" si="0"/>
        <v>0</v>
      </c>
      <c r="I50" s="5"/>
      <c r="J50" s="5"/>
      <c r="K50" s="5"/>
    </row>
    <row r="51" spans="2:11" ht="13.5" x14ac:dyDescent="0.35">
      <c r="B51" s="4">
        <v>42073</v>
      </c>
      <c r="C51" s="2">
        <v>17.350000000000001</v>
      </c>
      <c r="D51" s="2">
        <v>6.1086</v>
      </c>
      <c r="E51" s="2">
        <v>3409</v>
      </c>
      <c r="F51" s="2"/>
      <c r="G51" s="2"/>
      <c r="H51" s="7">
        <f t="shared" si="0"/>
        <v>0</v>
      </c>
      <c r="I51" s="5"/>
      <c r="J51" s="5"/>
      <c r="K51" s="5"/>
    </row>
    <row r="52" spans="2:11" ht="13.5" x14ac:dyDescent="0.35">
      <c r="B52" s="4">
        <v>42074</v>
      </c>
      <c r="C52" s="2">
        <v>17.350000000000001</v>
      </c>
      <c r="D52" s="2">
        <v>6.1086</v>
      </c>
      <c r="E52" s="2">
        <v>351</v>
      </c>
      <c r="F52" s="2"/>
      <c r="G52" s="2"/>
      <c r="H52" s="7">
        <f t="shared" si="0"/>
        <v>0</v>
      </c>
      <c r="I52" s="5"/>
      <c r="J52" s="5"/>
      <c r="K52" s="5"/>
    </row>
    <row r="53" spans="2:11" ht="13.5" x14ac:dyDescent="0.35">
      <c r="B53" s="4">
        <v>42075</v>
      </c>
      <c r="C53" s="2">
        <v>17.600000000000001</v>
      </c>
      <c r="D53" s="2">
        <v>6.1966999999999999</v>
      </c>
      <c r="E53" s="2">
        <v>6322</v>
      </c>
      <c r="F53" s="2"/>
      <c r="G53" s="2"/>
      <c r="H53" s="7">
        <f t="shared" si="0"/>
        <v>1.4422289886389654E-2</v>
      </c>
      <c r="I53" s="5"/>
      <c r="J53" s="5"/>
      <c r="K53" s="5"/>
    </row>
    <row r="54" spans="2:11" ht="13.5" x14ac:dyDescent="0.35">
      <c r="B54" s="4">
        <v>42076</v>
      </c>
      <c r="C54" s="2">
        <v>17.489999999999998</v>
      </c>
      <c r="D54" s="2">
        <v>6.1578999999999997</v>
      </c>
      <c r="E54" s="2">
        <v>795</v>
      </c>
      <c r="F54" s="2"/>
      <c r="G54" s="2"/>
      <c r="H54" s="7">
        <f t="shared" si="0"/>
        <v>-6.2613971952813867E-3</v>
      </c>
      <c r="I54" s="5"/>
      <c r="J54" s="5"/>
      <c r="K54" s="5"/>
    </row>
    <row r="55" spans="2:11" ht="13.5" x14ac:dyDescent="0.35">
      <c r="B55" s="4">
        <v>42079</v>
      </c>
      <c r="C55" s="2">
        <v>17.489999999999998</v>
      </c>
      <c r="D55" s="2">
        <v>6.1578999999999997</v>
      </c>
      <c r="E55" s="2">
        <v>0</v>
      </c>
      <c r="F55" s="2"/>
      <c r="G55" s="2"/>
      <c r="H55" s="7">
        <f t="shared" si="0"/>
        <v>0</v>
      </c>
      <c r="I55" s="5"/>
      <c r="J55" s="5"/>
      <c r="K55" s="5"/>
    </row>
    <row r="56" spans="2:11" ht="13.5" x14ac:dyDescent="0.35">
      <c r="B56" s="4">
        <v>42080</v>
      </c>
      <c r="C56" s="2">
        <v>17.38</v>
      </c>
      <c r="D56" s="2">
        <v>6.1192000000000002</v>
      </c>
      <c r="E56" s="2">
        <v>164</v>
      </c>
      <c r="F56" s="2"/>
      <c r="G56" s="2"/>
      <c r="H56" s="7">
        <f t="shared" si="0"/>
        <v>-6.2846100131537562E-3</v>
      </c>
      <c r="I56" s="5"/>
      <c r="J56" s="5"/>
      <c r="K56" s="5"/>
    </row>
    <row r="57" spans="2:11" ht="13.5" x14ac:dyDescent="0.35">
      <c r="B57" s="4">
        <v>42081</v>
      </c>
      <c r="C57" s="2">
        <v>17.350000000000001</v>
      </c>
      <c r="D57" s="2">
        <v>6.1086</v>
      </c>
      <c r="E57" s="2">
        <v>706</v>
      </c>
      <c r="F57" s="2"/>
      <c r="G57" s="2"/>
      <c r="H57" s="7">
        <f t="shared" si="0"/>
        <v>-1.7322525820368945E-3</v>
      </c>
      <c r="I57" s="5"/>
      <c r="J57" s="5"/>
      <c r="K57" s="5"/>
    </row>
    <row r="58" spans="2:11" ht="13.5" x14ac:dyDescent="0.35">
      <c r="B58" s="4">
        <v>42082</v>
      </c>
      <c r="C58" s="2">
        <v>17.350000000000001</v>
      </c>
      <c r="D58" s="2">
        <v>6.1086</v>
      </c>
      <c r="E58" s="2">
        <v>1275</v>
      </c>
      <c r="F58" s="2"/>
      <c r="G58" s="2"/>
      <c r="H58" s="7">
        <f t="shared" si="0"/>
        <v>0</v>
      </c>
      <c r="I58" s="5"/>
      <c r="J58" s="5"/>
      <c r="K58" s="5"/>
    </row>
    <row r="59" spans="2:11" ht="13.5" x14ac:dyDescent="0.35">
      <c r="B59" s="4">
        <v>42086</v>
      </c>
      <c r="C59" s="2">
        <v>17.350000000000001</v>
      </c>
      <c r="D59" s="2">
        <v>6.1086</v>
      </c>
      <c r="E59" s="2">
        <v>0</v>
      </c>
      <c r="F59" s="2"/>
      <c r="G59" s="2"/>
      <c r="H59" s="7">
        <f t="shared" si="0"/>
        <v>0</v>
      </c>
      <c r="I59" s="5"/>
      <c r="J59" s="5"/>
      <c r="K59" s="5"/>
    </row>
    <row r="60" spans="2:11" ht="13.5" x14ac:dyDescent="0.35">
      <c r="B60" s="4">
        <v>42087</v>
      </c>
      <c r="C60" s="2">
        <v>16.399999999999999</v>
      </c>
      <c r="D60" s="2">
        <v>5.7742000000000004</v>
      </c>
      <c r="E60" s="2">
        <v>414541</v>
      </c>
      <c r="F60" s="2"/>
      <c r="G60" s="2"/>
      <c r="H60" s="7">
        <f t="shared" si="0"/>
        <v>-5.4742494188521035E-2</v>
      </c>
      <c r="I60" s="5"/>
      <c r="J60" s="5"/>
      <c r="K60" s="5"/>
    </row>
    <row r="61" spans="2:11" ht="13.5" x14ac:dyDescent="0.35">
      <c r="B61" s="4">
        <v>42088</v>
      </c>
      <c r="C61" s="2">
        <v>16.87</v>
      </c>
      <c r="D61" s="2">
        <v>5.9396000000000004</v>
      </c>
      <c r="E61" s="2">
        <v>1204</v>
      </c>
      <c r="F61" s="2"/>
      <c r="G61" s="2"/>
      <c r="H61" s="7">
        <f t="shared" si="0"/>
        <v>2.8644660732222643E-2</v>
      </c>
      <c r="I61" s="5"/>
      <c r="J61" s="5"/>
      <c r="K61" s="5"/>
    </row>
    <row r="62" spans="2:11" ht="13.5" x14ac:dyDescent="0.35">
      <c r="B62" s="4">
        <v>42089</v>
      </c>
      <c r="C62" s="2">
        <v>16.899999999999999</v>
      </c>
      <c r="D62" s="2">
        <v>5.9501999999999997</v>
      </c>
      <c r="E62" s="2">
        <v>325</v>
      </c>
      <c r="F62" s="2"/>
      <c r="G62" s="2"/>
      <c r="H62" s="7">
        <f t="shared" si="0"/>
        <v>1.7846319617481439E-3</v>
      </c>
      <c r="I62" s="5"/>
      <c r="J62" s="5"/>
      <c r="K62" s="5"/>
    </row>
    <row r="63" spans="2:11" ht="13.5" x14ac:dyDescent="0.35">
      <c r="B63" s="4">
        <v>42090</v>
      </c>
      <c r="C63" s="2">
        <v>16.89</v>
      </c>
      <c r="D63" s="2">
        <v>5.9466999999999999</v>
      </c>
      <c r="E63" s="2">
        <v>260</v>
      </c>
      <c r="F63" s="2"/>
      <c r="G63" s="2"/>
      <c r="H63" s="7">
        <f t="shared" si="0"/>
        <v>-5.8821552216729465E-4</v>
      </c>
      <c r="I63" s="5"/>
      <c r="J63" s="5"/>
      <c r="K63" s="5"/>
    </row>
    <row r="64" spans="2:11" ht="13.5" x14ac:dyDescent="0.35">
      <c r="B64" s="4">
        <v>42093</v>
      </c>
      <c r="C64" s="2">
        <v>17.059999999999999</v>
      </c>
      <c r="D64" s="2">
        <v>6.0065</v>
      </c>
      <c r="E64" s="2">
        <v>11845</v>
      </c>
      <c r="F64" s="2"/>
      <c r="G64" s="2"/>
      <c r="H64" s="7">
        <f t="shared" si="0"/>
        <v>1.0055997443960529E-2</v>
      </c>
      <c r="I64" s="5"/>
      <c r="J64" s="5"/>
      <c r="K64" s="5"/>
    </row>
    <row r="65" spans="2:11" ht="13.5" x14ac:dyDescent="0.35">
      <c r="B65" s="4">
        <v>42094</v>
      </c>
      <c r="C65" s="2">
        <v>17.059999999999999</v>
      </c>
      <c r="D65" s="2">
        <v>6.0065</v>
      </c>
      <c r="E65" s="2">
        <v>293</v>
      </c>
      <c r="F65" s="2"/>
      <c r="G65" s="2"/>
      <c r="H65" s="7">
        <f t="shared" si="0"/>
        <v>0</v>
      </c>
      <c r="I65" s="5"/>
      <c r="J65" s="5"/>
      <c r="K65" s="5"/>
    </row>
    <row r="66" spans="2:11" ht="13.5" x14ac:dyDescent="0.35">
      <c r="B66" s="4">
        <v>42095</v>
      </c>
      <c r="C66" s="2">
        <v>17.09</v>
      </c>
      <c r="D66" s="2">
        <v>6.0171000000000001</v>
      </c>
      <c r="E66" s="2">
        <v>1121</v>
      </c>
      <c r="F66" s="2"/>
      <c r="G66" s="2"/>
      <c r="H66" s="7">
        <f t="shared" si="0"/>
        <v>1.7647548489137044E-3</v>
      </c>
      <c r="I66" s="5"/>
      <c r="J66" s="5"/>
      <c r="K66" s="5"/>
    </row>
    <row r="67" spans="2:11" ht="13.5" x14ac:dyDescent="0.35">
      <c r="B67" s="4">
        <v>42096</v>
      </c>
      <c r="C67" s="2">
        <v>17.09</v>
      </c>
      <c r="D67" s="2">
        <v>6.0171000000000001</v>
      </c>
      <c r="E67" s="2">
        <v>17557</v>
      </c>
      <c r="F67" s="2"/>
      <c r="G67" s="2"/>
      <c r="H67" s="7">
        <f t="shared" si="0"/>
        <v>0</v>
      </c>
      <c r="I67" s="5"/>
      <c r="J67" s="5"/>
      <c r="K67" s="5"/>
    </row>
    <row r="68" spans="2:11" ht="13.5" x14ac:dyDescent="0.35">
      <c r="B68" s="4">
        <v>42097</v>
      </c>
      <c r="C68" s="2">
        <v>17.079999999999998</v>
      </c>
      <c r="D68" s="2">
        <v>6.0136000000000003</v>
      </c>
      <c r="E68" s="2">
        <v>16887</v>
      </c>
      <c r="F68" s="2"/>
      <c r="G68" s="2"/>
      <c r="H68" s="7">
        <f t="shared" si="0"/>
        <v>-5.8167555799302595E-4</v>
      </c>
      <c r="I68" s="5"/>
      <c r="J68" s="5"/>
      <c r="K68" s="5"/>
    </row>
    <row r="69" spans="2:11" ht="13.5" x14ac:dyDescent="0.35">
      <c r="B69" s="4">
        <v>42100</v>
      </c>
      <c r="C69" s="2">
        <v>16.96</v>
      </c>
      <c r="D69" s="2">
        <v>5.9713000000000003</v>
      </c>
      <c r="E69" s="2">
        <v>6821</v>
      </c>
      <c r="F69" s="2"/>
      <c r="G69" s="2"/>
      <c r="H69" s="7">
        <f t="shared" si="0"/>
        <v>-7.0340561394173209E-3</v>
      </c>
      <c r="I69" s="5"/>
      <c r="J69" s="5"/>
      <c r="K69" s="5"/>
    </row>
    <row r="70" spans="2:11" ht="13.5" x14ac:dyDescent="0.35">
      <c r="B70" s="4">
        <v>42101</v>
      </c>
      <c r="C70" s="2">
        <v>16.920000000000002</v>
      </c>
      <c r="D70" s="2">
        <v>5.9572000000000003</v>
      </c>
      <c r="E70" s="2">
        <v>6831</v>
      </c>
      <c r="F70" s="2"/>
      <c r="G70" s="2"/>
      <c r="H70" s="7">
        <f t="shared" si="0"/>
        <v>-2.3612948604156548E-3</v>
      </c>
      <c r="I70" s="5"/>
      <c r="J70" s="5"/>
      <c r="K70" s="5"/>
    </row>
    <row r="71" spans="2:11" ht="13.5" x14ac:dyDescent="0.35">
      <c r="B71" s="4">
        <v>42102</v>
      </c>
      <c r="C71" s="2">
        <v>16.420000000000002</v>
      </c>
      <c r="D71" s="2">
        <v>5.7812000000000001</v>
      </c>
      <c r="E71" s="2">
        <v>0</v>
      </c>
      <c r="F71" s="2"/>
      <c r="G71" s="2"/>
      <c r="H71" s="7">
        <f t="shared" ref="H71:H134" si="1">(D71-D70)/D70</f>
        <v>-2.9544081111931804E-2</v>
      </c>
      <c r="I71" s="5"/>
      <c r="J71" s="5"/>
      <c r="K71" s="5"/>
    </row>
    <row r="72" spans="2:11" ht="13.5" x14ac:dyDescent="0.35">
      <c r="B72" s="4">
        <v>42104</v>
      </c>
      <c r="C72" s="2">
        <v>16.5</v>
      </c>
      <c r="D72" s="2">
        <v>5.8094000000000001</v>
      </c>
      <c r="E72" s="2">
        <v>351</v>
      </c>
      <c r="F72" s="2"/>
      <c r="G72" s="2"/>
      <c r="H72" s="7">
        <f t="shared" si="1"/>
        <v>4.8778800249083239E-3</v>
      </c>
      <c r="I72" s="5"/>
      <c r="J72" s="5"/>
      <c r="K72" s="5"/>
    </row>
    <row r="73" spans="2:11" ht="13.5" x14ac:dyDescent="0.35">
      <c r="B73" s="4">
        <v>42107</v>
      </c>
      <c r="C73" s="2">
        <v>16.79</v>
      </c>
      <c r="D73" s="2">
        <v>5.9115000000000002</v>
      </c>
      <c r="E73" s="2">
        <v>40</v>
      </c>
      <c r="F73" s="2"/>
      <c r="G73" s="2"/>
      <c r="H73" s="7">
        <f t="shared" si="1"/>
        <v>1.7574964712362737E-2</v>
      </c>
      <c r="I73" s="5"/>
      <c r="J73" s="5"/>
      <c r="K73" s="5"/>
    </row>
    <row r="74" spans="2:11" ht="13.5" x14ac:dyDescent="0.35">
      <c r="B74" s="4">
        <v>42108</v>
      </c>
      <c r="C74" s="2">
        <v>16.3</v>
      </c>
      <c r="D74" s="2">
        <v>5.7389999999999999</v>
      </c>
      <c r="E74" s="2">
        <v>9170</v>
      </c>
      <c r="F74" s="2"/>
      <c r="G74" s="2"/>
      <c r="H74" s="7">
        <f t="shared" si="1"/>
        <v>-2.9180411063181987E-2</v>
      </c>
      <c r="I74" s="5"/>
      <c r="J74" s="5"/>
      <c r="K74" s="5"/>
    </row>
    <row r="75" spans="2:11" ht="13.5" x14ac:dyDescent="0.35">
      <c r="B75" s="4">
        <v>42109</v>
      </c>
      <c r="C75" s="2">
        <v>16.5</v>
      </c>
      <c r="D75" s="2">
        <v>5.8094000000000001</v>
      </c>
      <c r="E75" s="2">
        <v>7139</v>
      </c>
      <c r="F75" s="2"/>
      <c r="G75" s="2"/>
      <c r="H75" s="7">
        <f t="shared" si="1"/>
        <v>1.2266945460881728E-2</v>
      </c>
      <c r="I75" s="5"/>
      <c r="J75" s="5"/>
      <c r="K75" s="5"/>
    </row>
    <row r="76" spans="2:11" ht="13.5" x14ac:dyDescent="0.35">
      <c r="B76" s="4">
        <v>42110</v>
      </c>
      <c r="C76" s="2">
        <v>16.5</v>
      </c>
      <c r="D76" s="2">
        <v>5.8094000000000001</v>
      </c>
      <c r="E76" s="2">
        <v>10461</v>
      </c>
      <c r="F76" s="2"/>
      <c r="G76" s="2"/>
      <c r="H76" s="7">
        <f t="shared" si="1"/>
        <v>0</v>
      </c>
      <c r="I76" s="5"/>
      <c r="J76" s="5"/>
      <c r="K76" s="5"/>
    </row>
    <row r="77" spans="2:11" ht="13.5" x14ac:dyDescent="0.35">
      <c r="B77" s="4">
        <v>42111</v>
      </c>
      <c r="C77" s="2">
        <v>16.68</v>
      </c>
      <c r="D77" s="2">
        <v>5.8727</v>
      </c>
      <c r="E77" s="2">
        <v>523915</v>
      </c>
      <c r="F77" s="2"/>
      <c r="G77" s="2"/>
      <c r="H77" s="7">
        <f t="shared" si="1"/>
        <v>1.0896133852032896E-2</v>
      </c>
      <c r="I77" s="5"/>
      <c r="J77" s="5"/>
      <c r="K77" s="5"/>
    </row>
    <row r="78" spans="2:11" ht="13.5" x14ac:dyDescent="0.35">
      <c r="B78" s="4">
        <v>42114</v>
      </c>
      <c r="C78" s="2">
        <v>16.399999999999999</v>
      </c>
      <c r="D78" s="2">
        <v>5.7742000000000004</v>
      </c>
      <c r="E78" s="2">
        <v>28787</v>
      </c>
      <c r="F78" s="2"/>
      <c r="G78" s="2"/>
      <c r="H78" s="7">
        <f t="shared" si="1"/>
        <v>-1.6772523711410355E-2</v>
      </c>
      <c r="I78" s="5"/>
      <c r="J78" s="5"/>
      <c r="K78" s="5"/>
    </row>
    <row r="79" spans="2:11" ht="13.5" x14ac:dyDescent="0.35">
      <c r="B79" s="4">
        <v>42115</v>
      </c>
      <c r="C79" s="2">
        <v>16.510000000000002</v>
      </c>
      <c r="D79" s="2">
        <v>5.8129</v>
      </c>
      <c r="E79" s="2">
        <v>10574</v>
      </c>
      <c r="F79" s="2"/>
      <c r="G79" s="2"/>
      <c r="H79" s="7">
        <f t="shared" si="1"/>
        <v>6.7022271483494697E-3</v>
      </c>
      <c r="I79" s="5"/>
      <c r="J79" s="5"/>
      <c r="K79" s="5"/>
    </row>
    <row r="80" spans="2:11" ht="13.5" x14ac:dyDescent="0.35">
      <c r="B80" s="4">
        <v>42116</v>
      </c>
      <c r="C80" s="2">
        <v>16.899999999999999</v>
      </c>
      <c r="D80" s="2">
        <v>5.9501999999999997</v>
      </c>
      <c r="E80" s="2">
        <v>38224</v>
      </c>
      <c r="F80" s="2"/>
      <c r="G80" s="2"/>
      <c r="H80" s="7">
        <f t="shared" si="1"/>
        <v>2.361987992224187E-2</v>
      </c>
      <c r="I80" s="5"/>
      <c r="J80" s="5"/>
      <c r="K80" s="5"/>
    </row>
    <row r="81" spans="2:11" ht="13.5" x14ac:dyDescent="0.35">
      <c r="B81" s="4">
        <v>42117</v>
      </c>
      <c r="C81" s="2">
        <v>16.8</v>
      </c>
      <c r="D81" s="2">
        <v>5.915</v>
      </c>
      <c r="E81" s="2">
        <v>7344</v>
      </c>
      <c r="F81" s="2"/>
      <c r="G81" s="2"/>
      <c r="H81" s="7">
        <f t="shared" si="1"/>
        <v>-5.9157675372255849E-3</v>
      </c>
      <c r="I81" s="5"/>
      <c r="J81" s="5"/>
      <c r="K81" s="5"/>
    </row>
    <row r="82" spans="2:11" ht="13.5" x14ac:dyDescent="0.35">
      <c r="B82" s="4">
        <v>42118</v>
      </c>
      <c r="C82" s="2">
        <v>16.77</v>
      </c>
      <c r="D82" s="2">
        <v>5.9043999999999999</v>
      </c>
      <c r="E82" s="2">
        <v>24737</v>
      </c>
      <c r="F82" s="2"/>
      <c r="G82" s="2"/>
      <c r="H82" s="7">
        <f t="shared" si="1"/>
        <v>-1.7920540997464352E-3</v>
      </c>
      <c r="I82" s="5"/>
      <c r="J82" s="5"/>
      <c r="K82" s="5"/>
    </row>
    <row r="83" spans="2:11" ht="13.5" x14ac:dyDescent="0.35">
      <c r="B83" s="4">
        <v>42121</v>
      </c>
      <c r="C83" s="2">
        <v>16.78</v>
      </c>
      <c r="D83" s="2">
        <v>5.9080000000000004</v>
      </c>
      <c r="E83" s="2">
        <v>168</v>
      </c>
      <c r="F83" s="2"/>
      <c r="G83" s="2"/>
      <c r="H83" s="7">
        <f t="shared" si="1"/>
        <v>6.0971478897102027E-4</v>
      </c>
      <c r="I83" s="5"/>
      <c r="J83" s="5"/>
      <c r="K83" s="5"/>
    </row>
    <row r="84" spans="2:11" ht="13.5" x14ac:dyDescent="0.35">
      <c r="B84" s="4">
        <v>42122</v>
      </c>
      <c r="C84" s="2">
        <v>16.68</v>
      </c>
      <c r="D84" s="2">
        <v>5.8727</v>
      </c>
      <c r="E84" s="2">
        <v>10254</v>
      </c>
      <c r="F84" s="2"/>
      <c r="G84" s="2"/>
      <c r="H84" s="7">
        <f t="shared" si="1"/>
        <v>-5.9749492213947743E-3</v>
      </c>
      <c r="I84" s="5"/>
      <c r="J84" s="5"/>
      <c r="K84" s="5"/>
    </row>
    <row r="85" spans="2:11" ht="13.5" x14ac:dyDescent="0.35">
      <c r="B85" s="4">
        <v>42123</v>
      </c>
      <c r="C85" s="2">
        <v>16.489999999999998</v>
      </c>
      <c r="D85" s="2">
        <v>5.8059000000000003</v>
      </c>
      <c r="E85" s="2">
        <v>2170</v>
      </c>
      <c r="F85" s="2"/>
      <c r="G85" s="2"/>
      <c r="H85" s="7">
        <f t="shared" si="1"/>
        <v>-1.1374665826621442E-2</v>
      </c>
      <c r="I85" s="5"/>
      <c r="J85" s="5"/>
      <c r="K85" s="5"/>
    </row>
    <row r="86" spans="2:11" ht="13.5" x14ac:dyDescent="0.35">
      <c r="B86" s="4">
        <v>42124</v>
      </c>
      <c r="C86" s="2">
        <v>16.59</v>
      </c>
      <c r="D86" s="2">
        <v>5.8411</v>
      </c>
      <c r="E86" s="2">
        <v>2305</v>
      </c>
      <c r="F86" s="2"/>
      <c r="G86" s="2"/>
      <c r="H86" s="7">
        <f t="shared" si="1"/>
        <v>6.0627981880500307E-3</v>
      </c>
      <c r="I86" s="5"/>
      <c r="J86" s="5"/>
      <c r="K86" s="5"/>
    </row>
    <row r="87" spans="2:11" ht="13.5" x14ac:dyDescent="0.35">
      <c r="B87" s="4">
        <v>42128</v>
      </c>
      <c r="C87" s="2">
        <v>16.59</v>
      </c>
      <c r="D87" s="2">
        <v>5.8411</v>
      </c>
      <c r="E87" s="2">
        <v>60</v>
      </c>
      <c r="F87" s="2"/>
      <c r="G87" s="2"/>
      <c r="H87" s="7">
        <f t="shared" si="1"/>
        <v>0</v>
      </c>
      <c r="I87" s="5"/>
      <c r="J87" s="5"/>
      <c r="K87" s="5"/>
    </row>
    <row r="88" spans="2:11" ht="13.5" x14ac:dyDescent="0.35">
      <c r="B88" s="4">
        <v>42129</v>
      </c>
      <c r="C88" s="2">
        <v>17</v>
      </c>
      <c r="D88" s="2">
        <v>5.9854000000000003</v>
      </c>
      <c r="E88" s="2">
        <v>32195</v>
      </c>
      <c r="F88" s="2"/>
      <c r="G88" s="2"/>
      <c r="H88" s="7">
        <f t="shared" si="1"/>
        <v>2.4704250911643411E-2</v>
      </c>
      <c r="I88" s="5"/>
      <c r="J88" s="5"/>
      <c r="K88" s="5"/>
    </row>
    <row r="89" spans="2:11" ht="13.5" x14ac:dyDescent="0.35">
      <c r="B89" s="4">
        <v>42130</v>
      </c>
      <c r="C89" s="2">
        <v>16.95</v>
      </c>
      <c r="D89" s="2">
        <v>5.9678000000000004</v>
      </c>
      <c r="E89" s="2">
        <v>22582</v>
      </c>
      <c r="F89" s="2"/>
      <c r="G89" s="2"/>
      <c r="H89" s="7">
        <f t="shared" si="1"/>
        <v>-2.9404885220703442E-3</v>
      </c>
      <c r="I89" s="5"/>
      <c r="J89" s="5"/>
      <c r="K89" s="5"/>
    </row>
    <row r="90" spans="2:11" ht="13.5" x14ac:dyDescent="0.35">
      <c r="B90" s="4">
        <v>42131</v>
      </c>
      <c r="C90" s="2">
        <v>16.95</v>
      </c>
      <c r="D90" s="2">
        <v>5.9678000000000004</v>
      </c>
      <c r="E90" s="2">
        <v>6030</v>
      </c>
      <c r="F90" s="2"/>
      <c r="G90" s="2"/>
      <c r="H90" s="7">
        <f t="shared" si="1"/>
        <v>0</v>
      </c>
      <c r="I90" s="5"/>
      <c r="J90" s="5"/>
      <c r="K90" s="5"/>
    </row>
    <row r="91" spans="2:11" ht="13.5" x14ac:dyDescent="0.35">
      <c r="B91" s="4">
        <v>42132</v>
      </c>
      <c r="C91" s="2">
        <v>16.920000000000002</v>
      </c>
      <c r="D91" s="2">
        <v>5.9572000000000003</v>
      </c>
      <c r="E91" s="2">
        <v>13150</v>
      </c>
      <c r="F91" s="2"/>
      <c r="G91" s="2"/>
      <c r="H91" s="7">
        <f t="shared" si="1"/>
        <v>-1.7761989342806668E-3</v>
      </c>
      <c r="I91" s="5"/>
      <c r="J91" s="5"/>
      <c r="K91" s="5"/>
    </row>
    <row r="92" spans="2:11" ht="13.5" x14ac:dyDescent="0.35">
      <c r="B92" s="4">
        <v>42135</v>
      </c>
      <c r="C92" s="2">
        <v>16.920000000000002</v>
      </c>
      <c r="D92" s="2">
        <v>5.9572000000000003</v>
      </c>
      <c r="E92" s="2">
        <v>120</v>
      </c>
      <c r="F92" s="2"/>
      <c r="G92" s="2"/>
      <c r="H92" s="7">
        <f t="shared" si="1"/>
        <v>0</v>
      </c>
      <c r="I92" s="5"/>
      <c r="J92" s="5"/>
      <c r="K92" s="5"/>
    </row>
    <row r="93" spans="2:11" ht="13.5" x14ac:dyDescent="0.35">
      <c r="B93" s="4">
        <v>42136</v>
      </c>
      <c r="C93" s="2">
        <v>16.899999999999999</v>
      </c>
      <c r="D93" s="2">
        <v>5.9501999999999997</v>
      </c>
      <c r="E93" s="2">
        <v>11595</v>
      </c>
      <c r="F93" s="2"/>
      <c r="G93" s="2"/>
      <c r="H93" s="7">
        <f t="shared" si="1"/>
        <v>-1.1750486805882899E-3</v>
      </c>
      <c r="I93" s="5"/>
      <c r="J93" s="5"/>
      <c r="K93" s="5"/>
    </row>
    <row r="94" spans="2:11" ht="13.5" x14ac:dyDescent="0.35">
      <c r="B94" s="4">
        <v>42137</v>
      </c>
      <c r="C94" s="2">
        <v>16.7</v>
      </c>
      <c r="D94" s="2">
        <v>5.8798000000000004</v>
      </c>
      <c r="E94" s="2">
        <v>3126</v>
      </c>
      <c r="F94" s="2"/>
      <c r="G94" s="2"/>
      <c r="H94" s="7">
        <f t="shared" si="1"/>
        <v>-1.183153507445117E-2</v>
      </c>
      <c r="I94" s="5"/>
      <c r="J94" s="5"/>
      <c r="K94" s="5"/>
    </row>
    <row r="95" spans="2:11" ht="13.5" x14ac:dyDescent="0.35">
      <c r="B95" s="4">
        <v>42138</v>
      </c>
      <c r="C95" s="2">
        <v>16.78</v>
      </c>
      <c r="D95" s="2">
        <v>5.9080000000000004</v>
      </c>
      <c r="E95" s="2">
        <v>10551</v>
      </c>
      <c r="F95" s="2"/>
      <c r="G95" s="2"/>
      <c r="H95" s="7">
        <f t="shared" si="1"/>
        <v>4.7960814993707268E-3</v>
      </c>
      <c r="I95" s="5"/>
      <c r="J95" s="5"/>
      <c r="K95" s="5"/>
    </row>
    <row r="96" spans="2:11" ht="13.5" x14ac:dyDescent="0.35">
      <c r="B96" s="4">
        <v>42139</v>
      </c>
      <c r="C96" s="2">
        <v>16.87</v>
      </c>
      <c r="D96" s="2">
        <v>5.9396000000000004</v>
      </c>
      <c r="E96" s="2">
        <v>685</v>
      </c>
      <c r="F96" s="2"/>
      <c r="G96" s="2"/>
      <c r="H96" s="7">
        <f t="shared" si="1"/>
        <v>5.3486797562627064E-3</v>
      </c>
      <c r="I96" s="5"/>
      <c r="J96" s="5"/>
      <c r="K96" s="5"/>
    </row>
    <row r="97" spans="2:11" ht="13.5" x14ac:dyDescent="0.35">
      <c r="B97" s="4">
        <v>42142</v>
      </c>
      <c r="C97" s="2">
        <v>16.8</v>
      </c>
      <c r="D97" s="2">
        <v>5.915</v>
      </c>
      <c r="E97" s="2">
        <v>39</v>
      </c>
      <c r="F97" s="2"/>
      <c r="G97" s="2"/>
      <c r="H97" s="7">
        <f t="shared" si="1"/>
        <v>-4.1416930433026463E-3</v>
      </c>
      <c r="I97" s="5"/>
      <c r="J97" s="5"/>
      <c r="K97" s="5"/>
    </row>
    <row r="98" spans="2:11" ht="13.5" x14ac:dyDescent="0.35">
      <c r="B98" s="4">
        <v>42143</v>
      </c>
      <c r="C98" s="2">
        <v>16.78</v>
      </c>
      <c r="D98" s="2">
        <v>5.9080000000000004</v>
      </c>
      <c r="E98" s="2">
        <v>50244</v>
      </c>
      <c r="F98" s="2"/>
      <c r="G98" s="2"/>
      <c r="H98" s="7">
        <f t="shared" si="1"/>
        <v>-1.1834319526626666E-3</v>
      </c>
      <c r="I98" s="5"/>
      <c r="J98" s="5"/>
      <c r="K98" s="5"/>
    </row>
    <row r="99" spans="2:11" ht="13.5" x14ac:dyDescent="0.35">
      <c r="B99" s="4">
        <v>42144</v>
      </c>
      <c r="C99" s="2">
        <v>16.8</v>
      </c>
      <c r="D99" s="2">
        <v>5.915</v>
      </c>
      <c r="E99" s="2">
        <v>12652</v>
      </c>
      <c r="F99" s="2"/>
      <c r="G99" s="2"/>
      <c r="H99" s="7">
        <f t="shared" si="1"/>
        <v>1.1848341232226934E-3</v>
      </c>
      <c r="I99" s="5"/>
      <c r="J99" s="5"/>
      <c r="K99" s="5"/>
    </row>
    <row r="100" spans="2:11" ht="13.5" x14ac:dyDescent="0.35">
      <c r="B100" s="4">
        <v>42145</v>
      </c>
      <c r="C100" s="2">
        <v>16.7</v>
      </c>
      <c r="D100" s="2">
        <v>5.8798000000000004</v>
      </c>
      <c r="E100" s="2">
        <v>293</v>
      </c>
      <c r="F100" s="2"/>
      <c r="G100" s="2"/>
      <c r="H100" s="7">
        <f t="shared" si="1"/>
        <v>-5.9509721048182041E-3</v>
      </c>
      <c r="I100" s="5"/>
      <c r="J100" s="5"/>
      <c r="K100" s="5"/>
    </row>
    <row r="101" spans="2:11" ht="13.5" x14ac:dyDescent="0.35">
      <c r="B101" s="4">
        <v>42146</v>
      </c>
      <c r="C101" s="2">
        <v>16.399999999999999</v>
      </c>
      <c r="D101" s="2">
        <v>5.7742000000000004</v>
      </c>
      <c r="E101" s="2">
        <v>3827</v>
      </c>
      <c r="F101" s="2"/>
      <c r="G101" s="2"/>
      <c r="H101" s="7">
        <f t="shared" si="1"/>
        <v>-1.7959794550835045E-2</v>
      </c>
      <c r="I101" s="5"/>
      <c r="J101" s="5"/>
      <c r="K101" s="5"/>
    </row>
    <row r="102" spans="2:11" ht="13.5" x14ac:dyDescent="0.35">
      <c r="B102" s="4">
        <v>42149</v>
      </c>
      <c r="C102" s="2">
        <v>16.649999999999999</v>
      </c>
      <c r="D102" s="2">
        <v>5.8621999999999996</v>
      </c>
      <c r="E102" s="2">
        <v>10157</v>
      </c>
      <c r="F102" s="2"/>
      <c r="G102" s="2"/>
      <c r="H102" s="7">
        <f t="shared" si="1"/>
        <v>1.5240206435523394E-2</v>
      </c>
      <c r="I102" s="5"/>
      <c r="J102" s="5"/>
      <c r="K102" s="5"/>
    </row>
    <row r="103" spans="2:11" ht="13.5" x14ac:dyDescent="0.35">
      <c r="B103" s="4">
        <v>42150</v>
      </c>
      <c r="C103" s="2">
        <v>16.600000000000001</v>
      </c>
      <c r="D103" s="2">
        <v>5.8445999999999998</v>
      </c>
      <c r="E103" s="2">
        <v>11201</v>
      </c>
      <c r="F103" s="2"/>
      <c r="G103" s="2"/>
      <c r="H103" s="7">
        <f t="shared" si="1"/>
        <v>-3.002285831257862E-3</v>
      </c>
      <c r="I103" s="5"/>
      <c r="J103" s="5"/>
      <c r="K103" s="5"/>
    </row>
    <row r="104" spans="2:11" ht="13.5" x14ac:dyDescent="0.35">
      <c r="B104" s="4">
        <v>42151</v>
      </c>
      <c r="C104" s="2">
        <v>16.5</v>
      </c>
      <c r="D104" s="2">
        <v>5.8094000000000001</v>
      </c>
      <c r="E104" s="2">
        <v>538</v>
      </c>
      <c r="F104" s="2"/>
      <c r="G104" s="2"/>
      <c r="H104" s="7">
        <f t="shared" si="1"/>
        <v>-6.0226533894534575E-3</v>
      </c>
      <c r="I104" s="5"/>
      <c r="J104" s="5"/>
      <c r="K104" s="5"/>
    </row>
    <row r="105" spans="2:11" ht="13.5" x14ac:dyDescent="0.35">
      <c r="B105" s="4">
        <v>42152</v>
      </c>
      <c r="C105" s="2">
        <v>16.45</v>
      </c>
      <c r="D105" s="2">
        <v>5.7918000000000003</v>
      </c>
      <c r="E105" s="2">
        <v>5665</v>
      </c>
      <c r="F105" s="2"/>
      <c r="G105" s="2"/>
      <c r="H105" s="7">
        <f t="shared" si="1"/>
        <v>-3.0295727613866901E-3</v>
      </c>
      <c r="I105" s="5"/>
      <c r="J105" s="5"/>
      <c r="K105" s="5"/>
    </row>
    <row r="106" spans="2:11" ht="13.5" x14ac:dyDescent="0.35">
      <c r="B106" s="4">
        <v>42153</v>
      </c>
      <c r="C106" s="2">
        <v>16.39</v>
      </c>
      <c r="D106" s="2">
        <v>5.7706</v>
      </c>
      <c r="E106" s="2">
        <v>13025</v>
      </c>
      <c r="F106" s="2"/>
      <c r="G106" s="2"/>
      <c r="H106" s="7">
        <f t="shared" si="1"/>
        <v>-3.6603473876860955E-3</v>
      </c>
      <c r="I106" s="5"/>
      <c r="J106" s="5"/>
      <c r="K106" s="5"/>
    </row>
    <row r="107" spans="2:11" ht="13.5" x14ac:dyDescent="0.35">
      <c r="B107" s="4">
        <v>42156</v>
      </c>
      <c r="C107" s="2">
        <v>16.399999999999999</v>
      </c>
      <c r="D107" s="2">
        <v>5.7742000000000004</v>
      </c>
      <c r="E107" s="2">
        <v>768</v>
      </c>
      <c r="F107" s="2"/>
      <c r="G107" s="2"/>
      <c r="H107" s="7">
        <f t="shared" si="1"/>
        <v>6.2385193913986269E-4</v>
      </c>
      <c r="I107" s="5"/>
      <c r="J107" s="5"/>
      <c r="K107" s="5"/>
    </row>
    <row r="108" spans="2:11" ht="13.5" x14ac:dyDescent="0.35">
      <c r="B108" s="4">
        <v>42157</v>
      </c>
      <c r="C108" s="2">
        <v>16.399999999999999</v>
      </c>
      <c r="D108" s="2">
        <v>5.7742000000000004</v>
      </c>
      <c r="E108" s="2">
        <v>0</v>
      </c>
      <c r="F108" s="2"/>
      <c r="G108" s="2"/>
      <c r="H108" s="7">
        <f t="shared" si="1"/>
        <v>0</v>
      </c>
      <c r="I108" s="5"/>
      <c r="J108" s="5"/>
      <c r="K108" s="5"/>
    </row>
    <row r="109" spans="2:11" ht="13.5" x14ac:dyDescent="0.35">
      <c r="B109" s="4">
        <v>42158</v>
      </c>
      <c r="C109" s="2">
        <v>16.3</v>
      </c>
      <c r="D109" s="2">
        <v>5.7389999999999999</v>
      </c>
      <c r="E109" s="2">
        <v>130</v>
      </c>
      <c r="F109" s="2"/>
      <c r="G109" s="2"/>
      <c r="H109" s="7">
        <f t="shared" si="1"/>
        <v>-6.0960825742095116E-3</v>
      </c>
      <c r="I109" s="5"/>
      <c r="J109" s="5"/>
      <c r="K109" s="5"/>
    </row>
    <row r="110" spans="2:11" ht="13.5" x14ac:dyDescent="0.35">
      <c r="B110" s="4">
        <v>42159</v>
      </c>
      <c r="C110" s="2">
        <v>16.29</v>
      </c>
      <c r="D110" s="2">
        <v>5.7354000000000003</v>
      </c>
      <c r="E110" s="2">
        <v>8150</v>
      </c>
      <c r="F110" s="2"/>
      <c r="G110" s="2"/>
      <c r="H110" s="7">
        <f t="shared" si="1"/>
        <v>-6.2728698379501714E-4</v>
      </c>
      <c r="I110" s="5"/>
      <c r="J110" s="5"/>
      <c r="K110" s="5"/>
    </row>
    <row r="111" spans="2:11" ht="13.5" x14ac:dyDescent="0.35">
      <c r="B111" s="4">
        <v>42160</v>
      </c>
      <c r="C111" s="2">
        <v>16.28</v>
      </c>
      <c r="D111" s="2">
        <v>5.7319000000000004</v>
      </c>
      <c r="E111" s="2">
        <v>1332</v>
      </c>
      <c r="F111" s="2"/>
      <c r="G111" s="2"/>
      <c r="H111" s="7">
        <f t="shared" si="1"/>
        <v>-6.1024514419218124E-4</v>
      </c>
      <c r="I111" s="5"/>
      <c r="J111" s="5"/>
      <c r="K111" s="5"/>
    </row>
    <row r="112" spans="2:11" ht="13.5" x14ac:dyDescent="0.35">
      <c r="B112" s="4">
        <v>42163</v>
      </c>
      <c r="C112" s="2">
        <v>16</v>
      </c>
      <c r="D112" s="2">
        <v>5.6333000000000002</v>
      </c>
      <c r="E112" s="2">
        <v>689</v>
      </c>
      <c r="F112" s="2"/>
      <c r="G112" s="2"/>
      <c r="H112" s="7">
        <f t="shared" si="1"/>
        <v>-1.7201974912332777E-2</v>
      </c>
      <c r="I112" s="5"/>
      <c r="J112" s="5"/>
      <c r="K112" s="5"/>
    </row>
    <row r="113" spans="2:11" ht="13.5" x14ac:dyDescent="0.35">
      <c r="B113" s="4">
        <v>42164</v>
      </c>
      <c r="C113" s="2">
        <v>16.2</v>
      </c>
      <c r="D113" s="2">
        <v>5.7037000000000004</v>
      </c>
      <c r="E113" s="2">
        <v>25154</v>
      </c>
      <c r="F113" s="2"/>
      <c r="G113" s="2"/>
      <c r="H113" s="7">
        <f t="shared" si="1"/>
        <v>1.2497115367546595E-2</v>
      </c>
      <c r="I113" s="5"/>
      <c r="J113" s="5"/>
      <c r="K113" s="5"/>
    </row>
    <row r="114" spans="2:11" ht="13.5" x14ac:dyDescent="0.35">
      <c r="B114" s="4">
        <v>42165</v>
      </c>
      <c r="C114" s="2">
        <v>16.13</v>
      </c>
      <c r="D114" s="2">
        <v>5.6791</v>
      </c>
      <c r="E114" s="2">
        <v>107</v>
      </c>
      <c r="F114" s="2"/>
      <c r="G114" s="2"/>
      <c r="H114" s="7">
        <f t="shared" si="1"/>
        <v>-4.3129898136298186E-3</v>
      </c>
      <c r="I114" s="5"/>
      <c r="J114" s="5"/>
      <c r="K114" s="5"/>
    </row>
    <row r="115" spans="2:11" ht="13.5" x14ac:dyDescent="0.35">
      <c r="B115" s="4">
        <v>42166</v>
      </c>
      <c r="C115" s="2">
        <v>16.100000000000001</v>
      </c>
      <c r="D115" s="2">
        <v>5.6684999999999999</v>
      </c>
      <c r="E115" s="2">
        <v>83519</v>
      </c>
      <c r="F115" s="2"/>
      <c r="G115" s="2"/>
      <c r="H115" s="7">
        <f t="shared" si="1"/>
        <v>-1.8664929302178452E-3</v>
      </c>
      <c r="I115" s="5"/>
      <c r="J115" s="5"/>
      <c r="K115" s="5"/>
    </row>
    <row r="116" spans="2:11" ht="13.5" x14ac:dyDescent="0.35">
      <c r="B116" s="4">
        <v>42167</v>
      </c>
      <c r="C116" s="2">
        <v>16.399999999999999</v>
      </c>
      <c r="D116" s="2">
        <v>5.7742000000000004</v>
      </c>
      <c r="E116" s="2">
        <v>60623</v>
      </c>
      <c r="F116" s="2"/>
      <c r="G116" s="2"/>
      <c r="H116" s="7">
        <f t="shared" si="1"/>
        <v>1.8646908353179954E-2</v>
      </c>
      <c r="I116" s="5"/>
      <c r="J116" s="5"/>
      <c r="K116" s="5"/>
    </row>
    <row r="117" spans="2:11" ht="13.5" x14ac:dyDescent="0.35">
      <c r="B117" s="4">
        <v>42170</v>
      </c>
      <c r="C117" s="2">
        <v>16.440000000000001</v>
      </c>
      <c r="D117" s="2">
        <v>5.7881999999999998</v>
      </c>
      <c r="E117" s="2">
        <v>1060</v>
      </c>
      <c r="F117" s="2"/>
      <c r="G117" s="2"/>
      <c r="H117" s="7">
        <f t="shared" si="1"/>
        <v>2.4245782965604491E-3</v>
      </c>
      <c r="I117" s="5"/>
      <c r="J117" s="5"/>
      <c r="K117" s="5"/>
    </row>
    <row r="118" spans="2:11" ht="13.5" x14ac:dyDescent="0.35">
      <c r="B118" s="4">
        <v>42171</v>
      </c>
      <c r="C118" s="2">
        <v>16.3</v>
      </c>
      <c r="D118" s="2">
        <v>5.7389999999999999</v>
      </c>
      <c r="E118" s="2">
        <v>561</v>
      </c>
      <c r="F118" s="2"/>
      <c r="G118" s="2"/>
      <c r="H118" s="7">
        <f t="shared" si="1"/>
        <v>-8.5000518295843108E-3</v>
      </c>
      <c r="I118" s="5"/>
      <c r="J118" s="5"/>
      <c r="K118" s="5"/>
    </row>
    <row r="119" spans="2:11" ht="13.5" x14ac:dyDescent="0.35">
      <c r="B119" s="4">
        <v>42172</v>
      </c>
      <c r="C119" s="2">
        <v>16.399999999999999</v>
      </c>
      <c r="D119" s="2">
        <v>5.7742000000000004</v>
      </c>
      <c r="E119" s="2">
        <v>1563</v>
      </c>
      <c r="F119" s="2"/>
      <c r="G119" s="2"/>
      <c r="H119" s="7">
        <f t="shared" si="1"/>
        <v>6.1334727304409422E-3</v>
      </c>
      <c r="I119" s="5"/>
      <c r="J119" s="5"/>
      <c r="K119" s="5"/>
    </row>
    <row r="120" spans="2:11" ht="13.5" x14ac:dyDescent="0.35">
      <c r="B120" s="4">
        <v>42173</v>
      </c>
      <c r="C120" s="2">
        <v>16.55</v>
      </c>
      <c r="D120" s="2">
        <v>5.827</v>
      </c>
      <c r="E120" s="2">
        <v>74490</v>
      </c>
      <c r="F120" s="2"/>
      <c r="G120" s="2"/>
      <c r="H120" s="7">
        <f t="shared" si="1"/>
        <v>9.1441238613140362E-3</v>
      </c>
      <c r="I120" s="5"/>
      <c r="J120" s="5"/>
      <c r="K120" s="5"/>
    </row>
    <row r="121" spans="2:11" ht="13.5" x14ac:dyDescent="0.35">
      <c r="B121" s="4">
        <v>42174</v>
      </c>
      <c r="C121" s="2">
        <v>16.5</v>
      </c>
      <c r="D121" s="2">
        <v>5.8094000000000001</v>
      </c>
      <c r="E121" s="2">
        <v>250</v>
      </c>
      <c r="F121" s="2"/>
      <c r="G121" s="2"/>
      <c r="H121" s="7">
        <f t="shared" si="1"/>
        <v>-3.020422172644558E-3</v>
      </c>
      <c r="I121" s="5"/>
      <c r="J121" s="5"/>
      <c r="K121" s="5"/>
    </row>
    <row r="122" spans="2:11" ht="13.5" x14ac:dyDescent="0.35">
      <c r="B122" s="4">
        <v>42177</v>
      </c>
      <c r="C122" s="2">
        <v>16.489999999999998</v>
      </c>
      <c r="D122" s="2">
        <v>5.8059000000000003</v>
      </c>
      <c r="E122" s="2">
        <v>85</v>
      </c>
      <c r="F122" s="2"/>
      <c r="G122" s="2"/>
      <c r="H122" s="7">
        <f t="shared" si="1"/>
        <v>-6.024718559575578E-4</v>
      </c>
      <c r="I122" s="5"/>
      <c r="J122" s="5"/>
      <c r="K122" s="5"/>
    </row>
    <row r="123" spans="2:11" ht="13.5" x14ac:dyDescent="0.35">
      <c r="B123" s="4">
        <v>42178</v>
      </c>
      <c r="C123" s="2">
        <v>16.45</v>
      </c>
      <c r="D123" s="2">
        <v>5.7918000000000003</v>
      </c>
      <c r="E123" s="2">
        <v>72</v>
      </c>
      <c r="F123" s="2"/>
      <c r="G123" s="2"/>
      <c r="H123" s="7">
        <f t="shared" si="1"/>
        <v>-2.4285640469177906E-3</v>
      </c>
      <c r="I123" s="5"/>
      <c r="J123" s="5"/>
      <c r="K123" s="5"/>
    </row>
    <row r="124" spans="2:11" ht="13.5" x14ac:dyDescent="0.35">
      <c r="B124" s="4">
        <v>42179</v>
      </c>
      <c r="C124" s="2">
        <v>16.45</v>
      </c>
      <c r="D124" s="2">
        <v>5.7918000000000003</v>
      </c>
      <c r="E124" s="2">
        <v>0</v>
      </c>
      <c r="F124" s="2"/>
      <c r="G124" s="2"/>
      <c r="H124" s="7">
        <f t="shared" si="1"/>
        <v>0</v>
      </c>
      <c r="I124" s="5"/>
      <c r="J124" s="5"/>
      <c r="K124" s="5"/>
    </row>
    <row r="125" spans="2:11" ht="13.5" x14ac:dyDescent="0.35">
      <c r="B125" s="4">
        <v>42180</v>
      </c>
      <c r="C125" s="2">
        <v>16.45</v>
      </c>
      <c r="D125" s="2">
        <v>5.7918000000000003</v>
      </c>
      <c r="E125" s="2">
        <v>225</v>
      </c>
      <c r="F125" s="2"/>
      <c r="G125" s="2"/>
      <c r="H125" s="7">
        <f t="shared" si="1"/>
        <v>0</v>
      </c>
      <c r="I125" s="5"/>
      <c r="J125" s="5"/>
      <c r="K125" s="5"/>
    </row>
    <row r="126" spans="2:11" ht="13.5" x14ac:dyDescent="0.35">
      <c r="B126" s="4">
        <v>42181</v>
      </c>
      <c r="C126" s="2">
        <v>16.43</v>
      </c>
      <c r="D126" s="2">
        <v>5.7847</v>
      </c>
      <c r="E126" s="2">
        <v>84</v>
      </c>
      <c r="F126" s="2"/>
      <c r="G126" s="2"/>
      <c r="H126" s="7">
        <f t="shared" si="1"/>
        <v>-1.2258710590835884E-3</v>
      </c>
      <c r="I126" s="5"/>
      <c r="J126" s="5"/>
      <c r="K126" s="5"/>
    </row>
    <row r="127" spans="2:11" ht="13.5" x14ac:dyDescent="0.35">
      <c r="B127" s="4">
        <v>42184</v>
      </c>
      <c r="C127" s="2">
        <v>16.440000000000001</v>
      </c>
      <c r="D127" s="2">
        <v>5.7881999999999998</v>
      </c>
      <c r="E127" s="2">
        <v>27014</v>
      </c>
      <c r="F127" s="2"/>
      <c r="G127" s="2"/>
      <c r="H127" s="7">
        <f t="shared" si="1"/>
        <v>6.0504434110668424E-4</v>
      </c>
      <c r="I127" s="5"/>
      <c r="J127" s="5"/>
      <c r="K127" s="5"/>
    </row>
    <row r="128" spans="2:11" ht="13.5" x14ac:dyDescent="0.35">
      <c r="B128" s="4">
        <v>42185</v>
      </c>
      <c r="C128" s="2">
        <v>16.420000000000002</v>
      </c>
      <c r="D128" s="2">
        <v>5.7812000000000001</v>
      </c>
      <c r="E128" s="2">
        <v>509</v>
      </c>
      <c r="F128" s="2"/>
      <c r="G128" s="2"/>
      <c r="H128" s="7">
        <f t="shared" si="1"/>
        <v>-1.2093569676237298E-3</v>
      </c>
      <c r="I128" s="5"/>
      <c r="J128" s="5"/>
      <c r="K128" s="5"/>
    </row>
    <row r="129" spans="2:11" ht="13.5" x14ac:dyDescent="0.35">
      <c r="B129" s="4">
        <v>42186</v>
      </c>
      <c r="C129" s="2">
        <v>16.47</v>
      </c>
      <c r="D129" s="2">
        <v>5.7988</v>
      </c>
      <c r="E129" s="2">
        <v>29504</v>
      </c>
      <c r="F129" s="2"/>
      <c r="G129" s="2"/>
      <c r="H129" s="7">
        <f t="shared" si="1"/>
        <v>3.0443506538434645E-3</v>
      </c>
      <c r="I129" s="5"/>
      <c r="J129" s="5"/>
      <c r="K129" s="5"/>
    </row>
    <row r="130" spans="2:11" ht="13.5" x14ac:dyDescent="0.35">
      <c r="B130" s="4">
        <v>42187</v>
      </c>
      <c r="C130" s="2">
        <v>16.46</v>
      </c>
      <c r="D130" s="2">
        <v>5.7953000000000001</v>
      </c>
      <c r="E130" s="2">
        <v>150</v>
      </c>
      <c r="F130" s="2"/>
      <c r="G130" s="2"/>
      <c r="H130" s="7">
        <f t="shared" si="1"/>
        <v>-6.035731530661234E-4</v>
      </c>
      <c r="I130" s="5"/>
      <c r="J130" s="5"/>
      <c r="K130" s="5"/>
    </row>
    <row r="131" spans="2:11" ht="13.5" x14ac:dyDescent="0.35">
      <c r="B131" s="4">
        <v>42188</v>
      </c>
      <c r="C131" s="2">
        <v>16.45</v>
      </c>
      <c r="D131" s="2">
        <v>5.7918000000000003</v>
      </c>
      <c r="E131" s="2">
        <v>83</v>
      </c>
      <c r="F131" s="2"/>
      <c r="G131" s="2"/>
      <c r="H131" s="7">
        <f t="shared" si="1"/>
        <v>-6.0393767363205295E-4</v>
      </c>
      <c r="I131" s="5"/>
      <c r="J131" s="5"/>
      <c r="K131" s="5"/>
    </row>
    <row r="132" spans="2:11" ht="13.5" x14ac:dyDescent="0.35">
      <c r="B132" s="4">
        <v>42191</v>
      </c>
      <c r="C132" s="2">
        <v>16.399999999999999</v>
      </c>
      <c r="D132" s="2">
        <v>5.7742000000000004</v>
      </c>
      <c r="E132" s="2">
        <v>190</v>
      </c>
      <c r="F132" s="2"/>
      <c r="G132" s="2"/>
      <c r="H132" s="7">
        <f t="shared" si="1"/>
        <v>-3.0387789633619664E-3</v>
      </c>
      <c r="I132" s="5"/>
      <c r="J132" s="5"/>
      <c r="K132" s="5"/>
    </row>
    <row r="133" spans="2:11" ht="13.5" x14ac:dyDescent="0.35">
      <c r="B133" s="4">
        <v>42192</v>
      </c>
      <c r="C133" s="2">
        <v>16.399999999999999</v>
      </c>
      <c r="D133" s="2">
        <v>5.7742000000000004</v>
      </c>
      <c r="E133" s="2">
        <v>940</v>
      </c>
      <c r="F133" s="2"/>
      <c r="G133" s="2"/>
      <c r="H133" s="7">
        <f t="shared" si="1"/>
        <v>0</v>
      </c>
      <c r="I133" s="5"/>
      <c r="J133" s="5"/>
      <c r="K133" s="5"/>
    </row>
    <row r="134" spans="2:11" ht="13.5" x14ac:dyDescent="0.35">
      <c r="B134" s="4">
        <v>42193</v>
      </c>
      <c r="C134" s="2">
        <v>16.399999999999999</v>
      </c>
      <c r="D134" s="2">
        <v>5.7742000000000004</v>
      </c>
      <c r="E134" s="2">
        <v>13500</v>
      </c>
      <c r="F134" s="2"/>
      <c r="G134" s="2"/>
      <c r="H134" s="7">
        <f t="shared" si="1"/>
        <v>0</v>
      </c>
      <c r="I134" s="5"/>
      <c r="J134" s="5"/>
      <c r="K134" s="5"/>
    </row>
    <row r="135" spans="2:11" ht="13.5" x14ac:dyDescent="0.35">
      <c r="B135" s="4">
        <v>42194</v>
      </c>
      <c r="C135" s="2">
        <v>16.36</v>
      </c>
      <c r="D135" s="2">
        <v>5.7601000000000004</v>
      </c>
      <c r="E135" s="2">
        <v>39</v>
      </c>
      <c r="F135" s="2"/>
      <c r="G135" s="2"/>
      <c r="H135" s="7">
        <f t="shared" ref="H135:H198" si="2">(D135-D134)/D134</f>
        <v>-2.4418967129645665E-3</v>
      </c>
      <c r="I135" s="5"/>
      <c r="J135" s="5"/>
      <c r="K135" s="5"/>
    </row>
    <row r="136" spans="2:11" ht="13.5" x14ac:dyDescent="0.35">
      <c r="B136" s="4">
        <v>42195</v>
      </c>
      <c r="C136" s="2">
        <v>16.36</v>
      </c>
      <c r="D136" s="2">
        <v>5.7601000000000004</v>
      </c>
      <c r="E136" s="2">
        <v>0</v>
      </c>
      <c r="F136" s="2"/>
      <c r="G136" s="2"/>
      <c r="H136" s="7">
        <f t="shared" si="2"/>
        <v>0</v>
      </c>
      <c r="I136" s="5"/>
      <c r="J136" s="5"/>
      <c r="K136" s="5"/>
    </row>
    <row r="137" spans="2:11" ht="13.5" x14ac:dyDescent="0.35">
      <c r="B137" s="4">
        <v>42198</v>
      </c>
      <c r="C137" s="2">
        <v>16.2</v>
      </c>
      <c r="D137" s="2">
        <v>5.7037000000000004</v>
      </c>
      <c r="E137" s="2">
        <v>65</v>
      </c>
      <c r="F137" s="2"/>
      <c r="G137" s="2"/>
      <c r="H137" s="7">
        <f t="shared" si="2"/>
        <v>-9.7914966754049405E-3</v>
      </c>
      <c r="I137" s="5"/>
      <c r="J137" s="5"/>
      <c r="K137" s="5"/>
    </row>
    <row r="138" spans="2:11" ht="13.5" x14ac:dyDescent="0.35">
      <c r="B138" s="4">
        <v>42199</v>
      </c>
      <c r="C138" s="2">
        <v>16.2</v>
      </c>
      <c r="D138" s="2">
        <v>5.7037000000000004</v>
      </c>
      <c r="E138" s="2">
        <v>900</v>
      </c>
      <c r="F138" s="2"/>
      <c r="G138" s="2"/>
      <c r="H138" s="7">
        <f t="shared" si="2"/>
        <v>0</v>
      </c>
      <c r="I138" s="5"/>
      <c r="J138" s="5"/>
      <c r="K138" s="5"/>
    </row>
    <row r="139" spans="2:11" ht="13.5" x14ac:dyDescent="0.35">
      <c r="B139" s="4">
        <v>42200</v>
      </c>
      <c r="C139" s="2">
        <v>15.7</v>
      </c>
      <c r="D139" s="2">
        <v>5.7556000000000003</v>
      </c>
      <c r="E139" s="2">
        <v>73249</v>
      </c>
      <c r="F139" s="2"/>
      <c r="G139" s="2"/>
      <c r="H139" s="7">
        <f t="shared" si="2"/>
        <v>9.09935655802371E-3</v>
      </c>
      <c r="I139" s="5"/>
      <c r="J139" s="5"/>
      <c r="K139" s="5"/>
    </row>
    <row r="140" spans="2:11" ht="13.5" x14ac:dyDescent="0.35">
      <c r="B140" s="4">
        <v>42201</v>
      </c>
      <c r="C140" s="2">
        <v>15.56</v>
      </c>
      <c r="D140" s="2">
        <v>5.7042999999999999</v>
      </c>
      <c r="E140" s="2">
        <v>3425</v>
      </c>
      <c r="F140" s="2"/>
      <c r="G140" s="2"/>
      <c r="H140" s="7">
        <f t="shared" si="2"/>
        <v>-8.913058586420242E-3</v>
      </c>
      <c r="I140" s="5"/>
      <c r="J140" s="5"/>
      <c r="K140" s="5"/>
    </row>
    <row r="141" spans="2:11" ht="13.5" x14ac:dyDescent="0.35">
      <c r="B141" s="4">
        <v>42205</v>
      </c>
      <c r="C141" s="2">
        <v>15.62</v>
      </c>
      <c r="D141" s="2">
        <v>5.7263000000000002</v>
      </c>
      <c r="E141" s="2">
        <v>200</v>
      </c>
      <c r="F141" s="2"/>
      <c r="G141" s="2"/>
      <c r="H141" s="7">
        <f t="shared" si="2"/>
        <v>3.856739652542861E-3</v>
      </c>
      <c r="I141" s="5"/>
      <c r="J141" s="5"/>
      <c r="K141" s="5"/>
    </row>
    <row r="142" spans="2:11" ht="13.5" x14ac:dyDescent="0.35">
      <c r="B142" s="4">
        <v>42206</v>
      </c>
      <c r="C142" s="2">
        <v>15.5</v>
      </c>
      <c r="D142" s="2">
        <v>5.6822999999999997</v>
      </c>
      <c r="E142" s="2">
        <v>25</v>
      </c>
      <c r="F142" s="2"/>
      <c r="G142" s="2"/>
      <c r="H142" s="7">
        <f t="shared" si="2"/>
        <v>-7.6838447164836775E-3</v>
      </c>
      <c r="I142" s="5"/>
      <c r="J142" s="5"/>
      <c r="K142" s="5"/>
    </row>
    <row r="143" spans="2:11" ht="13.5" x14ac:dyDescent="0.35">
      <c r="B143" s="4">
        <v>42207</v>
      </c>
      <c r="C143" s="2">
        <v>15.5</v>
      </c>
      <c r="D143" s="2">
        <v>5.6822999999999997</v>
      </c>
      <c r="E143" s="2">
        <v>149</v>
      </c>
      <c r="F143" s="2"/>
      <c r="G143" s="2"/>
      <c r="H143" s="7">
        <f t="shared" si="2"/>
        <v>0</v>
      </c>
      <c r="I143" s="5"/>
      <c r="J143" s="5"/>
      <c r="K143" s="5"/>
    </row>
    <row r="144" spans="2:11" ht="13.5" x14ac:dyDescent="0.35">
      <c r="B144" s="4">
        <v>42208</v>
      </c>
      <c r="C144" s="2">
        <v>15.5</v>
      </c>
      <c r="D144" s="2">
        <v>5.6822999999999997</v>
      </c>
      <c r="E144" s="2">
        <v>5230</v>
      </c>
      <c r="F144" s="2"/>
      <c r="G144" s="2"/>
      <c r="H144" s="7">
        <f t="shared" si="2"/>
        <v>0</v>
      </c>
      <c r="I144" s="5"/>
      <c r="J144" s="5"/>
      <c r="K144" s="5"/>
    </row>
    <row r="145" spans="2:11" ht="13.5" x14ac:dyDescent="0.35">
      <c r="B145" s="4">
        <v>42209</v>
      </c>
      <c r="C145" s="2">
        <v>15.5</v>
      </c>
      <c r="D145" s="2">
        <v>5.6822999999999997</v>
      </c>
      <c r="E145" s="2">
        <v>128</v>
      </c>
      <c r="F145" s="2"/>
      <c r="G145" s="2"/>
      <c r="H145" s="7">
        <f t="shared" si="2"/>
        <v>0</v>
      </c>
      <c r="I145" s="5"/>
      <c r="J145" s="5"/>
      <c r="K145" s="5"/>
    </row>
    <row r="146" spans="2:11" ht="13.5" x14ac:dyDescent="0.35">
      <c r="B146" s="4">
        <v>42212</v>
      </c>
      <c r="C146" s="2">
        <v>15.3</v>
      </c>
      <c r="D146" s="2">
        <v>5.609</v>
      </c>
      <c r="E146" s="2">
        <v>107</v>
      </c>
      <c r="F146" s="2"/>
      <c r="G146" s="2"/>
      <c r="H146" s="7">
        <f t="shared" si="2"/>
        <v>-1.289970610492225E-2</v>
      </c>
      <c r="I146" s="5"/>
      <c r="J146" s="5"/>
      <c r="K146" s="5"/>
    </row>
    <row r="147" spans="2:11" ht="13.5" x14ac:dyDescent="0.35">
      <c r="B147" s="4">
        <v>42213</v>
      </c>
      <c r="C147" s="2">
        <v>15.49</v>
      </c>
      <c r="D147" s="2">
        <v>5.6786000000000003</v>
      </c>
      <c r="E147" s="2">
        <v>20</v>
      </c>
      <c r="F147" s="2"/>
      <c r="G147" s="2"/>
      <c r="H147" s="7">
        <f t="shared" si="2"/>
        <v>1.2408628989124679E-2</v>
      </c>
      <c r="I147" s="5"/>
      <c r="J147" s="5"/>
      <c r="K147" s="5"/>
    </row>
    <row r="148" spans="2:11" ht="13.5" x14ac:dyDescent="0.35">
      <c r="B148" s="4">
        <v>42214</v>
      </c>
      <c r="C148" s="2">
        <v>15.49</v>
      </c>
      <c r="D148" s="2">
        <v>5.6786000000000003</v>
      </c>
      <c r="E148" s="2">
        <v>215</v>
      </c>
      <c r="F148" s="2"/>
      <c r="G148" s="2"/>
      <c r="H148" s="7">
        <f t="shared" si="2"/>
        <v>0</v>
      </c>
      <c r="I148" s="5"/>
      <c r="J148" s="5"/>
      <c r="K148" s="5"/>
    </row>
    <row r="149" spans="2:11" ht="13.5" x14ac:dyDescent="0.35">
      <c r="B149" s="4">
        <v>42215</v>
      </c>
      <c r="C149" s="2">
        <v>15.49</v>
      </c>
      <c r="D149" s="2">
        <v>5.6786000000000003</v>
      </c>
      <c r="E149" s="2">
        <v>0</v>
      </c>
      <c r="F149" s="2"/>
      <c r="G149" s="2"/>
      <c r="H149" s="7">
        <f t="shared" si="2"/>
        <v>0</v>
      </c>
      <c r="I149" s="5"/>
      <c r="J149" s="5"/>
      <c r="K149" s="5"/>
    </row>
    <row r="150" spans="2:11" ht="13.5" x14ac:dyDescent="0.35">
      <c r="B150" s="4">
        <v>42216</v>
      </c>
      <c r="C150" s="2">
        <v>15.49</v>
      </c>
      <c r="D150" s="2">
        <v>5.6786000000000003</v>
      </c>
      <c r="E150" s="2">
        <v>0</v>
      </c>
      <c r="F150" s="2"/>
      <c r="G150" s="2"/>
      <c r="H150" s="7">
        <f t="shared" si="2"/>
        <v>0</v>
      </c>
      <c r="I150" s="5"/>
      <c r="J150" s="5"/>
      <c r="K150" s="5"/>
    </row>
    <row r="151" spans="2:11" ht="13.5" x14ac:dyDescent="0.35">
      <c r="B151" s="4">
        <v>42219</v>
      </c>
      <c r="C151" s="2">
        <v>15.48</v>
      </c>
      <c r="D151" s="2">
        <v>5.6749999999999998</v>
      </c>
      <c r="E151" s="2">
        <v>90</v>
      </c>
      <c r="F151" s="2"/>
      <c r="G151" s="2"/>
      <c r="H151" s="7">
        <f t="shared" si="2"/>
        <v>-6.3395907441983793E-4</v>
      </c>
      <c r="I151" s="5"/>
      <c r="J151" s="5"/>
      <c r="K151" s="5"/>
    </row>
    <row r="152" spans="2:11" ht="13.5" x14ac:dyDescent="0.35">
      <c r="B152" s="4">
        <v>42220</v>
      </c>
      <c r="C152" s="2">
        <v>15.23</v>
      </c>
      <c r="D152" s="2">
        <v>5.5833000000000004</v>
      </c>
      <c r="E152" s="2">
        <v>1387</v>
      </c>
      <c r="F152" s="2"/>
      <c r="G152" s="2"/>
      <c r="H152" s="7">
        <f t="shared" si="2"/>
        <v>-1.6158590308369948E-2</v>
      </c>
      <c r="I152" s="5"/>
      <c r="J152" s="5"/>
      <c r="K152" s="5"/>
    </row>
    <row r="153" spans="2:11" ht="13.5" x14ac:dyDescent="0.35">
      <c r="B153" s="4">
        <v>42221</v>
      </c>
      <c r="C153" s="2">
        <v>15.23</v>
      </c>
      <c r="D153" s="2">
        <v>5.5833000000000004</v>
      </c>
      <c r="E153" s="2">
        <v>0</v>
      </c>
      <c r="F153" s="2"/>
      <c r="G153" s="2"/>
      <c r="H153" s="7">
        <f t="shared" si="2"/>
        <v>0</v>
      </c>
      <c r="I153" s="5"/>
      <c r="J153" s="5"/>
      <c r="K153" s="5"/>
    </row>
    <row r="154" spans="2:11" ht="13.5" x14ac:dyDescent="0.35">
      <c r="B154" s="4">
        <v>42222</v>
      </c>
      <c r="C154" s="2">
        <v>15.23</v>
      </c>
      <c r="D154" s="2">
        <v>5.5833000000000004</v>
      </c>
      <c r="E154" s="2">
        <v>1623</v>
      </c>
      <c r="F154" s="2"/>
      <c r="G154" s="2"/>
      <c r="H154" s="7">
        <f t="shared" si="2"/>
        <v>0</v>
      </c>
      <c r="I154" s="5"/>
      <c r="J154" s="5"/>
      <c r="K154" s="5"/>
    </row>
    <row r="155" spans="2:11" ht="13.5" x14ac:dyDescent="0.35">
      <c r="B155" s="4">
        <v>42223</v>
      </c>
      <c r="C155" s="2">
        <v>15.23</v>
      </c>
      <c r="D155" s="2">
        <v>5.5833000000000004</v>
      </c>
      <c r="E155" s="2">
        <v>4394</v>
      </c>
      <c r="F155" s="2"/>
      <c r="G155" s="2"/>
      <c r="H155" s="7">
        <f t="shared" si="2"/>
        <v>0</v>
      </c>
      <c r="I155" s="5"/>
      <c r="J155" s="5"/>
      <c r="K155" s="5"/>
    </row>
    <row r="156" spans="2:11" ht="13.5" x14ac:dyDescent="0.35">
      <c r="B156" s="4">
        <v>42226</v>
      </c>
      <c r="C156" s="2">
        <v>15.23</v>
      </c>
      <c r="D156" s="2">
        <v>5.5833000000000004</v>
      </c>
      <c r="E156" s="2">
        <v>30</v>
      </c>
      <c r="F156" s="2"/>
      <c r="G156" s="2"/>
      <c r="H156" s="7">
        <f t="shared" si="2"/>
        <v>0</v>
      </c>
      <c r="I156" s="5"/>
      <c r="J156" s="5"/>
      <c r="K156" s="5"/>
    </row>
    <row r="157" spans="2:11" ht="13.5" x14ac:dyDescent="0.35">
      <c r="B157" s="4">
        <v>42227</v>
      </c>
      <c r="C157" s="2">
        <v>15.5</v>
      </c>
      <c r="D157" s="2">
        <v>5.6822999999999997</v>
      </c>
      <c r="E157" s="2">
        <v>2415</v>
      </c>
      <c r="F157" s="2"/>
      <c r="G157" s="2"/>
      <c r="H157" s="7">
        <f t="shared" si="2"/>
        <v>1.7731449142979833E-2</v>
      </c>
      <c r="I157" s="5"/>
      <c r="J157" s="5"/>
      <c r="K157" s="5"/>
    </row>
    <row r="158" spans="2:11" ht="13.5" x14ac:dyDescent="0.35">
      <c r="B158" s="4">
        <v>42228</v>
      </c>
      <c r="C158" s="2">
        <v>15.5</v>
      </c>
      <c r="D158" s="2">
        <v>5.6822999999999997</v>
      </c>
      <c r="E158" s="2">
        <v>40</v>
      </c>
      <c r="F158" s="2"/>
      <c r="G158" s="2"/>
      <c r="H158" s="7">
        <f t="shared" si="2"/>
        <v>0</v>
      </c>
      <c r="I158" s="5"/>
      <c r="J158" s="5"/>
      <c r="K158" s="5"/>
    </row>
    <row r="159" spans="2:11" ht="13.5" x14ac:dyDescent="0.35">
      <c r="B159" s="4">
        <v>42230</v>
      </c>
      <c r="C159" s="2">
        <v>15.48</v>
      </c>
      <c r="D159" s="2">
        <v>5.6749999999999998</v>
      </c>
      <c r="E159" s="2">
        <v>182</v>
      </c>
      <c r="F159" s="2"/>
      <c r="G159" s="2"/>
      <c r="H159" s="7">
        <f t="shared" si="2"/>
        <v>-1.2846910581982406E-3</v>
      </c>
      <c r="I159" s="5"/>
      <c r="J159" s="5"/>
      <c r="K159" s="5"/>
    </row>
    <row r="160" spans="2:11" ht="13.5" x14ac:dyDescent="0.35">
      <c r="B160" s="4">
        <v>42233</v>
      </c>
      <c r="C160" s="2">
        <v>15.48</v>
      </c>
      <c r="D160" s="2">
        <v>5.6749999999999998</v>
      </c>
      <c r="E160" s="2">
        <v>0</v>
      </c>
      <c r="F160" s="2"/>
      <c r="G160" s="2"/>
      <c r="H160" s="7">
        <f t="shared" si="2"/>
        <v>0</v>
      </c>
      <c r="I160" s="5"/>
      <c r="J160" s="5"/>
      <c r="K160" s="5"/>
    </row>
    <row r="161" spans="2:11" ht="13.5" x14ac:dyDescent="0.35">
      <c r="B161" s="4">
        <v>42234</v>
      </c>
      <c r="C161" s="2">
        <v>15.49</v>
      </c>
      <c r="D161" s="2">
        <v>5.6786000000000003</v>
      </c>
      <c r="E161" s="2">
        <v>336</v>
      </c>
      <c r="F161" s="2"/>
      <c r="G161" s="2"/>
      <c r="H161" s="7">
        <f t="shared" si="2"/>
        <v>6.3436123348026285E-4</v>
      </c>
      <c r="I161" s="5"/>
      <c r="J161" s="5"/>
      <c r="K161" s="5"/>
    </row>
    <row r="162" spans="2:11" ht="13.5" x14ac:dyDescent="0.35">
      <c r="B162" s="4">
        <v>42235</v>
      </c>
      <c r="C162" s="2">
        <v>15.3</v>
      </c>
      <c r="D162" s="2">
        <v>5.609</v>
      </c>
      <c r="E162" s="2">
        <v>160</v>
      </c>
      <c r="F162" s="2"/>
      <c r="G162" s="2"/>
      <c r="H162" s="7">
        <f t="shared" si="2"/>
        <v>-1.2256542105448583E-2</v>
      </c>
      <c r="I162" s="5"/>
      <c r="J162" s="5"/>
      <c r="K162" s="5"/>
    </row>
    <row r="163" spans="2:11" ht="13.5" x14ac:dyDescent="0.35">
      <c r="B163" s="4">
        <v>42236</v>
      </c>
      <c r="C163" s="2">
        <v>14.95</v>
      </c>
      <c r="D163" s="2">
        <v>5.4806999999999997</v>
      </c>
      <c r="E163" s="2">
        <v>85186</v>
      </c>
      <c r="F163" s="2"/>
      <c r="G163" s="2"/>
      <c r="H163" s="7">
        <f t="shared" si="2"/>
        <v>-2.2873952576216848E-2</v>
      </c>
      <c r="I163" s="5"/>
      <c r="J163" s="5"/>
      <c r="K163" s="5"/>
    </row>
    <row r="164" spans="2:11" ht="13.5" x14ac:dyDescent="0.35">
      <c r="B164" s="4">
        <v>42237</v>
      </c>
      <c r="C164" s="2">
        <v>15.2</v>
      </c>
      <c r="D164" s="2">
        <v>5.5723000000000003</v>
      </c>
      <c r="E164" s="2">
        <v>640</v>
      </c>
      <c r="F164" s="2"/>
      <c r="G164" s="2"/>
      <c r="H164" s="7">
        <f t="shared" si="2"/>
        <v>1.67131935701645E-2</v>
      </c>
      <c r="I164" s="5"/>
      <c r="J164" s="5"/>
      <c r="K164" s="5"/>
    </row>
    <row r="165" spans="2:11" ht="13.5" x14ac:dyDescent="0.35">
      <c r="B165" s="4">
        <v>42240</v>
      </c>
      <c r="C165" s="2">
        <v>15.19</v>
      </c>
      <c r="D165" s="2">
        <v>5.5686999999999998</v>
      </c>
      <c r="E165" s="2">
        <v>400</v>
      </c>
      <c r="F165" s="2"/>
      <c r="G165" s="2"/>
      <c r="H165" s="7">
        <f t="shared" si="2"/>
        <v>-6.4605279687032129E-4</v>
      </c>
      <c r="I165" s="5"/>
      <c r="J165" s="5"/>
      <c r="K165" s="5"/>
    </row>
    <row r="166" spans="2:11" ht="13.5" x14ac:dyDescent="0.35">
      <c r="B166" s="4">
        <v>42241</v>
      </c>
      <c r="C166" s="2">
        <v>15</v>
      </c>
      <c r="D166" s="2">
        <v>5.4989999999999997</v>
      </c>
      <c r="E166" s="2">
        <v>400</v>
      </c>
      <c r="F166" s="2"/>
      <c r="G166" s="2"/>
      <c r="H166" s="7">
        <f t="shared" si="2"/>
        <v>-1.2516386230179413E-2</v>
      </c>
      <c r="I166" s="5"/>
      <c r="J166" s="5"/>
      <c r="K166" s="5"/>
    </row>
    <row r="167" spans="2:11" ht="13.5" x14ac:dyDescent="0.35">
      <c r="B167" s="4">
        <v>42242</v>
      </c>
      <c r="C167" s="2">
        <v>15.19</v>
      </c>
      <c r="D167" s="2">
        <v>5.5686999999999998</v>
      </c>
      <c r="E167" s="2">
        <v>200</v>
      </c>
      <c r="F167" s="2"/>
      <c r="G167" s="2"/>
      <c r="H167" s="7">
        <f t="shared" si="2"/>
        <v>1.2675031823968012E-2</v>
      </c>
      <c r="I167" s="5"/>
      <c r="J167" s="5"/>
      <c r="K167" s="5"/>
    </row>
    <row r="168" spans="2:11" ht="13.5" x14ac:dyDescent="0.35">
      <c r="B168" s="4">
        <v>42243</v>
      </c>
      <c r="C168" s="2">
        <v>15.19</v>
      </c>
      <c r="D168" s="2">
        <v>5.5686999999999998</v>
      </c>
      <c r="E168" s="2">
        <v>0</v>
      </c>
      <c r="F168" s="2"/>
      <c r="G168" s="2"/>
      <c r="H168" s="7">
        <f t="shared" si="2"/>
        <v>0</v>
      </c>
      <c r="I168" s="5"/>
      <c r="J168" s="5"/>
      <c r="K168" s="5"/>
    </row>
    <row r="169" spans="2:11" ht="13.5" x14ac:dyDescent="0.35">
      <c r="B169" s="4">
        <v>42244</v>
      </c>
      <c r="C169" s="2">
        <v>15</v>
      </c>
      <c r="D169" s="2">
        <v>5.4989999999999997</v>
      </c>
      <c r="E169" s="2">
        <v>2320</v>
      </c>
      <c r="F169" s="2"/>
      <c r="G169" s="2"/>
      <c r="H169" s="7">
        <f t="shared" si="2"/>
        <v>-1.2516386230179413E-2</v>
      </c>
      <c r="I169" s="5"/>
      <c r="J169" s="5"/>
      <c r="K169" s="5"/>
    </row>
    <row r="170" spans="2:11" ht="13.5" x14ac:dyDescent="0.35">
      <c r="B170" s="4">
        <v>42247</v>
      </c>
      <c r="C170" s="2">
        <v>14.82</v>
      </c>
      <c r="D170" s="2">
        <v>5.4329999999999998</v>
      </c>
      <c r="E170" s="2">
        <v>100</v>
      </c>
      <c r="F170" s="2"/>
      <c r="G170" s="2"/>
      <c r="H170" s="7">
        <f t="shared" si="2"/>
        <v>-1.2002182214948143E-2</v>
      </c>
      <c r="I170" s="5"/>
      <c r="J170" s="5"/>
      <c r="K170" s="5"/>
    </row>
    <row r="171" spans="2:11" ht="13.5" x14ac:dyDescent="0.35">
      <c r="B171" s="4">
        <v>42248</v>
      </c>
      <c r="C171" s="2">
        <v>14.82</v>
      </c>
      <c r="D171" s="2">
        <v>5.4329999999999998</v>
      </c>
      <c r="E171" s="2">
        <v>40</v>
      </c>
      <c r="F171" s="2"/>
      <c r="G171" s="2"/>
      <c r="H171" s="7">
        <f t="shared" si="2"/>
        <v>0</v>
      </c>
      <c r="I171" s="5"/>
      <c r="J171" s="5"/>
      <c r="K171" s="5"/>
    </row>
    <row r="172" spans="2:11" ht="13.5" x14ac:dyDescent="0.35">
      <c r="B172" s="4">
        <v>42249</v>
      </c>
      <c r="C172" s="2">
        <v>14.7</v>
      </c>
      <c r="D172" s="2">
        <v>5.3890000000000002</v>
      </c>
      <c r="E172" s="2">
        <v>70</v>
      </c>
      <c r="F172" s="2"/>
      <c r="G172" s="2"/>
      <c r="H172" s="7">
        <f t="shared" si="2"/>
        <v>-8.0986563592857722E-3</v>
      </c>
      <c r="I172" s="5"/>
      <c r="J172" s="5"/>
      <c r="K172" s="5"/>
    </row>
    <row r="173" spans="2:11" ht="13.5" x14ac:dyDescent="0.35">
      <c r="B173" s="4">
        <v>42250</v>
      </c>
      <c r="C173" s="2">
        <v>15</v>
      </c>
      <c r="D173" s="2">
        <v>5.4989999999999997</v>
      </c>
      <c r="E173" s="2">
        <v>735</v>
      </c>
      <c r="F173" s="2"/>
      <c r="G173" s="2"/>
      <c r="H173" s="7">
        <f t="shared" si="2"/>
        <v>2.041195026906651E-2</v>
      </c>
      <c r="I173" s="5"/>
      <c r="J173" s="5"/>
      <c r="K173" s="5"/>
    </row>
    <row r="174" spans="2:11" ht="13.5" x14ac:dyDescent="0.35">
      <c r="B174" s="4">
        <v>42251</v>
      </c>
      <c r="C174" s="2">
        <v>15.1</v>
      </c>
      <c r="D174" s="2">
        <v>5.5357000000000003</v>
      </c>
      <c r="E174" s="2">
        <v>219</v>
      </c>
      <c r="F174" s="2"/>
      <c r="G174" s="2"/>
      <c r="H174" s="7">
        <f t="shared" si="2"/>
        <v>6.673940716494021E-3</v>
      </c>
      <c r="I174" s="5"/>
      <c r="J174" s="5"/>
      <c r="K174" s="5"/>
    </row>
    <row r="175" spans="2:11" ht="13.5" x14ac:dyDescent="0.35">
      <c r="B175" s="4">
        <v>42254</v>
      </c>
      <c r="C175" s="2">
        <v>15.1</v>
      </c>
      <c r="D175" s="2">
        <v>5.5357000000000003</v>
      </c>
      <c r="E175" s="2">
        <v>0</v>
      </c>
      <c r="F175" s="2"/>
      <c r="G175" s="2"/>
      <c r="H175" s="7">
        <f t="shared" si="2"/>
        <v>0</v>
      </c>
      <c r="I175" s="5"/>
      <c r="J175" s="5"/>
      <c r="K175" s="5"/>
    </row>
    <row r="176" spans="2:11" ht="13.5" x14ac:dyDescent="0.35">
      <c r="B176" s="4">
        <v>42255</v>
      </c>
      <c r="C176" s="2">
        <v>15.1</v>
      </c>
      <c r="D176" s="2">
        <v>5.5357000000000003</v>
      </c>
      <c r="E176" s="2">
        <v>0</v>
      </c>
      <c r="F176" s="2"/>
      <c r="G176" s="2"/>
      <c r="H176" s="7">
        <f t="shared" si="2"/>
        <v>0</v>
      </c>
      <c r="I176" s="5"/>
      <c r="J176" s="5"/>
      <c r="K176" s="5"/>
    </row>
    <row r="177" spans="2:11" ht="13.5" x14ac:dyDescent="0.35">
      <c r="B177" s="4">
        <v>42256</v>
      </c>
      <c r="C177" s="2">
        <v>15.1</v>
      </c>
      <c r="D177" s="2">
        <v>5.5357000000000003</v>
      </c>
      <c r="E177" s="2">
        <v>0</v>
      </c>
      <c r="F177" s="2"/>
      <c r="G177" s="2"/>
      <c r="H177" s="7">
        <f t="shared" si="2"/>
        <v>0</v>
      </c>
      <c r="I177" s="5"/>
      <c r="J177" s="5"/>
      <c r="K177" s="5"/>
    </row>
    <row r="178" spans="2:11" ht="13.5" x14ac:dyDescent="0.35">
      <c r="B178" s="4">
        <v>42257</v>
      </c>
      <c r="C178" s="2">
        <v>15.1</v>
      </c>
      <c r="D178" s="2">
        <v>5.5357000000000003</v>
      </c>
      <c r="E178" s="2">
        <v>0</v>
      </c>
      <c r="F178" s="2"/>
      <c r="G178" s="2"/>
      <c r="H178" s="7">
        <f t="shared" si="2"/>
        <v>0</v>
      </c>
      <c r="I178" s="5"/>
      <c r="J178" s="5"/>
      <c r="K178" s="5"/>
    </row>
    <row r="179" spans="2:11" ht="13.5" x14ac:dyDescent="0.35">
      <c r="B179" s="4">
        <v>42258</v>
      </c>
      <c r="C179" s="2">
        <v>15.1</v>
      </c>
      <c r="D179" s="2">
        <v>5.5357000000000003</v>
      </c>
      <c r="E179" s="2">
        <v>0</v>
      </c>
      <c r="F179" s="2"/>
      <c r="G179" s="2"/>
      <c r="H179" s="7">
        <f t="shared" si="2"/>
        <v>0</v>
      </c>
      <c r="I179" s="5"/>
      <c r="J179" s="5"/>
      <c r="K179" s="5"/>
    </row>
    <row r="180" spans="2:11" ht="13.5" x14ac:dyDescent="0.35">
      <c r="B180" s="4">
        <v>42261</v>
      </c>
      <c r="C180" s="2">
        <v>15.1</v>
      </c>
      <c r="D180" s="2">
        <v>5.5357000000000003</v>
      </c>
      <c r="E180" s="2">
        <v>0</v>
      </c>
      <c r="F180" s="2"/>
      <c r="G180" s="2"/>
      <c r="H180" s="7">
        <f t="shared" si="2"/>
        <v>0</v>
      </c>
      <c r="I180" s="5"/>
      <c r="J180" s="5"/>
      <c r="K180" s="5"/>
    </row>
    <row r="181" spans="2:11" ht="13.5" x14ac:dyDescent="0.35">
      <c r="B181" s="4">
        <v>42262</v>
      </c>
      <c r="C181" s="2">
        <v>15.1</v>
      </c>
      <c r="D181" s="2">
        <v>5.5357000000000003</v>
      </c>
      <c r="E181" s="2">
        <v>1127</v>
      </c>
      <c r="F181" s="2"/>
      <c r="G181" s="2"/>
      <c r="H181" s="7">
        <f t="shared" si="2"/>
        <v>0</v>
      </c>
      <c r="I181" s="5"/>
      <c r="J181" s="5"/>
      <c r="K181" s="5"/>
    </row>
    <row r="182" spans="2:11" ht="13.5" x14ac:dyDescent="0.35">
      <c r="B182" s="4">
        <v>42263</v>
      </c>
      <c r="C182" s="2">
        <v>14.99</v>
      </c>
      <c r="D182" s="2">
        <v>5.4953000000000003</v>
      </c>
      <c r="E182" s="2">
        <v>24765</v>
      </c>
      <c r="F182" s="2"/>
      <c r="G182" s="2"/>
      <c r="H182" s="7">
        <f t="shared" si="2"/>
        <v>-7.2980833498925137E-3</v>
      </c>
      <c r="I182" s="5"/>
      <c r="J182" s="5"/>
      <c r="K182" s="5"/>
    </row>
    <row r="183" spans="2:11" ht="13.5" x14ac:dyDescent="0.35">
      <c r="B183" s="4">
        <v>42264</v>
      </c>
      <c r="C183" s="2">
        <v>14.99</v>
      </c>
      <c r="D183" s="2">
        <v>5.4953000000000003</v>
      </c>
      <c r="E183" s="2">
        <v>159</v>
      </c>
      <c r="F183" s="2"/>
      <c r="G183" s="2"/>
      <c r="H183" s="7">
        <f t="shared" si="2"/>
        <v>0</v>
      </c>
      <c r="I183" s="5"/>
      <c r="J183" s="5"/>
      <c r="K183" s="5"/>
    </row>
    <row r="184" spans="2:11" ht="13.5" x14ac:dyDescent="0.35">
      <c r="B184" s="4">
        <v>42265</v>
      </c>
      <c r="C184" s="2">
        <v>14.99</v>
      </c>
      <c r="D184" s="2">
        <v>5.4953000000000003</v>
      </c>
      <c r="E184" s="2">
        <v>250</v>
      </c>
      <c r="F184" s="2"/>
      <c r="G184" s="2"/>
      <c r="H184" s="7">
        <f t="shared" si="2"/>
        <v>0</v>
      </c>
      <c r="I184" s="5"/>
      <c r="J184" s="5"/>
      <c r="K184" s="5"/>
    </row>
    <row r="185" spans="2:11" ht="13.5" x14ac:dyDescent="0.35">
      <c r="B185" s="4">
        <v>42268</v>
      </c>
      <c r="C185" s="2">
        <v>14.99</v>
      </c>
      <c r="D185" s="2">
        <v>5.4953000000000003</v>
      </c>
      <c r="E185" s="2">
        <v>0</v>
      </c>
      <c r="F185" s="2"/>
      <c r="G185" s="2"/>
      <c r="H185" s="7">
        <f t="shared" si="2"/>
        <v>0</v>
      </c>
      <c r="I185" s="5"/>
      <c r="J185" s="5"/>
      <c r="K185" s="5"/>
    </row>
    <row r="186" spans="2:11" ht="13.5" x14ac:dyDescent="0.35">
      <c r="B186" s="4">
        <v>42269</v>
      </c>
      <c r="C186" s="2">
        <v>14.89</v>
      </c>
      <c r="D186" s="2">
        <v>5.4587000000000003</v>
      </c>
      <c r="E186" s="2">
        <v>593</v>
      </c>
      <c r="F186" s="2"/>
      <c r="G186" s="2"/>
      <c r="H186" s="7">
        <f t="shared" si="2"/>
        <v>-6.6602369297399534E-3</v>
      </c>
      <c r="I186" s="5"/>
      <c r="J186" s="5"/>
      <c r="K186" s="5"/>
    </row>
    <row r="187" spans="2:11" ht="13.5" x14ac:dyDescent="0.35">
      <c r="B187" s="4">
        <v>42270</v>
      </c>
      <c r="C187" s="2">
        <v>14.8</v>
      </c>
      <c r="D187" s="2">
        <v>5.4257</v>
      </c>
      <c r="E187" s="2">
        <v>1333</v>
      </c>
      <c r="F187" s="2"/>
      <c r="G187" s="2"/>
      <c r="H187" s="7">
        <f t="shared" si="2"/>
        <v>-6.0453954238189238E-3</v>
      </c>
      <c r="I187" s="5"/>
      <c r="J187" s="5"/>
      <c r="K187" s="5"/>
    </row>
    <row r="188" spans="2:11" ht="13.5" x14ac:dyDescent="0.35">
      <c r="B188" s="4">
        <v>42275</v>
      </c>
      <c r="C188" s="2">
        <v>14.79</v>
      </c>
      <c r="D188" s="2">
        <v>5.4219999999999997</v>
      </c>
      <c r="E188" s="2">
        <v>13</v>
      </c>
      <c r="F188" s="2"/>
      <c r="G188" s="2"/>
      <c r="H188" s="7">
        <f t="shared" si="2"/>
        <v>-6.8193965755575475E-4</v>
      </c>
      <c r="I188" s="5"/>
      <c r="J188" s="5"/>
      <c r="K188" s="5"/>
    </row>
    <row r="189" spans="2:11" ht="13.5" x14ac:dyDescent="0.35">
      <c r="B189" s="4">
        <v>42276</v>
      </c>
      <c r="C189" s="2">
        <v>14.79</v>
      </c>
      <c r="D189" s="2">
        <v>5.4219999999999997</v>
      </c>
      <c r="E189" s="2">
        <v>70</v>
      </c>
      <c r="F189" s="2"/>
      <c r="G189" s="2"/>
      <c r="H189" s="7">
        <f t="shared" si="2"/>
        <v>0</v>
      </c>
      <c r="I189" s="5"/>
      <c r="J189" s="5"/>
      <c r="K189" s="5"/>
    </row>
    <row r="190" spans="2:11" ht="13.5" x14ac:dyDescent="0.35">
      <c r="B190" s="4">
        <v>42277</v>
      </c>
      <c r="C190" s="2">
        <v>14.74</v>
      </c>
      <c r="D190" s="2">
        <v>5.4036999999999997</v>
      </c>
      <c r="E190" s="2">
        <v>1511</v>
      </c>
      <c r="F190" s="2"/>
      <c r="G190" s="2"/>
      <c r="H190" s="7">
        <f t="shared" si="2"/>
        <v>-3.3751383253411995E-3</v>
      </c>
      <c r="I190" s="5"/>
      <c r="J190" s="5"/>
      <c r="K190" s="5"/>
    </row>
    <row r="191" spans="2:11" ht="13.5" x14ac:dyDescent="0.35">
      <c r="B191" s="4">
        <v>42278</v>
      </c>
      <c r="C191" s="2">
        <v>14.3</v>
      </c>
      <c r="D191" s="2">
        <v>5.2423999999999999</v>
      </c>
      <c r="E191" s="2">
        <v>147</v>
      </c>
      <c r="F191" s="2"/>
      <c r="G191" s="2"/>
      <c r="H191" s="7">
        <f t="shared" si="2"/>
        <v>-2.9849917649018225E-2</v>
      </c>
      <c r="I191" s="5"/>
      <c r="J191" s="5"/>
      <c r="K191" s="5"/>
    </row>
    <row r="192" spans="2:11" ht="13.5" x14ac:dyDescent="0.35">
      <c r="B192" s="4">
        <v>42279</v>
      </c>
      <c r="C192" s="2">
        <v>14.68</v>
      </c>
      <c r="D192" s="2">
        <v>5.3817000000000004</v>
      </c>
      <c r="E192" s="2">
        <v>2373</v>
      </c>
      <c r="F192" s="2"/>
      <c r="G192" s="2"/>
      <c r="H192" s="7">
        <f t="shared" si="2"/>
        <v>2.6571799175950029E-2</v>
      </c>
      <c r="I192" s="5"/>
      <c r="J192" s="5"/>
      <c r="K192" s="5"/>
    </row>
    <row r="193" spans="2:11" ht="13.5" x14ac:dyDescent="0.35">
      <c r="B193" s="4">
        <v>42282</v>
      </c>
      <c r="C193" s="2">
        <v>14.68</v>
      </c>
      <c r="D193" s="2">
        <v>5.3817000000000004</v>
      </c>
      <c r="E193" s="2">
        <v>0</v>
      </c>
      <c r="F193" s="2"/>
      <c r="G193" s="2"/>
      <c r="H193" s="7">
        <f t="shared" si="2"/>
        <v>0</v>
      </c>
      <c r="I193" s="5"/>
      <c r="J193" s="5"/>
      <c r="K193" s="5"/>
    </row>
    <row r="194" spans="2:11" ht="13.5" x14ac:dyDescent="0.35">
      <c r="B194" s="4">
        <v>42283</v>
      </c>
      <c r="C194" s="2">
        <v>14.68</v>
      </c>
      <c r="D194" s="2">
        <v>5.3817000000000004</v>
      </c>
      <c r="E194" s="2">
        <v>0</v>
      </c>
      <c r="F194" s="2"/>
      <c r="G194" s="2"/>
      <c r="H194" s="7">
        <f t="shared" si="2"/>
        <v>0</v>
      </c>
      <c r="I194" s="5"/>
      <c r="J194" s="5"/>
      <c r="K194" s="5"/>
    </row>
    <row r="195" spans="2:11" ht="13.5" x14ac:dyDescent="0.35">
      <c r="B195" s="4">
        <v>42284</v>
      </c>
      <c r="C195" s="2">
        <v>14.6</v>
      </c>
      <c r="D195" s="2">
        <v>5.3524000000000003</v>
      </c>
      <c r="E195" s="2">
        <v>100</v>
      </c>
      <c r="F195" s="2"/>
      <c r="G195" s="2"/>
      <c r="H195" s="7">
        <f t="shared" si="2"/>
        <v>-5.4443763123176881E-3</v>
      </c>
      <c r="I195" s="5"/>
      <c r="J195" s="5"/>
      <c r="K195" s="5"/>
    </row>
    <row r="196" spans="2:11" ht="13.5" x14ac:dyDescent="0.35">
      <c r="B196" s="4">
        <v>42285</v>
      </c>
      <c r="C196" s="2">
        <v>14.59</v>
      </c>
      <c r="D196" s="2">
        <v>5.3487</v>
      </c>
      <c r="E196" s="2">
        <v>1325</v>
      </c>
      <c r="F196" s="2"/>
      <c r="G196" s="2"/>
      <c r="H196" s="7">
        <f t="shared" si="2"/>
        <v>-6.9127867872361152E-4</v>
      </c>
      <c r="I196" s="5"/>
      <c r="J196" s="5"/>
      <c r="K196" s="5"/>
    </row>
    <row r="197" spans="2:11" ht="13.5" x14ac:dyDescent="0.35">
      <c r="B197" s="4">
        <v>42286</v>
      </c>
      <c r="C197" s="2">
        <v>14.56</v>
      </c>
      <c r="D197" s="2">
        <v>5.3376999999999999</v>
      </c>
      <c r="E197" s="2">
        <v>1549</v>
      </c>
      <c r="F197" s="2"/>
      <c r="G197" s="2"/>
      <c r="H197" s="7">
        <f t="shared" si="2"/>
        <v>-2.0565744947370615E-3</v>
      </c>
      <c r="I197" s="5"/>
      <c r="J197" s="5"/>
      <c r="K197" s="5"/>
    </row>
    <row r="198" spans="2:11" ht="13.5" x14ac:dyDescent="0.35">
      <c r="B198" s="4">
        <v>42289</v>
      </c>
      <c r="C198" s="2">
        <v>14.55</v>
      </c>
      <c r="D198" s="2">
        <v>5.3339999999999996</v>
      </c>
      <c r="E198" s="2">
        <v>303</v>
      </c>
      <c r="F198" s="2"/>
      <c r="G198" s="2"/>
      <c r="H198" s="7">
        <f t="shared" si="2"/>
        <v>-6.9318245686349157E-4</v>
      </c>
      <c r="I198" s="5"/>
      <c r="J198" s="5"/>
      <c r="K198" s="5"/>
    </row>
    <row r="199" spans="2:11" ht="13.5" x14ac:dyDescent="0.35">
      <c r="B199" s="4">
        <v>42290</v>
      </c>
      <c r="C199" s="2">
        <v>14.54</v>
      </c>
      <c r="D199" s="2">
        <v>5.3304</v>
      </c>
      <c r="E199" s="2">
        <v>217</v>
      </c>
      <c r="F199" s="2"/>
      <c r="G199" s="2"/>
      <c r="H199" s="7">
        <f t="shared" ref="H199:H262" si="3">(D199-D198)/D198</f>
        <v>-6.7491563554548256E-4</v>
      </c>
      <c r="I199" s="5"/>
      <c r="J199" s="5"/>
      <c r="K199" s="5"/>
    </row>
    <row r="200" spans="2:11" ht="13.5" x14ac:dyDescent="0.35">
      <c r="B200" s="4">
        <v>42293</v>
      </c>
      <c r="C200" s="2">
        <v>14.53</v>
      </c>
      <c r="D200" s="2">
        <v>5.3266999999999998</v>
      </c>
      <c r="E200" s="2">
        <v>2578</v>
      </c>
      <c r="F200" s="2"/>
      <c r="G200" s="2"/>
      <c r="H200" s="7">
        <f t="shared" si="3"/>
        <v>-6.9413177247490973E-4</v>
      </c>
      <c r="I200" s="5"/>
      <c r="J200" s="5"/>
      <c r="K200" s="5"/>
    </row>
    <row r="201" spans="2:11" ht="13.5" x14ac:dyDescent="0.35">
      <c r="B201" s="4">
        <v>42296</v>
      </c>
      <c r="C201" s="2">
        <v>14.5</v>
      </c>
      <c r="D201" s="2">
        <v>5.3156999999999996</v>
      </c>
      <c r="E201" s="2">
        <v>15</v>
      </c>
      <c r="F201" s="2"/>
      <c r="G201" s="2"/>
      <c r="H201" s="7">
        <f t="shared" si="3"/>
        <v>-2.0650684288584156E-3</v>
      </c>
      <c r="I201" s="5"/>
      <c r="J201" s="5"/>
      <c r="K201" s="5"/>
    </row>
    <row r="202" spans="2:11" ht="13.5" x14ac:dyDescent="0.35">
      <c r="B202" s="4">
        <v>42297</v>
      </c>
      <c r="C202" s="2">
        <v>14.5</v>
      </c>
      <c r="D202" s="2">
        <v>5.3156999999999996</v>
      </c>
      <c r="E202" s="2">
        <v>355</v>
      </c>
      <c r="F202" s="2"/>
      <c r="G202" s="2"/>
      <c r="H202" s="7">
        <f t="shared" si="3"/>
        <v>0</v>
      </c>
      <c r="I202" s="5"/>
      <c r="J202" s="5"/>
      <c r="K202" s="5"/>
    </row>
    <row r="203" spans="2:11" ht="13.5" x14ac:dyDescent="0.35">
      <c r="B203" s="4">
        <v>42298</v>
      </c>
      <c r="C203" s="2">
        <v>14.48</v>
      </c>
      <c r="D203" s="2">
        <v>5.3083999999999998</v>
      </c>
      <c r="E203" s="2">
        <v>1856</v>
      </c>
      <c r="F203" s="2"/>
      <c r="G203" s="2"/>
      <c r="H203" s="7">
        <f t="shared" si="3"/>
        <v>-1.3732904415222572E-3</v>
      </c>
      <c r="I203" s="5"/>
      <c r="J203" s="5"/>
      <c r="K203" s="5"/>
    </row>
    <row r="204" spans="2:11" ht="13.5" x14ac:dyDescent="0.35">
      <c r="B204" s="4">
        <v>42299</v>
      </c>
      <c r="C204" s="2">
        <v>14.46</v>
      </c>
      <c r="D204" s="2">
        <v>5.3010000000000002</v>
      </c>
      <c r="E204" s="2">
        <v>52</v>
      </c>
      <c r="F204" s="2"/>
      <c r="G204" s="2"/>
      <c r="H204" s="7">
        <f t="shared" si="3"/>
        <v>-1.394017029613373E-3</v>
      </c>
      <c r="I204" s="5"/>
      <c r="J204" s="5"/>
      <c r="K204" s="5"/>
    </row>
    <row r="205" spans="2:11" ht="13.5" x14ac:dyDescent="0.35">
      <c r="B205" s="4">
        <v>42300</v>
      </c>
      <c r="C205" s="2">
        <v>14.46</v>
      </c>
      <c r="D205" s="2">
        <v>5.3010000000000002</v>
      </c>
      <c r="E205" s="2">
        <v>0</v>
      </c>
      <c r="F205" s="2"/>
      <c r="G205" s="2"/>
      <c r="H205" s="7">
        <f t="shared" si="3"/>
        <v>0</v>
      </c>
      <c r="I205" s="5"/>
      <c r="J205" s="5"/>
      <c r="K205" s="5"/>
    </row>
    <row r="206" spans="2:11" ht="13.5" x14ac:dyDescent="0.35">
      <c r="B206" s="4">
        <v>42303</v>
      </c>
      <c r="C206" s="2">
        <v>14.45</v>
      </c>
      <c r="D206" s="2">
        <v>5.2973999999999997</v>
      </c>
      <c r="E206" s="2">
        <v>50</v>
      </c>
      <c r="F206" s="2"/>
      <c r="G206" s="2"/>
      <c r="H206" s="7">
        <f t="shared" si="3"/>
        <v>-6.7911714770807236E-4</v>
      </c>
      <c r="I206" s="5"/>
      <c r="J206" s="5"/>
      <c r="K206" s="5"/>
    </row>
    <row r="207" spans="2:11" ht="13.5" x14ac:dyDescent="0.35">
      <c r="B207" s="4">
        <v>42304</v>
      </c>
      <c r="C207" s="2">
        <v>14.34</v>
      </c>
      <c r="D207" s="2">
        <v>5.2571000000000003</v>
      </c>
      <c r="E207" s="2">
        <v>4704</v>
      </c>
      <c r="F207" s="2"/>
      <c r="G207" s="2"/>
      <c r="H207" s="7">
        <f t="shared" si="3"/>
        <v>-7.60750556876946E-3</v>
      </c>
      <c r="I207" s="5"/>
      <c r="J207" s="5"/>
      <c r="K207" s="5"/>
    </row>
    <row r="208" spans="2:11" ht="13.5" x14ac:dyDescent="0.35">
      <c r="B208" s="4">
        <v>42305</v>
      </c>
      <c r="C208" s="2">
        <v>14.32</v>
      </c>
      <c r="D208" s="2">
        <v>5.2496999999999998</v>
      </c>
      <c r="E208" s="2">
        <v>61</v>
      </c>
      <c r="F208" s="2"/>
      <c r="G208" s="2"/>
      <c r="H208" s="7">
        <f t="shared" si="3"/>
        <v>-1.4076201708167083E-3</v>
      </c>
      <c r="I208" s="5"/>
      <c r="J208" s="5"/>
      <c r="K208" s="5"/>
    </row>
    <row r="209" spans="2:11" ht="13.5" x14ac:dyDescent="0.35">
      <c r="B209" s="4">
        <v>42306</v>
      </c>
      <c r="C209" s="2">
        <v>14.3</v>
      </c>
      <c r="D209" s="2">
        <v>5.2423999999999999</v>
      </c>
      <c r="E209" s="2">
        <v>290</v>
      </c>
      <c r="F209" s="2"/>
      <c r="G209" s="2"/>
      <c r="H209" s="7">
        <f t="shared" si="3"/>
        <v>-1.3905556507990671E-3</v>
      </c>
      <c r="I209" s="5"/>
      <c r="J209" s="5"/>
      <c r="K209" s="5"/>
    </row>
    <row r="210" spans="2:11" ht="13.5" x14ac:dyDescent="0.35">
      <c r="B210" s="4">
        <v>42307</v>
      </c>
      <c r="C210" s="2">
        <v>13.99</v>
      </c>
      <c r="D210" s="2">
        <v>5.1287000000000003</v>
      </c>
      <c r="E210" s="2">
        <v>51618</v>
      </c>
      <c r="F210" s="2"/>
      <c r="G210" s="2"/>
      <c r="H210" s="7">
        <f t="shared" si="3"/>
        <v>-2.1688539600183063E-2</v>
      </c>
      <c r="I210" s="5"/>
      <c r="J210" s="5"/>
      <c r="K210" s="5"/>
    </row>
    <row r="211" spans="2:11" ht="13.5" x14ac:dyDescent="0.35">
      <c r="B211" s="4">
        <v>42310</v>
      </c>
      <c r="C211" s="2">
        <v>14</v>
      </c>
      <c r="D211" s="2">
        <v>5.1323999999999996</v>
      </c>
      <c r="E211" s="2">
        <v>20</v>
      </c>
      <c r="F211" s="2"/>
      <c r="G211" s="2"/>
      <c r="H211" s="7">
        <f t="shared" si="3"/>
        <v>7.2143038196801734E-4</v>
      </c>
      <c r="I211" s="5"/>
      <c r="J211" s="5"/>
      <c r="K211" s="5"/>
    </row>
    <row r="212" spans="2:11" ht="13.5" x14ac:dyDescent="0.35">
      <c r="B212" s="4">
        <v>42311</v>
      </c>
      <c r="C212" s="2">
        <v>13.9</v>
      </c>
      <c r="D212" s="2">
        <v>5.0956999999999999</v>
      </c>
      <c r="E212" s="2">
        <v>126</v>
      </c>
      <c r="F212" s="2"/>
      <c r="G212" s="2"/>
      <c r="H212" s="7">
        <f t="shared" si="3"/>
        <v>-7.1506507676719925E-3</v>
      </c>
      <c r="I212" s="5"/>
      <c r="J212" s="5"/>
      <c r="K212" s="5"/>
    </row>
    <row r="213" spans="2:11" ht="13.5" x14ac:dyDescent="0.35">
      <c r="B213" s="4">
        <v>42312</v>
      </c>
      <c r="C213" s="2">
        <v>14</v>
      </c>
      <c r="D213" s="2">
        <v>5.1323999999999996</v>
      </c>
      <c r="E213" s="2">
        <v>530</v>
      </c>
      <c r="F213" s="2"/>
      <c r="G213" s="2"/>
      <c r="H213" s="7">
        <f t="shared" si="3"/>
        <v>7.2021508330552689E-3</v>
      </c>
      <c r="I213" s="5"/>
      <c r="J213" s="5"/>
      <c r="K213" s="5"/>
    </row>
    <row r="214" spans="2:11" ht="13.5" x14ac:dyDescent="0.35">
      <c r="B214" s="4">
        <v>42313</v>
      </c>
      <c r="C214" s="2">
        <v>13.97</v>
      </c>
      <c r="D214" s="2">
        <v>5.1214000000000004</v>
      </c>
      <c r="E214" s="2">
        <v>700</v>
      </c>
      <c r="F214" s="2"/>
      <c r="G214" s="2"/>
      <c r="H214" s="7">
        <f t="shared" si="3"/>
        <v>-2.1432468240977385E-3</v>
      </c>
      <c r="I214" s="5"/>
      <c r="J214" s="5"/>
      <c r="K214" s="5"/>
    </row>
    <row r="215" spans="2:11" ht="13.5" x14ac:dyDescent="0.35">
      <c r="B215" s="4">
        <v>42314</v>
      </c>
      <c r="C215" s="2">
        <v>13.94</v>
      </c>
      <c r="D215" s="2">
        <v>5.1104000000000003</v>
      </c>
      <c r="E215" s="2">
        <v>715</v>
      </c>
      <c r="F215" s="2"/>
      <c r="G215" s="2"/>
      <c r="H215" s="7">
        <f t="shared" si="3"/>
        <v>-2.1478501972117233E-3</v>
      </c>
      <c r="I215" s="5"/>
      <c r="J215" s="5"/>
      <c r="K215" s="5"/>
    </row>
    <row r="216" spans="2:11" ht="13.5" x14ac:dyDescent="0.35">
      <c r="B216" s="4">
        <v>42317</v>
      </c>
      <c r="C216" s="2">
        <v>13.91</v>
      </c>
      <c r="D216" s="2">
        <v>5.0994000000000002</v>
      </c>
      <c r="E216" s="2">
        <v>460</v>
      </c>
      <c r="F216" s="2"/>
      <c r="G216" s="2"/>
      <c r="H216" s="7">
        <f t="shared" si="3"/>
        <v>-2.1524733876017769E-3</v>
      </c>
      <c r="I216" s="5"/>
      <c r="J216" s="5"/>
      <c r="K216" s="5"/>
    </row>
    <row r="217" spans="2:11" ht="13.5" x14ac:dyDescent="0.35">
      <c r="B217" s="4">
        <v>42318</v>
      </c>
      <c r="C217" s="2">
        <v>13.41</v>
      </c>
      <c r="D217" s="2">
        <v>4.9161000000000001</v>
      </c>
      <c r="E217" s="2">
        <v>750</v>
      </c>
      <c r="F217" s="2"/>
      <c r="G217" s="2"/>
      <c r="H217" s="7">
        <f t="shared" si="3"/>
        <v>-3.5945405341804917E-2</v>
      </c>
      <c r="I217" s="5"/>
      <c r="J217" s="5"/>
      <c r="K217" s="5"/>
    </row>
    <row r="218" spans="2:11" ht="13.5" x14ac:dyDescent="0.35">
      <c r="B218" s="4">
        <v>42319</v>
      </c>
      <c r="C218" s="2">
        <v>13.5</v>
      </c>
      <c r="D218" s="2">
        <v>4.9490999999999996</v>
      </c>
      <c r="E218" s="2">
        <v>437</v>
      </c>
      <c r="F218" s="2"/>
      <c r="G218" s="2"/>
      <c r="H218" s="7">
        <f t="shared" si="3"/>
        <v>6.7126380667601295E-3</v>
      </c>
      <c r="I218" s="5"/>
      <c r="J218" s="5"/>
      <c r="K218" s="5"/>
    </row>
    <row r="219" spans="2:11" ht="13.5" x14ac:dyDescent="0.35">
      <c r="B219" s="4">
        <v>42320</v>
      </c>
      <c r="C219" s="2">
        <v>13.77</v>
      </c>
      <c r="D219" s="2">
        <v>5.0480999999999998</v>
      </c>
      <c r="E219" s="2">
        <v>30123</v>
      </c>
      <c r="F219" s="2"/>
      <c r="G219" s="2"/>
      <c r="H219" s="7">
        <f t="shared" si="3"/>
        <v>2.0003637024913663E-2</v>
      </c>
      <c r="I219" s="5"/>
      <c r="J219" s="5"/>
      <c r="K219" s="5"/>
    </row>
    <row r="220" spans="2:11" ht="13.5" x14ac:dyDescent="0.35">
      <c r="B220" s="4">
        <v>42321</v>
      </c>
      <c r="C220" s="2">
        <v>13.58</v>
      </c>
      <c r="D220" s="2">
        <v>4.9783999999999997</v>
      </c>
      <c r="E220" s="2">
        <v>53866</v>
      </c>
      <c r="F220" s="2"/>
      <c r="G220" s="2"/>
      <c r="H220" s="7">
        <f t="shared" si="3"/>
        <v>-1.3807174976723935E-2</v>
      </c>
      <c r="I220" s="5"/>
      <c r="J220" s="5"/>
      <c r="K220" s="5"/>
    </row>
    <row r="221" spans="2:11" ht="13.5" x14ac:dyDescent="0.35">
      <c r="B221" s="4">
        <v>42324</v>
      </c>
      <c r="C221" s="2">
        <v>13.5</v>
      </c>
      <c r="D221" s="2">
        <v>4.9490999999999996</v>
      </c>
      <c r="E221" s="2">
        <v>10746</v>
      </c>
      <c r="F221" s="2"/>
      <c r="G221" s="2"/>
      <c r="H221" s="7">
        <f t="shared" si="3"/>
        <v>-5.8854250361562157E-3</v>
      </c>
      <c r="I221" s="5"/>
      <c r="J221" s="5"/>
      <c r="K221" s="5"/>
    </row>
    <row r="222" spans="2:11" ht="13.5" x14ac:dyDescent="0.35">
      <c r="B222" s="4">
        <v>42325</v>
      </c>
      <c r="C222" s="2">
        <v>13.7</v>
      </c>
      <c r="D222" s="2">
        <v>5.0224000000000002</v>
      </c>
      <c r="E222" s="2">
        <v>100</v>
      </c>
      <c r="F222" s="2"/>
      <c r="G222" s="2"/>
      <c r="H222" s="7">
        <f t="shared" si="3"/>
        <v>1.4810773676022022E-2</v>
      </c>
      <c r="I222" s="5"/>
      <c r="J222" s="5"/>
      <c r="K222" s="5"/>
    </row>
    <row r="223" spans="2:11" ht="13.5" x14ac:dyDescent="0.35">
      <c r="B223" s="4">
        <v>42326</v>
      </c>
      <c r="C223" s="2">
        <v>13.5</v>
      </c>
      <c r="D223" s="2">
        <v>4.9490999999999996</v>
      </c>
      <c r="E223" s="2">
        <v>1335</v>
      </c>
      <c r="F223" s="2"/>
      <c r="G223" s="2"/>
      <c r="H223" s="7">
        <f t="shared" si="3"/>
        <v>-1.4594616119783486E-2</v>
      </c>
      <c r="I223" s="5"/>
      <c r="J223" s="5"/>
      <c r="K223" s="5"/>
    </row>
    <row r="224" spans="2:11" ht="13.5" x14ac:dyDescent="0.35">
      <c r="B224" s="4">
        <v>42327</v>
      </c>
      <c r="C224" s="2">
        <v>13.49</v>
      </c>
      <c r="D224" s="2">
        <v>4.9454000000000002</v>
      </c>
      <c r="E224" s="2">
        <v>6505</v>
      </c>
      <c r="F224" s="2"/>
      <c r="G224" s="2"/>
      <c r="H224" s="7">
        <f t="shared" si="3"/>
        <v>-7.476106766885637E-4</v>
      </c>
      <c r="I224" s="5"/>
      <c r="J224" s="5"/>
      <c r="K224" s="5"/>
    </row>
    <row r="225" spans="2:11" ht="13.5" x14ac:dyDescent="0.35">
      <c r="B225" s="4">
        <v>42328</v>
      </c>
      <c r="C225" s="2">
        <v>13.48</v>
      </c>
      <c r="D225" s="2">
        <v>4.9417999999999997</v>
      </c>
      <c r="E225" s="2">
        <v>1215</v>
      </c>
      <c r="F225" s="2"/>
      <c r="G225" s="2"/>
      <c r="H225" s="7">
        <f t="shared" si="3"/>
        <v>-7.2794920532221689E-4</v>
      </c>
      <c r="I225" s="5"/>
      <c r="J225" s="5"/>
      <c r="K225" s="5"/>
    </row>
    <row r="226" spans="2:11" ht="13.5" x14ac:dyDescent="0.35">
      <c r="B226" s="4">
        <v>42331</v>
      </c>
      <c r="C226" s="2">
        <v>13.48</v>
      </c>
      <c r="D226" s="2">
        <v>4.9417999999999997</v>
      </c>
      <c r="E226" s="2">
        <v>0</v>
      </c>
      <c r="F226" s="2"/>
      <c r="G226" s="2"/>
      <c r="H226" s="7">
        <f t="shared" si="3"/>
        <v>0</v>
      </c>
      <c r="I226" s="5"/>
      <c r="J226" s="5"/>
      <c r="K226" s="5"/>
    </row>
    <row r="227" spans="2:11" ht="13.5" x14ac:dyDescent="0.35">
      <c r="B227" s="4">
        <v>42332</v>
      </c>
      <c r="C227" s="2">
        <v>13.11</v>
      </c>
      <c r="D227" s="2">
        <v>4.8060999999999998</v>
      </c>
      <c r="E227" s="2">
        <v>600</v>
      </c>
      <c r="F227" s="2"/>
      <c r="G227" s="2"/>
      <c r="H227" s="7">
        <f t="shared" si="3"/>
        <v>-2.7459630094297614E-2</v>
      </c>
      <c r="I227" s="5"/>
      <c r="J227" s="5"/>
      <c r="K227" s="5"/>
    </row>
    <row r="228" spans="2:11" ht="13.5" x14ac:dyDescent="0.35">
      <c r="B228" s="4">
        <v>42333</v>
      </c>
      <c r="C228" s="2">
        <v>13.45</v>
      </c>
      <c r="D228" s="2">
        <v>4.9307999999999996</v>
      </c>
      <c r="E228" s="2">
        <v>10</v>
      </c>
      <c r="F228" s="2"/>
      <c r="G228" s="2"/>
      <c r="H228" s="7">
        <f t="shared" si="3"/>
        <v>2.5946193379247168E-2</v>
      </c>
      <c r="I228" s="5"/>
      <c r="J228" s="5"/>
      <c r="K228" s="5"/>
    </row>
    <row r="229" spans="2:11" ht="13.5" x14ac:dyDescent="0.35">
      <c r="B229" s="4">
        <v>42334</v>
      </c>
      <c r="C229" s="2">
        <v>13.4</v>
      </c>
      <c r="D229" s="2">
        <v>4.9123999999999999</v>
      </c>
      <c r="E229" s="2">
        <v>25146</v>
      </c>
      <c r="F229" s="2"/>
      <c r="G229" s="2"/>
      <c r="H229" s="7">
        <f t="shared" si="3"/>
        <v>-3.7316459803682467E-3</v>
      </c>
      <c r="I229" s="5"/>
      <c r="J229" s="5"/>
      <c r="K229" s="5"/>
    </row>
    <row r="230" spans="2:11" ht="13.5" x14ac:dyDescent="0.35">
      <c r="B230" s="4">
        <v>42335</v>
      </c>
      <c r="C230" s="2">
        <v>13.2</v>
      </c>
      <c r="D230" s="2">
        <v>4.8391000000000002</v>
      </c>
      <c r="E230" s="2">
        <v>500</v>
      </c>
      <c r="F230" s="2"/>
      <c r="G230" s="2"/>
      <c r="H230" s="7">
        <f t="shared" si="3"/>
        <v>-1.4921423336861759E-2</v>
      </c>
      <c r="I230" s="5"/>
      <c r="J230" s="5"/>
      <c r="K230" s="5"/>
    </row>
    <row r="231" spans="2:11" ht="13.5" x14ac:dyDescent="0.35">
      <c r="B231" s="4">
        <v>42338</v>
      </c>
      <c r="C231" s="2">
        <v>13.2</v>
      </c>
      <c r="D231" s="2">
        <v>4.8391000000000002</v>
      </c>
      <c r="E231" s="2">
        <v>1064</v>
      </c>
      <c r="F231" s="2"/>
      <c r="G231" s="2"/>
      <c r="H231" s="7">
        <f t="shared" si="3"/>
        <v>0</v>
      </c>
      <c r="I231" s="5"/>
      <c r="J231" s="5"/>
      <c r="K231" s="5"/>
    </row>
    <row r="232" spans="2:11" ht="13.5" x14ac:dyDescent="0.35">
      <c r="B232" s="4">
        <v>42339</v>
      </c>
      <c r="C232" s="2">
        <v>13.2</v>
      </c>
      <c r="D232" s="2">
        <v>4.8391000000000002</v>
      </c>
      <c r="E232" s="2">
        <v>134</v>
      </c>
      <c r="F232" s="2"/>
      <c r="G232" s="2"/>
      <c r="H232" s="7">
        <f t="shared" si="3"/>
        <v>0</v>
      </c>
      <c r="I232" s="5"/>
      <c r="J232" s="5"/>
      <c r="K232" s="5"/>
    </row>
    <row r="233" spans="2:11" ht="13.5" x14ac:dyDescent="0.35">
      <c r="B233" s="4">
        <v>42340</v>
      </c>
      <c r="C233" s="2">
        <v>13.2</v>
      </c>
      <c r="D233" s="2">
        <v>4.8391000000000002</v>
      </c>
      <c r="E233" s="2">
        <v>0</v>
      </c>
      <c r="F233" s="2"/>
      <c r="G233" s="2"/>
      <c r="H233" s="7">
        <f t="shared" si="3"/>
        <v>0</v>
      </c>
      <c r="I233" s="5"/>
      <c r="J233" s="5"/>
      <c r="K233" s="5"/>
    </row>
    <row r="234" spans="2:11" ht="13.5" x14ac:dyDescent="0.35">
      <c r="B234" s="4">
        <v>42341</v>
      </c>
      <c r="C234" s="2">
        <v>13.31</v>
      </c>
      <c r="D234" s="2">
        <v>4.8795000000000002</v>
      </c>
      <c r="E234" s="2">
        <v>905</v>
      </c>
      <c r="F234" s="2"/>
      <c r="G234" s="2"/>
      <c r="H234" s="7">
        <f t="shared" si="3"/>
        <v>8.3486598747700997E-3</v>
      </c>
      <c r="I234" s="5"/>
      <c r="J234" s="5"/>
      <c r="K234" s="5"/>
    </row>
    <row r="235" spans="2:11" ht="13.5" x14ac:dyDescent="0.35">
      <c r="B235" s="4">
        <v>42342</v>
      </c>
      <c r="C235" s="2">
        <v>13.32</v>
      </c>
      <c r="D235" s="2">
        <v>4.8830999999999998</v>
      </c>
      <c r="E235" s="2">
        <v>160</v>
      </c>
      <c r="F235" s="2"/>
      <c r="G235" s="2"/>
      <c r="H235" s="7">
        <f t="shared" si="3"/>
        <v>7.3778051029810504E-4</v>
      </c>
      <c r="I235" s="5"/>
      <c r="J235" s="5"/>
      <c r="K235" s="5"/>
    </row>
    <row r="236" spans="2:11" ht="13.5" x14ac:dyDescent="0.35">
      <c r="B236" s="4">
        <v>42345</v>
      </c>
      <c r="C236" s="2">
        <v>13.3</v>
      </c>
      <c r="D236" s="2">
        <v>4.8757999999999999</v>
      </c>
      <c r="E236" s="2">
        <v>1000</v>
      </c>
      <c r="F236" s="2"/>
      <c r="G236" s="2"/>
      <c r="H236" s="7">
        <f t="shared" si="3"/>
        <v>-1.4949519772275526E-3</v>
      </c>
      <c r="I236" s="5"/>
      <c r="J236" s="5"/>
      <c r="K236" s="5"/>
    </row>
    <row r="237" spans="2:11" ht="13.5" x14ac:dyDescent="0.35">
      <c r="B237" s="4">
        <v>42346</v>
      </c>
      <c r="C237" s="2">
        <v>13</v>
      </c>
      <c r="D237" s="2">
        <v>4.7657999999999996</v>
      </c>
      <c r="E237" s="2">
        <v>1516</v>
      </c>
      <c r="F237" s="2"/>
      <c r="G237" s="2"/>
      <c r="H237" s="7">
        <f t="shared" si="3"/>
        <v>-2.2560400344558907E-2</v>
      </c>
      <c r="I237" s="5"/>
      <c r="J237" s="5"/>
      <c r="K237" s="5"/>
    </row>
    <row r="238" spans="2:11" ht="13.5" x14ac:dyDescent="0.35">
      <c r="B238" s="4">
        <v>42347</v>
      </c>
      <c r="C238" s="2">
        <v>13.29</v>
      </c>
      <c r="D238" s="2">
        <v>4.8720999999999997</v>
      </c>
      <c r="E238" s="2">
        <v>1612</v>
      </c>
      <c r="F238" s="2"/>
      <c r="G238" s="2"/>
      <c r="H238" s="7">
        <f t="shared" si="3"/>
        <v>2.2304754710646704E-2</v>
      </c>
      <c r="I238" s="5"/>
      <c r="J238" s="5"/>
      <c r="K238" s="5"/>
    </row>
    <row r="239" spans="2:11" ht="13.5" x14ac:dyDescent="0.35">
      <c r="B239" s="4">
        <v>42348</v>
      </c>
      <c r="C239" s="2">
        <v>12.98</v>
      </c>
      <c r="D239" s="2">
        <v>4.7584999999999997</v>
      </c>
      <c r="E239" s="2">
        <v>4073</v>
      </c>
      <c r="F239" s="2"/>
      <c r="G239" s="2"/>
      <c r="H239" s="7">
        <f t="shared" si="3"/>
        <v>-2.3316434391740713E-2</v>
      </c>
      <c r="I239" s="5"/>
      <c r="J239" s="5"/>
      <c r="K239" s="5"/>
    </row>
    <row r="240" spans="2:11" ht="13.5" x14ac:dyDescent="0.35">
      <c r="B240" s="4">
        <v>42349</v>
      </c>
      <c r="C240" s="2">
        <v>13.02</v>
      </c>
      <c r="D240" s="2">
        <v>4.7731000000000003</v>
      </c>
      <c r="E240" s="2">
        <v>234</v>
      </c>
      <c r="F240" s="2"/>
      <c r="G240" s="2"/>
      <c r="H240" s="7">
        <f t="shared" si="3"/>
        <v>3.0681937585374831E-3</v>
      </c>
      <c r="I240" s="5"/>
      <c r="J240" s="5"/>
      <c r="K240" s="5"/>
    </row>
    <row r="241" spans="2:11" ht="13.5" x14ac:dyDescent="0.35">
      <c r="B241" s="4">
        <v>42352</v>
      </c>
      <c r="C241" s="2">
        <v>13.29</v>
      </c>
      <c r="D241" s="2">
        <v>4.8720999999999997</v>
      </c>
      <c r="E241" s="2">
        <v>215</v>
      </c>
      <c r="F241" s="2"/>
      <c r="G241" s="2"/>
      <c r="H241" s="7">
        <f t="shared" si="3"/>
        <v>2.0741237350987683E-2</v>
      </c>
      <c r="I241" s="5"/>
      <c r="J241" s="5"/>
      <c r="K241" s="5"/>
    </row>
    <row r="242" spans="2:11" ht="13.5" x14ac:dyDescent="0.35">
      <c r="B242" s="4">
        <v>42353</v>
      </c>
      <c r="C242" s="2">
        <v>13.19</v>
      </c>
      <c r="D242" s="2">
        <v>4.8354999999999997</v>
      </c>
      <c r="E242" s="2">
        <v>154195</v>
      </c>
      <c r="F242" s="2"/>
      <c r="G242" s="2"/>
      <c r="H242" s="7">
        <f t="shared" si="3"/>
        <v>-7.512161080437587E-3</v>
      </c>
      <c r="I242" s="5"/>
      <c r="J242" s="5"/>
      <c r="K242" s="5"/>
    </row>
    <row r="243" spans="2:11" ht="13.5" x14ac:dyDescent="0.35">
      <c r="B243" s="4">
        <v>42354</v>
      </c>
      <c r="C243" s="2">
        <v>13.12</v>
      </c>
      <c r="D243" s="2">
        <v>4.8098000000000001</v>
      </c>
      <c r="E243" s="2">
        <v>15286</v>
      </c>
      <c r="F243" s="2"/>
      <c r="G243" s="2"/>
      <c r="H243" s="7">
        <f t="shared" si="3"/>
        <v>-5.3148588563746487E-3</v>
      </c>
      <c r="I243" s="5"/>
      <c r="J243" s="5"/>
      <c r="K243" s="5"/>
    </row>
    <row r="244" spans="2:11" ht="13.5" x14ac:dyDescent="0.35">
      <c r="B244" s="4">
        <v>42355</v>
      </c>
      <c r="C244" s="2">
        <v>13.19</v>
      </c>
      <c r="D244" s="2">
        <v>4.8354999999999997</v>
      </c>
      <c r="E244" s="2">
        <v>10000</v>
      </c>
      <c r="F244" s="2"/>
      <c r="G244" s="2"/>
      <c r="H244" s="7">
        <f t="shared" si="3"/>
        <v>5.3432575159049461E-3</v>
      </c>
      <c r="I244" s="5"/>
      <c r="J244" s="5"/>
      <c r="K244" s="5"/>
    </row>
    <row r="245" spans="2:11" ht="13.5" x14ac:dyDescent="0.35">
      <c r="B245" s="4">
        <v>42356</v>
      </c>
      <c r="C245" s="2">
        <v>13.19</v>
      </c>
      <c r="D245" s="2">
        <v>4.8354999999999997</v>
      </c>
      <c r="E245" s="2">
        <v>0</v>
      </c>
      <c r="F245" s="2"/>
      <c r="G245" s="2"/>
      <c r="H245" s="7">
        <f t="shared" si="3"/>
        <v>0</v>
      </c>
      <c r="I245" s="5"/>
      <c r="J245" s="5"/>
      <c r="K245" s="5"/>
    </row>
    <row r="246" spans="2:11" ht="13.5" x14ac:dyDescent="0.35">
      <c r="B246" s="4">
        <v>42359</v>
      </c>
      <c r="C246" s="2">
        <v>13.3</v>
      </c>
      <c r="D246" s="2">
        <v>4.8757999999999999</v>
      </c>
      <c r="E246" s="2">
        <v>21000</v>
      </c>
      <c r="F246" s="2"/>
      <c r="G246" s="2"/>
      <c r="H246" s="7">
        <f t="shared" si="3"/>
        <v>8.3341950160273452E-3</v>
      </c>
      <c r="I246" s="5"/>
      <c r="J246" s="5"/>
      <c r="K246" s="5"/>
    </row>
    <row r="247" spans="2:11" ht="13.5" x14ac:dyDescent="0.35">
      <c r="B247" s="4">
        <v>42360</v>
      </c>
      <c r="C247" s="2">
        <v>13.3</v>
      </c>
      <c r="D247" s="2">
        <v>4.8757999999999999</v>
      </c>
      <c r="E247" s="2">
        <v>0</v>
      </c>
      <c r="F247" s="2"/>
      <c r="G247" s="2"/>
      <c r="H247" s="7">
        <f t="shared" si="3"/>
        <v>0</v>
      </c>
      <c r="I247" s="5"/>
      <c r="J247" s="5"/>
      <c r="K247" s="5"/>
    </row>
    <row r="248" spans="2:11" ht="13.5" x14ac:dyDescent="0.35">
      <c r="B248" s="4">
        <v>42361</v>
      </c>
      <c r="C248" s="2">
        <v>13</v>
      </c>
      <c r="D248" s="2">
        <v>4.7657999999999996</v>
      </c>
      <c r="E248" s="2">
        <v>1389</v>
      </c>
      <c r="F248" s="2"/>
      <c r="G248" s="2"/>
      <c r="H248" s="7">
        <f t="shared" si="3"/>
        <v>-2.2560400344558907E-2</v>
      </c>
      <c r="I248" s="5"/>
      <c r="J248" s="5"/>
      <c r="K248" s="5"/>
    </row>
    <row r="249" spans="2:11" ht="13.5" x14ac:dyDescent="0.35">
      <c r="B249" s="4">
        <v>42363</v>
      </c>
      <c r="C249" s="2">
        <v>13.25</v>
      </c>
      <c r="D249" s="2">
        <v>4.8574999999999999</v>
      </c>
      <c r="E249" s="2">
        <v>460</v>
      </c>
      <c r="F249" s="2"/>
      <c r="G249" s="2"/>
      <c r="H249" s="7">
        <f t="shared" si="3"/>
        <v>1.9241260648789362E-2</v>
      </c>
      <c r="I249" s="5"/>
      <c r="J249" s="5"/>
      <c r="K249" s="5"/>
    </row>
    <row r="250" spans="2:11" ht="13.5" x14ac:dyDescent="0.35">
      <c r="B250" s="4">
        <v>42366</v>
      </c>
      <c r="C250" s="2">
        <v>13.25</v>
      </c>
      <c r="D250" s="2">
        <v>4.8574999999999999</v>
      </c>
      <c r="E250" s="2">
        <v>69</v>
      </c>
      <c r="F250" s="2"/>
      <c r="G250" s="2"/>
      <c r="H250" s="7">
        <f t="shared" si="3"/>
        <v>0</v>
      </c>
      <c r="I250" s="5"/>
      <c r="J250" s="5"/>
      <c r="K250" s="5"/>
    </row>
    <row r="251" spans="2:11" ht="13.5" x14ac:dyDescent="0.35">
      <c r="B251" s="4">
        <v>42367</v>
      </c>
      <c r="C251" s="2">
        <v>13.25</v>
      </c>
      <c r="D251" s="2">
        <v>4.8574999999999999</v>
      </c>
      <c r="E251" s="2">
        <v>0</v>
      </c>
      <c r="F251" s="2"/>
      <c r="G251" s="2"/>
      <c r="H251" s="7">
        <f t="shared" si="3"/>
        <v>0</v>
      </c>
      <c r="I251" s="5"/>
      <c r="J251" s="5"/>
      <c r="K251" s="5"/>
    </row>
    <row r="252" spans="2:11" ht="13.5" x14ac:dyDescent="0.35">
      <c r="B252" s="4">
        <v>42368</v>
      </c>
      <c r="C252" s="2">
        <v>13.25</v>
      </c>
      <c r="D252" s="2">
        <v>4.8574999999999999</v>
      </c>
      <c r="E252" s="2">
        <v>391</v>
      </c>
      <c r="F252" s="2"/>
      <c r="G252" s="2"/>
      <c r="H252" s="7">
        <f t="shared" si="3"/>
        <v>0</v>
      </c>
      <c r="I252" s="5"/>
      <c r="J252" s="5"/>
      <c r="K252" s="5"/>
    </row>
    <row r="253" spans="2:11" ht="13.5" x14ac:dyDescent="0.35">
      <c r="B253" s="4">
        <v>42369</v>
      </c>
      <c r="C253" s="2">
        <v>13.49</v>
      </c>
      <c r="D253" s="2">
        <v>4.9454000000000002</v>
      </c>
      <c r="E253" s="2">
        <v>480</v>
      </c>
      <c r="F253" s="2"/>
      <c r="G253" s="2"/>
      <c r="H253" s="7">
        <f t="shared" si="3"/>
        <v>1.809572825527541E-2</v>
      </c>
      <c r="I253" s="5"/>
      <c r="J253" s="5"/>
      <c r="K253" s="5"/>
    </row>
    <row r="254" spans="2:11" ht="13.5" x14ac:dyDescent="0.35">
      <c r="B254" s="4">
        <v>42373</v>
      </c>
      <c r="C254" s="2">
        <v>13.49</v>
      </c>
      <c r="D254" s="2">
        <v>4.9454000000000002</v>
      </c>
      <c r="E254" s="2">
        <v>846</v>
      </c>
      <c r="F254" s="2"/>
      <c r="G254" s="2"/>
      <c r="H254" s="7">
        <f t="shared" si="3"/>
        <v>0</v>
      </c>
      <c r="I254" s="5"/>
      <c r="J254" s="5"/>
      <c r="K254" s="5"/>
    </row>
    <row r="255" spans="2:11" ht="13.5" x14ac:dyDescent="0.35">
      <c r="B255" s="4">
        <v>42374</v>
      </c>
      <c r="C255" s="2">
        <v>13.44</v>
      </c>
      <c r="D255" s="2">
        <v>4.9271000000000003</v>
      </c>
      <c r="E255" s="2">
        <v>827</v>
      </c>
      <c r="F255" s="2"/>
      <c r="G255" s="2"/>
      <c r="H255" s="7">
        <f t="shared" si="3"/>
        <v>-3.700408460387427E-3</v>
      </c>
      <c r="I255" s="5"/>
      <c r="J255" s="5"/>
      <c r="K255" s="5"/>
    </row>
    <row r="256" spans="2:11" ht="13.5" x14ac:dyDescent="0.35">
      <c r="B256" s="4">
        <v>42375</v>
      </c>
      <c r="C256" s="2">
        <v>13.04</v>
      </c>
      <c r="D256" s="2">
        <v>4.7805</v>
      </c>
      <c r="E256" s="2">
        <v>19195</v>
      </c>
      <c r="F256" s="2"/>
      <c r="G256" s="2"/>
      <c r="H256" s="7">
        <f t="shared" si="3"/>
        <v>-2.9753810557934746E-2</v>
      </c>
      <c r="I256" s="5"/>
      <c r="J256" s="5"/>
      <c r="K256" s="5"/>
    </row>
    <row r="257" spans="2:11" ht="13.5" x14ac:dyDescent="0.35">
      <c r="B257" s="4">
        <v>42376</v>
      </c>
      <c r="C257" s="2">
        <v>13.02</v>
      </c>
      <c r="D257" s="2">
        <v>4.7731000000000003</v>
      </c>
      <c r="E257" s="2">
        <v>1170</v>
      </c>
      <c r="F257" s="2"/>
      <c r="G257" s="2"/>
      <c r="H257" s="7">
        <f t="shared" si="3"/>
        <v>-1.547955234807997E-3</v>
      </c>
      <c r="I257" s="5"/>
      <c r="J257" s="5"/>
      <c r="K257" s="5"/>
    </row>
    <row r="258" spans="2:11" ht="13.5" x14ac:dyDescent="0.35">
      <c r="B258" s="4">
        <v>42377</v>
      </c>
      <c r="C258" s="2">
        <v>13.03</v>
      </c>
      <c r="D258" s="2">
        <v>4.7767999999999997</v>
      </c>
      <c r="E258" s="2">
        <v>352</v>
      </c>
      <c r="F258" s="2"/>
      <c r="G258" s="2"/>
      <c r="H258" s="7">
        <f t="shared" si="3"/>
        <v>7.7517755756203934E-4</v>
      </c>
      <c r="I258" s="5"/>
      <c r="J258" s="5"/>
      <c r="K258" s="5"/>
    </row>
    <row r="259" spans="2:11" ht="13.5" x14ac:dyDescent="0.35">
      <c r="B259" s="4">
        <v>42380</v>
      </c>
      <c r="C259" s="2">
        <v>13</v>
      </c>
      <c r="D259" s="2">
        <v>4.7657999999999996</v>
      </c>
      <c r="E259" s="2">
        <v>1986</v>
      </c>
      <c r="F259" s="2"/>
      <c r="G259" s="2"/>
      <c r="H259" s="7">
        <f t="shared" si="3"/>
        <v>-2.3027968514486939E-3</v>
      </c>
      <c r="I259" s="5"/>
      <c r="J259" s="5"/>
      <c r="K259" s="5"/>
    </row>
    <row r="260" spans="2:11" ht="13.5" x14ac:dyDescent="0.35">
      <c r="B260" s="4">
        <v>42381</v>
      </c>
      <c r="C260" s="2">
        <v>13</v>
      </c>
      <c r="D260" s="2">
        <v>4.7657999999999996</v>
      </c>
      <c r="E260" s="2">
        <v>750</v>
      </c>
      <c r="F260" s="2"/>
      <c r="G260" s="2"/>
      <c r="H260" s="7">
        <f t="shared" si="3"/>
        <v>0</v>
      </c>
      <c r="I260" s="5"/>
      <c r="J260" s="5"/>
      <c r="K260" s="5"/>
    </row>
    <row r="261" spans="2:11" ht="13.5" x14ac:dyDescent="0.35">
      <c r="B261" s="4">
        <v>42382</v>
      </c>
      <c r="C261" s="2">
        <v>13</v>
      </c>
      <c r="D261" s="2">
        <v>4.7657999999999996</v>
      </c>
      <c r="E261" s="2">
        <v>300</v>
      </c>
      <c r="F261" s="2"/>
      <c r="G261" s="2"/>
      <c r="H261" s="7">
        <f t="shared" si="3"/>
        <v>0</v>
      </c>
      <c r="I261" s="5"/>
      <c r="J261" s="5"/>
      <c r="K261" s="5"/>
    </row>
    <row r="262" spans="2:11" ht="13.5" x14ac:dyDescent="0.35">
      <c r="B262" s="4">
        <v>42384</v>
      </c>
      <c r="C262" s="2">
        <v>13.3</v>
      </c>
      <c r="D262" s="2">
        <v>4.8757999999999999</v>
      </c>
      <c r="E262" s="2">
        <v>454</v>
      </c>
      <c r="F262" s="2"/>
      <c r="G262" s="2"/>
      <c r="H262" s="7">
        <f t="shared" si="3"/>
        <v>2.3081119644131169E-2</v>
      </c>
      <c r="I262" s="5"/>
      <c r="J262" s="5"/>
      <c r="K262" s="5"/>
    </row>
    <row r="263" spans="2:11" ht="13.5" x14ac:dyDescent="0.35">
      <c r="B263" s="4">
        <v>42387</v>
      </c>
      <c r="C263" s="2">
        <v>13.45</v>
      </c>
      <c r="D263" s="2">
        <v>4.9307999999999996</v>
      </c>
      <c r="E263" s="2">
        <v>479</v>
      </c>
      <c r="F263" s="2"/>
      <c r="G263" s="2"/>
      <c r="H263" s="7">
        <f t="shared" ref="H263:H326" si="4">(D263-D262)/D262</f>
        <v>1.1280200172279363E-2</v>
      </c>
      <c r="I263" s="5"/>
      <c r="J263" s="5"/>
      <c r="K263" s="5"/>
    </row>
    <row r="264" spans="2:11" ht="13.5" x14ac:dyDescent="0.35">
      <c r="B264" s="4">
        <v>42388</v>
      </c>
      <c r="C264" s="2">
        <v>13.35</v>
      </c>
      <c r="D264" s="2">
        <v>4.8940999999999999</v>
      </c>
      <c r="E264" s="2">
        <v>102</v>
      </c>
      <c r="F264" s="2"/>
      <c r="G264" s="2"/>
      <c r="H264" s="7">
        <f t="shared" si="4"/>
        <v>-7.443011276060626E-3</v>
      </c>
      <c r="I264" s="5"/>
      <c r="J264" s="5"/>
      <c r="K264" s="5"/>
    </row>
    <row r="265" spans="2:11" ht="13.5" x14ac:dyDescent="0.35">
      <c r="B265" s="4">
        <v>42389</v>
      </c>
      <c r="C265" s="2">
        <v>13.3</v>
      </c>
      <c r="D265" s="2">
        <v>4.8757999999999999</v>
      </c>
      <c r="E265" s="2">
        <v>1634</v>
      </c>
      <c r="F265" s="2"/>
      <c r="G265" s="2"/>
      <c r="H265" s="7">
        <f t="shared" si="4"/>
        <v>-3.7391961749862045E-3</v>
      </c>
      <c r="I265" s="5"/>
      <c r="J265" s="5"/>
      <c r="K265" s="5"/>
    </row>
    <row r="266" spans="2:11" ht="13.5" x14ac:dyDescent="0.35">
      <c r="B266" s="4">
        <v>42390</v>
      </c>
      <c r="C266" s="2">
        <v>13.3</v>
      </c>
      <c r="D266" s="2">
        <v>4.8757999999999999</v>
      </c>
      <c r="E266" s="2">
        <v>0</v>
      </c>
      <c r="F266" s="2"/>
      <c r="G266" s="2"/>
      <c r="H266" s="7">
        <f t="shared" si="4"/>
        <v>0</v>
      </c>
      <c r="I266" s="5"/>
      <c r="J266" s="5"/>
      <c r="K266" s="5"/>
    </row>
    <row r="267" spans="2:11" ht="13.5" x14ac:dyDescent="0.35">
      <c r="B267" s="4">
        <v>42391</v>
      </c>
      <c r="C267" s="2">
        <v>13.05</v>
      </c>
      <c r="D267" s="2">
        <v>4.7840999999999996</v>
      </c>
      <c r="E267" s="2">
        <v>1045</v>
      </c>
      <c r="F267" s="2"/>
      <c r="G267" s="2"/>
      <c r="H267" s="7">
        <f t="shared" si="4"/>
        <v>-1.8807170105418668E-2</v>
      </c>
      <c r="I267" s="5"/>
      <c r="J267" s="5"/>
      <c r="K267" s="5"/>
    </row>
    <row r="268" spans="2:11" ht="13.5" x14ac:dyDescent="0.35">
      <c r="B268" s="4">
        <v>42394</v>
      </c>
      <c r="C268" s="2">
        <v>13.25</v>
      </c>
      <c r="D268" s="2">
        <v>4.8574999999999999</v>
      </c>
      <c r="E268" s="2">
        <v>1050</v>
      </c>
      <c r="F268" s="2"/>
      <c r="G268" s="2"/>
      <c r="H268" s="7">
        <f t="shared" si="4"/>
        <v>1.5342488660354165E-2</v>
      </c>
      <c r="I268" s="5"/>
      <c r="J268" s="5"/>
      <c r="K268" s="5"/>
    </row>
    <row r="269" spans="2:11" ht="13.5" x14ac:dyDescent="0.35">
      <c r="B269" s="4">
        <v>42395</v>
      </c>
      <c r="C269" s="2">
        <v>13.25</v>
      </c>
      <c r="D269" s="2">
        <v>4.8574999999999999</v>
      </c>
      <c r="E269" s="2">
        <v>0</v>
      </c>
      <c r="F269" s="2"/>
      <c r="G269" s="2"/>
      <c r="H269" s="7">
        <f t="shared" si="4"/>
        <v>0</v>
      </c>
      <c r="I269" s="5"/>
      <c r="J269" s="5"/>
      <c r="K269" s="5"/>
    </row>
    <row r="270" spans="2:11" ht="13.5" x14ac:dyDescent="0.35">
      <c r="B270" s="4">
        <v>42396</v>
      </c>
      <c r="C270" s="2">
        <v>13.25</v>
      </c>
      <c r="D270" s="2">
        <v>4.8574999999999999</v>
      </c>
      <c r="E270" s="2">
        <v>0</v>
      </c>
      <c r="F270" s="2"/>
      <c r="G270" s="2"/>
      <c r="H270" s="7">
        <f t="shared" si="4"/>
        <v>0</v>
      </c>
      <c r="I270" s="5"/>
      <c r="J270" s="5"/>
      <c r="K270" s="5"/>
    </row>
    <row r="271" spans="2:11" ht="13.5" x14ac:dyDescent="0.35">
      <c r="B271" s="4">
        <v>42397</v>
      </c>
      <c r="C271" s="2">
        <v>13.1</v>
      </c>
      <c r="D271" s="2">
        <v>4.8025000000000002</v>
      </c>
      <c r="E271" s="2">
        <v>1721</v>
      </c>
      <c r="F271" s="2"/>
      <c r="G271" s="2"/>
      <c r="H271" s="7">
        <f t="shared" si="4"/>
        <v>-1.1322696860524903E-2</v>
      </c>
      <c r="I271" s="5"/>
      <c r="J271" s="5"/>
      <c r="K271" s="5"/>
    </row>
    <row r="272" spans="2:11" ht="13.5" x14ac:dyDescent="0.35">
      <c r="B272" s="4">
        <v>42398</v>
      </c>
      <c r="C272" s="2">
        <v>13.18</v>
      </c>
      <c r="D272" s="2">
        <v>4.8318000000000003</v>
      </c>
      <c r="E272" s="2">
        <v>1141</v>
      </c>
      <c r="F272" s="2"/>
      <c r="G272" s="2"/>
      <c r="H272" s="7">
        <f t="shared" si="4"/>
        <v>6.1009890681936706E-3</v>
      </c>
      <c r="I272" s="5"/>
      <c r="J272" s="5"/>
      <c r="K272" s="5"/>
    </row>
    <row r="273" spans="2:11" ht="13.5" x14ac:dyDescent="0.35">
      <c r="B273" s="4">
        <v>42401</v>
      </c>
      <c r="C273" s="2">
        <v>13.2</v>
      </c>
      <c r="D273" s="2">
        <v>4.8391000000000002</v>
      </c>
      <c r="E273" s="2">
        <v>486</v>
      </c>
      <c r="F273" s="2"/>
      <c r="G273" s="2"/>
      <c r="H273" s="7">
        <f t="shared" si="4"/>
        <v>1.5108241235150175E-3</v>
      </c>
      <c r="I273" s="5"/>
      <c r="J273" s="5"/>
      <c r="K273" s="5"/>
    </row>
    <row r="274" spans="2:11" ht="13.5" x14ac:dyDescent="0.35">
      <c r="B274" s="4">
        <v>42402</v>
      </c>
      <c r="C274" s="2">
        <v>13.2</v>
      </c>
      <c r="D274" s="2">
        <v>4.8391000000000002</v>
      </c>
      <c r="E274" s="2">
        <v>4673</v>
      </c>
      <c r="F274" s="2"/>
      <c r="G274" s="2"/>
      <c r="H274" s="7">
        <f t="shared" si="4"/>
        <v>0</v>
      </c>
      <c r="I274" s="5"/>
      <c r="J274" s="5"/>
      <c r="K274" s="5"/>
    </row>
    <row r="275" spans="2:11" ht="13.5" x14ac:dyDescent="0.35">
      <c r="B275" s="4">
        <v>42403</v>
      </c>
      <c r="C275" s="2">
        <v>13.16</v>
      </c>
      <c r="D275" s="2">
        <v>4.8244999999999996</v>
      </c>
      <c r="E275" s="2">
        <v>150</v>
      </c>
      <c r="F275" s="2"/>
      <c r="G275" s="2"/>
      <c r="H275" s="7">
        <f t="shared" si="4"/>
        <v>-3.0170899547437772E-3</v>
      </c>
      <c r="I275" s="5"/>
      <c r="J275" s="5"/>
      <c r="K275" s="5"/>
    </row>
    <row r="276" spans="2:11" ht="13.5" x14ac:dyDescent="0.35">
      <c r="B276" s="4">
        <v>42404</v>
      </c>
      <c r="C276" s="2">
        <v>13.15</v>
      </c>
      <c r="D276" s="2">
        <v>4.8208000000000002</v>
      </c>
      <c r="E276" s="2">
        <v>2140</v>
      </c>
      <c r="F276" s="2"/>
      <c r="G276" s="2"/>
      <c r="H276" s="7">
        <f t="shared" si="4"/>
        <v>-7.669188516943457E-4</v>
      </c>
      <c r="I276" s="5"/>
      <c r="J276" s="5"/>
      <c r="K276" s="5"/>
    </row>
    <row r="277" spans="2:11" ht="13.5" x14ac:dyDescent="0.35">
      <c r="B277" s="4">
        <v>42405</v>
      </c>
      <c r="C277" s="2">
        <v>13.18</v>
      </c>
      <c r="D277" s="2">
        <v>4.8318000000000003</v>
      </c>
      <c r="E277" s="2">
        <v>17887</v>
      </c>
      <c r="F277" s="2"/>
      <c r="G277" s="2"/>
      <c r="H277" s="7">
        <f t="shared" si="4"/>
        <v>2.2817789578493445E-3</v>
      </c>
      <c r="I277" s="5"/>
      <c r="J277" s="5"/>
      <c r="K277" s="5"/>
    </row>
    <row r="278" spans="2:11" ht="13.5" x14ac:dyDescent="0.35">
      <c r="B278" s="4">
        <v>42408</v>
      </c>
      <c r="C278" s="2">
        <v>13.18</v>
      </c>
      <c r="D278" s="2">
        <v>4.8318000000000003</v>
      </c>
      <c r="E278" s="2">
        <v>1508</v>
      </c>
      <c r="F278" s="2"/>
      <c r="G278" s="2"/>
      <c r="H278" s="7">
        <f t="shared" si="4"/>
        <v>0</v>
      </c>
      <c r="I278" s="5"/>
      <c r="J278" s="5"/>
      <c r="K278" s="5"/>
    </row>
    <row r="279" spans="2:11" ht="13.5" x14ac:dyDescent="0.35">
      <c r="B279" s="4">
        <v>42409</v>
      </c>
      <c r="C279" s="2">
        <v>13</v>
      </c>
      <c r="D279" s="2">
        <v>4.7657999999999996</v>
      </c>
      <c r="E279" s="2">
        <v>3432</v>
      </c>
      <c r="F279" s="2"/>
      <c r="G279" s="2"/>
      <c r="H279" s="7">
        <f t="shared" si="4"/>
        <v>-1.3659505774245772E-2</v>
      </c>
      <c r="I279" s="5"/>
      <c r="J279" s="5"/>
      <c r="K279" s="5"/>
    </row>
    <row r="280" spans="2:11" ht="13.5" x14ac:dyDescent="0.35">
      <c r="B280" s="4">
        <v>42410</v>
      </c>
      <c r="C280" s="2">
        <v>12.85</v>
      </c>
      <c r="D280" s="2">
        <v>4.7107999999999999</v>
      </c>
      <c r="E280" s="2">
        <v>3360</v>
      </c>
      <c r="F280" s="2"/>
      <c r="G280" s="2"/>
      <c r="H280" s="7">
        <f t="shared" si="4"/>
        <v>-1.1540559822065491E-2</v>
      </c>
      <c r="I280" s="5"/>
      <c r="J280" s="5"/>
      <c r="K280" s="5"/>
    </row>
    <row r="281" spans="2:11" ht="13.5" x14ac:dyDescent="0.35">
      <c r="B281" s="4">
        <v>42411</v>
      </c>
      <c r="C281" s="2">
        <v>12.85</v>
      </c>
      <c r="D281" s="2">
        <v>4.7107999999999999</v>
      </c>
      <c r="E281" s="2">
        <v>4670</v>
      </c>
      <c r="F281" s="2"/>
      <c r="G281" s="2"/>
      <c r="H281" s="7">
        <f t="shared" si="4"/>
        <v>0</v>
      </c>
      <c r="I281" s="5"/>
      <c r="J281" s="5"/>
      <c r="K281" s="5"/>
    </row>
    <row r="282" spans="2:11" ht="13.5" x14ac:dyDescent="0.35">
      <c r="B282" s="4">
        <v>42412</v>
      </c>
      <c r="C282" s="2">
        <v>12.99</v>
      </c>
      <c r="D282" s="2">
        <v>4.7621000000000002</v>
      </c>
      <c r="E282" s="2">
        <v>2855</v>
      </c>
      <c r="F282" s="2"/>
      <c r="G282" s="2"/>
      <c r="H282" s="7">
        <f t="shared" si="4"/>
        <v>1.0889870085760454E-2</v>
      </c>
      <c r="I282" s="5"/>
      <c r="J282" s="5"/>
      <c r="K282" s="5"/>
    </row>
    <row r="283" spans="2:11" ht="13.5" x14ac:dyDescent="0.35">
      <c r="B283" s="4">
        <v>42415</v>
      </c>
      <c r="C283" s="2">
        <v>12.8</v>
      </c>
      <c r="D283" s="2">
        <v>4.6924999999999999</v>
      </c>
      <c r="E283" s="2">
        <v>1380</v>
      </c>
      <c r="F283" s="2"/>
      <c r="G283" s="2"/>
      <c r="H283" s="7">
        <f t="shared" si="4"/>
        <v>-1.4615400768568557E-2</v>
      </c>
      <c r="I283" s="5"/>
      <c r="J283" s="5"/>
      <c r="K283" s="5"/>
    </row>
    <row r="284" spans="2:11" ht="13.5" x14ac:dyDescent="0.35">
      <c r="B284" s="4">
        <v>42416</v>
      </c>
      <c r="C284" s="2">
        <v>12.9</v>
      </c>
      <c r="D284" s="2">
        <v>4.7290999999999999</v>
      </c>
      <c r="E284" s="2">
        <v>14520</v>
      </c>
      <c r="F284" s="2"/>
      <c r="G284" s="2"/>
      <c r="H284" s="7">
        <f t="shared" si="4"/>
        <v>7.7996803409696256E-3</v>
      </c>
      <c r="I284" s="5"/>
      <c r="J284" s="5"/>
      <c r="K284" s="5"/>
    </row>
    <row r="285" spans="2:11" ht="13.5" x14ac:dyDescent="0.35">
      <c r="B285" s="4">
        <v>42417</v>
      </c>
      <c r="C285" s="2">
        <v>12.9</v>
      </c>
      <c r="D285" s="2">
        <v>4.7290999999999999</v>
      </c>
      <c r="E285" s="2">
        <v>7134</v>
      </c>
      <c r="F285" s="2"/>
      <c r="G285" s="2"/>
      <c r="H285" s="7">
        <f t="shared" si="4"/>
        <v>0</v>
      </c>
      <c r="I285" s="5"/>
      <c r="J285" s="5"/>
      <c r="K285" s="5"/>
    </row>
    <row r="286" spans="2:11" ht="13.5" x14ac:dyDescent="0.35">
      <c r="B286" s="4">
        <v>42418</v>
      </c>
      <c r="C286" s="2">
        <v>12.9</v>
      </c>
      <c r="D286" s="2">
        <v>4.7290999999999999</v>
      </c>
      <c r="E286" s="2">
        <v>983</v>
      </c>
      <c r="F286" s="2"/>
      <c r="G286" s="2"/>
      <c r="H286" s="7">
        <f t="shared" si="4"/>
        <v>0</v>
      </c>
      <c r="I286" s="5"/>
      <c r="J286" s="5"/>
      <c r="K286" s="5"/>
    </row>
    <row r="287" spans="2:11" ht="13.5" x14ac:dyDescent="0.35">
      <c r="B287" s="4">
        <v>42419</v>
      </c>
      <c r="C287" s="2">
        <v>12.9</v>
      </c>
      <c r="D287" s="2">
        <v>4.7290999999999999</v>
      </c>
      <c r="E287" s="2">
        <v>490</v>
      </c>
      <c r="F287" s="2"/>
      <c r="G287" s="2"/>
      <c r="H287" s="7">
        <f t="shared" si="4"/>
        <v>0</v>
      </c>
      <c r="I287" s="5"/>
      <c r="J287" s="5"/>
      <c r="K287" s="5"/>
    </row>
    <row r="288" spans="2:11" ht="13.5" x14ac:dyDescent="0.35">
      <c r="B288" s="4">
        <v>42422</v>
      </c>
      <c r="C288" s="2">
        <v>12.98</v>
      </c>
      <c r="D288" s="2">
        <v>4.7584999999999997</v>
      </c>
      <c r="E288" s="2">
        <v>2153</v>
      </c>
      <c r="F288" s="2"/>
      <c r="G288" s="2"/>
      <c r="H288" s="7">
        <f t="shared" si="4"/>
        <v>6.216827726205805E-3</v>
      </c>
      <c r="I288" s="5"/>
      <c r="J288" s="5"/>
      <c r="K288" s="5"/>
    </row>
    <row r="289" spans="2:11" ht="13.5" x14ac:dyDescent="0.35">
      <c r="B289" s="4">
        <v>42423</v>
      </c>
      <c r="C289" s="2">
        <v>12.98</v>
      </c>
      <c r="D289" s="2">
        <v>4.7584999999999997</v>
      </c>
      <c r="E289" s="2">
        <v>0</v>
      </c>
      <c r="F289" s="2"/>
      <c r="G289" s="2"/>
      <c r="H289" s="7">
        <f t="shared" si="4"/>
        <v>0</v>
      </c>
      <c r="I289" s="5"/>
      <c r="J289" s="5"/>
      <c r="K289" s="5"/>
    </row>
    <row r="290" spans="2:11" ht="13.5" x14ac:dyDescent="0.35">
      <c r="B290" s="4">
        <v>42424</v>
      </c>
      <c r="C290" s="2">
        <v>12.8</v>
      </c>
      <c r="D290" s="2">
        <v>4.6924999999999999</v>
      </c>
      <c r="E290" s="2">
        <v>829</v>
      </c>
      <c r="F290" s="2"/>
      <c r="G290" s="2"/>
      <c r="H290" s="7">
        <f t="shared" si="4"/>
        <v>-1.386991699064828E-2</v>
      </c>
      <c r="I290" s="5"/>
      <c r="J290" s="5"/>
      <c r="K290" s="5"/>
    </row>
    <row r="291" spans="2:11" ht="13.5" x14ac:dyDescent="0.35">
      <c r="B291" s="4">
        <v>42425</v>
      </c>
      <c r="C291" s="2">
        <v>12.8</v>
      </c>
      <c r="D291" s="2">
        <v>4.6924999999999999</v>
      </c>
      <c r="E291" s="2">
        <v>910</v>
      </c>
      <c r="F291" s="2"/>
      <c r="G291" s="2"/>
      <c r="H291" s="7">
        <f t="shared" si="4"/>
        <v>0</v>
      </c>
      <c r="I291" s="5"/>
      <c r="J291" s="5"/>
      <c r="K291" s="5"/>
    </row>
    <row r="292" spans="2:11" ht="13.5" x14ac:dyDescent="0.35">
      <c r="B292" s="4">
        <v>42426</v>
      </c>
      <c r="C292" s="2">
        <v>12.8</v>
      </c>
      <c r="D292" s="2">
        <v>4.6924999999999999</v>
      </c>
      <c r="E292" s="2">
        <v>0</v>
      </c>
      <c r="F292" s="2"/>
      <c r="G292" s="2"/>
      <c r="H292" s="7">
        <f t="shared" si="4"/>
        <v>0</v>
      </c>
      <c r="I292" s="5"/>
      <c r="J292" s="5"/>
      <c r="K292" s="5"/>
    </row>
    <row r="293" spans="2:11" ht="13.5" x14ac:dyDescent="0.35">
      <c r="B293" s="4">
        <v>42429</v>
      </c>
      <c r="C293" s="2">
        <v>12.8</v>
      </c>
      <c r="D293" s="2">
        <v>4.6924999999999999</v>
      </c>
      <c r="E293" s="2">
        <v>200</v>
      </c>
      <c r="F293" s="2"/>
      <c r="G293" s="2"/>
      <c r="H293" s="7">
        <f t="shared" si="4"/>
        <v>0</v>
      </c>
      <c r="I293" s="5"/>
      <c r="J293" s="5"/>
      <c r="K293" s="5"/>
    </row>
    <row r="294" spans="2:11" ht="13.5" x14ac:dyDescent="0.35">
      <c r="B294" s="4">
        <v>42430</v>
      </c>
      <c r="C294" s="2">
        <v>12.8</v>
      </c>
      <c r="D294" s="2">
        <v>4.6924999999999999</v>
      </c>
      <c r="E294" s="2">
        <v>2</v>
      </c>
      <c r="F294" s="2"/>
      <c r="G294" s="2"/>
      <c r="H294" s="7">
        <f t="shared" si="4"/>
        <v>0</v>
      </c>
      <c r="I294" s="5"/>
      <c r="J294" s="5"/>
      <c r="K294" s="5"/>
    </row>
    <row r="295" spans="2:11" ht="13.5" x14ac:dyDescent="0.35">
      <c r="B295" s="4">
        <v>42431</v>
      </c>
      <c r="C295" s="2">
        <v>12.8</v>
      </c>
      <c r="D295" s="2">
        <v>4.6924999999999999</v>
      </c>
      <c r="E295" s="2">
        <v>160</v>
      </c>
      <c r="F295" s="2"/>
      <c r="G295" s="2"/>
      <c r="H295" s="7">
        <f t="shared" si="4"/>
        <v>0</v>
      </c>
      <c r="I295" s="5"/>
      <c r="J295" s="5"/>
      <c r="K295" s="5"/>
    </row>
    <row r="296" spans="2:11" ht="13.5" x14ac:dyDescent="0.35">
      <c r="B296" s="4">
        <v>42432</v>
      </c>
      <c r="C296" s="2">
        <v>12.42</v>
      </c>
      <c r="D296" s="2">
        <v>4.5532000000000004</v>
      </c>
      <c r="E296" s="2">
        <v>8071</v>
      </c>
      <c r="F296" s="2"/>
      <c r="G296" s="2"/>
      <c r="H296" s="7">
        <f t="shared" si="4"/>
        <v>-2.9685668620138422E-2</v>
      </c>
      <c r="I296" s="5"/>
      <c r="J296" s="5"/>
      <c r="K296" s="5"/>
    </row>
    <row r="297" spans="2:11" ht="13.5" x14ac:dyDescent="0.35">
      <c r="B297" s="4">
        <v>42433</v>
      </c>
      <c r="C297" s="2">
        <v>12.3</v>
      </c>
      <c r="D297" s="2">
        <v>4.5091999999999999</v>
      </c>
      <c r="E297" s="2">
        <v>3690</v>
      </c>
      <c r="F297" s="2"/>
      <c r="G297" s="2"/>
      <c r="H297" s="7">
        <f t="shared" si="4"/>
        <v>-9.6635333391901258E-3</v>
      </c>
      <c r="I297" s="5"/>
      <c r="J297" s="5"/>
      <c r="K297" s="5"/>
    </row>
    <row r="298" spans="2:11" ht="13.5" x14ac:dyDescent="0.35">
      <c r="B298" s="4">
        <v>42436</v>
      </c>
      <c r="C298" s="2">
        <v>12.3</v>
      </c>
      <c r="D298" s="2">
        <v>4.5091999999999999</v>
      </c>
      <c r="E298" s="2">
        <v>164</v>
      </c>
      <c r="F298" s="2"/>
      <c r="G298" s="2"/>
      <c r="H298" s="7">
        <f t="shared" si="4"/>
        <v>0</v>
      </c>
      <c r="I298" s="5"/>
      <c r="J298" s="5"/>
      <c r="K298" s="5"/>
    </row>
    <row r="299" spans="2:11" ht="13.5" x14ac:dyDescent="0.35">
      <c r="B299" s="4">
        <v>42437</v>
      </c>
      <c r="C299" s="2">
        <v>12.5</v>
      </c>
      <c r="D299" s="2">
        <v>4.5824999999999996</v>
      </c>
      <c r="E299" s="2">
        <v>215</v>
      </c>
      <c r="F299" s="2"/>
      <c r="G299" s="2"/>
      <c r="H299" s="7">
        <f t="shared" si="4"/>
        <v>1.6255655105118359E-2</v>
      </c>
      <c r="I299" s="5"/>
      <c r="J299" s="5"/>
      <c r="K299" s="5"/>
    </row>
    <row r="300" spans="2:11" ht="13.5" x14ac:dyDescent="0.35">
      <c r="B300" s="4">
        <v>42438</v>
      </c>
      <c r="C300" s="2">
        <v>12.5</v>
      </c>
      <c r="D300" s="2">
        <v>4.5824999999999996</v>
      </c>
      <c r="E300" s="2">
        <v>0</v>
      </c>
      <c r="F300" s="2"/>
      <c r="G300" s="2"/>
      <c r="H300" s="7">
        <f t="shared" si="4"/>
        <v>0</v>
      </c>
      <c r="I300" s="5"/>
      <c r="J300" s="5"/>
      <c r="K300" s="5"/>
    </row>
    <row r="301" spans="2:11" ht="13.5" x14ac:dyDescent="0.35">
      <c r="B301" s="4">
        <v>42439</v>
      </c>
      <c r="C301" s="2">
        <v>12.43</v>
      </c>
      <c r="D301" s="2">
        <v>4.5568</v>
      </c>
      <c r="E301" s="2">
        <v>62</v>
      </c>
      <c r="F301" s="2"/>
      <c r="G301" s="2"/>
      <c r="H301" s="7">
        <f t="shared" si="4"/>
        <v>-5.6082924168029706E-3</v>
      </c>
      <c r="I301" s="5"/>
      <c r="J301" s="5"/>
      <c r="K301" s="5"/>
    </row>
    <row r="302" spans="2:11" ht="13.5" x14ac:dyDescent="0.35">
      <c r="B302" s="4">
        <v>42440</v>
      </c>
      <c r="C302" s="2">
        <v>12.4</v>
      </c>
      <c r="D302" s="2">
        <v>4.5457999999999998</v>
      </c>
      <c r="E302" s="2">
        <v>315</v>
      </c>
      <c r="F302" s="2"/>
      <c r="G302" s="2"/>
      <c r="H302" s="7">
        <f t="shared" si="4"/>
        <v>-2.4139747191011503E-3</v>
      </c>
      <c r="I302" s="5"/>
      <c r="J302" s="5"/>
      <c r="K302" s="5"/>
    </row>
    <row r="303" spans="2:11" ht="13.5" x14ac:dyDescent="0.35">
      <c r="B303" s="4">
        <v>42443</v>
      </c>
      <c r="C303" s="2">
        <v>12.4</v>
      </c>
      <c r="D303" s="2">
        <v>4.5457999999999998</v>
      </c>
      <c r="E303" s="2">
        <v>42</v>
      </c>
      <c r="F303" s="2"/>
      <c r="G303" s="2"/>
      <c r="H303" s="7">
        <f t="shared" si="4"/>
        <v>0</v>
      </c>
      <c r="I303" s="5"/>
      <c r="J303" s="5"/>
      <c r="K303" s="5"/>
    </row>
    <row r="304" spans="2:11" ht="13.5" x14ac:dyDescent="0.35">
      <c r="B304" s="4">
        <v>42444</v>
      </c>
      <c r="C304" s="2">
        <v>12.1</v>
      </c>
      <c r="D304" s="2">
        <v>4.4359000000000002</v>
      </c>
      <c r="E304" s="2">
        <v>26690</v>
      </c>
      <c r="F304" s="2"/>
      <c r="G304" s="2"/>
      <c r="H304" s="7">
        <f t="shared" si="4"/>
        <v>-2.4176162611641443E-2</v>
      </c>
      <c r="I304" s="5"/>
      <c r="J304" s="5"/>
      <c r="K304" s="5"/>
    </row>
    <row r="305" spans="2:11" ht="13.5" x14ac:dyDescent="0.35">
      <c r="B305" s="4">
        <v>42445</v>
      </c>
      <c r="C305" s="2">
        <v>12</v>
      </c>
      <c r="D305" s="2">
        <v>4.3992000000000004</v>
      </c>
      <c r="E305" s="2">
        <v>1540</v>
      </c>
      <c r="F305" s="2"/>
      <c r="G305" s="2"/>
      <c r="H305" s="7">
        <f t="shared" si="4"/>
        <v>-8.2734056223088288E-3</v>
      </c>
      <c r="I305" s="5"/>
      <c r="J305" s="5"/>
      <c r="K305" s="5"/>
    </row>
    <row r="306" spans="2:11" ht="13.5" x14ac:dyDescent="0.35">
      <c r="B306" s="4">
        <v>42446</v>
      </c>
      <c r="C306" s="2">
        <v>12.01</v>
      </c>
      <c r="D306" s="2">
        <v>4.4028999999999998</v>
      </c>
      <c r="E306" s="2">
        <v>11469</v>
      </c>
      <c r="F306" s="2"/>
      <c r="G306" s="2"/>
      <c r="H306" s="7">
        <f t="shared" si="4"/>
        <v>8.4106201127463406E-4</v>
      </c>
      <c r="I306" s="5"/>
      <c r="J306" s="5"/>
      <c r="K306" s="5"/>
    </row>
    <row r="307" spans="2:11" ht="13.5" x14ac:dyDescent="0.35">
      <c r="B307" s="4">
        <v>42447</v>
      </c>
      <c r="C307" s="2">
        <v>12.01</v>
      </c>
      <c r="D307" s="2">
        <v>4.4028999999999998</v>
      </c>
      <c r="E307" s="2">
        <v>1065</v>
      </c>
      <c r="F307" s="2"/>
      <c r="G307" s="2"/>
      <c r="H307" s="7">
        <f t="shared" si="4"/>
        <v>0</v>
      </c>
      <c r="I307" s="5"/>
      <c r="J307" s="5"/>
      <c r="K307" s="5"/>
    </row>
    <row r="308" spans="2:11" ht="13.5" x14ac:dyDescent="0.35">
      <c r="B308" s="4">
        <v>42450</v>
      </c>
      <c r="C308" s="2">
        <v>12.1</v>
      </c>
      <c r="D308" s="2">
        <v>4.4359000000000002</v>
      </c>
      <c r="E308" s="2">
        <v>155</v>
      </c>
      <c r="F308" s="2"/>
      <c r="G308" s="2"/>
      <c r="H308" s="7">
        <f t="shared" si="4"/>
        <v>7.4950600740421912E-3</v>
      </c>
      <c r="I308" s="5"/>
      <c r="J308" s="5"/>
      <c r="K308" s="5"/>
    </row>
    <row r="309" spans="2:11" ht="13.5" x14ac:dyDescent="0.35">
      <c r="B309" s="4">
        <v>42451</v>
      </c>
      <c r="C309" s="2">
        <v>11.8</v>
      </c>
      <c r="D309" s="2">
        <v>4.3258999999999999</v>
      </c>
      <c r="E309" s="2">
        <v>1518</v>
      </c>
      <c r="F309" s="2"/>
      <c r="G309" s="2"/>
      <c r="H309" s="7">
        <f t="shared" si="4"/>
        <v>-2.4797673527356415E-2</v>
      </c>
      <c r="I309" s="5"/>
      <c r="J309" s="5"/>
      <c r="K309" s="5"/>
    </row>
    <row r="310" spans="2:11" ht="13.5" x14ac:dyDescent="0.35">
      <c r="B310" s="4">
        <v>42452</v>
      </c>
      <c r="C310" s="2">
        <v>11.78</v>
      </c>
      <c r="D310" s="2">
        <v>4.3186</v>
      </c>
      <c r="E310" s="2">
        <v>1091</v>
      </c>
      <c r="F310" s="2"/>
      <c r="G310" s="2"/>
      <c r="H310" s="7">
        <f t="shared" si="4"/>
        <v>-1.6875101135023609E-3</v>
      </c>
      <c r="I310" s="5"/>
      <c r="J310" s="5"/>
      <c r="K310" s="5"/>
    </row>
    <row r="311" spans="2:11" ht="13.5" x14ac:dyDescent="0.35">
      <c r="B311" s="4">
        <v>42453</v>
      </c>
      <c r="C311" s="2">
        <v>11.8</v>
      </c>
      <c r="D311" s="2">
        <v>4.3258999999999999</v>
      </c>
      <c r="E311" s="2">
        <v>118</v>
      </c>
      <c r="F311" s="2"/>
      <c r="G311" s="2"/>
      <c r="H311" s="7">
        <f t="shared" si="4"/>
        <v>1.6903626175149035E-3</v>
      </c>
      <c r="I311" s="5"/>
      <c r="J311" s="5"/>
      <c r="K311" s="5"/>
    </row>
    <row r="312" spans="2:11" ht="13.5" x14ac:dyDescent="0.35">
      <c r="B312" s="4">
        <v>42454</v>
      </c>
      <c r="C312" s="2">
        <v>11.79</v>
      </c>
      <c r="D312" s="2">
        <v>4.3221999999999996</v>
      </c>
      <c r="E312" s="2">
        <v>1510</v>
      </c>
      <c r="F312" s="2"/>
      <c r="G312" s="2"/>
      <c r="H312" s="7">
        <f t="shared" si="4"/>
        <v>-8.5531334519990264E-4</v>
      </c>
      <c r="I312" s="5"/>
      <c r="J312" s="5"/>
      <c r="K312" s="5"/>
    </row>
    <row r="313" spans="2:11" ht="13.5" x14ac:dyDescent="0.35">
      <c r="B313" s="4">
        <v>42457</v>
      </c>
      <c r="C313" s="2">
        <v>11.79</v>
      </c>
      <c r="D313" s="2">
        <v>4.3221999999999996</v>
      </c>
      <c r="E313" s="2">
        <v>0</v>
      </c>
      <c r="F313" s="2"/>
      <c r="G313" s="2"/>
      <c r="H313" s="7">
        <f t="shared" si="4"/>
        <v>0</v>
      </c>
      <c r="I313" s="5"/>
      <c r="J313" s="5"/>
      <c r="K313" s="5"/>
    </row>
    <row r="314" spans="2:11" ht="13.5" x14ac:dyDescent="0.35">
      <c r="B314" s="4">
        <v>42458</v>
      </c>
      <c r="C314" s="2">
        <v>11.5</v>
      </c>
      <c r="D314" s="2">
        <v>4.2159000000000004</v>
      </c>
      <c r="E314" s="2">
        <v>16150</v>
      </c>
      <c r="F314" s="2"/>
      <c r="G314" s="2"/>
      <c r="H314" s="7">
        <f t="shared" si="4"/>
        <v>-2.4593956781268609E-2</v>
      </c>
      <c r="I314" s="5"/>
      <c r="J314" s="5"/>
      <c r="K314" s="5"/>
    </row>
    <row r="315" spans="2:11" ht="13.5" x14ac:dyDescent="0.35">
      <c r="B315" s="4">
        <v>42459</v>
      </c>
      <c r="C315" s="2">
        <v>11.45</v>
      </c>
      <c r="D315" s="2">
        <v>4.1976000000000004</v>
      </c>
      <c r="E315" s="2">
        <v>700</v>
      </c>
      <c r="F315" s="2"/>
      <c r="G315" s="2"/>
      <c r="H315" s="7">
        <f t="shared" si="4"/>
        <v>-4.3407101686472596E-3</v>
      </c>
      <c r="I315" s="5"/>
      <c r="J315" s="5"/>
      <c r="K315" s="5"/>
    </row>
    <row r="316" spans="2:11" ht="13.5" x14ac:dyDescent="0.35">
      <c r="B316" s="4">
        <v>42460</v>
      </c>
      <c r="C316" s="2">
        <v>11.29</v>
      </c>
      <c r="D316" s="2">
        <v>4.1388999999999996</v>
      </c>
      <c r="E316" s="2">
        <v>188103</v>
      </c>
      <c r="F316" s="2"/>
      <c r="G316" s="2"/>
      <c r="H316" s="7">
        <f t="shared" si="4"/>
        <v>-1.398418143701183E-2</v>
      </c>
      <c r="I316" s="5"/>
      <c r="J316" s="5"/>
      <c r="K316" s="5"/>
    </row>
    <row r="317" spans="2:11" ht="13.5" x14ac:dyDescent="0.35">
      <c r="B317" s="4">
        <v>42461</v>
      </c>
      <c r="C317" s="2">
        <v>11.55</v>
      </c>
      <c r="D317" s="2">
        <v>4.2342000000000004</v>
      </c>
      <c r="E317" s="2">
        <v>51074</v>
      </c>
      <c r="F317" s="2"/>
      <c r="G317" s="2"/>
      <c r="H317" s="7">
        <f t="shared" si="4"/>
        <v>2.3025441542439015E-2</v>
      </c>
      <c r="I317" s="5"/>
      <c r="J317" s="5"/>
      <c r="K317" s="5"/>
    </row>
    <row r="318" spans="2:11" ht="13.5" x14ac:dyDescent="0.35">
      <c r="B318" s="4">
        <v>42464</v>
      </c>
      <c r="C318" s="2">
        <v>11.89</v>
      </c>
      <c r="D318" s="2">
        <v>4.3589000000000002</v>
      </c>
      <c r="E318" s="2">
        <v>1330</v>
      </c>
      <c r="F318" s="2"/>
      <c r="G318" s="2"/>
      <c r="H318" s="7">
        <f t="shared" si="4"/>
        <v>2.9450663643663454E-2</v>
      </c>
      <c r="I318" s="5"/>
      <c r="J318" s="5"/>
      <c r="K318" s="5"/>
    </row>
    <row r="319" spans="2:11" ht="13.5" x14ac:dyDescent="0.35">
      <c r="B319" s="4">
        <v>42465</v>
      </c>
      <c r="C319" s="2">
        <v>11.99</v>
      </c>
      <c r="D319" s="2">
        <v>4.3955000000000002</v>
      </c>
      <c r="E319" s="2">
        <v>660</v>
      </c>
      <c r="F319" s="2"/>
      <c r="G319" s="2"/>
      <c r="H319" s="7">
        <f t="shared" si="4"/>
        <v>8.3966138245887643E-3</v>
      </c>
      <c r="I319" s="5"/>
      <c r="J319" s="5"/>
      <c r="K319" s="5"/>
    </row>
    <row r="320" spans="2:11" ht="13.5" x14ac:dyDescent="0.35">
      <c r="B320" s="4">
        <v>42466</v>
      </c>
      <c r="C320" s="2">
        <v>11.64</v>
      </c>
      <c r="D320" s="2">
        <v>4.2671999999999999</v>
      </c>
      <c r="E320" s="2">
        <v>2780</v>
      </c>
      <c r="F320" s="2"/>
      <c r="G320" s="2"/>
      <c r="H320" s="7">
        <f t="shared" si="4"/>
        <v>-2.9188943237401958E-2</v>
      </c>
      <c r="I320" s="5"/>
      <c r="J320" s="5"/>
      <c r="K320" s="5"/>
    </row>
    <row r="321" spans="2:11" ht="13.5" x14ac:dyDescent="0.35">
      <c r="B321" s="4">
        <v>42467</v>
      </c>
      <c r="C321" s="2">
        <v>11.64</v>
      </c>
      <c r="D321" s="2">
        <v>4.2671999999999999</v>
      </c>
      <c r="E321" s="2">
        <v>2002</v>
      </c>
      <c r="F321" s="2"/>
      <c r="G321" s="2"/>
      <c r="H321" s="7">
        <f t="shared" si="4"/>
        <v>0</v>
      </c>
      <c r="I321" s="5"/>
      <c r="J321" s="5"/>
      <c r="K321" s="5"/>
    </row>
    <row r="322" spans="2:11" ht="13.5" x14ac:dyDescent="0.35">
      <c r="B322" s="4">
        <v>42468</v>
      </c>
      <c r="C322" s="2">
        <v>11.78</v>
      </c>
      <c r="D322" s="2">
        <v>4.3186</v>
      </c>
      <c r="E322" s="2">
        <v>2010</v>
      </c>
      <c r="F322" s="2"/>
      <c r="G322" s="2"/>
      <c r="H322" s="7">
        <f t="shared" si="4"/>
        <v>1.2045369328833922E-2</v>
      </c>
      <c r="I322" s="5"/>
      <c r="J322" s="5"/>
      <c r="K322" s="5"/>
    </row>
    <row r="323" spans="2:11" ht="13.5" x14ac:dyDescent="0.35">
      <c r="B323" s="4">
        <v>42471</v>
      </c>
      <c r="C323" s="2">
        <v>11.6</v>
      </c>
      <c r="D323" s="2">
        <v>4.2526000000000002</v>
      </c>
      <c r="E323" s="2">
        <v>1463</v>
      </c>
      <c r="F323" s="2"/>
      <c r="G323" s="2"/>
      <c r="H323" s="7">
        <f t="shared" si="4"/>
        <v>-1.5282730514518556E-2</v>
      </c>
      <c r="I323" s="5"/>
      <c r="J323" s="5"/>
      <c r="K323" s="5"/>
    </row>
    <row r="324" spans="2:11" ht="13.5" x14ac:dyDescent="0.35">
      <c r="B324" s="4">
        <v>42472</v>
      </c>
      <c r="C324" s="2">
        <v>11.6</v>
      </c>
      <c r="D324" s="2">
        <v>4.2526000000000002</v>
      </c>
      <c r="E324" s="2">
        <v>22250</v>
      </c>
      <c r="F324" s="2"/>
      <c r="G324" s="2"/>
      <c r="H324" s="7">
        <f t="shared" si="4"/>
        <v>0</v>
      </c>
      <c r="I324" s="5"/>
      <c r="J324" s="5"/>
      <c r="K324" s="5"/>
    </row>
    <row r="325" spans="2:11" ht="13.5" x14ac:dyDescent="0.35">
      <c r="B325" s="4">
        <v>42473</v>
      </c>
      <c r="C325" s="2">
        <v>11.92</v>
      </c>
      <c r="D325" s="2">
        <v>4.3699000000000003</v>
      </c>
      <c r="E325" s="2">
        <v>18923</v>
      </c>
      <c r="F325" s="2"/>
      <c r="G325" s="2"/>
      <c r="H325" s="7">
        <f t="shared" si="4"/>
        <v>2.7583125617269479E-2</v>
      </c>
      <c r="I325" s="5"/>
      <c r="J325" s="5"/>
      <c r="K325" s="5"/>
    </row>
    <row r="326" spans="2:11" ht="13.5" x14ac:dyDescent="0.35">
      <c r="B326" s="4">
        <v>42474</v>
      </c>
      <c r="C326" s="2">
        <v>11.94</v>
      </c>
      <c r="D326" s="2">
        <v>4.3772000000000002</v>
      </c>
      <c r="E326" s="2">
        <v>3570</v>
      </c>
      <c r="F326" s="2"/>
      <c r="G326" s="2"/>
      <c r="H326" s="7">
        <f t="shared" si="4"/>
        <v>1.6705187761733361E-3</v>
      </c>
      <c r="I326" s="5"/>
      <c r="J326" s="5"/>
      <c r="K326" s="5"/>
    </row>
    <row r="327" spans="2:11" ht="13.5" x14ac:dyDescent="0.35">
      <c r="B327" s="4">
        <v>42475</v>
      </c>
      <c r="C327" s="2">
        <v>11.8</v>
      </c>
      <c r="D327" s="2">
        <v>4.3258999999999999</v>
      </c>
      <c r="E327" s="2">
        <v>30192</v>
      </c>
      <c r="F327" s="2"/>
      <c r="G327" s="2"/>
      <c r="H327" s="7">
        <f t="shared" ref="H327:H390" si="5">(D327-D326)/D326</f>
        <v>-1.1719820890066788E-2</v>
      </c>
      <c r="I327" s="5"/>
      <c r="J327" s="5"/>
      <c r="K327" s="5"/>
    </row>
    <row r="328" spans="2:11" ht="13.5" x14ac:dyDescent="0.35">
      <c r="B328" s="4">
        <v>42478</v>
      </c>
      <c r="C328" s="2">
        <v>12.1</v>
      </c>
      <c r="D328" s="2">
        <v>4.4359000000000002</v>
      </c>
      <c r="E328" s="2">
        <v>551</v>
      </c>
      <c r="F328" s="2"/>
      <c r="G328" s="2"/>
      <c r="H328" s="7">
        <f t="shared" si="5"/>
        <v>2.5428234587022428E-2</v>
      </c>
      <c r="I328" s="5"/>
      <c r="J328" s="5"/>
      <c r="K328" s="5"/>
    </row>
    <row r="329" spans="2:11" ht="13.5" x14ac:dyDescent="0.35">
      <c r="B329" s="4">
        <v>42479</v>
      </c>
      <c r="C329" s="2">
        <v>12.12</v>
      </c>
      <c r="D329" s="2">
        <v>4.4432</v>
      </c>
      <c r="E329" s="2">
        <v>3450</v>
      </c>
      <c r="F329" s="2"/>
      <c r="G329" s="2"/>
      <c r="H329" s="7">
        <f t="shared" si="5"/>
        <v>1.6456637886336171E-3</v>
      </c>
      <c r="I329" s="5"/>
      <c r="J329" s="5"/>
      <c r="K329" s="5"/>
    </row>
    <row r="330" spans="2:11" ht="13.5" x14ac:dyDescent="0.35">
      <c r="B330" s="4">
        <v>42480</v>
      </c>
      <c r="C330" s="2">
        <v>12.01</v>
      </c>
      <c r="D330" s="2">
        <v>4.4028999999999998</v>
      </c>
      <c r="E330" s="2">
        <v>5590</v>
      </c>
      <c r="F330" s="2"/>
      <c r="G330" s="2"/>
      <c r="H330" s="7">
        <f t="shared" si="5"/>
        <v>-9.0700396110911553E-3</v>
      </c>
      <c r="I330" s="5"/>
      <c r="J330" s="5"/>
      <c r="K330" s="5"/>
    </row>
    <row r="331" spans="2:11" ht="13.5" x14ac:dyDescent="0.35">
      <c r="B331" s="4">
        <v>42481</v>
      </c>
      <c r="C331" s="2">
        <v>12.15</v>
      </c>
      <c r="D331" s="2">
        <v>4.4542000000000002</v>
      </c>
      <c r="E331" s="2">
        <v>20751</v>
      </c>
      <c r="F331" s="2"/>
      <c r="G331" s="2"/>
      <c r="H331" s="7">
        <f t="shared" si="5"/>
        <v>1.1651411569647357E-2</v>
      </c>
      <c r="I331" s="5"/>
      <c r="J331" s="5"/>
      <c r="K331" s="5"/>
    </row>
    <row r="332" spans="2:11" ht="13.5" x14ac:dyDescent="0.35">
      <c r="B332" s="4">
        <v>42482</v>
      </c>
      <c r="C332" s="2">
        <v>12.2</v>
      </c>
      <c r="D332" s="2">
        <v>4.4725000000000001</v>
      </c>
      <c r="E332" s="2">
        <v>250</v>
      </c>
      <c r="F332" s="2"/>
      <c r="G332" s="2"/>
      <c r="H332" s="7">
        <f t="shared" si="5"/>
        <v>4.1084818822684169E-3</v>
      </c>
      <c r="I332" s="5"/>
      <c r="J332" s="5"/>
      <c r="K332" s="5"/>
    </row>
    <row r="333" spans="2:11" ht="13.5" x14ac:dyDescent="0.35">
      <c r="B333" s="4">
        <v>42485</v>
      </c>
      <c r="C333" s="2">
        <v>12.2</v>
      </c>
      <c r="D333" s="2">
        <v>4.4725000000000001</v>
      </c>
      <c r="E333" s="2">
        <v>0</v>
      </c>
      <c r="F333" s="2"/>
      <c r="G333" s="2"/>
      <c r="H333" s="7">
        <f t="shared" si="5"/>
        <v>0</v>
      </c>
      <c r="I333" s="5"/>
      <c r="J333" s="5"/>
      <c r="K333" s="5"/>
    </row>
    <row r="334" spans="2:11" ht="13.5" x14ac:dyDescent="0.35">
      <c r="B334" s="4">
        <v>42486</v>
      </c>
      <c r="C334" s="2">
        <v>11.96</v>
      </c>
      <c r="D334" s="2">
        <v>4.3845000000000001</v>
      </c>
      <c r="E334" s="2">
        <v>6373</v>
      </c>
      <c r="F334" s="2"/>
      <c r="G334" s="2"/>
      <c r="H334" s="7">
        <f t="shared" si="5"/>
        <v>-1.9675796534376764E-2</v>
      </c>
      <c r="I334" s="5"/>
      <c r="J334" s="5"/>
      <c r="K334" s="5"/>
    </row>
    <row r="335" spans="2:11" ht="13.5" x14ac:dyDescent="0.35">
      <c r="B335" s="4">
        <v>42487</v>
      </c>
      <c r="C335" s="2">
        <v>12.3</v>
      </c>
      <c r="D335" s="2">
        <v>4.5091999999999999</v>
      </c>
      <c r="E335" s="2">
        <v>2776</v>
      </c>
      <c r="F335" s="2"/>
      <c r="G335" s="2"/>
      <c r="H335" s="7">
        <f t="shared" si="5"/>
        <v>2.8441099327175232E-2</v>
      </c>
      <c r="I335" s="5"/>
      <c r="J335" s="5"/>
      <c r="K335" s="5"/>
    </row>
    <row r="336" spans="2:11" ht="13.5" x14ac:dyDescent="0.35">
      <c r="B336" s="4">
        <v>42488</v>
      </c>
      <c r="C336" s="2">
        <v>12.3</v>
      </c>
      <c r="D336" s="2">
        <v>4.5091999999999999</v>
      </c>
      <c r="E336" s="2">
        <v>1722</v>
      </c>
      <c r="F336" s="2"/>
      <c r="G336" s="2"/>
      <c r="H336" s="7">
        <f t="shared" si="5"/>
        <v>0</v>
      </c>
      <c r="I336" s="5"/>
      <c r="J336" s="5"/>
      <c r="K336" s="5"/>
    </row>
    <row r="337" spans="2:11" ht="13.5" x14ac:dyDescent="0.35">
      <c r="B337" s="4">
        <v>42489</v>
      </c>
      <c r="C337" s="2">
        <v>12.45</v>
      </c>
      <c r="D337" s="2">
        <v>4.5641999999999996</v>
      </c>
      <c r="E337" s="2">
        <v>2725</v>
      </c>
      <c r="F337" s="2"/>
      <c r="G337" s="2"/>
      <c r="H337" s="7">
        <f t="shared" si="5"/>
        <v>1.2197285549543094E-2</v>
      </c>
      <c r="I337" s="5"/>
      <c r="J337" s="5"/>
      <c r="K337" s="5"/>
    </row>
    <row r="338" spans="2:11" ht="13.5" x14ac:dyDescent="0.35">
      <c r="B338" s="4">
        <v>42492</v>
      </c>
      <c r="C338" s="2">
        <v>12.82</v>
      </c>
      <c r="D338" s="2">
        <v>4.6997999999999998</v>
      </c>
      <c r="E338" s="2">
        <v>415</v>
      </c>
      <c r="F338" s="2"/>
      <c r="G338" s="2"/>
      <c r="H338" s="7">
        <f t="shared" si="5"/>
        <v>2.9709478112265059E-2</v>
      </c>
      <c r="I338" s="5"/>
      <c r="J338" s="5"/>
      <c r="K338" s="5"/>
    </row>
    <row r="339" spans="2:11" ht="13.5" x14ac:dyDescent="0.35">
      <c r="B339" s="4">
        <v>42493</v>
      </c>
      <c r="C339" s="2">
        <v>12.82</v>
      </c>
      <c r="D339" s="2">
        <v>4.6997999999999998</v>
      </c>
      <c r="E339" s="2">
        <v>8414</v>
      </c>
      <c r="F339" s="2"/>
      <c r="G339" s="2"/>
      <c r="H339" s="7">
        <f t="shared" si="5"/>
        <v>0</v>
      </c>
      <c r="I339" s="5"/>
      <c r="J339" s="5"/>
      <c r="K339" s="5"/>
    </row>
    <row r="340" spans="2:11" ht="13.5" x14ac:dyDescent="0.35">
      <c r="B340" s="4">
        <v>42494</v>
      </c>
      <c r="C340" s="2">
        <v>13.2</v>
      </c>
      <c r="D340" s="2">
        <v>4.8391000000000002</v>
      </c>
      <c r="E340" s="2">
        <v>114147</v>
      </c>
      <c r="F340" s="2"/>
      <c r="G340" s="2"/>
      <c r="H340" s="7">
        <f t="shared" si="5"/>
        <v>2.9639559130175845E-2</v>
      </c>
      <c r="I340" s="5"/>
      <c r="J340" s="5"/>
      <c r="K340" s="5"/>
    </row>
    <row r="341" spans="2:11" ht="13.5" x14ac:dyDescent="0.35">
      <c r="B341" s="4">
        <v>42495</v>
      </c>
      <c r="C341" s="2">
        <v>13.5</v>
      </c>
      <c r="D341" s="2">
        <v>4.9490999999999996</v>
      </c>
      <c r="E341" s="2">
        <v>4462</v>
      </c>
      <c r="F341" s="2"/>
      <c r="G341" s="2"/>
      <c r="H341" s="7">
        <f t="shared" si="5"/>
        <v>2.2731499659027387E-2</v>
      </c>
      <c r="I341" s="5"/>
      <c r="J341" s="5"/>
      <c r="K341" s="5"/>
    </row>
    <row r="342" spans="2:11" ht="13.5" x14ac:dyDescent="0.35">
      <c r="B342" s="4">
        <v>42496</v>
      </c>
      <c r="C342" s="2">
        <v>13.1</v>
      </c>
      <c r="D342" s="2">
        <v>4.8025000000000002</v>
      </c>
      <c r="E342" s="2">
        <v>10636</v>
      </c>
      <c r="F342" s="2"/>
      <c r="G342" s="2"/>
      <c r="H342" s="7">
        <f t="shared" si="5"/>
        <v>-2.9621547352043687E-2</v>
      </c>
      <c r="I342" s="5"/>
      <c r="J342" s="5"/>
      <c r="K342" s="5"/>
    </row>
    <row r="343" spans="2:11" ht="13.5" x14ac:dyDescent="0.35">
      <c r="B343" s="4">
        <v>42499</v>
      </c>
      <c r="C343" s="2">
        <v>13.08</v>
      </c>
      <c r="D343" s="2">
        <v>4.7950999999999997</v>
      </c>
      <c r="E343" s="2">
        <v>728</v>
      </c>
      <c r="F343" s="2"/>
      <c r="G343" s="2"/>
      <c r="H343" s="7">
        <f t="shared" si="5"/>
        <v>-1.5408641332640327E-3</v>
      </c>
      <c r="I343" s="5"/>
      <c r="J343" s="5"/>
      <c r="K343" s="5"/>
    </row>
    <row r="344" spans="2:11" ht="13.5" x14ac:dyDescent="0.35">
      <c r="B344" s="4">
        <v>42500</v>
      </c>
      <c r="C344" s="2">
        <v>12.99</v>
      </c>
      <c r="D344" s="2">
        <v>4.7621000000000002</v>
      </c>
      <c r="E344" s="2">
        <v>12032</v>
      </c>
      <c r="F344" s="2"/>
      <c r="G344" s="2"/>
      <c r="H344" s="7">
        <f t="shared" si="5"/>
        <v>-6.882025400930007E-3</v>
      </c>
      <c r="I344" s="5"/>
      <c r="J344" s="5"/>
      <c r="K344" s="5"/>
    </row>
    <row r="345" spans="2:11" ht="13.5" x14ac:dyDescent="0.35">
      <c r="B345" s="4">
        <v>42501</v>
      </c>
      <c r="C345" s="2">
        <v>13.1</v>
      </c>
      <c r="D345" s="2">
        <v>4.8025000000000002</v>
      </c>
      <c r="E345" s="2">
        <v>2358</v>
      </c>
      <c r="F345" s="2"/>
      <c r="G345" s="2"/>
      <c r="H345" s="7">
        <f t="shared" si="5"/>
        <v>8.4836521702610166E-3</v>
      </c>
      <c r="I345" s="5"/>
      <c r="J345" s="5"/>
      <c r="K345" s="5"/>
    </row>
    <row r="346" spans="2:11" ht="13.5" x14ac:dyDescent="0.35">
      <c r="B346" s="4">
        <v>42502</v>
      </c>
      <c r="C346" s="2">
        <v>12.81</v>
      </c>
      <c r="D346" s="2">
        <v>4.6962000000000002</v>
      </c>
      <c r="E346" s="2">
        <v>5530</v>
      </c>
      <c r="F346" s="2"/>
      <c r="G346" s="2"/>
      <c r="H346" s="7">
        <f t="shared" si="5"/>
        <v>-2.213430504945342E-2</v>
      </c>
      <c r="I346" s="5"/>
      <c r="J346" s="5"/>
      <c r="K346" s="5"/>
    </row>
    <row r="347" spans="2:11" ht="13.5" x14ac:dyDescent="0.35">
      <c r="B347" s="4">
        <v>42503</v>
      </c>
      <c r="C347" s="2">
        <v>12.82</v>
      </c>
      <c r="D347" s="2">
        <v>4.6997999999999998</v>
      </c>
      <c r="E347" s="2">
        <v>3381</v>
      </c>
      <c r="F347" s="2"/>
      <c r="G347" s="2"/>
      <c r="H347" s="7">
        <f t="shared" si="5"/>
        <v>7.665772326561057E-4</v>
      </c>
      <c r="I347" s="5"/>
      <c r="J347" s="5"/>
      <c r="K347" s="5"/>
    </row>
    <row r="348" spans="2:11" ht="13.5" x14ac:dyDescent="0.35">
      <c r="B348" s="4">
        <v>42506</v>
      </c>
      <c r="C348" s="2">
        <v>12.85</v>
      </c>
      <c r="D348" s="2">
        <v>4.7107999999999999</v>
      </c>
      <c r="E348" s="2">
        <v>340</v>
      </c>
      <c r="F348" s="2"/>
      <c r="G348" s="2"/>
      <c r="H348" s="7">
        <f t="shared" si="5"/>
        <v>2.3405251287289077E-3</v>
      </c>
      <c r="I348" s="5"/>
      <c r="J348" s="5"/>
      <c r="K348" s="5"/>
    </row>
    <row r="349" spans="2:11" ht="13.5" x14ac:dyDescent="0.35">
      <c r="B349" s="4">
        <v>42507</v>
      </c>
      <c r="C349" s="2">
        <v>12.99</v>
      </c>
      <c r="D349" s="2">
        <v>4.7621000000000002</v>
      </c>
      <c r="E349" s="2">
        <v>739</v>
      </c>
      <c r="F349" s="2"/>
      <c r="G349" s="2"/>
      <c r="H349" s="7">
        <f t="shared" si="5"/>
        <v>1.0889870085760454E-2</v>
      </c>
      <c r="I349" s="5"/>
      <c r="J349" s="5"/>
      <c r="K349" s="5"/>
    </row>
    <row r="350" spans="2:11" ht="13.5" x14ac:dyDescent="0.35">
      <c r="B350" s="4">
        <v>42508</v>
      </c>
      <c r="C350" s="2">
        <v>13.28</v>
      </c>
      <c r="D350" s="2">
        <v>4.8685</v>
      </c>
      <c r="E350" s="2">
        <v>236</v>
      </c>
      <c r="F350" s="2"/>
      <c r="G350" s="2"/>
      <c r="H350" s="7">
        <f t="shared" si="5"/>
        <v>2.2343083933558688E-2</v>
      </c>
      <c r="I350" s="5"/>
      <c r="J350" s="5"/>
      <c r="K350" s="5"/>
    </row>
    <row r="351" spans="2:11" ht="13.5" x14ac:dyDescent="0.35">
      <c r="B351" s="4">
        <v>42509</v>
      </c>
      <c r="C351" s="2">
        <v>13</v>
      </c>
      <c r="D351" s="2">
        <v>4.7657999999999996</v>
      </c>
      <c r="E351" s="2">
        <v>893</v>
      </c>
      <c r="F351" s="2"/>
      <c r="G351" s="2"/>
      <c r="H351" s="7">
        <f t="shared" si="5"/>
        <v>-2.1094793057409973E-2</v>
      </c>
      <c r="I351" s="5"/>
      <c r="J351" s="5"/>
      <c r="K351" s="5"/>
    </row>
    <row r="352" spans="2:11" ht="13.5" x14ac:dyDescent="0.35">
      <c r="B352" s="4">
        <v>42510</v>
      </c>
      <c r="C352" s="2">
        <v>13.29</v>
      </c>
      <c r="D352" s="2">
        <v>4.8720999999999997</v>
      </c>
      <c r="E352" s="2">
        <v>416</v>
      </c>
      <c r="F352" s="2"/>
      <c r="G352" s="2"/>
      <c r="H352" s="7">
        <f t="shared" si="5"/>
        <v>2.2304754710646704E-2</v>
      </c>
      <c r="I352" s="5"/>
      <c r="J352" s="5"/>
      <c r="K352" s="5"/>
    </row>
    <row r="353" spans="2:11" ht="13.5" x14ac:dyDescent="0.35">
      <c r="B353" s="4">
        <v>42513</v>
      </c>
      <c r="C353" s="2">
        <v>12.8</v>
      </c>
      <c r="D353" s="2">
        <v>4.6924999999999999</v>
      </c>
      <c r="E353" s="2">
        <v>44828</v>
      </c>
      <c r="F353" s="2"/>
      <c r="G353" s="2"/>
      <c r="H353" s="7">
        <f t="shared" si="5"/>
        <v>-3.6862954372857651E-2</v>
      </c>
      <c r="I353" s="5"/>
      <c r="J353" s="5"/>
      <c r="K353" s="5"/>
    </row>
    <row r="354" spans="2:11" ht="13.5" x14ac:dyDescent="0.35">
      <c r="B354" s="4">
        <v>42514</v>
      </c>
      <c r="C354" s="2">
        <v>12.95</v>
      </c>
      <c r="D354" s="2">
        <v>4.7474999999999996</v>
      </c>
      <c r="E354" s="2">
        <v>186</v>
      </c>
      <c r="F354" s="2"/>
      <c r="G354" s="2"/>
      <c r="H354" s="7">
        <f t="shared" si="5"/>
        <v>1.1720831113478896E-2</v>
      </c>
      <c r="I354" s="5"/>
      <c r="J354" s="5"/>
      <c r="K354" s="5"/>
    </row>
    <row r="355" spans="2:11" ht="13.5" x14ac:dyDescent="0.35">
      <c r="B355" s="4">
        <v>42515</v>
      </c>
      <c r="C355" s="2">
        <v>12.95</v>
      </c>
      <c r="D355" s="2">
        <v>4.7474999999999996</v>
      </c>
      <c r="E355" s="2">
        <v>16</v>
      </c>
      <c r="F355" s="2"/>
      <c r="G355" s="2"/>
      <c r="H355" s="7">
        <f t="shared" si="5"/>
        <v>0</v>
      </c>
      <c r="I355" s="5"/>
      <c r="J355" s="5"/>
      <c r="K355" s="5"/>
    </row>
    <row r="356" spans="2:11" ht="13.5" x14ac:dyDescent="0.35">
      <c r="B356" s="4">
        <v>42516</v>
      </c>
      <c r="C356" s="2">
        <v>12.8</v>
      </c>
      <c r="D356" s="2">
        <v>4.6924999999999999</v>
      </c>
      <c r="E356" s="2">
        <v>12115</v>
      </c>
      <c r="F356" s="2"/>
      <c r="G356" s="2"/>
      <c r="H356" s="7">
        <f t="shared" si="5"/>
        <v>-1.1585044760400152E-2</v>
      </c>
      <c r="I356" s="5"/>
      <c r="J356" s="5"/>
      <c r="K356" s="5"/>
    </row>
    <row r="357" spans="2:11" ht="13.5" x14ac:dyDescent="0.35">
      <c r="B357" s="4">
        <v>42517</v>
      </c>
      <c r="C357" s="2">
        <v>12.8</v>
      </c>
      <c r="D357" s="2">
        <v>4.6924999999999999</v>
      </c>
      <c r="E357" s="2">
        <v>51</v>
      </c>
      <c r="F357" s="2"/>
      <c r="G357" s="2"/>
      <c r="H357" s="7">
        <f t="shared" si="5"/>
        <v>0</v>
      </c>
      <c r="I357" s="5"/>
      <c r="J357" s="5"/>
      <c r="K357" s="5"/>
    </row>
    <row r="358" spans="2:11" ht="13.5" x14ac:dyDescent="0.35">
      <c r="B358" s="4">
        <v>42520</v>
      </c>
      <c r="C358" s="2">
        <v>12.8</v>
      </c>
      <c r="D358" s="2">
        <v>4.6924999999999999</v>
      </c>
      <c r="E358" s="2">
        <v>577</v>
      </c>
      <c r="F358" s="2"/>
      <c r="G358" s="2"/>
      <c r="H358" s="7">
        <f t="shared" si="5"/>
        <v>0</v>
      </c>
      <c r="I358" s="5"/>
      <c r="J358" s="5"/>
      <c r="K358" s="5"/>
    </row>
    <row r="359" spans="2:11" ht="13.5" x14ac:dyDescent="0.35">
      <c r="B359" s="4">
        <v>42521</v>
      </c>
      <c r="C359" s="2">
        <v>13.1</v>
      </c>
      <c r="D359" s="2">
        <v>4.8025000000000002</v>
      </c>
      <c r="E359" s="2">
        <v>1913</v>
      </c>
      <c r="F359" s="2"/>
      <c r="G359" s="2"/>
      <c r="H359" s="7">
        <f t="shared" si="5"/>
        <v>2.3441662226957979E-2</v>
      </c>
      <c r="I359" s="5"/>
      <c r="J359" s="5"/>
      <c r="K359" s="5"/>
    </row>
    <row r="360" spans="2:11" ht="13.5" x14ac:dyDescent="0.35">
      <c r="B360" s="4">
        <v>42522</v>
      </c>
      <c r="C360" s="2">
        <v>13</v>
      </c>
      <c r="D360" s="2">
        <v>4.7657999999999996</v>
      </c>
      <c r="E360" s="2">
        <v>6751</v>
      </c>
      <c r="F360" s="2"/>
      <c r="G360" s="2"/>
      <c r="H360" s="7">
        <f t="shared" si="5"/>
        <v>-7.6418532014577035E-3</v>
      </c>
      <c r="I360" s="5"/>
      <c r="J360" s="5"/>
      <c r="K360" s="5"/>
    </row>
    <row r="361" spans="2:11" ht="13.5" x14ac:dyDescent="0.35">
      <c r="B361" s="4">
        <v>42523</v>
      </c>
      <c r="C361" s="2">
        <v>12.99</v>
      </c>
      <c r="D361" s="2">
        <v>4.7621000000000002</v>
      </c>
      <c r="E361" s="2">
        <v>1560</v>
      </c>
      <c r="F361" s="2"/>
      <c r="G361" s="2"/>
      <c r="H361" s="7">
        <f t="shared" si="5"/>
        <v>-7.7636493348427771E-4</v>
      </c>
      <c r="I361" s="5"/>
      <c r="J361" s="5"/>
      <c r="K361" s="5"/>
    </row>
    <row r="362" spans="2:11" ht="13.5" x14ac:dyDescent="0.35">
      <c r="B362" s="4">
        <v>42524</v>
      </c>
      <c r="C362" s="2">
        <v>13.1</v>
      </c>
      <c r="D362" s="2">
        <v>4.8025000000000002</v>
      </c>
      <c r="E362" s="2">
        <v>2357</v>
      </c>
      <c r="F362" s="2"/>
      <c r="G362" s="2"/>
      <c r="H362" s="7">
        <f t="shared" si="5"/>
        <v>8.4836521702610166E-3</v>
      </c>
      <c r="I362" s="5"/>
      <c r="J362" s="5"/>
      <c r="K362" s="5"/>
    </row>
    <row r="363" spans="2:11" ht="13.5" x14ac:dyDescent="0.35">
      <c r="B363" s="4">
        <v>42527</v>
      </c>
      <c r="C363" s="2">
        <v>13.1</v>
      </c>
      <c r="D363" s="2">
        <v>4.8025000000000002</v>
      </c>
      <c r="E363" s="2">
        <v>0</v>
      </c>
      <c r="F363" s="2"/>
      <c r="G363" s="2"/>
      <c r="H363" s="7">
        <f t="shared" si="5"/>
        <v>0</v>
      </c>
      <c r="I363" s="5"/>
      <c r="J363" s="5"/>
      <c r="K363" s="5"/>
    </row>
    <row r="364" spans="2:11" ht="13.5" x14ac:dyDescent="0.35">
      <c r="B364" s="4">
        <v>42528</v>
      </c>
      <c r="C364" s="2">
        <v>13.2</v>
      </c>
      <c r="D364" s="2">
        <v>4.8391000000000002</v>
      </c>
      <c r="E364" s="2">
        <v>502</v>
      </c>
      <c r="F364" s="2"/>
      <c r="G364" s="2"/>
      <c r="H364" s="7">
        <f t="shared" si="5"/>
        <v>7.6210307131702165E-3</v>
      </c>
      <c r="I364" s="5"/>
      <c r="J364" s="5"/>
      <c r="K364" s="5"/>
    </row>
    <row r="365" spans="2:11" ht="13.5" x14ac:dyDescent="0.35">
      <c r="B365" s="4">
        <v>42529</v>
      </c>
      <c r="C365" s="2">
        <v>12.9</v>
      </c>
      <c r="D365" s="2">
        <v>4.7290999999999999</v>
      </c>
      <c r="E365" s="2">
        <v>646</v>
      </c>
      <c r="F365" s="2"/>
      <c r="G365" s="2"/>
      <c r="H365" s="7">
        <f t="shared" si="5"/>
        <v>-2.2731499659027571E-2</v>
      </c>
      <c r="I365" s="5"/>
      <c r="J365" s="5"/>
      <c r="K365" s="5"/>
    </row>
    <row r="366" spans="2:11" ht="13.5" x14ac:dyDescent="0.35">
      <c r="B366" s="4">
        <v>42530</v>
      </c>
      <c r="C366" s="2">
        <v>13.15</v>
      </c>
      <c r="D366" s="2">
        <v>4.8208000000000002</v>
      </c>
      <c r="E366" s="2">
        <v>35</v>
      </c>
      <c r="F366" s="2"/>
      <c r="G366" s="2"/>
      <c r="H366" s="7">
        <f t="shared" si="5"/>
        <v>1.9390581717451595E-2</v>
      </c>
      <c r="I366" s="5"/>
      <c r="J366" s="5"/>
      <c r="K366" s="5"/>
    </row>
    <row r="367" spans="2:11" ht="13.5" x14ac:dyDescent="0.35">
      <c r="B367" s="4">
        <v>42531</v>
      </c>
      <c r="C367" s="2">
        <v>13</v>
      </c>
      <c r="D367" s="2">
        <v>4.7657999999999996</v>
      </c>
      <c r="E367" s="2">
        <v>91966</v>
      </c>
      <c r="F367" s="2"/>
      <c r="G367" s="2"/>
      <c r="H367" s="7">
        <f t="shared" si="5"/>
        <v>-1.1408894789246723E-2</v>
      </c>
      <c r="I367" s="5"/>
      <c r="J367" s="5"/>
      <c r="K367" s="5"/>
    </row>
    <row r="368" spans="2:11" ht="13.5" x14ac:dyDescent="0.35">
      <c r="B368" s="4">
        <v>42534</v>
      </c>
      <c r="C368" s="2">
        <v>13</v>
      </c>
      <c r="D368" s="2">
        <v>4.7657999999999996</v>
      </c>
      <c r="E368" s="2">
        <v>25414</v>
      </c>
      <c r="F368" s="2"/>
      <c r="G368" s="2"/>
      <c r="H368" s="7">
        <f t="shared" si="5"/>
        <v>0</v>
      </c>
      <c r="I368" s="5"/>
      <c r="J368" s="5"/>
      <c r="K368" s="5"/>
    </row>
    <row r="369" spans="2:11" ht="13.5" x14ac:dyDescent="0.35">
      <c r="B369" s="4">
        <v>42535</v>
      </c>
      <c r="C369" s="2">
        <v>13</v>
      </c>
      <c r="D369" s="2">
        <v>4.7657999999999996</v>
      </c>
      <c r="E369" s="2">
        <v>30593</v>
      </c>
      <c r="F369" s="2"/>
      <c r="G369" s="2"/>
      <c r="H369" s="7">
        <f t="shared" si="5"/>
        <v>0</v>
      </c>
      <c r="I369" s="5"/>
      <c r="J369" s="5"/>
      <c r="K369" s="5"/>
    </row>
    <row r="370" spans="2:11" ht="13.5" x14ac:dyDescent="0.35">
      <c r="B370" s="4">
        <v>42536</v>
      </c>
      <c r="C370" s="2">
        <v>13</v>
      </c>
      <c r="D370" s="2">
        <v>4.7657999999999996</v>
      </c>
      <c r="E370" s="2">
        <v>0</v>
      </c>
      <c r="F370" s="2"/>
      <c r="G370" s="2"/>
      <c r="H370" s="7">
        <f t="shared" si="5"/>
        <v>0</v>
      </c>
      <c r="I370" s="5"/>
      <c r="J370" s="5"/>
      <c r="K370" s="5"/>
    </row>
    <row r="371" spans="2:11" ht="13.5" x14ac:dyDescent="0.35">
      <c r="B371" s="4">
        <v>42537</v>
      </c>
      <c r="C371" s="2">
        <v>13</v>
      </c>
      <c r="D371" s="2">
        <v>4.7657999999999996</v>
      </c>
      <c r="E371" s="2">
        <v>147</v>
      </c>
      <c r="F371" s="2"/>
      <c r="G371" s="2"/>
      <c r="H371" s="7">
        <f t="shared" si="5"/>
        <v>0</v>
      </c>
      <c r="I371" s="5"/>
      <c r="J371" s="5"/>
      <c r="K371" s="5"/>
    </row>
    <row r="372" spans="2:11" ht="13.5" x14ac:dyDescent="0.35">
      <c r="B372" s="4">
        <v>42538</v>
      </c>
      <c r="C372" s="2">
        <v>12.98</v>
      </c>
      <c r="D372" s="2">
        <v>4.7584999999999997</v>
      </c>
      <c r="E372" s="2">
        <v>1024</v>
      </c>
      <c r="F372" s="2"/>
      <c r="G372" s="2"/>
      <c r="H372" s="7">
        <f t="shared" si="5"/>
        <v>-1.5317470309286715E-3</v>
      </c>
      <c r="I372" s="5"/>
      <c r="J372" s="5"/>
      <c r="K372" s="5"/>
    </row>
    <row r="373" spans="2:11" ht="13.5" x14ac:dyDescent="0.35">
      <c r="B373" s="4">
        <v>42541</v>
      </c>
      <c r="C373" s="2">
        <v>12.8</v>
      </c>
      <c r="D373" s="2">
        <v>4.6924999999999999</v>
      </c>
      <c r="E373" s="2">
        <v>2060</v>
      </c>
      <c r="F373" s="2"/>
      <c r="G373" s="2"/>
      <c r="H373" s="7">
        <f t="shared" si="5"/>
        <v>-1.386991699064828E-2</v>
      </c>
      <c r="I373" s="5"/>
      <c r="J373" s="5"/>
      <c r="K373" s="5"/>
    </row>
    <row r="374" spans="2:11" ht="13.5" x14ac:dyDescent="0.35">
      <c r="B374" s="4">
        <v>42542</v>
      </c>
      <c r="C374" s="2">
        <v>12.85</v>
      </c>
      <c r="D374" s="2">
        <v>4.7107999999999999</v>
      </c>
      <c r="E374" s="2">
        <v>705</v>
      </c>
      <c r="F374" s="2"/>
      <c r="G374" s="2"/>
      <c r="H374" s="7">
        <f t="shared" si="5"/>
        <v>3.8998401704848128E-3</v>
      </c>
      <c r="I374" s="5"/>
      <c r="J374" s="5"/>
      <c r="K374" s="5"/>
    </row>
    <row r="375" spans="2:11" ht="13.5" x14ac:dyDescent="0.35">
      <c r="B375" s="4">
        <v>42543</v>
      </c>
      <c r="C375" s="2">
        <v>12.8</v>
      </c>
      <c r="D375" s="2">
        <v>4.6924999999999999</v>
      </c>
      <c r="E375" s="2">
        <v>114</v>
      </c>
      <c r="F375" s="2"/>
      <c r="G375" s="2"/>
      <c r="H375" s="7">
        <f t="shared" si="5"/>
        <v>-3.8846904984291379E-3</v>
      </c>
      <c r="I375" s="5"/>
      <c r="J375" s="5"/>
      <c r="K375" s="5"/>
    </row>
    <row r="376" spans="2:11" ht="13.5" x14ac:dyDescent="0.35">
      <c r="B376" s="4">
        <v>42544</v>
      </c>
      <c r="C376" s="2">
        <v>12.8</v>
      </c>
      <c r="D376" s="2">
        <v>4.6924999999999999</v>
      </c>
      <c r="E376" s="2">
        <v>5063</v>
      </c>
      <c r="F376" s="2"/>
      <c r="G376" s="2"/>
      <c r="H376" s="7">
        <f t="shared" si="5"/>
        <v>0</v>
      </c>
      <c r="I376" s="5"/>
      <c r="J376" s="5"/>
      <c r="K376" s="5"/>
    </row>
    <row r="377" spans="2:11" ht="13.5" x14ac:dyDescent="0.35">
      <c r="B377" s="4">
        <v>42545</v>
      </c>
      <c r="C377" s="2">
        <v>12.8</v>
      </c>
      <c r="D377" s="2">
        <v>4.6924999999999999</v>
      </c>
      <c r="E377" s="2">
        <v>1986</v>
      </c>
      <c r="F377" s="2"/>
      <c r="G377" s="2"/>
      <c r="H377" s="7">
        <f t="shared" si="5"/>
        <v>0</v>
      </c>
      <c r="I377" s="5"/>
      <c r="J377" s="5"/>
      <c r="K377" s="5"/>
    </row>
    <row r="378" spans="2:11" ht="13.5" x14ac:dyDescent="0.35">
      <c r="B378" s="4">
        <v>42548</v>
      </c>
      <c r="C378" s="2">
        <v>12.8</v>
      </c>
      <c r="D378" s="2">
        <v>4.6924999999999999</v>
      </c>
      <c r="E378" s="2">
        <v>2829</v>
      </c>
      <c r="F378" s="2"/>
      <c r="G378" s="2"/>
      <c r="H378" s="7">
        <f t="shared" si="5"/>
        <v>0</v>
      </c>
      <c r="I378" s="5"/>
      <c r="J378" s="5"/>
      <c r="K378" s="5"/>
    </row>
    <row r="379" spans="2:11" ht="13.5" x14ac:dyDescent="0.35">
      <c r="B379" s="4">
        <v>42549</v>
      </c>
      <c r="C379" s="2">
        <v>12.79</v>
      </c>
      <c r="D379" s="2">
        <v>4.6887999999999996</v>
      </c>
      <c r="E379" s="2">
        <v>4508</v>
      </c>
      <c r="F379" s="2"/>
      <c r="G379" s="2"/>
      <c r="H379" s="7">
        <f t="shared" si="5"/>
        <v>-7.8849227490682128E-4</v>
      </c>
      <c r="I379" s="5"/>
      <c r="J379" s="5"/>
      <c r="K379" s="5"/>
    </row>
    <row r="380" spans="2:11" ht="13.5" x14ac:dyDescent="0.35">
      <c r="B380" s="4">
        <v>42550</v>
      </c>
      <c r="C380" s="2">
        <v>12.79</v>
      </c>
      <c r="D380" s="2">
        <v>4.6887999999999996</v>
      </c>
      <c r="E380" s="2">
        <v>500</v>
      </c>
      <c r="F380" s="2"/>
      <c r="G380" s="2"/>
      <c r="H380" s="7">
        <f t="shared" si="5"/>
        <v>0</v>
      </c>
      <c r="I380" s="5"/>
      <c r="J380" s="5"/>
      <c r="K380" s="5"/>
    </row>
    <row r="381" spans="2:11" ht="13.5" x14ac:dyDescent="0.35">
      <c r="B381" s="4">
        <v>42551</v>
      </c>
      <c r="C381" s="2">
        <v>12.6</v>
      </c>
      <c r="D381" s="2">
        <v>4.7877000000000001</v>
      </c>
      <c r="E381" s="2">
        <v>760</v>
      </c>
      <c r="F381" s="2"/>
      <c r="G381" s="2"/>
      <c r="H381" s="7">
        <f t="shared" si="5"/>
        <v>2.1092816925439437E-2</v>
      </c>
      <c r="I381" s="5"/>
      <c r="J381" s="5"/>
      <c r="K381" s="5"/>
    </row>
    <row r="382" spans="2:11" ht="13.5" x14ac:dyDescent="0.35">
      <c r="B382" s="4">
        <v>42552</v>
      </c>
      <c r="C382" s="2">
        <v>12.45</v>
      </c>
      <c r="D382" s="2">
        <v>4.7306999999999997</v>
      </c>
      <c r="E382" s="2">
        <v>765</v>
      </c>
      <c r="F382" s="2"/>
      <c r="G382" s="2"/>
      <c r="H382" s="7">
        <f t="shared" si="5"/>
        <v>-1.1905507863901326E-2</v>
      </c>
      <c r="I382" s="5"/>
      <c r="J382" s="5"/>
      <c r="K382" s="5"/>
    </row>
    <row r="383" spans="2:11" ht="13.5" x14ac:dyDescent="0.35">
      <c r="B383" s="4">
        <v>42555</v>
      </c>
      <c r="C383" s="2">
        <v>12.45</v>
      </c>
      <c r="D383" s="2">
        <v>4.7306999999999997</v>
      </c>
      <c r="E383" s="2">
        <v>101</v>
      </c>
      <c r="F383" s="2"/>
      <c r="G383" s="2"/>
      <c r="H383" s="7">
        <f t="shared" si="5"/>
        <v>0</v>
      </c>
      <c r="I383" s="5"/>
      <c r="J383" s="5"/>
      <c r="K383" s="5"/>
    </row>
    <row r="384" spans="2:11" ht="13.5" x14ac:dyDescent="0.35">
      <c r="B384" s="4">
        <v>42559</v>
      </c>
      <c r="C384" s="2">
        <v>12.45</v>
      </c>
      <c r="D384" s="2">
        <v>4.7306999999999997</v>
      </c>
      <c r="E384" s="2">
        <v>19</v>
      </c>
      <c r="F384" s="2"/>
      <c r="G384" s="2"/>
      <c r="H384" s="7">
        <f t="shared" si="5"/>
        <v>0</v>
      </c>
      <c r="I384" s="5"/>
      <c r="J384" s="5"/>
      <c r="K384" s="5"/>
    </row>
    <row r="385" spans="2:11" ht="13.5" x14ac:dyDescent="0.35">
      <c r="B385" s="4">
        <v>42562</v>
      </c>
      <c r="C385" s="2">
        <v>12.45</v>
      </c>
      <c r="D385" s="2">
        <v>4.7306999999999997</v>
      </c>
      <c r="E385" s="2">
        <v>1300</v>
      </c>
      <c r="F385" s="2"/>
      <c r="G385" s="2"/>
      <c r="H385" s="7">
        <f t="shared" si="5"/>
        <v>0</v>
      </c>
      <c r="I385" s="5"/>
      <c r="J385" s="5"/>
      <c r="K385" s="5"/>
    </row>
    <row r="386" spans="2:11" ht="13.5" x14ac:dyDescent="0.35">
      <c r="B386" s="4">
        <v>42563</v>
      </c>
      <c r="C386" s="2">
        <v>12.45</v>
      </c>
      <c r="D386" s="2">
        <v>4.7306999999999997</v>
      </c>
      <c r="E386" s="2">
        <v>9707</v>
      </c>
      <c r="F386" s="2"/>
      <c r="G386" s="2"/>
      <c r="H386" s="7">
        <f t="shared" si="5"/>
        <v>0</v>
      </c>
      <c r="I386" s="5"/>
      <c r="J386" s="5"/>
      <c r="K386" s="5"/>
    </row>
    <row r="387" spans="2:11" ht="13.5" x14ac:dyDescent="0.35">
      <c r="B387" s="4">
        <v>42564</v>
      </c>
      <c r="C387" s="2">
        <v>12.45</v>
      </c>
      <c r="D387" s="2">
        <v>4.7306999999999997</v>
      </c>
      <c r="E387" s="2">
        <v>0</v>
      </c>
      <c r="F387" s="2"/>
      <c r="G387" s="2"/>
      <c r="H387" s="7">
        <f t="shared" si="5"/>
        <v>0</v>
      </c>
      <c r="I387" s="5"/>
      <c r="J387" s="5"/>
      <c r="K387" s="5"/>
    </row>
    <row r="388" spans="2:11" ht="13.5" x14ac:dyDescent="0.35">
      <c r="B388" s="4">
        <v>42565</v>
      </c>
      <c r="C388" s="2">
        <v>12.43</v>
      </c>
      <c r="D388" s="2">
        <v>4.7230999999999996</v>
      </c>
      <c r="E388" s="2">
        <v>380</v>
      </c>
      <c r="F388" s="2"/>
      <c r="G388" s="2"/>
      <c r="H388" s="7">
        <f t="shared" si="5"/>
        <v>-1.6065275752002984E-3</v>
      </c>
      <c r="I388" s="5"/>
      <c r="J388" s="5"/>
      <c r="K388" s="5"/>
    </row>
    <row r="389" spans="2:11" ht="13.5" x14ac:dyDescent="0.35">
      <c r="B389" s="4">
        <v>42566</v>
      </c>
      <c r="C389" s="2">
        <v>12.45</v>
      </c>
      <c r="D389" s="2">
        <v>4.7306999999999997</v>
      </c>
      <c r="E389" s="2">
        <v>30000</v>
      </c>
      <c r="F389" s="2"/>
      <c r="G389" s="2"/>
      <c r="H389" s="7">
        <f t="shared" si="5"/>
        <v>1.60911265905868E-3</v>
      </c>
      <c r="I389" s="5"/>
      <c r="J389" s="5"/>
      <c r="K389" s="5"/>
    </row>
    <row r="390" spans="2:11" ht="13.5" x14ac:dyDescent="0.35">
      <c r="B390" s="4">
        <v>42569</v>
      </c>
      <c r="C390" s="2">
        <v>12.45</v>
      </c>
      <c r="D390" s="2">
        <v>4.7306999999999997</v>
      </c>
      <c r="E390" s="2">
        <v>34</v>
      </c>
      <c r="F390" s="2"/>
      <c r="G390" s="2"/>
      <c r="H390" s="7">
        <f t="shared" si="5"/>
        <v>0</v>
      </c>
      <c r="I390" s="5"/>
      <c r="J390" s="5"/>
      <c r="K390" s="5"/>
    </row>
    <row r="391" spans="2:11" ht="13.5" x14ac:dyDescent="0.35">
      <c r="B391" s="4">
        <v>42570</v>
      </c>
      <c r="C391" s="2">
        <v>12.45</v>
      </c>
      <c r="D391" s="2">
        <v>4.7306999999999997</v>
      </c>
      <c r="E391" s="2">
        <v>16156</v>
      </c>
      <c r="F391" s="2"/>
      <c r="G391" s="2"/>
      <c r="H391" s="7">
        <f t="shared" ref="H391:H454" si="6">(D391-D390)/D390</f>
        <v>0</v>
      </c>
      <c r="I391" s="5"/>
      <c r="J391" s="5"/>
      <c r="K391" s="5"/>
    </row>
    <row r="392" spans="2:11" ht="13.5" x14ac:dyDescent="0.35">
      <c r="B392" s="4">
        <v>42571</v>
      </c>
      <c r="C392" s="2">
        <v>12.4</v>
      </c>
      <c r="D392" s="2">
        <v>4.7117000000000004</v>
      </c>
      <c r="E392" s="2">
        <v>390</v>
      </c>
      <c r="F392" s="2"/>
      <c r="G392" s="2"/>
      <c r="H392" s="7">
        <f t="shared" si="6"/>
        <v>-4.0163189380005579E-3</v>
      </c>
      <c r="I392" s="5"/>
      <c r="J392" s="5"/>
      <c r="K392" s="5"/>
    </row>
    <row r="393" spans="2:11" ht="13.5" x14ac:dyDescent="0.35">
      <c r="B393" s="4">
        <v>42572</v>
      </c>
      <c r="C393" s="2">
        <v>12.4</v>
      </c>
      <c r="D393" s="2">
        <v>4.7117000000000004</v>
      </c>
      <c r="E393" s="2">
        <v>4182</v>
      </c>
      <c r="F393" s="2"/>
      <c r="G393" s="2"/>
      <c r="H393" s="7">
        <f t="shared" si="6"/>
        <v>0</v>
      </c>
      <c r="I393" s="5"/>
      <c r="J393" s="5"/>
      <c r="K393" s="5"/>
    </row>
    <row r="394" spans="2:11" ht="13.5" x14ac:dyDescent="0.35">
      <c r="B394" s="4">
        <v>42573</v>
      </c>
      <c r="C394" s="2">
        <v>12.4</v>
      </c>
      <c r="D394" s="2">
        <v>4.7117000000000004</v>
      </c>
      <c r="E394" s="2">
        <v>1473</v>
      </c>
      <c r="F394" s="2"/>
      <c r="G394" s="2"/>
      <c r="H394" s="7">
        <f t="shared" si="6"/>
        <v>0</v>
      </c>
      <c r="I394" s="5"/>
      <c r="J394" s="5"/>
      <c r="K394" s="5"/>
    </row>
    <row r="395" spans="2:11" ht="13.5" x14ac:dyDescent="0.35">
      <c r="B395" s="4">
        <v>42577</v>
      </c>
      <c r="C395" s="2">
        <v>12.39</v>
      </c>
      <c r="D395" s="2">
        <v>4.7079000000000004</v>
      </c>
      <c r="E395" s="2">
        <v>5270</v>
      </c>
      <c r="F395" s="2"/>
      <c r="G395" s="2"/>
      <c r="H395" s="7">
        <f t="shared" si="6"/>
        <v>-8.0650296071482167E-4</v>
      </c>
      <c r="I395" s="5"/>
      <c r="J395" s="5"/>
      <c r="K395" s="5"/>
    </row>
    <row r="396" spans="2:11" ht="13.5" x14ac:dyDescent="0.35">
      <c r="B396" s="4">
        <v>42578</v>
      </c>
      <c r="C396" s="2">
        <v>12.3</v>
      </c>
      <c r="D396" s="2">
        <v>4.6737000000000002</v>
      </c>
      <c r="E396" s="2">
        <v>7720</v>
      </c>
      <c r="F396" s="2"/>
      <c r="G396" s="2"/>
      <c r="H396" s="7">
        <f t="shared" si="6"/>
        <v>-7.2643853947620442E-3</v>
      </c>
      <c r="I396" s="5"/>
      <c r="J396" s="5"/>
      <c r="K396" s="5"/>
    </row>
    <row r="397" spans="2:11" ht="13.5" x14ac:dyDescent="0.35">
      <c r="B397" s="4">
        <v>42579</v>
      </c>
      <c r="C397" s="2">
        <v>12.4</v>
      </c>
      <c r="D397" s="2">
        <v>4.7117000000000004</v>
      </c>
      <c r="E397" s="2">
        <v>22110</v>
      </c>
      <c r="F397" s="2"/>
      <c r="G397" s="2"/>
      <c r="H397" s="7">
        <f t="shared" si="6"/>
        <v>8.130603162376758E-3</v>
      </c>
      <c r="I397" s="5"/>
      <c r="J397" s="5"/>
      <c r="K397" s="5"/>
    </row>
    <row r="398" spans="2:11" ht="13.5" x14ac:dyDescent="0.35">
      <c r="B398" s="4">
        <v>42580</v>
      </c>
      <c r="C398" s="2">
        <v>12.6</v>
      </c>
      <c r="D398" s="2">
        <v>4.7877000000000001</v>
      </c>
      <c r="E398" s="2">
        <v>50</v>
      </c>
      <c r="F398" s="2"/>
      <c r="G398" s="2"/>
      <c r="H398" s="7">
        <f t="shared" si="6"/>
        <v>1.6130059214296246E-2</v>
      </c>
      <c r="I398" s="5"/>
      <c r="J398" s="5"/>
      <c r="K398" s="5"/>
    </row>
    <row r="399" spans="2:11" ht="13.5" x14ac:dyDescent="0.35">
      <c r="B399" s="4">
        <v>42583</v>
      </c>
      <c r="C399" s="2">
        <v>12.5</v>
      </c>
      <c r="D399" s="2">
        <v>4.7496999999999998</v>
      </c>
      <c r="E399" s="2">
        <v>774</v>
      </c>
      <c r="F399" s="2"/>
      <c r="G399" s="2"/>
      <c r="H399" s="7">
        <f t="shared" si="6"/>
        <v>-7.9370052426008843E-3</v>
      </c>
      <c r="I399" s="5"/>
      <c r="J399" s="5"/>
      <c r="K399" s="5"/>
    </row>
    <row r="400" spans="2:11" ht="13.5" x14ac:dyDescent="0.35">
      <c r="B400" s="4">
        <v>42584</v>
      </c>
      <c r="C400" s="2">
        <v>12.5</v>
      </c>
      <c r="D400" s="2">
        <v>4.7496999999999998</v>
      </c>
      <c r="E400" s="2">
        <v>2357</v>
      </c>
      <c r="F400" s="2"/>
      <c r="G400" s="2"/>
      <c r="H400" s="7">
        <f t="shared" si="6"/>
        <v>0</v>
      </c>
      <c r="I400" s="5"/>
      <c r="J400" s="5"/>
      <c r="K400" s="5"/>
    </row>
    <row r="401" spans="2:11" ht="13.5" x14ac:dyDescent="0.35">
      <c r="B401" s="4">
        <v>42585</v>
      </c>
      <c r="C401" s="2">
        <v>12.5</v>
      </c>
      <c r="D401" s="2">
        <v>4.7496999999999998</v>
      </c>
      <c r="E401" s="2">
        <v>7422</v>
      </c>
      <c r="F401" s="2"/>
      <c r="G401" s="2"/>
      <c r="H401" s="7">
        <f t="shared" si="6"/>
        <v>0</v>
      </c>
      <c r="I401" s="5"/>
      <c r="J401" s="5"/>
      <c r="K401" s="5"/>
    </row>
    <row r="402" spans="2:11" ht="13.5" x14ac:dyDescent="0.35">
      <c r="B402" s="4">
        <v>42586</v>
      </c>
      <c r="C402" s="2">
        <v>12.5</v>
      </c>
      <c r="D402" s="2">
        <v>4.7496999999999998</v>
      </c>
      <c r="E402" s="2">
        <v>126</v>
      </c>
      <c r="F402" s="2"/>
      <c r="G402" s="2"/>
      <c r="H402" s="7">
        <f t="shared" si="6"/>
        <v>0</v>
      </c>
      <c r="I402" s="5"/>
      <c r="J402" s="5"/>
      <c r="K402" s="5"/>
    </row>
    <row r="403" spans="2:11" ht="13.5" x14ac:dyDescent="0.35">
      <c r="B403" s="4">
        <v>42587</v>
      </c>
      <c r="C403" s="2">
        <v>12.43</v>
      </c>
      <c r="D403" s="2">
        <v>4.7230999999999996</v>
      </c>
      <c r="E403" s="2">
        <v>8848</v>
      </c>
      <c r="F403" s="2"/>
      <c r="G403" s="2"/>
      <c r="H403" s="7">
        <f t="shared" si="6"/>
        <v>-5.6003537065499251E-3</v>
      </c>
      <c r="I403" s="5"/>
      <c r="J403" s="5"/>
      <c r="K403" s="5"/>
    </row>
    <row r="404" spans="2:11" ht="13.5" x14ac:dyDescent="0.35">
      <c r="B404" s="4">
        <v>42590</v>
      </c>
      <c r="C404" s="2">
        <v>12.42</v>
      </c>
      <c r="D404" s="2">
        <v>4.7192999999999996</v>
      </c>
      <c r="E404" s="2">
        <v>992</v>
      </c>
      <c r="F404" s="2"/>
      <c r="G404" s="2"/>
      <c r="H404" s="7">
        <f t="shared" si="6"/>
        <v>-8.0455632952934001E-4</v>
      </c>
      <c r="I404" s="5"/>
      <c r="J404" s="5"/>
      <c r="K404" s="5"/>
    </row>
    <row r="405" spans="2:11" ht="13.5" x14ac:dyDescent="0.35">
      <c r="B405" s="4">
        <v>42591</v>
      </c>
      <c r="C405" s="2">
        <v>12.42</v>
      </c>
      <c r="D405" s="2">
        <v>4.7192999999999996</v>
      </c>
      <c r="E405" s="2">
        <v>992</v>
      </c>
      <c r="F405" s="2"/>
      <c r="G405" s="2"/>
      <c r="H405" s="7">
        <f t="shared" si="6"/>
        <v>0</v>
      </c>
      <c r="I405" s="5"/>
      <c r="J405" s="5"/>
      <c r="K405" s="5"/>
    </row>
    <row r="406" spans="2:11" ht="13.5" x14ac:dyDescent="0.35">
      <c r="B406" s="4">
        <v>42592</v>
      </c>
      <c r="C406" s="2">
        <v>12.42</v>
      </c>
      <c r="D406" s="2">
        <v>4.7192999999999996</v>
      </c>
      <c r="E406" s="2">
        <v>0</v>
      </c>
      <c r="F406" s="2"/>
      <c r="G406" s="2"/>
      <c r="H406" s="7">
        <f t="shared" si="6"/>
        <v>0</v>
      </c>
      <c r="I406" s="5"/>
      <c r="J406" s="5"/>
      <c r="K406" s="5"/>
    </row>
    <row r="407" spans="2:11" ht="13.5" x14ac:dyDescent="0.35">
      <c r="B407" s="4">
        <v>42593</v>
      </c>
      <c r="C407" s="2">
        <v>12.5</v>
      </c>
      <c r="D407" s="2">
        <v>4.7496999999999998</v>
      </c>
      <c r="E407" s="2">
        <v>3263</v>
      </c>
      <c r="F407" s="2"/>
      <c r="G407" s="2"/>
      <c r="H407" s="7">
        <f t="shared" si="6"/>
        <v>6.4416332930731695E-3</v>
      </c>
      <c r="I407" s="5"/>
      <c r="J407" s="5"/>
      <c r="K407" s="5"/>
    </row>
    <row r="408" spans="2:11" ht="13.5" x14ac:dyDescent="0.35">
      <c r="B408" s="4">
        <v>42594</v>
      </c>
      <c r="C408" s="2">
        <v>12.5</v>
      </c>
      <c r="D408" s="2">
        <v>4.7496999999999998</v>
      </c>
      <c r="E408" s="2">
        <v>98</v>
      </c>
      <c r="F408" s="2"/>
      <c r="G408" s="2"/>
      <c r="H408" s="7">
        <f t="shared" si="6"/>
        <v>0</v>
      </c>
      <c r="I408" s="5"/>
      <c r="J408" s="5"/>
      <c r="K408" s="5"/>
    </row>
    <row r="409" spans="2:11" ht="13.5" x14ac:dyDescent="0.35">
      <c r="B409" s="4">
        <v>42597</v>
      </c>
      <c r="C409" s="2">
        <v>12.5</v>
      </c>
      <c r="D409" s="2">
        <v>4.7496999999999998</v>
      </c>
      <c r="E409" s="2">
        <v>0</v>
      </c>
      <c r="F409" s="2"/>
      <c r="G409" s="2"/>
      <c r="H409" s="7">
        <f t="shared" si="6"/>
        <v>0</v>
      </c>
      <c r="I409" s="5"/>
      <c r="J409" s="5"/>
      <c r="K409" s="5"/>
    </row>
    <row r="410" spans="2:11" ht="13.5" x14ac:dyDescent="0.35">
      <c r="B410" s="4">
        <v>42598</v>
      </c>
      <c r="C410" s="2">
        <v>12.5</v>
      </c>
      <c r="D410" s="2">
        <v>4.7496999999999998</v>
      </c>
      <c r="E410" s="2">
        <v>0</v>
      </c>
      <c r="F410" s="2"/>
      <c r="G410" s="2"/>
      <c r="H410" s="7">
        <f t="shared" si="6"/>
        <v>0</v>
      </c>
      <c r="I410" s="5"/>
      <c r="J410" s="5"/>
      <c r="K410" s="5"/>
    </row>
    <row r="411" spans="2:11" ht="13.5" x14ac:dyDescent="0.35">
      <c r="B411" s="4">
        <v>42599</v>
      </c>
      <c r="C411" s="2">
        <v>12.5</v>
      </c>
      <c r="D411" s="2">
        <v>4.7496999999999998</v>
      </c>
      <c r="E411" s="2">
        <v>26172</v>
      </c>
      <c r="F411" s="2"/>
      <c r="G411" s="2"/>
      <c r="H411" s="7">
        <f t="shared" si="6"/>
        <v>0</v>
      </c>
      <c r="I411" s="5"/>
      <c r="J411" s="5"/>
      <c r="K411" s="5"/>
    </row>
    <row r="412" spans="2:11" ht="13.5" x14ac:dyDescent="0.35">
      <c r="B412" s="4">
        <v>42600</v>
      </c>
      <c r="C412" s="2">
        <v>12.5</v>
      </c>
      <c r="D412" s="2">
        <v>4.7496999999999998</v>
      </c>
      <c r="E412" s="2">
        <v>24721</v>
      </c>
      <c r="F412" s="2"/>
      <c r="G412" s="2"/>
      <c r="H412" s="7">
        <f t="shared" si="6"/>
        <v>0</v>
      </c>
      <c r="I412" s="5"/>
      <c r="J412" s="5"/>
      <c r="K412" s="5"/>
    </row>
    <row r="413" spans="2:11" ht="13.5" x14ac:dyDescent="0.35">
      <c r="B413" s="4">
        <v>42601</v>
      </c>
      <c r="C413" s="2">
        <v>12.7</v>
      </c>
      <c r="D413" s="2">
        <v>4.8257000000000003</v>
      </c>
      <c r="E413" s="2">
        <v>1559</v>
      </c>
      <c r="F413" s="2"/>
      <c r="G413" s="2"/>
      <c r="H413" s="7">
        <f t="shared" si="6"/>
        <v>1.6001010590142643E-2</v>
      </c>
      <c r="I413" s="5"/>
      <c r="J413" s="5"/>
      <c r="K413" s="5"/>
    </row>
    <row r="414" spans="2:11" ht="13.5" x14ac:dyDescent="0.35">
      <c r="B414" s="4">
        <v>42604</v>
      </c>
      <c r="C414" s="2">
        <v>12.5</v>
      </c>
      <c r="D414" s="2">
        <v>4.7496999999999998</v>
      </c>
      <c r="E414" s="2">
        <v>316</v>
      </c>
      <c r="F414" s="2"/>
      <c r="G414" s="2"/>
      <c r="H414" s="7">
        <f t="shared" si="6"/>
        <v>-1.5749010506247902E-2</v>
      </c>
      <c r="I414" s="5"/>
      <c r="J414" s="5"/>
      <c r="K414" s="5"/>
    </row>
    <row r="415" spans="2:11" ht="13.5" x14ac:dyDescent="0.35">
      <c r="B415" s="4">
        <v>42605</v>
      </c>
      <c r="C415" s="2">
        <v>12.5</v>
      </c>
      <c r="D415" s="2">
        <v>4.7496999999999998</v>
      </c>
      <c r="E415" s="2">
        <v>11904</v>
      </c>
      <c r="F415" s="2"/>
      <c r="G415" s="2"/>
      <c r="H415" s="7">
        <f t="shared" si="6"/>
        <v>0</v>
      </c>
      <c r="I415" s="5"/>
      <c r="J415" s="5"/>
      <c r="K415" s="5"/>
    </row>
    <row r="416" spans="2:11" ht="13.5" x14ac:dyDescent="0.35">
      <c r="B416" s="4">
        <v>42606</v>
      </c>
      <c r="C416" s="2">
        <v>12.5</v>
      </c>
      <c r="D416" s="2">
        <v>4.7496999999999998</v>
      </c>
      <c r="E416" s="2">
        <v>0</v>
      </c>
      <c r="F416" s="2"/>
      <c r="G416" s="2"/>
      <c r="H416" s="7">
        <f t="shared" si="6"/>
        <v>0</v>
      </c>
      <c r="I416" s="5"/>
      <c r="J416" s="5"/>
      <c r="K416" s="5"/>
    </row>
    <row r="417" spans="2:11" ht="13.5" x14ac:dyDescent="0.35">
      <c r="B417" s="4">
        <v>42607</v>
      </c>
      <c r="C417" s="2">
        <v>12.6</v>
      </c>
      <c r="D417" s="2">
        <v>4.7877000000000001</v>
      </c>
      <c r="E417" s="2">
        <v>13</v>
      </c>
      <c r="F417" s="2"/>
      <c r="G417" s="2"/>
      <c r="H417" s="7">
        <f t="shared" si="6"/>
        <v>8.0005052950713213E-3</v>
      </c>
      <c r="I417" s="5"/>
      <c r="J417" s="5"/>
      <c r="K417" s="5"/>
    </row>
    <row r="418" spans="2:11" ht="13.5" x14ac:dyDescent="0.35">
      <c r="B418" s="4">
        <v>42608</v>
      </c>
      <c r="C418" s="2">
        <v>12.5</v>
      </c>
      <c r="D418" s="2">
        <v>4.7496999999999998</v>
      </c>
      <c r="E418" s="2">
        <v>5100</v>
      </c>
      <c r="F418" s="2"/>
      <c r="G418" s="2"/>
      <c r="H418" s="7">
        <f t="shared" si="6"/>
        <v>-7.9370052426008843E-3</v>
      </c>
      <c r="I418" s="5"/>
      <c r="J418" s="5"/>
      <c r="K418" s="5"/>
    </row>
    <row r="419" spans="2:11" ht="13.5" x14ac:dyDescent="0.35">
      <c r="B419" s="4">
        <v>42611</v>
      </c>
      <c r="C419" s="2">
        <v>12.5</v>
      </c>
      <c r="D419" s="2">
        <v>4.7496999999999998</v>
      </c>
      <c r="E419" s="2">
        <v>0</v>
      </c>
      <c r="F419" s="2"/>
      <c r="G419" s="2"/>
      <c r="H419" s="7">
        <f t="shared" si="6"/>
        <v>0</v>
      </c>
      <c r="I419" s="5"/>
      <c r="J419" s="5"/>
      <c r="K419" s="5"/>
    </row>
    <row r="420" spans="2:11" ht="13.5" x14ac:dyDescent="0.35">
      <c r="B420" s="4">
        <v>42612</v>
      </c>
      <c r="C420" s="2">
        <v>12.59</v>
      </c>
      <c r="D420" s="2">
        <v>4.7839</v>
      </c>
      <c r="E420" s="2">
        <v>1110</v>
      </c>
      <c r="F420" s="2"/>
      <c r="G420" s="2"/>
      <c r="H420" s="7">
        <f t="shared" si="6"/>
        <v>7.2004547655641895E-3</v>
      </c>
      <c r="I420" s="5"/>
      <c r="J420" s="5"/>
      <c r="K420" s="5"/>
    </row>
    <row r="421" spans="2:11" ht="13.5" x14ac:dyDescent="0.35">
      <c r="B421" s="4">
        <v>42613</v>
      </c>
      <c r="C421" s="2">
        <v>12.59</v>
      </c>
      <c r="D421" s="2">
        <v>4.7839</v>
      </c>
      <c r="E421" s="2">
        <v>0</v>
      </c>
      <c r="F421" s="2"/>
      <c r="G421" s="2"/>
      <c r="H421" s="7">
        <f t="shared" si="6"/>
        <v>0</v>
      </c>
      <c r="I421" s="5"/>
      <c r="J421" s="5"/>
      <c r="K421" s="5"/>
    </row>
    <row r="422" spans="2:11" ht="13.5" x14ac:dyDescent="0.35">
      <c r="B422" s="4">
        <v>42614</v>
      </c>
      <c r="C422" s="2">
        <v>12.5</v>
      </c>
      <c r="D422" s="2">
        <v>4.7496999999999998</v>
      </c>
      <c r="E422" s="2">
        <v>990</v>
      </c>
      <c r="F422" s="2"/>
      <c r="G422" s="2"/>
      <c r="H422" s="7">
        <f t="shared" si="6"/>
        <v>-7.1489788666151532E-3</v>
      </c>
      <c r="I422" s="5"/>
      <c r="J422" s="5"/>
      <c r="K422" s="5"/>
    </row>
    <row r="423" spans="2:11" ht="13.5" x14ac:dyDescent="0.35">
      <c r="B423" s="4">
        <v>42615</v>
      </c>
      <c r="C423" s="2">
        <v>12.5</v>
      </c>
      <c r="D423" s="2">
        <v>4.7496999999999998</v>
      </c>
      <c r="E423" s="2">
        <v>3430</v>
      </c>
      <c r="F423" s="2"/>
      <c r="G423" s="2"/>
      <c r="H423" s="7">
        <f t="shared" si="6"/>
        <v>0</v>
      </c>
      <c r="I423" s="5"/>
      <c r="J423" s="5"/>
      <c r="K423" s="5"/>
    </row>
    <row r="424" spans="2:11" ht="13.5" x14ac:dyDescent="0.35">
      <c r="B424" s="4">
        <v>42618</v>
      </c>
      <c r="C424" s="2">
        <v>12.22</v>
      </c>
      <c r="D424" s="2">
        <v>4.6433</v>
      </c>
      <c r="E424" s="2">
        <v>12842</v>
      </c>
      <c r="F424" s="2"/>
      <c r="G424" s="2"/>
      <c r="H424" s="7">
        <f t="shared" si="6"/>
        <v>-2.2401414826199513E-2</v>
      </c>
      <c r="I424" s="5"/>
      <c r="J424" s="5"/>
      <c r="K424" s="5"/>
    </row>
    <row r="425" spans="2:11" ht="13.5" x14ac:dyDescent="0.35">
      <c r="B425" s="4">
        <v>42619</v>
      </c>
      <c r="C425" s="2">
        <v>12.38</v>
      </c>
      <c r="D425" s="2">
        <v>4.7041000000000004</v>
      </c>
      <c r="E425" s="2">
        <v>1205</v>
      </c>
      <c r="F425" s="2"/>
      <c r="G425" s="2"/>
      <c r="H425" s="7">
        <f t="shared" si="6"/>
        <v>1.3094135636293242E-2</v>
      </c>
      <c r="I425" s="5"/>
      <c r="J425" s="5"/>
      <c r="K425" s="5"/>
    </row>
    <row r="426" spans="2:11" ht="13.5" x14ac:dyDescent="0.35">
      <c r="B426" s="4">
        <v>42620</v>
      </c>
      <c r="C426" s="2">
        <v>12.38</v>
      </c>
      <c r="D426" s="2">
        <v>4.7041000000000004</v>
      </c>
      <c r="E426" s="2">
        <v>4721</v>
      </c>
      <c r="F426" s="2"/>
      <c r="G426" s="2"/>
      <c r="H426" s="7">
        <f t="shared" si="6"/>
        <v>0</v>
      </c>
      <c r="I426" s="5"/>
      <c r="J426" s="5"/>
      <c r="K426" s="5"/>
    </row>
    <row r="427" spans="2:11" ht="13.5" x14ac:dyDescent="0.35">
      <c r="B427" s="4">
        <v>42621</v>
      </c>
      <c r="C427" s="2">
        <v>12.4</v>
      </c>
      <c r="D427" s="2">
        <v>4.7117000000000004</v>
      </c>
      <c r="E427" s="2">
        <v>200</v>
      </c>
      <c r="F427" s="2"/>
      <c r="G427" s="2"/>
      <c r="H427" s="7">
        <f t="shared" si="6"/>
        <v>1.615611913012064E-3</v>
      </c>
      <c r="I427" s="5"/>
      <c r="J427" s="5"/>
      <c r="K427" s="5"/>
    </row>
    <row r="428" spans="2:11" ht="13.5" x14ac:dyDescent="0.35">
      <c r="B428" s="4">
        <v>42622</v>
      </c>
      <c r="C428" s="2">
        <v>12.4</v>
      </c>
      <c r="D428" s="2">
        <v>4.7117000000000004</v>
      </c>
      <c r="E428" s="2">
        <v>0</v>
      </c>
      <c r="F428" s="2"/>
      <c r="G428" s="2"/>
      <c r="H428" s="7">
        <f t="shared" si="6"/>
        <v>0</v>
      </c>
      <c r="I428" s="5"/>
      <c r="J428" s="5"/>
      <c r="K428" s="5"/>
    </row>
    <row r="429" spans="2:11" ht="13.5" x14ac:dyDescent="0.35">
      <c r="B429" s="4">
        <v>42627</v>
      </c>
      <c r="C429" s="2">
        <v>12.5</v>
      </c>
      <c r="D429" s="2">
        <v>4.7496999999999998</v>
      </c>
      <c r="E429" s="2">
        <v>2000</v>
      </c>
      <c r="F429" s="2"/>
      <c r="G429" s="2"/>
      <c r="H429" s="7">
        <f t="shared" si="6"/>
        <v>8.0650296071480276E-3</v>
      </c>
      <c r="I429" s="5"/>
      <c r="J429" s="5"/>
      <c r="K429" s="5"/>
    </row>
    <row r="430" spans="2:11" ht="13.5" x14ac:dyDescent="0.35">
      <c r="B430" s="4">
        <v>42628</v>
      </c>
      <c r="C430" s="2">
        <v>12.35</v>
      </c>
      <c r="D430" s="2">
        <v>4.6927000000000003</v>
      </c>
      <c r="E430" s="2">
        <v>385</v>
      </c>
      <c r="F430" s="2"/>
      <c r="G430" s="2"/>
      <c r="H430" s="7">
        <f t="shared" si="6"/>
        <v>-1.2000757942606795E-2</v>
      </c>
      <c r="I430" s="5"/>
      <c r="J430" s="5"/>
      <c r="K430" s="5"/>
    </row>
    <row r="431" spans="2:11" ht="13.5" x14ac:dyDescent="0.35">
      <c r="B431" s="4">
        <v>42629</v>
      </c>
      <c r="C431" s="2">
        <v>12.35</v>
      </c>
      <c r="D431" s="2">
        <v>4.6927000000000003</v>
      </c>
      <c r="E431" s="2">
        <v>380</v>
      </c>
      <c r="F431" s="2"/>
      <c r="G431" s="2"/>
      <c r="H431" s="7">
        <f t="shared" si="6"/>
        <v>0</v>
      </c>
      <c r="I431" s="5"/>
      <c r="J431" s="5"/>
      <c r="K431" s="5"/>
    </row>
    <row r="432" spans="2:11" ht="13.5" x14ac:dyDescent="0.35">
      <c r="B432" s="4">
        <v>42632</v>
      </c>
      <c r="C432" s="2">
        <v>12.39</v>
      </c>
      <c r="D432" s="2">
        <v>4.7079000000000004</v>
      </c>
      <c r="E432" s="2">
        <v>95166</v>
      </c>
      <c r="F432" s="2"/>
      <c r="G432" s="2"/>
      <c r="H432" s="7">
        <f t="shared" si="6"/>
        <v>3.2390734545144802E-3</v>
      </c>
      <c r="I432" s="5"/>
      <c r="J432" s="5"/>
      <c r="K432" s="5"/>
    </row>
    <row r="433" spans="2:11" ht="13.5" x14ac:dyDescent="0.35">
      <c r="B433" s="4">
        <v>42633</v>
      </c>
      <c r="C433" s="2">
        <v>12.39</v>
      </c>
      <c r="D433" s="2">
        <v>4.7079000000000004</v>
      </c>
      <c r="E433" s="2">
        <v>9140</v>
      </c>
      <c r="F433" s="2"/>
      <c r="G433" s="2"/>
      <c r="H433" s="7">
        <f t="shared" si="6"/>
        <v>0</v>
      </c>
      <c r="I433" s="5"/>
      <c r="J433" s="5"/>
      <c r="K433" s="5"/>
    </row>
    <row r="434" spans="2:11" ht="13.5" x14ac:dyDescent="0.35">
      <c r="B434" s="4">
        <v>42634</v>
      </c>
      <c r="C434" s="2">
        <v>12.47</v>
      </c>
      <c r="D434" s="2">
        <v>4.7382999999999997</v>
      </c>
      <c r="E434" s="2">
        <v>27623</v>
      </c>
      <c r="F434" s="2"/>
      <c r="G434" s="2"/>
      <c r="H434" s="7">
        <f t="shared" si="6"/>
        <v>6.4572314620105174E-3</v>
      </c>
      <c r="I434" s="5"/>
      <c r="J434" s="5"/>
      <c r="K434" s="5"/>
    </row>
    <row r="435" spans="2:11" ht="13.5" x14ac:dyDescent="0.35">
      <c r="B435" s="4">
        <v>42635</v>
      </c>
      <c r="C435" s="2">
        <v>12.8</v>
      </c>
      <c r="D435" s="2">
        <v>4.8636999999999997</v>
      </c>
      <c r="E435" s="2">
        <v>42737</v>
      </c>
      <c r="F435" s="2"/>
      <c r="G435" s="2"/>
      <c r="H435" s="7">
        <f t="shared" si="6"/>
        <v>2.6465187936601728E-2</v>
      </c>
      <c r="I435" s="5"/>
      <c r="J435" s="5"/>
      <c r="K435" s="5"/>
    </row>
    <row r="436" spans="2:11" ht="13.5" x14ac:dyDescent="0.35">
      <c r="B436" s="4">
        <v>42636</v>
      </c>
      <c r="C436" s="2">
        <v>13.09</v>
      </c>
      <c r="D436" s="2">
        <v>4.9739000000000004</v>
      </c>
      <c r="E436" s="2">
        <v>18140</v>
      </c>
      <c r="F436" s="2"/>
      <c r="G436" s="2"/>
      <c r="H436" s="7">
        <f t="shared" si="6"/>
        <v>2.2657647470033255E-2</v>
      </c>
      <c r="I436" s="5"/>
      <c r="J436" s="5"/>
      <c r="K436" s="5"/>
    </row>
    <row r="437" spans="2:11" ht="13.5" x14ac:dyDescent="0.35">
      <c r="B437" s="4">
        <v>42639</v>
      </c>
      <c r="C437" s="2">
        <v>13</v>
      </c>
      <c r="D437" s="2">
        <v>4.9397000000000002</v>
      </c>
      <c r="E437" s="2">
        <v>7336</v>
      </c>
      <c r="F437" s="2"/>
      <c r="G437" s="2"/>
      <c r="H437" s="7">
        <f t="shared" si="6"/>
        <v>-6.8758921570598978E-3</v>
      </c>
      <c r="I437" s="5"/>
      <c r="J437" s="5"/>
      <c r="K437" s="5"/>
    </row>
    <row r="438" spans="2:11" ht="13.5" x14ac:dyDescent="0.35">
      <c r="B438" s="4">
        <v>42640</v>
      </c>
      <c r="C438" s="2">
        <v>13.1</v>
      </c>
      <c r="D438" s="2">
        <v>4.9776999999999996</v>
      </c>
      <c r="E438" s="2">
        <v>13835</v>
      </c>
      <c r="F438" s="2"/>
      <c r="G438" s="2"/>
      <c r="H438" s="7">
        <f t="shared" si="6"/>
        <v>7.6927748648702079E-3</v>
      </c>
      <c r="I438" s="5"/>
      <c r="J438" s="5"/>
      <c r="K438" s="5"/>
    </row>
    <row r="439" spans="2:11" ht="13.5" x14ac:dyDescent="0.35">
      <c r="B439" s="4">
        <v>42641</v>
      </c>
      <c r="C439" s="2">
        <v>13</v>
      </c>
      <c r="D439" s="2">
        <v>4.9397000000000002</v>
      </c>
      <c r="E439" s="2">
        <v>23530</v>
      </c>
      <c r="F439" s="2"/>
      <c r="G439" s="2"/>
      <c r="H439" s="7">
        <f t="shared" si="6"/>
        <v>-7.634047853426155E-3</v>
      </c>
      <c r="I439" s="5"/>
      <c r="J439" s="5"/>
      <c r="K439" s="5"/>
    </row>
    <row r="440" spans="2:11" ht="13.5" x14ac:dyDescent="0.35">
      <c r="B440" s="4">
        <v>42642</v>
      </c>
      <c r="C440" s="2">
        <v>13</v>
      </c>
      <c r="D440" s="2">
        <v>4.9397000000000002</v>
      </c>
      <c r="E440" s="2">
        <v>18669</v>
      </c>
      <c r="F440" s="2"/>
      <c r="G440" s="2"/>
      <c r="H440" s="7">
        <f t="shared" si="6"/>
        <v>0</v>
      </c>
      <c r="I440" s="5"/>
      <c r="J440" s="5"/>
      <c r="K440" s="5"/>
    </row>
    <row r="441" spans="2:11" ht="13.5" x14ac:dyDescent="0.35">
      <c r="B441" s="4">
        <v>42643</v>
      </c>
      <c r="C441" s="2">
        <v>13.28</v>
      </c>
      <c r="D441" s="2">
        <v>5.0461</v>
      </c>
      <c r="E441" s="2">
        <v>3500</v>
      </c>
      <c r="F441" s="2"/>
      <c r="G441" s="2"/>
      <c r="H441" s="7">
        <f t="shared" si="6"/>
        <v>2.1539769621636905E-2</v>
      </c>
      <c r="I441" s="5"/>
      <c r="J441" s="5"/>
      <c r="K441" s="5"/>
    </row>
    <row r="442" spans="2:11" ht="13.5" x14ac:dyDescent="0.35">
      <c r="B442" s="4">
        <v>42647</v>
      </c>
      <c r="C442" s="2">
        <v>13.28</v>
      </c>
      <c r="D442" s="2">
        <v>5.0461</v>
      </c>
      <c r="E442" s="2">
        <v>734</v>
      </c>
      <c r="F442" s="2"/>
      <c r="G442" s="2"/>
      <c r="H442" s="7">
        <f t="shared" si="6"/>
        <v>0</v>
      </c>
      <c r="I442" s="5"/>
      <c r="J442" s="5"/>
      <c r="K442" s="5"/>
    </row>
    <row r="443" spans="2:11" ht="13.5" x14ac:dyDescent="0.35">
      <c r="B443" s="4">
        <v>42648</v>
      </c>
      <c r="C443" s="2">
        <v>13.35</v>
      </c>
      <c r="D443" s="2">
        <v>5.0727000000000002</v>
      </c>
      <c r="E443" s="2">
        <v>899</v>
      </c>
      <c r="F443" s="2"/>
      <c r="G443" s="2"/>
      <c r="H443" s="7">
        <f t="shared" si="6"/>
        <v>5.2713977130853882E-3</v>
      </c>
      <c r="I443" s="5"/>
      <c r="J443" s="5"/>
      <c r="K443" s="5"/>
    </row>
    <row r="444" spans="2:11" ht="13.5" x14ac:dyDescent="0.35">
      <c r="B444" s="4">
        <v>42649</v>
      </c>
      <c r="C444" s="2">
        <v>13.45</v>
      </c>
      <c r="D444" s="2">
        <v>5.1106999999999996</v>
      </c>
      <c r="E444" s="2">
        <v>222</v>
      </c>
      <c r="F444" s="2"/>
      <c r="G444" s="2"/>
      <c r="H444" s="7">
        <f t="shared" si="6"/>
        <v>7.4910797011452221E-3</v>
      </c>
      <c r="I444" s="5"/>
      <c r="J444" s="5"/>
      <c r="K444" s="5"/>
    </row>
    <row r="445" spans="2:11" ht="13.5" x14ac:dyDescent="0.35">
      <c r="B445" s="4">
        <v>42650</v>
      </c>
      <c r="C445" s="2">
        <v>13.5</v>
      </c>
      <c r="D445" s="2">
        <v>5.1296999999999997</v>
      </c>
      <c r="E445" s="2">
        <v>1255</v>
      </c>
      <c r="F445" s="2"/>
      <c r="G445" s="2"/>
      <c r="H445" s="7">
        <f t="shared" si="6"/>
        <v>3.7176903359618309E-3</v>
      </c>
      <c r="I445" s="5"/>
      <c r="J445" s="5"/>
      <c r="K445" s="5"/>
    </row>
    <row r="446" spans="2:11" ht="13.5" x14ac:dyDescent="0.35">
      <c r="B446" s="4">
        <v>42653</v>
      </c>
      <c r="C446" s="2">
        <v>13.55</v>
      </c>
      <c r="D446" s="2">
        <v>5.1486999999999998</v>
      </c>
      <c r="E446" s="2">
        <v>8321</v>
      </c>
      <c r="F446" s="2"/>
      <c r="G446" s="2"/>
      <c r="H446" s="7">
        <f t="shared" si="6"/>
        <v>3.7039203072304675E-3</v>
      </c>
      <c r="I446" s="5"/>
      <c r="J446" s="5"/>
      <c r="K446" s="5"/>
    </row>
    <row r="447" spans="2:11" ht="13.5" x14ac:dyDescent="0.35">
      <c r="B447" s="4">
        <v>42654</v>
      </c>
      <c r="C447" s="2">
        <v>13.55</v>
      </c>
      <c r="D447" s="2">
        <v>5.1486999999999998</v>
      </c>
      <c r="E447" s="2">
        <v>1000</v>
      </c>
      <c r="F447" s="2"/>
      <c r="G447" s="2"/>
      <c r="H447" s="7">
        <f t="shared" si="6"/>
        <v>0</v>
      </c>
      <c r="I447" s="5"/>
      <c r="J447" s="5"/>
      <c r="K447" s="5"/>
    </row>
    <row r="448" spans="2:11" ht="13.5" x14ac:dyDescent="0.35">
      <c r="B448" s="4">
        <v>42655</v>
      </c>
      <c r="C448" s="2">
        <v>13.54</v>
      </c>
      <c r="D448" s="2">
        <v>5.1448999999999998</v>
      </c>
      <c r="E448" s="2">
        <v>1495</v>
      </c>
      <c r="F448" s="2"/>
      <c r="G448" s="2"/>
      <c r="H448" s="7">
        <f t="shared" si="6"/>
        <v>-7.3805038164974184E-4</v>
      </c>
      <c r="I448" s="5"/>
      <c r="J448" s="5"/>
      <c r="K448" s="5"/>
    </row>
    <row r="449" spans="2:11" ht="13.5" x14ac:dyDescent="0.35">
      <c r="B449" s="4">
        <v>42656</v>
      </c>
      <c r="C449" s="2">
        <v>13.54</v>
      </c>
      <c r="D449" s="2">
        <v>5.1448999999999998</v>
      </c>
      <c r="E449" s="2">
        <v>8860</v>
      </c>
      <c r="F449" s="2"/>
      <c r="G449" s="2"/>
      <c r="H449" s="7">
        <f t="shared" si="6"/>
        <v>0</v>
      </c>
      <c r="I449" s="5"/>
      <c r="J449" s="5"/>
      <c r="K449" s="5"/>
    </row>
    <row r="450" spans="2:11" ht="13.5" x14ac:dyDescent="0.35">
      <c r="B450" s="4">
        <v>42657</v>
      </c>
      <c r="C450" s="2">
        <v>13.6</v>
      </c>
      <c r="D450" s="2">
        <v>5.1677</v>
      </c>
      <c r="E450" s="2">
        <v>1152</v>
      </c>
      <c r="F450" s="2"/>
      <c r="G450" s="2"/>
      <c r="H450" s="7">
        <f t="shared" si="6"/>
        <v>4.4315730140527809E-3</v>
      </c>
      <c r="I450" s="5"/>
      <c r="J450" s="5"/>
      <c r="K450" s="5"/>
    </row>
    <row r="451" spans="2:11" ht="13.5" x14ac:dyDescent="0.35">
      <c r="B451" s="4">
        <v>42660</v>
      </c>
      <c r="C451" s="2">
        <v>13.58</v>
      </c>
      <c r="D451" s="2">
        <v>5.1600999999999999</v>
      </c>
      <c r="E451" s="2">
        <v>37</v>
      </c>
      <c r="F451" s="2"/>
      <c r="G451" s="2"/>
      <c r="H451" s="7">
        <f t="shared" si="6"/>
        <v>-1.470673607214051E-3</v>
      </c>
      <c r="I451" s="5"/>
      <c r="J451" s="5"/>
      <c r="K451" s="5"/>
    </row>
    <row r="452" spans="2:11" ht="13.5" x14ac:dyDescent="0.35">
      <c r="B452" s="4">
        <v>42661</v>
      </c>
      <c r="C452" s="2">
        <v>13.58</v>
      </c>
      <c r="D452" s="2">
        <v>5.1600999999999999</v>
      </c>
      <c r="E452" s="2">
        <v>3004</v>
      </c>
      <c r="F452" s="2"/>
      <c r="G452" s="2"/>
      <c r="H452" s="7">
        <f t="shared" si="6"/>
        <v>0</v>
      </c>
      <c r="I452" s="5"/>
      <c r="J452" s="5"/>
      <c r="K452" s="5"/>
    </row>
    <row r="453" spans="2:11" ht="13.5" x14ac:dyDescent="0.35">
      <c r="B453" s="4">
        <v>42662</v>
      </c>
      <c r="C453" s="2">
        <v>13.9</v>
      </c>
      <c r="D453" s="2">
        <v>5.2816999999999998</v>
      </c>
      <c r="E453" s="2">
        <v>18407</v>
      </c>
      <c r="F453" s="2"/>
      <c r="G453" s="2"/>
      <c r="H453" s="7">
        <f t="shared" si="6"/>
        <v>2.3565434778395754E-2</v>
      </c>
      <c r="I453" s="5"/>
      <c r="J453" s="5"/>
      <c r="K453" s="5"/>
    </row>
    <row r="454" spans="2:11" ht="13.5" x14ac:dyDescent="0.35">
      <c r="B454" s="4">
        <v>42663</v>
      </c>
      <c r="C454" s="2">
        <v>13.87</v>
      </c>
      <c r="D454" s="2">
        <v>5.2702999999999998</v>
      </c>
      <c r="E454" s="2">
        <v>143</v>
      </c>
      <c r="F454" s="2"/>
      <c r="G454" s="2"/>
      <c r="H454" s="7">
        <f t="shared" si="6"/>
        <v>-2.1583959709942022E-3</v>
      </c>
      <c r="I454" s="5"/>
      <c r="J454" s="5"/>
      <c r="K454" s="5"/>
    </row>
    <row r="455" spans="2:11" ht="13.5" x14ac:dyDescent="0.35">
      <c r="B455" s="4">
        <v>42664</v>
      </c>
      <c r="C455" s="2">
        <v>13.84</v>
      </c>
      <c r="D455" s="2">
        <v>5.2588999999999997</v>
      </c>
      <c r="E455" s="2">
        <v>12052</v>
      </c>
      <c r="F455" s="2"/>
      <c r="G455" s="2"/>
      <c r="H455" s="7">
        <f t="shared" ref="H455:H518" si="7">(D455-D454)/D454</f>
        <v>-2.1630647211733824E-3</v>
      </c>
      <c r="I455" s="5"/>
      <c r="J455" s="5"/>
      <c r="K455" s="5"/>
    </row>
    <row r="456" spans="2:11" ht="13.5" x14ac:dyDescent="0.35">
      <c r="B456" s="4">
        <v>42667</v>
      </c>
      <c r="C456" s="2">
        <v>13.89</v>
      </c>
      <c r="D456" s="2">
        <v>5.2778999999999998</v>
      </c>
      <c r="E456" s="2">
        <v>18649</v>
      </c>
      <c r="F456" s="2"/>
      <c r="G456" s="2"/>
      <c r="H456" s="7">
        <f t="shared" si="7"/>
        <v>3.6129228545893873E-3</v>
      </c>
      <c r="I456" s="5"/>
      <c r="J456" s="5"/>
      <c r="K456" s="5"/>
    </row>
    <row r="457" spans="2:11" ht="13.5" x14ac:dyDescent="0.35">
      <c r="B457" s="4">
        <v>42668</v>
      </c>
      <c r="C457" s="2">
        <v>14.5</v>
      </c>
      <c r="D457" s="2">
        <v>5.5095999999999998</v>
      </c>
      <c r="E457" s="2">
        <v>181195</v>
      </c>
      <c r="F457" s="2"/>
      <c r="G457" s="2"/>
      <c r="H457" s="7">
        <f t="shared" si="7"/>
        <v>4.3900035999166337E-2</v>
      </c>
      <c r="I457" s="5"/>
      <c r="J457" s="5"/>
      <c r="K457" s="5"/>
    </row>
    <row r="458" spans="2:11" ht="13.5" x14ac:dyDescent="0.35">
      <c r="B458" s="4">
        <v>42669</v>
      </c>
      <c r="C458" s="2">
        <v>14.3</v>
      </c>
      <c r="D458" s="2">
        <v>5.4337</v>
      </c>
      <c r="E458" s="2">
        <v>2244</v>
      </c>
      <c r="F458" s="2"/>
      <c r="G458" s="2"/>
      <c r="H458" s="7">
        <f t="shared" si="7"/>
        <v>-1.3775954697255673E-2</v>
      </c>
      <c r="I458" s="5"/>
      <c r="J458" s="5"/>
      <c r="K458" s="5"/>
    </row>
    <row r="459" spans="2:11" ht="13.5" x14ac:dyDescent="0.35">
      <c r="B459" s="4">
        <v>42670</v>
      </c>
      <c r="C459" s="2">
        <v>14</v>
      </c>
      <c r="D459" s="2">
        <v>5.3197000000000001</v>
      </c>
      <c r="E459" s="2">
        <v>2731</v>
      </c>
      <c r="F459" s="2"/>
      <c r="G459" s="2"/>
      <c r="H459" s="7">
        <f t="shared" si="7"/>
        <v>-2.0980179251706917E-2</v>
      </c>
      <c r="I459" s="5"/>
      <c r="J459" s="5"/>
      <c r="K459" s="5"/>
    </row>
    <row r="460" spans="2:11" ht="13.5" x14ac:dyDescent="0.35">
      <c r="B460" s="4">
        <v>42671</v>
      </c>
      <c r="C460" s="2">
        <v>14</v>
      </c>
      <c r="D460" s="2">
        <v>5.3197000000000001</v>
      </c>
      <c r="E460" s="2">
        <v>1321</v>
      </c>
      <c r="F460" s="2"/>
      <c r="G460" s="2"/>
      <c r="H460" s="7">
        <f t="shared" si="7"/>
        <v>0</v>
      </c>
      <c r="I460" s="5"/>
      <c r="J460" s="5"/>
      <c r="K460" s="5"/>
    </row>
    <row r="461" spans="2:11" ht="13.5" x14ac:dyDescent="0.35">
      <c r="B461" s="4">
        <v>42674</v>
      </c>
      <c r="C461" s="2">
        <v>14.23</v>
      </c>
      <c r="D461" s="2">
        <v>5.4070999999999998</v>
      </c>
      <c r="E461" s="2">
        <v>531</v>
      </c>
      <c r="F461" s="2"/>
      <c r="G461" s="2"/>
      <c r="H461" s="7">
        <f t="shared" si="7"/>
        <v>1.6429497904017088E-2</v>
      </c>
      <c r="I461" s="5"/>
      <c r="J461" s="5"/>
      <c r="K461" s="5"/>
    </row>
    <row r="462" spans="2:11" ht="13.5" x14ac:dyDescent="0.35">
      <c r="B462" s="4">
        <v>42675</v>
      </c>
      <c r="C462" s="2">
        <v>14.19</v>
      </c>
      <c r="D462" s="2">
        <v>5.3918999999999997</v>
      </c>
      <c r="E462" s="2">
        <v>357</v>
      </c>
      <c r="F462" s="2"/>
      <c r="G462" s="2"/>
      <c r="H462" s="7">
        <f t="shared" si="7"/>
        <v>-2.8111187142830915E-3</v>
      </c>
      <c r="I462" s="5"/>
      <c r="J462" s="5"/>
      <c r="K462" s="5"/>
    </row>
    <row r="463" spans="2:11" ht="13.5" x14ac:dyDescent="0.35">
      <c r="B463" s="4">
        <v>42676</v>
      </c>
      <c r="C463" s="2">
        <v>14.2</v>
      </c>
      <c r="D463" s="2">
        <v>5.3956999999999997</v>
      </c>
      <c r="E463" s="2">
        <v>1836</v>
      </c>
      <c r="F463" s="2"/>
      <c r="G463" s="2"/>
      <c r="H463" s="7">
        <f t="shared" si="7"/>
        <v>7.0476084497116522E-4</v>
      </c>
      <c r="I463" s="5"/>
      <c r="J463" s="5"/>
      <c r="K463" s="5"/>
    </row>
    <row r="464" spans="2:11" ht="13.5" x14ac:dyDescent="0.35">
      <c r="B464" s="4">
        <v>42677</v>
      </c>
      <c r="C464" s="2">
        <v>14.2</v>
      </c>
      <c r="D464" s="2">
        <v>5.3956999999999997</v>
      </c>
      <c r="E464" s="2">
        <v>5672</v>
      </c>
      <c r="F464" s="2"/>
      <c r="G464" s="2"/>
      <c r="H464" s="7">
        <f t="shared" si="7"/>
        <v>0</v>
      </c>
      <c r="I464" s="5"/>
      <c r="J464" s="5"/>
      <c r="K464" s="5"/>
    </row>
    <row r="465" spans="2:11" ht="13.5" x14ac:dyDescent="0.35">
      <c r="B465" s="4">
        <v>42678</v>
      </c>
      <c r="C465" s="2">
        <v>14.5</v>
      </c>
      <c r="D465" s="2">
        <v>5.5095999999999998</v>
      </c>
      <c r="E465" s="2">
        <v>311554</v>
      </c>
      <c r="F465" s="2"/>
      <c r="G465" s="2"/>
      <c r="H465" s="7">
        <f t="shared" si="7"/>
        <v>2.1109401931167435E-2</v>
      </c>
      <c r="I465" s="5"/>
      <c r="J465" s="5"/>
      <c r="K465" s="5"/>
    </row>
    <row r="466" spans="2:11" ht="13.5" x14ac:dyDescent="0.35">
      <c r="B466" s="4">
        <v>42681</v>
      </c>
      <c r="C466" s="2">
        <v>14.69</v>
      </c>
      <c r="D466" s="2">
        <v>5.5818000000000003</v>
      </c>
      <c r="E466" s="2">
        <v>721</v>
      </c>
      <c r="F466" s="2"/>
      <c r="G466" s="2"/>
      <c r="H466" s="7">
        <f t="shared" si="7"/>
        <v>1.3104399593436998E-2</v>
      </c>
      <c r="I466" s="5"/>
      <c r="J466" s="5"/>
      <c r="K466" s="5"/>
    </row>
    <row r="467" spans="2:11" ht="13.5" x14ac:dyDescent="0.35">
      <c r="B467" s="4">
        <v>42682</v>
      </c>
      <c r="C467" s="2">
        <v>14.69</v>
      </c>
      <c r="D467" s="2">
        <v>5.5818000000000003</v>
      </c>
      <c r="E467" s="2">
        <v>7145</v>
      </c>
      <c r="F467" s="2"/>
      <c r="G467" s="2"/>
      <c r="H467" s="7">
        <f t="shared" si="7"/>
        <v>0</v>
      </c>
      <c r="I467" s="5"/>
      <c r="J467" s="5"/>
      <c r="K467" s="5"/>
    </row>
    <row r="468" spans="2:11" ht="13.5" x14ac:dyDescent="0.35">
      <c r="B468" s="4">
        <v>42683</v>
      </c>
      <c r="C468" s="2">
        <v>14.7</v>
      </c>
      <c r="D468" s="2">
        <v>5.5856000000000003</v>
      </c>
      <c r="E468" s="2">
        <v>3517</v>
      </c>
      <c r="F468" s="2"/>
      <c r="G468" s="2"/>
      <c r="H468" s="7">
        <f t="shared" si="7"/>
        <v>6.8078397649504196E-4</v>
      </c>
      <c r="I468" s="5"/>
      <c r="J468" s="5"/>
      <c r="K468" s="5"/>
    </row>
    <row r="469" spans="2:11" ht="13.5" x14ac:dyDescent="0.35">
      <c r="B469" s="4">
        <v>42684</v>
      </c>
      <c r="C469" s="2">
        <v>14.8</v>
      </c>
      <c r="D469" s="2">
        <v>5.6235999999999997</v>
      </c>
      <c r="E469" s="2">
        <v>4634</v>
      </c>
      <c r="F469" s="2"/>
      <c r="G469" s="2"/>
      <c r="H469" s="7">
        <f t="shared" si="7"/>
        <v>6.8032082497850484E-3</v>
      </c>
      <c r="I469" s="5"/>
      <c r="J469" s="5"/>
      <c r="K469" s="5"/>
    </row>
    <row r="470" spans="2:11" ht="13.5" x14ac:dyDescent="0.35">
      <c r="B470" s="4">
        <v>42685</v>
      </c>
      <c r="C470" s="2">
        <v>14.5</v>
      </c>
      <c r="D470" s="2">
        <v>5.5095999999999998</v>
      </c>
      <c r="E470" s="2">
        <v>5174</v>
      </c>
      <c r="F470" s="2"/>
      <c r="G470" s="2"/>
      <c r="H470" s="7">
        <f t="shared" si="7"/>
        <v>-2.0271712070559764E-2</v>
      </c>
      <c r="I470" s="5"/>
      <c r="J470" s="5"/>
      <c r="K470" s="5"/>
    </row>
    <row r="471" spans="2:11" ht="13.5" x14ac:dyDescent="0.35">
      <c r="B471" s="4">
        <v>42688</v>
      </c>
      <c r="C471" s="2">
        <v>14.8</v>
      </c>
      <c r="D471" s="2">
        <v>5.6235999999999997</v>
      </c>
      <c r="E471" s="2">
        <v>6460</v>
      </c>
      <c r="F471" s="2"/>
      <c r="G471" s="2"/>
      <c r="H471" s="7">
        <f t="shared" si="7"/>
        <v>2.0691157252795099E-2</v>
      </c>
      <c r="I471" s="5"/>
      <c r="J471" s="5"/>
      <c r="K471" s="5"/>
    </row>
    <row r="472" spans="2:11" ht="13.5" x14ac:dyDescent="0.35">
      <c r="B472" s="4">
        <v>42689</v>
      </c>
      <c r="C472" s="2">
        <v>15.17</v>
      </c>
      <c r="D472" s="2">
        <v>5.7641999999999998</v>
      </c>
      <c r="E472" s="2">
        <v>91948</v>
      </c>
      <c r="F472" s="2"/>
      <c r="G472" s="2"/>
      <c r="H472" s="7">
        <f t="shared" si="7"/>
        <v>2.5001778220357079E-2</v>
      </c>
      <c r="I472" s="5"/>
      <c r="J472" s="5"/>
      <c r="K472" s="5"/>
    </row>
    <row r="473" spans="2:11" ht="13.5" x14ac:dyDescent="0.35">
      <c r="B473" s="4">
        <v>42690</v>
      </c>
      <c r="C473" s="2">
        <v>15.3</v>
      </c>
      <c r="D473" s="2">
        <v>5.8136000000000001</v>
      </c>
      <c r="E473" s="2">
        <v>391</v>
      </c>
      <c r="F473" s="2"/>
      <c r="G473" s="2"/>
      <c r="H473" s="7">
        <f t="shared" si="7"/>
        <v>8.5701398285972612E-3</v>
      </c>
      <c r="I473" s="5"/>
      <c r="J473" s="5"/>
      <c r="K473" s="5"/>
    </row>
    <row r="474" spans="2:11" ht="13.5" x14ac:dyDescent="0.35">
      <c r="B474" s="4">
        <v>42691</v>
      </c>
      <c r="C474" s="2">
        <v>15.2</v>
      </c>
      <c r="D474" s="2">
        <v>5.7755999999999998</v>
      </c>
      <c r="E474" s="2">
        <v>2620</v>
      </c>
      <c r="F474" s="2"/>
      <c r="G474" s="2"/>
      <c r="H474" s="7">
        <f t="shared" si="7"/>
        <v>-6.5363974129627519E-3</v>
      </c>
      <c r="I474" s="5"/>
      <c r="J474" s="5"/>
      <c r="K474" s="5"/>
    </row>
    <row r="475" spans="2:11" ht="13.5" x14ac:dyDescent="0.35">
      <c r="B475" s="4">
        <v>42692</v>
      </c>
      <c r="C475" s="2">
        <v>15.1</v>
      </c>
      <c r="D475" s="2">
        <v>5.7375999999999996</v>
      </c>
      <c r="E475" s="2">
        <v>6400</v>
      </c>
      <c r="F475" s="2"/>
      <c r="G475" s="2"/>
      <c r="H475" s="7">
        <f t="shared" si="7"/>
        <v>-6.5794030057483646E-3</v>
      </c>
      <c r="I475" s="5"/>
      <c r="J475" s="5"/>
      <c r="K475" s="5"/>
    </row>
    <row r="476" spans="2:11" ht="13.5" x14ac:dyDescent="0.35">
      <c r="B476" s="4">
        <v>42695</v>
      </c>
      <c r="C476" s="2">
        <v>15.2</v>
      </c>
      <c r="D476" s="2">
        <v>5.7755999999999998</v>
      </c>
      <c r="E476" s="2">
        <v>2479</v>
      </c>
      <c r="F476" s="2"/>
      <c r="G476" s="2"/>
      <c r="H476" s="7">
        <f t="shared" si="7"/>
        <v>6.6229782487451649E-3</v>
      </c>
      <c r="I476" s="5"/>
      <c r="J476" s="5"/>
      <c r="K476" s="5"/>
    </row>
    <row r="477" spans="2:11" ht="13.5" x14ac:dyDescent="0.35">
      <c r="B477" s="4">
        <v>42696</v>
      </c>
      <c r="C477" s="2">
        <v>15.18</v>
      </c>
      <c r="D477" s="2">
        <v>5.7679999999999998</v>
      </c>
      <c r="E477" s="2">
        <v>18465</v>
      </c>
      <c r="F477" s="2"/>
      <c r="G477" s="2"/>
      <c r="H477" s="7">
        <f t="shared" si="7"/>
        <v>-1.315880601149673E-3</v>
      </c>
      <c r="I477" s="5"/>
      <c r="J477" s="5"/>
      <c r="K477" s="5"/>
    </row>
    <row r="478" spans="2:11" ht="13.5" x14ac:dyDescent="0.35">
      <c r="B478" s="4">
        <v>42697</v>
      </c>
      <c r="C478" s="2">
        <v>15.14</v>
      </c>
      <c r="D478" s="2">
        <v>5.7527999999999997</v>
      </c>
      <c r="E478" s="2">
        <v>4170</v>
      </c>
      <c r="F478" s="2"/>
      <c r="G478" s="2"/>
      <c r="H478" s="7">
        <f t="shared" si="7"/>
        <v>-2.6352288488210997E-3</v>
      </c>
      <c r="I478" s="5"/>
      <c r="J478" s="5"/>
      <c r="K478" s="5"/>
    </row>
    <row r="479" spans="2:11" ht="13.5" x14ac:dyDescent="0.35">
      <c r="B479" s="4">
        <v>42698</v>
      </c>
      <c r="C479" s="2">
        <v>15.19</v>
      </c>
      <c r="D479" s="2">
        <v>5.7717999999999998</v>
      </c>
      <c r="E479" s="2">
        <v>6491</v>
      </c>
      <c r="F479" s="2"/>
      <c r="G479" s="2"/>
      <c r="H479" s="7">
        <f t="shared" si="7"/>
        <v>3.3027395355305468E-3</v>
      </c>
      <c r="I479" s="5"/>
      <c r="J479" s="5"/>
      <c r="K479" s="5"/>
    </row>
    <row r="480" spans="2:11" ht="13.5" x14ac:dyDescent="0.35">
      <c r="B480" s="4">
        <v>42699</v>
      </c>
      <c r="C480" s="2">
        <v>15.19</v>
      </c>
      <c r="D480" s="2">
        <v>5.7717999999999998</v>
      </c>
      <c r="E480" s="2">
        <v>6059</v>
      </c>
      <c r="F480" s="2"/>
      <c r="G480" s="2"/>
      <c r="H480" s="7">
        <f t="shared" si="7"/>
        <v>0</v>
      </c>
      <c r="I480" s="5"/>
      <c r="J480" s="5"/>
      <c r="K480" s="5"/>
    </row>
    <row r="481" spans="2:11" ht="13.5" x14ac:dyDescent="0.35">
      <c r="B481" s="4">
        <v>42702</v>
      </c>
      <c r="C481" s="2">
        <v>15.18</v>
      </c>
      <c r="D481" s="2">
        <v>5.7679999999999998</v>
      </c>
      <c r="E481" s="2">
        <v>2610</v>
      </c>
      <c r="F481" s="2"/>
      <c r="G481" s="2"/>
      <c r="H481" s="7">
        <f t="shared" si="7"/>
        <v>-6.5837347101424613E-4</v>
      </c>
      <c r="I481" s="5"/>
      <c r="J481" s="5"/>
      <c r="K481" s="5"/>
    </row>
    <row r="482" spans="2:11" ht="13.5" x14ac:dyDescent="0.35">
      <c r="B482" s="4">
        <v>42703</v>
      </c>
      <c r="C482" s="2">
        <v>15.18</v>
      </c>
      <c r="D482" s="2">
        <v>5.7679999999999998</v>
      </c>
      <c r="E482" s="2">
        <v>12051</v>
      </c>
      <c r="F482" s="2"/>
      <c r="G482" s="2"/>
      <c r="H482" s="7">
        <f t="shared" si="7"/>
        <v>0</v>
      </c>
      <c r="I482" s="5"/>
      <c r="J482" s="5"/>
      <c r="K482" s="5"/>
    </row>
    <row r="483" spans="2:11" ht="13.5" x14ac:dyDescent="0.35">
      <c r="B483" s="4">
        <v>42704</v>
      </c>
      <c r="C483" s="2">
        <v>15.3</v>
      </c>
      <c r="D483" s="2">
        <v>5.8136000000000001</v>
      </c>
      <c r="E483" s="2">
        <v>36456</v>
      </c>
      <c r="F483" s="2"/>
      <c r="G483" s="2"/>
      <c r="H483" s="7">
        <f t="shared" si="7"/>
        <v>7.9056865464632985E-3</v>
      </c>
      <c r="I483" s="5"/>
      <c r="J483" s="5"/>
      <c r="K483" s="5"/>
    </row>
    <row r="484" spans="2:11" ht="13.5" x14ac:dyDescent="0.35">
      <c r="B484" s="4">
        <v>42705</v>
      </c>
      <c r="C484" s="2">
        <v>15.87</v>
      </c>
      <c r="D484" s="2">
        <v>6.0301999999999998</v>
      </c>
      <c r="E484" s="2">
        <v>750</v>
      </c>
      <c r="F484" s="2"/>
      <c r="G484" s="2"/>
      <c r="H484" s="7">
        <f t="shared" si="7"/>
        <v>3.725746525388738E-2</v>
      </c>
      <c r="I484" s="5"/>
      <c r="J484" s="5"/>
      <c r="K484" s="5"/>
    </row>
    <row r="485" spans="2:11" ht="13.5" x14ac:dyDescent="0.35">
      <c r="B485" s="4">
        <v>42706</v>
      </c>
      <c r="C485" s="2">
        <v>15.7</v>
      </c>
      <c r="D485" s="2">
        <v>5.9656000000000002</v>
      </c>
      <c r="E485" s="2">
        <v>3905</v>
      </c>
      <c r="F485" s="2"/>
      <c r="G485" s="2"/>
      <c r="H485" s="7">
        <f t="shared" si="7"/>
        <v>-1.0712745845908851E-2</v>
      </c>
      <c r="I485" s="5"/>
      <c r="J485" s="5"/>
      <c r="K485" s="5"/>
    </row>
    <row r="486" spans="2:11" ht="13.5" x14ac:dyDescent="0.35">
      <c r="B486" s="4">
        <v>42709</v>
      </c>
      <c r="C486" s="2">
        <v>15.45</v>
      </c>
      <c r="D486" s="2">
        <v>5.8705999999999996</v>
      </c>
      <c r="E486" s="2">
        <v>1350</v>
      </c>
      <c r="F486" s="2"/>
      <c r="G486" s="2"/>
      <c r="H486" s="7">
        <f t="shared" si="7"/>
        <v>-1.5924634571543621E-2</v>
      </c>
      <c r="I486" s="5"/>
      <c r="J486" s="5"/>
      <c r="K486" s="5"/>
    </row>
    <row r="487" spans="2:11" ht="13.5" x14ac:dyDescent="0.35">
      <c r="B487" s="4">
        <v>42710</v>
      </c>
      <c r="C487" s="2">
        <v>15.45</v>
      </c>
      <c r="D487" s="2">
        <v>5.8705999999999996</v>
      </c>
      <c r="E487" s="2">
        <v>110</v>
      </c>
      <c r="F487" s="2"/>
      <c r="G487" s="2"/>
      <c r="H487" s="7">
        <f t="shared" si="7"/>
        <v>0</v>
      </c>
      <c r="I487" s="5"/>
      <c r="J487" s="5"/>
      <c r="K487" s="5"/>
    </row>
    <row r="488" spans="2:11" ht="13.5" x14ac:dyDescent="0.35">
      <c r="B488" s="4">
        <v>42711</v>
      </c>
      <c r="C488" s="2">
        <v>15.47</v>
      </c>
      <c r="D488" s="2">
        <v>5.8781999999999996</v>
      </c>
      <c r="E488" s="2">
        <v>11246</v>
      </c>
      <c r="F488" s="2"/>
      <c r="G488" s="2"/>
      <c r="H488" s="7">
        <f t="shared" si="7"/>
        <v>1.2945865839948305E-3</v>
      </c>
      <c r="I488" s="5"/>
      <c r="J488" s="5"/>
      <c r="K488" s="5"/>
    </row>
    <row r="489" spans="2:11" ht="13.5" x14ac:dyDescent="0.35">
      <c r="B489" s="4">
        <v>42712</v>
      </c>
      <c r="C489" s="2">
        <v>15.45</v>
      </c>
      <c r="D489" s="2">
        <v>5.8705999999999996</v>
      </c>
      <c r="E489" s="2">
        <v>2388</v>
      </c>
      <c r="F489" s="2"/>
      <c r="G489" s="2"/>
      <c r="H489" s="7">
        <f t="shared" si="7"/>
        <v>-1.2929127964342914E-3</v>
      </c>
      <c r="I489" s="5"/>
      <c r="J489" s="5"/>
      <c r="K489" s="5"/>
    </row>
    <row r="490" spans="2:11" ht="13.5" x14ac:dyDescent="0.35">
      <c r="B490" s="4">
        <v>42713</v>
      </c>
      <c r="C490" s="2">
        <v>15.5</v>
      </c>
      <c r="D490" s="2">
        <v>5.8895999999999997</v>
      </c>
      <c r="E490" s="2">
        <v>9062</v>
      </c>
      <c r="F490" s="2"/>
      <c r="G490" s="2"/>
      <c r="H490" s="7">
        <f t="shared" si="7"/>
        <v>3.2364664599870761E-3</v>
      </c>
      <c r="I490" s="5"/>
      <c r="J490" s="5"/>
      <c r="K490" s="5"/>
    </row>
    <row r="491" spans="2:11" ht="13.5" x14ac:dyDescent="0.35">
      <c r="B491" s="4">
        <v>42717</v>
      </c>
      <c r="C491" s="2">
        <v>15.3</v>
      </c>
      <c r="D491" s="2">
        <v>5.8136000000000001</v>
      </c>
      <c r="E491" s="2">
        <v>6900</v>
      </c>
      <c r="F491" s="2"/>
      <c r="G491" s="2"/>
      <c r="H491" s="7">
        <f t="shared" si="7"/>
        <v>-1.2904102146155873E-2</v>
      </c>
      <c r="I491" s="5"/>
      <c r="J491" s="5"/>
      <c r="K491" s="5"/>
    </row>
    <row r="492" spans="2:11" ht="13.5" x14ac:dyDescent="0.35">
      <c r="B492" s="4">
        <v>42718</v>
      </c>
      <c r="C492" s="2">
        <v>15.4</v>
      </c>
      <c r="D492" s="2">
        <v>5.8516000000000004</v>
      </c>
      <c r="E492" s="2">
        <v>2849</v>
      </c>
      <c r="F492" s="2"/>
      <c r="G492" s="2"/>
      <c r="H492" s="7">
        <f t="shared" si="7"/>
        <v>6.5363974129627519E-3</v>
      </c>
      <c r="I492" s="5"/>
      <c r="J492" s="5"/>
      <c r="K492" s="5"/>
    </row>
    <row r="493" spans="2:11" ht="13.5" x14ac:dyDescent="0.35">
      <c r="B493" s="4">
        <v>42719</v>
      </c>
      <c r="C493" s="2">
        <v>15.4</v>
      </c>
      <c r="D493" s="2">
        <v>5.8516000000000004</v>
      </c>
      <c r="E493" s="2">
        <v>6867</v>
      </c>
      <c r="F493" s="2"/>
      <c r="G493" s="2"/>
      <c r="H493" s="7">
        <f t="shared" si="7"/>
        <v>0</v>
      </c>
      <c r="I493" s="5"/>
      <c r="J493" s="5"/>
      <c r="K493" s="5"/>
    </row>
    <row r="494" spans="2:11" ht="13.5" x14ac:dyDescent="0.35">
      <c r="B494" s="4">
        <v>42720</v>
      </c>
      <c r="C494" s="2">
        <v>15.4</v>
      </c>
      <c r="D494" s="2">
        <v>5.8516000000000004</v>
      </c>
      <c r="E494" s="2">
        <v>17091</v>
      </c>
      <c r="F494" s="2"/>
      <c r="G494" s="2"/>
      <c r="H494" s="7">
        <f t="shared" si="7"/>
        <v>0</v>
      </c>
      <c r="I494" s="5"/>
      <c r="J494" s="5"/>
      <c r="K494" s="5"/>
    </row>
    <row r="495" spans="2:11" ht="13.5" x14ac:dyDescent="0.35">
      <c r="B495" s="4">
        <v>42723</v>
      </c>
      <c r="C495" s="2">
        <v>15.35</v>
      </c>
      <c r="D495" s="2">
        <v>5.8326000000000002</v>
      </c>
      <c r="E495" s="2">
        <v>1160</v>
      </c>
      <c r="F495" s="2"/>
      <c r="G495" s="2"/>
      <c r="H495" s="7">
        <f t="shared" si="7"/>
        <v>-3.2469751862738614E-3</v>
      </c>
      <c r="I495" s="5"/>
      <c r="J495" s="5"/>
      <c r="K495" s="5"/>
    </row>
    <row r="496" spans="2:11" ht="13.5" x14ac:dyDescent="0.35">
      <c r="B496" s="4">
        <v>42724</v>
      </c>
      <c r="C496" s="2">
        <v>15.34</v>
      </c>
      <c r="D496" s="2">
        <v>5.8288000000000002</v>
      </c>
      <c r="E496" s="2">
        <v>5475</v>
      </c>
      <c r="F496" s="2"/>
      <c r="G496" s="2"/>
      <c r="H496" s="7">
        <f t="shared" si="7"/>
        <v>-6.5151047560265156E-4</v>
      </c>
      <c r="I496" s="5"/>
      <c r="J496" s="5"/>
      <c r="K496" s="5"/>
    </row>
    <row r="497" spans="2:11" ht="13.5" x14ac:dyDescent="0.35">
      <c r="B497" s="4">
        <v>42725</v>
      </c>
      <c r="C497" s="2">
        <v>15.39</v>
      </c>
      <c r="D497" s="2">
        <v>5.8478000000000003</v>
      </c>
      <c r="E497" s="2">
        <v>5234</v>
      </c>
      <c r="F497" s="2"/>
      <c r="G497" s="2"/>
      <c r="H497" s="7">
        <f t="shared" si="7"/>
        <v>3.259676091133703E-3</v>
      </c>
      <c r="I497" s="5"/>
      <c r="J497" s="5"/>
      <c r="K497" s="5"/>
    </row>
    <row r="498" spans="2:11" ht="13.5" x14ac:dyDescent="0.35">
      <c r="B498" s="4">
        <v>42726</v>
      </c>
      <c r="C498" s="2">
        <v>15.38</v>
      </c>
      <c r="D498" s="2">
        <v>5.8440000000000003</v>
      </c>
      <c r="E498" s="2">
        <v>4223</v>
      </c>
      <c r="F498" s="2"/>
      <c r="G498" s="2"/>
      <c r="H498" s="7">
        <f t="shared" si="7"/>
        <v>-6.4981702520606468E-4</v>
      </c>
      <c r="I498" s="5"/>
      <c r="J498" s="5"/>
      <c r="K498" s="5"/>
    </row>
    <row r="499" spans="2:11" ht="13.5" x14ac:dyDescent="0.35">
      <c r="B499" s="4">
        <v>42727</v>
      </c>
      <c r="C499" s="2">
        <v>15.4</v>
      </c>
      <c r="D499" s="2">
        <v>5.8516000000000004</v>
      </c>
      <c r="E499" s="2">
        <v>158145</v>
      </c>
      <c r="F499" s="2"/>
      <c r="G499" s="2"/>
      <c r="H499" s="7">
        <f t="shared" si="7"/>
        <v>1.3004791238877568E-3</v>
      </c>
      <c r="I499" s="5"/>
      <c r="J499" s="5"/>
      <c r="K499" s="5"/>
    </row>
    <row r="500" spans="2:11" ht="13.5" x14ac:dyDescent="0.35">
      <c r="B500" s="4">
        <v>42730</v>
      </c>
      <c r="C500" s="2">
        <v>15.4</v>
      </c>
      <c r="D500" s="2">
        <v>5.8516000000000004</v>
      </c>
      <c r="E500" s="2">
        <v>202550</v>
      </c>
      <c r="F500" s="2"/>
      <c r="G500" s="2"/>
      <c r="H500" s="7">
        <f t="shared" si="7"/>
        <v>0</v>
      </c>
      <c r="I500" s="5"/>
      <c r="J500" s="5"/>
      <c r="K500" s="5"/>
    </row>
    <row r="501" spans="2:11" ht="13.5" x14ac:dyDescent="0.35">
      <c r="B501" s="4">
        <v>42731</v>
      </c>
      <c r="C501" s="2">
        <v>15.41</v>
      </c>
      <c r="D501" s="2">
        <v>5.8554000000000004</v>
      </c>
      <c r="E501" s="2">
        <v>11323</v>
      </c>
      <c r="F501" s="2"/>
      <c r="G501" s="2"/>
      <c r="H501" s="7">
        <f t="shared" si="7"/>
        <v>6.4939503725477228E-4</v>
      </c>
      <c r="I501" s="5"/>
      <c r="J501" s="5"/>
      <c r="K501" s="5"/>
    </row>
    <row r="502" spans="2:11" ht="13.5" x14ac:dyDescent="0.35">
      <c r="B502" s="4">
        <v>42732</v>
      </c>
      <c r="C502" s="2">
        <v>15.48</v>
      </c>
      <c r="D502" s="2">
        <v>5.8819999999999997</v>
      </c>
      <c r="E502" s="2">
        <v>141387</v>
      </c>
      <c r="F502" s="2"/>
      <c r="G502" s="2"/>
      <c r="H502" s="7">
        <f t="shared" si="7"/>
        <v>4.5428151791507476E-3</v>
      </c>
      <c r="I502" s="5"/>
      <c r="J502" s="5"/>
      <c r="K502" s="5"/>
    </row>
    <row r="503" spans="2:11" ht="13.5" x14ac:dyDescent="0.35">
      <c r="B503" s="4">
        <v>42733</v>
      </c>
      <c r="C503" s="2">
        <v>15.5</v>
      </c>
      <c r="D503" s="2">
        <v>5.8895999999999997</v>
      </c>
      <c r="E503" s="2">
        <v>825</v>
      </c>
      <c r="F503" s="2"/>
      <c r="G503" s="2"/>
      <c r="H503" s="7">
        <f t="shared" si="7"/>
        <v>1.2920775246514878E-3</v>
      </c>
      <c r="I503" s="5"/>
      <c r="J503" s="5"/>
      <c r="K503" s="5"/>
    </row>
    <row r="504" spans="2:11" ht="13.5" x14ac:dyDescent="0.35">
      <c r="B504" s="4">
        <v>42734</v>
      </c>
      <c r="C504" s="2">
        <v>15.52</v>
      </c>
      <c r="D504" s="2">
        <v>5.8971999999999998</v>
      </c>
      <c r="E504" s="2">
        <v>4905</v>
      </c>
      <c r="F504" s="2"/>
      <c r="G504" s="2"/>
      <c r="H504" s="7">
        <f t="shared" si="7"/>
        <v>1.2904102146156023E-3</v>
      </c>
      <c r="I504" s="5"/>
      <c r="J504" s="5"/>
      <c r="K504" s="5"/>
    </row>
    <row r="505" spans="2:11" ht="13.5" x14ac:dyDescent="0.35">
      <c r="B505" s="4">
        <v>42737</v>
      </c>
      <c r="C505" s="2">
        <v>15.5</v>
      </c>
      <c r="D505" s="2">
        <v>5.8895999999999997</v>
      </c>
      <c r="E505" s="2">
        <v>585</v>
      </c>
      <c r="F505" s="2"/>
      <c r="G505" s="2"/>
      <c r="H505" s="7">
        <f t="shared" si="7"/>
        <v>-1.2887472020620043E-3</v>
      </c>
      <c r="I505" s="5"/>
      <c r="J505" s="5"/>
      <c r="K505" s="5"/>
    </row>
    <row r="506" spans="2:11" ht="13.5" x14ac:dyDescent="0.35">
      <c r="B506" s="4">
        <v>42738</v>
      </c>
      <c r="C506" s="2">
        <v>15.86</v>
      </c>
      <c r="D506" s="2">
        <v>6.0263999999999998</v>
      </c>
      <c r="E506" s="2">
        <v>5147</v>
      </c>
      <c r="F506" s="2"/>
      <c r="G506" s="2"/>
      <c r="H506" s="7">
        <f t="shared" si="7"/>
        <v>2.3227383863080691E-2</v>
      </c>
      <c r="I506" s="5"/>
      <c r="J506" s="5"/>
      <c r="K506" s="5"/>
    </row>
    <row r="507" spans="2:11" ht="13.5" x14ac:dyDescent="0.35">
      <c r="B507" s="4">
        <v>42739</v>
      </c>
      <c r="C507" s="2">
        <v>16.329999999999998</v>
      </c>
      <c r="D507" s="2">
        <v>6.2050000000000001</v>
      </c>
      <c r="E507" s="2">
        <v>987</v>
      </c>
      <c r="F507" s="2"/>
      <c r="G507" s="2"/>
      <c r="H507" s="7">
        <f t="shared" si="7"/>
        <v>2.9636267091464278E-2</v>
      </c>
      <c r="I507" s="5"/>
      <c r="J507" s="5"/>
      <c r="K507" s="5"/>
    </row>
    <row r="508" spans="2:11" ht="13.5" x14ac:dyDescent="0.35">
      <c r="B508" s="4">
        <v>42740</v>
      </c>
      <c r="C508" s="2">
        <v>16.489999999999998</v>
      </c>
      <c r="D508" s="2">
        <v>6.2657999999999996</v>
      </c>
      <c r="E508" s="2">
        <v>4676</v>
      </c>
      <c r="F508" s="2"/>
      <c r="G508" s="2"/>
      <c r="H508" s="7">
        <f t="shared" si="7"/>
        <v>9.7985495568089481E-3</v>
      </c>
      <c r="I508" s="5"/>
      <c r="J508" s="5"/>
      <c r="K508" s="5"/>
    </row>
    <row r="509" spans="2:11" ht="13.5" x14ac:dyDescent="0.35">
      <c r="B509" s="4">
        <v>42741</v>
      </c>
      <c r="C509" s="2">
        <v>16.899999999999999</v>
      </c>
      <c r="D509" s="2">
        <v>6.4215999999999998</v>
      </c>
      <c r="E509" s="2">
        <v>10589</v>
      </c>
      <c r="F509" s="2"/>
      <c r="G509" s="2"/>
      <c r="H509" s="7">
        <f t="shared" si="7"/>
        <v>2.48651409237448E-2</v>
      </c>
      <c r="I509" s="5"/>
      <c r="J509" s="5"/>
      <c r="K509" s="5"/>
    </row>
    <row r="510" spans="2:11" ht="13.5" x14ac:dyDescent="0.35">
      <c r="B510" s="4">
        <v>42744</v>
      </c>
      <c r="C510" s="2">
        <v>16.96</v>
      </c>
      <c r="D510" s="2">
        <v>6.4443999999999999</v>
      </c>
      <c r="E510" s="2">
        <v>4490</v>
      </c>
      <c r="F510" s="2"/>
      <c r="G510" s="2"/>
      <c r="H510" s="7">
        <f t="shared" si="7"/>
        <v>3.5505170051077853E-3</v>
      </c>
      <c r="I510" s="5"/>
      <c r="J510" s="5"/>
      <c r="K510" s="5"/>
    </row>
    <row r="511" spans="2:11" ht="13.5" x14ac:dyDescent="0.35">
      <c r="B511" s="4">
        <v>42745</v>
      </c>
      <c r="C511" s="2">
        <v>17.2</v>
      </c>
      <c r="D511" s="2">
        <v>6.5355999999999996</v>
      </c>
      <c r="E511" s="2">
        <v>6557</v>
      </c>
      <c r="F511" s="2"/>
      <c r="G511" s="2"/>
      <c r="H511" s="7">
        <f t="shared" si="7"/>
        <v>1.4151821736701591E-2</v>
      </c>
      <c r="I511" s="5"/>
      <c r="J511" s="5"/>
      <c r="K511" s="5"/>
    </row>
    <row r="512" spans="2:11" ht="13.5" x14ac:dyDescent="0.35">
      <c r="B512" s="4">
        <v>42746</v>
      </c>
      <c r="C512" s="2">
        <v>17</v>
      </c>
      <c r="D512" s="2">
        <v>6.4596</v>
      </c>
      <c r="E512" s="2">
        <v>8032</v>
      </c>
      <c r="F512" s="2"/>
      <c r="G512" s="2"/>
      <c r="H512" s="7">
        <f t="shared" si="7"/>
        <v>-1.1628618642511725E-2</v>
      </c>
      <c r="I512" s="5"/>
      <c r="J512" s="5"/>
      <c r="K512" s="5"/>
    </row>
    <row r="513" spans="2:11" ht="13.5" x14ac:dyDescent="0.35">
      <c r="B513" s="4">
        <v>42747</v>
      </c>
      <c r="C513" s="2">
        <v>17</v>
      </c>
      <c r="D513" s="2">
        <v>6.4596</v>
      </c>
      <c r="E513" s="2">
        <v>758</v>
      </c>
      <c r="F513" s="2"/>
      <c r="G513" s="2"/>
      <c r="H513" s="7">
        <f t="shared" si="7"/>
        <v>0</v>
      </c>
      <c r="I513" s="5"/>
      <c r="J513" s="5"/>
      <c r="K513" s="5"/>
    </row>
    <row r="514" spans="2:11" ht="13.5" x14ac:dyDescent="0.35">
      <c r="B514" s="4">
        <v>42748</v>
      </c>
      <c r="C514" s="2">
        <v>17.02</v>
      </c>
      <c r="D514" s="2">
        <v>6.4672000000000001</v>
      </c>
      <c r="E514" s="2">
        <v>5835</v>
      </c>
      <c r="F514" s="2"/>
      <c r="G514" s="2"/>
      <c r="H514" s="7">
        <f t="shared" si="7"/>
        <v>1.1765434392222507E-3</v>
      </c>
      <c r="I514" s="5"/>
      <c r="J514" s="5"/>
      <c r="K514" s="5"/>
    </row>
    <row r="515" spans="2:11" ht="13.5" x14ac:dyDescent="0.35">
      <c r="B515" s="4">
        <v>42751</v>
      </c>
      <c r="C515" s="2">
        <v>17.399999999999999</v>
      </c>
      <c r="D515" s="2">
        <v>6.6116000000000001</v>
      </c>
      <c r="E515" s="2">
        <v>1650</v>
      </c>
      <c r="F515" s="2"/>
      <c r="G515" s="2"/>
      <c r="H515" s="7">
        <f t="shared" si="7"/>
        <v>2.2328055418109859E-2</v>
      </c>
      <c r="I515" s="5"/>
      <c r="J515" s="5"/>
      <c r="K515" s="5"/>
    </row>
    <row r="516" spans="2:11" ht="13.5" x14ac:dyDescent="0.35">
      <c r="B516" s="4">
        <v>42752</v>
      </c>
      <c r="C516" s="2">
        <v>17.100000000000001</v>
      </c>
      <c r="D516" s="2">
        <v>6.4976000000000003</v>
      </c>
      <c r="E516" s="2">
        <v>3745</v>
      </c>
      <c r="F516" s="2"/>
      <c r="G516" s="2"/>
      <c r="H516" s="7">
        <f t="shared" si="7"/>
        <v>-1.724242240909914E-2</v>
      </c>
      <c r="I516" s="5"/>
      <c r="J516" s="5"/>
      <c r="K516" s="5"/>
    </row>
    <row r="517" spans="2:11" ht="13.5" x14ac:dyDescent="0.35">
      <c r="B517" s="4">
        <v>42753</v>
      </c>
      <c r="C517" s="2">
        <v>17.3</v>
      </c>
      <c r="D517" s="2">
        <v>6.5735999999999999</v>
      </c>
      <c r="E517" s="2">
        <v>2460</v>
      </c>
      <c r="F517" s="2"/>
      <c r="G517" s="2"/>
      <c r="H517" s="7">
        <f t="shared" si="7"/>
        <v>1.1696626446687949E-2</v>
      </c>
      <c r="I517" s="5"/>
      <c r="J517" s="5"/>
      <c r="K517" s="5"/>
    </row>
    <row r="518" spans="2:11" ht="13.5" x14ac:dyDescent="0.35">
      <c r="B518" s="4">
        <v>42754</v>
      </c>
      <c r="C518" s="2">
        <v>17</v>
      </c>
      <c r="D518" s="2">
        <v>6.4596</v>
      </c>
      <c r="E518" s="2">
        <v>2712</v>
      </c>
      <c r="F518" s="2"/>
      <c r="G518" s="2"/>
      <c r="H518" s="7">
        <f t="shared" si="7"/>
        <v>-1.7342095655348649E-2</v>
      </c>
      <c r="I518" s="5"/>
      <c r="J518" s="5"/>
      <c r="K518" s="5"/>
    </row>
    <row r="519" spans="2:11" ht="13.5" x14ac:dyDescent="0.35">
      <c r="B519" s="4">
        <v>42755</v>
      </c>
      <c r="C519" s="2">
        <v>17.100000000000001</v>
      </c>
      <c r="D519" s="2">
        <v>6.4976000000000003</v>
      </c>
      <c r="E519" s="2">
        <v>576</v>
      </c>
      <c r="F519" s="2"/>
      <c r="G519" s="2"/>
      <c r="H519" s="7">
        <f t="shared" ref="H519:H582" si="8">(D519-D518)/D518</f>
        <v>5.882717196111254E-3</v>
      </c>
      <c r="I519" s="5"/>
      <c r="J519" s="5"/>
      <c r="K519" s="5"/>
    </row>
    <row r="520" spans="2:11" ht="13.5" x14ac:dyDescent="0.35">
      <c r="B520" s="4">
        <v>42758</v>
      </c>
      <c r="C520" s="2">
        <v>17.05</v>
      </c>
      <c r="D520" s="2">
        <v>6.4786000000000001</v>
      </c>
      <c r="E520" s="2">
        <v>566</v>
      </c>
      <c r="F520" s="2"/>
      <c r="G520" s="2"/>
      <c r="H520" s="7">
        <f t="shared" si="8"/>
        <v>-2.9241566116720214E-3</v>
      </c>
      <c r="I520" s="5"/>
      <c r="J520" s="5"/>
      <c r="K520" s="5"/>
    </row>
    <row r="521" spans="2:11" ht="13.5" x14ac:dyDescent="0.35">
      <c r="B521" s="4">
        <v>42759</v>
      </c>
      <c r="C521" s="2">
        <v>17.2</v>
      </c>
      <c r="D521" s="2">
        <v>6.5355999999999996</v>
      </c>
      <c r="E521" s="2">
        <v>4271</v>
      </c>
      <c r="F521" s="2"/>
      <c r="G521" s="2"/>
      <c r="H521" s="7">
        <f t="shared" si="8"/>
        <v>8.7981971413576224E-3</v>
      </c>
      <c r="I521" s="5"/>
      <c r="J521" s="5"/>
      <c r="K521" s="5"/>
    </row>
    <row r="522" spans="2:11" ht="13.5" x14ac:dyDescent="0.35">
      <c r="B522" s="4">
        <v>42760</v>
      </c>
      <c r="C522" s="2">
        <v>17</v>
      </c>
      <c r="D522" s="2">
        <v>6.4596</v>
      </c>
      <c r="E522" s="2">
        <v>2429</v>
      </c>
      <c r="F522" s="2"/>
      <c r="G522" s="2"/>
      <c r="H522" s="7">
        <f t="shared" si="8"/>
        <v>-1.1628618642511725E-2</v>
      </c>
      <c r="I522" s="5"/>
      <c r="J522" s="5"/>
      <c r="K522" s="5"/>
    </row>
    <row r="523" spans="2:11" ht="13.5" x14ac:dyDescent="0.35">
      <c r="B523" s="4">
        <v>42761</v>
      </c>
      <c r="C523" s="2">
        <v>17</v>
      </c>
      <c r="D523" s="2">
        <v>6.4596</v>
      </c>
      <c r="E523" s="2">
        <v>800</v>
      </c>
      <c r="F523" s="2"/>
      <c r="G523" s="2"/>
      <c r="H523" s="7">
        <f t="shared" si="8"/>
        <v>0</v>
      </c>
      <c r="I523" s="5"/>
      <c r="J523" s="5"/>
      <c r="K523" s="5"/>
    </row>
    <row r="524" spans="2:11" ht="13.5" x14ac:dyDescent="0.35">
      <c r="B524" s="4">
        <v>42762</v>
      </c>
      <c r="C524" s="2">
        <v>16.899999999999999</v>
      </c>
      <c r="D524" s="2">
        <v>6.4215999999999998</v>
      </c>
      <c r="E524" s="2">
        <v>1091</v>
      </c>
      <c r="F524" s="2"/>
      <c r="G524" s="2"/>
      <c r="H524" s="7">
        <f t="shared" si="8"/>
        <v>-5.882717196111254E-3</v>
      </c>
      <c r="I524" s="5"/>
      <c r="J524" s="5"/>
      <c r="K524" s="5"/>
    </row>
    <row r="525" spans="2:11" ht="13.5" x14ac:dyDescent="0.35">
      <c r="B525" s="4">
        <v>42765</v>
      </c>
      <c r="C525" s="2">
        <v>16.899999999999999</v>
      </c>
      <c r="D525" s="2">
        <v>6.4215999999999998</v>
      </c>
      <c r="E525" s="2">
        <v>9528</v>
      </c>
      <c r="F525" s="2"/>
      <c r="G525" s="2"/>
      <c r="H525" s="7">
        <f t="shared" si="8"/>
        <v>0</v>
      </c>
      <c r="I525" s="5"/>
      <c r="J525" s="5"/>
      <c r="K525" s="5"/>
    </row>
    <row r="526" spans="2:11" ht="13.5" x14ac:dyDescent="0.35">
      <c r="B526" s="4">
        <v>42766</v>
      </c>
      <c r="C526" s="2">
        <v>17</v>
      </c>
      <c r="D526" s="2">
        <v>6.4596</v>
      </c>
      <c r="E526" s="2">
        <v>179984</v>
      </c>
      <c r="F526" s="2"/>
      <c r="G526" s="2"/>
      <c r="H526" s="7">
        <f t="shared" si="8"/>
        <v>5.9175283418463091E-3</v>
      </c>
      <c r="I526" s="5"/>
      <c r="J526" s="5"/>
      <c r="K526" s="5"/>
    </row>
    <row r="527" spans="2:11" ht="13.5" x14ac:dyDescent="0.35">
      <c r="B527" s="4">
        <v>42767</v>
      </c>
      <c r="C527" s="2">
        <v>17</v>
      </c>
      <c r="D527" s="2">
        <v>6.4596</v>
      </c>
      <c r="E527" s="2">
        <v>80</v>
      </c>
      <c r="F527" s="2"/>
      <c r="G527" s="2"/>
      <c r="H527" s="7">
        <f t="shared" si="8"/>
        <v>0</v>
      </c>
      <c r="I527" s="5"/>
      <c r="J527" s="5"/>
      <c r="K527" s="5"/>
    </row>
    <row r="528" spans="2:11" ht="13.5" x14ac:dyDescent="0.35">
      <c r="B528" s="4">
        <v>42768</v>
      </c>
      <c r="C528" s="2">
        <v>16.989999999999998</v>
      </c>
      <c r="D528" s="2">
        <v>6.4558</v>
      </c>
      <c r="E528" s="2">
        <v>1</v>
      </c>
      <c r="F528" s="2"/>
      <c r="G528" s="2"/>
      <c r="H528" s="7">
        <f t="shared" si="8"/>
        <v>-5.8827171961112537E-4</v>
      </c>
      <c r="I528" s="5"/>
      <c r="J528" s="5"/>
      <c r="K528" s="5"/>
    </row>
    <row r="529" spans="2:11" ht="13.5" x14ac:dyDescent="0.35">
      <c r="B529" s="4">
        <v>42769</v>
      </c>
      <c r="C529" s="2">
        <v>16.940000000000001</v>
      </c>
      <c r="D529" s="2">
        <v>6.4367999999999999</v>
      </c>
      <c r="E529" s="2">
        <v>50</v>
      </c>
      <c r="F529" s="2"/>
      <c r="G529" s="2"/>
      <c r="H529" s="7">
        <f t="shared" si="8"/>
        <v>-2.9430899346324433E-3</v>
      </c>
      <c r="I529" s="5"/>
      <c r="J529" s="5"/>
      <c r="K529" s="5"/>
    </row>
    <row r="530" spans="2:11" ht="13.5" x14ac:dyDescent="0.35">
      <c r="B530" s="4">
        <v>42772</v>
      </c>
      <c r="C530" s="2">
        <v>16.899999999999999</v>
      </c>
      <c r="D530" s="2">
        <v>6.4215999999999998</v>
      </c>
      <c r="E530" s="2">
        <v>25</v>
      </c>
      <c r="F530" s="2"/>
      <c r="G530" s="2"/>
      <c r="H530" s="7">
        <f t="shared" si="8"/>
        <v>-2.3614218245090889E-3</v>
      </c>
      <c r="I530" s="5"/>
      <c r="J530" s="5"/>
      <c r="K530" s="5"/>
    </row>
    <row r="531" spans="2:11" ht="13.5" x14ac:dyDescent="0.35">
      <c r="B531" s="4">
        <v>42773</v>
      </c>
      <c r="C531" s="2">
        <v>16.95</v>
      </c>
      <c r="D531" s="2">
        <v>6.4405999999999999</v>
      </c>
      <c r="E531" s="2">
        <v>2650</v>
      </c>
      <c r="F531" s="2"/>
      <c r="G531" s="2"/>
      <c r="H531" s="7">
        <f t="shared" si="8"/>
        <v>2.9587641709231545E-3</v>
      </c>
      <c r="I531" s="5"/>
      <c r="J531" s="5"/>
      <c r="K531" s="5"/>
    </row>
    <row r="532" spans="2:11" ht="13.5" x14ac:dyDescent="0.35">
      <c r="B532" s="4">
        <v>42774</v>
      </c>
      <c r="C532" s="2">
        <v>16.95</v>
      </c>
      <c r="D532" s="2">
        <v>6.4405999999999999</v>
      </c>
      <c r="E532" s="2">
        <v>907</v>
      </c>
      <c r="F532" s="2"/>
      <c r="G532" s="2"/>
      <c r="H532" s="7">
        <f t="shared" si="8"/>
        <v>0</v>
      </c>
      <c r="I532" s="5"/>
      <c r="J532" s="5"/>
      <c r="K532" s="5"/>
    </row>
    <row r="533" spans="2:11" ht="13.5" x14ac:dyDescent="0.35">
      <c r="B533" s="4">
        <v>42775</v>
      </c>
      <c r="C533" s="2">
        <v>16.690000000000001</v>
      </c>
      <c r="D533" s="2">
        <v>6.3418000000000001</v>
      </c>
      <c r="E533" s="2">
        <v>8439</v>
      </c>
      <c r="F533" s="2"/>
      <c r="G533" s="2"/>
      <c r="H533" s="7">
        <f t="shared" si="8"/>
        <v>-1.5340185696984719E-2</v>
      </c>
      <c r="I533" s="5"/>
      <c r="J533" s="5"/>
      <c r="K533" s="5"/>
    </row>
    <row r="534" spans="2:11" ht="13.5" x14ac:dyDescent="0.35">
      <c r="B534" s="4">
        <v>42776</v>
      </c>
      <c r="C534" s="2">
        <v>16.63</v>
      </c>
      <c r="D534" s="2">
        <v>6.319</v>
      </c>
      <c r="E534" s="2">
        <v>19880</v>
      </c>
      <c r="F534" s="2"/>
      <c r="G534" s="2"/>
      <c r="H534" s="7">
        <f t="shared" si="8"/>
        <v>-3.5951937935602119E-3</v>
      </c>
      <c r="I534" s="5"/>
      <c r="J534" s="5"/>
      <c r="K534" s="5"/>
    </row>
    <row r="535" spans="2:11" ht="13.5" x14ac:dyDescent="0.35">
      <c r="B535" s="4">
        <v>42779</v>
      </c>
      <c r="C535" s="2">
        <v>16.899999999999999</v>
      </c>
      <c r="D535" s="2">
        <v>6.4215999999999998</v>
      </c>
      <c r="E535" s="2">
        <v>670</v>
      </c>
      <c r="F535" s="2"/>
      <c r="G535" s="2"/>
      <c r="H535" s="7">
        <f t="shared" si="8"/>
        <v>1.6236746320620322E-2</v>
      </c>
      <c r="I535" s="5"/>
      <c r="J535" s="5"/>
      <c r="K535" s="5"/>
    </row>
    <row r="536" spans="2:11" ht="13.5" x14ac:dyDescent="0.35">
      <c r="B536" s="4">
        <v>42780</v>
      </c>
      <c r="C536" s="2">
        <v>16.63</v>
      </c>
      <c r="D536" s="2">
        <v>6.319</v>
      </c>
      <c r="E536" s="2">
        <v>530</v>
      </c>
      <c r="F536" s="2"/>
      <c r="G536" s="2"/>
      <c r="H536" s="7">
        <f t="shared" si="8"/>
        <v>-1.5977326522984895E-2</v>
      </c>
      <c r="I536" s="5"/>
      <c r="J536" s="5"/>
      <c r="K536" s="5"/>
    </row>
    <row r="537" spans="2:11" ht="13.5" x14ac:dyDescent="0.35">
      <c r="B537" s="4">
        <v>42781</v>
      </c>
      <c r="C537" s="2">
        <v>16.5</v>
      </c>
      <c r="D537" s="2">
        <v>6.2695999999999996</v>
      </c>
      <c r="E537" s="2">
        <v>19</v>
      </c>
      <c r="F537" s="2"/>
      <c r="G537" s="2"/>
      <c r="H537" s="7">
        <f t="shared" si="8"/>
        <v>-7.8176926728913323E-3</v>
      </c>
      <c r="I537" s="5"/>
      <c r="J537" s="5"/>
      <c r="K537" s="5"/>
    </row>
    <row r="538" spans="2:11" ht="13.5" x14ac:dyDescent="0.35">
      <c r="B538" s="4">
        <v>42782</v>
      </c>
      <c r="C538" s="2">
        <v>16.3</v>
      </c>
      <c r="D538" s="2">
        <v>6.1936</v>
      </c>
      <c r="E538" s="2">
        <v>206</v>
      </c>
      <c r="F538" s="2"/>
      <c r="G538" s="2"/>
      <c r="H538" s="7">
        <f t="shared" si="8"/>
        <v>-1.2121985453617397E-2</v>
      </c>
      <c r="I538" s="5"/>
      <c r="J538" s="5"/>
      <c r="K538" s="5"/>
    </row>
    <row r="539" spans="2:11" ht="13.5" x14ac:dyDescent="0.35">
      <c r="B539" s="4">
        <v>42783</v>
      </c>
      <c r="C539" s="2">
        <v>16.3</v>
      </c>
      <c r="D539" s="2">
        <v>6.1936</v>
      </c>
      <c r="E539" s="2">
        <v>280</v>
      </c>
      <c r="F539" s="2"/>
      <c r="G539" s="2"/>
      <c r="H539" s="7">
        <f t="shared" si="8"/>
        <v>0</v>
      </c>
      <c r="I539" s="5"/>
      <c r="J539" s="5"/>
      <c r="K539" s="5"/>
    </row>
    <row r="540" spans="2:11" ht="13.5" x14ac:dyDescent="0.35">
      <c r="B540" s="4">
        <v>42786</v>
      </c>
      <c r="C540" s="2">
        <v>16.21</v>
      </c>
      <c r="D540" s="2">
        <v>6.1593999999999998</v>
      </c>
      <c r="E540" s="2">
        <v>138</v>
      </c>
      <c r="F540" s="2"/>
      <c r="G540" s="2"/>
      <c r="H540" s="7">
        <f t="shared" si="8"/>
        <v>-5.5218289847584973E-3</v>
      </c>
      <c r="I540" s="5"/>
      <c r="J540" s="5"/>
      <c r="K540" s="5"/>
    </row>
    <row r="541" spans="2:11" ht="13.5" x14ac:dyDescent="0.35">
      <c r="B541" s="4">
        <v>42787</v>
      </c>
      <c r="C541" s="2">
        <v>16.3</v>
      </c>
      <c r="D541" s="2">
        <v>6.1936</v>
      </c>
      <c r="E541" s="2">
        <v>82</v>
      </c>
      <c r="F541" s="2"/>
      <c r="G541" s="2"/>
      <c r="H541" s="7">
        <f t="shared" si="8"/>
        <v>5.5524888787869325E-3</v>
      </c>
      <c r="I541" s="5"/>
      <c r="J541" s="5"/>
      <c r="K541" s="5"/>
    </row>
    <row r="542" spans="2:11" ht="13.5" x14ac:dyDescent="0.35">
      <c r="B542" s="4">
        <v>42788</v>
      </c>
      <c r="C542" s="2">
        <v>16.5</v>
      </c>
      <c r="D542" s="2">
        <v>6.2695999999999996</v>
      </c>
      <c r="E542" s="2">
        <v>400</v>
      </c>
      <c r="F542" s="2"/>
      <c r="G542" s="2"/>
      <c r="H542" s="7">
        <f t="shared" si="8"/>
        <v>1.2270731077240962E-2</v>
      </c>
      <c r="I542" s="5"/>
      <c r="J542" s="5"/>
      <c r="K542" s="5"/>
    </row>
    <row r="543" spans="2:11" ht="13.5" x14ac:dyDescent="0.35">
      <c r="B543" s="4">
        <v>42789</v>
      </c>
      <c r="C543" s="2">
        <v>16.5</v>
      </c>
      <c r="D543" s="2">
        <v>6.2695999999999996</v>
      </c>
      <c r="E543" s="2">
        <v>255</v>
      </c>
      <c r="F543" s="2"/>
      <c r="G543" s="2"/>
      <c r="H543" s="7">
        <f t="shared" si="8"/>
        <v>0</v>
      </c>
      <c r="I543" s="5"/>
      <c r="J543" s="5"/>
      <c r="K543" s="5"/>
    </row>
    <row r="544" spans="2:11" ht="13.5" x14ac:dyDescent="0.35">
      <c r="B544" s="4">
        <v>42790</v>
      </c>
      <c r="C544" s="2">
        <v>16.45</v>
      </c>
      <c r="D544" s="2">
        <v>6.2506000000000004</v>
      </c>
      <c r="E544" s="2">
        <v>1510</v>
      </c>
      <c r="F544" s="2"/>
      <c r="G544" s="2"/>
      <c r="H544" s="7">
        <f t="shared" si="8"/>
        <v>-3.030496363404243E-3</v>
      </c>
      <c r="I544" s="5"/>
      <c r="J544" s="5"/>
      <c r="K544" s="5"/>
    </row>
    <row r="545" spans="2:11" ht="13.5" x14ac:dyDescent="0.35">
      <c r="B545" s="4">
        <v>42793</v>
      </c>
      <c r="C545" s="2">
        <v>16.45</v>
      </c>
      <c r="D545" s="2">
        <v>6.2506000000000004</v>
      </c>
      <c r="E545" s="2">
        <v>0</v>
      </c>
      <c r="F545" s="2"/>
      <c r="G545" s="2"/>
      <c r="H545" s="7">
        <f t="shared" si="8"/>
        <v>0</v>
      </c>
      <c r="I545" s="5"/>
      <c r="J545" s="5"/>
      <c r="K545" s="5"/>
    </row>
    <row r="546" spans="2:11" ht="13.5" x14ac:dyDescent="0.35">
      <c r="B546" s="4">
        <v>42794</v>
      </c>
      <c r="C546" s="2">
        <v>16.45</v>
      </c>
      <c r="D546" s="2">
        <v>6.2506000000000004</v>
      </c>
      <c r="E546" s="2">
        <v>0</v>
      </c>
      <c r="F546" s="2"/>
      <c r="G546" s="2"/>
      <c r="H546" s="7">
        <f t="shared" si="8"/>
        <v>0</v>
      </c>
      <c r="I546" s="5"/>
      <c r="J546" s="5"/>
      <c r="K546" s="5"/>
    </row>
    <row r="547" spans="2:11" ht="13.5" x14ac:dyDescent="0.35">
      <c r="B547" s="4">
        <v>42795</v>
      </c>
      <c r="C547" s="2">
        <v>16.39</v>
      </c>
      <c r="D547" s="2">
        <v>6.2278000000000002</v>
      </c>
      <c r="E547" s="2">
        <v>138</v>
      </c>
      <c r="F547" s="2"/>
      <c r="G547" s="2"/>
      <c r="H547" s="7">
        <f t="shared" si="8"/>
        <v>-3.6476498256167653E-3</v>
      </c>
      <c r="I547" s="5"/>
      <c r="J547" s="5"/>
      <c r="K547" s="5"/>
    </row>
    <row r="548" spans="2:11" ht="13.5" x14ac:dyDescent="0.35">
      <c r="B548" s="4">
        <v>42796</v>
      </c>
      <c r="C548" s="2">
        <v>16.2</v>
      </c>
      <c r="D548" s="2">
        <v>6.1555999999999997</v>
      </c>
      <c r="E548" s="2">
        <v>163</v>
      </c>
      <c r="F548" s="2"/>
      <c r="G548" s="2"/>
      <c r="H548" s="7">
        <f t="shared" si="8"/>
        <v>-1.1593178971707583E-2</v>
      </c>
      <c r="I548" s="5"/>
      <c r="J548" s="5"/>
      <c r="K548" s="5"/>
    </row>
    <row r="549" spans="2:11" ht="13.5" x14ac:dyDescent="0.35">
      <c r="B549" s="4">
        <v>42797</v>
      </c>
      <c r="C549" s="2">
        <v>16.3</v>
      </c>
      <c r="D549" s="2">
        <v>6.1936</v>
      </c>
      <c r="E549" s="2">
        <v>984</v>
      </c>
      <c r="F549" s="2"/>
      <c r="G549" s="2"/>
      <c r="H549" s="7">
        <f t="shared" si="8"/>
        <v>6.1732406264215119E-3</v>
      </c>
      <c r="I549" s="5"/>
      <c r="J549" s="5"/>
      <c r="K549" s="5"/>
    </row>
    <row r="550" spans="2:11" ht="13.5" x14ac:dyDescent="0.35">
      <c r="B550" s="4">
        <v>42800</v>
      </c>
      <c r="C550" s="2">
        <v>16.510000000000002</v>
      </c>
      <c r="D550" s="2">
        <v>6.2733999999999996</v>
      </c>
      <c r="E550" s="2">
        <v>5763</v>
      </c>
      <c r="F550" s="2"/>
      <c r="G550" s="2"/>
      <c r="H550" s="7">
        <f t="shared" si="8"/>
        <v>1.2884267631103017E-2</v>
      </c>
      <c r="I550" s="5"/>
      <c r="J550" s="5"/>
      <c r="K550" s="5"/>
    </row>
    <row r="551" spans="2:11" ht="13.5" x14ac:dyDescent="0.35">
      <c r="B551" s="4">
        <v>42801</v>
      </c>
      <c r="C551" s="2">
        <v>16.75</v>
      </c>
      <c r="D551" s="2">
        <v>6.3646000000000003</v>
      </c>
      <c r="E551" s="2">
        <v>530</v>
      </c>
      <c r="F551" s="2"/>
      <c r="G551" s="2"/>
      <c r="H551" s="7">
        <f t="shared" si="8"/>
        <v>1.453757133292961E-2</v>
      </c>
      <c r="I551" s="5"/>
      <c r="J551" s="5"/>
      <c r="K551" s="5"/>
    </row>
    <row r="552" spans="2:11" ht="13.5" x14ac:dyDescent="0.35">
      <c r="B552" s="4">
        <v>42802</v>
      </c>
      <c r="C552" s="2">
        <v>16.75</v>
      </c>
      <c r="D552" s="2">
        <v>6.3646000000000003</v>
      </c>
      <c r="E552" s="2">
        <v>0</v>
      </c>
      <c r="F552" s="2"/>
      <c r="G552" s="2"/>
      <c r="H552" s="7">
        <f t="shared" si="8"/>
        <v>0</v>
      </c>
      <c r="I552" s="5"/>
      <c r="J552" s="5"/>
      <c r="K552" s="5"/>
    </row>
    <row r="553" spans="2:11" ht="13.5" x14ac:dyDescent="0.35">
      <c r="B553" s="4">
        <v>42803</v>
      </c>
      <c r="C553" s="2">
        <v>16.7</v>
      </c>
      <c r="D553" s="2">
        <v>6.3456000000000001</v>
      </c>
      <c r="E553" s="2">
        <v>553</v>
      </c>
      <c r="F553" s="2"/>
      <c r="G553" s="2"/>
      <c r="H553" s="7">
        <f t="shared" si="8"/>
        <v>-2.985262231719217E-3</v>
      </c>
      <c r="I553" s="5"/>
      <c r="J553" s="5"/>
      <c r="K553" s="5"/>
    </row>
    <row r="554" spans="2:11" ht="13.5" x14ac:dyDescent="0.35">
      <c r="B554" s="4">
        <v>42804</v>
      </c>
      <c r="C554" s="2">
        <v>16.7</v>
      </c>
      <c r="D554" s="2">
        <v>6.3456000000000001</v>
      </c>
      <c r="E554" s="2">
        <v>60</v>
      </c>
      <c r="F554" s="2"/>
      <c r="G554" s="2"/>
      <c r="H554" s="7">
        <f t="shared" si="8"/>
        <v>0</v>
      </c>
      <c r="I554" s="5"/>
      <c r="J554" s="5"/>
      <c r="K554" s="5"/>
    </row>
    <row r="555" spans="2:11" ht="13.5" x14ac:dyDescent="0.35">
      <c r="B555" s="4">
        <v>42807</v>
      </c>
      <c r="C555" s="2">
        <v>16.7</v>
      </c>
      <c r="D555" s="2">
        <v>6.3456000000000001</v>
      </c>
      <c r="E555" s="2">
        <v>0</v>
      </c>
      <c r="F555" s="2"/>
      <c r="G555" s="2"/>
      <c r="H555" s="7">
        <f t="shared" si="8"/>
        <v>0</v>
      </c>
      <c r="I555" s="5"/>
      <c r="J555" s="5"/>
      <c r="K555" s="5"/>
    </row>
    <row r="556" spans="2:11" ht="13.5" x14ac:dyDescent="0.35">
      <c r="B556" s="4">
        <v>42808</v>
      </c>
      <c r="C556" s="2">
        <v>16.7</v>
      </c>
      <c r="D556" s="2">
        <v>6.3456000000000001</v>
      </c>
      <c r="E556" s="2">
        <v>0</v>
      </c>
      <c r="F556" s="2"/>
      <c r="G556" s="2"/>
      <c r="H556" s="7">
        <f t="shared" si="8"/>
        <v>0</v>
      </c>
      <c r="I556" s="5"/>
      <c r="J556" s="5"/>
      <c r="K556" s="5"/>
    </row>
    <row r="557" spans="2:11" ht="13.5" x14ac:dyDescent="0.35">
      <c r="B557" s="4">
        <v>42809</v>
      </c>
      <c r="C557" s="2">
        <v>16.649999999999999</v>
      </c>
      <c r="D557" s="2">
        <v>6.3266</v>
      </c>
      <c r="E557" s="2">
        <v>5694</v>
      </c>
      <c r="F557" s="2"/>
      <c r="G557" s="2"/>
      <c r="H557" s="7">
        <f t="shared" si="8"/>
        <v>-2.9942007060010287E-3</v>
      </c>
      <c r="I557" s="5"/>
      <c r="J557" s="5"/>
      <c r="K557" s="5"/>
    </row>
    <row r="558" spans="2:11" ht="13.5" x14ac:dyDescent="0.35">
      <c r="B558" s="4">
        <v>42810</v>
      </c>
      <c r="C558" s="2">
        <v>16.399999999999999</v>
      </c>
      <c r="D558" s="2">
        <v>6.2316000000000003</v>
      </c>
      <c r="E558" s="2">
        <v>438</v>
      </c>
      <c r="F558" s="2"/>
      <c r="G558" s="2"/>
      <c r="H558" s="7">
        <f t="shared" si="8"/>
        <v>-1.501596434103622E-2</v>
      </c>
      <c r="I558" s="5"/>
      <c r="J558" s="5"/>
      <c r="K558" s="5"/>
    </row>
    <row r="559" spans="2:11" ht="13.5" x14ac:dyDescent="0.35">
      <c r="B559" s="4">
        <v>42811</v>
      </c>
      <c r="C559" s="2">
        <v>16.55</v>
      </c>
      <c r="D559" s="2">
        <v>6.2885999999999997</v>
      </c>
      <c r="E559" s="2">
        <v>109</v>
      </c>
      <c r="F559" s="2"/>
      <c r="G559" s="2"/>
      <c r="H559" s="7">
        <f t="shared" si="8"/>
        <v>9.1469285576737096E-3</v>
      </c>
      <c r="I559" s="5"/>
      <c r="J559" s="5"/>
      <c r="K559" s="5"/>
    </row>
    <row r="560" spans="2:11" ht="13.5" x14ac:dyDescent="0.35">
      <c r="B560" s="4">
        <v>42815</v>
      </c>
      <c r="C560" s="2">
        <v>16.54</v>
      </c>
      <c r="D560" s="2">
        <v>6.2847999999999997</v>
      </c>
      <c r="E560" s="2">
        <v>227</v>
      </c>
      <c r="F560" s="2"/>
      <c r="G560" s="2"/>
      <c r="H560" s="7">
        <f t="shared" si="8"/>
        <v>-6.0426804058137358E-4</v>
      </c>
      <c r="I560" s="5"/>
      <c r="J560" s="5"/>
      <c r="K560" s="5"/>
    </row>
    <row r="561" spans="2:11" ht="13.5" x14ac:dyDescent="0.35">
      <c r="B561" s="4">
        <v>42816</v>
      </c>
      <c r="C561" s="2">
        <v>16.399999999999999</v>
      </c>
      <c r="D561" s="2">
        <v>6.2316000000000003</v>
      </c>
      <c r="E561" s="2">
        <v>2839</v>
      </c>
      <c r="F561" s="2"/>
      <c r="G561" s="2"/>
      <c r="H561" s="7">
        <f t="shared" si="8"/>
        <v>-8.4648676171078588E-3</v>
      </c>
      <c r="I561" s="5"/>
      <c r="J561" s="5"/>
      <c r="K561" s="5"/>
    </row>
    <row r="562" spans="2:11" ht="13.5" x14ac:dyDescent="0.35">
      <c r="B562" s="4">
        <v>42817</v>
      </c>
      <c r="C562" s="2">
        <v>16.399999999999999</v>
      </c>
      <c r="D562" s="2">
        <v>6.2316000000000003</v>
      </c>
      <c r="E562" s="2">
        <v>88</v>
      </c>
      <c r="F562" s="2"/>
      <c r="G562" s="2"/>
      <c r="H562" s="7">
        <f t="shared" si="8"/>
        <v>0</v>
      </c>
      <c r="I562" s="5"/>
      <c r="J562" s="5"/>
      <c r="K562" s="5"/>
    </row>
    <row r="563" spans="2:11" ht="13.5" x14ac:dyDescent="0.35">
      <c r="B563" s="4">
        <v>42818</v>
      </c>
      <c r="C563" s="2">
        <v>16.399999999999999</v>
      </c>
      <c r="D563" s="2">
        <v>6.2316000000000003</v>
      </c>
      <c r="E563" s="2">
        <v>175</v>
      </c>
      <c r="F563" s="2"/>
      <c r="G563" s="2"/>
      <c r="H563" s="7">
        <f t="shared" si="8"/>
        <v>0</v>
      </c>
      <c r="I563" s="5"/>
      <c r="J563" s="5"/>
      <c r="K563" s="5"/>
    </row>
    <row r="564" spans="2:11" ht="13.5" x14ac:dyDescent="0.35">
      <c r="B564" s="4">
        <v>42821</v>
      </c>
      <c r="C564" s="2">
        <v>16.54</v>
      </c>
      <c r="D564" s="2">
        <v>6.2847999999999997</v>
      </c>
      <c r="E564" s="2">
        <v>5</v>
      </c>
      <c r="F564" s="2"/>
      <c r="G564" s="2"/>
      <c r="H564" s="7">
        <f t="shared" si="8"/>
        <v>8.5371333204954537E-3</v>
      </c>
      <c r="I564" s="5"/>
      <c r="J564" s="5"/>
      <c r="K564" s="5"/>
    </row>
    <row r="565" spans="2:11" ht="13.5" x14ac:dyDescent="0.35">
      <c r="B565" s="4">
        <v>42822</v>
      </c>
      <c r="C565" s="2">
        <v>16.54</v>
      </c>
      <c r="D565" s="2">
        <v>6.2847999999999997</v>
      </c>
      <c r="E565" s="2">
        <v>3</v>
      </c>
      <c r="F565" s="2"/>
      <c r="G565" s="2"/>
      <c r="H565" s="7">
        <f t="shared" si="8"/>
        <v>0</v>
      </c>
      <c r="I565" s="5"/>
      <c r="J565" s="5"/>
      <c r="K565" s="5"/>
    </row>
    <row r="566" spans="2:11" ht="13.5" x14ac:dyDescent="0.35">
      <c r="B566" s="4">
        <v>42823</v>
      </c>
      <c r="C566" s="2">
        <v>16.600000000000001</v>
      </c>
      <c r="D566" s="2">
        <v>6.3075999999999999</v>
      </c>
      <c r="E566" s="2">
        <v>4822</v>
      </c>
      <c r="F566" s="2"/>
      <c r="G566" s="2"/>
      <c r="H566" s="7">
        <f t="shared" si="8"/>
        <v>3.6278004073320002E-3</v>
      </c>
      <c r="I566" s="5"/>
      <c r="J566" s="5"/>
      <c r="K566" s="5"/>
    </row>
    <row r="567" spans="2:11" ht="13.5" x14ac:dyDescent="0.35">
      <c r="B567" s="4">
        <v>42824</v>
      </c>
      <c r="C567" s="2">
        <v>16.600000000000001</v>
      </c>
      <c r="D567" s="2">
        <v>6.3075999999999999</v>
      </c>
      <c r="E567" s="2">
        <v>337</v>
      </c>
      <c r="F567" s="2"/>
      <c r="G567" s="2"/>
      <c r="H567" s="7">
        <f t="shared" si="8"/>
        <v>0</v>
      </c>
      <c r="I567" s="5"/>
      <c r="J567" s="5"/>
      <c r="K567" s="5"/>
    </row>
    <row r="568" spans="2:11" ht="13.5" x14ac:dyDescent="0.35">
      <c r="B568" s="4">
        <v>42825</v>
      </c>
      <c r="C568" s="2">
        <v>16.55</v>
      </c>
      <c r="D568" s="2">
        <v>6.2885999999999997</v>
      </c>
      <c r="E568" s="2">
        <v>30</v>
      </c>
      <c r="F568" s="2"/>
      <c r="G568" s="2"/>
      <c r="H568" s="7">
        <f t="shared" si="8"/>
        <v>-3.0122392035005592E-3</v>
      </c>
      <c r="I568" s="5"/>
      <c r="J568" s="5"/>
      <c r="K568" s="5"/>
    </row>
    <row r="569" spans="2:11" ht="13.5" x14ac:dyDescent="0.35">
      <c r="B569" s="4">
        <v>42828</v>
      </c>
      <c r="C569" s="2">
        <v>16.55</v>
      </c>
      <c r="D569" s="2">
        <v>6.2885999999999997</v>
      </c>
      <c r="E569" s="2">
        <v>512</v>
      </c>
      <c r="F569" s="2"/>
      <c r="G569" s="2"/>
      <c r="H569" s="7">
        <f t="shared" si="8"/>
        <v>0</v>
      </c>
      <c r="I569" s="5"/>
      <c r="J569" s="5"/>
      <c r="K569" s="5"/>
    </row>
    <row r="570" spans="2:11" ht="13.5" x14ac:dyDescent="0.35">
      <c r="B570" s="4">
        <v>42829</v>
      </c>
      <c r="C570" s="2">
        <v>16.5</v>
      </c>
      <c r="D570" s="2">
        <v>6.2695999999999996</v>
      </c>
      <c r="E570" s="2">
        <v>249</v>
      </c>
      <c r="F570" s="2"/>
      <c r="G570" s="2"/>
      <c r="H570" s="7">
        <f t="shared" si="8"/>
        <v>-3.0213402029068679E-3</v>
      </c>
      <c r="I570" s="5"/>
      <c r="J570" s="5"/>
      <c r="K570" s="5"/>
    </row>
    <row r="571" spans="2:11" ht="13.5" x14ac:dyDescent="0.35">
      <c r="B571" s="4">
        <v>42830</v>
      </c>
      <c r="C571" s="2">
        <v>16.489999999999998</v>
      </c>
      <c r="D571" s="2">
        <v>6.2657999999999996</v>
      </c>
      <c r="E571" s="2">
        <v>3</v>
      </c>
      <c r="F571" s="2"/>
      <c r="G571" s="2"/>
      <c r="H571" s="7">
        <f t="shared" si="8"/>
        <v>-6.0609927268087693E-4</v>
      </c>
      <c r="I571" s="5"/>
      <c r="J571" s="5"/>
      <c r="K571" s="5"/>
    </row>
    <row r="572" spans="2:11" ht="13.5" x14ac:dyDescent="0.35">
      <c r="B572" s="4">
        <v>42831</v>
      </c>
      <c r="C572" s="2">
        <v>16.45</v>
      </c>
      <c r="D572" s="2">
        <v>6.2506000000000004</v>
      </c>
      <c r="E572" s="2">
        <v>1293</v>
      </c>
      <c r="F572" s="2"/>
      <c r="G572" s="2"/>
      <c r="H572" s="7">
        <f t="shared" si="8"/>
        <v>-2.4258674071944869E-3</v>
      </c>
      <c r="I572" s="5"/>
      <c r="J572" s="5"/>
      <c r="K572" s="5"/>
    </row>
    <row r="573" spans="2:11" ht="13.5" x14ac:dyDescent="0.35">
      <c r="B573" s="4">
        <v>42832</v>
      </c>
      <c r="C573" s="2">
        <v>16.579999999999998</v>
      </c>
      <c r="D573" s="2">
        <v>6.3</v>
      </c>
      <c r="E573" s="2">
        <v>1395</v>
      </c>
      <c r="F573" s="2"/>
      <c r="G573" s="2"/>
      <c r="H573" s="7">
        <f t="shared" si="8"/>
        <v>7.9032412888361825E-3</v>
      </c>
      <c r="I573" s="5"/>
      <c r="J573" s="5"/>
      <c r="K573" s="5"/>
    </row>
    <row r="574" spans="2:11" ht="13.5" x14ac:dyDescent="0.35">
      <c r="B574" s="4">
        <v>42835</v>
      </c>
      <c r="C574" s="2">
        <v>16.25</v>
      </c>
      <c r="D574" s="2">
        <v>6.1745999999999999</v>
      </c>
      <c r="E574" s="2">
        <v>400</v>
      </c>
      <c r="F574" s="2"/>
      <c r="G574" s="2"/>
      <c r="H574" s="7">
        <f t="shared" si="8"/>
        <v>-1.9904761904761897E-2</v>
      </c>
      <c r="I574" s="5"/>
      <c r="J574" s="5"/>
      <c r="K574" s="5"/>
    </row>
    <row r="575" spans="2:11" ht="13.5" x14ac:dyDescent="0.35">
      <c r="B575" s="4">
        <v>42836</v>
      </c>
      <c r="C575" s="2">
        <v>16.54</v>
      </c>
      <c r="D575" s="2">
        <v>6.2847999999999997</v>
      </c>
      <c r="E575" s="2">
        <v>39</v>
      </c>
      <c r="F575" s="2"/>
      <c r="G575" s="2"/>
      <c r="H575" s="7">
        <f t="shared" si="8"/>
        <v>1.7847309947203033E-2</v>
      </c>
      <c r="I575" s="5"/>
      <c r="J575" s="5"/>
      <c r="K575" s="5"/>
    </row>
    <row r="576" spans="2:11" ht="13.5" x14ac:dyDescent="0.35">
      <c r="B576" s="4">
        <v>42837</v>
      </c>
      <c r="C576" s="2">
        <v>16.829999999999998</v>
      </c>
      <c r="D576" s="2">
        <v>6.3949999999999996</v>
      </c>
      <c r="E576" s="2">
        <v>4236</v>
      </c>
      <c r="F576" s="2"/>
      <c r="G576" s="2"/>
      <c r="H576" s="7">
        <f t="shared" si="8"/>
        <v>1.753436863543786E-2</v>
      </c>
      <c r="I576" s="5"/>
      <c r="J576" s="5"/>
      <c r="K576" s="5"/>
    </row>
    <row r="577" spans="2:11" ht="13.5" x14ac:dyDescent="0.35">
      <c r="B577" s="4">
        <v>42838</v>
      </c>
      <c r="C577" s="2">
        <v>16.8</v>
      </c>
      <c r="D577" s="2">
        <v>6.3836000000000004</v>
      </c>
      <c r="E577" s="2">
        <v>276</v>
      </c>
      <c r="F577" s="2"/>
      <c r="G577" s="2"/>
      <c r="H577" s="7">
        <f t="shared" si="8"/>
        <v>-1.7826426896011241E-3</v>
      </c>
      <c r="I577" s="5"/>
      <c r="J577" s="5"/>
      <c r="K577" s="5"/>
    </row>
    <row r="578" spans="2:11" ht="13.5" x14ac:dyDescent="0.35">
      <c r="B578" s="4">
        <v>42839</v>
      </c>
      <c r="C578" s="2">
        <v>16.84</v>
      </c>
      <c r="D578" s="2">
        <v>6.3987999999999996</v>
      </c>
      <c r="E578" s="2">
        <v>260</v>
      </c>
      <c r="F578" s="2"/>
      <c r="G578" s="2"/>
      <c r="H578" s="7">
        <f t="shared" si="8"/>
        <v>2.3811015727801263E-3</v>
      </c>
      <c r="I578" s="5"/>
      <c r="J578" s="5"/>
      <c r="K578" s="5"/>
    </row>
    <row r="579" spans="2:11" ht="13.5" x14ac:dyDescent="0.35">
      <c r="B579" s="4">
        <v>42842</v>
      </c>
      <c r="C579" s="2">
        <v>16.89</v>
      </c>
      <c r="D579" s="2">
        <v>6.4177999999999997</v>
      </c>
      <c r="E579" s="2">
        <v>74</v>
      </c>
      <c r="F579" s="2"/>
      <c r="G579" s="2"/>
      <c r="H579" s="7">
        <f t="shared" si="8"/>
        <v>2.9693067450147106E-3</v>
      </c>
      <c r="I579" s="5"/>
      <c r="J579" s="5"/>
      <c r="K579" s="5"/>
    </row>
    <row r="580" spans="2:11" ht="13.5" x14ac:dyDescent="0.35">
      <c r="B580" s="4">
        <v>42843</v>
      </c>
      <c r="C580" s="2">
        <v>16.89</v>
      </c>
      <c r="D580" s="2">
        <v>6.4177999999999997</v>
      </c>
      <c r="E580" s="2">
        <v>15</v>
      </c>
      <c r="F580" s="2"/>
      <c r="G580" s="2"/>
      <c r="H580" s="7">
        <f t="shared" si="8"/>
        <v>0</v>
      </c>
      <c r="I580" s="5"/>
      <c r="J580" s="5"/>
      <c r="K580" s="5"/>
    </row>
    <row r="581" spans="2:11" ht="13.5" x14ac:dyDescent="0.35">
      <c r="B581" s="4">
        <v>42844</v>
      </c>
      <c r="C581" s="2">
        <v>16.89</v>
      </c>
      <c r="D581" s="2">
        <v>6.4177999999999997</v>
      </c>
      <c r="E581" s="2">
        <v>0</v>
      </c>
      <c r="F581" s="2"/>
      <c r="G581" s="2"/>
      <c r="H581" s="7">
        <f t="shared" si="8"/>
        <v>0</v>
      </c>
      <c r="I581" s="5"/>
      <c r="J581" s="5"/>
      <c r="K581" s="5"/>
    </row>
    <row r="582" spans="2:11" ht="13.5" x14ac:dyDescent="0.35">
      <c r="B582" s="4">
        <v>42845</v>
      </c>
      <c r="C582" s="2">
        <v>16.899999999999999</v>
      </c>
      <c r="D582" s="2">
        <v>6.4215999999999998</v>
      </c>
      <c r="E582" s="2">
        <v>12182</v>
      </c>
      <c r="F582" s="2"/>
      <c r="G582" s="2"/>
      <c r="H582" s="7">
        <f t="shared" si="8"/>
        <v>5.921032129390174E-4</v>
      </c>
      <c r="I582" s="5"/>
      <c r="J582" s="5"/>
      <c r="K582" s="5"/>
    </row>
    <row r="583" spans="2:11" ht="13.5" x14ac:dyDescent="0.35">
      <c r="B583" s="4">
        <v>42846</v>
      </c>
      <c r="C583" s="2">
        <v>16.899999999999999</v>
      </c>
      <c r="D583" s="2">
        <v>6.4215999999999998</v>
      </c>
      <c r="E583" s="2">
        <v>338</v>
      </c>
      <c r="F583" s="2"/>
      <c r="G583" s="2"/>
      <c r="H583" s="7">
        <f t="shared" ref="H583:H646" si="9">(D583-D582)/D582</f>
        <v>0</v>
      </c>
      <c r="I583" s="5"/>
      <c r="J583" s="5"/>
      <c r="K583" s="5"/>
    </row>
    <row r="584" spans="2:11" ht="13.5" x14ac:dyDescent="0.35">
      <c r="B584" s="4">
        <v>42849</v>
      </c>
      <c r="C584" s="2">
        <v>16.899999999999999</v>
      </c>
      <c r="D584" s="2">
        <v>6.4215999999999998</v>
      </c>
      <c r="E584" s="2">
        <v>252</v>
      </c>
      <c r="F584" s="2"/>
      <c r="G584" s="2"/>
      <c r="H584" s="7">
        <f t="shared" si="9"/>
        <v>0</v>
      </c>
      <c r="I584" s="5"/>
      <c r="J584" s="5"/>
      <c r="K584" s="5"/>
    </row>
    <row r="585" spans="2:11" ht="13.5" x14ac:dyDescent="0.35">
      <c r="B585" s="4">
        <v>42850</v>
      </c>
      <c r="C585" s="2">
        <v>16.95</v>
      </c>
      <c r="D585" s="2">
        <v>6.4405999999999999</v>
      </c>
      <c r="E585" s="2">
        <v>2325</v>
      </c>
      <c r="F585" s="2"/>
      <c r="G585" s="2"/>
      <c r="H585" s="7">
        <f t="shared" si="9"/>
        <v>2.9587641709231545E-3</v>
      </c>
      <c r="I585" s="5"/>
      <c r="J585" s="5"/>
      <c r="K585" s="5"/>
    </row>
    <row r="586" spans="2:11" ht="13.5" x14ac:dyDescent="0.35">
      <c r="B586" s="4">
        <v>42851</v>
      </c>
      <c r="C586" s="2">
        <v>16.98</v>
      </c>
      <c r="D586" s="2">
        <v>6.452</v>
      </c>
      <c r="E586" s="2">
        <v>2542</v>
      </c>
      <c r="F586" s="2"/>
      <c r="G586" s="2"/>
      <c r="H586" s="7">
        <f t="shared" si="9"/>
        <v>1.7700214265751757E-3</v>
      </c>
      <c r="I586" s="5"/>
      <c r="J586" s="5"/>
      <c r="K586" s="5"/>
    </row>
    <row r="587" spans="2:11" ht="13.5" x14ac:dyDescent="0.35">
      <c r="B587" s="4">
        <v>42852</v>
      </c>
      <c r="C587" s="2">
        <v>16.95</v>
      </c>
      <c r="D587" s="2">
        <v>6.4405999999999999</v>
      </c>
      <c r="E587" s="2">
        <v>400</v>
      </c>
      <c r="F587" s="2"/>
      <c r="G587" s="2"/>
      <c r="H587" s="7">
        <f t="shared" si="9"/>
        <v>-1.7668939863608303E-3</v>
      </c>
      <c r="I587" s="5"/>
      <c r="J587" s="5"/>
      <c r="K587" s="5"/>
    </row>
    <row r="588" spans="2:11" ht="13.5" x14ac:dyDescent="0.35">
      <c r="B588" s="4">
        <v>42853</v>
      </c>
      <c r="C588" s="2">
        <v>16.95</v>
      </c>
      <c r="D588" s="2">
        <v>6.4405999999999999</v>
      </c>
      <c r="E588" s="2">
        <v>0</v>
      </c>
      <c r="F588" s="2"/>
      <c r="G588" s="2"/>
      <c r="H588" s="7">
        <f t="shared" si="9"/>
        <v>0</v>
      </c>
      <c r="I588" s="5"/>
      <c r="J588" s="5"/>
      <c r="K588" s="5"/>
    </row>
    <row r="589" spans="2:11" ht="13.5" x14ac:dyDescent="0.35">
      <c r="B589" s="4">
        <v>42857</v>
      </c>
      <c r="C589" s="2">
        <v>16.95</v>
      </c>
      <c r="D589" s="2">
        <v>6.4405999999999999</v>
      </c>
      <c r="E589" s="2">
        <v>0</v>
      </c>
      <c r="F589" s="2"/>
      <c r="G589" s="2"/>
      <c r="H589" s="7">
        <f t="shared" si="9"/>
        <v>0</v>
      </c>
      <c r="I589" s="5"/>
      <c r="J589" s="5"/>
      <c r="K589" s="5"/>
    </row>
    <row r="590" spans="2:11" ht="13.5" x14ac:dyDescent="0.35">
      <c r="B590" s="4">
        <v>42858</v>
      </c>
      <c r="C590" s="2">
        <v>16.7</v>
      </c>
      <c r="D590" s="2">
        <v>6.3456000000000001</v>
      </c>
      <c r="E590" s="2">
        <v>148</v>
      </c>
      <c r="F590" s="2"/>
      <c r="G590" s="2"/>
      <c r="H590" s="7">
        <f t="shared" si="9"/>
        <v>-1.4750178554792994E-2</v>
      </c>
      <c r="I590" s="5"/>
      <c r="J590" s="5"/>
      <c r="K590" s="5"/>
    </row>
    <row r="591" spans="2:11" ht="13.5" x14ac:dyDescent="0.35">
      <c r="B591" s="4">
        <v>42859</v>
      </c>
      <c r="C591" s="2">
        <v>16.7</v>
      </c>
      <c r="D591" s="2">
        <v>6.3456000000000001</v>
      </c>
      <c r="E591" s="2">
        <v>216</v>
      </c>
      <c r="F591" s="2"/>
      <c r="G591" s="2"/>
      <c r="H591" s="7">
        <f t="shared" si="9"/>
        <v>0</v>
      </c>
      <c r="I591" s="5"/>
      <c r="J591" s="5"/>
      <c r="K591" s="5"/>
    </row>
    <row r="592" spans="2:11" ht="13.5" x14ac:dyDescent="0.35">
      <c r="B592" s="4">
        <v>42860</v>
      </c>
      <c r="C592" s="2">
        <v>17</v>
      </c>
      <c r="D592" s="2">
        <v>6.4596</v>
      </c>
      <c r="E592" s="2">
        <v>1344</v>
      </c>
      <c r="F592" s="2"/>
      <c r="G592" s="2"/>
      <c r="H592" s="7">
        <f t="shared" si="9"/>
        <v>1.7965204236006033E-2</v>
      </c>
      <c r="I592" s="5"/>
      <c r="J592" s="5"/>
      <c r="K592" s="5"/>
    </row>
    <row r="593" spans="2:11" ht="13.5" x14ac:dyDescent="0.35">
      <c r="B593" s="4">
        <v>42863</v>
      </c>
      <c r="C593" s="2">
        <v>17.100000000000001</v>
      </c>
      <c r="D593" s="2">
        <v>6.4976000000000003</v>
      </c>
      <c r="E593" s="2">
        <v>5772</v>
      </c>
      <c r="F593" s="2"/>
      <c r="G593" s="2"/>
      <c r="H593" s="7">
        <f t="shared" si="9"/>
        <v>5.882717196111254E-3</v>
      </c>
      <c r="I593" s="5"/>
      <c r="J593" s="5"/>
      <c r="K593" s="5"/>
    </row>
    <row r="594" spans="2:11" ht="13.5" x14ac:dyDescent="0.35">
      <c r="B594" s="4">
        <v>42864</v>
      </c>
      <c r="C594" s="2">
        <v>17</v>
      </c>
      <c r="D594" s="2">
        <v>6.4596</v>
      </c>
      <c r="E594" s="2">
        <v>764</v>
      </c>
      <c r="F594" s="2"/>
      <c r="G594" s="2"/>
      <c r="H594" s="7">
        <f t="shared" si="9"/>
        <v>-5.8483132233440429E-3</v>
      </c>
      <c r="I594" s="5"/>
      <c r="J594" s="5"/>
      <c r="K594" s="5"/>
    </row>
    <row r="595" spans="2:11" ht="13.5" x14ac:dyDescent="0.35">
      <c r="B595" s="4">
        <v>42865</v>
      </c>
      <c r="C595" s="2">
        <v>17.100000000000001</v>
      </c>
      <c r="D595" s="2">
        <v>6.4976000000000003</v>
      </c>
      <c r="E595" s="2">
        <v>12010</v>
      </c>
      <c r="F595" s="2"/>
      <c r="G595" s="2"/>
      <c r="H595" s="7">
        <f t="shared" si="9"/>
        <v>5.882717196111254E-3</v>
      </c>
      <c r="I595" s="5"/>
      <c r="J595" s="5"/>
      <c r="K595" s="5"/>
    </row>
    <row r="596" spans="2:11" ht="13.5" x14ac:dyDescent="0.35">
      <c r="B596" s="4">
        <v>42866</v>
      </c>
      <c r="C596" s="2">
        <v>17.100000000000001</v>
      </c>
      <c r="D596" s="2">
        <v>6.4976000000000003</v>
      </c>
      <c r="E596" s="2">
        <v>4346</v>
      </c>
      <c r="F596" s="2"/>
      <c r="G596" s="2"/>
      <c r="H596" s="7">
        <f t="shared" si="9"/>
        <v>0</v>
      </c>
      <c r="I596" s="5"/>
      <c r="J596" s="5"/>
      <c r="K596" s="5"/>
    </row>
    <row r="597" spans="2:11" ht="13.5" x14ac:dyDescent="0.35">
      <c r="B597" s="4">
        <v>42867</v>
      </c>
      <c r="C597" s="2">
        <v>17.2</v>
      </c>
      <c r="D597" s="2">
        <v>6.5355999999999996</v>
      </c>
      <c r="E597" s="2">
        <v>19</v>
      </c>
      <c r="F597" s="2"/>
      <c r="G597" s="2"/>
      <c r="H597" s="7">
        <f t="shared" si="9"/>
        <v>5.8483132233439067E-3</v>
      </c>
      <c r="I597" s="5"/>
      <c r="J597" s="5"/>
      <c r="K597" s="5"/>
    </row>
    <row r="598" spans="2:11" ht="13.5" x14ac:dyDescent="0.35">
      <c r="B598" s="4">
        <v>42870</v>
      </c>
      <c r="C598" s="2">
        <v>17.2</v>
      </c>
      <c r="D598" s="2">
        <v>6.5355999999999996</v>
      </c>
      <c r="E598" s="2">
        <v>15</v>
      </c>
      <c r="F598" s="2"/>
      <c r="G598" s="2"/>
      <c r="H598" s="7">
        <f t="shared" si="9"/>
        <v>0</v>
      </c>
      <c r="I598" s="5"/>
      <c r="J598" s="5"/>
      <c r="K598" s="5"/>
    </row>
    <row r="599" spans="2:11" ht="13.5" x14ac:dyDescent="0.35">
      <c r="B599" s="4">
        <v>42871</v>
      </c>
      <c r="C599" s="2">
        <v>17.05</v>
      </c>
      <c r="D599" s="2">
        <v>6.4786000000000001</v>
      </c>
      <c r="E599" s="2">
        <v>37</v>
      </c>
      <c r="F599" s="2"/>
      <c r="G599" s="2"/>
      <c r="H599" s="7">
        <f t="shared" si="9"/>
        <v>-8.7214639818837588E-3</v>
      </c>
      <c r="I599" s="5"/>
      <c r="J599" s="5"/>
      <c r="K599" s="5"/>
    </row>
    <row r="600" spans="2:11" ht="13.5" x14ac:dyDescent="0.35">
      <c r="B600" s="4">
        <v>42872</v>
      </c>
      <c r="C600" s="2">
        <v>17.05</v>
      </c>
      <c r="D600" s="2">
        <v>6.4786000000000001</v>
      </c>
      <c r="E600" s="2">
        <v>0</v>
      </c>
      <c r="F600" s="2"/>
      <c r="G600" s="2"/>
      <c r="H600" s="7">
        <f t="shared" si="9"/>
        <v>0</v>
      </c>
      <c r="I600" s="5"/>
      <c r="J600" s="5"/>
      <c r="K600" s="5"/>
    </row>
    <row r="601" spans="2:11" ht="13.5" x14ac:dyDescent="0.35">
      <c r="B601" s="4">
        <v>42873</v>
      </c>
      <c r="C601" s="2">
        <v>17.05</v>
      </c>
      <c r="D601" s="2">
        <v>6.4786000000000001</v>
      </c>
      <c r="E601" s="2">
        <v>0</v>
      </c>
      <c r="F601" s="2"/>
      <c r="G601" s="2"/>
      <c r="H601" s="7">
        <f t="shared" si="9"/>
        <v>0</v>
      </c>
      <c r="I601" s="5"/>
      <c r="J601" s="5"/>
      <c r="K601" s="5"/>
    </row>
    <row r="602" spans="2:11" ht="13.5" x14ac:dyDescent="0.35">
      <c r="B602" s="4">
        <v>42874</v>
      </c>
      <c r="C602" s="2">
        <v>17.05</v>
      </c>
      <c r="D602" s="2">
        <v>6.4786000000000001</v>
      </c>
      <c r="E602" s="2">
        <v>124</v>
      </c>
      <c r="F602" s="2"/>
      <c r="G602" s="2"/>
      <c r="H602" s="7">
        <f t="shared" si="9"/>
        <v>0</v>
      </c>
      <c r="I602" s="5"/>
      <c r="J602" s="5"/>
      <c r="K602" s="5"/>
    </row>
    <row r="603" spans="2:11" ht="13.5" x14ac:dyDescent="0.35">
      <c r="B603" s="4">
        <v>42877</v>
      </c>
      <c r="C603" s="2">
        <v>17.05</v>
      </c>
      <c r="D603" s="2">
        <v>6.4786000000000001</v>
      </c>
      <c r="E603" s="2">
        <v>1229</v>
      </c>
      <c r="F603" s="2"/>
      <c r="G603" s="2"/>
      <c r="H603" s="7">
        <f t="shared" si="9"/>
        <v>0</v>
      </c>
      <c r="I603" s="5"/>
      <c r="J603" s="5"/>
      <c r="K603" s="5"/>
    </row>
    <row r="604" spans="2:11" ht="13.5" x14ac:dyDescent="0.35">
      <c r="B604" s="4">
        <v>42878</v>
      </c>
      <c r="C604" s="2">
        <v>17.2</v>
      </c>
      <c r="D604" s="2">
        <v>6.5355999999999996</v>
      </c>
      <c r="E604" s="2">
        <v>1452</v>
      </c>
      <c r="F604" s="2"/>
      <c r="G604" s="2"/>
      <c r="H604" s="7">
        <f t="shared" si="9"/>
        <v>8.7981971413576224E-3</v>
      </c>
      <c r="I604" s="5"/>
      <c r="J604" s="5"/>
      <c r="K604" s="5"/>
    </row>
    <row r="605" spans="2:11" ht="13.5" x14ac:dyDescent="0.35">
      <c r="B605" s="4">
        <v>42879</v>
      </c>
      <c r="C605" s="2">
        <v>17</v>
      </c>
      <c r="D605" s="2">
        <v>6.4596</v>
      </c>
      <c r="E605" s="2">
        <v>325</v>
      </c>
      <c r="F605" s="2"/>
      <c r="G605" s="2"/>
      <c r="H605" s="7">
        <f t="shared" si="9"/>
        <v>-1.1628618642511725E-2</v>
      </c>
      <c r="I605" s="5"/>
      <c r="J605" s="5"/>
      <c r="K605" s="5"/>
    </row>
    <row r="606" spans="2:11" ht="13.5" x14ac:dyDescent="0.35">
      <c r="B606" s="4">
        <v>42880</v>
      </c>
      <c r="C606" s="2">
        <v>17.2</v>
      </c>
      <c r="D606" s="2">
        <v>6.5355999999999996</v>
      </c>
      <c r="E606" s="2">
        <v>300</v>
      </c>
      <c r="F606" s="2"/>
      <c r="G606" s="2"/>
      <c r="H606" s="7">
        <f t="shared" si="9"/>
        <v>1.1765434392222371E-2</v>
      </c>
      <c r="I606" s="5"/>
      <c r="J606" s="5"/>
      <c r="K606" s="5"/>
    </row>
    <row r="607" spans="2:11" ht="13.5" x14ac:dyDescent="0.35">
      <c r="B607" s="4">
        <v>42881</v>
      </c>
      <c r="C607" s="2">
        <v>17.399999999999999</v>
      </c>
      <c r="D607" s="2">
        <v>6.6116000000000001</v>
      </c>
      <c r="E607" s="2">
        <v>2198</v>
      </c>
      <c r="F607" s="2"/>
      <c r="G607" s="2"/>
      <c r="H607" s="7">
        <f t="shared" si="9"/>
        <v>1.162861864251186E-2</v>
      </c>
      <c r="I607" s="5"/>
      <c r="J607" s="5"/>
      <c r="K607" s="5"/>
    </row>
    <row r="608" spans="2:11" ht="13.5" x14ac:dyDescent="0.35">
      <c r="B608" s="4">
        <v>42884</v>
      </c>
      <c r="C608" s="2">
        <v>17.440000000000001</v>
      </c>
      <c r="D608" s="2">
        <v>6.6268000000000002</v>
      </c>
      <c r="E608" s="2">
        <v>103</v>
      </c>
      <c r="F608" s="2"/>
      <c r="G608" s="2"/>
      <c r="H608" s="7">
        <f t="shared" si="9"/>
        <v>2.2989896545465701E-3</v>
      </c>
      <c r="I608" s="5"/>
      <c r="J608" s="5"/>
      <c r="K608" s="5"/>
    </row>
    <row r="609" spans="2:11" ht="13.5" x14ac:dyDescent="0.35">
      <c r="B609" s="4">
        <v>42885</v>
      </c>
      <c r="C609" s="2">
        <v>17.420000000000002</v>
      </c>
      <c r="D609" s="2">
        <v>6.6192000000000002</v>
      </c>
      <c r="E609" s="2">
        <v>1587</v>
      </c>
      <c r="F609" s="2"/>
      <c r="G609" s="2"/>
      <c r="H609" s="7">
        <f t="shared" si="9"/>
        <v>-1.1468582121084161E-3</v>
      </c>
      <c r="I609" s="5"/>
      <c r="J609" s="5"/>
      <c r="K609" s="5"/>
    </row>
    <row r="610" spans="2:11" ht="13.5" x14ac:dyDescent="0.35">
      <c r="B610" s="4">
        <v>42886</v>
      </c>
      <c r="C610" s="2">
        <v>17.420000000000002</v>
      </c>
      <c r="D610" s="2">
        <v>6.6192000000000002</v>
      </c>
      <c r="E610" s="2">
        <v>768</v>
      </c>
      <c r="F610" s="2"/>
      <c r="G610" s="2"/>
      <c r="H610" s="7">
        <f t="shared" si="9"/>
        <v>0</v>
      </c>
      <c r="I610" s="5"/>
      <c r="J610" s="5"/>
      <c r="K610" s="5"/>
    </row>
    <row r="611" spans="2:11" ht="13.5" x14ac:dyDescent="0.35">
      <c r="B611" s="4">
        <v>42887</v>
      </c>
      <c r="C611" s="2">
        <v>17.420000000000002</v>
      </c>
      <c r="D611" s="2">
        <v>6.6192000000000002</v>
      </c>
      <c r="E611" s="2">
        <v>10</v>
      </c>
      <c r="F611" s="2"/>
      <c r="G611" s="2"/>
      <c r="H611" s="7">
        <f t="shared" si="9"/>
        <v>0</v>
      </c>
      <c r="I611" s="5"/>
      <c r="J611" s="5"/>
      <c r="K611" s="5"/>
    </row>
    <row r="612" spans="2:11" ht="13.5" x14ac:dyDescent="0.35">
      <c r="B612" s="4">
        <v>42888</v>
      </c>
      <c r="C612" s="2">
        <v>17.39</v>
      </c>
      <c r="D612" s="2">
        <v>6.6078000000000001</v>
      </c>
      <c r="E612" s="2">
        <v>1056</v>
      </c>
      <c r="F612" s="2"/>
      <c r="G612" s="2"/>
      <c r="H612" s="7">
        <f t="shared" si="9"/>
        <v>-1.7222625090645512E-3</v>
      </c>
      <c r="I612" s="5"/>
      <c r="J612" s="5"/>
      <c r="K612" s="5"/>
    </row>
    <row r="613" spans="2:11" ht="13.5" x14ac:dyDescent="0.35">
      <c r="B613" s="4">
        <v>42891</v>
      </c>
      <c r="C613" s="2">
        <v>17.39</v>
      </c>
      <c r="D613" s="2">
        <v>6.6078000000000001</v>
      </c>
      <c r="E613" s="2">
        <v>0</v>
      </c>
      <c r="F613" s="2"/>
      <c r="G613" s="2"/>
      <c r="H613" s="7">
        <f t="shared" si="9"/>
        <v>0</v>
      </c>
      <c r="I613" s="5"/>
      <c r="J613" s="5"/>
      <c r="K613" s="5"/>
    </row>
    <row r="614" spans="2:11" ht="13.5" x14ac:dyDescent="0.35">
      <c r="B614" s="4">
        <v>42892</v>
      </c>
      <c r="C614" s="2">
        <v>17.39</v>
      </c>
      <c r="D614" s="2">
        <v>6.6078000000000001</v>
      </c>
      <c r="E614" s="2">
        <v>0</v>
      </c>
      <c r="F614" s="2"/>
      <c r="G614" s="2"/>
      <c r="H614" s="7">
        <f t="shared" si="9"/>
        <v>0</v>
      </c>
      <c r="I614" s="5"/>
      <c r="J614" s="5"/>
      <c r="K614" s="5"/>
    </row>
    <row r="615" spans="2:11" ht="13.5" x14ac:dyDescent="0.35">
      <c r="B615" s="4">
        <v>42893</v>
      </c>
      <c r="C615" s="2">
        <v>17.3</v>
      </c>
      <c r="D615" s="2">
        <v>6.5735999999999999</v>
      </c>
      <c r="E615" s="2">
        <v>4000</v>
      </c>
      <c r="F615" s="2"/>
      <c r="G615" s="2"/>
      <c r="H615" s="7">
        <f t="shared" si="9"/>
        <v>-5.1757014437483319E-3</v>
      </c>
      <c r="I615" s="5"/>
      <c r="J615" s="5"/>
      <c r="K615" s="5"/>
    </row>
    <row r="616" spans="2:11" ht="13.5" x14ac:dyDescent="0.35">
      <c r="B616" s="4">
        <v>42894</v>
      </c>
      <c r="C616" s="2">
        <v>17.3</v>
      </c>
      <c r="D616" s="2">
        <v>6.5735999999999999</v>
      </c>
      <c r="E616" s="2">
        <v>11784</v>
      </c>
      <c r="F616" s="2"/>
      <c r="G616" s="2"/>
      <c r="H616" s="7">
        <f t="shared" si="9"/>
        <v>0</v>
      </c>
      <c r="I616" s="5"/>
      <c r="J616" s="5"/>
      <c r="K616" s="5"/>
    </row>
    <row r="617" spans="2:11" ht="13.5" x14ac:dyDescent="0.35">
      <c r="B617" s="4">
        <v>42895</v>
      </c>
      <c r="C617" s="2">
        <v>17.34</v>
      </c>
      <c r="D617" s="2">
        <v>6.5888</v>
      </c>
      <c r="E617" s="2">
        <v>3520</v>
      </c>
      <c r="F617" s="2"/>
      <c r="G617" s="2"/>
      <c r="H617" s="7">
        <f t="shared" si="9"/>
        <v>2.3122794207131713E-3</v>
      </c>
      <c r="I617" s="5"/>
      <c r="J617" s="5"/>
      <c r="K617" s="5"/>
    </row>
    <row r="618" spans="2:11" ht="13.5" x14ac:dyDescent="0.35">
      <c r="B618" s="4">
        <v>42898</v>
      </c>
      <c r="C618" s="2">
        <v>17.2</v>
      </c>
      <c r="D618" s="2">
        <v>6.5355999999999996</v>
      </c>
      <c r="E618" s="2">
        <v>3598</v>
      </c>
      <c r="F618" s="2"/>
      <c r="G618" s="2"/>
      <c r="H618" s="7">
        <f t="shared" si="9"/>
        <v>-8.0743079164643568E-3</v>
      </c>
      <c r="I618" s="5"/>
      <c r="J618" s="5"/>
      <c r="K618" s="5"/>
    </row>
    <row r="619" spans="2:11" ht="13.5" x14ac:dyDescent="0.35">
      <c r="B619" s="4">
        <v>42899</v>
      </c>
      <c r="C619" s="2">
        <v>17.29</v>
      </c>
      <c r="D619" s="2">
        <v>6.5697999999999999</v>
      </c>
      <c r="E619" s="2">
        <v>3097</v>
      </c>
      <c r="F619" s="2"/>
      <c r="G619" s="2"/>
      <c r="H619" s="7">
        <f t="shared" si="9"/>
        <v>5.2328783891303372E-3</v>
      </c>
      <c r="I619" s="5"/>
      <c r="J619" s="5"/>
      <c r="K619" s="5"/>
    </row>
    <row r="620" spans="2:11" ht="13.5" x14ac:dyDescent="0.35">
      <c r="B620" s="4">
        <v>42900</v>
      </c>
      <c r="C620" s="2">
        <v>17.149999999999999</v>
      </c>
      <c r="D620" s="2">
        <v>6.5166000000000004</v>
      </c>
      <c r="E620" s="2">
        <v>6200</v>
      </c>
      <c r="F620" s="2"/>
      <c r="G620" s="2"/>
      <c r="H620" s="7">
        <f t="shared" si="9"/>
        <v>-8.0976589850527362E-3</v>
      </c>
      <c r="I620" s="5"/>
      <c r="J620" s="5"/>
      <c r="K620" s="5"/>
    </row>
    <row r="621" spans="2:11" ht="13.5" x14ac:dyDescent="0.35">
      <c r="B621" s="4">
        <v>42901</v>
      </c>
      <c r="C621" s="2">
        <v>17.2</v>
      </c>
      <c r="D621" s="2">
        <v>6.6984000000000004</v>
      </c>
      <c r="E621" s="2">
        <v>446</v>
      </c>
      <c r="F621" s="2"/>
      <c r="G621" s="2"/>
      <c r="H621" s="7">
        <f t="shared" si="9"/>
        <v>2.7897983611085527E-2</v>
      </c>
      <c r="I621" s="5"/>
      <c r="J621" s="5"/>
      <c r="K621" s="5"/>
    </row>
    <row r="622" spans="2:11" ht="13.5" x14ac:dyDescent="0.35">
      <c r="B622" s="4">
        <v>42902</v>
      </c>
      <c r="C622" s="2">
        <v>17.2</v>
      </c>
      <c r="D622" s="2">
        <v>6.6984000000000004</v>
      </c>
      <c r="E622" s="2">
        <v>306</v>
      </c>
      <c r="F622" s="2"/>
      <c r="G622" s="2"/>
      <c r="H622" s="7">
        <f t="shared" si="9"/>
        <v>0</v>
      </c>
      <c r="I622" s="5"/>
      <c r="J622" s="5"/>
      <c r="K622" s="5"/>
    </row>
    <row r="623" spans="2:11" ht="13.5" x14ac:dyDescent="0.35">
      <c r="B623" s="4">
        <v>42905</v>
      </c>
      <c r="C623" s="2">
        <v>17.39</v>
      </c>
      <c r="D623" s="2">
        <v>6.7723000000000004</v>
      </c>
      <c r="E623" s="2">
        <v>1348</v>
      </c>
      <c r="F623" s="2"/>
      <c r="G623" s="2"/>
      <c r="H623" s="7">
        <f t="shared" si="9"/>
        <v>1.1032485369640521E-2</v>
      </c>
      <c r="I623" s="5"/>
      <c r="J623" s="5"/>
      <c r="K623" s="5"/>
    </row>
    <row r="624" spans="2:11" ht="13.5" x14ac:dyDescent="0.35">
      <c r="B624" s="4">
        <v>42906</v>
      </c>
      <c r="C624" s="2">
        <v>17.29</v>
      </c>
      <c r="D624" s="2">
        <v>6.7333999999999996</v>
      </c>
      <c r="E624" s="2">
        <v>22408</v>
      </c>
      <c r="F624" s="2"/>
      <c r="G624" s="2"/>
      <c r="H624" s="7">
        <f t="shared" si="9"/>
        <v>-5.7439865333787365E-3</v>
      </c>
      <c r="I624" s="5"/>
      <c r="J624" s="5"/>
      <c r="K624" s="5"/>
    </row>
    <row r="625" spans="2:11" ht="13.5" x14ac:dyDescent="0.35">
      <c r="B625" s="4">
        <v>42907</v>
      </c>
      <c r="C625" s="2">
        <v>17.5</v>
      </c>
      <c r="D625" s="2">
        <v>6.8151999999999999</v>
      </c>
      <c r="E625" s="2">
        <v>795</v>
      </c>
      <c r="F625" s="2"/>
      <c r="G625" s="2"/>
      <c r="H625" s="7">
        <f t="shared" si="9"/>
        <v>1.2148394570350836E-2</v>
      </c>
      <c r="I625" s="5"/>
      <c r="J625" s="5"/>
      <c r="K625" s="5"/>
    </row>
    <row r="626" spans="2:11" ht="13.5" x14ac:dyDescent="0.35">
      <c r="B626" s="4">
        <v>42908</v>
      </c>
      <c r="C626" s="2">
        <v>17.489999999999998</v>
      </c>
      <c r="D626" s="2">
        <v>6.8113000000000001</v>
      </c>
      <c r="E626" s="2">
        <v>680</v>
      </c>
      <c r="F626" s="2"/>
      <c r="G626" s="2"/>
      <c r="H626" s="7">
        <f t="shared" si="9"/>
        <v>-5.7225026411547608E-4</v>
      </c>
      <c r="I626" s="5"/>
      <c r="J626" s="5"/>
      <c r="K626" s="5"/>
    </row>
    <row r="627" spans="2:11" ht="13.5" x14ac:dyDescent="0.35">
      <c r="B627" s="4">
        <v>42909</v>
      </c>
      <c r="C627" s="2">
        <v>17.63</v>
      </c>
      <c r="D627" s="2">
        <v>6.8658000000000001</v>
      </c>
      <c r="E627" s="2">
        <v>2786</v>
      </c>
      <c r="F627" s="2"/>
      <c r="G627" s="2"/>
      <c r="H627" s="7">
        <f t="shared" si="9"/>
        <v>8.001409422577186E-3</v>
      </c>
      <c r="I627" s="5"/>
      <c r="J627" s="5"/>
      <c r="K627" s="5"/>
    </row>
    <row r="628" spans="2:11" ht="13.5" x14ac:dyDescent="0.35">
      <c r="B628" s="4">
        <v>42914</v>
      </c>
      <c r="C628" s="2">
        <v>17.11</v>
      </c>
      <c r="D628" s="2">
        <v>6.6632999999999996</v>
      </c>
      <c r="E628" s="2">
        <v>1529</v>
      </c>
      <c r="F628" s="2"/>
      <c r="G628" s="2"/>
      <c r="H628" s="7">
        <f t="shared" si="9"/>
        <v>-2.9494013807568029E-2</v>
      </c>
      <c r="I628" s="5"/>
      <c r="J628" s="5"/>
      <c r="K628" s="5"/>
    </row>
    <row r="629" spans="2:11" ht="13.5" x14ac:dyDescent="0.35">
      <c r="B629" s="4">
        <v>42915</v>
      </c>
      <c r="C629" s="2">
        <v>17.600000000000001</v>
      </c>
      <c r="D629" s="2">
        <v>6.8540999999999999</v>
      </c>
      <c r="E629" s="2">
        <v>70</v>
      </c>
      <c r="F629" s="2"/>
      <c r="G629" s="2"/>
      <c r="H629" s="7">
        <f t="shared" si="9"/>
        <v>2.8634460402503312E-2</v>
      </c>
      <c r="I629" s="5"/>
      <c r="J629" s="5"/>
      <c r="K629" s="5"/>
    </row>
    <row r="630" spans="2:11" ht="13.5" x14ac:dyDescent="0.35">
      <c r="B630" s="4">
        <v>42916</v>
      </c>
      <c r="C630" s="2">
        <v>17.600000000000001</v>
      </c>
      <c r="D630" s="2">
        <v>6.8540999999999999</v>
      </c>
      <c r="E630" s="2">
        <v>2210</v>
      </c>
      <c r="F630" s="2"/>
      <c r="G630" s="2"/>
      <c r="H630" s="7">
        <f t="shared" si="9"/>
        <v>0</v>
      </c>
      <c r="I630" s="5"/>
      <c r="J630" s="5"/>
      <c r="K630" s="5"/>
    </row>
    <row r="631" spans="2:11" ht="13.5" x14ac:dyDescent="0.35">
      <c r="B631" s="4">
        <v>42919</v>
      </c>
      <c r="C631" s="2">
        <v>17.600000000000001</v>
      </c>
      <c r="D631" s="2">
        <v>6.8540999999999999</v>
      </c>
      <c r="E631" s="2">
        <v>970</v>
      </c>
      <c r="F631" s="2"/>
      <c r="G631" s="2"/>
      <c r="H631" s="7">
        <f t="shared" si="9"/>
        <v>0</v>
      </c>
      <c r="I631" s="5"/>
      <c r="J631" s="5"/>
      <c r="K631" s="5"/>
    </row>
    <row r="632" spans="2:11" ht="13.5" x14ac:dyDescent="0.35">
      <c r="B632" s="4">
        <v>42920</v>
      </c>
      <c r="C632" s="2">
        <v>17.600000000000001</v>
      </c>
      <c r="D632" s="2">
        <v>6.8540999999999999</v>
      </c>
      <c r="E632" s="2">
        <v>1700</v>
      </c>
      <c r="F632" s="2"/>
      <c r="G632" s="2"/>
      <c r="H632" s="7">
        <f t="shared" si="9"/>
        <v>0</v>
      </c>
      <c r="I632" s="5"/>
      <c r="J632" s="5"/>
      <c r="K632" s="5"/>
    </row>
    <row r="633" spans="2:11" ht="13.5" x14ac:dyDescent="0.35">
      <c r="B633" s="4">
        <v>42921</v>
      </c>
      <c r="C633" s="2">
        <v>17.7</v>
      </c>
      <c r="D633" s="2">
        <v>6.8930999999999996</v>
      </c>
      <c r="E633" s="2">
        <v>2399</v>
      </c>
      <c r="F633" s="2"/>
      <c r="G633" s="2"/>
      <c r="H633" s="7">
        <f t="shared" si="9"/>
        <v>5.6900249485708852E-3</v>
      </c>
      <c r="I633" s="5"/>
      <c r="J633" s="5"/>
      <c r="K633" s="5"/>
    </row>
    <row r="634" spans="2:11" ht="13.5" x14ac:dyDescent="0.35">
      <c r="B634" s="4">
        <v>42922</v>
      </c>
      <c r="C634" s="2">
        <v>18.100000000000001</v>
      </c>
      <c r="D634" s="2">
        <v>7.0488</v>
      </c>
      <c r="E634" s="2">
        <v>708</v>
      </c>
      <c r="F634" s="2"/>
      <c r="G634" s="2"/>
      <c r="H634" s="7">
        <f t="shared" si="9"/>
        <v>2.2587805196500908E-2</v>
      </c>
      <c r="I634" s="5"/>
      <c r="J634" s="5"/>
      <c r="K634" s="5"/>
    </row>
    <row r="635" spans="2:11" ht="13.5" x14ac:dyDescent="0.35">
      <c r="B635" s="4">
        <v>42923</v>
      </c>
      <c r="C635" s="2">
        <v>18.190000000000001</v>
      </c>
      <c r="D635" s="2">
        <v>7.0838999999999999</v>
      </c>
      <c r="E635" s="2">
        <v>474</v>
      </c>
      <c r="F635" s="2"/>
      <c r="G635" s="2"/>
      <c r="H635" s="7">
        <f t="shared" si="9"/>
        <v>4.979570990806933E-3</v>
      </c>
      <c r="I635" s="5"/>
      <c r="J635" s="5"/>
      <c r="K635" s="5"/>
    </row>
    <row r="636" spans="2:11" ht="13.5" x14ac:dyDescent="0.35">
      <c r="B636" s="4">
        <v>42926</v>
      </c>
      <c r="C636" s="2">
        <v>18.22</v>
      </c>
      <c r="D636" s="2">
        <v>7.0956000000000001</v>
      </c>
      <c r="E636" s="2">
        <v>1800</v>
      </c>
      <c r="F636" s="2"/>
      <c r="G636" s="2"/>
      <c r="H636" s="7">
        <f t="shared" si="9"/>
        <v>1.6516325752763683E-3</v>
      </c>
      <c r="I636" s="5"/>
      <c r="J636" s="5"/>
      <c r="K636" s="5"/>
    </row>
    <row r="637" spans="2:11" ht="13.5" x14ac:dyDescent="0.35">
      <c r="B637" s="4">
        <v>42927</v>
      </c>
      <c r="C637" s="2">
        <v>18.5</v>
      </c>
      <c r="D637" s="2">
        <v>7.2046000000000001</v>
      </c>
      <c r="E637" s="2">
        <v>748</v>
      </c>
      <c r="F637" s="2"/>
      <c r="G637" s="2"/>
      <c r="H637" s="7">
        <f t="shared" si="9"/>
        <v>1.5361632561023731E-2</v>
      </c>
      <c r="I637" s="5"/>
      <c r="J637" s="5"/>
      <c r="K637" s="5"/>
    </row>
    <row r="638" spans="2:11" ht="13.5" x14ac:dyDescent="0.35">
      <c r="B638" s="4">
        <v>42928</v>
      </c>
      <c r="C638" s="2">
        <v>18.7</v>
      </c>
      <c r="D638" s="2">
        <v>7.2824999999999998</v>
      </c>
      <c r="E638" s="2">
        <v>130</v>
      </c>
      <c r="F638" s="2"/>
      <c r="G638" s="2"/>
      <c r="H638" s="7">
        <f t="shared" si="9"/>
        <v>1.0812536435055331E-2</v>
      </c>
      <c r="I638" s="5"/>
      <c r="J638" s="5"/>
      <c r="K638" s="5"/>
    </row>
    <row r="639" spans="2:11" ht="13.5" x14ac:dyDescent="0.35">
      <c r="B639" s="4">
        <v>42929</v>
      </c>
      <c r="C639" s="2">
        <v>18.7</v>
      </c>
      <c r="D639" s="2">
        <v>7.2824999999999998</v>
      </c>
      <c r="E639" s="2">
        <v>0</v>
      </c>
      <c r="F639" s="2"/>
      <c r="G639" s="2"/>
      <c r="H639" s="7">
        <f t="shared" si="9"/>
        <v>0</v>
      </c>
      <c r="I639" s="5"/>
      <c r="J639" s="5"/>
      <c r="K639" s="5"/>
    </row>
    <row r="640" spans="2:11" ht="13.5" x14ac:dyDescent="0.35">
      <c r="B640" s="4">
        <v>42930</v>
      </c>
      <c r="C640" s="2">
        <v>18.7</v>
      </c>
      <c r="D640" s="2">
        <v>7.2824999999999998</v>
      </c>
      <c r="E640" s="2">
        <v>0</v>
      </c>
      <c r="F640" s="2"/>
      <c r="G640" s="2"/>
      <c r="H640" s="7">
        <f t="shared" si="9"/>
        <v>0</v>
      </c>
      <c r="I640" s="5"/>
      <c r="J640" s="5"/>
      <c r="K640" s="5"/>
    </row>
    <row r="641" spans="2:11" ht="13.5" x14ac:dyDescent="0.35">
      <c r="B641" s="4">
        <v>42933</v>
      </c>
      <c r="C641" s="2">
        <v>17.95</v>
      </c>
      <c r="D641" s="2">
        <v>6.9904000000000002</v>
      </c>
      <c r="E641" s="2">
        <v>1935</v>
      </c>
      <c r="F641" s="2"/>
      <c r="G641" s="2"/>
      <c r="H641" s="7">
        <f t="shared" si="9"/>
        <v>-4.0109852385856452E-2</v>
      </c>
      <c r="I641" s="5"/>
      <c r="J641" s="5"/>
      <c r="K641" s="5"/>
    </row>
    <row r="642" spans="2:11" ht="13.5" x14ac:dyDescent="0.35">
      <c r="B642" s="4">
        <v>42934</v>
      </c>
      <c r="C642" s="2">
        <v>17.690000000000001</v>
      </c>
      <c r="D642" s="2">
        <v>6.8891999999999998</v>
      </c>
      <c r="E642" s="2">
        <v>2</v>
      </c>
      <c r="F642" s="2"/>
      <c r="G642" s="2"/>
      <c r="H642" s="7">
        <f t="shared" si="9"/>
        <v>-1.4476997024490786E-2</v>
      </c>
      <c r="I642" s="5"/>
      <c r="J642" s="5"/>
      <c r="K642" s="5"/>
    </row>
    <row r="643" spans="2:11" ht="13.5" x14ac:dyDescent="0.35">
      <c r="B643" s="4">
        <v>42935</v>
      </c>
      <c r="C643" s="2">
        <v>18</v>
      </c>
      <c r="D643" s="2">
        <v>7.0099</v>
      </c>
      <c r="E643" s="2">
        <v>256</v>
      </c>
      <c r="F643" s="2"/>
      <c r="G643" s="2"/>
      <c r="H643" s="7">
        <f t="shared" si="9"/>
        <v>1.7520176508157733E-2</v>
      </c>
      <c r="I643" s="5"/>
      <c r="J643" s="5"/>
      <c r="K643" s="5"/>
    </row>
    <row r="644" spans="2:11" ht="13.5" x14ac:dyDescent="0.35">
      <c r="B644" s="4">
        <v>42936</v>
      </c>
      <c r="C644" s="2">
        <v>17.7</v>
      </c>
      <c r="D644" s="2">
        <v>6.8930999999999996</v>
      </c>
      <c r="E644" s="2">
        <v>96</v>
      </c>
      <c r="F644" s="2"/>
      <c r="G644" s="2"/>
      <c r="H644" s="7">
        <f t="shared" si="9"/>
        <v>-1.6662149246066342E-2</v>
      </c>
      <c r="I644" s="5"/>
      <c r="J644" s="5"/>
      <c r="K644" s="5"/>
    </row>
    <row r="645" spans="2:11" ht="13.5" x14ac:dyDescent="0.35">
      <c r="B645" s="4">
        <v>42937</v>
      </c>
      <c r="C645" s="2">
        <v>18</v>
      </c>
      <c r="D645" s="2">
        <v>7.0099</v>
      </c>
      <c r="E645" s="2">
        <v>303</v>
      </c>
      <c r="F645" s="2"/>
      <c r="G645" s="2"/>
      <c r="H645" s="7">
        <f t="shared" si="9"/>
        <v>1.6944480712596723E-2</v>
      </c>
      <c r="I645" s="5"/>
      <c r="J645" s="5"/>
      <c r="K645" s="5"/>
    </row>
    <row r="646" spans="2:11" ht="13.5" x14ac:dyDescent="0.35">
      <c r="B646" s="4">
        <v>42940</v>
      </c>
      <c r="C646" s="2">
        <v>18.5</v>
      </c>
      <c r="D646" s="2">
        <v>7.2046000000000001</v>
      </c>
      <c r="E646" s="2">
        <v>1</v>
      </c>
      <c r="F646" s="2"/>
      <c r="G646" s="2"/>
      <c r="H646" s="7">
        <f t="shared" si="9"/>
        <v>2.7775003923023168E-2</v>
      </c>
      <c r="I646" s="5"/>
      <c r="J646" s="5"/>
      <c r="K646" s="5"/>
    </row>
    <row r="647" spans="2:11" ht="13.5" x14ac:dyDescent="0.35">
      <c r="B647" s="4">
        <v>42942</v>
      </c>
      <c r="C647" s="2">
        <v>18</v>
      </c>
      <c r="D647" s="2">
        <v>7.0099</v>
      </c>
      <c r="E647" s="2">
        <v>125</v>
      </c>
      <c r="F647" s="2"/>
      <c r="G647" s="2"/>
      <c r="H647" s="7">
        <f t="shared" ref="H647:H710" si="10">(D647-D646)/D646</f>
        <v>-2.7024401077089651E-2</v>
      </c>
      <c r="I647" s="5"/>
      <c r="J647" s="5"/>
      <c r="K647" s="5"/>
    </row>
    <row r="648" spans="2:11" ht="13.5" x14ac:dyDescent="0.35">
      <c r="B648" s="4">
        <v>42943</v>
      </c>
      <c r="C648" s="2">
        <v>18</v>
      </c>
      <c r="D648" s="2">
        <v>7.0099</v>
      </c>
      <c r="E648" s="2">
        <v>12</v>
      </c>
      <c r="F648" s="2"/>
      <c r="G648" s="2"/>
      <c r="H648" s="7">
        <f t="shared" si="10"/>
        <v>0</v>
      </c>
      <c r="I648" s="5"/>
      <c r="J648" s="5"/>
      <c r="K648" s="5"/>
    </row>
    <row r="649" spans="2:11" ht="13.5" x14ac:dyDescent="0.35">
      <c r="B649" s="4">
        <v>42944</v>
      </c>
      <c r="C649" s="2">
        <v>18</v>
      </c>
      <c r="D649" s="2">
        <v>7.0099</v>
      </c>
      <c r="E649" s="2">
        <v>23</v>
      </c>
      <c r="F649" s="2"/>
      <c r="G649" s="2"/>
      <c r="H649" s="7">
        <f t="shared" si="10"/>
        <v>0</v>
      </c>
      <c r="I649" s="5"/>
      <c r="J649" s="5"/>
      <c r="K649" s="5"/>
    </row>
    <row r="650" spans="2:11" ht="13.5" x14ac:dyDescent="0.35">
      <c r="B650" s="4">
        <v>42947</v>
      </c>
      <c r="C650" s="2">
        <v>18</v>
      </c>
      <c r="D650" s="2">
        <v>7.0099</v>
      </c>
      <c r="E650" s="2">
        <v>1252</v>
      </c>
      <c r="F650" s="2"/>
      <c r="G650" s="2"/>
      <c r="H650" s="7">
        <f t="shared" si="10"/>
        <v>0</v>
      </c>
      <c r="I650" s="5"/>
      <c r="J650" s="5"/>
      <c r="K650" s="5"/>
    </row>
    <row r="651" spans="2:11" ht="13.5" x14ac:dyDescent="0.35">
      <c r="B651" s="4">
        <v>42948</v>
      </c>
      <c r="C651" s="2">
        <v>17.989999999999998</v>
      </c>
      <c r="D651" s="2">
        <v>7.0060000000000002</v>
      </c>
      <c r="E651" s="2">
        <v>1503</v>
      </c>
      <c r="F651" s="2"/>
      <c r="G651" s="2"/>
      <c r="H651" s="7">
        <f t="shared" si="10"/>
        <v>-5.5635601078471767E-4</v>
      </c>
      <c r="I651" s="5"/>
      <c r="J651" s="5"/>
      <c r="K651" s="5"/>
    </row>
    <row r="652" spans="2:11" ht="13.5" x14ac:dyDescent="0.35">
      <c r="B652" s="4">
        <v>42949</v>
      </c>
      <c r="C652" s="2">
        <v>18</v>
      </c>
      <c r="D652" s="2">
        <v>7.0099</v>
      </c>
      <c r="E652" s="2">
        <v>194</v>
      </c>
      <c r="F652" s="2"/>
      <c r="G652" s="2"/>
      <c r="H652" s="7">
        <f t="shared" si="10"/>
        <v>5.5666571510131207E-4</v>
      </c>
      <c r="I652" s="5"/>
      <c r="J652" s="5"/>
      <c r="K652" s="5"/>
    </row>
    <row r="653" spans="2:11" ht="13.5" x14ac:dyDescent="0.35">
      <c r="B653" s="4">
        <v>42950</v>
      </c>
      <c r="C653" s="2">
        <v>18</v>
      </c>
      <c r="D653" s="2">
        <v>7.0099</v>
      </c>
      <c r="E653" s="2">
        <v>0</v>
      </c>
      <c r="F653" s="2"/>
      <c r="G653" s="2"/>
      <c r="H653" s="7">
        <f t="shared" si="10"/>
        <v>0</v>
      </c>
      <c r="I653" s="5"/>
      <c r="J653" s="5"/>
      <c r="K653" s="5"/>
    </row>
    <row r="654" spans="2:11" ht="13.5" x14ac:dyDescent="0.35">
      <c r="B654" s="4">
        <v>42951</v>
      </c>
      <c r="C654" s="2">
        <v>18</v>
      </c>
      <c r="D654" s="2">
        <v>7.0099</v>
      </c>
      <c r="E654" s="2">
        <v>0</v>
      </c>
      <c r="F654" s="2"/>
      <c r="G654" s="2"/>
      <c r="H654" s="7">
        <f t="shared" si="10"/>
        <v>0</v>
      </c>
      <c r="I654" s="5"/>
      <c r="J654" s="5"/>
      <c r="K654" s="5"/>
    </row>
    <row r="655" spans="2:11" ht="13.5" x14ac:dyDescent="0.35">
      <c r="B655" s="4">
        <v>42954</v>
      </c>
      <c r="C655" s="2">
        <v>18</v>
      </c>
      <c r="D655" s="2">
        <v>7.0099</v>
      </c>
      <c r="E655" s="2">
        <v>0</v>
      </c>
      <c r="F655" s="2"/>
      <c r="G655" s="2"/>
      <c r="H655" s="7">
        <f t="shared" si="10"/>
        <v>0</v>
      </c>
      <c r="I655" s="5"/>
      <c r="J655" s="5"/>
      <c r="K655" s="5"/>
    </row>
    <row r="656" spans="2:11" ht="13.5" x14ac:dyDescent="0.35">
      <c r="B656" s="4">
        <v>42955</v>
      </c>
      <c r="C656" s="2">
        <v>18</v>
      </c>
      <c r="D656" s="2">
        <v>7.0099</v>
      </c>
      <c r="E656" s="2">
        <v>0</v>
      </c>
      <c r="F656" s="2"/>
      <c r="G656" s="2"/>
      <c r="H656" s="7">
        <f t="shared" si="10"/>
        <v>0</v>
      </c>
      <c r="I656" s="5"/>
      <c r="J656" s="5"/>
      <c r="K656" s="5"/>
    </row>
    <row r="657" spans="2:11" ht="13.5" x14ac:dyDescent="0.35">
      <c r="B657" s="4">
        <v>42956</v>
      </c>
      <c r="C657" s="2">
        <v>18</v>
      </c>
      <c r="D657" s="2">
        <v>7.0099</v>
      </c>
      <c r="E657" s="2">
        <v>0</v>
      </c>
      <c r="F657" s="2"/>
      <c r="G657" s="2"/>
      <c r="H657" s="7">
        <f t="shared" si="10"/>
        <v>0</v>
      </c>
      <c r="I657" s="5"/>
      <c r="J657" s="5"/>
      <c r="K657" s="5"/>
    </row>
    <row r="658" spans="2:11" ht="13.5" x14ac:dyDescent="0.35">
      <c r="B658" s="4">
        <v>42957</v>
      </c>
      <c r="C658" s="2">
        <v>18</v>
      </c>
      <c r="D658" s="2">
        <v>7.0099</v>
      </c>
      <c r="E658" s="2">
        <v>0</v>
      </c>
      <c r="F658" s="2"/>
      <c r="G658" s="2"/>
      <c r="H658" s="7">
        <f t="shared" si="10"/>
        <v>0</v>
      </c>
      <c r="I658" s="5"/>
      <c r="J658" s="5"/>
      <c r="K658" s="5"/>
    </row>
    <row r="659" spans="2:11" ht="13.5" x14ac:dyDescent="0.35">
      <c r="B659" s="4">
        <v>42958</v>
      </c>
      <c r="C659" s="2">
        <v>18</v>
      </c>
      <c r="D659" s="2">
        <v>7.0099</v>
      </c>
      <c r="E659" s="2">
        <v>0</v>
      </c>
      <c r="F659" s="2"/>
      <c r="G659" s="2"/>
      <c r="H659" s="7">
        <f t="shared" si="10"/>
        <v>0</v>
      </c>
      <c r="I659" s="5"/>
      <c r="J659" s="5"/>
      <c r="K659" s="5"/>
    </row>
    <row r="660" spans="2:11" ht="13.5" x14ac:dyDescent="0.35">
      <c r="B660" s="4">
        <v>42961</v>
      </c>
      <c r="C660" s="2">
        <v>18</v>
      </c>
      <c r="D660" s="2">
        <v>7.0099</v>
      </c>
      <c r="E660" s="2">
        <v>1632</v>
      </c>
      <c r="F660" s="2"/>
      <c r="G660" s="2"/>
      <c r="H660" s="7">
        <f t="shared" si="10"/>
        <v>0</v>
      </c>
      <c r="I660" s="5"/>
      <c r="J660" s="5"/>
      <c r="K660" s="5"/>
    </row>
    <row r="661" spans="2:11" ht="13.5" x14ac:dyDescent="0.35">
      <c r="B661" s="4">
        <v>42962</v>
      </c>
      <c r="C661" s="2">
        <v>17.98</v>
      </c>
      <c r="D661" s="2">
        <v>7.0021000000000004</v>
      </c>
      <c r="E661" s="2">
        <v>400</v>
      </c>
      <c r="F661" s="2"/>
      <c r="G661" s="2"/>
      <c r="H661" s="7">
        <f t="shared" si="10"/>
        <v>-1.1127120215694353E-3</v>
      </c>
      <c r="I661" s="5"/>
      <c r="J661" s="5"/>
      <c r="K661" s="5"/>
    </row>
    <row r="662" spans="2:11" ht="13.5" x14ac:dyDescent="0.35">
      <c r="B662" s="4">
        <v>42963</v>
      </c>
      <c r="C662" s="2">
        <v>17.98</v>
      </c>
      <c r="D662" s="2">
        <v>7.0021000000000004</v>
      </c>
      <c r="E662" s="2">
        <v>200</v>
      </c>
      <c r="F662" s="2"/>
      <c r="G662" s="2"/>
      <c r="H662" s="7">
        <f t="shared" si="10"/>
        <v>0</v>
      </c>
      <c r="I662" s="5"/>
      <c r="J662" s="5"/>
      <c r="K662" s="5"/>
    </row>
    <row r="663" spans="2:11" ht="13.5" x14ac:dyDescent="0.35">
      <c r="B663" s="4">
        <v>42964</v>
      </c>
      <c r="C663" s="2">
        <v>17.7</v>
      </c>
      <c r="D663" s="2">
        <v>6.8930999999999996</v>
      </c>
      <c r="E663" s="2">
        <v>130</v>
      </c>
      <c r="F663" s="2"/>
      <c r="G663" s="2"/>
      <c r="H663" s="7">
        <f t="shared" si="10"/>
        <v>-1.5566758543865536E-2</v>
      </c>
      <c r="I663" s="5"/>
      <c r="J663" s="5"/>
      <c r="K663" s="5"/>
    </row>
    <row r="664" spans="2:11" ht="13.5" x14ac:dyDescent="0.35">
      <c r="B664" s="4">
        <v>42965</v>
      </c>
      <c r="C664" s="2">
        <v>18</v>
      </c>
      <c r="D664" s="2">
        <v>7.0099</v>
      </c>
      <c r="E664" s="2">
        <v>484</v>
      </c>
      <c r="F664" s="2"/>
      <c r="G664" s="2"/>
      <c r="H664" s="7">
        <f t="shared" si="10"/>
        <v>1.6944480712596723E-2</v>
      </c>
      <c r="I664" s="5"/>
      <c r="J664" s="5"/>
      <c r="K664" s="5"/>
    </row>
    <row r="665" spans="2:11" ht="13.5" x14ac:dyDescent="0.35">
      <c r="B665" s="4">
        <v>42968</v>
      </c>
      <c r="C665" s="2">
        <v>17.989999999999998</v>
      </c>
      <c r="D665" s="2">
        <v>7.0060000000000002</v>
      </c>
      <c r="E665" s="2">
        <v>100</v>
      </c>
      <c r="F665" s="2"/>
      <c r="G665" s="2"/>
      <c r="H665" s="7">
        <f t="shared" si="10"/>
        <v>-5.5635601078471767E-4</v>
      </c>
      <c r="I665" s="5"/>
      <c r="J665" s="5"/>
      <c r="K665" s="5"/>
    </row>
    <row r="666" spans="2:11" ht="13.5" x14ac:dyDescent="0.35">
      <c r="B666" s="4">
        <v>42969</v>
      </c>
      <c r="C666" s="2">
        <v>17.989999999999998</v>
      </c>
      <c r="D666" s="2">
        <v>7.0060000000000002</v>
      </c>
      <c r="E666" s="2">
        <v>0</v>
      </c>
      <c r="F666" s="2"/>
      <c r="G666" s="2"/>
      <c r="H666" s="7">
        <f t="shared" si="10"/>
        <v>0</v>
      </c>
      <c r="I666" s="5"/>
      <c r="J666" s="5"/>
      <c r="K666" s="5"/>
    </row>
    <row r="667" spans="2:11" ht="13.5" x14ac:dyDescent="0.35">
      <c r="B667" s="4">
        <v>42970</v>
      </c>
      <c r="C667" s="2">
        <v>17.899999999999999</v>
      </c>
      <c r="D667" s="2">
        <v>6.9710000000000001</v>
      </c>
      <c r="E667" s="2">
        <v>216</v>
      </c>
      <c r="F667" s="2"/>
      <c r="G667" s="2"/>
      <c r="H667" s="7">
        <f t="shared" si="10"/>
        <v>-4.9957179560377023E-3</v>
      </c>
      <c r="I667" s="5"/>
      <c r="J667" s="5"/>
      <c r="K667" s="5"/>
    </row>
    <row r="668" spans="2:11" ht="13.5" x14ac:dyDescent="0.35">
      <c r="B668" s="4">
        <v>42971</v>
      </c>
      <c r="C668" s="2">
        <v>17.899999999999999</v>
      </c>
      <c r="D668" s="2">
        <v>6.9710000000000001</v>
      </c>
      <c r="E668" s="2">
        <v>4</v>
      </c>
      <c r="F668" s="2"/>
      <c r="G668" s="2"/>
      <c r="H668" s="7">
        <f t="shared" si="10"/>
        <v>0</v>
      </c>
      <c r="I668" s="5"/>
      <c r="J668" s="5"/>
      <c r="K668" s="5"/>
    </row>
    <row r="669" spans="2:11" ht="13.5" x14ac:dyDescent="0.35">
      <c r="B669" s="4">
        <v>42972</v>
      </c>
      <c r="C669" s="2">
        <v>17.899999999999999</v>
      </c>
      <c r="D669" s="2">
        <v>6.9710000000000001</v>
      </c>
      <c r="E669" s="2">
        <v>4052</v>
      </c>
      <c r="F669" s="2"/>
      <c r="G669" s="2"/>
      <c r="H669" s="7">
        <f t="shared" si="10"/>
        <v>0</v>
      </c>
      <c r="I669" s="5"/>
      <c r="J669" s="5"/>
      <c r="K669" s="5"/>
    </row>
    <row r="670" spans="2:11" ht="13.5" x14ac:dyDescent="0.35">
      <c r="B670" s="4">
        <v>42975</v>
      </c>
      <c r="C670" s="2">
        <v>17.88</v>
      </c>
      <c r="D670" s="2">
        <v>6.9631999999999996</v>
      </c>
      <c r="E670" s="2">
        <v>897</v>
      </c>
      <c r="F670" s="2"/>
      <c r="G670" s="2"/>
      <c r="H670" s="7">
        <f t="shared" si="10"/>
        <v>-1.1189212451585817E-3</v>
      </c>
      <c r="I670" s="5"/>
      <c r="J670" s="5"/>
      <c r="K670" s="5"/>
    </row>
    <row r="671" spans="2:11" ht="13.5" x14ac:dyDescent="0.35">
      <c r="B671" s="4">
        <v>42976</v>
      </c>
      <c r="C671" s="2">
        <v>17.899999999999999</v>
      </c>
      <c r="D671" s="2">
        <v>6.9710000000000001</v>
      </c>
      <c r="E671" s="2">
        <v>240</v>
      </c>
      <c r="F671" s="2"/>
      <c r="G671" s="2"/>
      <c r="H671" s="7">
        <f t="shared" si="10"/>
        <v>1.1201746323530092E-3</v>
      </c>
      <c r="I671" s="5"/>
      <c r="J671" s="5"/>
      <c r="K671" s="5"/>
    </row>
    <row r="672" spans="2:11" ht="13.5" x14ac:dyDescent="0.35">
      <c r="B672" s="4">
        <v>42977</v>
      </c>
      <c r="C672" s="2">
        <v>17.88</v>
      </c>
      <c r="D672" s="2">
        <v>6.9631999999999996</v>
      </c>
      <c r="E672" s="2">
        <v>6979</v>
      </c>
      <c r="F672" s="2"/>
      <c r="G672" s="2"/>
      <c r="H672" s="7">
        <f t="shared" si="10"/>
        <v>-1.1189212451585817E-3</v>
      </c>
      <c r="I672" s="5"/>
      <c r="J672" s="5"/>
      <c r="K672" s="5"/>
    </row>
    <row r="673" spans="2:11" ht="13.5" x14ac:dyDescent="0.35">
      <c r="B673" s="4">
        <v>42978</v>
      </c>
      <c r="C673" s="2">
        <v>17.41</v>
      </c>
      <c r="D673" s="2">
        <v>6.7801</v>
      </c>
      <c r="E673" s="2">
        <v>1150</v>
      </c>
      <c r="F673" s="2"/>
      <c r="G673" s="2"/>
      <c r="H673" s="7">
        <f t="shared" si="10"/>
        <v>-2.6295381433823473E-2</v>
      </c>
      <c r="I673" s="5"/>
      <c r="J673" s="5"/>
      <c r="K673" s="5"/>
    </row>
    <row r="674" spans="2:11" ht="13.5" x14ac:dyDescent="0.35">
      <c r="B674" s="4">
        <v>42982</v>
      </c>
      <c r="C674" s="2">
        <v>17.399999999999999</v>
      </c>
      <c r="D674" s="2">
        <v>6.7762000000000002</v>
      </c>
      <c r="E674" s="2">
        <v>1673</v>
      </c>
      <c r="F674" s="2"/>
      <c r="G674" s="2"/>
      <c r="H674" s="7">
        <f t="shared" si="10"/>
        <v>-5.7521275497408484E-4</v>
      </c>
      <c r="I674" s="5"/>
      <c r="J674" s="5"/>
      <c r="K674" s="5"/>
    </row>
    <row r="675" spans="2:11" ht="13.5" x14ac:dyDescent="0.35">
      <c r="B675" s="4">
        <v>42983</v>
      </c>
      <c r="C675" s="2">
        <v>17.399999999999999</v>
      </c>
      <c r="D675" s="2">
        <v>6.7762000000000002</v>
      </c>
      <c r="E675" s="2">
        <v>1130</v>
      </c>
      <c r="F675" s="2"/>
      <c r="G675" s="2"/>
      <c r="H675" s="7">
        <f t="shared" si="10"/>
        <v>0</v>
      </c>
      <c r="I675" s="5"/>
      <c r="J675" s="5"/>
      <c r="K675" s="5"/>
    </row>
    <row r="676" spans="2:11" ht="13.5" x14ac:dyDescent="0.35">
      <c r="B676" s="4">
        <v>42984</v>
      </c>
      <c r="C676" s="2">
        <v>17.78</v>
      </c>
      <c r="D676" s="2">
        <v>6.9241999999999999</v>
      </c>
      <c r="E676" s="2">
        <v>5</v>
      </c>
      <c r="F676" s="2"/>
      <c r="G676" s="2"/>
      <c r="H676" s="7">
        <f t="shared" si="10"/>
        <v>2.1841149907027492E-2</v>
      </c>
      <c r="I676" s="5"/>
      <c r="J676" s="5"/>
      <c r="K676" s="5"/>
    </row>
    <row r="677" spans="2:11" ht="13.5" x14ac:dyDescent="0.35">
      <c r="B677" s="4">
        <v>42985</v>
      </c>
      <c r="C677" s="2">
        <v>17.25</v>
      </c>
      <c r="D677" s="2">
        <v>6.7178000000000004</v>
      </c>
      <c r="E677" s="2">
        <v>35</v>
      </c>
      <c r="F677" s="2"/>
      <c r="G677" s="2"/>
      <c r="H677" s="7">
        <f t="shared" si="10"/>
        <v>-2.9808497732589971E-2</v>
      </c>
      <c r="I677" s="5"/>
      <c r="J677" s="5"/>
      <c r="K677" s="5"/>
    </row>
    <row r="678" spans="2:11" ht="13.5" x14ac:dyDescent="0.35">
      <c r="B678" s="4">
        <v>42986</v>
      </c>
      <c r="C678" s="2">
        <v>17.760000000000002</v>
      </c>
      <c r="D678" s="2">
        <v>6.9164000000000003</v>
      </c>
      <c r="E678" s="2">
        <v>252</v>
      </c>
      <c r="F678" s="2"/>
      <c r="G678" s="2"/>
      <c r="H678" s="7">
        <f t="shared" si="10"/>
        <v>2.9563249873470462E-2</v>
      </c>
      <c r="I678" s="5"/>
      <c r="J678" s="5"/>
      <c r="K678" s="5"/>
    </row>
    <row r="679" spans="2:11" ht="13.5" x14ac:dyDescent="0.35">
      <c r="B679" s="4">
        <v>42989</v>
      </c>
      <c r="C679" s="2">
        <v>17.8</v>
      </c>
      <c r="D679" s="2">
        <v>6.9320000000000004</v>
      </c>
      <c r="E679" s="2">
        <v>33</v>
      </c>
      <c r="F679" s="2"/>
      <c r="G679" s="2"/>
      <c r="H679" s="7">
        <f t="shared" si="10"/>
        <v>2.2555086461164852E-3</v>
      </c>
      <c r="I679" s="5"/>
      <c r="J679" s="5"/>
      <c r="K679" s="5"/>
    </row>
    <row r="680" spans="2:11" ht="13.5" x14ac:dyDescent="0.35">
      <c r="B680" s="4">
        <v>42990</v>
      </c>
      <c r="C680" s="2">
        <v>17.84</v>
      </c>
      <c r="D680" s="2">
        <v>6.9476000000000004</v>
      </c>
      <c r="E680" s="2">
        <v>3100</v>
      </c>
      <c r="F680" s="2"/>
      <c r="G680" s="2"/>
      <c r="H680" s="7">
        <f t="shared" si="10"/>
        <v>2.2504327755337649E-3</v>
      </c>
      <c r="I680" s="5"/>
      <c r="J680" s="5"/>
      <c r="K680" s="5"/>
    </row>
    <row r="681" spans="2:11" ht="13.5" x14ac:dyDescent="0.35">
      <c r="B681" s="4">
        <v>42991</v>
      </c>
      <c r="C681" s="2">
        <v>17.84</v>
      </c>
      <c r="D681" s="2">
        <v>6.9476000000000004</v>
      </c>
      <c r="E681" s="2">
        <v>0</v>
      </c>
      <c r="F681" s="2"/>
      <c r="G681" s="2"/>
      <c r="H681" s="7">
        <f t="shared" si="10"/>
        <v>0</v>
      </c>
      <c r="I681" s="5"/>
      <c r="J681" s="5"/>
      <c r="K681" s="5"/>
    </row>
    <row r="682" spans="2:11" ht="13.5" x14ac:dyDescent="0.35">
      <c r="B682" s="4">
        <v>42992</v>
      </c>
      <c r="C682" s="2">
        <v>17.760000000000002</v>
      </c>
      <c r="D682" s="2">
        <v>6.9164000000000003</v>
      </c>
      <c r="E682" s="2">
        <v>53</v>
      </c>
      <c r="F682" s="2"/>
      <c r="G682" s="2"/>
      <c r="H682" s="7">
        <f t="shared" si="10"/>
        <v>-4.4907593989291427E-3</v>
      </c>
      <c r="I682" s="5"/>
      <c r="J682" s="5"/>
      <c r="K682" s="5"/>
    </row>
    <row r="683" spans="2:11" ht="13.5" x14ac:dyDescent="0.35">
      <c r="B683" s="4">
        <v>42993</v>
      </c>
      <c r="C683" s="2">
        <v>17.84</v>
      </c>
      <c r="D683" s="2">
        <v>6.9476000000000004</v>
      </c>
      <c r="E683" s="2">
        <v>48</v>
      </c>
      <c r="F683" s="2"/>
      <c r="G683" s="2"/>
      <c r="H683" s="7">
        <f t="shared" si="10"/>
        <v>4.5110172922329704E-3</v>
      </c>
      <c r="I683" s="5"/>
      <c r="J683" s="5"/>
      <c r="K683" s="5"/>
    </row>
    <row r="684" spans="2:11" ht="13.5" x14ac:dyDescent="0.35">
      <c r="B684" s="4">
        <v>42996</v>
      </c>
      <c r="C684" s="2">
        <v>17.84</v>
      </c>
      <c r="D684" s="2">
        <v>6.9476000000000004</v>
      </c>
      <c r="E684" s="2">
        <v>10</v>
      </c>
      <c r="F684" s="2"/>
      <c r="G684" s="2"/>
      <c r="H684" s="7">
        <f t="shared" si="10"/>
        <v>0</v>
      </c>
      <c r="I684" s="5"/>
      <c r="J684" s="5"/>
      <c r="K684" s="5"/>
    </row>
    <row r="685" spans="2:11" ht="13.5" x14ac:dyDescent="0.35">
      <c r="B685" s="4">
        <v>42997</v>
      </c>
      <c r="C685" s="2">
        <v>17.84</v>
      </c>
      <c r="D685" s="2">
        <v>6.9476000000000004</v>
      </c>
      <c r="E685" s="2">
        <v>50</v>
      </c>
      <c r="F685" s="2"/>
      <c r="G685" s="2"/>
      <c r="H685" s="7">
        <f t="shared" si="10"/>
        <v>0</v>
      </c>
      <c r="I685" s="5"/>
      <c r="J685" s="5"/>
      <c r="K685" s="5"/>
    </row>
    <row r="686" spans="2:11" ht="13.5" x14ac:dyDescent="0.35">
      <c r="B686" s="4">
        <v>42998</v>
      </c>
      <c r="C686" s="2">
        <v>17.8</v>
      </c>
      <c r="D686" s="2">
        <v>6.9320000000000004</v>
      </c>
      <c r="E686" s="2">
        <v>113</v>
      </c>
      <c r="F686" s="2"/>
      <c r="G686" s="2"/>
      <c r="H686" s="7">
        <f t="shared" si="10"/>
        <v>-2.2453796994645714E-3</v>
      </c>
      <c r="I686" s="5"/>
      <c r="J686" s="5"/>
      <c r="K686" s="5"/>
    </row>
    <row r="687" spans="2:11" ht="13.5" x14ac:dyDescent="0.35">
      <c r="B687" s="4">
        <v>43000</v>
      </c>
      <c r="C687" s="2">
        <v>17.8</v>
      </c>
      <c r="D687" s="2">
        <v>6.9320000000000004</v>
      </c>
      <c r="E687" s="2">
        <v>0</v>
      </c>
      <c r="F687" s="2"/>
      <c r="G687" s="2"/>
      <c r="H687" s="7">
        <f t="shared" si="10"/>
        <v>0</v>
      </c>
      <c r="I687" s="5"/>
      <c r="J687" s="5"/>
      <c r="K687" s="5"/>
    </row>
    <row r="688" spans="2:11" ht="13.5" x14ac:dyDescent="0.35">
      <c r="B688" s="4">
        <v>43003</v>
      </c>
      <c r="C688" s="2">
        <v>17.8</v>
      </c>
      <c r="D688" s="2">
        <v>6.9320000000000004</v>
      </c>
      <c r="E688" s="2">
        <v>905</v>
      </c>
      <c r="F688" s="2"/>
      <c r="G688" s="2"/>
      <c r="H688" s="7">
        <f t="shared" si="10"/>
        <v>0</v>
      </c>
      <c r="I688" s="5"/>
      <c r="J688" s="5"/>
      <c r="K688" s="5"/>
    </row>
    <row r="689" spans="2:11" ht="13.5" x14ac:dyDescent="0.35">
      <c r="B689" s="4">
        <v>43004</v>
      </c>
      <c r="C689" s="2">
        <v>17.84</v>
      </c>
      <c r="D689" s="2">
        <v>6.9476000000000004</v>
      </c>
      <c r="E689" s="2">
        <v>263</v>
      </c>
      <c r="F689" s="2"/>
      <c r="G689" s="2"/>
      <c r="H689" s="7">
        <f t="shared" si="10"/>
        <v>2.2504327755337649E-3</v>
      </c>
      <c r="I689" s="5"/>
      <c r="J689" s="5"/>
      <c r="K689" s="5"/>
    </row>
    <row r="690" spans="2:11" ht="13.5" x14ac:dyDescent="0.35">
      <c r="B690" s="4">
        <v>43005</v>
      </c>
      <c r="C690" s="2">
        <v>17.84</v>
      </c>
      <c r="D690" s="2">
        <v>6.9476000000000004</v>
      </c>
      <c r="E690" s="2">
        <v>0</v>
      </c>
      <c r="F690" s="2"/>
      <c r="G690" s="2"/>
      <c r="H690" s="7">
        <f t="shared" si="10"/>
        <v>0</v>
      </c>
      <c r="I690" s="5"/>
      <c r="J690" s="5"/>
      <c r="K690" s="5"/>
    </row>
    <row r="691" spans="2:11" ht="13.5" x14ac:dyDescent="0.35">
      <c r="B691" s="4">
        <v>43006</v>
      </c>
      <c r="C691" s="2">
        <v>17.8</v>
      </c>
      <c r="D691" s="2">
        <v>6.9320000000000004</v>
      </c>
      <c r="E691" s="2">
        <v>1000</v>
      </c>
      <c r="F691" s="2"/>
      <c r="G691" s="2"/>
      <c r="H691" s="7">
        <f t="shared" si="10"/>
        <v>-2.2453796994645714E-3</v>
      </c>
      <c r="I691" s="5"/>
      <c r="J691" s="5"/>
      <c r="K691" s="5"/>
    </row>
    <row r="692" spans="2:11" ht="13.5" x14ac:dyDescent="0.35">
      <c r="B692" s="4">
        <v>43007</v>
      </c>
      <c r="C692" s="2">
        <v>17.8</v>
      </c>
      <c r="D692" s="2">
        <v>6.9320000000000004</v>
      </c>
      <c r="E692" s="2">
        <v>2010</v>
      </c>
      <c r="F692" s="2"/>
      <c r="G692" s="2"/>
      <c r="H692" s="7">
        <f t="shared" si="10"/>
        <v>0</v>
      </c>
      <c r="I692" s="5"/>
      <c r="J692" s="5"/>
      <c r="K692" s="5"/>
    </row>
    <row r="693" spans="2:11" ht="13.5" x14ac:dyDescent="0.35">
      <c r="B693" s="4">
        <v>43010</v>
      </c>
      <c r="C693" s="2">
        <v>17.8</v>
      </c>
      <c r="D693" s="2">
        <v>6.9320000000000004</v>
      </c>
      <c r="E693" s="2">
        <v>0</v>
      </c>
      <c r="F693" s="2"/>
      <c r="G693" s="2"/>
      <c r="H693" s="7">
        <f t="shared" si="10"/>
        <v>0</v>
      </c>
      <c r="I693" s="5"/>
      <c r="J693" s="5"/>
      <c r="K693" s="5"/>
    </row>
    <row r="694" spans="2:11" ht="13.5" x14ac:dyDescent="0.35">
      <c r="B694" s="4">
        <v>43011</v>
      </c>
      <c r="C694" s="2">
        <v>17.7</v>
      </c>
      <c r="D694" s="2">
        <v>6.8930999999999996</v>
      </c>
      <c r="E694" s="2">
        <v>5000</v>
      </c>
      <c r="F694" s="2"/>
      <c r="G694" s="2"/>
      <c r="H694" s="7">
        <f t="shared" si="10"/>
        <v>-5.6116560877092934E-3</v>
      </c>
      <c r="I694" s="5"/>
      <c r="J694" s="5"/>
      <c r="K694" s="5"/>
    </row>
    <row r="695" spans="2:11" ht="13.5" x14ac:dyDescent="0.35">
      <c r="B695" s="4">
        <v>43012</v>
      </c>
      <c r="C695" s="2">
        <v>17.7</v>
      </c>
      <c r="D695" s="2">
        <v>6.8930999999999996</v>
      </c>
      <c r="E695" s="2">
        <v>30</v>
      </c>
      <c r="F695" s="2"/>
      <c r="G695" s="2"/>
      <c r="H695" s="7">
        <f t="shared" si="10"/>
        <v>0</v>
      </c>
      <c r="I695" s="5"/>
      <c r="J695" s="5"/>
      <c r="K695" s="5"/>
    </row>
    <row r="696" spans="2:11" ht="13.5" x14ac:dyDescent="0.35">
      <c r="B696" s="4">
        <v>43013</v>
      </c>
      <c r="C696" s="2">
        <v>17.7</v>
      </c>
      <c r="D696" s="2">
        <v>6.8930999999999996</v>
      </c>
      <c r="E696" s="2">
        <v>0</v>
      </c>
      <c r="F696" s="2"/>
      <c r="G696" s="2"/>
      <c r="H696" s="7">
        <f t="shared" si="10"/>
        <v>0</v>
      </c>
      <c r="I696" s="5"/>
      <c r="J696" s="5"/>
      <c r="K696" s="5"/>
    </row>
    <row r="697" spans="2:11" ht="13.5" x14ac:dyDescent="0.35">
      <c r="B697" s="4">
        <v>43014</v>
      </c>
      <c r="C697" s="2">
        <v>17.68</v>
      </c>
      <c r="D697" s="2">
        <v>6.8853</v>
      </c>
      <c r="E697" s="2">
        <v>443</v>
      </c>
      <c r="F697" s="2"/>
      <c r="G697" s="2"/>
      <c r="H697" s="7">
        <f t="shared" si="10"/>
        <v>-1.1315663489575932E-3</v>
      </c>
      <c r="I697" s="5"/>
      <c r="J697" s="5"/>
      <c r="K697" s="5"/>
    </row>
    <row r="698" spans="2:11" ht="13.5" x14ac:dyDescent="0.35">
      <c r="B698" s="4">
        <v>43017</v>
      </c>
      <c r="C698" s="2">
        <v>17.600000000000001</v>
      </c>
      <c r="D698" s="2">
        <v>6.8540999999999999</v>
      </c>
      <c r="E698" s="2">
        <v>50</v>
      </c>
      <c r="F698" s="2"/>
      <c r="G698" s="2"/>
      <c r="H698" s="7">
        <f t="shared" si="10"/>
        <v>-4.5313929676266997E-3</v>
      </c>
      <c r="I698" s="5"/>
      <c r="J698" s="5"/>
      <c r="K698" s="5"/>
    </row>
    <row r="699" spans="2:11" ht="13.5" x14ac:dyDescent="0.35">
      <c r="B699" s="4">
        <v>43018</v>
      </c>
      <c r="C699" s="2">
        <v>17.59</v>
      </c>
      <c r="D699" s="2">
        <v>6.8502000000000001</v>
      </c>
      <c r="E699" s="2">
        <v>5802</v>
      </c>
      <c r="F699" s="2"/>
      <c r="G699" s="2"/>
      <c r="H699" s="7">
        <f t="shared" si="10"/>
        <v>-5.6900249485706254E-4</v>
      </c>
      <c r="I699" s="5"/>
      <c r="J699" s="5"/>
      <c r="K699" s="5"/>
    </row>
    <row r="700" spans="2:11" ht="13.5" x14ac:dyDescent="0.35">
      <c r="B700" s="4">
        <v>43019</v>
      </c>
      <c r="C700" s="2">
        <v>17.559999999999999</v>
      </c>
      <c r="D700" s="2">
        <v>6.8385999999999996</v>
      </c>
      <c r="E700" s="2">
        <v>570</v>
      </c>
      <c r="F700" s="2"/>
      <c r="G700" s="2"/>
      <c r="H700" s="7">
        <f t="shared" si="10"/>
        <v>-1.6933812151470758E-3</v>
      </c>
      <c r="I700" s="5"/>
      <c r="J700" s="5"/>
      <c r="K700" s="5"/>
    </row>
    <row r="701" spans="2:11" ht="13.5" x14ac:dyDescent="0.35">
      <c r="B701" s="4">
        <v>43020</v>
      </c>
      <c r="C701" s="2">
        <v>17.559999999999999</v>
      </c>
      <c r="D701" s="2">
        <v>6.8385999999999996</v>
      </c>
      <c r="E701" s="2">
        <v>59</v>
      </c>
      <c r="F701" s="2"/>
      <c r="G701" s="2"/>
      <c r="H701" s="7">
        <f t="shared" si="10"/>
        <v>0</v>
      </c>
      <c r="I701" s="5"/>
      <c r="J701" s="5"/>
      <c r="K701" s="5"/>
    </row>
    <row r="702" spans="2:11" ht="13.5" x14ac:dyDescent="0.35">
      <c r="B702" s="4">
        <v>43021</v>
      </c>
      <c r="C702" s="2">
        <v>17.5</v>
      </c>
      <c r="D702" s="2">
        <v>6.8151999999999999</v>
      </c>
      <c r="E702" s="2">
        <v>70</v>
      </c>
      <c r="F702" s="2"/>
      <c r="G702" s="2"/>
      <c r="H702" s="7">
        <f t="shared" si="10"/>
        <v>-3.4217529903780956E-3</v>
      </c>
      <c r="I702" s="5"/>
      <c r="J702" s="5"/>
      <c r="K702" s="5"/>
    </row>
    <row r="703" spans="2:11" ht="13.5" x14ac:dyDescent="0.35">
      <c r="B703" s="4">
        <v>43024</v>
      </c>
      <c r="C703" s="2">
        <v>17.5</v>
      </c>
      <c r="D703" s="2">
        <v>6.8151999999999999</v>
      </c>
      <c r="E703" s="2">
        <v>50</v>
      </c>
      <c r="F703" s="2"/>
      <c r="G703" s="2"/>
      <c r="H703" s="7">
        <f t="shared" si="10"/>
        <v>0</v>
      </c>
      <c r="I703" s="5"/>
      <c r="J703" s="5"/>
      <c r="K703" s="5"/>
    </row>
    <row r="704" spans="2:11" ht="13.5" x14ac:dyDescent="0.35">
      <c r="B704" s="4">
        <v>43025</v>
      </c>
      <c r="C704" s="2">
        <v>17.489999999999998</v>
      </c>
      <c r="D704" s="2">
        <v>6.8113000000000001</v>
      </c>
      <c r="E704" s="2">
        <v>100</v>
      </c>
      <c r="F704" s="2"/>
      <c r="G704" s="2"/>
      <c r="H704" s="7">
        <f t="shared" si="10"/>
        <v>-5.7225026411547608E-4</v>
      </c>
      <c r="I704" s="5"/>
      <c r="J704" s="5"/>
      <c r="K704" s="5"/>
    </row>
    <row r="705" spans="2:11" ht="13.5" x14ac:dyDescent="0.35">
      <c r="B705" s="4">
        <v>43026</v>
      </c>
      <c r="C705" s="2">
        <v>17.489999999999998</v>
      </c>
      <c r="D705" s="2">
        <v>6.8113000000000001</v>
      </c>
      <c r="E705" s="2">
        <v>0</v>
      </c>
      <c r="F705" s="2"/>
      <c r="G705" s="2"/>
      <c r="H705" s="7">
        <f t="shared" si="10"/>
        <v>0</v>
      </c>
      <c r="I705" s="5"/>
      <c r="J705" s="5"/>
      <c r="K705" s="5"/>
    </row>
    <row r="706" spans="2:11" ht="13.5" x14ac:dyDescent="0.35">
      <c r="B706" s="4">
        <v>43027</v>
      </c>
      <c r="C706" s="2">
        <v>17.48</v>
      </c>
      <c r="D706" s="2">
        <v>6.8074000000000003</v>
      </c>
      <c r="E706" s="2">
        <v>36</v>
      </c>
      <c r="F706" s="2"/>
      <c r="G706" s="2"/>
      <c r="H706" s="7">
        <f t="shared" si="10"/>
        <v>-5.7257792198255725E-4</v>
      </c>
      <c r="I706" s="5"/>
      <c r="J706" s="5"/>
      <c r="K706" s="5"/>
    </row>
    <row r="707" spans="2:11" ht="13.5" x14ac:dyDescent="0.35">
      <c r="B707" s="4">
        <v>43028</v>
      </c>
      <c r="C707" s="2">
        <v>17.45</v>
      </c>
      <c r="D707" s="2">
        <v>6.7957000000000001</v>
      </c>
      <c r="E707" s="2">
        <v>645</v>
      </c>
      <c r="F707" s="2"/>
      <c r="G707" s="2"/>
      <c r="H707" s="7">
        <f t="shared" si="10"/>
        <v>-1.718717865851906E-3</v>
      </c>
      <c r="I707" s="5"/>
      <c r="J707" s="5"/>
      <c r="K707" s="5"/>
    </row>
    <row r="708" spans="2:11" ht="13.5" x14ac:dyDescent="0.35">
      <c r="B708" s="4">
        <v>43031</v>
      </c>
      <c r="C708" s="2">
        <v>17.45</v>
      </c>
      <c r="D708" s="2">
        <v>6.7957000000000001</v>
      </c>
      <c r="E708" s="2">
        <v>155</v>
      </c>
      <c r="F708" s="2"/>
      <c r="G708" s="2"/>
      <c r="H708" s="7">
        <f t="shared" si="10"/>
        <v>0</v>
      </c>
      <c r="I708" s="5"/>
      <c r="J708" s="5"/>
      <c r="K708" s="5"/>
    </row>
    <row r="709" spans="2:11" ht="13.5" x14ac:dyDescent="0.35">
      <c r="B709" s="4">
        <v>43032</v>
      </c>
      <c r="C709" s="2">
        <v>17.45</v>
      </c>
      <c r="D709" s="2">
        <v>6.7957000000000001</v>
      </c>
      <c r="E709" s="2">
        <v>0</v>
      </c>
      <c r="F709" s="2"/>
      <c r="G709" s="2"/>
      <c r="H709" s="7">
        <f t="shared" si="10"/>
        <v>0</v>
      </c>
      <c r="I709" s="5"/>
      <c r="J709" s="5"/>
      <c r="K709" s="5"/>
    </row>
    <row r="710" spans="2:11" ht="13.5" x14ac:dyDescent="0.35">
      <c r="B710" s="4">
        <v>43033</v>
      </c>
      <c r="C710" s="2">
        <v>17.39</v>
      </c>
      <c r="D710" s="2">
        <v>6.7723000000000004</v>
      </c>
      <c r="E710" s="2">
        <v>2</v>
      </c>
      <c r="F710" s="2"/>
      <c r="G710" s="2"/>
      <c r="H710" s="7">
        <f t="shared" si="10"/>
        <v>-3.4433538855452189E-3</v>
      </c>
      <c r="I710" s="5"/>
      <c r="J710" s="5"/>
      <c r="K710" s="5"/>
    </row>
    <row r="711" spans="2:11" ht="13.5" x14ac:dyDescent="0.35">
      <c r="B711" s="4">
        <v>43034</v>
      </c>
      <c r="C711" s="2">
        <v>17.39</v>
      </c>
      <c r="D711" s="2">
        <v>6.7723000000000004</v>
      </c>
      <c r="E711" s="2">
        <v>0</v>
      </c>
      <c r="F711" s="2"/>
      <c r="G711" s="2"/>
      <c r="H711" s="7">
        <f t="shared" ref="H711:H774" si="11">(D711-D710)/D710</f>
        <v>0</v>
      </c>
      <c r="I711" s="5"/>
      <c r="J711" s="5"/>
      <c r="K711" s="5"/>
    </row>
    <row r="712" spans="2:11" ht="13.5" x14ac:dyDescent="0.35">
      <c r="B712" s="4">
        <v>43035</v>
      </c>
      <c r="C712" s="2">
        <v>17.2</v>
      </c>
      <c r="D712" s="2">
        <v>6.6984000000000004</v>
      </c>
      <c r="E712" s="2">
        <v>80</v>
      </c>
      <c r="F712" s="2"/>
      <c r="G712" s="2"/>
      <c r="H712" s="7">
        <f t="shared" si="11"/>
        <v>-1.0912097810197433E-2</v>
      </c>
      <c r="I712" s="5"/>
      <c r="J712" s="5"/>
      <c r="K712" s="5"/>
    </row>
    <row r="713" spans="2:11" ht="13.5" x14ac:dyDescent="0.35">
      <c r="B713" s="4">
        <v>43038</v>
      </c>
      <c r="C713" s="2">
        <v>17.149999999999999</v>
      </c>
      <c r="D713" s="2">
        <v>6.6788999999999996</v>
      </c>
      <c r="E713" s="2">
        <v>1590</v>
      </c>
      <c r="F713" s="2"/>
      <c r="G713" s="2"/>
      <c r="H713" s="7">
        <f t="shared" si="11"/>
        <v>-2.9111429595128297E-3</v>
      </c>
      <c r="I713" s="5"/>
      <c r="J713" s="5"/>
      <c r="K713" s="5"/>
    </row>
    <row r="714" spans="2:11" ht="13.5" x14ac:dyDescent="0.35">
      <c r="B714" s="4">
        <v>43039</v>
      </c>
      <c r="C714" s="2">
        <v>17</v>
      </c>
      <c r="D714" s="2">
        <v>6.6204999999999998</v>
      </c>
      <c r="E714" s="2">
        <v>641</v>
      </c>
      <c r="F714" s="2"/>
      <c r="G714" s="2"/>
      <c r="H714" s="7">
        <f t="shared" si="11"/>
        <v>-8.7439548428633138E-3</v>
      </c>
      <c r="I714" s="5"/>
      <c r="J714" s="5"/>
      <c r="K714" s="5"/>
    </row>
    <row r="715" spans="2:11" ht="13.5" x14ac:dyDescent="0.35">
      <c r="B715" s="4">
        <v>43040</v>
      </c>
      <c r="C715" s="2">
        <v>17</v>
      </c>
      <c r="D715" s="2">
        <v>6.6204999999999998</v>
      </c>
      <c r="E715" s="2">
        <v>100</v>
      </c>
      <c r="F715" s="2"/>
      <c r="G715" s="2"/>
      <c r="H715" s="7">
        <f t="shared" si="11"/>
        <v>0</v>
      </c>
      <c r="I715" s="5"/>
      <c r="J715" s="5"/>
      <c r="K715" s="5"/>
    </row>
    <row r="716" spans="2:11" ht="13.5" x14ac:dyDescent="0.35">
      <c r="B716" s="4">
        <v>43041</v>
      </c>
      <c r="C716" s="2">
        <v>17</v>
      </c>
      <c r="D716" s="2">
        <v>6.6204999999999998</v>
      </c>
      <c r="E716" s="2">
        <v>800</v>
      </c>
      <c r="F716" s="2"/>
      <c r="G716" s="2"/>
      <c r="H716" s="7">
        <f t="shared" si="11"/>
        <v>0</v>
      </c>
      <c r="I716" s="5"/>
      <c r="J716" s="5"/>
      <c r="K716" s="5"/>
    </row>
    <row r="717" spans="2:11" ht="13.5" x14ac:dyDescent="0.35">
      <c r="B717" s="4">
        <v>43042</v>
      </c>
      <c r="C717" s="2">
        <v>17</v>
      </c>
      <c r="D717" s="2">
        <v>6.6204999999999998</v>
      </c>
      <c r="E717" s="2">
        <v>660</v>
      </c>
      <c r="F717" s="2"/>
      <c r="G717" s="2"/>
      <c r="H717" s="7">
        <f t="shared" si="11"/>
        <v>0</v>
      </c>
      <c r="I717" s="5"/>
      <c r="J717" s="5"/>
      <c r="K717" s="5"/>
    </row>
    <row r="718" spans="2:11" ht="13.5" x14ac:dyDescent="0.35">
      <c r="B718" s="4">
        <v>43045</v>
      </c>
      <c r="C718" s="2">
        <v>17</v>
      </c>
      <c r="D718" s="2">
        <v>6.6204999999999998</v>
      </c>
      <c r="E718" s="2">
        <v>445</v>
      </c>
      <c r="F718" s="2"/>
      <c r="G718" s="2"/>
      <c r="H718" s="7">
        <f t="shared" si="11"/>
        <v>0</v>
      </c>
      <c r="I718" s="5"/>
      <c r="J718" s="5"/>
      <c r="K718" s="5"/>
    </row>
    <row r="719" spans="2:11" ht="13.5" x14ac:dyDescent="0.35">
      <c r="B719" s="4">
        <v>43046</v>
      </c>
      <c r="C719" s="2">
        <v>17</v>
      </c>
      <c r="D719" s="2">
        <v>6.6204999999999998</v>
      </c>
      <c r="E719" s="2">
        <v>369</v>
      </c>
      <c r="F719" s="2"/>
      <c r="G719" s="2"/>
      <c r="H719" s="7">
        <f t="shared" si="11"/>
        <v>0</v>
      </c>
      <c r="I719" s="5"/>
      <c r="J719" s="5"/>
      <c r="K719" s="5"/>
    </row>
    <row r="720" spans="2:11" ht="13.5" x14ac:dyDescent="0.35">
      <c r="B720" s="4">
        <v>43047</v>
      </c>
      <c r="C720" s="2">
        <v>16.489999999999998</v>
      </c>
      <c r="D720" s="2">
        <v>6.4218999999999999</v>
      </c>
      <c r="E720" s="2">
        <v>15582</v>
      </c>
      <c r="F720" s="2"/>
      <c r="G720" s="2"/>
      <c r="H720" s="7">
        <f t="shared" si="11"/>
        <v>-2.9997734310097408E-2</v>
      </c>
      <c r="I720" s="5"/>
      <c r="J720" s="5"/>
      <c r="K720" s="5"/>
    </row>
    <row r="721" spans="2:11" ht="13.5" x14ac:dyDescent="0.35">
      <c r="B721" s="4">
        <v>43048</v>
      </c>
      <c r="C721" s="2">
        <v>16.899999999999999</v>
      </c>
      <c r="D721" s="2">
        <v>6.5815000000000001</v>
      </c>
      <c r="E721" s="2">
        <v>1139</v>
      </c>
      <c r="F721" s="2"/>
      <c r="G721" s="2"/>
      <c r="H721" s="7">
        <f t="shared" si="11"/>
        <v>2.485245799529737E-2</v>
      </c>
      <c r="I721" s="5"/>
      <c r="J721" s="5"/>
      <c r="K721" s="5"/>
    </row>
    <row r="722" spans="2:11" ht="13.5" x14ac:dyDescent="0.35">
      <c r="B722" s="4">
        <v>43049</v>
      </c>
      <c r="C722" s="2">
        <v>16.87</v>
      </c>
      <c r="D722" s="2">
        <v>6.5697999999999999</v>
      </c>
      <c r="E722" s="2">
        <v>689</v>
      </c>
      <c r="F722" s="2"/>
      <c r="G722" s="2"/>
      <c r="H722" s="7">
        <f t="shared" si="11"/>
        <v>-1.7777102484236519E-3</v>
      </c>
      <c r="I722" s="5"/>
      <c r="J722" s="5"/>
      <c r="K722" s="5"/>
    </row>
    <row r="723" spans="2:11" ht="13.5" x14ac:dyDescent="0.35">
      <c r="B723" s="4">
        <v>43052</v>
      </c>
      <c r="C723" s="2">
        <v>16.899999999999999</v>
      </c>
      <c r="D723" s="2">
        <v>6.5815000000000001</v>
      </c>
      <c r="E723" s="2">
        <v>395</v>
      </c>
      <c r="F723" s="2"/>
      <c r="G723" s="2"/>
      <c r="H723" s="7">
        <f t="shared" si="11"/>
        <v>1.7808761301714307E-3</v>
      </c>
      <c r="I723" s="5"/>
      <c r="J723" s="5"/>
      <c r="K723" s="5"/>
    </row>
    <row r="724" spans="2:11" ht="13.5" x14ac:dyDescent="0.35">
      <c r="B724" s="4">
        <v>43053</v>
      </c>
      <c r="C724" s="2">
        <v>17</v>
      </c>
      <c r="D724" s="2">
        <v>6.6204999999999998</v>
      </c>
      <c r="E724" s="2">
        <v>200</v>
      </c>
      <c r="F724" s="2"/>
      <c r="G724" s="2"/>
      <c r="H724" s="7">
        <f t="shared" si="11"/>
        <v>5.9257008280786602E-3</v>
      </c>
      <c r="I724" s="5"/>
      <c r="J724" s="5"/>
      <c r="K724" s="5"/>
    </row>
    <row r="725" spans="2:11" ht="13.5" x14ac:dyDescent="0.35">
      <c r="B725" s="4">
        <v>43054</v>
      </c>
      <c r="C725" s="2">
        <v>17</v>
      </c>
      <c r="D725" s="2">
        <v>6.6204999999999998</v>
      </c>
      <c r="E725" s="2">
        <v>1605</v>
      </c>
      <c r="F725" s="2"/>
      <c r="G725" s="2"/>
      <c r="H725" s="7">
        <f t="shared" si="11"/>
        <v>0</v>
      </c>
      <c r="I725" s="5"/>
      <c r="J725" s="5"/>
      <c r="K725" s="5"/>
    </row>
    <row r="726" spans="2:11" ht="13.5" x14ac:dyDescent="0.35">
      <c r="B726" s="4">
        <v>43055</v>
      </c>
      <c r="C726" s="2">
        <v>16.88</v>
      </c>
      <c r="D726" s="2">
        <v>6.5736999999999997</v>
      </c>
      <c r="E726" s="2">
        <v>1110</v>
      </c>
      <c r="F726" s="2"/>
      <c r="G726" s="2"/>
      <c r="H726" s="7">
        <f t="shared" si="11"/>
        <v>-7.0689524960350697E-3</v>
      </c>
      <c r="I726" s="5"/>
      <c r="J726" s="5"/>
      <c r="K726" s="5"/>
    </row>
    <row r="727" spans="2:11" ht="13.5" x14ac:dyDescent="0.35">
      <c r="B727" s="4">
        <v>43056</v>
      </c>
      <c r="C727" s="2">
        <v>16.7</v>
      </c>
      <c r="D727" s="2">
        <v>6.5035999999999996</v>
      </c>
      <c r="E727" s="2">
        <v>468</v>
      </c>
      <c r="F727" s="2"/>
      <c r="G727" s="2"/>
      <c r="H727" s="7">
        <f t="shared" si="11"/>
        <v>-1.066370537140424E-2</v>
      </c>
      <c r="I727" s="5"/>
      <c r="J727" s="5"/>
      <c r="K727" s="5"/>
    </row>
    <row r="728" spans="2:11" ht="13.5" x14ac:dyDescent="0.35">
      <c r="B728" s="4">
        <v>43059</v>
      </c>
      <c r="C728" s="2">
        <v>16.98</v>
      </c>
      <c r="D728" s="2">
        <v>6.6127000000000002</v>
      </c>
      <c r="E728" s="2">
        <v>3000</v>
      </c>
      <c r="F728" s="2"/>
      <c r="G728" s="2"/>
      <c r="H728" s="7">
        <f t="shared" si="11"/>
        <v>1.677532443569725E-2</v>
      </c>
      <c r="I728" s="5"/>
      <c r="J728" s="5"/>
      <c r="K728" s="5"/>
    </row>
    <row r="729" spans="2:11" ht="13.5" x14ac:dyDescent="0.35">
      <c r="B729" s="4">
        <v>43060</v>
      </c>
      <c r="C729" s="2">
        <v>16.850000000000001</v>
      </c>
      <c r="D729" s="2">
        <v>6.5621</v>
      </c>
      <c r="E729" s="2">
        <v>516</v>
      </c>
      <c r="F729" s="2"/>
      <c r="G729" s="2"/>
      <c r="H729" s="7">
        <f t="shared" si="11"/>
        <v>-7.6519424743297293E-3</v>
      </c>
      <c r="I729" s="5"/>
      <c r="J729" s="5"/>
      <c r="K729" s="5"/>
    </row>
    <row r="730" spans="2:11" ht="13.5" x14ac:dyDescent="0.35">
      <c r="B730" s="4">
        <v>43061</v>
      </c>
      <c r="C730" s="2">
        <v>17.2</v>
      </c>
      <c r="D730" s="2">
        <v>6.6984000000000004</v>
      </c>
      <c r="E730" s="2">
        <v>513</v>
      </c>
      <c r="F730" s="2"/>
      <c r="G730" s="2"/>
      <c r="H730" s="7">
        <f t="shared" si="11"/>
        <v>2.0770789838618783E-2</v>
      </c>
      <c r="I730" s="5"/>
      <c r="J730" s="5"/>
      <c r="K730" s="5"/>
    </row>
    <row r="731" spans="2:11" ht="13.5" x14ac:dyDescent="0.35">
      <c r="B731" s="4">
        <v>43062</v>
      </c>
      <c r="C731" s="2">
        <v>17.170000000000002</v>
      </c>
      <c r="D731" s="2">
        <v>6.6867000000000001</v>
      </c>
      <c r="E731" s="2">
        <v>605</v>
      </c>
      <c r="F731" s="2"/>
      <c r="G731" s="2"/>
      <c r="H731" s="7">
        <f t="shared" si="11"/>
        <v>-1.7466857757076713E-3</v>
      </c>
      <c r="I731" s="5"/>
      <c r="J731" s="5"/>
      <c r="K731" s="5"/>
    </row>
    <row r="732" spans="2:11" ht="13.5" x14ac:dyDescent="0.35">
      <c r="B732" s="4">
        <v>43063</v>
      </c>
      <c r="C732" s="2">
        <v>17.28</v>
      </c>
      <c r="D732" s="2">
        <v>6.7294999999999998</v>
      </c>
      <c r="E732" s="2">
        <v>1335</v>
      </c>
      <c r="F732" s="2"/>
      <c r="G732" s="2"/>
      <c r="H732" s="7">
        <f t="shared" si="11"/>
        <v>6.4007656990742413E-3</v>
      </c>
      <c r="I732" s="5"/>
      <c r="J732" s="5"/>
      <c r="K732" s="5"/>
    </row>
    <row r="733" spans="2:11" ht="13.5" x14ac:dyDescent="0.35">
      <c r="B733" s="4">
        <v>43066</v>
      </c>
      <c r="C733" s="2">
        <v>17.46</v>
      </c>
      <c r="D733" s="2">
        <v>6.7995999999999999</v>
      </c>
      <c r="E733" s="2">
        <v>393</v>
      </c>
      <c r="F733" s="2"/>
      <c r="G733" s="2"/>
      <c r="H733" s="7">
        <f t="shared" si="11"/>
        <v>1.0416821457760614E-2</v>
      </c>
      <c r="I733" s="5"/>
      <c r="J733" s="5"/>
      <c r="K733" s="5"/>
    </row>
    <row r="734" spans="2:11" ht="13.5" x14ac:dyDescent="0.35">
      <c r="B734" s="4">
        <v>43067</v>
      </c>
      <c r="C734" s="2">
        <v>17.46</v>
      </c>
      <c r="D734" s="2">
        <v>6.7995999999999999</v>
      </c>
      <c r="E734" s="2">
        <v>60</v>
      </c>
      <c r="F734" s="2"/>
      <c r="G734" s="2"/>
      <c r="H734" s="7">
        <f t="shared" si="11"/>
        <v>0</v>
      </c>
      <c r="I734" s="5"/>
      <c r="J734" s="5"/>
      <c r="K734" s="5"/>
    </row>
    <row r="735" spans="2:11" ht="13.5" x14ac:dyDescent="0.35">
      <c r="B735" s="4">
        <v>43068</v>
      </c>
      <c r="C735" s="2">
        <v>17.39</v>
      </c>
      <c r="D735" s="2">
        <v>6.7723000000000004</v>
      </c>
      <c r="E735" s="2">
        <v>140</v>
      </c>
      <c r="F735" s="2"/>
      <c r="G735" s="2"/>
      <c r="H735" s="7">
        <f t="shared" si="11"/>
        <v>-4.0149420554149414E-3</v>
      </c>
      <c r="I735" s="5"/>
      <c r="J735" s="5"/>
      <c r="K735" s="5"/>
    </row>
    <row r="736" spans="2:11" ht="13.5" x14ac:dyDescent="0.35">
      <c r="B736" s="4">
        <v>43069</v>
      </c>
      <c r="C736" s="2">
        <v>17.39</v>
      </c>
      <c r="D736" s="2">
        <v>6.7723000000000004</v>
      </c>
      <c r="E736" s="2">
        <v>0</v>
      </c>
      <c r="F736" s="2"/>
      <c r="G736" s="2"/>
      <c r="H736" s="7">
        <f t="shared" si="11"/>
        <v>0</v>
      </c>
      <c r="I736" s="5"/>
      <c r="J736" s="5"/>
      <c r="K736" s="5"/>
    </row>
    <row r="737" spans="2:11" ht="13.5" x14ac:dyDescent="0.35">
      <c r="B737" s="4">
        <v>43073</v>
      </c>
      <c r="C737" s="2">
        <v>17.39</v>
      </c>
      <c r="D737" s="2">
        <v>6.7723000000000004</v>
      </c>
      <c r="E737" s="2">
        <v>0</v>
      </c>
      <c r="F737" s="2"/>
      <c r="G737" s="2"/>
      <c r="H737" s="7">
        <f t="shared" si="11"/>
        <v>0</v>
      </c>
      <c r="I737" s="5"/>
      <c r="J737" s="5"/>
      <c r="K737" s="5"/>
    </row>
    <row r="738" spans="2:11" ht="13.5" x14ac:dyDescent="0.35">
      <c r="B738" s="4">
        <v>43074</v>
      </c>
      <c r="C738" s="2">
        <v>17.39</v>
      </c>
      <c r="D738" s="2">
        <v>6.7723000000000004</v>
      </c>
      <c r="E738" s="2">
        <v>0</v>
      </c>
      <c r="F738" s="2"/>
      <c r="G738" s="2"/>
      <c r="H738" s="7">
        <f t="shared" si="11"/>
        <v>0</v>
      </c>
      <c r="I738" s="5"/>
      <c r="J738" s="5"/>
      <c r="K738" s="5"/>
    </row>
    <row r="739" spans="2:11" ht="13.5" x14ac:dyDescent="0.35">
      <c r="B739" s="4">
        <v>43075</v>
      </c>
      <c r="C739" s="2">
        <v>17.190000000000001</v>
      </c>
      <c r="D739" s="2">
        <v>6.6944999999999997</v>
      </c>
      <c r="E739" s="2">
        <v>1615</v>
      </c>
      <c r="F739" s="2"/>
      <c r="G739" s="2"/>
      <c r="H739" s="7">
        <f t="shared" si="11"/>
        <v>-1.1487973066757343E-2</v>
      </c>
      <c r="I739" s="5"/>
      <c r="J739" s="5"/>
      <c r="K739" s="5"/>
    </row>
    <row r="740" spans="2:11" ht="13.5" x14ac:dyDescent="0.35">
      <c r="B740" s="4">
        <v>43076</v>
      </c>
      <c r="C740" s="2">
        <v>17.16</v>
      </c>
      <c r="D740" s="2">
        <v>6.6828000000000003</v>
      </c>
      <c r="E740" s="2">
        <v>1830</v>
      </c>
      <c r="F740" s="2"/>
      <c r="G740" s="2"/>
      <c r="H740" s="7">
        <f t="shared" si="11"/>
        <v>-1.7477033385614128E-3</v>
      </c>
      <c r="I740" s="5"/>
      <c r="J740" s="5"/>
      <c r="K740" s="5"/>
    </row>
    <row r="741" spans="2:11" ht="13.5" x14ac:dyDescent="0.35">
      <c r="B741" s="4">
        <v>43077</v>
      </c>
      <c r="C741" s="2">
        <v>16.989999999999998</v>
      </c>
      <c r="D741" s="2">
        <v>6.6166</v>
      </c>
      <c r="E741" s="2">
        <v>1320</v>
      </c>
      <c r="F741" s="2"/>
      <c r="G741" s="2"/>
      <c r="H741" s="7">
        <f t="shared" si="11"/>
        <v>-9.9060274136589833E-3</v>
      </c>
      <c r="I741" s="5"/>
      <c r="J741" s="5"/>
      <c r="K741" s="5"/>
    </row>
    <row r="742" spans="2:11" ht="13.5" x14ac:dyDescent="0.35">
      <c r="B742" s="4">
        <v>43080</v>
      </c>
      <c r="C742" s="2">
        <v>16.510000000000002</v>
      </c>
      <c r="D742" s="2">
        <v>6.4295999999999998</v>
      </c>
      <c r="E742" s="2">
        <v>13618</v>
      </c>
      <c r="F742" s="2"/>
      <c r="G742" s="2"/>
      <c r="H742" s="7">
        <f t="shared" si="11"/>
        <v>-2.8262249493697711E-2</v>
      </c>
      <c r="I742" s="5"/>
      <c r="J742" s="5"/>
      <c r="K742" s="5"/>
    </row>
    <row r="743" spans="2:11" ht="13.5" x14ac:dyDescent="0.35">
      <c r="B743" s="4">
        <v>43081</v>
      </c>
      <c r="C743" s="2">
        <v>16.600000000000001</v>
      </c>
      <c r="D743" s="2">
        <v>6.4646999999999997</v>
      </c>
      <c r="E743" s="2">
        <v>3190</v>
      </c>
      <c r="F743" s="2"/>
      <c r="G743" s="2"/>
      <c r="H743" s="7">
        <f t="shared" si="11"/>
        <v>5.4591265397536254E-3</v>
      </c>
      <c r="I743" s="5"/>
      <c r="J743" s="5"/>
      <c r="K743" s="5"/>
    </row>
    <row r="744" spans="2:11" ht="13.5" x14ac:dyDescent="0.35">
      <c r="B744" s="4">
        <v>43082</v>
      </c>
      <c r="C744" s="2">
        <v>16.600000000000001</v>
      </c>
      <c r="D744" s="2">
        <v>6.4646999999999997</v>
      </c>
      <c r="E744" s="2">
        <v>2160</v>
      </c>
      <c r="F744" s="2"/>
      <c r="G744" s="2"/>
      <c r="H744" s="7">
        <f t="shared" si="11"/>
        <v>0</v>
      </c>
      <c r="I744" s="5"/>
      <c r="J744" s="5"/>
      <c r="K744" s="5"/>
    </row>
    <row r="745" spans="2:11" ht="13.5" x14ac:dyDescent="0.35">
      <c r="B745" s="4">
        <v>43083</v>
      </c>
      <c r="C745" s="2">
        <v>16.55</v>
      </c>
      <c r="D745" s="2">
        <v>6.4451999999999998</v>
      </c>
      <c r="E745" s="2">
        <v>1155</v>
      </c>
      <c r="F745" s="2"/>
      <c r="G745" s="2"/>
      <c r="H745" s="7">
        <f t="shared" si="11"/>
        <v>-3.0163812705925799E-3</v>
      </c>
      <c r="I745" s="5"/>
      <c r="J745" s="5"/>
      <c r="K745" s="5"/>
    </row>
    <row r="746" spans="2:11" ht="13.5" x14ac:dyDescent="0.35">
      <c r="B746" s="4">
        <v>43084</v>
      </c>
      <c r="C746" s="2">
        <v>16.55</v>
      </c>
      <c r="D746" s="2">
        <v>6.4451999999999998</v>
      </c>
      <c r="E746" s="2">
        <v>1130</v>
      </c>
      <c r="F746" s="2"/>
      <c r="G746" s="2"/>
      <c r="H746" s="7">
        <f t="shared" si="11"/>
        <v>0</v>
      </c>
      <c r="I746" s="5"/>
      <c r="J746" s="5"/>
      <c r="K746" s="5"/>
    </row>
    <row r="747" spans="2:11" ht="13.5" x14ac:dyDescent="0.35">
      <c r="B747" s="4">
        <v>43087</v>
      </c>
      <c r="C747" s="2">
        <v>16.77</v>
      </c>
      <c r="D747" s="2">
        <v>6.5308999999999999</v>
      </c>
      <c r="E747" s="2">
        <v>4158</v>
      </c>
      <c r="F747" s="2"/>
      <c r="G747" s="2"/>
      <c r="H747" s="7">
        <f t="shared" si="11"/>
        <v>1.3296716936635032E-2</v>
      </c>
      <c r="I747" s="5"/>
      <c r="J747" s="5"/>
      <c r="K747" s="5"/>
    </row>
    <row r="748" spans="2:11" ht="13.5" x14ac:dyDescent="0.35">
      <c r="B748" s="4">
        <v>43088</v>
      </c>
      <c r="C748" s="2">
        <v>16.48</v>
      </c>
      <c r="D748" s="2">
        <v>6.4180000000000001</v>
      </c>
      <c r="E748" s="2">
        <v>1287</v>
      </c>
      <c r="F748" s="2"/>
      <c r="G748" s="2"/>
      <c r="H748" s="7">
        <f t="shared" si="11"/>
        <v>-1.7287050789324562E-2</v>
      </c>
      <c r="I748" s="5"/>
      <c r="J748" s="5"/>
      <c r="K748" s="5"/>
    </row>
    <row r="749" spans="2:11" ht="13.5" x14ac:dyDescent="0.35">
      <c r="B749" s="4">
        <v>43089</v>
      </c>
      <c r="C749" s="2">
        <v>16</v>
      </c>
      <c r="D749" s="2">
        <v>6.2309999999999999</v>
      </c>
      <c r="E749" s="2">
        <v>11720</v>
      </c>
      <c r="F749" s="2"/>
      <c r="G749" s="2"/>
      <c r="H749" s="7">
        <f t="shared" si="11"/>
        <v>-2.913680274228736E-2</v>
      </c>
      <c r="I749" s="5"/>
      <c r="J749" s="5"/>
      <c r="K749" s="5"/>
    </row>
    <row r="750" spans="2:11" ht="13.5" x14ac:dyDescent="0.35">
      <c r="B750" s="4">
        <v>43090</v>
      </c>
      <c r="C750" s="2">
        <v>15.9</v>
      </c>
      <c r="D750" s="2">
        <v>6.1920999999999999</v>
      </c>
      <c r="E750" s="2">
        <v>11658</v>
      </c>
      <c r="F750" s="2"/>
      <c r="G750" s="2"/>
      <c r="H750" s="7">
        <f t="shared" si="11"/>
        <v>-6.242978655111529E-3</v>
      </c>
      <c r="I750" s="5"/>
      <c r="J750" s="5"/>
      <c r="K750" s="5"/>
    </row>
    <row r="751" spans="2:11" ht="13.5" x14ac:dyDescent="0.35">
      <c r="B751" s="4">
        <v>43091</v>
      </c>
      <c r="C751" s="2">
        <v>15.61</v>
      </c>
      <c r="D751" s="2">
        <v>6.0791000000000004</v>
      </c>
      <c r="E751" s="2">
        <v>10942</v>
      </c>
      <c r="F751" s="2"/>
      <c r="G751" s="2"/>
      <c r="H751" s="7">
        <f t="shared" si="11"/>
        <v>-1.8249059285218187E-2</v>
      </c>
      <c r="I751" s="5"/>
      <c r="J751" s="5"/>
      <c r="K751" s="5"/>
    </row>
    <row r="752" spans="2:11" ht="13.5" x14ac:dyDescent="0.35">
      <c r="B752" s="4">
        <v>43094</v>
      </c>
      <c r="C752" s="2">
        <v>16.37</v>
      </c>
      <c r="D752" s="2">
        <v>6.3750999999999998</v>
      </c>
      <c r="E752" s="2">
        <v>3051</v>
      </c>
      <c r="F752" s="2"/>
      <c r="G752" s="2"/>
      <c r="H752" s="7">
        <f t="shared" si="11"/>
        <v>4.869141813755315E-2</v>
      </c>
      <c r="I752" s="5"/>
      <c r="J752" s="5"/>
      <c r="K752" s="5"/>
    </row>
    <row r="753" spans="2:11" ht="13.5" x14ac:dyDescent="0.35">
      <c r="B753" s="4">
        <v>43095</v>
      </c>
      <c r="C753" s="2">
        <v>15.88</v>
      </c>
      <c r="D753" s="2">
        <v>6.1843000000000004</v>
      </c>
      <c r="E753" s="2">
        <v>6652</v>
      </c>
      <c r="F753" s="2"/>
      <c r="G753" s="2"/>
      <c r="H753" s="7">
        <f t="shared" si="11"/>
        <v>-2.9928942291101227E-2</v>
      </c>
      <c r="I753" s="5"/>
      <c r="J753" s="5"/>
      <c r="K753" s="5"/>
    </row>
    <row r="754" spans="2:11" ht="13.5" x14ac:dyDescent="0.35">
      <c r="B754" s="4">
        <v>43096</v>
      </c>
      <c r="C754" s="2">
        <v>15.87</v>
      </c>
      <c r="D754" s="2">
        <v>6.1803999999999997</v>
      </c>
      <c r="E754" s="2">
        <v>2685</v>
      </c>
      <c r="F754" s="2"/>
      <c r="G754" s="2"/>
      <c r="H754" s="7">
        <f t="shared" si="11"/>
        <v>-6.3062917387589226E-4</v>
      </c>
      <c r="I754" s="5"/>
      <c r="J754" s="5"/>
      <c r="K754" s="5"/>
    </row>
    <row r="755" spans="2:11" ht="13.5" x14ac:dyDescent="0.35">
      <c r="B755" s="4">
        <v>43097</v>
      </c>
      <c r="C755" s="2">
        <v>16.3</v>
      </c>
      <c r="D755" s="2">
        <v>6.3479000000000001</v>
      </c>
      <c r="E755" s="2">
        <v>24118</v>
      </c>
      <c r="F755" s="2"/>
      <c r="G755" s="2"/>
      <c r="H755" s="7">
        <f t="shared" si="11"/>
        <v>2.7101805708368461E-2</v>
      </c>
      <c r="I755" s="5"/>
      <c r="J755" s="5"/>
      <c r="K755" s="5"/>
    </row>
    <row r="756" spans="2:11" ht="13.5" x14ac:dyDescent="0.35">
      <c r="B756" s="4">
        <v>43098</v>
      </c>
      <c r="C756" s="2">
        <v>16.5</v>
      </c>
      <c r="D756" s="2">
        <v>6.4257</v>
      </c>
      <c r="E756" s="2">
        <v>2077</v>
      </c>
      <c r="F756" s="2"/>
      <c r="G756" s="2"/>
      <c r="H756" s="7">
        <f t="shared" si="11"/>
        <v>1.2256021676459911E-2</v>
      </c>
      <c r="I756" s="5"/>
      <c r="J756" s="5"/>
      <c r="K756" s="5"/>
    </row>
    <row r="757" spans="2:11" ht="13.5" x14ac:dyDescent="0.35">
      <c r="B757" s="4">
        <v>43102</v>
      </c>
      <c r="C757" s="2">
        <v>16.5</v>
      </c>
      <c r="D757" s="2">
        <v>6.4257</v>
      </c>
      <c r="E757" s="2">
        <v>6591</v>
      </c>
      <c r="F757" s="2"/>
      <c r="G757" s="2"/>
      <c r="H757" s="7">
        <f t="shared" si="11"/>
        <v>0</v>
      </c>
      <c r="I757" s="5"/>
      <c r="J757" s="5"/>
      <c r="K757" s="5"/>
    </row>
    <row r="758" spans="2:11" ht="13.5" x14ac:dyDescent="0.35">
      <c r="B758" s="4">
        <v>43103</v>
      </c>
      <c r="C758" s="2">
        <v>16.5</v>
      </c>
      <c r="D758" s="2">
        <v>6.4257</v>
      </c>
      <c r="E758" s="2">
        <v>42330</v>
      </c>
      <c r="F758" s="2"/>
      <c r="G758" s="2"/>
      <c r="H758" s="7">
        <f t="shared" si="11"/>
        <v>0</v>
      </c>
      <c r="I758" s="5"/>
      <c r="J758" s="5"/>
      <c r="K758" s="5"/>
    </row>
    <row r="759" spans="2:11" ht="13.5" x14ac:dyDescent="0.35">
      <c r="B759" s="4">
        <v>43104</v>
      </c>
      <c r="C759" s="2">
        <v>16.98</v>
      </c>
      <c r="D759" s="2">
        <v>6.6127000000000002</v>
      </c>
      <c r="E759" s="2">
        <v>1382</v>
      </c>
      <c r="F759" s="2"/>
      <c r="G759" s="2"/>
      <c r="H759" s="7">
        <f t="shared" si="11"/>
        <v>2.9101887732075928E-2</v>
      </c>
      <c r="I759" s="5"/>
      <c r="J759" s="5"/>
      <c r="K759" s="5"/>
    </row>
    <row r="760" spans="2:11" ht="13.5" x14ac:dyDescent="0.35">
      <c r="B760" s="4">
        <v>43105</v>
      </c>
      <c r="C760" s="2">
        <v>16.899999999999999</v>
      </c>
      <c r="D760" s="2">
        <v>6.5815000000000001</v>
      </c>
      <c r="E760" s="2">
        <v>444</v>
      </c>
      <c r="F760" s="2"/>
      <c r="G760" s="2"/>
      <c r="H760" s="7">
        <f t="shared" si="11"/>
        <v>-4.7181937786380922E-3</v>
      </c>
      <c r="I760" s="5"/>
      <c r="J760" s="5"/>
      <c r="K760" s="5"/>
    </row>
    <row r="761" spans="2:11" ht="13.5" x14ac:dyDescent="0.35">
      <c r="B761" s="4">
        <v>43108</v>
      </c>
      <c r="C761" s="2">
        <v>16.920000000000002</v>
      </c>
      <c r="D761" s="2">
        <v>6.5892999999999997</v>
      </c>
      <c r="E761" s="2">
        <v>937</v>
      </c>
      <c r="F761" s="2"/>
      <c r="G761" s="2"/>
      <c r="H761" s="7">
        <f t="shared" si="11"/>
        <v>1.185140165615678E-3</v>
      </c>
      <c r="I761" s="5"/>
      <c r="J761" s="5"/>
      <c r="K761" s="5"/>
    </row>
    <row r="762" spans="2:11" ht="13.5" x14ac:dyDescent="0.35">
      <c r="B762" s="4">
        <v>43109</v>
      </c>
      <c r="C762" s="2">
        <v>16.850000000000001</v>
      </c>
      <c r="D762" s="2">
        <v>6.5621</v>
      </c>
      <c r="E762" s="2">
        <v>1021</v>
      </c>
      <c r="F762" s="2"/>
      <c r="G762" s="2"/>
      <c r="H762" s="7">
        <f t="shared" si="11"/>
        <v>-4.1279043297466605E-3</v>
      </c>
      <c r="I762" s="5"/>
      <c r="J762" s="5"/>
      <c r="K762" s="5"/>
    </row>
    <row r="763" spans="2:11" ht="13.5" x14ac:dyDescent="0.35">
      <c r="B763" s="4">
        <v>43110</v>
      </c>
      <c r="C763" s="2">
        <v>16.850000000000001</v>
      </c>
      <c r="D763" s="2">
        <v>6.5621</v>
      </c>
      <c r="E763" s="2">
        <v>0</v>
      </c>
      <c r="F763" s="2"/>
      <c r="G763" s="2"/>
      <c r="H763" s="7">
        <f t="shared" si="11"/>
        <v>0</v>
      </c>
      <c r="I763" s="5"/>
      <c r="J763" s="5"/>
      <c r="K763" s="5"/>
    </row>
    <row r="764" spans="2:11" ht="13.5" x14ac:dyDescent="0.35">
      <c r="B764" s="4">
        <v>43111</v>
      </c>
      <c r="C764" s="2">
        <v>16.7</v>
      </c>
      <c r="D764" s="2">
        <v>6.5035999999999996</v>
      </c>
      <c r="E764" s="2">
        <v>20</v>
      </c>
      <c r="F764" s="2"/>
      <c r="G764" s="2"/>
      <c r="H764" s="7">
        <f t="shared" si="11"/>
        <v>-8.9148290943448644E-3</v>
      </c>
      <c r="I764" s="5"/>
      <c r="J764" s="5"/>
      <c r="K764" s="5"/>
    </row>
    <row r="765" spans="2:11" ht="13.5" x14ac:dyDescent="0.35">
      <c r="B765" s="4">
        <v>43112</v>
      </c>
      <c r="C765" s="2">
        <v>17</v>
      </c>
      <c r="D765" s="2">
        <v>6.6204999999999998</v>
      </c>
      <c r="E765" s="2">
        <v>4623</v>
      </c>
      <c r="F765" s="2"/>
      <c r="G765" s="2"/>
      <c r="H765" s="7">
        <f t="shared" si="11"/>
        <v>1.7974660188203491E-2</v>
      </c>
      <c r="I765" s="5"/>
      <c r="J765" s="5"/>
      <c r="K765" s="5"/>
    </row>
    <row r="766" spans="2:11" ht="13.5" x14ac:dyDescent="0.35">
      <c r="B766" s="4">
        <v>43115</v>
      </c>
      <c r="C766" s="2">
        <v>16.79</v>
      </c>
      <c r="D766" s="2">
        <v>6.5387000000000004</v>
      </c>
      <c r="E766" s="2">
        <v>609</v>
      </c>
      <c r="F766" s="2"/>
      <c r="G766" s="2"/>
      <c r="H766" s="7">
        <f t="shared" si="11"/>
        <v>-1.2355562268710736E-2</v>
      </c>
      <c r="I766" s="5"/>
      <c r="J766" s="5"/>
      <c r="K766" s="5"/>
    </row>
    <row r="767" spans="2:11" ht="13.5" x14ac:dyDescent="0.35">
      <c r="B767" s="4">
        <v>43116</v>
      </c>
      <c r="C767" s="2">
        <v>16.97</v>
      </c>
      <c r="D767" s="2">
        <v>6.6087999999999996</v>
      </c>
      <c r="E767" s="2">
        <v>680</v>
      </c>
      <c r="F767" s="2"/>
      <c r="G767" s="2"/>
      <c r="H767" s="7">
        <f t="shared" si="11"/>
        <v>1.0720785477235407E-2</v>
      </c>
      <c r="I767" s="5"/>
      <c r="J767" s="5"/>
      <c r="K767" s="5"/>
    </row>
    <row r="768" spans="2:11" ht="13.5" x14ac:dyDescent="0.35">
      <c r="B768" s="4">
        <v>43117</v>
      </c>
      <c r="C768" s="2">
        <v>17</v>
      </c>
      <c r="D768" s="2">
        <v>6.6204999999999998</v>
      </c>
      <c r="E768" s="2">
        <v>1863</v>
      </c>
      <c r="F768" s="2"/>
      <c r="G768" s="2"/>
      <c r="H768" s="7">
        <f t="shared" si="11"/>
        <v>1.7703667836824033E-3</v>
      </c>
      <c r="I768" s="5"/>
      <c r="J768" s="5"/>
      <c r="K768" s="5"/>
    </row>
    <row r="769" spans="2:11" ht="13.5" x14ac:dyDescent="0.35">
      <c r="B769" s="4">
        <v>43118</v>
      </c>
      <c r="C769" s="2">
        <v>17</v>
      </c>
      <c r="D769" s="2">
        <v>6.6204999999999998</v>
      </c>
      <c r="E769" s="2">
        <v>5315</v>
      </c>
      <c r="F769" s="2"/>
      <c r="G769" s="2"/>
      <c r="H769" s="7">
        <f t="shared" si="11"/>
        <v>0</v>
      </c>
      <c r="I769" s="5"/>
      <c r="J769" s="5"/>
      <c r="K769" s="5"/>
    </row>
    <row r="770" spans="2:11" ht="13.5" x14ac:dyDescent="0.35">
      <c r="B770" s="4">
        <v>43119</v>
      </c>
      <c r="C770" s="2">
        <v>17</v>
      </c>
      <c r="D770" s="2">
        <v>6.6204999999999998</v>
      </c>
      <c r="E770" s="2">
        <v>1350</v>
      </c>
      <c r="F770" s="2"/>
      <c r="G770" s="2"/>
      <c r="H770" s="7">
        <f t="shared" si="11"/>
        <v>0</v>
      </c>
      <c r="I770" s="5"/>
      <c r="J770" s="5"/>
      <c r="K770" s="5"/>
    </row>
    <row r="771" spans="2:11" ht="13.5" x14ac:dyDescent="0.35">
      <c r="B771" s="4">
        <v>43122</v>
      </c>
      <c r="C771" s="2">
        <v>17.100000000000001</v>
      </c>
      <c r="D771" s="2">
        <v>6.6593999999999998</v>
      </c>
      <c r="E771" s="2">
        <v>22356</v>
      </c>
      <c r="F771" s="2"/>
      <c r="G771" s="2"/>
      <c r="H771" s="7">
        <f t="shared" si="11"/>
        <v>5.8756891473453572E-3</v>
      </c>
      <c r="I771" s="5"/>
      <c r="J771" s="5"/>
      <c r="K771" s="5"/>
    </row>
    <row r="772" spans="2:11" ht="13.5" x14ac:dyDescent="0.35">
      <c r="B772" s="4">
        <v>43123</v>
      </c>
      <c r="C772" s="2">
        <v>17.28</v>
      </c>
      <c r="D772" s="2">
        <v>6.7294999999999998</v>
      </c>
      <c r="E772" s="2">
        <v>39900</v>
      </c>
      <c r="F772" s="2"/>
      <c r="G772" s="2"/>
      <c r="H772" s="7">
        <f t="shared" si="11"/>
        <v>1.0526473856503597E-2</v>
      </c>
      <c r="I772" s="5"/>
      <c r="J772" s="5"/>
      <c r="K772" s="5"/>
    </row>
    <row r="773" spans="2:11" ht="13.5" x14ac:dyDescent="0.35">
      <c r="B773" s="4">
        <v>43124</v>
      </c>
      <c r="C773" s="2">
        <v>17.28</v>
      </c>
      <c r="D773" s="2">
        <v>6.7294999999999998</v>
      </c>
      <c r="E773" s="2">
        <v>1490</v>
      </c>
      <c r="F773" s="2"/>
      <c r="G773" s="2"/>
      <c r="H773" s="7">
        <f t="shared" si="11"/>
        <v>0</v>
      </c>
      <c r="I773" s="5"/>
      <c r="J773" s="5"/>
      <c r="K773" s="5"/>
    </row>
    <row r="774" spans="2:11" ht="13.5" x14ac:dyDescent="0.35">
      <c r="B774" s="4">
        <v>43125</v>
      </c>
      <c r="C774" s="2">
        <v>17.28</v>
      </c>
      <c r="D774" s="2">
        <v>6.7294999999999998</v>
      </c>
      <c r="E774" s="2">
        <v>1075</v>
      </c>
      <c r="F774" s="2"/>
      <c r="G774" s="2"/>
      <c r="H774" s="7">
        <f t="shared" si="11"/>
        <v>0</v>
      </c>
      <c r="I774" s="5"/>
      <c r="J774" s="5"/>
      <c r="K774" s="5"/>
    </row>
    <row r="775" spans="2:11" ht="13.5" x14ac:dyDescent="0.35">
      <c r="B775" s="4">
        <v>43126</v>
      </c>
      <c r="C775" s="2">
        <v>17.149999999999999</v>
      </c>
      <c r="D775" s="2">
        <v>6.6788999999999996</v>
      </c>
      <c r="E775" s="2">
        <v>963</v>
      </c>
      <c r="F775" s="2"/>
      <c r="G775" s="2"/>
      <c r="H775" s="7">
        <f t="shared" ref="H775:H838" si="12">(D775-D774)/D774</f>
        <v>-7.5191321792109668E-3</v>
      </c>
      <c r="I775" s="5"/>
      <c r="J775" s="5"/>
      <c r="K775" s="5"/>
    </row>
    <row r="776" spans="2:11" ht="13.5" x14ac:dyDescent="0.35">
      <c r="B776" s="4">
        <v>43129</v>
      </c>
      <c r="C776" s="2">
        <v>17.25</v>
      </c>
      <c r="D776" s="2">
        <v>6.7178000000000004</v>
      </c>
      <c r="E776" s="2">
        <v>721</v>
      </c>
      <c r="F776" s="2"/>
      <c r="G776" s="2"/>
      <c r="H776" s="7">
        <f t="shared" si="12"/>
        <v>5.8243123867704003E-3</v>
      </c>
      <c r="I776" s="5"/>
      <c r="J776" s="5"/>
      <c r="K776" s="5"/>
    </row>
    <row r="777" spans="2:11" ht="13.5" x14ac:dyDescent="0.35">
      <c r="B777" s="4">
        <v>43130</v>
      </c>
      <c r="C777" s="2">
        <v>17.399999999999999</v>
      </c>
      <c r="D777" s="2">
        <v>6.7762000000000002</v>
      </c>
      <c r="E777" s="2">
        <v>492</v>
      </c>
      <c r="F777" s="2"/>
      <c r="G777" s="2"/>
      <c r="H777" s="7">
        <f t="shared" si="12"/>
        <v>8.6933222185834325E-3</v>
      </c>
      <c r="I777" s="5"/>
      <c r="J777" s="5"/>
      <c r="K777" s="5"/>
    </row>
    <row r="778" spans="2:11" ht="13.5" x14ac:dyDescent="0.35">
      <c r="B778" s="4">
        <v>43131</v>
      </c>
      <c r="C778" s="2">
        <v>17.399999999999999</v>
      </c>
      <c r="D778" s="2">
        <v>6.7762000000000002</v>
      </c>
      <c r="E778" s="2">
        <v>190</v>
      </c>
      <c r="F778" s="2"/>
      <c r="G778" s="2"/>
      <c r="H778" s="7">
        <f t="shared" si="12"/>
        <v>0</v>
      </c>
      <c r="I778" s="5"/>
      <c r="J778" s="5"/>
      <c r="K778" s="5"/>
    </row>
    <row r="779" spans="2:11" ht="13.5" x14ac:dyDescent="0.35">
      <c r="B779" s="4">
        <v>43132</v>
      </c>
      <c r="C779" s="2">
        <v>17.52</v>
      </c>
      <c r="D779" s="2">
        <v>6.8230000000000004</v>
      </c>
      <c r="E779" s="2">
        <v>512</v>
      </c>
      <c r="F779" s="2"/>
      <c r="G779" s="2"/>
      <c r="H779" s="7">
        <f t="shared" si="12"/>
        <v>6.9065257814114357E-3</v>
      </c>
      <c r="I779" s="5"/>
      <c r="J779" s="5"/>
      <c r="K779" s="5"/>
    </row>
    <row r="780" spans="2:11" ht="13.5" x14ac:dyDescent="0.35">
      <c r="B780" s="4">
        <v>43133</v>
      </c>
      <c r="C780" s="2">
        <v>17.52</v>
      </c>
      <c r="D780" s="2">
        <v>6.8230000000000004</v>
      </c>
      <c r="E780" s="2">
        <v>478</v>
      </c>
      <c r="F780" s="2"/>
      <c r="G780" s="2"/>
      <c r="H780" s="7">
        <f t="shared" si="12"/>
        <v>0</v>
      </c>
      <c r="I780" s="5"/>
      <c r="J780" s="5"/>
      <c r="K780" s="5"/>
    </row>
    <row r="781" spans="2:11" ht="13.5" x14ac:dyDescent="0.35">
      <c r="B781" s="4">
        <v>43136</v>
      </c>
      <c r="C781" s="2">
        <v>17.75</v>
      </c>
      <c r="D781" s="2">
        <v>6.9124999999999996</v>
      </c>
      <c r="E781" s="2">
        <v>1518</v>
      </c>
      <c r="F781" s="2"/>
      <c r="G781" s="2"/>
      <c r="H781" s="7">
        <f t="shared" si="12"/>
        <v>1.3117397039425362E-2</v>
      </c>
      <c r="I781" s="5"/>
      <c r="J781" s="5"/>
      <c r="K781" s="5"/>
    </row>
    <row r="782" spans="2:11" ht="13.5" x14ac:dyDescent="0.35">
      <c r="B782" s="4">
        <v>43137</v>
      </c>
      <c r="C782" s="2">
        <v>17.79</v>
      </c>
      <c r="D782" s="2">
        <v>6.9280999999999997</v>
      </c>
      <c r="E782" s="2">
        <v>3080</v>
      </c>
      <c r="F782" s="2"/>
      <c r="G782" s="2"/>
      <c r="H782" s="7">
        <f t="shared" si="12"/>
        <v>2.2567811934900628E-3</v>
      </c>
      <c r="I782" s="5"/>
      <c r="J782" s="5"/>
      <c r="K782" s="5"/>
    </row>
    <row r="783" spans="2:11" ht="13.5" x14ac:dyDescent="0.35">
      <c r="B783" s="4">
        <v>43138</v>
      </c>
      <c r="C783" s="2">
        <v>18</v>
      </c>
      <c r="D783" s="2">
        <v>7.0099</v>
      </c>
      <c r="E783" s="2">
        <v>14090</v>
      </c>
      <c r="F783" s="2"/>
      <c r="G783" s="2"/>
      <c r="H783" s="7">
        <f t="shared" si="12"/>
        <v>1.180698892914368E-2</v>
      </c>
      <c r="I783" s="5"/>
      <c r="J783" s="5"/>
      <c r="K783" s="5"/>
    </row>
    <row r="784" spans="2:11" ht="13.5" x14ac:dyDescent="0.35">
      <c r="B784" s="4">
        <v>43139</v>
      </c>
      <c r="C784" s="2">
        <v>18</v>
      </c>
      <c r="D784" s="2">
        <v>7.0099</v>
      </c>
      <c r="E784" s="2">
        <v>1150</v>
      </c>
      <c r="F784" s="2"/>
      <c r="G784" s="2"/>
      <c r="H784" s="7">
        <f t="shared" si="12"/>
        <v>0</v>
      </c>
      <c r="I784" s="5"/>
      <c r="J784" s="5"/>
      <c r="K784" s="5"/>
    </row>
    <row r="785" spans="2:11" ht="13.5" x14ac:dyDescent="0.35">
      <c r="B785" s="4">
        <v>43140</v>
      </c>
      <c r="C785" s="2">
        <v>18</v>
      </c>
      <c r="D785" s="2">
        <v>7.0099</v>
      </c>
      <c r="E785" s="2">
        <v>925</v>
      </c>
      <c r="F785" s="2"/>
      <c r="G785" s="2"/>
      <c r="H785" s="7">
        <f t="shared" si="12"/>
        <v>0</v>
      </c>
      <c r="I785" s="5"/>
      <c r="J785" s="5"/>
      <c r="K785" s="5"/>
    </row>
    <row r="786" spans="2:11" ht="13.5" x14ac:dyDescent="0.35">
      <c r="B786" s="4">
        <v>43143</v>
      </c>
      <c r="C786" s="2">
        <v>18.2</v>
      </c>
      <c r="D786" s="2">
        <v>7.0877999999999997</v>
      </c>
      <c r="E786" s="2">
        <v>9528</v>
      </c>
      <c r="F786" s="2"/>
      <c r="G786" s="2"/>
      <c r="H786" s="7">
        <f t="shared" si="12"/>
        <v>1.1112854676956824E-2</v>
      </c>
      <c r="I786" s="5"/>
      <c r="J786" s="5"/>
      <c r="K786" s="5"/>
    </row>
    <row r="787" spans="2:11" ht="13.5" x14ac:dyDescent="0.35">
      <c r="B787" s="4">
        <v>43144</v>
      </c>
      <c r="C787" s="2">
        <v>18.32</v>
      </c>
      <c r="D787" s="2">
        <v>7.1345000000000001</v>
      </c>
      <c r="E787" s="2">
        <v>2750</v>
      </c>
      <c r="F787" s="2"/>
      <c r="G787" s="2"/>
      <c r="H787" s="7">
        <f t="shared" si="12"/>
        <v>6.5887863653038194E-3</v>
      </c>
      <c r="I787" s="5"/>
      <c r="J787" s="5"/>
      <c r="K787" s="5"/>
    </row>
    <row r="788" spans="2:11" ht="13.5" x14ac:dyDescent="0.35">
      <c r="B788" s="4">
        <v>43145</v>
      </c>
      <c r="C788" s="2">
        <v>18.399999999999999</v>
      </c>
      <c r="D788" s="2">
        <v>7.1657000000000002</v>
      </c>
      <c r="E788" s="2">
        <v>3939</v>
      </c>
      <c r="F788" s="2"/>
      <c r="G788" s="2"/>
      <c r="H788" s="7">
        <f t="shared" si="12"/>
        <v>4.3731165463592563E-3</v>
      </c>
      <c r="I788" s="5"/>
      <c r="J788" s="5"/>
      <c r="K788" s="5"/>
    </row>
    <row r="789" spans="2:11" ht="13.5" x14ac:dyDescent="0.35">
      <c r="B789" s="4">
        <v>43146</v>
      </c>
      <c r="C789" s="2">
        <v>18.399999999999999</v>
      </c>
      <c r="D789" s="2">
        <v>7.1657000000000002</v>
      </c>
      <c r="E789" s="2">
        <v>1360</v>
      </c>
      <c r="F789" s="2"/>
      <c r="G789" s="2"/>
      <c r="H789" s="7">
        <f t="shared" si="12"/>
        <v>0</v>
      </c>
      <c r="I789" s="5"/>
      <c r="J789" s="5"/>
      <c r="K789" s="5"/>
    </row>
    <row r="790" spans="2:11" ht="13.5" x14ac:dyDescent="0.35">
      <c r="B790" s="4">
        <v>43147</v>
      </c>
      <c r="C790" s="2">
        <v>18.399999999999999</v>
      </c>
      <c r="D790" s="2">
        <v>7.1657000000000002</v>
      </c>
      <c r="E790" s="2">
        <v>2246</v>
      </c>
      <c r="F790" s="2"/>
      <c r="G790" s="2"/>
      <c r="H790" s="7">
        <f t="shared" si="12"/>
        <v>0</v>
      </c>
      <c r="I790" s="5"/>
      <c r="J790" s="5"/>
      <c r="K790" s="5"/>
    </row>
    <row r="791" spans="2:11" ht="13.5" x14ac:dyDescent="0.35">
      <c r="B791" s="4">
        <v>43150</v>
      </c>
      <c r="C791" s="2">
        <v>18.350000000000001</v>
      </c>
      <c r="D791" s="2">
        <v>7.1462000000000003</v>
      </c>
      <c r="E791" s="2">
        <v>2241</v>
      </c>
      <c r="F791" s="2"/>
      <c r="G791" s="2"/>
      <c r="H791" s="7">
        <f t="shared" si="12"/>
        <v>-2.7212972912625216E-3</v>
      </c>
      <c r="I791" s="5"/>
      <c r="J791" s="5"/>
      <c r="K791" s="5"/>
    </row>
    <row r="792" spans="2:11" ht="13.5" x14ac:dyDescent="0.35">
      <c r="B792" s="4">
        <v>43151</v>
      </c>
      <c r="C792" s="2">
        <v>18.350000000000001</v>
      </c>
      <c r="D792" s="2">
        <v>7.1462000000000003</v>
      </c>
      <c r="E792" s="2">
        <v>5000</v>
      </c>
      <c r="F792" s="2"/>
      <c r="G792" s="2"/>
      <c r="H792" s="7">
        <f t="shared" si="12"/>
        <v>0</v>
      </c>
      <c r="I792" s="5"/>
      <c r="J792" s="5"/>
      <c r="K792" s="5"/>
    </row>
    <row r="793" spans="2:11" ht="13.5" x14ac:dyDescent="0.35">
      <c r="B793" s="4">
        <v>43152</v>
      </c>
      <c r="C793" s="2">
        <v>18.3</v>
      </c>
      <c r="D793" s="2">
        <v>7.1266999999999996</v>
      </c>
      <c r="E793" s="2">
        <v>4398</v>
      </c>
      <c r="F793" s="2"/>
      <c r="G793" s="2"/>
      <c r="H793" s="7">
        <f t="shared" si="12"/>
        <v>-2.7287229576559205E-3</v>
      </c>
      <c r="I793" s="5"/>
      <c r="J793" s="5"/>
      <c r="K793" s="5"/>
    </row>
    <row r="794" spans="2:11" ht="13.5" x14ac:dyDescent="0.35">
      <c r="B794" s="4">
        <v>43153</v>
      </c>
      <c r="C794" s="2">
        <v>18.3</v>
      </c>
      <c r="D794" s="2">
        <v>7.1266999999999996</v>
      </c>
      <c r="E794" s="2">
        <v>930</v>
      </c>
      <c r="F794" s="2"/>
      <c r="G794" s="2"/>
      <c r="H794" s="7">
        <f t="shared" si="12"/>
        <v>0</v>
      </c>
      <c r="I794" s="5"/>
      <c r="J794" s="5"/>
      <c r="K794" s="5"/>
    </row>
    <row r="795" spans="2:11" ht="13.5" x14ac:dyDescent="0.35">
      <c r="B795" s="4">
        <v>43154</v>
      </c>
      <c r="C795" s="2">
        <v>18.399999999999999</v>
      </c>
      <c r="D795" s="2">
        <v>7.1657000000000002</v>
      </c>
      <c r="E795" s="2">
        <v>4432</v>
      </c>
      <c r="F795" s="2"/>
      <c r="G795" s="2"/>
      <c r="H795" s="7">
        <f t="shared" si="12"/>
        <v>5.4723785202128042E-3</v>
      </c>
      <c r="I795" s="5"/>
      <c r="J795" s="5"/>
      <c r="K795" s="5"/>
    </row>
    <row r="796" spans="2:11" ht="13.5" x14ac:dyDescent="0.35">
      <c r="B796" s="4">
        <v>43157</v>
      </c>
      <c r="C796" s="2">
        <v>18.04</v>
      </c>
      <c r="D796" s="2">
        <v>7.0255000000000001</v>
      </c>
      <c r="E796" s="2">
        <v>4708</v>
      </c>
      <c r="F796" s="2"/>
      <c r="G796" s="2"/>
      <c r="H796" s="7">
        <f t="shared" si="12"/>
        <v>-1.9565429755641472E-2</v>
      </c>
      <c r="I796" s="5"/>
      <c r="J796" s="5"/>
      <c r="K796" s="5"/>
    </row>
    <row r="797" spans="2:11" ht="13.5" x14ac:dyDescent="0.35">
      <c r="B797" s="4">
        <v>43158</v>
      </c>
      <c r="C797" s="2">
        <v>18.399999999999999</v>
      </c>
      <c r="D797" s="2">
        <v>7.1657000000000002</v>
      </c>
      <c r="E797" s="2">
        <v>1796</v>
      </c>
      <c r="F797" s="2"/>
      <c r="G797" s="2"/>
      <c r="H797" s="7">
        <f t="shared" si="12"/>
        <v>1.9955875026688507E-2</v>
      </c>
      <c r="I797" s="5"/>
      <c r="J797" s="5"/>
      <c r="K797" s="5"/>
    </row>
    <row r="798" spans="2:11" ht="13.5" x14ac:dyDescent="0.35">
      <c r="B798" s="4">
        <v>43159</v>
      </c>
      <c r="C798" s="2">
        <v>18.399999999999999</v>
      </c>
      <c r="D798" s="2">
        <v>7.1657000000000002</v>
      </c>
      <c r="E798" s="2">
        <v>100</v>
      </c>
      <c r="F798" s="2"/>
      <c r="G798" s="2"/>
      <c r="H798" s="7">
        <f t="shared" si="12"/>
        <v>0</v>
      </c>
      <c r="I798" s="5"/>
      <c r="J798" s="5"/>
      <c r="K798" s="5"/>
    </row>
    <row r="799" spans="2:11" ht="13.5" x14ac:dyDescent="0.35">
      <c r="B799" s="4">
        <v>43160</v>
      </c>
      <c r="C799" s="2">
        <v>18.38</v>
      </c>
      <c r="D799" s="2">
        <v>7.1578999999999997</v>
      </c>
      <c r="E799" s="2">
        <v>1672</v>
      </c>
      <c r="F799" s="2"/>
      <c r="G799" s="2"/>
      <c r="H799" s="7">
        <f t="shared" si="12"/>
        <v>-1.0885189165050829E-3</v>
      </c>
      <c r="I799" s="5"/>
      <c r="J799" s="5"/>
      <c r="K799" s="5"/>
    </row>
    <row r="800" spans="2:11" ht="13.5" x14ac:dyDescent="0.35">
      <c r="B800" s="4">
        <v>43161</v>
      </c>
      <c r="C800" s="2">
        <v>18.38</v>
      </c>
      <c r="D800" s="2">
        <v>7.1578999999999997</v>
      </c>
      <c r="E800" s="2">
        <v>100</v>
      </c>
      <c r="F800" s="2"/>
      <c r="G800" s="2"/>
      <c r="H800" s="7">
        <f t="shared" si="12"/>
        <v>0</v>
      </c>
      <c r="I800" s="5"/>
      <c r="J800" s="5"/>
      <c r="K800" s="5"/>
    </row>
    <row r="801" spans="2:11" ht="13.5" x14ac:dyDescent="0.35">
      <c r="B801" s="4">
        <v>43164</v>
      </c>
      <c r="C801" s="2">
        <v>18</v>
      </c>
      <c r="D801" s="2">
        <v>7.0099</v>
      </c>
      <c r="E801" s="2">
        <v>4552</v>
      </c>
      <c r="F801" s="2"/>
      <c r="G801" s="2"/>
      <c r="H801" s="7">
        <f t="shared" si="12"/>
        <v>-2.0676455384959234E-2</v>
      </c>
      <c r="I801" s="5"/>
      <c r="J801" s="5"/>
      <c r="K801" s="5"/>
    </row>
    <row r="802" spans="2:11" ht="13.5" x14ac:dyDescent="0.35">
      <c r="B802" s="4">
        <v>43165</v>
      </c>
      <c r="C802" s="2">
        <v>18</v>
      </c>
      <c r="D802" s="2">
        <v>7.0099</v>
      </c>
      <c r="E802" s="2">
        <v>965</v>
      </c>
      <c r="F802" s="2"/>
      <c r="G802" s="2"/>
      <c r="H802" s="7">
        <f t="shared" si="12"/>
        <v>0</v>
      </c>
      <c r="I802" s="5"/>
      <c r="J802" s="5"/>
      <c r="K802" s="5"/>
    </row>
    <row r="803" spans="2:11" ht="13.5" x14ac:dyDescent="0.35">
      <c r="B803" s="4">
        <v>43166</v>
      </c>
      <c r="C803" s="2">
        <v>17.899999999999999</v>
      </c>
      <c r="D803" s="2">
        <v>6.9710000000000001</v>
      </c>
      <c r="E803" s="2">
        <v>23326</v>
      </c>
      <c r="F803" s="2"/>
      <c r="G803" s="2"/>
      <c r="H803" s="7">
        <f t="shared" si="12"/>
        <v>-5.549294569109393E-3</v>
      </c>
      <c r="I803" s="5"/>
      <c r="J803" s="5"/>
      <c r="K803" s="5"/>
    </row>
    <row r="804" spans="2:11" ht="13.5" x14ac:dyDescent="0.35">
      <c r="B804" s="4">
        <v>43167</v>
      </c>
      <c r="C804" s="2">
        <v>18.39</v>
      </c>
      <c r="D804" s="2">
        <v>7.1618000000000004</v>
      </c>
      <c r="E804" s="2">
        <v>620</v>
      </c>
      <c r="F804" s="2"/>
      <c r="G804" s="2"/>
      <c r="H804" s="7">
        <f t="shared" si="12"/>
        <v>2.7370535073877534E-2</v>
      </c>
      <c r="I804" s="5"/>
      <c r="J804" s="5"/>
      <c r="K804" s="5"/>
    </row>
    <row r="805" spans="2:11" ht="13.5" x14ac:dyDescent="0.35">
      <c r="B805" s="4">
        <v>43168</v>
      </c>
      <c r="C805" s="2">
        <v>18.3</v>
      </c>
      <c r="D805" s="2">
        <v>7.1266999999999996</v>
      </c>
      <c r="E805" s="2">
        <v>706</v>
      </c>
      <c r="F805" s="2"/>
      <c r="G805" s="2"/>
      <c r="H805" s="7">
        <f t="shared" si="12"/>
        <v>-4.901002541260688E-3</v>
      </c>
      <c r="I805" s="5"/>
      <c r="J805" s="5"/>
      <c r="K805" s="5"/>
    </row>
    <row r="806" spans="2:11" ht="13.5" x14ac:dyDescent="0.35">
      <c r="B806" s="4">
        <v>43171</v>
      </c>
      <c r="C806" s="2">
        <v>18.29</v>
      </c>
      <c r="D806" s="2">
        <v>7.1227999999999998</v>
      </c>
      <c r="E806" s="2">
        <v>784</v>
      </c>
      <c r="F806" s="2"/>
      <c r="G806" s="2"/>
      <c r="H806" s="7">
        <f t="shared" si="12"/>
        <v>-5.4723785202124306E-4</v>
      </c>
      <c r="I806" s="5"/>
      <c r="J806" s="5"/>
      <c r="K806" s="5"/>
    </row>
    <row r="807" spans="2:11" ht="13.5" x14ac:dyDescent="0.35">
      <c r="B807" s="4">
        <v>43172</v>
      </c>
      <c r="C807" s="2">
        <v>18.39</v>
      </c>
      <c r="D807" s="2">
        <v>7.1618000000000004</v>
      </c>
      <c r="E807" s="2">
        <v>150</v>
      </c>
      <c r="F807" s="2"/>
      <c r="G807" s="2"/>
      <c r="H807" s="7">
        <f t="shared" si="12"/>
        <v>5.4753748525861448E-3</v>
      </c>
      <c r="I807" s="5"/>
      <c r="J807" s="5"/>
      <c r="K807" s="5"/>
    </row>
    <row r="808" spans="2:11" ht="13.5" x14ac:dyDescent="0.35">
      <c r="B808" s="4">
        <v>43173</v>
      </c>
      <c r="C808" s="2">
        <v>18.25</v>
      </c>
      <c r="D808" s="2">
        <v>7.1073000000000004</v>
      </c>
      <c r="E808" s="2">
        <v>674</v>
      </c>
      <c r="F808" s="2"/>
      <c r="G808" s="2"/>
      <c r="H808" s="7">
        <f t="shared" si="12"/>
        <v>-7.6098187606467634E-3</v>
      </c>
      <c r="I808" s="5"/>
      <c r="J808" s="5"/>
      <c r="K808" s="5"/>
    </row>
    <row r="809" spans="2:11" ht="13.5" x14ac:dyDescent="0.35">
      <c r="B809" s="4">
        <v>43174</v>
      </c>
      <c r="C809" s="2">
        <v>18.39</v>
      </c>
      <c r="D809" s="2">
        <v>7.1618000000000004</v>
      </c>
      <c r="E809" s="2">
        <v>715</v>
      </c>
      <c r="F809" s="2"/>
      <c r="G809" s="2"/>
      <c r="H809" s="7">
        <f t="shared" si="12"/>
        <v>7.6681721610175439E-3</v>
      </c>
      <c r="I809" s="5"/>
      <c r="J809" s="5"/>
      <c r="K809" s="5"/>
    </row>
    <row r="810" spans="2:11" ht="13.5" x14ac:dyDescent="0.35">
      <c r="B810" s="4">
        <v>43175</v>
      </c>
      <c r="C810" s="2">
        <v>18.3</v>
      </c>
      <c r="D810" s="2">
        <v>7.1266999999999996</v>
      </c>
      <c r="E810" s="2">
        <v>20186</v>
      </c>
      <c r="F810" s="2"/>
      <c r="G810" s="2"/>
      <c r="H810" s="7">
        <f t="shared" si="12"/>
        <v>-4.901002541260688E-3</v>
      </c>
      <c r="I810" s="5"/>
      <c r="J810" s="5"/>
      <c r="K810" s="5"/>
    </row>
    <row r="811" spans="2:11" ht="13.5" x14ac:dyDescent="0.35">
      <c r="B811" s="4">
        <v>43178</v>
      </c>
      <c r="C811" s="2">
        <v>18.3</v>
      </c>
      <c r="D811" s="2">
        <v>7.1266999999999996</v>
      </c>
      <c r="E811" s="2">
        <v>0</v>
      </c>
      <c r="F811" s="2"/>
      <c r="G811" s="2"/>
      <c r="H811" s="7">
        <f t="shared" si="12"/>
        <v>0</v>
      </c>
      <c r="I811" s="5"/>
      <c r="J811" s="5"/>
      <c r="K811" s="5"/>
    </row>
    <row r="812" spans="2:11" ht="13.5" x14ac:dyDescent="0.35">
      <c r="B812" s="4">
        <v>43180</v>
      </c>
      <c r="C812" s="2">
        <v>18.3</v>
      </c>
      <c r="D812" s="2">
        <v>7.1266999999999996</v>
      </c>
      <c r="E812" s="2">
        <v>42</v>
      </c>
      <c r="F812" s="2"/>
      <c r="G812" s="2"/>
      <c r="H812" s="7">
        <f t="shared" si="12"/>
        <v>0</v>
      </c>
      <c r="I812" s="5"/>
      <c r="J812" s="5"/>
      <c r="K812" s="5"/>
    </row>
    <row r="813" spans="2:11" ht="13.5" x14ac:dyDescent="0.35">
      <c r="B813" s="4">
        <v>43181</v>
      </c>
      <c r="C813" s="2">
        <v>17.850000000000001</v>
      </c>
      <c r="D813" s="2">
        <v>6.9515000000000002</v>
      </c>
      <c r="E813" s="2">
        <v>34</v>
      </c>
      <c r="F813" s="2"/>
      <c r="G813" s="2"/>
      <c r="H813" s="7">
        <f t="shared" si="12"/>
        <v>-2.4583608121570906E-2</v>
      </c>
      <c r="I813" s="5"/>
      <c r="J813" s="5"/>
      <c r="K813" s="5"/>
    </row>
    <row r="814" spans="2:11" ht="13.5" x14ac:dyDescent="0.35">
      <c r="B814" s="4">
        <v>43182</v>
      </c>
      <c r="C814" s="2">
        <v>17.850000000000001</v>
      </c>
      <c r="D814" s="2">
        <v>6.9515000000000002</v>
      </c>
      <c r="E814" s="2">
        <v>621</v>
      </c>
      <c r="F814" s="2"/>
      <c r="G814" s="2"/>
      <c r="H814" s="7">
        <f t="shared" si="12"/>
        <v>0</v>
      </c>
      <c r="I814" s="5"/>
      <c r="J814" s="5"/>
      <c r="K814" s="5"/>
    </row>
    <row r="815" spans="2:11" ht="13.5" x14ac:dyDescent="0.35">
      <c r="B815" s="4">
        <v>43185</v>
      </c>
      <c r="C815" s="2">
        <v>17.5</v>
      </c>
      <c r="D815" s="2">
        <v>6.8151999999999999</v>
      </c>
      <c r="E815" s="2">
        <v>670</v>
      </c>
      <c r="F815" s="2"/>
      <c r="G815" s="2"/>
      <c r="H815" s="7">
        <f t="shared" si="12"/>
        <v>-1.9607279004531439E-2</v>
      </c>
      <c r="I815" s="5"/>
      <c r="J815" s="5"/>
      <c r="K815" s="5"/>
    </row>
    <row r="816" spans="2:11" ht="13.5" x14ac:dyDescent="0.35">
      <c r="B816" s="4">
        <v>43186</v>
      </c>
      <c r="C816" s="2">
        <v>17.5</v>
      </c>
      <c r="D816" s="2">
        <v>6.8151999999999999</v>
      </c>
      <c r="E816" s="2">
        <v>3690</v>
      </c>
      <c r="F816" s="2"/>
      <c r="G816" s="2"/>
      <c r="H816" s="7">
        <f t="shared" si="12"/>
        <v>0</v>
      </c>
      <c r="I816" s="5"/>
      <c r="J816" s="5"/>
      <c r="K816" s="5"/>
    </row>
    <row r="817" spans="2:11" ht="13.5" x14ac:dyDescent="0.35">
      <c r="B817" s="4">
        <v>43187</v>
      </c>
      <c r="C817" s="2">
        <v>18.2</v>
      </c>
      <c r="D817" s="2">
        <v>7.0877999999999997</v>
      </c>
      <c r="E817" s="2">
        <v>1727</v>
      </c>
      <c r="F817" s="2"/>
      <c r="G817" s="2"/>
      <c r="H817" s="7">
        <f t="shared" si="12"/>
        <v>3.9998826153304343E-2</v>
      </c>
      <c r="I817" s="5"/>
      <c r="J817" s="5"/>
      <c r="K817" s="5"/>
    </row>
    <row r="818" spans="2:11" ht="13.5" x14ac:dyDescent="0.35">
      <c r="B818" s="4">
        <v>43188</v>
      </c>
      <c r="C818" s="2">
        <v>18.18</v>
      </c>
      <c r="D818" s="2">
        <v>7.08</v>
      </c>
      <c r="E818" s="2">
        <v>602</v>
      </c>
      <c r="F818" s="2"/>
      <c r="G818" s="2"/>
      <c r="H818" s="7">
        <f t="shared" si="12"/>
        <v>-1.1004825192583855E-3</v>
      </c>
      <c r="I818" s="5"/>
      <c r="J818" s="5"/>
      <c r="K818" s="5"/>
    </row>
    <row r="819" spans="2:11" ht="13.5" x14ac:dyDescent="0.35">
      <c r="B819" s="4">
        <v>43189</v>
      </c>
      <c r="C819" s="2">
        <v>18</v>
      </c>
      <c r="D819" s="2">
        <v>7.0099</v>
      </c>
      <c r="E819" s="2">
        <v>1385</v>
      </c>
      <c r="F819" s="2"/>
      <c r="G819" s="2"/>
      <c r="H819" s="7">
        <f t="shared" si="12"/>
        <v>-9.9011299435028313E-3</v>
      </c>
      <c r="I819" s="5"/>
      <c r="J819" s="5"/>
      <c r="K819" s="5"/>
    </row>
    <row r="820" spans="2:11" ht="13.5" x14ac:dyDescent="0.35">
      <c r="B820" s="4">
        <v>43192</v>
      </c>
      <c r="C820" s="2">
        <v>18.18</v>
      </c>
      <c r="D820" s="2">
        <v>7.08</v>
      </c>
      <c r="E820" s="2">
        <v>1450</v>
      </c>
      <c r="F820" s="2"/>
      <c r="G820" s="2"/>
      <c r="H820" s="7">
        <f t="shared" si="12"/>
        <v>1.0000142655387389E-2</v>
      </c>
      <c r="I820" s="5"/>
      <c r="J820" s="5"/>
      <c r="K820" s="5"/>
    </row>
    <row r="821" spans="2:11" ht="13.5" x14ac:dyDescent="0.35">
      <c r="B821" s="4">
        <v>43193</v>
      </c>
      <c r="C821" s="2">
        <v>18</v>
      </c>
      <c r="D821" s="2">
        <v>7.0099</v>
      </c>
      <c r="E821" s="2">
        <v>771</v>
      </c>
      <c r="F821" s="2"/>
      <c r="G821" s="2"/>
      <c r="H821" s="7">
        <f t="shared" si="12"/>
        <v>-9.9011299435028313E-3</v>
      </c>
      <c r="I821" s="5"/>
      <c r="J821" s="5"/>
      <c r="K821" s="5"/>
    </row>
    <row r="822" spans="2:11" ht="13.5" x14ac:dyDescent="0.35">
      <c r="B822" s="4">
        <v>43194</v>
      </c>
      <c r="C822" s="2">
        <v>18</v>
      </c>
      <c r="D822" s="2">
        <v>7.0099</v>
      </c>
      <c r="E822" s="2">
        <v>196</v>
      </c>
      <c r="F822" s="2"/>
      <c r="G822" s="2"/>
      <c r="H822" s="7">
        <f t="shared" si="12"/>
        <v>0</v>
      </c>
      <c r="I822" s="5"/>
      <c r="J822" s="5"/>
      <c r="K822" s="5"/>
    </row>
    <row r="823" spans="2:11" ht="13.5" x14ac:dyDescent="0.35">
      <c r="B823" s="4">
        <v>43195</v>
      </c>
      <c r="C823" s="2">
        <v>17.989999999999998</v>
      </c>
      <c r="D823" s="2">
        <v>7.0060000000000002</v>
      </c>
      <c r="E823" s="2">
        <v>1660</v>
      </c>
      <c r="F823" s="2"/>
      <c r="G823" s="2"/>
      <c r="H823" s="7">
        <f t="shared" si="12"/>
        <v>-5.5635601078471767E-4</v>
      </c>
      <c r="I823" s="5"/>
      <c r="J823" s="5"/>
      <c r="K823" s="5"/>
    </row>
    <row r="824" spans="2:11" ht="13.5" x14ac:dyDescent="0.35">
      <c r="B824" s="4">
        <v>43196</v>
      </c>
      <c r="C824" s="2">
        <v>17.899999999999999</v>
      </c>
      <c r="D824" s="2">
        <v>6.9710000000000001</v>
      </c>
      <c r="E824" s="2">
        <v>807</v>
      </c>
      <c r="F824" s="2"/>
      <c r="G824" s="2"/>
      <c r="H824" s="7">
        <f t="shared" si="12"/>
        <v>-4.9957179560377023E-3</v>
      </c>
      <c r="I824" s="5"/>
      <c r="J824" s="5"/>
      <c r="K824" s="5"/>
    </row>
    <row r="825" spans="2:11" ht="13.5" x14ac:dyDescent="0.35">
      <c r="B825" s="4">
        <v>43200</v>
      </c>
      <c r="C825" s="2">
        <v>17.8</v>
      </c>
      <c r="D825" s="2">
        <v>6.9320000000000004</v>
      </c>
      <c r="E825" s="2">
        <v>964</v>
      </c>
      <c r="F825" s="2"/>
      <c r="G825" s="2"/>
      <c r="H825" s="7">
        <f t="shared" si="12"/>
        <v>-5.5946062257925264E-3</v>
      </c>
      <c r="I825" s="5"/>
      <c r="J825" s="5"/>
      <c r="K825" s="5"/>
    </row>
    <row r="826" spans="2:11" ht="13.5" x14ac:dyDescent="0.35">
      <c r="B826" s="4">
        <v>43201</v>
      </c>
      <c r="C826" s="2">
        <v>17.899999999999999</v>
      </c>
      <c r="D826" s="2">
        <v>6.9710000000000001</v>
      </c>
      <c r="E826" s="2">
        <v>505</v>
      </c>
      <c r="F826" s="2"/>
      <c r="G826" s="2"/>
      <c r="H826" s="7">
        <f t="shared" si="12"/>
        <v>5.6260819388343477E-3</v>
      </c>
      <c r="I826" s="5"/>
      <c r="J826" s="5"/>
      <c r="K826" s="5"/>
    </row>
    <row r="827" spans="2:11" ht="13.5" x14ac:dyDescent="0.35">
      <c r="B827" s="4">
        <v>43202</v>
      </c>
      <c r="C827" s="2">
        <v>17.899999999999999</v>
      </c>
      <c r="D827" s="2">
        <v>6.9710000000000001</v>
      </c>
      <c r="E827" s="2">
        <v>0</v>
      </c>
      <c r="F827" s="2"/>
      <c r="G827" s="2"/>
      <c r="H827" s="7">
        <f t="shared" si="12"/>
        <v>0</v>
      </c>
      <c r="I827" s="5"/>
      <c r="J827" s="5"/>
      <c r="K827" s="5"/>
    </row>
    <row r="828" spans="2:11" ht="13.5" x14ac:dyDescent="0.35">
      <c r="B828" s="4">
        <v>43203</v>
      </c>
      <c r="C828" s="2">
        <v>18</v>
      </c>
      <c r="D828" s="2">
        <v>7.0099</v>
      </c>
      <c r="E828" s="2">
        <v>2633</v>
      </c>
      <c r="F828" s="2"/>
      <c r="G828" s="2"/>
      <c r="H828" s="7">
        <f t="shared" si="12"/>
        <v>5.5802610816238609E-3</v>
      </c>
      <c r="I828" s="5"/>
      <c r="J828" s="5"/>
      <c r="K828" s="5"/>
    </row>
    <row r="829" spans="2:11" ht="13.5" x14ac:dyDescent="0.35">
      <c r="B829" s="4">
        <v>43206</v>
      </c>
      <c r="C829" s="2">
        <v>17.95</v>
      </c>
      <c r="D829" s="2">
        <v>6.9904000000000002</v>
      </c>
      <c r="E829" s="2">
        <v>1880</v>
      </c>
      <c r="F829" s="2"/>
      <c r="G829" s="2"/>
      <c r="H829" s="7">
        <f t="shared" si="12"/>
        <v>-2.7817800539237151E-3</v>
      </c>
      <c r="I829" s="5"/>
      <c r="J829" s="5"/>
      <c r="K829" s="5"/>
    </row>
    <row r="830" spans="2:11" ht="13.5" x14ac:dyDescent="0.35">
      <c r="B830" s="4">
        <v>43207</v>
      </c>
      <c r="C830" s="2">
        <v>17.95</v>
      </c>
      <c r="D830" s="2">
        <v>6.9904000000000002</v>
      </c>
      <c r="E830" s="2">
        <v>2226</v>
      </c>
      <c r="F830" s="2"/>
      <c r="G830" s="2"/>
      <c r="H830" s="7">
        <f t="shared" si="12"/>
        <v>0</v>
      </c>
      <c r="I830" s="5"/>
      <c r="J830" s="5"/>
      <c r="K830" s="5"/>
    </row>
    <row r="831" spans="2:11" ht="13.5" x14ac:dyDescent="0.35">
      <c r="B831" s="4">
        <v>43208</v>
      </c>
      <c r="C831" s="2">
        <v>17.940000000000001</v>
      </c>
      <c r="D831" s="2">
        <v>6.9865000000000004</v>
      </c>
      <c r="E831" s="2">
        <v>1223</v>
      </c>
      <c r="F831" s="2"/>
      <c r="G831" s="2"/>
      <c r="H831" s="7">
        <f t="shared" si="12"/>
        <v>-5.5790798809793318E-4</v>
      </c>
      <c r="I831" s="5"/>
      <c r="J831" s="5"/>
      <c r="K831" s="5"/>
    </row>
    <row r="832" spans="2:11" ht="13.5" x14ac:dyDescent="0.35">
      <c r="B832" s="4">
        <v>43209</v>
      </c>
      <c r="C832" s="2">
        <v>17.89</v>
      </c>
      <c r="D832" s="2">
        <v>6.9671000000000003</v>
      </c>
      <c r="E832" s="2">
        <v>250</v>
      </c>
      <c r="F832" s="2"/>
      <c r="G832" s="2"/>
      <c r="H832" s="7">
        <f t="shared" si="12"/>
        <v>-2.7767837973234214E-3</v>
      </c>
      <c r="I832" s="5"/>
      <c r="J832" s="5"/>
      <c r="K832" s="5"/>
    </row>
    <row r="833" spans="2:11" ht="13.5" x14ac:dyDescent="0.35">
      <c r="B833" s="4">
        <v>43210</v>
      </c>
      <c r="C833" s="2">
        <v>17.89</v>
      </c>
      <c r="D833" s="2">
        <v>6.9671000000000003</v>
      </c>
      <c r="E833" s="2">
        <v>850</v>
      </c>
      <c r="F833" s="2"/>
      <c r="G833" s="2"/>
      <c r="H833" s="7">
        <f t="shared" si="12"/>
        <v>0</v>
      </c>
      <c r="I833" s="5"/>
      <c r="J833" s="5"/>
      <c r="K833" s="5"/>
    </row>
    <row r="834" spans="2:11" ht="13.5" x14ac:dyDescent="0.35">
      <c r="B834" s="4">
        <v>43213</v>
      </c>
      <c r="C834" s="2">
        <v>17.850000000000001</v>
      </c>
      <c r="D834" s="2">
        <v>6.9515000000000002</v>
      </c>
      <c r="E834" s="2">
        <v>380</v>
      </c>
      <c r="F834" s="2"/>
      <c r="G834" s="2"/>
      <c r="H834" s="7">
        <f t="shared" si="12"/>
        <v>-2.239095175898158E-3</v>
      </c>
      <c r="I834" s="5"/>
      <c r="J834" s="5"/>
      <c r="K834" s="5"/>
    </row>
    <row r="835" spans="2:11" ht="13.5" x14ac:dyDescent="0.35">
      <c r="B835" s="4">
        <v>43214</v>
      </c>
      <c r="C835" s="2">
        <v>17.850000000000001</v>
      </c>
      <c r="D835" s="2">
        <v>6.9515000000000002</v>
      </c>
      <c r="E835" s="2">
        <v>947</v>
      </c>
      <c r="F835" s="2"/>
      <c r="G835" s="2"/>
      <c r="H835" s="7">
        <f t="shared" si="12"/>
        <v>0</v>
      </c>
      <c r="I835" s="5"/>
      <c r="J835" s="5"/>
      <c r="K835" s="5"/>
    </row>
    <row r="836" spans="2:11" ht="13.5" x14ac:dyDescent="0.35">
      <c r="B836" s="4">
        <v>43215</v>
      </c>
      <c r="C836" s="2">
        <v>17.690000000000001</v>
      </c>
      <c r="D836" s="2">
        <v>6.8891999999999998</v>
      </c>
      <c r="E836" s="2">
        <v>2526</v>
      </c>
      <c r="F836" s="2"/>
      <c r="G836" s="2"/>
      <c r="H836" s="7">
        <f t="shared" si="12"/>
        <v>-8.9620945119758995E-3</v>
      </c>
      <c r="I836" s="5"/>
      <c r="J836" s="5"/>
      <c r="K836" s="5"/>
    </row>
    <row r="837" spans="2:11" ht="13.5" x14ac:dyDescent="0.35">
      <c r="B837" s="4">
        <v>43216</v>
      </c>
      <c r="C837" s="2">
        <v>17.45</v>
      </c>
      <c r="D837" s="2">
        <v>6.7957000000000001</v>
      </c>
      <c r="E837" s="2">
        <v>5543</v>
      </c>
      <c r="F837" s="2"/>
      <c r="G837" s="2"/>
      <c r="H837" s="7">
        <f t="shared" si="12"/>
        <v>-1.3571967717586904E-2</v>
      </c>
      <c r="I837" s="5"/>
      <c r="J837" s="5"/>
      <c r="K837" s="5"/>
    </row>
    <row r="838" spans="2:11" ht="13.5" x14ac:dyDescent="0.35">
      <c r="B838" s="4">
        <v>43217</v>
      </c>
      <c r="C838" s="2">
        <v>17.600000000000001</v>
      </c>
      <c r="D838" s="2">
        <v>6.8540999999999999</v>
      </c>
      <c r="E838" s="2">
        <v>3235</v>
      </c>
      <c r="F838" s="2"/>
      <c r="G838" s="2"/>
      <c r="H838" s="7">
        <f t="shared" si="12"/>
        <v>8.5936695263180811E-3</v>
      </c>
      <c r="I838" s="5"/>
      <c r="J838" s="5"/>
      <c r="K838" s="5"/>
    </row>
    <row r="839" spans="2:11" ht="13.5" x14ac:dyDescent="0.35">
      <c r="B839" s="4">
        <v>43220</v>
      </c>
      <c r="C839" s="2">
        <v>17.600000000000001</v>
      </c>
      <c r="D839" s="2">
        <v>6.8540999999999999</v>
      </c>
      <c r="E839" s="2">
        <v>1275</v>
      </c>
      <c r="F839" s="2"/>
      <c r="G839" s="2"/>
      <c r="H839" s="7">
        <f t="shared" ref="H839:H902" si="13">(D839-D838)/D838</f>
        <v>0</v>
      </c>
      <c r="I839" s="5"/>
      <c r="J839" s="5"/>
      <c r="K839" s="5"/>
    </row>
    <row r="840" spans="2:11" ht="13.5" x14ac:dyDescent="0.35">
      <c r="B840" s="4">
        <v>43222</v>
      </c>
      <c r="C840" s="2">
        <v>17.600000000000001</v>
      </c>
      <c r="D840" s="2">
        <v>6.8540999999999999</v>
      </c>
      <c r="E840" s="2">
        <v>620</v>
      </c>
      <c r="F840" s="2"/>
      <c r="G840" s="2"/>
      <c r="H840" s="7">
        <f t="shared" si="13"/>
        <v>0</v>
      </c>
      <c r="I840" s="5"/>
      <c r="J840" s="5"/>
      <c r="K840" s="5"/>
    </row>
    <row r="841" spans="2:11" ht="13.5" x14ac:dyDescent="0.35">
      <c r="B841" s="4">
        <v>43223</v>
      </c>
      <c r="C841" s="2">
        <v>17.75</v>
      </c>
      <c r="D841" s="2">
        <v>6.9124999999999996</v>
      </c>
      <c r="E841" s="2">
        <v>260</v>
      </c>
      <c r="F841" s="2"/>
      <c r="G841" s="2"/>
      <c r="H841" s="7">
        <f t="shared" si="13"/>
        <v>8.5204476152959223E-3</v>
      </c>
      <c r="I841" s="5"/>
      <c r="J841" s="5"/>
      <c r="K841" s="5"/>
    </row>
    <row r="842" spans="2:11" ht="13.5" x14ac:dyDescent="0.35">
      <c r="B842" s="4">
        <v>43224</v>
      </c>
      <c r="C842" s="2">
        <v>17.68</v>
      </c>
      <c r="D842" s="2">
        <v>6.8853</v>
      </c>
      <c r="E842" s="2">
        <v>120</v>
      </c>
      <c r="F842" s="2"/>
      <c r="G842" s="2"/>
      <c r="H842" s="7">
        <f t="shared" si="13"/>
        <v>-3.9349005424954312E-3</v>
      </c>
      <c r="I842" s="5"/>
      <c r="J842" s="5"/>
      <c r="K842" s="5"/>
    </row>
    <row r="843" spans="2:11" ht="13.5" x14ac:dyDescent="0.35">
      <c r="B843" s="4">
        <v>43227</v>
      </c>
      <c r="C843" s="2">
        <v>17.5</v>
      </c>
      <c r="D843" s="2">
        <v>6.8151999999999999</v>
      </c>
      <c r="E843" s="2">
        <v>4478</v>
      </c>
      <c r="F843" s="2"/>
      <c r="G843" s="2"/>
      <c r="H843" s="7">
        <f t="shared" si="13"/>
        <v>-1.0181110481750985E-2</v>
      </c>
      <c r="I843" s="5"/>
      <c r="J843" s="5"/>
      <c r="K843" s="5"/>
    </row>
    <row r="844" spans="2:11" ht="13.5" x14ac:dyDescent="0.35">
      <c r="B844" s="4">
        <v>43228</v>
      </c>
      <c r="C844" s="2">
        <v>17.309999999999999</v>
      </c>
      <c r="D844" s="2">
        <v>6.7412000000000001</v>
      </c>
      <c r="E844" s="2">
        <v>1170</v>
      </c>
      <c r="F844" s="2"/>
      <c r="G844" s="2"/>
      <c r="H844" s="7">
        <f t="shared" si="13"/>
        <v>-1.0858081934499332E-2</v>
      </c>
      <c r="I844" s="5"/>
      <c r="J844" s="5"/>
      <c r="K844" s="5"/>
    </row>
    <row r="845" spans="2:11" ht="13.5" x14ac:dyDescent="0.35">
      <c r="B845" s="4">
        <v>43229</v>
      </c>
      <c r="C845" s="2">
        <v>17.670000000000002</v>
      </c>
      <c r="D845" s="2">
        <v>6.8814000000000002</v>
      </c>
      <c r="E845" s="2">
        <v>660</v>
      </c>
      <c r="F845" s="2"/>
      <c r="G845" s="2"/>
      <c r="H845" s="7">
        <f t="shared" si="13"/>
        <v>2.0797484127455069E-2</v>
      </c>
      <c r="I845" s="5"/>
      <c r="J845" s="5"/>
      <c r="K845" s="5"/>
    </row>
    <row r="846" spans="2:11" ht="13.5" x14ac:dyDescent="0.35">
      <c r="B846" s="4">
        <v>43230</v>
      </c>
      <c r="C846" s="2">
        <v>17.600000000000001</v>
      </c>
      <c r="D846" s="2">
        <v>6.8540999999999999</v>
      </c>
      <c r="E846" s="2">
        <v>3061</v>
      </c>
      <c r="F846" s="2"/>
      <c r="G846" s="2"/>
      <c r="H846" s="7">
        <f t="shared" si="13"/>
        <v>-3.967215973493813E-3</v>
      </c>
      <c r="I846" s="5"/>
      <c r="J846" s="5"/>
      <c r="K846" s="5"/>
    </row>
    <row r="847" spans="2:11" ht="13.5" x14ac:dyDescent="0.35">
      <c r="B847" s="4">
        <v>43231</v>
      </c>
      <c r="C847" s="2">
        <v>17.8</v>
      </c>
      <c r="D847" s="2">
        <v>6.9320000000000004</v>
      </c>
      <c r="E847" s="2">
        <v>23630</v>
      </c>
      <c r="F847" s="2"/>
      <c r="G847" s="2"/>
      <c r="H847" s="7">
        <f t="shared" si="13"/>
        <v>1.1365460089581496E-2</v>
      </c>
      <c r="I847" s="5"/>
      <c r="J847" s="5"/>
      <c r="K847" s="5"/>
    </row>
    <row r="848" spans="2:11" ht="13.5" x14ac:dyDescent="0.35">
      <c r="B848" s="4">
        <v>43234</v>
      </c>
      <c r="C848" s="2">
        <v>17.8</v>
      </c>
      <c r="D848" s="2">
        <v>6.9320000000000004</v>
      </c>
      <c r="E848" s="2">
        <v>1158</v>
      </c>
      <c r="F848" s="2"/>
      <c r="G848" s="2"/>
      <c r="H848" s="7">
        <f t="shared" si="13"/>
        <v>0</v>
      </c>
      <c r="I848" s="5"/>
      <c r="J848" s="5"/>
      <c r="K848" s="5"/>
    </row>
    <row r="849" spans="2:11" ht="13.5" x14ac:dyDescent="0.35">
      <c r="B849" s="4">
        <v>43235</v>
      </c>
      <c r="C849" s="2">
        <v>17.399999999999999</v>
      </c>
      <c r="D849" s="2">
        <v>6.7762000000000002</v>
      </c>
      <c r="E849" s="2">
        <v>1851</v>
      </c>
      <c r="F849" s="2"/>
      <c r="G849" s="2"/>
      <c r="H849" s="7">
        <f t="shared" si="13"/>
        <v>-2.2475476053087154E-2</v>
      </c>
      <c r="I849" s="5"/>
      <c r="J849" s="5"/>
      <c r="K849" s="5"/>
    </row>
    <row r="850" spans="2:11" ht="13.5" x14ac:dyDescent="0.35">
      <c r="B850" s="4">
        <v>43236</v>
      </c>
      <c r="C850" s="2">
        <v>17.600000000000001</v>
      </c>
      <c r="D850" s="2">
        <v>6.8540999999999999</v>
      </c>
      <c r="E850" s="2">
        <v>1625</v>
      </c>
      <c r="F850" s="2"/>
      <c r="G850" s="2"/>
      <c r="H850" s="7">
        <f t="shared" si="13"/>
        <v>1.1496118768631332E-2</v>
      </c>
      <c r="I850" s="5"/>
      <c r="J850" s="5"/>
      <c r="K850" s="5"/>
    </row>
    <row r="851" spans="2:11" ht="13.5" x14ac:dyDescent="0.35">
      <c r="B851" s="4">
        <v>43237</v>
      </c>
      <c r="C851" s="2">
        <v>17.84</v>
      </c>
      <c r="D851" s="2">
        <v>6.9476000000000004</v>
      </c>
      <c r="E851" s="2">
        <v>151</v>
      </c>
      <c r="F851" s="2"/>
      <c r="G851" s="2"/>
      <c r="H851" s="7">
        <f t="shared" si="13"/>
        <v>1.3641470069009875E-2</v>
      </c>
      <c r="I851" s="5"/>
      <c r="J851" s="5"/>
      <c r="K851" s="5"/>
    </row>
    <row r="852" spans="2:11" ht="13.5" x14ac:dyDescent="0.35">
      <c r="B852" s="4">
        <v>43238</v>
      </c>
      <c r="C852" s="2">
        <v>18</v>
      </c>
      <c r="D852" s="2">
        <v>7.0099</v>
      </c>
      <c r="E852" s="2">
        <v>1583</v>
      </c>
      <c r="F852" s="2"/>
      <c r="G852" s="2"/>
      <c r="H852" s="7">
        <f t="shared" si="13"/>
        <v>8.9671253382462394E-3</v>
      </c>
      <c r="I852" s="5"/>
      <c r="J852" s="5"/>
      <c r="K852" s="5"/>
    </row>
    <row r="853" spans="2:11" ht="13.5" x14ac:dyDescent="0.35">
      <c r="B853" s="4">
        <v>43241</v>
      </c>
      <c r="C853" s="2">
        <v>17.7</v>
      </c>
      <c r="D853" s="2">
        <v>6.8930999999999996</v>
      </c>
      <c r="E853" s="2">
        <v>1926</v>
      </c>
      <c r="F853" s="2"/>
      <c r="G853" s="2"/>
      <c r="H853" s="7">
        <f t="shared" si="13"/>
        <v>-1.6662149246066342E-2</v>
      </c>
      <c r="I853" s="5"/>
      <c r="J853" s="5"/>
      <c r="K853" s="5"/>
    </row>
    <row r="854" spans="2:11" ht="13.5" x14ac:dyDescent="0.35">
      <c r="B854" s="4">
        <v>43242</v>
      </c>
      <c r="C854" s="2">
        <v>17.899999999999999</v>
      </c>
      <c r="D854" s="2">
        <v>6.9710000000000001</v>
      </c>
      <c r="E854" s="2">
        <v>7418</v>
      </c>
      <c r="F854" s="2"/>
      <c r="G854" s="2"/>
      <c r="H854" s="7">
        <f t="shared" si="13"/>
        <v>1.1301156228692537E-2</v>
      </c>
      <c r="I854" s="5"/>
      <c r="J854" s="5"/>
      <c r="K854" s="5"/>
    </row>
    <row r="855" spans="2:11" ht="13.5" x14ac:dyDescent="0.35">
      <c r="B855" s="4">
        <v>43243</v>
      </c>
      <c r="C855" s="2">
        <v>17.600000000000001</v>
      </c>
      <c r="D855" s="2">
        <v>6.8540999999999999</v>
      </c>
      <c r="E855" s="2">
        <v>1273</v>
      </c>
      <c r="F855" s="2"/>
      <c r="G855" s="2"/>
      <c r="H855" s="7">
        <f t="shared" si="13"/>
        <v>-1.6769473533209039E-2</v>
      </c>
      <c r="I855" s="5"/>
      <c r="J855" s="5"/>
      <c r="K855" s="5"/>
    </row>
    <row r="856" spans="2:11" ht="13.5" x14ac:dyDescent="0.35">
      <c r="B856" s="4">
        <v>43244</v>
      </c>
      <c r="C856" s="2">
        <v>17.61</v>
      </c>
      <c r="D856" s="2">
        <v>6.8579999999999997</v>
      </c>
      <c r="E856" s="2">
        <v>2358</v>
      </c>
      <c r="F856" s="2"/>
      <c r="G856" s="2"/>
      <c r="H856" s="7">
        <f t="shared" si="13"/>
        <v>5.6900249485706254E-4</v>
      </c>
      <c r="I856" s="5"/>
      <c r="J856" s="5"/>
      <c r="K856" s="5"/>
    </row>
    <row r="857" spans="2:11" ht="13.5" x14ac:dyDescent="0.35">
      <c r="B857" s="4">
        <v>43245</v>
      </c>
      <c r="C857" s="2">
        <v>17.600000000000001</v>
      </c>
      <c r="D857" s="2">
        <v>6.8540999999999999</v>
      </c>
      <c r="E857" s="2">
        <v>777</v>
      </c>
      <c r="F857" s="2"/>
      <c r="G857" s="2"/>
      <c r="H857" s="7">
        <f t="shared" si="13"/>
        <v>-5.6867891513557786E-4</v>
      </c>
      <c r="I857" s="5"/>
      <c r="J857" s="5"/>
      <c r="K857" s="5"/>
    </row>
    <row r="858" spans="2:11" ht="13.5" x14ac:dyDescent="0.35">
      <c r="B858" s="4">
        <v>43248</v>
      </c>
      <c r="C858" s="2">
        <v>17.850000000000001</v>
      </c>
      <c r="D858" s="2">
        <v>6.9515000000000002</v>
      </c>
      <c r="E858" s="2">
        <v>1490</v>
      </c>
      <c r="F858" s="2"/>
      <c r="G858" s="2"/>
      <c r="H858" s="7">
        <f t="shared" si="13"/>
        <v>1.4210472563866938E-2</v>
      </c>
      <c r="I858" s="5"/>
      <c r="J858" s="5"/>
      <c r="K858" s="5"/>
    </row>
    <row r="859" spans="2:11" ht="13.5" x14ac:dyDescent="0.35">
      <c r="B859" s="4">
        <v>43249</v>
      </c>
      <c r="C859" s="2">
        <v>17.84</v>
      </c>
      <c r="D859" s="2">
        <v>6.9476000000000004</v>
      </c>
      <c r="E859" s="2">
        <v>1188</v>
      </c>
      <c r="F859" s="2"/>
      <c r="G859" s="2"/>
      <c r="H859" s="7">
        <f t="shared" si="13"/>
        <v>-5.6102999352654716E-4</v>
      </c>
      <c r="I859" s="5"/>
      <c r="J859" s="5"/>
      <c r="K859" s="5"/>
    </row>
    <row r="860" spans="2:11" ht="13.5" x14ac:dyDescent="0.35">
      <c r="B860" s="4">
        <v>43250</v>
      </c>
      <c r="C860" s="2">
        <v>17.690000000000001</v>
      </c>
      <c r="D860" s="2">
        <v>6.8891999999999998</v>
      </c>
      <c r="E860" s="2">
        <v>1820</v>
      </c>
      <c r="F860" s="2"/>
      <c r="G860" s="2"/>
      <c r="H860" s="7">
        <f t="shared" si="13"/>
        <v>-8.405780413380257E-3</v>
      </c>
      <c r="I860" s="5"/>
      <c r="J860" s="5"/>
      <c r="K860" s="5"/>
    </row>
    <row r="861" spans="2:11" ht="13.5" x14ac:dyDescent="0.35">
      <c r="B861" s="4">
        <v>43251</v>
      </c>
      <c r="C861" s="2">
        <v>17.510000000000002</v>
      </c>
      <c r="D861" s="2">
        <v>6.8190999999999997</v>
      </c>
      <c r="E861" s="2">
        <v>1187</v>
      </c>
      <c r="F861" s="2"/>
      <c r="G861" s="2"/>
      <c r="H861" s="7">
        <f t="shared" si="13"/>
        <v>-1.0175346919816532E-2</v>
      </c>
      <c r="I861" s="5"/>
      <c r="J861" s="5"/>
      <c r="K861" s="5"/>
    </row>
    <row r="862" spans="2:11" ht="13.5" x14ac:dyDescent="0.35">
      <c r="B862" s="4">
        <v>43252</v>
      </c>
      <c r="C862" s="2">
        <v>17.63</v>
      </c>
      <c r="D862" s="2">
        <v>6.8658000000000001</v>
      </c>
      <c r="E862" s="2">
        <v>2392</v>
      </c>
      <c r="F862" s="2"/>
      <c r="G862" s="2"/>
      <c r="H862" s="7">
        <f t="shared" si="13"/>
        <v>6.8484110806412007E-3</v>
      </c>
      <c r="I862" s="5"/>
      <c r="J862" s="5"/>
      <c r="K862" s="5"/>
    </row>
    <row r="863" spans="2:11" ht="13.5" x14ac:dyDescent="0.35">
      <c r="B863" s="4">
        <v>43255</v>
      </c>
      <c r="C863" s="2">
        <v>17.8</v>
      </c>
      <c r="D863" s="2">
        <v>6.9320000000000004</v>
      </c>
      <c r="E863" s="2">
        <v>1598</v>
      </c>
      <c r="F863" s="2"/>
      <c r="G863" s="2"/>
      <c r="H863" s="7">
        <f t="shared" si="13"/>
        <v>9.6419936496839782E-3</v>
      </c>
      <c r="I863" s="5"/>
      <c r="J863" s="5"/>
      <c r="K863" s="5"/>
    </row>
    <row r="864" spans="2:11" ht="13.5" x14ac:dyDescent="0.35">
      <c r="B864" s="4">
        <v>43256</v>
      </c>
      <c r="C864" s="2">
        <v>17.8</v>
      </c>
      <c r="D864" s="2">
        <v>6.9320000000000004</v>
      </c>
      <c r="E864" s="2">
        <v>1782</v>
      </c>
      <c r="F864" s="2"/>
      <c r="G864" s="2"/>
      <c r="H864" s="7">
        <f t="shared" si="13"/>
        <v>0</v>
      </c>
      <c r="I864" s="5"/>
      <c r="J864" s="5"/>
      <c r="K864" s="5"/>
    </row>
    <row r="865" spans="2:11" ht="13.5" x14ac:dyDescent="0.35">
      <c r="B865" s="4">
        <v>43257</v>
      </c>
      <c r="C865" s="2">
        <v>17.8</v>
      </c>
      <c r="D865" s="2">
        <v>6.9320000000000004</v>
      </c>
      <c r="E865" s="2">
        <v>600</v>
      </c>
      <c r="F865" s="2"/>
      <c r="G865" s="2"/>
      <c r="H865" s="7">
        <f t="shared" si="13"/>
        <v>0</v>
      </c>
      <c r="I865" s="5"/>
      <c r="J865" s="5"/>
      <c r="K865" s="5"/>
    </row>
    <row r="866" spans="2:11" ht="13.5" x14ac:dyDescent="0.35">
      <c r="B866" s="4">
        <v>43258</v>
      </c>
      <c r="C866" s="2">
        <v>17.8</v>
      </c>
      <c r="D866" s="2">
        <v>6.9320000000000004</v>
      </c>
      <c r="E866" s="2">
        <v>1000</v>
      </c>
      <c r="F866" s="2"/>
      <c r="G866" s="2"/>
      <c r="H866" s="7">
        <f t="shared" si="13"/>
        <v>0</v>
      </c>
      <c r="I866" s="5"/>
      <c r="J866" s="5"/>
      <c r="K866" s="5"/>
    </row>
    <row r="867" spans="2:11" ht="13.5" x14ac:dyDescent="0.35">
      <c r="B867" s="4">
        <v>43259</v>
      </c>
      <c r="C867" s="2">
        <v>17.8</v>
      </c>
      <c r="D867" s="2">
        <v>6.9320000000000004</v>
      </c>
      <c r="E867" s="2">
        <v>1000</v>
      </c>
      <c r="F867" s="2"/>
      <c r="G867" s="2"/>
      <c r="H867" s="7">
        <f t="shared" si="13"/>
        <v>0</v>
      </c>
      <c r="I867" s="5"/>
      <c r="J867" s="5"/>
      <c r="K867" s="5"/>
    </row>
    <row r="868" spans="2:11" ht="13.5" x14ac:dyDescent="0.35">
      <c r="B868" s="4">
        <v>43262</v>
      </c>
      <c r="C868" s="2">
        <v>17.8</v>
      </c>
      <c r="D868" s="2">
        <v>6.9320000000000004</v>
      </c>
      <c r="E868" s="2">
        <v>500</v>
      </c>
      <c r="F868" s="2"/>
      <c r="G868" s="2"/>
      <c r="H868" s="7">
        <f t="shared" si="13"/>
        <v>0</v>
      </c>
      <c r="I868" s="5"/>
      <c r="J868" s="5"/>
      <c r="K868" s="5"/>
    </row>
    <row r="869" spans="2:11" ht="13.5" x14ac:dyDescent="0.35">
      <c r="B869" s="4">
        <v>43263</v>
      </c>
      <c r="C869" s="2">
        <v>17.8</v>
      </c>
      <c r="D869" s="2">
        <v>6.9320000000000004</v>
      </c>
      <c r="E869" s="2">
        <v>0</v>
      </c>
      <c r="F869" s="2"/>
      <c r="G869" s="2"/>
      <c r="H869" s="7">
        <f t="shared" si="13"/>
        <v>0</v>
      </c>
      <c r="I869" s="5"/>
      <c r="J869" s="5"/>
      <c r="K869" s="5"/>
    </row>
    <row r="870" spans="2:11" ht="13.5" x14ac:dyDescent="0.35">
      <c r="B870" s="4">
        <v>43264</v>
      </c>
      <c r="C870" s="2">
        <v>17.79</v>
      </c>
      <c r="D870" s="2">
        <v>6.9280999999999997</v>
      </c>
      <c r="E870" s="2">
        <v>754</v>
      </c>
      <c r="F870" s="2"/>
      <c r="G870" s="2"/>
      <c r="H870" s="7">
        <f t="shared" si="13"/>
        <v>-5.6260819388353729E-4</v>
      </c>
      <c r="I870" s="5"/>
      <c r="J870" s="5"/>
      <c r="K870" s="5"/>
    </row>
    <row r="871" spans="2:11" ht="13.5" x14ac:dyDescent="0.35">
      <c r="B871" s="4">
        <v>43265</v>
      </c>
      <c r="C871" s="2">
        <v>17.7</v>
      </c>
      <c r="D871" s="2">
        <v>6.8930999999999996</v>
      </c>
      <c r="E871" s="2">
        <v>2420</v>
      </c>
      <c r="F871" s="2"/>
      <c r="G871" s="2"/>
      <c r="H871" s="7">
        <f t="shared" si="13"/>
        <v>-5.0518901286067093E-3</v>
      </c>
      <c r="I871" s="5"/>
      <c r="J871" s="5"/>
      <c r="K871" s="5"/>
    </row>
    <row r="872" spans="2:11" ht="13.5" x14ac:dyDescent="0.35">
      <c r="B872" s="4">
        <v>43269</v>
      </c>
      <c r="C872" s="2">
        <v>17.8</v>
      </c>
      <c r="D872" s="2">
        <v>6.9320000000000004</v>
      </c>
      <c r="E872" s="2">
        <v>3700</v>
      </c>
      <c r="F872" s="2"/>
      <c r="G872" s="2"/>
      <c r="H872" s="7">
        <f t="shared" si="13"/>
        <v>5.6433244839043141E-3</v>
      </c>
      <c r="I872" s="5"/>
      <c r="J872" s="5"/>
      <c r="K872" s="5"/>
    </row>
    <row r="873" spans="2:11" ht="13.5" x14ac:dyDescent="0.35">
      <c r="B873" s="4">
        <v>43270</v>
      </c>
      <c r="C873" s="2">
        <v>17.8</v>
      </c>
      <c r="D873" s="2">
        <v>6.9320000000000004</v>
      </c>
      <c r="E873" s="2">
        <v>385</v>
      </c>
      <c r="F873" s="2"/>
      <c r="G873" s="2"/>
      <c r="H873" s="7">
        <f t="shared" si="13"/>
        <v>0</v>
      </c>
      <c r="I873" s="5"/>
      <c r="J873" s="5"/>
      <c r="K873" s="5"/>
    </row>
    <row r="874" spans="2:11" ht="13.5" x14ac:dyDescent="0.35">
      <c r="B874" s="4">
        <v>43271</v>
      </c>
      <c r="C874" s="2">
        <v>18</v>
      </c>
      <c r="D874" s="2">
        <v>7.0099</v>
      </c>
      <c r="E874" s="2">
        <v>3544</v>
      </c>
      <c r="F874" s="2"/>
      <c r="G874" s="2"/>
      <c r="H874" s="7">
        <f t="shared" si="13"/>
        <v>1.1237738026543513E-2</v>
      </c>
      <c r="I874" s="5"/>
      <c r="J874" s="5"/>
      <c r="K874" s="5"/>
    </row>
    <row r="875" spans="2:11" ht="13.5" x14ac:dyDescent="0.35">
      <c r="B875" s="4">
        <v>43272</v>
      </c>
      <c r="C875" s="2">
        <v>17.8</v>
      </c>
      <c r="D875" s="2">
        <v>6.9320000000000004</v>
      </c>
      <c r="E875" s="2">
        <v>3039</v>
      </c>
      <c r="F875" s="2"/>
      <c r="G875" s="2"/>
      <c r="H875" s="7">
        <f t="shared" si="13"/>
        <v>-1.1112854676956824E-2</v>
      </c>
      <c r="I875" s="5"/>
      <c r="J875" s="5"/>
      <c r="K875" s="5"/>
    </row>
    <row r="876" spans="2:11" ht="13.5" x14ac:dyDescent="0.35">
      <c r="B876" s="4">
        <v>43273</v>
      </c>
      <c r="C876" s="2">
        <v>17.8</v>
      </c>
      <c r="D876" s="2">
        <v>6.9320000000000004</v>
      </c>
      <c r="E876" s="2">
        <v>8231</v>
      </c>
      <c r="F876" s="2"/>
      <c r="G876" s="2"/>
      <c r="H876" s="7">
        <f t="shared" si="13"/>
        <v>0</v>
      </c>
      <c r="I876" s="5"/>
      <c r="J876" s="5"/>
      <c r="K876" s="5"/>
    </row>
    <row r="877" spans="2:11" ht="13.5" x14ac:dyDescent="0.35">
      <c r="B877" s="4">
        <v>43276</v>
      </c>
      <c r="C877" s="2">
        <v>17.8</v>
      </c>
      <c r="D877" s="2">
        <v>6.9320000000000004</v>
      </c>
      <c r="E877" s="2">
        <v>2603</v>
      </c>
      <c r="F877" s="2"/>
      <c r="G877" s="2"/>
      <c r="H877" s="7">
        <f t="shared" si="13"/>
        <v>0</v>
      </c>
      <c r="I877" s="5"/>
      <c r="J877" s="5"/>
      <c r="K877" s="5"/>
    </row>
    <row r="878" spans="2:11" ht="13.5" x14ac:dyDescent="0.35">
      <c r="B878" s="4">
        <v>43277</v>
      </c>
      <c r="C878" s="2">
        <v>17.8</v>
      </c>
      <c r="D878" s="2">
        <v>6.9320000000000004</v>
      </c>
      <c r="E878" s="2">
        <v>1690</v>
      </c>
      <c r="F878" s="2"/>
      <c r="G878" s="2"/>
      <c r="H878" s="7">
        <f t="shared" si="13"/>
        <v>0</v>
      </c>
      <c r="I878" s="5"/>
      <c r="J878" s="5"/>
      <c r="K878" s="5"/>
    </row>
    <row r="879" spans="2:11" ht="13.5" x14ac:dyDescent="0.35">
      <c r="B879" s="4">
        <v>43278</v>
      </c>
      <c r="C879" s="2">
        <v>17.79</v>
      </c>
      <c r="D879" s="2">
        <v>6.9280999999999997</v>
      </c>
      <c r="E879" s="2">
        <v>2676</v>
      </c>
      <c r="F879" s="2"/>
      <c r="G879" s="2"/>
      <c r="H879" s="7">
        <f t="shared" si="13"/>
        <v>-5.6260819388353729E-4</v>
      </c>
      <c r="I879" s="5"/>
      <c r="J879" s="5"/>
      <c r="K879" s="5"/>
    </row>
    <row r="880" spans="2:11" ht="13.5" x14ac:dyDescent="0.35">
      <c r="B880" s="4">
        <v>43279</v>
      </c>
      <c r="C880" s="2">
        <v>17.78</v>
      </c>
      <c r="D880" s="2">
        <v>7.0880000000000001</v>
      </c>
      <c r="E880" s="2">
        <v>1700</v>
      </c>
      <c r="F880" s="2"/>
      <c r="G880" s="2"/>
      <c r="H880" s="7">
        <f t="shared" si="13"/>
        <v>2.3079920901834614E-2</v>
      </c>
      <c r="I880" s="5"/>
      <c r="J880" s="5"/>
      <c r="K880" s="5"/>
    </row>
    <row r="881" spans="2:11" ht="13.5" x14ac:dyDescent="0.35">
      <c r="B881" s="4">
        <v>43280</v>
      </c>
      <c r="C881" s="2">
        <v>17.600000000000001</v>
      </c>
      <c r="D881" s="2">
        <v>7.0162000000000004</v>
      </c>
      <c r="E881" s="2">
        <v>1495</v>
      </c>
      <c r="F881" s="2"/>
      <c r="G881" s="2"/>
      <c r="H881" s="7">
        <f t="shared" si="13"/>
        <v>-1.0129796839729069E-2</v>
      </c>
      <c r="I881" s="5"/>
      <c r="J881" s="5"/>
      <c r="K881" s="5"/>
    </row>
    <row r="882" spans="2:11" ht="13.5" x14ac:dyDescent="0.35">
      <c r="B882" s="4">
        <v>43283</v>
      </c>
      <c r="C882" s="2">
        <v>17.8</v>
      </c>
      <c r="D882" s="2">
        <v>7.0959000000000003</v>
      </c>
      <c r="E882" s="2">
        <v>900</v>
      </c>
      <c r="F882" s="2"/>
      <c r="G882" s="2"/>
      <c r="H882" s="7">
        <f t="shared" si="13"/>
        <v>1.1359425329950669E-2</v>
      </c>
      <c r="I882" s="5"/>
      <c r="J882" s="5"/>
      <c r="K882" s="5"/>
    </row>
    <row r="883" spans="2:11" ht="13.5" x14ac:dyDescent="0.35">
      <c r="B883" s="4">
        <v>43284</v>
      </c>
      <c r="C883" s="2">
        <v>17.8</v>
      </c>
      <c r="D883" s="2">
        <v>7.0959000000000003</v>
      </c>
      <c r="E883" s="2">
        <v>600</v>
      </c>
      <c r="F883" s="2"/>
      <c r="G883" s="2"/>
      <c r="H883" s="7">
        <f t="shared" si="13"/>
        <v>0</v>
      </c>
      <c r="I883" s="5"/>
      <c r="J883" s="5"/>
      <c r="K883" s="5"/>
    </row>
    <row r="884" spans="2:11" ht="13.5" x14ac:dyDescent="0.35">
      <c r="B884" s="4">
        <v>43285</v>
      </c>
      <c r="C884" s="2">
        <v>17.8</v>
      </c>
      <c r="D884" s="2">
        <v>7.0959000000000003</v>
      </c>
      <c r="E884" s="2">
        <v>1341</v>
      </c>
      <c r="F884" s="2"/>
      <c r="G884" s="2"/>
      <c r="H884" s="7">
        <f t="shared" si="13"/>
        <v>0</v>
      </c>
      <c r="I884" s="5"/>
      <c r="J884" s="5"/>
      <c r="K884" s="5"/>
    </row>
    <row r="885" spans="2:11" ht="13.5" x14ac:dyDescent="0.35">
      <c r="B885" s="4">
        <v>43286</v>
      </c>
      <c r="C885" s="2">
        <v>17.98</v>
      </c>
      <c r="D885" s="2">
        <v>7.1677</v>
      </c>
      <c r="E885" s="2">
        <v>1500</v>
      </c>
      <c r="F885" s="2"/>
      <c r="G885" s="2"/>
      <c r="H885" s="7">
        <f t="shared" si="13"/>
        <v>1.0118519144858248E-2</v>
      </c>
      <c r="I885" s="5"/>
      <c r="J885" s="5"/>
      <c r="K885" s="5"/>
    </row>
    <row r="886" spans="2:11" ht="13.5" x14ac:dyDescent="0.35">
      <c r="B886" s="4">
        <v>43287</v>
      </c>
      <c r="C886" s="2">
        <v>17.98</v>
      </c>
      <c r="D886" s="2">
        <v>7.1677</v>
      </c>
      <c r="E886" s="2">
        <v>0</v>
      </c>
      <c r="F886" s="2"/>
      <c r="G886" s="2"/>
      <c r="H886" s="7">
        <f t="shared" si="13"/>
        <v>0</v>
      </c>
      <c r="I886" s="5"/>
      <c r="J886" s="5"/>
      <c r="K886" s="5"/>
    </row>
    <row r="887" spans="2:11" ht="13.5" x14ac:dyDescent="0.35">
      <c r="B887" s="4">
        <v>43290</v>
      </c>
      <c r="C887" s="2">
        <v>17.98</v>
      </c>
      <c r="D887" s="2">
        <v>7.1677</v>
      </c>
      <c r="E887" s="2">
        <v>900</v>
      </c>
      <c r="F887" s="2"/>
      <c r="G887" s="2"/>
      <c r="H887" s="7">
        <f t="shared" si="13"/>
        <v>0</v>
      </c>
      <c r="I887" s="5"/>
      <c r="J887" s="5"/>
      <c r="K887" s="5"/>
    </row>
    <row r="888" spans="2:11" ht="13.5" x14ac:dyDescent="0.35">
      <c r="B888" s="4">
        <v>43291</v>
      </c>
      <c r="C888" s="2">
        <v>17.98</v>
      </c>
      <c r="D888" s="2">
        <v>7.1677</v>
      </c>
      <c r="E888" s="2">
        <v>19</v>
      </c>
      <c r="F888" s="2"/>
      <c r="G888" s="2"/>
      <c r="H888" s="7">
        <f t="shared" si="13"/>
        <v>0</v>
      </c>
      <c r="I888" s="5"/>
      <c r="J888" s="5"/>
      <c r="K888" s="5"/>
    </row>
    <row r="889" spans="2:11" ht="13.5" x14ac:dyDescent="0.35">
      <c r="B889" s="4">
        <v>43292</v>
      </c>
      <c r="C889" s="2">
        <v>17.96</v>
      </c>
      <c r="D889" s="2">
        <v>7.1597</v>
      </c>
      <c r="E889" s="2">
        <v>949</v>
      </c>
      <c r="F889" s="2"/>
      <c r="G889" s="2"/>
      <c r="H889" s="7">
        <f t="shared" si="13"/>
        <v>-1.116118141105237E-3</v>
      </c>
      <c r="I889" s="5"/>
      <c r="J889" s="5"/>
      <c r="K889" s="5"/>
    </row>
    <row r="890" spans="2:11" ht="13.5" x14ac:dyDescent="0.35">
      <c r="B890" s="4">
        <v>43293</v>
      </c>
      <c r="C890" s="2">
        <v>17.98</v>
      </c>
      <c r="D890" s="2">
        <v>7.1677</v>
      </c>
      <c r="E890" s="2">
        <v>500</v>
      </c>
      <c r="F890" s="2"/>
      <c r="G890" s="2"/>
      <c r="H890" s="7">
        <f t="shared" si="13"/>
        <v>1.1173652527340541E-3</v>
      </c>
      <c r="I890" s="5"/>
      <c r="J890" s="5"/>
      <c r="K890" s="5"/>
    </row>
    <row r="891" spans="2:11" ht="13.5" x14ac:dyDescent="0.35">
      <c r="B891" s="4">
        <v>43294</v>
      </c>
      <c r="C891" s="2">
        <v>17.98</v>
      </c>
      <c r="D891" s="2">
        <v>7.1677</v>
      </c>
      <c r="E891" s="2">
        <v>100</v>
      </c>
      <c r="F891" s="2"/>
      <c r="G891" s="2"/>
      <c r="H891" s="7">
        <f t="shared" si="13"/>
        <v>0</v>
      </c>
      <c r="I891" s="5"/>
      <c r="J891" s="5"/>
      <c r="K891" s="5"/>
    </row>
    <row r="892" spans="2:11" ht="13.5" x14ac:dyDescent="0.35">
      <c r="B892" s="4">
        <v>43297</v>
      </c>
      <c r="C892" s="2">
        <v>17.98</v>
      </c>
      <c r="D892" s="2">
        <v>7.1677</v>
      </c>
      <c r="E892" s="2">
        <v>0</v>
      </c>
      <c r="F892" s="2"/>
      <c r="G892" s="2"/>
      <c r="H892" s="7">
        <f t="shared" si="13"/>
        <v>0</v>
      </c>
      <c r="I892" s="5"/>
      <c r="J892" s="5"/>
      <c r="K892" s="5"/>
    </row>
    <row r="893" spans="2:11" ht="13.5" x14ac:dyDescent="0.35">
      <c r="B893" s="4">
        <v>43298</v>
      </c>
      <c r="C893" s="2">
        <v>17.899999999999999</v>
      </c>
      <c r="D893" s="2">
        <v>7.1357999999999997</v>
      </c>
      <c r="E893" s="2">
        <v>19</v>
      </c>
      <c r="F893" s="2"/>
      <c r="G893" s="2"/>
      <c r="H893" s="7">
        <f t="shared" si="13"/>
        <v>-4.4505210876571652E-3</v>
      </c>
      <c r="I893" s="5"/>
      <c r="J893" s="5"/>
      <c r="K893" s="5"/>
    </row>
    <row r="894" spans="2:11" ht="13.5" x14ac:dyDescent="0.35">
      <c r="B894" s="4">
        <v>43299</v>
      </c>
      <c r="C894" s="2">
        <v>17.899999999999999</v>
      </c>
      <c r="D894" s="2">
        <v>7.1357999999999997</v>
      </c>
      <c r="E894" s="2">
        <v>1560</v>
      </c>
      <c r="F894" s="2"/>
      <c r="G894" s="2"/>
      <c r="H894" s="7">
        <f t="shared" si="13"/>
        <v>0</v>
      </c>
      <c r="I894" s="5"/>
      <c r="J894" s="5"/>
      <c r="K894" s="5"/>
    </row>
    <row r="895" spans="2:11" ht="13.5" x14ac:dyDescent="0.35">
      <c r="B895" s="4">
        <v>43300</v>
      </c>
      <c r="C895" s="2">
        <v>17.899999999999999</v>
      </c>
      <c r="D895" s="2">
        <v>7.1357999999999997</v>
      </c>
      <c r="E895" s="2">
        <v>550</v>
      </c>
      <c r="F895" s="2"/>
      <c r="G895" s="2"/>
      <c r="H895" s="7">
        <f t="shared" si="13"/>
        <v>0</v>
      </c>
      <c r="I895" s="5"/>
      <c r="J895" s="5"/>
      <c r="K895" s="5"/>
    </row>
    <row r="896" spans="2:11" ht="13.5" x14ac:dyDescent="0.35">
      <c r="B896" s="4">
        <v>43301</v>
      </c>
      <c r="C896" s="2">
        <v>17.899999999999999</v>
      </c>
      <c r="D896" s="2">
        <v>7.1357999999999997</v>
      </c>
      <c r="E896" s="2">
        <v>0</v>
      </c>
      <c r="F896" s="2"/>
      <c r="G896" s="2"/>
      <c r="H896" s="7">
        <f t="shared" si="13"/>
        <v>0</v>
      </c>
      <c r="I896" s="5"/>
      <c r="J896" s="5"/>
      <c r="K896" s="5"/>
    </row>
    <row r="897" spans="2:11" ht="13.5" x14ac:dyDescent="0.35">
      <c r="B897" s="4">
        <v>43304</v>
      </c>
      <c r="C897" s="2">
        <v>17.88</v>
      </c>
      <c r="D897" s="2">
        <v>7.1277999999999997</v>
      </c>
      <c r="E897" s="2">
        <v>504</v>
      </c>
      <c r="F897" s="2"/>
      <c r="G897" s="2"/>
      <c r="H897" s="7">
        <f t="shared" si="13"/>
        <v>-1.1211076543625111E-3</v>
      </c>
      <c r="I897" s="5"/>
      <c r="J897" s="5"/>
      <c r="K897" s="5"/>
    </row>
    <row r="898" spans="2:11" ht="13.5" x14ac:dyDescent="0.35">
      <c r="B898" s="4">
        <v>43305</v>
      </c>
      <c r="C898" s="2">
        <v>17.899999999999999</v>
      </c>
      <c r="D898" s="2">
        <v>7.1357999999999997</v>
      </c>
      <c r="E898" s="2">
        <v>767</v>
      </c>
      <c r="F898" s="2"/>
      <c r="G898" s="2"/>
      <c r="H898" s="7">
        <f t="shared" si="13"/>
        <v>1.1223659474171564E-3</v>
      </c>
      <c r="I898" s="5"/>
      <c r="J898" s="5"/>
      <c r="K898" s="5"/>
    </row>
    <row r="899" spans="2:11" ht="13.5" x14ac:dyDescent="0.35">
      <c r="B899" s="4">
        <v>43307</v>
      </c>
      <c r="C899" s="2">
        <v>17.850000000000001</v>
      </c>
      <c r="D899" s="2">
        <v>7.1158999999999999</v>
      </c>
      <c r="E899" s="2">
        <v>330</v>
      </c>
      <c r="F899" s="2"/>
      <c r="G899" s="2"/>
      <c r="H899" s="7">
        <f t="shared" si="13"/>
        <v>-2.7887552902267172E-3</v>
      </c>
      <c r="I899" s="5"/>
      <c r="J899" s="5"/>
      <c r="K899" s="5"/>
    </row>
    <row r="900" spans="2:11" ht="13.5" x14ac:dyDescent="0.35">
      <c r="B900" s="4">
        <v>43308</v>
      </c>
      <c r="C900" s="2">
        <v>17.600000000000001</v>
      </c>
      <c r="D900" s="2">
        <v>7.0162000000000004</v>
      </c>
      <c r="E900" s="2">
        <v>485</v>
      </c>
      <c r="F900" s="2"/>
      <c r="G900" s="2"/>
      <c r="H900" s="7">
        <f t="shared" si="13"/>
        <v>-1.4010877049986574E-2</v>
      </c>
      <c r="I900" s="5"/>
      <c r="J900" s="5"/>
      <c r="K900" s="5"/>
    </row>
    <row r="901" spans="2:11" ht="13.5" x14ac:dyDescent="0.35">
      <c r="B901" s="4">
        <v>43311</v>
      </c>
      <c r="C901" s="2">
        <v>17.850000000000001</v>
      </c>
      <c r="D901" s="2">
        <v>7.1158999999999999</v>
      </c>
      <c r="E901" s="2">
        <v>2070</v>
      </c>
      <c r="F901" s="2"/>
      <c r="G901" s="2"/>
      <c r="H901" s="7">
        <f t="shared" si="13"/>
        <v>1.4209971209486538E-2</v>
      </c>
      <c r="I901" s="5"/>
      <c r="J901" s="5"/>
      <c r="K901" s="5"/>
    </row>
    <row r="902" spans="2:11" ht="13.5" x14ac:dyDescent="0.35">
      <c r="B902" s="4">
        <v>43312</v>
      </c>
      <c r="C902" s="2">
        <v>17.86</v>
      </c>
      <c r="D902" s="2">
        <v>7.1199000000000003</v>
      </c>
      <c r="E902" s="2">
        <v>814</v>
      </c>
      <c r="F902" s="2"/>
      <c r="G902" s="2"/>
      <c r="H902" s="7">
        <f t="shared" si="13"/>
        <v>5.6212144633854431E-4</v>
      </c>
      <c r="I902" s="5"/>
      <c r="J902" s="5"/>
      <c r="K902" s="5"/>
    </row>
    <row r="903" spans="2:11" ht="13.5" x14ac:dyDescent="0.35">
      <c r="B903" s="4">
        <v>43313</v>
      </c>
      <c r="C903" s="2">
        <v>17.87</v>
      </c>
      <c r="D903" s="2">
        <v>7.1238000000000001</v>
      </c>
      <c r="E903" s="2">
        <v>760</v>
      </c>
      <c r="F903" s="2"/>
      <c r="G903" s="2"/>
      <c r="H903" s="7">
        <f t="shared" ref="H903:H966" si="14">(D903-D902)/D902</f>
        <v>5.4776050225421597E-4</v>
      </c>
      <c r="I903" s="5"/>
      <c r="J903" s="5"/>
      <c r="K903" s="5"/>
    </row>
    <row r="904" spans="2:11" ht="13.5" x14ac:dyDescent="0.35">
      <c r="B904" s="4">
        <v>43314</v>
      </c>
      <c r="C904" s="2">
        <v>17.46</v>
      </c>
      <c r="D904" s="2">
        <v>6.9603999999999999</v>
      </c>
      <c r="E904" s="2">
        <v>702</v>
      </c>
      <c r="F904" s="2"/>
      <c r="G904" s="2"/>
      <c r="H904" s="7">
        <f t="shared" si="14"/>
        <v>-2.2937196440102222E-2</v>
      </c>
      <c r="I904" s="5"/>
      <c r="J904" s="5"/>
      <c r="K904" s="5"/>
    </row>
    <row r="905" spans="2:11" ht="13.5" x14ac:dyDescent="0.35">
      <c r="B905" s="4">
        <v>43315</v>
      </c>
      <c r="C905" s="2">
        <v>17.7</v>
      </c>
      <c r="D905" s="2">
        <v>7.0560999999999998</v>
      </c>
      <c r="E905" s="2">
        <v>1160</v>
      </c>
      <c r="F905" s="2"/>
      <c r="G905" s="2"/>
      <c r="H905" s="7">
        <f t="shared" si="14"/>
        <v>1.3749209815527828E-2</v>
      </c>
      <c r="I905" s="5"/>
      <c r="J905" s="5"/>
      <c r="K905" s="5"/>
    </row>
    <row r="906" spans="2:11" ht="13.5" x14ac:dyDescent="0.35">
      <c r="B906" s="4">
        <v>43318</v>
      </c>
      <c r="C906" s="2">
        <v>17.8</v>
      </c>
      <c r="D906" s="2">
        <v>7.0959000000000003</v>
      </c>
      <c r="E906" s="2">
        <v>100</v>
      </c>
      <c r="F906" s="2"/>
      <c r="G906" s="2"/>
      <c r="H906" s="7">
        <f t="shared" si="14"/>
        <v>5.6405096299656328E-3</v>
      </c>
      <c r="I906" s="5"/>
      <c r="J906" s="5"/>
      <c r="K906" s="5"/>
    </row>
    <row r="907" spans="2:11" ht="13.5" x14ac:dyDescent="0.35">
      <c r="B907" s="4">
        <v>43319</v>
      </c>
      <c r="C907" s="2">
        <v>17.8</v>
      </c>
      <c r="D907" s="2">
        <v>7.0959000000000003</v>
      </c>
      <c r="E907" s="2">
        <v>0</v>
      </c>
      <c r="F907" s="2"/>
      <c r="G907" s="2"/>
      <c r="H907" s="7">
        <f t="shared" si="14"/>
        <v>0</v>
      </c>
      <c r="I907" s="5"/>
      <c r="J907" s="5"/>
      <c r="K907" s="5"/>
    </row>
    <row r="908" spans="2:11" ht="13.5" x14ac:dyDescent="0.35">
      <c r="B908" s="4">
        <v>43320</v>
      </c>
      <c r="C908" s="2">
        <v>17.8</v>
      </c>
      <c r="D908" s="2">
        <v>7.0959000000000003</v>
      </c>
      <c r="E908" s="2">
        <v>569</v>
      </c>
      <c r="F908" s="2"/>
      <c r="G908" s="2"/>
      <c r="H908" s="7">
        <f t="shared" si="14"/>
        <v>0</v>
      </c>
      <c r="I908" s="5"/>
      <c r="J908" s="5"/>
      <c r="K908" s="5"/>
    </row>
    <row r="909" spans="2:11" ht="13.5" x14ac:dyDescent="0.35">
      <c r="B909" s="4">
        <v>43321</v>
      </c>
      <c r="C909" s="2">
        <v>17.8</v>
      </c>
      <c r="D909" s="2">
        <v>7.0959000000000003</v>
      </c>
      <c r="E909" s="2">
        <v>110</v>
      </c>
      <c r="F909" s="2"/>
      <c r="G909" s="2"/>
      <c r="H909" s="7">
        <f t="shared" si="14"/>
        <v>0</v>
      </c>
      <c r="I909" s="5"/>
      <c r="J909" s="5"/>
      <c r="K909" s="5"/>
    </row>
    <row r="910" spans="2:11" ht="13.5" x14ac:dyDescent="0.35">
      <c r="B910" s="4">
        <v>43322</v>
      </c>
      <c r="C910" s="2">
        <v>17.399999999999999</v>
      </c>
      <c r="D910" s="2">
        <v>6.9364999999999997</v>
      </c>
      <c r="E910" s="2">
        <v>553</v>
      </c>
      <c r="F910" s="2"/>
      <c r="G910" s="2"/>
      <c r="H910" s="7">
        <f t="shared" si="14"/>
        <v>-2.2463676207387456E-2</v>
      </c>
      <c r="I910" s="5"/>
      <c r="J910" s="5"/>
      <c r="K910" s="5"/>
    </row>
    <row r="911" spans="2:11" ht="13.5" x14ac:dyDescent="0.35">
      <c r="B911" s="4">
        <v>43326</v>
      </c>
      <c r="C911" s="2">
        <v>17.399999999999999</v>
      </c>
      <c r="D911" s="2">
        <v>6.9364999999999997</v>
      </c>
      <c r="E911" s="2">
        <v>75</v>
      </c>
      <c r="F911" s="2"/>
      <c r="G911" s="2"/>
      <c r="H911" s="7">
        <f t="shared" si="14"/>
        <v>0</v>
      </c>
      <c r="I911" s="5"/>
      <c r="J911" s="5"/>
      <c r="K911" s="5"/>
    </row>
    <row r="912" spans="2:11" ht="13.5" x14ac:dyDescent="0.35">
      <c r="B912" s="4">
        <v>43327</v>
      </c>
      <c r="C912" s="2">
        <v>17.32</v>
      </c>
      <c r="D912" s="2">
        <v>6.9046000000000003</v>
      </c>
      <c r="E912" s="2">
        <v>34</v>
      </c>
      <c r="F912" s="2"/>
      <c r="G912" s="2"/>
      <c r="H912" s="7">
        <f t="shared" si="14"/>
        <v>-4.5988610970949867E-3</v>
      </c>
      <c r="I912" s="5"/>
      <c r="J912" s="5"/>
      <c r="K912" s="5"/>
    </row>
    <row r="913" spans="2:11" ht="13.5" x14ac:dyDescent="0.35">
      <c r="B913" s="4">
        <v>43328</v>
      </c>
      <c r="C913" s="2">
        <v>17.329999999999998</v>
      </c>
      <c r="D913" s="2">
        <v>6.9085999999999999</v>
      </c>
      <c r="E913" s="2">
        <v>5</v>
      </c>
      <c r="F913" s="2"/>
      <c r="G913" s="2"/>
      <c r="H913" s="7">
        <f t="shared" si="14"/>
        <v>5.7932392897482249E-4</v>
      </c>
      <c r="I913" s="5"/>
      <c r="J913" s="5"/>
      <c r="K913" s="5"/>
    </row>
    <row r="914" spans="2:11" ht="13.5" x14ac:dyDescent="0.35">
      <c r="B914" s="4">
        <v>43329</v>
      </c>
      <c r="C914" s="2">
        <v>17.329999999999998</v>
      </c>
      <c r="D914" s="2">
        <v>6.9085999999999999</v>
      </c>
      <c r="E914" s="2">
        <v>232</v>
      </c>
      <c r="F914" s="2"/>
      <c r="G914" s="2"/>
      <c r="H914" s="7">
        <f t="shared" si="14"/>
        <v>0</v>
      </c>
      <c r="I914" s="5"/>
      <c r="J914" s="5"/>
      <c r="K914" s="5"/>
    </row>
    <row r="915" spans="2:11" ht="13.5" x14ac:dyDescent="0.35">
      <c r="B915" s="4">
        <v>43332</v>
      </c>
      <c r="C915" s="2">
        <v>17.8</v>
      </c>
      <c r="D915" s="2">
        <v>7.0959000000000003</v>
      </c>
      <c r="E915" s="2">
        <v>568</v>
      </c>
      <c r="F915" s="2"/>
      <c r="G915" s="2"/>
      <c r="H915" s="7">
        <f t="shared" si="14"/>
        <v>2.7111136843933716E-2</v>
      </c>
      <c r="I915" s="5"/>
      <c r="J915" s="5"/>
      <c r="K915" s="5"/>
    </row>
    <row r="916" spans="2:11" ht="13.5" x14ac:dyDescent="0.35">
      <c r="B916" s="4">
        <v>43335</v>
      </c>
      <c r="C916" s="2">
        <v>17.32</v>
      </c>
      <c r="D916" s="2">
        <v>6.9046000000000003</v>
      </c>
      <c r="E916" s="2">
        <v>233</v>
      </c>
      <c r="F916" s="2"/>
      <c r="G916" s="2"/>
      <c r="H916" s="7">
        <f t="shared" si="14"/>
        <v>-2.695922997787455E-2</v>
      </c>
      <c r="I916" s="5"/>
      <c r="J916" s="5"/>
      <c r="K916" s="5"/>
    </row>
    <row r="917" spans="2:11" ht="13.5" x14ac:dyDescent="0.35">
      <c r="B917" s="4">
        <v>43336</v>
      </c>
      <c r="C917" s="2">
        <v>17.8</v>
      </c>
      <c r="D917" s="2">
        <v>7.0959000000000003</v>
      </c>
      <c r="E917" s="2">
        <v>200</v>
      </c>
      <c r="F917" s="2"/>
      <c r="G917" s="2"/>
      <c r="H917" s="7">
        <f t="shared" si="14"/>
        <v>2.7706166903223941E-2</v>
      </c>
      <c r="I917" s="5"/>
      <c r="J917" s="5"/>
      <c r="K917" s="5"/>
    </row>
    <row r="918" spans="2:11" ht="13.5" x14ac:dyDescent="0.35">
      <c r="B918" s="4">
        <v>43339</v>
      </c>
      <c r="C918" s="2">
        <v>17.8</v>
      </c>
      <c r="D918" s="2">
        <v>7.0959000000000003</v>
      </c>
      <c r="E918" s="2">
        <v>600</v>
      </c>
      <c r="F918" s="2"/>
      <c r="G918" s="2"/>
      <c r="H918" s="7">
        <f t="shared" si="14"/>
        <v>0</v>
      </c>
      <c r="I918" s="5"/>
      <c r="J918" s="5"/>
      <c r="K918" s="5"/>
    </row>
    <row r="919" spans="2:11" ht="13.5" x14ac:dyDescent="0.35">
      <c r="B919" s="4">
        <v>43340</v>
      </c>
      <c r="C919" s="2">
        <v>17.8</v>
      </c>
      <c r="D919" s="2">
        <v>7.0959000000000003</v>
      </c>
      <c r="E919" s="2">
        <v>0</v>
      </c>
      <c r="F919" s="2"/>
      <c r="G919" s="2"/>
      <c r="H919" s="7">
        <f t="shared" si="14"/>
        <v>0</v>
      </c>
      <c r="I919" s="5"/>
      <c r="J919" s="5"/>
      <c r="K919" s="5"/>
    </row>
    <row r="920" spans="2:11" ht="13.5" x14ac:dyDescent="0.35">
      <c r="B920" s="4">
        <v>43341</v>
      </c>
      <c r="C920" s="2">
        <v>17.8</v>
      </c>
      <c r="D920" s="2">
        <v>7.0959000000000003</v>
      </c>
      <c r="E920" s="2">
        <v>2035</v>
      </c>
      <c r="F920" s="2"/>
      <c r="G920" s="2"/>
      <c r="H920" s="7">
        <f t="shared" si="14"/>
        <v>0</v>
      </c>
      <c r="I920" s="5"/>
      <c r="J920" s="5"/>
      <c r="K920" s="5"/>
    </row>
    <row r="921" spans="2:11" ht="13.5" x14ac:dyDescent="0.35">
      <c r="B921" s="4">
        <v>43342</v>
      </c>
      <c r="C921" s="2">
        <v>17.899999999999999</v>
      </c>
      <c r="D921" s="2">
        <v>7.1357999999999997</v>
      </c>
      <c r="E921" s="2">
        <v>300</v>
      </c>
      <c r="F921" s="2"/>
      <c r="G921" s="2"/>
      <c r="H921" s="7">
        <f t="shared" si="14"/>
        <v>5.6229653743710278E-3</v>
      </c>
      <c r="I921" s="5"/>
      <c r="J921" s="5"/>
      <c r="K921" s="5"/>
    </row>
    <row r="922" spans="2:11" ht="13.5" x14ac:dyDescent="0.35">
      <c r="B922" s="4">
        <v>43343</v>
      </c>
      <c r="C922" s="2">
        <v>17.8</v>
      </c>
      <c r="D922" s="2">
        <v>7.0959000000000003</v>
      </c>
      <c r="E922" s="2">
        <v>604</v>
      </c>
      <c r="F922" s="2"/>
      <c r="G922" s="2"/>
      <c r="H922" s="7">
        <f t="shared" si="14"/>
        <v>-5.5915244261329333E-3</v>
      </c>
      <c r="I922" s="5"/>
      <c r="J922" s="5"/>
      <c r="K922" s="5"/>
    </row>
    <row r="923" spans="2:11" ht="13.5" x14ac:dyDescent="0.35">
      <c r="B923" s="4">
        <v>43346</v>
      </c>
      <c r="C923" s="2">
        <v>17.399999999999999</v>
      </c>
      <c r="D923" s="2">
        <v>6.9364999999999997</v>
      </c>
      <c r="E923" s="2">
        <v>245</v>
      </c>
      <c r="F923" s="2"/>
      <c r="G923" s="2"/>
      <c r="H923" s="7">
        <f t="shared" si="14"/>
        <v>-2.2463676207387456E-2</v>
      </c>
      <c r="I923" s="5"/>
      <c r="J923" s="5"/>
      <c r="K923" s="5"/>
    </row>
    <row r="924" spans="2:11" ht="13.5" x14ac:dyDescent="0.35">
      <c r="B924" s="4">
        <v>43347</v>
      </c>
      <c r="C924" s="2">
        <v>17.84</v>
      </c>
      <c r="D924" s="2">
        <v>7.1119000000000003</v>
      </c>
      <c r="E924" s="2">
        <v>200</v>
      </c>
      <c r="F924" s="2"/>
      <c r="G924" s="2"/>
      <c r="H924" s="7">
        <f t="shared" si="14"/>
        <v>2.528652778778933E-2</v>
      </c>
      <c r="I924" s="5"/>
      <c r="J924" s="5"/>
      <c r="K924" s="5"/>
    </row>
    <row r="925" spans="2:11" ht="13.5" x14ac:dyDescent="0.35">
      <c r="B925" s="4">
        <v>43348</v>
      </c>
      <c r="C925" s="2">
        <v>17.399999999999999</v>
      </c>
      <c r="D925" s="2">
        <v>6.9364999999999997</v>
      </c>
      <c r="E925" s="2">
        <v>640</v>
      </c>
      <c r="F925" s="2"/>
      <c r="G925" s="2"/>
      <c r="H925" s="7">
        <f t="shared" si="14"/>
        <v>-2.466288896075601E-2</v>
      </c>
      <c r="I925" s="5"/>
      <c r="J925" s="5"/>
      <c r="K925" s="5"/>
    </row>
    <row r="926" spans="2:11" ht="13.5" x14ac:dyDescent="0.35">
      <c r="B926" s="4">
        <v>43349</v>
      </c>
      <c r="C926" s="2">
        <v>17.32</v>
      </c>
      <c r="D926" s="2">
        <v>6.9046000000000003</v>
      </c>
      <c r="E926" s="2">
        <v>1052</v>
      </c>
      <c r="F926" s="2"/>
      <c r="G926" s="2"/>
      <c r="H926" s="7">
        <f t="shared" si="14"/>
        <v>-4.5988610970949867E-3</v>
      </c>
      <c r="I926" s="5"/>
      <c r="J926" s="5"/>
      <c r="K926" s="5"/>
    </row>
    <row r="927" spans="2:11" ht="13.5" x14ac:dyDescent="0.35">
      <c r="B927" s="4">
        <v>43350</v>
      </c>
      <c r="C927" s="2">
        <v>17.600000000000001</v>
      </c>
      <c r="D927" s="2">
        <v>7.0162000000000004</v>
      </c>
      <c r="E927" s="2">
        <v>1439</v>
      </c>
      <c r="F927" s="2"/>
      <c r="G927" s="2"/>
      <c r="H927" s="7">
        <f t="shared" si="14"/>
        <v>1.6163137618399347E-2</v>
      </c>
      <c r="I927" s="5"/>
      <c r="J927" s="5"/>
      <c r="K927" s="5"/>
    </row>
    <row r="928" spans="2:11" ht="13.5" x14ac:dyDescent="0.35">
      <c r="B928" s="4">
        <v>43353</v>
      </c>
      <c r="C928" s="2">
        <v>17.600000000000001</v>
      </c>
      <c r="D928" s="2">
        <v>7.0162000000000004</v>
      </c>
      <c r="E928" s="2">
        <v>1550</v>
      </c>
      <c r="F928" s="2"/>
      <c r="G928" s="2"/>
      <c r="H928" s="7">
        <f t="shared" si="14"/>
        <v>0</v>
      </c>
      <c r="I928" s="5"/>
      <c r="J928" s="5"/>
      <c r="K928" s="5"/>
    </row>
    <row r="929" spans="2:11" ht="13.5" x14ac:dyDescent="0.35">
      <c r="B929" s="4">
        <v>43355</v>
      </c>
      <c r="C929" s="2">
        <v>17.489999999999998</v>
      </c>
      <c r="D929" s="2">
        <v>6.9724000000000004</v>
      </c>
      <c r="E929" s="2">
        <v>761</v>
      </c>
      <c r="F929" s="2"/>
      <c r="G929" s="2"/>
      <c r="H929" s="7">
        <f t="shared" si="14"/>
        <v>-6.2426954761836979E-3</v>
      </c>
      <c r="I929" s="5"/>
      <c r="J929" s="5"/>
      <c r="K929" s="5"/>
    </row>
    <row r="930" spans="2:11" ht="13.5" x14ac:dyDescent="0.35">
      <c r="B930" s="4">
        <v>43356</v>
      </c>
      <c r="C930" s="2">
        <v>17.489999999999998</v>
      </c>
      <c r="D930" s="2">
        <v>6.9724000000000004</v>
      </c>
      <c r="E930" s="2">
        <v>296</v>
      </c>
      <c r="F930" s="2"/>
      <c r="G930" s="2"/>
      <c r="H930" s="7">
        <f t="shared" si="14"/>
        <v>0</v>
      </c>
      <c r="I930" s="5"/>
      <c r="J930" s="5"/>
      <c r="K930" s="5"/>
    </row>
    <row r="931" spans="2:11" ht="13.5" x14ac:dyDescent="0.35">
      <c r="B931" s="4">
        <v>43357</v>
      </c>
      <c r="C931" s="2">
        <v>17.3</v>
      </c>
      <c r="D931" s="2">
        <v>6.8966000000000003</v>
      </c>
      <c r="E931" s="2">
        <v>71293</v>
      </c>
      <c r="F931" s="2"/>
      <c r="G931" s="2"/>
      <c r="H931" s="7">
        <f t="shared" si="14"/>
        <v>-1.0871435947449958E-2</v>
      </c>
      <c r="I931" s="5"/>
      <c r="J931" s="5"/>
      <c r="K931" s="5"/>
    </row>
    <row r="932" spans="2:11" ht="13.5" x14ac:dyDescent="0.35">
      <c r="B932" s="4">
        <v>43360</v>
      </c>
      <c r="C932" s="2">
        <v>17.3</v>
      </c>
      <c r="D932" s="2">
        <v>6.8966000000000003</v>
      </c>
      <c r="E932" s="2">
        <v>4808</v>
      </c>
      <c r="F932" s="2"/>
      <c r="G932" s="2"/>
      <c r="H932" s="7">
        <f t="shared" si="14"/>
        <v>0</v>
      </c>
      <c r="I932" s="5"/>
      <c r="J932" s="5"/>
      <c r="K932" s="5"/>
    </row>
    <row r="933" spans="2:11" ht="13.5" x14ac:dyDescent="0.35">
      <c r="B933" s="4">
        <v>43361</v>
      </c>
      <c r="C933" s="2">
        <v>17</v>
      </c>
      <c r="D933" s="2">
        <v>6.7770000000000001</v>
      </c>
      <c r="E933" s="2">
        <v>610</v>
      </c>
      <c r="F933" s="2"/>
      <c r="G933" s="2"/>
      <c r="H933" s="7">
        <f t="shared" si="14"/>
        <v>-1.7341878606849773E-2</v>
      </c>
      <c r="I933" s="5"/>
      <c r="J933" s="5"/>
      <c r="K933" s="5"/>
    </row>
    <row r="934" spans="2:11" ht="13.5" x14ac:dyDescent="0.35">
      <c r="B934" s="4">
        <v>43362</v>
      </c>
      <c r="C934" s="2">
        <v>16.5</v>
      </c>
      <c r="D934" s="2">
        <v>6.5777000000000001</v>
      </c>
      <c r="E934" s="2">
        <v>21548</v>
      </c>
      <c r="F934" s="2"/>
      <c r="G934" s="2"/>
      <c r="H934" s="7">
        <f t="shared" si="14"/>
        <v>-2.9408292754906307E-2</v>
      </c>
      <c r="I934" s="5"/>
      <c r="J934" s="5"/>
      <c r="K934" s="5"/>
    </row>
    <row r="935" spans="2:11" ht="13.5" x14ac:dyDescent="0.35">
      <c r="B935" s="4">
        <v>43363</v>
      </c>
      <c r="C935" s="2">
        <v>16.25</v>
      </c>
      <c r="D935" s="2">
        <v>6.4779999999999998</v>
      </c>
      <c r="E935" s="2">
        <v>2860</v>
      </c>
      <c r="F935" s="2"/>
      <c r="G935" s="2"/>
      <c r="H935" s="7">
        <f t="shared" si="14"/>
        <v>-1.5157273819116156E-2</v>
      </c>
      <c r="I935" s="5"/>
      <c r="J935" s="5"/>
      <c r="K935" s="5"/>
    </row>
    <row r="936" spans="2:11" ht="13.5" x14ac:dyDescent="0.35">
      <c r="B936" s="4">
        <v>43364</v>
      </c>
      <c r="C936" s="2">
        <v>16.25</v>
      </c>
      <c r="D936" s="2">
        <v>6.4779999999999998</v>
      </c>
      <c r="E936" s="2">
        <v>0</v>
      </c>
      <c r="F936" s="2"/>
      <c r="G936" s="2"/>
      <c r="H936" s="7">
        <f t="shared" si="14"/>
        <v>0</v>
      </c>
      <c r="I936" s="5"/>
      <c r="J936" s="5"/>
      <c r="K936" s="5"/>
    </row>
    <row r="937" spans="2:11" ht="13.5" x14ac:dyDescent="0.35">
      <c r="B937" s="4">
        <v>43367</v>
      </c>
      <c r="C937" s="2">
        <v>16.73</v>
      </c>
      <c r="D937" s="2">
        <v>6.6694000000000004</v>
      </c>
      <c r="E937" s="2">
        <v>85</v>
      </c>
      <c r="F937" s="2"/>
      <c r="G937" s="2"/>
      <c r="H937" s="7">
        <f t="shared" si="14"/>
        <v>2.9546156221055987E-2</v>
      </c>
      <c r="I937" s="5"/>
      <c r="J937" s="5"/>
      <c r="K937" s="5"/>
    </row>
    <row r="938" spans="2:11" ht="13.5" x14ac:dyDescent="0.35">
      <c r="B938" s="4">
        <v>43368</v>
      </c>
      <c r="C938" s="2">
        <v>16.989999999999998</v>
      </c>
      <c r="D938" s="2">
        <v>6.7729999999999997</v>
      </c>
      <c r="E938" s="2">
        <v>573</v>
      </c>
      <c r="F938" s="2"/>
      <c r="G938" s="2"/>
      <c r="H938" s="7">
        <f t="shared" si="14"/>
        <v>1.5533631211203294E-2</v>
      </c>
      <c r="I938" s="5"/>
      <c r="J938" s="5"/>
      <c r="K938" s="5"/>
    </row>
    <row r="939" spans="2:11" ht="13.5" x14ac:dyDescent="0.35">
      <c r="B939" s="4">
        <v>43369</v>
      </c>
      <c r="C939" s="2">
        <v>16.989999999999998</v>
      </c>
      <c r="D939" s="2">
        <v>6.7729999999999997</v>
      </c>
      <c r="E939" s="2">
        <v>0</v>
      </c>
      <c r="F939" s="2"/>
      <c r="G939" s="2"/>
      <c r="H939" s="7">
        <f t="shared" si="14"/>
        <v>0</v>
      </c>
      <c r="I939" s="5"/>
      <c r="J939" s="5"/>
      <c r="K939" s="5"/>
    </row>
    <row r="940" spans="2:11" ht="13.5" x14ac:dyDescent="0.35">
      <c r="B940" s="4">
        <v>43370</v>
      </c>
      <c r="C940" s="2">
        <v>16.989999999999998</v>
      </c>
      <c r="D940" s="2">
        <v>6.7729999999999997</v>
      </c>
      <c r="E940" s="2">
        <v>0</v>
      </c>
      <c r="F940" s="2"/>
      <c r="G940" s="2"/>
      <c r="H940" s="7">
        <f t="shared" si="14"/>
        <v>0</v>
      </c>
      <c r="I940" s="5"/>
      <c r="J940" s="5"/>
      <c r="K940" s="5"/>
    </row>
    <row r="941" spans="2:11" ht="13.5" x14ac:dyDescent="0.35">
      <c r="B941" s="4">
        <v>43371</v>
      </c>
      <c r="C941" s="2">
        <v>16.5</v>
      </c>
      <c r="D941" s="2">
        <v>6.5777000000000001</v>
      </c>
      <c r="E941" s="2">
        <v>500</v>
      </c>
      <c r="F941" s="2"/>
      <c r="G941" s="2"/>
      <c r="H941" s="7">
        <f t="shared" si="14"/>
        <v>-2.8835080466558333E-2</v>
      </c>
      <c r="I941" s="5"/>
      <c r="J941" s="5"/>
      <c r="K941" s="5"/>
    </row>
    <row r="942" spans="2:11" ht="13.5" x14ac:dyDescent="0.35">
      <c r="B942" s="4">
        <v>43374</v>
      </c>
      <c r="C942" s="2">
        <v>16.5</v>
      </c>
      <c r="D942" s="2">
        <v>6.5777000000000001</v>
      </c>
      <c r="E942" s="2">
        <v>0</v>
      </c>
      <c r="F942" s="2"/>
      <c r="G942" s="2"/>
      <c r="H942" s="7">
        <f t="shared" si="14"/>
        <v>0</v>
      </c>
      <c r="I942" s="5"/>
      <c r="J942" s="5"/>
      <c r="K942" s="5"/>
    </row>
    <row r="943" spans="2:11" ht="13.5" x14ac:dyDescent="0.35">
      <c r="B943" s="4">
        <v>43375</v>
      </c>
      <c r="C943" s="2">
        <v>16</v>
      </c>
      <c r="D943" s="2">
        <v>6.3784000000000001</v>
      </c>
      <c r="E943" s="2">
        <v>320</v>
      </c>
      <c r="F943" s="2"/>
      <c r="G943" s="2"/>
      <c r="H943" s="7">
        <f t="shared" si="14"/>
        <v>-3.0299344755765699E-2</v>
      </c>
      <c r="I943" s="5"/>
      <c r="J943" s="5"/>
      <c r="K943" s="5"/>
    </row>
    <row r="944" spans="2:11" ht="13.5" x14ac:dyDescent="0.35">
      <c r="B944" s="4">
        <v>43376</v>
      </c>
      <c r="C944" s="2">
        <v>15.5</v>
      </c>
      <c r="D944" s="2">
        <v>6.1790000000000003</v>
      </c>
      <c r="E944" s="2">
        <v>6078</v>
      </c>
      <c r="F944" s="2"/>
      <c r="G944" s="2"/>
      <c r="H944" s="7">
        <f t="shared" si="14"/>
        <v>-3.1261758434717138E-2</v>
      </c>
      <c r="I944" s="5"/>
      <c r="J944" s="5"/>
      <c r="K944" s="5"/>
    </row>
    <row r="945" spans="2:11" ht="13.5" x14ac:dyDescent="0.35">
      <c r="B945" s="4">
        <v>43377</v>
      </c>
      <c r="C945" s="2">
        <v>15.95</v>
      </c>
      <c r="D945" s="2">
        <v>6.3583999999999996</v>
      </c>
      <c r="E945" s="2">
        <v>868</v>
      </c>
      <c r="F945" s="2"/>
      <c r="G945" s="2"/>
      <c r="H945" s="7">
        <f t="shared" si="14"/>
        <v>2.9033824243404973E-2</v>
      </c>
      <c r="I945" s="5"/>
      <c r="J945" s="5"/>
      <c r="K945" s="5"/>
    </row>
    <row r="946" spans="2:11" ht="13.5" x14ac:dyDescent="0.35">
      <c r="B946" s="4">
        <v>43378</v>
      </c>
      <c r="C946" s="2">
        <v>15.82</v>
      </c>
      <c r="D946" s="2">
        <v>6.3066000000000004</v>
      </c>
      <c r="E946" s="2">
        <v>56</v>
      </c>
      <c r="F946" s="2"/>
      <c r="G946" s="2"/>
      <c r="H946" s="7">
        <f t="shared" si="14"/>
        <v>-8.14670357322584E-3</v>
      </c>
      <c r="I946" s="5"/>
      <c r="J946" s="5"/>
      <c r="K946" s="5"/>
    </row>
    <row r="947" spans="2:11" ht="13.5" x14ac:dyDescent="0.35">
      <c r="B947" s="4">
        <v>43381</v>
      </c>
      <c r="C947" s="2">
        <v>15.11</v>
      </c>
      <c r="D947" s="2">
        <v>6.0236000000000001</v>
      </c>
      <c r="E947" s="2">
        <v>1561</v>
      </c>
      <c r="F947" s="2"/>
      <c r="G947" s="2"/>
      <c r="H947" s="7">
        <f t="shared" si="14"/>
        <v>-4.4873624456918206E-2</v>
      </c>
      <c r="I947" s="5"/>
      <c r="J947" s="5"/>
      <c r="K947" s="5"/>
    </row>
    <row r="948" spans="2:11" ht="13.5" x14ac:dyDescent="0.35">
      <c r="B948" s="4">
        <v>43382</v>
      </c>
      <c r="C948" s="2">
        <v>14.7</v>
      </c>
      <c r="D948" s="2">
        <v>5.8601000000000001</v>
      </c>
      <c r="E948" s="2">
        <v>1384</v>
      </c>
      <c r="F948" s="2"/>
      <c r="G948" s="2"/>
      <c r="H948" s="7">
        <f t="shared" si="14"/>
        <v>-2.7143236602696057E-2</v>
      </c>
      <c r="I948" s="5"/>
      <c r="J948" s="5"/>
      <c r="K948" s="5"/>
    </row>
    <row r="949" spans="2:11" ht="13.5" x14ac:dyDescent="0.35">
      <c r="B949" s="4">
        <v>43383</v>
      </c>
      <c r="C949" s="2">
        <v>14.7</v>
      </c>
      <c r="D949" s="2">
        <v>5.8601000000000001</v>
      </c>
      <c r="E949" s="2">
        <v>0</v>
      </c>
      <c r="F949" s="2"/>
      <c r="G949" s="2"/>
      <c r="H949" s="7">
        <f t="shared" si="14"/>
        <v>0</v>
      </c>
      <c r="I949" s="5"/>
      <c r="J949" s="5"/>
      <c r="K949" s="5"/>
    </row>
    <row r="950" spans="2:11" ht="13.5" x14ac:dyDescent="0.35">
      <c r="B950" s="4">
        <v>43384</v>
      </c>
      <c r="C950" s="2">
        <v>15</v>
      </c>
      <c r="D950" s="2">
        <v>5.9797000000000002</v>
      </c>
      <c r="E950" s="2">
        <v>137</v>
      </c>
      <c r="F950" s="2"/>
      <c r="G950" s="2"/>
      <c r="H950" s="7">
        <f t="shared" si="14"/>
        <v>2.0409208033992619E-2</v>
      </c>
      <c r="I950" s="5"/>
      <c r="J950" s="5"/>
      <c r="K950" s="5"/>
    </row>
    <row r="951" spans="2:11" ht="13.5" x14ac:dyDescent="0.35">
      <c r="B951" s="4">
        <v>43385</v>
      </c>
      <c r="C951" s="2">
        <v>15.11</v>
      </c>
      <c r="D951" s="2">
        <v>6.0236000000000001</v>
      </c>
      <c r="E951" s="2">
        <v>401</v>
      </c>
      <c r="F951" s="2"/>
      <c r="G951" s="2"/>
      <c r="H951" s="7">
        <f t="shared" si="14"/>
        <v>7.3415054266936178E-3</v>
      </c>
      <c r="I951" s="5"/>
      <c r="J951" s="5"/>
      <c r="K951" s="5"/>
    </row>
    <row r="952" spans="2:11" ht="13.5" x14ac:dyDescent="0.35">
      <c r="B952" s="4">
        <v>43389</v>
      </c>
      <c r="C952" s="2">
        <v>15.11</v>
      </c>
      <c r="D952" s="2">
        <v>6.0236000000000001</v>
      </c>
      <c r="E952" s="2">
        <v>0</v>
      </c>
      <c r="F952" s="2"/>
      <c r="G952" s="2"/>
      <c r="H952" s="7">
        <f t="shared" si="14"/>
        <v>0</v>
      </c>
      <c r="I952" s="5"/>
      <c r="J952" s="5"/>
      <c r="K952" s="5"/>
    </row>
    <row r="953" spans="2:11" ht="13.5" x14ac:dyDescent="0.35">
      <c r="B953" s="4">
        <v>43390</v>
      </c>
      <c r="C953" s="2">
        <v>15.11</v>
      </c>
      <c r="D953" s="2">
        <v>6.0236000000000001</v>
      </c>
      <c r="E953" s="2">
        <v>323</v>
      </c>
      <c r="F953" s="2"/>
      <c r="G953" s="2"/>
      <c r="H953" s="7">
        <f t="shared" si="14"/>
        <v>0</v>
      </c>
      <c r="I953" s="5"/>
      <c r="J953" s="5"/>
      <c r="K953" s="5"/>
    </row>
    <row r="954" spans="2:11" ht="13.5" x14ac:dyDescent="0.35">
      <c r="B954" s="4">
        <v>43391</v>
      </c>
      <c r="C954" s="2">
        <v>15.11</v>
      </c>
      <c r="D954" s="2">
        <v>6.0236000000000001</v>
      </c>
      <c r="E954" s="2">
        <v>97</v>
      </c>
      <c r="F954" s="2"/>
      <c r="G954" s="2"/>
      <c r="H954" s="7">
        <f t="shared" si="14"/>
        <v>0</v>
      </c>
      <c r="I954" s="5"/>
      <c r="J954" s="5"/>
      <c r="K954" s="5"/>
    </row>
    <row r="955" spans="2:11" ht="13.5" x14ac:dyDescent="0.35">
      <c r="B955" s="4">
        <v>43392</v>
      </c>
      <c r="C955" s="2">
        <v>15.29</v>
      </c>
      <c r="D955" s="2">
        <v>6.0952999999999999</v>
      </c>
      <c r="E955" s="2">
        <v>216</v>
      </c>
      <c r="F955" s="2"/>
      <c r="G955" s="2"/>
      <c r="H955" s="7">
        <f t="shared" si="14"/>
        <v>1.1903180822099721E-2</v>
      </c>
      <c r="I955" s="5"/>
      <c r="J955" s="5"/>
      <c r="K955" s="5"/>
    </row>
    <row r="956" spans="2:11" ht="13.5" x14ac:dyDescent="0.35">
      <c r="B956" s="4">
        <v>43395</v>
      </c>
      <c r="C956" s="2">
        <v>15.7</v>
      </c>
      <c r="D956" s="2">
        <v>6.2587999999999999</v>
      </c>
      <c r="E956" s="2">
        <v>25</v>
      </c>
      <c r="F956" s="2"/>
      <c r="G956" s="2"/>
      <c r="H956" s="7">
        <f t="shared" si="14"/>
        <v>2.6823946319295192E-2</v>
      </c>
      <c r="I956" s="5"/>
      <c r="J956" s="5"/>
      <c r="K956" s="5"/>
    </row>
    <row r="957" spans="2:11" ht="13.5" x14ac:dyDescent="0.35">
      <c r="B957" s="4">
        <v>43396</v>
      </c>
      <c r="C957" s="2">
        <v>15.6</v>
      </c>
      <c r="D957" s="2">
        <v>6.2188999999999997</v>
      </c>
      <c r="E957" s="2">
        <v>320</v>
      </c>
      <c r="F957" s="2"/>
      <c r="G957" s="2"/>
      <c r="H957" s="7">
        <f t="shared" si="14"/>
        <v>-6.3750239662555552E-3</v>
      </c>
      <c r="I957" s="5"/>
      <c r="J957" s="5"/>
      <c r="K957" s="5"/>
    </row>
    <row r="958" spans="2:11" ht="13.5" x14ac:dyDescent="0.35">
      <c r="B958" s="4">
        <v>43397</v>
      </c>
      <c r="C958" s="2">
        <v>15.6</v>
      </c>
      <c r="D958" s="2">
        <v>6.2188999999999997</v>
      </c>
      <c r="E958" s="2">
        <v>0</v>
      </c>
      <c r="F958" s="2"/>
      <c r="G958" s="2"/>
      <c r="H958" s="7">
        <f t="shared" si="14"/>
        <v>0</v>
      </c>
      <c r="I958" s="5"/>
      <c r="J958" s="5"/>
      <c r="K958" s="5"/>
    </row>
    <row r="959" spans="2:11" ht="13.5" x14ac:dyDescent="0.35">
      <c r="B959" s="4">
        <v>43398</v>
      </c>
      <c r="C959" s="2">
        <v>15.6</v>
      </c>
      <c r="D959" s="2">
        <v>6.2188999999999997</v>
      </c>
      <c r="E959" s="2">
        <v>0</v>
      </c>
      <c r="F959" s="2"/>
      <c r="G959" s="2"/>
      <c r="H959" s="7">
        <f t="shared" si="14"/>
        <v>0</v>
      </c>
      <c r="I959" s="5"/>
      <c r="J959" s="5"/>
      <c r="K959" s="5"/>
    </row>
    <row r="960" spans="2:11" ht="13.5" x14ac:dyDescent="0.35">
      <c r="B960" s="4">
        <v>43399</v>
      </c>
      <c r="C960" s="2">
        <v>15.6</v>
      </c>
      <c r="D960" s="2">
        <v>6.2188999999999997</v>
      </c>
      <c r="E960" s="2">
        <v>0</v>
      </c>
      <c r="F960" s="2"/>
      <c r="G960" s="2"/>
      <c r="H960" s="7">
        <f t="shared" si="14"/>
        <v>0</v>
      </c>
      <c r="I960" s="5"/>
      <c r="J960" s="5"/>
      <c r="K960" s="5"/>
    </row>
    <row r="961" spans="2:11" ht="13.5" x14ac:dyDescent="0.35">
      <c r="B961" s="4">
        <v>43402</v>
      </c>
      <c r="C961" s="2">
        <v>15.6</v>
      </c>
      <c r="D961" s="2">
        <v>6.2188999999999997</v>
      </c>
      <c r="E961" s="2">
        <v>0</v>
      </c>
      <c r="F961" s="2"/>
      <c r="G961" s="2"/>
      <c r="H961" s="7">
        <f t="shared" si="14"/>
        <v>0</v>
      </c>
      <c r="I961" s="5"/>
      <c r="J961" s="5"/>
      <c r="K961" s="5"/>
    </row>
    <row r="962" spans="2:11" ht="13.5" x14ac:dyDescent="0.35">
      <c r="B962" s="4">
        <v>43403</v>
      </c>
      <c r="C962" s="2">
        <v>15.6</v>
      </c>
      <c r="D962" s="2">
        <v>6.2188999999999997</v>
      </c>
      <c r="E962" s="2">
        <v>0</v>
      </c>
      <c r="F962" s="2"/>
      <c r="G962" s="2"/>
      <c r="H962" s="7">
        <f t="shared" si="14"/>
        <v>0</v>
      </c>
      <c r="I962" s="5"/>
      <c r="J962" s="5"/>
      <c r="K962" s="5"/>
    </row>
    <row r="963" spans="2:11" ht="13.5" x14ac:dyDescent="0.35">
      <c r="B963" s="4">
        <v>43404</v>
      </c>
      <c r="C963" s="2">
        <v>15.6</v>
      </c>
      <c r="D963" s="2">
        <v>6.2188999999999997</v>
      </c>
      <c r="E963" s="2">
        <v>0</v>
      </c>
      <c r="F963" s="2"/>
      <c r="G963" s="2"/>
      <c r="H963" s="7">
        <f t="shared" si="14"/>
        <v>0</v>
      </c>
      <c r="I963" s="5"/>
      <c r="J963" s="5"/>
      <c r="K963" s="5"/>
    </row>
    <row r="964" spans="2:11" ht="13.5" x14ac:dyDescent="0.35">
      <c r="B964" s="4">
        <v>43405</v>
      </c>
      <c r="C964" s="2">
        <v>15.9</v>
      </c>
      <c r="D964" s="2">
        <v>6.3384999999999998</v>
      </c>
      <c r="E964" s="2">
        <v>186</v>
      </c>
      <c r="F964" s="2"/>
      <c r="G964" s="2"/>
      <c r="H964" s="7">
        <f t="shared" si="14"/>
        <v>1.9231696923893319E-2</v>
      </c>
      <c r="I964" s="5"/>
      <c r="J964" s="5"/>
      <c r="K964" s="5"/>
    </row>
    <row r="965" spans="2:11" ht="13.5" x14ac:dyDescent="0.35">
      <c r="B965" s="4">
        <v>43406</v>
      </c>
      <c r="C965" s="2">
        <v>15.9</v>
      </c>
      <c r="D965" s="2">
        <v>6.3384999999999998</v>
      </c>
      <c r="E965" s="2">
        <v>0</v>
      </c>
      <c r="F965" s="2"/>
      <c r="G965" s="2"/>
      <c r="H965" s="7">
        <f t="shared" si="14"/>
        <v>0</v>
      </c>
      <c r="I965" s="5"/>
      <c r="J965" s="5"/>
      <c r="K965" s="5"/>
    </row>
    <row r="966" spans="2:11" ht="13.5" x14ac:dyDescent="0.35">
      <c r="B966" s="4">
        <v>43409</v>
      </c>
      <c r="C966" s="2">
        <v>15.5</v>
      </c>
      <c r="D966" s="2">
        <v>6.1790000000000003</v>
      </c>
      <c r="E966" s="2">
        <v>50191</v>
      </c>
      <c r="F966" s="2"/>
      <c r="G966" s="2"/>
      <c r="H966" s="7">
        <f t="shared" si="14"/>
        <v>-2.5163682259209518E-2</v>
      </c>
      <c r="I966" s="5"/>
      <c r="J966" s="5"/>
      <c r="K966" s="5"/>
    </row>
    <row r="967" spans="2:11" ht="13.5" x14ac:dyDescent="0.35">
      <c r="B967" s="4">
        <v>43410</v>
      </c>
      <c r="C967" s="2">
        <v>15.2</v>
      </c>
      <c r="D967" s="2">
        <v>6.0594000000000001</v>
      </c>
      <c r="E967" s="2">
        <v>2039</v>
      </c>
      <c r="F967" s="2"/>
      <c r="G967" s="2"/>
      <c r="H967" s="7">
        <f t="shared" ref="H967:H1030" si="15">(D967-D966)/D966</f>
        <v>-1.9355882828936744E-2</v>
      </c>
      <c r="I967" s="5"/>
      <c r="J967" s="5"/>
      <c r="K967" s="5"/>
    </row>
    <row r="968" spans="2:11" ht="13.5" x14ac:dyDescent="0.35">
      <c r="B968" s="4">
        <v>43411</v>
      </c>
      <c r="C968" s="2">
        <v>14.75</v>
      </c>
      <c r="D968" s="2">
        <v>5.8800999999999997</v>
      </c>
      <c r="E968" s="2">
        <v>13041</v>
      </c>
      <c r="F968" s="2"/>
      <c r="G968" s="2"/>
      <c r="H968" s="7">
        <f t="shared" si="15"/>
        <v>-2.9590388487309049E-2</v>
      </c>
      <c r="I968" s="5"/>
      <c r="J968" s="5"/>
      <c r="K968" s="5"/>
    </row>
    <row r="969" spans="2:11" ht="13.5" x14ac:dyDescent="0.35">
      <c r="B969" s="4">
        <v>43412</v>
      </c>
      <c r="C969" s="2">
        <v>14.65</v>
      </c>
      <c r="D969" s="2">
        <v>5.8402000000000003</v>
      </c>
      <c r="E969" s="2">
        <v>1466</v>
      </c>
      <c r="F969" s="2"/>
      <c r="G969" s="2"/>
      <c r="H969" s="7">
        <f t="shared" si="15"/>
        <v>-6.7855988843726102E-3</v>
      </c>
      <c r="I969" s="5"/>
      <c r="J969" s="5"/>
      <c r="K969" s="5"/>
    </row>
    <row r="970" spans="2:11" ht="13.5" x14ac:dyDescent="0.35">
      <c r="B970" s="4">
        <v>43413</v>
      </c>
      <c r="C970" s="2">
        <v>14.2</v>
      </c>
      <c r="D970" s="2">
        <v>5.6608000000000001</v>
      </c>
      <c r="E970" s="2">
        <v>485</v>
      </c>
      <c r="F970" s="2"/>
      <c r="G970" s="2"/>
      <c r="H970" s="7">
        <f t="shared" si="15"/>
        <v>-3.0718126091572245E-2</v>
      </c>
      <c r="I970" s="5"/>
      <c r="J970" s="5"/>
      <c r="K970" s="5"/>
    </row>
    <row r="971" spans="2:11" ht="13.5" x14ac:dyDescent="0.35">
      <c r="B971" s="4">
        <v>43416</v>
      </c>
      <c r="C971" s="2">
        <v>14.5</v>
      </c>
      <c r="D971" s="2">
        <v>5.7804000000000002</v>
      </c>
      <c r="E971" s="2">
        <v>411</v>
      </c>
      <c r="F971" s="2"/>
      <c r="G971" s="2"/>
      <c r="H971" s="7">
        <f t="shared" si="15"/>
        <v>2.1127755794234059E-2</v>
      </c>
      <c r="I971" s="5"/>
      <c r="J971" s="5"/>
      <c r="K971" s="5"/>
    </row>
    <row r="972" spans="2:11" ht="13.5" x14ac:dyDescent="0.35">
      <c r="B972" s="4">
        <v>43417</v>
      </c>
      <c r="C972" s="2">
        <v>14.25</v>
      </c>
      <c r="D972" s="2">
        <v>5.6806999999999999</v>
      </c>
      <c r="E972" s="2">
        <v>1766</v>
      </c>
      <c r="F972" s="2"/>
      <c r="G972" s="2"/>
      <c r="H972" s="7">
        <f t="shared" si="15"/>
        <v>-1.7247941318939926E-2</v>
      </c>
      <c r="I972" s="5"/>
      <c r="J972" s="5"/>
      <c r="K972" s="5"/>
    </row>
    <row r="973" spans="2:11" ht="13.5" x14ac:dyDescent="0.35">
      <c r="B973" s="4">
        <v>43418</v>
      </c>
      <c r="C973" s="2">
        <v>14.24</v>
      </c>
      <c r="D973" s="2">
        <v>5.6767000000000003</v>
      </c>
      <c r="E973" s="2">
        <v>16</v>
      </c>
      <c r="F973" s="2"/>
      <c r="G973" s="2"/>
      <c r="H973" s="7">
        <f t="shared" si="15"/>
        <v>-7.0413857447137844E-4</v>
      </c>
      <c r="I973" s="5"/>
      <c r="J973" s="5"/>
      <c r="K973" s="5"/>
    </row>
    <row r="974" spans="2:11" ht="13.5" x14ac:dyDescent="0.35">
      <c r="B974" s="4">
        <v>43419</v>
      </c>
      <c r="C974" s="2">
        <v>14.2</v>
      </c>
      <c r="D974" s="2">
        <v>5.6608000000000001</v>
      </c>
      <c r="E974" s="2">
        <v>1010</v>
      </c>
      <c r="F974" s="2"/>
      <c r="G974" s="2"/>
      <c r="H974" s="7">
        <f t="shared" si="15"/>
        <v>-2.800923071502853E-3</v>
      </c>
      <c r="I974" s="5"/>
      <c r="J974" s="5"/>
      <c r="K974" s="5"/>
    </row>
    <row r="975" spans="2:11" ht="13.5" x14ac:dyDescent="0.35">
      <c r="B975" s="4">
        <v>43420</v>
      </c>
      <c r="C975" s="2">
        <v>14.43</v>
      </c>
      <c r="D975" s="2">
        <v>5.7525000000000004</v>
      </c>
      <c r="E975" s="2">
        <v>30024</v>
      </c>
      <c r="F975" s="2"/>
      <c r="G975" s="2"/>
      <c r="H975" s="7">
        <f t="shared" si="15"/>
        <v>1.6199123798756418E-2</v>
      </c>
      <c r="I975" s="5"/>
      <c r="J975" s="5"/>
      <c r="K975" s="5"/>
    </row>
    <row r="976" spans="2:11" ht="13.5" x14ac:dyDescent="0.35">
      <c r="B976" s="4">
        <v>43423</v>
      </c>
      <c r="C976" s="2">
        <v>14.42</v>
      </c>
      <c r="D976" s="2">
        <v>5.7484999999999999</v>
      </c>
      <c r="E976" s="2">
        <v>40</v>
      </c>
      <c r="F976" s="2"/>
      <c r="G976" s="2"/>
      <c r="H976" s="7">
        <f t="shared" si="15"/>
        <v>-6.9534984789229853E-4</v>
      </c>
      <c r="I976" s="5"/>
      <c r="J976" s="5"/>
      <c r="K976" s="5"/>
    </row>
    <row r="977" spans="2:11" ht="13.5" x14ac:dyDescent="0.35">
      <c r="B977" s="4">
        <v>43425</v>
      </c>
      <c r="C977" s="2">
        <v>14.49</v>
      </c>
      <c r="D977" s="2">
        <v>5.7763999999999998</v>
      </c>
      <c r="E977" s="2">
        <v>250</v>
      </c>
      <c r="F977" s="2"/>
      <c r="G977" s="2"/>
      <c r="H977" s="7">
        <f t="shared" si="15"/>
        <v>4.8534400278333152E-3</v>
      </c>
      <c r="I977" s="5"/>
      <c r="J977" s="5"/>
      <c r="K977" s="5"/>
    </row>
    <row r="978" spans="2:11" ht="13.5" x14ac:dyDescent="0.35">
      <c r="B978" s="4">
        <v>43426</v>
      </c>
      <c r="C978" s="2">
        <v>14.47</v>
      </c>
      <c r="D978" s="2">
        <v>5.7683999999999997</v>
      </c>
      <c r="E978" s="2">
        <v>9500</v>
      </c>
      <c r="F978" s="2"/>
      <c r="G978" s="2"/>
      <c r="H978" s="7">
        <f t="shared" si="15"/>
        <v>-1.3849456408835967E-3</v>
      </c>
      <c r="I978" s="5"/>
      <c r="J978" s="5"/>
      <c r="K978" s="5"/>
    </row>
    <row r="979" spans="2:11" ht="13.5" x14ac:dyDescent="0.35">
      <c r="B979" s="4">
        <v>43427</v>
      </c>
      <c r="C979" s="2">
        <v>14.39</v>
      </c>
      <c r="D979" s="2">
        <v>5.7365000000000004</v>
      </c>
      <c r="E979" s="2">
        <v>631</v>
      </c>
      <c r="F979" s="2"/>
      <c r="G979" s="2"/>
      <c r="H979" s="7">
        <f t="shared" si="15"/>
        <v>-5.5301296720059942E-3</v>
      </c>
      <c r="I979" s="5"/>
      <c r="J979" s="5"/>
      <c r="K979" s="5"/>
    </row>
    <row r="980" spans="2:11" ht="13.5" x14ac:dyDescent="0.35">
      <c r="B980" s="4">
        <v>43430</v>
      </c>
      <c r="C980" s="2">
        <v>14.29</v>
      </c>
      <c r="D980" s="2">
        <v>5.6966999999999999</v>
      </c>
      <c r="E980" s="2">
        <v>2396</v>
      </c>
      <c r="F980" s="2"/>
      <c r="G980" s="2"/>
      <c r="H980" s="7">
        <f t="shared" si="15"/>
        <v>-6.938028414538569E-3</v>
      </c>
      <c r="I980" s="5"/>
      <c r="J980" s="5"/>
      <c r="K980" s="5"/>
    </row>
    <row r="981" spans="2:11" ht="13.5" x14ac:dyDescent="0.35">
      <c r="B981" s="4">
        <v>43431</v>
      </c>
      <c r="C981" s="2">
        <v>14.31</v>
      </c>
      <c r="D981" s="2">
        <v>5.7046999999999999</v>
      </c>
      <c r="E981" s="2">
        <v>200</v>
      </c>
      <c r="F981" s="2"/>
      <c r="G981" s="2"/>
      <c r="H981" s="7">
        <f t="shared" si="15"/>
        <v>1.4043218003405493E-3</v>
      </c>
      <c r="I981" s="5"/>
      <c r="J981" s="5"/>
      <c r="K981" s="5"/>
    </row>
    <row r="982" spans="2:11" ht="13.5" x14ac:dyDescent="0.35">
      <c r="B982" s="4">
        <v>43432</v>
      </c>
      <c r="C982" s="2">
        <v>14.25</v>
      </c>
      <c r="D982" s="2">
        <v>5.6806999999999999</v>
      </c>
      <c r="E982" s="2">
        <v>650</v>
      </c>
      <c r="F982" s="2"/>
      <c r="G982" s="2"/>
      <c r="H982" s="7">
        <f t="shared" si="15"/>
        <v>-4.2070573386856491E-3</v>
      </c>
      <c r="I982" s="5"/>
      <c r="J982" s="5"/>
      <c r="K982" s="5"/>
    </row>
    <row r="983" spans="2:11" ht="13.5" x14ac:dyDescent="0.35">
      <c r="B983" s="4">
        <v>43433</v>
      </c>
      <c r="C983" s="2">
        <v>14.19</v>
      </c>
      <c r="D983" s="2">
        <v>5.6567999999999996</v>
      </c>
      <c r="E983" s="2">
        <v>450</v>
      </c>
      <c r="F983" s="2"/>
      <c r="G983" s="2"/>
      <c r="H983" s="7">
        <f t="shared" si="15"/>
        <v>-4.2072279824669941E-3</v>
      </c>
      <c r="I983" s="5"/>
      <c r="J983" s="5"/>
      <c r="K983" s="5"/>
    </row>
    <row r="984" spans="2:11" ht="13.5" x14ac:dyDescent="0.35">
      <c r="B984" s="4">
        <v>43434</v>
      </c>
      <c r="C984" s="2">
        <v>13.79</v>
      </c>
      <c r="D984" s="2">
        <v>5.4973999999999998</v>
      </c>
      <c r="E984" s="2">
        <v>1548</v>
      </c>
      <c r="F984" s="2"/>
      <c r="G984" s="2"/>
      <c r="H984" s="7">
        <f t="shared" si="15"/>
        <v>-2.8178475463159342E-2</v>
      </c>
      <c r="I984" s="5"/>
      <c r="J984" s="5"/>
      <c r="K984" s="5"/>
    </row>
    <row r="985" spans="2:11" ht="13.5" x14ac:dyDescent="0.35">
      <c r="B985" s="4">
        <v>43437</v>
      </c>
      <c r="C985" s="2">
        <v>13.75</v>
      </c>
      <c r="D985" s="2">
        <v>5.4813999999999998</v>
      </c>
      <c r="E985" s="2">
        <v>2185</v>
      </c>
      <c r="F985" s="2"/>
      <c r="G985" s="2"/>
      <c r="H985" s="7">
        <f t="shared" si="15"/>
        <v>-2.910466766107617E-3</v>
      </c>
      <c r="I985" s="5"/>
      <c r="J985" s="5"/>
      <c r="K985" s="5"/>
    </row>
    <row r="986" spans="2:11" ht="13.5" x14ac:dyDescent="0.35">
      <c r="B986" s="4">
        <v>43438</v>
      </c>
      <c r="C986" s="2">
        <v>13.72</v>
      </c>
      <c r="D986" s="2">
        <v>5.4695</v>
      </c>
      <c r="E986" s="2">
        <v>1269</v>
      </c>
      <c r="F986" s="2"/>
      <c r="G986" s="2"/>
      <c r="H986" s="7">
        <f t="shared" si="15"/>
        <v>-2.1709782172437335E-3</v>
      </c>
      <c r="I986" s="5"/>
      <c r="J986" s="5"/>
      <c r="K986" s="5"/>
    </row>
    <row r="987" spans="2:11" ht="13.5" x14ac:dyDescent="0.35">
      <c r="B987" s="4">
        <v>43439</v>
      </c>
      <c r="C987" s="2">
        <v>13.45</v>
      </c>
      <c r="D987" s="2">
        <v>5.3617999999999997</v>
      </c>
      <c r="E987" s="2">
        <v>1462</v>
      </c>
      <c r="F987" s="2"/>
      <c r="G987" s="2"/>
      <c r="H987" s="7">
        <f t="shared" si="15"/>
        <v>-1.9691013803821253E-2</v>
      </c>
      <c r="I987" s="5"/>
      <c r="J987" s="5"/>
      <c r="K987" s="5"/>
    </row>
    <row r="988" spans="2:11" ht="13.5" x14ac:dyDescent="0.35">
      <c r="B988" s="4">
        <v>43440</v>
      </c>
      <c r="C988" s="2">
        <v>13.45</v>
      </c>
      <c r="D988" s="2">
        <v>5.3617999999999997</v>
      </c>
      <c r="E988" s="2">
        <v>2061</v>
      </c>
      <c r="F988" s="2"/>
      <c r="G988" s="2"/>
      <c r="H988" s="7">
        <f t="shared" si="15"/>
        <v>0</v>
      </c>
      <c r="I988" s="5"/>
      <c r="J988" s="5"/>
      <c r="K988" s="5"/>
    </row>
    <row r="989" spans="2:11" ht="13.5" x14ac:dyDescent="0.35">
      <c r="B989" s="4">
        <v>43441</v>
      </c>
      <c r="C989" s="2">
        <v>14.05</v>
      </c>
      <c r="D989" s="2">
        <v>5.601</v>
      </c>
      <c r="E989" s="2">
        <v>1163</v>
      </c>
      <c r="F989" s="2"/>
      <c r="G989" s="2"/>
      <c r="H989" s="7">
        <f t="shared" si="15"/>
        <v>4.4611884068782928E-2</v>
      </c>
      <c r="I989" s="5"/>
      <c r="J989" s="5"/>
      <c r="K989" s="5"/>
    </row>
    <row r="990" spans="2:11" ht="13.5" x14ac:dyDescent="0.35">
      <c r="B990" s="4">
        <v>43444</v>
      </c>
      <c r="C990" s="2">
        <v>13.79</v>
      </c>
      <c r="D990" s="2">
        <v>5.4973999999999998</v>
      </c>
      <c r="E990" s="2">
        <v>1511</v>
      </c>
      <c r="F990" s="2"/>
      <c r="G990" s="2"/>
      <c r="H990" s="7">
        <f t="shared" si="15"/>
        <v>-1.8496697018389598E-2</v>
      </c>
      <c r="I990" s="5"/>
      <c r="J990" s="5"/>
      <c r="K990" s="5"/>
    </row>
    <row r="991" spans="2:11" ht="13.5" x14ac:dyDescent="0.35">
      <c r="B991" s="4">
        <v>43445</v>
      </c>
      <c r="C991" s="2">
        <v>13.58</v>
      </c>
      <c r="D991" s="2">
        <v>5.4135999999999997</v>
      </c>
      <c r="E991" s="2">
        <v>2809</v>
      </c>
      <c r="F991" s="2"/>
      <c r="G991" s="2"/>
      <c r="H991" s="7">
        <f t="shared" si="15"/>
        <v>-1.524356968748865E-2</v>
      </c>
      <c r="I991" s="5"/>
      <c r="J991" s="5"/>
      <c r="K991" s="5"/>
    </row>
    <row r="992" spans="2:11" ht="13.5" x14ac:dyDescent="0.35">
      <c r="B992" s="4">
        <v>43446</v>
      </c>
      <c r="C992" s="2">
        <v>13.5</v>
      </c>
      <c r="D992" s="2">
        <v>5.3817000000000004</v>
      </c>
      <c r="E992" s="2">
        <v>1320</v>
      </c>
      <c r="F992" s="2"/>
      <c r="G992" s="2"/>
      <c r="H992" s="7">
        <f t="shared" si="15"/>
        <v>-5.8925668686270454E-3</v>
      </c>
      <c r="I992" s="5"/>
      <c r="J992" s="5"/>
      <c r="K992" s="5"/>
    </row>
    <row r="993" spans="2:11" ht="13.5" x14ac:dyDescent="0.35">
      <c r="B993" s="4">
        <v>43447</v>
      </c>
      <c r="C993" s="2">
        <v>13.5</v>
      </c>
      <c r="D993" s="2">
        <v>5.3817000000000004</v>
      </c>
      <c r="E993" s="2">
        <v>1652</v>
      </c>
      <c r="F993" s="2"/>
      <c r="G993" s="2"/>
      <c r="H993" s="7">
        <f t="shared" si="15"/>
        <v>0</v>
      </c>
      <c r="I993" s="5"/>
      <c r="J993" s="5"/>
      <c r="K993" s="5"/>
    </row>
    <row r="994" spans="2:11" ht="13.5" x14ac:dyDescent="0.35">
      <c r="B994" s="4">
        <v>43448</v>
      </c>
      <c r="C994" s="2">
        <v>13.99</v>
      </c>
      <c r="D994" s="2">
        <v>5.5770999999999997</v>
      </c>
      <c r="E994" s="2">
        <v>550</v>
      </c>
      <c r="F994" s="2"/>
      <c r="G994" s="2"/>
      <c r="H994" s="7">
        <f t="shared" si="15"/>
        <v>3.6308229741531362E-2</v>
      </c>
      <c r="I994" s="5"/>
      <c r="J994" s="5"/>
      <c r="K994" s="5"/>
    </row>
    <row r="995" spans="2:11" ht="13.5" x14ac:dyDescent="0.35">
      <c r="B995" s="4">
        <v>43451</v>
      </c>
      <c r="C995" s="2">
        <v>13.99</v>
      </c>
      <c r="D995" s="2">
        <v>5.5770999999999997</v>
      </c>
      <c r="E995" s="2">
        <v>540</v>
      </c>
      <c r="F995" s="2"/>
      <c r="G995" s="2"/>
      <c r="H995" s="7">
        <f t="shared" si="15"/>
        <v>0</v>
      </c>
      <c r="I995" s="5"/>
      <c r="J995" s="5"/>
      <c r="K995" s="5"/>
    </row>
    <row r="996" spans="2:11" ht="13.5" x14ac:dyDescent="0.35">
      <c r="B996" s="4">
        <v>43452</v>
      </c>
      <c r="C996" s="2">
        <v>13.54</v>
      </c>
      <c r="D996" s="2">
        <v>5.3977000000000004</v>
      </c>
      <c r="E996" s="2">
        <v>103</v>
      </c>
      <c r="F996" s="2"/>
      <c r="G996" s="2"/>
      <c r="H996" s="7">
        <f t="shared" si="15"/>
        <v>-3.2167255383622195E-2</v>
      </c>
      <c r="I996" s="5"/>
      <c r="J996" s="5"/>
      <c r="K996" s="5"/>
    </row>
    <row r="997" spans="2:11" ht="13.5" x14ac:dyDescent="0.35">
      <c r="B997" s="4">
        <v>43453</v>
      </c>
      <c r="C997" s="2">
        <v>12.94</v>
      </c>
      <c r="D997" s="2">
        <v>5.1585000000000001</v>
      </c>
      <c r="E997" s="2">
        <v>1922</v>
      </c>
      <c r="F997" s="2"/>
      <c r="G997" s="2"/>
      <c r="H997" s="7">
        <f t="shared" si="15"/>
        <v>-4.4315171276654922E-2</v>
      </c>
      <c r="I997" s="5"/>
      <c r="J997" s="5"/>
      <c r="K997" s="5"/>
    </row>
    <row r="998" spans="2:11" ht="13.5" x14ac:dyDescent="0.35">
      <c r="B998" s="4">
        <v>43454</v>
      </c>
      <c r="C998" s="2">
        <v>13.29</v>
      </c>
      <c r="D998" s="2">
        <v>5.298</v>
      </c>
      <c r="E998" s="2">
        <v>2749</v>
      </c>
      <c r="F998" s="2"/>
      <c r="G998" s="2"/>
      <c r="H998" s="7">
        <f t="shared" si="15"/>
        <v>2.704274498400697E-2</v>
      </c>
      <c r="I998" s="5"/>
      <c r="J998" s="5"/>
      <c r="K998" s="5"/>
    </row>
    <row r="999" spans="2:11" ht="13.5" x14ac:dyDescent="0.35">
      <c r="B999" s="4">
        <v>43455</v>
      </c>
      <c r="C999" s="2">
        <v>13.2</v>
      </c>
      <c r="D999" s="2">
        <v>5.2622</v>
      </c>
      <c r="E999" s="2">
        <v>1703</v>
      </c>
      <c r="F999" s="2"/>
      <c r="G999" s="2"/>
      <c r="H999" s="7">
        <f t="shared" si="15"/>
        <v>-6.7572668931672429E-3</v>
      </c>
      <c r="I999" s="5"/>
      <c r="J999" s="5"/>
      <c r="K999" s="5"/>
    </row>
    <row r="1000" spans="2:11" ht="13.5" x14ac:dyDescent="0.35">
      <c r="B1000" s="4">
        <v>43458</v>
      </c>
      <c r="C1000" s="2">
        <v>13.59</v>
      </c>
      <c r="D1000" s="2">
        <v>5.4176000000000002</v>
      </c>
      <c r="E1000" s="2">
        <v>3945</v>
      </c>
      <c r="F1000" s="2"/>
      <c r="G1000" s="2"/>
      <c r="H1000" s="7">
        <f t="shared" si="15"/>
        <v>2.9531374710197296E-2</v>
      </c>
      <c r="I1000" s="5"/>
      <c r="J1000" s="5"/>
      <c r="K1000" s="5"/>
    </row>
    <row r="1001" spans="2:11" ht="13.5" x14ac:dyDescent="0.35">
      <c r="B1001" s="4">
        <v>43459</v>
      </c>
      <c r="C1001" s="2">
        <v>13.2</v>
      </c>
      <c r="D1001" s="2">
        <v>5.2622</v>
      </c>
      <c r="E1001" s="2">
        <v>782</v>
      </c>
      <c r="F1001" s="2"/>
      <c r="G1001" s="2"/>
      <c r="H1001" s="7">
        <f t="shared" si="15"/>
        <v>-2.8684288245717698E-2</v>
      </c>
      <c r="I1001" s="5"/>
      <c r="J1001" s="5"/>
      <c r="K1001" s="5"/>
    </row>
    <row r="1002" spans="2:11" ht="13.5" x14ac:dyDescent="0.35">
      <c r="B1002" s="4">
        <v>43460</v>
      </c>
      <c r="C1002" s="2">
        <v>13.39</v>
      </c>
      <c r="D1002" s="2">
        <v>5.3379000000000003</v>
      </c>
      <c r="E1002" s="2">
        <v>1199</v>
      </c>
      <c r="F1002" s="2"/>
      <c r="G1002" s="2"/>
      <c r="H1002" s="7">
        <f t="shared" si="15"/>
        <v>1.4385618182509278E-2</v>
      </c>
      <c r="I1002" s="5"/>
      <c r="J1002" s="5"/>
      <c r="K1002" s="5"/>
    </row>
    <row r="1003" spans="2:11" ht="13.5" x14ac:dyDescent="0.35">
      <c r="B1003" s="4">
        <v>43461</v>
      </c>
      <c r="C1003" s="2">
        <v>13.77</v>
      </c>
      <c r="D1003" s="2">
        <v>5.4893999999999998</v>
      </c>
      <c r="E1003" s="2">
        <v>2555</v>
      </c>
      <c r="F1003" s="2"/>
      <c r="G1003" s="2"/>
      <c r="H1003" s="7">
        <f t="shared" si="15"/>
        <v>2.8381947957061674E-2</v>
      </c>
      <c r="I1003" s="5"/>
      <c r="J1003" s="5"/>
      <c r="K1003" s="5"/>
    </row>
    <row r="1004" spans="2:11" ht="13.5" x14ac:dyDescent="0.35">
      <c r="B1004" s="4">
        <v>43462</v>
      </c>
      <c r="C1004" s="2">
        <v>13.7</v>
      </c>
      <c r="D1004" s="2">
        <v>5.4615</v>
      </c>
      <c r="E1004" s="2">
        <v>5279</v>
      </c>
      <c r="F1004" s="2"/>
      <c r="G1004" s="2"/>
      <c r="H1004" s="7">
        <f t="shared" si="15"/>
        <v>-5.0825226800742911E-3</v>
      </c>
      <c r="I1004" s="5"/>
      <c r="J1004" s="5"/>
      <c r="K1004" s="5"/>
    </row>
    <row r="1005" spans="2:11" ht="13.5" x14ac:dyDescent="0.35">
      <c r="B1005" s="4">
        <v>43465</v>
      </c>
      <c r="C1005" s="2">
        <v>13.56</v>
      </c>
      <c r="D1005" s="2">
        <v>5.4057000000000004</v>
      </c>
      <c r="E1005" s="2">
        <v>1314</v>
      </c>
      <c r="F1005" s="2"/>
      <c r="G1005" s="2"/>
      <c r="H1005" s="7">
        <f t="shared" si="15"/>
        <v>-1.0216973358967249E-2</v>
      </c>
      <c r="I1005" s="5"/>
      <c r="J1005" s="5"/>
      <c r="K1005" s="5"/>
    </row>
    <row r="1006" spans="2:11" ht="13.5" x14ac:dyDescent="0.35">
      <c r="B1006" s="4">
        <v>43467</v>
      </c>
      <c r="C1006" s="2">
        <v>13.56</v>
      </c>
      <c r="D1006" s="2">
        <v>5.4057000000000004</v>
      </c>
      <c r="E1006" s="2">
        <v>0</v>
      </c>
      <c r="F1006" s="2"/>
      <c r="G1006" s="2"/>
      <c r="H1006" s="7">
        <f t="shared" si="15"/>
        <v>0</v>
      </c>
      <c r="I1006" s="5"/>
      <c r="J1006" s="5"/>
      <c r="K1006" s="5"/>
    </row>
    <row r="1007" spans="2:11" ht="13.5" x14ac:dyDescent="0.35">
      <c r="B1007" s="4">
        <v>43468</v>
      </c>
      <c r="C1007" s="2">
        <v>13.16</v>
      </c>
      <c r="D1007" s="2">
        <v>5.2462</v>
      </c>
      <c r="E1007" s="2">
        <v>4315</v>
      </c>
      <c r="F1007" s="2"/>
      <c r="G1007" s="2"/>
      <c r="H1007" s="7">
        <f t="shared" si="15"/>
        <v>-2.950589192888995E-2</v>
      </c>
      <c r="I1007" s="5"/>
      <c r="J1007" s="5"/>
      <c r="K1007" s="5"/>
    </row>
    <row r="1008" spans="2:11" ht="13.5" x14ac:dyDescent="0.35">
      <c r="B1008" s="4">
        <v>43469</v>
      </c>
      <c r="C1008" s="2">
        <v>13.16</v>
      </c>
      <c r="D1008" s="2">
        <v>5.2462</v>
      </c>
      <c r="E1008" s="2">
        <v>2800</v>
      </c>
      <c r="F1008" s="2"/>
      <c r="G1008" s="2"/>
      <c r="H1008" s="7">
        <f t="shared" si="15"/>
        <v>0</v>
      </c>
      <c r="I1008" s="5"/>
      <c r="J1008" s="5"/>
      <c r="K1008" s="5"/>
    </row>
    <row r="1009" spans="2:11" ht="13.5" x14ac:dyDescent="0.35">
      <c r="B1009" s="4">
        <v>43472</v>
      </c>
      <c r="C1009" s="2">
        <v>12.8</v>
      </c>
      <c r="D1009" s="2">
        <v>5.1026999999999996</v>
      </c>
      <c r="E1009" s="2">
        <v>9234</v>
      </c>
      <c r="F1009" s="2"/>
      <c r="G1009" s="2"/>
      <c r="H1009" s="7">
        <f t="shared" si="15"/>
        <v>-2.7353131790629485E-2</v>
      </c>
      <c r="I1009" s="5"/>
      <c r="J1009" s="5"/>
      <c r="K1009" s="5"/>
    </row>
    <row r="1010" spans="2:11" ht="13.5" x14ac:dyDescent="0.35">
      <c r="B1010" s="4">
        <v>43473</v>
      </c>
      <c r="C1010" s="2">
        <v>12.78</v>
      </c>
      <c r="D1010" s="2">
        <v>5.0946999999999996</v>
      </c>
      <c r="E1010" s="2">
        <v>1265</v>
      </c>
      <c r="F1010" s="2"/>
      <c r="G1010" s="2"/>
      <c r="H1010" s="7">
        <f t="shared" si="15"/>
        <v>-1.5677974405706799E-3</v>
      </c>
      <c r="I1010" s="5"/>
      <c r="J1010" s="5"/>
      <c r="K1010" s="5"/>
    </row>
    <row r="1011" spans="2:11" ht="13.5" x14ac:dyDescent="0.35">
      <c r="B1011" s="4">
        <v>43474</v>
      </c>
      <c r="C1011" s="2">
        <v>12.79</v>
      </c>
      <c r="D1011" s="2">
        <v>5.0987</v>
      </c>
      <c r="E1011" s="2">
        <v>498</v>
      </c>
      <c r="F1011" s="2"/>
      <c r="G1011" s="2"/>
      <c r="H1011" s="7">
        <f t="shared" si="15"/>
        <v>7.8512964453264142E-4</v>
      </c>
      <c r="I1011" s="5"/>
      <c r="J1011" s="5"/>
      <c r="K1011" s="5"/>
    </row>
    <row r="1012" spans="2:11" ht="13.5" x14ac:dyDescent="0.35">
      <c r="B1012" s="4">
        <v>43475</v>
      </c>
      <c r="C1012" s="2">
        <v>12.78</v>
      </c>
      <c r="D1012" s="2">
        <v>5.0946999999999996</v>
      </c>
      <c r="E1012" s="2">
        <v>349</v>
      </c>
      <c r="F1012" s="2"/>
      <c r="G1012" s="2"/>
      <c r="H1012" s="7">
        <f t="shared" si="15"/>
        <v>-7.8451369957056654E-4</v>
      </c>
      <c r="I1012" s="5"/>
      <c r="J1012" s="5"/>
      <c r="K1012" s="5"/>
    </row>
    <row r="1013" spans="2:11" ht="13.5" x14ac:dyDescent="0.35">
      <c r="B1013" s="4">
        <v>43476</v>
      </c>
      <c r="C1013" s="2">
        <v>13.25</v>
      </c>
      <c r="D1013" s="2">
        <v>5.2820999999999998</v>
      </c>
      <c r="E1013" s="2">
        <v>2900</v>
      </c>
      <c r="F1013" s="2"/>
      <c r="G1013" s="2"/>
      <c r="H1013" s="7">
        <f t="shared" si="15"/>
        <v>3.6783323846350177E-2</v>
      </c>
      <c r="I1013" s="5"/>
      <c r="J1013" s="5"/>
      <c r="K1013" s="5"/>
    </row>
    <row r="1014" spans="2:11" ht="13.5" x14ac:dyDescent="0.35">
      <c r="B1014" s="4">
        <v>43480</v>
      </c>
      <c r="C1014" s="2">
        <v>12.86</v>
      </c>
      <c r="D1014" s="2">
        <v>5.1265999999999998</v>
      </c>
      <c r="E1014" s="2">
        <v>10970</v>
      </c>
      <c r="F1014" s="2"/>
      <c r="G1014" s="2"/>
      <c r="H1014" s="7">
        <f t="shared" si="15"/>
        <v>-2.943904886314155E-2</v>
      </c>
      <c r="I1014" s="5"/>
      <c r="J1014" s="5"/>
      <c r="K1014" s="5"/>
    </row>
    <row r="1015" spans="2:11" ht="13.5" x14ac:dyDescent="0.35">
      <c r="B1015" s="4">
        <v>43481</v>
      </c>
      <c r="C1015" s="2">
        <v>13.24</v>
      </c>
      <c r="D1015" s="2">
        <v>5.2781000000000002</v>
      </c>
      <c r="E1015" s="2">
        <v>1106</v>
      </c>
      <c r="F1015" s="2"/>
      <c r="G1015" s="2"/>
      <c r="H1015" s="7">
        <f t="shared" si="15"/>
        <v>2.9551749697655446E-2</v>
      </c>
      <c r="I1015" s="5"/>
      <c r="J1015" s="5"/>
      <c r="K1015" s="5"/>
    </row>
    <row r="1016" spans="2:11" ht="13.5" x14ac:dyDescent="0.35">
      <c r="B1016" s="4">
        <v>43482</v>
      </c>
      <c r="C1016" s="2">
        <v>13.24</v>
      </c>
      <c r="D1016" s="2">
        <v>5.2781000000000002</v>
      </c>
      <c r="E1016" s="2">
        <v>4500</v>
      </c>
      <c r="F1016" s="2"/>
      <c r="G1016" s="2"/>
      <c r="H1016" s="7">
        <f t="shared" si="15"/>
        <v>0</v>
      </c>
      <c r="I1016" s="5"/>
      <c r="J1016" s="5"/>
      <c r="K1016" s="5"/>
    </row>
    <row r="1017" spans="2:11" ht="13.5" x14ac:dyDescent="0.35">
      <c r="B1017" s="4">
        <v>43483</v>
      </c>
      <c r="C1017" s="2">
        <v>13</v>
      </c>
      <c r="D1017" s="2">
        <v>5.1824000000000003</v>
      </c>
      <c r="E1017" s="2">
        <v>719</v>
      </c>
      <c r="F1017" s="2"/>
      <c r="G1017" s="2"/>
      <c r="H1017" s="7">
        <f t="shared" si="15"/>
        <v>-1.8131524601655877E-2</v>
      </c>
      <c r="I1017" s="5"/>
      <c r="J1017" s="5"/>
      <c r="K1017" s="5"/>
    </row>
    <row r="1018" spans="2:11" ht="13.5" x14ac:dyDescent="0.35">
      <c r="B1018" s="4">
        <v>43486</v>
      </c>
      <c r="C1018" s="2">
        <v>13</v>
      </c>
      <c r="D1018" s="2">
        <v>5.1824000000000003</v>
      </c>
      <c r="E1018" s="2">
        <v>0</v>
      </c>
      <c r="F1018" s="2"/>
      <c r="G1018" s="2"/>
      <c r="H1018" s="7">
        <f t="shared" si="15"/>
        <v>0</v>
      </c>
      <c r="I1018" s="5"/>
      <c r="J1018" s="5"/>
      <c r="K1018" s="5"/>
    </row>
    <row r="1019" spans="2:11" ht="13.5" x14ac:dyDescent="0.35">
      <c r="B1019" s="4">
        <v>43487</v>
      </c>
      <c r="C1019" s="2">
        <v>13</v>
      </c>
      <c r="D1019" s="2">
        <v>5.1824000000000003</v>
      </c>
      <c r="E1019" s="2">
        <v>1840</v>
      </c>
      <c r="F1019" s="2"/>
      <c r="G1019" s="2"/>
      <c r="H1019" s="7">
        <f t="shared" si="15"/>
        <v>0</v>
      </c>
      <c r="I1019" s="5"/>
      <c r="J1019" s="5"/>
      <c r="K1019" s="5"/>
    </row>
    <row r="1020" spans="2:11" ht="13.5" x14ac:dyDescent="0.35">
      <c r="B1020" s="4">
        <v>43488</v>
      </c>
      <c r="C1020" s="2">
        <v>13</v>
      </c>
      <c r="D1020" s="2">
        <v>5.1824000000000003</v>
      </c>
      <c r="E1020" s="2">
        <v>160</v>
      </c>
      <c r="F1020" s="2"/>
      <c r="G1020" s="2"/>
      <c r="H1020" s="7">
        <f t="shared" si="15"/>
        <v>0</v>
      </c>
      <c r="I1020" s="5"/>
      <c r="J1020" s="5"/>
      <c r="K1020" s="5"/>
    </row>
    <row r="1021" spans="2:11" ht="13.5" x14ac:dyDescent="0.35">
      <c r="B1021" s="4">
        <v>43489</v>
      </c>
      <c r="C1021" s="2">
        <v>12.81</v>
      </c>
      <c r="D1021" s="2">
        <v>5.1067</v>
      </c>
      <c r="E1021" s="2">
        <v>1244</v>
      </c>
      <c r="F1021" s="2"/>
      <c r="G1021" s="2"/>
      <c r="H1021" s="7">
        <f t="shared" si="15"/>
        <v>-1.460713183081204E-2</v>
      </c>
      <c r="I1021" s="5"/>
      <c r="J1021" s="5"/>
      <c r="K1021" s="5"/>
    </row>
    <row r="1022" spans="2:11" ht="13.5" x14ac:dyDescent="0.35">
      <c r="B1022" s="4">
        <v>43490</v>
      </c>
      <c r="C1022" s="2">
        <v>12.78</v>
      </c>
      <c r="D1022" s="2">
        <v>5.0946999999999996</v>
      </c>
      <c r="E1022" s="2">
        <v>1662</v>
      </c>
      <c r="F1022" s="2"/>
      <c r="G1022" s="2"/>
      <c r="H1022" s="7">
        <f t="shared" si="15"/>
        <v>-2.3498541132238931E-3</v>
      </c>
      <c r="I1022" s="5"/>
      <c r="J1022" s="5"/>
      <c r="K1022" s="5"/>
    </row>
    <row r="1023" spans="2:11" ht="13.5" x14ac:dyDescent="0.35">
      <c r="B1023" s="4">
        <v>43493</v>
      </c>
      <c r="C1023" s="2">
        <v>12.78</v>
      </c>
      <c r="D1023" s="2">
        <v>5.0946999999999996</v>
      </c>
      <c r="E1023" s="2">
        <v>2800</v>
      </c>
      <c r="F1023" s="2"/>
      <c r="G1023" s="2"/>
      <c r="H1023" s="7">
        <f t="shared" si="15"/>
        <v>0</v>
      </c>
      <c r="I1023" s="5"/>
      <c r="J1023" s="5"/>
      <c r="K1023" s="5"/>
    </row>
    <row r="1024" spans="2:11" ht="13.5" x14ac:dyDescent="0.35">
      <c r="B1024" s="4">
        <v>43494</v>
      </c>
      <c r="C1024" s="2">
        <v>12.4</v>
      </c>
      <c r="D1024" s="2">
        <v>4.9432</v>
      </c>
      <c r="E1024" s="2">
        <v>1939</v>
      </c>
      <c r="F1024" s="2"/>
      <c r="G1024" s="2"/>
      <c r="H1024" s="7">
        <f t="shared" si="15"/>
        <v>-2.973678528667037E-2</v>
      </c>
      <c r="I1024" s="5"/>
      <c r="J1024" s="5"/>
      <c r="K1024" s="5"/>
    </row>
    <row r="1025" spans="2:11" ht="13.5" x14ac:dyDescent="0.35">
      <c r="B1025" s="4">
        <v>43495</v>
      </c>
      <c r="C1025" s="2">
        <v>12.4</v>
      </c>
      <c r="D1025" s="2">
        <v>4.9432</v>
      </c>
      <c r="E1025" s="2">
        <v>140</v>
      </c>
      <c r="F1025" s="2"/>
      <c r="G1025" s="2"/>
      <c r="H1025" s="7">
        <f t="shared" si="15"/>
        <v>0</v>
      </c>
      <c r="I1025" s="5"/>
      <c r="J1025" s="5"/>
      <c r="K1025" s="5"/>
    </row>
    <row r="1026" spans="2:11" ht="13.5" x14ac:dyDescent="0.35">
      <c r="B1026" s="4">
        <v>43496</v>
      </c>
      <c r="C1026" s="2">
        <v>12.4</v>
      </c>
      <c r="D1026" s="2">
        <v>4.9432</v>
      </c>
      <c r="E1026" s="2">
        <v>0</v>
      </c>
      <c r="F1026" s="2"/>
      <c r="G1026" s="2"/>
      <c r="H1026" s="7">
        <f t="shared" si="15"/>
        <v>0</v>
      </c>
      <c r="I1026" s="5"/>
      <c r="J1026" s="5"/>
      <c r="K1026" s="5"/>
    </row>
    <row r="1027" spans="2:11" ht="13.5" x14ac:dyDescent="0.35">
      <c r="B1027" s="4">
        <v>43497</v>
      </c>
      <c r="C1027" s="2">
        <v>12.03</v>
      </c>
      <c r="D1027" s="2">
        <v>4.7957000000000001</v>
      </c>
      <c r="E1027" s="2">
        <v>2149</v>
      </c>
      <c r="F1027" s="2"/>
      <c r="G1027" s="2"/>
      <c r="H1027" s="7">
        <f t="shared" si="15"/>
        <v>-2.9838970707234173E-2</v>
      </c>
      <c r="I1027" s="5"/>
      <c r="J1027" s="5"/>
      <c r="K1027" s="5"/>
    </row>
    <row r="1028" spans="2:11" ht="13.5" x14ac:dyDescent="0.35">
      <c r="B1028" s="4">
        <v>43500</v>
      </c>
      <c r="C1028" s="2">
        <v>12</v>
      </c>
      <c r="D1028" s="2">
        <v>4.7838000000000003</v>
      </c>
      <c r="E1028" s="2">
        <v>1053</v>
      </c>
      <c r="F1028" s="2"/>
      <c r="G1028" s="2"/>
      <c r="H1028" s="7">
        <f t="shared" si="15"/>
        <v>-2.4813895781637301E-3</v>
      </c>
      <c r="I1028" s="5"/>
      <c r="J1028" s="5"/>
      <c r="K1028" s="5"/>
    </row>
    <row r="1029" spans="2:11" ht="13.5" x14ac:dyDescent="0.35">
      <c r="B1029" s="4">
        <v>43501</v>
      </c>
      <c r="C1029" s="2">
        <v>11.99</v>
      </c>
      <c r="D1029" s="2">
        <v>4.7797999999999998</v>
      </c>
      <c r="E1029" s="2">
        <v>20</v>
      </c>
      <c r="F1029" s="2"/>
      <c r="G1029" s="2"/>
      <c r="H1029" s="7">
        <f t="shared" si="15"/>
        <v>-8.3615535766554778E-4</v>
      </c>
      <c r="I1029" s="5"/>
      <c r="J1029" s="5"/>
      <c r="K1029" s="5"/>
    </row>
    <row r="1030" spans="2:11" ht="13.5" x14ac:dyDescent="0.35">
      <c r="B1030" s="4">
        <v>43502</v>
      </c>
      <c r="C1030" s="2">
        <v>11.7</v>
      </c>
      <c r="D1030" s="2">
        <v>4.6642000000000001</v>
      </c>
      <c r="E1030" s="2">
        <v>398</v>
      </c>
      <c r="F1030" s="2"/>
      <c r="G1030" s="2"/>
      <c r="H1030" s="7">
        <f t="shared" si="15"/>
        <v>-2.4185112347796918E-2</v>
      </c>
      <c r="I1030" s="5"/>
      <c r="J1030" s="5"/>
      <c r="K1030" s="5"/>
    </row>
    <row r="1031" spans="2:11" ht="13.5" x14ac:dyDescent="0.35">
      <c r="B1031" s="4">
        <v>43503</v>
      </c>
      <c r="C1031" s="2">
        <v>11.7</v>
      </c>
      <c r="D1031" s="2">
        <v>4.6642000000000001</v>
      </c>
      <c r="E1031" s="2">
        <v>573</v>
      </c>
      <c r="F1031" s="2"/>
      <c r="G1031" s="2"/>
      <c r="H1031" s="7">
        <f t="shared" ref="H1031:H1094" si="16">(D1031-D1030)/D1030</f>
        <v>0</v>
      </c>
      <c r="I1031" s="5"/>
      <c r="J1031" s="5"/>
      <c r="K1031" s="5"/>
    </row>
    <row r="1032" spans="2:11" ht="13.5" x14ac:dyDescent="0.35">
      <c r="B1032" s="4">
        <v>43504</v>
      </c>
      <c r="C1032" s="2">
        <v>11.65</v>
      </c>
      <c r="D1032" s="2">
        <v>4.6441999999999997</v>
      </c>
      <c r="E1032" s="2">
        <v>1033</v>
      </c>
      <c r="F1032" s="2"/>
      <c r="G1032" s="2"/>
      <c r="H1032" s="7">
        <f t="shared" si="16"/>
        <v>-4.2879807898461601E-3</v>
      </c>
      <c r="I1032" s="5"/>
      <c r="J1032" s="5"/>
      <c r="K1032" s="5"/>
    </row>
    <row r="1033" spans="2:11" ht="13.5" x14ac:dyDescent="0.35">
      <c r="B1033" s="4">
        <v>43507</v>
      </c>
      <c r="C1033" s="2">
        <v>11.5</v>
      </c>
      <c r="D1033" s="2">
        <v>4.5845000000000002</v>
      </c>
      <c r="E1033" s="2">
        <v>4998</v>
      </c>
      <c r="F1033" s="2"/>
      <c r="G1033" s="2"/>
      <c r="H1033" s="7">
        <f t="shared" si="16"/>
        <v>-1.2854743551095867E-2</v>
      </c>
      <c r="I1033" s="5"/>
      <c r="J1033" s="5"/>
      <c r="K1033" s="5"/>
    </row>
    <row r="1034" spans="2:11" ht="13.5" x14ac:dyDescent="0.35">
      <c r="B1034" s="4">
        <v>43508</v>
      </c>
      <c r="C1034" s="2">
        <v>11.4</v>
      </c>
      <c r="D1034" s="2">
        <v>4.5446</v>
      </c>
      <c r="E1034" s="2">
        <v>48732</v>
      </c>
      <c r="F1034" s="2"/>
      <c r="G1034" s="2"/>
      <c r="H1034" s="7">
        <f t="shared" si="16"/>
        <v>-8.7032391754826629E-3</v>
      </c>
      <c r="I1034" s="5"/>
      <c r="J1034" s="5"/>
      <c r="K1034" s="5"/>
    </row>
    <row r="1035" spans="2:11" ht="13.5" x14ac:dyDescent="0.35">
      <c r="B1035" s="4">
        <v>43509</v>
      </c>
      <c r="C1035" s="2">
        <v>11.5</v>
      </c>
      <c r="D1035" s="2">
        <v>4.5845000000000002</v>
      </c>
      <c r="E1035" s="2">
        <v>424</v>
      </c>
      <c r="F1035" s="2"/>
      <c r="G1035" s="2"/>
      <c r="H1035" s="7">
        <f t="shared" si="16"/>
        <v>8.7796505743080299E-3</v>
      </c>
      <c r="I1035" s="5"/>
      <c r="J1035" s="5"/>
      <c r="K1035" s="5"/>
    </row>
    <row r="1036" spans="2:11" ht="13.5" x14ac:dyDescent="0.35">
      <c r="B1036" s="4">
        <v>43510</v>
      </c>
      <c r="C1036" s="2">
        <v>11.4</v>
      </c>
      <c r="D1036" s="2">
        <v>4.5446</v>
      </c>
      <c r="E1036" s="2">
        <v>1674</v>
      </c>
      <c r="F1036" s="2"/>
      <c r="G1036" s="2"/>
      <c r="H1036" s="7">
        <f t="shared" si="16"/>
        <v>-8.7032391754826629E-3</v>
      </c>
      <c r="I1036" s="5"/>
      <c r="J1036" s="5"/>
      <c r="K1036" s="5"/>
    </row>
    <row r="1037" spans="2:11" ht="13.5" x14ac:dyDescent="0.35">
      <c r="B1037" s="4">
        <v>43511</v>
      </c>
      <c r="C1037" s="2">
        <v>11.4</v>
      </c>
      <c r="D1037" s="2">
        <v>4.5446</v>
      </c>
      <c r="E1037" s="2">
        <v>2748</v>
      </c>
      <c r="F1037" s="2"/>
      <c r="G1037" s="2"/>
      <c r="H1037" s="7">
        <f t="shared" si="16"/>
        <v>0</v>
      </c>
      <c r="I1037" s="5"/>
      <c r="J1037" s="5"/>
      <c r="K1037" s="5"/>
    </row>
    <row r="1038" spans="2:11" ht="13.5" x14ac:dyDescent="0.35">
      <c r="B1038" s="4">
        <v>43514</v>
      </c>
      <c r="C1038" s="2">
        <v>11.4</v>
      </c>
      <c r="D1038" s="2">
        <v>4.5446</v>
      </c>
      <c r="E1038" s="2">
        <v>981</v>
      </c>
      <c r="F1038" s="2"/>
      <c r="G1038" s="2"/>
      <c r="H1038" s="7">
        <f t="shared" si="16"/>
        <v>0</v>
      </c>
      <c r="I1038" s="5"/>
      <c r="J1038" s="5"/>
      <c r="K1038" s="5"/>
    </row>
    <row r="1039" spans="2:11" ht="13.5" x14ac:dyDescent="0.35">
      <c r="B1039" s="4">
        <v>43515</v>
      </c>
      <c r="C1039" s="2">
        <v>11.4</v>
      </c>
      <c r="D1039" s="2">
        <v>4.5446</v>
      </c>
      <c r="E1039" s="2">
        <v>4811</v>
      </c>
      <c r="F1039" s="2"/>
      <c r="G1039" s="2"/>
      <c r="H1039" s="7">
        <f t="shared" si="16"/>
        <v>0</v>
      </c>
      <c r="I1039" s="5"/>
      <c r="J1039" s="5"/>
      <c r="K1039" s="5"/>
    </row>
    <row r="1040" spans="2:11" ht="13.5" x14ac:dyDescent="0.35">
      <c r="B1040" s="4">
        <v>43516</v>
      </c>
      <c r="C1040" s="2">
        <v>11.4</v>
      </c>
      <c r="D1040" s="2">
        <v>4.5446</v>
      </c>
      <c r="E1040" s="2">
        <v>2548</v>
      </c>
      <c r="F1040" s="2"/>
      <c r="G1040" s="2"/>
      <c r="H1040" s="7">
        <f t="shared" si="16"/>
        <v>0</v>
      </c>
      <c r="I1040" s="5"/>
      <c r="J1040" s="5"/>
      <c r="K1040" s="5"/>
    </row>
    <row r="1041" spans="2:11" ht="13.5" x14ac:dyDescent="0.35">
      <c r="B1041" s="4">
        <v>43517</v>
      </c>
      <c r="C1041" s="2">
        <v>11.2</v>
      </c>
      <c r="D1041" s="2">
        <v>4.4649000000000001</v>
      </c>
      <c r="E1041" s="2">
        <v>4642</v>
      </c>
      <c r="F1041" s="2"/>
      <c r="G1041" s="2"/>
      <c r="H1041" s="7">
        <f t="shared" si="16"/>
        <v>-1.7537297011838201E-2</v>
      </c>
      <c r="I1041" s="5"/>
      <c r="J1041" s="5"/>
      <c r="K1041" s="5"/>
    </row>
    <row r="1042" spans="2:11" ht="13.5" x14ac:dyDescent="0.35">
      <c r="B1042" s="4">
        <v>43518</v>
      </c>
      <c r="C1042" s="2">
        <v>11.2</v>
      </c>
      <c r="D1042" s="2">
        <v>4.4649000000000001</v>
      </c>
      <c r="E1042" s="2">
        <v>30687</v>
      </c>
      <c r="F1042" s="2"/>
      <c r="G1042" s="2"/>
      <c r="H1042" s="7">
        <f t="shared" si="16"/>
        <v>0</v>
      </c>
      <c r="I1042" s="5"/>
      <c r="J1042" s="5"/>
      <c r="K1042" s="5"/>
    </row>
    <row r="1043" spans="2:11" ht="13.5" x14ac:dyDescent="0.35">
      <c r="B1043" s="4">
        <v>43521</v>
      </c>
      <c r="C1043" s="2">
        <v>11.3</v>
      </c>
      <c r="D1043" s="2">
        <v>4.5046999999999997</v>
      </c>
      <c r="E1043" s="2">
        <v>293</v>
      </c>
      <c r="F1043" s="2"/>
      <c r="G1043" s="2"/>
      <c r="H1043" s="7">
        <f t="shared" si="16"/>
        <v>8.9139734372549462E-3</v>
      </c>
      <c r="I1043" s="5"/>
      <c r="J1043" s="5"/>
      <c r="K1043" s="5"/>
    </row>
    <row r="1044" spans="2:11" ht="13.5" x14ac:dyDescent="0.35">
      <c r="B1044" s="4">
        <v>43522</v>
      </c>
      <c r="C1044" s="2">
        <v>11.2</v>
      </c>
      <c r="D1044" s="2">
        <v>4.4649000000000001</v>
      </c>
      <c r="E1044" s="2">
        <v>7322</v>
      </c>
      <c r="F1044" s="2"/>
      <c r="G1044" s="2"/>
      <c r="H1044" s="7">
        <f t="shared" si="16"/>
        <v>-8.8352165516015751E-3</v>
      </c>
      <c r="I1044" s="5"/>
      <c r="J1044" s="5"/>
      <c r="K1044" s="5"/>
    </row>
    <row r="1045" spans="2:11" ht="13.5" x14ac:dyDescent="0.35">
      <c r="B1045" s="4">
        <v>43523</v>
      </c>
      <c r="C1045" s="2">
        <v>11.1</v>
      </c>
      <c r="D1045" s="2">
        <v>4.4249999999999998</v>
      </c>
      <c r="E1045" s="2">
        <v>2835</v>
      </c>
      <c r="F1045" s="2"/>
      <c r="G1045" s="2"/>
      <c r="H1045" s="7">
        <f t="shared" si="16"/>
        <v>-8.9363703554391511E-3</v>
      </c>
      <c r="I1045" s="5"/>
      <c r="J1045" s="5"/>
      <c r="K1045" s="5"/>
    </row>
    <row r="1046" spans="2:11" ht="13.5" x14ac:dyDescent="0.35">
      <c r="B1046" s="4">
        <v>43524</v>
      </c>
      <c r="C1046" s="2">
        <v>11.01</v>
      </c>
      <c r="D1046" s="2">
        <v>4.3891</v>
      </c>
      <c r="E1046" s="2">
        <v>1320</v>
      </c>
      <c r="F1046" s="2"/>
      <c r="G1046" s="2"/>
      <c r="H1046" s="7">
        <f t="shared" si="16"/>
        <v>-8.1129943502824455E-3</v>
      </c>
      <c r="I1046" s="5"/>
      <c r="J1046" s="5"/>
      <c r="K1046" s="5"/>
    </row>
    <row r="1047" spans="2:11" ht="13.5" x14ac:dyDescent="0.35">
      <c r="B1047" s="4">
        <v>43525</v>
      </c>
      <c r="C1047" s="2">
        <v>11</v>
      </c>
      <c r="D1047" s="2">
        <v>4.3851000000000004</v>
      </c>
      <c r="E1047" s="2">
        <v>935</v>
      </c>
      <c r="F1047" s="2"/>
      <c r="G1047" s="2"/>
      <c r="H1047" s="7">
        <f t="shared" si="16"/>
        <v>-9.1134856804346207E-4</v>
      </c>
      <c r="I1047" s="5"/>
      <c r="J1047" s="5"/>
      <c r="K1047" s="5"/>
    </row>
    <row r="1048" spans="2:11" ht="13.5" x14ac:dyDescent="0.35">
      <c r="B1048" s="4">
        <v>43528</v>
      </c>
      <c r="C1048" s="2">
        <v>11</v>
      </c>
      <c r="D1048" s="2">
        <v>4.3851000000000004</v>
      </c>
      <c r="E1048" s="2">
        <v>360</v>
      </c>
      <c r="F1048" s="2"/>
      <c r="G1048" s="2"/>
      <c r="H1048" s="7">
        <f t="shared" si="16"/>
        <v>0</v>
      </c>
      <c r="I1048" s="5"/>
      <c r="J1048" s="5"/>
      <c r="K1048" s="5"/>
    </row>
    <row r="1049" spans="2:11" ht="13.5" x14ac:dyDescent="0.35">
      <c r="B1049" s="4">
        <v>43529</v>
      </c>
      <c r="C1049" s="2">
        <v>11</v>
      </c>
      <c r="D1049" s="2">
        <v>4.3851000000000004</v>
      </c>
      <c r="E1049" s="2">
        <v>0</v>
      </c>
      <c r="F1049" s="2">
        <v>0</v>
      </c>
      <c r="G1049" s="2">
        <v>0</v>
      </c>
      <c r="H1049" s="7">
        <f t="shared" si="16"/>
        <v>0</v>
      </c>
      <c r="I1049" s="5"/>
      <c r="J1049" s="5"/>
      <c r="K1049" s="5"/>
    </row>
    <row r="1050" spans="2:11" ht="13.5" x14ac:dyDescent="0.35">
      <c r="B1050" s="4">
        <v>43530</v>
      </c>
      <c r="C1050" s="2">
        <v>11.29</v>
      </c>
      <c r="D1050" s="2">
        <v>4.5007000000000001</v>
      </c>
      <c r="E1050" s="2">
        <v>89</v>
      </c>
      <c r="F1050" s="2">
        <v>11.0092</v>
      </c>
      <c r="G1050" s="2">
        <v>979.81880000000001</v>
      </c>
      <c r="H1050" s="7">
        <f t="shared" si="16"/>
        <v>2.6361998586121111E-2</v>
      </c>
      <c r="I1050" s="5"/>
      <c r="J1050" s="5"/>
      <c r="K1050" s="5"/>
    </row>
    <row r="1051" spans="2:11" ht="13.5" x14ac:dyDescent="0.35">
      <c r="B1051" s="4">
        <v>43531</v>
      </c>
      <c r="C1051" s="2">
        <v>11</v>
      </c>
      <c r="D1051" s="2">
        <v>4.3851000000000004</v>
      </c>
      <c r="E1051" s="2">
        <v>3793</v>
      </c>
      <c r="F1051" s="2">
        <v>11</v>
      </c>
      <c r="G1051" s="2">
        <v>41723</v>
      </c>
      <c r="H1051" s="7">
        <f t="shared" si="16"/>
        <v>-2.5684893461017107E-2</v>
      </c>
      <c r="I1051" s="5"/>
      <c r="J1051" s="5"/>
      <c r="K1051" s="5"/>
    </row>
    <row r="1052" spans="2:11" ht="13.5" x14ac:dyDescent="0.35">
      <c r="B1052" s="4">
        <v>43532</v>
      </c>
      <c r="C1052" s="2">
        <v>11</v>
      </c>
      <c r="D1052" s="2">
        <v>4.3851000000000004</v>
      </c>
      <c r="E1052" s="2">
        <v>500</v>
      </c>
      <c r="F1052" s="2">
        <v>10.978999999999999</v>
      </c>
      <c r="G1052" s="2">
        <v>5489.5</v>
      </c>
      <c r="H1052" s="7">
        <f t="shared" si="16"/>
        <v>0</v>
      </c>
      <c r="I1052" s="5"/>
      <c r="J1052" s="5"/>
      <c r="K1052" s="5"/>
    </row>
    <row r="1053" spans="2:11" ht="13.5" x14ac:dyDescent="0.35">
      <c r="B1053" s="4">
        <v>43535</v>
      </c>
      <c r="C1053" s="2">
        <v>11</v>
      </c>
      <c r="D1053" s="2">
        <v>4.3851000000000004</v>
      </c>
      <c r="E1053" s="2">
        <v>0</v>
      </c>
      <c r="F1053" s="2">
        <v>0</v>
      </c>
      <c r="G1053" s="2">
        <v>0</v>
      </c>
      <c r="H1053" s="7">
        <f t="shared" si="16"/>
        <v>0</v>
      </c>
      <c r="I1053" s="5"/>
      <c r="J1053" s="5"/>
      <c r="K1053" s="5"/>
    </row>
    <row r="1054" spans="2:11" ht="13.5" x14ac:dyDescent="0.35">
      <c r="B1054" s="4">
        <v>43536</v>
      </c>
      <c r="C1054" s="2">
        <v>11</v>
      </c>
      <c r="D1054" s="2">
        <v>4.3851000000000004</v>
      </c>
      <c r="E1054" s="2">
        <v>0</v>
      </c>
      <c r="F1054" s="2">
        <v>0</v>
      </c>
      <c r="G1054" s="2">
        <v>0</v>
      </c>
      <c r="H1054" s="7">
        <f t="shared" si="16"/>
        <v>0</v>
      </c>
      <c r="I1054" s="5"/>
      <c r="J1054" s="5"/>
      <c r="K1054" s="5"/>
    </row>
    <row r="1055" spans="2:11" ht="13.5" x14ac:dyDescent="0.35">
      <c r="B1055" s="4">
        <v>43537</v>
      </c>
      <c r="C1055" s="2">
        <v>11</v>
      </c>
      <c r="D1055" s="2">
        <v>4.3851000000000004</v>
      </c>
      <c r="E1055" s="2">
        <v>0</v>
      </c>
      <c r="F1055" s="2">
        <v>0</v>
      </c>
      <c r="G1055" s="2">
        <v>0</v>
      </c>
      <c r="H1055" s="7">
        <f t="shared" si="16"/>
        <v>0</v>
      </c>
      <c r="I1055" s="5"/>
      <c r="J1055" s="5"/>
      <c r="K1055" s="5"/>
    </row>
    <row r="1056" spans="2:11" ht="13.5" x14ac:dyDescent="0.35">
      <c r="B1056" s="4">
        <v>43538</v>
      </c>
      <c r="C1056" s="2">
        <v>11.2</v>
      </c>
      <c r="D1056" s="2">
        <v>4.4649000000000001</v>
      </c>
      <c r="E1056" s="2">
        <v>100829</v>
      </c>
      <c r="F1056" s="2">
        <v>10.8169</v>
      </c>
      <c r="G1056" s="2">
        <v>1090657.2101</v>
      </c>
      <c r="H1056" s="7">
        <f t="shared" si="16"/>
        <v>1.8197988643360388E-2</v>
      </c>
      <c r="I1056" s="5"/>
      <c r="J1056" s="5"/>
      <c r="K1056" s="5"/>
    </row>
    <row r="1057" spans="2:11" ht="13.5" x14ac:dyDescent="0.35">
      <c r="B1057" s="4">
        <v>43539</v>
      </c>
      <c r="C1057" s="2">
        <v>11.2</v>
      </c>
      <c r="D1057" s="2">
        <v>4.4649000000000001</v>
      </c>
      <c r="E1057" s="2">
        <v>280</v>
      </c>
      <c r="F1057" s="2">
        <v>11.2</v>
      </c>
      <c r="G1057" s="2">
        <v>3136</v>
      </c>
      <c r="H1057" s="7">
        <f t="shared" si="16"/>
        <v>0</v>
      </c>
      <c r="I1057" s="5"/>
      <c r="J1057" s="5"/>
      <c r="K1057" s="5"/>
    </row>
    <row r="1058" spans="2:11" ht="13.5" x14ac:dyDescent="0.35">
      <c r="B1058" s="4">
        <v>43542</v>
      </c>
      <c r="C1058" s="2">
        <v>11</v>
      </c>
      <c r="D1058" s="2">
        <v>4.3851000000000004</v>
      </c>
      <c r="E1058" s="2">
        <v>810</v>
      </c>
      <c r="F1058" s="2">
        <v>11</v>
      </c>
      <c r="G1058" s="2">
        <v>8910</v>
      </c>
      <c r="H1058" s="7">
        <f t="shared" si="16"/>
        <v>-1.7872740710878104E-2</v>
      </c>
      <c r="I1058" s="5"/>
      <c r="J1058" s="5"/>
      <c r="K1058" s="5"/>
    </row>
    <row r="1059" spans="2:11" ht="13.5" x14ac:dyDescent="0.35">
      <c r="B1059" s="4">
        <v>43543</v>
      </c>
      <c r="C1059" s="2">
        <v>11.33</v>
      </c>
      <c r="D1059" s="2">
        <v>4.5167000000000002</v>
      </c>
      <c r="E1059" s="2">
        <v>319</v>
      </c>
      <c r="F1059" s="2">
        <v>11.3161</v>
      </c>
      <c r="G1059" s="2">
        <v>3609.8359</v>
      </c>
      <c r="H1059" s="7">
        <f t="shared" si="16"/>
        <v>3.0010718113611938E-2</v>
      </c>
      <c r="I1059" s="5"/>
      <c r="J1059" s="5"/>
      <c r="K1059" s="5"/>
    </row>
    <row r="1060" spans="2:11" ht="13.5" x14ac:dyDescent="0.35">
      <c r="B1060" s="4">
        <v>43545</v>
      </c>
      <c r="C1060" s="2">
        <v>11.6</v>
      </c>
      <c r="D1060" s="2">
        <v>4.6242999999999999</v>
      </c>
      <c r="E1060" s="2">
        <v>20</v>
      </c>
      <c r="F1060" s="2">
        <v>11.6</v>
      </c>
      <c r="G1060" s="2">
        <v>232</v>
      </c>
      <c r="H1060" s="7">
        <f t="shared" si="16"/>
        <v>2.3822702415480259E-2</v>
      </c>
      <c r="I1060" s="5"/>
      <c r="J1060" s="5"/>
      <c r="K1060" s="5"/>
    </row>
    <row r="1061" spans="2:11" ht="13.5" x14ac:dyDescent="0.35">
      <c r="B1061" s="4">
        <v>43546</v>
      </c>
      <c r="C1061" s="2">
        <v>11.75</v>
      </c>
      <c r="D1061" s="2">
        <v>4.6840999999999999</v>
      </c>
      <c r="E1061" s="2">
        <v>3241</v>
      </c>
      <c r="F1061" s="2">
        <v>11.722200000000001</v>
      </c>
      <c r="G1061" s="2">
        <v>37991.650199999996</v>
      </c>
      <c r="H1061" s="7">
        <f t="shared" si="16"/>
        <v>1.2931686958026095E-2</v>
      </c>
      <c r="I1061" s="5"/>
      <c r="J1061" s="5"/>
      <c r="K1061" s="5"/>
    </row>
    <row r="1062" spans="2:11" ht="13.5" x14ac:dyDescent="0.35">
      <c r="B1062" s="4">
        <v>43549</v>
      </c>
      <c r="C1062" s="2">
        <v>12.1</v>
      </c>
      <c r="D1062" s="2">
        <v>4.8235999999999999</v>
      </c>
      <c r="E1062" s="2">
        <v>427</v>
      </c>
      <c r="F1062" s="2">
        <v>12.035500000000001</v>
      </c>
      <c r="G1062" s="2">
        <v>5139.1584999999995</v>
      </c>
      <c r="H1062" s="7">
        <f t="shared" si="16"/>
        <v>2.9781601588352077E-2</v>
      </c>
      <c r="I1062" s="5"/>
      <c r="J1062" s="5"/>
      <c r="K1062" s="5"/>
    </row>
    <row r="1063" spans="2:11" ht="13.5" x14ac:dyDescent="0.35">
      <c r="B1063" s="4">
        <v>43550</v>
      </c>
      <c r="C1063" s="2">
        <v>12.77</v>
      </c>
      <c r="D1063" s="2">
        <v>5.0907</v>
      </c>
      <c r="E1063" s="2">
        <v>59145</v>
      </c>
      <c r="F1063" s="2">
        <v>12.6424</v>
      </c>
      <c r="G1063" s="2">
        <v>747734.74800000002</v>
      </c>
      <c r="H1063" s="7">
        <f t="shared" si="16"/>
        <v>5.5373579898830773E-2</v>
      </c>
      <c r="I1063" s="5"/>
      <c r="J1063" s="5"/>
      <c r="K1063" s="5"/>
    </row>
    <row r="1064" spans="2:11" ht="13.5" x14ac:dyDescent="0.35">
      <c r="B1064" s="4">
        <v>43551</v>
      </c>
      <c r="C1064" s="2">
        <v>12.49</v>
      </c>
      <c r="D1064" s="2">
        <v>4.9790999999999999</v>
      </c>
      <c r="E1064" s="2">
        <v>4771</v>
      </c>
      <c r="F1064" s="2">
        <v>12.839</v>
      </c>
      <c r="G1064" s="2">
        <v>61254.868999999999</v>
      </c>
      <c r="H1064" s="7">
        <f t="shared" si="16"/>
        <v>-2.1922328952796305E-2</v>
      </c>
      <c r="I1064" s="5"/>
      <c r="J1064" s="5"/>
      <c r="K1064" s="5"/>
    </row>
    <row r="1065" spans="2:11" ht="13.5" x14ac:dyDescent="0.35">
      <c r="B1065" s="4">
        <v>43552</v>
      </c>
      <c r="C1065" s="2">
        <v>12.49</v>
      </c>
      <c r="D1065" s="2">
        <v>4.9790999999999999</v>
      </c>
      <c r="E1065" s="2">
        <v>427</v>
      </c>
      <c r="F1065" s="2">
        <v>12.4932</v>
      </c>
      <c r="G1065" s="2">
        <v>5334.5964000000004</v>
      </c>
      <c r="H1065" s="7">
        <f t="shared" si="16"/>
        <v>0</v>
      </c>
      <c r="I1065" s="5"/>
      <c r="J1065" s="5"/>
      <c r="K1065" s="5"/>
    </row>
    <row r="1066" spans="2:11" ht="13.5" x14ac:dyDescent="0.35">
      <c r="B1066" s="4">
        <v>43553</v>
      </c>
      <c r="C1066" s="2">
        <v>12.49</v>
      </c>
      <c r="D1066" s="2">
        <v>4.9790999999999999</v>
      </c>
      <c r="E1066" s="2">
        <v>0</v>
      </c>
      <c r="F1066" s="2">
        <v>0</v>
      </c>
      <c r="G1066" s="2">
        <v>0</v>
      </c>
      <c r="H1066" s="7">
        <f t="shared" si="16"/>
        <v>0</v>
      </c>
      <c r="I1066" s="5"/>
      <c r="J1066" s="5"/>
      <c r="K1066" s="5"/>
    </row>
    <row r="1067" spans="2:11" ht="13.5" x14ac:dyDescent="0.35">
      <c r="B1067" s="4">
        <v>43556</v>
      </c>
      <c r="C1067" s="2">
        <v>12.41</v>
      </c>
      <c r="D1067" s="2">
        <v>4.9471999999999996</v>
      </c>
      <c r="E1067" s="2">
        <v>23</v>
      </c>
      <c r="F1067" s="2">
        <v>12.41</v>
      </c>
      <c r="G1067" s="2">
        <v>285.43</v>
      </c>
      <c r="H1067" s="7">
        <f t="shared" si="16"/>
        <v>-6.4067803418288976E-3</v>
      </c>
      <c r="I1067" s="5"/>
      <c r="J1067" s="5"/>
      <c r="K1067" s="5"/>
    </row>
    <row r="1068" spans="2:11" ht="13.5" x14ac:dyDescent="0.35">
      <c r="B1068" s="4">
        <v>43557</v>
      </c>
      <c r="C1068" s="2">
        <v>12.04</v>
      </c>
      <c r="D1068" s="2">
        <v>4.7996999999999996</v>
      </c>
      <c r="E1068" s="2">
        <v>1475</v>
      </c>
      <c r="F1068" s="2">
        <v>12.0471</v>
      </c>
      <c r="G1068" s="2">
        <v>17769.4725</v>
      </c>
      <c r="H1068" s="7">
        <f t="shared" si="16"/>
        <v>-2.9814844760672699E-2</v>
      </c>
      <c r="I1068" s="5"/>
      <c r="J1068" s="5"/>
      <c r="K1068" s="5"/>
    </row>
    <row r="1069" spans="2:11" ht="13.5" x14ac:dyDescent="0.35">
      <c r="B1069" s="4">
        <v>43558</v>
      </c>
      <c r="C1069" s="2">
        <v>12.4</v>
      </c>
      <c r="D1069" s="2">
        <v>4.9432</v>
      </c>
      <c r="E1069" s="2">
        <v>13</v>
      </c>
      <c r="F1069" s="2">
        <v>12.4</v>
      </c>
      <c r="G1069" s="2">
        <v>161.19999999999999</v>
      </c>
      <c r="H1069" s="7">
        <f t="shared" si="16"/>
        <v>2.9897701939704653E-2</v>
      </c>
      <c r="I1069" s="5"/>
      <c r="J1069" s="5"/>
      <c r="K1069" s="5"/>
    </row>
    <row r="1070" spans="2:11" ht="13.5" x14ac:dyDescent="0.35">
      <c r="B1070" s="4">
        <v>43559</v>
      </c>
      <c r="C1070" s="2">
        <v>12.41</v>
      </c>
      <c r="D1070" s="2">
        <v>4.9471999999999996</v>
      </c>
      <c r="E1070" s="2">
        <v>350</v>
      </c>
      <c r="F1070" s="2">
        <v>12.3644</v>
      </c>
      <c r="G1070" s="2">
        <v>4327.54</v>
      </c>
      <c r="H1070" s="7">
        <f t="shared" si="16"/>
        <v>8.0919242595880385E-4</v>
      </c>
      <c r="I1070" s="5"/>
      <c r="J1070" s="5"/>
      <c r="K1070" s="5"/>
    </row>
    <row r="1071" spans="2:11" ht="13.5" x14ac:dyDescent="0.35">
      <c r="B1071" s="4">
        <v>43560</v>
      </c>
      <c r="C1071" s="2">
        <v>12.49</v>
      </c>
      <c r="D1071" s="2">
        <v>4.9790999999999999</v>
      </c>
      <c r="E1071" s="2">
        <v>200</v>
      </c>
      <c r="F1071" s="2">
        <v>12.404199999999999</v>
      </c>
      <c r="G1071" s="2">
        <v>2480.84</v>
      </c>
      <c r="H1071" s="7">
        <f t="shared" si="16"/>
        <v>6.4480918499353699E-3</v>
      </c>
      <c r="I1071" s="5"/>
      <c r="J1071" s="5"/>
      <c r="K1071" s="5"/>
    </row>
    <row r="1072" spans="2:11" ht="13.5" x14ac:dyDescent="0.35">
      <c r="B1072" s="4">
        <v>43563</v>
      </c>
      <c r="C1072" s="2">
        <v>12.49</v>
      </c>
      <c r="D1072" s="2">
        <v>4.9790999999999999</v>
      </c>
      <c r="E1072" s="2">
        <v>1293</v>
      </c>
      <c r="F1072" s="2">
        <v>12.273400000000001</v>
      </c>
      <c r="G1072" s="2">
        <v>15869.5062</v>
      </c>
      <c r="H1072" s="7">
        <f t="shared" si="16"/>
        <v>0</v>
      </c>
      <c r="I1072" s="5"/>
      <c r="J1072" s="5"/>
      <c r="K1072" s="5"/>
    </row>
    <row r="1073" spans="2:11" ht="13.5" x14ac:dyDescent="0.35">
      <c r="B1073" s="4">
        <v>43565</v>
      </c>
      <c r="C1073" s="2">
        <v>12.2</v>
      </c>
      <c r="D1073" s="2">
        <v>4.8635000000000002</v>
      </c>
      <c r="E1073" s="2">
        <v>1410</v>
      </c>
      <c r="F1073" s="2">
        <v>12.2601</v>
      </c>
      <c r="G1073" s="2">
        <v>17286.741000000002</v>
      </c>
      <c r="H1073" s="7">
        <f t="shared" si="16"/>
        <v>-2.3217047257536445E-2</v>
      </c>
      <c r="I1073" s="5"/>
      <c r="J1073" s="5"/>
      <c r="K1073" s="5"/>
    </row>
    <row r="1074" spans="2:11" ht="13.5" x14ac:dyDescent="0.35">
      <c r="B1074" s="4">
        <v>43566</v>
      </c>
      <c r="C1074" s="2">
        <v>12</v>
      </c>
      <c r="D1074" s="2">
        <v>4.7838000000000003</v>
      </c>
      <c r="E1074" s="2">
        <v>910</v>
      </c>
      <c r="F1074" s="2">
        <v>12</v>
      </c>
      <c r="G1074" s="2">
        <v>10920</v>
      </c>
      <c r="H1074" s="7">
        <f t="shared" si="16"/>
        <v>-1.6387375346972322E-2</v>
      </c>
      <c r="I1074" s="5"/>
      <c r="J1074" s="5"/>
      <c r="K1074" s="5"/>
    </row>
    <row r="1075" spans="2:11" ht="13.5" x14ac:dyDescent="0.35">
      <c r="B1075" s="4">
        <v>43567</v>
      </c>
      <c r="C1075" s="2">
        <v>12.4</v>
      </c>
      <c r="D1075" s="2">
        <v>4.9432</v>
      </c>
      <c r="E1075" s="2">
        <v>255</v>
      </c>
      <c r="F1075" s="2">
        <v>12.1884</v>
      </c>
      <c r="G1075" s="2">
        <v>3108.0419999999999</v>
      </c>
      <c r="H1075" s="7">
        <f t="shared" si="16"/>
        <v>3.3320791002968302E-2</v>
      </c>
      <c r="I1075" s="5"/>
      <c r="J1075" s="5"/>
      <c r="K1075" s="5"/>
    </row>
    <row r="1076" spans="2:11" ht="13.5" x14ac:dyDescent="0.35">
      <c r="B1076" s="4">
        <v>43570</v>
      </c>
      <c r="C1076" s="2">
        <v>12.2</v>
      </c>
      <c r="D1076" s="2">
        <v>4.8635000000000002</v>
      </c>
      <c r="E1076" s="2">
        <v>635</v>
      </c>
      <c r="F1076" s="2">
        <v>12.211</v>
      </c>
      <c r="G1076" s="2">
        <v>7753.9849999999997</v>
      </c>
      <c r="H1076" s="7">
        <f t="shared" si="16"/>
        <v>-1.6123159087230918E-2</v>
      </c>
      <c r="I1076" s="5"/>
      <c r="J1076" s="5"/>
      <c r="K1076" s="5"/>
    </row>
    <row r="1077" spans="2:11" ht="13.5" x14ac:dyDescent="0.35">
      <c r="B1077" s="4">
        <v>43571</v>
      </c>
      <c r="C1077" s="2">
        <v>12</v>
      </c>
      <c r="D1077" s="2">
        <v>4.7838000000000003</v>
      </c>
      <c r="E1077" s="2">
        <v>1349</v>
      </c>
      <c r="F1077" s="2">
        <v>11.965</v>
      </c>
      <c r="G1077" s="2">
        <v>16140.785</v>
      </c>
      <c r="H1077" s="7">
        <f t="shared" si="16"/>
        <v>-1.6387375346972322E-2</v>
      </c>
      <c r="I1077" s="5"/>
      <c r="J1077" s="5"/>
      <c r="K1077" s="5"/>
    </row>
    <row r="1078" spans="2:11" ht="13.5" x14ac:dyDescent="0.35">
      <c r="B1078" s="4">
        <v>43572</v>
      </c>
      <c r="C1078" s="2">
        <v>11.9</v>
      </c>
      <c r="D1078" s="2">
        <v>4.7439</v>
      </c>
      <c r="E1078" s="2">
        <v>630</v>
      </c>
      <c r="F1078" s="2">
        <v>11.9048</v>
      </c>
      <c r="G1078" s="2">
        <v>7500.0240000000003</v>
      </c>
      <c r="H1078" s="7">
        <f t="shared" si="16"/>
        <v>-8.340649692712962E-3</v>
      </c>
      <c r="I1078" s="5"/>
      <c r="J1078" s="5"/>
      <c r="K1078" s="5"/>
    </row>
    <row r="1079" spans="2:11" ht="13.5" x14ac:dyDescent="0.35">
      <c r="B1079" s="4">
        <v>43573</v>
      </c>
      <c r="C1079" s="2">
        <v>12.25</v>
      </c>
      <c r="D1079" s="2">
        <v>4.8834</v>
      </c>
      <c r="E1079" s="2">
        <v>127</v>
      </c>
      <c r="F1079" s="2">
        <v>12.2439</v>
      </c>
      <c r="G1079" s="2">
        <v>1554.9753000000001</v>
      </c>
      <c r="H1079" s="7">
        <f t="shared" si="16"/>
        <v>2.940618478467083E-2</v>
      </c>
      <c r="I1079" s="5"/>
      <c r="J1079" s="5"/>
      <c r="K1079" s="5"/>
    </row>
    <row r="1080" spans="2:11" ht="13.5" x14ac:dyDescent="0.35">
      <c r="B1080" s="4">
        <v>43574</v>
      </c>
      <c r="C1080" s="2">
        <v>11.9</v>
      </c>
      <c r="D1080" s="2">
        <v>4.7439</v>
      </c>
      <c r="E1080" s="2">
        <v>1316</v>
      </c>
      <c r="F1080" s="2">
        <v>11.9</v>
      </c>
      <c r="G1080" s="2">
        <v>15660.4</v>
      </c>
      <c r="H1080" s="7">
        <f t="shared" si="16"/>
        <v>-2.8566162919277546E-2</v>
      </c>
      <c r="I1080" s="5"/>
      <c r="J1080" s="5"/>
      <c r="K1080" s="5"/>
    </row>
    <row r="1081" spans="2:11" ht="13.5" x14ac:dyDescent="0.35">
      <c r="B1081" s="4">
        <v>43577</v>
      </c>
      <c r="C1081" s="2">
        <v>12</v>
      </c>
      <c r="D1081" s="2">
        <v>4.7838000000000003</v>
      </c>
      <c r="E1081" s="2">
        <v>1246</v>
      </c>
      <c r="F1081" s="2">
        <v>11.813599999999999</v>
      </c>
      <c r="G1081" s="2">
        <v>14719.7456</v>
      </c>
      <c r="H1081" s="7">
        <f t="shared" si="16"/>
        <v>8.4108012394865546E-3</v>
      </c>
      <c r="I1081" s="5"/>
      <c r="J1081" s="5"/>
      <c r="K1081" s="5"/>
    </row>
    <row r="1082" spans="2:11" ht="13.5" x14ac:dyDescent="0.35">
      <c r="B1082" s="4">
        <v>43578</v>
      </c>
      <c r="C1082" s="2">
        <v>11.9</v>
      </c>
      <c r="D1082" s="2">
        <v>4.7439</v>
      </c>
      <c r="E1082" s="2">
        <v>733</v>
      </c>
      <c r="F1082" s="2">
        <v>11.997</v>
      </c>
      <c r="G1082" s="2">
        <v>8793.8009999999995</v>
      </c>
      <c r="H1082" s="7">
        <f t="shared" si="16"/>
        <v>-8.340649692712962E-3</v>
      </c>
      <c r="I1082" s="5"/>
      <c r="J1082" s="5"/>
      <c r="K1082" s="5"/>
    </row>
    <row r="1083" spans="2:11" ht="13.5" x14ac:dyDescent="0.35">
      <c r="B1083" s="4">
        <v>43579</v>
      </c>
      <c r="C1083" s="2">
        <v>11.9</v>
      </c>
      <c r="D1083" s="2">
        <v>4.7439</v>
      </c>
      <c r="E1083" s="2">
        <v>855</v>
      </c>
      <c r="F1083" s="2">
        <v>11.9</v>
      </c>
      <c r="G1083" s="2">
        <v>10174.5</v>
      </c>
      <c r="H1083" s="7">
        <f t="shared" si="16"/>
        <v>0</v>
      </c>
      <c r="I1083" s="5"/>
      <c r="J1083" s="5"/>
      <c r="K1083" s="5"/>
    </row>
    <row r="1084" spans="2:11" ht="13.5" x14ac:dyDescent="0.35">
      <c r="B1084" s="4">
        <v>43580</v>
      </c>
      <c r="C1084" s="2">
        <v>11.8</v>
      </c>
      <c r="D1084" s="2">
        <v>4.7039999999999997</v>
      </c>
      <c r="E1084" s="2">
        <v>587</v>
      </c>
      <c r="F1084" s="2">
        <v>11.8</v>
      </c>
      <c r="G1084" s="2">
        <v>6926.6</v>
      </c>
      <c r="H1084" s="7">
        <f t="shared" si="16"/>
        <v>-8.4108012394865546E-3</v>
      </c>
      <c r="I1084" s="5"/>
      <c r="J1084" s="5"/>
      <c r="K1084" s="5"/>
    </row>
    <row r="1085" spans="2:11" ht="13.5" x14ac:dyDescent="0.35">
      <c r="B1085" s="4">
        <v>43581</v>
      </c>
      <c r="C1085" s="2">
        <v>11.5</v>
      </c>
      <c r="D1085" s="2">
        <v>4.5845000000000002</v>
      </c>
      <c r="E1085" s="2">
        <v>1031</v>
      </c>
      <c r="F1085" s="2">
        <v>11.7675</v>
      </c>
      <c r="G1085" s="2">
        <v>12132.2925</v>
      </c>
      <c r="H1085" s="7">
        <f t="shared" si="16"/>
        <v>-2.5403911564625743E-2</v>
      </c>
      <c r="I1085" s="5"/>
      <c r="J1085" s="5"/>
      <c r="K1085" s="5"/>
    </row>
    <row r="1086" spans="2:11" ht="13.5" x14ac:dyDescent="0.35">
      <c r="B1086" s="4">
        <v>43584</v>
      </c>
      <c r="C1086" s="2">
        <v>11.2</v>
      </c>
      <c r="D1086" s="2">
        <v>4.4649000000000001</v>
      </c>
      <c r="E1086" s="2">
        <v>2818</v>
      </c>
      <c r="F1086" s="2">
        <v>11.2559</v>
      </c>
      <c r="G1086" s="2">
        <v>31719.126199999999</v>
      </c>
      <c r="H1086" s="7">
        <f t="shared" si="16"/>
        <v>-2.6087904896935358E-2</v>
      </c>
      <c r="I1086" s="5"/>
      <c r="J1086" s="5"/>
      <c r="K1086" s="5"/>
    </row>
    <row r="1087" spans="2:11" ht="13.5" x14ac:dyDescent="0.35">
      <c r="B1087" s="4">
        <v>43585</v>
      </c>
      <c r="C1087" s="2">
        <v>11.16</v>
      </c>
      <c r="D1087" s="2">
        <v>4.4489000000000001</v>
      </c>
      <c r="E1087" s="2">
        <v>610</v>
      </c>
      <c r="F1087" s="2">
        <v>11.174899999999999</v>
      </c>
      <c r="G1087" s="2">
        <v>6816.6890000000003</v>
      </c>
      <c r="H1087" s="7">
        <f t="shared" si="16"/>
        <v>-3.5835069094492631E-3</v>
      </c>
      <c r="I1087" s="5"/>
      <c r="J1087" s="5"/>
      <c r="K1087" s="5"/>
    </row>
    <row r="1088" spans="2:11" ht="13.5" x14ac:dyDescent="0.35">
      <c r="B1088" s="4">
        <v>43587</v>
      </c>
      <c r="C1088" s="2">
        <v>11</v>
      </c>
      <c r="D1088" s="2">
        <v>4.3851000000000004</v>
      </c>
      <c r="E1088" s="2">
        <v>888</v>
      </c>
      <c r="F1088" s="2">
        <v>11.0002</v>
      </c>
      <c r="G1088" s="2">
        <v>9768.1776000000009</v>
      </c>
      <c r="H1088" s="7">
        <f t="shared" si="16"/>
        <v>-1.4340623524916189E-2</v>
      </c>
      <c r="I1088" s="5"/>
      <c r="J1088" s="5"/>
      <c r="K1088" s="5"/>
    </row>
    <row r="1089" spans="2:11" ht="13.5" x14ac:dyDescent="0.35">
      <c r="B1089" s="4">
        <v>43588</v>
      </c>
      <c r="C1089" s="2">
        <v>11</v>
      </c>
      <c r="D1089" s="2">
        <v>4.3851000000000004</v>
      </c>
      <c r="E1089" s="2">
        <v>1730</v>
      </c>
      <c r="F1089" s="2">
        <v>11</v>
      </c>
      <c r="G1089" s="2">
        <v>19030</v>
      </c>
      <c r="H1089" s="7">
        <f t="shared" si="16"/>
        <v>0</v>
      </c>
      <c r="I1089" s="5"/>
      <c r="J1089" s="5"/>
      <c r="K1089" s="5"/>
    </row>
    <row r="1090" spans="2:11" ht="13.5" x14ac:dyDescent="0.35">
      <c r="B1090" s="4">
        <v>43591</v>
      </c>
      <c r="C1090" s="2">
        <v>11.01</v>
      </c>
      <c r="D1090" s="2">
        <v>4.3891</v>
      </c>
      <c r="E1090" s="2">
        <v>93</v>
      </c>
      <c r="F1090" s="2">
        <v>11.1648</v>
      </c>
      <c r="G1090" s="2">
        <v>1038.3263999999999</v>
      </c>
      <c r="H1090" s="7">
        <f t="shared" si="16"/>
        <v>9.1217988187260472E-4</v>
      </c>
      <c r="I1090" s="5"/>
      <c r="J1090" s="5"/>
      <c r="K1090" s="5"/>
    </row>
    <row r="1091" spans="2:11" ht="13.5" x14ac:dyDescent="0.35">
      <c r="B1091" s="4">
        <v>43592</v>
      </c>
      <c r="C1091" s="2">
        <v>11.2</v>
      </c>
      <c r="D1091" s="2">
        <v>4.4649000000000001</v>
      </c>
      <c r="E1091" s="2">
        <v>163</v>
      </c>
      <c r="F1091" s="2">
        <v>11.3018</v>
      </c>
      <c r="G1091" s="2">
        <v>1842.1934000000001</v>
      </c>
      <c r="H1091" s="7">
        <f t="shared" si="16"/>
        <v>1.7270055364425527E-2</v>
      </c>
      <c r="I1091" s="5"/>
      <c r="J1091" s="5"/>
      <c r="K1091" s="5"/>
    </row>
    <row r="1092" spans="2:11" ht="13.5" x14ac:dyDescent="0.35">
      <c r="B1092" s="4">
        <v>43593</v>
      </c>
      <c r="C1092" s="2">
        <v>11.25</v>
      </c>
      <c r="D1092" s="2">
        <v>4.4847999999999999</v>
      </c>
      <c r="E1092" s="2">
        <v>326</v>
      </c>
      <c r="F1092" s="2">
        <v>11.388</v>
      </c>
      <c r="G1092" s="2">
        <v>3712.4879999999998</v>
      </c>
      <c r="H1092" s="7">
        <f t="shared" si="16"/>
        <v>4.4569867186274731E-3</v>
      </c>
      <c r="I1092" s="5"/>
      <c r="J1092" s="5"/>
      <c r="K1092" s="5"/>
    </row>
    <row r="1093" spans="2:11" ht="13.5" x14ac:dyDescent="0.35">
      <c r="B1093" s="4">
        <v>43594</v>
      </c>
      <c r="C1093" s="2">
        <v>11.4</v>
      </c>
      <c r="D1093" s="2">
        <v>4.5446</v>
      </c>
      <c r="E1093" s="2">
        <v>100</v>
      </c>
      <c r="F1093" s="2">
        <v>11.4</v>
      </c>
      <c r="G1093" s="2">
        <v>1140</v>
      </c>
      <c r="H1093" s="7">
        <f t="shared" si="16"/>
        <v>1.3333927934356064E-2</v>
      </c>
      <c r="I1093" s="5"/>
      <c r="J1093" s="5"/>
      <c r="K1093" s="5"/>
    </row>
    <row r="1094" spans="2:11" ht="13.5" x14ac:dyDescent="0.35">
      <c r="B1094" s="4">
        <v>43595</v>
      </c>
      <c r="C1094" s="2">
        <v>11.35</v>
      </c>
      <c r="D1094" s="2">
        <v>4.5247000000000002</v>
      </c>
      <c r="E1094" s="2">
        <v>1229</v>
      </c>
      <c r="F1094" s="2">
        <v>11.2704</v>
      </c>
      <c r="G1094" s="2">
        <v>13851.321599999999</v>
      </c>
      <c r="H1094" s="7">
        <f t="shared" si="16"/>
        <v>-4.3788232187650855E-3</v>
      </c>
      <c r="I1094" s="5"/>
      <c r="J1094" s="5"/>
      <c r="K1094" s="5"/>
    </row>
    <row r="1095" spans="2:11" ht="13.5" x14ac:dyDescent="0.35">
      <c r="B1095" s="4">
        <v>43598</v>
      </c>
      <c r="C1095" s="2">
        <v>11.34</v>
      </c>
      <c r="D1095" s="2">
        <v>4.5206999999999997</v>
      </c>
      <c r="E1095" s="2">
        <v>963</v>
      </c>
      <c r="F1095" s="2">
        <v>11.202</v>
      </c>
      <c r="G1095" s="2">
        <v>10787.526</v>
      </c>
      <c r="H1095" s="7">
        <f t="shared" ref="H1095:H1158" si="17">(D1095-D1094)/D1094</f>
        <v>-8.8403651070799113E-4</v>
      </c>
      <c r="I1095" s="5"/>
      <c r="J1095" s="5"/>
      <c r="K1095" s="5"/>
    </row>
    <row r="1096" spans="2:11" ht="13.5" x14ac:dyDescent="0.35">
      <c r="B1096" s="4">
        <v>43599</v>
      </c>
      <c r="C1096" s="2">
        <v>11.29</v>
      </c>
      <c r="D1096" s="2">
        <v>4.5007000000000001</v>
      </c>
      <c r="E1096" s="2">
        <v>393</v>
      </c>
      <c r="F1096" s="2">
        <v>11.229200000000001</v>
      </c>
      <c r="G1096" s="2">
        <v>4413.0756000000001</v>
      </c>
      <c r="H1096" s="7">
        <f t="shared" si="17"/>
        <v>-4.4240936138207742E-3</v>
      </c>
      <c r="I1096" s="5"/>
      <c r="J1096" s="5"/>
      <c r="K1096" s="5"/>
    </row>
    <row r="1097" spans="2:11" ht="13.5" x14ac:dyDescent="0.35">
      <c r="B1097" s="4">
        <v>43600</v>
      </c>
      <c r="C1097" s="2">
        <v>11.4</v>
      </c>
      <c r="D1097" s="2">
        <v>4.5446</v>
      </c>
      <c r="E1097" s="2">
        <v>402</v>
      </c>
      <c r="F1097" s="2">
        <v>11.3445</v>
      </c>
      <c r="G1097" s="2">
        <v>4560.4889999999996</v>
      </c>
      <c r="H1097" s="7">
        <f t="shared" si="17"/>
        <v>9.7540382607149614E-3</v>
      </c>
      <c r="I1097" s="5"/>
      <c r="J1097" s="5"/>
      <c r="K1097" s="5"/>
    </row>
    <row r="1098" spans="2:11" ht="13.5" x14ac:dyDescent="0.35">
      <c r="B1098" s="4">
        <v>43601</v>
      </c>
      <c r="C1098" s="2">
        <v>11.7</v>
      </c>
      <c r="D1098" s="2">
        <v>4.6642000000000001</v>
      </c>
      <c r="E1098" s="2">
        <v>100</v>
      </c>
      <c r="F1098" s="2">
        <v>11.7</v>
      </c>
      <c r="G1098" s="2">
        <v>1170</v>
      </c>
      <c r="H1098" s="7">
        <f t="shared" si="17"/>
        <v>2.6316947586146229E-2</v>
      </c>
      <c r="I1098" s="5"/>
      <c r="J1098" s="5"/>
      <c r="K1098" s="5"/>
    </row>
    <row r="1099" spans="2:11" ht="13.5" x14ac:dyDescent="0.35">
      <c r="B1099" s="4">
        <v>43602</v>
      </c>
      <c r="C1099" s="2">
        <v>11.8</v>
      </c>
      <c r="D1099" s="2">
        <v>4.7039999999999997</v>
      </c>
      <c r="E1099" s="2">
        <v>751</v>
      </c>
      <c r="F1099" s="2">
        <v>11.738</v>
      </c>
      <c r="G1099" s="2">
        <v>8815.2379999999994</v>
      </c>
      <c r="H1099" s="7">
        <f t="shared" si="17"/>
        <v>8.5330817717935801E-3</v>
      </c>
      <c r="I1099" s="5"/>
      <c r="J1099" s="5"/>
      <c r="K1099" s="5"/>
    </row>
    <row r="1100" spans="2:11" ht="13.5" x14ac:dyDescent="0.35">
      <c r="B1100" s="4">
        <v>43605</v>
      </c>
      <c r="C1100" s="2">
        <v>11.8</v>
      </c>
      <c r="D1100" s="2">
        <v>4.7039999999999997</v>
      </c>
      <c r="E1100" s="2">
        <v>210</v>
      </c>
      <c r="F1100" s="2">
        <v>11.8276</v>
      </c>
      <c r="G1100" s="2">
        <v>2483.7959999999998</v>
      </c>
      <c r="H1100" s="7">
        <f t="shared" si="17"/>
        <v>0</v>
      </c>
      <c r="I1100" s="5"/>
      <c r="J1100" s="5"/>
      <c r="K1100" s="5"/>
    </row>
    <row r="1101" spans="2:11" ht="13.5" x14ac:dyDescent="0.35">
      <c r="B1101" s="4">
        <v>43606</v>
      </c>
      <c r="C1101" s="2">
        <v>12</v>
      </c>
      <c r="D1101" s="2">
        <v>4.7838000000000003</v>
      </c>
      <c r="E1101" s="2">
        <v>100</v>
      </c>
      <c r="F1101" s="2">
        <v>12</v>
      </c>
      <c r="G1101" s="2">
        <v>1200</v>
      </c>
      <c r="H1101" s="7">
        <f t="shared" si="17"/>
        <v>1.6964285714285831E-2</v>
      </c>
      <c r="I1101" s="5"/>
      <c r="J1101" s="5"/>
      <c r="K1101" s="5"/>
    </row>
    <row r="1102" spans="2:11" ht="13.5" x14ac:dyDescent="0.35">
      <c r="B1102" s="4">
        <v>43607</v>
      </c>
      <c r="C1102" s="2">
        <v>11.8</v>
      </c>
      <c r="D1102" s="2">
        <v>4.7039999999999997</v>
      </c>
      <c r="E1102" s="2">
        <v>1</v>
      </c>
      <c r="F1102" s="2">
        <v>11.8</v>
      </c>
      <c r="G1102" s="2">
        <v>11.8</v>
      </c>
      <c r="H1102" s="7">
        <f t="shared" si="17"/>
        <v>-1.6681299385425924E-2</v>
      </c>
      <c r="I1102" s="5"/>
      <c r="J1102" s="5"/>
      <c r="K1102" s="5"/>
    </row>
    <row r="1103" spans="2:11" ht="13.5" x14ac:dyDescent="0.35">
      <c r="B1103" s="4">
        <v>43608</v>
      </c>
      <c r="C1103" s="2">
        <v>11.79</v>
      </c>
      <c r="D1103" s="2">
        <v>4.7000999999999999</v>
      </c>
      <c r="E1103" s="2">
        <v>558</v>
      </c>
      <c r="F1103" s="2">
        <v>11.788399999999999</v>
      </c>
      <c r="G1103" s="2">
        <v>6577.9272000000001</v>
      </c>
      <c r="H1103" s="7">
        <f t="shared" si="17"/>
        <v>-8.2908163265301717E-4</v>
      </c>
      <c r="I1103" s="5"/>
      <c r="J1103" s="5"/>
      <c r="K1103" s="5"/>
    </row>
    <row r="1104" spans="2:11" ht="13.5" x14ac:dyDescent="0.35">
      <c r="B1104" s="4">
        <v>43609</v>
      </c>
      <c r="C1104" s="2">
        <v>11.78</v>
      </c>
      <c r="D1104" s="2">
        <v>4.6961000000000004</v>
      </c>
      <c r="E1104" s="2">
        <v>845</v>
      </c>
      <c r="F1104" s="2">
        <v>11.773099999999999</v>
      </c>
      <c r="G1104" s="2">
        <v>9948.2695000000003</v>
      </c>
      <c r="H1104" s="7">
        <f t="shared" si="17"/>
        <v>-8.5104572243134395E-4</v>
      </c>
      <c r="I1104" s="5"/>
      <c r="J1104" s="5"/>
      <c r="K1104" s="5"/>
    </row>
    <row r="1105" spans="2:11" ht="13.5" x14ac:dyDescent="0.35">
      <c r="B1105" s="4">
        <v>43612</v>
      </c>
      <c r="C1105" s="2">
        <v>11.6</v>
      </c>
      <c r="D1105" s="2">
        <v>4.6242999999999999</v>
      </c>
      <c r="E1105" s="2">
        <v>1734</v>
      </c>
      <c r="F1105" s="2">
        <v>11.635999999999999</v>
      </c>
      <c r="G1105" s="2">
        <v>20176.824000000001</v>
      </c>
      <c r="H1105" s="7">
        <f t="shared" si="17"/>
        <v>-1.5289282596196956E-2</v>
      </c>
      <c r="I1105" s="5"/>
      <c r="J1105" s="5"/>
      <c r="K1105" s="5"/>
    </row>
    <row r="1106" spans="2:11" ht="13.5" x14ac:dyDescent="0.35">
      <c r="B1106" s="4">
        <v>43613</v>
      </c>
      <c r="C1106" s="2">
        <v>11.5</v>
      </c>
      <c r="D1106" s="2">
        <v>4.5845000000000002</v>
      </c>
      <c r="E1106" s="2">
        <v>384</v>
      </c>
      <c r="F1106" s="2">
        <v>11.598699999999999</v>
      </c>
      <c r="G1106" s="2">
        <v>4453.9008000000003</v>
      </c>
      <c r="H1106" s="7">
        <f t="shared" si="17"/>
        <v>-8.6067080422982112E-3</v>
      </c>
      <c r="I1106" s="5"/>
      <c r="J1106" s="5"/>
      <c r="K1106" s="5"/>
    </row>
    <row r="1107" spans="2:11" ht="13.5" x14ac:dyDescent="0.35">
      <c r="B1107" s="4">
        <v>43614</v>
      </c>
      <c r="C1107" s="2">
        <v>11.85</v>
      </c>
      <c r="D1107" s="2">
        <v>4.7240000000000002</v>
      </c>
      <c r="E1107" s="2">
        <v>100</v>
      </c>
      <c r="F1107" s="2">
        <v>11.85</v>
      </c>
      <c r="G1107" s="2">
        <v>1185</v>
      </c>
      <c r="H1107" s="7">
        <f t="shared" si="17"/>
        <v>3.0428618169920374E-2</v>
      </c>
      <c r="I1107" s="5"/>
      <c r="J1107" s="5"/>
      <c r="K1107" s="5"/>
    </row>
    <row r="1108" spans="2:11" ht="13.5" x14ac:dyDescent="0.35">
      <c r="B1108" s="4">
        <v>43615</v>
      </c>
      <c r="C1108" s="2">
        <v>11.99</v>
      </c>
      <c r="D1108" s="2">
        <v>4.7797999999999998</v>
      </c>
      <c r="E1108" s="2">
        <v>340</v>
      </c>
      <c r="F1108" s="2">
        <v>11.99</v>
      </c>
      <c r="G1108" s="2">
        <v>4076.6</v>
      </c>
      <c r="H1108" s="7">
        <f t="shared" si="17"/>
        <v>1.1812023708721343E-2</v>
      </c>
      <c r="I1108" s="5"/>
      <c r="J1108" s="5"/>
      <c r="K1108" s="5"/>
    </row>
    <row r="1109" spans="2:11" ht="13.5" x14ac:dyDescent="0.35">
      <c r="B1109" s="4">
        <v>43616</v>
      </c>
      <c r="C1109" s="2">
        <v>11.8</v>
      </c>
      <c r="D1109" s="2">
        <v>4.7039999999999997</v>
      </c>
      <c r="E1109" s="2">
        <v>1553</v>
      </c>
      <c r="F1109" s="2">
        <v>11.8291</v>
      </c>
      <c r="G1109" s="2">
        <v>18370.5923</v>
      </c>
      <c r="H1109" s="7">
        <f t="shared" si="17"/>
        <v>-1.5858404117327102E-2</v>
      </c>
      <c r="I1109" s="5"/>
      <c r="J1109" s="5"/>
      <c r="K1109" s="5"/>
    </row>
    <row r="1110" spans="2:11" ht="13.5" x14ac:dyDescent="0.35">
      <c r="B1110" s="4">
        <v>43619</v>
      </c>
      <c r="C1110" s="2">
        <v>11.8</v>
      </c>
      <c r="D1110" s="2">
        <v>4.7039999999999997</v>
      </c>
      <c r="E1110" s="2">
        <v>0</v>
      </c>
      <c r="F1110" s="2">
        <v>0</v>
      </c>
      <c r="G1110" s="2">
        <v>0</v>
      </c>
      <c r="H1110" s="7">
        <f t="shared" si="17"/>
        <v>0</v>
      </c>
      <c r="I1110" s="5"/>
      <c r="J1110" s="5"/>
      <c r="K1110" s="5"/>
    </row>
    <row r="1111" spans="2:11" ht="13.5" x14ac:dyDescent="0.35">
      <c r="B1111" s="4">
        <v>43623</v>
      </c>
      <c r="C1111" s="2">
        <v>11.8</v>
      </c>
      <c r="D1111" s="2">
        <v>4.7039999999999997</v>
      </c>
      <c r="E1111" s="2">
        <v>0</v>
      </c>
      <c r="F1111" s="2">
        <v>0</v>
      </c>
      <c r="G1111" s="2">
        <v>0</v>
      </c>
      <c r="H1111" s="7">
        <f t="shared" si="17"/>
        <v>0</v>
      </c>
      <c r="I1111" s="5"/>
      <c r="J1111" s="5"/>
      <c r="K1111" s="5"/>
    </row>
    <row r="1112" spans="2:11" ht="13.5" x14ac:dyDescent="0.35">
      <c r="B1112" s="4">
        <v>43626</v>
      </c>
      <c r="C1112" s="2">
        <v>11.8</v>
      </c>
      <c r="D1112" s="2">
        <v>4.7039999999999997</v>
      </c>
      <c r="E1112" s="2">
        <v>0</v>
      </c>
      <c r="F1112" s="2">
        <v>0</v>
      </c>
      <c r="G1112" s="2">
        <v>0</v>
      </c>
      <c r="H1112" s="7">
        <f t="shared" si="17"/>
        <v>0</v>
      </c>
      <c r="I1112" s="5"/>
      <c r="J1112" s="5"/>
      <c r="K1112" s="5"/>
    </row>
    <row r="1113" spans="2:11" ht="13.5" x14ac:dyDescent="0.35">
      <c r="B1113" s="4">
        <v>43627</v>
      </c>
      <c r="C1113" s="2">
        <v>11.78</v>
      </c>
      <c r="D1113" s="2">
        <v>4.6961000000000004</v>
      </c>
      <c r="E1113" s="2">
        <v>324</v>
      </c>
      <c r="F1113" s="2">
        <v>11.7593</v>
      </c>
      <c r="G1113" s="2">
        <v>3810.0131999999999</v>
      </c>
      <c r="H1113" s="7">
        <f t="shared" si="17"/>
        <v>-1.6794217687073453E-3</v>
      </c>
      <c r="I1113" s="5"/>
      <c r="J1113" s="5"/>
      <c r="K1113" s="5"/>
    </row>
    <row r="1114" spans="2:11" ht="13.5" x14ac:dyDescent="0.35">
      <c r="B1114" s="4">
        <v>43628</v>
      </c>
      <c r="C1114" s="2">
        <v>11.75</v>
      </c>
      <c r="D1114" s="2">
        <v>4.6840999999999999</v>
      </c>
      <c r="E1114" s="2">
        <v>150</v>
      </c>
      <c r="F1114" s="2">
        <v>11.75</v>
      </c>
      <c r="G1114" s="2">
        <v>1762.5</v>
      </c>
      <c r="H1114" s="7">
        <f t="shared" si="17"/>
        <v>-2.5553118545176751E-3</v>
      </c>
      <c r="I1114" s="5"/>
      <c r="J1114" s="5"/>
      <c r="K1114" s="5"/>
    </row>
    <row r="1115" spans="2:11" ht="13.5" x14ac:dyDescent="0.35">
      <c r="B1115" s="4">
        <v>43629</v>
      </c>
      <c r="C1115" s="2">
        <v>11.45</v>
      </c>
      <c r="D1115" s="2">
        <v>4.5644999999999998</v>
      </c>
      <c r="E1115" s="2">
        <v>632</v>
      </c>
      <c r="F1115" s="2">
        <v>11.562099999999999</v>
      </c>
      <c r="G1115" s="2">
        <v>7307.2471999999998</v>
      </c>
      <c r="H1115" s="7">
        <f t="shared" si="17"/>
        <v>-2.553318673811408E-2</v>
      </c>
      <c r="I1115" s="5"/>
      <c r="J1115" s="5"/>
      <c r="K1115" s="5"/>
    </row>
    <row r="1116" spans="2:11" ht="13.5" x14ac:dyDescent="0.35">
      <c r="B1116" s="4">
        <v>43630</v>
      </c>
      <c r="C1116" s="2">
        <v>11.69</v>
      </c>
      <c r="D1116" s="2">
        <v>4.6601999999999997</v>
      </c>
      <c r="E1116" s="2">
        <v>801</v>
      </c>
      <c r="F1116" s="2">
        <v>11.744899999999999</v>
      </c>
      <c r="G1116" s="2">
        <v>9407.6648999999998</v>
      </c>
      <c r="H1116" s="7">
        <f t="shared" si="17"/>
        <v>2.0966151823858012E-2</v>
      </c>
      <c r="I1116" s="5"/>
      <c r="J1116" s="5"/>
      <c r="K1116" s="5"/>
    </row>
    <row r="1117" spans="2:11" ht="13.5" x14ac:dyDescent="0.35">
      <c r="B1117" s="4">
        <v>43633</v>
      </c>
      <c r="C1117" s="2">
        <v>11.7</v>
      </c>
      <c r="D1117" s="2">
        <v>4.6642000000000001</v>
      </c>
      <c r="E1117" s="2">
        <v>100</v>
      </c>
      <c r="F1117" s="2">
        <v>11.7</v>
      </c>
      <c r="G1117" s="2">
        <v>1170</v>
      </c>
      <c r="H1117" s="7">
        <f t="shared" si="17"/>
        <v>8.5833226041810392E-4</v>
      </c>
      <c r="I1117" s="5"/>
      <c r="J1117" s="5"/>
      <c r="K1117" s="5"/>
    </row>
    <row r="1118" spans="2:11" ht="13.5" x14ac:dyDescent="0.35">
      <c r="B1118" s="4">
        <v>43634</v>
      </c>
      <c r="C1118" s="2">
        <v>11.5</v>
      </c>
      <c r="D1118" s="2">
        <v>4.5845000000000002</v>
      </c>
      <c r="E1118" s="2">
        <v>623</v>
      </c>
      <c r="F1118" s="2">
        <v>11.6876</v>
      </c>
      <c r="G1118" s="2">
        <v>7281.3747999999996</v>
      </c>
      <c r="H1118" s="7">
        <f t="shared" si="17"/>
        <v>-1.7087603447536528E-2</v>
      </c>
      <c r="I1118" s="5"/>
      <c r="J1118" s="5"/>
      <c r="K1118" s="5"/>
    </row>
    <row r="1119" spans="2:11" ht="13.5" x14ac:dyDescent="0.35">
      <c r="B1119" s="4">
        <v>43635</v>
      </c>
      <c r="C1119" s="2">
        <v>11.6</v>
      </c>
      <c r="D1119" s="2">
        <v>4.6242999999999999</v>
      </c>
      <c r="E1119" s="2">
        <v>410</v>
      </c>
      <c r="F1119" s="2">
        <v>11.7707</v>
      </c>
      <c r="G1119" s="2">
        <v>4825.9870000000001</v>
      </c>
      <c r="H1119" s="7">
        <f t="shared" si="17"/>
        <v>8.6814265459700321E-3</v>
      </c>
      <c r="I1119" s="5"/>
      <c r="J1119" s="5"/>
      <c r="K1119" s="5"/>
    </row>
    <row r="1120" spans="2:11" ht="13.5" x14ac:dyDescent="0.35">
      <c r="B1120" s="4">
        <v>43636</v>
      </c>
      <c r="C1120" s="2">
        <v>11.4</v>
      </c>
      <c r="D1120" s="2">
        <v>4.5446</v>
      </c>
      <c r="E1120" s="2">
        <v>1863</v>
      </c>
      <c r="F1120" s="2">
        <v>11.5296</v>
      </c>
      <c r="G1120" s="2">
        <v>21479.644799999998</v>
      </c>
      <c r="H1120" s="7">
        <f t="shared" si="17"/>
        <v>-1.7235040979175203E-2</v>
      </c>
      <c r="I1120" s="5"/>
      <c r="J1120" s="5"/>
      <c r="K1120" s="5"/>
    </row>
    <row r="1121" spans="2:11" ht="13.5" x14ac:dyDescent="0.35">
      <c r="B1121" s="4">
        <v>43637</v>
      </c>
      <c r="C1121" s="2">
        <v>11.8</v>
      </c>
      <c r="D1121" s="2">
        <v>4.7039999999999997</v>
      </c>
      <c r="E1121" s="2">
        <v>150</v>
      </c>
      <c r="F1121" s="2">
        <v>11.8</v>
      </c>
      <c r="G1121" s="2">
        <v>1770</v>
      </c>
      <c r="H1121" s="7">
        <f t="shared" si="17"/>
        <v>3.5074594023676402E-2</v>
      </c>
      <c r="I1121" s="5"/>
      <c r="J1121" s="5"/>
      <c r="K1121" s="5"/>
    </row>
    <row r="1122" spans="2:11" ht="13.5" x14ac:dyDescent="0.35">
      <c r="B1122" s="4">
        <v>43640</v>
      </c>
      <c r="C1122" s="2">
        <v>11.45</v>
      </c>
      <c r="D1122" s="2">
        <v>4.5644999999999998</v>
      </c>
      <c r="E1122" s="2">
        <v>155</v>
      </c>
      <c r="F1122" s="2">
        <v>11.581</v>
      </c>
      <c r="G1122" s="2">
        <v>1795.0550000000001</v>
      </c>
      <c r="H1122" s="7">
        <f t="shared" si="17"/>
        <v>-2.965561224489795E-2</v>
      </c>
      <c r="I1122" s="5"/>
      <c r="J1122" s="5"/>
      <c r="K1122" s="5"/>
    </row>
    <row r="1123" spans="2:11" ht="13.5" x14ac:dyDescent="0.35">
      <c r="B1123" s="4">
        <v>43641</v>
      </c>
      <c r="C1123" s="2">
        <v>11.5</v>
      </c>
      <c r="D1123" s="2">
        <v>4.5845000000000002</v>
      </c>
      <c r="E1123" s="2">
        <v>93</v>
      </c>
      <c r="F1123" s="2">
        <v>11.519399999999999</v>
      </c>
      <c r="G1123" s="2">
        <v>1071.3042</v>
      </c>
      <c r="H1123" s="7">
        <f t="shared" si="17"/>
        <v>4.3816409245263366E-3</v>
      </c>
      <c r="I1123" s="5"/>
      <c r="J1123" s="5"/>
      <c r="K1123" s="5"/>
    </row>
    <row r="1124" spans="2:11" ht="13.5" x14ac:dyDescent="0.35">
      <c r="B1124" s="4">
        <v>43642</v>
      </c>
      <c r="C1124" s="2">
        <v>11.5</v>
      </c>
      <c r="D1124" s="2">
        <v>4.5845000000000002</v>
      </c>
      <c r="E1124" s="2">
        <v>691</v>
      </c>
      <c r="F1124" s="2">
        <v>11.4977</v>
      </c>
      <c r="G1124" s="2">
        <v>7944.9107000000004</v>
      </c>
      <c r="H1124" s="7">
        <f t="shared" si="17"/>
        <v>0</v>
      </c>
      <c r="I1124" s="5"/>
      <c r="J1124" s="5"/>
      <c r="K1124" s="5"/>
    </row>
    <row r="1125" spans="2:11" ht="13.5" x14ac:dyDescent="0.35">
      <c r="B1125" s="4">
        <v>43643</v>
      </c>
      <c r="C1125" s="2">
        <v>11.45</v>
      </c>
      <c r="D1125" s="2">
        <v>4.5644999999999998</v>
      </c>
      <c r="E1125" s="2">
        <v>228</v>
      </c>
      <c r="F1125" s="2">
        <v>11.522600000000001</v>
      </c>
      <c r="G1125" s="2">
        <v>2627.1527999999998</v>
      </c>
      <c r="H1125" s="7">
        <f t="shared" si="17"/>
        <v>-4.3625259024976468E-3</v>
      </c>
      <c r="I1125" s="5"/>
      <c r="J1125" s="5"/>
      <c r="K1125" s="5"/>
    </row>
    <row r="1126" spans="2:11" ht="13.5" x14ac:dyDescent="0.35">
      <c r="B1126" s="4">
        <v>43644</v>
      </c>
      <c r="C1126" s="2">
        <v>11.73</v>
      </c>
      <c r="D1126" s="2">
        <v>4.6760999999999999</v>
      </c>
      <c r="E1126" s="2">
        <v>200</v>
      </c>
      <c r="F1126" s="2">
        <v>11.782500000000001</v>
      </c>
      <c r="G1126" s="2">
        <v>2356.5</v>
      </c>
      <c r="H1126" s="7">
        <f t="shared" si="17"/>
        <v>2.4449556358856425E-2</v>
      </c>
      <c r="I1126" s="5"/>
      <c r="J1126" s="5"/>
      <c r="K1126" s="5"/>
    </row>
    <row r="1127" spans="2:11" ht="13.5" x14ac:dyDescent="0.35">
      <c r="B1127" s="4">
        <v>43647</v>
      </c>
      <c r="C1127" s="2">
        <v>12</v>
      </c>
      <c r="D1127" s="2">
        <v>4.7838000000000003</v>
      </c>
      <c r="E1127" s="2">
        <v>300</v>
      </c>
      <c r="F1127" s="2">
        <v>12</v>
      </c>
      <c r="G1127" s="2">
        <v>3600</v>
      </c>
      <c r="H1127" s="7">
        <f t="shared" si="17"/>
        <v>2.3032013857702007E-2</v>
      </c>
      <c r="I1127" s="5"/>
      <c r="J1127" s="5"/>
      <c r="K1127" s="5"/>
    </row>
    <row r="1128" spans="2:11" ht="13.5" x14ac:dyDescent="0.35">
      <c r="B1128" s="4">
        <v>43648</v>
      </c>
      <c r="C1128" s="2">
        <v>11.9</v>
      </c>
      <c r="D1128" s="2">
        <v>4.7439</v>
      </c>
      <c r="E1128" s="2">
        <v>21</v>
      </c>
      <c r="F1128" s="2">
        <v>11.9</v>
      </c>
      <c r="G1128" s="2">
        <v>249.9</v>
      </c>
      <c r="H1128" s="7">
        <f t="shared" si="17"/>
        <v>-8.340649692712962E-3</v>
      </c>
      <c r="I1128" s="5"/>
      <c r="J1128" s="5"/>
      <c r="K1128" s="5"/>
    </row>
    <row r="1129" spans="2:11" ht="13.5" x14ac:dyDescent="0.35">
      <c r="B1129" s="4">
        <v>43649</v>
      </c>
      <c r="C1129" s="2">
        <v>11.55</v>
      </c>
      <c r="D1129" s="2">
        <v>4.6044</v>
      </c>
      <c r="E1129" s="2">
        <v>919</v>
      </c>
      <c r="F1129" s="2">
        <v>11.680300000000001</v>
      </c>
      <c r="G1129" s="2">
        <v>10734.1957</v>
      </c>
      <c r="H1129" s="7">
        <f t="shared" si="17"/>
        <v>-2.940618478467083E-2</v>
      </c>
      <c r="I1129" s="5"/>
      <c r="J1129" s="5"/>
      <c r="K1129" s="5"/>
    </row>
    <row r="1130" spans="2:11" ht="13.5" x14ac:dyDescent="0.35">
      <c r="B1130" s="4">
        <v>43650</v>
      </c>
      <c r="C1130" s="2">
        <v>11.99</v>
      </c>
      <c r="D1130" s="2">
        <v>4.7797999999999998</v>
      </c>
      <c r="E1130" s="2">
        <v>200</v>
      </c>
      <c r="F1130" s="2">
        <v>11.99</v>
      </c>
      <c r="G1130" s="2">
        <v>2398</v>
      </c>
      <c r="H1130" s="7">
        <f t="shared" si="17"/>
        <v>3.8093997046303486E-2</v>
      </c>
      <c r="I1130" s="5"/>
      <c r="J1130" s="5"/>
      <c r="K1130" s="5"/>
    </row>
    <row r="1131" spans="2:11" ht="13.5" x14ac:dyDescent="0.35">
      <c r="B1131" s="4">
        <v>43651</v>
      </c>
      <c r="C1131" s="2">
        <v>11.95</v>
      </c>
      <c r="D1131" s="2">
        <v>4.7637999999999998</v>
      </c>
      <c r="E1131" s="2">
        <v>281</v>
      </c>
      <c r="F1131" s="2">
        <v>11.953200000000001</v>
      </c>
      <c r="G1131" s="2">
        <v>3358.8492000000001</v>
      </c>
      <c r="H1131" s="7">
        <f t="shared" si="17"/>
        <v>-3.3474203941587545E-3</v>
      </c>
      <c r="I1131" s="5"/>
      <c r="J1131" s="5"/>
      <c r="K1131" s="5"/>
    </row>
    <row r="1132" spans="2:11" ht="13.5" x14ac:dyDescent="0.35">
      <c r="B1132" s="4">
        <v>43654</v>
      </c>
      <c r="C1132" s="2">
        <v>11.96</v>
      </c>
      <c r="D1132" s="2">
        <v>4.7678000000000003</v>
      </c>
      <c r="E1132" s="2">
        <v>100</v>
      </c>
      <c r="F1132" s="2">
        <v>11.96</v>
      </c>
      <c r="G1132" s="2">
        <v>1196</v>
      </c>
      <c r="H1132" s="7">
        <f t="shared" si="17"/>
        <v>8.3966581300651743E-4</v>
      </c>
      <c r="I1132" s="5"/>
      <c r="J1132" s="5"/>
      <c r="K1132" s="5"/>
    </row>
    <row r="1133" spans="2:11" ht="13.5" x14ac:dyDescent="0.35">
      <c r="B1133" s="4">
        <v>43655</v>
      </c>
      <c r="C1133" s="2">
        <v>11.96</v>
      </c>
      <c r="D1133" s="2">
        <v>4.7678000000000003</v>
      </c>
      <c r="E1133" s="2">
        <v>200</v>
      </c>
      <c r="F1133" s="2">
        <v>11.96</v>
      </c>
      <c r="G1133" s="2">
        <v>2392</v>
      </c>
      <c r="H1133" s="7">
        <f t="shared" si="17"/>
        <v>0</v>
      </c>
      <c r="I1133" s="5"/>
      <c r="J1133" s="5"/>
      <c r="K1133" s="5"/>
    </row>
    <row r="1134" spans="2:11" ht="13.5" x14ac:dyDescent="0.35">
      <c r="B1134" s="4">
        <v>43656</v>
      </c>
      <c r="C1134" s="2">
        <v>11.53</v>
      </c>
      <c r="D1134" s="2">
        <v>4.5964</v>
      </c>
      <c r="E1134" s="2">
        <v>1500</v>
      </c>
      <c r="F1134" s="2">
        <v>11.766999999999999</v>
      </c>
      <c r="G1134" s="2">
        <v>17650.5</v>
      </c>
      <c r="H1134" s="7">
        <f t="shared" si="17"/>
        <v>-3.5949494525777129E-2</v>
      </c>
      <c r="I1134" s="5"/>
      <c r="J1134" s="5"/>
      <c r="K1134" s="5"/>
    </row>
    <row r="1135" spans="2:11" ht="13.5" x14ac:dyDescent="0.35">
      <c r="B1135" s="4">
        <v>43657</v>
      </c>
      <c r="C1135" s="2">
        <v>11.2</v>
      </c>
      <c r="D1135" s="2">
        <v>4.6234000000000002</v>
      </c>
      <c r="E1135" s="2">
        <v>1710</v>
      </c>
      <c r="F1135" s="2">
        <v>11.2043</v>
      </c>
      <c r="G1135" s="2">
        <v>19159.352999999999</v>
      </c>
      <c r="H1135" s="7">
        <f t="shared" si="17"/>
        <v>5.8741623879558207E-3</v>
      </c>
      <c r="I1135" s="5"/>
      <c r="J1135" s="5"/>
      <c r="K1135" s="5"/>
    </row>
    <row r="1136" spans="2:11" ht="13.5" x14ac:dyDescent="0.35">
      <c r="B1136" s="4">
        <v>43658</v>
      </c>
      <c r="C1136" s="2">
        <v>11.2</v>
      </c>
      <c r="D1136" s="2">
        <v>4.6234000000000002</v>
      </c>
      <c r="E1136" s="2">
        <v>518</v>
      </c>
      <c r="F1136" s="2">
        <v>11.211600000000001</v>
      </c>
      <c r="G1136" s="2">
        <v>5807.6088</v>
      </c>
      <c r="H1136" s="7">
        <f t="shared" si="17"/>
        <v>0</v>
      </c>
      <c r="I1136" s="5"/>
      <c r="J1136" s="5"/>
      <c r="K1136" s="5"/>
    </row>
    <row r="1137" spans="2:11" ht="13.5" x14ac:dyDescent="0.35">
      <c r="B1137" s="4">
        <v>43661</v>
      </c>
      <c r="C1137" s="2">
        <v>11</v>
      </c>
      <c r="D1137" s="2">
        <v>4.5408999999999997</v>
      </c>
      <c r="E1137" s="2">
        <v>1212</v>
      </c>
      <c r="F1137" s="2">
        <v>11.0063</v>
      </c>
      <c r="G1137" s="2">
        <v>13339.6356</v>
      </c>
      <c r="H1137" s="7">
        <f t="shared" si="17"/>
        <v>-1.7844010901068578E-2</v>
      </c>
      <c r="I1137" s="5"/>
      <c r="J1137" s="5"/>
      <c r="K1137" s="5"/>
    </row>
    <row r="1138" spans="2:11" ht="13.5" x14ac:dyDescent="0.35">
      <c r="B1138" s="4">
        <v>43662</v>
      </c>
      <c r="C1138" s="2">
        <v>11</v>
      </c>
      <c r="D1138" s="2">
        <v>4.5408999999999997</v>
      </c>
      <c r="E1138" s="2">
        <v>0</v>
      </c>
      <c r="F1138" s="2">
        <v>0</v>
      </c>
      <c r="G1138" s="2">
        <v>0</v>
      </c>
      <c r="H1138" s="7">
        <f t="shared" si="17"/>
        <v>0</v>
      </c>
      <c r="I1138" s="5"/>
      <c r="J1138" s="5"/>
      <c r="K1138" s="5"/>
    </row>
    <row r="1139" spans="2:11" ht="13.5" x14ac:dyDescent="0.35">
      <c r="B1139" s="4">
        <v>43663</v>
      </c>
      <c r="C1139" s="2">
        <v>11.33</v>
      </c>
      <c r="D1139" s="2">
        <v>4.6771000000000003</v>
      </c>
      <c r="E1139" s="2">
        <v>500</v>
      </c>
      <c r="F1139" s="2">
        <v>11.33</v>
      </c>
      <c r="G1139" s="2">
        <v>5665</v>
      </c>
      <c r="H1139" s="7">
        <f t="shared" si="17"/>
        <v>2.9994054042150355E-2</v>
      </c>
      <c r="I1139" s="5"/>
      <c r="J1139" s="5"/>
      <c r="K1139" s="5"/>
    </row>
    <row r="1140" spans="2:11" ht="13.5" x14ac:dyDescent="0.35">
      <c r="B1140" s="4">
        <v>43664</v>
      </c>
      <c r="C1140" s="2">
        <v>11</v>
      </c>
      <c r="D1140" s="2">
        <v>4.5408999999999997</v>
      </c>
      <c r="E1140" s="2">
        <v>50</v>
      </c>
      <c r="F1140" s="2">
        <v>11</v>
      </c>
      <c r="G1140" s="2">
        <v>550</v>
      </c>
      <c r="H1140" s="7">
        <f t="shared" si="17"/>
        <v>-2.9120608924333567E-2</v>
      </c>
      <c r="I1140" s="5"/>
      <c r="J1140" s="5"/>
      <c r="K1140" s="5"/>
    </row>
    <row r="1141" spans="2:11" ht="13.5" x14ac:dyDescent="0.35">
      <c r="B1141" s="4">
        <v>43665</v>
      </c>
      <c r="C1141" s="2">
        <v>11</v>
      </c>
      <c r="D1141" s="2">
        <v>4.5408999999999997</v>
      </c>
      <c r="E1141" s="2">
        <v>1161</v>
      </c>
      <c r="F1141" s="2">
        <v>11.0001</v>
      </c>
      <c r="G1141" s="2">
        <v>12771.116099999999</v>
      </c>
      <c r="H1141" s="7">
        <f t="shared" si="17"/>
        <v>0</v>
      </c>
      <c r="I1141" s="5"/>
      <c r="J1141" s="5"/>
      <c r="K1141" s="5"/>
    </row>
    <row r="1142" spans="2:11" ht="13.5" x14ac:dyDescent="0.35">
      <c r="B1142" s="4">
        <v>43668</v>
      </c>
      <c r="C1142" s="2">
        <v>11.28</v>
      </c>
      <c r="D1142" s="2">
        <v>4.6565000000000003</v>
      </c>
      <c r="E1142" s="2">
        <v>200</v>
      </c>
      <c r="F1142" s="2">
        <v>11.28</v>
      </c>
      <c r="G1142" s="2">
        <v>2256</v>
      </c>
      <c r="H1142" s="7">
        <f t="shared" si="17"/>
        <v>2.5457508423440418E-2</v>
      </c>
      <c r="I1142" s="5"/>
      <c r="J1142" s="5"/>
      <c r="K1142" s="5"/>
    </row>
    <row r="1143" spans="2:11" ht="13.5" x14ac:dyDescent="0.35">
      <c r="B1143" s="4">
        <v>43669</v>
      </c>
      <c r="C1143" s="2">
        <v>11.19</v>
      </c>
      <c r="D1143" s="2">
        <v>4.6193</v>
      </c>
      <c r="E1143" s="2">
        <v>24</v>
      </c>
      <c r="F1143" s="2">
        <v>11.19</v>
      </c>
      <c r="G1143" s="2">
        <v>268.56</v>
      </c>
      <c r="H1143" s="7">
        <f t="shared" si="17"/>
        <v>-7.9888328143456113E-3</v>
      </c>
      <c r="I1143" s="5"/>
      <c r="J1143" s="5"/>
      <c r="K1143" s="5"/>
    </row>
    <row r="1144" spans="2:11" ht="13.5" x14ac:dyDescent="0.35">
      <c r="B1144" s="4">
        <v>43670</v>
      </c>
      <c r="C1144" s="2">
        <v>11</v>
      </c>
      <c r="D1144" s="2">
        <v>4.5408999999999997</v>
      </c>
      <c r="E1144" s="2">
        <v>1625</v>
      </c>
      <c r="F1144" s="2">
        <v>11.022500000000001</v>
      </c>
      <c r="G1144" s="2">
        <v>17911.5625</v>
      </c>
      <c r="H1144" s="7">
        <f t="shared" si="17"/>
        <v>-1.6972268525534226E-2</v>
      </c>
      <c r="I1144" s="5"/>
      <c r="J1144" s="5"/>
      <c r="K1144" s="5"/>
    </row>
    <row r="1145" spans="2:11" ht="13.5" x14ac:dyDescent="0.35">
      <c r="B1145" s="4">
        <v>43672</v>
      </c>
      <c r="C1145" s="2">
        <v>11.2</v>
      </c>
      <c r="D1145" s="2">
        <v>4.6234000000000002</v>
      </c>
      <c r="E1145" s="2">
        <v>300</v>
      </c>
      <c r="F1145" s="2">
        <v>11.2</v>
      </c>
      <c r="G1145" s="2">
        <v>3360</v>
      </c>
      <c r="H1145" s="7">
        <f t="shared" si="17"/>
        <v>1.8168204540950136E-2</v>
      </c>
      <c r="I1145" s="5"/>
      <c r="J1145" s="5"/>
      <c r="K1145" s="5"/>
    </row>
    <row r="1146" spans="2:11" ht="13.5" x14ac:dyDescent="0.35">
      <c r="B1146" s="4">
        <v>43675</v>
      </c>
      <c r="C1146" s="2">
        <v>11.2</v>
      </c>
      <c r="D1146" s="2">
        <v>4.6234000000000002</v>
      </c>
      <c r="E1146" s="2">
        <v>300</v>
      </c>
      <c r="F1146" s="2">
        <v>11.2</v>
      </c>
      <c r="G1146" s="2">
        <v>3360</v>
      </c>
      <c r="H1146" s="7">
        <f t="shared" si="17"/>
        <v>0</v>
      </c>
      <c r="I1146" s="5"/>
      <c r="J1146" s="5"/>
      <c r="K1146" s="5"/>
    </row>
    <row r="1147" spans="2:11" ht="13.5" x14ac:dyDescent="0.35">
      <c r="B1147" s="4">
        <v>43676</v>
      </c>
      <c r="C1147" s="2">
        <v>11</v>
      </c>
      <c r="D1147" s="2">
        <v>4.5408999999999997</v>
      </c>
      <c r="E1147" s="2">
        <v>6841</v>
      </c>
      <c r="F1147" s="2">
        <v>11.005800000000001</v>
      </c>
      <c r="G1147" s="2">
        <v>75290.677800000005</v>
      </c>
      <c r="H1147" s="7">
        <f t="shared" si="17"/>
        <v>-1.7844010901068578E-2</v>
      </c>
      <c r="I1147" s="5"/>
      <c r="J1147" s="5"/>
      <c r="K1147" s="5"/>
    </row>
    <row r="1148" spans="2:11" ht="13.5" x14ac:dyDescent="0.35">
      <c r="B1148" s="4">
        <v>43677</v>
      </c>
      <c r="C1148" s="2">
        <v>10.88</v>
      </c>
      <c r="D1148" s="2">
        <v>4.4912999999999998</v>
      </c>
      <c r="E1148" s="2">
        <v>1674</v>
      </c>
      <c r="F1148" s="2">
        <v>10.887499999999999</v>
      </c>
      <c r="G1148" s="2">
        <v>18225.674999999999</v>
      </c>
      <c r="H1148" s="7">
        <f t="shared" si="17"/>
        <v>-1.0922944790680233E-2</v>
      </c>
      <c r="I1148" s="5"/>
      <c r="J1148" s="5"/>
      <c r="K1148" s="5"/>
    </row>
    <row r="1149" spans="2:11" ht="13.5" x14ac:dyDescent="0.35">
      <c r="B1149" s="4">
        <v>43678</v>
      </c>
      <c r="C1149" s="2">
        <v>11</v>
      </c>
      <c r="D1149" s="2">
        <v>4.5408999999999997</v>
      </c>
      <c r="E1149" s="2">
        <v>2177</v>
      </c>
      <c r="F1149" s="2">
        <v>10.963699999999999</v>
      </c>
      <c r="G1149" s="2">
        <v>23867.974900000001</v>
      </c>
      <c r="H1149" s="7">
        <f t="shared" si="17"/>
        <v>1.1043573130274056E-2</v>
      </c>
      <c r="I1149" s="5"/>
      <c r="J1149" s="5"/>
      <c r="K1149" s="5"/>
    </row>
    <row r="1150" spans="2:11" ht="13.5" x14ac:dyDescent="0.35">
      <c r="B1150" s="4">
        <v>43679</v>
      </c>
      <c r="C1150" s="2">
        <v>11</v>
      </c>
      <c r="D1150" s="2">
        <v>4.5408999999999997</v>
      </c>
      <c r="E1150" s="2">
        <v>3730</v>
      </c>
      <c r="F1150" s="2">
        <v>11.1662</v>
      </c>
      <c r="G1150" s="2">
        <v>41649.925999999999</v>
      </c>
      <c r="H1150" s="7">
        <f t="shared" si="17"/>
        <v>0</v>
      </c>
      <c r="I1150" s="5"/>
      <c r="J1150" s="5"/>
      <c r="K1150" s="5"/>
    </row>
    <row r="1151" spans="2:11" ht="13.5" x14ac:dyDescent="0.35">
      <c r="B1151" s="4">
        <v>43682</v>
      </c>
      <c r="C1151" s="2">
        <v>11</v>
      </c>
      <c r="D1151" s="2">
        <v>4.5408999999999997</v>
      </c>
      <c r="E1151" s="2">
        <v>355</v>
      </c>
      <c r="F1151" s="2">
        <v>11.1127</v>
      </c>
      <c r="G1151" s="2">
        <v>3945.0084999999999</v>
      </c>
      <c r="H1151" s="7">
        <f t="shared" si="17"/>
        <v>0</v>
      </c>
      <c r="I1151" s="5"/>
      <c r="J1151" s="5"/>
      <c r="K1151" s="5"/>
    </row>
    <row r="1152" spans="2:11" ht="13.5" x14ac:dyDescent="0.35">
      <c r="B1152" s="4">
        <v>43683</v>
      </c>
      <c r="C1152" s="2">
        <v>10.91</v>
      </c>
      <c r="D1152" s="2">
        <v>4.5037000000000003</v>
      </c>
      <c r="E1152" s="2">
        <v>860</v>
      </c>
      <c r="F1152" s="2">
        <v>10.91</v>
      </c>
      <c r="G1152" s="2">
        <v>9382.6</v>
      </c>
      <c r="H1152" s="7">
        <f t="shared" si="17"/>
        <v>-8.1922085930100762E-3</v>
      </c>
      <c r="I1152" s="5"/>
      <c r="J1152" s="5"/>
      <c r="K1152" s="5"/>
    </row>
    <row r="1153" spans="2:11" ht="13.5" x14ac:dyDescent="0.35">
      <c r="B1153" s="4">
        <v>43684</v>
      </c>
      <c r="C1153" s="2">
        <v>10.7</v>
      </c>
      <c r="D1153" s="2">
        <v>4.4169999999999998</v>
      </c>
      <c r="E1153" s="2">
        <v>3473</v>
      </c>
      <c r="F1153" s="2">
        <v>11.084</v>
      </c>
      <c r="G1153" s="2">
        <v>38494.732000000004</v>
      </c>
      <c r="H1153" s="7">
        <f t="shared" si="17"/>
        <v>-1.9250838199702563E-2</v>
      </c>
      <c r="I1153" s="5"/>
      <c r="J1153" s="5"/>
      <c r="K1153" s="5"/>
    </row>
    <row r="1154" spans="2:11" ht="13.5" x14ac:dyDescent="0.35">
      <c r="B1154" s="4">
        <v>43685</v>
      </c>
      <c r="C1154" s="2">
        <v>10.7</v>
      </c>
      <c r="D1154" s="2">
        <v>4.4169999999999998</v>
      </c>
      <c r="E1154" s="2">
        <v>2000</v>
      </c>
      <c r="F1154" s="2">
        <v>10.71</v>
      </c>
      <c r="G1154" s="2">
        <v>21420</v>
      </c>
      <c r="H1154" s="7">
        <f t="shared" si="17"/>
        <v>0</v>
      </c>
      <c r="I1154" s="5"/>
      <c r="J1154" s="5"/>
      <c r="K1154" s="5"/>
    </row>
    <row r="1155" spans="2:11" ht="13.5" x14ac:dyDescent="0.35">
      <c r="B1155" s="4">
        <v>43686</v>
      </c>
      <c r="C1155" s="2">
        <v>11</v>
      </c>
      <c r="D1155" s="2">
        <v>4.5408999999999997</v>
      </c>
      <c r="E1155" s="2">
        <v>2008</v>
      </c>
      <c r="F1155" s="2">
        <v>10.8531</v>
      </c>
      <c r="G1155" s="2">
        <v>21793.024799999999</v>
      </c>
      <c r="H1155" s="7">
        <f t="shared" si="17"/>
        <v>2.8050713153724226E-2</v>
      </c>
      <c r="I1155" s="5"/>
      <c r="J1155" s="5"/>
      <c r="K1155" s="5"/>
    </row>
    <row r="1156" spans="2:11" ht="13.5" x14ac:dyDescent="0.35">
      <c r="B1156" s="4">
        <v>43691</v>
      </c>
      <c r="C1156" s="2">
        <v>11.02</v>
      </c>
      <c r="D1156" s="2">
        <v>4.5491000000000001</v>
      </c>
      <c r="E1156" s="2">
        <v>7</v>
      </c>
      <c r="F1156" s="2">
        <v>11.02</v>
      </c>
      <c r="G1156" s="2">
        <v>77.14</v>
      </c>
      <c r="H1156" s="7">
        <f t="shared" si="17"/>
        <v>1.8058094210399766E-3</v>
      </c>
      <c r="I1156" s="5"/>
      <c r="J1156" s="5"/>
      <c r="K1156" s="5"/>
    </row>
    <row r="1157" spans="2:11" ht="13.5" x14ac:dyDescent="0.35">
      <c r="B1157" s="4">
        <v>43692</v>
      </c>
      <c r="C1157" s="2">
        <v>11</v>
      </c>
      <c r="D1157" s="2">
        <v>4.5408999999999997</v>
      </c>
      <c r="E1157" s="2">
        <v>118</v>
      </c>
      <c r="F1157" s="2">
        <v>11</v>
      </c>
      <c r="G1157" s="2">
        <v>1298</v>
      </c>
      <c r="H1157" s="7">
        <f t="shared" si="17"/>
        <v>-1.8025543514102634E-3</v>
      </c>
      <c r="I1157" s="5"/>
      <c r="J1157" s="5"/>
      <c r="K1157" s="5"/>
    </row>
    <row r="1158" spans="2:11" ht="13.5" x14ac:dyDescent="0.35">
      <c r="B1158" s="4">
        <v>43693</v>
      </c>
      <c r="C1158" s="2">
        <v>11</v>
      </c>
      <c r="D1158" s="2">
        <v>4.5408999999999997</v>
      </c>
      <c r="E1158" s="2">
        <v>100</v>
      </c>
      <c r="F1158" s="2">
        <v>11</v>
      </c>
      <c r="G1158" s="2">
        <v>1100</v>
      </c>
      <c r="H1158" s="7">
        <f t="shared" si="17"/>
        <v>0</v>
      </c>
      <c r="I1158" s="5"/>
      <c r="J1158" s="5"/>
      <c r="K1158" s="5"/>
    </row>
    <row r="1159" spans="2:11" ht="13.5" x14ac:dyDescent="0.35">
      <c r="B1159" s="4">
        <v>43696</v>
      </c>
      <c r="C1159" s="2">
        <v>10.98</v>
      </c>
      <c r="D1159" s="2">
        <v>4.5326000000000004</v>
      </c>
      <c r="E1159" s="2">
        <v>5611</v>
      </c>
      <c r="F1159" s="2">
        <v>10.992000000000001</v>
      </c>
      <c r="G1159" s="2">
        <v>61676.112000000001</v>
      </c>
      <c r="H1159" s="7">
        <f t="shared" ref="H1159:H1222" si="18">(D1159-D1158)/D1158</f>
        <v>-1.8278314871499721E-3</v>
      </c>
      <c r="I1159" s="5"/>
      <c r="J1159" s="5"/>
      <c r="K1159" s="5"/>
    </row>
    <row r="1160" spans="2:11" ht="13.5" x14ac:dyDescent="0.35">
      <c r="B1160" s="4">
        <v>43697</v>
      </c>
      <c r="C1160" s="2">
        <v>10.99</v>
      </c>
      <c r="D1160" s="2">
        <v>4.5368000000000004</v>
      </c>
      <c r="E1160" s="2">
        <v>3657</v>
      </c>
      <c r="F1160" s="2">
        <v>10.675599999999999</v>
      </c>
      <c r="G1160" s="2">
        <v>39040.669199999997</v>
      </c>
      <c r="H1160" s="7">
        <f t="shared" si="18"/>
        <v>9.2662048272514259E-4</v>
      </c>
      <c r="I1160" s="5"/>
      <c r="J1160" s="5"/>
      <c r="K1160" s="5"/>
    </row>
    <row r="1161" spans="2:11" ht="13.5" x14ac:dyDescent="0.35">
      <c r="B1161" s="4">
        <v>43698</v>
      </c>
      <c r="C1161" s="2">
        <v>10.96</v>
      </c>
      <c r="D1161" s="2">
        <v>4.5244</v>
      </c>
      <c r="E1161" s="2">
        <v>952</v>
      </c>
      <c r="F1161" s="2">
        <v>10.9903</v>
      </c>
      <c r="G1161" s="2">
        <v>10462.765600000001</v>
      </c>
      <c r="H1161" s="7">
        <f t="shared" si="18"/>
        <v>-2.7332040204550365E-3</v>
      </c>
      <c r="I1161" s="5"/>
      <c r="J1161" s="5"/>
      <c r="K1161" s="5"/>
    </row>
    <row r="1162" spans="2:11" ht="13.5" x14ac:dyDescent="0.35">
      <c r="B1162" s="4">
        <v>43699</v>
      </c>
      <c r="C1162" s="2">
        <v>10.95</v>
      </c>
      <c r="D1162" s="2">
        <v>4.5202</v>
      </c>
      <c r="E1162" s="2">
        <v>52</v>
      </c>
      <c r="F1162" s="2">
        <v>10.651899999999999</v>
      </c>
      <c r="G1162" s="2">
        <v>553.89880000000005</v>
      </c>
      <c r="H1162" s="7">
        <f t="shared" si="18"/>
        <v>-9.2829988506762915E-4</v>
      </c>
      <c r="I1162" s="5"/>
      <c r="J1162" s="5"/>
      <c r="K1162" s="5"/>
    </row>
    <row r="1163" spans="2:11" ht="13.5" x14ac:dyDescent="0.35">
      <c r="B1163" s="4">
        <v>43700</v>
      </c>
      <c r="C1163" s="2">
        <v>11.24</v>
      </c>
      <c r="D1163" s="2">
        <v>4.6399999999999997</v>
      </c>
      <c r="E1163" s="2">
        <v>1</v>
      </c>
      <c r="F1163" s="2">
        <v>11.24</v>
      </c>
      <c r="G1163" s="2">
        <v>11.24</v>
      </c>
      <c r="H1163" s="7">
        <f t="shared" si="18"/>
        <v>2.6503252068492474E-2</v>
      </c>
      <c r="I1163" s="5"/>
      <c r="J1163" s="5"/>
      <c r="K1163" s="5"/>
    </row>
    <row r="1164" spans="2:11" ht="13.5" x14ac:dyDescent="0.35">
      <c r="B1164" s="4">
        <v>43703</v>
      </c>
      <c r="C1164" s="2">
        <v>10.91</v>
      </c>
      <c r="D1164" s="2">
        <v>4.5037000000000003</v>
      </c>
      <c r="E1164" s="2">
        <v>952</v>
      </c>
      <c r="F1164" s="2">
        <v>10.91</v>
      </c>
      <c r="G1164" s="2">
        <v>10386.32</v>
      </c>
      <c r="H1164" s="7">
        <f t="shared" si="18"/>
        <v>-2.9374999999999877E-2</v>
      </c>
      <c r="I1164" s="5"/>
      <c r="J1164" s="5"/>
      <c r="K1164" s="5"/>
    </row>
    <row r="1165" spans="2:11" ht="13.5" x14ac:dyDescent="0.35">
      <c r="B1165" s="4">
        <v>43704</v>
      </c>
      <c r="C1165" s="2">
        <v>10.7</v>
      </c>
      <c r="D1165" s="2">
        <v>4.4169999999999998</v>
      </c>
      <c r="E1165" s="2">
        <v>324</v>
      </c>
      <c r="F1165" s="2">
        <v>10.7301</v>
      </c>
      <c r="G1165" s="2">
        <v>3476.5524</v>
      </c>
      <c r="H1165" s="7">
        <f t="shared" si="18"/>
        <v>-1.9250838199702563E-2</v>
      </c>
      <c r="I1165" s="5"/>
      <c r="J1165" s="5"/>
      <c r="K1165" s="5"/>
    </row>
    <row r="1166" spans="2:11" ht="13.5" x14ac:dyDescent="0.35">
      <c r="B1166" s="4">
        <v>43705</v>
      </c>
      <c r="C1166" s="2">
        <v>10.9</v>
      </c>
      <c r="D1166" s="2">
        <v>4.4996</v>
      </c>
      <c r="E1166" s="2">
        <v>519</v>
      </c>
      <c r="F1166" s="2">
        <v>10.8422</v>
      </c>
      <c r="G1166" s="2">
        <v>5627.1018000000004</v>
      </c>
      <c r="H1166" s="7">
        <f t="shared" si="18"/>
        <v>1.8700475435816218E-2</v>
      </c>
      <c r="I1166" s="5"/>
      <c r="J1166" s="5"/>
      <c r="K1166" s="5"/>
    </row>
    <row r="1167" spans="2:11" ht="13.5" x14ac:dyDescent="0.35">
      <c r="B1167" s="4">
        <v>43706</v>
      </c>
      <c r="C1167" s="2">
        <v>10.95</v>
      </c>
      <c r="D1167" s="2">
        <v>4.5202</v>
      </c>
      <c r="E1167" s="2">
        <v>311</v>
      </c>
      <c r="F1167" s="2">
        <v>10.982200000000001</v>
      </c>
      <c r="G1167" s="2">
        <v>3415.4641999999999</v>
      </c>
      <c r="H1167" s="7">
        <f t="shared" si="18"/>
        <v>4.578184727531325E-3</v>
      </c>
      <c r="I1167" s="5"/>
      <c r="J1167" s="5"/>
      <c r="K1167" s="5"/>
    </row>
    <row r="1168" spans="2:11" ht="13.5" x14ac:dyDescent="0.35">
      <c r="B1168" s="4">
        <v>43707</v>
      </c>
      <c r="C1168" s="2">
        <v>11</v>
      </c>
      <c r="D1168" s="2">
        <v>4.5408999999999997</v>
      </c>
      <c r="E1168" s="2">
        <v>100</v>
      </c>
      <c r="F1168" s="2">
        <v>11</v>
      </c>
      <c r="G1168" s="2">
        <v>1100</v>
      </c>
      <c r="H1168" s="7">
        <f t="shared" si="18"/>
        <v>4.5794433874606693E-3</v>
      </c>
      <c r="I1168" s="5"/>
      <c r="J1168" s="5"/>
      <c r="K1168" s="5"/>
    </row>
    <row r="1169" spans="2:11" ht="13.5" x14ac:dyDescent="0.35">
      <c r="B1169" s="4">
        <v>43710</v>
      </c>
      <c r="C1169" s="2">
        <v>11</v>
      </c>
      <c r="D1169" s="2">
        <v>4.5408999999999997</v>
      </c>
      <c r="E1169" s="2">
        <v>203</v>
      </c>
      <c r="F1169" s="2">
        <v>10.9963</v>
      </c>
      <c r="G1169" s="2">
        <v>2232.2489</v>
      </c>
      <c r="H1169" s="7">
        <f t="shared" si="18"/>
        <v>0</v>
      </c>
      <c r="I1169" s="5"/>
      <c r="J1169" s="5"/>
      <c r="K1169" s="5"/>
    </row>
    <row r="1170" spans="2:11" ht="13.5" x14ac:dyDescent="0.35">
      <c r="B1170" s="4">
        <v>43711</v>
      </c>
      <c r="C1170" s="2">
        <v>11</v>
      </c>
      <c r="D1170" s="2">
        <v>4.5408999999999997</v>
      </c>
      <c r="E1170" s="2">
        <v>0</v>
      </c>
      <c r="F1170" s="2">
        <v>0</v>
      </c>
      <c r="G1170" s="2">
        <v>0</v>
      </c>
      <c r="H1170" s="7">
        <f t="shared" si="18"/>
        <v>0</v>
      </c>
      <c r="I1170" s="5"/>
      <c r="J1170" s="5"/>
      <c r="K1170" s="5"/>
    </row>
    <row r="1171" spans="2:11" ht="13.5" x14ac:dyDescent="0.35">
      <c r="B1171" s="4">
        <v>43712</v>
      </c>
      <c r="C1171" s="2">
        <v>10.75</v>
      </c>
      <c r="D1171" s="2">
        <v>4.4377000000000004</v>
      </c>
      <c r="E1171" s="2">
        <v>325</v>
      </c>
      <c r="F1171" s="2">
        <v>10.7577</v>
      </c>
      <c r="G1171" s="2">
        <v>3496.2525000000001</v>
      </c>
      <c r="H1171" s="7">
        <f t="shared" si="18"/>
        <v>-2.2726772225770069E-2</v>
      </c>
      <c r="I1171" s="5"/>
      <c r="J1171" s="5"/>
      <c r="K1171" s="5"/>
    </row>
    <row r="1172" spans="2:11" ht="13.5" x14ac:dyDescent="0.35">
      <c r="B1172" s="4">
        <v>43713</v>
      </c>
      <c r="C1172" s="2">
        <v>11</v>
      </c>
      <c r="D1172" s="2">
        <v>4.5408999999999997</v>
      </c>
      <c r="E1172" s="2">
        <v>961</v>
      </c>
      <c r="F1172" s="2">
        <v>10.6953</v>
      </c>
      <c r="G1172" s="2">
        <v>10278.183300000001</v>
      </c>
      <c r="H1172" s="7">
        <f t="shared" si="18"/>
        <v>2.3255289902426771E-2</v>
      </c>
      <c r="I1172" s="5"/>
      <c r="J1172" s="5"/>
      <c r="K1172" s="5"/>
    </row>
    <row r="1173" spans="2:11" ht="13.5" x14ac:dyDescent="0.35">
      <c r="B1173" s="4">
        <v>43714</v>
      </c>
      <c r="C1173" s="2">
        <v>11.29</v>
      </c>
      <c r="D1173" s="2">
        <v>4.6605999999999996</v>
      </c>
      <c r="E1173" s="2">
        <v>769</v>
      </c>
      <c r="F1173" s="2">
        <v>11.264200000000001</v>
      </c>
      <c r="G1173" s="2">
        <v>8662.1697999999997</v>
      </c>
      <c r="H1173" s="7">
        <f t="shared" si="18"/>
        <v>2.636041313396021E-2</v>
      </c>
      <c r="I1173" s="5"/>
      <c r="J1173" s="5"/>
      <c r="K1173" s="5"/>
    </row>
    <row r="1174" spans="2:11" ht="13.5" x14ac:dyDescent="0.35">
      <c r="B1174" s="4">
        <v>43717</v>
      </c>
      <c r="C1174" s="2">
        <v>11.25</v>
      </c>
      <c r="D1174" s="2">
        <v>4.6440999999999999</v>
      </c>
      <c r="E1174" s="2">
        <v>142</v>
      </c>
      <c r="F1174" s="2">
        <v>11.2872</v>
      </c>
      <c r="G1174" s="2">
        <v>1602.7824000000001</v>
      </c>
      <c r="H1174" s="7">
        <f t="shared" si="18"/>
        <v>-3.5403166974208766E-3</v>
      </c>
      <c r="I1174" s="5"/>
      <c r="J1174" s="5"/>
      <c r="K1174" s="5"/>
    </row>
    <row r="1175" spans="2:11" ht="13.5" x14ac:dyDescent="0.35">
      <c r="B1175" s="4">
        <v>43718</v>
      </c>
      <c r="C1175" s="2">
        <v>10.95</v>
      </c>
      <c r="D1175" s="2">
        <v>4.5202</v>
      </c>
      <c r="E1175" s="2">
        <v>120</v>
      </c>
      <c r="F1175" s="2">
        <v>10.95</v>
      </c>
      <c r="G1175" s="2">
        <v>1314</v>
      </c>
      <c r="H1175" s="7">
        <f t="shared" si="18"/>
        <v>-2.6679012079843221E-2</v>
      </c>
      <c r="I1175" s="5"/>
      <c r="J1175" s="5"/>
      <c r="K1175" s="5"/>
    </row>
    <row r="1176" spans="2:11" ht="13.5" x14ac:dyDescent="0.35">
      <c r="B1176" s="4">
        <v>43719</v>
      </c>
      <c r="C1176" s="2">
        <v>10.85</v>
      </c>
      <c r="D1176" s="2">
        <v>4.4790000000000001</v>
      </c>
      <c r="E1176" s="2">
        <v>964</v>
      </c>
      <c r="F1176" s="2">
        <v>10.985099999999999</v>
      </c>
      <c r="G1176" s="2">
        <v>10589.636399999999</v>
      </c>
      <c r="H1176" s="7">
        <f t="shared" si="18"/>
        <v>-9.1146409450909033E-3</v>
      </c>
      <c r="I1176" s="5"/>
      <c r="J1176" s="5"/>
      <c r="K1176" s="5"/>
    </row>
    <row r="1177" spans="2:11" ht="13.5" x14ac:dyDescent="0.35">
      <c r="B1177" s="4">
        <v>43720</v>
      </c>
      <c r="C1177" s="2">
        <v>10.85</v>
      </c>
      <c r="D1177" s="2">
        <v>4.4790000000000001</v>
      </c>
      <c r="E1177" s="2">
        <v>0</v>
      </c>
      <c r="F1177" s="2">
        <v>0</v>
      </c>
      <c r="G1177" s="2">
        <v>0</v>
      </c>
      <c r="H1177" s="7">
        <f t="shared" si="18"/>
        <v>0</v>
      </c>
      <c r="I1177" s="5"/>
      <c r="J1177" s="5"/>
      <c r="K1177" s="5"/>
    </row>
    <row r="1178" spans="2:11" ht="13.5" x14ac:dyDescent="0.35">
      <c r="B1178" s="4">
        <v>43721</v>
      </c>
      <c r="C1178" s="2">
        <v>10.56</v>
      </c>
      <c r="D1178" s="2">
        <v>4.3592000000000004</v>
      </c>
      <c r="E1178" s="2">
        <v>2194</v>
      </c>
      <c r="F1178" s="2">
        <v>10.5753</v>
      </c>
      <c r="G1178" s="2">
        <v>23202.208200000001</v>
      </c>
      <c r="H1178" s="7">
        <f t="shared" si="18"/>
        <v>-2.6747041750390641E-2</v>
      </c>
      <c r="I1178" s="5"/>
      <c r="J1178" s="5"/>
      <c r="K1178" s="5"/>
    </row>
    <row r="1179" spans="2:11" ht="13.5" x14ac:dyDescent="0.35">
      <c r="B1179" s="4">
        <v>43724</v>
      </c>
      <c r="C1179" s="2">
        <v>10.78</v>
      </c>
      <c r="D1179" s="2">
        <v>4.4500999999999999</v>
      </c>
      <c r="E1179" s="2">
        <v>1165</v>
      </c>
      <c r="F1179" s="2">
        <v>10.742699999999999</v>
      </c>
      <c r="G1179" s="2">
        <v>12515.245500000001</v>
      </c>
      <c r="H1179" s="7">
        <f t="shared" si="18"/>
        <v>2.0852449990823897E-2</v>
      </c>
      <c r="I1179" s="5"/>
      <c r="J1179" s="5"/>
      <c r="K1179" s="5"/>
    </row>
    <row r="1180" spans="2:11" ht="13.5" x14ac:dyDescent="0.35">
      <c r="B1180" s="4">
        <v>43725</v>
      </c>
      <c r="C1180" s="2">
        <v>10.5</v>
      </c>
      <c r="D1180" s="2">
        <v>4.3345000000000002</v>
      </c>
      <c r="E1180" s="2">
        <v>10088</v>
      </c>
      <c r="F1180" s="2">
        <v>10.5305</v>
      </c>
      <c r="G1180" s="2">
        <v>106231.68399999999</v>
      </c>
      <c r="H1180" s="7">
        <f t="shared" si="18"/>
        <v>-2.5976944338329408E-2</v>
      </c>
      <c r="I1180" s="5"/>
      <c r="J1180" s="5"/>
      <c r="K1180" s="5"/>
    </row>
    <row r="1181" spans="2:11" ht="13.5" x14ac:dyDescent="0.35">
      <c r="B1181" s="4">
        <v>43726</v>
      </c>
      <c r="C1181" s="2">
        <v>10.3</v>
      </c>
      <c r="D1181" s="2">
        <v>4.2519</v>
      </c>
      <c r="E1181" s="2">
        <v>11761</v>
      </c>
      <c r="F1181" s="2">
        <v>10.290699999999999</v>
      </c>
      <c r="G1181" s="2">
        <v>121028.9227</v>
      </c>
      <c r="H1181" s="7">
        <f t="shared" si="18"/>
        <v>-1.9056407890183463E-2</v>
      </c>
      <c r="I1181" s="5"/>
      <c r="J1181" s="5"/>
      <c r="K1181" s="5"/>
    </row>
    <row r="1182" spans="2:11" ht="13.5" x14ac:dyDescent="0.35">
      <c r="B1182" s="4">
        <v>43727</v>
      </c>
      <c r="C1182" s="2">
        <v>10.49</v>
      </c>
      <c r="D1182" s="2">
        <v>4.3303000000000003</v>
      </c>
      <c r="E1182" s="2">
        <v>227</v>
      </c>
      <c r="F1182" s="2">
        <v>10.568099999999999</v>
      </c>
      <c r="G1182" s="2">
        <v>2398.9587000000001</v>
      </c>
      <c r="H1182" s="7">
        <f t="shared" si="18"/>
        <v>1.8438815588325278E-2</v>
      </c>
      <c r="I1182" s="5"/>
      <c r="J1182" s="5"/>
      <c r="K1182" s="5"/>
    </row>
    <row r="1183" spans="2:11" ht="13.5" x14ac:dyDescent="0.35">
      <c r="B1183" s="4">
        <v>43728</v>
      </c>
      <c r="C1183" s="2">
        <v>10.49</v>
      </c>
      <c r="D1183" s="2">
        <v>4.3303000000000003</v>
      </c>
      <c r="E1183" s="2">
        <v>0</v>
      </c>
      <c r="F1183" s="2">
        <v>0</v>
      </c>
      <c r="G1183" s="2">
        <v>0</v>
      </c>
      <c r="H1183" s="7">
        <f t="shared" si="18"/>
        <v>0</v>
      </c>
      <c r="I1183" s="5"/>
      <c r="J1183" s="5"/>
      <c r="K1183" s="5"/>
    </row>
    <row r="1184" spans="2:11" ht="13.5" x14ac:dyDescent="0.35">
      <c r="B1184" s="4">
        <v>43731</v>
      </c>
      <c r="C1184" s="2">
        <v>10.39</v>
      </c>
      <c r="D1184" s="2">
        <v>4.2891000000000004</v>
      </c>
      <c r="E1184" s="2">
        <v>1718</v>
      </c>
      <c r="F1184" s="2">
        <v>10.250400000000001</v>
      </c>
      <c r="G1184" s="2">
        <v>17610.1872</v>
      </c>
      <c r="H1184" s="7">
        <f t="shared" si="18"/>
        <v>-9.5143523543403229E-3</v>
      </c>
      <c r="I1184" s="5"/>
      <c r="J1184" s="5"/>
      <c r="K1184" s="5"/>
    </row>
    <row r="1185" spans="2:11" ht="13.5" x14ac:dyDescent="0.35">
      <c r="B1185" s="4">
        <v>43732</v>
      </c>
      <c r="C1185" s="2">
        <v>10.19</v>
      </c>
      <c r="D1185" s="2">
        <v>4.2065000000000001</v>
      </c>
      <c r="E1185" s="2">
        <v>68</v>
      </c>
      <c r="F1185" s="2">
        <v>10.1919</v>
      </c>
      <c r="G1185" s="2">
        <v>693.04920000000004</v>
      </c>
      <c r="H1185" s="7">
        <f t="shared" si="18"/>
        <v>-1.925811941899238E-2</v>
      </c>
      <c r="I1185" s="5"/>
      <c r="J1185" s="5"/>
      <c r="K1185" s="5"/>
    </row>
    <row r="1186" spans="2:11" ht="13.5" x14ac:dyDescent="0.35">
      <c r="B1186" s="4">
        <v>43733</v>
      </c>
      <c r="C1186" s="2">
        <v>10.19</v>
      </c>
      <c r="D1186" s="2">
        <v>4.2065000000000001</v>
      </c>
      <c r="E1186" s="2">
        <v>6581</v>
      </c>
      <c r="F1186" s="2">
        <v>10.205299999999999</v>
      </c>
      <c r="G1186" s="2">
        <v>67161.079299999998</v>
      </c>
      <c r="H1186" s="7">
        <f t="shared" si="18"/>
        <v>0</v>
      </c>
      <c r="I1186" s="5"/>
      <c r="J1186" s="5"/>
      <c r="K1186" s="5"/>
    </row>
    <row r="1187" spans="2:11" ht="13.5" x14ac:dyDescent="0.35">
      <c r="B1187" s="4">
        <v>43734</v>
      </c>
      <c r="C1187" s="2">
        <v>10.48</v>
      </c>
      <c r="D1187" s="2">
        <v>4.3262</v>
      </c>
      <c r="E1187" s="2">
        <v>386</v>
      </c>
      <c r="F1187" s="2">
        <v>10.4658</v>
      </c>
      <c r="G1187" s="2">
        <v>4039.7988</v>
      </c>
      <c r="H1187" s="7">
        <f t="shared" si="18"/>
        <v>2.8455961012718391E-2</v>
      </c>
      <c r="I1187" s="5"/>
      <c r="J1187" s="5"/>
      <c r="K1187" s="5"/>
    </row>
    <row r="1188" spans="2:11" ht="13.5" x14ac:dyDescent="0.35">
      <c r="B1188" s="4">
        <v>43735</v>
      </c>
      <c r="C1188" s="2">
        <v>10.71</v>
      </c>
      <c r="D1188" s="2">
        <v>4.4211999999999998</v>
      </c>
      <c r="E1188" s="2">
        <v>730</v>
      </c>
      <c r="F1188" s="2">
        <v>10.7074</v>
      </c>
      <c r="G1188" s="2">
        <v>7816.402</v>
      </c>
      <c r="H1188" s="7">
        <f t="shared" si="18"/>
        <v>2.195922518607548E-2</v>
      </c>
      <c r="I1188" s="5"/>
      <c r="J1188" s="5"/>
      <c r="K1188" s="5"/>
    </row>
    <row r="1189" spans="2:11" ht="13.5" x14ac:dyDescent="0.35">
      <c r="B1189" s="4">
        <v>43738</v>
      </c>
      <c r="C1189" s="2">
        <v>10.97</v>
      </c>
      <c r="D1189" s="2">
        <v>4.5285000000000002</v>
      </c>
      <c r="E1189" s="2">
        <v>112</v>
      </c>
      <c r="F1189" s="2">
        <v>10.9702</v>
      </c>
      <c r="G1189" s="2">
        <v>1228.6623999999999</v>
      </c>
      <c r="H1189" s="7">
        <f t="shared" si="18"/>
        <v>2.4269429114267708E-2</v>
      </c>
      <c r="I1189" s="5"/>
      <c r="J1189" s="5"/>
      <c r="K1189" s="5"/>
    </row>
    <row r="1190" spans="2:11" ht="13.5" x14ac:dyDescent="0.35">
      <c r="B1190" s="4">
        <v>43739</v>
      </c>
      <c r="C1190" s="2">
        <v>11.29</v>
      </c>
      <c r="D1190" s="2">
        <v>4.6605999999999996</v>
      </c>
      <c r="E1190" s="2">
        <v>201</v>
      </c>
      <c r="F1190" s="2">
        <v>11.2896</v>
      </c>
      <c r="G1190" s="2">
        <v>2269.2096000000001</v>
      </c>
      <c r="H1190" s="7">
        <f t="shared" si="18"/>
        <v>2.9170807110522123E-2</v>
      </c>
      <c r="I1190" s="5"/>
      <c r="J1190" s="5"/>
      <c r="K1190" s="5"/>
    </row>
    <row r="1191" spans="2:11" ht="13.5" x14ac:dyDescent="0.35">
      <c r="B1191" s="4">
        <v>43740</v>
      </c>
      <c r="C1191" s="2">
        <v>10.79</v>
      </c>
      <c r="D1191" s="2">
        <v>4.4542000000000002</v>
      </c>
      <c r="E1191" s="2">
        <v>938</v>
      </c>
      <c r="F1191" s="2">
        <v>10.7944</v>
      </c>
      <c r="G1191" s="2">
        <v>10125.147199999999</v>
      </c>
      <c r="H1191" s="7">
        <f t="shared" si="18"/>
        <v>-4.4286143415010831E-2</v>
      </c>
      <c r="I1191" s="5"/>
      <c r="J1191" s="5"/>
      <c r="K1191" s="5"/>
    </row>
    <row r="1192" spans="2:11" ht="13.5" x14ac:dyDescent="0.35">
      <c r="B1192" s="4">
        <v>43741</v>
      </c>
      <c r="C1192" s="2">
        <v>10.31</v>
      </c>
      <c r="D1192" s="2">
        <v>4.2560000000000002</v>
      </c>
      <c r="E1192" s="2">
        <v>35440</v>
      </c>
      <c r="F1192" s="2">
        <v>10.3995</v>
      </c>
      <c r="G1192" s="2">
        <v>368558.28</v>
      </c>
      <c r="H1192" s="7">
        <f t="shared" si="18"/>
        <v>-4.4497328364240474E-2</v>
      </c>
      <c r="I1192" s="5"/>
      <c r="J1192" s="5"/>
      <c r="K1192" s="5"/>
    </row>
    <row r="1193" spans="2:11" ht="13.5" x14ac:dyDescent="0.35">
      <c r="B1193" s="4">
        <v>43742</v>
      </c>
      <c r="C1193" s="2">
        <v>10.17</v>
      </c>
      <c r="D1193" s="2">
        <v>4.1981999999999999</v>
      </c>
      <c r="E1193" s="2">
        <v>14769</v>
      </c>
      <c r="F1193" s="2">
        <v>10.2194</v>
      </c>
      <c r="G1193" s="2">
        <v>150930.3186</v>
      </c>
      <c r="H1193" s="7">
        <f t="shared" si="18"/>
        <v>-1.3580827067669242E-2</v>
      </c>
      <c r="I1193" s="5"/>
      <c r="J1193" s="5"/>
      <c r="K1193" s="5"/>
    </row>
    <row r="1194" spans="2:11" ht="13.5" x14ac:dyDescent="0.35">
      <c r="B1194" s="4">
        <v>43745</v>
      </c>
      <c r="C1194" s="2">
        <v>10.16</v>
      </c>
      <c r="D1194" s="2">
        <v>4.1940999999999997</v>
      </c>
      <c r="E1194" s="2">
        <v>1053</v>
      </c>
      <c r="F1194" s="2">
        <v>10.270899999999999</v>
      </c>
      <c r="G1194" s="2">
        <v>10815.2577</v>
      </c>
      <c r="H1194" s="7">
        <f t="shared" si="18"/>
        <v>-9.7660902291463354E-4</v>
      </c>
      <c r="I1194" s="5"/>
      <c r="J1194" s="5"/>
      <c r="K1194" s="5"/>
    </row>
    <row r="1195" spans="2:11" ht="13.5" x14ac:dyDescent="0.35">
      <c r="B1195" s="4">
        <v>43746</v>
      </c>
      <c r="C1195" s="2">
        <v>10.16</v>
      </c>
      <c r="D1195" s="2">
        <v>4.1940999999999997</v>
      </c>
      <c r="E1195" s="2">
        <v>6150</v>
      </c>
      <c r="F1195" s="2">
        <v>10.1808</v>
      </c>
      <c r="G1195" s="2">
        <v>62611.92</v>
      </c>
      <c r="H1195" s="7">
        <f t="shared" si="18"/>
        <v>0</v>
      </c>
      <c r="I1195" s="5"/>
      <c r="J1195" s="5"/>
      <c r="K1195" s="5"/>
    </row>
    <row r="1196" spans="2:11" ht="13.5" x14ac:dyDescent="0.35">
      <c r="B1196" s="4">
        <v>43747</v>
      </c>
      <c r="C1196" s="2">
        <v>10.119999999999999</v>
      </c>
      <c r="D1196" s="2">
        <v>4.1776</v>
      </c>
      <c r="E1196" s="2">
        <v>4853</v>
      </c>
      <c r="F1196" s="2">
        <v>10.1448</v>
      </c>
      <c r="G1196" s="2">
        <v>49232.714399999997</v>
      </c>
      <c r="H1196" s="7">
        <f t="shared" si="18"/>
        <v>-3.9340978994300895E-3</v>
      </c>
      <c r="I1196" s="5"/>
      <c r="J1196" s="5"/>
      <c r="K1196" s="5"/>
    </row>
    <row r="1197" spans="2:11" ht="13.5" x14ac:dyDescent="0.35">
      <c r="B1197" s="4">
        <v>43748</v>
      </c>
      <c r="C1197" s="2">
        <v>10.16</v>
      </c>
      <c r="D1197" s="2">
        <v>4.1940999999999997</v>
      </c>
      <c r="E1197" s="2">
        <v>3388</v>
      </c>
      <c r="F1197" s="2">
        <v>10.1701</v>
      </c>
      <c r="G1197" s="2">
        <v>34456.298799999997</v>
      </c>
      <c r="H1197" s="7">
        <f t="shared" si="18"/>
        <v>3.9496361547299253E-3</v>
      </c>
      <c r="I1197" s="5"/>
      <c r="J1197" s="5"/>
      <c r="K1197" s="5"/>
    </row>
    <row r="1198" spans="2:11" ht="13.5" x14ac:dyDescent="0.35">
      <c r="B1198" s="4">
        <v>43749</v>
      </c>
      <c r="C1198" s="2">
        <v>10.199999999999999</v>
      </c>
      <c r="D1198" s="2">
        <v>4.2106000000000003</v>
      </c>
      <c r="E1198" s="2">
        <v>1314</v>
      </c>
      <c r="F1198" s="2">
        <v>10.1608</v>
      </c>
      <c r="G1198" s="2">
        <v>13351.2912</v>
      </c>
      <c r="H1198" s="7">
        <f t="shared" si="18"/>
        <v>3.9340978994303012E-3</v>
      </c>
      <c r="I1198" s="5"/>
      <c r="J1198" s="5"/>
      <c r="K1198" s="5"/>
    </row>
    <row r="1199" spans="2:11" ht="13.5" x14ac:dyDescent="0.35">
      <c r="B1199" s="4">
        <v>43752</v>
      </c>
      <c r="C1199" s="2">
        <v>10.199999999999999</v>
      </c>
      <c r="D1199" s="2">
        <v>4.2106000000000003</v>
      </c>
      <c r="E1199" s="2">
        <v>312</v>
      </c>
      <c r="F1199" s="2">
        <v>10.183299999999999</v>
      </c>
      <c r="G1199" s="2">
        <v>3177.1896000000002</v>
      </c>
      <c r="H1199" s="7">
        <f t="shared" si="18"/>
        <v>0</v>
      </c>
      <c r="I1199" s="5"/>
      <c r="J1199" s="5"/>
      <c r="K1199" s="5"/>
    </row>
    <row r="1200" spans="2:11" ht="13.5" x14ac:dyDescent="0.35">
      <c r="B1200" s="4">
        <v>43754</v>
      </c>
      <c r="C1200" s="2">
        <v>10.5</v>
      </c>
      <c r="D1200" s="2">
        <v>4.3345000000000002</v>
      </c>
      <c r="E1200" s="2">
        <v>2830</v>
      </c>
      <c r="F1200" s="2">
        <v>10.231199999999999</v>
      </c>
      <c r="G1200" s="2">
        <v>28954.295999999998</v>
      </c>
      <c r="H1200" s="7">
        <f t="shared" si="18"/>
        <v>2.9425735049636605E-2</v>
      </c>
      <c r="I1200" s="5"/>
      <c r="J1200" s="5"/>
      <c r="K1200" s="5"/>
    </row>
    <row r="1201" spans="2:11" ht="13.5" x14ac:dyDescent="0.35">
      <c r="B1201" s="4">
        <v>43755</v>
      </c>
      <c r="C1201" s="2">
        <v>10.37</v>
      </c>
      <c r="D1201" s="2">
        <v>4.2808000000000002</v>
      </c>
      <c r="E1201" s="2">
        <v>1752</v>
      </c>
      <c r="F1201" s="2">
        <v>10.4696</v>
      </c>
      <c r="G1201" s="2">
        <v>18342.7392</v>
      </c>
      <c r="H1201" s="7">
        <f t="shared" si="18"/>
        <v>-1.2388972199792382E-2</v>
      </c>
      <c r="I1201" s="5"/>
      <c r="J1201" s="5"/>
      <c r="K1201" s="5"/>
    </row>
    <row r="1202" spans="2:11" ht="13.5" x14ac:dyDescent="0.35">
      <c r="B1202" s="4">
        <v>43756</v>
      </c>
      <c r="C1202" s="2">
        <v>10.45</v>
      </c>
      <c r="D1202" s="2">
        <v>4.3137999999999996</v>
      </c>
      <c r="E1202" s="2">
        <v>2919</v>
      </c>
      <c r="F1202" s="2">
        <v>10.358499999999999</v>
      </c>
      <c r="G1202" s="2">
        <v>30236.461500000001</v>
      </c>
      <c r="H1202" s="7">
        <f t="shared" si="18"/>
        <v>7.7088394692579592E-3</v>
      </c>
      <c r="I1202" s="5"/>
      <c r="J1202" s="5"/>
      <c r="K1202" s="5"/>
    </row>
    <row r="1203" spans="2:11" ht="13.5" x14ac:dyDescent="0.35">
      <c r="B1203" s="4">
        <v>43759</v>
      </c>
      <c r="C1203" s="2">
        <v>10.45</v>
      </c>
      <c r="D1203" s="2">
        <v>4.3137999999999996</v>
      </c>
      <c r="E1203" s="2">
        <v>200</v>
      </c>
      <c r="F1203" s="2">
        <v>10.45</v>
      </c>
      <c r="G1203" s="2">
        <v>2090</v>
      </c>
      <c r="H1203" s="7">
        <f t="shared" si="18"/>
        <v>0</v>
      </c>
      <c r="I1203" s="5"/>
      <c r="J1203" s="5"/>
      <c r="K1203" s="5"/>
    </row>
    <row r="1204" spans="2:11" ht="13.5" x14ac:dyDescent="0.35">
      <c r="B1204" s="4">
        <v>43760</v>
      </c>
      <c r="C1204" s="2">
        <v>10.43</v>
      </c>
      <c r="D1204" s="2">
        <v>4.3056000000000001</v>
      </c>
      <c r="E1204" s="2">
        <v>179</v>
      </c>
      <c r="F1204" s="2">
        <v>10.4299</v>
      </c>
      <c r="G1204" s="2">
        <v>1866.9521</v>
      </c>
      <c r="H1204" s="7">
        <f t="shared" si="18"/>
        <v>-1.900876257591808E-3</v>
      </c>
      <c r="I1204" s="5"/>
      <c r="J1204" s="5"/>
      <c r="K1204" s="5"/>
    </row>
    <row r="1205" spans="2:11" ht="13.5" x14ac:dyDescent="0.35">
      <c r="B1205" s="4">
        <v>43761</v>
      </c>
      <c r="C1205" s="2">
        <v>10.35</v>
      </c>
      <c r="D1205" s="2">
        <v>4.2725999999999997</v>
      </c>
      <c r="E1205" s="2">
        <v>1334</v>
      </c>
      <c r="F1205" s="2">
        <v>10.3805</v>
      </c>
      <c r="G1205" s="2">
        <v>13847.587</v>
      </c>
      <c r="H1205" s="7">
        <f t="shared" si="18"/>
        <v>-7.6644370122631832E-3</v>
      </c>
      <c r="I1205" s="5"/>
      <c r="J1205" s="5"/>
      <c r="K1205" s="5"/>
    </row>
    <row r="1206" spans="2:11" ht="13.5" x14ac:dyDescent="0.35">
      <c r="B1206" s="4">
        <v>43762</v>
      </c>
      <c r="C1206" s="2">
        <v>10.35</v>
      </c>
      <c r="D1206" s="2">
        <v>4.2725999999999997</v>
      </c>
      <c r="E1206" s="2">
        <v>910</v>
      </c>
      <c r="F1206" s="2">
        <v>10.4489</v>
      </c>
      <c r="G1206" s="2">
        <v>9508.4989999999998</v>
      </c>
      <c r="H1206" s="7">
        <f t="shared" si="18"/>
        <v>0</v>
      </c>
      <c r="I1206" s="5"/>
      <c r="J1206" s="5"/>
      <c r="K1206" s="5"/>
    </row>
    <row r="1207" spans="2:11" ht="13.5" x14ac:dyDescent="0.35">
      <c r="B1207" s="4">
        <v>43763</v>
      </c>
      <c r="C1207" s="2">
        <v>10.35</v>
      </c>
      <c r="D1207" s="2">
        <v>4.2725999999999997</v>
      </c>
      <c r="E1207" s="2">
        <v>3550</v>
      </c>
      <c r="F1207" s="2">
        <v>10.4018</v>
      </c>
      <c r="G1207" s="2">
        <v>36926.39</v>
      </c>
      <c r="H1207" s="7">
        <f t="shared" si="18"/>
        <v>0</v>
      </c>
      <c r="I1207" s="5"/>
      <c r="J1207" s="5"/>
      <c r="K1207" s="5"/>
    </row>
    <row r="1208" spans="2:11" ht="13.5" x14ac:dyDescent="0.35">
      <c r="B1208" s="4">
        <v>43766</v>
      </c>
      <c r="C1208" s="2">
        <v>10.3</v>
      </c>
      <c r="D1208" s="2">
        <v>4.2519</v>
      </c>
      <c r="E1208" s="2">
        <v>1494</v>
      </c>
      <c r="F1208" s="2">
        <v>10.3246</v>
      </c>
      <c r="G1208" s="2">
        <v>15424.9524</v>
      </c>
      <c r="H1208" s="7">
        <f t="shared" si="18"/>
        <v>-4.8448251650048497E-3</v>
      </c>
      <c r="I1208" s="5"/>
      <c r="J1208" s="5"/>
      <c r="K1208" s="5"/>
    </row>
    <row r="1209" spans="2:11" ht="13.5" x14ac:dyDescent="0.35">
      <c r="B1209" s="4">
        <v>43767</v>
      </c>
      <c r="C1209" s="2">
        <v>10.34</v>
      </c>
      <c r="D1209" s="2">
        <v>4.2683999999999997</v>
      </c>
      <c r="E1209" s="2">
        <v>2332</v>
      </c>
      <c r="F1209" s="2">
        <v>10.315099999999999</v>
      </c>
      <c r="G1209" s="2">
        <v>24054.813200000001</v>
      </c>
      <c r="H1209" s="7">
        <f t="shared" si="18"/>
        <v>3.880618076624506E-3</v>
      </c>
      <c r="I1209" s="5"/>
      <c r="J1209" s="5"/>
      <c r="K1209" s="5"/>
    </row>
    <row r="1210" spans="2:11" ht="13.5" x14ac:dyDescent="0.35">
      <c r="B1210" s="4">
        <v>43768</v>
      </c>
      <c r="C1210" s="2">
        <v>10.29</v>
      </c>
      <c r="D1210" s="2">
        <v>4.2477999999999998</v>
      </c>
      <c r="E1210" s="2">
        <v>4722</v>
      </c>
      <c r="F1210" s="2">
        <v>10.301500000000001</v>
      </c>
      <c r="G1210" s="2">
        <v>48643.682999999997</v>
      </c>
      <c r="H1210" s="7">
        <f t="shared" si="18"/>
        <v>-4.8261643707243826E-3</v>
      </c>
      <c r="I1210" s="5"/>
      <c r="J1210" s="5"/>
      <c r="K1210" s="5"/>
    </row>
    <row r="1211" spans="2:11" ht="13.5" x14ac:dyDescent="0.35">
      <c r="B1211" s="4">
        <v>43769</v>
      </c>
      <c r="C1211" s="2">
        <v>10.29</v>
      </c>
      <c r="D1211" s="2">
        <v>4.2477999999999998</v>
      </c>
      <c r="E1211" s="2">
        <v>3219</v>
      </c>
      <c r="F1211" s="2">
        <v>10.299300000000001</v>
      </c>
      <c r="G1211" s="2">
        <v>33153.4467</v>
      </c>
      <c r="H1211" s="7">
        <f t="shared" si="18"/>
        <v>0</v>
      </c>
      <c r="I1211" s="5"/>
      <c r="J1211" s="5"/>
      <c r="K1211" s="5"/>
    </row>
    <row r="1212" spans="2:11" ht="13.5" x14ac:dyDescent="0.35">
      <c r="B1212" s="4">
        <v>43770</v>
      </c>
      <c r="C1212" s="2">
        <v>10.29</v>
      </c>
      <c r="D1212" s="2">
        <v>4.2477999999999998</v>
      </c>
      <c r="E1212" s="2">
        <v>3520</v>
      </c>
      <c r="F1212" s="2">
        <v>10.3004</v>
      </c>
      <c r="G1212" s="2">
        <v>36257.408000000003</v>
      </c>
      <c r="H1212" s="7">
        <f t="shared" si="18"/>
        <v>0</v>
      </c>
      <c r="I1212" s="5"/>
      <c r="J1212" s="5"/>
      <c r="K1212" s="5"/>
    </row>
    <row r="1213" spans="2:11" ht="13.5" x14ac:dyDescent="0.35">
      <c r="B1213" s="4">
        <v>43773</v>
      </c>
      <c r="C1213" s="2">
        <v>10.29</v>
      </c>
      <c r="D1213" s="2">
        <v>4.2477999999999998</v>
      </c>
      <c r="E1213" s="2">
        <v>1810</v>
      </c>
      <c r="F1213" s="2">
        <v>10.3011</v>
      </c>
      <c r="G1213" s="2">
        <v>18644.991000000002</v>
      </c>
      <c r="H1213" s="7">
        <f t="shared" si="18"/>
        <v>0</v>
      </c>
      <c r="I1213" s="5"/>
      <c r="J1213" s="5"/>
      <c r="K1213" s="5"/>
    </row>
    <row r="1214" spans="2:11" ht="13.5" x14ac:dyDescent="0.35">
      <c r="B1214" s="4">
        <v>43774</v>
      </c>
      <c r="C1214" s="2">
        <v>10.29</v>
      </c>
      <c r="D1214" s="2">
        <v>4.2477999999999998</v>
      </c>
      <c r="E1214" s="2">
        <v>15268</v>
      </c>
      <c r="F1214" s="2">
        <v>10.29</v>
      </c>
      <c r="G1214" s="2">
        <v>157107.72</v>
      </c>
      <c r="H1214" s="7">
        <f t="shared" si="18"/>
        <v>0</v>
      </c>
      <c r="I1214" s="5"/>
      <c r="J1214" s="5"/>
      <c r="K1214" s="5"/>
    </row>
    <row r="1215" spans="2:11" ht="13.5" x14ac:dyDescent="0.35">
      <c r="B1215" s="4">
        <v>43775</v>
      </c>
      <c r="C1215" s="2">
        <v>10.29</v>
      </c>
      <c r="D1215" s="2">
        <v>4.2477999999999998</v>
      </c>
      <c r="E1215" s="2">
        <v>4182</v>
      </c>
      <c r="F1215" s="2">
        <v>10.2812</v>
      </c>
      <c r="G1215" s="2">
        <v>42995.9784</v>
      </c>
      <c r="H1215" s="7">
        <f t="shared" si="18"/>
        <v>0</v>
      </c>
      <c r="I1215" s="5"/>
      <c r="J1215" s="5"/>
      <c r="K1215" s="5"/>
    </row>
    <row r="1216" spans="2:11" ht="13.5" x14ac:dyDescent="0.35">
      <c r="B1216" s="4">
        <v>43776</v>
      </c>
      <c r="C1216" s="2">
        <v>10.29</v>
      </c>
      <c r="D1216" s="2">
        <v>4.2477999999999998</v>
      </c>
      <c r="E1216" s="2">
        <v>526</v>
      </c>
      <c r="F1216" s="2">
        <v>10.29</v>
      </c>
      <c r="G1216" s="2">
        <v>5412.54</v>
      </c>
      <c r="H1216" s="7">
        <f t="shared" si="18"/>
        <v>0</v>
      </c>
      <c r="I1216" s="5"/>
      <c r="J1216" s="5"/>
      <c r="K1216" s="5"/>
    </row>
    <row r="1217" spans="2:11" ht="13.5" x14ac:dyDescent="0.35">
      <c r="B1217" s="4">
        <v>43777</v>
      </c>
      <c r="C1217" s="2">
        <v>10.29</v>
      </c>
      <c r="D1217" s="2">
        <v>4.2477999999999998</v>
      </c>
      <c r="E1217" s="2">
        <v>1237</v>
      </c>
      <c r="F1217" s="2">
        <v>10.29</v>
      </c>
      <c r="G1217" s="2">
        <v>12728.73</v>
      </c>
      <c r="H1217" s="7">
        <f t="shared" si="18"/>
        <v>0</v>
      </c>
      <c r="I1217" s="5"/>
      <c r="J1217" s="5"/>
      <c r="K1217" s="5"/>
    </row>
    <row r="1218" spans="2:11" ht="13.5" x14ac:dyDescent="0.35">
      <c r="B1218" s="4">
        <v>43780</v>
      </c>
      <c r="C1218" s="2">
        <v>10.29</v>
      </c>
      <c r="D1218" s="2">
        <v>4.2477999999999998</v>
      </c>
      <c r="E1218" s="2">
        <v>3440</v>
      </c>
      <c r="F1218" s="2">
        <v>10.275</v>
      </c>
      <c r="G1218" s="2">
        <v>35346</v>
      </c>
      <c r="H1218" s="7">
        <f t="shared" si="18"/>
        <v>0</v>
      </c>
      <c r="I1218" s="5"/>
      <c r="J1218" s="5"/>
      <c r="K1218" s="5"/>
    </row>
    <row r="1219" spans="2:11" ht="13.5" x14ac:dyDescent="0.35">
      <c r="B1219" s="4">
        <v>43781</v>
      </c>
      <c r="C1219" s="2">
        <v>10.29</v>
      </c>
      <c r="D1219" s="2">
        <v>4.2477999999999998</v>
      </c>
      <c r="E1219" s="2">
        <v>1000</v>
      </c>
      <c r="F1219" s="2">
        <v>10.29</v>
      </c>
      <c r="G1219" s="2">
        <v>10290</v>
      </c>
      <c r="H1219" s="7">
        <f t="shared" si="18"/>
        <v>0</v>
      </c>
      <c r="I1219" s="5"/>
      <c r="J1219" s="5"/>
      <c r="K1219" s="5"/>
    </row>
    <row r="1220" spans="2:11" ht="13.5" x14ac:dyDescent="0.35">
      <c r="B1220" s="4">
        <v>43782</v>
      </c>
      <c r="C1220" s="2">
        <v>10.29</v>
      </c>
      <c r="D1220" s="2">
        <v>4.2477999999999998</v>
      </c>
      <c r="E1220" s="2">
        <v>30570</v>
      </c>
      <c r="F1220" s="2">
        <v>10.290100000000001</v>
      </c>
      <c r="G1220" s="2">
        <v>314568.35700000002</v>
      </c>
      <c r="H1220" s="7">
        <f t="shared" si="18"/>
        <v>0</v>
      </c>
      <c r="I1220" s="5"/>
      <c r="J1220" s="5"/>
      <c r="K1220" s="5"/>
    </row>
    <row r="1221" spans="2:11" ht="13.5" x14ac:dyDescent="0.35">
      <c r="B1221" s="4">
        <v>43783</v>
      </c>
      <c r="C1221" s="2">
        <v>10.3</v>
      </c>
      <c r="D1221" s="2">
        <v>4.2519</v>
      </c>
      <c r="E1221" s="2">
        <v>765</v>
      </c>
      <c r="F1221" s="2">
        <v>10.4057</v>
      </c>
      <c r="G1221" s="2">
        <v>7960.3604999999998</v>
      </c>
      <c r="H1221" s="7">
        <f t="shared" si="18"/>
        <v>9.6520551815062257E-4</v>
      </c>
      <c r="I1221" s="5"/>
      <c r="J1221" s="5"/>
      <c r="K1221" s="5"/>
    </row>
    <row r="1222" spans="2:11" ht="13.5" x14ac:dyDescent="0.35">
      <c r="B1222" s="4">
        <v>43784</v>
      </c>
      <c r="C1222" s="2">
        <v>10.210000000000001</v>
      </c>
      <c r="D1222" s="2">
        <v>4.2148000000000003</v>
      </c>
      <c r="E1222" s="2">
        <v>3019</v>
      </c>
      <c r="F1222" s="2">
        <v>10.3291</v>
      </c>
      <c r="G1222" s="2">
        <v>31183.552899999999</v>
      </c>
      <c r="H1222" s="7">
        <f t="shared" si="18"/>
        <v>-8.7255109480466816E-3</v>
      </c>
      <c r="I1222" s="5"/>
      <c r="J1222" s="5"/>
      <c r="K1222" s="5"/>
    </row>
    <row r="1223" spans="2:11" ht="13.5" x14ac:dyDescent="0.35">
      <c r="B1223" s="4">
        <v>43787</v>
      </c>
      <c r="C1223" s="2">
        <v>10.199999999999999</v>
      </c>
      <c r="D1223" s="2">
        <v>4.2106000000000003</v>
      </c>
      <c r="E1223" s="2">
        <v>1823</v>
      </c>
      <c r="F1223" s="2">
        <v>10.199999999999999</v>
      </c>
      <c r="G1223" s="2">
        <v>18594.599999999999</v>
      </c>
      <c r="H1223" s="7">
        <f t="shared" ref="H1223:H1286" si="19">(D1223-D1222)/D1222</f>
        <v>-9.9648856410742659E-4</v>
      </c>
      <c r="I1223" s="5"/>
      <c r="J1223" s="5"/>
      <c r="K1223" s="5"/>
    </row>
    <row r="1224" spans="2:11" ht="13.5" x14ac:dyDescent="0.35">
      <c r="B1224" s="4">
        <v>43788</v>
      </c>
      <c r="C1224" s="2">
        <v>10.4</v>
      </c>
      <c r="D1224" s="2">
        <v>4.2931999999999997</v>
      </c>
      <c r="E1224" s="2">
        <v>83</v>
      </c>
      <c r="F1224" s="2">
        <v>10.490399999999999</v>
      </c>
      <c r="G1224" s="2">
        <v>870.70320000000004</v>
      </c>
      <c r="H1224" s="7">
        <f t="shared" si="19"/>
        <v>1.9617156699757596E-2</v>
      </c>
      <c r="I1224" s="5"/>
      <c r="J1224" s="5"/>
      <c r="K1224" s="5"/>
    </row>
    <row r="1225" spans="2:11" ht="13.5" x14ac:dyDescent="0.35">
      <c r="B1225" s="4">
        <v>43789</v>
      </c>
      <c r="C1225" s="2">
        <v>10.4</v>
      </c>
      <c r="D1225" s="2">
        <v>4.2931999999999997</v>
      </c>
      <c r="E1225" s="2">
        <v>1492</v>
      </c>
      <c r="F1225" s="2">
        <v>10.417899999999999</v>
      </c>
      <c r="G1225" s="2">
        <v>15543.506799999999</v>
      </c>
      <c r="H1225" s="7">
        <f t="shared" si="19"/>
        <v>0</v>
      </c>
      <c r="I1225" s="5"/>
      <c r="J1225" s="5"/>
      <c r="K1225" s="5"/>
    </row>
    <row r="1226" spans="2:11" ht="13.5" x14ac:dyDescent="0.35">
      <c r="B1226" s="4">
        <v>43790</v>
      </c>
      <c r="C1226" s="2">
        <v>10.4</v>
      </c>
      <c r="D1226" s="2">
        <v>4.2931999999999997</v>
      </c>
      <c r="E1226" s="2">
        <v>1631</v>
      </c>
      <c r="F1226" s="2">
        <v>10.405900000000001</v>
      </c>
      <c r="G1226" s="2">
        <v>16972.0229</v>
      </c>
      <c r="H1226" s="7">
        <f t="shared" si="19"/>
        <v>0</v>
      </c>
      <c r="I1226" s="5"/>
      <c r="J1226" s="5"/>
      <c r="K1226" s="5"/>
    </row>
    <row r="1227" spans="2:11" ht="13.5" x14ac:dyDescent="0.35">
      <c r="B1227" s="4">
        <v>43791</v>
      </c>
      <c r="C1227" s="2">
        <v>10.4</v>
      </c>
      <c r="D1227" s="2">
        <v>4.2931999999999997</v>
      </c>
      <c r="E1227" s="2">
        <v>152</v>
      </c>
      <c r="F1227" s="2">
        <v>10.526300000000001</v>
      </c>
      <c r="G1227" s="2">
        <v>1599.9975999999999</v>
      </c>
      <c r="H1227" s="7">
        <f t="shared" si="19"/>
        <v>0</v>
      </c>
      <c r="I1227" s="5"/>
      <c r="J1227" s="5"/>
      <c r="K1227" s="5"/>
    </row>
    <row r="1228" spans="2:11" ht="13.5" x14ac:dyDescent="0.35">
      <c r="B1228" s="4">
        <v>43794</v>
      </c>
      <c r="C1228" s="2">
        <v>10.54</v>
      </c>
      <c r="D1228" s="2">
        <v>4.351</v>
      </c>
      <c r="E1228" s="2">
        <v>239</v>
      </c>
      <c r="F1228" s="2">
        <v>10.54</v>
      </c>
      <c r="G1228" s="2">
        <v>2519.06</v>
      </c>
      <c r="H1228" s="7">
        <f t="shared" si="19"/>
        <v>1.3463151029535148E-2</v>
      </c>
      <c r="I1228" s="5"/>
      <c r="J1228" s="5"/>
      <c r="K1228" s="5"/>
    </row>
    <row r="1229" spans="2:11" ht="13.5" x14ac:dyDescent="0.35">
      <c r="B1229" s="4">
        <v>43795</v>
      </c>
      <c r="C1229" s="2">
        <v>10.24</v>
      </c>
      <c r="D1229" s="2">
        <v>4.2271000000000001</v>
      </c>
      <c r="E1229" s="2">
        <v>310</v>
      </c>
      <c r="F1229" s="2">
        <v>10.4594</v>
      </c>
      <c r="G1229" s="2">
        <v>3242.4140000000002</v>
      </c>
      <c r="H1229" s="7">
        <f t="shared" si="19"/>
        <v>-2.8476212364973545E-2</v>
      </c>
      <c r="I1229" s="5"/>
      <c r="J1229" s="5"/>
      <c r="K1229" s="5"/>
    </row>
    <row r="1230" spans="2:11" ht="13.5" x14ac:dyDescent="0.35">
      <c r="B1230" s="4">
        <v>43796</v>
      </c>
      <c r="C1230" s="2">
        <v>10.48</v>
      </c>
      <c r="D1230" s="2">
        <v>4.3262</v>
      </c>
      <c r="E1230" s="2">
        <v>101</v>
      </c>
      <c r="F1230" s="2">
        <v>10.4772</v>
      </c>
      <c r="G1230" s="2">
        <v>1058.1972000000001</v>
      </c>
      <c r="H1230" s="7">
        <f t="shared" si="19"/>
        <v>2.3443968678290072E-2</v>
      </c>
      <c r="I1230" s="5"/>
      <c r="J1230" s="5"/>
      <c r="K1230" s="5"/>
    </row>
    <row r="1231" spans="2:11" ht="13.5" x14ac:dyDescent="0.35">
      <c r="B1231" s="4">
        <v>43797</v>
      </c>
      <c r="C1231" s="2">
        <v>10.5</v>
      </c>
      <c r="D1231" s="2">
        <v>4.3345000000000002</v>
      </c>
      <c r="E1231" s="2">
        <v>1086</v>
      </c>
      <c r="F1231" s="2">
        <v>10.4443</v>
      </c>
      <c r="G1231" s="2">
        <v>11342.5098</v>
      </c>
      <c r="H1231" s="7">
        <f t="shared" si="19"/>
        <v>1.9185428320466452E-3</v>
      </c>
      <c r="I1231" s="5"/>
      <c r="J1231" s="5"/>
      <c r="K1231" s="5"/>
    </row>
    <row r="1232" spans="2:11" ht="13.5" x14ac:dyDescent="0.35">
      <c r="B1232" s="4">
        <v>43798</v>
      </c>
      <c r="C1232" s="2">
        <v>10.3</v>
      </c>
      <c r="D1232" s="2">
        <v>4.2519</v>
      </c>
      <c r="E1232" s="2">
        <v>3980</v>
      </c>
      <c r="F1232" s="2">
        <v>10.315799999999999</v>
      </c>
      <c r="G1232" s="2">
        <v>41056.883999999998</v>
      </c>
      <c r="H1232" s="7">
        <f t="shared" si="19"/>
        <v>-1.9056407890183463E-2</v>
      </c>
      <c r="I1232" s="5"/>
      <c r="J1232" s="5"/>
      <c r="K1232" s="5"/>
    </row>
    <row r="1233" spans="2:11" ht="13.5" x14ac:dyDescent="0.35">
      <c r="B1233" s="4">
        <v>43801</v>
      </c>
      <c r="C1233" s="2">
        <v>10.45</v>
      </c>
      <c r="D1233" s="2">
        <v>4.3137999999999996</v>
      </c>
      <c r="E1233" s="2">
        <v>450</v>
      </c>
      <c r="F1233" s="2">
        <v>10.45</v>
      </c>
      <c r="G1233" s="2">
        <v>4702.5</v>
      </c>
      <c r="H1233" s="7">
        <f t="shared" si="19"/>
        <v>1.4558197511700562E-2</v>
      </c>
      <c r="I1233" s="5"/>
      <c r="J1233" s="5"/>
      <c r="K1233" s="5"/>
    </row>
    <row r="1234" spans="2:11" ht="13.5" x14ac:dyDescent="0.35">
      <c r="B1234" s="4">
        <v>43802</v>
      </c>
      <c r="C1234" s="2">
        <v>10.39</v>
      </c>
      <c r="D1234" s="2">
        <v>4.2891000000000004</v>
      </c>
      <c r="E1234" s="2">
        <v>770</v>
      </c>
      <c r="F1234" s="2">
        <v>10.4422</v>
      </c>
      <c r="G1234" s="2">
        <v>8040.4939999999997</v>
      </c>
      <c r="H1234" s="7">
        <f t="shared" si="19"/>
        <v>-5.7258101905510875E-3</v>
      </c>
      <c r="I1234" s="5"/>
      <c r="J1234" s="5"/>
      <c r="K1234" s="5"/>
    </row>
    <row r="1235" spans="2:11" ht="13.5" x14ac:dyDescent="0.35">
      <c r="B1235" s="4">
        <v>43803</v>
      </c>
      <c r="C1235" s="2">
        <v>10.199999999999999</v>
      </c>
      <c r="D1235" s="2">
        <v>4.2106000000000003</v>
      </c>
      <c r="E1235" s="2">
        <v>51</v>
      </c>
      <c r="F1235" s="2">
        <v>10.4353</v>
      </c>
      <c r="G1235" s="2">
        <v>532.20029999999997</v>
      </c>
      <c r="H1235" s="7">
        <f t="shared" si="19"/>
        <v>-1.8302207922407967E-2</v>
      </c>
      <c r="I1235" s="5"/>
      <c r="J1235" s="5"/>
      <c r="K1235" s="5"/>
    </row>
    <row r="1236" spans="2:11" ht="13.5" x14ac:dyDescent="0.35">
      <c r="B1236" s="4">
        <v>43804</v>
      </c>
      <c r="C1236" s="2">
        <v>10.199999999999999</v>
      </c>
      <c r="D1236" s="2">
        <v>4.2106000000000003</v>
      </c>
      <c r="E1236" s="2">
        <v>35</v>
      </c>
      <c r="F1236" s="2">
        <v>10.3714</v>
      </c>
      <c r="G1236" s="2">
        <v>362.99900000000002</v>
      </c>
      <c r="H1236" s="7">
        <f t="shared" si="19"/>
        <v>0</v>
      </c>
      <c r="I1236" s="5"/>
      <c r="J1236" s="5"/>
      <c r="K1236" s="5"/>
    </row>
    <row r="1237" spans="2:11" ht="13.5" x14ac:dyDescent="0.35">
      <c r="B1237" s="4">
        <v>43805</v>
      </c>
      <c r="C1237" s="2">
        <v>10.42</v>
      </c>
      <c r="D1237" s="2">
        <v>4.3014999999999999</v>
      </c>
      <c r="E1237" s="2">
        <v>20</v>
      </c>
      <c r="F1237" s="2">
        <v>10.42</v>
      </c>
      <c r="G1237" s="2">
        <v>208.4</v>
      </c>
      <c r="H1237" s="7">
        <f t="shared" si="19"/>
        <v>2.1588372203486327E-2</v>
      </c>
      <c r="I1237" s="5"/>
      <c r="J1237" s="5"/>
      <c r="K1237" s="5"/>
    </row>
    <row r="1238" spans="2:11" ht="13.5" x14ac:dyDescent="0.35">
      <c r="B1238" s="4">
        <v>43808</v>
      </c>
      <c r="C1238" s="2">
        <v>10.3</v>
      </c>
      <c r="D1238" s="2">
        <v>4.2519</v>
      </c>
      <c r="E1238" s="2">
        <v>1002</v>
      </c>
      <c r="F1238" s="2">
        <v>10.398999999999999</v>
      </c>
      <c r="G1238" s="2">
        <v>10419.798000000001</v>
      </c>
      <c r="H1238" s="7">
        <f t="shared" si="19"/>
        <v>-1.1530861327443884E-2</v>
      </c>
      <c r="I1238" s="5"/>
      <c r="J1238" s="5"/>
      <c r="K1238" s="5"/>
    </row>
    <row r="1239" spans="2:11" ht="13.5" x14ac:dyDescent="0.35">
      <c r="B1239" s="4">
        <v>43809</v>
      </c>
      <c r="C1239" s="2">
        <v>10.3</v>
      </c>
      <c r="D1239" s="2">
        <v>4.2519</v>
      </c>
      <c r="E1239" s="2">
        <v>1147</v>
      </c>
      <c r="F1239" s="2">
        <v>10.491400000000001</v>
      </c>
      <c r="G1239" s="2">
        <v>12033.6358</v>
      </c>
      <c r="H1239" s="7">
        <f t="shared" si="19"/>
        <v>0</v>
      </c>
      <c r="I1239" s="5"/>
      <c r="J1239" s="5"/>
      <c r="K1239" s="5"/>
    </row>
    <row r="1240" spans="2:11" ht="13.5" x14ac:dyDescent="0.35">
      <c r="B1240" s="4">
        <v>43810</v>
      </c>
      <c r="C1240" s="2">
        <v>10.3</v>
      </c>
      <c r="D1240" s="2">
        <v>4.2519</v>
      </c>
      <c r="E1240" s="2">
        <v>5461</v>
      </c>
      <c r="F1240" s="2">
        <v>10.2994</v>
      </c>
      <c r="G1240" s="2">
        <v>56245.023399999998</v>
      </c>
      <c r="H1240" s="7">
        <f t="shared" si="19"/>
        <v>0</v>
      </c>
      <c r="I1240" s="5"/>
      <c r="J1240" s="5"/>
      <c r="K1240" s="5"/>
    </row>
    <row r="1241" spans="2:11" ht="13.5" x14ac:dyDescent="0.35">
      <c r="B1241" s="4">
        <v>43811</v>
      </c>
      <c r="C1241" s="2">
        <v>10.3</v>
      </c>
      <c r="D1241" s="2">
        <v>4.2519</v>
      </c>
      <c r="E1241" s="2">
        <v>1000</v>
      </c>
      <c r="F1241" s="2">
        <v>10.3</v>
      </c>
      <c r="G1241" s="2">
        <v>10300</v>
      </c>
      <c r="H1241" s="7">
        <f t="shared" si="19"/>
        <v>0</v>
      </c>
      <c r="I1241" s="5"/>
      <c r="J1241" s="5"/>
      <c r="K1241" s="5"/>
    </row>
    <row r="1242" spans="2:11" ht="13.5" x14ac:dyDescent="0.35">
      <c r="B1242" s="4">
        <v>43812</v>
      </c>
      <c r="C1242" s="2">
        <v>10.26</v>
      </c>
      <c r="D1242" s="2">
        <v>4.2354000000000003</v>
      </c>
      <c r="E1242" s="2">
        <v>796</v>
      </c>
      <c r="F1242" s="2">
        <v>10.289300000000001</v>
      </c>
      <c r="G1242" s="2">
        <v>8190.2828</v>
      </c>
      <c r="H1242" s="7">
        <f t="shared" si="19"/>
        <v>-3.880618076624506E-3</v>
      </c>
      <c r="I1242" s="5"/>
      <c r="J1242" s="5"/>
      <c r="K1242" s="5"/>
    </row>
    <row r="1243" spans="2:11" ht="13.5" x14ac:dyDescent="0.35">
      <c r="B1243" s="4">
        <v>43815</v>
      </c>
      <c r="C1243" s="2">
        <v>10.5</v>
      </c>
      <c r="D1243" s="2">
        <v>4.3345000000000002</v>
      </c>
      <c r="E1243" s="2">
        <v>1852</v>
      </c>
      <c r="F1243" s="2">
        <v>10.4658</v>
      </c>
      <c r="G1243" s="2">
        <v>19382.661599999999</v>
      </c>
      <c r="H1243" s="7">
        <f t="shared" si="19"/>
        <v>2.3398026160457091E-2</v>
      </c>
      <c r="I1243" s="5"/>
      <c r="J1243" s="5"/>
      <c r="K1243" s="5"/>
    </row>
    <row r="1244" spans="2:11" ht="13.5" x14ac:dyDescent="0.35">
      <c r="B1244" s="4">
        <v>43816</v>
      </c>
      <c r="C1244" s="2">
        <v>10.220000000000001</v>
      </c>
      <c r="D1244" s="2">
        <v>4.2188999999999997</v>
      </c>
      <c r="E1244" s="2">
        <v>985</v>
      </c>
      <c r="F1244" s="2">
        <v>10.481</v>
      </c>
      <c r="G1244" s="2">
        <v>10323.785</v>
      </c>
      <c r="H1244" s="7">
        <f t="shared" si="19"/>
        <v>-2.6669742761564329E-2</v>
      </c>
      <c r="I1244" s="5"/>
      <c r="J1244" s="5"/>
      <c r="K1244" s="5"/>
    </row>
    <row r="1245" spans="2:11" ht="13.5" x14ac:dyDescent="0.35">
      <c r="B1245" s="4">
        <v>43817</v>
      </c>
      <c r="C1245" s="2">
        <v>10.220000000000001</v>
      </c>
      <c r="D1245" s="2">
        <v>4.2188999999999997</v>
      </c>
      <c r="E1245" s="2">
        <v>2640</v>
      </c>
      <c r="F1245" s="2">
        <v>10.295400000000001</v>
      </c>
      <c r="G1245" s="2">
        <v>27179.856</v>
      </c>
      <c r="H1245" s="7">
        <f t="shared" si="19"/>
        <v>0</v>
      </c>
      <c r="I1245" s="5"/>
      <c r="J1245" s="5"/>
      <c r="K1245" s="5"/>
    </row>
    <row r="1246" spans="2:11" ht="13.5" x14ac:dyDescent="0.35">
      <c r="B1246" s="4">
        <v>43818</v>
      </c>
      <c r="C1246" s="2">
        <v>10.35</v>
      </c>
      <c r="D1246" s="2">
        <v>4.2725999999999997</v>
      </c>
      <c r="E1246" s="2">
        <v>730</v>
      </c>
      <c r="F1246" s="2">
        <v>10.426399999999999</v>
      </c>
      <c r="G1246" s="2">
        <v>7611.2719999999999</v>
      </c>
      <c r="H1246" s="7">
        <f t="shared" si="19"/>
        <v>1.2728436322264117E-2</v>
      </c>
      <c r="I1246" s="5"/>
      <c r="J1246" s="5"/>
      <c r="K1246" s="5"/>
    </row>
    <row r="1247" spans="2:11" ht="13.5" x14ac:dyDescent="0.35">
      <c r="B1247" s="4">
        <v>43819</v>
      </c>
      <c r="C1247" s="2">
        <v>10.17</v>
      </c>
      <c r="D1247" s="2">
        <v>4.1981999999999999</v>
      </c>
      <c r="E1247" s="2">
        <v>202894</v>
      </c>
      <c r="F1247" s="2">
        <v>10.150499999999999</v>
      </c>
      <c r="G1247" s="2">
        <v>2059475.547</v>
      </c>
      <c r="H1247" s="7">
        <f t="shared" si="19"/>
        <v>-1.7413284651032111E-2</v>
      </c>
      <c r="I1247" s="5"/>
      <c r="J1247" s="5"/>
      <c r="K1247" s="5"/>
    </row>
    <row r="1248" spans="2:11" ht="13.5" x14ac:dyDescent="0.35">
      <c r="B1248" s="4">
        <v>43822</v>
      </c>
      <c r="C1248" s="2">
        <v>10.210000000000001</v>
      </c>
      <c r="D1248" s="2">
        <v>4.2148000000000003</v>
      </c>
      <c r="E1248" s="2">
        <v>1830</v>
      </c>
      <c r="F1248" s="2">
        <v>10.189399999999999</v>
      </c>
      <c r="G1248" s="2">
        <v>18646.601999999999</v>
      </c>
      <c r="H1248" s="7">
        <f t="shared" si="19"/>
        <v>3.9540755561908421E-3</v>
      </c>
      <c r="I1248" s="5"/>
      <c r="J1248" s="5"/>
      <c r="K1248" s="5"/>
    </row>
    <row r="1249" spans="2:11" ht="13.5" x14ac:dyDescent="0.35">
      <c r="B1249" s="4">
        <v>43823</v>
      </c>
      <c r="C1249" s="2">
        <v>10.17</v>
      </c>
      <c r="D1249" s="2">
        <v>4.1981999999999999</v>
      </c>
      <c r="E1249" s="2">
        <v>843</v>
      </c>
      <c r="F1249" s="2">
        <v>10.189</v>
      </c>
      <c r="G1249" s="2">
        <v>8589.3269999999993</v>
      </c>
      <c r="H1249" s="7">
        <f t="shared" si="19"/>
        <v>-3.938502420043748E-3</v>
      </c>
      <c r="I1249" s="5"/>
      <c r="J1249" s="5"/>
      <c r="K1249" s="5"/>
    </row>
    <row r="1250" spans="2:11" ht="13.5" x14ac:dyDescent="0.35">
      <c r="B1250" s="4">
        <v>43824</v>
      </c>
      <c r="C1250" s="2">
        <v>10.4</v>
      </c>
      <c r="D1250" s="2">
        <v>4.2931999999999997</v>
      </c>
      <c r="E1250" s="2">
        <v>6263</v>
      </c>
      <c r="F1250" s="2">
        <v>10.1776</v>
      </c>
      <c r="G1250" s="2">
        <v>63742.308799999999</v>
      </c>
      <c r="H1250" s="7">
        <f t="shared" si="19"/>
        <v>2.2628745652898803E-2</v>
      </c>
      <c r="I1250" s="5"/>
      <c r="J1250" s="5"/>
      <c r="K1250" s="5"/>
    </row>
    <row r="1251" spans="2:11" ht="13.5" x14ac:dyDescent="0.35">
      <c r="B1251" s="4">
        <v>43825</v>
      </c>
      <c r="C1251" s="2">
        <v>10.36</v>
      </c>
      <c r="D1251" s="2">
        <v>4.2766999999999999</v>
      </c>
      <c r="E1251" s="2">
        <v>1715</v>
      </c>
      <c r="F1251" s="2">
        <v>10.3683</v>
      </c>
      <c r="G1251" s="2">
        <v>17781.6345</v>
      </c>
      <c r="H1251" s="7">
        <f t="shared" si="19"/>
        <v>-3.8432870586042433E-3</v>
      </c>
      <c r="I1251" s="5"/>
      <c r="J1251" s="5"/>
      <c r="K1251" s="5"/>
    </row>
    <row r="1252" spans="2:11" ht="13.5" x14ac:dyDescent="0.35">
      <c r="B1252" s="4">
        <v>43826</v>
      </c>
      <c r="C1252" s="2">
        <v>10.4</v>
      </c>
      <c r="D1252" s="2">
        <v>4.2931999999999997</v>
      </c>
      <c r="E1252" s="2">
        <v>1670</v>
      </c>
      <c r="F1252" s="2">
        <v>10.471</v>
      </c>
      <c r="G1252" s="2">
        <v>17486.57</v>
      </c>
      <c r="H1252" s="7">
        <f t="shared" si="19"/>
        <v>3.858114901676465E-3</v>
      </c>
      <c r="I1252" s="5"/>
      <c r="J1252" s="5"/>
      <c r="K1252" s="5"/>
    </row>
    <row r="1253" spans="2:11" ht="13.5" x14ac:dyDescent="0.35">
      <c r="B1253" s="4">
        <v>43829</v>
      </c>
      <c r="C1253" s="2">
        <v>10.36</v>
      </c>
      <c r="D1253" s="2">
        <v>4.2766999999999999</v>
      </c>
      <c r="E1253" s="2">
        <v>1686</v>
      </c>
      <c r="F1253" s="2">
        <v>10.822100000000001</v>
      </c>
      <c r="G1253" s="2">
        <v>18246.060600000001</v>
      </c>
      <c r="H1253" s="7">
        <f t="shared" si="19"/>
        <v>-3.8432870586042433E-3</v>
      </c>
      <c r="I1253" s="5"/>
      <c r="J1253" s="5"/>
      <c r="K1253" s="5"/>
    </row>
    <row r="1254" spans="2:11" ht="13.5" x14ac:dyDescent="0.35">
      <c r="B1254" s="4">
        <v>43830</v>
      </c>
      <c r="C1254" s="2">
        <v>10.37</v>
      </c>
      <c r="D1254" s="2">
        <v>4.2808000000000002</v>
      </c>
      <c r="E1254" s="2">
        <v>6759</v>
      </c>
      <c r="F1254" s="2">
        <v>10.4184</v>
      </c>
      <c r="G1254" s="2">
        <v>70417.965599999996</v>
      </c>
      <c r="H1254" s="7">
        <f t="shared" si="19"/>
        <v>9.5868309678027791E-4</v>
      </c>
      <c r="I1254" s="5"/>
      <c r="J1254" s="5"/>
      <c r="K1254" s="5"/>
    </row>
    <row r="1255" spans="2:11" ht="13.5" x14ac:dyDescent="0.35">
      <c r="B1255" s="4">
        <v>43832</v>
      </c>
      <c r="C1255" s="2">
        <v>10.3</v>
      </c>
      <c r="D1255" s="2">
        <v>4.2519</v>
      </c>
      <c r="E1255" s="2">
        <v>1740</v>
      </c>
      <c r="F1255" s="2">
        <v>10.3315</v>
      </c>
      <c r="G1255" s="2">
        <v>17976.810000000001</v>
      </c>
      <c r="H1255" s="7">
        <f t="shared" si="19"/>
        <v>-6.7510745655018096E-3</v>
      </c>
      <c r="I1255" s="5"/>
      <c r="J1255" s="5"/>
      <c r="K1255" s="5"/>
    </row>
    <row r="1256" spans="2:11" ht="13.5" x14ac:dyDescent="0.35">
      <c r="B1256" s="4">
        <v>43833</v>
      </c>
      <c r="C1256" s="2">
        <v>10.36</v>
      </c>
      <c r="D1256" s="2">
        <v>4.2766999999999999</v>
      </c>
      <c r="E1256" s="2">
        <v>452</v>
      </c>
      <c r="F1256" s="2">
        <v>10.3384</v>
      </c>
      <c r="G1256" s="2">
        <v>4672.9567999999999</v>
      </c>
      <c r="H1256" s="7">
        <f t="shared" si="19"/>
        <v>5.8326865636538798E-3</v>
      </c>
      <c r="I1256" s="5"/>
      <c r="J1256" s="5"/>
      <c r="K1256" s="5"/>
    </row>
    <row r="1257" spans="2:11" ht="13.5" x14ac:dyDescent="0.35">
      <c r="B1257" s="4">
        <v>43836</v>
      </c>
      <c r="C1257" s="2">
        <v>10.210000000000001</v>
      </c>
      <c r="D1257" s="2">
        <v>4.2148000000000003</v>
      </c>
      <c r="E1257" s="2">
        <v>3111</v>
      </c>
      <c r="F1257" s="2">
        <v>10.4101</v>
      </c>
      <c r="G1257" s="2">
        <v>32385.821100000001</v>
      </c>
      <c r="H1257" s="7">
        <f t="shared" si="19"/>
        <v>-1.447377650992579E-2</v>
      </c>
      <c r="I1257" s="5"/>
      <c r="J1257" s="5"/>
      <c r="K1257" s="5"/>
    </row>
    <row r="1258" spans="2:11" ht="13.5" x14ac:dyDescent="0.35">
      <c r="B1258" s="4">
        <v>43837</v>
      </c>
      <c r="C1258" s="2">
        <v>10.6</v>
      </c>
      <c r="D1258" s="2">
        <v>4.3757999999999999</v>
      </c>
      <c r="E1258" s="2">
        <v>2325</v>
      </c>
      <c r="F1258" s="2">
        <v>10.5662</v>
      </c>
      <c r="G1258" s="2">
        <v>24566.415000000001</v>
      </c>
      <c r="H1258" s="7">
        <f t="shared" si="19"/>
        <v>3.8198728290784752E-2</v>
      </c>
      <c r="I1258" s="5"/>
      <c r="J1258" s="5"/>
      <c r="K1258" s="5"/>
    </row>
    <row r="1259" spans="2:11" ht="13.5" x14ac:dyDescent="0.35">
      <c r="B1259" s="4">
        <v>43838</v>
      </c>
      <c r="C1259" s="2">
        <v>10.58</v>
      </c>
      <c r="D1259" s="2">
        <v>4.3674999999999997</v>
      </c>
      <c r="E1259" s="2">
        <v>223</v>
      </c>
      <c r="F1259" s="2">
        <v>10.5366</v>
      </c>
      <c r="G1259" s="2">
        <v>2349.6617999999999</v>
      </c>
      <c r="H1259" s="7">
        <f t="shared" si="19"/>
        <v>-1.8967960144431182E-3</v>
      </c>
      <c r="I1259" s="5"/>
      <c r="J1259" s="5"/>
      <c r="K1259" s="5"/>
    </row>
    <row r="1260" spans="2:11" ht="13.5" x14ac:dyDescent="0.35">
      <c r="B1260" s="4">
        <v>43839</v>
      </c>
      <c r="C1260" s="2">
        <v>10.45</v>
      </c>
      <c r="D1260" s="2">
        <v>4.3137999999999996</v>
      </c>
      <c r="E1260" s="2">
        <v>107</v>
      </c>
      <c r="F1260" s="2">
        <v>10.601900000000001</v>
      </c>
      <c r="G1260" s="2">
        <v>1134.4032999999999</v>
      </c>
      <c r="H1260" s="7">
        <f t="shared" si="19"/>
        <v>-1.229536348025188E-2</v>
      </c>
      <c r="I1260" s="5"/>
      <c r="J1260" s="5"/>
      <c r="K1260" s="5"/>
    </row>
    <row r="1261" spans="2:11" ht="13.5" x14ac:dyDescent="0.35">
      <c r="B1261" s="4">
        <v>43840</v>
      </c>
      <c r="C1261" s="2">
        <v>10.46</v>
      </c>
      <c r="D1261" s="2">
        <v>4.3179999999999996</v>
      </c>
      <c r="E1261" s="2">
        <v>3666</v>
      </c>
      <c r="F1261" s="2">
        <v>10.5817</v>
      </c>
      <c r="G1261" s="2">
        <v>38792.512199999997</v>
      </c>
      <c r="H1261" s="7">
        <f t="shared" si="19"/>
        <v>9.7361954657146409E-4</v>
      </c>
      <c r="I1261" s="5"/>
      <c r="J1261" s="5"/>
      <c r="K1261" s="5"/>
    </row>
    <row r="1262" spans="2:11" ht="13.5" x14ac:dyDescent="0.35">
      <c r="B1262" s="4">
        <v>43843</v>
      </c>
      <c r="C1262" s="2">
        <v>10.5</v>
      </c>
      <c r="D1262" s="2">
        <v>4.3345000000000002</v>
      </c>
      <c r="E1262" s="2">
        <v>2236</v>
      </c>
      <c r="F1262" s="2">
        <v>10.673</v>
      </c>
      <c r="G1262" s="2">
        <v>23864.828000000001</v>
      </c>
      <c r="H1262" s="7">
        <f t="shared" si="19"/>
        <v>3.821213524780136E-3</v>
      </c>
      <c r="I1262" s="5"/>
      <c r="J1262" s="5"/>
      <c r="K1262" s="5"/>
    </row>
    <row r="1263" spans="2:11" ht="13.5" x14ac:dyDescent="0.35">
      <c r="B1263" s="4">
        <v>43845</v>
      </c>
      <c r="C1263" s="2">
        <v>10.75</v>
      </c>
      <c r="D1263" s="2">
        <v>4.4377000000000004</v>
      </c>
      <c r="E1263" s="2">
        <v>1271</v>
      </c>
      <c r="F1263" s="2">
        <v>10.7516</v>
      </c>
      <c r="G1263" s="2">
        <v>13665.283600000001</v>
      </c>
      <c r="H1263" s="7">
        <f t="shared" si="19"/>
        <v>2.3808974506863576E-2</v>
      </c>
      <c r="I1263" s="5"/>
      <c r="J1263" s="5"/>
      <c r="K1263" s="5"/>
    </row>
    <row r="1264" spans="2:11" ht="13.5" x14ac:dyDescent="0.35">
      <c r="B1264" s="4">
        <v>43846</v>
      </c>
      <c r="C1264" s="2">
        <v>10.75</v>
      </c>
      <c r="D1264" s="2">
        <v>4.4377000000000004</v>
      </c>
      <c r="E1264" s="2">
        <v>430</v>
      </c>
      <c r="F1264" s="2">
        <v>10.835000000000001</v>
      </c>
      <c r="G1264" s="2">
        <v>4659.05</v>
      </c>
      <c r="H1264" s="7">
        <f t="shared" si="19"/>
        <v>0</v>
      </c>
      <c r="I1264" s="5"/>
      <c r="J1264" s="5"/>
      <c r="K1264" s="5"/>
    </row>
    <row r="1265" spans="2:11" ht="13.5" x14ac:dyDescent="0.35">
      <c r="B1265" s="4">
        <v>43847</v>
      </c>
      <c r="C1265" s="2">
        <v>10.45</v>
      </c>
      <c r="D1265" s="2">
        <v>4.3137999999999996</v>
      </c>
      <c r="E1265" s="2">
        <v>721</v>
      </c>
      <c r="F1265" s="2">
        <v>10.7235</v>
      </c>
      <c r="G1265" s="2">
        <v>7731.6435000000001</v>
      </c>
      <c r="H1265" s="7">
        <f t="shared" si="19"/>
        <v>-2.7919868400297625E-2</v>
      </c>
      <c r="I1265" s="5"/>
      <c r="J1265" s="5"/>
      <c r="K1265" s="5"/>
    </row>
    <row r="1266" spans="2:11" ht="13.5" x14ac:dyDescent="0.35">
      <c r="B1266" s="4">
        <v>43850</v>
      </c>
      <c r="C1266" s="2">
        <v>10.75</v>
      </c>
      <c r="D1266" s="2">
        <v>4.4377000000000004</v>
      </c>
      <c r="E1266" s="2">
        <v>895</v>
      </c>
      <c r="F1266" s="2">
        <v>10.761699999999999</v>
      </c>
      <c r="G1266" s="2">
        <v>9631.7214999999997</v>
      </c>
      <c r="H1266" s="7">
        <f t="shared" si="19"/>
        <v>2.8721776623858501E-2</v>
      </c>
      <c r="I1266" s="5"/>
      <c r="J1266" s="5"/>
      <c r="K1266" s="5"/>
    </row>
    <row r="1267" spans="2:11" ht="13.5" x14ac:dyDescent="0.35">
      <c r="B1267" s="4">
        <v>43851</v>
      </c>
      <c r="C1267" s="2">
        <v>10.75</v>
      </c>
      <c r="D1267" s="2">
        <v>4.4377000000000004</v>
      </c>
      <c r="E1267" s="2">
        <v>839</v>
      </c>
      <c r="F1267" s="2">
        <v>10.704599999999999</v>
      </c>
      <c r="G1267" s="2">
        <v>8981.1594000000005</v>
      </c>
      <c r="H1267" s="7">
        <f t="shared" si="19"/>
        <v>0</v>
      </c>
      <c r="I1267" s="5"/>
      <c r="J1267" s="5"/>
      <c r="K1267" s="5"/>
    </row>
    <row r="1268" spans="2:11" ht="13.5" x14ac:dyDescent="0.35">
      <c r="B1268" s="4">
        <v>43852</v>
      </c>
      <c r="C1268" s="2">
        <v>10.6</v>
      </c>
      <c r="D1268" s="2">
        <v>4.3757999999999999</v>
      </c>
      <c r="E1268" s="2">
        <v>1640</v>
      </c>
      <c r="F1268" s="2">
        <v>10.6555</v>
      </c>
      <c r="G1268" s="2">
        <v>17475.02</v>
      </c>
      <c r="H1268" s="7">
        <f t="shared" si="19"/>
        <v>-1.3948667102327896E-2</v>
      </c>
      <c r="I1268" s="5"/>
      <c r="J1268" s="5"/>
      <c r="K1268" s="5"/>
    </row>
    <row r="1269" spans="2:11" ht="13.5" x14ac:dyDescent="0.35">
      <c r="B1269" s="4">
        <v>43853</v>
      </c>
      <c r="C1269" s="2">
        <v>10.7</v>
      </c>
      <c r="D1269" s="2">
        <v>4.4169999999999998</v>
      </c>
      <c r="E1269" s="2">
        <v>2494</v>
      </c>
      <c r="F1269" s="2">
        <v>10.5808</v>
      </c>
      <c r="G1269" s="2">
        <v>26388.515200000002</v>
      </c>
      <c r="H1269" s="7">
        <f t="shared" si="19"/>
        <v>9.4154211801270402E-3</v>
      </c>
      <c r="I1269" s="5"/>
      <c r="J1269" s="5"/>
      <c r="K1269" s="5"/>
    </row>
    <row r="1270" spans="2:11" ht="13.5" x14ac:dyDescent="0.35">
      <c r="B1270" s="4">
        <v>43854</v>
      </c>
      <c r="C1270" s="2">
        <v>10.68</v>
      </c>
      <c r="D1270" s="2">
        <v>4.4088000000000003</v>
      </c>
      <c r="E1270" s="2">
        <v>1085</v>
      </c>
      <c r="F1270" s="2">
        <v>10.6707</v>
      </c>
      <c r="G1270" s="2">
        <v>11577.709500000001</v>
      </c>
      <c r="H1270" s="7">
        <f t="shared" si="19"/>
        <v>-1.8564636631196608E-3</v>
      </c>
      <c r="I1270" s="5"/>
      <c r="J1270" s="5"/>
      <c r="K1270" s="5"/>
    </row>
    <row r="1271" spans="2:11" ht="13.5" x14ac:dyDescent="0.35">
      <c r="B1271" s="4">
        <v>43857</v>
      </c>
      <c r="C1271" s="2">
        <v>10.78</v>
      </c>
      <c r="D1271" s="2">
        <v>4.4500999999999999</v>
      </c>
      <c r="E1271" s="2">
        <v>1020</v>
      </c>
      <c r="F1271" s="2">
        <v>10.7996</v>
      </c>
      <c r="G1271" s="2">
        <v>11015.592000000001</v>
      </c>
      <c r="H1271" s="7">
        <f t="shared" si="19"/>
        <v>9.3676283796043525E-3</v>
      </c>
      <c r="I1271" s="5"/>
      <c r="J1271" s="5"/>
      <c r="K1271" s="5"/>
    </row>
    <row r="1272" spans="2:11" ht="13.5" x14ac:dyDescent="0.35">
      <c r="B1272" s="4">
        <v>43858</v>
      </c>
      <c r="C1272" s="2">
        <v>10.78</v>
      </c>
      <c r="D1272" s="2">
        <v>4.4500999999999999</v>
      </c>
      <c r="E1272" s="2">
        <v>3998</v>
      </c>
      <c r="F1272" s="2">
        <v>10.802899999999999</v>
      </c>
      <c r="G1272" s="2">
        <v>43189.994200000001</v>
      </c>
      <c r="H1272" s="7">
        <f t="shared" si="19"/>
        <v>0</v>
      </c>
      <c r="I1272" s="5"/>
      <c r="J1272" s="5"/>
      <c r="K1272" s="5"/>
    </row>
    <row r="1273" spans="2:11" ht="13.5" x14ac:dyDescent="0.35">
      <c r="B1273" s="4">
        <v>43859</v>
      </c>
      <c r="C1273" s="2">
        <v>10.77</v>
      </c>
      <c r="D1273" s="2">
        <v>4.4459</v>
      </c>
      <c r="E1273" s="2">
        <v>560</v>
      </c>
      <c r="F1273" s="2">
        <v>10.778600000000001</v>
      </c>
      <c r="G1273" s="2">
        <v>6036.0159999999996</v>
      </c>
      <c r="H1273" s="7">
        <f t="shared" si="19"/>
        <v>-9.4379901575245082E-4</v>
      </c>
      <c r="I1273" s="5"/>
      <c r="J1273" s="5"/>
      <c r="K1273" s="5"/>
    </row>
    <row r="1274" spans="2:11" ht="13.5" x14ac:dyDescent="0.35">
      <c r="B1274" s="4">
        <v>43860</v>
      </c>
      <c r="C1274" s="2">
        <v>11.25</v>
      </c>
      <c r="D1274" s="2">
        <v>4.6440999999999999</v>
      </c>
      <c r="E1274" s="2">
        <v>11421</v>
      </c>
      <c r="F1274" s="2">
        <v>11.039</v>
      </c>
      <c r="G1274" s="2">
        <v>126076.41899999999</v>
      </c>
      <c r="H1274" s="7">
        <f t="shared" si="19"/>
        <v>4.45803999190265E-2</v>
      </c>
      <c r="I1274" s="5"/>
      <c r="J1274" s="5"/>
      <c r="K1274" s="5"/>
    </row>
    <row r="1275" spans="2:11" ht="13.5" x14ac:dyDescent="0.35">
      <c r="B1275" s="4">
        <v>43861</v>
      </c>
      <c r="C1275" s="2">
        <v>11.58</v>
      </c>
      <c r="D1275" s="2">
        <v>4.7803000000000004</v>
      </c>
      <c r="E1275" s="2">
        <v>6431</v>
      </c>
      <c r="F1275" s="2">
        <v>11.3597</v>
      </c>
      <c r="G1275" s="2">
        <v>73054.2307</v>
      </c>
      <c r="H1275" s="7">
        <f t="shared" si="19"/>
        <v>2.9327533860166781E-2</v>
      </c>
      <c r="I1275" s="5"/>
      <c r="J1275" s="5"/>
      <c r="K1275" s="5"/>
    </row>
    <row r="1276" spans="2:11" ht="13.5" x14ac:dyDescent="0.35">
      <c r="B1276" s="4">
        <v>43864</v>
      </c>
      <c r="C1276" s="2">
        <v>11.58</v>
      </c>
      <c r="D1276" s="2">
        <v>4.7803000000000004</v>
      </c>
      <c r="E1276" s="2">
        <v>1607</v>
      </c>
      <c r="F1276" s="2">
        <v>11.6175</v>
      </c>
      <c r="G1276" s="2">
        <v>18669.322499999998</v>
      </c>
      <c r="H1276" s="7">
        <f t="shared" si="19"/>
        <v>0</v>
      </c>
      <c r="I1276" s="5"/>
      <c r="J1276" s="5"/>
      <c r="K1276" s="5"/>
    </row>
    <row r="1277" spans="2:11" ht="13.5" x14ac:dyDescent="0.35">
      <c r="B1277" s="4">
        <v>43865</v>
      </c>
      <c r="C1277" s="2">
        <v>11.61</v>
      </c>
      <c r="D1277" s="2">
        <v>4.7927</v>
      </c>
      <c r="E1277" s="2">
        <v>6061</v>
      </c>
      <c r="F1277" s="2">
        <v>11.6043</v>
      </c>
      <c r="G1277" s="2">
        <v>70333.662299999996</v>
      </c>
      <c r="H1277" s="7">
        <f t="shared" si="19"/>
        <v>2.5939794573561327E-3</v>
      </c>
      <c r="I1277" s="5"/>
      <c r="J1277" s="5"/>
      <c r="K1277" s="5"/>
    </row>
    <row r="1278" spans="2:11" ht="13.5" x14ac:dyDescent="0.35">
      <c r="B1278" s="4">
        <v>43866</v>
      </c>
      <c r="C1278" s="2">
        <v>11.95</v>
      </c>
      <c r="D1278" s="2">
        <v>4.9329999999999998</v>
      </c>
      <c r="E1278" s="2">
        <v>1808</v>
      </c>
      <c r="F1278" s="2">
        <v>11.6121</v>
      </c>
      <c r="G1278" s="2">
        <v>20994.676800000001</v>
      </c>
      <c r="H1278" s="7">
        <f t="shared" si="19"/>
        <v>2.9273687065745794E-2</v>
      </c>
      <c r="I1278" s="5"/>
      <c r="J1278" s="5"/>
      <c r="K1278" s="5"/>
    </row>
    <row r="1279" spans="2:11" ht="13.5" x14ac:dyDescent="0.35">
      <c r="B1279" s="4">
        <v>43867</v>
      </c>
      <c r="C1279" s="2">
        <v>12</v>
      </c>
      <c r="D1279" s="2">
        <v>4.9537000000000004</v>
      </c>
      <c r="E1279" s="2">
        <v>22778</v>
      </c>
      <c r="F1279" s="2">
        <v>11.9999</v>
      </c>
      <c r="G1279" s="2">
        <v>273333.72220000002</v>
      </c>
      <c r="H1279" s="7">
        <f t="shared" si="19"/>
        <v>4.1962294749646476E-3</v>
      </c>
      <c r="I1279" s="5"/>
      <c r="J1279" s="5"/>
      <c r="K1279" s="5"/>
    </row>
    <row r="1280" spans="2:11" ht="13.5" x14ac:dyDescent="0.35">
      <c r="B1280" s="4">
        <v>43868</v>
      </c>
      <c r="C1280" s="2">
        <v>12.29</v>
      </c>
      <c r="D1280" s="2">
        <v>5.0734000000000004</v>
      </c>
      <c r="E1280" s="2">
        <v>4286</v>
      </c>
      <c r="F1280" s="2">
        <v>12.2081</v>
      </c>
      <c r="G1280" s="2">
        <v>52323.916599999997</v>
      </c>
      <c r="H1280" s="7">
        <f t="shared" si="19"/>
        <v>2.4163756384116903E-2</v>
      </c>
      <c r="I1280" s="5"/>
      <c r="J1280" s="5"/>
      <c r="K1280" s="5"/>
    </row>
    <row r="1281" spans="2:11" ht="13.5" x14ac:dyDescent="0.35">
      <c r="B1281" s="4">
        <v>43871</v>
      </c>
      <c r="C1281" s="2">
        <v>12.65</v>
      </c>
      <c r="D1281" s="2">
        <v>5.2220000000000004</v>
      </c>
      <c r="E1281" s="2">
        <v>1581</v>
      </c>
      <c r="F1281" s="2">
        <v>12.408899999999999</v>
      </c>
      <c r="G1281" s="2">
        <v>19618.4709</v>
      </c>
      <c r="H1281" s="7">
        <f t="shared" si="19"/>
        <v>2.9290022470138379E-2</v>
      </c>
      <c r="I1281" s="5"/>
      <c r="J1281" s="5"/>
      <c r="K1281" s="5"/>
    </row>
    <row r="1282" spans="2:11" ht="13.5" x14ac:dyDescent="0.35">
      <c r="B1282" s="4">
        <v>43872</v>
      </c>
      <c r="C1282" s="2">
        <v>12.68</v>
      </c>
      <c r="D1282" s="2">
        <v>5.2343999999999999</v>
      </c>
      <c r="E1282" s="2">
        <v>2462</v>
      </c>
      <c r="F1282" s="2">
        <v>12.676399999999999</v>
      </c>
      <c r="G1282" s="2">
        <v>31209.2968</v>
      </c>
      <c r="H1282" s="7">
        <f t="shared" si="19"/>
        <v>2.3745691306012104E-3</v>
      </c>
      <c r="I1282" s="5"/>
      <c r="J1282" s="5"/>
      <c r="K1282" s="5"/>
    </row>
    <row r="1283" spans="2:11" ht="13.5" x14ac:dyDescent="0.35">
      <c r="B1283" s="4">
        <v>43873</v>
      </c>
      <c r="C1283" s="2">
        <v>12.65</v>
      </c>
      <c r="D1283" s="2">
        <v>5.2220000000000004</v>
      </c>
      <c r="E1283" s="2">
        <v>2330</v>
      </c>
      <c r="F1283" s="2">
        <v>12.744400000000001</v>
      </c>
      <c r="G1283" s="2">
        <v>29694.452000000001</v>
      </c>
      <c r="H1283" s="7">
        <f t="shared" si="19"/>
        <v>-2.368943909521535E-3</v>
      </c>
      <c r="I1283" s="5"/>
      <c r="J1283" s="5"/>
      <c r="K1283" s="5"/>
    </row>
    <row r="1284" spans="2:11" ht="13.5" x14ac:dyDescent="0.35">
      <c r="B1284" s="4">
        <v>43874</v>
      </c>
      <c r="C1284" s="2">
        <v>12.8</v>
      </c>
      <c r="D1284" s="2">
        <v>5.2839</v>
      </c>
      <c r="E1284" s="2">
        <v>6685</v>
      </c>
      <c r="F1284" s="2">
        <v>12.869400000000001</v>
      </c>
      <c r="G1284" s="2">
        <v>86031.938999999998</v>
      </c>
      <c r="H1284" s="7">
        <f t="shared" si="19"/>
        <v>1.1853695901953201E-2</v>
      </c>
      <c r="I1284" s="5"/>
      <c r="J1284" s="5"/>
      <c r="K1284" s="5"/>
    </row>
    <row r="1285" spans="2:11" ht="13.5" x14ac:dyDescent="0.35">
      <c r="B1285" s="4">
        <v>43875</v>
      </c>
      <c r="C1285" s="2">
        <v>12.8</v>
      </c>
      <c r="D1285" s="2">
        <v>5.2839</v>
      </c>
      <c r="E1285" s="2">
        <v>8810</v>
      </c>
      <c r="F1285" s="2">
        <v>12.85</v>
      </c>
      <c r="G1285" s="2">
        <v>113208.5</v>
      </c>
      <c r="H1285" s="7">
        <f t="shared" si="19"/>
        <v>0</v>
      </c>
      <c r="I1285" s="5"/>
      <c r="J1285" s="5"/>
      <c r="K1285" s="5"/>
    </row>
    <row r="1286" spans="2:11" ht="13.5" x14ac:dyDescent="0.35">
      <c r="B1286" s="4">
        <v>43878</v>
      </c>
      <c r="C1286" s="2">
        <v>12.7</v>
      </c>
      <c r="D1286" s="2">
        <v>5.2427000000000001</v>
      </c>
      <c r="E1286" s="2">
        <v>2937</v>
      </c>
      <c r="F1286" s="2">
        <v>12.793699999999999</v>
      </c>
      <c r="G1286" s="2">
        <v>37575.096899999997</v>
      </c>
      <c r="H1286" s="7">
        <f t="shared" si="19"/>
        <v>-7.7972709551656734E-3</v>
      </c>
      <c r="I1286" s="5"/>
      <c r="J1286" s="5"/>
      <c r="K1286" s="5"/>
    </row>
    <row r="1287" spans="2:11" ht="13.5" x14ac:dyDescent="0.35">
      <c r="B1287" s="4">
        <v>43879</v>
      </c>
      <c r="C1287" s="2">
        <v>12.55</v>
      </c>
      <c r="D1287" s="2">
        <v>5.1806999999999999</v>
      </c>
      <c r="E1287" s="2">
        <v>2395</v>
      </c>
      <c r="F1287" s="2">
        <v>12.7027</v>
      </c>
      <c r="G1287" s="2">
        <v>30422.966499999999</v>
      </c>
      <c r="H1287" s="7">
        <f t="shared" ref="H1287:H1350" si="20">(D1287-D1286)/D1286</f>
        <v>-1.1825967535811752E-2</v>
      </c>
      <c r="I1287" s="5"/>
      <c r="J1287" s="5"/>
      <c r="K1287" s="5"/>
    </row>
    <row r="1288" spans="2:11" ht="13.5" x14ac:dyDescent="0.35">
      <c r="B1288" s="4">
        <v>43880</v>
      </c>
      <c r="C1288" s="2">
        <v>12.6</v>
      </c>
      <c r="D1288" s="2">
        <v>5.2013999999999996</v>
      </c>
      <c r="E1288" s="2">
        <v>4879</v>
      </c>
      <c r="F1288" s="2">
        <v>12.563499999999999</v>
      </c>
      <c r="G1288" s="2">
        <v>61297.316500000001</v>
      </c>
      <c r="H1288" s="7">
        <f t="shared" si="20"/>
        <v>3.9955990503213312E-3</v>
      </c>
      <c r="I1288" s="5"/>
      <c r="J1288" s="5"/>
      <c r="K1288" s="5"/>
    </row>
    <row r="1289" spans="2:11" ht="13.5" x14ac:dyDescent="0.35">
      <c r="B1289" s="4">
        <v>43881</v>
      </c>
      <c r="C1289" s="2">
        <v>12.62</v>
      </c>
      <c r="D1289" s="2">
        <v>5.2096</v>
      </c>
      <c r="E1289" s="2">
        <v>1327</v>
      </c>
      <c r="F1289" s="2">
        <v>12.6404</v>
      </c>
      <c r="G1289" s="2">
        <v>16773.810799999999</v>
      </c>
      <c r="H1289" s="7">
        <f t="shared" si="20"/>
        <v>1.5764986349829718E-3</v>
      </c>
      <c r="I1289" s="5"/>
      <c r="J1289" s="5"/>
      <c r="K1289" s="5"/>
    </row>
    <row r="1290" spans="2:11" ht="13.5" x14ac:dyDescent="0.35">
      <c r="B1290" s="4">
        <v>43882</v>
      </c>
      <c r="C1290" s="2">
        <v>12.65</v>
      </c>
      <c r="D1290" s="2">
        <v>5.2220000000000004</v>
      </c>
      <c r="E1290" s="2">
        <v>1418</v>
      </c>
      <c r="F1290" s="2">
        <v>12.763400000000001</v>
      </c>
      <c r="G1290" s="2">
        <v>18098.501199999999</v>
      </c>
      <c r="H1290" s="7">
        <f t="shared" si="20"/>
        <v>2.3802211302212089E-3</v>
      </c>
      <c r="I1290" s="5"/>
      <c r="J1290" s="5"/>
      <c r="K1290" s="5"/>
    </row>
    <row r="1291" spans="2:11" ht="13.5" x14ac:dyDescent="0.35">
      <c r="B1291" s="4">
        <v>43885</v>
      </c>
      <c r="C1291" s="2">
        <v>12.65</v>
      </c>
      <c r="D1291" s="2">
        <v>5.2220000000000004</v>
      </c>
      <c r="E1291" s="2">
        <v>7531</v>
      </c>
      <c r="F1291" s="2">
        <v>12.6485</v>
      </c>
      <c r="G1291" s="2">
        <v>95255.853499999997</v>
      </c>
      <c r="H1291" s="7">
        <f t="shared" si="20"/>
        <v>0</v>
      </c>
      <c r="I1291" s="5"/>
      <c r="J1291" s="5"/>
      <c r="K1291" s="5"/>
    </row>
    <row r="1292" spans="2:11" ht="13.5" x14ac:dyDescent="0.35">
      <c r="B1292" s="4">
        <v>43886</v>
      </c>
      <c r="C1292" s="2">
        <v>12.62</v>
      </c>
      <c r="D1292" s="2">
        <v>5.2096</v>
      </c>
      <c r="E1292" s="2">
        <v>1330</v>
      </c>
      <c r="F1292" s="2">
        <v>12.635</v>
      </c>
      <c r="G1292" s="2">
        <v>16804.55</v>
      </c>
      <c r="H1292" s="7">
        <f t="shared" si="20"/>
        <v>-2.3745691306013808E-3</v>
      </c>
      <c r="I1292" s="5"/>
      <c r="J1292" s="5"/>
      <c r="K1292" s="5"/>
    </row>
    <row r="1293" spans="2:11" ht="13.5" x14ac:dyDescent="0.35">
      <c r="B1293" s="4">
        <v>43887</v>
      </c>
      <c r="C1293" s="2">
        <v>12.56</v>
      </c>
      <c r="D1293" s="2">
        <v>5.1848999999999998</v>
      </c>
      <c r="E1293" s="2">
        <v>1660</v>
      </c>
      <c r="F1293" s="2">
        <v>12.5998</v>
      </c>
      <c r="G1293" s="2">
        <v>20915.668000000001</v>
      </c>
      <c r="H1293" s="7">
        <f t="shared" si="20"/>
        <v>-4.7412469287469606E-3</v>
      </c>
      <c r="I1293" s="5"/>
      <c r="J1293" s="5"/>
      <c r="K1293" s="5"/>
    </row>
    <row r="1294" spans="2:11" ht="13.5" x14ac:dyDescent="0.35">
      <c r="B1294" s="4">
        <v>43888</v>
      </c>
      <c r="C1294" s="2">
        <v>12.54</v>
      </c>
      <c r="D1294" s="2">
        <v>5.1765999999999996</v>
      </c>
      <c r="E1294" s="2">
        <v>337</v>
      </c>
      <c r="F1294" s="2">
        <v>12.5213</v>
      </c>
      <c r="G1294" s="2">
        <v>4219.6781000000001</v>
      </c>
      <c r="H1294" s="7">
        <f t="shared" si="20"/>
        <v>-1.6008023298424649E-3</v>
      </c>
      <c r="I1294" s="5"/>
      <c r="J1294" s="5"/>
      <c r="K1294" s="5"/>
    </row>
    <row r="1295" spans="2:11" ht="13.5" x14ac:dyDescent="0.35">
      <c r="B1295" s="4">
        <v>43889</v>
      </c>
      <c r="C1295" s="2">
        <v>12.59</v>
      </c>
      <c r="D1295" s="2">
        <v>5.1971999999999996</v>
      </c>
      <c r="E1295" s="2">
        <v>1000</v>
      </c>
      <c r="F1295" s="2">
        <v>12.59</v>
      </c>
      <c r="G1295" s="2">
        <v>12590</v>
      </c>
      <c r="H1295" s="7">
        <f t="shared" si="20"/>
        <v>3.9794459683962355E-3</v>
      </c>
      <c r="I1295" s="5"/>
      <c r="J1295" s="5"/>
      <c r="K1295" s="5"/>
    </row>
    <row r="1296" spans="2:11" ht="13.5" x14ac:dyDescent="0.35">
      <c r="B1296" s="4">
        <v>43892</v>
      </c>
      <c r="C1296" s="2">
        <v>12.5</v>
      </c>
      <c r="D1296" s="2">
        <v>5.1600999999999999</v>
      </c>
      <c r="E1296" s="2">
        <v>389</v>
      </c>
      <c r="F1296" s="2">
        <v>12.555300000000001</v>
      </c>
      <c r="G1296" s="2">
        <v>4884.0117</v>
      </c>
      <c r="H1296" s="7">
        <f t="shared" si="20"/>
        <v>-7.1384591703224217E-3</v>
      </c>
      <c r="I1296" s="5"/>
      <c r="J1296" s="5"/>
      <c r="K1296" s="5"/>
    </row>
    <row r="1297" spans="2:11" ht="13.5" x14ac:dyDescent="0.35">
      <c r="B1297" s="4">
        <v>43893</v>
      </c>
      <c r="C1297" s="2">
        <v>12.24</v>
      </c>
      <c r="D1297" s="2">
        <v>5.0528000000000004</v>
      </c>
      <c r="E1297" s="2">
        <v>55</v>
      </c>
      <c r="F1297" s="2">
        <v>12.24</v>
      </c>
      <c r="G1297" s="2">
        <v>673.2</v>
      </c>
      <c r="H1297" s="7">
        <f t="shared" si="20"/>
        <v>-2.0794170655607354E-2</v>
      </c>
      <c r="I1297" s="5"/>
      <c r="J1297" s="5"/>
      <c r="K1297" s="5"/>
    </row>
    <row r="1298" spans="2:11" ht="13.5" x14ac:dyDescent="0.35">
      <c r="B1298" s="4">
        <v>43894</v>
      </c>
      <c r="C1298" s="2">
        <v>12.5</v>
      </c>
      <c r="D1298" s="2">
        <v>5.1600999999999999</v>
      </c>
      <c r="E1298" s="2">
        <v>1998</v>
      </c>
      <c r="F1298" s="2">
        <v>12.520200000000001</v>
      </c>
      <c r="G1298" s="2">
        <v>25015.3596</v>
      </c>
      <c r="H1298" s="7">
        <f t="shared" si="20"/>
        <v>2.1235750474984067E-2</v>
      </c>
      <c r="I1298" s="5"/>
      <c r="J1298" s="5"/>
      <c r="K1298" s="5"/>
    </row>
    <row r="1299" spans="2:11" ht="13.5" x14ac:dyDescent="0.35">
      <c r="B1299" s="4">
        <v>43895</v>
      </c>
      <c r="C1299" s="2">
        <v>12.47</v>
      </c>
      <c r="D1299" s="2">
        <v>5.1477000000000004</v>
      </c>
      <c r="E1299" s="2">
        <v>1656</v>
      </c>
      <c r="F1299" s="2">
        <v>12.530200000000001</v>
      </c>
      <c r="G1299" s="2">
        <v>20750.011200000001</v>
      </c>
      <c r="H1299" s="7">
        <f t="shared" si="20"/>
        <v>-2.4030542043757919E-3</v>
      </c>
      <c r="I1299" s="5"/>
      <c r="J1299" s="5"/>
      <c r="K1299" s="5"/>
    </row>
    <row r="1300" spans="2:11" ht="13.5" x14ac:dyDescent="0.35">
      <c r="B1300" s="4">
        <v>43896</v>
      </c>
      <c r="C1300" s="2">
        <v>12.44</v>
      </c>
      <c r="D1300" s="2">
        <v>5.1353</v>
      </c>
      <c r="E1300" s="2">
        <v>2194</v>
      </c>
      <c r="F1300" s="2">
        <v>12.505000000000001</v>
      </c>
      <c r="G1300" s="2">
        <v>27435.97</v>
      </c>
      <c r="H1300" s="7">
        <f t="shared" si="20"/>
        <v>-2.4088427841561103E-3</v>
      </c>
      <c r="I1300" s="5"/>
      <c r="J1300" s="5"/>
      <c r="K1300" s="5"/>
    </row>
    <row r="1301" spans="2:11" ht="13.5" x14ac:dyDescent="0.35">
      <c r="B1301" s="4">
        <v>43899</v>
      </c>
      <c r="C1301" s="2">
        <v>12.24</v>
      </c>
      <c r="D1301" s="2">
        <v>5.0528000000000004</v>
      </c>
      <c r="E1301" s="2">
        <v>1790</v>
      </c>
      <c r="F1301" s="2">
        <v>12.4991</v>
      </c>
      <c r="G1301" s="2">
        <v>22373.388999999999</v>
      </c>
      <c r="H1301" s="7">
        <f t="shared" si="20"/>
        <v>-1.6065273693844483E-2</v>
      </c>
      <c r="I1301" s="5"/>
      <c r="J1301" s="5"/>
      <c r="K1301" s="5"/>
    </row>
    <row r="1302" spans="2:11" ht="13.5" x14ac:dyDescent="0.35">
      <c r="B1302" s="4">
        <v>43900</v>
      </c>
      <c r="C1302" s="2">
        <v>11.85</v>
      </c>
      <c r="D1302" s="2">
        <v>4.8917999999999999</v>
      </c>
      <c r="E1302" s="2">
        <v>185</v>
      </c>
      <c r="F1302" s="2">
        <v>11.9384</v>
      </c>
      <c r="G1302" s="2">
        <v>2208.6039999999998</v>
      </c>
      <c r="H1302" s="7">
        <f t="shared" si="20"/>
        <v>-3.1863521215959562E-2</v>
      </c>
      <c r="I1302" s="5"/>
      <c r="J1302" s="5"/>
      <c r="K1302" s="5"/>
    </row>
    <row r="1303" spans="2:11" ht="13.5" x14ac:dyDescent="0.35">
      <c r="B1303" s="4">
        <v>43901</v>
      </c>
      <c r="C1303" s="2">
        <v>12.19</v>
      </c>
      <c r="D1303" s="2">
        <v>5.0320999999999998</v>
      </c>
      <c r="E1303" s="2">
        <v>2856</v>
      </c>
      <c r="F1303" s="2">
        <v>12.142200000000001</v>
      </c>
      <c r="G1303" s="2">
        <v>34678.123200000002</v>
      </c>
      <c r="H1303" s="7">
        <f t="shared" si="20"/>
        <v>2.8680649249764885E-2</v>
      </c>
      <c r="I1303" s="5"/>
      <c r="J1303" s="5"/>
      <c r="K1303" s="5"/>
    </row>
    <row r="1304" spans="2:11" ht="13.5" x14ac:dyDescent="0.35">
      <c r="B1304" s="4">
        <v>43902</v>
      </c>
      <c r="C1304" s="2">
        <v>11.85</v>
      </c>
      <c r="D1304" s="2">
        <v>4.8917999999999999</v>
      </c>
      <c r="E1304" s="2">
        <v>800</v>
      </c>
      <c r="F1304" s="2">
        <v>12.0044</v>
      </c>
      <c r="G1304" s="2">
        <v>9603.52</v>
      </c>
      <c r="H1304" s="7">
        <f t="shared" si="20"/>
        <v>-2.7881003954611371E-2</v>
      </c>
      <c r="I1304" s="5"/>
      <c r="J1304" s="5"/>
      <c r="K1304" s="5"/>
    </row>
    <row r="1305" spans="2:11" ht="13.5" x14ac:dyDescent="0.35">
      <c r="B1305" s="4">
        <v>43903</v>
      </c>
      <c r="C1305" s="2">
        <v>11.85</v>
      </c>
      <c r="D1305" s="2">
        <v>4.8917999999999999</v>
      </c>
      <c r="E1305" s="2">
        <v>0</v>
      </c>
      <c r="F1305" s="2">
        <v>0</v>
      </c>
      <c r="G1305" s="2">
        <v>0</v>
      </c>
      <c r="H1305" s="7">
        <f t="shared" si="20"/>
        <v>0</v>
      </c>
      <c r="I1305" s="5"/>
      <c r="J1305" s="5"/>
      <c r="K1305" s="5"/>
    </row>
    <row r="1306" spans="2:11" ht="13.5" x14ac:dyDescent="0.35">
      <c r="B1306" s="4">
        <v>43906</v>
      </c>
      <c r="C1306" s="2">
        <v>11.32</v>
      </c>
      <c r="D1306" s="2">
        <v>4.673</v>
      </c>
      <c r="E1306" s="2">
        <v>1583</v>
      </c>
      <c r="F1306" s="2">
        <v>11.3263</v>
      </c>
      <c r="G1306" s="2">
        <v>17929.532899999998</v>
      </c>
      <c r="H1306" s="7">
        <f t="shared" si="20"/>
        <v>-4.47279120160268E-2</v>
      </c>
      <c r="I1306" s="5"/>
      <c r="J1306" s="5"/>
      <c r="K1306" s="5"/>
    </row>
    <row r="1307" spans="2:11" ht="13.5" x14ac:dyDescent="0.35">
      <c r="B1307" s="4">
        <v>43907</v>
      </c>
      <c r="C1307" s="2">
        <v>11.3</v>
      </c>
      <c r="D1307" s="2">
        <v>4.6646999999999998</v>
      </c>
      <c r="E1307" s="2">
        <v>375</v>
      </c>
      <c r="F1307" s="2">
        <v>11.326700000000001</v>
      </c>
      <c r="G1307" s="2">
        <v>4247.5124999999998</v>
      </c>
      <c r="H1307" s="7">
        <f t="shared" si="20"/>
        <v>-1.7761609244597038E-3</v>
      </c>
      <c r="I1307" s="5"/>
      <c r="J1307" s="5"/>
      <c r="K1307" s="5"/>
    </row>
    <row r="1308" spans="2:11" ht="13.5" x14ac:dyDescent="0.35">
      <c r="B1308" s="4">
        <v>43908</v>
      </c>
      <c r="C1308" s="2">
        <v>11</v>
      </c>
      <c r="D1308" s="2">
        <v>4.5408999999999997</v>
      </c>
      <c r="E1308" s="2">
        <v>2550</v>
      </c>
      <c r="F1308" s="2">
        <v>11.151199999999999</v>
      </c>
      <c r="G1308" s="2">
        <v>28435.56</v>
      </c>
      <c r="H1308" s="7">
        <f t="shared" si="20"/>
        <v>-2.6539756040045479E-2</v>
      </c>
      <c r="I1308" s="5"/>
      <c r="J1308" s="5"/>
      <c r="K1308" s="5"/>
    </row>
    <row r="1309" spans="2:11" ht="13.5" x14ac:dyDescent="0.35">
      <c r="B1309" s="4">
        <v>43909</v>
      </c>
      <c r="C1309" s="2">
        <v>11</v>
      </c>
      <c r="D1309" s="2">
        <v>4.5408999999999997</v>
      </c>
      <c r="E1309" s="2">
        <v>1583</v>
      </c>
      <c r="F1309" s="2">
        <v>11.0776</v>
      </c>
      <c r="G1309" s="2">
        <v>17535.840800000002</v>
      </c>
      <c r="H1309" s="7">
        <f t="shared" si="20"/>
        <v>0</v>
      </c>
      <c r="I1309" s="5"/>
      <c r="J1309" s="5"/>
      <c r="K1309" s="5"/>
    </row>
    <row r="1310" spans="2:11" ht="13.5" x14ac:dyDescent="0.35">
      <c r="B1310" s="4">
        <v>43913</v>
      </c>
      <c r="C1310" s="2">
        <v>10.9</v>
      </c>
      <c r="D1310" s="2">
        <v>4.4996</v>
      </c>
      <c r="E1310" s="2">
        <v>1206</v>
      </c>
      <c r="F1310" s="2">
        <v>10.9551</v>
      </c>
      <c r="G1310" s="2">
        <v>13211.8506</v>
      </c>
      <c r="H1310" s="7">
        <f t="shared" si="20"/>
        <v>-9.0951133035300658E-3</v>
      </c>
      <c r="I1310" s="5"/>
      <c r="J1310" s="5"/>
      <c r="K1310" s="5"/>
    </row>
    <row r="1311" spans="2:11" ht="13.5" x14ac:dyDescent="0.35">
      <c r="B1311" s="4">
        <v>43914</v>
      </c>
      <c r="C1311" s="2">
        <v>11</v>
      </c>
      <c r="D1311" s="2">
        <v>4.5408999999999997</v>
      </c>
      <c r="E1311" s="2">
        <v>1120</v>
      </c>
      <c r="F1311" s="2">
        <v>10.9946</v>
      </c>
      <c r="G1311" s="2">
        <v>12313.951999999999</v>
      </c>
      <c r="H1311" s="7">
        <f t="shared" si="20"/>
        <v>9.1785936527690615E-3</v>
      </c>
      <c r="I1311" s="5"/>
      <c r="J1311" s="5"/>
      <c r="K1311" s="5"/>
    </row>
    <row r="1312" spans="2:11" ht="13.5" x14ac:dyDescent="0.35">
      <c r="B1312" s="4">
        <v>43915</v>
      </c>
      <c r="C1312" s="2">
        <v>10.9</v>
      </c>
      <c r="D1312" s="2">
        <v>4.4996</v>
      </c>
      <c r="E1312" s="2">
        <v>740</v>
      </c>
      <c r="F1312" s="2">
        <v>10.932399999999999</v>
      </c>
      <c r="G1312" s="2">
        <v>8089.9759999999997</v>
      </c>
      <c r="H1312" s="7">
        <f t="shared" si="20"/>
        <v>-9.0951133035300658E-3</v>
      </c>
      <c r="I1312" s="5"/>
      <c r="J1312" s="5"/>
      <c r="K1312" s="5"/>
    </row>
    <row r="1313" spans="2:11" ht="13.5" x14ac:dyDescent="0.35">
      <c r="B1313" s="4">
        <v>43916</v>
      </c>
      <c r="C1313" s="2">
        <v>10.9</v>
      </c>
      <c r="D1313" s="2">
        <v>4.4996</v>
      </c>
      <c r="E1313" s="2">
        <v>650</v>
      </c>
      <c r="F1313" s="2">
        <v>10.950799999999999</v>
      </c>
      <c r="G1313" s="2">
        <v>7118.02</v>
      </c>
      <c r="H1313" s="7">
        <f t="shared" si="20"/>
        <v>0</v>
      </c>
      <c r="I1313" s="5"/>
      <c r="J1313" s="5"/>
      <c r="K1313" s="5"/>
    </row>
    <row r="1314" spans="2:11" ht="13.5" x14ac:dyDescent="0.35">
      <c r="B1314" s="4">
        <v>43917</v>
      </c>
      <c r="C1314" s="2">
        <v>11.22</v>
      </c>
      <c r="D1314" s="2">
        <v>4.6317000000000004</v>
      </c>
      <c r="E1314" s="2">
        <v>51363</v>
      </c>
      <c r="F1314" s="2">
        <v>11.22</v>
      </c>
      <c r="G1314" s="2">
        <v>576292.86</v>
      </c>
      <c r="H1314" s="7">
        <f t="shared" si="20"/>
        <v>2.9358165170237427E-2</v>
      </c>
      <c r="I1314" s="5"/>
      <c r="J1314" s="5"/>
      <c r="K1314" s="5"/>
    </row>
    <row r="1315" spans="2:11" ht="13.5" x14ac:dyDescent="0.35">
      <c r="B1315" s="4">
        <v>43920</v>
      </c>
      <c r="C1315" s="2">
        <v>11.22</v>
      </c>
      <c r="D1315" s="2">
        <v>4.6317000000000004</v>
      </c>
      <c r="E1315" s="2">
        <v>22146</v>
      </c>
      <c r="F1315" s="2">
        <v>11.2201</v>
      </c>
      <c r="G1315" s="2">
        <v>248480.3346</v>
      </c>
      <c r="H1315" s="7">
        <f t="shared" si="20"/>
        <v>0</v>
      </c>
      <c r="I1315" s="5"/>
      <c r="J1315" s="5"/>
      <c r="K1315" s="5"/>
    </row>
    <row r="1316" spans="2:11" ht="13.5" x14ac:dyDescent="0.35">
      <c r="B1316" s="4">
        <v>43921</v>
      </c>
      <c r="C1316" s="2">
        <v>11.45</v>
      </c>
      <c r="D1316" s="2">
        <v>4.7266000000000004</v>
      </c>
      <c r="E1316" s="2">
        <v>30</v>
      </c>
      <c r="F1316" s="2">
        <v>11.4833</v>
      </c>
      <c r="G1316" s="2">
        <v>344.49900000000002</v>
      </c>
      <c r="H1316" s="7">
        <f t="shared" si="20"/>
        <v>2.0489237213118287E-2</v>
      </c>
      <c r="I1316" s="5"/>
      <c r="J1316" s="5"/>
      <c r="K1316" s="5"/>
    </row>
    <row r="1317" spans="2:11" ht="13.5" x14ac:dyDescent="0.35">
      <c r="B1317" s="4">
        <v>43922</v>
      </c>
      <c r="C1317" s="2">
        <v>11.79</v>
      </c>
      <c r="D1317" s="2">
        <v>4.867</v>
      </c>
      <c r="E1317" s="2">
        <v>1162</v>
      </c>
      <c r="F1317" s="2">
        <v>11.5799</v>
      </c>
      <c r="G1317" s="2">
        <v>13455.843800000001</v>
      </c>
      <c r="H1317" s="7">
        <f t="shared" si="20"/>
        <v>2.9704227140015999E-2</v>
      </c>
      <c r="I1317" s="5"/>
      <c r="J1317" s="5"/>
      <c r="K1317" s="5"/>
    </row>
    <row r="1318" spans="2:11" ht="13.5" x14ac:dyDescent="0.35">
      <c r="B1318" s="4">
        <v>43923</v>
      </c>
      <c r="C1318" s="2">
        <v>12.14</v>
      </c>
      <c r="D1318" s="2">
        <v>5.0114999999999998</v>
      </c>
      <c r="E1318" s="2">
        <v>2761</v>
      </c>
      <c r="F1318" s="2">
        <v>12.0307</v>
      </c>
      <c r="G1318" s="2">
        <v>33216.762699999999</v>
      </c>
      <c r="H1318" s="7">
        <f t="shared" si="20"/>
        <v>2.9689747277583698E-2</v>
      </c>
      <c r="I1318" s="5"/>
      <c r="J1318" s="5"/>
      <c r="K1318" s="5"/>
    </row>
    <row r="1319" spans="2:11" ht="13.5" x14ac:dyDescent="0.35">
      <c r="B1319" s="4">
        <v>43924</v>
      </c>
      <c r="C1319" s="2">
        <v>12</v>
      </c>
      <c r="D1319" s="2">
        <v>4.9537000000000004</v>
      </c>
      <c r="E1319" s="2">
        <v>505</v>
      </c>
      <c r="F1319" s="2">
        <v>12.244199999999999</v>
      </c>
      <c r="G1319" s="2">
        <v>6183.3209999999999</v>
      </c>
      <c r="H1319" s="7">
        <f t="shared" si="20"/>
        <v>-1.1533473012072117E-2</v>
      </c>
      <c r="I1319" s="5"/>
      <c r="J1319" s="5"/>
      <c r="K1319" s="5"/>
    </row>
    <row r="1320" spans="2:11" ht="13.5" x14ac:dyDescent="0.35">
      <c r="B1320" s="4">
        <v>43927</v>
      </c>
      <c r="C1320" s="2">
        <v>11.64</v>
      </c>
      <c r="D1320" s="2">
        <v>4.8051000000000004</v>
      </c>
      <c r="E1320" s="2">
        <v>2300</v>
      </c>
      <c r="F1320" s="2">
        <v>11.64</v>
      </c>
      <c r="G1320" s="2">
        <v>26772</v>
      </c>
      <c r="H1320" s="7">
        <f t="shared" si="20"/>
        <v>-2.9997779437592114E-2</v>
      </c>
      <c r="I1320" s="5"/>
      <c r="J1320" s="5"/>
      <c r="K1320" s="5"/>
    </row>
    <row r="1321" spans="2:11" ht="13.5" x14ac:dyDescent="0.35">
      <c r="B1321" s="4">
        <v>43928</v>
      </c>
      <c r="C1321" s="2">
        <v>11.3</v>
      </c>
      <c r="D1321" s="2">
        <v>4.6646999999999998</v>
      </c>
      <c r="E1321" s="2">
        <v>1799</v>
      </c>
      <c r="F1321" s="2">
        <v>11.415699999999999</v>
      </c>
      <c r="G1321" s="2">
        <v>20536.844300000001</v>
      </c>
      <c r="H1321" s="7">
        <f t="shared" si="20"/>
        <v>-2.9218954860460868E-2</v>
      </c>
      <c r="I1321" s="5"/>
      <c r="J1321" s="5"/>
      <c r="K1321" s="5"/>
    </row>
    <row r="1322" spans="2:11" ht="13.5" x14ac:dyDescent="0.35">
      <c r="B1322" s="4">
        <v>43929</v>
      </c>
      <c r="C1322" s="2">
        <v>10.97</v>
      </c>
      <c r="D1322" s="2">
        <v>4.5285000000000002</v>
      </c>
      <c r="E1322" s="2">
        <v>67277</v>
      </c>
      <c r="F1322" s="2">
        <v>10.9718</v>
      </c>
      <c r="G1322" s="2">
        <v>738149.78859999997</v>
      </c>
      <c r="H1322" s="7">
        <f t="shared" si="20"/>
        <v>-2.9198019165219555E-2</v>
      </c>
      <c r="I1322" s="5"/>
      <c r="J1322" s="5"/>
      <c r="K1322" s="5"/>
    </row>
    <row r="1323" spans="2:11" ht="13.5" x14ac:dyDescent="0.35">
      <c r="B1323" s="4">
        <v>43934</v>
      </c>
      <c r="C1323" s="2">
        <v>10.8</v>
      </c>
      <c r="D1323" s="2">
        <v>4.4583000000000004</v>
      </c>
      <c r="E1323" s="2">
        <v>118090</v>
      </c>
      <c r="F1323" s="2">
        <v>10.8011</v>
      </c>
      <c r="G1323" s="2">
        <v>1275501.899</v>
      </c>
      <c r="H1323" s="7">
        <f t="shared" si="20"/>
        <v>-1.5501821795296414E-2</v>
      </c>
      <c r="I1323" s="5"/>
      <c r="J1323" s="5"/>
      <c r="K1323" s="5"/>
    </row>
    <row r="1324" spans="2:11" ht="13.5" x14ac:dyDescent="0.35">
      <c r="B1324" s="4">
        <v>43935</v>
      </c>
      <c r="C1324" s="2">
        <v>10.97</v>
      </c>
      <c r="D1324" s="2">
        <v>4.5285000000000002</v>
      </c>
      <c r="E1324" s="2">
        <v>227</v>
      </c>
      <c r="F1324" s="2">
        <v>11.0273</v>
      </c>
      <c r="G1324" s="2">
        <v>2503.1970999999999</v>
      </c>
      <c r="H1324" s="7">
        <f t="shared" si="20"/>
        <v>1.5745912118969072E-2</v>
      </c>
      <c r="I1324" s="5"/>
      <c r="J1324" s="5"/>
      <c r="K1324" s="5"/>
    </row>
    <row r="1325" spans="2:11" ht="13.5" x14ac:dyDescent="0.35">
      <c r="B1325" s="4">
        <v>43936</v>
      </c>
      <c r="C1325" s="2">
        <v>11</v>
      </c>
      <c r="D1325" s="2">
        <v>4.5408999999999997</v>
      </c>
      <c r="E1325" s="2">
        <v>2784</v>
      </c>
      <c r="F1325" s="2">
        <v>11.000500000000001</v>
      </c>
      <c r="G1325" s="2">
        <v>30625.392</v>
      </c>
      <c r="H1325" s="7">
        <f t="shared" si="20"/>
        <v>2.7382135364910063E-3</v>
      </c>
      <c r="I1325" s="5"/>
      <c r="J1325" s="5"/>
      <c r="K1325" s="5"/>
    </row>
    <row r="1326" spans="2:11" ht="13.5" x14ac:dyDescent="0.35">
      <c r="B1326" s="4">
        <v>43937</v>
      </c>
      <c r="C1326" s="2">
        <v>11.12</v>
      </c>
      <c r="D1326" s="2">
        <v>4.5903999999999998</v>
      </c>
      <c r="E1326" s="2">
        <v>410</v>
      </c>
      <c r="F1326" s="2">
        <v>11.110200000000001</v>
      </c>
      <c r="G1326" s="2">
        <v>4555.1819999999998</v>
      </c>
      <c r="H1326" s="7">
        <f t="shared" si="20"/>
        <v>1.0900922724570042E-2</v>
      </c>
      <c r="I1326" s="5"/>
      <c r="J1326" s="5"/>
      <c r="K1326" s="5"/>
    </row>
    <row r="1327" spans="2:11" ht="13.5" x14ac:dyDescent="0.35">
      <c r="B1327" s="4">
        <v>43938</v>
      </c>
      <c r="C1327" s="2">
        <v>11.01</v>
      </c>
      <c r="D1327" s="2">
        <v>4.5449999999999999</v>
      </c>
      <c r="E1327" s="2">
        <v>4595</v>
      </c>
      <c r="F1327" s="2">
        <v>11.0472</v>
      </c>
      <c r="G1327" s="2">
        <v>50761.883999999998</v>
      </c>
      <c r="H1327" s="7">
        <f t="shared" si="20"/>
        <v>-9.8902056465667229E-3</v>
      </c>
      <c r="I1327" s="5"/>
      <c r="J1327" s="5"/>
      <c r="K1327" s="5"/>
    </row>
    <row r="1328" spans="2:11" ht="13.5" x14ac:dyDescent="0.35">
      <c r="B1328" s="4">
        <v>43941</v>
      </c>
      <c r="C1328" s="2">
        <v>11</v>
      </c>
      <c r="D1328" s="2">
        <v>4.5408999999999997</v>
      </c>
      <c r="E1328" s="2">
        <v>5260</v>
      </c>
      <c r="F1328" s="2">
        <v>11.002700000000001</v>
      </c>
      <c r="G1328" s="2">
        <v>57874.201999999997</v>
      </c>
      <c r="H1328" s="7">
        <f t="shared" si="20"/>
        <v>-9.0209020902094934E-4</v>
      </c>
      <c r="I1328" s="5"/>
      <c r="J1328" s="5"/>
      <c r="K1328" s="5"/>
    </row>
    <row r="1329" spans="2:11" ht="13.5" x14ac:dyDescent="0.35">
      <c r="B1329" s="4">
        <v>43942</v>
      </c>
      <c r="C1329" s="2">
        <v>11</v>
      </c>
      <c r="D1329" s="2">
        <v>4.5408999999999997</v>
      </c>
      <c r="E1329" s="2">
        <v>10536</v>
      </c>
      <c r="F1329" s="2">
        <v>10.942600000000001</v>
      </c>
      <c r="G1329" s="2">
        <v>115291.23360000001</v>
      </c>
      <c r="H1329" s="7">
        <f t="shared" si="20"/>
        <v>0</v>
      </c>
      <c r="I1329" s="5"/>
      <c r="J1329" s="5"/>
      <c r="K1329" s="5"/>
    </row>
    <row r="1330" spans="2:11" ht="13.5" x14ac:dyDescent="0.35">
      <c r="B1330" s="4">
        <v>43943</v>
      </c>
      <c r="C1330" s="2">
        <v>11.05</v>
      </c>
      <c r="D1330" s="2">
        <v>4.5614999999999997</v>
      </c>
      <c r="E1330" s="2">
        <v>2565</v>
      </c>
      <c r="F1330" s="2">
        <v>11.0182</v>
      </c>
      <c r="G1330" s="2">
        <v>28261.683000000001</v>
      </c>
      <c r="H1330" s="7">
        <f t="shared" si="20"/>
        <v>4.5365456187099369E-3</v>
      </c>
      <c r="I1330" s="5"/>
      <c r="J1330" s="5"/>
      <c r="K1330" s="5"/>
    </row>
    <row r="1331" spans="2:11" ht="13.5" x14ac:dyDescent="0.35">
      <c r="B1331" s="4">
        <v>43944</v>
      </c>
      <c r="C1331" s="2">
        <v>11.05</v>
      </c>
      <c r="D1331" s="2">
        <v>4.5614999999999997</v>
      </c>
      <c r="E1331" s="2">
        <v>5408</v>
      </c>
      <c r="F1331" s="2">
        <v>11.109</v>
      </c>
      <c r="G1331" s="2">
        <v>60077.472000000002</v>
      </c>
      <c r="H1331" s="7">
        <f t="shared" si="20"/>
        <v>0</v>
      </c>
      <c r="I1331" s="5"/>
      <c r="J1331" s="5"/>
      <c r="K1331" s="5"/>
    </row>
    <row r="1332" spans="2:11" ht="13.5" x14ac:dyDescent="0.35">
      <c r="B1332" s="4">
        <v>43945</v>
      </c>
      <c r="C1332" s="2">
        <v>11.1</v>
      </c>
      <c r="D1332" s="2">
        <v>4.5822000000000003</v>
      </c>
      <c r="E1332" s="2">
        <v>51709</v>
      </c>
      <c r="F1332" s="2">
        <v>11.2563</v>
      </c>
      <c r="G1332" s="2">
        <v>582052.01670000004</v>
      </c>
      <c r="H1332" s="7">
        <f t="shared" si="20"/>
        <v>4.5379809273266708E-3</v>
      </c>
      <c r="I1332" s="5"/>
      <c r="J1332" s="5"/>
      <c r="K1332" s="5"/>
    </row>
    <row r="1333" spans="2:11" ht="13.5" x14ac:dyDescent="0.35">
      <c r="B1333" s="4">
        <v>43948</v>
      </c>
      <c r="C1333" s="2">
        <v>11</v>
      </c>
      <c r="D1333" s="2">
        <v>4.5408999999999997</v>
      </c>
      <c r="E1333" s="2">
        <v>35806</v>
      </c>
      <c r="F1333" s="2">
        <v>11.1168</v>
      </c>
      <c r="G1333" s="2">
        <v>398048.14079999999</v>
      </c>
      <c r="H1333" s="7">
        <f t="shared" si="20"/>
        <v>-9.0131377940728379E-3</v>
      </c>
      <c r="I1333" s="5"/>
      <c r="J1333" s="5"/>
      <c r="K1333" s="5"/>
    </row>
    <row r="1334" spans="2:11" ht="13.5" x14ac:dyDescent="0.35">
      <c r="B1334" s="4">
        <v>43949</v>
      </c>
      <c r="C1334" s="2">
        <v>10.67</v>
      </c>
      <c r="D1334" s="2">
        <v>4.4047000000000001</v>
      </c>
      <c r="E1334" s="2">
        <v>151075</v>
      </c>
      <c r="F1334" s="2">
        <v>10.674300000000001</v>
      </c>
      <c r="G1334" s="2">
        <v>1612619.8725000001</v>
      </c>
      <c r="H1334" s="7">
        <f t="shared" si="20"/>
        <v>-2.9994054042150161E-2</v>
      </c>
      <c r="I1334" s="5"/>
      <c r="J1334" s="5"/>
      <c r="K1334" s="5"/>
    </row>
    <row r="1335" spans="2:11" ht="13.5" x14ac:dyDescent="0.35">
      <c r="B1335" s="4">
        <v>43950</v>
      </c>
      <c r="C1335" s="2">
        <v>10.5</v>
      </c>
      <c r="D1335" s="2">
        <v>4.3345000000000002</v>
      </c>
      <c r="E1335" s="2">
        <v>126114</v>
      </c>
      <c r="F1335" s="2">
        <v>10.5062</v>
      </c>
      <c r="G1335" s="2">
        <v>1324978.9068</v>
      </c>
      <c r="H1335" s="7">
        <f t="shared" si="20"/>
        <v>-1.5937521284082871E-2</v>
      </c>
      <c r="I1335" s="5"/>
      <c r="J1335" s="5"/>
      <c r="K1335" s="5"/>
    </row>
    <row r="1336" spans="2:11" ht="13.5" x14ac:dyDescent="0.35">
      <c r="B1336" s="4">
        <v>43951</v>
      </c>
      <c r="C1336" s="2">
        <v>10.74</v>
      </c>
      <c r="D1336" s="2">
        <v>4.4335000000000004</v>
      </c>
      <c r="E1336" s="2">
        <v>667706</v>
      </c>
      <c r="F1336" s="2">
        <v>10.352</v>
      </c>
      <c r="G1336" s="2">
        <v>6912092.5120000001</v>
      </c>
      <c r="H1336" s="7">
        <f t="shared" si="20"/>
        <v>2.284000461414239E-2</v>
      </c>
      <c r="I1336" s="5"/>
      <c r="J1336" s="5"/>
      <c r="K1336" s="5"/>
    </row>
    <row r="1337" spans="2:11" ht="13.5" x14ac:dyDescent="0.35">
      <c r="B1337" s="4">
        <v>43955</v>
      </c>
      <c r="C1337" s="2">
        <v>10.54</v>
      </c>
      <c r="D1337" s="2">
        <v>4.351</v>
      </c>
      <c r="E1337" s="2">
        <v>13861</v>
      </c>
      <c r="F1337" s="2">
        <v>10.7719</v>
      </c>
      <c r="G1337" s="2">
        <v>149309.30590000001</v>
      </c>
      <c r="H1337" s="7">
        <f t="shared" si="20"/>
        <v>-1.8608322995376216E-2</v>
      </c>
      <c r="I1337" s="5"/>
      <c r="J1337" s="5"/>
      <c r="K1337" s="5"/>
    </row>
    <row r="1338" spans="2:11" ht="13.5" x14ac:dyDescent="0.35">
      <c r="B1338" s="4">
        <v>43956</v>
      </c>
      <c r="C1338" s="2">
        <v>10.78</v>
      </c>
      <c r="D1338" s="2">
        <v>4.4500999999999999</v>
      </c>
      <c r="E1338" s="2">
        <v>880</v>
      </c>
      <c r="F1338" s="2">
        <v>10.7456</v>
      </c>
      <c r="G1338" s="2">
        <v>9456.1280000000006</v>
      </c>
      <c r="H1338" s="7">
        <f t="shared" si="20"/>
        <v>2.2776373247529295E-2</v>
      </c>
      <c r="I1338" s="5"/>
      <c r="J1338" s="5"/>
      <c r="K1338" s="5"/>
    </row>
    <row r="1339" spans="2:11" ht="13.5" x14ac:dyDescent="0.35">
      <c r="B1339" s="4">
        <v>43957</v>
      </c>
      <c r="C1339" s="2">
        <v>10.88</v>
      </c>
      <c r="D1339" s="2">
        <v>4.4912999999999998</v>
      </c>
      <c r="E1339" s="2">
        <v>5870</v>
      </c>
      <c r="F1339" s="2">
        <v>10.839</v>
      </c>
      <c r="G1339" s="2">
        <v>63624.93</v>
      </c>
      <c r="H1339" s="7">
        <f t="shared" si="20"/>
        <v>9.2582189164288221E-3</v>
      </c>
      <c r="I1339" s="5"/>
      <c r="J1339" s="5"/>
      <c r="K1339" s="5"/>
    </row>
    <row r="1340" spans="2:11" ht="13.5" x14ac:dyDescent="0.35">
      <c r="B1340" s="4">
        <v>43958</v>
      </c>
      <c r="C1340" s="2">
        <v>11.1</v>
      </c>
      <c r="D1340" s="2">
        <v>4.5822000000000003</v>
      </c>
      <c r="E1340" s="2">
        <v>3400</v>
      </c>
      <c r="F1340" s="2">
        <v>11.1235</v>
      </c>
      <c r="G1340" s="2">
        <v>37819.9</v>
      </c>
      <c r="H1340" s="7">
        <f t="shared" si="20"/>
        <v>2.0239128982699982E-2</v>
      </c>
      <c r="I1340" s="5"/>
      <c r="J1340" s="5"/>
      <c r="K1340" s="5"/>
    </row>
    <row r="1341" spans="2:11" ht="13.5" x14ac:dyDescent="0.35">
      <c r="B1341" s="4">
        <v>43959</v>
      </c>
      <c r="C1341" s="2">
        <v>11</v>
      </c>
      <c r="D1341" s="2">
        <v>4.5408999999999997</v>
      </c>
      <c r="E1341" s="2">
        <v>9534</v>
      </c>
      <c r="F1341" s="2">
        <v>11.001300000000001</v>
      </c>
      <c r="G1341" s="2">
        <v>104886.3942</v>
      </c>
      <c r="H1341" s="7">
        <f t="shared" si="20"/>
        <v>-9.0131377940728379E-3</v>
      </c>
      <c r="I1341" s="5"/>
      <c r="J1341" s="5"/>
      <c r="K1341" s="5"/>
    </row>
    <row r="1342" spans="2:11" ht="13.5" x14ac:dyDescent="0.35">
      <c r="B1342" s="4">
        <v>43962</v>
      </c>
      <c r="C1342" s="2">
        <v>10.99</v>
      </c>
      <c r="D1342" s="2">
        <v>4.5368000000000004</v>
      </c>
      <c r="E1342" s="2">
        <v>6314</v>
      </c>
      <c r="F1342" s="2">
        <v>10.975300000000001</v>
      </c>
      <c r="G1342" s="2">
        <v>69298.044200000004</v>
      </c>
      <c r="H1342" s="7">
        <f t="shared" si="20"/>
        <v>-9.0290471051979269E-4</v>
      </c>
      <c r="I1342" s="5"/>
      <c r="J1342" s="5"/>
      <c r="K1342" s="5"/>
    </row>
    <row r="1343" spans="2:11" ht="13.5" x14ac:dyDescent="0.35">
      <c r="B1343" s="4">
        <v>43963</v>
      </c>
      <c r="C1343" s="2">
        <v>11.14</v>
      </c>
      <c r="D1343" s="2">
        <v>4.5987</v>
      </c>
      <c r="E1343" s="2">
        <v>14713</v>
      </c>
      <c r="F1343" s="2">
        <v>11.148300000000001</v>
      </c>
      <c r="G1343" s="2">
        <v>164024.93789999999</v>
      </c>
      <c r="H1343" s="7">
        <f t="shared" si="20"/>
        <v>1.3643978134367752E-2</v>
      </c>
      <c r="I1343" s="5"/>
      <c r="J1343" s="5"/>
      <c r="K1343" s="5"/>
    </row>
    <row r="1344" spans="2:11" ht="13.5" x14ac:dyDescent="0.35">
      <c r="B1344" s="4">
        <v>43964</v>
      </c>
      <c r="C1344" s="2">
        <v>11.47</v>
      </c>
      <c r="D1344" s="2">
        <v>4.7348999999999997</v>
      </c>
      <c r="E1344" s="2">
        <v>27937</v>
      </c>
      <c r="F1344" s="2">
        <v>11.431900000000001</v>
      </c>
      <c r="G1344" s="2">
        <v>319372.9903</v>
      </c>
      <c r="H1344" s="7">
        <f t="shared" si="20"/>
        <v>2.9617065692478232E-2</v>
      </c>
      <c r="I1344" s="5"/>
      <c r="J1344" s="5"/>
      <c r="K1344" s="5"/>
    </row>
    <row r="1345" spans="2:11" ht="13.5" x14ac:dyDescent="0.35">
      <c r="B1345" s="4">
        <v>43965</v>
      </c>
      <c r="C1345" s="2">
        <v>11.64</v>
      </c>
      <c r="D1345" s="2">
        <v>4.8051000000000004</v>
      </c>
      <c r="E1345" s="2">
        <v>27357</v>
      </c>
      <c r="F1345" s="2">
        <v>11.658099999999999</v>
      </c>
      <c r="G1345" s="2">
        <v>318930.64169999998</v>
      </c>
      <c r="H1345" s="7">
        <f t="shared" si="20"/>
        <v>1.4826078692263978E-2</v>
      </c>
      <c r="I1345" s="5"/>
      <c r="J1345" s="5"/>
      <c r="K1345" s="5"/>
    </row>
    <row r="1346" spans="2:11" ht="13.5" x14ac:dyDescent="0.35">
      <c r="B1346" s="4">
        <v>43966</v>
      </c>
      <c r="C1346" s="2">
        <v>11.74</v>
      </c>
      <c r="D1346" s="2">
        <v>4.8464</v>
      </c>
      <c r="E1346" s="2">
        <v>12217</v>
      </c>
      <c r="F1346" s="2">
        <v>11.728</v>
      </c>
      <c r="G1346" s="2">
        <v>143280.976</v>
      </c>
      <c r="H1346" s="7">
        <f t="shared" si="20"/>
        <v>8.5950344425713646E-3</v>
      </c>
      <c r="I1346" s="5"/>
      <c r="J1346" s="5"/>
      <c r="K1346" s="5"/>
    </row>
    <row r="1347" spans="2:11" ht="13.5" x14ac:dyDescent="0.35">
      <c r="B1347" s="4">
        <v>43969</v>
      </c>
      <c r="C1347" s="2">
        <v>11.7</v>
      </c>
      <c r="D1347" s="2">
        <v>4.8297999999999996</v>
      </c>
      <c r="E1347" s="2">
        <v>13928</v>
      </c>
      <c r="F1347" s="2">
        <v>11.790800000000001</v>
      </c>
      <c r="G1347" s="2">
        <v>164222.26240000001</v>
      </c>
      <c r="H1347" s="7">
        <f t="shared" si="20"/>
        <v>-3.425222845823785E-3</v>
      </c>
      <c r="I1347" s="5"/>
      <c r="J1347" s="5"/>
      <c r="K1347" s="5"/>
    </row>
    <row r="1348" spans="2:11" ht="13.5" x14ac:dyDescent="0.35">
      <c r="B1348" s="4">
        <v>43970</v>
      </c>
      <c r="C1348" s="2">
        <v>11.65</v>
      </c>
      <c r="D1348" s="2">
        <v>4.8091999999999997</v>
      </c>
      <c r="E1348" s="2">
        <v>6280</v>
      </c>
      <c r="F1348" s="2">
        <v>11.6174</v>
      </c>
      <c r="G1348" s="2">
        <v>72957.271999999997</v>
      </c>
      <c r="H1348" s="7">
        <f t="shared" si="20"/>
        <v>-4.2651869642635213E-3</v>
      </c>
      <c r="I1348" s="5"/>
      <c r="J1348" s="5"/>
      <c r="K1348" s="5"/>
    </row>
    <row r="1349" spans="2:11" ht="13.5" x14ac:dyDescent="0.35">
      <c r="B1349" s="4">
        <v>43971</v>
      </c>
      <c r="C1349" s="2">
        <v>11.61</v>
      </c>
      <c r="D1349" s="2">
        <v>4.7927</v>
      </c>
      <c r="E1349" s="2">
        <v>17390</v>
      </c>
      <c r="F1349" s="2">
        <v>11.5823</v>
      </c>
      <c r="G1349" s="2">
        <v>201416.19699999999</v>
      </c>
      <c r="H1349" s="7">
        <f t="shared" si="20"/>
        <v>-3.4309240622140353E-3</v>
      </c>
      <c r="I1349" s="5"/>
      <c r="J1349" s="5"/>
      <c r="K1349" s="5"/>
    </row>
    <row r="1350" spans="2:11" ht="13.5" x14ac:dyDescent="0.35">
      <c r="B1350" s="4">
        <v>43972</v>
      </c>
      <c r="C1350" s="2">
        <v>11.5</v>
      </c>
      <c r="D1350" s="2">
        <v>4.7473000000000001</v>
      </c>
      <c r="E1350" s="2">
        <v>24567</v>
      </c>
      <c r="F1350" s="2">
        <v>11.512499999999999</v>
      </c>
      <c r="G1350" s="2">
        <v>282827.58750000002</v>
      </c>
      <c r="H1350" s="7">
        <f t="shared" si="20"/>
        <v>-9.4727397917666219E-3</v>
      </c>
      <c r="I1350" s="5"/>
      <c r="J1350" s="5"/>
      <c r="K1350" s="5"/>
    </row>
    <row r="1351" spans="2:11" ht="13.5" x14ac:dyDescent="0.35">
      <c r="B1351" s="4">
        <v>43973</v>
      </c>
      <c r="C1351" s="2">
        <v>11.22</v>
      </c>
      <c r="D1351" s="2">
        <v>4.6317000000000004</v>
      </c>
      <c r="E1351" s="2">
        <v>9380</v>
      </c>
      <c r="F1351" s="2">
        <v>11.4061</v>
      </c>
      <c r="G1351" s="2">
        <v>106989.21799999999</v>
      </c>
      <c r="H1351" s="7">
        <f t="shared" ref="H1351:H1414" si="21">(D1351-D1350)/D1350</f>
        <v>-2.4350683546436859E-2</v>
      </c>
      <c r="I1351" s="5"/>
      <c r="J1351" s="5"/>
      <c r="K1351" s="5"/>
    </row>
    <row r="1352" spans="2:11" ht="13.5" x14ac:dyDescent="0.35">
      <c r="B1352" s="4">
        <v>43977</v>
      </c>
      <c r="C1352" s="2">
        <v>11.55</v>
      </c>
      <c r="D1352" s="2">
        <v>4.7679</v>
      </c>
      <c r="E1352" s="2">
        <v>15235</v>
      </c>
      <c r="F1352" s="2">
        <v>11.4794</v>
      </c>
      <c r="G1352" s="2">
        <v>174888.65900000001</v>
      </c>
      <c r="H1352" s="7">
        <f t="shared" si="21"/>
        <v>2.9406049614612267E-2</v>
      </c>
      <c r="I1352" s="5"/>
      <c r="J1352" s="5"/>
      <c r="K1352" s="5"/>
    </row>
    <row r="1353" spans="2:11" ht="13.5" x14ac:dyDescent="0.35">
      <c r="B1353" s="4">
        <v>43978</v>
      </c>
      <c r="C1353" s="2">
        <v>11.89</v>
      </c>
      <c r="D1353" s="2">
        <v>4.9082999999999997</v>
      </c>
      <c r="E1353" s="2">
        <v>52941</v>
      </c>
      <c r="F1353" s="2">
        <v>11.8329</v>
      </c>
      <c r="G1353" s="2">
        <v>626445.55889999995</v>
      </c>
      <c r="H1353" s="7">
        <f t="shared" si="21"/>
        <v>2.9446926319763343E-2</v>
      </c>
      <c r="I1353" s="5"/>
      <c r="J1353" s="5"/>
      <c r="K1353" s="5"/>
    </row>
    <row r="1354" spans="2:11" ht="13.5" x14ac:dyDescent="0.35">
      <c r="B1354" s="4">
        <v>43979</v>
      </c>
      <c r="C1354" s="2">
        <v>12</v>
      </c>
      <c r="D1354" s="2">
        <v>4.9537000000000004</v>
      </c>
      <c r="E1354" s="2">
        <v>17310</v>
      </c>
      <c r="F1354" s="2">
        <v>11.943899999999999</v>
      </c>
      <c r="G1354" s="2">
        <v>206748.90900000001</v>
      </c>
      <c r="H1354" s="7">
        <f t="shared" si="21"/>
        <v>9.2496383676630971E-3</v>
      </c>
      <c r="I1354" s="5"/>
      <c r="J1354" s="5"/>
      <c r="K1354" s="5"/>
    </row>
    <row r="1355" spans="2:11" ht="13.5" x14ac:dyDescent="0.35">
      <c r="B1355" s="4">
        <v>43980</v>
      </c>
      <c r="C1355" s="2">
        <v>12.35</v>
      </c>
      <c r="D1355" s="2">
        <v>5.0982000000000003</v>
      </c>
      <c r="E1355" s="2">
        <v>45336</v>
      </c>
      <c r="F1355" s="2">
        <v>12.2552</v>
      </c>
      <c r="G1355" s="2">
        <v>555601.74719999998</v>
      </c>
      <c r="H1355" s="7">
        <f t="shared" si="21"/>
        <v>2.9170115267375868E-2</v>
      </c>
      <c r="I1355" s="5"/>
      <c r="J1355" s="5"/>
      <c r="K1355" s="5"/>
    </row>
    <row r="1356" spans="2:11" ht="13.5" x14ac:dyDescent="0.35">
      <c r="B1356" s="4">
        <v>43983</v>
      </c>
      <c r="C1356" s="2">
        <v>12.5</v>
      </c>
      <c r="D1356" s="2">
        <v>5.1600999999999999</v>
      </c>
      <c r="E1356" s="2">
        <v>54554</v>
      </c>
      <c r="F1356" s="2">
        <v>12.4885</v>
      </c>
      <c r="G1356" s="2">
        <v>681297.62899999996</v>
      </c>
      <c r="H1356" s="7">
        <f t="shared" si="21"/>
        <v>1.2141540151425918E-2</v>
      </c>
      <c r="I1356" s="5"/>
      <c r="J1356" s="5"/>
      <c r="K1356" s="5"/>
    </row>
    <row r="1357" spans="2:11" ht="13.5" x14ac:dyDescent="0.35">
      <c r="B1357" s="4">
        <v>43984</v>
      </c>
      <c r="C1357" s="2">
        <v>12.4</v>
      </c>
      <c r="D1357" s="2">
        <v>5.1188000000000002</v>
      </c>
      <c r="E1357" s="2">
        <v>26698</v>
      </c>
      <c r="F1357" s="2">
        <v>12.376200000000001</v>
      </c>
      <c r="G1357" s="2">
        <v>330419.78759999998</v>
      </c>
      <c r="H1357" s="7">
        <f t="shared" si="21"/>
        <v>-8.0037208581228408E-3</v>
      </c>
      <c r="I1357" s="5"/>
      <c r="J1357" s="5"/>
      <c r="K1357" s="5"/>
    </row>
    <row r="1358" spans="2:11" ht="13.5" x14ac:dyDescent="0.35">
      <c r="B1358" s="4">
        <v>43985</v>
      </c>
      <c r="C1358" s="2">
        <v>12.35</v>
      </c>
      <c r="D1358" s="2">
        <v>5.0982000000000003</v>
      </c>
      <c r="E1358" s="2">
        <v>11181</v>
      </c>
      <c r="F1358" s="2">
        <v>12.2629</v>
      </c>
      <c r="G1358" s="2">
        <v>137111.48490000001</v>
      </c>
      <c r="H1358" s="7">
        <f t="shared" si="21"/>
        <v>-4.0243807142298881E-3</v>
      </c>
      <c r="I1358" s="5"/>
      <c r="J1358" s="5"/>
      <c r="K1358" s="5"/>
    </row>
    <row r="1359" spans="2:11" ht="13.5" x14ac:dyDescent="0.35">
      <c r="B1359" s="4">
        <v>43986</v>
      </c>
      <c r="C1359" s="2">
        <v>12.3</v>
      </c>
      <c r="D1359" s="2">
        <v>5.0774999999999997</v>
      </c>
      <c r="E1359" s="2">
        <v>17219</v>
      </c>
      <c r="F1359" s="2">
        <v>12.248200000000001</v>
      </c>
      <c r="G1359" s="2">
        <v>210901.75580000001</v>
      </c>
      <c r="H1359" s="7">
        <f t="shared" si="21"/>
        <v>-4.0602565611393441E-3</v>
      </c>
      <c r="I1359" s="5"/>
      <c r="J1359" s="5"/>
      <c r="K1359" s="5"/>
    </row>
    <row r="1360" spans="2:11" ht="13.5" x14ac:dyDescent="0.35">
      <c r="B1360" s="4">
        <v>43987</v>
      </c>
      <c r="C1360" s="2">
        <v>12.4</v>
      </c>
      <c r="D1360" s="2">
        <v>5.1188000000000002</v>
      </c>
      <c r="E1360" s="2">
        <v>12373</v>
      </c>
      <c r="F1360" s="2">
        <v>12.4077</v>
      </c>
      <c r="G1360" s="2">
        <v>153520.47210000001</v>
      </c>
      <c r="H1360" s="7">
        <f t="shared" si="21"/>
        <v>8.1339241752832227E-3</v>
      </c>
      <c r="I1360" s="5"/>
      <c r="J1360" s="5"/>
      <c r="K1360" s="5"/>
    </row>
    <row r="1361" spans="2:11" ht="13.5" x14ac:dyDescent="0.35">
      <c r="B1361" s="4">
        <v>43990</v>
      </c>
      <c r="C1361" s="2">
        <v>12.4</v>
      </c>
      <c r="D1361" s="2">
        <v>5.1188000000000002</v>
      </c>
      <c r="E1361" s="2">
        <v>16037</v>
      </c>
      <c r="F1361" s="2">
        <v>12.3817</v>
      </c>
      <c r="G1361" s="2">
        <v>198565.3229</v>
      </c>
      <c r="H1361" s="7">
        <f t="shared" si="21"/>
        <v>0</v>
      </c>
      <c r="I1361" s="5"/>
      <c r="J1361" s="5"/>
      <c r="K1361" s="5"/>
    </row>
    <row r="1362" spans="2:11" ht="13.5" x14ac:dyDescent="0.35">
      <c r="B1362" s="4">
        <v>43991</v>
      </c>
      <c r="C1362" s="2">
        <v>12.2</v>
      </c>
      <c r="D1362" s="2">
        <v>5.0362</v>
      </c>
      <c r="E1362" s="2">
        <v>8926</v>
      </c>
      <c r="F1362" s="2">
        <v>12.175800000000001</v>
      </c>
      <c r="G1362" s="2">
        <v>108681.1908</v>
      </c>
      <c r="H1362" s="7">
        <f t="shared" si="21"/>
        <v>-1.6136594514339343E-2</v>
      </c>
      <c r="I1362" s="5"/>
      <c r="J1362" s="5"/>
      <c r="K1362" s="5"/>
    </row>
    <row r="1363" spans="2:11" ht="13.5" x14ac:dyDescent="0.35">
      <c r="B1363" s="4">
        <v>43992</v>
      </c>
      <c r="C1363" s="2">
        <v>12</v>
      </c>
      <c r="D1363" s="2">
        <v>4.9537000000000004</v>
      </c>
      <c r="E1363" s="2">
        <v>7251</v>
      </c>
      <c r="F1363" s="2">
        <v>12.039099999999999</v>
      </c>
      <c r="G1363" s="2">
        <v>87295.5141</v>
      </c>
      <c r="H1363" s="7">
        <f t="shared" si="21"/>
        <v>-1.6381398673603029E-2</v>
      </c>
      <c r="I1363" s="5"/>
      <c r="J1363" s="5"/>
      <c r="K1363" s="5"/>
    </row>
    <row r="1364" spans="2:11" ht="13.5" x14ac:dyDescent="0.35">
      <c r="B1364" s="4">
        <v>43993</v>
      </c>
      <c r="C1364" s="2">
        <v>12.2</v>
      </c>
      <c r="D1364" s="2">
        <v>5.0362</v>
      </c>
      <c r="E1364" s="2">
        <v>11389</v>
      </c>
      <c r="F1364" s="2">
        <v>12.2453</v>
      </c>
      <c r="G1364" s="2">
        <v>139461.72169999999</v>
      </c>
      <c r="H1364" s="7">
        <f t="shared" si="21"/>
        <v>1.6654218059228367E-2</v>
      </c>
      <c r="I1364" s="5"/>
      <c r="J1364" s="5"/>
      <c r="K1364" s="5"/>
    </row>
    <row r="1365" spans="2:11" ht="13.5" x14ac:dyDescent="0.35">
      <c r="B1365" s="4">
        <v>43994</v>
      </c>
      <c r="C1365" s="2">
        <v>12.64</v>
      </c>
      <c r="D1365" s="2">
        <v>5.2179000000000002</v>
      </c>
      <c r="E1365" s="2">
        <v>61324</v>
      </c>
      <c r="F1365" s="2">
        <v>12.437900000000001</v>
      </c>
      <c r="G1365" s="2">
        <v>762741.77960000001</v>
      </c>
      <c r="H1365" s="7">
        <f t="shared" si="21"/>
        <v>3.6078789563559865E-2</v>
      </c>
      <c r="I1365" s="5"/>
      <c r="J1365" s="5"/>
      <c r="K1365" s="5"/>
    </row>
    <row r="1366" spans="2:11" ht="13.5" x14ac:dyDescent="0.35">
      <c r="B1366" s="4">
        <v>43997</v>
      </c>
      <c r="C1366" s="2">
        <v>12.84</v>
      </c>
      <c r="D1366" s="2">
        <v>5.3003999999999998</v>
      </c>
      <c r="E1366" s="2">
        <v>14044</v>
      </c>
      <c r="F1366" s="2">
        <v>12.6593</v>
      </c>
      <c r="G1366" s="2">
        <v>177787.20920000001</v>
      </c>
      <c r="H1366" s="7">
        <f t="shared" si="21"/>
        <v>1.5810958431552842E-2</v>
      </c>
      <c r="I1366" s="5"/>
      <c r="J1366" s="5"/>
      <c r="K1366" s="5"/>
    </row>
    <row r="1367" spans="2:11" ht="13.5" x14ac:dyDescent="0.35">
      <c r="B1367" s="4">
        <v>43998</v>
      </c>
      <c r="C1367" s="2">
        <v>13.1</v>
      </c>
      <c r="D1367" s="2">
        <v>5.4077999999999999</v>
      </c>
      <c r="E1367" s="2">
        <v>22694</v>
      </c>
      <c r="F1367" s="2">
        <v>13.107799999999999</v>
      </c>
      <c r="G1367" s="2">
        <v>297468.41320000001</v>
      </c>
      <c r="H1367" s="7">
        <f t="shared" si="21"/>
        <v>2.0262621688929169E-2</v>
      </c>
      <c r="I1367" s="5"/>
      <c r="J1367" s="5"/>
      <c r="K1367" s="5"/>
    </row>
    <row r="1368" spans="2:11" ht="13.5" x14ac:dyDescent="0.35">
      <c r="B1368" s="4">
        <v>43999</v>
      </c>
      <c r="C1368" s="2">
        <v>13.05</v>
      </c>
      <c r="D1368" s="2">
        <v>5.3871000000000002</v>
      </c>
      <c r="E1368" s="2">
        <v>62375</v>
      </c>
      <c r="F1368" s="2">
        <v>13.0898</v>
      </c>
      <c r="G1368" s="2">
        <v>816476.27500000002</v>
      </c>
      <c r="H1368" s="7">
        <f t="shared" si="21"/>
        <v>-3.8278042827027108E-3</v>
      </c>
      <c r="I1368" s="5"/>
      <c r="J1368" s="5"/>
      <c r="K1368" s="5"/>
    </row>
    <row r="1369" spans="2:11" ht="13.5" x14ac:dyDescent="0.35">
      <c r="B1369" s="4">
        <v>44000</v>
      </c>
      <c r="C1369" s="2">
        <v>13.5</v>
      </c>
      <c r="D1369" s="2">
        <v>5.5728999999999997</v>
      </c>
      <c r="E1369" s="2">
        <v>31241</v>
      </c>
      <c r="F1369" s="2">
        <v>13.3988</v>
      </c>
      <c r="G1369" s="2">
        <v>418591.91080000001</v>
      </c>
      <c r="H1369" s="7">
        <f t="shared" si="21"/>
        <v>3.4489799706706674E-2</v>
      </c>
      <c r="I1369" s="5"/>
      <c r="J1369" s="5"/>
      <c r="K1369" s="5"/>
    </row>
    <row r="1370" spans="2:11" ht="13.5" x14ac:dyDescent="0.35">
      <c r="B1370" s="4">
        <v>44001</v>
      </c>
      <c r="C1370" s="2">
        <v>13.38</v>
      </c>
      <c r="D1370" s="2">
        <v>5.5233999999999996</v>
      </c>
      <c r="E1370" s="2">
        <v>20458</v>
      </c>
      <c r="F1370" s="2">
        <v>13.36</v>
      </c>
      <c r="G1370" s="2">
        <v>273318.88</v>
      </c>
      <c r="H1370" s="7">
        <f t="shared" si="21"/>
        <v>-8.8822695544510215E-3</v>
      </c>
      <c r="I1370" s="5"/>
      <c r="J1370" s="5"/>
      <c r="K1370" s="5"/>
    </row>
    <row r="1371" spans="2:11" ht="13.5" x14ac:dyDescent="0.35">
      <c r="B1371" s="4">
        <v>44004</v>
      </c>
      <c r="C1371" s="2">
        <v>13.34</v>
      </c>
      <c r="D1371" s="2">
        <v>5.5068000000000001</v>
      </c>
      <c r="E1371" s="2">
        <v>14219</v>
      </c>
      <c r="F1371" s="2">
        <v>13.2698</v>
      </c>
      <c r="G1371" s="2">
        <v>188683.2862</v>
      </c>
      <c r="H1371" s="7">
        <f t="shared" si="21"/>
        <v>-3.0053952275771274E-3</v>
      </c>
      <c r="I1371" s="5"/>
      <c r="J1371" s="5"/>
      <c r="K1371" s="5"/>
    </row>
    <row r="1372" spans="2:11" ht="13.5" x14ac:dyDescent="0.35">
      <c r="B1372" s="4">
        <v>44005</v>
      </c>
      <c r="C1372" s="2">
        <v>13.79</v>
      </c>
      <c r="D1372" s="2">
        <v>5.6925999999999997</v>
      </c>
      <c r="E1372" s="2">
        <v>30502</v>
      </c>
      <c r="F1372" s="2">
        <v>13.589399999999999</v>
      </c>
      <c r="G1372" s="2">
        <v>414503.87880000001</v>
      </c>
      <c r="H1372" s="7">
        <f t="shared" si="21"/>
        <v>3.3740103145202205E-2</v>
      </c>
      <c r="I1372" s="5"/>
      <c r="J1372" s="5"/>
      <c r="K1372" s="5"/>
    </row>
    <row r="1373" spans="2:11" ht="13.5" x14ac:dyDescent="0.35">
      <c r="B1373" s="4">
        <v>44006</v>
      </c>
      <c r="C1373" s="2">
        <v>14.1</v>
      </c>
      <c r="D1373" s="2">
        <v>5.8205999999999998</v>
      </c>
      <c r="E1373" s="2">
        <v>117639</v>
      </c>
      <c r="F1373" s="2">
        <v>14.1357</v>
      </c>
      <c r="G1373" s="2">
        <v>1662909.6122999999</v>
      </c>
      <c r="H1373" s="7">
        <f t="shared" si="21"/>
        <v>2.2485331834311232E-2</v>
      </c>
      <c r="I1373" s="5"/>
      <c r="J1373" s="5"/>
      <c r="K1373" s="5"/>
    </row>
    <row r="1374" spans="2:11" ht="13.5" x14ac:dyDescent="0.35">
      <c r="B1374" s="4">
        <v>44007</v>
      </c>
      <c r="C1374" s="2">
        <v>14</v>
      </c>
      <c r="D1374" s="2">
        <v>5.7793000000000001</v>
      </c>
      <c r="E1374" s="2">
        <v>34773</v>
      </c>
      <c r="F1374" s="2">
        <v>14.1532</v>
      </c>
      <c r="G1374" s="2">
        <v>492149.22360000003</v>
      </c>
      <c r="H1374" s="7">
        <f t="shared" si="21"/>
        <v>-7.0954884376180586E-3</v>
      </c>
      <c r="I1374" s="5"/>
      <c r="J1374" s="5"/>
      <c r="K1374" s="5"/>
    </row>
    <row r="1375" spans="2:11" ht="13.5" x14ac:dyDescent="0.35">
      <c r="B1375" s="4">
        <v>44008</v>
      </c>
      <c r="C1375" s="2">
        <v>13.99</v>
      </c>
      <c r="D1375" s="2">
        <v>5.7751999999999999</v>
      </c>
      <c r="E1375" s="2">
        <v>20167</v>
      </c>
      <c r="F1375" s="2">
        <v>13.7836</v>
      </c>
      <c r="G1375" s="2">
        <v>277973.86119999998</v>
      </c>
      <c r="H1375" s="7">
        <f t="shared" si="21"/>
        <v>-7.0942847749731188E-4</v>
      </c>
      <c r="I1375" s="5"/>
      <c r="J1375" s="5"/>
      <c r="K1375" s="5"/>
    </row>
    <row r="1376" spans="2:11" ht="13.5" x14ac:dyDescent="0.35">
      <c r="B1376" s="4">
        <v>44011</v>
      </c>
      <c r="C1376" s="2">
        <v>14.19</v>
      </c>
      <c r="D1376" s="2">
        <v>5.8577000000000004</v>
      </c>
      <c r="E1376" s="2">
        <v>21838</v>
      </c>
      <c r="F1376" s="2">
        <v>13.9877</v>
      </c>
      <c r="G1376" s="2">
        <v>305463.39260000002</v>
      </c>
      <c r="H1376" s="7">
        <f t="shared" si="21"/>
        <v>1.4285219559495856E-2</v>
      </c>
      <c r="I1376" s="5"/>
      <c r="J1376" s="5"/>
      <c r="K1376" s="5"/>
    </row>
    <row r="1377" spans="2:11" ht="13.5" x14ac:dyDescent="0.35">
      <c r="B1377" s="4">
        <v>44012</v>
      </c>
      <c r="C1377" s="2">
        <v>14.1</v>
      </c>
      <c r="D1377" s="2">
        <v>5.8205999999999998</v>
      </c>
      <c r="E1377" s="2">
        <v>21291</v>
      </c>
      <c r="F1377" s="2">
        <v>14.156000000000001</v>
      </c>
      <c r="G1377" s="2">
        <v>301395.39600000001</v>
      </c>
      <c r="H1377" s="7">
        <f t="shared" si="21"/>
        <v>-6.3335438824112834E-3</v>
      </c>
      <c r="I1377" s="5"/>
      <c r="J1377" s="5"/>
      <c r="K1377" s="5"/>
    </row>
    <row r="1378" spans="2:11" ht="13.5" x14ac:dyDescent="0.35">
      <c r="B1378" s="4">
        <v>44013</v>
      </c>
      <c r="C1378" s="2">
        <v>13.98</v>
      </c>
      <c r="D1378" s="2">
        <v>5.7709999999999999</v>
      </c>
      <c r="E1378" s="2">
        <v>3388</v>
      </c>
      <c r="F1378" s="2">
        <v>13.978899999999999</v>
      </c>
      <c r="G1378" s="2">
        <v>47360.513200000001</v>
      </c>
      <c r="H1378" s="7">
        <f t="shared" si="21"/>
        <v>-8.5214582689069635E-3</v>
      </c>
      <c r="I1378" s="5"/>
      <c r="J1378" s="5"/>
      <c r="K1378" s="5"/>
    </row>
    <row r="1379" spans="2:11" ht="13.5" x14ac:dyDescent="0.35">
      <c r="B1379" s="4">
        <v>44014</v>
      </c>
      <c r="C1379" s="2">
        <v>13.7</v>
      </c>
      <c r="D1379" s="2">
        <v>5.6555</v>
      </c>
      <c r="E1379" s="2">
        <v>16458</v>
      </c>
      <c r="F1379" s="2">
        <v>13.7883</v>
      </c>
      <c r="G1379" s="2">
        <v>226927.8414</v>
      </c>
      <c r="H1379" s="7">
        <f t="shared" si="21"/>
        <v>-2.0013862415525895E-2</v>
      </c>
      <c r="I1379" s="5"/>
      <c r="J1379" s="5"/>
      <c r="K1379" s="5"/>
    </row>
    <row r="1380" spans="2:11" ht="13.5" x14ac:dyDescent="0.35">
      <c r="B1380" s="4">
        <v>44015</v>
      </c>
      <c r="C1380" s="2">
        <v>14</v>
      </c>
      <c r="D1380" s="2">
        <v>5.7793000000000001</v>
      </c>
      <c r="E1380" s="2">
        <v>45150</v>
      </c>
      <c r="F1380" s="2">
        <v>13.992900000000001</v>
      </c>
      <c r="G1380" s="2">
        <v>631779.43500000006</v>
      </c>
      <c r="H1380" s="7">
        <f t="shared" si="21"/>
        <v>2.1890195385023452E-2</v>
      </c>
      <c r="I1380" s="5"/>
      <c r="J1380" s="5"/>
      <c r="K1380" s="5"/>
    </row>
    <row r="1381" spans="2:11" ht="13.5" x14ac:dyDescent="0.35">
      <c r="B1381" s="4">
        <v>44018</v>
      </c>
      <c r="C1381" s="2">
        <v>14</v>
      </c>
      <c r="D1381" s="2">
        <v>5.7793000000000001</v>
      </c>
      <c r="E1381" s="2">
        <v>14467</v>
      </c>
      <c r="F1381" s="2">
        <v>14.003299999999999</v>
      </c>
      <c r="G1381" s="2">
        <v>202585.74110000001</v>
      </c>
      <c r="H1381" s="7">
        <f t="shared" si="21"/>
        <v>0</v>
      </c>
      <c r="I1381" s="5"/>
      <c r="J1381" s="5"/>
      <c r="K1381" s="5"/>
    </row>
    <row r="1382" spans="2:11" ht="13.5" x14ac:dyDescent="0.35">
      <c r="B1382" s="4">
        <v>44019</v>
      </c>
      <c r="C1382" s="2">
        <v>14.16</v>
      </c>
      <c r="D1382" s="2">
        <v>5.8453999999999997</v>
      </c>
      <c r="E1382" s="2">
        <v>6009</v>
      </c>
      <c r="F1382" s="2">
        <v>14.037800000000001</v>
      </c>
      <c r="G1382" s="2">
        <v>84353.140199999994</v>
      </c>
      <c r="H1382" s="7">
        <f t="shared" si="21"/>
        <v>1.1437371307943801E-2</v>
      </c>
      <c r="I1382" s="5"/>
      <c r="J1382" s="5"/>
      <c r="K1382" s="5"/>
    </row>
    <row r="1383" spans="2:11" ht="13.5" x14ac:dyDescent="0.35">
      <c r="B1383" s="4">
        <v>44020</v>
      </c>
      <c r="C1383" s="2">
        <v>14.19</v>
      </c>
      <c r="D1383" s="2">
        <v>5.8577000000000004</v>
      </c>
      <c r="E1383" s="2">
        <v>4311</v>
      </c>
      <c r="F1383" s="2">
        <v>14.0002</v>
      </c>
      <c r="G1383" s="2">
        <v>60354.862200000003</v>
      </c>
      <c r="H1383" s="7">
        <f t="shared" si="21"/>
        <v>2.1042187018853534E-3</v>
      </c>
      <c r="I1383" s="5"/>
      <c r="J1383" s="5"/>
      <c r="K1383" s="5"/>
    </row>
    <row r="1384" spans="2:11" ht="13.5" x14ac:dyDescent="0.35">
      <c r="B1384" s="4">
        <v>44021</v>
      </c>
      <c r="C1384" s="2">
        <v>14</v>
      </c>
      <c r="D1384" s="2">
        <v>5.7793000000000001</v>
      </c>
      <c r="E1384" s="2">
        <v>9452</v>
      </c>
      <c r="F1384" s="2">
        <v>14.001899999999999</v>
      </c>
      <c r="G1384" s="2">
        <v>132345.95879999999</v>
      </c>
      <c r="H1384" s="7">
        <f t="shared" si="21"/>
        <v>-1.3384092732642546E-2</v>
      </c>
      <c r="I1384" s="5"/>
      <c r="J1384" s="5"/>
      <c r="K1384" s="5"/>
    </row>
    <row r="1385" spans="2:11" ht="13.5" x14ac:dyDescent="0.35">
      <c r="B1385" s="4">
        <v>44022</v>
      </c>
      <c r="C1385" s="2">
        <v>14</v>
      </c>
      <c r="D1385" s="2">
        <v>5.7793000000000001</v>
      </c>
      <c r="E1385" s="2">
        <v>12076</v>
      </c>
      <c r="F1385" s="2">
        <v>13.9993</v>
      </c>
      <c r="G1385" s="2">
        <v>169055.54680000001</v>
      </c>
      <c r="H1385" s="7">
        <f t="shared" si="21"/>
        <v>0</v>
      </c>
      <c r="I1385" s="5"/>
      <c r="J1385" s="5"/>
      <c r="K1385" s="5"/>
    </row>
    <row r="1386" spans="2:11" ht="13.5" x14ac:dyDescent="0.35">
      <c r="B1386" s="4">
        <v>44025</v>
      </c>
      <c r="C1386" s="2">
        <v>13.7</v>
      </c>
      <c r="D1386" s="2">
        <v>5.7933000000000003</v>
      </c>
      <c r="E1386" s="2">
        <v>3773</v>
      </c>
      <c r="F1386" s="2">
        <v>13.6776</v>
      </c>
      <c r="G1386" s="2">
        <v>51605.584799999997</v>
      </c>
      <c r="H1386" s="7">
        <f t="shared" si="21"/>
        <v>2.4224387036492715E-3</v>
      </c>
      <c r="I1386" s="5"/>
      <c r="J1386" s="5"/>
      <c r="K1386" s="5"/>
    </row>
    <row r="1387" spans="2:11" ht="13.5" x14ac:dyDescent="0.35">
      <c r="B1387" s="4">
        <v>44026</v>
      </c>
      <c r="C1387" s="2">
        <v>13.4</v>
      </c>
      <c r="D1387" s="2">
        <v>5.6665000000000001</v>
      </c>
      <c r="E1387" s="2">
        <v>5336</v>
      </c>
      <c r="F1387" s="2">
        <v>13.5314</v>
      </c>
      <c r="G1387" s="2">
        <v>72203.550399999993</v>
      </c>
      <c r="H1387" s="7">
        <f t="shared" si="21"/>
        <v>-2.1887352631488138E-2</v>
      </c>
      <c r="I1387" s="5"/>
      <c r="J1387" s="5"/>
      <c r="K1387" s="5"/>
    </row>
    <row r="1388" spans="2:11" ht="13.5" x14ac:dyDescent="0.35">
      <c r="B1388" s="4">
        <v>44027</v>
      </c>
      <c r="C1388" s="2">
        <v>13.4</v>
      </c>
      <c r="D1388" s="2">
        <v>5.6665000000000001</v>
      </c>
      <c r="E1388" s="2">
        <v>1341</v>
      </c>
      <c r="F1388" s="2">
        <v>13.4519</v>
      </c>
      <c r="G1388" s="2">
        <v>18038.997899999998</v>
      </c>
      <c r="H1388" s="7">
        <f t="shared" si="21"/>
        <v>0</v>
      </c>
      <c r="I1388" s="5"/>
      <c r="J1388" s="5"/>
      <c r="K1388" s="5"/>
    </row>
    <row r="1389" spans="2:11" ht="13.5" x14ac:dyDescent="0.35">
      <c r="B1389" s="4">
        <v>44028</v>
      </c>
      <c r="C1389" s="2">
        <v>13.5</v>
      </c>
      <c r="D1389" s="2">
        <v>5.7088000000000001</v>
      </c>
      <c r="E1389" s="2">
        <v>6432</v>
      </c>
      <c r="F1389" s="2">
        <v>13.4833</v>
      </c>
      <c r="G1389" s="2">
        <v>86724.585600000006</v>
      </c>
      <c r="H1389" s="7">
        <f t="shared" si="21"/>
        <v>7.4649254389835005E-3</v>
      </c>
      <c r="I1389" s="5"/>
      <c r="J1389" s="5"/>
      <c r="K1389" s="5"/>
    </row>
    <row r="1390" spans="2:11" ht="13.5" x14ac:dyDescent="0.35">
      <c r="B1390" s="4">
        <v>44029</v>
      </c>
      <c r="C1390" s="2">
        <v>13.7</v>
      </c>
      <c r="D1390" s="2">
        <v>5.7933000000000003</v>
      </c>
      <c r="E1390" s="2">
        <v>12529</v>
      </c>
      <c r="F1390" s="2">
        <v>13.670999999999999</v>
      </c>
      <c r="G1390" s="2">
        <v>171283.959</v>
      </c>
      <c r="H1390" s="7">
        <f t="shared" si="21"/>
        <v>1.4801709641255647E-2</v>
      </c>
      <c r="I1390" s="5"/>
      <c r="J1390" s="5"/>
      <c r="K1390" s="5"/>
    </row>
    <row r="1391" spans="2:11" ht="13.5" x14ac:dyDescent="0.35">
      <c r="B1391" s="4">
        <v>44032</v>
      </c>
      <c r="C1391" s="2">
        <v>13.6</v>
      </c>
      <c r="D1391" s="2">
        <v>5.7511000000000001</v>
      </c>
      <c r="E1391" s="2">
        <v>10532</v>
      </c>
      <c r="F1391" s="2">
        <v>13.694599999999999</v>
      </c>
      <c r="G1391" s="2">
        <v>144231.52720000001</v>
      </c>
      <c r="H1391" s="7">
        <f t="shared" si="21"/>
        <v>-7.2842766644227357E-3</v>
      </c>
      <c r="I1391" s="5"/>
      <c r="J1391" s="5"/>
      <c r="K1391" s="5"/>
    </row>
    <row r="1392" spans="2:11" ht="13.5" x14ac:dyDescent="0.35">
      <c r="B1392" s="4">
        <v>44033</v>
      </c>
      <c r="C1392" s="2">
        <v>13.58</v>
      </c>
      <c r="D1392" s="2">
        <v>5.7426000000000004</v>
      </c>
      <c r="E1392" s="2">
        <v>21219</v>
      </c>
      <c r="F1392" s="2">
        <v>13.6591</v>
      </c>
      <c r="G1392" s="2">
        <v>289832.44290000002</v>
      </c>
      <c r="H1392" s="7">
        <f t="shared" si="21"/>
        <v>-1.4779781259236895E-3</v>
      </c>
      <c r="I1392" s="5"/>
      <c r="J1392" s="5"/>
      <c r="K1392" s="5"/>
    </row>
    <row r="1393" spans="2:11" ht="13.5" x14ac:dyDescent="0.35">
      <c r="B1393" s="4">
        <v>44034</v>
      </c>
      <c r="C1393" s="2">
        <v>13.65</v>
      </c>
      <c r="D1393" s="2">
        <v>5.7721999999999998</v>
      </c>
      <c r="E1393" s="2">
        <v>3028</v>
      </c>
      <c r="F1393" s="2">
        <v>13.4695</v>
      </c>
      <c r="G1393" s="2">
        <v>40785.646000000001</v>
      </c>
      <c r="H1393" s="7">
        <f t="shared" si="21"/>
        <v>5.1544596524221433E-3</v>
      </c>
      <c r="I1393" s="5"/>
      <c r="J1393" s="5"/>
      <c r="K1393" s="5"/>
    </row>
    <row r="1394" spans="2:11" ht="13.5" x14ac:dyDescent="0.35">
      <c r="B1394" s="4">
        <v>44035</v>
      </c>
      <c r="C1394" s="2">
        <v>13.79</v>
      </c>
      <c r="D1394" s="2">
        <v>5.8314000000000004</v>
      </c>
      <c r="E1394" s="2">
        <v>14298</v>
      </c>
      <c r="F1394" s="2">
        <v>13.661300000000001</v>
      </c>
      <c r="G1394" s="2">
        <v>195329.26740000001</v>
      </c>
      <c r="H1394" s="7">
        <f t="shared" si="21"/>
        <v>1.0256054883753264E-2</v>
      </c>
      <c r="I1394" s="5"/>
      <c r="J1394" s="5"/>
      <c r="K1394" s="5"/>
    </row>
    <row r="1395" spans="2:11" ht="13.5" x14ac:dyDescent="0.35">
      <c r="B1395" s="4">
        <v>44036</v>
      </c>
      <c r="C1395" s="2">
        <v>13.89</v>
      </c>
      <c r="D1395" s="2">
        <v>5.8737000000000004</v>
      </c>
      <c r="E1395" s="2">
        <v>2887</v>
      </c>
      <c r="F1395" s="2">
        <v>13.818300000000001</v>
      </c>
      <c r="G1395" s="2">
        <v>39893.432099999998</v>
      </c>
      <c r="H1395" s="7">
        <f t="shared" si="21"/>
        <v>7.2538326988373291E-3</v>
      </c>
      <c r="I1395" s="5"/>
      <c r="J1395" s="5"/>
      <c r="K1395" s="5"/>
    </row>
    <row r="1396" spans="2:11" ht="13.5" x14ac:dyDescent="0.35">
      <c r="B1396" s="4">
        <v>44039</v>
      </c>
      <c r="C1396" s="2">
        <v>13.92</v>
      </c>
      <c r="D1396" s="2">
        <v>5.8864000000000001</v>
      </c>
      <c r="E1396" s="2">
        <v>3111</v>
      </c>
      <c r="F1396" s="2">
        <v>13.9267</v>
      </c>
      <c r="G1396" s="2">
        <v>43325.9637</v>
      </c>
      <c r="H1396" s="7">
        <f t="shared" si="21"/>
        <v>2.1621805676149122E-3</v>
      </c>
      <c r="I1396" s="5"/>
      <c r="J1396" s="5"/>
      <c r="K1396" s="5"/>
    </row>
    <row r="1397" spans="2:11" ht="13.5" x14ac:dyDescent="0.35">
      <c r="B1397" s="4">
        <v>44040</v>
      </c>
      <c r="C1397" s="2">
        <v>13.9</v>
      </c>
      <c r="D1397" s="2">
        <v>5.8779000000000003</v>
      </c>
      <c r="E1397" s="2">
        <v>4359</v>
      </c>
      <c r="F1397" s="2">
        <v>13.900700000000001</v>
      </c>
      <c r="G1397" s="2">
        <v>60593.151299999998</v>
      </c>
      <c r="H1397" s="7">
        <f t="shared" si="21"/>
        <v>-1.444006523511778E-3</v>
      </c>
      <c r="I1397" s="5"/>
      <c r="J1397" s="5"/>
      <c r="K1397" s="5"/>
    </row>
    <row r="1398" spans="2:11" ht="13.5" x14ac:dyDescent="0.35">
      <c r="B1398" s="4">
        <v>44041</v>
      </c>
      <c r="C1398" s="2">
        <v>14.24</v>
      </c>
      <c r="D1398" s="2">
        <v>6.0217000000000001</v>
      </c>
      <c r="E1398" s="2">
        <v>4653</v>
      </c>
      <c r="F1398" s="2">
        <v>14.0921</v>
      </c>
      <c r="G1398" s="2">
        <v>65570.541299999997</v>
      </c>
      <c r="H1398" s="7">
        <f t="shared" si="21"/>
        <v>2.4464519641368466E-2</v>
      </c>
      <c r="I1398" s="5"/>
      <c r="J1398" s="5"/>
      <c r="K1398" s="5"/>
    </row>
    <row r="1399" spans="2:11" ht="13.5" x14ac:dyDescent="0.35">
      <c r="B1399" s="4">
        <v>44042</v>
      </c>
      <c r="C1399" s="2">
        <v>14.2</v>
      </c>
      <c r="D1399" s="2">
        <v>6.0048000000000004</v>
      </c>
      <c r="E1399" s="2">
        <v>2404</v>
      </c>
      <c r="F1399" s="2">
        <v>14.207700000000001</v>
      </c>
      <c r="G1399" s="2">
        <v>34155.310799999999</v>
      </c>
      <c r="H1399" s="7">
        <f t="shared" si="21"/>
        <v>-2.8065164322366928E-3</v>
      </c>
      <c r="I1399" s="5"/>
      <c r="J1399" s="5"/>
      <c r="K1399" s="5"/>
    </row>
    <row r="1400" spans="2:11" ht="13.5" x14ac:dyDescent="0.35">
      <c r="B1400" s="4">
        <v>44046</v>
      </c>
      <c r="C1400" s="2">
        <v>14.44</v>
      </c>
      <c r="D1400" s="2">
        <v>6.1063000000000001</v>
      </c>
      <c r="E1400" s="2">
        <v>576</v>
      </c>
      <c r="F1400" s="2">
        <v>14.2158</v>
      </c>
      <c r="G1400" s="2">
        <v>8188.3008</v>
      </c>
      <c r="H1400" s="7">
        <f t="shared" si="21"/>
        <v>1.6903144151345539E-2</v>
      </c>
      <c r="I1400" s="5"/>
      <c r="J1400" s="5"/>
      <c r="K1400" s="5"/>
    </row>
    <row r="1401" spans="2:11" ht="13.5" x14ac:dyDescent="0.35">
      <c r="B1401" s="4">
        <v>44047</v>
      </c>
      <c r="C1401" s="2">
        <v>14.4</v>
      </c>
      <c r="D1401" s="2">
        <v>6.0894000000000004</v>
      </c>
      <c r="E1401" s="2">
        <v>999</v>
      </c>
      <c r="F1401" s="2">
        <v>14.306699999999999</v>
      </c>
      <c r="G1401" s="2">
        <v>14292.3933</v>
      </c>
      <c r="H1401" s="7">
        <f t="shared" si="21"/>
        <v>-2.7676334277712679E-3</v>
      </c>
      <c r="I1401" s="5"/>
      <c r="J1401" s="5"/>
      <c r="K1401" s="5"/>
    </row>
    <row r="1402" spans="2:11" ht="13.5" x14ac:dyDescent="0.35">
      <c r="B1402" s="4">
        <v>44048</v>
      </c>
      <c r="C1402" s="2">
        <v>14.5</v>
      </c>
      <c r="D1402" s="2">
        <v>6.1315999999999997</v>
      </c>
      <c r="E1402" s="2">
        <v>10518</v>
      </c>
      <c r="F1402" s="2">
        <v>14.3949</v>
      </c>
      <c r="G1402" s="2">
        <v>151405.5582</v>
      </c>
      <c r="H1402" s="7">
        <f t="shared" si="21"/>
        <v>6.9300752126645231E-3</v>
      </c>
      <c r="I1402" s="5"/>
      <c r="J1402" s="5"/>
      <c r="K1402" s="5"/>
    </row>
    <row r="1403" spans="2:11" ht="13.5" x14ac:dyDescent="0.35">
      <c r="B1403" s="4">
        <v>44049</v>
      </c>
      <c r="C1403" s="2">
        <v>14.55</v>
      </c>
      <c r="D1403" s="2">
        <v>6.1528</v>
      </c>
      <c r="E1403" s="2">
        <v>24466</v>
      </c>
      <c r="F1403" s="2">
        <v>14.493499999999999</v>
      </c>
      <c r="G1403" s="2">
        <v>354597.97100000002</v>
      </c>
      <c r="H1403" s="7">
        <f t="shared" si="21"/>
        <v>3.4574988583730725E-3</v>
      </c>
      <c r="I1403" s="5"/>
      <c r="J1403" s="5"/>
      <c r="K1403" s="5"/>
    </row>
    <row r="1404" spans="2:11" ht="13.5" x14ac:dyDescent="0.35">
      <c r="B1404" s="4">
        <v>44050</v>
      </c>
      <c r="C1404" s="2">
        <v>14.6</v>
      </c>
      <c r="D1404" s="2">
        <v>6.1738999999999997</v>
      </c>
      <c r="E1404" s="2">
        <v>5210</v>
      </c>
      <c r="F1404" s="2">
        <v>14.6058</v>
      </c>
      <c r="G1404" s="2">
        <v>76096.217999999993</v>
      </c>
      <c r="H1404" s="7">
        <f t="shared" si="21"/>
        <v>3.4293329866076703E-3</v>
      </c>
      <c r="I1404" s="5"/>
      <c r="J1404" s="5"/>
      <c r="K1404" s="5"/>
    </row>
    <row r="1405" spans="2:11" ht="13.5" x14ac:dyDescent="0.35">
      <c r="B1405" s="4">
        <v>44053</v>
      </c>
      <c r="C1405" s="2">
        <v>14.95</v>
      </c>
      <c r="D1405" s="2">
        <v>6.3219000000000003</v>
      </c>
      <c r="E1405" s="2">
        <v>9160</v>
      </c>
      <c r="F1405" s="2">
        <v>14.777900000000001</v>
      </c>
      <c r="G1405" s="2">
        <v>135365.56400000001</v>
      </c>
      <c r="H1405" s="7">
        <f t="shared" si="21"/>
        <v>2.3971881630735933E-2</v>
      </c>
      <c r="I1405" s="5"/>
      <c r="J1405" s="5"/>
      <c r="K1405" s="5"/>
    </row>
    <row r="1406" spans="2:11" ht="13.5" x14ac:dyDescent="0.35">
      <c r="B1406" s="4">
        <v>44054</v>
      </c>
      <c r="C1406" s="2">
        <v>15.35</v>
      </c>
      <c r="D1406" s="2">
        <v>6.4911000000000003</v>
      </c>
      <c r="E1406" s="2">
        <v>17665</v>
      </c>
      <c r="F1406" s="2">
        <v>15.1768</v>
      </c>
      <c r="G1406" s="2">
        <v>268098.17200000002</v>
      </c>
      <c r="H1406" s="7">
        <f t="shared" si="21"/>
        <v>2.6764105727708442E-2</v>
      </c>
      <c r="I1406" s="5"/>
      <c r="J1406" s="5"/>
      <c r="K1406" s="5"/>
    </row>
    <row r="1407" spans="2:11" ht="13.5" x14ac:dyDescent="0.35">
      <c r="B1407" s="4">
        <v>44055</v>
      </c>
      <c r="C1407" s="2">
        <v>15.3</v>
      </c>
      <c r="D1407" s="2">
        <v>6.4699</v>
      </c>
      <c r="E1407" s="2">
        <v>27620</v>
      </c>
      <c r="F1407" s="2">
        <v>15.497</v>
      </c>
      <c r="G1407" s="2">
        <v>428027.14</v>
      </c>
      <c r="H1407" s="7">
        <f t="shared" si="21"/>
        <v>-3.2660103834481567E-3</v>
      </c>
      <c r="I1407" s="5"/>
      <c r="J1407" s="5"/>
      <c r="K1407" s="5"/>
    </row>
    <row r="1408" spans="2:11" ht="13.5" x14ac:dyDescent="0.35">
      <c r="B1408" s="4">
        <v>44057</v>
      </c>
      <c r="C1408" s="2">
        <v>15</v>
      </c>
      <c r="D1408" s="2">
        <v>6.3430999999999997</v>
      </c>
      <c r="E1408" s="2">
        <v>20027</v>
      </c>
      <c r="F1408" s="2">
        <v>15.245100000000001</v>
      </c>
      <c r="G1408" s="2">
        <v>305313.6177</v>
      </c>
      <c r="H1408" s="7">
        <f t="shared" si="21"/>
        <v>-1.9598448198581159E-2</v>
      </c>
      <c r="I1408" s="5"/>
      <c r="J1408" s="5"/>
      <c r="K1408" s="5"/>
    </row>
    <row r="1409" spans="2:11" ht="13.5" x14ac:dyDescent="0.35">
      <c r="B1409" s="4">
        <v>44060</v>
      </c>
      <c r="C1409" s="2">
        <v>14.53</v>
      </c>
      <c r="D1409" s="2">
        <v>6.1443000000000003</v>
      </c>
      <c r="E1409" s="2">
        <v>11837</v>
      </c>
      <c r="F1409" s="2">
        <v>14.559900000000001</v>
      </c>
      <c r="G1409" s="2">
        <v>172345.53630000001</v>
      </c>
      <c r="H1409" s="7">
        <f t="shared" si="21"/>
        <v>-3.1341142343648917E-2</v>
      </c>
      <c r="I1409" s="5"/>
      <c r="J1409" s="5"/>
      <c r="K1409" s="5"/>
    </row>
    <row r="1410" spans="2:11" ht="13.5" x14ac:dyDescent="0.35">
      <c r="B1410" s="4">
        <v>44061</v>
      </c>
      <c r="C1410" s="2">
        <v>14.2</v>
      </c>
      <c r="D1410" s="2">
        <v>6.0048000000000004</v>
      </c>
      <c r="E1410" s="2">
        <v>11643</v>
      </c>
      <c r="F1410" s="2">
        <v>14.2821</v>
      </c>
      <c r="G1410" s="2">
        <v>166286.4903</v>
      </c>
      <c r="H1410" s="7">
        <f t="shared" si="21"/>
        <v>-2.270396953273765E-2</v>
      </c>
      <c r="I1410" s="5"/>
      <c r="J1410" s="5"/>
      <c r="K1410" s="5"/>
    </row>
    <row r="1411" spans="2:11" ht="13.5" x14ac:dyDescent="0.35">
      <c r="B1411" s="4">
        <v>44062</v>
      </c>
      <c r="C1411" s="2">
        <v>14.23</v>
      </c>
      <c r="D1411" s="2">
        <v>6.0175000000000001</v>
      </c>
      <c r="E1411" s="2">
        <v>25344</v>
      </c>
      <c r="F1411" s="2">
        <v>14.1981</v>
      </c>
      <c r="G1411" s="2">
        <v>359836.64640000003</v>
      </c>
      <c r="H1411" s="7">
        <f t="shared" si="21"/>
        <v>2.1149746869170848E-3</v>
      </c>
      <c r="I1411" s="5"/>
      <c r="J1411" s="5"/>
      <c r="K1411" s="5"/>
    </row>
    <row r="1412" spans="2:11" ht="13.5" x14ac:dyDescent="0.35">
      <c r="B1412" s="4">
        <v>44064</v>
      </c>
      <c r="C1412" s="2">
        <v>14.4</v>
      </c>
      <c r="D1412" s="2">
        <v>6.0894000000000004</v>
      </c>
      <c r="E1412" s="2">
        <v>2710</v>
      </c>
      <c r="F1412" s="2">
        <v>14.426299999999999</v>
      </c>
      <c r="G1412" s="2">
        <v>39095.273000000001</v>
      </c>
      <c r="H1412" s="7">
        <f t="shared" si="21"/>
        <v>1.1948483589530585E-2</v>
      </c>
      <c r="I1412" s="5"/>
      <c r="J1412" s="5"/>
      <c r="K1412" s="5"/>
    </row>
    <row r="1413" spans="2:11" ht="13.5" x14ac:dyDescent="0.35">
      <c r="B1413" s="4">
        <v>44067</v>
      </c>
      <c r="C1413" s="2">
        <v>14.87</v>
      </c>
      <c r="D1413" s="2">
        <v>6.2881</v>
      </c>
      <c r="E1413" s="2">
        <v>1171</v>
      </c>
      <c r="F1413" s="2">
        <v>14.7784</v>
      </c>
      <c r="G1413" s="2">
        <v>17305.506399999998</v>
      </c>
      <c r="H1413" s="7">
        <f t="shared" si="21"/>
        <v>3.2630472624560654E-2</v>
      </c>
      <c r="I1413" s="5"/>
      <c r="J1413" s="5"/>
      <c r="K1413" s="5"/>
    </row>
    <row r="1414" spans="2:11" ht="13.5" x14ac:dyDescent="0.35">
      <c r="B1414" s="4">
        <v>44068</v>
      </c>
      <c r="C1414" s="2">
        <v>15.15</v>
      </c>
      <c r="D1414" s="2">
        <v>6.4065000000000003</v>
      </c>
      <c r="E1414" s="2">
        <v>860</v>
      </c>
      <c r="F1414" s="2">
        <v>15.1823</v>
      </c>
      <c r="G1414" s="2">
        <v>13056.778</v>
      </c>
      <c r="H1414" s="7">
        <f t="shared" si="21"/>
        <v>1.8829217092603535E-2</v>
      </c>
      <c r="I1414" s="5"/>
      <c r="J1414" s="5"/>
      <c r="K1414" s="5"/>
    </row>
    <row r="1415" spans="2:11" ht="13.5" x14ac:dyDescent="0.35">
      <c r="B1415" s="4">
        <v>44069</v>
      </c>
      <c r="C1415" s="2">
        <v>15.25</v>
      </c>
      <c r="D1415" s="2">
        <v>6.4488000000000003</v>
      </c>
      <c r="E1415" s="2">
        <v>30015</v>
      </c>
      <c r="F1415" s="2">
        <v>15.340299999999999</v>
      </c>
      <c r="G1415" s="2">
        <v>460439.10450000002</v>
      </c>
      <c r="H1415" s="7">
        <f t="shared" ref="H1415:H1478" si="22">(D1415-D1414)/D1414</f>
        <v>6.602669164130181E-3</v>
      </c>
      <c r="I1415" s="5"/>
      <c r="J1415" s="5"/>
      <c r="K1415" s="5"/>
    </row>
    <row r="1416" spans="2:11" ht="13.5" x14ac:dyDescent="0.35">
      <c r="B1416" s="4">
        <v>44070</v>
      </c>
      <c r="C1416" s="2">
        <v>14.9</v>
      </c>
      <c r="D1416" s="2">
        <v>6.3007999999999997</v>
      </c>
      <c r="E1416" s="2">
        <v>3641</v>
      </c>
      <c r="F1416" s="2">
        <v>15.194599999999999</v>
      </c>
      <c r="G1416" s="2">
        <v>55323.5386</v>
      </c>
      <c r="H1416" s="7">
        <f t="shared" si="22"/>
        <v>-2.2950006202704466E-2</v>
      </c>
      <c r="I1416" s="5"/>
      <c r="J1416" s="5"/>
      <c r="K1416" s="5"/>
    </row>
    <row r="1417" spans="2:11" ht="13.5" x14ac:dyDescent="0.35">
      <c r="B1417" s="4">
        <v>44071</v>
      </c>
      <c r="C1417" s="2">
        <v>15.2</v>
      </c>
      <c r="D1417" s="2">
        <v>6.4276</v>
      </c>
      <c r="E1417" s="2">
        <v>10566</v>
      </c>
      <c r="F1417" s="2">
        <v>15.1854</v>
      </c>
      <c r="G1417" s="2">
        <v>160448.93640000001</v>
      </c>
      <c r="H1417" s="7">
        <f t="shared" si="22"/>
        <v>2.0124428643981757E-2</v>
      </c>
      <c r="I1417" s="5"/>
      <c r="J1417" s="5"/>
      <c r="K1417" s="5"/>
    </row>
    <row r="1418" spans="2:11" ht="13.5" x14ac:dyDescent="0.35">
      <c r="B1418" s="4">
        <v>44074</v>
      </c>
      <c r="C1418" s="2">
        <v>15.2</v>
      </c>
      <c r="D1418" s="2">
        <v>6.4276</v>
      </c>
      <c r="E1418" s="2">
        <v>22772</v>
      </c>
      <c r="F1418" s="2">
        <v>15.0764</v>
      </c>
      <c r="G1418" s="2">
        <v>343319.78080000001</v>
      </c>
      <c r="H1418" s="7">
        <f t="shared" si="22"/>
        <v>0</v>
      </c>
      <c r="I1418" s="5"/>
      <c r="J1418" s="5"/>
      <c r="K1418" s="5"/>
    </row>
    <row r="1419" spans="2:11" ht="13.5" x14ac:dyDescent="0.35">
      <c r="B1419" s="4">
        <v>44075</v>
      </c>
      <c r="C1419" s="2">
        <v>14.9</v>
      </c>
      <c r="D1419" s="2">
        <v>6.3007999999999997</v>
      </c>
      <c r="E1419" s="2">
        <v>34989</v>
      </c>
      <c r="F1419" s="2">
        <v>14.9778</v>
      </c>
      <c r="G1419" s="2">
        <v>524058.24420000002</v>
      </c>
      <c r="H1419" s="7">
        <f t="shared" si="22"/>
        <v>-1.9727425477627767E-2</v>
      </c>
      <c r="I1419" s="5"/>
      <c r="J1419" s="5"/>
      <c r="K1419" s="5"/>
    </row>
    <row r="1420" spans="2:11" ht="13.5" x14ac:dyDescent="0.35">
      <c r="B1420" s="4">
        <v>44076</v>
      </c>
      <c r="C1420" s="2">
        <v>15.25</v>
      </c>
      <c r="D1420" s="2">
        <v>6.4488000000000003</v>
      </c>
      <c r="E1420" s="2">
        <v>10867</v>
      </c>
      <c r="F1420" s="2">
        <v>15.090999999999999</v>
      </c>
      <c r="G1420" s="2">
        <v>163993.897</v>
      </c>
      <c r="H1420" s="7">
        <f t="shared" si="22"/>
        <v>2.3489080751650675E-2</v>
      </c>
      <c r="I1420" s="5"/>
      <c r="J1420" s="5"/>
      <c r="K1420" s="5"/>
    </row>
    <row r="1421" spans="2:11" ht="13.5" x14ac:dyDescent="0.35">
      <c r="B1421" s="4">
        <v>44077</v>
      </c>
      <c r="C1421" s="2">
        <v>15.19</v>
      </c>
      <c r="D1421" s="2">
        <v>6.4234</v>
      </c>
      <c r="E1421" s="2">
        <v>21140</v>
      </c>
      <c r="F1421" s="2">
        <v>14.962199999999999</v>
      </c>
      <c r="G1421" s="2">
        <v>316300.908</v>
      </c>
      <c r="H1421" s="7">
        <f t="shared" si="22"/>
        <v>-3.9387172807344483E-3</v>
      </c>
      <c r="I1421" s="5"/>
      <c r="J1421" s="5"/>
      <c r="K1421" s="5"/>
    </row>
    <row r="1422" spans="2:11" ht="13.5" x14ac:dyDescent="0.35">
      <c r="B1422" s="4">
        <v>44078</v>
      </c>
      <c r="C1422" s="2">
        <v>15.2</v>
      </c>
      <c r="D1422" s="2">
        <v>6.4276</v>
      </c>
      <c r="E1422" s="2">
        <v>11835</v>
      </c>
      <c r="F1422" s="2">
        <v>15.1564</v>
      </c>
      <c r="G1422" s="2">
        <v>179375.99400000001</v>
      </c>
      <c r="H1422" s="7">
        <f t="shared" si="22"/>
        <v>6.5385932683625209E-4</v>
      </c>
      <c r="I1422" s="5"/>
      <c r="J1422" s="5"/>
      <c r="K1422" s="5"/>
    </row>
    <row r="1423" spans="2:11" ht="13.5" x14ac:dyDescent="0.35">
      <c r="B1423" s="4">
        <v>44081</v>
      </c>
      <c r="C1423" s="2">
        <v>15</v>
      </c>
      <c r="D1423" s="2">
        <v>6.3430999999999997</v>
      </c>
      <c r="E1423" s="2">
        <v>4749</v>
      </c>
      <c r="F1423" s="2">
        <v>15.0367</v>
      </c>
      <c r="G1423" s="2">
        <v>71409.2883</v>
      </c>
      <c r="H1423" s="7">
        <f t="shared" si="22"/>
        <v>-1.3146431016242492E-2</v>
      </c>
      <c r="I1423" s="5"/>
      <c r="J1423" s="5"/>
      <c r="K1423" s="5"/>
    </row>
    <row r="1424" spans="2:11" ht="13.5" x14ac:dyDescent="0.35">
      <c r="B1424" s="4">
        <v>44082</v>
      </c>
      <c r="C1424" s="2">
        <v>14.9</v>
      </c>
      <c r="D1424" s="2">
        <v>6.3007999999999997</v>
      </c>
      <c r="E1424" s="2">
        <v>5336</v>
      </c>
      <c r="F1424" s="2">
        <v>14.891999999999999</v>
      </c>
      <c r="G1424" s="2">
        <v>79463.712</v>
      </c>
      <c r="H1424" s="7">
        <f t="shared" si="22"/>
        <v>-6.6686635872049956E-3</v>
      </c>
      <c r="I1424" s="5"/>
      <c r="J1424" s="5"/>
      <c r="K1424" s="5"/>
    </row>
    <row r="1425" spans="2:11" ht="13.5" x14ac:dyDescent="0.35">
      <c r="B1425" s="4">
        <v>44083</v>
      </c>
      <c r="C1425" s="2">
        <v>15.1</v>
      </c>
      <c r="D1425" s="2">
        <v>6.3853999999999997</v>
      </c>
      <c r="E1425" s="2">
        <v>19825</v>
      </c>
      <c r="F1425" s="2">
        <v>14.9001</v>
      </c>
      <c r="G1425" s="2">
        <v>295394.48249999998</v>
      </c>
      <c r="H1425" s="7">
        <f t="shared" si="22"/>
        <v>1.3426866429659727E-2</v>
      </c>
      <c r="I1425" s="5"/>
      <c r="J1425" s="5"/>
      <c r="K1425" s="5"/>
    </row>
    <row r="1426" spans="2:11" ht="13.5" x14ac:dyDescent="0.35">
      <c r="B1426" s="4">
        <v>44084</v>
      </c>
      <c r="C1426" s="2">
        <v>14.91</v>
      </c>
      <c r="D1426" s="2">
        <v>6.3049999999999997</v>
      </c>
      <c r="E1426" s="2">
        <v>1607</v>
      </c>
      <c r="F1426" s="2">
        <v>14.981999999999999</v>
      </c>
      <c r="G1426" s="2">
        <v>24076.074000000001</v>
      </c>
      <c r="H1426" s="7">
        <f t="shared" si="22"/>
        <v>-1.2591223729132087E-2</v>
      </c>
      <c r="I1426" s="5"/>
      <c r="J1426" s="5"/>
      <c r="K1426" s="5"/>
    </row>
    <row r="1427" spans="2:11" ht="13.5" x14ac:dyDescent="0.35">
      <c r="B1427" s="4">
        <v>44085</v>
      </c>
      <c r="C1427" s="2">
        <v>15</v>
      </c>
      <c r="D1427" s="2">
        <v>6.3430999999999997</v>
      </c>
      <c r="E1427" s="2">
        <v>3601</v>
      </c>
      <c r="F1427" s="2">
        <v>14.963800000000001</v>
      </c>
      <c r="G1427" s="2">
        <v>53884.643799999998</v>
      </c>
      <c r="H1427" s="7">
        <f t="shared" si="22"/>
        <v>6.0428231562252221E-3</v>
      </c>
      <c r="I1427" s="5"/>
      <c r="J1427" s="5"/>
      <c r="K1427" s="5"/>
    </row>
    <row r="1428" spans="2:11" ht="13.5" x14ac:dyDescent="0.35">
      <c r="B1428" s="4">
        <v>44088</v>
      </c>
      <c r="C1428" s="2">
        <v>14.98</v>
      </c>
      <c r="D1428" s="2">
        <v>6.3346</v>
      </c>
      <c r="E1428" s="2">
        <v>1584</v>
      </c>
      <c r="F1428" s="2">
        <v>14.8916</v>
      </c>
      <c r="G1428" s="2">
        <v>23588.294399999999</v>
      </c>
      <c r="H1428" s="7">
        <f t="shared" si="22"/>
        <v>-1.3400387822988333E-3</v>
      </c>
      <c r="I1428" s="5"/>
      <c r="J1428" s="5"/>
      <c r="K1428" s="5"/>
    </row>
    <row r="1429" spans="2:11" ht="13.5" x14ac:dyDescent="0.35">
      <c r="B1429" s="4">
        <v>44089</v>
      </c>
      <c r="C1429" s="2">
        <v>14.81</v>
      </c>
      <c r="D1429" s="2">
        <v>6.2626999999999997</v>
      </c>
      <c r="E1429" s="2">
        <v>3462</v>
      </c>
      <c r="F1429" s="2">
        <v>14.9084</v>
      </c>
      <c r="G1429" s="2">
        <v>51612.880799999999</v>
      </c>
      <c r="H1429" s="7">
        <f t="shared" si="22"/>
        <v>-1.1350361506646086E-2</v>
      </c>
      <c r="I1429" s="5"/>
      <c r="J1429" s="5"/>
      <c r="K1429" s="5"/>
    </row>
    <row r="1430" spans="2:11" ht="13.5" x14ac:dyDescent="0.35">
      <c r="B1430" s="4">
        <v>44090</v>
      </c>
      <c r="C1430" s="2">
        <v>14.9</v>
      </c>
      <c r="D1430" s="2">
        <v>6.3007999999999997</v>
      </c>
      <c r="E1430" s="2">
        <v>6756</v>
      </c>
      <c r="F1430" s="2">
        <v>14.8344</v>
      </c>
      <c r="G1430" s="2">
        <v>100221.2064</v>
      </c>
      <c r="H1430" s="7">
        <f t="shared" si="22"/>
        <v>6.0836380474875093E-3</v>
      </c>
      <c r="I1430" s="5"/>
      <c r="J1430" s="5"/>
      <c r="K1430" s="5"/>
    </row>
    <row r="1431" spans="2:11" ht="13.5" x14ac:dyDescent="0.35">
      <c r="B1431" s="4">
        <v>44091</v>
      </c>
      <c r="C1431" s="2">
        <v>14.7</v>
      </c>
      <c r="D1431" s="2">
        <v>6.2161999999999997</v>
      </c>
      <c r="E1431" s="2">
        <v>3177</v>
      </c>
      <c r="F1431" s="2">
        <v>14.7714</v>
      </c>
      <c r="G1431" s="2">
        <v>46928.737800000003</v>
      </c>
      <c r="H1431" s="7">
        <f t="shared" si="22"/>
        <v>-1.3426866429659727E-2</v>
      </c>
      <c r="I1431" s="5"/>
      <c r="J1431" s="5"/>
      <c r="K1431" s="5"/>
    </row>
    <row r="1432" spans="2:11" ht="13.5" x14ac:dyDescent="0.35">
      <c r="B1432" s="4">
        <v>44092</v>
      </c>
      <c r="C1432" s="2">
        <v>14.9</v>
      </c>
      <c r="D1432" s="2">
        <v>6.3007999999999997</v>
      </c>
      <c r="E1432" s="2">
        <v>1100</v>
      </c>
      <c r="F1432" s="2">
        <v>14.8764</v>
      </c>
      <c r="G1432" s="2">
        <v>16364.04</v>
      </c>
      <c r="H1432" s="7">
        <f t="shared" si="22"/>
        <v>1.3609600720697534E-2</v>
      </c>
      <c r="I1432" s="5"/>
      <c r="J1432" s="5"/>
      <c r="K1432" s="5"/>
    </row>
    <row r="1433" spans="2:11" ht="13.5" x14ac:dyDescent="0.35">
      <c r="B1433" s="4">
        <v>44095</v>
      </c>
      <c r="C1433" s="2">
        <v>14.75</v>
      </c>
      <c r="D1433" s="2">
        <v>6.2374000000000001</v>
      </c>
      <c r="E1433" s="2">
        <v>1209</v>
      </c>
      <c r="F1433" s="2">
        <v>14.7506</v>
      </c>
      <c r="G1433" s="2">
        <v>17833.475399999999</v>
      </c>
      <c r="H1433" s="7">
        <f t="shared" si="22"/>
        <v>-1.0062214321990807E-2</v>
      </c>
      <c r="I1433" s="5"/>
      <c r="J1433" s="5"/>
      <c r="K1433" s="5"/>
    </row>
    <row r="1434" spans="2:11" ht="13.5" x14ac:dyDescent="0.35">
      <c r="B1434" s="4">
        <v>44096</v>
      </c>
      <c r="C1434" s="2">
        <v>14.75</v>
      </c>
      <c r="D1434" s="2">
        <v>6.2374000000000001</v>
      </c>
      <c r="E1434" s="2">
        <v>220</v>
      </c>
      <c r="F1434" s="2">
        <v>14.7545</v>
      </c>
      <c r="G1434" s="2">
        <v>3245.99</v>
      </c>
      <c r="H1434" s="7">
        <f t="shared" si="22"/>
        <v>0</v>
      </c>
      <c r="I1434" s="5"/>
      <c r="J1434" s="5"/>
      <c r="K1434" s="5"/>
    </row>
    <row r="1435" spans="2:11" ht="13.5" x14ac:dyDescent="0.35">
      <c r="B1435" s="4">
        <v>44097</v>
      </c>
      <c r="C1435" s="2">
        <v>14.7</v>
      </c>
      <c r="D1435" s="2">
        <v>6.2161999999999997</v>
      </c>
      <c r="E1435" s="2">
        <v>2000</v>
      </c>
      <c r="F1435" s="2">
        <v>14.741400000000001</v>
      </c>
      <c r="G1435" s="2">
        <v>29482.799999999999</v>
      </c>
      <c r="H1435" s="7">
        <f t="shared" si="22"/>
        <v>-3.3988520858050358E-3</v>
      </c>
      <c r="I1435" s="5"/>
      <c r="J1435" s="5"/>
      <c r="K1435" s="5"/>
    </row>
    <row r="1436" spans="2:11" ht="13.5" x14ac:dyDescent="0.35">
      <c r="B1436" s="4">
        <v>44098</v>
      </c>
      <c r="C1436" s="2">
        <v>14.64</v>
      </c>
      <c r="D1436" s="2">
        <v>6.1908000000000003</v>
      </c>
      <c r="E1436" s="2">
        <v>3271</v>
      </c>
      <c r="F1436" s="2">
        <v>14.6473</v>
      </c>
      <c r="G1436" s="2">
        <v>47911.318299999999</v>
      </c>
      <c r="H1436" s="7">
        <f t="shared" si="22"/>
        <v>-4.0860976159067313E-3</v>
      </c>
      <c r="I1436" s="5"/>
      <c r="J1436" s="5"/>
      <c r="K1436" s="5"/>
    </row>
    <row r="1437" spans="2:11" ht="13.5" x14ac:dyDescent="0.35">
      <c r="B1437" s="4">
        <v>44099</v>
      </c>
      <c r="C1437" s="2">
        <v>14.64</v>
      </c>
      <c r="D1437" s="2">
        <v>6.1908000000000003</v>
      </c>
      <c r="E1437" s="2">
        <v>956</v>
      </c>
      <c r="F1437" s="2">
        <v>14.635300000000001</v>
      </c>
      <c r="G1437" s="2">
        <v>13991.346799999999</v>
      </c>
      <c r="H1437" s="7">
        <f t="shared" si="22"/>
        <v>0</v>
      </c>
      <c r="I1437" s="5"/>
      <c r="J1437" s="5"/>
      <c r="K1437" s="5"/>
    </row>
    <row r="1438" spans="2:11" ht="13.5" x14ac:dyDescent="0.35">
      <c r="B1438" s="4">
        <v>44102</v>
      </c>
      <c r="C1438" s="2">
        <v>14.4</v>
      </c>
      <c r="D1438" s="2">
        <v>6.0894000000000004</v>
      </c>
      <c r="E1438" s="2">
        <v>3730</v>
      </c>
      <c r="F1438" s="2">
        <v>14.4762</v>
      </c>
      <c r="G1438" s="2">
        <v>53996.226000000002</v>
      </c>
      <c r="H1438" s="7">
        <f t="shared" si="22"/>
        <v>-1.6379143244814875E-2</v>
      </c>
      <c r="I1438" s="5"/>
      <c r="J1438" s="5"/>
      <c r="K1438" s="5"/>
    </row>
    <row r="1439" spans="2:11" ht="13.5" x14ac:dyDescent="0.35">
      <c r="B1439" s="4">
        <v>44103</v>
      </c>
      <c r="C1439" s="2">
        <v>14.68</v>
      </c>
      <c r="D1439" s="2">
        <v>6.2077999999999998</v>
      </c>
      <c r="E1439" s="2">
        <v>5638</v>
      </c>
      <c r="F1439" s="2">
        <v>14.4725</v>
      </c>
      <c r="G1439" s="2">
        <v>81595.955000000002</v>
      </c>
      <c r="H1439" s="7">
        <f t="shared" si="22"/>
        <v>1.9443623345485498E-2</v>
      </c>
      <c r="I1439" s="5"/>
      <c r="J1439" s="5"/>
      <c r="K1439" s="5"/>
    </row>
    <row r="1440" spans="2:11" ht="13.5" x14ac:dyDescent="0.35">
      <c r="B1440" s="4">
        <v>44104</v>
      </c>
      <c r="C1440" s="2">
        <v>14.24</v>
      </c>
      <c r="D1440" s="2">
        <v>6.0217000000000001</v>
      </c>
      <c r="E1440" s="2">
        <v>10420</v>
      </c>
      <c r="F1440" s="2">
        <v>14.314299999999999</v>
      </c>
      <c r="G1440" s="2">
        <v>149155.00599999999</v>
      </c>
      <c r="H1440" s="7">
        <f t="shared" si="22"/>
        <v>-2.9978414253036458E-2</v>
      </c>
      <c r="I1440" s="5"/>
      <c r="J1440" s="5"/>
      <c r="K1440" s="5"/>
    </row>
    <row r="1441" spans="2:11" ht="13.5" x14ac:dyDescent="0.35">
      <c r="B1441" s="4">
        <v>44105</v>
      </c>
      <c r="C1441" s="2">
        <v>13.82</v>
      </c>
      <c r="D1441" s="2">
        <v>5.8441000000000001</v>
      </c>
      <c r="E1441" s="2">
        <v>5109</v>
      </c>
      <c r="F1441" s="2">
        <v>13.8508</v>
      </c>
      <c r="G1441" s="2">
        <v>70763.737200000003</v>
      </c>
      <c r="H1441" s="7">
        <f t="shared" si="22"/>
        <v>-2.949333244764767E-2</v>
      </c>
      <c r="I1441" s="5"/>
      <c r="J1441" s="5"/>
      <c r="K1441" s="5"/>
    </row>
    <row r="1442" spans="2:11" ht="13.5" x14ac:dyDescent="0.35">
      <c r="B1442" s="4">
        <v>44106</v>
      </c>
      <c r="C1442" s="2">
        <v>13.85</v>
      </c>
      <c r="D1442" s="2">
        <v>5.8567999999999998</v>
      </c>
      <c r="E1442" s="2">
        <v>16424</v>
      </c>
      <c r="F1442" s="2">
        <v>13.617000000000001</v>
      </c>
      <c r="G1442" s="2">
        <v>223645.60800000001</v>
      </c>
      <c r="H1442" s="7">
        <f t="shared" si="22"/>
        <v>2.173131876593438E-3</v>
      </c>
      <c r="I1442" s="5"/>
      <c r="J1442" s="5"/>
      <c r="K1442" s="5"/>
    </row>
    <row r="1443" spans="2:11" ht="13.5" x14ac:dyDescent="0.35">
      <c r="B1443" s="4">
        <v>44109</v>
      </c>
      <c r="C1443" s="2">
        <v>14.27</v>
      </c>
      <c r="D1443" s="2">
        <v>6.0343999999999998</v>
      </c>
      <c r="E1443" s="2">
        <v>5859</v>
      </c>
      <c r="F1443" s="2">
        <v>14.0068</v>
      </c>
      <c r="G1443" s="2">
        <v>82065.841199999995</v>
      </c>
      <c r="H1443" s="7">
        <f t="shared" si="22"/>
        <v>3.0323726266903425E-2</v>
      </c>
      <c r="I1443" s="5"/>
      <c r="J1443" s="5"/>
      <c r="K1443" s="5"/>
    </row>
    <row r="1444" spans="2:11" ht="13.5" x14ac:dyDescent="0.35">
      <c r="B1444" s="4">
        <v>44110</v>
      </c>
      <c r="C1444" s="2">
        <v>14.5</v>
      </c>
      <c r="D1444" s="2">
        <v>6.1315999999999997</v>
      </c>
      <c r="E1444" s="2">
        <v>4494</v>
      </c>
      <c r="F1444" s="2">
        <v>14.4739</v>
      </c>
      <c r="G1444" s="2">
        <v>65045.706599999998</v>
      </c>
      <c r="H1444" s="7">
        <f t="shared" si="22"/>
        <v>1.6107649476335667E-2</v>
      </c>
      <c r="I1444" s="5"/>
      <c r="J1444" s="5"/>
      <c r="K1444" s="5"/>
    </row>
    <row r="1445" spans="2:11" ht="13.5" x14ac:dyDescent="0.35">
      <c r="B1445" s="4">
        <v>44111</v>
      </c>
      <c r="C1445" s="2">
        <v>14.35</v>
      </c>
      <c r="D1445" s="2">
        <v>6.0682</v>
      </c>
      <c r="E1445" s="2">
        <v>7730</v>
      </c>
      <c r="F1445" s="2">
        <v>14.412599999999999</v>
      </c>
      <c r="G1445" s="2">
        <v>111409.398</v>
      </c>
      <c r="H1445" s="7">
        <f t="shared" si="22"/>
        <v>-1.0339878661360767E-2</v>
      </c>
      <c r="I1445" s="5"/>
      <c r="J1445" s="5"/>
      <c r="K1445" s="5"/>
    </row>
    <row r="1446" spans="2:11" ht="13.5" x14ac:dyDescent="0.35">
      <c r="B1446" s="4">
        <v>44112</v>
      </c>
      <c r="C1446" s="2">
        <v>14.3</v>
      </c>
      <c r="D1446" s="2">
        <v>6.0471000000000004</v>
      </c>
      <c r="E1446" s="2">
        <v>1502</v>
      </c>
      <c r="F1446" s="2">
        <v>14.345499999999999</v>
      </c>
      <c r="G1446" s="2">
        <v>21546.940999999999</v>
      </c>
      <c r="H1446" s="7">
        <f t="shared" si="22"/>
        <v>-3.4771431396459699E-3</v>
      </c>
      <c r="I1446" s="5"/>
      <c r="J1446" s="5"/>
      <c r="K1446" s="5"/>
    </row>
    <row r="1447" spans="2:11" ht="13.5" x14ac:dyDescent="0.35">
      <c r="B1447" s="4">
        <v>44113</v>
      </c>
      <c r="C1447" s="2">
        <v>14.5</v>
      </c>
      <c r="D1447" s="2">
        <v>6.1315999999999997</v>
      </c>
      <c r="E1447" s="2">
        <v>2701</v>
      </c>
      <c r="F1447" s="2">
        <v>14.3911</v>
      </c>
      <c r="G1447" s="2">
        <v>38870.361100000002</v>
      </c>
      <c r="H1447" s="7">
        <f t="shared" si="22"/>
        <v>1.3973640257313315E-2</v>
      </c>
      <c r="I1447" s="5"/>
      <c r="J1447" s="5"/>
      <c r="K1447" s="5"/>
    </row>
    <row r="1448" spans="2:11" ht="13.5" x14ac:dyDescent="0.35">
      <c r="B1448" s="4">
        <v>44116</v>
      </c>
      <c r="C1448" s="2">
        <v>14.55</v>
      </c>
      <c r="D1448" s="2">
        <v>6.1528</v>
      </c>
      <c r="E1448" s="2">
        <v>372</v>
      </c>
      <c r="F1448" s="2">
        <v>14.55</v>
      </c>
      <c r="G1448" s="2">
        <v>5412.6</v>
      </c>
      <c r="H1448" s="7">
        <f t="shared" si="22"/>
        <v>3.4574988583730725E-3</v>
      </c>
      <c r="I1448" s="5"/>
      <c r="J1448" s="5"/>
      <c r="K1448" s="5"/>
    </row>
    <row r="1449" spans="2:11" ht="13.5" x14ac:dyDescent="0.35">
      <c r="B1449" s="4">
        <v>44117</v>
      </c>
      <c r="C1449" s="2">
        <v>14.55</v>
      </c>
      <c r="D1449" s="2">
        <v>6.1528</v>
      </c>
      <c r="E1449" s="2">
        <v>443</v>
      </c>
      <c r="F1449" s="2">
        <v>14.55</v>
      </c>
      <c r="G1449" s="2">
        <v>6445.65</v>
      </c>
      <c r="H1449" s="7">
        <f t="shared" si="22"/>
        <v>0</v>
      </c>
      <c r="I1449" s="5"/>
      <c r="J1449" s="5"/>
      <c r="K1449" s="5"/>
    </row>
    <row r="1450" spans="2:11" ht="13.5" x14ac:dyDescent="0.35">
      <c r="B1450" s="4">
        <v>44118</v>
      </c>
      <c r="C1450" s="2">
        <v>14.2</v>
      </c>
      <c r="D1450" s="2">
        <v>6.0048000000000004</v>
      </c>
      <c r="E1450" s="2">
        <v>9068</v>
      </c>
      <c r="F1450" s="2">
        <v>14.2</v>
      </c>
      <c r="G1450" s="2">
        <v>128765.6</v>
      </c>
      <c r="H1450" s="7">
        <f t="shared" si="22"/>
        <v>-2.4054089195163126E-2</v>
      </c>
      <c r="I1450" s="5"/>
      <c r="J1450" s="5"/>
      <c r="K1450" s="5"/>
    </row>
    <row r="1451" spans="2:11" ht="13.5" x14ac:dyDescent="0.35">
      <c r="B1451" s="4">
        <v>44120</v>
      </c>
      <c r="C1451" s="2">
        <v>14.3</v>
      </c>
      <c r="D1451" s="2">
        <v>6.0471000000000004</v>
      </c>
      <c r="E1451" s="2">
        <v>1870</v>
      </c>
      <c r="F1451" s="2">
        <v>14.3714</v>
      </c>
      <c r="G1451" s="2">
        <v>26874.518</v>
      </c>
      <c r="H1451" s="7">
        <f t="shared" si="22"/>
        <v>7.0443645083932858E-3</v>
      </c>
      <c r="I1451" s="5"/>
      <c r="J1451" s="5"/>
      <c r="K1451" s="5"/>
    </row>
    <row r="1452" spans="2:11" ht="13.5" x14ac:dyDescent="0.35">
      <c r="B1452" s="4">
        <v>44123</v>
      </c>
      <c r="C1452" s="2">
        <v>14.3</v>
      </c>
      <c r="D1452" s="2">
        <v>6.0471000000000004</v>
      </c>
      <c r="E1452" s="2">
        <v>2732</v>
      </c>
      <c r="F1452" s="2">
        <v>14.3306</v>
      </c>
      <c r="G1452" s="2">
        <v>39151.199200000003</v>
      </c>
      <c r="H1452" s="7">
        <f t="shared" si="22"/>
        <v>0</v>
      </c>
      <c r="I1452" s="5"/>
      <c r="J1452" s="5"/>
      <c r="K1452" s="5"/>
    </row>
    <row r="1453" spans="2:11" ht="13.5" x14ac:dyDescent="0.35">
      <c r="B1453" s="4">
        <v>44124</v>
      </c>
      <c r="C1453" s="2">
        <v>14.5</v>
      </c>
      <c r="D1453" s="2">
        <v>6.1315999999999997</v>
      </c>
      <c r="E1453" s="2">
        <v>1907</v>
      </c>
      <c r="F1453" s="2">
        <v>14.5</v>
      </c>
      <c r="G1453" s="2">
        <v>27651.5</v>
      </c>
      <c r="H1453" s="7">
        <f t="shared" si="22"/>
        <v>1.3973640257313315E-2</v>
      </c>
      <c r="I1453" s="5"/>
      <c r="J1453" s="5"/>
      <c r="K1453" s="5"/>
    </row>
    <row r="1454" spans="2:11" ht="13.5" x14ac:dyDescent="0.35">
      <c r="B1454" s="4">
        <v>44125</v>
      </c>
      <c r="C1454" s="2">
        <v>14.35</v>
      </c>
      <c r="D1454" s="2">
        <v>6.0682</v>
      </c>
      <c r="E1454" s="2">
        <v>4133</v>
      </c>
      <c r="F1454" s="2">
        <v>14.485799999999999</v>
      </c>
      <c r="G1454" s="2">
        <v>59869.811399999999</v>
      </c>
      <c r="H1454" s="7">
        <f t="shared" si="22"/>
        <v>-1.0339878661360767E-2</v>
      </c>
      <c r="I1454" s="5"/>
      <c r="J1454" s="5"/>
      <c r="K1454" s="5"/>
    </row>
    <row r="1455" spans="2:11" ht="13.5" x14ac:dyDescent="0.35">
      <c r="B1455" s="4">
        <v>44126</v>
      </c>
      <c r="C1455" s="2">
        <v>14.5</v>
      </c>
      <c r="D1455" s="2">
        <v>6.1315999999999997</v>
      </c>
      <c r="E1455" s="2">
        <v>1800</v>
      </c>
      <c r="F1455" s="2">
        <v>14.494999999999999</v>
      </c>
      <c r="G1455" s="2">
        <v>26091</v>
      </c>
      <c r="H1455" s="7">
        <f t="shared" si="22"/>
        <v>1.0447908770310748E-2</v>
      </c>
      <c r="I1455" s="5"/>
      <c r="J1455" s="5"/>
      <c r="K1455" s="5"/>
    </row>
    <row r="1456" spans="2:11" ht="13.5" x14ac:dyDescent="0.35">
      <c r="B1456" s="4">
        <v>44127</v>
      </c>
      <c r="C1456" s="2">
        <v>14.5</v>
      </c>
      <c r="D1456" s="2">
        <v>6.1315999999999997</v>
      </c>
      <c r="E1456" s="2">
        <v>2452</v>
      </c>
      <c r="F1456" s="2">
        <v>14.4976</v>
      </c>
      <c r="G1456" s="2">
        <v>35548.1152</v>
      </c>
      <c r="H1456" s="7">
        <f t="shared" si="22"/>
        <v>0</v>
      </c>
      <c r="I1456" s="5"/>
      <c r="J1456" s="5"/>
      <c r="K1456" s="5"/>
    </row>
    <row r="1457" spans="2:11" ht="13.5" x14ac:dyDescent="0.35">
      <c r="B1457" s="4">
        <v>44130</v>
      </c>
      <c r="C1457" s="2">
        <v>14.7</v>
      </c>
      <c r="D1457" s="2">
        <v>6.2161999999999997</v>
      </c>
      <c r="E1457" s="2">
        <v>6155</v>
      </c>
      <c r="F1457" s="2">
        <v>14.6896</v>
      </c>
      <c r="G1457" s="2">
        <v>90414.487999999998</v>
      </c>
      <c r="H1457" s="7">
        <f t="shared" si="22"/>
        <v>1.3797377519733841E-2</v>
      </c>
      <c r="I1457" s="5"/>
      <c r="J1457" s="5"/>
      <c r="K1457" s="5"/>
    </row>
    <row r="1458" spans="2:11" ht="13.5" x14ac:dyDescent="0.35">
      <c r="B1458" s="4">
        <v>44131</v>
      </c>
      <c r="C1458" s="2">
        <v>14.75</v>
      </c>
      <c r="D1458" s="2">
        <v>6.2374000000000001</v>
      </c>
      <c r="E1458" s="2">
        <v>1752</v>
      </c>
      <c r="F1458" s="2">
        <v>14.7455</v>
      </c>
      <c r="G1458" s="2">
        <v>25834.116000000002</v>
      </c>
      <c r="H1458" s="7">
        <f t="shared" si="22"/>
        <v>3.4104436794183475E-3</v>
      </c>
      <c r="I1458" s="5"/>
      <c r="J1458" s="5"/>
      <c r="K1458" s="5"/>
    </row>
    <row r="1459" spans="2:11" ht="13.5" x14ac:dyDescent="0.35">
      <c r="B1459" s="4">
        <v>44132</v>
      </c>
      <c r="C1459" s="2">
        <v>14.4</v>
      </c>
      <c r="D1459" s="2">
        <v>6.0894000000000004</v>
      </c>
      <c r="E1459" s="2">
        <v>4572</v>
      </c>
      <c r="F1459" s="2">
        <v>14.5937</v>
      </c>
      <c r="G1459" s="2">
        <v>66722.396399999998</v>
      </c>
      <c r="H1459" s="7">
        <f t="shared" si="22"/>
        <v>-2.3727835315996999E-2</v>
      </c>
      <c r="I1459" s="5"/>
      <c r="J1459" s="5"/>
      <c r="K1459" s="5"/>
    </row>
    <row r="1460" spans="2:11" ht="13.5" x14ac:dyDescent="0.35">
      <c r="B1460" s="4">
        <v>44134</v>
      </c>
      <c r="C1460" s="2">
        <v>14.8</v>
      </c>
      <c r="D1460" s="2">
        <v>6.2584999999999997</v>
      </c>
      <c r="E1460" s="2">
        <v>7165</v>
      </c>
      <c r="F1460" s="2">
        <v>14.491400000000001</v>
      </c>
      <c r="G1460" s="2">
        <v>103830.88099999999</v>
      </c>
      <c r="H1460" s="7">
        <f t="shared" si="22"/>
        <v>2.7769566788189207E-2</v>
      </c>
      <c r="I1460" s="5"/>
      <c r="J1460" s="5"/>
      <c r="K1460" s="5"/>
    </row>
    <row r="1461" spans="2:11" ht="13.5" x14ac:dyDescent="0.35">
      <c r="B1461" s="4">
        <v>44137</v>
      </c>
      <c r="C1461" s="2">
        <v>14.47</v>
      </c>
      <c r="D1461" s="2">
        <v>6.1189999999999998</v>
      </c>
      <c r="E1461" s="2">
        <v>5134</v>
      </c>
      <c r="F1461" s="2">
        <v>14.7271</v>
      </c>
      <c r="G1461" s="2">
        <v>75608.931400000001</v>
      </c>
      <c r="H1461" s="7">
        <f t="shared" si="22"/>
        <v>-2.2289686027003271E-2</v>
      </c>
      <c r="I1461" s="5"/>
      <c r="J1461" s="5"/>
      <c r="K1461" s="5"/>
    </row>
    <row r="1462" spans="2:11" ht="13.5" x14ac:dyDescent="0.35">
      <c r="B1462" s="4">
        <v>44138</v>
      </c>
      <c r="C1462" s="2">
        <v>14.5</v>
      </c>
      <c r="D1462" s="2">
        <v>6.1315999999999997</v>
      </c>
      <c r="E1462" s="2">
        <v>770</v>
      </c>
      <c r="F1462" s="2">
        <v>14.5665</v>
      </c>
      <c r="G1462" s="2">
        <v>11216.205</v>
      </c>
      <c r="H1462" s="7">
        <f t="shared" si="22"/>
        <v>2.0591599934629752E-3</v>
      </c>
      <c r="I1462" s="5"/>
      <c r="J1462" s="5"/>
      <c r="K1462" s="5"/>
    </row>
    <row r="1463" spans="2:11" ht="13.5" x14ac:dyDescent="0.35">
      <c r="B1463" s="4">
        <v>44139</v>
      </c>
      <c r="C1463" s="2">
        <v>14.36</v>
      </c>
      <c r="D1463" s="2">
        <v>6.0724</v>
      </c>
      <c r="E1463" s="2">
        <v>4185</v>
      </c>
      <c r="F1463" s="2">
        <v>14.49</v>
      </c>
      <c r="G1463" s="2">
        <v>60640.65</v>
      </c>
      <c r="H1463" s="7">
        <f t="shared" si="22"/>
        <v>-9.6549024724378145E-3</v>
      </c>
      <c r="I1463" s="5"/>
      <c r="J1463" s="5"/>
      <c r="K1463" s="5"/>
    </row>
    <row r="1464" spans="2:11" ht="13.5" x14ac:dyDescent="0.35">
      <c r="B1464" s="4">
        <v>44140</v>
      </c>
      <c r="C1464" s="2">
        <v>14.36</v>
      </c>
      <c r="D1464" s="2">
        <v>6.0724</v>
      </c>
      <c r="E1464" s="2">
        <v>4118</v>
      </c>
      <c r="F1464" s="2">
        <v>14.4818</v>
      </c>
      <c r="G1464" s="2">
        <v>59636.0524</v>
      </c>
      <c r="H1464" s="7">
        <f t="shared" si="22"/>
        <v>0</v>
      </c>
      <c r="I1464" s="5"/>
      <c r="J1464" s="5"/>
      <c r="K1464" s="5"/>
    </row>
    <row r="1465" spans="2:11" ht="13.5" x14ac:dyDescent="0.35">
      <c r="B1465" s="4">
        <v>44141</v>
      </c>
      <c r="C1465" s="2">
        <v>14.4</v>
      </c>
      <c r="D1465" s="2">
        <v>6.0894000000000004</v>
      </c>
      <c r="E1465" s="2">
        <v>3604</v>
      </c>
      <c r="F1465" s="2">
        <v>14.4076</v>
      </c>
      <c r="G1465" s="2">
        <v>51924.990400000002</v>
      </c>
      <c r="H1465" s="7">
        <f t="shared" si="22"/>
        <v>2.7995520716685902E-3</v>
      </c>
      <c r="I1465" s="5"/>
      <c r="J1465" s="5"/>
      <c r="K1465" s="5"/>
    </row>
    <row r="1466" spans="2:11" ht="13.5" x14ac:dyDescent="0.35">
      <c r="B1466" s="4">
        <v>44144</v>
      </c>
      <c r="C1466" s="2">
        <v>14.31</v>
      </c>
      <c r="D1466" s="2">
        <v>6.0513000000000003</v>
      </c>
      <c r="E1466" s="2">
        <v>344</v>
      </c>
      <c r="F1466" s="2">
        <v>14.375400000000001</v>
      </c>
      <c r="G1466" s="2">
        <v>4945.1376</v>
      </c>
      <c r="H1466" s="7">
        <f t="shared" si="22"/>
        <v>-6.256774066410487E-3</v>
      </c>
      <c r="I1466" s="5"/>
      <c r="J1466" s="5"/>
      <c r="K1466" s="5"/>
    </row>
    <row r="1467" spans="2:11" ht="13.5" x14ac:dyDescent="0.35">
      <c r="B1467" s="4">
        <v>44145</v>
      </c>
      <c r="C1467" s="2">
        <v>14.35</v>
      </c>
      <c r="D1467" s="2">
        <v>6.0682</v>
      </c>
      <c r="E1467" s="2">
        <v>4367</v>
      </c>
      <c r="F1467" s="2">
        <v>14.407999999999999</v>
      </c>
      <c r="G1467" s="2">
        <v>62919.735999999997</v>
      </c>
      <c r="H1467" s="7">
        <f t="shared" si="22"/>
        <v>2.7927883264752518E-3</v>
      </c>
      <c r="I1467" s="5"/>
      <c r="J1467" s="5"/>
      <c r="K1467" s="5"/>
    </row>
    <row r="1468" spans="2:11" ht="13.5" x14ac:dyDescent="0.35">
      <c r="B1468" s="4">
        <v>44146</v>
      </c>
      <c r="C1468" s="2">
        <v>14.59</v>
      </c>
      <c r="D1468" s="2">
        <v>6.1696999999999997</v>
      </c>
      <c r="E1468" s="2">
        <v>6875</v>
      </c>
      <c r="F1468" s="2">
        <v>14.4405</v>
      </c>
      <c r="G1468" s="2">
        <v>99278.4375</v>
      </c>
      <c r="H1468" s="7">
        <f t="shared" si="22"/>
        <v>1.672654164332087E-2</v>
      </c>
      <c r="I1468" s="5"/>
      <c r="J1468" s="5"/>
      <c r="K1468" s="5"/>
    </row>
    <row r="1469" spans="2:11" ht="13.5" x14ac:dyDescent="0.35">
      <c r="B1469" s="4">
        <v>44147</v>
      </c>
      <c r="C1469" s="2">
        <v>14.51</v>
      </c>
      <c r="D1469" s="2">
        <v>6.1359000000000004</v>
      </c>
      <c r="E1469" s="2">
        <v>6661</v>
      </c>
      <c r="F1469" s="2">
        <v>14.5014</v>
      </c>
      <c r="G1469" s="2">
        <v>96593.825400000002</v>
      </c>
      <c r="H1469" s="7">
        <f t="shared" si="22"/>
        <v>-5.4783863072757812E-3</v>
      </c>
      <c r="I1469" s="5"/>
      <c r="J1469" s="5"/>
      <c r="K1469" s="5"/>
    </row>
    <row r="1470" spans="2:11" ht="13.5" x14ac:dyDescent="0.35">
      <c r="B1470" s="4">
        <v>44148</v>
      </c>
      <c r="C1470" s="2">
        <v>14.65</v>
      </c>
      <c r="D1470" s="2">
        <v>6.1951000000000001</v>
      </c>
      <c r="E1470" s="2">
        <v>612</v>
      </c>
      <c r="F1470" s="2">
        <v>14.645</v>
      </c>
      <c r="G1470" s="2">
        <v>8962.74</v>
      </c>
      <c r="H1470" s="7">
        <f t="shared" si="22"/>
        <v>9.6481363777114505E-3</v>
      </c>
      <c r="I1470" s="5"/>
      <c r="J1470" s="5"/>
      <c r="K1470" s="5"/>
    </row>
    <row r="1471" spans="2:11" ht="13.5" x14ac:dyDescent="0.35">
      <c r="B1471" s="4">
        <v>44151</v>
      </c>
      <c r="C1471" s="2">
        <v>14.5</v>
      </c>
      <c r="D1471" s="2">
        <v>6.1315999999999997</v>
      </c>
      <c r="E1471" s="2">
        <v>7608</v>
      </c>
      <c r="F1471" s="2">
        <v>14.5395</v>
      </c>
      <c r="G1471" s="2">
        <v>110616.516</v>
      </c>
      <c r="H1471" s="7">
        <f t="shared" si="22"/>
        <v>-1.0250036319026381E-2</v>
      </c>
      <c r="I1471" s="5"/>
      <c r="J1471" s="5"/>
      <c r="K1471" s="5"/>
    </row>
    <row r="1472" spans="2:11" ht="13.5" x14ac:dyDescent="0.35">
      <c r="B1472" s="4">
        <v>44152</v>
      </c>
      <c r="C1472" s="2">
        <v>14.6</v>
      </c>
      <c r="D1472" s="2">
        <v>6.1738999999999997</v>
      </c>
      <c r="E1472" s="2">
        <v>5471</v>
      </c>
      <c r="F1472" s="2">
        <v>14.5189</v>
      </c>
      <c r="G1472" s="2">
        <v>79432.901899999997</v>
      </c>
      <c r="H1472" s="7">
        <f t="shared" si="22"/>
        <v>6.8986887598669203E-3</v>
      </c>
      <c r="I1472" s="5"/>
      <c r="J1472" s="5"/>
      <c r="K1472" s="5"/>
    </row>
    <row r="1473" spans="2:11" ht="13.5" x14ac:dyDescent="0.35">
      <c r="B1473" s="4">
        <v>44153</v>
      </c>
      <c r="C1473" s="2">
        <v>14.7</v>
      </c>
      <c r="D1473" s="2">
        <v>6.2161999999999997</v>
      </c>
      <c r="E1473" s="2">
        <v>7674</v>
      </c>
      <c r="F1473" s="2">
        <v>14.7536</v>
      </c>
      <c r="G1473" s="2">
        <v>113219.12639999999</v>
      </c>
      <c r="H1473" s="7">
        <f t="shared" si="22"/>
        <v>6.8514229255413929E-3</v>
      </c>
      <c r="I1473" s="5"/>
      <c r="J1473" s="5"/>
      <c r="K1473" s="5"/>
    </row>
    <row r="1474" spans="2:11" ht="13.5" x14ac:dyDescent="0.35">
      <c r="B1474" s="4">
        <v>44154</v>
      </c>
      <c r="C1474" s="2">
        <v>14.5</v>
      </c>
      <c r="D1474" s="2">
        <v>6.1315999999999997</v>
      </c>
      <c r="E1474" s="2">
        <v>22256</v>
      </c>
      <c r="F1474" s="2">
        <v>14.551600000000001</v>
      </c>
      <c r="G1474" s="2">
        <v>323860.40960000001</v>
      </c>
      <c r="H1474" s="7">
        <f t="shared" si="22"/>
        <v>-1.3609600720697534E-2</v>
      </c>
      <c r="I1474" s="5"/>
      <c r="J1474" s="5"/>
      <c r="K1474" s="5"/>
    </row>
    <row r="1475" spans="2:11" ht="13.5" x14ac:dyDescent="0.35">
      <c r="B1475" s="4">
        <v>44155</v>
      </c>
      <c r="C1475" s="2">
        <v>14.7</v>
      </c>
      <c r="D1475" s="2">
        <v>6.2161999999999997</v>
      </c>
      <c r="E1475" s="2">
        <v>8373</v>
      </c>
      <c r="F1475" s="2">
        <v>14.6214</v>
      </c>
      <c r="G1475" s="2">
        <v>122424.9822</v>
      </c>
      <c r="H1475" s="7">
        <f t="shared" si="22"/>
        <v>1.3797377519733841E-2</v>
      </c>
      <c r="I1475" s="5"/>
      <c r="J1475" s="5"/>
      <c r="K1475" s="5"/>
    </row>
    <row r="1476" spans="2:11" ht="13.5" x14ac:dyDescent="0.35">
      <c r="B1476" s="4">
        <v>44158</v>
      </c>
      <c r="C1476" s="2">
        <v>14.56</v>
      </c>
      <c r="D1476" s="2">
        <v>6.157</v>
      </c>
      <c r="E1476" s="2">
        <v>2907</v>
      </c>
      <c r="F1476" s="2">
        <v>14.696300000000001</v>
      </c>
      <c r="G1476" s="2">
        <v>42722.144099999998</v>
      </c>
      <c r="H1476" s="7">
        <f t="shared" si="22"/>
        <v>-9.5235031047906597E-3</v>
      </c>
      <c r="I1476" s="5"/>
      <c r="J1476" s="5"/>
      <c r="K1476" s="5"/>
    </row>
    <row r="1477" spans="2:11" ht="13.5" x14ac:dyDescent="0.35">
      <c r="B1477" s="4">
        <v>44159</v>
      </c>
      <c r="C1477" s="2">
        <v>14.73</v>
      </c>
      <c r="D1477" s="2">
        <v>6.2289000000000003</v>
      </c>
      <c r="E1477" s="2">
        <v>1762</v>
      </c>
      <c r="F1477" s="2">
        <v>14.652900000000001</v>
      </c>
      <c r="G1477" s="2">
        <v>25818.409800000001</v>
      </c>
      <c r="H1477" s="7">
        <f t="shared" si="22"/>
        <v>1.1677765145363049E-2</v>
      </c>
      <c r="I1477" s="5"/>
      <c r="J1477" s="5"/>
      <c r="K1477" s="5"/>
    </row>
    <row r="1478" spans="2:11" ht="13.5" x14ac:dyDescent="0.35">
      <c r="B1478" s="4">
        <v>44160</v>
      </c>
      <c r="C1478" s="2">
        <v>14.74</v>
      </c>
      <c r="D1478" s="2">
        <v>6.2331000000000003</v>
      </c>
      <c r="E1478" s="2">
        <v>4863</v>
      </c>
      <c r="F1478" s="2">
        <v>14.7234</v>
      </c>
      <c r="G1478" s="2">
        <v>71599.894199999995</v>
      </c>
      <c r="H1478" s="7">
        <f t="shared" si="22"/>
        <v>6.7427635698116546E-4</v>
      </c>
      <c r="I1478" s="5"/>
      <c r="J1478" s="5"/>
      <c r="K1478" s="5"/>
    </row>
    <row r="1479" spans="2:11" ht="13.5" x14ac:dyDescent="0.35">
      <c r="B1479" s="4">
        <v>44161</v>
      </c>
      <c r="C1479" s="2">
        <v>14.67</v>
      </c>
      <c r="D1479" s="2">
        <v>6.2035</v>
      </c>
      <c r="E1479" s="2">
        <v>6897</v>
      </c>
      <c r="F1479" s="2">
        <v>14.5623</v>
      </c>
      <c r="G1479" s="2">
        <v>100436.18309999999</v>
      </c>
      <c r="H1479" s="7">
        <f t="shared" ref="H1479:H1542" si="23">(D1479-D1478)/D1478</f>
        <v>-4.7488408657009014E-3</v>
      </c>
      <c r="I1479" s="5"/>
      <c r="J1479" s="5"/>
      <c r="K1479" s="5"/>
    </row>
    <row r="1480" spans="2:11" ht="13.5" x14ac:dyDescent="0.35">
      <c r="B1480" s="4">
        <v>44162</v>
      </c>
      <c r="C1480" s="2">
        <v>14.5</v>
      </c>
      <c r="D1480" s="2">
        <v>6.1315999999999997</v>
      </c>
      <c r="E1480" s="2">
        <v>4012</v>
      </c>
      <c r="F1480" s="2">
        <v>14.5253</v>
      </c>
      <c r="G1480" s="2">
        <v>58275.503599999996</v>
      </c>
      <c r="H1480" s="7">
        <f t="shared" si="23"/>
        <v>-1.15902313210285E-2</v>
      </c>
      <c r="I1480" s="5"/>
      <c r="J1480" s="5"/>
      <c r="K1480" s="5"/>
    </row>
    <row r="1481" spans="2:11" ht="13.5" x14ac:dyDescent="0.35">
      <c r="B1481" s="4">
        <v>44165</v>
      </c>
      <c r="C1481" s="2">
        <v>14.49</v>
      </c>
      <c r="D1481" s="2">
        <v>6.1273999999999997</v>
      </c>
      <c r="E1481" s="2">
        <v>2986</v>
      </c>
      <c r="F1481" s="2">
        <v>14.495900000000001</v>
      </c>
      <c r="G1481" s="2">
        <v>43284.757400000002</v>
      </c>
      <c r="H1481" s="7">
        <f t="shared" si="23"/>
        <v>-6.8497618892295346E-4</v>
      </c>
      <c r="I1481" s="5"/>
      <c r="J1481" s="5"/>
      <c r="K1481" s="5"/>
    </row>
    <row r="1482" spans="2:11" ht="13.5" x14ac:dyDescent="0.35">
      <c r="B1482" s="4">
        <v>44166</v>
      </c>
      <c r="C1482" s="2">
        <v>14.49</v>
      </c>
      <c r="D1482" s="2">
        <v>6.1273999999999997</v>
      </c>
      <c r="E1482" s="2">
        <v>2115</v>
      </c>
      <c r="F1482" s="2">
        <v>14.470499999999999</v>
      </c>
      <c r="G1482" s="2">
        <v>30605.107499999998</v>
      </c>
      <c r="H1482" s="7">
        <f t="shared" si="23"/>
        <v>0</v>
      </c>
      <c r="I1482" s="5"/>
      <c r="J1482" s="5"/>
      <c r="K1482" s="5"/>
    </row>
    <row r="1483" spans="2:11" ht="13.5" x14ac:dyDescent="0.35">
      <c r="B1483" s="4">
        <v>44167</v>
      </c>
      <c r="C1483" s="2">
        <v>14.47</v>
      </c>
      <c r="D1483" s="2">
        <v>6.1189999999999998</v>
      </c>
      <c r="E1483" s="2">
        <v>4280</v>
      </c>
      <c r="F1483" s="2">
        <v>14.4778</v>
      </c>
      <c r="G1483" s="2">
        <v>61964.983999999997</v>
      </c>
      <c r="H1483" s="7">
        <f t="shared" si="23"/>
        <v>-1.3708914058164904E-3</v>
      </c>
      <c r="I1483" s="5"/>
      <c r="J1483" s="5"/>
      <c r="K1483" s="5"/>
    </row>
    <row r="1484" spans="2:11" ht="13.5" x14ac:dyDescent="0.35">
      <c r="B1484" s="4">
        <v>44168</v>
      </c>
      <c r="C1484" s="2">
        <v>14.45</v>
      </c>
      <c r="D1484" s="2">
        <v>6.1105</v>
      </c>
      <c r="E1484" s="2">
        <v>4471</v>
      </c>
      <c r="F1484" s="2">
        <v>14.4557</v>
      </c>
      <c r="G1484" s="2">
        <v>64631.434699999998</v>
      </c>
      <c r="H1484" s="7">
        <f t="shared" si="23"/>
        <v>-1.3891158686059372E-3</v>
      </c>
      <c r="I1484" s="5"/>
      <c r="J1484" s="5"/>
      <c r="K1484" s="5"/>
    </row>
    <row r="1485" spans="2:11" ht="13.5" x14ac:dyDescent="0.35">
      <c r="B1485" s="4">
        <v>44169</v>
      </c>
      <c r="C1485" s="2">
        <v>14.49</v>
      </c>
      <c r="D1485" s="2">
        <v>6.1273999999999997</v>
      </c>
      <c r="E1485" s="2">
        <v>13401</v>
      </c>
      <c r="F1485" s="2">
        <v>14.4535</v>
      </c>
      <c r="G1485" s="2">
        <v>193691.3535</v>
      </c>
      <c r="H1485" s="7">
        <f t="shared" si="23"/>
        <v>2.7657311185663521E-3</v>
      </c>
      <c r="I1485" s="5"/>
      <c r="J1485" s="5"/>
      <c r="K1485" s="5"/>
    </row>
    <row r="1486" spans="2:11" ht="13.5" x14ac:dyDescent="0.35">
      <c r="B1486" s="4">
        <v>44172</v>
      </c>
      <c r="C1486" s="2">
        <v>14.4</v>
      </c>
      <c r="D1486" s="2">
        <v>6.0894000000000004</v>
      </c>
      <c r="E1486" s="2">
        <v>7456</v>
      </c>
      <c r="F1486" s="2">
        <v>14.4848</v>
      </c>
      <c r="G1486" s="2">
        <v>107998.6688</v>
      </c>
      <c r="H1486" s="7">
        <f t="shared" si="23"/>
        <v>-6.2016515977411906E-3</v>
      </c>
      <c r="I1486" s="5"/>
      <c r="J1486" s="5"/>
      <c r="K1486" s="5"/>
    </row>
    <row r="1487" spans="2:11" ht="13.5" x14ac:dyDescent="0.35">
      <c r="B1487" s="4">
        <v>44173</v>
      </c>
      <c r="C1487" s="2">
        <v>14.42</v>
      </c>
      <c r="D1487" s="2">
        <v>6.0978000000000003</v>
      </c>
      <c r="E1487" s="2">
        <v>3954</v>
      </c>
      <c r="F1487" s="2">
        <v>14.438700000000001</v>
      </c>
      <c r="G1487" s="2">
        <v>57090.6198</v>
      </c>
      <c r="H1487" s="7">
        <f t="shared" si="23"/>
        <v>1.3794462508621478E-3</v>
      </c>
      <c r="I1487" s="5"/>
      <c r="J1487" s="5"/>
      <c r="K1487" s="5"/>
    </row>
    <row r="1488" spans="2:11" ht="13.5" x14ac:dyDescent="0.35">
      <c r="B1488" s="4">
        <v>44174</v>
      </c>
      <c r="C1488" s="2">
        <v>14.42</v>
      </c>
      <c r="D1488" s="2">
        <v>6.0978000000000003</v>
      </c>
      <c r="E1488" s="2">
        <v>10016</v>
      </c>
      <c r="F1488" s="2">
        <v>14.4434</v>
      </c>
      <c r="G1488" s="2">
        <v>144665.0944</v>
      </c>
      <c r="H1488" s="7">
        <f t="shared" si="23"/>
        <v>0</v>
      </c>
      <c r="I1488" s="5"/>
      <c r="J1488" s="5"/>
      <c r="K1488" s="5"/>
    </row>
    <row r="1489" spans="2:11" ht="13.5" x14ac:dyDescent="0.35">
      <c r="B1489" s="4">
        <v>44175</v>
      </c>
      <c r="C1489" s="2">
        <v>14.45</v>
      </c>
      <c r="D1489" s="2">
        <v>6.1105</v>
      </c>
      <c r="E1489" s="2">
        <v>959</v>
      </c>
      <c r="F1489" s="2">
        <v>14.447800000000001</v>
      </c>
      <c r="G1489" s="2">
        <v>13855.440199999999</v>
      </c>
      <c r="H1489" s="7">
        <f t="shared" si="23"/>
        <v>2.0827183574403411E-3</v>
      </c>
      <c r="I1489" s="5"/>
      <c r="J1489" s="5"/>
      <c r="K1489" s="5"/>
    </row>
    <row r="1490" spans="2:11" ht="13.5" x14ac:dyDescent="0.35">
      <c r="B1490" s="4">
        <v>44176</v>
      </c>
      <c r="C1490" s="2">
        <v>14.4</v>
      </c>
      <c r="D1490" s="2">
        <v>6.0894000000000004</v>
      </c>
      <c r="E1490" s="2">
        <v>3850</v>
      </c>
      <c r="F1490" s="2">
        <v>14.4221</v>
      </c>
      <c r="G1490" s="2">
        <v>55525.084999999999</v>
      </c>
      <c r="H1490" s="7">
        <f t="shared" si="23"/>
        <v>-3.453072579985218E-3</v>
      </c>
      <c r="I1490" s="5"/>
      <c r="J1490" s="5"/>
      <c r="K1490" s="5"/>
    </row>
    <row r="1491" spans="2:11" ht="13.5" x14ac:dyDescent="0.35">
      <c r="B1491" s="4">
        <v>44179</v>
      </c>
      <c r="C1491" s="2">
        <v>14.4</v>
      </c>
      <c r="D1491" s="2">
        <v>6.0894000000000004</v>
      </c>
      <c r="E1491" s="2">
        <v>9049</v>
      </c>
      <c r="F1491" s="2">
        <v>14.3987</v>
      </c>
      <c r="G1491" s="2">
        <v>130293.8363</v>
      </c>
      <c r="H1491" s="7">
        <f t="shared" si="23"/>
        <v>0</v>
      </c>
      <c r="I1491" s="5"/>
      <c r="J1491" s="5"/>
      <c r="K1491" s="5"/>
    </row>
    <row r="1492" spans="2:11" ht="13.5" x14ac:dyDescent="0.35">
      <c r="B1492" s="4">
        <v>44180</v>
      </c>
      <c r="C1492" s="2">
        <v>14.38</v>
      </c>
      <c r="D1492" s="2">
        <v>6.0808999999999997</v>
      </c>
      <c r="E1492" s="2">
        <v>3045</v>
      </c>
      <c r="F1492" s="2">
        <v>14.4078</v>
      </c>
      <c r="G1492" s="2">
        <v>43871.750999999997</v>
      </c>
      <c r="H1492" s="7">
        <f t="shared" si="23"/>
        <v>-1.3958682300391858E-3</v>
      </c>
      <c r="I1492" s="5"/>
      <c r="J1492" s="5"/>
      <c r="K1492" s="5"/>
    </row>
    <row r="1493" spans="2:11" ht="13.5" x14ac:dyDescent="0.35">
      <c r="B1493" s="4">
        <v>44181</v>
      </c>
      <c r="C1493" s="2">
        <v>14.2</v>
      </c>
      <c r="D1493" s="2">
        <v>6.0048000000000004</v>
      </c>
      <c r="E1493" s="2">
        <v>1258</v>
      </c>
      <c r="F1493" s="2">
        <v>14.332599999999999</v>
      </c>
      <c r="G1493" s="2">
        <v>18030.410800000001</v>
      </c>
      <c r="H1493" s="7">
        <f t="shared" si="23"/>
        <v>-1.251459487904741E-2</v>
      </c>
      <c r="I1493" s="5"/>
      <c r="J1493" s="5"/>
      <c r="K1493" s="5"/>
    </row>
    <row r="1494" spans="2:11" ht="13.5" x14ac:dyDescent="0.35">
      <c r="B1494" s="4">
        <v>44182</v>
      </c>
      <c r="C1494" s="2">
        <v>14.38</v>
      </c>
      <c r="D1494" s="2">
        <v>6.0808999999999997</v>
      </c>
      <c r="E1494" s="2">
        <v>3175</v>
      </c>
      <c r="F1494" s="2">
        <v>14.291399999999999</v>
      </c>
      <c r="G1494" s="2">
        <v>45375.195</v>
      </c>
      <c r="H1494" s="7">
        <f t="shared" si="23"/>
        <v>1.2673194777511223E-2</v>
      </c>
      <c r="I1494" s="5"/>
      <c r="J1494" s="5"/>
      <c r="K1494" s="5"/>
    </row>
    <row r="1495" spans="2:11" ht="13.5" x14ac:dyDescent="0.35">
      <c r="B1495" s="4">
        <v>44183</v>
      </c>
      <c r="C1495" s="2">
        <v>14.34</v>
      </c>
      <c r="D1495" s="2">
        <v>6.0640000000000001</v>
      </c>
      <c r="E1495" s="2">
        <v>10195</v>
      </c>
      <c r="F1495" s="2">
        <v>14.3581</v>
      </c>
      <c r="G1495" s="2">
        <v>146380.82949999999</v>
      </c>
      <c r="H1495" s="7">
        <f t="shared" si="23"/>
        <v>-2.779193869328503E-3</v>
      </c>
      <c r="I1495" s="5"/>
      <c r="J1495" s="5"/>
      <c r="K1495" s="5"/>
    </row>
    <row r="1496" spans="2:11" ht="13.5" x14ac:dyDescent="0.35">
      <c r="B1496" s="4">
        <v>44186</v>
      </c>
      <c r="C1496" s="2">
        <v>14.44</v>
      </c>
      <c r="D1496" s="2">
        <v>6.1063000000000001</v>
      </c>
      <c r="E1496" s="2">
        <v>4742</v>
      </c>
      <c r="F1496" s="2">
        <v>14.3987</v>
      </c>
      <c r="G1496" s="2">
        <v>68278.635399999999</v>
      </c>
      <c r="H1496" s="7">
        <f t="shared" si="23"/>
        <v>6.975593667546175E-3</v>
      </c>
      <c r="I1496" s="5"/>
      <c r="J1496" s="5"/>
      <c r="K1496" s="5"/>
    </row>
    <row r="1497" spans="2:11" ht="13.5" x14ac:dyDescent="0.35">
      <c r="B1497" s="4">
        <v>44187</v>
      </c>
      <c r="C1497" s="2">
        <v>14.3</v>
      </c>
      <c r="D1497" s="2">
        <v>6.0471000000000004</v>
      </c>
      <c r="E1497" s="2">
        <v>15533</v>
      </c>
      <c r="F1497" s="2">
        <v>14.2807</v>
      </c>
      <c r="G1497" s="2">
        <v>221822.11309999999</v>
      </c>
      <c r="H1497" s="7">
        <f t="shared" si="23"/>
        <v>-9.694905261778769E-3</v>
      </c>
      <c r="I1497" s="5"/>
      <c r="J1497" s="5"/>
      <c r="K1497" s="5"/>
    </row>
    <row r="1498" spans="2:11" ht="13.5" x14ac:dyDescent="0.35">
      <c r="B1498" s="4">
        <v>44188</v>
      </c>
      <c r="C1498" s="2">
        <v>14.48</v>
      </c>
      <c r="D1498" s="2">
        <v>6.1231999999999998</v>
      </c>
      <c r="E1498" s="2">
        <v>10158</v>
      </c>
      <c r="F1498" s="2">
        <v>14.382199999999999</v>
      </c>
      <c r="G1498" s="2">
        <v>146094.38759999999</v>
      </c>
      <c r="H1498" s="7">
        <f t="shared" si="23"/>
        <v>1.2584544657769739E-2</v>
      </c>
      <c r="I1498" s="5"/>
      <c r="J1498" s="5"/>
      <c r="K1498" s="5"/>
    </row>
    <row r="1499" spans="2:11" ht="13.5" x14ac:dyDescent="0.35">
      <c r="B1499" s="4">
        <v>44189</v>
      </c>
      <c r="C1499" s="2">
        <v>14.5</v>
      </c>
      <c r="D1499" s="2">
        <v>6.1315999999999997</v>
      </c>
      <c r="E1499" s="2">
        <v>55491</v>
      </c>
      <c r="F1499" s="2">
        <v>14.4961</v>
      </c>
      <c r="G1499" s="2">
        <v>804403.08510000003</v>
      </c>
      <c r="H1499" s="7">
        <f t="shared" si="23"/>
        <v>1.3718317219754317E-3</v>
      </c>
      <c r="I1499" s="5"/>
      <c r="J1499" s="5"/>
      <c r="K1499" s="5"/>
    </row>
    <row r="1500" spans="2:11" ht="13.5" x14ac:dyDescent="0.35">
      <c r="B1500" s="4">
        <v>44190</v>
      </c>
      <c r="C1500" s="2">
        <v>14.5</v>
      </c>
      <c r="D1500" s="2">
        <v>6.1315999999999997</v>
      </c>
      <c r="E1500" s="2">
        <v>8255</v>
      </c>
      <c r="F1500" s="2">
        <v>14.7416</v>
      </c>
      <c r="G1500" s="2">
        <v>121691.908</v>
      </c>
      <c r="H1500" s="7">
        <f t="shared" si="23"/>
        <v>0</v>
      </c>
      <c r="I1500" s="5"/>
      <c r="J1500" s="5"/>
      <c r="K1500" s="5"/>
    </row>
    <row r="1501" spans="2:11" ht="13.5" x14ac:dyDescent="0.35">
      <c r="B1501" s="4">
        <v>44193</v>
      </c>
      <c r="C1501" s="2">
        <v>14.7</v>
      </c>
      <c r="D1501" s="2">
        <v>6.2161999999999997</v>
      </c>
      <c r="E1501" s="2">
        <v>2947</v>
      </c>
      <c r="F1501" s="2">
        <v>14.549899999999999</v>
      </c>
      <c r="G1501" s="2">
        <v>42878.5553</v>
      </c>
      <c r="H1501" s="7">
        <f t="shared" si="23"/>
        <v>1.3797377519733841E-2</v>
      </c>
      <c r="I1501" s="5"/>
      <c r="J1501" s="5"/>
      <c r="K1501" s="5"/>
    </row>
    <row r="1502" spans="2:11" ht="13.5" x14ac:dyDescent="0.35">
      <c r="B1502" s="4">
        <v>44194</v>
      </c>
      <c r="C1502" s="2">
        <v>14.7</v>
      </c>
      <c r="D1502" s="2">
        <v>6.2161999999999997</v>
      </c>
      <c r="E1502" s="2">
        <v>2267</v>
      </c>
      <c r="F1502" s="2">
        <v>14.637499999999999</v>
      </c>
      <c r="G1502" s="2">
        <v>33183.212500000001</v>
      </c>
      <c r="H1502" s="7">
        <f t="shared" si="23"/>
        <v>0</v>
      </c>
      <c r="I1502" s="5"/>
      <c r="J1502" s="5"/>
      <c r="K1502" s="5"/>
    </row>
    <row r="1503" spans="2:11" ht="13.5" x14ac:dyDescent="0.35">
      <c r="B1503" s="4">
        <v>44195</v>
      </c>
      <c r="C1503" s="2">
        <v>14.8</v>
      </c>
      <c r="D1503" s="2">
        <v>6.2584999999999997</v>
      </c>
      <c r="E1503" s="2">
        <v>2713</v>
      </c>
      <c r="F1503" s="2">
        <v>14.7912</v>
      </c>
      <c r="G1503" s="2">
        <v>40128.525600000001</v>
      </c>
      <c r="H1503" s="7">
        <f t="shared" si="23"/>
        <v>6.8048003603487671E-3</v>
      </c>
      <c r="I1503" s="5"/>
      <c r="J1503" s="5"/>
      <c r="K1503" s="5"/>
    </row>
    <row r="1504" spans="2:11" ht="13.5" x14ac:dyDescent="0.35">
      <c r="B1504" s="4">
        <v>44196</v>
      </c>
      <c r="C1504" s="2">
        <v>14.9</v>
      </c>
      <c r="D1504" s="2">
        <v>6.3007999999999997</v>
      </c>
      <c r="E1504" s="2">
        <v>4020</v>
      </c>
      <c r="F1504" s="2">
        <v>14.8466</v>
      </c>
      <c r="G1504" s="2">
        <v>59683.332000000002</v>
      </c>
      <c r="H1504" s="7">
        <f t="shared" si="23"/>
        <v>6.7588080210913169E-3</v>
      </c>
      <c r="I1504" s="5"/>
      <c r="J1504" s="5"/>
      <c r="K1504" s="5"/>
    </row>
    <row r="1505" spans="2:11" ht="13.5" x14ac:dyDescent="0.35">
      <c r="B1505" s="4">
        <v>44200</v>
      </c>
      <c r="C1505" s="2">
        <v>14.5</v>
      </c>
      <c r="D1505" s="2">
        <v>6.1315999999999997</v>
      </c>
      <c r="E1505" s="2">
        <v>5897</v>
      </c>
      <c r="F1505" s="2">
        <v>14.5589</v>
      </c>
      <c r="G1505" s="2">
        <v>85853.833299999998</v>
      </c>
      <c r="H1505" s="7">
        <f t="shared" si="23"/>
        <v>-2.6853732859319454E-2</v>
      </c>
      <c r="I1505" s="5"/>
      <c r="J1505" s="5"/>
      <c r="K1505" s="5"/>
    </row>
    <row r="1506" spans="2:11" ht="13.5" x14ac:dyDescent="0.35">
      <c r="B1506" s="4">
        <v>44201</v>
      </c>
      <c r="C1506" s="2">
        <v>14.5</v>
      </c>
      <c r="D1506" s="2">
        <v>6.1315999999999997</v>
      </c>
      <c r="E1506" s="2">
        <v>27073</v>
      </c>
      <c r="F1506" s="2">
        <v>14.5</v>
      </c>
      <c r="G1506" s="2">
        <v>392558.5</v>
      </c>
      <c r="H1506" s="7">
        <f t="shared" si="23"/>
        <v>0</v>
      </c>
      <c r="I1506" s="5"/>
      <c r="J1506" s="5"/>
      <c r="K1506" s="5"/>
    </row>
    <row r="1507" spans="2:11" ht="13.5" x14ac:dyDescent="0.35">
      <c r="B1507" s="4">
        <v>44202</v>
      </c>
      <c r="C1507" s="2">
        <v>14.4</v>
      </c>
      <c r="D1507" s="2">
        <v>6.0894000000000004</v>
      </c>
      <c r="E1507" s="2">
        <v>4892</v>
      </c>
      <c r="F1507" s="2">
        <v>14.3683</v>
      </c>
      <c r="G1507" s="2">
        <v>70289.723599999998</v>
      </c>
      <c r="H1507" s="7">
        <f t="shared" si="23"/>
        <v>-6.8823798029876947E-3</v>
      </c>
      <c r="I1507" s="5"/>
      <c r="J1507" s="5"/>
      <c r="K1507" s="5"/>
    </row>
    <row r="1508" spans="2:11" ht="13.5" x14ac:dyDescent="0.35">
      <c r="B1508" s="4">
        <v>44203</v>
      </c>
      <c r="C1508" s="2">
        <v>14.65</v>
      </c>
      <c r="D1508" s="2">
        <v>6.1951000000000001</v>
      </c>
      <c r="E1508" s="2">
        <v>1001</v>
      </c>
      <c r="F1508" s="2">
        <v>14.488200000000001</v>
      </c>
      <c r="G1508" s="2">
        <v>14502.688200000001</v>
      </c>
      <c r="H1508" s="7">
        <f t="shared" si="23"/>
        <v>1.7358031990015385E-2</v>
      </c>
      <c r="I1508" s="5"/>
      <c r="J1508" s="5"/>
      <c r="K1508" s="5"/>
    </row>
    <row r="1509" spans="2:11" ht="13.5" x14ac:dyDescent="0.35">
      <c r="B1509" s="4">
        <v>44204</v>
      </c>
      <c r="C1509" s="2">
        <v>14.64</v>
      </c>
      <c r="D1509" s="2">
        <v>6.1908000000000003</v>
      </c>
      <c r="E1509" s="2">
        <v>1822</v>
      </c>
      <c r="F1509" s="2">
        <v>14.579599999999999</v>
      </c>
      <c r="G1509" s="2">
        <v>26564.031200000001</v>
      </c>
      <c r="H1509" s="7">
        <f t="shared" si="23"/>
        <v>-6.9409694758756891E-4</v>
      </c>
      <c r="I1509" s="5"/>
      <c r="J1509" s="5"/>
      <c r="K1509" s="5"/>
    </row>
    <row r="1510" spans="2:11" ht="13.5" x14ac:dyDescent="0.35">
      <c r="B1510" s="4">
        <v>44207</v>
      </c>
      <c r="C1510" s="2">
        <v>14.79</v>
      </c>
      <c r="D1510" s="2">
        <v>6.2542999999999997</v>
      </c>
      <c r="E1510" s="2">
        <v>2321</v>
      </c>
      <c r="F1510" s="2">
        <v>14.6629</v>
      </c>
      <c r="G1510" s="2">
        <v>34032.590900000003</v>
      </c>
      <c r="H1510" s="7">
        <f t="shared" si="23"/>
        <v>1.0257155779543749E-2</v>
      </c>
      <c r="I1510" s="5"/>
      <c r="J1510" s="5"/>
      <c r="K1510" s="5"/>
    </row>
    <row r="1511" spans="2:11" ht="13.5" x14ac:dyDescent="0.35">
      <c r="B1511" s="4">
        <v>44208</v>
      </c>
      <c r="C1511" s="2">
        <v>14.78</v>
      </c>
      <c r="D1511" s="2">
        <v>6.25</v>
      </c>
      <c r="E1511" s="2">
        <v>1798</v>
      </c>
      <c r="F1511" s="2">
        <v>14.7669</v>
      </c>
      <c r="G1511" s="2">
        <v>26550.886200000001</v>
      </c>
      <c r="H1511" s="7">
        <f t="shared" si="23"/>
        <v>-6.875269814367313E-4</v>
      </c>
      <c r="I1511" s="5"/>
      <c r="J1511" s="5"/>
      <c r="K1511" s="5"/>
    </row>
    <row r="1512" spans="2:11" ht="13.5" x14ac:dyDescent="0.35">
      <c r="B1512" s="4">
        <v>44209</v>
      </c>
      <c r="C1512" s="2">
        <v>14.78</v>
      </c>
      <c r="D1512" s="2">
        <v>6.25</v>
      </c>
      <c r="E1512" s="2">
        <v>2721</v>
      </c>
      <c r="F1512" s="2">
        <v>14.668900000000001</v>
      </c>
      <c r="G1512" s="2">
        <v>39914.0769</v>
      </c>
      <c r="H1512" s="7">
        <f t="shared" si="23"/>
        <v>0</v>
      </c>
      <c r="I1512" s="5"/>
      <c r="J1512" s="5"/>
      <c r="K1512" s="5"/>
    </row>
    <row r="1513" spans="2:11" ht="13.5" x14ac:dyDescent="0.35">
      <c r="B1513" s="4">
        <v>44211</v>
      </c>
      <c r="C1513" s="2">
        <v>14.77</v>
      </c>
      <c r="D1513" s="2">
        <v>6.2458</v>
      </c>
      <c r="E1513" s="2">
        <v>2148</v>
      </c>
      <c r="F1513" s="2">
        <v>14.79</v>
      </c>
      <c r="G1513" s="2">
        <v>31768.92</v>
      </c>
      <c r="H1513" s="7">
        <f t="shared" si="23"/>
        <v>-6.7199999999999704E-4</v>
      </c>
      <c r="I1513" s="5"/>
      <c r="J1513" s="5"/>
      <c r="K1513" s="5"/>
    </row>
    <row r="1514" spans="2:11" ht="13.5" x14ac:dyDescent="0.35">
      <c r="B1514" s="4">
        <v>44214</v>
      </c>
      <c r="C1514" s="2">
        <v>14.74</v>
      </c>
      <c r="D1514" s="2">
        <v>6.2331000000000003</v>
      </c>
      <c r="E1514" s="2">
        <v>3263</v>
      </c>
      <c r="F1514" s="2">
        <v>14.7378</v>
      </c>
      <c r="G1514" s="2">
        <v>48089.441400000003</v>
      </c>
      <c r="H1514" s="7">
        <f t="shared" si="23"/>
        <v>-2.0333664222356961E-3</v>
      </c>
      <c r="I1514" s="5"/>
      <c r="J1514" s="5"/>
      <c r="K1514" s="5"/>
    </row>
    <row r="1515" spans="2:11" ht="13.5" x14ac:dyDescent="0.35">
      <c r="B1515" s="4">
        <v>44215</v>
      </c>
      <c r="C1515" s="2">
        <v>14.7</v>
      </c>
      <c r="D1515" s="2">
        <v>6.2161999999999997</v>
      </c>
      <c r="E1515" s="2">
        <v>1096</v>
      </c>
      <c r="F1515" s="2">
        <v>14.7014</v>
      </c>
      <c r="G1515" s="2">
        <v>16112.734399999999</v>
      </c>
      <c r="H1515" s="7">
        <f t="shared" si="23"/>
        <v>-2.7113314402144326E-3</v>
      </c>
      <c r="I1515" s="5"/>
      <c r="J1515" s="5"/>
      <c r="K1515" s="5"/>
    </row>
    <row r="1516" spans="2:11" ht="13.5" x14ac:dyDescent="0.35">
      <c r="B1516" s="4">
        <v>44216</v>
      </c>
      <c r="C1516" s="2">
        <v>14.7</v>
      </c>
      <c r="D1516" s="2">
        <v>6.2161999999999997</v>
      </c>
      <c r="E1516" s="2">
        <v>2812</v>
      </c>
      <c r="F1516" s="2">
        <v>14.699299999999999</v>
      </c>
      <c r="G1516" s="2">
        <v>41334.431600000004</v>
      </c>
      <c r="H1516" s="7">
        <f t="shared" si="23"/>
        <v>0</v>
      </c>
      <c r="I1516" s="5"/>
      <c r="J1516" s="5"/>
      <c r="K1516" s="5"/>
    </row>
    <row r="1517" spans="2:11" ht="13.5" x14ac:dyDescent="0.35">
      <c r="B1517" s="4">
        <v>44217</v>
      </c>
      <c r="C1517" s="2">
        <v>14.9</v>
      </c>
      <c r="D1517" s="2">
        <v>6.3007999999999997</v>
      </c>
      <c r="E1517" s="2">
        <v>23451</v>
      </c>
      <c r="F1517" s="2">
        <v>14.940799999999999</v>
      </c>
      <c r="G1517" s="2">
        <v>350376.70079999999</v>
      </c>
      <c r="H1517" s="7">
        <f t="shared" si="23"/>
        <v>1.3609600720697534E-2</v>
      </c>
      <c r="I1517" s="5"/>
      <c r="J1517" s="5"/>
      <c r="K1517" s="5"/>
    </row>
    <row r="1518" spans="2:11" ht="13.5" x14ac:dyDescent="0.35">
      <c r="B1518" s="4">
        <v>44218</v>
      </c>
      <c r="C1518" s="2">
        <v>14.9</v>
      </c>
      <c r="D1518" s="2">
        <v>6.3007999999999997</v>
      </c>
      <c r="E1518" s="2">
        <v>2576</v>
      </c>
      <c r="F1518" s="2">
        <v>14.991300000000001</v>
      </c>
      <c r="G1518" s="2">
        <v>38617.588799999998</v>
      </c>
      <c r="H1518" s="7">
        <f t="shared" si="23"/>
        <v>0</v>
      </c>
      <c r="I1518" s="5"/>
      <c r="J1518" s="5"/>
      <c r="K1518" s="5"/>
    </row>
    <row r="1519" spans="2:11" ht="13.5" x14ac:dyDescent="0.35">
      <c r="B1519" s="4">
        <v>44221</v>
      </c>
      <c r="C1519" s="2">
        <v>14.9</v>
      </c>
      <c r="D1519" s="2">
        <v>6.3007999999999997</v>
      </c>
      <c r="E1519" s="2">
        <v>3036</v>
      </c>
      <c r="F1519" s="2">
        <v>14.8543</v>
      </c>
      <c r="G1519" s="2">
        <v>45097.654799999997</v>
      </c>
      <c r="H1519" s="7">
        <f t="shared" si="23"/>
        <v>0</v>
      </c>
      <c r="I1519" s="5"/>
      <c r="J1519" s="5"/>
      <c r="K1519" s="5"/>
    </row>
    <row r="1520" spans="2:11" ht="13.5" x14ac:dyDescent="0.35">
      <c r="B1520" s="4">
        <v>44222</v>
      </c>
      <c r="C1520" s="2">
        <v>14.86</v>
      </c>
      <c r="D1520" s="2">
        <v>6.2839</v>
      </c>
      <c r="E1520" s="2">
        <v>7321</v>
      </c>
      <c r="F1520" s="2">
        <v>14.9068</v>
      </c>
      <c r="G1520" s="2">
        <v>109132.6828</v>
      </c>
      <c r="H1520" s="7">
        <f t="shared" si="23"/>
        <v>-2.6821990858303221E-3</v>
      </c>
      <c r="I1520" s="5"/>
      <c r="J1520" s="5"/>
      <c r="K1520" s="5"/>
    </row>
    <row r="1521" spans="2:11" ht="13.5" x14ac:dyDescent="0.35">
      <c r="B1521" s="4">
        <v>44223</v>
      </c>
      <c r="C1521" s="2">
        <v>14.9</v>
      </c>
      <c r="D1521" s="2">
        <v>6.3007999999999997</v>
      </c>
      <c r="E1521" s="2">
        <v>7691</v>
      </c>
      <c r="F1521" s="2">
        <v>14.9038</v>
      </c>
      <c r="G1521" s="2">
        <v>114625.12579999999</v>
      </c>
      <c r="H1521" s="7">
        <f t="shared" si="23"/>
        <v>2.6894126259169771E-3</v>
      </c>
      <c r="I1521" s="5"/>
      <c r="J1521" s="5"/>
      <c r="K1521" s="5"/>
    </row>
    <row r="1522" spans="2:11" ht="13.5" x14ac:dyDescent="0.35">
      <c r="B1522" s="4">
        <v>44224</v>
      </c>
      <c r="C1522" s="2">
        <v>14.9</v>
      </c>
      <c r="D1522" s="2">
        <v>6.3007999999999997</v>
      </c>
      <c r="E1522" s="2">
        <v>5980</v>
      </c>
      <c r="F1522" s="2">
        <v>14.8652</v>
      </c>
      <c r="G1522" s="2">
        <v>88893.895999999993</v>
      </c>
      <c r="H1522" s="7">
        <f t="shared" si="23"/>
        <v>0</v>
      </c>
      <c r="I1522" s="5"/>
      <c r="J1522" s="5"/>
      <c r="K1522" s="5"/>
    </row>
    <row r="1523" spans="2:11" ht="13.5" x14ac:dyDescent="0.35">
      <c r="B1523" s="4">
        <v>44225</v>
      </c>
      <c r="C1523" s="2">
        <v>14.85</v>
      </c>
      <c r="D1523" s="2">
        <v>6.2796000000000003</v>
      </c>
      <c r="E1523" s="2">
        <v>11786</v>
      </c>
      <c r="F1523" s="2">
        <v>14.838900000000001</v>
      </c>
      <c r="G1523" s="2">
        <v>174891.27540000001</v>
      </c>
      <c r="H1523" s="7">
        <f t="shared" si="23"/>
        <v>-3.3646521076687789E-3</v>
      </c>
      <c r="I1523" s="5"/>
      <c r="J1523" s="5"/>
      <c r="K1523" s="5"/>
    </row>
    <row r="1524" spans="2:11" ht="13.5" x14ac:dyDescent="0.35">
      <c r="B1524" s="4">
        <v>44228</v>
      </c>
      <c r="C1524" s="2">
        <v>14.87</v>
      </c>
      <c r="D1524" s="2">
        <v>6.2881</v>
      </c>
      <c r="E1524" s="2">
        <v>603</v>
      </c>
      <c r="F1524" s="2">
        <v>14.8248</v>
      </c>
      <c r="G1524" s="2">
        <v>8939.3544000000002</v>
      </c>
      <c r="H1524" s="7">
        <f t="shared" si="23"/>
        <v>1.3535894005987212E-3</v>
      </c>
      <c r="I1524" s="5"/>
      <c r="J1524" s="5"/>
      <c r="K1524" s="5"/>
    </row>
    <row r="1525" spans="2:11" ht="13.5" x14ac:dyDescent="0.35">
      <c r="B1525" s="4">
        <v>44229</v>
      </c>
      <c r="C1525" s="2">
        <v>14.7</v>
      </c>
      <c r="D1525" s="2">
        <v>6.2161999999999997</v>
      </c>
      <c r="E1525" s="2">
        <v>7152</v>
      </c>
      <c r="F1525" s="2">
        <v>14.699299999999999</v>
      </c>
      <c r="G1525" s="2">
        <v>105129.3936</v>
      </c>
      <c r="H1525" s="7">
        <f t="shared" si="23"/>
        <v>-1.1434296528363145E-2</v>
      </c>
      <c r="I1525" s="5"/>
      <c r="J1525" s="5"/>
      <c r="K1525" s="5"/>
    </row>
    <row r="1526" spans="2:11" ht="13.5" x14ac:dyDescent="0.35">
      <c r="B1526" s="4">
        <v>44230</v>
      </c>
      <c r="C1526" s="2">
        <v>14.7</v>
      </c>
      <c r="D1526" s="2">
        <v>6.2161999999999997</v>
      </c>
      <c r="E1526" s="2">
        <v>4118</v>
      </c>
      <c r="F1526" s="2">
        <v>14.698600000000001</v>
      </c>
      <c r="G1526" s="2">
        <v>60528.834799999997</v>
      </c>
      <c r="H1526" s="7">
        <f t="shared" si="23"/>
        <v>0</v>
      </c>
      <c r="I1526" s="5"/>
      <c r="J1526" s="5"/>
      <c r="K1526" s="5"/>
    </row>
    <row r="1527" spans="2:11" ht="13.5" x14ac:dyDescent="0.35">
      <c r="B1527" s="4">
        <v>44231</v>
      </c>
      <c r="C1527" s="2">
        <v>14.7</v>
      </c>
      <c r="D1527" s="2">
        <v>6.2161999999999997</v>
      </c>
      <c r="E1527" s="2">
        <v>1928</v>
      </c>
      <c r="F1527" s="2">
        <v>14.6844</v>
      </c>
      <c r="G1527" s="2">
        <v>28311.5232</v>
      </c>
      <c r="H1527" s="7">
        <f t="shared" si="23"/>
        <v>0</v>
      </c>
      <c r="I1527" s="5"/>
      <c r="J1527" s="5"/>
      <c r="K1527" s="5"/>
    </row>
    <row r="1528" spans="2:11" ht="13.5" x14ac:dyDescent="0.35">
      <c r="B1528" s="4">
        <v>44232</v>
      </c>
      <c r="C1528" s="2">
        <v>14.7</v>
      </c>
      <c r="D1528" s="2">
        <v>6.2161999999999997</v>
      </c>
      <c r="E1528" s="2">
        <v>6292</v>
      </c>
      <c r="F1528" s="2">
        <v>14.6937</v>
      </c>
      <c r="G1528" s="2">
        <v>92452.760399999999</v>
      </c>
      <c r="H1528" s="7">
        <f t="shared" si="23"/>
        <v>0</v>
      </c>
      <c r="I1528" s="5"/>
      <c r="J1528" s="5"/>
      <c r="K1528" s="5"/>
    </row>
    <row r="1529" spans="2:11" ht="13.5" x14ac:dyDescent="0.35">
      <c r="B1529" s="4">
        <v>44235</v>
      </c>
      <c r="C1529" s="2">
        <v>14.7</v>
      </c>
      <c r="D1529" s="2">
        <v>6.2161999999999997</v>
      </c>
      <c r="E1529" s="2">
        <v>6888</v>
      </c>
      <c r="F1529" s="2">
        <v>14.628500000000001</v>
      </c>
      <c r="G1529" s="2">
        <v>100761.10799999999</v>
      </c>
      <c r="H1529" s="7">
        <f t="shared" si="23"/>
        <v>0</v>
      </c>
      <c r="I1529" s="5"/>
      <c r="J1529" s="5"/>
      <c r="K1529" s="5"/>
    </row>
    <row r="1530" spans="2:11" ht="13.5" x14ac:dyDescent="0.35">
      <c r="B1530" s="4">
        <v>44236</v>
      </c>
      <c r="C1530" s="2">
        <v>14.69</v>
      </c>
      <c r="D1530" s="2">
        <v>6.2119999999999997</v>
      </c>
      <c r="E1530" s="2">
        <v>1164</v>
      </c>
      <c r="F1530" s="2">
        <v>14.639799999999999</v>
      </c>
      <c r="G1530" s="2">
        <v>17040.727200000001</v>
      </c>
      <c r="H1530" s="7">
        <f t="shared" si="23"/>
        <v>-6.7565393648852704E-4</v>
      </c>
      <c r="I1530" s="5"/>
      <c r="J1530" s="5"/>
      <c r="K1530" s="5"/>
    </row>
    <row r="1531" spans="2:11" ht="13.5" x14ac:dyDescent="0.35">
      <c r="B1531" s="4">
        <v>44237</v>
      </c>
      <c r="C1531" s="2">
        <v>14.69</v>
      </c>
      <c r="D1531" s="2">
        <v>6.2119999999999997</v>
      </c>
      <c r="E1531" s="2">
        <v>3408</v>
      </c>
      <c r="F1531" s="2">
        <v>14.714600000000001</v>
      </c>
      <c r="G1531" s="2">
        <v>50147.356800000001</v>
      </c>
      <c r="H1531" s="7">
        <f t="shared" si="23"/>
        <v>0</v>
      </c>
      <c r="I1531" s="5"/>
      <c r="J1531" s="5"/>
      <c r="K1531" s="5"/>
    </row>
    <row r="1532" spans="2:11" ht="13.5" x14ac:dyDescent="0.35">
      <c r="B1532" s="4">
        <v>44238</v>
      </c>
      <c r="C1532" s="2">
        <v>14.7</v>
      </c>
      <c r="D1532" s="2">
        <v>6.2161999999999997</v>
      </c>
      <c r="E1532" s="2">
        <v>3333</v>
      </c>
      <c r="F1532" s="2">
        <v>14.6914</v>
      </c>
      <c r="G1532" s="2">
        <v>48966.436199999996</v>
      </c>
      <c r="H1532" s="7">
        <f t="shared" si="23"/>
        <v>6.7611075338055082E-4</v>
      </c>
      <c r="I1532" s="5"/>
      <c r="J1532" s="5"/>
      <c r="K1532" s="5"/>
    </row>
    <row r="1533" spans="2:11" ht="13.5" x14ac:dyDescent="0.35">
      <c r="B1533" s="4">
        <v>44239</v>
      </c>
      <c r="C1533" s="2">
        <v>14.7</v>
      </c>
      <c r="D1533" s="2">
        <v>6.2161999999999997</v>
      </c>
      <c r="E1533" s="2">
        <v>950</v>
      </c>
      <c r="F1533" s="2">
        <v>14.676</v>
      </c>
      <c r="G1533" s="2">
        <v>13942.2</v>
      </c>
      <c r="H1533" s="7">
        <f t="shared" si="23"/>
        <v>0</v>
      </c>
      <c r="I1533" s="5"/>
      <c r="J1533" s="5"/>
      <c r="K1533" s="5"/>
    </row>
    <row r="1534" spans="2:11" ht="13.5" x14ac:dyDescent="0.35">
      <c r="B1534" s="4">
        <v>44242</v>
      </c>
      <c r="C1534" s="2">
        <v>14.7</v>
      </c>
      <c r="D1534" s="2">
        <v>6.2161999999999997</v>
      </c>
      <c r="E1534" s="2">
        <v>3638</v>
      </c>
      <c r="F1534" s="2">
        <v>14.7659</v>
      </c>
      <c r="G1534" s="2">
        <v>53718.3442</v>
      </c>
      <c r="H1534" s="7">
        <f t="shared" si="23"/>
        <v>0</v>
      </c>
      <c r="I1534" s="5"/>
      <c r="J1534" s="5"/>
      <c r="K1534" s="5"/>
    </row>
    <row r="1535" spans="2:11" ht="13.5" x14ac:dyDescent="0.35">
      <c r="B1535" s="4">
        <v>44243</v>
      </c>
      <c r="C1535" s="2">
        <v>14.7</v>
      </c>
      <c r="D1535" s="2">
        <v>6.2161999999999997</v>
      </c>
      <c r="E1535" s="2">
        <v>1900</v>
      </c>
      <c r="F1535" s="2">
        <v>14.677300000000001</v>
      </c>
      <c r="G1535" s="2">
        <v>27886.87</v>
      </c>
      <c r="H1535" s="7">
        <f t="shared" si="23"/>
        <v>0</v>
      </c>
      <c r="I1535" s="5"/>
      <c r="J1535" s="5"/>
      <c r="K1535" s="5"/>
    </row>
    <row r="1536" spans="2:11" ht="13.5" x14ac:dyDescent="0.35">
      <c r="B1536" s="4">
        <v>44244</v>
      </c>
      <c r="C1536" s="2">
        <v>14.7</v>
      </c>
      <c r="D1536" s="2">
        <v>6.2161999999999997</v>
      </c>
      <c r="E1536" s="2">
        <v>1270</v>
      </c>
      <c r="F1536" s="2">
        <v>14.660600000000001</v>
      </c>
      <c r="G1536" s="2">
        <v>18618.962</v>
      </c>
      <c r="H1536" s="7">
        <f t="shared" si="23"/>
        <v>0</v>
      </c>
      <c r="I1536" s="5"/>
      <c r="J1536" s="5"/>
      <c r="K1536" s="5"/>
    </row>
    <row r="1537" spans="2:11" ht="13.5" x14ac:dyDescent="0.35">
      <c r="B1537" s="4">
        <v>44245</v>
      </c>
      <c r="C1537" s="2">
        <v>14.7</v>
      </c>
      <c r="D1537" s="2">
        <v>6.2161999999999997</v>
      </c>
      <c r="E1537" s="2">
        <v>1352</v>
      </c>
      <c r="F1537" s="2">
        <v>14.7803</v>
      </c>
      <c r="G1537" s="2">
        <v>19982.9656</v>
      </c>
      <c r="H1537" s="7">
        <f t="shared" si="23"/>
        <v>0</v>
      </c>
      <c r="I1537" s="5"/>
      <c r="J1537" s="5"/>
      <c r="K1537" s="5"/>
    </row>
    <row r="1538" spans="2:11" ht="13.5" x14ac:dyDescent="0.35">
      <c r="B1538" s="4">
        <v>44246</v>
      </c>
      <c r="C1538" s="2">
        <v>14.7</v>
      </c>
      <c r="D1538" s="2">
        <v>6.2161999999999997</v>
      </c>
      <c r="E1538" s="2">
        <v>3603</v>
      </c>
      <c r="F1538" s="2">
        <v>14.697100000000001</v>
      </c>
      <c r="G1538" s="2">
        <v>52953.651299999998</v>
      </c>
      <c r="H1538" s="7">
        <f t="shared" si="23"/>
        <v>0</v>
      </c>
      <c r="I1538" s="5"/>
      <c r="J1538" s="5"/>
      <c r="K1538" s="5"/>
    </row>
    <row r="1539" spans="2:11" ht="13.5" x14ac:dyDescent="0.35">
      <c r="B1539" s="4">
        <v>44249</v>
      </c>
      <c r="C1539" s="2">
        <v>14.7</v>
      </c>
      <c r="D1539" s="2">
        <v>6.2161999999999997</v>
      </c>
      <c r="E1539" s="2">
        <v>81</v>
      </c>
      <c r="F1539" s="2">
        <v>14.7</v>
      </c>
      <c r="G1539" s="2">
        <v>1190.7</v>
      </c>
      <c r="H1539" s="7">
        <f t="shared" si="23"/>
        <v>0</v>
      </c>
      <c r="I1539" s="5"/>
      <c r="J1539" s="5"/>
      <c r="K1539" s="5"/>
    </row>
    <row r="1540" spans="2:11" ht="13.5" x14ac:dyDescent="0.35">
      <c r="B1540" s="4">
        <v>44250</v>
      </c>
      <c r="C1540" s="2">
        <v>14.7</v>
      </c>
      <c r="D1540" s="2">
        <v>6.2161999999999997</v>
      </c>
      <c r="E1540" s="2">
        <v>3416</v>
      </c>
      <c r="F1540" s="2">
        <v>14.7</v>
      </c>
      <c r="G1540" s="2">
        <v>50215.199999999997</v>
      </c>
      <c r="H1540" s="7">
        <f t="shared" si="23"/>
        <v>0</v>
      </c>
      <c r="I1540" s="5"/>
      <c r="J1540" s="5"/>
      <c r="K1540" s="5"/>
    </row>
    <row r="1541" spans="2:11" ht="13.5" x14ac:dyDescent="0.35">
      <c r="B1541" s="4">
        <v>44251</v>
      </c>
      <c r="C1541" s="2">
        <v>14.68</v>
      </c>
      <c r="D1541" s="2">
        <v>6.2077999999999998</v>
      </c>
      <c r="E1541" s="2">
        <v>3542</v>
      </c>
      <c r="F1541" s="2">
        <v>14.681900000000001</v>
      </c>
      <c r="G1541" s="2">
        <v>52003.289799999999</v>
      </c>
      <c r="H1541" s="7">
        <f t="shared" si="23"/>
        <v>-1.3513078729770541E-3</v>
      </c>
      <c r="I1541" s="5"/>
      <c r="J1541" s="5"/>
      <c r="K1541" s="5"/>
    </row>
    <row r="1542" spans="2:11" ht="13.5" x14ac:dyDescent="0.35">
      <c r="B1542" s="4">
        <v>44252</v>
      </c>
      <c r="C1542" s="2">
        <v>14.7</v>
      </c>
      <c r="D1542" s="2">
        <v>6.2161999999999997</v>
      </c>
      <c r="E1542" s="2">
        <v>4739</v>
      </c>
      <c r="F1542" s="2">
        <v>14.6968</v>
      </c>
      <c r="G1542" s="2">
        <v>69648.135200000004</v>
      </c>
      <c r="H1542" s="7">
        <f t="shared" si="23"/>
        <v>1.3531363768162575E-3</v>
      </c>
      <c r="I1542" s="5"/>
      <c r="J1542" s="5"/>
      <c r="K1542" s="5"/>
    </row>
    <row r="1543" spans="2:11" ht="13.5" x14ac:dyDescent="0.35">
      <c r="B1543" s="4">
        <v>44253</v>
      </c>
      <c r="C1543" s="2">
        <v>14.71</v>
      </c>
      <c r="D1543" s="2">
        <v>6.2203999999999997</v>
      </c>
      <c r="E1543" s="2">
        <v>23324</v>
      </c>
      <c r="F1543" s="2">
        <v>14.722</v>
      </c>
      <c r="G1543" s="2">
        <v>343375.92800000001</v>
      </c>
      <c r="H1543" s="7">
        <f t="shared" ref="H1543:H1606" si="24">(D1543-D1542)/D1542</f>
        <v>6.7565393648852704E-4</v>
      </c>
      <c r="I1543" s="5"/>
      <c r="J1543" s="5"/>
      <c r="K1543" s="5"/>
    </row>
    <row r="1544" spans="2:11" ht="13.5" x14ac:dyDescent="0.35">
      <c r="B1544" s="4">
        <v>44256</v>
      </c>
      <c r="C1544" s="2">
        <v>14.5</v>
      </c>
      <c r="D1544" s="2">
        <v>6.1315999999999997</v>
      </c>
      <c r="E1544" s="2">
        <v>5219</v>
      </c>
      <c r="F1544" s="2">
        <v>14.6751</v>
      </c>
      <c r="G1544" s="2">
        <v>76589.346900000004</v>
      </c>
      <c r="H1544" s="7">
        <f t="shared" si="24"/>
        <v>-1.4275609285576489E-2</v>
      </c>
      <c r="I1544" s="5"/>
      <c r="J1544" s="5"/>
      <c r="K1544" s="5"/>
    </row>
    <row r="1545" spans="2:11" ht="13.5" x14ac:dyDescent="0.35">
      <c r="B1545" s="4">
        <v>44257</v>
      </c>
      <c r="C1545" s="2">
        <v>14.7</v>
      </c>
      <c r="D1545" s="2">
        <v>6.2161999999999997</v>
      </c>
      <c r="E1545" s="2">
        <v>1401</v>
      </c>
      <c r="F1545" s="2">
        <v>14.6936</v>
      </c>
      <c r="G1545" s="2">
        <v>20585.7336</v>
      </c>
      <c r="H1545" s="7">
        <f t="shared" si="24"/>
        <v>1.3797377519733841E-2</v>
      </c>
      <c r="I1545" s="5"/>
      <c r="J1545" s="5"/>
      <c r="K1545" s="5"/>
    </row>
    <row r="1546" spans="2:11" ht="13.5" x14ac:dyDescent="0.35">
      <c r="B1546" s="4">
        <v>44258</v>
      </c>
      <c r="C1546" s="2">
        <v>14.75</v>
      </c>
      <c r="D1546" s="2">
        <v>6.2374000000000001</v>
      </c>
      <c r="E1546" s="2">
        <v>1601</v>
      </c>
      <c r="F1546" s="2">
        <v>14.7468</v>
      </c>
      <c r="G1546" s="2">
        <v>23609.626799999998</v>
      </c>
      <c r="H1546" s="7">
        <f t="shared" si="24"/>
        <v>3.4104436794183475E-3</v>
      </c>
      <c r="I1546" s="5"/>
      <c r="J1546" s="5"/>
      <c r="K1546" s="5"/>
    </row>
    <row r="1547" spans="2:11" ht="13.5" x14ac:dyDescent="0.35">
      <c r="B1547" s="4">
        <v>44259</v>
      </c>
      <c r="C1547" s="2">
        <v>14.7</v>
      </c>
      <c r="D1547" s="2">
        <v>6.2161999999999997</v>
      </c>
      <c r="E1547" s="2">
        <v>1376</v>
      </c>
      <c r="F1547" s="2">
        <v>14.7</v>
      </c>
      <c r="G1547" s="2">
        <v>20227.2</v>
      </c>
      <c r="H1547" s="7">
        <f t="shared" si="24"/>
        <v>-3.3988520858050358E-3</v>
      </c>
      <c r="I1547" s="5"/>
      <c r="J1547" s="5"/>
      <c r="K1547" s="5"/>
    </row>
    <row r="1548" spans="2:11" ht="13.5" x14ac:dyDescent="0.35">
      <c r="B1548" s="4">
        <v>44260</v>
      </c>
      <c r="C1548" s="2">
        <v>14.6</v>
      </c>
      <c r="D1548" s="2">
        <v>6.1738999999999997</v>
      </c>
      <c r="E1548" s="2">
        <v>21546</v>
      </c>
      <c r="F1548" s="2">
        <v>14.697100000000001</v>
      </c>
      <c r="G1548" s="2">
        <v>316663.71659999999</v>
      </c>
      <c r="H1548" s="7">
        <f t="shared" si="24"/>
        <v>-6.8048003603487671E-3</v>
      </c>
      <c r="I1548" s="5"/>
      <c r="J1548" s="5"/>
      <c r="K1548" s="5"/>
    </row>
    <row r="1549" spans="2:11" ht="13.5" x14ac:dyDescent="0.35">
      <c r="B1549" s="4">
        <v>44263</v>
      </c>
      <c r="C1549" s="2">
        <v>14.8</v>
      </c>
      <c r="D1549" s="2">
        <v>6.2584999999999997</v>
      </c>
      <c r="E1549" s="2">
        <v>13199</v>
      </c>
      <c r="F1549" s="2">
        <v>14.7942</v>
      </c>
      <c r="G1549" s="2">
        <v>195268.6458</v>
      </c>
      <c r="H1549" s="7">
        <f t="shared" si="24"/>
        <v>1.3702845851082786E-2</v>
      </c>
      <c r="I1549" s="5"/>
      <c r="J1549" s="5"/>
      <c r="K1549" s="5"/>
    </row>
    <row r="1550" spans="2:11" ht="13.5" x14ac:dyDescent="0.35">
      <c r="B1550" s="4">
        <v>44264</v>
      </c>
      <c r="C1550" s="2">
        <v>14.6</v>
      </c>
      <c r="D1550" s="2">
        <v>6.1738999999999997</v>
      </c>
      <c r="E1550" s="2">
        <v>6997</v>
      </c>
      <c r="F1550" s="2">
        <v>14.6717</v>
      </c>
      <c r="G1550" s="2">
        <v>102657.8849</v>
      </c>
      <c r="H1550" s="7">
        <f t="shared" si="24"/>
        <v>-1.3517616042182634E-2</v>
      </c>
      <c r="I1550" s="5"/>
      <c r="J1550" s="5"/>
      <c r="K1550" s="5"/>
    </row>
    <row r="1551" spans="2:11" ht="13.5" x14ac:dyDescent="0.35">
      <c r="B1551" s="4">
        <v>44265</v>
      </c>
      <c r="C1551" s="2">
        <v>14.6</v>
      </c>
      <c r="D1551" s="2">
        <v>6.1738999999999997</v>
      </c>
      <c r="E1551" s="2">
        <v>6785</v>
      </c>
      <c r="F1551" s="2">
        <v>14.630800000000001</v>
      </c>
      <c r="G1551" s="2">
        <v>99269.978000000003</v>
      </c>
      <c r="H1551" s="7">
        <f t="shared" si="24"/>
        <v>0</v>
      </c>
      <c r="I1551" s="5"/>
      <c r="J1551" s="5"/>
      <c r="K1551" s="5"/>
    </row>
    <row r="1552" spans="2:11" ht="13.5" x14ac:dyDescent="0.35">
      <c r="B1552" s="4">
        <v>44266</v>
      </c>
      <c r="C1552" s="2">
        <v>14.5</v>
      </c>
      <c r="D1552" s="2">
        <v>6.1315999999999997</v>
      </c>
      <c r="E1552" s="2">
        <v>8979</v>
      </c>
      <c r="F1552" s="2">
        <v>14.510199999999999</v>
      </c>
      <c r="G1552" s="2">
        <v>130287.0858</v>
      </c>
      <c r="H1552" s="7">
        <f t="shared" si="24"/>
        <v>-6.8514229255413929E-3</v>
      </c>
      <c r="I1552" s="5"/>
      <c r="J1552" s="5"/>
      <c r="K1552" s="5"/>
    </row>
    <row r="1553" spans="2:11" ht="13.5" x14ac:dyDescent="0.35">
      <c r="B1553" s="4">
        <v>44267</v>
      </c>
      <c r="C1553" s="2">
        <v>14.6</v>
      </c>
      <c r="D1553" s="2">
        <v>6.1738999999999997</v>
      </c>
      <c r="E1553" s="2">
        <v>4454</v>
      </c>
      <c r="F1553" s="2">
        <v>14.5998</v>
      </c>
      <c r="G1553" s="2">
        <v>65027.5092</v>
      </c>
      <c r="H1553" s="7">
        <f t="shared" si="24"/>
        <v>6.8986887598669203E-3</v>
      </c>
      <c r="I1553" s="5"/>
      <c r="J1553" s="5"/>
      <c r="K1553" s="5"/>
    </row>
    <row r="1554" spans="2:11" ht="13.5" x14ac:dyDescent="0.35">
      <c r="B1554" s="4">
        <v>44270</v>
      </c>
      <c r="C1554" s="2">
        <v>14.6</v>
      </c>
      <c r="D1554" s="2">
        <v>6.1738999999999997</v>
      </c>
      <c r="E1554" s="2">
        <v>3952</v>
      </c>
      <c r="F1554" s="2">
        <v>14.5177</v>
      </c>
      <c r="G1554" s="2">
        <v>57373.950400000002</v>
      </c>
      <c r="H1554" s="7">
        <f t="shared" si="24"/>
        <v>0</v>
      </c>
      <c r="I1554" s="5"/>
      <c r="J1554" s="5"/>
      <c r="K1554" s="5"/>
    </row>
    <row r="1555" spans="2:11" ht="13.5" x14ac:dyDescent="0.35">
      <c r="B1555" s="4">
        <v>44271</v>
      </c>
      <c r="C1555" s="2">
        <v>14.6</v>
      </c>
      <c r="D1555" s="2">
        <v>6.1738999999999997</v>
      </c>
      <c r="E1555" s="2">
        <v>6755</v>
      </c>
      <c r="F1555" s="2">
        <v>14.6433</v>
      </c>
      <c r="G1555" s="2">
        <v>98915.491500000004</v>
      </c>
      <c r="H1555" s="7">
        <f t="shared" si="24"/>
        <v>0</v>
      </c>
      <c r="I1555" s="5"/>
      <c r="J1555" s="5"/>
      <c r="K1555" s="5"/>
    </row>
    <row r="1556" spans="2:11" ht="13.5" x14ac:dyDescent="0.35">
      <c r="B1556" s="4">
        <v>44272</v>
      </c>
      <c r="C1556" s="2">
        <v>14.6</v>
      </c>
      <c r="D1556" s="2">
        <v>6.1738999999999997</v>
      </c>
      <c r="E1556" s="2">
        <v>2205</v>
      </c>
      <c r="F1556" s="2">
        <v>14.6</v>
      </c>
      <c r="G1556" s="2">
        <v>32193</v>
      </c>
      <c r="H1556" s="7">
        <f t="shared" si="24"/>
        <v>0</v>
      </c>
      <c r="I1556" s="5"/>
      <c r="J1556" s="5"/>
      <c r="K1556" s="5"/>
    </row>
    <row r="1557" spans="2:11" ht="13.5" x14ac:dyDescent="0.35">
      <c r="B1557" s="4">
        <v>44273</v>
      </c>
      <c r="C1557" s="2">
        <v>14.74</v>
      </c>
      <c r="D1557" s="2">
        <v>6.2331000000000003</v>
      </c>
      <c r="E1557" s="2">
        <v>2194</v>
      </c>
      <c r="F1557" s="2">
        <v>14.614599999999999</v>
      </c>
      <c r="G1557" s="2">
        <v>32064.432400000002</v>
      </c>
      <c r="H1557" s="7">
        <f t="shared" si="24"/>
        <v>9.588752652294431E-3</v>
      </c>
      <c r="I1557" s="5"/>
      <c r="J1557" s="5"/>
      <c r="K1557" s="5"/>
    </row>
    <row r="1558" spans="2:11" ht="13.5" x14ac:dyDescent="0.35">
      <c r="B1558" s="4">
        <v>44274</v>
      </c>
      <c r="C1558" s="2">
        <v>14.6</v>
      </c>
      <c r="D1558" s="2">
        <v>6.1738999999999997</v>
      </c>
      <c r="E1558" s="2">
        <v>15040</v>
      </c>
      <c r="F1558" s="2">
        <v>14.6248</v>
      </c>
      <c r="G1558" s="2">
        <v>219956.992</v>
      </c>
      <c r="H1558" s="7">
        <f t="shared" si="24"/>
        <v>-9.4976817314018028E-3</v>
      </c>
      <c r="I1558" s="5"/>
      <c r="J1558" s="5"/>
      <c r="K1558" s="5"/>
    </row>
    <row r="1559" spans="2:11" ht="13.5" x14ac:dyDescent="0.35">
      <c r="B1559" s="4">
        <v>44277</v>
      </c>
      <c r="C1559" s="2">
        <v>14.6</v>
      </c>
      <c r="D1559" s="2">
        <v>6.1738999999999997</v>
      </c>
      <c r="E1559" s="2">
        <v>1939</v>
      </c>
      <c r="F1559" s="2">
        <v>14.5807</v>
      </c>
      <c r="G1559" s="2">
        <v>28271.977299999999</v>
      </c>
      <c r="H1559" s="7">
        <f t="shared" si="24"/>
        <v>0</v>
      </c>
      <c r="I1559" s="5"/>
      <c r="J1559" s="5"/>
      <c r="K1559" s="5"/>
    </row>
    <row r="1560" spans="2:11" ht="13.5" x14ac:dyDescent="0.35">
      <c r="B1560" s="4">
        <v>44278</v>
      </c>
      <c r="C1560" s="2">
        <v>14.76</v>
      </c>
      <c r="D1560" s="2">
        <v>6.2416</v>
      </c>
      <c r="E1560" s="2">
        <v>692</v>
      </c>
      <c r="F1560" s="2">
        <v>14.5511</v>
      </c>
      <c r="G1560" s="2">
        <v>10069.361199999999</v>
      </c>
      <c r="H1560" s="7">
        <f t="shared" si="24"/>
        <v>1.0965516124329892E-2</v>
      </c>
      <c r="I1560" s="5"/>
      <c r="J1560" s="5"/>
      <c r="K1560" s="5"/>
    </row>
    <row r="1561" spans="2:11" ht="13.5" x14ac:dyDescent="0.35">
      <c r="B1561" s="4">
        <v>44279</v>
      </c>
      <c r="C1561" s="2">
        <v>14.6</v>
      </c>
      <c r="D1561" s="2">
        <v>6.1738999999999997</v>
      </c>
      <c r="E1561" s="2">
        <v>5410</v>
      </c>
      <c r="F1561" s="2">
        <v>14.5543</v>
      </c>
      <c r="G1561" s="2">
        <v>78738.763000000006</v>
      </c>
      <c r="H1561" s="7">
        <f t="shared" si="24"/>
        <v>-1.0846577800564009E-2</v>
      </c>
      <c r="I1561" s="5"/>
      <c r="J1561" s="5"/>
      <c r="K1561" s="5"/>
    </row>
    <row r="1562" spans="2:11" ht="13.5" x14ac:dyDescent="0.35">
      <c r="B1562" s="4">
        <v>44280</v>
      </c>
      <c r="C1562" s="2">
        <v>14.45</v>
      </c>
      <c r="D1562" s="2">
        <v>6.1105</v>
      </c>
      <c r="E1562" s="2">
        <v>5449</v>
      </c>
      <c r="F1562" s="2">
        <v>14.5192</v>
      </c>
      <c r="G1562" s="2">
        <v>79115.120800000004</v>
      </c>
      <c r="H1562" s="7">
        <f t="shared" si="24"/>
        <v>-1.0269035779653005E-2</v>
      </c>
      <c r="I1562" s="5"/>
      <c r="J1562" s="5"/>
      <c r="K1562" s="5"/>
    </row>
    <row r="1563" spans="2:11" ht="13.5" x14ac:dyDescent="0.35">
      <c r="B1563" s="4">
        <v>44281</v>
      </c>
      <c r="C1563" s="2">
        <v>14.6</v>
      </c>
      <c r="D1563" s="2">
        <v>6.1738999999999997</v>
      </c>
      <c r="E1563" s="2">
        <v>4488</v>
      </c>
      <c r="F1563" s="2">
        <v>14.513400000000001</v>
      </c>
      <c r="G1563" s="2">
        <v>65136.139199999998</v>
      </c>
      <c r="H1563" s="7">
        <f t="shared" si="24"/>
        <v>1.0375583012846686E-2</v>
      </c>
      <c r="I1563" s="5"/>
      <c r="J1563" s="5"/>
      <c r="K1563" s="5"/>
    </row>
    <row r="1564" spans="2:11" ht="13.5" x14ac:dyDescent="0.35">
      <c r="B1564" s="4">
        <v>44284</v>
      </c>
      <c r="C1564" s="2">
        <v>14.7</v>
      </c>
      <c r="D1564" s="2">
        <v>6.2161999999999997</v>
      </c>
      <c r="E1564" s="2">
        <v>100343</v>
      </c>
      <c r="F1564" s="2">
        <v>14.505800000000001</v>
      </c>
      <c r="G1564" s="2">
        <v>1455555.4894000001</v>
      </c>
      <c r="H1564" s="7">
        <f t="shared" si="24"/>
        <v>6.8514229255413929E-3</v>
      </c>
      <c r="I1564" s="5"/>
      <c r="J1564" s="5"/>
      <c r="K1564" s="5"/>
    </row>
    <row r="1565" spans="2:11" ht="13.5" x14ac:dyDescent="0.35">
      <c r="B1565" s="4">
        <v>44285</v>
      </c>
      <c r="C1565" s="2">
        <v>14.7</v>
      </c>
      <c r="D1565" s="2">
        <v>6.2161999999999997</v>
      </c>
      <c r="E1565" s="2">
        <v>11052</v>
      </c>
      <c r="F1565" s="2">
        <v>14.518599999999999</v>
      </c>
      <c r="G1565" s="2">
        <v>160459.56719999999</v>
      </c>
      <c r="H1565" s="7">
        <f t="shared" si="24"/>
        <v>0</v>
      </c>
      <c r="I1565" s="5"/>
      <c r="J1565" s="5"/>
      <c r="K1565" s="5"/>
    </row>
    <row r="1566" spans="2:11" ht="13.5" x14ac:dyDescent="0.35">
      <c r="B1566" s="4">
        <v>44286</v>
      </c>
      <c r="C1566" s="2">
        <v>14.5</v>
      </c>
      <c r="D1566" s="2">
        <v>6.1315999999999997</v>
      </c>
      <c r="E1566" s="2">
        <v>26405</v>
      </c>
      <c r="F1566" s="2">
        <v>14.5121</v>
      </c>
      <c r="G1566" s="2">
        <v>383192.00050000002</v>
      </c>
      <c r="H1566" s="7">
        <f t="shared" si="24"/>
        <v>-1.3609600720697534E-2</v>
      </c>
      <c r="I1566" s="5"/>
      <c r="J1566" s="5"/>
      <c r="K1566" s="5"/>
    </row>
    <row r="1567" spans="2:11" ht="13.5" x14ac:dyDescent="0.35">
      <c r="B1567" s="4">
        <v>44287</v>
      </c>
      <c r="C1567" s="2">
        <v>14.6</v>
      </c>
      <c r="D1567" s="2">
        <v>6.1738999999999997</v>
      </c>
      <c r="E1567" s="2">
        <v>683</v>
      </c>
      <c r="F1567" s="2">
        <v>14.5953</v>
      </c>
      <c r="G1567" s="2">
        <v>9968.5899000000009</v>
      </c>
      <c r="H1567" s="7">
        <f t="shared" si="24"/>
        <v>6.8986887598669203E-3</v>
      </c>
      <c r="I1567" s="5"/>
      <c r="J1567" s="5"/>
      <c r="K1567" s="5"/>
    </row>
    <row r="1568" spans="2:11" ht="13.5" x14ac:dyDescent="0.35">
      <c r="B1568" s="4">
        <v>44288</v>
      </c>
      <c r="C1568" s="2">
        <v>14.7</v>
      </c>
      <c r="D1568" s="2">
        <v>6.2161999999999997</v>
      </c>
      <c r="E1568" s="2">
        <v>2744</v>
      </c>
      <c r="F1568" s="2">
        <v>14.5929</v>
      </c>
      <c r="G1568" s="2">
        <v>40042.917600000001</v>
      </c>
      <c r="H1568" s="7">
        <f t="shared" si="24"/>
        <v>6.8514229255413929E-3</v>
      </c>
      <c r="I1568" s="5"/>
      <c r="J1568" s="5"/>
      <c r="K1568" s="5"/>
    </row>
    <row r="1569" spans="2:11" ht="13.5" x14ac:dyDescent="0.35">
      <c r="B1569" s="4">
        <v>44291</v>
      </c>
      <c r="C1569" s="2">
        <v>14.65</v>
      </c>
      <c r="D1569" s="2">
        <v>6.1951000000000001</v>
      </c>
      <c r="E1569" s="2">
        <v>3557</v>
      </c>
      <c r="F1569" s="2">
        <v>14.644</v>
      </c>
      <c r="G1569" s="2">
        <v>52088.707999999999</v>
      </c>
      <c r="H1569" s="7">
        <f t="shared" si="24"/>
        <v>-3.39435668093042E-3</v>
      </c>
      <c r="I1569" s="5"/>
      <c r="J1569" s="5"/>
      <c r="K1569" s="5"/>
    </row>
    <row r="1570" spans="2:11" ht="13.5" x14ac:dyDescent="0.35">
      <c r="B1570" s="4">
        <v>44292</v>
      </c>
      <c r="C1570" s="2">
        <v>14.95</v>
      </c>
      <c r="D1570" s="2">
        <v>6.3219000000000003</v>
      </c>
      <c r="E1570" s="2">
        <v>15087</v>
      </c>
      <c r="F1570" s="2">
        <v>14.760999999999999</v>
      </c>
      <c r="G1570" s="2">
        <v>222699.20699999999</v>
      </c>
      <c r="H1570" s="7">
        <f t="shared" si="24"/>
        <v>2.0467789059095132E-2</v>
      </c>
      <c r="I1570" s="5"/>
      <c r="J1570" s="5"/>
      <c r="K1570" s="5"/>
    </row>
    <row r="1571" spans="2:11" ht="13.5" x14ac:dyDescent="0.35">
      <c r="B1571" s="4">
        <v>44293</v>
      </c>
      <c r="C1571" s="2">
        <v>14.9</v>
      </c>
      <c r="D1571" s="2">
        <v>6.3007999999999997</v>
      </c>
      <c r="E1571" s="2">
        <v>83</v>
      </c>
      <c r="F1571" s="2">
        <v>14.915900000000001</v>
      </c>
      <c r="G1571" s="2">
        <v>1238.0197000000001</v>
      </c>
      <c r="H1571" s="7">
        <f t="shared" si="24"/>
        <v>-3.3376042012686949E-3</v>
      </c>
      <c r="I1571" s="5"/>
      <c r="J1571" s="5"/>
      <c r="K1571" s="5"/>
    </row>
    <row r="1572" spans="2:11" ht="13.5" x14ac:dyDescent="0.35">
      <c r="B1572" s="4">
        <v>44294</v>
      </c>
      <c r="C1572" s="2">
        <v>14.9</v>
      </c>
      <c r="D1572" s="2">
        <v>6.3007999999999997</v>
      </c>
      <c r="E1572" s="2">
        <v>341</v>
      </c>
      <c r="F1572" s="2">
        <v>14.750400000000001</v>
      </c>
      <c r="G1572" s="2">
        <v>5029.8864000000003</v>
      </c>
      <c r="H1572" s="7">
        <f t="shared" si="24"/>
        <v>0</v>
      </c>
      <c r="I1572" s="5"/>
      <c r="J1572" s="5"/>
      <c r="K1572" s="5"/>
    </row>
    <row r="1573" spans="2:11" ht="13.5" x14ac:dyDescent="0.35">
      <c r="B1573" s="4">
        <v>44298</v>
      </c>
      <c r="C1573" s="2">
        <v>14.8</v>
      </c>
      <c r="D1573" s="2">
        <v>6.2584999999999997</v>
      </c>
      <c r="E1573" s="2">
        <v>490</v>
      </c>
      <c r="F1573" s="2">
        <v>14.8049</v>
      </c>
      <c r="G1573" s="2">
        <v>7254.4009999999998</v>
      </c>
      <c r="H1573" s="7">
        <f t="shared" si="24"/>
        <v>-6.7134332148298635E-3</v>
      </c>
      <c r="I1573" s="5"/>
      <c r="J1573" s="5"/>
      <c r="K1573" s="5"/>
    </row>
    <row r="1574" spans="2:11" ht="13.5" x14ac:dyDescent="0.35">
      <c r="B1574" s="4">
        <v>44299</v>
      </c>
      <c r="C1574" s="2">
        <v>14.6</v>
      </c>
      <c r="D1574" s="2">
        <v>6.1738999999999997</v>
      </c>
      <c r="E1574" s="2">
        <v>4888</v>
      </c>
      <c r="F1574" s="2">
        <v>14.6639</v>
      </c>
      <c r="G1574" s="2">
        <v>71677.143200000006</v>
      </c>
      <c r="H1574" s="7">
        <f t="shared" si="24"/>
        <v>-1.3517616042182634E-2</v>
      </c>
      <c r="I1574" s="5"/>
      <c r="J1574" s="5"/>
      <c r="K1574" s="5"/>
    </row>
    <row r="1575" spans="2:11" ht="13.5" x14ac:dyDescent="0.35">
      <c r="B1575" s="4">
        <v>44300</v>
      </c>
      <c r="C1575" s="2">
        <v>14.6</v>
      </c>
      <c r="D1575" s="2">
        <v>6.1738999999999997</v>
      </c>
      <c r="E1575" s="2">
        <v>2127</v>
      </c>
      <c r="F1575" s="2">
        <v>14.535399999999999</v>
      </c>
      <c r="G1575" s="2">
        <v>30916.7958</v>
      </c>
      <c r="H1575" s="7">
        <f t="shared" si="24"/>
        <v>0</v>
      </c>
      <c r="I1575" s="5"/>
      <c r="J1575" s="5"/>
      <c r="K1575" s="5"/>
    </row>
    <row r="1576" spans="2:11" ht="13.5" x14ac:dyDescent="0.35">
      <c r="B1576" s="4">
        <v>44301</v>
      </c>
      <c r="C1576" s="2">
        <v>14.65</v>
      </c>
      <c r="D1576" s="2">
        <v>6.1951000000000001</v>
      </c>
      <c r="E1576" s="2">
        <v>245</v>
      </c>
      <c r="F1576" s="2">
        <v>14.600199999999999</v>
      </c>
      <c r="G1576" s="2">
        <v>3577.049</v>
      </c>
      <c r="H1576" s="7">
        <f t="shared" si="24"/>
        <v>3.433810071429782E-3</v>
      </c>
      <c r="I1576" s="5"/>
      <c r="J1576" s="5"/>
      <c r="K1576" s="5"/>
    </row>
    <row r="1577" spans="2:11" ht="13.5" x14ac:dyDescent="0.35">
      <c r="B1577" s="4">
        <v>44302</v>
      </c>
      <c r="C1577" s="2">
        <v>14.8</v>
      </c>
      <c r="D1577" s="2">
        <v>6.2584999999999997</v>
      </c>
      <c r="E1577" s="2">
        <v>16227</v>
      </c>
      <c r="F1577" s="2">
        <v>14.777100000000001</v>
      </c>
      <c r="G1577" s="2">
        <v>239788.00169999999</v>
      </c>
      <c r="H1577" s="7">
        <f t="shared" si="24"/>
        <v>1.0233894529547493E-2</v>
      </c>
      <c r="I1577" s="5"/>
      <c r="J1577" s="5"/>
      <c r="K1577" s="5"/>
    </row>
    <row r="1578" spans="2:11" ht="13.5" x14ac:dyDescent="0.35">
      <c r="B1578" s="4">
        <v>44305</v>
      </c>
      <c r="C1578" s="2">
        <v>15</v>
      </c>
      <c r="D1578" s="2">
        <v>6.3430999999999997</v>
      </c>
      <c r="E1578" s="2">
        <v>42313</v>
      </c>
      <c r="F1578" s="2">
        <v>14.995699999999999</v>
      </c>
      <c r="G1578" s="2">
        <v>634513.05409999995</v>
      </c>
      <c r="H1578" s="7">
        <f t="shared" si="24"/>
        <v>1.3517616042182634E-2</v>
      </c>
      <c r="I1578" s="5"/>
      <c r="J1578" s="5"/>
      <c r="K1578" s="5"/>
    </row>
    <row r="1579" spans="2:11" ht="13.5" x14ac:dyDescent="0.35">
      <c r="B1579" s="4">
        <v>44306</v>
      </c>
      <c r="C1579" s="2">
        <v>15</v>
      </c>
      <c r="D1579" s="2">
        <v>6.3430999999999997</v>
      </c>
      <c r="E1579" s="2">
        <v>4375</v>
      </c>
      <c r="F1579" s="2">
        <v>15</v>
      </c>
      <c r="G1579" s="2">
        <v>65625</v>
      </c>
      <c r="H1579" s="7">
        <f t="shared" si="24"/>
        <v>0</v>
      </c>
      <c r="I1579" s="5"/>
      <c r="J1579" s="5"/>
      <c r="K1579" s="5"/>
    </row>
    <row r="1580" spans="2:11" ht="13.5" x14ac:dyDescent="0.35">
      <c r="B1580" s="4">
        <v>44307</v>
      </c>
      <c r="C1580" s="2">
        <v>15.1</v>
      </c>
      <c r="D1580" s="2">
        <v>6.3853999999999997</v>
      </c>
      <c r="E1580" s="2">
        <v>10717</v>
      </c>
      <c r="F1580" s="2">
        <v>15.0006</v>
      </c>
      <c r="G1580" s="2">
        <v>160761.4302</v>
      </c>
      <c r="H1580" s="7">
        <f t="shared" si="24"/>
        <v>6.6686635872049956E-3</v>
      </c>
      <c r="I1580" s="5"/>
      <c r="J1580" s="5"/>
      <c r="K1580" s="5"/>
    </row>
    <row r="1581" spans="2:11" ht="13.5" x14ac:dyDescent="0.35">
      <c r="B1581" s="4">
        <v>44308</v>
      </c>
      <c r="C1581" s="2">
        <v>15.1</v>
      </c>
      <c r="D1581" s="2">
        <v>6.3853999999999997</v>
      </c>
      <c r="E1581" s="2">
        <v>50</v>
      </c>
      <c r="F1581" s="2">
        <v>15.1</v>
      </c>
      <c r="G1581" s="2">
        <v>755</v>
      </c>
      <c r="H1581" s="7">
        <f t="shared" si="24"/>
        <v>0</v>
      </c>
      <c r="I1581" s="5"/>
      <c r="J1581" s="5"/>
      <c r="K1581" s="5"/>
    </row>
    <row r="1582" spans="2:11" ht="13.5" x14ac:dyDescent="0.35">
      <c r="B1582" s="4">
        <v>44309</v>
      </c>
      <c r="C1582" s="2">
        <v>14.9</v>
      </c>
      <c r="D1582" s="2">
        <v>6.3007999999999997</v>
      </c>
      <c r="E1582" s="2">
        <v>199</v>
      </c>
      <c r="F1582" s="2">
        <v>14.8711</v>
      </c>
      <c r="G1582" s="2">
        <v>2959.3489</v>
      </c>
      <c r="H1582" s="7">
        <f t="shared" si="24"/>
        <v>-1.3248974222444955E-2</v>
      </c>
      <c r="I1582" s="5"/>
      <c r="J1582" s="5"/>
      <c r="K1582" s="5"/>
    </row>
    <row r="1583" spans="2:11" ht="13.5" x14ac:dyDescent="0.35">
      <c r="B1583" s="4">
        <v>44312</v>
      </c>
      <c r="C1583" s="2">
        <v>14.9</v>
      </c>
      <c r="D1583" s="2">
        <v>6.3007999999999997</v>
      </c>
      <c r="E1583" s="2">
        <v>423</v>
      </c>
      <c r="F1583" s="2">
        <v>14.899100000000001</v>
      </c>
      <c r="G1583" s="2">
        <v>6302.3193000000001</v>
      </c>
      <c r="H1583" s="7">
        <f t="shared" si="24"/>
        <v>0</v>
      </c>
      <c r="I1583" s="5"/>
      <c r="J1583" s="5"/>
      <c r="K1583" s="5"/>
    </row>
    <row r="1584" spans="2:11" ht="13.5" x14ac:dyDescent="0.35">
      <c r="B1584" s="4">
        <v>44313</v>
      </c>
      <c r="C1584" s="2">
        <v>14.58</v>
      </c>
      <c r="D1584" s="2">
        <v>6.1654999999999998</v>
      </c>
      <c r="E1584" s="2">
        <v>2982</v>
      </c>
      <c r="F1584" s="2">
        <v>14.6999</v>
      </c>
      <c r="G1584" s="2">
        <v>43835.101799999997</v>
      </c>
      <c r="H1584" s="7">
        <f t="shared" si="24"/>
        <v>-2.1473463687150834E-2</v>
      </c>
      <c r="I1584" s="5"/>
      <c r="J1584" s="5"/>
      <c r="K1584" s="5"/>
    </row>
    <row r="1585" spans="2:11" ht="13.5" x14ac:dyDescent="0.35">
      <c r="B1585" s="4">
        <v>44314</v>
      </c>
      <c r="C1585" s="2">
        <v>14.6</v>
      </c>
      <c r="D1585" s="2">
        <v>6.1738999999999997</v>
      </c>
      <c r="E1585" s="2">
        <v>699</v>
      </c>
      <c r="F1585" s="2">
        <v>14.6249</v>
      </c>
      <c r="G1585" s="2">
        <v>10222.8051</v>
      </c>
      <c r="H1585" s="7">
        <f t="shared" si="24"/>
        <v>1.3624199172816418E-3</v>
      </c>
      <c r="I1585" s="5"/>
      <c r="J1585" s="5"/>
      <c r="K1585" s="5"/>
    </row>
    <row r="1586" spans="2:11" ht="13.5" x14ac:dyDescent="0.35">
      <c r="B1586" s="4">
        <v>44315</v>
      </c>
      <c r="C1586" s="2">
        <v>14.8</v>
      </c>
      <c r="D1586" s="2">
        <v>6.2584999999999997</v>
      </c>
      <c r="E1586" s="2">
        <v>13354</v>
      </c>
      <c r="F1586" s="2">
        <v>14.5342</v>
      </c>
      <c r="G1586" s="2">
        <v>194089.70680000001</v>
      </c>
      <c r="H1586" s="7">
        <f t="shared" si="24"/>
        <v>1.3702845851082786E-2</v>
      </c>
      <c r="I1586" s="5"/>
      <c r="J1586" s="5"/>
      <c r="K1586" s="5"/>
    </row>
    <row r="1587" spans="2:11" ht="13.5" x14ac:dyDescent="0.35">
      <c r="B1587" s="4">
        <v>44316</v>
      </c>
      <c r="C1587" s="2">
        <v>14.6</v>
      </c>
      <c r="D1587" s="2">
        <v>6.1738999999999997</v>
      </c>
      <c r="E1587" s="2">
        <v>5060</v>
      </c>
      <c r="F1587" s="2">
        <v>14.613099999999999</v>
      </c>
      <c r="G1587" s="2">
        <v>73942.285999999993</v>
      </c>
      <c r="H1587" s="7">
        <f t="shared" si="24"/>
        <v>-1.3517616042182634E-2</v>
      </c>
      <c r="I1587" s="5"/>
      <c r="J1587" s="5"/>
      <c r="K1587" s="5"/>
    </row>
    <row r="1588" spans="2:11" ht="13.5" x14ac:dyDescent="0.35">
      <c r="B1588" s="4">
        <v>44319</v>
      </c>
      <c r="C1588" s="2">
        <v>14.7</v>
      </c>
      <c r="D1588" s="2">
        <v>6.2161999999999997</v>
      </c>
      <c r="E1588" s="2">
        <v>6023</v>
      </c>
      <c r="F1588" s="2">
        <v>14.599</v>
      </c>
      <c r="G1588" s="2">
        <v>87929.777000000002</v>
      </c>
      <c r="H1588" s="7">
        <f t="shared" si="24"/>
        <v>6.8514229255413929E-3</v>
      </c>
      <c r="I1588" s="5"/>
      <c r="J1588" s="5"/>
      <c r="K1588" s="5"/>
    </row>
    <row r="1589" spans="2:11" ht="13.5" x14ac:dyDescent="0.35">
      <c r="B1589" s="4">
        <v>44320</v>
      </c>
      <c r="C1589" s="2">
        <v>14.9</v>
      </c>
      <c r="D1589" s="2">
        <v>6.3007999999999997</v>
      </c>
      <c r="E1589" s="2">
        <v>67833</v>
      </c>
      <c r="F1589" s="2">
        <v>14.525600000000001</v>
      </c>
      <c r="G1589" s="2">
        <v>985315.02480000001</v>
      </c>
      <c r="H1589" s="7">
        <f t="shared" si="24"/>
        <v>1.3609600720697534E-2</v>
      </c>
      <c r="I1589" s="5"/>
      <c r="J1589" s="5"/>
      <c r="K1589" s="5"/>
    </row>
    <row r="1590" spans="2:11" ht="13.5" x14ac:dyDescent="0.35">
      <c r="B1590" s="4">
        <v>44321</v>
      </c>
      <c r="C1590" s="2">
        <v>14.65</v>
      </c>
      <c r="D1590" s="2">
        <v>6.1951000000000001</v>
      </c>
      <c r="E1590" s="2">
        <v>4583</v>
      </c>
      <c r="F1590" s="2">
        <v>14.6937</v>
      </c>
      <c r="G1590" s="2">
        <v>67341.227100000004</v>
      </c>
      <c r="H1590" s="7">
        <f t="shared" si="24"/>
        <v>-1.6775647536820672E-2</v>
      </c>
      <c r="I1590" s="5"/>
      <c r="J1590" s="5"/>
      <c r="K1590" s="5"/>
    </row>
    <row r="1591" spans="2:11" ht="13.5" x14ac:dyDescent="0.35">
      <c r="B1591" s="4">
        <v>44322</v>
      </c>
      <c r="C1591" s="2">
        <v>14.95</v>
      </c>
      <c r="D1591" s="2">
        <v>6.3219000000000003</v>
      </c>
      <c r="E1591" s="2">
        <v>650</v>
      </c>
      <c r="F1591" s="2">
        <v>14.8452</v>
      </c>
      <c r="G1591" s="2">
        <v>9649.3799999999992</v>
      </c>
      <c r="H1591" s="7">
        <f t="shared" si="24"/>
        <v>2.0467789059095132E-2</v>
      </c>
      <c r="I1591" s="5"/>
      <c r="J1591" s="5"/>
      <c r="K1591" s="5"/>
    </row>
    <row r="1592" spans="2:11" ht="13.5" x14ac:dyDescent="0.35">
      <c r="B1592" s="4">
        <v>44323</v>
      </c>
      <c r="C1592" s="2">
        <v>14.7</v>
      </c>
      <c r="D1592" s="2">
        <v>6.2161999999999997</v>
      </c>
      <c r="E1592" s="2">
        <v>90</v>
      </c>
      <c r="F1592" s="2">
        <v>14.760899999999999</v>
      </c>
      <c r="G1592" s="2">
        <v>1328.481</v>
      </c>
      <c r="H1592" s="7">
        <f t="shared" si="24"/>
        <v>-1.6719657065122916E-2</v>
      </c>
      <c r="I1592" s="5"/>
      <c r="J1592" s="5"/>
      <c r="K1592" s="5"/>
    </row>
    <row r="1593" spans="2:11" ht="13.5" x14ac:dyDescent="0.35">
      <c r="B1593" s="4">
        <v>44326</v>
      </c>
      <c r="C1593" s="2">
        <v>14.7</v>
      </c>
      <c r="D1593" s="2">
        <v>6.2161999999999997</v>
      </c>
      <c r="E1593" s="2">
        <v>770</v>
      </c>
      <c r="F1593" s="2">
        <v>14.687900000000001</v>
      </c>
      <c r="G1593" s="2">
        <v>11309.683000000001</v>
      </c>
      <c r="H1593" s="7">
        <f t="shared" si="24"/>
        <v>0</v>
      </c>
      <c r="I1593" s="5"/>
      <c r="J1593" s="5"/>
      <c r="K1593" s="5"/>
    </row>
    <row r="1594" spans="2:11" ht="13.5" x14ac:dyDescent="0.35">
      <c r="B1594" s="4">
        <v>44327</v>
      </c>
      <c r="C1594" s="2">
        <v>14.75</v>
      </c>
      <c r="D1594" s="2">
        <v>6.2374000000000001</v>
      </c>
      <c r="E1594" s="2">
        <v>1270</v>
      </c>
      <c r="F1594" s="2">
        <v>14.7013</v>
      </c>
      <c r="G1594" s="2">
        <v>18670.651000000002</v>
      </c>
      <c r="H1594" s="7">
        <f t="shared" si="24"/>
        <v>3.4104436794183475E-3</v>
      </c>
      <c r="I1594" s="5"/>
      <c r="J1594" s="5"/>
      <c r="K1594" s="5"/>
    </row>
    <row r="1595" spans="2:11" ht="13.5" x14ac:dyDescent="0.35">
      <c r="B1595" s="4">
        <v>44333</v>
      </c>
      <c r="C1595" s="2">
        <v>14.6</v>
      </c>
      <c r="D1595" s="2">
        <v>6.1738999999999997</v>
      </c>
      <c r="E1595" s="2">
        <v>1693</v>
      </c>
      <c r="F1595" s="2">
        <v>14.618</v>
      </c>
      <c r="G1595" s="2">
        <v>24748.274000000001</v>
      </c>
      <c r="H1595" s="7">
        <f t="shared" si="24"/>
        <v>-1.0180523936255544E-2</v>
      </c>
      <c r="I1595" s="5"/>
      <c r="J1595" s="5"/>
      <c r="K1595" s="5"/>
    </row>
    <row r="1596" spans="2:11" ht="13.5" x14ac:dyDescent="0.35">
      <c r="B1596" s="4">
        <v>44334</v>
      </c>
      <c r="C1596" s="2">
        <v>14.77</v>
      </c>
      <c r="D1596" s="2">
        <v>6.2458</v>
      </c>
      <c r="E1596" s="2">
        <v>447</v>
      </c>
      <c r="F1596" s="2">
        <v>14.6271</v>
      </c>
      <c r="G1596" s="2">
        <v>6538.3136999999997</v>
      </c>
      <c r="H1596" s="7">
        <f t="shared" si="24"/>
        <v>1.1645799251688609E-2</v>
      </c>
      <c r="I1596" s="5"/>
      <c r="J1596" s="5"/>
      <c r="K1596" s="5"/>
    </row>
    <row r="1597" spans="2:11" ht="13.5" x14ac:dyDescent="0.35">
      <c r="B1597" s="4">
        <v>44335</v>
      </c>
      <c r="C1597" s="2">
        <v>14.77</v>
      </c>
      <c r="D1597" s="2">
        <v>6.2458</v>
      </c>
      <c r="E1597" s="2">
        <v>586</v>
      </c>
      <c r="F1597" s="2">
        <v>14.770200000000001</v>
      </c>
      <c r="G1597" s="2">
        <v>8655.3371999999999</v>
      </c>
      <c r="H1597" s="7">
        <f t="shared" si="24"/>
        <v>0</v>
      </c>
      <c r="I1597" s="5"/>
      <c r="J1597" s="5"/>
      <c r="K1597" s="5"/>
    </row>
    <row r="1598" spans="2:11" ht="13.5" x14ac:dyDescent="0.35">
      <c r="B1598" s="4">
        <v>44336</v>
      </c>
      <c r="C1598" s="2">
        <v>14.8</v>
      </c>
      <c r="D1598" s="2">
        <v>6.2584999999999997</v>
      </c>
      <c r="E1598" s="2">
        <v>381</v>
      </c>
      <c r="F1598" s="2">
        <v>14.714399999999999</v>
      </c>
      <c r="G1598" s="2">
        <v>5606.1863999999996</v>
      </c>
      <c r="H1598" s="7">
        <f t="shared" si="24"/>
        <v>2.0333664222356961E-3</v>
      </c>
      <c r="I1598" s="5"/>
      <c r="J1598" s="5"/>
      <c r="K1598" s="5"/>
    </row>
    <row r="1599" spans="2:11" ht="13.5" x14ac:dyDescent="0.35">
      <c r="B1599" s="4">
        <v>44337</v>
      </c>
      <c r="C1599" s="2">
        <v>14.69</v>
      </c>
      <c r="D1599" s="2">
        <v>6.2119999999999997</v>
      </c>
      <c r="E1599" s="2">
        <v>5532</v>
      </c>
      <c r="F1599" s="2">
        <v>14.6447</v>
      </c>
      <c r="G1599" s="2">
        <v>81014.4804</v>
      </c>
      <c r="H1599" s="7">
        <f t="shared" si="24"/>
        <v>-7.4298953423344236E-3</v>
      </c>
      <c r="I1599" s="5"/>
      <c r="J1599" s="5"/>
      <c r="K1599" s="5"/>
    </row>
    <row r="1600" spans="2:11" ht="13.5" x14ac:dyDescent="0.35">
      <c r="B1600" s="4">
        <v>44340</v>
      </c>
      <c r="C1600" s="2">
        <v>14.69</v>
      </c>
      <c r="D1600" s="2">
        <v>6.2119999999999997</v>
      </c>
      <c r="E1600" s="2">
        <v>1564</v>
      </c>
      <c r="F1600" s="2">
        <v>14.6838</v>
      </c>
      <c r="G1600" s="2">
        <v>22965.463199999998</v>
      </c>
      <c r="H1600" s="7">
        <f t="shared" si="24"/>
        <v>0</v>
      </c>
      <c r="I1600" s="5"/>
      <c r="J1600" s="5"/>
      <c r="K1600" s="5"/>
    </row>
    <row r="1601" spans="2:11" ht="13.5" x14ac:dyDescent="0.35">
      <c r="B1601" s="4">
        <v>44341</v>
      </c>
      <c r="C1601" s="2">
        <v>14.7</v>
      </c>
      <c r="D1601" s="2">
        <v>6.2161999999999997</v>
      </c>
      <c r="E1601" s="2">
        <v>28940</v>
      </c>
      <c r="F1601" s="2">
        <v>14.607699999999999</v>
      </c>
      <c r="G1601" s="2">
        <v>422746.83799999999</v>
      </c>
      <c r="H1601" s="7">
        <f t="shared" si="24"/>
        <v>6.7611075338055082E-4</v>
      </c>
      <c r="I1601" s="5"/>
      <c r="J1601" s="5"/>
      <c r="K1601" s="5"/>
    </row>
    <row r="1602" spans="2:11" ht="13.5" x14ac:dyDescent="0.35">
      <c r="B1602" s="4">
        <v>44342</v>
      </c>
      <c r="C1602" s="2">
        <v>14.6</v>
      </c>
      <c r="D1602" s="2">
        <v>6.1738999999999997</v>
      </c>
      <c r="E1602" s="2">
        <v>1680</v>
      </c>
      <c r="F1602" s="2">
        <v>14.600099999999999</v>
      </c>
      <c r="G1602" s="2">
        <v>24528.168000000001</v>
      </c>
      <c r="H1602" s="7">
        <f t="shared" si="24"/>
        <v>-6.8048003603487671E-3</v>
      </c>
      <c r="I1602" s="5"/>
      <c r="J1602" s="5"/>
      <c r="K1602" s="5"/>
    </row>
    <row r="1603" spans="2:11" ht="13.5" x14ac:dyDescent="0.35">
      <c r="B1603" s="4">
        <v>44343</v>
      </c>
      <c r="C1603" s="2">
        <v>14.6</v>
      </c>
      <c r="D1603" s="2">
        <v>6.1738999999999997</v>
      </c>
      <c r="E1603" s="2">
        <v>436</v>
      </c>
      <c r="F1603" s="2">
        <v>14.5282</v>
      </c>
      <c r="G1603" s="2">
        <v>6334.2951999999996</v>
      </c>
      <c r="H1603" s="7">
        <f t="shared" si="24"/>
        <v>0</v>
      </c>
      <c r="I1603" s="5"/>
      <c r="J1603" s="5"/>
      <c r="K1603" s="5"/>
    </row>
    <row r="1604" spans="2:11" ht="13.5" x14ac:dyDescent="0.35">
      <c r="B1604" s="4">
        <v>44344</v>
      </c>
      <c r="C1604" s="2">
        <v>14.54</v>
      </c>
      <c r="D1604" s="2">
        <v>6.1486000000000001</v>
      </c>
      <c r="E1604" s="2">
        <v>1320</v>
      </c>
      <c r="F1604" s="2">
        <v>14.5365</v>
      </c>
      <c r="G1604" s="2">
        <v>19188.18</v>
      </c>
      <c r="H1604" s="7">
        <f t="shared" si="24"/>
        <v>-4.0978959814703276E-3</v>
      </c>
      <c r="I1604" s="5"/>
      <c r="J1604" s="5"/>
      <c r="K1604" s="5"/>
    </row>
    <row r="1605" spans="2:11" ht="13.5" x14ac:dyDescent="0.35">
      <c r="B1605" s="4">
        <v>44347</v>
      </c>
      <c r="C1605" s="2">
        <v>14.6</v>
      </c>
      <c r="D1605" s="2">
        <v>6.1738999999999997</v>
      </c>
      <c r="E1605" s="2">
        <v>3042</v>
      </c>
      <c r="F1605" s="2">
        <v>14.5229</v>
      </c>
      <c r="G1605" s="2">
        <v>44178.661800000002</v>
      </c>
      <c r="H1605" s="7">
        <f t="shared" si="24"/>
        <v>4.1147578310509149E-3</v>
      </c>
      <c r="I1605" s="5"/>
      <c r="J1605" s="5"/>
      <c r="K1605" s="5"/>
    </row>
    <row r="1606" spans="2:11" ht="13.5" x14ac:dyDescent="0.35">
      <c r="B1606" s="4">
        <v>44348</v>
      </c>
      <c r="C1606" s="2">
        <v>14.6</v>
      </c>
      <c r="D1606" s="2">
        <v>6.1738999999999997</v>
      </c>
      <c r="E1606" s="2">
        <v>1501</v>
      </c>
      <c r="F1606" s="2">
        <v>14.600099999999999</v>
      </c>
      <c r="G1606" s="2">
        <v>21914.750100000001</v>
      </c>
      <c r="H1606" s="7">
        <f t="shared" si="24"/>
        <v>0</v>
      </c>
      <c r="I1606" s="5"/>
      <c r="J1606" s="5"/>
      <c r="K1606" s="5"/>
    </row>
    <row r="1607" spans="2:11" ht="13.5" x14ac:dyDescent="0.35">
      <c r="B1607" s="4">
        <v>44349</v>
      </c>
      <c r="C1607" s="2">
        <v>14.6</v>
      </c>
      <c r="D1607" s="2">
        <v>6.1738999999999997</v>
      </c>
      <c r="E1607" s="2">
        <v>1093</v>
      </c>
      <c r="F1607" s="2">
        <v>14.582700000000001</v>
      </c>
      <c r="G1607" s="2">
        <v>15938.891100000001</v>
      </c>
      <c r="H1607" s="7">
        <f t="shared" ref="H1607:H1670" si="25">(D1607-D1606)/D1606</f>
        <v>0</v>
      </c>
      <c r="I1607" s="5"/>
      <c r="J1607" s="5"/>
      <c r="K1607" s="5"/>
    </row>
    <row r="1608" spans="2:11" ht="13.5" x14ac:dyDescent="0.35">
      <c r="B1608" s="4">
        <v>44350</v>
      </c>
      <c r="C1608" s="2">
        <v>14.6</v>
      </c>
      <c r="D1608" s="2">
        <v>6.1738999999999997</v>
      </c>
      <c r="E1608" s="2">
        <v>331</v>
      </c>
      <c r="F1608" s="2">
        <v>14.555400000000001</v>
      </c>
      <c r="G1608" s="2">
        <v>4817.8374000000003</v>
      </c>
      <c r="H1608" s="7">
        <f t="shared" si="25"/>
        <v>0</v>
      </c>
      <c r="I1608" s="5"/>
      <c r="J1608" s="5"/>
      <c r="K1608" s="5"/>
    </row>
    <row r="1609" spans="2:11" ht="13.5" x14ac:dyDescent="0.35">
      <c r="B1609" s="4">
        <v>44351</v>
      </c>
      <c r="C1609" s="2">
        <v>14.6</v>
      </c>
      <c r="D1609" s="2">
        <v>6.1738999999999997</v>
      </c>
      <c r="E1609" s="2">
        <v>2319</v>
      </c>
      <c r="F1609" s="2">
        <v>14.5891</v>
      </c>
      <c r="G1609" s="2">
        <v>33832.122900000002</v>
      </c>
      <c r="H1609" s="7">
        <f t="shared" si="25"/>
        <v>0</v>
      </c>
      <c r="I1609" s="5"/>
      <c r="J1609" s="5"/>
      <c r="K1609" s="5"/>
    </row>
    <row r="1610" spans="2:11" ht="13.5" x14ac:dyDescent="0.35">
      <c r="B1610" s="4">
        <v>44354</v>
      </c>
      <c r="C1610" s="2">
        <v>14.6</v>
      </c>
      <c r="D1610" s="2">
        <v>6.1738999999999997</v>
      </c>
      <c r="E1610" s="2">
        <v>3307</v>
      </c>
      <c r="F1610" s="2">
        <v>14.6006</v>
      </c>
      <c r="G1610" s="2">
        <v>48284.184200000003</v>
      </c>
      <c r="H1610" s="7">
        <f t="shared" si="25"/>
        <v>0</v>
      </c>
      <c r="I1610" s="5"/>
      <c r="J1610" s="5"/>
      <c r="K1610" s="5"/>
    </row>
    <row r="1611" spans="2:11" ht="13.5" x14ac:dyDescent="0.35">
      <c r="B1611" s="4">
        <v>44355</v>
      </c>
      <c r="C1611" s="2">
        <v>14.54</v>
      </c>
      <c r="D1611" s="2">
        <v>6.1486000000000001</v>
      </c>
      <c r="E1611" s="2">
        <v>667</v>
      </c>
      <c r="F1611" s="2">
        <v>14.5764</v>
      </c>
      <c r="G1611" s="2">
        <v>9722.4588000000003</v>
      </c>
      <c r="H1611" s="7">
        <f t="shared" si="25"/>
        <v>-4.0978959814703276E-3</v>
      </c>
      <c r="I1611" s="5"/>
      <c r="J1611" s="5"/>
      <c r="K1611" s="5"/>
    </row>
    <row r="1612" spans="2:11" ht="13.5" x14ac:dyDescent="0.35">
      <c r="B1612" s="4">
        <v>44356</v>
      </c>
      <c r="C1612" s="2">
        <v>14.6</v>
      </c>
      <c r="D1612" s="2">
        <v>6.1738999999999997</v>
      </c>
      <c r="E1612" s="2">
        <v>1243</v>
      </c>
      <c r="F1612" s="2">
        <v>14.583600000000001</v>
      </c>
      <c r="G1612" s="2">
        <v>18127.414799999999</v>
      </c>
      <c r="H1612" s="7">
        <f t="shared" si="25"/>
        <v>4.1147578310509149E-3</v>
      </c>
      <c r="I1612" s="5"/>
      <c r="J1612" s="5"/>
      <c r="K1612" s="5"/>
    </row>
    <row r="1613" spans="2:11" ht="13.5" x14ac:dyDescent="0.35">
      <c r="B1613" s="4">
        <v>44357</v>
      </c>
      <c r="C1613" s="2">
        <v>14.6</v>
      </c>
      <c r="D1613" s="2">
        <v>6.1738999999999997</v>
      </c>
      <c r="E1613" s="2">
        <v>160</v>
      </c>
      <c r="F1613" s="2">
        <v>14.6</v>
      </c>
      <c r="G1613" s="2">
        <v>2336</v>
      </c>
      <c r="H1613" s="7">
        <f t="shared" si="25"/>
        <v>0</v>
      </c>
      <c r="I1613" s="5"/>
      <c r="J1613" s="5"/>
      <c r="K1613" s="5"/>
    </row>
    <row r="1614" spans="2:11" ht="13.5" x14ac:dyDescent="0.35">
      <c r="B1614" s="4">
        <v>44358</v>
      </c>
      <c r="C1614" s="2">
        <v>14.7</v>
      </c>
      <c r="D1614" s="2">
        <v>6.2161999999999997</v>
      </c>
      <c r="E1614" s="2">
        <v>4606</v>
      </c>
      <c r="F1614" s="2">
        <v>14.6165</v>
      </c>
      <c r="G1614" s="2">
        <v>67323.599000000002</v>
      </c>
      <c r="H1614" s="7">
        <f t="shared" si="25"/>
        <v>6.8514229255413929E-3</v>
      </c>
      <c r="I1614" s="5"/>
      <c r="J1614" s="5"/>
      <c r="K1614" s="5"/>
    </row>
    <row r="1615" spans="2:11" ht="13.5" x14ac:dyDescent="0.35">
      <c r="B1615" s="4">
        <v>44361</v>
      </c>
      <c r="C1615" s="2">
        <v>14.7</v>
      </c>
      <c r="D1615" s="2">
        <v>6.2161999999999997</v>
      </c>
      <c r="E1615" s="2">
        <v>211</v>
      </c>
      <c r="F1615" s="2">
        <v>14.700699999999999</v>
      </c>
      <c r="G1615" s="2">
        <v>3101.8476999999998</v>
      </c>
      <c r="H1615" s="7">
        <f t="shared" si="25"/>
        <v>0</v>
      </c>
      <c r="I1615" s="5"/>
      <c r="J1615" s="5"/>
      <c r="K1615" s="5"/>
    </row>
    <row r="1616" spans="2:11" ht="13.5" x14ac:dyDescent="0.35">
      <c r="B1616" s="4">
        <v>44362</v>
      </c>
      <c r="C1616" s="2">
        <v>14.59</v>
      </c>
      <c r="D1616" s="2">
        <v>6.1696999999999997</v>
      </c>
      <c r="E1616" s="2">
        <v>253</v>
      </c>
      <c r="F1616" s="2">
        <v>14.5953</v>
      </c>
      <c r="G1616" s="2">
        <v>3692.6109000000001</v>
      </c>
      <c r="H1616" s="7">
        <f t="shared" si="25"/>
        <v>-7.4804542968372944E-3</v>
      </c>
      <c r="I1616" s="5"/>
      <c r="J1616" s="5"/>
      <c r="K1616" s="5"/>
    </row>
    <row r="1617" spans="2:11" ht="13.5" x14ac:dyDescent="0.35">
      <c r="B1617" s="4">
        <v>44363</v>
      </c>
      <c r="C1617" s="2">
        <v>14.6</v>
      </c>
      <c r="D1617" s="2">
        <v>6.1738999999999997</v>
      </c>
      <c r="E1617" s="2">
        <v>2694</v>
      </c>
      <c r="F1617" s="2">
        <v>14.597799999999999</v>
      </c>
      <c r="G1617" s="2">
        <v>39326.4732</v>
      </c>
      <c r="H1617" s="7">
        <f t="shared" si="25"/>
        <v>6.807462275313195E-4</v>
      </c>
      <c r="I1617" s="5"/>
      <c r="J1617" s="5"/>
      <c r="K1617" s="5"/>
    </row>
    <row r="1618" spans="2:11" ht="13.5" x14ac:dyDescent="0.35">
      <c r="B1618" s="4">
        <v>44364</v>
      </c>
      <c r="C1618" s="2">
        <v>14.8</v>
      </c>
      <c r="D1618" s="2">
        <v>6.2584999999999997</v>
      </c>
      <c r="E1618" s="2">
        <v>200</v>
      </c>
      <c r="F1618" s="2">
        <v>14.8</v>
      </c>
      <c r="G1618" s="2">
        <v>2960</v>
      </c>
      <c r="H1618" s="7">
        <f t="shared" si="25"/>
        <v>1.3702845851082786E-2</v>
      </c>
      <c r="I1618" s="5"/>
      <c r="J1618" s="5"/>
      <c r="K1618" s="5"/>
    </row>
    <row r="1619" spans="2:11" ht="13.5" x14ac:dyDescent="0.35">
      <c r="B1619" s="4">
        <v>44365</v>
      </c>
      <c r="C1619" s="2">
        <v>14.58</v>
      </c>
      <c r="D1619" s="2">
        <v>6.1654999999999998</v>
      </c>
      <c r="E1619" s="2">
        <v>540</v>
      </c>
      <c r="F1619" s="2">
        <v>14.587400000000001</v>
      </c>
      <c r="G1619" s="2">
        <v>7877.1959999999999</v>
      </c>
      <c r="H1619" s="7">
        <f t="shared" si="25"/>
        <v>-1.4859790684668847E-2</v>
      </c>
      <c r="I1619" s="5"/>
      <c r="J1619" s="5"/>
      <c r="K1619" s="5"/>
    </row>
    <row r="1620" spans="2:11" ht="13.5" x14ac:dyDescent="0.35">
      <c r="B1620" s="4">
        <v>44368</v>
      </c>
      <c r="C1620" s="2">
        <v>14.6</v>
      </c>
      <c r="D1620" s="2">
        <v>6.1738999999999997</v>
      </c>
      <c r="E1620" s="2">
        <v>2500</v>
      </c>
      <c r="F1620" s="2">
        <v>14.6</v>
      </c>
      <c r="G1620" s="2">
        <v>36500</v>
      </c>
      <c r="H1620" s="7">
        <f t="shared" si="25"/>
        <v>1.3624199172816418E-3</v>
      </c>
      <c r="I1620" s="5"/>
      <c r="J1620" s="5"/>
      <c r="K1620" s="5"/>
    </row>
    <row r="1621" spans="2:11" ht="13.5" x14ac:dyDescent="0.35">
      <c r="B1621" s="4">
        <v>44369</v>
      </c>
      <c r="C1621" s="2">
        <v>14.51</v>
      </c>
      <c r="D1621" s="2">
        <v>6.1359000000000004</v>
      </c>
      <c r="E1621" s="2">
        <v>350</v>
      </c>
      <c r="F1621" s="2">
        <v>14.51</v>
      </c>
      <c r="G1621" s="2">
        <v>5078.5</v>
      </c>
      <c r="H1621" s="7">
        <f t="shared" si="25"/>
        <v>-6.154942580864505E-3</v>
      </c>
      <c r="I1621" s="5"/>
      <c r="J1621" s="5"/>
      <c r="K1621" s="5"/>
    </row>
    <row r="1622" spans="2:11" ht="13.5" x14ac:dyDescent="0.35">
      <c r="B1622" s="4">
        <v>44370</v>
      </c>
      <c r="C1622" s="2">
        <v>14.6</v>
      </c>
      <c r="D1622" s="2">
        <v>6.1738999999999997</v>
      </c>
      <c r="E1622" s="2">
        <v>1901</v>
      </c>
      <c r="F1622" s="2">
        <v>14.599399999999999</v>
      </c>
      <c r="G1622" s="2">
        <v>27753.4594</v>
      </c>
      <c r="H1622" s="7">
        <f t="shared" si="25"/>
        <v>6.1930605127201166E-3</v>
      </c>
      <c r="I1622" s="5"/>
      <c r="J1622" s="5"/>
      <c r="K1622" s="5"/>
    </row>
    <row r="1623" spans="2:11" ht="13.5" x14ac:dyDescent="0.35">
      <c r="B1623" s="4">
        <v>44371</v>
      </c>
      <c r="C1623" s="2">
        <v>14.6</v>
      </c>
      <c r="D1623" s="2">
        <v>6.1738999999999997</v>
      </c>
      <c r="E1623" s="2">
        <v>2097</v>
      </c>
      <c r="F1623" s="2">
        <v>14.6</v>
      </c>
      <c r="G1623" s="2">
        <v>30616.2</v>
      </c>
      <c r="H1623" s="7">
        <f t="shared" si="25"/>
        <v>0</v>
      </c>
      <c r="I1623" s="5"/>
      <c r="J1623" s="5"/>
      <c r="K1623" s="5"/>
    </row>
    <row r="1624" spans="2:11" ht="13.5" x14ac:dyDescent="0.35">
      <c r="B1624" s="4">
        <v>44372</v>
      </c>
      <c r="C1624" s="2">
        <v>14.7</v>
      </c>
      <c r="D1624" s="2">
        <v>6.2161999999999997</v>
      </c>
      <c r="E1624" s="2">
        <v>3271</v>
      </c>
      <c r="F1624" s="2">
        <v>14.646100000000001</v>
      </c>
      <c r="G1624" s="2">
        <v>47907.393100000001</v>
      </c>
      <c r="H1624" s="7">
        <f t="shared" si="25"/>
        <v>6.8514229255413929E-3</v>
      </c>
      <c r="I1624" s="5"/>
      <c r="J1624" s="5"/>
      <c r="K1624" s="5"/>
    </row>
    <row r="1625" spans="2:11" ht="13.5" x14ac:dyDescent="0.35">
      <c r="B1625" s="4">
        <v>44375</v>
      </c>
      <c r="C1625" s="2">
        <v>14.58</v>
      </c>
      <c r="D1625" s="2">
        <v>6.1654999999999998</v>
      </c>
      <c r="E1625" s="2">
        <v>1344</v>
      </c>
      <c r="F1625" s="2">
        <v>14.5877</v>
      </c>
      <c r="G1625" s="2">
        <v>19605.8688</v>
      </c>
      <c r="H1625" s="7">
        <f t="shared" si="25"/>
        <v>-8.1561082333258209E-3</v>
      </c>
      <c r="I1625" s="5"/>
      <c r="J1625" s="5"/>
      <c r="K1625" s="5"/>
    </row>
    <row r="1626" spans="2:11" ht="13.5" x14ac:dyDescent="0.35">
      <c r="B1626" s="4">
        <v>44376</v>
      </c>
      <c r="C1626" s="2">
        <v>14.7</v>
      </c>
      <c r="D1626" s="2">
        <v>6.2161999999999997</v>
      </c>
      <c r="E1626" s="2">
        <v>1584</v>
      </c>
      <c r="F1626" s="2">
        <v>14.588100000000001</v>
      </c>
      <c r="G1626" s="2">
        <v>23107.5504</v>
      </c>
      <c r="H1626" s="7">
        <f t="shared" si="25"/>
        <v>8.2231773578785132E-3</v>
      </c>
      <c r="I1626" s="5"/>
      <c r="J1626" s="5"/>
      <c r="K1626" s="5"/>
    </row>
    <row r="1627" spans="2:11" ht="13.5" x14ac:dyDescent="0.35">
      <c r="B1627" s="4">
        <v>44377</v>
      </c>
      <c r="C1627" s="2">
        <v>14.7</v>
      </c>
      <c r="D1627" s="2">
        <v>6.2161999999999997</v>
      </c>
      <c r="E1627" s="2">
        <v>5392</v>
      </c>
      <c r="F1627" s="2">
        <v>14.725</v>
      </c>
      <c r="G1627" s="2">
        <v>79397.2</v>
      </c>
      <c r="H1627" s="7">
        <f t="shared" si="25"/>
        <v>0</v>
      </c>
      <c r="I1627" s="5"/>
      <c r="J1627" s="5"/>
      <c r="K1627" s="5"/>
    </row>
    <row r="1628" spans="2:11" ht="13.5" x14ac:dyDescent="0.35">
      <c r="B1628" s="4">
        <v>44378</v>
      </c>
      <c r="C1628" s="2">
        <v>14.85</v>
      </c>
      <c r="D1628" s="2">
        <v>6.2796000000000003</v>
      </c>
      <c r="E1628" s="2">
        <v>5900</v>
      </c>
      <c r="F1628" s="2">
        <v>14.837</v>
      </c>
      <c r="G1628" s="2">
        <v>87538.3</v>
      </c>
      <c r="H1628" s="7">
        <f t="shared" si="25"/>
        <v>1.0199157041279329E-2</v>
      </c>
      <c r="I1628" s="5"/>
      <c r="J1628" s="5"/>
      <c r="K1628" s="5"/>
    </row>
    <row r="1629" spans="2:11" ht="13.5" x14ac:dyDescent="0.35">
      <c r="B1629" s="4">
        <v>44379</v>
      </c>
      <c r="C1629" s="2">
        <v>14.85</v>
      </c>
      <c r="D1629" s="2">
        <v>6.2796000000000003</v>
      </c>
      <c r="E1629" s="2">
        <v>10623</v>
      </c>
      <c r="F1629" s="2">
        <v>14.8337</v>
      </c>
      <c r="G1629" s="2">
        <v>157578.39509999999</v>
      </c>
      <c r="H1629" s="7">
        <f t="shared" si="25"/>
        <v>0</v>
      </c>
      <c r="I1629" s="5"/>
      <c r="J1629" s="5"/>
      <c r="K1629" s="5"/>
    </row>
    <row r="1630" spans="2:11" ht="13.5" x14ac:dyDescent="0.35">
      <c r="B1630" s="4">
        <v>44382</v>
      </c>
      <c r="C1630" s="2">
        <v>14.85</v>
      </c>
      <c r="D1630" s="2">
        <v>6.2796000000000003</v>
      </c>
      <c r="E1630" s="2">
        <v>500</v>
      </c>
      <c r="F1630" s="2">
        <v>14.85</v>
      </c>
      <c r="G1630" s="2">
        <v>7425</v>
      </c>
      <c r="H1630" s="7">
        <f t="shared" si="25"/>
        <v>0</v>
      </c>
      <c r="I1630" s="5"/>
      <c r="J1630" s="5"/>
      <c r="K1630" s="5"/>
    </row>
    <row r="1631" spans="2:11" ht="13.5" x14ac:dyDescent="0.35">
      <c r="B1631" s="4">
        <v>44383</v>
      </c>
      <c r="C1631" s="2">
        <v>14.6</v>
      </c>
      <c r="D1631" s="2">
        <v>6.1738999999999997</v>
      </c>
      <c r="E1631" s="2">
        <v>870</v>
      </c>
      <c r="F1631" s="2">
        <v>14.6213</v>
      </c>
      <c r="G1631" s="2">
        <v>12720.531000000001</v>
      </c>
      <c r="H1631" s="7">
        <f t="shared" si="25"/>
        <v>-1.6832282310975312E-2</v>
      </c>
      <c r="I1631" s="5"/>
      <c r="J1631" s="5"/>
      <c r="K1631" s="5"/>
    </row>
    <row r="1632" spans="2:11" ht="13.5" x14ac:dyDescent="0.35">
      <c r="B1632" s="4">
        <v>44384</v>
      </c>
      <c r="C1632" s="2">
        <v>14.6</v>
      </c>
      <c r="D1632" s="2">
        <v>6.1738999999999997</v>
      </c>
      <c r="E1632" s="2">
        <v>457</v>
      </c>
      <c r="F1632" s="2">
        <v>14.6</v>
      </c>
      <c r="G1632" s="2">
        <v>6672.2</v>
      </c>
      <c r="H1632" s="7">
        <f t="shared" si="25"/>
        <v>0</v>
      </c>
      <c r="I1632" s="5"/>
      <c r="J1632" s="5"/>
      <c r="K1632" s="5"/>
    </row>
    <row r="1633" spans="2:11" ht="13.5" x14ac:dyDescent="0.35">
      <c r="B1633" s="4">
        <v>44385</v>
      </c>
      <c r="C1633" s="2">
        <v>14.8</v>
      </c>
      <c r="D1633" s="2">
        <v>6.2584999999999997</v>
      </c>
      <c r="E1633" s="2">
        <v>11357</v>
      </c>
      <c r="F1633" s="2">
        <v>14.8</v>
      </c>
      <c r="G1633" s="2">
        <v>168083.6</v>
      </c>
      <c r="H1633" s="7">
        <f t="shared" si="25"/>
        <v>1.3702845851082786E-2</v>
      </c>
      <c r="I1633" s="5"/>
      <c r="J1633" s="5"/>
      <c r="K1633" s="5"/>
    </row>
    <row r="1634" spans="2:11" ht="13.5" x14ac:dyDescent="0.35">
      <c r="B1634" s="4">
        <v>44386</v>
      </c>
      <c r="C1634" s="2">
        <v>14.8</v>
      </c>
      <c r="D1634" s="2">
        <v>6.2584999999999997</v>
      </c>
      <c r="E1634" s="2">
        <v>614</v>
      </c>
      <c r="F1634" s="2">
        <v>14.765700000000001</v>
      </c>
      <c r="G1634" s="2">
        <v>9066.1398000000008</v>
      </c>
      <c r="H1634" s="7">
        <f t="shared" si="25"/>
        <v>0</v>
      </c>
      <c r="I1634" s="5"/>
      <c r="J1634" s="5"/>
      <c r="K1634" s="5"/>
    </row>
    <row r="1635" spans="2:11" ht="13.5" x14ac:dyDescent="0.35">
      <c r="B1635" s="4">
        <v>44389</v>
      </c>
      <c r="C1635" s="2">
        <v>14.79</v>
      </c>
      <c r="D1635" s="2">
        <v>6.2542999999999997</v>
      </c>
      <c r="E1635" s="2">
        <v>6450</v>
      </c>
      <c r="F1635" s="2">
        <v>14.601900000000001</v>
      </c>
      <c r="G1635" s="2">
        <v>94182.255000000005</v>
      </c>
      <c r="H1635" s="7">
        <f t="shared" si="25"/>
        <v>-6.7108732124310645E-4</v>
      </c>
      <c r="I1635" s="5"/>
      <c r="J1635" s="5"/>
      <c r="K1635" s="5"/>
    </row>
    <row r="1636" spans="2:11" ht="13.5" x14ac:dyDescent="0.35">
      <c r="B1636" s="4">
        <v>44390</v>
      </c>
      <c r="C1636" s="2">
        <v>14.65</v>
      </c>
      <c r="D1636" s="2">
        <v>6.3539000000000003</v>
      </c>
      <c r="E1636" s="2">
        <v>640</v>
      </c>
      <c r="F1636" s="2">
        <v>14.430099999999999</v>
      </c>
      <c r="G1636" s="2">
        <v>9235.2639999999992</v>
      </c>
      <c r="H1636" s="7">
        <f t="shared" si="25"/>
        <v>1.5925043570023917E-2</v>
      </c>
      <c r="I1636" s="5"/>
      <c r="J1636" s="5"/>
      <c r="K1636" s="5"/>
    </row>
    <row r="1637" spans="2:11" ht="13.5" x14ac:dyDescent="0.35">
      <c r="B1637" s="4">
        <v>44391</v>
      </c>
      <c r="C1637" s="2">
        <v>14.65</v>
      </c>
      <c r="D1637" s="2">
        <v>6.3539000000000003</v>
      </c>
      <c r="E1637" s="2">
        <v>677</v>
      </c>
      <c r="F1637" s="2">
        <v>14.6991</v>
      </c>
      <c r="G1637" s="2">
        <v>9951.2906999999996</v>
      </c>
      <c r="H1637" s="7">
        <f t="shared" si="25"/>
        <v>0</v>
      </c>
      <c r="I1637" s="5"/>
      <c r="J1637" s="5"/>
      <c r="K1637" s="5"/>
    </row>
    <row r="1638" spans="2:11" ht="13.5" x14ac:dyDescent="0.35">
      <c r="B1638" s="4">
        <v>44392</v>
      </c>
      <c r="C1638" s="2">
        <v>14.65</v>
      </c>
      <c r="D1638" s="2">
        <v>6.3539000000000003</v>
      </c>
      <c r="E1638" s="2">
        <v>68</v>
      </c>
      <c r="F1638" s="2">
        <v>14.65</v>
      </c>
      <c r="G1638" s="2">
        <v>996.2</v>
      </c>
      <c r="H1638" s="7">
        <f t="shared" si="25"/>
        <v>0</v>
      </c>
      <c r="I1638" s="5"/>
      <c r="J1638" s="5"/>
      <c r="K1638" s="5"/>
    </row>
    <row r="1639" spans="2:11" ht="13.5" x14ac:dyDescent="0.35">
      <c r="B1639" s="4">
        <v>44393</v>
      </c>
      <c r="C1639" s="2">
        <v>14.65</v>
      </c>
      <c r="D1639" s="2">
        <v>6.3539000000000003</v>
      </c>
      <c r="E1639" s="2">
        <v>211</v>
      </c>
      <c r="F1639" s="2">
        <v>14.602600000000001</v>
      </c>
      <c r="G1639" s="2">
        <v>3081.1486</v>
      </c>
      <c r="H1639" s="7">
        <f t="shared" si="25"/>
        <v>0</v>
      </c>
      <c r="I1639" s="5"/>
      <c r="J1639" s="5"/>
      <c r="K1639" s="5"/>
    </row>
    <row r="1640" spans="2:11" ht="13.5" x14ac:dyDescent="0.35">
      <c r="B1640" s="4">
        <v>44396</v>
      </c>
      <c r="C1640" s="2">
        <v>14.65</v>
      </c>
      <c r="D1640" s="2">
        <v>6.3539000000000003</v>
      </c>
      <c r="E1640" s="2">
        <v>21</v>
      </c>
      <c r="F1640" s="2">
        <v>14.65</v>
      </c>
      <c r="G1640" s="2">
        <v>307.64999999999998</v>
      </c>
      <c r="H1640" s="7">
        <f t="shared" si="25"/>
        <v>0</v>
      </c>
      <c r="I1640" s="5"/>
      <c r="J1640" s="5"/>
      <c r="K1640" s="5"/>
    </row>
    <row r="1641" spans="2:11" ht="13.5" x14ac:dyDescent="0.35">
      <c r="B1641" s="4">
        <v>44399</v>
      </c>
      <c r="C1641" s="2">
        <v>14.65</v>
      </c>
      <c r="D1641" s="2">
        <v>6.3539000000000003</v>
      </c>
      <c r="E1641" s="2">
        <v>1130</v>
      </c>
      <c r="F1641" s="2">
        <v>14.5425</v>
      </c>
      <c r="G1641" s="2">
        <v>16433.025000000001</v>
      </c>
      <c r="H1641" s="7">
        <f t="shared" si="25"/>
        <v>0</v>
      </c>
      <c r="I1641" s="5"/>
      <c r="J1641" s="5"/>
      <c r="K1641" s="5"/>
    </row>
    <row r="1642" spans="2:11" ht="13.5" x14ac:dyDescent="0.35">
      <c r="B1642" s="4">
        <v>44400</v>
      </c>
      <c r="C1642" s="2">
        <v>14.7</v>
      </c>
      <c r="D1642" s="2">
        <v>6.3756000000000004</v>
      </c>
      <c r="E1642" s="2">
        <v>516</v>
      </c>
      <c r="F1642" s="2">
        <v>14.6709</v>
      </c>
      <c r="G1642" s="2">
        <v>7570.1844000000001</v>
      </c>
      <c r="H1642" s="7">
        <f t="shared" si="25"/>
        <v>3.4152252947009004E-3</v>
      </c>
      <c r="I1642" s="5"/>
      <c r="J1642" s="5"/>
      <c r="K1642" s="5"/>
    </row>
    <row r="1643" spans="2:11" ht="13.5" x14ac:dyDescent="0.35">
      <c r="B1643" s="4">
        <v>44403</v>
      </c>
      <c r="C1643" s="2">
        <v>14.7</v>
      </c>
      <c r="D1643" s="2">
        <v>6.3756000000000004</v>
      </c>
      <c r="E1643" s="2">
        <v>1162</v>
      </c>
      <c r="F1643" s="2">
        <v>14.4687</v>
      </c>
      <c r="G1643" s="2">
        <v>16812.629400000002</v>
      </c>
      <c r="H1643" s="7">
        <f t="shared" si="25"/>
        <v>0</v>
      </c>
      <c r="I1643" s="5"/>
      <c r="J1643" s="5"/>
      <c r="K1643" s="5"/>
    </row>
    <row r="1644" spans="2:11" ht="13.5" x14ac:dyDescent="0.35">
      <c r="B1644" s="4">
        <v>44404</v>
      </c>
      <c r="C1644" s="2">
        <v>14.7</v>
      </c>
      <c r="D1644" s="2">
        <v>6.3756000000000004</v>
      </c>
      <c r="E1644" s="2">
        <v>802</v>
      </c>
      <c r="F1644" s="2">
        <v>14.6935</v>
      </c>
      <c r="G1644" s="2">
        <v>11784.187</v>
      </c>
      <c r="H1644" s="7">
        <f t="shared" si="25"/>
        <v>0</v>
      </c>
      <c r="I1644" s="5"/>
      <c r="J1644" s="5"/>
      <c r="K1644" s="5"/>
    </row>
    <row r="1645" spans="2:11" ht="13.5" x14ac:dyDescent="0.35">
      <c r="B1645" s="4">
        <v>44405</v>
      </c>
      <c r="C1645" s="2">
        <v>14.65</v>
      </c>
      <c r="D1645" s="2">
        <v>6.3539000000000003</v>
      </c>
      <c r="E1645" s="2">
        <v>298</v>
      </c>
      <c r="F1645" s="2">
        <v>14.6837</v>
      </c>
      <c r="G1645" s="2">
        <v>4375.7425999999996</v>
      </c>
      <c r="H1645" s="7">
        <f t="shared" si="25"/>
        <v>-3.4036012296881943E-3</v>
      </c>
      <c r="I1645" s="5"/>
      <c r="J1645" s="5"/>
      <c r="K1645" s="5"/>
    </row>
    <row r="1646" spans="2:11" ht="13.5" x14ac:dyDescent="0.35">
      <c r="B1646" s="4">
        <v>44406</v>
      </c>
      <c r="C1646" s="2">
        <v>14.75</v>
      </c>
      <c r="D1646" s="2">
        <v>6.3973000000000004</v>
      </c>
      <c r="E1646" s="2">
        <v>3112</v>
      </c>
      <c r="F1646" s="2">
        <v>14.720499999999999</v>
      </c>
      <c r="G1646" s="2">
        <v>45810.196000000004</v>
      </c>
      <c r="H1646" s="7">
        <f t="shared" si="25"/>
        <v>6.8304505894018009E-3</v>
      </c>
      <c r="I1646" s="5"/>
      <c r="J1646" s="5"/>
      <c r="K1646" s="5"/>
    </row>
    <row r="1647" spans="2:11" ht="13.5" x14ac:dyDescent="0.35">
      <c r="B1647" s="4">
        <v>44407</v>
      </c>
      <c r="C1647" s="2">
        <v>14.85</v>
      </c>
      <c r="D1647" s="2">
        <v>6.4406999999999996</v>
      </c>
      <c r="E1647" s="2">
        <v>3459</v>
      </c>
      <c r="F1647" s="2">
        <v>14.7933</v>
      </c>
      <c r="G1647" s="2">
        <v>51170.024700000002</v>
      </c>
      <c r="H1647" s="7">
        <f t="shared" si="25"/>
        <v>6.7841120472698193E-3</v>
      </c>
      <c r="I1647" s="5"/>
      <c r="J1647" s="5"/>
      <c r="K1647" s="5"/>
    </row>
    <row r="1648" spans="2:11" ht="13.5" x14ac:dyDescent="0.35">
      <c r="B1648" s="4">
        <v>44410</v>
      </c>
      <c r="C1648" s="2">
        <v>14.8</v>
      </c>
      <c r="D1648" s="2">
        <v>6.4189999999999996</v>
      </c>
      <c r="E1648" s="2">
        <v>200</v>
      </c>
      <c r="F1648" s="2">
        <v>14.8</v>
      </c>
      <c r="G1648" s="2">
        <v>2960</v>
      </c>
      <c r="H1648" s="7">
        <f t="shared" si="25"/>
        <v>-3.3691990001086924E-3</v>
      </c>
      <c r="I1648" s="5"/>
      <c r="J1648" s="5"/>
      <c r="K1648" s="5"/>
    </row>
    <row r="1649" spans="2:11" ht="13.5" x14ac:dyDescent="0.35">
      <c r="B1649" s="4">
        <v>44411</v>
      </c>
      <c r="C1649" s="2">
        <v>14.8</v>
      </c>
      <c r="D1649" s="2">
        <v>6.4189999999999996</v>
      </c>
      <c r="E1649" s="2">
        <v>400</v>
      </c>
      <c r="F1649" s="2">
        <v>14.8</v>
      </c>
      <c r="G1649" s="2">
        <v>5920</v>
      </c>
      <c r="H1649" s="7">
        <f t="shared" si="25"/>
        <v>0</v>
      </c>
      <c r="I1649" s="5"/>
      <c r="J1649" s="5"/>
      <c r="K1649" s="5"/>
    </row>
    <row r="1650" spans="2:11" ht="13.5" x14ac:dyDescent="0.35">
      <c r="B1650" s="4">
        <v>44412</v>
      </c>
      <c r="C1650" s="2">
        <v>14.8</v>
      </c>
      <c r="D1650" s="2">
        <v>6.4189999999999996</v>
      </c>
      <c r="E1650" s="2">
        <v>12886</v>
      </c>
      <c r="F1650" s="2">
        <v>14.792999999999999</v>
      </c>
      <c r="G1650" s="2">
        <v>190622.598</v>
      </c>
      <c r="H1650" s="7">
        <f t="shared" si="25"/>
        <v>0</v>
      </c>
      <c r="I1650" s="5"/>
      <c r="J1650" s="5"/>
      <c r="K1650" s="5"/>
    </row>
    <row r="1651" spans="2:11" ht="13.5" x14ac:dyDescent="0.35">
      <c r="B1651" s="4">
        <v>44413</v>
      </c>
      <c r="C1651" s="2">
        <v>14.84</v>
      </c>
      <c r="D1651" s="2">
        <v>6.4363000000000001</v>
      </c>
      <c r="E1651" s="2">
        <v>29571</v>
      </c>
      <c r="F1651" s="2">
        <v>14.9114</v>
      </c>
      <c r="G1651" s="2">
        <v>440945.00939999998</v>
      </c>
      <c r="H1651" s="7">
        <f t="shared" si="25"/>
        <v>2.6951238510672282E-3</v>
      </c>
      <c r="I1651" s="5"/>
      <c r="J1651" s="5"/>
      <c r="K1651" s="5"/>
    </row>
    <row r="1652" spans="2:11" ht="13.5" x14ac:dyDescent="0.35">
      <c r="B1652" s="4">
        <v>44414</v>
      </c>
      <c r="C1652" s="2">
        <v>14.84</v>
      </c>
      <c r="D1652" s="2">
        <v>6.4363000000000001</v>
      </c>
      <c r="E1652" s="2">
        <v>0</v>
      </c>
      <c r="F1652" s="2">
        <v>0</v>
      </c>
      <c r="G1652" s="2">
        <v>0</v>
      </c>
      <c r="H1652" s="7">
        <f t="shared" si="25"/>
        <v>0</v>
      </c>
      <c r="I1652" s="5"/>
      <c r="J1652" s="5"/>
      <c r="K1652" s="5"/>
    </row>
    <row r="1653" spans="2:11" ht="13.5" x14ac:dyDescent="0.35">
      <c r="B1653" s="4">
        <v>44417</v>
      </c>
      <c r="C1653" s="2">
        <v>14.9</v>
      </c>
      <c r="D1653" s="2">
        <v>6.4622999999999999</v>
      </c>
      <c r="E1653" s="2">
        <v>4</v>
      </c>
      <c r="F1653" s="2">
        <v>14.855</v>
      </c>
      <c r="G1653" s="2">
        <v>59.42</v>
      </c>
      <c r="H1653" s="7">
        <f t="shared" si="25"/>
        <v>4.0395879620278418E-3</v>
      </c>
      <c r="I1653" s="5"/>
      <c r="J1653" s="5"/>
      <c r="K1653" s="5"/>
    </row>
    <row r="1654" spans="2:11" ht="13.5" x14ac:dyDescent="0.35">
      <c r="B1654" s="4">
        <v>44419</v>
      </c>
      <c r="C1654" s="2">
        <v>14.9</v>
      </c>
      <c r="D1654" s="2">
        <v>6.4622999999999999</v>
      </c>
      <c r="E1654" s="2">
        <v>201</v>
      </c>
      <c r="F1654" s="2">
        <v>14.6694</v>
      </c>
      <c r="G1654" s="2">
        <v>2948.5493999999999</v>
      </c>
      <c r="H1654" s="7">
        <f t="shared" si="25"/>
        <v>0</v>
      </c>
      <c r="I1654" s="5"/>
      <c r="J1654" s="5"/>
      <c r="K1654" s="5"/>
    </row>
    <row r="1655" spans="2:11" ht="13.5" x14ac:dyDescent="0.35">
      <c r="B1655" s="4">
        <v>44420</v>
      </c>
      <c r="C1655" s="2">
        <v>14.9</v>
      </c>
      <c r="D1655" s="2">
        <v>6.4622999999999999</v>
      </c>
      <c r="E1655" s="2">
        <v>1101</v>
      </c>
      <c r="F1655" s="2">
        <v>14.6548</v>
      </c>
      <c r="G1655" s="2">
        <v>16134.934800000001</v>
      </c>
      <c r="H1655" s="7">
        <f t="shared" si="25"/>
        <v>0</v>
      </c>
      <c r="I1655" s="5"/>
      <c r="J1655" s="5"/>
      <c r="K1655" s="5"/>
    </row>
    <row r="1656" spans="2:11" ht="13.5" x14ac:dyDescent="0.35">
      <c r="B1656" s="4">
        <v>44424</v>
      </c>
      <c r="C1656" s="2">
        <v>14.9</v>
      </c>
      <c r="D1656" s="2">
        <v>6.4622999999999999</v>
      </c>
      <c r="E1656" s="2">
        <v>452</v>
      </c>
      <c r="F1656" s="2">
        <v>14.6905</v>
      </c>
      <c r="G1656" s="2">
        <v>6640.1059999999998</v>
      </c>
      <c r="H1656" s="7">
        <f t="shared" si="25"/>
        <v>0</v>
      </c>
      <c r="I1656" s="5"/>
      <c r="J1656" s="5"/>
      <c r="K1656" s="5"/>
    </row>
    <row r="1657" spans="2:11" ht="13.5" x14ac:dyDescent="0.35">
      <c r="B1657" s="4">
        <v>44425</v>
      </c>
      <c r="C1657" s="2">
        <v>14.9</v>
      </c>
      <c r="D1657" s="2">
        <v>6.4622999999999999</v>
      </c>
      <c r="E1657" s="2">
        <v>0</v>
      </c>
      <c r="F1657" s="2">
        <v>0</v>
      </c>
      <c r="G1657" s="2">
        <v>0</v>
      </c>
      <c r="H1657" s="7">
        <f t="shared" si="25"/>
        <v>0</v>
      </c>
      <c r="I1657" s="5"/>
      <c r="J1657" s="5"/>
      <c r="K1657" s="5"/>
    </row>
    <row r="1658" spans="2:11" ht="13.5" x14ac:dyDescent="0.35">
      <c r="B1658" s="4">
        <v>44426</v>
      </c>
      <c r="C1658" s="2">
        <v>14.66</v>
      </c>
      <c r="D1658" s="2">
        <v>6.3582999999999998</v>
      </c>
      <c r="E1658" s="2">
        <v>100</v>
      </c>
      <c r="F1658" s="2">
        <v>14.66</v>
      </c>
      <c r="G1658" s="2">
        <v>1466</v>
      </c>
      <c r="H1658" s="7">
        <f t="shared" si="25"/>
        <v>-1.6093341380004039E-2</v>
      </c>
      <c r="I1658" s="5"/>
      <c r="J1658" s="5"/>
      <c r="K1658" s="5"/>
    </row>
    <row r="1659" spans="2:11" ht="13.5" x14ac:dyDescent="0.35">
      <c r="B1659" s="4">
        <v>44427</v>
      </c>
      <c r="C1659" s="2">
        <v>14.9</v>
      </c>
      <c r="D1659" s="2">
        <v>6.4622999999999999</v>
      </c>
      <c r="E1659" s="2">
        <v>1217</v>
      </c>
      <c r="F1659" s="2">
        <v>14.660299999999999</v>
      </c>
      <c r="G1659" s="2">
        <v>17841.5851</v>
      </c>
      <c r="H1659" s="7">
        <f t="shared" si="25"/>
        <v>1.6356573297894104E-2</v>
      </c>
      <c r="I1659" s="5"/>
      <c r="J1659" s="5"/>
      <c r="K1659" s="5"/>
    </row>
    <row r="1660" spans="2:11" ht="13.5" x14ac:dyDescent="0.35">
      <c r="B1660" s="4">
        <v>44428</v>
      </c>
      <c r="C1660" s="2">
        <v>14.88</v>
      </c>
      <c r="D1660" s="2">
        <v>6.4537000000000004</v>
      </c>
      <c r="E1660" s="2">
        <v>1138</v>
      </c>
      <c r="F1660" s="2">
        <v>14.8103</v>
      </c>
      <c r="G1660" s="2">
        <v>16854.1214</v>
      </c>
      <c r="H1660" s="7">
        <f t="shared" si="25"/>
        <v>-1.3307955371925626E-3</v>
      </c>
      <c r="I1660" s="5"/>
      <c r="J1660" s="5"/>
      <c r="K1660" s="5"/>
    </row>
    <row r="1661" spans="2:11" ht="13.5" x14ac:dyDescent="0.35">
      <c r="B1661" s="4">
        <v>44431</v>
      </c>
      <c r="C1661" s="2">
        <v>14.7</v>
      </c>
      <c r="D1661" s="2">
        <v>6.3756000000000004</v>
      </c>
      <c r="E1661" s="2">
        <v>5176</v>
      </c>
      <c r="F1661" s="2">
        <v>14.7</v>
      </c>
      <c r="G1661" s="2">
        <v>76087.199999999997</v>
      </c>
      <c r="H1661" s="7">
        <f t="shared" si="25"/>
        <v>-1.2101585137208121E-2</v>
      </c>
      <c r="I1661" s="5"/>
      <c r="J1661" s="5"/>
      <c r="K1661" s="5"/>
    </row>
    <row r="1662" spans="2:11" ht="13.5" x14ac:dyDescent="0.35">
      <c r="B1662" s="4">
        <v>44432</v>
      </c>
      <c r="C1662" s="2">
        <v>14.8</v>
      </c>
      <c r="D1662" s="2">
        <v>6.4189999999999996</v>
      </c>
      <c r="E1662" s="2">
        <v>165</v>
      </c>
      <c r="F1662" s="2">
        <v>14.699400000000001</v>
      </c>
      <c r="G1662" s="2">
        <v>2425.4009999999998</v>
      </c>
      <c r="H1662" s="7">
        <f t="shared" si="25"/>
        <v>6.8072024593762489E-3</v>
      </c>
      <c r="I1662" s="5"/>
      <c r="J1662" s="5"/>
      <c r="K1662" s="5"/>
    </row>
    <row r="1663" spans="2:11" ht="13.5" x14ac:dyDescent="0.35">
      <c r="B1663" s="4">
        <v>44433</v>
      </c>
      <c r="C1663" s="2">
        <v>14.8</v>
      </c>
      <c r="D1663" s="2">
        <v>6.4189999999999996</v>
      </c>
      <c r="E1663" s="2">
        <v>1328</v>
      </c>
      <c r="F1663" s="2">
        <v>14.7089</v>
      </c>
      <c r="G1663" s="2">
        <v>19533.4192</v>
      </c>
      <c r="H1663" s="7">
        <f t="shared" si="25"/>
        <v>0</v>
      </c>
      <c r="I1663" s="5"/>
      <c r="J1663" s="5"/>
      <c r="K1663" s="5"/>
    </row>
    <row r="1664" spans="2:11" ht="13.5" x14ac:dyDescent="0.35">
      <c r="B1664" s="4">
        <v>44434</v>
      </c>
      <c r="C1664" s="2">
        <v>14.89</v>
      </c>
      <c r="D1664" s="2">
        <v>6.4580000000000002</v>
      </c>
      <c r="E1664" s="2">
        <v>171</v>
      </c>
      <c r="F1664" s="2">
        <v>14.8795</v>
      </c>
      <c r="G1664" s="2">
        <v>2544.3944999999999</v>
      </c>
      <c r="H1664" s="7">
        <f t="shared" si="25"/>
        <v>6.0757127278393197E-3</v>
      </c>
      <c r="I1664" s="5"/>
      <c r="J1664" s="5"/>
      <c r="K1664" s="5"/>
    </row>
    <row r="1665" spans="2:11" ht="13.5" x14ac:dyDescent="0.35">
      <c r="B1665" s="4">
        <v>44435</v>
      </c>
      <c r="C1665" s="2">
        <v>14.9</v>
      </c>
      <c r="D1665" s="2">
        <v>6.4622999999999999</v>
      </c>
      <c r="E1665" s="2">
        <v>287</v>
      </c>
      <c r="F1665" s="2">
        <v>14.703799999999999</v>
      </c>
      <c r="G1665" s="2">
        <v>4219.9906000000001</v>
      </c>
      <c r="H1665" s="7">
        <f t="shared" si="25"/>
        <v>6.6584081759054638E-4</v>
      </c>
      <c r="I1665" s="5"/>
      <c r="J1665" s="5"/>
      <c r="K1665" s="5"/>
    </row>
    <row r="1666" spans="2:11" ht="13.5" x14ac:dyDescent="0.35">
      <c r="B1666" s="4">
        <v>44438</v>
      </c>
      <c r="C1666" s="2">
        <v>14.9</v>
      </c>
      <c r="D1666" s="2">
        <v>6.4622999999999999</v>
      </c>
      <c r="E1666" s="2">
        <v>0</v>
      </c>
      <c r="F1666" s="2">
        <v>0</v>
      </c>
      <c r="G1666" s="2">
        <v>0</v>
      </c>
      <c r="H1666" s="7">
        <f t="shared" si="25"/>
        <v>0</v>
      </c>
      <c r="I1666" s="5"/>
      <c r="J1666" s="5"/>
      <c r="K1666" s="5"/>
    </row>
    <row r="1667" spans="2:11" ht="13.5" x14ac:dyDescent="0.35">
      <c r="B1667" s="4">
        <v>44439</v>
      </c>
      <c r="C1667" s="2">
        <v>14.8</v>
      </c>
      <c r="D1667" s="2">
        <v>6.4189999999999996</v>
      </c>
      <c r="E1667" s="2">
        <v>55</v>
      </c>
      <c r="F1667" s="2">
        <v>14.8</v>
      </c>
      <c r="G1667" s="2">
        <v>814</v>
      </c>
      <c r="H1667" s="7">
        <f t="shared" si="25"/>
        <v>-6.7004007860978817E-3</v>
      </c>
      <c r="I1667" s="5"/>
      <c r="J1667" s="5"/>
      <c r="K1667" s="5"/>
    </row>
    <row r="1668" spans="2:11" ht="13.5" x14ac:dyDescent="0.35">
      <c r="B1668" s="4">
        <v>44440</v>
      </c>
      <c r="C1668" s="2">
        <v>14.7</v>
      </c>
      <c r="D1668" s="2">
        <v>6.3756000000000004</v>
      </c>
      <c r="E1668" s="2">
        <v>2756</v>
      </c>
      <c r="F1668" s="2">
        <v>14.702999999999999</v>
      </c>
      <c r="G1668" s="2">
        <v>40521.468000000001</v>
      </c>
      <c r="H1668" s="7">
        <f t="shared" si="25"/>
        <v>-6.7611777535440442E-3</v>
      </c>
      <c r="I1668" s="5"/>
      <c r="J1668" s="5"/>
      <c r="K1668" s="5"/>
    </row>
    <row r="1669" spans="2:11" ht="13.5" x14ac:dyDescent="0.35">
      <c r="B1669" s="4">
        <v>44441</v>
      </c>
      <c r="C1669" s="2">
        <v>14.7</v>
      </c>
      <c r="D1669" s="2">
        <v>6.3756000000000004</v>
      </c>
      <c r="E1669" s="2">
        <v>30</v>
      </c>
      <c r="F1669" s="2">
        <v>14.7</v>
      </c>
      <c r="G1669" s="2">
        <v>441</v>
      </c>
      <c r="H1669" s="7">
        <f t="shared" si="25"/>
        <v>0</v>
      </c>
      <c r="I1669" s="5"/>
      <c r="J1669" s="5"/>
      <c r="K1669" s="5"/>
    </row>
    <row r="1670" spans="2:11" ht="13.5" x14ac:dyDescent="0.35">
      <c r="B1670" s="4">
        <v>44442</v>
      </c>
      <c r="C1670" s="2">
        <v>14.5</v>
      </c>
      <c r="D1670" s="2">
        <v>6.2888999999999999</v>
      </c>
      <c r="E1670" s="2">
        <v>950</v>
      </c>
      <c r="F1670" s="2">
        <v>14.5</v>
      </c>
      <c r="G1670" s="2">
        <v>13775</v>
      </c>
      <c r="H1670" s="7">
        <f t="shared" si="25"/>
        <v>-1.359872012045932E-2</v>
      </c>
      <c r="I1670" s="5"/>
      <c r="J1670" s="5"/>
      <c r="K1670" s="5"/>
    </row>
    <row r="1671" spans="2:11" ht="13.5" x14ac:dyDescent="0.35">
      <c r="B1671" s="4">
        <v>44445</v>
      </c>
      <c r="C1671" s="2">
        <v>14.5</v>
      </c>
      <c r="D1671" s="2">
        <v>6.2888999999999999</v>
      </c>
      <c r="E1671" s="2">
        <v>859</v>
      </c>
      <c r="F1671" s="2">
        <v>14.5</v>
      </c>
      <c r="G1671" s="2">
        <v>12455.5</v>
      </c>
      <c r="H1671" s="7">
        <f t="shared" ref="H1671:H1734" si="26">(D1671-D1670)/D1670</f>
        <v>0</v>
      </c>
      <c r="I1671" s="5"/>
      <c r="J1671" s="5"/>
      <c r="K1671" s="5"/>
    </row>
    <row r="1672" spans="2:11" ht="13.5" x14ac:dyDescent="0.35">
      <c r="B1672" s="4">
        <v>44446</v>
      </c>
      <c r="C1672" s="2">
        <v>14.68</v>
      </c>
      <c r="D1672" s="2">
        <v>6.3669000000000002</v>
      </c>
      <c r="E1672" s="2">
        <v>1601</v>
      </c>
      <c r="F1672" s="2">
        <v>14.563000000000001</v>
      </c>
      <c r="G1672" s="2">
        <v>23315.363000000001</v>
      </c>
      <c r="H1672" s="7">
        <f t="shared" si="26"/>
        <v>1.2402804942040786E-2</v>
      </c>
      <c r="I1672" s="5"/>
      <c r="J1672" s="5"/>
      <c r="K1672" s="5"/>
    </row>
    <row r="1673" spans="2:11" ht="13.5" x14ac:dyDescent="0.35">
      <c r="B1673" s="4">
        <v>44447</v>
      </c>
      <c r="C1673" s="2">
        <v>14.7</v>
      </c>
      <c r="D1673" s="2">
        <v>6.3756000000000004</v>
      </c>
      <c r="E1673" s="2">
        <v>390</v>
      </c>
      <c r="F1673" s="2">
        <v>14.7</v>
      </c>
      <c r="G1673" s="2">
        <v>5733</v>
      </c>
      <c r="H1673" s="7">
        <f t="shared" si="26"/>
        <v>1.3664420675682282E-3</v>
      </c>
      <c r="I1673" s="5"/>
      <c r="J1673" s="5"/>
      <c r="K1673" s="5"/>
    </row>
    <row r="1674" spans="2:11" ht="13.5" x14ac:dyDescent="0.35">
      <c r="B1674" s="4">
        <v>44448</v>
      </c>
      <c r="C1674" s="2">
        <v>14.6</v>
      </c>
      <c r="D1674" s="2">
        <v>6.3322000000000003</v>
      </c>
      <c r="E1674" s="2">
        <v>937</v>
      </c>
      <c r="F1674" s="2">
        <v>14.603999999999999</v>
      </c>
      <c r="G1674" s="2">
        <v>13683.948</v>
      </c>
      <c r="H1674" s="7">
        <f t="shared" si="26"/>
        <v>-6.8072024593763885E-3</v>
      </c>
      <c r="I1674" s="5"/>
      <c r="J1674" s="5"/>
      <c r="K1674" s="5"/>
    </row>
    <row r="1675" spans="2:11" ht="13.5" x14ac:dyDescent="0.35">
      <c r="B1675" s="4">
        <v>44449</v>
      </c>
      <c r="C1675" s="2">
        <v>14.7</v>
      </c>
      <c r="D1675" s="2">
        <v>6.3756000000000004</v>
      </c>
      <c r="E1675" s="2">
        <v>2000</v>
      </c>
      <c r="F1675" s="2">
        <v>14.699</v>
      </c>
      <c r="G1675" s="2">
        <v>29398</v>
      </c>
      <c r="H1675" s="7">
        <f t="shared" si="26"/>
        <v>6.8538580588105406E-3</v>
      </c>
      <c r="I1675" s="5"/>
      <c r="J1675" s="5"/>
      <c r="K1675" s="5"/>
    </row>
    <row r="1676" spans="2:11" ht="13.5" x14ac:dyDescent="0.35">
      <c r="B1676" s="4">
        <v>44452</v>
      </c>
      <c r="C1676" s="2">
        <v>14.6</v>
      </c>
      <c r="D1676" s="2">
        <v>6.3322000000000003</v>
      </c>
      <c r="E1676" s="2">
        <v>30</v>
      </c>
      <c r="F1676" s="2">
        <v>14.6</v>
      </c>
      <c r="G1676" s="2">
        <v>438</v>
      </c>
      <c r="H1676" s="7">
        <f t="shared" si="26"/>
        <v>-6.8072024593763885E-3</v>
      </c>
      <c r="I1676" s="5"/>
      <c r="J1676" s="5"/>
      <c r="K1676" s="5"/>
    </row>
    <row r="1677" spans="2:11" ht="13.5" x14ac:dyDescent="0.35">
      <c r="B1677" s="4">
        <v>44453</v>
      </c>
      <c r="C1677" s="2">
        <v>14.5</v>
      </c>
      <c r="D1677" s="2">
        <v>6.2888999999999999</v>
      </c>
      <c r="E1677" s="2">
        <v>58048</v>
      </c>
      <c r="F1677" s="2">
        <v>14.5</v>
      </c>
      <c r="G1677" s="2">
        <v>841696</v>
      </c>
      <c r="H1677" s="7">
        <f t="shared" si="26"/>
        <v>-6.8380657591358982E-3</v>
      </c>
      <c r="I1677" s="5"/>
      <c r="J1677" s="5"/>
      <c r="K1677" s="5"/>
    </row>
    <row r="1678" spans="2:11" ht="13.5" x14ac:dyDescent="0.35">
      <c r="B1678" s="4">
        <v>44454</v>
      </c>
      <c r="C1678" s="2">
        <v>14.45</v>
      </c>
      <c r="D1678" s="2">
        <v>6.2671999999999999</v>
      </c>
      <c r="E1678" s="2">
        <v>500</v>
      </c>
      <c r="F1678" s="2">
        <v>14.45</v>
      </c>
      <c r="G1678" s="2">
        <v>7225</v>
      </c>
      <c r="H1678" s="7">
        <f t="shared" si="26"/>
        <v>-3.4505239390036496E-3</v>
      </c>
      <c r="I1678" s="5"/>
      <c r="J1678" s="5"/>
      <c r="K1678" s="5"/>
    </row>
    <row r="1679" spans="2:11" ht="13.5" x14ac:dyDescent="0.35">
      <c r="B1679" s="4">
        <v>44455</v>
      </c>
      <c r="C1679" s="2">
        <v>14.7</v>
      </c>
      <c r="D1679" s="2">
        <v>6.3756000000000004</v>
      </c>
      <c r="E1679" s="2">
        <v>221</v>
      </c>
      <c r="F1679" s="2">
        <v>14.648</v>
      </c>
      <c r="G1679" s="2">
        <v>3237.2080000000001</v>
      </c>
      <c r="H1679" s="7">
        <f t="shared" si="26"/>
        <v>1.7296400306356985E-2</v>
      </c>
      <c r="I1679" s="5"/>
      <c r="J1679" s="5"/>
      <c r="K1679" s="5"/>
    </row>
    <row r="1680" spans="2:11" ht="13.5" x14ac:dyDescent="0.35">
      <c r="B1680" s="4">
        <v>44456</v>
      </c>
      <c r="C1680" s="2">
        <v>14.65</v>
      </c>
      <c r="D1680" s="2">
        <v>6.3539000000000003</v>
      </c>
      <c r="E1680" s="2">
        <v>56</v>
      </c>
      <c r="F1680" s="2">
        <v>14.669</v>
      </c>
      <c r="G1680" s="2">
        <v>821.46400000000006</v>
      </c>
      <c r="H1680" s="7">
        <f t="shared" si="26"/>
        <v>-3.4036012296881943E-3</v>
      </c>
      <c r="I1680" s="5"/>
      <c r="J1680" s="5"/>
      <c r="K1680" s="5"/>
    </row>
    <row r="1681" spans="2:11" ht="13.5" x14ac:dyDescent="0.35">
      <c r="B1681" s="4">
        <v>44459</v>
      </c>
      <c r="C1681" s="2">
        <v>14.64</v>
      </c>
      <c r="D1681" s="2">
        <v>6.3495999999999997</v>
      </c>
      <c r="E1681" s="2">
        <v>41615</v>
      </c>
      <c r="F1681" s="2">
        <v>14.631</v>
      </c>
      <c r="G1681" s="2">
        <v>608869.06499999994</v>
      </c>
      <c r="H1681" s="7">
        <f t="shared" si="26"/>
        <v>-6.7674971277493134E-4</v>
      </c>
      <c r="I1681" s="5"/>
      <c r="J1681" s="5"/>
      <c r="K1681" s="5"/>
    </row>
    <row r="1682" spans="2:11" ht="13.5" x14ac:dyDescent="0.35">
      <c r="B1682" s="4">
        <v>44460</v>
      </c>
      <c r="C1682" s="2">
        <v>14.68</v>
      </c>
      <c r="D1682" s="2">
        <v>6.3669000000000002</v>
      </c>
      <c r="E1682" s="2">
        <v>1000</v>
      </c>
      <c r="F1682" s="2">
        <v>14.68</v>
      </c>
      <c r="G1682" s="2">
        <v>14680</v>
      </c>
      <c r="H1682" s="7">
        <f t="shared" si="26"/>
        <v>2.7245810759733745E-3</v>
      </c>
      <c r="I1682" s="5"/>
      <c r="J1682" s="5"/>
      <c r="K1682" s="5"/>
    </row>
    <row r="1683" spans="2:11" ht="13.5" x14ac:dyDescent="0.35">
      <c r="B1683" s="4">
        <v>44461</v>
      </c>
      <c r="C1683" s="2">
        <v>14.51</v>
      </c>
      <c r="D1683" s="2">
        <v>6.2931999999999997</v>
      </c>
      <c r="E1683" s="2">
        <v>342</v>
      </c>
      <c r="F1683" s="2">
        <v>14.528</v>
      </c>
      <c r="G1683" s="2">
        <v>4968.576</v>
      </c>
      <c r="H1683" s="7">
        <f t="shared" si="26"/>
        <v>-1.1575491997675562E-2</v>
      </c>
      <c r="I1683" s="5"/>
      <c r="J1683" s="5"/>
      <c r="K1683" s="5"/>
    </row>
    <row r="1684" spans="2:11" ht="13.5" x14ac:dyDescent="0.35">
      <c r="B1684" s="4">
        <v>44462</v>
      </c>
      <c r="C1684" s="2">
        <v>14.51</v>
      </c>
      <c r="D1684" s="2">
        <v>6.2931999999999997</v>
      </c>
      <c r="E1684" s="2">
        <v>3086</v>
      </c>
      <c r="F1684" s="2">
        <v>14.536</v>
      </c>
      <c r="G1684" s="2">
        <v>44858.095999999998</v>
      </c>
      <c r="H1684" s="7">
        <f t="shared" si="26"/>
        <v>0</v>
      </c>
      <c r="I1684" s="5"/>
      <c r="J1684" s="5"/>
      <c r="K1684" s="5"/>
    </row>
    <row r="1685" spans="2:11" ht="13.5" x14ac:dyDescent="0.35">
      <c r="B1685" s="4">
        <v>44463</v>
      </c>
      <c r="C1685" s="2">
        <v>14.55</v>
      </c>
      <c r="D1685" s="2">
        <v>6.3105000000000002</v>
      </c>
      <c r="E1685" s="2">
        <v>4802</v>
      </c>
      <c r="F1685" s="2">
        <v>14.558999999999999</v>
      </c>
      <c r="G1685" s="2">
        <v>69912.317999999999</v>
      </c>
      <c r="H1685" s="7">
        <f t="shared" si="26"/>
        <v>2.7489989194687185E-3</v>
      </c>
      <c r="I1685" s="5"/>
      <c r="J1685" s="5"/>
      <c r="K1685" s="5"/>
    </row>
    <row r="1686" spans="2:11" ht="13.5" x14ac:dyDescent="0.35">
      <c r="B1686" s="4">
        <v>44466</v>
      </c>
      <c r="C1686" s="2">
        <v>14.55</v>
      </c>
      <c r="D1686" s="2">
        <v>6.3105000000000002</v>
      </c>
      <c r="E1686" s="2">
        <v>1991</v>
      </c>
      <c r="F1686" s="2">
        <v>14.507</v>
      </c>
      <c r="G1686" s="2">
        <v>28883.437000000002</v>
      </c>
      <c r="H1686" s="7">
        <f t="shared" si="26"/>
        <v>0</v>
      </c>
      <c r="I1686" s="5"/>
      <c r="J1686" s="5"/>
      <c r="K1686" s="5"/>
    </row>
    <row r="1687" spans="2:11" ht="13.5" x14ac:dyDescent="0.35">
      <c r="B1687" s="4">
        <v>44467</v>
      </c>
      <c r="C1687" s="2">
        <v>14.64</v>
      </c>
      <c r="D1687" s="2">
        <v>6.3495999999999997</v>
      </c>
      <c r="E1687" s="2">
        <v>5332</v>
      </c>
      <c r="F1687" s="2">
        <v>14.553000000000001</v>
      </c>
      <c r="G1687" s="2">
        <v>77596.596000000005</v>
      </c>
      <c r="H1687" s="7">
        <f t="shared" si="26"/>
        <v>6.1960225021788235E-3</v>
      </c>
      <c r="I1687" s="5"/>
      <c r="J1687" s="5"/>
      <c r="K1687" s="5"/>
    </row>
    <row r="1688" spans="2:11" ht="13.5" x14ac:dyDescent="0.35">
      <c r="B1688" s="4">
        <v>44468</v>
      </c>
      <c r="C1688" s="2">
        <v>14.7</v>
      </c>
      <c r="D1688" s="2">
        <v>6.3756000000000004</v>
      </c>
      <c r="E1688" s="2">
        <v>1672</v>
      </c>
      <c r="F1688" s="2">
        <v>14.694000000000001</v>
      </c>
      <c r="G1688" s="2">
        <v>24568.367999999999</v>
      </c>
      <c r="H1688" s="7">
        <f t="shared" si="26"/>
        <v>4.0947461257403129E-3</v>
      </c>
      <c r="I1688" s="5"/>
      <c r="J1688" s="5"/>
      <c r="K1688" s="5"/>
    </row>
    <row r="1689" spans="2:11" ht="13.5" x14ac:dyDescent="0.35">
      <c r="B1689" s="4">
        <v>44469</v>
      </c>
      <c r="C1689" s="2">
        <v>14.7</v>
      </c>
      <c r="D1689" s="2">
        <v>6.3756000000000004</v>
      </c>
      <c r="E1689" s="2">
        <v>870</v>
      </c>
      <c r="F1689" s="2">
        <v>14.7</v>
      </c>
      <c r="G1689" s="2">
        <v>12789</v>
      </c>
      <c r="H1689" s="7">
        <f t="shared" si="26"/>
        <v>0</v>
      </c>
      <c r="I1689" s="5"/>
      <c r="J1689" s="5"/>
      <c r="K1689" s="5"/>
    </row>
    <row r="1690" spans="2:11" ht="13.5" x14ac:dyDescent="0.35">
      <c r="B1690" s="4">
        <v>44470</v>
      </c>
      <c r="C1690" s="2">
        <v>14.65</v>
      </c>
      <c r="D1690" s="2">
        <v>6.3539000000000003</v>
      </c>
      <c r="E1690" s="2">
        <v>502</v>
      </c>
      <c r="F1690" s="2">
        <v>14.504</v>
      </c>
      <c r="G1690" s="2">
        <v>7281.0079999999998</v>
      </c>
      <c r="H1690" s="7">
        <f t="shared" si="26"/>
        <v>-3.4036012296881943E-3</v>
      </c>
      <c r="I1690" s="5"/>
      <c r="J1690" s="5"/>
      <c r="K1690" s="5"/>
    </row>
    <row r="1691" spans="2:11" ht="13.5" x14ac:dyDescent="0.35">
      <c r="B1691" s="4">
        <v>44473</v>
      </c>
      <c r="C1691" s="2">
        <v>14.6</v>
      </c>
      <c r="D1691" s="2">
        <v>6.3322000000000003</v>
      </c>
      <c r="E1691" s="2">
        <v>585</v>
      </c>
      <c r="F1691" s="2">
        <v>14.6</v>
      </c>
      <c r="G1691" s="2">
        <v>8541</v>
      </c>
      <c r="H1691" s="7">
        <f t="shared" si="26"/>
        <v>-3.4152252947009004E-3</v>
      </c>
      <c r="I1691" s="5"/>
      <c r="J1691" s="5"/>
      <c r="K1691" s="5"/>
    </row>
    <row r="1692" spans="2:11" ht="13.5" x14ac:dyDescent="0.35">
      <c r="B1692" s="4">
        <v>44474</v>
      </c>
      <c r="C1692" s="2">
        <v>14.55</v>
      </c>
      <c r="D1692" s="2">
        <v>6.3105000000000002</v>
      </c>
      <c r="E1692" s="2">
        <v>3531</v>
      </c>
      <c r="F1692" s="2">
        <v>14.502000000000001</v>
      </c>
      <c r="G1692" s="2">
        <v>51206.561999999998</v>
      </c>
      <c r="H1692" s="7">
        <f t="shared" si="26"/>
        <v>-3.4269290294052703E-3</v>
      </c>
      <c r="I1692" s="5"/>
      <c r="J1692" s="5"/>
      <c r="K1692" s="5"/>
    </row>
    <row r="1693" spans="2:11" ht="13.5" x14ac:dyDescent="0.35">
      <c r="B1693" s="4">
        <v>44475</v>
      </c>
      <c r="C1693" s="2">
        <v>14.65</v>
      </c>
      <c r="D1693" s="2">
        <v>6.3539000000000003</v>
      </c>
      <c r="E1693" s="2">
        <v>6844</v>
      </c>
      <c r="F1693" s="2">
        <v>14.613</v>
      </c>
      <c r="G1693" s="2">
        <v>100011.372</v>
      </c>
      <c r="H1693" s="7">
        <f t="shared" si="26"/>
        <v>6.8774265113699558E-3</v>
      </c>
      <c r="I1693" s="5"/>
      <c r="J1693" s="5"/>
      <c r="K1693" s="5"/>
    </row>
    <row r="1694" spans="2:11" ht="13.5" x14ac:dyDescent="0.35">
      <c r="B1694" s="4">
        <v>44476</v>
      </c>
      <c r="C1694" s="2">
        <v>14.65</v>
      </c>
      <c r="D1694" s="2">
        <v>6.3539000000000003</v>
      </c>
      <c r="E1694" s="2">
        <v>23</v>
      </c>
      <c r="F1694" s="2">
        <v>14.651999999999999</v>
      </c>
      <c r="G1694" s="2">
        <v>336.99599999999998</v>
      </c>
      <c r="H1694" s="7">
        <f t="shared" si="26"/>
        <v>0</v>
      </c>
      <c r="I1694" s="5"/>
      <c r="J1694" s="5"/>
      <c r="K1694" s="5"/>
    </row>
    <row r="1695" spans="2:11" ht="13.5" x14ac:dyDescent="0.35">
      <c r="B1695" s="4">
        <v>44477</v>
      </c>
      <c r="C1695" s="2">
        <v>14.7</v>
      </c>
      <c r="D1695" s="2">
        <v>6.3756000000000004</v>
      </c>
      <c r="E1695" s="2">
        <v>2285</v>
      </c>
      <c r="F1695" s="2">
        <v>14.579000000000001</v>
      </c>
      <c r="G1695" s="2">
        <v>33313.014999999999</v>
      </c>
      <c r="H1695" s="7">
        <f t="shared" si="26"/>
        <v>3.4152252947009004E-3</v>
      </c>
      <c r="I1695" s="5"/>
      <c r="J1695" s="5"/>
      <c r="K1695" s="5"/>
    </row>
    <row r="1696" spans="2:11" ht="13.5" x14ac:dyDescent="0.35">
      <c r="B1696" s="4">
        <v>44480</v>
      </c>
      <c r="C1696" s="2">
        <v>14.7</v>
      </c>
      <c r="D1696" s="2">
        <v>6.3756000000000004</v>
      </c>
      <c r="E1696" s="2">
        <v>3000</v>
      </c>
      <c r="F1696" s="2">
        <v>14.733000000000001</v>
      </c>
      <c r="G1696" s="2">
        <v>44199</v>
      </c>
      <c r="H1696" s="7">
        <f t="shared" si="26"/>
        <v>0</v>
      </c>
      <c r="I1696" s="5"/>
      <c r="J1696" s="5"/>
      <c r="K1696" s="5"/>
    </row>
    <row r="1697" spans="2:11" ht="13.5" x14ac:dyDescent="0.35">
      <c r="B1697" s="4">
        <v>44481</v>
      </c>
      <c r="C1697" s="2">
        <v>14.69</v>
      </c>
      <c r="D1697" s="2">
        <v>6.3712999999999997</v>
      </c>
      <c r="E1697" s="2">
        <v>411</v>
      </c>
      <c r="F1697" s="2">
        <v>14.672000000000001</v>
      </c>
      <c r="G1697" s="2">
        <v>6030.192</v>
      </c>
      <c r="H1697" s="7">
        <f t="shared" si="26"/>
        <v>-6.7444632662033949E-4</v>
      </c>
      <c r="I1697" s="5"/>
      <c r="J1697" s="5"/>
      <c r="K1697" s="5"/>
    </row>
    <row r="1698" spans="2:11" ht="13.5" x14ac:dyDescent="0.35">
      <c r="B1698" s="4">
        <v>44482</v>
      </c>
      <c r="C1698" s="2">
        <v>14.7</v>
      </c>
      <c r="D1698" s="2">
        <v>6.3756000000000004</v>
      </c>
      <c r="E1698" s="2">
        <v>500</v>
      </c>
      <c r="F1698" s="2">
        <v>14.699</v>
      </c>
      <c r="G1698" s="2">
        <v>7349.5</v>
      </c>
      <c r="H1698" s="7">
        <f t="shared" si="26"/>
        <v>6.74901511465578E-4</v>
      </c>
      <c r="I1698" s="5"/>
      <c r="J1698" s="5"/>
      <c r="K1698" s="5"/>
    </row>
    <row r="1699" spans="2:11" ht="13.5" x14ac:dyDescent="0.35">
      <c r="B1699" s="4">
        <v>44483</v>
      </c>
      <c r="C1699" s="2">
        <v>14.7</v>
      </c>
      <c r="D1699" s="2">
        <v>6.3756000000000004</v>
      </c>
      <c r="E1699" s="2">
        <v>622</v>
      </c>
      <c r="F1699" s="2">
        <v>14.647</v>
      </c>
      <c r="G1699" s="2">
        <v>9110.4339999999993</v>
      </c>
      <c r="H1699" s="7">
        <f t="shared" si="26"/>
        <v>0</v>
      </c>
      <c r="I1699" s="5"/>
      <c r="J1699" s="5"/>
      <c r="K1699" s="5"/>
    </row>
    <row r="1700" spans="2:11" ht="13.5" x14ac:dyDescent="0.35">
      <c r="B1700" s="4">
        <v>44488</v>
      </c>
      <c r="C1700" s="2">
        <v>14.7</v>
      </c>
      <c r="D1700" s="2">
        <v>6.3756000000000004</v>
      </c>
      <c r="E1700" s="2">
        <v>505</v>
      </c>
      <c r="F1700" s="2">
        <v>14.7</v>
      </c>
      <c r="G1700" s="2">
        <v>7423.5</v>
      </c>
      <c r="H1700" s="7">
        <f t="shared" si="26"/>
        <v>0</v>
      </c>
      <c r="I1700" s="5"/>
      <c r="J1700" s="5"/>
      <c r="K1700" s="5"/>
    </row>
    <row r="1701" spans="2:11" ht="13.5" x14ac:dyDescent="0.35">
      <c r="B1701" s="4">
        <v>44489</v>
      </c>
      <c r="C1701" s="2">
        <v>14.69</v>
      </c>
      <c r="D1701" s="2">
        <v>6.3712999999999997</v>
      </c>
      <c r="E1701" s="2">
        <v>3</v>
      </c>
      <c r="F1701" s="2">
        <v>14.69</v>
      </c>
      <c r="G1701" s="2">
        <v>44.07</v>
      </c>
      <c r="H1701" s="7">
        <f t="shared" si="26"/>
        <v>-6.7444632662033949E-4</v>
      </c>
      <c r="I1701" s="5"/>
      <c r="J1701" s="5"/>
      <c r="K1701" s="5"/>
    </row>
    <row r="1702" spans="2:11" ht="13.5" x14ac:dyDescent="0.35">
      <c r="B1702" s="4">
        <v>44490</v>
      </c>
      <c r="C1702" s="2">
        <v>14.69</v>
      </c>
      <c r="D1702" s="2">
        <v>6.3712999999999997</v>
      </c>
      <c r="E1702" s="2">
        <v>500</v>
      </c>
      <c r="F1702" s="2">
        <v>14.69</v>
      </c>
      <c r="G1702" s="2">
        <v>7345</v>
      </c>
      <c r="H1702" s="7">
        <f t="shared" si="26"/>
        <v>0</v>
      </c>
      <c r="I1702" s="5"/>
      <c r="J1702" s="5"/>
      <c r="K1702" s="5"/>
    </row>
    <row r="1703" spans="2:11" ht="13.5" x14ac:dyDescent="0.35">
      <c r="B1703" s="4">
        <v>44491</v>
      </c>
      <c r="C1703" s="2">
        <v>14.6</v>
      </c>
      <c r="D1703" s="2">
        <v>6.3322000000000003</v>
      </c>
      <c r="E1703" s="2">
        <v>1469</v>
      </c>
      <c r="F1703" s="2">
        <v>14.569000000000001</v>
      </c>
      <c r="G1703" s="2">
        <v>21401.861000000001</v>
      </c>
      <c r="H1703" s="7">
        <f t="shared" si="26"/>
        <v>-6.1368951391394958E-3</v>
      </c>
      <c r="I1703" s="5"/>
      <c r="J1703" s="5"/>
      <c r="K1703" s="5"/>
    </row>
    <row r="1704" spans="2:11" ht="13.5" x14ac:dyDescent="0.35">
      <c r="B1704" s="4">
        <v>44494</v>
      </c>
      <c r="C1704" s="2">
        <v>14.6</v>
      </c>
      <c r="D1704" s="2">
        <v>6.3322000000000003</v>
      </c>
      <c r="E1704" s="2">
        <v>585</v>
      </c>
      <c r="F1704" s="2">
        <v>14.586</v>
      </c>
      <c r="G1704" s="2">
        <v>8532.81</v>
      </c>
      <c r="H1704" s="7">
        <f t="shared" si="26"/>
        <v>0</v>
      </c>
      <c r="I1704" s="5"/>
      <c r="J1704" s="5"/>
      <c r="K1704" s="5"/>
    </row>
    <row r="1705" spans="2:11" ht="13.5" x14ac:dyDescent="0.35">
      <c r="B1705" s="4">
        <v>44495</v>
      </c>
      <c r="C1705" s="2">
        <v>14.5</v>
      </c>
      <c r="D1705" s="2">
        <v>6.2888999999999999</v>
      </c>
      <c r="E1705" s="2">
        <v>1180</v>
      </c>
      <c r="F1705" s="2">
        <v>14.5</v>
      </c>
      <c r="G1705" s="2">
        <v>17110</v>
      </c>
      <c r="H1705" s="7">
        <f t="shared" si="26"/>
        <v>-6.8380657591358982E-3</v>
      </c>
      <c r="I1705" s="5"/>
      <c r="J1705" s="5"/>
      <c r="K1705" s="5"/>
    </row>
    <row r="1706" spans="2:11" ht="13.5" x14ac:dyDescent="0.35">
      <c r="B1706" s="4">
        <v>44496</v>
      </c>
      <c r="C1706" s="2">
        <v>14.5</v>
      </c>
      <c r="D1706" s="2">
        <v>6.2888999999999999</v>
      </c>
      <c r="E1706" s="2">
        <v>1637</v>
      </c>
      <c r="F1706" s="2">
        <v>14.496</v>
      </c>
      <c r="G1706" s="2">
        <v>23729.952000000001</v>
      </c>
      <c r="H1706" s="7">
        <f t="shared" si="26"/>
        <v>0</v>
      </c>
      <c r="I1706" s="5"/>
      <c r="J1706" s="5"/>
      <c r="K1706" s="5"/>
    </row>
    <row r="1707" spans="2:11" ht="13.5" x14ac:dyDescent="0.35">
      <c r="B1707" s="4">
        <v>44497</v>
      </c>
      <c r="C1707" s="2">
        <v>14.6</v>
      </c>
      <c r="D1707" s="2">
        <v>6.3322000000000003</v>
      </c>
      <c r="E1707" s="2">
        <v>36008</v>
      </c>
      <c r="F1707" s="2">
        <v>14.593</v>
      </c>
      <c r="G1707" s="2">
        <v>525464.74399999995</v>
      </c>
      <c r="H1707" s="7">
        <f t="shared" si="26"/>
        <v>6.8851468460303612E-3</v>
      </c>
      <c r="I1707" s="5"/>
      <c r="J1707" s="5"/>
      <c r="K1707" s="5"/>
    </row>
    <row r="1708" spans="2:11" ht="13.5" x14ac:dyDescent="0.35">
      <c r="B1708" s="4">
        <v>44498</v>
      </c>
      <c r="C1708" s="2">
        <v>14.69</v>
      </c>
      <c r="D1708" s="2">
        <v>6.3712999999999997</v>
      </c>
      <c r="E1708" s="2">
        <v>11516</v>
      </c>
      <c r="F1708" s="2">
        <v>14.654999999999999</v>
      </c>
      <c r="G1708" s="2">
        <v>168766.98</v>
      </c>
      <c r="H1708" s="7">
        <f t="shared" si="26"/>
        <v>6.1747891727992592E-3</v>
      </c>
      <c r="I1708" s="5"/>
      <c r="J1708" s="5"/>
      <c r="K1708" s="5"/>
    </row>
    <row r="1709" spans="2:11" ht="13.5" x14ac:dyDescent="0.35">
      <c r="B1709" s="4">
        <v>44501</v>
      </c>
      <c r="C1709" s="2">
        <v>14.7</v>
      </c>
      <c r="D1709" s="2">
        <v>6.3756000000000004</v>
      </c>
      <c r="E1709" s="2">
        <v>2654</v>
      </c>
      <c r="F1709" s="2">
        <v>14.698</v>
      </c>
      <c r="G1709" s="2">
        <v>39008.491999999998</v>
      </c>
      <c r="H1709" s="7">
        <f t="shared" si="26"/>
        <v>6.74901511465578E-4</v>
      </c>
      <c r="I1709" s="5"/>
      <c r="J1709" s="5"/>
      <c r="K1709" s="5"/>
    </row>
    <row r="1710" spans="2:11" ht="13.5" x14ac:dyDescent="0.35">
      <c r="B1710" s="4">
        <v>44502</v>
      </c>
      <c r="C1710" s="2">
        <v>14.78</v>
      </c>
      <c r="D1710" s="2">
        <v>6.4103000000000003</v>
      </c>
      <c r="E1710" s="2">
        <v>2247</v>
      </c>
      <c r="F1710" s="2">
        <v>14.7</v>
      </c>
      <c r="G1710" s="2">
        <v>33030.9</v>
      </c>
      <c r="H1710" s="7">
        <f t="shared" si="26"/>
        <v>5.4426250078423912E-3</v>
      </c>
      <c r="I1710" s="5"/>
      <c r="J1710" s="5"/>
      <c r="K1710" s="5"/>
    </row>
    <row r="1711" spans="2:11" ht="13.5" x14ac:dyDescent="0.35">
      <c r="B1711" s="4">
        <v>44503</v>
      </c>
      <c r="C1711" s="2">
        <v>14.7</v>
      </c>
      <c r="D1711" s="2">
        <v>6.3756000000000004</v>
      </c>
      <c r="E1711" s="2">
        <v>3170</v>
      </c>
      <c r="F1711" s="2">
        <v>14.769</v>
      </c>
      <c r="G1711" s="2">
        <v>46817.73</v>
      </c>
      <c r="H1711" s="7">
        <f t="shared" si="26"/>
        <v>-5.4131631904902975E-3</v>
      </c>
      <c r="I1711" s="5"/>
      <c r="J1711" s="5"/>
      <c r="K1711" s="5"/>
    </row>
    <row r="1712" spans="2:11" ht="13.5" x14ac:dyDescent="0.35">
      <c r="B1712" s="4">
        <v>44504</v>
      </c>
      <c r="C1712" s="2">
        <v>14.85</v>
      </c>
      <c r="D1712" s="2">
        <v>6.4406999999999996</v>
      </c>
      <c r="E1712" s="2">
        <v>10904</v>
      </c>
      <c r="F1712" s="2">
        <v>14.786</v>
      </c>
      <c r="G1712" s="2">
        <v>161226.54399999999</v>
      </c>
      <c r="H1712" s="7">
        <f t="shared" si="26"/>
        <v>1.0210803689064444E-2</v>
      </c>
      <c r="I1712" s="5"/>
      <c r="J1712" s="5"/>
      <c r="K1712" s="5"/>
    </row>
    <row r="1713" spans="2:11" ht="13.5" x14ac:dyDescent="0.35">
      <c r="B1713" s="4">
        <v>44505</v>
      </c>
      <c r="C1713" s="2">
        <v>14.7</v>
      </c>
      <c r="D1713" s="2">
        <v>6.3756000000000004</v>
      </c>
      <c r="E1713" s="2">
        <v>723</v>
      </c>
      <c r="F1713" s="2">
        <v>14.794</v>
      </c>
      <c r="G1713" s="2">
        <v>10696.062</v>
      </c>
      <c r="H1713" s="7">
        <f t="shared" si="26"/>
        <v>-1.0107597000325938E-2</v>
      </c>
      <c r="I1713" s="5"/>
      <c r="J1713" s="5"/>
      <c r="K1713" s="5"/>
    </row>
    <row r="1714" spans="2:11" ht="13.5" x14ac:dyDescent="0.35">
      <c r="B1714" s="4">
        <v>44508</v>
      </c>
      <c r="C1714" s="2">
        <v>14.69</v>
      </c>
      <c r="D1714" s="2">
        <v>6.3712999999999997</v>
      </c>
      <c r="E1714" s="2">
        <v>293</v>
      </c>
      <c r="F1714" s="2">
        <v>14.698</v>
      </c>
      <c r="G1714" s="2">
        <v>4306.5140000000001</v>
      </c>
      <c r="H1714" s="7">
        <f t="shared" si="26"/>
        <v>-6.7444632662033949E-4</v>
      </c>
      <c r="I1714" s="5"/>
      <c r="J1714" s="5"/>
      <c r="K1714" s="5"/>
    </row>
    <row r="1715" spans="2:11" ht="13.5" x14ac:dyDescent="0.35">
      <c r="B1715" s="4">
        <v>44509</v>
      </c>
      <c r="C1715" s="2">
        <v>14.75</v>
      </c>
      <c r="D1715" s="2">
        <v>6.3973000000000004</v>
      </c>
      <c r="E1715" s="2">
        <v>200</v>
      </c>
      <c r="F1715" s="2">
        <v>14.75</v>
      </c>
      <c r="G1715" s="2">
        <v>2950</v>
      </c>
      <c r="H1715" s="7">
        <f t="shared" si="26"/>
        <v>4.0807998367681153E-3</v>
      </c>
      <c r="I1715" s="5"/>
      <c r="J1715" s="5"/>
      <c r="K1715" s="5"/>
    </row>
    <row r="1716" spans="2:11" ht="13.5" x14ac:dyDescent="0.35">
      <c r="B1716" s="4">
        <v>44510</v>
      </c>
      <c r="C1716" s="2">
        <v>14.7</v>
      </c>
      <c r="D1716" s="2">
        <v>6.3756000000000004</v>
      </c>
      <c r="E1716" s="2">
        <v>400</v>
      </c>
      <c r="F1716" s="2">
        <v>14.744</v>
      </c>
      <c r="G1716" s="2">
        <v>5897.6</v>
      </c>
      <c r="H1716" s="7">
        <f t="shared" si="26"/>
        <v>-3.392056023634979E-3</v>
      </c>
      <c r="I1716" s="5"/>
      <c r="J1716" s="5"/>
      <c r="K1716" s="5"/>
    </row>
    <row r="1717" spans="2:11" ht="13.5" x14ac:dyDescent="0.35">
      <c r="B1717" s="4">
        <v>44511</v>
      </c>
      <c r="C1717" s="2">
        <v>14.7</v>
      </c>
      <c r="D1717" s="2">
        <v>6.3756000000000004</v>
      </c>
      <c r="E1717" s="2">
        <v>2117</v>
      </c>
      <c r="F1717" s="2">
        <v>14.701000000000001</v>
      </c>
      <c r="G1717" s="2">
        <v>31122.017</v>
      </c>
      <c r="H1717" s="7">
        <f t="shared" si="26"/>
        <v>0</v>
      </c>
      <c r="I1717" s="5"/>
      <c r="J1717" s="5"/>
      <c r="K1717" s="5"/>
    </row>
    <row r="1718" spans="2:11" ht="13.5" x14ac:dyDescent="0.35">
      <c r="B1718" s="4">
        <v>44512</v>
      </c>
      <c r="C1718" s="2">
        <v>14.74</v>
      </c>
      <c r="D1718" s="2">
        <v>6.3929999999999998</v>
      </c>
      <c r="E1718" s="2">
        <v>257</v>
      </c>
      <c r="F1718" s="2">
        <v>14.738</v>
      </c>
      <c r="G1718" s="2">
        <v>3787.6660000000002</v>
      </c>
      <c r="H1718" s="7">
        <f t="shared" si="26"/>
        <v>2.7291549030678546E-3</v>
      </c>
      <c r="I1718" s="5"/>
      <c r="J1718" s="5"/>
      <c r="K1718" s="5"/>
    </row>
    <row r="1719" spans="2:11" ht="13.5" x14ac:dyDescent="0.35">
      <c r="B1719" s="4">
        <v>44515</v>
      </c>
      <c r="C1719" s="2">
        <v>14.74</v>
      </c>
      <c r="D1719" s="2">
        <v>6.3929999999999998</v>
      </c>
      <c r="E1719" s="2">
        <v>805</v>
      </c>
      <c r="F1719" s="2">
        <v>14.737</v>
      </c>
      <c r="G1719" s="2">
        <v>11863.285</v>
      </c>
      <c r="H1719" s="7">
        <f t="shared" si="26"/>
        <v>0</v>
      </c>
      <c r="I1719" s="5"/>
      <c r="J1719" s="5"/>
      <c r="K1719" s="5"/>
    </row>
    <row r="1720" spans="2:11" ht="13.5" x14ac:dyDescent="0.35">
      <c r="B1720" s="4">
        <v>44516</v>
      </c>
      <c r="C1720" s="2">
        <v>14.74</v>
      </c>
      <c r="D1720" s="2">
        <v>6.3929999999999998</v>
      </c>
      <c r="E1720" s="2">
        <v>410</v>
      </c>
      <c r="F1720" s="2">
        <v>14.739000000000001</v>
      </c>
      <c r="G1720" s="2">
        <v>6042.99</v>
      </c>
      <c r="H1720" s="7">
        <f t="shared" si="26"/>
        <v>0</v>
      </c>
      <c r="I1720" s="5"/>
      <c r="J1720" s="5"/>
      <c r="K1720" s="5"/>
    </row>
    <row r="1721" spans="2:11" ht="13.5" x14ac:dyDescent="0.35">
      <c r="B1721" s="4">
        <v>44517</v>
      </c>
      <c r="C1721" s="2">
        <v>14.74</v>
      </c>
      <c r="D1721" s="2">
        <v>6.3929999999999998</v>
      </c>
      <c r="E1721" s="2">
        <v>3163</v>
      </c>
      <c r="F1721" s="2">
        <v>14.753</v>
      </c>
      <c r="G1721" s="2">
        <v>46663.739000000001</v>
      </c>
      <c r="H1721" s="7">
        <f t="shared" si="26"/>
        <v>0</v>
      </c>
      <c r="I1721" s="5"/>
      <c r="J1721" s="5"/>
      <c r="K1721" s="5"/>
    </row>
    <row r="1722" spans="2:11" ht="13.5" x14ac:dyDescent="0.35">
      <c r="B1722" s="4">
        <v>44518</v>
      </c>
      <c r="C1722" s="2">
        <v>14.74</v>
      </c>
      <c r="D1722" s="2">
        <v>6.3929999999999998</v>
      </c>
      <c r="E1722" s="2">
        <v>200</v>
      </c>
      <c r="F1722" s="2">
        <v>14.74</v>
      </c>
      <c r="G1722" s="2">
        <v>2948</v>
      </c>
      <c r="H1722" s="7">
        <f t="shared" si="26"/>
        <v>0</v>
      </c>
      <c r="I1722" s="5"/>
      <c r="J1722" s="5"/>
      <c r="K1722" s="5"/>
    </row>
    <row r="1723" spans="2:11" ht="13.5" x14ac:dyDescent="0.35">
      <c r="B1723" s="4">
        <v>44519</v>
      </c>
      <c r="C1723" s="2">
        <v>14.8</v>
      </c>
      <c r="D1723" s="2">
        <v>6.4189999999999996</v>
      </c>
      <c r="E1723" s="2">
        <v>1276</v>
      </c>
      <c r="F1723" s="2">
        <v>14.8</v>
      </c>
      <c r="G1723" s="2">
        <v>18884.8</v>
      </c>
      <c r="H1723" s="7">
        <f t="shared" si="26"/>
        <v>4.0669482246206475E-3</v>
      </c>
      <c r="I1723" s="5"/>
      <c r="J1723" s="5"/>
      <c r="K1723" s="5"/>
    </row>
    <row r="1724" spans="2:11" ht="13.5" x14ac:dyDescent="0.35">
      <c r="B1724" s="4">
        <v>44522</v>
      </c>
      <c r="C1724" s="2">
        <v>14.7</v>
      </c>
      <c r="D1724" s="2">
        <v>6.3756000000000004</v>
      </c>
      <c r="E1724" s="2">
        <v>180</v>
      </c>
      <c r="F1724" s="2">
        <v>14.711</v>
      </c>
      <c r="G1724" s="2">
        <v>2647.98</v>
      </c>
      <c r="H1724" s="7">
        <f t="shared" si="26"/>
        <v>-6.7611777535440442E-3</v>
      </c>
      <c r="I1724" s="5"/>
      <c r="J1724" s="5"/>
      <c r="K1724" s="5"/>
    </row>
    <row r="1725" spans="2:11" ht="13.5" x14ac:dyDescent="0.35">
      <c r="B1725" s="4">
        <v>44523</v>
      </c>
      <c r="C1725" s="2">
        <v>14.6</v>
      </c>
      <c r="D1725" s="2">
        <v>6.3322000000000003</v>
      </c>
      <c r="E1725" s="2">
        <v>1080</v>
      </c>
      <c r="F1725" s="2">
        <v>14.571</v>
      </c>
      <c r="G1725" s="2">
        <v>15736.68</v>
      </c>
      <c r="H1725" s="7">
        <f t="shared" si="26"/>
        <v>-6.8072024593763885E-3</v>
      </c>
      <c r="I1725" s="5"/>
      <c r="J1725" s="5"/>
      <c r="K1725" s="5"/>
    </row>
    <row r="1726" spans="2:11" ht="13.5" x14ac:dyDescent="0.35">
      <c r="B1726" s="4">
        <v>44524</v>
      </c>
      <c r="C1726" s="2">
        <v>14.8</v>
      </c>
      <c r="D1726" s="2">
        <v>6.4189999999999996</v>
      </c>
      <c r="E1726" s="2">
        <v>1000</v>
      </c>
      <c r="F1726" s="2">
        <v>14.8</v>
      </c>
      <c r="G1726" s="2">
        <v>14800</v>
      </c>
      <c r="H1726" s="7">
        <f t="shared" si="26"/>
        <v>1.3707716117620941E-2</v>
      </c>
      <c r="I1726" s="5"/>
      <c r="J1726" s="5"/>
      <c r="K1726" s="5"/>
    </row>
    <row r="1727" spans="2:11" ht="13.5" x14ac:dyDescent="0.35">
      <c r="B1727" s="4">
        <v>44525</v>
      </c>
      <c r="C1727" s="2">
        <v>14.8</v>
      </c>
      <c r="D1727" s="2">
        <v>6.4189999999999996</v>
      </c>
      <c r="E1727" s="2">
        <v>346</v>
      </c>
      <c r="F1727" s="2">
        <v>14.8</v>
      </c>
      <c r="G1727" s="2">
        <v>5120.8</v>
      </c>
      <c r="H1727" s="7">
        <f t="shared" si="26"/>
        <v>0</v>
      </c>
      <c r="I1727" s="5"/>
      <c r="J1727" s="5"/>
      <c r="K1727" s="5"/>
    </row>
    <row r="1728" spans="2:11" ht="13.5" x14ac:dyDescent="0.35">
      <c r="B1728" s="4">
        <v>44526</v>
      </c>
      <c r="C1728" s="2">
        <v>14.8</v>
      </c>
      <c r="D1728" s="2">
        <v>6.4189999999999996</v>
      </c>
      <c r="E1728" s="2">
        <v>200</v>
      </c>
      <c r="F1728" s="2">
        <v>14.795</v>
      </c>
      <c r="G1728" s="2">
        <v>2959</v>
      </c>
      <c r="H1728" s="7">
        <f t="shared" si="26"/>
        <v>0</v>
      </c>
      <c r="I1728" s="5"/>
      <c r="J1728" s="5"/>
      <c r="K1728" s="5"/>
    </row>
    <row r="1729" spans="2:11" ht="13.5" x14ac:dyDescent="0.35">
      <c r="B1729" s="4">
        <v>44529</v>
      </c>
      <c r="C1729" s="2">
        <v>14.8</v>
      </c>
      <c r="D1729" s="2">
        <v>6.4189999999999996</v>
      </c>
      <c r="E1729" s="2">
        <v>7300</v>
      </c>
      <c r="F1729" s="2">
        <v>14.792</v>
      </c>
      <c r="G1729" s="2">
        <v>107981.6</v>
      </c>
      <c r="H1729" s="7">
        <f t="shared" si="26"/>
        <v>0</v>
      </c>
      <c r="I1729" s="5"/>
      <c r="J1729" s="5"/>
      <c r="K1729" s="5"/>
    </row>
    <row r="1730" spans="2:11" ht="13.5" x14ac:dyDescent="0.35">
      <c r="B1730" s="4">
        <v>44530</v>
      </c>
      <c r="C1730" s="2">
        <v>14.8</v>
      </c>
      <c r="D1730" s="2">
        <v>6.4189999999999996</v>
      </c>
      <c r="E1730" s="2">
        <v>28845</v>
      </c>
      <c r="F1730" s="2">
        <v>14.798</v>
      </c>
      <c r="G1730" s="2">
        <v>426848.31</v>
      </c>
      <c r="H1730" s="7">
        <f t="shared" si="26"/>
        <v>0</v>
      </c>
      <c r="I1730" s="5"/>
      <c r="J1730" s="5"/>
      <c r="K1730" s="5"/>
    </row>
    <row r="1731" spans="2:11" ht="13.5" x14ac:dyDescent="0.35">
      <c r="B1731" s="4">
        <v>44531</v>
      </c>
      <c r="C1731" s="2">
        <v>14.79</v>
      </c>
      <c r="D1731" s="2">
        <v>6.4146000000000001</v>
      </c>
      <c r="E1731" s="2">
        <v>57360</v>
      </c>
      <c r="F1731" s="2">
        <v>14.79</v>
      </c>
      <c r="G1731" s="2">
        <v>848354.4</v>
      </c>
      <c r="H1731" s="7">
        <f t="shared" si="26"/>
        <v>-6.8546502570486305E-4</v>
      </c>
      <c r="I1731" s="5"/>
      <c r="J1731" s="5"/>
      <c r="K1731" s="5"/>
    </row>
    <row r="1732" spans="2:11" ht="13.5" x14ac:dyDescent="0.35">
      <c r="B1732" s="4">
        <v>44532</v>
      </c>
      <c r="C1732" s="2">
        <v>14.78</v>
      </c>
      <c r="D1732" s="2">
        <v>6.4103000000000003</v>
      </c>
      <c r="E1732" s="2">
        <v>1101</v>
      </c>
      <c r="F1732" s="2">
        <v>14.61</v>
      </c>
      <c r="G1732" s="2">
        <v>16085.61</v>
      </c>
      <c r="H1732" s="7">
        <f t="shared" si="26"/>
        <v>-6.7034577370369912E-4</v>
      </c>
      <c r="I1732" s="5"/>
      <c r="J1732" s="5"/>
      <c r="K1732" s="5"/>
    </row>
    <row r="1733" spans="2:11" ht="13.5" x14ac:dyDescent="0.35">
      <c r="B1733" s="4">
        <v>44533</v>
      </c>
      <c r="C1733" s="2">
        <v>14.79</v>
      </c>
      <c r="D1733" s="2">
        <v>6.4146000000000001</v>
      </c>
      <c r="E1733" s="2">
        <v>42581</v>
      </c>
      <c r="F1733" s="2">
        <v>14.786</v>
      </c>
      <c r="G1733" s="2">
        <v>629602.66599999997</v>
      </c>
      <c r="H1733" s="7">
        <f t="shared" si="26"/>
        <v>6.7079543859097828E-4</v>
      </c>
      <c r="I1733" s="5"/>
      <c r="J1733" s="5"/>
      <c r="K1733" s="5"/>
    </row>
    <row r="1734" spans="2:11" ht="13.5" x14ac:dyDescent="0.35">
      <c r="B1734" s="4">
        <v>44536</v>
      </c>
      <c r="C1734" s="2">
        <v>14.7</v>
      </c>
      <c r="D1734" s="2">
        <v>6.3756000000000004</v>
      </c>
      <c r="E1734" s="2">
        <v>500</v>
      </c>
      <c r="F1734" s="2">
        <v>14.7</v>
      </c>
      <c r="G1734" s="2">
        <v>7350</v>
      </c>
      <c r="H1734" s="7">
        <f t="shared" si="26"/>
        <v>-6.0798802731268824E-3</v>
      </c>
      <c r="I1734" s="5"/>
      <c r="J1734" s="5"/>
      <c r="K1734" s="5"/>
    </row>
    <row r="1735" spans="2:11" ht="13.5" x14ac:dyDescent="0.35">
      <c r="B1735" s="4">
        <v>44537</v>
      </c>
      <c r="C1735" s="2">
        <v>14.6</v>
      </c>
      <c r="D1735" s="2">
        <v>6.3322000000000003</v>
      </c>
      <c r="E1735" s="2">
        <v>576</v>
      </c>
      <c r="F1735" s="2">
        <v>14.651</v>
      </c>
      <c r="G1735" s="2">
        <v>8438.9760000000006</v>
      </c>
      <c r="H1735" s="7">
        <f t="shared" ref="H1735:H1798" si="27">(D1735-D1734)/D1734</f>
        <v>-6.8072024593763885E-3</v>
      </c>
      <c r="I1735" s="5"/>
      <c r="J1735" s="5"/>
      <c r="K1735" s="5"/>
    </row>
    <row r="1736" spans="2:11" ht="13.5" x14ac:dyDescent="0.35">
      <c r="B1736" s="4">
        <v>44538</v>
      </c>
      <c r="C1736" s="2">
        <v>14.79</v>
      </c>
      <c r="D1736" s="2">
        <v>6.4146000000000001</v>
      </c>
      <c r="E1736" s="2">
        <v>40400</v>
      </c>
      <c r="F1736" s="2">
        <v>14.789</v>
      </c>
      <c r="G1736" s="2">
        <v>597475.6</v>
      </c>
      <c r="H1736" s="7">
        <f t="shared" si="27"/>
        <v>1.3012854931935157E-2</v>
      </c>
      <c r="I1736" s="5"/>
      <c r="J1736" s="5"/>
      <c r="K1736" s="5"/>
    </row>
    <row r="1737" spans="2:11" ht="13.5" x14ac:dyDescent="0.35">
      <c r="B1737" s="4">
        <v>44539</v>
      </c>
      <c r="C1737" s="2">
        <v>14.78</v>
      </c>
      <c r="D1737" s="2">
        <v>6.4103000000000003</v>
      </c>
      <c r="E1737" s="2">
        <v>43070</v>
      </c>
      <c r="F1737" s="2">
        <v>14.781000000000001</v>
      </c>
      <c r="G1737" s="2">
        <v>636617.67000000004</v>
      </c>
      <c r="H1737" s="7">
        <f t="shared" si="27"/>
        <v>-6.7034577370369912E-4</v>
      </c>
      <c r="I1737" s="5"/>
      <c r="J1737" s="5"/>
      <c r="K1737" s="5"/>
    </row>
    <row r="1738" spans="2:11" ht="13.5" x14ac:dyDescent="0.35">
      <c r="B1738" s="4">
        <v>44540</v>
      </c>
      <c r="C1738" s="2">
        <v>14.78</v>
      </c>
      <c r="D1738" s="2">
        <v>6.4103000000000003</v>
      </c>
      <c r="E1738" s="2">
        <v>24929</v>
      </c>
      <c r="F1738" s="2">
        <v>14.778</v>
      </c>
      <c r="G1738" s="2">
        <v>368400.76199999999</v>
      </c>
      <c r="H1738" s="7">
        <f t="shared" si="27"/>
        <v>0</v>
      </c>
      <c r="I1738" s="5"/>
      <c r="J1738" s="5"/>
      <c r="K1738" s="5"/>
    </row>
    <row r="1739" spans="2:11" ht="13.5" x14ac:dyDescent="0.35">
      <c r="B1739" s="4">
        <v>44543</v>
      </c>
      <c r="C1739" s="2">
        <v>14.8</v>
      </c>
      <c r="D1739" s="2">
        <v>6.4189999999999996</v>
      </c>
      <c r="E1739" s="2">
        <v>1609</v>
      </c>
      <c r="F1739" s="2">
        <v>14.782</v>
      </c>
      <c r="G1739" s="2">
        <v>23784.238000000001</v>
      </c>
      <c r="H1739" s="7">
        <f t="shared" si="27"/>
        <v>1.3571907711026417E-3</v>
      </c>
      <c r="I1739" s="5"/>
      <c r="J1739" s="5"/>
      <c r="K1739" s="5"/>
    </row>
    <row r="1740" spans="2:11" ht="13.5" x14ac:dyDescent="0.35">
      <c r="B1740" s="4">
        <v>44544</v>
      </c>
      <c r="C1740" s="2">
        <v>14.67</v>
      </c>
      <c r="D1740" s="2">
        <v>6.3625999999999996</v>
      </c>
      <c r="E1740" s="2">
        <v>40431</v>
      </c>
      <c r="F1740" s="2">
        <v>14.789</v>
      </c>
      <c r="G1740" s="2">
        <v>597934.05900000001</v>
      </c>
      <c r="H1740" s="7">
        <f t="shared" si="27"/>
        <v>-8.786415329490576E-3</v>
      </c>
      <c r="I1740" s="5"/>
      <c r="J1740" s="5"/>
      <c r="K1740" s="5"/>
    </row>
    <row r="1741" spans="2:11" ht="13.5" x14ac:dyDescent="0.35">
      <c r="B1741" s="4">
        <v>44545</v>
      </c>
      <c r="C1741" s="2">
        <v>14.67</v>
      </c>
      <c r="D1741" s="2">
        <v>6.3625999999999996</v>
      </c>
      <c r="E1741" s="2">
        <v>45030</v>
      </c>
      <c r="F1741" s="2">
        <v>14.781000000000001</v>
      </c>
      <c r="G1741" s="2">
        <v>665588.43000000005</v>
      </c>
      <c r="H1741" s="7">
        <f t="shared" si="27"/>
        <v>0</v>
      </c>
      <c r="I1741" s="5"/>
      <c r="J1741" s="5"/>
      <c r="K1741" s="5"/>
    </row>
    <row r="1742" spans="2:11" ht="13.5" x14ac:dyDescent="0.35">
      <c r="B1742" s="4">
        <v>44546</v>
      </c>
      <c r="C1742" s="2">
        <v>14.79</v>
      </c>
      <c r="D1742" s="2">
        <v>6.4146000000000001</v>
      </c>
      <c r="E1742" s="2">
        <v>130000</v>
      </c>
      <c r="F1742" s="2">
        <v>14.787000000000001</v>
      </c>
      <c r="G1742" s="2">
        <v>1922310</v>
      </c>
      <c r="H1742" s="7">
        <f t="shared" si="27"/>
        <v>8.1727595637004508E-3</v>
      </c>
      <c r="I1742" s="5"/>
      <c r="J1742" s="5"/>
      <c r="K1742" s="5"/>
    </row>
    <row r="1743" spans="2:11" ht="13.5" x14ac:dyDescent="0.35">
      <c r="B1743" s="4">
        <v>44550</v>
      </c>
      <c r="C1743" s="2">
        <v>14.8</v>
      </c>
      <c r="D1743" s="2">
        <v>6.4189999999999996</v>
      </c>
      <c r="E1743" s="2">
        <v>90539</v>
      </c>
      <c r="F1743" s="2">
        <v>14.788</v>
      </c>
      <c r="G1743" s="2">
        <v>1338890.7320000001</v>
      </c>
      <c r="H1743" s="7">
        <f t="shared" si="27"/>
        <v>6.859352103014241E-4</v>
      </c>
      <c r="I1743" s="5"/>
      <c r="J1743" s="5"/>
      <c r="K1743" s="5"/>
    </row>
    <row r="1744" spans="2:11" ht="13.5" x14ac:dyDescent="0.35">
      <c r="B1744" s="4">
        <v>44551</v>
      </c>
      <c r="C1744" s="2">
        <v>14.7</v>
      </c>
      <c r="D1744" s="2">
        <v>6.3756000000000004</v>
      </c>
      <c r="E1744" s="2">
        <v>50</v>
      </c>
      <c r="F1744" s="2">
        <v>14.7</v>
      </c>
      <c r="G1744" s="2">
        <v>735</v>
      </c>
      <c r="H1744" s="7">
        <f t="shared" si="27"/>
        <v>-6.7611777535440442E-3</v>
      </c>
      <c r="I1744" s="5"/>
      <c r="J1744" s="5"/>
      <c r="K1744" s="5"/>
    </row>
    <row r="1745" spans="2:11" ht="13.5" x14ac:dyDescent="0.35">
      <c r="B1745" s="4">
        <v>44552</v>
      </c>
      <c r="C1745" s="2">
        <v>14.8</v>
      </c>
      <c r="D1745" s="2">
        <v>6.4189999999999996</v>
      </c>
      <c r="E1745" s="2">
        <v>18097</v>
      </c>
      <c r="F1745" s="2">
        <v>14.798999999999999</v>
      </c>
      <c r="G1745" s="2">
        <v>267817.50300000003</v>
      </c>
      <c r="H1745" s="7">
        <f t="shared" si="27"/>
        <v>6.8072024593762489E-3</v>
      </c>
      <c r="I1745" s="5"/>
      <c r="J1745" s="5"/>
      <c r="K1745" s="5"/>
    </row>
    <row r="1746" spans="2:11" ht="13.5" x14ac:dyDescent="0.35">
      <c r="B1746" s="4">
        <v>44553</v>
      </c>
      <c r="C1746" s="2">
        <v>14.81</v>
      </c>
      <c r="D1746" s="2">
        <v>6.4233000000000002</v>
      </c>
      <c r="E1746" s="2">
        <v>200</v>
      </c>
      <c r="F1746" s="2">
        <v>14.81</v>
      </c>
      <c r="G1746" s="2">
        <v>2962</v>
      </c>
      <c r="H1746" s="7">
        <f t="shared" si="27"/>
        <v>6.698862751208345E-4</v>
      </c>
      <c r="I1746" s="5"/>
      <c r="J1746" s="5"/>
      <c r="K1746" s="5"/>
    </row>
    <row r="1747" spans="2:11" ht="13.5" x14ac:dyDescent="0.35">
      <c r="B1747" s="4">
        <v>44554</v>
      </c>
      <c r="C1747" s="2">
        <v>14.81</v>
      </c>
      <c r="D1747" s="2">
        <v>6.4233000000000002</v>
      </c>
      <c r="E1747" s="2">
        <v>1</v>
      </c>
      <c r="F1747" s="2">
        <v>14.81</v>
      </c>
      <c r="G1747" s="2">
        <v>14.81</v>
      </c>
      <c r="H1747" s="7">
        <f t="shared" si="27"/>
        <v>0</v>
      </c>
      <c r="I1747" s="5"/>
      <c r="J1747" s="5"/>
      <c r="K1747" s="5"/>
    </row>
    <row r="1748" spans="2:11" ht="13.5" x14ac:dyDescent="0.35">
      <c r="B1748" s="4">
        <v>44557</v>
      </c>
      <c r="C1748" s="2">
        <v>14.83</v>
      </c>
      <c r="D1748" s="2">
        <v>6.4320000000000004</v>
      </c>
      <c r="E1748" s="2">
        <v>9176</v>
      </c>
      <c r="F1748" s="2">
        <v>14.749000000000001</v>
      </c>
      <c r="G1748" s="2">
        <v>135336.82399999999</v>
      </c>
      <c r="H1748" s="7">
        <f t="shared" si="27"/>
        <v>1.3544439773948208E-3</v>
      </c>
      <c r="I1748" s="5"/>
      <c r="J1748" s="5"/>
      <c r="K1748" s="5"/>
    </row>
    <row r="1749" spans="2:11" ht="13.5" x14ac:dyDescent="0.35">
      <c r="B1749" s="4">
        <v>44558</v>
      </c>
      <c r="C1749" s="2">
        <v>14.71</v>
      </c>
      <c r="D1749" s="2">
        <v>6.3799000000000001</v>
      </c>
      <c r="E1749" s="2">
        <v>183547</v>
      </c>
      <c r="F1749" s="2">
        <v>14.993</v>
      </c>
      <c r="G1749" s="2">
        <v>2751920.1710000001</v>
      </c>
      <c r="H1749" s="7">
        <f t="shared" si="27"/>
        <v>-8.1001243781094918E-3</v>
      </c>
      <c r="I1749" s="5"/>
      <c r="J1749" s="5"/>
      <c r="K1749" s="5"/>
    </row>
    <row r="1750" spans="2:11" ht="13.5" x14ac:dyDescent="0.35">
      <c r="B1750" s="4">
        <v>44559</v>
      </c>
      <c r="C1750" s="2">
        <v>14.7</v>
      </c>
      <c r="D1750" s="2">
        <v>6.3756000000000004</v>
      </c>
      <c r="E1750" s="2">
        <v>2543</v>
      </c>
      <c r="F1750" s="2">
        <v>14.7</v>
      </c>
      <c r="G1750" s="2">
        <v>37382.1</v>
      </c>
      <c r="H1750" s="7">
        <f t="shared" si="27"/>
        <v>-6.7399175535662759E-4</v>
      </c>
      <c r="I1750" s="5"/>
      <c r="J1750" s="5"/>
      <c r="K1750" s="5"/>
    </row>
    <row r="1751" spans="2:11" ht="13.5" x14ac:dyDescent="0.35">
      <c r="B1751" s="4">
        <v>44560</v>
      </c>
      <c r="C1751" s="2">
        <v>14.81</v>
      </c>
      <c r="D1751" s="2">
        <v>6.4233000000000002</v>
      </c>
      <c r="E1751" s="2">
        <v>1298</v>
      </c>
      <c r="F1751" s="2">
        <v>14.72</v>
      </c>
      <c r="G1751" s="2">
        <v>19106.560000000001</v>
      </c>
      <c r="H1751" s="7">
        <f t="shared" si="27"/>
        <v>7.4816487859965886E-3</v>
      </c>
      <c r="I1751" s="5"/>
      <c r="J1751" s="5"/>
      <c r="K1751" s="5"/>
    </row>
    <row r="1752" spans="2:11" ht="13.5" x14ac:dyDescent="0.35">
      <c r="B1752" s="4">
        <v>44561</v>
      </c>
      <c r="C1752" s="2">
        <v>15</v>
      </c>
      <c r="D1752" s="2">
        <v>6.5057</v>
      </c>
      <c r="E1752" s="2">
        <v>1250</v>
      </c>
      <c r="F1752" s="2">
        <v>14.94</v>
      </c>
      <c r="G1752" s="2">
        <v>18675</v>
      </c>
      <c r="H1752" s="7">
        <f t="shared" si="27"/>
        <v>1.2828296981302416E-2</v>
      </c>
      <c r="I1752" s="5"/>
      <c r="J1752" s="5"/>
      <c r="K1752" s="5"/>
    </row>
    <row r="1753" spans="2:11" ht="13.5" x14ac:dyDescent="0.35">
      <c r="B1753" s="4">
        <v>44564</v>
      </c>
      <c r="C1753" s="2">
        <v>15</v>
      </c>
      <c r="D1753" s="2">
        <v>6.5057</v>
      </c>
      <c r="E1753" s="2">
        <v>1900</v>
      </c>
      <c r="F1753" s="2">
        <v>15</v>
      </c>
      <c r="G1753" s="2">
        <v>28500</v>
      </c>
      <c r="H1753" s="7">
        <f t="shared" si="27"/>
        <v>0</v>
      </c>
      <c r="I1753" s="5"/>
      <c r="J1753" s="5"/>
      <c r="K1753" s="5"/>
    </row>
    <row r="1754" spans="2:11" ht="13.5" x14ac:dyDescent="0.35">
      <c r="B1754" s="4">
        <v>44565</v>
      </c>
      <c r="C1754" s="2">
        <v>14.94</v>
      </c>
      <c r="D1754" s="2">
        <v>6.4797000000000002</v>
      </c>
      <c r="E1754" s="2">
        <v>660</v>
      </c>
      <c r="F1754" s="2">
        <v>14.94</v>
      </c>
      <c r="G1754" s="2">
        <v>9860.4</v>
      </c>
      <c r="H1754" s="7">
        <f t="shared" si="27"/>
        <v>-3.9964953809735774E-3</v>
      </c>
      <c r="I1754" s="5"/>
      <c r="J1754" s="5"/>
      <c r="K1754" s="5"/>
    </row>
    <row r="1755" spans="2:11" ht="13.5" x14ac:dyDescent="0.35">
      <c r="B1755" s="4">
        <v>44566</v>
      </c>
      <c r="C1755" s="2">
        <v>14.9</v>
      </c>
      <c r="D1755" s="2">
        <v>6.4622999999999999</v>
      </c>
      <c r="E1755" s="2">
        <v>790</v>
      </c>
      <c r="F1755" s="2">
        <v>14.885</v>
      </c>
      <c r="G1755" s="2">
        <v>11759.15</v>
      </c>
      <c r="H1755" s="7">
        <f t="shared" si="27"/>
        <v>-2.6853095050697259E-3</v>
      </c>
      <c r="I1755" s="5"/>
      <c r="J1755" s="5"/>
      <c r="K1755" s="5"/>
    </row>
    <row r="1756" spans="2:11" ht="13.5" x14ac:dyDescent="0.35">
      <c r="B1756" s="4">
        <v>44567</v>
      </c>
      <c r="C1756" s="2">
        <v>14.8</v>
      </c>
      <c r="D1756" s="2">
        <v>6.4189999999999996</v>
      </c>
      <c r="E1756" s="2">
        <v>280</v>
      </c>
      <c r="F1756" s="2">
        <v>14.8</v>
      </c>
      <c r="G1756" s="2">
        <v>4144</v>
      </c>
      <c r="H1756" s="7">
        <f t="shared" si="27"/>
        <v>-6.7004007860978817E-3</v>
      </c>
      <c r="I1756" s="5"/>
      <c r="J1756" s="5"/>
      <c r="K1756" s="5"/>
    </row>
    <row r="1757" spans="2:11" ht="13.5" x14ac:dyDescent="0.35">
      <c r="B1757" s="4">
        <v>44568</v>
      </c>
      <c r="C1757" s="2">
        <v>14.7</v>
      </c>
      <c r="D1757" s="2">
        <v>6.3756000000000004</v>
      </c>
      <c r="E1757" s="2">
        <v>5933</v>
      </c>
      <c r="F1757" s="2">
        <v>14.760999999999999</v>
      </c>
      <c r="G1757" s="2">
        <v>87577.013000000006</v>
      </c>
      <c r="H1757" s="7">
        <f t="shared" si="27"/>
        <v>-6.7611777535440442E-3</v>
      </c>
      <c r="I1757" s="5"/>
      <c r="J1757" s="5"/>
      <c r="K1757" s="5"/>
    </row>
    <row r="1758" spans="2:11" ht="13.5" x14ac:dyDescent="0.35">
      <c r="B1758" s="4">
        <v>44571</v>
      </c>
      <c r="C1758" s="2">
        <v>14.85</v>
      </c>
      <c r="D1758" s="2">
        <v>6.4406999999999996</v>
      </c>
      <c r="E1758" s="2">
        <v>1154</v>
      </c>
      <c r="F1758" s="2">
        <v>14.603999999999999</v>
      </c>
      <c r="G1758" s="2">
        <v>16853.016</v>
      </c>
      <c r="H1758" s="7">
        <f t="shared" si="27"/>
        <v>1.0210803689064444E-2</v>
      </c>
      <c r="I1758" s="5"/>
      <c r="J1758" s="5"/>
      <c r="K1758" s="5"/>
    </row>
    <row r="1759" spans="2:11" ht="13.5" x14ac:dyDescent="0.35">
      <c r="B1759" s="4">
        <v>44572</v>
      </c>
      <c r="C1759" s="2">
        <v>15</v>
      </c>
      <c r="D1759" s="2">
        <v>6.5057</v>
      </c>
      <c r="E1759" s="2">
        <v>2400</v>
      </c>
      <c r="F1759" s="2">
        <v>14.954000000000001</v>
      </c>
      <c r="G1759" s="2">
        <v>35889.599999999999</v>
      </c>
      <c r="H1759" s="7">
        <f t="shared" si="27"/>
        <v>1.0092070737652802E-2</v>
      </c>
      <c r="I1759" s="5"/>
      <c r="J1759" s="5"/>
      <c r="K1759" s="5"/>
    </row>
    <row r="1760" spans="2:11" ht="13.5" x14ac:dyDescent="0.35">
      <c r="B1760" s="4">
        <v>44573</v>
      </c>
      <c r="C1760" s="2">
        <v>14.85</v>
      </c>
      <c r="D1760" s="2">
        <v>6.4406999999999996</v>
      </c>
      <c r="E1760" s="2">
        <v>230</v>
      </c>
      <c r="F1760" s="2">
        <v>14.85</v>
      </c>
      <c r="G1760" s="2">
        <v>3415.5</v>
      </c>
      <c r="H1760" s="7">
        <f t="shared" si="27"/>
        <v>-9.9912384524340793E-3</v>
      </c>
      <c r="I1760" s="5"/>
      <c r="J1760" s="5"/>
      <c r="K1760" s="5"/>
    </row>
    <row r="1761" spans="2:11" ht="13.5" x14ac:dyDescent="0.35">
      <c r="B1761" s="4">
        <v>44574</v>
      </c>
      <c r="C1761" s="2">
        <v>15</v>
      </c>
      <c r="D1761" s="2">
        <v>6.5057</v>
      </c>
      <c r="E1761" s="2">
        <v>3615</v>
      </c>
      <c r="F1761" s="2">
        <v>14.887</v>
      </c>
      <c r="G1761" s="2">
        <v>53816.504999999997</v>
      </c>
      <c r="H1761" s="7">
        <f t="shared" si="27"/>
        <v>1.0092070737652802E-2</v>
      </c>
      <c r="I1761" s="5"/>
      <c r="J1761" s="5"/>
      <c r="K1761" s="5"/>
    </row>
    <row r="1762" spans="2:11" ht="13.5" x14ac:dyDescent="0.35">
      <c r="B1762" s="4">
        <v>44575</v>
      </c>
      <c r="C1762" s="2">
        <v>15.29</v>
      </c>
      <c r="D1762" s="2">
        <v>6.6315</v>
      </c>
      <c r="E1762" s="2">
        <v>3284</v>
      </c>
      <c r="F1762" s="2">
        <v>14.994999999999999</v>
      </c>
      <c r="G1762" s="2">
        <v>49243.58</v>
      </c>
      <c r="H1762" s="7">
        <f t="shared" si="27"/>
        <v>1.933688918947998E-2</v>
      </c>
      <c r="I1762" s="5"/>
      <c r="J1762" s="5"/>
      <c r="K1762" s="5"/>
    </row>
    <row r="1763" spans="2:11" ht="13.5" x14ac:dyDescent="0.35">
      <c r="B1763" s="4">
        <v>44578</v>
      </c>
      <c r="C1763" s="2">
        <v>15</v>
      </c>
      <c r="D1763" s="2">
        <v>6.5057</v>
      </c>
      <c r="E1763" s="2">
        <v>1899</v>
      </c>
      <c r="F1763" s="2">
        <v>15.129</v>
      </c>
      <c r="G1763" s="2">
        <v>28729.971000000001</v>
      </c>
      <c r="H1763" s="7">
        <f t="shared" si="27"/>
        <v>-1.8970067103973448E-2</v>
      </c>
      <c r="I1763" s="5"/>
      <c r="J1763" s="5"/>
      <c r="K1763" s="5"/>
    </row>
    <row r="1764" spans="2:11" ht="13.5" x14ac:dyDescent="0.35">
      <c r="B1764" s="4">
        <v>44579</v>
      </c>
      <c r="C1764" s="2">
        <v>15</v>
      </c>
      <c r="D1764" s="2">
        <v>6.5057</v>
      </c>
      <c r="E1764" s="2">
        <v>2136</v>
      </c>
      <c r="F1764" s="2">
        <v>15.013</v>
      </c>
      <c r="G1764" s="2">
        <v>32067.768</v>
      </c>
      <c r="H1764" s="7">
        <f t="shared" si="27"/>
        <v>0</v>
      </c>
      <c r="I1764" s="5"/>
      <c r="J1764" s="5"/>
      <c r="K1764" s="5"/>
    </row>
    <row r="1765" spans="2:11" ht="13.5" x14ac:dyDescent="0.35">
      <c r="B1765" s="4">
        <v>44580</v>
      </c>
      <c r="C1765" s="2">
        <v>15</v>
      </c>
      <c r="D1765" s="2">
        <v>6.5057</v>
      </c>
      <c r="E1765" s="2">
        <v>1025</v>
      </c>
      <c r="F1765" s="2">
        <v>15.004</v>
      </c>
      <c r="G1765" s="2">
        <v>15379.1</v>
      </c>
      <c r="H1765" s="7">
        <f t="shared" si="27"/>
        <v>0</v>
      </c>
      <c r="I1765" s="5"/>
      <c r="J1765" s="5"/>
      <c r="K1765" s="5"/>
    </row>
    <row r="1766" spans="2:11" ht="13.5" x14ac:dyDescent="0.35">
      <c r="B1766" s="4">
        <v>44581</v>
      </c>
      <c r="C1766" s="2">
        <v>15.25</v>
      </c>
      <c r="D1766" s="2">
        <v>6.6140999999999996</v>
      </c>
      <c r="E1766" s="2">
        <v>3648</v>
      </c>
      <c r="F1766" s="2">
        <v>15.118</v>
      </c>
      <c r="G1766" s="2">
        <v>55150.464</v>
      </c>
      <c r="H1766" s="7">
        <f t="shared" si="27"/>
        <v>1.6662311511443751E-2</v>
      </c>
      <c r="I1766" s="5"/>
      <c r="J1766" s="5"/>
      <c r="K1766" s="5"/>
    </row>
    <row r="1767" spans="2:11" ht="13.5" x14ac:dyDescent="0.35">
      <c r="B1767" s="4">
        <v>44582</v>
      </c>
      <c r="C1767" s="2">
        <v>15.35</v>
      </c>
      <c r="D1767" s="2">
        <v>6.6574999999999998</v>
      </c>
      <c r="E1767" s="2">
        <v>1197</v>
      </c>
      <c r="F1767" s="2">
        <v>15.287000000000001</v>
      </c>
      <c r="G1767" s="2">
        <v>18298.539000000001</v>
      </c>
      <c r="H1767" s="7">
        <f t="shared" si="27"/>
        <v>6.5617393144948074E-3</v>
      </c>
      <c r="I1767" s="5"/>
      <c r="J1767" s="5"/>
      <c r="K1767" s="5"/>
    </row>
    <row r="1768" spans="2:11" ht="13.5" x14ac:dyDescent="0.35">
      <c r="B1768" s="4">
        <v>44585</v>
      </c>
      <c r="C1768" s="2">
        <v>15.51</v>
      </c>
      <c r="D1768" s="2">
        <v>6.7268999999999997</v>
      </c>
      <c r="E1768" s="2">
        <v>9644</v>
      </c>
      <c r="F1768" s="2">
        <v>15.536</v>
      </c>
      <c r="G1768" s="2">
        <v>149829.18400000001</v>
      </c>
      <c r="H1768" s="7">
        <f t="shared" si="27"/>
        <v>1.0424333458505431E-2</v>
      </c>
      <c r="I1768" s="5"/>
      <c r="J1768" s="5"/>
      <c r="K1768" s="5"/>
    </row>
    <row r="1769" spans="2:11" ht="13.5" x14ac:dyDescent="0.35">
      <c r="B1769" s="4">
        <v>44586</v>
      </c>
      <c r="C1769" s="2">
        <v>15.5</v>
      </c>
      <c r="D1769" s="2">
        <v>6.7225999999999999</v>
      </c>
      <c r="E1769" s="2">
        <v>1194</v>
      </c>
      <c r="F1769" s="2">
        <v>15.462</v>
      </c>
      <c r="G1769" s="2">
        <v>18461.628000000001</v>
      </c>
      <c r="H1769" s="7">
        <f t="shared" si="27"/>
        <v>-6.3922460568757505E-4</v>
      </c>
      <c r="I1769" s="5"/>
      <c r="J1769" s="5"/>
      <c r="K1769" s="5"/>
    </row>
    <row r="1770" spans="2:11" ht="13.5" x14ac:dyDescent="0.35">
      <c r="B1770" s="4">
        <v>44587</v>
      </c>
      <c r="C1770" s="2">
        <v>15.5</v>
      </c>
      <c r="D1770" s="2">
        <v>6.7225999999999999</v>
      </c>
      <c r="E1770" s="2">
        <v>0</v>
      </c>
      <c r="F1770" s="2">
        <v>0</v>
      </c>
      <c r="G1770" s="2">
        <v>0</v>
      </c>
      <c r="H1770" s="7">
        <f t="shared" si="27"/>
        <v>0</v>
      </c>
      <c r="I1770" s="5"/>
      <c r="J1770" s="5"/>
      <c r="K1770" s="5"/>
    </row>
    <row r="1771" spans="2:11" ht="13.5" x14ac:dyDescent="0.35">
      <c r="B1771" s="4">
        <v>44588</v>
      </c>
      <c r="C1771" s="2">
        <v>16</v>
      </c>
      <c r="D1771" s="2">
        <v>6.9394</v>
      </c>
      <c r="E1771" s="2">
        <v>197489</v>
      </c>
      <c r="F1771" s="2">
        <v>15.797000000000001</v>
      </c>
      <c r="G1771" s="2">
        <v>3119733.733</v>
      </c>
      <c r="H1771" s="7">
        <f t="shared" si="27"/>
        <v>3.2249427304911808E-2</v>
      </c>
      <c r="I1771" s="5"/>
      <c r="J1771" s="5"/>
      <c r="K1771" s="5"/>
    </row>
    <row r="1772" spans="2:11" ht="13.5" x14ac:dyDescent="0.35">
      <c r="B1772" s="4">
        <v>44589</v>
      </c>
      <c r="C1772" s="2">
        <v>15.98</v>
      </c>
      <c r="D1772" s="2">
        <v>6.9307999999999996</v>
      </c>
      <c r="E1772" s="2">
        <v>2988</v>
      </c>
      <c r="F1772" s="2">
        <v>15.962999999999999</v>
      </c>
      <c r="G1772" s="2">
        <v>47697.444000000003</v>
      </c>
      <c r="H1772" s="7">
        <f t="shared" si="27"/>
        <v>-1.2393002276854461E-3</v>
      </c>
      <c r="I1772" s="5"/>
      <c r="J1772" s="5"/>
      <c r="K1772" s="5"/>
    </row>
    <row r="1773" spans="2:11" ht="13.5" x14ac:dyDescent="0.35">
      <c r="B1773" s="4">
        <v>44592</v>
      </c>
      <c r="C1773" s="2">
        <v>15.98</v>
      </c>
      <c r="D1773" s="2">
        <v>6.9307999999999996</v>
      </c>
      <c r="E1773" s="2">
        <v>243</v>
      </c>
      <c r="F1773" s="2">
        <v>15.973000000000001</v>
      </c>
      <c r="G1773" s="2">
        <v>3881.4389999999999</v>
      </c>
      <c r="H1773" s="7">
        <f t="shared" si="27"/>
        <v>0</v>
      </c>
      <c r="I1773" s="5"/>
      <c r="J1773" s="5"/>
      <c r="K1773" s="5"/>
    </row>
    <row r="1774" spans="2:11" ht="13.5" x14ac:dyDescent="0.35">
      <c r="B1774" s="4">
        <v>44593</v>
      </c>
      <c r="C1774" s="2">
        <v>15.89</v>
      </c>
      <c r="D1774" s="2">
        <v>6.8917000000000002</v>
      </c>
      <c r="E1774" s="2">
        <v>620</v>
      </c>
      <c r="F1774" s="2">
        <v>15.88</v>
      </c>
      <c r="G1774" s="2">
        <v>9845.6</v>
      </c>
      <c r="H1774" s="7">
        <f t="shared" si="27"/>
        <v>-5.6414843885265005E-3</v>
      </c>
      <c r="I1774" s="5"/>
      <c r="J1774" s="5"/>
      <c r="K1774" s="5"/>
    </row>
    <row r="1775" spans="2:11" ht="13.5" x14ac:dyDescent="0.35">
      <c r="B1775" s="4">
        <v>44594</v>
      </c>
      <c r="C1775" s="2">
        <v>15.6</v>
      </c>
      <c r="D1775" s="2">
        <v>6.7659000000000002</v>
      </c>
      <c r="E1775" s="2">
        <v>2967</v>
      </c>
      <c r="F1775" s="2">
        <v>15.661</v>
      </c>
      <c r="G1775" s="2">
        <v>46466.186999999998</v>
      </c>
      <c r="H1775" s="7">
        <f t="shared" si="27"/>
        <v>-1.8253841577549793E-2</v>
      </c>
      <c r="I1775" s="5"/>
      <c r="J1775" s="5"/>
      <c r="K1775" s="5"/>
    </row>
    <row r="1776" spans="2:11" ht="13.5" x14ac:dyDescent="0.35">
      <c r="B1776" s="4">
        <v>44595</v>
      </c>
      <c r="C1776" s="2">
        <v>15.5</v>
      </c>
      <c r="D1776" s="2">
        <v>6.7225999999999999</v>
      </c>
      <c r="E1776" s="2">
        <v>5675</v>
      </c>
      <c r="F1776" s="2">
        <v>15.568</v>
      </c>
      <c r="G1776" s="2">
        <v>88348.4</v>
      </c>
      <c r="H1776" s="7">
        <f t="shared" si="27"/>
        <v>-6.3997398720052525E-3</v>
      </c>
      <c r="I1776" s="5"/>
      <c r="J1776" s="5"/>
      <c r="K1776" s="5"/>
    </row>
    <row r="1777" spans="2:11" ht="13.5" x14ac:dyDescent="0.35">
      <c r="B1777" s="4">
        <v>44596</v>
      </c>
      <c r="C1777" s="2">
        <v>15.6</v>
      </c>
      <c r="D1777" s="2">
        <v>6.7659000000000002</v>
      </c>
      <c r="E1777" s="2">
        <v>1940</v>
      </c>
      <c r="F1777" s="2">
        <v>15.58</v>
      </c>
      <c r="G1777" s="2">
        <v>30225.200000000001</v>
      </c>
      <c r="H1777" s="7">
        <f t="shared" si="27"/>
        <v>6.4409603427245917E-3</v>
      </c>
      <c r="I1777" s="5"/>
      <c r="J1777" s="5"/>
      <c r="K1777" s="5"/>
    </row>
    <row r="1778" spans="2:11" ht="13.5" x14ac:dyDescent="0.35">
      <c r="B1778" s="4">
        <v>44599</v>
      </c>
      <c r="C1778" s="2">
        <v>15.7</v>
      </c>
      <c r="D1778" s="2">
        <v>6.8093000000000004</v>
      </c>
      <c r="E1778" s="2">
        <v>2100</v>
      </c>
      <c r="F1778" s="2">
        <v>15.746</v>
      </c>
      <c r="G1778" s="2">
        <v>33066.6</v>
      </c>
      <c r="H1778" s="7">
        <f t="shared" si="27"/>
        <v>6.4145198717096182E-3</v>
      </c>
      <c r="I1778" s="5"/>
      <c r="J1778" s="5"/>
      <c r="K1778" s="5"/>
    </row>
    <row r="1779" spans="2:11" ht="13.5" x14ac:dyDescent="0.35">
      <c r="B1779" s="4">
        <v>44600</v>
      </c>
      <c r="C1779" s="2">
        <v>15.68</v>
      </c>
      <c r="D1779" s="2">
        <v>6.8006000000000002</v>
      </c>
      <c r="E1779" s="2">
        <v>868</v>
      </c>
      <c r="F1779" s="2">
        <v>15.696999999999999</v>
      </c>
      <c r="G1779" s="2">
        <v>13624.995999999999</v>
      </c>
      <c r="H1779" s="7">
        <f t="shared" si="27"/>
        <v>-1.2776643707870341E-3</v>
      </c>
      <c r="I1779" s="5"/>
      <c r="J1779" s="5"/>
      <c r="K1779" s="5"/>
    </row>
    <row r="1780" spans="2:11" ht="13.5" x14ac:dyDescent="0.35">
      <c r="B1780" s="4">
        <v>44601</v>
      </c>
      <c r="C1780" s="2">
        <v>15.5</v>
      </c>
      <c r="D1780" s="2">
        <v>6.7225999999999999</v>
      </c>
      <c r="E1780" s="2">
        <v>518</v>
      </c>
      <c r="F1780" s="2">
        <v>15.61</v>
      </c>
      <c r="G1780" s="2">
        <v>8085.98</v>
      </c>
      <c r="H1780" s="7">
        <f t="shared" si="27"/>
        <v>-1.1469576213863525E-2</v>
      </c>
      <c r="I1780" s="5"/>
      <c r="J1780" s="5"/>
      <c r="K1780" s="5"/>
    </row>
    <row r="1781" spans="2:11" ht="13.5" x14ac:dyDescent="0.35">
      <c r="B1781" s="4">
        <v>44602</v>
      </c>
      <c r="C1781" s="2">
        <v>15.5</v>
      </c>
      <c r="D1781" s="2">
        <v>6.7225999999999999</v>
      </c>
      <c r="E1781" s="2">
        <v>3368</v>
      </c>
      <c r="F1781" s="2">
        <v>15.5</v>
      </c>
      <c r="G1781" s="2">
        <v>52204</v>
      </c>
      <c r="H1781" s="7">
        <f t="shared" si="27"/>
        <v>0</v>
      </c>
      <c r="I1781" s="5"/>
      <c r="J1781" s="5"/>
      <c r="K1781" s="5"/>
    </row>
    <row r="1782" spans="2:11" ht="13.5" x14ac:dyDescent="0.35">
      <c r="B1782" s="4">
        <v>44603</v>
      </c>
      <c r="C1782" s="2">
        <v>15.73</v>
      </c>
      <c r="D1782" s="2">
        <v>6.8223000000000003</v>
      </c>
      <c r="E1782" s="2">
        <v>258</v>
      </c>
      <c r="F1782" s="2">
        <v>15.73</v>
      </c>
      <c r="G1782" s="2">
        <v>4058.34</v>
      </c>
      <c r="H1782" s="7">
        <f t="shared" si="27"/>
        <v>1.4830571505072493E-2</v>
      </c>
      <c r="I1782" s="5"/>
      <c r="J1782" s="5"/>
      <c r="K1782" s="5"/>
    </row>
    <row r="1783" spans="2:11" ht="13.5" x14ac:dyDescent="0.35">
      <c r="B1783" s="4">
        <v>44606</v>
      </c>
      <c r="C1783" s="2">
        <v>15.74</v>
      </c>
      <c r="D1783" s="2">
        <v>6.8266999999999998</v>
      </c>
      <c r="E1783" s="2">
        <v>1252</v>
      </c>
      <c r="F1783" s="2">
        <v>15.597</v>
      </c>
      <c r="G1783" s="2">
        <v>19527.444</v>
      </c>
      <c r="H1783" s="7">
        <f t="shared" si="27"/>
        <v>6.4494378728574163E-4</v>
      </c>
      <c r="I1783" s="5"/>
      <c r="J1783" s="5"/>
      <c r="K1783" s="5"/>
    </row>
    <row r="1784" spans="2:11" ht="13.5" x14ac:dyDescent="0.35">
      <c r="B1784" s="4">
        <v>44607</v>
      </c>
      <c r="C1784" s="2">
        <v>15.73</v>
      </c>
      <c r="D1784" s="2">
        <v>6.8223000000000003</v>
      </c>
      <c r="E1784" s="2">
        <v>1222</v>
      </c>
      <c r="F1784" s="2">
        <v>15.616</v>
      </c>
      <c r="G1784" s="2">
        <v>19082.752</v>
      </c>
      <c r="H1784" s="7">
        <f t="shared" si="27"/>
        <v>-6.4452810289005163E-4</v>
      </c>
      <c r="I1784" s="5"/>
      <c r="J1784" s="5"/>
      <c r="K1784" s="5"/>
    </row>
    <row r="1785" spans="2:11" ht="13.5" x14ac:dyDescent="0.35">
      <c r="B1785" s="4">
        <v>44608</v>
      </c>
      <c r="C1785" s="2">
        <v>15.9</v>
      </c>
      <c r="D1785" s="2">
        <v>6.8960999999999997</v>
      </c>
      <c r="E1785" s="2">
        <v>2753</v>
      </c>
      <c r="F1785" s="2">
        <v>15.625999999999999</v>
      </c>
      <c r="G1785" s="2">
        <v>43018.377999999997</v>
      </c>
      <c r="H1785" s="7">
        <f t="shared" si="27"/>
        <v>1.0817466250384683E-2</v>
      </c>
      <c r="I1785" s="5"/>
      <c r="J1785" s="5"/>
      <c r="K1785" s="5"/>
    </row>
    <row r="1786" spans="2:11" ht="13.5" x14ac:dyDescent="0.35">
      <c r="B1786" s="4">
        <v>44609</v>
      </c>
      <c r="C1786" s="2">
        <v>15.85</v>
      </c>
      <c r="D1786" s="2">
        <v>6.8743999999999996</v>
      </c>
      <c r="E1786" s="2">
        <v>589</v>
      </c>
      <c r="F1786" s="2">
        <v>15.89</v>
      </c>
      <c r="G1786" s="2">
        <v>9359.2099999999991</v>
      </c>
      <c r="H1786" s="7">
        <f t="shared" si="27"/>
        <v>-3.1467061092501636E-3</v>
      </c>
      <c r="I1786" s="5"/>
      <c r="J1786" s="5"/>
      <c r="K1786" s="5"/>
    </row>
    <row r="1787" spans="2:11" ht="13.5" x14ac:dyDescent="0.35">
      <c r="B1787" s="4">
        <v>44610</v>
      </c>
      <c r="C1787" s="2">
        <v>15.85</v>
      </c>
      <c r="D1787" s="2">
        <v>6.8743999999999996</v>
      </c>
      <c r="E1787" s="2">
        <v>0</v>
      </c>
      <c r="F1787" s="2">
        <v>0</v>
      </c>
      <c r="G1787" s="2">
        <v>0</v>
      </c>
      <c r="H1787" s="7">
        <f t="shared" si="27"/>
        <v>0</v>
      </c>
      <c r="I1787" s="5"/>
      <c r="J1787" s="5"/>
      <c r="K1787" s="5"/>
    </row>
    <row r="1788" spans="2:11" ht="13.5" x14ac:dyDescent="0.35">
      <c r="B1788" s="4">
        <v>44613</v>
      </c>
      <c r="C1788" s="2">
        <v>15.55</v>
      </c>
      <c r="D1788" s="2">
        <v>6.7443</v>
      </c>
      <c r="E1788" s="2">
        <v>1395</v>
      </c>
      <c r="F1788" s="2">
        <v>15.573</v>
      </c>
      <c r="G1788" s="2">
        <v>21724.334999999999</v>
      </c>
      <c r="H1788" s="7">
        <f t="shared" si="27"/>
        <v>-1.892528802513669E-2</v>
      </c>
      <c r="I1788" s="5"/>
      <c r="J1788" s="5"/>
      <c r="K1788" s="5"/>
    </row>
    <row r="1789" spans="2:11" ht="13.5" x14ac:dyDescent="0.35">
      <c r="B1789" s="4">
        <v>44614</v>
      </c>
      <c r="C1789" s="2">
        <v>15.8</v>
      </c>
      <c r="D1789" s="2">
        <v>6.8526999999999996</v>
      </c>
      <c r="E1789" s="2">
        <v>1535</v>
      </c>
      <c r="F1789" s="2">
        <v>15.566000000000001</v>
      </c>
      <c r="G1789" s="2">
        <v>23893.81</v>
      </c>
      <c r="H1789" s="7">
        <f t="shared" si="27"/>
        <v>1.6072831872840712E-2</v>
      </c>
      <c r="I1789" s="5"/>
      <c r="J1789" s="5"/>
      <c r="K1789" s="5"/>
    </row>
    <row r="1790" spans="2:11" ht="13.5" x14ac:dyDescent="0.35">
      <c r="B1790" s="4">
        <v>44615</v>
      </c>
      <c r="C1790" s="2">
        <v>15.6</v>
      </c>
      <c r="D1790" s="2">
        <v>6.7659000000000002</v>
      </c>
      <c r="E1790" s="2">
        <v>1501</v>
      </c>
      <c r="F1790" s="2">
        <v>15.59</v>
      </c>
      <c r="G1790" s="2">
        <v>23400.59</v>
      </c>
      <c r="H1790" s="7">
        <f t="shared" si="27"/>
        <v>-1.2666540195835119E-2</v>
      </c>
      <c r="I1790" s="5"/>
      <c r="J1790" s="5"/>
      <c r="K1790" s="5"/>
    </row>
    <row r="1791" spans="2:11" ht="13.5" x14ac:dyDescent="0.35">
      <c r="B1791" s="4">
        <v>44616</v>
      </c>
      <c r="C1791" s="2">
        <v>15.4</v>
      </c>
      <c r="D1791" s="2">
        <v>6.6791999999999998</v>
      </c>
      <c r="E1791" s="2">
        <v>4999</v>
      </c>
      <c r="F1791" s="2">
        <v>15.4</v>
      </c>
      <c r="G1791" s="2">
        <v>76984.600000000006</v>
      </c>
      <c r="H1791" s="7">
        <f t="shared" si="27"/>
        <v>-1.2814259743714871E-2</v>
      </c>
      <c r="I1791" s="5"/>
      <c r="J1791" s="5"/>
      <c r="K1791" s="5"/>
    </row>
    <row r="1792" spans="2:11" ht="13.5" x14ac:dyDescent="0.35">
      <c r="B1792" s="4">
        <v>44617</v>
      </c>
      <c r="C1792" s="2">
        <v>15.59</v>
      </c>
      <c r="D1792" s="2">
        <v>6.7615999999999996</v>
      </c>
      <c r="E1792" s="2">
        <v>1001</v>
      </c>
      <c r="F1792" s="2">
        <v>15.59</v>
      </c>
      <c r="G1792" s="2">
        <v>15605.59</v>
      </c>
      <c r="H1792" s="7">
        <f t="shared" si="27"/>
        <v>1.2336806803209937E-2</v>
      </c>
      <c r="I1792" s="5"/>
      <c r="J1792" s="5"/>
      <c r="K1792" s="5"/>
    </row>
    <row r="1793" spans="2:11" ht="13.5" x14ac:dyDescent="0.35">
      <c r="B1793" s="4">
        <v>44620</v>
      </c>
      <c r="C1793" s="2">
        <v>15.7</v>
      </c>
      <c r="D1793" s="2">
        <v>6.8093000000000004</v>
      </c>
      <c r="E1793" s="2">
        <v>461</v>
      </c>
      <c r="F1793" s="2">
        <v>15.699</v>
      </c>
      <c r="G1793" s="2">
        <v>7237.2389999999996</v>
      </c>
      <c r="H1793" s="7">
        <f t="shared" si="27"/>
        <v>7.0545433033602613E-3</v>
      </c>
      <c r="I1793" s="5"/>
      <c r="J1793" s="5"/>
      <c r="K1793" s="5"/>
    </row>
    <row r="1794" spans="2:11" ht="13.5" x14ac:dyDescent="0.35">
      <c r="B1794" s="4">
        <v>44621</v>
      </c>
      <c r="C1794" s="2">
        <v>15.6</v>
      </c>
      <c r="D1794" s="2">
        <v>6.7659000000000002</v>
      </c>
      <c r="E1794" s="2">
        <v>4209</v>
      </c>
      <c r="F1794" s="2">
        <v>15.586</v>
      </c>
      <c r="G1794" s="2">
        <v>65601.474000000002</v>
      </c>
      <c r="H1794" s="7">
        <f t="shared" si="27"/>
        <v>-6.3736360565697066E-3</v>
      </c>
      <c r="I1794" s="5"/>
      <c r="J1794" s="5"/>
      <c r="K1794" s="5"/>
    </row>
    <row r="1795" spans="2:11" ht="13.5" x14ac:dyDescent="0.35">
      <c r="B1795" s="4">
        <v>44622</v>
      </c>
      <c r="C1795" s="2">
        <v>15.64</v>
      </c>
      <c r="D1795" s="2">
        <v>6.7832999999999997</v>
      </c>
      <c r="E1795" s="2">
        <v>7511</v>
      </c>
      <c r="F1795" s="2">
        <v>15.502000000000001</v>
      </c>
      <c r="G1795" s="2">
        <v>116435.522</v>
      </c>
      <c r="H1795" s="7">
        <f t="shared" si="27"/>
        <v>2.5717199485655144E-3</v>
      </c>
      <c r="I1795" s="5"/>
      <c r="J1795" s="5"/>
      <c r="K1795" s="5"/>
    </row>
    <row r="1796" spans="2:11" ht="13.5" x14ac:dyDescent="0.35">
      <c r="B1796" s="4">
        <v>44623</v>
      </c>
      <c r="C1796" s="2">
        <v>15.69</v>
      </c>
      <c r="D1796" s="2">
        <v>6.8049999999999997</v>
      </c>
      <c r="E1796" s="2">
        <v>2296</v>
      </c>
      <c r="F1796" s="2">
        <v>15.532</v>
      </c>
      <c r="G1796" s="2">
        <v>35661.472000000002</v>
      </c>
      <c r="H1796" s="7">
        <f t="shared" si="27"/>
        <v>3.1990329190806914E-3</v>
      </c>
      <c r="I1796" s="5"/>
      <c r="J1796" s="5"/>
      <c r="K1796" s="5"/>
    </row>
    <row r="1797" spans="2:11" ht="13.5" x14ac:dyDescent="0.35">
      <c r="B1797" s="4">
        <v>44624</v>
      </c>
      <c r="C1797" s="2">
        <v>15.69</v>
      </c>
      <c r="D1797" s="2">
        <v>6.8049999999999997</v>
      </c>
      <c r="E1797" s="2">
        <v>620</v>
      </c>
      <c r="F1797" s="2">
        <v>15.529</v>
      </c>
      <c r="G1797" s="2">
        <v>9627.98</v>
      </c>
      <c r="H1797" s="7">
        <f t="shared" si="27"/>
        <v>0</v>
      </c>
      <c r="I1797" s="5"/>
      <c r="J1797" s="5"/>
      <c r="K1797" s="5"/>
    </row>
    <row r="1798" spans="2:11" ht="13.5" x14ac:dyDescent="0.35">
      <c r="B1798" s="4">
        <v>44627</v>
      </c>
      <c r="C1798" s="2">
        <v>15.69</v>
      </c>
      <c r="D1798" s="2">
        <v>6.8049999999999997</v>
      </c>
      <c r="E1798" s="2">
        <v>0</v>
      </c>
      <c r="F1798" s="2">
        <v>0</v>
      </c>
      <c r="G1798" s="2">
        <v>0</v>
      </c>
      <c r="H1798" s="7">
        <f t="shared" si="27"/>
        <v>0</v>
      </c>
      <c r="I1798" s="5"/>
      <c r="J1798" s="5"/>
      <c r="K1798" s="5"/>
    </row>
    <row r="1799" spans="2:11" ht="13.5" x14ac:dyDescent="0.35">
      <c r="B1799" s="4">
        <v>44628</v>
      </c>
      <c r="C1799" s="2">
        <v>15.6</v>
      </c>
      <c r="D1799" s="2">
        <v>6.7659000000000002</v>
      </c>
      <c r="E1799" s="2">
        <v>11</v>
      </c>
      <c r="F1799" s="2">
        <v>15.509</v>
      </c>
      <c r="G1799" s="2">
        <v>170.59899999999999</v>
      </c>
      <c r="H1799" s="7">
        <f t="shared" ref="H1799:H1862" si="28">(D1799-D1798)/D1798</f>
        <v>-5.74577516531954E-3</v>
      </c>
      <c r="I1799" s="5"/>
      <c r="J1799" s="5"/>
      <c r="K1799" s="5"/>
    </row>
    <row r="1800" spans="2:11" ht="13.5" x14ac:dyDescent="0.35">
      <c r="B1800" s="4">
        <v>44629</v>
      </c>
      <c r="C1800" s="2">
        <v>15.57</v>
      </c>
      <c r="D1800" s="2">
        <v>6.7529000000000003</v>
      </c>
      <c r="E1800" s="2">
        <v>1367</v>
      </c>
      <c r="F1800" s="2">
        <v>15.523999999999999</v>
      </c>
      <c r="G1800" s="2">
        <v>21221.308000000001</v>
      </c>
      <c r="H1800" s="7">
        <f t="shared" si="28"/>
        <v>-1.9213999615719859E-3</v>
      </c>
      <c r="I1800" s="5"/>
      <c r="J1800" s="5"/>
      <c r="K1800" s="5"/>
    </row>
    <row r="1801" spans="2:11" ht="13.5" x14ac:dyDescent="0.35">
      <c r="B1801" s="4">
        <v>44630</v>
      </c>
      <c r="C1801" s="2">
        <v>15.4</v>
      </c>
      <c r="D1801" s="2">
        <v>6.6791999999999998</v>
      </c>
      <c r="E1801" s="2">
        <v>2369</v>
      </c>
      <c r="F1801" s="2">
        <v>15.372999999999999</v>
      </c>
      <c r="G1801" s="2">
        <v>36418.637000000002</v>
      </c>
      <c r="H1801" s="7">
        <f t="shared" si="28"/>
        <v>-1.0913829613943719E-2</v>
      </c>
      <c r="I1801" s="5"/>
      <c r="J1801" s="5"/>
      <c r="K1801" s="5"/>
    </row>
    <row r="1802" spans="2:11" ht="13.5" x14ac:dyDescent="0.35">
      <c r="B1802" s="4">
        <v>44631</v>
      </c>
      <c r="C1802" s="2">
        <v>15.68</v>
      </c>
      <c r="D1802" s="2">
        <v>6.8006000000000002</v>
      </c>
      <c r="E1802" s="2">
        <v>3728</v>
      </c>
      <c r="F1802" s="2">
        <v>15.58</v>
      </c>
      <c r="G1802" s="2">
        <v>58082.239999999998</v>
      </c>
      <c r="H1802" s="7">
        <f t="shared" si="28"/>
        <v>1.8175829440651634E-2</v>
      </c>
      <c r="I1802" s="5"/>
      <c r="J1802" s="5"/>
      <c r="K1802" s="5"/>
    </row>
    <row r="1803" spans="2:11" ht="13.5" x14ac:dyDescent="0.35">
      <c r="B1803" s="4">
        <v>44634</v>
      </c>
      <c r="C1803" s="2">
        <v>15.68</v>
      </c>
      <c r="D1803" s="2">
        <v>6.8006000000000002</v>
      </c>
      <c r="E1803" s="2">
        <v>0</v>
      </c>
      <c r="F1803" s="2">
        <v>0</v>
      </c>
      <c r="G1803" s="2">
        <v>0</v>
      </c>
      <c r="H1803" s="7">
        <f t="shared" si="28"/>
        <v>0</v>
      </c>
      <c r="I1803" s="5"/>
      <c r="J1803" s="5"/>
      <c r="K1803" s="5"/>
    </row>
    <row r="1804" spans="2:11" ht="13.5" x14ac:dyDescent="0.35">
      <c r="B1804" s="4">
        <v>44635</v>
      </c>
      <c r="C1804" s="2">
        <v>15.69</v>
      </c>
      <c r="D1804" s="2">
        <v>6.8049999999999997</v>
      </c>
      <c r="E1804" s="2">
        <v>576</v>
      </c>
      <c r="F1804" s="2">
        <v>15.492000000000001</v>
      </c>
      <c r="G1804" s="2">
        <v>8923.3919999999998</v>
      </c>
      <c r="H1804" s="7">
        <f t="shared" si="28"/>
        <v>6.4700173514094564E-4</v>
      </c>
      <c r="I1804" s="5"/>
      <c r="J1804" s="5"/>
      <c r="K1804" s="5"/>
    </row>
    <row r="1805" spans="2:11" ht="13.5" x14ac:dyDescent="0.35">
      <c r="B1805" s="4">
        <v>44636</v>
      </c>
      <c r="C1805" s="2">
        <v>15.69</v>
      </c>
      <c r="D1805" s="2">
        <v>6.8049999999999997</v>
      </c>
      <c r="E1805" s="2">
        <v>193</v>
      </c>
      <c r="F1805" s="2">
        <v>15.612</v>
      </c>
      <c r="G1805" s="2">
        <v>3013.116</v>
      </c>
      <c r="H1805" s="7">
        <f t="shared" si="28"/>
        <v>0</v>
      </c>
      <c r="I1805" s="5"/>
      <c r="J1805" s="5"/>
      <c r="K1805" s="5"/>
    </row>
    <row r="1806" spans="2:11" ht="13.5" x14ac:dyDescent="0.35">
      <c r="B1806" s="4">
        <v>44637</v>
      </c>
      <c r="C1806" s="2">
        <v>15.69</v>
      </c>
      <c r="D1806" s="2">
        <v>6.8049999999999997</v>
      </c>
      <c r="E1806" s="2">
        <v>2500</v>
      </c>
      <c r="F1806" s="2">
        <v>15.69</v>
      </c>
      <c r="G1806" s="2">
        <v>39225</v>
      </c>
      <c r="H1806" s="7">
        <f t="shared" si="28"/>
        <v>0</v>
      </c>
      <c r="I1806" s="5"/>
      <c r="J1806" s="5"/>
      <c r="K1806" s="5"/>
    </row>
    <row r="1807" spans="2:11" ht="13.5" x14ac:dyDescent="0.35">
      <c r="B1807" s="4">
        <v>44638</v>
      </c>
      <c r="C1807" s="2">
        <v>15.7</v>
      </c>
      <c r="D1807" s="2">
        <v>6.8093000000000004</v>
      </c>
      <c r="E1807" s="2">
        <v>513</v>
      </c>
      <c r="F1807" s="2">
        <v>15.629</v>
      </c>
      <c r="G1807" s="2">
        <v>8017.6769999999997</v>
      </c>
      <c r="H1807" s="7">
        <f t="shared" si="28"/>
        <v>6.3188831741376004E-4</v>
      </c>
      <c r="I1807" s="5"/>
      <c r="J1807" s="5"/>
      <c r="K1807" s="5"/>
    </row>
    <row r="1808" spans="2:11" ht="13.5" x14ac:dyDescent="0.35">
      <c r="B1808" s="4">
        <v>44641</v>
      </c>
      <c r="C1808" s="2">
        <v>15.7</v>
      </c>
      <c r="D1808" s="2">
        <v>6.8093000000000004</v>
      </c>
      <c r="E1808" s="2">
        <v>5884</v>
      </c>
      <c r="F1808" s="2">
        <v>15.7</v>
      </c>
      <c r="G1808" s="2">
        <v>92378.8</v>
      </c>
      <c r="H1808" s="7">
        <f t="shared" si="28"/>
        <v>0</v>
      </c>
      <c r="I1808" s="5"/>
      <c r="J1808" s="5"/>
      <c r="K1808" s="5"/>
    </row>
    <row r="1809" spans="2:11" ht="13.5" x14ac:dyDescent="0.35">
      <c r="B1809" s="4">
        <v>44642</v>
      </c>
      <c r="C1809" s="2">
        <v>15.65</v>
      </c>
      <c r="D1809" s="2">
        <v>6.7876000000000003</v>
      </c>
      <c r="E1809" s="2">
        <v>4310</v>
      </c>
      <c r="F1809" s="2">
        <v>15.670999999999999</v>
      </c>
      <c r="G1809" s="2">
        <v>67542.009999999995</v>
      </c>
      <c r="H1809" s="7">
        <f t="shared" si="28"/>
        <v>-3.1868180282848533E-3</v>
      </c>
      <c r="I1809" s="5"/>
      <c r="J1809" s="5"/>
      <c r="K1809" s="5"/>
    </row>
    <row r="1810" spans="2:11" ht="13.5" x14ac:dyDescent="0.35">
      <c r="B1810" s="4">
        <v>44643</v>
      </c>
      <c r="C1810" s="2">
        <v>15.69</v>
      </c>
      <c r="D1810" s="2">
        <v>6.8049999999999997</v>
      </c>
      <c r="E1810" s="2">
        <v>200</v>
      </c>
      <c r="F1810" s="2">
        <v>15.69</v>
      </c>
      <c r="G1810" s="2">
        <v>3138</v>
      </c>
      <c r="H1810" s="7">
        <f t="shared" si="28"/>
        <v>2.5634981436736719E-3</v>
      </c>
      <c r="I1810" s="5"/>
      <c r="J1810" s="5"/>
      <c r="K1810" s="5"/>
    </row>
    <row r="1811" spans="2:11" ht="13.5" x14ac:dyDescent="0.35">
      <c r="B1811" s="4">
        <v>44644</v>
      </c>
      <c r="C1811" s="2">
        <v>15.7</v>
      </c>
      <c r="D1811" s="2">
        <v>6.8093000000000004</v>
      </c>
      <c r="E1811" s="2">
        <v>8532</v>
      </c>
      <c r="F1811" s="2">
        <v>15.7</v>
      </c>
      <c r="G1811" s="2">
        <v>133952.4</v>
      </c>
      <c r="H1811" s="7">
        <f t="shared" si="28"/>
        <v>6.3188831741376004E-4</v>
      </c>
      <c r="I1811" s="5"/>
      <c r="J1811" s="5"/>
      <c r="K1811" s="5"/>
    </row>
    <row r="1812" spans="2:11" ht="13.5" x14ac:dyDescent="0.35">
      <c r="B1812" s="4">
        <v>44645</v>
      </c>
      <c r="C1812" s="2">
        <v>15.7</v>
      </c>
      <c r="D1812" s="2">
        <v>6.8093000000000004</v>
      </c>
      <c r="E1812" s="2">
        <v>1343</v>
      </c>
      <c r="F1812" s="2">
        <v>15.569000000000001</v>
      </c>
      <c r="G1812" s="2">
        <v>20909.167000000001</v>
      </c>
      <c r="H1812" s="7">
        <f t="shared" si="28"/>
        <v>0</v>
      </c>
      <c r="I1812" s="5"/>
      <c r="J1812" s="5"/>
      <c r="K1812" s="5"/>
    </row>
    <row r="1813" spans="2:11" ht="13.5" x14ac:dyDescent="0.35">
      <c r="B1813" s="4">
        <v>44648</v>
      </c>
      <c r="C1813" s="2">
        <v>15.5</v>
      </c>
      <c r="D1813" s="2">
        <v>6.7225999999999999</v>
      </c>
      <c r="E1813" s="2">
        <v>3200</v>
      </c>
      <c r="F1813" s="2">
        <v>15.516999999999999</v>
      </c>
      <c r="G1813" s="2">
        <v>49654.400000000001</v>
      </c>
      <c r="H1813" s="7">
        <f t="shared" si="28"/>
        <v>-1.2732586315774079E-2</v>
      </c>
      <c r="I1813" s="5"/>
      <c r="J1813" s="5"/>
      <c r="K1813" s="5"/>
    </row>
    <row r="1814" spans="2:11" ht="13.5" x14ac:dyDescent="0.35">
      <c r="B1814" s="4">
        <v>44649</v>
      </c>
      <c r="C1814" s="2">
        <v>15.5</v>
      </c>
      <c r="D1814" s="2">
        <v>6.7225999999999999</v>
      </c>
      <c r="E1814" s="2">
        <v>299</v>
      </c>
      <c r="F1814" s="2">
        <v>15.5</v>
      </c>
      <c r="G1814" s="2">
        <v>4634.5</v>
      </c>
      <c r="H1814" s="7">
        <f t="shared" si="28"/>
        <v>0</v>
      </c>
      <c r="I1814" s="5"/>
      <c r="J1814" s="5"/>
      <c r="K1814" s="5"/>
    </row>
    <row r="1815" spans="2:11" ht="13.5" x14ac:dyDescent="0.35">
      <c r="B1815" s="4">
        <v>44650</v>
      </c>
      <c r="C1815" s="2">
        <v>15.5</v>
      </c>
      <c r="D1815" s="2">
        <v>6.7225999999999999</v>
      </c>
      <c r="E1815" s="2">
        <v>40</v>
      </c>
      <c r="F1815" s="2">
        <v>15.5</v>
      </c>
      <c r="G1815" s="2">
        <v>620</v>
      </c>
      <c r="H1815" s="7">
        <f t="shared" si="28"/>
        <v>0</v>
      </c>
      <c r="I1815" s="5"/>
      <c r="J1815" s="5"/>
      <c r="K1815" s="5"/>
    </row>
    <row r="1816" spans="2:11" ht="13.5" x14ac:dyDescent="0.35">
      <c r="B1816" s="4">
        <v>44651</v>
      </c>
      <c r="C1816" s="2">
        <v>15.5</v>
      </c>
      <c r="D1816" s="2">
        <v>6.7225999999999999</v>
      </c>
      <c r="E1816" s="2">
        <v>7099</v>
      </c>
      <c r="F1816" s="2">
        <v>15.497</v>
      </c>
      <c r="G1816" s="2">
        <v>110013.20299999999</v>
      </c>
      <c r="H1816" s="7">
        <f t="shared" si="28"/>
        <v>0</v>
      </c>
      <c r="I1816" s="5"/>
      <c r="J1816" s="5"/>
      <c r="K1816" s="5"/>
    </row>
    <row r="1817" spans="2:11" ht="13.5" x14ac:dyDescent="0.35">
      <c r="B1817" s="4">
        <v>44652</v>
      </c>
      <c r="C1817" s="2">
        <v>15.5</v>
      </c>
      <c r="D1817" s="2">
        <v>6.7225999999999999</v>
      </c>
      <c r="E1817" s="2">
        <v>4273</v>
      </c>
      <c r="F1817" s="2">
        <v>15.5</v>
      </c>
      <c r="G1817" s="2">
        <v>66231.5</v>
      </c>
      <c r="H1817" s="7">
        <f t="shared" si="28"/>
        <v>0</v>
      </c>
      <c r="I1817" s="5"/>
      <c r="J1817" s="5"/>
      <c r="K1817" s="5"/>
    </row>
    <row r="1818" spans="2:11" ht="13.5" x14ac:dyDescent="0.35">
      <c r="B1818" s="4">
        <v>44655</v>
      </c>
      <c r="C1818" s="2">
        <v>15.5</v>
      </c>
      <c r="D1818" s="2">
        <v>6.7225999999999999</v>
      </c>
      <c r="E1818" s="2">
        <v>590</v>
      </c>
      <c r="F1818" s="2">
        <v>15.5</v>
      </c>
      <c r="G1818" s="2">
        <v>9145</v>
      </c>
      <c r="H1818" s="7">
        <f t="shared" si="28"/>
        <v>0</v>
      </c>
      <c r="I1818" s="5"/>
      <c r="J1818" s="5"/>
      <c r="K1818" s="5"/>
    </row>
    <row r="1819" spans="2:11" ht="13.5" x14ac:dyDescent="0.35">
      <c r="B1819" s="4">
        <v>44656</v>
      </c>
      <c r="C1819" s="2">
        <v>15.6</v>
      </c>
      <c r="D1819" s="2">
        <v>6.7659000000000002</v>
      </c>
      <c r="E1819" s="2">
        <v>88</v>
      </c>
      <c r="F1819" s="2">
        <v>15.500999999999999</v>
      </c>
      <c r="G1819" s="2">
        <v>1364.088</v>
      </c>
      <c r="H1819" s="7">
        <f t="shared" si="28"/>
        <v>6.4409603427245917E-3</v>
      </c>
      <c r="I1819" s="5"/>
      <c r="J1819" s="5"/>
      <c r="K1819" s="5"/>
    </row>
    <row r="1820" spans="2:11" ht="13.5" x14ac:dyDescent="0.35">
      <c r="B1820" s="4">
        <v>44657</v>
      </c>
      <c r="C1820" s="2">
        <v>15.5</v>
      </c>
      <c r="D1820" s="2">
        <v>6.7225999999999999</v>
      </c>
      <c r="E1820" s="2">
        <v>10</v>
      </c>
      <c r="F1820" s="2">
        <v>15.5</v>
      </c>
      <c r="G1820" s="2">
        <v>155</v>
      </c>
      <c r="H1820" s="7">
        <f t="shared" si="28"/>
        <v>-6.3997398720052525E-3</v>
      </c>
      <c r="I1820" s="5"/>
      <c r="J1820" s="5"/>
      <c r="K1820" s="5"/>
    </row>
    <row r="1821" spans="2:11" ht="13.5" x14ac:dyDescent="0.35">
      <c r="B1821" s="4">
        <v>44658</v>
      </c>
      <c r="C1821" s="2">
        <v>15.5</v>
      </c>
      <c r="D1821" s="2">
        <v>6.7225999999999999</v>
      </c>
      <c r="E1821" s="2">
        <v>580</v>
      </c>
      <c r="F1821" s="2">
        <v>15.5</v>
      </c>
      <c r="G1821" s="2">
        <v>8990</v>
      </c>
      <c r="H1821" s="7">
        <f t="shared" si="28"/>
        <v>0</v>
      </c>
      <c r="I1821" s="5"/>
      <c r="J1821" s="5"/>
      <c r="K1821" s="5"/>
    </row>
    <row r="1822" spans="2:11" ht="13.5" x14ac:dyDescent="0.35">
      <c r="B1822" s="4">
        <v>44659</v>
      </c>
      <c r="C1822" s="2">
        <v>15.5</v>
      </c>
      <c r="D1822" s="2">
        <v>6.7225999999999999</v>
      </c>
      <c r="E1822" s="2">
        <v>1000</v>
      </c>
      <c r="F1822" s="2">
        <v>15.5</v>
      </c>
      <c r="G1822" s="2">
        <v>15500</v>
      </c>
      <c r="H1822" s="7">
        <f t="shared" si="28"/>
        <v>0</v>
      </c>
      <c r="I1822" s="5"/>
      <c r="J1822" s="5"/>
      <c r="K1822" s="5"/>
    </row>
    <row r="1823" spans="2:11" ht="13.5" x14ac:dyDescent="0.35">
      <c r="B1823" s="4">
        <v>44662</v>
      </c>
      <c r="C1823" s="2">
        <v>15.49</v>
      </c>
      <c r="D1823" s="2">
        <v>6.7182000000000004</v>
      </c>
      <c r="E1823" s="2">
        <v>307</v>
      </c>
      <c r="F1823" s="2">
        <v>15.49</v>
      </c>
      <c r="G1823" s="2">
        <v>4755.43</v>
      </c>
      <c r="H1823" s="7">
        <f t="shared" si="28"/>
        <v>-6.5450867223983513E-4</v>
      </c>
      <c r="I1823" s="5"/>
      <c r="J1823" s="5"/>
      <c r="K1823" s="5"/>
    </row>
    <row r="1824" spans="2:11" ht="13.5" x14ac:dyDescent="0.35">
      <c r="B1824" s="4">
        <v>44663</v>
      </c>
      <c r="C1824" s="2">
        <v>15.5</v>
      </c>
      <c r="D1824" s="2">
        <v>6.7225999999999999</v>
      </c>
      <c r="E1824" s="2">
        <v>3615</v>
      </c>
      <c r="F1824" s="2">
        <v>15.494999999999999</v>
      </c>
      <c r="G1824" s="2">
        <v>56014.425000000003</v>
      </c>
      <c r="H1824" s="7">
        <f t="shared" si="28"/>
        <v>6.5493733440497677E-4</v>
      </c>
      <c r="I1824" s="5"/>
      <c r="J1824" s="5"/>
      <c r="K1824" s="5"/>
    </row>
    <row r="1825" spans="2:11" ht="13.5" x14ac:dyDescent="0.35">
      <c r="B1825" s="4">
        <v>44664</v>
      </c>
      <c r="C1825" s="2">
        <v>15.5</v>
      </c>
      <c r="D1825" s="2">
        <v>6.7225999999999999</v>
      </c>
      <c r="E1825" s="2">
        <v>2500</v>
      </c>
      <c r="F1825" s="2">
        <v>15.481999999999999</v>
      </c>
      <c r="G1825" s="2">
        <v>38705</v>
      </c>
      <c r="H1825" s="7">
        <f t="shared" si="28"/>
        <v>0</v>
      </c>
      <c r="I1825" s="5"/>
      <c r="J1825" s="5"/>
      <c r="K1825" s="5"/>
    </row>
    <row r="1826" spans="2:11" ht="13.5" x14ac:dyDescent="0.35">
      <c r="B1826" s="4">
        <v>44665</v>
      </c>
      <c r="C1826" s="2">
        <v>15.45</v>
      </c>
      <c r="D1826" s="2">
        <v>6.7008999999999999</v>
      </c>
      <c r="E1826" s="2">
        <v>1772</v>
      </c>
      <c r="F1826" s="2">
        <v>15.493</v>
      </c>
      <c r="G1826" s="2">
        <v>27453.596000000001</v>
      </c>
      <c r="H1826" s="7">
        <f t="shared" si="28"/>
        <v>-3.227917769910459E-3</v>
      </c>
      <c r="I1826" s="5"/>
      <c r="J1826" s="5"/>
      <c r="K1826" s="5"/>
    </row>
    <row r="1827" spans="2:11" ht="13.5" x14ac:dyDescent="0.35">
      <c r="B1827" s="4">
        <v>44666</v>
      </c>
      <c r="C1827" s="2">
        <v>15.5</v>
      </c>
      <c r="D1827" s="2">
        <v>6.7225999999999999</v>
      </c>
      <c r="E1827" s="2">
        <v>7887</v>
      </c>
      <c r="F1827" s="2">
        <v>15.486000000000001</v>
      </c>
      <c r="G1827" s="2">
        <v>122138.08199999999</v>
      </c>
      <c r="H1827" s="7">
        <f t="shared" si="28"/>
        <v>3.2383709650942488E-3</v>
      </c>
      <c r="I1827" s="5"/>
      <c r="J1827" s="5"/>
      <c r="K1827" s="5"/>
    </row>
    <row r="1828" spans="2:11" ht="13.5" x14ac:dyDescent="0.35">
      <c r="B1828" s="4">
        <v>44669</v>
      </c>
      <c r="C1828" s="2">
        <v>15.5</v>
      </c>
      <c r="D1828" s="2">
        <v>6.7225999999999999</v>
      </c>
      <c r="E1828" s="2">
        <v>3074</v>
      </c>
      <c r="F1828" s="2">
        <v>15.496</v>
      </c>
      <c r="G1828" s="2">
        <v>47634.703999999998</v>
      </c>
      <c r="H1828" s="7">
        <f t="shared" si="28"/>
        <v>0</v>
      </c>
      <c r="I1828" s="5"/>
      <c r="J1828" s="5"/>
      <c r="K1828" s="5"/>
    </row>
    <row r="1829" spans="2:11" ht="13.5" x14ac:dyDescent="0.35">
      <c r="B1829" s="4">
        <v>44670</v>
      </c>
      <c r="C1829" s="2">
        <v>15.49</v>
      </c>
      <c r="D1829" s="2">
        <v>6.7182000000000004</v>
      </c>
      <c r="E1829" s="2">
        <v>4519</v>
      </c>
      <c r="F1829" s="2">
        <v>15.468999999999999</v>
      </c>
      <c r="G1829" s="2">
        <v>69904.410999999993</v>
      </c>
      <c r="H1829" s="7">
        <f t="shared" si="28"/>
        <v>-6.5450867223983513E-4</v>
      </c>
      <c r="I1829" s="5"/>
      <c r="J1829" s="5"/>
      <c r="K1829" s="5"/>
    </row>
    <row r="1830" spans="2:11" ht="13.5" x14ac:dyDescent="0.35">
      <c r="B1830" s="4">
        <v>44671</v>
      </c>
      <c r="C1830" s="2">
        <v>15.49</v>
      </c>
      <c r="D1830" s="2">
        <v>6.7182000000000004</v>
      </c>
      <c r="E1830" s="2">
        <v>2043</v>
      </c>
      <c r="F1830" s="2">
        <v>15.496</v>
      </c>
      <c r="G1830" s="2">
        <v>31658.328000000001</v>
      </c>
      <c r="H1830" s="7">
        <f t="shared" si="28"/>
        <v>0</v>
      </c>
      <c r="I1830" s="5"/>
      <c r="J1830" s="5"/>
      <c r="K1830" s="5"/>
    </row>
    <row r="1831" spans="2:11" ht="13.5" x14ac:dyDescent="0.35">
      <c r="B1831" s="4">
        <v>44672</v>
      </c>
      <c r="C1831" s="2">
        <v>15.55</v>
      </c>
      <c r="D1831" s="2">
        <v>6.7443</v>
      </c>
      <c r="E1831" s="2">
        <v>2264</v>
      </c>
      <c r="F1831" s="2">
        <v>15.5</v>
      </c>
      <c r="G1831" s="2">
        <v>35092</v>
      </c>
      <c r="H1831" s="7">
        <f t="shared" si="28"/>
        <v>3.8849691881753397E-3</v>
      </c>
      <c r="I1831" s="5"/>
      <c r="J1831" s="5"/>
      <c r="K1831" s="5"/>
    </row>
    <row r="1832" spans="2:11" ht="13.5" x14ac:dyDescent="0.35">
      <c r="B1832" s="4">
        <v>44673</v>
      </c>
      <c r="C1832" s="2">
        <v>15.48</v>
      </c>
      <c r="D1832" s="2">
        <v>6.7138999999999998</v>
      </c>
      <c r="E1832" s="2">
        <v>618</v>
      </c>
      <c r="F1832" s="2">
        <v>15.422000000000001</v>
      </c>
      <c r="G1832" s="2">
        <v>9530.7960000000003</v>
      </c>
      <c r="H1832" s="7">
        <f t="shared" si="28"/>
        <v>-4.5075100455199508E-3</v>
      </c>
      <c r="I1832" s="5"/>
      <c r="J1832" s="5"/>
      <c r="K1832" s="5"/>
    </row>
    <row r="1833" spans="2:11" ht="13.5" x14ac:dyDescent="0.35">
      <c r="B1833" s="4">
        <v>44676</v>
      </c>
      <c r="C1833" s="2">
        <v>15.5</v>
      </c>
      <c r="D1833" s="2">
        <v>6.7225999999999999</v>
      </c>
      <c r="E1833" s="2">
        <v>1997</v>
      </c>
      <c r="F1833" s="2">
        <v>15.487</v>
      </c>
      <c r="G1833" s="2">
        <v>30927.539000000001</v>
      </c>
      <c r="H1833" s="7">
        <f t="shared" si="28"/>
        <v>1.2958191215240251E-3</v>
      </c>
      <c r="I1833" s="5"/>
      <c r="J1833" s="5"/>
      <c r="K1833" s="5"/>
    </row>
    <row r="1834" spans="2:11" ht="13.5" x14ac:dyDescent="0.35">
      <c r="B1834" s="4">
        <v>44677</v>
      </c>
      <c r="C1834" s="2">
        <v>15.5</v>
      </c>
      <c r="D1834" s="2">
        <v>6.7225999999999999</v>
      </c>
      <c r="E1834" s="2">
        <v>1200</v>
      </c>
      <c r="F1834" s="2">
        <v>15.5</v>
      </c>
      <c r="G1834" s="2">
        <v>18600</v>
      </c>
      <c r="H1834" s="7">
        <f t="shared" si="28"/>
        <v>0</v>
      </c>
      <c r="I1834" s="5"/>
      <c r="J1834" s="5"/>
      <c r="K1834" s="5"/>
    </row>
    <row r="1835" spans="2:11" ht="13.5" x14ac:dyDescent="0.35">
      <c r="B1835" s="4">
        <v>44678</v>
      </c>
      <c r="C1835" s="2">
        <v>15.5</v>
      </c>
      <c r="D1835" s="2">
        <v>6.7225999999999999</v>
      </c>
      <c r="E1835" s="2">
        <v>1</v>
      </c>
      <c r="F1835" s="2">
        <v>15.5</v>
      </c>
      <c r="G1835" s="2">
        <v>15.5</v>
      </c>
      <c r="H1835" s="7">
        <f t="shared" si="28"/>
        <v>0</v>
      </c>
      <c r="I1835" s="5"/>
      <c r="J1835" s="5"/>
      <c r="K1835" s="5"/>
    </row>
    <row r="1836" spans="2:11" ht="13.5" x14ac:dyDescent="0.35">
      <c r="B1836" s="4">
        <v>44679</v>
      </c>
      <c r="C1836" s="2">
        <v>15.5</v>
      </c>
      <c r="D1836" s="2">
        <v>6.7225999999999999</v>
      </c>
      <c r="E1836" s="2">
        <v>1001</v>
      </c>
      <c r="F1836" s="2">
        <v>15.4</v>
      </c>
      <c r="G1836" s="2">
        <v>15415.4</v>
      </c>
      <c r="H1836" s="7">
        <f t="shared" si="28"/>
        <v>0</v>
      </c>
      <c r="I1836" s="5"/>
      <c r="J1836" s="5"/>
      <c r="K1836" s="5"/>
    </row>
    <row r="1837" spans="2:11" ht="13.5" x14ac:dyDescent="0.35">
      <c r="B1837" s="4">
        <v>44680</v>
      </c>
      <c r="C1837" s="2">
        <v>15.5</v>
      </c>
      <c r="D1837" s="2">
        <v>6.7225999999999999</v>
      </c>
      <c r="E1837" s="2">
        <v>0</v>
      </c>
      <c r="F1837" s="2">
        <v>0</v>
      </c>
      <c r="G1837" s="2">
        <v>0</v>
      </c>
      <c r="H1837" s="7">
        <f t="shared" si="28"/>
        <v>0</v>
      </c>
      <c r="I1837" s="5"/>
      <c r="J1837" s="5"/>
      <c r="K1837" s="5"/>
    </row>
    <row r="1838" spans="2:11" ht="13.5" x14ac:dyDescent="0.35">
      <c r="B1838" s="4">
        <v>44685</v>
      </c>
      <c r="C1838" s="2">
        <v>15.5</v>
      </c>
      <c r="D1838" s="2">
        <v>6.7225999999999999</v>
      </c>
      <c r="E1838" s="2">
        <v>13932</v>
      </c>
      <c r="F1838" s="2">
        <v>15.47</v>
      </c>
      <c r="G1838" s="2">
        <v>215528.04</v>
      </c>
      <c r="H1838" s="7">
        <f t="shared" si="28"/>
        <v>0</v>
      </c>
      <c r="I1838" s="5"/>
      <c r="J1838" s="5"/>
      <c r="K1838" s="5"/>
    </row>
    <row r="1839" spans="2:11" ht="13.5" x14ac:dyDescent="0.35">
      <c r="B1839" s="4">
        <v>44686</v>
      </c>
      <c r="C1839" s="2">
        <v>15.5</v>
      </c>
      <c r="D1839" s="2">
        <v>6.7225999999999999</v>
      </c>
      <c r="E1839" s="2">
        <v>840</v>
      </c>
      <c r="F1839" s="2">
        <v>15.5</v>
      </c>
      <c r="G1839" s="2">
        <v>13020</v>
      </c>
      <c r="H1839" s="7">
        <f t="shared" si="28"/>
        <v>0</v>
      </c>
      <c r="I1839" s="5"/>
      <c r="J1839" s="5"/>
      <c r="K1839" s="5"/>
    </row>
    <row r="1840" spans="2:11" ht="13.5" x14ac:dyDescent="0.35">
      <c r="B1840" s="4">
        <v>44687</v>
      </c>
      <c r="C1840" s="2">
        <v>15.4</v>
      </c>
      <c r="D1840" s="2">
        <v>6.6791999999999998</v>
      </c>
      <c r="E1840" s="2">
        <v>5501</v>
      </c>
      <c r="F1840" s="2">
        <v>15.039</v>
      </c>
      <c r="G1840" s="2">
        <v>82729.539000000004</v>
      </c>
      <c r="H1840" s="7">
        <f t="shared" si="28"/>
        <v>-6.455835539820918E-3</v>
      </c>
      <c r="I1840" s="5"/>
      <c r="J1840" s="5"/>
      <c r="K1840" s="5"/>
    </row>
    <row r="1841" spans="2:11" ht="13.5" x14ac:dyDescent="0.35">
      <c r="B1841" s="4">
        <v>44690</v>
      </c>
      <c r="C1841" s="2">
        <v>15.4</v>
      </c>
      <c r="D1841" s="2">
        <v>6.6791999999999998</v>
      </c>
      <c r="E1841" s="2">
        <v>0</v>
      </c>
      <c r="F1841" s="2">
        <v>0</v>
      </c>
      <c r="G1841" s="2">
        <v>0</v>
      </c>
      <c r="H1841" s="7">
        <f t="shared" si="28"/>
        <v>0</v>
      </c>
      <c r="I1841" s="5"/>
      <c r="J1841" s="5"/>
      <c r="K1841" s="5"/>
    </row>
    <row r="1842" spans="2:11" ht="13.5" x14ac:dyDescent="0.35">
      <c r="B1842" s="4">
        <v>44691</v>
      </c>
      <c r="C1842" s="2">
        <v>15.39</v>
      </c>
      <c r="D1842" s="2">
        <v>6.6749000000000001</v>
      </c>
      <c r="E1842" s="2">
        <v>28</v>
      </c>
      <c r="F1842" s="2">
        <v>15.397</v>
      </c>
      <c r="G1842" s="2">
        <v>431.11599999999999</v>
      </c>
      <c r="H1842" s="7">
        <f t="shared" si="28"/>
        <v>-6.4378967541019118E-4</v>
      </c>
      <c r="I1842" s="5"/>
      <c r="J1842" s="5"/>
      <c r="K1842" s="5"/>
    </row>
    <row r="1843" spans="2:11" ht="13.5" x14ac:dyDescent="0.35">
      <c r="B1843" s="4">
        <v>44692</v>
      </c>
      <c r="C1843" s="2">
        <v>15.5</v>
      </c>
      <c r="D1843" s="2">
        <v>6.7225999999999999</v>
      </c>
      <c r="E1843" s="2">
        <v>5125</v>
      </c>
      <c r="F1843" s="2">
        <v>15.433999999999999</v>
      </c>
      <c r="G1843" s="2">
        <v>79099.25</v>
      </c>
      <c r="H1843" s="7">
        <f t="shared" si="28"/>
        <v>7.1461744745239409E-3</v>
      </c>
      <c r="I1843" s="5"/>
      <c r="J1843" s="5"/>
      <c r="K1843" s="5"/>
    </row>
    <row r="1844" spans="2:11" ht="13.5" x14ac:dyDescent="0.35">
      <c r="B1844" s="4">
        <v>44693</v>
      </c>
      <c r="C1844" s="2">
        <v>15.19</v>
      </c>
      <c r="D1844" s="2">
        <v>6.5880999999999998</v>
      </c>
      <c r="E1844" s="2">
        <v>881</v>
      </c>
      <c r="F1844" s="2">
        <v>15.19</v>
      </c>
      <c r="G1844" s="2">
        <v>13382.39</v>
      </c>
      <c r="H1844" s="7">
        <f t="shared" si="28"/>
        <v>-2.0007140094606263E-2</v>
      </c>
      <c r="I1844" s="5"/>
      <c r="J1844" s="5"/>
      <c r="K1844" s="5"/>
    </row>
    <row r="1845" spans="2:11" ht="13.5" x14ac:dyDescent="0.35">
      <c r="B1845" s="4">
        <v>44694</v>
      </c>
      <c r="C1845" s="2">
        <v>15.5</v>
      </c>
      <c r="D1845" s="2">
        <v>6.7225999999999999</v>
      </c>
      <c r="E1845" s="2">
        <v>16041</v>
      </c>
      <c r="F1845" s="2">
        <v>15.491</v>
      </c>
      <c r="G1845" s="2">
        <v>248491.13099999999</v>
      </c>
      <c r="H1845" s="7">
        <f t="shared" si="28"/>
        <v>2.0415597820312392E-2</v>
      </c>
      <c r="I1845" s="5"/>
      <c r="J1845" s="5"/>
      <c r="K1845" s="5"/>
    </row>
    <row r="1846" spans="2:11" ht="13.5" x14ac:dyDescent="0.35">
      <c r="B1846" s="4">
        <v>44697</v>
      </c>
      <c r="C1846" s="2">
        <v>15.49</v>
      </c>
      <c r="D1846" s="2">
        <v>6.7182000000000004</v>
      </c>
      <c r="E1846" s="2">
        <v>183</v>
      </c>
      <c r="F1846" s="2">
        <v>15.284000000000001</v>
      </c>
      <c r="G1846" s="2">
        <v>2796.9720000000002</v>
      </c>
      <c r="H1846" s="7">
        <f t="shared" si="28"/>
        <v>-6.5450867223983513E-4</v>
      </c>
      <c r="I1846" s="5"/>
      <c r="J1846" s="5"/>
      <c r="K1846" s="5"/>
    </row>
    <row r="1847" spans="2:11" ht="13.5" x14ac:dyDescent="0.35">
      <c r="B1847" s="4">
        <v>44698</v>
      </c>
      <c r="C1847" s="2">
        <v>15.2</v>
      </c>
      <c r="D1847" s="2">
        <v>6.5925000000000002</v>
      </c>
      <c r="E1847" s="2">
        <v>988</v>
      </c>
      <c r="F1847" s="2">
        <v>15.236000000000001</v>
      </c>
      <c r="G1847" s="2">
        <v>15053.168</v>
      </c>
      <c r="H1847" s="7">
        <f t="shared" si="28"/>
        <v>-1.8710368848798807E-2</v>
      </c>
      <c r="I1847" s="5"/>
      <c r="J1847" s="5"/>
      <c r="K1847" s="5"/>
    </row>
    <row r="1848" spans="2:11" ht="13.5" x14ac:dyDescent="0.35">
      <c r="B1848" s="4">
        <v>44699</v>
      </c>
      <c r="C1848" s="2">
        <v>15.4</v>
      </c>
      <c r="D1848" s="2">
        <v>6.6791999999999998</v>
      </c>
      <c r="E1848" s="2">
        <v>701</v>
      </c>
      <c r="F1848" s="2">
        <v>15.371</v>
      </c>
      <c r="G1848" s="2">
        <v>10775.071</v>
      </c>
      <c r="H1848" s="7">
        <f t="shared" si="28"/>
        <v>1.3151308304891855E-2</v>
      </c>
      <c r="I1848" s="5"/>
      <c r="J1848" s="5"/>
      <c r="K1848" s="5"/>
    </row>
    <row r="1849" spans="2:11" ht="13.5" x14ac:dyDescent="0.35">
      <c r="B1849" s="4">
        <v>44700</v>
      </c>
      <c r="C1849" s="2">
        <v>15.4</v>
      </c>
      <c r="D1849" s="2">
        <v>6.6791999999999998</v>
      </c>
      <c r="E1849" s="2">
        <v>1013</v>
      </c>
      <c r="F1849" s="2">
        <v>15.288</v>
      </c>
      <c r="G1849" s="2">
        <v>15486.744000000001</v>
      </c>
      <c r="H1849" s="7">
        <f t="shared" si="28"/>
        <v>0</v>
      </c>
      <c r="I1849" s="5"/>
      <c r="J1849" s="5"/>
      <c r="K1849" s="5"/>
    </row>
    <row r="1850" spans="2:11" ht="13.5" x14ac:dyDescent="0.35">
      <c r="B1850" s="4">
        <v>44701</v>
      </c>
      <c r="C1850" s="2">
        <v>15.3</v>
      </c>
      <c r="D1850" s="2">
        <v>6.6357999999999997</v>
      </c>
      <c r="E1850" s="2">
        <v>1721</v>
      </c>
      <c r="F1850" s="2">
        <v>15.223000000000001</v>
      </c>
      <c r="G1850" s="2">
        <v>26198.782999999999</v>
      </c>
      <c r="H1850" s="7">
        <f t="shared" si="28"/>
        <v>-6.4977841657683716E-3</v>
      </c>
      <c r="I1850" s="5"/>
      <c r="J1850" s="5"/>
      <c r="K1850" s="5"/>
    </row>
    <row r="1851" spans="2:11" ht="13.5" x14ac:dyDescent="0.35">
      <c r="B1851" s="4">
        <v>44704</v>
      </c>
      <c r="C1851" s="2">
        <v>15.2</v>
      </c>
      <c r="D1851" s="2">
        <v>6.5925000000000002</v>
      </c>
      <c r="E1851" s="2">
        <v>2498</v>
      </c>
      <c r="F1851" s="2">
        <v>15.18</v>
      </c>
      <c r="G1851" s="2">
        <v>37919.64</v>
      </c>
      <c r="H1851" s="7">
        <f t="shared" si="28"/>
        <v>-6.5252117303112589E-3</v>
      </c>
      <c r="I1851" s="5"/>
      <c r="J1851" s="5"/>
      <c r="K1851" s="5"/>
    </row>
    <row r="1852" spans="2:11" ht="13.5" x14ac:dyDescent="0.35">
      <c r="B1852" s="4">
        <v>44705</v>
      </c>
      <c r="C1852" s="2">
        <v>15.2</v>
      </c>
      <c r="D1852" s="2">
        <v>6.5925000000000002</v>
      </c>
      <c r="E1852" s="2">
        <v>0</v>
      </c>
      <c r="F1852" s="2">
        <v>0</v>
      </c>
      <c r="G1852" s="2">
        <v>0</v>
      </c>
      <c r="H1852" s="7">
        <f t="shared" si="28"/>
        <v>0</v>
      </c>
      <c r="I1852" s="5"/>
      <c r="J1852" s="5"/>
      <c r="K1852" s="5"/>
    </row>
    <row r="1853" spans="2:11" ht="13.5" x14ac:dyDescent="0.35">
      <c r="B1853" s="4">
        <v>44706</v>
      </c>
      <c r="C1853" s="2">
        <v>15.3</v>
      </c>
      <c r="D1853" s="2">
        <v>6.6357999999999997</v>
      </c>
      <c r="E1853" s="2">
        <v>4301</v>
      </c>
      <c r="F1853" s="2">
        <v>15.3</v>
      </c>
      <c r="G1853" s="2">
        <v>65805.3</v>
      </c>
      <c r="H1853" s="7">
        <f t="shared" si="28"/>
        <v>6.5680697762608188E-3</v>
      </c>
      <c r="I1853" s="5"/>
      <c r="J1853" s="5"/>
      <c r="K1853" s="5"/>
    </row>
    <row r="1854" spans="2:11" ht="13.5" x14ac:dyDescent="0.35">
      <c r="B1854" s="4">
        <v>44707</v>
      </c>
      <c r="C1854" s="2">
        <v>15</v>
      </c>
      <c r="D1854" s="2">
        <v>6.5057</v>
      </c>
      <c r="E1854" s="2">
        <v>2018</v>
      </c>
      <c r="F1854" s="2">
        <v>15.007</v>
      </c>
      <c r="G1854" s="2">
        <v>30284.126</v>
      </c>
      <c r="H1854" s="7">
        <f t="shared" si="28"/>
        <v>-1.960577473703241E-2</v>
      </c>
      <c r="I1854" s="5"/>
      <c r="J1854" s="5"/>
      <c r="K1854" s="5"/>
    </row>
    <row r="1855" spans="2:11" ht="13.5" x14ac:dyDescent="0.35">
      <c r="B1855" s="4">
        <v>44708</v>
      </c>
      <c r="C1855" s="2">
        <v>15</v>
      </c>
      <c r="D1855" s="2">
        <v>6.5057</v>
      </c>
      <c r="E1855" s="2">
        <v>5794</v>
      </c>
      <c r="F1855" s="2">
        <v>15.031000000000001</v>
      </c>
      <c r="G1855" s="2">
        <v>87089.614000000001</v>
      </c>
      <c r="H1855" s="7">
        <f t="shared" si="28"/>
        <v>0</v>
      </c>
      <c r="I1855" s="5"/>
      <c r="J1855" s="5"/>
      <c r="K1855" s="5"/>
    </row>
    <row r="1856" spans="2:11" ht="13.5" x14ac:dyDescent="0.35">
      <c r="B1856" s="4">
        <v>44711</v>
      </c>
      <c r="C1856" s="2">
        <v>14.9</v>
      </c>
      <c r="D1856" s="2">
        <v>6.4622999999999999</v>
      </c>
      <c r="E1856" s="2">
        <v>2245</v>
      </c>
      <c r="F1856" s="2">
        <v>14.882999999999999</v>
      </c>
      <c r="G1856" s="2">
        <v>33412.334999999999</v>
      </c>
      <c r="H1856" s="7">
        <f t="shared" si="28"/>
        <v>-6.6710730590098079E-3</v>
      </c>
      <c r="I1856" s="5"/>
      <c r="J1856" s="5"/>
      <c r="K1856" s="5"/>
    </row>
    <row r="1857" spans="2:11" ht="13.5" x14ac:dyDescent="0.35">
      <c r="B1857" s="4">
        <v>44712</v>
      </c>
      <c r="C1857" s="2">
        <v>15</v>
      </c>
      <c r="D1857" s="2">
        <v>6.5057</v>
      </c>
      <c r="E1857" s="2">
        <v>1443</v>
      </c>
      <c r="F1857" s="2">
        <v>14.997999999999999</v>
      </c>
      <c r="G1857" s="2">
        <v>21642.114000000001</v>
      </c>
      <c r="H1857" s="7">
        <f t="shared" si="28"/>
        <v>6.715875152809388E-3</v>
      </c>
      <c r="I1857" s="5"/>
      <c r="J1857" s="5"/>
      <c r="K1857" s="5"/>
    </row>
    <row r="1858" spans="2:11" ht="13.5" x14ac:dyDescent="0.35">
      <c r="B1858" s="4">
        <v>44713</v>
      </c>
      <c r="C1858" s="2">
        <v>15</v>
      </c>
      <c r="D1858" s="2">
        <v>6.5057</v>
      </c>
      <c r="E1858" s="2">
        <v>779</v>
      </c>
      <c r="F1858" s="2">
        <v>15</v>
      </c>
      <c r="G1858" s="2">
        <v>11685</v>
      </c>
      <c r="H1858" s="7">
        <f t="shared" si="28"/>
        <v>0</v>
      </c>
      <c r="I1858" s="5"/>
      <c r="J1858" s="5"/>
      <c r="K1858" s="5"/>
    </row>
    <row r="1859" spans="2:11" ht="13.5" x14ac:dyDescent="0.35">
      <c r="B1859" s="4">
        <v>44714</v>
      </c>
      <c r="C1859" s="2">
        <v>15</v>
      </c>
      <c r="D1859" s="2">
        <v>6.5057</v>
      </c>
      <c r="E1859" s="2">
        <v>2339</v>
      </c>
      <c r="F1859" s="2">
        <v>14.917999999999999</v>
      </c>
      <c r="G1859" s="2">
        <v>34893.201999999997</v>
      </c>
      <c r="H1859" s="7">
        <f t="shared" si="28"/>
        <v>0</v>
      </c>
      <c r="I1859" s="5"/>
      <c r="J1859" s="5"/>
      <c r="K1859" s="5"/>
    </row>
    <row r="1860" spans="2:11" ht="13.5" x14ac:dyDescent="0.35">
      <c r="B1860" s="4">
        <v>44715</v>
      </c>
      <c r="C1860" s="2">
        <v>15</v>
      </c>
      <c r="D1860" s="2">
        <v>6.5057</v>
      </c>
      <c r="E1860" s="2">
        <v>1102</v>
      </c>
      <c r="F1860" s="2">
        <v>14.727</v>
      </c>
      <c r="G1860" s="2">
        <v>16229.154</v>
      </c>
      <c r="H1860" s="7">
        <f t="shared" si="28"/>
        <v>0</v>
      </c>
      <c r="I1860" s="5"/>
      <c r="J1860" s="5"/>
      <c r="K1860" s="5"/>
    </row>
    <row r="1861" spans="2:11" ht="13.5" x14ac:dyDescent="0.35">
      <c r="B1861" s="4">
        <v>44718</v>
      </c>
      <c r="C1861" s="2">
        <v>15</v>
      </c>
      <c r="D1861" s="2">
        <v>6.5057</v>
      </c>
      <c r="E1861" s="2">
        <v>460</v>
      </c>
      <c r="F1861" s="2">
        <v>15</v>
      </c>
      <c r="G1861" s="2">
        <v>6900</v>
      </c>
      <c r="H1861" s="7">
        <f t="shared" si="28"/>
        <v>0</v>
      </c>
      <c r="I1861" s="5"/>
      <c r="J1861" s="5"/>
      <c r="K1861" s="5"/>
    </row>
    <row r="1862" spans="2:11" ht="13.5" x14ac:dyDescent="0.35">
      <c r="B1862" s="4">
        <v>44719</v>
      </c>
      <c r="C1862" s="2">
        <v>14.98</v>
      </c>
      <c r="D1862" s="2">
        <v>6.4969999999999999</v>
      </c>
      <c r="E1862" s="2">
        <v>850</v>
      </c>
      <c r="F1862" s="2">
        <v>14.98</v>
      </c>
      <c r="G1862" s="2">
        <v>12733</v>
      </c>
      <c r="H1862" s="7">
        <f t="shared" si="28"/>
        <v>-1.3372888390181152E-3</v>
      </c>
      <c r="I1862" s="5"/>
      <c r="J1862" s="5"/>
      <c r="K1862" s="5"/>
    </row>
    <row r="1863" spans="2:11" ht="13.5" x14ac:dyDescent="0.35">
      <c r="B1863" s="4">
        <v>44720</v>
      </c>
      <c r="C1863" s="2">
        <v>14.98</v>
      </c>
      <c r="D1863" s="2">
        <v>6.4969999999999999</v>
      </c>
      <c r="E1863" s="2">
        <v>1302</v>
      </c>
      <c r="F1863" s="2">
        <v>14.98</v>
      </c>
      <c r="G1863" s="2">
        <v>19503.96</v>
      </c>
      <c r="H1863" s="7">
        <f t="shared" ref="H1863:H1926" si="29">(D1863-D1862)/D1862</f>
        <v>0</v>
      </c>
      <c r="I1863" s="5"/>
      <c r="J1863" s="5"/>
      <c r="K1863" s="5"/>
    </row>
    <row r="1864" spans="2:11" ht="13.5" x14ac:dyDescent="0.35">
      <c r="B1864" s="4">
        <v>44721</v>
      </c>
      <c r="C1864" s="2">
        <v>14.98</v>
      </c>
      <c r="D1864" s="2">
        <v>6.4969999999999999</v>
      </c>
      <c r="E1864" s="2">
        <v>10</v>
      </c>
      <c r="F1864" s="2">
        <v>14.98</v>
      </c>
      <c r="G1864" s="2">
        <v>149.80000000000001</v>
      </c>
      <c r="H1864" s="7">
        <f t="shared" si="29"/>
        <v>0</v>
      </c>
      <c r="I1864" s="5"/>
      <c r="J1864" s="5"/>
      <c r="K1864" s="5"/>
    </row>
    <row r="1865" spans="2:11" ht="13.5" x14ac:dyDescent="0.35">
      <c r="B1865" s="4">
        <v>44722</v>
      </c>
      <c r="C1865" s="2">
        <v>15</v>
      </c>
      <c r="D1865" s="2">
        <v>6.5057</v>
      </c>
      <c r="E1865" s="2">
        <v>110</v>
      </c>
      <c r="F1865" s="2">
        <v>14.648999999999999</v>
      </c>
      <c r="G1865" s="2">
        <v>1611.39</v>
      </c>
      <c r="H1865" s="7">
        <f t="shared" si="29"/>
        <v>1.3390795751885721E-3</v>
      </c>
      <c r="I1865" s="5"/>
      <c r="J1865" s="5"/>
      <c r="K1865" s="5"/>
    </row>
    <row r="1866" spans="2:11" ht="13.5" x14ac:dyDescent="0.35">
      <c r="B1866" s="4">
        <v>44725</v>
      </c>
      <c r="C1866" s="2">
        <v>15</v>
      </c>
      <c r="D1866" s="2">
        <v>6.5057</v>
      </c>
      <c r="E1866" s="2">
        <v>755</v>
      </c>
      <c r="F1866" s="2">
        <v>14.997999999999999</v>
      </c>
      <c r="G1866" s="2">
        <v>11323.49</v>
      </c>
      <c r="H1866" s="7">
        <f t="shared" si="29"/>
        <v>0</v>
      </c>
      <c r="I1866" s="5"/>
      <c r="J1866" s="5"/>
      <c r="K1866" s="5"/>
    </row>
    <row r="1867" spans="2:11" ht="13.5" x14ac:dyDescent="0.35">
      <c r="B1867" s="4">
        <v>44726</v>
      </c>
      <c r="C1867" s="2">
        <v>15</v>
      </c>
      <c r="D1867" s="2">
        <v>6.5057</v>
      </c>
      <c r="E1867" s="2">
        <v>110</v>
      </c>
      <c r="F1867" s="2">
        <v>15</v>
      </c>
      <c r="G1867" s="2">
        <v>1650</v>
      </c>
      <c r="H1867" s="7">
        <f t="shared" si="29"/>
        <v>0</v>
      </c>
      <c r="I1867" s="5"/>
      <c r="J1867" s="5"/>
      <c r="K1867" s="5"/>
    </row>
    <row r="1868" spans="2:11" ht="13.5" x14ac:dyDescent="0.35">
      <c r="B1868" s="4">
        <v>44727</v>
      </c>
      <c r="C1868" s="2">
        <v>15</v>
      </c>
      <c r="D1868" s="2">
        <v>6.5057</v>
      </c>
      <c r="E1868" s="2">
        <v>6629</v>
      </c>
      <c r="F1868" s="2">
        <v>15</v>
      </c>
      <c r="G1868" s="2">
        <v>99435</v>
      </c>
      <c r="H1868" s="7">
        <f t="shared" si="29"/>
        <v>0</v>
      </c>
      <c r="I1868" s="5"/>
      <c r="J1868" s="5"/>
      <c r="K1868" s="5"/>
    </row>
    <row r="1869" spans="2:11" ht="13.5" x14ac:dyDescent="0.35">
      <c r="B1869" s="4">
        <v>44728</v>
      </c>
      <c r="C1869" s="2">
        <v>15.29</v>
      </c>
      <c r="D1869" s="2">
        <v>6.6315</v>
      </c>
      <c r="E1869" s="2">
        <v>432</v>
      </c>
      <c r="F1869" s="2">
        <v>15.000999999999999</v>
      </c>
      <c r="G1869" s="2">
        <v>6480.4319999999998</v>
      </c>
      <c r="H1869" s="7">
        <f t="shared" si="29"/>
        <v>1.933688918947998E-2</v>
      </c>
      <c r="I1869" s="5"/>
      <c r="J1869" s="5"/>
      <c r="K1869" s="5"/>
    </row>
    <row r="1870" spans="2:11" ht="13.5" x14ac:dyDescent="0.35">
      <c r="B1870" s="4">
        <v>44729</v>
      </c>
      <c r="C1870" s="2">
        <v>15.1</v>
      </c>
      <c r="D1870" s="2">
        <v>6.5491000000000001</v>
      </c>
      <c r="E1870" s="2">
        <v>150</v>
      </c>
      <c r="F1870" s="2">
        <v>15.1</v>
      </c>
      <c r="G1870" s="2">
        <v>2265</v>
      </c>
      <c r="H1870" s="7">
        <f t="shared" si="29"/>
        <v>-1.2425544748548565E-2</v>
      </c>
      <c r="I1870" s="5"/>
      <c r="J1870" s="5"/>
      <c r="K1870" s="5"/>
    </row>
    <row r="1871" spans="2:11" ht="13.5" x14ac:dyDescent="0.35">
      <c r="B1871" s="4">
        <v>44732</v>
      </c>
      <c r="C1871" s="2">
        <v>15.1</v>
      </c>
      <c r="D1871" s="2">
        <v>6.5491000000000001</v>
      </c>
      <c r="E1871" s="2">
        <v>926</v>
      </c>
      <c r="F1871" s="2">
        <v>15.164</v>
      </c>
      <c r="G1871" s="2">
        <v>14041.864</v>
      </c>
      <c r="H1871" s="7">
        <f t="shared" si="29"/>
        <v>0</v>
      </c>
      <c r="I1871" s="5"/>
      <c r="J1871" s="5"/>
      <c r="K1871" s="5"/>
    </row>
    <row r="1872" spans="2:11" ht="13.5" x14ac:dyDescent="0.35">
      <c r="B1872" s="4">
        <v>44733</v>
      </c>
      <c r="C1872" s="2">
        <v>14.81</v>
      </c>
      <c r="D1872" s="2">
        <v>6.4233000000000002</v>
      </c>
      <c r="E1872" s="2">
        <v>13533</v>
      </c>
      <c r="F1872" s="2">
        <v>14.858000000000001</v>
      </c>
      <c r="G1872" s="2">
        <v>201073.31400000001</v>
      </c>
      <c r="H1872" s="7">
        <f t="shared" si="29"/>
        <v>-1.9208746239941354E-2</v>
      </c>
      <c r="I1872" s="5"/>
      <c r="J1872" s="5"/>
      <c r="K1872" s="5"/>
    </row>
    <row r="1873" spans="2:11" ht="13.5" x14ac:dyDescent="0.35">
      <c r="B1873" s="4">
        <v>44734</v>
      </c>
      <c r="C1873" s="2">
        <v>14.85</v>
      </c>
      <c r="D1873" s="2">
        <v>6.4406999999999996</v>
      </c>
      <c r="E1873" s="2">
        <v>4359</v>
      </c>
      <c r="F1873" s="2">
        <v>14.845000000000001</v>
      </c>
      <c r="G1873" s="2">
        <v>64709.355000000003</v>
      </c>
      <c r="H1873" s="7">
        <f t="shared" si="29"/>
        <v>2.7088879547895032E-3</v>
      </c>
      <c r="I1873" s="5"/>
      <c r="J1873" s="5"/>
      <c r="K1873" s="5"/>
    </row>
    <row r="1874" spans="2:11" ht="13.5" x14ac:dyDescent="0.35">
      <c r="B1874" s="4">
        <v>44735</v>
      </c>
      <c r="C1874" s="2">
        <v>14.85</v>
      </c>
      <c r="D1874" s="2">
        <v>6.4406999999999996</v>
      </c>
      <c r="E1874" s="2">
        <v>0</v>
      </c>
      <c r="F1874" s="2">
        <v>0</v>
      </c>
      <c r="G1874" s="2">
        <v>0</v>
      </c>
      <c r="H1874" s="7">
        <f t="shared" si="29"/>
        <v>0</v>
      </c>
      <c r="I1874" s="5"/>
      <c r="J1874" s="5"/>
      <c r="K1874" s="5"/>
    </row>
    <row r="1875" spans="2:11" ht="13.5" x14ac:dyDescent="0.35">
      <c r="B1875" s="4">
        <v>44736</v>
      </c>
      <c r="C1875" s="2">
        <v>15</v>
      </c>
      <c r="D1875" s="2">
        <v>6.5057</v>
      </c>
      <c r="E1875" s="2">
        <v>1233</v>
      </c>
      <c r="F1875" s="2">
        <v>14.962999999999999</v>
      </c>
      <c r="G1875" s="2">
        <v>18449.379000000001</v>
      </c>
      <c r="H1875" s="7">
        <f t="shared" si="29"/>
        <v>1.0092070737652802E-2</v>
      </c>
      <c r="I1875" s="5"/>
      <c r="J1875" s="5"/>
      <c r="K1875" s="5"/>
    </row>
    <row r="1876" spans="2:11" ht="13.5" x14ac:dyDescent="0.35">
      <c r="B1876" s="4">
        <v>44739</v>
      </c>
      <c r="C1876" s="2">
        <v>14.88</v>
      </c>
      <c r="D1876" s="2">
        <v>6.4537000000000004</v>
      </c>
      <c r="E1876" s="2">
        <v>706</v>
      </c>
      <c r="F1876" s="2">
        <v>14.875</v>
      </c>
      <c r="G1876" s="2">
        <v>10501.75</v>
      </c>
      <c r="H1876" s="7">
        <f t="shared" si="29"/>
        <v>-7.9929907619471548E-3</v>
      </c>
      <c r="I1876" s="5"/>
      <c r="J1876" s="5"/>
      <c r="K1876" s="5"/>
    </row>
    <row r="1877" spans="2:11" ht="13.5" x14ac:dyDescent="0.35">
      <c r="B1877" s="4">
        <v>44740</v>
      </c>
      <c r="C1877" s="2">
        <v>15.2</v>
      </c>
      <c r="D1877" s="2">
        <v>6.5925000000000002</v>
      </c>
      <c r="E1877" s="2">
        <v>2</v>
      </c>
      <c r="F1877" s="2">
        <v>15.2</v>
      </c>
      <c r="G1877" s="2">
        <v>30.4</v>
      </c>
      <c r="H1877" s="7">
        <f t="shared" si="29"/>
        <v>2.1507042471760354E-2</v>
      </c>
      <c r="I1877" s="5"/>
      <c r="J1877" s="5"/>
      <c r="K1877" s="5"/>
    </row>
    <row r="1878" spans="2:11" ht="13.5" x14ac:dyDescent="0.35">
      <c r="B1878" s="4">
        <v>44741</v>
      </c>
      <c r="C1878" s="2">
        <v>15.2</v>
      </c>
      <c r="D1878" s="2">
        <v>6.5925000000000002</v>
      </c>
      <c r="E1878" s="2">
        <v>1037</v>
      </c>
      <c r="F1878" s="2">
        <v>15.2</v>
      </c>
      <c r="G1878" s="2">
        <v>15762.4</v>
      </c>
      <c r="H1878" s="7">
        <f t="shared" si="29"/>
        <v>0</v>
      </c>
      <c r="I1878" s="5"/>
      <c r="J1878" s="5"/>
      <c r="K1878" s="5"/>
    </row>
    <row r="1879" spans="2:11" ht="13.5" x14ac:dyDescent="0.35">
      <c r="B1879" s="4">
        <v>44742</v>
      </c>
      <c r="C1879" s="2">
        <v>15.2</v>
      </c>
      <c r="D1879" s="2">
        <v>6.5925000000000002</v>
      </c>
      <c r="E1879" s="2">
        <v>0</v>
      </c>
      <c r="F1879" s="2">
        <v>0</v>
      </c>
      <c r="G1879" s="2">
        <v>0</v>
      </c>
      <c r="H1879" s="7">
        <f t="shared" si="29"/>
        <v>0</v>
      </c>
      <c r="I1879" s="5"/>
      <c r="J1879" s="5"/>
      <c r="K1879" s="5"/>
    </row>
    <row r="1880" spans="2:11" ht="13.5" x14ac:dyDescent="0.35">
      <c r="B1880" s="4">
        <v>44743</v>
      </c>
      <c r="C1880" s="2">
        <v>15</v>
      </c>
      <c r="D1880" s="2">
        <v>6.5057</v>
      </c>
      <c r="E1880" s="2">
        <v>206</v>
      </c>
      <c r="F1880" s="2">
        <v>15</v>
      </c>
      <c r="G1880" s="2">
        <v>3090</v>
      </c>
      <c r="H1880" s="7">
        <f t="shared" si="29"/>
        <v>-1.3166477057262071E-2</v>
      </c>
      <c r="I1880" s="5"/>
      <c r="J1880" s="5"/>
      <c r="K1880" s="5"/>
    </row>
    <row r="1881" spans="2:11" ht="13.5" x14ac:dyDescent="0.35">
      <c r="B1881" s="4">
        <v>44746</v>
      </c>
      <c r="C1881" s="2">
        <v>15</v>
      </c>
      <c r="D1881" s="2">
        <v>6.5057</v>
      </c>
      <c r="E1881" s="2">
        <v>0</v>
      </c>
      <c r="F1881" s="2">
        <v>0</v>
      </c>
      <c r="G1881" s="2">
        <v>0</v>
      </c>
      <c r="H1881" s="7">
        <f t="shared" si="29"/>
        <v>0</v>
      </c>
      <c r="I1881" s="5"/>
      <c r="J1881" s="5"/>
      <c r="K1881" s="5"/>
    </row>
    <row r="1882" spans="2:11" ht="13.5" x14ac:dyDescent="0.35">
      <c r="B1882" s="4">
        <v>44747</v>
      </c>
      <c r="C1882" s="2">
        <v>15</v>
      </c>
      <c r="D1882" s="2">
        <v>6.5057</v>
      </c>
      <c r="E1882" s="2">
        <v>0</v>
      </c>
      <c r="F1882" s="2">
        <v>0</v>
      </c>
      <c r="G1882" s="2">
        <v>0</v>
      </c>
      <c r="H1882" s="7">
        <f t="shared" si="29"/>
        <v>0</v>
      </c>
      <c r="I1882" s="5"/>
      <c r="J1882" s="5"/>
      <c r="K1882" s="5"/>
    </row>
    <row r="1883" spans="2:11" ht="13.5" x14ac:dyDescent="0.35">
      <c r="B1883" s="4">
        <v>44748</v>
      </c>
      <c r="C1883" s="2">
        <v>15</v>
      </c>
      <c r="D1883" s="2">
        <v>6.5057</v>
      </c>
      <c r="E1883" s="2">
        <v>97</v>
      </c>
      <c r="F1883" s="2">
        <v>15</v>
      </c>
      <c r="G1883" s="2">
        <v>1455</v>
      </c>
      <c r="H1883" s="7">
        <f t="shared" si="29"/>
        <v>0</v>
      </c>
      <c r="I1883" s="5"/>
      <c r="J1883" s="5"/>
      <c r="K1883" s="5"/>
    </row>
    <row r="1884" spans="2:11" ht="13.5" x14ac:dyDescent="0.35">
      <c r="B1884" s="4">
        <v>44749</v>
      </c>
      <c r="C1884" s="2">
        <v>15</v>
      </c>
      <c r="D1884" s="2">
        <v>6.5057</v>
      </c>
      <c r="E1884" s="2">
        <v>0</v>
      </c>
      <c r="F1884" s="2">
        <v>0</v>
      </c>
      <c r="G1884" s="2">
        <v>0</v>
      </c>
      <c r="H1884" s="7">
        <f t="shared" si="29"/>
        <v>0</v>
      </c>
      <c r="I1884" s="5"/>
      <c r="J1884" s="5"/>
      <c r="K1884" s="5"/>
    </row>
    <row r="1885" spans="2:11" ht="13.5" x14ac:dyDescent="0.35">
      <c r="B1885" s="4">
        <v>44750</v>
      </c>
      <c r="C1885" s="2">
        <v>15.18</v>
      </c>
      <c r="D1885" s="2">
        <v>6.5838000000000001</v>
      </c>
      <c r="E1885" s="2">
        <v>25</v>
      </c>
      <c r="F1885" s="2">
        <v>15.18</v>
      </c>
      <c r="G1885" s="2">
        <v>379.5</v>
      </c>
      <c r="H1885" s="7">
        <f t="shared" si="29"/>
        <v>1.20048572790015E-2</v>
      </c>
      <c r="I1885" s="5"/>
      <c r="J1885" s="5"/>
      <c r="K1885" s="5"/>
    </row>
    <row r="1886" spans="2:11" ht="13.5" x14ac:dyDescent="0.35">
      <c r="B1886" s="4">
        <v>44753</v>
      </c>
      <c r="C1886" s="2">
        <v>15.18</v>
      </c>
      <c r="D1886" s="2">
        <v>6.5838000000000001</v>
      </c>
      <c r="E1886" s="2">
        <v>0</v>
      </c>
      <c r="F1886" s="2">
        <v>0</v>
      </c>
      <c r="G1886" s="2">
        <v>0</v>
      </c>
      <c r="H1886" s="7">
        <f t="shared" si="29"/>
        <v>0</v>
      </c>
      <c r="I1886" s="5"/>
      <c r="J1886" s="5"/>
      <c r="K1886" s="5"/>
    </row>
    <row r="1887" spans="2:11" ht="13.5" x14ac:dyDescent="0.35">
      <c r="B1887" s="4">
        <v>44754</v>
      </c>
      <c r="C1887" s="2">
        <v>15.15</v>
      </c>
      <c r="D1887" s="2">
        <v>6.5708000000000002</v>
      </c>
      <c r="E1887" s="2">
        <v>2032</v>
      </c>
      <c r="F1887" s="2">
        <v>14.94</v>
      </c>
      <c r="G1887" s="2">
        <v>30358.080000000002</v>
      </c>
      <c r="H1887" s="7">
        <f t="shared" si="29"/>
        <v>-1.9745435766578422E-3</v>
      </c>
      <c r="I1887" s="5"/>
      <c r="J1887" s="5"/>
      <c r="K1887" s="5"/>
    </row>
    <row r="1888" spans="2:11" ht="13.5" x14ac:dyDescent="0.35">
      <c r="B1888" s="4">
        <v>44755</v>
      </c>
      <c r="C1888" s="2">
        <v>15.15</v>
      </c>
      <c r="D1888" s="2">
        <v>6.5708000000000002</v>
      </c>
      <c r="E1888" s="2">
        <v>0</v>
      </c>
      <c r="F1888" s="2">
        <v>0</v>
      </c>
      <c r="G1888" s="2">
        <v>0</v>
      </c>
      <c r="H1888" s="7">
        <f t="shared" si="29"/>
        <v>0</v>
      </c>
      <c r="I1888" s="5"/>
      <c r="J1888" s="5"/>
      <c r="K1888" s="5"/>
    </row>
    <row r="1889" spans="2:11" ht="13.5" x14ac:dyDescent="0.35">
      <c r="B1889" s="4">
        <v>44756</v>
      </c>
      <c r="C1889" s="2">
        <v>15.2</v>
      </c>
      <c r="D1889" s="2">
        <v>6.5925000000000002</v>
      </c>
      <c r="E1889" s="2">
        <v>1987</v>
      </c>
      <c r="F1889" s="2">
        <v>15.143000000000001</v>
      </c>
      <c r="G1889" s="2">
        <v>30089.141</v>
      </c>
      <c r="H1889" s="7">
        <f t="shared" si="29"/>
        <v>3.3024898033725044E-3</v>
      </c>
      <c r="I1889" s="5"/>
      <c r="J1889" s="5"/>
      <c r="K1889" s="5"/>
    </row>
    <row r="1890" spans="2:11" ht="13.5" x14ac:dyDescent="0.35">
      <c r="B1890" s="4">
        <v>44757</v>
      </c>
      <c r="C1890" s="2">
        <v>15.1</v>
      </c>
      <c r="D1890" s="2">
        <v>6.7135999999999996</v>
      </c>
      <c r="E1890" s="2">
        <v>292</v>
      </c>
      <c r="F1890" s="2">
        <v>15.02</v>
      </c>
      <c r="G1890" s="2">
        <v>4385.84</v>
      </c>
      <c r="H1890" s="7">
        <f t="shared" si="29"/>
        <v>1.8369359120212259E-2</v>
      </c>
      <c r="I1890" s="5"/>
      <c r="J1890" s="5"/>
      <c r="K1890" s="5"/>
    </row>
    <row r="1891" spans="2:11" ht="13.5" x14ac:dyDescent="0.35">
      <c r="B1891" s="4">
        <v>44760</v>
      </c>
      <c r="C1891" s="2">
        <v>14.93</v>
      </c>
      <c r="D1891" s="2">
        <v>6.6379999999999999</v>
      </c>
      <c r="E1891" s="2">
        <v>640</v>
      </c>
      <c r="F1891" s="2">
        <v>14.920999999999999</v>
      </c>
      <c r="G1891" s="2">
        <v>9549.44</v>
      </c>
      <c r="H1891" s="7">
        <f t="shared" si="29"/>
        <v>-1.1260724499523306E-2</v>
      </c>
      <c r="I1891" s="5"/>
      <c r="J1891" s="5"/>
      <c r="K1891" s="5"/>
    </row>
    <row r="1892" spans="2:11" ht="13.5" x14ac:dyDescent="0.35">
      <c r="B1892" s="4">
        <v>44761</v>
      </c>
      <c r="C1892" s="2">
        <v>14.97</v>
      </c>
      <c r="D1892" s="2">
        <v>6.6558000000000002</v>
      </c>
      <c r="E1892" s="2">
        <v>227</v>
      </c>
      <c r="F1892" s="2">
        <v>14.954000000000001</v>
      </c>
      <c r="G1892" s="2">
        <v>3394.558</v>
      </c>
      <c r="H1892" s="7">
        <f t="shared" si="29"/>
        <v>2.6815305815004911E-3</v>
      </c>
      <c r="I1892" s="5"/>
      <c r="J1892" s="5"/>
      <c r="K1892" s="5"/>
    </row>
    <row r="1893" spans="2:11" ht="13.5" x14ac:dyDescent="0.35">
      <c r="B1893" s="4">
        <v>44762</v>
      </c>
      <c r="C1893" s="2">
        <v>14.97</v>
      </c>
      <c r="D1893" s="2">
        <v>6.6558000000000002</v>
      </c>
      <c r="E1893" s="2">
        <v>0</v>
      </c>
      <c r="F1893" s="2">
        <v>0</v>
      </c>
      <c r="G1893" s="2">
        <v>0</v>
      </c>
      <c r="H1893" s="7">
        <f t="shared" si="29"/>
        <v>0</v>
      </c>
      <c r="I1893" s="5"/>
      <c r="J1893" s="5"/>
      <c r="K1893" s="5"/>
    </row>
    <row r="1894" spans="2:11" ht="13.5" x14ac:dyDescent="0.35">
      <c r="B1894" s="4">
        <v>44763</v>
      </c>
      <c r="C1894" s="2">
        <v>15.1</v>
      </c>
      <c r="D1894" s="2">
        <v>6.7135999999999996</v>
      </c>
      <c r="E1894" s="2">
        <v>7</v>
      </c>
      <c r="F1894" s="2">
        <v>15.1</v>
      </c>
      <c r="G1894" s="2">
        <v>105.7</v>
      </c>
      <c r="H1894" s="7">
        <f t="shared" si="29"/>
        <v>8.6841551729317894E-3</v>
      </c>
      <c r="I1894" s="5"/>
      <c r="J1894" s="5"/>
      <c r="K1894" s="5"/>
    </row>
    <row r="1895" spans="2:11" ht="13.5" x14ac:dyDescent="0.35">
      <c r="B1895" s="4">
        <v>44764</v>
      </c>
      <c r="C1895" s="2">
        <v>15.1</v>
      </c>
      <c r="D1895" s="2">
        <v>6.7135999999999996</v>
      </c>
      <c r="E1895" s="2">
        <v>1708</v>
      </c>
      <c r="F1895" s="2">
        <v>15.1</v>
      </c>
      <c r="G1895" s="2">
        <v>25790.799999999999</v>
      </c>
      <c r="H1895" s="7">
        <f t="shared" si="29"/>
        <v>0</v>
      </c>
      <c r="I1895" s="5"/>
      <c r="J1895" s="5"/>
      <c r="K1895" s="5"/>
    </row>
    <row r="1896" spans="2:11" ht="13.5" x14ac:dyDescent="0.35">
      <c r="B1896" s="4">
        <v>44768</v>
      </c>
      <c r="C1896" s="2">
        <v>15.22</v>
      </c>
      <c r="D1896" s="2">
        <v>6.7668999999999997</v>
      </c>
      <c r="E1896" s="2">
        <v>5944</v>
      </c>
      <c r="F1896" s="2">
        <v>15.201000000000001</v>
      </c>
      <c r="G1896" s="2">
        <v>90354.744000000006</v>
      </c>
      <c r="H1896" s="7">
        <f t="shared" si="29"/>
        <v>7.9391086749285231E-3</v>
      </c>
      <c r="I1896" s="5"/>
      <c r="J1896" s="5"/>
      <c r="K1896" s="5"/>
    </row>
    <row r="1897" spans="2:11" ht="13.5" x14ac:dyDescent="0.35">
      <c r="B1897" s="4">
        <v>44769</v>
      </c>
      <c r="C1897" s="2">
        <v>15.2</v>
      </c>
      <c r="D1897" s="2">
        <v>6.758</v>
      </c>
      <c r="E1897" s="2">
        <v>2255</v>
      </c>
      <c r="F1897" s="2">
        <v>15.2</v>
      </c>
      <c r="G1897" s="2">
        <v>34276</v>
      </c>
      <c r="H1897" s="7">
        <f t="shared" si="29"/>
        <v>-1.3152255833542223E-3</v>
      </c>
      <c r="I1897" s="5"/>
      <c r="J1897" s="5"/>
      <c r="K1897" s="5"/>
    </row>
    <row r="1898" spans="2:11" ht="13.5" x14ac:dyDescent="0.35">
      <c r="B1898" s="4">
        <v>44770</v>
      </c>
      <c r="C1898" s="2">
        <v>15.3</v>
      </c>
      <c r="D1898" s="2">
        <v>6.8025000000000002</v>
      </c>
      <c r="E1898" s="2">
        <v>31656</v>
      </c>
      <c r="F1898" s="2">
        <v>15.3</v>
      </c>
      <c r="G1898" s="2">
        <v>484336.8</v>
      </c>
      <c r="H1898" s="7">
        <f t="shared" si="29"/>
        <v>6.5847883989346269E-3</v>
      </c>
      <c r="I1898" s="5"/>
      <c r="J1898" s="5"/>
      <c r="K1898" s="5"/>
    </row>
    <row r="1899" spans="2:11" ht="13.5" x14ac:dyDescent="0.35">
      <c r="B1899" s="4">
        <v>44771</v>
      </c>
      <c r="C1899" s="2">
        <v>15.3</v>
      </c>
      <c r="D1899" s="2">
        <v>6.8025000000000002</v>
      </c>
      <c r="E1899" s="2">
        <v>4906</v>
      </c>
      <c r="F1899" s="2">
        <v>15.295999999999999</v>
      </c>
      <c r="G1899" s="2">
        <v>75042.176000000007</v>
      </c>
      <c r="H1899" s="7">
        <f t="shared" si="29"/>
        <v>0</v>
      </c>
      <c r="I1899" s="5"/>
      <c r="J1899" s="5"/>
      <c r="K1899" s="5"/>
    </row>
    <row r="1900" spans="2:11" ht="13.5" x14ac:dyDescent="0.35">
      <c r="B1900" s="4">
        <v>44774</v>
      </c>
      <c r="C1900" s="2">
        <v>15.3</v>
      </c>
      <c r="D1900" s="2">
        <v>6.8025000000000002</v>
      </c>
      <c r="E1900" s="2">
        <v>2005</v>
      </c>
      <c r="F1900" s="2">
        <v>15.3</v>
      </c>
      <c r="G1900" s="2">
        <v>30676.5</v>
      </c>
      <c r="H1900" s="7">
        <f t="shared" si="29"/>
        <v>0</v>
      </c>
      <c r="I1900" s="5"/>
      <c r="J1900" s="5"/>
      <c r="K1900" s="5"/>
    </row>
    <row r="1901" spans="2:11" ht="13.5" x14ac:dyDescent="0.35">
      <c r="B1901" s="4">
        <v>44775</v>
      </c>
      <c r="C1901" s="2">
        <v>15.3</v>
      </c>
      <c r="D1901" s="2">
        <v>6.8025000000000002</v>
      </c>
      <c r="E1901" s="2">
        <v>40937</v>
      </c>
      <c r="F1901" s="2">
        <v>15.298</v>
      </c>
      <c r="G1901" s="2">
        <v>626254.22600000002</v>
      </c>
      <c r="H1901" s="7">
        <f t="shared" si="29"/>
        <v>0</v>
      </c>
      <c r="I1901" s="5"/>
      <c r="J1901" s="5"/>
      <c r="K1901" s="5"/>
    </row>
    <row r="1902" spans="2:11" ht="13.5" x14ac:dyDescent="0.35">
      <c r="B1902" s="4">
        <v>44776</v>
      </c>
      <c r="C1902" s="2">
        <v>15.3</v>
      </c>
      <c r="D1902" s="2">
        <v>6.8025000000000002</v>
      </c>
      <c r="E1902" s="2">
        <v>0</v>
      </c>
      <c r="F1902" s="2">
        <v>0</v>
      </c>
      <c r="G1902" s="2">
        <v>0</v>
      </c>
      <c r="H1902" s="7">
        <f t="shared" si="29"/>
        <v>0</v>
      </c>
      <c r="I1902" s="5"/>
      <c r="J1902" s="5"/>
      <c r="K1902" s="5"/>
    </row>
    <row r="1903" spans="2:11" ht="13.5" x14ac:dyDescent="0.35">
      <c r="B1903" s="4">
        <v>44777</v>
      </c>
      <c r="C1903" s="2">
        <v>15.05</v>
      </c>
      <c r="D1903" s="2">
        <v>6.6913</v>
      </c>
      <c r="E1903" s="2">
        <v>875</v>
      </c>
      <c r="F1903" s="2">
        <v>15.044</v>
      </c>
      <c r="G1903" s="2">
        <v>13163.5</v>
      </c>
      <c r="H1903" s="7">
        <f t="shared" si="29"/>
        <v>-1.6346931275266475E-2</v>
      </c>
      <c r="I1903" s="5"/>
      <c r="J1903" s="5"/>
      <c r="K1903" s="5"/>
    </row>
    <row r="1904" spans="2:11" ht="13.5" x14ac:dyDescent="0.35">
      <c r="B1904" s="4">
        <v>44778</v>
      </c>
      <c r="C1904" s="2">
        <v>15.06</v>
      </c>
      <c r="D1904" s="2">
        <v>6.6958000000000002</v>
      </c>
      <c r="E1904" s="2">
        <v>2863</v>
      </c>
      <c r="F1904" s="2">
        <v>15.159000000000001</v>
      </c>
      <c r="G1904" s="2">
        <v>43400.216999999997</v>
      </c>
      <c r="H1904" s="7">
        <f t="shared" si="29"/>
        <v>6.7251505686490975E-4</v>
      </c>
      <c r="I1904" s="5"/>
      <c r="J1904" s="5"/>
      <c r="K1904" s="5"/>
    </row>
    <row r="1905" spans="2:11" ht="13.5" x14ac:dyDescent="0.35">
      <c r="B1905" s="4">
        <v>44781</v>
      </c>
      <c r="C1905" s="2">
        <v>15.12</v>
      </c>
      <c r="D1905" s="2">
        <v>6.7225000000000001</v>
      </c>
      <c r="E1905" s="2">
        <v>1360</v>
      </c>
      <c r="F1905" s="2">
        <v>15.095000000000001</v>
      </c>
      <c r="G1905" s="2">
        <v>20529.2</v>
      </c>
      <c r="H1905" s="7">
        <f t="shared" si="29"/>
        <v>3.9875743003076475E-3</v>
      </c>
      <c r="I1905" s="5"/>
      <c r="J1905" s="5"/>
      <c r="K1905" s="5"/>
    </row>
    <row r="1906" spans="2:11" ht="13.5" x14ac:dyDescent="0.35">
      <c r="B1906" s="4">
        <v>44782</v>
      </c>
      <c r="C1906" s="2">
        <v>15.25</v>
      </c>
      <c r="D1906" s="2">
        <v>6.7803000000000004</v>
      </c>
      <c r="E1906" s="2">
        <v>2659</v>
      </c>
      <c r="F1906" s="2">
        <v>15.151999999999999</v>
      </c>
      <c r="G1906" s="2">
        <v>40289.167999999998</v>
      </c>
      <c r="H1906" s="7">
        <f t="shared" si="29"/>
        <v>8.5979918185199403E-3</v>
      </c>
      <c r="I1906" s="5"/>
      <c r="J1906" s="5"/>
      <c r="K1906" s="5"/>
    </row>
    <row r="1907" spans="2:11" ht="13.5" x14ac:dyDescent="0.35">
      <c r="B1907" s="4">
        <v>44783</v>
      </c>
      <c r="C1907" s="2">
        <v>15.2</v>
      </c>
      <c r="D1907" s="2">
        <v>6.758</v>
      </c>
      <c r="E1907" s="2">
        <v>810</v>
      </c>
      <c r="F1907" s="2">
        <v>15.193</v>
      </c>
      <c r="G1907" s="2">
        <v>12306.33</v>
      </c>
      <c r="H1907" s="7">
        <f t="shared" si="29"/>
        <v>-3.2889400174034231E-3</v>
      </c>
      <c r="I1907" s="5"/>
      <c r="J1907" s="5"/>
      <c r="K1907" s="5"/>
    </row>
    <row r="1908" spans="2:11" ht="13.5" x14ac:dyDescent="0.35">
      <c r="B1908" s="4">
        <v>44784</v>
      </c>
      <c r="C1908" s="2">
        <v>15.29</v>
      </c>
      <c r="D1908" s="2">
        <v>6.798</v>
      </c>
      <c r="E1908" s="2">
        <v>402</v>
      </c>
      <c r="F1908" s="2">
        <v>15.21</v>
      </c>
      <c r="G1908" s="2">
        <v>6114.42</v>
      </c>
      <c r="H1908" s="7">
        <f t="shared" si="29"/>
        <v>5.9189109203906538E-3</v>
      </c>
      <c r="I1908" s="5"/>
      <c r="J1908" s="5"/>
      <c r="K1908" s="5"/>
    </row>
    <row r="1909" spans="2:11" ht="13.5" x14ac:dyDescent="0.35">
      <c r="B1909" s="4">
        <v>44785</v>
      </c>
      <c r="C1909" s="2">
        <v>15.29</v>
      </c>
      <c r="D1909" s="2">
        <v>6.798</v>
      </c>
      <c r="E1909" s="2">
        <v>0</v>
      </c>
      <c r="F1909" s="2">
        <v>0</v>
      </c>
      <c r="G1909" s="2">
        <v>0</v>
      </c>
      <c r="H1909" s="7">
        <f t="shared" si="29"/>
        <v>0</v>
      </c>
      <c r="I1909" s="5"/>
      <c r="J1909" s="5"/>
      <c r="K1909" s="5"/>
    </row>
    <row r="1910" spans="2:11" ht="13.5" x14ac:dyDescent="0.35">
      <c r="B1910" s="4">
        <v>44788</v>
      </c>
      <c r="C1910" s="2">
        <v>15.3</v>
      </c>
      <c r="D1910" s="2">
        <v>6.8025000000000002</v>
      </c>
      <c r="E1910" s="2">
        <v>6278</v>
      </c>
      <c r="F1910" s="2">
        <v>15.3</v>
      </c>
      <c r="G1910" s="2">
        <v>96053.4</v>
      </c>
      <c r="H1910" s="7">
        <f t="shared" si="29"/>
        <v>6.6195939982350259E-4</v>
      </c>
      <c r="I1910" s="5"/>
      <c r="J1910" s="5"/>
      <c r="K1910" s="5"/>
    </row>
    <row r="1911" spans="2:11" ht="13.5" x14ac:dyDescent="0.35">
      <c r="B1911" s="4">
        <v>44789</v>
      </c>
      <c r="C1911" s="2">
        <v>15.3</v>
      </c>
      <c r="D1911" s="2">
        <v>6.8025000000000002</v>
      </c>
      <c r="E1911" s="2">
        <v>485</v>
      </c>
      <c r="F1911" s="2">
        <v>15.289</v>
      </c>
      <c r="G1911" s="2">
        <v>7415.165</v>
      </c>
      <c r="H1911" s="7">
        <f t="shared" si="29"/>
        <v>0</v>
      </c>
      <c r="I1911" s="5"/>
      <c r="J1911" s="5"/>
      <c r="K1911" s="5"/>
    </row>
    <row r="1912" spans="2:11" ht="13.5" x14ac:dyDescent="0.35">
      <c r="B1912" s="4">
        <v>44790</v>
      </c>
      <c r="C1912" s="2">
        <v>15.3</v>
      </c>
      <c r="D1912" s="2">
        <v>6.8025000000000002</v>
      </c>
      <c r="E1912" s="2">
        <v>22258</v>
      </c>
      <c r="F1912" s="2">
        <v>15.3</v>
      </c>
      <c r="G1912" s="2">
        <v>340547.4</v>
      </c>
      <c r="H1912" s="7">
        <f t="shared" si="29"/>
        <v>0</v>
      </c>
      <c r="I1912" s="5"/>
      <c r="J1912" s="5"/>
      <c r="K1912" s="5"/>
    </row>
    <row r="1913" spans="2:11" ht="13.5" x14ac:dyDescent="0.35">
      <c r="B1913" s="4">
        <v>44791</v>
      </c>
      <c r="C1913" s="2">
        <v>15.3</v>
      </c>
      <c r="D1913" s="2">
        <v>6.8025000000000002</v>
      </c>
      <c r="E1913" s="2">
        <v>655</v>
      </c>
      <c r="F1913" s="2">
        <v>15.218999999999999</v>
      </c>
      <c r="G1913" s="2">
        <v>9968.4449999999997</v>
      </c>
      <c r="H1913" s="7">
        <f t="shared" si="29"/>
        <v>0</v>
      </c>
      <c r="I1913" s="5"/>
      <c r="J1913" s="5"/>
      <c r="K1913" s="5"/>
    </row>
    <row r="1914" spans="2:11" ht="13.5" x14ac:dyDescent="0.35">
      <c r="B1914" s="4">
        <v>44792</v>
      </c>
      <c r="C1914" s="2">
        <v>15.29</v>
      </c>
      <c r="D1914" s="2">
        <v>6.798</v>
      </c>
      <c r="E1914" s="2">
        <v>275</v>
      </c>
      <c r="F1914" s="2">
        <v>15.291</v>
      </c>
      <c r="G1914" s="2">
        <v>4205.0249999999996</v>
      </c>
      <c r="H1914" s="7">
        <f t="shared" si="29"/>
        <v>-6.6152149944875718E-4</v>
      </c>
      <c r="I1914" s="5"/>
      <c r="J1914" s="5"/>
      <c r="K1914" s="5"/>
    </row>
    <row r="1915" spans="2:11" ht="13.5" x14ac:dyDescent="0.35">
      <c r="B1915" s="4">
        <v>44795</v>
      </c>
      <c r="C1915" s="2">
        <v>15.29</v>
      </c>
      <c r="D1915" s="2">
        <v>6.798</v>
      </c>
      <c r="E1915" s="2">
        <v>700</v>
      </c>
      <c r="F1915" s="2">
        <v>15.29</v>
      </c>
      <c r="G1915" s="2">
        <v>10703</v>
      </c>
      <c r="H1915" s="7">
        <f t="shared" si="29"/>
        <v>0</v>
      </c>
      <c r="I1915" s="5"/>
      <c r="J1915" s="5"/>
      <c r="K1915" s="5"/>
    </row>
    <row r="1916" spans="2:11" ht="13.5" x14ac:dyDescent="0.35">
      <c r="B1916" s="4">
        <v>44796</v>
      </c>
      <c r="C1916" s="2">
        <v>15.29</v>
      </c>
      <c r="D1916" s="2">
        <v>6.798</v>
      </c>
      <c r="E1916" s="2">
        <v>700</v>
      </c>
      <c r="F1916" s="2">
        <v>15.289</v>
      </c>
      <c r="G1916" s="2">
        <v>10702.3</v>
      </c>
      <c r="H1916" s="7">
        <f t="shared" si="29"/>
        <v>0</v>
      </c>
      <c r="I1916" s="5"/>
      <c r="J1916" s="5"/>
      <c r="K1916" s="5"/>
    </row>
    <row r="1917" spans="2:11" ht="13.5" x14ac:dyDescent="0.35">
      <c r="B1917" s="4">
        <v>44797</v>
      </c>
      <c r="C1917" s="2">
        <v>15.29</v>
      </c>
      <c r="D1917" s="2">
        <v>6.798</v>
      </c>
      <c r="E1917" s="2">
        <v>1400</v>
      </c>
      <c r="F1917" s="2">
        <v>15.29</v>
      </c>
      <c r="G1917" s="2">
        <v>21406</v>
      </c>
      <c r="H1917" s="7">
        <f t="shared" si="29"/>
        <v>0</v>
      </c>
      <c r="I1917" s="5"/>
      <c r="J1917" s="5"/>
      <c r="K1917" s="5"/>
    </row>
    <row r="1918" spans="2:11" ht="13.5" x14ac:dyDescent="0.35">
      <c r="B1918" s="4">
        <v>44798</v>
      </c>
      <c r="C1918" s="2">
        <v>15.29</v>
      </c>
      <c r="D1918" s="2">
        <v>6.798</v>
      </c>
      <c r="E1918" s="2">
        <v>15404</v>
      </c>
      <c r="F1918" s="2">
        <v>15.294</v>
      </c>
      <c r="G1918" s="2">
        <v>235588.77600000001</v>
      </c>
      <c r="H1918" s="7">
        <f t="shared" si="29"/>
        <v>0</v>
      </c>
      <c r="I1918" s="5"/>
      <c r="J1918" s="5"/>
      <c r="K1918" s="5"/>
    </row>
    <row r="1919" spans="2:11" ht="13.5" x14ac:dyDescent="0.35">
      <c r="B1919" s="4">
        <v>44799</v>
      </c>
      <c r="C1919" s="2">
        <v>15.29</v>
      </c>
      <c r="D1919" s="2">
        <v>6.798</v>
      </c>
      <c r="E1919" s="2">
        <v>2480</v>
      </c>
      <c r="F1919" s="2">
        <v>15.292</v>
      </c>
      <c r="G1919" s="2">
        <v>37924.160000000003</v>
      </c>
      <c r="H1919" s="7">
        <f t="shared" si="29"/>
        <v>0</v>
      </c>
      <c r="I1919" s="5"/>
      <c r="J1919" s="5"/>
      <c r="K1919" s="5"/>
    </row>
    <row r="1920" spans="2:11" ht="13.5" x14ac:dyDescent="0.35">
      <c r="B1920" s="4">
        <v>44802</v>
      </c>
      <c r="C1920" s="2">
        <v>15.29</v>
      </c>
      <c r="D1920" s="2">
        <v>6.798</v>
      </c>
      <c r="E1920" s="2">
        <v>716</v>
      </c>
      <c r="F1920" s="2">
        <v>15.247</v>
      </c>
      <c r="G1920" s="2">
        <v>10916.852000000001</v>
      </c>
      <c r="H1920" s="7">
        <f t="shared" si="29"/>
        <v>0</v>
      </c>
      <c r="I1920" s="5"/>
      <c r="J1920" s="5"/>
      <c r="K1920" s="5"/>
    </row>
    <row r="1921" spans="2:11" ht="13.5" x14ac:dyDescent="0.35">
      <c r="B1921" s="4">
        <v>44803</v>
      </c>
      <c r="C1921" s="2">
        <v>15.21</v>
      </c>
      <c r="D1921" s="2">
        <v>6.7625000000000002</v>
      </c>
      <c r="E1921" s="2">
        <v>1872</v>
      </c>
      <c r="F1921" s="2">
        <v>15.218</v>
      </c>
      <c r="G1921" s="2">
        <v>28488.096000000001</v>
      </c>
      <c r="H1921" s="7">
        <f t="shared" si="29"/>
        <v>-5.2221241541629696E-3</v>
      </c>
      <c r="I1921" s="5"/>
      <c r="J1921" s="5"/>
      <c r="K1921" s="5"/>
    </row>
    <row r="1922" spans="2:11" ht="13.5" x14ac:dyDescent="0.35">
      <c r="B1922" s="4">
        <v>44804</v>
      </c>
      <c r="C1922" s="2">
        <v>15.21</v>
      </c>
      <c r="D1922" s="2">
        <v>6.7625000000000002</v>
      </c>
      <c r="E1922" s="2">
        <v>1160</v>
      </c>
      <c r="F1922" s="2">
        <v>15.21</v>
      </c>
      <c r="G1922" s="2">
        <v>17643.599999999999</v>
      </c>
      <c r="H1922" s="7">
        <f t="shared" si="29"/>
        <v>0</v>
      </c>
      <c r="I1922" s="5"/>
      <c r="J1922" s="5"/>
      <c r="K1922" s="5"/>
    </row>
    <row r="1923" spans="2:11" ht="13.5" x14ac:dyDescent="0.35">
      <c r="B1923" s="4">
        <v>44805</v>
      </c>
      <c r="C1923" s="2">
        <v>15.29</v>
      </c>
      <c r="D1923" s="2">
        <v>6.798</v>
      </c>
      <c r="E1923" s="2">
        <v>3993</v>
      </c>
      <c r="F1923" s="2">
        <v>15.209</v>
      </c>
      <c r="G1923" s="2">
        <v>60729.536999999997</v>
      </c>
      <c r="H1923" s="7">
        <f t="shared" si="29"/>
        <v>5.2495378927911078E-3</v>
      </c>
      <c r="I1923" s="5"/>
      <c r="J1923" s="5"/>
      <c r="K1923" s="5"/>
    </row>
    <row r="1924" spans="2:11" ht="13.5" x14ac:dyDescent="0.35">
      <c r="B1924" s="4">
        <v>44806</v>
      </c>
      <c r="C1924" s="2">
        <v>15.12</v>
      </c>
      <c r="D1924" s="2">
        <v>6.7225000000000001</v>
      </c>
      <c r="E1924" s="2">
        <v>2176</v>
      </c>
      <c r="F1924" s="2">
        <v>15.112</v>
      </c>
      <c r="G1924" s="2">
        <v>32883.712</v>
      </c>
      <c r="H1924" s="7">
        <f t="shared" si="29"/>
        <v>-1.1106207708149442E-2</v>
      </c>
      <c r="I1924" s="5"/>
      <c r="J1924" s="5"/>
      <c r="K1924" s="5"/>
    </row>
    <row r="1925" spans="2:11" ht="13.5" x14ac:dyDescent="0.35">
      <c r="B1925" s="4">
        <v>44809</v>
      </c>
      <c r="C1925" s="2">
        <v>15.13</v>
      </c>
      <c r="D1925" s="2">
        <v>6.7268999999999997</v>
      </c>
      <c r="E1925" s="2">
        <v>7668</v>
      </c>
      <c r="F1925" s="2">
        <v>15.113</v>
      </c>
      <c r="G1925" s="2">
        <v>115886.484</v>
      </c>
      <c r="H1925" s="7">
        <f t="shared" si="29"/>
        <v>6.545184083301622E-4</v>
      </c>
      <c r="I1925" s="5"/>
      <c r="J1925" s="5"/>
      <c r="K1925" s="5"/>
    </row>
    <row r="1926" spans="2:11" ht="13.5" x14ac:dyDescent="0.35">
      <c r="B1926" s="4">
        <v>44810</v>
      </c>
      <c r="C1926" s="2">
        <v>15.05</v>
      </c>
      <c r="D1926" s="2">
        <v>6.6913</v>
      </c>
      <c r="E1926" s="2">
        <v>33915</v>
      </c>
      <c r="F1926" s="2">
        <v>15.090999999999999</v>
      </c>
      <c r="G1926" s="2">
        <v>511811.26500000001</v>
      </c>
      <c r="H1926" s="7">
        <f t="shared" si="29"/>
        <v>-5.2921851075532021E-3</v>
      </c>
      <c r="I1926" s="5"/>
      <c r="J1926" s="5"/>
      <c r="K1926" s="5"/>
    </row>
    <row r="1927" spans="2:11" ht="13.5" x14ac:dyDescent="0.35">
      <c r="B1927" s="4">
        <v>44811</v>
      </c>
      <c r="C1927" s="2">
        <v>15</v>
      </c>
      <c r="D1927" s="2">
        <v>6.6691000000000003</v>
      </c>
      <c r="E1927" s="2">
        <v>14187</v>
      </c>
      <c r="F1927" s="2">
        <v>15</v>
      </c>
      <c r="G1927" s="2">
        <v>212805</v>
      </c>
      <c r="H1927" s="7">
        <f t="shared" ref="H1927:H1990" si="30">(D1927-D1926)/D1926</f>
        <v>-3.3177409472000619E-3</v>
      </c>
      <c r="I1927" s="5"/>
      <c r="J1927" s="5"/>
      <c r="K1927" s="5"/>
    </row>
    <row r="1928" spans="2:11" ht="13.5" x14ac:dyDescent="0.35">
      <c r="B1928" s="4">
        <v>44812</v>
      </c>
      <c r="C1928" s="2">
        <v>15</v>
      </c>
      <c r="D1928" s="2">
        <v>6.6691000000000003</v>
      </c>
      <c r="E1928" s="2">
        <v>2065</v>
      </c>
      <c r="F1928" s="2">
        <v>14.874000000000001</v>
      </c>
      <c r="G1928" s="2">
        <v>30714.81</v>
      </c>
      <c r="H1928" s="7">
        <f t="shared" si="30"/>
        <v>0</v>
      </c>
      <c r="I1928" s="5"/>
      <c r="J1928" s="5"/>
      <c r="K1928" s="5"/>
    </row>
    <row r="1929" spans="2:11" ht="13.5" x14ac:dyDescent="0.35">
      <c r="B1929" s="4">
        <v>44813</v>
      </c>
      <c r="C1929" s="2">
        <v>14.8</v>
      </c>
      <c r="D1929" s="2">
        <v>6.5801999999999996</v>
      </c>
      <c r="E1929" s="2">
        <v>8176</v>
      </c>
      <c r="F1929" s="2">
        <v>14.818</v>
      </c>
      <c r="G1929" s="2">
        <v>121151.96799999999</v>
      </c>
      <c r="H1929" s="7">
        <f t="shared" si="30"/>
        <v>-1.3330134500907266E-2</v>
      </c>
      <c r="I1929" s="5"/>
      <c r="J1929" s="5"/>
      <c r="K1929" s="5"/>
    </row>
    <row r="1930" spans="2:11" ht="13.5" x14ac:dyDescent="0.35">
      <c r="B1930" s="4">
        <v>44816</v>
      </c>
      <c r="C1930" s="2">
        <v>14.42</v>
      </c>
      <c r="D1930" s="2">
        <v>6.4112</v>
      </c>
      <c r="E1930" s="2">
        <v>13485</v>
      </c>
      <c r="F1930" s="2">
        <v>14.571</v>
      </c>
      <c r="G1930" s="2">
        <v>196489.935</v>
      </c>
      <c r="H1930" s="7">
        <f t="shared" si="30"/>
        <v>-2.5683109935868149E-2</v>
      </c>
      <c r="I1930" s="5"/>
      <c r="J1930" s="5"/>
      <c r="K1930" s="5"/>
    </row>
    <row r="1931" spans="2:11" ht="13.5" x14ac:dyDescent="0.35">
      <c r="B1931" s="4">
        <v>44817</v>
      </c>
      <c r="C1931" s="2">
        <v>14.35</v>
      </c>
      <c r="D1931" s="2">
        <v>6.3800999999999997</v>
      </c>
      <c r="E1931" s="2">
        <v>8956</v>
      </c>
      <c r="F1931" s="2">
        <v>14.353</v>
      </c>
      <c r="G1931" s="2">
        <v>128545.46799999999</v>
      </c>
      <c r="H1931" s="7">
        <f t="shared" si="30"/>
        <v>-4.8508859495882753E-3</v>
      </c>
      <c r="I1931" s="5"/>
      <c r="J1931" s="5"/>
      <c r="K1931" s="5"/>
    </row>
    <row r="1932" spans="2:11" ht="13.5" x14ac:dyDescent="0.35">
      <c r="B1932" s="4">
        <v>44818</v>
      </c>
      <c r="C1932" s="2">
        <v>14.5</v>
      </c>
      <c r="D1932" s="2">
        <v>6.4467999999999996</v>
      </c>
      <c r="E1932" s="2">
        <v>300</v>
      </c>
      <c r="F1932" s="2">
        <v>14.5</v>
      </c>
      <c r="G1932" s="2">
        <v>4350</v>
      </c>
      <c r="H1932" s="7">
        <f t="shared" si="30"/>
        <v>1.0454381592765001E-2</v>
      </c>
      <c r="I1932" s="5"/>
      <c r="J1932" s="5"/>
      <c r="K1932" s="5"/>
    </row>
    <row r="1933" spans="2:11" ht="13.5" x14ac:dyDescent="0.35">
      <c r="B1933" s="4">
        <v>44819</v>
      </c>
      <c r="C1933" s="2">
        <v>14.39</v>
      </c>
      <c r="D1933" s="2">
        <v>6.3978999999999999</v>
      </c>
      <c r="E1933" s="2">
        <v>234</v>
      </c>
      <c r="F1933" s="2">
        <v>14.456</v>
      </c>
      <c r="G1933" s="2">
        <v>3382.7040000000002</v>
      </c>
      <c r="H1933" s="7">
        <f t="shared" si="30"/>
        <v>-7.5851585282620407E-3</v>
      </c>
      <c r="I1933" s="5"/>
      <c r="J1933" s="5"/>
      <c r="K1933" s="5"/>
    </row>
    <row r="1934" spans="2:11" ht="13.5" x14ac:dyDescent="0.35">
      <c r="B1934" s="4">
        <v>44820</v>
      </c>
      <c r="C1934" s="2">
        <v>14.2</v>
      </c>
      <c r="D1934" s="2">
        <v>6.3133999999999997</v>
      </c>
      <c r="E1934" s="2">
        <v>550</v>
      </c>
      <c r="F1934" s="2">
        <v>14.268000000000001</v>
      </c>
      <c r="G1934" s="2">
        <v>7847.4</v>
      </c>
      <c r="H1934" s="7">
        <f t="shared" si="30"/>
        <v>-1.3207458697385117E-2</v>
      </c>
      <c r="I1934" s="5"/>
      <c r="J1934" s="5"/>
      <c r="K1934" s="5"/>
    </row>
    <row r="1935" spans="2:11" ht="13.5" x14ac:dyDescent="0.35">
      <c r="B1935" s="4">
        <v>44823</v>
      </c>
      <c r="C1935" s="2">
        <v>14.31</v>
      </c>
      <c r="D1935" s="2">
        <v>6.3623000000000003</v>
      </c>
      <c r="E1935" s="2">
        <v>1353</v>
      </c>
      <c r="F1935" s="2">
        <v>14.288</v>
      </c>
      <c r="G1935" s="2">
        <v>19331.664000000001</v>
      </c>
      <c r="H1935" s="7">
        <f t="shared" si="30"/>
        <v>7.7454303544842104E-3</v>
      </c>
      <c r="I1935" s="5"/>
      <c r="J1935" s="5"/>
      <c r="K1935" s="5"/>
    </row>
    <row r="1936" spans="2:11" ht="13.5" x14ac:dyDescent="0.35">
      <c r="B1936" s="4">
        <v>44824</v>
      </c>
      <c r="C1936" s="2">
        <v>14.26</v>
      </c>
      <c r="D1936" s="2">
        <v>6.3400999999999996</v>
      </c>
      <c r="E1936" s="2">
        <v>665</v>
      </c>
      <c r="F1936" s="2">
        <v>14.275</v>
      </c>
      <c r="G1936" s="2">
        <v>9492.875</v>
      </c>
      <c r="H1936" s="7">
        <f t="shared" si="30"/>
        <v>-3.4893041824498473E-3</v>
      </c>
      <c r="I1936" s="5"/>
      <c r="J1936" s="5"/>
      <c r="K1936" s="5"/>
    </row>
    <row r="1937" spans="2:11" ht="13.5" x14ac:dyDescent="0.35">
      <c r="B1937" s="4">
        <v>44825</v>
      </c>
      <c r="C1937" s="2">
        <v>14.4</v>
      </c>
      <c r="D1937" s="2">
        <v>6.4023000000000003</v>
      </c>
      <c r="E1937" s="2">
        <v>5751</v>
      </c>
      <c r="F1937" s="2">
        <v>14.27</v>
      </c>
      <c r="G1937" s="2">
        <v>82066.77</v>
      </c>
      <c r="H1937" s="7">
        <f t="shared" si="30"/>
        <v>9.8105708111860535E-3</v>
      </c>
      <c r="I1937" s="5"/>
      <c r="J1937" s="5"/>
      <c r="K1937" s="5"/>
    </row>
    <row r="1938" spans="2:11" ht="13.5" x14ac:dyDescent="0.35">
      <c r="B1938" s="4">
        <v>44826</v>
      </c>
      <c r="C1938" s="2">
        <v>14.3</v>
      </c>
      <c r="D1938" s="2">
        <v>6.3578999999999999</v>
      </c>
      <c r="E1938" s="2">
        <v>16061</v>
      </c>
      <c r="F1938" s="2">
        <v>14.301</v>
      </c>
      <c r="G1938" s="2">
        <v>229688.361</v>
      </c>
      <c r="H1938" s="7">
        <f t="shared" si="30"/>
        <v>-6.9350077315965255E-3</v>
      </c>
      <c r="I1938" s="5"/>
      <c r="J1938" s="5"/>
      <c r="K1938" s="5"/>
    </row>
    <row r="1939" spans="2:11" ht="13.5" x14ac:dyDescent="0.35">
      <c r="B1939" s="4">
        <v>44827</v>
      </c>
      <c r="C1939" s="2">
        <v>14.1</v>
      </c>
      <c r="D1939" s="2">
        <v>6.2690000000000001</v>
      </c>
      <c r="E1939" s="2">
        <v>3962</v>
      </c>
      <c r="F1939" s="2">
        <v>14.2</v>
      </c>
      <c r="G1939" s="2">
        <v>56260.4</v>
      </c>
      <c r="H1939" s="7">
        <f t="shared" si="30"/>
        <v>-1.3982604319036121E-2</v>
      </c>
      <c r="I1939" s="5"/>
      <c r="J1939" s="5"/>
      <c r="K1939" s="5"/>
    </row>
    <row r="1940" spans="2:11" ht="13.5" x14ac:dyDescent="0.35">
      <c r="B1940" s="4">
        <v>44830</v>
      </c>
      <c r="C1940" s="2">
        <v>14.3</v>
      </c>
      <c r="D1940" s="2">
        <v>6.3578999999999999</v>
      </c>
      <c r="E1940" s="2">
        <v>368</v>
      </c>
      <c r="F1940" s="2">
        <v>14.361000000000001</v>
      </c>
      <c r="G1940" s="2">
        <v>5284.848</v>
      </c>
      <c r="H1940" s="7">
        <f t="shared" si="30"/>
        <v>1.4180890094113855E-2</v>
      </c>
      <c r="I1940" s="5"/>
      <c r="J1940" s="5"/>
      <c r="K1940" s="5"/>
    </row>
    <row r="1941" spans="2:11" ht="13.5" x14ac:dyDescent="0.35">
      <c r="B1941" s="4">
        <v>44831</v>
      </c>
      <c r="C1941" s="2">
        <v>14.2</v>
      </c>
      <c r="D1941" s="2">
        <v>6.3133999999999997</v>
      </c>
      <c r="E1941" s="2">
        <v>1203</v>
      </c>
      <c r="F1941" s="2">
        <v>14.225</v>
      </c>
      <c r="G1941" s="2">
        <v>17112.674999999999</v>
      </c>
      <c r="H1941" s="7">
        <f t="shared" si="30"/>
        <v>-6.9991663914185827E-3</v>
      </c>
      <c r="I1941" s="5"/>
      <c r="J1941" s="5"/>
      <c r="K1941" s="5"/>
    </row>
    <row r="1942" spans="2:11" ht="13.5" x14ac:dyDescent="0.35">
      <c r="B1942" s="4">
        <v>44832</v>
      </c>
      <c r="C1942" s="2">
        <v>13.9</v>
      </c>
      <c r="D1942" s="2">
        <v>6.18</v>
      </c>
      <c r="E1942" s="2">
        <v>6029</v>
      </c>
      <c r="F1942" s="2">
        <v>13.891999999999999</v>
      </c>
      <c r="G1942" s="2">
        <v>83754.868000000002</v>
      </c>
      <c r="H1942" s="7">
        <f t="shared" si="30"/>
        <v>-2.1129660721639684E-2</v>
      </c>
      <c r="I1942" s="5"/>
      <c r="J1942" s="5"/>
      <c r="K1942" s="5"/>
    </row>
    <row r="1943" spans="2:11" ht="13.5" x14ac:dyDescent="0.35">
      <c r="B1943" s="4">
        <v>44833</v>
      </c>
      <c r="C1943" s="2">
        <v>13.62</v>
      </c>
      <c r="D1943" s="2">
        <v>6.0556000000000001</v>
      </c>
      <c r="E1943" s="2">
        <v>1459</v>
      </c>
      <c r="F1943" s="2">
        <v>13.712</v>
      </c>
      <c r="G1943" s="2">
        <v>20005.808000000001</v>
      </c>
      <c r="H1943" s="7">
        <f t="shared" si="30"/>
        <v>-2.0129449838187641E-2</v>
      </c>
      <c r="I1943" s="5"/>
      <c r="J1943" s="5"/>
      <c r="K1943" s="5"/>
    </row>
    <row r="1944" spans="2:11" ht="13.5" x14ac:dyDescent="0.35">
      <c r="B1944" s="4">
        <v>44834</v>
      </c>
      <c r="C1944" s="2">
        <v>13.65</v>
      </c>
      <c r="D1944" s="2">
        <v>6.0689000000000002</v>
      </c>
      <c r="E1944" s="2">
        <v>768</v>
      </c>
      <c r="F1944" s="2">
        <v>13.698</v>
      </c>
      <c r="G1944" s="2">
        <v>10520.064</v>
      </c>
      <c r="H1944" s="7">
        <f t="shared" si="30"/>
        <v>2.1963141554924514E-3</v>
      </c>
      <c r="I1944" s="5"/>
      <c r="J1944" s="5"/>
      <c r="K1944" s="5"/>
    </row>
    <row r="1945" spans="2:11" ht="13.5" x14ac:dyDescent="0.35">
      <c r="B1945" s="4">
        <v>44837</v>
      </c>
      <c r="C1945" s="2">
        <v>13.95</v>
      </c>
      <c r="D1945" s="2">
        <v>6.2023000000000001</v>
      </c>
      <c r="E1945" s="2">
        <v>4945</v>
      </c>
      <c r="F1945" s="2">
        <v>13.677</v>
      </c>
      <c r="G1945" s="2">
        <v>67632.764999999999</v>
      </c>
      <c r="H1945" s="7">
        <f t="shared" si="30"/>
        <v>2.1980919112194953E-2</v>
      </c>
      <c r="I1945" s="5"/>
      <c r="J1945" s="5"/>
      <c r="K1945" s="5"/>
    </row>
    <row r="1946" spans="2:11" ht="13.5" x14ac:dyDescent="0.35">
      <c r="B1946" s="4">
        <v>44838</v>
      </c>
      <c r="C1946" s="2">
        <v>13.95</v>
      </c>
      <c r="D1946" s="2">
        <v>6.2023000000000001</v>
      </c>
      <c r="E1946" s="2">
        <v>1641</v>
      </c>
      <c r="F1946" s="2">
        <v>13.95</v>
      </c>
      <c r="G1946" s="2">
        <v>22891.95</v>
      </c>
      <c r="H1946" s="7">
        <f t="shared" si="30"/>
        <v>0</v>
      </c>
      <c r="I1946" s="5"/>
      <c r="J1946" s="5"/>
      <c r="K1946" s="5"/>
    </row>
    <row r="1947" spans="2:11" ht="13.5" x14ac:dyDescent="0.35">
      <c r="B1947" s="4">
        <v>44839</v>
      </c>
      <c r="C1947" s="2">
        <v>13.95</v>
      </c>
      <c r="D1947" s="2">
        <v>6.2023000000000001</v>
      </c>
      <c r="E1947" s="2">
        <v>5</v>
      </c>
      <c r="F1947" s="2">
        <v>13.95</v>
      </c>
      <c r="G1947" s="2">
        <v>69.75</v>
      </c>
      <c r="H1947" s="7">
        <f t="shared" si="30"/>
        <v>0</v>
      </c>
      <c r="I1947" s="5"/>
      <c r="J1947" s="5"/>
      <c r="K1947" s="5"/>
    </row>
    <row r="1948" spans="2:11" ht="13.5" x14ac:dyDescent="0.35">
      <c r="B1948" s="4">
        <v>44840</v>
      </c>
      <c r="C1948" s="2">
        <v>14</v>
      </c>
      <c r="D1948" s="2">
        <v>6.2244999999999999</v>
      </c>
      <c r="E1948" s="2">
        <v>1321</v>
      </c>
      <c r="F1948" s="2">
        <v>14</v>
      </c>
      <c r="G1948" s="2">
        <v>18494</v>
      </c>
      <c r="H1948" s="7">
        <f t="shared" si="30"/>
        <v>3.5793173500152805E-3</v>
      </c>
      <c r="I1948" s="5"/>
      <c r="J1948" s="5"/>
      <c r="K1948" s="5"/>
    </row>
    <row r="1949" spans="2:11" ht="13.5" x14ac:dyDescent="0.35">
      <c r="B1949" s="4">
        <v>44841</v>
      </c>
      <c r="C1949" s="2">
        <v>14</v>
      </c>
      <c r="D1949" s="2">
        <v>6.2244999999999999</v>
      </c>
      <c r="E1949" s="2">
        <v>81</v>
      </c>
      <c r="F1949" s="2">
        <v>14</v>
      </c>
      <c r="G1949" s="2">
        <v>1134</v>
      </c>
      <c r="H1949" s="7">
        <f t="shared" si="30"/>
        <v>0</v>
      </c>
      <c r="I1949" s="5"/>
      <c r="J1949" s="5"/>
      <c r="K1949" s="5"/>
    </row>
    <row r="1950" spans="2:11" ht="13.5" x14ac:dyDescent="0.35">
      <c r="B1950" s="4">
        <v>44844</v>
      </c>
      <c r="C1950" s="2">
        <v>13.9</v>
      </c>
      <c r="D1950" s="2">
        <v>6.18</v>
      </c>
      <c r="E1950" s="2">
        <v>1252</v>
      </c>
      <c r="F1950" s="2">
        <v>13.968999999999999</v>
      </c>
      <c r="G1950" s="2">
        <v>17489.187999999998</v>
      </c>
      <c r="H1950" s="7">
        <f t="shared" si="30"/>
        <v>-7.1491686079203478E-3</v>
      </c>
      <c r="I1950" s="5"/>
      <c r="J1950" s="5"/>
      <c r="K1950" s="5"/>
    </row>
    <row r="1951" spans="2:11" ht="13.5" x14ac:dyDescent="0.35">
      <c r="B1951" s="4">
        <v>44845</v>
      </c>
      <c r="C1951" s="2">
        <v>13.8</v>
      </c>
      <c r="D1951" s="2">
        <v>6.1356000000000002</v>
      </c>
      <c r="E1951" s="2">
        <v>752</v>
      </c>
      <c r="F1951" s="2">
        <v>13.784000000000001</v>
      </c>
      <c r="G1951" s="2">
        <v>10365.567999999999</v>
      </c>
      <c r="H1951" s="7">
        <f t="shared" si="30"/>
        <v>-7.184466019417403E-3</v>
      </c>
      <c r="I1951" s="5"/>
      <c r="J1951" s="5"/>
      <c r="K1951" s="5"/>
    </row>
    <row r="1952" spans="2:11" ht="13.5" x14ac:dyDescent="0.35">
      <c r="B1952" s="4">
        <v>44846</v>
      </c>
      <c r="C1952" s="2">
        <v>13.8</v>
      </c>
      <c r="D1952" s="2">
        <v>6.1356000000000002</v>
      </c>
      <c r="E1952" s="2">
        <v>417</v>
      </c>
      <c r="F1952" s="2">
        <v>13.779</v>
      </c>
      <c r="G1952" s="2">
        <v>5745.8429999999998</v>
      </c>
      <c r="H1952" s="7">
        <f t="shared" si="30"/>
        <v>0</v>
      </c>
      <c r="I1952" s="5"/>
      <c r="J1952" s="5"/>
      <c r="K1952" s="5"/>
    </row>
    <row r="1953" spans="2:11" ht="13.5" x14ac:dyDescent="0.35">
      <c r="B1953" s="4">
        <v>44847</v>
      </c>
      <c r="C1953" s="2">
        <v>14</v>
      </c>
      <c r="D1953" s="2">
        <v>6.2244999999999999</v>
      </c>
      <c r="E1953" s="2">
        <v>1025</v>
      </c>
      <c r="F1953" s="2">
        <v>14</v>
      </c>
      <c r="G1953" s="2">
        <v>14350</v>
      </c>
      <c r="H1953" s="7">
        <f t="shared" si="30"/>
        <v>1.4489210509159618E-2</v>
      </c>
      <c r="I1953" s="5"/>
      <c r="J1953" s="5"/>
      <c r="K1953" s="5"/>
    </row>
    <row r="1954" spans="2:11" ht="13.5" x14ac:dyDescent="0.35">
      <c r="B1954" s="4">
        <v>44848</v>
      </c>
      <c r="C1954" s="2">
        <v>14</v>
      </c>
      <c r="D1954" s="2">
        <v>6.2244999999999999</v>
      </c>
      <c r="E1954" s="2">
        <v>0</v>
      </c>
      <c r="F1954" s="2">
        <v>0</v>
      </c>
      <c r="G1954" s="2">
        <v>0</v>
      </c>
      <c r="H1954" s="7">
        <f t="shared" si="30"/>
        <v>0</v>
      </c>
      <c r="I1954" s="5"/>
      <c r="J1954" s="5"/>
      <c r="K1954" s="5"/>
    </row>
    <row r="1955" spans="2:11" ht="13.5" x14ac:dyDescent="0.35">
      <c r="B1955" s="4">
        <v>44851</v>
      </c>
      <c r="C1955" s="2">
        <v>14</v>
      </c>
      <c r="D1955" s="2">
        <v>6.2244999999999999</v>
      </c>
      <c r="E1955" s="2">
        <v>510</v>
      </c>
      <c r="F1955" s="2">
        <v>13.997999999999999</v>
      </c>
      <c r="G1955" s="2">
        <v>7138.98</v>
      </c>
      <c r="H1955" s="7">
        <f t="shared" si="30"/>
        <v>0</v>
      </c>
      <c r="I1955" s="5"/>
      <c r="J1955" s="5"/>
      <c r="K1955" s="5"/>
    </row>
    <row r="1956" spans="2:11" ht="13.5" x14ac:dyDescent="0.35">
      <c r="B1956" s="4">
        <v>44852</v>
      </c>
      <c r="C1956" s="2">
        <v>14</v>
      </c>
      <c r="D1956" s="2">
        <v>6.2244999999999999</v>
      </c>
      <c r="E1956" s="2">
        <v>962</v>
      </c>
      <c r="F1956" s="2">
        <v>13.86</v>
      </c>
      <c r="G1956" s="2">
        <v>13333.32</v>
      </c>
      <c r="H1956" s="7">
        <f t="shared" si="30"/>
        <v>0</v>
      </c>
      <c r="I1956" s="5"/>
      <c r="J1956" s="5"/>
      <c r="K1956" s="5"/>
    </row>
    <row r="1957" spans="2:11" ht="13.5" x14ac:dyDescent="0.35">
      <c r="B1957" s="4">
        <v>44853</v>
      </c>
      <c r="C1957" s="2">
        <v>14</v>
      </c>
      <c r="D1957" s="2">
        <v>6.2244999999999999</v>
      </c>
      <c r="E1957" s="2">
        <v>2901</v>
      </c>
      <c r="F1957" s="2">
        <v>13.99</v>
      </c>
      <c r="G1957" s="2">
        <v>40584.99</v>
      </c>
      <c r="H1957" s="7">
        <f t="shared" si="30"/>
        <v>0</v>
      </c>
      <c r="I1957" s="5"/>
      <c r="J1957" s="5"/>
      <c r="K1957" s="5"/>
    </row>
    <row r="1958" spans="2:11" ht="13.5" x14ac:dyDescent="0.35">
      <c r="B1958" s="4">
        <v>44854</v>
      </c>
      <c r="C1958" s="2">
        <v>14</v>
      </c>
      <c r="D1958" s="2">
        <v>6.2244999999999999</v>
      </c>
      <c r="E1958" s="2">
        <v>3886</v>
      </c>
      <c r="F1958" s="2">
        <v>14.000999999999999</v>
      </c>
      <c r="G1958" s="2">
        <v>54407.885999999999</v>
      </c>
      <c r="H1958" s="7">
        <f t="shared" si="30"/>
        <v>0</v>
      </c>
      <c r="I1958" s="5"/>
      <c r="J1958" s="5"/>
      <c r="K1958" s="5"/>
    </row>
    <row r="1959" spans="2:11" ht="13.5" x14ac:dyDescent="0.35">
      <c r="B1959" s="4">
        <v>44855</v>
      </c>
      <c r="C1959" s="2">
        <v>13.9</v>
      </c>
      <c r="D1959" s="2">
        <v>6.18</v>
      </c>
      <c r="E1959" s="2">
        <v>1610</v>
      </c>
      <c r="F1959" s="2">
        <v>13.975</v>
      </c>
      <c r="G1959" s="2">
        <v>22499.75</v>
      </c>
      <c r="H1959" s="7">
        <f t="shared" si="30"/>
        <v>-7.1491686079203478E-3</v>
      </c>
      <c r="I1959" s="5"/>
      <c r="J1959" s="5"/>
      <c r="K1959" s="5"/>
    </row>
    <row r="1960" spans="2:11" ht="13.5" x14ac:dyDescent="0.35">
      <c r="B1960" s="4">
        <v>44858</v>
      </c>
      <c r="C1960" s="2">
        <v>13.9</v>
      </c>
      <c r="D1960" s="2">
        <v>6.18</v>
      </c>
      <c r="E1960" s="2">
        <v>0</v>
      </c>
      <c r="F1960" s="2">
        <v>0</v>
      </c>
      <c r="G1960" s="2">
        <v>0</v>
      </c>
      <c r="H1960" s="7">
        <f t="shared" si="30"/>
        <v>0</v>
      </c>
      <c r="I1960" s="5"/>
      <c r="J1960" s="5"/>
      <c r="K1960" s="5"/>
    </row>
    <row r="1961" spans="2:11" ht="13.5" x14ac:dyDescent="0.35">
      <c r="B1961" s="4">
        <v>44859</v>
      </c>
      <c r="C1961" s="2">
        <v>14.5</v>
      </c>
      <c r="D1961" s="2">
        <v>6.4467999999999996</v>
      </c>
      <c r="E1961" s="2">
        <v>87</v>
      </c>
      <c r="F1961" s="2">
        <v>14.5</v>
      </c>
      <c r="G1961" s="2">
        <v>1261.5</v>
      </c>
      <c r="H1961" s="7">
        <f t="shared" si="30"/>
        <v>4.3171521035598695E-2</v>
      </c>
      <c r="I1961" s="5"/>
      <c r="J1961" s="5"/>
      <c r="K1961" s="5"/>
    </row>
    <row r="1962" spans="2:11" ht="13.5" x14ac:dyDescent="0.35">
      <c r="B1962" s="4">
        <v>44860</v>
      </c>
      <c r="C1962" s="2">
        <v>14.5</v>
      </c>
      <c r="D1962" s="2">
        <v>6.4467999999999996</v>
      </c>
      <c r="E1962" s="2">
        <v>0</v>
      </c>
      <c r="F1962" s="2">
        <v>0</v>
      </c>
      <c r="G1962" s="2">
        <v>0</v>
      </c>
      <c r="H1962" s="7">
        <f t="shared" si="30"/>
        <v>0</v>
      </c>
      <c r="I1962" s="5"/>
      <c r="J1962" s="5"/>
      <c r="K1962" s="5"/>
    </row>
    <row r="1963" spans="2:11" ht="13.5" x14ac:dyDescent="0.35">
      <c r="B1963" s="4">
        <v>44861</v>
      </c>
      <c r="C1963" s="2">
        <v>14.25</v>
      </c>
      <c r="D1963" s="2">
        <v>6.3357000000000001</v>
      </c>
      <c r="E1963" s="2">
        <v>301</v>
      </c>
      <c r="F1963" s="2">
        <v>14.249000000000001</v>
      </c>
      <c r="G1963" s="2">
        <v>4288.9489999999996</v>
      </c>
      <c r="H1963" s="7">
        <f t="shared" si="30"/>
        <v>-1.7233356083638324E-2</v>
      </c>
      <c r="I1963" s="5"/>
      <c r="J1963" s="5"/>
      <c r="K1963" s="5"/>
    </row>
    <row r="1964" spans="2:11" ht="13.5" x14ac:dyDescent="0.35">
      <c r="B1964" s="4">
        <v>44862</v>
      </c>
      <c r="C1964" s="2">
        <v>14.25</v>
      </c>
      <c r="D1964" s="2">
        <v>6.3357000000000001</v>
      </c>
      <c r="E1964" s="2">
        <v>300</v>
      </c>
      <c r="F1964" s="2">
        <v>14.33</v>
      </c>
      <c r="G1964" s="2">
        <v>4299</v>
      </c>
      <c r="H1964" s="7">
        <f t="shared" si="30"/>
        <v>0</v>
      </c>
      <c r="I1964" s="5"/>
      <c r="J1964" s="5"/>
      <c r="K1964" s="5"/>
    </row>
    <row r="1965" spans="2:11" ht="13.5" x14ac:dyDescent="0.35">
      <c r="B1965" s="4">
        <v>44865</v>
      </c>
      <c r="C1965" s="2">
        <v>13.86</v>
      </c>
      <c r="D1965" s="2">
        <v>6.1623000000000001</v>
      </c>
      <c r="E1965" s="2">
        <v>450</v>
      </c>
      <c r="F1965" s="2">
        <v>13.946</v>
      </c>
      <c r="G1965" s="2">
        <v>6275.7</v>
      </c>
      <c r="H1965" s="7">
        <f t="shared" si="30"/>
        <v>-2.7368720109853684E-2</v>
      </c>
      <c r="I1965" s="5"/>
      <c r="J1965" s="5"/>
      <c r="K1965" s="5"/>
    </row>
    <row r="1966" spans="2:11" ht="13.5" x14ac:dyDescent="0.35">
      <c r="B1966" s="4">
        <v>44866</v>
      </c>
      <c r="C1966" s="2">
        <v>13.9</v>
      </c>
      <c r="D1966" s="2">
        <v>6.18</v>
      </c>
      <c r="E1966" s="2">
        <v>1012</v>
      </c>
      <c r="F1966" s="2">
        <v>13.851000000000001</v>
      </c>
      <c r="G1966" s="2">
        <v>14017.212</v>
      </c>
      <c r="H1966" s="7">
        <f t="shared" si="30"/>
        <v>2.8723041721434536E-3</v>
      </c>
      <c r="I1966" s="5"/>
      <c r="J1966" s="5"/>
      <c r="K1966" s="5"/>
    </row>
    <row r="1967" spans="2:11" ht="13.5" x14ac:dyDescent="0.35">
      <c r="B1967" s="4">
        <v>44867</v>
      </c>
      <c r="C1967" s="2">
        <v>13.9</v>
      </c>
      <c r="D1967" s="2">
        <v>6.18</v>
      </c>
      <c r="E1967" s="2">
        <v>389</v>
      </c>
      <c r="F1967" s="2">
        <v>13.9</v>
      </c>
      <c r="G1967" s="2">
        <v>5407.1</v>
      </c>
      <c r="H1967" s="7">
        <f t="shared" si="30"/>
        <v>0</v>
      </c>
      <c r="I1967" s="5"/>
      <c r="J1967" s="5"/>
      <c r="K1967" s="5"/>
    </row>
    <row r="1968" spans="2:11" ht="13.5" x14ac:dyDescent="0.35">
      <c r="B1968" s="4">
        <v>44868</v>
      </c>
      <c r="C1968" s="2">
        <v>13.85</v>
      </c>
      <c r="D1968" s="2">
        <v>6.1577999999999999</v>
      </c>
      <c r="E1968" s="2">
        <v>2310</v>
      </c>
      <c r="F1968" s="2">
        <v>13.851000000000001</v>
      </c>
      <c r="G1968" s="2">
        <v>31995.81</v>
      </c>
      <c r="H1968" s="7">
        <f t="shared" si="30"/>
        <v>-3.5922330097087015E-3</v>
      </c>
      <c r="I1968" s="5"/>
      <c r="J1968" s="5"/>
      <c r="K1968" s="5"/>
    </row>
    <row r="1969" spans="2:11" ht="13.5" x14ac:dyDescent="0.35">
      <c r="B1969" s="4">
        <v>44869</v>
      </c>
      <c r="C1969" s="2">
        <v>13.9</v>
      </c>
      <c r="D1969" s="2">
        <v>6.18</v>
      </c>
      <c r="E1969" s="2">
        <v>3845</v>
      </c>
      <c r="F1969" s="2">
        <v>13.896000000000001</v>
      </c>
      <c r="G1969" s="2">
        <v>53430.12</v>
      </c>
      <c r="H1969" s="7">
        <f t="shared" si="30"/>
        <v>3.6051836694923145E-3</v>
      </c>
      <c r="I1969" s="5"/>
      <c r="J1969" s="5"/>
      <c r="K1969" s="5"/>
    </row>
    <row r="1970" spans="2:11" ht="13.5" x14ac:dyDescent="0.35">
      <c r="B1970" s="4">
        <v>44872</v>
      </c>
      <c r="C1970" s="2">
        <v>13.9</v>
      </c>
      <c r="D1970" s="2">
        <v>6.18</v>
      </c>
      <c r="E1970" s="2">
        <v>0</v>
      </c>
      <c r="F1970" s="2">
        <v>0</v>
      </c>
      <c r="G1970" s="2">
        <v>0</v>
      </c>
      <c r="H1970" s="7">
        <f t="shared" si="30"/>
        <v>0</v>
      </c>
      <c r="I1970" s="5"/>
      <c r="J1970" s="5"/>
      <c r="K1970" s="5"/>
    </row>
    <row r="1971" spans="2:11" ht="13.5" x14ac:dyDescent="0.35">
      <c r="B1971" s="4">
        <v>44873</v>
      </c>
      <c r="C1971" s="2">
        <v>13.9</v>
      </c>
      <c r="D1971" s="2">
        <v>6.18</v>
      </c>
      <c r="E1971" s="2">
        <v>11</v>
      </c>
      <c r="F1971" s="2">
        <v>13.9</v>
      </c>
      <c r="G1971" s="2">
        <v>152.9</v>
      </c>
      <c r="H1971" s="7">
        <f t="shared" si="30"/>
        <v>0</v>
      </c>
      <c r="I1971" s="5"/>
      <c r="J1971" s="5"/>
      <c r="K1971" s="5"/>
    </row>
    <row r="1972" spans="2:11" ht="13.5" x14ac:dyDescent="0.35">
      <c r="B1972" s="4">
        <v>44874</v>
      </c>
      <c r="C1972" s="2">
        <v>13.9</v>
      </c>
      <c r="D1972" s="2">
        <v>6.18</v>
      </c>
      <c r="E1972" s="2">
        <v>578</v>
      </c>
      <c r="F1972" s="2">
        <v>13.701000000000001</v>
      </c>
      <c r="G1972" s="2">
        <v>7919.1779999999999</v>
      </c>
      <c r="H1972" s="7">
        <f t="shared" si="30"/>
        <v>0</v>
      </c>
      <c r="I1972" s="5"/>
      <c r="J1972" s="5"/>
      <c r="K1972" s="5"/>
    </row>
    <row r="1973" spans="2:11" ht="13.5" x14ac:dyDescent="0.35">
      <c r="B1973" s="4">
        <v>44875</v>
      </c>
      <c r="C1973" s="2">
        <v>13.8</v>
      </c>
      <c r="D1973" s="2">
        <v>6.1356000000000002</v>
      </c>
      <c r="E1973" s="2">
        <v>190</v>
      </c>
      <c r="F1973" s="2">
        <v>13.94</v>
      </c>
      <c r="G1973" s="2">
        <v>2648.6</v>
      </c>
      <c r="H1973" s="7">
        <f t="shared" si="30"/>
        <v>-7.184466019417403E-3</v>
      </c>
      <c r="I1973" s="5"/>
      <c r="J1973" s="5"/>
      <c r="K1973" s="5"/>
    </row>
    <row r="1974" spans="2:11" ht="13.5" x14ac:dyDescent="0.35">
      <c r="B1974" s="4">
        <v>44876</v>
      </c>
      <c r="C1974" s="2">
        <v>13.8</v>
      </c>
      <c r="D1974" s="2">
        <v>6.1356000000000002</v>
      </c>
      <c r="E1974" s="2">
        <v>488</v>
      </c>
      <c r="F1974" s="2">
        <v>13.805999999999999</v>
      </c>
      <c r="G1974" s="2">
        <v>6737.3280000000004</v>
      </c>
      <c r="H1974" s="7">
        <f t="shared" si="30"/>
        <v>0</v>
      </c>
      <c r="I1974" s="5"/>
      <c r="J1974" s="5"/>
      <c r="K1974" s="5"/>
    </row>
    <row r="1975" spans="2:11" ht="13.5" x14ac:dyDescent="0.35">
      <c r="B1975" s="4">
        <v>44879</v>
      </c>
      <c r="C1975" s="2">
        <v>13.5</v>
      </c>
      <c r="D1975" s="2">
        <v>6.0022000000000002</v>
      </c>
      <c r="E1975" s="2">
        <v>1312</v>
      </c>
      <c r="F1975" s="2">
        <v>13.541</v>
      </c>
      <c r="G1975" s="2">
        <v>17765.792000000001</v>
      </c>
      <c r="H1975" s="7">
        <f t="shared" si="30"/>
        <v>-2.1741964926005601E-2</v>
      </c>
      <c r="I1975" s="5"/>
      <c r="J1975" s="5"/>
      <c r="K1975" s="5"/>
    </row>
    <row r="1976" spans="2:11" ht="13.5" x14ac:dyDescent="0.35">
      <c r="B1976" s="4">
        <v>44880</v>
      </c>
      <c r="C1976" s="2">
        <v>13.5</v>
      </c>
      <c r="D1976" s="2">
        <v>6.0022000000000002</v>
      </c>
      <c r="E1976" s="2">
        <v>976</v>
      </c>
      <c r="F1976" s="2">
        <v>13.227</v>
      </c>
      <c r="G1976" s="2">
        <v>12909.552</v>
      </c>
      <c r="H1976" s="7">
        <f t="shared" si="30"/>
        <v>0</v>
      </c>
      <c r="I1976" s="5"/>
      <c r="J1976" s="5"/>
      <c r="K1976" s="5"/>
    </row>
    <row r="1977" spans="2:11" ht="13.5" x14ac:dyDescent="0.35">
      <c r="B1977" s="4">
        <v>44881</v>
      </c>
      <c r="C1977" s="2">
        <v>13</v>
      </c>
      <c r="D1977" s="2">
        <v>5.7798999999999996</v>
      </c>
      <c r="E1977" s="2">
        <v>1320</v>
      </c>
      <c r="F1977" s="2">
        <v>13.002000000000001</v>
      </c>
      <c r="G1977" s="2">
        <v>17162.64</v>
      </c>
      <c r="H1977" s="7">
        <f t="shared" si="30"/>
        <v>-3.7036419979341005E-2</v>
      </c>
      <c r="I1977" s="5"/>
      <c r="J1977" s="5"/>
      <c r="K1977" s="5"/>
    </row>
    <row r="1978" spans="2:11" ht="13.5" x14ac:dyDescent="0.35">
      <c r="B1978" s="4">
        <v>44882</v>
      </c>
      <c r="C1978" s="2">
        <v>12.9</v>
      </c>
      <c r="D1978" s="2">
        <v>5.7354000000000003</v>
      </c>
      <c r="E1978" s="2">
        <v>93</v>
      </c>
      <c r="F1978" s="2">
        <v>12.973000000000001</v>
      </c>
      <c r="G1978" s="2">
        <v>1206.489</v>
      </c>
      <c r="H1978" s="7">
        <f t="shared" si="30"/>
        <v>-7.6990951400542091E-3</v>
      </c>
      <c r="I1978" s="5"/>
      <c r="J1978" s="5"/>
      <c r="K1978" s="5"/>
    </row>
    <row r="1979" spans="2:11" ht="13.5" x14ac:dyDescent="0.35">
      <c r="B1979" s="4">
        <v>44883</v>
      </c>
      <c r="C1979" s="2">
        <v>12.72</v>
      </c>
      <c r="D1979" s="2">
        <v>5.6554000000000002</v>
      </c>
      <c r="E1979" s="2">
        <v>743</v>
      </c>
      <c r="F1979" s="2">
        <v>12.718999999999999</v>
      </c>
      <c r="G1979" s="2">
        <v>9450.2170000000006</v>
      </c>
      <c r="H1979" s="7">
        <f t="shared" si="30"/>
        <v>-1.3948460438679092E-2</v>
      </c>
      <c r="I1979" s="5"/>
      <c r="J1979" s="5"/>
      <c r="K1979" s="5"/>
    </row>
    <row r="1980" spans="2:11" ht="13.5" x14ac:dyDescent="0.35">
      <c r="B1980" s="4">
        <v>44886</v>
      </c>
      <c r="C1980" s="2">
        <v>12.72</v>
      </c>
      <c r="D1980" s="2">
        <v>5.6554000000000002</v>
      </c>
      <c r="E1980" s="2">
        <v>0</v>
      </c>
      <c r="F1980" s="2">
        <v>0</v>
      </c>
      <c r="G1980" s="2">
        <v>0</v>
      </c>
      <c r="H1980" s="7">
        <f t="shared" si="30"/>
        <v>0</v>
      </c>
      <c r="I1980" s="5"/>
      <c r="J1980" s="5"/>
      <c r="K1980" s="5"/>
    </row>
    <row r="1981" spans="2:11" ht="13.5" x14ac:dyDescent="0.35">
      <c r="B1981" s="4">
        <v>44887</v>
      </c>
      <c r="C1981" s="2">
        <v>13</v>
      </c>
      <c r="D1981" s="2">
        <v>5.7798999999999996</v>
      </c>
      <c r="E1981" s="2">
        <v>100</v>
      </c>
      <c r="F1981" s="2">
        <v>13</v>
      </c>
      <c r="G1981" s="2">
        <v>1300</v>
      </c>
      <c r="H1981" s="7">
        <f t="shared" si="30"/>
        <v>2.2014357958764965E-2</v>
      </c>
      <c r="I1981" s="5"/>
      <c r="J1981" s="5"/>
      <c r="K1981" s="5"/>
    </row>
    <row r="1982" spans="2:11" ht="13.5" x14ac:dyDescent="0.35">
      <c r="B1982" s="4">
        <v>44888</v>
      </c>
      <c r="C1982" s="2">
        <v>13</v>
      </c>
      <c r="D1982" s="2">
        <v>5.7798999999999996</v>
      </c>
      <c r="E1982" s="2">
        <v>541</v>
      </c>
      <c r="F1982" s="2">
        <v>12.992000000000001</v>
      </c>
      <c r="G1982" s="2">
        <v>7028.6719999999996</v>
      </c>
      <c r="H1982" s="7">
        <f t="shared" si="30"/>
        <v>0</v>
      </c>
      <c r="I1982" s="5"/>
      <c r="J1982" s="5"/>
      <c r="K1982" s="5"/>
    </row>
    <row r="1983" spans="2:11" ht="13.5" x14ac:dyDescent="0.35">
      <c r="B1983" s="4">
        <v>44889</v>
      </c>
      <c r="C1983" s="2">
        <v>13</v>
      </c>
      <c r="D1983" s="2">
        <v>5.7798999999999996</v>
      </c>
      <c r="E1983" s="2">
        <v>313</v>
      </c>
      <c r="F1983" s="2">
        <v>13</v>
      </c>
      <c r="G1983" s="2">
        <v>4069</v>
      </c>
      <c r="H1983" s="7">
        <f t="shared" si="30"/>
        <v>0</v>
      </c>
      <c r="I1983" s="5"/>
      <c r="J1983" s="5"/>
      <c r="K1983" s="5"/>
    </row>
    <row r="1984" spans="2:11" ht="13.5" x14ac:dyDescent="0.35">
      <c r="B1984" s="4">
        <v>44890</v>
      </c>
      <c r="C1984" s="2">
        <v>12.99</v>
      </c>
      <c r="D1984" s="2">
        <v>5.7754000000000003</v>
      </c>
      <c r="E1984" s="2">
        <v>1852</v>
      </c>
      <c r="F1984" s="2">
        <v>12.988</v>
      </c>
      <c r="G1984" s="2">
        <v>24053.776000000002</v>
      </c>
      <c r="H1984" s="7">
        <f t="shared" si="30"/>
        <v>-7.7856018270199879E-4</v>
      </c>
      <c r="I1984" s="5"/>
      <c r="J1984" s="5"/>
      <c r="K1984" s="5"/>
    </row>
    <row r="1985" spans="2:11" ht="13.5" x14ac:dyDescent="0.35">
      <c r="B1985" s="4">
        <v>44893</v>
      </c>
      <c r="C1985" s="2">
        <v>12.8</v>
      </c>
      <c r="D1985" s="2">
        <v>5.6909999999999998</v>
      </c>
      <c r="E1985" s="2">
        <v>1741</v>
      </c>
      <c r="F1985" s="2">
        <v>12.845000000000001</v>
      </c>
      <c r="G1985" s="2">
        <v>22363.145</v>
      </c>
      <c r="H1985" s="7">
        <f t="shared" si="30"/>
        <v>-1.4613706409945713E-2</v>
      </c>
      <c r="I1985" s="5"/>
      <c r="J1985" s="5"/>
      <c r="K1985" s="5"/>
    </row>
    <row r="1986" spans="2:11" ht="13.5" x14ac:dyDescent="0.35">
      <c r="B1986" s="4">
        <v>44894</v>
      </c>
      <c r="C1986" s="2">
        <v>12.99</v>
      </c>
      <c r="D1986" s="2">
        <v>5.7754000000000003</v>
      </c>
      <c r="E1986" s="2">
        <v>689</v>
      </c>
      <c r="F1986" s="2">
        <v>12.993</v>
      </c>
      <c r="G1986" s="2">
        <v>8952.1769999999997</v>
      </c>
      <c r="H1986" s="7">
        <f t="shared" si="30"/>
        <v>1.4830434018625984E-2</v>
      </c>
      <c r="I1986" s="5"/>
      <c r="J1986" s="5"/>
      <c r="K1986" s="5"/>
    </row>
    <row r="1987" spans="2:11" ht="13.5" x14ac:dyDescent="0.35">
      <c r="B1987" s="4">
        <v>44895</v>
      </c>
      <c r="C1987" s="2">
        <v>13.2</v>
      </c>
      <c r="D1987" s="2">
        <v>5.8688000000000002</v>
      </c>
      <c r="E1987" s="2">
        <v>443</v>
      </c>
      <c r="F1987" s="2">
        <v>13</v>
      </c>
      <c r="G1987" s="2">
        <v>5759</v>
      </c>
      <c r="H1987" s="7">
        <f t="shared" si="30"/>
        <v>1.6172040031859253E-2</v>
      </c>
      <c r="I1987" s="5"/>
      <c r="J1987" s="5"/>
      <c r="K1987" s="5"/>
    </row>
    <row r="1988" spans="2:11" ht="13.5" x14ac:dyDescent="0.35">
      <c r="B1988" s="4">
        <v>44896</v>
      </c>
      <c r="C1988" s="2">
        <v>12.8</v>
      </c>
      <c r="D1988" s="2">
        <v>5.6909999999999998</v>
      </c>
      <c r="E1988" s="2">
        <v>734</v>
      </c>
      <c r="F1988" s="2">
        <v>12.696</v>
      </c>
      <c r="G1988" s="2">
        <v>9318.8639999999996</v>
      </c>
      <c r="H1988" s="7">
        <f t="shared" si="30"/>
        <v>-3.0295801526717625E-2</v>
      </c>
      <c r="I1988" s="5"/>
      <c r="J1988" s="5"/>
      <c r="K1988" s="5"/>
    </row>
    <row r="1989" spans="2:11" ht="13.5" x14ac:dyDescent="0.35">
      <c r="B1989" s="4">
        <v>44897</v>
      </c>
      <c r="C1989" s="2">
        <v>13.28</v>
      </c>
      <c r="D1989" s="2">
        <v>5.9043999999999999</v>
      </c>
      <c r="E1989" s="2">
        <v>409</v>
      </c>
      <c r="F1989" s="2">
        <v>12.815</v>
      </c>
      <c r="G1989" s="2">
        <v>5241.335</v>
      </c>
      <c r="H1989" s="7">
        <f t="shared" si="30"/>
        <v>3.7497803549464075E-2</v>
      </c>
      <c r="I1989" s="5"/>
      <c r="J1989" s="5"/>
      <c r="K1989" s="5"/>
    </row>
    <row r="1990" spans="2:11" ht="13.5" x14ac:dyDescent="0.35">
      <c r="B1990" s="4">
        <v>44900</v>
      </c>
      <c r="C1990" s="2">
        <v>12.99</v>
      </c>
      <c r="D1990" s="2">
        <v>5.7754000000000003</v>
      </c>
      <c r="E1990" s="2">
        <v>621</v>
      </c>
      <c r="F1990" s="2">
        <v>12.946999999999999</v>
      </c>
      <c r="G1990" s="2">
        <v>8040.0870000000004</v>
      </c>
      <c r="H1990" s="7">
        <f t="shared" si="30"/>
        <v>-2.18481132714585E-2</v>
      </c>
      <c r="I1990" s="5"/>
      <c r="J1990" s="5"/>
      <c r="K1990" s="5"/>
    </row>
    <row r="1991" spans="2:11" ht="13.5" x14ac:dyDescent="0.35">
      <c r="B1991" s="4">
        <v>44901</v>
      </c>
      <c r="C1991" s="2">
        <v>12.99</v>
      </c>
      <c r="D1991" s="2">
        <v>5.7754000000000003</v>
      </c>
      <c r="E1991" s="2">
        <v>0</v>
      </c>
      <c r="F1991" s="2">
        <v>0</v>
      </c>
      <c r="G1991" s="2">
        <v>0</v>
      </c>
      <c r="H1991" s="7">
        <f t="shared" ref="H1991:H2054" si="31">(D1991-D1990)/D1990</f>
        <v>0</v>
      </c>
      <c r="I1991" s="5"/>
      <c r="J1991" s="5"/>
      <c r="K1991" s="5"/>
    </row>
    <row r="1992" spans="2:11" ht="13.5" x14ac:dyDescent="0.35">
      <c r="B1992" s="4">
        <v>44902</v>
      </c>
      <c r="C1992" s="2">
        <v>12.74</v>
      </c>
      <c r="D1992" s="2">
        <v>5.6642999999999999</v>
      </c>
      <c r="E1992" s="2">
        <v>150</v>
      </c>
      <c r="F1992" s="2">
        <v>12.74</v>
      </c>
      <c r="G1992" s="2">
        <v>1911</v>
      </c>
      <c r="H1992" s="7">
        <f t="shared" si="31"/>
        <v>-1.9236762821622816E-2</v>
      </c>
      <c r="I1992" s="5"/>
      <c r="J1992" s="5"/>
      <c r="K1992" s="5"/>
    </row>
    <row r="1993" spans="2:11" ht="13.5" x14ac:dyDescent="0.35">
      <c r="B1993" s="4">
        <v>44903</v>
      </c>
      <c r="C1993" s="2">
        <v>12.9</v>
      </c>
      <c r="D1993" s="2">
        <v>5.7354000000000003</v>
      </c>
      <c r="E1993" s="2">
        <v>151</v>
      </c>
      <c r="F1993" s="2">
        <v>12.801</v>
      </c>
      <c r="G1993" s="2">
        <v>1932.951</v>
      </c>
      <c r="H1993" s="7">
        <f t="shared" si="31"/>
        <v>1.2552301255230193E-2</v>
      </c>
      <c r="I1993" s="5"/>
      <c r="J1993" s="5"/>
      <c r="K1993" s="5"/>
    </row>
    <row r="1994" spans="2:11" ht="13.5" x14ac:dyDescent="0.35">
      <c r="B1994" s="4">
        <v>44904</v>
      </c>
      <c r="C1994" s="2">
        <v>12.9</v>
      </c>
      <c r="D1994" s="2">
        <v>5.7354000000000003</v>
      </c>
      <c r="E1994" s="2">
        <v>526</v>
      </c>
      <c r="F1994" s="2">
        <v>12.808</v>
      </c>
      <c r="G1994" s="2">
        <v>6737.0079999999998</v>
      </c>
      <c r="H1994" s="7">
        <f t="shared" si="31"/>
        <v>0</v>
      </c>
      <c r="I1994" s="5"/>
      <c r="J1994" s="5"/>
      <c r="K1994" s="5"/>
    </row>
    <row r="1995" spans="2:11" ht="13.5" x14ac:dyDescent="0.35">
      <c r="B1995" s="4">
        <v>44907</v>
      </c>
      <c r="C1995" s="2">
        <v>12.8</v>
      </c>
      <c r="D1995" s="2">
        <v>5.6909999999999998</v>
      </c>
      <c r="E1995" s="2">
        <v>2366</v>
      </c>
      <c r="F1995" s="2">
        <v>12.813000000000001</v>
      </c>
      <c r="G1995" s="2">
        <v>30315.558000000001</v>
      </c>
      <c r="H1995" s="7">
        <f t="shared" si="31"/>
        <v>-7.7413955434669657E-3</v>
      </c>
      <c r="I1995" s="5"/>
      <c r="J1995" s="5"/>
      <c r="K1995" s="5"/>
    </row>
    <row r="1996" spans="2:11" ht="13.5" x14ac:dyDescent="0.35">
      <c r="B1996" s="4">
        <v>44908</v>
      </c>
      <c r="C1996" s="2">
        <v>12.8</v>
      </c>
      <c r="D1996" s="2">
        <v>5.6909999999999998</v>
      </c>
      <c r="E1996" s="2">
        <v>945</v>
      </c>
      <c r="F1996" s="2">
        <v>12.753</v>
      </c>
      <c r="G1996" s="2">
        <v>12051.584999999999</v>
      </c>
      <c r="H1996" s="7">
        <f t="shared" si="31"/>
        <v>0</v>
      </c>
      <c r="I1996" s="5"/>
      <c r="J1996" s="5"/>
      <c r="K1996" s="5"/>
    </row>
    <row r="1997" spans="2:11" ht="13.5" x14ac:dyDescent="0.35">
      <c r="B1997" s="4">
        <v>44909</v>
      </c>
      <c r="C1997" s="2">
        <v>12.8</v>
      </c>
      <c r="D1997" s="2">
        <v>5.6909999999999998</v>
      </c>
      <c r="E1997" s="2">
        <v>95</v>
      </c>
      <c r="F1997" s="2">
        <v>12.8</v>
      </c>
      <c r="G1997" s="2">
        <v>1216</v>
      </c>
      <c r="H1997" s="7">
        <f t="shared" si="31"/>
        <v>0</v>
      </c>
      <c r="I1997" s="5"/>
      <c r="J1997" s="5"/>
      <c r="K1997" s="5"/>
    </row>
    <row r="1998" spans="2:11" ht="13.5" x14ac:dyDescent="0.35">
      <c r="B1998" s="4">
        <v>44910</v>
      </c>
      <c r="C1998" s="2">
        <v>12.9</v>
      </c>
      <c r="D1998" s="2">
        <v>5.7354000000000003</v>
      </c>
      <c r="E1998" s="2">
        <v>136</v>
      </c>
      <c r="F1998" s="2">
        <v>12.702</v>
      </c>
      <c r="G1998" s="2">
        <v>1727.472</v>
      </c>
      <c r="H1998" s="7">
        <f t="shared" si="31"/>
        <v>7.8017923036373992E-3</v>
      </c>
      <c r="I1998" s="5"/>
      <c r="J1998" s="5"/>
      <c r="K1998" s="5"/>
    </row>
    <row r="1999" spans="2:11" ht="13.5" x14ac:dyDescent="0.35">
      <c r="B1999" s="4">
        <v>44911</v>
      </c>
      <c r="C1999" s="2">
        <v>12.9</v>
      </c>
      <c r="D1999" s="2">
        <v>5.7354000000000003</v>
      </c>
      <c r="E1999" s="2">
        <v>120</v>
      </c>
      <c r="F1999" s="2">
        <v>12.843</v>
      </c>
      <c r="G1999" s="2">
        <v>1541.16</v>
      </c>
      <c r="H1999" s="7">
        <f t="shared" si="31"/>
        <v>0</v>
      </c>
      <c r="I1999" s="5"/>
      <c r="J1999" s="5"/>
      <c r="K1999" s="5"/>
    </row>
    <row r="2000" spans="2:11" ht="13.5" x14ac:dyDescent="0.35">
      <c r="B2000" s="4">
        <v>44914</v>
      </c>
      <c r="C2000" s="2">
        <v>12.8</v>
      </c>
      <c r="D2000" s="2">
        <v>5.6909999999999998</v>
      </c>
      <c r="E2000" s="2">
        <v>200</v>
      </c>
      <c r="F2000" s="2">
        <v>12.8</v>
      </c>
      <c r="G2000" s="2">
        <v>2560</v>
      </c>
      <c r="H2000" s="7">
        <f t="shared" si="31"/>
        <v>-7.7413955434669657E-3</v>
      </c>
      <c r="I2000" s="5"/>
      <c r="J2000" s="5"/>
      <c r="K2000" s="5"/>
    </row>
    <row r="2001" spans="2:11" ht="13.5" x14ac:dyDescent="0.35">
      <c r="B2001" s="4">
        <v>44915</v>
      </c>
      <c r="C2001" s="2">
        <v>12.8</v>
      </c>
      <c r="D2001" s="2">
        <v>5.6909999999999998</v>
      </c>
      <c r="E2001" s="2">
        <v>3908</v>
      </c>
      <c r="F2001" s="2">
        <v>12.685</v>
      </c>
      <c r="G2001" s="2">
        <v>49572.98</v>
      </c>
      <c r="H2001" s="7">
        <f t="shared" si="31"/>
        <v>0</v>
      </c>
      <c r="I2001" s="5"/>
      <c r="J2001" s="5"/>
      <c r="K2001" s="5"/>
    </row>
    <row r="2002" spans="2:11" ht="13.5" x14ac:dyDescent="0.35">
      <c r="B2002" s="4">
        <v>44916</v>
      </c>
      <c r="C2002" s="2">
        <v>12.6</v>
      </c>
      <c r="D2002" s="2">
        <v>5.6021000000000001</v>
      </c>
      <c r="E2002" s="2">
        <v>956</v>
      </c>
      <c r="F2002" s="2">
        <v>12.603</v>
      </c>
      <c r="G2002" s="2">
        <v>12048.468000000001</v>
      </c>
      <c r="H2002" s="7">
        <f t="shared" si="31"/>
        <v>-1.5621156211562074E-2</v>
      </c>
      <c r="I2002" s="5"/>
      <c r="J2002" s="5"/>
      <c r="K2002" s="5"/>
    </row>
    <row r="2003" spans="2:11" ht="13.5" x14ac:dyDescent="0.35">
      <c r="B2003" s="4">
        <v>44917</v>
      </c>
      <c r="C2003" s="2">
        <v>12.7</v>
      </c>
      <c r="D2003" s="2">
        <v>5.6464999999999996</v>
      </c>
      <c r="E2003" s="2">
        <v>1203</v>
      </c>
      <c r="F2003" s="2">
        <v>12.548</v>
      </c>
      <c r="G2003" s="2">
        <v>15095.244000000001</v>
      </c>
      <c r="H2003" s="7">
        <f t="shared" si="31"/>
        <v>7.9255993288230402E-3</v>
      </c>
      <c r="I2003" s="5"/>
      <c r="J2003" s="5"/>
      <c r="K2003" s="5"/>
    </row>
    <row r="2004" spans="2:11" ht="13.5" x14ac:dyDescent="0.35">
      <c r="B2004" s="4">
        <v>44918</v>
      </c>
      <c r="C2004" s="2">
        <v>12.7</v>
      </c>
      <c r="D2004" s="2">
        <v>5.6464999999999996</v>
      </c>
      <c r="E2004" s="2">
        <v>476</v>
      </c>
      <c r="F2004" s="2">
        <v>12.698</v>
      </c>
      <c r="G2004" s="2">
        <v>6044.2479999999996</v>
      </c>
      <c r="H2004" s="7">
        <f t="shared" si="31"/>
        <v>0</v>
      </c>
      <c r="I2004" s="5"/>
      <c r="J2004" s="5"/>
      <c r="K2004" s="5"/>
    </row>
    <row r="2005" spans="2:11" ht="13.5" x14ac:dyDescent="0.35">
      <c r="B2005" s="4">
        <v>44921</v>
      </c>
      <c r="C2005" s="2">
        <v>12.65</v>
      </c>
      <c r="D2005" s="2">
        <v>5.6242999999999999</v>
      </c>
      <c r="E2005" s="2">
        <v>180</v>
      </c>
      <c r="F2005" s="2">
        <v>12.553000000000001</v>
      </c>
      <c r="G2005" s="2">
        <v>2259.54</v>
      </c>
      <c r="H2005" s="7">
        <f t="shared" si="31"/>
        <v>-3.9316390684494421E-3</v>
      </c>
      <c r="I2005" s="5"/>
      <c r="J2005" s="5"/>
      <c r="K2005" s="5"/>
    </row>
    <row r="2006" spans="2:11" ht="13.5" x14ac:dyDescent="0.35">
      <c r="B2006" s="4">
        <v>44922</v>
      </c>
      <c r="C2006" s="2">
        <v>12.65</v>
      </c>
      <c r="D2006" s="2">
        <v>5.6242999999999999</v>
      </c>
      <c r="E2006" s="2">
        <v>1355</v>
      </c>
      <c r="F2006" s="2">
        <v>12.526</v>
      </c>
      <c r="G2006" s="2">
        <v>16972.73</v>
      </c>
      <c r="H2006" s="7">
        <f t="shared" si="31"/>
        <v>0</v>
      </c>
      <c r="I2006" s="5"/>
      <c r="J2006" s="5"/>
      <c r="K2006" s="5"/>
    </row>
    <row r="2007" spans="2:11" ht="13.5" x14ac:dyDescent="0.35">
      <c r="B2007" s="4">
        <v>44923</v>
      </c>
      <c r="C2007" s="2">
        <v>12.9</v>
      </c>
      <c r="D2007" s="2">
        <v>5.7354000000000003</v>
      </c>
      <c r="E2007" s="2">
        <v>2080</v>
      </c>
      <c r="F2007" s="2">
        <v>12.717000000000001</v>
      </c>
      <c r="G2007" s="2">
        <v>26451.360000000001</v>
      </c>
      <c r="H2007" s="7">
        <f t="shared" si="31"/>
        <v>1.9753569333072634E-2</v>
      </c>
      <c r="I2007" s="5"/>
      <c r="J2007" s="5"/>
      <c r="K2007" s="5"/>
    </row>
    <row r="2008" spans="2:11" ht="13.5" x14ac:dyDescent="0.35">
      <c r="B2008" s="4">
        <v>44924</v>
      </c>
      <c r="C2008" s="2">
        <v>12.88</v>
      </c>
      <c r="D2008" s="2">
        <v>5.7264999999999997</v>
      </c>
      <c r="E2008" s="2">
        <v>2272</v>
      </c>
      <c r="F2008" s="2">
        <v>12.884</v>
      </c>
      <c r="G2008" s="2">
        <v>29272.448</v>
      </c>
      <c r="H2008" s="7">
        <f t="shared" si="31"/>
        <v>-1.5517662238031477E-3</v>
      </c>
      <c r="I2008" s="5"/>
      <c r="J2008" s="5"/>
      <c r="K2008" s="5"/>
    </row>
    <row r="2009" spans="2:11" ht="13.5" x14ac:dyDescent="0.35">
      <c r="B2009" s="4">
        <v>44925</v>
      </c>
      <c r="C2009" s="2">
        <v>12.88</v>
      </c>
      <c r="D2009" s="2">
        <v>5.7264999999999997</v>
      </c>
      <c r="E2009" s="2">
        <v>1226</v>
      </c>
      <c r="F2009" s="2">
        <v>12.855</v>
      </c>
      <c r="G2009" s="2">
        <v>15760.23</v>
      </c>
      <c r="H2009" s="7">
        <f t="shared" si="31"/>
        <v>0</v>
      </c>
      <c r="I2009" s="5"/>
      <c r="J2009" s="5"/>
      <c r="K2009" s="5"/>
    </row>
    <row r="2010" spans="2:11" ht="13.5" x14ac:dyDescent="0.35">
      <c r="B2010" s="4">
        <v>44928</v>
      </c>
      <c r="C2010" s="2">
        <v>12.8</v>
      </c>
      <c r="D2010" s="2">
        <v>5.6909999999999998</v>
      </c>
      <c r="E2010" s="2">
        <v>1001</v>
      </c>
      <c r="F2010" s="2">
        <v>12.603</v>
      </c>
      <c r="G2010" s="2">
        <v>12615.602999999999</v>
      </c>
      <c r="H2010" s="7">
        <f t="shared" si="31"/>
        <v>-6.1992491050379579E-3</v>
      </c>
      <c r="I2010" s="5"/>
      <c r="J2010" s="5"/>
      <c r="K2010" s="5"/>
    </row>
    <row r="2011" spans="2:11" ht="13.5" x14ac:dyDescent="0.35">
      <c r="B2011" s="4">
        <v>44929</v>
      </c>
      <c r="C2011" s="2">
        <v>12.5</v>
      </c>
      <c r="D2011" s="2">
        <v>5.5575999999999999</v>
      </c>
      <c r="E2011" s="2">
        <v>5297</v>
      </c>
      <c r="F2011" s="2">
        <v>12.513</v>
      </c>
      <c r="G2011" s="2">
        <v>66281.361000000004</v>
      </c>
      <c r="H2011" s="7">
        <f t="shared" si="31"/>
        <v>-2.3440520119486902E-2</v>
      </c>
      <c r="I2011" s="5"/>
      <c r="J2011" s="5"/>
      <c r="K2011" s="5"/>
    </row>
    <row r="2012" spans="2:11" ht="13.5" x14ac:dyDescent="0.35">
      <c r="B2012" s="4">
        <v>44930</v>
      </c>
      <c r="C2012" s="2">
        <v>12.4</v>
      </c>
      <c r="D2012" s="2">
        <v>5.5130999999999997</v>
      </c>
      <c r="E2012" s="2">
        <v>15018</v>
      </c>
      <c r="F2012" s="2">
        <v>12.486000000000001</v>
      </c>
      <c r="G2012" s="2">
        <v>187514.74799999999</v>
      </c>
      <c r="H2012" s="7">
        <f t="shared" si="31"/>
        <v>-8.0070534043472381E-3</v>
      </c>
      <c r="I2012" s="5"/>
      <c r="J2012" s="5"/>
      <c r="K2012" s="5"/>
    </row>
    <row r="2013" spans="2:11" ht="13.5" x14ac:dyDescent="0.35">
      <c r="B2013" s="4">
        <v>44931</v>
      </c>
      <c r="C2013" s="2">
        <v>12</v>
      </c>
      <c r="D2013" s="2">
        <v>5.3353000000000002</v>
      </c>
      <c r="E2013" s="2">
        <v>1760</v>
      </c>
      <c r="F2013" s="2">
        <v>11.987</v>
      </c>
      <c r="G2013" s="2">
        <v>21097.119999999999</v>
      </c>
      <c r="H2013" s="7">
        <f t="shared" si="31"/>
        <v>-3.2250458000036189E-2</v>
      </c>
      <c r="I2013" s="5"/>
      <c r="J2013" s="5"/>
      <c r="K2013" s="5"/>
    </row>
    <row r="2014" spans="2:11" ht="13.5" x14ac:dyDescent="0.35">
      <c r="B2014" s="4">
        <v>44932</v>
      </c>
      <c r="C2014" s="2">
        <v>12.37</v>
      </c>
      <c r="D2014" s="2">
        <v>5.4997999999999996</v>
      </c>
      <c r="E2014" s="2">
        <v>13322</v>
      </c>
      <c r="F2014" s="2">
        <v>12.007</v>
      </c>
      <c r="G2014" s="2">
        <v>159957.25399999999</v>
      </c>
      <c r="H2014" s="7">
        <f t="shared" si="31"/>
        <v>3.0832380559668512E-2</v>
      </c>
      <c r="I2014" s="5"/>
      <c r="J2014" s="5"/>
      <c r="K2014" s="5"/>
    </row>
    <row r="2015" spans="2:11" ht="13.5" x14ac:dyDescent="0.35">
      <c r="B2015" s="4">
        <v>44935</v>
      </c>
      <c r="C2015" s="2">
        <v>12</v>
      </c>
      <c r="D2015" s="2">
        <v>5.3353000000000002</v>
      </c>
      <c r="E2015" s="2">
        <v>21974</v>
      </c>
      <c r="F2015" s="2">
        <v>11.930999999999999</v>
      </c>
      <c r="G2015" s="2">
        <v>262171.79399999999</v>
      </c>
      <c r="H2015" s="7">
        <f t="shared" si="31"/>
        <v>-2.991017855194724E-2</v>
      </c>
      <c r="I2015" s="5"/>
      <c r="J2015" s="5"/>
      <c r="K2015" s="5"/>
    </row>
    <row r="2016" spans="2:11" ht="13.5" x14ac:dyDescent="0.35">
      <c r="B2016" s="4">
        <v>44936</v>
      </c>
      <c r="C2016" s="2">
        <v>11.98</v>
      </c>
      <c r="D2016" s="2">
        <v>5.3263999999999996</v>
      </c>
      <c r="E2016" s="2">
        <v>1492</v>
      </c>
      <c r="F2016" s="2">
        <v>11.920999999999999</v>
      </c>
      <c r="G2016" s="2">
        <v>17786.132000000001</v>
      </c>
      <c r="H2016" s="7">
        <f t="shared" si="31"/>
        <v>-1.6681348752648536E-3</v>
      </c>
      <c r="I2016" s="5"/>
      <c r="J2016" s="5"/>
      <c r="K2016" s="5"/>
    </row>
    <row r="2017" spans="2:11" ht="13.5" x14ac:dyDescent="0.35">
      <c r="B2017" s="4">
        <v>44937</v>
      </c>
      <c r="C2017" s="2">
        <v>11.75</v>
      </c>
      <c r="D2017" s="2">
        <v>5.2241</v>
      </c>
      <c r="E2017" s="2">
        <v>1532</v>
      </c>
      <c r="F2017" s="2">
        <v>11.896000000000001</v>
      </c>
      <c r="G2017" s="2">
        <v>18224.671999999999</v>
      </c>
      <c r="H2017" s="7">
        <f t="shared" si="31"/>
        <v>-1.9206218083508489E-2</v>
      </c>
      <c r="I2017" s="5"/>
      <c r="J2017" s="5"/>
      <c r="K2017" s="5"/>
    </row>
    <row r="2018" spans="2:11" ht="13.5" x14ac:dyDescent="0.35">
      <c r="B2018" s="4">
        <v>44938</v>
      </c>
      <c r="C2018" s="2">
        <v>11.51</v>
      </c>
      <c r="D2018" s="2">
        <v>5.1173999999999999</v>
      </c>
      <c r="E2018" s="2">
        <v>13888</v>
      </c>
      <c r="F2018" s="2">
        <v>11.497999999999999</v>
      </c>
      <c r="G2018" s="2">
        <v>159684.22399999999</v>
      </c>
      <c r="H2018" s="7">
        <f t="shared" si="31"/>
        <v>-2.0424570739457519E-2</v>
      </c>
      <c r="I2018" s="5"/>
      <c r="J2018" s="5"/>
      <c r="K2018" s="5"/>
    </row>
    <row r="2019" spans="2:11" ht="13.5" x14ac:dyDescent="0.35">
      <c r="B2019" s="4">
        <v>44939</v>
      </c>
      <c r="C2019" s="2">
        <v>11.51</v>
      </c>
      <c r="D2019" s="2">
        <v>5.1173999999999999</v>
      </c>
      <c r="E2019" s="2">
        <v>2309</v>
      </c>
      <c r="F2019" s="2">
        <v>11.394</v>
      </c>
      <c r="G2019" s="2">
        <v>26308.745999999999</v>
      </c>
      <c r="H2019" s="7">
        <f t="shared" si="31"/>
        <v>0</v>
      </c>
      <c r="I2019" s="5"/>
      <c r="J2019" s="5"/>
      <c r="K2019" s="5"/>
    </row>
    <row r="2020" spans="2:11" ht="13.5" x14ac:dyDescent="0.35">
      <c r="B2020" s="4">
        <v>44942</v>
      </c>
      <c r="C2020" s="2">
        <v>12</v>
      </c>
      <c r="D2020" s="2">
        <v>5.3353000000000002</v>
      </c>
      <c r="E2020" s="2">
        <v>2562</v>
      </c>
      <c r="F2020" s="2">
        <v>11.879</v>
      </c>
      <c r="G2020" s="2">
        <v>30433.998</v>
      </c>
      <c r="H2020" s="7">
        <f t="shared" si="31"/>
        <v>4.258021651619967E-2</v>
      </c>
      <c r="I2020" s="5"/>
      <c r="J2020" s="5"/>
      <c r="K2020" s="5"/>
    </row>
    <row r="2021" spans="2:11" ht="13.5" x14ac:dyDescent="0.35">
      <c r="B2021" s="4">
        <v>44943</v>
      </c>
      <c r="C2021" s="2">
        <v>11.43</v>
      </c>
      <c r="D2021" s="2">
        <v>5.0819000000000001</v>
      </c>
      <c r="E2021" s="2">
        <v>135</v>
      </c>
      <c r="F2021" s="2">
        <v>11.574999999999999</v>
      </c>
      <c r="G2021" s="2">
        <v>1562.625</v>
      </c>
      <c r="H2021" s="7">
        <f t="shared" si="31"/>
        <v>-4.7494986223829971E-2</v>
      </c>
      <c r="I2021" s="5"/>
      <c r="J2021" s="5"/>
      <c r="K2021" s="5"/>
    </row>
    <row r="2022" spans="2:11" ht="13.5" x14ac:dyDescent="0.35">
      <c r="B2022" s="4">
        <v>44944</v>
      </c>
      <c r="C2022" s="2">
        <v>11.46</v>
      </c>
      <c r="D2022" s="2">
        <v>5.0952000000000002</v>
      </c>
      <c r="E2022" s="2">
        <v>732</v>
      </c>
      <c r="F2022" s="2">
        <v>11.555999999999999</v>
      </c>
      <c r="G2022" s="2">
        <v>8458.9920000000002</v>
      </c>
      <c r="H2022" s="7">
        <f t="shared" si="31"/>
        <v>2.6171313878667604E-3</v>
      </c>
      <c r="I2022" s="5"/>
      <c r="J2022" s="5"/>
      <c r="K2022" s="5"/>
    </row>
    <row r="2023" spans="2:11" ht="13.5" x14ac:dyDescent="0.35">
      <c r="B2023" s="4">
        <v>44945</v>
      </c>
      <c r="C2023" s="2">
        <v>11.58</v>
      </c>
      <c r="D2023" s="2">
        <v>5.1486000000000001</v>
      </c>
      <c r="E2023" s="2">
        <v>56</v>
      </c>
      <c r="F2023" s="2">
        <v>11.58</v>
      </c>
      <c r="G2023" s="2">
        <v>648.48</v>
      </c>
      <c r="H2023" s="7">
        <f t="shared" si="31"/>
        <v>1.0480452190296728E-2</v>
      </c>
      <c r="I2023" s="5"/>
      <c r="J2023" s="5"/>
      <c r="K2023" s="5"/>
    </row>
    <row r="2024" spans="2:11" ht="13.5" x14ac:dyDescent="0.35">
      <c r="B2024" s="4">
        <v>44946</v>
      </c>
      <c r="C2024" s="2">
        <v>11.53</v>
      </c>
      <c r="D2024" s="2">
        <v>5.1262999999999996</v>
      </c>
      <c r="E2024" s="2">
        <v>137</v>
      </c>
      <c r="F2024" s="2">
        <v>11.473000000000001</v>
      </c>
      <c r="G2024" s="2">
        <v>1571.8009999999999</v>
      </c>
      <c r="H2024" s="7">
        <f t="shared" si="31"/>
        <v>-4.3312745212291557E-3</v>
      </c>
      <c r="I2024" s="5"/>
      <c r="J2024" s="5"/>
      <c r="K2024" s="5"/>
    </row>
    <row r="2025" spans="2:11" ht="13.5" x14ac:dyDescent="0.35">
      <c r="B2025" s="4">
        <v>44949</v>
      </c>
      <c r="C2025" s="2">
        <v>11.76</v>
      </c>
      <c r="D2025" s="2">
        <v>5.2286000000000001</v>
      </c>
      <c r="E2025" s="2">
        <v>2014</v>
      </c>
      <c r="F2025" s="2">
        <v>11.531000000000001</v>
      </c>
      <c r="G2025" s="2">
        <v>23223.434000000001</v>
      </c>
      <c r="H2025" s="7">
        <f t="shared" si="31"/>
        <v>1.995591362191064E-2</v>
      </c>
      <c r="I2025" s="5"/>
      <c r="J2025" s="5"/>
      <c r="K2025" s="5"/>
    </row>
    <row r="2026" spans="2:11" ht="13.5" x14ac:dyDescent="0.35">
      <c r="B2026" s="4">
        <v>44950</v>
      </c>
      <c r="C2026" s="2">
        <v>11.76</v>
      </c>
      <c r="D2026" s="2">
        <v>5.2286000000000001</v>
      </c>
      <c r="E2026" s="2">
        <v>2430</v>
      </c>
      <c r="F2026" s="2">
        <v>11.76</v>
      </c>
      <c r="G2026" s="2">
        <v>28576.799999999999</v>
      </c>
      <c r="H2026" s="7">
        <f t="shared" si="31"/>
        <v>0</v>
      </c>
      <c r="I2026" s="5"/>
      <c r="J2026" s="5"/>
      <c r="K2026" s="5"/>
    </row>
    <row r="2027" spans="2:11" ht="13.5" x14ac:dyDescent="0.35">
      <c r="B2027" s="4">
        <v>44951</v>
      </c>
      <c r="C2027" s="2">
        <v>11.43</v>
      </c>
      <c r="D2027" s="2">
        <v>5.0819000000000001</v>
      </c>
      <c r="E2027" s="2">
        <v>3940</v>
      </c>
      <c r="F2027" s="2">
        <v>11.523999999999999</v>
      </c>
      <c r="G2027" s="2">
        <v>45404.56</v>
      </c>
      <c r="H2027" s="7">
        <f t="shared" si="31"/>
        <v>-2.8057223731017874E-2</v>
      </c>
      <c r="I2027" s="5"/>
      <c r="J2027" s="5"/>
      <c r="K2027" s="5"/>
    </row>
    <row r="2028" spans="2:11" ht="13.5" x14ac:dyDescent="0.35">
      <c r="B2028" s="4">
        <v>44952</v>
      </c>
      <c r="C2028" s="2">
        <v>11.6</v>
      </c>
      <c r="D2028" s="2">
        <v>5.1574</v>
      </c>
      <c r="E2028" s="2">
        <v>1</v>
      </c>
      <c r="F2028" s="2">
        <v>11.6</v>
      </c>
      <c r="G2028" s="2">
        <v>11.6</v>
      </c>
      <c r="H2028" s="7">
        <f t="shared" si="31"/>
        <v>1.4856648104055551E-2</v>
      </c>
      <c r="I2028" s="5"/>
      <c r="J2028" s="5"/>
      <c r="K2028" s="5"/>
    </row>
    <row r="2029" spans="2:11" ht="13.5" x14ac:dyDescent="0.35">
      <c r="B2029" s="4">
        <v>44953</v>
      </c>
      <c r="C2029" s="2">
        <v>11.5</v>
      </c>
      <c r="D2029" s="2">
        <v>5.1130000000000004</v>
      </c>
      <c r="E2029" s="2">
        <v>3067</v>
      </c>
      <c r="F2029" s="2">
        <v>11.509</v>
      </c>
      <c r="G2029" s="2">
        <v>35298.103000000003</v>
      </c>
      <c r="H2029" s="7">
        <f t="shared" si="31"/>
        <v>-8.6089890254778673E-3</v>
      </c>
      <c r="I2029" s="5"/>
      <c r="J2029" s="5"/>
      <c r="K2029" s="5"/>
    </row>
    <row r="2030" spans="2:11" ht="13.5" x14ac:dyDescent="0.35">
      <c r="B2030" s="4">
        <v>44956</v>
      </c>
      <c r="C2030" s="2">
        <v>11.9</v>
      </c>
      <c r="D2030" s="2">
        <v>5.2907999999999999</v>
      </c>
      <c r="E2030" s="2">
        <v>3085</v>
      </c>
      <c r="F2030" s="2">
        <v>11.555999999999999</v>
      </c>
      <c r="G2030" s="2">
        <v>35650.26</v>
      </c>
      <c r="H2030" s="7">
        <f t="shared" si="31"/>
        <v>3.4774105221983084E-2</v>
      </c>
      <c r="I2030" s="5"/>
      <c r="J2030" s="5"/>
      <c r="K2030" s="5"/>
    </row>
    <row r="2031" spans="2:11" ht="13.5" x14ac:dyDescent="0.35">
      <c r="B2031" s="4">
        <v>44957</v>
      </c>
      <c r="C2031" s="2">
        <v>11.95</v>
      </c>
      <c r="D2031" s="2">
        <v>5.3131000000000004</v>
      </c>
      <c r="E2031" s="2">
        <v>4196</v>
      </c>
      <c r="F2031" s="2">
        <v>11.927</v>
      </c>
      <c r="G2031" s="2">
        <v>50045.692000000003</v>
      </c>
      <c r="H2031" s="7">
        <f t="shared" si="31"/>
        <v>4.2148635367053053E-3</v>
      </c>
      <c r="I2031" s="5"/>
      <c r="J2031" s="5"/>
      <c r="K2031" s="5"/>
    </row>
    <row r="2032" spans="2:11" ht="13.5" x14ac:dyDescent="0.35">
      <c r="B2032" s="4">
        <v>44958</v>
      </c>
      <c r="C2032" s="2">
        <v>11.95</v>
      </c>
      <c r="D2032" s="2">
        <v>5.3131000000000004</v>
      </c>
      <c r="E2032" s="2">
        <v>0</v>
      </c>
      <c r="F2032" s="2">
        <v>0</v>
      </c>
      <c r="G2032" s="2">
        <v>0</v>
      </c>
      <c r="H2032" s="7">
        <f t="shared" si="31"/>
        <v>0</v>
      </c>
      <c r="I2032" s="5"/>
      <c r="J2032" s="5"/>
      <c r="K2032" s="5"/>
    </row>
    <row r="2033" spans="2:11" ht="13.5" x14ac:dyDescent="0.35">
      <c r="B2033" s="4">
        <v>44959</v>
      </c>
      <c r="C2033" s="2">
        <v>11.8</v>
      </c>
      <c r="D2033" s="2">
        <v>5.2464000000000004</v>
      </c>
      <c r="E2033" s="2">
        <v>875</v>
      </c>
      <c r="F2033" s="2">
        <v>11.762</v>
      </c>
      <c r="G2033" s="2">
        <v>10291.75</v>
      </c>
      <c r="H2033" s="7">
        <f t="shared" si="31"/>
        <v>-1.255387626809207E-2</v>
      </c>
      <c r="I2033" s="5"/>
      <c r="J2033" s="5"/>
      <c r="K2033" s="5"/>
    </row>
    <row r="2034" spans="2:11" ht="13.5" x14ac:dyDescent="0.35">
      <c r="B2034" s="4">
        <v>44960</v>
      </c>
      <c r="C2034" s="2">
        <v>11.7</v>
      </c>
      <c r="D2034" s="2">
        <v>5.2019000000000002</v>
      </c>
      <c r="E2034" s="2">
        <v>2742</v>
      </c>
      <c r="F2034" s="2">
        <v>11.692</v>
      </c>
      <c r="G2034" s="2">
        <v>32059.464</v>
      </c>
      <c r="H2034" s="7">
        <f t="shared" si="31"/>
        <v>-8.4820067093626487E-3</v>
      </c>
      <c r="I2034" s="5"/>
      <c r="J2034" s="5"/>
      <c r="K2034" s="5"/>
    </row>
    <row r="2035" spans="2:11" ht="13.5" x14ac:dyDescent="0.35">
      <c r="B2035" s="4">
        <v>44963</v>
      </c>
      <c r="C2035" s="2">
        <v>12</v>
      </c>
      <c r="D2035" s="2">
        <v>5.3353000000000002</v>
      </c>
      <c r="E2035" s="2">
        <v>5488</v>
      </c>
      <c r="F2035" s="2">
        <v>11.991</v>
      </c>
      <c r="G2035" s="2">
        <v>65806.607999999993</v>
      </c>
      <c r="H2035" s="7">
        <f t="shared" si="31"/>
        <v>2.5644476056825384E-2</v>
      </c>
      <c r="I2035" s="5"/>
      <c r="J2035" s="5"/>
      <c r="K2035" s="5"/>
    </row>
    <row r="2036" spans="2:11" ht="13.5" x14ac:dyDescent="0.35">
      <c r="B2036" s="4">
        <v>44964</v>
      </c>
      <c r="C2036" s="2">
        <v>11.99</v>
      </c>
      <c r="D2036" s="2">
        <v>5.3308</v>
      </c>
      <c r="E2036" s="2">
        <v>1847</v>
      </c>
      <c r="F2036" s="2">
        <v>11.973000000000001</v>
      </c>
      <c r="G2036" s="2">
        <v>22114.131000000001</v>
      </c>
      <c r="H2036" s="7">
        <f t="shared" si="31"/>
        <v>-8.4343898187546533E-4</v>
      </c>
      <c r="I2036" s="5"/>
      <c r="J2036" s="5"/>
      <c r="K2036" s="5"/>
    </row>
    <row r="2037" spans="2:11" ht="13.5" x14ac:dyDescent="0.35">
      <c r="B2037" s="4">
        <v>44965</v>
      </c>
      <c r="C2037" s="2">
        <v>12.15</v>
      </c>
      <c r="D2037" s="2">
        <v>5.4020000000000001</v>
      </c>
      <c r="E2037" s="2">
        <v>8280</v>
      </c>
      <c r="F2037" s="2">
        <v>12.007999999999999</v>
      </c>
      <c r="G2037" s="2">
        <v>99426.240000000005</v>
      </c>
      <c r="H2037" s="7">
        <f t="shared" si="31"/>
        <v>1.3356344263525203E-2</v>
      </c>
      <c r="I2037" s="5"/>
      <c r="J2037" s="5"/>
      <c r="K2037" s="5"/>
    </row>
    <row r="2038" spans="2:11" ht="13.5" x14ac:dyDescent="0.35">
      <c r="B2038" s="4">
        <v>44966</v>
      </c>
      <c r="C2038" s="2">
        <v>12.2</v>
      </c>
      <c r="D2038" s="2">
        <v>5.4241999999999999</v>
      </c>
      <c r="E2038" s="2">
        <v>1991</v>
      </c>
      <c r="F2038" s="2">
        <v>12.199</v>
      </c>
      <c r="G2038" s="2">
        <v>24288.208999999999</v>
      </c>
      <c r="H2038" s="7">
        <f t="shared" si="31"/>
        <v>4.1095890410958484E-3</v>
      </c>
      <c r="I2038" s="5"/>
      <c r="J2038" s="5"/>
      <c r="K2038" s="5"/>
    </row>
    <row r="2039" spans="2:11" ht="13.5" x14ac:dyDescent="0.35">
      <c r="B2039" s="4">
        <v>44967</v>
      </c>
      <c r="C2039" s="2">
        <v>12.18</v>
      </c>
      <c r="D2039" s="2">
        <v>5.4153000000000002</v>
      </c>
      <c r="E2039" s="2">
        <v>101</v>
      </c>
      <c r="F2039" s="2">
        <v>12.176</v>
      </c>
      <c r="G2039" s="2">
        <v>1229.7760000000001</v>
      </c>
      <c r="H2039" s="7">
        <f t="shared" si="31"/>
        <v>-1.6407949559381449E-3</v>
      </c>
      <c r="I2039" s="5"/>
      <c r="J2039" s="5"/>
      <c r="K2039" s="5"/>
    </row>
    <row r="2040" spans="2:11" ht="13.5" x14ac:dyDescent="0.35">
      <c r="B2040" s="4">
        <v>44970</v>
      </c>
      <c r="C2040" s="2">
        <v>12.18</v>
      </c>
      <c r="D2040" s="2">
        <v>5.4153000000000002</v>
      </c>
      <c r="E2040" s="2">
        <v>2406</v>
      </c>
      <c r="F2040" s="2">
        <v>12.177</v>
      </c>
      <c r="G2040" s="2">
        <v>29297.862000000001</v>
      </c>
      <c r="H2040" s="7">
        <f t="shared" si="31"/>
        <v>0</v>
      </c>
      <c r="I2040" s="5"/>
      <c r="J2040" s="5"/>
      <c r="K2040" s="5"/>
    </row>
    <row r="2041" spans="2:11" ht="13.5" x14ac:dyDescent="0.35">
      <c r="B2041" s="4">
        <v>44971</v>
      </c>
      <c r="C2041" s="2">
        <v>12.18</v>
      </c>
      <c r="D2041" s="2">
        <v>5.4153000000000002</v>
      </c>
      <c r="E2041" s="2">
        <v>4237</v>
      </c>
      <c r="F2041" s="2">
        <v>12.163</v>
      </c>
      <c r="G2041" s="2">
        <v>51534.631000000001</v>
      </c>
      <c r="H2041" s="7">
        <f t="shared" si="31"/>
        <v>0</v>
      </c>
      <c r="I2041" s="5"/>
      <c r="J2041" s="5"/>
      <c r="K2041" s="5"/>
    </row>
    <row r="2042" spans="2:11" ht="13.5" x14ac:dyDescent="0.35">
      <c r="B2042" s="4">
        <v>44972</v>
      </c>
      <c r="C2042" s="2">
        <v>12.17</v>
      </c>
      <c r="D2042" s="2">
        <v>5.4108999999999998</v>
      </c>
      <c r="E2042" s="2">
        <v>770</v>
      </c>
      <c r="F2042" s="2">
        <v>12.025</v>
      </c>
      <c r="G2042" s="2">
        <v>9259.25</v>
      </c>
      <c r="H2042" s="7">
        <f t="shared" si="31"/>
        <v>-8.1251269551094185E-4</v>
      </c>
      <c r="I2042" s="5"/>
      <c r="J2042" s="5"/>
      <c r="K2042" s="5"/>
    </row>
    <row r="2043" spans="2:11" ht="13.5" x14ac:dyDescent="0.35">
      <c r="B2043" s="4">
        <v>44973</v>
      </c>
      <c r="C2043" s="2">
        <v>12.17</v>
      </c>
      <c r="D2043" s="2">
        <v>5.4108999999999998</v>
      </c>
      <c r="E2043" s="2">
        <v>209</v>
      </c>
      <c r="F2043" s="2">
        <v>12.17</v>
      </c>
      <c r="G2043" s="2">
        <v>2543.5300000000002</v>
      </c>
      <c r="H2043" s="7">
        <f t="shared" si="31"/>
        <v>0</v>
      </c>
      <c r="I2043" s="5"/>
      <c r="J2043" s="5"/>
      <c r="K2043" s="5"/>
    </row>
    <row r="2044" spans="2:11" ht="13.5" x14ac:dyDescent="0.35">
      <c r="B2044" s="4">
        <v>44974</v>
      </c>
      <c r="C2044" s="2">
        <v>11.91</v>
      </c>
      <c r="D2044" s="2">
        <v>5.2953000000000001</v>
      </c>
      <c r="E2044" s="2">
        <v>40</v>
      </c>
      <c r="F2044" s="2">
        <v>11.91</v>
      </c>
      <c r="G2044" s="2">
        <v>476.4</v>
      </c>
      <c r="H2044" s="7">
        <f t="shared" si="31"/>
        <v>-2.1364283206120924E-2</v>
      </c>
      <c r="I2044" s="5"/>
      <c r="J2044" s="5"/>
      <c r="K2044" s="5"/>
    </row>
    <row r="2045" spans="2:11" ht="13.5" x14ac:dyDescent="0.35">
      <c r="B2045" s="4">
        <v>44977</v>
      </c>
      <c r="C2045" s="2">
        <v>12.15</v>
      </c>
      <c r="D2045" s="2">
        <v>5.4020000000000001</v>
      </c>
      <c r="E2045" s="2">
        <v>865</v>
      </c>
      <c r="F2045" s="2">
        <v>11.923999999999999</v>
      </c>
      <c r="G2045" s="2">
        <v>10314.26</v>
      </c>
      <c r="H2045" s="7">
        <f t="shared" si="31"/>
        <v>2.0149944290219633E-2</v>
      </c>
      <c r="I2045" s="5"/>
      <c r="J2045" s="5"/>
      <c r="K2045" s="5"/>
    </row>
    <row r="2046" spans="2:11" ht="13.5" x14ac:dyDescent="0.35">
      <c r="B2046" s="4">
        <v>44978</v>
      </c>
      <c r="C2046" s="2">
        <v>12.15</v>
      </c>
      <c r="D2046" s="2">
        <v>5.4020000000000001</v>
      </c>
      <c r="E2046" s="2">
        <v>1000</v>
      </c>
      <c r="F2046" s="2">
        <v>12.15</v>
      </c>
      <c r="G2046" s="2">
        <v>12150</v>
      </c>
      <c r="H2046" s="7">
        <f t="shared" si="31"/>
        <v>0</v>
      </c>
      <c r="I2046" s="5"/>
      <c r="J2046" s="5"/>
      <c r="K2046" s="5"/>
    </row>
    <row r="2047" spans="2:11" ht="13.5" x14ac:dyDescent="0.35">
      <c r="B2047" s="4">
        <v>44979</v>
      </c>
      <c r="C2047" s="2">
        <v>12</v>
      </c>
      <c r="D2047" s="2">
        <v>5.3353000000000002</v>
      </c>
      <c r="E2047" s="2">
        <v>10205</v>
      </c>
      <c r="F2047" s="2">
        <v>12.002000000000001</v>
      </c>
      <c r="G2047" s="2">
        <v>122480.41</v>
      </c>
      <c r="H2047" s="7">
        <f t="shared" si="31"/>
        <v>-1.2347278785634946E-2</v>
      </c>
      <c r="I2047" s="5"/>
      <c r="J2047" s="5"/>
      <c r="K2047" s="5"/>
    </row>
    <row r="2048" spans="2:11" ht="13.5" x14ac:dyDescent="0.35">
      <c r="B2048" s="4">
        <v>44980</v>
      </c>
      <c r="C2048" s="2">
        <v>12</v>
      </c>
      <c r="D2048" s="2">
        <v>5.3353000000000002</v>
      </c>
      <c r="E2048" s="2">
        <v>3703</v>
      </c>
      <c r="F2048" s="2">
        <v>12.000999999999999</v>
      </c>
      <c r="G2048" s="2">
        <v>44439.703000000001</v>
      </c>
      <c r="H2048" s="7">
        <f t="shared" si="31"/>
        <v>0</v>
      </c>
      <c r="I2048" s="5"/>
      <c r="J2048" s="5"/>
      <c r="K2048" s="5"/>
    </row>
    <row r="2049" spans="2:11" ht="13.5" x14ac:dyDescent="0.35">
      <c r="B2049" s="4">
        <v>44981</v>
      </c>
      <c r="C2049" s="2">
        <v>11.95</v>
      </c>
      <c r="D2049" s="2">
        <v>5.3131000000000004</v>
      </c>
      <c r="E2049" s="2">
        <v>26</v>
      </c>
      <c r="F2049" s="2">
        <v>11.95</v>
      </c>
      <c r="G2049" s="2">
        <v>310.7</v>
      </c>
      <c r="H2049" s="7">
        <f t="shared" si="31"/>
        <v>-4.1609656439187629E-3</v>
      </c>
      <c r="I2049" s="5"/>
      <c r="J2049" s="5"/>
      <c r="K2049" s="5"/>
    </row>
    <row r="2050" spans="2:11" ht="13.5" x14ac:dyDescent="0.35">
      <c r="B2050" s="4">
        <v>44984</v>
      </c>
      <c r="C2050" s="2">
        <v>11.95</v>
      </c>
      <c r="D2050" s="2">
        <v>5.3131000000000004</v>
      </c>
      <c r="E2050" s="2">
        <v>3890</v>
      </c>
      <c r="F2050" s="2">
        <v>11.994999999999999</v>
      </c>
      <c r="G2050" s="2">
        <v>46660.55</v>
      </c>
      <c r="H2050" s="7">
        <f t="shared" si="31"/>
        <v>0</v>
      </c>
      <c r="I2050" s="5"/>
      <c r="J2050" s="5"/>
      <c r="K2050" s="5"/>
    </row>
    <row r="2051" spans="2:11" ht="13.5" x14ac:dyDescent="0.35">
      <c r="B2051" s="4">
        <v>44985</v>
      </c>
      <c r="C2051" s="2">
        <v>12.15</v>
      </c>
      <c r="D2051" s="2">
        <v>5.4020000000000001</v>
      </c>
      <c r="E2051" s="2">
        <v>9003</v>
      </c>
      <c r="F2051" s="2">
        <v>12</v>
      </c>
      <c r="G2051" s="2">
        <v>108036</v>
      </c>
      <c r="H2051" s="7">
        <f t="shared" si="31"/>
        <v>1.6732227889555955E-2</v>
      </c>
      <c r="I2051" s="5"/>
      <c r="J2051" s="5"/>
      <c r="K2051" s="5"/>
    </row>
    <row r="2052" spans="2:11" ht="13.5" x14ac:dyDescent="0.35">
      <c r="B2052" s="4">
        <v>44986</v>
      </c>
      <c r="C2052" s="2">
        <v>12.15</v>
      </c>
      <c r="D2052" s="2">
        <v>5.4020000000000001</v>
      </c>
      <c r="E2052" s="2">
        <v>97</v>
      </c>
      <c r="F2052" s="2">
        <v>12.15</v>
      </c>
      <c r="G2052" s="2">
        <v>1178.55</v>
      </c>
      <c r="H2052" s="7">
        <f t="shared" si="31"/>
        <v>0</v>
      </c>
      <c r="I2052" s="5"/>
      <c r="J2052" s="5"/>
      <c r="K2052" s="5"/>
    </row>
    <row r="2053" spans="2:11" ht="13.5" x14ac:dyDescent="0.35">
      <c r="B2053" s="4">
        <v>44987</v>
      </c>
      <c r="C2053" s="2">
        <v>12.5</v>
      </c>
      <c r="D2053" s="2">
        <v>5.5575999999999999</v>
      </c>
      <c r="E2053" s="2">
        <v>6385</v>
      </c>
      <c r="F2053" s="2">
        <v>12.430999999999999</v>
      </c>
      <c r="G2053" s="2">
        <v>79371.934999999998</v>
      </c>
      <c r="H2053" s="7">
        <f t="shared" si="31"/>
        <v>2.8804146612365741E-2</v>
      </c>
      <c r="I2053" s="5"/>
      <c r="J2053" s="5"/>
      <c r="K2053" s="5"/>
    </row>
    <row r="2054" spans="2:11" ht="13.5" x14ac:dyDescent="0.35">
      <c r="B2054" s="4">
        <v>44988</v>
      </c>
      <c r="C2054" s="2">
        <v>12.49</v>
      </c>
      <c r="D2054" s="2">
        <v>5.5530999999999997</v>
      </c>
      <c r="E2054" s="2">
        <v>4160</v>
      </c>
      <c r="F2054" s="2">
        <v>12.521000000000001</v>
      </c>
      <c r="G2054" s="2">
        <v>52087.360000000001</v>
      </c>
      <c r="H2054" s="7">
        <f t="shared" si="31"/>
        <v>-8.0970202965311832E-4</v>
      </c>
      <c r="I2054" s="5"/>
      <c r="J2054" s="5"/>
      <c r="K2054" s="5"/>
    </row>
    <row r="2055" spans="2:11" ht="13.5" x14ac:dyDescent="0.35">
      <c r="B2055" s="4">
        <v>44991</v>
      </c>
      <c r="C2055" s="2">
        <v>12.21</v>
      </c>
      <c r="D2055" s="2">
        <v>5.4287000000000001</v>
      </c>
      <c r="E2055" s="2">
        <v>2087</v>
      </c>
      <c r="F2055" s="2">
        <v>12.347</v>
      </c>
      <c r="G2055" s="2">
        <v>25768.188999999998</v>
      </c>
      <c r="H2055" s="7">
        <f t="shared" ref="H2055:H2118" si="32">(D2055-D2054)/D2054</f>
        <v>-2.2401901640525045E-2</v>
      </c>
      <c r="I2055" s="5"/>
      <c r="J2055" s="5"/>
      <c r="K2055" s="5"/>
    </row>
    <row r="2056" spans="2:11" ht="13.5" x14ac:dyDescent="0.35">
      <c r="B2056" s="4">
        <v>44992</v>
      </c>
      <c r="C2056" s="2">
        <v>12.1</v>
      </c>
      <c r="D2056" s="2">
        <v>5.3796999999999997</v>
      </c>
      <c r="E2056" s="2">
        <v>538</v>
      </c>
      <c r="F2056" s="2">
        <v>12.151999999999999</v>
      </c>
      <c r="G2056" s="2">
        <v>6537.7759999999998</v>
      </c>
      <c r="H2056" s="7">
        <f t="shared" si="32"/>
        <v>-9.0261020133734372E-3</v>
      </c>
      <c r="I2056" s="5"/>
      <c r="J2056" s="5"/>
      <c r="K2056" s="5"/>
    </row>
    <row r="2057" spans="2:11" ht="13.5" x14ac:dyDescent="0.35">
      <c r="B2057" s="4">
        <v>44993</v>
      </c>
      <c r="C2057" s="2">
        <v>12.5</v>
      </c>
      <c r="D2057" s="2">
        <v>5.5575999999999999</v>
      </c>
      <c r="E2057" s="2">
        <v>1845</v>
      </c>
      <c r="F2057" s="2">
        <v>12.193</v>
      </c>
      <c r="G2057" s="2">
        <v>22496.084999999999</v>
      </c>
      <c r="H2057" s="7">
        <f t="shared" si="32"/>
        <v>3.3068758480956223E-2</v>
      </c>
      <c r="I2057" s="5"/>
      <c r="J2057" s="5"/>
      <c r="K2057" s="5"/>
    </row>
    <row r="2058" spans="2:11" ht="13.5" x14ac:dyDescent="0.35">
      <c r="B2058" s="4">
        <v>44994</v>
      </c>
      <c r="C2058" s="2">
        <v>12.1</v>
      </c>
      <c r="D2058" s="2">
        <v>5.3796999999999997</v>
      </c>
      <c r="E2058" s="2">
        <v>892</v>
      </c>
      <c r="F2058" s="2">
        <v>12.1</v>
      </c>
      <c r="G2058" s="2">
        <v>10793.2</v>
      </c>
      <c r="H2058" s="7">
        <f t="shared" si="32"/>
        <v>-3.20102202389521E-2</v>
      </c>
      <c r="I2058" s="5"/>
      <c r="J2058" s="5"/>
      <c r="K2058" s="5"/>
    </row>
    <row r="2059" spans="2:11" ht="13.5" x14ac:dyDescent="0.35">
      <c r="B2059" s="4">
        <v>44995</v>
      </c>
      <c r="C2059" s="2">
        <v>12.4</v>
      </c>
      <c r="D2059" s="2">
        <v>5.5130999999999997</v>
      </c>
      <c r="E2059" s="2">
        <v>1904</v>
      </c>
      <c r="F2059" s="2">
        <v>12.323</v>
      </c>
      <c r="G2059" s="2">
        <v>23462.991999999998</v>
      </c>
      <c r="H2059" s="7">
        <f t="shared" si="32"/>
        <v>2.4796921761436507E-2</v>
      </c>
      <c r="I2059" s="5"/>
      <c r="J2059" s="5"/>
      <c r="K2059" s="5"/>
    </row>
    <row r="2060" spans="2:11" ht="13.5" x14ac:dyDescent="0.35">
      <c r="B2060" s="4">
        <v>44998</v>
      </c>
      <c r="C2060" s="2">
        <v>12.36</v>
      </c>
      <c r="D2060" s="2">
        <v>5.4953000000000003</v>
      </c>
      <c r="E2060" s="2">
        <v>876</v>
      </c>
      <c r="F2060" s="2">
        <v>12.419</v>
      </c>
      <c r="G2060" s="2">
        <v>10879.044</v>
      </c>
      <c r="H2060" s="7">
        <f t="shared" si="32"/>
        <v>-3.2286735230631358E-3</v>
      </c>
      <c r="I2060" s="5"/>
      <c r="J2060" s="5"/>
      <c r="K2060" s="5"/>
    </row>
    <row r="2061" spans="2:11" ht="13.5" x14ac:dyDescent="0.35">
      <c r="B2061" s="4">
        <v>44999</v>
      </c>
      <c r="C2061" s="2">
        <v>12.36</v>
      </c>
      <c r="D2061" s="2">
        <v>5.4953000000000003</v>
      </c>
      <c r="E2061" s="2">
        <v>2506</v>
      </c>
      <c r="F2061" s="2">
        <v>12.364000000000001</v>
      </c>
      <c r="G2061" s="2">
        <v>30984.184000000001</v>
      </c>
      <c r="H2061" s="7">
        <f t="shared" si="32"/>
        <v>0</v>
      </c>
      <c r="I2061" s="5"/>
      <c r="J2061" s="5"/>
      <c r="K2061" s="5"/>
    </row>
    <row r="2062" spans="2:11" ht="13.5" x14ac:dyDescent="0.35">
      <c r="B2062" s="4">
        <v>45000</v>
      </c>
      <c r="C2062" s="2">
        <v>12.36</v>
      </c>
      <c r="D2062" s="2">
        <v>5.4953000000000003</v>
      </c>
      <c r="E2062" s="2">
        <v>8</v>
      </c>
      <c r="F2062" s="2">
        <v>12.36</v>
      </c>
      <c r="G2062" s="2">
        <v>98.88</v>
      </c>
      <c r="H2062" s="7">
        <f t="shared" si="32"/>
        <v>0</v>
      </c>
      <c r="I2062" s="5"/>
      <c r="J2062" s="5"/>
      <c r="K2062" s="5"/>
    </row>
    <row r="2063" spans="2:11" ht="13.5" x14ac:dyDescent="0.35">
      <c r="B2063" s="4">
        <v>45001</v>
      </c>
      <c r="C2063" s="2">
        <v>12.36</v>
      </c>
      <c r="D2063" s="2">
        <v>5.4953000000000003</v>
      </c>
      <c r="E2063" s="2">
        <v>0</v>
      </c>
      <c r="F2063" s="2">
        <v>0</v>
      </c>
      <c r="G2063" s="2">
        <v>0</v>
      </c>
      <c r="H2063" s="7">
        <f t="shared" si="32"/>
        <v>0</v>
      </c>
      <c r="I2063" s="5"/>
      <c r="J2063" s="5"/>
      <c r="K2063" s="5"/>
    </row>
    <row r="2064" spans="2:11" ht="13.5" x14ac:dyDescent="0.35">
      <c r="B2064" s="4">
        <v>45002</v>
      </c>
      <c r="C2064" s="2">
        <v>12.5</v>
      </c>
      <c r="D2064" s="2">
        <v>5.5575999999999999</v>
      </c>
      <c r="E2064" s="2">
        <v>8962</v>
      </c>
      <c r="F2064" s="2">
        <v>12.438000000000001</v>
      </c>
      <c r="G2064" s="2">
        <v>111469.356</v>
      </c>
      <c r="H2064" s="7">
        <f t="shared" si="32"/>
        <v>1.1336960675486247E-2</v>
      </c>
      <c r="I2064" s="5"/>
      <c r="J2064" s="5"/>
      <c r="K2064" s="5"/>
    </row>
    <row r="2065" spans="2:11" ht="13.5" x14ac:dyDescent="0.35">
      <c r="B2065" s="4">
        <v>45006</v>
      </c>
      <c r="C2065" s="2">
        <v>12.5</v>
      </c>
      <c r="D2065" s="2">
        <v>5.5575999999999999</v>
      </c>
      <c r="E2065" s="2">
        <v>4800</v>
      </c>
      <c r="F2065" s="2">
        <v>12.499000000000001</v>
      </c>
      <c r="G2065" s="2">
        <v>59995.199999999997</v>
      </c>
      <c r="H2065" s="7">
        <f t="shared" si="32"/>
        <v>0</v>
      </c>
      <c r="I2065" s="5"/>
      <c r="J2065" s="5"/>
      <c r="K2065" s="5"/>
    </row>
    <row r="2066" spans="2:11" ht="13.5" x14ac:dyDescent="0.35">
      <c r="B2066" s="4">
        <v>45007</v>
      </c>
      <c r="C2066" s="2">
        <v>12.3</v>
      </c>
      <c r="D2066" s="2">
        <v>5.4687000000000001</v>
      </c>
      <c r="E2066" s="2">
        <v>1053</v>
      </c>
      <c r="F2066" s="2">
        <v>12.307</v>
      </c>
      <c r="G2066" s="2">
        <v>12959.271000000001</v>
      </c>
      <c r="H2066" s="7">
        <f t="shared" si="32"/>
        <v>-1.5996113430257621E-2</v>
      </c>
      <c r="I2066" s="5"/>
      <c r="J2066" s="5"/>
      <c r="K2066" s="5"/>
    </row>
    <row r="2067" spans="2:11" ht="13.5" x14ac:dyDescent="0.35">
      <c r="B2067" s="4">
        <v>45008</v>
      </c>
      <c r="C2067" s="2">
        <v>12.25</v>
      </c>
      <c r="D2067" s="2">
        <v>5.4463999999999997</v>
      </c>
      <c r="E2067" s="2">
        <v>3353</v>
      </c>
      <c r="F2067" s="2">
        <v>12.324</v>
      </c>
      <c r="G2067" s="2">
        <v>41322.372000000003</v>
      </c>
      <c r="H2067" s="7">
        <f t="shared" si="32"/>
        <v>-4.0777515680144151E-3</v>
      </c>
      <c r="I2067" s="5"/>
      <c r="J2067" s="5"/>
      <c r="K2067" s="5"/>
    </row>
    <row r="2068" spans="2:11" ht="13.5" x14ac:dyDescent="0.35">
      <c r="B2068" s="4">
        <v>45009</v>
      </c>
      <c r="C2068" s="2">
        <v>12.36</v>
      </c>
      <c r="D2068" s="2">
        <v>5.4953000000000003</v>
      </c>
      <c r="E2068" s="2">
        <v>4251</v>
      </c>
      <c r="F2068" s="2">
        <v>12.425000000000001</v>
      </c>
      <c r="G2068" s="2">
        <v>52818.675000000003</v>
      </c>
      <c r="H2068" s="7">
        <f t="shared" si="32"/>
        <v>8.9784077555817819E-3</v>
      </c>
      <c r="I2068" s="5"/>
      <c r="J2068" s="5"/>
      <c r="K2068" s="5"/>
    </row>
    <row r="2069" spans="2:11" ht="13.5" x14ac:dyDescent="0.35">
      <c r="B2069" s="4">
        <v>45012</v>
      </c>
      <c r="C2069" s="2">
        <v>12.5</v>
      </c>
      <c r="D2069" s="2">
        <v>5.5575999999999999</v>
      </c>
      <c r="E2069" s="2">
        <v>1760</v>
      </c>
      <c r="F2069" s="2">
        <v>12.5</v>
      </c>
      <c r="G2069" s="2">
        <v>22000</v>
      </c>
      <c r="H2069" s="7">
        <f t="shared" si="32"/>
        <v>1.1336960675486247E-2</v>
      </c>
      <c r="I2069" s="5"/>
      <c r="J2069" s="5"/>
      <c r="K2069" s="5"/>
    </row>
    <row r="2070" spans="2:11" ht="13.5" x14ac:dyDescent="0.35">
      <c r="B2070" s="4">
        <v>45013</v>
      </c>
      <c r="C2070" s="2">
        <v>12.5</v>
      </c>
      <c r="D2070" s="2">
        <v>5.5575999999999999</v>
      </c>
      <c r="E2070" s="2">
        <v>1617</v>
      </c>
      <c r="F2070" s="2">
        <v>12.493</v>
      </c>
      <c r="G2070" s="2">
        <v>20201.181</v>
      </c>
      <c r="H2070" s="7">
        <f t="shared" si="32"/>
        <v>0</v>
      </c>
      <c r="I2070" s="5"/>
      <c r="J2070" s="5"/>
      <c r="K2070" s="5"/>
    </row>
    <row r="2071" spans="2:11" ht="13.5" x14ac:dyDescent="0.35">
      <c r="B2071" s="4">
        <v>45014</v>
      </c>
      <c r="C2071" s="2">
        <v>12.41</v>
      </c>
      <c r="D2071" s="2">
        <v>5.5175999999999998</v>
      </c>
      <c r="E2071" s="2">
        <v>1193</v>
      </c>
      <c r="F2071" s="2">
        <v>12.446</v>
      </c>
      <c r="G2071" s="2">
        <v>14848.078</v>
      </c>
      <c r="H2071" s="7">
        <f t="shared" si="32"/>
        <v>-7.1973513746941189E-3</v>
      </c>
      <c r="I2071" s="5"/>
      <c r="J2071" s="5"/>
      <c r="K2071" s="5"/>
    </row>
    <row r="2072" spans="2:11" ht="13.5" x14ac:dyDescent="0.35">
      <c r="B2072" s="4">
        <v>45015</v>
      </c>
      <c r="C2072" s="2">
        <v>12.4</v>
      </c>
      <c r="D2072" s="2">
        <v>5.5130999999999997</v>
      </c>
      <c r="E2072" s="2">
        <v>4852</v>
      </c>
      <c r="F2072" s="2">
        <v>12.395</v>
      </c>
      <c r="G2072" s="2">
        <v>60140.54</v>
      </c>
      <c r="H2072" s="7">
        <f t="shared" si="32"/>
        <v>-8.1557198782082261E-4</v>
      </c>
      <c r="I2072" s="5"/>
      <c r="J2072" s="5"/>
      <c r="K2072" s="5"/>
    </row>
    <row r="2073" spans="2:11" ht="13.5" x14ac:dyDescent="0.35">
      <c r="B2073" s="4">
        <v>45016</v>
      </c>
      <c r="C2073" s="2">
        <v>12.4</v>
      </c>
      <c r="D2073" s="2">
        <v>5.5130999999999997</v>
      </c>
      <c r="E2073" s="2">
        <v>1579</v>
      </c>
      <c r="F2073" s="2">
        <v>12.462999999999999</v>
      </c>
      <c r="G2073" s="2">
        <v>19679.077000000001</v>
      </c>
      <c r="H2073" s="7">
        <f t="shared" si="32"/>
        <v>0</v>
      </c>
      <c r="I2073" s="5"/>
      <c r="J2073" s="5"/>
      <c r="K2073" s="5"/>
    </row>
    <row r="2074" spans="2:11" ht="13.5" x14ac:dyDescent="0.35">
      <c r="B2074" s="4">
        <v>45019</v>
      </c>
      <c r="C2074" s="2">
        <v>12.3</v>
      </c>
      <c r="D2074" s="2">
        <v>5.4687000000000001</v>
      </c>
      <c r="E2074" s="2">
        <v>1143</v>
      </c>
      <c r="F2074" s="2">
        <v>12.294</v>
      </c>
      <c r="G2074" s="2">
        <v>14052.041999999999</v>
      </c>
      <c r="H2074" s="7">
        <f t="shared" si="32"/>
        <v>-8.053545192359934E-3</v>
      </c>
      <c r="I2074" s="5"/>
      <c r="J2074" s="5"/>
      <c r="K2074" s="5"/>
    </row>
    <row r="2075" spans="2:11" ht="13.5" x14ac:dyDescent="0.35">
      <c r="B2075" s="4">
        <v>45020</v>
      </c>
      <c r="C2075" s="2">
        <v>12.3</v>
      </c>
      <c r="D2075" s="2">
        <v>5.4687000000000001</v>
      </c>
      <c r="E2075" s="2">
        <v>1105</v>
      </c>
      <c r="F2075" s="2">
        <v>12.074999999999999</v>
      </c>
      <c r="G2075" s="2">
        <v>13342.875</v>
      </c>
      <c r="H2075" s="7">
        <f t="shared" si="32"/>
        <v>0</v>
      </c>
      <c r="I2075" s="5"/>
      <c r="J2075" s="5"/>
      <c r="K2075" s="5"/>
    </row>
    <row r="2076" spans="2:11" ht="13.5" x14ac:dyDescent="0.35">
      <c r="B2076" s="4">
        <v>45021</v>
      </c>
      <c r="C2076" s="2">
        <v>12.1</v>
      </c>
      <c r="D2076" s="2">
        <v>5.3796999999999997</v>
      </c>
      <c r="E2076" s="2">
        <v>3316</v>
      </c>
      <c r="F2076" s="2">
        <v>12.099</v>
      </c>
      <c r="G2076" s="2">
        <v>40120.284</v>
      </c>
      <c r="H2076" s="7">
        <f t="shared" si="32"/>
        <v>-1.6274434509115587E-2</v>
      </c>
      <c r="I2076" s="5"/>
      <c r="J2076" s="5"/>
      <c r="K2076" s="5"/>
    </row>
    <row r="2077" spans="2:11" ht="13.5" x14ac:dyDescent="0.35">
      <c r="B2077" s="4">
        <v>45022</v>
      </c>
      <c r="C2077" s="2">
        <v>12.02</v>
      </c>
      <c r="D2077" s="2">
        <v>5.3441999999999998</v>
      </c>
      <c r="E2077" s="2">
        <v>2704</v>
      </c>
      <c r="F2077" s="2">
        <v>12.103</v>
      </c>
      <c r="G2077" s="2">
        <v>32726.511999999999</v>
      </c>
      <c r="H2077" s="7">
        <f t="shared" si="32"/>
        <v>-6.5988809784932002E-3</v>
      </c>
      <c r="I2077" s="5"/>
      <c r="J2077" s="5"/>
      <c r="K2077" s="5"/>
    </row>
    <row r="2078" spans="2:11" ht="13.5" x14ac:dyDescent="0.35">
      <c r="B2078" s="4">
        <v>45023</v>
      </c>
      <c r="C2078" s="2">
        <v>12</v>
      </c>
      <c r="D2078" s="2">
        <v>5.3353000000000002</v>
      </c>
      <c r="E2078" s="2">
        <v>2398</v>
      </c>
      <c r="F2078" s="2">
        <v>11.97</v>
      </c>
      <c r="G2078" s="2">
        <v>28704.06</v>
      </c>
      <c r="H2078" s="7">
        <f t="shared" si="32"/>
        <v>-1.6653568354477164E-3</v>
      </c>
      <c r="I2078" s="5"/>
      <c r="J2078" s="5"/>
      <c r="K2078" s="5"/>
    </row>
    <row r="2079" spans="2:11" ht="13.5" x14ac:dyDescent="0.35">
      <c r="B2079" s="4">
        <v>45026</v>
      </c>
      <c r="C2079" s="2">
        <v>11.72</v>
      </c>
      <c r="D2079" s="2">
        <v>5.2107999999999999</v>
      </c>
      <c r="E2079" s="2">
        <v>1737</v>
      </c>
      <c r="F2079" s="2">
        <v>11.717000000000001</v>
      </c>
      <c r="G2079" s="2">
        <v>20352.429</v>
      </c>
      <c r="H2079" s="7">
        <f t="shared" si="32"/>
        <v>-2.3335145165220377E-2</v>
      </c>
      <c r="I2079" s="5"/>
      <c r="J2079" s="5"/>
      <c r="K2079" s="5"/>
    </row>
    <row r="2080" spans="2:11" ht="13.5" x14ac:dyDescent="0.35">
      <c r="B2080" s="4">
        <v>45027</v>
      </c>
      <c r="C2080" s="2">
        <v>11.9</v>
      </c>
      <c r="D2080" s="2">
        <v>5.2907999999999999</v>
      </c>
      <c r="E2080" s="2">
        <v>1011</v>
      </c>
      <c r="F2080" s="2">
        <v>11.769</v>
      </c>
      <c r="G2080" s="2">
        <v>11898.459000000001</v>
      </c>
      <c r="H2080" s="7">
        <f t="shared" si="32"/>
        <v>1.5352728947570445E-2</v>
      </c>
      <c r="I2080" s="5"/>
      <c r="J2080" s="5"/>
      <c r="K2080" s="5"/>
    </row>
    <row r="2081" spans="2:11" ht="13.5" x14ac:dyDescent="0.35">
      <c r="B2081" s="4">
        <v>45028</v>
      </c>
      <c r="C2081" s="2">
        <v>12</v>
      </c>
      <c r="D2081" s="2">
        <v>5.3353000000000002</v>
      </c>
      <c r="E2081" s="2">
        <v>1</v>
      </c>
      <c r="F2081" s="2">
        <v>12</v>
      </c>
      <c r="G2081" s="2">
        <v>12</v>
      </c>
      <c r="H2081" s="7">
        <f t="shared" si="32"/>
        <v>8.4108263400620338E-3</v>
      </c>
      <c r="I2081" s="5"/>
      <c r="J2081" s="5"/>
      <c r="K2081" s="5"/>
    </row>
    <row r="2082" spans="2:11" ht="13.5" x14ac:dyDescent="0.35">
      <c r="B2082" s="4">
        <v>45029</v>
      </c>
      <c r="C2082" s="2">
        <v>11.8</v>
      </c>
      <c r="D2082" s="2">
        <v>5.2464000000000004</v>
      </c>
      <c r="E2082" s="2">
        <v>3353</v>
      </c>
      <c r="F2082" s="2">
        <v>11.79</v>
      </c>
      <c r="G2082" s="2">
        <v>39531.870000000003</v>
      </c>
      <c r="H2082" s="7">
        <f t="shared" si="32"/>
        <v>-1.6662605664161296E-2</v>
      </c>
      <c r="I2082" s="5"/>
      <c r="J2082" s="5"/>
      <c r="K2082" s="5"/>
    </row>
    <row r="2083" spans="2:11" ht="13.5" x14ac:dyDescent="0.35">
      <c r="B2083" s="4">
        <v>45030</v>
      </c>
      <c r="C2083" s="2">
        <v>11.99</v>
      </c>
      <c r="D2083" s="2">
        <v>5.3308</v>
      </c>
      <c r="E2083" s="2">
        <v>111</v>
      </c>
      <c r="F2083" s="2">
        <v>12</v>
      </c>
      <c r="G2083" s="2">
        <v>1332</v>
      </c>
      <c r="H2083" s="7">
        <f t="shared" si="32"/>
        <v>1.6087221713937096E-2</v>
      </c>
      <c r="I2083" s="5"/>
      <c r="J2083" s="5"/>
      <c r="K2083" s="5"/>
    </row>
    <row r="2084" spans="2:11" ht="13.5" x14ac:dyDescent="0.35">
      <c r="B2084" s="4">
        <v>45033</v>
      </c>
      <c r="C2084" s="2">
        <v>11.98</v>
      </c>
      <c r="D2084" s="2">
        <v>5.3263999999999996</v>
      </c>
      <c r="E2084" s="2">
        <v>1101</v>
      </c>
      <c r="F2084" s="2">
        <v>11.808999999999999</v>
      </c>
      <c r="G2084" s="2">
        <v>13001.709000000001</v>
      </c>
      <c r="H2084" s="7">
        <f t="shared" si="32"/>
        <v>-8.2539206122915953E-4</v>
      </c>
      <c r="I2084" s="5"/>
      <c r="J2084" s="5"/>
      <c r="K2084" s="5"/>
    </row>
    <row r="2085" spans="2:11" ht="13.5" x14ac:dyDescent="0.35">
      <c r="B2085" s="4">
        <v>45034</v>
      </c>
      <c r="C2085" s="2">
        <v>11.98</v>
      </c>
      <c r="D2085" s="2">
        <v>5.3263999999999996</v>
      </c>
      <c r="E2085" s="2">
        <v>1350</v>
      </c>
      <c r="F2085" s="2">
        <v>11.952</v>
      </c>
      <c r="G2085" s="2">
        <v>16135.2</v>
      </c>
      <c r="H2085" s="7">
        <f t="shared" si="32"/>
        <v>0</v>
      </c>
      <c r="I2085" s="5"/>
      <c r="J2085" s="5"/>
      <c r="K2085" s="5"/>
    </row>
    <row r="2086" spans="2:11" ht="13.5" x14ac:dyDescent="0.35">
      <c r="B2086" s="4">
        <v>45035</v>
      </c>
      <c r="C2086" s="2">
        <v>12.05</v>
      </c>
      <c r="D2086" s="2">
        <v>5.3574999999999999</v>
      </c>
      <c r="E2086" s="2">
        <v>25064</v>
      </c>
      <c r="F2086" s="2">
        <v>12.004</v>
      </c>
      <c r="G2086" s="2">
        <v>300868.25599999999</v>
      </c>
      <c r="H2086" s="7">
        <f t="shared" si="32"/>
        <v>5.8388404926404984E-3</v>
      </c>
      <c r="I2086" s="5"/>
      <c r="J2086" s="5"/>
      <c r="K2086" s="5"/>
    </row>
    <row r="2087" spans="2:11" ht="13.5" x14ac:dyDescent="0.35">
      <c r="B2087" s="4">
        <v>45036</v>
      </c>
      <c r="C2087" s="2">
        <v>12</v>
      </c>
      <c r="D2087" s="2">
        <v>5.3353000000000002</v>
      </c>
      <c r="E2087" s="2">
        <v>3947</v>
      </c>
      <c r="F2087" s="2">
        <v>12.003</v>
      </c>
      <c r="G2087" s="2">
        <v>47375.841</v>
      </c>
      <c r="H2087" s="7">
        <f t="shared" si="32"/>
        <v>-4.1437237517498414E-3</v>
      </c>
      <c r="I2087" s="5"/>
      <c r="J2087" s="5"/>
      <c r="K2087" s="5"/>
    </row>
    <row r="2088" spans="2:11" ht="13.5" x14ac:dyDescent="0.35">
      <c r="B2088" s="4">
        <v>45040</v>
      </c>
      <c r="C2088" s="2">
        <v>12.02</v>
      </c>
      <c r="D2088" s="2">
        <v>5.3441999999999998</v>
      </c>
      <c r="E2088" s="2">
        <v>40</v>
      </c>
      <c r="F2088" s="2">
        <v>12.02</v>
      </c>
      <c r="G2088" s="2">
        <v>480.8</v>
      </c>
      <c r="H2088" s="7">
        <f t="shared" si="32"/>
        <v>1.6681348752646873E-3</v>
      </c>
      <c r="I2088" s="5"/>
      <c r="J2088" s="5"/>
      <c r="K2088" s="5"/>
    </row>
    <row r="2089" spans="2:11" ht="13.5" x14ac:dyDescent="0.35">
      <c r="B2089" s="4">
        <v>45041</v>
      </c>
      <c r="C2089" s="2">
        <v>12.29</v>
      </c>
      <c r="D2089" s="2">
        <v>5.4641999999999999</v>
      </c>
      <c r="E2089" s="2">
        <v>6</v>
      </c>
      <c r="F2089" s="2">
        <v>12.29</v>
      </c>
      <c r="G2089" s="2">
        <v>73.739999999999995</v>
      </c>
      <c r="H2089" s="7">
        <f t="shared" si="32"/>
        <v>2.2454249466711595E-2</v>
      </c>
      <c r="I2089" s="5"/>
      <c r="J2089" s="5"/>
      <c r="K2089" s="5"/>
    </row>
    <row r="2090" spans="2:11" ht="13.5" x14ac:dyDescent="0.35">
      <c r="B2090" s="4">
        <v>45042</v>
      </c>
      <c r="C2090" s="2">
        <v>12</v>
      </c>
      <c r="D2090" s="2">
        <v>5.3353000000000002</v>
      </c>
      <c r="E2090" s="2">
        <v>5201</v>
      </c>
      <c r="F2090" s="2">
        <v>12.045999999999999</v>
      </c>
      <c r="G2090" s="2">
        <v>62651.245999999999</v>
      </c>
      <c r="H2090" s="7">
        <f t="shared" si="32"/>
        <v>-2.3589912521503567E-2</v>
      </c>
      <c r="I2090" s="5"/>
      <c r="J2090" s="5"/>
      <c r="K2090" s="5"/>
    </row>
    <row r="2091" spans="2:11" ht="13.5" x14ac:dyDescent="0.35">
      <c r="B2091" s="4">
        <v>45043</v>
      </c>
      <c r="C2091" s="2">
        <v>12.2</v>
      </c>
      <c r="D2091" s="2">
        <v>5.4241999999999999</v>
      </c>
      <c r="E2091" s="2">
        <v>772</v>
      </c>
      <c r="F2091" s="2">
        <v>11.856</v>
      </c>
      <c r="G2091" s="2">
        <v>9152.8320000000003</v>
      </c>
      <c r="H2091" s="7">
        <f t="shared" si="32"/>
        <v>1.6662605664161296E-2</v>
      </c>
      <c r="I2091" s="5"/>
      <c r="J2091" s="5"/>
      <c r="K2091" s="5"/>
    </row>
    <row r="2092" spans="2:11" ht="13.5" x14ac:dyDescent="0.35">
      <c r="B2092" s="4">
        <v>45044</v>
      </c>
      <c r="C2092" s="2">
        <v>12.1</v>
      </c>
      <c r="D2092" s="2">
        <v>5.3796999999999997</v>
      </c>
      <c r="E2092" s="2">
        <v>299</v>
      </c>
      <c r="F2092" s="2">
        <v>12.034000000000001</v>
      </c>
      <c r="G2092" s="2">
        <v>3598.1660000000002</v>
      </c>
      <c r="H2092" s="7">
        <f t="shared" si="32"/>
        <v>-8.2039747796910523E-3</v>
      </c>
      <c r="I2092" s="5"/>
      <c r="J2092" s="5"/>
      <c r="K2092" s="5"/>
    </row>
    <row r="2093" spans="2:11" ht="13.5" x14ac:dyDescent="0.35">
      <c r="B2093" s="4">
        <v>45048</v>
      </c>
      <c r="C2093" s="2">
        <v>12</v>
      </c>
      <c r="D2093" s="2">
        <v>5.3353000000000002</v>
      </c>
      <c r="E2093" s="2">
        <v>1083</v>
      </c>
      <c r="F2093" s="2">
        <v>12</v>
      </c>
      <c r="G2093" s="2">
        <v>12996</v>
      </c>
      <c r="H2093" s="7">
        <f t="shared" si="32"/>
        <v>-8.2532483223970773E-3</v>
      </c>
      <c r="I2093" s="5"/>
      <c r="J2093" s="5"/>
      <c r="K2093" s="5"/>
    </row>
    <row r="2094" spans="2:11" ht="13.5" x14ac:dyDescent="0.35">
      <c r="B2094" s="4">
        <v>45049</v>
      </c>
      <c r="C2094" s="2">
        <v>12</v>
      </c>
      <c r="D2094" s="2">
        <v>5.3353000000000002</v>
      </c>
      <c r="E2094" s="2">
        <v>7</v>
      </c>
      <c r="F2094" s="2">
        <v>12</v>
      </c>
      <c r="G2094" s="2">
        <v>84</v>
      </c>
      <c r="H2094" s="7">
        <f t="shared" si="32"/>
        <v>0</v>
      </c>
      <c r="I2094" s="5"/>
      <c r="J2094" s="5"/>
      <c r="K2094" s="5"/>
    </row>
    <row r="2095" spans="2:11" ht="13.5" x14ac:dyDescent="0.35">
      <c r="B2095" s="4">
        <v>45050</v>
      </c>
      <c r="C2095" s="2">
        <v>11.87</v>
      </c>
      <c r="D2095" s="2">
        <v>5.2774999999999999</v>
      </c>
      <c r="E2095" s="2">
        <v>4097</v>
      </c>
      <c r="F2095" s="2">
        <v>11.867000000000001</v>
      </c>
      <c r="G2095" s="2">
        <v>48619.099000000002</v>
      </c>
      <c r="H2095" s="7">
        <f t="shared" si="32"/>
        <v>-1.0833505144977844E-2</v>
      </c>
      <c r="I2095" s="5"/>
      <c r="J2095" s="5"/>
      <c r="K2095" s="5"/>
    </row>
    <row r="2096" spans="2:11" ht="13.5" x14ac:dyDescent="0.35">
      <c r="B2096" s="4">
        <v>45051</v>
      </c>
      <c r="C2096" s="2">
        <v>12</v>
      </c>
      <c r="D2096" s="2">
        <v>5.3353000000000002</v>
      </c>
      <c r="E2096" s="2">
        <v>523</v>
      </c>
      <c r="F2096" s="2">
        <v>12</v>
      </c>
      <c r="G2096" s="2">
        <v>6276</v>
      </c>
      <c r="H2096" s="7">
        <f t="shared" si="32"/>
        <v>1.0952155376598825E-2</v>
      </c>
      <c r="I2096" s="5"/>
      <c r="J2096" s="5"/>
      <c r="K2096" s="5"/>
    </row>
    <row r="2097" spans="2:11" ht="13.5" x14ac:dyDescent="0.35">
      <c r="B2097" s="4">
        <v>45054</v>
      </c>
      <c r="C2097" s="2">
        <v>12</v>
      </c>
      <c r="D2097" s="2">
        <v>5.3353000000000002</v>
      </c>
      <c r="E2097" s="2">
        <v>366</v>
      </c>
      <c r="F2097" s="2">
        <v>11.85</v>
      </c>
      <c r="G2097" s="2">
        <v>4337.1000000000004</v>
      </c>
      <c r="H2097" s="7">
        <f t="shared" si="32"/>
        <v>0</v>
      </c>
      <c r="I2097" s="5"/>
      <c r="J2097" s="5"/>
      <c r="K2097" s="5"/>
    </row>
    <row r="2098" spans="2:11" ht="13.5" x14ac:dyDescent="0.35">
      <c r="B2098" s="4">
        <v>45055</v>
      </c>
      <c r="C2098" s="2">
        <v>11.8</v>
      </c>
      <c r="D2098" s="2">
        <v>5.2464000000000004</v>
      </c>
      <c r="E2098" s="2">
        <v>6095</v>
      </c>
      <c r="F2098" s="2">
        <v>11.83</v>
      </c>
      <c r="G2098" s="2">
        <v>72103.850000000006</v>
      </c>
      <c r="H2098" s="7">
        <f t="shared" si="32"/>
        <v>-1.6662605664161296E-2</v>
      </c>
      <c r="I2098" s="5"/>
      <c r="J2098" s="5"/>
      <c r="K2098" s="5"/>
    </row>
    <row r="2099" spans="2:11" ht="13.5" x14ac:dyDescent="0.35">
      <c r="B2099" s="4">
        <v>45056</v>
      </c>
      <c r="C2099" s="2">
        <v>11.69</v>
      </c>
      <c r="D2099" s="2">
        <v>5.1974999999999998</v>
      </c>
      <c r="E2099" s="2">
        <v>9089</v>
      </c>
      <c r="F2099" s="2">
        <v>11.679</v>
      </c>
      <c r="G2099" s="2">
        <v>106150.431</v>
      </c>
      <c r="H2099" s="7">
        <f t="shared" si="32"/>
        <v>-9.3206770356817261E-3</v>
      </c>
      <c r="I2099" s="5"/>
      <c r="J2099" s="5"/>
      <c r="K2099" s="5"/>
    </row>
    <row r="2100" spans="2:11" ht="13.5" x14ac:dyDescent="0.35">
      <c r="B2100" s="4">
        <v>45057</v>
      </c>
      <c r="C2100" s="2">
        <v>11.72</v>
      </c>
      <c r="D2100" s="2">
        <v>5.2107999999999999</v>
      </c>
      <c r="E2100" s="2">
        <v>1324</v>
      </c>
      <c r="F2100" s="2">
        <v>11.724</v>
      </c>
      <c r="G2100" s="2">
        <v>15522.575999999999</v>
      </c>
      <c r="H2100" s="7">
        <f t="shared" si="32"/>
        <v>2.5589225589225761E-3</v>
      </c>
      <c r="I2100" s="5"/>
      <c r="J2100" s="5"/>
      <c r="K2100" s="5"/>
    </row>
    <row r="2101" spans="2:11" ht="13.5" x14ac:dyDescent="0.35">
      <c r="B2101" s="4">
        <v>45058</v>
      </c>
      <c r="C2101" s="2">
        <v>12</v>
      </c>
      <c r="D2101" s="2">
        <v>5.3353000000000002</v>
      </c>
      <c r="E2101" s="2">
        <v>2638</v>
      </c>
      <c r="F2101" s="2">
        <v>11.705</v>
      </c>
      <c r="G2101" s="2">
        <v>30877.79</v>
      </c>
      <c r="H2101" s="7">
        <f t="shared" si="32"/>
        <v>2.3892684424656536E-2</v>
      </c>
      <c r="I2101" s="5"/>
      <c r="J2101" s="5"/>
      <c r="K2101" s="5"/>
    </row>
    <row r="2102" spans="2:11" ht="13.5" x14ac:dyDescent="0.35">
      <c r="B2102" s="4">
        <v>45061</v>
      </c>
      <c r="C2102" s="2">
        <v>11.8</v>
      </c>
      <c r="D2102" s="2">
        <v>5.2464000000000004</v>
      </c>
      <c r="E2102" s="2">
        <v>107</v>
      </c>
      <c r="F2102" s="2">
        <v>11.987</v>
      </c>
      <c r="G2102" s="2">
        <v>1282.6089999999999</v>
      </c>
      <c r="H2102" s="7">
        <f t="shared" si="32"/>
        <v>-1.6662605664161296E-2</v>
      </c>
      <c r="I2102" s="5"/>
      <c r="J2102" s="5"/>
      <c r="K2102" s="5"/>
    </row>
    <row r="2103" spans="2:11" ht="13.5" x14ac:dyDescent="0.35">
      <c r="B2103" s="4">
        <v>45062</v>
      </c>
      <c r="C2103" s="2">
        <v>11.83</v>
      </c>
      <c r="D2103" s="2">
        <v>5.2596999999999996</v>
      </c>
      <c r="E2103" s="2">
        <v>3566</v>
      </c>
      <c r="F2103" s="2">
        <v>11.951000000000001</v>
      </c>
      <c r="G2103" s="2">
        <v>42617.266000000003</v>
      </c>
      <c r="H2103" s="7">
        <f t="shared" si="32"/>
        <v>2.5350716681913693E-3</v>
      </c>
      <c r="I2103" s="5"/>
      <c r="J2103" s="5"/>
      <c r="K2103" s="5"/>
    </row>
    <row r="2104" spans="2:11" ht="13.5" x14ac:dyDescent="0.35">
      <c r="B2104" s="4">
        <v>45063</v>
      </c>
      <c r="C2104" s="2">
        <v>12</v>
      </c>
      <c r="D2104" s="2">
        <v>5.3353000000000002</v>
      </c>
      <c r="E2104" s="2">
        <v>2971</v>
      </c>
      <c r="F2104" s="2">
        <v>11.997999999999999</v>
      </c>
      <c r="G2104" s="2">
        <v>35646.057999999997</v>
      </c>
      <c r="H2104" s="7">
        <f t="shared" si="32"/>
        <v>1.4373443352282557E-2</v>
      </c>
      <c r="I2104" s="5"/>
      <c r="J2104" s="5"/>
      <c r="K2104" s="5"/>
    </row>
    <row r="2105" spans="2:11" ht="13.5" x14ac:dyDescent="0.35">
      <c r="B2105" s="4">
        <v>45064</v>
      </c>
      <c r="C2105" s="2">
        <v>11.81</v>
      </c>
      <c r="D2105" s="2">
        <v>5.2507999999999999</v>
      </c>
      <c r="E2105" s="2">
        <v>18333</v>
      </c>
      <c r="F2105" s="2">
        <v>11.923999999999999</v>
      </c>
      <c r="G2105" s="2">
        <v>218602.69200000001</v>
      </c>
      <c r="H2105" s="7">
        <f t="shared" si="32"/>
        <v>-1.5837909770772072E-2</v>
      </c>
      <c r="I2105" s="5"/>
      <c r="J2105" s="5"/>
      <c r="K2105" s="5"/>
    </row>
    <row r="2106" spans="2:11" ht="13.5" x14ac:dyDescent="0.35">
      <c r="B2106" s="4">
        <v>45065</v>
      </c>
      <c r="C2106" s="2">
        <v>11.65</v>
      </c>
      <c r="D2106" s="2">
        <v>5.1797000000000004</v>
      </c>
      <c r="E2106" s="2">
        <v>10651</v>
      </c>
      <c r="F2106" s="2">
        <v>11.669</v>
      </c>
      <c r="G2106" s="2">
        <v>124286.519</v>
      </c>
      <c r="H2106" s="7">
        <f t="shared" si="32"/>
        <v>-1.3540793783804277E-2</v>
      </c>
      <c r="I2106" s="5"/>
      <c r="J2106" s="5"/>
      <c r="K2106" s="5"/>
    </row>
    <row r="2107" spans="2:11" ht="13.5" x14ac:dyDescent="0.35">
      <c r="B2107" s="4">
        <v>45068</v>
      </c>
      <c r="C2107" s="2">
        <v>11.5</v>
      </c>
      <c r="D2107" s="2">
        <v>5.1130000000000004</v>
      </c>
      <c r="E2107" s="2">
        <v>12316</v>
      </c>
      <c r="F2107" s="2">
        <v>11.545</v>
      </c>
      <c r="G2107" s="2">
        <v>142188.22</v>
      </c>
      <c r="H2107" s="7">
        <f t="shared" si="32"/>
        <v>-1.2877193659864465E-2</v>
      </c>
      <c r="I2107" s="5"/>
      <c r="J2107" s="5"/>
      <c r="K2107" s="5"/>
    </row>
    <row r="2108" spans="2:11" ht="13.5" x14ac:dyDescent="0.35">
      <c r="B2108" s="4">
        <v>45069</v>
      </c>
      <c r="C2108" s="2">
        <v>11.92</v>
      </c>
      <c r="D2108" s="2">
        <v>5.2996999999999996</v>
      </c>
      <c r="E2108" s="2">
        <v>1338</v>
      </c>
      <c r="F2108" s="2">
        <v>11.948</v>
      </c>
      <c r="G2108" s="2">
        <v>15986.424000000001</v>
      </c>
      <c r="H2108" s="7">
        <f t="shared" si="32"/>
        <v>3.6514766282026045E-2</v>
      </c>
      <c r="I2108" s="5"/>
      <c r="J2108" s="5"/>
      <c r="K2108" s="5"/>
    </row>
    <row r="2109" spans="2:11" ht="13.5" x14ac:dyDescent="0.35">
      <c r="B2109" s="4">
        <v>45070</v>
      </c>
      <c r="C2109" s="2">
        <v>12</v>
      </c>
      <c r="D2109" s="2">
        <v>5.3353000000000002</v>
      </c>
      <c r="E2109" s="2">
        <v>661</v>
      </c>
      <c r="F2109" s="2">
        <v>11.936</v>
      </c>
      <c r="G2109" s="2">
        <v>7889.6959999999999</v>
      </c>
      <c r="H2109" s="7">
        <f t="shared" si="32"/>
        <v>6.7173613600770843E-3</v>
      </c>
      <c r="I2109" s="5"/>
      <c r="J2109" s="5"/>
      <c r="K2109" s="5"/>
    </row>
    <row r="2110" spans="2:11" ht="13.5" x14ac:dyDescent="0.35">
      <c r="B2110" s="4">
        <v>45071</v>
      </c>
      <c r="C2110" s="2">
        <v>12</v>
      </c>
      <c r="D2110" s="2">
        <v>5.3353000000000002</v>
      </c>
      <c r="E2110" s="2">
        <v>4618</v>
      </c>
      <c r="F2110" s="2">
        <v>11.926</v>
      </c>
      <c r="G2110" s="2">
        <v>55074.267999999996</v>
      </c>
      <c r="H2110" s="7">
        <f t="shared" si="32"/>
        <v>0</v>
      </c>
      <c r="I2110" s="5"/>
      <c r="J2110" s="5"/>
      <c r="K2110" s="5"/>
    </row>
    <row r="2111" spans="2:11" ht="13.5" x14ac:dyDescent="0.35">
      <c r="B2111" s="4">
        <v>45072</v>
      </c>
      <c r="C2111" s="2">
        <v>11.8</v>
      </c>
      <c r="D2111" s="2">
        <v>5.2464000000000004</v>
      </c>
      <c r="E2111" s="2">
        <v>3410</v>
      </c>
      <c r="F2111" s="2">
        <v>11.846</v>
      </c>
      <c r="G2111" s="2">
        <v>40394.86</v>
      </c>
      <c r="H2111" s="7">
        <f t="shared" si="32"/>
        <v>-1.6662605664161296E-2</v>
      </c>
      <c r="I2111" s="5"/>
      <c r="J2111" s="5"/>
      <c r="K2111" s="5"/>
    </row>
    <row r="2112" spans="2:11" ht="13.5" x14ac:dyDescent="0.35">
      <c r="B2112" s="4">
        <v>45075</v>
      </c>
      <c r="C2112" s="2">
        <v>11.74</v>
      </c>
      <c r="D2112" s="2">
        <v>5.2196999999999996</v>
      </c>
      <c r="E2112" s="2">
        <v>7864</v>
      </c>
      <c r="F2112" s="2">
        <v>11.752000000000001</v>
      </c>
      <c r="G2112" s="2">
        <v>92417.728000000003</v>
      </c>
      <c r="H2112" s="7">
        <f t="shared" si="32"/>
        <v>-5.0892040256177249E-3</v>
      </c>
      <c r="I2112" s="5"/>
      <c r="J2112" s="5"/>
      <c r="K2112" s="5"/>
    </row>
    <row r="2113" spans="2:11" ht="13.5" x14ac:dyDescent="0.35">
      <c r="B2113" s="4">
        <v>45076</v>
      </c>
      <c r="C2113" s="2">
        <v>11.74</v>
      </c>
      <c r="D2113" s="2">
        <v>5.2196999999999996</v>
      </c>
      <c r="E2113" s="2">
        <v>3407</v>
      </c>
      <c r="F2113" s="2">
        <v>11.79</v>
      </c>
      <c r="G2113" s="2">
        <v>40168.53</v>
      </c>
      <c r="H2113" s="7">
        <f t="shared" si="32"/>
        <v>0</v>
      </c>
      <c r="I2113" s="5"/>
      <c r="J2113" s="5"/>
      <c r="K2113" s="5"/>
    </row>
    <row r="2114" spans="2:11" ht="13.5" x14ac:dyDescent="0.35">
      <c r="B2114" s="4">
        <v>45077</v>
      </c>
      <c r="C2114" s="2">
        <v>11.7</v>
      </c>
      <c r="D2114" s="2">
        <v>5.2019000000000002</v>
      </c>
      <c r="E2114" s="2">
        <v>1651</v>
      </c>
      <c r="F2114" s="2">
        <v>11.711</v>
      </c>
      <c r="G2114" s="2">
        <v>19334.861000000001</v>
      </c>
      <c r="H2114" s="7">
        <f t="shared" si="32"/>
        <v>-3.4101576718967323E-3</v>
      </c>
      <c r="I2114" s="5"/>
      <c r="J2114" s="5"/>
      <c r="K2114" s="5"/>
    </row>
    <row r="2115" spans="2:11" ht="13.5" x14ac:dyDescent="0.35">
      <c r="B2115" s="4">
        <v>45078</v>
      </c>
      <c r="C2115" s="2">
        <v>11.7</v>
      </c>
      <c r="D2115" s="2">
        <v>5.2019000000000002</v>
      </c>
      <c r="E2115" s="2">
        <v>1017</v>
      </c>
      <c r="F2115" s="2">
        <v>11.933</v>
      </c>
      <c r="G2115" s="2">
        <v>12135.861000000001</v>
      </c>
      <c r="H2115" s="7">
        <f t="shared" si="32"/>
        <v>0</v>
      </c>
      <c r="I2115" s="5"/>
      <c r="J2115" s="5"/>
      <c r="K2115" s="5"/>
    </row>
    <row r="2116" spans="2:11" ht="13.5" x14ac:dyDescent="0.35">
      <c r="B2116" s="4">
        <v>45079</v>
      </c>
      <c r="C2116" s="2">
        <v>11.95</v>
      </c>
      <c r="D2116" s="2">
        <v>5.3131000000000004</v>
      </c>
      <c r="E2116" s="2">
        <v>15403</v>
      </c>
      <c r="F2116" s="2">
        <v>11.7</v>
      </c>
      <c r="G2116" s="2">
        <v>180215.1</v>
      </c>
      <c r="H2116" s="7">
        <f t="shared" si="32"/>
        <v>2.1376804629077872E-2</v>
      </c>
      <c r="I2116" s="5"/>
      <c r="J2116" s="5"/>
      <c r="K2116" s="5"/>
    </row>
    <row r="2117" spans="2:11" ht="13.5" x14ac:dyDescent="0.35">
      <c r="B2117" s="4">
        <v>45082</v>
      </c>
      <c r="C2117" s="2">
        <v>11.9</v>
      </c>
      <c r="D2117" s="2">
        <v>5.2907999999999999</v>
      </c>
      <c r="E2117" s="2">
        <v>2790</v>
      </c>
      <c r="F2117" s="2">
        <v>11.797000000000001</v>
      </c>
      <c r="G2117" s="2">
        <v>32913.629999999997</v>
      </c>
      <c r="H2117" s="7">
        <f t="shared" si="32"/>
        <v>-4.1971730251642971E-3</v>
      </c>
      <c r="I2117" s="5"/>
      <c r="J2117" s="5"/>
      <c r="K2117" s="5"/>
    </row>
    <row r="2118" spans="2:11" ht="13.5" x14ac:dyDescent="0.35">
      <c r="B2118" s="4">
        <v>45083</v>
      </c>
      <c r="C2118" s="2">
        <v>11.8</v>
      </c>
      <c r="D2118" s="2">
        <v>5.2464000000000004</v>
      </c>
      <c r="E2118" s="2">
        <v>1143</v>
      </c>
      <c r="F2118" s="2">
        <v>11.739000000000001</v>
      </c>
      <c r="G2118" s="2">
        <v>13417.677</v>
      </c>
      <c r="H2118" s="7">
        <f t="shared" si="32"/>
        <v>-8.3919256067134552E-3</v>
      </c>
      <c r="I2118" s="5"/>
      <c r="J2118" s="5"/>
      <c r="K2118" s="5"/>
    </row>
    <row r="2119" spans="2:11" ht="13.5" x14ac:dyDescent="0.35">
      <c r="B2119" s="4">
        <v>45084</v>
      </c>
      <c r="C2119" s="2">
        <v>12</v>
      </c>
      <c r="D2119" s="2">
        <v>5.3353000000000002</v>
      </c>
      <c r="E2119" s="2">
        <v>35549</v>
      </c>
      <c r="F2119" s="2">
        <v>11.72</v>
      </c>
      <c r="G2119" s="2">
        <v>416634.28</v>
      </c>
      <c r="H2119" s="7">
        <f t="shared" ref="H2119:H2182" si="33">(D2119-D2118)/D2118</f>
        <v>1.6944952729490651E-2</v>
      </c>
      <c r="I2119" s="5"/>
      <c r="J2119" s="5"/>
      <c r="K2119" s="5"/>
    </row>
    <row r="2120" spans="2:11" ht="13.5" x14ac:dyDescent="0.35">
      <c r="B2120" s="4">
        <v>45085</v>
      </c>
      <c r="C2120" s="2">
        <v>12</v>
      </c>
      <c r="D2120" s="2">
        <v>5.3353000000000002</v>
      </c>
      <c r="E2120" s="2">
        <v>1942</v>
      </c>
      <c r="F2120" s="2">
        <v>12.1</v>
      </c>
      <c r="G2120" s="2">
        <v>23498.2</v>
      </c>
      <c r="H2120" s="7">
        <f t="shared" si="33"/>
        <v>0</v>
      </c>
      <c r="I2120" s="5"/>
      <c r="J2120" s="5"/>
      <c r="K2120" s="5"/>
    </row>
    <row r="2121" spans="2:11" ht="13.5" x14ac:dyDescent="0.35">
      <c r="B2121" s="4">
        <v>45086</v>
      </c>
      <c r="C2121" s="2">
        <v>12.25</v>
      </c>
      <c r="D2121" s="2">
        <v>5.4463999999999997</v>
      </c>
      <c r="E2121" s="2">
        <v>237</v>
      </c>
      <c r="F2121" s="2">
        <v>12.25</v>
      </c>
      <c r="G2121" s="2">
        <v>2903.25</v>
      </c>
      <c r="H2121" s="7">
        <f t="shared" si="33"/>
        <v>2.0823571308080057E-2</v>
      </c>
      <c r="I2121" s="5"/>
      <c r="J2121" s="5"/>
      <c r="K2121" s="5"/>
    </row>
    <row r="2122" spans="2:11" ht="13.5" x14ac:dyDescent="0.35">
      <c r="B2122" s="4">
        <v>45089</v>
      </c>
      <c r="C2122" s="2">
        <v>12.5</v>
      </c>
      <c r="D2122" s="2">
        <v>5.5575999999999999</v>
      </c>
      <c r="E2122" s="2">
        <v>21438</v>
      </c>
      <c r="F2122" s="2">
        <v>12.47</v>
      </c>
      <c r="G2122" s="2">
        <v>267331.86</v>
      </c>
      <c r="H2122" s="7">
        <f t="shared" si="33"/>
        <v>2.0417156286721541E-2</v>
      </c>
      <c r="I2122" s="5"/>
      <c r="J2122" s="5"/>
      <c r="K2122" s="5"/>
    </row>
    <row r="2123" spans="2:11" ht="13.5" x14ac:dyDescent="0.35">
      <c r="B2123" s="4">
        <v>45090</v>
      </c>
      <c r="C2123" s="2">
        <v>12.79</v>
      </c>
      <c r="D2123" s="2">
        <v>5.6864999999999997</v>
      </c>
      <c r="E2123" s="2">
        <v>902</v>
      </c>
      <c r="F2123" s="2">
        <v>12.585000000000001</v>
      </c>
      <c r="G2123" s="2">
        <v>11351.67</v>
      </c>
      <c r="H2123" s="7">
        <f t="shared" si="33"/>
        <v>2.3193464804951741E-2</v>
      </c>
      <c r="I2123" s="5"/>
      <c r="J2123" s="5"/>
      <c r="K2123" s="5"/>
    </row>
    <row r="2124" spans="2:11" ht="13.5" x14ac:dyDescent="0.35">
      <c r="B2124" s="4">
        <v>45091</v>
      </c>
      <c r="C2124" s="2">
        <v>12.78</v>
      </c>
      <c r="D2124" s="2">
        <v>5.6821000000000002</v>
      </c>
      <c r="E2124" s="2">
        <v>1637</v>
      </c>
      <c r="F2124" s="2">
        <v>12.603</v>
      </c>
      <c r="G2124" s="2">
        <v>20631.111000000001</v>
      </c>
      <c r="H2124" s="7">
        <f t="shared" si="33"/>
        <v>-7.737624197660276E-4</v>
      </c>
      <c r="I2124" s="5"/>
      <c r="J2124" s="5"/>
      <c r="K2124" s="5"/>
    </row>
    <row r="2125" spans="2:11" ht="13.5" x14ac:dyDescent="0.35">
      <c r="B2125" s="4">
        <v>45092</v>
      </c>
      <c r="C2125" s="2">
        <v>12.7</v>
      </c>
      <c r="D2125" s="2">
        <v>5.6464999999999996</v>
      </c>
      <c r="E2125" s="2">
        <v>27</v>
      </c>
      <c r="F2125" s="2">
        <v>12.7</v>
      </c>
      <c r="G2125" s="2">
        <v>342.9</v>
      </c>
      <c r="H2125" s="7">
        <f t="shared" si="33"/>
        <v>-6.2652892416537051E-3</v>
      </c>
      <c r="I2125" s="5"/>
      <c r="J2125" s="5"/>
      <c r="K2125" s="5"/>
    </row>
    <row r="2126" spans="2:11" ht="13.5" x14ac:dyDescent="0.35">
      <c r="B2126" s="4">
        <v>45093</v>
      </c>
      <c r="C2126" s="2">
        <v>12.7</v>
      </c>
      <c r="D2126" s="2">
        <v>5.6464999999999996</v>
      </c>
      <c r="E2126" s="2">
        <v>690</v>
      </c>
      <c r="F2126" s="2">
        <v>12.688000000000001</v>
      </c>
      <c r="G2126" s="2">
        <v>8754.7199999999993</v>
      </c>
      <c r="H2126" s="7">
        <f t="shared" si="33"/>
        <v>0</v>
      </c>
      <c r="I2126" s="5"/>
      <c r="J2126" s="5"/>
      <c r="K2126" s="5"/>
    </row>
    <row r="2127" spans="2:11" ht="13.5" x14ac:dyDescent="0.35">
      <c r="B2127" s="4">
        <v>45096</v>
      </c>
      <c r="C2127" s="2">
        <v>12.8</v>
      </c>
      <c r="D2127" s="2">
        <v>5.6909999999999998</v>
      </c>
      <c r="E2127" s="2">
        <v>2249</v>
      </c>
      <c r="F2127" s="2">
        <v>12.724</v>
      </c>
      <c r="G2127" s="2">
        <v>28616.276000000002</v>
      </c>
      <c r="H2127" s="7">
        <f t="shared" si="33"/>
        <v>7.880988222792918E-3</v>
      </c>
      <c r="I2127" s="5"/>
      <c r="J2127" s="5"/>
      <c r="K2127" s="5"/>
    </row>
    <row r="2128" spans="2:11" ht="13.5" x14ac:dyDescent="0.35">
      <c r="B2128" s="4">
        <v>45097</v>
      </c>
      <c r="C2128" s="2">
        <v>12.75</v>
      </c>
      <c r="D2128" s="2">
        <v>5.6687000000000003</v>
      </c>
      <c r="E2128" s="2">
        <v>2525</v>
      </c>
      <c r="F2128" s="2">
        <v>12.772</v>
      </c>
      <c r="G2128" s="2">
        <v>32249.3</v>
      </c>
      <c r="H2128" s="7">
        <f t="shared" si="33"/>
        <v>-3.918467756106052E-3</v>
      </c>
      <c r="I2128" s="5"/>
      <c r="J2128" s="5"/>
      <c r="K2128" s="5"/>
    </row>
    <row r="2129" spans="2:11" ht="13.5" x14ac:dyDescent="0.35">
      <c r="B2129" s="4">
        <v>45098</v>
      </c>
      <c r="C2129" s="2">
        <v>12.79</v>
      </c>
      <c r="D2129" s="2">
        <v>5.6864999999999997</v>
      </c>
      <c r="E2129" s="2">
        <v>8492</v>
      </c>
      <c r="F2129" s="2">
        <v>12.749000000000001</v>
      </c>
      <c r="G2129" s="2">
        <v>108264.508</v>
      </c>
      <c r="H2129" s="7">
        <f t="shared" si="33"/>
        <v>3.1400497468554293E-3</v>
      </c>
      <c r="I2129" s="5"/>
      <c r="J2129" s="5"/>
      <c r="K2129" s="5"/>
    </row>
    <row r="2130" spans="2:11" ht="13.5" x14ac:dyDescent="0.35">
      <c r="B2130" s="4">
        <v>45099</v>
      </c>
      <c r="C2130" s="2">
        <v>12.75</v>
      </c>
      <c r="D2130" s="2">
        <v>5.6687000000000003</v>
      </c>
      <c r="E2130" s="2">
        <v>2936</v>
      </c>
      <c r="F2130" s="2">
        <v>12.742000000000001</v>
      </c>
      <c r="G2130" s="2">
        <v>37410.512000000002</v>
      </c>
      <c r="H2130" s="7">
        <f t="shared" si="33"/>
        <v>-3.1302206981446185E-3</v>
      </c>
      <c r="I2130" s="5"/>
      <c r="J2130" s="5"/>
      <c r="K2130" s="5"/>
    </row>
    <row r="2131" spans="2:11" ht="13.5" x14ac:dyDescent="0.35">
      <c r="B2131" s="4">
        <v>45100</v>
      </c>
      <c r="C2131" s="2">
        <v>12.79</v>
      </c>
      <c r="D2131" s="2">
        <v>5.6864999999999997</v>
      </c>
      <c r="E2131" s="2">
        <v>100</v>
      </c>
      <c r="F2131" s="2">
        <v>12.79</v>
      </c>
      <c r="G2131" s="2">
        <v>1279</v>
      </c>
      <c r="H2131" s="7">
        <f t="shared" si="33"/>
        <v>3.1400497468554293E-3</v>
      </c>
      <c r="I2131" s="5"/>
      <c r="J2131" s="5"/>
      <c r="K2131" s="5"/>
    </row>
    <row r="2132" spans="2:11" ht="13.5" x14ac:dyDescent="0.35">
      <c r="B2132" s="4">
        <v>45103</v>
      </c>
      <c r="C2132" s="2">
        <v>12.79</v>
      </c>
      <c r="D2132" s="2">
        <v>5.6864999999999997</v>
      </c>
      <c r="E2132" s="2">
        <v>1175</v>
      </c>
      <c r="F2132" s="2">
        <v>12.506</v>
      </c>
      <c r="G2132" s="2">
        <v>14694.55</v>
      </c>
      <c r="H2132" s="7">
        <f t="shared" si="33"/>
        <v>0</v>
      </c>
      <c r="I2132" s="5"/>
      <c r="J2132" s="5"/>
      <c r="K2132" s="5"/>
    </row>
    <row r="2133" spans="2:11" ht="13.5" x14ac:dyDescent="0.35">
      <c r="B2133" s="4">
        <v>45104</v>
      </c>
      <c r="C2133" s="2">
        <v>12.95</v>
      </c>
      <c r="D2133" s="2">
        <v>5.7576999999999998</v>
      </c>
      <c r="E2133" s="2">
        <v>871</v>
      </c>
      <c r="F2133" s="2">
        <v>12.938000000000001</v>
      </c>
      <c r="G2133" s="2">
        <v>11268.998</v>
      </c>
      <c r="H2133" s="7">
        <f t="shared" si="33"/>
        <v>1.2520882792578942E-2</v>
      </c>
      <c r="I2133" s="5"/>
      <c r="J2133" s="5"/>
      <c r="K2133" s="5"/>
    </row>
    <row r="2134" spans="2:11" ht="13.5" x14ac:dyDescent="0.35">
      <c r="B2134" s="4">
        <v>45107</v>
      </c>
      <c r="C2134" s="2">
        <v>13.39</v>
      </c>
      <c r="D2134" s="2">
        <v>5.9532999999999996</v>
      </c>
      <c r="E2134" s="2">
        <v>1526</v>
      </c>
      <c r="F2134" s="2">
        <v>12.971</v>
      </c>
      <c r="G2134" s="2">
        <v>19793.745999999999</v>
      </c>
      <c r="H2134" s="7">
        <f t="shared" si="33"/>
        <v>3.3971898501137569E-2</v>
      </c>
      <c r="I2134" s="5"/>
      <c r="J2134" s="5"/>
      <c r="K2134" s="5"/>
    </row>
    <row r="2135" spans="2:11" ht="13.5" x14ac:dyDescent="0.35">
      <c r="B2135" s="4">
        <v>45110</v>
      </c>
      <c r="C2135" s="2">
        <v>13.4</v>
      </c>
      <c r="D2135" s="2">
        <v>5.9577</v>
      </c>
      <c r="E2135" s="2">
        <v>8553</v>
      </c>
      <c r="F2135" s="2">
        <v>13.397</v>
      </c>
      <c r="G2135" s="2">
        <v>114584.541</v>
      </c>
      <c r="H2135" s="7">
        <f t="shared" si="33"/>
        <v>7.3908588513940231E-4</v>
      </c>
      <c r="I2135" s="5"/>
      <c r="J2135" s="5"/>
      <c r="K2135" s="5"/>
    </row>
    <row r="2136" spans="2:11" ht="13.5" x14ac:dyDescent="0.35">
      <c r="B2136" s="4">
        <v>45111</v>
      </c>
      <c r="C2136" s="2">
        <v>13.7</v>
      </c>
      <c r="D2136" s="2">
        <v>6.0911</v>
      </c>
      <c r="E2136" s="2">
        <v>38694</v>
      </c>
      <c r="F2136" s="2">
        <v>13.487</v>
      </c>
      <c r="G2136" s="2">
        <v>521865.978</v>
      </c>
      <c r="H2136" s="7">
        <f t="shared" si="33"/>
        <v>2.2391191231515513E-2</v>
      </c>
      <c r="I2136" s="5"/>
      <c r="J2136" s="5"/>
      <c r="K2136" s="5"/>
    </row>
    <row r="2137" spans="2:11" ht="13.5" x14ac:dyDescent="0.35">
      <c r="B2137" s="4">
        <v>45112</v>
      </c>
      <c r="C2137" s="2">
        <v>13.51</v>
      </c>
      <c r="D2137" s="2">
        <v>6.0065999999999997</v>
      </c>
      <c r="E2137" s="2">
        <v>699</v>
      </c>
      <c r="F2137" s="2">
        <v>13.510999999999999</v>
      </c>
      <c r="G2137" s="2">
        <v>9444.1890000000003</v>
      </c>
      <c r="H2137" s="7">
        <f t="shared" si="33"/>
        <v>-1.3872699512403382E-2</v>
      </c>
      <c r="I2137" s="5"/>
      <c r="J2137" s="5"/>
      <c r="K2137" s="5"/>
    </row>
    <row r="2138" spans="2:11" ht="13.5" x14ac:dyDescent="0.35">
      <c r="B2138" s="4">
        <v>45113</v>
      </c>
      <c r="C2138" s="2">
        <v>13.51</v>
      </c>
      <c r="D2138" s="2">
        <v>6.0065999999999997</v>
      </c>
      <c r="E2138" s="2">
        <v>6814</v>
      </c>
      <c r="F2138" s="2">
        <v>13.493</v>
      </c>
      <c r="G2138" s="2">
        <v>91941.301999999996</v>
      </c>
      <c r="H2138" s="7">
        <f t="shared" si="33"/>
        <v>0</v>
      </c>
      <c r="I2138" s="5"/>
      <c r="J2138" s="5"/>
      <c r="K2138" s="5"/>
    </row>
    <row r="2139" spans="2:11" ht="13.5" x14ac:dyDescent="0.35">
      <c r="B2139" s="4">
        <v>45114</v>
      </c>
      <c r="C2139" s="2">
        <v>13.5</v>
      </c>
      <c r="D2139" s="2">
        <v>6.0022000000000002</v>
      </c>
      <c r="E2139" s="2">
        <v>7835</v>
      </c>
      <c r="F2139" s="2">
        <v>13.5</v>
      </c>
      <c r="G2139" s="2">
        <v>105772.5</v>
      </c>
      <c r="H2139" s="7">
        <f t="shared" si="33"/>
        <v>-7.3252755302492519E-4</v>
      </c>
      <c r="I2139" s="5"/>
      <c r="J2139" s="5"/>
      <c r="K2139" s="5"/>
    </row>
    <row r="2140" spans="2:11" ht="13.5" x14ac:dyDescent="0.35">
      <c r="B2140" s="4">
        <v>45117</v>
      </c>
      <c r="C2140" s="2">
        <v>13.5</v>
      </c>
      <c r="D2140" s="2">
        <v>6.0022000000000002</v>
      </c>
      <c r="E2140" s="2">
        <v>33357</v>
      </c>
      <c r="F2140" s="2">
        <v>13.499000000000001</v>
      </c>
      <c r="G2140" s="2">
        <v>450286.14299999998</v>
      </c>
      <c r="H2140" s="7">
        <f t="shared" si="33"/>
        <v>0</v>
      </c>
      <c r="I2140" s="5"/>
      <c r="J2140" s="5"/>
      <c r="K2140" s="5"/>
    </row>
    <row r="2141" spans="2:11" ht="13.5" x14ac:dyDescent="0.35">
      <c r="B2141" s="4">
        <v>45118</v>
      </c>
      <c r="C2141" s="2">
        <v>13.5</v>
      </c>
      <c r="D2141" s="2">
        <v>6.0022000000000002</v>
      </c>
      <c r="E2141" s="2">
        <v>0</v>
      </c>
      <c r="F2141" s="2">
        <v>0</v>
      </c>
      <c r="G2141" s="2">
        <v>0</v>
      </c>
      <c r="H2141" s="7">
        <f t="shared" si="33"/>
        <v>0</v>
      </c>
      <c r="I2141" s="5"/>
      <c r="J2141" s="5"/>
      <c r="K2141" s="5"/>
    </row>
    <row r="2142" spans="2:11" ht="13.5" x14ac:dyDescent="0.35">
      <c r="B2142" s="4">
        <v>45119</v>
      </c>
      <c r="C2142" s="2">
        <v>13.03</v>
      </c>
      <c r="D2142" s="2">
        <v>5.7931999999999997</v>
      </c>
      <c r="E2142" s="2">
        <v>121</v>
      </c>
      <c r="F2142" s="2">
        <v>13.03</v>
      </c>
      <c r="G2142" s="2">
        <v>1576.63</v>
      </c>
      <c r="H2142" s="7">
        <f t="shared" si="33"/>
        <v>-3.4820565792542821E-2</v>
      </c>
      <c r="I2142" s="5"/>
      <c r="J2142" s="5"/>
      <c r="K2142" s="5"/>
    </row>
    <row r="2143" spans="2:11" ht="13.5" x14ac:dyDescent="0.35">
      <c r="B2143" s="4">
        <v>45120</v>
      </c>
      <c r="C2143" s="2">
        <v>13.04</v>
      </c>
      <c r="D2143" s="2">
        <v>5.7976999999999999</v>
      </c>
      <c r="E2143" s="2">
        <v>1029</v>
      </c>
      <c r="F2143" s="2">
        <v>13.03</v>
      </c>
      <c r="G2143" s="2">
        <v>13407.87</v>
      </c>
      <c r="H2143" s="7">
        <f t="shared" si="33"/>
        <v>7.767727680729425E-4</v>
      </c>
      <c r="I2143" s="5"/>
      <c r="J2143" s="5"/>
      <c r="K2143" s="5"/>
    </row>
    <row r="2144" spans="2:11" ht="13.5" x14ac:dyDescent="0.35">
      <c r="B2144" s="4">
        <v>45121</v>
      </c>
      <c r="C2144" s="2">
        <v>13.15</v>
      </c>
      <c r="D2144" s="2">
        <v>5.8465999999999996</v>
      </c>
      <c r="E2144" s="2">
        <v>814</v>
      </c>
      <c r="F2144" s="2">
        <v>13.204000000000001</v>
      </c>
      <c r="G2144" s="2">
        <v>10748.056</v>
      </c>
      <c r="H2144" s="7">
        <f t="shared" si="33"/>
        <v>8.4343791503526788E-3</v>
      </c>
      <c r="I2144" s="5"/>
      <c r="J2144" s="5"/>
      <c r="K2144" s="5"/>
    </row>
    <row r="2145" spans="2:11" ht="13.5" x14ac:dyDescent="0.35">
      <c r="B2145" s="4">
        <v>45124</v>
      </c>
      <c r="C2145" s="2">
        <v>13.39</v>
      </c>
      <c r="D2145" s="2">
        <v>5.9532999999999996</v>
      </c>
      <c r="E2145" s="2">
        <v>488</v>
      </c>
      <c r="F2145" s="2">
        <v>13.39</v>
      </c>
      <c r="G2145" s="2">
        <v>6534.32</v>
      </c>
      <c r="H2145" s="7">
        <f t="shared" si="33"/>
        <v>1.8249923032189651E-2</v>
      </c>
      <c r="I2145" s="5"/>
      <c r="J2145" s="5"/>
      <c r="K2145" s="5"/>
    </row>
    <row r="2146" spans="2:11" ht="13.5" x14ac:dyDescent="0.35">
      <c r="B2146" s="4">
        <v>45125</v>
      </c>
      <c r="C2146" s="2">
        <v>13.1</v>
      </c>
      <c r="D2146" s="2">
        <v>6.0076000000000001</v>
      </c>
      <c r="E2146" s="2">
        <v>1864</v>
      </c>
      <c r="F2146" s="2">
        <v>13.044</v>
      </c>
      <c r="G2146" s="2">
        <v>24314.016</v>
      </c>
      <c r="H2146" s="7">
        <f t="shared" si="33"/>
        <v>9.1209917188786824E-3</v>
      </c>
      <c r="I2146" s="5"/>
      <c r="J2146" s="5"/>
      <c r="K2146" s="5"/>
    </row>
    <row r="2147" spans="2:11" ht="13.5" x14ac:dyDescent="0.35">
      <c r="B2147" s="4">
        <v>45127</v>
      </c>
      <c r="C2147" s="2">
        <v>12.99</v>
      </c>
      <c r="D2147" s="2">
        <v>5.9570999999999996</v>
      </c>
      <c r="E2147" s="2">
        <v>236</v>
      </c>
      <c r="F2147" s="2">
        <v>13.065</v>
      </c>
      <c r="G2147" s="2">
        <v>3083.34</v>
      </c>
      <c r="H2147" s="7">
        <f t="shared" si="33"/>
        <v>-8.4060190425461808E-3</v>
      </c>
      <c r="I2147" s="5"/>
      <c r="J2147" s="5"/>
      <c r="K2147" s="5"/>
    </row>
    <row r="2148" spans="2:11" ht="13.5" x14ac:dyDescent="0.35">
      <c r="B2148" s="4">
        <v>45128</v>
      </c>
      <c r="C2148" s="2">
        <v>13.3</v>
      </c>
      <c r="D2148" s="2">
        <v>6.0993000000000004</v>
      </c>
      <c r="E2148" s="2">
        <v>343</v>
      </c>
      <c r="F2148" s="2">
        <v>13.102</v>
      </c>
      <c r="G2148" s="2">
        <v>4493.9859999999999</v>
      </c>
      <c r="H2148" s="7">
        <f t="shared" si="33"/>
        <v>2.3870675328599617E-2</v>
      </c>
      <c r="I2148" s="5"/>
      <c r="J2148" s="5"/>
      <c r="K2148" s="5"/>
    </row>
    <row r="2149" spans="2:11" ht="13.5" x14ac:dyDescent="0.35">
      <c r="B2149" s="4">
        <v>45131</v>
      </c>
      <c r="C2149" s="2">
        <v>12.99</v>
      </c>
      <c r="D2149" s="2">
        <v>5.9570999999999996</v>
      </c>
      <c r="E2149" s="2">
        <v>10</v>
      </c>
      <c r="F2149" s="2">
        <v>12.99</v>
      </c>
      <c r="G2149" s="2">
        <v>129.9</v>
      </c>
      <c r="H2149" s="7">
        <f t="shared" si="33"/>
        <v>-2.3314150804190768E-2</v>
      </c>
      <c r="I2149" s="5"/>
      <c r="J2149" s="5"/>
      <c r="K2149" s="5"/>
    </row>
    <row r="2150" spans="2:11" ht="13.5" x14ac:dyDescent="0.35">
      <c r="B2150" s="4">
        <v>45133</v>
      </c>
      <c r="C2150" s="2">
        <v>13.2</v>
      </c>
      <c r="D2150" s="2">
        <v>6.0533999999999999</v>
      </c>
      <c r="E2150" s="2">
        <v>323</v>
      </c>
      <c r="F2150" s="2">
        <v>13.013</v>
      </c>
      <c r="G2150" s="2">
        <v>4203.1989999999996</v>
      </c>
      <c r="H2150" s="7">
        <f t="shared" si="33"/>
        <v>1.6165583925064255E-2</v>
      </c>
      <c r="I2150" s="5"/>
      <c r="J2150" s="5"/>
      <c r="K2150" s="5"/>
    </row>
    <row r="2151" spans="2:11" ht="13.5" x14ac:dyDescent="0.35">
      <c r="B2151" s="4">
        <v>45134</v>
      </c>
      <c r="C2151" s="2">
        <v>13.2</v>
      </c>
      <c r="D2151" s="2">
        <v>6.0533999999999999</v>
      </c>
      <c r="E2151" s="2">
        <v>619</v>
      </c>
      <c r="F2151" s="2">
        <v>13.186999999999999</v>
      </c>
      <c r="G2151" s="2">
        <v>8162.7529999999997</v>
      </c>
      <c r="H2151" s="7">
        <f t="shared" si="33"/>
        <v>0</v>
      </c>
      <c r="I2151" s="5"/>
      <c r="J2151" s="5"/>
      <c r="K2151" s="5"/>
    </row>
    <row r="2152" spans="2:11" ht="13.5" x14ac:dyDescent="0.35">
      <c r="B2152" s="4">
        <v>45135</v>
      </c>
      <c r="C2152" s="2">
        <v>13.45</v>
      </c>
      <c r="D2152" s="2">
        <v>6.1680999999999999</v>
      </c>
      <c r="E2152" s="2">
        <v>1318</v>
      </c>
      <c r="F2152" s="2">
        <v>13.5</v>
      </c>
      <c r="G2152" s="2">
        <v>17793</v>
      </c>
      <c r="H2152" s="7">
        <f t="shared" si="33"/>
        <v>1.8948029206726804E-2</v>
      </c>
      <c r="I2152" s="5"/>
      <c r="J2152" s="5"/>
      <c r="K2152" s="5"/>
    </row>
    <row r="2153" spans="2:11" ht="13.5" x14ac:dyDescent="0.35">
      <c r="B2153" s="4">
        <v>45138</v>
      </c>
      <c r="C2153" s="2">
        <v>13.2</v>
      </c>
      <c r="D2153" s="2">
        <v>6.0533999999999999</v>
      </c>
      <c r="E2153" s="2">
        <v>580</v>
      </c>
      <c r="F2153" s="2">
        <v>13.217000000000001</v>
      </c>
      <c r="G2153" s="2">
        <v>7665.86</v>
      </c>
      <c r="H2153" s="7">
        <f t="shared" si="33"/>
        <v>-1.8595677761385196E-2</v>
      </c>
      <c r="I2153" s="5"/>
      <c r="J2153" s="5"/>
      <c r="K2153" s="5"/>
    </row>
    <row r="2154" spans="2:11" ht="13.5" x14ac:dyDescent="0.35">
      <c r="B2154" s="4">
        <v>45139</v>
      </c>
      <c r="C2154" s="2">
        <v>13</v>
      </c>
      <c r="D2154" s="2">
        <v>5.9617000000000004</v>
      </c>
      <c r="E2154" s="2">
        <v>133</v>
      </c>
      <c r="F2154" s="2">
        <v>13.074999999999999</v>
      </c>
      <c r="G2154" s="2">
        <v>1738.9749999999999</v>
      </c>
      <c r="H2154" s="7">
        <f t="shared" si="33"/>
        <v>-1.5148511580268849E-2</v>
      </c>
      <c r="I2154" s="5"/>
      <c r="J2154" s="5"/>
      <c r="K2154" s="5"/>
    </row>
    <row r="2155" spans="2:11" ht="13.5" x14ac:dyDescent="0.35">
      <c r="B2155" s="4">
        <v>45140</v>
      </c>
      <c r="C2155" s="2">
        <v>13.3</v>
      </c>
      <c r="D2155" s="2">
        <v>6.0993000000000004</v>
      </c>
      <c r="E2155" s="2">
        <v>1111</v>
      </c>
      <c r="F2155" s="2">
        <v>13.272</v>
      </c>
      <c r="G2155" s="2">
        <v>14745.191999999999</v>
      </c>
      <c r="H2155" s="7">
        <f t="shared" si="33"/>
        <v>2.3080664911015302E-2</v>
      </c>
      <c r="I2155" s="5"/>
      <c r="J2155" s="5"/>
      <c r="K2155" s="5"/>
    </row>
    <row r="2156" spans="2:11" ht="13.5" x14ac:dyDescent="0.35">
      <c r="B2156" s="4">
        <v>45141</v>
      </c>
      <c r="C2156" s="2">
        <v>13.5</v>
      </c>
      <c r="D2156" s="2">
        <v>6.1909999999999998</v>
      </c>
      <c r="E2156" s="2">
        <v>958</v>
      </c>
      <c r="F2156" s="2">
        <v>13.342000000000001</v>
      </c>
      <c r="G2156" s="2">
        <v>12781.636</v>
      </c>
      <c r="H2156" s="7">
        <f t="shared" si="33"/>
        <v>1.5034512157132694E-2</v>
      </c>
      <c r="I2156" s="5"/>
      <c r="J2156" s="5"/>
      <c r="K2156" s="5"/>
    </row>
    <row r="2157" spans="2:11" ht="13.5" x14ac:dyDescent="0.35">
      <c r="B2157" s="4">
        <v>45142</v>
      </c>
      <c r="C2157" s="2">
        <v>13.49</v>
      </c>
      <c r="D2157" s="2">
        <v>6.1863999999999999</v>
      </c>
      <c r="E2157" s="2">
        <v>4</v>
      </c>
      <c r="F2157" s="2">
        <v>13.49</v>
      </c>
      <c r="G2157" s="2">
        <v>53.96</v>
      </c>
      <c r="H2157" s="7">
        <f t="shared" si="33"/>
        <v>-7.4301405265707278E-4</v>
      </c>
      <c r="I2157" s="5"/>
      <c r="J2157" s="5"/>
      <c r="K2157" s="5"/>
    </row>
    <row r="2158" spans="2:11" ht="13.5" x14ac:dyDescent="0.35">
      <c r="B2158" s="4">
        <v>45145</v>
      </c>
      <c r="C2158" s="2">
        <v>13.49</v>
      </c>
      <c r="D2158" s="2">
        <v>6.1863999999999999</v>
      </c>
      <c r="E2158" s="2">
        <v>0</v>
      </c>
      <c r="F2158" s="2">
        <v>0</v>
      </c>
      <c r="G2158" s="2">
        <v>0</v>
      </c>
      <c r="H2158" s="7">
        <f t="shared" si="33"/>
        <v>0</v>
      </c>
      <c r="I2158" s="5"/>
      <c r="J2158" s="5"/>
      <c r="K2158" s="5"/>
    </row>
    <row r="2159" spans="2:11" ht="13.5" x14ac:dyDescent="0.35">
      <c r="B2159" s="4">
        <v>45146</v>
      </c>
      <c r="C2159" s="2">
        <v>13.38</v>
      </c>
      <c r="D2159" s="2">
        <v>6.1360000000000001</v>
      </c>
      <c r="E2159" s="2">
        <v>41</v>
      </c>
      <c r="F2159" s="2">
        <v>13.381</v>
      </c>
      <c r="G2159" s="2">
        <v>548.62099999999998</v>
      </c>
      <c r="H2159" s="7">
        <f t="shared" si="33"/>
        <v>-8.1469028837449532E-3</v>
      </c>
      <c r="I2159" s="5"/>
      <c r="J2159" s="5"/>
      <c r="K2159" s="5"/>
    </row>
    <row r="2160" spans="2:11" ht="13.5" x14ac:dyDescent="0.35">
      <c r="B2160" s="4">
        <v>45147</v>
      </c>
      <c r="C2160" s="2">
        <v>13.36</v>
      </c>
      <c r="D2160" s="2">
        <v>6.1268000000000002</v>
      </c>
      <c r="E2160" s="2">
        <v>1016</v>
      </c>
      <c r="F2160" s="2">
        <v>13.004</v>
      </c>
      <c r="G2160" s="2">
        <v>13212.064</v>
      </c>
      <c r="H2160" s="7">
        <f t="shared" si="33"/>
        <v>-1.4993481095175807E-3</v>
      </c>
      <c r="I2160" s="5"/>
      <c r="J2160" s="5"/>
      <c r="K2160" s="5"/>
    </row>
    <row r="2161" spans="2:11" ht="13.5" x14ac:dyDescent="0.35">
      <c r="B2161" s="4">
        <v>45148</v>
      </c>
      <c r="C2161" s="2">
        <v>13.44</v>
      </c>
      <c r="D2161" s="2">
        <v>6.1635</v>
      </c>
      <c r="E2161" s="2">
        <v>500</v>
      </c>
      <c r="F2161" s="2">
        <v>13.423999999999999</v>
      </c>
      <c r="G2161" s="2">
        <v>6712</v>
      </c>
      <c r="H2161" s="7">
        <f t="shared" si="33"/>
        <v>5.9900763857151746E-3</v>
      </c>
      <c r="I2161" s="5"/>
      <c r="J2161" s="5"/>
      <c r="K2161" s="5"/>
    </row>
    <row r="2162" spans="2:11" ht="13.5" x14ac:dyDescent="0.35">
      <c r="B2162" s="4">
        <v>45149</v>
      </c>
      <c r="C2162" s="2">
        <v>13.18</v>
      </c>
      <c r="D2162" s="2">
        <v>6.0442999999999998</v>
      </c>
      <c r="E2162" s="2">
        <v>2395</v>
      </c>
      <c r="F2162" s="2">
        <v>13.304</v>
      </c>
      <c r="G2162" s="2">
        <v>31863.08</v>
      </c>
      <c r="H2162" s="7">
        <f t="shared" si="33"/>
        <v>-1.9339660906952251E-2</v>
      </c>
      <c r="I2162" s="5"/>
      <c r="J2162" s="5"/>
      <c r="K2162" s="5"/>
    </row>
    <row r="2163" spans="2:11" ht="13.5" x14ac:dyDescent="0.35">
      <c r="B2163" s="4">
        <v>45152</v>
      </c>
      <c r="C2163" s="2">
        <v>13.35</v>
      </c>
      <c r="D2163" s="2">
        <v>6.1222000000000003</v>
      </c>
      <c r="E2163" s="2">
        <v>691</v>
      </c>
      <c r="F2163" s="2">
        <v>13.292999999999999</v>
      </c>
      <c r="G2163" s="2">
        <v>9185.4629999999997</v>
      </c>
      <c r="H2163" s="7">
        <f t="shared" si="33"/>
        <v>1.2888175636550226E-2</v>
      </c>
      <c r="I2163" s="5"/>
      <c r="J2163" s="5"/>
      <c r="K2163" s="5"/>
    </row>
    <row r="2164" spans="2:11" ht="13.5" x14ac:dyDescent="0.35">
      <c r="B2164" s="4">
        <v>45153</v>
      </c>
      <c r="C2164" s="2">
        <v>13.28</v>
      </c>
      <c r="D2164" s="2">
        <v>6.0900999999999996</v>
      </c>
      <c r="E2164" s="2">
        <v>70</v>
      </c>
      <c r="F2164" s="2">
        <v>13.103999999999999</v>
      </c>
      <c r="G2164" s="2">
        <v>917.28</v>
      </c>
      <c r="H2164" s="7">
        <f t="shared" si="33"/>
        <v>-5.2432132240045545E-3</v>
      </c>
      <c r="I2164" s="5"/>
      <c r="J2164" s="5"/>
      <c r="K2164" s="5"/>
    </row>
    <row r="2165" spans="2:11" ht="13.5" x14ac:dyDescent="0.35">
      <c r="B2165" s="4">
        <v>45154</v>
      </c>
      <c r="C2165" s="2">
        <v>13.28</v>
      </c>
      <c r="D2165" s="2">
        <v>6.0900999999999996</v>
      </c>
      <c r="E2165" s="2">
        <v>210</v>
      </c>
      <c r="F2165" s="2">
        <v>13.347</v>
      </c>
      <c r="G2165" s="2">
        <v>2802.87</v>
      </c>
      <c r="H2165" s="7">
        <f t="shared" si="33"/>
        <v>0</v>
      </c>
      <c r="I2165" s="5"/>
      <c r="J2165" s="5"/>
      <c r="K2165" s="5"/>
    </row>
    <row r="2166" spans="2:11" ht="13.5" x14ac:dyDescent="0.35">
      <c r="B2166" s="4">
        <v>45155</v>
      </c>
      <c r="C2166" s="2">
        <v>13</v>
      </c>
      <c r="D2166" s="2">
        <v>5.9617000000000004</v>
      </c>
      <c r="E2166" s="2">
        <v>682</v>
      </c>
      <c r="F2166" s="2">
        <v>13</v>
      </c>
      <c r="G2166" s="2">
        <v>8866</v>
      </c>
      <c r="H2166" s="7">
        <f t="shared" si="33"/>
        <v>-2.1083397645358729E-2</v>
      </c>
      <c r="I2166" s="5"/>
      <c r="J2166" s="5"/>
      <c r="K2166" s="5"/>
    </row>
    <row r="2167" spans="2:11" ht="13.5" x14ac:dyDescent="0.35">
      <c r="B2167" s="4">
        <v>45156</v>
      </c>
      <c r="C2167" s="2">
        <v>13.2</v>
      </c>
      <c r="D2167" s="2">
        <v>6.0533999999999999</v>
      </c>
      <c r="E2167" s="2">
        <v>303</v>
      </c>
      <c r="F2167" s="2">
        <v>13.278</v>
      </c>
      <c r="G2167" s="2">
        <v>4023.2339999999999</v>
      </c>
      <c r="H2167" s="7">
        <f t="shared" si="33"/>
        <v>1.5381518694332059E-2</v>
      </c>
      <c r="I2167" s="5"/>
      <c r="J2167" s="5"/>
      <c r="K2167" s="5"/>
    </row>
    <row r="2168" spans="2:11" ht="13.5" x14ac:dyDescent="0.35">
      <c r="B2168" s="4">
        <v>45159</v>
      </c>
      <c r="C2168" s="2">
        <v>13.25</v>
      </c>
      <c r="D2168" s="2">
        <v>6.0763999999999996</v>
      </c>
      <c r="E2168" s="2">
        <v>20099</v>
      </c>
      <c r="F2168" s="2">
        <v>13.2</v>
      </c>
      <c r="G2168" s="2">
        <v>265306.8</v>
      </c>
      <c r="H2168" s="7">
        <f t="shared" si="33"/>
        <v>3.7995176264578067E-3</v>
      </c>
      <c r="I2168" s="5"/>
      <c r="J2168" s="5"/>
      <c r="K2168" s="5"/>
    </row>
    <row r="2169" spans="2:11" ht="13.5" x14ac:dyDescent="0.35">
      <c r="B2169" s="4">
        <v>45160</v>
      </c>
      <c r="C2169" s="2">
        <v>13.3</v>
      </c>
      <c r="D2169" s="2">
        <v>6.0993000000000004</v>
      </c>
      <c r="E2169" s="2">
        <v>1365</v>
      </c>
      <c r="F2169" s="2">
        <v>13.275</v>
      </c>
      <c r="G2169" s="2">
        <v>18120.375</v>
      </c>
      <c r="H2169" s="7">
        <f t="shared" si="33"/>
        <v>3.7686788229874283E-3</v>
      </c>
      <c r="I2169" s="5"/>
      <c r="J2169" s="5"/>
      <c r="K2169" s="5"/>
    </row>
    <row r="2170" spans="2:11" ht="13.5" x14ac:dyDescent="0.35">
      <c r="B2170" s="4">
        <v>45161</v>
      </c>
      <c r="C2170" s="2">
        <v>13.3</v>
      </c>
      <c r="D2170" s="2">
        <v>6.0993000000000004</v>
      </c>
      <c r="E2170" s="2">
        <v>21285</v>
      </c>
      <c r="F2170" s="2">
        <v>13.337999999999999</v>
      </c>
      <c r="G2170" s="2">
        <v>283899.33</v>
      </c>
      <c r="H2170" s="7">
        <f t="shared" si="33"/>
        <v>0</v>
      </c>
      <c r="I2170" s="5"/>
      <c r="J2170" s="5"/>
      <c r="K2170" s="5"/>
    </row>
    <row r="2171" spans="2:11" ht="13.5" x14ac:dyDescent="0.35">
      <c r="B2171" s="4">
        <v>45162</v>
      </c>
      <c r="C2171" s="2">
        <v>13.3</v>
      </c>
      <c r="D2171" s="2">
        <v>6.0993000000000004</v>
      </c>
      <c r="E2171" s="2">
        <v>20417</v>
      </c>
      <c r="F2171" s="2">
        <v>13.3</v>
      </c>
      <c r="G2171" s="2">
        <v>271546.09999999998</v>
      </c>
      <c r="H2171" s="7">
        <f t="shared" si="33"/>
        <v>0</v>
      </c>
      <c r="I2171" s="5"/>
      <c r="J2171" s="5"/>
      <c r="K2171" s="5"/>
    </row>
    <row r="2172" spans="2:11" ht="13.5" x14ac:dyDescent="0.35">
      <c r="B2172" s="4">
        <v>45163</v>
      </c>
      <c r="C2172" s="2">
        <v>13.1</v>
      </c>
      <c r="D2172" s="2">
        <v>6.0076000000000001</v>
      </c>
      <c r="E2172" s="2">
        <v>11725</v>
      </c>
      <c r="F2172" s="2">
        <v>13.119</v>
      </c>
      <c r="G2172" s="2">
        <v>153820.27499999999</v>
      </c>
      <c r="H2172" s="7">
        <f t="shared" si="33"/>
        <v>-1.503451215713284E-2</v>
      </c>
      <c r="I2172" s="5"/>
      <c r="J2172" s="5"/>
      <c r="K2172" s="5"/>
    </row>
    <row r="2173" spans="2:11" ht="13.5" x14ac:dyDescent="0.35">
      <c r="B2173" s="4">
        <v>45166</v>
      </c>
      <c r="C2173" s="2">
        <v>13.1</v>
      </c>
      <c r="D2173" s="2">
        <v>6.0076000000000001</v>
      </c>
      <c r="E2173" s="2">
        <v>1909</v>
      </c>
      <c r="F2173" s="2">
        <v>13.1</v>
      </c>
      <c r="G2173" s="2">
        <v>25007.9</v>
      </c>
      <c r="H2173" s="7">
        <f t="shared" si="33"/>
        <v>0</v>
      </c>
      <c r="I2173" s="5"/>
      <c r="J2173" s="5"/>
      <c r="K2173" s="5"/>
    </row>
    <row r="2174" spans="2:11" ht="13.5" x14ac:dyDescent="0.35">
      <c r="B2174" s="4">
        <v>45167</v>
      </c>
      <c r="C2174" s="2">
        <v>13</v>
      </c>
      <c r="D2174" s="2">
        <v>5.9617000000000004</v>
      </c>
      <c r="E2174" s="2">
        <v>54783</v>
      </c>
      <c r="F2174" s="2">
        <v>13.002000000000001</v>
      </c>
      <c r="G2174" s="2">
        <v>712288.56599999999</v>
      </c>
      <c r="H2174" s="7">
        <f t="shared" si="33"/>
        <v>-7.6403222584725356E-3</v>
      </c>
      <c r="I2174" s="5"/>
      <c r="J2174" s="5"/>
      <c r="K2174" s="5"/>
    </row>
    <row r="2175" spans="2:11" ht="13.5" x14ac:dyDescent="0.35">
      <c r="B2175" s="4">
        <v>45168</v>
      </c>
      <c r="C2175" s="2">
        <v>13</v>
      </c>
      <c r="D2175" s="2">
        <v>5.9617000000000004</v>
      </c>
      <c r="E2175" s="2">
        <v>63141</v>
      </c>
      <c r="F2175" s="2">
        <v>13</v>
      </c>
      <c r="G2175" s="2">
        <v>820833</v>
      </c>
      <c r="H2175" s="7">
        <f t="shared" si="33"/>
        <v>0</v>
      </c>
      <c r="I2175" s="5"/>
      <c r="J2175" s="5"/>
      <c r="K2175" s="5"/>
    </row>
    <row r="2176" spans="2:11" ht="13.5" x14ac:dyDescent="0.35">
      <c r="B2176" s="4">
        <v>45169</v>
      </c>
      <c r="C2176" s="2">
        <v>13</v>
      </c>
      <c r="D2176" s="2">
        <v>5.9617000000000004</v>
      </c>
      <c r="E2176" s="2">
        <v>22885</v>
      </c>
      <c r="F2176" s="2">
        <v>13</v>
      </c>
      <c r="G2176" s="2">
        <v>297505</v>
      </c>
      <c r="H2176" s="7">
        <f t="shared" si="33"/>
        <v>0</v>
      </c>
      <c r="I2176" s="5"/>
      <c r="J2176" s="5"/>
      <c r="K2176" s="5"/>
    </row>
    <row r="2177" spans="2:11" ht="13.5" x14ac:dyDescent="0.35">
      <c r="B2177" s="4">
        <v>45170</v>
      </c>
      <c r="C2177" s="2">
        <v>12.99</v>
      </c>
      <c r="D2177" s="2">
        <v>5.9570999999999996</v>
      </c>
      <c r="E2177" s="2">
        <v>3712</v>
      </c>
      <c r="F2177" s="2">
        <v>12.997999999999999</v>
      </c>
      <c r="G2177" s="2">
        <v>48248.576000000001</v>
      </c>
      <c r="H2177" s="7">
        <f t="shared" si="33"/>
        <v>-7.7159199557187133E-4</v>
      </c>
      <c r="I2177" s="5"/>
      <c r="J2177" s="5"/>
      <c r="K2177" s="5"/>
    </row>
    <row r="2178" spans="2:11" ht="13.5" x14ac:dyDescent="0.35">
      <c r="B2178" s="4">
        <v>45173</v>
      </c>
      <c r="C2178" s="2">
        <v>13</v>
      </c>
      <c r="D2178" s="2">
        <v>5.9617000000000004</v>
      </c>
      <c r="E2178" s="2">
        <v>1193</v>
      </c>
      <c r="F2178" s="2">
        <v>13</v>
      </c>
      <c r="G2178" s="2">
        <v>15509</v>
      </c>
      <c r="H2178" s="7">
        <f t="shared" si="33"/>
        <v>7.7218780950476338E-4</v>
      </c>
      <c r="I2178" s="5"/>
      <c r="J2178" s="5"/>
      <c r="K2178" s="5"/>
    </row>
    <row r="2179" spans="2:11" ht="13.5" x14ac:dyDescent="0.35">
      <c r="B2179" s="4">
        <v>45174</v>
      </c>
      <c r="C2179" s="2">
        <v>13</v>
      </c>
      <c r="D2179" s="2">
        <v>5.9617000000000004</v>
      </c>
      <c r="E2179" s="2">
        <v>1271</v>
      </c>
      <c r="F2179" s="2">
        <v>12.994999999999999</v>
      </c>
      <c r="G2179" s="2">
        <v>16516.645</v>
      </c>
      <c r="H2179" s="7">
        <f t="shared" si="33"/>
        <v>0</v>
      </c>
      <c r="I2179" s="5"/>
      <c r="J2179" s="5"/>
      <c r="K2179" s="5"/>
    </row>
    <row r="2180" spans="2:11" ht="13.5" x14ac:dyDescent="0.35">
      <c r="B2180" s="4">
        <v>45175</v>
      </c>
      <c r="C2180" s="2">
        <v>12.9</v>
      </c>
      <c r="D2180" s="2">
        <v>5.9158999999999997</v>
      </c>
      <c r="E2180" s="2">
        <v>3955</v>
      </c>
      <c r="F2180" s="2">
        <v>12.938000000000001</v>
      </c>
      <c r="G2180" s="2">
        <v>51169.79</v>
      </c>
      <c r="H2180" s="7">
        <f t="shared" si="33"/>
        <v>-7.6823724776491145E-3</v>
      </c>
      <c r="I2180" s="5"/>
      <c r="J2180" s="5"/>
      <c r="K2180" s="5"/>
    </row>
    <row r="2181" spans="2:11" ht="13.5" x14ac:dyDescent="0.35">
      <c r="B2181" s="4">
        <v>45176</v>
      </c>
      <c r="C2181" s="2">
        <v>12.9</v>
      </c>
      <c r="D2181" s="2">
        <v>5.9158999999999997</v>
      </c>
      <c r="E2181" s="2">
        <v>3804</v>
      </c>
      <c r="F2181" s="2">
        <v>12.831</v>
      </c>
      <c r="G2181" s="2">
        <v>48809.124000000003</v>
      </c>
      <c r="H2181" s="7">
        <f t="shared" si="33"/>
        <v>0</v>
      </c>
      <c r="I2181" s="5"/>
      <c r="J2181" s="5"/>
      <c r="K2181" s="5"/>
    </row>
    <row r="2182" spans="2:11" ht="13.5" x14ac:dyDescent="0.35">
      <c r="B2182" s="4">
        <v>45177</v>
      </c>
      <c r="C2182" s="2">
        <v>13</v>
      </c>
      <c r="D2182" s="2">
        <v>5.9617000000000004</v>
      </c>
      <c r="E2182" s="2">
        <v>29746</v>
      </c>
      <c r="F2182" s="2">
        <v>12.997</v>
      </c>
      <c r="G2182" s="2">
        <v>386608.76199999999</v>
      </c>
      <c r="H2182" s="7">
        <f t="shared" si="33"/>
        <v>7.7418482394903112E-3</v>
      </c>
      <c r="I2182" s="5"/>
      <c r="J2182" s="5"/>
      <c r="K2182" s="5"/>
    </row>
    <row r="2183" spans="2:11" ht="13.5" x14ac:dyDescent="0.35">
      <c r="B2183" s="4">
        <v>45180</v>
      </c>
      <c r="C2183" s="2">
        <v>13</v>
      </c>
      <c r="D2183" s="2">
        <v>5.9617000000000004</v>
      </c>
      <c r="E2183" s="2">
        <v>1102</v>
      </c>
      <c r="F2183" s="2">
        <v>13</v>
      </c>
      <c r="G2183" s="2">
        <v>14326</v>
      </c>
      <c r="H2183" s="7">
        <f t="shared" ref="H2183:H2246" si="34">(D2183-D2182)/D2182</f>
        <v>0</v>
      </c>
      <c r="I2183" s="5"/>
      <c r="J2183" s="5"/>
      <c r="K2183" s="5"/>
    </row>
    <row r="2184" spans="2:11" ht="13.5" x14ac:dyDescent="0.35">
      <c r="B2184" s="4">
        <v>45181</v>
      </c>
      <c r="C2184" s="2">
        <v>13</v>
      </c>
      <c r="D2184" s="2">
        <v>5.9617000000000004</v>
      </c>
      <c r="E2184" s="2">
        <v>431</v>
      </c>
      <c r="F2184" s="2">
        <v>12.965</v>
      </c>
      <c r="G2184" s="2">
        <v>5587.915</v>
      </c>
      <c r="H2184" s="7">
        <f t="shared" si="34"/>
        <v>0</v>
      </c>
      <c r="I2184" s="5"/>
      <c r="J2184" s="5"/>
      <c r="K2184" s="5"/>
    </row>
    <row r="2185" spans="2:11" ht="13.5" x14ac:dyDescent="0.35">
      <c r="B2185" s="4">
        <v>45182</v>
      </c>
      <c r="C2185" s="2">
        <v>13</v>
      </c>
      <c r="D2185" s="2">
        <v>5.9617000000000004</v>
      </c>
      <c r="E2185" s="2">
        <v>10022</v>
      </c>
      <c r="F2185" s="2">
        <v>13</v>
      </c>
      <c r="G2185" s="2">
        <v>130286</v>
      </c>
      <c r="H2185" s="7">
        <f t="shared" si="34"/>
        <v>0</v>
      </c>
      <c r="I2185" s="5"/>
      <c r="J2185" s="5"/>
      <c r="K2185" s="5"/>
    </row>
    <row r="2186" spans="2:11" ht="13.5" x14ac:dyDescent="0.35">
      <c r="B2186" s="4">
        <v>45183</v>
      </c>
      <c r="C2186" s="2">
        <v>13</v>
      </c>
      <c r="D2186" s="2">
        <v>5.9617000000000004</v>
      </c>
      <c r="E2186" s="2">
        <v>5493</v>
      </c>
      <c r="F2186" s="2">
        <v>12.927</v>
      </c>
      <c r="G2186" s="2">
        <v>71008.010999999999</v>
      </c>
      <c r="H2186" s="7">
        <f t="shared" si="34"/>
        <v>0</v>
      </c>
      <c r="I2186" s="5"/>
      <c r="J2186" s="5"/>
      <c r="K2186" s="5"/>
    </row>
    <row r="2187" spans="2:11" ht="13.5" x14ac:dyDescent="0.35">
      <c r="B2187" s="4">
        <v>45184</v>
      </c>
      <c r="C2187" s="2">
        <v>13</v>
      </c>
      <c r="D2187" s="2">
        <v>5.9617000000000004</v>
      </c>
      <c r="E2187" s="2">
        <v>142</v>
      </c>
      <c r="F2187" s="2">
        <v>13</v>
      </c>
      <c r="G2187" s="2">
        <v>1846</v>
      </c>
      <c r="H2187" s="7">
        <f t="shared" si="34"/>
        <v>0</v>
      </c>
      <c r="I2187" s="5"/>
      <c r="J2187" s="5"/>
      <c r="K2187" s="5"/>
    </row>
    <row r="2188" spans="2:11" ht="13.5" x14ac:dyDescent="0.35">
      <c r="B2188" s="4">
        <v>45187</v>
      </c>
      <c r="C2188" s="2">
        <v>12.91</v>
      </c>
      <c r="D2188" s="2">
        <v>5.9204999999999997</v>
      </c>
      <c r="E2188" s="2">
        <v>974</v>
      </c>
      <c r="F2188" s="2">
        <v>13.009</v>
      </c>
      <c r="G2188" s="2">
        <v>12670.766</v>
      </c>
      <c r="H2188" s="7">
        <f t="shared" si="34"/>
        <v>-6.9107804820773919E-3</v>
      </c>
      <c r="I2188" s="5"/>
      <c r="J2188" s="5"/>
      <c r="K2188" s="5"/>
    </row>
    <row r="2189" spans="2:11" ht="13.5" x14ac:dyDescent="0.35">
      <c r="B2189" s="4">
        <v>45188</v>
      </c>
      <c r="C2189" s="2">
        <v>13.1</v>
      </c>
      <c r="D2189" s="2">
        <v>6.0076000000000001</v>
      </c>
      <c r="E2189" s="2">
        <v>4144</v>
      </c>
      <c r="F2189" s="2">
        <v>12.999000000000001</v>
      </c>
      <c r="G2189" s="2">
        <v>53867.856</v>
      </c>
      <c r="H2189" s="7">
        <f t="shared" si="34"/>
        <v>1.4711595304450705E-2</v>
      </c>
      <c r="I2189" s="5"/>
      <c r="J2189" s="5"/>
      <c r="K2189" s="5"/>
    </row>
    <row r="2190" spans="2:11" ht="13.5" x14ac:dyDescent="0.35">
      <c r="B2190" s="4">
        <v>45189</v>
      </c>
      <c r="C2190" s="2">
        <v>13.1</v>
      </c>
      <c r="D2190" s="2">
        <v>6.0076000000000001</v>
      </c>
      <c r="E2190" s="2">
        <v>0</v>
      </c>
      <c r="F2190" s="2">
        <v>0</v>
      </c>
      <c r="G2190" s="2">
        <v>0</v>
      </c>
      <c r="H2190" s="7">
        <f t="shared" si="34"/>
        <v>0</v>
      </c>
      <c r="I2190" s="5"/>
      <c r="J2190" s="5"/>
      <c r="K2190" s="5"/>
    </row>
    <row r="2191" spans="2:11" ht="13.5" x14ac:dyDescent="0.35">
      <c r="B2191" s="4">
        <v>45190</v>
      </c>
      <c r="C2191" s="2">
        <v>12.91</v>
      </c>
      <c r="D2191" s="2">
        <v>5.9204999999999997</v>
      </c>
      <c r="E2191" s="2">
        <v>863</v>
      </c>
      <c r="F2191" s="2">
        <v>12.996</v>
      </c>
      <c r="G2191" s="2">
        <v>11215.548000000001</v>
      </c>
      <c r="H2191" s="7">
        <f t="shared" si="34"/>
        <v>-1.4498302150609295E-2</v>
      </c>
      <c r="I2191" s="5"/>
      <c r="J2191" s="5"/>
      <c r="K2191" s="5"/>
    </row>
    <row r="2192" spans="2:11" ht="13.5" x14ac:dyDescent="0.35">
      <c r="B2192" s="4">
        <v>45191</v>
      </c>
      <c r="C2192" s="2">
        <v>12.8</v>
      </c>
      <c r="D2192" s="2">
        <v>5.87</v>
      </c>
      <c r="E2192" s="2">
        <v>2022</v>
      </c>
      <c r="F2192" s="2">
        <v>12.87</v>
      </c>
      <c r="G2192" s="2">
        <v>26023.14</v>
      </c>
      <c r="H2192" s="7">
        <f t="shared" si="34"/>
        <v>-8.5296849928214753E-3</v>
      </c>
      <c r="I2192" s="5"/>
      <c r="J2192" s="5"/>
      <c r="K2192" s="5"/>
    </row>
    <row r="2193" spans="2:11" ht="13.5" x14ac:dyDescent="0.35">
      <c r="B2193" s="4">
        <v>45194</v>
      </c>
      <c r="C2193" s="2">
        <v>12.79</v>
      </c>
      <c r="D2193" s="2">
        <v>5.8654000000000002</v>
      </c>
      <c r="E2193" s="2">
        <v>1817</v>
      </c>
      <c r="F2193" s="2">
        <v>12.503</v>
      </c>
      <c r="G2193" s="2">
        <v>22717.951000000001</v>
      </c>
      <c r="H2193" s="7">
        <f t="shared" si="34"/>
        <v>-7.8364565587733174E-4</v>
      </c>
      <c r="I2193" s="5"/>
      <c r="J2193" s="5"/>
      <c r="K2193" s="5"/>
    </row>
    <row r="2194" spans="2:11" ht="13.5" x14ac:dyDescent="0.35">
      <c r="B2194" s="4">
        <v>45195</v>
      </c>
      <c r="C2194" s="2">
        <v>12.6</v>
      </c>
      <c r="D2194" s="2">
        <v>5.7782999999999998</v>
      </c>
      <c r="E2194" s="2">
        <v>2382</v>
      </c>
      <c r="F2194" s="2">
        <v>12.6</v>
      </c>
      <c r="G2194" s="2">
        <v>30013.200000000001</v>
      </c>
      <c r="H2194" s="7">
        <f t="shared" si="34"/>
        <v>-1.4849797115286322E-2</v>
      </c>
      <c r="I2194" s="5"/>
      <c r="J2194" s="5"/>
      <c r="K2194" s="5"/>
    </row>
    <row r="2195" spans="2:11" ht="13.5" x14ac:dyDescent="0.35">
      <c r="B2195" s="4">
        <v>45197</v>
      </c>
      <c r="C2195" s="2">
        <v>12.6</v>
      </c>
      <c r="D2195" s="2">
        <v>5.7782999999999998</v>
      </c>
      <c r="E2195" s="2">
        <v>575</v>
      </c>
      <c r="F2195" s="2">
        <v>12.6</v>
      </c>
      <c r="G2195" s="2">
        <v>7245</v>
      </c>
      <c r="H2195" s="7">
        <f t="shared" si="34"/>
        <v>0</v>
      </c>
      <c r="I2195" s="5"/>
      <c r="J2195" s="5"/>
      <c r="K2195" s="5"/>
    </row>
    <row r="2196" spans="2:11" ht="13.5" x14ac:dyDescent="0.35">
      <c r="B2196" s="4">
        <v>45198</v>
      </c>
      <c r="C2196" s="2">
        <v>12.6</v>
      </c>
      <c r="D2196" s="2">
        <v>5.7782999999999998</v>
      </c>
      <c r="E2196" s="2">
        <v>0</v>
      </c>
      <c r="F2196" s="2">
        <v>0</v>
      </c>
      <c r="G2196" s="2">
        <v>0</v>
      </c>
      <c r="H2196" s="7">
        <f t="shared" si="34"/>
        <v>0</v>
      </c>
      <c r="I2196" s="5"/>
      <c r="J2196" s="5"/>
      <c r="K2196" s="5"/>
    </row>
    <row r="2197" spans="2:11" ht="13.5" x14ac:dyDescent="0.35">
      <c r="B2197" s="4">
        <v>45201</v>
      </c>
      <c r="C2197" s="2">
        <v>12.6</v>
      </c>
      <c r="D2197" s="2">
        <v>5.7782999999999998</v>
      </c>
      <c r="E2197" s="2">
        <v>245</v>
      </c>
      <c r="F2197" s="2">
        <v>12.6</v>
      </c>
      <c r="G2197" s="2">
        <v>3087</v>
      </c>
      <c r="H2197" s="7">
        <f t="shared" si="34"/>
        <v>0</v>
      </c>
      <c r="I2197" s="5"/>
      <c r="J2197" s="5"/>
      <c r="K2197" s="5"/>
    </row>
    <row r="2198" spans="2:11" ht="13.5" x14ac:dyDescent="0.35">
      <c r="B2198" s="4">
        <v>45202</v>
      </c>
      <c r="C2198" s="2">
        <v>12.5</v>
      </c>
      <c r="D2198" s="2">
        <v>5.7324000000000002</v>
      </c>
      <c r="E2198" s="2">
        <v>4959</v>
      </c>
      <c r="F2198" s="2">
        <v>12.5</v>
      </c>
      <c r="G2198" s="2">
        <v>61987.5</v>
      </c>
      <c r="H2198" s="7">
        <f t="shared" si="34"/>
        <v>-7.9435127978816616E-3</v>
      </c>
      <c r="I2198" s="5"/>
      <c r="J2198" s="5"/>
      <c r="K2198" s="5"/>
    </row>
    <row r="2199" spans="2:11" ht="13.5" x14ac:dyDescent="0.35">
      <c r="B2199" s="4">
        <v>45203</v>
      </c>
      <c r="C2199" s="2">
        <v>12.5</v>
      </c>
      <c r="D2199" s="2">
        <v>5.7324000000000002</v>
      </c>
      <c r="E2199" s="2">
        <v>987</v>
      </c>
      <c r="F2199" s="2">
        <v>12.5</v>
      </c>
      <c r="G2199" s="2">
        <v>12337.5</v>
      </c>
      <c r="H2199" s="7">
        <f t="shared" si="34"/>
        <v>0</v>
      </c>
      <c r="I2199" s="5"/>
      <c r="J2199" s="5"/>
      <c r="K2199" s="5"/>
    </row>
    <row r="2200" spans="2:11" ht="13.5" x14ac:dyDescent="0.35">
      <c r="B2200" s="4">
        <v>45204</v>
      </c>
      <c r="C2200" s="2">
        <v>12.9</v>
      </c>
      <c r="D2200" s="2">
        <v>5.9158999999999997</v>
      </c>
      <c r="E2200" s="2">
        <v>530</v>
      </c>
      <c r="F2200" s="2">
        <v>12.784000000000001</v>
      </c>
      <c r="G2200" s="2">
        <v>6775.52</v>
      </c>
      <c r="H2200" s="7">
        <f t="shared" si="34"/>
        <v>3.2011025050589552E-2</v>
      </c>
      <c r="I2200" s="5"/>
      <c r="J2200" s="5"/>
      <c r="K2200" s="5"/>
    </row>
    <row r="2201" spans="2:11" ht="13.5" x14ac:dyDescent="0.35">
      <c r="B2201" s="4">
        <v>45205</v>
      </c>
      <c r="C2201" s="2">
        <v>12.85</v>
      </c>
      <c r="D2201" s="2">
        <v>5.8929</v>
      </c>
      <c r="E2201" s="2">
        <v>420</v>
      </c>
      <c r="F2201" s="2">
        <v>12.875999999999999</v>
      </c>
      <c r="G2201" s="2">
        <v>5407.92</v>
      </c>
      <c r="H2201" s="7">
        <f t="shared" si="34"/>
        <v>-3.8878277185212203E-3</v>
      </c>
      <c r="I2201" s="5"/>
      <c r="J2201" s="5"/>
      <c r="K2201" s="5"/>
    </row>
    <row r="2202" spans="2:11" ht="13.5" x14ac:dyDescent="0.35">
      <c r="B2202" s="4">
        <v>45208</v>
      </c>
      <c r="C2202" s="2">
        <v>12.85</v>
      </c>
      <c r="D2202" s="2">
        <v>5.8929</v>
      </c>
      <c r="E2202" s="2">
        <v>0</v>
      </c>
      <c r="F2202" s="2">
        <v>0</v>
      </c>
      <c r="G2202" s="2">
        <v>0</v>
      </c>
      <c r="H2202" s="7">
        <f t="shared" si="34"/>
        <v>0</v>
      </c>
      <c r="I2202" s="5"/>
      <c r="J2202" s="5"/>
      <c r="K2202" s="5"/>
    </row>
    <row r="2203" spans="2:11" ht="13.5" x14ac:dyDescent="0.35">
      <c r="B2203" s="4">
        <v>45209</v>
      </c>
      <c r="C2203" s="2">
        <v>12.85</v>
      </c>
      <c r="D2203" s="2">
        <v>5.8929</v>
      </c>
      <c r="E2203" s="2">
        <v>0</v>
      </c>
      <c r="F2203" s="2">
        <v>0</v>
      </c>
      <c r="G2203" s="2">
        <v>0</v>
      </c>
      <c r="H2203" s="7">
        <f t="shared" si="34"/>
        <v>0</v>
      </c>
      <c r="I2203" s="5"/>
      <c r="J2203" s="5"/>
      <c r="K2203" s="5"/>
    </row>
    <row r="2204" spans="2:11" ht="13.5" x14ac:dyDescent="0.35">
      <c r="B2204" s="4">
        <v>45210</v>
      </c>
      <c r="C2204" s="2">
        <v>12.9</v>
      </c>
      <c r="D2204" s="2">
        <v>5.9158999999999997</v>
      </c>
      <c r="E2204" s="2">
        <v>838</v>
      </c>
      <c r="F2204" s="2">
        <v>12.9</v>
      </c>
      <c r="G2204" s="2">
        <v>10810.2</v>
      </c>
      <c r="H2204" s="7">
        <f t="shared" si="34"/>
        <v>3.9030019175617585E-3</v>
      </c>
      <c r="I2204" s="5"/>
      <c r="J2204" s="5"/>
      <c r="K2204" s="5"/>
    </row>
    <row r="2205" spans="2:11" ht="13.5" x14ac:dyDescent="0.35">
      <c r="B2205" s="4">
        <v>45211</v>
      </c>
      <c r="C2205" s="2">
        <v>12.9</v>
      </c>
      <c r="D2205" s="2">
        <v>5.9158999999999997</v>
      </c>
      <c r="E2205" s="2">
        <v>1459</v>
      </c>
      <c r="F2205" s="2">
        <v>12.9</v>
      </c>
      <c r="G2205" s="2">
        <v>18821.099999999999</v>
      </c>
      <c r="H2205" s="7">
        <f t="shared" si="34"/>
        <v>0</v>
      </c>
      <c r="I2205" s="5"/>
      <c r="J2205" s="5"/>
      <c r="K2205" s="5"/>
    </row>
    <row r="2206" spans="2:11" ht="13.5" x14ac:dyDescent="0.35">
      <c r="B2206" s="4">
        <v>45212</v>
      </c>
      <c r="C2206" s="2">
        <v>12.9</v>
      </c>
      <c r="D2206" s="2">
        <v>5.9158999999999997</v>
      </c>
      <c r="E2206" s="2">
        <v>0</v>
      </c>
      <c r="F2206" s="2">
        <v>0</v>
      </c>
      <c r="G2206" s="2">
        <v>0</v>
      </c>
      <c r="H2206" s="7">
        <f t="shared" si="34"/>
        <v>0</v>
      </c>
      <c r="I2206" s="5"/>
      <c r="J2206" s="5"/>
      <c r="K2206" s="5"/>
    </row>
    <row r="2207" spans="2:11" ht="13.5" x14ac:dyDescent="0.35">
      <c r="B2207" s="4">
        <v>45215</v>
      </c>
      <c r="C2207" s="2">
        <v>12.61</v>
      </c>
      <c r="D2207" s="2">
        <v>5.7828999999999997</v>
      </c>
      <c r="E2207" s="2">
        <v>39</v>
      </c>
      <c r="F2207" s="2">
        <v>12.696999999999999</v>
      </c>
      <c r="G2207" s="2">
        <v>495.18299999999999</v>
      </c>
      <c r="H2207" s="7">
        <f t="shared" si="34"/>
        <v>-2.2481786372318669E-2</v>
      </c>
      <c r="I2207" s="5"/>
      <c r="J2207" s="5"/>
      <c r="K2207" s="5"/>
    </row>
    <row r="2208" spans="2:11" ht="13.5" x14ac:dyDescent="0.35">
      <c r="B2208" s="4">
        <v>45216</v>
      </c>
      <c r="C2208" s="2">
        <v>12.89</v>
      </c>
      <c r="D2208" s="2">
        <v>5.9112999999999998</v>
      </c>
      <c r="E2208" s="2">
        <v>200</v>
      </c>
      <c r="F2208" s="2">
        <v>12.89</v>
      </c>
      <c r="G2208" s="2">
        <v>2578</v>
      </c>
      <c r="H2208" s="7">
        <f t="shared" si="34"/>
        <v>2.2203392761417296E-2</v>
      </c>
      <c r="I2208" s="5"/>
      <c r="J2208" s="5"/>
      <c r="K2208" s="5"/>
    </row>
    <row r="2209" spans="2:11" ht="13.5" x14ac:dyDescent="0.35">
      <c r="B2209" s="4">
        <v>45217</v>
      </c>
      <c r="C2209" s="2">
        <v>12.6</v>
      </c>
      <c r="D2209" s="2">
        <v>5.7782999999999998</v>
      </c>
      <c r="E2209" s="2">
        <v>910</v>
      </c>
      <c r="F2209" s="2">
        <v>12.891</v>
      </c>
      <c r="G2209" s="2">
        <v>11730.81</v>
      </c>
      <c r="H2209" s="7">
        <f t="shared" si="34"/>
        <v>-2.2499281038011944E-2</v>
      </c>
      <c r="I2209" s="5"/>
      <c r="J2209" s="5"/>
      <c r="K2209" s="5"/>
    </row>
    <row r="2210" spans="2:11" ht="13.5" x14ac:dyDescent="0.35">
      <c r="B2210" s="4">
        <v>45218</v>
      </c>
      <c r="C2210" s="2">
        <v>12.85</v>
      </c>
      <c r="D2210" s="2">
        <v>5.8929</v>
      </c>
      <c r="E2210" s="2">
        <v>5</v>
      </c>
      <c r="F2210" s="2">
        <v>12.85</v>
      </c>
      <c r="G2210" s="2">
        <v>64.25</v>
      </c>
      <c r="H2210" s="7">
        <f t="shared" si="34"/>
        <v>1.9832822802554429E-2</v>
      </c>
      <c r="I2210" s="5"/>
      <c r="J2210" s="5"/>
      <c r="K2210" s="5"/>
    </row>
    <row r="2211" spans="2:11" ht="13.5" x14ac:dyDescent="0.35">
      <c r="B2211" s="4">
        <v>45219</v>
      </c>
      <c r="C2211" s="2">
        <v>12.6</v>
      </c>
      <c r="D2211" s="2">
        <v>5.7782999999999998</v>
      </c>
      <c r="E2211" s="2">
        <v>981</v>
      </c>
      <c r="F2211" s="2">
        <v>12.601000000000001</v>
      </c>
      <c r="G2211" s="2">
        <v>12361.581</v>
      </c>
      <c r="H2211" s="7">
        <f t="shared" si="34"/>
        <v>-1.9447131293590637E-2</v>
      </c>
      <c r="I2211" s="5"/>
      <c r="J2211" s="5"/>
      <c r="K2211" s="5"/>
    </row>
    <row r="2212" spans="2:11" ht="13.5" x14ac:dyDescent="0.35">
      <c r="B2212" s="4">
        <v>45222</v>
      </c>
      <c r="C2212" s="2">
        <v>12.65</v>
      </c>
      <c r="D2212" s="2">
        <v>5.8011999999999997</v>
      </c>
      <c r="E2212" s="2">
        <v>600</v>
      </c>
      <c r="F2212" s="2">
        <v>12.65</v>
      </c>
      <c r="G2212" s="2">
        <v>7590</v>
      </c>
      <c r="H2212" s="7">
        <f t="shared" si="34"/>
        <v>3.963103334890871E-3</v>
      </c>
      <c r="I2212" s="5"/>
      <c r="J2212" s="5"/>
      <c r="K2212" s="5"/>
    </row>
    <row r="2213" spans="2:11" ht="13.5" x14ac:dyDescent="0.35">
      <c r="B2213" s="4">
        <v>45223</v>
      </c>
      <c r="C2213" s="2">
        <v>12.65</v>
      </c>
      <c r="D2213" s="2">
        <v>5.8011999999999997</v>
      </c>
      <c r="E2213" s="2">
        <v>0</v>
      </c>
      <c r="F2213" s="2">
        <v>0</v>
      </c>
      <c r="G2213" s="2">
        <v>0</v>
      </c>
      <c r="H2213" s="7">
        <f t="shared" si="34"/>
        <v>0</v>
      </c>
      <c r="I2213" s="5"/>
      <c r="J2213" s="5"/>
      <c r="K2213" s="5"/>
    </row>
    <row r="2214" spans="2:11" ht="13.5" x14ac:dyDescent="0.35">
      <c r="B2214" s="4">
        <v>45224</v>
      </c>
      <c r="C2214" s="2">
        <v>12.65</v>
      </c>
      <c r="D2214" s="2">
        <v>5.8011999999999997</v>
      </c>
      <c r="E2214" s="2">
        <v>600</v>
      </c>
      <c r="F2214" s="2">
        <v>12.65</v>
      </c>
      <c r="G2214" s="2">
        <v>7590</v>
      </c>
      <c r="H2214" s="7">
        <f t="shared" si="34"/>
        <v>0</v>
      </c>
      <c r="I2214" s="5"/>
      <c r="J2214" s="5"/>
      <c r="K2214" s="5"/>
    </row>
    <row r="2215" spans="2:11" ht="13.5" x14ac:dyDescent="0.35">
      <c r="B2215" s="4">
        <v>45225</v>
      </c>
      <c r="C2215" s="2">
        <v>12.06</v>
      </c>
      <c r="D2215" s="2">
        <v>5.5305999999999997</v>
      </c>
      <c r="E2215" s="2">
        <v>2878</v>
      </c>
      <c r="F2215" s="2">
        <v>12.292999999999999</v>
      </c>
      <c r="G2215" s="2">
        <v>35379.254000000001</v>
      </c>
      <c r="H2215" s="7">
        <f t="shared" si="34"/>
        <v>-4.6645521616217329E-2</v>
      </c>
      <c r="I2215" s="5"/>
      <c r="J2215" s="5"/>
      <c r="K2215" s="5"/>
    </row>
    <row r="2216" spans="2:11" ht="13.5" x14ac:dyDescent="0.35">
      <c r="B2216" s="4">
        <v>45226</v>
      </c>
      <c r="C2216" s="2">
        <v>12.08</v>
      </c>
      <c r="D2216" s="2">
        <v>5.5397999999999996</v>
      </c>
      <c r="E2216" s="2">
        <v>1670</v>
      </c>
      <c r="F2216" s="2">
        <v>12.057</v>
      </c>
      <c r="G2216" s="2">
        <v>20135.189999999999</v>
      </c>
      <c r="H2216" s="7">
        <f t="shared" si="34"/>
        <v>1.6634723176508653E-3</v>
      </c>
      <c r="I2216" s="5"/>
      <c r="J2216" s="5"/>
      <c r="K2216" s="5"/>
    </row>
    <row r="2217" spans="2:11" ht="13.5" x14ac:dyDescent="0.35">
      <c r="B2217" s="4">
        <v>45229</v>
      </c>
      <c r="C2217" s="2">
        <v>11.9</v>
      </c>
      <c r="D2217" s="2">
        <v>5.4573</v>
      </c>
      <c r="E2217" s="2">
        <v>5748</v>
      </c>
      <c r="F2217" s="2">
        <v>11.909000000000001</v>
      </c>
      <c r="G2217" s="2">
        <v>68452.932000000001</v>
      </c>
      <c r="H2217" s="7">
        <f t="shared" si="34"/>
        <v>-1.4892234376692223E-2</v>
      </c>
      <c r="I2217" s="5"/>
      <c r="J2217" s="5"/>
      <c r="K2217" s="5"/>
    </row>
    <row r="2218" spans="2:11" ht="13.5" x14ac:dyDescent="0.35">
      <c r="B2218" s="4">
        <v>45230</v>
      </c>
      <c r="C2218" s="2">
        <v>11.9</v>
      </c>
      <c r="D2218" s="2">
        <v>5.4573</v>
      </c>
      <c r="E2218" s="2">
        <v>550</v>
      </c>
      <c r="F2218" s="2">
        <v>11.927</v>
      </c>
      <c r="G2218" s="2">
        <v>6559.85</v>
      </c>
      <c r="H2218" s="7">
        <f t="shared" si="34"/>
        <v>0</v>
      </c>
      <c r="I2218" s="5"/>
      <c r="J2218" s="5"/>
      <c r="K2218" s="5"/>
    </row>
    <row r="2219" spans="2:11" ht="13.5" x14ac:dyDescent="0.35">
      <c r="B2219" s="4">
        <v>45231</v>
      </c>
      <c r="C2219" s="2">
        <v>11.85</v>
      </c>
      <c r="D2219" s="2">
        <v>5.4343000000000004</v>
      </c>
      <c r="E2219" s="2">
        <v>379</v>
      </c>
      <c r="F2219" s="2">
        <v>11.867000000000001</v>
      </c>
      <c r="G2219" s="2">
        <v>4497.5929999999998</v>
      </c>
      <c r="H2219" s="7">
        <f t="shared" si="34"/>
        <v>-4.2145383248125791E-3</v>
      </c>
      <c r="I2219" s="5"/>
      <c r="J2219" s="5"/>
      <c r="K2219" s="5"/>
    </row>
    <row r="2220" spans="2:11" ht="13.5" x14ac:dyDescent="0.35">
      <c r="B2220" s="4">
        <v>45232</v>
      </c>
      <c r="C2220" s="2">
        <v>11.8</v>
      </c>
      <c r="D2220" s="2">
        <v>5.4114000000000004</v>
      </c>
      <c r="E2220" s="2">
        <v>500</v>
      </c>
      <c r="F2220" s="2">
        <v>11.8</v>
      </c>
      <c r="G2220" s="2">
        <v>5900</v>
      </c>
      <c r="H2220" s="7">
        <f t="shared" si="34"/>
        <v>-4.2139742009090261E-3</v>
      </c>
      <c r="I2220" s="5"/>
      <c r="J2220" s="5"/>
      <c r="K2220" s="5"/>
    </row>
    <row r="2221" spans="2:11" ht="13.5" x14ac:dyDescent="0.35">
      <c r="B2221" s="4">
        <v>45233</v>
      </c>
      <c r="C2221" s="2">
        <v>11.8</v>
      </c>
      <c r="D2221" s="2">
        <v>5.4114000000000004</v>
      </c>
      <c r="E2221" s="2">
        <v>0</v>
      </c>
      <c r="F2221" s="2">
        <v>0</v>
      </c>
      <c r="G2221" s="2">
        <v>0</v>
      </c>
      <c r="H2221" s="7">
        <f t="shared" si="34"/>
        <v>0</v>
      </c>
      <c r="I2221" s="5"/>
      <c r="J2221" s="5"/>
      <c r="K2221" s="5"/>
    </row>
    <row r="2222" spans="2:11" ht="13.5" x14ac:dyDescent="0.35">
      <c r="B2222" s="4">
        <v>45236</v>
      </c>
      <c r="C2222" s="2">
        <v>11.5</v>
      </c>
      <c r="D2222" s="2">
        <v>5.2737999999999996</v>
      </c>
      <c r="E2222" s="2">
        <v>7549</v>
      </c>
      <c r="F2222" s="2">
        <v>11.516</v>
      </c>
      <c r="G2222" s="2">
        <v>86934.284</v>
      </c>
      <c r="H2222" s="7">
        <f t="shared" si="34"/>
        <v>-2.5427800569168945E-2</v>
      </c>
      <c r="I2222" s="5"/>
      <c r="J2222" s="5"/>
      <c r="K2222" s="5"/>
    </row>
    <row r="2223" spans="2:11" ht="13.5" x14ac:dyDescent="0.35">
      <c r="B2223" s="4">
        <v>45237</v>
      </c>
      <c r="C2223" s="2">
        <v>11.5</v>
      </c>
      <c r="D2223" s="2">
        <v>5.2737999999999996</v>
      </c>
      <c r="E2223" s="2">
        <v>2593</v>
      </c>
      <c r="F2223" s="2">
        <v>11.5</v>
      </c>
      <c r="G2223" s="2">
        <v>29819.5</v>
      </c>
      <c r="H2223" s="7">
        <f t="shared" si="34"/>
        <v>0</v>
      </c>
      <c r="I2223" s="5"/>
      <c r="J2223" s="5"/>
      <c r="K2223" s="5"/>
    </row>
    <row r="2224" spans="2:11" ht="13.5" x14ac:dyDescent="0.35">
      <c r="B2224" s="4">
        <v>45238</v>
      </c>
      <c r="C2224" s="2">
        <v>11.5</v>
      </c>
      <c r="D2224" s="2">
        <v>5.2737999999999996</v>
      </c>
      <c r="E2224" s="2">
        <v>7354</v>
      </c>
      <c r="F2224" s="2">
        <v>11.49</v>
      </c>
      <c r="G2224" s="2">
        <v>84497.46</v>
      </c>
      <c r="H2224" s="7">
        <f t="shared" si="34"/>
        <v>0</v>
      </c>
      <c r="I2224" s="5"/>
      <c r="J2224" s="5"/>
      <c r="K2224" s="5"/>
    </row>
    <row r="2225" spans="2:11" ht="13.5" x14ac:dyDescent="0.35">
      <c r="B2225" s="4">
        <v>45239</v>
      </c>
      <c r="C2225" s="2">
        <v>11.5</v>
      </c>
      <c r="D2225" s="2">
        <v>5.2737999999999996</v>
      </c>
      <c r="E2225" s="2">
        <v>4257</v>
      </c>
      <c r="F2225" s="2">
        <v>11.500999999999999</v>
      </c>
      <c r="G2225" s="2">
        <v>48959.756999999998</v>
      </c>
      <c r="H2225" s="7">
        <f t="shared" si="34"/>
        <v>0</v>
      </c>
      <c r="I2225" s="5"/>
      <c r="J2225" s="5"/>
      <c r="K2225" s="5"/>
    </row>
    <row r="2226" spans="2:11" ht="13.5" x14ac:dyDescent="0.35">
      <c r="B2226" s="4">
        <v>45240</v>
      </c>
      <c r="C2226" s="2">
        <v>11.45</v>
      </c>
      <c r="D2226" s="2">
        <v>5.2508999999999997</v>
      </c>
      <c r="E2226" s="2">
        <v>1576</v>
      </c>
      <c r="F2226" s="2">
        <v>11.401</v>
      </c>
      <c r="G2226" s="2">
        <v>17967.975999999999</v>
      </c>
      <c r="H2226" s="7">
        <f t="shared" si="34"/>
        <v>-4.3422200310971066E-3</v>
      </c>
      <c r="I2226" s="5"/>
      <c r="J2226" s="5"/>
      <c r="K2226" s="5"/>
    </row>
    <row r="2227" spans="2:11" ht="13.5" x14ac:dyDescent="0.35">
      <c r="B2227" s="4">
        <v>45243</v>
      </c>
      <c r="C2227" s="2">
        <v>11.35</v>
      </c>
      <c r="D2227" s="2">
        <v>5.2050000000000001</v>
      </c>
      <c r="E2227" s="2">
        <v>1762</v>
      </c>
      <c r="F2227" s="2">
        <v>11.41</v>
      </c>
      <c r="G2227" s="2">
        <v>20104.419999999998</v>
      </c>
      <c r="H2227" s="7">
        <f t="shared" si="34"/>
        <v>-8.7413586242357719E-3</v>
      </c>
      <c r="I2227" s="5"/>
      <c r="J2227" s="5"/>
      <c r="K2227" s="5"/>
    </row>
    <row r="2228" spans="2:11" ht="13.5" x14ac:dyDescent="0.35">
      <c r="B2228" s="4">
        <v>45244</v>
      </c>
      <c r="C2228" s="2">
        <v>11.9</v>
      </c>
      <c r="D2228" s="2">
        <v>5.4573</v>
      </c>
      <c r="E2228" s="2">
        <v>745</v>
      </c>
      <c r="F2228" s="2">
        <v>11.526999999999999</v>
      </c>
      <c r="G2228" s="2">
        <v>8587.6149999999998</v>
      </c>
      <c r="H2228" s="7">
        <f t="shared" si="34"/>
        <v>4.8472622478386157E-2</v>
      </c>
      <c r="I2228" s="5"/>
      <c r="J2228" s="5"/>
      <c r="K2228" s="5"/>
    </row>
    <row r="2229" spans="2:11" ht="13.5" x14ac:dyDescent="0.35">
      <c r="B2229" s="4">
        <v>45245</v>
      </c>
      <c r="C2229" s="2">
        <v>11.9</v>
      </c>
      <c r="D2229" s="2">
        <v>5.4573</v>
      </c>
      <c r="E2229" s="2">
        <v>503</v>
      </c>
      <c r="F2229" s="2">
        <v>11.9</v>
      </c>
      <c r="G2229" s="2">
        <v>5985.7</v>
      </c>
      <c r="H2229" s="7">
        <f t="shared" si="34"/>
        <v>0</v>
      </c>
      <c r="I2229" s="5"/>
      <c r="J2229" s="5"/>
      <c r="K2229" s="5"/>
    </row>
    <row r="2230" spans="2:11" ht="13.5" x14ac:dyDescent="0.35">
      <c r="B2230" s="4">
        <v>45246</v>
      </c>
      <c r="C2230" s="2">
        <v>11.7</v>
      </c>
      <c r="D2230" s="2">
        <v>5.3655999999999997</v>
      </c>
      <c r="E2230" s="2">
        <v>279</v>
      </c>
      <c r="F2230" s="2">
        <v>11.555</v>
      </c>
      <c r="G2230" s="2">
        <v>3223.8449999999998</v>
      </c>
      <c r="H2230" s="7">
        <f t="shared" si="34"/>
        <v>-1.680318106023131E-2</v>
      </c>
      <c r="I2230" s="5"/>
      <c r="J2230" s="5"/>
      <c r="K2230" s="5"/>
    </row>
    <row r="2231" spans="2:11" ht="13.5" x14ac:dyDescent="0.35">
      <c r="B2231" s="4">
        <v>45247</v>
      </c>
      <c r="C2231" s="2">
        <v>11.87</v>
      </c>
      <c r="D2231" s="2">
        <v>5.4435000000000002</v>
      </c>
      <c r="E2231" s="2">
        <v>2</v>
      </c>
      <c r="F2231" s="2">
        <v>11.87</v>
      </c>
      <c r="G2231" s="2">
        <v>23.74</v>
      </c>
      <c r="H2231" s="7">
        <f t="shared" si="34"/>
        <v>1.4518413597733809E-2</v>
      </c>
      <c r="I2231" s="5"/>
      <c r="J2231" s="5"/>
      <c r="K2231" s="5"/>
    </row>
    <row r="2232" spans="2:11" ht="13.5" x14ac:dyDescent="0.35">
      <c r="B2232" s="4">
        <v>45250</v>
      </c>
      <c r="C2232" s="2">
        <v>11.7</v>
      </c>
      <c r="D2232" s="2">
        <v>5.3655999999999997</v>
      </c>
      <c r="E2232" s="2">
        <v>340</v>
      </c>
      <c r="F2232" s="2">
        <v>11.744999999999999</v>
      </c>
      <c r="G2232" s="2">
        <v>3993.3</v>
      </c>
      <c r="H2232" s="7">
        <f t="shared" si="34"/>
        <v>-1.4310645724258386E-2</v>
      </c>
      <c r="I2232" s="5"/>
      <c r="J2232" s="5"/>
      <c r="K2232" s="5"/>
    </row>
    <row r="2233" spans="2:11" ht="13.5" x14ac:dyDescent="0.35">
      <c r="B2233" s="4">
        <v>45251</v>
      </c>
      <c r="C2233" s="2">
        <v>11.7</v>
      </c>
      <c r="D2233" s="2">
        <v>5.3655999999999997</v>
      </c>
      <c r="E2233" s="2">
        <v>818</v>
      </c>
      <c r="F2233" s="2">
        <v>11.698</v>
      </c>
      <c r="G2233" s="2">
        <v>9568.9639999999999</v>
      </c>
      <c r="H2233" s="7">
        <f t="shared" si="34"/>
        <v>0</v>
      </c>
      <c r="I2233" s="5"/>
      <c r="J2233" s="5"/>
      <c r="K2233" s="5"/>
    </row>
    <row r="2234" spans="2:11" ht="13.5" x14ac:dyDescent="0.35">
      <c r="B2234" s="4">
        <v>45252</v>
      </c>
      <c r="C2234" s="2">
        <v>11.6</v>
      </c>
      <c r="D2234" s="2">
        <v>5.3197000000000001</v>
      </c>
      <c r="E2234" s="2">
        <v>2620</v>
      </c>
      <c r="F2234" s="2">
        <v>11.603</v>
      </c>
      <c r="G2234" s="2">
        <v>30399.86</v>
      </c>
      <c r="H2234" s="7">
        <f t="shared" si="34"/>
        <v>-8.5544953034142699E-3</v>
      </c>
      <c r="I2234" s="5"/>
      <c r="J2234" s="5"/>
      <c r="K2234" s="5"/>
    </row>
    <row r="2235" spans="2:11" ht="13.5" x14ac:dyDescent="0.35">
      <c r="B2235" s="4">
        <v>45253</v>
      </c>
      <c r="C2235" s="2">
        <v>11.6</v>
      </c>
      <c r="D2235" s="2">
        <v>5.3197000000000001</v>
      </c>
      <c r="E2235" s="2">
        <v>3372</v>
      </c>
      <c r="F2235" s="2">
        <v>11.6</v>
      </c>
      <c r="G2235" s="2">
        <v>39115.199999999997</v>
      </c>
      <c r="H2235" s="7">
        <f t="shared" si="34"/>
        <v>0</v>
      </c>
      <c r="I2235" s="5"/>
      <c r="J2235" s="5"/>
      <c r="K2235" s="5"/>
    </row>
    <row r="2236" spans="2:11" ht="13.5" x14ac:dyDescent="0.35">
      <c r="B2236" s="4">
        <v>45254</v>
      </c>
      <c r="C2236" s="2">
        <v>11.57</v>
      </c>
      <c r="D2236" s="2">
        <v>5.3059000000000003</v>
      </c>
      <c r="E2236" s="2">
        <v>1339</v>
      </c>
      <c r="F2236" s="2">
        <v>11.653</v>
      </c>
      <c r="G2236" s="2">
        <v>15603.367</v>
      </c>
      <c r="H2236" s="7">
        <f t="shared" si="34"/>
        <v>-2.5941312480026717E-3</v>
      </c>
      <c r="I2236" s="5"/>
      <c r="J2236" s="5"/>
      <c r="K2236" s="5"/>
    </row>
    <row r="2237" spans="2:11" ht="13.5" x14ac:dyDescent="0.35">
      <c r="B2237" s="4">
        <v>45257</v>
      </c>
      <c r="C2237" s="2">
        <v>11.6</v>
      </c>
      <c r="D2237" s="2">
        <v>5.3197000000000001</v>
      </c>
      <c r="E2237" s="2">
        <v>2580</v>
      </c>
      <c r="F2237" s="2">
        <v>11.599</v>
      </c>
      <c r="G2237" s="2">
        <v>29925.42</v>
      </c>
      <c r="H2237" s="7">
        <f t="shared" si="34"/>
        <v>2.6008782675888751E-3</v>
      </c>
      <c r="I2237" s="5"/>
      <c r="J2237" s="5"/>
      <c r="K2237" s="5"/>
    </row>
    <row r="2238" spans="2:11" ht="13.5" x14ac:dyDescent="0.35">
      <c r="B2238" s="4">
        <v>45258</v>
      </c>
      <c r="C2238" s="2">
        <v>11.6</v>
      </c>
      <c r="D2238" s="2">
        <v>5.3197000000000001</v>
      </c>
      <c r="E2238" s="2">
        <v>1484</v>
      </c>
      <c r="F2238" s="2">
        <v>11.6</v>
      </c>
      <c r="G2238" s="2">
        <v>17214.400000000001</v>
      </c>
      <c r="H2238" s="7">
        <f t="shared" si="34"/>
        <v>0</v>
      </c>
      <c r="I2238" s="5"/>
      <c r="J2238" s="5"/>
      <c r="K2238" s="5"/>
    </row>
    <row r="2239" spans="2:11" ht="13.5" x14ac:dyDescent="0.35">
      <c r="B2239" s="4">
        <v>45259</v>
      </c>
      <c r="C2239" s="2">
        <v>11.55</v>
      </c>
      <c r="D2239" s="2">
        <v>5.2968000000000002</v>
      </c>
      <c r="E2239" s="2">
        <v>381</v>
      </c>
      <c r="F2239" s="2">
        <v>11.571</v>
      </c>
      <c r="G2239" s="2">
        <v>4408.5510000000004</v>
      </c>
      <c r="H2239" s="7">
        <f t="shared" si="34"/>
        <v>-4.3047540274827375E-3</v>
      </c>
      <c r="I2239" s="5"/>
      <c r="J2239" s="5"/>
      <c r="K2239" s="5"/>
    </row>
    <row r="2240" spans="2:11" ht="13.5" x14ac:dyDescent="0.35">
      <c r="B2240" s="4">
        <v>45260</v>
      </c>
      <c r="C2240" s="2">
        <v>11.55</v>
      </c>
      <c r="D2240" s="2">
        <v>5.2968000000000002</v>
      </c>
      <c r="E2240" s="2">
        <v>939</v>
      </c>
      <c r="F2240" s="2">
        <v>11.522</v>
      </c>
      <c r="G2240" s="2">
        <v>10819.157999999999</v>
      </c>
      <c r="H2240" s="7">
        <f t="shared" si="34"/>
        <v>0</v>
      </c>
      <c r="I2240" s="5"/>
      <c r="J2240" s="5"/>
      <c r="K2240" s="5"/>
    </row>
    <row r="2241" spans="2:11" ht="13.5" x14ac:dyDescent="0.35">
      <c r="B2241" s="4">
        <v>45261</v>
      </c>
      <c r="C2241" s="2">
        <v>11.6</v>
      </c>
      <c r="D2241" s="2">
        <v>5.3197000000000001</v>
      </c>
      <c r="E2241" s="2">
        <v>1145</v>
      </c>
      <c r="F2241" s="2">
        <v>11.595000000000001</v>
      </c>
      <c r="G2241" s="2">
        <v>13276.275</v>
      </c>
      <c r="H2241" s="7">
        <f t="shared" si="34"/>
        <v>4.3233650505965712E-3</v>
      </c>
      <c r="I2241" s="5"/>
      <c r="J2241" s="5"/>
      <c r="K2241" s="5"/>
    </row>
    <row r="2242" spans="2:11" ht="13.5" x14ac:dyDescent="0.35">
      <c r="B2242" s="4">
        <v>45264</v>
      </c>
      <c r="C2242" s="2">
        <v>11.5</v>
      </c>
      <c r="D2242" s="2">
        <v>5.2737999999999996</v>
      </c>
      <c r="E2242" s="2">
        <v>4875</v>
      </c>
      <c r="F2242" s="2">
        <v>11.534000000000001</v>
      </c>
      <c r="G2242" s="2">
        <v>56228.25</v>
      </c>
      <c r="H2242" s="7">
        <f t="shared" si="34"/>
        <v>-8.6283061074873581E-3</v>
      </c>
      <c r="I2242" s="5"/>
      <c r="J2242" s="5"/>
      <c r="K2242" s="5"/>
    </row>
    <row r="2243" spans="2:11" ht="13.5" x14ac:dyDescent="0.35">
      <c r="B2243" s="4">
        <v>45265</v>
      </c>
      <c r="C2243" s="2">
        <v>11.5</v>
      </c>
      <c r="D2243" s="2">
        <v>5.2737999999999996</v>
      </c>
      <c r="E2243" s="2">
        <v>340</v>
      </c>
      <c r="F2243" s="2">
        <v>11.5</v>
      </c>
      <c r="G2243" s="2">
        <v>3910</v>
      </c>
      <c r="H2243" s="7">
        <f t="shared" si="34"/>
        <v>0</v>
      </c>
      <c r="I2243" s="5"/>
      <c r="J2243" s="5"/>
      <c r="K2243" s="5"/>
    </row>
    <row r="2244" spans="2:11" ht="13.5" x14ac:dyDescent="0.35">
      <c r="B2244" s="4">
        <v>45266</v>
      </c>
      <c r="C2244" s="2">
        <v>11.84</v>
      </c>
      <c r="D2244" s="2">
        <v>5.4298000000000002</v>
      </c>
      <c r="E2244" s="2">
        <v>5</v>
      </c>
      <c r="F2244" s="2">
        <v>11.84</v>
      </c>
      <c r="G2244" s="2">
        <v>59.2</v>
      </c>
      <c r="H2244" s="7">
        <f t="shared" si="34"/>
        <v>2.9580188858128974E-2</v>
      </c>
      <c r="I2244" s="5"/>
      <c r="J2244" s="5"/>
      <c r="K2244" s="5"/>
    </row>
    <row r="2245" spans="2:11" ht="13.5" x14ac:dyDescent="0.35">
      <c r="B2245" s="4">
        <v>45267</v>
      </c>
      <c r="C2245" s="2">
        <v>11.5</v>
      </c>
      <c r="D2245" s="2">
        <v>5.2737999999999996</v>
      </c>
      <c r="E2245" s="2">
        <v>4234</v>
      </c>
      <c r="F2245" s="2">
        <v>11.541</v>
      </c>
      <c r="G2245" s="2">
        <v>48864.593999999997</v>
      </c>
      <c r="H2245" s="7">
        <f t="shared" si="34"/>
        <v>-2.8730339975689818E-2</v>
      </c>
      <c r="I2245" s="5"/>
      <c r="J2245" s="5"/>
      <c r="K2245" s="5"/>
    </row>
    <row r="2246" spans="2:11" ht="13.5" x14ac:dyDescent="0.35">
      <c r="B2246" s="4">
        <v>45268</v>
      </c>
      <c r="C2246" s="2">
        <v>11.5</v>
      </c>
      <c r="D2246" s="2">
        <v>5.2737999999999996</v>
      </c>
      <c r="E2246" s="2">
        <v>2693</v>
      </c>
      <c r="F2246" s="2">
        <v>11.5</v>
      </c>
      <c r="G2246" s="2">
        <v>30969.5</v>
      </c>
      <c r="H2246" s="7">
        <f t="shared" si="34"/>
        <v>0</v>
      </c>
      <c r="I2246" s="5"/>
      <c r="J2246" s="5"/>
      <c r="K2246" s="5"/>
    </row>
    <row r="2247" spans="2:11" ht="13.5" x14ac:dyDescent="0.35">
      <c r="B2247" s="4">
        <v>45271</v>
      </c>
      <c r="C2247" s="2">
        <v>11.5</v>
      </c>
      <c r="D2247" s="2">
        <v>5.2737999999999996</v>
      </c>
      <c r="E2247" s="2">
        <v>3155</v>
      </c>
      <c r="F2247" s="2">
        <v>11.505000000000001</v>
      </c>
      <c r="G2247" s="2">
        <v>36298.275000000001</v>
      </c>
      <c r="H2247" s="7">
        <f t="shared" ref="H2247:H2310" si="35">(D2247-D2246)/D2246</f>
        <v>0</v>
      </c>
      <c r="I2247" s="5"/>
      <c r="J2247" s="5"/>
      <c r="K2247" s="5"/>
    </row>
    <row r="2248" spans="2:11" ht="13.5" x14ac:dyDescent="0.35">
      <c r="B2248" s="4">
        <v>45272</v>
      </c>
      <c r="C2248" s="2">
        <v>11.5</v>
      </c>
      <c r="D2248" s="2">
        <v>5.2737999999999996</v>
      </c>
      <c r="E2248" s="2">
        <v>1278</v>
      </c>
      <c r="F2248" s="2">
        <v>11.5</v>
      </c>
      <c r="G2248" s="2">
        <v>14697</v>
      </c>
      <c r="H2248" s="7">
        <f t="shared" si="35"/>
        <v>0</v>
      </c>
      <c r="I2248" s="5"/>
      <c r="J2248" s="5"/>
      <c r="K2248" s="5"/>
    </row>
    <row r="2249" spans="2:11" ht="13.5" x14ac:dyDescent="0.35">
      <c r="B2249" s="4">
        <v>45273</v>
      </c>
      <c r="C2249" s="2">
        <v>11.5</v>
      </c>
      <c r="D2249" s="2">
        <v>5.2737999999999996</v>
      </c>
      <c r="E2249" s="2">
        <v>1511</v>
      </c>
      <c r="F2249" s="2">
        <v>11.499000000000001</v>
      </c>
      <c r="G2249" s="2">
        <v>17374.989000000001</v>
      </c>
      <c r="H2249" s="7">
        <f t="shared" si="35"/>
        <v>0</v>
      </c>
      <c r="I2249" s="5"/>
      <c r="J2249" s="5"/>
      <c r="K2249" s="5"/>
    </row>
    <row r="2250" spans="2:11" ht="13.5" x14ac:dyDescent="0.35">
      <c r="B2250" s="4">
        <v>45274</v>
      </c>
      <c r="C2250" s="2">
        <v>11.5</v>
      </c>
      <c r="D2250" s="2">
        <v>5.2737999999999996</v>
      </c>
      <c r="E2250" s="2">
        <v>1550</v>
      </c>
      <c r="F2250" s="2">
        <v>11.496</v>
      </c>
      <c r="G2250" s="2">
        <v>17818.8</v>
      </c>
      <c r="H2250" s="7">
        <f t="shared" si="35"/>
        <v>0</v>
      </c>
      <c r="I2250" s="5"/>
      <c r="J2250" s="5"/>
      <c r="K2250" s="5"/>
    </row>
    <row r="2251" spans="2:11" ht="13.5" x14ac:dyDescent="0.35">
      <c r="B2251" s="4">
        <v>45275</v>
      </c>
      <c r="C2251" s="2">
        <v>11.5</v>
      </c>
      <c r="D2251" s="2">
        <v>5.2737999999999996</v>
      </c>
      <c r="E2251" s="2">
        <v>263</v>
      </c>
      <c r="F2251" s="2">
        <v>11.5</v>
      </c>
      <c r="G2251" s="2">
        <v>3024.5</v>
      </c>
      <c r="H2251" s="7">
        <f t="shared" si="35"/>
        <v>0</v>
      </c>
      <c r="I2251" s="5"/>
      <c r="J2251" s="5"/>
      <c r="K2251" s="5"/>
    </row>
    <row r="2252" spans="2:11" ht="13.5" x14ac:dyDescent="0.35">
      <c r="B2252" s="4">
        <v>45278</v>
      </c>
      <c r="C2252" s="2">
        <v>11.5</v>
      </c>
      <c r="D2252" s="2">
        <v>5.2737999999999996</v>
      </c>
      <c r="E2252" s="2">
        <v>636</v>
      </c>
      <c r="F2252" s="2">
        <v>11.5</v>
      </c>
      <c r="G2252" s="2">
        <v>7314</v>
      </c>
      <c r="H2252" s="7">
        <f t="shared" si="35"/>
        <v>0</v>
      </c>
      <c r="I2252" s="5"/>
      <c r="J2252" s="5"/>
      <c r="K2252" s="5"/>
    </row>
    <row r="2253" spans="2:11" ht="13.5" x14ac:dyDescent="0.35">
      <c r="B2253" s="4">
        <v>45279</v>
      </c>
      <c r="C2253" s="2">
        <v>11.45</v>
      </c>
      <c r="D2253" s="2">
        <v>5.2508999999999997</v>
      </c>
      <c r="E2253" s="2">
        <v>1235</v>
      </c>
      <c r="F2253" s="2">
        <v>11.478999999999999</v>
      </c>
      <c r="G2253" s="2">
        <v>14176.565000000001</v>
      </c>
      <c r="H2253" s="7">
        <f t="shared" si="35"/>
        <v>-4.3422200310971066E-3</v>
      </c>
      <c r="I2253" s="5"/>
      <c r="J2253" s="5"/>
      <c r="K2253" s="5"/>
    </row>
    <row r="2254" spans="2:11" ht="13.5" x14ac:dyDescent="0.35">
      <c r="B2254" s="4">
        <v>45280</v>
      </c>
      <c r="C2254" s="2">
        <v>11.5</v>
      </c>
      <c r="D2254" s="2">
        <v>5.2737999999999996</v>
      </c>
      <c r="E2254" s="2">
        <v>175</v>
      </c>
      <c r="F2254" s="2">
        <v>11.5</v>
      </c>
      <c r="G2254" s="2">
        <v>2012.5</v>
      </c>
      <c r="H2254" s="7">
        <f t="shared" si="35"/>
        <v>4.3611571349673238E-3</v>
      </c>
      <c r="I2254" s="5"/>
      <c r="J2254" s="5"/>
      <c r="K2254" s="5"/>
    </row>
    <row r="2255" spans="2:11" ht="13.5" x14ac:dyDescent="0.35">
      <c r="B2255" s="4">
        <v>45281</v>
      </c>
      <c r="C2255" s="2">
        <v>11.45</v>
      </c>
      <c r="D2255" s="2">
        <v>5.2508999999999997</v>
      </c>
      <c r="E2255" s="2">
        <v>122</v>
      </c>
      <c r="F2255" s="2">
        <v>11.459</v>
      </c>
      <c r="G2255" s="2">
        <v>1397.998</v>
      </c>
      <c r="H2255" s="7">
        <f t="shared" si="35"/>
        <v>-4.3422200310971066E-3</v>
      </c>
      <c r="I2255" s="5"/>
      <c r="J2255" s="5"/>
      <c r="K2255" s="5"/>
    </row>
    <row r="2256" spans="2:11" ht="13.5" x14ac:dyDescent="0.35">
      <c r="B2256" s="4">
        <v>45282</v>
      </c>
      <c r="C2256" s="2">
        <v>11.3</v>
      </c>
      <c r="D2256" s="2">
        <v>5.1821000000000002</v>
      </c>
      <c r="E2256" s="2">
        <v>4139</v>
      </c>
      <c r="F2256" s="2">
        <v>11.348000000000001</v>
      </c>
      <c r="G2256" s="2">
        <v>46969.372000000003</v>
      </c>
      <c r="H2256" s="7">
        <f t="shared" si="35"/>
        <v>-1.3102515759203095E-2</v>
      </c>
      <c r="I2256" s="5"/>
      <c r="J2256" s="5"/>
      <c r="K2256" s="5"/>
    </row>
    <row r="2257" spans="2:11" ht="13.5" x14ac:dyDescent="0.35">
      <c r="B2257" s="4">
        <v>45285</v>
      </c>
      <c r="C2257" s="2">
        <v>11.33</v>
      </c>
      <c r="D2257" s="2">
        <v>5.1959</v>
      </c>
      <c r="E2257" s="2">
        <v>481</v>
      </c>
      <c r="F2257" s="2">
        <v>11.39</v>
      </c>
      <c r="G2257" s="2">
        <v>5478.59</v>
      </c>
      <c r="H2257" s="7">
        <f t="shared" si="35"/>
        <v>2.6630130642017352E-3</v>
      </c>
      <c r="I2257" s="5"/>
      <c r="J2257" s="5"/>
      <c r="K2257" s="5"/>
    </row>
    <row r="2258" spans="2:11" ht="13.5" x14ac:dyDescent="0.35">
      <c r="B2258" s="4">
        <v>45286</v>
      </c>
      <c r="C2258" s="2">
        <v>11.4</v>
      </c>
      <c r="D2258" s="2">
        <v>5.2279999999999998</v>
      </c>
      <c r="E2258" s="2">
        <v>872</v>
      </c>
      <c r="F2258" s="2">
        <v>11.394</v>
      </c>
      <c r="G2258" s="2">
        <v>9935.5679999999993</v>
      </c>
      <c r="H2258" s="7">
        <f t="shared" si="35"/>
        <v>6.1779479974594957E-3</v>
      </c>
      <c r="I2258" s="5"/>
      <c r="J2258" s="5"/>
      <c r="K2258" s="5"/>
    </row>
    <row r="2259" spans="2:11" ht="13.5" x14ac:dyDescent="0.35">
      <c r="B2259" s="4">
        <v>45287</v>
      </c>
      <c r="C2259" s="2">
        <v>11.45</v>
      </c>
      <c r="D2259" s="2">
        <v>5.2508999999999997</v>
      </c>
      <c r="E2259" s="2">
        <v>143184</v>
      </c>
      <c r="F2259" s="2">
        <v>11.45</v>
      </c>
      <c r="G2259" s="2">
        <v>1639456.8</v>
      </c>
      <c r="H2259" s="7">
        <f t="shared" si="35"/>
        <v>4.3802601377199548E-3</v>
      </c>
      <c r="I2259" s="5"/>
      <c r="J2259" s="5"/>
      <c r="K2259" s="5"/>
    </row>
    <row r="2260" spans="2:11" ht="13.5" x14ac:dyDescent="0.35">
      <c r="B2260" s="4">
        <v>45288</v>
      </c>
      <c r="C2260" s="2">
        <v>11.65</v>
      </c>
      <c r="D2260" s="2">
        <v>5.3426</v>
      </c>
      <c r="E2260" s="2">
        <v>128013</v>
      </c>
      <c r="F2260" s="2">
        <v>11.603</v>
      </c>
      <c r="G2260" s="2">
        <v>1485334.8389999999</v>
      </c>
      <c r="H2260" s="7">
        <f t="shared" si="35"/>
        <v>1.7463672894170588E-2</v>
      </c>
      <c r="I2260" s="5"/>
      <c r="J2260" s="5"/>
      <c r="K2260" s="5"/>
    </row>
    <row r="2261" spans="2:11" ht="13.5" x14ac:dyDescent="0.35">
      <c r="B2261" s="4">
        <v>45289</v>
      </c>
      <c r="C2261" s="2">
        <v>11.7</v>
      </c>
      <c r="D2261" s="2">
        <v>5.3655999999999997</v>
      </c>
      <c r="E2261" s="2">
        <v>8925</v>
      </c>
      <c r="F2261" s="2">
        <v>11.664999999999999</v>
      </c>
      <c r="G2261" s="2">
        <v>104110.125</v>
      </c>
      <c r="H2261" s="7">
        <f t="shared" si="35"/>
        <v>4.3050200277018093E-3</v>
      </c>
      <c r="I2261" s="5"/>
      <c r="J2261" s="5"/>
      <c r="K2261" s="5"/>
    </row>
    <row r="2262" spans="2:11" ht="13.5" x14ac:dyDescent="0.35">
      <c r="B2262" s="4">
        <v>45293</v>
      </c>
      <c r="C2262" s="2">
        <v>11.4</v>
      </c>
      <c r="D2262" s="2">
        <v>5.2279999999999998</v>
      </c>
      <c r="E2262" s="2">
        <v>1989</v>
      </c>
      <c r="F2262" s="2">
        <v>11.409000000000001</v>
      </c>
      <c r="G2262" s="2">
        <v>22692.501</v>
      </c>
      <c r="H2262" s="7">
        <f t="shared" si="35"/>
        <v>-2.5644848665573271E-2</v>
      </c>
      <c r="I2262" s="5"/>
      <c r="J2262" s="5"/>
      <c r="K2262" s="5"/>
    </row>
    <row r="2263" spans="2:11" ht="13.5" x14ac:dyDescent="0.35">
      <c r="B2263" s="4">
        <v>45294</v>
      </c>
      <c r="C2263" s="2">
        <v>11.2</v>
      </c>
      <c r="D2263" s="2">
        <v>5.1363000000000003</v>
      </c>
      <c r="E2263" s="2">
        <v>7046</v>
      </c>
      <c r="F2263" s="2">
        <v>11.244999999999999</v>
      </c>
      <c r="G2263" s="2">
        <v>79232.27</v>
      </c>
      <c r="H2263" s="7">
        <f t="shared" si="35"/>
        <v>-1.7540168324406934E-2</v>
      </c>
      <c r="I2263" s="5"/>
      <c r="J2263" s="5"/>
      <c r="K2263" s="5"/>
    </row>
    <row r="2264" spans="2:11" ht="13.5" x14ac:dyDescent="0.35">
      <c r="B2264" s="4">
        <v>45295</v>
      </c>
      <c r="C2264" s="2">
        <v>11.2</v>
      </c>
      <c r="D2264" s="2">
        <v>5.1363000000000003</v>
      </c>
      <c r="E2264" s="2">
        <v>10216</v>
      </c>
      <c r="F2264" s="2">
        <v>11.2</v>
      </c>
      <c r="G2264" s="2">
        <v>114419.2</v>
      </c>
      <c r="H2264" s="7">
        <f t="shared" si="35"/>
        <v>0</v>
      </c>
      <c r="I2264" s="5"/>
      <c r="J2264" s="5"/>
      <c r="K2264" s="5"/>
    </row>
    <row r="2265" spans="2:11" ht="13.5" x14ac:dyDescent="0.35">
      <c r="B2265" s="4">
        <v>45296</v>
      </c>
      <c r="C2265" s="2">
        <v>11</v>
      </c>
      <c r="D2265" s="2">
        <v>5.0445000000000002</v>
      </c>
      <c r="E2265" s="2">
        <v>5221</v>
      </c>
      <c r="F2265" s="2">
        <v>11.016</v>
      </c>
      <c r="G2265" s="2">
        <v>57514.536</v>
      </c>
      <c r="H2265" s="7">
        <f t="shared" si="35"/>
        <v>-1.7872787804450695E-2</v>
      </c>
      <c r="I2265" s="5"/>
      <c r="J2265" s="5"/>
      <c r="K2265" s="5"/>
    </row>
    <row r="2266" spans="2:11" ht="13.5" x14ac:dyDescent="0.35">
      <c r="B2266" s="4">
        <v>45299</v>
      </c>
      <c r="C2266" s="2">
        <v>10.87</v>
      </c>
      <c r="D2266" s="2">
        <v>4.9848999999999997</v>
      </c>
      <c r="E2266" s="2">
        <v>297</v>
      </c>
      <c r="F2266" s="2">
        <v>10.945</v>
      </c>
      <c r="G2266" s="2">
        <v>3250.665</v>
      </c>
      <c r="H2266" s="7">
        <f t="shared" si="35"/>
        <v>-1.181484785409863E-2</v>
      </c>
      <c r="I2266" s="5"/>
      <c r="J2266" s="5"/>
      <c r="K2266" s="5"/>
    </row>
    <row r="2267" spans="2:11" ht="13.5" x14ac:dyDescent="0.35">
      <c r="B2267" s="4">
        <v>45300</v>
      </c>
      <c r="C2267" s="2">
        <v>11.01</v>
      </c>
      <c r="D2267" s="2">
        <v>5.0491000000000001</v>
      </c>
      <c r="E2267" s="2">
        <v>857</v>
      </c>
      <c r="F2267" s="2">
        <v>11.204000000000001</v>
      </c>
      <c r="G2267" s="2">
        <v>9601.8279999999995</v>
      </c>
      <c r="H2267" s="7">
        <f t="shared" si="35"/>
        <v>1.2878894260667312E-2</v>
      </c>
      <c r="I2267" s="5"/>
      <c r="J2267" s="5"/>
      <c r="K2267" s="5"/>
    </row>
    <row r="2268" spans="2:11" ht="13.5" x14ac:dyDescent="0.35">
      <c r="B2268" s="4">
        <v>45301</v>
      </c>
      <c r="C2268" s="2">
        <v>11</v>
      </c>
      <c r="D2268" s="2">
        <v>5.0445000000000002</v>
      </c>
      <c r="E2268" s="2">
        <v>5783</v>
      </c>
      <c r="F2268" s="2">
        <v>11.098000000000001</v>
      </c>
      <c r="G2268" s="2">
        <v>64179.733999999997</v>
      </c>
      <c r="H2268" s="7">
        <f t="shared" si="35"/>
        <v>-9.1105345507118841E-4</v>
      </c>
      <c r="I2268" s="5"/>
      <c r="J2268" s="5"/>
      <c r="K2268" s="5"/>
    </row>
    <row r="2269" spans="2:11" ht="13.5" x14ac:dyDescent="0.35">
      <c r="B2269" s="4">
        <v>45302</v>
      </c>
      <c r="C2269" s="2">
        <v>11.1</v>
      </c>
      <c r="D2269" s="2">
        <v>5.0903999999999998</v>
      </c>
      <c r="E2269" s="2">
        <v>398</v>
      </c>
      <c r="F2269" s="2">
        <v>11.093</v>
      </c>
      <c r="G2269" s="2">
        <v>4415.0140000000001</v>
      </c>
      <c r="H2269" s="7">
        <f t="shared" si="35"/>
        <v>9.0990187332737841E-3</v>
      </c>
      <c r="I2269" s="5"/>
      <c r="J2269" s="5"/>
      <c r="K2269" s="5"/>
    </row>
    <row r="2270" spans="2:11" ht="13.5" x14ac:dyDescent="0.35">
      <c r="B2270" s="4">
        <v>45303</v>
      </c>
      <c r="C2270" s="2">
        <v>10.94</v>
      </c>
      <c r="D2270" s="2">
        <v>5.0170000000000003</v>
      </c>
      <c r="E2270" s="2">
        <v>1846</v>
      </c>
      <c r="F2270" s="2">
        <v>11.016999999999999</v>
      </c>
      <c r="G2270" s="2">
        <v>20337.382000000001</v>
      </c>
      <c r="H2270" s="7">
        <f t="shared" si="35"/>
        <v>-1.4419299072764315E-2</v>
      </c>
      <c r="I2270" s="5"/>
      <c r="J2270" s="5"/>
      <c r="K2270" s="5"/>
    </row>
    <row r="2271" spans="2:11" ht="13.5" x14ac:dyDescent="0.35">
      <c r="B2271" s="4">
        <v>45306</v>
      </c>
      <c r="C2271" s="2">
        <v>11.2</v>
      </c>
      <c r="D2271" s="2">
        <v>5.1363000000000003</v>
      </c>
      <c r="E2271" s="2">
        <v>766</v>
      </c>
      <c r="F2271" s="2">
        <v>10.919</v>
      </c>
      <c r="G2271" s="2">
        <v>8363.9539999999997</v>
      </c>
      <c r="H2271" s="7">
        <f t="shared" si="35"/>
        <v>2.3779150886984245E-2</v>
      </c>
      <c r="I2271" s="5"/>
      <c r="J2271" s="5"/>
      <c r="K2271" s="5"/>
    </row>
    <row r="2272" spans="2:11" ht="13.5" x14ac:dyDescent="0.35">
      <c r="B2272" s="4">
        <v>45307</v>
      </c>
      <c r="C2272" s="2">
        <v>11.3</v>
      </c>
      <c r="D2272" s="2">
        <v>5.1821000000000002</v>
      </c>
      <c r="E2272" s="2">
        <v>1157</v>
      </c>
      <c r="F2272" s="2">
        <v>11.224</v>
      </c>
      <c r="G2272" s="2">
        <v>12986.168</v>
      </c>
      <c r="H2272" s="7">
        <f t="shared" si="35"/>
        <v>8.9169246344644668E-3</v>
      </c>
      <c r="I2272" s="5"/>
      <c r="J2272" s="5"/>
      <c r="K2272" s="5"/>
    </row>
    <row r="2273" spans="2:11" ht="13.5" x14ac:dyDescent="0.35">
      <c r="B2273" s="4">
        <v>45308</v>
      </c>
      <c r="C2273" s="2">
        <v>11.02</v>
      </c>
      <c r="D2273" s="2">
        <v>5.0537000000000001</v>
      </c>
      <c r="E2273" s="2">
        <v>852</v>
      </c>
      <c r="F2273" s="2">
        <v>10.944000000000001</v>
      </c>
      <c r="G2273" s="2">
        <v>9324.2880000000005</v>
      </c>
      <c r="H2273" s="7">
        <f t="shared" si="35"/>
        <v>-2.477759981474693E-2</v>
      </c>
      <c r="I2273" s="5"/>
      <c r="J2273" s="5"/>
      <c r="K2273" s="5"/>
    </row>
    <row r="2274" spans="2:11" ht="13.5" x14ac:dyDescent="0.35">
      <c r="B2274" s="4">
        <v>45309</v>
      </c>
      <c r="C2274" s="2">
        <v>10.95</v>
      </c>
      <c r="D2274" s="2">
        <v>5.0216000000000003</v>
      </c>
      <c r="E2274" s="2">
        <v>3795</v>
      </c>
      <c r="F2274" s="2">
        <v>10.962</v>
      </c>
      <c r="G2274" s="2">
        <v>41600.79</v>
      </c>
      <c r="H2274" s="7">
        <f t="shared" si="35"/>
        <v>-6.3517818627935561E-3</v>
      </c>
      <c r="I2274" s="5"/>
      <c r="J2274" s="5"/>
      <c r="K2274" s="5"/>
    </row>
    <row r="2275" spans="2:11" ht="13.5" x14ac:dyDescent="0.35">
      <c r="B2275" s="4">
        <v>45310</v>
      </c>
      <c r="C2275" s="2">
        <v>11</v>
      </c>
      <c r="D2275" s="2">
        <v>5.0445000000000002</v>
      </c>
      <c r="E2275" s="2">
        <v>1291</v>
      </c>
      <c r="F2275" s="2">
        <v>10.981</v>
      </c>
      <c r="G2275" s="2">
        <v>14176.471</v>
      </c>
      <c r="H2275" s="7">
        <f t="shared" si="35"/>
        <v>4.560299506133487E-3</v>
      </c>
      <c r="I2275" s="5"/>
      <c r="J2275" s="5"/>
      <c r="K2275" s="5"/>
    </row>
    <row r="2276" spans="2:11" ht="13.5" x14ac:dyDescent="0.35">
      <c r="B2276" s="4">
        <v>45313</v>
      </c>
      <c r="C2276" s="2">
        <v>10.9</v>
      </c>
      <c r="D2276" s="2">
        <v>4.9987000000000004</v>
      </c>
      <c r="E2276" s="2">
        <v>5350</v>
      </c>
      <c r="F2276" s="2">
        <v>10.965</v>
      </c>
      <c r="G2276" s="2">
        <v>58662.75</v>
      </c>
      <c r="H2276" s="7">
        <f t="shared" si="35"/>
        <v>-9.0791951630488331E-3</v>
      </c>
      <c r="I2276" s="5"/>
      <c r="J2276" s="5"/>
      <c r="K2276" s="5"/>
    </row>
    <row r="2277" spans="2:11" ht="13.5" x14ac:dyDescent="0.35">
      <c r="B2277" s="4">
        <v>45314</v>
      </c>
      <c r="C2277" s="2">
        <v>11</v>
      </c>
      <c r="D2277" s="2">
        <v>5.0445000000000002</v>
      </c>
      <c r="E2277" s="2">
        <v>1086</v>
      </c>
      <c r="F2277" s="2">
        <v>10.983000000000001</v>
      </c>
      <c r="G2277" s="2">
        <v>11927.538</v>
      </c>
      <c r="H2277" s="7">
        <f t="shared" si="35"/>
        <v>9.1623822193770063E-3</v>
      </c>
      <c r="I2277" s="5"/>
      <c r="J2277" s="5"/>
      <c r="K2277" s="5"/>
    </row>
    <row r="2278" spans="2:11" ht="13.5" x14ac:dyDescent="0.35">
      <c r="B2278" s="4">
        <v>45315</v>
      </c>
      <c r="C2278" s="2">
        <v>11</v>
      </c>
      <c r="D2278" s="2">
        <v>5.0445000000000002</v>
      </c>
      <c r="E2278" s="2">
        <v>2216</v>
      </c>
      <c r="F2278" s="2">
        <v>11</v>
      </c>
      <c r="G2278" s="2">
        <v>24376</v>
      </c>
      <c r="H2278" s="7">
        <f t="shared" si="35"/>
        <v>0</v>
      </c>
      <c r="I2278" s="5"/>
      <c r="J2278" s="5"/>
      <c r="K2278" s="5"/>
    </row>
    <row r="2279" spans="2:11" ht="13.5" x14ac:dyDescent="0.35">
      <c r="B2279" s="4">
        <v>45316</v>
      </c>
      <c r="C2279" s="2">
        <v>10.92</v>
      </c>
      <c r="D2279" s="2">
        <v>5.0079000000000002</v>
      </c>
      <c r="E2279" s="2">
        <v>5513</v>
      </c>
      <c r="F2279" s="2">
        <v>10.997999999999999</v>
      </c>
      <c r="G2279" s="2">
        <v>60631.974000000002</v>
      </c>
      <c r="H2279" s="7">
        <f t="shared" si="35"/>
        <v>-7.2554267023490857E-3</v>
      </c>
      <c r="I2279" s="5"/>
      <c r="J2279" s="5"/>
      <c r="K2279" s="5"/>
    </row>
    <row r="2280" spans="2:11" ht="13.5" x14ac:dyDescent="0.35">
      <c r="B2280" s="4">
        <v>45317</v>
      </c>
      <c r="C2280" s="2">
        <v>10.8</v>
      </c>
      <c r="D2280" s="2">
        <v>4.9527999999999999</v>
      </c>
      <c r="E2280" s="2">
        <v>5468</v>
      </c>
      <c r="F2280" s="2">
        <v>10.909000000000001</v>
      </c>
      <c r="G2280" s="2">
        <v>59650.411999999997</v>
      </c>
      <c r="H2280" s="7">
        <f t="shared" si="35"/>
        <v>-1.1002615866930323E-2</v>
      </c>
      <c r="I2280" s="5"/>
      <c r="J2280" s="5"/>
      <c r="K2280" s="5"/>
    </row>
    <row r="2281" spans="2:11" ht="13.5" x14ac:dyDescent="0.35">
      <c r="B2281" s="4">
        <v>45320</v>
      </c>
      <c r="C2281" s="2">
        <v>10.8</v>
      </c>
      <c r="D2281" s="2">
        <v>4.9527999999999999</v>
      </c>
      <c r="E2281" s="2">
        <v>1943</v>
      </c>
      <c r="F2281" s="2">
        <v>10.82</v>
      </c>
      <c r="G2281" s="2">
        <v>21023.26</v>
      </c>
      <c r="H2281" s="7">
        <f t="shared" si="35"/>
        <v>0</v>
      </c>
      <c r="I2281" s="5"/>
      <c r="J2281" s="5"/>
      <c r="K2281" s="5"/>
    </row>
    <row r="2282" spans="2:11" ht="13.5" x14ac:dyDescent="0.35">
      <c r="B2282" s="4">
        <v>45321</v>
      </c>
      <c r="C2282" s="2">
        <v>11</v>
      </c>
      <c r="D2282" s="2">
        <v>5.0445000000000002</v>
      </c>
      <c r="E2282" s="2">
        <v>540</v>
      </c>
      <c r="F2282" s="2">
        <v>10.868</v>
      </c>
      <c r="G2282" s="2">
        <v>5868.72</v>
      </c>
      <c r="H2282" s="7">
        <f t="shared" si="35"/>
        <v>1.8514779518656183E-2</v>
      </c>
      <c r="I2282" s="5"/>
      <c r="J2282" s="5"/>
      <c r="K2282" s="5"/>
    </row>
    <row r="2283" spans="2:11" ht="13.5" x14ac:dyDescent="0.35">
      <c r="B2283" s="4">
        <v>45322</v>
      </c>
      <c r="C2283" s="2">
        <v>11</v>
      </c>
      <c r="D2283" s="2">
        <v>5.0445000000000002</v>
      </c>
      <c r="E2283" s="2">
        <v>1001</v>
      </c>
      <c r="F2283" s="2">
        <v>10.8</v>
      </c>
      <c r="G2283" s="2">
        <v>10810.8</v>
      </c>
      <c r="H2283" s="7">
        <f t="shared" si="35"/>
        <v>0</v>
      </c>
      <c r="I2283" s="5"/>
      <c r="J2283" s="5"/>
      <c r="K2283" s="5"/>
    </row>
    <row r="2284" spans="2:11" ht="13.5" x14ac:dyDescent="0.35">
      <c r="B2284" s="4">
        <v>45323</v>
      </c>
      <c r="C2284" s="2">
        <v>10.5</v>
      </c>
      <c r="D2284" s="2">
        <v>4.8151999999999999</v>
      </c>
      <c r="E2284" s="2">
        <v>7574</v>
      </c>
      <c r="F2284" s="2">
        <v>10.616</v>
      </c>
      <c r="G2284" s="2">
        <v>80405.584000000003</v>
      </c>
      <c r="H2284" s="7">
        <f t="shared" si="35"/>
        <v>-4.5455446525919374E-2</v>
      </c>
      <c r="I2284" s="5"/>
      <c r="J2284" s="5"/>
      <c r="K2284" s="5"/>
    </row>
    <row r="2285" spans="2:11" ht="13.5" x14ac:dyDescent="0.35">
      <c r="B2285" s="4">
        <v>45324</v>
      </c>
      <c r="C2285" s="2">
        <v>10.5</v>
      </c>
      <c r="D2285" s="2">
        <v>4.8151999999999999</v>
      </c>
      <c r="E2285" s="2">
        <v>4257</v>
      </c>
      <c r="F2285" s="2">
        <v>10.504</v>
      </c>
      <c r="G2285" s="2">
        <v>44715.527999999998</v>
      </c>
      <c r="H2285" s="7">
        <f t="shared" si="35"/>
        <v>0</v>
      </c>
      <c r="I2285" s="5"/>
      <c r="J2285" s="5"/>
      <c r="K2285" s="5"/>
    </row>
    <row r="2286" spans="2:11" ht="13.5" x14ac:dyDescent="0.35">
      <c r="B2286" s="4">
        <v>45327</v>
      </c>
      <c r="C2286" s="2">
        <v>10.5</v>
      </c>
      <c r="D2286" s="2">
        <v>4.8151999999999999</v>
      </c>
      <c r="E2286" s="2">
        <v>4573</v>
      </c>
      <c r="F2286" s="2">
        <v>10.632999999999999</v>
      </c>
      <c r="G2286" s="2">
        <v>48624.709000000003</v>
      </c>
      <c r="H2286" s="7">
        <f t="shared" si="35"/>
        <v>0</v>
      </c>
      <c r="I2286" s="5"/>
      <c r="J2286" s="5"/>
      <c r="K2286" s="5"/>
    </row>
    <row r="2287" spans="2:11" ht="13.5" x14ac:dyDescent="0.35">
      <c r="B2287" s="4">
        <v>45328</v>
      </c>
      <c r="C2287" s="2">
        <v>10.5</v>
      </c>
      <c r="D2287" s="2">
        <v>4.8151999999999999</v>
      </c>
      <c r="E2287" s="2">
        <v>8870</v>
      </c>
      <c r="F2287" s="2">
        <v>10.823</v>
      </c>
      <c r="G2287" s="2">
        <v>96000.01</v>
      </c>
      <c r="H2287" s="7">
        <f t="shared" si="35"/>
        <v>0</v>
      </c>
      <c r="I2287" s="5"/>
      <c r="J2287" s="5"/>
      <c r="K2287" s="5"/>
    </row>
    <row r="2288" spans="2:11" ht="13.5" x14ac:dyDescent="0.35">
      <c r="B2288" s="4">
        <v>45329</v>
      </c>
      <c r="C2288" s="2">
        <v>10.5</v>
      </c>
      <c r="D2288" s="2">
        <v>4.8151999999999999</v>
      </c>
      <c r="E2288" s="2">
        <v>3122</v>
      </c>
      <c r="F2288" s="2">
        <v>10.497999999999999</v>
      </c>
      <c r="G2288" s="2">
        <v>32774.756000000001</v>
      </c>
      <c r="H2288" s="7">
        <f t="shared" si="35"/>
        <v>0</v>
      </c>
      <c r="I2288" s="5"/>
      <c r="J2288" s="5"/>
      <c r="K2288" s="5"/>
    </row>
    <row r="2289" spans="2:11" ht="13.5" x14ac:dyDescent="0.35">
      <c r="B2289" s="4">
        <v>45330</v>
      </c>
      <c r="C2289" s="2">
        <v>10.5</v>
      </c>
      <c r="D2289" s="2">
        <v>4.8151999999999999</v>
      </c>
      <c r="E2289" s="2">
        <v>1806</v>
      </c>
      <c r="F2289" s="2">
        <v>10.685</v>
      </c>
      <c r="G2289" s="2">
        <v>19297.11</v>
      </c>
      <c r="H2289" s="7">
        <f t="shared" si="35"/>
        <v>0</v>
      </c>
      <c r="I2289" s="5"/>
      <c r="J2289" s="5"/>
      <c r="K2289" s="5"/>
    </row>
    <row r="2290" spans="2:11" ht="13.5" x14ac:dyDescent="0.35">
      <c r="B2290" s="4">
        <v>45331</v>
      </c>
      <c r="C2290" s="2">
        <v>10.29</v>
      </c>
      <c r="D2290" s="2">
        <v>4.7188999999999997</v>
      </c>
      <c r="E2290" s="2">
        <v>41762</v>
      </c>
      <c r="F2290" s="2">
        <v>10.298999999999999</v>
      </c>
      <c r="G2290" s="2">
        <v>430106.83799999999</v>
      </c>
      <c r="H2290" s="7">
        <f t="shared" si="35"/>
        <v>-1.9999169297225509E-2</v>
      </c>
      <c r="I2290" s="5"/>
      <c r="J2290" s="5"/>
      <c r="K2290" s="5"/>
    </row>
    <row r="2291" spans="2:11" ht="13.5" x14ac:dyDescent="0.35">
      <c r="B2291" s="4">
        <v>45334</v>
      </c>
      <c r="C2291" s="2">
        <v>10.29</v>
      </c>
      <c r="D2291" s="2">
        <v>4.7188999999999997</v>
      </c>
      <c r="E2291" s="2">
        <v>6408</v>
      </c>
      <c r="F2291" s="2">
        <v>10.303000000000001</v>
      </c>
      <c r="G2291" s="2">
        <v>66021.623999999996</v>
      </c>
      <c r="H2291" s="7">
        <f t="shared" si="35"/>
        <v>0</v>
      </c>
      <c r="I2291" s="5"/>
      <c r="J2291" s="5"/>
      <c r="K2291" s="5"/>
    </row>
    <row r="2292" spans="2:11" ht="13.5" x14ac:dyDescent="0.35">
      <c r="B2292" s="4">
        <v>45335</v>
      </c>
      <c r="C2292" s="2">
        <v>10.29</v>
      </c>
      <c r="D2292" s="2">
        <v>4.7188999999999997</v>
      </c>
      <c r="E2292" s="2">
        <v>11373</v>
      </c>
      <c r="F2292" s="2">
        <v>10.285</v>
      </c>
      <c r="G2292" s="2">
        <v>116971.30499999999</v>
      </c>
      <c r="H2292" s="7">
        <f t="shared" si="35"/>
        <v>0</v>
      </c>
      <c r="I2292" s="5"/>
      <c r="J2292" s="5"/>
      <c r="K2292" s="5"/>
    </row>
    <row r="2293" spans="2:11" ht="13.5" x14ac:dyDescent="0.35">
      <c r="B2293" s="4">
        <v>45336</v>
      </c>
      <c r="C2293" s="2">
        <v>10.3</v>
      </c>
      <c r="D2293" s="2">
        <v>4.7234999999999996</v>
      </c>
      <c r="E2293" s="2">
        <v>2072</v>
      </c>
      <c r="F2293" s="2">
        <v>10.298</v>
      </c>
      <c r="G2293" s="2">
        <v>21337.455999999998</v>
      </c>
      <c r="H2293" s="7">
        <f t="shared" si="35"/>
        <v>9.7480344995654446E-4</v>
      </c>
      <c r="I2293" s="5"/>
      <c r="J2293" s="5"/>
      <c r="K2293" s="5"/>
    </row>
    <row r="2294" spans="2:11" ht="13.5" x14ac:dyDescent="0.35">
      <c r="B2294" s="4">
        <v>45337</v>
      </c>
      <c r="C2294" s="2">
        <v>10.4</v>
      </c>
      <c r="D2294" s="2">
        <v>4.7694000000000001</v>
      </c>
      <c r="E2294" s="2">
        <v>12952</v>
      </c>
      <c r="F2294" s="2">
        <v>10.307</v>
      </c>
      <c r="G2294" s="2">
        <v>133496.264</v>
      </c>
      <c r="H2294" s="7">
        <f t="shared" si="35"/>
        <v>9.7173705938394198E-3</v>
      </c>
      <c r="I2294" s="5"/>
      <c r="J2294" s="5"/>
      <c r="K2294" s="5"/>
    </row>
    <row r="2295" spans="2:11" ht="13.5" x14ac:dyDescent="0.35">
      <c r="B2295" s="4">
        <v>45338</v>
      </c>
      <c r="C2295" s="2">
        <v>10.39</v>
      </c>
      <c r="D2295" s="2">
        <v>4.7648000000000001</v>
      </c>
      <c r="E2295" s="2">
        <v>50876</v>
      </c>
      <c r="F2295" s="2">
        <v>10.273999999999999</v>
      </c>
      <c r="G2295" s="2">
        <v>522700.02399999998</v>
      </c>
      <c r="H2295" s="7">
        <f t="shared" si="35"/>
        <v>-9.6448190548076014E-4</v>
      </c>
      <c r="I2295" s="5"/>
      <c r="J2295" s="5"/>
      <c r="K2295" s="5"/>
    </row>
    <row r="2296" spans="2:11" ht="13.5" x14ac:dyDescent="0.35">
      <c r="B2296" s="4">
        <v>45341</v>
      </c>
      <c r="C2296" s="2">
        <v>10.5</v>
      </c>
      <c r="D2296" s="2">
        <v>4.8151999999999999</v>
      </c>
      <c r="E2296" s="2">
        <v>42554</v>
      </c>
      <c r="F2296" s="2">
        <v>10.362</v>
      </c>
      <c r="G2296" s="2">
        <v>440944.54800000001</v>
      </c>
      <c r="H2296" s="7">
        <f t="shared" si="35"/>
        <v>1.057756883814636E-2</v>
      </c>
      <c r="I2296" s="5"/>
      <c r="J2296" s="5"/>
      <c r="K2296" s="5"/>
    </row>
    <row r="2297" spans="2:11" ht="13.5" x14ac:dyDescent="0.35">
      <c r="B2297" s="4">
        <v>45342</v>
      </c>
      <c r="C2297" s="2">
        <v>10.5</v>
      </c>
      <c r="D2297" s="2">
        <v>4.8151999999999999</v>
      </c>
      <c r="E2297" s="2">
        <v>6077</v>
      </c>
      <c r="F2297" s="2">
        <v>10.496</v>
      </c>
      <c r="G2297" s="2">
        <v>63784.192000000003</v>
      </c>
      <c r="H2297" s="7">
        <f t="shared" si="35"/>
        <v>0</v>
      </c>
      <c r="I2297" s="5"/>
      <c r="J2297" s="5"/>
      <c r="K2297" s="5"/>
    </row>
    <row r="2298" spans="2:11" ht="13.5" x14ac:dyDescent="0.35">
      <c r="B2298" s="4">
        <v>45343</v>
      </c>
      <c r="C2298" s="2">
        <v>10.5</v>
      </c>
      <c r="D2298" s="2">
        <v>4.8151999999999999</v>
      </c>
      <c r="E2298" s="2">
        <v>2426</v>
      </c>
      <c r="F2298" s="2">
        <v>10.497999999999999</v>
      </c>
      <c r="G2298" s="2">
        <v>25468.148000000001</v>
      </c>
      <c r="H2298" s="7">
        <f t="shared" si="35"/>
        <v>0</v>
      </c>
      <c r="I2298" s="5"/>
      <c r="J2298" s="5"/>
      <c r="K2298" s="5"/>
    </row>
    <row r="2299" spans="2:11" ht="13.5" x14ac:dyDescent="0.35">
      <c r="B2299" s="4">
        <v>45344</v>
      </c>
      <c r="C2299" s="2">
        <v>10.65</v>
      </c>
      <c r="D2299" s="2">
        <v>4.8840000000000003</v>
      </c>
      <c r="E2299" s="2">
        <v>7069</v>
      </c>
      <c r="F2299" s="2">
        <v>10.499000000000001</v>
      </c>
      <c r="G2299" s="2">
        <v>74217.430999999997</v>
      </c>
      <c r="H2299" s="7">
        <f t="shared" si="35"/>
        <v>1.4288087722213079E-2</v>
      </c>
      <c r="I2299" s="5"/>
      <c r="J2299" s="5"/>
      <c r="K2299" s="5"/>
    </row>
    <row r="2300" spans="2:11" ht="13.5" x14ac:dyDescent="0.35">
      <c r="B2300" s="4">
        <v>45345</v>
      </c>
      <c r="C2300" s="2">
        <v>10.64</v>
      </c>
      <c r="D2300" s="2">
        <v>4.8794000000000004</v>
      </c>
      <c r="E2300" s="2">
        <v>73717</v>
      </c>
      <c r="F2300" s="2">
        <v>10.42</v>
      </c>
      <c r="G2300" s="2">
        <v>768131.14</v>
      </c>
      <c r="H2300" s="7">
        <f t="shared" si="35"/>
        <v>-9.41850941850929E-4</v>
      </c>
      <c r="I2300" s="5"/>
      <c r="J2300" s="5"/>
      <c r="K2300" s="5"/>
    </row>
    <row r="2301" spans="2:11" ht="13.5" x14ac:dyDescent="0.35">
      <c r="B2301" s="4">
        <v>45348</v>
      </c>
      <c r="C2301" s="2">
        <v>10.9</v>
      </c>
      <c r="D2301" s="2">
        <v>4.9987000000000004</v>
      </c>
      <c r="E2301" s="2">
        <v>11804</v>
      </c>
      <c r="F2301" s="2">
        <v>10.609</v>
      </c>
      <c r="G2301" s="2">
        <v>125228.636</v>
      </c>
      <c r="H2301" s="7">
        <f t="shared" si="35"/>
        <v>2.4449727425503127E-2</v>
      </c>
      <c r="I2301" s="5"/>
      <c r="J2301" s="5"/>
      <c r="K2301" s="5"/>
    </row>
    <row r="2302" spans="2:11" ht="13.5" x14ac:dyDescent="0.35">
      <c r="B2302" s="4">
        <v>45349</v>
      </c>
      <c r="C2302" s="2">
        <v>11</v>
      </c>
      <c r="D2302" s="2">
        <v>5.0445000000000002</v>
      </c>
      <c r="E2302" s="2">
        <v>4775</v>
      </c>
      <c r="F2302" s="2">
        <v>11.093999999999999</v>
      </c>
      <c r="G2302" s="2">
        <v>52973.85</v>
      </c>
      <c r="H2302" s="7">
        <f t="shared" si="35"/>
        <v>9.1623822193770063E-3</v>
      </c>
      <c r="I2302" s="5"/>
      <c r="J2302" s="5"/>
      <c r="K2302" s="5"/>
    </row>
    <row r="2303" spans="2:11" ht="13.5" x14ac:dyDescent="0.35">
      <c r="B2303" s="4">
        <v>45350</v>
      </c>
      <c r="C2303" s="2">
        <v>11.15</v>
      </c>
      <c r="D2303" s="2">
        <v>5.1132999999999997</v>
      </c>
      <c r="E2303" s="2">
        <v>18126</v>
      </c>
      <c r="F2303" s="2">
        <v>11.045</v>
      </c>
      <c r="G2303" s="2">
        <v>200201.67</v>
      </c>
      <c r="H2303" s="7">
        <f t="shared" si="35"/>
        <v>1.3638616314798201E-2</v>
      </c>
      <c r="I2303" s="5"/>
      <c r="J2303" s="5"/>
      <c r="K2303" s="5"/>
    </row>
    <row r="2304" spans="2:11" ht="13.5" x14ac:dyDescent="0.35">
      <c r="B2304" s="4">
        <v>45351</v>
      </c>
      <c r="C2304" s="2">
        <v>11.15</v>
      </c>
      <c r="D2304" s="2">
        <v>5.1132999999999997</v>
      </c>
      <c r="E2304" s="2">
        <v>7141</v>
      </c>
      <c r="F2304" s="2">
        <v>11.026999999999999</v>
      </c>
      <c r="G2304" s="2">
        <v>78743.807000000001</v>
      </c>
      <c r="H2304" s="7">
        <f t="shared" si="35"/>
        <v>0</v>
      </c>
      <c r="I2304" s="5"/>
      <c r="J2304" s="5"/>
      <c r="K2304" s="5"/>
    </row>
    <row r="2305" spans="2:11" ht="13.5" x14ac:dyDescent="0.35">
      <c r="B2305" s="4">
        <v>45352</v>
      </c>
      <c r="C2305" s="2">
        <v>10.99</v>
      </c>
      <c r="D2305" s="2">
        <v>5.04</v>
      </c>
      <c r="E2305" s="2">
        <v>4372</v>
      </c>
      <c r="F2305" s="2">
        <v>10.929</v>
      </c>
      <c r="G2305" s="2">
        <v>47781.588000000003</v>
      </c>
      <c r="H2305" s="7">
        <f t="shared" si="35"/>
        <v>-1.4335165157530303E-2</v>
      </c>
      <c r="I2305" s="5"/>
      <c r="J2305" s="5"/>
      <c r="K2305" s="5"/>
    </row>
    <row r="2306" spans="2:11" ht="13.5" x14ac:dyDescent="0.35">
      <c r="B2306" s="4">
        <v>45355</v>
      </c>
      <c r="C2306" s="2">
        <v>11.12</v>
      </c>
      <c r="D2306" s="2">
        <v>5.0995999999999997</v>
      </c>
      <c r="E2306" s="2">
        <v>4942</v>
      </c>
      <c r="F2306" s="2">
        <v>11.047000000000001</v>
      </c>
      <c r="G2306" s="2">
        <v>54594.273999999998</v>
      </c>
      <c r="H2306" s="7">
        <f t="shared" si="35"/>
        <v>1.1825396825396756E-2</v>
      </c>
      <c r="I2306" s="5"/>
      <c r="J2306" s="5"/>
      <c r="K2306" s="5"/>
    </row>
    <row r="2307" spans="2:11" ht="13.5" x14ac:dyDescent="0.35">
      <c r="B2307" s="4">
        <v>45356</v>
      </c>
      <c r="C2307" s="2">
        <v>10.97</v>
      </c>
      <c r="D2307" s="2">
        <v>5.0308000000000002</v>
      </c>
      <c r="E2307" s="2">
        <v>8210</v>
      </c>
      <c r="F2307" s="2">
        <v>10.891</v>
      </c>
      <c r="G2307" s="2">
        <v>89415.11</v>
      </c>
      <c r="H2307" s="7">
        <f t="shared" si="35"/>
        <v>-1.3491254216016851E-2</v>
      </c>
      <c r="I2307" s="5"/>
      <c r="J2307" s="5"/>
      <c r="K2307" s="5"/>
    </row>
    <row r="2308" spans="2:11" ht="13.5" x14ac:dyDescent="0.35">
      <c r="B2308" s="4">
        <v>45357</v>
      </c>
      <c r="C2308" s="2">
        <v>11.05</v>
      </c>
      <c r="D2308" s="2">
        <v>5.0674999999999999</v>
      </c>
      <c r="E2308" s="2">
        <v>12327</v>
      </c>
      <c r="F2308" s="2">
        <v>11.004</v>
      </c>
      <c r="G2308" s="2">
        <v>135646.30799999999</v>
      </c>
      <c r="H2308" s="7">
        <f t="shared" si="35"/>
        <v>7.295062415520341E-3</v>
      </c>
      <c r="I2308" s="5"/>
      <c r="J2308" s="5"/>
      <c r="K2308" s="5"/>
    </row>
    <row r="2309" spans="2:11" ht="13.5" x14ac:dyDescent="0.35">
      <c r="B2309" s="4">
        <v>45358</v>
      </c>
      <c r="C2309" s="2">
        <v>11.05</v>
      </c>
      <c r="D2309" s="2">
        <v>5.0674999999999999</v>
      </c>
      <c r="E2309" s="2">
        <v>13297</v>
      </c>
      <c r="F2309" s="2">
        <v>10.946999999999999</v>
      </c>
      <c r="G2309" s="2">
        <v>145562.25899999999</v>
      </c>
      <c r="H2309" s="7">
        <f t="shared" si="35"/>
        <v>0</v>
      </c>
      <c r="I2309" s="5"/>
      <c r="J2309" s="5"/>
      <c r="K2309" s="5"/>
    </row>
    <row r="2310" spans="2:11" ht="13.5" x14ac:dyDescent="0.35">
      <c r="B2310" s="4">
        <v>45359</v>
      </c>
      <c r="C2310" s="2">
        <v>10.9</v>
      </c>
      <c r="D2310" s="2">
        <v>4.9987000000000004</v>
      </c>
      <c r="E2310" s="2">
        <v>159949</v>
      </c>
      <c r="F2310" s="2">
        <v>10.779</v>
      </c>
      <c r="G2310" s="2">
        <v>1724090.2709999999</v>
      </c>
      <c r="H2310" s="7">
        <f t="shared" si="35"/>
        <v>-1.3576714356191323E-2</v>
      </c>
      <c r="I2310" s="5"/>
      <c r="J2310" s="5"/>
      <c r="K2310" s="5"/>
    </row>
    <row r="2311" spans="2:11" ht="13.5" x14ac:dyDescent="0.35">
      <c r="B2311" s="4">
        <v>45362</v>
      </c>
      <c r="C2311" s="2">
        <v>10.89</v>
      </c>
      <c r="D2311" s="2">
        <v>4.9941000000000004</v>
      </c>
      <c r="E2311" s="2">
        <v>21578</v>
      </c>
      <c r="F2311" s="2">
        <v>10.967000000000001</v>
      </c>
      <c r="G2311" s="2">
        <v>236645.92600000001</v>
      </c>
      <c r="H2311" s="7">
        <f t="shared" ref="H2311:H2374" si="36">(D2311-D2310)/D2310</f>
        <v>-9.2023926220816154E-4</v>
      </c>
      <c r="I2311" s="5"/>
      <c r="J2311" s="5"/>
      <c r="K2311" s="5"/>
    </row>
    <row r="2312" spans="2:11" ht="13.5" x14ac:dyDescent="0.35">
      <c r="B2312" s="4">
        <v>45363</v>
      </c>
      <c r="C2312" s="2">
        <v>10.91</v>
      </c>
      <c r="D2312" s="2">
        <v>5.0033000000000003</v>
      </c>
      <c r="E2312" s="2">
        <v>2991</v>
      </c>
      <c r="F2312" s="2">
        <v>10.787000000000001</v>
      </c>
      <c r="G2312" s="2">
        <v>32263.917000000001</v>
      </c>
      <c r="H2312" s="7">
        <f t="shared" si="36"/>
        <v>1.8421737650427253E-3</v>
      </c>
      <c r="I2312" s="5"/>
      <c r="J2312" s="5"/>
      <c r="K2312" s="5"/>
    </row>
    <row r="2313" spans="2:11" ht="13.5" x14ac:dyDescent="0.35">
      <c r="B2313" s="4">
        <v>45364</v>
      </c>
      <c r="C2313" s="2">
        <v>10.8</v>
      </c>
      <c r="D2313" s="2">
        <v>4.9527999999999999</v>
      </c>
      <c r="E2313" s="2">
        <v>2437</v>
      </c>
      <c r="F2313" s="2">
        <v>10.919</v>
      </c>
      <c r="G2313" s="2">
        <v>26609.602999999999</v>
      </c>
      <c r="H2313" s="7">
        <f t="shared" si="36"/>
        <v>-1.0093338396658292E-2</v>
      </c>
      <c r="I2313" s="5"/>
      <c r="J2313" s="5"/>
      <c r="K2313" s="5"/>
    </row>
    <row r="2314" spans="2:11" ht="13.5" x14ac:dyDescent="0.35">
      <c r="B2314" s="4">
        <v>45365</v>
      </c>
      <c r="C2314" s="2">
        <v>10.8</v>
      </c>
      <c r="D2314" s="2">
        <v>4.9527999999999999</v>
      </c>
      <c r="E2314" s="2">
        <v>4636</v>
      </c>
      <c r="F2314" s="2">
        <v>10.8</v>
      </c>
      <c r="G2314" s="2">
        <v>50068.800000000003</v>
      </c>
      <c r="H2314" s="7">
        <f t="shared" si="36"/>
        <v>0</v>
      </c>
      <c r="I2314" s="5"/>
      <c r="J2314" s="5"/>
      <c r="K2314" s="5"/>
    </row>
    <row r="2315" spans="2:11" ht="13.5" x14ac:dyDescent="0.35">
      <c r="B2315" s="4">
        <v>45366</v>
      </c>
      <c r="C2315" s="2">
        <v>10.8</v>
      </c>
      <c r="D2315" s="2">
        <v>4.9527999999999999</v>
      </c>
      <c r="E2315" s="2">
        <v>5053</v>
      </c>
      <c r="F2315" s="2">
        <v>10.789</v>
      </c>
      <c r="G2315" s="2">
        <v>54516.817000000003</v>
      </c>
      <c r="H2315" s="7">
        <f t="shared" si="36"/>
        <v>0</v>
      </c>
      <c r="I2315" s="5"/>
      <c r="J2315" s="5"/>
      <c r="K2315" s="5"/>
    </row>
    <row r="2316" spans="2:11" ht="13.5" x14ac:dyDescent="0.35">
      <c r="B2316" s="4">
        <v>45369</v>
      </c>
      <c r="C2316" s="2">
        <v>10.8</v>
      </c>
      <c r="D2316" s="2">
        <v>4.9527999999999999</v>
      </c>
      <c r="E2316" s="2">
        <v>4461</v>
      </c>
      <c r="F2316" s="2">
        <v>10.842000000000001</v>
      </c>
      <c r="G2316" s="2">
        <v>48366.161999999997</v>
      </c>
      <c r="H2316" s="7">
        <f t="shared" si="36"/>
        <v>0</v>
      </c>
      <c r="I2316" s="5"/>
      <c r="J2316" s="5"/>
      <c r="K2316" s="5"/>
    </row>
    <row r="2317" spans="2:11" ht="13.5" x14ac:dyDescent="0.35">
      <c r="B2317" s="4">
        <v>45370</v>
      </c>
      <c r="C2317" s="2">
        <v>10.8</v>
      </c>
      <c r="D2317" s="2">
        <v>4.9527999999999999</v>
      </c>
      <c r="E2317" s="2">
        <v>14473</v>
      </c>
      <c r="F2317" s="2">
        <v>10.843999999999999</v>
      </c>
      <c r="G2317" s="2">
        <v>156945.212</v>
      </c>
      <c r="H2317" s="7">
        <f t="shared" si="36"/>
        <v>0</v>
      </c>
      <c r="I2317" s="5"/>
      <c r="J2317" s="5"/>
      <c r="K2317" s="5"/>
    </row>
    <row r="2318" spans="2:11" ht="13.5" x14ac:dyDescent="0.35">
      <c r="B2318" s="4">
        <v>45372</v>
      </c>
      <c r="C2318" s="2">
        <v>11.1</v>
      </c>
      <c r="D2318" s="2">
        <v>5.0903999999999998</v>
      </c>
      <c r="E2318" s="2">
        <v>2475</v>
      </c>
      <c r="F2318" s="2">
        <v>11.055</v>
      </c>
      <c r="G2318" s="2">
        <v>27361.125</v>
      </c>
      <c r="H2318" s="7">
        <f t="shared" si="36"/>
        <v>2.7782264577612653E-2</v>
      </c>
      <c r="I2318" s="5"/>
      <c r="J2318" s="5"/>
      <c r="K2318" s="5"/>
    </row>
    <row r="2319" spans="2:11" ht="13.5" x14ac:dyDescent="0.35">
      <c r="B2319" s="4">
        <v>45373</v>
      </c>
      <c r="C2319" s="2">
        <v>11.09</v>
      </c>
      <c r="D2319" s="2">
        <v>5.0857999999999999</v>
      </c>
      <c r="E2319" s="2">
        <v>8865</v>
      </c>
      <c r="F2319" s="2">
        <v>11.000999999999999</v>
      </c>
      <c r="G2319" s="2">
        <v>97523.865000000005</v>
      </c>
      <c r="H2319" s="7">
        <f t="shared" si="36"/>
        <v>-9.0366179475089145E-4</v>
      </c>
      <c r="I2319" s="5"/>
      <c r="J2319" s="5"/>
      <c r="K2319" s="5"/>
    </row>
    <row r="2320" spans="2:11" ht="13.5" x14ac:dyDescent="0.35">
      <c r="B2320" s="4">
        <v>45376</v>
      </c>
      <c r="C2320" s="2">
        <v>11.1</v>
      </c>
      <c r="D2320" s="2">
        <v>5.0903999999999998</v>
      </c>
      <c r="E2320" s="2">
        <v>89934</v>
      </c>
      <c r="F2320" s="2">
        <v>10.833</v>
      </c>
      <c r="G2320" s="2">
        <v>974255.022</v>
      </c>
      <c r="H2320" s="7">
        <f t="shared" si="36"/>
        <v>9.0447913799204403E-4</v>
      </c>
      <c r="I2320" s="5"/>
      <c r="J2320" s="5"/>
      <c r="K2320" s="5"/>
    </row>
    <row r="2321" spans="2:11" ht="13.5" x14ac:dyDescent="0.35">
      <c r="B2321" s="4">
        <v>45377</v>
      </c>
      <c r="C2321" s="2">
        <v>11.2</v>
      </c>
      <c r="D2321" s="2">
        <v>5.1363000000000003</v>
      </c>
      <c r="E2321" s="2">
        <v>24653</v>
      </c>
      <c r="F2321" s="2">
        <v>11.234999999999999</v>
      </c>
      <c r="G2321" s="2">
        <v>276976.45500000002</v>
      </c>
      <c r="H2321" s="7">
        <f t="shared" si="36"/>
        <v>9.0169731258841149E-3</v>
      </c>
      <c r="I2321" s="5"/>
      <c r="J2321" s="5"/>
      <c r="K2321" s="5"/>
    </row>
    <row r="2322" spans="2:11" ht="13.5" x14ac:dyDescent="0.35">
      <c r="B2322" s="4">
        <v>45378</v>
      </c>
      <c r="C2322" s="2">
        <v>11.3</v>
      </c>
      <c r="D2322" s="2">
        <v>5.1821000000000002</v>
      </c>
      <c r="E2322" s="2">
        <v>8553</v>
      </c>
      <c r="F2322" s="2">
        <v>11.347</v>
      </c>
      <c r="G2322" s="2">
        <v>97050.891000000003</v>
      </c>
      <c r="H2322" s="7">
        <f t="shared" si="36"/>
        <v>8.9169246344644668E-3</v>
      </c>
      <c r="I2322" s="5"/>
      <c r="J2322" s="5"/>
      <c r="K2322" s="5"/>
    </row>
    <row r="2323" spans="2:11" ht="13.5" x14ac:dyDescent="0.35">
      <c r="B2323" s="4">
        <v>45379</v>
      </c>
      <c r="C2323" s="2">
        <v>11.3</v>
      </c>
      <c r="D2323" s="2">
        <v>5.1821000000000002</v>
      </c>
      <c r="E2323" s="2">
        <v>6213</v>
      </c>
      <c r="F2323" s="2">
        <v>11.256</v>
      </c>
      <c r="G2323" s="2">
        <v>69933.528000000006</v>
      </c>
      <c r="H2323" s="7">
        <f t="shared" si="36"/>
        <v>0</v>
      </c>
      <c r="I2323" s="5"/>
      <c r="J2323" s="5"/>
      <c r="K2323" s="5"/>
    </row>
    <row r="2324" spans="2:11" ht="13.5" x14ac:dyDescent="0.35">
      <c r="B2324" s="4">
        <v>45380</v>
      </c>
      <c r="C2324" s="2">
        <v>11.44</v>
      </c>
      <c r="D2324" s="2">
        <v>5.2462999999999997</v>
      </c>
      <c r="E2324" s="2">
        <v>6376</v>
      </c>
      <c r="F2324" s="2">
        <v>11.298</v>
      </c>
      <c r="G2324" s="2">
        <v>72036.047999999995</v>
      </c>
      <c r="H2324" s="7">
        <f t="shared" si="36"/>
        <v>1.2388799907373379E-2</v>
      </c>
      <c r="I2324" s="5"/>
      <c r="J2324" s="5"/>
      <c r="K2324" s="5"/>
    </row>
    <row r="2325" spans="2:11" ht="13.5" x14ac:dyDescent="0.35">
      <c r="B2325" s="4">
        <v>45383</v>
      </c>
      <c r="C2325" s="2">
        <v>11.39</v>
      </c>
      <c r="D2325" s="2">
        <v>5.2233999999999998</v>
      </c>
      <c r="E2325" s="2">
        <v>3967</v>
      </c>
      <c r="F2325" s="2">
        <v>11.382</v>
      </c>
      <c r="G2325" s="2">
        <v>45152.394</v>
      </c>
      <c r="H2325" s="7">
        <f t="shared" si="36"/>
        <v>-4.3649810342526966E-3</v>
      </c>
      <c r="I2325" s="5"/>
      <c r="J2325" s="5"/>
      <c r="K2325" s="5"/>
    </row>
    <row r="2326" spans="2:11" ht="13.5" x14ac:dyDescent="0.35">
      <c r="B2326" s="4">
        <v>45384</v>
      </c>
      <c r="C2326" s="2">
        <v>11.3</v>
      </c>
      <c r="D2326" s="2">
        <v>5.1821000000000002</v>
      </c>
      <c r="E2326" s="2">
        <v>2777</v>
      </c>
      <c r="F2326" s="2">
        <v>11.319000000000001</v>
      </c>
      <c r="G2326" s="2">
        <v>31432.863000000001</v>
      </c>
      <c r="H2326" s="7">
        <f t="shared" si="36"/>
        <v>-7.9067274189224789E-3</v>
      </c>
      <c r="I2326" s="5"/>
      <c r="J2326" s="5"/>
      <c r="K2326" s="5"/>
    </row>
    <row r="2327" spans="2:11" ht="13.5" x14ac:dyDescent="0.35">
      <c r="B2327" s="4">
        <v>45385</v>
      </c>
      <c r="C2327" s="2">
        <v>11.3</v>
      </c>
      <c r="D2327" s="2">
        <v>5.1821000000000002</v>
      </c>
      <c r="E2327" s="2">
        <v>779</v>
      </c>
      <c r="F2327" s="2">
        <v>11.24</v>
      </c>
      <c r="G2327" s="2">
        <v>8755.9599999999991</v>
      </c>
      <c r="H2327" s="7">
        <f t="shared" si="36"/>
        <v>0</v>
      </c>
      <c r="I2327" s="5"/>
      <c r="J2327" s="5"/>
      <c r="K2327" s="5"/>
    </row>
    <row r="2328" spans="2:11" ht="13.5" x14ac:dyDescent="0.35">
      <c r="B2328" s="4">
        <v>45386</v>
      </c>
      <c r="C2328" s="2">
        <v>11.01</v>
      </c>
      <c r="D2328" s="2">
        <v>5.0491000000000001</v>
      </c>
      <c r="E2328" s="2">
        <v>1618</v>
      </c>
      <c r="F2328" s="2">
        <v>11.215999999999999</v>
      </c>
      <c r="G2328" s="2">
        <v>18147.488000000001</v>
      </c>
      <c r="H2328" s="7">
        <f t="shared" si="36"/>
        <v>-2.5665270836147509E-2</v>
      </c>
      <c r="I2328" s="5"/>
      <c r="J2328" s="5"/>
      <c r="K2328" s="5"/>
    </row>
    <row r="2329" spans="2:11" ht="13.5" x14ac:dyDescent="0.35">
      <c r="B2329" s="4">
        <v>45387</v>
      </c>
      <c r="C2329" s="2">
        <v>11.22</v>
      </c>
      <c r="D2329" s="2">
        <v>5.1454000000000004</v>
      </c>
      <c r="E2329" s="2">
        <v>721</v>
      </c>
      <c r="F2329" s="2">
        <v>11.191000000000001</v>
      </c>
      <c r="G2329" s="2">
        <v>8068.7110000000002</v>
      </c>
      <c r="H2329" s="7">
        <f t="shared" si="36"/>
        <v>1.9072706026816714E-2</v>
      </c>
      <c r="I2329" s="5"/>
      <c r="J2329" s="5"/>
      <c r="K2329" s="5"/>
    </row>
    <row r="2330" spans="2:11" ht="13.5" x14ac:dyDescent="0.35">
      <c r="B2330" s="4">
        <v>45390</v>
      </c>
      <c r="C2330" s="2">
        <v>11</v>
      </c>
      <c r="D2330" s="2">
        <v>5.0445000000000002</v>
      </c>
      <c r="E2330" s="2">
        <v>5154</v>
      </c>
      <c r="F2330" s="2">
        <v>11.135</v>
      </c>
      <c r="G2330" s="2">
        <v>57389.79</v>
      </c>
      <c r="H2330" s="7">
        <f t="shared" si="36"/>
        <v>-1.9609748513235162E-2</v>
      </c>
      <c r="I2330" s="5"/>
      <c r="J2330" s="5"/>
      <c r="K2330" s="5"/>
    </row>
    <row r="2331" spans="2:11" ht="13.5" x14ac:dyDescent="0.35">
      <c r="B2331" s="4">
        <v>45394</v>
      </c>
      <c r="C2331" s="2">
        <v>11.3</v>
      </c>
      <c r="D2331" s="2">
        <v>5.1821000000000002</v>
      </c>
      <c r="E2331" s="2">
        <v>954</v>
      </c>
      <c r="F2331" s="2">
        <v>11.241</v>
      </c>
      <c r="G2331" s="2">
        <v>10723.914000000001</v>
      </c>
      <c r="H2331" s="7">
        <f t="shared" si="36"/>
        <v>2.7277232629596578E-2</v>
      </c>
      <c r="I2331" s="5"/>
      <c r="J2331" s="5"/>
      <c r="K2331" s="5"/>
    </row>
    <row r="2332" spans="2:11" ht="13.5" x14ac:dyDescent="0.35">
      <c r="B2332" s="4">
        <v>45397</v>
      </c>
      <c r="C2332" s="2">
        <v>11.19</v>
      </c>
      <c r="D2332" s="2">
        <v>5.1317000000000004</v>
      </c>
      <c r="E2332" s="2">
        <v>2678</v>
      </c>
      <c r="F2332" s="2">
        <v>11.177</v>
      </c>
      <c r="G2332" s="2">
        <v>29932.006000000001</v>
      </c>
      <c r="H2332" s="7">
        <f t="shared" si="36"/>
        <v>-9.7257868431716438E-3</v>
      </c>
      <c r="I2332" s="5"/>
      <c r="J2332" s="5"/>
      <c r="K2332" s="5"/>
    </row>
    <row r="2333" spans="2:11" ht="13.5" x14ac:dyDescent="0.35">
      <c r="B2333" s="4">
        <v>45398</v>
      </c>
      <c r="C2333" s="2">
        <v>11.12</v>
      </c>
      <c r="D2333" s="2">
        <v>5.0995999999999997</v>
      </c>
      <c r="E2333" s="2">
        <v>985</v>
      </c>
      <c r="F2333" s="2">
        <v>11.129</v>
      </c>
      <c r="G2333" s="2">
        <v>10962.065000000001</v>
      </c>
      <c r="H2333" s="7">
        <f t="shared" si="36"/>
        <v>-6.2552370559465055E-3</v>
      </c>
      <c r="I2333" s="5"/>
      <c r="J2333" s="5"/>
      <c r="K2333" s="5"/>
    </row>
    <row r="2334" spans="2:11" ht="13.5" x14ac:dyDescent="0.35">
      <c r="B2334" s="4">
        <v>45399</v>
      </c>
      <c r="C2334" s="2">
        <v>11.29</v>
      </c>
      <c r="D2334" s="2">
        <v>5.1775000000000002</v>
      </c>
      <c r="E2334" s="2">
        <v>1690</v>
      </c>
      <c r="F2334" s="2">
        <v>11.115</v>
      </c>
      <c r="G2334" s="2">
        <v>18784.349999999999</v>
      </c>
      <c r="H2334" s="7">
        <f t="shared" si="36"/>
        <v>1.5275707898658822E-2</v>
      </c>
      <c r="I2334" s="5"/>
      <c r="J2334" s="5"/>
      <c r="K2334" s="5"/>
    </row>
    <row r="2335" spans="2:11" ht="13.5" x14ac:dyDescent="0.35">
      <c r="B2335" s="4">
        <v>45400</v>
      </c>
      <c r="C2335" s="2">
        <v>11.15</v>
      </c>
      <c r="D2335" s="2">
        <v>5.1132999999999997</v>
      </c>
      <c r="E2335" s="2">
        <v>3432</v>
      </c>
      <c r="F2335" s="2">
        <v>11.148</v>
      </c>
      <c r="G2335" s="2">
        <v>38259.936000000002</v>
      </c>
      <c r="H2335" s="7">
        <f t="shared" si="36"/>
        <v>-1.2399806856591112E-2</v>
      </c>
      <c r="I2335" s="5"/>
      <c r="J2335" s="5"/>
      <c r="K2335" s="5"/>
    </row>
    <row r="2336" spans="2:11" ht="13.5" x14ac:dyDescent="0.35">
      <c r="B2336" s="4">
        <v>45401</v>
      </c>
      <c r="C2336" s="2">
        <v>11.09</v>
      </c>
      <c r="D2336" s="2">
        <v>5.0857999999999999</v>
      </c>
      <c r="E2336" s="2">
        <v>2470</v>
      </c>
      <c r="F2336" s="2">
        <v>11.132999999999999</v>
      </c>
      <c r="G2336" s="2">
        <v>27498.51</v>
      </c>
      <c r="H2336" s="7">
        <f t="shared" si="36"/>
        <v>-5.3781315393190031E-3</v>
      </c>
      <c r="I2336" s="5"/>
      <c r="J2336" s="5"/>
      <c r="K2336" s="5"/>
    </row>
    <row r="2337" spans="2:11" ht="13.5" x14ac:dyDescent="0.35">
      <c r="B2337" s="4">
        <v>45404</v>
      </c>
      <c r="C2337" s="2">
        <v>11.15</v>
      </c>
      <c r="D2337" s="2">
        <v>5.1132999999999997</v>
      </c>
      <c r="E2337" s="2">
        <v>1823</v>
      </c>
      <c r="F2337" s="2">
        <v>11.19</v>
      </c>
      <c r="G2337" s="2">
        <v>20399.37</v>
      </c>
      <c r="H2337" s="7">
        <f t="shared" si="36"/>
        <v>5.4072122379959613E-3</v>
      </c>
      <c r="I2337" s="5"/>
      <c r="J2337" s="5"/>
      <c r="K2337" s="5"/>
    </row>
    <row r="2338" spans="2:11" ht="13.5" x14ac:dyDescent="0.35">
      <c r="B2338" s="4">
        <v>45405</v>
      </c>
      <c r="C2338" s="2">
        <v>11.2</v>
      </c>
      <c r="D2338" s="2">
        <v>5.1363000000000003</v>
      </c>
      <c r="E2338" s="2">
        <v>1169</v>
      </c>
      <c r="F2338" s="2">
        <v>11.141999999999999</v>
      </c>
      <c r="G2338" s="2">
        <v>13024.998</v>
      </c>
      <c r="H2338" s="7">
        <f t="shared" si="36"/>
        <v>4.4980736510669382E-3</v>
      </c>
      <c r="I2338" s="5"/>
      <c r="J2338" s="5"/>
      <c r="K2338" s="5"/>
    </row>
    <row r="2339" spans="2:11" ht="13.5" x14ac:dyDescent="0.35">
      <c r="B2339" s="4">
        <v>45406</v>
      </c>
      <c r="C2339" s="2">
        <v>11.15</v>
      </c>
      <c r="D2339" s="2">
        <v>5.1132999999999997</v>
      </c>
      <c r="E2339" s="2">
        <v>3453</v>
      </c>
      <c r="F2339" s="2">
        <v>11.148999999999999</v>
      </c>
      <c r="G2339" s="2">
        <v>38497.497000000003</v>
      </c>
      <c r="H2339" s="7">
        <f t="shared" si="36"/>
        <v>-4.4779315849931998E-3</v>
      </c>
      <c r="I2339" s="5"/>
      <c r="J2339" s="5"/>
      <c r="K2339" s="5"/>
    </row>
    <row r="2340" spans="2:11" ht="13.5" x14ac:dyDescent="0.35">
      <c r="B2340" s="4">
        <v>45407</v>
      </c>
      <c r="C2340" s="2">
        <v>11.1</v>
      </c>
      <c r="D2340" s="2">
        <v>5.0903999999999998</v>
      </c>
      <c r="E2340" s="2">
        <v>3642</v>
      </c>
      <c r="F2340" s="2">
        <v>11.154999999999999</v>
      </c>
      <c r="G2340" s="2">
        <v>40626.51</v>
      </c>
      <c r="H2340" s="7">
        <f t="shared" si="36"/>
        <v>-4.4785168091056506E-3</v>
      </c>
      <c r="I2340" s="5"/>
      <c r="J2340" s="5"/>
      <c r="K2340" s="5"/>
    </row>
    <row r="2341" spans="2:11" ht="13.5" x14ac:dyDescent="0.35">
      <c r="B2341" s="4">
        <v>45408</v>
      </c>
      <c r="C2341" s="2">
        <v>11.2</v>
      </c>
      <c r="D2341" s="2">
        <v>5.1363000000000003</v>
      </c>
      <c r="E2341" s="2">
        <v>5368</v>
      </c>
      <c r="F2341" s="2">
        <v>11.153</v>
      </c>
      <c r="G2341" s="2">
        <v>59869.303999999996</v>
      </c>
      <c r="H2341" s="7">
        <f t="shared" si="36"/>
        <v>9.0169731258841149E-3</v>
      </c>
      <c r="I2341" s="5"/>
      <c r="J2341" s="5"/>
      <c r="K2341" s="5"/>
    </row>
    <row r="2342" spans="2:11" ht="13.5" x14ac:dyDescent="0.35">
      <c r="B2342" s="4">
        <v>45411</v>
      </c>
      <c r="C2342" s="2">
        <v>11.15</v>
      </c>
      <c r="D2342" s="2">
        <v>5.1132999999999997</v>
      </c>
      <c r="E2342" s="2">
        <v>3836</v>
      </c>
      <c r="F2342" s="2">
        <v>11.101000000000001</v>
      </c>
      <c r="G2342" s="2">
        <v>42583.436000000002</v>
      </c>
      <c r="H2342" s="7">
        <f t="shared" si="36"/>
        <v>-4.4779315849931998E-3</v>
      </c>
      <c r="I2342" s="5"/>
      <c r="J2342" s="5"/>
      <c r="K2342" s="5"/>
    </row>
    <row r="2343" spans="2:11" ht="13.5" x14ac:dyDescent="0.35">
      <c r="B2343" s="4">
        <v>45412</v>
      </c>
      <c r="C2343" s="2">
        <v>11.1</v>
      </c>
      <c r="D2343" s="2">
        <v>5.0903999999999998</v>
      </c>
      <c r="E2343" s="2">
        <v>3310</v>
      </c>
      <c r="F2343" s="2">
        <v>11.122999999999999</v>
      </c>
      <c r="G2343" s="2">
        <v>36817.129999999997</v>
      </c>
      <c r="H2343" s="7">
        <f t="shared" si="36"/>
        <v>-4.4785168091056506E-3</v>
      </c>
      <c r="I2343" s="5"/>
      <c r="J2343" s="5"/>
      <c r="K2343" s="5"/>
    </row>
    <row r="2344" spans="2:11" ht="13.5" x14ac:dyDescent="0.35">
      <c r="B2344" s="4">
        <v>45414</v>
      </c>
      <c r="C2344" s="2">
        <v>11.1</v>
      </c>
      <c r="D2344" s="2">
        <v>5.0903999999999998</v>
      </c>
      <c r="E2344" s="2">
        <v>7146</v>
      </c>
      <c r="F2344" s="2">
        <v>11.154999999999999</v>
      </c>
      <c r="G2344" s="2">
        <v>79713.63</v>
      </c>
      <c r="H2344" s="7">
        <f t="shared" si="36"/>
        <v>0</v>
      </c>
      <c r="I2344" s="5"/>
      <c r="J2344" s="5"/>
      <c r="K2344" s="5"/>
    </row>
    <row r="2345" spans="2:11" ht="13.5" x14ac:dyDescent="0.35">
      <c r="B2345" s="4">
        <v>45415</v>
      </c>
      <c r="C2345" s="2">
        <v>11.1</v>
      </c>
      <c r="D2345" s="2">
        <v>5.0903999999999998</v>
      </c>
      <c r="E2345" s="2">
        <v>14311</v>
      </c>
      <c r="F2345" s="2">
        <v>11.201000000000001</v>
      </c>
      <c r="G2345" s="2">
        <v>160297.511</v>
      </c>
      <c r="H2345" s="7">
        <f t="shared" si="36"/>
        <v>0</v>
      </c>
      <c r="I2345" s="5"/>
      <c r="J2345" s="5"/>
      <c r="K2345" s="5"/>
    </row>
    <row r="2346" spans="2:11" ht="13.5" x14ac:dyDescent="0.35">
      <c r="B2346" s="4">
        <v>45418</v>
      </c>
      <c r="C2346" s="2">
        <v>11.18</v>
      </c>
      <c r="D2346" s="2">
        <v>5.1271000000000004</v>
      </c>
      <c r="E2346" s="2">
        <v>3895</v>
      </c>
      <c r="F2346" s="2">
        <v>11.077</v>
      </c>
      <c r="G2346" s="2">
        <v>43144.915000000001</v>
      </c>
      <c r="H2346" s="7">
        <f t="shared" si="36"/>
        <v>7.209649536382332E-3</v>
      </c>
      <c r="I2346" s="5"/>
      <c r="J2346" s="5"/>
      <c r="K2346" s="5"/>
    </row>
    <row r="2347" spans="2:11" ht="13.5" x14ac:dyDescent="0.35">
      <c r="B2347" s="4">
        <v>45419</v>
      </c>
      <c r="C2347" s="2">
        <v>11.2</v>
      </c>
      <c r="D2347" s="2">
        <v>5.1363000000000003</v>
      </c>
      <c r="E2347" s="2">
        <v>27394</v>
      </c>
      <c r="F2347" s="2">
        <v>11.241</v>
      </c>
      <c r="G2347" s="2">
        <v>307935.95400000003</v>
      </c>
      <c r="H2347" s="7">
        <f t="shared" si="36"/>
        <v>1.7943866903317419E-3</v>
      </c>
      <c r="I2347" s="5"/>
      <c r="J2347" s="5"/>
      <c r="K2347" s="5"/>
    </row>
    <row r="2348" spans="2:11" ht="13.5" x14ac:dyDescent="0.35">
      <c r="B2348" s="4">
        <v>45420</v>
      </c>
      <c r="C2348" s="2">
        <v>11.3</v>
      </c>
      <c r="D2348" s="2">
        <v>5.1821000000000002</v>
      </c>
      <c r="E2348" s="2">
        <v>17448</v>
      </c>
      <c r="F2348" s="2">
        <v>11.257</v>
      </c>
      <c r="G2348" s="2">
        <v>196412.136</v>
      </c>
      <c r="H2348" s="7">
        <f t="shared" si="36"/>
        <v>8.9169246344644668E-3</v>
      </c>
      <c r="I2348" s="5"/>
      <c r="J2348" s="5"/>
      <c r="K2348" s="5"/>
    </row>
    <row r="2349" spans="2:11" ht="13.5" x14ac:dyDescent="0.35">
      <c r="B2349" s="4">
        <v>45421</v>
      </c>
      <c r="C2349" s="2">
        <v>11.3</v>
      </c>
      <c r="D2349" s="2">
        <v>5.1821000000000002</v>
      </c>
      <c r="E2349" s="2">
        <v>8200</v>
      </c>
      <c r="F2349" s="2">
        <v>11.207000000000001</v>
      </c>
      <c r="G2349" s="2">
        <v>91897.4</v>
      </c>
      <c r="H2349" s="7">
        <f t="shared" si="36"/>
        <v>0</v>
      </c>
      <c r="I2349" s="5"/>
      <c r="J2349" s="5"/>
      <c r="K2349" s="5"/>
    </row>
    <row r="2350" spans="2:11" ht="13.5" x14ac:dyDescent="0.35">
      <c r="B2350" s="4">
        <v>45422</v>
      </c>
      <c r="C2350" s="2">
        <v>11.1</v>
      </c>
      <c r="D2350" s="2">
        <v>5.0903999999999998</v>
      </c>
      <c r="E2350" s="2">
        <v>10765</v>
      </c>
      <c r="F2350" s="2">
        <v>11.143000000000001</v>
      </c>
      <c r="G2350" s="2">
        <v>119954.395</v>
      </c>
      <c r="H2350" s="7">
        <f t="shared" si="36"/>
        <v>-1.7695528839659663E-2</v>
      </c>
      <c r="I2350" s="5"/>
      <c r="J2350" s="5"/>
      <c r="K2350" s="5"/>
    </row>
    <row r="2351" spans="2:11" ht="13.5" x14ac:dyDescent="0.35">
      <c r="B2351" s="4">
        <v>45425</v>
      </c>
      <c r="C2351" s="2">
        <v>11.1</v>
      </c>
      <c r="D2351" s="2">
        <v>5.0903999999999998</v>
      </c>
      <c r="E2351" s="2">
        <v>14768</v>
      </c>
      <c r="F2351" s="2">
        <v>11.041</v>
      </c>
      <c r="G2351" s="2">
        <v>163053.48800000001</v>
      </c>
      <c r="H2351" s="7">
        <f t="shared" si="36"/>
        <v>0</v>
      </c>
      <c r="I2351" s="5"/>
      <c r="J2351" s="5"/>
      <c r="K2351" s="5"/>
    </row>
    <row r="2352" spans="2:11" ht="13.5" x14ac:dyDescent="0.35">
      <c r="B2352" s="4">
        <v>45426</v>
      </c>
      <c r="C2352" s="2">
        <v>11.09</v>
      </c>
      <c r="D2352" s="2">
        <v>5.0857999999999999</v>
      </c>
      <c r="E2352" s="2">
        <v>37141</v>
      </c>
      <c r="F2352" s="2">
        <v>10.912000000000001</v>
      </c>
      <c r="G2352" s="2">
        <v>405282.592</v>
      </c>
      <c r="H2352" s="7">
        <f t="shared" si="36"/>
        <v>-9.0366179475089145E-4</v>
      </c>
      <c r="I2352" s="5"/>
      <c r="J2352" s="5"/>
      <c r="K2352" s="5"/>
    </row>
    <row r="2353" spans="2:11" ht="13.5" x14ac:dyDescent="0.35">
      <c r="B2353" s="4">
        <v>45427</v>
      </c>
      <c r="C2353" s="2">
        <v>10.8</v>
      </c>
      <c r="D2353" s="2">
        <v>4.9527999999999999</v>
      </c>
      <c r="E2353" s="2">
        <v>51876</v>
      </c>
      <c r="F2353" s="2">
        <v>10.803000000000001</v>
      </c>
      <c r="G2353" s="2">
        <v>560416.42799999996</v>
      </c>
      <c r="H2353" s="7">
        <f t="shared" si="36"/>
        <v>-2.6151244641944238E-2</v>
      </c>
      <c r="I2353" s="5"/>
      <c r="J2353" s="5"/>
      <c r="K2353" s="5"/>
    </row>
    <row r="2354" spans="2:11" ht="13.5" x14ac:dyDescent="0.35">
      <c r="B2354" s="4">
        <v>45428</v>
      </c>
      <c r="C2354" s="2">
        <v>11</v>
      </c>
      <c r="D2354" s="2">
        <v>5.0445000000000002</v>
      </c>
      <c r="E2354" s="2">
        <v>789712</v>
      </c>
      <c r="F2354" s="2">
        <v>10.521000000000001</v>
      </c>
      <c r="G2354" s="2">
        <v>8308559.9519999996</v>
      </c>
      <c r="H2354" s="7">
        <f t="shared" si="36"/>
        <v>1.8514779518656183E-2</v>
      </c>
      <c r="I2354" s="5"/>
      <c r="J2354" s="5"/>
      <c r="K2354" s="5"/>
    </row>
    <row r="2355" spans="2:11" ht="13.5" x14ac:dyDescent="0.35">
      <c r="B2355" s="4">
        <v>45429</v>
      </c>
      <c r="C2355" s="2">
        <v>11.25</v>
      </c>
      <c r="D2355" s="2">
        <v>5.1592000000000002</v>
      </c>
      <c r="E2355" s="2">
        <v>24113</v>
      </c>
      <c r="F2355" s="2">
        <v>11.231999999999999</v>
      </c>
      <c r="G2355" s="2">
        <v>270837.21600000001</v>
      </c>
      <c r="H2355" s="7">
        <f t="shared" si="36"/>
        <v>2.273763504807216E-2</v>
      </c>
      <c r="I2355" s="5"/>
      <c r="J2355" s="5"/>
      <c r="K2355" s="5"/>
    </row>
    <row r="2356" spans="2:11" ht="13.5" x14ac:dyDescent="0.35">
      <c r="B2356" s="4">
        <v>45432</v>
      </c>
      <c r="C2356" s="2">
        <v>11.42</v>
      </c>
      <c r="D2356" s="2">
        <v>5.2370999999999999</v>
      </c>
      <c r="E2356" s="2">
        <v>39326</v>
      </c>
      <c r="F2356" s="2">
        <v>11.365</v>
      </c>
      <c r="G2356" s="2">
        <v>446939.99</v>
      </c>
      <c r="H2356" s="7">
        <f t="shared" si="36"/>
        <v>1.5099240192277801E-2</v>
      </c>
      <c r="I2356" s="5"/>
      <c r="J2356" s="5"/>
      <c r="K2356" s="5"/>
    </row>
    <row r="2357" spans="2:11" ht="13.5" x14ac:dyDescent="0.35">
      <c r="B2357" s="4">
        <v>45433</v>
      </c>
      <c r="C2357" s="2">
        <v>11.6</v>
      </c>
      <c r="D2357" s="2">
        <v>5.3197000000000001</v>
      </c>
      <c r="E2357" s="2">
        <v>46870</v>
      </c>
      <c r="F2357" s="2">
        <v>11.564</v>
      </c>
      <c r="G2357" s="2">
        <v>542004.68000000005</v>
      </c>
      <c r="H2357" s="7">
        <f t="shared" si="36"/>
        <v>1.5772087605736042E-2</v>
      </c>
      <c r="I2357" s="5"/>
      <c r="J2357" s="5"/>
      <c r="K2357" s="5"/>
    </row>
    <row r="2358" spans="2:11" ht="13.5" x14ac:dyDescent="0.35">
      <c r="B2358" s="4">
        <v>45434</v>
      </c>
      <c r="C2358" s="2">
        <v>11.7</v>
      </c>
      <c r="D2358" s="2">
        <v>5.3655999999999997</v>
      </c>
      <c r="E2358" s="2">
        <v>25199</v>
      </c>
      <c r="F2358" s="2">
        <v>11.707000000000001</v>
      </c>
      <c r="G2358" s="2">
        <v>295004.69300000003</v>
      </c>
      <c r="H2358" s="7">
        <f t="shared" si="36"/>
        <v>8.6283061074871898E-3</v>
      </c>
      <c r="I2358" s="5"/>
      <c r="J2358" s="5"/>
      <c r="K2358" s="5"/>
    </row>
    <row r="2359" spans="2:11" ht="13.5" x14ac:dyDescent="0.35">
      <c r="B2359" s="4">
        <v>45435</v>
      </c>
      <c r="C2359" s="2">
        <v>11.56</v>
      </c>
      <c r="D2359" s="2">
        <v>5.3014000000000001</v>
      </c>
      <c r="E2359" s="2">
        <v>7504</v>
      </c>
      <c r="F2359" s="2">
        <v>11.65</v>
      </c>
      <c r="G2359" s="2">
        <v>87421.6</v>
      </c>
      <c r="H2359" s="7">
        <f t="shared" si="36"/>
        <v>-1.1965111077978156E-2</v>
      </c>
      <c r="I2359" s="5"/>
      <c r="J2359" s="5"/>
      <c r="K2359" s="5"/>
    </row>
    <row r="2360" spans="2:11" ht="13.5" x14ac:dyDescent="0.35">
      <c r="B2360" s="4">
        <v>45436</v>
      </c>
      <c r="C2360" s="2">
        <v>11.9</v>
      </c>
      <c r="D2360" s="2">
        <v>5.4573</v>
      </c>
      <c r="E2360" s="2">
        <v>78488</v>
      </c>
      <c r="F2360" s="2">
        <v>11.781000000000001</v>
      </c>
      <c r="G2360" s="2">
        <v>924667.12800000003</v>
      </c>
      <c r="H2360" s="7">
        <f t="shared" si="36"/>
        <v>2.9407326366620124E-2</v>
      </c>
      <c r="I2360" s="5"/>
      <c r="J2360" s="5"/>
      <c r="K2360" s="5"/>
    </row>
    <row r="2361" spans="2:11" ht="13.5" x14ac:dyDescent="0.35">
      <c r="B2361" s="4">
        <v>45439</v>
      </c>
      <c r="C2361" s="2">
        <v>11.84</v>
      </c>
      <c r="D2361" s="2">
        <v>5.4298000000000002</v>
      </c>
      <c r="E2361" s="2">
        <v>31731</v>
      </c>
      <c r="F2361" s="2">
        <v>11.803000000000001</v>
      </c>
      <c r="G2361" s="2">
        <v>374520.99300000002</v>
      </c>
      <c r="H2361" s="7">
        <f t="shared" si="36"/>
        <v>-5.0391219101020394E-3</v>
      </c>
      <c r="I2361" s="5"/>
      <c r="J2361" s="5"/>
      <c r="K2361" s="5"/>
    </row>
    <row r="2362" spans="2:11" ht="13.5" x14ac:dyDescent="0.35">
      <c r="B2362" s="4">
        <v>45440</v>
      </c>
      <c r="C2362" s="2">
        <v>11.7</v>
      </c>
      <c r="D2362" s="2">
        <v>5.3655999999999997</v>
      </c>
      <c r="E2362" s="2">
        <v>14567</v>
      </c>
      <c r="F2362" s="2">
        <v>11.715</v>
      </c>
      <c r="G2362" s="2">
        <v>170652.405</v>
      </c>
      <c r="H2362" s="7">
        <f t="shared" si="36"/>
        <v>-1.1823639913072392E-2</v>
      </c>
      <c r="I2362" s="5"/>
      <c r="J2362" s="5"/>
      <c r="K2362" s="5"/>
    </row>
    <row r="2363" spans="2:11" ht="13.5" x14ac:dyDescent="0.35">
      <c r="B2363" s="4">
        <v>45441</v>
      </c>
      <c r="C2363" s="2">
        <v>11.85</v>
      </c>
      <c r="D2363" s="2">
        <v>5.4343000000000004</v>
      </c>
      <c r="E2363" s="2">
        <v>305851</v>
      </c>
      <c r="F2363" s="2">
        <v>11.455</v>
      </c>
      <c r="G2363" s="2">
        <v>3503523.2050000001</v>
      </c>
      <c r="H2363" s="7">
        <f t="shared" si="36"/>
        <v>1.2803787088117014E-2</v>
      </c>
      <c r="I2363" s="5"/>
      <c r="J2363" s="5"/>
      <c r="K2363" s="5"/>
    </row>
    <row r="2364" spans="2:11" ht="13.5" x14ac:dyDescent="0.35">
      <c r="B2364" s="4">
        <v>45442</v>
      </c>
      <c r="C2364" s="2">
        <v>12</v>
      </c>
      <c r="D2364" s="2">
        <v>5.5030999999999999</v>
      </c>
      <c r="E2364" s="2">
        <v>22940</v>
      </c>
      <c r="F2364" s="2">
        <v>11.914</v>
      </c>
      <c r="G2364" s="2">
        <v>273307.15999999997</v>
      </c>
      <c r="H2364" s="7">
        <f t="shared" si="36"/>
        <v>1.266032423679214E-2</v>
      </c>
      <c r="I2364" s="5"/>
      <c r="J2364" s="5"/>
      <c r="K2364" s="5"/>
    </row>
    <row r="2365" spans="2:11" ht="13.5" x14ac:dyDescent="0.35">
      <c r="B2365" s="4">
        <v>45443</v>
      </c>
      <c r="C2365" s="2">
        <v>12.1</v>
      </c>
      <c r="D2365" s="2">
        <v>5.5490000000000004</v>
      </c>
      <c r="E2365" s="2">
        <v>239648</v>
      </c>
      <c r="F2365" s="2">
        <v>11.747999999999999</v>
      </c>
      <c r="G2365" s="2">
        <v>2815384.7039999999</v>
      </c>
      <c r="H2365" s="7">
        <f t="shared" si="36"/>
        <v>8.340753393541912E-3</v>
      </c>
      <c r="I2365" s="5"/>
      <c r="J2365" s="5"/>
      <c r="K2365" s="5"/>
    </row>
    <row r="2366" spans="2:11" ht="13.5" x14ac:dyDescent="0.35">
      <c r="B2366" s="4">
        <v>45446</v>
      </c>
      <c r="C2366" s="2">
        <v>12.04</v>
      </c>
      <c r="D2366" s="2">
        <v>5.5214999999999996</v>
      </c>
      <c r="E2366" s="2">
        <v>14060</v>
      </c>
      <c r="F2366" s="2">
        <v>11.936999999999999</v>
      </c>
      <c r="G2366" s="2">
        <v>167834.22</v>
      </c>
      <c r="H2366" s="7">
        <f t="shared" si="36"/>
        <v>-4.9558479005227512E-3</v>
      </c>
      <c r="I2366" s="5"/>
      <c r="J2366" s="5"/>
      <c r="K2366" s="5"/>
    </row>
    <row r="2367" spans="2:11" ht="13.5" x14ac:dyDescent="0.35">
      <c r="B2367" s="4">
        <v>45447</v>
      </c>
      <c r="C2367" s="2">
        <v>12</v>
      </c>
      <c r="D2367" s="2">
        <v>5.5030999999999999</v>
      </c>
      <c r="E2367" s="2">
        <v>15262</v>
      </c>
      <c r="F2367" s="2">
        <v>11.866</v>
      </c>
      <c r="G2367" s="2">
        <v>181098.89199999999</v>
      </c>
      <c r="H2367" s="7">
        <f t="shared" si="36"/>
        <v>-3.332427782305488E-3</v>
      </c>
      <c r="I2367" s="5"/>
      <c r="J2367" s="5"/>
      <c r="K2367" s="5"/>
    </row>
    <row r="2368" spans="2:11" ht="13.5" x14ac:dyDescent="0.35">
      <c r="B2368" s="4">
        <v>45448</v>
      </c>
      <c r="C2368" s="2">
        <v>11.8</v>
      </c>
      <c r="D2368" s="2">
        <v>5.4114000000000004</v>
      </c>
      <c r="E2368" s="2">
        <v>23740</v>
      </c>
      <c r="F2368" s="2">
        <v>11.808999999999999</v>
      </c>
      <c r="G2368" s="2">
        <v>280345.65999999997</v>
      </c>
      <c r="H2368" s="7">
        <f t="shared" si="36"/>
        <v>-1.6663335211062755E-2</v>
      </c>
      <c r="I2368" s="5"/>
      <c r="J2368" s="5"/>
      <c r="K2368" s="5"/>
    </row>
    <row r="2369" spans="2:11" ht="13.5" x14ac:dyDescent="0.35">
      <c r="B2369" s="4">
        <v>45449</v>
      </c>
      <c r="C2369" s="2">
        <v>11.88</v>
      </c>
      <c r="D2369" s="2">
        <v>5.4481000000000002</v>
      </c>
      <c r="E2369" s="2">
        <v>106941</v>
      </c>
      <c r="F2369" s="2">
        <v>11.718</v>
      </c>
      <c r="G2369" s="2">
        <v>1253134.638</v>
      </c>
      <c r="H2369" s="7">
        <f t="shared" si="36"/>
        <v>6.7819787855268009E-3</v>
      </c>
      <c r="I2369" s="5"/>
      <c r="J2369" s="5"/>
      <c r="K2369" s="5"/>
    </row>
    <row r="2370" spans="2:11" ht="13.5" x14ac:dyDescent="0.35">
      <c r="B2370" s="4">
        <v>45450</v>
      </c>
      <c r="C2370" s="2">
        <v>11.9</v>
      </c>
      <c r="D2370" s="2">
        <v>5.4573</v>
      </c>
      <c r="E2370" s="2">
        <v>2847</v>
      </c>
      <c r="F2370" s="2">
        <v>11.974</v>
      </c>
      <c r="G2370" s="2">
        <v>34089.978000000003</v>
      </c>
      <c r="H2370" s="7">
        <f t="shared" si="36"/>
        <v>1.6886621023842945E-3</v>
      </c>
      <c r="I2370" s="5"/>
      <c r="J2370" s="5"/>
      <c r="K2370" s="5"/>
    </row>
    <row r="2371" spans="2:11" ht="13.5" x14ac:dyDescent="0.35">
      <c r="B2371" s="4">
        <v>45453</v>
      </c>
      <c r="C2371" s="2">
        <v>11.85</v>
      </c>
      <c r="D2371" s="2">
        <v>5.4343000000000004</v>
      </c>
      <c r="E2371" s="2">
        <v>33430</v>
      </c>
      <c r="F2371" s="2">
        <v>11.734</v>
      </c>
      <c r="G2371" s="2">
        <v>392267.62</v>
      </c>
      <c r="H2371" s="7">
        <f t="shared" si="36"/>
        <v>-4.2145383248125791E-3</v>
      </c>
      <c r="I2371" s="5"/>
      <c r="J2371" s="5"/>
      <c r="K2371" s="5"/>
    </row>
    <row r="2372" spans="2:11" ht="13.5" x14ac:dyDescent="0.35">
      <c r="B2372" s="4">
        <v>45454</v>
      </c>
      <c r="C2372" s="2">
        <v>11.8</v>
      </c>
      <c r="D2372" s="2">
        <v>5.4114000000000004</v>
      </c>
      <c r="E2372" s="2">
        <v>7698</v>
      </c>
      <c r="F2372" s="2">
        <v>11.736000000000001</v>
      </c>
      <c r="G2372" s="2">
        <v>90343.728000000003</v>
      </c>
      <c r="H2372" s="7">
        <f t="shared" si="36"/>
        <v>-4.2139742009090261E-3</v>
      </c>
      <c r="I2372" s="5"/>
      <c r="J2372" s="5"/>
      <c r="K2372" s="5"/>
    </row>
    <row r="2373" spans="2:11" ht="13.5" x14ac:dyDescent="0.35">
      <c r="B2373" s="4">
        <v>45455</v>
      </c>
      <c r="C2373" s="2">
        <v>11.9</v>
      </c>
      <c r="D2373" s="2">
        <v>5.4573</v>
      </c>
      <c r="E2373" s="2">
        <v>12283</v>
      </c>
      <c r="F2373" s="2">
        <v>11.718</v>
      </c>
      <c r="G2373" s="2">
        <v>143932.19399999999</v>
      </c>
      <c r="H2373" s="7">
        <f t="shared" si="36"/>
        <v>8.4820933584653889E-3</v>
      </c>
      <c r="I2373" s="5"/>
      <c r="J2373" s="5"/>
      <c r="K2373" s="5"/>
    </row>
    <row r="2374" spans="2:11" ht="13.5" x14ac:dyDescent="0.35">
      <c r="B2374" s="4">
        <v>45456</v>
      </c>
      <c r="C2374" s="2">
        <v>12.3</v>
      </c>
      <c r="D2374" s="2">
        <v>5.6406999999999998</v>
      </c>
      <c r="E2374" s="2">
        <v>97077</v>
      </c>
      <c r="F2374" s="2">
        <v>12.106</v>
      </c>
      <c r="G2374" s="2">
        <v>1175214.162</v>
      </c>
      <c r="H2374" s="7">
        <f t="shared" si="36"/>
        <v>3.360636212046246E-2</v>
      </c>
      <c r="I2374" s="5"/>
      <c r="J2374" s="5"/>
      <c r="K2374" s="5"/>
    </row>
    <row r="2375" spans="2:11" ht="13.5" x14ac:dyDescent="0.35">
      <c r="B2375" s="4">
        <v>45457</v>
      </c>
      <c r="C2375" s="2">
        <v>12.75</v>
      </c>
      <c r="D2375" s="2">
        <v>5.8471000000000002</v>
      </c>
      <c r="E2375" s="2">
        <v>366526</v>
      </c>
      <c r="F2375" s="2">
        <v>12.545999999999999</v>
      </c>
      <c r="G2375" s="2">
        <v>4598435.1960000005</v>
      </c>
      <c r="H2375" s="7">
        <f t="shared" ref="H2375:H2438" si="37">(D2375-D2374)/D2374</f>
        <v>3.6591203219458641E-2</v>
      </c>
      <c r="I2375" s="5"/>
      <c r="J2375" s="5"/>
      <c r="K2375" s="5"/>
    </row>
    <row r="2376" spans="2:11" ht="13.5" x14ac:dyDescent="0.35">
      <c r="B2376" s="4">
        <v>45461</v>
      </c>
      <c r="C2376" s="2">
        <v>13.1</v>
      </c>
      <c r="D2376" s="2">
        <v>6.0076000000000001</v>
      </c>
      <c r="E2376" s="2">
        <v>458392</v>
      </c>
      <c r="F2376" s="2">
        <v>13.076000000000001</v>
      </c>
      <c r="G2376" s="2">
        <v>5993933.7920000004</v>
      </c>
      <c r="H2376" s="7">
        <f t="shared" si="37"/>
        <v>2.744950488276237E-2</v>
      </c>
      <c r="I2376" s="5"/>
      <c r="J2376" s="5"/>
      <c r="K2376" s="5"/>
    </row>
    <row r="2377" spans="2:11" ht="13.5" x14ac:dyDescent="0.35">
      <c r="B2377" s="4">
        <v>45462</v>
      </c>
      <c r="C2377" s="2">
        <v>13.3</v>
      </c>
      <c r="D2377" s="2">
        <v>6.0993000000000004</v>
      </c>
      <c r="E2377" s="2">
        <v>145660</v>
      </c>
      <c r="F2377" s="2">
        <v>13.217000000000001</v>
      </c>
      <c r="G2377" s="2">
        <v>1925188.22</v>
      </c>
      <c r="H2377" s="7">
        <f t="shared" si="37"/>
        <v>1.526399893468279E-2</v>
      </c>
      <c r="I2377" s="5"/>
      <c r="J2377" s="5"/>
      <c r="K2377" s="5"/>
    </row>
    <row r="2378" spans="2:11" ht="13.5" x14ac:dyDescent="0.35">
      <c r="B2378" s="4">
        <v>45463</v>
      </c>
      <c r="C2378" s="2">
        <v>13</v>
      </c>
      <c r="D2378" s="2">
        <v>5.9617000000000004</v>
      </c>
      <c r="E2378" s="2">
        <v>53912</v>
      </c>
      <c r="F2378" s="2">
        <v>13.01</v>
      </c>
      <c r="G2378" s="2">
        <v>701395.12</v>
      </c>
      <c r="H2378" s="7">
        <f t="shared" si="37"/>
        <v>-2.2559965897725957E-2</v>
      </c>
      <c r="I2378" s="5"/>
      <c r="J2378" s="5"/>
      <c r="K2378" s="5"/>
    </row>
    <row r="2379" spans="2:11" ht="13.5" x14ac:dyDescent="0.35">
      <c r="B2379" s="4">
        <v>45464</v>
      </c>
      <c r="C2379" s="2">
        <v>13.03</v>
      </c>
      <c r="D2379" s="2">
        <v>5.9755000000000003</v>
      </c>
      <c r="E2379" s="2">
        <v>15920</v>
      </c>
      <c r="F2379" s="2">
        <v>13.178000000000001</v>
      </c>
      <c r="G2379" s="2">
        <v>209793.76</v>
      </c>
      <c r="H2379" s="7">
        <f t="shared" si="37"/>
        <v>2.3147759867151669E-3</v>
      </c>
      <c r="I2379" s="5"/>
      <c r="J2379" s="5"/>
      <c r="K2379" s="5"/>
    </row>
    <row r="2380" spans="2:11" ht="13.5" x14ac:dyDescent="0.35">
      <c r="B2380" s="4">
        <v>45467</v>
      </c>
      <c r="C2380" s="2">
        <v>13.1</v>
      </c>
      <c r="D2380" s="2">
        <v>6.0076000000000001</v>
      </c>
      <c r="E2380" s="2">
        <v>13215</v>
      </c>
      <c r="F2380" s="2">
        <v>13.102</v>
      </c>
      <c r="G2380" s="2">
        <v>173142.93</v>
      </c>
      <c r="H2380" s="7">
        <f t="shared" si="37"/>
        <v>5.3719354028951205E-3</v>
      </c>
      <c r="I2380" s="5"/>
      <c r="J2380" s="5"/>
      <c r="K2380" s="5"/>
    </row>
    <row r="2381" spans="2:11" ht="13.5" x14ac:dyDescent="0.35">
      <c r="B2381" s="4">
        <v>45468</v>
      </c>
      <c r="C2381" s="2">
        <v>13.1</v>
      </c>
      <c r="D2381" s="2">
        <v>6.0076000000000001</v>
      </c>
      <c r="E2381" s="2">
        <v>15245</v>
      </c>
      <c r="F2381" s="2">
        <v>13.109</v>
      </c>
      <c r="G2381" s="2">
        <v>199846.70499999999</v>
      </c>
      <c r="H2381" s="7">
        <f t="shared" si="37"/>
        <v>0</v>
      </c>
      <c r="I2381" s="5"/>
      <c r="J2381" s="5"/>
      <c r="K2381" s="5"/>
    </row>
    <row r="2382" spans="2:11" ht="13.5" x14ac:dyDescent="0.35">
      <c r="B2382" s="4">
        <v>45469</v>
      </c>
      <c r="C2382" s="2">
        <v>13.05</v>
      </c>
      <c r="D2382" s="2">
        <v>5.9847000000000001</v>
      </c>
      <c r="E2382" s="2">
        <v>4172</v>
      </c>
      <c r="F2382" s="2">
        <v>13.093999999999999</v>
      </c>
      <c r="G2382" s="2">
        <v>54628.167999999998</v>
      </c>
      <c r="H2382" s="7">
        <f t="shared" si="37"/>
        <v>-3.8118383381050536E-3</v>
      </c>
      <c r="I2382" s="5"/>
      <c r="J2382" s="5"/>
      <c r="K2382" s="5"/>
    </row>
    <row r="2383" spans="2:11" ht="13.5" x14ac:dyDescent="0.35">
      <c r="B2383" s="4">
        <v>45470</v>
      </c>
      <c r="C2383" s="2">
        <v>13.23</v>
      </c>
      <c r="D2383" s="2">
        <v>6.0671999999999997</v>
      </c>
      <c r="E2383" s="2">
        <v>22380</v>
      </c>
      <c r="F2383" s="2">
        <v>13.207000000000001</v>
      </c>
      <c r="G2383" s="2">
        <v>295572.65999999997</v>
      </c>
      <c r="H2383" s="7">
        <f t="shared" si="37"/>
        <v>1.3785152137951706E-2</v>
      </c>
      <c r="I2383" s="5"/>
      <c r="J2383" s="5"/>
      <c r="K2383" s="5"/>
    </row>
    <row r="2384" spans="2:11" ht="13.5" x14ac:dyDescent="0.35">
      <c r="B2384" s="4">
        <v>45471</v>
      </c>
      <c r="C2384" s="2">
        <v>13.16</v>
      </c>
      <c r="D2384" s="2">
        <v>6.0350999999999999</v>
      </c>
      <c r="E2384" s="2">
        <v>16274</v>
      </c>
      <c r="F2384" s="2">
        <v>13.236000000000001</v>
      </c>
      <c r="G2384" s="2">
        <v>215402.66399999999</v>
      </c>
      <c r="H2384" s="7">
        <f t="shared" si="37"/>
        <v>-5.2907436708860426E-3</v>
      </c>
      <c r="I2384" s="5"/>
      <c r="J2384" s="5"/>
      <c r="K2384" s="5"/>
    </row>
    <row r="2385" spans="2:11" ht="13.5" x14ac:dyDescent="0.35">
      <c r="B2385" s="4">
        <v>45474</v>
      </c>
      <c r="C2385" s="2">
        <v>13.3</v>
      </c>
      <c r="D2385" s="2">
        <v>6.0993000000000004</v>
      </c>
      <c r="E2385" s="2">
        <v>18025</v>
      </c>
      <c r="F2385" s="2">
        <v>13.276</v>
      </c>
      <c r="G2385" s="2">
        <v>239299.9</v>
      </c>
      <c r="H2385" s="7">
        <f t="shared" si="37"/>
        <v>1.0637769051051429E-2</v>
      </c>
      <c r="I2385" s="5"/>
      <c r="J2385" s="5"/>
      <c r="K2385" s="5"/>
    </row>
    <row r="2386" spans="2:11" ht="13.5" x14ac:dyDescent="0.35">
      <c r="B2386" s="4">
        <v>45475</v>
      </c>
      <c r="C2386" s="2">
        <v>13.3</v>
      </c>
      <c r="D2386" s="2">
        <v>6.0993000000000004</v>
      </c>
      <c r="E2386" s="2">
        <v>24673</v>
      </c>
      <c r="F2386" s="2">
        <v>13.297000000000001</v>
      </c>
      <c r="G2386" s="2">
        <v>328076.88099999999</v>
      </c>
      <c r="H2386" s="7">
        <f t="shared" si="37"/>
        <v>0</v>
      </c>
      <c r="I2386" s="5"/>
      <c r="J2386" s="5"/>
      <c r="K2386" s="5"/>
    </row>
    <row r="2387" spans="2:11" ht="13.5" x14ac:dyDescent="0.35">
      <c r="B2387" s="4">
        <v>45476</v>
      </c>
      <c r="C2387" s="2">
        <v>13.55</v>
      </c>
      <c r="D2387" s="2">
        <v>6.2140000000000004</v>
      </c>
      <c r="E2387" s="2">
        <v>31865</v>
      </c>
      <c r="F2387" s="2">
        <v>13.436999999999999</v>
      </c>
      <c r="G2387" s="2">
        <v>428170.005</v>
      </c>
      <c r="H2387" s="7">
        <f t="shared" si="37"/>
        <v>1.8805436689456171E-2</v>
      </c>
      <c r="I2387" s="5"/>
      <c r="J2387" s="5"/>
      <c r="K2387" s="5"/>
    </row>
    <row r="2388" spans="2:11" ht="13.5" x14ac:dyDescent="0.35">
      <c r="B2388" s="4">
        <v>45477</v>
      </c>
      <c r="C2388" s="2">
        <v>13.5</v>
      </c>
      <c r="D2388" s="2">
        <v>6.1909999999999998</v>
      </c>
      <c r="E2388" s="2">
        <v>2285</v>
      </c>
      <c r="F2388" s="2">
        <v>13.468999999999999</v>
      </c>
      <c r="G2388" s="2">
        <v>30776.665000000001</v>
      </c>
      <c r="H2388" s="7">
        <f t="shared" si="37"/>
        <v>-3.7013196009012834E-3</v>
      </c>
      <c r="I2388" s="5"/>
      <c r="J2388" s="5"/>
      <c r="K2388" s="5"/>
    </row>
    <row r="2389" spans="2:11" ht="13.5" x14ac:dyDescent="0.35">
      <c r="B2389" s="4">
        <v>45478</v>
      </c>
      <c r="C2389" s="2">
        <v>13.55</v>
      </c>
      <c r="D2389" s="2">
        <v>6.2140000000000004</v>
      </c>
      <c r="E2389" s="2">
        <v>54431</v>
      </c>
      <c r="F2389" s="2">
        <v>13.54</v>
      </c>
      <c r="G2389" s="2">
        <v>736995.74</v>
      </c>
      <c r="H2389" s="7">
        <f t="shared" si="37"/>
        <v>3.7150702632855075E-3</v>
      </c>
      <c r="I2389" s="5"/>
      <c r="J2389" s="5"/>
      <c r="K2389" s="5"/>
    </row>
    <row r="2390" spans="2:11" ht="13.5" x14ac:dyDescent="0.35">
      <c r="B2390" s="4">
        <v>45481</v>
      </c>
      <c r="C2390" s="2">
        <v>13.6</v>
      </c>
      <c r="D2390" s="2">
        <v>6.2369000000000003</v>
      </c>
      <c r="E2390" s="2">
        <v>28346</v>
      </c>
      <c r="F2390" s="2">
        <v>13.596</v>
      </c>
      <c r="G2390" s="2">
        <v>385392.21600000001</v>
      </c>
      <c r="H2390" s="7">
        <f t="shared" si="37"/>
        <v>3.6852269069842162E-3</v>
      </c>
      <c r="I2390" s="5"/>
      <c r="J2390" s="5"/>
      <c r="K2390" s="5"/>
    </row>
    <row r="2391" spans="2:11" ht="13.5" x14ac:dyDescent="0.35">
      <c r="B2391" s="4">
        <v>45482</v>
      </c>
      <c r="C2391" s="2">
        <v>13.8</v>
      </c>
      <c r="D2391" s="2">
        <v>6.3285999999999998</v>
      </c>
      <c r="E2391" s="2">
        <v>16689</v>
      </c>
      <c r="F2391" s="2">
        <v>13.722</v>
      </c>
      <c r="G2391" s="2">
        <v>229006.45800000001</v>
      </c>
      <c r="H2391" s="7">
        <f t="shared" si="37"/>
        <v>1.470281710465126E-2</v>
      </c>
      <c r="I2391" s="5"/>
      <c r="J2391" s="5"/>
      <c r="K2391" s="5"/>
    </row>
    <row r="2392" spans="2:11" ht="13.5" x14ac:dyDescent="0.35">
      <c r="B2392" s="4">
        <v>45483</v>
      </c>
      <c r="C2392" s="2">
        <v>13.8</v>
      </c>
      <c r="D2392" s="2">
        <v>6.3285999999999998</v>
      </c>
      <c r="E2392" s="2">
        <v>9999</v>
      </c>
      <c r="F2392" s="2">
        <v>13.8</v>
      </c>
      <c r="G2392" s="2">
        <v>137986.20000000001</v>
      </c>
      <c r="H2392" s="7">
        <f t="shared" si="37"/>
        <v>0</v>
      </c>
      <c r="I2392" s="5"/>
      <c r="J2392" s="5"/>
      <c r="K2392" s="5"/>
    </row>
    <row r="2393" spans="2:11" ht="13.5" x14ac:dyDescent="0.35">
      <c r="B2393" s="4">
        <v>45484</v>
      </c>
      <c r="C2393" s="2">
        <v>13.8</v>
      </c>
      <c r="D2393" s="2">
        <v>6.3285999999999998</v>
      </c>
      <c r="E2393" s="2">
        <v>10440</v>
      </c>
      <c r="F2393" s="2">
        <v>13.782999999999999</v>
      </c>
      <c r="G2393" s="2">
        <v>143894.51999999999</v>
      </c>
      <c r="H2393" s="7">
        <f t="shared" si="37"/>
        <v>0</v>
      </c>
      <c r="I2393" s="5"/>
      <c r="J2393" s="5"/>
      <c r="K2393" s="5"/>
    </row>
    <row r="2394" spans="2:11" ht="13.5" x14ac:dyDescent="0.35">
      <c r="B2394" s="4">
        <v>45485</v>
      </c>
      <c r="C2394" s="2">
        <v>13.95</v>
      </c>
      <c r="D2394" s="2">
        <v>6.3974000000000002</v>
      </c>
      <c r="E2394" s="2">
        <v>24873</v>
      </c>
      <c r="F2394" s="2">
        <v>13.871</v>
      </c>
      <c r="G2394" s="2">
        <v>345013.38299999997</v>
      </c>
      <c r="H2394" s="7">
        <f t="shared" si="37"/>
        <v>1.0871282748159216E-2</v>
      </c>
      <c r="I2394" s="5"/>
      <c r="J2394" s="5"/>
      <c r="K2394" s="5"/>
    </row>
    <row r="2395" spans="2:11" ht="13.5" x14ac:dyDescent="0.35">
      <c r="B2395" s="4">
        <v>45488</v>
      </c>
      <c r="C2395" s="2">
        <v>14</v>
      </c>
      <c r="D2395" s="2">
        <v>6.4203000000000001</v>
      </c>
      <c r="E2395" s="2">
        <v>8235</v>
      </c>
      <c r="F2395" s="2">
        <v>13.988</v>
      </c>
      <c r="G2395" s="2">
        <v>115191.18</v>
      </c>
      <c r="H2395" s="7">
        <f t="shared" si="37"/>
        <v>3.5795792040516335E-3</v>
      </c>
      <c r="I2395" s="5"/>
      <c r="J2395" s="5"/>
      <c r="K2395" s="5"/>
    </row>
    <row r="2396" spans="2:11" ht="13.5" x14ac:dyDescent="0.35">
      <c r="B2396" s="4">
        <v>45489</v>
      </c>
      <c r="C2396" s="2">
        <v>14.01</v>
      </c>
      <c r="D2396" s="2">
        <v>6.4249000000000001</v>
      </c>
      <c r="E2396" s="2">
        <v>30824</v>
      </c>
      <c r="F2396" s="2">
        <v>14.053000000000001</v>
      </c>
      <c r="G2396" s="2">
        <v>433169.67200000002</v>
      </c>
      <c r="H2396" s="7">
        <f t="shared" si="37"/>
        <v>7.1647742317336221E-4</v>
      </c>
      <c r="I2396" s="5"/>
      <c r="J2396" s="5"/>
      <c r="K2396" s="5"/>
    </row>
    <row r="2397" spans="2:11" ht="13.5" x14ac:dyDescent="0.35">
      <c r="B2397" s="4">
        <v>45490</v>
      </c>
      <c r="C2397" s="2">
        <v>14</v>
      </c>
      <c r="D2397" s="2">
        <v>6.7081</v>
      </c>
      <c r="E2397" s="2">
        <v>17182</v>
      </c>
      <c r="F2397" s="2">
        <v>13.941000000000001</v>
      </c>
      <c r="G2397" s="2">
        <v>239534.26199999999</v>
      </c>
      <c r="H2397" s="7">
        <f t="shared" si="37"/>
        <v>4.4078507058475602E-2</v>
      </c>
      <c r="I2397" s="5"/>
      <c r="J2397" s="5"/>
      <c r="K2397" s="5"/>
    </row>
    <row r="2398" spans="2:11" ht="13.5" x14ac:dyDescent="0.35">
      <c r="B2398" s="4">
        <v>45491</v>
      </c>
      <c r="C2398" s="2">
        <v>13.8</v>
      </c>
      <c r="D2398" s="2">
        <v>6.6123000000000003</v>
      </c>
      <c r="E2398" s="2">
        <v>24596</v>
      </c>
      <c r="F2398" s="2">
        <v>13.811</v>
      </c>
      <c r="G2398" s="2">
        <v>339695.35600000003</v>
      </c>
      <c r="H2398" s="7">
        <f t="shared" si="37"/>
        <v>-1.428124208046983E-2</v>
      </c>
      <c r="I2398" s="5"/>
      <c r="J2398" s="5"/>
      <c r="K2398" s="5"/>
    </row>
    <row r="2399" spans="2:11" ht="13.5" x14ac:dyDescent="0.35">
      <c r="B2399" s="4">
        <v>45492</v>
      </c>
      <c r="C2399" s="2">
        <v>13.75</v>
      </c>
      <c r="D2399" s="2">
        <v>6.5883000000000003</v>
      </c>
      <c r="E2399" s="2">
        <v>10426</v>
      </c>
      <c r="F2399" s="2">
        <v>13.805999999999999</v>
      </c>
      <c r="G2399" s="2">
        <v>143941.356</v>
      </c>
      <c r="H2399" s="7">
        <f t="shared" si="37"/>
        <v>-3.629599382968108E-3</v>
      </c>
      <c r="I2399" s="5"/>
      <c r="J2399" s="5"/>
      <c r="K2399" s="5"/>
    </row>
    <row r="2400" spans="2:11" ht="13.5" x14ac:dyDescent="0.35">
      <c r="B2400" s="4">
        <v>45495</v>
      </c>
      <c r="C2400" s="2">
        <v>13.64</v>
      </c>
      <c r="D2400" s="2">
        <v>6.5355999999999996</v>
      </c>
      <c r="E2400" s="2">
        <v>4751</v>
      </c>
      <c r="F2400" s="2">
        <v>13.606</v>
      </c>
      <c r="G2400" s="2">
        <v>64642.106</v>
      </c>
      <c r="H2400" s="7">
        <f t="shared" si="37"/>
        <v>-7.9990285809693907E-3</v>
      </c>
      <c r="I2400" s="5"/>
      <c r="J2400" s="5"/>
      <c r="K2400" s="5"/>
    </row>
    <row r="2401" spans="2:11" ht="13.5" x14ac:dyDescent="0.35">
      <c r="B2401" s="4">
        <v>45496</v>
      </c>
      <c r="C2401" s="2">
        <v>13.6</v>
      </c>
      <c r="D2401" s="2">
        <v>6.5164</v>
      </c>
      <c r="E2401" s="2">
        <v>49943</v>
      </c>
      <c r="F2401" s="2">
        <v>13.519</v>
      </c>
      <c r="G2401" s="2">
        <v>675179.41700000002</v>
      </c>
      <c r="H2401" s="7">
        <f t="shared" si="37"/>
        <v>-2.9377562886345036E-3</v>
      </c>
      <c r="I2401" s="5"/>
      <c r="J2401" s="5"/>
      <c r="K2401" s="5"/>
    </row>
    <row r="2402" spans="2:11" ht="13.5" x14ac:dyDescent="0.35">
      <c r="B2402" s="4">
        <v>45497</v>
      </c>
      <c r="C2402" s="2">
        <v>13.7</v>
      </c>
      <c r="D2402" s="2">
        <v>6.5644</v>
      </c>
      <c r="E2402" s="2">
        <v>316482</v>
      </c>
      <c r="F2402" s="2">
        <v>13.576000000000001</v>
      </c>
      <c r="G2402" s="2">
        <v>4296559.6320000002</v>
      </c>
      <c r="H2402" s="7">
        <f t="shared" si="37"/>
        <v>7.3660303234915053E-3</v>
      </c>
      <c r="I2402" s="5"/>
      <c r="J2402" s="5"/>
      <c r="K2402" s="5"/>
    </row>
    <row r="2403" spans="2:11" ht="13.5" x14ac:dyDescent="0.35">
      <c r="B2403" s="4">
        <v>45499</v>
      </c>
      <c r="C2403" s="2">
        <v>13.7</v>
      </c>
      <c r="D2403" s="2">
        <v>6.5644</v>
      </c>
      <c r="E2403" s="2">
        <v>96728</v>
      </c>
      <c r="F2403" s="2">
        <v>13.69</v>
      </c>
      <c r="G2403" s="2">
        <v>1324206.32</v>
      </c>
      <c r="H2403" s="7">
        <f t="shared" si="37"/>
        <v>0</v>
      </c>
      <c r="I2403" s="5"/>
      <c r="J2403" s="5"/>
      <c r="K2403" s="5"/>
    </row>
    <row r="2404" spans="2:11" ht="13.5" x14ac:dyDescent="0.35">
      <c r="B2404" s="4">
        <v>45502</v>
      </c>
      <c r="C2404" s="2">
        <v>13.6</v>
      </c>
      <c r="D2404" s="2">
        <v>6.5164</v>
      </c>
      <c r="E2404" s="2">
        <v>2628</v>
      </c>
      <c r="F2404" s="2">
        <v>13.632</v>
      </c>
      <c r="G2404" s="2">
        <v>35824.896000000001</v>
      </c>
      <c r="H2404" s="7">
        <f t="shared" si="37"/>
        <v>-7.3121686673572666E-3</v>
      </c>
      <c r="I2404" s="5"/>
      <c r="J2404" s="5"/>
      <c r="K2404" s="5"/>
    </row>
    <row r="2405" spans="2:11" ht="13.5" x14ac:dyDescent="0.35">
      <c r="B2405" s="4">
        <v>45503</v>
      </c>
      <c r="C2405" s="2">
        <v>13.62</v>
      </c>
      <c r="D2405" s="2">
        <v>6.5259999999999998</v>
      </c>
      <c r="E2405" s="2">
        <v>111621</v>
      </c>
      <c r="F2405" s="2">
        <v>13.6</v>
      </c>
      <c r="G2405" s="2">
        <v>1518045.6</v>
      </c>
      <c r="H2405" s="7">
        <f t="shared" si="37"/>
        <v>1.4732060646982738E-3</v>
      </c>
      <c r="I2405" s="5"/>
      <c r="J2405" s="5"/>
      <c r="K2405" s="5"/>
    </row>
    <row r="2406" spans="2:11" ht="13.5" x14ac:dyDescent="0.35">
      <c r="B2406" s="4">
        <v>45504</v>
      </c>
      <c r="C2406" s="2">
        <v>13.66</v>
      </c>
      <c r="D2406" s="2">
        <v>6.5452000000000004</v>
      </c>
      <c r="E2406" s="2">
        <v>24197</v>
      </c>
      <c r="F2406" s="2">
        <v>13.606999999999999</v>
      </c>
      <c r="G2406" s="2">
        <v>329248.57900000003</v>
      </c>
      <c r="H2406" s="7">
        <f t="shared" si="37"/>
        <v>2.942077842476333E-3</v>
      </c>
      <c r="I2406" s="5"/>
      <c r="J2406" s="5"/>
      <c r="K2406" s="5"/>
    </row>
    <row r="2407" spans="2:11" ht="13.5" x14ac:dyDescent="0.35">
      <c r="B2407" s="4">
        <v>45505</v>
      </c>
      <c r="C2407" s="2">
        <v>13.6</v>
      </c>
      <c r="D2407" s="2">
        <v>6.5164</v>
      </c>
      <c r="E2407" s="2">
        <v>922</v>
      </c>
      <c r="F2407" s="2">
        <v>13.645</v>
      </c>
      <c r="G2407" s="2">
        <v>12580.69</v>
      </c>
      <c r="H2407" s="7">
        <f t="shared" si="37"/>
        <v>-4.400171117765749E-3</v>
      </c>
      <c r="I2407" s="5"/>
      <c r="J2407" s="5"/>
      <c r="K2407" s="5"/>
    </row>
    <row r="2408" spans="2:11" ht="13.5" x14ac:dyDescent="0.35">
      <c r="B2408" s="4">
        <v>45506</v>
      </c>
      <c r="C2408" s="2">
        <v>13.69</v>
      </c>
      <c r="D2408" s="2">
        <v>6.5595999999999997</v>
      </c>
      <c r="E2408" s="2">
        <v>3233</v>
      </c>
      <c r="F2408" s="2">
        <v>13.609</v>
      </c>
      <c r="G2408" s="2">
        <v>43997.896999999997</v>
      </c>
      <c r="H2408" s="7">
        <f t="shared" si="37"/>
        <v>6.6294272911422997E-3</v>
      </c>
      <c r="I2408" s="5"/>
      <c r="J2408" s="5"/>
      <c r="K2408" s="5"/>
    </row>
    <row r="2409" spans="2:11" ht="13.5" x14ac:dyDescent="0.35">
      <c r="B2409" s="4">
        <v>45509</v>
      </c>
      <c r="C2409" s="2">
        <v>13.94</v>
      </c>
      <c r="D2409" s="2">
        <v>6.6794000000000002</v>
      </c>
      <c r="E2409" s="2">
        <v>9006</v>
      </c>
      <c r="F2409" s="2">
        <v>13.848000000000001</v>
      </c>
      <c r="G2409" s="2">
        <v>124715.088</v>
      </c>
      <c r="H2409" s="7">
        <f t="shared" si="37"/>
        <v>1.8263308738337793E-2</v>
      </c>
      <c r="I2409" s="5"/>
      <c r="J2409" s="5"/>
      <c r="K2409" s="5"/>
    </row>
    <row r="2410" spans="2:11" ht="13.5" x14ac:dyDescent="0.35">
      <c r="B2410" s="4">
        <v>45510</v>
      </c>
      <c r="C2410" s="2">
        <v>14</v>
      </c>
      <c r="D2410" s="2">
        <v>6.7081</v>
      </c>
      <c r="E2410" s="2">
        <v>16558</v>
      </c>
      <c r="F2410" s="2">
        <v>13.885999999999999</v>
      </c>
      <c r="G2410" s="2">
        <v>229924.38800000001</v>
      </c>
      <c r="H2410" s="7">
        <f t="shared" si="37"/>
        <v>4.2967931251309587E-3</v>
      </c>
      <c r="I2410" s="5"/>
      <c r="J2410" s="5"/>
      <c r="K2410" s="5"/>
    </row>
    <row r="2411" spans="2:11" ht="13.5" x14ac:dyDescent="0.35">
      <c r="B2411" s="4">
        <v>45511</v>
      </c>
      <c r="C2411" s="2">
        <v>14</v>
      </c>
      <c r="D2411" s="2">
        <v>6.7081</v>
      </c>
      <c r="E2411" s="2">
        <v>4851</v>
      </c>
      <c r="F2411" s="2">
        <v>13.981999999999999</v>
      </c>
      <c r="G2411" s="2">
        <v>67826.682000000001</v>
      </c>
      <c r="H2411" s="7">
        <f t="shared" si="37"/>
        <v>0</v>
      </c>
      <c r="I2411" s="5"/>
      <c r="J2411" s="5"/>
      <c r="K2411" s="5"/>
    </row>
    <row r="2412" spans="2:11" ht="13.5" x14ac:dyDescent="0.35">
      <c r="B2412" s="4">
        <v>45512</v>
      </c>
      <c r="C2412" s="2">
        <v>14.4</v>
      </c>
      <c r="D2412" s="2">
        <v>6.8997999999999999</v>
      </c>
      <c r="E2412" s="2">
        <v>8463</v>
      </c>
      <c r="F2412" s="2">
        <v>14.061</v>
      </c>
      <c r="G2412" s="2">
        <v>118998.243</v>
      </c>
      <c r="H2412" s="7">
        <f t="shared" si="37"/>
        <v>2.8577391511754445E-2</v>
      </c>
      <c r="I2412" s="5"/>
      <c r="J2412" s="5"/>
      <c r="K2412" s="5"/>
    </row>
    <row r="2413" spans="2:11" ht="13.5" x14ac:dyDescent="0.35">
      <c r="B2413" s="4">
        <v>45513</v>
      </c>
      <c r="C2413" s="2">
        <v>14.39</v>
      </c>
      <c r="D2413" s="2">
        <v>6.8949999999999996</v>
      </c>
      <c r="E2413" s="2">
        <v>23337</v>
      </c>
      <c r="F2413" s="2">
        <v>14.239000000000001</v>
      </c>
      <c r="G2413" s="2">
        <v>332295.54300000001</v>
      </c>
      <c r="H2413" s="7">
        <f t="shared" si="37"/>
        <v>-6.956723383286993E-4</v>
      </c>
      <c r="I2413" s="5"/>
      <c r="J2413" s="5"/>
      <c r="K2413" s="5"/>
    </row>
    <row r="2414" spans="2:11" ht="13.5" x14ac:dyDescent="0.35">
      <c r="B2414" s="4">
        <v>45516</v>
      </c>
      <c r="C2414" s="2">
        <v>14.39</v>
      </c>
      <c r="D2414" s="2">
        <v>6.8949999999999996</v>
      </c>
      <c r="E2414" s="2">
        <v>285</v>
      </c>
      <c r="F2414" s="2">
        <v>14.334</v>
      </c>
      <c r="G2414" s="2">
        <v>4085.19</v>
      </c>
      <c r="H2414" s="7">
        <f t="shared" si="37"/>
        <v>0</v>
      </c>
      <c r="I2414" s="5"/>
      <c r="J2414" s="5"/>
      <c r="K2414" s="5"/>
    </row>
    <row r="2415" spans="2:11" ht="13.5" x14ac:dyDescent="0.35">
      <c r="B2415" s="4">
        <v>45518</v>
      </c>
      <c r="C2415" s="2">
        <v>14.2</v>
      </c>
      <c r="D2415" s="2">
        <v>6.8038999999999996</v>
      </c>
      <c r="E2415" s="2">
        <v>14069</v>
      </c>
      <c r="F2415" s="2">
        <v>14.198</v>
      </c>
      <c r="G2415" s="2">
        <v>199751.66200000001</v>
      </c>
      <c r="H2415" s="7">
        <f t="shared" si="37"/>
        <v>-1.3212472806381432E-2</v>
      </c>
      <c r="I2415" s="5"/>
      <c r="J2415" s="5"/>
      <c r="K2415" s="5"/>
    </row>
    <row r="2416" spans="2:11" ht="13.5" x14ac:dyDescent="0.35">
      <c r="B2416" s="4">
        <v>45519</v>
      </c>
      <c r="C2416" s="2">
        <v>14.25</v>
      </c>
      <c r="D2416" s="2">
        <v>6.8278999999999996</v>
      </c>
      <c r="E2416" s="2">
        <v>723</v>
      </c>
      <c r="F2416" s="2">
        <v>14.307</v>
      </c>
      <c r="G2416" s="2">
        <v>10343.960999999999</v>
      </c>
      <c r="H2416" s="7">
        <f t="shared" si="37"/>
        <v>3.5273887035376802E-3</v>
      </c>
      <c r="I2416" s="5"/>
      <c r="J2416" s="5"/>
      <c r="K2416" s="5"/>
    </row>
    <row r="2417" spans="2:11" ht="13.5" x14ac:dyDescent="0.35">
      <c r="B2417" s="4">
        <v>45520</v>
      </c>
      <c r="C2417" s="2">
        <v>14.19</v>
      </c>
      <c r="D2417" s="2">
        <v>6.7991000000000001</v>
      </c>
      <c r="E2417" s="2">
        <v>4149</v>
      </c>
      <c r="F2417" s="2">
        <v>14.186</v>
      </c>
      <c r="G2417" s="2">
        <v>58857.714</v>
      </c>
      <c r="H2417" s="7">
        <f t="shared" si="37"/>
        <v>-4.217987961159287E-3</v>
      </c>
      <c r="I2417" s="5"/>
      <c r="J2417" s="5"/>
      <c r="K2417" s="5"/>
    </row>
    <row r="2418" spans="2:11" ht="13.5" x14ac:dyDescent="0.35">
      <c r="B2418" s="4">
        <v>45523</v>
      </c>
      <c r="C2418" s="2">
        <v>14.1</v>
      </c>
      <c r="D2418" s="2">
        <v>6.7560000000000002</v>
      </c>
      <c r="E2418" s="2">
        <v>5131</v>
      </c>
      <c r="F2418" s="2">
        <v>14.19</v>
      </c>
      <c r="G2418" s="2">
        <v>72808.89</v>
      </c>
      <c r="H2418" s="7">
        <f t="shared" si="37"/>
        <v>-6.3390742892441522E-3</v>
      </c>
      <c r="I2418" s="5"/>
      <c r="J2418" s="5"/>
      <c r="K2418" s="5"/>
    </row>
    <row r="2419" spans="2:11" ht="13.5" x14ac:dyDescent="0.35">
      <c r="B2419" s="4">
        <v>45524</v>
      </c>
      <c r="C2419" s="2">
        <v>14.18</v>
      </c>
      <c r="D2419" s="2">
        <v>6.7942999999999998</v>
      </c>
      <c r="E2419" s="2">
        <v>18441</v>
      </c>
      <c r="F2419" s="2">
        <v>14.176</v>
      </c>
      <c r="G2419" s="2">
        <v>261419.61600000001</v>
      </c>
      <c r="H2419" s="7">
        <f t="shared" si="37"/>
        <v>5.6690349319123085E-3</v>
      </c>
      <c r="I2419" s="5"/>
      <c r="J2419" s="5"/>
      <c r="K2419" s="5"/>
    </row>
    <row r="2420" spans="2:11" ht="13.5" x14ac:dyDescent="0.35">
      <c r="B2420" s="4">
        <v>45525</v>
      </c>
      <c r="C2420" s="2">
        <v>14.1</v>
      </c>
      <c r="D2420" s="2">
        <v>6.7560000000000002</v>
      </c>
      <c r="E2420" s="2">
        <v>18459</v>
      </c>
      <c r="F2420" s="2">
        <v>14.026999999999999</v>
      </c>
      <c r="G2420" s="2">
        <v>258924.39300000001</v>
      </c>
      <c r="H2420" s="7">
        <f t="shared" si="37"/>
        <v>-5.6370781390282379E-3</v>
      </c>
      <c r="I2420" s="5"/>
      <c r="J2420" s="5"/>
      <c r="K2420" s="5"/>
    </row>
    <row r="2421" spans="2:11" ht="13.5" x14ac:dyDescent="0.35">
      <c r="B2421" s="4">
        <v>45526</v>
      </c>
      <c r="C2421" s="2">
        <v>14.12</v>
      </c>
      <c r="D2421" s="2">
        <v>6.7656000000000001</v>
      </c>
      <c r="E2421" s="2">
        <v>6495</v>
      </c>
      <c r="F2421" s="2">
        <v>14.057</v>
      </c>
      <c r="G2421" s="2">
        <v>91300.214999999997</v>
      </c>
      <c r="H2421" s="7">
        <f t="shared" si="37"/>
        <v>1.4209591474244865E-3</v>
      </c>
      <c r="I2421" s="5"/>
      <c r="J2421" s="5"/>
      <c r="K2421" s="5"/>
    </row>
    <row r="2422" spans="2:11" ht="13.5" x14ac:dyDescent="0.35">
      <c r="B2422" s="4">
        <v>45527</v>
      </c>
      <c r="C2422" s="2">
        <v>14.14</v>
      </c>
      <c r="D2422" s="2">
        <v>6.7751999999999999</v>
      </c>
      <c r="E2422" s="2">
        <v>1518</v>
      </c>
      <c r="F2422" s="2">
        <v>14.105</v>
      </c>
      <c r="G2422" s="2">
        <v>21411.39</v>
      </c>
      <c r="H2422" s="7">
        <f t="shared" si="37"/>
        <v>1.4189428875487512E-3</v>
      </c>
      <c r="I2422" s="5"/>
      <c r="J2422" s="5"/>
      <c r="K2422" s="5"/>
    </row>
    <row r="2423" spans="2:11" ht="13.5" x14ac:dyDescent="0.35">
      <c r="B2423" s="4">
        <v>45530</v>
      </c>
      <c r="C2423" s="2">
        <v>14.1</v>
      </c>
      <c r="D2423" s="2">
        <v>6.7560000000000002</v>
      </c>
      <c r="E2423" s="2">
        <v>6586</v>
      </c>
      <c r="F2423" s="2">
        <v>14.002000000000001</v>
      </c>
      <c r="G2423" s="2">
        <v>92217.172000000006</v>
      </c>
      <c r="H2423" s="7">
        <f t="shared" si="37"/>
        <v>-2.8338646829613387E-3</v>
      </c>
      <c r="I2423" s="5"/>
      <c r="J2423" s="5"/>
      <c r="K2423" s="5"/>
    </row>
    <row r="2424" spans="2:11" ht="13.5" x14ac:dyDescent="0.35">
      <c r="B2424" s="4">
        <v>45531</v>
      </c>
      <c r="C2424" s="2">
        <v>14.1</v>
      </c>
      <c r="D2424" s="2">
        <v>6.7560000000000002</v>
      </c>
      <c r="E2424" s="2">
        <v>5541</v>
      </c>
      <c r="F2424" s="2">
        <v>14.000999999999999</v>
      </c>
      <c r="G2424" s="2">
        <v>77579.540999999997</v>
      </c>
      <c r="H2424" s="7">
        <f t="shared" si="37"/>
        <v>0</v>
      </c>
      <c r="I2424" s="5"/>
      <c r="J2424" s="5"/>
      <c r="K2424" s="5"/>
    </row>
    <row r="2425" spans="2:11" ht="13.5" x14ac:dyDescent="0.35">
      <c r="B2425" s="4">
        <v>45532</v>
      </c>
      <c r="C2425" s="2">
        <v>14.1</v>
      </c>
      <c r="D2425" s="2">
        <v>6.7560000000000002</v>
      </c>
      <c r="E2425" s="2">
        <v>6405</v>
      </c>
      <c r="F2425" s="2">
        <v>14.018000000000001</v>
      </c>
      <c r="G2425" s="2">
        <v>89785.29</v>
      </c>
      <c r="H2425" s="7">
        <f t="shared" si="37"/>
        <v>0</v>
      </c>
      <c r="I2425" s="5"/>
      <c r="J2425" s="5"/>
      <c r="K2425" s="5"/>
    </row>
    <row r="2426" spans="2:11" ht="13.5" x14ac:dyDescent="0.35">
      <c r="B2426" s="4">
        <v>45533</v>
      </c>
      <c r="C2426" s="2">
        <v>14.13</v>
      </c>
      <c r="D2426" s="2">
        <v>6.7704000000000004</v>
      </c>
      <c r="E2426" s="2">
        <v>2880</v>
      </c>
      <c r="F2426" s="2">
        <v>14.112</v>
      </c>
      <c r="G2426" s="2">
        <v>40642.559999999998</v>
      </c>
      <c r="H2426" s="7">
        <f t="shared" si="37"/>
        <v>2.1314387211367955E-3</v>
      </c>
      <c r="I2426" s="5"/>
      <c r="J2426" s="5"/>
      <c r="K2426" s="5"/>
    </row>
    <row r="2427" spans="2:11" ht="13.5" x14ac:dyDescent="0.35">
      <c r="B2427" s="4">
        <v>45534</v>
      </c>
      <c r="C2427" s="2">
        <v>14.03</v>
      </c>
      <c r="D2427" s="2">
        <v>6.7225000000000001</v>
      </c>
      <c r="E2427" s="2">
        <v>8462</v>
      </c>
      <c r="F2427" s="2">
        <v>14.036</v>
      </c>
      <c r="G2427" s="2">
        <v>118772.632</v>
      </c>
      <c r="H2427" s="7">
        <f t="shared" si="37"/>
        <v>-7.0749143329788891E-3</v>
      </c>
      <c r="I2427" s="5"/>
      <c r="J2427" s="5"/>
      <c r="K2427" s="5"/>
    </row>
    <row r="2428" spans="2:11" ht="13.5" x14ac:dyDescent="0.35">
      <c r="B2428" s="4">
        <v>45537</v>
      </c>
      <c r="C2428" s="2">
        <v>14.1</v>
      </c>
      <c r="D2428" s="2">
        <v>6.7560000000000002</v>
      </c>
      <c r="E2428" s="2">
        <v>3361</v>
      </c>
      <c r="F2428" s="2">
        <v>14.097</v>
      </c>
      <c r="G2428" s="2">
        <v>47380.017</v>
      </c>
      <c r="H2428" s="7">
        <f t="shared" si="37"/>
        <v>4.983265154332478E-3</v>
      </c>
      <c r="I2428" s="5"/>
      <c r="J2428" s="5"/>
      <c r="K2428" s="5"/>
    </row>
    <row r="2429" spans="2:11" ht="13.5" x14ac:dyDescent="0.35">
      <c r="B2429" s="4">
        <v>45538</v>
      </c>
      <c r="C2429" s="2">
        <v>14.12</v>
      </c>
      <c r="D2429" s="2">
        <v>6.7656000000000001</v>
      </c>
      <c r="E2429" s="2">
        <v>7694</v>
      </c>
      <c r="F2429" s="2">
        <v>14.113</v>
      </c>
      <c r="G2429" s="2">
        <v>108585.42200000001</v>
      </c>
      <c r="H2429" s="7">
        <f t="shared" si="37"/>
        <v>1.4209591474244865E-3</v>
      </c>
      <c r="I2429" s="5"/>
      <c r="J2429" s="5"/>
      <c r="K2429" s="5"/>
    </row>
    <row r="2430" spans="2:11" ht="13.5" x14ac:dyDescent="0.35">
      <c r="B2430" s="4">
        <v>45539</v>
      </c>
      <c r="C2430" s="2">
        <v>14.18</v>
      </c>
      <c r="D2430" s="2">
        <v>6.7942999999999998</v>
      </c>
      <c r="E2430" s="2">
        <v>2465</v>
      </c>
      <c r="F2430" s="2">
        <v>14.121</v>
      </c>
      <c r="G2430" s="2">
        <v>34808.264999999999</v>
      </c>
      <c r="H2430" s="7">
        <f t="shared" si="37"/>
        <v>4.2420480075676548E-3</v>
      </c>
      <c r="I2430" s="5"/>
      <c r="J2430" s="5"/>
      <c r="K2430" s="5"/>
    </row>
    <row r="2431" spans="2:11" ht="13.5" x14ac:dyDescent="0.35">
      <c r="B2431" s="4">
        <v>45540</v>
      </c>
      <c r="C2431" s="2">
        <v>14.16</v>
      </c>
      <c r="D2431" s="2">
        <v>6.7847999999999997</v>
      </c>
      <c r="E2431" s="2">
        <v>7290</v>
      </c>
      <c r="F2431" s="2">
        <v>14.154</v>
      </c>
      <c r="G2431" s="2">
        <v>103182.66</v>
      </c>
      <c r="H2431" s="7">
        <f t="shared" si="37"/>
        <v>-1.398230869993975E-3</v>
      </c>
      <c r="I2431" s="5"/>
      <c r="J2431" s="5"/>
      <c r="K2431" s="5"/>
    </row>
    <row r="2432" spans="2:11" ht="13.5" x14ac:dyDescent="0.35">
      <c r="B2432" s="4">
        <v>45541</v>
      </c>
      <c r="C2432" s="2">
        <v>14.2</v>
      </c>
      <c r="D2432" s="2">
        <v>6.8038999999999996</v>
      </c>
      <c r="E2432" s="2">
        <v>2265</v>
      </c>
      <c r="F2432" s="2">
        <v>14.166</v>
      </c>
      <c r="G2432" s="2">
        <v>32085.99</v>
      </c>
      <c r="H2432" s="7">
        <f t="shared" si="37"/>
        <v>2.8151161419643755E-3</v>
      </c>
      <c r="I2432" s="5"/>
      <c r="J2432" s="5"/>
      <c r="K2432" s="5"/>
    </row>
    <row r="2433" spans="2:11" ht="13.5" x14ac:dyDescent="0.35">
      <c r="B2433" s="4">
        <v>45544</v>
      </c>
      <c r="C2433" s="2">
        <v>14.56</v>
      </c>
      <c r="D2433" s="2">
        <v>6.9763999999999999</v>
      </c>
      <c r="E2433" s="2">
        <v>10874</v>
      </c>
      <c r="F2433" s="2">
        <v>14.387</v>
      </c>
      <c r="G2433" s="2">
        <v>156444.23800000001</v>
      </c>
      <c r="H2433" s="7">
        <f t="shared" si="37"/>
        <v>2.5353106306677101E-2</v>
      </c>
      <c r="I2433" s="5"/>
      <c r="J2433" s="5"/>
      <c r="K2433" s="5"/>
    </row>
    <row r="2434" spans="2:11" ht="13.5" x14ac:dyDescent="0.35">
      <c r="B2434" s="4">
        <v>45545</v>
      </c>
      <c r="C2434" s="2">
        <v>14.49</v>
      </c>
      <c r="D2434" s="2">
        <v>6.9428999999999998</v>
      </c>
      <c r="E2434" s="2">
        <v>27706</v>
      </c>
      <c r="F2434" s="2">
        <v>14.420999999999999</v>
      </c>
      <c r="G2434" s="2">
        <v>399548.22600000002</v>
      </c>
      <c r="H2434" s="7">
        <f t="shared" si="37"/>
        <v>-4.8019035605756672E-3</v>
      </c>
      <c r="I2434" s="5"/>
      <c r="J2434" s="5"/>
      <c r="K2434" s="5"/>
    </row>
    <row r="2435" spans="2:11" ht="13.5" x14ac:dyDescent="0.35">
      <c r="B2435" s="4">
        <v>45546</v>
      </c>
      <c r="C2435" s="2">
        <v>14.4</v>
      </c>
      <c r="D2435" s="2">
        <v>6.8997999999999999</v>
      </c>
      <c r="E2435" s="2">
        <v>32442</v>
      </c>
      <c r="F2435" s="2">
        <v>14.348000000000001</v>
      </c>
      <c r="G2435" s="2">
        <v>465477.81599999999</v>
      </c>
      <c r="H2435" s="7">
        <f t="shared" si="37"/>
        <v>-6.207780610407743E-3</v>
      </c>
      <c r="I2435" s="5"/>
      <c r="J2435" s="5"/>
      <c r="K2435" s="5"/>
    </row>
    <row r="2436" spans="2:11" ht="13.5" x14ac:dyDescent="0.35">
      <c r="B2436" s="4">
        <v>45547</v>
      </c>
      <c r="C2436" s="2">
        <v>14.53</v>
      </c>
      <c r="D2436" s="2">
        <v>6.9619999999999997</v>
      </c>
      <c r="E2436" s="2">
        <v>8931</v>
      </c>
      <c r="F2436" s="2">
        <v>14.5</v>
      </c>
      <c r="G2436" s="2">
        <v>129499.5</v>
      </c>
      <c r="H2436" s="7">
        <f t="shared" si="37"/>
        <v>9.0147540508420266E-3</v>
      </c>
      <c r="I2436" s="5"/>
      <c r="J2436" s="5"/>
      <c r="K2436" s="5"/>
    </row>
    <row r="2437" spans="2:11" ht="13.5" x14ac:dyDescent="0.35">
      <c r="B2437" s="4">
        <v>45548</v>
      </c>
      <c r="C2437" s="2">
        <v>14.53</v>
      </c>
      <c r="D2437" s="2">
        <v>6.9619999999999997</v>
      </c>
      <c r="E2437" s="2">
        <v>4168</v>
      </c>
      <c r="F2437" s="2">
        <v>14.521000000000001</v>
      </c>
      <c r="G2437" s="2">
        <v>60523.527999999998</v>
      </c>
      <c r="H2437" s="7">
        <f t="shared" si="37"/>
        <v>0</v>
      </c>
      <c r="I2437" s="5"/>
      <c r="J2437" s="5"/>
      <c r="K2437" s="5"/>
    </row>
    <row r="2438" spans="2:11" ht="13.5" x14ac:dyDescent="0.35">
      <c r="B2438" s="4">
        <v>45551</v>
      </c>
      <c r="C2438" s="2">
        <v>14.53</v>
      </c>
      <c r="D2438" s="2">
        <v>6.9619999999999997</v>
      </c>
      <c r="E2438" s="2">
        <v>525</v>
      </c>
      <c r="F2438" s="2">
        <v>14.509</v>
      </c>
      <c r="G2438" s="2">
        <v>7617.2250000000004</v>
      </c>
      <c r="H2438" s="7">
        <f t="shared" si="37"/>
        <v>0</v>
      </c>
      <c r="I2438" s="5"/>
      <c r="J2438" s="5"/>
      <c r="K2438" s="5"/>
    </row>
    <row r="2439" spans="2:11" ht="13.5" x14ac:dyDescent="0.35">
      <c r="B2439" s="4">
        <v>45552</v>
      </c>
      <c r="C2439" s="2">
        <v>14.47</v>
      </c>
      <c r="D2439" s="2">
        <v>6.9333</v>
      </c>
      <c r="E2439" s="2">
        <v>11181</v>
      </c>
      <c r="F2439" s="2">
        <v>14.478999999999999</v>
      </c>
      <c r="G2439" s="2">
        <v>161889.69899999999</v>
      </c>
      <c r="H2439" s="7">
        <f t="shared" ref="H2439:H2502" si="38">(D2439-D2438)/D2438</f>
        <v>-4.1223786268313311E-3</v>
      </c>
      <c r="I2439" s="5"/>
      <c r="J2439" s="5"/>
      <c r="K2439" s="5"/>
    </row>
    <row r="2440" spans="2:11" ht="13.5" x14ac:dyDescent="0.35">
      <c r="B2440" s="4">
        <v>45553</v>
      </c>
      <c r="C2440" s="2">
        <v>14.45</v>
      </c>
      <c r="D2440" s="2">
        <v>6.9237000000000002</v>
      </c>
      <c r="E2440" s="2">
        <v>3703</v>
      </c>
      <c r="F2440" s="2">
        <v>14.504</v>
      </c>
      <c r="G2440" s="2">
        <v>53708.311999999998</v>
      </c>
      <c r="H2440" s="7">
        <f t="shared" si="38"/>
        <v>-1.3846220414520979E-3</v>
      </c>
      <c r="I2440" s="5"/>
      <c r="J2440" s="5"/>
      <c r="K2440" s="5"/>
    </row>
    <row r="2441" spans="2:11" ht="13.5" x14ac:dyDescent="0.35">
      <c r="B2441" s="4">
        <v>45554</v>
      </c>
      <c r="C2441" s="2">
        <v>14.39</v>
      </c>
      <c r="D2441" s="2">
        <v>6.8949999999999996</v>
      </c>
      <c r="E2441" s="2">
        <v>7763</v>
      </c>
      <c r="F2441" s="2">
        <v>14.403</v>
      </c>
      <c r="G2441" s="2">
        <v>111810.489</v>
      </c>
      <c r="H2441" s="7">
        <f t="shared" si="38"/>
        <v>-4.1451824891316222E-3</v>
      </c>
      <c r="I2441" s="5"/>
      <c r="J2441" s="5"/>
      <c r="K2441" s="5"/>
    </row>
    <row r="2442" spans="2:11" ht="13.5" x14ac:dyDescent="0.35">
      <c r="B2442" s="4">
        <v>45555</v>
      </c>
      <c r="C2442" s="2">
        <v>14.45</v>
      </c>
      <c r="D2442" s="2">
        <v>6.9237000000000002</v>
      </c>
      <c r="E2442" s="2">
        <v>609</v>
      </c>
      <c r="F2442" s="2">
        <v>14.44</v>
      </c>
      <c r="G2442" s="2">
        <v>8793.9599999999991</v>
      </c>
      <c r="H2442" s="7">
        <f t="shared" si="38"/>
        <v>4.1624365482234391E-3</v>
      </c>
      <c r="I2442" s="5"/>
      <c r="J2442" s="5"/>
      <c r="K2442" s="5"/>
    </row>
    <row r="2443" spans="2:11" ht="13.5" x14ac:dyDescent="0.35">
      <c r="B2443" s="4">
        <v>45558</v>
      </c>
      <c r="C2443" s="2">
        <v>14.5</v>
      </c>
      <c r="D2443" s="2">
        <v>6.9477000000000002</v>
      </c>
      <c r="E2443" s="2">
        <v>7146</v>
      </c>
      <c r="F2443" s="2">
        <v>14.468999999999999</v>
      </c>
      <c r="G2443" s="2">
        <v>103395.474</v>
      </c>
      <c r="H2443" s="7">
        <f t="shared" si="38"/>
        <v>3.4663546947441425E-3</v>
      </c>
      <c r="I2443" s="5"/>
      <c r="J2443" s="5"/>
      <c r="K2443" s="5"/>
    </row>
    <row r="2444" spans="2:11" ht="13.5" x14ac:dyDescent="0.35">
      <c r="B2444" s="4">
        <v>45559</v>
      </c>
      <c r="C2444" s="2">
        <v>14.53</v>
      </c>
      <c r="D2444" s="2">
        <v>6.9619999999999997</v>
      </c>
      <c r="E2444" s="2">
        <v>6766</v>
      </c>
      <c r="F2444" s="2">
        <v>14.497999999999999</v>
      </c>
      <c r="G2444" s="2">
        <v>98093.467999999993</v>
      </c>
      <c r="H2444" s="7">
        <f t="shared" si="38"/>
        <v>2.0582350993853414E-3</v>
      </c>
      <c r="I2444" s="5"/>
      <c r="J2444" s="5"/>
      <c r="K2444" s="5"/>
    </row>
    <row r="2445" spans="2:11" ht="13.5" x14ac:dyDescent="0.35">
      <c r="B2445" s="4">
        <v>45560</v>
      </c>
      <c r="C2445" s="2">
        <v>14.73</v>
      </c>
      <c r="D2445" s="2">
        <v>7.0579000000000001</v>
      </c>
      <c r="E2445" s="2">
        <v>10039</v>
      </c>
      <c r="F2445" s="2">
        <v>14.635999999999999</v>
      </c>
      <c r="G2445" s="2">
        <v>146930.804</v>
      </c>
      <c r="H2445" s="7">
        <f t="shared" si="38"/>
        <v>1.3774777362826821E-2</v>
      </c>
      <c r="I2445" s="5"/>
      <c r="J2445" s="5"/>
      <c r="K2445" s="5"/>
    </row>
    <row r="2446" spans="2:11" ht="13.5" x14ac:dyDescent="0.35">
      <c r="B2446" s="4">
        <v>45561</v>
      </c>
      <c r="C2446" s="2">
        <v>14.95</v>
      </c>
      <c r="D2446" s="2">
        <v>7.1632999999999996</v>
      </c>
      <c r="E2446" s="2">
        <v>8485</v>
      </c>
      <c r="F2446" s="2">
        <v>14.827999999999999</v>
      </c>
      <c r="G2446" s="2">
        <v>125815.58</v>
      </c>
      <c r="H2446" s="7">
        <f t="shared" si="38"/>
        <v>1.4933620482012992E-2</v>
      </c>
      <c r="I2446" s="5"/>
      <c r="J2446" s="5"/>
      <c r="K2446" s="5"/>
    </row>
    <row r="2447" spans="2:11" ht="13.5" x14ac:dyDescent="0.35">
      <c r="B2447" s="4">
        <v>45562</v>
      </c>
      <c r="C2447" s="2">
        <v>15</v>
      </c>
      <c r="D2447" s="2">
        <v>7.1872999999999996</v>
      </c>
      <c r="E2447" s="2">
        <v>55592</v>
      </c>
      <c r="F2447" s="2">
        <v>15.037000000000001</v>
      </c>
      <c r="G2447" s="2">
        <v>835936.90399999998</v>
      </c>
      <c r="H2447" s="7">
        <f t="shared" si="38"/>
        <v>3.3504111233649326E-3</v>
      </c>
      <c r="I2447" s="5"/>
      <c r="J2447" s="5"/>
      <c r="K2447" s="5"/>
    </row>
    <row r="2448" spans="2:11" ht="13.5" x14ac:dyDescent="0.35">
      <c r="B2448" s="4">
        <v>45565</v>
      </c>
      <c r="C2448" s="2">
        <v>15.1</v>
      </c>
      <c r="D2448" s="2">
        <v>7.2351999999999999</v>
      </c>
      <c r="E2448" s="2">
        <v>21110</v>
      </c>
      <c r="F2448" s="2">
        <v>15.037000000000001</v>
      </c>
      <c r="G2448" s="2">
        <v>317431.07</v>
      </c>
      <c r="H2448" s="7">
        <f t="shared" si="38"/>
        <v>6.6645332739694012E-3</v>
      </c>
      <c r="I2448" s="5"/>
      <c r="J2448" s="5"/>
      <c r="K2448" s="5"/>
    </row>
    <row r="2449" spans="2:11" ht="13.5" x14ac:dyDescent="0.35">
      <c r="B2449" s="4">
        <v>45566</v>
      </c>
      <c r="C2449" s="2">
        <v>15</v>
      </c>
      <c r="D2449" s="2">
        <v>7.1872999999999996</v>
      </c>
      <c r="E2449" s="2">
        <v>23176</v>
      </c>
      <c r="F2449" s="2">
        <v>15.000999999999999</v>
      </c>
      <c r="G2449" s="2">
        <v>347663.17599999998</v>
      </c>
      <c r="H2449" s="7">
        <f t="shared" si="38"/>
        <v>-6.6204113224237445E-3</v>
      </c>
      <c r="I2449" s="5"/>
      <c r="J2449" s="5"/>
      <c r="K2449" s="5"/>
    </row>
    <row r="2450" spans="2:11" ht="13.5" x14ac:dyDescent="0.35">
      <c r="B2450" s="4">
        <v>45567</v>
      </c>
      <c r="C2450" s="2">
        <v>15.1</v>
      </c>
      <c r="D2450" s="2">
        <v>7.2351999999999999</v>
      </c>
      <c r="E2450" s="2">
        <v>13912</v>
      </c>
      <c r="F2450" s="2">
        <v>15.098000000000001</v>
      </c>
      <c r="G2450" s="2">
        <v>210043.37599999999</v>
      </c>
      <c r="H2450" s="7">
        <f t="shared" si="38"/>
        <v>6.6645332739694012E-3</v>
      </c>
      <c r="I2450" s="5"/>
      <c r="J2450" s="5"/>
      <c r="K2450" s="5"/>
    </row>
    <row r="2451" spans="2:11" ht="13.5" x14ac:dyDescent="0.35">
      <c r="B2451" s="4">
        <v>45568</v>
      </c>
      <c r="C2451" s="2">
        <v>15.18</v>
      </c>
      <c r="D2451" s="2">
        <v>7.2735000000000003</v>
      </c>
      <c r="E2451" s="2">
        <v>10921</v>
      </c>
      <c r="F2451" s="2">
        <v>15.119</v>
      </c>
      <c r="G2451" s="2">
        <v>165114.59899999999</v>
      </c>
      <c r="H2451" s="7">
        <f t="shared" si="38"/>
        <v>5.2935647943388496E-3</v>
      </c>
      <c r="I2451" s="5"/>
      <c r="J2451" s="5"/>
      <c r="K2451" s="5"/>
    </row>
    <row r="2452" spans="2:11" ht="13.5" x14ac:dyDescent="0.35">
      <c r="B2452" s="4">
        <v>45569</v>
      </c>
      <c r="C2452" s="2">
        <v>15.25</v>
      </c>
      <c r="D2452" s="2">
        <v>7.3070000000000004</v>
      </c>
      <c r="E2452" s="2">
        <v>2531</v>
      </c>
      <c r="F2452" s="2">
        <v>15.201000000000001</v>
      </c>
      <c r="G2452" s="2">
        <v>38473.731</v>
      </c>
      <c r="H2452" s="7">
        <f t="shared" si="38"/>
        <v>4.6057606379322309E-3</v>
      </c>
      <c r="I2452" s="5"/>
      <c r="J2452" s="5"/>
      <c r="K2452" s="5"/>
    </row>
    <row r="2453" spans="2:11" ht="13.5" x14ac:dyDescent="0.35">
      <c r="B2453" s="4">
        <v>45572</v>
      </c>
      <c r="C2453" s="2">
        <v>15.3</v>
      </c>
      <c r="D2453" s="2">
        <v>7.3310000000000004</v>
      </c>
      <c r="E2453" s="2">
        <v>8161</v>
      </c>
      <c r="F2453" s="2">
        <v>15.284000000000001</v>
      </c>
      <c r="G2453" s="2">
        <v>124732.724</v>
      </c>
      <c r="H2453" s="7">
        <f t="shared" si="38"/>
        <v>3.284521691528674E-3</v>
      </c>
      <c r="I2453" s="5"/>
      <c r="J2453" s="5"/>
      <c r="K2453" s="5"/>
    </row>
    <row r="2454" spans="2:11" ht="13.5" x14ac:dyDescent="0.35">
      <c r="B2454" s="4">
        <v>45573</v>
      </c>
      <c r="C2454" s="2">
        <v>15.8</v>
      </c>
      <c r="D2454" s="2">
        <v>7.5705999999999998</v>
      </c>
      <c r="E2454" s="2">
        <v>34614</v>
      </c>
      <c r="F2454" s="2">
        <v>15.516999999999999</v>
      </c>
      <c r="G2454" s="2">
        <v>537105.43799999997</v>
      </c>
      <c r="H2454" s="7">
        <f t="shared" si="38"/>
        <v>3.2683126449324695E-2</v>
      </c>
      <c r="I2454" s="5"/>
      <c r="J2454" s="5"/>
      <c r="K2454" s="5"/>
    </row>
    <row r="2455" spans="2:11" ht="13.5" x14ac:dyDescent="0.35">
      <c r="B2455" s="4">
        <v>45574</v>
      </c>
      <c r="C2455" s="2">
        <v>15.9</v>
      </c>
      <c r="D2455" s="2">
        <v>7.6185</v>
      </c>
      <c r="E2455" s="2">
        <v>43090</v>
      </c>
      <c r="F2455" s="2">
        <v>15.897</v>
      </c>
      <c r="G2455" s="2">
        <v>685001.73</v>
      </c>
      <c r="H2455" s="7">
        <f t="shared" si="38"/>
        <v>6.3271074947824843E-3</v>
      </c>
      <c r="I2455" s="5"/>
      <c r="J2455" s="5"/>
      <c r="K2455" s="5"/>
    </row>
    <row r="2456" spans="2:11" ht="13.5" x14ac:dyDescent="0.35">
      <c r="B2456" s="4">
        <v>45575</v>
      </c>
      <c r="C2456" s="2">
        <v>15.93</v>
      </c>
      <c r="D2456" s="2">
        <v>7.6329000000000002</v>
      </c>
      <c r="E2456" s="2">
        <v>10433</v>
      </c>
      <c r="F2456" s="2">
        <v>15.933999999999999</v>
      </c>
      <c r="G2456" s="2">
        <v>166239.42199999999</v>
      </c>
      <c r="H2456" s="7">
        <f t="shared" si="38"/>
        <v>1.8901358535144963E-3</v>
      </c>
      <c r="I2456" s="5"/>
      <c r="J2456" s="5"/>
      <c r="K2456" s="5"/>
    </row>
    <row r="2457" spans="2:11" ht="13.5" x14ac:dyDescent="0.35">
      <c r="B2457" s="4">
        <v>45576</v>
      </c>
      <c r="C2457" s="2">
        <v>15.98</v>
      </c>
      <c r="D2457" s="2">
        <v>7.6567999999999996</v>
      </c>
      <c r="E2457" s="2">
        <v>16381</v>
      </c>
      <c r="F2457" s="2">
        <v>15.949</v>
      </c>
      <c r="G2457" s="2">
        <v>261260.56899999999</v>
      </c>
      <c r="H2457" s="7">
        <f t="shared" si="38"/>
        <v>3.1311821195088847E-3</v>
      </c>
      <c r="I2457" s="5"/>
      <c r="J2457" s="5"/>
      <c r="K2457" s="5"/>
    </row>
    <row r="2458" spans="2:11" ht="13.5" x14ac:dyDescent="0.35">
      <c r="B2458" s="4">
        <v>45579</v>
      </c>
      <c r="C2458" s="2">
        <v>15.98</v>
      </c>
      <c r="D2458" s="2">
        <v>7.6567999999999996</v>
      </c>
      <c r="E2458" s="2">
        <v>14054</v>
      </c>
      <c r="F2458" s="2">
        <v>15.986000000000001</v>
      </c>
      <c r="G2458" s="2">
        <v>224667.24400000001</v>
      </c>
      <c r="H2458" s="7">
        <f t="shared" si="38"/>
        <v>0</v>
      </c>
      <c r="I2458" s="5"/>
      <c r="J2458" s="5"/>
      <c r="K2458" s="5"/>
    </row>
    <row r="2459" spans="2:11" ht="13.5" x14ac:dyDescent="0.35">
      <c r="B2459" s="4">
        <v>45581</v>
      </c>
      <c r="C2459" s="2">
        <v>15.9</v>
      </c>
      <c r="D2459" s="2">
        <v>7.6185</v>
      </c>
      <c r="E2459" s="2">
        <v>53666</v>
      </c>
      <c r="F2459" s="2">
        <v>15.882</v>
      </c>
      <c r="G2459" s="2">
        <v>852323.41200000001</v>
      </c>
      <c r="H2459" s="7">
        <f t="shared" si="38"/>
        <v>-5.0020896458049784E-3</v>
      </c>
      <c r="I2459" s="5"/>
      <c r="J2459" s="5"/>
      <c r="K2459" s="5"/>
    </row>
    <row r="2460" spans="2:11" ht="13.5" x14ac:dyDescent="0.35">
      <c r="B2460" s="4">
        <v>45582</v>
      </c>
      <c r="C2460" s="2">
        <v>15.97</v>
      </c>
      <c r="D2460" s="2">
        <v>7.6520000000000001</v>
      </c>
      <c r="E2460" s="2">
        <v>4607</v>
      </c>
      <c r="F2460" s="2">
        <v>15.981999999999999</v>
      </c>
      <c r="G2460" s="2">
        <v>73629.073999999993</v>
      </c>
      <c r="H2460" s="7">
        <f t="shared" si="38"/>
        <v>4.3971910481065942E-3</v>
      </c>
      <c r="I2460" s="5"/>
      <c r="J2460" s="5"/>
      <c r="K2460" s="5"/>
    </row>
    <row r="2461" spans="2:11" ht="13.5" x14ac:dyDescent="0.35">
      <c r="B2461" s="4">
        <v>45583</v>
      </c>
      <c r="C2461" s="2">
        <v>15.94</v>
      </c>
      <c r="D2461" s="2">
        <v>7.6376999999999997</v>
      </c>
      <c r="E2461" s="2">
        <v>8437</v>
      </c>
      <c r="F2461" s="2">
        <v>15.92</v>
      </c>
      <c r="G2461" s="2">
        <v>134317.04</v>
      </c>
      <c r="H2461" s="7">
        <f t="shared" si="38"/>
        <v>-1.8687924725562498E-3</v>
      </c>
      <c r="I2461" s="5"/>
      <c r="J2461" s="5"/>
      <c r="K2461" s="5"/>
    </row>
    <row r="2462" spans="2:11" ht="13.5" x14ac:dyDescent="0.35">
      <c r="B2462" s="4">
        <v>45586</v>
      </c>
      <c r="C2462" s="2">
        <v>15.98</v>
      </c>
      <c r="D2462" s="2">
        <v>7.6567999999999996</v>
      </c>
      <c r="E2462" s="2">
        <v>4751</v>
      </c>
      <c r="F2462" s="2">
        <v>15.981999999999999</v>
      </c>
      <c r="G2462" s="2">
        <v>75930.482000000004</v>
      </c>
      <c r="H2462" s="7">
        <f t="shared" si="38"/>
        <v>2.5007528444426852E-3</v>
      </c>
      <c r="I2462" s="5"/>
      <c r="J2462" s="5"/>
      <c r="K2462" s="5"/>
    </row>
    <row r="2463" spans="2:11" ht="13.5" x14ac:dyDescent="0.35">
      <c r="B2463" s="4">
        <v>45587</v>
      </c>
      <c r="C2463" s="2">
        <v>16.100000000000001</v>
      </c>
      <c r="D2463" s="2">
        <v>7.7142999999999997</v>
      </c>
      <c r="E2463" s="2">
        <v>5025</v>
      </c>
      <c r="F2463" s="2">
        <v>16.044</v>
      </c>
      <c r="G2463" s="2">
        <v>80621.100000000006</v>
      </c>
      <c r="H2463" s="7">
        <f t="shared" si="38"/>
        <v>7.5096646118483056E-3</v>
      </c>
      <c r="I2463" s="5"/>
      <c r="J2463" s="5"/>
      <c r="K2463" s="5"/>
    </row>
    <row r="2464" spans="2:11" ht="13.5" x14ac:dyDescent="0.35">
      <c r="B2464" s="4">
        <v>45588</v>
      </c>
      <c r="C2464" s="2">
        <v>16.22</v>
      </c>
      <c r="D2464" s="2">
        <v>7.7717999999999998</v>
      </c>
      <c r="E2464" s="2">
        <v>88751</v>
      </c>
      <c r="F2464" s="2">
        <v>16.196999999999999</v>
      </c>
      <c r="G2464" s="2">
        <v>1437499.9469999999</v>
      </c>
      <c r="H2464" s="7">
        <f t="shared" si="38"/>
        <v>7.4536899005742726E-3</v>
      </c>
      <c r="I2464" s="5"/>
      <c r="J2464" s="5"/>
      <c r="K2464" s="5"/>
    </row>
    <row r="2465" spans="2:11" ht="13.5" x14ac:dyDescent="0.35">
      <c r="B2465" s="4">
        <v>45589</v>
      </c>
      <c r="C2465" s="2">
        <v>16.22</v>
      </c>
      <c r="D2465" s="2">
        <v>7.7717999999999998</v>
      </c>
      <c r="E2465" s="2">
        <v>6917</v>
      </c>
      <c r="F2465" s="2">
        <v>16.192</v>
      </c>
      <c r="G2465" s="2">
        <v>112000.064</v>
      </c>
      <c r="H2465" s="7">
        <f t="shared" si="38"/>
        <v>0</v>
      </c>
      <c r="I2465" s="5"/>
      <c r="J2465" s="5"/>
      <c r="K2465" s="5"/>
    </row>
    <row r="2466" spans="2:11" ht="13.5" x14ac:dyDescent="0.35">
      <c r="B2466" s="4">
        <v>45590</v>
      </c>
      <c r="C2466" s="2">
        <v>16.100000000000001</v>
      </c>
      <c r="D2466" s="2">
        <v>7.7142999999999997</v>
      </c>
      <c r="E2466" s="2">
        <v>3768</v>
      </c>
      <c r="F2466" s="2">
        <v>16.056000000000001</v>
      </c>
      <c r="G2466" s="2">
        <v>60499.008000000002</v>
      </c>
      <c r="H2466" s="7">
        <f t="shared" si="38"/>
        <v>-7.3985434519673833E-3</v>
      </c>
      <c r="I2466" s="5"/>
      <c r="J2466" s="5"/>
      <c r="K2466" s="5"/>
    </row>
    <row r="2467" spans="2:11" ht="13.5" x14ac:dyDescent="0.35">
      <c r="B2467" s="4">
        <v>45593</v>
      </c>
      <c r="C2467" s="2">
        <v>16.48</v>
      </c>
      <c r="D2467" s="2">
        <v>7.8963999999999999</v>
      </c>
      <c r="E2467" s="2">
        <v>18839</v>
      </c>
      <c r="F2467" s="2">
        <v>16.303000000000001</v>
      </c>
      <c r="G2467" s="2">
        <v>307132.217</v>
      </c>
      <c r="H2467" s="7">
        <f t="shared" si="38"/>
        <v>2.3605511841644757E-2</v>
      </c>
      <c r="I2467" s="5"/>
      <c r="J2467" s="5"/>
      <c r="K2467" s="5"/>
    </row>
    <row r="2468" spans="2:11" ht="13.5" x14ac:dyDescent="0.35">
      <c r="B2468" s="4">
        <v>45594</v>
      </c>
      <c r="C2468" s="2">
        <v>16.440000000000001</v>
      </c>
      <c r="D2468" s="2">
        <v>7.8772000000000002</v>
      </c>
      <c r="E2468" s="2">
        <v>1173</v>
      </c>
      <c r="F2468" s="2">
        <v>16.376000000000001</v>
      </c>
      <c r="G2468" s="2">
        <v>19209.047999999999</v>
      </c>
      <c r="H2468" s="7">
        <f t="shared" si="38"/>
        <v>-2.4314877665771316E-3</v>
      </c>
      <c r="I2468" s="5"/>
      <c r="J2468" s="5"/>
      <c r="K2468" s="5"/>
    </row>
    <row r="2469" spans="2:11" ht="13.5" x14ac:dyDescent="0.35">
      <c r="B2469" s="4">
        <v>45595</v>
      </c>
      <c r="C2469" s="2">
        <v>16.38</v>
      </c>
      <c r="D2469" s="2">
        <v>7.8484999999999996</v>
      </c>
      <c r="E2469" s="2">
        <v>3320</v>
      </c>
      <c r="F2469" s="2">
        <v>16.25</v>
      </c>
      <c r="G2469" s="2">
        <v>53950</v>
      </c>
      <c r="H2469" s="7">
        <f t="shared" si="38"/>
        <v>-3.643426598283732E-3</v>
      </c>
      <c r="I2469" s="5"/>
      <c r="J2469" s="5"/>
      <c r="K2469" s="5"/>
    </row>
    <row r="2470" spans="2:11" ht="13.5" x14ac:dyDescent="0.35">
      <c r="B2470" s="4">
        <v>45596</v>
      </c>
      <c r="C2470" s="2">
        <v>16.3</v>
      </c>
      <c r="D2470" s="2">
        <v>7.8101000000000003</v>
      </c>
      <c r="E2470" s="2">
        <v>4687</v>
      </c>
      <c r="F2470" s="2">
        <v>16.393000000000001</v>
      </c>
      <c r="G2470" s="2">
        <v>76833.990999999995</v>
      </c>
      <c r="H2470" s="7">
        <f t="shared" si="38"/>
        <v>-4.8926546473847645E-3</v>
      </c>
      <c r="I2470" s="5"/>
      <c r="J2470" s="5"/>
      <c r="K2470" s="5"/>
    </row>
    <row r="2471" spans="2:11" ht="13.5" x14ac:dyDescent="0.35">
      <c r="B2471" s="4">
        <v>45597</v>
      </c>
      <c r="C2471" s="2">
        <v>16.3</v>
      </c>
      <c r="D2471" s="2">
        <v>7.8101000000000003</v>
      </c>
      <c r="E2471" s="2">
        <v>6358</v>
      </c>
      <c r="F2471" s="2">
        <v>16.244</v>
      </c>
      <c r="G2471" s="2">
        <v>103279.352</v>
      </c>
      <c r="H2471" s="7">
        <f t="shared" si="38"/>
        <v>0</v>
      </c>
      <c r="I2471" s="5"/>
      <c r="J2471" s="5"/>
      <c r="K2471" s="5"/>
    </row>
    <row r="2472" spans="2:11" ht="13.5" x14ac:dyDescent="0.35">
      <c r="B2472" s="4">
        <v>45600</v>
      </c>
      <c r="C2472" s="2">
        <v>16.39</v>
      </c>
      <c r="D2472" s="2">
        <v>7.8532999999999999</v>
      </c>
      <c r="E2472" s="2">
        <v>2478</v>
      </c>
      <c r="F2472" s="2">
        <v>16.375</v>
      </c>
      <c r="G2472" s="2">
        <v>40577.25</v>
      </c>
      <c r="H2472" s="7">
        <f t="shared" si="38"/>
        <v>5.5312992151188437E-3</v>
      </c>
      <c r="I2472" s="5"/>
      <c r="J2472" s="5"/>
      <c r="K2472" s="5"/>
    </row>
    <row r="2473" spans="2:11" ht="13.5" x14ac:dyDescent="0.35">
      <c r="B2473" s="4">
        <v>45601</v>
      </c>
      <c r="C2473" s="2">
        <v>16.3</v>
      </c>
      <c r="D2473" s="2">
        <v>7.8101000000000003</v>
      </c>
      <c r="E2473" s="2">
        <v>1420</v>
      </c>
      <c r="F2473" s="2">
        <v>16.209</v>
      </c>
      <c r="G2473" s="2">
        <v>23016.78</v>
      </c>
      <c r="H2473" s="7">
        <f t="shared" si="38"/>
        <v>-5.5008722447887747E-3</v>
      </c>
      <c r="I2473" s="5"/>
      <c r="J2473" s="5"/>
      <c r="K2473" s="5"/>
    </row>
    <row r="2474" spans="2:11" ht="13.5" x14ac:dyDescent="0.35">
      <c r="B2474" s="4">
        <v>45602</v>
      </c>
      <c r="C2474" s="2">
        <v>16.309999999999999</v>
      </c>
      <c r="D2474" s="2">
        <v>7.8148999999999997</v>
      </c>
      <c r="E2474" s="2">
        <v>3512</v>
      </c>
      <c r="F2474" s="2">
        <v>16.117000000000001</v>
      </c>
      <c r="G2474" s="2">
        <v>56602.904000000002</v>
      </c>
      <c r="H2474" s="7">
        <f t="shared" si="38"/>
        <v>6.1458880167980837E-4</v>
      </c>
      <c r="I2474" s="5"/>
      <c r="J2474" s="5"/>
      <c r="K2474" s="5"/>
    </row>
    <row r="2475" spans="2:11" ht="13.5" x14ac:dyDescent="0.35">
      <c r="B2475" s="4">
        <v>45603</v>
      </c>
      <c r="C2475" s="2">
        <v>16.3</v>
      </c>
      <c r="D2475" s="2">
        <v>7.8101000000000003</v>
      </c>
      <c r="E2475" s="2">
        <v>3201</v>
      </c>
      <c r="F2475" s="2">
        <v>16.309999999999999</v>
      </c>
      <c r="G2475" s="2">
        <v>52208.31</v>
      </c>
      <c r="H2475" s="7">
        <f t="shared" si="38"/>
        <v>-6.1421131428418421E-4</v>
      </c>
      <c r="I2475" s="5"/>
      <c r="J2475" s="5"/>
      <c r="K2475" s="5"/>
    </row>
    <row r="2476" spans="2:11" ht="13.5" x14ac:dyDescent="0.35">
      <c r="B2476" s="4">
        <v>45604</v>
      </c>
      <c r="C2476" s="2">
        <v>16.3</v>
      </c>
      <c r="D2476" s="2">
        <v>7.8101000000000003</v>
      </c>
      <c r="E2476" s="2">
        <v>3772</v>
      </c>
      <c r="F2476" s="2">
        <v>16.253</v>
      </c>
      <c r="G2476" s="2">
        <v>61306.315999999999</v>
      </c>
      <c r="H2476" s="7">
        <f t="shared" si="38"/>
        <v>0</v>
      </c>
      <c r="I2476" s="5"/>
      <c r="J2476" s="5"/>
      <c r="K2476" s="5"/>
    </row>
    <row r="2477" spans="2:11" ht="13.5" x14ac:dyDescent="0.35">
      <c r="B2477" s="4">
        <v>45607</v>
      </c>
      <c r="C2477" s="2">
        <v>16.21</v>
      </c>
      <c r="D2477" s="2">
        <v>7.7670000000000003</v>
      </c>
      <c r="E2477" s="2">
        <v>5749</v>
      </c>
      <c r="F2477" s="2">
        <v>16.323</v>
      </c>
      <c r="G2477" s="2">
        <v>93840.926999999996</v>
      </c>
      <c r="H2477" s="7">
        <f t="shared" si="38"/>
        <v>-5.518495281750543E-3</v>
      </c>
      <c r="I2477" s="5"/>
      <c r="J2477" s="5"/>
      <c r="K2477" s="5"/>
    </row>
    <row r="2478" spans="2:11" ht="13.5" x14ac:dyDescent="0.35">
      <c r="B2478" s="4">
        <v>45608</v>
      </c>
      <c r="C2478" s="2">
        <v>16.2</v>
      </c>
      <c r="D2478" s="2">
        <v>7.7622</v>
      </c>
      <c r="E2478" s="2">
        <v>6170</v>
      </c>
      <c r="F2478" s="2">
        <v>16.175000000000001</v>
      </c>
      <c r="G2478" s="2">
        <v>99799.75</v>
      </c>
      <c r="H2478" s="7">
        <f t="shared" si="38"/>
        <v>-6.1799922750101189E-4</v>
      </c>
      <c r="I2478" s="5"/>
      <c r="J2478" s="5"/>
      <c r="K2478" s="5"/>
    </row>
    <row r="2479" spans="2:11" ht="13.5" x14ac:dyDescent="0.35">
      <c r="B2479" s="4">
        <v>45609</v>
      </c>
      <c r="C2479" s="2">
        <v>16.29</v>
      </c>
      <c r="D2479" s="2">
        <v>7.8053999999999997</v>
      </c>
      <c r="E2479" s="2">
        <v>6545</v>
      </c>
      <c r="F2479" s="2">
        <v>16.190999999999999</v>
      </c>
      <c r="G2479" s="2">
        <v>105970.095</v>
      </c>
      <c r="H2479" s="7">
        <f t="shared" si="38"/>
        <v>5.5654324804822967E-3</v>
      </c>
      <c r="I2479" s="5"/>
      <c r="J2479" s="5"/>
      <c r="K2479" s="5"/>
    </row>
    <row r="2480" spans="2:11" ht="13.5" x14ac:dyDescent="0.35">
      <c r="B2480" s="4">
        <v>45610</v>
      </c>
      <c r="C2480" s="2">
        <v>16.2</v>
      </c>
      <c r="D2480" s="2">
        <v>7.7622</v>
      </c>
      <c r="E2480" s="2">
        <v>1174</v>
      </c>
      <c r="F2480" s="2">
        <v>16.241</v>
      </c>
      <c r="G2480" s="2">
        <v>19066.934000000001</v>
      </c>
      <c r="H2480" s="7">
        <f t="shared" si="38"/>
        <v>-5.5346298716272948E-3</v>
      </c>
      <c r="I2480" s="5"/>
      <c r="J2480" s="5"/>
      <c r="K2480" s="5"/>
    </row>
    <row r="2481" spans="2:11" ht="13.5" x14ac:dyDescent="0.35">
      <c r="B2481" s="4">
        <v>45611</v>
      </c>
      <c r="C2481" s="2">
        <v>16.2</v>
      </c>
      <c r="D2481" s="2">
        <v>7.7622</v>
      </c>
      <c r="E2481" s="2">
        <v>1189</v>
      </c>
      <c r="F2481" s="2">
        <v>16.177</v>
      </c>
      <c r="G2481" s="2">
        <v>19234.453000000001</v>
      </c>
      <c r="H2481" s="7">
        <f t="shared" si="38"/>
        <v>0</v>
      </c>
      <c r="I2481" s="5"/>
      <c r="J2481" s="5"/>
      <c r="K2481" s="5"/>
    </row>
    <row r="2482" spans="2:11" ht="13.5" x14ac:dyDescent="0.35">
      <c r="B2482" s="4">
        <v>45614</v>
      </c>
      <c r="C2482" s="2">
        <v>16.2</v>
      </c>
      <c r="D2482" s="2">
        <v>7.7622</v>
      </c>
      <c r="E2482" s="2">
        <v>19121</v>
      </c>
      <c r="F2482" s="2">
        <v>16.155000000000001</v>
      </c>
      <c r="G2482" s="2">
        <v>308899.755</v>
      </c>
      <c r="H2482" s="7">
        <f t="shared" si="38"/>
        <v>0</v>
      </c>
      <c r="I2482" s="5"/>
      <c r="J2482" s="5"/>
      <c r="K2482" s="5"/>
    </row>
    <row r="2483" spans="2:11" ht="13.5" x14ac:dyDescent="0.35">
      <c r="B2483" s="4">
        <v>45615</v>
      </c>
      <c r="C2483" s="2">
        <v>16.239999999999998</v>
      </c>
      <c r="D2483" s="2">
        <v>7.7813999999999997</v>
      </c>
      <c r="E2483" s="2">
        <v>13346</v>
      </c>
      <c r="F2483" s="2">
        <v>16.196999999999999</v>
      </c>
      <c r="G2483" s="2">
        <v>216165.16200000001</v>
      </c>
      <c r="H2483" s="7">
        <f t="shared" si="38"/>
        <v>2.4735255468809952E-3</v>
      </c>
      <c r="I2483" s="5"/>
      <c r="J2483" s="5"/>
      <c r="K2483" s="5"/>
    </row>
    <row r="2484" spans="2:11" ht="13.5" x14ac:dyDescent="0.35">
      <c r="B2484" s="4">
        <v>45616</v>
      </c>
      <c r="C2484" s="2">
        <v>16.23</v>
      </c>
      <c r="D2484" s="2">
        <v>7.7766000000000002</v>
      </c>
      <c r="E2484" s="2">
        <v>383</v>
      </c>
      <c r="F2484" s="2">
        <v>16.234000000000002</v>
      </c>
      <c r="G2484" s="2">
        <v>6217.6220000000003</v>
      </c>
      <c r="H2484" s="7">
        <f t="shared" si="38"/>
        <v>-6.1685557868757185E-4</v>
      </c>
      <c r="I2484" s="5"/>
      <c r="J2484" s="5"/>
      <c r="K2484" s="5"/>
    </row>
    <row r="2485" spans="2:11" ht="13.5" x14ac:dyDescent="0.35">
      <c r="B2485" s="4">
        <v>45617</v>
      </c>
      <c r="C2485" s="2">
        <v>16.329999999999998</v>
      </c>
      <c r="D2485" s="2">
        <v>7.8244999999999996</v>
      </c>
      <c r="E2485" s="2">
        <v>4200</v>
      </c>
      <c r="F2485" s="2">
        <v>16.315000000000001</v>
      </c>
      <c r="G2485" s="2">
        <v>68523</v>
      </c>
      <c r="H2485" s="7">
        <f t="shared" si="38"/>
        <v>6.1595041534860204E-3</v>
      </c>
      <c r="I2485" s="5"/>
      <c r="J2485" s="5"/>
      <c r="K2485" s="5"/>
    </row>
    <row r="2486" spans="2:11" ht="13.5" x14ac:dyDescent="0.35">
      <c r="B2486" s="4">
        <v>45618</v>
      </c>
      <c r="C2486" s="2">
        <v>16.37</v>
      </c>
      <c r="D2486" s="2">
        <v>7.8437000000000001</v>
      </c>
      <c r="E2486" s="2">
        <v>1243</v>
      </c>
      <c r="F2486" s="2">
        <v>16.297000000000001</v>
      </c>
      <c r="G2486" s="2">
        <v>20257.170999999998</v>
      </c>
      <c r="H2486" s="7">
        <f t="shared" si="38"/>
        <v>2.4538309157135347E-3</v>
      </c>
      <c r="I2486" s="5"/>
      <c r="J2486" s="5"/>
      <c r="K2486" s="5"/>
    </row>
    <row r="2487" spans="2:11" ht="13.5" x14ac:dyDescent="0.35">
      <c r="B2487" s="4">
        <v>45621</v>
      </c>
      <c r="C2487" s="2">
        <v>16.100000000000001</v>
      </c>
      <c r="D2487" s="2">
        <v>7.7142999999999997</v>
      </c>
      <c r="E2487" s="2">
        <v>3061</v>
      </c>
      <c r="F2487" s="2">
        <v>16.117999999999999</v>
      </c>
      <c r="G2487" s="2">
        <v>49337.197999999997</v>
      </c>
      <c r="H2487" s="7">
        <f t="shared" si="38"/>
        <v>-1.6497316317554266E-2</v>
      </c>
      <c r="I2487" s="5"/>
      <c r="J2487" s="5"/>
      <c r="K2487" s="5"/>
    </row>
    <row r="2488" spans="2:11" ht="13.5" x14ac:dyDescent="0.35">
      <c r="B2488" s="4">
        <v>45622</v>
      </c>
      <c r="C2488" s="2">
        <v>16.27</v>
      </c>
      <c r="D2488" s="2">
        <v>7.7957999999999998</v>
      </c>
      <c r="E2488" s="2">
        <v>13631</v>
      </c>
      <c r="F2488" s="2">
        <v>16.143000000000001</v>
      </c>
      <c r="G2488" s="2">
        <v>220045.23300000001</v>
      </c>
      <c r="H2488" s="7">
        <f t="shared" si="38"/>
        <v>1.0564795250379183E-2</v>
      </c>
      <c r="I2488" s="5"/>
      <c r="J2488" s="5"/>
      <c r="K2488" s="5"/>
    </row>
    <row r="2489" spans="2:11" ht="13.5" x14ac:dyDescent="0.35">
      <c r="B2489" s="4">
        <v>45623</v>
      </c>
      <c r="C2489" s="2">
        <v>16.2</v>
      </c>
      <c r="D2489" s="2">
        <v>7.7622</v>
      </c>
      <c r="E2489" s="2">
        <v>2580</v>
      </c>
      <c r="F2489" s="2">
        <v>16.172999999999998</v>
      </c>
      <c r="G2489" s="2">
        <v>41726.339999999997</v>
      </c>
      <c r="H2489" s="7">
        <f t="shared" si="38"/>
        <v>-4.3100130839682721E-3</v>
      </c>
      <c r="I2489" s="5"/>
      <c r="J2489" s="5"/>
      <c r="K2489" s="5"/>
    </row>
    <row r="2490" spans="2:11" ht="13.5" x14ac:dyDescent="0.35">
      <c r="B2490" s="4">
        <v>45624</v>
      </c>
      <c r="C2490" s="2">
        <v>16.29</v>
      </c>
      <c r="D2490" s="2">
        <v>7.8053999999999997</v>
      </c>
      <c r="E2490" s="2">
        <v>6401</v>
      </c>
      <c r="F2490" s="2">
        <v>16.175000000000001</v>
      </c>
      <c r="G2490" s="2">
        <v>103536.175</v>
      </c>
      <c r="H2490" s="7">
        <f t="shared" si="38"/>
        <v>5.5654324804822967E-3</v>
      </c>
      <c r="I2490" s="5"/>
      <c r="J2490" s="5"/>
      <c r="K2490" s="5"/>
    </row>
    <row r="2491" spans="2:11" ht="13.5" x14ac:dyDescent="0.35">
      <c r="B2491" s="4">
        <v>45625</v>
      </c>
      <c r="C2491" s="2">
        <v>16.29</v>
      </c>
      <c r="D2491" s="2">
        <v>7.8053999999999997</v>
      </c>
      <c r="E2491" s="2">
        <v>6574</v>
      </c>
      <c r="F2491" s="2">
        <v>16.187999999999999</v>
      </c>
      <c r="G2491" s="2">
        <v>106419.912</v>
      </c>
      <c r="H2491" s="7">
        <f t="shared" si="38"/>
        <v>0</v>
      </c>
      <c r="I2491" s="5"/>
      <c r="J2491" s="5"/>
      <c r="K2491" s="5"/>
    </row>
    <row r="2492" spans="2:11" ht="13.5" x14ac:dyDescent="0.35">
      <c r="B2492" s="4">
        <v>45628</v>
      </c>
      <c r="C2492" s="2">
        <v>16.29</v>
      </c>
      <c r="D2492" s="2">
        <v>7.8053999999999997</v>
      </c>
      <c r="E2492" s="2">
        <v>1985</v>
      </c>
      <c r="F2492" s="2">
        <v>16.247</v>
      </c>
      <c r="G2492" s="2">
        <v>32250.294999999998</v>
      </c>
      <c r="H2492" s="7">
        <f t="shared" si="38"/>
        <v>0</v>
      </c>
      <c r="I2492" s="5"/>
      <c r="J2492" s="5"/>
      <c r="K2492" s="5"/>
    </row>
    <row r="2493" spans="2:11" ht="13.5" x14ac:dyDescent="0.35">
      <c r="B2493" s="4">
        <v>45629</v>
      </c>
      <c r="C2493" s="2">
        <v>16.27</v>
      </c>
      <c r="D2493" s="2">
        <v>7.7957999999999998</v>
      </c>
      <c r="E2493" s="2">
        <v>5882</v>
      </c>
      <c r="F2493" s="2">
        <v>16.164999999999999</v>
      </c>
      <c r="G2493" s="2">
        <v>95082.53</v>
      </c>
      <c r="H2493" s="7">
        <f t="shared" si="38"/>
        <v>-1.2299177492504972E-3</v>
      </c>
      <c r="I2493" s="5"/>
      <c r="J2493" s="5"/>
      <c r="K2493" s="5"/>
    </row>
    <row r="2494" spans="2:11" ht="13.5" x14ac:dyDescent="0.35">
      <c r="B2494" s="4">
        <v>45630</v>
      </c>
      <c r="C2494" s="2">
        <v>16.2</v>
      </c>
      <c r="D2494" s="2">
        <v>7.7622</v>
      </c>
      <c r="E2494" s="2">
        <v>1874</v>
      </c>
      <c r="F2494" s="2">
        <v>16.234000000000002</v>
      </c>
      <c r="G2494" s="2">
        <v>30422.516</v>
      </c>
      <c r="H2494" s="7">
        <f t="shared" si="38"/>
        <v>-4.3100130839682721E-3</v>
      </c>
      <c r="I2494" s="5"/>
      <c r="J2494" s="5"/>
      <c r="K2494" s="5"/>
    </row>
    <row r="2495" spans="2:11" ht="13.5" x14ac:dyDescent="0.35">
      <c r="B2495" s="4">
        <v>45631</v>
      </c>
      <c r="C2495" s="2">
        <v>16.3</v>
      </c>
      <c r="D2495" s="2">
        <v>7.8101000000000003</v>
      </c>
      <c r="E2495" s="2">
        <v>2659</v>
      </c>
      <c r="F2495" s="2">
        <v>16.268000000000001</v>
      </c>
      <c r="G2495" s="2">
        <v>43256.612000000001</v>
      </c>
      <c r="H2495" s="7">
        <f t="shared" si="38"/>
        <v>6.1709309216459608E-3</v>
      </c>
      <c r="I2495" s="5"/>
      <c r="J2495" s="5"/>
      <c r="K2495" s="5"/>
    </row>
    <row r="2496" spans="2:11" ht="13.5" x14ac:dyDescent="0.35">
      <c r="B2496" s="4">
        <v>45632</v>
      </c>
      <c r="C2496" s="2">
        <v>16.3</v>
      </c>
      <c r="D2496" s="2">
        <v>7.8101000000000003</v>
      </c>
      <c r="E2496" s="2">
        <v>4347</v>
      </c>
      <c r="F2496" s="2">
        <v>16.283999999999999</v>
      </c>
      <c r="G2496" s="2">
        <v>70786.547999999995</v>
      </c>
      <c r="H2496" s="7">
        <f t="shared" si="38"/>
        <v>0</v>
      </c>
      <c r="I2496" s="5"/>
      <c r="J2496" s="5"/>
      <c r="K2496" s="5"/>
    </row>
    <row r="2497" spans="2:11" ht="13.5" x14ac:dyDescent="0.35">
      <c r="B2497" s="4">
        <v>45635</v>
      </c>
      <c r="C2497" s="2">
        <v>16.25</v>
      </c>
      <c r="D2497" s="2">
        <v>7.7862</v>
      </c>
      <c r="E2497" s="2">
        <v>3662</v>
      </c>
      <c r="F2497" s="2">
        <v>16.183</v>
      </c>
      <c r="G2497" s="2">
        <v>59262.146000000001</v>
      </c>
      <c r="H2497" s="7">
        <f t="shared" si="38"/>
        <v>-3.0601400750310819E-3</v>
      </c>
      <c r="I2497" s="5"/>
      <c r="J2497" s="5"/>
      <c r="K2497" s="5"/>
    </row>
    <row r="2498" spans="2:11" ht="13.5" x14ac:dyDescent="0.35">
      <c r="B2498" s="4">
        <v>45636</v>
      </c>
      <c r="C2498" s="2">
        <v>16.239999999999998</v>
      </c>
      <c r="D2498" s="2">
        <v>7.7813999999999997</v>
      </c>
      <c r="E2498" s="2">
        <v>4270</v>
      </c>
      <c r="F2498" s="2">
        <v>16.233000000000001</v>
      </c>
      <c r="G2498" s="2">
        <v>69314.91</v>
      </c>
      <c r="H2498" s="7">
        <f t="shared" si="38"/>
        <v>-6.164753024582414E-4</v>
      </c>
      <c r="I2498" s="5"/>
      <c r="J2498" s="5"/>
      <c r="K2498" s="5"/>
    </row>
    <row r="2499" spans="2:11" ht="13.5" x14ac:dyDescent="0.35">
      <c r="B2499" s="4">
        <v>45637</v>
      </c>
      <c r="C2499" s="2">
        <v>16.2</v>
      </c>
      <c r="D2499" s="2">
        <v>7.7622</v>
      </c>
      <c r="E2499" s="2">
        <v>4485</v>
      </c>
      <c r="F2499" s="2">
        <v>16.181000000000001</v>
      </c>
      <c r="G2499" s="2">
        <v>72571.785000000003</v>
      </c>
      <c r="H2499" s="7">
        <f t="shared" si="38"/>
        <v>-2.4674223147505155E-3</v>
      </c>
      <c r="I2499" s="5"/>
      <c r="J2499" s="5"/>
      <c r="K2499" s="5"/>
    </row>
    <row r="2500" spans="2:11" ht="13.5" x14ac:dyDescent="0.35">
      <c r="B2500" s="4">
        <v>45638</v>
      </c>
      <c r="C2500" s="2">
        <v>16.100000000000001</v>
      </c>
      <c r="D2500" s="2">
        <v>7.7142999999999997</v>
      </c>
      <c r="E2500" s="2">
        <v>6709</v>
      </c>
      <c r="F2500" s="2">
        <v>16.175999999999998</v>
      </c>
      <c r="G2500" s="2">
        <v>108524.784</v>
      </c>
      <c r="H2500" s="7">
        <f t="shared" si="38"/>
        <v>-6.1709309216459608E-3</v>
      </c>
      <c r="I2500" s="5"/>
      <c r="J2500" s="5"/>
      <c r="K2500" s="5"/>
    </row>
    <row r="2501" spans="2:11" ht="13.5" x14ac:dyDescent="0.35">
      <c r="B2501" s="4">
        <v>45639</v>
      </c>
      <c r="C2501" s="2">
        <v>16.190000000000001</v>
      </c>
      <c r="D2501" s="2">
        <v>7.7573999999999996</v>
      </c>
      <c r="E2501" s="2">
        <v>699</v>
      </c>
      <c r="F2501" s="2">
        <v>16.148</v>
      </c>
      <c r="G2501" s="2">
        <v>11287.451999999999</v>
      </c>
      <c r="H2501" s="7">
        <f t="shared" si="38"/>
        <v>5.5870266906913029E-3</v>
      </c>
      <c r="I2501" s="5"/>
      <c r="J2501" s="5"/>
      <c r="K2501" s="5"/>
    </row>
    <row r="2502" spans="2:11" ht="13.5" x14ac:dyDescent="0.35">
      <c r="B2502" s="4">
        <v>45642</v>
      </c>
      <c r="C2502" s="2">
        <v>16.190000000000001</v>
      </c>
      <c r="D2502" s="2">
        <v>7.7573999999999996</v>
      </c>
      <c r="E2502" s="2">
        <v>2213</v>
      </c>
      <c r="F2502" s="2">
        <v>16.164999999999999</v>
      </c>
      <c r="G2502" s="2">
        <v>35773.144999999997</v>
      </c>
      <c r="H2502" s="7">
        <f t="shared" si="38"/>
        <v>0</v>
      </c>
      <c r="I2502" s="5"/>
      <c r="J2502" s="5"/>
      <c r="K2502" s="5"/>
    </row>
    <row r="2503" spans="2:11" ht="13.5" x14ac:dyDescent="0.35">
      <c r="B2503" s="4">
        <v>45644</v>
      </c>
      <c r="C2503" s="2">
        <v>16.16</v>
      </c>
      <c r="D2503" s="2">
        <v>7.7431000000000001</v>
      </c>
      <c r="E2503" s="2">
        <v>4431</v>
      </c>
      <c r="F2503" s="2">
        <v>16.123000000000001</v>
      </c>
      <c r="G2503" s="2">
        <v>71441.013000000006</v>
      </c>
      <c r="H2503" s="7">
        <f t="shared" ref="H2503:H2566" si="39">(D2503-D2502)/D2502</f>
        <v>-1.8434011395570082E-3</v>
      </c>
      <c r="I2503" s="5"/>
      <c r="J2503" s="5"/>
      <c r="K2503" s="5"/>
    </row>
    <row r="2504" spans="2:11" ht="13.5" x14ac:dyDescent="0.35">
      <c r="B2504" s="4">
        <v>45645</v>
      </c>
      <c r="C2504" s="2">
        <v>16.14</v>
      </c>
      <c r="D2504" s="2">
        <v>7.7335000000000003</v>
      </c>
      <c r="E2504" s="2">
        <v>1404</v>
      </c>
      <c r="F2504" s="2">
        <v>16.088999999999999</v>
      </c>
      <c r="G2504" s="2">
        <v>22588.955999999998</v>
      </c>
      <c r="H2504" s="7">
        <f t="shared" si="39"/>
        <v>-1.2398135113843075E-3</v>
      </c>
      <c r="I2504" s="5"/>
      <c r="J2504" s="5"/>
      <c r="K2504" s="5"/>
    </row>
    <row r="2505" spans="2:11" ht="13.5" x14ac:dyDescent="0.35">
      <c r="B2505" s="4">
        <v>45646</v>
      </c>
      <c r="C2505" s="2">
        <v>16.03</v>
      </c>
      <c r="D2505" s="2">
        <v>7.6807999999999996</v>
      </c>
      <c r="E2505" s="2">
        <v>3937</v>
      </c>
      <c r="F2505" s="2">
        <v>16.023</v>
      </c>
      <c r="G2505" s="2">
        <v>63082.550999999999</v>
      </c>
      <c r="H2505" s="7">
        <f t="shared" si="39"/>
        <v>-6.814508308010685E-3</v>
      </c>
      <c r="I2505" s="5"/>
      <c r="J2505" s="5"/>
      <c r="K2505" s="5"/>
    </row>
    <row r="2506" spans="2:11" ht="13.5" x14ac:dyDescent="0.35">
      <c r="B2506" s="4">
        <v>45649</v>
      </c>
      <c r="C2506" s="2">
        <v>16.149999999999999</v>
      </c>
      <c r="D2506" s="2">
        <v>7.7382999999999997</v>
      </c>
      <c r="E2506" s="2">
        <v>3988</v>
      </c>
      <c r="F2506" s="2">
        <v>16.134</v>
      </c>
      <c r="G2506" s="2">
        <v>64342.392</v>
      </c>
      <c r="H2506" s="7">
        <f t="shared" si="39"/>
        <v>7.4861993542339484E-3</v>
      </c>
      <c r="I2506" s="5"/>
      <c r="J2506" s="5"/>
      <c r="K2506" s="5"/>
    </row>
    <row r="2507" spans="2:11" ht="13.5" x14ac:dyDescent="0.35">
      <c r="B2507" s="4">
        <v>45650</v>
      </c>
      <c r="C2507" s="2">
        <v>16.100000000000001</v>
      </c>
      <c r="D2507" s="2">
        <v>7.7142999999999997</v>
      </c>
      <c r="E2507" s="2">
        <v>7998</v>
      </c>
      <c r="F2507" s="2">
        <v>16.084</v>
      </c>
      <c r="G2507" s="2">
        <v>128639.83199999999</v>
      </c>
      <c r="H2507" s="7">
        <f t="shared" si="39"/>
        <v>-3.1014563922308544E-3</v>
      </c>
      <c r="I2507" s="5"/>
      <c r="J2507" s="5"/>
      <c r="K2507" s="5"/>
    </row>
    <row r="2508" spans="2:11" ht="13.5" x14ac:dyDescent="0.35">
      <c r="B2508" s="4">
        <v>45651</v>
      </c>
      <c r="C2508" s="2">
        <v>16.149999999999999</v>
      </c>
      <c r="D2508" s="2">
        <v>7.7382999999999997</v>
      </c>
      <c r="E2508" s="2">
        <v>8974</v>
      </c>
      <c r="F2508" s="2">
        <v>16.058</v>
      </c>
      <c r="G2508" s="2">
        <v>144104.492</v>
      </c>
      <c r="H2508" s="7">
        <f t="shared" si="39"/>
        <v>3.1111053498049106E-3</v>
      </c>
      <c r="I2508" s="5"/>
      <c r="J2508" s="5"/>
      <c r="K2508" s="5"/>
    </row>
    <row r="2509" spans="2:11" ht="13.5" x14ac:dyDescent="0.35">
      <c r="B2509" s="4">
        <v>45652</v>
      </c>
      <c r="C2509" s="2">
        <v>16.18</v>
      </c>
      <c r="D2509" s="2">
        <v>7.7526000000000002</v>
      </c>
      <c r="E2509" s="2">
        <v>4162</v>
      </c>
      <c r="F2509" s="2">
        <v>16.190000000000001</v>
      </c>
      <c r="G2509" s="2">
        <v>67382.78</v>
      </c>
      <c r="H2509" s="7">
        <f t="shared" si="39"/>
        <v>1.8479511003709373E-3</v>
      </c>
      <c r="I2509" s="5"/>
      <c r="J2509" s="5"/>
      <c r="K2509" s="5"/>
    </row>
    <row r="2510" spans="2:11" ht="13.5" x14ac:dyDescent="0.35">
      <c r="B2510" s="4">
        <v>45653</v>
      </c>
      <c r="C2510" s="2">
        <v>16.2</v>
      </c>
      <c r="D2510" s="2">
        <v>7.7622</v>
      </c>
      <c r="E2510" s="2">
        <v>2471</v>
      </c>
      <c r="F2510" s="2">
        <v>16.251999999999999</v>
      </c>
      <c r="G2510" s="2">
        <v>40158.692000000003</v>
      </c>
      <c r="H2510" s="7">
        <f t="shared" si="39"/>
        <v>1.2382942496710562E-3</v>
      </c>
      <c r="I2510" s="5"/>
      <c r="J2510" s="5"/>
      <c r="K2510" s="5"/>
    </row>
    <row r="2511" spans="2:11" ht="13.5" x14ac:dyDescent="0.35">
      <c r="B2511" s="4">
        <v>45656</v>
      </c>
      <c r="C2511" s="2">
        <v>16.2</v>
      </c>
      <c r="D2511" s="2">
        <v>7.7622</v>
      </c>
      <c r="E2511" s="2">
        <v>5173</v>
      </c>
      <c r="F2511" s="2">
        <v>16.289000000000001</v>
      </c>
      <c r="G2511" s="2">
        <v>84262.997000000003</v>
      </c>
      <c r="H2511" s="7">
        <f t="shared" si="39"/>
        <v>0</v>
      </c>
      <c r="I2511" s="9"/>
      <c r="J2511" s="9"/>
      <c r="K2511" s="9"/>
    </row>
    <row r="2512" spans="2:11" ht="13.5" x14ac:dyDescent="0.35">
      <c r="B2512" s="4">
        <v>45657</v>
      </c>
      <c r="C2512" s="2">
        <v>16.09</v>
      </c>
      <c r="D2512" s="2">
        <v>7.7095000000000002</v>
      </c>
      <c r="E2512" s="2">
        <v>7143</v>
      </c>
      <c r="F2512" s="2">
        <v>16.263000000000002</v>
      </c>
      <c r="G2512" s="2">
        <v>116166.609</v>
      </c>
      <c r="H2512" s="7">
        <f t="shared" si="39"/>
        <v>-6.7893123083661525E-3</v>
      </c>
      <c r="I2512" s="10"/>
      <c r="J2512" s="11"/>
      <c r="K2512" s="12"/>
    </row>
    <row r="2513" spans="2:11" ht="13.5" x14ac:dyDescent="0.35">
      <c r="B2513" s="4">
        <v>45659</v>
      </c>
      <c r="C2513" s="2">
        <v>16.2</v>
      </c>
      <c r="D2513" s="2">
        <v>7.7622</v>
      </c>
      <c r="E2513" s="2">
        <v>1318</v>
      </c>
      <c r="F2513" s="2">
        <v>16.096</v>
      </c>
      <c r="G2513" s="2">
        <v>21214.527999999998</v>
      </c>
      <c r="H2513" s="7">
        <f t="shared" si="39"/>
        <v>6.8357221609701988E-3</v>
      </c>
      <c r="I2513" s="5"/>
      <c r="J2513" s="5"/>
      <c r="K2513" s="5"/>
    </row>
    <row r="2514" spans="2:11" ht="13.5" x14ac:dyDescent="0.35">
      <c r="B2514" s="4">
        <v>45660</v>
      </c>
      <c r="C2514" s="2">
        <v>16.05</v>
      </c>
      <c r="D2514" s="2">
        <v>7.6904000000000003</v>
      </c>
      <c r="E2514" s="2">
        <v>3251</v>
      </c>
      <c r="F2514" s="2">
        <v>16.059999999999999</v>
      </c>
      <c r="G2514" s="2">
        <v>52211.06</v>
      </c>
      <c r="H2514" s="7">
        <f t="shared" si="39"/>
        <v>-9.2499549096905047E-3</v>
      </c>
      <c r="I2514" s="5"/>
      <c r="J2514" s="5"/>
      <c r="K2514" s="5"/>
    </row>
    <row r="2515" spans="2:11" ht="13.5" x14ac:dyDescent="0.35">
      <c r="B2515" s="4">
        <v>45663</v>
      </c>
      <c r="C2515" s="2">
        <v>16.05</v>
      </c>
      <c r="D2515" s="2">
        <v>7.6904000000000003</v>
      </c>
      <c r="E2515" s="2">
        <v>4066</v>
      </c>
      <c r="F2515" s="2">
        <v>16.055</v>
      </c>
      <c r="G2515" s="2">
        <v>65279.63</v>
      </c>
      <c r="H2515" s="7">
        <f t="shared" si="39"/>
        <v>0</v>
      </c>
      <c r="I2515" s="5"/>
      <c r="J2515" s="5"/>
      <c r="K2515" s="5"/>
    </row>
    <row r="2516" spans="2:11" ht="13.5" x14ac:dyDescent="0.35">
      <c r="B2516" s="4">
        <v>45664</v>
      </c>
      <c r="C2516" s="2">
        <v>15.7</v>
      </c>
      <c r="D2516" s="2">
        <v>7.5227000000000004</v>
      </c>
      <c r="E2516" s="2">
        <v>4887</v>
      </c>
      <c r="F2516" s="2">
        <v>15.978</v>
      </c>
      <c r="G2516" s="2">
        <v>78084.486000000004</v>
      </c>
      <c r="H2516" s="7">
        <f t="shared" si="39"/>
        <v>-2.180640798918131E-2</v>
      </c>
      <c r="I2516" s="5"/>
      <c r="J2516" s="5"/>
      <c r="K2516" s="5"/>
    </row>
    <row r="2517" spans="2:11" ht="13.5" x14ac:dyDescent="0.35">
      <c r="B2517" s="4">
        <v>45665</v>
      </c>
      <c r="C2517" s="2">
        <v>15.85</v>
      </c>
      <c r="D2517" s="2">
        <v>7.5945</v>
      </c>
      <c r="E2517" s="2">
        <v>15279</v>
      </c>
      <c r="F2517" s="2">
        <v>15.863</v>
      </c>
      <c r="G2517" s="2">
        <v>242370.777</v>
      </c>
      <c r="H2517" s="7">
        <f t="shared" si="39"/>
        <v>9.5444454783521395E-3</v>
      </c>
      <c r="I2517" s="5"/>
      <c r="J2517" s="5"/>
      <c r="K2517" s="5"/>
    </row>
    <row r="2518" spans="2:11" ht="13.5" x14ac:dyDescent="0.35">
      <c r="B2518" s="4">
        <v>45666</v>
      </c>
      <c r="C2518" s="2">
        <v>15.9</v>
      </c>
      <c r="D2518" s="2">
        <v>7.6185</v>
      </c>
      <c r="E2518" s="2">
        <v>5590</v>
      </c>
      <c r="F2518" s="2">
        <v>15.827</v>
      </c>
      <c r="G2518" s="2">
        <v>88472.93</v>
      </c>
      <c r="H2518" s="7">
        <f t="shared" si="39"/>
        <v>3.1601817104483535E-3</v>
      </c>
      <c r="I2518" s="5"/>
      <c r="J2518" s="5"/>
      <c r="K2518" s="5"/>
    </row>
    <row r="2519" spans="2:11" ht="13.5" x14ac:dyDescent="0.35">
      <c r="B2519" s="4">
        <v>45667</v>
      </c>
      <c r="C2519" s="2">
        <v>15.9</v>
      </c>
      <c r="D2519" s="2">
        <v>7.6185</v>
      </c>
      <c r="E2519" s="2">
        <v>5868</v>
      </c>
      <c r="F2519" s="2">
        <v>15.929</v>
      </c>
      <c r="G2519" s="2">
        <v>93471.372000000003</v>
      </c>
      <c r="H2519" s="7">
        <f t="shared" si="39"/>
        <v>0</v>
      </c>
      <c r="I2519" s="5"/>
      <c r="J2519" s="5"/>
      <c r="K2519" s="5"/>
    </row>
    <row r="2520" spans="2:11" ht="13.5" x14ac:dyDescent="0.35">
      <c r="B2520" s="4">
        <v>45670</v>
      </c>
      <c r="C2520" s="2">
        <v>16</v>
      </c>
      <c r="D2520" s="2">
        <v>7.6664000000000003</v>
      </c>
      <c r="E2520" s="2">
        <v>5891</v>
      </c>
      <c r="F2520" s="2">
        <v>15.917</v>
      </c>
      <c r="G2520" s="2">
        <v>93767.047000000006</v>
      </c>
      <c r="H2520" s="7">
        <f t="shared" si="39"/>
        <v>6.2873269016210905E-3</v>
      </c>
      <c r="I2520" s="5"/>
      <c r="J2520" s="5"/>
      <c r="K2520" s="5"/>
    </row>
    <row r="2521" spans="2:11" ht="13.5" x14ac:dyDescent="0.35">
      <c r="B2521" s="4">
        <v>45671</v>
      </c>
      <c r="C2521" s="2">
        <v>16</v>
      </c>
      <c r="D2521" s="2">
        <v>7.6664000000000003</v>
      </c>
      <c r="E2521" s="2">
        <v>8876</v>
      </c>
      <c r="F2521" s="2">
        <v>15.978</v>
      </c>
      <c r="G2521" s="2">
        <v>141820.728</v>
      </c>
      <c r="H2521" s="7">
        <f t="shared" si="39"/>
        <v>0</v>
      </c>
      <c r="I2521" s="5"/>
      <c r="J2521" s="5"/>
      <c r="K2521" s="5"/>
    </row>
    <row r="2522" spans="2:11" ht="13.5" x14ac:dyDescent="0.35">
      <c r="B2522" s="4">
        <v>45672</v>
      </c>
      <c r="C2522" s="2">
        <v>16.149999999999999</v>
      </c>
      <c r="D2522" s="2">
        <v>7.7382999999999997</v>
      </c>
      <c r="E2522" s="2">
        <v>4566</v>
      </c>
      <c r="F2522" s="2">
        <v>16.04</v>
      </c>
      <c r="G2522" s="2">
        <v>73238.64</v>
      </c>
      <c r="H2522" s="7">
        <f t="shared" si="39"/>
        <v>9.3785870812897066E-3</v>
      </c>
      <c r="I2522" s="5"/>
      <c r="J2522" s="5"/>
      <c r="K2522" s="5"/>
    </row>
    <row r="2523" spans="2:11" ht="13.5" x14ac:dyDescent="0.35">
      <c r="B2523" s="4">
        <v>45673</v>
      </c>
      <c r="C2523" s="2">
        <v>16.100000000000001</v>
      </c>
      <c r="D2523" s="2">
        <v>7.7142999999999997</v>
      </c>
      <c r="E2523" s="2">
        <v>4493</v>
      </c>
      <c r="F2523" s="2">
        <v>16.033999999999999</v>
      </c>
      <c r="G2523" s="2">
        <v>72040.762000000002</v>
      </c>
      <c r="H2523" s="7">
        <f t="shared" si="39"/>
        <v>-3.1014563922308544E-3</v>
      </c>
      <c r="I2523" s="5"/>
      <c r="J2523" s="5"/>
      <c r="K2523" s="5"/>
    </row>
    <row r="2524" spans="2:11" ht="13.5" x14ac:dyDescent="0.35">
      <c r="B2524" s="4">
        <v>45674</v>
      </c>
      <c r="C2524" s="2">
        <v>16.14</v>
      </c>
      <c r="D2524" s="2">
        <v>7.7335000000000003</v>
      </c>
      <c r="E2524" s="2">
        <v>3100</v>
      </c>
      <c r="F2524" s="2">
        <v>16.109000000000002</v>
      </c>
      <c r="G2524" s="2">
        <v>49937.9</v>
      </c>
      <c r="H2524" s="7">
        <f t="shared" si="39"/>
        <v>2.4888842798439976E-3</v>
      </c>
      <c r="I2524" s="5"/>
      <c r="J2524" s="5"/>
      <c r="K2524" s="5"/>
    </row>
    <row r="2525" spans="2:11" ht="13.5" x14ac:dyDescent="0.35">
      <c r="B2525" s="4">
        <v>45677</v>
      </c>
      <c r="C2525" s="2">
        <v>16.3</v>
      </c>
      <c r="D2525" s="2">
        <v>7.8101000000000003</v>
      </c>
      <c r="E2525" s="2">
        <v>2271</v>
      </c>
      <c r="F2525" s="2">
        <v>16.251000000000001</v>
      </c>
      <c r="G2525" s="2">
        <v>36906.021000000001</v>
      </c>
      <c r="H2525" s="7">
        <f t="shared" si="39"/>
        <v>9.9049589448503266E-3</v>
      </c>
      <c r="I2525" s="5"/>
      <c r="J2525" s="5"/>
      <c r="K2525" s="5"/>
    </row>
    <row r="2526" spans="2:11" ht="13.5" x14ac:dyDescent="0.35">
      <c r="B2526" s="4">
        <v>45678</v>
      </c>
      <c r="C2526" s="2">
        <v>16.25</v>
      </c>
      <c r="D2526" s="2">
        <v>7.7862</v>
      </c>
      <c r="E2526" s="2">
        <v>4622</v>
      </c>
      <c r="F2526" s="2">
        <v>16.234000000000002</v>
      </c>
      <c r="G2526" s="2">
        <v>75033.547999999995</v>
      </c>
      <c r="H2526" s="7">
        <f t="shared" si="39"/>
        <v>-3.0601400750310819E-3</v>
      </c>
      <c r="I2526" s="5"/>
      <c r="J2526" s="5"/>
      <c r="K2526" s="5"/>
    </row>
    <row r="2527" spans="2:11" ht="13.5" x14ac:dyDescent="0.35">
      <c r="B2527" s="4">
        <v>45679</v>
      </c>
      <c r="C2527" s="2">
        <v>16.350000000000001</v>
      </c>
      <c r="D2527" s="2">
        <v>7.8341000000000003</v>
      </c>
      <c r="E2527" s="2">
        <v>6246</v>
      </c>
      <c r="F2527" s="2">
        <v>16.244</v>
      </c>
      <c r="G2527" s="2">
        <v>101460.024</v>
      </c>
      <c r="H2527" s="7">
        <f t="shared" si="39"/>
        <v>6.1519097891141088E-3</v>
      </c>
      <c r="I2527" s="5"/>
      <c r="J2527" s="5"/>
      <c r="K2527" s="5"/>
    </row>
    <row r="2528" spans="2:11" ht="13.5" x14ac:dyDescent="0.35">
      <c r="B2528" s="4">
        <v>45680</v>
      </c>
      <c r="C2528" s="2">
        <v>16.649999999999999</v>
      </c>
      <c r="D2528" s="2">
        <v>7.9778000000000002</v>
      </c>
      <c r="E2528" s="2">
        <v>10949</v>
      </c>
      <c r="F2528" s="2">
        <v>16.542999999999999</v>
      </c>
      <c r="G2528" s="2">
        <v>181129.307</v>
      </c>
      <c r="H2528" s="7">
        <f t="shared" si="39"/>
        <v>1.8342885589920976E-2</v>
      </c>
      <c r="I2528" s="5"/>
      <c r="J2528" s="5"/>
      <c r="K2528" s="5"/>
    </row>
    <row r="2529" spans="2:11" ht="13.5" x14ac:dyDescent="0.35">
      <c r="B2529" s="4">
        <v>45681</v>
      </c>
      <c r="C2529" s="2">
        <v>17.25</v>
      </c>
      <c r="D2529" s="2">
        <v>8.2652999999999999</v>
      </c>
      <c r="E2529" s="2">
        <v>17787</v>
      </c>
      <c r="F2529" s="2">
        <v>17.010000000000002</v>
      </c>
      <c r="G2529" s="2">
        <v>302556.87</v>
      </c>
      <c r="H2529" s="7">
        <f t="shared" si="39"/>
        <v>3.6037504073804766E-2</v>
      </c>
      <c r="I2529" s="5"/>
      <c r="J2529" s="5"/>
      <c r="K2529" s="5"/>
    </row>
    <row r="2530" spans="2:11" ht="13.5" x14ac:dyDescent="0.35">
      <c r="B2530" s="4">
        <v>45684</v>
      </c>
      <c r="C2530" s="2">
        <v>17.010000000000002</v>
      </c>
      <c r="D2530" s="2">
        <v>8.1502999999999997</v>
      </c>
      <c r="E2530" s="2">
        <v>7281</v>
      </c>
      <c r="F2530" s="2">
        <v>17.100000000000001</v>
      </c>
      <c r="G2530" s="2">
        <v>124505.1</v>
      </c>
      <c r="H2530" s="7">
        <f t="shared" si="39"/>
        <v>-1.391359055327698E-2</v>
      </c>
      <c r="I2530" s="5"/>
      <c r="J2530" s="5"/>
      <c r="K2530" s="5"/>
    </row>
    <row r="2531" spans="2:11" ht="13.5" x14ac:dyDescent="0.35">
      <c r="B2531" s="4">
        <v>45685</v>
      </c>
      <c r="C2531" s="2">
        <v>16.899999999999999</v>
      </c>
      <c r="D2531" s="2">
        <v>8.0975999999999999</v>
      </c>
      <c r="E2531" s="2">
        <v>5640</v>
      </c>
      <c r="F2531" s="2">
        <v>17.05</v>
      </c>
      <c r="G2531" s="2">
        <v>96162</v>
      </c>
      <c r="H2531" s="7">
        <f t="shared" si="39"/>
        <v>-6.4660196557181637E-3</v>
      </c>
      <c r="I2531" s="5"/>
      <c r="J2531" s="5"/>
      <c r="K2531" s="5"/>
    </row>
    <row r="2532" spans="2:11" ht="13.5" x14ac:dyDescent="0.35">
      <c r="B2532" s="4">
        <v>45686</v>
      </c>
      <c r="C2532" s="2">
        <v>16.899999999999999</v>
      </c>
      <c r="D2532" s="2">
        <v>8.0975999999999999</v>
      </c>
      <c r="E2532" s="2">
        <v>11342</v>
      </c>
      <c r="F2532" s="2">
        <v>16.856999999999999</v>
      </c>
      <c r="G2532" s="2">
        <v>191192.09400000001</v>
      </c>
      <c r="H2532" s="7">
        <f t="shared" si="39"/>
        <v>0</v>
      </c>
      <c r="I2532" s="5"/>
      <c r="J2532" s="5"/>
      <c r="K2532" s="5"/>
    </row>
    <row r="2533" spans="2:11" ht="13.5" x14ac:dyDescent="0.35">
      <c r="B2533" s="4">
        <v>45687</v>
      </c>
      <c r="C2533" s="2">
        <v>16.989999999999998</v>
      </c>
      <c r="D2533" s="2">
        <v>8.1408000000000005</v>
      </c>
      <c r="E2533" s="2">
        <v>2966</v>
      </c>
      <c r="F2533" s="2">
        <v>16.978000000000002</v>
      </c>
      <c r="G2533" s="2">
        <v>50356.748</v>
      </c>
      <c r="H2533" s="7">
        <f t="shared" si="39"/>
        <v>5.334914048607065E-3</v>
      </c>
      <c r="I2533" s="5"/>
      <c r="J2533" s="5"/>
      <c r="K2533" s="5"/>
    </row>
    <row r="2534" spans="2:11" ht="13.5" x14ac:dyDescent="0.35">
      <c r="B2534" s="4">
        <v>45688</v>
      </c>
      <c r="C2534" s="2">
        <v>16.89</v>
      </c>
      <c r="D2534" s="2">
        <v>8.0928000000000004</v>
      </c>
      <c r="E2534" s="2">
        <v>3790</v>
      </c>
      <c r="F2534" s="2">
        <v>16.905999999999999</v>
      </c>
      <c r="G2534" s="2">
        <v>64073.74</v>
      </c>
      <c r="H2534" s="7">
        <f t="shared" si="39"/>
        <v>-5.8962264150943444E-3</v>
      </c>
      <c r="I2534" s="5"/>
      <c r="J2534" s="5"/>
      <c r="K2534" s="5"/>
    </row>
    <row r="2535" spans="2:11" ht="13.5" x14ac:dyDescent="0.35">
      <c r="B2535" s="4">
        <v>45691</v>
      </c>
      <c r="C2535" s="2">
        <v>16.88</v>
      </c>
      <c r="D2535" s="2">
        <v>8.0881000000000007</v>
      </c>
      <c r="E2535" s="2">
        <v>7600</v>
      </c>
      <c r="F2535" s="2">
        <v>16.863</v>
      </c>
      <c r="G2535" s="2">
        <v>128158.8</v>
      </c>
      <c r="H2535" s="7">
        <f t="shared" si="39"/>
        <v>-5.8076314748908961E-4</v>
      </c>
      <c r="I2535" s="5"/>
      <c r="J2535" s="5"/>
      <c r="K2535" s="5"/>
    </row>
    <row r="2536" spans="2:11" ht="13.5" x14ac:dyDescent="0.35">
      <c r="B2536" s="4">
        <v>45692</v>
      </c>
      <c r="C2536" s="2">
        <v>16.850000000000001</v>
      </c>
      <c r="D2536" s="2">
        <v>8.0737000000000005</v>
      </c>
      <c r="E2536" s="2">
        <v>4664</v>
      </c>
      <c r="F2536" s="2">
        <v>16.824000000000002</v>
      </c>
      <c r="G2536" s="2">
        <v>78467.135999999999</v>
      </c>
      <c r="H2536" s="7">
        <f t="shared" si="39"/>
        <v>-1.780393417489916E-3</v>
      </c>
      <c r="I2536" s="5"/>
      <c r="J2536" s="5"/>
      <c r="K2536" s="5"/>
    </row>
    <row r="2537" spans="2:11" ht="13.5" x14ac:dyDescent="0.35">
      <c r="B2537" s="4">
        <v>45693</v>
      </c>
      <c r="C2537" s="2">
        <v>17</v>
      </c>
      <c r="D2537" s="2">
        <v>8.1456</v>
      </c>
      <c r="E2537" s="2">
        <v>1267</v>
      </c>
      <c r="F2537" s="2">
        <v>16.977</v>
      </c>
      <c r="G2537" s="2">
        <v>21509.859</v>
      </c>
      <c r="H2537" s="7">
        <f t="shared" si="39"/>
        <v>8.9054584639012349E-3</v>
      </c>
      <c r="I2537" s="5"/>
      <c r="J2537" s="5"/>
      <c r="K2537" s="5"/>
    </row>
    <row r="2538" spans="2:11" ht="13.5" x14ac:dyDescent="0.35">
      <c r="B2538" s="4">
        <v>45694</v>
      </c>
      <c r="C2538" s="2">
        <v>17.100000000000001</v>
      </c>
      <c r="D2538" s="2">
        <v>8.1935000000000002</v>
      </c>
      <c r="E2538" s="2">
        <v>8635</v>
      </c>
      <c r="F2538" s="2">
        <v>17.052</v>
      </c>
      <c r="G2538" s="2">
        <v>147244.01999999999</v>
      </c>
      <c r="H2538" s="7">
        <f t="shared" si="39"/>
        <v>5.8804753486545224E-3</v>
      </c>
      <c r="I2538" s="5"/>
      <c r="J2538" s="5"/>
      <c r="K2538" s="5"/>
    </row>
    <row r="2539" spans="2:11" ht="13.5" x14ac:dyDescent="0.35">
      <c r="B2539" s="4">
        <v>45695</v>
      </c>
      <c r="C2539" s="2">
        <v>17.100000000000001</v>
      </c>
      <c r="D2539" s="2">
        <v>8.1935000000000002</v>
      </c>
      <c r="E2539" s="2">
        <v>4726</v>
      </c>
      <c r="F2539" s="2">
        <v>17.094999999999999</v>
      </c>
      <c r="G2539" s="2">
        <v>80790.97</v>
      </c>
      <c r="H2539" s="7">
        <f t="shared" si="39"/>
        <v>0</v>
      </c>
      <c r="I2539" s="5"/>
      <c r="J2539" s="5"/>
      <c r="K2539" s="5"/>
    </row>
    <row r="2540" spans="2:11" ht="13.5" x14ac:dyDescent="0.35">
      <c r="B2540" s="4">
        <v>45698</v>
      </c>
      <c r="C2540" s="2">
        <v>17.149999999999999</v>
      </c>
      <c r="D2540" s="2">
        <v>8.2173999999999996</v>
      </c>
      <c r="E2540" s="2">
        <v>2136</v>
      </c>
      <c r="F2540" s="2">
        <v>17.082000000000001</v>
      </c>
      <c r="G2540" s="2">
        <v>36487.152000000002</v>
      </c>
      <c r="H2540" s="7">
        <f t="shared" si="39"/>
        <v>2.9169463599193709E-3</v>
      </c>
      <c r="I2540" s="5"/>
      <c r="J2540" s="5"/>
      <c r="K2540" s="5"/>
    </row>
    <row r="2541" spans="2:11" ht="13.5" x14ac:dyDescent="0.35">
      <c r="B2541" s="4">
        <v>45699</v>
      </c>
      <c r="C2541" s="2">
        <v>17.940000000000001</v>
      </c>
      <c r="D2541" s="2">
        <v>8.5960000000000001</v>
      </c>
      <c r="E2541" s="2">
        <v>17470</v>
      </c>
      <c r="F2541" s="2">
        <v>17.672000000000001</v>
      </c>
      <c r="G2541" s="2">
        <v>308729.84000000003</v>
      </c>
      <c r="H2541" s="7">
        <f t="shared" si="39"/>
        <v>4.6072967118553375E-2</v>
      </c>
      <c r="I2541" s="5"/>
      <c r="J2541" s="5"/>
      <c r="K2541" s="5"/>
    </row>
    <row r="2542" spans="2:11" ht="13.5" x14ac:dyDescent="0.35">
      <c r="B2542" s="4">
        <v>45700</v>
      </c>
      <c r="C2542" s="2">
        <v>18.29</v>
      </c>
      <c r="D2542" s="2">
        <v>8.7637</v>
      </c>
      <c r="E2542" s="2">
        <v>12676</v>
      </c>
      <c r="F2542" s="2">
        <v>18.081</v>
      </c>
      <c r="G2542" s="2">
        <v>229194.75599999999</v>
      </c>
      <c r="H2542" s="7">
        <f t="shared" si="39"/>
        <v>1.9509073987901346E-2</v>
      </c>
      <c r="I2542" s="5"/>
      <c r="J2542" s="5"/>
      <c r="K2542" s="5"/>
    </row>
    <row r="2543" spans="2:11" ht="13.5" x14ac:dyDescent="0.35">
      <c r="B2543" s="4">
        <v>45701</v>
      </c>
      <c r="C2543" s="2">
        <v>19.190000000000001</v>
      </c>
      <c r="D2543" s="2">
        <v>9.1949000000000005</v>
      </c>
      <c r="E2543" s="2">
        <v>49419</v>
      </c>
      <c r="F2543" s="2">
        <v>18.872</v>
      </c>
      <c r="G2543" s="2">
        <v>932635.36800000002</v>
      </c>
      <c r="H2543" s="7">
        <f t="shared" si="39"/>
        <v>4.9202962219154066E-2</v>
      </c>
      <c r="I2543" s="5"/>
      <c r="J2543" s="5"/>
      <c r="K2543" s="5"/>
    </row>
    <row r="2544" spans="2:11" ht="13.5" x14ac:dyDescent="0.35">
      <c r="B2544" s="4">
        <v>45702</v>
      </c>
      <c r="C2544" s="2">
        <v>19.84</v>
      </c>
      <c r="D2544" s="2">
        <v>9.5062999999999995</v>
      </c>
      <c r="E2544" s="2">
        <v>86716</v>
      </c>
      <c r="F2544" s="2">
        <v>19.917000000000002</v>
      </c>
      <c r="G2544" s="2">
        <v>1727122.5719999999</v>
      </c>
      <c r="H2544" s="7">
        <f t="shared" si="39"/>
        <v>3.3866599963022874E-2</v>
      </c>
      <c r="I2544" s="5"/>
      <c r="J2544" s="5"/>
      <c r="K2544" s="5"/>
    </row>
    <row r="2545" spans="2:11" ht="13.5" x14ac:dyDescent="0.35">
      <c r="B2545" s="4">
        <v>45705</v>
      </c>
      <c r="C2545" s="2">
        <v>19.5</v>
      </c>
      <c r="D2545" s="2">
        <v>9.3434000000000008</v>
      </c>
      <c r="E2545" s="2">
        <v>6590</v>
      </c>
      <c r="F2545" s="2">
        <v>19.422999999999998</v>
      </c>
      <c r="G2545" s="2">
        <v>127997.57</v>
      </c>
      <c r="H2545" s="7">
        <f t="shared" si="39"/>
        <v>-1.7136004544354662E-2</v>
      </c>
      <c r="I2545" s="5"/>
      <c r="J2545" s="5"/>
      <c r="K2545" s="5"/>
    </row>
    <row r="2546" spans="2:11" ht="13.5" x14ac:dyDescent="0.35">
      <c r="B2546" s="4">
        <v>45706</v>
      </c>
      <c r="C2546" s="2">
        <v>19.38</v>
      </c>
      <c r="D2546" s="2">
        <v>9.2858999999999998</v>
      </c>
      <c r="E2546" s="2">
        <v>43161</v>
      </c>
      <c r="F2546" s="2">
        <v>19.446999999999999</v>
      </c>
      <c r="G2546" s="2">
        <v>839351.96699999995</v>
      </c>
      <c r="H2546" s="7">
        <f t="shared" si="39"/>
        <v>-6.1540766744440983E-3</v>
      </c>
      <c r="I2546" s="5"/>
      <c r="J2546" s="5"/>
      <c r="K2546" s="5"/>
    </row>
    <row r="2547" spans="2:11" ht="13.5" x14ac:dyDescent="0.35">
      <c r="B2547" s="4">
        <v>45707</v>
      </c>
      <c r="C2547" s="2">
        <v>19.47</v>
      </c>
      <c r="D2547" s="2">
        <v>9.3291000000000004</v>
      </c>
      <c r="E2547" s="2">
        <v>7182</v>
      </c>
      <c r="F2547" s="2">
        <v>19.396999999999998</v>
      </c>
      <c r="G2547" s="2">
        <v>139309.25399999999</v>
      </c>
      <c r="H2547" s="7">
        <f t="shared" si="39"/>
        <v>4.6522146480147937E-3</v>
      </c>
      <c r="I2547" s="5"/>
      <c r="J2547" s="5"/>
      <c r="K2547" s="5"/>
    </row>
    <row r="2548" spans="2:11" ht="13.5" x14ac:dyDescent="0.35">
      <c r="B2548" s="4">
        <v>45708</v>
      </c>
      <c r="C2548" s="2">
        <v>19.399999999999999</v>
      </c>
      <c r="D2548" s="2">
        <v>9.2955000000000005</v>
      </c>
      <c r="E2548" s="2">
        <v>7811</v>
      </c>
      <c r="F2548" s="2">
        <v>19.375</v>
      </c>
      <c r="G2548" s="2">
        <v>151338.125</v>
      </c>
      <c r="H2548" s="7">
        <f t="shared" si="39"/>
        <v>-3.6016335980962634E-3</v>
      </c>
      <c r="I2548" s="5"/>
      <c r="J2548" s="5"/>
      <c r="K2548" s="5"/>
    </row>
    <row r="2549" spans="2:11" ht="13.5" x14ac:dyDescent="0.35">
      <c r="B2549" s="4">
        <v>45709</v>
      </c>
      <c r="C2549" s="2">
        <v>19.5</v>
      </c>
      <c r="D2549" s="2">
        <v>9.3434000000000008</v>
      </c>
      <c r="E2549" s="2">
        <v>15876</v>
      </c>
      <c r="F2549" s="2">
        <v>19.402999999999999</v>
      </c>
      <c r="G2549" s="2">
        <v>308042.02799999999</v>
      </c>
      <c r="H2549" s="7">
        <f t="shared" si="39"/>
        <v>5.1530310365230777E-3</v>
      </c>
      <c r="I2549" s="5"/>
      <c r="J2549" s="5"/>
      <c r="K2549" s="5"/>
    </row>
    <row r="2550" spans="2:11" ht="13.5" x14ac:dyDescent="0.35">
      <c r="B2550" s="4">
        <v>45712</v>
      </c>
      <c r="C2550" s="2">
        <v>19.489999999999998</v>
      </c>
      <c r="D2550" s="2">
        <v>9.3385999999999996</v>
      </c>
      <c r="E2550" s="2">
        <v>18195</v>
      </c>
      <c r="F2550" s="2">
        <v>19.439</v>
      </c>
      <c r="G2550" s="2">
        <v>353692.60499999998</v>
      </c>
      <c r="H2550" s="7">
        <f t="shared" si="39"/>
        <v>-5.1373161804067551E-4</v>
      </c>
      <c r="I2550" s="5"/>
      <c r="J2550" s="5"/>
      <c r="K2550" s="5"/>
    </row>
    <row r="2551" spans="2:11" ht="13.5" x14ac:dyDescent="0.35">
      <c r="B2551" s="4">
        <v>45713</v>
      </c>
      <c r="C2551" s="2">
        <v>19.8</v>
      </c>
      <c r="D2551" s="2">
        <v>9.4871999999999996</v>
      </c>
      <c r="E2551" s="2">
        <v>10002</v>
      </c>
      <c r="F2551" s="2">
        <v>19.515000000000001</v>
      </c>
      <c r="G2551" s="2">
        <v>195189.03</v>
      </c>
      <c r="H2551" s="7">
        <f t="shared" si="39"/>
        <v>1.5912449403550862E-2</v>
      </c>
      <c r="I2551" s="5"/>
      <c r="J2551" s="5"/>
      <c r="K2551" s="5"/>
    </row>
    <row r="2552" spans="2:11" ht="13.5" x14ac:dyDescent="0.35">
      <c r="B2552" s="4">
        <v>45714</v>
      </c>
      <c r="C2552" s="2">
        <v>19.8</v>
      </c>
      <c r="D2552" s="2">
        <v>9.4871999999999996</v>
      </c>
      <c r="E2552" s="2">
        <v>6036</v>
      </c>
      <c r="F2552" s="2">
        <v>19.811</v>
      </c>
      <c r="G2552" s="2">
        <v>119579.196</v>
      </c>
      <c r="H2552" s="7">
        <f t="shared" si="39"/>
        <v>0</v>
      </c>
      <c r="I2552" s="5"/>
      <c r="J2552" s="5"/>
      <c r="K2552" s="5"/>
    </row>
    <row r="2553" spans="2:11" ht="13.5" x14ac:dyDescent="0.35">
      <c r="B2553" s="4">
        <v>45715</v>
      </c>
      <c r="C2553" s="2">
        <v>19.89</v>
      </c>
      <c r="D2553" s="2">
        <v>9.5303000000000004</v>
      </c>
      <c r="E2553" s="2">
        <v>20828</v>
      </c>
      <c r="F2553" s="2">
        <v>19.768000000000001</v>
      </c>
      <c r="G2553" s="2">
        <v>411727.90399999998</v>
      </c>
      <c r="H2553" s="7">
        <f t="shared" si="39"/>
        <v>4.5429631503500299E-3</v>
      </c>
      <c r="I2553" s="5"/>
      <c r="J2553" s="5"/>
      <c r="K2553" s="5"/>
    </row>
    <row r="2554" spans="2:11" ht="13.5" x14ac:dyDescent="0.35">
      <c r="B2554" s="4">
        <v>45716</v>
      </c>
      <c r="C2554" s="2">
        <v>19.79</v>
      </c>
      <c r="D2554" s="2">
        <v>9.4824000000000002</v>
      </c>
      <c r="E2554" s="2">
        <v>1513</v>
      </c>
      <c r="F2554" s="2">
        <v>19.82</v>
      </c>
      <c r="G2554" s="2">
        <v>29987.66</v>
      </c>
      <c r="H2554" s="7">
        <f t="shared" si="39"/>
        <v>-5.0260747300714852E-3</v>
      </c>
      <c r="I2554" s="5"/>
      <c r="J2554" s="5"/>
      <c r="K2554" s="5"/>
    </row>
    <row r="2555" spans="2:11" ht="13.5" x14ac:dyDescent="0.35">
      <c r="B2555" s="4">
        <v>45719</v>
      </c>
      <c r="C2555" s="2">
        <v>19.79</v>
      </c>
      <c r="D2555" s="2">
        <v>9.4824000000000002</v>
      </c>
      <c r="E2555" s="2">
        <v>4843</v>
      </c>
      <c r="F2555" s="2">
        <v>19.788</v>
      </c>
      <c r="G2555" s="2">
        <v>95833.284</v>
      </c>
      <c r="H2555" s="7">
        <f t="shared" si="39"/>
        <v>0</v>
      </c>
      <c r="I2555" s="5"/>
      <c r="J2555" s="5"/>
      <c r="K2555" s="5"/>
    </row>
    <row r="2556" spans="2:11" ht="13.5" x14ac:dyDescent="0.35">
      <c r="B2556" s="4">
        <v>45720</v>
      </c>
      <c r="C2556" s="2">
        <v>19.600000000000001</v>
      </c>
      <c r="D2556" s="2">
        <v>9.3912999999999993</v>
      </c>
      <c r="E2556" s="2">
        <v>6079</v>
      </c>
      <c r="F2556" s="2">
        <v>19.602</v>
      </c>
      <c r="G2556" s="2">
        <v>119160.558</v>
      </c>
      <c r="H2556" s="7">
        <f t="shared" si="39"/>
        <v>-9.607272420484354E-3</v>
      </c>
      <c r="I2556" s="5"/>
      <c r="J2556" s="5"/>
      <c r="K2556" s="5"/>
    </row>
    <row r="2557" spans="2:11" ht="13.5" x14ac:dyDescent="0.35">
      <c r="B2557" s="4">
        <v>45721</v>
      </c>
      <c r="C2557" s="2">
        <v>19.600000000000001</v>
      </c>
      <c r="D2557" s="2">
        <v>9.3912999999999993</v>
      </c>
      <c r="E2557" s="2">
        <v>2689</v>
      </c>
      <c r="F2557" s="2">
        <v>19.585999999999999</v>
      </c>
      <c r="G2557" s="2">
        <v>52666.754000000001</v>
      </c>
      <c r="H2557" s="7">
        <f t="shared" si="39"/>
        <v>0</v>
      </c>
      <c r="I2557" s="5"/>
      <c r="J2557" s="5"/>
      <c r="K2557" s="5"/>
    </row>
    <row r="2558" spans="2:11" ht="13.5" x14ac:dyDescent="0.35">
      <c r="B2558" s="4">
        <v>45722</v>
      </c>
      <c r="C2558" s="2">
        <v>19.600000000000001</v>
      </c>
      <c r="D2558" s="2">
        <v>9.3912999999999993</v>
      </c>
      <c r="E2558" s="2">
        <v>3093</v>
      </c>
      <c r="F2558" s="2">
        <v>19.545000000000002</v>
      </c>
      <c r="G2558" s="2">
        <v>60452.684999999998</v>
      </c>
      <c r="H2558" s="7">
        <f t="shared" si="39"/>
        <v>0</v>
      </c>
      <c r="I2558" s="5"/>
      <c r="J2558" s="5"/>
      <c r="K2558" s="5"/>
    </row>
    <row r="2559" spans="2:11" ht="13.5" x14ac:dyDescent="0.35">
      <c r="B2559" s="4">
        <v>45723</v>
      </c>
      <c r="C2559" s="2">
        <v>19.600000000000001</v>
      </c>
      <c r="D2559" s="2">
        <v>9.3912999999999993</v>
      </c>
      <c r="E2559" s="2">
        <v>4036</v>
      </c>
      <c r="F2559" s="2">
        <v>19.581</v>
      </c>
      <c r="G2559" s="2">
        <v>79028.915999999997</v>
      </c>
      <c r="H2559" s="7">
        <f t="shared" si="39"/>
        <v>0</v>
      </c>
      <c r="I2559" s="5"/>
      <c r="J2559" s="5"/>
      <c r="K2559" s="5"/>
    </row>
    <row r="2560" spans="2:11" ht="13.5" x14ac:dyDescent="0.35">
      <c r="B2560" s="4">
        <v>45726</v>
      </c>
      <c r="C2560" s="2">
        <v>19.600000000000001</v>
      </c>
      <c r="D2560" s="2">
        <v>9.3912999999999993</v>
      </c>
      <c r="E2560" s="2">
        <v>8498</v>
      </c>
      <c r="F2560" s="2">
        <v>19.558</v>
      </c>
      <c r="G2560" s="2">
        <v>166203.88399999999</v>
      </c>
      <c r="H2560" s="7">
        <f t="shared" si="39"/>
        <v>0</v>
      </c>
      <c r="I2560" s="5"/>
      <c r="J2560" s="5"/>
      <c r="K2560" s="5"/>
    </row>
    <row r="2561" spans="2:11" ht="13.5" x14ac:dyDescent="0.35">
      <c r="B2561" s="4">
        <v>45727</v>
      </c>
      <c r="C2561" s="2">
        <v>19.8</v>
      </c>
      <c r="D2561" s="2">
        <v>9.4871999999999996</v>
      </c>
      <c r="E2561" s="2">
        <v>24367</v>
      </c>
      <c r="F2561" s="2">
        <v>19.643999999999998</v>
      </c>
      <c r="G2561" s="2">
        <v>478665.348</v>
      </c>
      <c r="H2561" s="7">
        <f t="shared" si="39"/>
        <v>1.0211578801656887E-2</v>
      </c>
      <c r="I2561" s="5"/>
      <c r="J2561" s="5"/>
      <c r="K2561" s="5"/>
    </row>
    <row r="2562" spans="2:11" ht="13.5" x14ac:dyDescent="0.35">
      <c r="B2562" s="4">
        <v>45728</v>
      </c>
      <c r="C2562" s="2">
        <v>19.87</v>
      </c>
      <c r="D2562" s="2">
        <v>9.5206999999999997</v>
      </c>
      <c r="E2562" s="2">
        <v>1651</v>
      </c>
      <c r="F2562" s="2">
        <v>19.803999999999998</v>
      </c>
      <c r="G2562" s="2">
        <v>32696.403999999999</v>
      </c>
      <c r="H2562" s="7">
        <f t="shared" si="39"/>
        <v>3.5310734463276927E-3</v>
      </c>
      <c r="I2562" s="5"/>
      <c r="J2562" s="5"/>
      <c r="K2562" s="5"/>
    </row>
    <row r="2563" spans="2:11" ht="13.5" x14ac:dyDescent="0.35">
      <c r="B2563" s="4">
        <v>45729</v>
      </c>
      <c r="C2563" s="2">
        <v>20.43</v>
      </c>
      <c r="D2563" s="2">
        <v>9.7889999999999997</v>
      </c>
      <c r="E2563" s="2">
        <v>28816</v>
      </c>
      <c r="F2563" s="2">
        <v>20.106999999999999</v>
      </c>
      <c r="G2563" s="2">
        <v>579403.31200000003</v>
      </c>
      <c r="H2563" s="7">
        <f t="shared" si="39"/>
        <v>2.8180700998876131E-2</v>
      </c>
      <c r="I2563" s="5"/>
      <c r="J2563" s="5"/>
      <c r="K2563" s="5"/>
    </row>
    <row r="2564" spans="2:11" ht="13.5" x14ac:dyDescent="0.35">
      <c r="B2564" s="4">
        <v>45730</v>
      </c>
      <c r="C2564" s="2">
        <v>20.47</v>
      </c>
      <c r="D2564" s="2">
        <v>9.8081999999999994</v>
      </c>
      <c r="E2564" s="2">
        <v>11836</v>
      </c>
      <c r="F2564" s="2">
        <v>20.52</v>
      </c>
      <c r="G2564" s="2">
        <v>242874.72</v>
      </c>
      <c r="H2564" s="7">
        <f t="shared" si="39"/>
        <v>1.9613852283174647E-3</v>
      </c>
      <c r="I2564" s="5"/>
      <c r="J2564" s="5"/>
      <c r="K2564" s="5"/>
    </row>
    <row r="2565" spans="2:11" ht="13.5" x14ac:dyDescent="0.35">
      <c r="B2565" s="4">
        <v>45733</v>
      </c>
      <c r="C2565" s="2">
        <v>20.399999999999999</v>
      </c>
      <c r="D2565" s="2">
        <v>9.7746999999999993</v>
      </c>
      <c r="E2565" s="2">
        <v>4814</v>
      </c>
      <c r="F2565" s="2">
        <v>20.431000000000001</v>
      </c>
      <c r="G2565" s="2">
        <v>98354.834000000003</v>
      </c>
      <c r="H2565" s="7">
        <f t="shared" si="39"/>
        <v>-3.4155094716665736E-3</v>
      </c>
      <c r="I2565" s="5"/>
      <c r="J2565" s="5"/>
      <c r="K2565" s="5"/>
    </row>
    <row r="2566" spans="2:11" ht="13.5" x14ac:dyDescent="0.35">
      <c r="B2566" s="4">
        <v>45734</v>
      </c>
      <c r="C2566" s="2">
        <v>21.28</v>
      </c>
      <c r="D2566" s="2">
        <v>10.196300000000001</v>
      </c>
      <c r="E2566" s="2">
        <v>20925</v>
      </c>
      <c r="F2566" s="2">
        <v>20.943000000000001</v>
      </c>
      <c r="G2566" s="2">
        <v>438232.27500000002</v>
      </c>
      <c r="H2566" s="7">
        <f t="shared" si="39"/>
        <v>4.313175851944321E-2</v>
      </c>
      <c r="I2566" s="5"/>
      <c r="J2566" s="5"/>
      <c r="K2566" s="5"/>
    </row>
    <row r="2567" spans="2:11" ht="13.5" x14ac:dyDescent="0.35">
      <c r="B2567" s="4">
        <v>45735</v>
      </c>
      <c r="C2567" s="2">
        <v>21.75</v>
      </c>
      <c r="D2567" s="2">
        <v>10.4215</v>
      </c>
      <c r="E2567" s="2">
        <v>34628</v>
      </c>
      <c r="F2567" s="2">
        <v>21.61</v>
      </c>
      <c r="G2567" s="2">
        <v>748311.08</v>
      </c>
      <c r="H2567" s="7">
        <f t="shared" ref="H2567:H2630" si="40">(D2567-D2566)/D2566</f>
        <v>2.2086443121524392E-2</v>
      </c>
      <c r="I2567" s="5"/>
      <c r="J2567" s="5"/>
      <c r="K2567" s="5"/>
    </row>
    <row r="2568" spans="2:11" ht="13.5" x14ac:dyDescent="0.35">
      <c r="B2568" s="4">
        <v>45737</v>
      </c>
      <c r="C2568" s="2">
        <v>21.5</v>
      </c>
      <c r="D2568" s="2">
        <v>10.3017</v>
      </c>
      <c r="E2568" s="2">
        <v>51656</v>
      </c>
      <c r="F2568" s="2">
        <v>22.065999999999999</v>
      </c>
      <c r="G2568" s="2">
        <v>1139841.2960000001</v>
      </c>
      <c r="H2568" s="7">
        <f t="shared" si="40"/>
        <v>-1.149546610372784E-2</v>
      </c>
      <c r="I2568" s="5"/>
      <c r="J2568" s="5"/>
      <c r="K2568" s="5"/>
    </row>
    <row r="2569" spans="2:11" ht="13.5" x14ac:dyDescent="0.35">
      <c r="B2569" s="4">
        <v>45740</v>
      </c>
      <c r="C2569" s="2">
        <v>21.89</v>
      </c>
      <c r="D2569" s="2">
        <v>10.4886</v>
      </c>
      <c r="E2569" s="2">
        <v>13632</v>
      </c>
      <c r="F2569" s="2">
        <v>21.57</v>
      </c>
      <c r="G2569" s="2">
        <v>294042.23999999999</v>
      </c>
      <c r="H2569" s="7">
        <f t="shared" si="40"/>
        <v>1.8142636652202997E-2</v>
      </c>
      <c r="I2569" s="5"/>
      <c r="J2569" s="5"/>
      <c r="K2569" s="5"/>
    </row>
    <row r="2570" spans="2:11" ht="13.5" x14ac:dyDescent="0.35">
      <c r="B2570" s="4">
        <v>45741</v>
      </c>
      <c r="C2570" s="2">
        <v>21.5</v>
      </c>
      <c r="D2570" s="2">
        <v>10.3017</v>
      </c>
      <c r="E2570" s="2">
        <v>23354</v>
      </c>
      <c r="F2570" s="2">
        <v>21.515000000000001</v>
      </c>
      <c r="G2570" s="2">
        <v>502461.31</v>
      </c>
      <c r="H2570" s="7">
        <f t="shared" si="40"/>
        <v>-1.78193467192952E-2</v>
      </c>
      <c r="I2570" s="5"/>
      <c r="J2570" s="5"/>
      <c r="K2570" s="5"/>
    </row>
    <row r="2571" spans="2:11" ht="13.5" x14ac:dyDescent="0.35">
      <c r="B2571" s="4">
        <v>45742</v>
      </c>
      <c r="C2571" s="2">
        <v>21.72</v>
      </c>
      <c r="D2571" s="2">
        <v>10.4071</v>
      </c>
      <c r="E2571" s="2">
        <v>17865</v>
      </c>
      <c r="F2571" s="2">
        <v>21.498999999999999</v>
      </c>
      <c r="G2571" s="2">
        <v>384079.63500000001</v>
      </c>
      <c r="H2571" s="7">
        <f t="shared" si="40"/>
        <v>1.0231321044099469E-2</v>
      </c>
      <c r="I2571" s="5"/>
      <c r="J2571" s="5"/>
      <c r="K2571" s="5"/>
    </row>
    <row r="2572" spans="2:11" ht="13.5" x14ac:dyDescent="0.35">
      <c r="B2572" s="4">
        <v>45743</v>
      </c>
      <c r="C2572" s="2">
        <v>21.7</v>
      </c>
      <c r="D2572" s="2">
        <v>10.397600000000001</v>
      </c>
      <c r="E2572" s="2">
        <v>16300</v>
      </c>
      <c r="F2572" s="2">
        <v>21.628</v>
      </c>
      <c r="G2572" s="2">
        <v>352536.4</v>
      </c>
      <c r="H2572" s="7">
        <f t="shared" si="40"/>
        <v>-9.1283835074124162E-4</v>
      </c>
      <c r="I2572" s="5"/>
      <c r="J2572" s="5"/>
      <c r="K2572" s="5"/>
    </row>
    <row r="2573" spans="2:11" ht="13.5" x14ac:dyDescent="0.35">
      <c r="B2573" s="4">
        <v>45744</v>
      </c>
      <c r="C2573" s="2">
        <v>21.73</v>
      </c>
      <c r="D2573" s="2">
        <v>10.411899999999999</v>
      </c>
      <c r="E2573" s="2">
        <v>5965</v>
      </c>
      <c r="F2573" s="2">
        <v>21.716999999999999</v>
      </c>
      <c r="G2573" s="2">
        <v>129541.905</v>
      </c>
      <c r="H2573" s="7">
        <f t="shared" si="40"/>
        <v>1.3753173809339316E-3</v>
      </c>
      <c r="I2573" s="5"/>
      <c r="J2573" s="5"/>
      <c r="K2573" s="5"/>
    </row>
    <row r="2574" spans="2:11" ht="13.5" x14ac:dyDescent="0.35">
      <c r="B2574" s="4">
        <v>45749</v>
      </c>
      <c r="C2574" s="2">
        <v>21.6</v>
      </c>
      <c r="D2574" s="2">
        <v>10.349600000000001</v>
      </c>
      <c r="E2574" s="2">
        <v>4703</v>
      </c>
      <c r="F2574" s="2">
        <v>21.628</v>
      </c>
      <c r="G2574" s="2">
        <v>101716.484</v>
      </c>
      <c r="H2574" s="7">
        <f t="shared" si="40"/>
        <v>-5.9835380670193424E-3</v>
      </c>
      <c r="I2574" s="5"/>
      <c r="J2574" s="5"/>
      <c r="K2574" s="5"/>
    </row>
    <row r="2575" spans="2:11" ht="13.5" x14ac:dyDescent="0.35">
      <c r="B2575" s="4">
        <v>45750</v>
      </c>
      <c r="C2575" s="2">
        <v>21.58</v>
      </c>
      <c r="D2575" s="2">
        <v>10.3401</v>
      </c>
      <c r="E2575" s="2">
        <v>7632</v>
      </c>
      <c r="F2575" s="2">
        <v>21.507999999999999</v>
      </c>
      <c r="G2575" s="2">
        <v>164149.05600000001</v>
      </c>
      <c r="H2575" s="7">
        <f t="shared" si="40"/>
        <v>-9.1790987091297743E-4</v>
      </c>
      <c r="I2575" s="5"/>
      <c r="J2575" s="5"/>
      <c r="K2575" s="5"/>
    </row>
    <row r="2576" spans="2:11" ht="13.5" x14ac:dyDescent="0.35">
      <c r="B2576" s="4">
        <v>45751</v>
      </c>
      <c r="C2576" s="2">
        <v>21.5</v>
      </c>
      <c r="D2576" s="2">
        <v>10.3017</v>
      </c>
      <c r="E2576" s="2">
        <v>4098</v>
      </c>
      <c r="F2576" s="2">
        <v>21.484999999999999</v>
      </c>
      <c r="G2576" s="2">
        <v>88045.53</v>
      </c>
      <c r="H2576" s="7">
        <f t="shared" si="40"/>
        <v>-3.7136971596018727E-3</v>
      </c>
      <c r="I2576" s="5"/>
      <c r="J2576" s="5"/>
      <c r="K2576" s="5"/>
    </row>
    <row r="2577" spans="2:11" ht="13.5" x14ac:dyDescent="0.35">
      <c r="B2577" s="4">
        <v>45754</v>
      </c>
      <c r="C2577" s="2">
        <v>21.5</v>
      </c>
      <c r="D2577" s="2">
        <v>10.3017</v>
      </c>
      <c r="E2577" s="2">
        <v>3180</v>
      </c>
      <c r="F2577" s="2">
        <v>21.498000000000001</v>
      </c>
      <c r="G2577" s="2">
        <v>68363.64</v>
      </c>
      <c r="H2577" s="7">
        <f t="shared" si="40"/>
        <v>0</v>
      </c>
      <c r="I2577" s="5"/>
      <c r="J2577" s="5"/>
      <c r="K2577" s="5"/>
    </row>
    <row r="2578" spans="2:11" ht="13.5" x14ac:dyDescent="0.35">
      <c r="B2578" s="4">
        <v>45755</v>
      </c>
      <c r="C2578" s="2">
        <v>21.45</v>
      </c>
      <c r="D2578" s="2">
        <v>10.277799999999999</v>
      </c>
      <c r="E2578" s="2">
        <v>7057</v>
      </c>
      <c r="F2578" s="2">
        <v>21.439</v>
      </c>
      <c r="G2578" s="2">
        <v>151295.02299999999</v>
      </c>
      <c r="H2578" s="7">
        <f t="shared" si="40"/>
        <v>-2.3200054359961116E-3</v>
      </c>
      <c r="I2578" s="5"/>
      <c r="J2578" s="5"/>
      <c r="K2578" s="5"/>
    </row>
    <row r="2579" spans="2:11" ht="13.5" x14ac:dyDescent="0.35">
      <c r="B2579" s="4">
        <v>45757</v>
      </c>
      <c r="C2579" s="2">
        <v>21.3</v>
      </c>
      <c r="D2579" s="2">
        <v>10.2059</v>
      </c>
      <c r="E2579" s="2">
        <v>14987</v>
      </c>
      <c r="F2579" s="2">
        <v>21.422000000000001</v>
      </c>
      <c r="G2579" s="2">
        <v>321051.51400000002</v>
      </c>
      <c r="H2579" s="7">
        <f t="shared" si="40"/>
        <v>-6.9956605499230783E-3</v>
      </c>
      <c r="I2579" s="5"/>
      <c r="J2579" s="5"/>
      <c r="K2579" s="5"/>
    </row>
    <row r="2580" spans="2:11" ht="13.5" x14ac:dyDescent="0.35">
      <c r="B2580" s="4">
        <v>45758</v>
      </c>
      <c r="C2580" s="2">
        <v>21.5</v>
      </c>
      <c r="D2580" s="2">
        <v>10.3017</v>
      </c>
      <c r="E2580" s="2">
        <v>11703</v>
      </c>
      <c r="F2580" s="2">
        <v>21.327999999999999</v>
      </c>
      <c r="G2580" s="2">
        <v>249601.584</v>
      </c>
      <c r="H2580" s="7">
        <f t="shared" si="40"/>
        <v>9.3867272851978316E-3</v>
      </c>
      <c r="I2580" s="5"/>
      <c r="J2580" s="5"/>
      <c r="K2580" s="5"/>
    </row>
    <row r="2581" spans="2:11" ht="13.5" x14ac:dyDescent="0.35">
      <c r="B2581" s="4">
        <v>45761</v>
      </c>
      <c r="C2581" s="2">
        <v>21.37</v>
      </c>
      <c r="D2581" s="2">
        <v>10.2394</v>
      </c>
      <c r="E2581" s="2">
        <v>5341</v>
      </c>
      <c r="F2581" s="2">
        <v>21.436</v>
      </c>
      <c r="G2581" s="2">
        <v>114489.67600000001</v>
      </c>
      <c r="H2581" s="7">
        <f t="shared" si="40"/>
        <v>-6.04754555073439E-3</v>
      </c>
      <c r="I2581" s="5"/>
      <c r="J2581" s="5"/>
      <c r="K2581" s="5"/>
    </row>
    <row r="2582" spans="2:11" ht="13.5" x14ac:dyDescent="0.35">
      <c r="B2582" s="4">
        <v>45762</v>
      </c>
      <c r="C2582" s="2">
        <v>21.43</v>
      </c>
      <c r="D2582" s="2">
        <v>10.2682</v>
      </c>
      <c r="E2582" s="2">
        <v>9884</v>
      </c>
      <c r="F2582" s="2">
        <v>21.379000000000001</v>
      </c>
      <c r="G2582" s="2">
        <v>211310.03599999999</v>
      </c>
      <c r="H2582" s="7">
        <f t="shared" si="40"/>
        <v>2.8126648045784307E-3</v>
      </c>
      <c r="I2582" s="5"/>
      <c r="J2582" s="5"/>
      <c r="K2582" s="5"/>
    </row>
    <row r="2583" spans="2:11" ht="13.5" x14ac:dyDescent="0.35">
      <c r="B2583" s="4">
        <v>45763</v>
      </c>
      <c r="C2583" s="2">
        <v>22.71</v>
      </c>
      <c r="D2583" s="2">
        <v>10.881500000000001</v>
      </c>
      <c r="E2583" s="2">
        <v>32216</v>
      </c>
      <c r="F2583" s="2">
        <v>21.966999999999999</v>
      </c>
      <c r="G2583" s="2">
        <v>707688.87199999997</v>
      </c>
      <c r="H2583" s="7">
        <f t="shared" si="40"/>
        <v>5.9728092557605091E-2</v>
      </c>
      <c r="I2583" s="5"/>
      <c r="J2583" s="5"/>
      <c r="K2583" s="5"/>
    </row>
    <row r="2584" spans="2:11" ht="13.5" x14ac:dyDescent="0.35">
      <c r="B2584" s="4">
        <v>45764</v>
      </c>
      <c r="C2584" s="2">
        <v>23.44</v>
      </c>
      <c r="D2584" s="2">
        <v>11.231299999999999</v>
      </c>
      <c r="E2584" s="2">
        <v>16083</v>
      </c>
      <c r="F2584" s="2">
        <v>23.318000000000001</v>
      </c>
      <c r="G2584" s="2">
        <v>375023.39399999997</v>
      </c>
      <c r="H2584" s="7">
        <f t="shared" si="40"/>
        <v>3.2146303358911762E-2</v>
      </c>
      <c r="I2584" s="5"/>
      <c r="J2584" s="5"/>
      <c r="K2584" s="5"/>
    </row>
    <row r="2585" spans="2:11" ht="13.5" x14ac:dyDescent="0.35">
      <c r="B2585" s="4">
        <v>45765</v>
      </c>
      <c r="C2585" s="2">
        <v>22.2</v>
      </c>
      <c r="D2585" s="2">
        <v>10.6371</v>
      </c>
      <c r="E2585" s="2">
        <v>25820</v>
      </c>
      <c r="F2585" s="2">
        <v>23.326000000000001</v>
      </c>
      <c r="G2585" s="2">
        <v>602277.31999999995</v>
      </c>
      <c r="H2585" s="7">
        <f t="shared" si="40"/>
        <v>-5.2905718839315038E-2</v>
      </c>
      <c r="I2585" s="5"/>
      <c r="J2585" s="5"/>
      <c r="K2585" s="5"/>
    </row>
    <row r="2586" spans="2:11" ht="13.5" x14ac:dyDescent="0.35">
      <c r="B2586" s="4">
        <v>45768</v>
      </c>
      <c r="C2586" s="2">
        <v>22.4</v>
      </c>
      <c r="D2586" s="2">
        <v>10.733000000000001</v>
      </c>
      <c r="E2586" s="2">
        <v>11683</v>
      </c>
      <c r="F2586" s="2">
        <v>22.843</v>
      </c>
      <c r="G2586" s="2">
        <v>266874.76899999997</v>
      </c>
      <c r="H2586" s="7">
        <f t="shared" si="40"/>
        <v>9.0156151582668504E-3</v>
      </c>
      <c r="I2586" s="5"/>
      <c r="J2586" s="5"/>
      <c r="K2586" s="5"/>
    </row>
    <row r="2587" spans="2:11" ht="13.5" x14ac:dyDescent="0.35">
      <c r="B2587" s="4">
        <v>45769</v>
      </c>
      <c r="C2587" s="2">
        <v>22.71</v>
      </c>
      <c r="D2587" s="2">
        <v>10.881500000000001</v>
      </c>
      <c r="E2587" s="2">
        <v>4438</v>
      </c>
      <c r="F2587" s="2">
        <v>22.783000000000001</v>
      </c>
      <c r="G2587" s="2">
        <v>101110.954</v>
      </c>
      <c r="H2587" s="7">
        <f t="shared" si="40"/>
        <v>1.3835833410975523E-2</v>
      </c>
      <c r="I2587" s="5"/>
      <c r="J2587" s="5"/>
      <c r="K2587" s="5"/>
    </row>
    <row r="2588" spans="2:11" ht="13.5" x14ac:dyDescent="0.35">
      <c r="B2588" s="4">
        <v>45770</v>
      </c>
      <c r="C2588" s="2">
        <v>24</v>
      </c>
      <c r="D2588" s="2">
        <v>11.499599999999999</v>
      </c>
      <c r="E2588" s="2">
        <v>23953</v>
      </c>
      <c r="F2588" s="2">
        <v>23.472000000000001</v>
      </c>
      <c r="G2588" s="2">
        <v>562224.81599999999</v>
      </c>
      <c r="H2588" s="7">
        <f t="shared" si="40"/>
        <v>5.6802830492119497E-2</v>
      </c>
      <c r="I2588" s="5"/>
      <c r="J2588" s="5"/>
      <c r="K2588" s="5"/>
    </row>
    <row r="2589" spans="2:11" ht="13.5" x14ac:dyDescent="0.35">
      <c r="B2589" s="4">
        <v>45771</v>
      </c>
      <c r="C2589" s="2">
        <v>23.59</v>
      </c>
      <c r="D2589" s="2">
        <v>11.303100000000001</v>
      </c>
      <c r="E2589" s="2">
        <v>15631</v>
      </c>
      <c r="F2589" s="2">
        <v>23.538</v>
      </c>
      <c r="G2589" s="2">
        <v>367922.478</v>
      </c>
      <c r="H2589" s="7">
        <f t="shared" si="40"/>
        <v>-1.7087550871334532E-2</v>
      </c>
      <c r="I2589" s="5"/>
      <c r="J2589" s="5"/>
      <c r="K2589" s="5"/>
    </row>
    <row r="2590" spans="2:11" ht="13.5" x14ac:dyDescent="0.35">
      <c r="B2590" s="4">
        <v>45772</v>
      </c>
      <c r="C2590" s="2">
        <v>23</v>
      </c>
      <c r="D2590" s="2">
        <v>11.0205</v>
      </c>
      <c r="E2590" s="2">
        <v>9025</v>
      </c>
      <c r="F2590" s="2">
        <v>23.46</v>
      </c>
      <c r="G2590" s="2">
        <v>211726.5</v>
      </c>
      <c r="H2590" s="7">
        <f t="shared" si="40"/>
        <v>-2.5001990604347515E-2</v>
      </c>
      <c r="I2590" s="5"/>
      <c r="J2590" s="5"/>
      <c r="K2590" s="5"/>
    </row>
    <row r="2591" spans="2:11" ht="13.5" x14ac:dyDescent="0.35">
      <c r="B2591" s="4">
        <v>45775</v>
      </c>
      <c r="C2591" s="2">
        <v>22.91</v>
      </c>
      <c r="D2591" s="2">
        <v>10.9773</v>
      </c>
      <c r="E2591" s="2">
        <v>15477</v>
      </c>
      <c r="F2591" s="2">
        <v>23.242999999999999</v>
      </c>
      <c r="G2591" s="2">
        <v>359731.91100000002</v>
      </c>
      <c r="H2591" s="7">
        <f t="shared" si="40"/>
        <v>-3.9199673336056048E-3</v>
      </c>
      <c r="I2591" s="5"/>
      <c r="J2591" s="5"/>
      <c r="K2591" s="5"/>
    </row>
    <row r="2592" spans="2:11" ht="13.5" x14ac:dyDescent="0.35">
      <c r="B2592" s="4">
        <v>45776</v>
      </c>
      <c r="C2592" s="2">
        <v>23</v>
      </c>
      <c r="D2592" s="2">
        <v>11.0205</v>
      </c>
      <c r="E2592" s="2">
        <v>13629</v>
      </c>
      <c r="F2592" s="2">
        <v>23.013999999999999</v>
      </c>
      <c r="G2592" s="2">
        <v>313657.80599999998</v>
      </c>
      <c r="H2592" s="7">
        <f t="shared" si="40"/>
        <v>3.935393949331855E-3</v>
      </c>
      <c r="I2592" s="5"/>
      <c r="J2592" s="5"/>
      <c r="K2592" s="5"/>
    </row>
    <row r="2593" spans="2:11" ht="13.5" x14ac:dyDescent="0.35">
      <c r="B2593" s="4">
        <v>45777</v>
      </c>
      <c r="C2593" s="2">
        <v>23.3</v>
      </c>
      <c r="D2593" s="2">
        <v>11.164199999999999</v>
      </c>
      <c r="E2593" s="2">
        <v>13215</v>
      </c>
      <c r="F2593" s="2">
        <v>23.364000000000001</v>
      </c>
      <c r="G2593" s="2">
        <v>308755.26</v>
      </c>
      <c r="H2593" s="7">
        <f t="shared" si="40"/>
        <v>1.303933578331283E-2</v>
      </c>
      <c r="I2593" s="5"/>
      <c r="J2593" s="5"/>
      <c r="K2593" s="5"/>
    </row>
    <row r="2594" spans="2:11" ht="13.5" x14ac:dyDescent="0.35">
      <c r="B2594" s="4">
        <v>45779</v>
      </c>
      <c r="C2594" s="2">
        <v>24</v>
      </c>
      <c r="D2594" s="2">
        <v>11.499599999999999</v>
      </c>
      <c r="E2594" s="2">
        <v>24043</v>
      </c>
      <c r="F2594" s="2">
        <v>24.003</v>
      </c>
      <c r="G2594" s="2">
        <v>577104.12899999996</v>
      </c>
      <c r="H2594" s="7">
        <f t="shared" si="40"/>
        <v>3.0042457139786097E-2</v>
      </c>
      <c r="I2594" s="5"/>
      <c r="J2594" s="5"/>
      <c r="K2594" s="5"/>
    </row>
    <row r="2595" spans="2:11" ht="13.5" x14ac:dyDescent="0.35">
      <c r="B2595" s="4">
        <v>45782</v>
      </c>
      <c r="C2595" s="2">
        <v>23.99</v>
      </c>
      <c r="D2595" s="2">
        <v>11.4948</v>
      </c>
      <c r="E2595" s="2">
        <v>14080</v>
      </c>
      <c r="F2595" s="2">
        <v>23.994</v>
      </c>
      <c r="G2595" s="2">
        <v>337835.52000000002</v>
      </c>
      <c r="H2595" s="7">
        <f t="shared" si="40"/>
        <v>-4.1740582281118229E-4</v>
      </c>
      <c r="I2595" s="5"/>
      <c r="J2595" s="5"/>
      <c r="K2595" s="5"/>
    </row>
    <row r="2596" spans="2:11" ht="13.5" x14ac:dyDescent="0.35">
      <c r="B2596" s="4">
        <v>45783</v>
      </c>
      <c r="C2596" s="2">
        <v>24</v>
      </c>
      <c r="D2596" s="2">
        <v>11.499599999999999</v>
      </c>
      <c r="E2596" s="2">
        <v>7548</v>
      </c>
      <c r="F2596" s="2">
        <v>23.812000000000001</v>
      </c>
      <c r="G2596" s="2">
        <v>179732.976</v>
      </c>
      <c r="H2596" s="7">
        <f t="shared" si="40"/>
        <v>4.1758012318609037E-4</v>
      </c>
      <c r="I2596" s="5"/>
      <c r="J2596" s="5"/>
      <c r="K2596" s="5"/>
    </row>
    <row r="2597" spans="2:11" ht="13.5" x14ac:dyDescent="0.35">
      <c r="B2597" s="4">
        <v>45784</v>
      </c>
      <c r="C2597" s="2">
        <v>23.99</v>
      </c>
      <c r="D2597" s="2">
        <v>11.4948</v>
      </c>
      <c r="E2597" s="2">
        <v>4889</v>
      </c>
      <c r="F2597" s="2">
        <v>23.885999999999999</v>
      </c>
      <c r="G2597" s="2">
        <v>116778.65399999999</v>
      </c>
      <c r="H2597" s="7">
        <f t="shared" si="40"/>
        <v>-4.1740582281118229E-4</v>
      </c>
      <c r="I2597" s="5"/>
      <c r="J2597" s="5"/>
      <c r="K2597" s="5"/>
    </row>
    <row r="2598" spans="2:11" ht="13.5" x14ac:dyDescent="0.35">
      <c r="B2598" s="4">
        <v>45785</v>
      </c>
      <c r="C2598" s="2">
        <v>23.69</v>
      </c>
      <c r="D2598" s="2">
        <v>11.351100000000001</v>
      </c>
      <c r="E2598" s="2">
        <v>10764</v>
      </c>
      <c r="F2598" s="2">
        <v>23.585000000000001</v>
      </c>
      <c r="G2598" s="2">
        <v>253868.94</v>
      </c>
      <c r="H2598" s="7">
        <f t="shared" si="40"/>
        <v>-1.2501304937884875E-2</v>
      </c>
      <c r="I2598" s="5"/>
      <c r="J2598" s="5"/>
      <c r="K2598" s="5"/>
    </row>
    <row r="2599" spans="2:11" ht="13.5" x14ac:dyDescent="0.35">
      <c r="B2599" s="4">
        <v>45786</v>
      </c>
      <c r="C2599" s="2">
        <v>23.24</v>
      </c>
      <c r="D2599" s="2">
        <v>11.135400000000001</v>
      </c>
      <c r="E2599" s="2">
        <v>11095</v>
      </c>
      <c r="F2599" s="2">
        <v>23.175000000000001</v>
      </c>
      <c r="G2599" s="2">
        <v>257126.625</v>
      </c>
      <c r="H2599" s="7">
        <f t="shared" si="40"/>
        <v>-1.9002563628194625E-2</v>
      </c>
      <c r="I2599" s="5"/>
      <c r="J2599" s="5"/>
      <c r="K2599" s="5"/>
    </row>
    <row r="2600" spans="2:11" ht="13.5" x14ac:dyDescent="0.35">
      <c r="B2600" s="4">
        <v>45789</v>
      </c>
      <c r="C2600" s="2">
        <v>23.2</v>
      </c>
      <c r="D2600" s="2">
        <v>11.116300000000001</v>
      </c>
      <c r="E2600" s="2">
        <v>7601</v>
      </c>
      <c r="F2600" s="2">
        <v>23.254999999999999</v>
      </c>
      <c r="G2600" s="2">
        <v>176761.255</v>
      </c>
      <c r="H2600" s="7">
        <f t="shared" si="40"/>
        <v>-1.7152504624889896E-3</v>
      </c>
      <c r="I2600" s="5"/>
      <c r="J2600" s="5"/>
      <c r="K2600" s="5"/>
    </row>
    <row r="2601" spans="2:11" ht="13.5" x14ac:dyDescent="0.35">
      <c r="B2601" s="4">
        <v>45790</v>
      </c>
      <c r="C2601" s="2">
        <v>23.03</v>
      </c>
      <c r="D2601" s="2">
        <v>11.034800000000001</v>
      </c>
      <c r="E2601" s="2">
        <v>5667</v>
      </c>
      <c r="F2601" s="2">
        <v>23.271000000000001</v>
      </c>
      <c r="G2601" s="2">
        <v>131876.75700000001</v>
      </c>
      <c r="H2601" s="7">
        <f t="shared" si="40"/>
        <v>-7.3315761539361228E-3</v>
      </c>
      <c r="I2601" s="5"/>
      <c r="J2601" s="5"/>
      <c r="K2601" s="5"/>
    </row>
    <row r="2602" spans="2:11" ht="13.5" x14ac:dyDescent="0.35">
      <c r="B2602" s="4">
        <v>45791</v>
      </c>
      <c r="C2602" s="2">
        <v>23.39</v>
      </c>
      <c r="D2602" s="2">
        <v>11.2073</v>
      </c>
      <c r="E2602" s="2">
        <v>1479</v>
      </c>
      <c r="F2602" s="2">
        <v>23.239000000000001</v>
      </c>
      <c r="G2602" s="2">
        <v>34370.481</v>
      </c>
      <c r="H2602" s="7">
        <f t="shared" si="40"/>
        <v>1.5632363069561696E-2</v>
      </c>
      <c r="I2602" s="5"/>
      <c r="J2602" s="5"/>
      <c r="K2602" s="5"/>
    </row>
    <row r="2603" spans="2:11" ht="13.5" x14ac:dyDescent="0.35">
      <c r="B2603" s="4">
        <v>45792</v>
      </c>
      <c r="C2603" s="2">
        <v>23.4</v>
      </c>
      <c r="D2603" s="2">
        <v>11.2121</v>
      </c>
      <c r="E2603" s="2">
        <v>13171</v>
      </c>
      <c r="F2603" s="2">
        <v>23.212</v>
      </c>
      <c r="G2603" s="2">
        <v>305725.25199999998</v>
      </c>
      <c r="H2603" s="7">
        <f t="shared" si="40"/>
        <v>4.2829227378578884E-4</v>
      </c>
      <c r="I2603" s="5"/>
      <c r="J2603" s="5"/>
      <c r="K2603" s="5"/>
    </row>
    <row r="2604" spans="2:11" ht="13.5" x14ac:dyDescent="0.35">
      <c r="B2604" s="4">
        <v>45793</v>
      </c>
      <c r="C2604" s="2">
        <v>23.65</v>
      </c>
      <c r="D2604" s="2">
        <v>11.331899999999999</v>
      </c>
      <c r="E2604" s="2">
        <v>2743</v>
      </c>
      <c r="F2604" s="2">
        <v>23.582000000000001</v>
      </c>
      <c r="G2604" s="2">
        <v>64685.425999999999</v>
      </c>
      <c r="H2604" s="7">
        <f t="shared" si="40"/>
        <v>1.0684885079512286E-2</v>
      </c>
      <c r="I2604" s="5"/>
      <c r="J2604" s="5"/>
      <c r="K2604" s="5"/>
    </row>
    <row r="2605" spans="2:11" ht="13.5" x14ac:dyDescent="0.35">
      <c r="B2605" s="4">
        <v>45796</v>
      </c>
      <c r="C2605" s="2">
        <v>23.69</v>
      </c>
      <c r="D2605" s="2">
        <v>11.351100000000001</v>
      </c>
      <c r="E2605" s="2">
        <v>12782</v>
      </c>
      <c r="F2605" s="2">
        <v>23.623000000000001</v>
      </c>
      <c r="G2605" s="2">
        <v>301949.18599999999</v>
      </c>
      <c r="H2605" s="7">
        <f t="shared" si="40"/>
        <v>1.6943319302148306E-3</v>
      </c>
      <c r="I2605" s="5"/>
      <c r="J2605" s="5"/>
      <c r="K2605" s="5"/>
    </row>
    <row r="2606" spans="2:11" ht="13.5" x14ac:dyDescent="0.35">
      <c r="B2606" s="4">
        <v>45797</v>
      </c>
      <c r="C2606" s="2">
        <v>23.6</v>
      </c>
      <c r="D2606" s="2">
        <v>11.3079</v>
      </c>
      <c r="E2606" s="2">
        <v>6858</v>
      </c>
      <c r="F2606" s="2">
        <v>23.643000000000001</v>
      </c>
      <c r="G2606" s="2">
        <v>162143.69399999999</v>
      </c>
      <c r="H2606" s="7">
        <f t="shared" si="40"/>
        <v>-3.8057985569680971E-3</v>
      </c>
      <c r="I2606" s="5"/>
      <c r="J2606" s="5"/>
      <c r="K2606" s="5"/>
    </row>
    <row r="2607" spans="2:11" ht="13.5" x14ac:dyDescent="0.35">
      <c r="B2607" s="4">
        <v>45798</v>
      </c>
      <c r="C2607" s="2">
        <v>23.58</v>
      </c>
      <c r="D2607" s="2">
        <v>11.298400000000001</v>
      </c>
      <c r="E2607" s="2">
        <v>3419</v>
      </c>
      <c r="F2607" s="2">
        <v>23.678999999999998</v>
      </c>
      <c r="G2607" s="2">
        <v>80958.501000000004</v>
      </c>
      <c r="H2607" s="7">
        <f t="shared" si="40"/>
        <v>-8.4012062363473107E-4</v>
      </c>
      <c r="I2607" s="5"/>
      <c r="J2607" s="5"/>
      <c r="K2607" s="5"/>
    </row>
    <row r="2608" spans="2:11" ht="13.5" x14ac:dyDescent="0.35">
      <c r="B2608" s="4">
        <v>45799</v>
      </c>
      <c r="C2608" s="2">
        <v>23.49</v>
      </c>
      <c r="D2608" s="2">
        <v>11.2552</v>
      </c>
      <c r="E2608" s="2">
        <v>64537</v>
      </c>
      <c r="F2608" s="2">
        <v>23.081</v>
      </c>
      <c r="G2608" s="2">
        <v>1489578.497</v>
      </c>
      <c r="H2608" s="7">
        <f t="shared" si="40"/>
        <v>-3.823550237201778E-3</v>
      </c>
      <c r="I2608" s="5"/>
      <c r="J2608" s="5"/>
      <c r="K2608" s="5"/>
    </row>
    <row r="2609" spans="2:11" ht="13.5" x14ac:dyDescent="0.35">
      <c r="B2609" s="4">
        <v>45800</v>
      </c>
      <c r="C2609" s="2">
        <v>23.1</v>
      </c>
      <c r="D2609" s="2">
        <v>11.0684</v>
      </c>
      <c r="E2609" s="2">
        <v>15033</v>
      </c>
      <c r="F2609" s="2">
        <v>23.291</v>
      </c>
      <c r="G2609" s="2">
        <v>350133.603</v>
      </c>
      <c r="H2609" s="7">
        <f t="shared" si="40"/>
        <v>-1.6596773047124872E-2</v>
      </c>
      <c r="I2609" s="5"/>
      <c r="J2609" s="5"/>
      <c r="K2609" s="5"/>
    </row>
    <row r="2610" spans="2:11" ht="13.5" x14ac:dyDescent="0.35">
      <c r="B2610" s="4">
        <v>45803</v>
      </c>
      <c r="C2610" s="2">
        <v>23.47</v>
      </c>
      <c r="D2610" s="2">
        <v>11.245699999999999</v>
      </c>
      <c r="E2610" s="2">
        <v>6494</v>
      </c>
      <c r="F2610" s="2">
        <v>23.356000000000002</v>
      </c>
      <c r="G2610" s="2">
        <v>151673.864</v>
      </c>
      <c r="H2610" s="7">
        <f t="shared" si="40"/>
        <v>1.6018575403852309E-2</v>
      </c>
      <c r="I2610" s="5"/>
      <c r="J2610" s="5"/>
      <c r="K2610" s="5"/>
    </row>
    <row r="2611" spans="2:11" ht="13.5" x14ac:dyDescent="0.35">
      <c r="B2611" s="4">
        <v>45804</v>
      </c>
      <c r="C2611" s="2">
        <v>23.45</v>
      </c>
      <c r="D2611" s="2">
        <v>11.2361</v>
      </c>
      <c r="E2611" s="2">
        <v>4810</v>
      </c>
      <c r="F2611" s="2">
        <v>23.422999999999998</v>
      </c>
      <c r="G2611" s="2">
        <v>112664.63</v>
      </c>
      <c r="H2611" s="7">
        <f t="shared" si="40"/>
        <v>-8.536596210106035E-4</v>
      </c>
      <c r="I2611" s="5"/>
      <c r="J2611" s="5"/>
      <c r="K2611" s="5"/>
    </row>
    <row r="2612" spans="2:11" ht="13.5" x14ac:dyDescent="0.35">
      <c r="B2612" s="4">
        <v>45805</v>
      </c>
      <c r="C2612" s="2">
        <v>23.45</v>
      </c>
      <c r="D2612" s="2">
        <v>11.2361</v>
      </c>
      <c r="E2612" s="2">
        <v>4631</v>
      </c>
      <c r="F2612" s="2">
        <v>23.472000000000001</v>
      </c>
      <c r="G2612" s="2">
        <v>108698.83199999999</v>
      </c>
      <c r="H2612" s="7">
        <f t="shared" si="40"/>
        <v>0</v>
      </c>
      <c r="I2612" s="5"/>
      <c r="J2612" s="5"/>
      <c r="K2612" s="5"/>
    </row>
    <row r="2613" spans="2:11" ht="13.5" x14ac:dyDescent="0.35">
      <c r="B2613" s="4">
        <v>45806</v>
      </c>
      <c r="C2613" s="2">
        <v>23.5</v>
      </c>
      <c r="D2613" s="2">
        <v>11.26</v>
      </c>
      <c r="E2613" s="2">
        <v>12231</v>
      </c>
      <c r="F2613" s="2">
        <v>23.536999999999999</v>
      </c>
      <c r="G2613" s="2">
        <v>287881.04700000002</v>
      </c>
      <c r="H2613" s="7">
        <f t="shared" si="40"/>
        <v>2.1270725607639095E-3</v>
      </c>
      <c r="I2613" s="5"/>
      <c r="J2613" s="5"/>
      <c r="K2613" s="5"/>
    </row>
    <row r="2614" spans="2:11" ht="13.5" x14ac:dyDescent="0.35">
      <c r="B2614" s="4">
        <v>45807</v>
      </c>
      <c r="C2614" s="2">
        <v>23.69</v>
      </c>
      <c r="D2614" s="2">
        <v>11.351100000000001</v>
      </c>
      <c r="E2614" s="2">
        <v>5807</v>
      </c>
      <c r="F2614" s="2">
        <v>23.561</v>
      </c>
      <c r="G2614" s="2">
        <v>136818.72700000001</v>
      </c>
      <c r="H2614" s="7">
        <f t="shared" si="40"/>
        <v>8.0905861456483878E-3</v>
      </c>
      <c r="I2614" s="5"/>
      <c r="J2614" s="5"/>
      <c r="K2614" s="5"/>
    </row>
    <row r="2615" spans="2:11" ht="13.5" x14ac:dyDescent="0.35">
      <c r="B2615" s="4">
        <v>45810</v>
      </c>
      <c r="C2615" s="2">
        <v>23.5</v>
      </c>
      <c r="D2615" s="2">
        <v>11.26</v>
      </c>
      <c r="E2615" s="2">
        <v>8038</v>
      </c>
      <c r="F2615" s="2">
        <v>23.556999999999999</v>
      </c>
      <c r="G2615" s="2">
        <v>189351.166</v>
      </c>
      <c r="H2615" s="7">
        <f t="shared" si="40"/>
        <v>-8.0256539013840809E-3</v>
      </c>
      <c r="I2615" s="5"/>
      <c r="J2615" s="5"/>
      <c r="K2615" s="5"/>
    </row>
    <row r="2616" spans="2:11" ht="13.5" x14ac:dyDescent="0.35">
      <c r="B2616" s="4">
        <v>45811</v>
      </c>
      <c r="C2616" s="2">
        <v>23.5</v>
      </c>
      <c r="D2616" s="2">
        <v>11.26</v>
      </c>
      <c r="E2616" s="2">
        <v>7209</v>
      </c>
      <c r="F2616" s="2">
        <v>23.306999999999999</v>
      </c>
      <c r="G2616" s="2">
        <v>168020.163</v>
      </c>
      <c r="H2616" s="7">
        <f t="shared" si="40"/>
        <v>0</v>
      </c>
      <c r="I2616" s="5"/>
      <c r="J2616" s="5"/>
      <c r="K2616" s="5"/>
    </row>
    <row r="2617" spans="2:11" ht="13.5" x14ac:dyDescent="0.35">
      <c r="B2617" s="4">
        <v>45812</v>
      </c>
      <c r="C2617" s="2">
        <v>23.35</v>
      </c>
      <c r="D2617" s="2">
        <v>11.1882</v>
      </c>
      <c r="E2617" s="2">
        <v>5291</v>
      </c>
      <c r="F2617" s="2">
        <v>23.346</v>
      </c>
      <c r="G2617" s="2">
        <v>123523.686</v>
      </c>
      <c r="H2617" s="7">
        <f t="shared" si="40"/>
        <v>-6.376554174067464E-3</v>
      </c>
      <c r="I2617" s="5"/>
      <c r="J2617" s="5"/>
      <c r="K2617" s="5"/>
    </row>
    <row r="2618" spans="2:11" ht="13.5" x14ac:dyDescent="0.35">
      <c r="B2618" s="4">
        <v>45813</v>
      </c>
      <c r="C2618" s="2">
        <v>23.25</v>
      </c>
      <c r="D2618" s="2">
        <v>11.1402</v>
      </c>
      <c r="E2618" s="2">
        <v>4811</v>
      </c>
      <c r="F2618" s="2">
        <v>23.297999999999998</v>
      </c>
      <c r="G2618" s="2">
        <v>112086.678</v>
      </c>
      <c r="H2618" s="7">
        <f t="shared" si="40"/>
        <v>-4.290234354051594E-3</v>
      </c>
      <c r="I2618" s="5"/>
      <c r="J2618" s="5"/>
      <c r="K2618" s="5"/>
    </row>
    <row r="2619" spans="2:11" ht="13.5" x14ac:dyDescent="0.35">
      <c r="B2619" s="4">
        <v>45817</v>
      </c>
      <c r="C2619" s="2">
        <v>23.29</v>
      </c>
      <c r="D2619" s="2">
        <v>11.1594</v>
      </c>
      <c r="E2619" s="2">
        <v>4047</v>
      </c>
      <c r="F2619" s="2">
        <v>23.181999999999999</v>
      </c>
      <c r="G2619" s="2">
        <v>93817.554000000004</v>
      </c>
      <c r="H2619" s="7">
        <f t="shared" si="40"/>
        <v>1.7234879086551105E-3</v>
      </c>
      <c r="I2619" s="5"/>
      <c r="J2619" s="5"/>
      <c r="K2619" s="5"/>
    </row>
    <row r="2620" spans="2:11" ht="13.5" x14ac:dyDescent="0.35">
      <c r="B2620" s="4">
        <v>45818</v>
      </c>
      <c r="C2620" s="2">
        <v>23.25</v>
      </c>
      <c r="D2620" s="2">
        <v>11.1402</v>
      </c>
      <c r="E2620" s="2">
        <v>4940</v>
      </c>
      <c r="F2620" s="2">
        <v>23.257999999999999</v>
      </c>
      <c r="G2620" s="2">
        <v>114894.52</v>
      </c>
      <c r="H2620" s="7">
        <f t="shared" si="40"/>
        <v>-1.7205226087423752E-3</v>
      </c>
      <c r="I2620" s="5"/>
      <c r="J2620" s="5"/>
      <c r="K2620" s="5"/>
    </row>
    <row r="2621" spans="2:11" ht="13.5" x14ac:dyDescent="0.35">
      <c r="B2621" s="4">
        <v>45819</v>
      </c>
      <c r="C2621" s="2">
        <v>23.26</v>
      </c>
      <c r="D2621" s="2">
        <v>11.145</v>
      </c>
      <c r="E2621" s="2">
        <v>6569</v>
      </c>
      <c r="F2621" s="2">
        <v>23.238</v>
      </c>
      <c r="G2621" s="2">
        <v>152650.42199999999</v>
      </c>
      <c r="H2621" s="7">
        <f t="shared" si="40"/>
        <v>4.3087197716373777E-4</v>
      </c>
      <c r="I2621" s="5"/>
      <c r="J2621" s="5"/>
      <c r="K2621" s="5"/>
    </row>
    <row r="2622" spans="2:11" ht="13.5" x14ac:dyDescent="0.35">
      <c r="B2622" s="4">
        <v>45820</v>
      </c>
      <c r="C2622" s="2">
        <v>23.28</v>
      </c>
      <c r="D2622" s="2">
        <v>11.1546</v>
      </c>
      <c r="E2622" s="2">
        <v>1026</v>
      </c>
      <c r="F2622" s="2">
        <v>23.195</v>
      </c>
      <c r="G2622" s="2">
        <v>23798.07</v>
      </c>
      <c r="H2622" s="7">
        <f t="shared" si="40"/>
        <v>8.6137281292065679E-4</v>
      </c>
      <c r="I2622" s="5"/>
      <c r="J2622" s="5"/>
      <c r="K2622" s="5"/>
    </row>
    <row r="2623" spans="2:11" ht="13.5" x14ac:dyDescent="0.35">
      <c r="B2623" s="4">
        <v>45821</v>
      </c>
      <c r="C2623" s="2">
        <v>23.05</v>
      </c>
      <c r="D2623" s="2">
        <v>11.0444</v>
      </c>
      <c r="E2623" s="2">
        <v>11198</v>
      </c>
      <c r="F2623" s="2">
        <v>23.071999999999999</v>
      </c>
      <c r="G2623" s="2">
        <v>258360.25599999999</v>
      </c>
      <c r="H2623" s="7">
        <f t="shared" si="40"/>
        <v>-9.8793322934036844E-3</v>
      </c>
      <c r="I2623" s="5"/>
      <c r="J2623" s="5"/>
      <c r="K2623" s="5"/>
    </row>
    <row r="2624" spans="2:11" ht="13.5" x14ac:dyDescent="0.35">
      <c r="B2624" s="4">
        <v>45824</v>
      </c>
      <c r="C2624" s="2">
        <v>23.05</v>
      </c>
      <c r="D2624" s="2">
        <v>11.0444</v>
      </c>
      <c r="E2624" s="2">
        <v>1908</v>
      </c>
      <c r="F2624" s="2">
        <v>23.102</v>
      </c>
      <c r="G2624" s="2">
        <v>44078.616000000002</v>
      </c>
      <c r="H2624" s="7">
        <f t="shared" si="40"/>
        <v>0</v>
      </c>
      <c r="I2624" s="5"/>
      <c r="J2624" s="5"/>
      <c r="K2624" s="5"/>
    </row>
    <row r="2625" spans="2:11" ht="13.5" x14ac:dyDescent="0.35">
      <c r="B2625" s="4">
        <v>45825</v>
      </c>
      <c r="C2625" s="2">
        <v>22.99</v>
      </c>
      <c r="D2625" s="2">
        <v>11.015700000000001</v>
      </c>
      <c r="E2625" s="2">
        <v>4653</v>
      </c>
      <c r="F2625" s="2">
        <v>22.823</v>
      </c>
      <c r="G2625" s="2">
        <v>106195.41899999999</v>
      </c>
      <c r="H2625" s="7">
        <f t="shared" si="40"/>
        <v>-2.5986020064466008E-3</v>
      </c>
      <c r="I2625" s="5"/>
      <c r="J2625" s="5"/>
      <c r="K2625" s="5"/>
    </row>
    <row r="2626" spans="2:11" ht="13.5" x14ac:dyDescent="0.35">
      <c r="B2626" s="4">
        <v>45826</v>
      </c>
      <c r="C2626" s="2">
        <v>22.9</v>
      </c>
      <c r="D2626" s="2">
        <v>10.9725</v>
      </c>
      <c r="E2626" s="2">
        <v>2213</v>
      </c>
      <c r="F2626" s="2">
        <v>22.789000000000001</v>
      </c>
      <c r="G2626" s="2">
        <v>50432.057000000001</v>
      </c>
      <c r="H2626" s="7">
        <f t="shared" si="40"/>
        <v>-3.9216754268907618E-3</v>
      </c>
      <c r="I2626" s="5"/>
      <c r="J2626" s="5"/>
      <c r="K2626" s="5"/>
    </row>
    <row r="2627" spans="2:11" ht="13.5" x14ac:dyDescent="0.35">
      <c r="B2627" s="4">
        <v>45827</v>
      </c>
      <c r="C2627" s="2">
        <v>22.52</v>
      </c>
      <c r="D2627" s="2">
        <v>10.7905</v>
      </c>
      <c r="E2627" s="2">
        <v>2153</v>
      </c>
      <c r="F2627" s="2">
        <v>22.669</v>
      </c>
      <c r="G2627" s="2">
        <v>48806.357000000004</v>
      </c>
      <c r="H2627" s="7">
        <f t="shared" si="40"/>
        <v>-1.6586921850079778E-2</v>
      </c>
      <c r="I2627" s="5"/>
      <c r="J2627" s="5"/>
      <c r="K2627" s="5"/>
    </row>
    <row r="2628" spans="2:11" ht="13.5" x14ac:dyDescent="0.35">
      <c r="B2628" s="4">
        <v>45828</v>
      </c>
      <c r="C2628" s="2">
        <v>22.79</v>
      </c>
      <c r="D2628" s="2">
        <v>10.9198</v>
      </c>
      <c r="E2628" s="2">
        <v>11539</v>
      </c>
      <c r="F2628" s="2">
        <v>22.565999999999999</v>
      </c>
      <c r="G2628" s="2">
        <v>260389.07399999999</v>
      </c>
      <c r="H2628" s="7">
        <f t="shared" si="40"/>
        <v>1.1982762615263485E-2</v>
      </c>
      <c r="I2628" s="5"/>
      <c r="J2628" s="5"/>
      <c r="K2628" s="5"/>
    </row>
    <row r="2629" spans="2:11" ht="13.5" x14ac:dyDescent="0.35">
      <c r="B2629" s="4">
        <v>45831</v>
      </c>
      <c r="C2629" s="2">
        <v>22.5</v>
      </c>
      <c r="D2629" s="2">
        <v>10.780900000000001</v>
      </c>
      <c r="E2629" s="2">
        <v>16173</v>
      </c>
      <c r="F2629" s="2">
        <v>22.506</v>
      </c>
      <c r="G2629" s="2">
        <v>363989.538</v>
      </c>
      <c r="H2629" s="7">
        <f t="shared" si="40"/>
        <v>-1.2720013187054669E-2</v>
      </c>
      <c r="I2629" s="5"/>
      <c r="J2629" s="5"/>
      <c r="K2629" s="5"/>
    </row>
    <row r="2630" spans="2:11" ht="13.5" x14ac:dyDescent="0.35">
      <c r="B2630" s="4">
        <v>45832</v>
      </c>
      <c r="C2630" s="2">
        <v>22.1</v>
      </c>
      <c r="D2630" s="2">
        <v>10.5892</v>
      </c>
      <c r="E2630" s="2">
        <v>10627</v>
      </c>
      <c r="F2630" s="2">
        <v>22.161000000000001</v>
      </c>
      <c r="G2630" s="2">
        <v>235504.94699999999</v>
      </c>
      <c r="H2630" s="7">
        <f t="shared" si="40"/>
        <v>-1.7781446817983736E-2</v>
      </c>
      <c r="I2630" s="5"/>
      <c r="J2630" s="5"/>
      <c r="K2630" s="5"/>
    </row>
    <row r="2631" spans="2:11" ht="13.5" x14ac:dyDescent="0.35">
      <c r="B2631" s="4">
        <v>45833</v>
      </c>
      <c r="C2631" s="2">
        <v>22.45</v>
      </c>
      <c r="D2631" s="2">
        <v>10.7569</v>
      </c>
      <c r="E2631" s="2">
        <v>9310</v>
      </c>
      <c r="F2631" s="2">
        <v>22.37</v>
      </c>
      <c r="G2631" s="2">
        <v>208264.7</v>
      </c>
      <c r="H2631" s="7">
        <f t="shared" ref="H2631:H2696" si="41">(D2631-D2630)/D2630</f>
        <v>1.5836890416650925E-2</v>
      </c>
      <c r="I2631" s="5"/>
      <c r="J2631" s="5"/>
      <c r="K2631" s="5"/>
    </row>
    <row r="2632" spans="2:11" ht="13.5" x14ac:dyDescent="0.35">
      <c r="B2632" s="4">
        <v>45835</v>
      </c>
      <c r="C2632" s="2">
        <v>22.89</v>
      </c>
      <c r="D2632" s="2">
        <v>10.967700000000001</v>
      </c>
      <c r="E2632" s="2">
        <v>13175</v>
      </c>
      <c r="F2632" s="2">
        <v>22.657</v>
      </c>
      <c r="G2632" s="2">
        <v>298505.97499999998</v>
      </c>
      <c r="H2632" s="7">
        <f t="shared" si="41"/>
        <v>1.9596723963223678E-2</v>
      </c>
      <c r="I2632" s="5"/>
      <c r="J2632" s="5"/>
      <c r="K2632" s="5"/>
    </row>
    <row r="2633" spans="2:11" ht="13.5" x14ac:dyDescent="0.35">
      <c r="B2633" s="4">
        <v>45838</v>
      </c>
      <c r="C2633" s="2">
        <v>23</v>
      </c>
      <c r="D2633" s="2">
        <v>11.0205</v>
      </c>
      <c r="E2633" s="2">
        <v>13774</v>
      </c>
      <c r="F2633" s="2">
        <v>22.99</v>
      </c>
      <c r="G2633" s="2">
        <v>316664.26</v>
      </c>
      <c r="H2633" s="7">
        <f t="shared" si="41"/>
        <v>4.814136054049574E-3</v>
      </c>
      <c r="I2633" s="5"/>
      <c r="J2633" s="5"/>
      <c r="K2633" s="5"/>
    </row>
    <row r="2634" spans="2:11" ht="13.5" x14ac:dyDescent="0.35">
      <c r="B2634" s="4">
        <v>45839</v>
      </c>
      <c r="C2634" s="2">
        <v>23.35</v>
      </c>
      <c r="D2634" s="2">
        <v>11.1882</v>
      </c>
      <c r="E2634" s="2">
        <v>3765</v>
      </c>
      <c r="F2634" s="2">
        <v>23.251999999999999</v>
      </c>
      <c r="G2634" s="2">
        <v>87543.78</v>
      </c>
      <c r="H2634" s="7">
        <f t="shared" si="41"/>
        <v>1.5217095413093776E-2</v>
      </c>
      <c r="I2634" s="5"/>
      <c r="J2634" s="5"/>
      <c r="K2634" s="5"/>
    </row>
    <row r="2635" spans="2:11" ht="13.5" x14ac:dyDescent="0.35">
      <c r="B2635" s="4">
        <v>45840</v>
      </c>
      <c r="C2635" s="2">
        <v>23.33</v>
      </c>
      <c r="D2635" s="2">
        <v>11.178599999999999</v>
      </c>
      <c r="E2635" s="2">
        <v>2437</v>
      </c>
      <c r="F2635" s="2">
        <v>23.026</v>
      </c>
      <c r="G2635" s="2">
        <v>56114.362000000001</v>
      </c>
      <c r="H2635" s="7">
        <f t="shared" si="41"/>
        <v>-8.5804687081038225E-4</v>
      </c>
      <c r="I2635" s="5"/>
      <c r="J2635" s="5"/>
      <c r="K2635" s="5"/>
    </row>
    <row r="2636" spans="2:11" ht="13.5" x14ac:dyDescent="0.35">
      <c r="B2636" s="4">
        <v>45841</v>
      </c>
      <c r="C2636" s="2">
        <v>23.34</v>
      </c>
      <c r="D2636" s="2">
        <v>11.183400000000001</v>
      </c>
      <c r="E2636" s="2">
        <v>418</v>
      </c>
      <c r="F2636" s="2">
        <v>23.277000000000001</v>
      </c>
      <c r="G2636" s="2">
        <v>9729.7860000000001</v>
      </c>
      <c r="H2636" s="7">
        <f t="shared" si="41"/>
        <v>4.2939187375890073E-4</v>
      </c>
      <c r="I2636" s="5"/>
      <c r="J2636" s="5"/>
      <c r="K2636" s="5"/>
    </row>
    <row r="2637" spans="2:11" ht="13.5" x14ac:dyDescent="0.35">
      <c r="B2637" s="4">
        <v>45842</v>
      </c>
      <c r="C2637" s="2">
        <v>23.49</v>
      </c>
      <c r="D2637" s="2">
        <v>11.2552</v>
      </c>
      <c r="E2637" s="2">
        <v>3164</v>
      </c>
      <c r="F2637" s="2">
        <v>23.341000000000001</v>
      </c>
      <c r="G2637" s="2">
        <v>73850.923999999999</v>
      </c>
      <c r="H2637" s="7">
        <f t="shared" si="41"/>
        <v>6.4202299837258468E-3</v>
      </c>
      <c r="I2637" s="5"/>
      <c r="J2637" s="5"/>
      <c r="K2637" s="5"/>
    </row>
    <row r="2638" spans="2:11" ht="13.5" x14ac:dyDescent="0.35">
      <c r="B2638" s="4">
        <v>45845</v>
      </c>
      <c r="C2638" s="2">
        <v>23.78</v>
      </c>
      <c r="D2638" s="2">
        <v>11.3942</v>
      </c>
      <c r="E2638" s="2">
        <v>1055</v>
      </c>
      <c r="F2638" s="2">
        <v>23.507999999999999</v>
      </c>
      <c r="G2638" s="2">
        <v>24800.94</v>
      </c>
      <c r="H2638" s="7">
        <f t="shared" si="41"/>
        <v>1.2349847181747045E-2</v>
      </c>
      <c r="I2638" s="5"/>
      <c r="J2638" s="5"/>
      <c r="K2638" s="5"/>
    </row>
    <row r="2639" spans="2:11" ht="13.5" x14ac:dyDescent="0.35">
      <c r="B2639" s="4">
        <v>45846</v>
      </c>
      <c r="C2639" s="2">
        <v>23.78</v>
      </c>
      <c r="D2639" s="2">
        <v>11.3942</v>
      </c>
      <c r="E2639" s="2">
        <v>4823</v>
      </c>
      <c r="F2639" s="2">
        <v>23.885000000000002</v>
      </c>
      <c r="G2639" s="2">
        <v>115197.355</v>
      </c>
      <c r="H2639" s="7">
        <f t="shared" si="41"/>
        <v>0</v>
      </c>
      <c r="I2639" s="5"/>
      <c r="J2639" s="5"/>
      <c r="K2639" s="5"/>
    </row>
    <row r="2640" spans="2:11" ht="13.5" x14ac:dyDescent="0.35">
      <c r="B2640" s="4">
        <v>45847</v>
      </c>
      <c r="C2640" s="2">
        <v>23.9</v>
      </c>
      <c r="D2640" s="2">
        <v>11.451700000000001</v>
      </c>
      <c r="E2640" s="2">
        <v>331</v>
      </c>
      <c r="F2640" s="2">
        <v>23.856999999999999</v>
      </c>
      <c r="G2640" s="2">
        <v>7896.6670000000004</v>
      </c>
      <c r="H2640" s="7">
        <f t="shared" si="41"/>
        <v>5.046427129592336E-3</v>
      </c>
      <c r="I2640" s="5"/>
      <c r="J2640" s="5"/>
      <c r="K2640" s="5"/>
    </row>
    <row r="2641" spans="2:11" ht="13.5" x14ac:dyDescent="0.35">
      <c r="B2641" s="4">
        <v>45848</v>
      </c>
      <c r="C2641" s="2">
        <v>23.82</v>
      </c>
      <c r="D2641" s="2">
        <v>11.413399999999999</v>
      </c>
      <c r="E2641" s="2">
        <v>2715</v>
      </c>
      <c r="F2641" s="2">
        <v>23.849</v>
      </c>
      <c r="G2641" s="2">
        <v>64750.035000000003</v>
      </c>
      <c r="H2641" s="7">
        <f t="shared" si="41"/>
        <v>-3.3444816053512867E-3</v>
      </c>
      <c r="I2641" s="5"/>
      <c r="J2641" s="5"/>
      <c r="K2641" s="5"/>
    </row>
    <row r="2642" spans="2:11" ht="13.5" x14ac:dyDescent="0.35">
      <c r="B2642" s="4">
        <v>45849</v>
      </c>
      <c r="C2642" s="2">
        <v>24</v>
      </c>
      <c r="D2642" s="2">
        <v>11.499599999999999</v>
      </c>
      <c r="E2642" s="2">
        <v>4065</v>
      </c>
      <c r="F2642" s="2">
        <v>23.93</v>
      </c>
      <c r="G2642" s="2">
        <v>97275.45</v>
      </c>
      <c r="H2642" s="7">
        <f t="shared" si="41"/>
        <v>7.5525259782360946E-3</v>
      </c>
      <c r="I2642" s="5"/>
      <c r="J2642" s="5"/>
      <c r="K2642" s="5"/>
    </row>
    <row r="2643" spans="2:11" ht="13.5" x14ac:dyDescent="0.35">
      <c r="B2643" s="4">
        <v>45852</v>
      </c>
      <c r="C2643" s="2">
        <v>24</v>
      </c>
      <c r="D2643" s="2">
        <v>11.499599999999999</v>
      </c>
      <c r="E2643" s="2">
        <v>2580</v>
      </c>
      <c r="F2643" s="2">
        <v>23.949000000000002</v>
      </c>
      <c r="G2643" s="2">
        <v>61788.42</v>
      </c>
      <c r="H2643" s="7">
        <f t="shared" si="41"/>
        <v>0</v>
      </c>
      <c r="I2643" s="5"/>
      <c r="J2643" s="5"/>
      <c r="K2643" s="5"/>
    </row>
    <row r="2644" spans="2:11" ht="13.5" x14ac:dyDescent="0.35">
      <c r="B2644" s="4">
        <v>45853</v>
      </c>
      <c r="C2644" s="2">
        <v>24</v>
      </c>
      <c r="D2644" s="2">
        <v>11.499599999999999</v>
      </c>
      <c r="E2644" s="2">
        <v>5678</v>
      </c>
      <c r="F2644" s="2">
        <v>23.998000000000001</v>
      </c>
      <c r="G2644" s="2">
        <v>136260.644</v>
      </c>
      <c r="H2644" s="7">
        <f t="shared" si="41"/>
        <v>0</v>
      </c>
      <c r="I2644" s="5"/>
      <c r="J2644" s="5"/>
      <c r="K2644" s="5"/>
    </row>
    <row r="2645" spans="2:11" ht="13.5" x14ac:dyDescent="0.35">
      <c r="B2645" s="4">
        <v>45854</v>
      </c>
      <c r="C2645" s="2">
        <v>25.43</v>
      </c>
      <c r="D2645" s="2">
        <v>12.184799999999999</v>
      </c>
      <c r="E2645" s="2">
        <v>9408</v>
      </c>
      <c r="F2645" s="2">
        <v>25.044</v>
      </c>
      <c r="G2645" s="2">
        <v>235613.95199999999</v>
      </c>
      <c r="H2645" s="7">
        <f t="shared" si="41"/>
        <v>5.9584681206302836E-2</v>
      </c>
      <c r="I2645" s="5"/>
      <c r="J2645" s="5"/>
      <c r="K2645" s="5"/>
    </row>
    <row r="2646" spans="2:11" ht="13.5" x14ac:dyDescent="0.35">
      <c r="B2646" s="4">
        <v>45855</v>
      </c>
      <c r="C2646" s="2">
        <v>24.6</v>
      </c>
      <c r="D2646" s="2">
        <v>12.3</v>
      </c>
      <c r="E2646" s="2">
        <v>2516</v>
      </c>
      <c r="F2646" s="2">
        <v>24.504000000000001</v>
      </c>
      <c r="G2646" s="2">
        <v>61652.063999999998</v>
      </c>
      <c r="H2646" s="7">
        <f t="shared" si="41"/>
        <v>9.454402206027307E-3</v>
      </c>
      <c r="I2646" s="5"/>
      <c r="J2646" s="5"/>
      <c r="K2646" s="5"/>
    </row>
    <row r="2647" spans="2:11" ht="13.5" x14ac:dyDescent="0.35">
      <c r="B2647" s="4">
        <v>45856</v>
      </c>
      <c r="C2647" s="2">
        <v>25.5</v>
      </c>
      <c r="D2647" s="2">
        <v>12.75</v>
      </c>
      <c r="E2647" s="2">
        <v>13998</v>
      </c>
      <c r="F2647" s="2">
        <v>25.140999999999998</v>
      </c>
      <c r="G2647" s="2">
        <v>351923.71799999999</v>
      </c>
      <c r="H2647" s="7">
        <f t="shared" si="41"/>
        <v>3.6585365853658479E-2</v>
      </c>
      <c r="I2647" s="5"/>
      <c r="J2647" s="5"/>
      <c r="K2647" s="5"/>
    </row>
    <row r="2648" spans="2:11" ht="13.5" x14ac:dyDescent="0.35">
      <c r="B2648" s="4">
        <v>45859</v>
      </c>
      <c r="C2648" s="2">
        <v>27.03</v>
      </c>
      <c r="D2648" s="2">
        <v>13.515000000000001</v>
      </c>
      <c r="E2648" s="2">
        <v>22504</v>
      </c>
      <c r="F2648" s="2">
        <v>26.908000000000001</v>
      </c>
      <c r="G2648" s="2">
        <v>605537.63199999998</v>
      </c>
      <c r="H2648" s="7">
        <f t="shared" si="41"/>
        <v>6.0000000000000046E-2</v>
      </c>
      <c r="I2648" s="5"/>
      <c r="J2648" s="5"/>
      <c r="K2648" s="5"/>
    </row>
    <row r="2649" spans="2:11" ht="13.5" x14ac:dyDescent="0.35">
      <c r="B2649" s="4">
        <v>45860</v>
      </c>
      <c r="C2649" s="2">
        <v>28.02</v>
      </c>
      <c r="D2649" s="2">
        <v>14.01</v>
      </c>
      <c r="E2649" s="2">
        <v>16122</v>
      </c>
      <c r="F2649" s="2">
        <v>28.289000000000001</v>
      </c>
      <c r="G2649" s="2">
        <v>456075.25799999997</v>
      </c>
      <c r="H2649" s="7">
        <f t="shared" si="41"/>
        <v>3.6625971143174188E-2</v>
      </c>
      <c r="I2649" s="5"/>
      <c r="J2649" s="5"/>
      <c r="K2649" s="5"/>
    </row>
    <row r="2650" spans="2:11" ht="13.5" x14ac:dyDescent="0.35">
      <c r="B2650" s="4">
        <v>45861</v>
      </c>
      <c r="C2650" s="2">
        <v>27.65</v>
      </c>
      <c r="D2650" s="2">
        <v>13.824999999999999</v>
      </c>
      <c r="E2650" s="2">
        <v>12618</v>
      </c>
      <c r="F2650" s="2">
        <v>27.917999999999999</v>
      </c>
      <c r="G2650" s="2">
        <v>352269.32400000002</v>
      </c>
      <c r="H2650" s="7">
        <f t="shared" si="41"/>
        <v>-1.3204853675945788E-2</v>
      </c>
      <c r="I2650" s="5"/>
      <c r="J2650" s="5"/>
      <c r="K2650" s="5"/>
    </row>
    <row r="2651" spans="2:11" ht="13.5" x14ac:dyDescent="0.35">
      <c r="B2651" s="4">
        <v>45862</v>
      </c>
      <c r="C2651" s="2">
        <v>27.98</v>
      </c>
      <c r="D2651" s="2">
        <v>13.99</v>
      </c>
      <c r="E2651" s="2">
        <v>7085</v>
      </c>
      <c r="F2651" s="2">
        <v>27.908000000000001</v>
      </c>
      <c r="G2651" s="2">
        <v>197728.18</v>
      </c>
      <c r="H2651" s="7">
        <f t="shared" si="41"/>
        <v>1.1934900542495547E-2</v>
      </c>
      <c r="I2651" s="5"/>
      <c r="J2651" s="5"/>
      <c r="K2651" s="5"/>
    </row>
    <row r="2652" spans="2:11" ht="13.5" x14ac:dyDescent="0.35">
      <c r="B2652" s="4">
        <v>45866</v>
      </c>
      <c r="C2652" s="2">
        <v>28.6</v>
      </c>
      <c r="D2652" s="2">
        <v>14.3</v>
      </c>
      <c r="E2652" s="2">
        <v>17157</v>
      </c>
      <c r="F2652" s="2">
        <v>28.268999999999998</v>
      </c>
      <c r="G2652" s="2">
        <v>485011.23300000001</v>
      </c>
      <c r="H2652" s="7">
        <f t="shared" si="41"/>
        <v>2.2158684774839205E-2</v>
      </c>
      <c r="I2652" s="5"/>
      <c r="J2652" s="5"/>
      <c r="K2652" s="5"/>
    </row>
    <row r="2653" spans="2:11" ht="13.5" x14ac:dyDescent="0.35">
      <c r="B2653" s="4">
        <v>45867</v>
      </c>
      <c r="C2653" s="2">
        <v>28.6</v>
      </c>
      <c r="D2653" s="2">
        <v>14.3</v>
      </c>
      <c r="E2653" s="2">
        <v>25899</v>
      </c>
      <c r="F2653" s="2">
        <v>28.978999999999999</v>
      </c>
      <c r="G2653" s="2">
        <v>750527.12100000004</v>
      </c>
      <c r="H2653" s="7">
        <f t="shared" si="41"/>
        <v>0</v>
      </c>
      <c r="I2653" s="5"/>
      <c r="J2653" s="5"/>
      <c r="K2653" s="5"/>
    </row>
    <row r="2654" spans="2:11" ht="13.5" x14ac:dyDescent="0.35">
      <c r="B2654" s="4">
        <v>45868</v>
      </c>
      <c r="C2654" s="2">
        <v>28.49</v>
      </c>
      <c r="D2654" s="2">
        <v>14.244999999999999</v>
      </c>
      <c r="E2654" s="2">
        <v>9872</v>
      </c>
      <c r="F2654" s="2">
        <v>28.553999999999998</v>
      </c>
      <c r="G2654" s="2">
        <v>281885.08799999999</v>
      </c>
      <c r="H2654" s="7">
        <f t="shared" si="41"/>
        <v>-3.8461538461539505E-3</v>
      </c>
      <c r="I2654" s="5"/>
      <c r="J2654" s="5"/>
      <c r="K2654" s="5"/>
    </row>
    <row r="2655" spans="2:11" ht="13.5" x14ac:dyDescent="0.35">
      <c r="B2655" s="4">
        <v>45869</v>
      </c>
      <c r="C2655" s="2">
        <v>28.39</v>
      </c>
      <c r="D2655" s="2">
        <v>14.195</v>
      </c>
      <c r="E2655" s="2">
        <v>13661</v>
      </c>
      <c r="F2655" s="2">
        <v>28.393000000000001</v>
      </c>
      <c r="G2655" s="2">
        <v>387876.77299999999</v>
      </c>
      <c r="H2655" s="7">
        <f t="shared" si="41"/>
        <v>-3.5100035100034356E-3</v>
      </c>
      <c r="I2655" s="5"/>
      <c r="J2655" s="5"/>
      <c r="K2655" s="5"/>
    </row>
    <row r="2656" spans="2:11" ht="13.5" x14ac:dyDescent="0.35">
      <c r="B2656" s="4">
        <v>45870</v>
      </c>
      <c r="C2656" s="2">
        <v>14.17</v>
      </c>
      <c r="D2656" s="2">
        <v>14.17</v>
      </c>
      <c r="E2656" s="2">
        <v>25287</v>
      </c>
      <c r="F2656" s="2">
        <v>14.276999999999999</v>
      </c>
      <c r="G2656" s="2">
        <v>361022.49900000001</v>
      </c>
      <c r="H2656" s="7">
        <f t="shared" si="41"/>
        <v>-1.7611835153223216E-3</v>
      </c>
      <c r="I2656" s="5"/>
      <c r="J2656" s="5"/>
      <c r="K2656" s="5"/>
    </row>
    <row r="2657" spans="2:11" ht="13.5" x14ac:dyDescent="0.35">
      <c r="B2657" s="4">
        <v>45873</v>
      </c>
      <c r="C2657" s="2">
        <v>13.9</v>
      </c>
      <c r="D2657" s="2">
        <v>13.9</v>
      </c>
      <c r="E2657" s="2">
        <v>17204</v>
      </c>
      <c r="F2657" s="2">
        <v>13.821</v>
      </c>
      <c r="G2657" s="2">
        <v>237776.484</v>
      </c>
      <c r="H2657" s="7">
        <f t="shared" si="41"/>
        <v>-1.9054340155257556E-2</v>
      </c>
      <c r="I2657" s="5"/>
      <c r="J2657" s="5"/>
      <c r="K2657" s="5"/>
    </row>
    <row r="2658" spans="2:11" ht="13.5" x14ac:dyDescent="0.35">
      <c r="B2658" s="4">
        <v>45874</v>
      </c>
      <c r="C2658" s="2">
        <v>13.58</v>
      </c>
      <c r="D2658" s="2">
        <v>13.58</v>
      </c>
      <c r="E2658" s="2">
        <v>16746</v>
      </c>
      <c r="F2658" s="2">
        <v>13.526</v>
      </c>
      <c r="G2658" s="2">
        <v>226506.39600000001</v>
      </c>
      <c r="H2658" s="7">
        <f t="shared" si="41"/>
        <v>-2.3021582733812971E-2</v>
      </c>
      <c r="I2658" s="5"/>
      <c r="J2658" s="5"/>
      <c r="K2658" s="5"/>
    </row>
    <row r="2659" spans="2:11" ht="13.5" x14ac:dyDescent="0.35">
      <c r="B2659" s="4">
        <v>45875</v>
      </c>
      <c r="C2659" s="2">
        <v>13</v>
      </c>
      <c r="D2659" s="2">
        <v>13</v>
      </c>
      <c r="E2659" s="2">
        <v>16591</v>
      </c>
      <c r="F2659" s="2">
        <v>13.132</v>
      </c>
      <c r="G2659" s="2">
        <v>217873.01199999999</v>
      </c>
      <c r="H2659" s="7">
        <f t="shared" si="41"/>
        <v>-4.2709867452135501E-2</v>
      </c>
      <c r="I2659" s="5"/>
      <c r="J2659" s="5"/>
      <c r="K2659" s="5"/>
    </row>
    <row r="2660" spans="2:11" ht="13.5" x14ac:dyDescent="0.35">
      <c r="B2660" s="4">
        <v>45876</v>
      </c>
      <c r="C2660" s="2">
        <v>13.4</v>
      </c>
      <c r="D2660" s="2">
        <v>13.4</v>
      </c>
      <c r="E2660" s="2">
        <v>38780</v>
      </c>
      <c r="F2660" s="2">
        <v>13.311</v>
      </c>
      <c r="G2660" s="2">
        <v>516200.58</v>
      </c>
      <c r="H2660" s="7">
        <f t="shared" si="41"/>
        <v>3.0769230769230795E-2</v>
      </c>
      <c r="I2660" s="5"/>
      <c r="J2660" s="5"/>
      <c r="K2660" s="5"/>
    </row>
    <row r="2661" spans="2:11" ht="13.5" x14ac:dyDescent="0.35">
      <c r="B2661" s="4">
        <v>45877</v>
      </c>
      <c r="C2661" s="2">
        <v>13.3</v>
      </c>
      <c r="D2661" s="2">
        <v>13.3</v>
      </c>
      <c r="E2661" s="2">
        <v>5166</v>
      </c>
      <c r="F2661" s="2">
        <v>13.348000000000001</v>
      </c>
      <c r="G2661" s="2">
        <v>68955.767999999996</v>
      </c>
      <c r="H2661" s="7">
        <f t="shared" si="41"/>
        <v>-7.4626865671641521E-3</v>
      </c>
      <c r="I2661" s="5"/>
      <c r="J2661" s="5"/>
      <c r="K2661" s="5"/>
    </row>
    <row r="2662" spans="2:11" ht="13.5" x14ac:dyDescent="0.35">
      <c r="B2662" s="4">
        <v>45880</v>
      </c>
      <c r="C2662" s="2">
        <v>13.11</v>
      </c>
      <c r="D2662" s="2">
        <v>13.11</v>
      </c>
      <c r="E2662" s="2">
        <v>6727</v>
      </c>
      <c r="F2662" s="2">
        <v>13.163</v>
      </c>
      <c r="G2662" s="2">
        <v>88547.501000000004</v>
      </c>
      <c r="H2662" s="7">
        <f t="shared" si="41"/>
        <v>-1.4285714285714381E-2</v>
      </c>
      <c r="I2662" s="5"/>
      <c r="J2662" s="5"/>
      <c r="K2662" s="5"/>
    </row>
    <row r="2663" spans="2:11" ht="13.5" x14ac:dyDescent="0.35">
      <c r="B2663" s="4">
        <v>45881</v>
      </c>
      <c r="C2663" s="2">
        <v>13.09</v>
      </c>
      <c r="D2663" s="2">
        <v>13.09</v>
      </c>
      <c r="E2663" s="2">
        <v>11949</v>
      </c>
      <c r="F2663" s="2">
        <v>13.103999999999999</v>
      </c>
      <c r="G2663" s="2">
        <v>156579.696</v>
      </c>
      <c r="H2663" s="7">
        <f t="shared" si="41"/>
        <v>-1.5255530129671682E-3</v>
      </c>
      <c r="I2663" s="5"/>
      <c r="J2663" s="5"/>
      <c r="K2663" s="5"/>
    </row>
    <row r="2664" spans="2:11" ht="13.5" x14ac:dyDescent="0.35">
      <c r="B2664" s="4">
        <v>45883</v>
      </c>
      <c r="C2664" s="2">
        <v>13</v>
      </c>
      <c r="D2664" s="2">
        <v>13</v>
      </c>
      <c r="E2664" s="2">
        <v>13787</v>
      </c>
      <c r="F2664" s="2">
        <v>13.013</v>
      </c>
      <c r="G2664" s="2">
        <v>179410.231</v>
      </c>
      <c r="H2664" s="7">
        <f t="shared" si="41"/>
        <v>-6.8754774637127467E-3</v>
      </c>
      <c r="I2664" s="5"/>
      <c r="J2664" s="5"/>
      <c r="K2664" s="5"/>
    </row>
    <row r="2665" spans="2:11" ht="13.5" x14ac:dyDescent="0.35">
      <c r="B2665" s="4">
        <v>45884</v>
      </c>
      <c r="C2665" s="2">
        <v>12.95</v>
      </c>
      <c r="D2665" s="2">
        <v>12.95</v>
      </c>
      <c r="E2665" s="2">
        <v>7432</v>
      </c>
      <c r="F2665" s="2">
        <v>12.98</v>
      </c>
      <c r="G2665" s="2">
        <v>96467.36</v>
      </c>
      <c r="H2665" s="7">
        <f t="shared" si="41"/>
        <v>-3.846153846153901E-3</v>
      </c>
      <c r="I2665" s="5"/>
      <c r="J2665" s="5"/>
      <c r="K2665" s="5"/>
    </row>
    <row r="2666" spans="2:11" ht="13.5" x14ac:dyDescent="0.35">
      <c r="B2666" s="4">
        <v>45887</v>
      </c>
      <c r="C2666" s="2">
        <v>12.77</v>
      </c>
      <c r="D2666" s="2">
        <v>12.77</v>
      </c>
      <c r="E2666" s="2">
        <v>8045</v>
      </c>
      <c r="F2666" s="2">
        <v>12.602</v>
      </c>
      <c r="G2666" s="2">
        <v>101383.09</v>
      </c>
      <c r="H2666" s="7">
        <f t="shared" si="41"/>
        <v>-1.3899613899613878E-2</v>
      </c>
      <c r="I2666" s="5"/>
      <c r="J2666" s="5"/>
      <c r="K2666" s="5"/>
    </row>
    <row r="2667" spans="2:11" ht="13.5" x14ac:dyDescent="0.35">
      <c r="B2667" s="4">
        <v>45888</v>
      </c>
      <c r="C2667" s="2">
        <v>12.59</v>
      </c>
      <c r="D2667" s="2">
        <v>12.59</v>
      </c>
      <c r="E2667" s="2">
        <v>17172</v>
      </c>
      <c r="F2667" s="2">
        <v>12.5</v>
      </c>
      <c r="G2667" s="2">
        <v>214650</v>
      </c>
      <c r="H2667" s="7">
        <f t="shared" si="41"/>
        <v>-1.4095536413469046E-2</v>
      </c>
      <c r="I2667" s="5"/>
      <c r="J2667" s="5"/>
      <c r="K2667" s="5"/>
    </row>
    <row r="2668" spans="2:11" ht="13.5" x14ac:dyDescent="0.35">
      <c r="B2668" s="4">
        <v>45889</v>
      </c>
      <c r="C2668" s="2">
        <v>12.11</v>
      </c>
      <c r="D2668" s="2">
        <v>12.11</v>
      </c>
      <c r="E2668" s="2">
        <v>17169</v>
      </c>
      <c r="F2668" s="2">
        <v>12.118</v>
      </c>
      <c r="G2668" s="2">
        <v>208053.94200000001</v>
      </c>
      <c r="H2668" s="7">
        <f t="shared" si="41"/>
        <v>-3.8125496425734748E-2</v>
      </c>
      <c r="I2668" s="5"/>
      <c r="J2668" s="5"/>
      <c r="K2668" s="5"/>
    </row>
    <row r="2669" spans="2:11" ht="13.5" x14ac:dyDescent="0.35">
      <c r="B2669" s="4">
        <v>45890</v>
      </c>
      <c r="C2669" s="2">
        <v>11.8</v>
      </c>
      <c r="D2669" s="2">
        <v>11.8</v>
      </c>
      <c r="E2669" s="2">
        <v>28036</v>
      </c>
      <c r="F2669" s="2">
        <v>11.718999999999999</v>
      </c>
      <c r="G2669" s="2">
        <v>328553.88400000002</v>
      </c>
      <c r="H2669" s="7">
        <f t="shared" si="41"/>
        <v>-2.5598678777869425E-2</v>
      </c>
      <c r="I2669" s="5"/>
      <c r="J2669" s="5"/>
      <c r="K2669" s="5"/>
    </row>
    <row r="2670" spans="2:11" ht="13.5" x14ac:dyDescent="0.35">
      <c r="B2670" s="4">
        <v>45891</v>
      </c>
      <c r="C2670" s="2">
        <v>11.8</v>
      </c>
      <c r="D2670" s="2">
        <v>11.8</v>
      </c>
      <c r="E2670" s="2">
        <v>35428</v>
      </c>
      <c r="F2670" s="2">
        <v>11.811</v>
      </c>
      <c r="G2670" s="2">
        <v>418440.10800000001</v>
      </c>
      <c r="H2670" s="7">
        <f t="shared" si="41"/>
        <v>0</v>
      </c>
      <c r="I2670" s="5"/>
      <c r="J2670" s="5"/>
      <c r="K2670" s="5"/>
    </row>
    <row r="2671" spans="2:11" ht="13.5" x14ac:dyDescent="0.35">
      <c r="B2671" s="4">
        <v>45894</v>
      </c>
      <c r="C2671" s="2">
        <v>11.86</v>
      </c>
      <c r="D2671" s="2">
        <v>11.86</v>
      </c>
      <c r="E2671" s="2">
        <v>10437</v>
      </c>
      <c r="F2671" s="2">
        <v>11.871</v>
      </c>
      <c r="G2671" s="2">
        <v>123897.62699999999</v>
      </c>
      <c r="H2671" s="7">
        <f t="shared" si="41"/>
        <v>5.0847457627117556E-3</v>
      </c>
      <c r="I2671" s="5"/>
      <c r="J2671" s="5"/>
      <c r="K2671" s="5"/>
    </row>
    <row r="2672" spans="2:11" ht="13.5" x14ac:dyDescent="0.35">
      <c r="B2672" s="4">
        <v>45895</v>
      </c>
      <c r="C2672" s="2">
        <v>12.15</v>
      </c>
      <c r="D2672" s="2">
        <v>12.15</v>
      </c>
      <c r="E2672" s="2">
        <v>49336</v>
      </c>
      <c r="F2672" s="2">
        <v>12.194000000000001</v>
      </c>
      <c r="G2672" s="2">
        <v>601603.18400000001</v>
      </c>
      <c r="H2672" s="7">
        <f t="shared" si="41"/>
        <v>2.4451939291737008E-2</v>
      </c>
      <c r="I2672" s="5"/>
      <c r="J2672" s="5"/>
      <c r="K2672" s="5"/>
    </row>
    <row r="2673" spans="2:11" ht="13.5" x14ac:dyDescent="0.35">
      <c r="B2673" s="4">
        <v>45896</v>
      </c>
      <c r="C2673" s="2">
        <v>12.3</v>
      </c>
      <c r="D2673" s="2">
        <v>12.3</v>
      </c>
      <c r="E2673" s="2">
        <v>12874</v>
      </c>
      <c r="F2673" s="2">
        <v>12.340999999999999</v>
      </c>
      <c r="G2673" s="2">
        <v>158878.03400000001</v>
      </c>
      <c r="H2673" s="7">
        <f t="shared" si="41"/>
        <v>1.2345679012345708E-2</v>
      </c>
      <c r="I2673" s="5"/>
      <c r="J2673" s="5"/>
      <c r="K2673" s="5"/>
    </row>
    <row r="2674" spans="2:11" ht="13.5" x14ac:dyDescent="0.35">
      <c r="B2674" s="4">
        <v>45897</v>
      </c>
      <c r="C2674" s="2">
        <v>12.3</v>
      </c>
      <c r="D2674" s="2">
        <v>12.3</v>
      </c>
      <c r="E2674" s="2">
        <v>11370</v>
      </c>
      <c r="F2674" s="2">
        <v>12.279</v>
      </c>
      <c r="G2674" s="2">
        <v>139612.23000000001</v>
      </c>
      <c r="H2674" s="7">
        <f t="shared" si="41"/>
        <v>0</v>
      </c>
      <c r="I2674" s="5"/>
      <c r="J2674" s="5"/>
      <c r="K2674" s="5"/>
    </row>
    <row r="2675" spans="2:11" ht="13.5" x14ac:dyDescent="0.35">
      <c r="B2675" s="4">
        <v>45898</v>
      </c>
      <c r="C2675" s="2">
        <v>12.27</v>
      </c>
      <c r="D2675" s="2">
        <v>12.27</v>
      </c>
      <c r="E2675" s="2">
        <v>7278</v>
      </c>
      <c r="F2675" s="2">
        <v>12.282</v>
      </c>
      <c r="G2675" s="2">
        <v>89388.395999999993</v>
      </c>
      <c r="H2675" s="7">
        <f t="shared" si="41"/>
        <v>-2.4390243902439948E-3</v>
      </c>
      <c r="I2675" s="5"/>
      <c r="J2675" s="5"/>
      <c r="K2675" s="5"/>
    </row>
    <row r="2676" spans="2:11" ht="13.5" x14ac:dyDescent="0.35">
      <c r="B2676" s="4">
        <v>45901</v>
      </c>
      <c r="C2676" s="2">
        <v>12.36</v>
      </c>
      <c r="D2676" s="2">
        <v>12.36</v>
      </c>
      <c r="E2676" s="2">
        <v>14737</v>
      </c>
      <c r="F2676" s="2">
        <v>12.316000000000001</v>
      </c>
      <c r="G2676" s="2">
        <v>181500.89199999999</v>
      </c>
      <c r="H2676" s="7">
        <f t="shared" si="41"/>
        <v>7.3349633251833628E-3</v>
      </c>
      <c r="I2676" s="5"/>
      <c r="J2676" s="5"/>
      <c r="K2676" s="5"/>
    </row>
    <row r="2677" spans="2:11" ht="13.5" x14ac:dyDescent="0.35">
      <c r="B2677" s="4">
        <v>45902</v>
      </c>
      <c r="C2677" s="2">
        <v>12.02</v>
      </c>
      <c r="D2677" s="2">
        <v>12.02</v>
      </c>
      <c r="E2677" s="2">
        <v>12759</v>
      </c>
      <c r="F2677" s="2">
        <v>12.006</v>
      </c>
      <c r="G2677" s="2">
        <v>153184.554</v>
      </c>
      <c r="H2677" s="7">
        <f t="shared" si="41"/>
        <v>-2.750809061488672E-2</v>
      </c>
      <c r="I2677" s="5"/>
      <c r="J2677" s="5"/>
      <c r="K2677" s="5"/>
    </row>
    <row r="2678" spans="2:11" ht="13.5" x14ac:dyDescent="0.35">
      <c r="B2678" s="4">
        <v>45903</v>
      </c>
      <c r="C2678" s="2">
        <v>12.1</v>
      </c>
      <c r="D2678" s="2">
        <v>12.1</v>
      </c>
      <c r="E2678" s="2">
        <v>4058</v>
      </c>
      <c r="F2678" s="2">
        <v>12.032</v>
      </c>
      <c r="G2678" s="2">
        <v>48825.856</v>
      </c>
      <c r="H2678" s="7">
        <f t="shared" si="41"/>
        <v>6.6555740432612375E-3</v>
      </c>
      <c r="I2678" s="5"/>
      <c r="J2678" s="5"/>
      <c r="K2678" s="5"/>
    </row>
    <row r="2679" spans="2:11" ht="13.5" x14ac:dyDescent="0.35">
      <c r="B2679" s="4">
        <v>45905</v>
      </c>
      <c r="C2679" s="2">
        <v>12.1</v>
      </c>
      <c r="D2679" s="2">
        <v>12.1</v>
      </c>
      <c r="E2679" s="2">
        <v>7015</v>
      </c>
      <c r="F2679" s="2">
        <v>12.048999999999999</v>
      </c>
      <c r="G2679" s="2">
        <v>84523.735000000001</v>
      </c>
      <c r="H2679" s="7">
        <f t="shared" si="41"/>
        <v>0</v>
      </c>
      <c r="I2679" s="5"/>
      <c r="J2679" s="5"/>
      <c r="K2679" s="5"/>
    </row>
    <row r="2680" spans="2:11" ht="13.5" x14ac:dyDescent="0.35">
      <c r="B2680" s="4">
        <v>45908</v>
      </c>
      <c r="C2680" s="2">
        <v>11.88</v>
      </c>
      <c r="D2680" s="2">
        <v>11.88</v>
      </c>
      <c r="E2680" s="2">
        <v>7935</v>
      </c>
      <c r="F2680" s="2">
        <v>11.946999999999999</v>
      </c>
      <c r="G2680" s="2">
        <v>94799.445000000007</v>
      </c>
      <c r="H2680" s="7">
        <f t="shared" si="41"/>
        <v>-1.8181818181818087E-2</v>
      </c>
      <c r="I2680" s="5"/>
      <c r="J2680" s="5"/>
      <c r="K2680" s="5"/>
    </row>
    <row r="2681" spans="2:11" ht="13.5" x14ac:dyDescent="0.35">
      <c r="B2681" s="4">
        <v>45909</v>
      </c>
      <c r="C2681" s="2">
        <v>11.97</v>
      </c>
      <c r="D2681" s="2">
        <v>11.97</v>
      </c>
      <c r="E2681" s="2">
        <v>9803</v>
      </c>
      <c r="F2681" s="2">
        <v>11.898</v>
      </c>
      <c r="G2681" s="2">
        <v>116636.094</v>
      </c>
      <c r="H2681" s="7">
        <f t="shared" si="41"/>
        <v>7.575757575757563E-3</v>
      </c>
      <c r="I2681" s="5"/>
      <c r="J2681" s="5"/>
      <c r="K2681" s="5"/>
    </row>
    <row r="2682" spans="2:11" ht="13.5" x14ac:dyDescent="0.35">
      <c r="B2682" s="4">
        <v>45910</v>
      </c>
      <c r="C2682" s="2">
        <v>12.02</v>
      </c>
      <c r="D2682" s="2">
        <v>12.02</v>
      </c>
      <c r="E2682" s="2">
        <v>6597</v>
      </c>
      <c r="F2682" s="2">
        <v>11.999000000000001</v>
      </c>
      <c r="G2682" s="2">
        <v>79157.403000000006</v>
      </c>
      <c r="H2682" s="7">
        <f t="shared" si="41"/>
        <v>4.1771094402672454E-3</v>
      </c>
      <c r="I2682" s="5"/>
      <c r="J2682" s="5"/>
      <c r="K2682" s="5"/>
    </row>
    <row r="2683" spans="2:11" ht="13.5" x14ac:dyDescent="0.35">
      <c r="B2683" s="4">
        <v>45911</v>
      </c>
      <c r="C2683" s="2">
        <v>12.1</v>
      </c>
      <c r="D2683" s="2">
        <v>12.1</v>
      </c>
      <c r="E2683" s="2">
        <v>4436</v>
      </c>
      <c r="F2683" s="2">
        <v>12.01</v>
      </c>
      <c r="G2683" s="2">
        <v>53276.36</v>
      </c>
      <c r="H2683" s="7">
        <f t="shared" si="41"/>
        <v>6.6555740432612375E-3</v>
      </c>
      <c r="I2683" s="5"/>
      <c r="J2683" s="5"/>
      <c r="K2683" s="5"/>
    </row>
    <row r="2684" spans="2:11" ht="13.5" x14ac:dyDescent="0.35">
      <c r="B2684" s="4">
        <v>45912</v>
      </c>
      <c r="C2684" s="2">
        <v>12.15</v>
      </c>
      <c r="D2684" s="2">
        <v>12.15</v>
      </c>
      <c r="E2684" s="2">
        <v>3138</v>
      </c>
      <c r="F2684" s="2">
        <v>12.098000000000001</v>
      </c>
      <c r="G2684" s="2">
        <v>37963.523999999998</v>
      </c>
      <c r="H2684" s="7">
        <f t="shared" si="41"/>
        <v>4.1322314049587368E-3</v>
      </c>
      <c r="I2684" s="5"/>
      <c r="J2684" s="5"/>
      <c r="K2684" s="5"/>
    </row>
    <row r="2685" spans="2:11" ht="13.5" x14ac:dyDescent="0.35">
      <c r="B2685" s="4">
        <v>45915</v>
      </c>
      <c r="C2685" s="2">
        <v>12.4</v>
      </c>
      <c r="D2685" s="2">
        <v>12.4</v>
      </c>
      <c r="E2685" s="2">
        <v>5304</v>
      </c>
      <c r="F2685" s="2">
        <v>12.32</v>
      </c>
      <c r="G2685" s="2">
        <v>65345.279999999999</v>
      </c>
      <c r="H2685" s="7">
        <f t="shared" si="41"/>
        <v>2.0576131687242798E-2</v>
      </c>
      <c r="I2685" s="5"/>
      <c r="J2685" s="5"/>
      <c r="K2685" s="5"/>
    </row>
    <row r="2686" spans="2:11" ht="13.5" x14ac:dyDescent="0.35">
      <c r="B2686" s="4">
        <v>45916</v>
      </c>
      <c r="C2686" s="2">
        <v>12.35</v>
      </c>
      <c r="D2686" s="2">
        <v>12.35</v>
      </c>
      <c r="E2686" s="2">
        <v>4365</v>
      </c>
      <c r="F2686" s="2">
        <v>12.339</v>
      </c>
      <c r="G2686" s="2">
        <v>53859.735000000001</v>
      </c>
      <c r="H2686" s="7">
        <f t="shared" si="41"/>
        <v>-4.0322580645161862E-3</v>
      </c>
      <c r="I2686" s="5"/>
      <c r="J2686" s="5"/>
      <c r="K2686" s="5"/>
    </row>
    <row r="2687" spans="2:11" ht="13.5" x14ac:dyDescent="0.35">
      <c r="B2687" s="4">
        <v>45917</v>
      </c>
      <c r="C2687" s="2">
        <v>12.6</v>
      </c>
      <c r="D2687" s="2">
        <v>12.6</v>
      </c>
      <c r="E2687" s="2">
        <v>24213</v>
      </c>
      <c r="F2687" s="2">
        <v>12.483000000000001</v>
      </c>
      <c r="G2687" s="2">
        <v>302250.87900000002</v>
      </c>
      <c r="H2687" s="7">
        <f t="shared" si="41"/>
        <v>2.0242914979757085E-2</v>
      </c>
      <c r="I2687" s="5"/>
      <c r="J2687" s="5"/>
      <c r="K2687" s="5"/>
    </row>
    <row r="2688" spans="2:11" ht="13.5" x14ac:dyDescent="0.35">
      <c r="B2688" s="4">
        <v>45918</v>
      </c>
      <c r="C2688" s="6">
        <v>12.59</v>
      </c>
      <c r="D2688" s="6">
        <v>12.59</v>
      </c>
      <c r="E2688" s="6">
        <v>76589</v>
      </c>
      <c r="F2688" s="6">
        <v>12.513999999999999</v>
      </c>
      <c r="G2688" s="6">
        <f>E2688*F2688</f>
        <v>958434.74599999993</v>
      </c>
      <c r="H2688" s="7">
        <f t="shared" si="41"/>
        <v>-7.9365079365077674E-4</v>
      </c>
      <c r="I2688" s="5"/>
      <c r="J2688" s="5"/>
      <c r="K2688" s="5"/>
    </row>
    <row r="2689" spans="2:11" ht="13.5" x14ac:dyDescent="0.35">
      <c r="B2689" s="4">
        <v>45919</v>
      </c>
      <c r="C2689" s="6">
        <v>12.48</v>
      </c>
      <c r="D2689" s="6">
        <v>12.48</v>
      </c>
      <c r="E2689" s="6">
        <v>10521</v>
      </c>
      <c r="F2689" s="6">
        <v>12.436999999999999</v>
      </c>
      <c r="G2689" s="6">
        <f t="shared" ref="G2689:G2696" si="42">E2689*F2689</f>
        <v>130849.677</v>
      </c>
      <c r="H2689" s="7">
        <f t="shared" si="41"/>
        <v>-8.7370929308974929E-3</v>
      </c>
      <c r="I2689" s="5"/>
      <c r="J2689" s="5"/>
      <c r="K2689" s="5"/>
    </row>
    <row r="2690" spans="2:11" ht="13.5" x14ac:dyDescent="0.35">
      <c r="B2690" s="4">
        <v>45922</v>
      </c>
      <c r="C2690" s="6">
        <v>12.35</v>
      </c>
      <c r="D2690" s="6">
        <v>12.35</v>
      </c>
      <c r="E2690" s="6">
        <v>8880</v>
      </c>
      <c r="F2690" s="6">
        <v>12.441000000000001</v>
      </c>
      <c r="G2690" s="6">
        <f t="shared" si="42"/>
        <v>110476.08</v>
      </c>
      <c r="H2690" s="7">
        <f t="shared" si="41"/>
        <v>-1.0416666666666729E-2</v>
      </c>
      <c r="I2690" s="5"/>
      <c r="J2690" s="5"/>
      <c r="K2690" s="5"/>
    </row>
    <row r="2691" spans="2:11" ht="13.5" x14ac:dyDescent="0.35">
      <c r="B2691" s="4">
        <v>45923</v>
      </c>
      <c r="C2691" s="6">
        <v>12.2</v>
      </c>
      <c r="D2691" s="6">
        <v>12.2</v>
      </c>
      <c r="E2691" s="6">
        <v>20803</v>
      </c>
      <c r="F2691" s="6">
        <v>12.239000000000001</v>
      </c>
      <c r="G2691" s="6">
        <f t="shared" si="42"/>
        <v>254607.91700000002</v>
      </c>
      <c r="H2691" s="7">
        <f t="shared" si="41"/>
        <v>-1.2145748987854281E-2</v>
      </c>
      <c r="I2691" s="5"/>
      <c r="J2691" s="5"/>
      <c r="K2691" s="5"/>
    </row>
    <row r="2692" spans="2:11" ht="13.5" x14ac:dyDescent="0.35">
      <c r="B2692" s="4">
        <v>45924</v>
      </c>
      <c r="C2692" s="6">
        <v>12.2</v>
      </c>
      <c r="D2692" s="6">
        <v>12.2</v>
      </c>
      <c r="E2692" s="6">
        <v>33507</v>
      </c>
      <c r="F2692" s="6">
        <v>12.099</v>
      </c>
      <c r="G2692" s="6">
        <f t="shared" si="42"/>
        <v>405401.19300000003</v>
      </c>
      <c r="H2692" s="7">
        <f t="shared" si="41"/>
        <v>0</v>
      </c>
      <c r="I2692" s="5"/>
      <c r="J2692" s="5"/>
      <c r="K2692" s="5"/>
    </row>
    <row r="2693" spans="2:11" ht="13.5" x14ac:dyDescent="0.35">
      <c r="B2693" s="4">
        <v>45925</v>
      </c>
      <c r="C2693" s="6">
        <v>12.1</v>
      </c>
      <c r="D2693" s="6">
        <v>12.1</v>
      </c>
      <c r="E2693" s="6">
        <v>2916</v>
      </c>
      <c r="F2693" s="6">
        <v>12.175000000000001</v>
      </c>
      <c r="G2693" s="6">
        <f t="shared" si="42"/>
        <v>35502.300000000003</v>
      </c>
      <c r="H2693" s="7">
        <f t="shared" si="41"/>
        <v>-8.1967213114753808E-3</v>
      </c>
      <c r="I2693" s="5"/>
      <c r="J2693" s="5"/>
      <c r="K2693" s="5"/>
    </row>
    <row r="2694" spans="2:11" ht="13.5" x14ac:dyDescent="0.35">
      <c r="B2694" s="4">
        <v>45926</v>
      </c>
      <c r="C2694" s="6">
        <v>12.27</v>
      </c>
      <c r="D2694" s="6">
        <v>12.27</v>
      </c>
      <c r="E2694" s="6">
        <v>36514</v>
      </c>
      <c r="F2694" s="6">
        <v>12.057</v>
      </c>
      <c r="G2694" s="6">
        <f t="shared" si="42"/>
        <v>440249.29800000001</v>
      </c>
      <c r="H2694" s="7">
        <f t="shared" si="41"/>
        <v>1.4049586776859498E-2</v>
      </c>
      <c r="I2694" s="5"/>
      <c r="J2694" s="5"/>
      <c r="K2694" s="5"/>
    </row>
    <row r="2695" spans="2:11" ht="13.5" x14ac:dyDescent="0.35">
      <c r="B2695" s="4">
        <v>45929</v>
      </c>
      <c r="C2695" s="6">
        <v>12.3</v>
      </c>
      <c r="D2695" s="6">
        <v>12.3</v>
      </c>
      <c r="E2695" s="6">
        <v>4492</v>
      </c>
      <c r="F2695" s="6">
        <v>12.33</v>
      </c>
      <c r="G2695" s="6">
        <f t="shared" si="42"/>
        <v>55386.36</v>
      </c>
      <c r="H2695" s="7">
        <f t="shared" si="41"/>
        <v>2.4449877750612175E-3</v>
      </c>
      <c r="I2695" s="13" t="s">
        <v>14</v>
      </c>
      <c r="J2695" s="13" t="s">
        <v>15</v>
      </c>
      <c r="K2695" s="13" t="s">
        <v>7</v>
      </c>
    </row>
    <row r="2696" spans="2:11" ht="13.5" x14ac:dyDescent="0.35">
      <c r="B2696" s="4">
        <v>45930</v>
      </c>
      <c r="C2696" s="6">
        <v>12.29</v>
      </c>
      <c r="D2696" s="6">
        <v>12.29</v>
      </c>
      <c r="E2696" s="6">
        <v>3690</v>
      </c>
      <c r="F2696" s="6">
        <v>12.227</v>
      </c>
      <c r="G2696" s="6">
        <f t="shared" si="42"/>
        <v>45117.630000000005</v>
      </c>
      <c r="H2696" s="7">
        <f t="shared" si="41"/>
        <v>-8.1300813008142788E-4</v>
      </c>
      <c r="I2696" s="14">
        <v>54907262</v>
      </c>
      <c r="J2696" s="15">
        <f>I2696*C2696</f>
        <v>674810249.9799999</v>
      </c>
      <c r="K2696" s="16">
        <f>SUM(E2513:E2696)/184</f>
        <v>12101.505434782608</v>
      </c>
    </row>
    <row r="2697" spans="2:11" x14ac:dyDescent="0.25">
      <c r="H2697"/>
    </row>
    <row r="2698" spans="2:11" x14ac:dyDescent="0.25">
      <c r="H2698"/>
    </row>
    <row r="2699" spans="2:11" x14ac:dyDescent="0.25">
      <c r="H2699"/>
    </row>
    <row r="2700" spans="2:11" x14ac:dyDescent="0.25">
      <c r="H2700"/>
    </row>
    <row r="2701" spans="2:11" x14ac:dyDescent="0.25">
      <c r="H2701"/>
    </row>
    <row r="2702" spans="2:11" x14ac:dyDescent="0.25">
      <c r="H2702"/>
    </row>
    <row r="2703" spans="2:11" x14ac:dyDescent="0.25">
      <c r="H2703"/>
    </row>
    <row r="2704" spans="2:11" x14ac:dyDescent="0.25">
      <c r="H2704"/>
    </row>
    <row r="2705" spans="8:8" x14ac:dyDescent="0.25">
      <c r="H2705"/>
    </row>
    <row r="2706" spans="8:8" x14ac:dyDescent="0.25">
      <c r="H2706"/>
    </row>
    <row r="2707" spans="8:8" x14ac:dyDescent="0.25">
      <c r="H2707"/>
    </row>
    <row r="2708" spans="8:8" x14ac:dyDescent="0.25">
      <c r="H2708"/>
    </row>
    <row r="2709" spans="8:8" x14ac:dyDescent="0.25">
      <c r="H2709"/>
    </row>
    <row r="2710" spans="8:8" x14ac:dyDescent="0.25">
      <c r="H2710"/>
    </row>
    <row r="2711" spans="8:8" x14ac:dyDescent="0.25">
      <c r="H2711"/>
    </row>
    <row r="2712" spans="8:8" x14ac:dyDescent="0.25">
      <c r="H2712"/>
    </row>
    <row r="2713" spans="8:8" x14ac:dyDescent="0.25">
      <c r="H2713"/>
    </row>
    <row r="2714" spans="8:8" x14ac:dyDescent="0.25">
      <c r="H2714"/>
    </row>
    <row r="2715" spans="8:8" x14ac:dyDescent="0.25">
      <c r="H2715"/>
    </row>
    <row r="2716" spans="8:8" x14ac:dyDescent="0.25">
      <c r="H2716"/>
    </row>
    <row r="2717" spans="8:8" x14ac:dyDescent="0.25">
      <c r="H2717"/>
    </row>
    <row r="2718" spans="8:8" x14ac:dyDescent="0.25">
      <c r="H2718"/>
    </row>
    <row r="2719" spans="8:8" x14ac:dyDescent="0.25">
      <c r="H2719"/>
    </row>
    <row r="2720" spans="8:8" x14ac:dyDescent="0.25">
      <c r="H2720"/>
    </row>
    <row r="2721" spans="8:8" x14ac:dyDescent="0.25">
      <c r="H2721"/>
    </row>
    <row r="2722" spans="8:8" x14ac:dyDescent="0.25">
      <c r="H2722"/>
    </row>
    <row r="2723" spans="8:8" x14ac:dyDescent="0.25">
      <c r="H2723"/>
    </row>
    <row r="2724" spans="8:8" x14ac:dyDescent="0.25">
      <c r="H2724"/>
    </row>
    <row r="2725" spans="8:8" x14ac:dyDescent="0.25">
      <c r="H2725"/>
    </row>
    <row r="2726" spans="8:8" x14ac:dyDescent="0.25">
      <c r="H2726"/>
    </row>
    <row r="2727" spans="8:8" x14ac:dyDescent="0.25">
      <c r="H2727"/>
    </row>
    <row r="2728" spans="8:8" x14ac:dyDescent="0.25">
      <c r="H2728"/>
    </row>
    <row r="2729" spans="8:8" x14ac:dyDescent="0.25">
      <c r="H2729"/>
    </row>
    <row r="2730" spans="8:8" x14ac:dyDescent="0.25">
      <c r="H2730"/>
    </row>
    <row r="2731" spans="8:8" x14ac:dyDescent="0.25">
      <c r="H2731"/>
    </row>
    <row r="2732" spans="8:8" x14ac:dyDescent="0.25">
      <c r="H2732"/>
    </row>
    <row r="2733" spans="8:8" x14ac:dyDescent="0.25">
      <c r="H2733"/>
    </row>
    <row r="2734" spans="8:8" x14ac:dyDescent="0.25">
      <c r="H2734"/>
    </row>
    <row r="2735" spans="8:8" x14ac:dyDescent="0.25">
      <c r="H2735"/>
    </row>
    <row r="2736" spans="8:8" x14ac:dyDescent="0.25">
      <c r="H2736"/>
    </row>
    <row r="2737" spans="8:8" x14ac:dyDescent="0.25">
      <c r="H2737"/>
    </row>
    <row r="2738" spans="8:8" x14ac:dyDescent="0.25">
      <c r="H2738"/>
    </row>
    <row r="2739" spans="8:8" x14ac:dyDescent="0.25">
      <c r="H2739"/>
    </row>
    <row r="2740" spans="8:8" x14ac:dyDescent="0.25">
      <c r="H2740"/>
    </row>
    <row r="2741" spans="8:8" x14ac:dyDescent="0.25">
      <c r="H2741"/>
    </row>
    <row r="2742" spans="8:8" x14ac:dyDescent="0.25">
      <c r="H2742"/>
    </row>
    <row r="2743" spans="8:8" x14ac:dyDescent="0.25">
      <c r="H2743"/>
    </row>
    <row r="2744" spans="8:8" x14ac:dyDescent="0.25">
      <c r="H2744"/>
    </row>
    <row r="2745" spans="8:8" x14ac:dyDescent="0.25">
      <c r="H2745"/>
    </row>
    <row r="2746" spans="8:8" x14ac:dyDescent="0.25">
      <c r="H2746"/>
    </row>
    <row r="2747" spans="8:8" x14ac:dyDescent="0.25">
      <c r="H2747"/>
    </row>
    <row r="2748" spans="8:8" x14ac:dyDescent="0.25">
      <c r="H2748"/>
    </row>
    <row r="2749" spans="8:8" x14ac:dyDescent="0.25">
      <c r="H2749"/>
    </row>
    <row r="2750" spans="8:8" x14ac:dyDescent="0.25">
      <c r="H2750"/>
    </row>
    <row r="2751" spans="8:8" x14ac:dyDescent="0.25">
      <c r="H2751"/>
    </row>
    <row r="2752" spans="8:8" x14ac:dyDescent="0.25">
      <c r="H2752"/>
    </row>
    <row r="2753" spans="8:8" x14ac:dyDescent="0.25">
      <c r="H2753"/>
    </row>
    <row r="2754" spans="8:8" x14ac:dyDescent="0.25">
      <c r="H2754"/>
    </row>
    <row r="2755" spans="8:8" x14ac:dyDescent="0.25">
      <c r="H2755"/>
    </row>
    <row r="2756" spans="8:8" x14ac:dyDescent="0.25">
      <c r="H2756"/>
    </row>
    <row r="2757" spans="8:8" x14ac:dyDescent="0.25">
      <c r="H2757"/>
    </row>
    <row r="2758" spans="8:8" x14ac:dyDescent="0.25">
      <c r="H2758"/>
    </row>
    <row r="2759" spans="8:8" x14ac:dyDescent="0.25">
      <c r="H2759"/>
    </row>
    <row r="2760" spans="8:8" x14ac:dyDescent="0.25">
      <c r="H2760"/>
    </row>
    <row r="2761" spans="8:8" x14ac:dyDescent="0.25">
      <c r="H2761"/>
    </row>
    <row r="2762" spans="8:8" x14ac:dyDescent="0.25">
      <c r="H2762"/>
    </row>
    <row r="2763" spans="8:8" x14ac:dyDescent="0.25">
      <c r="H2763"/>
    </row>
    <row r="2764" spans="8:8" x14ac:dyDescent="0.25">
      <c r="H2764"/>
    </row>
    <row r="2765" spans="8:8" x14ac:dyDescent="0.25">
      <c r="H2765"/>
    </row>
    <row r="2766" spans="8:8" x14ac:dyDescent="0.25">
      <c r="H2766"/>
    </row>
    <row r="2767" spans="8:8" x14ac:dyDescent="0.25">
      <c r="H2767"/>
    </row>
    <row r="2768" spans="8:8" x14ac:dyDescent="0.25">
      <c r="H2768"/>
    </row>
    <row r="2769" spans="8:8" x14ac:dyDescent="0.25">
      <c r="H2769"/>
    </row>
    <row r="2770" spans="8:8" x14ac:dyDescent="0.25">
      <c r="H2770"/>
    </row>
    <row r="2771" spans="8:8" x14ac:dyDescent="0.25">
      <c r="H2771"/>
    </row>
    <row r="2772" spans="8:8" x14ac:dyDescent="0.25">
      <c r="H2772"/>
    </row>
    <row r="2773" spans="8:8" x14ac:dyDescent="0.25">
      <c r="H2773"/>
    </row>
    <row r="2774" spans="8:8" x14ac:dyDescent="0.25">
      <c r="H2774"/>
    </row>
    <row r="2775" spans="8:8" x14ac:dyDescent="0.25">
      <c r="H2775"/>
    </row>
    <row r="2776" spans="8:8" x14ac:dyDescent="0.25">
      <c r="H2776"/>
    </row>
    <row r="2777" spans="8:8" x14ac:dyDescent="0.25">
      <c r="H2777"/>
    </row>
    <row r="2778" spans="8:8" x14ac:dyDescent="0.25">
      <c r="H2778"/>
    </row>
    <row r="2779" spans="8:8" x14ac:dyDescent="0.25">
      <c r="H2779"/>
    </row>
    <row r="2780" spans="8:8" x14ac:dyDescent="0.25">
      <c r="H2780"/>
    </row>
    <row r="2781" spans="8:8" x14ac:dyDescent="0.25">
      <c r="H2781"/>
    </row>
    <row r="2782" spans="8:8" x14ac:dyDescent="0.25">
      <c r="H2782"/>
    </row>
    <row r="2783" spans="8:8" x14ac:dyDescent="0.25">
      <c r="H2783"/>
    </row>
    <row r="2784" spans="8:8" x14ac:dyDescent="0.25">
      <c r="H2784"/>
    </row>
    <row r="2785" spans="8:8" x14ac:dyDescent="0.25">
      <c r="H2785"/>
    </row>
    <row r="2786" spans="8:8" x14ac:dyDescent="0.25">
      <c r="H2786"/>
    </row>
    <row r="2787" spans="8:8" x14ac:dyDescent="0.25">
      <c r="H2787"/>
    </row>
    <row r="2788" spans="8:8" x14ac:dyDescent="0.25">
      <c r="H2788"/>
    </row>
    <row r="2789" spans="8:8" x14ac:dyDescent="0.25">
      <c r="H2789"/>
    </row>
    <row r="2790" spans="8:8" x14ac:dyDescent="0.25">
      <c r="H2790"/>
    </row>
    <row r="2791" spans="8:8" x14ac:dyDescent="0.25">
      <c r="H2791"/>
    </row>
    <row r="2792" spans="8:8" x14ac:dyDescent="0.25">
      <c r="H2792"/>
    </row>
    <row r="2793" spans="8:8" x14ac:dyDescent="0.25">
      <c r="H2793"/>
    </row>
    <row r="2794" spans="8:8" x14ac:dyDescent="0.25">
      <c r="H2794"/>
    </row>
    <row r="2795" spans="8:8" x14ac:dyDescent="0.25">
      <c r="H2795"/>
    </row>
    <row r="2796" spans="8:8" x14ac:dyDescent="0.25">
      <c r="H2796"/>
    </row>
    <row r="2797" spans="8:8" x14ac:dyDescent="0.25">
      <c r="H2797"/>
    </row>
    <row r="2798" spans="8:8" x14ac:dyDescent="0.25">
      <c r="H2798"/>
    </row>
    <row r="2799" spans="8:8" x14ac:dyDescent="0.25">
      <c r="H2799"/>
    </row>
    <row r="2800" spans="8:8" x14ac:dyDescent="0.25">
      <c r="H2800"/>
    </row>
    <row r="2801" spans="8:8" x14ac:dyDescent="0.25">
      <c r="H2801"/>
    </row>
    <row r="2802" spans="8:8" x14ac:dyDescent="0.25">
      <c r="H2802"/>
    </row>
    <row r="2803" spans="8:8" x14ac:dyDescent="0.25">
      <c r="H2803"/>
    </row>
    <row r="2804" spans="8:8" x14ac:dyDescent="0.25">
      <c r="H2804"/>
    </row>
    <row r="2805" spans="8:8" x14ac:dyDescent="0.25">
      <c r="H2805"/>
    </row>
    <row r="2806" spans="8:8" x14ac:dyDescent="0.25">
      <c r="H2806"/>
    </row>
    <row r="2807" spans="8:8" x14ac:dyDescent="0.25">
      <c r="H2807"/>
    </row>
    <row r="2808" spans="8:8" x14ac:dyDescent="0.25">
      <c r="H2808"/>
    </row>
    <row r="2809" spans="8:8" x14ac:dyDescent="0.25">
      <c r="H2809"/>
    </row>
    <row r="2810" spans="8:8" x14ac:dyDescent="0.25">
      <c r="H2810"/>
    </row>
    <row r="2811" spans="8:8" x14ac:dyDescent="0.25">
      <c r="H2811"/>
    </row>
    <row r="2812" spans="8:8" x14ac:dyDescent="0.25">
      <c r="H2812"/>
    </row>
    <row r="2813" spans="8:8" x14ac:dyDescent="0.25">
      <c r="H2813"/>
    </row>
    <row r="2814" spans="8:8" x14ac:dyDescent="0.25">
      <c r="H2814"/>
    </row>
    <row r="2815" spans="8:8" x14ac:dyDescent="0.25">
      <c r="H2815"/>
    </row>
    <row r="2816" spans="8:8" x14ac:dyDescent="0.25">
      <c r="H2816"/>
    </row>
    <row r="2817" spans="8:8" x14ac:dyDescent="0.25">
      <c r="H2817"/>
    </row>
    <row r="2818" spans="8:8" x14ac:dyDescent="0.25">
      <c r="H2818"/>
    </row>
    <row r="2819" spans="8:8" x14ac:dyDescent="0.25">
      <c r="H2819"/>
    </row>
    <row r="2820" spans="8:8" x14ac:dyDescent="0.25">
      <c r="H2820"/>
    </row>
    <row r="2821" spans="8:8" x14ac:dyDescent="0.25">
      <c r="H2821"/>
    </row>
    <row r="2822" spans="8:8" x14ac:dyDescent="0.25">
      <c r="H2822"/>
    </row>
    <row r="2823" spans="8:8" x14ac:dyDescent="0.25">
      <c r="H2823"/>
    </row>
    <row r="2824" spans="8:8" x14ac:dyDescent="0.25">
      <c r="H2824"/>
    </row>
    <row r="2825" spans="8:8" x14ac:dyDescent="0.25">
      <c r="H2825"/>
    </row>
    <row r="2826" spans="8:8" x14ac:dyDescent="0.25">
      <c r="H2826"/>
    </row>
    <row r="2827" spans="8:8" x14ac:dyDescent="0.25">
      <c r="H2827"/>
    </row>
    <row r="2828" spans="8:8" x14ac:dyDescent="0.25">
      <c r="H2828"/>
    </row>
    <row r="2829" spans="8:8" x14ac:dyDescent="0.25">
      <c r="H2829"/>
    </row>
    <row r="2830" spans="8:8" x14ac:dyDescent="0.25">
      <c r="H2830"/>
    </row>
    <row r="2831" spans="8:8" x14ac:dyDescent="0.25">
      <c r="H2831"/>
    </row>
    <row r="2832" spans="8:8" x14ac:dyDescent="0.25">
      <c r="H2832"/>
    </row>
    <row r="2833" spans="8:8" x14ac:dyDescent="0.25">
      <c r="H2833"/>
    </row>
    <row r="2834" spans="8:8" x14ac:dyDescent="0.25">
      <c r="H2834"/>
    </row>
    <row r="2835" spans="8:8" x14ac:dyDescent="0.25">
      <c r="H2835"/>
    </row>
    <row r="2836" spans="8:8" x14ac:dyDescent="0.25">
      <c r="H2836"/>
    </row>
    <row r="2837" spans="8:8" x14ac:dyDescent="0.25">
      <c r="H2837"/>
    </row>
    <row r="2838" spans="8:8" x14ac:dyDescent="0.25">
      <c r="H2838"/>
    </row>
    <row r="2839" spans="8:8" x14ac:dyDescent="0.25">
      <c r="H2839"/>
    </row>
    <row r="2840" spans="8:8" x14ac:dyDescent="0.25">
      <c r="H2840"/>
    </row>
    <row r="2841" spans="8:8" x14ac:dyDescent="0.25">
      <c r="H2841"/>
    </row>
    <row r="2842" spans="8:8" x14ac:dyDescent="0.25">
      <c r="H2842"/>
    </row>
    <row r="2843" spans="8:8" x14ac:dyDescent="0.25">
      <c r="H2843"/>
    </row>
    <row r="2844" spans="8:8" x14ac:dyDescent="0.25">
      <c r="H2844"/>
    </row>
    <row r="2845" spans="8:8" x14ac:dyDescent="0.25">
      <c r="H2845"/>
    </row>
    <row r="2846" spans="8:8" x14ac:dyDescent="0.25">
      <c r="H2846"/>
    </row>
    <row r="2847" spans="8:8" x14ac:dyDescent="0.25">
      <c r="H2847"/>
    </row>
    <row r="2848" spans="8:8" x14ac:dyDescent="0.25">
      <c r="H2848"/>
    </row>
    <row r="2849" spans="8:8" x14ac:dyDescent="0.25">
      <c r="H2849"/>
    </row>
    <row r="2850" spans="8:8" x14ac:dyDescent="0.25">
      <c r="H2850"/>
    </row>
    <row r="2851" spans="8:8" x14ac:dyDescent="0.25">
      <c r="H2851"/>
    </row>
    <row r="2852" spans="8:8" x14ac:dyDescent="0.25">
      <c r="H2852"/>
    </row>
    <row r="2853" spans="8:8" x14ac:dyDescent="0.25">
      <c r="H2853"/>
    </row>
    <row r="2854" spans="8:8" x14ac:dyDescent="0.25">
      <c r="H2854"/>
    </row>
    <row r="2855" spans="8:8" x14ac:dyDescent="0.25">
      <c r="H2855"/>
    </row>
    <row r="2856" spans="8:8" x14ac:dyDescent="0.25">
      <c r="H2856"/>
    </row>
    <row r="2857" spans="8:8" x14ac:dyDescent="0.25">
      <c r="H2857"/>
    </row>
    <row r="2858" spans="8:8" x14ac:dyDescent="0.25">
      <c r="H2858"/>
    </row>
    <row r="2859" spans="8:8" x14ac:dyDescent="0.25">
      <c r="H2859"/>
    </row>
    <row r="2860" spans="8:8" x14ac:dyDescent="0.25">
      <c r="H2860"/>
    </row>
    <row r="2861" spans="8:8" x14ac:dyDescent="0.25">
      <c r="H2861"/>
    </row>
    <row r="2862" spans="8:8" x14ac:dyDescent="0.25">
      <c r="H2862"/>
    </row>
    <row r="2863" spans="8:8" x14ac:dyDescent="0.25">
      <c r="H2863"/>
    </row>
    <row r="2864" spans="8:8" x14ac:dyDescent="0.25">
      <c r="H2864"/>
    </row>
    <row r="2865" spans="8:8" x14ac:dyDescent="0.25">
      <c r="H2865"/>
    </row>
    <row r="2866" spans="8:8" x14ac:dyDescent="0.25">
      <c r="H2866"/>
    </row>
    <row r="2867" spans="8:8" x14ac:dyDescent="0.25">
      <c r="H2867"/>
    </row>
    <row r="2868" spans="8:8" x14ac:dyDescent="0.25">
      <c r="H2868"/>
    </row>
    <row r="2869" spans="8:8" x14ac:dyDescent="0.25">
      <c r="H2869"/>
    </row>
    <row r="2870" spans="8:8" x14ac:dyDescent="0.25">
      <c r="H2870"/>
    </row>
    <row r="2871" spans="8:8" x14ac:dyDescent="0.25">
      <c r="H2871"/>
    </row>
    <row r="2872" spans="8:8" x14ac:dyDescent="0.25">
      <c r="H2872"/>
    </row>
    <row r="2873" spans="8:8" x14ac:dyDescent="0.25">
      <c r="H2873"/>
    </row>
    <row r="2874" spans="8:8" x14ac:dyDescent="0.25">
      <c r="H2874"/>
    </row>
    <row r="2875" spans="8:8" x14ac:dyDescent="0.25">
      <c r="H2875"/>
    </row>
    <row r="2876" spans="8:8" x14ac:dyDescent="0.25">
      <c r="H2876"/>
    </row>
    <row r="2877" spans="8:8" x14ac:dyDescent="0.25">
      <c r="H2877"/>
    </row>
    <row r="2878" spans="8:8" x14ac:dyDescent="0.25">
      <c r="H2878"/>
    </row>
    <row r="2879" spans="8:8" x14ac:dyDescent="0.25">
      <c r="H2879"/>
    </row>
    <row r="2880" spans="8:8" x14ac:dyDescent="0.25">
      <c r="H2880"/>
    </row>
    <row r="2881" spans="8:8" x14ac:dyDescent="0.25">
      <c r="H2881"/>
    </row>
    <row r="2882" spans="8:8" x14ac:dyDescent="0.25">
      <c r="H2882"/>
    </row>
    <row r="2883" spans="8:8" x14ac:dyDescent="0.25">
      <c r="H2883"/>
    </row>
    <row r="2884" spans="8:8" x14ac:dyDescent="0.25">
      <c r="H2884"/>
    </row>
    <row r="2885" spans="8:8" x14ac:dyDescent="0.25">
      <c r="H2885"/>
    </row>
    <row r="2886" spans="8:8" x14ac:dyDescent="0.25">
      <c r="H2886"/>
    </row>
    <row r="2887" spans="8:8" x14ac:dyDescent="0.25">
      <c r="H2887"/>
    </row>
    <row r="2888" spans="8:8" x14ac:dyDescent="0.25">
      <c r="H2888"/>
    </row>
    <row r="2889" spans="8:8" x14ac:dyDescent="0.25">
      <c r="H2889"/>
    </row>
    <row r="2890" spans="8:8" x14ac:dyDescent="0.25">
      <c r="H2890"/>
    </row>
    <row r="2891" spans="8:8" x14ac:dyDescent="0.25">
      <c r="H2891"/>
    </row>
    <row r="2892" spans="8:8" x14ac:dyDescent="0.25">
      <c r="H2892"/>
    </row>
    <row r="2893" spans="8:8" x14ac:dyDescent="0.25">
      <c r="H2893"/>
    </row>
    <row r="2894" spans="8:8" x14ac:dyDescent="0.25">
      <c r="H2894"/>
    </row>
    <row r="2895" spans="8:8" x14ac:dyDescent="0.25">
      <c r="H2895"/>
    </row>
    <row r="2896" spans="8:8" x14ac:dyDescent="0.25">
      <c r="H2896"/>
    </row>
    <row r="2897" spans="8:8" x14ac:dyDescent="0.25">
      <c r="H2897"/>
    </row>
    <row r="2898" spans="8:8" x14ac:dyDescent="0.25">
      <c r="H2898"/>
    </row>
    <row r="2899" spans="8:8" x14ac:dyDescent="0.25">
      <c r="H2899"/>
    </row>
    <row r="2900" spans="8:8" x14ac:dyDescent="0.25">
      <c r="H2900"/>
    </row>
    <row r="2901" spans="8:8" x14ac:dyDescent="0.25">
      <c r="H2901"/>
    </row>
    <row r="2902" spans="8:8" x14ac:dyDescent="0.25">
      <c r="H2902"/>
    </row>
    <row r="2903" spans="8:8" x14ac:dyDescent="0.25">
      <c r="H2903"/>
    </row>
    <row r="2904" spans="8:8" x14ac:dyDescent="0.25">
      <c r="H2904"/>
    </row>
    <row r="2905" spans="8:8" x14ac:dyDescent="0.25">
      <c r="H2905"/>
    </row>
    <row r="2906" spans="8:8" x14ac:dyDescent="0.25">
      <c r="H2906"/>
    </row>
    <row r="2907" spans="8:8" x14ac:dyDescent="0.25">
      <c r="H2907"/>
    </row>
    <row r="2908" spans="8:8" x14ac:dyDescent="0.25">
      <c r="H2908"/>
    </row>
    <row r="2909" spans="8:8" x14ac:dyDescent="0.25">
      <c r="H2909"/>
    </row>
    <row r="2910" spans="8:8" x14ac:dyDescent="0.25">
      <c r="H2910"/>
    </row>
    <row r="2911" spans="8:8" x14ac:dyDescent="0.25">
      <c r="H2911"/>
    </row>
    <row r="2912" spans="8:8" x14ac:dyDescent="0.25">
      <c r="H2912"/>
    </row>
    <row r="2913" spans="8:8" x14ac:dyDescent="0.25">
      <c r="H2913"/>
    </row>
    <row r="2914" spans="8:8" x14ac:dyDescent="0.25">
      <c r="H2914"/>
    </row>
    <row r="2915" spans="8:8" x14ac:dyDescent="0.25">
      <c r="H2915"/>
    </row>
    <row r="2916" spans="8:8" x14ac:dyDescent="0.25">
      <c r="H2916"/>
    </row>
    <row r="2917" spans="8:8" x14ac:dyDescent="0.25">
      <c r="H2917"/>
    </row>
    <row r="2918" spans="8:8" x14ac:dyDescent="0.25">
      <c r="H2918"/>
    </row>
    <row r="2919" spans="8:8" x14ac:dyDescent="0.25">
      <c r="H2919"/>
    </row>
    <row r="2920" spans="8:8" x14ac:dyDescent="0.25">
      <c r="H2920"/>
    </row>
    <row r="2921" spans="8:8" x14ac:dyDescent="0.25">
      <c r="H2921"/>
    </row>
    <row r="2922" spans="8:8" x14ac:dyDescent="0.25">
      <c r="H2922"/>
    </row>
    <row r="2923" spans="8:8" x14ac:dyDescent="0.25">
      <c r="H2923"/>
    </row>
    <row r="2924" spans="8:8" x14ac:dyDescent="0.25">
      <c r="H2924"/>
    </row>
    <row r="2925" spans="8:8" x14ac:dyDescent="0.25">
      <c r="H2925"/>
    </row>
    <row r="2926" spans="8:8" x14ac:dyDescent="0.25">
      <c r="H2926"/>
    </row>
    <row r="2927" spans="8:8" x14ac:dyDescent="0.25">
      <c r="H2927"/>
    </row>
    <row r="2928" spans="8:8" x14ac:dyDescent="0.25">
      <c r="H2928"/>
    </row>
    <row r="2929" spans="8:8" x14ac:dyDescent="0.25">
      <c r="H2929"/>
    </row>
    <row r="2930" spans="8:8" x14ac:dyDescent="0.25">
      <c r="H2930"/>
    </row>
    <row r="2931" spans="8:8" x14ac:dyDescent="0.25">
      <c r="H2931"/>
    </row>
    <row r="2932" spans="8:8" x14ac:dyDescent="0.25">
      <c r="H2932"/>
    </row>
    <row r="2933" spans="8:8" x14ac:dyDescent="0.25">
      <c r="H2933"/>
    </row>
    <row r="2934" spans="8:8" x14ac:dyDescent="0.25">
      <c r="H2934"/>
    </row>
    <row r="2935" spans="8:8" x14ac:dyDescent="0.25">
      <c r="H2935"/>
    </row>
    <row r="2936" spans="8:8" x14ac:dyDescent="0.25">
      <c r="H2936"/>
    </row>
    <row r="2937" spans="8:8" x14ac:dyDescent="0.25">
      <c r="H2937"/>
    </row>
    <row r="2938" spans="8:8" x14ac:dyDescent="0.25">
      <c r="H2938"/>
    </row>
    <row r="2939" spans="8:8" x14ac:dyDescent="0.25">
      <c r="H2939"/>
    </row>
    <row r="2940" spans="8:8" x14ac:dyDescent="0.25">
      <c r="H2940"/>
    </row>
    <row r="2941" spans="8:8" x14ac:dyDescent="0.25">
      <c r="H2941"/>
    </row>
    <row r="2942" spans="8:8" x14ac:dyDescent="0.25">
      <c r="H2942"/>
    </row>
    <row r="2943" spans="8:8" x14ac:dyDescent="0.25">
      <c r="H2943"/>
    </row>
    <row r="2944" spans="8:8" x14ac:dyDescent="0.25">
      <c r="H2944"/>
    </row>
    <row r="2945" spans="8:8" x14ac:dyDescent="0.25">
      <c r="H2945"/>
    </row>
    <row r="2946" spans="8:8" x14ac:dyDescent="0.25">
      <c r="H2946"/>
    </row>
    <row r="2947" spans="8:8" x14ac:dyDescent="0.25">
      <c r="H2947"/>
    </row>
    <row r="2948" spans="8:8" x14ac:dyDescent="0.25">
      <c r="H2948"/>
    </row>
    <row r="2949" spans="8:8" x14ac:dyDescent="0.25">
      <c r="H2949"/>
    </row>
    <row r="2950" spans="8:8" x14ac:dyDescent="0.25">
      <c r="H2950"/>
    </row>
    <row r="2951" spans="8:8" x14ac:dyDescent="0.25">
      <c r="H2951"/>
    </row>
    <row r="2952" spans="8:8" x14ac:dyDescent="0.25">
      <c r="H2952"/>
    </row>
    <row r="2953" spans="8:8" x14ac:dyDescent="0.25">
      <c r="H2953"/>
    </row>
    <row r="2954" spans="8:8" x14ac:dyDescent="0.25">
      <c r="H2954"/>
    </row>
    <row r="2955" spans="8:8" x14ac:dyDescent="0.25">
      <c r="H2955"/>
    </row>
    <row r="2956" spans="8:8" x14ac:dyDescent="0.25">
      <c r="H2956"/>
    </row>
    <row r="2957" spans="8:8" x14ac:dyDescent="0.25">
      <c r="H2957"/>
    </row>
    <row r="2958" spans="8:8" x14ac:dyDescent="0.25">
      <c r="H2958"/>
    </row>
    <row r="2959" spans="8:8" x14ac:dyDescent="0.25">
      <c r="H2959"/>
    </row>
    <row r="2960" spans="8:8" x14ac:dyDescent="0.25">
      <c r="H2960"/>
    </row>
    <row r="2961" spans="8:8" x14ac:dyDescent="0.25">
      <c r="H2961"/>
    </row>
    <row r="2962" spans="8:8" x14ac:dyDescent="0.25">
      <c r="H2962"/>
    </row>
    <row r="2963" spans="8:8" x14ac:dyDescent="0.25">
      <c r="H2963"/>
    </row>
    <row r="2964" spans="8:8" x14ac:dyDescent="0.25">
      <c r="H2964"/>
    </row>
    <row r="2965" spans="8:8" x14ac:dyDescent="0.25">
      <c r="H2965"/>
    </row>
    <row r="2966" spans="8:8" x14ac:dyDescent="0.25">
      <c r="H2966"/>
    </row>
    <row r="2967" spans="8:8" x14ac:dyDescent="0.25">
      <c r="H2967"/>
    </row>
    <row r="2968" spans="8:8" x14ac:dyDescent="0.25">
      <c r="H2968"/>
    </row>
    <row r="2969" spans="8:8" x14ac:dyDescent="0.25">
      <c r="H2969"/>
    </row>
    <row r="2970" spans="8:8" x14ac:dyDescent="0.25">
      <c r="H2970"/>
    </row>
    <row r="2971" spans="8:8" x14ac:dyDescent="0.25">
      <c r="H2971"/>
    </row>
    <row r="2972" spans="8:8" x14ac:dyDescent="0.25">
      <c r="H2972"/>
    </row>
    <row r="2973" spans="8:8" x14ac:dyDescent="0.25">
      <c r="H2973"/>
    </row>
    <row r="2974" spans="8:8" x14ac:dyDescent="0.25">
      <c r="H2974"/>
    </row>
    <row r="2975" spans="8:8" x14ac:dyDescent="0.25">
      <c r="H2975"/>
    </row>
    <row r="2976" spans="8:8" x14ac:dyDescent="0.25">
      <c r="H2976"/>
    </row>
    <row r="2977" spans="8:8" x14ac:dyDescent="0.25">
      <c r="H2977"/>
    </row>
    <row r="2978" spans="8:8" x14ac:dyDescent="0.25">
      <c r="H2978"/>
    </row>
    <row r="2979" spans="8:8" x14ac:dyDescent="0.25">
      <c r="H2979"/>
    </row>
    <row r="2980" spans="8:8" x14ac:dyDescent="0.25">
      <c r="H2980"/>
    </row>
    <row r="2981" spans="8:8" x14ac:dyDescent="0.25">
      <c r="H2981"/>
    </row>
    <row r="2982" spans="8:8" x14ac:dyDescent="0.25">
      <c r="H2982"/>
    </row>
    <row r="2983" spans="8:8" x14ac:dyDescent="0.25">
      <c r="H2983"/>
    </row>
    <row r="2984" spans="8:8" x14ac:dyDescent="0.25">
      <c r="H2984"/>
    </row>
    <row r="2985" spans="8:8" x14ac:dyDescent="0.25">
      <c r="H2985"/>
    </row>
    <row r="2986" spans="8:8" x14ac:dyDescent="0.25">
      <c r="H2986"/>
    </row>
    <row r="2987" spans="8:8" x14ac:dyDescent="0.25">
      <c r="H2987"/>
    </row>
    <row r="2988" spans="8:8" x14ac:dyDescent="0.25">
      <c r="H2988"/>
    </row>
    <row r="2989" spans="8:8" x14ac:dyDescent="0.25">
      <c r="H2989"/>
    </row>
    <row r="2990" spans="8:8" x14ac:dyDescent="0.25">
      <c r="H2990"/>
    </row>
    <row r="2991" spans="8:8" x14ac:dyDescent="0.25">
      <c r="H2991"/>
    </row>
    <row r="2992" spans="8:8" x14ac:dyDescent="0.25">
      <c r="H2992"/>
    </row>
    <row r="2993" spans="8:8" x14ac:dyDescent="0.25">
      <c r="H2993"/>
    </row>
    <row r="2994" spans="8:8" x14ac:dyDescent="0.25">
      <c r="H2994"/>
    </row>
    <row r="2995" spans="8:8" x14ac:dyDescent="0.25">
      <c r="H2995"/>
    </row>
    <row r="2996" spans="8:8" x14ac:dyDescent="0.25">
      <c r="H2996"/>
    </row>
    <row r="2997" spans="8:8" x14ac:dyDescent="0.25">
      <c r="H2997"/>
    </row>
    <row r="2998" spans="8:8" x14ac:dyDescent="0.25">
      <c r="H2998"/>
    </row>
    <row r="2999" spans="8:8" x14ac:dyDescent="0.25">
      <c r="H2999"/>
    </row>
    <row r="3000" spans="8:8" x14ac:dyDescent="0.25">
      <c r="H3000"/>
    </row>
    <row r="3001" spans="8:8" x14ac:dyDescent="0.25">
      <c r="H3001"/>
    </row>
    <row r="3002" spans="8:8" x14ac:dyDescent="0.25">
      <c r="H3002"/>
    </row>
    <row r="3003" spans="8:8" x14ac:dyDescent="0.25">
      <c r="H3003"/>
    </row>
    <row r="3004" spans="8:8" x14ac:dyDescent="0.25">
      <c r="H3004"/>
    </row>
    <row r="3005" spans="8:8" x14ac:dyDescent="0.25">
      <c r="H3005"/>
    </row>
    <row r="3006" spans="8:8" x14ac:dyDescent="0.25">
      <c r="H3006"/>
    </row>
    <row r="3007" spans="8:8" x14ac:dyDescent="0.25">
      <c r="H3007"/>
    </row>
    <row r="3008" spans="8:8" x14ac:dyDescent="0.25">
      <c r="H3008"/>
    </row>
    <row r="3009" spans="8:8" x14ac:dyDescent="0.25">
      <c r="H3009"/>
    </row>
    <row r="3010" spans="8:8" x14ac:dyDescent="0.25">
      <c r="H3010"/>
    </row>
    <row r="3011" spans="8:8" x14ac:dyDescent="0.25">
      <c r="H3011"/>
    </row>
    <row r="3012" spans="8:8" x14ac:dyDescent="0.25">
      <c r="H3012"/>
    </row>
    <row r="3013" spans="8:8" x14ac:dyDescent="0.25">
      <c r="H3013"/>
    </row>
    <row r="3014" spans="8:8" x14ac:dyDescent="0.25">
      <c r="H3014"/>
    </row>
    <row r="3015" spans="8:8" x14ac:dyDescent="0.25">
      <c r="H3015"/>
    </row>
    <row r="3016" spans="8:8" x14ac:dyDescent="0.25">
      <c r="H3016"/>
    </row>
    <row r="3017" spans="8:8" x14ac:dyDescent="0.25">
      <c r="H3017"/>
    </row>
    <row r="3018" spans="8:8" x14ac:dyDescent="0.25">
      <c r="H3018"/>
    </row>
    <row r="3019" spans="8:8" x14ac:dyDescent="0.25">
      <c r="H3019"/>
    </row>
    <row r="3020" spans="8:8" x14ac:dyDescent="0.25">
      <c r="H3020"/>
    </row>
    <row r="3021" spans="8:8" x14ac:dyDescent="0.25">
      <c r="H3021"/>
    </row>
    <row r="3022" spans="8:8" x14ac:dyDescent="0.25">
      <c r="H3022"/>
    </row>
    <row r="3023" spans="8:8" x14ac:dyDescent="0.25">
      <c r="H3023"/>
    </row>
    <row r="3024" spans="8:8" x14ac:dyDescent="0.25">
      <c r="H3024"/>
    </row>
    <row r="3025" spans="8:8" x14ac:dyDescent="0.25">
      <c r="H3025"/>
    </row>
    <row r="3026" spans="8:8" x14ac:dyDescent="0.25">
      <c r="H3026"/>
    </row>
    <row r="3027" spans="8:8" x14ac:dyDescent="0.25">
      <c r="H3027"/>
    </row>
    <row r="3028" spans="8:8" x14ac:dyDescent="0.25">
      <c r="H3028"/>
    </row>
    <row r="3029" spans="8:8" x14ac:dyDescent="0.25">
      <c r="H3029"/>
    </row>
    <row r="3030" spans="8:8" x14ac:dyDescent="0.25">
      <c r="H3030"/>
    </row>
    <row r="3031" spans="8:8" x14ac:dyDescent="0.25">
      <c r="H3031"/>
    </row>
    <row r="3032" spans="8:8" x14ac:dyDescent="0.25">
      <c r="H3032"/>
    </row>
    <row r="3033" spans="8:8" x14ac:dyDescent="0.25">
      <c r="H3033"/>
    </row>
    <row r="3034" spans="8:8" x14ac:dyDescent="0.25">
      <c r="H3034"/>
    </row>
    <row r="3035" spans="8:8" x14ac:dyDescent="0.25">
      <c r="H3035"/>
    </row>
    <row r="3036" spans="8:8" x14ac:dyDescent="0.25">
      <c r="H3036"/>
    </row>
    <row r="3037" spans="8:8" x14ac:dyDescent="0.25">
      <c r="H3037"/>
    </row>
    <row r="3038" spans="8:8" x14ac:dyDescent="0.25">
      <c r="H3038"/>
    </row>
    <row r="3039" spans="8:8" x14ac:dyDescent="0.25">
      <c r="H3039"/>
    </row>
    <row r="3040" spans="8:8" x14ac:dyDescent="0.25">
      <c r="H3040"/>
    </row>
    <row r="3041" spans="8:8" x14ac:dyDescent="0.25">
      <c r="H3041"/>
    </row>
    <row r="3042" spans="8:8" x14ac:dyDescent="0.25">
      <c r="H3042"/>
    </row>
    <row r="3043" spans="8:8" x14ac:dyDescent="0.25">
      <c r="H3043"/>
    </row>
    <row r="3044" spans="8:8" x14ac:dyDescent="0.25">
      <c r="H3044"/>
    </row>
    <row r="3045" spans="8:8" x14ac:dyDescent="0.25">
      <c r="H3045"/>
    </row>
    <row r="3046" spans="8:8" x14ac:dyDescent="0.25">
      <c r="H3046"/>
    </row>
    <row r="3047" spans="8:8" x14ac:dyDescent="0.25">
      <c r="H3047"/>
    </row>
    <row r="3048" spans="8:8" x14ac:dyDescent="0.25">
      <c r="H3048"/>
    </row>
    <row r="3049" spans="8:8" x14ac:dyDescent="0.25">
      <c r="H3049"/>
    </row>
    <row r="3050" spans="8:8" x14ac:dyDescent="0.25">
      <c r="H3050"/>
    </row>
    <row r="3051" spans="8:8" x14ac:dyDescent="0.25">
      <c r="H3051"/>
    </row>
    <row r="3052" spans="8:8" x14ac:dyDescent="0.25">
      <c r="H3052"/>
    </row>
    <row r="3053" spans="8:8" x14ac:dyDescent="0.25">
      <c r="H3053"/>
    </row>
    <row r="3054" spans="8:8" x14ac:dyDescent="0.25">
      <c r="H3054"/>
    </row>
    <row r="3055" spans="8:8" x14ac:dyDescent="0.25">
      <c r="H3055"/>
    </row>
    <row r="3056" spans="8:8" x14ac:dyDescent="0.25">
      <c r="H3056"/>
    </row>
    <row r="3057" spans="8:8" x14ac:dyDescent="0.25">
      <c r="H3057"/>
    </row>
    <row r="3058" spans="8:8" x14ac:dyDescent="0.25">
      <c r="H3058"/>
    </row>
    <row r="3059" spans="8:8" x14ac:dyDescent="0.25">
      <c r="H3059"/>
    </row>
    <row r="3060" spans="8:8" x14ac:dyDescent="0.25">
      <c r="H3060"/>
    </row>
    <row r="3061" spans="8:8" x14ac:dyDescent="0.25">
      <c r="H3061"/>
    </row>
    <row r="3062" spans="8:8" x14ac:dyDescent="0.25">
      <c r="H3062"/>
    </row>
    <row r="3063" spans="8:8" x14ac:dyDescent="0.25">
      <c r="H3063"/>
    </row>
    <row r="3064" spans="8:8" x14ac:dyDescent="0.25">
      <c r="H3064"/>
    </row>
    <row r="3065" spans="8:8" x14ac:dyDescent="0.25">
      <c r="H3065"/>
    </row>
    <row r="3066" spans="8:8" x14ac:dyDescent="0.25">
      <c r="H3066"/>
    </row>
    <row r="3067" spans="8:8" x14ac:dyDescent="0.25">
      <c r="H3067"/>
    </row>
    <row r="3068" spans="8:8" x14ac:dyDescent="0.25">
      <c r="H3068"/>
    </row>
    <row r="3069" spans="8:8" x14ac:dyDescent="0.25">
      <c r="H3069"/>
    </row>
    <row r="3070" spans="8:8" x14ac:dyDescent="0.25">
      <c r="H3070"/>
    </row>
    <row r="3071" spans="8:8" x14ac:dyDescent="0.25">
      <c r="H3071"/>
    </row>
    <row r="3072" spans="8:8" x14ac:dyDescent="0.25">
      <c r="H3072"/>
    </row>
    <row r="3073" spans="8:8" x14ac:dyDescent="0.25">
      <c r="H3073"/>
    </row>
    <row r="3074" spans="8:8" x14ac:dyDescent="0.25">
      <c r="H3074"/>
    </row>
    <row r="3075" spans="8:8" x14ac:dyDescent="0.25">
      <c r="H3075"/>
    </row>
    <row r="3076" spans="8:8" x14ac:dyDescent="0.25">
      <c r="H3076"/>
    </row>
    <row r="3077" spans="8:8" x14ac:dyDescent="0.25">
      <c r="H3077"/>
    </row>
    <row r="3078" spans="8:8" x14ac:dyDescent="0.25">
      <c r="H3078"/>
    </row>
    <row r="3079" spans="8:8" x14ac:dyDescent="0.25">
      <c r="H3079"/>
    </row>
    <row r="3080" spans="8:8" x14ac:dyDescent="0.25">
      <c r="H3080"/>
    </row>
    <row r="3081" spans="8:8" x14ac:dyDescent="0.25">
      <c r="H3081"/>
    </row>
    <row r="3082" spans="8:8" x14ac:dyDescent="0.25">
      <c r="H3082"/>
    </row>
    <row r="3083" spans="8:8" x14ac:dyDescent="0.25">
      <c r="H3083"/>
    </row>
    <row r="3084" spans="8:8" x14ac:dyDescent="0.25">
      <c r="H3084"/>
    </row>
    <row r="3085" spans="8:8" x14ac:dyDescent="0.25">
      <c r="H3085"/>
    </row>
    <row r="3086" spans="8:8" x14ac:dyDescent="0.25">
      <c r="H3086"/>
    </row>
    <row r="3087" spans="8:8" x14ac:dyDescent="0.25">
      <c r="H3087"/>
    </row>
    <row r="3088" spans="8:8" x14ac:dyDescent="0.25">
      <c r="H3088"/>
    </row>
    <row r="3089" spans="8:8" x14ac:dyDescent="0.25">
      <c r="H3089"/>
    </row>
    <row r="3090" spans="8:8" x14ac:dyDescent="0.25">
      <c r="H3090"/>
    </row>
    <row r="3091" spans="8:8" x14ac:dyDescent="0.25">
      <c r="H3091"/>
    </row>
    <row r="3092" spans="8:8" x14ac:dyDescent="0.25">
      <c r="H3092"/>
    </row>
    <row r="3093" spans="8:8" x14ac:dyDescent="0.25">
      <c r="H3093"/>
    </row>
    <row r="3094" spans="8:8" x14ac:dyDescent="0.25">
      <c r="H3094"/>
    </row>
    <row r="3095" spans="8:8" x14ac:dyDescent="0.25">
      <c r="H3095"/>
    </row>
    <row r="3096" spans="8:8" x14ac:dyDescent="0.25">
      <c r="H3096"/>
    </row>
    <row r="3097" spans="8:8" x14ac:dyDescent="0.25">
      <c r="H3097"/>
    </row>
    <row r="3098" spans="8:8" x14ac:dyDescent="0.25">
      <c r="H3098"/>
    </row>
    <row r="3099" spans="8:8" x14ac:dyDescent="0.25">
      <c r="H3099"/>
    </row>
    <row r="3100" spans="8:8" x14ac:dyDescent="0.25">
      <c r="H3100"/>
    </row>
    <row r="3101" spans="8:8" x14ac:dyDescent="0.25">
      <c r="H3101"/>
    </row>
    <row r="3102" spans="8:8" x14ac:dyDescent="0.25">
      <c r="H3102"/>
    </row>
    <row r="3103" spans="8:8" x14ac:dyDescent="0.25">
      <c r="H3103"/>
    </row>
    <row r="3104" spans="8:8" x14ac:dyDescent="0.25">
      <c r="H3104"/>
    </row>
    <row r="3105" spans="8:8" x14ac:dyDescent="0.25">
      <c r="H3105"/>
    </row>
    <row r="3106" spans="8:8" x14ac:dyDescent="0.25">
      <c r="H3106"/>
    </row>
    <row r="3107" spans="8:8" x14ac:dyDescent="0.25">
      <c r="H3107"/>
    </row>
    <row r="3108" spans="8:8" x14ac:dyDescent="0.25">
      <c r="H3108"/>
    </row>
    <row r="3109" spans="8:8" x14ac:dyDescent="0.25">
      <c r="H3109"/>
    </row>
    <row r="3110" spans="8:8" x14ac:dyDescent="0.25">
      <c r="H3110"/>
    </row>
    <row r="3111" spans="8:8" x14ac:dyDescent="0.25">
      <c r="H3111"/>
    </row>
    <row r="3112" spans="8:8" x14ac:dyDescent="0.25">
      <c r="H3112"/>
    </row>
    <row r="3113" spans="8:8" x14ac:dyDescent="0.25">
      <c r="H3113"/>
    </row>
    <row r="3114" spans="8:8" x14ac:dyDescent="0.25">
      <c r="H3114"/>
    </row>
    <row r="3115" spans="8:8" x14ac:dyDescent="0.25">
      <c r="H3115"/>
    </row>
    <row r="3116" spans="8:8" x14ac:dyDescent="0.25">
      <c r="H3116"/>
    </row>
    <row r="3117" spans="8:8" x14ac:dyDescent="0.25">
      <c r="H3117"/>
    </row>
    <row r="3118" spans="8:8" x14ac:dyDescent="0.25">
      <c r="H3118"/>
    </row>
    <row r="3119" spans="8:8" x14ac:dyDescent="0.25">
      <c r="H3119"/>
    </row>
    <row r="3120" spans="8:8" x14ac:dyDescent="0.25">
      <c r="H3120"/>
    </row>
    <row r="3121" spans="8:8" x14ac:dyDescent="0.25">
      <c r="H3121"/>
    </row>
    <row r="3122" spans="8:8" x14ac:dyDescent="0.25">
      <c r="H3122"/>
    </row>
    <row r="3123" spans="8:8" x14ac:dyDescent="0.25">
      <c r="H3123"/>
    </row>
    <row r="3124" spans="8:8" x14ac:dyDescent="0.25">
      <c r="H3124"/>
    </row>
    <row r="3125" spans="8:8" x14ac:dyDescent="0.25">
      <c r="H3125"/>
    </row>
    <row r="3126" spans="8:8" x14ac:dyDescent="0.25">
      <c r="H3126"/>
    </row>
    <row r="3127" spans="8:8" x14ac:dyDescent="0.25">
      <c r="H3127"/>
    </row>
    <row r="3128" spans="8:8" x14ac:dyDescent="0.25">
      <c r="H3128"/>
    </row>
    <row r="3129" spans="8:8" x14ac:dyDescent="0.25">
      <c r="H3129"/>
    </row>
    <row r="3130" spans="8:8" x14ac:dyDescent="0.25">
      <c r="H3130"/>
    </row>
    <row r="3131" spans="8:8" x14ac:dyDescent="0.25">
      <c r="H3131"/>
    </row>
    <row r="3132" spans="8:8" x14ac:dyDescent="0.25">
      <c r="H3132"/>
    </row>
    <row r="3133" spans="8:8" x14ac:dyDescent="0.25">
      <c r="H3133"/>
    </row>
    <row r="3134" spans="8:8" x14ac:dyDescent="0.25">
      <c r="H3134"/>
    </row>
    <row r="3135" spans="8:8" x14ac:dyDescent="0.25">
      <c r="H3135"/>
    </row>
    <row r="3136" spans="8:8" x14ac:dyDescent="0.25">
      <c r="H3136"/>
    </row>
    <row r="3137" spans="8:8" x14ac:dyDescent="0.25">
      <c r="H3137"/>
    </row>
    <row r="3138" spans="8:8" x14ac:dyDescent="0.25">
      <c r="H3138"/>
    </row>
    <row r="3139" spans="8:8" x14ac:dyDescent="0.25">
      <c r="H3139"/>
    </row>
    <row r="3140" spans="8:8" x14ac:dyDescent="0.25">
      <c r="H3140"/>
    </row>
    <row r="3141" spans="8:8" x14ac:dyDescent="0.25">
      <c r="H3141"/>
    </row>
    <row r="3142" spans="8:8" x14ac:dyDescent="0.25">
      <c r="H3142"/>
    </row>
    <row r="3143" spans="8:8" x14ac:dyDescent="0.25">
      <c r="H3143"/>
    </row>
    <row r="3144" spans="8:8" x14ac:dyDescent="0.25">
      <c r="H3144"/>
    </row>
    <row r="3145" spans="8:8" x14ac:dyDescent="0.25">
      <c r="H3145"/>
    </row>
    <row r="3146" spans="8:8" x14ac:dyDescent="0.25">
      <c r="H3146"/>
    </row>
    <row r="3147" spans="8:8" x14ac:dyDescent="0.25">
      <c r="H3147"/>
    </row>
    <row r="3148" spans="8:8" x14ac:dyDescent="0.25">
      <c r="H3148"/>
    </row>
    <row r="3149" spans="8:8" x14ac:dyDescent="0.25">
      <c r="H3149"/>
    </row>
    <row r="3150" spans="8:8" x14ac:dyDescent="0.25">
      <c r="H3150"/>
    </row>
    <row r="3151" spans="8:8" x14ac:dyDescent="0.25">
      <c r="H3151"/>
    </row>
    <row r="3152" spans="8:8" x14ac:dyDescent="0.25">
      <c r="H3152"/>
    </row>
    <row r="3153" spans="8:8" x14ac:dyDescent="0.25">
      <c r="H3153"/>
    </row>
    <row r="3154" spans="8:8" x14ac:dyDescent="0.25">
      <c r="H3154"/>
    </row>
    <row r="3155" spans="8:8" x14ac:dyDescent="0.25">
      <c r="H3155"/>
    </row>
    <row r="3156" spans="8:8" x14ac:dyDescent="0.25">
      <c r="H3156"/>
    </row>
    <row r="3157" spans="8:8" x14ac:dyDescent="0.25">
      <c r="H3157"/>
    </row>
    <row r="3158" spans="8:8" x14ac:dyDescent="0.25">
      <c r="H3158"/>
    </row>
    <row r="3159" spans="8:8" x14ac:dyDescent="0.25">
      <c r="H3159"/>
    </row>
    <row r="3160" spans="8:8" x14ac:dyDescent="0.25">
      <c r="H3160"/>
    </row>
    <row r="3161" spans="8:8" x14ac:dyDescent="0.25">
      <c r="H3161"/>
    </row>
    <row r="3162" spans="8:8" x14ac:dyDescent="0.25">
      <c r="H3162"/>
    </row>
    <row r="3163" spans="8:8" x14ac:dyDescent="0.25">
      <c r="H3163"/>
    </row>
    <row r="3164" spans="8:8" x14ac:dyDescent="0.25">
      <c r="H3164"/>
    </row>
    <row r="3165" spans="8:8" x14ac:dyDescent="0.25">
      <c r="H3165"/>
    </row>
    <row r="3166" spans="8:8" x14ac:dyDescent="0.25">
      <c r="H3166"/>
    </row>
    <row r="3167" spans="8:8" x14ac:dyDescent="0.25">
      <c r="H3167"/>
    </row>
    <row r="3168" spans="8:8" x14ac:dyDescent="0.25">
      <c r="H3168"/>
    </row>
    <row r="3169" spans="8:8" x14ac:dyDescent="0.25">
      <c r="H3169"/>
    </row>
    <row r="3170" spans="8:8" x14ac:dyDescent="0.25">
      <c r="H3170"/>
    </row>
    <row r="3171" spans="8:8" x14ac:dyDescent="0.25">
      <c r="H3171"/>
    </row>
    <row r="3172" spans="8:8" x14ac:dyDescent="0.25">
      <c r="H3172"/>
    </row>
    <row r="3173" spans="8:8" x14ac:dyDescent="0.25">
      <c r="H3173"/>
    </row>
    <row r="3174" spans="8:8" x14ac:dyDescent="0.25">
      <c r="H3174"/>
    </row>
    <row r="3175" spans="8:8" x14ac:dyDescent="0.25">
      <c r="H3175"/>
    </row>
    <row r="3176" spans="8:8" x14ac:dyDescent="0.25">
      <c r="H3176"/>
    </row>
    <row r="3177" spans="8:8" x14ac:dyDescent="0.25">
      <c r="H3177"/>
    </row>
    <row r="3178" spans="8:8" x14ac:dyDescent="0.25">
      <c r="H3178"/>
    </row>
    <row r="3179" spans="8:8" x14ac:dyDescent="0.25">
      <c r="H3179"/>
    </row>
    <row r="3180" spans="8:8" x14ac:dyDescent="0.25">
      <c r="H3180"/>
    </row>
    <row r="3181" spans="8:8" x14ac:dyDescent="0.25">
      <c r="H3181"/>
    </row>
    <row r="3182" spans="8:8" x14ac:dyDescent="0.25">
      <c r="H3182"/>
    </row>
    <row r="3183" spans="8:8" x14ac:dyDescent="0.25">
      <c r="H3183"/>
    </row>
    <row r="3184" spans="8:8" x14ac:dyDescent="0.25">
      <c r="H3184"/>
    </row>
    <row r="3185" spans="8:8" x14ac:dyDescent="0.25">
      <c r="H3185"/>
    </row>
    <row r="3186" spans="8:8" x14ac:dyDescent="0.25">
      <c r="H3186"/>
    </row>
    <row r="3187" spans="8:8" x14ac:dyDescent="0.25">
      <c r="H3187"/>
    </row>
    <row r="3188" spans="8:8" x14ac:dyDescent="0.25">
      <c r="H3188"/>
    </row>
    <row r="3189" spans="8:8" x14ac:dyDescent="0.25">
      <c r="H3189"/>
    </row>
    <row r="3190" spans="8:8" x14ac:dyDescent="0.25">
      <c r="H3190"/>
    </row>
    <row r="3191" spans="8:8" x14ac:dyDescent="0.25">
      <c r="H3191"/>
    </row>
    <row r="3192" spans="8:8" x14ac:dyDescent="0.25">
      <c r="H3192"/>
    </row>
    <row r="3193" spans="8:8" x14ac:dyDescent="0.25">
      <c r="H3193"/>
    </row>
    <row r="3194" spans="8:8" x14ac:dyDescent="0.25">
      <c r="H3194"/>
    </row>
    <row r="3195" spans="8:8" x14ac:dyDescent="0.25">
      <c r="H3195"/>
    </row>
    <row r="3196" spans="8:8" x14ac:dyDescent="0.25">
      <c r="H3196"/>
    </row>
    <row r="3197" spans="8:8" x14ac:dyDescent="0.25">
      <c r="H3197"/>
    </row>
    <row r="3198" spans="8:8" x14ac:dyDescent="0.25">
      <c r="H3198"/>
    </row>
    <row r="3199" spans="8:8" x14ac:dyDescent="0.25">
      <c r="H3199"/>
    </row>
    <row r="3200" spans="8:8" x14ac:dyDescent="0.25">
      <c r="H3200"/>
    </row>
    <row r="3201" spans="8:8" x14ac:dyDescent="0.25">
      <c r="H3201"/>
    </row>
    <row r="3202" spans="8:8" x14ac:dyDescent="0.25">
      <c r="H3202"/>
    </row>
    <row r="3203" spans="8:8" x14ac:dyDescent="0.25">
      <c r="H3203"/>
    </row>
    <row r="3204" spans="8:8" x14ac:dyDescent="0.25">
      <c r="H3204"/>
    </row>
    <row r="3205" spans="8:8" x14ac:dyDescent="0.25">
      <c r="H3205"/>
    </row>
    <row r="3206" spans="8:8" x14ac:dyDescent="0.25">
      <c r="H3206"/>
    </row>
    <row r="3207" spans="8:8" x14ac:dyDescent="0.25">
      <c r="H3207"/>
    </row>
    <row r="3208" spans="8:8" x14ac:dyDescent="0.25">
      <c r="H3208"/>
    </row>
    <row r="3209" spans="8:8" x14ac:dyDescent="0.25">
      <c r="H3209"/>
    </row>
    <row r="3210" spans="8:8" x14ac:dyDescent="0.25">
      <c r="H3210"/>
    </row>
    <row r="3211" spans="8:8" x14ac:dyDescent="0.25">
      <c r="H3211"/>
    </row>
    <row r="3212" spans="8:8" x14ac:dyDescent="0.25">
      <c r="H3212"/>
    </row>
    <row r="3213" spans="8:8" x14ac:dyDescent="0.25">
      <c r="H3213"/>
    </row>
    <row r="3214" spans="8:8" x14ac:dyDescent="0.25">
      <c r="H3214"/>
    </row>
    <row r="3215" spans="8:8" x14ac:dyDescent="0.25">
      <c r="H3215"/>
    </row>
    <row r="3216" spans="8:8" x14ac:dyDescent="0.25">
      <c r="H3216"/>
    </row>
    <row r="3217" spans="8:8" x14ac:dyDescent="0.25">
      <c r="H3217"/>
    </row>
    <row r="3218" spans="8:8" x14ac:dyDescent="0.25">
      <c r="H3218"/>
    </row>
    <row r="3219" spans="8:8" x14ac:dyDescent="0.25">
      <c r="H3219"/>
    </row>
    <row r="3220" spans="8:8" x14ac:dyDescent="0.25">
      <c r="H3220"/>
    </row>
    <row r="3221" spans="8:8" x14ac:dyDescent="0.25">
      <c r="H3221"/>
    </row>
    <row r="3222" spans="8:8" x14ac:dyDescent="0.25">
      <c r="H3222"/>
    </row>
    <row r="3223" spans="8:8" x14ac:dyDescent="0.25">
      <c r="H3223"/>
    </row>
    <row r="3224" spans="8:8" x14ac:dyDescent="0.25">
      <c r="H3224"/>
    </row>
    <row r="3225" spans="8:8" x14ac:dyDescent="0.25">
      <c r="H3225"/>
    </row>
    <row r="3226" spans="8:8" x14ac:dyDescent="0.25">
      <c r="H3226"/>
    </row>
    <row r="3227" spans="8:8" x14ac:dyDescent="0.25">
      <c r="H3227"/>
    </row>
    <row r="3228" spans="8:8" x14ac:dyDescent="0.25">
      <c r="H3228"/>
    </row>
    <row r="3229" spans="8:8" x14ac:dyDescent="0.25">
      <c r="H3229"/>
    </row>
    <row r="3230" spans="8:8" x14ac:dyDescent="0.25">
      <c r="H3230"/>
    </row>
    <row r="3231" spans="8:8" x14ac:dyDescent="0.25">
      <c r="H3231"/>
    </row>
    <row r="3232" spans="8:8" x14ac:dyDescent="0.25">
      <c r="H3232"/>
    </row>
    <row r="3233" spans="8:8" x14ac:dyDescent="0.25">
      <c r="H3233"/>
    </row>
    <row r="3234" spans="8:8" x14ac:dyDescent="0.25">
      <c r="H3234"/>
    </row>
    <row r="3235" spans="8:8" x14ac:dyDescent="0.25">
      <c r="H3235"/>
    </row>
    <row r="3236" spans="8:8" x14ac:dyDescent="0.25">
      <c r="H3236"/>
    </row>
    <row r="3237" spans="8:8" x14ac:dyDescent="0.25">
      <c r="H3237"/>
    </row>
    <row r="3238" spans="8:8" x14ac:dyDescent="0.25">
      <c r="H3238"/>
    </row>
    <row r="3239" spans="8:8" x14ac:dyDescent="0.25">
      <c r="H3239"/>
    </row>
    <row r="3240" spans="8:8" x14ac:dyDescent="0.25">
      <c r="H3240"/>
    </row>
    <row r="3241" spans="8:8" x14ac:dyDescent="0.25">
      <c r="H3241"/>
    </row>
    <row r="3242" spans="8:8" x14ac:dyDescent="0.25">
      <c r="H3242"/>
    </row>
    <row r="3243" spans="8:8" x14ac:dyDescent="0.25">
      <c r="H3243"/>
    </row>
    <row r="3244" spans="8:8" x14ac:dyDescent="0.25">
      <c r="H3244"/>
    </row>
    <row r="3245" spans="8:8" x14ac:dyDescent="0.25">
      <c r="H3245"/>
    </row>
    <row r="3246" spans="8:8" x14ac:dyDescent="0.25">
      <c r="H3246"/>
    </row>
    <row r="3247" spans="8:8" x14ac:dyDescent="0.25">
      <c r="H3247"/>
    </row>
    <row r="3248" spans="8:8" x14ac:dyDescent="0.25">
      <c r="H3248"/>
    </row>
    <row r="3249" spans="8:8" x14ac:dyDescent="0.25">
      <c r="H3249"/>
    </row>
    <row r="3250" spans="8:8" x14ac:dyDescent="0.25">
      <c r="H3250"/>
    </row>
    <row r="3251" spans="8:8" x14ac:dyDescent="0.25">
      <c r="H3251"/>
    </row>
    <row r="3252" spans="8:8" x14ac:dyDescent="0.25">
      <c r="H3252"/>
    </row>
    <row r="3253" spans="8:8" x14ac:dyDescent="0.25">
      <c r="H3253"/>
    </row>
    <row r="3254" spans="8:8" x14ac:dyDescent="0.25">
      <c r="H3254"/>
    </row>
    <row r="3255" spans="8:8" x14ac:dyDescent="0.25">
      <c r="H3255"/>
    </row>
    <row r="3256" spans="8:8" x14ac:dyDescent="0.25">
      <c r="H3256"/>
    </row>
    <row r="3257" spans="8:8" x14ac:dyDescent="0.25">
      <c r="H3257"/>
    </row>
    <row r="3258" spans="8:8" x14ac:dyDescent="0.25">
      <c r="H3258"/>
    </row>
    <row r="3259" spans="8:8" x14ac:dyDescent="0.25">
      <c r="H3259"/>
    </row>
    <row r="3260" spans="8:8" x14ac:dyDescent="0.25">
      <c r="H3260"/>
    </row>
    <row r="3261" spans="8:8" x14ac:dyDescent="0.25">
      <c r="H3261"/>
    </row>
    <row r="3262" spans="8:8" x14ac:dyDescent="0.25">
      <c r="H3262"/>
    </row>
    <row r="3263" spans="8:8" x14ac:dyDescent="0.25">
      <c r="H3263"/>
    </row>
    <row r="3264" spans="8:8" x14ac:dyDescent="0.25">
      <c r="H3264"/>
    </row>
    <row r="3265" spans="8:8" x14ac:dyDescent="0.25">
      <c r="H3265"/>
    </row>
    <row r="3266" spans="8:8" x14ac:dyDescent="0.25">
      <c r="H3266"/>
    </row>
    <row r="3267" spans="8:8" x14ac:dyDescent="0.25">
      <c r="H3267"/>
    </row>
    <row r="3268" spans="8:8" x14ac:dyDescent="0.25">
      <c r="H3268"/>
    </row>
    <row r="3269" spans="8:8" x14ac:dyDescent="0.25">
      <c r="H3269"/>
    </row>
    <row r="3270" spans="8:8" x14ac:dyDescent="0.25">
      <c r="H3270"/>
    </row>
    <row r="3271" spans="8:8" x14ac:dyDescent="0.25">
      <c r="H3271"/>
    </row>
    <row r="3272" spans="8:8" x14ac:dyDescent="0.25">
      <c r="H3272"/>
    </row>
    <row r="3273" spans="8:8" x14ac:dyDescent="0.25">
      <c r="H3273"/>
    </row>
    <row r="3274" spans="8:8" x14ac:dyDescent="0.25">
      <c r="H3274"/>
    </row>
    <row r="3275" spans="8:8" x14ac:dyDescent="0.25">
      <c r="H3275"/>
    </row>
    <row r="3276" spans="8:8" x14ac:dyDescent="0.25">
      <c r="H3276"/>
    </row>
    <row r="3277" spans="8:8" x14ac:dyDescent="0.25">
      <c r="H3277"/>
    </row>
    <row r="3278" spans="8:8" x14ac:dyDescent="0.25">
      <c r="H3278"/>
    </row>
    <row r="3279" spans="8:8" x14ac:dyDescent="0.25">
      <c r="H3279"/>
    </row>
    <row r="3280" spans="8:8" x14ac:dyDescent="0.25">
      <c r="H3280"/>
    </row>
    <row r="3281" spans="8:8" x14ac:dyDescent="0.25">
      <c r="H3281"/>
    </row>
    <row r="3282" spans="8:8" x14ac:dyDescent="0.25">
      <c r="H3282"/>
    </row>
    <row r="3283" spans="8:8" x14ac:dyDescent="0.25">
      <c r="H3283"/>
    </row>
    <row r="3284" spans="8:8" x14ac:dyDescent="0.25">
      <c r="H3284"/>
    </row>
    <row r="3285" spans="8:8" x14ac:dyDescent="0.25">
      <c r="H3285"/>
    </row>
    <row r="3286" spans="8:8" x14ac:dyDescent="0.25">
      <c r="H3286"/>
    </row>
    <row r="3287" spans="8:8" x14ac:dyDescent="0.25">
      <c r="H3287"/>
    </row>
    <row r="3288" spans="8:8" x14ac:dyDescent="0.25">
      <c r="H3288"/>
    </row>
    <row r="3289" spans="8:8" x14ac:dyDescent="0.25">
      <c r="H3289"/>
    </row>
    <row r="3290" spans="8:8" x14ac:dyDescent="0.25">
      <c r="H3290"/>
    </row>
    <row r="3291" spans="8:8" x14ac:dyDescent="0.25">
      <c r="H3291"/>
    </row>
    <row r="3292" spans="8:8" x14ac:dyDescent="0.25">
      <c r="H3292"/>
    </row>
    <row r="3293" spans="8:8" x14ac:dyDescent="0.25">
      <c r="H3293"/>
    </row>
    <row r="3294" spans="8:8" x14ac:dyDescent="0.25">
      <c r="H3294"/>
    </row>
    <row r="3295" spans="8:8" x14ac:dyDescent="0.25">
      <c r="H3295"/>
    </row>
    <row r="3296" spans="8:8" x14ac:dyDescent="0.25">
      <c r="H3296"/>
    </row>
    <row r="3297" spans="8:8" x14ac:dyDescent="0.25">
      <c r="H3297"/>
    </row>
    <row r="3298" spans="8:8" x14ac:dyDescent="0.25">
      <c r="H3298"/>
    </row>
    <row r="3299" spans="8:8" x14ac:dyDescent="0.25">
      <c r="H3299"/>
    </row>
    <row r="3300" spans="8:8" x14ac:dyDescent="0.25">
      <c r="H3300"/>
    </row>
    <row r="3301" spans="8:8" x14ac:dyDescent="0.25">
      <c r="H3301"/>
    </row>
    <row r="3302" spans="8:8" x14ac:dyDescent="0.25">
      <c r="H3302"/>
    </row>
    <row r="3303" spans="8:8" x14ac:dyDescent="0.25">
      <c r="H3303"/>
    </row>
    <row r="3304" spans="8:8" x14ac:dyDescent="0.25">
      <c r="H3304"/>
    </row>
    <row r="3305" spans="8:8" x14ac:dyDescent="0.25">
      <c r="H3305"/>
    </row>
    <row r="3306" spans="8:8" x14ac:dyDescent="0.25">
      <c r="H3306"/>
    </row>
    <row r="3307" spans="8:8" x14ac:dyDescent="0.25">
      <c r="H3307"/>
    </row>
    <row r="3308" spans="8:8" x14ac:dyDescent="0.25">
      <c r="H3308"/>
    </row>
    <row r="3309" spans="8:8" x14ac:dyDescent="0.25">
      <c r="H3309"/>
    </row>
    <row r="3310" spans="8:8" x14ac:dyDescent="0.25">
      <c r="H3310"/>
    </row>
    <row r="3311" spans="8:8" x14ac:dyDescent="0.25">
      <c r="H3311"/>
    </row>
    <row r="3312" spans="8:8" x14ac:dyDescent="0.25">
      <c r="H3312"/>
    </row>
    <row r="3313" spans="8:8" x14ac:dyDescent="0.25">
      <c r="H3313"/>
    </row>
    <row r="3314" spans="8:8" x14ac:dyDescent="0.25">
      <c r="H3314"/>
    </row>
    <row r="3315" spans="8:8" x14ac:dyDescent="0.25">
      <c r="H3315"/>
    </row>
    <row r="3316" spans="8:8" x14ac:dyDescent="0.25">
      <c r="H3316"/>
    </row>
    <row r="3317" spans="8:8" x14ac:dyDescent="0.25">
      <c r="H3317"/>
    </row>
    <row r="3318" spans="8:8" x14ac:dyDescent="0.25">
      <c r="H3318"/>
    </row>
    <row r="3319" spans="8:8" x14ac:dyDescent="0.25">
      <c r="H3319"/>
    </row>
    <row r="3320" spans="8:8" x14ac:dyDescent="0.25">
      <c r="H3320"/>
    </row>
    <row r="3321" spans="8:8" x14ac:dyDescent="0.25">
      <c r="H3321"/>
    </row>
    <row r="3322" spans="8:8" x14ac:dyDescent="0.25">
      <c r="H3322"/>
    </row>
    <row r="3323" spans="8:8" x14ac:dyDescent="0.25">
      <c r="H3323"/>
    </row>
    <row r="3324" spans="8:8" x14ac:dyDescent="0.25">
      <c r="H3324"/>
    </row>
    <row r="3325" spans="8:8" x14ac:dyDescent="0.25">
      <c r="H3325"/>
    </row>
    <row r="3326" spans="8:8" x14ac:dyDescent="0.25">
      <c r="H3326"/>
    </row>
    <row r="3327" spans="8:8" x14ac:dyDescent="0.25">
      <c r="H3327"/>
    </row>
    <row r="3328" spans="8:8" x14ac:dyDescent="0.25">
      <c r="H3328"/>
    </row>
    <row r="3329" spans="8:8" x14ac:dyDescent="0.25">
      <c r="H3329"/>
    </row>
    <row r="3330" spans="8:8" x14ac:dyDescent="0.25">
      <c r="H3330"/>
    </row>
    <row r="3331" spans="8:8" x14ac:dyDescent="0.25">
      <c r="H3331"/>
    </row>
    <row r="3332" spans="8:8" x14ac:dyDescent="0.25">
      <c r="H3332"/>
    </row>
    <row r="3333" spans="8:8" x14ac:dyDescent="0.25">
      <c r="H3333"/>
    </row>
    <row r="3334" spans="8:8" x14ac:dyDescent="0.25">
      <c r="H3334"/>
    </row>
    <row r="3335" spans="8:8" x14ac:dyDescent="0.25">
      <c r="H3335"/>
    </row>
    <row r="3336" spans="8:8" x14ac:dyDescent="0.25">
      <c r="H3336"/>
    </row>
    <row r="3337" spans="8:8" x14ac:dyDescent="0.25">
      <c r="H3337"/>
    </row>
    <row r="3338" spans="8:8" x14ac:dyDescent="0.25">
      <c r="H3338"/>
    </row>
    <row r="3339" spans="8:8" x14ac:dyDescent="0.25">
      <c r="H3339"/>
    </row>
    <row r="3340" spans="8:8" x14ac:dyDescent="0.25">
      <c r="H3340"/>
    </row>
    <row r="3341" spans="8:8" x14ac:dyDescent="0.25">
      <c r="H3341"/>
    </row>
    <row r="3342" spans="8:8" x14ac:dyDescent="0.25">
      <c r="H3342"/>
    </row>
    <row r="3343" spans="8:8" x14ac:dyDescent="0.25">
      <c r="H3343"/>
    </row>
    <row r="3344" spans="8:8" x14ac:dyDescent="0.25">
      <c r="H3344"/>
    </row>
    <row r="3345" spans="8:8" x14ac:dyDescent="0.25">
      <c r="H3345"/>
    </row>
    <row r="3346" spans="8:8" x14ac:dyDescent="0.25">
      <c r="H3346"/>
    </row>
    <row r="3347" spans="8:8" x14ac:dyDescent="0.25">
      <c r="H3347"/>
    </row>
    <row r="3348" spans="8:8" x14ac:dyDescent="0.25">
      <c r="H3348"/>
    </row>
    <row r="3349" spans="8:8" x14ac:dyDescent="0.25">
      <c r="H3349"/>
    </row>
    <row r="3350" spans="8:8" x14ac:dyDescent="0.25">
      <c r="H3350"/>
    </row>
    <row r="3351" spans="8:8" x14ac:dyDescent="0.25">
      <c r="H3351"/>
    </row>
    <row r="3352" spans="8:8" x14ac:dyDescent="0.25">
      <c r="H3352"/>
    </row>
    <row r="3353" spans="8:8" x14ac:dyDescent="0.25">
      <c r="H3353"/>
    </row>
    <row r="3354" spans="8:8" x14ac:dyDescent="0.25">
      <c r="H3354"/>
    </row>
    <row r="3355" spans="8:8" x14ac:dyDescent="0.25">
      <c r="H3355"/>
    </row>
    <row r="3356" spans="8:8" x14ac:dyDescent="0.25">
      <c r="H3356"/>
    </row>
    <row r="3357" spans="8:8" x14ac:dyDescent="0.25">
      <c r="H3357"/>
    </row>
    <row r="3358" spans="8:8" x14ac:dyDescent="0.25">
      <c r="H3358"/>
    </row>
    <row r="3359" spans="8:8" x14ac:dyDescent="0.25">
      <c r="H3359"/>
    </row>
    <row r="3360" spans="8:8" x14ac:dyDescent="0.25">
      <c r="H3360"/>
    </row>
    <row r="3361" spans="8:8" x14ac:dyDescent="0.25">
      <c r="H3361"/>
    </row>
    <row r="3362" spans="8:8" x14ac:dyDescent="0.25">
      <c r="H3362"/>
    </row>
    <row r="3363" spans="8:8" x14ac:dyDescent="0.25">
      <c r="H3363"/>
    </row>
    <row r="3364" spans="8:8" x14ac:dyDescent="0.25">
      <c r="H3364"/>
    </row>
    <row r="3365" spans="8:8" x14ac:dyDescent="0.25">
      <c r="H3365"/>
    </row>
    <row r="3366" spans="8:8" x14ac:dyDescent="0.25">
      <c r="H3366"/>
    </row>
    <row r="3367" spans="8:8" x14ac:dyDescent="0.25">
      <c r="H3367"/>
    </row>
    <row r="3368" spans="8:8" x14ac:dyDescent="0.25">
      <c r="H3368"/>
    </row>
    <row r="3369" spans="8:8" x14ac:dyDescent="0.25">
      <c r="H3369"/>
    </row>
    <row r="3370" spans="8:8" x14ac:dyDescent="0.25">
      <c r="H3370"/>
    </row>
    <row r="3371" spans="8:8" x14ac:dyDescent="0.25">
      <c r="H3371"/>
    </row>
    <row r="3372" spans="8:8" x14ac:dyDescent="0.25">
      <c r="H3372"/>
    </row>
    <row r="3373" spans="8:8" x14ac:dyDescent="0.25">
      <c r="H3373"/>
    </row>
    <row r="3374" spans="8:8" x14ac:dyDescent="0.25">
      <c r="H3374"/>
    </row>
    <row r="3375" spans="8:8" x14ac:dyDescent="0.25">
      <c r="H3375"/>
    </row>
    <row r="3376" spans="8:8" x14ac:dyDescent="0.25">
      <c r="H3376"/>
    </row>
    <row r="3377" spans="8:8" x14ac:dyDescent="0.25">
      <c r="H3377"/>
    </row>
    <row r="3378" spans="8:8" x14ac:dyDescent="0.25">
      <c r="H3378"/>
    </row>
    <row r="3379" spans="8:8" x14ac:dyDescent="0.25">
      <c r="H3379"/>
    </row>
    <row r="3380" spans="8:8" x14ac:dyDescent="0.25">
      <c r="H3380"/>
    </row>
    <row r="3381" spans="8:8" x14ac:dyDescent="0.25">
      <c r="H3381"/>
    </row>
    <row r="3382" spans="8:8" x14ac:dyDescent="0.25">
      <c r="H3382"/>
    </row>
    <row r="3383" spans="8:8" x14ac:dyDescent="0.25">
      <c r="H3383"/>
    </row>
    <row r="3384" spans="8:8" x14ac:dyDescent="0.25">
      <c r="H3384"/>
    </row>
    <row r="3385" spans="8:8" x14ac:dyDescent="0.25">
      <c r="H3385"/>
    </row>
    <row r="3386" spans="8:8" x14ac:dyDescent="0.25">
      <c r="H3386"/>
    </row>
    <row r="3387" spans="8:8" x14ac:dyDescent="0.25">
      <c r="H3387"/>
    </row>
    <row r="3388" spans="8:8" x14ac:dyDescent="0.25">
      <c r="H3388"/>
    </row>
    <row r="3389" spans="8:8" x14ac:dyDescent="0.25">
      <c r="H3389"/>
    </row>
    <row r="3390" spans="8:8" x14ac:dyDescent="0.25">
      <c r="H3390"/>
    </row>
    <row r="3391" spans="8:8" x14ac:dyDescent="0.25">
      <c r="H3391"/>
    </row>
    <row r="3392" spans="8:8" x14ac:dyDescent="0.25">
      <c r="H3392"/>
    </row>
    <row r="3393" spans="8:8" x14ac:dyDescent="0.25">
      <c r="H3393"/>
    </row>
    <row r="3394" spans="8:8" x14ac:dyDescent="0.25">
      <c r="H3394"/>
    </row>
    <row r="3395" spans="8:8" x14ac:dyDescent="0.25">
      <c r="H3395"/>
    </row>
    <row r="3396" spans="8:8" x14ac:dyDescent="0.25">
      <c r="H3396"/>
    </row>
    <row r="3397" spans="8:8" x14ac:dyDescent="0.25">
      <c r="H3397"/>
    </row>
    <row r="3398" spans="8:8" x14ac:dyDescent="0.25">
      <c r="H3398"/>
    </row>
    <row r="3399" spans="8:8" x14ac:dyDescent="0.25">
      <c r="H3399"/>
    </row>
    <row r="3400" spans="8:8" x14ac:dyDescent="0.25">
      <c r="H3400"/>
    </row>
    <row r="3401" spans="8:8" x14ac:dyDescent="0.25">
      <c r="H3401"/>
    </row>
    <row r="3402" spans="8:8" x14ac:dyDescent="0.25">
      <c r="H3402"/>
    </row>
    <row r="3403" spans="8:8" x14ac:dyDescent="0.25">
      <c r="H3403"/>
    </row>
    <row r="3404" spans="8:8" x14ac:dyDescent="0.25">
      <c r="H3404"/>
    </row>
    <row r="3405" spans="8:8" x14ac:dyDescent="0.25">
      <c r="H3405"/>
    </row>
    <row r="3406" spans="8:8" x14ac:dyDescent="0.25">
      <c r="H3406"/>
    </row>
    <row r="3407" spans="8:8" x14ac:dyDescent="0.25">
      <c r="H3407"/>
    </row>
    <row r="3408" spans="8:8" x14ac:dyDescent="0.25">
      <c r="H3408"/>
    </row>
    <row r="3409" spans="8:8" x14ac:dyDescent="0.25">
      <c r="H3409"/>
    </row>
    <row r="3410" spans="8:8" x14ac:dyDescent="0.25">
      <c r="H3410"/>
    </row>
    <row r="3411" spans="8:8" x14ac:dyDescent="0.25">
      <c r="H3411"/>
    </row>
    <row r="3412" spans="8:8" x14ac:dyDescent="0.25">
      <c r="H3412"/>
    </row>
    <row r="3413" spans="8:8" x14ac:dyDescent="0.25">
      <c r="H3413"/>
    </row>
    <row r="3414" spans="8:8" x14ac:dyDescent="0.25">
      <c r="H3414"/>
    </row>
    <row r="3415" spans="8:8" x14ac:dyDescent="0.25">
      <c r="H3415"/>
    </row>
    <row r="3416" spans="8:8" x14ac:dyDescent="0.25">
      <c r="H3416"/>
    </row>
    <row r="3417" spans="8:8" x14ac:dyDescent="0.25">
      <c r="H3417"/>
    </row>
    <row r="3418" spans="8:8" x14ac:dyDescent="0.25">
      <c r="H3418"/>
    </row>
    <row r="3419" spans="8:8" x14ac:dyDescent="0.25">
      <c r="H3419"/>
    </row>
    <row r="3420" spans="8:8" x14ac:dyDescent="0.25">
      <c r="H3420"/>
    </row>
    <row r="3421" spans="8:8" x14ac:dyDescent="0.25">
      <c r="H3421"/>
    </row>
    <row r="3422" spans="8:8" x14ac:dyDescent="0.25">
      <c r="H3422"/>
    </row>
    <row r="3423" spans="8:8" x14ac:dyDescent="0.25">
      <c r="H3423"/>
    </row>
    <row r="3424" spans="8:8" x14ac:dyDescent="0.25">
      <c r="H3424"/>
    </row>
    <row r="3425" spans="8:8" x14ac:dyDescent="0.25">
      <c r="H3425"/>
    </row>
    <row r="3426" spans="8:8" x14ac:dyDescent="0.25">
      <c r="H3426"/>
    </row>
    <row r="3427" spans="8:8" x14ac:dyDescent="0.25">
      <c r="H3427"/>
    </row>
    <row r="3428" spans="8:8" x14ac:dyDescent="0.25">
      <c r="H3428"/>
    </row>
    <row r="3429" spans="8:8" x14ac:dyDescent="0.25">
      <c r="H3429"/>
    </row>
    <row r="3430" spans="8:8" x14ac:dyDescent="0.25">
      <c r="H3430"/>
    </row>
    <row r="3431" spans="8:8" x14ac:dyDescent="0.25">
      <c r="H3431"/>
    </row>
    <row r="3432" spans="8:8" x14ac:dyDescent="0.25">
      <c r="H3432"/>
    </row>
    <row r="3433" spans="8:8" x14ac:dyDescent="0.25">
      <c r="H3433"/>
    </row>
    <row r="3434" spans="8:8" x14ac:dyDescent="0.25">
      <c r="H3434"/>
    </row>
    <row r="3435" spans="8:8" x14ac:dyDescent="0.25">
      <c r="H3435"/>
    </row>
    <row r="3436" spans="8:8" x14ac:dyDescent="0.25">
      <c r="H3436"/>
    </row>
    <row r="3437" spans="8:8" x14ac:dyDescent="0.25">
      <c r="H3437"/>
    </row>
    <row r="3438" spans="8:8" x14ac:dyDescent="0.25">
      <c r="H3438"/>
    </row>
    <row r="3439" spans="8:8" x14ac:dyDescent="0.25">
      <c r="H3439"/>
    </row>
    <row r="3440" spans="8:8" x14ac:dyDescent="0.25">
      <c r="H3440"/>
    </row>
    <row r="3441" spans="8:8" x14ac:dyDescent="0.25">
      <c r="H3441"/>
    </row>
    <row r="3442" spans="8:8" x14ac:dyDescent="0.25">
      <c r="H3442"/>
    </row>
    <row r="3443" spans="8:8" x14ac:dyDescent="0.25">
      <c r="H3443"/>
    </row>
    <row r="3444" spans="8:8" x14ac:dyDescent="0.25">
      <c r="H3444"/>
    </row>
    <row r="3445" spans="8:8" x14ac:dyDescent="0.25">
      <c r="H3445"/>
    </row>
    <row r="3446" spans="8:8" x14ac:dyDescent="0.25">
      <c r="H3446"/>
    </row>
    <row r="3447" spans="8:8" x14ac:dyDescent="0.25">
      <c r="H3447"/>
    </row>
    <row r="3448" spans="8:8" x14ac:dyDescent="0.25">
      <c r="H3448"/>
    </row>
    <row r="3449" spans="8:8" x14ac:dyDescent="0.25">
      <c r="H3449"/>
    </row>
    <row r="3450" spans="8:8" x14ac:dyDescent="0.25">
      <c r="H3450"/>
    </row>
    <row r="3451" spans="8:8" x14ac:dyDescent="0.25">
      <c r="H3451"/>
    </row>
    <row r="3452" spans="8:8" x14ac:dyDescent="0.25">
      <c r="H3452"/>
    </row>
    <row r="3453" spans="8:8" x14ac:dyDescent="0.25">
      <c r="H3453"/>
    </row>
    <row r="3454" spans="8:8" x14ac:dyDescent="0.25">
      <c r="H3454"/>
    </row>
    <row r="3455" spans="8:8" x14ac:dyDescent="0.25">
      <c r="H3455"/>
    </row>
    <row r="3456" spans="8:8" x14ac:dyDescent="0.25">
      <c r="H3456"/>
    </row>
    <row r="3457" spans="8:8" x14ac:dyDescent="0.25">
      <c r="H3457"/>
    </row>
    <row r="3458" spans="8:8" x14ac:dyDescent="0.25">
      <c r="H3458"/>
    </row>
    <row r="3459" spans="8:8" x14ac:dyDescent="0.25">
      <c r="H3459"/>
    </row>
    <row r="3460" spans="8:8" x14ac:dyDescent="0.25">
      <c r="H3460"/>
    </row>
    <row r="3461" spans="8:8" x14ac:dyDescent="0.25">
      <c r="H3461"/>
    </row>
    <row r="3462" spans="8:8" x14ac:dyDescent="0.25">
      <c r="H3462"/>
    </row>
    <row r="3463" spans="8:8" x14ac:dyDescent="0.25">
      <c r="H3463"/>
    </row>
    <row r="3464" spans="8:8" x14ac:dyDescent="0.25">
      <c r="H3464"/>
    </row>
    <row r="3465" spans="8:8" x14ac:dyDescent="0.25">
      <c r="H3465"/>
    </row>
    <row r="3466" spans="8:8" x14ac:dyDescent="0.25">
      <c r="H3466"/>
    </row>
    <row r="3467" spans="8:8" x14ac:dyDescent="0.25">
      <c r="H3467"/>
    </row>
    <row r="3468" spans="8:8" x14ac:dyDescent="0.25">
      <c r="H3468"/>
    </row>
    <row r="3469" spans="8:8" x14ac:dyDescent="0.25">
      <c r="H3469"/>
    </row>
    <row r="3470" spans="8:8" x14ac:dyDescent="0.25">
      <c r="H3470"/>
    </row>
    <row r="3471" spans="8:8" x14ac:dyDescent="0.25">
      <c r="H3471"/>
    </row>
    <row r="3472" spans="8:8" x14ac:dyDescent="0.25">
      <c r="H3472"/>
    </row>
    <row r="3473" spans="8:8" x14ac:dyDescent="0.25">
      <c r="H3473"/>
    </row>
    <row r="3474" spans="8:8" x14ac:dyDescent="0.25">
      <c r="H3474"/>
    </row>
    <row r="3475" spans="8:8" x14ac:dyDescent="0.25">
      <c r="H3475"/>
    </row>
    <row r="3476" spans="8:8" x14ac:dyDescent="0.25">
      <c r="H3476"/>
    </row>
    <row r="3477" spans="8:8" x14ac:dyDescent="0.25">
      <c r="H3477"/>
    </row>
    <row r="3478" spans="8:8" x14ac:dyDescent="0.25">
      <c r="H3478"/>
    </row>
    <row r="3479" spans="8:8" x14ac:dyDescent="0.25">
      <c r="H3479"/>
    </row>
    <row r="3480" spans="8:8" x14ac:dyDescent="0.25">
      <c r="H3480"/>
    </row>
    <row r="3481" spans="8:8" x14ac:dyDescent="0.25">
      <c r="H3481"/>
    </row>
    <row r="3482" spans="8:8" x14ac:dyDescent="0.25">
      <c r="H3482"/>
    </row>
    <row r="3483" spans="8:8" x14ac:dyDescent="0.25">
      <c r="H3483"/>
    </row>
    <row r="3484" spans="8:8" x14ac:dyDescent="0.25">
      <c r="H3484"/>
    </row>
    <row r="3485" spans="8:8" x14ac:dyDescent="0.25">
      <c r="H3485"/>
    </row>
    <row r="3486" spans="8:8" x14ac:dyDescent="0.25">
      <c r="H3486"/>
    </row>
    <row r="3487" spans="8:8" x14ac:dyDescent="0.25">
      <c r="H3487"/>
    </row>
    <row r="3488" spans="8:8" x14ac:dyDescent="0.25">
      <c r="H3488"/>
    </row>
    <row r="3489" spans="8:8" x14ac:dyDescent="0.25">
      <c r="H3489"/>
    </row>
    <row r="3490" spans="8:8" x14ac:dyDescent="0.25">
      <c r="H3490"/>
    </row>
    <row r="3491" spans="8:8" x14ac:dyDescent="0.25">
      <c r="H3491"/>
    </row>
    <row r="3492" spans="8:8" x14ac:dyDescent="0.25">
      <c r="H3492"/>
    </row>
    <row r="3493" spans="8:8" x14ac:dyDescent="0.25">
      <c r="H3493"/>
    </row>
    <row r="3494" spans="8:8" x14ac:dyDescent="0.25">
      <c r="H3494"/>
    </row>
    <row r="3495" spans="8:8" x14ac:dyDescent="0.25">
      <c r="H3495"/>
    </row>
    <row r="3496" spans="8:8" x14ac:dyDescent="0.25">
      <c r="H3496"/>
    </row>
    <row r="3497" spans="8:8" x14ac:dyDescent="0.25">
      <c r="H3497"/>
    </row>
    <row r="3498" spans="8:8" x14ac:dyDescent="0.25">
      <c r="H3498"/>
    </row>
    <row r="3499" spans="8:8" x14ac:dyDescent="0.25">
      <c r="H3499"/>
    </row>
    <row r="3500" spans="8:8" x14ac:dyDescent="0.25">
      <c r="H3500"/>
    </row>
    <row r="3501" spans="8:8" x14ac:dyDescent="0.25">
      <c r="H3501"/>
    </row>
    <row r="3502" spans="8:8" x14ac:dyDescent="0.25">
      <c r="H3502"/>
    </row>
    <row r="3503" spans="8:8" x14ac:dyDescent="0.25">
      <c r="H3503"/>
    </row>
    <row r="3504" spans="8:8" x14ac:dyDescent="0.25">
      <c r="H3504"/>
    </row>
    <row r="3505" spans="8:8" x14ac:dyDescent="0.25">
      <c r="H3505"/>
    </row>
    <row r="3506" spans="8:8" x14ac:dyDescent="0.25">
      <c r="H3506"/>
    </row>
    <row r="3507" spans="8:8" x14ac:dyDescent="0.25">
      <c r="H3507"/>
    </row>
    <row r="3508" spans="8:8" x14ac:dyDescent="0.25">
      <c r="H3508"/>
    </row>
    <row r="3509" spans="8:8" x14ac:dyDescent="0.25">
      <c r="H3509"/>
    </row>
    <row r="3510" spans="8:8" x14ac:dyDescent="0.25">
      <c r="H3510"/>
    </row>
    <row r="3511" spans="8:8" x14ac:dyDescent="0.25">
      <c r="H3511"/>
    </row>
    <row r="3512" spans="8:8" x14ac:dyDescent="0.25">
      <c r="H3512"/>
    </row>
    <row r="3513" spans="8:8" x14ac:dyDescent="0.25">
      <c r="H3513"/>
    </row>
    <row r="3514" spans="8:8" x14ac:dyDescent="0.25">
      <c r="H3514"/>
    </row>
    <row r="3515" spans="8:8" x14ac:dyDescent="0.25">
      <c r="H3515"/>
    </row>
    <row r="3516" spans="8:8" x14ac:dyDescent="0.25">
      <c r="H3516"/>
    </row>
    <row r="3517" spans="8:8" x14ac:dyDescent="0.25">
      <c r="H3517"/>
    </row>
    <row r="3518" spans="8:8" x14ac:dyDescent="0.25">
      <c r="H3518"/>
    </row>
    <row r="3519" spans="8:8" x14ac:dyDescent="0.25">
      <c r="H3519"/>
    </row>
    <row r="3520" spans="8:8" x14ac:dyDescent="0.25">
      <c r="H3520"/>
    </row>
    <row r="3521" spans="8:8" x14ac:dyDescent="0.25">
      <c r="H3521"/>
    </row>
    <row r="3522" spans="8:8" x14ac:dyDescent="0.25">
      <c r="H3522"/>
    </row>
    <row r="3523" spans="8:8" x14ac:dyDescent="0.25">
      <c r="H3523"/>
    </row>
    <row r="3524" spans="8:8" x14ac:dyDescent="0.25">
      <c r="H3524"/>
    </row>
    <row r="3525" spans="8:8" x14ac:dyDescent="0.25">
      <c r="H3525"/>
    </row>
    <row r="3526" spans="8:8" x14ac:dyDescent="0.25">
      <c r="H3526"/>
    </row>
    <row r="3527" spans="8:8" x14ac:dyDescent="0.25">
      <c r="H3527"/>
    </row>
    <row r="3528" spans="8:8" x14ac:dyDescent="0.25">
      <c r="H3528"/>
    </row>
    <row r="3529" spans="8:8" x14ac:dyDescent="0.25">
      <c r="H3529"/>
    </row>
    <row r="3530" spans="8:8" x14ac:dyDescent="0.25">
      <c r="H3530"/>
    </row>
    <row r="3531" spans="8:8" x14ac:dyDescent="0.25">
      <c r="H3531"/>
    </row>
    <row r="3532" spans="8:8" x14ac:dyDescent="0.25">
      <c r="H3532"/>
    </row>
    <row r="3533" spans="8:8" x14ac:dyDescent="0.25">
      <c r="H3533"/>
    </row>
    <row r="3534" spans="8:8" x14ac:dyDescent="0.25">
      <c r="H3534"/>
    </row>
    <row r="3535" spans="8:8" x14ac:dyDescent="0.25">
      <c r="H3535"/>
    </row>
    <row r="3536" spans="8:8" x14ac:dyDescent="0.25">
      <c r="H3536"/>
    </row>
    <row r="3537" spans="8:8" x14ac:dyDescent="0.25">
      <c r="H3537"/>
    </row>
    <row r="3538" spans="8:8" x14ac:dyDescent="0.25">
      <c r="H3538"/>
    </row>
    <row r="3539" spans="8:8" x14ac:dyDescent="0.25">
      <c r="H3539"/>
    </row>
    <row r="3540" spans="8:8" x14ac:dyDescent="0.25">
      <c r="H3540"/>
    </row>
    <row r="3541" spans="8:8" x14ac:dyDescent="0.25">
      <c r="H3541"/>
    </row>
    <row r="3542" spans="8:8" x14ac:dyDescent="0.25">
      <c r="H3542"/>
    </row>
    <row r="3543" spans="8:8" x14ac:dyDescent="0.25">
      <c r="H3543"/>
    </row>
    <row r="3544" spans="8:8" x14ac:dyDescent="0.25">
      <c r="H3544"/>
    </row>
    <row r="3545" spans="8:8" x14ac:dyDescent="0.25">
      <c r="H3545"/>
    </row>
    <row r="3546" spans="8:8" x14ac:dyDescent="0.25">
      <c r="H3546"/>
    </row>
    <row r="3547" spans="8:8" x14ac:dyDescent="0.25">
      <c r="H3547"/>
    </row>
    <row r="3548" spans="8:8" x14ac:dyDescent="0.25">
      <c r="H3548"/>
    </row>
    <row r="3549" spans="8:8" x14ac:dyDescent="0.25">
      <c r="H3549"/>
    </row>
    <row r="3550" spans="8:8" x14ac:dyDescent="0.25">
      <c r="H3550"/>
    </row>
    <row r="3551" spans="8:8" x14ac:dyDescent="0.25">
      <c r="H3551"/>
    </row>
    <row r="3552" spans="8:8" x14ac:dyDescent="0.25">
      <c r="H3552"/>
    </row>
    <row r="3553" spans="8:8" x14ac:dyDescent="0.25">
      <c r="H3553"/>
    </row>
    <row r="3554" spans="8:8" x14ac:dyDescent="0.25">
      <c r="H3554"/>
    </row>
    <row r="3555" spans="8:8" x14ac:dyDescent="0.25">
      <c r="H3555"/>
    </row>
    <row r="3556" spans="8:8" x14ac:dyDescent="0.25">
      <c r="H3556"/>
    </row>
    <row r="3557" spans="8:8" x14ac:dyDescent="0.25">
      <c r="H3557"/>
    </row>
    <row r="3558" spans="8:8" x14ac:dyDescent="0.25">
      <c r="H3558"/>
    </row>
    <row r="3559" spans="8:8" x14ac:dyDescent="0.25">
      <c r="H3559"/>
    </row>
    <row r="3560" spans="8:8" x14ac:dyDescent="0.25">
      <c r="H3560"/>
    </row>
    <row r="3561" spans="8:8" x14ac:dyDescent="0.25">
      <c r="H3561"/>
    </row>
    <row r="3562" spans="8:8" x14ac:dyDescent="0.25">
      <c r="H3562"/>
    </row>
    <row r="3563" spans="8:8" x14ac:dyDescent="0.25">
      <c r="H3563"/>
    </row>
    <row r="3564" spans="8:8" x14ac:dyDescent="0.25">
      <c r="H3564"/>
    </row>
    <row r="3565" spans="8:8" x14ac:dyDescent="0.25">
      <c r="H3565"/>
    </row>
    <row r="3566" spans="8:8" x14ac:dyDescent="0.25">
      <c r="H3566"/>
    </row>
    <row r="3567" spans="8:8" x14ac:dyDescent="0.25">
      <c r="H3567"/>
    </row>
    <row r="3568" spans="8:8" x14ac:dyDescent="0.25">
      <c r="H3568"/>
    </row>
    <row r="3569" spans="8:8" x14ac:dyDescent="0.25">
      <c r="H3569"/>
    </row>
    <row r="3570" spans="8:8" x14ac:dyDescent="0.25">
      <c r="H3570"/>
    </row>
    <row r="3571" spans="8:8" x14ac:dyDescent="0.25">
      <c r="H3571"/>
    </row>
    <row r="3572" spans="8:8" x14ac:dyDescent="0.25">
      <c r="H3572"/>
    </row>
    <row r="3573" spans="8:8" x14ac:dyDescent="0.25">
      <c r="H3573"/>
    </row>
    <row r="3574" spans="8:8" x14ac:dyDescent="0.25">
      <c r="H3574"/>
    </row>
    <row r="3575" spans="8:8" x14ac:dyDescent="0.25">
      <c r="H3575"/>
    </row>
    <row r="3576" spans="8:8" x14ac:dyDescent="0.25">
      <c r="H3576"/>
    </row>
    <row r="3577" spans="8:8" x14ac:dyDescent="0.25">
      <c r="H3577"/>
    </row>
    <row r="3578" spans="8:8" x14ac:dyDescent="0.25">
      <c r="H3578"/>
    </row>
    <row r="3579" spans="8:8" x14ac:dyDescent="0.25">
      <c r="H3579"/>
    </row>
    <row r="3580" spans="8:8" x14ac:dyDescent="0.25">
      <c r="H3580"/>
    </row>
    <row r="3581" spans="8:8" x14ac:dyDescent="0.25">
      <c r="H3581"/>
    </row>
    <row r="3582" spans="8:8" x14ac:dyDescent="0.25">
      <c r="H3582"/>
    </row>
    <row r="3583" spans="8:8" x14ac:dyDescent="0.25">
      <c r="H3583"/>
    </row>
    <row r="3584" spans="8:8" x14ac:dyDescent="0.25">
      <c r="H3584"/>
    </row>
    <row r="3585" spans="8:8" x14ac:dyDescent="0.25">
      <c r="H3585"/>
    </row>
    <row r="3586" spans="8:8" x14ac:dyDescent="0.25">
      <c r="H3586"/>
    </row>
    <row r="3587" spans="8:8" x14ac:dyDescent="0.25">
      <c r="H3587"/>
    </row>
    <row r="3588" spans="8:8" x14ac:dyDescent="0.25">
      <c r="H3588"/>
    </row>
    <row r="3589" spans="8:8" x14ac:dyDescent="0.25">
      <c r="H3589"/>
    </row>
    <row r="3590" spans="8:8" x14ac:dyDescent="0.25">
      <c r="H3590"/>
    </row>
    <row r="3591" spans="8:8" x14ac:dyDescent="0.25">
      <c r="H3591"/>
    </row>
    <row r="3592" spans="8:8" x14ac:dyDescent="0.25">
      <c r="H3592"/>
    </row>
    <row r="3593" spans="8:8" x14ac:dyDescent="0.25">
      <c r="H3593"/>
    </row>
    <row r="3594" spans="8:8" x14ac:dyDescent="0.25">
      <c r="H3594"/>
    </row>
    <row r="3595" spans="8:8" x14ac:dyDescent="0.25">
      <c r="H3595"/>
    </row>
    <row r="3596" spans="8:8" x14ac:dyDescent="0.25">
      <c r="H3596"/>
    </row>
    <row r="3597" spans="8:8" x14ac:dyDescent="0.25">
      <c r="H3597"/>
    </row>
    <row r="3598" spans="8:8" x14ac:dyDescent="0.25">
      <c r="H3598"/>
    </row>
    <row r="3599" spans="8:8" x14ac:dyDescent="0.25">
      <c r="H3599"/>
    </row>
    <row r="3600" spans="8:8" x14ac:dyDescent="0.25">
      <c r="H3600"/>
    </row>
    <row r="3601" spans="8:8" x14ac:dyDescent="0.25">
      <c r="H3601"/>
    </row>
    <row r="3602" spans="8:8" x14ac:dyDescent="0.25">
      <c r="H3602"/>
    </row>
    <row r="3603" spans="8:8" x14ac:dyDescent="0.25">
      <c r="H3603"/>
    </row>
    <row r="3604" spans="8:8" x14ac:dyDescent="0.25">
      <c r="H3604"/>
    </row>
    <row r="3605" spans="8:8" x14ac:dyDescent="0.25">
      <c r="H3605"/>
    </row>
    <row r="3606" spans="8:8" x14ac:dyDescent="0.25">
      <c r="H3606"/>
    </row>
    <row r="3607" spans="8:8" x14ac:dyDescent="0.25">
      <c r="H3607"/>
    </row>
    <row r="3608" spans="8:8" x14ac:dyDescent="0.25">
      <c r="H3608"/>
    </row>
    <row r="3609" spans="8:8" x14ac:dyDescent="0.25">
      <c r="H3609"/>
    </row>
    <row r="3610" spans="8:8" x14ac:dyDescent="0.25">
      <c r="H3610"/>
    </row>
    <row r="3611" spans="8:8" x14ac:dyDescent="0.25">
      <c r="H3611"/>
    </row>
    <row r="3612" spans="8:8" x14ac:dyDescent="0.25">
      <c r="H3612"/>
    </row>
    <row r="3613" spans="8:8" x14ac:dyDescent="0.25">
      <c r="H3613"/>
    </row>
    <row r="3614" spans="8:8" x14ac:dyDescent="0.25">
      <c r="H3614"/>
    </row>
    <row r="3615" spans="8:8" x14ac:dyDescent="0.25">
      <c r="H3615"/>
    </row>
    <row r="3616" spans="8:8" x14ac:dyDescent="0.25">
      <c r="H3616"/>
    </row>
    <row r="3617" spans="8:8" x14ac:dyDescent="0.25">
      <c r="H3617"/>
    </row>
    <row r="3618" spans="8:8" x14ac:dyDescent="0.25">
      <c r="H3618"/>
    </row>
    <row r="3619" spans="8:8" x14ac:dyDescent="0.25">
      <c r="H3619"/>
    </row>
    <row r="3620" spans="8:8" x14ac:dyDescent="0.25">
      <c r="H3620"/>
    </row>
    <row r="3621" spans="8:8" x14ac:dyDescent="0.25">
      <c r="H3621"/>
    </row>
    <row r="3622" spans="8:8" x14ac:dyDescent="0.25">
      <c r="H3622"/>
    </row>
    <row r="3623" spans="8:8" x14ac:dyDescent="0.25">
      <c r="H3623"/>
    </row>
    <row r="3624" spans="8:8" x14ac:dyDescent="0.25">
      <c r="H3624"/>
    </row>
    <row r="3625" spans="8:8" x14ac:dyDescent="0.25">
      <c r="H3625"/>
    </row>
    <row r="3626" spans="8:8" x14ac:dyDescent="0.25">
      <c r="H3626"/>
    </row>
    <row r="3627" spans="8:8" x14ac:dyDescent="0.25">
      <c r="H3627"/>
    </row>
    <row r="3628" spans="8:8" x14ac:dyDescent="0.25">
      <c r="H3628"/>
    </row>
    <row r="3629" spans="8:8" x14ac:dyDescent="0.25">
      <c r="H3629"/>
    </row>
    <row r="3630" spans="8:8" x14ac:dyDescent="0.25">
      <c r="H3630"/>
    </row>
    <row r="3631" spans="8:8" x14ac:dyDescent="0.25">
      <c r="H3631"/>
    </row>
    <row r="3632" spans="8:8" x14ac:dyDescent="0.25">
      <c r="H3632"/>
    </row>
    <row r="3633" spans="8:8" x14ac:dyDescent="0.25">
      <c r="H3633"/>
    </row>
    <row r="3634" spans="8:8" x14ac:dyDescent="0.25">
      <c r="H3634"/>
    </row>
    <row r="3635" spans="8:8" x14ac:dyDescent="0.25">
      <c r="H3635"/>
    </row>
    <row r="3636" spans="8:8" x14ac:dyDescent="0.25">
      <c r="H3636"/>
    </row>
    <row r="3637" spans="8:8" x14ac:dyDescent="0.25">
      <c r="H3637"/>
    </row>
    <row r="3638" spans="8:8" x14ac:dyDescent="0.25">
      <c r="H3638"/>
    </row>
    <row r="3639" spans="8:8" x14ac:dyDescent="0.25">
      <c r="H3639"/>
    </row>
    <row r="3640" spans="8:8" x14ac:dyDescent="0.25">
      <c r="H3640"/>
    </row>
    <row r="3641" spans="8:8" x14ac:dyDescent="0.25">
      <c r="H3641"/>
    </row>
    <row r="3642" spans="8:8" x14ac:dyDescent="0.25">
      <c r="H3642"/>
    </row>
    <row r="3643" spans="8:8" x14ac:dyDescent="0.25">
      <c r="H3643"/>
    </row>
    <row r="3644" spans="8:8" x14ac:dyDescent="0.25">
      <c r="H3644"/>
    </row>
    <row r="3645" spans="8:8" x14ac:dyDescent="0.25">
      <c r="H3645"/>
    </row>
    <row r="3646" spans="8:8" x14ac:dyDescent="0.25">
      <c r="H3646"/>
    </row>
    <row r="3647" spans="8:8" x14ac:dyDescent="0.25">
      <c r="H3647"/>
    </row>
    <row r="3648" spans="8:8" x14ac:dyDescent="0.25">
      <c r="H3648"/>
    </row>
    <row r="3649" spans="8:8" x14ac:dyDescent="0.25">
      <c r="H3649"/>
    </row>
    <row r="3650" spans="8:8" x14ac:dyDescent="0.25">
      <c r="H3650"/>
    </row>
    <row r="3651" spans="8:8" x14ac:dyDescent="0.25">
      <c r="H3651"/>
    </row>
    <row r="3652" spans="8:8" x14ac:dyDescent="0.25">
      <c r="H3652"/>
    </row>
    <row r="3653" spans="8:8" x14ac:dyDescent="0.25">
      <c r="H3653"/>
    </row>
    <row r="3654" spans="8:8" x14ac:dyDescent="0.25">
      <c r="H3654"/>
    </row>
    <row r="3655" spans="8:8" x14ac:dyDescent="0.25">
      <c r="H3655"/>
    </row>
    <row r="3656" spans="8:8" x14ac:dyDescent="0.25">
      <c r="H3656"/>
    </row>
    <row r="3657" spans="8:8" x14ac:dyDescent="0.25">
      <c r="H3657"/>
    </row>
    <row r="3658" spans="8:8" x14ac:dyDescent="0.25">
      <c r="H3658"/>
    </row>
    <row r="3659" spans="8:8" x14ac:dyDescent="0.25">
      <c r="H3659"/>
    </row>
    <row r="3660" spans="8:8" x14ac:dyDescent="0.25">
      <c r="H3660"/>
    </row>
    <row r="3661" spans="8:8" x14ac:dyDescent="0.25">
      <c r="H3661"/>
    </row>
    <row r="3662" spans="8:8" x14ac:dyDescent="0.25">
      <c r="H3662"/>
    </row>
    <row r="3663" spans="8:8" x14ac:dyDescent="0.25">
      <c r="H3663"/>
    </row>
    <row r="3664" spans="8:8" x14ac:dyDescent="0.25">
      <c r="H3664"/>
    </row>
    <row r="3665" spans="8:8" x14ac:dyDescent="0.25">
      <c r="H3665"/>
    </row>
    <row r="3666" spans="8:8" x14ac:dyDescent="0.25">
      <c r="H3666"/>
    </row>
    <row r="3667" spans="8:8" x14ac:dyDescent="0.25">
      <c r="H3667"/>
    </row>
    <row r="3668" spans="8:8" x14ac:dyDescent="0.25">
      <c r="H3668"/>
    </row>
    <row r="3669" spans="8:8" x14ac:dyDescent="0.25">
      <c r="H3669"/>
    </row>
    <row r="3670" spans="8:8" x14ac:dyDescent="0.25">
      <c r="H3670"/>
    </row>
    <row r="3671" spans="8:8" x14ac:dyDescent="0.25">
      <c r="H3671"/>
    </row>
    <row r="3672" spans="8:8" x14ac:dyDescent="0.25">
      <c r="H3672"/>
    </row>
    <row r="3673" spans="8:8" x14ac:dyDescent="0.25">
      <c r="H3673"/>
    </row>
    <row r="3674" spans="8:8" x14ac:dyDescent="0.25">
      <c r="H3674"/>
    </row>
    <row r="3675" spans="8:8" x14ac:dyDescent="0.25">
      <c r="H3675"/>
    </row>
    <row r="3676" spans="8:8" x14ac:dyDescent="0.25">
      <c r="H3676"/>
    </row>
    <row r="3677" spans="8:8" x14ac:dyDescent="0.25">
      <c r="H3677"/>
    </row>
    <row r="3678" spans="8:8" x14ac:dyDescent="0.25">
      <c r="H3678"/>
    </row>
    <row r="3679" spans="8:8" x14ac:dyDescent="0.25">
      <c r="H3679"/>
    </row>
    <row r="3680" spans="8:8" x14ac:dyDescent="0.25">
      <c r="H3680"/>
    </row>
    <row r="3681" spans="8:8" x14ac:dyDescent="0.25">
      <c r="H3681"/>
    </row>
    <row r="3682" spans="8:8" x14ac:dyDescent="0.25">
      <c r="H3682"/>
    </row>
    <row r="3683" spans="8:8" x14ac:dyDescent="0.25">
      <c r="H3683"/>
    </row>
    <row r="3684" spans="8:8" x14ac:dyDescent="0.25">
      <c r="H3684"/>
    </row>
    <row r="3685" spans="8:8" x14ac:dyDescent="0.25">
      <c r="H3685"/>
    </row>
    <row r="3686" spans="8:8" x14ac:dyDescent="0.25">
      <c r="H3686"/>
    </row>
    <row r="3687" spans="8:8" x14ac:dyDescent="0.25">
      <c r="H3687"/>
    </row>
    <row r="3688" spans="8:8" x14ac:dyDescent="0.25">
      <c r="H3688"/>
    </row>
    <row r="3689" spans="8:8" x14ac:dyDescent="0.25">
      <c r="H3689"/>
    </row>
    <row r="3690" spans="8:8" x14ac:dyDescent="0.25">
      <c r="H3690"/>
    </row>
    <row r="3691" spans="8:8" x14ac:dyDescent="0.25">
      <c r="H3691"/>
    </row>
    <row r="3692" spans="8:8" x14ac:dyDescent="0.25">
      <c r="H3692"/>
    </row>
    <row r="3693" spans="8:8" x14ac:dyDescent="0.25">
      <c r="H3693"/>
    </row>
    <row r="3694" spans="8:8" x14ac:dyDescent="0.25">
      <c r="H3694"/>
    </row>
    <row r="3695" spans="8:8" x14ac:dyDescent="0.25">
      <c r="H3695"/>
    </row>
    <row r="3696" spans="8:8" x14ac:dyDescent="0.25">
      <c r="H3696"/>
    </row>
    <row r="3697" spans="8:8" x14ac:dyDescent="0.25">
      <c r="H3697"/>
    </row>
    <row r="3698" spans="8:8" x14ac:dyDescent="0.25">
      <c r="H3698"/>
    </row>
    <row r="3699" spans="8:8" x14ac:dyDescent="0.25">
      <c r="H3699"/>
    </row>
    <row r="3700" spans="8:8" x14ac:dyDescent="0.25">
      <c r="H3700"/>
    </row>
    <row r="3701" spans="8:8" x14ac:dyDescent="0.25">
      <c r="H3701"/>
    </row>
    <row r="3702" spans="8:8" x14ac:dyDescent="0.25">
      <c r="H3702"/>
    </row>
    <row r="3703" spans="8:8" x14ac:dyDescent="0.25">
      <c r="H3703"/>
    </row>
    <row r="3704" spans="8:8" x14ac:dyDescent="0.25">
      <c r="H3704"/>
    </row>
    <row r="3705" spans="8:8" x14ac:dyDescent="0.25">
      <c r="H3705"/>
    </row>
    <row r="3706" spans="8:8" x14ac:dyDescent="0.25">
      <c r="H3706"/>
    </row>
    <row r="3707" spans="8:8" x14ac:dyDescent="0.25">
      <c r="H3707"/>
    </row>
    <row r="3708" spans="8:8" x14ac:dyDescent="0.25">
      <c r="H3708"/>
    </row>
    <row r="3709" spans="8:8" x14ac:dyDescent="0.25">
      <c r="H3709"/>
    </row>
    <row r="3710" spans="8:8" x14ac:dyDescent="0.25">
      <c r="H3710"/>
    </row>
    <row r="3711" spans="8:8" x14ac:dyDescent="0.25">
      <c r="H3711"/>
    </row>
    <row r="3712" spans="8:8" x14ac:dyDescent="0.25">
      <c r="H3712"/>
    </row>
    <row r="3713" spans="8:8" x14ac:dyDescent="0.25">
      <c r="H3713"/>
    </row>
    <row r="3714" spans="8:8" x14ac:dyDescent="0.25">
      <c r="H3714"/>
    </row>
    <row r="3715" spans="8:8" x14ac:dyDescent="0.25">
      <c r="H3715"/>
    </row>
    <row r="3716" spans="8:8" x14ac:dyDescent="0.25">
      <c r="H3716"/>
    </row>
    <row r="3717" spans="8:8" x14ac:dyDescent="0.25">
      <c r="H3717"/>
    </row>
    <row r="3718" spans="8:8" x14ac:dyDescent="0.25">
      <c r="H3718"/>
    </row>
    <row r="3719" spans="8:8" x14ac:dyDescent="0.25">
      <c r="H3719"/>
    </row>
    <row r="3720" spans="8:8" x14ac:dyDescent="0.25">
      <c r="H3720"/>
    </row>
    <row r="3721" spans="8:8" x14ac:dyDescent="0.25">
      <c r="H3721"/>
    </row>
    <row r="3722" spans="8:8" x14ac:dyDescent="0.25">
      <c r="H3722"/>
    </row>
    <row r="3723" spans="8:8" x14ac:dyDescent="0.25">
      <c r="H3723"/>
    </row>
    <row r="3724" spans="8:8" x14ac:dyDescent="0.25">
      <c r="H3724"/>
    </row>
    <row r="3725" spans="8:8" x14ac:dyDescent="0.25">
      <c r="H3725"/>
    </row>
    <row r="3726" spans="8:8" x14ac:dyDescent="0.25">
      <c r="H3726"/>
    </row>
    <row r="3727" spans="8:8" x14ac:dyDescent="0.25">
      <c r="H3727"/>
    </row>
    <row r="3728" spans="8:8" x14ac:dyDescent="0.25">
      <c r="H3728"/>
    </row>
    <row r="3729" spans="8:8" x14ac:dyDescent="0.25">
      <c r="H3729"/>
    </row>
    <row r="3730" spans="8:8" x14ac:dyDescent="0.25">
      <c r="H3730"/>
    </row>
    <row r="3731" spans="8:8" x14ac:dyDescent="0.25">
      <c r="H3731"/>
    </row>
    <row r="3732" spans="8:8" x14ac:dyDescent="0.25">
      <c r="H3732"/>
    </row>
    <row r="3733" spans="8:8" x14ac:dyDescent="0.25">
      <c r="H3733"/>
    </row>
    <row r="3734" spans="8:8" x14ac:dyDescent="0.25">
      <c r="H3734"/>
    </row>
    <row r="3735" spans="8:8" x14ac:dyDescent="0.25">
      <c r="H3735"/>
    </row>
    <row r="3736" spans="8:8" x14ac:dyDescent="0.25">
      <c r="H3736"/>
    </row>
    <row r="3737" spans="8:8" x14ac:dyDescent="0.25">
      <c r="H3737"/>
    </row>
    <row r="3738" spans="8:8" x14ac:dyDescent="0.25">
      <c r="H3738"/>
    </row>
    <row r="3739" spans="8:8" x14ac:dyDescent="0.25">
      <c r="H3739"/>
    </row>
    <row r="3740" spans="8:8" x14ac:dyDescent="0.25">
      <c r="H3740"/>
    </row>
    <row r="3741" spans="8:8" x14ac:dyDescent="0.25">
      <c r="H3741"/>
    </row>
    <row r="3742" spans="8:8" x14ac:dyDescent="0.25">
      <c r="H3742"/>
    </row>
    <row r="3743" spans="8:8" x14ac:dyDescent="0.25">
      <c r="H3743"/>
    </row>
    <row r="3744" spans="8:8" x14ac:dyDescent="0.25">
      <c r="H3744"/>
    </row>
    <row r="3745" spans="8:8" x14ac:dyDescent="0.25">
      <c r="H3745"/>
    </row>
    <row r="3746" spans="8:8" x14ac:dyDescent="0.25">
      <c r="H3746"/>
    </row>
    <row r="3747" spans="8:8" x14ac:dyDescent="0.25">
      <c r="H3747"/>
    </row>
    <row r="3748" spans="8:8" x14ac:dyDescent="0.25">
      <c r="H3748"/>
    </row>
    <row r="3749" spans="8:8" x14ac:dyDescent="0.25">
      <c r="H3749"/>
    </row>
    <row r="3750" spans="8:8" x14ac:dyDescent="0.25">
      <c r="H3750"/>
    </row>
    <row r="3751" spans="8:8" x14ac:dyDescent="0.25">
      <c r="H3751"/>
    </row>
    <row r="3752" spans="8:8" x14ac:dyDescent="0.25">
      <c r="H3752"/>
    </row>
    <row r="3753" spans="8:8" x14ac:dyDescent="0.25">
      <c r="H3753"/>
    </row>
    <row r="3754" spans="8:8" x14ac:dyDescent="0.25">
      <c r="H3754"/>
    </row>
    <row r="3755" spans="8:8" x14ac:dyDescent="0.25">
      <c r="H3755"/>
    </row>
    <row r="3756" spans="8:8" x14ac:dyDescent="0.25">
      <c r="H3756"/>
    </row>
    <row r="3757" spans="8:8" x14ac:dyDescent="0.25">
      <c r="H3757"/>
    </row>
    <row r="3758" spans="8:8" x14ac:dyDescent="0.25">
      <c r="H3758"/>
    </row>
    <row r="3759" spans="8:8" x14ac:dyDescent="0.25">
      <c r="H3759"/>
    </row>
    <row r="3760" spans="8:8" x14ac:dyDescent="0.25">
      <c r="H3760"/>
    </row>
    <row r="3761" spans="8:8" x14ac:dyDescent="0.25">
      <c r="H3761"/>
    </row>
    <row r="3762" spans="8:8" x14ac:dyDescent="0.25">
      <c r="H3762"/>
    </row>
    <row r="3763" spans="8:8" x14ac:dyDescent="0.25">
      <c r="H3763"/>
    </row>
    <row r="3764" spans="8:8" x14ac:dyDescent="0.25">
      <c r="H3764"/>
    </row>
    <row r="3765" spans="8:8" x14ac:dyDescent="0.25">
      <c r="H3765"/>
    </row>
    <row r="3766" spans="8:8" x14ac:dyDescent="0.25">
      <c r="H3766"/>
    </row>
    <row r="3767" spans="8:8" x14ac:dyDescent="0.25">
      <c r="H3767"/>
    </row>
    <row r="3768" spans="8:8" x14ac:dyDescent="0.25">
      <c r="H3768"/>
    </row>
    <row r="3769" spans="8:8" x14ac:dyDescent="0.25">
      <c r="H3769"/>
    </row>
    <row r="3770" spans="8:8" x14ac:dyDescent="0.25">
      <c r="H3770"/>
    </row>
    <row r="3771" spans="8:8" x14ac:dyDescent="0.25">
      <c r="H3771"/>
    </row>
    <row r="3772" spans="8:8" x14ac:dyDescent="0.25">
      <c r="H3772"/>
    </row>
    <row r="3773" spans="8:8" x14ac:dyDescent="0.25">
      <c r="H3773"/>
    </row>
    <row r="3774" spans="8:8" x14ac:dyDescent="0.25">
      <c r="H3774"/>
    </row>
    <row r="3775" spans="8:8" x14ac:dyDescent="0.25">
      <c r="H3775"/>
    </row>
    <row r="3776" spans="8:8" x14ac:dyDescent="0.25">
      <c r="H3776"/>
    </row>
    <row r="3777" spans="8:8" x14ac:dyDescent="0.25">
      <c r="H3777"/>
    </row>
    <row r="3778" spans="8:8" x14ac:dyDescent="0.25">
      <c r="H3778"/>
    </row>
    <row r="3779" spans="8:8" x14ac:dyDescent="0.25">
      <c r="H3779"/>
    </row>
    <row r="3780" spans="8:8" x14ac:dyDescent="0.25">
      <c r="H3780"/>
    </row>
    <row r="3781" spans="8:8" x14ac:dyDescent="0.25">
      <c r="H3781"/>
    </row>
    <row r="3782" spans="8:8" x14ac:dyDescent="0.25">
      <c r="H3782"/>
    </row>
    <row r="3783" spans="8:8" x14ac:dyDescent="0.25">
      <c r="H3783"/>
    </row>
    <row r="3784" spans="8:8" x14ac:dyDescent="0.25">
      <c r="H3784"/>
    </row>
    <row r="3785" spans="8:8" x14ac:dyDescent="0.25">
      <c r="H3785"/>
    </row>
    <row r="3786" spans="8:8" x14ac:dyDescent="0.25">
      <c r="H3786"/>
    </row>
    <row r="3787" spans="8:8" x14ac:dyDescent="0.25">
      <c r="H3787"/>
    </row>
    <row r="3788" spans="8:8" x14ac:dyDescent="0.25">
      <c r="H3788"/>
    </row>
    <row r="3789" spans="8:8" x14ac:dyDescent="0.25">
      <c r="H3789"/>
    </row>
    <row r="3790" spans="8:8" x14ac:dyDescent="0.25">
      <c r="H3790"/>
    </row>
    <row r="3791" spans="8:8" x14ac:dyDescent="0.25">
      <c r="H3791"/>
    </row>
    <row r="3792" spans="8:8" x14ac:dyDescent="0.25">
      <c r="H3792"/>
    </row>
    <row r="3793" spans="8:8" x14ac:dyDescent="0.25">
      <c r="H3793"/>
    </row>
    <row r="3794" spans="8:8" x14ac:dyDescent="0.25">
      <c r="H3794"/>
    </row>
    <row r="3795" spans="8:8" x14ac:dyDescent="0.25">
      <c r="H3795"/>
    </row>
    <row r="3796" spans="8:8" x14ac:dyDescent="0.25">
      <c r="H3796"/>
    </row>
    <row r="3797" spans="8:8" x14ac:dyDescent="0.25">
      <c r="H3797"/>
    </row>
    <row r="3798" spans="8:8" x14ac:dyDescent="0.25">
      <c r="H3798"/>
    </row>
    <row r="3799" spans="8:8" x14ac:dyDescent="0.25">
      <c r="H3799"/>
    </row>
    <row r="3800" spans="8:8" x14ac:dyDescent="0.25">
      <c r="H3800"/>
    </row>
    <row r="3801" spans="8:8" x14ac:dyDescent="0.25">
      <c r="H3801"/>
    </row>
    <row r="3802" spans="8:8" x14ac:dyDescent="0.25">
      <c r="H3802"/>
    </row>
    <row r="3803" spans="8:8" x14ac:dyDescent="0.25">
      <c r="H3803"/>
    </row>
    <row r="3804" spans="8:8" x14ac:dyDescent="0.25">
      <c r="H3804"/>
    </row>
    <row r="3805" spans="8:8" x14ac:dyDescent="0.25">
      <c r="H3805"/>
    </row>
    <row r="3806" spans="8:8" x14ac:dyDescent="0.25">
      <c r="H3806"/>
    </row>
    <row r="3807" spans="8:8" x14ac:dyDescent="0.25">
      <c r="H3807"/>
    </row>
    <row r="3808" spans="8:8" x14ac:dyDescent="0.25">
      <c r="H3808"/>
    </row>
    <row r="3809" spans="8:8" x14ac:dyDescent="0.25">
      <c r="H3809"/>
    </row>
    <row r="3810" spans="8:8" x14ac:dyDescent="0.25">
      <c r="H3810"/>
    </row>
    <row r="3811" spans="8:8" x14ac:dyDescent="0.25">
      <c r="H3811"/>
    </row>
    <row r="3812" spans="8:8" x14ac:dyDescent="0.25">
      <c r="H3812"/>
    </row>
    <row r="3813" spans="8:8" x14ac:dyDescent="0.25">
      <c r="H3813"/>
    </row>
    <row r="3814" spans="8:8" x14ac:dyDescent="0.25">
      <c r="H3814"/>
    </row>
    <row r="3815" spans="8:8" x14ac:dyDescent="0.25">
      <c r="H3815"/>
    </row>
    <row r="3816" spans="8:8" x14ac:dyDescent="0.25">
      <c r="H3816"/>
    </row>
    <row r="3817" spans="8:8" x14ac:dyDescent="0.25">
      <c r="H3817"/>
    </row>
    <row r="3818" spans="8:8" x14ac:dyDescent="0.25">
      <c r="H3818"/>
    </row>
    <row r="3819" spans="8:8" x14ac:dyDescent="0.25">
      <c r="H3819"/>
    </row>
    <row r="3820" spans="8:8" x14ac:dyDescent="0.25">
      <c r="H3820"/>
    </row>
    <row r="3821" spans="8:8" x14ac:dyDescent="0.25">
      <c r="H3821"/>
    </row>
    <row r="3822" spans="8:8" x14ac:dyDescent="0.25">
      <c r="H3822"/>
    </row>
    <row r="3823" spans="8:8" x14ac:dyDescent="0.25">
      <c r="H3823"/>
    </row>
    <row r="3824" spans="8:8" x14ac:dyDescent="0.25">
      <c r="H3824"/>
    </row>
    <row r="3825" spans="8:8" x14ac:dyDescent="0.25">
      <c r="H3825"/>
    </row>
    <row r="3826" spans="8:8" x14ac:dyDescent="0.25">
      <c r="H3826"/>
    </row>
    <row r="3827" spans="8:8" x14ac:dyDescent="0.25">
      <c r="H3827"/>
    </row>
    <row r="3828" spans="8:8" x14ac:dyDescent="0.25">
      <c r="H3828"/>
    </row>
    <row r="3829" spans="8:8" x14ac:dyDescent="0.25">
      <c r="H3829"/>
    </row>
    <row r="3830" spans="8:8" x14ac:dyDescent="0.25">
      <c r="H3830"/>
    </row>
    <row r="3831" spans="8:8" x14ac:dyDescent="0.25">
      <c r="H3831"/>
    </row>
    <row r="3832" spans="8:8" x14ac:dyDescent="0.25">
      <c r="H3832"/>
    </row>
    <row r="3833" spans="8:8" x14ac:dyDescent="0.25">
      <c r="H3833"/>
    </row>
    <row r="3834" spans="8:8" x14ac:dyDescent="0.25">
      <c r="H3834"/>
    </row>
    <row r="3835" spans="8:8" x14ac:dyDescent="0.25">
      <c r="H3835"/>
    </row>
    <row r="3836" spans="8:8" x14ac:dyDescent="0.25">
      <c r="H3836"/>
    </row>
    <row r="3837" spans="8:8" x14ac:dyDescent="0.25">
      <c r="H3837"/>
    </row>
    <row r="3838" spans="8:8" x14ac:dyDescent="0.25">
      <c r="H3838"/>
    </row>
    <row r="3839" spans="8:8" x14ac:dyDescent="0.25">
      <c r="H3839"/>
    </row>
    <row r="3840" spans="8:8" x14ac:dyDescent="0.25">
      <c r="H3840"/>
    </row>
    <row r="3841" spans="8:8" x14ac:dyDescent="0.25">
      <c r="H3841"/>
    </row>
    <row r="3842" spans="8:8" x14ac:dyDescent="0.25">
      <c r="H3842"/>
    </row>
    <row r="3843" spans="8:8" x14ac:dyDescent="0.25">
      <c r="H3843"/>
    </row>
    <row r="3844" spans="8:8" x14ac:dyDescent="0.25">
      <c r="H3844"/>
    </row>
    <row r="3845" spans="8:8" x14ac:dyDescent="0.25">
      <c r="H3845"/>
    </row>
    <row r="3846" spans="8:8" x14ac:dyDescent="0.25">
      <c r="H3846"/>
    </row>
    <row r="3847" spans="8:8" x14ac:dyDescent="0.25">
      <c r="H3847"/>
    </row>
    <row r="3848" spans="8:8" x14ac:dyDescent="0.25">
      <c r="H3848"/>
    </row>
    <row r="3849" spans="8:8" x14ac:dyDescent="0.25">
      <c r="H3849"/>
    </row>
    <row r="3850" spans="8:8" x14ac:dyDescent="0.25">
      <c r="H3850"/>
    </row>
    <row r="3851" spans="8:8" x14ac:dyDescent="0.25">
      <c r="H3851"/>
    </row>
    <row r="3852" spans="8:8" x14ac:dyDescent="0.25">
      <c r="H3852"/>
    </row>
    <row r="3853" spans="8:8" x14ac:dyDescent="0.25">
      <c r="H3853"/>
    </row>
    <row r="3854" spans="8:8" x14ac:dyDescent="0.25">
      <c r="H3854"/>
    </row>
    <row r="3855" spans="8:8" x14ac:dyDescent="0.25">
      <c r="H3855"/>
    </row>
    <row r="3856" spans="8:8" x14ac:dyDescent="0.25">
      <c r="H3856"/>
    </row>
    <row r="3857" spans="8:8" x14ac:dyDescent="0.25">
      <c r="H3857"/>
    </row>
    <row r="3858" spans="8:8" x14ac:dyDescent="0.25">
      <c r="H3858"/>
    </row>
    <row r="3859" spans="8:8" x14ac:dyDescent="0.25">
      <c r="H3859"/>
    </row>
    <row r="3860" spans="8:8" x14ac:dyDescent="0.25">
      <c r="H3860"/>
    </row>
    <row r="3861" spans="8:8" x14ac:dyDescent="0.25">
      <c r="H3861"/>
    </row>
    <row r="3862" spans="8:8" x14ac:dyDescent="0.25">
      <c r="H3862"/>
    </row>
    <row r="3863" spans="8:8" x14ac:dyDescent="0.25">
      <c r="H3863"/>
    </row>
    <row r="3864" spans="8:8" x14ac:dyDescent="0.25">
      <c r="H3864"/>
    </row>
    <row r="3865" spans="8:8" x14ac:dyDescent="0.25">
      <c r="H3865"/>
    </row>
    <row r="3866" spans="8:8" x14ac:dyDescent="0.25">
      <c r="H3866"/>
    </row>
    <row r="3867" spans="8:8" x14ac:dyDescent="0.25">
      <c r="H3867"/>
    </row>
    <row r="3868" spans="8:8" x14ac:dyDescent="0.25">
      <c r="H3868"/>
    </row>
    <row r="3869" spans="8:8" x14ac:dyDescent="0.25">
      <c r="H3869"/>
    </row>
    <row r="3870" spans="8:8" x14ac:dyDescent="0.25">
      <c r="H3870"/>
    </row>
    <row r="3871" spans="8:8" x14ac:dyDescent="0.25">
      <c r="H3871"/>
    </row>
    <row r="3872" spans="8:8" x14ac:dyDescent="0.25">
      <c r="H3872"/>
    </row>
    <row r="3873" spans="8:8" x14ac:dyDescent="0.25">
      <c r="H3873"/>
    </row>
    <row r="3874" spans="8:8" x14ac:dyDescent="0.25">
      <c r="H3874"/>
    </row>
    <row r="3875" spans="8:8" x14ac:dyDescent="0.25">
      <c r="H3875"/>
    </row>
    <row r="3876" spans="8:8" x14ac:dyDescent="0.25">
      <c r="H3876"/>
    </row>
    <row r="3877" spans="8:8" x14ac:dyDescent="0.25">
      <c r="H3877"/>
    </row>
    <row r="3878" spans="8:8" x14ac:dyDescent="0.25">
      <c r="H3878"/>
    </row>
    <row r="3879" spans="8:8" x14ac:dyDescent="0.25">
      <c r="H3879"/>
    </row>
    <row r="3880" spans="8:8" x14ac:dyDescent="0.25">
      <c r="H3880"/>
    </row>
    <row r="3881" spans="8:8" x14ac:dyDescent="0.25">
      <c r="H3881"/>
    </row>
    <row r="3882" spans="8:8" x14ac:dyDescent="0.25">
      <c r="H3882"/>
    </row>
    <row r="3883" spans="8:8" x14ac:dyDescent="0.25">
      <c r="H3883"/>
    </row>
    <row r="3884" spans="8:8" x14ac:dyDescent="0.25">
      <c r="H3884"/>
    </row>
    <row r="3885" spans="8:8" x14ac:dyDescent="0.25">
      <c r="H3885"/>
    </row>
    <row r="3886" spans="8:8" x14ac:dyDescent="0.25">
      <c r="H3886"/>
    </row>
    <row r="3887" spans="8:8" x14ac:dyDescent="0.25">
      <c r="H3887"/>
    </row>
    <row r="3888" spans="8:8" x14ac:dyDescent="0.25">
      <c r="H3888"/>
    </row>
    <row r="3889" spans="8:8" x14ac:dyDescent="0.25">
      <c r="H3889"/>
    </row>
    <row r="3890" spans="8:8" x14ac:dyDescent="0.25">
      <c r="H3890"/>
    </row>
    <row r="3891" spans="8:8" x14ac:dyDescent="0.25">
      <c r="H3891"/>
    </row>
    <row r="3892" spans="8:8" x14ac:dyDescent="0.25">
      <c r="H3892"/>
    </row>
    <row r="3893" spans="8:8" x14ac:dyDescent="0.25">
      <c r="H3893"/>
    </row>
    <row r="3894" spans="8:8" x14ac:dyDescent="0.25">
      <c r="H3894"/>
    </row>
    <row r="3895" spans="8:8" x14ac:dyDescent="0.25">
      <c r="H3895"/>
    </row>
    <row r="3896" spans="8:8" x14ac:dyDescent="0.25">
      <c r="H3896"/>
    </row>
    <row r="3897" spans="8:8" x14ac:dyDescent="0.25">
      <c r="H3897"/>
    </row>
    <row r="3898" spans="8:8" x14ac:dyDescent="0.25">
      <c r="H3898"/>
    </row>
    <row r="3899" spans="8:8" x14ac:dyDescent="0.25">
      <c r="H3899"/>
    </row>
    <row r="3900" spans="8:8" x14ac:dyDescent="0.25">
      <c r="H3900"/>
    </row>
    <row r="3901" spans="8:8" x14ac:dyDescent="0.25">
      <c r="H3901"/>
    </row>
    <row r="3902" spans="8:8" x14ac:dyDescent="0.25">
      <c r="H3902"/>
    </row>
    <row r="3903" spans="8:8" x14ac:dyDescent="0.25">
      <c r="H3903"/>
    </row>
    <row r="3904" spans="8:8" x14ac:dyDescent="0.25">
      <c r="H3904"/>
    </row>
    <row r="3905" spans="8:8" x14ac:dyDescent="0.25">
      <c r="H3905"/>
    </row>
    <row r="3906" spans="8:8" x14ac:dyDescent="0.25">
      <c r="H3906"/>
    </row>
    <row r="3907" spans="8:8" x14ac:dyDescent="0.25">
      <c r="H3907"/>
    </row>
    <row r="3908" spans="8:8" x14ac:dyDescent="0.25">
      <c r="H3908"/>
    </row>
    <row r="3909" spans="8:8" x14ac:dyDescent="0.25">
      <c r="H3909"/>
    </row>
    <row r="3910" spans="8:8" x14ac:dyDescent="0.25">
      <c r="H3910"/>
    </row>
    <row r="3911" spans="8:8" x14ac:dyDescent="0.25">
      <c r="H3911"/>
    </row>
    <row r="3912" spans="8:8" x14ac:dyDescent="0.25">
      <c r="H3912"/>
    </row>
    <row r="3913" spans="8:8" x14ac:dyDescent="0.25">
      <c r="H3913"/>
    </row>
    <row r="3914" spans="8:8" x14ac:dyDescent="0.25">
      <c r="H3914"/>
    </row>
    <row r="3915" spans="8:8" x14ac:dyDescent="0.25">
      <c r="H3915"/>
    </row>
    <row r="3916" spans="8:8" x14ac:dyDescent="0.25">
      <c r="H3916"/>
    </row>
    <row r="3917" spans="8:8" x14ac:dyDescent="0.25">
      <c r="H3917"/>
    </row>
    <row r="3918" spans="8:8" x14ac:dyDescent="0.25">
      <c r="H3918"/>
    </row>
    <row r="3919" spans="8:8" x14ac:dyDescent="0.25">
      <c r="H3919"/>
    </row>
    <row r="3920" spans="8:8" x14ac:dyDescent="0.25">
      <c r="H3920"/>
    </row>
    <row r="3921" spans="8:8" x14ac:dyDescent="0.25">
      <c r="H3921"/>
    </row>
    <row r="3922" spans="8:8" x14ac:dyDescent="0.25">
      <c r="H3922"/>
    </row>
    <row r="3923" spans="8:8" x14ac:dyDescent="0.25">
      <c r="H3923"/>
    </row>
    <row r="3924" spans="8:8" x14ac:dyDescent="0.25">
      <c r="H3924"/>
    </row>
    <row r="3925" spans="8:8" x14ac:dyDescent="0.25">
      <c r="H3925"/>
    </row>
    <row r="3926" spans="8:8" x14ac:dyDescent="0.25">
      <c r="H3926"/>
    </row>
    <row r="3927" spans="8:8" x14ac:dyDescent="0.25">
      <c r="H3927"/>
    </row>
    <row r="3928" spans="8:8" x14ac:dyDescent="0.25">
      <c r="H3928"/>
    </row>
    <row r="3929" spans="8:8" x14ac:dyDescent="0.25">
      <c r="H3929"/>
    </row>
    <row r="3930" spans="8:8" x14ac:dyDescent="0.25">
      <c r="H3930"/>
    </row>
    <row r="3931" spans="8:8" x14ac:dyDescent="0.25">
      <c r="H3931"/>
    </row>
    <row r="3932" spans="8:8" x14ac:dyDescent="0.25">
      <c r="H3932"/>
    </row>
    <row r="3933" spans="8:8" x14ac:dyDescent="0.25">
      <c r="H3933"/>
    </row>
    <row r="3934" spans="8:8" x14ac:dyDescent="0.25">
      <c r="H3934"/>
    </row>
    <row r="3935" spans="8:8" x14ac:dyDescent="0.25">
      <c r="H3935"/>
    </row>
    <row r="3936" spans="8:8" x14ac:dyDescent="0.25">
      <c r="H3936"/>
    </row>
    <row r="3937" spans="8:8" x14ac:dyDescent="0.25">
      <c r="H3937"/>
    </row>
    <row r="3938" spans="8:8" x14ac:dyDescent="0.25">
      <c r="H3938"/>
    </row>
    <row r="3939" spans="8:8" x14ac:dyDescent="0.25">
      <c r="H3939"/>
    </row>
    <row r="3940" spans="8:8" x14ac:dyDescent="0.25">
      <c r="H3940"/>
    </row>
    <row r="3941" spans="8:8" x14ac:dyDescent="0.25">
      <c r="H3941"/>
    </row>
    <row r="3942" spans="8:8" x14ac:dyDescent="0.25">
      <c r="H3942"/>
    </row>
    <row r="3943" spans="8:8" x14ac:dyDescent="0.25">
      <c r="H3943"/>
    </row>
    <row r="3944" spans="8:8" x14ac:dyDescent="0.25">
      <c r="H3944"/>
    </row>
    <row r="3945" spans="8:8" x14ac:dyDescent="0.25">
      <c r="H3945"/>
    </row>
    <row r="3946" spans="8:8" x14ac:dyDescent="0.25">
      <c r="H3946"/>
    </row>
    <row r="3947" spans="8:8" x14ac:dyDescent="0.25">
      <c r="H3947"/>
    </row>
    <row r="3948" spans="8:8" x14ac:dyDescent="0.25">
      <c r="H3948"/>
    </row>
    <row r="3949" spans="8:8" x14ac:dyDescent="0.25">
      <c r="H3949"/>
    </row>
    <row r="3950" spans="8:8" x14ac:dyDescent="0.25">
      <c r="H3950"/>
    </row>
    <row r="3951" spans="8:8" x14ac:dyDescent="0.25">
      <c r="H3951"/>
    </row>
    <row r="3952" spans="8:8" x14ac:dyDescent="0.25">
      <c r="H3952"/>
    </row>
    <row r="3953" spans="8:8" x14ac:dyDescent="0.25">
      <c r="H3953"/>
    </row>
    <row r="3954" spans="8:8" x14ac:dyDescent="0.25">
      <c r="H3954"/>
    </row>
    <row r="3955" spans="8:8" x14ac:dyDescent="0.25">
      <c r="H3955"/>
    </row>
    <row r="3956" spans="8:8" x14ac:dyDescent="0.25">
      <c r="H3956"/>
    </row>
    <row r="3957" spans="8:8" x14ac:dyDescent="0.25">
      <c r="H3957"/>
    </row>
    <row r="3958" spans="8:8" x14ac:dyDescent="0.25">
      <c r="H3958"/>
    </row>
    <row r="3959" spans="8:8" x14ac:dyDescent="0.25">
      <c r="H3959"/>
    </row>
    <row r="3960" spans="8:8" x14ac:dyDescent="0.25">
      <c r="H3960"/>
    </row>
    <row r="3961" spans="8:8" x14ac:dyDescent="0.25">
      <c r="H3961"/>
    </row>
    <row r="3962" spans="8:8" x14ac:dyDescent="0.25">
      <c r="H3962"/>
    </row>
    <row r="3963" spans="8:8" x14ac:dyDescent="0.25">
      <c r="H3963"/>
    </row>
    <row r="3964" spans="8:8" x14ac:dyDescent="0.25">
      <c r="H3964"/>
    </row>
    <row r="3965" spans="8:8" x14ac:dyDescent="0.25">
      <c r="H3965"/>
    </row>
    <row r="3966" spans="8:8" x14ac:dyDescent="0.25">
      <c r="H3966"/>
    </row>
    <row r="3967" spans="8:8" x14ac:dyDescent="0.25">
      <c r="H3967"/>
    </row>
    <row r="3968" spans="8:8" x14ac:dyDescent="0.25">
      <c r="H3968"/>
    </row>
    <row r="3969" spans="8:8" x14ac:dyDescent="0.25">
      <c r="H3969"/>
    </row>
    <row r="3970" spans="8:8" x14ac:dyDescent="0.25">
      <c r="H3970"/>
    </row>
    <row r="3971" spans="8:8" x14ac:dyDescent="0.25">
      <c r="H3971"/>
    </row>
    <row r="3972" spans="8:8" x14ac:dyDescent="0.25">
      <c r="H3972"/>
    </row>
    <row r="3973" spans="8:8" x14ac:dyDescent="0.25">
      <c r="H3973"/>
    </row>
    <row r="3974" spans="8:8" x14ac:dyDescent="0.25">
      <c r="H3974"/>
    </row>
    <row r="3975" spans="8:8" x14ac:dyDescent="0.25">
      <c r="H3975"/>
    </row>
    <row r="3976" spans="8:8" x14ac:dyDescent="0.25">
      <c r="H3976"/>
    </row>
    <row r="3977" spans="8:8" x14ac:dyDescent="0.25">
      <c r="H3977"/>
    </row>
    <row r="3978" spans="8:8" x14ac:dyDescent="0.25">
      <c r="H3978"/>
    </row>
    <row r="3979" spans="8:8" x14ac:dyDescent="0.25">
      <c r="H3979"/>
    </row>
    <row r="3980" spans="8:8" x14ac:dyDescent="0.25">
      <c r="H3980"/>
    </row>
    <row r="3981" spans="8:8" x14ac:dyDescent="0.25">
      <c r="H3981"/>
    </row>
    <row r="3982" spans="8:8" x14ac:dyDescent="0.25">
      <c r="H3982"/>
    </row>
    <row r="3983" spans="8:8" x14ac:dyDescent="0.25">
      <c r="H3983"/>
    </row>
    <row r="3984" spans="8:8" x14ac:dyDescent="0.25">
      <c r="H3984"/>
    </row>
    <row r="3985" spans="8:8" x14ac:dyDescent="0.25">
      <c r="H3985"/>
    </row>
    <row r="3986" spans="8:8" x14ac:dyDescent="0.25">
      <c r="H3986"/>
    </row>
    <row r="3987" spans="8:8" x14ac:dyDescent="0.25">
      <c r="H3987"/>
    </row>
    <row r="3988" spans="8:8" x14ac:dyDescent="0.25">
      <c r="H3988"/>
    </row>
    <row r="3989" spans="8:8" x14ac:dyDescent="0.25">
      <c r="H3989"/>
    </row>
    <row r="3990" spans="8:8" x14ac:dyDescent="0.25">
      <c r="H3990"/>
    </row>
    <row r="3991" spans="8:8" x14ac:dyDescent="0.25">
      <c r="H3991"/>
    </row>
    <row r="3992" spans="8:8" x14ac:dyDescent="0.25">
      <c r="H3992"/>
    </row>
    <row r="3993" spans="8:8" x14ac:dyDescent="0.25">
      <c r="H3993"/>
    </row>
    <row r="3994" spans="8:8" x14ac:dyDescent="0.25">
      <c r="H3994"/>
    </row>
    <row r="3995" spans="8:8" x14ac:dyDescent="0.25">
      <c r="H3995"/>
    </row>
    <row r="3996" spans="8:8" x14ac:dyDescent="0.25">
      <c r="H3996"/>
    </row>
    <row r="3997" spans="8:8" x14ac:dyDescent="0.25">
      <c r="H3997"/>
    </row>
    <row r="3998" spans="8:8" x14ac:dyDescent="0.25">
      <c r="H3998"/>
    </row>
    <row r="3999" spans="8:8" x14ac:dyDescent="0.25">
      <c r="H3999"/>
    </row>
    <row r="4000" spans="8:8" x14ac:dyDescent="0.25">
      <c r="H4000"/>
    </row>
    <row r="4001" spans="8:8" x14ac:dyDescent="0.25">
      <c r="H4001"/>
    </row>
    <row r="4002" spans="8:8" x14ac:dyDescent="0.25">
      <c r="H4002"/>
    </row>
    <row r="4003" spans="8:8" x14ac:dyDescent="0.25">
      <c r="H4003"/>
    </row>
    <row r="4004" spans="8:8" x14ac:dyDescent="0.25">
      <c r="H4004"/>
    </row>
    <row r="4005" spans="8:8" x14ac:dyDescent="0.25">
      <c r="H4005"/>
    </row>
    <row r="4006" spans="8:8" x14ac:dyDescent="0.25">
      <c r="H4006"/>
    </row>
    <row r="4007" spans="8:8" x14ac:dyDescent="0.25">
      <c r="H4007"/>
    </row>
    <row r="4008" spans="8:8" x14ac:dyDescent="0.25">
      <c r="H4008"/>
    </row>
    <row r="4009" spans="8:8" x14ac:dyDescent="0.25">
      <c r="H4009"/>
    </row>
    <row r="4010" spans="8:8" x14ac:dyDescent="0.25">
      <c r="H4010"/>
    </row>
    <row r="4011" spans="8:8" x14ac:dyDescent="0.25">
      <c r="H4011"/>
    </row>
    <row r="4012" spans="8:8" x14ac:dyDescent="0.25">
      <c r="H4012"/>
    </row>
    <row r="4013" spans="8:8" x14ac:dyDescent="0.25">
      <c r="H4013"/>
    </row>
    <row r="4014" spans="8:8" x14ac:dyDescent="0.25">
      <c r="H4014"/>
    </row>
    <row r="4015" spans="8:8" x14ac:dyDescent="0.25">
      <c r="H4015"/>
    </row>
    <row r="4016" spans="8:8" x14ac:dyDescent="0.25">
      <c r="H4016"/>
    </row>
    <row r="4017" spans="8:8" x14ac:dyDescent="0.25">
      <c r="H4017"/>
    </row>
    <row r="4018" spans="8:8" x14ac:dyDescent="0.25">
      <c r="H4018"/>
    </row>
    <row r="4019" spans="8:8" x14ac:dyDescent="0.25">
      <c r="H4019"/>
    </row>
    <row r="4020" spans="8:8" x14ac:dyDescent="0.25">
      <c r="H4020"/>
    </row>
    <row r="4021" spans="8:8" x14ac:dyDescent="0.25">
      <c r="H4021"/>
    </row>
    <row r="4022" spans="8:8" x14ac:dyDescent="0.25">
      <c r="H4022"/>
    </row>
    <row r="4023" spans="8:8" x14ac:dyDescent="0.25">
      <c r="H4023"/>
    </row>
    <row r="4024" spans="8:8" x14ac:dyDescent="0.25">
      <c r="H4024"/>
    </row>
    <row r="4025" spans="8:8" x14ac:dyDescent="0.25">
      <c r="H4025"/>
    </row>
    <row r="4026" spans="8:8" x14ac:dyDescent="0.25">
      <c r="H4026"/>
    </row>
    <row r="4027" spans="8:8" x14ac:dyDescent="0.25">
      <c r="H4027"/>
    </row>
    <row r="4028" spans="8:8" x14ac:dyDescent="0.25">
      <c r="H4028"/>
    </row>
    <row r="4029" spans="8:8" x14ac:dyDescent="0.25">
      <c r="H4029"/>
    </row>
    <row r="4030" spans="8:8" x14ac:dyDescent="0.25">
      <c r="H4030"/>
    </row>
    <row r="4031" spans="8:8" x14ac:dyDescent="0.25">
      <c r="H4031"/>
    </row>
    <row r="4032" spans="8:8" x14ac:dyDescent="0.25">
      <c r="H4032"/>
    </row>
    <row r="4033" spans="8:8" x14ac:dyDescent="0.25">
      <c r="H4033"/>
    </row>
    <row r="4034" spans="8:8" x14ac:dyDescent="0.25">
      <c r="H4034"/>
    </row>
    <row r="4035" spans="8:8" x14ac:dyDescent="0.25">
      <c r="H4035"/>
    </row>
    <row r="4036" spans="8:8" x14ac:dyDescent="0.25">
      <c r="H4036"/>
    </row>
    <row r="4037" spans="8:8" x14ac:dyDescent="0.25">
      <c r="H4037"/>
    </row>
    <row r="4038" spans="8:8" x14ac:dyDescent="0.25">
      <c r="H4038"/>
    </row>
    <row r="4039" spans="8:8" x14ac:dyDescent="0.25">
      <c r="H4039"/>
    </row>
    <row r="4040" spans="8:8" x14ac:dyDescent="0.25">
      <c r="H4040"/>
    </row>
    <row r="4041" spans="8:8" x14ac:dyDescent="0.25">
      <c r="H4041"/>
    </row>
    <row r="4042" spans="8:8" x14ac:dyDescent="0.25">
      <c r="H4042"/>
    </row>
    <row r="4043" spans="8:8" x14ac:dyDescent="0.25">
      <c r="H4043"/>
    </row>
    <row r="4044" spans="8:8" x14ac:dyDescent="0.25">
      <c r="H4044"/>
    </row>
    <row r="4045" spans="8:8" x14ac:dyDescent="0.25">
      <c r="H4045"/>
    </row>
    <row r="4046" spans="8:8" x14ac:dyDescent="0.25">
      <c r="H4046"/>
    </row>
    <row r="4047" spans="8:8" x14ac:dyDescent="0.25">
      <c r="H4047"/>
    </row>
    <row r="4048" spans="8:8" x14ac:dyDescent="0.25">
      <c r="H4048"/>
    </row>
    <row r="4049" spans="8:8" x14ac:dyDescent="0.25">
      <c r="H4049"/>
    </row>
    <row r="4050" spans="8:8" x14ac:dyDescent="0.25">
      <c r="H4050"/>
    </row>
    <row r="4051" spans="8:8" x14ac:dyDescent="0.25">
      <c r="H4051"/>
    </row>
    <row r="4052" spans="8:8" x14ac:dyDescent="0.25">
      <c r="H4052"/>
    </row>
    <row r="4053" spans="8:8" x14ac:dyDescent="0.25">
      <c r="H4053"/>
    </row>
    <row r="4054" spans="8:8" x14ac:dyDescent="0.25">
      <c r="H4054"/>
    </row>
    <row r="4055" spans="8:8" x14ac:dyDescent="0.25">
      <c r="H4055"/>
    </row>
    <row r="4056" spans="8:8" x14ac:dyDescent="0.25">
      <c r="H4056"/>
    </row>
    <row r="4057" spans="8:8" x14ac:dyDescent="0.25">
      <c r="H4057"/>
    </row>
    <row r="4058" spans="8:8" x14ac:dyDescent="0.25">
      <c r="H4058"/>
    </row>
    <row r="4059" spans="8:8" x14ac:dyDescent="0.25">
      <c r="H4059"/>
    </row>
    <row r="4060" spans="8:8" x14ac:dyDescent="0.25">
      <c r="H4060"/>
    </row>
    <row r="4061" spans="8:8" x14ac:dyDescent="0.25">
      <c r="H4061"/>
    </row>
    <row r="4062" spans="8:8" x14ac:dyDescent="0.25">
      <c r="H4062"/>
    </row>
    <row r="4063" spans="8:8" x14ac:dyDescent="0.25">
      <c r="H4063"/>
    </row>
    <row r="4064" spans="8:8" x14ac:dyDescent="0.25">
      <c r="H4064"/>
    </row>
    <row r="4065" spans="8:8" x14ac:dyDescent="0.25">
      <c r="H4065"/>
    </row>
    <row r="4066" spans="8:8" x14ac:dyDescent="0.25">
      <c r="H4066"/>
    </row>
    <row r="4067" spans="8:8" x14ac:dyDescent="0.25">
      <c r="H4067"/>
    </row>
    <row r="4068" spans="8:8" x14ac:dyDescent="0.25">
      <c r="H4068"/>
    </row>
    <row r="4069" spans="8:8" x14ac:dyDescent="0.25">
      <c r="H4069"/>
    </row>
    <row r="4070" spans="8:8" x14ac:dyDescent="0.25">
      <c r="H4070"/>
    </row>
    <row r="4071" spans="8:8" x14ac:dyDescent="0.25">
      <c r="H4071"/>
    </row>
    <row r="4072" spans="8:8" x14ac:dyDescent="0.25">
      <c r="H4072"/>
    </row>
    <row r="4073" spans="8:8" x14ac:dyDescent="0.25">
      <c r="H4073"/>
    </row>
    <row r="4074" spans="8:8" x14ac:dyDescent="0.25">
      <c r="H4074"/>
    </row>
    <row r="4075" spans="8:8" x14ac:dyDescent="0.25">
      <c r="H4075"/>
    </row>
    <row r="4076" spans="8:8" x14ac:dyDescent="0.25">
      <c r="H4076"/>
    </row>
    <row r="4077" spans="8:8" x14ac:dyDescent="0.25">
      <c r="H4077"/>
    </row>
    <row r="4078" spans="8:8" x14ac:dyDescent="0.25">
      <c r="H4078"/>
    </row>
    <row r="4079" spans="8:8" x14ac:dyDescent="0.25">
      <c r="H4079"/>
    </row>
    <row r="4080" spans="8:8" x14ac:dyDescent="0.25">
      <c r="H4080"/>
    </row>
    <row r="4081" spans="8:8" x14ac:dyDescent="0.25">
      <c r="H4081"/>
    </row>
    <row r="4082" spans="8:8" x14ac:dyDescent="0.25">
      <c r="H4082"/>
    </row>
    <row r="4083" spans="8:8" x14ac:dyDescent="0.25">
      <c r="H4083"/>
    </row>
    <row r="4084" spans="8:8" x14ac:dyDescent="0.25">
      <c r="H4084"/>
    </row>
    <row r="4085" spans="8:8" x14ac:dyDescent="0.25">
      <c r="H4085"/>
    </row>
    <row r="4086" spans="8:8" x14ac:dyDescent="0.25">
      <c r="H4086"/>
    </row>
    <row r="4087" spans="8:8" x14ac:dyDescent="0.25">
      <c r="H4087"/>
    </row>
    <row r="4088" spans="8:8" x14ac:dyDescent="0.25">
      <c r="H4088"/>
    </row>
    <row r="4089" spans="8:8" x14ac:dyDescent="0.25">
      <c r="H4089"/>
    </row>
    <row r="4090" spans="8:8" x14ac:dyDescent="0.25">
      <c r="H4090"/>
    </row>
    <row r="4091" spans="8:8" x14ac:dyDescent="0.25">
      <c r="H4091"/>
    </row>
    <row r="4092" spans="8:8" x14ac:dyDescent="0.25">
      <c r="H4092"/>
    </row>
    <row r="4093" spans="8:8" x14ac:dyDescent="0.25">
      <c r="H4093"/>
    </row>
    <row r="4094" spans="8:8" x14ac:dyDescent="0.25">
      <c r="H4094"/>
    </row>
    <row r="4095" spans="8:8" x14ac:dyDescent="0.25">
      <c r="H4095"/>
    </row>
    <row r="4096" spans="8:8" x14ac:dyDescent="0.25">
      <c r="H4096"/>
    </row>
    <row r="4097" spans="8:8" x14ac:dyDescent="0.25">
      <c r="H4097"/>
    </row>
    <row r="4098" spans="8:8" x14ac:dyDescent="0.25">
      <c r="H4098"/>
    </row>
    <row r="4099" spans="8:8" x14ac:dyDescent="0.25">
      <c r="H4099"/>
    </row>
    <row r="4100" spans="8:8" x14ac:dyDescent="0.25">
      <c r="H4100"/>
    </row>
    <row r="4101" spans="8:8" x14ac:dyDescent="0.25">
      <c r="H4101"/>
    </row>
    <row r="4102" spans="8:8" x14ac:dyDescent="0.25">
      <c r="H4102"/>
    </row>
    <row r="4103" spans="8:8" x14ac:dyDescent="0.25">
      <c r="H4103"/>
    </row>
    <row r="4104" spans="8:8" x14ac:dyDescent="0.25">
      <c r="H4104"/>
    </row>
    <row r="4105" spans="8:8" x14ac:dyDescent="0.25">
      <c r="H4105"/>
    </row>
    <row r="4106" spans="8:8" x14ac:dyDescent="0.25">
      <c r="H4106"/>
    </row>
    <row r="4107" spans="8:8" x14ac:dyDescent="0.25">
      <c r="H4107"/>
    </row>
    <row r="4108" spans="8:8" x14ac:dyDescent="0.25">
      <c r="H4108"/>
    </row>
    <row r="4109" spans="8:8" x14ac:dyDescent="0.25">
      <c r="H4109"/>
    </row>
    <row r="4110" spans="8:8" x14ac:dyDescent="0.25">
      <c r="H4110"/>
    </row>
    <row r="4111" spans="8:8" x14ac:dyDescent="0.25">
      <c r="H4111"/>
    </row>
    <row r="4112" spans="8:8" x14ac:dyDescent="0.25">
      <c r="H4112"/>
    </row>
    <row r="4113" spans="8:8" x14ac:dyDescent="0.25">
      <c r="H4113"/>
    </row>
    <row r="4114" spans="8:8" x14ac:dyDescent="0.25">
      <c r="H4114"/>
    </row>
    <row r="4115" spans="8:8" x14ac:dyDescent="0.25">
      <c r="H4115"/>
    </row>
    <row r="4116" spans="8:8" x14ac:dyDescent="0.25">
      <c r="H4116"/>
    </row>
    <row r="4117" spans="8:8" x14ac:dyDescent="0.25">
      <c r="H4117"/>
    </row>
    <row r="4118" spans="8:8" x14ac:dyDescent="0.25">
      <c r="H4118"/>
    </row>
    <row r="4119" spans="8:8" x14ac:dyDescent="0.25">
      <c r="H4119"/>
    </row>
    <row r="4120" spans="8:8" x14ac:dyDescent="0.25">
      <c r="H4120"/>
    </row>
    <row r="4121" spans="8:8" x14ac:dyDescent="0.25">
      <c r="H4121"/>
    </row>
    <row r="4122" spans="8:8" x14ac:dyDescent="0.25">
      <c r="H4122"/>
    </row>
    <row r="4123" spans="8:8" x14ac:dyDescent="0.25">
      <c r="H4123"/>
    </row>
    <row r="4124" spans="8:8" x14ac:dyDescent="0.25">
      <c r="H4124"/>
    </row>
    <row r="4125" spans="8:8" x14ac:dyDescent="0.25">
      <c r="H4125"/>
    </row>
    <row r="4126" spans="8:8" x14ac:dyDescent="0.25">
      <c r="H4126"/>
    </row>
    <row r="4127" spans="8:8" x14ac:dyDescent="0.25">
      <c r="H4127"/>
    </row>
    <row r="4128" spans="8:8" x14ac:dyDescent="0.25">
      <c r="H4128"/>
    </row>
    <row r="4129" spans="8:8" x14ac:dyDescent="0.25">
      <c r="H4129"/>
    </row>
    <row r="4130" spans="8:8" x14ac:dyDescent="0.25">
      <c r="H4130"/>
    </row>
    <row r="4131" spans="8:8" x14ac:dyDescent="0.25">
      <c r="H4131"/>
    </row>
    <row r="4132" spans="8:8" x14ac:dyDescent="0.25">
      <c r="H4132"/>
    </row>
    <row r="4133" spans="8:8" x14ac:dyDescent="0.25">
      <c r="H4133"/>
    </row>
    <row r="4134" spans="8:8" x14ac:dyDescent="0.25">
      <c r="H4134"/>
    </row>
    <row r="4135" spans="8:8" x14ac:dyDescent="0.25">
      <c r="H4135"/>
    </row>
    <row r="4136" spans="8:8" x14ac:dyDescent="0.25">
      <c r="H4136"/>
    </row>
    <row r="4137" spans="8:8" x14ac:dyDescent="0.25">
      <c r="H4137"/>
    </row>
    <row r="4138" spans="8:8" x14ac:dyDescent="0.25">
      <c r="H4138"/>
    </row>
    <row r="4139" spans="8:8" x14ac:dyDescent="0.25">
      <c r="H4139"/>
    </row>
    <row r="4140" spans="8:8" x14ac:dyDescent="0.25">
      <c r="H4140"/>
    </row>
    <row r="4141" spans="8:8" x14ac:dyDescent="0.25">
      <c r="H4141"/>
    </row>
    <row r="4142" spans="8:8" x14ac:dyDescent="0.25">
      <c r="H4142"/>
    </row>
    <row r="4143" spans="8:8" x14ac:dyDescent="0.25">
      <c r="H4143"/>
    </row>
    <row r="4144" spans="8:8" x14ac:dyDescent="0.25">
      <c r="H4144"/>
    </row>
    <row r="4145" spans="8:8" x14ac:dyDescent="0.25">
      <c r="H4145"/>
    </row>
    <row r="4146" spans="8:8" x14ac:dyDescent="0.25">
      <c r="H4146"/>
    </row>
    <row r="4147" spans="8:8" x14ac:dyDescent="0.25">
      <c r="H4147"/>
    </row>
    <row r="4148" spans="8:8" x14ac:dyDescent="0.25">
      <c r="H4148"/>
    </row>
    <row r="4149" spans="8:8" x14ac:dyDescent="0.25">
      <c r="H4149"/>
    </row>
    <row r="4150" spans="8:8" x14ac:dyDescent="0.25">
      <c r="H4150"/>
    </row>
    <row r="4151" spans="8:8" x14ac:dyDescent="0.25">
      <c r="H4151"/>
    </row>
    <row r="4152" spans="8:8" x14ac:dyDescent="0.25">
      <c r="H4152"/>
    </row>
    <row r="4153" spans="8:8" x14ac:dyDescent="0.25">
      <c r="H4153"/>
    </row>
    <row r="4154" spans="8:8" x14ac:dyDescent="0.25">
      <c r="H4154"/>
    </row>
    <row r="4155" spans="8:8" x14ac:dyDescent="0.25">
      <c r="H4155"/>
    </row>
    <row r="4156" spans="8:8" x14ac:dyDescent="0.25">
      <c r="H4156"/>
    </row>
    <row r="4157" spans="8:8" x14ac:dyDescent="0.25">
      <c r="H4157"/>
    </row>
    <row r="4158" spans="8:8" x14ac:dyDescent="0.25">
      <c r="H4158"/>
    </row>
    <row r="4159" spans="8:8" x14ac:dyDescent="0.25">
      <c r="H4159"/>
    </row>
    <row r="4160" spans="8:8" x14ac:dyDescent="0.25">
      <c r="H4160"/>
    </row>
    <row r="4161" spans="8:8" x14ac:dyDescent="0.25">
      <c r="H4161"/>
    </row>
    <row r="4162" spans="8:8" x14ac:dyDescent="0.25">
      <c r="H4162"/>
    </row>
    <row r="4163" spans="8:8" x14ac:dyDescent="0.25">
      <c r="H4163"/>
    </row>
    <row r="4164" spans="8:8" x14ac:dyDescent="0.25">
      <c r="H4164"/>
    </row>
    <row r="4165" spans="8:8" x14ac:dyDescent="0.25">
      <c r="H4165"/>
    </row>
    <row r="4166" spans="8:8" x14ac:dyDescent="0.25">
      <c r="H4166"/>
    </row>
    <row r="4167" spans="8:8" x14ac:dyDescent="0.25">
      <c r="H4167"/>
    </row>
    <row r="4168" spans="8:8" x14ac:dyDescent="0.25">
      <c r="H4168"/>
    </row>
    <row r="4169" spans="8:8" x14ac:dyDescent="0.25">
      <c r="H4169"/>
    </row>
    <row r="4170" spans="8:8" x14ac:dyDescent="0.25">
      <c r="H4170"/>
    </row>
    <row r="4171" spans="8:8" x14ac:dyDescent="0.25">
      <c r="H4171"/>
    </row>
    <row r="4172" spans="8:8" x14ac:dyDescent="0.25">
      <c r="H4172"/>
    </row>
    <row r="4173" spans="8:8" x14ac:dyDescent="0.25">
      <c r="H4173"/>
    </row>
    <row r="4174" spans="8:8" x14ac:dyDescent="0.25">
      <c r="H4174"/>
    </row>
    <row r="4175" spans="8:8" x14ac:dyDescent="0.25">
      <c r="H4175"/>
    </row>
    <row r="4176" spans="8:8" x14ac:dyDescent="0.25">
      <c r="H4176"/>
    </row>
    <row r="4177" spans="8:8" x14ac:dyDescent="0.25">
      <c r="H4177"/>
    </row>
    <row r="4178" spans="8:8" x14ac:dyDescent="0.25">
      <c r="H4178"/>
    </row>
    <row r="4179" spans="8:8" x14ac:dyDescent="0.25">
      <c r="H4179"/>
    </row>
    <row r="4180" spans="8:8" x14ac:dyDescent="0.25">
      <c r="H4180"/>
    </row>
    <row r="4181" spans="8:8" x14ac:dyDescent="0.25">
      <c r="H4181"/>
    </row>
    <row r="4182" spans="8:8" x14ac:dyDescent="0.25">
      <c r="H4182"/>
    </row>
    <row r="4183" spans="8:8" x14ac:dyDescent="0.25">
      <c r="H4183"/>
    </row>
    <row r="4184" spans="8:8" x14ac:dyDescent="0.25">
      <c r="H4184"/>
    </row>
    <row r="4185" spans="8:8" x14ac:dyDescent="0.25">
      <c r="H4185"/>
    </row>
    <row r="4186" spans="8:8" x14ac:dyDescent="0.25">
      <c r="H4186"/>
    </row>
    <row r="4187" spans="8:8" x14ac:dyDescent="0.25">
      <c r="H4187"/>
    </row>
    <row r="4188" spans="8:8" x14ac:dyDescent="0.25">
      <c r="H4188"/>
    </row>
    <row r="4189" spans="8:8" x14ac:dyDescent="0.25">
      <c r="H4189"/>
    </row>
    <row r="4190" spans="8:8" x14ac:dyDescent="0.25">
      <c r="H4190"/>
    </row>
    <row r="4191" spans="8:8" x14ac:dyDescent="0.25">
      <c r="H4191"/>
    </row>
    <row r="4192" spans="8:8" x14ac:dyDescent="0.25">
      <c r="H4192"/>
    </row>
    <row r="4193" spans="8:8" x14ac:dyDescent="0.25">
      <c r="H4193"/>
    </row>
    <row r="4194" spans="8:8" x14ac:dyDescent="0.25">
      <c r="H4194"/>
    </row>
    <row r="4195" spans="8:8" x14ac:dyDescent="0.25">
      <c r="H4195"/>
    </row>
    <row r="4196" spans="8:8" x14ac:dyDescent="0.25">
      <c r="H4196"/>
    </row>
    <row r="4197" spans="8:8" x14ac:dyDescent="0.25">
      <c r="H4197"/>
    </row>
    <row r="4198" spans="8:8" x14ac:dyDescent="0.25">
      <c r="H4198"/>
    </row>
    <row r="4199" spans="8:8" x14ac:dyDescent="0.25">
      <c r="H4199"/>
    </row>
    <row r="4200" spans="8:8" x14ac:dyDescent="0.25">
      <c r="H4200"/>
    </row>
    <row r="4201" spans="8:8" x14ac:dyDescent="0.25">
      <c r="H4201"/>
    </row>
    <row r="4202" spans="8:8" x14ac:dyDescent="0.25">
      <c r="H4202"/>
    </row>
    <row r="4203" spans="8:8" x14ac:dyDescent="0.25">
      <c r="H4203"/>
    </row>
    <row r="4204" spans="8:8" x14ac:dyDescent="0.25">
      <c r="H4204"/>
    </row>
    <row r="4205" spans="8:8" x14ac:dyDescent="0.25">
      <c r="H4205"/>
    </row>
    <row r="4206" spans="8:8" x14ac:dyDescent="0.25">
      <c r="H4206"/>
    </row>
    <row r="4207" spans="8:8" x14ac:dyDescent="0.25">
      <c r="H4207"/>
    </row>
    <row r="4208" spans="8:8" x14ac:dyDescent="0.25">
      <c r="H4208"/>
    </row>
    <row r="4209" spans="8:8" x14ac:dyDescent="0.25">
      <c r="H4209"/>
    </row>
    <row r="4210" spans="8:8" x14ac:dyDescent="0.25">
      <c r="H4210"/>
    </row>
    <row r="4211" spans="8:8" x14ac:dyDescent="0.25">
      <c r="H4211"/>
    </row>
    <row r="4212" spans="8:8" x14ac:dyDescent="0.25">
      <c r="H4212"/>
    </row>
    <row r="4213" spans="8:8" x14ac:dyDescent="0.25">
      <c r="H4213"/>
    </row>
    <row r="4214" spans="8:8" x14ac:dyDescent="0.25">
      <c r="H4214"/>
    </row>
    <row r="4215" spans="8:8" x14ac:dyDescent="0.25">
      <c r="H4215"/>
    </row>
    <row r="4216" spans="8:8" x14ac:dyDescent="0.25">
      <c r="H4216"/>
    </row>
    <row r="4217" spans="8:8" x14ac:dyDescent="0.25">
      <c r="H4217"/>
    </row>
    <row r="4218" spans="8:8" x14ac:dyDescent="0.25">
      <c r="H4218"/>
    </row>
    <row r="4219" spans="8:8" x14ac:dyDescent="0.25">
      <c r="H4219"/>
    </row>
    <row r="4220" spans="8:8" x14ac:dyDescent="0.25">
      <c r="H4220"/>
    </row>
    <row r="4221" spans="8:8" x14ac:dyDescent="0.25">
      <c r="H4221"/>
    </row>
    <row r="4222" spans="8:8" x14ac:dyDescent="0.25">
      <c r="H4222"/>
    </row>
    <row r="4223" spans="8:8" x14ac:dyDescent="0.25">
      <c r="H4223"/>
    </row>
    <row r="4224" spans="8:8" x14ac:dyDescent="0.25">
      <c r="H4224"/>
    </row>
    <row r="4225" spans="8:8" x14ac:dyDescent="0.25">
      <c r="H4225"/>
    </row>
    <row r="4226" spans="8:8" x14ac:dyDescent="0.25">
      <c r="H4226"/>
    </row>
    <row r="4227" spans="8:8" x14ac:dyDescent="0.25">
      <c r="H4227"/>
    </row>
    <row r="4228" spans="8:8" x14ac:dyDescent="0.25">
      <c r="H4228"/>
    </row>
    <row r="4229" spans="8:8" x14ac:dyDescent="0.25">
      <c r="H4229"/>
    </row>
    <row r="4230" spans="8:8" x14ac:dyDescent="0.25">
      <c r="H4230"/>
    </row>
    <row r="4231" spans="8:8" x14ac:dyDescent="0.25">
      <c r="H4231"/>
    </row>
    <row r="4232" spans="8:8" x14ac:dyDescent="0.25">
      <c r="H4232"/>
    </row>
    <row r="4233" spans="8:8" x14ac:dyDescent="0.25">
      <c r="H4233"/>
    </row>
    <row r="4234" spans="8:8" x14ac:dyDescent="0.25">
      <c r="H4234"/>
    </row>
    <row r="4235" spans="8:8" x14ac:dyDescent="0.25">
      <c r="H4235"/>
    </row>
    <row r="4236" spans="8:8" x14ac:dyDescent="0.25">
      <c r="H4236"/>
    </row>
    <row r="4237" spans="8:8" x14ac:dyDescent="0.25">
      <c r="H4237"/>
    </row>
    <row r="4238" spans="8:8" x14ac:dyDescent="0.25">
      <c r="H4238"/>
    </row>
    <row r="4239" spans="8:8" x14ac:dyDescent="0.25">
      <c r="H4239"/>
    </row>
    <row r="4240" spans="8:8" x14ac:dyDescent="0.25">
      <c r="H4240"/>
    </row>
    <row r="4241" spans="8:8" x14ac:dyDescent="0.25">
      <c r="H4241"/>
    </row>
    <row r="4242" spans="8:8" x14ac:dyDescent="0.25">
      <c r="H4242"/>
    </row>
    <row r="4243" spans="8:8" x14ac:dyDescent="0.25">
      <c r="H4243"/>
    </row>
    <row r="4244" spans="8:8" x14ac:dyDescent="0.25">
      <c r="H4244"/>
    </row>
    <row r="4245" spans="8:8" x14ac:dyDescent="0.25">
      <c r="H4245"/>
    </row>
    <row r="4246" spans="8:8" x14ac:dyDescent="0.25">
      <c r="H4246"/>
    </row>
    <row r="4247" spans="8:8" x14ac:dyDescent="0.25">
      <c r="H4247"/>
    </row>
    <row r="4248" spans="8:8" x14ac:dyDescent="0.25">
      <c r="H4248"/>
    </row>
    <row r="4249" spans="8:8" x14ac:dyDescent="0.25">
      <c r="H4249"/>
    </row>
    <row r="4250" spans="8:8" x14ac:dyDescent="0.25">
      <c r="H4250"/>
    </row>
    <row r="4251" spans="8:8" x14ac:dyDescent="0.25">
      <c r="H4251"/>
    </row>
    <row r="4252" spans="8:8" x14ac:dyDescent="0.25">
      <c r="H4252"/>
    </row>
    <row r="4253" spans="8:8" x14ac:dyDescent="0.25">
      <c r="H4253"/>
    </row>
    <row r="4254" spans="8:8" x14ac:dyDescent="0.25">
      <c r="H4254"/>
    </row>
    <row r="4255" spans="8:8" x14ac:dyDescent="0.25">
      <c r="H4255"/>
    </row>
    <row r="4256" spans="8:8" x14ac:dyDescent="0.25">
      <c r="H4256"/>
    </row>
    <row r="4257" spans="8:8" x14ac:dyDescent="0.25">
      <c r="H4257"/>
    </row>
    <row r="4258" spans="8:8" x14ac:dyDescent="0.25">
      <c r="H4258"/>
    </row>
    <row r="4259" spans="8:8" x14ac:dyDescent="0.25">
      <c r="H4259"/>
    </row>
    <row r="4260" spans="8:8" x14ac:dyDescent="0.25">
      <c r="H4260"/>
    </row>
    <row r="4261" spans="8:8" x14ac:dyDescent="0.25">
      <c r="H4261"/>
    </row>
    <row r="4262" spans="8:8" x14ac:dyDescent="0.25">
      <c r="H4262"/>
    </row>
    <row r="4263" spans="8:8" x14ac:dyDescent="0.25">
      <c r="H4263"/>
    </row>
    <row r="4264" spans="8:8" x14ac:dyDescent="0.25">
      <c r="H4264"/>
    </row>
    <row r="4265" spans="8:8" x14ac:dyDescent="0.25">
      <c r="H4265"/>
    </row>
    <row r="4266" spans="8:8" x14ac:dyDescent="0.25">
      <c r="H4266"/>
    </row>
    <row r="4267" spans="8:8" x14ac:dyDescent="0.25">
      <c r="H4267"/>
    </row>
    <row r="4268" spans="8:8" x14ac:dyDescent="0.25">
      <c r="H4268"/>
    </row>
    <row r="4269" spans="8:8" x14ac:dyDescent="0.25">
      <c r="H4269"/>
    </row>
    <row r="4270" spans="8:8" x14ac:dyDescent="0.25">
      <c r="H4270"/>
    </row>
    <row r="4271" spans="8:8" x14ac:dyDescent="0.25">
      <c r="H4271"/>
    </row>
    <row r="4272" spans="8:8" x14ac:dyDescent="0.25">
      <c r="H4272"/>
    </row>
    <row r="4273" spans="8:8" x14ac:dyDescent="0.25">
      <c r="H4273"/>
    </row>
    <row r="4274" spans="8:8" x14ac:dyDescent="0.25">
      <c r="H4274"/>
    </row>
    <row r="4275" spans="8:8" x14ac:dyDescent="0.25">
      <c r="H4275"/>
    </row>
    <row r="4276" spans="8:8" x14ac:dyDescent="0.25">
      <c r="H4276"/>
    </row>
    <row r="4277" spans="8:8" x14ac:dyDescent="0.25">
      <c r="H4277"/>
    </row>
    <row r="4278" spans="8:8" x14ac:dyDescent="0.25">
      <c r="H4278"/>
    </row>
    <row r="4279" spans="8:8" x14ac:dyDescent="0.25">
      <c r="H4279"/>
    </row>
    <row r="4280" spans="8:8" x14ac:dyDescent="0.25">
      <c r="H4280"/>
    </row>
    <row r="4281" spans="8:8" x14ac:dyDescent="0.25">
      <c r="H4281"/>
    </row>
    <row r="4282" spans="8:8" x14ac:dyDescent="0.25">
      <c r="H4282"/>
    </row>
    <row r="4283" spans="8:8" x14ac:dyDescent="0.25">
      <c r="H4283"/>
    </row>
    <row r="4284" spans="8:8" x14ac:dyDescent="0.25">
      <c r="H4284"/>
    </row>
    <row r="4285" spans="8:8" x14ac:dyDescent="0.25">
      <c r="H4285"/>
    </row>
    <row r="4286" spans="8:8" x14ac:dyDescent="0.25">
      <c r="H4286"/>
    </row>
    <row r="4287" spans="8:8" x14ac:dyDescent="0.25">
      <c r="H4287"/>
    </row>
    <row r="4288" spans="8:8" x14ac:dyDescent="0.25">
      <c r="H4288"/>
    </row>
    <row r="4289" spans="8:8" x14ac:dyDescent="0.25">
      <c r="H4289"/>
    </row>
    <row r="4290" spans="8:8" x14ac:dyDescent="0.25">
      <c r="H4290"/>
    </row>
    <row r="4291" spans="8:8" x14ac:dyDescent="0.25">
      <c r="H4291"/>
    </row>
    <row r="4292" spans="8:8" x14ac:dyDescent="0.25">
      <c r="H4292"/>
    </row>
    <row r="4293" spans="8:8" x14ac:dyDescent="0.25">
      <c r="H4293"/>
    </row>
    <row r="4294" spans="8:8" x14ac:dyDescent="0.25">
      <c r="H4294"/>
    </row>
    <row r="4295" spans="8:8" x14ac:dyDescent="0.25">
      <c r="H4295"/>
    </row>
    <row r="4296" spans="8:8" x14ac:dyDescent="0.25">
      <c r="H4296"/>
    </row>
    <row r="4297" spans="8:8" x14ac:dyDescent="0.25">
      <c r="H4297"/>
    </row>
    <row r="4298" spans="8:8" x14ac:dyDescent="0.25">
      <c r="H4298"/>
    </row>
    <row r="4299" spans="8:8" x14ac:dyDescent="0.25">
      <c r="H4299"/>
    </row>
    <row r="4300" spans="8:8" x14ac:dyDescent="0.25">
      <c r="H4300"/>
    </row>
    <row r="4301" spans="8:8" x14ac:dyDescent="0.25">
      <c r="H4301"/>
    </row>
    <row r="4302" spans="8:8" x14ac:dyDescent="0.25">
      <c r="H4302"/>
    </row>
    <row r="4303" spans="8:8" x14ac:dyDescent="0.25">
      <c r="H4303"/>
    </row>
    <row r="4304" spans="8:8" x14ac:dyDescent="0.25">
      <c r="H4304"/>
    </row>
    <row r="4305" spans="8:8" x14ac:dyDescent="0.25">
      <c r="H4305"/>
    </row>
    <row r="4306" spans="8:8" x14ac:dyDescent="0.25">
      <c r="H4306"/>
    </row>
    <row r="4307" spans="8:8" x14ac:dyDescent="0.25">
      <c r="H4307"/>
    </row>
    <row r="4308" spans="8:8" x14ac:dyDescent="0.25">
      <c r="H4308"/>
    </row>
    <row r="4309" spans="8:8" x14ac:dyDescent="0.25">
      <c r="H4309"/>
    </row>
    <row r="4310" spans="8:8" x14ac:dyDescent="0.25">
      <c r="H4310"/>
    </row>
    <row r="4311" spans="8:8" x14ac:dyDescent="0.25">
      <c r="H4311"/>
    </row>
    <row r="4312" spans="8:8" x14ac:dyDescent="0.25">
      <c r="H4312"/>
    </row>
    <row r="4313" spans="8:8" x14ac:dyDescent="0.25">
      <c r="H4313"/>
    </row>
    <row r="4314" spans="8:8" x14ac:dyDescent="0.25">
      <c r="H4314"/>
    </row>
    <row r="4315" spans="8:8" x14ac:dyDescent="0.25">
      <c r="H4315"/>
    </row>
    <row r="4316" spans="8:8" x14ac:dyDescent="0.25">
      <c r="H4316"/>
    </row>
    <row r="4317" spans="8:8" x14ac:dyDescent="0.25">
      <c r="H4317"/>
    </row>
    <row r="4318" spans="8:8" x14ac:dyDescent="0.25">
      <c r="H4318"/>
    </row>
    <row r="4319" spans="8:8" x14ac:dyDescent="0.25">
      <c r="H4319"/>
    </row>
    <row r="4320" spans="8:8" x14ac:dyDescent="0.25">
      <c r="H4320"/>
    </row>
    <row r="4321" spans="8:8" x14ac:dyDescent="0.25">
      <c r="H4321"/>
    </row>
    <row r="4322" spans="8:8" x14ac:dyDescent="0.25">
      <c r="H4322"/>
    </row>
    <row r="4323" spans="8:8" x14ac:dyDescent="0.25">
      <c r="H4323"/>
    </row>
    <row r="4324" spans="8:8" x14ac:dyDescent="0.25">
      <c r="H4324"/>
    </row>
    <row r="4325" spans="8:8" x14ac:dyDescent="0.25">
      <c r="H4325"/>
    </row>
    <row r="4326" spans="8:8" x14ac:dyDescent="0.25">
      <c r="H4326"/>
    </row>
    <row r="4327" spans="8:8" x14ac:dyDescent="0.25">
      <c r="H4327"/>
    </row>
    <row r="4328" spans="8:8" x14ac:dyDescent="0.25">
      <c r="H4328"/>
    </row>
    <row r="4329" spans="8:8" x14ac:dyDescent="0.25">
      <c r="H4329"/>
    </row>
    <row r="4330" spans="8:8" x14ac:dyDescent="0.25">
      <c r="H4330"/>
    </row>
    <row r="4331" spans="8:8" x14ac:dyDescent="0.25">
      <c r="H4331"/>
    </row>
    <row r="4332" spans="8:8" x14ac:dyDescent="0.25">
      <c r="H4332"/>
    </row>
    <row r="4333" spans="8:8" x14ac:dyDescent="0.25">
      <c r="H4333"/>
    </row>
    <row r="4334" spans="8:8" x14ac:dyDescent="0.25">
      <c r="H4334"/>
    </row>
    <row r="4335" spans="8:8" x14ac:dyDescent="0.25">
      <c r="H4335"/>
    </row>
    <row r="4336" spans="8:8" x14ac:dyDescent="0.25">
      <c r="H4336"/>
    </row>
    <row r="4337" spans="8:8" x14ac:dyDescent="0.25">
      <c r="H4337"/>
    </row>
    <row r="4338" spans="8:8" x14ac:dyDescent="0.25">
      <c r="H4338"/>
    </row>
    <row r="4339" spans="8:8" x14ac:dyDescent="0.25">
      <c r="H4339"/>
    </row>
    <row r="4340" spans="8:8" x14ac:dyDescent="0.25">
      <c r="H4340"/>
    </row>
    <row r="4341" spans="8:8" x14ac:dyDescent="0.25">
      <c r="H4341"/>
    </row>
    <row r="4342" spans="8:8" x14ac:dyDescent="0.25">
      <c r="H4342"/>
    </row>
    <row r="4343" spans="8:8" x14ac:dyDescent="0.25">
      <c r="H4343"/>
    </row>
    <row r="4344" spans="8:8" x14ac:dyDescent="0.25">
      <c r="H4344"/>
    </row>
    <row r="4345" spans="8:8" x14ac:dyDescent="0.25">
      <c r="H4345"/>
    </row>
    <row r="4346" spans="8:8" x14ac:dyDescent="0.25">
      <c r="H4346"/>
    </row>
    <row r="4347" spans="8:8" x14ac:dyDescent="0.25">
      <c r="H4347"/>
    </row>
    <row r="4348" spans="8:8" x14ac:dyDescent="0.25">
      <c r="H4348"/>
    </row>
    <row r="4349" spans="8:8" x14ac:dyDescent="0.25">
      <c r="H4349"/>
    </row>
    <row r="4350" spans="8:8" x14ac:dyDescent="0.25">
      <c r="H4350"/>
    </row>
    <row r="4351" spans="8:8" x14ac:dyDescent="0.25">
      <c r="H4351"/>
    </row>
    <row r="4352" spans="8:8" x14ac:dyDescent="0.25">
      <c r="H4352"/>
    </row>
    <row r="4353" spans="8:8" x14ac:dyDescent="0.25">
      <c r="H4353"/>
    </row>
    <row r="4354" spans="8:8" x14ac:dyDescent="0.25">
      <c r="H4354"/>
    </row>
    <row r="4355" spans="8:8" x14ac:dyDescent="0.25">
      <c r="H4355"/>
    </row>
    <row r="4356" spans="8:8" x14ac:dyDescent="0.25">
      <c r="H4356"/>
    </row>
    <row r="4357" spans="8:8" x14ac:dyDescent="0.25">
      <c r="H4357"/>
    </row>
    <row r="4358" spans="8:8" x14ac:dyDescent="0.25">
      <c r="H4358"/>
    </row>
    <row r="4359" spans="8:8" x14ac:dyDescent="0.25">
      <c r="H4359"/>
    </row>
    <row r="4360" spans="8:8" x14ac:dyDescent="0.25">
      <c r="H4360"/>
    </row>
    <row r="4361" spans="8:8" x14ac:dyDescent="0.25">
      <c r="H4361"/>
    </row>
    <row r="4362" spans="8:8" x14ac:dyDescent="0.25">
      <c r="H4362"/>
    </row>
    <row r="4363" spans="8:8" x14ac:dyDescent="0.25">
      <c r="H4363"/>
    </row>
    <row r="4364" spans="8:8" x14ac:dyDescent="0.25">
      <c r="H4364"/>
    </row>
    <row r="4365" spans="8:8" x14ac:dyDescent="0.25">
      <c r="H4365"/>
    </row>
    <row r="4366" spans="8:8" x14ac:dyDescent="0.25">
      <c r="H4366"/>
    </row>
    <row r="4367" spans="8:8" x14ac:dyDescent="0.25">
      <c r="H4367"/>
    </row>
    <row r="4368" spans="8:8" x14ac:dyDescent="0.25">
      <c r="H4368"/>
    </row>
    <row r="4369" spans="8:8" x14ac:dyDescent="0.25">
      <c r="H4369"/>
    </row>
    <row r="4370" spans="8:8" x14ac:dyDescent="0.25">
      <c r="H4370"/>
    </row>
    <row r="4371" spans="8:8" x14ac:dyDescent="0.25">
      <c r="H4371"/>
    </row>
    <row r="4372" spans="8:8" x14ac:dyDescent="0.25">
      <c r="H4372"/>
    </row>
    <row r="4373" spans="8:8" x14ac:dyDescent="0.25">
      <c r="H4373"/>
    </row>
    <row r="4374" spans="8:8" x14ac:dyDescent="0.25">
      <c r="H4374"/>
    </row>
    <row r="4375" spans="8:8" x14ac:dyDescent="0.25">
      <c r="H4375"/>
    </row>
    <row r="4376" spans="8:8" x14ac:dyDescent="0.25">
      <c r="H4376"/>
    </row>
    <row r="4377" spans="8:8" x14ac:dyDescent="0.25">
      <c r="H4377"/>
    </row>
    <row r="4378" spans="8:8" x14ac:dyDescent="0.25">
      <c r="H4378"/>
    </row>
    <row r="4379" spans="8:8" x14ac:dyDescent="0.25">
      <c r="H4379"/>
    </row>
    <row r="4380" spans="8:8" x14ac:dyDescent="0.25">
      <c r="H4380"/>
    </row>
    <row r="4381" spans="8:8" x14ac:dyDescent="0.25">
      <c r="H4381"/>
    </row>
    <row r="4382" spans="8:8" x14ac:dyDescent="0.25">
      <c r="H4382"/>
    </row>
    <row r="4383" spans="8:8" x14ac:dyDescent="0.25">
      <c r="H4383"/>
    </row>
    <row r="4384" spans="8:8" x14ac:dyDescent="0.25">
      <c r="H4384"/>
    </row>
    <row r="4385" spans="8:8" x14ac:dyDescent="0.25">
      <c r="H4385"/>
    </row>
    <row r="4386" spans="8:8" x14ac:dyDescent="0.25">
      <c r="H4386"/>
    </row>
    <row r="4387" spans="8:8" x14ac:dyDescent="0.25">
      <c r="H4387"/>
    </row>
    <row r="4388" spans="8:8" x14ac:dyDescent="0.25">
      <c r="H4388"/>
    </row>
    <row r="4389" spans="8:8" x14ac:dyDescent="0.25">
      <c r="H4389"/>
    </row>
    <row r="4390" spans="8:8" x14ac:dyDescent="0.25">
      <c r="H4390"/>
    </row>
    <row r="4391" spans="8:8" x14ac:dyDescent="0.25">
      <c r="H4391"/>
    </row>
    <row r="4392" spans="8:8" x14ac:dyDescent="0.25">
      <c r="H4392"/>
    </row>
    <row r="4393" spans="8:8" x14ac:dyDescent="0.25">
      <c r="H4393"/>
    </row>
    <row r="4394" spans="8:8" x14ac:dyDescent="0.25">
      <c r="H4394"/>
    </row>
    <row r="4395" spans="8:8" x14ac:dyDescent="0.25">
      <c r="H4395"/>
    </row>
    <row r="4396" spans="8:8" x14ac:dyDescent="0.25">
      <c r="H4396"/>
    </row>
    <row r="4397" spans="8:8" x14ac:dyDescent="0.25">
      <c r="H4397"/>
    </row>
    <row r="4398" spans="8:8" x14ac:dyDescent="0.25">
      <c r="H4398"/>
    </row>
    <row r="4399" spans="8:8" x14ac:dyDescent="0.25">
      <c r="H4399"/>
    </row>
    <row r="4400" spans="8:8" x14ac:dyDescent="0.25">
      <c r="H4400"/>
    </row>
    <row r="4401" spans="8:8" x14ac:dyDescent="0.25">
      <c r="H4401"/>
    </row>
    <row r="4402" spans="8:8" x14ac:dyDescent="0.25">
      <c r="H4402"/>
    </row>
    <row r="4403" spans="8:8" x14ac:dyDescent="0.25">
      <c r="H4403"/>
    </row>
    <row r="4404" spans="8:8" x14ac:dyDescent="0.25">
      <c r="H4404"/>
    </row>
    <row r="4405" spans="8:8" x14ac:dyDescent="0.25">
      <c r="H4405"/>
    </row>
    <row r="4406" spans="8:8" x14ac:dyDescent="0.25">
      <c r="H4406"/>
    </row>
    <row r="4407" spans="8:8" x14ac:dyDescent="0.25">
      <c r="H4407"/>
    </row>
    <row r="4408" spans="8:8" x14ac:dyDescent="0.25">
      <c r="H4408"/>
    </row>
    <row r="4409" spans="8:8" x14ac:dyDescent="0.25">
      <c r="H4409"/>
    </row>
    <row r="4410" spans="8:8" x14ac:dyDescent="0.25">
      <c r="H4410"/>
    </row>
    <row r="4411" spans="8:8" x14ac:dyDescent="0.25">
      <c r="H4411"/>
    </row>
    <row r="4412" spans="8:8" x14ac:dyDescent="0.25">
      <c r="H4412"/>
    </row>
    <row r="4413" spans="8:8" x14ac:dyDescent="0.25">
      <c r="H4413"/>
    </row>
    <row r="4414" spans="8:8" x14ac:dyDescent="0.25">
      <c r="H4414"/>
    </row>
    <row r="4415" spans="8:8" x14ac:dyDescent="0.25">
      <c r="H4415"/>
    </row>
    <row r="4416" spans="8:8" x14ac:dyDescent="0.25">
      <c r="H4416"/>
    </row>
    <row r="4417" spans="8:8" x14ac:dyDescent="0.25">
      <c r="H4417"/>
    </row>
    <row r="4418" spans="8:8" x14ac:dyDescent="0.25">
      <c r="H4418"/>
    </row>
    <row r="4419" spans="8:8" x14ac:dyDescent="0.25">
      <c r="H4419"/>
    </row>
    <row r="4420" spans="8:8" x14ac:dyDescent="0.25">
      <c r="H4420"/>
    </row>
    <row r="4421" spans="8:8" x14ac:dyDescent="0.25">
      <c r="H4421"/>
    </row>
    <row r="4422" spans="8:8" x14ac:dyDescent="0.25">
      <c r="H4422"/>
    </row>
    <row r="4423" spans="8:8" x14ac:dyDescent="0.25">
      <c r="H4423"/>
    </row>
    <row r="4424" spans="8:8" x14ac:dyDescent="0.25">
      <c r="H4424"/>
    </row>
    <row r="4425" spans="8:8" x14ac:dyDescent="0.25">
      <c r="H4425"/>
    </row>
    <row r="4426" spans="8:8" x14ac:dyDescent="0.25">
      <c r="H4426"/>
    </row>
    <row r="4427" spans="8:8" x14ac:dyDescent="0.25">
      <c r="H4427"/>
    </row>
    <row r="4428" spans="8:8" x14ac:dyDescent="0.25">
      <c r="H4428"/>
    </row>
    <row r="4429" spans="8:8" x14ac:dyDescent="0.25">
      <c r="H4429"/>
    </row>
    <row r="4430" spans="8:8" x14ac:dyDescent="0.25">
      <c r="H4430"/>
    </row>
    <row r="4431" spans="8:8" x14ac:dyDescent="0.25">
      <c r="H4431"/>
    </row>
    <row r="4432" spans="8:8" x14ac:dyDescent="0.25">
      <c r="H4432"/>
    </row>
    <row r="4433" spans="8:8" x14ac:dyDescent="0.25">
      <c r="H4433"/>
    </row>
    <row r="4434" spans="8:8" x14ac:dyDescent="0.25">
      <c r="H4434"/>
    </row>
    <row r="4435" spans="8:8" x14ac:dyDescent="0.25">
      <c r="H4435"/>
    </row>
    <row r="4436" spans="8:8" x14ac:dyDescent="0.25">
      <c r="H4436"/>
    </row>
    <row r="4437" spans="8:8" x14ac:dyDescent="0.25">
      <c r="H4437"/>
    </row>
    <row r="4438" spans="8:8" x14ac:dyDescent="0.25">
      <c r="H4438"/>
    </row>
    <row r="4439" spans="8:8" x14ac:dyDescent="0.25">
      <c r="H4439"/>
    </row>
    <row r="4440" spans="8:8" x14ac:dyDescent="0.25">
      <c r="H4440"/>
    </row>
    <row r="4441" spans="8:8" x14ac:dyDescent="0.25">
      <c r="H4441"/>
    </row>
    <row r="4442" spans="8:8" x14ac:dyDescent="0.25">
      <c r="H4442"/>
    </row>
    <row r="4443" spans="8:8" x14ac:dyDescent="0.25">
      <c r="H4443"/>
    </row>
    <row r="4444" spans="8:8" x14ac:dyDescent="0.25">
      <c r="H4444"/>
    </row>
    <row r="4445" spans="8:8" x14ac:dyDescent="0.25">
      <c r="H4445"/>
    </row>
    <row r="4446" spans="8:8" x14ac:dyDescent="0.25">
      <c r="H4446"/>
    </row>
    <row r="4447" spans="8:8" x14ac:dyDescent="0.25">
      <c r="H4447"/>
    </row>
    <row r="4448" spans="8:8" x14ac:dyDescent="0.25">
      <c r="H4448"/>
    </row>
    <row r="4449" spans="8:8" x14ac:dyDescent="0.25">
      <c r="H4449"/>
    </row>
    <row r="4450" spans="8:8" x14ac:dyDescent="0.25">
      <c r="H4450"/>
    </row>
    <row r="4451" spans="8:8" x14ac:dyDescent="0.25">
      <c r="H4451"/>
    </row>
    <row r="4452" spans="8:8" x14ac:dyDescent="0.25">
      <c r="H4452"/>
    </row>
    <row r="4453" spans="8:8" x14ac:dyDescent="0.25">
      <c r="H4453"/>
    </row>
    <row r="4454" spans="8:8" x14ac:dyDescent="0.25">
      <c r="H4454"/>
    </row>
    <row r="4455" spans="8:8" x14ac:dyDescent="0.25">
      <c r="H4455"/>
    </row>
    <row r="4456" spans="8:8" x14ac:dyDescent="0.25">
      <c r="H4456"/>
    </row>
    <row r="4457" spans="8:8" x14ac:dyDescent="0.25">
      <c r="H4457"/>
    </row>
    <row r="4458" spans="8:8" x14ac:dyDescent="0.25">
      <c r="H4458"/>
    </row>
    <row r="4459" spans="8:8" x14ac:dyDescent="0.25">
      <c r="H4459"/>
    </row>
    <row r="4460" spans="8:8" x14ac:dyDescent="0.25">
      <c r="H4460"/>
    </row>
    <row r="4461" spans="8:8" x14ac:dyDescent="0.25">
      <c r="H4461"/>
    </row>
    <row r="4462" spans="8:8" x14ac:dyDescent="0.25">
      <c r="H4462"/>
    </row>
    <row r="4463" spans="8:8" x14ac:dyDescent="0.25">
      <c r="H4463"/>
    </row>
    <row r="4464" spans="8:8" x14ac:dyDescent="0.25">
      <c r="H4464"/>
    </row>
    <row r="4465" spans="8:8" x14ac:dyDescent="0.25">
      <c r="H4465"/>
    </row>
    <row r="4466" spans="8:8" x14ac:dyDescent="0.25">
      <c r="H4466"/>
    </row>
    <row r="4467" spans="8:8" x14ac:dyDescent="0.25">
      <c r="H4467"/>
    </row>
    <row r="4468" spans="8:8" x14ac:dyDescent="0.25">
      <c r="H4468"/>
    </row>
    <row r="4469" spans="8:8" x14ac:dyDescent="0.25">
      <c r="H4469"/>
    </row>
    <row r="4470" spans="8:8" x14ac:dyDescent="0.25">
      <c r="H4470"/>
    </row>
    <row r="4471" spans="8:8" x14ac:dyDescent="0.25">
      <c r="H4471"/>
    </row>
    <row r="4472" spans="8:8" x14ac:dyDescent="0.25">
      <c r="H4472"/>
    </row>
    <row r="4473" spans="8:8" x14ac:dyDescent="0.25">
      <c r="H4473"/>
    </row>
    <row r="4474" spans="8:8" x14ac:dyDescent="0.25">
      <c r="H4474"/>
    </row>
    <row r="4475" spans="8:8" x14ac:dyDescent="0.25">
      <c r="H4475"/>
    </row>
    <row r="4476" spans="8:8" x14ac:dyDescent="0.25">
      <c r="H4476"/>
    </row>
    <row r="4477" spans="8:8" x14ac:dyDescent="0.25">
      <c r="H4477"/>
    </row>
    <row r="4478" spans="8:8" x14ac:dyDescent="0.25">
      <c r="H4478"/>
    </row>
    <row r="4479" spans="8:8" x14ac:dyDescent="0.25">
      <c r="H4479"/>
    </row>
    <row r="4480" spans="8:8" x14ac:dyDescent="0.25">
      <c r="H4480"/>
    </row>
    <row r="4481" spans="8:8" x14ac:dyDescent="0.25">
      <c r="H4481"/>
    </row>
    <row r="4482" spans="8:8" x14ac:dyDescent="0.25">
      <c r="H4482"/>
    </row>
    <row r="4483" spans="8:8" x14ac:dyDescent="0.25">
      <c r="H4483"/>
    </row>
    <row r="4484" spans="8:8" x14ac:dyDescent="0.25">
      <c r="H4484"/>
    </row>
    <row r="4485" spans="8:8" x14ac:dyDescent="0.25">
      <c r="H4485"/>
    </row>
    <row r="4486" spans="8:8" x14ac:dyDescent="0.25">
      <c r="H4486"/>
    </row>
    <row r="4487" spans="8:8" x14ac:dyDescent="0.25">
      <c r="H4487"/>
    </row>
    <row r="4488" spans="8:8" x14ac:dyDescent="0.25">
      <c r="H4488"/>
    </row>
    <row r="4489" spans="8:8" x14ac:dyDescent="0.25">
      <c r="H4489"/>
    </row>
    <row r="4490" spans="8:8" x14ac:dyDescent="0.25">
      <c r="H4490"/>
    </row>
    <row r="4491" spans="8:8" x14ac:dyDescent="0.25">
      <c r="H4491"/>
    </row>
    <row r="4492" spans="8:8" x14ac:dyDescent="0.25">
      <c r="H4492"/>
    </row>
    <row r="4493" spans="8:8" x14ac:dyDescent="0.25">
      <c r="H4493"/>
    </row>
    <row r="4494" spans="8:8" x14ac:dyDescent="0.25">
      <c r="H4494"/>
    </row>
    <row r="4495" spans="8:8" x14ac:dyDescent="0.25">
      <c r="H4495"/>
    </row>
    <row r="4496" spans="8:8" x14ac:dyDescent="0.25">
      <c r="H4496"/>
    </row>
    <row r="4497" spans="8:8" x14ac:dyDescent="0.25">
      <c r="H4497"/>
    </row>
    <row r="4498" spans="8:8" x14ac:dyDescent="0.25">
      <c r="H4498"/>
    </row>
    <row r="4499" spans="8:8" x14ac:dyDescent="0.25">
      <c r="H4499"/>
    </row>
    <row r="4500" spans="8:8" x14ac:dyDescent="0.25">
      <c r="H4500"/>
    </row>
    <row r="4501" spans="8:8" x14ac:dyDescent="0.25">
      <c r="H4501"/>
    </row>
    <row r="4502" spans="8:8" x14ac:dyDescent="0.25">
      <c r="H4502"/>
    </row>
    <row r="4503" spans="8:8" x14ac:dyDescent="0.25">
      <c r="H4503"/>
    </row>
    <row r="4504" spans="8:8" x14ac:dyDescent="0.25">
      <c r="H4504"/>
    </row>
    <row r="4505" spans="8:8" x14ac:dyDescent="0.25">
      <c r="H4505"/>
    </row>
    <row r="4506" spans="8:8" x14ac:dyDescent="0.25">
      <c r="H4506"/>
    </row>
    <row r="4507" spans="8:8" x14ac:dyDescent="0.25">
      <c r="H4507"/>
    </row>
    <row r="4508" spans="8:8" x14ac:dyDescent="0.25">
      <c r="H4508"/>
    </row>
    <row r="4509" spans="8:8" x14ac:dyDescent="0.25">
      <c r="H4509"/>
    </row>
    <row r="4510" spans="8:8" x14ac:dyDescent="0.25">
      <c r="H4510"/>
    </row>
    <row r="4511" spans="8:8" x14ac:dyDescent="0.25">
      <c r="H4511"/>
    </row>
    <row r="4512" spans="8:8" x14ac:dyDescent="0.25">
      <c r="H4512"/>
    </row>
    <row r="4513" spans="8:8" x14ac:dyDescent="0.25">
      <c r="H4513"/>
    </row>
    <row r="4514" spans="8:8" x14ac:dyDescent="0.25">
      <c r="H4514"/>
    </row>
    <row r="4515" spans="8:8" x14ac:dyDescent="0.25">
      <c r="H4515"/>
    </row>
    <row r="4516" spans="8:8" x14ac:dyDescent="0.25">
      <c r="H4516"/>
    </row>
    <row r="4517" spans="8:8" x14ac:dyDescent="0.25">
      <c r="H4517"/>
    </row>
    <row r="4518" spans="8:8" x14ac:dyDescent="0.25">
      <c r="H4518"/>
    </row>
    <row r="4519" spans="8:8" x14ac:dyDescent="0.25">
      <c r="H4519"/>
    </row>
    <row r="4520" spans="8:8" x14ac:dyDescent="0.25">
      <c r="H4520"/>
    </row>
    <row r="4521" spans="8:8" x14ac:dyDescent="0.25">
      <c r="H4521"/>
    </row>
    <row r="4522" spans="8:8" x14ac:dyDescent="0.25">
      <c r="H4522"/>
    </row>
    <row r="4523" spans="8:8" x14ac:dyDescent="0.25">
      <c r="H4523"/>
    </row>
    <row r="4524" spans="8:8" x14ac:dyDescent="0.25">
      <c r="H4524"/>
    </row>
    <row r="4525" spans="8:8" x14ac:dyDescent="0.25">
      <c r="H4525"/>
    </row>
    <row r="4526" spans="8:8" x14ac:dyDescent="0.25">
      <c r="H4526"/>
    </row>
    <row r="4527" spans="8:8" x14ac:dyDescent="0.25">
      <c r="H4527"/>
    </row>
    <row r="4528" spans="8:8" x14ac:dyDescent="0.25">
      <c r="H4528"/>
    </row>
    <row r="4529" spans="8:8" x14ac:dyDescent="0.25">
      <c r="H4529"/>
    </row>
    <row r="4530" spans="8:8" x14ac:dyDescent="0.25">
      <c r="H4530"/>
    </row>
    <row r="4531" spans="8:8" x14ac:dyDescent="0.25">
      <c r="H4531"/>
    </row>
    <row r="4532" spans="8:8" x14ac:dyDescent="0.25">
      <c r="H4532"/>
    </row>
    <row r="4533" spans="8:8" x14ac:dyDescent="0.25">
      <c r="H4533"/>
    </row>
    <row r="4534" spans="8:8" x14ac:dyDescent="0.25">
      <c r="H4534"/>
    </row>
    <row r="4535" spans="8:8" x14ac:dyDescent="0.25">
      <c r="H4535"/>
    </row>
    <row r="4536" spans="8:8" x14ac:dyDescent="0.25">
      <c r="H4536"/>
    </row>
    <row r="4537" spans="8:8" x14ac:dyDescent="0.25">
      <c r="H4537"/>
    </row>
    <row r="4538" spans="8:8" x14ac:dyDescent="0.25">
      <c r="H4538"/>
    </row>
    <row r="4539" spans="8:8" x14ac:dyDescent="0.25">
      <c r="H4539"/>
    </row>
    <row r="4540" spans="8:8" x14ac:dyDescent="0.25">
      <c r="H4540"/>
    </row>
    <row r="4541" spans="8:8" x14ac:dyDescent="0.25">
      <c r="H4541"/>
    </row>
    <row r="4542" spans="8:8" x14ac:dyDescent="0.25">
      <c r="H4542"/>
    </row>
    <row r="4543" spans="8:8" x14ac:dyDescent="0.25">
      <c r="H4543"/>
    </row>
    <row r="4544" spans="8:8" x14ac:dyDescent="0.25">
      <c r="H4544"/>
    </row>
    <row r="4545" spans="8:8" x14ac:dyDescent="0.25">
      <c r="H4545"/>
    </row>
    <row r="4546" spans="8:8" x14ac:dyDescent="0.25">
      <c r="H4546"/>
    </row>
    <row r="4547" spans="8:8" x14ac:dyDescent="0.25">
      <c r="H4547"/>
    </row>
    <row r="4548" spans="8:8" x14ac:dyDescent="0.25">
      <c r="H4548"/>
    </row>
    <row r="4549" spans="8:8" x14ac:dyDescent="0.25">
      <c r="H4549"/>
    </row>
    <row r="4550" spans="8:8" x14ac:dyDescent="0.25">
      <c r="H4550"/>
    </row>
    <row r="4551" spans="8:8" x14ac:dyDescent="0.25">
      <c r="H4551"/>
    </row>
    <row r="4552" spans="8:8" x14ac:dyDescent="0.25">
      <c r="H4552"/>
    </row>
    <row r="4553" spans="8:8" x14ac:dyDescent="0.25">
      <c r="H4553"/>
    </row>
    <row r="4554" spans="8:8" x14ac:dyDescent="0.25">
      <c r="H4554"/>
    </row>
    <row r="4555" spans="8:8" x14ac:dyDescent="0.25">
      <c r="H4555"/>
    </row>
    <row r="4556" spans="8:8" x14ac:dyDescent="0.25">
      <c r="H4556"/>
    </row>
    <row r="4557" spans="8:8" x14ac:dyDescent="0.25">
      <c r="H4557"/>
    </row>
    <row r="4558" spans="8:8" x14ac:dyDescent="0.25">
      <c r="H4558"/>
    </row>
    <row r="4559" spans="8:8" x14ac:dyDescent="0.25">
      <c r="H4559"/>
    </row>
    <row r="4560" spans="8:8" x14ac:dyDescent="0.25">
      <c r="H4560"/>
    </row>
    <row r="4561" spans="8:8" x14ac:dyDescent="0.25">
      <c r="H4561"/>
    </row>
    <row r="4562" spans="8:8" x14ac:dyDescent="0.25">
      <c r="H4562"/>
    </row>
    <row r="4563" spans="8:8" x14ac:dyDescent="0.25">
      <c r="H4563"/>
    </row>
    <row r="4564" spans="8:8" x14ac:dyDescent="0.25">
      <c r="H4564"/>
    </row>
    <row r="4565" spans="8:8" x14ac:dyDescent="0.25">
      <c r="H4565"/>
    </row>
    <row r="4566" spans="8:8" x14ac:dyDescent="0.25">
      <c r="H4566"/>
    </row>
    <row r="4567" spans="8:8" x14ac:dyDescent="0.25">
      <c r="H4567"/>
    </row>
    <row r="4568" spans="8:8" x14ac:dyDescent="0.25">
      <c r="H4568"/>
    </row>
    <row r="4569" spans="8:8" x14ac:dyDescent="0.25">
      <c r="H4569"/>
    </row>
    <row r="4570" spans="8:8" x14ac:dyDescent="0.25">
      <c r="H4570"/>
    </row>
    <row r="4571" spans="8:8" x14ac:dyDescent="0.25">
      <c r="H4571"/>
    </row>
    <row r="4572" spans="8:8" x14ac:dyDescent="0.25">
      <c r="H4572"/>
    </row>
    <row r="4573" spans="8:8" x14ac:dyDescent="0.25">
      <c r="H4573"/>
    </row>
    <row r="4574" spans="8:8" x14ac:dyDescent="0.25">
      <c r="H4574"/>
    </row>
    <row r="4575" spans="8:8" x14ac:dyDescent="0.25">
      <c r="H4575"/>
    </row>
    <row r="4576" spans="8:8" x14ac:dyDescent="0.25">
      <c r="H4576"/>
    </row>
    <row r="4577" spans="8:8" x14ac:dyDescent="0.25">
      <c r="H4577"/>
    </row>
    <row r="4578" spans="8:8" x14ac:dyDescent="0.25">
      <c r="H4578"/>
    </row>
    <row r="4579" spans="8:8" x14ac:dyDescent="0.25">
      <c r="H4579"/>
    </row>
    <row r="4580" spans="8:8" x14ac:dyDescent="0.25">
      <c r="H4580"/>
    </row>
    <row r="4581" spans="8:8" x14ac:dyDescent="0.25">
      <c r="H4581"/>
    </row>
    <row r="4582" spans="8:8" x14ac:dyDescent="0.25">
      <c r="H4582"/>
    </row>
    <row r="4583" spans="8:8" x14ac:dyDescent="0.25">
      <c r="H4583"/>
    </row>
    <row r="4584" spans="8:8" x14ac:dyDescent="0.25">
      <c r="H4584"/>
    </row>
    <row r="4585" spans="8:8" x14ac:dyDescent="0.25">
      <c r="H4585"/>
    </row>
    <row r="4586" spans="8:8" x14ac:dyDescent="0.25">
      <c r="H4586"/>
    </row>
    <row r="4587" spans="8:8" x14ac:dyDescent="0.25">
      <c r="H4587"/>
    </row>
    <row r="4588" spans="8:8" x14ac:dyDescent="0.25">
      <c r="H4588"/>
    </row>
    <row r="4589" spans="8:8" x14ac:dyDescent="0.25">
      <c r="H4589"/>
    </row>
    <row r="4590" spans="8:8" x14ac:dyDescent="0.25">
      <c r="H4590"/>
    </row>
    <row r="4591" spans="8:8" x14ac:dyDescent="0.25">
      <c r="H4591"/>
    </row>
    <row r="4592" spans="8:8" x14ac:dyDescent="0.25">
      <c r="H4592"/>
    </row>
    <row r="4593" spans="8:8" x14ac:dyDescent="0.25">
      <c r="H4593"/>
    </row>
    <row r="4594" spans="8:8" x14ac:dyDescent="0.25">
      <c r="H4594"/>
    </row>
    <row r="4595" spans="8:8" x14ac:dyDescent="0.25">
      <c r="H4595"/>
    </row>
    <row r="4596" spans="8:8" x14ac:dyDescent="0.25">
      <c r="H4596"/>
    </row>
    <row r="4597" spans="8:8" x14ac:dyDescent="0.25">
      <c r="H4597"/>
    </row>
    <row r="4598" spans="8:8" x14ac:dyDescent="0.25">
      <c r="H4598"/>
    </row>
    <row r="4599" spans="8:8" x14ac:dyDescent="0.25">
      <c r="H4599"/>
    </row>
    <row r="4600" spans="8:8" x14ac:dyDescent="0.25">
      <c r="H4600"/>
    </row>
    <row r="4601" spans="8:8" x14ac:dyDescent="0.25">
      <c r="H4601"/>
    </row>
    <row r="4602" spans="8:8" x14ac:dyDescent="0.25">
      <c r="H4602"/>
    </row>
    <row r="4603" spans="8:8" x14ac:dyDescent="0.25">
      <c r="H4603"/>
    </row>
    <row r="4604" spans="8:8" x14ac:dyDescent="0.25">
      <c r="H4604"/>
    </row>
    <row r="4605" spans="8:8" x14ac:dyDescent="0.25">
      <c r="H4605"/>
    </row>
    <row r="4606" spans="8:8" x14ac:dyDescent="0.25">
      <c r="H4606"/>
    </row>
    <row r="4607" spans="8:8" x14ac:dyDescent="0.25">
      <c r="H4607"/>
    </row>
    <row r="4608" spans="8:8" x14ac:dyDescent="0.25">
      <c r="H4608"/>
    </row>
    <row r="4609" spans="8:8" x14ac:dyDescent="0.25">
      <c r="H4609"/>
    </row>
    <row r="4610" spans="8:8" x14ac:dyDescent="0.25">
      <c r="H4610"/>
    </row>
    <row r="4611" spans="8:8" x14ac:dyDescent="0.25">
      <c r="H4611"/>
    </row>
    <row r="4612" spans="8:8" x14ac:dyDescent="0.25">
      <c r="H4612"/>
    </row>
    <row r="4613" spans="8:8" x14ac:dyDescent="0.25">
      <c r="H4613"/>
    </row>
    <row r="4614" spans="8:8" x14ac:dyDescent="0.25">
      <c r="H4614"/>
    </row>
    <row r="4615" spans="8:8" x14ac:dyDescent="0.25">
      <c r="H4615"/>
    </row>
    <row r="4616" spans="8:8" x14ac:dyDescent="0.25">
      <c r="H4616"/>
    </row>
    <row r="4617" spans="8:8" x14ac:dyDescent="0.25">
      <c r="H4617"/>
    </row>
    <row r="4618" spans="8:8" x14ac:dyDescent="0.25">
      <c r="H4618"/>
    </row>
    <row r="4619" spans="8:8" x14ac:dyDescent="0.25">
      <c r="H4619"/>
    </row>
    <row r="4620" spans="8:8" x14ac:dyDescent="0.25">
      <c r="H4620"/>
    </row>
    <row r="4621" spans="8:8" x14ac:dyDescent="0.25">
      <c r="H4621"/>
    </row>
    <row r="4622" spans="8:8" x14ac:dyDescent="0.25">
      <c r="H4622"/>
    </row>
    <row r="4623" spans="8:8" x14ac:dyDescent="0.25">
      <c r="H4623"/>
    </row>
    <row r="4624" spans="8:8" x14ac:dyDescent="0.25">
      <c r="H4624"/>
    </row>
    <row r="4625" spans="8:8" x14ac:dyDescent="0.25">
      <c r="H4625"/>
    </row>
    <row r="4626" spans="8:8" x14ac:dyDescent="0.25">
      <c r="H4626"/>
    </row>
    <row r="4627" spans="8:8" x14ac:dyDescent="0.25">
      <c r="H4627"/>
    </row>
    <row r="4628" spans="8:8" x14ac:dyDescent="0.25">
      <c r="H4628"/>
    </row>
    <row r="4629" spans="8:8" x14ac:dyDescent="0.25">
      <c r="H4629"/>
    </row>
    <row r="4630" spans="8:8" x14ac:dyDescent="0.25">
      <c r="H4630"/>
    </row>
    <row r="4631" spans="8:8" x14ac:dyDescent="0.25">
      <c r="H4631"/>
    </row>
    <row r="4632" spans="8:8" x14ac:dyDescent="0.25">
      <c r="H4632"/>
    </row>
    <row r="4633" spans="8:8" x14ac:dyDescent="0.25">
      <c r="H4633"/>
    </row>
    <row r="4634" spans="8:8" x14ac:dyDescent="0.25">
      <c r="H4634"/>
    </row>
    <row r="4635" spans="8:8" x14ac:dyDescent="0.25">
      <c r="H4635"/>
    </row>
    <row r="4636" spans="8:8" x14ac:dyDescent="0.25">
      <c r="H4636"/>
    </row>
    <row r="4637" spans="8:8" x14ac:dyDescent="0.25">
      <c r="H4637"/>
    </row>
    <row r="4638" spans="8:8" x14ac:dyDescent="0.25">
      <c r="H4638"/>
    </row>
    <row r="4639" spans="8:8" x14ac:dyDescent="0.25">
      <c r="H4639"/>
    </row>
    <row r="4640" spans="8:8" x14ac:dyDescent="0.25">
      <c r="H4640"/>
    </row>
    <row r="4641" spans="8:8" x14ac:dyDescent="0.25">
      <c r="H4641"/>
    </row>
    <row r="4642" spans="8:8" x14ac:dyDescent="0.25">
      <c r="H4642"/>
    </row>
    <row r="4643" spans="8:8" x14ac:dyDescent="0.25">
      <c r="H4643"/>
    </row>
    <row r="4644" spans="8:8" x14ac:dyDescent="0.25">
      <c r="H4644"/>
    </row>
    <row r="4645" spans="8:8" x14ac:dyDescent="0.25">
      <c r="H4645"/>
    </row>
    <row r="4646" spans="8:8" x14ac:dyDescent="0.25">
      <c r="H4646"/>
    </row>
    <row r="4647" spans="8:8" x14ac:dyDescent="0.25">
      <c r="H4647"/>
    </row>
    <row r="4648" spans="8:8" x14ac:dyDescent="0.25">
      <c r="H4648"/>
    </row>
    <row r="4649" spans="8:8" x14ac:dyDescent="0.25">
      <c r="H4649"/>
    </row>
    <row r="4650" spans="8:8" x14ac:dyDescent="0.25">
      <c r="H4650"/>
    </row>
    <row r="4651" spans="8:8" x14ac:dyDescent="0.25">
      <c r="H4651"/>
    </row>
    <row r="4652" spans="8:8" x14ac:dyDescent="0.25">
      <c r="H4652"/>
    </row>
    <row r="4653" spans="8:8" x14ac:dyDescent="0.25">
      <c r="H4653"/>
    </row>
    <row r="4654" spans="8:8" x14ac:dyDescent="0.25">
      <c r="H4654"/>
    </row>
    <row r="4655" spans="8:8" x14ac:dyDescent="0.25">
      <c r="H4655"/>
    </row>
    <row r="4656" spans="8:8" x14ac:dyDescent="0.25">
      <c r="H4656"/>
    </row>
    <row r="4657" spans="8:8" x14ac:dyDescent="0.25">
      <c r="H4657"/>
    </row>
    <row r="4658" spans="8:8" x14ac:dyDescent="0.25">
      <c r="H4658"/>
    </row>
    <row r="4659" spans="8:8" x14ac:dyDescent="0.25">
      <c r="H4659"/>
    </row>
    <row r="4660" spans="8:8" x14ac:dyDescent="0.25">
      <c r="H4660"/>
    </row>
    <row r="4661" spans="8:8" x14ac:dyDescent="0.25">
      <c r="H4661"/>
    </row>
    <row r="4662" spans="8:8" x14ac:dyDescent="0.25">
      <c r="H4662"/>
    </row>
    <row r="4663" spans="8:8" x14ac:dyDescent="0.25">
      <c r="H4663"/>
    </row>
    <row r="4664" spans="8:8" x14ac:dyDescent="0.25">
      <c r="H4664"/>
    </row>
    <row r="4665" spans="8:8" x14ac:dyDescent="0.25">
      <c r="H4665"/>
    </row>
    <row r="4666" spans="8:8" x14ac:dyDescent="0.25">
      <c r="H4666"/>
    </row>
    <row r="4667" spans="8:8" x14ac:dyDescent="0.25">
      <c r="H4667"/>
    </row>
    <row r="4668" spans="8:8" x14ac:dyDescent="0.25">
      <c r="H4668"/>
    </row>
    <row r="4669" spans="8:8" x14ac:dyDescent="0.25">
      <c r="H4669"/>
    </row>
    <row r="4670" spans="8:8" x14ac:dyDescent="0.25">
      <c r="H4670"/>
    </row>
    <row r="4671" spans="8:8" x14ac:dyDescent="0.25">
      <c r="H4671"/>
    </row>
    <row r="4672" spans="8:8" x14ac:dyDescent="0.25">
      <c r="H4672"/>
    </row>
    <row r="4673" spans="8:8" x14ac:dyDescent="0.25">
      <c r="H4673"/>
    </row>
    <row r="4674" spans="8:8" x14ac:dyDescent="0.25">
      <c r="H4674"/>
    </row>
    <row r="4675" spans="8:8" x14ac:dyDescent="0.25">
      <c r="H4675"/>
    </row>
    <row r="4676" spans="8:8" x14ac:dyDescent="0.25">
      <c r="H4676"/>
    </row>
    <row r="4677" spans="8:8" x14ac:dyDescent="0.25">
      <c r="H4677"/>
    </row>
    <row r="4678" spans="8:8" x14ac:dyDescent="0.25">
      <c r="H4678"/>
    </row>
    <row r="4679" spans="8:8" x14ac:dyDescent="0.25">
      <c r="H4679"/>
    </row>
    <row r="4680" spans="8:8" x14ac:dyDescent="0.25">
      <c r="H4680"/>
    </row>
    <row r="4681" spans="8:8" x14ac:dyDescent="0.25">
      <c r="H4681"/>
    </row>
    <row r="4682" spans="8:8" x14ac:dyDescent="0.25">
      <c r="H4682"/>
    </row>
    <row r="4683" spans="8:8" x14ac:dyDescent="0.25">
      <c r="H4683"/>
    </row>
    <row r="4684" spans="8:8" x14ac:dyDescent="0.25">
      <c r="H4684"/>
    </row>
    <row r="4685" spans="8:8" x14ac:dyDescent="0.25">
      <c r="H4685"/>
    </row>
    <row r="4686" spans="8:8" x14ac:dyDescent="0.25">
      <c r="H4686"/>
    </row>
    <row r="4687" spans="8:8" x14ac:dyDescent="0.25">
      <c r="H4687"/>
    </row>
    <row r="4688" spans="8:8" x14ac:dyDescent="0.25">
      <c r="H4688"/>
    </row>
    <row r="4689" spans="8:8" x14ac:dyDescent="0.25">
      <c r="H4689"/>
    </row>
    <row r="4690" spans="8:8" x14ac:dyDescent="0.25">
      <c r="H4690"/>
    </row>
    <row r="4691" spans="8:8" x14ac:dyDescent="0.25">
      <c r="H4691"/>
    </row>
    <row r="4692" spans="8:8" x14ac:dyDescent="0.25">
      <c r="H4692"/>
    </row>
    <row r="4693" spans="8:8" x14ac:dyDescent="0.25">
      <c r="H4693"/>
    </row>
    <row r="4694" spans="8:8" x14ac:dyDescent="0.25">
      <c r="H4694"/>
    </row>
    <row r="4695" spans="8:8" x14ac:dyDescent="0.25">
      <c r="H4695"/>
    </row>
    <row r="4696" spans="8:8" x14ac:dyDescent="0.25">
      <c r="H4696"/>
    </row>
    <row r="4697" spans="8:8" x14ac:dyDescent="0.25">
      <c r="H4697"/>
    </row>
    <row r="4698" spans="8:8" x14ac:dyDescent="0.25">
      <c r="H4698"/>
    </row>
    <row r="4699" spans="8:8" x14ac:dyDescent="0.25">
      <c r="H4699"/>
    </row>
    <row r="4700" spans="8:8" x14ac:dyDescent="0.25">
      <c r="H4700"/>
    </row>
    <row r="4701" spans="8:8" x14ac:dyDescent="0.25">
      <c r="H4701"/>
    </row>
    <row r="4702" spans="8:8" x14ac:dyDescent="0.25">
      <c r="H4702"/>
    </row>
    <row r="4703" spans="8:8" x14ac:dyDescent="0.25">
      <c r="H4703"/>
    </row>
    <row r="4704" spans="8:8" x14ac:dyDescent="0.25">
      <c r="H4704"/>
    </row>
    <row r="4705" spans="8:8" x14ac:dyDescent="0.25">
      <c r="H4705"/>
    </row>
    <row r="4706" spans="8:8" x14ac:dyDescent="0.25">
      <c r="H4706"/>
    </row>
    <row r="4707" spans="8:8" x14ac:dyDescent="0.25">
      <c r="H4707"/>
    </row>
    <row r="4708" spans="8:8" x14ac:dyDescent="0.25">
      <c r="H4708"/>
    </row>
    <row r="4709" spans="8:8" x14ac:dyDescent="0.25">
      <c r="H4709"/>
    </row>
    <row r="4710" spans="8:8" x14ac:dyDescent="0.25">
      <c r="H4710"/>
    </row>
    <row r="4711" spans="8:8" x14ac:dyDescent="0.25">
      <c r="H4711"/>
    </row>
    <row r="4712" spans="8:8" x14ac:dyDescent="0.25">
      <c r="H4712"/>
    </row>
    <row r="4713" spans="8:8" x14ac:dyDescent="0.25">
      <c r="H4713"/>
    </row>
    <row r="4714" spans="8:8" x14ac:dyDescent="0.25">
      <c r="H4714"/>
    </row>
    <row r="4715" spans="8:8" x14ac:dyDescent="0.25">
      <c r="H4715"/>
    </row>
    <row r="4716" spans="8:8" x14ac:dyDescent="0.25">
      <c r="H4716"/>
    </row>
    <row r="4717" spans="8:8" x14ac:dyDescent="0.25">
      <c r="H4717"/>
    </row>
    <row r="4718" spans="8:8" x14ac:dyDescent="0.25">
      <c r="H4718"/>
    </row>
    <row r="4719" spans="8:8" x14ac:dyDescent="0.25">
      <c r="H4719"/>
    </row>
    <row r="4720" spans="8:8" x14ac:dyDescent="0.25">
      <c r="H4720"/>
    </row>
    <row r="4721" spans="8:8" x14ac:dyDescent="0.25">
      <c r="H4721"/>
    </row>
    <row r="4722" spans="8:8" x14ac:dyDescent="0.25">
      <c r="H4722"/>
    </row>
    <row r="4723" spans="8:8" x14ac:dyDescent="0.25">
      <c r="H4723"/>
    </row>
    <row r="4724" spans="8:8" x14ac:dyDescent="0.25">
      <c r="H4724"/>
    </row>
    <row r="4725" spans="8:8" x14ac:dyDescent="0.25">
      <c r="H4725"/>
    </row>
    <row r="4726" spans="8:8" x14ac:dyDescent="0.25">
      <c r="H4726"/>
    </row>
    <row r="4727" spans="8:8" x14ac:dyDescent="0.25">
      <c r="H4727"/>
    </row>
    <row r="4728" spans="8:8" x14ac:dyDescent="0.25">
      <c r="H4728"/>
    </row>
    <row r="4729" spans="8:8" x14ac:dyDescent="0.25">
      <c r="H4729"/>
    </row>
    <row r="4730" spans="8:8" x14ac:dyDescent="0.25">
      <c r="H4730"/>
    </row>
    <row r="4731" spans="8:8" x14ac:dyDescent="0.25">
      <c r="H4731"/>
    </row>
    <row r="4732" spans="8:8" x14ac:dyDescent="0.25">
      <c r="H4732"/>
    </row>
    <row r="4733" spans="8:8" x14ac:dyDescent="0.25">
      <c r="H4733"/>
    </row>
    <row r="4734" spans="8:8" x14ac:dyDescent="0.25">
      <c r="H4734"/>
    </row>
    <row r="4735" spans="8:8" x14ac:dyDescent="0.25">
      <c r="H4735"/>
    </row>
    <row r="4736" spans="8:8" x14ac:dyDescent="0.25">
      <c r="H4736"/>
    </row>
    <row r="4737" spans="8:8" x14ac:dyDescent="0.25">
      <c r="H4737"/>
    </row>
    <row r="4738" spans="8:8" x14ac:dyDescent="0.25">
      <c r="H4738"/>
    </row>
    <row r="4739" spans="8:8" x14ac:dyDescent="0.25">
      <c r="H4739"/>
    </row>
    <row r="4740" spans="8:8" x14ac:dyDescent="0.25">
      <c r="H4740"/>
    </row>
    <row r="4741" spans="8:8" x14ac:dyDescent="0.25">
      <c r="H4741"/>
    </row>
    <row r="4742" spans="8:8" x14ac:dyDescent="0.25">
      <c r="H4742"/>
    </row>
    <row r="4743" spans="8:8" x14ac:dyDescent="0.25">
      <c r="H4743"/>
    </row>
    <row r="4744" spans="8:8" x14ac:dyDescent="0.25">
      <c r="H4744"/>
    </row>
    <row r="4745" spans="8:8" x14ac:dyDescent="0.25">
      <c r="H4745"/>
    </row>
    <row r="4746" spans="8:8" x14ac:dyDescent="0.25">
      <c r="H4746"/>
    </row>
    <row r="4747" spans="8:8" x14ac:dyDescent="0.25">
      <c r="H4747"/>
    </row>
    <row r="4748" spans="8:8" x14ac:dyDescent="0.25">
      <c r="H4748"/>
    </row>
    <row r="4749" spans="8:8" x14ac:dyDescent="0.25">
      <c r="H4749"/>
    </row>
    <row r="4750" spans="8:8" x14ac:dyDescent="0.25">
      <c r="H4750"/>
    </row>
    <row r="4751" spans="8:8" x14ac:dyDescent="0.25">
      <c r="H4751"/>
    </row>
    <row r="4752" spans="8:8" x14ac:dyDescent="0.25">
      <c r="H4752"/>
    </row>
    <row r="4753" spans="8:8" x14ac:dyDescent="0.25">
      <c r="H4753"/>
    </row>
    <row r="4754" spans="8:8" x14ac:dyDescent="0.25">
      <c r="H4754"/>
    </row>
    <row r="4755" spans="8:8" x14ac:dyDescent="0.25">
      <c r="H4755"/>
    </row>
    <row r="4756" spans="8:8" x14ac:dyDescent="0.25">
      <c r="H4756"/>
    </row>
    <row r="4757" spans="8:8" x14ac:dyDescent="0.25">
      <c r="H4757"/>
    </row>
    <row r="4758" spans="8:8" x14ac:dyDescent="0.25">
      <c r="H4758"/>
    </row>
    <row r="4759" spans="8:8" x14ac:dyDescent="0.25">
      <c r="H4759"/>
    </row>
    <row r="4760" spans="8:8" x14ac:dyDescent="0.25">
      <c r="H4760"/>
    </row>
    <row r="4761" spans="8:8" x14ac:dyDescent="0.25">
      <c r="H4761"/>
    </row>
    <row r="4762" spans="8:8" x14ac:dyDescent="0.25">
      <c r="H4762"/>
    </row>
    <row r="4763" spans="8:8" x14ac:dyDescent="0.25">
      <c r="H4763"/>
    </row>
    <row r="4764" spans="8:8" x14ac:dyDescent="0.25">
      <c r="H4764"/>
    </row>
    <row r="4765" spans="8:8" x14ac:dyDescent="0.25">
      <c r="H4765"/>
    </row>
    <row r="4766" spans="8:8" x14ac:dyDescent="0.25">
      <c r="H4766"/>
    </row>
    <row r="4767" spans="8:8" x14ac:dyDescent="0.25">
      <c r="H4767"/>
    </row>
    <row r="4768" spans="8:8" x14ac:dyDescent="0.25">
      <c r="H4768"/>
    </row>
    <row r="4769" spans="8:8" x14ac:dyDescent="0.25">
      <c r="H4769"/>
    </row>
    <row r="4770" spans="8:8" x14ac:dyDescent="0.25">
      <c r="H4770"/>
    </row>
    <row r="4771" spans="8:8" x14ac:dyDescent="0.25">
      <c r="H4771"/>
    </row>
    <row r="4772" spans="8:8" x14ac:dyDescent="0.25">
      <c r="H4772"/>
    </row>
    <row r="4773" spans="8:8" x14ac:dyDescent="0.25">
      <c r="H4773"/>
    </row>
    <row r="4774" spans="8:8" x14ac:dyDescent="0.25">
      <c r="H4774"/>
    </row>
    <row r="4775" spans="8:8" x14ac:dyDescent="0.25">
      <c r="H4775"/>
    </row>
    <row r="4776" spans="8:8" x14ac:dyDescent="0.25">
      <c r="H4776"/>
    </row>
    <row r="4777" spans="8:8" x14ac:dyDescent="0.25">
      <c r="H4777"/>
    </row>
    <row r="4778" spans="8:8" x14ac:dyDescent="0.25">
      <c r="H4778"/>
    </row>
    <row r="4779" spans="8:8" x14ac:dyDescent="0.25">
      <c r="H4779"/>
    </row>
    <row r="4780" spans="8:8" x14ac:dyDescent="0.25">
      <c r="H4780"/>
    </row>
    <row r="4781" spans="8:8" x14ac:dyDescent="0.25">
      <c r="H4781"/>
    </row>
    <row r="4782" spans="8:8" x14ac:dyDescent="0.25">
      <c r="H4782"/>
    </row>
    <row r="4783" spans="8:8" x14ac:dyDescent="0.25">
      <c r="H4783"/>
    </row>
    <row r="4784" spans="8:8" x14ac:dyDescent="0.25">
      <c r="H4784"/>
    </row>
    <row r="4785" spans="8:8" x14ac:dyDescent="0.25">
      <c r="H4785"/>
    </row>
    <row r="4786" spans="8:8" x14ac:dyDescent="0.25">
      <c r="H4786"/>
    </row>
    <row r="4787" spans="8:8" x14ac:dyDescent="0.25">
      <c r="H4787"/>
    </row>
    <row r="4788" spans="8:8" x14ac:dyDescent="0.25">
      <c r="H4788"/>
    </row>
    <row r="4789" spans="8:8" x14ac:dyDescent="0.25">
      <c r="H4789"/>
    </row>
    <row r="4790" spans="8:8" x14ac:dyDescent="0.25">
      <c r="H4790"/>
    </row>
    <row r="4791" spans="8:8" x14ac:dyDescent="0.25">
      <c r="H4791"/>
    </row>
    <row r="4792" spans="8:8" x14ac:dyDescent="0.25">
      <c r="H4792"/>
    </row>
    <row r="4793" spans="8:8" x14ac:dyDescent="0.25">
      <c r="H4793"/>
    </row>
    <row r="4794" spans="8:8" x14ac:dyDescent="0.25">
      <c r="H4794"/>
    </row>
    <row r="4795" spans="8:8" x14ac:dyDescent="0.25">
      <c r="H4795"/>
    </row>
    <row r="4796" spans="8:8" x14ac:dyDescent="0.25">
      <c r="H4796"/>
    </row>
    <row r="4797" spans="8:8" x14ac:dyDescent="0.25">
      <c r="H4797"/>
    </row>
    <row r="4798" spans="8:8" x14ac:dyDescent="0.25">
      <c r="H4798"/>
    </row>
    <row r="4799" spans="8:8" x14ac:dyDescent="0.25">
      <c r="H4799"/>
    </row>
    <row r="4800" spans="8:8" x14ac:dyDescent="0.25">
      <c r="H4800"/>
    </row>
    <row r="4801" spans="8:8" x14ac:dyDescent="0.25">
      <c r="H4801"/>
    </row>
    <row r="4802" spans="8:8" x14ac:dyDescent="0.25">
      <c r="H4802"/>
    </row>
    <row r="4803" spans="8:8" x14ac:dyDescent="0.25">
      <c r="H4803"/>
    </row>
    <row r="4804" spans="8:8" x14ac:dyDescent="0.25">
      <c r="H4804"/>
    </row>
    <row r="4805" spans="8:8" x14ac:dyDescent="0.25">
      <c r="H4805"/>
    </row>
    <row r="4806" spans="8:8" x14ac:dyDescent="0.25">
      <c r="H4806"/>
    </row>
    <row r="4807" spans="8:8" x14ac:dyDescent="0.25">
      <c r="H4807"/>
    </row>
    <row r="4808" spans="8:8" x14ac:dyDescent="0.25">
      <c r="H4808"/>
    </row>
    <row r="4809" spans="8:8" x14ac:dyDescent="0.25">
      <c r="H4809"/>
    </row>
    <row r="4810" spans="8:8" x14ac:dyDescent="0.25">
      <c r="H4810"/>
    </row>
    <row r="4811" spans="8:8" x14ac:dyDescent="0.25">
      <c r="H4811"/>
    </row>
    <row r="4812" spans="8:8" x14ac:dyDescent="0.25">
      <c r="H4812"/>
    </row>
    <row r="4813" spans="8:8" x14ac:dyDescent="0.25">
      <c r="H4813"/>
    </row>
    <row r="4814" spans="8:8" x14ac:dyDescent="0.25">
      <c r="H4814"/>
    </row>
    <row r="4815" spans="8:8" x14ac:dyDescent="0.25">
      <c r="H4815"/>
    </row>
    <row r="4816" spans="8:8" x14ac:dyDescent="0.25">
      <c r="H4816"/>
    </row>
    <row r="4817" spans="8:8" x14ac:dyDescent="0.25">
      <c r="H4817"/>
    </row>
    <row r="4818" spans="8:8" x14ac:dyDescent="0.25">
      <c r="H4818"/>
    </row>
    <row r="4819" spans="8:8" x14ac:dyDescent="0.25">
      <c r="H4819"/>
    </row>
    <row r="4820" spans="8:8" x14ac:dyDescent="0.25">
      <c r="H4820"/>
    </row>
    <row r="4821" spans="8:8" x14ac:dyDescent="0.25">
      <c r="H4821"/>
    </row>
    <row r="4822" spans="8:8" x14ac:dyDescent="0.25">
      <c r="H4822"/>
    </row>
    <row r="4823" spans="8:8" x14ac:dyDescent="0.25">
      <c r="H4823"/>
    </row>
    <row r="4824" spans="8:8" x14ac:dyDescent="0.25">
      <c r="H4824"/>
    </row>
    <row r="4825" spans="8:8" x14ac:dyDescent="0.25">
      <c r="H4825"/>
    </row>
    <row r="4826" spans="8:8" x14ac:dyDescent="0.25">
      <c r="H4826"/>
    </row>
    <row r="4827" spans="8:8" x14ac:dyDescent="0.25">
      <c r="H4827"/>
    </row>
    <row r="4828" spans="8:8" x14ac:dyDescent="0.25">
      <c r="H4828"/>
    </row>
    <row r="4829" spans="8:8" x14ac:dyDescent="0.25">
      <c r="H4829"/>
    </row>
    <row r="4830" spans="8:8" x14ac:dyDescent="0.25">
      <c r="H4830"/>
    </row>
    <row r="4831" spans="8:8" x14ac:dyDescent="0.25">
      <c r="H4831"/>
    </row>
    <row r="4832" spans="8:8" x14ac:dyDescent="0.25">
      <c r="H4832"/>
    </row>
    <row r="4833" spans="8:8" x14ac:dyDescent="0.25">
      <c r="H4833"/>
    </row>
    <row r="4834" spans="8:8" x14ac:dyDescent="0.25">
      <c r="H4834"/>
    </row>
    <row r="4835" spans="8:8" x14ac:dyDescent="0.25">
      <c r="H4835"/>
    </row>
    <row r="4836" spans="8:8" x14ac:dyDescent="0.25">
      <c r="H4836"/>
    </row>
    <row r="4837" spans="8:8" x14ac:dyDescent="0.25">
      <c r="H4837"/>
    </row>
    <row r="4838" spans="8:8" x14ac:dyDescent="0.25">
      <c r="H4838"/>
    </row>
    <row r="4839" spans="8:8" x14ac:dyDescent="0.25">
      <c r="H4839"/>
    </row>
    <row r="4840" spans="8:8" x14ac:dyDescent="0.25">
      <c r="H4840"/>
    </row>
    <row r="4841" spans="8:8" x14ac:dyDescent="0.25">
      <c r="H4841"/>
    </row>
    <row r="4842" spans="8:8" x14ac:dyDescent="0.25">
      <c r="H4842"/>
    </row>
    <row r="4843" spans="8:8" x14ac:dyDescent="0.25">
      <c r="H4843"/>
    </row>
    <row r="4844" spans="8:8" x14ac:dyDescent="0.25">
      <c r="H4844"/>
    </row>
    <row r="4845" spans="8:8" x14ac:dyDescent="0.25">
      <c r="H4845"/>
    </row>
    <row r="4846" spans="8:8" x14ac:dyDescent="0.25">
      <c r="H4846"/>
    </row>
    <row r="4847" spans="8:8" x14ac:dyDescent="0.25">
      <c r="H4847"/>
    </row>
    <row r="4848" spans="8:8" x14ac:dyDescent="0.25">
      <c r="H4848"/>
    </row>
    <row r="4849" spans="8:8" x14ac:dyDescent="0.25">
      <c r="H4849"/>
    </row>
    <row r="4850" spans="8:8" x14ac:dyDescent="0.25">
      <c r="H4850"/>
    </row>
    <row r="4851" spans="8:8" x14ac:dyDescent="0.25">
      <c r="H4851"/>
    </row>
    <row r="4852" spans="8:8" x14ac:dyDescent="0.25">
      <c r="H4852"/>
    </row>
    <row r="4853" spans="8:8" x14ac:dyDescent="0.25">
      <c r="H4853"/>
    </row>
    <row r="4854" spans="8:8" x14ac:dyDescent="0.25">
      <c r="H4854"/>
    </row>
    <row r="4855" spans="8:8" x14ac:dyDescent="0.25">
      <c r="H4855"/>
    </row>
    <row r="4856" spans="8:8" x14ac:dyDescent="0.25">
      <c r="H4856"/>
    </row>
    <row r="4857" spans="8:8" x14ac:dyDescent="0.25">
      <c r="H4857"/>
    </row>
    <row r="4858" spans="8:8" x14ac:dyDescent="0.25">
      <c r="H4858"/>
    </row>
    <row r="4859" spans="8:8" x14ac:dyDescent="0.25">
      <c r="H4859"/>
    </row>
    <row r="4860" spans="8:8" x14ac:dyDescent="0.25">
      <c r="H4860"/>
    </row>
    <row r="4861" spans="8:8" x14ac:dyDescent="0.25">
      <c r="H4861"/>
    </row>
    <row r="4862" spans="8:8" x14ac:dyDescent="0.25">
      <c r="H4862"/>
    </row>
    <row r="4863" spans="8:8" x14ac:dyDescent="0.25">
      <c r="H4863"/>
    </row>
    <row r="4864" spans="8:8" x14ac:dyDescent="0.25">
      <c r="H4864"/>
    </row>
    <row r="4865" spans="8:8" x14ac:dyDescent="0.25">
      <c r="H4865"/>
    </row>
    <row r="4866" spans="8:8" x14ac:dyDescent="0.25">
      <c r="H4866"/>
    </row>
    <row r="4867" spans="8:8" x14ac:dyDescent="0.25">
      <c r="H4867"/>
    </row>
    <row r="4868" spans="8:8" x14ac:dyDescent="0.25">
      <c r="H4868"/>
    </row>
    <row r="4869" spans="8:8" x14ac:dyDescent="0.25">
      <c r="H4869"/>
    </row>
    <row r="4870" spans="8:8" x14ac:dyDescent="0.25">
      <c r="H4870"/>
    </row>
    <row r="4871" spans="8:8" x14ac:dyDescent="0.25">
      <c r="H4871"/>
    </row>
    <row r="4872" spans="8:8" x14ac:dyDescent="0.25">
      <c r="H4872"/>
    </row>
    <row r="4873" spans="8:8" x14ac:dyDescent="0.25">
      <c r="H4873"/>
    </row>
    <row r="4874" spans="8:8" x14ac:dyDescent="0.25">
      <c r="H4874"/>
    </row>
    <row r="4875" spans="8:8" x14ac:dyDescent="0.25">
      <c r="H4875"/>
    </row>
    <row r="4876" spans="8:8" x14ac:dyDescent="0.25">
      <c r="H4876"/>
    </row>
    <row r="4877" spans="8:8" x14ac:dyDescent="0.25">
      <c r="H4877"/>
    </row>
    <row r="4878" spans="8:8" x14ac:dyDescent="0.25">
      <c r="H4878"/>
    </row>
    <row r="4879" spans="8:8" x14ac:dyDescent="0.25">
      <c r="H4879"/>
    </row>
    <row r="4880" spans="8:8" x14ac:dyDescent="0.25">
      <c r="H4880"/>
    </row>
    <row r="4881" spans="8:8" x14ac:dyDescent="0.25">
      <c r="H4881"/>
    </row>
    <row r="4882" spans="8:8" x14ac:dyDescent="0.25">
      <c r="H4882"/>
    </row>
    <row r="4883" spans="8:8" x14ac:dyDescent="0.25">
      <c r="H4883"/>
    </row>
    <row r="4884" spans="8:8" x14ac:dyDescent="0.25">
      <c r="H4884"/>
    </row>
    <row r="4885" spans="8:8" x14ac:dyDescent="0.25">
      <c r="H4885"/>
    </row>
    <row r="4886" spans="8:8" x14ac:dyDescent="0.25">
      <c r="H4886"/>
    </row>
    <row r="4887" spans="8:8" x14ac:dyDescent="0.25">
      <c r="H4887"/>
    </row>
    <row r="4888" spans="8:8" x14ac:dyDescent="0.25">
      <c r="H4888"/>
    </row>
    <row r="4889" spans="8:8" x14ac:dyDescent="0.25">
      <c r="H4889"/>
    </row>
    <row r="4890" spans="8:8" x14ac:dyDescent="0.25">
      <c r="H4890"/>
    </row>
    <row r="4891" spans="8:8" x14ac:dyDescent="0.25">
      <c r="H4891"/>
    </row>
    <row r="4892" spans="8:8" x14ac:dyDescent="0.25">
      <c r="H4892"/>
    </row>
    <row r="4893" spans="8:8" x14ac:dyDescent="0.25">
      <c r="H4893"/>
    </row>
    <row r="4894" spans="8:8" x14ac:dyDescent="0.25">
      <c r="H4894"/>
    </row>
    <row r="4895" spans="8:8" x14ac:dyDescent="0.25">
      <c r="H4895"/>
    </row>
    <row r="4896" spans="8:8" x14ac:dyDescent="0.25">
      <c r="H4896"/>
    </row>
    <row r="4897" spans="8:8" x14ac:dyDescent="0.25">
      <c r="H4897"/>
    </row>
    <row r="4898" spans="8:8" x14ac:dyDescent="0.25">
      <c r="H4898"/>
    </row>
    <row r="4899" spans="8:8" x14ac:dyDescent="0.25">
      <c r="H4899"/>
    </row>
    <row r="4900" spans="8:8" x14ac:dyDescent="0.25">
      <c r="H4900"/>
    </row>
    <row r="4901" spans="8:8" x14ac:dyDescent="0.25">
      <c r="H4901"/>
    </row>
    <row r="4902" spans="8:8" x14ac:dyDescent="0.25">
      <c r="H4902"/>
    </row>
    <row r="4903" spans="8:8" x14ac:dyDescent="0.25">
      <c r="H4903"/>
    </row>
    <row r="4904" spans="8:8" x14ac:dyDescent="0.25">
      <c r="H4904"/>
    </row>
    <row r="4905" spans="8:8" x14ac:dyDescent="0.25">
      <c r="H4905"/>
    </row>
    <row r="4906" spans="8:8" x14ac:dyDescent="0.25">
      <c r="H4906"/>
    </row>
    <row r="4907" spans="8:8" x14ac:dyDescent="0.25">
      <c r="H4907"/>
    </row>
    <row r="4908" spans="8:8" x14ac:dyDescent="0.25">
      <c r="H4908"/>
    </row>
    <row r="4909" spans="8:8" x14ac:dyDescent="0.25">
      <c r="H4909"/>
    </row>
    <row r="4910" spans="8:8" x14ac:dyDescent="0.25">
      <c r="H4910"/>
    </row>
    <row r="4911" spans="8:8" x14ac:dyDescent="0.25">
      <c r="H4911"/>
    </row>
    <row r="4912" spans="8:8" x14ac:dyDescent="0.25">
      <c r="H4912"/>
    </row>
    <row r="4913" spans="8:8" x14ac:dyDescent="0.25">
      <c r="H4913"/>
    </row>
    <row r="4914" spans="8:8" x14ac:dyDescent="0.25">
      <c r="H4914"/>
    </row>
    <row r="4915" spans="8:8" x14ac:dyDescent="0.25">
      <c r="H4915"/>
    </row>
    <row r="4916" spans="8:8" x14ac:dyDescent="0.25">
      <c r="H4916"/>
    </row>
    <row r="4917" spans="8:8" x14ac:dyDescent="0.25">
      <c r="H4917"/>
    </row>
    <row r="4918" spans="8:8" x14ac:dyDescent="0.25">
      <c r="H4918"/>
    </row>
    <row r="4919" spans="8:8" x14ac:dyDescent="0.25">
      <c r="H4919"/>
    </row>
    <row r="4920" spans="8:8" x14ac:dyDescent="0.25">
      <c r="H4920"/>
    </row>
    <row r="4921" spans="8:8" x14ac:dyDescent="0.25">
      <c r="H4921"/>
    </row>
    <row r="4922" spans="8:8" x14ac:dyDescent="0.25">
      <c r="H4922"/>
    </row>
    <row r="4923" spans="8:8" x14ac:dyDescent="0.25">
      <c r="H4923"/>
    </row>
    <row r="4924" spans="8:8" x14ac:dyDescent="0.25">
      <c r="H4924"/>
    </row>
    <row r="4925" spans="8:8" x14ac:dyDescent="0.25">
      <c r="H4925"/>
    </row>
    <row r="4926" spans="8:8" x14ac:dyDescent="0.25">
      <c r="H4926"/>
    </row>
    <row r="4927" spans="8:8" x14ac:dyDescent="0.25">
      <c r="H4927"/>
    </row>
    <row r="4928" spans="8:8" x14ac:dyDescent="0.25">
      <c r="H4928"/>
    </row>
    <row r="4929" spans="8:8" x14ac:dyDescent="0.25">
      <c r="H4929"/>
    </row>
    <row r="4930" spans="8:8" x14ac:dyDescent="0.25">
      <c r="H4930"/>
    </row>
    <row r="4931" spans="8:8" x14ac:dyDescent="0.25">
      <c r="H4931"/>
    </row>
    <row r="4932" spans="8:8" x14ac:dyDescent="0.25">
      <c r="H4932"/>
    </row>
    <row r="4933" spans="8:8" x14ac:dyDescent="0.25">
      <c r="H4933"/>
    </row>
    <row r="4934" spans="8:8" x14ac:dyDescent="0.25">
      <c r="H4934"/>
    </row>
    <row r="4935" spans="8:8" x14ac:dyDescent="0.25">
      <c r="H4935"/>
    </row>
    <row r="4936" spans="8:8" x14ac:dyDescent="0.25">
      <c r="H4936"/>
    </row>
    <row r="4937" spans="8:8" x14ac:dyDescent="0.25">
      <c r="H4937"/>
    </row>
    <row r="4938" spans="8:8" x14ac:dyDescent="0.25">
      <c r="H4938"/>
    </row>
    <row r="4939" spans="8:8" x14ac:dyDescent="0.25">
      <c r="H4939"/>
    </row>
    <row r="4940" spans="8:8" x14ac:dyDescent="0.25">
      <c r="H4940"/>
    </row>
    <row r="4941" spans="8:8" x14ac:dyDescent="0.25">
      <c r="H4941"/>
    </row>
    <row r="4942" spans="8:8" x14ac:dyDescent="0.25">
      <c r="H4942"/>
    </row>
    <row r="4943" spans="8:8" x14ac:dyDescent="0.25">
      <c r="H4943"/>
    </row>
    <row r="4944" spans="8:8" x14ac:dyDescent="0.25">
      <c r="H4944"/>
    </row>
    <row r="4945" spans="8:8" x14ac:dyDescent="0.25">
      <c r="H4945"/>
    </row>
    <row r="4946" spans="8:8" x14ac:dyDescent="0.25">
      <c r="H4946"/>
    </row>
    <row r="4947" spans="8:8" x14ac:dyDescent="0.25">
      <c r="H4947"/>
    </row>
    <row r="4948" spans="8:8" x14ac:dyDescent="0.25">
      <c r="H4948"/>
    </row>
    <row r="4949" spans="8:8" x14ac:dyDescent="0.25">
      <c r="H4949"/>
    </row>
    <row r="4950" spans="8:8" x14ac:dyDescent="0.25">
      <c r="H4950"/>
    </row>
    <row r="4951" spans="8:8" x14ac:dyDescent="0.25">
      <c r="H4951"/>
    </row>
    <row r="4952" spans="8:8" x14ac:dyDescent="0.25">
      <c r="H4952"/>
    </row>
    <row r="4953" spans="8:8" x14ac:dyDescent="0.25">
      <c r="H4953"/>
    </row>
    <row r="4954" spans="8:8" x14ac:dyDescent="0.25">
      <c r="H4954"/>
    </row>
    <row r="4955" spans="8:8" x14ac:dyDescent="0.25">
      <c r="H4955"/>
    </row>
    <row r="4956" spans="8:8" x14ac:dyDescent="0.25">
      <c r="H4956"/>
    </row>
    <row r="4957" spans="8:8" x14ac:dyDescent="0.25">
      <c r="H4957"/>
    </row>
    <row r="4958" spans="8:8" x14ac:dyDescent="0.25">
      <c r="H4958"/>
    </row>
    <row r="4959" spans="8:8" x14ac:dyDescent="0.25">
      <c r="H4959"/>
    </row>
    <row r="4960" spans="8:8" x14ac:dyDescent="0.25">
      <c r="H4960"/>
    </row>
    <row r="4961" spans="8:8" x14ac:dyDescent="0.25">
      <c r="H4961"/>
    </row>
    <row r="4962" spans="8:8" x14ac:dyDescent="0.25">
      <c r="H4962"/>
    </row>
    <row r="4963" spans="8:8" x14ac:dyDescent="0.25">
      <c r="H4963"/>
    </row>
    <row r="4964" spans="8:8" x14ac:dyDescent="0.25">
      <c r="H4964"/>
    </row>
    <row r="4965" spans="8:8" x14ac:dyDescent="0.25">
      <c r="H4965"/>
    </row>
    <row r="4966" spans="8:8" x14ac:dyDescent="0.25">
      <c r="H4966"/>
    </row>
    <row r="4967" spans="8:8" x14ac:dyDescent="0.25">
      <c r="H4967"/>
    </row>
    <row r="4968" spans="8:8" x14ac:dyDescent="0.25">
      <c r="H4968"/>
    </row>
    <row r="4969" spans="8:8" x14ac:dyDescent="0.25">
      <c r="H4969"/>
    </row>
    <row r="4970" spans="8:8" x14ac:dyDescent="0.25">
      <c r="H4970"/>
    </row>
    <row r="4971" spans="8:8" x14ac:dyDescent="0.25">
      <c r="H4971"/>
    </row>
    <row r="4972" spans="8:8" x14ac:dyDescent="0.25">
      <c r="H4972"/>
    </row>
    <row r="4973" spans="8:8" x14ac:dyDescent="0.25">
      <c r="H4973"/>
    </row>
    <row r="4974" spans="8:8" x14ac:dyDescent="0.25">
      <c r="H4974"/>
    </row>
    <row r="4975" spans="8:8" x14ac:dyDescent="0.25">
      <c r="H4975"/>
    </row>
    <row r="4976" spans="8:8" x14ac:dyDescent="0.25">
      <c r="H4976"/>
    </row>
    <row r="4977" spans="8:8" x14ac:dyDescent="0.25">
      <c r="H4977"/>
    </row>
    <row r="4978" spans="8:8" x14ac:dyDescent="0.25">
      <c r="H4978"/>
    </row>
    <row r="4979" spans="8:8" x14ac:dyDescent="0.25">
      <c r="H4979"/>
    </row>
    <row r="4980" spans="8:8" x14ac:dyDescent="0.25">
      <c r="H4980"/>
    </row>
    <row r="4981" spans="8:8" x14ac:dyDescent="0.25">
      <c r="H4981"/>
    </row>
    <row r="4982" spans="8:8" x14ac:dyDescent="0.25">
      <c r="H4982"/>
    </row>
    <row r="4983" spans="8:8" x14ac:dyDescent="0.25">
      <c r="H4983"/>
    </row>
    <row r="4984" spans="8:8" x14ac:dyDescent="0.25">
      <c r="H4984"/>
    </row>
    <row r="4985" spans="8:8" x14ac:dyDescent="0.25">
      <c r="H4985"/>
    </row>
    <row r="4986" spans="8:8" x14ac:dyDescent="0.25">
      <c r="H4986"/>
    </row>
    <row r="4987" spans="8:8" x14ac:dyDescent="0.25">
      <c r="H4987"/>
    </row>
    <row r="4988" spans="8:8" x14ac:dyDescent="0.25">
      <c r="H4988"/>
    </row>
    <row r="4989" spans="8:8" x14ac:dyDescent="0.25">
      <c r="H4989"/>
    </row>
    <row r="4990" spans="8:8" x14ac:dyDescent="0.25">
      <c r="H4990"/>
    </row>
    <row r="4991" spans="8:8" x14ac:dyDescent="0.25">
      <c r="H4991"/>
    </row>
    <row r="4992" spans="8:8" x14ac:dyDescent="0.25">
      <c r="H4992"/>
    </row>
    <row r="4993" spans="8:8" x14ac:dyDescent="0.25">
      <c r="H4993"/>
    </row>
    <row r="4994" spans="8:8" x14ac:dyDescent="0.25">
      <c r="H4994"/>
    </row>
    <row r="4995" spans="8:8" x14ac:dyDescent="0.25">
      <c r="H4995"/>
    </row>
    <row r="4996" spans="8:8" x14ac:dyDescent="0.25">
      <c r="H4996"/>
    </row>
    <row r="4997" spans="8:8" x14ac:dyDescent="0.25">
      <c r="H4997"/>
    </row>
    <row r="4998" spans="8:8" x14ac:dyDescent="0.25">
      <c r="H4998"/>
    </row>
    <row r="4999" spans="8:8" x14ac:dyDescent="0.25">
      <c r="H4999"/>
    </row>
    <row r="5000" spans="8:8" x14ac:dyDescent="0.25">
      <c r="H5000"/>
    </row>
    <row r="5001" spans="8:8" x14ac:dyDescent="0.25">
      <c r="H5001"/>
    </row>
    <row r="5002" spans="8:8" x14ac:dyDescent="0.25">
      <c r="H5002"/>
    </row>
    <row r="5003" spans="8:8" x14ac:dyDescent="0.25">
      <c r="H5003"/>
    </row>
    <row r="5004" spans="8:8" x14ac:dyDescent="0.25">
      <c r="H5004"/>
    </row>
    <row r="5005" spans="8:8" x14ac:dyDescent="0.25">
      <c r="H5005"/>
    </row>
    <row r="5006" spans="8:8" x14ac:dyDescent="0.25">
      <c r="H5006"/>
    </row>
    <row r="5007" spans="8:8" x14ac:dyDescent="0.25">
      <c r="H5007"/>
    </row>
    <row r="5008" spans="8:8" x14ac:dyDescent="0.25">
      <c r="H5008"/>
    </row>
    <row r="5009" spans="8:8" x14ac:dyDescent="0.25">
      <c r="H5009"/>
    </row>
    <row r="5010" spans="8:8" x14ac:dyDescent="0.25">
      <c r="H5010"/>
    </row>
    <row r="5011" spans="8:8" x14ac:dyDescent="0.25">
      <c r="H5011"/>
    </row>
    <row r="5012" spans="8:8" x14ac:dyDescent="0.25">
      <c r="H5012"/>
    </row>
    <row r="5013" spans="8:8" x14ac:dyDescent="0.25">
      <c r="H5013"/>
    </row>
    <row r="5014" spans="8:8" x14ac:dyDescent="0.25">
      <c r="H5014"/>
    </row>
    <row r="5015" spans="8:8" x14ac:dyDescent="0.25">
      <c r="H5015"/>
    </row>
    <row r="5016" spans="8:8" x14ac:dyDescent="0.25">
      <c r="H5016"/>
    </row>
    <row r="5017" spans="8:8" x14ac:dyDescent="0.25">
      <c r="H5017"/>
    </row>
    <row r="5018" spans="8:8" x14ac:dyDescent="0.25">
      <c r="H5018"/>
    </row>
    <row r="5019" spans="8:8" x14ac:dyDescent="0.25">
      <c r="H5019"/>
    </row>
    <row r="5020" spans="8:8" x14ac:dyDescent="0.25">
      <c r="H5020"/>
    </row>
    <row r="5021" spans="8:8" x14ac:dyDescent="0.25">
      <c r="H5021"/>
    </row>
    <row r="5022" spans="8:8" x14ac:dyDescent="0.25">
      <c r="H5022"/>
    </row>
    <row r="5023" spans="8:8" x14ac:dyDescent="0.25">
      <c r="H5023"/>
    </row>
    <row r="5024" spans="8:8" x14ac:dyDescent="0.25">
      <c r="H5024"/>
    </row>
    <row r="5025" spans="8:8" x14ac:dyDescent="0.25">
      <c r="H5025"/>
    </row>
    <row r="5026" spans="8:8" x14ac:dyDescent="0.25">
      <c r="H5026"/>
    </row>
    <row r="5027" spans="8:8" x14ac:dyDescent="0.25">
      <c r="H5027"/>
    </row>
    <row r="5028" spans="8:8" x14ac:dyDescent="0.25">
      <c r="H5028"/>
    </row>
    <row r="5029" spans="8:8" x14ac:dyDescent="0.25">
      <c r="H5029"/>
    </row>
    <row r="5030" spans="8:8" x14ac:dyDescent="0.25">
      <c r="H5030"/>
    </row>
    <row r="5031" spans="8:8" x14ac:dyDescent="0.25">
      <c r="H5031"/>
    </row>
    <row r="5032" spans="8:8" x14ac:dyDescent="0.25">
      <c r="H5032"/>
    </row>
    <row r="5033" spans="8:8" x14ac:dyDescent="0.25">
      <c r="H5033"/>
    </row>
    <row r="5034" spans="8:8" x14ac:dyDescent="0.25">
      <c r="H5034"/>
    </row>
    <row r="5035" spans="8:8" x14ac:dyDescent="0.25">
      <c r="H5035"/>
    </row>
    <row r="5036" spans="8:8" x14ac:dyDescent="0.25">
      <c r="H5036"/>
    </row>
    <row r="5037" spans="8:8" x14ac:dyDescent="0.25">
      <c r="H5037"/>
    </row>
    <row r="5038" spans="8:8" x14ac:dyDescent="0.25">
      <c r="H5038"/>
    </row>
    <row r="5039" spans="8:8" x14ac:dyDescent="0.25">
      <c r="H5039"/>
    </row>
    <row r="5040" spans="8:8" x14ac:dyDescent="0.25">
      <c r="H5040"/>
    </row>
    <row r="5041" spans="8:8" x14ac:dyDescent="0.25">
      <c r="H5041"/>
    </row>
    <row r="5042" spans="8:8" x14ac:dyDescent="0.25">
      <c r="H5042"/>
    </row>
    <row r="5043" spans="8:8" x14ac:dyDescent="0.25">
      <c r="H5043"/>
    </row>
    <row r="5044" spans="8:8" x14ac:dyDescent="0.25">
      <c r="H5044"/>
    </row>
    <row r="5045" spans="8:8" x14ac:dyDescent="0.25">
      <c r="H5045"/>
    </row>
    <row r="5046" spans="8:8" x14ac:dyDescent="0.25">
      <c r="H5046"/>
    </row>
    <row r="5047" spans="8:8" x14ac:dyDescent="0.25">
      <c r="H5047"/>
    </row>
    <row r="5048" spans="8:8" x14ac:dyDescent="0.25">
      <c r="H5048"/>
    </row>
    <row r="5049" spans="8:8" x14ac:dyDescent="0.25">
      <c r="H5049"/>
    </row>
    <row r="5050" spans="8:8" x14ac:dyDescent="0.25">
      <c r="H5050"/>
    </row>
    <row r="5051" spans="8:8" x14ac:dyDescent="0.25">
      <c r="H5051"/>
    </row>
    <row r="5052" spans="8:8" x14ac:dyDescent="0.25">
      <c r="H5052"/>
    </row>
    <row r="5053" spans="8:8" x14ac:dyDescent="0.25">
      <c r="H5053"/>
    </row>
    <row r="5054" spans="8:8" x14ac:dyDescent="0.25">
      <c r="H5054"/>
    </row>
    <row r="5055" spans="8:8" x14ac:dyDescent="0.25">
      <c r="H5055"/>
    </row>
    <row r="5056" spans="8:8" x14ac:dyDescent="0.25">
      <c r="H5056"/>
    </row>
    <row r="5057" spans="8:8" x14ac:dyDescent="0.25">
      <c r="H5057"/>
    </row>
    <row r="5058" spans="8:8" x14ac:dyDescent="0.25">
      <c r="H5058"/>
    </row>
    <row r="5059" spans="8:8" x14ac:dyDescent="0.25">
      <c r="H5059"/>
    </row>
    <row r="5060" spans="8:8" x14ac:dyDescent="0.25">
      <c r="H5060"/>
    </row>
    <row r="5061" spans="8:8" x14ac:dyDescent="0.25">
      <c r="H5061"/>
    </row>
    <row r="5062" spans="8:8" x14ac:dyDescent="0.25">
      <c r="H5062"/>
    </row>
    <row r="5063" spans="8:8" x14ac:dyDescent="0.25">
      <c r="H5063"/>
    </row>
    <row r="5064" spans="8:8" x14ac:dyDescent="0.25">
      <c r="H5064"/>
    </row>
    <row r="5065" spans="8:8" x14ac:dyDescent="0.25">
      <c r="H5065"/>
    </row>
    <row r="5066" spans="8:8" x14ac:dyDescent="0.25">
      <c r="H5066"/>
    </row>
    <row r="5067" spans="8:8" x14ac:dyDescent="0.25">
      <c r="H5067"/>
    </row>
    <row r="5068" spans="8:8" x14ac:dyDescent="0.25">
      <c r="H5068"/>
    </row>
    <row r="5069" spans="8:8" x14ac:dyDescent="0.25">
      <c r="H5069"/>
    </row>
    <row r="5070" spans="8:8" x14ac:dyDescent="0.25">
      <c r="H5070"/>
    </row>
    <row r="5071" spans="8:8" x14ac:dyDescent="0.25">
      <c r="H5071"/>
    </row>
    <row r="5072" spans="8:8" x14ac:dyDescent="0.25">
      <c r="H5072"/>
    </row>
    <row r="5073" spans="8:8" x14ac:dyDescent="0.25">
      <c r="H5073"/>
    </row>
    <row r="5074" spans="8:8" x14ac:dyDescent="0.25">
      <c r="H5074"/>
    </row>
    <row r="5075" spans="8:8" x14ac:dyDescent="0.25">
      <c r="H5075"/>
    </row>
    <row r="5076" spans="8:8" x14ac:dyDescent="0.25">
      <c r="H5076"/>
    </row>
    <row r="5077" spans="8:8" x14ac:dyDescent="0.25">
      <c r="H5077"/>
    </row>
    <row r="5078" spans="8:8" x14ac:dyDescent="0.25">
      <c r="H5078"/>
    </row>
    <row r="5079" spans="8:8" x14ac:dyDescent="0.25">
      <c r="H5079"/>
    </row>
    <row r="5080" spans="8:8" x14ac:dyDescent="0.25">
      <c r="H5080"/>
    </row>
    <row r="5081" spans="8:8" x14ac:dyDescent="0.25">
      <c r="H5081"/>
    </row>
    <row r="5082" spans="8:8" x14ac:dyDescent="0.25">
      <c r="H5082"/>
    </row>
    <row r="5083" spans="8:8" x14ac:dyDescent="0.25">
      <c r="H5083"/>
    </row>
    <row r="5084" spans="8:8" x14ac:dyDescent="0.25">
      <c r="H5084"/>
    </row>
    <row r="5085" spans="8:8" x14ac:dyDescent="0.25">
      <c r="H5085"/>
    </row>
    <row r="5086" spans="8:8" x14ac:dyDescent="0.25">
      <c r="H5086"/>
    </row>
    <row r="5087" spans="8:8" x14ac:dyDescent="0.25">
      <c r="H5087"/>
    </row>
    <row r="5088" spans="8:8" x14ac:dyDescent="0.25">
      <c r="H5088"/>
    </row>
    <row r="5089" spans="8:8" x14ac:dyDescent="0.25">
      <c r="H5089"/>
    </row>
    <row r="5090" spans="8:8" x14ac:dyDescent="0.25">
      <c r="H5090"/>
    </row>
    <row r="5091" spans="8:8" x14ac:dyDescent="0.25">
      <c r="H5091"/>
    </row>
    <row r="5092" spans="8:8" x14ac:dyDescent="0.25">
      <c r="H5092"/>
    </row>
    <row r="5093" spans="8:8" x14ac:dyDescent="0.25">
      <c r="H5093"/>
    </row>
    <row r="5094" spans="8:8" x14ac:dyDescent="0.25">
      <c r="H5094"/>
    </row>
    <row r="5095" spans="8:8" x14ac:dyDescent="0.25">
      <c r="H5095"/>
    </row>
    <row r="5096" spans="8:8" x14ac:dyDescent="0.25">
      <c r="H5096"/>
    </row>
    <row r="5097" spans="8:8" x14ac:dyDescent="0.25">
      <c r="H5097"/>
    </row>
    <row r="5098" spans="8:8" x14ac:dyDescent="0.25">
      <c r="H5098"/>
    </row>
    <row r="5099" spans="8:8" x14ac:dyDescent="0.25">
      <c r="H5099"/>
    </row>
    <row r="5100" spans="8:8" x14ac:dyDescent="0.25">
      <c r="H5100"/>
    </row>
    <row r="5101" spans="8:8" x14ac:dyDescent="0.25">
      <c r="H5101"/>
    </row>
    <row r="5102" spans="8:8" x14ac:dyDescent="0.25">
      <c r="H5102"/>
    </row>
    <row r="5103" spans="8:8" x14ac:dyDescent="0.25">
      <c r="H5103"/>
    </row>
    <row r="5104" spans="8:8" x14ac:dyDescent="0.25">
      <c r="H5104"/>
    </row>
    <row r="5105" spans="8:8" x14ac:dyDescent="0.25">
      <c r="H5105"/>
    </row>
    <row r="5106" spans="8:8" x14ac:dyDescent="0.25">
      <c r="H5106"/>
    </row>
    <row r="5107" spans="8:8" x14ac:dyDescent="0.25">
      <c r="H5107"/>
    </row>
    <row r="5108" spans="8:8" x14ac:dyDescent="0.25">
      <c r="H5108"/>
    </row>
    <row r="5109" spans="8:8" x14ac:dyDescent="0.25">
      <c r="H5109"/>
    </row>
    <row r="5110" spans="8:8" x14ac:dyDescent="0.25">
      <c r="H5110"/>
    </row>
    <row r="5111" spans="8:8" x14ac:dyDescent="0.25">
      <c r="H5111"/>
    </row>
    <row r="5112" spans="8:8" x14ac:dyDescent="0.25">
      <c r="H5112"/>
    </row>
    <row r="5113" spans="8:8" x14ac:dyDescent="0.25">
      <c r="H5113"/>
    </row>
    <row r="5114" spans="8:8" x14ac:dyDescent="0.25">
      <c r="H5114"/>
    </row>
    <row r="5115" spans="8:8" x14ac:dyDescent="0.25">
      <c r="H5115"/>
    </row>
    <row r="5116" spans="8:8" x14ac:dyDescent="0.25">
      <c r="H5116"/>
    </row>
    <row r="5117" spans="8:8" x14ac:dyDescent="0.25">
      <c r="H5117"/>
    </row>
    <row r="5118" spans="8:8" x14ac:dyDescent="0.25">
      <c r="H5118"/>
    </row>
    <row r="5119" spans="8:8" x14ac:dyDescent="0.25">
      <c r="H5119"/>
    </row>
    <row r="5120" spans="8:8" x14ac:dyDescent="0.25">
      <c r="H5120"/>
    </row>
    <row r="5121" spans="8:8" x14ac:dyDescent="0.25">
      <c r="H5121"/>
    </row>
    <row r="5122" spans="8:8" x14ac:dyDescent="0.25">
      <c r="H5122"/>
    </row>
    <row r="5123" spans="8:8" x14ac:dyDescent="0.25">
      <c r="H5123"/>
    </row>
    <row r="5124" spans="8:8" x14ac:dyDescent="0.25">
      <c r="H5124"/>
    </row>
    <row r="5125" spans="8:8" x14ac:dyDescent="0.25">
      <c r="H5125"/>
    </row>
    <row r="5126" spans="8:8" x14ac:dyDescent="0.25">
      <c r="H5126"/>
    </row>
    <row r="5127" spans="8:8" x14ac:dyDescent="0.25">
      <c r="H5127"/>
    </row>
    <row r="5128" spans="8:8" x14ac:dyDescent="0.25">
      <c r="H5128"/>
    </row>
    <row r="5129" spans="8:8" x14ac:dyDescent="0.25">
      <c r="H5129"/>
    </row>
    <row r="5130" spans="8:8" x14ac:dyDescent="0.25">
      <c r="H5130"/>
    </row>
    <row r="5131" spans="8:8" x14ac:dyDescent="0.25">
      <c r="H5131"/>
    </row>
    <row r="5132" spans="8:8" x14ac:dyDescent="0.25">
      <c r="H5132"/>
    </row>
    <row r="5133" spans="8:8" x14ac:dyDescent="0.25">
      <c r="H5133"/>
    </row>
    <row r="5134" spans="8:8" x14ac:dyDescent="0.25">
      <c r="H5134"/>
    </row>
    <row r="5135" spans="8:8" x14ac:dyDescent="0.25">
      <c r="H5135"/>
    </row>
    <row r="5136" spans="8:8" x14ac:dyDescent="0.25">
      <c r="H5136"/>
    </row>
    <row r="5137" spans="8:8" x14ac:dyDescent="0.25">
      <c r="H5137"/>
    </row>
    <row r="5138" spans="8:8" x14ac:dyDescent="0.25">
      <c r="H5138"/>
    </row>
    <row r="5139" spans="8:8" x14ac:dyDescent="0.25">
      <c r="H5139"/>
    </row>
    <row r="5140" spans="8:8" x14ac:dyDescent="0.25">
      <c r="H5140"/>
    </row>
    <row r="5141" spans="8:8" x14ac:dyDescent="0.25">
      <c r="H5141"/>
    </row>
    <row r="5142" spans="8:8" x14ac:dyDescent="0.25">
      <c r="H5142"/>
    </row>
    <row r="5143" spans="8:8" x14ac:dyDescent="0.25">
      <c r="H5143"/>
    </row>
    <row r="5144" spans="8:8" x14ac:dyDescent="0.25">
      <c r="H5144"/>
    </row>
    <row r="5145" spans="8:8" x14ac:dyDescent="0.25">
      <c r="H5145"/>
    </row>
    <row r="5146" spans="8:8" x14ac:dyDescent="0.25">
      <c r="H5146"/>
    </row>
    <row r="5147" spans="8:8" x14ac:dyDescent="0.25">
      <c r="H5147"/>
    </row>
    <row r="5148" spans="8:8" x14ac:dyDescent="0.25">
      <c r="H5148"/>
    </row>
    <row r="5149" spans="8:8" x14ac:dyDescent="0.25">
      <c r="H5149"/>
    </row>
    <row r="5150" spans="8:8" x14ac:dyDescent="0.25">
      <c r="H5150"/>
    </row>
    <row r="5151" spans="8:8" x14ac:dyDescent="0.25">
      <c r="H5151"/>
    </row>
    <row r="5152" spans="8:8" x14ac:dyDescent="0.25">
      <c r="H5152"/>
    </row>
    <row r="5153" spans="8:8" x14ac:dyDescent="0.25">
      <c r="H5153"/>
    </row>
    <row r="5154" spans="8:8" x14ac:dyDescent="0.25">
      <c r="H5154"/>
    </row>
    <row r="5155" spans="8:8" x14ac:dyDescent="0.25">
      <c r="H5155"/>
    </row>
    <row r="5156" spans="8:8" x14ac:dyDescent="0.25">
      <c r="H5156"/>
    </row>
    <row r="5157" spans="8:8" x14ac:dyDescent="0.25">
      <c r="H5157"/>
    </row>
    <row r="5158" spans="8:8" x14ac:dyDescent="0.25">
      <c r="H5158"/>
    </row>
    <row r="5159" spans="8:8" x14ac:dyDescent="0.25">
      <c r="H5159"/>
    </row>
    <row r="5160" spans="8:8" x14ac:dyDescent="0.25">
      <c r="H5160"/>
    </row>
    <row r="5161" spans="8:8" x14ac:dyDescent="0.25">
      <c r="H5161"/>
    </row>
    <row r="5162" spans="8:8" x14ac:dyDescent="0.25">
      <c r="H5162"/>
    </row>
    <row r="5163" spans="8:8" x14ac:dyDescent="0.25">
      <c r="H5163"/>
    </row>
    <row r="5164" spans="8:8" x14ac:dyDescent="0.25">
      <c r="H5164"/>
    </row>
    <row r="5165" spans="8:8" x14ac:dyDescent="0.25">
      <c r="H5165"/>
    </row>
    <row r="5166" spans="8:8" x14ac:dyDescent="0.25">
      <c r="H5166"/>
    </row>
    <row r="5167" spans="8:8" x14ac:dyDescent="0.25">
      <c r="H5167"/>
    </row>
    <row r="5168" spans="8:8" x14ac:dyDescent="0.25">
      <c r="H5168"/>
    </row>
    <row r="5169" spans="8:8" x14ac:dyDescent="0.25">
      <c r="H5169"/>
    </row>
    <row r="5170" spans="8:8" x14ac:dyDescent="0.25">
      <c r="H5170"/>
    </row>
    <row r="5171" spans="8:8" x14ac:dyDescent="0.25">
      <c r="H5171"/>
    </row>
    <row r="5172" spans="8:8" x14ac:dyDescent="0.25">
      <c r="H5172"/>
    </row>
    <row r="5173" spans="8:8" x14ac:dyDescent="0.25">
      <c r="H5173"/>
    </row>
    <row r="5174" spans="8:8" x14ac:dyDescent="0.25">
      <c r="H5174"/>
    </row>
    <row r="5175" spans="8:8" x14ac:dyDescent="0.25">
      <c r="H5175"/>
    </row>
    <row r="5176" spans="8:8" x14ac:dyDescent="0.25">
      <c r="H5176"/>
    </row>
    <row r="5177" spans="8:8" x14ac:dyDescent="0.25">
      <c r="H5177"/>
    </row>
    <row r="5178" spans="8:8" x14ac:dyDescent="0.25">
      <c r="H5178"/>
    </row>
    <row r="5179" spans="8:8" x14ac:dyDescent="0.25">
      <c r="H5179"/>
    </row>
    <row r="5180" spans="8:8" x14ac:dyDescent="0.25">
      <c r="H5180"/>
    </row>
    <row r="5181" spans="8:8" x14ac:dyDescent="0.25">
      <c r="H5181"/>
    </row>
    <row r="5182" spans="8:8" x14ac:dyDescent="0.25">
      <c r="H5182"/>
    </row>
    <row r="5183" spans="8:8" x14ac:dyDescent="0.25">
      <c r="H5183"/>
    </row>
    <row r="5184" spans="8:8" x14ac:dyDescent="0.25">
      <c r="H5184"/>
    </row>
    <row r="5185" spans="8:8" x14ac:dyDescent="0.25">
      <c r="H5185"/>
    </row>
    <row r="5186" spans="8:8" x14ac:dyDescent="0.25">
      <c r="H5186"/>
    </row>
    <row r="5187" spans="8:8" x14ac:dyDescent="0.25">
      <c r="H5187"/>
    </row>
    <row r="5188" spans="8:8" x14ac:dyDescent="0.25">
      <c r="H5188"/>
    </row>
    <row r="5189" spans="8:8" x14ac:dyDescent="0.25">
      <c r="H5189"/>
    </row>
    <row r="5190" spans="8:8" x14ac:dyDescent="0.25">
      <c r="H5190"/>
    </row>
    <row r="5191" spans="8:8" x14ac:dyDescent="0.25">
      <c r="H5191"/>
    </row>
    <row r="5192" spans="8:8" x14ac:dyDescent="0.25">
      <c r="H5192"/>
    </row>
    <row r="5193" spans="8:8" x14ac:dyDescent="0.25">
      <c r="H5193"/>
    </row>
    <row r="5194" spans="8:8" x14ac:dyDescent="0.25">
      <c r="H5194"/>
    </row>
    <row r="5195" spans="8:8" x14ac:dyDescent="0.25">
      <c r="H5195"/>
    </row>
    <row r="5196" spans="8:8" x14ac:dyDescent="0.25">
      <c r="H5196"/>
    </row>
    <row r="5197" spans="8:8" x14ac:dyDescent="0.25">
      <c r="H5197"/>
    </row>
    <row r="5198" spans="8:8" x14ac:dyDescent="0.25">
      <c r="H5198"/>
    </row>
    <row r="5199" spans="8:8" x14ac:dyDescent="0.25">
      <c r="H5199"/>
    </row>
    <row r="5200" spans="8:8" x14ac:dyDescent="0.25">
      <c r="H5200"/>
    </row>
    <row r="5201" spans="8:8" x14ac:dyDescent="0.25">
      <c r="H5201"/>
    </row>
    <row r="5202" spans="8:8" x14ac:dyDescent="0.25">
      <c r="H5202"/>
    </row>
    <row r="5203" spans="8:8" x14ac:dyDescent="0.25">
      <c r="H5203"/>
    </row>
    <row r="5204" spans="8:8" x14ac:dyDescent="0.25">
      <c r="H5204"/>
    </row>
    <row r="5205" spans="8:8" x14ac:dyDescent="0.25">
      <c r="H5205"/>
    </row>
    <row r="5206" spans="8:8" x14ac:dyDescent="0.25">
      <c r="H5206"/>
    </row>
    <row r="5207" spans="8:8" x14ac:dyDescent="0.25">
      <c r="H5207"/>
    </row>
    <row r="5208" spans="8:8" x14ac:dyDescent="0.25">
      <c r="H5208"/>
    </row>
    <row r="5209" spans="8:8" x14ac:dyDescent="0.25">
      <c r="H5209"/>
    </row>
    <row r="5210" spans="8:8" x14ac:dyDescent="0.25">
      <c r="H5210"/>
    </row>
    <row r="5211" spans="8:8" x14ac:dyDescent="0.25">
      <c r="H5211"/>
    </row>
    <row r="5212" spans="8:8" x14ac:dyDescent="0.25">
      <c r="H5212"/>
    </row>
    <row r="5213" spans="8:8" x14ac:dyDescent="0.25">
      <c r="H5213"/>
    </row>
    <row r="5214" spans="8:8" x14ac:dyDescent="0.25">
      <c r="H5214"/>
    </row>
    <row r="5215" spans="8:8" x14ac:dyDescent="0.25">
      <c r="H5215"/>
    </row>
    <row r="5216" spans="8:8" x14ac:dyDescent="0.25">
      <c r="H5216"/>
    </row>
    <row r="5217" spans="8:8" x14ac:dyDescent="0.25">
      <c r="H5217"/>
    </row>
    <row r="5218" spans="8:8" x14ac:dyDescent="0.25">
      <c r="H5218"/>
    </row>
    <row r="5219" spans="8:8" x14ac:dyDescent="0.25">
      <c r="H5219"/>
    </row>
    <row r="5220" spans="8:8" x14ac:dyDescent="0.25">
      <c r="H5220"/>
    </row>
    <row r="5221" spans="8:8" x14ac:dyDescent="0.25">
      <c r="H5221"/>
    </row>
    <row r="5222" spans="8:8" x14ac:dyDescent="0.25">
      <c r="H5222"/>
    </row>
    <row r="5223" spans="8:8" x14ac:dyDescent="0.25">
      <c r="H5223"/>
    </row>
    <row r="5224" spans="8:8" x14ac:dyDescent="0.25">
      <c r="H5224"/>
    </row>
    <row r="5225" spans="8:8" x14ac:dyDescent="0.25">
      <c r="H5225"/>
    </row>
    <row r="5226" spans="8:8" x14ac:dyDescent="0.25">
      <c r="H5226"/>
    </row>
    <row r="5227" spans="8:8" x14ac:dyDescent="0.25">
      <c r="H5227"/>
    </row>
    <row r="5228" spans="8:8" x14ac:dyDescent="0.25">
      <c r="H5228"/>
    </row>
    <row r="5229" spans="8:8" x14ac:dyDescent="0.25">
      <c r="H5229"/>
    </row>
    <row r="5230" spans="8:8" x14ac:dyDescent="0.25">
      <c r="H5230"/>
    </row>
    <row r="5231" spans="8:8" x14ac:dyDescent="0.25">
      <c r="H5231"/>
    </row>
    <row r="5232" spans="8:8" x14ac:dyDescent="0.25">
      <c r="H5232"/>
    </row>
    <row r="5233" spans="8:8" x14ac:dyDescent="0.25">
      <c r="H5233"/>
    </row>
    <row r="5234" spans="8:8" x14ac:dyDescent="0.25">
      <c r="H5234"/>
    </row>
    <row r="5235" spans="8:8" x14ac:dyDescent="0.25">
      <c r="H5235"/>
    </row>
    <row r="5236" spans="8:8" x14ac:dyDescent="0.25">
      <c r="H5236"/>
    </row>
    <row r="5237" spans="8:8" x14ac:dyDescent="0.25">
      <c r="H5237"/>
    </row>
    <row r="5238" spans="8:8" x14ac:dyDescent="0.25">
      <c r="H5238"/>
    </row>
    <row r="5239" spans="8:8" x14ac:dyDescent="0.25">
      <c r="H5239"/>
    </row>
    <row r="5240" spans="8:8" x14ac:dyDescent="0.25">
      <c r="H5240"/>
    </row>
    <row r="5241" spans="8:8" x14ac:dyDescent="0.25">
      <c r="H5241"/>
    </row>
    <row r="5242" spans="8:8" x14ac:dyDescent="0.25">
      <c r="H5242"/>
    </row>
    <row r="5243" spans="8:8" x14ac:dyDescent="0.25">
      <c r="H5243"/>
    </row>
    <row r="5244" spans="8:8" x14ac:dyDescent="0.25">
      <c r="H5244"/>
    </row>
    <row r="5245" spans="8:8" x14ac:dyDescent="0.25">
      <c r="H5245"/>
    </row>
    <row r="5246" spans="8:8" x14ac:dyDescent="0.25">
      <c r="H5246"/>
    </row>
    <row r="5247" spans="8:8" x14ac:dyDescent="0.25">
      <c r="H5247"/>
    </row>
    <row r="5248" spans="8:8" x14ac:dyDescent="0.25">
      <c r="H5248"/>
    </row>
    <row r="5249" spans="8:8" x14ac:dyDescent="0.25">
      <c r="H5249"/>
    </row>
    <row r="5250" spans="8:8" x14ac:dyDescent="0.25">
      <c r="H5250"/>
    </row>
    <row r="5251" spans="8:8" x14ac:dyDescent="0.25">
      <c r="H5251"/>
    </row>
    <row r="5252" spans="8:8" x14ac:dyDescent="0.25">
      <c r="H5252"/>
    </row>
    <row r="5253" spans="8:8" x14ac:dyDescent="0.25">
      <c r="H5253"/>
    </row>
    <row r="5254" spans="8:8" x14ac:dyDescent="0.25">
      <c r="H5254"/>
    </row>
    <row r="5255" spans="8:8" x14ac:dyDescent="0.25">
      <c r="H5255"/>
    </row>
    <row r="5256" spans="8:8" x14ac:dyDescent="0.25">
      <c r="H5256"/>
    </row>
    <row r="5257" spans="8:8" x14ac:dyDescent="0.25">
      <c r="H5257"/>
    </row>
    <row r="5258" spans="8:8" x14ac:dyDescent="0.25">
      <c r="H5258"/>
    </row>
    <row r="5259" spans="8:8" x14ac:dyDescent="0.25">
      <c r="H5259"/>
    </row>
    <row r="5260" spans="8:8" x14ac:dyDescent="0.25">
      <c r="H5260"/>
    </row>
    <row r="5261" spans="8:8" x14ac:dyDescent="0.25">
      <c r="H5261"/>
    </row>
    <row r="5262" spans="8:8" x14ac:dyDescent="0.25">
      <c r="H5262"/>
    </row>
    <row r="5263" spans="8:8" x14ac:dyDescent="0.25">
      <c r="H5263"/>
    </row>
    <row r="5264" spans="8:8" x14ac:dyDescent="0.25">
      <c r="H5264"/>
    </row>
    <row r="5265" spans="8:8" x14ac:dyDescent="0.25">
      <c r="H5265"/>
    </row>
    <row r="5266" spans="8:8" x14ac:dyDescent="0.25">
      <c r="H5266"/>
    </row>
    <row r="5267" spans="8:8" x14ac:dyDescent="0.25">
      <c r="H5267"/>
    </row>
    <row r="5268" spans="8:8" x14ac:dyDescent="0.25">
      <c r="H5268"/>
    </row>
    <row r="5269" spans="8:8" x14ac:dyDescent="0.25">
      <c r="H5269"/>
    </row>
    <row r="5270" spans="8:8" x14ac:dyDescent="0.25">
      <c r="H5270"/>
    </row>
    <row r="5271" spans="8:8" x14ac:dyDescent="0.25">
      <c r="H5271"/>
    </row>
    <row r="5272" spans="8:8" x14ac:dyDescent="0.25">
      <c r="H5272"/>
    </row>
    <row r="5273" spans="8:8" x14ac:dyDescent="0.25">
      <c r="H5273"/>
    </row>
    <row r="5274" spans="8:8" x14ac:dyDescent="0.25">
      <c r="H5274"/>
    </row>
    <row r="5275" spans="8:8" x14ac:dyDescent="0.25">
      <c r="H5275"/>
    </row>
    <row r="5276" spans="8:8" x14ac:dyDescent="0.25">
      <c r="H5276"/>
    </row>
    <row r="5277" spans="8:8" x14ac:dyDescent="0.25">
      <c r="H5277"/>
    </row>
    <row r="5278" spans="8:8" x14ac:dyDescent="0.25">
      <c r="H5278"/>
    </row>
    <row r="5279" spans="8:8" x14ac:dyDescent="0.25">
      <c r="H5279"/>
    </row>
    <row r="5280" spans="8:8" x14ac:dyDescent="0.25">
      <c r="H5280"/>
    </row>
    <row r="5281" spans="8:8" x14ac:dyDescent="0.25">
      <c r="H5281"/>
    </row>
    <row r="5282" spans="8:8" x14ac:dyDescent="0.25">
      <c r="H5282"/>
    </row>
    <row r="5283" spans="8:8" x14ac:dyDescent="0.25">
      <c r="H5283"/>
    </row>
    <row r="5284" spans="8:8" x14ac:dyDescent="0.25">
      <c r="H5284"/>
    </row>
    <row r="5285" spans="8:8" x14ac:dyDescent="0.25">
      <c r="H5285"/>
    </row>
    <row r="5286" spans="8:8" x14ac:dyDescent="0.25">
      <c r="H5286"/>
    </row>
    <row r="5287" spans="8:8" x14ac:dyDescent="0.25">
      <c r="H5287"/>
    </row>
    <row r="5288" spans="8:8" x14ac:dyDescent="0.25">
      <c r="H5288"/>
    </row>
    <row r="5289" spans="8:8" x14ac:dyDescent="0.25">
      <c r="H5289"/>
    </row>
    <row r="5290" spans="8:8" x14ac:dyDescent="0.25">
      <c r="H5290"/>
    </row>
    <row r="5291" spans="8:8" x14ac:dyDescent="0.25">
      <c r="H5291"/>
    </row>
    <row r="5292" spans="8:8" x14ac:dyDescent="0.25">
      <c r="H5292"/>
    </row>
    <row r="5293" spans="8:8" x14ac:dyDescent="0.25">
      <c r="H5293"/>
    </row>
    <row r="5294" spans="8:8" x14ac:dyDescent="0.25">
      <c r="H5294"/>
    </row>
    <row r="5295" spans="8:8" x14ac:dyDescent="0.25">
      <c r="H5295"/>
    </row>
    <row r="5296" spans="8:8" x14ac:dyDescent="0.25">
      <c r="H5296"/>
    </row>
    <row r="5297" spans="8:8" x14ac:dyDescent="0.25">
      <c r="H5297"/>
    </row>
    <row r="5298" spans="8:8" x14ac:dyDescent="0.25">
      <c r="H5298"/>
    </row>
    <row r="5299" spans="8:8" x14ac:dyDescent="0.25">
      <c r="H5299"/>
    </row>
    <row r="5300" spans="8:8" x14ac:dyDescent="0.25">
      <c r="H5300"/>
    </row>
    <row r="5301" spans="8:8" x14ac:dyDescent="0.25">
      <c r="H5301"/>
    </row>
    <row r="5302" spans="8:8" x14ac:dyDescent="0.25">
      <c r="H5302"/>
    </row>
    <row r="5303" spans="8:8" x14ac:dyDescent="0.25">
      <c r="H5303"/>
    </row>
    <row r="5304" spans="8:8" x14ac:dyDescent="0.25">
      <c r="H5304"/>
    </row>
    <row r="5305" spans="8:8" x14ac:dyDescent="0.25">
      <c r="H5305"/>
    </row>
    <row r="5306" spans="8:8" x14ac:dyDescent="0.25">
      <c r="H5306"/>
    </row>
    <row r="5307" spans="8:8" x14ac:dyDescent="0.25">
      <c r="H5307"/>
    </row>
    <row r="5308" spans="8:8" x14ac:dyDescent="0.25">
      <c r="H5308"/>
    </row>
    <row r="5309" spans="8:8" x14ac:dyDescent="0.25">
      <c r="H5309"/>
    </row>
    <row r="5310" spans="8:8" x14ac:dyDescent="0.25">
      <c r="H5310"/>
    </row>
    <row r="5311" spans="8:8" x14ac:dyDescent="0.25">
      <c r="H5311"/>
    </row>
    <row r="5312" spans="8:8" x14ac:dyDescent="0.25">
      <c r="H5312"/>
    </row>
    <row r="5313" spans="8:8" x14ac:dyDescent="0.25">
      <c r="H5313"/>
    </row>
    <row r="5314" spans="8:8" x14ac:dyDescent="0.25">
      <c r="H5314"/>
    </row>
    <row r="5315" spans="8:8" x14ac:dyDescent="0.25">
      <c r="H5315"/>
    </row>
    <row r="5316" spans="8:8" x14ac:dyDescent="0.25">
      <c r="H5316"/>
    </row>
    <row r="5317" spans="8:8" x14ac:dyDescent="0.25">
      <c r="H5317"/>
    </row>
    <row r="5318" spans="8:8" x14ac:dyDescent="0.25">
      <c r="H5318"/>
    </row>
    <row r="5319" spans="8:8" x14ac:dyDescent="0.25">
      <c r="H5319"/>
    </row>
    <row r="5320" spans="8:8" x14ac:dyDescent="0.25">
      <c r="H5320"/>
    </row>
    <row r="5321" spans="8:8" x14ac:dyDescent="0.25">
      <c r="H5321"/>
    </row>
    <row r="5322" spans="8:8" x14ac:dyDescent="0.25">
      <c r="H5322"/>
    </row>
    <row r="5323" spans="8:8" x14ac:dyDescent="0.25">
      <c r="H5323"/>
    </row>
    <row r="5324" spans="8:8" x14ac:dyDescent="0.25">
      <c r="H5324"/>
    </row>
    <row r="5325" spans="8:8" x14ac:dyDescent="0.25">
      <c r="H5325"/>
    </row>
    <row r="5326" spans="8:8" x14ac:dyDescent="0.25">
      <c r="H5326"/>
    </row>
    <row r="5327" spans="8:8" x14ac:dyDescent="0.25">
      <c r="H5327"/>
    </row>
    <row r="5328" spans="8:8" x14ac:dyDescent="0.25">
      <c r="H5328"/>
    </row>
    <row r="5329" spans="8:8" x14ac:dyDescent="0.25">
      <c r="H5329"/>
    </row>
    <row r="5330" spans="8:8" x14ac:dyDescent="0.25">
      <c r="H5330"/>
    </row>
    <row r="5331" spans="8:8" x14ac:dyDescent="0.25">
      <c r="H5331"/>
    </row>
    <row r="5332" spans="8:8" x14ac:dyDescent="0.25">
      <c r="H5332"/>
    </row>
    <row r="5333" spans="8:8" x14ac:dyDescent="0.25">
      <c r="H5333"/>
    </row>
    <row r="5334" spans="8:8" x14ac:dyDescent="0.25">
      <c r="H5334"/>
    </row>
    <row r="5335" spans="8:8" x14ac:dyDescent="0.25">
      <c r="H5335"/>
    </row>
    <row r="5336" spans="8:8" x14ac:dyDescent="0.25">
      <c r="H5336"/>
    </row>
    <row r="5337" spans="8:8" x14ac:dyDescent="0.25">
      <c r="H5337"/>
    </row>
    <row r="5338" spans="8:8" x14ac:dyDescent="0.25">
      <c r="H5338"/>
    </row>
    <row r="5339" spans="8:8" x14ac:dyDescent="0.25">
      <c r="H5339"/>
    </row>
    <row r="5340" spans="8:8" x14ac:dyDescent="0.25">
      <c r="H5340"/>
    </row>
    <row r="5341" spans="8:8" x14ac:dyDescent="0.25">
      <c r="H5341"/>
    </row>
    <row r="5342" spans="8:8" x14ac:dyDescent="0.25">
      <c r="H5342"/>
    </row>
    <row r="5343" spans="8:8" x14ac:dyDescent="0.25">
      <c r="H5343"/>
    </row>
    <row r="5344" spans="8:8" x14ac:dyDescent="0.25">
      <c r="H5344"/>
    </row>
    <row r="5345" spans="8:8" x14ac:dyDescent="0.25">
      <c r="H5345"/>
    </row>
    <row r="5346" spans="8:8" x14ac:dyDescent="0.25">
      <c r="H5346"/>
    </row>
    <row r="5347" spans="8:8" x14ac:dyDescent="0.25">
      <c r="H5347"/>
    </row>
    <row r="5348" spans="8:8" x14ac:dyDescent="0.25">
      <c r="H5348"/>
    </row>
    <row r="5349" spans="8:8" x14ac:dyDescent="0.25">
      <c r="H5349"/>
    </row>
    <row r="5350" spans="8:8" x14ac:dyDescent="0.25">
      <c r="H5350"/>
    </row>
    <row r="5351" spans="8:8" x14ac:dyDescent="0.25">
      <c r="H5351"/>
    </row>
    <row r="5352" spans="8:8" x14ac:dyDescent="0.25">
      <c r="H5352"/>
    </row>
    <row r="5353" spans="8:8" x14ac:dyDescent="0.25">
      <c r="H5353"/>
    </row>
    <row r="5354" spans="8:8" x14ac:dyDescent="0.25">
      <c r="H5354"/>
    </row>
    <row r="5355" spans="8:8" x14ac:dyDescent="0.25">
      <c r="H5355"/>
    </row>
    <row r="5356" spans="8:8" x14ac:dyDescent="0.25">
      <c r="H5356"/>
    </row>
    <row r="5357" spans="8:8" x14ac:dyDescent="0.25">
      <c r="H5357"/>
    </row>
    <row r="5358" spans="8:8" x14ac:dyDescent="0.25">
      <c r="H5358"/>
    </row>
    <row r="5359" spans="8:8" x14ac:dyDescent="0.25">
      <c r="H5359"/>
    </row>
    <row r="5360" spans="8:8" x14ac:dyDescent="0.25">
      <c r="H5360"/>
    </row>
    <row r="5361" spans="8:8" x14ac:dyDescent="0.25">
      <c r="H5361"/>
    </row>
    <row r="5362" spans="8:8" x14ac:dyDescent="0.25">
      <c r="H5362"/>
    </row>
    <row r="5363" spans="8:8" x14ac:dyDescent="0.25">
      <c r="H5363"/>
    </row>
    <row r="5364" spans="8:8" x14ac:dyDescent="0.25">
      <c r="H5364"/>
    </row>
    <row r="5365" spans="8:8" x14ac:dyDescent="0.25">
      <c r="H5365"/>
    </row>
    <row r="5366" spans="8:8" x14ac:dyDescent="0.25">
      <c r="H5366"/>
    </row>
    <row r="5367" spans="8:8" x14ac:dyDescent="0.25">
      <c r="H5367"/>
    </row>
    <row r="5368" spans="8:8" x14ac:dyDescent="0.25">
      <c r="H5368"/>
    </row>
    <row r="5369" spans="8:8" x14ac:dyDescent="0.25">
      <c r="H5369"/>
    </row>
    <row r="5370" spans="8:8" x14ac:dyDescent="0.25">
      <c r="H5370"/>
    </row>
    <row r="5371" spans="8:8" x14ac:dyDescent="0.25">
      <c r="H5371"/>
    </row>
    <row r="5372" spans="8:8" x14ac:dyDescent="0.25">
      <c r="H5372"/>
    </row>
    <row r="5373" spans="8:8" x14ac:dyDescent="0.25">
      <c r="H5373"/>
    </row>
    <row r="5374" spans="8:8" x14ac:dyDescent="0.25">
      <c r="H5374"/>
    </row>
    <row r="5375" spans="8:8" x14ac:dyDescent="0.25">
      <c r="H5375"/>
    </row>
    <row r="5376" spans="8:8" x14ac:dyDescent="0.25">
      <c r="H5376"/>
    </row>
    <row r="5377" spans="8:8" x14ac:dyDescent="0.25">
      <c r="H5377"/>
    </row>
    <row r="5378" spans="8:8" x14ac:dyDescent="0.25">
      <c r="H5378"/>
    </row>
    <row r="5379" spans="8:8" x14ac:dyDescent="0.25">
      <c r="H5379"/>
    </row>
    <row r="5380" spans="8:8" x14ac:dyDescent="0.25">
      <c r="H5380"/>
    </row>
    <row r="5381" spans="8:8" x14ac:dyDescent="0.25">
      <c r="H5381"/>
    </row>
    <row r="5382" spans="8:8" x14ac:dyDescent="0.25">
      <c r="H5382"/>
    </row>
    <row r="5383" spans="8:8" x14ac:dyDescent="0.25">
      <c r="H5383"/>
    </row>
    <row r="5384" spans="8:8" x14ac:dyDescent="0.25">
      <c r="H5384"/>
    </row>
    <row r="5385" spans="8:8" x14ac:dyDescent="0.25">
      <c r="H5385"/>
    </row>
    <row r="5386" spans="8:8" x14ac:dyDescent="0.25">
      <c r="H5386"/>
    </row>
    <row r="5387" spans="8:8" x14ac:dyDescent="0.25">
      <c r="H5387"/>
    </row>
    <row r="5388" spans="8:8" x14ac:dyDescent="0.25">
      <c r="H5388"/>
    </row>
    <row r="5389" spans="8:8" x14ac:dyDescent="0.25">
      <c r="H5389"/>
    </row>
    <row r="5390" spans="8:8" x14ac:dyDescent="0.25">
      <c r="H5390"/>
    </row>
    <row r="5391" spans="8:8" x14ac:dyDescent="0.25">
      <c r="H5391"/>
    </row>
    <row r="5392" spans="8:8" x14ac:dyDescent="0.25">
      <c r="H5392"/>
    </row>
    <row r="5393" spans="8:8" x14ac:dyDescent="0.25">
      <c r="H5393"/>
    </row>
    <row r="5394" spans="8:8" x14ac:dyDescent="0.25">
      <c r="H5394"/>
    </row>
    <row r="5395" spans="8:8" x14ac:dyDescent="0.25">
      <c r="H5395"/>
    </row>
    <row r="5396" spans="8:8" x14ac:dyDescent="0.25">
      <c r="H5396"/>
    </row>
    <row r="5397" spans="8:8" x14ac:dyDescent="0.25">
      <c r="H5397"/>
    </row>
    <row r="5398" spans="8:8" x14ac:dyDescent="0.25">
      <c r="H5398"/>
    </row>
    <row r="5399" spans="8:8" x14ac:dyDescent="0.25">
      <c r="H5399"/>
    </row>
    <row r="5400" spans="8:8" x14ac:dyDescent="0.25">
      <c r="H5400"/>
    </row>
    <row r="5401" spans="8:8" x14ac:dyDescent="0.25">
      <c r="H5401"/>
    </row>
    <row r="5402" spans="8:8" x14ac:dyDescent="0.25">
      <c r="H5402"/>
    </row>
    <row r="5403" spans="8:8" x14ac:dyDescent="0.25">
      <c r="H5403"/>
    </row>
    <row r="5404" spans="8:8" x14ac:dyDescent="0.25">
      <c r="H5404"/>
    </row>
    <row r="5405" spans="8:8" x14ac:dyDescent="0.25">
      <c r="H5405"/>
    </row>
    <row r="5406" spans="8:8" x14ac:dyDescent="0.25">
      <c r="H5406"/>
    </row>
    <row r="5407" spans="8:8" x14ac:dyDescent="0.25">
      <c r="H5407"/>
    </row>
    <row r="5408" spans="8:8" x14ac:dyDescent="0.25">
      <c r="H5408"/>
    </row>
    <row r="5409" spans="8:8" x14ac:dyDescent="0.25">
      <c r="H5409"/>
    </row>
    <row r="5410" spans="8:8" x14ac:dyDescent="0.25">
      <c r="H5410"/>
    </row>
    <row r="5411" spans="8:8" x14ac:dyDescent="0.25">
      <c r="H5411"/>
    </row>
    <row r="5412" spans="8:8" x14ac:dyDescent="0.25">
      <c r="H5412"/>
    </row>
    <row r="5413" spans="8:8" x14ac:dyDescent="0.25">
      <c r="H5413"/>
    </row>
    <row r="5414" spans="8:8" x14ac:dyDescent="0.25">
      <c r="H5414"/>
    </row>
    <row r="5415" spans="8:8" x14ac:dyDescent="0.25">
      <c r="H5415"/>
    </row>
    <row r="5416" spans="8:8" x14ac:dyDescent="0.25">
      <c r="H5416"/>
    </row>
    <row r="5417" spans="8:8" x14ac:dyDescent="0.25">
      <c r="H5417"/>
    </row>
    <row r="5418" spans="8:8" x14ac:dyDescent="0.25">
      <c r="H5418"/>
    </row>
    <row r="5419" spans="8:8" x14ac:dyDescent="0.25">
      <c r="H5419"/>
    </row>
    <row r="5420" spans="8:8" x14ac:dyDescent="0.25">
      <c r="H5420"/>
    </row>
    <row r="5421" spans="8:8" x14ac:dyDescent="0.25">
      <c r="H5421"/>
    </row>
    <row r="5422" spans="8:8" x14ac:dyDescent="0.25">
      <c r="H5422"/>
    </row>
    <row r="5423" spans="8:8" x14ac:dyDescent="0.25">
      <c r="H5423"/>
    </row>
    <row r="5424" spans="8:8" x14ac:dyDescent="0.25">
      <c r="H5424"/>
    </row>
    <row r="5425" spans="8:8" x14ac:dyDescent="0.25">
      <c r="H5425"/>
    </row>
    <row r="5426" spans="8:8" x14ac:dyDescent="0.25">
      <c r="H5426"/>
    </row>
    <row r="5427" spans="8:8" x14ac:dyDescent="0.25">
      <c r="H5427"/>
    </row>
    <row r="5428" spans="8:8" x14ac:dyDescent="0.25">
      <c r="H5428"/>
    </row>
    <row r="5429" spans="8:8" x14ac:dyDescent="0.25">
      <c r="H5429"/>
    </row>
    <row r="5430" spans="8:8" x14ac:dyDescent="0.25">
      <c r="H5430"/>
    </row>
    <row r="5431" spans="8:8" x14ac:dyDescent="0.25">
      <c r="H5431"/>
    </row>
    <row r="5432" spans="8:8" x14ac:dyDescent="0.25">
      <c r="H5432"/>
    </row>
    <row r="5433" spans="8:8" x14ac:dyDescent="0.25">
      <c r="H5433"/>
    </row>
    <row r="5434" spans="8:8" x14ac:dyDescent="0.25">
      <c r="H5434"/>
    </row>
    <row r="5435" spans="8:8" x14ac:dyDescent="0.25">
      <c r="H5435"/>
    </row>
    <row r="5436" spans="8:8" x14ac:dyDescent="0.25">
      <c r="H5436"/>
    </row>
    <row r="5437" spans="8:8" x14ac:dyDescent="0.25">
      <c r="H5437"/>
    </row>
    <row r="5438" spans="8:8" x14ac:dyDescent="0.25">
      <c r="H5438"/>
    </row>
    <row r="5439" spans="8:8" x14ac:dyDescent="0.25">
      <c r="H5439"/>
    </row>
    <row r="5440" spans="8:8" x14ac:dyDescent="0.25">
      <c r="H5440"/>
    </row>
    <row r="5441" spans="8:8" x14ac:dyDescent="0.25">
      <c r="H5441"/>
    </row>
    <row r="5442" spans="8:8" x14ac:dyDescent="0.25">
      <c r="H5442"/>
    </row>
    <row r="5443" spans="8:8" x14ac:dyDescent="0.25">
      <c r="H5443"/>
    </row>
    <row r="5444" spans="8:8" x14ac:dyDescent="0.25">
      <c r="H5444"/>
    </row>
    <row r="5445" spans="8:8" x14ac:dyDescent="0.25">
      <c r="H5445"/>
    </row>
    <row r="5446" spans="8:8" x14ac:dyDescent="0.25">
      <c r="H5446"/>
    </row>
    <row r="5447" spans="8:8" x14ac:dyDescent="0.25">
      <c r="H5447"/>
    </row>
    <row r="5448" spans="8:8" x14ac:dyDescent="0.25">
      <c r="H5448"/>
    </row>
    <row r="5449" spans="8:8" x14ac:dyDescent="0.25">
      <c r="H5449"/>
    </row>
    <row r="5450" spans="8:8" x14ac:dyDescent="0.25">
      <c r="H5450"/>
    </row>
    <row r="5451" spans="8:8" x14ac:dyDescent="0.25">
      <c r="H5451"/>
    </row>
    <row r="5452" spans="8:8" x14ac:dyDescent="0.25">
      <c r="H5452"/>
    </row>
    <row r="5453" spans="8:8" x14ac:dyDescent="0.25">
      <c r="H5453"/>
    </row>
    <row r="5454" spans="8:8" x14ac:dyDescent="0.25">
      <c r="H5454"/>
    </row>
    <row r="5455" spans="8:8" x14ac:dyDescent="0.25">
      <c r="H5455"/>
    </row>
    <row r="5456" spans="8:8" x14ac:dyDescent="0.25">
      <c r="H5456"/>
    </row>
    <row r="5457" spans="8:8" x14ac:dyDescent="0.25">
      <c r="H5457"/>
    </row>
    <row r="5458" spans="8:8" x14ac:dyDescent="0.25">
      <c r="H5458"/>
    </row>
    <row r="5459" spans="8:8" x14ac:dyDescent="0.25">
      <c r="H5459"/>
    </row>
    <row r="5460" spans="8:8" x14ac:dyDescent="0.25">
      <c r="H5460"/>
    </row>
    <row r="5461" spans="8:8" x14ac:dyDescent="0.25">
      <c r="H5461"/>
    </row>
    <row r="5462" spans="8:8" x14ac:dyDescent="0.25">
      <c r="H5462"/>
    </row>
    <row r="5463" spans="8:8" x14ac:dyDescent="0.25">
      <c r="H5463"/>
    </row>
    <row r="5464" spans="8:8" x14ac:dyDescent="0.25">
      <c r="H5464"/>
    </row>
    <row r="5465" spans="8:8" x14ac:dyDescent="0.25">
      <c r="H5465"/>
    </row>
    <row r="5466" spans="8:8" x14ac:dyDescent="0.25">
      <c r="H5466"/>
    </row>
    <row r="5467" spans="8:8" x14ac:dyDescent="0.25">
      <c r="H5467"/>
    </row>
    <row r="5468" spans="8:8" x14ac:dyDescent="0.25">
      <c r="H5468"/>
    </row>
    <row r="5469" spans="8:8" x14ac:dyDescent="0.25">
      <c r="H5469"/>
    </row>
    <row r="5470" spans="8:8" x14ac:dyDescent="0.25">
      <c r="H5470"/>
    </row>
    <row r="5471" spans="8:8" x14ac:dyDescent="0.25">
      <c r="H5471"/>
    </row>
    <row r="5472" spans="8:8" x14ac:dyDescent="0.25">
      <c r="H5472"/>
    </row>
    <row r="5473" spans="8:8" x14ac:dyDescent="0.25">
      <c r="H5473"/>
    </row>
    <row r="5474" spans="8:8" x14ac:dyDescent="0.25">
      <c r="H5474"/>
    </row>
    <row r="5475" spans="8:8" x14ac:dyDescent="0.25">
      <c r="H5475"/>
    </row>
    <row r="5476" spans="8:8" x14ac:dyDescent="0.25">
      <c r="H5476"/>
    </row>
    <row r="5477" spans="8:8" x14ac:dyDescent="0.25">
      <c r="H5477"/>
    </row>
    <row r="5478" spans="8:8" x14ac:dyDescent="0.25">
      <c r="H5478"/>
    </row>
    <row r="5479" spans="8:8" x14ac:dyDescent="0.25">
      <c r="H5479"/>
    </row>
    <row r="5480" spans="8:8" x14ac:dyDescent="0.25">
      <c r="H5480"/>
    </row>
    <row r="5481" spans="8:8" x14ac:dyDescent="0.25">
      <c r="H5481"/>
    </row>
    <row r="5482" spans="8:8" x14ac:dyDescent="0.25">
      <c r="H5482"/>
    </row>
    <row r="5483" spans="8:8" x14ac:dyDescent="0.25">
      <c r="H5483"/>
    </row>
    <row r="5484" spans="8:8" x14ac:dyDescent="0.25">
      <c r="H5484"/>
    </row>
    <row r="5485" spans="8:8" x14ac:dyDescent="0.25">
      <c r="H5485"/>
    </row>
    <row r="5486" spans="8:8" x14ac:dyDescent="0.25">
      <c r="H5486"/>
    </row>
    <row r="5487" spans="8:8" x14ac:dyDescent="0.25">
      <c r="H5487"/>
    </row>
    <row r="5488" spans="8:8" x14ac:dyDescent="0.25">
      <c r="H5488"/>
    </row>
    <row r="5489" spans="8:8" x14ac:dyDescent="0.25">
      <c r="H5489"/>
    </row>
    <row r="5490" spans="8:8" x14ac:dyDescent="0.25">
      <c r="H5490"/>
    </row>
    <row r="5491" spans="8:8" x14ac:dyDescent="0.25">
      <c r="H5491"/>
    </row>
    <row r="5492" spans="8:8" x14ac:dyDescent="0.25">
      <c r="H5492"/>
    </row>
    <row r="5493" spans="8:8" x14ac:dyDescent="0.25">
      <c r="H5493"/>
    </row>
    <row r="5494" spans="8:8" x14ac:dyDescent="0.25">
      <c r="H5494"/>
    </row>
    <row r="5495" spans="8:8" x14ac:dyDescent="0.25">
      <c r="H5495"/>
    </row>
    <row r="5496" spans="8:8" x14ac:dyDescent="0.25">
      <c r="H5496"/>
    </row>
    <row r="5497" spans="8:8" x14ac:dyDescent="0.25">
      <c r="H5497"/>
    </row>
    <row r="5498" spans="8:8" x14ac:dyDescent="0.25">
      <c r="H5498"/>
    </row>
    <row r="5499" spans="8:8" x14ac:dyDescent="0.25">
      <c r="H5499"/>
    </row>
    <row r="5500" spans="8:8" x14ac:dyDescent="0.25">
      <c r="H5500"/>
    </row>
    <row r="5501" spans="8:8" x14ac:dyDescent="0.25">
      <c r="H5501"/>
    </row>
    <row r="5502" spans="8:8" x14ac:dyDescent="0.25">
      <c r="H5502"/>
    </row>
    <row r="5503" spans="8:8" x14ac:dyDescent="0.25">
      <c r="H5503"/>
    </row>
    <row r="5504" spans="8:8" x14ac:dyDescent="0.25">
      <c r="H5504"/>
    </row>
    <row r="5505" spans="8:8" x14ac:dyDescent="0.25">
      <c r="H5505"/>
    </row>
    <row r="5506" spans="8:8" x14ac:dyDescent="0.25">
      <c r="H5506"/>
    </row>
    <row r="5507" spans="8:8" x14ac:dyDescent="0.25">
      <c r="H5507"/>
    </row>
    <row r="5508" spans="8:8" x14ac:dyDescent="0.25">
      <c r="H5508"/>
    </row>
    <row r="5509" spans="8:8" x14ac:dyDescent="0.25">
      <c r="H5509"/>
    </row>
    <row r="5510" spans="8:8" x14ac:dyDescent="0.25">
      <c r="H5510"/>
    </row>
    <row r="5511" spans="8:8" x14ac:dyDescent="0.25">
      <c r="H5511"/>
    </row>
    <row r="5512" spans="8:8" x14ac:dyDescent="0.25">
      <c r="H5512"/>
    </row>
    <row r="5513" spans="8:8" x14ac:dyDescent="0.25">
      <c r="H5513"/>
    </row>
    <row r="5514" spans="8:8" x14ac:dyDescent="0.25">
      <c r="H5514"/>
    </row>
    <row r="5515" spans="8:8" x14ac:dyDescent="0.25">
      <c r="H5515"/>
    </row>
    <row r="5516" spans="8:8" x14ac:dyDescent="0.25">
      <c r="H5516"/>
    </row>
    <row r="5517" spans="8:8" x14ac:dyDescent="0.25">
      <c r="H5517"/>
    </row>
    <row r="5518" spans="8:8" x14ac:dyDescent="0.25">
      <c r="H5518"/>
    </row>
    <row r="5519" spans="8:8" x14ac:dyDescent="0.25">
      <c r="H5519"/>
    </row>
    <row r="5520" spans="8:8" x14ac:dyDescent="0.25">
      <c r="H5520"/>
    </row>
    <row r="5521" spans="8:8" x14ac:dyDescent="0.25">
      <c r="H5521"/>
    </row>
    <row r="5522" spans="8:8" x14ac:dyDescent="0.25">
      <c r="H5522"/>
    </row>
    <row r="5523" spans="8:8" x14ac:dyDescent="0.25">
      <c r="H5523"/>
    </row>
    <row r="5524" spans="8:8" x14ac:dyDescent="0.25">
      <c r="H5524"/>
    </row>
    <row r="5525" spans="8:8" x14ac:dyDescent="0.25">
      <c r="H5525"/>
    </row>
    <row r="5526" spans="8:8" x14ac:dyDescent="0.25">
      <c r="H5526"/>
    </row>
    <row r="5527" spans="8:8" x14ac:dyDescent="0.25">
      <c r="H5527"/>
    </row>
    <row r="5528" spans="8:8" x14ac:dyDescent="0.25">
      <c r="H5528"/>
    </row>
    <row r="5529" spans="8:8" x14ac:dyDescent="0.25">
      <c r="H5529"/>
    </row>
    <row r="5530" spans="8:8" x14ac:dyDescent="0.25">
      <c r="H5530"/>
    </row>
    <row r="5531" spans="8:8" x14ac:dyDescent="0.25">
      <c r="H5531"/>
    </row>
    <row r="5532" spans="8:8" x14ac:dyDescent="0.25">
      <c r="H5532"/>
    </row>
    <row r="5533" spans="8:8" x14ac:dyDescent="0.25">
      <c r="H5533"/>
    </row>
    <row r="5534" spans="8:8" x14ac:dyDescent="0.25">
      <c r="H5534"/>
    </row>
    <row r="5535" spans="8:8" x14ac:dyDescent="0.25">
      <c r="H5535"/>
    </row>
    <row r="5536" spans="8:8" x14ac:dyDescent="0.25">
      <c r="H5536"/>
    </row>
    <row r="5537" spans="8:8" x14ac:dyDescent="0.25">
      <c r="H5537"/>
    </row>
    <row r="5538" spans="8:8" x14ac:dyDescent="0.25">
      <c r="H5538"/>
    </row>
    <row r="5539" spans="8:8" x14ac:dyDescent="0.25">
      <c r="H5539"/>
    </row>
    <row r="5540" spans="8:8" x14ac:dyDescent="0.25">
      <c r="H5540"/>
    </row>
    <row r="5541" spans="8:8" x14ac:dyDescent="0.25">
      <c r="H5541"/>
    </row>
    <row r="5542" spans="8:8" x14ac:dyDescent="0.25">
      <c r="H5542"/>
    </row>
    <row r="5543" spans="8:8" x14ac:dyDescent="0.25">
      <c r="H5543"/>
    </row>
    <row r="5544" spans="8:8" x14ac:dyDescent="0.25">
      <c r="H5544"/>
    </row>
    <row r="5545" spans="8:8" x14ac:dyDescent="0.25">
      <c r="H5545"/>
    </row>
    <row r="5546" spans="8:8" x14ac:dyDescent="0.25">
      <c r="H5546"/>
    </row>
    <row r="5547" spans="8:8" x14ac:dyDescent="0.25">
      <c r="H5547"/>
    </row>
    <row r="5548" spans="8:8" x14ac:dyDescent="0.25">
      <c r="H5548"/>
    </row>
    <row r="5549" spans="8:8" x14ac:dyDescent="0.25">
      <c r="H5549"/>
    </row>
    <row r="5550" spans="8:8" x14ac:dyDescent="0.25">
      <c r="H5550"/>
    </row>
    <row r="5551" spans="8:8" x14ac:dyDescent="0.25">
      <c r="H5551"/>
    </row>
    <row r="5552" spans="8:8" x14ac:dyDescent="0.25">
      <c r="H5552"/>
    </row>
    <row r="5553" spans="8:8" x14ac:dyDescent="0.25">
      <c r="H5553"/>
    </row>
    <row r="5554" spans="8:8" x14ac:dyDescent="0.25">
      <c r="H5554"/>
    </row>
    <row r="5555" spans="8:8" x14ac:dyDescent="0.25">
      <c r="H5555"/>
    </row>
    <row r="5556" spans="8:8" x14ac:dyDescent="0.25">
      <c r="H5556"/>
    </row>
    <row r="5557" spans="8:8" x14ac:dyDescent="0.25">
      <c r="H5557"/>
    </row>
    <row r="5558" spans="8:8" x14ac:dyDescent="0.25">
      <c r="H5558"/>
    </row>
    <row r="5559" spans="8:8" x14ac:dyDescent="0.25">
      <c r="H5559"/>
    </row>
    <row r="5560" spans="8:8" x14ac:dyDescent="0.25">
      <c r="H5560"/>
    </row>
    <row r="5561" spans="8:8" x14ac:dyDescent="0.25">
      <c r="H5561"/>
    </row>
    <row r="5562" spans="8:8" x14ac:dyDescent="0.25">
      <c r="H5562"/>
    </row>
    <row r="5563" spans="8:8" x14ac:dyDescent="0.25">
      <c r="H5563"/>
    </row>
    <row r="5564" spans="8:8" x14ac:dyDescent="0.25">
      <c r="H5564"/>
    </row>
    <row r="5565" spans="8:8" x14ac:dyDescent="0.25">
      <c r="H5565"/>
    </row>
    <row r="5566" spans="8:8" x14ac:dyDescent="0.25">
      <c r="H5566"/>
    </row>
    <row r="5567" spans="8:8" x14ac:dyDescent="0.25">
      <c r="H5567"/>
    </row>
    <row r="5568" spans="8:8" x14ac:dyDescent="0.25">
      <c r="H5568"/>
    </row>
    <row r="5569" spans="8:8" x14ac:dyDescent="0.25">
      <c r="H5569"/>
    </row>
    <row r="5570" spans="8:8" x14ac:dyDescent="0.25">
      <c r="H5570"/>
    </row>
    <row r="5571" spans="8:8" x14ac:dyDescent="0.25">
      <c r="H5571"/>
    </row>
    <row r="5572" spans="8:8" x14ac:dyDescent="0.25">
      <c r="H5572"/>
    </row>
    <row r="5573" spans="8:8" x14ac:dyDescent="0.25">
      <c r="H5573"/>
    </row>
    <row r="5574" spans="8:8" x14ac:dyDescent="0.25">
      <c r="H5574"/>
    </row>
    <row r="5575" spans="8:8" x14ac:dyDescent="0.25">
      <c r="H5575"/>
    </row>
    <row r="5576" spans="8:8" x14ac:dyDescent="0.25">
      <c r="H5576"/>
    </row>
    <row r="5577" spans="8:8" x14ac:dyDescent="0.25">
      <c r="H5577"/>
    </row>
    <row r="5578" spans="8:8" x14ac:dyDescent="0.25">
      <c r="H5578"/>
    </row>
    <row r="5579" spans="8:8" x14ac:dyDescent="0.25">
      <c r="H5579"/>
    </row>
    <row r="5580" spans="8:8" x14ac:dyDescent="0.25">
      <c r="H5580"/>
    </row>
    <row r="5581" spans="8:8" x14ac:dyDescent="0.25">
      <c r="H5581"/>
    </row>
    <row r="5582" spans="8:8" x14ac:dyDescent="0.25">
      <c r="H5582"/>
    </row>
    <row r="5583" spans="8:8" x14ac:dyDescent="0.25">
      <c r="H5583"/>
    </row>
    <row r="5584" spans="8:8" x14ac:dyDescent="0.25">
      <c r="H5584"/>
    </row>
    <row r="5585" spans="8:8" x14ac:dyDescent="0.25">
      <c r="H5585"/>
    </row>
    <row r="5586" spans="8:8" x14ac:dyDescent="0.25">
      <c r="H5586"/>
    </row>
    <row r="5587" spans="8:8" x14ac:dyDescent="0.25">
      <c r="H5587"/>
    </row>
    <row r="5588" spans="8:8" x14ac:dyDescent="0.25">
      <c r="H5588"/>
    </row>
    <row r="5589" spans="8:8" x14ac:dyDescent="0.25">
      <c r="H5589"/>
    </row>
    <row r="5590" spans="8:8" x14ac:dyDescent="0.25">
      <c r="H5590"/>
    </row>
    <row r="5591" spans="8:8" x14ac:dyDescent="0.25">
      <c r="H5591"/>
    </row>
    <row r="5592" spans="8:8" x14ac:dyDescent="0.25">
      <c r="H5592"/>
    </row>
    <row r="5593" spans="8:8" x14ac:dyDescent="0.25">
      <c r="H5593"/>
    </row>
    <row r="5594" spans="8:8" x14ac:dyDescent="0.25">
      <c r="H5594"/>
    </row>
    <row r="5595" spans="8:8" x14ac:dyDescent="0.25">
      <c r="H5595"/>
    </row>
    <row r="5596" spans="8:8" x14ac:dyDescent="0.25">
      <c r="H5596"/>
    </row>
    <row r="5597" spans="8:8" x14ac:dyDescent="0.25">
      <c r="H5597"/>
    </row>
    <row r="5598" spans="8:8" x14ac:dyDescent="0.25">
      <c r="H5598"/>
    </row>
    <row r="5599" spans="8:8" x14ac:dyDescent="0.25">
      <c r="H5599"/>
    </row>
    <row r="5600" spans="8:8" x14ac:dyDescent="0.25">
      <c r="H5600"/>
    </row>
    <row r="5601" spans="8:8" x14ac:dyDescent="0.25">
      <c r="H5601"/>
    </row>
    <row r="5602" spans="8:8" x14ac:dyDescent="0.25">
      <c r="H5602"/>
    </row>
    <row r="5603" spans="8:8" x14ac:dyDescent="0.25">
      <c r="H5603"/>
    </row>
    <row r="5604" spans="8:8" x14ac:dyDescent="0.25">
      <c r="H5604"/>
    </row>
    <row r="5605" spans="8:8" x14ac:dyDescent="0.25">
      <c r="H5605"/>
    </row>
    <row r="5606" spans="8:8" x14ac:dyDescent="0.25">
      <c r="H5606"/>
    </row>
    <row r="5607" spans="8:8" x14ac:dyDescent="0.25">
      <c r="H5607"/>
    </row>
    <row r="5608" spans="8:8" x14ac:dyDescent="0.25">
      <c r="H5608"/>
    </row>
    <row r="5609" spans="8:8" x14ac:dyDescent="0.25">
      <c r="H5609"/>
    </row>
    <row r="5610" spans="8:8" x14ac:dyDescent="0.25">
      <c r="H5610"/>
    </row>
    <row r="5611" spans="8:8" x14ac:dyDescent="0.25">
      <c r="H5611"/>
    </row>
    <row r="5612" spans="8:8" x14ac:dyDescent="0.25">
      <c r="H5612"/>
    </row>
    <row r="5613" spans="8:8" x14ac:dyDescent="0.25">
      <c r="H5613"/>
    </row>
    <row r="5614" spans="8:8" x14ac:dyDescent="0.25">
      <c r="H5614"/>
    </row>
    <row r="5615" spans="8:8" x14ac:dyDescent="0.25">
      <c r="H5615"/>
    </row>
    <row r="5616" spans="8:8" x14ac:dyDescent="0.25">
      <c r="H5616"/>
    </row>
    <row r="5617" spans="8:8" x14ac:dyDescent="0.25">
      <c r="H5617"/>
    </row>
    <row r="5618" spans="8:8" x14ac:dyDescent="0.25">
      <c r="H5618"/>
    </row>
    <row r="5619" spans="8:8" x14ac:dyDescent="0.25">
      <c r="H5619"/>
    </row>
    <row r="5620" spans="8:8" x14ac:dyDescent="0.25">
      <c r="H5620"/>
    </row>
    <row r="5621" spans="8:8" x14ac:dyDescent="0.25">
      <c r="H5621"/>
    </row>
    <row r="5622" spans="8:8" x14ac:dyDescent="0.25">
      <c r="H5622"/>
    </row>
    <row r="5623" spans="8:8" x14ac:dyDescent="0.25">
      <c r="H5623"/>
    </row>
    <row r="5624" spans="8:8" x14ac:dyDescent="0.25">
      <c r="H5624"/>
    </row>
    <row r="5625" spans="8:8" x14ac:dyDescent="0.25">
      <c r="H5625"/>
    </row>
    <row r="5626" spans="8:8" x14ac:dyDescent="0.25">
      <c r="H5626"/>
    </row>
    <row r="5627" spans="8:8" x14ac:dyDescent="0.25">
      <c r="H5627"/>
    </row>
    <row r="5628" spans="8:8" x14ac:dyDescent="0.25">
      <c r="H5628"/>
    </row>
    <row r="5629" spans="8:8" x14ac:dyDescent="0.25">
      <c r="H5629"/>
    </row>
    <row r="5630" spans="8:8" x14ac:dyDescent="0.25">
      <c r="H5630"/>
    </row>
    <row r="5631" spans="8:8" x14ac:dyDescent="0.25">
      <c r="H5631"/>
    </row>
    <row r="5632" spans="8:8" x14ac:dyDescent="0.25">
      <c r="H5632"/>
    </row>
    <row r="5633" spans="8:8" x14ac:dyDescent="0.25">
      <c r="H5633"/>
    </row>
    <row r="5634" spans="8:8" x14ac:dyDescent="0.25">
      <c r="H5634"/>
    </row>
    <row r="5635" spans="8:8" x14ac:dyDescent="0.25">
      <c r="H5635"/>
    </row>
    <row r="5636" spans="8:8" x14ac:dyDescent="0.25">
      <c r="H5636"/>
    </row>
    <row r="5637" spans="8:8" x14ac:dyDescent="0.25">
      <c r="H5637"/>
    </row>
    <row r="5638" spans="8:8" x14ac:dyDescent="0.25">
      <c r="H5638"/>
    </row>
    <row r="5639" spans="8:8" x14ac:dyDescent="0.25">
      <c r="H5639"/>
    </row>
    <row r="5640" spans="8:8" x14ac:dyDescent="0.25">
      <c r="H5640"/>
    </row>
    <row r="5641" spans="8:8" x14ac:dyDescent="0.25">
      <c r="H5641"/>
    </row>
    <row r="5642" spans="8:8" x14ac:dyDescent="0.25">
      <c r="H5642"/>
    </row>
    <row r="5643" spans="8:8" x14ac:dyDescent="0.25">
      <c r="H5643"/>
    </row>
    <row r="5644" spans="8:8" x14ac:dyDescent="0.25">
      <c r="H5644"/>
    </row>
    <row r="5645" spans="8:8" x14ac:dyDescent="0.25">
      <c r="H5645"/>
    </row>
    <row r="5646" spans="8:8" x14ac:dyDescent="0.25">
      <c r="H5646"/>
    </row>
    <row r="5647" spans="8:8" x14ac:dyDescent="0.25">
      <c r="H5647"/>
    </row>
    <row r="5648" spans="8:8" x14ac:dyDescent="0.25">
      <c r="H5648"/>
    </row>
    <row r="5649" spans="8:8" x14ac:dyDescent="0.25">
      <c r="H5649"/>
    </row>
    <row r="5650" spans="8:8" x14ac:dyDescent="0.25">
      <c r="H5650"/>
    </row>
    <row r="5651" spans="8:8" x14ac:dyDescent="0.25">
      <c r="H5651"/>
    </row>
    <row r="5652" spans="8:8" x14ac:dyDescent="0.25">
      <c r="H5652"/>
    </row>
    <row r="5653" spans="8:8" x14ac:dyDescent="0.25">
      <c r="H5653"/>
    </row>
    <row r="5654" spans="8:8" x14ac:dyDescent="0.25">
      <c r="H5654"/>
    </row>
    <row r="5655" spans="8:8" x14ac:dyDescent="0.25">
      <c r="H5655"/>
    </row>
    <row r="5656" spans="8:8" x14ac:dyDescent="0.25">
      <c r="H5656"/>
    </row>
    <row r="5657" spans="8:8" x14ac:dyDescent="0.25">
      <c r="H5657"/>
    </row>
    <row r="5658" spans="8:8" x14ac:dyDescent="0.25">
      <c r="H5658"/>
    </row>
    <row r="5659" spans="8:8" x14ac:dyDescent="0.25">
      <c r="H5659"/>
    </row>
    <row r="5660" spans="8:8" x14ac:dyDescent="0.25">
      <c r="H5660"/>
    </row>
    <row r="5661" spans="8:8" x14ac:dyDescent="0.25">
      <c r="H5661"/>
    </row>
    <row r="5662" spans="8:8" x14ac:dyDescent="0.25">
      <c r="H5662"/>
    </row>
    <row r="5663" spans="8:8" x14ac:dyDescent="0.25">
      <c r="H5663"/>
    </row>
    <row r="5664" spans="8:8" x14ac:dyDescent="0.25">
      <c r="H5664"/>
    </row>
    <row r="5665" spans="8:8" x14ac:dyDescent="0.25">
      <c r="H5665"/>
    </row>
    <row r="5666" spans="8:8" x14ac:dyDescent="0.25">
      <c r="H5666"/>
    </row>
    <row r="5667" spans="8:8" x14ac:dyDescent="0.25">
      <c r="H5667"/>
    </row>
    <row r="5668" spans="8:8" x14ac:dyDescent="0.25">
      <c r="H5668"/>
    </row>
    <row r="5669" spans="8:8" x14ac:dyDescent="0.25">
      <c r="H5669"/>
    </row>
    <row r="5670" spans="8:8" x14ac:dyDescent="0.25">
      <c r="H5670"/>
    </row>
    <row r="5671" spans="8:8" x14ac:dyDescent="0.25">
      <c r="H5671"/>
    </row>
    <row r="5672" spans="8:8" x14ac:dyDescent="0.25">
      <c r="H5672"/>
    </row>
    <row r="5673" spans="8:8" x14ac:dyDescent="0.25">
      <c r="H5673"/>
    </row>
    <row r="5674" spans="8:8" x14ac:dyDescent="0.25">
      <c r="H5674"/>
    </row>
    <row r="5675" spans="8:8" x14ac:dyDescent="0.25">
      <c r="H5675"/>
    </row>
    <row r="5676" spans="8:8" x14ac:dyDescent="0.25">
      <c r="H5676"/>
    </row>
    <row r="5677" spans="8:8" x14ac:dyDescent="0.25">
      <c r="H5677"/>
    </row>
    <row r="5678" spans="8:8" x14ac:dyDescent="0.25">
      <c r="H5678"/>
    </row>
    <row r="5679" spans="8:8" x14ac:dyDescent="0.25">
      <c r="H5679"/>
    </row>
    <row r="5680" spans="8:8" x14ac:dyDescent="0.25">
      <c r="H5680"/>
    </row>
    <row r="5681" spans="8:8" x14ac:dyDescent="0.25">
      <c r="H5681"/>
    </row>
    <row r="5682" spans="8:8" x14ac:dyDescent="0.25">
      <c r="H5682"/>
    </row>
    <row r="5683" spans="8:8" x14ac:dyDescent="0.25">
      <c r="H5683"/>
    </row>
    <row r="5684" spans="8:8" x14ac:dyDescent="0.25">
      <c r="H5684"/>
    </row>
    <row r="5685" spans="8:8" x14ac:dyDescent="0.25">
      <c r="H5685"/>
    </row>
    <row r="5686" spans="8:8" x14ac:dyDescent="0.25">
      <c r="H5686"/>
    </row>
    <row r="5687" spans="8:8" x14ac:dyDescent="0.25">
      <c r="H5687"/>
    </row>
    <row r="5688" spans="8:8" x14ac:dyDescent="0.25">
      <c r="H5688"/>
    </row>
    <row r="5689" spans="8:8" x14ac:dyDescent="0.25">
      <c r="H5689"/>
    </row>
    <row r="5690" spans="8:8" x14ac:dyDescent="0.25">
      <c r="H5690"/>
    </row>
    <row r="5691" spans="8:8" x14ac:dyDescent="0.25">
      <c r="H5691"/>
    </row>
    <row r="5692" spans="8:8" x14ac:dyDescent="0.25">
      <c r="H5692"/>
    </row>
    <row r="5693" spans="8:8" x14ac:dyDescent="0.25">
      <c r="H5693"/>
    </row>
    <row r="5694" spans="8:8" x14ac:dyDescent="0.25">
      <c r="H5694"/>
    </row>
    <row r="5695" spans="8:8" x14ac:dyDescent="0.25">
      <c r="H5695"/>
    </row>
    <row r="5696" spans="8:8" x14ac:dyDescent="0.25">
      <c r="H5696"/>
    </row>
    <row r="5697" spans="8:8" x14ac:dyDescent="0.25">
      <c r="H5697"/>
    </row>
    <row r="5698" spans="8:8" x14ac:dyDescent="0.25">
      <c r="H5698"/>
    </row>
    <row r="5699" spans="8:8" x14ac:dyDescent="0.25">
      <c r="H5699"/>
    </row>
    <row r="5700" spans="8:8" x14ac:dyDescent="0.25">
      <c r="H5700"/>
    </row>
    <row r="5701" spans="8:8" x14ac:dyDescent="0.25">
      <c r="H5701"/>
    </row>
    <row r="5702" spans="8:8" x14ac:dyDescent="0.25">
      <c r="H5702"/>
    </row>
    <row r="5703" spans="8:8" x14ac:dyDescent="0.25">
      <c r="H5703"/>
    </row>
    <row r="5704" spans="8:8" x14ac:dyDescent="0.25">
      <c r="H5704"/>
    </row>
    <row r="5705" spans="8:8" x14ac:dyDescent="0.25">
      <c r="H5705"/>
    </row>
    <row r="5706" spans="8:8" x14ac:dyDescent="0.25">
      <c r="H5706"/>
    </row>
    <row r="5707" spans="8:8" x14ac:dyDescent="0.25">
      <c r="H5707"/>
    </row>
    <row r="5708" spans="8:8" x14ac:dyDescent="0.25">
      <c r="H5708"/>
    </row>
    <row r="5709" spans="8:8" x14ac:dyDescent="0.25">
      <c r="H5709"/>
    </row>
    <row r="5710" spans="8:8" x14ac:dyDescent="0.25">
      <c r="H5710"/>
    </row>
    <row r="5711" spans="8:8" x14ac:dyDescent="0.25">
      <c r="H5711"/>
    </row>
    <row r="5712" spans="8:8" x14ac:dyDescent="0.25">
      <c r="H5712"/>
    </row>
    <row r="5713" spans="8:8" x14ac:dyDescent="0.25">
      <c r="H5713"/>
    </row>
    <row r="5714" spans="8:8" x14ac:dyDescent="0.25">
      <c r="H5714"/>
    </row>
    <row r="5715" spans="8:8" x14ac:dyDescent="0.25">
      <c r="H5715"/>
    </row>
    <row r="5716" spans="8:8" x14ac:dyDescent="0.25">
      <c r="H5716"/>
    </row>
    <row r="5717" spans="8:8" x14ac:dyDescent="0.25">
      <c r="H5717"/>
    </row>
    <row r="5718" spans="8:8" x14ac:dyDescent="0.25">
      <c r="H5718"/>
    </row>
    <row r="5719" spans="8:8" x14ac:dyDescent="0.25">
      <c r="H5719"/>
    </row>
    <row r="5720" spans="8:8" x14ac:dyDescent="0.25">
      <c r="H5720"/>
    </row>
    <row r="5721" spans="8:8" x14ac:dyDescent="0.25">
      <c r="H5721"/>
    </row>
    <row r="5722" spans="8:8" x14ac:dyDescent="0.25">
      <c r="H5722"/>
    </row>
    <row r="5723" spans="8:8" x14ac:dyDescent="0.25">
      <c r="H5723"/>
    </row>
    <row r="5724" spans="8:8" x14ac:dyDescent="0.25">
      <c r="H5724"/>
    </row>
    <row r="5725" spans="8:8" x14ac:dyDescent="0.25">
      <c r="H5725"/>
    </row>
    <row r="5726" spans="8:8" x14ac:dyDescent="0.25">
      <c r="H5726"/>
    </row>
    <row r="5727" spans="8:8" x14ac:dyDescent="0.25">
      <c r="H5727"/>
    </row>
    <row r="5728" spans="8:8" x14ac:dyDescent="0.25">
      <c r="H5728"/>
    </row>
    <row r="5729" spans="8:8" x14ac:dyDescent="0.25">
      <c r="H5729"/>
    </row>
    <row r="5730" spans="8:8" x14ac:dyDescent="0.25">
      <c r="H5730"/>
    </row>
    <row r="5731" spans="8:8" x14ac:dyDescent="0.25">
      <c r="H5731"/>
    </row>
    <row r="5732" spans="8:8" x14ac:dyDescent="0.25">
      <c r="H5732"/>
    </row>
    <row r="5733" spans="8:8" x14ac:dyDescent="0.25">
      <c r="H5733"/>
    </row>
    <row r="5734" spans="8:8" x14ac:dyDescent="0.25">
      <c r="H5734"/>
    </row>
    <row r="5735" spans="8:8" x14ac:dyDescent="0.25">
      <c r="H5735"/>
    </row>
    <row r="5736" spans="8:8" x14ac:dyDescent="0.25">
      <c r="H5736"/>
    </row>
    <row r="5737" spans="8:8" x14ac:dyDescent="0.25">
      <c r="H5737"/>
    </row>
    <row r="5738" spans="8:8" x14ac:dyDescent="0.25">
      <c r="H5738"/>
    </row>
    <row r="5739" spans="8:8" x14ac:dyDescent="0.25">
      <c r="H5739"/>
    </row>
    <row r="5740" spans="8:8" x14ac:dyDescent="0.25">
      <c r="H5740"/>
    </row>
    <row r="5741" spans="8:8" x14ac:dyDescent="0.25">
      <c r="H5741"/>
    </row>
    <row r="5742" spans="8:8" x14ac:dyDescent="0.25">
      <c r="H5742"/>
    </row>
    <row r="5743" spans="8:8" x14ac:dyDescent="0.25">
      <c r="H5743"/>
    </row>
    <row r="5744" spans="8:8" x14ac:dyDescent="0.25">
      <c r="H5744"/>
    </row>
    <row r="5745" spans="8:8" x14ac:dyDescent="0.25">
      <c r="H5745"/>
    </row>
    <row r="5746" spans="8:8" x14ac:dyDescent="0.25">
      <c r="H5746"/>
    </row>
    <row r="5747" spans="8:8" x14ac:dyDescent="0.25">
      <c r="H5747"/>
    </row>
    <row r="5748" spans="8:8" x14ac:dyDescent="0.25">
      <c r="H5748"/>
    </row>
    <row r="5749" spans="8:8" x14ac:dyDescent="0.25">
      <c r="H5749"/>
    </row>
    <row r="5750" spans="8:8" x14ac:dyDescent="0.25">
      <c r="H5750"/>
    </row>
    <row r="5751" spans="8:8" x14ac:dyDescent="0.25">
      <c r="H5751"/>
    </row>
    <row r="5752" spans="8:8" x14ac:dyDescent="0.25">
      <c r="H5752"/>
    </row>
    <row r="5753" spans="8:8" x14ac:dyDescent="0.25">
      <c r="H5753"/>
    </row>
    <row r="5754" spans="8:8" x14ac:dyDescent="0.25">
      <c r="H5754"/>
    </row>
    <row r="5755" spans="8:8" x14ac:dyDescent="0.25">
      <c r="H5755"/>
    </row>
    <row r="5756" spans="8:8" x14ac:dyDescent="0.25">
      <c r="H5756"/>
    </row>
    <row r="5757" spans="8:8" x14ac:dyDescent="0.25">
      <c r="H5757"/>
    </row>
    <row r="5758" spans="8:8" x14ac:dyDescent="0.25">
      <c r="H5758"/>
    </row>
    <row r="5759" spans="8:8" x14ac:dyDescent="0.25">
      <c r="H5759"/>
    </row>
    <row r="5760" spans="8:8" x14ac:dyDescent="0.25">
      <c r="H5760"/>
    </row>
    <row r="5761" spans="8:8" x14ac:dyDescent="0.25">
      <c r="H5761"/>
    </row>
    <row r="5762" spans="8:8" x14ac:dyDescent="0.25">
      <c r="H5762"/>
    </row>
    <row r="5763" spans="8:8" x14ac:dyDescent="0.25">
      <c r="H5763"/>
    </row>
    <row r="5764" spans="8:8" x14ac:dyDescent="0.25">
      <c r="H5764"/>
    </row>
    <row r="5765" spans="8:8" x14ac:dyDescent="0.25">
      <c r="H5765"/>
    </row>
    <row r="5766" spans="8:8" x14ac:dyDescent="0.25">
      <c r="H5766"/>
    </row>
    <row r="5767" spans="8:8" x14ac:dyDescent="0.25">
      <c r="H5767"/>
    </row>
    <row r="5768" spans="8:8" x14ac:dyDescent="0.25">
      <c r="H5768"/>
    </row>
    <row r="5769" spans="8:8" x14ac:dyDescent="0.25">
      <c r="H5769"/>
    </row>
    <row r="5770" spans="8:8" x14ac:dyDescent="0.25">
      <c r="H5770"/>
    </row>
    <row r="5771" spans="8:8" x14ac:dyDescent="0.25">
      <c r="H5771"/>
    </row>
    <row r="5772" spans="8:8" x14ac:dyDescent="0.25">
      <c r="H5772"/>
    </row>
    <row r="5773" spans="8:8" x14ac:dyDescent="0.25">
      <c r="H5773"/>
    </row>
    <row r="5774" spans="8:8" x14ac:dyDescent="0.25">
      <c r="H5774"/>
    </row>
    <row r="5775" spans="8:8" x14ac:dyDescent="0.25">
      <c r="H5775"/>
    </row>
    <row r="5776" spans="8:8" x14ac:dyDescent="0.25">
      <c r="H5776"/>
    </row>
    <row r="5777" spans="8:8" x14ac:dyDescent="0.25">
      <c r="H5777"/>
    </row>
    <row r="5778" spans="8:8" x14ac:dyDescent="0.25">
      <c r="H5778"/>
    </row>
    <row r="5779" spans="8:8" x14ac:dyDescent="0.25">
      <c r="H5779"/>
    </row>
    <row r="5780" spans="8:8" x14ac:dyDescent="0.25">
      <c r="H5780"/>
    </row>
    <row r="5781" spans="8:8" x14ac:dyDescent="0.25">
      <c r="H5781"/>
    </row>
    <row r="5782" spans="8:8" x14ac:dyDescent="0.25">
      <c r="H5782"/>
    </row>
    <row r="5783" spans="8:8" x14ac:dyDescent="0.25">
      <c r="H5783"/>
    </row>
    <row r="5784" spans="8:8" x14ac:dyDescent="0.25">
      <c r="H5784"/>
    </row>
    <row r="5785" spans="8:8" x14ac:dyDescent="0.25">
      <c r="H5785"/>
    </row>
    <row r="5786" spans="8:8" x14ac:dyDescent="0.25">
      <c r="H5786"/>
    </row>
    <row r="5787" spans="8:8" x14ac:dyDescent="0.25">
      <c r="H5787"/>
    </row>
    <row r="5788" spans="8:8" x14ac:dyDescent="0.25">
      <c r="H5788"/>
    </row>
    <row r="5789" spans="8:8" x14ac:dyDescent="0.25">
      <c r="H5789"/>
    </row>
    <row r="5790" spans="8:8" x14ac:dyDescent="0.25">
      <c r="H5790"/>
    </row>
    <row r="5791" spans="8:8" x14ac:dyDescent="0.25">
      <c r="H5791"/>
    </row>
    <row r="5792" spans="8:8" x14ac:dyDescent="0.25">
      <c r="H5792"/>
    </row>
    <row r="5793" spans="8:8" x14ac:dyDescent="0.25">
      <c r="H5793"/>
    </row>
    <row r="5794" spans="8:8" x14ac:dyDescent="0.25">
      <c r="H5794"/>
    </row>
    <row r="5795" spans="8:8" x14ac:dyDescent="0.25">
      <c r="H5795"/>
    </row>
    <row r="5796" spans="8:8" x14ac:dyDescent="0.25">
      <c r="H5796"/>
    </row>
    <row r="5797" spans="8:8" x14ac:dyDescent="0.25">
      <c r="H5797"/>
    </row>
    <row r="5798" spans="8:8" x14ac:dyDescent="0.25">
      <c r="H5798"/>
    </row>
    <row r="5799" spans="8:8" x14ac:dyDescent="0.25">
      <c r="H5799"/>
    </row>
    <row r="5800" spans="8:8" x14ac:dyDescent="0.25">
      <c r="H5800"/>
    </row>
    <row r="5801" spans="8:8" x14ac:dyDescent="0.25">
      <c r="H5801"/>
    </row>
    <row r="5802" spans="8:8" x14ac:dyDescent="0.25">
      <c r="H5802"/>
    </row>
    <row r="5803" spans="8:8" x14ac:dyDescent="0.25">
      <c r="H5803"/>
    </row>
    <row r="5804" spans="8:8" x14ac:dyDescent="0.25">
      <c r="H5804"/>
    </row>
    <row r="5805" spans="8:8" x14ac:dyDescent="0.25">
      <c r="H5805"/>
    </row>
    <row r="5806" spans="8:8" x14ac:dyDescent="0.25">
      <c r="H5806"/>
    </row>
    <row r="5807" spans="8:8" x14ac:dyDescent="0.25">
      <c r="H5807"/>
    </row>
    <row r="5808" spans="8:8" x14ac:dyDescent="0.25">
      <c r="H5808"/>
    </row>
    <row r="5809" spans="8:8" x14ac:dyDescent="0.25">
      <c r="H5809"/>
    </row>
    <row r="5810" spans="8:8" x14ac:dyDescent="0.25">
      <c r="H5810"/>
    </row>
    <row r="5811" spans="8:8" x14ac:dyDescent="0.25">
      <c r="H5811"/>
    </row>
    <row r="5812" spans="8:8" x14ac:dyDescent="0.25">
      <c r="H5812"/>
    </row>
    <row r="5813" spans="8:8" x14ac:dyDescent="0.25">
      <c r="H5813"/>
    </row>
    <row r="5814" spans="8:8" x14ac:dyDescent="0.25">
      <c r="H5814"/>
    </row>
    <row r="5815" spans="8:8" x14ac:dyDescent="0.25">
      <c r="H5815"/>
    </row>
    <row r="5816" spans="8:8" x14ac:dyDescent="0.25">
      <c r="H5816"/>
    </row>
    <row r="5817" spans="8:8" x14ac:dyDescent="0.25">
      <c r="H5817"/>
    </row>
    <row r="5818" spans="8:8" x14ac:dyDescent="0.25">
      <c r="H5818"/>
    </row>
    <row r="5819" spans="8:8" x14ac:dyDescent="0.25">
      <c r="H5819"/>
    </row>
    <row r="5820" spans="8:8" x14ac:dyDescent="0.25">
      <c r="H5820"/>
    </row>
    <row r="5821" spans="8:8" x14ac:dyDescent="0.25">
      <c r="H5821"/>
    </row>
    <row r="5822" spans="8:8" x14ac:dyDescent="0.25">
      <c r="H5822"/>
    </row>
    <row r="5823" spans="8:8" x14ac:dyDescent="0.25">
      <c r="H5823"/>
    </row>
    <row r="5824" spans="8:8" x14ac:dyDescent="0.25">
      <c r="H5824"/>
    </row>
    <row r="5825" spans="8:8" x14ac:dyDescent="0.25">
      <c r="H5825"/>
    </row>
    <row r="5826" spans="8:8" x14ac:dyDescent="0.25">
      <c r="H5826"/>
    </row>
    <row r="5827" spans="8:8" x14ac:dyDescent="0.25">
      <c r="H5827"/>
    </row>
    <row r="5828" spans="8:8" x14ac:dyDescent="0.25">
      <c r="H5828"/>
    </row>
    <row r="5829" spans="8:8" x14ac:dyDescent="0.25">
      <c r="H5829"/>
    </row>
    <row r="5830" spans="8:8" x14ac:dyDescent="0.25">
      <c r="H5830"/>
    </row>
    <row r="5831" spans="8:8" x14ac:dyDescent="0.25">
      <c r="H5831"/>
    </row>
    <row r="5832" spans="8:8" x14ac:dyDescent="0.25">
      <c r="H5832"/>
    </row>
    <row r="5833" spans="8:8" x14ac:dyDescent="0.25">
      <c r="H5833"/>
    </row>
    <row r="5834" spans="8:8" x14ac:dyDescent="0.25">
      <c r="H5834"/>
    </row>
    <row r="5835" spans="8:8" x14ac:dyDescent="0.25">
      <c r="H5835"/>
    </row>
    <row r="5836" spans="8:8" x14ac:dyDescent="0.25">
      <c r="H5836"/>
    </row>
    <row r="5837" spans="8:8" x14ac:dyDescent="0.25">
      <c r="H5837"/>
    </row>
    <row r="5838" spans="8:8" x14ac:dyDescent="0.25">
      <c r="H5838"/>
    </row>
    <row r="5839" spans="8:8" x14ac:dyDescent="0.25">
      <c r="H5839"/>
    </row>
    <row r="5840" spans="8:8" x14ac:dyDescent="0.25">
      <c r="H5840"/>
    </row>
    <row r="5841" spans="8:8" x14ac:dyDescent="0.25">
      <c r="H5841"/>
    </row>
    <row r="5842" spans="8:8" x14ac:dyDescent="0.25">
      <c r="H5842"/>
    </row>
    <row r="5843" spans="8:8" x14ac:dyDescent="0.25">
      <c r="H5843"/>
    </row>
    <row r="5844" spans="8:8" x14ac:dyDescent="0.25">
      <c r="H5844"/>
    </row>
    <row r="5845" spans="8:8" x14ac:dyDescent="0.25">
      <c r="H5845"/>
    </row>
    <row r="5846" spans="8:8" x14ac:dyDescent="0.25">
      <c r="H5846"/>
    </row>
    <row r="5847" spans="8:8" x14ac:dyDescent="0.25">
      <c r="H5847"/>
    </row>
    <row r="5848" spans="8:8" x14ac:dyDescent="0.25">
      <c r="H5848"/>
    </row>
    <row r="5849" spans="8:8" x14ac:dyDescent="0.25">
      <c r="H5849"/>
    </row>
    <row r="5850" spans="8:8" x14ac:dyDescent="0.25">
      <c r="H5850"/>
    </row>
    <row r="5851" spans="8:8" x14ac:dyDescent="0.25">
      <c r="H5851"/>
    </row>
    <row r="5852" spans="8:8" x14ac:dyDescent="0.25">
      <c r="H5852"/>
    </row>
    <row r="5853" spans="8:8" x14ac:dyDescent="0.25">
      <c r="H5853"/>
    </row>
    <row r="5854" spans="8:8" x14ac:dyDescent="0.25">
      <c r="H5854"/>
    </row>
    <row r="5855" spans="8:8" x14ac:dyDescent="0.25">
      <c r="H5855"/>
    </row>
    <row r="5856" spans="8:8" x14ac:dyDescent="0.25">
      <c r="H5856"/>
    </row>
    <row r="5857" spans="8:8" x14ac:dyDescent="0.25">
      <c r="H5857"/>
    </row>
    <row r="5858" spans="8:8" x14ac:dyDescent="0.25">
      <c r="H5858"/>
    </row>
    <row r="5859" spans="8:8" x14ac:dyDescent="0.25">
      <c r="H5859"/>
    </row>
    <row r="5860" spans="8:8" x14ac:dyDescent="0.25">
      <c r="H5860"/>
    </row>
    <row r="5861" spans="8:8" x14ac:dyDescent="0.25">
      <c r="H5861"/>
    </row>
    <row r="5862" spans="8:8" x14ac:dyDescent="0.25">
      <c r="H5862"/>
    </row>
    <row r="5863" spans="8:8" x14ac:dyDescent="0.25">
      <c r="H5863"/>
    </row>
    <row r="5864" spans="8:8" x14ac:dyDescent="0.25">
      <c r="H5864"/>
    </row>
    <row r="5865" spans="8:8" x14ac:dyDescent="0.25">
      <c r="H5865"/>
    </row>
    <row r="5866" spans="8:8" x14ac:dyDescent="0.25">
      <c r="H5866"/>
    </row>
    <row r="5867" spans="8:8" x14ac:dyDescent="0.25">
      <c r="H5867"/>
    </row>
    <row r="5868" spans="8:8" x14ac:dyDescent="0.25">
      <c r="H5868"/>
    </row>
    <row r="5869" spans="8:8" x14ac:dyDescent="0.25">
      <c r="H5869"/>
    </row>
    <row r="5870" spans="8:8" x14ac:dyDescent="0.25">
      <c r="H5870"/>
    </row>
    <row r="5871" spans="8:8" x14ac:dyDescent="0.25">
      <c r="H5871"/>
    </row>
    <row r="5872" spans="8:8" x14ac:dyDescent="0.25">
      <c r="H5872"/>
    </row>
    <row r="5873" spans="8:8" x14ac:dyDescent="0.25">
      <c r="H5873"/>
    </row>
    <row r="5874" spans="8:8" x14ac:dyDescent="0.25">
      <c r="H5874"/>
    </row>
    <row r="5875" spans="8:8" x14ac:dyDescent="0.25">
      <c r="H5875"/>
    </row>
    <row r="5876" spans="8:8" x14ac:dyDescent="0.25">
      <c r="H5876"/>
    </row>
    <row r="5877" spans="8:8" x14ac:dyDescent="0.25">
      <c r="H5877"/>
    </row>
    <row r="5878" spans="8:8" x14ac:dyDescent="0.25">
      <c r="H5878"/>
    </row>
    <row r="5879" spans="8:8" x14ac:dyDescent="0.25">
      <c r="H5879"/>
    </row>
    <row r="5880" spans="8:8" x14ac:dyDescent="0.25">
      <c r="H5880"/>
    </row>
    <row r="5881" spans="8:8" x14ac:dyDescent="0.25">
      <c r="H5881"/>
    </row>
    <row r="5882" spans="8:8" x14ac:dyDescent="0.25">
      <c r="H5882"/>
    </row>
    <row r="5883" spans="8:8" x14ac:dyDescent="0.25">
      <c r="H5883"/>
    </row>
    <row r="5884" spans="8:8" x14ac:dyDescent="0.25">
      <c r="H5884"/>
    </row>
    <row r="5885" spans="8:8" x14ac:dyDescent="0.25">
      <c r="H5885"/>
    </row>
    <row r="5886" spans="8:8" x14ac:dyDescent="0.25">
      <c r="H5886"/>
    </row>
    <row r="5887" spans="8:8" x14ac:dyDescent="0.25">
      <c r="H5887"/>
    </row>
    <row r="5888" spans="8:8" x14ac:dyDescent="0.25">
      <c r="H5888"/>
    </row>
    <row r="5889" spans="8:8" x14ac:dyDescent="0.25">
      <c r="H5889"/>
    </row>
    <row r="5890" spans="8:8" x14ac:dyDescent="0.25">
      <c r="H5890"/>
    </row>
    <row r="5891" spans="8:8" x14ac:dyDescent="0.25">
      <c r="H5891"/>
    </row>
    <row r="5892" spans="8:8" x14ac:dyDescent="0.25">
      <c r="H5892"/>
    </row>
    <row r="5893" spans="8:8" x14ac:dyDescent="0.25">
      <c r="H5893"/>
    </row>
    <row r="5894" spans="8:8" x14ac:dyDescent="0.25">
      <c r="H5894"/>
    </row>
    <row r="5895" spans="8:8" x14ac:dyDescent="0.25">
      <c r="H5895"/>
    </row>
    <row r="5896" spans="8:8" x14ac:dyDescent="0.25">
      <c r="H5896"/>
    </row>
    <row r="5897" spans="8:8" x14ac:dyDescent="0.25">
      <c r="H5897"/>
    </row>
    <row r="5898" spans="8:8" x14ac:dyDescent="0.25">
      <c r="H5898"/>
    </row>
    <row r="5899" spans="8:8" x14ac:dyDescent="0.25">
      <c r="H5899"/>
    </row>
    <row r="5900" spans="8:8" x14ac:dyDescent="0.25">
      <c r="H5900"/>
    </row>
    <row r="5901" spans="8:8" x14ac:dyDescent="0.25">
      <c r="H5901"/>
    </row>
    <row r="5902" spans="8:8" x14ac:dyDescent="0.25">
      <c r="H5902"/>
    </row>
    <row r="5903" spans="8:8" x14ac:dyDescent="0.25">
      <c r="H5903"/>
    </row>
    <row r="5904" spans="8:8" x14ac:dyDescent="0.25">
      <c r="H5904"/>
    </row>
    <row r="5905" spans="8:8" x14ac:dyDescent="0.25">
      <c r="H5905"/>
    </row>
    <row r="5906" spans="8:8" x14ac:dyDescent="0.25">
      <c r="H5906"/>
    </row>
    <row r="5907" spans="8:8" x14ac:dyDescent="0.25">
      <c r="H5907"/>
    </row>
    <row r="5908" spans="8:8" x14ac:dyDescent="0.25">
      <c r="H5908"/>
    </row>
    <row r="5909" spans="8:8" x14ac:dyDescent="0.25">
      <c r="H5909"/>
    </row>
    <row r="5910" spans="8:8" x14ac:dyDescent="0.25">
      <c r="H5910"/>
    </row>
    <row r="5911" spans="8:8" x14ac:dyDescent="0.25">
      <c r="H5911"/>
    </row>
    <row r="5912" spans="8:8" x14ac:dyDescent="0.25">
      <c r="H5912"/>
    </row>
    <row r="5913" spans="8:8" x14ac:dyDescent="0.25">
      <c r="H5913"/>
    </row>
    <row r="5914" spans="8:8" x14ac:dyDescent="0.25">
      <c r="H5914"/>
    </row>
    <row r="5915" spans="8:8" x14ac:dyDescent="0.25">
      <c r="H5915"/>
    </row>
    <row r="5916" spans="8:8" x14ac:dyDescent="0.25">
      <c r="H5916"/>
    </row>
    <row r="5917" spans="8:8" x14ac:dyDescent="0.25">
      <c r="H5917"/>
    </row>
    <row r="5918" spans="8:8" x14ac:dyDescent="0.25">
      <c r="H5918"/>
    </row>
    <row r="5919" spans="8:8" x14ac:dyDescent="0.25">
      <c r="H5919"/>
    </row>
    <row r="5920" spans="8:8" x14ac:dyDescent="0.25">
      <c r="H5920"/>
    </row>
    <row r="5921" spans="8:8" x14ac:dyDescent="0.25">
      <c r="H5921"/>
    </row>
    <row r="5922" spans="8:8" x14ac:dyDescent="0.25">
      <c r="H5922"/>
    </row>
    <row r="5923" spans="8:8" x14ac:dyDescent="0.25">
      <c r="H5923"/>
    </row>
    <row r="5924" spans="8:8" x14ac:dyDescent="0.25">
      <c r="H5924"/>
    </row>
    <row r="5925" spans="8:8" x14ac:dyDescent="0.25">
      <c r="H5925"/>
    </row>
    <row r="5926" spans="8:8" x14ac:dyDescent="0.25">
      <c r="H5926"/>
    </row>
    <row r="5927" spans="8:8" x14ac:dyDescent="0.25">
      <c r="H5927"/>
    </row>
    <row r="5928" spans="8:8" x14ac:dyDescent="0.25">
      <c r="H5928"/>
    </row>
    <row r="5929" spans="8:8" x14ac:dyDescent="0.25">
      <c r="H5929"/>
    </row>
    <row r="5930" spans="8:8" x14ac:dyDescent="0.25">
      <c r="H5930"/>
    </row>
    <row r="5931" spans="8:8" x14ac:dyDescent="0.25">
      <c r="H5931"/>
    </row>
    <row r="5932" spans="8:8" x14ac:dyDescent="0.25">
      <c r="H5932"/>
    </row>
    <row r="5933" spans="8:8" x14ac:dyDescent="0.25">
      <c r="H5933"/>
    </row>
    <row r="5934" spans="8:8" x14ac:dyDescent="0.25">
      <c r="H5934"/>
    </row>
    <row r="5935" spans="8:8" x14ac:dyDescent="0.25">
      <c r="H5935"/>
    </row>
    <row r="5936" spans="8:8" x14ac:dyDescent="0.25">
      <c r="H5936"/>
    </row>
    <row r="5937" spans="8:8" x14ac:dyDescent="0.25">
      <c r="H5937"/>
    </row>
    <row r="5938" spans="8:8" x14ac:dyDescent="0.25">
      <c r="H5938"/>
    </row>
    <row r="5939" spans="8:8" x14ac:dyDescent="0.25">
      <c r="H5939"/>
    </row>
    <row r="5940" spans="8:8" x14ac:dyDescent="0.25">
      <c r="H5940"/>
    </row>
    <row r="5941" spans="8:8" x14ac:dyDescent="0.25">
      <c r="H5941"/>
    </row>
    <row r="5942" spans="8:8" x14ac:dyDescent="0.25">
      <c r="H5942"/>
    </row>
    <row r="5943" spans="8:8" x14ac:dyDescent="0.25">
      <c r="H5943"/>
    </row>
    <row r="5944" spans="8:8" x14ac:dyDescent="0.25">
      <c r="H5944"/>
    </row>
    <row r="5945" spans="8:8" x14ac:dyDescent="0.25">
      <c r="H5945"/>
    </row>
    <row r="5946" spans="8:8" x14ac:dyDescent="0.25">
      <c r="H5946"/>
    </row>
    <row r="5947" spans="8:8" x14ac:dyDescent="0.25">
      <c r="H5947"/>
    </row>
    <row r="5948" spans="8:8" x14ac:dyDescent="0.25">
      <c r="H5948"/>
    </row>
    <row r="5949" spans="8:8" x14ac:dyDescent="0.25">
      <c r="H5949"/>
    </row>
    <row r="5950" spans="8:8" x14ac:dyDescent="0.25">
      <c r="H5950"/>
    </row>
    <row r="5951" spans="8:8" x14ac:dyDescent="0.25">
      <c r="H5951"/>
    </row>
    <row r="5952" spans="8:8" x14ac:dyDescent="0.25">
      <c r="H5952"/>
    </row>
    <row r="5953" spans="8:8" x14ac:dyDescent="0.25">
      <c r="H5953"/>
    </row>
    <row r="5954" spans="8:8" x14ac:dyDescent="0.25">
      <c r="H5954"/>
    </row>
    <row r="5955" spans="8:8" x14ac:dyDescent="0.25">
      <c r="H5955"/>
    </row>
    <row r="5956" spans="8:8" x14ac:dyDescent="0.25">
      <c r="H5956"/>
    </row>
    <row r="5957" spans="8:8" x14ac:dyDescent="0.25">
      <c r="H5957"/>
    </row>
    <row r="5958" spans="8:8" x14ac:dyDescent="0.25">
      <c r="H5958"/>
    </row>
    <row r="5959" spans="8:8" x14ac:dyDescent="0.25">
      <c r="H5959"/>
    </row>
    <row r="5960" spans="8:8" x14ac:dyDescent="0.25">
      <c r="H5960"/>
    </row>
    <row r="5961" spans="8:8" x14ac:dyDescent="0.25">
      <c r="H5961"/>
    </row>
    <row r="5962" spans="8:8" x14ac:dyDescent="0.25">
      <c r="H5962"/>
    </row>
    <row r="5963" spans="8:8" x14ac:dyDescent="0.25">
      <c r="H5963"/>
    </row>
    <row r="5964" spans="8:8" x14ac:dyDescent="0.25">
      <c r="H5964"/>
    </row>
    <row r="5965" spans="8:8" x14ac:dyDescent="0.25">
      <c r="H5965"/>
    </row>
    <row r="5966" spans="8:8" x14ac:dyDescent="0.25">
      <c r="H5966"/>
    </row>
    <row r="5967" spans="8:8" x14ac:dyDescent="0.25">
      <c r="H5967"/>
    </row>
    <row r="5968" spans="8:8" x14ac:dyDescent="0.25">
      <c r="H5968"/>
    </row>
    <row r="5969" spans="8:8" x14ac:dyDescent="0.25">
      <c r="H5969"/>
    </row>
    <row r="5970" spans="8:8" x14ac:dyDescent="0.25">
      <c r="H5970"/>
    </row>
    <row r="5971" spans="8:8" x14ac:dyDescent="0.25">
      <c r="H5971"/>
    </row>
    <row r="5972" spans="8:8" x14ac:dyDescent="0.25">
      <c r="H5972"/>
    </row>
    <row r="5973" spans="8:8" x14ac:dyDescent="0.25">
      <c r="H5973"/>
    </row>
    <row r="5974" spans="8:8" x14ac:dyDescent="0.25">
      <c r="H5974"/>
    </row>
    <row r="5975" spans="8:8" x14ac:dyDescent="0.25">
      <c r="H5975"/>
    </row>
    <row r="5976" spans="8:8" x14ac:dyDescent="0.25">
      <c r="H5976"/>
    </row>
    <row r="5977" spans="8:8" x14ac:dyDescent="0.25">
      <c r="H5977"/>
    </row>
    <row r="5978" spans="8:8" x14ac:dyDescent="0.25">
      <c r="H5978"/>
    </row>
    <row r="5979" spans="8:8" x14ac:dyDescent="0.25">
      <c r="H5979"/>
    </row>
    <row r="5980" spans="8:8" x14ac:dyDescent="0.25">
      <c r="H5980"/>
    </row>
    <row r="5981" spans="8:8" x14ac:dyDescent="0.25">
      <c r="H5981"/>
    </row>
    <row r="5982" spans="8:8" x14ac:dyDescent="0.25">
      <c r="H5982"/>
    </row>
    <row r="5983" spans="8:8" x14ac:dyDescent="0.25">
      <c r="H5983"/>
    </row>
    <row r="5984" spans="8:8" x14ac:dyDescent="0.25">
      <c r="H5984"/>
    </row>
    <row r="5985" spans="8:8" x14ac:dyDescent="0.25">
      <c r="H5985"/>
    </row>
    <row r="5986" spans="8:8" x14ac:dyDescent="0.25">
      <c r="H5986"/>
    </row>
    <row r="5987" spans="8:8" x14ac:dyDescent="0.25">
      <c r="H5987"/>
    </row>
    <row r="5988" spans="8:8" x14ac:dyDescent="0.25">
      <c r="H5988"/>
    </row>
    <row r="5989" spans="8:8" x14ac:dyDescent="0.25">
      <c r="H5989"/>
    </row>
    <row r="5990" spans="8:8" x14ac:dyDescent="0.25">
      <c r="H5990"/>
    </row>
    <row r="5991" spans="8:8" x14ac:dyDescent="0.25">
      <c r="H5991"/>
    </row>
    <row r="5992" spans="8:8" x14ac:dyDescent="0.25">
      <c r="H5992"/>
    </row>
    <row r="5993" spans="8:8" x14ac:dyDescent="0.25">
      <c r="H5993"/>
    </row>
    <row r="5994" spans="8:8" x14ac:dyDescent="0.25">
      <c r="H5994"/>
    </row>
    <row r="5995" spans="8:8" x14ac:dyDescent="0.25">
      <c r="H5995"/>
    </row>
    <row r="5996" spans="8:8" x14ac:dyDescent="0.25">
      <c r="H5996"/>
    </row>
    <row r="5997" spans="8:8" x14ac:dyDescent="0.25">
      <c r="H5997"/>
    </row>
    <row r="5998" spans="8:8" x14ac:dyDescent="0.25">
      <c r="H5998"/>
    </row>
    <row r="5999" spans="8:8" x14ac:dyDescent="0.25">
      <c r="H5999"/>
    </row>
    <row r="6000" spans="8:8" x14ac:dyDescent="0.25">
      <c r="H6000"/>
    </row>
    <row r="6001" spans="8:8" x14ac:dyDescent="0.25">
      <c r="H6001"/>
    </row>
    <row r="6002" spans="8:8" x14ac:dyDescent="0.25">
      <c r="H6002"/>
    </row>
    <row r="6003" spans="8:8" x14ac:dyDescent="0.25">
      <c r="H6003"/>
    </row>
    <row r="6004" spans="8:8" x14ac:dyDescent="0.25">
      <c r="H6004"/>
    </row>
    <row r="6005" spans="8:8" x14ac:dyDescent="0.25">
      <c r="H6005"/>
    </row>
    <row r="6006" spans="8:8" x14ac:dyDescent="0.25">
      <c r="H6006"/>
    </row>
    <row r="6007" spans="8:8" x14ac:dyDescent="0.25">
      <c r="H6007"/>
    </row>
    <row r="6008" spans="8:8" x14ac:dyDescent="0.25">
      <c r="H6008"/>
    </row>
    <row r="6009" spans="8:8" x14ac:dyDescent="0.25">
      <c r="H6009"/>
    </row>
    <row r="6010" spans="8:8" x14ac:dyDescent="0.25">
      <c r="H6010"/>
    </row>
    <row r="6011" spans="8:8" x14ac:dyDescent="0.25">
      <c r="H6011"/>
    </row>
    <row r="6012" spans="8:8" x14ac:dyDescent="0.25">
      <c r="H6012"/>
    </row>
    <row r="6013" spans="8:8" x14ac:dyDescent="0.25">
      <c r="H6013"/>
    </row>
    <row r="6014" spans="8:8" x14ac:dyDescent="0.25">
      <c r="H6014"/>
    </row>
    <row r="6015" spans="8:8" x14ac:dyDescent="0.25">
      <c r="H6015"/>
    </row>
    <row r="6016" spans="8:8" x14ac:dyDescent="0.25">
      <c r="H6016"/>
    </row>
    <row r="6017" spans="8:8" x14ac:dyDescent="0.25">
      <c r="H6017"/>
    </row>
    <row r="6018" spans="8:8" x14ac:dyDescent="0.25">
      <c r="H6018"/>
    </row>
    <row r="6019" spans="8:8" x14ac:dyDescent="0.25">
      <c r="H6019"/>
    </row>
    <row r="6020" spans="8:8" x14ac:dyDescent="0.25">
      <c r="H6020"/>
    </row>
    <row r="6021" spans="8:8" x14ac:dyDescent="0.25">
      <c r="H6021"/>
    </row>
    <row r="6022" spans="8:8" x14ac:dyDescent="0.25">
      <c r="H6022"/>
    </row>
    <row r="6023" spans="8:8" x14ac:dyDescent="0.25">
      <c r="H6023"/>
    </row>
    <row r="6024" spans="8:8" x14ac:dyDescent="0.25">
      <c r="H6024"/>
    </row>
    <row r="6025" spans="8:8" x14ac:dyDescent="0.25">
      <c r="H6025"/>
    </row>
    <row r="6026" spans="8:8" x14ac:dyDescent="0.25">
      <c r="H6026"/>
    </row>
    <row r="6027" spans="8:8" x14ac:dyDescent="0.25">
      <c r="H6027"/>
    </row>
    <row r="6028" spans="8:8" x14ac:dyDescent="0.25">
      <c r="H6028"/>
    </row>
    <row r="6029" spans="8:8" x14ac:dyDescent="0.25">
      <c r="H6029"/>
    </row>
    <row r="6030" spans="8:8" x14ac:dyDescent="0.25">
      <c r="H6030"/>
    </row>
    <row r="6031" spans="8:8" x14ac:dyDescent="0.25">
      <c r="H6031"/>
    </row>
    <row r="6032" spans="8:8" x14ac:dyDescent="0.25">
      <c r="H6032"/>
    </row>
    <row r="6033" spans="8:8" x14ac:dyDescent="0.25">
      <c r="H6033"/>
    </row>
    <row r="6034" spans="8:8" x14ac:dyDescent="0.25">
      <c r="H6034"/>
    </row>
    <row r="6035" spans="8:8" x14ac:dyDescent="0.25">
      <c r="H6035"/>
    </row>
    <row r="6036" spans="8:8" x14ac:dyDescent="0.25">
      <c r="H6036"/>
    </row>
    <row r="6037" spans="8:8" x14ac:dyDescent="0.25">
      <c r="H6037"/>
    </row>
    <row r="6038" spans="8:8" x14ac:dyDescent="0.25">
      <c r="H6038"/>
    </row>
    <row r="6039" spans="8:8" x14ac:dyDescent="0.25">
      <c r="H6039"/>
    </row>
    <row r="6040" spans="8:8" x14ac:dyDescent="0.25">
      <c r="H6040"/>
    </row>
    <row r="6041" spans="8:8" x14ac:dyDescent="0.25">
      <c r="H6041"/>
    </row>
    <row r="6042" spans="8:8" x14ac:dyDescent="0.25">
      <c r="H6042"/>
    </row>
    <row r="6043" spans="8:8" x14ac:dyDescent="0.25">
      <c r="H6043"/>
    </row>
    <row r="6044" spans="8:8" x14ac:dyDescent="0.25">
      <c r="H6044"/>
    </row>
    <row r="6045" spans="8:8" x14ac:dyDescent="0.25">
      <c r="H6045"/>
    </row>
    <row r="6046" spans="8:8" x14ac:dyDescent="0.25">
      <c r="H6046"/>
    </row>
    <row r="6047" spans="8:8" x14ac:dyDescent="0.25">
      <c r="H6047"/>
    </row>
    <row r="6048" spans="8:8" x14ac:dyDescent="0.25">
      <c r="H6048"/>
    </row>
    <row r="6049" spans="8:8" x14ac:dyDescent="0.25">
      <c r="H6049"/>
    </row>
    <row r="6050" spans="8:8" x14ac:dyDescent="0.25">
      <c r="H6050"/>
    </row>
    <row r="6051" spans="8:8" x14ac:dyDescent="0.25">
      <c r="H6051"/>
    </row>
    <row r="6052" spans="8:8" x14ac:dyDescent="0.25">
      <c r="H6052"/>
    </row>
    <row r="6053" spans="8:8" x14ac:dyDescent="0.25">
      <c r="H6053"/>
    </row>
    <row r="6054" spans="8:8" x14ac:dyDescent="0.25">
      <c r="H6054"/>
    </row>
    <row r="6055" spans="8:8" x14ac:dyDescent="0.25">
      <c r="H6055"/>
    </row>
    <row r="6056" spans="8:8" x14ac:dyDescent="0.25">
      <c r="H6056"/>
    </row>
    <row r="6057" spans="8:8" x14ac:dyDescent="0.25">
      <c r="H6057"/>
    </row>
    <row r="6058" spans="8:8" x14ac:dyDescent="0.25">
      <c r="H6058"/>
    </row>
    <row r="6059" spans="8:8" x14ac:dyDescent="0.25">
      <c r="H6059"/>
    </row>
    <row r="6060" spans="8:8" x14ac:dyDescent="0.25">
      <c r="H6060"/>
    </row>
    <row r="6061" spans="8:8" x14ac:dyDescent="0.25">
      <c r="H6061"/>
    </row>
    <row r="6062" spans="8:8" x14ac:dyDescent="0.25">
      <c r="H6062"/>
    </row>
    <row r="6063" spans="8:8" x14ac:dyDescent="0.25">
      <c r="H6063"/>
    </row>
    <row r="6064" spans="8:8" x14ac:dyDescent="0.25">
      <c r="H6064"/>
    </row>
    <row r="6065" spans="8:8" x14ac:dyDescent="0.25">
      <c r="H6065"/>
    </row>
    <row r="6066" spans="8:8" x14ac:dyDescent="0.25">
      <c r="H6066"/>
    </row>
    <row r="6067" spans="8:8" x14ac:dyDescent="0.25">
      <c r="H6067"/>
    </row>
    <row r="6068" spans="8:8" x14ac:dyDescent="0.25">
      <c r="H6068"/>
    </row>
    <row r="6069" spans="8:8" x14ac:dyDescent="0.25">
      <c r="H6069"/>
    </row>
    <row r="6070" spans="8:8" x14ac:dyDescent="0.25">
      <c r="H6070"/>
    </row>
    <row r="6071" spans="8:8" x14ac:dyDescent="0.25">
      <c r="H6071"/>
    </row>
    <row r="6072" spans="8:8" x14ac:dyDescent="0.25">
      <c r="H6072"/>
    </row>
    <row r="6073" spans="8:8" x14ac:dyDescent="0.25">
      <c r="H6073"/>
    </row>
    <row r="6074" spans="8:8" x14ac:dyDescent="0.25">
      <c r="H6074"/>
    </row>
    <row r="6075" spans="8:8" x14ac:dyDescent="0.25">
      <c r="H6075"/>
    </row>
    <row r="6076" spans="8:8" x14ac:dyDescent="0.25">
      <c r="H6076"/>
    </row>
    <row r="6077" spans="8:8" x14ac:dyDescent="0.25">
      <c r="H6077"/>
    </row>
    <row r="6078" spans="8:8" x14ac:dyDescent="0.25">
      <c r="H6078"/>
    </row>
    <row r="6079" spans="8:8" x14ac:dyDescent="0.25">
      <c r="H6079"/>
    </row>
    <row r="6080" spans="8:8" x14ac:dyDescent="0.25">
      <c r="H6080"/>
    </row>
    <row r="6081" spans="8:8" x14ac:dyDescent="0.25">
      <c r="H6081"/>
    </row>
    <row r="6082" spans="8:8" x14ac:dyDescent="0.25">
      <c r="H6082"/>
    </row>
    <row r="6083" spans="8:8" x14ac:dyDescent="0.25">
      <c r="H6083"/>
    </row>
    <row r="6084" spans="8:8" x14ac:dyDescent="0.25">
      <c r="H6084"/>
    </row>
    <row r="6085" spans="8:8" x14ac:dyDescent="0.25">
      <c r="H6085"/>
    </row>
    <row r="6086" spans="8:8" x14ac:dyDescent="0.25">
      <c r="H6086"/>
    </row>
    <row r="6087" spans="8:8" x14ac:dyDescent="0.25">
      <c r="H6087"/>
    </row>
    <row r="6088" spans="8:8" x14ac:dyDescent="0.25">
      <c r="H6088"/>
    </row>
    <row r="6089" spans="8:8" x14ac:dyDescent="0.25">
      <c r="H6089"/>
    </row>
    <row r="6090" spans="8:8" x14ac:dyDescent="0.25">
      <c r="H6090"/>
    </row>
    <row r="6091" spans="8:8" x14ac:dyDescent="0.25">
      <c r="H6091"/>
    </row>
    <row r="6092" spans="8:8" x14ac:dyDescent="0.25">
      <c r="H6092"/>
    </row>
    <row r="6093" spans="8:8" x14ac:dyDescent="0.25">
      <c r="H6093"/>
    </row>
    <row r="6094" spans="8:8" x14ac:dyDescent="0.25">
      <c r="H6094"/>
    </row>
    <row r="6095" spans="8:8" x14ac:dyDescent="0.25">
      <c r="H6095"/>
    </row>
    <row r="6096" spans="8:8" x14ac:dyDescent="0.25">
      <c r="H6096"/>
    </row>
    <row r="6097" spans="8:8" x14ac:dyDescent="0.25">
      <c r="H6097"/>
    </row>
    <row r="6098" spans="8:8" x14ac:dyDescent="0.25">
      <c r="H6098"/>
    </row>
    <row r="6099" spans="8:8" x14ac:dyDescent="0.25">
      <c r="H6099"/>
    </row>
    <row r="6100" spans="8:8" x14ac:dyDescent="0.25">
      <c r="H6100"/>
    </row>
    <row r="6101" spans="8:8" x14ac:dyDescent="0.25">
      <c r="H6101"/>
    </row>
    <row r="6102" spans="8:8" x14ac:dyDescent="0.25">
      <c r="H6102"/>
    </row>
    <row r="6103" spans="8:8" x14ac:dyDescent="0.25">
      <c r="H6103"/>
    </row>
    <row r="6104" spans="8:8" x14ac:dyDescent="0.25">
      <c r="H6104"/>
    </row>
    <row r="6105" spans="8:8" x14ac:dyDescent="0.25">
      <c r="H6105"/>
    </row>
    <row r="6106" spans="8:8" x14ac:dyDescent="0.25">
      <c r="H6106"/>
    </row>
    <row r="6107" spans="8:8" x14ac:dyDescent="0.25">
      <c r="H6107"/>
    </row>
    <row r="6108" spans="8:8" x14ac:dyDescent="0.25">
      <c r="H6108"/>
    </row>
    <row r="6109" spans="8:8" x14ac:dyDescent="0.25">
      <c r="H6109"/>
    </row>
    <row r="6110" spans="8:8" x14ac:dyDescent="0.25">
      <c r="H6110"/>
    </row>
    <row r="6111" spans="8:8" x14ac:dyDescent="0.25">
      <c r="H6111"/>
    </row>
    <row r="6112" spans="8:8" x14ac:dyDescent="0.25">
      <c r="H6112"/>
    </row>
    <row r="6113" spans="8:8" x14ac:dyDescent="0.25">
      <c r="H6113"/>
    </row>
    <row r="6114" spans="8:8" x14ac:dyDescent="0.25">
      <c r="H6114"/>
    </row>
    <row r="6115" spans="8:8" x14ac:dyDescent="0.25">
      <c r="H6115"/>
    </row>
    <row r="6116" spans="8:8" x14ac:dyDescent="0.25">
      <c r="H6116"/>
    </row>
    <row r="6117" spans="8:8" x14ac:dyDescent="0.25">
      <c r="H6117"/>
    </row>
    <row r="6118" spans="8:8" x14ac:dyDescent="0.25">
      <c r="H6118"/>
    </row>
    <row r="6119" spans="8:8" x14ac:dyDescent="0.25">
      <c r="H6119"/>
    </row>
    <row r="6120" spans="8:8" x14ac:dyDescent="0.25">
      <c r="H6120"/>
    </row>
    <row r="6121" spans="8:8" x14ac:dyDescent="0.25">
      <c r="H6121"/>
    </row>
    <row r="6122" spans="8:8" x14ac:dyDescent="0.25">
      <c r="H6122"/>
    </row>
    <row r="6123" spans="8:8" x14ac:dyDescent="0.25">
      <c r="H6123"/>
    </row>
    <row r="6124" spans="8:8" x14ac:dyDescent="0.25">
      <c r="H6124"/>
    </row>
    <row r="6125" spans="8:8" x14ac:dyDescent="0.25">
      <c r="H6125"/>
    </row>
    <row r="6126" spans="8:8" x14ac:dyDescent="0.25">
      <c r="H6126"/>
    </row>
    <row r="6127" spans="8:8" x14ac:dyDescent="0.25">
      <c r="H6127"/>
    </row>
    <row r="6128" spans="8:8" x14ac:dyDescent="0.25">
      <c r="H6128"/>
    </row>
    <row r="6129" spans="8:8" x14ac:dyDescent="0.25">
      <c r="H6129"/>
    </row>
    <row r="6130" spans="8:8" x14ac:dyDescent="0.25">
      <c r="H6130"/>
    </row>
    <row r="6131" spans="8:8" x14ac:dyDescent="0.25">
      <c r="H6131"/>
    </row>
    <row r="6132" spans="8:8" x14ac:dyDescent="0.25">
      <c r="H6132"/>
    </row>
    <row r="6133" spans="8:8" x14ac:dyDescent="0.25">
      <c r="H6133"/>
    </row>
    <row r="6134" spans="8:8" x14ac:dyDescent="0.25">
      <c r="H6134"/>
    </row>
    <row r="6135" spans="8:8" x14ac:dyDescent="0.25">
      <c r="H6135"/>
    </row>
    <row r="6136" spans="8:8" x14ac:dyDescent="0.25">
      <c r="H6136"/>
    </row>
    <row r="6137" spans="8:8" x14ac:dyDescent="0.25">
      <c r="H6137"/>
    </row>
    <row r="6138" spans="8:8" x14ac:dyDescent="0.25">
      <c r="H6138"/>
    </row>
    <row r="6139" spans="8:8" x14ac:dyDescent="0.25">
      <c r="H6139"/>
    </row>
    <row r="6140" spans="8:8" x14ac:dyDescent="0.25">
      <c r="H6140"/>
    </row>
    <row r="6141" spans="8:8" x14ac:dyDescent="0.25">
      <c r="H6141"/>
    </row>
    <row r="6142" spans="8:8" x14ac:dyDescent="0.25">
      <c r="H6142"/>
    </row>
    <row r="6143" spans="8:8" x14ac:dyDescent="0.25">
      <c r="H6143"/>
    </row>
    <row r="6144" spans="8:8" x14ac:dyDescent="0.25">
      <c r="H6144"/>
    </row>
    <row r="6145" spans="8:8" x14ac:dyDescent="0.25">
      <c r="H6145"/>
    </row>
    <row r="6146" spans="8:8" x14ac:dyDescent="0.25">
      <c r="H6146"/>
    </row>
    <row r="6147" spans="8:8" x14ac:dyDescent="0.25">
      <c r="H6147"/>
    </row>
    <row r="6148" spans="8:8" x14ac:dyDescent="0.25">
      <c r="H6148"/>
    </row>
    <row r="6149" spans="8:8" x14ac:dyDescent="0.25">
      <c r="H6149"/>
    </row>
    <row r="6150" spans="8:8" x14ac:dyDescent="0.25">
      <c r="H6150"/>
    </row>
    <row r="6151" spans="8:8" x14ac:dyDescent="0.25">
      <c r="H6151"/>
    </row>
    <row r="6152" spans="8:8" x14ac:dyDescent="0.25">
      <c r="H6152"/>
    </row>
    <row r="6153" spans="8:8" x14ac:dyDescent="0.25">
      <c r="H6153"/>
    </row>
    <row r="6154" spans="8:8" x14ac:dyDescent="0.25">
      <c r="H6154"/>
    </row>
    <row r="6155" spans="8:8" x14ac:dyDescent="0.25">
      <c r="H6155"/>
    </row>
    <row r="6156" spans="8:8" x14ac:dyDescent="0.25">
      <c r="H6156"/>
    </row>
    <row r="6157" spans="8:8" x14ac:dyDescent="0.25">
      <c r="H6157"/>
    </row>
    <row r="6158" spans="8:8" x14ac:dyDescent="0.25">
      <c r="H6158"/>
    </row>
    <row r="6159" spans="8:8" x14ac:dyDescent="0.25">
      <c r="H6159"/>
    </row>
    <row r="6160" spans="8:8" x14ac:dyDescent="0.25">
      <c r="H6160"/>
    </row>
    <row r="6161" spans="8:8" x14ac:dyDescent="0.25">
      <c r="H6161"/>
    </row>
    <row r="6162" spans="8:8" x14ac:dyDescent="0.25">
      <c r="H6162"/>
    </row>
    <row r="6163" spans="8:8" x14ac:dyDescent="0.25">
      <c r="H6163"/>
    </row>
    <row r="6164" spans="8:8" x14ac:dyDescent="0.25">
      <c r="H6164"/>
    </row>
    <row r="6165" spans="8:8" x14ac:dyDescent="0.25">
      <c r="H6165"/>
    </row>
    <row r="6166" spans="8:8" x14ac:dyDescent="0.25">
      <c r="H6166"/>
    </row>
    <row r="6167" spans="8:8" x14ac:dyDescent="0.25">
      <c r="H6167"/>
    </row>
    <row r="6168" spans="8:8" x14ac:dyDescent="0.25">
      <c r="H6168"/>
    </row>
    <row r="6169" spans="8:8" x14ac:dyDescent="0.25">
      <c r="H6169"/>
    </row>
    <row r="6170" spans="8:8" x14ac:dyDescent="0.25">
      <c r="H6170"/>
    </row>
    <row r="6171" spans="8:8" x14ac:dyDescent="0.25">
      <c r="H6171"/>
    </row>
    <row r="6172" spans="8:8" x14ac:dyDescent="0.25">
      <c r="H6172"/>
    </row>
    <row r="6173" spans="8:8" x14ac:dyDescent="0.25">
      <c r="H6173"/>
    </row>
    <row r="6174" spans="8:8" x14ac:dyDescent="0.25">
      <c r="H6174"/>
    </row>
    <row r="6175" spans="8:8" x14ac:dyDescent="0.25">
      <c r="H6175"/>
    </row>
    <row r="6176" spans="8:8" x14ac:dyDescent="0.25">
      <c r="H6176"/>
    </row>
    <row r="6177" spans="8:8" x14ac:dyDescent="0.25">
      <c r="H6177"/>
    </row>
    <row r="6178" spans="8:8" x14ac:dyDescent="0.25">
      <c r="H6178"/>
    </row>
    <row r="6179" spans="8:8" x14ac:dyDescent="0.25">
      <c r="H6179"/>
    </row>
    <row r="6180" spans="8:8" x14ac:dyDescent="0.25">
      <c r="H6180"/>
    </row>
    <row r="6181" spans="8:8" x14ac:dyDescent="0.25">
      <c r="H6181"/>
    </row>
    <row r="6182" spans="8:8" x14ac:dyDescent="0.25">
      <c r="H6182"/>
    </row>
    <row r="6183" spans="8:8" x14ac:dyDescent="0.25">
      <c r="H6183"/>
    </row>
    <row r="6184" spans="8:8" x14ac:dyDescent="0.25">
      <c r="H6184"/>
    </row>
    <row r="6185" spans="8:8" x14ac:dyDescent="0.25">
      <c r="H6185"/>
    </row>
    <row r="6186" spans="8:8" x14ac:dyDescent="0.25">
      <c r="H6186"/>
    </row>
    <row r="6187" spans="8:8" x14ac:dyDescent="0.25">
      <c r="H6187"/>
    </row>
    <row r="6188" spans="8:8" x14ac:dyDescent="0.25">
      <c r="H6188"/>
    </row>
    <row r="6189" spans="8:8" x14ac:dyDescent="0.25">
      <c r="H6189"/>
    </row>
    <row r="6190" spans="8:8" x14ac:dyDescent="0.25">
      <c r="H6190"/>
    </row>
    <row r="6191" spans="8:8" x14ac:dyDescent="0.25">
      <c r="H6191"/>
    </row>
    <row r="6192" spans="8:8" x14ac:dyDescent="0.25">
      <c r="H6192"/>
    </row>
    <row r="6193" spans="8:8" x14ac:dyDescent="0.25">
      <c r="H6193"/>
    </row>
    <row r="6194" spans="8:8" x14ac:dyDescent="0.25">
      <c r="H6194"/>
    </row>
    <row r="6195" spans="8:8" x14ac:dyDescent="0.25">
      <c r="H6195"/>
    </row>
    <row r="6196" spans="8:8" x14ac:dyDescent="0.25">
      <c r="H6196"/>
    </row>
    <row r="6197" spans="8:8" x14ac:dyDescent="0.25">
      <c r="H6197"/>
    </row>
    <row r="6198" spans="8:8" x14ac:dyDescent="0.25">
      <c r="H6198"/>
    </row>
    <row r="6199" spans="8:8" x14ac:dyDescent="0.25">
      <c r="H6199"/>
    </row>
    <row r="6200" spans="8:8" x14ac:dyDescent="0.25">
      <c r="H6200"/>
    </row>
    <row r="6201" spans="8:8" x14ac:dyDescent="0.25">
      <c r="H6201"/>
    </row>
    <row r="6202" spans="8:8" x14ac:dyDescent="0.25">
      <c r="H6202"/>
    </row>
    <row r="6203" spans="8:8" x14ac:dyDescent="0.25">
      <c r="H6203"/>
    </row>
    <row r="6204" spans="8:8" x14ac:dyDescent="0.25">
      <c r="H6204"/>
    </row>
    <row r="6205" spans="8:8" x14ac:dyDescent="0.25">
      <c r="H6205"/>
    </row>
    <row r="6206" spans="8:8" x14ac:dyDescent="0.25">
      <c r="H6206"/>
    </row>
    <row r="6207" spans="8:8" x14ac:dyDescent="0.25">
      <c r="H6207"/>
    </row>
    <row r="6208" spans="8:8" x14ac:dyDescent="0.25">
      <c r="H6208"/>
    </row>
    <row r="6209" spans="8:8" x14ac:dyDescent="0.25">
      <c r="H6209"/>
    </row>
    <row r="6210" spans="8:8" x14ac:dyDescent="0.25">
      <c r="H6210"/>
    </row>
    <row r="6211" spans="8:8" x14ac:dyDescent="0.25">
      <c r="H6211"/>
    </row>
    <row r="6212" spans="8:8" x14ac:dyDescent="0.25">
      <c r="H6212"/>
    </row>
    <row r="6213" spans="8:8" x14ac:dyDescent="0.25">
      <c r="H6213"/>
    </row>
    <row r="6214" spans="8:8" x14ac:dyDescent="0.25">
      <c r="H6214"/>
    </row>
    <row r="6215" spans="8:8" x14ac:dyDescent="0.25">
      <c r="H6215"/>
    </row>
    <row r="6216" spans="8:8" x14ac:dyDescent="0.25">
      <c r="H6216"/>
    </row>
    <row r="6217" spans="8:8" x14ac:dyDescent="0.25">
      <c r="H6217"/>
    </row>
    <row r="6218" spans="8:8" x14ac:dyDescent="0.25">
      <c r="H6218"/>
    </row>
    <row r="6219" spans="8:8" x14ac:dyDescent="0.25">
      <c r="H6219"/>
    </row>
    <row r="6220" spans="8:8" x14ac:dyDescent="0.25">
      <c r="H6220"/>
    </row>
    <row r="6221" spans="8:8" x14ac:dyDescent="0.25">
      <c r="H6221"/>
    </row>
    <row r="6222" spans="8:8" x14ac:dyDescent="0.25">
      <c r="H6222"/>
    </row>
    <row r="6223" spans="8:8" x14ac:dyDescent="0.25">
      <c r="H6223"/>
    </row>
    <row r="6224" spans="8:8" x14ac:dyDescent="0.25">
      <c r="H6224"/>
    </row>
    <row r="6225" spans="8:8" x14ac:dyDescent="0.25">
      <c r="H6225"/>
    </row>
    <row r="6226" spans="8:8" x14ac:dyDescent="0.25">
      <c r="H6226"/>
    </row>
    <row r="6227" spans="8:8" x14ac:dyDescent="0.25">
      <c r="H6227"/>
    </row>
    <row r="6228" spans="8:8" x14ac:dyDescent="0.25">
      <c r="H6228"/>
    </row>
    <row r="6229" spans="8:8" x14ac:dyDescent="0.25">
      <c r="H6229"/>
    </row>
    <row r="6230" spans="8:8" x14ac:dyDescent="0.25">
      <c r="H6230"/>
    </row>
    <row r="6231" spans="8:8" x14ac:dyDescent="0.25">
      <c r="H6231"/>
    </row>
    <row r="6232" spans="8:8" x14ac:dyDescent="0.25">
      <c r="H6232"/>
    </row>
    <row r="6233" spans="8:8" x14ac:dyDescent="0.25">
      <c r="H6233"/>
    </row>
    <row r="6234" spans="8:8" x14ac:dyDescent="0.25">
      <c r="H6234"/>
    </row>
    <row r="6235" spans="8:8" x14ac:dyDescent="0.25">
      <c r="H6235"/>
    </row>
    <row r="6236" spans="8:8" x14ac:dyDescent="0.25">
      <c r="H6236"/>
    </row>
    <row r="6237" spans="8:8" x14ac:dyDescent="0.25">
      <c r="H6237"/>
    </row>
    <row r="6238" spans="8:8" x14ac:dyDescent="0.25">
      <c r="H6238"/>
    </row>
    <row r="6239" spans="8:8" x14ac:dyDescent="0.25">
      <c r="H6239"/>
    </row>
    <row r="6240" spans="8:8" x14ac:dyDescent="0.25">
      <c r="H6240"/>
    </row>
    <row r="6241" spans="8:8" x14ac:dyDescent="0.25">
      <c r="H6241"/>
    </row>
    <row r="6242" spans="8:8" x14ac:dyDescent="0.25">
      <c r="H6242"/>
    </row>
    <row r="6243" spans="8:8" x14ac:dyDescent="0.25">
      <c r="H6243"/>
    </row>
    <row r="6244" spans="8:8" x14ac:dyDescent="0.25">
      <c r="H6244"/>
    </row>
    <row r="6245" spans="8:8" x14ac:dyDescent="0.25">
      <c r="H6245"/>
    </row>
    <row r="6246" spans="8:8" x14ac:dyDescent="0.25">
      <c r="H6246"/>
    </row>
    <row r="6247" spans="8:8" x14ac:dyDescent="0.25">
      <c r="H6247"/>
    </row>
    <row r="6248" spans="8:8" x14ac:dyDescent="0.25">
      <c r="H6248"/>
    </row>
    <row r="6249" spans="8:8" x14ac:dyDescent="0.25">
      <c r="H6249"/>
    </row>
    <row r="6250" spans="8:8" x14ac:dyDescent="0.25">
      <c r="H6250"/>
    </row>
    <row r="6251" spans="8:8" x14ac:dyDescent="0.25">
      <c r="H6251"/>
    </row>
    <row r="6252" spans="8:8" x14ac:dyDescent="0.25">
      <c r="H6252"/>
    </row>
    <row r="6253" spans="8:8" x14ac:dyDescent="0.25">
      <c r="H6253"/>
    </row>
    <row r="6254" spans="8:8" x14ac:dyDescent="0.25">
      <c r="H6254"/>
    </row>
    <row r="6255" spans="8:8" x14ac:dyDescent="0.25">
      <c r="H6255"/>
    </row>
    <row r="6256" spans="8:8" x14ac:dyDescent="0.25">
      <c r="H6256"/>
    </row>
    <row r="6257" spans="8:8" x14ac:dyDescent="0.25">
      <c r="H6257"/>
    </row>
    <row r="6258" spans="8:8" x14ac:dyDescent="0.25">
      <c r="H6258"/>
    </row>
    <row r="6259" spans="8:8" x14ac:dyDescent="0.25">
      <c r="H6259"/>
    </row>
    <row r="6260" spans="8:8" x14ac:dyDescent="0.25">
      <c r="H6260"/>
    </row>
    <row r="6261" spans="8:8" x14ac:dyDescent="0.25">
      <c r="H6261"/>
    </row>
    <row r="6262" spans="8:8" x14ac:dyDescent="0.25">
      <c r="H6262"/>
    </row>
    <row r="6263" spans="8:8" x14ac:dyDescent="0.25">
      <c r="H6263"/>
    </row>
    <row r="6264" spans="8:8" x14ac:dyDescent="0.25">
      <c r="H6264"/>
    </row>
    <row r="6265" spans="8:8" x14ac:dyDescent="0.25">
      <c r="H6265"/>
    </row>
    <row r="6266" spans="8:8" x14ac:dyDescent="0.25">
      <c r="H6266"/>
    </row>
    <row r="6267" spans="8:8" x14ac:dyDescent="0.25">
      <c r="H6267"/>
    </row>
    <row r="6268" spans="8:8" x14ac:dyDescent="0.25">
      <c r="H6268"/>
    </row>
    <row r="6269" spans="8:8" x14ac:dyDescent="0.25">
      <c r="H6269"/>
    </row>
    <row r="6270" spans="8:8" x14ac:dyDescent="0.25">
      <c r="H6270"/>
    </row>
    <row r="6271" spans="8:8" x14ac:dyDescent="0.25">
      <c r="H6271"/>
    </row>
    <row r="6272" spans="8:8" x14ac:dyDescent="0.25">
      <c r="H6272"/>
    </row>
    <row r="6273" spans="8:8" x14ac:dyDescent="0.25">
      <c r="H6273"/>
    </row>
    <row r="6274" spans="8:8" x14ac:dyDescent="0.25">
      <c r="H6274"/>
    </row>
    <row r="6275" spans="8:8" x14ac:dyDescent="0.25">
      <c r="H6275"/>
    </row>
    <row r="6276" spans="8:8" x14ac:dyDescent="0.25">
      <c r="H6276"/>
    </row>
    <row r="6277" spans="8:8" x14ac:dyDescent="0.25">
      <c r="H6277"/>
    </row>
    <row r="6278" spans="8:8" x14ac:dyDescent="0.25">
      <c r="H6278"/>
    </row>
    <row r="6279" spans="8:8" x14ac:dyDescent="0.25">
      <c r="H6279"/>
    </row>
    <row r="6280" spans="8:8" x14ac:dyDescent="0.25">
      <c r="H6280"/>
    </row>
    <row r="6281" spans="8:8" x14ac:dyDescent="0.25">
      <c r="H6281"/>
    </row>
    <row r="6282" spans="8:8" x14ac:dyDescent="0.25">
      <c r="H6282"/>
    </row>
    <row r="6283" spans="8:8" x14ac:dyDescent="0.25">
      <c r="H6283"/>
    </row>
    <row r="6284" spans="8:8" x14ac:dyDescent="0.25">
      <c r="H6284"/>
    </row>
    <row r="6285" spans="8:8" x14ac:dyDescent="0.25">
      <c r="H6285"/>
    </row>
    <row r="6286" spans="8:8" x14ac:dyDescent="0.25">
      <c r="H6286"/>
    </row>
    <row r="6287" spans="8:8" x14ac:dyDescent="0.25">
      <c r="H6287"/>
    </row>
    <row r="6288" spans="8:8" x14ac:dyDescent="0.25">
      <c r="H6288"/>
    </row>
    <row r="6289" spans="8:8" x14ac:dyDescent="0.25">
      <c r="H6289"/>
    </row>
    <row r="6290" spans="8:8" x14ac:dyDescent="0.25">
      <c r="H6290"/>
    </row>
    <row r="6291" spans="8:8" x14ac:dyDescent="0.25">
      <c r="H6291"/>
    </row>
    <row r="6292" spans="8:8" x14ac:dyDescent="0.25">
      <c r="H6292"/>
    </row>
    <row r="6293" spans="8:8" x14ac:dyDescent="0.25">
      <c r="H6293"/>
    </row>
    <row r="6294" spans="8:8" x14ac:dyDescent="0.25">
      <c r="H6294"/>
    </row>
    <row r="6295" spans="8:8" x14ac:dyDescent="0.25">
      <c r="H6295"/>
    </row>
    <row r="6296" spans="8:8" x14ac:dyDescent="0.25">
      <c r="H6296"/>
    </row>
    <row r="6297" spans="8:8" x14ac:dyDescent="0.25">
      <c r="H6297"/>
    </row>
    <row r="6298" spans="8:8" x14ac:dyDescent="0.25">
      <c r="H6298"/>
    </row>
    <row r="6299" spans="8:8" x14ac:dyDescent="0.25">
      <c r="H6299"/>
    </row>
    <row r="6300" spans="8:8" x14ac:dyDescent="0.25">
      <c r="H6300"/>
    </row>
    <row r="6301" spans="8:8" x14ac:dyDescent="0.25">
      <c r="H6301"/>
    </row>
    <row r="6302" spans="8:8" x14ac:dyDescent="0.25">
      <c r="H6302"/>
    </row>
    <row r="6303" spans="8:8" x14ac:dyDescent="0.25">
      <c r="H6303"/>
    </row>
    <row r="6304" spans="8:8" x14ac:dyDescent="0.25">
      <c r="H6304"/>
    </row>
    <row r="6305" spans="8:8" x14ac:dyDescent="0.25">
      <c r="H6305"/>
    </row>
    <row r="6306" spans="8:8" x14ac:dyDescent="0.25">
      <c r="H6306"/>
    </row>
    <row r="6307" spans="8:8" x14ac:dyDescent="0.25">
      <c r="H6307"/>
    </row>
    <row r="6308" spans="8:8" x14ac:dyDescent="0.25">
      <c r="H6308"/>
    </row>
    <row r="6309" spans="8:8" x14ac:dyDescent="0.25">
      <c r="H6309"/>
    </row>
    <row r="6310" spans="8:8" x14ac:dyDescent="0.25">
      <c r="H6310"/>
    </row>
    <row r="6311" spans="8:8" x14ac:dyDescent="0.25">
      <c r="H6311"/>
    </row>
    <row r="6312" spans="8:8" x14ac:dyDescent="0.25">
      <c r="H6312"/>
    </row>
    <row r="6313" spans="8:8" x14ac:dyDescent="0.25">
      <c r="H6313"/>
    </row>
    <row r="6314" spans="8:8" x14ac:dyDescent="0.25">
      <c r="H6314"/>
    </row>
    <row r="6315" spans="8:8" x14ac:dyDescent="0.25">
      <c r="H6315"/>
    </row>
    <row r="6316" spans="8:8" x14ac:dyDescent="0.25">
      <c r="H6316"/>
    </row>
    <row r="6317" spans="8:8" x14ac:dyDescent="0.25">
      <c r="H6317"/>
    </row>
    <row r="6318" spans="8:8" x14ac:dyDescent="0.25">
      <c r="H6318"/>
    </row>
    <row r="6319" spans="8:8" x14ac:dyDescent="0.25">
      <c r="H6319"/>
    </row>
    <row r="6320" spans="8:8" x14ac:dyDescent="0.25">
      <c r="H6320"/>
    </row>
    <row r="6321" spans="8:8" x14ac:dyDescent="0.25">
      <c r="H6321"/>
    </row>
    <row r="6322" spans="8:8" x14ac:dyDescent="0.25">
      <c r="H6322"/>
    </row>
    <row r="6323" spans="8:8" x14ac:dyDescent="0.25">
      <c r="H6323"/>
    </row>
    <row r="6324" spans="8:8" x14ac:dyDescent="0.25">
      <c r="H6324"/>
    </row>
    <row r="6325" spans="8:8" x14ac:dyDescent="0.25">
      <c r="H6325"/>
    </row>
    <row r="6326" spans="8:8" x14ac:dyDescent="0.25">
      <c r="H6326"/>
    </row>
    <row r="6327" spans="8:8" x14ac:dyDescent="0.25">
      <c r="H6327"/>
    </row>
    <row r="6328" spans="8:8" x14ac:dyDescent="0.25">
      <c r="H6328"/>
    </row>
    <row r="6329" spans="8:8" x14ac:dyDescent="0.25">
      <c r="H6329"/>
    </row>
    <row r="6330" spans="8:8" x14ac:dyDescent="0.25">
      <c r="H6330"/>
    </row>
    <row r="6331" spans="8:8" x14ac:dyDescent="0.25">
      <c r="H6331"/>
    </row>
    <row r="6332" spans="8:8" x14ac:dyDescent="0.25">
      <c r="H6332"/>
    </row>
    <row r="6333" spans="8:8" x14ac:dyDescent="0.25">
      <c r="H6333"/>
    </row>
    <row r="6334" spans="8:8" x14ac:dyDescent="0.25">
      <c r="H6334"/>
    </row>
    <row r="6335" spans="8:8" x14ac:dyDescent="0.25">
      <c r="H6335"/>
    </row>
    <row r="6336" spans="8:8" x14ac:dyDescent="0.25">
      <c r="H6336"/>
    </row>
    <row r="6337" spans="8:8" x14ac:dyDescent="0.25">
      <c r="H6337"/>
    </row>
    <row r="6338" spans="8:8" x14ac:dyDescent="0.25">
      <c r="H6338"/>
    </row>
    <row r="6339" spans="8:8" x14ac:dyDescent="0.25">
      <c r="H6339"/>
    </row>
    <row r="6340" spans="8:8" x14ac:dyDescent="0.25">
      <c r="H6340"/>
    </row>
    <row r="6341" spans="8:8" x14ac:dyDescent="0.25">
      <c r="H6341"/>
    </row>
    <row r="6342" spans="8:8" x14ac:dyDescent="0.25">
      <c r="H6342"/>
    </row>
    <row r="6343" spans="8:8" x14ac:dyDescent="0.25">
      <c r="H6343"/>
    </row>
    <row r="6344" spans="8:8" x14ac:dyDescent="0.25">
      <c r="H6344"/>
    </row>
    <row r="6345" spans="8:8" x14ac:dyDescent="0.25">
      <c r="H6345"/>
    </row>
    <row r="6346" spans="8:8" x14ac:dyDescent="0.25">
      <c r="H6346"/>
    </row>
    <row r="6347" spans="8:8" x14ac:dyDescent="0.25">
      <c r="H6347"/>
    </row>
    <row r="6348" spans="8:8" x14ac:dyDescent="0.25">
      <c r="H6348"/>
    </row>
    <row r="6349" spans="8:8" x14ac:dyDescent="0.25">
      <c r="H6349"/>
    </row>
    <row r="6350" spans="8:8" x14ac:dyDescent="0.25">
      <c r="H6350"/>
    </row>
    <row r="6351" spans="8:8" x14ac:dyDescent="0.25">
      <c r="H6351"/>
    </row>
    <row r="6352" spans="8:8" x14ac:dyDescent="0.25">
      <c r="H6352"/>
    </row>
    <row r="6353" spans="8:8" x14ac:dyDescent="0.25">
      <c r="H6353"/>
    </row>
    <row r="6354" spans="8:8" x14ac:dyDescent="0.25">
      <c r="H6354"/>
    </row>
    <row r="6355" spans="8:8" x14ac:dyDescent="0.25">
      <c r="H6355"/>
    </row>
    <row r="6356" spans="8:8" x14ac:dyDescent="0.25">
      <c r="H6356"/>
    </row>
    <row r="6357" spans="8:8" x14ac:dyDescent="0.25">
      <c r="H6357"/>
    </row>
    <row r="6358" spans="8:8" x14ac:dyDescent="0.25">
      <c r="H6358"/>
    </row>
    <row r="6359" spans="8:8" x14ac:dyDescent="0.25">
      <c r="H6359"/>
    </row>
    <row r="6360" spans="8:8" x14ac:dyDescent="0.25">
      <c r="H6360"/>
    </row>
    <row r="6361" spans="8:8" x14ac:dyDescent="0.25">
      <c r="H6361"/>
    </row>
    <row r="6362" spans="8:8" x14ac:dyDescent="0.25">
      <c r="H6362"/>
    </row>
    <row r="6363" spans="8:8" x14ac:dyDescent="0.25">
      <c r="H6363"/>
    </row>
    <row r="6364" spans="8:8" x14ac:dyDescent="0.25">
      <c r="H6364"/>
    </row>
    <row r="6365" spans="8:8" x14ac:dyDescent="0.25">
      <c r="H6365"/>
    </row>
    <row r="6366" spans="8:8" x14ac:dyDescent="0.25">
      <c r="H6366"/>
    </row>
    <row r="6367" spans="8:8" x14ac:dyDescent="0.25">
      <c r="H6367"/>
    </row>
    <row r="6368" spans="8:8" x14ac:dyDescent="0.25">
      <c r="H6368"/>
    </row>
    <row r="6369" spans="8:8" x14ac:dyDescent="0.25">
      <c r="H6369"/>
    </row>
    <row r="6370" spans="8:8" x14ac:dyDescent="0.25">
      <c r="H6370"/>
    </row>
    <row r="6371" spans="8:8" x14ac:dyDescent="0.25">
      <c r="H6371"/>
    </row>
    <row r="6372" spans="8:8" x14ac:dyDescent="0.25">
      <c r="H6372"/>
    </row>
    <row r="6373" spans="8:8" x14ac:dyDescent="0.25">
      <c r="H6373"/>
    </row>
    <row r="6374" spans="8:8" x14ac:dyDescent="0.25">
      <c r="H6374"/>
    </row>
    <row r="6375" spans="8:8" x14ac:dyDescent="0.25">
      <c r="H6375"/>
    </row>
    <row r="6376" spans="8:8" x14ac:dyDescent="0.25">
      <c r="H6376"/>
    </row>
    <row r="6377" spans="8:8" x14ac:dyDescent="0.25">
      <c r="H6377"/>
    </row>
    <row r="6378" spans="8:8" x14ac:dyDescent="0.25">
      <c r="H6378"/>
    </row>
    <row r="6379" spans="8:8" x14ac:dyDescent="0.25">
      <c r="H6379"/>
    </row>
    <row r="6380" spans="8:8" x14ac:dyDescent="0.25">
      <c r="H6380"/>
    </row>
    <row r="6381" spans="8:8" x14ac:dyDescent="0.25">
      <c r="H6381"/>
    </row>
    <row r="6382" spans="8:8" x14ac:dyDescent="0.25">
      <c r="H6382"/>
    </row>
    <row r="6383" spans="8:8" x14ac:dyDescent="0.25">
      <c r="H6383"/>
    </row>
    <row r="6384" spans="8:8" x14ac:dyDescent="0.25">
      <c r="H6384"/>
    </row>
    <row r="6385" spans="8:8" x14ac:dyDescent="0.25">
      <c r="H6385"/>
    </row>
    <row r="6386" spans="8:8" x14ac:dyDescent="0.25">
      <c r="H6386"/>
    </row>
    <row r="6387" spans="8:8" x14ac:dyDescent="0.25">
      <c r="H6387"/>
    </row>
    <row r="6388" spans="8:8" x14ac:dyDescent="0.25">
      <c r="H6388"/>
    </row>
    <row r="6389" spans="8:8" x14ac:dyDescent="0.25">
      <c r="H6389"/>
    </row>
    <row r="6390" spans="8:8" x14ac:dyDescent="0.25">
      <c r="H6390"/>
    </row>
    <row r="6391" spans="8:8" x14ac:dyDescent="0.25">
      <c r="H6391"/>
    </row>
    <row r="6392" spans="8:8" x14ac:dyDescent="0.25">
      <c r="H6392"/>
    </row>
    <row r="6393" spans="8:8" x14ac:dyDescent="0.25">
      <c r="H6393"/>
    </row>
    <row r="6394" spans="8:8" x14ac:dyDescent="0.25">
      <c r="H6394"/>
    </row>
    <row r="6395" spans="8:8" x14ac:dyDescent="0.25">
      <c r="H6395"/>
    </row>
    <row r="6396" spans="8:8" x14ac:dyDescent="0.25">
      <c r="H6396"/>
    </row>
    <row r="6397" spans="8:8" x14ac:dyDescent="0.25">
      <c r="H6397"/>
    </row>
    <row r="6398" spans="8:8" x14ac:dyDescent="0.25">
      <c r="H6398"/>
    </row>
    <row r="6399" spans="8:8" x14ac:dyDescent="0.25">
      <c r="H6399"/>
    </row>
    <row r="6400" spans="8:8" x14ac:dyDescent="0.25">
      <c r="H6400"/>
    </row>
    <row r="6401" spans="8:8" x14ac:dyDescent="0.25">
      <c r="H6401"/>
    </row>
    <row r="6402" spans="8:8" x14ac:dyDescent="0.25">
      <c r="H6402"/>
    </row>
    <row r="6403" spans="8:8" x14ac:dyDescent="0.25">
      <c r="H6403"/>
    </row>
    <row r="6404" spans="8:8" x14ac:dyDescent="0.25">
      <c r="H6404"/>
    </row>
    <row r="6405" spans="8:8" x14ac:dyDescent="0.25">
      <c r="H6405"/>
    </row>
    <row r="6406" spans="8:8" x14ac:dyDescent="0.25">
      <c r="H6406"/>
    </row>
    <row r="6407" spans="8:8" x14ac:dyDescent="0.25">
      <c r="H6407"/>
    </row>
    <row r="6408" spans="8:8" x14ac:dyDescent="0.25">
      <c r="H6408"/>
    </row>
    <row r="6409" spans="8:8" x14ac:dyDescent="0.25">
      <c r="H6409"/>
    </row>
    <row r="6410" spans="8:8" x14ac:dyDescent="0.25">
      <c r="H6410"/>
    </row>
    <row r="6411" spans="8:8" x14ac:dyDescent="0.25">
      <c r="H6411"/>
    </row>
    <row r="6412" spans="8:8" x14ac:dyDescent="0.25">
      <c r="H6412"/>
    </row>
    <row r="6413" spans="8:8" x14ac:dyDescent="0.25">
      <c r="H6413"/>
    </row>
    <row r="6414" spans="8:8" x14ac:dyDescent="0.25">
      <c r="H6414"/>
    </row>
    <row r="6415" spans="8:8" x14ac:dyDescent="0.25">
      <c r="H6415"/>
    </row>
    <row r="6416" spans="8:8" x14ac:dyDescent="0.25">
      <c r="H6416"/>
    </row>
    <row r="6417" spans="8:8" x14ac:dyDescent="0.25">
      <c r="H6417"/>
    </row>
    <row r="6418" spans="8:8" x14ac:dyDescent="0.25">
      <c r="H6418"/>
    </row>
    <row r="6419" spans="8:8" x14ac:dyDescent="0.25">
      <c r="H6419"/>
    </row>
    <row r="6420" spans="8:8" x14ac:dyDescent="0.25">
      <c r="H6420"/>
    </row>
    <row r="6421" spans="8:8" x14ac:dyDescent="0.25">
      <c r="H6421"/>
    </row>
    <row r="6422" spans="8:8" x14ac:dyDescent="0.25">
      <c r="H6422"/>
    </row>
    <row r="6423" spans="8:8" x14ac:dyDescent="0.25">
      <c r="H6423"/>
    </row>
    <row r="6424" spans="8:8" x14ac:dyDescent="0.25">
      <c r="H6424"/>
    </row>
    <row r="6425" spans="8:8" x14ac:dyDescent="0.25">
      <c r="H6425"/>
    </row>
    <row r="6426" spans="8:8" x14ac:dyDescent="0.25">
      <c r="H6426"/>
    </row>
    <row r="6427" spans="8:8" x14ac:dyDescent="0.25">
      <c r="H6427"/>
    </row>
    <row r="6428" spans="8:8" x14ac:dyDescent="0.25">
      <c r="H6428"/>
    </row>
    <row r="6429" spans="8:8" x14ac:dyDescent="0.25">
      <c r="H6429"/>
    </row>
    <row r="6430" spans="8:8" x14ac:dyDescent="0.25">
      <c r="H6430"/>
    </row>
    <row r="6431" spans="8:8" x14ac:dyDescent="0.25">
      <c r="H6431"/>
    </row>
    <row r="6432" spans="8:8" x14ac:dyDescent="0.25">
      <c r="H6432"/>
    </row>
    <row r="6433" spans="8:8" x14ac:dyDescent="0.25">
      <c r="H6433"/>
    </row>
    <row r="6434" spans="8:8" x14ac:dyDescent="0.25">
      <c r="H6434"/>
    </row>
    <row r="6435" spans="8:8" x14ac:dyDescent="0.25">
      <c r="H6435"/>
    </row>
    <row r="6436" spans="8:8" x14ac:dyDescent="0.25">
      <c r="H6436"/>
    </row>
    <row r="6437" spans="8:8" x14ac:dyDescent="0.25">
      <c r="H6437"/>
    </row>
    <row r="6438" spans="8:8" x14ac:dyDescent="0.25">
      <c r="H6438"/>
    </row>
    <row r="6439" spans="8:8" x14ac:dyDescent="0.25">
      <c r="H6439"/>
    </row>
    <row r="6440" spans="8:8" x14ac:dyDescent="0.25">
      <c r="H6440"/>
    </row>
    <row r="6441" spans="8:8" x14ac:dyDescent="0.25">
      <c r="H6441"/>
    </row>
    <row r="6442" spans="8:8" x14ac:dyDescent="0.25">
      <c r="H6442"/>
    </row>
    <row r="6443" spans="8:8" x14ac:dyDescent="0.25">
      <c r="H6443"/>
    </row>
    <row r="6444" spans="8:8" x14ac:dyDescent="0.25">
      <c r="H6444"/>
    </row>
    <row r="6445" spans="8:8" x14ac:dyDescent="0.25">
      <c r="H6445"/>
    </row>
    <row r="6446" spans="8:8" x14ac:dyDescent="0.25">
      <c r="H6446"/>
    </row>
    <row r="6447" spans="8:8" x14ac:dyDescent="0.25">
      <c r="H6447"/>
    </row>
    <row r="6448" spans="8:8" x14ac:dyDescent="0.25">
      <c r="H6448"/>
    </row>
    <row r="6449" spans="8:8" x14ac:dyDescent="0.25">
      <c r="H6449"/>
    </row>
    <row r="6450" spans="8:8" x14ac:dyDescent="0.25">
      <c r="H6450"/>
    </row>
    <row r="6451" spans="8:8" x14ac:dyDescent="0.25">
      <c r="H6451"/>
    </row>
    <row r="6452" spans="8:8" x14ac:dyDescent="0.25">
      <c r="H6452"/>
    </row>
    <row r="6453" spans="8:8" x14ac:dyDescent="0.25">
      <c r="H6453"/>
    </row>
    <row r="6454" spans="8:8" x14ac:dyDescent="0.25">
      <c r="H6454"/>
    </row>
    <row r="6455" spans="8:8" x14ac:dyDescent="0.25">
      <c r="H6455"/>
    </row>
    <row r="6456" spans="8:8" x14ac:dyDescent="0.25">
      <c r="H6456"/>
    </row>
    <row r="6457" spans="8:8" x14ac:dyDescent="0.25">
      <c r="H6457"/>
    </row>
    <row r="6458" spans="8:8" x14ac:dyDescent="0.25">
      <c r="H6458"/>
    </row>
    <row r="6459" spans="8:8" x14ac:dyDescent="0.25">
      <c r="H6459"/>
    </row>
    <row r="6460" spans="8:8" x14ac:dyDescent="0.25">
      <c r="H6460"/>
    </row>
    <row r="6461" spans="8:8" x14ac:dyDescent="0.25">
      <c r="H6461"/>
    </row>
    <row r="6462" spans="8:8" x14ac:dyDescent="0.25">
      <c r="H6462"/>
    </row>
    <row r="6463" spans="8:8" x14ac:dyDescent="0.25">
      <c r="H6463"/>
    </row>
    <row r="6464" spans="8:8" x14ac:dyDescent="0.25">
      <c r="H6464"/>
    </row>
    <row r="6465" spans="8:8" x14ac:dyDescent="0.25">
      <c r="H6465"/>
    </row>
    <row r="6466" spans="8:8" x14ac:dyDescent="0.25">
      <c r="H6466"/>
    </row>
    <row r="6467" spans="8:8" x14ac:dyDescent="0.25">
      <c r="H6467"/>
    </row>
    <row r="6468" spans="8:8" x14ac:dyDescent="0.25">
      <c r="H6468"/>
    </row>
    <row r="6469" spans="8:8" x14ac:dyDescent="0.25">
      <c r="H6469"/>
    </row>
    <row r="6470" spans="8:8" x14ac:dyDescent="0.25">
      <c r="H6470"/>
    </row>
    <row r="6471" spans="8:8" x14ac:dyDescent="0.25">
      <c r="H6471"/>
    </row>
    <row r="6472" spans="8:8" x14ac:dyDescent="0.25">
      <c r="H6472"/>
    </row>
    <row r="6473" spans="8:8" x14ac:dyDescent="0.25">
      <c r="H6473"/>
    </row>
    <row r="6474" spans="8:8" x14ac:dyDescent="0.25">
      <c r="H6474"/>
    </row>
    <row r="6475" spans="8:8" x14ac:dyDescent="0.25">
      <c r="H6475"/>
    </row>
    <row r="6476" spans="8:8" x14ac:dyDescent="0.25">
      <c r="H6476"/>
    </row>
    <row r="6477" spans="8:8" x14ac:dyDescent="0.25">
      <c r="H6477"/>
    </row>
    <row r="6478" spans="8:8" x14ac:dyDescent="0.25">
      <c r="H6478"/>
    </row>
    <row r="6479" spans="8:8" x14ac:dyDescent="0.25">
      <c r="H6479"/>
    </row>
    <row r="6480" spans="8:8" x14ac:dyDescent="0.25">
      <c r="H6480"/>
    </row>
    <row r="6481" spans="8:8" x14ac:dyDescent="0.25">
      <c r="H6481"/>
    </row>
    <row r="6482" spans="8:8" x14ac:dyDescent="0.25">
      <c r="H6482"/>
    </row>
    <row r="6483" spans="8:8" x14ac:dyDescent="0.25">
      <c r="H6483"/>
    </row>
    <row r="6484" spans="8:8" x14ac:dyDescent="0.25">
      <c r="H6484"/>
    </row>
    <row r="6485" spans="8:8" x14ac:dyDescent="0.25">
      <c r="H6485"/>
    </row>
    <row r="6486" spans="8:8" x14ac:dyDescent="0.25">
      <c r="H6486"/>
    </row>
    <row r="6487" spans="8:8" x14ac:dyDescent="0.25">
      <c r="H6487"/>
    </row>
    <row r="6488" spans="8:8" x14ac:dyDescent="0.25">
      <c r="H6488"/>
    </row>
    <row r="6489" spans="8:8" x14ac:dyDescent="0.25">
      <c r="H6489"/>
    </row>
    <row r="6490" spans="8:8" x14ac:dyDescent="0.25">
      <c r="H6490"/>
    </row>
    <row r="6491" spans="8:8" x14ac:dyDescent="0.25">
      <c r="H6491"/>
    </row>
    <row r="6492" spans="8:8" x14ac:dyDescent="0.25">
      <c r="H6492"/>
    </row>
    <row r="6493" spans="8:8" x14ac:dyDescent="0.25">
      <c r="H6493"/>
    </row>
    <row r="6494" spans="8:8" x14ac:dyDescent="0.25">
      <c r="H6494"/>
    </row>
    <row r="6495" spans="8:8" x14ac:dyDescent="0.25">
      <c r="H6495"/>
    </row>
    <row r="6496" spans="8:8" x14ac:dyDescent="0.25">
      <c r="H6496"/>
    </row>
    <row r="6497" spans="8:8" x14ac:dyDescent="0.25">
      <c r="H6497"/>
    </row>
    <row r="6498" spans="8:8" x14ac:dyDescent="0.25">
      <c r="H6498"/>
    </row>
    <row r="6499" spans="8:8" x14ac:dyDescent="0.25">
      <c r="H6499"/>
    </row>
    <row r="6500" spans="8:8" x14ac:dyDescent="0.25">
      <c r="H6500"/>
    </row>
    <row r="6501" spans="8:8" x14ac:dyDescent="0.25">
      <c r="H6501"/>
    </row>
    <row r="6502" spans="8:8" x14ac:dyDescent="0.25">
      <c r="H6502"/>
    </row>
    <row r="6503" spans="8:8" x14ac:dyDescent="0.25">
      <c r="H6503"/>
    </row>
    <row r="6504" spans="8:8" x14ac:dyDescent="0.25">
      <c r="H6504"/>
    </row>
    <row r="6505" spans="8:8" x14ac:dyDescent="0.25">
      <c r="H6505"/>
    </row>
    <row r="6506" spans="8:8" x14ac:dyDescent="0.25">
      <c r="H6506"/>
    </row>
    <row r="6507" spans="8:8" x14ac:dyDescent="0.25">
      <c r="H6507"/>
    </row>
    <row r="6508" spans="8:8" x14ac:dyDescent="0.25">
      <c r="H6508"/>
    </row>
    <row r="6509" spans="8:8" x14ac:dyDescent="0.25">
      <c r="H6509"/>
    </row>
    <row r="6510" spans="8:8" x14ac:dyDescent="0.25">
      <c r="H6510"/>
    </row>
    <row r="6511" spans="8:8" x14ac:dyDescent="0.25">
      <c r="H6511"/>
    </row>
    <row r="6512" spans="8:8" x14ac:dyDescent="0.25">
      <c r="H6512"/>
    </row>
    <row r="6513" spans="8:8" x14ac:dyDescent="0.25">
      <c r="H6513"/>
    </row>
    <row r="6514" spans="8:8" x14ac:dyDescent="0.25">
      <c r="H6514"/>
    </row>
    <row r="6515" spans="8:8" x14ac:dyDescent="0.25">
      <c r="H6515"/>
    </row>
    <row r="6516" spans="8:8" x14ac:dyDescent="0.25">
      <c r="H6516"/>
    </row>
    <row r="6517" spans="8:8" x14ac:dyDescent="0.25">
      <c r="H6517"/>
    </row>
    <row r="6518" spans="8:8" x14ac:dyDescent="0.25">
      <c r="H6518"/>
    </row>
    <row r="6519" spans="8:8" x14ac:dyDescent="0.25">
      <c r="H6519"/>
    </row>
    <row r="6520" spans="8:8" x14ac:dyDescent="0.25">
      <c r="H6520"/>
    </row>
    <row r="6521" spans="8:8" x14ac:dyDescent="0.25">
      <c r="H6521"/>
    </row>
    <row r="6522" spans="8:8" x14ac:dyDescent="0.25">
      <c r="H6522"/>
    </row>
    <row r="6523" spans="8:8" x14ac:dyDescent="0.25">
      <c r="H6523"/>
    </row>
    <row r="6524" spans="8:8" x14ac:dyDescent="0.25">
      <c r="H6524"/>
    </row>
    <row r="6525" spans="8:8" x14ac:dyDescent="0.25">
      <c r="H6525"/>
    </row>
    <row r="6526" spans="8:8" x14ac:dyDescent="0.25">
      <c r="H6526"/>
    </row>
    <row r="6527" spans="8:8" x14ac:dyDescent="0.25">
      <c r="H6527"/>
    </row>
    <row r="6528" spans="8:8" x14ac:dyDescent="0.25">
      <c r="H6528"/>
    </row>
    <row r="6529" spans="8:8" x14ac:dyDescent="0.25">
      <c r="H6529"/>
    </row>
    <row r="6530" spans="8:8" x14ac:dyDescent="0.25">
      <c r="H6530"/>
    </row>
    <row r="6531" spans="8:8" x14ac:dyDescent="0.25">
      <c r="H6531"/>
    </row>
    <row r="6532" spans="8:8" x14ac:dyDescent="0.25">
      <c r="H6532"/>
    </row>
    <row r="6533" spans="8:8" x14ac:dyDescent="0.25">
      <c r="H6533"/>
    </row>
    <row r="6534" spans="8:8" x14ac:dyDescent="0.25">
      <c r="H6534"/>
    </row>
    <row r="6535" spans="8:8" x14ac:dyDescent="0.25">
      <c r="H6535"/>
    </row>
    <row r="6536" spans="8:8" x14ac:dyDescent="0.25">
      <c r="H6536"/>
    </row>
    <row r="6537" spans="8:8" x14ac:dyDescent="0.25">
      <c r="H6537"/>
    </row>
    <row r="6538" spans="8:8" x14ac:dyDescent="0.25">
      <c r="H6538"/>
    </row>
    <row r="6539" spans="8:8" x14ac:dyDescent="0.25">
      <c r="H6539"/>
    </row>
    <row r="6540" spans="8:8" x14ac:dyDescent="0.25">
      <c r="H6540"/>
    </row>
    <row r="6541" spans="8:8" x14ac:dyDescent="0.25">
      <c r="H6541"/>
    </row>
    <row r="6542" spans="8:8" x14ac:dyDescent="0.25">
      <c r="H6542"/>
    </row>
    <row r="6543" spans="8:8" x14ac:dyDescent="0.25">
      <c r="H6543"/>
    </row>
    <row r="6544" spans="8:8" x14ac:dyDescent="0.25">
      <c r="H6544"/>
    </row>
    <row r="6545" spans="8:8" x14ac:dyDescent="0.25">
      <c r="H6545"/>
    </row>
    <row r="6546" spans="8:8" x14ac:dyDescent="0.25">
      <c r="H6546"/>
    </row>
    <row r="6547" spans="8:8" x14ac:dyDescent="0.25">
      <c r="H6547"/>
    </row>
    <row r="6548" spans="8:8" x14ac:dyDescent="0.25">
      <c r="H6548"/>
    </row>
    <row r="6549" spans="8:8" x14ac:dyDescent="0.25">
      <c r="H6549"/>
    </row>
    <row r="6550" spans="8:8" x14ac:dyDescent="0.25">
      <c r="H6550"/>
    </row>
    <row r="6551" spans="8:8" x14ac:dyDescent="0.25">
      <c r="H6551"/>
    </row>
    <row r="6552" spans="8:8" x14ac:dyDescent="0.25">
      <c r="H6552"/>
    </row>
    <row r="6553" spans="8:8" x14ac:dyDescent="0.25">
      <c r="H6553"/>
    </row>
    <row r="6554" spans="8:8" x14ac:dyDescent="0.25">
      <c r="H6554"/>
    </row>
    <row r="6555" spans="8:8" x14ac:dyDescent="0.25">
      <c r="H6555"/>
    </row>
    <row r="6556" spans="8:8" x14ac:dyDescent="0.25">
      <c r="H6556"/>
    </row>
    <row r="6557" spans="8:8" x14ac:dyDescent="0.25">
      <c r="H6557"/>
    </row>
    <row r="6558" spans="8:8" x14ac:dyDescent="0.25">
      <c r="H6558"/>
    </row>
    <row r="6559" spans="8:8" x14ac:dyDescent="0.25">
      <c r="H6559"/>
    </row>
    <row r="6560" spans="8:8" x14ac:dyDescent="0.25">
      <c r="H6560"/>
    </row>
    <row r="6561" spans="8:8" x14ac:dyDescent="0.25">
      <c r="H6561"/>
    </row>
    <row r="6562" spans="8:8" x14ac:dyDescent="0.25">
      <c r="H6562"/>
    </row>
    <row r="6563" spans="8:8" x14ac:dyDescent="0.25">
      <c r="H6563"/>
    </row>
    <row r="6564" spans="8:8" x14ac:dyDescent="0.25">
      <c r="H6564"/>
    </row>
    <row r="6565" spans="8:8" x14ac:dyDescent="0.25">
      <c r="H6565"/>
    </row>
    <row r="6566" spans="8:8" x14ac:dyDescent="0.25">
      <c r="H6566"/>
    </row>
    <row r="6567" spans="8:8" x14ac:dyDescent="0.25">
      <c r="H6567"/>
    </row>
    <row r="6568" spans="8:8" x14ac:dyDescent="0.25">
      <c r="H6568"/>
    </row>
    <row r="6569" spans="8:8" x14ac:dyDescent="0.25">
      <c r="H6569"/>
    </row>
    <row r="6570" spans="8:8" x14ac:dyDescent="0.25">
      <c r="H6570"/>
    </row>
    <row r="6571" spans="8:8" x14ac:dyDescent="0.25">
      <c r="H6571"/>
    </row>
    <row r="6572" spans="8:8" x14ac:dyDescent="0.25">
      <c r="H6572"/>
    </row>
    <row r="6573" spans="8:8" x14ac:dyDescent="0.25">
      <c r="H6573"/>
    </row>
    <row r="6574" spans="8:8" x14ac:dyDescent="0.25">
      <c r="H6574"/>
    </row>
    <row r="6575" spans="8:8" x14ac:dyDescent="0.25">
      <c r="H6575"/>
    </row>
    <row r="6576" spans="8:8" x14ac:dyDescent="0.25">
      <c r="H6576"/>
    </row>
    <row r="6577" spans="8:8" x14ac:dyDescent="0.25">
      <c r="H6577"/>
    </row>
    <row r="6578" spans="8:8" x14ac:dyDescent="0.25">
      <c r="H6578"/>
    </row>
    <row r="6579" spans="8:8" x14ac:dyDescent="0.25">
      <c r="H6579"/>
    </row>
    <row r="6580" spans="8:8" x14ac:dyDescent="0.25">
      <c r="H6580"/>
    </row>
    <row r="6581" spans="8:8" x14ac:dyDescent="0.25">
      <c r="H6581"/>
    </row>
    <row r="6582" spans="8:8" x14ac:dyDescent="0.25">
      <c r="H6582"/>
    </row>
    <row r="6583" spans="8:8" x14ac:dyDescent="0.25">
      <c r="H6583"/>
    </row>
    <row r="6584" spans="8:8" x14ac:dyDescent="0.25">
      <c r="H6584"/>
    </row>
    <row r="6585" spans="8:8" x14ac:dyDescent="0.25">
      <c r="H6585"/>
    </row>
    <row r="6586" spans="8:8" x14ac:dyDescent="0.25">
      <c r="H6586"/>
    </row>
    <row r="6587" spans="8:8" x14ac:dyDescent="0.25">
      <c r="H6587"/>
    </row>
    <row r="6588" spans="8:8" x14ac:dyDescent="0.25">
      <c r="H6588"/>
    </row>
    <row r="6589" spans="8:8" x14ac:dyDescent="0.25">
      <c r="H6589"/>
    </row>
    <row r="6590" spans="8:8" x14ac:dyDescent="0.25">
      <c r="H6590"/>
    </row>
    <row r="6591" spans="8:8" x14ac:dyDescent="0.25">
      <c r="H6591"/>
    </row>
    <row r="6592" spans="8:8" x14ac:dyDescent="0.25">
      <c r="H6592"/>
    </row>
    <row r="6593" spans="8:8" x14ac:dyDescent="0.25">
      <c r="H6593"/>
    </row>
    <row r="6594" spans="8:8" x14ac:dyDescent="0.25">
      <c r="H6594"/>
    </row>
    <row r="6595" spans="8:8" x14ac:dyDescent="0.25">
      <c r="H6595"/>
    </row>
    <row r="6596" spans="8:8" x14ac:dyDescent="0.25">
      <c r="H6596"/>
    </row>
    <row r="6597" spans="8:8" x14ac:dyDescent="0.25">
      <c r="H6597"/>
    </row>
    <row r="6598" spans="8:8" x14ac:dyDescent="0.25">
      <c r="H6598"/>
    </row>
    <row r="6599" spans="8:8" x14ac:dyDescent="0.25">
      <c r="H6599"/>
    </row>
    <row r="6600" spans="8:8" x14ac:dyDescent="0.25">
      <c r="H6600"/>
    </row>
    <row r="6601" spans="8:8" x14ac:dyDescent="0.25">
      <c r="H6601"/>
    </row>
    <row r="6602" spans="8:8" x14ac:dyDescent="0.25">
      <c r="H6602"/>
    </row>
    <row r="6603" spans="8:8" x14ac:dyDescent="0.25">
      <c r="H6603"/>
    </row>
    <row r="6604" spans="8:8" x14ac:dyDescent="0.25">
      <c r="H6604"/>
    </row>
    <row r="6605" spans="8:8" x14ac:dyDescent="0.25">
      <c r="H6605"/>
    </row>
    <row r="6606" spans="8:8" x14ac:dyDescent="0.25">
      <c r="H6606"/>
    </row>
    <row r="6607" spans="8:8" x14ac:dyDescent="0.25">
      <c r="H6607"/>
    </row>
    <row r="6608" spans="8:8" x14ac:dyDescent="0.25">
      <c r="H6608"/>
    </row>
    <row r="6609" spans="8:8" x14ac:dyDescent="0.25">
      <c r="H6609"/>
    </row>
    <row r="6610" spans="8:8" x14ac:dyDescent="0.25">
      <c r="H6610"/>
    </row>
    <row r="6611" spans="8:8" x14ac:dyDescent="0.25">
      <c r="H6611"/>
    </row>
    <row r="6612" spans="8:8" x14ac:dyDescent="0.25">
      <c r="H6612"/>
    </row>
    <row r="6613" spans="8:8" x14ac:dyDescent="0.25">
      <c r="H6613"/>
    </row>
    <row r="6614" spans="8:8" x14ac:dyDescent="0.25">
      <c r="H6614"/>
    </row>
    <row r="6615" spans="8:8" x14ac:dyDescent="0.25">
      <c r="H6615"/>
    </row>
    <row r="6616" spans="8:8" x14ac:dyDescent="0.25">
      <c r="H6616"/>
    </row>
    <row r="6617" spans="8:8" x14ac:dyDescent="0.25">
      <c r="H6617"/>
    </row>
    <row r="6618" spans="8:8" x14ac:dyDescent="0.25">
      <c r="H6618"/>
    </row>
    <row r="6619" spans="8:8" x14ac:dyDescent="0.25">
      <c r="H6619"/>
    </row>
    <row r="6620" spans="8:8" x14ac:dyDescent="0.25">
      <c r="H6620"/>
    </row>
    <row r="6621" spans="8:8" x14ac:dyDescent="0.25">
      <c r="H6621"/>
    </row>
    <row r="6622" spans="8:8" x14ac:dyDescent="0.25">
      <c r="H6622"/>
    </row>
    <row r="6623" spans="8:8" x14ac:dyDescent="0.25">
      <c r="H6623"/>
    </row>
    <row r="6624" spans="8:8" x14ac:dyDescent="0.25">
      <c r="H6624"/>
    </row>
    <row r="6625" spans="8:8" x14ac:dyDescent="0.25">
      <c r="H6625"/>
    </row>
    <row r="6626" spans="8:8" x14ac:dyDescent="0.25">
      <c r="H6626"/>
    </row>
    <row r="6627" spans="8:8" x14ac:dyDescent="0.25">
      <c r="H6627"/>
    </row>
    <row r="6628" spans="8:8" x14ac:dyDescent="0.25">
      <c r="H6628"/>
    </row>
    <row r="6629" spans="8:8" x14ac:dyDescent="0.25">
      <c r="H6629"/>
    </row>
    <row r="6630" spans="8:8" x14ac:dyDescent="0.25">
      <c r="H6630"/>
    </row>
    <row r="6631" spans="8:8" x14ac:dyDescent="0.25">
      <c r="H6631"/>
    </row>
    <row r="6632" spans="8:8" x14ac:dyDescent="0.25">
      <c r="H6632"/>
    </row>
    <row r="6633" spans="8:8" x14ac:dyDescent="0.25">
      <c r="H6633"/>
    </row>
    <row r="6634" spans="8:8" x14ac:dyDescent="0.25">
      <c r="H6634"/>
    </row>
    <row r="6635" spans="8:8" x14ac:dyDescent="0.25">
      <c r="H6635"/>
    </row>
    <row r="6636" spans="8:8" x14ac:dyDescent="0.25">
      <c r="H6636"/>
    </row>
    <row r="6637" spans="8:8" x14ac:dyDescent="0.25">
      <c r="H6637"/>
    </row>
    <row r="6638" spans="8:8" x14ac:dyDescent="0.25">
      <c r="H6638"/>
    </row>
    <row r="6639" spans="8:8" x14ac:dyDescent="0.25">
      <c r="H6639"/>
    </row>
    <row r="6640" spans="8:8" x14ac:dyDescent="0.25">
      <c r="H6640"/>
    </row>
    <row r="6641" spans="8:8" x14ac:dyDescent="0.25">
      <c r="H6641"/>
    </row>
    <row r="6642" spans="8:8" x14ac:dyDescent="0.25">
      <c r="H6642"/>
    </row>
    <row r="6643" spans="8:8" x14ac:dyDescent="0.25">
      <c r="H6643"/>
    </row>
    <row r="6644" spans="8:8" x14ac:dyDescent="0.25">
      <c r="H6644"/>
    </row>
    <row r="6645" spans="8:8" x14ac:dyDescent="0.25">
      <c r="H6645"/>
    </row>
    <row r="6646" spans="8:8" x14ac:dyDescent="0.25">
      <c r="H6646"/>
    </row>
    <row r="6647" spans="8:8" x14ac:dyDescent="0.25">
      <c r="H6647"/>
    </row>
    <row r="6648" spans="8:8" x14ac:dyDescent="0.25">
      <c r="H6648"/>
    </row>
    <row r="6649" spans="8:8" x14ac:dyDescent="0.25">
      <c r="H6649"/>
    </row>
    <row r="6650" spans="8:8" x14ac:dyDescent="0.25">
      <c r="H6650"/>
    </row>
    <row r="6651" spans="8:8" x14ac:dyDescent="0.25">
      <c r="H6651"/>
    </row>
    <row r="6652" spans="8:8" x14ac:dyDescent="0.25">
      <c r="H6652"/>
    </row>
    <row r="6653" spans="8:8" x14ac:dyDescent="0.25">
      <c r="H6653"/>
    </row>
    <row r="6654" spans="8:8" x14ac:dyDescent="0.25">
      <c r="H6654"/>
    </row>
    <row r="6655" spans="8:8" x14ac:dyDescent="0.25">
      <c r="H6655"/>
    </row>
    <row r="6656" spans="8:8" x14ac:dyDescent="0.25">
      <c r="H6656"/>
    </row>
    <row r="6657" spans="8:8" x14ac:dyDescent="0.25">
      <c r="H6657"/>
    </row>
    <row r="6658" spans="8:8" x14ac:dyDescent="0.25">
      <c r="H6658"/>
    </row>
    <row r="6659" spans="8:8" x14ac:dyDescent="0.25">
      <c r="H6659"/>
    </row>
    <row r="6660" spans="8:8" x14ac:dyDescent="0.25">
      <c r="H6660"/>
    </row>
    <row r="6661" spans="8:8" x14ac:dyDescent="0.25">
      <c r="H6661"/>
    </row>
    <row r="6662" spans="8:8" x14ac:dyDescent="0.25">
      <c r="H6662"/>
    </row>
    <row r="6663" spans="8:8" x14ac:dyDescent="0.25">
      <c r="H6663"/>
    </row>
    <row r="6664" spans="8:8" x14ac:dyDescent="0.25">
      <c r="H6664"/>
    </row>
    <row r="6665" spans="8:8" x14ac:dyDescent="0.25">
      <c r="H6665"/>
    </row>
    <row r="6666" spans="8:8" x14ac:dyDescent="0.25">
      <c r="H6666"/>
    </row>
    <row r="6667" spans="8:8" x14ac:dyDescent="0.25">
      <c r="H6667"/>
    </row>
    <row r="6668" spans="8:8" x14ac:dyDescent="0.25">
      <c r="H6668"/>
    </row>
    <row r="6669" spans="8:8" x14ac:dyDescent="0.25">
      <c r="H6669"/>
    </row>
    <row r="6670" spans="8:8" x14ac:dyDescent="0.25">
      <c r="H6670"/>
    </row>
    <row r="6671" spans="8:8" x14ac:dyDescent="0.25">
      <c r="H6671"/>
    </row>
    <row r="6672" spans="8:8" x14ac:dyDescent="0.25">
      <c r="H6672"/>
    </row>
    <row r="6673" spans="8:8" x14ac:dyDescent="0.25">
      <c r="H6673"/>
    </row>
    <row r="6674" spans="8:8" x14ac:dyDescent="0.25">
      <c r="H6674"/>
    </row>
    <row r="6675" spans="8:8" x14ac:dyDescent="0.25">
      <c r="H6675"/>
    </row>
    <row r="6676" spans="8:8" x14ac:dyDescent="0.25">
      <c r="H6676"/>
    </row>
    <row r="6677" spans="8:8" x14ac:dyDescent="0.25">
      <c r="H6677"/>
    </row>
    <row r="6678" spans="8:8" x14ac:dyDescent="0.25">
      <c r="H6678"/>
    </row>
    <row r="6679" spans="8:8" x14ac:dyDescent="0.25">
      <c r="H6679"/>
    </row>
    <row r="6680" spans="8:8" x14ac:dyDescent="0.25">
      <c r="H6680"/>
    </row>
    <row r="6681" spans="8:8" x14ac:dyDescent="0.25">
      <c r="H6681"/>
    </row>
    <row r="6682" spans="8:8" x14ac:dyDescent="0.25">
      <c r="H6682"/>
    </row>
    <row r="6683" spans="8:8" x14ac:dyDescent="0.25">
      <c r="H6683"/>
    </row>
    <row r="6684" spans="8:8" x14ac:dyDescent="0.25">
      <c r="H6684"/>
    </row>
    <row r="6685" spans="8:8" x14ac:dyDescent="0.25">
      <c r="H6685"/>
    </row>
    <row r="6686" spans="8:8" x14ac:dyDescent="0.25">
      <c r="H6686"/>
    </row>
    <row r="6687" spans="8:8" x14ac:dyDescent="0.25">
      <c r="H6687"/>
    </row>
    <row r="6688" spans="8:8" x14ac:dyDescent="0.25">
      <c r="H6688"/>
    </row>
    <row r="6689" spans="8:8" x14ac:dyDescent="0.25">
      <c r="H6689"/>
    </row>
    <row r="6690" spans="8:8" x14ac:dyDescent="0.25">
      <c r="H6690"/>
    </row>
    <row r="6691" spans="8:8" x14ac:dyDescent="0.25">
      <c r="H6691"/>
    </row>
    <row r="6692" spans="8:8" x14ac:dyDescent="0.25">
      <c r="H6692"/>
    </row>
    <row r="6693" spans="8:8" x14ac:dyDescent="0.25">
      <c r="H6693"/>
    </row>
    <row r="6694" spans="8:8" x14ac:dyDescent="0.25">
      <c r="H6694"/>
    </row>
    <row r="6695" spans="8:8" x14ac:dyDescent="0.25">
      <c r="H6695"/>
    </row>
    <row r="6696" spans="8:8" x14ac:dyDescent="0.25">
      <c r="H6696"/>
    </row>
    <row r="6697" spans="8:8" x14ac:dyDescent="0.25">
      <c r="H6697"/>
    </row>
    <row r="6698" spans="8:8" x14ac:dyDescent="0.25">
      <c r="H6698"/>
    </row>
    <row r="6699" spans="8:8" x14ac:dyDescent="0.25">
      <c r="H6699"/>
    </row>
    <row r="6700" spans="8:8" x14ac:dyDescent="0.25">
      <c r="H6700"/>
    </row>
    <row r="6701" spans="8:8" x14ac:dyDescent="0.25">
      <c r="H6701"/>
    </row>
    <row r="6702" spans="8:8" x14ac:dyDescent="0.25">
      <c r="H6702"/>
    </row>
    <row r="6703" spans="8:8" x14ac:dyDescent="0.25">
      <c r="H6703"/>
    </row>
    <row r="6704" spans="8:8" x14ac:dyDescent="0.25">
      <c r="H6704"/>
    </row>
    <row r="6705" spans="8:8" x14ac:dyDescent="0.25">
      <c r="H6705"/>
    </row>
    <row r="6706" spans="8:8" x14ac:dyDescent="0.25">
      <c r="H6706"/>
    </row>
    <row r="6707" spans="8:8" x14ac:dyDescent="0.25">
      <c r="H6707"/>
    </row>
    <row r="6708" spans="8:8" x14ac:dyDescent="0.25">
      <c r="H6708"/>
    </row>
    <row r="6709" spans="8:8" x14ac:dyDescent="0.25">
      <c r="H6709"/>
    </row>
    <row r="6710" spans="8:8" x14ac:dyDescent="0.25">
      <c r="H6710"/>
    </row>
    <row r="6711" spans="8:8" x14ac:dyDescent="0.25">
      <c r="H6711"/>
    </row>
    <row r="6712" spans="8:8" x14ac:dyDescent="0.25">
      <c r="H6712"/>
    </row>
    <row r="6713" spans="8:8" x14ac:dyDescent="0.25">
      <c r="H6713"/>
    </row>
    <row r="6714" spans="8:8" x14ac:dyDescent="0.25">
      <c r="H6714"/>
    </row>
    <row r="6715" spans="8:8" x14ac:dyDescent="0.25">
      <c r="H6715"/>
    </row>
    <row r="6716" spans="8:8" x14ac:dyDescent="0.25">
      <c r="H6716"/>
    </row>
    <row r="6717" spans="8:8" x14ac:dyDescent="0.25">
      <c r="H6717"/>
    </row>
    <row r="6718" spans="8:8" x14ac:dyDescent="0.25">
      <c r="H6718"/>
    </row>
    <row r="6719" spans="8:8" x14ac:dyDescent="0.25">
      <c r="H6719"/>
    </row>
    <row r="6720" spans="8:8" x14ac:dyDescent="0.25">
      <c r="H6720"/>
    </row>
    <row r="6721" spans="8:8" x14ac:dyDescent="0.25">
      <c r="H6721"/>
    </row>
    <row r="6722" spans="8:8" x14ac:dyDescent="0.25">
      <c r="H6722"/>
    </row>
    <row r="6723" spans="8:8" x14ac:dyDescent="0.25">
      <c r="H6723"/>
    </row>
    <row r="6724" spans="8:8" x14ac:dyDescent="0.25">
      <c r="H6724"/>
    </row>
    <row r="6725" spans="8:8" x14ac:dyDescent="0.25">
      <c r="H6725"/>
    </row>
    <row r="6726" spans="8:8" x14ac:dyDescent="0.25">
      <c r="H6726"/>
    </row>
    <row r="6727" spans="8:8" x14ac:dyDescent="0.25">
      <c r="H6727"/>
    </row>
    <row r="6728" spans="8:8" x14ac:dyDescent="0.25">
      <c r="H6728"/>
    </row>
    <row r="6729" spans="8:8" x14ac:dyDescent="0.25">
      <c r="H6729"/>
    </row>
    <row r="6730" spans="8:8" x14ac:dyDescent="0.25">
      <c r="H6730"/>
    </row>
    <row r="6731" spans="8:8" x14ac:dyDescent="0.25">
      <c r="H6731"/>
    </row>
    <row r="6732" spans="8:8" x14ac:dyDescent="0.25">
      <c r="H6732"/>
    </row>
    <row r="6733" spans="8:8" x14ac:dyDescent="0.25">
      <c r="H6733"/>
    </row>
    <row r="6734" spans="8:8" x14ac:dyDescent="0.25">
      <c r="H6734"/>
    </row>
    <row r="6735" spans="8:8" x14ac:dyDescent="0.25">
      <c r="H6735"/>
    </row>
    <row r="6736" spans="8:8" x14ac:dyDescent="0.25">
      <c r="H6736"/>
    </row>
    <row r="6737" spans="8:8" x14ac:dyDescent="0.25">
      <c r="H6737"/>
    </row>
    <row r="6738" spans="8:8" x14ac:dyDescent="0.25">
      <c r="H6738"/>
    </row>
    <row r="6739" spans="8:8" x14ac:dyDescent="0.25">
      <c r="H6739"/>
    </row>
    <row r="6740" spans="8:8" x14ac:dyDescent="0.25">
      <c r="H6740"/>
    </row>
    <row r="6741" spans="8:8" x14ac:dyDescent="0.25">
      <c r="H6741"/>
    </row>
    <row r="6742" spans="8:8" x14ac:dyDescent="0.25">
      <c r="H6742"/>
    </row>
    <row r="6743" spans="8:8" x14ac:dyDescent="0.25">
      <c r="H6743"/>
    </row>
    <row r="6744" spans="8:8" x14ac:dyDescent="0.25">
      <c r="H6744"/>
    </row>
    <row r="6745" spans="8:8" x14ac:dyDescent="0.25">
      <c r="H6745"/>
    </row>
    <row r="6746" spans="8:8" x14ac:dyDescent="0.25">
      <c r="H6746"/>
    </row>
    <row r="6747" spans="8:8" x14ac:dyDescent="0.25">
      <c r="H6747"/>
    </row>
    <row r="6748" spans="8:8" x14ac:dyDescent="0.25">
      <c r="H6748"/>
    </row>
    <row r="6749" spans="8:8" x14ac:dyDescent="0.25">
      <c r="H6749"/>
    </row>
    <row r="6750" spans="8:8" x14ac:dyDescent="0.25">
      <c r="H6750"/>
    </row>
    <row r="6751" spans="8:8" x14ac:dyDescent="0.25">
      <c r="H6751"/>
    </row>
    <row r="6752" spans="8:8" x14ac:dyDescent="0.25">
      <c r="H6752"/>
    </row>
    <row r="6753" spans="8:8" x14ac:dyDescent="0.25">
      <c r="H6753"/>
    </row>
    <row r="6754" spans="8:8" x14ac:dyDescent="0.25">
      <c r="H6754"/>
    </row>
    <row r="6755" spans="8:8" x14ac:dyDescent="0.25">
      <c r="H6755"/>
    </row>
    <row r="6756" spans="8:8" x14ac:dyDescent="0.25">
      <c r="H6756"/>
    </row>
    <row r="6757" spans="8:8" x14ac:dyDescent="0.25">
      <c r="H6757"/>
    </row>
    <row r="6758" spans="8:8" x14ac:dyDescent="0.25">
      <c r="H6758"/>
    </row>
    <row r="6759" spans="8:8" x14ac:dyDescent="0.25">
      <c r="H6759"/>
    </row>
    <row r="6760" spans="8:8" x14ac:dyDescent="0.25">
      <c r="H6760"/>
    </row>
    <row r="6761" spans="8:8" x14ac:dyDescent="0.25">
      <c r="H6761"/>
    </row>
    <row r="6762" spans="8:8" x14ac:dyDescent="0.25">
      <c r="H6762"/>
    </row>
    <row r="6763" spans="8:8" x14ac:dyDescent="0.25">
      <c r="H6763"/>
    </row>
    <row r="6764" spans="8:8" x14ac:dyDescent="0.25">
      <c r="H6764"/>
    </row>
    <row r="6765" spans="8:8" x14ac:dyDescent="0.25">
      <c r="H6765"/>
    </row>
    <row r="6766" spans="8:8" x14ac:dyDescent="0.25">
      <c r="H6766"/>
    </row>
    <row r="6767" spans="8:8" x14ac:dyDescent="0.25">
      <c r="H6767"/>
    </row>
    <row r="6768" spans="8:8" x14ac:dyDescent="0.25">
      <c r="H6768"/>
    </row>
    <row r="6769" spans="8:8" x14ac:dyDescent="0.25">
      <c r="H6769"/>
    </row>
    <row r="6770" spans="8:8" x14ac:dyDescent="0.25">
      <c r="H6770"/>
    </row>
    <row r="6771" spans="8:8" x14ac:dyDescent="0.25">
      <c r="H6771"/>
    </row>
    <row r="6772" spans="8:8" x14ac:dyDescent="0.25">
      <c r="H6772"/>
    </row>
    <row r="6773" spans="8:8" x14ac:dyDescent="0.25">
      <c r="H6773"/>
    </row>
    <row r="6774" spans="8:8" x14ac:dyDescent="0.25">
      <c r="H6774"/>
    </row>
    <row r="6775" spans="8:8" x14ac:dyDescent="0.25">
      <c r="H6775"/>
    </row>
    <row r="6776" spans="8:8" x14ac:dyDescent="0.25">
      <c r="H6776"/>
    </row>
    <row r="6777" spans="8:8" x14ac:dyDescent="0.25">
      <c r="H6777"/>
    </row>
    <row r="6778" spans="8:8" x14ac:dyDescent="0.25">
      <c r="H6778"/>
    </row>
    <row r="6779" spans="8:8" x14ac:dyDescent="0.25">
      <c r="H6779"/>
    </row>
    <row r="6780" spans="8:8" x14ac:dyDescent="0.25">
      <c r="H6780"/>
    </row>
    <row r="6781" spans="8:8" x14ac:dyDescent="0.25">
      <c r="H6781"/>
    </row>
    <row r="6782" spans="8:8" x14ac:dyDescent="0.25">
      <c r="H6782"/>
    </row>
    <row r="6783" spans="8:8" x14ac:dyDescent="0.25">
      <c r="H6783"/>
    </row>
    <row r="6784" spans="8:8" x14ac:dyDescent="0.25">
      <c r="H6784"/>
    </row>
    <row r="6785" spans="8:8" x14ac:dyDescent="0.25">
      <c r="H6785"/>
    </row>
    <row r="6786" spans="8:8" x14ac:dyDescent="0.25">
      <c r="H6786"/>
    </row>
    <row r="6787" spans="8:8" x14ac:dyDescent="0.25">
      <c r="H6787"/>
    </row>
    <row r="6788" spans="8:8" x14ac:dyDescent="0.25">
      <c r="H6788"/>
    </row>
    <row r="6789" spans="8:8" x14ac:dyDescent="0.25">
      <c r="H6789"/>
    </row>
    <row r="6790" spans="8:8" x14ac:dyDescent="0.25">
      <c r="H6790"/>
    </row>
    <row r="6791" spans="8:8" x14ac:dyDescent="0.25">
      <c r="H6791"/>
    </row>
    <row r="6792" spans="8:8" x14ac:dyDescent="0.25">
      <c r="H6792"/>
    </row>
    <row r="6793" spans="8:8" x14ac:dyDescent="0.25">
      <c r="H6793"/>
    </row>
    <row r="6794" spans="8:8" x14ac:dyDescent="0.25">
      <c r="H6794"/>
    </row>
    <row r="6795" spans="8:8" x14ac:dyDescent="0.25">
      <c r="H6795"/>
    </row>
    <row r="6796" spans="8:8" x14ac:dyDescent="0.25">
      <c r="H6796"/>
    </row>
    <row r="6797" spans="8:8" x14ac:dyDescent="0.25">
      <c r="H6797"/>
    </row>
    <row r="6798" spans="8:8" x14ac:dyDescent="0.25">
      <c r="H6798"/>
    </row>
    <row r="6799" spans="8:8" x14ac:dyDescent="0.25">
      <c r="H6799"/>
    </row>
    <row r="6800" spans="8:8" x14ac:dyDescent="0.25">
      <c r="H6800"/>
    </row>
    <row r="6801" spans="8:8" x14ac:dyDescent="0.25">
      <c r="H6801"/>
    </row>
    <row r="6802" spans="8:8" x14ac:dyDescent="0.25">
      <c r="H6802"/>
    </row>
    <row r="6803" spans="8:8" x14ac:dyDescent="0.25">
      <c r="H6803"/>
    </row>
    <row r="6804" spans="8:8" x14ac:dyDescent="0.25">
      <c r="H6804"/>
    </row>
    <row r="6805" spans="8:8" x14ac:dyDescent="0.25">
      <c r="H6805"/>
    </row>
    <row r="6806" spans="8:8" x14ac:dyDescent="0.25">
      <c r="H6806"/>
    </row>
    <row r="6807" spans="8:8" x14ac:dyDescent="0.25">
      <c r="H6807"/>
    </row>
    <row r="6808" spans="8:8" x14ac:dyDescent="0.25">
      <c r="H6808"/>
    </row>
    <row r="6809" spans="8:8" x14ac:dyDescent="0.25">
      <c r="H6809"/>
    </row>
    <row r="6810" spans="8:8" x14ac:dyDescent="0.25">
      <c r="H6810"/>
    </row>
    <row r="6811" spans="8:8" x14ac:dyDescent="0.25">
      <c r="H6811"/>
    </row>
    <row r="6812" spans="8:8" x14ac:dyDescent="0.25">
      <c r="H6812"/>
    </row>
    <row r="6813" spans="8:8" x14ac:dyDescent="0.25">
      <c r="H6813"/>
    </row>
    <row r="6814" spans="8:8" x14ac:dyDescent="0.25">
      <c r="H6814"/>
    </row>
    <row r="6815" spans="8:8" x14ac:dyDescent="0.25">
      <c r="H6815"/>
    </row>
    <row r="6816" spans="8:8" x14ac:dyDescent="0.25">
      <c r="H6816"/>
    </row>
    <row r="6817" spans="8:8" x14ac:dyDescent="0.25">
      <c r="H6817"/>
    </row>
    <row r="6818" spans="8:8" x14ac:dyDescent="0.25">
      <c r="H6818"/>
    </row>
    <row r="6819" spans="8:8" x14ac:dyDescent="0.25">
      <c r="H6819"/>
    </row>
    <row r="6820" spans="8:8" x14ac:dyDescent="0.25">
      <c r="H6820"/>
    </row>
    <row r="6821" spans="8:8" x14ac:dyDescent="0.25">
      <c r="H6821"/>
    </row>
    <row r="6822" spans="8:8" x14ac:dyDescent="0.25">
      <c r="H6822"/>
    </row>
    <row r="6823" spans="8:8" x14ac:dyDescent="0.25">
      <c r="H6823"/>
    </row>
    <row r="6824" spans="8:8" x14ac:dyDescent="0.25">
      <c r="H6824"/>
    </row>
    <row r="6825" spans="8:8" x14ac:dyDescent="0.25">
      <c r="H6825"/>
    </row>
    <row r="6826" spans="8:8" x14ac:dyDescent="0.25">
      <c r="H6826"/>
    </row>
    <row r="6827" spans="8:8" x14ac:dyDescent="0.25">
      <c r="H6827"/>
    </row>
    <row r="6828" spans="8:8" x14ac:dyDescent="0.25">
      <c r="H6828"/>
    </row>
    <row r="6829" spans="8:8" x14ac:dyDescent="0.25">
      <c r="H6829"/>
    </row>
    <row r="6830" spans="8:8" x14ac:dyDescent="0.25">
      <c r="H6830"/>
    </row>
    <row r="6831" spans="8:8" x14ac:dyDescent="0.25">
      <c r="H6831"/>
    </row>
    <row r="6832" spans="8:8" x14ac:dyDescent="0.25">
      <c r="H6832"/>
    </row>
    <row r="6833" spans="8:8" x14ac:dyDescent="0.25">
      <c r="H6833"/>
    </row>
    <row r="6834" spans="8:8" x14ac:dyDescent="0.25">
      <c r="H6834"/>
    </row>
    <row r="6835" spans="8:8" x14ac:dyDescent="0.25">
      <c r="H6835"/>
    </row>
    <row r="6836" spans="8:8" x14ac:dyDescent="0.25">
      <c r="H6836"/>
    </row>
    <row r="6837" spans="8:8" x14ac:dyDescent="0.25">
      <c r="H6837"/>
    </row>
    <row r="6838" spans="8:8" x14ac:dyDescent="0.25">
      <c r="H6838"/>
    </row>
    <row r="6839" spans="8:8" x14ac:dyDescent="0.25">
      <c r="H6839"/>
    </row>
    <row r="6840" spans="8:8" x14ac:dyDescent="0.25">
      <c r="H6840"/>
    </row>
    <row r="6841" spans="8:8" x14ac:dyDescent="0.25">
      <c r="H6841"/>
    </row>
    <row r="6842" spans="8:8" x14ac:dyDescent="0.25">
      <c r="H6842"/>
    </row>
    <row r="6843" spans="8:8" x14ac:dyDescent="0.25">
      <c r="H6843"/>
    </row>
    <row r="6844" spans="8:8" x14ac:dyDescent="0.25">
      <c r="H6844"/>
    </row>
    <row r="6845" spans="8:8" x14ac:dyDescent="0.25">
      <c r="H6845"/>
    </row>
    <row r="6846" spans="8:8" x14ac:dyDescent="0.25">
      <c r="H6846"/>
    </row>
    <row r="6847" spans="8:8" x14ac:dyDescent="0.25">
      <c r="H6847"/>
    </row>
    <row r="6848" spans="8:8" x14ac:dyDescent="0.25">
      <c r="H6848"/>
    </row>
    <row r="6849" spans="8:8" x14ac:dyDescent="0.25">
      <c r="H6849"/>
    </row>
    <row r="6850" spans="8:8" x14ac:dyDescent="0.25">
      <c r="H6850"/>
    </row>
    <row r="6851" spans="8:8" x14ac:dyDescent="0.25">
      <c r="H6851"/>
    </row>
    <row r="6852" spans="8:8" x14ac:dyDescent="0.25">
      <c r="H6852"/>
    </row>
    <row r="6853" spans="8:8" x14ac:dyDescent="0.25">
      <c r="H6853"/>
    </row>
    <row r="6854" spans="8:8" x14ac:dyDescent="0.25">
      <c r="H6854"/>
    </row>
    <row r="6855" spans="8:8" x14ac:dyDescent="0.25">
      <c r="H6855"/>
    </row>
    <row r="6856" spans="8:8" x14ac:dyDescent="0.25">
      <c r="H6856"/>
    </row>
    <row r="6857" spans="8:8" x14ac:dyDescent="0.25">
      <c r="H6857"/>
    </row>
    <row r="6858" spans="8:8" x14ac:dyDescent="0.25">
      <c r="H6858"/>
    </row>
    <row r="6859" spans="8:8" x14ac:dyDescent="0.25">
      <c r="H6859"/>
    </row>
    <row r="6860" spans="8:8" x14ac:dyDescent="0.25">
      <c r="H6860"/>
    </row>
    <row r="6861" spans="8:8" x14ac:dyDescent="0.25">
      <c r="H6861"/>
    </row>
    <row r="6862" spans="8:8" x14ac:dyDescent="0.25">
      <c r="H6862"/>
    </row>
    <row r="6863" spans="8:8" x14ac:dyDescent="0.25">
      <c r="H6863"/>
    </row>
    <row r="6864" spans="8:8" x14ac:dyDescent="0.25">
      <c r="H6864"/>
    </row>
    <row r="6865" spans="8:8" x14ac:dyDescent="0.25">
      <c r="H6865"/>
    </row>
    <row r="6866" spans="8:8" x14ac:dyDescent="0.25">
      <c r="H6866"/>
    </row>
    <row r="6867" spans="8:8" x14ac:dyDescent="0.25">
      <c r="H6867"/>
    </row>
    <row r="6868" spans="8:8" x14ac:dyDescent="0.25">
      <c r="H6868"/>
    </row>
    <row r="6869" spans="8:8" x14ac:dyDescent="0.25">
      <c r="H6869"/>
    </row>
    <row r="6870" spans="8:8" x14ac:dyDescent="0.25">
      <c r="H6870"/>
    </row>
    <row r="6871" spans="8:8" x14ac:dyDescent="0.25">
      <c r="H6871"/>
    </row>
    <row r="6872" spans="8:8" x14ac:dyDescent="0.25">
      <c r="H6872"/>
    </row>
    <row r="6873" spans="8:8" x14ac:dyDescent="0.25">
      <c r="H6873"/>
    </row>
    <row r="6874" spans="8:8" x14ac:dyDescent="0.25">
      <c r="H6874"/>
    </row>
    <row r="6875" spans="8:8" x14ac:dyDescent="0.25">
      <c r="H6875"/>
    </row>
    <row r="6876" spans="8:8" x14ac:dyDescent="0.25">
      <c r="H6876"/>
    </row>
    <row r="6877" spans="8:8" x14ac:dyDescent="0.25">
      <c r="H6877"/>
    </row>
    <row r="6878" spans="8:8" x14ac:dyDescent="0.25">
      <c r="H6878"/>
    </row>
    <row r="6879" spans="8:8" x14ac:dyDescent="0.25">
      <c r="H6879"/>
    </row>
    <row r="6880" spans="8:8" x14ac:dyDescent="0.25">
      <c r="H6880"/>
    </row>
    <row r="6881" spans="8:8" x14ac:dyDescent="0.25">
      <c r="H6881"/>
    </row>
    <row r="6882" spans="8:8" x14ac:dyDescent="0.25">
      <c r="H6882"/>
    </row>
    <row r="6883" spans="8:8" x14ac:dyDescent="0.25">
      <c r="H6883"/>
    </row>
    <row r="6884" spans="8:8" x14ac:dyDescent="0.25">
      <c r="H6884"/>
    </row>
    <row r="6885" spans="8:8" x14ac:dyDescent="0.25">
      <c r="H6885"/>
    </row>
    <row r="6886" spans="8:8" x14ac:dyDescent="0.25">
      <c r="H6886"/>
    </row>
    <row r="6887" spans="8:8" x14ac:dyDescent="0.25">
      <c r="H6887"/>
    </row>
    <row r="6888" spans="8:8" x14ac:dyDescent="0.25">
      <c r="H6888"/>
    </row>
    <row r="6889" spans="8:8" x14ac:dyDescent="0.25">
      <c r="H6889"/>
    </row>
    <row r="6890" spans="8:8" x14ac:dyDescent="0.25">
      <c r="H6890"/>
    </row>
    <row r="6891" spans="8:8" x14ac:dyDescent="0.25">
      <c r="H6891"/>
    </row>
    <row r="6892" spans="8:8" x14ac:dyDescent="0.25">
      <c r="H6892"/>
    </row>
    <row r="6893" spans="8:8" x14ac:dyDescent="0.25">
      <c r="H6893"/>
    </row>
    <row r="6894" spans="8:8" x14ac:dyDescent="0.25">
      <c r="H6894"/>
    </row>
    <row r="6895" spans="8:8" x14ac:dyDescent="0.25">
      <c r="H6895"/>
    </row>
    <row r="6896" spans="8:8" x14ac:dyDescent="0.25">
      <c r="H6896"/>
    </row>
    <row r="6897" spans="8:8" x14ac:dyDescent="0.25">
      <c r="H6897"/>
    </row>
    <row r="6898" spans="8:8" x14ac:dyDescent="0.25">
      <c r="H6898"/>
    </row>
    <row r="6899" spans="8:8" x14ac:dyDescent="0.25">
      <c r="H6899"/>
    </row>
    <row r="6900" spans="8:8" x14ac:dyDescent="0.25">
      <c r="H6900"/>
    </row>
    <row r="6901" spans="8:8" x14ac:dyDescent="0.25">
      <c r="H6901"/>
    </row>
    <row r="6902" spans="8:8" x14ac:dyDescent="0.25">
      <c r="H6902"/>
    </row>
    <row r="6903" spans="8:8" x14ac:dyDescent="0.25">
      <c r="H6903"/>
    </row>
    <row r="6904" spans="8:8" x14ac:dyDescent="0.25">
      <c r="H6904"/>
    </row>
    <row r="6905" spans="8:8" x14ac:dyDescent="0.25">
      <c r="H6905"/>
    </row>
    <row r="6906" spans="8:8" x14ac:dyDescent="0.25">
      <c r="H6906"/>
    </row>
    <row r="6907" spans="8:8" x14ac:dyDescent="0.25">
      <c r="H6907"/>
    </row>
    <row r="6908" spans="8:8" x14ac:dyDescent="0.25">
      <c r="H6908"/>
    </row>
    <row r="6909" spans="8:8" x14ac:dyDescent="0.25">
      <c r="H6909"/>
    </row>
    <row r="6910" spans="8:8" x14ac:dyDescent="0.25">
      <c r="H6910"/>
    </row>
    <row r="6911" spans="8:8" x14ac:dyDescent="0.25">
      <c r="H6911"/>
    </row>
    <row r="6912" spans="8:8" x14ac:dyDescent="0.25">
      <c r="H6912"/>
    </row>
    <row r="6913" spans="8:8" x14ac:dyDescent="0.25">
      <c r="H6913"/>
    </row>
    <row r="6914" spans="8:8" x14ac:dyDescent="0.25">
      <c r="H6914"/>
    </row>
    <row r="6915" spans="8:8" x14ac:dyDescent="0.25">
      <c r="H6915"/>
    </row>
    <row r="6916" spans="8:8" x14ac:dyDescent="0.25">
      <c r="H6916"/>
    </row>
    <row r="6917" spans="8:8" x14ac:dyDescent="0.25">
      <c r="H6917"/>
    </row>
    <row r="6918" spans="8:8" x14ac:dyDescent="0.25">
      <c r="H6918"/>
    </row>
    <row r="6919" spans="8:8" x14ac:dyDescent="0.25">
      <c r="H6919"/>
    </row>
    <row r="6920" spans="8:8" x14ac:dyDescent="0.25">
      <c r="H6920"/>
    </row>
    <row r="6921" spans="8:8" x14ac:dyDescent="0.25">
      <c r="H6921"/>
    </row>
    <row r="6922" spans="8:8" x14ac:dyDescent="0.25">
      <c r="H6922"/>
    </row>
    <row r="6923" spans="8:8" x14ac:dyDescent="0.25">
      <c r="H6923"/>
    </row>
    <row r="6924" spans="8:8" x14ac:dyDescent="0.25">
      <c r="H6924"/>
    </row>
    <row r="6925" spans="8:8" x14ac:dyDescent="0.25">
      <c r="H6925"/>
    </row>
    <row r="6926" spans="8:8" x14ac:dyDescent="0.25">
      <c r="H6926"/>
    </row>
    <row r="6927" spans="8:8" x14ac:dyDescent="0.25">
      <c r="H6927"/>
    </row>
    <row r="6928" spans="8:8" x14ac:dyDescent="0.25">
      <c r="H6928"/>
    </row>
    <row r="6929" spans="8:8" x14ac:dyDescent="0.25">
      <c r="H6929"/>
    </row>
    <row r="6930" spans="8:8" x14ac:dyDescent="0.25">
      <c r="H6930"/>
    </row>
    <row r="6931" spans="8:8" x14ac:dyDescent="0.25">
      <c r="H6931"/>
    </row>
    <row r="6932" spans="8:8" x14ac:dyDescent="0.25">
      <c r="H6932"/>
    </row>
    <row r="6933" spans="8:8" x14ac:dyDescent="0.25">
      <c r="H6933"/>
    </row>
    <row r="6934" spans="8:8" x14ac:dyDescent="0.25">
      <c r="H6934"/>
    </row>
    <row r="6935" spans="8:8" x14ac:dyDescent="0.25">
      <c r="H6935"/>
    </row>
    <row r="6936" spans="8:8" x14ac:dyDescent="0.25">
      <c r="H6936"/>
    </row>
    <row r="6937" spans="8:8" x14ac:dyDescent="0.25">
      <c r="H6937"/>
    </row>
    <row r="6938" spans="8:8" x14ac:dyDescent="0.25">
      <c r="H6938"/>
    </row>
    <row r="6939" spans="8:8" x14ac:dyDescent="0.25">
      <c r="H6939"/>
    </row>
    <row r="6940" spans="8:8" x14ac:dyDescent="0.25">
      <c r="H6940"/>
    </row>
    <row r="6941" spans="8:8" x14ac:dyDescent="0.25">
      <c r="H6941"/>
    </row>
    <row r="6942" spans="8:8" x14ac:dyDescent="0.25">
      <c r="H6942"/>
    </row>
    <row r="6943" spans="8:8" x14ac:dyDescent="0.25">
      <c r="H6943"/>
    </row>
    <row r="6944" spans="8:8" x14ac:dyDescent="0.25">
      <c r="H6944"/>
    </row>
    <row r="6945" spans="8:8" x14ac:dyDescent="0.25">
      <c r="H6945"/>
    </row>
    <row r="6946" spans="8:8" x14ac:dyDescent="0.25">
      <c r="H6946"/>
    </row>
    <row r="6947" spans="8:8" x14ac:dyDescent="0.25">
      <c r="H6947"/>
    </row>
    <row r="6948" spans="8:8" x14ac:dyDescent="0.25">
      <c r="H6948"/>
    </row>
    <row r="6949" spans="8:8" x14ac:dyDescent="0.25">
      <c r="H6949"/>
    </row>
    <row r="6950" spans="8:8" x14ac:dyDescent="0.25">
      <c r="H6950"/>
    </row>
    <row r="6951" spans="8:8" x14ac:dyDescent="0.25">
      <c r="H6951"/>
    </row>
    <row r="6952" spans="8:8" x14ac:dyDescent="0.25">
      <c r="H6952"/>
    </row>
    <row r="6953" spans="8:8" x14ac:dyDescent="0.25">
      <c r="H6953"/>
    </row>
    <row r="6954" spans="8:8" x14ac:dyDescent="0.25">
      <c r="H6954"/>
    </row>
    <row r="6955" spans="8:8" x14ac:dyDescent="0.25">
      <c r="H6955"/>
    </row>
    <row r="6956" spans="8:8" x14ac:dyDescent="0.25">
      <c r="H6956"/>
    </row>
    <row r="6957" spans="8:8" x14ac:dyDescent="0.25">
      <c r="H6957"/>
    </row>
    <row r="6958" spans="8:8" x14ac:dyDescent="0.25">
      <c r="H6958"/>
    </row>
    <row r="6959" spans="8:8" x14ac:dyDescent="0.25">
      <c r="H6959"/>
    </row>
    <row r="6960" spans="8:8" x14ac:dyDescent="0.25">
      <c r="H6960"/>
    </row>
    <row r="6961" spans="8:8" x14ac:dyDescent="0.25">
      <c r="H6961"/>
    </row>
    <row r="6962" spans="8:8" x14ac:dyDescent="0.25">
      <c r="H6962"/>
    </row>
    <row r="6963" spans="8:8" x14ac:dyDescent="0.25">
      <c r="H6963"/>
    </row>
    <row r="6964" spans="8:8" x14ac:dyDescent="0.25">
      <c r="H6964"/>
    </row>
    <row r="6965" spans="8:8" x14ac:dyDescent="0.25">
      <c r="H6965"/>
    </row>
    <row r="6966" spans="8:8" x14ac:dyDescent="0.25">
      <c r="H6966"/>
    </row>
    <row r="6967" spans="8:8" x14ac:dyDescent="0.25">
      <c r="H6967"/>
    </row>
    <row r="6968" spans="8:8" x14ac:dyDescent="0.25">
      <c r="H6968"/>
    </row>
    <row r="6969" spans="8:8" x14ac:dyDescent="0.25">
      <c r="H6969"/>
    </row>
    <row r="6970" spans="8:8" x14ac:dyDescent="0.25">
      <c r="H6970"/>
    </row>
    <row r="6971" spans="8:8" x14ac:dyDescent="0.25">
      <c r="H6971"/>
    </row>
    <row r="6972" spans="8:8" x14ac:dyDescent="0.25">
      <c r="H6972"/>
    </row>
    <row r="6973" spans="8:8" x14ac:dyDescent="0.25">
      <c r="H6973"/>
    </row>
    <row r="6974" spans="8:8" x14ac:dyDescent="0.25">
      <c r="H6974"/>
    </row>
    <row r="6975" spans="8:8" x14ac:dyDescent="0.25">
      <c r="H6975"/>
    </row>
    <row r="6976" spans="8:8" x14ac:dyDescent="0.25">
      <c r="H6976"/>
    </row>
    <row r="6977" spans="8:8" x14ac:dyDescent="0.25">
      <c r="H6977"/>
    </row>
    <row r="6978" spans="8:8" x14ac:dyDescent="0.25">
      <c r="H6978"/>
    </row>
    <row r="6979" spans="8:8" x14ac:dyDescent="0.25">
      <c r="H6979"/>
    </row>
    <row r="6980" spans="8:8" x14ac:dyDescent="0.25">
      <c r="H6980"/>
    </row>
    <row r="6981" spans="8:8" x14ac:dyDescent="0.25">
      <c r="H6981"/>
    </row>
    <row r="6982" spans="8:8" x14ac:dyDescent="0.25">
      <c r="H6982"/>
    </row>
    <row r="6983" spans="8:8" x14ac:dyDescent="0.25">
      <c r="H6983"/>
    </row>
    <row r="6984" spans="8:8" x14ac:dyDescent="0.25">
      <c r="H6984"/>
    </row>
    <row r="6985" spans="8:8" x14ac:dyDescent="0.25">
      <c r="H6985"/>
    </row>
    <row r="6986" spans="8:8" x14ac:dyDescent="0.25">
      <c r="H6986"/>
    </row>
    <row r="6987" spans="8:8" x14ac:dyDescent="0.25">
      <c r="H6987"/>
    </row>
    <row r="6988" spans="8:8" x14ac:dyDescent="0.25">
      <c r="H6988"/>
    </row>
    <row r="6989" spans="8:8" x14ac:dyDescent="0.25">
      <c r="H6989"/>
    </row>
    <row r="6990" spans="8:8" x14ac:dyDescent="0.25">
      <c r="H6990"/>
    </row>
    <row r="6991" spans="8:8" x14ac:dyDescent="0.25">
      <c r="H6991"/>
    </row>
    <row r="6992" spans="8:8" x14ac:dyDescent="0.25">
      <c r="H6992"/>
    </row>
    <row r="6993" spans="8:8" x14ac:dyDescent="0.25">
      <c r="H6993"/>
    </row>
    <row r="6994" spans="8:8" x14ac:dyDescent="0.25">
      <c r="H6994"/>
    </row>
    <row r="6995" spans="8:8" x14ac:dyDescent="0.25">
      <c r="H6995"/>
    </row>
    <row r="6996" spans="8:8" x14ac:dyDescent="0.25">
      <c r="H6996"/>
    </row>
    <row r="6997" spans="8:8" x14ac:dyDescent="0.25">
      <c r="H6997"/>
    </row>
    <row r="6998" spans="8:8" x14ac:dyDescent="0.25">
      <c r="H6998"/>
    </row>
    <row r="6999" spans="8:8" x14ac:dyDescent="0.25">
      <c r="H6999"/>
    </row>
    <row r="7000" spans="8:8" x14ac:dyDescent="0.25">
      <c r="H7000"/>
    </row>
    <row r="7001" spans="8:8" x14ac:dyDescent="0.25">
      <c r="H7001"/>
    </row>
    <row r="7002" spans="8:8" x14ac:dyDescent="0.25">
      <c r="H7002"/>
    </row>
    <row r="7003" spans="8:8" x14ac:dyDescent="0.25">
      <c r="H7003"/>
    </row>
    <row r="7004" spans="8:8" x14ac:dyDescent="0.25">
      <c r="H7004"/>
    </row>
    <row r="7005" spans="8:8" x14ac:dyDescent="0.25">
      <c r="H7005"/>
    </row>
    <row r="7006" spans="8:8" x14ac:dyDescent="0.25">
      <c r="H7006"/>
    </row>
    <row r="7007" spans="8:8" x14ac:dyDescent="0.25">
      <c r="H7007"/>
    </row>
    <row r="7008" spans="8:8" x14ac:dyDescent="0.25">
      <c r="H7008"/>
    </row>
    <row r="7009" spans="8:8" x14ac:dyDescent="0.25">
      <c r="H7009"/>
    </row>
    <row r="7010" spans="8:8" x14ac:dyDescent="0.25">
      <c r="H7010"/>
    </row>
    <row r="7011" spans="8:8" x14ac:dyDescent="0.25">
      <c r="H7011"/>
    </row>
    <row r="7012" spans="8:8" x14ac:dyDescent="0.25">
      <c r="H7012"/>
    </row>
    <row r="7013" spans="8:8" x14ac:dyDescent="0.25">
      <c r="H7013"/>
    </row>
    <row r="7014" spans="8:8" x14ac:dyDescent="0.25">
      <c r="H7014"/>
    </row>
    <row r="7015" spans="8:8" x14ac:dyDescent="0.25">
      <c r="H7015"/>
    </row>
    <row r="7016" spans="8:8" x14ac:dyDescent="0.25">
      <c r="H7016"/>
    </row>
    <row r="7017" spans="8:8" x14ac:dyDescent="0.25">
      <c r="H7017"/>
    </row>
    <row r="7018" spans="8:8" x14ac:dyDescent="0.25">
      <c r="H7018"/>
    </row>
    <row r="7019" spans="8:8" x14ac:dyDescent="0.25">
      <c r="H7019"/>
    </row>
    <row r="7020" spans="8:8" x14ac:dyDescent="0.25">
      <c r="H7020"/>
    </row>
    <row r="7021" spans="8:8" x14ac:dyDescent="0.25">
      <c r="H7021"/>
    </row>
    <row r="7022" spans="8:8" x14ac:dyDescent="0.25">
      <c r="H7022"/>
    </row>
    <row r="7023" spans="8:8" x14ac:dyDescent="0.25">
      <c r="H7023"/>
    </row>
    <row r="7024" spans="8:8" x14ac:dyDescent="0.25">
      <c r="H7024"/>
    </row>
    <row r="7025" spans="8:8" x14ac:dyDescent="0.25">
      <c r="H7025"/>
    </row>
    <row r="7026" spans="8:8" x14ac:dyDescent="0.25">
      <c r="H7026"/>
    </row>
    <row r="7027" spans="8:8" x14ac:dyDescent="0.25">
      <c r="H7027"/>
    </row>
    <row r="7028" spans="8:8" x14ac:dyDescent="0.25">
      <c r="H7028"/>
    </row>
    <row r="7029" spans="8:8" x14ac:dyDescent="0.25">
      <c r="H7029"/>
    </row>
    <row r="7030" spans="8:8" x14ac:dyDescent="0.25">
      <c r="H7030"/>
    </row>
    <row r="7031" spans="8:8" x14ac:dyDescent="0.25">
      <c r="H7031"/>
    </row>
    <row r="7032" spans="8:8" x14ac:dyDescent="0.25">
      <c r="H7032"/>
    </row>
    <row r="7033" spans="8:8" x14ac:dyDescent="0.25">
      <c r="H7033"/>
    </row>
    <row r="7034" spans="8:8" x14ac:dyDescent="0.25">
      <c r="H7034"/>
    </row>
    <row r="7035" spans="8:8" x14ac:dyDescent="0.25">
      <c r="H7035"/>
    </row>
    <row r="7036" spans="8:8" x14ac:dyDescent="0.25">
      <c r="H7036"/>
    </row>
    <row r="7037" spans="8:8" x14ac:dyDescent="0.25">
      <c r="H7037"/>
    </row>
    <row r="7038" spans="8:8" x14ac:dyDescent="0.25">
      <c r="H7038"/>
    </row>
    <row r="7039" spans="8:8" x14ac:dyDescent="0.25">
      <c r="H7039"/>
    </row>
    <row r="7040" spans="8:8" x14ac:dyDescent="0.25">
      <c r="H7040"/>
    </row>
    <row r="7041" spans="8:8" x14ac:dyDescent="0.25">
      <c r="H7041"/>
    </row>
    <row r="7042" spans="8:8" x14ac:dyDescent="0.25">
      <c r="H7042"/>
    </row>
    <row r="7043" spans="8:8" x14ac:dyDescent="0.25">
      <c r="H7043"/>
    </row>
    <row r="7044" spans="8:8" x14ac:dyDescent="0.25">
      <c r="H7044"/>
    </row>
    <row r="7045" spans="8:8" x14ac:dyDescent="0.25">
      <c r="H7045"/>
    </row>
    <row r="7046" spans="8:8" x14ac:dyDescent="0.25">
      <c r="H7046"/>
    </row>
    <row r="7047" spans="8:8" x14ac:dyDescent="0.25">
      <c r="H7047"/>
    </row>
    <row r="7048" spans="8:8" x14ac:dyDescent="0.25">
      <c r="H7048"/>
    </row>
    <row r="7049" spans="8:8" x14ac:dyDescent="0.25">
      <c r="H7049"/>
    </row>
    <row r="7050" spans="8:8" x14ac:dyDescent="0.25">
      <c r="H7050"/>
    </row>
    <row r="7051" spans="8:8" x14ac:dyDescent="0.25">
      <c r="H7051"/>
    </row>
    <row r="7052" spans="8:8" x14ac:dyDescent="0.25">
      <c r="H7052"/>
    </row>
    <row r="7053" spans="8:8" x14ac:dyDescent="0.25">
      <c r="H7053"/>
    </row>
    <row r="7054" spans="8:8" x14ac:dyDescent="0.25">
      <c r="H7054"/>
    </row>
    <row r="7055" spans="8:8" x14ac:dyDescent="0.25">
      <c r="H7055"/>
    </row>
    <row r="7056" spans="8:8" x14ac:dyDescent="0.25">
      <c r="H7056"/>
    </row>
    <row r="7057" spans="8:8" x14ac:dyDescent="0.25">
      <c r="H7057"/>
    </row>
    <row r="7058" spans="8:8" x14ac:dyDescent="0.25">
      <c r="H7058"/>
    </row>
    <row r="7059" spans="8:8" x14ac:dyDescent="0.25">
      <c r="H7059"/>
    </row>
    <row r="7060" spans="8:8" x14ac:dyDescent="0.25">
      <c r="H7060"/>
    </row>
    <row r="7061" spans="8:8" x14ac:dyDescent="0.25">
      <c r="H7061"/>
    </row>
    <row r="7062" spans="8:8" x14ac:dyDescent="0.25">
      <c r="H7062"/>
    </row>
    <row r="7063" spans="8:8" x14ac:dyDescent="0.25">
      <c r="H7063"/>
    </row>
    <row r="7064" spans="8:8" x14ac:dyDescent="0.25">
      <c r="H7064"/>
    </row>
    <row r="7065" spans="8:8" x14ac:dyDescent="0.25">
      <c r="H7065"/>
    </row>
    <row r="7066" spans="8:8" x14ac:dyDescent="0.25">
      <c r="H7066"/>
    </row>
    <row r="7067" spans="8:8" x14ac:dyDescent="0.25">
      <c r="H7067"/>
    </row>
    <row r="7068" spans="8:8" x14ac:dyDescent="0.25">
      <c r="H7068"/>
    </row>
    <row r="7069" spans="8:8" x14ac:dyDescent="0.25">
      <c r="H7069"/>
    </row>
    <row r="7070" spans="8:8" x14ac:dyDescent="0.25">
      <c r="H7070"/>
    </row>
    <row r="7071" spans="8:8" x14ac:dyDescent="0.25">
      <c r="H7071"/>
    </row>
    <row r="7072" spans="8:8" x14ac:dyDescent="0.25">
      <c r="H7072"/>
    </row>
    <row r="7073" spans="8:8" x14ac:dyDescent="0.25">
      <c r="H7073"/>
    </row>
    <row r="7074" spans="8:8" x14ac:dyDescent="0.25">
      <c r="H7074"/>
    </row>
    <row r="7075" spans="8:8" x14ac:dyDescent="0.25">
      <c r="H7075"/>
    </row>
    <row r="7076" spans="8:8" x14ac:dyDescent="0.25">
      <c r="H7076"/>
    </row>
    <row r="7077" spans="8:8" x14ac:dyDescent="0.25">
      <c r="H7077"/>
    </row>
    <row r="7078" spans="8:8" x14ac:dyDescent="0.25">
      <c r="H7078"/>
    </row>
    <row r="7079" spans="8:8" x14ac:dyDescent="0.25">
      <c r="H7079"/>
    </row>
    <row r="7080" spans="8:8" x14ac:dyDescent="0.25">
      <c r="H7080"/>
    </row>
    <row r="7081" spans="8:8" x14ac:dyDescent="0.25">
      <c r="H7081"/>
    </row>
    <row r="7082" spans="8:8" x14ac:dyDescent="0.25">
      <c r="H7082"/>
    </row>
    <row r="7083" spans="8:8" x14ac:dyDescent="0.25">
      <c r="H7083"/>
    </row>
    <row r="7084" spans="8:8" x14ac:dyDescent="0.25">
      <c r="H7084"/>
    </row>
    <row r="7085" spans="8:8" x14ac:dyDescent="0.25">
      <c r="H7085"/>
    </row>
    <row r="7086" spans="8:8" x14ac:dyDescent="0.25">
      <c r="H7086"/>
    </row>
    <row r="7087" spans="8:8" x14ac:dyDescent="0.25">
      <c r="H7087"/>
    </row>
    <row r="7088" spans="8:8" x14ac:dyDescent="0.25">
      <c r="H7088"/>
    </row>
    <row r="7089" spans="8:8" x14ac:dyDescent="0.25">
      <c r="H7089"/>
    </row>
    <row r="7090" spans="8:8" x14ac:dyDescent="0.25">
      <c r="H7090"/>
    </row>
    <row r="7091" spans="8:8" x14ac:dyDescent="0.25">
      <c r="H7091"/>
    </row>
    <row r="7092" spans="8:8" x14ac:dyDescent="0.25">
      <c r="H7092"/>
    </row>
    <row r="7093" spans="8:8" x14ac:dyDescent="0.25">
      <c r="H7093"/>
    </row>
    <row r="7094" spans="8:8" x14ac:dyDescent="0.25">
      <c r="H7094"/>
    </row>
    <row r="7095" spans="8:8" x14ac:dyDescent="0.25">
      <c r="H7095"/>
    </row>
    <row r="7096" spans="8:8" x14ac:dyDescent="0.25">
      <c r="H7096"/>
    </row>
    <row r="7097" spans="8:8" x14ac:dyDescent="0.25">
      <c r="H7097"/>
    </row>
    <row r="7098" spans="8:8" x14ac:dyDescent="0.25">
      <c r="H7098"/>
    </row>
    <row r="7099" spans="8:8" x14ac:dyDescent="0.25">
      <c r="H7099"/>
    </row>
    <row r="7100" spans="8:8" x14ac:dyDescent="0.25">
      <c r="H7100"/>
    </row>
    <row r="7101" spans="8:8" x14ac:dyDescent="0.25">
      <c r="H7101"/>
    </row>
    <row r="7102" spans="8:8" x14ac:dyDescent="0.25">
      <c r="H7102"/>
    </row>
    <row r="7103" spans="8:8" x14ac:dyDescent="0.25">
      <c r="H7103"/>
    </row>
    <row r="7104" spans="8:8" x14ac:dyDescent="0.25">
      <c r="H7104"/>
    </row>
    <row r="7105" spans="8:8" x14ac:dyDescent="0.25">
      <c r="H7105"/>
    </row>
    <row r="7106" spans="8:8" x14ac:dyDescent="0.25">
      <c r="H7106"/>
    </row>
    <row r="7107" spans="8:8" x14ac:dyDescent="0.25">
      <c r="H7107"/>
    </row>
    <row r="7108" spans="8:8" x14ac:dyDescent="0.25">
      <c r="H7108"/>
    </row>
    <row r="7109" spans="8:8" x14ac:dyDescent="0.25">
      <c r="H7109"/>
    </row>
    <row r="7110" spans="8:8" x14ac:dyDescent="0.25">
      <c r="H7110"/>
    </row>
    <row r="7111" spans="8:8" x14ac:dyDescent="0.25">
      <c r="H7111"/>
    </row>
    <row r="7112" spans="8:8" x14ac:dyDescent="0.25">
      <c r="H7112"/>
    </row>
    <row r="7113" spans="8:8" x14ac:dyDescent="0.25">
      <c r="H7113"/>
    </row>
    <row r="7114" spans="8:8" x14ac:dyDescent="0.25">
      <c r="H7114"/>
    </row>
    <row r="7115" spans="8:8" x14ac:dyDescent="0.25">
      <c r="H7115"/>
    </row>
    <row r="7116" spans="8:8" x14ac:dyDescent="0.25">
      <c r="H7116"/>
    </row>
    <row r="7117" spans="8:8" x14ac:dyDescent="0.25">
      <c r="H7117"/>
    </row>
    <row r="7118" spans="8:8" x14ac:dyDescent="0.25">
      <c r="H7118"/>
    </row>
    <row r="7119" spans="8:8" x14ac:dyDescent="0.25">
      <c r="H7119"/>
    </row>
    <row r="7120" spans="8:8" x14ac:dyDescent="0.25">
      <c r="H7120"/>
    </row>
    <row r="7121" spans="8:8" x14ac:dyDescent="0.25">
      <c r="H7121"/>
    </row>
    <row r="7122" spans="8:8" x14ac:dyDescent="0.25">
      <c r="H7122"/>
    </row>
    <row r="7123" spans="8:8" x14ac:dyDescent="0.25">
      <c r="H7123"/>
    </row>
    <row r="7124" spans="8:8" x14ac:dyDescent="0.25">
      <c r="H7124"/>
    </row>
    <row r="7125" spans="8:8" x14ac:dyDescent="0.25">
      <c r="H7125"/>
    </row>
    <row r="7126" spans="8:8" x14ac:dyDescent="0.25">
      <c r="H7126"/>
    </row>
    <row r="7127" spans="8:8" x14ac:dyDescent="0.25">
      <c r="H7127"/>
    </row>
    <row r="7128" spans="8:8" x14ac:dyDescent="0.25">
      <c r="H7128"/>
    </row>
    <row r="7129" spans="8:8" x14ac:dyDescent="0.25">
      <c r="H7129"/>
    </row>
    <row r="7130" spans="8:8" x14ac:dyDescent="0.25">
      <c r="H7130"/>
    </row>
    <row r="7131" spans="8:8" x14ac:dyDescent="0.25">
      <c r="H7131"/>
    </row>
    <row r="7132" spans="8:8" x14ac:dyDescent="0.25">
      <c r="H7132"/>
    </row>
    <row r="7133" spans="8:8" x14ac:dyDescent="0.25">
      <c r="H7133"/>
    </row>
    <row r="7134" spans="8:8" x14ac:dyDescent="0.25">
      <c r="H7134"/>
    </row>
    <row r="7135" spans="8:8" x14ac:dyDescent="0.25">
      <c r="H7135"/>
    </row>
    <row r="7136" spans="8:8" x14ac:dyDescent="0.25">
      <c r="H7136"/>
    </row>
    <row r="7137" spans="8:8" x14ac:dyDescent="0.25">
      <c r="H7137"/>
    </row>
    <row r="7138" spans="8:8" x14ac:dyDescent="0.25">
      <c r="H7138"/>
    </row>
    <row r="7139" spans="8:8" x14ac:dyDescent="0.25">
      <c r="H7139"/>
    </row>
    <row r="7140" spans="8:8" x14ac:dyDescent="0.25">
      <c r="H7140"/>
    </row>
    <row r="7141" spans="8:8" x14ac:dyDescent="0.25">
      <c r="H7141"/>
    </row>
    <row r="7142" spans="8:8" x14ac:dyDescent="0.25">
      <c r="H7142"/>
    </row>
    <row r="7143" spans="8:8" x14ac:dyDescent="0.25">
      <c r="H7143"/>
    </row>
    <row r="7144" spans="8:8" x14ac:dyDescent="0.25">
      <c r="H7144"/>
    </row>
    <row r="7145" spans="8:8" x14ac:dyDescent="0.25">
      <c r="H7145"/>
    </row>
    <row r="7146" spans="8:8" x14ac:dyDescent="0.25">
      <c r="H7146"/>
    </row>
    <row r="7147" spans="8:8" x14ac:dyDescent="0.25">
      <c r="H7147"/>
    </row>
    <row r="7148" spans="8:8" x14ac:dyDescent="0.25">
      <c r="H7148"/>
    </row>
    <row r="7149" spans="8:8" x14ac:dyDescent="0.25">
      <c r="H7149"/>
    </row>
    <row r="7150" spans="8:8" x14ac:dyDescent="0.25">
      <c r="H7150"/>
    </row>
    <row r="7151" spans="8:8" x14ac:dyDescent="0.25">
      <c r="H7151"/>
    </row>
    <row r="7152" spans="8:8" x14ac:dyDescent="0.25">
      <c r="H7152"/>
    </row>
    <row r="7153" spans="8:8" x14ac:dyDescent="0.25">
      <c r="H7153"/>
    </row>
    <row r="7154" spans="8:8" x14ac:dyDescent="0.25">
      <c r="H7154"/>
    </row>
    <row r="7155" spans="8:8" x14ac:dyDescent="0.25">
      <c r="H7155"/>
    </row>
    <row r="7156" spans="8:8" x14ac:dyDescent="0.25">
      <c r="H7156"/>
    </row>
    <row r="7157" spans="8:8" x14ac:dyDescent="0.25">
      <c r="H7157"/>
    </row>
    <row r="7158" spans="8:8" x14ac:dyDescent="0.25">
      <c r="H7158"/>
    </row>
    <row r="7159" spans="8:8" x14ac:dyDescent="0.25">
      <c r="H7159"/>
    </row>
    <row r="7160" spans="8:8" x14ac:dyDescent="0.25">
      <c r="H7160"/>
    </row>
    <row r="7161" spans="8:8" x14ac:dyDescent="0.25">
      <c r="H7161"/>
    </row>
    <row r="7162" spans="8:8" x14ac:dyDescent="0.25">
      <c r="H7162"/>
    </row>
    <row r="7163" spans="8:8" x14ac:dyDescent="0.25">
      <c r="H7163"/>
    </row>
    <row r="7164" spans="8:8" x14ac:dyDescent="0.25">
      <c r="H7164"/>
    </row>
    <row r="7165" spans="8:8" x14ac:dyDescent="0.25">
      <c r="H7165"/>
    </row>
    <row r="7166" spans="8:8" x14ac:dyDescent="0.25">
      <c r="H7166"/>
    </row>
    <row r="7167" spans="8:8" x14ac:dyDescent="0.25">
      <c r="H7167"/>
    </row>
    <row r="7168" spans="8:8" x14ac:dyDescent="0.25">
      <c r="H7168"/>
    </row>
    <row r="7169" spans="8:8" x14ac:dyDescent="0.25">
      <c r="H7169"/>
    </row>
    <row r="7170" spans="8:8" x14ac:dyDescent="0.25">
      <c r="H7170"/>
    </row>
    <row r="7171" spans="8:8" x14ac:dyDescent="0.25">
      <c r="H7171"/>
    </row>
    <row r="7172" spans="8:8" x14ac:dyDescent="0.25">
      <c r="H7172"/>
    </row>
    <row r="7173" spans="8:8" x14ac:dyDescent="0.25">
      <c r="H7173"/>
    </row>
    <row r="7174" spans="8:8" x14ac:dyDescent="0.25">
      <c r="H7174"/>
    </row>
    <row r="7175" spans="8:8" x14ac:dyDescent="0.25">
      <c r="H7175"/>
    </row>
    <row r="7176" spans="8:8" x14ac:dyDescent="0.25">
      <c r="H7176"/>
    </row>
    <row r="7177" spans="8:8" x14ac:dyDescent="0.25">
      <c r="H7177"/>
    </row>
    <row r="7178" spans="8:8" x14ac:dyDescent="0.25">
      <c r="H7178"/>
    </row>
    <row r="7179" spans="8:8" x14ac:dyDescent="0.25">
      <c r="H7179"/>
    </row>
    <row r="7180" spans="8:8" x14ac:dyDescent="0.25">
      <c r="H7180"/>
    </row>
    <row r="7181" spans="8:8" x14ac:dyDescent="0.25">
      <c r="H7181"/>
    </row>
    <row r="7182" spans="8:8" x14ac:dyDescent="0.25">
      <c r="H7182"/>
    </row>
    <row r="7183" spans="8:8" x14ac:dyDescent="0.25">
      <c r="H7183"/>
    </row>
    <row r="7184" spans="8:8" x14ac:dyDescent="0.25">
      <c r="H7184"/>
    </row>
    <row r="7185" spans="8:8" x14ac:dyDescent="0.25">
      <c r="H7185"/>
    </row>
    <row r="7186" spans="8:8" x14ac:dyDescent="0.25">
      <c r="H7186"/>
    </row>
    <row r="7187" spans="8:8" x14ac:dyDescent="0.25">
      <c r="H7187"/>
    </row>
    <row r="7188" spans="8:8" x14ac:dyDescent="0.25">
      <c r="H7188"/>
    </row>
    <row r="7189" spans="8:8" x14ac:dyDescent="0.25">
      <c r="H7189"/>
    </row>
    <row r="7190" spans="8:8" x14ac:dyDescent="0.25">
      <c r="H7190"/>
    </row>
    <row r="7191" spans="8:8" x14ac:dyDescent="0.25">
      <c r="H7191"/>
    </row>
    <row r="7192" spans="8:8" x14ac:dyDescent="0.25">
      <c r="H7192"/>
    </row>
    <row r="7193" spans="8:8" x14ac:dyDescent="0.25">
      <c r="H7193"/>
    </row>
    <row r="7194" spans="8:8" x14ac:dyDescent="0.25">
      <c r="H7194"/>
    </row>
    <row r="7195" spans="8:8" x14ac:dyDescent="0.25">
      <c r="H7195"/>
    </row>
    <row r="7196" spans="8:8" x14ac:dyDescent="0.25">
      <c r="H7196"/>
    </row>
    <row r="7197" spans="8:8" x14ac:dyDescent="0.25">
      <c r="H7197"/>
    </row>
    <row r="7198" spans="8:8" x14ac:dyDescent="0.25">
      <c r="H7198"/>
    </row>
    <row r="7199" spans="8:8" x14ac:dyDescent="0.25">
      <c r="H7199"/>
    </row>
    <row r="7200" spans="8:8" x14ac:dyDescent="0.25">
      <c r="H7200"/>
    </row>
    <row r="7201" spans="8:8" x14ac:dyDescent="0.25">
      <c r="H7201"/>
    </row>
    <row r="7202" spans="8:8" x14ac:dyDescent="0.25">
      <c r="H7202"/>
    </row>
    <row r="7203" spans="8:8" x14ac:dyDescent="0.25">
      <c r="H7203"/>
    </row>
    <row r="7204" spans="8:8" x14ac:dyDescent="0.25">
      <c r="H7204"/>
    </row>
    <row r="7205" spans="8:8" x14ac:dyDescent="0.25">
      <c r="H7205"/>
    </row>
    <row r="7206" spans="8:8" x14ac:dyDescent="0.25">
      <c r="H7206"/>
    </row>
    <row r="7207" spans="8:8" x14ac:dyDescent="0.25">
      <c r="H7207"/>
    </row>
    <row r="7208" spans="8:8" x14ac:dyDescent="0.25">
      <c r="H7208"/>
    </row>
    <row r="7209" spans="8:8" x14ac:dyDescent="0.25">
      <c r="H7209"/>
    </row>
    <row r="7210" spans="8:8" x14ac:dyDescent="0.25">
      <c r="H7210"/>
    </row>
    <row r="7211" spans="8:8" x14ac:dyDescent="0.25">
      <c r="H7211"/>
    </row>
    <row r="7212" spans="8:8" x14ac:dyDescent="0.25">
      <c r="H7212"/>
    </row>
    <row r="7213" spans="8:8" x14ac:dyDescent="0.25">
      <c r="H7213"/>
    </row>
    <row r="7214" spans="8:8" x14ac:dyDescent="0.25">
      <c r="H7214"/>
    </row>
    <row r="7215" spans="8:8" x14ac:dyDescent="0.25">
      <c r="H7215"/>
    </row>
    <row r="7216" spans="8:8" x14ac:dyDescent="0.25">
      <c r="H7216"/>
    </row>
    <row r="7217" spans="8:8" x14ac:dyDescent="0.25">
      <c r="H7217"/>
    </row>
    <row r="7218" spans="8:8" x14ac:dyDescent="0.25">
      <c r="H7218"/>
    </row>
    <row r="7219" spans="8:8" x14ac:dyDescent="0.25">
      <c r="H7219"/>
    </row>
    <row r="7220" spans="8:8" x14ac:dyDescent="0.25">
      <c r="H7220"/>
    </row>
    <row r="7221" spans="8:8" x14ac:dyDescent="0.25">
      <c r="H7221"/>
    </row>
    <row r="7222" spans="8:8" x14ac:dyDescent="0.25">
      <c r="H7222"/>
    </row>
    <row r="7223" spans="8:8" x14ac:dyDescent="0.25">
      <c r="H7223"/>
    </row>
    <row r="7224" spans="8:8" x14ac:dyDescent="0.25">
      <c r="H7224"/>
    </row>
    <row r="7225" spans="8:8" x14ac:dyDescent="0.25">
      <c r="H7225"/>
    </row>
    <row r="7226" spans="8:8" x14ac:dyDescent="0.25">
      <c r="H7226"/>
    </row>
    <row r="7227" spans="8:8" x14ac:dyDescent="0.25">
      <c r="H7227"/>
    </row>
    <row r="7228" spans="8:8" x14ac:dyDescent="0.25">
      <c r="H7228"/>
    </row>
    <row r="7229" spans="8:8" x14ac:dyDescent="0.25">
      <c r="H7229"/>
    </row>
    <row r="7230" spans="8:8" x14ac:dyDescent="0.25">
      <c r="H7230"/>
    </row>
    <row r="7231" spans="8:8" x14ac:dyDescent="0.25">
      <c r="H7231"/>
    </row>
    <row r="7232" spans="8:8" x14ac:dyDescent="0.25">
      <c r="H7232"/>
    </row>
    <row r="7233" spans="8:8" x14ac:dyDescent="0.25">
      <c r="H7233"/>
    </row>
    <row r="7234" spans="8:8" x14ac:dyDescent="0.25">
      <c r="H7234"/>
    </row>
    <row r="7235" spans="8:8" x14ac:dyDescent="0.25">
      <c r="H7235"/>
    </row>
    <row r="7236" spans="8:8" x14ac:dyDescent="0.25">
      <c r="H7236"/>
    </row>
    <row r="7237" spans="8:8" x14ac:dyDescent="0.25">
      <c r="H7237"/>
    </row>
    <row r="7238" spans="8:8" x14ac:dyDescent="0.25">
      <c r="H7238"/>
    </row>
    <row r="7239" spans="8:8" x14ac:dyDescent="0.25">
      <c r="H7239"/>
    </row>
    <row r="7240" spans="8:8" x14ac:dyDescent="0.25">
      <c r="H7240"/>
    </row>
    <row r="7241" spans="8:8" x14ac:dyDescent="0.25">
      <c r="H7241"/>
    </row>
    <row r="7242" spans="8:8" x14ac:dyDescent="0.25">
      <c r="H7242"/>
    </row>
    <row r="7243" spans="8:8" x14ac:dyDescent="0.25">
      <c r="H7243"/>
    </row>
    <row r="7244" spans="8:8" x14ac:dyDescent="0.25">
      <c r="H7244"/>
    </row>
    <row r="7245" spans="8:8" x14ac:dyDescent="0.25">
      <c r="H7245"/>
    </row>
    <row r="7246" spans="8:8" x14ac:dyDescent="0.25">
      <c r="H7246"/>
    </row>
    <row r="7247" spans="8:8" x14ac:dyDescent="0.25">
      <c r="H7247"/>
    </row>
    <row r="7248" spans="8:8" x14ac:dyDescent="0.25">
      <c r="H7248"/>
    </row>
    <row r="7249" spans="8:8" x14ac:dyDescent="0.25">
      <c r="H7249"/>
    </row>
    <row r="7250" spans="8:8" x14ac:dyDescent="0.25">
      <c r="H7250"/>
    </row>
    <row r="7251" spans="8:8" x14ac:dyDescent="0.25">
      <c r="H7251"/>
    </row>
    <row r="7252" spans="8:8" x14ac:dyDescent="0.25">
      <c r="H7252"/>
    </row>
    <row r="7253" spans="8:8" x14ac:dyDescent="0.25">
      <c r="H7253"/>
    </row>
    <row r="7254" spans="8:8" x14ac:dyDescent="0.25">
      <c r="H7254"/>
    </row>
    <row r="7255" spans="8:8" x14ac:dyDescent="0.25">
      <c r="H7255"/>
    </row>
    <row r="7256" spans="8:8" x14ac:dyDescent="0.25">
      <c r="H7256"/>
    </row>
    <row r="7257" spans="8:8" x14ac:dyDescent="0.25">
      <c r="H7257"/>
    </row>
    <row r="7258" spans="8:8" x14ac:dyDescent="0.25">
      <c r="H7258"/>
    </row>
    <row r="7259" spans="8:8" x14ac:dyDescent="0.25">
      <c r="H7259"/>
    </row>
    <row r="7260" spans="8:8" x14ac:dyDescent="0.25">
      <c r="H7260"/>
    </row>
    <row r="7261" spans="8:8" x14ac:dyDescent="0.25">
      <c r="H7261"/>
    </row>
    <row r="7262" spans="8:8" x14ac:dyDescent="0.25">
      <c r="H7262"/>
    </row>
    <row r="7263" spans="8:8" x14ac:dyDescent="0.25">
      <c r="H7263"/>
    </row>
    <row r="7264" spans="8:8" x14ac:dyDescent="0.25">
      <c r="H7264"/>
    </row>
    <row r="7265" spans="8:8" x14ac:dyDescent="0.25">
      <c r="H7265"/>
    </row>
    <row r="7266" spans="8:8" x14ac:dyDescent="0.25">
      <c r="H7266"/>
    </row>
    <row r="7267" spans="8:8" x14ac:dyDescent="0.25">
      <c r="H7267"/>
    </row>
    <row r="7268" spans="8:8" x14ac:dyDescent="0.25">
      <c r="H7268"/>
    </row>
    <row r="7269" spans="8:8" x14ac:dyDescent="0.25">
      <c r="H7269"/>
    </row>
    <row r="7270" spans="8:8" x14ac:dyDescent="0.25">
      <c r="H7270"/>
    </row>
    <row r="7271" spans="8:8" x14ac:dyDescent="0.25">
      <c r="H7271"/>
    </row>
    <row r="7272" spans="8:8" x14ac:dyDescent="0.25">
      <c r="H7272"/>
    </row>
    <row r="7273" spans="8:8" x14ac:dyDescent="0.25">
      <c r="H7273"/>
    </row>
    <row r="7274" spans="8:8" x14ac:dyDescent="0.25">
      <c r="H7274"/>
    </row>
    <row r="7275" spans="8:8" x14ac:dyDescent="0.25">
      <c r="H7275"/>
    </row>
    <row r="7276" spans="8:8" x14ac:dyDescent="0.25">
      <c r="H7276"/>
    </row>
    <row r="7277" spans="8:8" x14ac:dyDescent="0.25">
      <c r="H7277"/>
    </row>
    <row r="7278" spans="8:8" x14ac:dyDescent="0.25">
      <c r="H7278"/>
    </row>
    <row r="7279" spans="8:8" x14ac:dyDescent="0.25">
      <c r="H7279"/>
    </row>
    <row r="7280" spans="8:8" x14ac:dyDescent="0.25">
      <c r="H7280"/>
    </row>
    <row r="7281" spans="8:8" x14ac:dyDescent="0.25">
      <c r="H7281"/>
    </row>
    <row r="7282" spans="8:8" x14ac:dyDescent="0.25">
      <c r="H7282"/>
    </row>
    <row r="7283" spans="8:8" x14ac:dyDescent="0.25">
      <c r="H7283"/>
    </row>
    <row r="7284" spans="8:8" x14ac:dyDescent="0.25">
      <c r="H7284"/>
    </row>
    <row r="7285" spans="8:8" x14ac:dyDescent="0.25">
      <c r="H7285"/>
    </row>
    <row r="7286" spans="8:8" x14ac:dyDescent="0.25">
      <c r="H7286"/>
    </row>
    <row r="7287" spans="8:8" x14ac:dyDescent="0.25">
      <c r="H7287"/>
    </row>
    <row r="7288" spans="8:8" x14ac:dyDescent="0.25">
      <c r="H7288"/>
    </row>
    <row r="7289" spans="8:8" x14ac:dyDescent="0.25">
      <c r="H7289"/>
    </row>
    <row r="7290" spans="8:8" x14ac:dyDescent="0.25">
      <c r="H7290"/>
    </row>
    <row r="7291" spans="8:8" x14ac:dyDescent="0.25">
      <c r="H7291"/>
    </row>
    <row r="7292" spans="8:8" x14ac:dyDescent="0.25">
      <c r="H7292"/>
    </row>
    <row r="7293" spans="8:8" x14ac:dyDescent="0.25">
      <c r="H7293"/>
    </row>
    <row r="7294" spans="8:8" x14ac:dyDescent="0.25">
      <c r="H7294"/>
    </row>
    <row r="7295" spans="8:8" x14ac:dyDescent="0.25">
      <c r="H7295"/>
    </row>
    <row r="7296" spans="8:8" x14ac:dyDescent="0.25">
      <c r="H7296"/>
    </row>
    <row r="7297" spans="8:8" x14ac:dyDescent="0.25">
      <c r="H7297"/>
    </row>
    <row r="7298" spans="8:8" x14ac:dyDescent="0.25">
      <c r="H7298"/>
    </row>
    <row r="7299" spans="8:8" x14ac:dyDescent="0.25">
      <c r="H7299"/>
    </row>
    <row r="7300" spans="8:8" x14ac:dyDescent="0.25">
      <c r="H7300"/>
    </row>
    <row r="7301" spans="8:8" x14ac:dyDescent="0.25">
      <c r="H7301"/>
    </row>
    <row r="7302" spans="8:8" x14ac:dyDescent="0.25">
      <c r="H7302"/>
    </row>
    <row r="7303" spans="8:8" x14ac:dyDescent="0.25">
      <c r="H7303"/>
    </row>
    <row r="7304" spans="8:8" x14ac:dyDescent="0.25">
      <c r="H7304"/>
    </row>
    <row r="7305" spans="8:8" x14ac:dyDescent="0.25">
      <c r="H7305"/>
    </row>
    <row r="7306" spans="8:8" x14ac:dyDescent="0.25">
      <c r="H7306"/>
    </row>
    <row r="7307" spans="8:8" x14ac:dyDescent="0.25">
      <c r="H7307"/>
    </row>
    <row r="7308" spans="8:8" x14ac:dyDescent="0.25">
      <c r="H7308"/>
    </row>
    <row r="7309" spans="8:8" x14ac:dyDescent="0.25">
      <c r="H7309"/>
    </row>
    <row r="7310" spans="8:8" x14ac:dyDescent="0.25">
      <c r="H7310"/>
    </row>
    <row r="7311" spans="8:8" x14ac:dyDescent="0.25">
      <c r="H7311"/>
    </row>
    <row r="7312" spans="8:8" x14ac:dyDescent="0.25">
      <c r="H7312"/>
    </row>
    <row r="7313" spans="8:8" x14ac:dyDescent="0.25">
      <c r="H7313"/>
    </row>
    <row r="7314" spans="8:8" x14ac:dyDescent="0.25">
      <c r="H7314"/>
    </row>
    <row r="7315" spans="8:8" x14ac:dyDescent="0.25">
      <c r="H7315"/>
    </row>
    <row r="7316" spans="8:8" x14ac:dyDescent="0.25">
      <c r="H7316"/>
    </row>
    <row r="7317" spans="8:8" x14ac:dyDescent="0.25">
      <c r="H7317"/>
    </row>
    <row r="7318" spans="8:8" x14ac:dyDescent="0.25">
      <c r="H7318"/>
    </row>
    <row r="7319" spans="8:8" x14ac:dyDescent="0.25">
      <c r="H7319"/>
    </row>
    <row r="7320" spans="8:8" x14ac:dyDescent="0.25">
      <c r="H7320"/>
    </row>
    <row r="7321" spans="8:8" x14ac:dyDescent="0.25">
      <c r="H7321"/>
    </row>
    <row r="7322" spans="8:8" x14ac:dyDescent="0.25">
      <c r="H7322"/>
    </row>
    <row r="7323" spans="8:8" x14ac:dyDescent="0.25">
      <c r="H7323"/>
    </row>
    <row r="7324" spans="8:8" x14ac:dyDescent="0.25">
      <c r="H7324"/>
    </row>
    <row r="7325" spans="8:8" x14ac:dyDescent="0.25">
      <c r="H7325"/>
    </row>
    <row r="7326" spans="8:8" x14ac:dyDescent="0.25">
      <c r="H7326"/>
    </row>
    <row r="7327" spans="8:8" x14ac:dyDescent="0.25">
      <c r="H7327"/>
    </row>
    <row r="7328" spans="8:8" x14ac:dyDescent="0.25">
      <c r="H7328"/>
    </row>
    <row r="7329" spans="8:8" x14ac:dyDescent="0.25">
      <c r="H7329"/>
    </row>
    <row r="7330" spans="8:8" x14ac:dyDescent="0.25">
      <c r="H7330"/>
    </row>
    <row r="7331" spans="8:8" x14ac:dyDescent="0.25">
      <c r="H7331"/>
    </row>
    <row r="7332" spans="8:8" x14ac:dyDescent="0.25">
      <c r="H7332"/>
    </row>
    <row r="7333" spans="8:8" x14ac:dyDescent="0.25">
      <c r="H7333"/>
    </row>
    <row r="7334" spans="8:8" x14ac:dyDescent="0.25">
      <c r="H7334"/>
    </row>
    <row r="7335" spans="8:8" x14ac:dyDescent="0.25">
      <c r="H7335"/>
    </row>
    <row r="7336" spans="8:8" x14ac:dyDescent="0.25">
      <c r="H7336"/>
    </row>
    <row r="7337" spans="8:8" x14ac:dyDescent="0.25">
      <c r="H7337"/>
    </row>
    <row r="7338" spans="8:8" x14ac:dyDescent="0.25">
      <c r="H7338"/>
    </row>
    <row r="7339" spans="8:8" x14ac:dyDescent="0.25">
      <c r="H7339"/>
    </row>
    <row r="7340" spans="8:8" x14ac:dyDescent="0.25">
      <c r="H7340"/>
    </row>
    <row r="7341" spans="8:8" x14ac:dyDescent="0.25">
      <c r="H7341"/>
    </row>
    <row r="7342" spans="8:8" x14ac:dyDescent="0.25">
      <c r="H7342"/>
    </row>
    <row r="7343" spans="8:8" x14ac:dyDescent="0.25">
      <c r="H7343"/>
    </row>
    <row r="7344" spans="8:8" x14ac:dyDescent="0.25">
      <c r="H7344"/>
    </row>
    <row r="7345" spans="8:8" x14ac:dyDescent="0.25">
      <c r="H7345"/>
    </row>
    <row r="7346" spans="8:8" x14ac:dyDescent="0.25">
      <c r="H7346"/>
    </row>
    <row r="7347" spans="8:8" x14ac:dyDescent="0.25">
      <c r="H7347"/>
    </row>
    <row r="7348" spans="8:8" x14ac:dyDescent="0.25">
      <c r="H7348"/>
    </row>
    <row r="7349" spans="8:8" x14ac:dyDescent="0.25">
      <c r="H7349"/>
    </row>
    <row r="7350" spans="8:8" x14ac:dyDescent="0.25">
      <c r="H7350"/>
    </row>
    <row r="7351" spans="8:8" x14ac:dyDescent="0.25">
      <c r="H7351"/>
    </row>
    <row r="7352" spans="8:8" x14ac:dyDescent="0.25">
      <c r="H7352"/>
    </row>
    <row r="7353" spans="8:8" x14ac:dyDescent="0.25">
      <c r="H7353"/>
    </row>
    <row r="7354" spans="8:8" x14ac:dyDescent="0.25">
      <c r="H7354"/>
    </row>
    <row r="7355" spans="8:8" x14ac:dyDescent="0.25">
      <c r="H7355"/>
    </row>
    <row r="7356" spans="8:8" x14ac:dyDescent="0.25">
      <c r="H7356"/>
    </row>
    <row r="7357" spans="8:8" x14ac:dyDescent="0.25">
      <c r="H7357"/>
    </row>
    <row r="7358" spans="8:8" x14ac:dyDescent="0.25">
      <c r="H7358"/>
    </row>
    <row r="7359" spans="8:8" x14ac:dyDescent="0.25">
      <c r="H7359"/>
    </row>
    <row r="7360" spans="8:8" x14ac:dyDescent="0.25">
      <c r="H7360"/>
    </row>
    <row r="7361" spans="8:8" x14ac:dyDescent="0.25">
      <c r="H7361"/>
    </row>
    <row r="7362" spans="8:8" x14ac:dyDescent="0.25">
      <c r="H7362"/>
    </row>
    <row r="7363" spans="8:8" x14ac:dyDescent="0.25">
      <c r="H7363"/>
    </row>
    <row r="7364" spans="8:8" x14ac:dyDescent="0.25">
      <c r="H7364"/>
    </row>
    <row r="7365" spans="8:8" x14ac:dyDescent="0.25">
      <c r="H7365"/>
    </row>
    <row r="7366" spans="8:8" x14ac:dyDescent="0.25">
      <c r="H7366"/>
    </row>
    <row r="7367" spans="8:8" x14ac:dyDescent="0.25">
      <c r="H7367"/>
    </row>
    <row r="7368" spans="8:8" x14ac:dyDescent="0.25">
      <c r="H7368"/>
    </row>
    <row r="7369" spans="8:8" x14ac:dyDescent="0.25">
      <c r="H7369"/>
    </row>
    <row r="7370" spans="8:8" x14ac:dyDescent="0.25">
      <c r="H7370"/>
    </row>
    <row r="7371" spans="8:8" x14ac:dyDescent="0.25">
      <c r="H7371"/>
    </row>
    <row r="7372" spans="8:8" x14ac:dyDescent="0.25">
      <c r="H7372"/>
    </row>
    <row r="7373" spans="8:8" x14ac:dyDescent="0.25">
      <c r="H7373"/>
    </row>
    <row r="7374" spans="8:8" x14ac:dyDescent="0.25">
      <c r="H7374"/>
    </row>
    <row r="7375" spans="8:8" x14ac:dyDescent="0.25">
      <c r="H7375"/>
    </row>
    <row r="7376" spans="8:8" x14ac:dyDescent="0.25">
      <c r="H7376"/>
    </row>
    <row r="7377" spans="8:8" x14ac:dyDescent="0.25">
      <c r="H7377"/>
    </row>
    <row r="7378" spans="8:8" x14ac:dyDescent="0.25">
      <c r="H7378"/>
    </row>
    <row r="7379" spans="8:8" x14ac:dyDescent="0.25">
      <c r="H7379"/>
    </row>
    <row r="7380" spans="8:8" x14ac:dyDescent="0.25">
      <c r="H7380"/>
    </row>
    <row r="7381" spans="8:8" x14ac:dyDescent="0.25">
      <c r="H7381"/>
    </row>
    <row r="7382" spans="8:8" x14ac:dyDescent="0.25">
      <c r="H7382"/>
    </row>
    <row r="7383" spans="8:8" x14ac:dyDescent="0.25">
      <c r="H7383"/>
    </row>
    <row r="7384" spans="8:8" x14ac:dyDescent="0.25">
      <c r="H7384"/>
    </row>
    <row r="7385" spans="8:8" x14ac:dyDescent="0.25">
      <c r="H7385"/>
    </row>
    <row r="7386" spans="8:8" x14ac:dyDescent="0.25">
      <c r="H7386"/>
    </row>
    <row r="7387" spans="8:8" x14ac:dyDescent="0.25">
      <c r="H7387"/>
    </row>
    <row r="7388" spans="8:8" x14ac:dyDescent="0.25">
      <c r="H7388"/>
    </row>
    <row r="7389" spans="8:8" x14ac:dyDescent="0.25">
      <c r="H7389"/>
    </row>
    <row r="7390" spans="8:8" x14ac:dyDescent="0.25">
      <c r="H7390"/>
    </row>
    <row r="7391" spans="8:8" x14ac:dyDescent="0.25">
      <c r="H7391"/>
    </row>
    <row r="7392" spans="8:8" x14ac:dyDescent="0.25">
      <c r="H7392"/>
    </row>
    <row r="7393" spans="8:8" x14ac:dyDescent="0.25">
      <c r="H7393"/>
    </row>
    <row r="7394" spans="8:8" x14ac:dyDescent="0.25">
      <c r="H7394"/>
    </row>
    <row r="7395" spans="8:8" x14ac:dyDescent="0.25">
      <c r="H7395"/>
    </row>
    <row r="7396" spans="8:8" x14ac:dyDescent="0.25">
      <c r="H7396"/>
    </row>
    <row r="7397" spans="8:8" x14ac:dyDescent="0.25">
      <c r="H7397"/>
    </row>
    <row r="7398" spans="8:8" x14ac:dyDescent="0.25">
      <c r="H7398"/>
    </row>
    <row r="7399" spans="8:8" x14ac:dyDescent="0.25">
      <c r="H7399"/>
    </row>
    <row r="7400" spans="8:8" x14ac:dyDescent="0.25">
      <c r="H7400"/>
    </row>
    <row r="7401" spans="8:8" x14ac:dyDescent="0.25">
      <c r="H7401"/>
    </row>
    <row r="7402" spans="8:8" x14ac:dyDescent="0.25">
      <c r="H7402"/>
    </row>
    <row r="7403" spans="8:8" x14ac:dyDescent="0.25">
      <c r="H7403"/>
    </row>
    <row r="7404" spans="8:8" x14ac:dyDescent="0.25">
      <c r="H7404"/>
    </row>
    <row r="7405" spans="8:8" x14ac:dyDescent="0.25">
      <c r="H7405"/>
    </row>
    <row r="7406" spans="8:8" x14ac:dyDescent="0.25">
      <c r="H7406"/>
    </row>
    <row r="7407" spans="8:8" x14ac:dyDescent="0.25">
      <c r="H7407"/>
    </row>
    <row r="7408" spans="8:8" x14ac:dyDescent="0.25">
      <c r="H7408"/>
    </row>
    <row r="7409" spans="8:8" x14ac:dyDescent="0.25">
      <c r="H7409"/>
    </row>
    <row r="7410" spans="8:8" x14ac:dyDescent="0.25">
      <c r="H7410"/>
    </row>
    <row r="7411" spans="8:8" x14ac:dyDescent="0.25">
      <c r="H7411"/>
    </row>
    <row r="7412" spans="8:8" x14ac:dyDescent="0.25">
      <c r="H7412"/>
    </row>
    <row r="7413" spans="8:8" x14ac:dyDescent="0.25">
      <c r="H7413"/>
    </row>
    <row r="7414" spans="8:8" x14ac:dyDescent="0.25">
      <c r="H7414"/>
    </row>
    <row r="7415" spans="8:8" x14ac:dyDescent="0.25">
      <c r="H7415"/>
    </row>
    <row r="7416" spans="8:8" x14ac:dyDescent="0.25">
      <c r="H7416"/>
    </row>
    <row r="7417" spans="8:8" x14ac:dyDescent="0.25">
      <c r="H7417"/>
    </row>
    <row r="7418" spans="8:8" x14ac:dyDescent="0.25">
      <c r="H7418"/>
    </row>
    <row r="7419" spans="8:8" x14ac:dyDescent="0.25">
      <c r="H7419"/>
    </row>
    <row r="7420" spans="8:8" x14ac:dyDescent="0.25">
      <c r="H7420"/>
    </row>
    <row r="7421" spans="8:8" x14ac:dyDescent="0.25">
      <c r="H7421"/>
    </row>
    <row r="7422" spans="8:8" x14ac:dyDescent="0.25">
      <c r="H7422"/>
    </row>
    <row r="7423" spans="8:8" x14ac:dyDescent="0.25">
      <c r="H7423"/>
    </row>
    <row r="7424" spans="8:8" x14ac:dyDescent="0.25">
      <c r="H7424"/>
    </row>
    <row r="7425" spans="8:8" x14ac:dyDescent="0.25">
      <c r="H7425"/>
    </row>
    <row r="7426" spans="8:8" x14ac:dyDescent="0.25">
      <c r="H7426"/>
    </row>
    <row r="7427" spans="8:8" x14ac:dyDescent="0.25">
      <c r="H7427"/>
    </row>
    <row r="7428" spans="8:8" x14ac:dyDescent="0.25">
      <c r="H7428"/>
    </row>
    <row r="7429" spans="8:8" x14ac:dyDescent="0.25">
      <c r="H7429"/>
    </row>
    <row r="7430" spans="8:8" x14ac:dyDescent="0.25">
      <c r="H7430"/>
    </row>
    <row r="7431" spans="8:8" x14ac:dyDescent="0.25">
      <c r="H7431"/>
    </row>
    <row r="7432" spans="8:8" x14ac:dyDescent="0.25">
      <c r="H7432"/>
    </row>
    <row r="7433" spans="8:8" x14ac:dyDescent="0.25">
      <c r="H7433"/>
    </row>
    <row r="7434" spans="8:8" x14ac:dyDescent="0.25">
      <c r="H7434"/>
    </row>
    <row r="7435" spans="8:8" x14ac:dyDescent="0.25">
      <c r="H7435"/>
    </row>
    <row r="7436" spans="8:8" x14ac:dyDescent="0.25">
      <c r="H7436"/>
    </row>
    <row r="7437" spans="8:8" x14ac:dyDescent="0.25">
      <c r="H7437"/>
    </row>
    <row r="7438" spans="8:8" x14ac:dyDescent="0.25">
      <c r="H7438"/>
    </row>
    <row r="7439" spans="8:8" x14ac:dyDescent="0.25">
      <c r="H7439"/>
    </row>
    <row r="7440" spans="8:8" x14ac:dyDescent="0.25">
      <c r="H7440"/>
    </row>
    <row r="7441" spans="8:8" x14ac:dyDescent="0.25">
      <c r="H7441"/>
    </row>
    <row r="7442" spans="8:8" x14ac:dyDescent="0.25">
      <c r="H7442"/>
    </row>
    <row r="7443" spans="8:8" x14ac:dyDescent="0.25">
      <c r="H7443"/>
    </row>
    <row r="7444" spans="8:8" x14ac:dyDescent="0.25">
      <c r="H7444"/>
    </row>
    <row r="7445" spans="8:8" x14ac:dyDescent="0.25">
      <c r="H7445"/>
    </row>
    <row r="7446" spans="8:8" x14ac:dyDescent="0.25">
      <c r="H7446"/>
    </row>
    <row r="7447" spans="8:8" x14ac:dyDescent="0.25">
      <c r="H7447"/>
    </row>
    <row r="7448" spans="8:8" x14ac:dyDescent="0.25">
      <c r="H7448"/>
    </row>
    <row r="7449" spans="8:8" x14ac:dyDescent="0.25">
      <c r="H7449"/>
    </row>
    <row r="7450" spans="8:8" x14ac:dyDescent="0.25">
      <c r="H7450"/>
    </row>
    <row r="7451" spans="8:8" x14ac:dyDescent="0.25">
      <c r="H7451"/>
    </row>
    <row r="7452" spans="8:8" x14ac:dyDescent="0.25">
      <c r="H7452"/>
    </row>
    <row r="7453" spans="8:8" x14ac:dyDescent="0.25">
      <c r="H7453"/>
    </row>
    <row r="7454" spans="8:8" x14ac:dyDescent="0.25">
      <c r="H7454"/>
    </row>
    <row r="7455" spans="8:8" x14ac:dyDescent="0.25">
      <c r="H7455"/>
    </row>
    <row r="7456" spans="8:8" x14ac:dyDescent="0.25">
      <c r="H7456"/>
    </row>
    <row r="7457" spans="8:8" x14ac:dyDescent="0.25">
      <c r="H7457"/>
    </row>
    <row r="7458" spans="8:8" x14ac:dyDescent="0.25">
      <c r="H7458"/>
    </row>
    <row r="7459" spans="8:8" x14ac:dyDescent="0.25">
      <c r="H7459"/>
    </row>
    <row r="7460" spans="8:8" x14ac:dyDescent="0.25">
      <c r="H7460"/>
    </row>
    <row r="7461" spans="8:8" x14ac:dyDescent="0.25">
      <c r="H7461"/>
    </row>
    <row r="7462" spans="8:8" x14ac:dyDescent="0.25">
      <c r="H7462"/>
    </row>
    <row r="7463" spans="8:8" x14ac:dyDescent="0.25">
      <c r="H7463"/>
    </row>
    <row r="7464" spans="8:8" x14ac:dyDescent="0.25">
      <c r="H7464"/>
    </row>
    <row r="7465" spans="8:8" x14ac:dyDescent="0.25">
      <c r="H7465"/>
    </row>
    <row r="7466" spans="8:8" x14ac:dyDescent="0.25">
      <c r="H7466"/>
    </row>
    <row r="7467" spans="8:8" x14ac:dyDescent="0.25">
      <c r="H7467"/>
    </row>
    <row r="7468" spans="8:8" x14ac:dyDescent="0.25">
      <c r="H7468"/>
    </row>
    <row r="7469" spans="8:8" x14ac:dyDescent="0.25">
      <c r="H7469"/>
    </row>
    <row r="7470" spans="8:8" x14ac:dyDescent="0.25">
      <c r="H7470"/>
    </row>
    <row r="7471" spans="8:8" x14ac:dyDescent="0.25">
      <c r="H7471"/>
    </row>
    <row r="7472" spans="8:8" x14ac:dyDescent="0.25">
      <c r="H7472"/>
    </row>
    <row r="7473" spans="8:8" x14ac:dyDescent="0.25">
      <c r="H7473"/>
    </row>
    <row r="7474" spans="8:8" x14ac:dyDescent="0.25">
      <c r="H7474"/>
    </row>
    <row r="7475" spans="8:8" x14ac:dyDescent="0.25">
      <c r="H7475"/>
    </row>
    <row r="7476" spans="8:8" x14ac:dyDescent="0.25">
      <c r="H7476"/>
    </row>
    <row r="7477" spans="8:8" x14ac:dyDescent="0.25">
      <c r="H7477"/>
    </row>
    <row r="7478" spans="8:8" x14ac:dyDescent="0.25">
      <c r="H7478"/>
    </row>
    <row r="7479" spans="8:8" x14ac:dyDescent="0.25">
      <c r="H7479"/>
    </row>
    <row r="7480" spans="8:8" x14ac:dyDescent="0.25">
      <c r="H7480"/>
    </row>
    <row r="7481" spans="8:8" x14ac:dyDescent="0.25">
      <c r="H7481"/>
    </row>
    <row r="7482" spans="8:8" x14ac:dyDescent="0.25">
      <c r="H7482"/>
    </row>
    <row r="7483" spans="8:8" x14ac:dyDescent="0.25">
      <c r="H7483"/>
    </row>
    <row r="7484" spans="8:8" x14ac:dyDescent="0.25">
      <c r="H7484"/>
    </row>
    <row r="7485" spans="8:8" x14ac:dyDescent="0.25">
      <c r="H7485"/>
    </row>
    <row r="7486" spans="8:8" x14ac:dyDescent="0.25">
      <c r="H7486"/>
    </row>
    <row r="7487" spans="8:8" x14ac:dyDescent="0.25">
      <c r="H7487"/>
    </row>
    <row r="7488" spans="8:8" x14ac:dyDescent="0.25">
      <c r="H7488"/>
    </row>
    <row r="7489" spans="8:8" x14ac:dyDescent="0.25">
      <c r="H7489"/>
    </row>
    <row r="7490" spans="8:8" x14ac:dyDescent="0.25">
      <c r="H7490"/>
    </row>
    <row r="7491" spans="8:8" x14ac:dyDescent="0.25">
      <c r="H7491"/>
    </row>
    <row r="7492" spans="8:8" x14ac:dyDescent="0.25">
      <c r="H7492"/>
    </row>
    <row r="7493" spans="8:8" x14ac:dyDescent="0.25">
      <c r="H7493"/>
    </row>
    <row r="7494" spans="8:8" x14ac:dyDescent="0.25">
      <c r="H7494"/>
    </row>
    <row r="7495" spans="8:8" x14ac:dyDescent="0.25">
      <c r="H7495"/>
    </row>
    <row r="7496" spans="8:8" x14ac:dyDescent="0.25">
      <c r="H7496"/>
    </row>
    <row r="7497" spans="8:8" x14ac:dyDescent="0.25">
      <c r="H7497"/>
    </row>
    <row r="7498" spans="8:8" x14ac:dyDescent="0.25">
      <c r="H7498"/>
    </row>
    <row r="7499" spans="8:8" x14ac:dyDescent="0.25">
      <c r="H7499"/>
    </row>
    <row r="7500" spans="8:8" x14ac:dyDescent="0.25">
      <c r="H7500"/>
    </row>
    <row r="7501" spans="8:8" x14ac:dyDescent="0.25">
      <c r="H7501"/>
    </row>
    <row r="7502" spans="8:8" x14ac:dyDescent="0.25">
      <c r="H7502"/>
    </row>
    <row r="7503" spans="8:8" x14ac:dyDescent="0.25">
      <c r="H7503"/>
    </row>
    <row r="7504" spans="8:8" x14ac:dyDescent="0.25">
      <c r="H7504"/>
    </row>
    <row r="7505" spans="8:8" x14ac:dyDescent="0.25">
      <c r="H7505"/>
    </row>
    <row r="7506" spans="8:8" x14ac:dyDescent="0.25">
      <c r="H7506"/>
    </row>
    <row r="7507" spans="8:8" x14ac:dyDescent="0.25">
      <c r="H7507"/>
    </row>
    <row r="7508" spans="8:8" x14ac:dyDescent="0.25">
      <c r="H7508"/>
    </row>
    <row r="7509" spans="8:8" x14ac:dyDescent="0.25">
      <c r="H7509"/>
    </row>
    <row r="7510" spans="8:8" x14ac:dyDescent="0.25">
      <c r="H7510"/>
    </row>
    <row r="7511" spans="8:8" x14ac:dyDescent="0.25">
      <c r="H7511"/>
    </row>
    <row r="7512" spans="8:8" x14ac:dyDescent="0.25">
      <c r="H7512"/>
    </row>
    <row r="7513" spans="8:8" x14ac:dyDescent="0.25">
      <c r="H7513"/>
    </row>
    <row r="7514" spans="8:8" x14ac:dyDescent="0.25">
      <c r="H7514"/>
    </row>
    <row r="7515" spans="8:8" x14ac:dyDescent="0.25">
      <c r="H7515"/>
    </row>
    <row r="7516" spans="8:8" x14ac:dyDescent="0.25">
      <c r="H7516"/>
    </row>
    <row r="7517" spans="8:8" x14ac:dyDescent="0.25">
      <c r="H7517"/>
    </row>
    <row r="7518" spans="8:8" x14ac:dyDescent="0.25">
      <c r="H7518"/>
    </row>
    <row r="7519" spans="8:8" x14ac:dyDescent="0.25">
      <c r="H7519"/>
    </row>
    <row r="7520" spans="8:8" x14ac:dyDescent="0.25">
      <c r="H7520"/>
    </row>
    <row r="7521" spans="8:8" x14ac:dyDescent="0.25">
      <c r="H7521"/>
    </row>
    <row r="7522" spans="8:8" x14ac:dyDescent="0.25">
      <c r="H7522"/>
    </row>
    <row r="7523" spans="8:8" x14ac:dyDescent="0.25">
      <c r="H7523"/>
    </row>
    <row r="7524" spans="8:8" x14ac:dyDescent="0.25">
      <c r="H7524"/>
    </row>
    <row r="7525" spans="8:8" x14ac:dyDescent="0.25">
      <c r="H7525"/>
    </row>
    <row r="7526" spans="8:8" x14ac:dyDescent="0.25">
      <c r="H7526"/>
    </row>
    <row r="7527" spans="8:8" x14ac:dyDescent="0.25">
      <c r="H7527"/>
    </row>
    <row r="7528" spans="8:8" x14ac:dyDescent="0.25">
      <c r="H7528"/>
    </row>
    <row r="7529" spans="8:8" x14ac:dyDescent="0.25">
      <c r="H7529"/>
    </row>
    <row r="7530" spans="8:8" x14ac:dyDescent="0.25">
      <c r="H7530"/>
    </row>
    <row r="7531" spans="8:8" x14ac:dyDescent="0.25">
      <c r="H7531"/>
    </row>
    <row r="7532" spans="8:8" x14ac:dyDescent="0.25">
      <c r="H7532"/>
    </row>
    <row r="7533" spans="8:8" x14ac:dyDescent="0.25">
      <c r="H7533"/>
    </row>
    <row r="7534" spans="8:8" x14ac:dyDescent="0.25">
      <c r="H7534"/>
    </row>
    <row r="7535" spans="8:8" x14ac:dyDescent="0.25">
      <c r="H7535"/>
    </row>
    <row r="7536" spans="8:8" x14ac:dyDescent="0.25">
      <c r="H7536"/>
    </row>
    <row r="7537" spans="8:8" x14ac:dyDescent="0.25">
      <c r="H7537"/>
    </row>
    <row r="7538" spans="8:8" x14ac:dyDescent="0.25">
      <c r="H7538"/>
    </row>
    <row r="7539" spans="8:8" x14ac:dyDescent="0.25">
      <c r="H7539"/>
    </row>
    <row r="7540" spans="8:8" x14ac:dyDescent="0.25">
      <c r="H7540"/>
    </row>
    <row r="7541" spans="8:8" x14ac:dyDescent="0.25">
      <c r="H7541"/>
    </row>
    <row r="7542" spans="8:8" x14ac:dyDescent="0.25">
      <c r="H7542"/>
    </row>
    <row r="7543" spans="8:8" x14ac:dyDescent="0.25">
      <c r="H7543"/>
    </row>
    <row r="7544" spans="8:8" x14ac:dyDescent="0.25">
      <c r="H7544"/>
    </row>
    <row r="7545" spans="8:8" x14ac:dyDescent="0.25">
      <c r="H7545"/>
    </row>
    <row r="7546" spans="8:8" x14ac:dyDescent="0.25">
      <c r="H7546"/>
    </row>
    <row r="7547" spans="8:8" x14ac:dyDescent="0.25">
      <c r="H7547"/>
    </row>
    <row r="7548" spans="8:8" x14ac:dyDescent="0.25">
      <c r="H7548"/>
    </row>
    <row r="7549" spans="8:8" x14ac:dyDescent="0.25">
      <c r="H7549"/>
    </row>
    <row r="7550" spans="8:8" x14ac:dyDescent="0.25">
      <c r="H7550"/>
    </row>
    <row r="7551" spans="8:8" x14ac:dyDescent="0.25">
      <c r="H7551"/>
    </row>
    <row r="7552" spans="8:8" x14ac:dyDescent="0.25">
      <c r="H7552"/>
    </row>
    <row r="7553" spans="8:8" x14ac:dyDescent="0.25">
      <c r="H7553"/>
    </row>
    <row r="7554" spans="8:8" x14ac:dyDescent="0.25">
      <c r="H7554"/>
    </row>
    <row r="7555" spans="8:8" x14ac:dyDescent="0.25">
      <c r="H7555"/>
    </row>
    <row r="7556" spans="8:8" x14ac:dyDescent="0.25">
      <c r="H7556"/>
    </row>
    <row r="7557" spans="8:8" x14ac:dyDescent="0.25">
      <c r="H7557"/>
    </row>
    <row r="7558" spans="8:8" x14ac:dyDescent="0.25">
      <c r="H7558"/>
    </row>
    <row r="7559" spans="8:8" x14ac:dyDescent="0.25">
      <c r="H7559"/>
    </row>
    <row r="7560" spans="8:8" x14ac:dyDescent="0.25">
      <c r="H7560"/>
    </row>
    <row r="7561" spans="8:8" x14ac:dyDescent="0.25">
      <c r="H7561"/>
    </row>
    <row r="7562" spans="8:8" x14ac:dyDescent="0.25">
      <c r="H7562"/>
    </row>
    <row r="7563" spans="8:8" x14ac:dyDescent="0.25">
      <c r="H7563"/>
    </row>
    <row r="7564" spans="8:8" x14ac:dyDescent="0.25">
      <c r="H7564"/>
    </row>
    <row r="7565" spans="8:8" x14ac:dyDescent="0.25">
      <c r="H7565"/>
    </row>
    <row r="7566" spans="8:8" x14ac:dyDescent="0.25">
      <c r="H7566"/>
    </row>
    <row r="7567" spans="8:8" x14ac:dyDescent="0.25">
      <c r="H7567"/>
    </row>
    <row r="7568" spans="8:8" x14ac:dyDescent="0.25">
      <c r="H7568"/>
    </row>
    <row r="7569" spans="8:8" x14ac:dyDescent="0.25">
      <c r="H7569"/>
    </row>
    <row r="7570" spans="8:8" x14ac:dyDescent="0.25">
      <c r="H7570"/>
    </row>
    <row r="7571" spans="8:8" x14ac:dyDescent="0.25">
      <c r="H7571"/>
    </row>
    <row r="7572" spans="8:8" x14ac:dyDescent="0.25">
      <c r="H7572"/>
    </row>
    <row r="7573" spans="8:8" x14ac:dyDescent="0.25">
      <c r="H7573"/>
    </row>
    <row r="7574" spans="8:8" x14ac:dyDescent="0.25">
      <c r="H7574"/>
    </row>
    <row r="7575" spans="8:8" x14ac:dyDescent="0.25">
      <c r="H7575"/>
    </row>
    <row r="7576" spans="8:8" x14ac:dyDescent="0.25">
      <c r="H7576"/>
    </row>
    <row r="7577" spans="8:8" x14ac:dyDescent="0.25">
      <c r="H7577"/>
    </row>
    <row r="7578" spans="8:8" x14ac:dyDescent="0.25">
      <c r="H7578"/>
    </row>
    <row r="7579" spans="8:8" x14ac:dyDescent="0.25">
      <c r="H7579"/>
    </row>
    <row r="7580" spans="8:8" x14ac:dyDescent="0.25">
      <c r="H7580"/>
    </row>
    <row r="7581" spans="8:8" x14ac:dyDescent="0.25">
      <c r="H7581"/>
    </row>
    <row r="7582" spans="8:8" x14ac:dyDescent="0.25">
      <c r="H7582"/>
    </row>
    <row r="7583" spans="8:8" x14ac:dyDescent="0.25">
      <c r="H7583"/>
    </row>
    <row r="7584" spans="8:8" x14ac:dyDescent="0.25">
      <c r="H7584"/>
    </row>
    <row r="7585" spans="8:8" x14ac:dyDescent="0.25">
      <c r="H7585"/>
    </row>
    <row r="7586" spans="8:8" x14ac:dyDescent="0.25">
      <c r="H7586"/>
    </row>
    <row r="7587" spans="8:8" x14ac:dyDescent="0.25">
      <c r="H7587"/>
    </row>
    <row r="7588" spans="8:8" x14ac:dyDescent="0.25">
      <c r="H7588"/>
    </row>
    <row r="7589" spans="8:8" x14ac:dyDescent="0.25">
      <c r="H7589"/>
    </row>
    <row r="7590" spans="8:8" x14ac:dyDescent="0.25">
      <c r="H7590"/>
    </row>
    <row r="7591" spans="8:8" x14ac:dyDescent="0.25">
      <c r="H7591"/>
    </row>
    <row r="7592" spans="8:8" x14ac:dyDescent="0.25">
      <c r="H7592"/>
    </row>
    <row r="7593" spans="8:8" x14ac:dyDescent="0.25">
      <c r="H7593"/>
    </row>
    <row r="7594" spans="8:8" x14ac:dyDescent="0.25">
      <c r="H7594"/>
    </row>
    <row r="7595" spans="8:8" x14ac:dyDescent="0.25">
      <c r="H7595"/>
    </row>
    <row r="7596" spans="8:8" x14ac:dyDescent="0.25">
      <c r="H7596"/>
    </row>
    <row r="7597" spans="8:8" x14ac:dyDescent="0.25">
      <c r="H7597"/>
    </row>
    <row r="7598" spans="8:8" x14ac:dyDescent="0.25">
      <c r="H7598"/>
    </row>
    <row r="7599" spans="8:8" x14ac:dyDescent="0.25">
      <c r="H7599"/>
    </row>
    <row r="7600" spans="8:8" x14ac:dyDescent="0.25">
      <c r="H7600"/>
    </row>
    <row r="7601" spans="8:8" x14ac:dyDescent="0.25">
      <c r="H7601"/>
    </row>
    <row r="7602" spans="8:8" x14ac:dyDescent="0.25">
      <c r="H7602"/>
    </row>
    <row r="7603" spans="8:8" x14ac:dyDescent="0.25">
      <c r="H7603"/>
    </row>
    <row r="7604" spans="8:8" x14ac:dyDescent="0.25">
      <c r="H7604"/>
    </row>
    <row r="7605" spans="8:8" x14ac:dyDescent="0.25">
      <c r="H7605"/>
    </row>
    <row r="7606" spans="8:8" x14ac:dyDescent="0.25">
      <c r="H7606"/>
    </row>
    <row r="7607" spans="8:8" x14ac:dyDescent="0.25">
      <c r="H7607"/>
    </row>
    <row r="7608" spans="8:8" x14ac:dyDescent="0.25">
      <c r="H7608"/>
    </row>
    <row r="7609" spans="8:8" x14ac:dyDescent="0.25">
      <c r="H7609"/>
    </row>
    <row r="7610" spans="8:8" x14ac:dyDescent="0.25">
      <c r="H7610"/>
    </row>
    <row r="7611" spans="8:8" x14ac:dyDescent="0.25">
      <c r="H7611"/>
    </row>
    <row r="7612" spans="8:8" x14ac:dyDescent="0.25">
      <c r="H7612"/>
    </row>
    <row r="7613" spans="8:8" x14ac:dyDescent="0.25">
      <c r="H7613"/>
    </row>
    <row r="7614" spans="8:8" x14ac:dyDescent="0.25">
      <c r="H7614"/>
    </row>
    <row r="7615" spans="8:8" x14ac:dyDescent="0.25">
      <c r="H7615"/>
    </row>
    <row r="7616" spans="8:8" x14ac:dyDescent="0.25">
      <c r="H7616"/>
    </row>
    <row r="7617" spans="8:8" x14ac:dyDescent="0.25">
      <c r="H7617"/>
    </row>
    <row r="7618" spans="8:8" x14ac:dyDescent="0.25">
      <c r="H7618"/>
    </row>
    <row r="7619" spans="8:8" x14ac:dyDescent="0.25">
      <c r="H7619"/>
    </row>
    <row r="7620" spans="8:8" x14ac:dyDescent="0.25">
      <c r="H7620"/>
    </row>
    <row r="7621" spans="8:8" x14ac:dyDescent="0.25">
      <c r="H7621"/>
    </row>
    <row r="7622" spans="8:8" x14ac:dyDescent="0.25">
      <c r="H7622"/>
    </row>
    <row r="7623" spans="8:8" x14ac:dyDescent="0.25">
      <c r="H7623"/>
    </row>
    <row r="7624" spans="8:8" x14ac:dyDescent="0.25">
      <c r="H7624"/>
    </row>
    <row r="7625" spans="8:8" x14ac:dyDescent="0.25">
      <c r="H7625"/>
    </row>
    <row r="7626" spans="8:8" x14ac:dyDescent="0.25">
      <c r="H7626"/>
    </row>
    <row r="7627" spans="8:8" x14ac:dyDescent="0.25">
      <c r="H7627"/>
    </row>
    <row r="7628" spans="8:8" x14ac:dyDescent="0.25">
      <c r="H7628"/>
    </row>
    <row r="7629" spans="8:8" x14ac:dyDescent="0.25">
      <c r="H7629"/>
    </row>
    <row r="7630" spans="8:8" x14ac:dyDescent="0.25">
      <c r="H7630"/>
    </row>
    <row r="7631" spans="8:8" x14ac:dyDescent="0.25">
      <c r="H7631"/>
    </row>
    <row r="7632" spans="8:8" x14ac:dyDescent="0.25">
      <c r="H7632"/>
    </row>
    <row r="7633" spans="8:8" x14ac:dyDescent="0.25">
      <c r="H7633"/>
    </row>
    <row r="7634" spans="8:8" x14ac:dyDescent="0.25">
      <c r="H7634"/>
    </row>
    <row r="7635" spans="8:8" x14ac:dyDescent="0.25">
      <c r="H7635"/>
    </row>
    <row r="7636" spans="8:8" x14ac:dyDescent="0.25">
      <c r="H7636"/>
    </row>
    <row r="7637" spans="8:8" x14ac:dyDescent="0.25">
      <c r="H7637"/>
    </row>
    <row r="7638" spans="8:8" x14ac:dyDescent="0.25">
      <c r="H7638"/>
    </row>
    <row r="7639" spans="8:8" x14ac:dyDescent="0.25">
      <c r="H7639"/>
    </row>
    <row r="7640" spans="8:8" x14ac:dyDescent="0.25">
      <c r="H7640"/>
    </row>
    <row r="7641" spans="8:8" x14ac:dyDescent="0.25">
      <c r="H7641"/>
    </row>
    <row r="7642" spans="8:8" x14ac:dyDescent="0.25">
      <c r="H7642"/>
    </row>
    <row r="7643" spans="8:8" x14ac:dyDescent="0.25">
      <c r="H7643"/>
    </row>
    <row r="7644" spans="8:8" x14ac:dyDescent="0.25">
      <c r="H7644"/>
    </row>
    <row r="7645" spans="8:8" x14ac:dyDescent="0.25">
      <c r="H7645"/>
    </row>
    <row r="7646" spans="8:8" x14ac:dyDescent="0.25">
      <c r="H7646"/>
    </row>
    <row r="7647" spans="8:8" x14ac:dyDescent="0.25">
      <c r="H7647"/>
    </row>
    <row r="7648" spans="8:8" x14ac:dyDescent="0.25">
      <c r="H7648"/>
    </row>
    <row r="7649" spans="8:8" x14ac:dyDescent="0.25">
      <c r="H7649"/>
    </row>
    <row r="7650" spans="8:8" x14ac:dyDescent="0.25">
      <c r="H7650"/>
    </row>
    <row r="7651" spans="8:8" x14ac:dyDescent="0.25">
      <c r="H7651"/>
    </row>
    <row r="7652" spans="8:8" x14ac:dyDescent="0.25">
      <c r="H7652"/>
    </row>
    <row r="7653" spans="8:8" x14ac:dyDescent="0.25">
      <c r="H7653"/>
    </row>
    <row r="7654" spans="8:8" x14ac:dyDescent="0.25">
      <c r="H7654"/>
    </row>
    <row r="7655" spans="8:8" x14ac:dyDescent="0.25">
      <c r="H7655"/>
    </row>
    <row r="7656" spans="8:8" x14ac:dyDescent="0.25">
      <c r="H7656"/>
    </row>
    <row r="7657" spans="8:8" x14ac:dyDescent="0.25">
      <c r="H7657"/>
    </row>
    <row r="7658" spans="8:8" x14ac:dyDescent="0.25">
      <c r="H7658"/>
    </row>
    <row r="7659" spans="8:8" x14ac:dyDescent="0.25">
      <c r="H7659"/>
    </row>
    <row r="7660" spans="8:8" x14ac:dyDescent="0.25">
      <c r="H7660"/>
    </row>
    <row r="7661" spans="8:8" x14ac:dyDescent="0.25">
      <c r="H7661"/>
    </row>
    <row r="7662" spans="8:8" x14ac:dyDescent="0.25">
      <c r="H7662"/>
    </row>
    <row r="7663" spans="8:8" x14ac:dyDescent="0.25">
      <c r="H7663"/>
    </row>
    <row r="7664" spans="8:8" x14ac:dyDescent="0.25">
      <c r="H7664"/>
    </row>
    <row r="7665" spans="8:8" x14ac:dyDescent="0.25">
      <c r="H7665"/>
    </row>
    <row r="7666" spans="8:8" x14ac:dyDescent="0.25">
      <c r="H7666"/>
    </row>
    <row r="7667" spans="8:8" x14ac:dyDescent="0.25">
      <c r="H7667"/>
    </row>
    <row r="7668" spans="8:8" x14ac:dyDescent="0.25">
      <c r="H7668"/>
    </row>
    <row r="7669" spans="8:8" x14ac:dyDescent="0.25">
      <c r="H7669"/>
    </row>
    <row r="7670" spans="8:8" x14ac:dyDescent="0.25">
      <c r="H7670"/>
    </row>
    <row r="7671" spans="8:8" x14ac:dyDescent="0.25">
      <c r="H7671"/>
    </row>
    <row r="7672" spans="8:8" x14ac:dyDescent="0.25">
      <c r="H7672"/>
    </row>
    <row r="7673" spans="8:8" x14ac:dyDescent="0.25">
      <c r="H7673"/>
    </row>
    <row r="7674" spans="8:8" x14ac:dyDescent="0.25">
      <c r="H7674"/>
    </row>
    <row r="7675" spans="8:8" x14ac:dyDescent="0.25">
      <c r="H7675"/>
    </row>
    <row r="7676" spans="8:8" x14ac:dyDescent="0.25">
      <c r="H7676"/>
    </row>
    <row r="7677" spans="8:8" x14ac:dyDescent="0.25">
      <c r="H7677"/>
    </row>
    <row r="7678" spans="8:8" x14ac:dyDescent="0.25">
      <c r="H7678"/>
    </row>
    <row r="7679" spans="8:8" x14ac:dyDescent="0.25">
      <c r="H7679"/>
    </row>
    <row r="7680" spans="8:8" x14ac:dyDescent="0.25">
      <c r="H7680"/>
    </row>
    <row r="7681" spans="8:8" x14ac:dyDescent="0.25">
      <c r="H7681"/>
    </row>
    <row r="7682" spans="8:8" x14ac:dyDescent="0.25">
      <c r="H7682"/>
    </row>
    <row r="7683" spans="8:8" x14ac:dyDescent="0.25">
      <c r="H7683"/>
    </row>
    <row r="7684" spans="8:8" x14ac:dyDescent="0.25">
      <c r="H7684"/>
    </row>
    <row r="7685" spans="8:8" x14ac:dyDescent="0.25">
      <c r="H7685"/>
    </row>
    <row r="7686" spans="8:8" x14ac:dyDescent="0.25">
      <c r="H7686"/>
    </row>
    <row r="7687" spans="8:8" x14ac:dyDescent="0.25">
      <c r="H7687"/>
    </row>
    <row r="7688" spans="8:8" x14ac:dyDescent="0.25">
      <c r="H7688"/>
    </row>
    <row r="7689" spans="8:8" x14ac:dyDescent="0.25">
      <c r="H7689"/>
    </row>
    <row r="7690" spans="8:8" x14ac:dyDescent="0.25">
      <c r="H7690"/>
    </row>
    <row r="7691" spans="8:8" x14ac:dyDescent="0.25">
      <c r="H7691"/>
    </row>
    <row r="7692" spans="8:8" x14ac:dyDescent="0.25">
      <c r="H7692"/>
    </row>
    <row r="7693" spans="8:8" x14ac:dyDescent="0.25">
      <c r="H7693"/>
    </row>
    <row r="7694" spans="8:8" x14ac:dyDescent="0.25">
      <c r="H7694"/>
    </row>
    <row r="7695" spans="8:8" x14ac:dyDescent="0.25">
      <c r="H7695"/>
    </row>
    <row r="7696" spans="8:8" x14ac:dyDescent="0.25">
      <c r="H7696"/>
    </row>
    <row r="7697" spans="8:8" x14ac:dyDescent="0.25">
      <c r="H7697"/>
    </row>
    <row r="7698" spans="8:8" x14ac:dyDescent="0.25">
      <c r="H7698"/>
    </row>
    <row r="7699" spans="8:8" x14ac:dyDescent="0.25">
      <c r="H7699"/>
    </row>
    <row r="7700" spans="8:8" x14ac:dyDescent="0.25">
      <c r="H7700"/>
    </row>
    <row r="7701" spans="8:8" x14ac:dyDescent="0.25">
      <c r="H7701"/>
    </row>
    <row r="7702" spans="8:8" x14ac:dyDescent="0.25">
      <c r="H7702"/>
    </row>
    <row r="7703" spans="8:8" x14ac:dyDescent="0.25">
      <c r="H7703"/>
    </row>
    <row r="7704" spans="8:8" x14ac:dyDescent="0.25">
      <c r="H7704"/>
    </row>
    <row r="7705" spans="8:8" x14ac:dyDescent="0.25">
      <c r="H7705"/>
    </row>
    <row r="7706" spans="8:8" x14ac:dyDescent="0.25">
      <c r="H7706"/>
    </row>
    <row r="7707" spans="8:8" x14ac:dyDescent="0.25">
      <c r="H7707"/>
    </row>
    <row r="7708" spans="8:8" x14ac:dyDescent="0.25">
      <c r="H7708"/>
    </row>
    <row r="7709" spans="8:8" x14ac:dyDescent="0.25">
      <c r="H7709"/>
    </row>
    <row r="7710" spans="8:8" x14ac:dyDescent="0.25">
      <c r="H7710"/>
    </row>
    <row r="7711" spans="8:8" x14ac:dyDescent="0.25">
      <c r="H7711"/>
    </row>
    <row r="7712" spans="8:8" x14ac:dyDescent="0.25">
      <c r="H7712"/>
    </row>
    <row r="7713" spans="8:8" x14ac:dyDescent="0.25">
      <c r="H7713"/>
    </row>
    <row r="7714" spans="8:8" x14ac:dyDescent="0.25">
      <c r="H7714"/>
    </row>
    <row r="7715" spans="8:8" x14ac:dyDescent="0.25">
      <c r="H7715"/>
    </row>
    <row r="7716" spans="8:8" x14ac:dyDescent="0.25">
      <c r="H7716"/>
    </row>
    <row r="7717" spans="8:8" x14ac:dyDescent="0.25">
      <c r="H7717"/>
    </row>
    <row r="7718" spans="8:8" x14ac:dyDescent="0.25">
      <c r="H7718"/>
    </row>
    <row r="7719" spans="8:8" x14ac:dyDescent="0.25">
      <c r="H7719"/>
    </row>
    <row r="7720" spans="8:8" x14ac:dyDescent="0.25">
      <c r="H7720"/>
    </row>
    <row r="7721" spans="8:8" x14ac:dyDescent="0.25">
      <c r="H7721"/>
    </row>
    <row r="7722" spans="8:8" x14ac:dyDescent="0.25">
      <c r="H7722"/>
    </row>
    <row r="7723" spans="8:8" x14ac:dyDescent="0.25">
      <c r="H7723"/>
    </row>
    <row r="7724" spans="8:8" x14ac:dyDescent="0.25">
      <c r="H7724"/>
    </row>
    <row r="7725" spans="8:8" x14ac:dyDescent="0.25">
      <c r="H7725"/>
    </row>
    <row r="7726" spans="8:8" x14ac:dyDescent="0.25">
      <c r="H7726"/>
    </row>
    <row r="7727" spans="8:8" x14ac:dyDescent="0.25">
      <c r="H7727"/>
    </row>
    <row r="7728" spans="8:8" x14ac:dyDescent="0.25">
      <c r="H7728"/>
    </row>
    <row r="7729" spans="8:8" x14ac:dyDescent="0.25">
      <c r="H7729"/>
    </row>
    <row r="7730" spans="8:8" x14ac:dyDescent="0.25">
      <c r="H7730"/>
    </row>
    <row r="7731" spans="8:8" x14ac:dyDescent="0.25">
      <c r="H7731"/>
    </row>
    <row r="7732" spans="8:8" x14ac:dyDescent="0.25">
      <c r="H7732"/>
    </row>
    <row r="7733" spans="8:8" x14ac:dyDescent="0.25">
      <c r="H7733"/>
    </row>
    <row r="7734" spans="8:8" x14ac:dyDescent="0.25">
      <c r="H7734"/>
    </row>
    <row r="7735" spans="8:8" x14ac:dyDescent="0.25">
      <c r="H7735"/>
    </row>
    <row r="7736" spans="8:8" x14ac:dyDescent="0.25">
      <c r="H7736"/>
    </row>
    <row r="7737" spans="8:8" x14ac:dyDescent="0.25">
      <c r="H7737"/>
    </row>
    <row r="7738" spans="8:8" x14ac:dyDescent="0.25">
      <c r="H7738"/>
    </row>
    <row r="7739" spans="8:8" x14ac:dyDescent="0.25">
      <c r="H7739"/>
    </row>
    <row r="7740" spans="8:8" x14ac:dyDescent="0.25">
      <c r="H7740"/>
    </row>
    <row r="7741" spans="8:8" x14ac:dyDescent="0.25">
      <c r="H7741"/>
    </row>
    <row r="7742" spans="8:8" x14ac:dyDescent="0.25">
      <c r="H7742"/>
    </row>
    <row r="7743" spans="8:8" x14ac:dyDescent="0.25">
      <c r="H7743"/>
    </row>
    <row r="7744" spans="8:8" x14ac:dyDescent="0.25">
      <c r="H7744"/>
    </row>
    <row r="7745" spans="8:8" x14ac:dyDescent="0.25">
      <c r="H7745"/>
    </row>
    <row r="7746" spans="8:8" x14ac:dyDescent="0.25">
      <c r="H7746"/>
    </row>
    <row r="7747" spans="8:8" x14ac:dyDescent="0.25">
      <c r="H7747"/>
    </row>
    <row r="7748" spans="8:8" x14ac:dyDescent="0.25">
      <c r="H7748"/>
    </row>
    <row r="7749" spans="8:8" x14ac:dyDescent="0.25">
      <c r="H7749"/>
    </row>
    <row r="7750" spans="8:8" x14ac:dyDescent="0.25">
      <c r="H7750"/>
    </row>
    <row r="7751" spans="8:8" x14ac:dyDescent="0.25">
      <c r="H7751"/>
    </row>
    <row r="7752" spans="8:8" x14ac:dyDescent="0.25">
      <c r="H7752"/>
    </row>
    <row r="7753" spans="8:8" x14ac:dyDescent="0.25">
      <c r="H7753"/>
    </row>
    <row r="7754" spans="8:8" x14ac:dyDescent="0.25">
      <c r="H7754"/>
    </row>
    <row r="7755" spans="8:8" x14ac:dyDescent="0.25">
      <c r="H7755"/>
    </row>
    <row r="7756" spans="8:8" x14ac:dyDescent="0.25">
      <c r="H7756"/>
    </row>
    <row r="7757" spans="8:8" x14ac:dyDescent="0.25">
      <c r="H7757"/>
    </row>
    <row r="7758" spans="8:8" x14ac:dyDescent="0.25">
      <c r="H7758"/>
    </row>
    <row r="7759" spans="8:8" x14ac:dyDescent="0.25">
      <c r="H7759"/>
    </row>
    <row r="7760" spans="8:8" x14ac:dyDescent="0.25">
      <c r="H7760"/>
    </row>
    <row r="7761" spans="8:8" x14ac:dyDescent="0.25">
      <c r="H7761"/>
    </row>
    <row r="7762" spans="8:8" x14ac:dyDescent="0.25">
      <c r="H7762"/>
    </row>
    <row r="7763" spans="8:8" x14ac:dyDescent="0.25">
      <c r="H7763"/>
    </row>
    <row r="7764" spans="8:8" x14ac:dyDescent="0.25">
      <c r="H7764"/>
    </row>
    <row r="7765" spans="8:8" x14ac:dyDescent="0.25">
      <c r="H7765"/>
    </row>
    <row r="7766" spans="8:8" x14ac:dyDescent="0.25">
      <c r="H7766"/>
    </row>
    <row r="7767" spans="8:8" x14ac:dyDescent="0.25">
      <c r="H7767"/>
    </row>
    <row r="7768" spans="8:8" x14ac:dyDescent="0.25">
      <c r="H7768"/>
    </row>
    <row r="7769" spans="8:8" x14ac:dyDescent="0.25">
      <c r="H7769"/>
    </row>
    <row r="7770" spans="8:8" x14ac:dyDescent="0.25">
      <c r="H7770"/>
    </row>
    <row r="7771" spans="8:8" x14ac:dyDescent="0.25">
      <c r="H7771"/>
    </row>
    <row r="7772" spans="8:8" x14ac:dyDescent="0.25">
      <c r="H7772"/>
    </row>
    <row r="7773" spans="8:8" x14ac:dyDescent="0.25">
      <c r="H7773"/>
    </row>
    <row r="7774" spans="8:8" x14ac:dyDescent="0.25">
      <c r="H7774"/>
    </row>
    <row r="7775" spans="8:8" x14ac:dyDescent="0.25">
      <c r="H7775"/>
    </row>
    <row r="7776" spans="8:8" x14ac:dyDescent="0.25">
      <c r="H7776"/>
    </row>
    <row r="7777" spans="8:8" x14ac:dyDescent="0.25">
      <c r="H7777"/>
    </row>
    <row r="7778" spans="8:8" x14ac:dyDescent="0.25">
      <c r="H7778"/>
    </row>
    <row r="7779" spans="8:8" x14ac:dyDescent="0.25">
      <c r="H7779"/>
    </row>
    <row r="7780" spans="8:8" x14ac:dyDescent="0.25">
      <c r="H7780"/>
    </row>
    <row r="7781" spans="8:8" x14ac:dyDescent="0.25">
      <c r="H7781"/>
    </row>
    <row r="7782" spans="8:8" x14ac:dyDescent="0.25">
      <c r="H7782"/>
    </row>
    <row r="7783" spans="8:8" x14ac:dyDescent="0.25">
      <c r="H7783"/>
    </row>
    <row r="7784" spans="8:8" x14ac:dyDescent="0.25">
      <c r="H7784"/>
    </row>
    <row r="7785" spans="8:8" x14ac:dyDescent="0.25">
      <c r="H7785"/>
    </row>
    <row r="7786" spans="8:8" x14ac:dyDescent="0.25">
      <c r="H7786"/>
    </row>
    <row r="7787" spans="8:8" x14ac:dyDescent="0.25">
      <c r="H7787"/>
    </row>
    <row r="7788" spans="8:8" x14ac:dyDescent="0.25">
      <c r="H7788"/>
    </row>
    <row r="7789" spans="8:8" x14ac:dyDescent="0.25">
      <c r="H7789"/>
    </row>
    <row r="7790" spans="8:8" x14ac:dyDescent="0.25">
      <c r="H7790"/>
    </row>
    <row r="7791" spans="8:8" x14ac:dyDescent="0.25">
      <c r="H7791"/>
    </row>
    <row r="7792" spans="8:8" x14ac:dyDescent="0.25">
      <c r="H7792"/>
    </row>
    <row r="7793" spans="8:8" x14ac:dyDescent="0.25">
      <c r="H7793"/>
    </row>
    <row r="7794" spans="8:8" x14ac:dyDescent="0.25">
      <c r="H7794"/>
    </row>
    <row r="7795" spans="8:8" x14ac:dyDescent="0.25">
      <c r="H7795"/>
    </row>
    <row r="7796" spans="8:8" x14ac:dyDescent="0.25">
      <c r="H7796"/>
    </row>
    <row r="7797" spans="8:8" x14ac:dyDescent="0.25">
      <c r="H7797"/>
    </row>
    <row r="7798" spans="8:8" x14ac:dyDescent="0.25">
      <c r="H7798"/>
    </row>
    <row r="7799" spans="8:8" x14ac:dyDescent="0.25">
      <c r="H7799"/>
    </row>
    <row r="7800" spans="8:8" x14ac:dyDescent="0.25">
      <c r="H7800"/>
    </row>
    <row r="7801" spans="8:8" x14ac:dyDescent="0.25">
      <c r="H7801"/>
    </row>
    <row r="7802" spans="8:8" x14ac:dyDescent="0.25">
      <c r="H7802"/>
    </row>
    <row r="7803" spans="8:8" x14ac:dyDescent="0.25">
      <c r="H7803"/>
    </row>
    <row r="7804" spans="8:8" x14ac:dyDescent="0.25">
      <c r="H7804"/>
    </row>
    <row r="7805" spans="8:8" x14ac:dyDescent="0.25">
      <c r="H7805"/>
    </row>
    <row r="7806" spans="8:8" x14ac:dyDescent="0.25">
      <c r="H7806"/>
    </row>
    <row r="7807" spans="8:8" x14ac:dyDescent="0.25">
      <c r="H7807"/>
    </row>
    <row r="7808" spans="8:8" x14ac:dyDescent="0.25">
      <c r="H7808"/>
    </row>
    <row r="7809" spans="8:8" x14ac:dyDescent="0.25">
      <c r="H7809"/>
    </row>
    <row r="7810" spans="8:8" x14ac:dyDescent="0.25">
      <c r="H7810"/>
    </row>
    <row r="7811" spans="8:8" x14ac:dyDescent="0.25">
      <c r="H7811"/>
    </row>
    <row r="7812" spans="8:8" x14ac:dyDescent="0.25">
      <c r="H7812"/>
    </row>
    <row r="7813" spans="8:8" x14ac:dyDescent="0.25">
      <c r="H7813"/>
    </row>
    <row r="7814" spans="8:8" x14ac:dyDescent="0.25">
      <c r="H7814"/>
    </row>
    <row r="7815" spans="8:8" x14ac:dyDescent="0.25">
      <c r="H7815"/>
    </row>
    <row r="7816" spans="8:8" x14ac:dyDescent="0.25">
      <c r="H7816"/>
    </row>
    <row r="7817" spans="8:8" x14ac:dyDescent="0.25">
      <c r="H7817"/>
    </row>
    <row r="7818" spans="8:8" x14ac:dyDescent="0.25">
      <c r="H7818"/>
    </row>
    <row r="7819" spans="8:8" x14ac:dyDescent="0.25">
      <c r="H7819"/>
    </row>
    <row r="7820" spans="8:8" x14ac:dyDescent="0.25">
      <c r="H7820"/>
    </row>
    <row r="7821" spans="8:8" x14ac:dyDescent="0.25">
      <c r="H7821"/>
    </row>
    <row r="7822" spans="8:8" x14ac:dyDescent="0.25">
      <c r="H7822"/>
    </row>
    <row r="7823" spans="8:8" x14ac:dyDescent="0.25">
      <c r="H7823"/>
    </row>
    <row r="7824" spans="8:8" x14ac:dyDescent="0.25">
      <c r="H7824"/>
    </row>
    <row r="7825" spans="8:8" x14ac:dyDescent="0.25">
      <c r="H7825"/>
    </row>
    <row r="7826" spans="8:8" x14ac:dyDescent="0.25">
      <c r="H7826"/>
    </row>
    <row r="7827" spans="8:8" x14ac:dyDescent="0.25">
      <c r="H7827"/>
    </row>
    <row r="7828" spans="8:8" x14ac:dyDescent="0.25">
      <c r="H7828"/>
    </row>
    <row r="7829" spans="8:8" x14ac:dyDescent="0.25">
      <c r="H7829"/>
    </row>
    <row r="7830" spans="8:8" x14ac:dyDescent="0.25">
      <c r="H7830"/>
    </row>
    <row r="7831" spans="8:8" x14ac:dyDescent="0.25">
      <c r="H7831"/>
    </row>
    <row r="7832" spans="8:8" x14ac:dyDescent="0.25">
      <c r="H7832"/>
    </row>
    <row r="7833" spans="8:8" x14ac:dyDescent="0.25">
      <c r="H7833"/>
    </row>
    <row r="7834" spans="8:8" x14ac:dyDescent="0.25">
      <c r="H7834"/>
    </row>
    <row r="7835" spans="8:8" x14ac:dyDescent="0.25">
      <c r="H7835"/>
    </row>
    <row r="7836" spans="8:8" x14ac:dyDescent="0.25">
      <c r="H7836"/>
    </row>
    <row r="7837" spans="8:8" x14ac:dyDescent="0.25">
      <c r="H7837"/>
    </row>
    <row r="7838" spans="8:8" x14ac:dyDescent="0.25">
      <c r="H7838"/>
    </row>
    <row r="7839" spans="8:8" x14ac:dyDescent="0.25">
      <c r="H7839"/>
    </row>
    <row r="7840" spans="8:8" x14ac:dyDescent="0.25">
      <c r="H7840"/>
    </row>
    <row r="7841" spans="8:8" x14ac:dyDescent="0.25">
      <c r="H7841"/>
    </row>
    <row r="7842" spans="8:8" x14ac:dyDescent="0.25">
      <c r="H7842"/>
    </row>
    <row r="7843" spans="8:8" x14ac:dyDescent="0.25">
      <c r="H7843"/>
    </row>
    <row r="7844" spans="8:8" x14ac:dyDescent="0.25">
      <c r="H7844"/>
    </row>
    <row r="7845" spans="8:8" x14ac:dyDescent="0.25">
      <c r="H7845"/>
    </row>
    <row r="7846" spans="8:8" x14ac:dyDescent="0.25">
      <c r="H7846"/>
    </row>
    <row r="7847" spans="8:8" x14ac:dyDescent="0.25">
      <c r="H7847"/>
    </row>
    <row r="7848" spans="8:8" x14ac:dyDescent="0.25">
      <c r="H7848"/>
    </row>
    <row r="7849" spans="8:8" x14ac:dyDescent="0.25">
      <c r="H7849"/>
    </row>
    <row r="7850" spans="8:8" x14ac:dyDescent="0.25">
      <c r="H7850"/>
    </row>
    <row r="7851" spans="8:8" x14ac:dyDescent="0.25">
      <c r="H7851"/>
    </row>
    <row r="7852" spans="8:8" x14ac:dyDescent="0.25">
      <c r="H7852"/>
    </row>
    <row r="7853" spans="8:8" x14ac:dyDescent="0.25">
      <c r="H7853"/>
    </row>
    <row r="7854" spans="8:8" x14ac:dyDescent="0.25">
      <c r="H7854"/>
    </row>
    <row r="7855" spans="8:8" x14ac:dyDescent="0.25">
      <c r="H7855"/>
    </row>
    <row r="7856" spans="8:8" x14ac:dyDescent="0.25">
      <c r="H7856"/>
    </row>
    <row r="7857" spans="8:8" x14ac:dyDescent="0.25">
      <c r="H7857"/>
    </row>
    <row r="7858" spans="8:8" x14ac:dyDescent="0.25">
      <c r="H7858"/>
    </row>
    <row r="7859" spans="8:8" x14ac:dyDescent="0.25">
      <c r="H7859"/>
    </row>
    <row r="7860" spans="8:8" x14ac:dyDescent="0.25">
      <c r="H7860"/>
    </row>
    <row r="7861" spans="8:8" x14ac:dyDescent="0.25">
      <c r="H7861"/>
    </row>
    <row r="7862" spans="8:8" x14ac:dyDescent="0.25">
      <c r="H7862"/>
    </row>
    <row r="7863" spans="8:8" x14ac:dyDescent="0.25">
      <c r="H7863"/>
    </row>
    <row r="7864" spans="8:8" x14ac:dyDescent="0.25">
      <c r="H7864"/>
    </row>
    <row r="7865" spans="8:8" x14ac:dyDescent="0.25">
      <c r="H7865"/>
    </row>
    <row r="7866" spans="8:8" x14ac:dyDescent="0.25">
      <c r="H7866"/>
    </row>
    <row r="7867" spans="8:8" x14ac:dyDescent="0.25">
      <c r="H7867"/>
    </row>
    <row r="7868" spans="8:8" x14ac:dyDescent="0.25">
      <c r="H7868"/>
    </row>
    <row r="7869" spans="8:8" x14ac:dyDescent="0.25">
      <c r="H7869"/>
    </row>
    <row r="7870" spans="8:8" x14ac:dyDescent="0.25">
      <c r="H7870"/>
    </row>
    <row r="7871" spans="8:8" x14ac:dyDescent="0.25">
      <c r="H7871"/>
    </row>
    <row r="7872" spans="8:8" x14ac:dyDescent="0.25">
      <c r="H7872"/>
    </row>
    <row r="7873" spans="8:8" x14ac:dyDescent="0.25">
      <c r="H7873"/>
    </row>
    <row r="7874" spans="8:8" x14ac:dyDescent="0.25">
      <c r="H7874"/>
    </row>
    <row r="7875" spans="8:8" x14ac:dyDescent="0.25">
      <c r="H7875"/>
    </row>
    <row r="7876" spans="8:8" x14ac:dyDescent="0.25">
      <c r="H7876"/>
    </row>
    <row r="7877" spans="8:8" x14ac:dyDescent="0.25">
      <c r="H7877"/>
    </row>
    <row r="7878" spans="8:8" x14ac:dyDescent="0.25">
      <c r="H7878"/>
    </row>
    <row r="7879" spans="8:8" x14ac:dyDescent="0.25">
      <c r="H7879"/>
    </row>
    <row r="7880" spans="8:8" x14ac:dyDescent="0.25">
      <c r="H7880"/>
    </row>
    <row r="7881" spans="8:8" x14ac:dyDescent="0.25">
      <c r="H7881"/>
    </row>
    <row r="7882" spans="8:8" x14ac:dyDescent="0.25">
      <c r="H7882"/>
    </row>
    <row r="7883" spans="8:8" x14ac:dyDescent="0.25">
      <c r="H7883"/>
    </row>
    <row r="7884" spans="8:8" x14ac:dyDescent="0.25">
      <c r="H7884"/>
    </row>
    <row r="7885" spans="8:8" x14ac:dyDescent="0.25">
      <c r="H7885"/>
    </row>
    <row r="7886" spans="8:8" x14ac:dyDescent="0.25">
      <c r="H7886"/>
    </row>
    <row r="7887" spans="8:8" x14ac:dyDescent="0.25">
      <c r="H7887"/>
    </row>
    <row r="7888" spans="8:8" x14ac:dyDescent="0.25">
      <c r="H7888"/>
    </row>
    <row r="7889" spans="8:8" x14ac:dyDescent="0.25">
      <c r="H7889"/>
    </row>
    <row r="7890" spans="8:8" x14ac:dyDescent="0.25">
      <c r="H7890"/>
    </row>
    <row r="7891" spans="8:8" x14ac:dyDescent="0.25">
      <c r="H7891"/>
    </row>
    <row r="7892" spans="8:8" x14ac:dyDescent="0.25">
      <c r="H7892"/>
    </row>
    <row r="7893" spans="8:8" x14ac:dyDescent="0.25">
      <c r="H7893"/>
    </row>
    <row r="7894" spans="8:8" x14ac:dyDescent="0.25">
      <c r="H7894"/>
    </row>
    <row r="7895" spans="8:8" x14ac:dyDescent="0.25">
      <c r="H7895"/>
    </row>
    <row r="7896" spans="8:8" x14ac:dyDescent="0.25">
      <c r="H7896"/>
    </row>
    <row r="7897" spans="8:8" x14ac:dyDescent="0.25">
      <c r="H7897"/>
    </row>
    <row r="7898" spans="8:8" x14ac:dyDescent="0.25">
      <c r="H7898"/>
    </row>
    <row r="7899" spans="8:8" x14ac:dyDescent="0.25">
      <c r="H7899"/>
    </row>
    <row r="7900" spans="8:8" x14ac:dyDescent="0.25">
      <c r="H7900"/>
    </row>
    <row r="7901" spans="8:8" x14ac:dyDescent="0.25">
      <c r="H7901"/>
    </row>
    <row r="7902" spans="8:8" x14ac:dyDescent="0.25">
      <c r="H7902"/>
    </row>
    <row r="7903" spans="8:8" x14ac:dyDescent="0.25">
      <c r="H7903"/>
    </row>
    <row r="7904" spans="8:8" x14ac:dyDescent="0.25">
      <c r="H7904"/>
    </row>
    <row r="7905" spans="8:8" x14ac:dyDescent="0.25">
      <c r="H7905"/>
    </row>
    <row r="7906" spans="8:8" x14ac:dyDescent="0.25">
      <c r="H7906"/>
    </row>
    <row r="7907" spans="8:8" x14ac:dyDescent="0.25">
      <c r="H7907"/>
    </row>
    <row r="7908" spans="8:8" x14ac:dyDescent="0.25">
      <c r="H7908"/>
    </row>
    <row r="7909" spans="8:8" x14ac:dyDescent="0.25">
      <c r="H7909"/>
    </row>
    <row r="7910" spans="8:8" x14ac:dyDescent="0.25">
      <c r="H7910"/>
    </row>
    <row r="7911" spans="8:8" x14ac:dyDescent="0.25">
      <c r="H7911"/>
    </row>
    <row r="7912" spans="8:8" x14ac:dyDescent="0.25">
      <c r="H7912"/>
    </row>
    <row r="7913" spans="8:8" x14ac:dyDescent="0.25">
      <c r="H7913"/>
    </row>
    <row r="7914" spans="8:8" x14ac:dyDescent="0.25">
      <c r="H7914"/>
    </row>
    <row r="7915" spans="8:8" x14ac:dyDescent="0.25">
      <c r="H7915"/>
    </row>
    <row r="7916" spans="8:8" x14ac:dyDescent="0.25">
      <c r="H7916"/>
    </row>
    <row r="7917" spans="8:8" x14ac:dyDescent="0.25">
      <c r="H7917"/>
    </row>
    <row r="7918" spans="8:8" x14ac:dyDescent="0.25">
      <c r="H7918"/>
    </row>
    <row r="7919" spans="8:8" x14ac:dyDescent="0.25">
      <c r="H7919"/>
    </row>
    <row r="7920" spans="8:8" x14ac:dyDescent="0.25">
      <c r="H7920"/>
    </row>
    <row r="7921" spans="8:8" x14ac:dyDescent="0.25">
      <c r="H7921"/>
    </row>
    <row r="7922" spans="8:8" x14ac:dyDescent="0.25">
      <c r="H7922"/>
    </row>
    <row r="7923" spans="8:8" x14ac:dyDescent="0.25">
      <c r="H7923"/>
    </row>
    <row r="7924" spans="8:8" x14ac:dyDescent="0.25">
      <c r="H7924"/>
    </row>
    <row r="7925" spans="8:8" x14ac:dyDescent="0.25">
      <c r="H7925"/>
    </row>
    <row r="7926" spans="8:8" x14ac:dyDescent="0.25">
      <c r="H7926"/>
    </row>
    <row r="7927" spans="8:8" x14ac:dyDescent="0.25">
      <c r="H7927"/>
    </row>
    <row r="7928" spans="8:8" x14ac:dyDescent="0.25">
      <c r="H7928"/>
    </row>
    <row r="7929" spans="8:8" x14ac:dyDescent="0.25">
      <c r="H7929"/>
    </row>
    <row r="7930" spans="8:8" x14ac:dyDescent="0.25">
      <c r="H7930"/>
    </row>
    <row r="7931" spans="8:8" x14ac:dyDescent="0.25">
      <c r="H7931"/>
    </row>
    <row r="7932" spans="8:8" x14ac:dyDescent="0.25">
      <c r="H7932"/>
    </row>
    <row r="7933" spans="8:8" x14ac:dyDescent="0.25">
      <c r="H7933"/>
    </row>
    <row r="7934" spans="8:8" x14ac:dyDescent="0.25">
      <c r="H7934"/>
    </row>
    <row r="7935" spans="8:8" x14ac:dyDescent="0.25">
      <c r="H7935"/>
    </row>
    <row r="7936" spans="8:8" x14ac:dyDescent="0.25">
      <c r="H7936"/>
    </row>
    <row r="7937" spans="8:8" x14ac:dyDescent="0.25">
      <c r="H7937"/>
    </row>
    <row r="7938" spans="8:8" x14ac:dyDescent="0.25">
      <c r="H7938"/>
    </row>
    <row r="7939" spans="8:8" x14ac:dyDescent="0.25">
      <c r="H7939"/>
    </row>
    <row r="7940" spans="8:8" x14ac:dyDescent="0.25">
      <c r="H7940"/>
    </row>
    <row r="7941" spans="8:8" x14ac:dyDescent="0.25">
      <c r="H7941"/>
    </row>
    <row r="7942" spans="8:8" x14ac:dyDescent="0.25">
      <c r="H7942"/>
    </row>
    <row r="7943" spans="8:8" x14ac:dyDescent="0.25">
      <c r="H7943"/>
    </row>
    <row r="7944" spans="8:8" x14ac:dyDescent="0.25">
      <c r="H7944"/>
    </row>
    <row r="7945" spans="8:8" x14ac:dyDescent="0.25">
      <c r="H7945"/>
    </row>
    <row r="7946" spans="8:8" x14ac:dyDescent="0.25">
      <c r="H7946"/>
    </row>
    <row r="7947" spans="8:8" x14ac:dyDescent="0.25">
      <c r="H7947"/>
    </row>
    <row r="7948" spans="8:8" x14ac:dyDescent="0.25">
      <c r="H7948"/>
    </row>
    <row r="7949" spans="8:8" x14ac:dyDescent="0.25">
      <c r="H7949"/>
    </row>
    <row r="7950" spans="8:8" x14ac:dyDescent="0.25">
      <c r="H7950"/>
    </row>
    <row r="7951" spans="8:8" x14ac:dyDescent="0.25">
      <c r="H7951"/>
    </row>
    <row r="7952" spans="8:8" x14ac:dyDescent="0.25">
      <c r="H7952"/>
    </row>
    <row r="7953" spans="8:8" x14ac:dyDescent="0.25">
      <c r="H7953"/>
    </row>
    <row r="7954" spans="8:8" x14ac:dyDescent="0.25">
      <c r="H7954"/>
    </row>
    <row r="7955" spans="8:8" x14ac:dyDescent="0.25">
      <c r="H7955"/>
    </row>
    <row r="7956" spans="8:8" x14ac:dyDescent="0.25">
      <c r="H7956"/>
    </row>
    <row r="7957" spans="8:8" x14ac:dyDescent="0.25">
      <c r="H7957"/>
    </row>
    <row r="7958" spans="8:8" x14ac:dyDescent="0.25">
      <c r="H7958"/>
    </row>
    <row r="7959" spans="8:8" x14ac:dyDescent="0.25">
      <c r="H7959"/>
    </row>
    <row r="7960" spans="8:8" x14ac:dyDescent="0.25">
      <c r="H7960"/>
    </row>
    <row r="7961" spans="8:8" x14ac:dyDescent="0.25">
      <c r="H7961"/>
    </row>
    <row r="7962" spans="8:8" x14ac:dyDescent="0.25">
      <c r="H7962"/>
    </row>
    <row r="7963" spans="8:8" x14ac:dyDescent="0.25">
      <c r="H7963"/>
    </row>
    <row r="7964" spans="8:8" x14ac:dyDescent="0.25">
      <c r="H7964"/>
    </row>
    <row r="7965" spans="8:8" x14ac:dyDescent="0.25">
      <c r="H7965"/>
    </row>
    <row r="7966" spans="8:8" x14ac:dyDescent="0.25">
      <c r="H7966"/>
    </row>
    <row r="7967" spans="8:8" x14ac:dyDescent="0.25">
      <c r="H7967"/>
    </row>
    <row r="7968" spans="8:8" x14ac:dyDescent="0.25">
      <c r="H7968"/>
    </row>
    <row r="7969" spans="8:8" x14ac:dyDescent="0.25">
      <c r="H7969"/>
    </row>
    <row r="7970" spans="8:8" x14ac:dyDescent="0.25">
      <c r="H7970"/>
    </row>
    <row r="7971" spans="8:8" x14ac:dyDescent="0.25">
      <c r="H7971"/>
    </row>
    <row r="7972" spans="8:8" x14ac:dyDescent="0.25">
      <c r="H7972"/>
    </row>
    <row r="7973" spans="8:8" x14ac:dyDescent="0.25">
      <c r="H7973"/>
    </row>
    <row r="7974" spans="8:8" x14ac:dyDescent="0.25">
      <c r="H7974"/>
    </row>
    <row r="7975" spans="8:8" x14ac:dyDescent="0.25">
      <c r="H7975"/>
    </row>
    <row r="7976" spans="8:8" x14ac:dyDescent="0.25">
      <c r="H7976"/>
    </row>
    <row r="7977" spans="8:8" x14ac:dyDescent="0.25">
      <c r="H7977"/>
    </row>
    <row r="7978" spans="8:8" x14ac:dyDescent="0.25">
      <c r="H7978"/>
    </row>
    <row r="7979" spans="8:8" x14ac:dyDescent="0.25">
      <c r="H7979"/>
    </row>
    <row r="7980" spans="8:8" x14ac:dyDescent="0.25">
      <c r="H7980"/>
    </row>
    <row r="7981" spans="8:8" x14ac:dyDescent="0.25">
      <c r="H7981"/>
    </row>
    <row r="7982" spans="8:8" x14ac:dyDescent="0.25">
      <c r="H7982"/>
    </row>
    <row r="7983" spans="8:8" x14ac:dyDescent="0.25">
      <c r="H7983"/>
    </row>
    <row r="7984" spans="8:8" x14ac:dyDescent="0.25">
      <c r="H7984"/>
    </row>
    <row r="7985" spans="8:8" x14ac:dyDescent="0.25">
      <c r="H7985"/>
    </row>
    <row r="7986" spans="8:8" x14ac:dyDescent="0.25">
      <c r="H7986"/>
    </row>
    <row r="7987" spans="8:8" x14ac:dyDescent="0.25">
      <c r="H7987"/>
    </row>
    <row r="7988" spans="8:8" x14ac:dyDescent="0.25">
      <c r="H7988"/>
    </row>
    <row r="7989" spans="8:8" x14ac:dyDescent="0.25">
      <c r="H7989"/>
    </row>
    <row r="7990" spans="8:8" x14ac:dyDescent="0.25">
      <c r="H7990"/>
    </row>
    <row r="7991" spans="8:8" x14ac:dyDescent="0.25">
      <c r="H7991"/>
    </row>
    <row r="7992" spans="8:8" x14ac:dyDescent="0.25">
      <c r="H7992"/>
    </row>
    <row r="7993" spans="8:8" x14ac:dyDescent="0.25">
      <c r="H7993"/>
    </row>
    <row r="7994" spans="8:8" x14ac:dyDescent="0.25">
      <c r="H7994"/>
    </row>
    <row r="7995" spans="8:8" x14ac:dyDescent="0.25">
      <c r="H7995"/>
    </row>
    <row r="7996" spans="8:8" x14ac:dyDescent="0.25">
      <c r="H7996"/>
    </row>
    <row r="7997" spans="8:8" x14ac:dyDescent="0.25">
      <c r="H7997"/>
    </row>
    <row r="7998" spans="8:8" x14ac:dyDescent="0.25">
      <c r="H7998"/>
    </row>
    <row r="7999" spans="8:8" x14ac:dyDescent="0.25">
      <c r="H7999"/>
    </row>
    <row r="8000" spans="8:8" x14ac:dyDescent="0.25">
      <c r="H8000"/>
    </row>
    <row r="8001" spans="8:8" x14ac:dyDescent="0.25">
      <c r="H8001"/>
    </row>
    <row r="8002" spans="8:8" x14ac:dyDescent="0.25">
      <c r="H8002"/>
    </row>
    <row r="8003" spans="8:8" x14ac:dyDescent="0.25">
      <c r="H8003"/>
    </row>
    <row r="8004" spans="8:8" x14ac:dyDescent="0.25">
      <c r="H8004"/>
    </row>
    <row r="8005" spans="8:8" x14ac:dyDescent="0.25">
      <c r="H8005"/>
    </row>
    <row r="8006" spans="8:8" x14ac:dyDescent="0.25">
      <c r="H8006"/>
    </row>
    <row r="8007" spans="8:8" x14ac:dyDescent="0.25">
      <c r="H8007"/>
    </row>
    <row r="8008" spans="8:8" x14ac:dyDescent="0.25">
      <c r="H8008"/>
    </row>
    <row r="8009" spans="8:8" x14ac:dyDescent="0.25">
      <c r="H8009"/>
    </row>
    <row r="8010" spans="8:8" x14ac:dyDescent="0.25">
      <c r="H8010"/>
    </row>
    <row r="8011" spans="8:8" x14ac:dyDescent="0.25">
      <c r="H8011"/>
    </row>
    <row r="8012" spans="8:8" x14ac:dyDescent="0.25">
      <c r="H8012"/>
    </row>
    <row r="8013" spans="8:8" x14ac:dyDescent="0.25">
      <c r="H8013"/>
    </row>
    <row r="8014" spans="8:8" x14ac:dyDescent="0.25">
      <c r="H8014"/>
    </row>
    <row r="8015" spans="8:8" x14ac:dyDescent="0.25">
      <c r="H8015"/>
    </row>
    <row r="8016" spans="8:8" x14ac:dyDescent="0.25">
      <c r="H8016"/>
    </row>
    <row r="8017" spans="8:8" x14ac:dyDescent="0.25">
      <c r="H8017"/>
    </row>
    <row r="8018" spans="8:8" x14ac:dyDescent="0.25">
      <c r="H8018"/>
    </row>
    <row r="8019" spans="8:8" x14ac:dyDescent="0.25">
      <c r="H8019"/>
    </row>
    <row r="8020" spans="8:8" x14ac:dyDescent="0.25">
      <c r="H8020"/>
    </row>
    <row r="8021" spans="8:8" x14ac:dyDescent="0.25">
      <c r="H8021"/>
    </row>
    <row r="8022" spans="8:8" x14ac:dyDescent="0.25">
      <c r="H8022"/>
    </row>
    <row r="8023" spans="8:8" x14ac:dyDescent="0.25">
      <c r="H8023"/>
    </row>
    <row r="8024" spans="8:8" x14ac:dyDescent="0.25">
      <c r="H8024"/>
    </row>
    <row r="8025" spans="8:8" x14ac:dyDescent="0.25">
      <c r="H8025"/>
    </row>
    <row r="8026" spans="8:8" x14ac:dyDescent="0.25">
      <c r="H8026"/>
    </row>
    <row r="8027" spans="8:8" x14ac:dyDescent="0.25">
      <c r="H8027"/>
    </row>
    <row r="8028" spans="8:8" x14ac:dyDescent="0.25">
      <c r="H8028"/>
    </row>
    <row r="8029" spans="8:8" x14ac:dyDescent="0.25">
      <c r="H8029"/>
    </row>
    <row r="8030" spans="8:8" x14ac:dyDescent="0.25">
      <c r="H8030"/>
    </row>
    <row r="8031" spans="8:8" x14ac:dyDescent="0.25">
      <c r="H8031"/>
    </row>
    <row r="8032" spans="8:8" x14ac:dyDescent="0.25">
      <c r="H8032"/>
    </row>
    <row r="8033" spans="8:8" x14ac:dyDescent="0.25">
      <c r="H8033"/>
    </row>
    <row r="8034" spans="8:8" x14ac:dyDescent="0.25">
      <c r="H8034"/>
    </row>
    <row r="8035" spans="8:8" x14ac:dyDescent="0.25">
      <c r="H8035"/>
    </row>
    <row r="8036" spans="8:8" x14ac:dyDescent="0.25">
      <c r="H8036"/>
    </row>
    <row r="8037" spans="8:8" x14ac:dyDescent="0.25">
      <c r="H8037"/>
    </row>
    <row r="8038" spans="8:8" x14ac:dyDescent="0.25">
      <c r="H8038"/>
    </row>
    <row r="8039" spans="8:8" x14ac:dyDescent="0.25">
      <c r="H8039"/>
    </row>
    <row r="8040" spans="8:8" x14ac:dyDescent="0.25">
      <c r="H8040"/>
    </row>
    <row r="8041" spans="8:8" x14ac:dyDescent="0.25">
      <c r="H8041"/>
    </row>
    <row r="8042" spans="8:8" x14ac:dyDescent="0.25">
      <c r="H8042"/>
    </row>
    <row r="8043" spans="8:8" x14ac:dyDescent="0.25">
      <c r="H8043"/>
    </row>
    <row r="8044" spans="8:8" x14ac:dyDescent="0.25">
      <c r="H8044"/>
    </row>
    <row r="8045" spans="8:8" x14ac:dyDescent="0.25">
      <c r="H8045"/>
    </row>
    <row r="8046" spans="8:8" x14ac:dyDescent="0.25">
      <c r="H8046"/>
    </row>
    <row r="8047" spans="8:8" x14ac:dyDescent="0.25">
      <c r="H8047"/>
    </row>
    <row r="8048" spans="8:8" x14ac:dyDescent="0.25">
      <c r="H8048"/>
    </row>
    <row r="8049" spans="8:8" x14ac:dyDescent="0.25">
      <c r="H8049"/>
    </row>
    <row r="8050" spans="8:8" x14ac:dyDescent="0.25">
      <c r="H8050"/>
    </row>
    <row r="8051" spans="8:8" x14ac:dyDescent="0.25">
      <c r="H8051"/>
    </row>
    <row r="8052" spans="8:8" x14ac:dyDescent="0.25">
      <c r="H8052"/>
    </row>
    <row r="8053" spans="8:8" x14ac:dyDescent="0.25">
      <c r="H8053"/>
    </row>
    <row r="8054" spans="8:8" x14ac:dyDescent="0.25">
      <c r="H8054"/>
    </row>
    <row r="8055" spans="8:8" x14ac:dyDescent="0.25">
      <c r="H8055"/>
    </row>
    <row r="8056" spans="8:8" x14ac:dyDescent="0.25">
      <c r="H8056"/>
    </row>
    <row r="8057" spans="8:8" x14ac:dyDescent="0.25">
      <c r="H8057"/>
    </row>
    <row r="8058" spans="8:8" x14ac:dyDescent="0.25">
      <c r="H8058"/>
    </row>
    <row r="8059" spans="8:8" x14ac:dyDescent="0.25">
      <c r="H8059"/>
    </row>
    <row r="8060" spans="8:8" x14ac:dyDescent="0.25">
      <c r="H8060"/>
    </row>
    <row r="8061" spans="8:8" x14ac:dyDescent="0.25">
      <c r="H8061"/>
    </row>
    <row r="8062" spans="8:8" x14ac:dyDescent="0.25">
      <c r="H8062"/>
    </row>
    <row r="8063" spans="8:8" x14ac:dyDescent="0.25">
      <c r="H8063"/>
    </row>
    <row r="8064" spans="8:8" x14ac:dyDescent="0.25">
      <c r="H8064"/>
    </row>
    <row r="8065" spans="8:8" x14ac:dyDescent="0.25">
      <c r="H8065"/>
    </row>
    <row r="8066" spans="8:8" x14ac:dyDescent="0.25">
      <c r="H8066"/>
    </row>
    <row r="8067" spans="8:8" x14ac:dyDescent="0.25">
      <c r="H8067"/>
    </row>
    <row r="8068" spans="8:8" x14ac:dyDescent="0.25">
      <c r="H8068"/>
    </row>
    <row r="8069" spans="8:8" x14ac:dyDescent="0.25">
      <c r="H8069"/>
    </row>
    <row r="8070" spans="8:8" x14ac:dyDescent="0.25">
      <c r="H8070"/>
    </row>
    <row r="8071" spans="8:8" x14ac:dyDescent="0.25">
      <c r="H8071"/>
    </row>
    <row r="8072" spans="8:8" x14ac:dyDescent="0.25">
      <c r="H8072"/>
    </row>
    <row r="8073" spans="8:8" x14ac:dyDescent="0.25">
      <c r="H8073"/>
    </row>
    <row r="8074" spans="8:8" x14ac:dyDescent="0.25">
      <c r="H8074"/>
    </row>
    <row r="8075" spans="8:8" x14ac:dyDescent="0.25">
      <c r="H8075"/>
    </row>
    <row r="8076" spans="8:8" x14ac:dyDescent="0.25">
      <c r="H8076"/>
    </row>
    <row r="8077" spans="8:8" x14ac:dyDescent="0.25">
      <c r="H8077"/>
    </row>
    <row r="8078" spans="8:8" x14ac:dyDescent="0.25">
      <c r="H8078"/>
    </row>
    <row r="8079" spans="8:8" x14ac:dyDescent="0.25">
      <c r="H8079"/>
    </row>
    <row r="8080" spans="8:8" x14ac:dyDescent="0.25">
      <c r="H8080"/>
    </row>
    <row r="8081" spans="8:8" x14ac:dyDescent="0.25">
      <c r="H8081"/>
    </row>
    <row r="8082" spans="8:8" x14ac:dyDescent="0.25">
      <c r="H8082"/>
    </row>
    <row r="8083" spans="8:8" x14ac:dyDescent="0.25">
      <c r="H8083"/>
    </row>
    <row r="8084" spans="8:8" x14ac:dyDescent="0.25">
      <c r="H8084"/>
    </row>
    <row r="8085" spans="8:8" x14ac:dyDescent="0.25">
      <c r="H8085"/>
    </row>
    <row r="8086" spans="8:8" x14ac:dyDescent="0.25">
      <c r="H8086"/>
    </row>
    <row r="8087" spans="8:8" x14ac:dyDescent="0.25">
      <c r="H8087"/>
    </row>
    <row r="8088" spans="8:8" x14ac:dyDescent="0.25">
      <c r="H8088"/>
    </row>
    <row r="8089" spans="8:8" x14ac:dyDescent="0.25">
      <c r="H8089"/>
    </row>
    <row r="8090" spans="8:8" x14ac:dyDescent="0.25">
      <c r="H8090"/>
    </row>
    <row r="8091" spans="8:8" x14ac:dyDescent="0.25">
      <c r="H8091"/>
    </row>
    <row r="8092" spans="8:8" x14ac:dyDescent="0.25">
      <c r="H8092"/>
    </row>
    <row r="8093" spans="8:8" x14ac:dyDescent="0.25">
      <c r="H8093"/>
    </row>
    <row r="8094" spans="8:8" x14ac:dyDescent="0.25">
      <c r="H8094"/>
    </row>
    <row r="8095" spans="8:8" x14ac:dyDescent="0.25">
      <c r="H8095"/>
    </row>
    <row r="8096" spans="8:8" x14ac:dyDescent="0.25">
      <c r="H8096"/>
    </row>
    <row r="8097" spans="8:8" x14ac:dyDescent="0.25">
      <c r="H8097"/>
    </row>
    <row r="8098" spans="8:8" x14ac:dyDescent="0.25">
      <c r="H8098"/>
    </row>
    <row r="8099" spans="8:8" x14ac:dyDescent="0.25">
      <c r="H8099"/>
    </row>
    <row r="8100" spans="8:8" x14ac:dyDescent="0.25">
      <c r="H8100"/>
    </row>
    <row r="8101" spans="8:8" x14ac:dyDescent="0.25">
      <c r="H8101"/>
    </row>
    <row r="8102" spans="8:8" x14ac:dyDescent="0.25">
      <c r="H8102"/>
    </row>
    <row r="8103" spans="8:8" x14ac:dyDescent="0.25">
      <c r="H8103"/>
    </row>
    <row r="8104" spans="8:8" x14ac:dyDescent="0.25">
      <c r="H8104"/>
    </row>
    <row r="8105" spans="8:8" x14ac:dyDescent="0.25">
      <c r="H8105"/>
    </row>
    <row r="8106" spans="8:8" x14ac:dyDescent="0.25">
      <c r="H8106"/>
    </row>
    <row r="8107" spans="8:8" x14ac:dyDescent="0.25">
      <c r="H8107"/>
    </row>
    <row r="8108" spans="8:8" x14ac:dyDescent="0.25">
      <c r="H8108"/>
    </row>
    <row r="8109" spans="8:8" x14ac:dyDescent="0.25">
      <c r="H8109"/>
    </row>
    <row r="8110" spans="8:8" x14ac:dyDescent="0.25">
      <c r="H8110"/>
    </row>
    <row r="8111" spans="8:8" x14ac:dyDescent="0.25">
      <c r="H8111"/>
    </row>
    <row r="8112" spans="8:8" x14ac:dyDescent="0.25">
      <c r="H8112"/>
    </row>
    <row r="8113" spans="8:8" x14ac:dyDescent="0.25">
      <c r="H8113"/>
    </row>
    <row r="8114" spans="8:8" x14ac:dyDescent="0.25">
      <c r="H8114"/>
    </row>
    <row r="8115" spans="8:8" x14ac:dyDescent="0.25">
      <c r="H8115"/>
    </row>
    <row r="8116" spans="8:8" x14ac:dyDescent="0.25">
      <c r="H8116"/>
    </row>
    <row r="8117" spans="8:8" x14ac:dyDescent="0.25">
      <c r="H8117"/>
    </row>
    <row r="8118" spans="8:8" x14ac:dyDescent="0.25">
      <c r="H8118"/>
    </row>
    <row r="8119" spans="8:8" x14ac:dyDescent="0.25">
      <c r="H8119"/>
    </row>
    <row r="8120" spans="8:8" x14ac:dyDescent="0.25">
      <c r="H8120"/>
    </row>
    <row r="8121" spans="8:8" x14ac:dyDescent="0.25">
      <c r="H8121"/>
    </row>
    <row r="8122" spans="8:8" x14ac:dyDescent="0.25">
      <c r="H8122"/>
    </row>
    <row r="8123" spans="8:8" x14ac:dyDescent="0.25">
      <c r="H8123"/>
    </row>
    <row r="8124" spans="8:8" x14ac:dyDescent="0.25">
      <c r="H8124"/>
    </row>
    <row r="8125" spans="8:8" x14ac:dyDescent="0.25">
      <c r="H8125"/>
    </row>
    <row r="8126" spans="8:8" x14ac:dyDescent="0.25">
      <c r="H8126"/>
    </row>
    <row r="8127" spans="8:8" x14ac:dyDescent="0.25">
      <c r="H8127"/>
    </row>
    <row r="8128" spans="8:8" x14ac:dyDescent="0.25">
      <c r="H8128"/>
    </row>
    <row r="8129" spans="8:8" x14ac:dyDescent="0.25">
      <c r="H8129"/>
    </row>
    <row r="8130" spans="8:8" x14ac:dyDescent="0.25">
      <c r="H8130"/>
    </row>
    <row r="8131" spans="8:8" x14ac:dyDescent="0.25">
      <c r="H8131"/>
    </row>
    <row r="8132" spans="8:8" x14ac:dyDescent="0.25">
      <c r="H8132"/>
    </row>
    <row r="8133" spans="8:8" x14ac:dyDescent="0.25">
      <c r="H8133"/>
    </row>
    <row r="8134" spans="8:8" x14ac:dyDescent="0.25">
      <c r="H8134"/>
    </row>
    <row r="8135" spans="8:8" x14ac:dyDescent="0.25">
      <c r="H8135"/>
    </row>
    <row r="8136" spans="8:8" x14ac:dyDescent="0.25">
      <c r="H8136"/>
    </row>
    <row r="8137" spans="8:8" x14ac:dyDescent="0.25">
      <c r="H8137"/>
    </row>
    <row r="8138" spans="8:8" x14ac:dyDescent="0.25">
      <c r="H8138"/>
    </row>
    <row r="8139" spans="8:8" x14ac:dyDescent="0.25">
      <c r="H8139"/>
    </row>
    <row r="8140" spans="8:8" x14ac:dyDescent="0.25">
      <c r="H8140"/>
    </row>
    <row r="8141" spans="8:8" x14ac:dyDescent="0.25">
      <c r="H8141"/>
    </row>
    <row r="8142" spans="8:8" x14ac:dyDescent="0.25">
      <c r="H8142"/>
    </row>
    <row r="8143" spans="8:8" x14ac:dyDescent="0.25">
      <c r="H8143"/>
    </row>
    <row r="8144" spans="8:8" x14ac:dyDescent="0.25">
      <c r="H8144"/>
    </row>
    <row r="8145" spans="8:8" x14ac:dyDescent="0.25">
      <c r="H8145"/>
    </row>
    <row r="8146" spans="8:8" x14ac:dyDescent="0.25">
      <c r="H8146"/>
    </row>
    <row r="8147" spans="8:8" x14ac:dyDescent="0.25">
      <c r="H8147"/>
    </row>
    <row r="8148" spans="8:8" x14ac:dyDescent="0.25">
      <c r="H8148"/>
    </row>
    <row r="8149" spans="8:8" x14ac:dyDescent="0.25">
      <c r="H8149"/>
    </row>
    <row r="8150" spans="8:8" x14ac:dyDescent="0.25">
      <c r="H8150"/>
    </row>
    <row r="8151" spans="8:8" x14ac:dyDescent="0.25">
      <c r="H8151"/>
    </row>
    <row r="8152" spans="8:8" x14ac:dyDescent="0.25">
      <c r="H8152"/>
    </row>
    <row r="8153" spans="8:8" x14ac:dyDescent="0.25">
      <c r="H8153"/>
    </row>
    <row r="8154" spans="8:8" x14ac:dyDescent="0.25">
      <c r="H8154"/>
    </row>
    <row r="8155" spans="8:8" x14ac:dyDescent="0.25">
      <c r="H8155"/>
    </row>
    <row r="8156" spans="8:8" x14ac:dyDescent="0.25">
      <c r="H8156"/>
    </row>
    <row r="8157" spans="8:8" x14ac:dyDescent="0.25">
      <c r="H8157"/>
    </row>
    <row r="8158" spans="8:8" x14ac:dyDescent="0.25">
      <c r="H8158"/>
    </row>
    <row r="8159" spans="8:8" x14ac:dyDescent="0.25">
      <c r="H8159"/>
    </row>
    <row r="8160" spans="8:8" x14ac:dyDescent="0.25">
      <c r="H8160"/>
    </row>
    <row r="8161" spans="8:8" x14ac:dyDescent="0.25">
      <c r="H8161"/>
    </row>
    <row r="8162" spans="8:8" x14ac:dyDescent="0.25">
      <c r="H8162"/>
    </row>
    <row r="8163" spans="8:8" x14ac:dyDescent="0.25">
      <c r="H8163"/>
    </row>
    <row r="8164" spans="8:8" x14ac:dyDescent="0.25">
      <c r="H8164"/>
    </row>
    <row r="8165" spans="8:8" x14ac:dyDescent="0.25">
      <c r="H8165"/>
    </row>
    <row r="8166" spans="8:8" x14ac:dyDescent="0.25">
      <c r="H8166"/>
    </row>
    <row r="8167" spans="8:8" x14ac:dyDescent="0.25">
      <c r="H8167"/>
    </row>
    <row r="8168" spans="8:8" x14ac:dyDescent="0.25">
      <c r="H8168"/>
    </row>
    <row r="8169" spans="8:8" x14ac:dyDescent="0.25">
      <c r="H8169"/>
    </row>
    <row r="8170" spans="8:8" x14ac:dyDescent="0.25">
      <c r="H8170"/>
    </row>
    <row r="8171" spans="8:8" x14ac:dyDescent="0.25">
      <c r="H8171"/>
    </row>
    <row r="8172" spans="8:8" x14ac:dyDescent="0.25">
      <c r="H8172"/>
    </row>
    <row r="8173" spans="8:8" x14ac:dyDescent="0.25">
      <c r="H8173"/>
    </row>
    <row r="8174" spans="8:8" x14ac:dyDescent="0.25">
      <c r="H8174"/>
    </row>
    <row r="8175" spans="8:8" x14ac:dyDescent="0.25">
      <c r="H8175"/>
    </row>
    <row r="8176" spans="8:8" x14ac:dyDescent="0.25">
      <c r="H8176"/>
    </row>
    <row r="8177" spans="8:8" x14ac:dyDescent="0.25">
      <c r="H8177"/>
    </row>
    <row r="8178" spans="8:8" x14ac:dyDescent="0.25">
      <c r="H8178"/>
    </row>
    <row r="8179" spans="8:8" x14ac:dyDescent="0.25">
      <c r="H8179"/>
    </row>
    <row r="8180" spans="8:8" x14ac:dyDescent="0.25">
      <c r="H8180"/>
    </row>
    <row r="8181" spans="8:8" x14ac:dyDescent="0.25">
      <c r="H8181"/>
    </row>
    <row r="8182" spans="8:8" x14ac:dyDescent="0.25">
      <c r="H8182"/>
    </row>
    <row r="8183" spans="8:8" x14ac:dyDescent="0.25">
      <c r="H8183"/>
    </row>
    <row r="8184" spans="8:8" x14ac:dyDescent="0.25">
      <c r="H8184"/>
    </row>
    <row r="8185" spans="8:8" x14ac:dyDescent="0.25">
      <c r="H8185"/>
    </row>
    <row r="8186" spans="8:8" x14ac:dyDescent="0.25">
      <c r="H8186"/>
    </row>
    <row r="8187" spans="8:8" x14ac:dyDescent="0.25">
      <c r="H8187"/>
    </row>
    <row r="8188" spans="8:8" x14ac:dyDescent="0.25">
      <c r="H8188"/>
    </row>
    <row r="8189" spans="8:8" x14ac:dyDescent="0.25">
      <c r="H8189"/>
    </row>
    <row r="8190" spans="8:8" x14ac:dyDescent="0.25">
      <c r="H8190"/>
    </row>
    <row r="8191" spans="8:8" x14ac:dyDescent="0.25">
      <c r="H8191"/>
    </row>
    <row r="8192" spans="8:8" x14ac:dyDescent="0.25">
      <c r="H8192"/>
    </row>
    <row r="8193" spans="8:8" x14ac:dyDescent="0.25">
      <c r="H8193"/>
    </row>
    <row r="8194" spans="8:8" x14ac:dyDescent="0.25">
      <c r="H8194"/>
    </row>
    <row r="8195" spans="8:8" x14ac:dyDescent="0.25">
      <c r="H8195"/>
    </row>
    <row r="8196" spans="8:8" x14ac:dyDescent="0.25">
      <c r="H8196"/>
    </row>
    <row r="8197" spans="8:8" x14ac:dyDescent="0.25">
      <c r="H8197"/>
    </row>
    <row r="8198" spans="8:8" x14ac:dyDescent="0.25">
      <c r="H8198"/>
    </row>
    <row r="8199" spans="8:8" x14ac:dyDescent="0.25">
      <c r="H8199"/>
    </row>
    <row r="8200" spans="8:8" x14ac:dyDescent="0.25">
      <c r="H8200"/>
    </row>
    <row r="8201" spans="8:8" x14ac:dyDescent="0.25">
      <c r="H8201"/>
    </row>
    <row r="8202" spans="8:8" x14ac:dyDescent="0.25">
      <c r="H8202"/>
    </row>
    <row r="8203" spans="8:8" x14ac:dyDescent="0.25">
      <c r="H8203"/>
    </row>
    <row r="8204" spans="8:8" x14ac:dyDescent="0.25">
      <c r="H8204"/>
    </row>
    <row r="8205" spans="8:8" x14ac:dyDescent="0.25">
      <c r="H8205"/>
    </row>
    <row r="8206" spans="8:8" x14ac:dyDescent="0.25">
      <c r="H8206"/>
    </row>
    <row r="8207" spans="8:8" x14ac:dyDescent="0.25">
      <c r="H8207"/>
    </row>
    <row r="8208" spans="8:8" x14ac:dyDescent="0.25">
      <c r="H8208"/>
    </row>
    <row r="8209" spans="8:8" x14ac:dyDescent="0.25">
      <c r="H8209"/>
    </row>
    <row r="8210" spans="8:8" x14ac:dyDescent="0.25">
      <c r="H8210"/>
    </row>
    <row r="8211" spans="8:8" x14ac:dyDescent="0.25">
      <c r="H8211"/>
    </row>
    <row r="8212" spans="8:8" x14ac:dyDescent="0.25">
      <c r="H8212"/>
    </row>
    <row r="8213" spans="8:8" x14ac:dyDescent="0.25">
      <c r="H8213"/>
    </row>
    <row r="8214" spans="8:8" x14ac:dyDescent="0.25">
      <c r="H8214"/>
    </row>
    <row r="8215" spans="8:8" x14ac:dyDescent="0.25">
      <c r="H8215"/>
    </row>
    <row r="8216" spans="8:8" x14ac:dyDescent="0.25">
      <c r="H8216"/>
    </row>
    <row r="8217" spans="8:8" x14ac:dyDescent="0.25">
      <c r="H8217"/>
    </row>
    <row r="8218" spans="8:8" x14ac:dyDescent="0.25">
      <c r="H8218"/>
    </row>
    <row r="8219" spans="8:8" x14ac:dyDescent="0.25">
      <c r="H8219"/>
    </row>
    <row r="8220" spans="8:8" x14ac:dyDescent="0.25">
      <c r="H8220"/>
    </row>
    <row r="8221" spans="8:8" x14ac:dyDescent="0.25">
      <c r="H8221"/>
    </row>
    <row r="8222" spans="8:8" x14ac:dyDescent="0.25">
      <c r="H8222"/>
    </row>
    <row r="8223" spans="8:8" x14ac:dyDescent="0.25">
      <c r="H8223"/>
    </row>
    <row r="8224" spans="8:8" x14ac:dyDescent="0.25">
      <c r="H8224"/>
    </row>
    <row r="8225" spans="8:8" x14ac:dyDescent="0.25">
      <c r="H8225"/>
    </row>
    <row r="8226" spans="8:8" x14ac:dyDescent="0.25">
      <c r="H8226"/>
    </row>
    <row r="8227" spans="8:8" x14ac:dyDescent="0.25">
      <c r="H8227"/>
    </row>
    <row r="8228" spans="8:8" x14ac:dyDescent="0.25">
      <c r="H8228"/>
    </row>
    <row r="8229" spans="8:8" x14ac:dyDescent="0.25">
      <c r="H8229"/>
    </row>
    <row r="8230" spans="8:8" x14ac:dyDescent="0.25">
      <c r="H8230"/>
    </row>
    <row r="8231" spans="8:8" x14ac:dyDescent="0.25">
      <c r="H8231"/>
    </row>
    <row r="8232" spans="8:8" x14ac:dyDescent="0.25">
      <c r="H8232"/>
    </row>
    <row r="8233" spans="8:8" x14ac:dyDescent="0.25">
      <c r="H8233"/>
    </row>
    <row r="8234" spans="8:8" x14ac:dyDescent="0.25">
      <c r="H8234"/>
    </row>
    <row r="8235" spans="8:8" x14ac:dyDescent="0.25">
      <c r="H8235"/>
    </row>
    <row r="8236" spans="8:8" x14ac:dyDescent="0.25">
      <c r="H8236"/>
    </row>
    <row r="8237" spans="8:8" x14ac:dyDescent="0.25">
      <c r="H8237"/>
    </row>
    <row r="8238" spans="8:8" x14ac:dyDescent="0.25">
      <c r="H8238"/>
    </row>
    <row r="8239" spans="8:8" x14ac:dyDescent="0.25">
      <c r="H8239"/>
    </row>
    <row r="8240" spans="8:8" x14ac:dyDescent="0.25">
      <c r="H8240"/>
    </row>
    <row r="8241" spans="8:8" x14ac:dyDescent="0.25">
      <c r="H8241"/>
    </row>
    <row r="8242" spans="8:8" x14ac:dyDescent="0.25">
      <c r="H8242"/>
    </row>
    <row r="8243" spans="8:8" x14ac:dyDescent="0.25">
      <c r="H8243"/>
    </row>
    <row r="8244" spans="8:8" x14ac:dyDescent="0.25">
      <c r="H8244"/>
    </row>
    <row r="8245" spans="8:8" x14ac:dyDescent="0.25">
      <c r="H8245"/>
    </row>
    <row r="8246" spans="8:8" x14ac:dyDescent="0.25">
      <c r="H8246"/>
    </row>
    <row r="8247" spans="8:8" x14ac:dyDescent="0.25">
      <c r="H8247"/>
    </row>
    <row r="8248" spans="8:8" x14ac:dyDescent="0.25">
      <c r="H8248"/>
    </row>
    <row r="8249" spans="8:8" x14ac:dyDescent="0.25">
      <c r="H8249"/>
    </row>
    <row r="8250" spans="8:8" x14ac:dyDescent="0.25">
      <c r="H8250"/>
    </row>
    <row r="8251" spans="8:8" x14ac:dyDescent="0.25">
      <c r="H8251"/>
    </row>
    <row r="8252" spans="8:8" x14ac:dyDescent="0.25">
      <c r="H8252"/>
    </row>
    <row r="8253" spans="8:8" x14ac:dyDescent="0.25">
      <c r="H8253"/>
    </row>
    <row r="8254" spans="8:8" x14ac:dyDescent="0.25">
      <c r="H8254"/>
    </row>
    <row r="8255" spans="8:8" x14ac:dyDescent="0.25">
      <c r="H8255"/>
    </row>
    <row r="8256" spans="8:8" x14ac:dyDescent="0.25">
      <c r="H8256"/>
    </row>
    <row r="8257" spans="8:8" x14ac:dyDescent="0.25">
      <c r="H8257"/>
    </row>
    <row r="8258" spans="8:8" x14ac:dyDescent="0.25">
      <c r="H8258"/>
    </row>
    <row r="8259" spans="8:8" x14ac:dyDescent="0.25">
      <c r="H8259"/>
    </row>
    <row r="8260" spans="8:8" x14ac:dyDescent="0.25">
      <c r="H8260"/>
    </row>
    <row r="8261" spans="8:8" x14ac:dyDescent="0.25">
      <c r="H8261"/>
    </row>
    <row r="8262" spans="8:8" x14ac:dyDescent="0.25">
      <c r="H8262"/>
    </row>
    <row r="8263" spans="8:8" x14ac:dyDescent="0.25">
      <c r="H8263"/>
    </row>
    <row r="8264" spans="8:8" x14ac:dyDescent="0.25">
      <c r="H8264"/>
    </row>
    <row r="8265" spans="8:8" x14ac:dyDescent="0.25">
      <c r="H8265"/>
    </row>
    <row r="8266" spans="8:8" x14ac:dyDescent="0.25">
      <c r="H8266"/>
    </row>
    <row r="8267" spans="8:8" x14ac:dyDescent="0.25">
      <c r="H8267"/>
    </row>
    <row r="8268" spans="8:8" x14ac:dyDescent="0.25">
      <c r="H8268"/>
    </row>
    <row r="8269" spans="8:8" x14ac:dyDescent="0.25">
      <c r="H8269"/>
    </row>
    <row r="8270" spans="8:8" x14ac:dyDescent="0.25">
      <c r="H8270"/>
    </row>
    <row r="8271" spans="8:8" x14ac:dyDescent="0.25">
      <c r="H8271"/>
    </row>
    <row r="8272" spans="8:8" x14ac:dyDescent="0.25">
      <c r="H8272"/>
    </row>
    <row r="8273" spans="8:8" x14ac:dyDescent="0.25">
      <c r="H8273"/>
    </row>
    <row r="8274" spans="8:8" x14ac:dyDescent="0.25">
      <c r="H8274"/>
    </row>
    <row r="8275" spans="8:8" x14ac:dyDescent="0.25">
      <c r="H8275"/>
    </row>
    <row r="8276" spans="8:8" x14ac:dyDescent="0.25">
      <c r="H8276"/>
    </row>
    <row r="8277" spans="8:8" x14ac:dyDescent="0.25">
      <c r="H8277"/>
    </row>
    <row r="8278" spans="8:8" x14ac:dyDescent="0.25">
      <c r="H8278"/>
    </row>
    <row r="8279" spans="8:8" x14ac:dyDescent="0.25">
      <c r="H8279"/>
    </row>
    <row r="8280" spans="8:8" x14ac:dyDescent="0.25">
      <c r="H8280"/>
    </row>
    <row r="8281" spans="8:8" x14ac:dyDescent="0.25">
      <c r="H8281"/>
    </row>
    <row r="8282" spans="8:8" x14ac:dyDescent="0.25">
      <c r="H8282"/>
    </row>
    <row r="8283" spans="8:8" x14ac:dyDescent="0.25">
      <c r="H8283"/>
    </row>
    <row r="8284" spans="8:8" x14ac:dyDescent="0.25">
      <c r="H8284"/>
    </row>
    <row r="8285" spans="8:8" x14ac:dyDescent="0.25">
      <c r="H8285"/>
    </row>
    <row r="8286" spans="8:8" x14ac:dyDescent="0.25">
      <c r="H8286"/>
    </row>
    <row r="8287" spans="8:8" x14ac:dyDescent="0.25">
      <c r="H8287"/>
    </row>
    <row r="8288" spans="8:8" x14ac:dyDescent="0.25">
      <c r="H8288"/>
    </row>
    <row r="8289" spans="8:8" x14ac:dyDescent="0.25">
      <c r="H8289"/>
    </row>
    <row r="8290" spans="8:8" x14ac:dyDescent="0.25">
      <c r="H8290"/>
    </row>
    <row r="8291" spans="8:8" x14ac:dyDescent="0.25">
      <c r="H8291"/>
    </row>
    <row r="8292" spans="8:8" x14ac:dyDescent="0.25">
      <c r="H8292"/>
    </row>
    <row r="8293" spans="8:8" x14ac:dyDescent="0.25">
      <c r="H8293"/>
    </row>
    <row r="8294" spans="8:8" x14ac:dyDescent="0.25">
      <c r="H8294"/>
    </row>
    <row r="8295" spans="8:8" x14ac:dyDescent="0.25">
      <c r="H8295"/>
    </row>
    <row r="8296" spans="8:8" x14ac:dyDescent="0.25">
      <c r="H8296"/>
    </row>
    <row r="8297" spans="8:8" x14ac:dyDescent="0.25">
      <c r="H8297"/>
    </row>
    <row r="8298" spans="8:8" x14ac:dyDescent="0.25">
      <c r="H8298"/>
    </row>
    <row r="8299" spans="8:8" x14ac:dyDescent="0.25">
      <c r="H8299"/>
    </row>
    <row r="8300" spans="8:8" x14ac:dyDescent="0.25">
      <c r="H8300"/>
    </row>
    <row r="8301" spans="8:8" x14ac:dyDescent="0.25">
      <c r="H8301"/>
    </row>
    <row r="8302" spans="8:8" x14ac:dyDescent="0.25">
      <c r="H8302"/>
    </row>
    <row r="8303" spans="8:8" x14ac:dyDescent="0.25">
      <c r="H8303"/>
    </row>
    <row r="8304" spans="8:8" x14ac:dyDescent="0.25">
      <c r="H8304"/>
    </row>
    <row r="8305" spans="8:8" x14ac:dyDescent="0.25">
      <c r="H8305"/>
    </row>
    <row r="8306" spans="8:8" x14ac:dyDescent="0.25">
      <c r="H8306"/>
    </row>
    <row r="8307" spans="8:8" x14ac:dyDescent="0.25">
      <c r="H8307"/>
    </row>
    <row r="8308" spans="8:8" x14ac:dyDescent="0.25">
      <c r="H8308"/>
    </row>
    <row r="8309" spans="8:8" x14ac:dyDescent="0.25">
      <c r="H8309"/>
    </row>
    <row r="8310" spans="8:8" x14ac:dyDescent="0.25">
      <c r="H8310"/>
    </row>
    <row r="8311" spans="8:8" x14ac:dyDescent="0.25">
      <c r="H8311"/>
    </row>
    <row r="8312" spans="8:8" x14ac:dyDescent="0.25">
      <c r="H8312"/>
    </row>
    <row r="8313" spans="8:8" x14ac:dyDescent="0.25">
      <c r="H8313"/>
    </row>
    <row r="8314" spans="8:8" x14ac:dyDescent="0.25">
      <c r="H8314"/>
    </row>
    <row r="8315" spans="8:8" x14ac:dyDescent="0.25">
      <c r="H8315"/>
    </row>
    <row r="8316" spans="8:8" x14ac:dyDescent="0.25">
      <c r="H8316"/>
    </row>
    <row r="8317" spans="8:8" x14ac:dyDescent="0.25">
      <c r="H8317"/>
    </row>
    <row r="8318" spans="8:8" x14ac:dyDescent="0.25">
      <c r="H8318"/>
    </row>
    <row r="8319" spans="8:8" x14ac:dyDescent="0.25">
      <c r="H8319"/>
    </row>
    <row r="8320" spans="8:8" x14ac:dyDescent="0.25">
      <c r="H8320"/>
    </row>
    <row r="8321" spans="8:8" x14ac:dyDescent="0.25">
      <c r="H8321"/>
    </row>
    <row r="8322" spans="8:8" x14ac:dyDescent="0.25">
      <c r="H8322"/>
    </row>
    <row r="8323" spans="8:8" x14ac:dyDescent="0.25">
      <c r="H8323"/>
    </row>
    <row r="8324" spans="8:8" x14ac:dyDescent="0.25">
      <c r="H8324"/>
    </row>
    <row r="8325" spans="8:8" x14ac:dyDescent="0.25">
      <c r="H8325"/>
    </row>
    <row r="8326" spans="8:8" x14ac:dyDescent="0.25">
      <c r="H8326"/>
    </row>
    <row r="8327" spans="8:8" x14ac:dyDescent="0.25">
      <c r="H8327"/>
    </row>
    <row r="8328" spans="8:8" x14ac:dyDescent="0.25">
      <c r="H8328"/>
    </row>
    <row r="8329" spans="8:8" x14ac:dyDescent="0.25">
      <c r="H8329"/>
    </row>
    <row r="8330" spans="8:8" x14ac:dyDescent="0.25">
      <c r="H8330"/>
    </row>
    <row r="8331" spans="8:8" x14ac:dyDescent="0.25">
      <c r="H8331"/>
    </row>
    <row r="8332" spans="8:8" x14ac:dyDescent="0.25">
      <c r="H8332"/>
    </row>
    <row r="8333" spans="8:8" x14ac:dyDescent="0.25">
      <c r="H8333"/>
    </row>
    <row r="8334" spans="8:8" x14ac:dyDescent="0.25">
      <c r="H8334"/>
    </row>
    <row r="8335" spans="8:8" x14ac:dyDescent="0.25">
      <c r="H8335"/>
    </row>
    <row r="8336" spans="8:8" x14ac:dyDescent="0.25">
      <c r="H8336"/>
    </row>
    <row r="8337" spans="8:8" x14ac:dyDescent="0.25">
      <c r="H8337"/>
    </row>
    <row r="8338" spans="8:8" x14ac:dyDescent="0.25">
      <c r="H8338"/>
    </row>
    <row r="8339" spans="8:8" x14ac:dyDescent="0.25">
      <c r="H8339"/>
    </row>
    <row r="8340" spans="8:8" x14ac:dyDescent="0.25">
      <c r="H8340"/>
    </row>
    <row r="8341" spans="8:8" x14ac:dyDescent="0.25">
      <c r="H8341"/>
    </row>
    <row r="8342" spans="8:8" x14ac:dyDescent="0.25">
      <c r="H8342"/>
    </row>
    <row r="8343" spans="8:8" x14ac:dyDescent="0.25">
      <c r="H8343"/>
    </row>
    <row r="8344" spans="8:8" x14ac:dyDescent="0.25">
      <c r="H8344"/>
    </row>
    <row r="8345" spans="8:8" x14ac:dyDescent="0.25">
      <c r="H8345"/>
    </row>
    <row r="8346" spans="8:8" x14ac:dyDescent="0.25">
      <c r="H8346"/>
    </row>
    <row r="8347" spans="8:8" x14ac:dyDescent="0.25">
      <c r="H8347"/>
    </row>
    <row r="8348" spans="8:8" x14ac:dyDescent="0.25">
      <c r="H8348"/>
    </row>
    <row r="8349" spans="8:8" x14ac:dyDescent="0.25">
      <c r="H8349"/>
    </row>
    <row r="8350" spans="8:8" x14ac:dyDescent="0.25">
      <c r="H8350"/>
    </row>
    <row r="8351" spans="8:8" x14ac:dyDescent="0.25">
      <c r="H8351"/>
    </row>
    <row r="8352" spans="8:8" x14ac:dyDescent="0.25">
      <c r="H8352"/>
    </row>
    <row r="8353" spans="8:8" x14ac:dyDescent="0.25">
      <c r="H8353"/>
    </row>
    <row r="8354" spans="8:8" x14ac:dyDescent="0.25">
      <c r="H8354"/>
    </row>
    <row r="8355" spans="8:8" x14ac:dyDescent="0.25">
      <c r="H8355"/>
    </row>
    <row r="8356" spans="8:8" x14ac:dyDescent="0.25">
      <c r="H8356"/>
    </row>
    <row r="8357" spans="8:8" x14ac:dyDescent="0.25">
      <c r="H8357"/>
    </row>
    <row r="8358" spans="8:8" x14ac:dyDescent="0.25">
      <c r="H8358"/>
    </row>
    <row r="8359" spans="8:8" x14ac:dyDescent="0.25">
      <c r="H8359"/>
    </row>
    <row r="8360" spans="8:8" x14ac:dyDescent="0.25">
      <c r="H8360"/>
    </row>
    <row r="8361" spans="8:8" x14ac:dyDescent="0.25">
      <c r="H8361"/>
    </row>
    <row r="8362" spans="8:8" x14ac:dyDescent="0.25">
      <c r="H8362"/>
    </row>
    <row r="8363" spans="8:8" x14ac:dyDescent="0.25">
      <c r="H8363"/>
    </row>
    <row r="8364" spans="8:8" x14ac:dyDescent="0.25">
      <c r="H8364"/>
    </row>
    <row r="8365" spans="8:8" x14ac:dyDescent="0.25">
      <c r="H8365"/>
    </row>
    <row r="8366" spans="8:8" x14ac:dyDescent="0.25">
      <c r="H8366"/>
    </row>
    <row r="8367" spans="8:8" x14ac:dyDescent="0.25">
      <c r="H8367"/>
    </row>
    <row r="8368" spans="8:8" x14ac:dyDescent="0.25">
      <c r="H8368"/>
    </row>
    <row r="8369" spans="8:8" x14ac:dyDescent="0.25">
      <c r="H8369"/>
    </row>
    <row r="8370" spans="8:8" x14ac:dyDescent="0.25">
      <c r="H8370"/>
    </row>
    <row r="8371" spans="8:8" x14ac:dyDescent="0.25">
      <c r="H8371"/>
    </row>
    <row r="8372" spans="8:8" x14ac:dyDescent="0.25">
      <c r="H8372"/>
    </row>
    <row r="8373" spans="8:8" x14ac:dyDescent="0.25">
      <c r="H8373"/>
    </row>
    <row r="8374" spans="8:8" x14ac:dyDescent="0.25">
      <c r="H8374"/>
    </row>
    <row r="8375" spans="8:8" x14ac:dyDescent="0.25">
      <c r="H8375"/>
    </row>
    <row r="8376" spans="8:8" x14ac:dyDescent="0.25">
      <c r="H8376"/>
    </row>
    <row r="8377" spans="8:8" x14ac:dyDescent="0.25">
      <c r="H8377"/>
    </row>
    <row r="8378" spans="8:8" x14ac:dyDescent="0.25">
      <c r="H8378"/>
    </row>
    <row r="8379" spans="8:8" x14ac:dyDescent="0.25">
      <c r="H8379"/>
    </row>
    <row r="8380" spans="8:8" x14ac:dyDescent="0.25">
      <c r="H8380"/>
    </row>
    <row r="8381" spans="8:8" x14ac:dyDescent="0.25">
      <c r="H8381"/>
    </row>
    <row r="8382" spans="8:8" x14ac:dyDescent="0.25">
      <c r="H8382"/>
    </row>
    <row r="8383" spans="8:8" x14ac:dyDescent="0.25">
      <c r="H8383"/>
    </row>
    <row r="8384" spans="8:8" x14ac:dyDescent="0.25">
      <c r="H8384"/>
    </row>
    <row r="8385" spans="8:8" x14ac:dyDescent="0.25">
      <c r="H8385"/>
    </row>
    <row r="8386" spans="8:8" x14ac:dyDescent="0.25">
      <c r="H8386"/>
    </row>
    <row r="8387" spans="8:8" x14ac:dyDescent="0.25">
      <c r="H8387"/>
    </row>
    <row r="8388" spans="8:8" x14ac:dyDescent="0.25">
      <c r="H8388"/>
    </row>
    <row r="8389" spans="8:8" x14ac:dyDescent="0.25">
      <c r="H8389"/>
    </row>
    <row r="8390" spans="8:8" x14ac:dyDescent="0.25">
      <c r="H8390"/>
    </row>
    <row r="8391" spans="8:8" x14ac:dyDescent="0.25">
      <c r="H8391"/>
    </row>
    <row r="8392" spans="8:8" x14ac:dyDescent="0.25">
      <c r="H8392"/>
    </row>
    <row r="8393" spans="8:8" x14ac:dyDescent="0.25">
      <c r="H8393"/>
    </row>
    <row r="8394" spans="8:8" x14ac:dyDescent="0.25">
      <c r="H8394"/>
    </row>
    <row r="8395" spans="8:8" x14ac:dyDescent="0.25">
      <c r="H8395"/>
    </row>
    <row r="8396" spans="8:8" x14ac:dyDescent="0.25">
      <c r="H8396"/>
    </row>
    <row r="8397" spans="8:8" x14ac:dyDescent="0.25">
      <c r="H8397"/>
    </row>
    <row r="8398" spans="8:8" x14ac:dyDescent="0.25">
      <c r="H8398"/>
    </row>
    <row r="8399" spans="8:8" x14ac:dyDescent="0.25">
      <c r="H8399"/>
    </row>
    <row r="8400" spans="8:8" x14ac:dyDescent="0.25">
      <c r="H8400"/>
    </row>
    <row r="8401" spans="8:8" x14ac:dyDescent="0.25">
      <c r="H8401"/>
    </row>
    <row r="8402" spans="8:8" x14ac:dyDescent="0.25">
      <c r="H8402"/>
    </row>
    <row r="8403" spans="8:8" x14ac:dyDescent="0.25">
      <c r="H8403"/>
    </row>
    <row r="8404" spans="8:8" x14ac:dyDescent="0.25">
      <c r="H8404"/>
    </row>
    <row r="8405" spans="8:8" x14ac:dyDescent="0.25">
      <c r="H8405"/>
    </row>
    <row r="8406" spans="8:8" x14ac:dyDescent="0.25">
      <c r="H8406"/>
    </row>
    <row r="8407" spans="8:8" x14ac:dyDescent="0.25">
      <c r="H8407"/>
    </row>
    <row r="8408" spans="8:8" x14ac:dyDescent="0.25">
      <c r="H8408"/>
    </row>
    <row r="8409" spans="8:8" x14ac:dyDescent="0.25">
      <c r="H8409"/>
    </row>
    <row r="8410" spans="8:8" x14ac:dyDescent="0.25">
      <c r="H8410"/>
    </row>
    <row r="8411" spans="8:8" x14ac:dyDescent="0.25">
      <c r="H8411"/>
    </row>
    <row r="8412" spans="8:8" x14ac:dyDescent="0.25">
      <c r="H8412"/>
    </row>
    <row r="8413" spans="8:8" x14ac:dyDescent="0.25">
      <c r="H8413"/>
    </row>
    <row r="8414" spans="8:8" x14ac:dyDescent="0.25">
      <c r="H8414"/>
    </row>
    <row r="8415" spans="8:8" x14ac:dyDescent="0.25">
      <c r="H8415"/>
    </row>
    <row r="8416" spans="8:8" x14ac:dyDescent="0.25">
      <c r="H8416"/>
    </row>
    <row r="8417" spans="8:8" x14ac:dyDescent="0.25">
      <c r="H8417"/>
    </row>
    <row r="8418" spans="8:8" x14ac:dyDescent="0.25">
      <c r="H8418"/>
    </row>
    <row r="8419" spans="8:8" x14ac:dyDescent="0.25">
      <c r="H8419"/>
    </row>
    <row r="8420" spans="8:8" x14ac:dyDescent="0.25">
      <c r="H8420"/>
    </row>
    <row r="8421" spans="8:8" x14ac:dyDescent="0.25">
      <c r="H8421"/>
    </row>
    <row r="8422" spans="8:8" x14ac:dyDescent="0.25">
      <c r="H8422"/>
    </row>
    <row r="8423" spans="8:8" x14ac:dyDescent="0.25">
      <c r="H8423"/>
    </row>
    <row r="8424" spans="8:8" x14ac:dyDescent="0.25">
      <c r="H8424"/>
    </row>
    <row r="8425" spans="8:8" x14ac:dyDescent="0.25">
      <c r="H8425"/>
    </row>
    <row r="8426" spans="8:8" x14ac:dyDescent="0.25">
      <c r="H8426"/>
    </row>
    <row r="8427" spans="8:8" x14ac:dyDescent="0.25">
      <c r="H8427"/>
    </row>
    <row r="8428" spans="8:8" x14ac:dyDescent="0.25">
      <c r="H8428"/>
    </row>
    <row r="8429" spans="8:8" x14ac:dyDescent="0.25">
      <c r="H8429"/>
    </row>
    <row r="8430" spans="8:8" x14ac:dyDescent="0.25">
      <c r="H8430"/>
    </row>
    <row r="8431" spans="8:8" x14ac:dyDescent="0.25">
      <c r="H8431"/>
    </row>
    <row r="8432" spans="8:8" x14ac:dyDescent="0.25">
      <c r="H8432"/>
    </row>
    <row r="8433" spans="8:8" x14ac:dyDescent="0.25">
      <c r="H8433"/>
    </row>
    <row r="8434" spans="8:8" x14ac:dyDescent="0.25">
      <c r="H8434"/>
    </row>
    <row r="8435" spans="8:8" x14ac:dyDescent="0.25">
      <c r="H8435"/>
    </row>
    <row r="8436" spans="8:8" x14ac:dyDescent="0.25">
      <c r="H8436"/>
    </row>
    <row r="8437" spans="8:8" x14ac:dyDescent="0.25">
      <c r="H8437"/>
    </row>
    <row r="8438" spans="8:8" x14ac:dyDescent="0.25">
      <c r="H8438"/>
    </row>
    <row r="8439" spans="8:8" x14ac:dyDescent="0.25">
      <c r="H8439"/>
    </row>
    <row r="8440" spans="8:8" x14ac:dyDescent="0.25">
      <c r="H8440"/>
    </row>
    <row r="8441" spans="8:8" x14ac:dyDescent="0.25">
      <c r="H8441"/>
    </row>
    <row r="8442" spans="8:8" x14ac:dyDescent="0.25">
      <c r="H8442"/>
    </row>
    <row r="8443" spans="8:8" x14ac:dyDescent="0.25">
      <c r="H8443"/>
    </row>
    <row r="8444" spans="8:8" x14ac:dyDescent="0.25">
      <c r="H8444"/>
    </row>
    <row r="8445" spans="8:8" x14ac:dyDescent="0.25">
      <c r="H8445"/>
    </row>
    <row r="8446" spans="8:8" x14ac:dyDescent="0.25">
      <c r="H8446"/>
    </row>
    <row r="8447" spans="8:8" x14ac:dyDescent="0.25">
      <c r="H8447"/>
    </row>
    <row r="8448" spans="8:8" x14ac:dyDescent="0.25">
      <c r="H8448"/>
    </row>
    <row r="8449" spans="8:8" x14ac:dyDescent="0.25">
      <c r="H8449"/>
    </row>
    <row r="8450" spans="8:8" x14ac:dyDescent="0.25">
      <c r="H8450"/>
    </row>
    <row r="8451" spans="8:8" x14ac:dyDescent="0.25">
      <c r="H8451"/>
    </row>
    <row r="8452" spans="8:8" x14ac:dyDescent="0.25">
      <c r="H8452"/>
    </row>
    <row r="8453" spans="8:8" x14ac:dyDescent="0.25">
      <c r="H8453"/>
    </row>
    <row r="8454" spans="8:8" x14ac:dyDescent="0.25">
      <c r="H8454"/>
    </row>
    <row r="8455" spans="8:8" x14ac:dyDescent="0.25">
      <c r="H8455"/>
    </row>
    <row r="8456" spans="8:8" x14ac:dyDescent="0.25">
      <c r="H8456"/>
    </row>
    <row r="8457" spans="8:8" x14ac:dyDescent="0.25">
      <c r="H8457"/>
    </row>
    <row r="8458" spans="8:8" x14ac:dyDescent="0.25">
      <c r="H8458"/>
    </row>
    <row r="8459" spans="8:8" x14ac:dyDescent="0.25">
      <c r="H8459"/>
    </row>
    <row r="8460" spans="8:8" x14ac:dyDescent="0.25">
      <c r="H8460"/>
    </row>
    <row r="8461" spans="8:8" x14ac:dyDescent="0.25">
      <c r="H8461"/>
    </row>
    <row r="8462" spans="8:8" x14ac:dyDescent="0.25">
      <c r="H8462"/>
    </row>
    <row r="8463" spans="8:8" x14ac:dyDescent="0.25">
      <c r="H8463"/>
    </row>
    <row r="8464" spans="8:8" x14ac:dyDescent="0.25">
      <c r="H8464"/>
    </row>
    <row r="8465" spans="8:8" x14ac:dyDescent="0.25">
      <c r="H8465"/>
    </row>
    <row r="8466" spans="8:8" x14ac:dyDescent="0.25">
      <c r="H8466"/>
    </row>
    <row r="8467" spans="8:8" x14ac:dyDescent="0.25">
      <c r="H8467"/>
    </row>
    <row r="8468" spans="8:8" x14ac:dyDescent="0.25">
      <c r="H8468"/>
    </row>
    <row r="8469" spans="8:8" x14ac:dyDescent="0.25">
      <c r="H8469"/>
    </row>
    <row r="8470" spans="8:8" x14ac:dyDescent="0.25">
      <c r="H8470"/>
    </row>
    <row r="8471" spans="8:8" x14ac:dyDescent="0.25">
      <c r="H8471"/>
    </row>
    <row r="8472" spans="8:8" x14ac:dyDescent="0.25">
      <c r="H8472"/>
    </row>
    <row r="8473" spans="8:8" x14ac:dyDescent="0.25">
      <c r="H8473"/>
    </row>
    <row r="8474" spans="8:8" x14ac:dyDescent="0.25">
      <c r="H8474"/>
    </row>
    <row r="8475" spans="8:8" x14ac:dyDescent="0.25">
      <c r="H8475"/>
    </row>
    <row r="8476" spans="8:8" x14ac:dyDescent="0.25">
      <c r="H8476"/>
    </row>
    <row r="8477" spans="8:8" x14ac:dyDescent="0.25">
      <c r="H8477"/>
    </row>
    <row r="8478" spans="8:8" x14ac:dyDescent="0.25">
      <c r="H8478"/>
    </row>
    <row r="8479" spans="8:8" x14ac:dyDescent="0.25">
      <c r="H8479"/>
    </row>
    <row r="8480" spans="8:8" x14ac:dyDescent="0.25">
      <c r="H8480"/>
    </row>
    <row r="8481" spans="8:8" x14ac:dyDescent="0.25">
      <c r="H8481"/>
    </row>
    <row r="8482" spans="8:8" x14ac:dyDescent="0.25">
      <c r="H8482"/>
    </row>
    <row r="8483" spans="8:8" x14ac:dyDescent="0.25">
      <c r="H8483"/>
    </row>
    <row r="8484" spans="8:8" x14ac:dyDescent="0.25">
      <c r="H8484"/>
    </row>
    <row r="8485" spans="8:8" x14ac:dyDescent="0.25">
      <c r="H8485"/>
    </row>
    <row r="8486" spans="8:8" x14ac:dyDescent="0.25">
      <c r="H8486"/>
    </row>
    <row r="8487" spans="8:8" x14ac:dyDescent="0.25">
      <c r="H8487"/>
    </row>
    <row r="8488" spans="8:8" x14ac:dyDescent="0.25">
      <c r="H8488"/>
    </row>
    <row r="8489" spans="8:8" x14ac:dyDescent="0.25">
      <c r="H8489"/>
    </row>
    <row r="8490" spans="8:8" x14ac:dyDescent="0.25">
      <c r="H8490"/>
    </row>
    <row r="8491" spans="8:8" x14ac:dyDescent="0.25">
      <c r="H8491"/>
    </row>
    <row r="8492" spans="8:8" x14ac:dyDescent="0.25">
      <c r="H8492"/>
    </row>
    <row r="8493" spans="8:8" x14ac:dyDescent="0.25">
      <c r="H8493"/>
    </row>
    <row r="8494" spans="8:8" x14ac:dyDescent="0.25">
      <c r="H8494"/>
    </row>
    <row r="8495" spans="8:8" x14ac:dyDescent="0.25">
      <c r="H8495"/>
    </row>
    <row r="8496" spans="8:8" x14ac:dyDescent="0.25">
      <c r="H8496"/>
    </row>
    <row r="8497" spans="8:8" x14ac:dyDescent="0.25">
      <c r="H8497"/>
    </row>
    <row r="8498" spans="8:8" x14ac:dyDescent="0.25">
      <c r="H8498"/>
    </row>
    <row r="8499" spans="8:8" x14ac:dyDescent="0.25">
      <c r="H8499"/>
    </row>
    <row r="8500" spans="8:8" x14ac:dyDescent="0.25">
      <c r="H8500"/>
    </row>
    <row r="8501" spans="8:8" x14ac:dyDescent="0.25">
      <c r="H8501"/>
    </row>
    <row r="8502" spans="8:8" x14ac:dyDescent="0.25">
      <c r="H8502"/>
    </row>
    <row r="8503" spans="8:8" x14ac:dyDescent="0.25">
      <c r="H8503"/>
    </row>
    <row r="8504" spans="8:8" x14ac:dyDescent="0.25">
      <c r="H8504"/>
    </row>
    <row r="8505" spans="8:8" x14ac:dyDescent="0.25">
      <c r="H8505"/>
    </row>
    <row r="8506" spans="8:8" x14ac:dyDescent="0.25">
      <c r="H8506"/>
    </row>
    <row r="8507" spans="8:8" x14ac:dyDescent="0.25">
      <c r="H8507"/>
    </row>
    <row r="8508" spans="8:8" x14ac:dyDescent="0.25">
      <c r="H8508"/>
    </row>
    <row r="8509" spans="8:8" x14ac:dyDescent="0.25">
      <c r="H8509"/>
    </row>
    <row r="8510" spans="8:8" x14ac:dyDescent="0.25">
      <c r="H8510"/>
    </row>
    <row r="8511" spans="8:8" x14ac:dyDescent="0.25">
      <c r="H8511"/>
    </row>
    <row r="8512" spans="8:8" x14ac:dyDescent="0.25">
      <c r="H8512"/>
    </row>
    <row r="8513" spans="8:8" x14ac:dyDescent="0.25">
      <c r="H8513"/>
    </row>
    <row r="8514" spans="8:8" x14ac:dyDescent="0.25">
      <c r="H8514"/>
    </row>
    <row r="8515" spans="8:8" x14ac:dyDescent="0.25">
      <c r="H8515"/>
    </row>
    <row r="8516" spans="8:8" x14ac:dyDescent="0.25">
      <c r="H8516"/>
    </row>
    <row r="8517" spans="8:8" x14ac:dyDescent="0.25">
      <c r="H8517"/>
    </row>
    <row r="8518" spans="8:8" x14ac:dyDescent="0.25">
      <c r="H8518"/>
    </row>
    <row r="8519" spans="8:8" x14ac:dyDescent="0.25">
      <c r="H8519"/>
    </row>
    <row r="8520" spans="8:8" x14ac:dyDescent="0.25">
      <c r="H8520"/>
    </row>
    <row r="8521" spans="8:8" x14ac:dyDescent="0.25">
      <c r="H8521"/>
    </row>
    <row r="8522" spans="8:8" x14ac:dyDescent="0.25">
      <c r="H8522"/>
    </row>
    <row r="8523" spans="8:8" x14ac:dyDescent="0.25">
      <c r="H8523"/>
    </row>
    <row r="8524" spans="8:8" x14ac:dyDescent="0.25">
      <c r="H8524"/>
    </row>
    <row r="8525" spans="8:8" x14ac:dyDescent="0.25">
      <c r="H8525"/>
    </row>
    <row r="8526" spans="8:8" x14ac:dyDescent="0.25">
      <c r="H8526"/>
    </row>
    <row r="8527" spans="8:8" x14ac:dyDescent="0.25">
      <c r="H8527"/>
    </row>
    <row r="8528" spans="8:8" x14ac:dyDescent="0.25">
      <c r="H8528"/>
    </row>
    <row r="8529" spans="8:8" x14ac:dyDescent="0.25">
      <c r="H8529"/>
    </row>
    <row r="8530" spans="8:8" x14ac:dyDescent="0.25">
      <c r="H8530"/>
    </row>
    <row r="8531" spans="8:8" x14ac:dyDescent="0.25">
      <c r="H8531"/>
    </row>
    <row r="8532" spans="8:8" x14ac:dyDescent="0.25">
      <c r="H8532"/>
    </row>
    <row r="8533" spans="8:8" x14ac:dyDescent="0.25">
      <c r="H8533"/>
    </row>
    <row r="8534" spans="8:8" x14ac:dyDescent="0.25">
      <c r="H8534"/>
    </row>
    <row r="8535" spans="8:8" x14ac:dyDescent="0.25">
      <c r="H8535"/>
    </row>
    <row r="8536" spans="8:8" x14ac:dyDescent="0.25">
      <c r="H8536"/>
    </row>
    <row r="8537" spans="8:8" x14ac:dyDescent="0.25">
      <c r="H8537"/>
    </row>
    <row r="8538" spans="8:8" x14ac:dyDescent="0.25">
      <c r="H8538"/>
    </row>
    <row r="8539" spans="8:8" x14ac:dyDescent="0.25">
      <c r="H8539"/>
    </row>
    <row r="8540" spans="8:8" x14ac:dyDescent="0.25">
      <c r="H8540"/>
    </row>
    <row r="8541" spans="8:8" x14ac:dyDescent="0.25">
      <c r="H8541"/>
    </row>
    <row r="8542" spans="8:8" x14ac:dyDescent="0.25">
      <c r="H8542"/>
    </row>
    <row r="8543" spans="8:8" x14ac:dyDescent="0.25">
      <c r="H8543"/>
    </row>
    <row r="8544" spans="8:8" x14ac:dyDescent="0.25">
      <c r="H8544"/>
    </row>
    <row r="8545" spans="8:8" x14ac:dyDescent="0.25">
      <c r="H8545"/>
    </row>
    <row r="8546" spans="8:8" x14ac:dyDescent="0.25">
      <c r="H8546"/>
    </row>
    <row r="8547" spans="8:8" x14ac:dyDescent="0.25">
      <c r="H8547"/>
    </row>
    <row r="8548" spans="8:8" x14ac:dyDescent="0.25">
      <c r="H8548"/>
    </row>
    <row r="8549" spans="8:8" x14ac:dyDescent="0.25">
      <c r="H8549"/>
    </row>
    <row r="8550" spans="8:8" x14ac:dyDescent="0.25">
      <c r="H8550"/>
    </row>
    <row r="8551" spans="8:8" x14ac:dyDescent="0.25">
      <c r="H8551"/>
    </row>
    <row r="8552" spans="8:8" x14ac:dyDescent="0.25">
      <c r="H8552"/>
    </row>
    <row r="8553" spans="8:8" x14ac:dyDescent="0.25">
      <c r="H8553"/>
    </row>
    <row r="8554" spans="8:8" x14ac:dyDescent="0.25">
      <c r="H8554"/>
    </row>
    <row r="8555" spans="8:8" x14ac:dyDescent="0.25">
      <c r="H8555"/>
    </row>
    <row r="8556" spans="8:8" x14ac:dyDescent="0.25">
      <c r="H8556"/>
    </row>
    <row r="8557" spans="8:8" x14ac:dyDescent="0.25">
      <c r="H8557"/>
    </row>
    <row r="8558" spans="8:8" x14ac:dyDescent="0.25">
      <c r="H8558"/>
    </row>
    <row r="8559" spans="8:8" x14ac:dyDescent="0.25">
      <c r="H8559"/>
    </row>
    <row r="8560" spans="8:8" x14ac:dyDescent="0.25">
      <c r="H8560"/>
    </row>
    <row r="8561" spans="8:8" x14ac:dyDescent="0.25">
      <c r="H8561"/>
    </row>
    <row r="8562" spans="8:8" x14ac:dyDescent="0.25">
      <c r="H8562"/>
    </row>
    <row r="8563" spans="8:8" x14ac:dyDescent="0.25">
      <c r="H8563"/>
    </row>
    <row r="8564" spans="8:8" x14ac:dyDescent="0.25">
      <c r="H8564"/>
    </row>
    <row r="8565" spans="8:8" x14ac:dyDescent="0.25">
      <c r="H8565"/>
    </row>
    <row r="8566" spans="8:8" x14ac:dyDescent="0.25">
      <c r="H8566"/>
    </row>
    <row r="8567" spans="8:8" x14ac:dyDescent="0.25">
      <c r="H8567"/>
    </row>
    <row r="8568" spans="8:8" x14ac:dyDescent="0.25">
      <c r="H8568"/>
    </row>
    <row r="8569" spans="8:8" x14ac:dyDescent="0.25">
      <c r="H8569"/>
    </row>
    <row r="8570" spans="8:8" x14ac:dyDescent="0.25">
      <c r="H8570"/>
    </row>
    <row r="8571" spans="8:8" x14ac:dyDescent="0.25">
      <c r="H8571"/>
    </row>
    <row r="8572" spans="8:8" x14ac:dyDescent="0.25">
      <c r="H8572"/>
    </row>
    <row r="8573" spans="8:8" x14ac:dyDescent="0.25">
      <c r="H8573"/>
    </row>
    <row r="8574" spans="8:8" x14ac:dyDescent="0.25">
      <c r="H8574"/>
    </row>
    <row r="8575" spans="8:8" x14ac:dyDescent="0.25">
      <c r="H8575"/>
    </row>
    <row r="8576" spans="8:8" x14ac:dyDescent="0.25">
      <c r="H8576"/>
    </row>
    <row r="8577" spans="8:8" x14ac:dyDescent="0.25">
      <c r="H8577"/>
    </row>
    <row r="8578" spans="8:8" x14ac:dyDescent="0.25">
      <c r="H8578"/>
    </row>
    <row r="8579" spans="8:8" x14ac:dyDescent="0.25">
      <c r="H8579"/>
    </row>
    <row r="8580" spans="8:8" x14ac:dyDescent="0.25">
      <c r="H8580"/>
    </row>
    <row r="8581" spans="8:8" x14ac:dyDescent="0.25">
      <c r="H8581"/>
    </row>
    <row r="8582" spans="8:8" x14ac:dyDescent="0.25">
      <c r="H8582"/>
    </row>
    <row r="8583" spans="8:8" x14ac:dyDescent="0.25">
      <c r="H8583"/>
    </row>
    <row r="8584" spans="8:8" x14ac:dyDescent="0.25">
      <c r="H8584"/>
    </row>
    <row r="8585" spans="8:8" x14ac:dyDescent="0.25">
      <c r="H8585"/>
    </row>
    <row r="8586" spans="8:8" x14ac:dyDescent="0.25">
      <c r="H8586"/>
    </row>
    <row r="8587" spans="8:8" x14ac:dyDescent="0.25">
      <c r="H8587"/>
    </row>
    <row r="8588" spans="8:8" x14ac:dyDescent="0.25">
      <c r="H8588"/>
    </row>
    <row r="8589" spans="8:8" x14ac:dyDescent="0.25">
      <c r="H8589"/>
    </row>
    <row r="8590" spans="8:8" x14ac:dyDescent="0.25">
      <c r="H8590"/>
    </row>
    <row r="8591" spans="8:8" x14ac:dyDescent="0.25">
      <c r="H8591"/>
    </row>
    <row r="8592" spans="8:8" x14ac:dyDescent="0.25">
      <c r="H8592"/>
    </row>
    <row r="8593" spans="8:8" x14ac:dyDescent="0.25">
      <c r="H8593"/>
    </row>
    <row r="8594" spans="8:8" x14ac:dyDescent="0.25">
      <c r="H8594"/>
    </row>
    <row r="8595" spans="8:8" x14ac:dyDescent="0.25">
      <c r="H8595"/>
    </row>
    <row r="8596" spans="8:8" x14ac:dyDescent="0.25">
      <c r="H8596"/>
    </row>
    <row r="8597" spans="8:8" x14ac:dyDescent="0.25">
      <c r="H8597"/>
    </row>
    <row r="8598" spans="8:8" x14ac:dyDescent="0.25">
      <c r="H8598"/>
    </row>
    <row r="8599" spans="8:8" x14ac:dyDescent="0.25">
      <c r="H8599"/>
    </row>
    <row r="8600" spans="8:8" x14ac:dyDescent="0.25">
      <c r="H8600"/>
    </row>
    <row r="8601" spans="8:8" x14ac:dyDescent="0.25">
      <c r="H8601"/>
    </row>
    <row r="8602" spans="8:8" x14ac:dyDescent="0.25">
      <c r="H8602"/>
    </row>
    <row r="8603" spans="8:8" x14ac:dyDescent="0.25">
      <c r="H8603"/>
    </row>
    <row r="8604" spans="8:8" x14ac:dyDescent="0.25">
      <c r="H8604"/>
    </row>
    <row r="8605" spans="8:8" x14ac:dyDescent="0.25">
      <c r="H8605"/>
    </row>
    <row r="8606" spans="8:8" x14ac:dyDescent="0.25">
      <c r="H8606"/>
    </row>
    <row r="8607" spans="8:8" x14ac:dyDescent="0.25">
      <c r="H8607"/>
    </row>
    <row r="8608" spans="8:8" x14ac:dyDescent="0.25">
      <c r="H8608"/>
    </row>
    <row r="8609" spans="8:8" x14ac:dyDescent="0.25">
      <c r="H8609"/>
    </row>
    <row r="8610" spans="8:8" x14ac:dyDescent="0.25">
      <c r="H8610"/>
    </row>
    <row r="8611" spans="8:8" x14ac:dyDescent="0.25">
      <c r="H8611"/>
    </row>
    <row r="8612" spans="8:8" x14ac:dyDescent="0.25">
      <c r="H8612"/>
    </row>
    <row r="8613" spans="8:8" x14ac:dyDescent="0.25">
      <c r="H8613"/>
    </row>
    <row r="8614" spans="8:8" x14ac:dyDescent="0.25">
      <c r="H8614"/>
    </row>
    <row r="8615" spans="8:8" x14ac:dyDescent="0.25">
      <c r="H8615"/>
    </row>
    <row r="8616" spans="8:8" x14ac:dyDescent="0.25">
      <c r="H8616"/>
    </row>
    <row r="8617" spans="8:8" x14ac:dyDescent="0.25">
      <c r="H8617"/>
    </row>
    <row r="8618" spans="8:8" x14ac:dyDescent="0.25">
      <c r="H8618"/>
    </row>
    <row r="8619" spans="8:8" x14ac:dyDescent="0.25">
      <c r="H8619"/>
    </row>
    <row r="8620" spans="8:8" x14ac:dyDescent="0.25">
      <c r="H8620"/>
    </row>
    <row r="8621" spans="8:8" x14ac:dyDescent="0.25">
      <c r="H8621"/>
    </row>
    <row r="8622" spans="8:8" x14ac:dyDescent="0.25">
      <c r="H8622"/>
    </row>
    <row r="8623" spans="8:8" x14ac:dyDescent="0.25">
      <c r="H8623"/>
    </row>
    <row r="8624" spans="8:8" x14ac:dyDescent="0.25">
      <c r="H8624"/>
    </row>
    <row r="8625" spans="8:8" x14ac:dyDescent="0.25">
      <c r="H8625"/>
    </row>
    <row r="8626" spans="8:8" x14ac:dyDescent="0.25">
      <c r="H8626"/>
    </row>
    <row r="8627" spans="8:8" x14ac:dyDescent="0.25">
      <c r="H8627"/>
    </row>
    <row r="8628" spans="8:8" x14ac:dyDescent="0.25">
      <c r="H8628"/>
    </row>
    <row r="8629" spans="8:8" x14ac:dyDescent="0.25">
      <c r="H8629"/>
    </row>
    <row r="8630" spans="8:8" x14ac:dyDescent="0.25">
      <c r="H8630"/>
    </row>
    <row r="8631" spans="8:8" x14ac:dyDescent="0.25">
      <c r="H8631"/>
    </row>
    <row r="8632" spans="8:8" x14ac:dyDescent="0.25">
      <c r="H8632"/>
    </row>
    <row r="8633" spans="8:8" x14ac:dyDescent="0.25">
      <c r="H8633"/>
    </row>
    <row r="8634" spans="8:8" x14ac:dyDescent="0.25">
      <c r="H8634"/>
    </row>
    <row r="8635" spans="8:8" x14ac:dyDescent="0.25">
      <c r="H8635"/>
    </row>
    <row r="8636" spans="8:8" x14ac:dyDescent="0.25">
      <c r="H8636"/>
    </row>
    <row r="8637" spans="8:8" x14ac:dyDescent="0.25">
      <c r="H8637"/>
    </row>
    <row r="8638" spans="8:8" x14ac:dyDescent="0.25">
      <c r="H8638"/>
    </row>
    <row r="8639" spans="8:8" x14ac:dyDescent="0.25">
      <c r="H8639"/>
    </row>
    <row r="8640" spans="8:8" x14ac:dyDescent="0.25">
      <c r="H8640"/>
    </row>
    <row r="8641" spans="8:8" x14ac:dyDescent="0.25">
      <c r="H8641"/>
    </row>
    <row r="8642" spans="8:8" x14ac:dyDescent="0.25">
      <c r="H8642"/>
    </row>
    <row r="8643" spans="8:8" x14ac:dyDescent="0.25">
      <c r="H8643"/>
    </row>
    <row r="8644" spans="8:8" x14ac:dyDescent="0.25">
      <c r="H8644"/>
    </row>
    <row r="8645" spans="8:8" x14ac:dyDescent="0.25">
      <c r="H8645"/>
    </row>
    <row r="8646" spans="8:8" x14ac:dyDescent="0.25">
      <c r="H8646"/>
    </row>
    <row r="8647" spans="8:8" x14ac:dyDescent="0.25">
      <c r="H8647"/>
    </row>
    <row r="8648" spans="8:8" x14ac:dyDescent="0.25">
      <c r="H8648"/>
    </row>
    <row r="8649" spans="8:8" x14ac:dyDescent="0.25">
      <c r="H8649"/>
    </row>
    <row r="8650" spans="8:8" x14ac:dyDescent="0.25">
      <c r="H8650"/>
    </row>
    <row r="8651" spans="8:8" x14ac:dyDescent="0.25">
      <c r="H8651"/>
    </row>
    <row r="8652" spans="8:8" x14ac:dyDescent="0.25">
      <c r="H8652"/>
    </row>
    <row r="8653" spans="8:8" x14ac:dyDescent="0.25">
      <c r="H8653"/>
    </row>
    <row r="8654" spans="8:8" x14ac:dyDescent="0.25">
      <c r="H8654"/>
    </row>
    <row r="8655" spans="8:8" x14ac:dyDescent="0.25">
      <c r="H8655"/>
    </row>
    <row r="8656" spans="8:8" x14ac:dyDescent="0.25">
      <c r="H8656"/>
    </row>
    <row r="8657" spans="8:8" x14ac:dyDescent="0.25">
      <c r="H8657"/>
    </row>
    <row r="8658" spans="8:8" x14ac:dyDescent="0.25">
      <c r="H8658"/>
    </row>
    <row r="8659" spans="8:8" x14ac:dyDescent="0.25">
      <c r="H8659"/>
    </row>
    <row r="8660" spans="8:8" x14ac:dyDescent="0.25">
      <c r="H8660"/>
    </row>
    <row r="8661" spans="8:8" x14ac:dyDescent="0.25">
      <c r="H8661"/>
    </row>
    <row r="8662" spans="8:8" x14ac:dyDescent="0.25">
      <c r="H8662"/>
    </row>
    <row r="8663" spans="8:8" x14ac:dyDescent="0.25">
      <c r="H8663"/>
    </row>
    <row r="8664" spans="8:8" x14ac:dyDescent="0.25">
      <c r="H8664"/>
    </row>
    <row r="8665" spans="8:8" x14ac:dyDescent="0.25">
      <c r="H8665"/>
    </row>
    <row r="8666" spans="8:8" x14ac:dyDescent="0.25">
      <c r="H8666"/>
    </row>
    <row r="8667" spans="8:8" x14ac:dyDescent="0.25">
      <c r="H8667"/>
    </row>
    <row r="8668" spans="8:8" x14ac:dyDescent="0.25">
      <c r="H8668"/>
    </row>
    <row r="8669" spans="8:8" x14ac:dyDescent="0.25">
      <c r="H8669"/>
    </row>
    <row r="8670" spans="8:8" x14ac:dyDescent="0.25">
      <c r="H8670"/>
    </row>
    <row r="8671" spans="8:8" x14ac:dyDescent="0.25">
      <c r="H8671"/>
    </row>
    <row r="8672" spans="8:8" x14ac:dyDescent="0.25">
      <c r="H8672"/>
    </row>
    <row r="8673" spans="8:8" x14ac:dyDescent="0.25">
      <c r="H8673"/>
    </row>
    <row r="8674" spans="8:8" x14ac:dyDescent="0.25">
      <c r="H8674"/>
    </row>
    <row r="8675" spans="8:8" x14ac:dyDescent="0.25">
      <c r="H8675"/>
    </row>
    <row r="8676" spans="8:8" x14ac:dyDescent="0.25">
      <c r="H8676"/>
    </row>
    <row r="8677" spans="8:8" x14ac:dyDescent="0.25">
      <c r="H8677"/>
    </row>
    <row r="8678" spans="8:8" x14ac:dyDescent="0.25">
      <c r="H8678"/>
    </row>
    <row r="8679" spans="8:8" x14ac:dyDescent="0.25">
      <c r="H8679"/>
    </row>
    <row r="8680" spans="8:8" x14ac:dyDescent="0.25">
      <c r="H8680"/>
    </row>
    <row r="8681" spans="8:8" x14ac:dyDescent="0.25">
      <c r="H8681"/>
    </row>
    <row r="8682" spans="8:8" x14ac:dyDescent="0.25">
      <c r="H8682"/>
    </row>
    <row r="8683" spans="8:8" x14ac:dyDescent="0.25">
      <c r="H8683"/>
    </row>
    <row r="8684" spans="8:8" x14ac:dyDescent="0.25">
      <c r="H8684"/>
    </row>
    <row r="8685" spans="8:8" x14ac:dyDescent="0.25">
      <c r="H8685"/>
    </row>
    <row r="8686" spans="8:8" x14ac:dyDescent="0.25">
      <c r="H8686"/>
    </row>
    <row r="8687" spans="8:8" x14ac:dyDescent="0.25">
      <c r="H8687"/>
    </row>
    <row r="8688" spans="8:8" x14ac:dyDescent="0.25">
      <c r="H8688"/>
    </row>
    <row r="8689" spans="8:8" x14ac:dyDescent="0.25">
      <c r="H8689"/>
    </row>
    <row r="8690" spans="8:8" x14ac:dyDescent="0.25">
      <c r="H8690"/>
    </row>
    <row r="8691" spans="8:8" x14ac:dyDescent="0.25">
      <c r="H8691"/>
    </row>
    <row r="8692" spans="8:8" x14ac:dyDescent="0.25">
      <c r="H8692"/>
    </row>
    <row r="8693" spans="8:8" x14ac:dyDescent="0.25">
      <c r="H8693"/>
    </row>
    <row r="8694" spans="8:8" x14ac:dyDescent="0.25">
      <c r="H8694"/>
    </row>
    <row r="8695" spans="8:8" x14ac:dyDescent="0.25">
      <c r="H8695"/>
    </row>
    <row r="8696" spans="8:8" x14ac:dyDescent="0.25">
      <c r="H8696"/>
    </row>
    <row r="8697" spans="8:8" x14ac:dyDescent="0.25">
      <c r="H8697"/>
    </row>
    <row r="8698" spans="8:8" x14ac:dyDescent="0.25">
      <c r="H8698"/>
    </row>
    <row r="8699" spans="8:8" x14ac:dyDescent="0.25">
      <c r="H8699"/>
    </row>
    <row r="8700" spans="8:8" x14ac:dyDescent="0.25">
      <c r="H8700"/>
    </row>
    <row r="8701" spans="8:8" x14ac:dyDescent="0.25">
      <c r="H8701"/>
    </row>
    <row r="8702" spans="8:8" x14ac:dyDescent="0.25">
      <c r="H8702"/>
    </row>
    <row r="8703" spans="8:8" x14ac:dyDescent="0.25">
      <c r="H8703"/>
    </row>
    <row r="8704" spans="8:8" x14ac:dyDescent="0.25">
      <c r="H8704"/>
    </row>
    <row r="8705" spans="8:8" x14ac:dyDescent="0.25">
      <c r="H8705"/>
    </row>
    <row r="8706" spans="8:8" x14ac:dyDescent="0.25">
      <c r="H8706"/>
    </row>
    <row r="8707" spans="8:8" x14ac:dyDescent="0.25">
      <c r="H8707"/>
    </row>
    <row r="8708" spans="8:8" x14ac:dyDescent="0.25">
      <c r="H8708"/>
    </row>
    <row r="8709" spans="8:8" x14ac:dyDescent="0.25">
      <c r="H8709"/>
    </row>
    <row r="8710" spans="8:8" x14ac:dyDescent="0.25">
      <c r="H8710"/>
    </row>
    <row r="8711" spans="8:8" x14ac:dyDescent="0.25">
      <c r="H8711"/>
    </row>
    <row r="8712" spans="8:8" x14ac:dyDescent="0.25">
      <c r="H8712"/>
    </row>
    <row r="8713" spans="8:8" x14ac:dyDescent="0.25">
      <c r="H8713"/>
    </row>
    <row r="8714" spans="8:8" x14ac:dyDescent="0.25">
      <c r="H8714"/>
    </row>
    <row r="8715" spans="8:8" x14ac:dyDescent="0.25">
      <c r="H8715"/>
    </row>
    <row r="8716" spans="8:8" x14ac:dyDescent="0.25">
      <c r="H8716"/>
    </row>
    <row r="8717" spans="8:8" x14ac:dyDescent="0.25">
      <c r="H8717"/>
    </row>
    <row r="8718" spans="8:8" x14ac:dyDescent="0.25">
      <c r="H8718"/>
    </row>
    <row r="8719" spans="8:8" x14ac:dyDescent="0.25">
      <c r="H8719"/>
    </row>
    <row r="8720" spans="8:8" x14ac:dyDescent="0.25">
      <c r="H8720"/>
    </row>
    <row r="8721" spans="8:8" x14ac:dyDescent="0.25">
      <c r="H8721"/>
    </row>
    <row r="8722" spans="8:8" x14ac:dyDescent="0.25">
      <c r="H8722"/>
    </row>
    <row r="8723" spans="8:8" x14ac:dyDescent="0.25">
      <c r="H8723"/>
    </row>
    <row r="8724" spans="8:8" x14ac:dyDescent="0.25">
      <c r="H8724"/>
    </row>
    <row r="8725" spans="8:8" x14ac:dyDescent="0.25">
      <c r="H8725"/>
    </row>
    <row r="8726" spans="8:8" x14ac:dyDescent="0.25">
      <c r="H8726"/>
    </row>
    <row r="8727" spans="8:8" x14ac:dyDescent="0.25">
      <c r="H8727"/>
    </row>
    <row r="8728" spans="8:8" x14ac:dyDescent="0.25">
      <c r="H8728"/>
    </row>
    <row r="8729" spans="8:8" x14ac:dyDescent="0.25">
      <c r="H8729"/>
    </row>
    <row r="8730" spans="8:8" x14ac:dyDescent="0.25">
      <c r="H8730"/>
    </row>
    <row r="8731" spans="8:8" x14ac:dyDescent="0.25">
      <c r="H8731"/>
    </row>
    <row r="8732" spans="8:8" x14ac:dyDescent="0.25">
      <c r="H8732"/>
    </row>
    <row r="8733" spans="8:8" x14ac:dyDescent="0.25">
      <c r="H8733"/>
    </row>
    <row r="8734" spans="8:8" x14ac:dyDescent="0.25">
      <c r="H8734"/>
    </row>
    <row r="8735" spans="8:8" x14ac:dyDescent="0.25">
      <c r="H8735"/>
    </row>
    <row r="8736" spans="8:8" x14ac:dyDescent="0.25">
      <c r="H8736"/>
    </row>
    <row r="8737" spans="8:8" x14ac:dyDescent="0.25">
      <c r="H8737"/>
    </row>
    <row r="8738" spans="8:8" x14ac:dyDescent="0.25">
      <c r="H8738"/>
    </row>
    <row r="8739" spans="8:8" x14ac:dyDescent="0.25">
      <c r="H8739"/>
    </row>
    <row r="8740" spans="8:8" x14ac:dyDescent="0.25">
      <c r="H8740"/>
    </row>
    <row r="8741" spans="8:8" x14ac:dyDescent="0.25">
      <c r="H8741"/>
    </row>
    <row r="8742" spans="8:8" x14ac:dyDescent="0.25">
      <c r="H8742"/>
    </row>
    <row r="8743" spans="8:8" x14ac:dyDescent="0.25">
      <c r="H8743"/>
    </row>
    <row r="8744" spans="8:8" x14ac:dyDescent="0.25">
      <c r="H8744"/>
    </row>
    <row r="8745" spans="8:8" x14ac:dyDescent="0.25">
      <c r="H8745"/>
    </row>
    <row r="8746" spans="8:8" x14ac:dyDescent="0.25">
      <c r="H8746"/>
    </row>
    <row r="8747" spans="8:8" x14ac:dyDescent="0.25">
      <c r="H8747"/>
    </row>
    <row r="8748" spans="8:8" x14ac:dyDescent="0.25">
      <c r="H8748"/>
    </row>
    <row r="8749" spans="8:8" x14ac:dyDescent="0.25">
      <c r="H8749"/>
    </row>
    <row r="8750" spans="8:8" x14ac:dyDescent="0.25">
      <c r="H8750"/>
    </row>
    <row r="8751" spans="8:8" x14ac:dyDescent="0.25">
      <c r="H8751"/>
    </row>
    <row r="8752" spans="8:8" x14ac:dyDescent="0.25">
      <c r="H8752"/>
    </row>
    <row r="8753" spans="8:8" x14ac:dyDescent="0.25">
      <c r="H8753"/>
    </row>
    <row r="8754" spans="8:8" x14ac:dyDescent="0.25">
      <c r="H8754"/>
    </row>
    <row r="8755" spans="8:8" x14ac:dyDescent="0.25">
      <c r="H8755"/>
    </row>
    <row r="8756" spans="8:8" x14ac:dyDescent="0.25">
      <c r="H8756"/>
    </row>
    <row r="8757" spans="8:8" x14ac:dyDescent="0.25">
      <c r="H8757"/>
    </row>
    <row r="8758" spans="8:8" x14ac:dyDescent="0.25">
      <c r="H8758"/>
    </row>
    <row r="8759" spans="8:8" x14ac:dyDescent="0.25">
      <c r="H8759"/>
    </row>
    <row r="8760" spans="8:8" x14ac:dyDescent="0.25">
      <c r="H8760"/>
    </row>
    <row r="8761" spans="8:8" x14ac:dyDescent="0.25">
      <c r="H8761"/>
    </row>
    <row r="8762" spans="8:8" x14ac:dyDescent="0.25">
      <c r="H8762"/>
    </row>
    <row r="8763" spans="8:8" x14ac:dyDescent="0.25">
      <c r="H8763"/>
    </row>
    <row r="8764" spans="8:8" x14ac:dyDescent="0.25">
      <c r="H8764"/>
    </row>
    <row r="8765" spans="8:8" x14ac:dyDescent="0.25">
      <c r="H8765"/>
    </row>
    <row r="8766" spans="8:8" x14ac:dyDescent="0.25">
      <c r="H8766"/>
    </row>
    <row r="8767" spans="8:8" x14ac:dyDescent="0.25">
      <c r="H8767"/>
    </row>
    <row r="8768" spans="8:8" x14ac:dyDescent="0.25">
      <c r="H8768"/>
    </row>
    <row r="8769" spans="8:8" x14ac:dyDescent="0.25">
      <c r="H8769"/>
    </row>
    <row r="8770" spans="8:8" x14ac:dyDescent="0.25">
      <c r="H8770"/>
    </row>
    <row r="8771" spans="8:8" x14ac:dyDescent="0.25">
      <c r="H8771"/>
    </row>
    <row r="8772" spans="8:8" x14ac:dyDescent="0.25">
      <c r="H8772"/>
    </row>
    <row r="8773" spans="8:8" x14ac:dyDescent="0.25">
      <c r="H8773"/>
    </row>
    <row r="8774" spans="8:8" x14ac:dyDescent="0.25">
      <c r="H8774"/>
    </row>
    <row r="8775" spans="8:8" x14ac:dyDescent="0.25">
      <c r="H8775"/>
    </row>
    <row r="8776" spans="8:8" x14ac:dyDescent="0.25">
      <c r="H8776"/>
    </row>
    <row r="8777" spans="8:8" x14ac:dyDescent="0.25">
      <c r="H8777"/>
    </row>
    <row r="8778" spans="8:8" x14ac:dyDescent="0.25">
      <c r="H8778"/>
    </row>
    <row r="8779" spans="8:8" x14ac:dyDescent="0.25">
      <c r="H8779"/>
    </row>
    <row r="8780" spans="8:8" x14ac:dyDescent="0.25">
      <c r="H8780"/>
    </row>
    <row r="8781" spans="8:8" x14ac:dyDescent="0.25">
      <c r="H8781"/>
    </row>
    <row r="8782" spans="8:8" x14ac:dyDescent="0.25">
      <c r="H8782"/>
    </row>
    <row r="8783" spans="8:8" x14ac:dyDescent="0.25">
      <c r="H8783"/>
    </row>
    <row r="8784" spans="8:8" x14ac:dyDescent="0.25">
      <c r="H8784"/>
    </row>
    <row r="8785" spans="8:8" x14ac:dyDescent="0.25">
      <c r="H8785"/>
    </row>
    <row r="8786" spans="8:8" x14ac:dyDescent="0.25">
      <c r="H8786"/>
    </row>
    <row r="8787" spans="8:8" x14ac:dyDescent="0.25">
      <c r="H8787"/>
    </row>
    <row r="8788" spans="8:8" x14ac:dyDescent="0.25">
      <c r="H8788"/>
    </row>
    <row r="8789" spans="8:8" x14ac:dyDescent="0.25">
      <c r="H8789"/>
    </row>
    <row r="8790" spans="8:8" x14ac:dyDescent="0.25">
      <c r="H8790"/>
    </row>
    <row r="8791" spans="8:8" x14ac:dyDescent="0.25">
      <c r="H8791"/>
    </row>
    <row r="8792" spans="8:8" x14ac:dyDescent="0.25">
      <c r="H8792"/>
    </row>
    <row r="8793" spans="8:8" x14ac:dyDescent="0.25">
      <c r="H8793"/>
    </row>
    <row r="8794" spans="8:8" x14ac:dyDescent="0.25">
      <c r="H8794"/>
    </row>
    <row r="8795" spans="8:8" x14ac:dyDescent="0.25">
      <c r="H8795"/>
    </row>
    <row r="8796" spans="8:8" x14ac:dyDescent="0.25">
      <c r="H8796"/>
    </row>
    <row r="8797" spans="8:8" x14ac:dyDescent="0.25">
      <c r="H8797"/>
    </row>
    <row r="8798" spans="8:8" x14ac:dyDescent="0.25">
      <c r="H8798"/>
    </row>
    <row r="8799" spans="8:8" x14ac:dyDescent="0.25">
      <c r="H8799"/>
    </row>
    <row r="8800" spans="8:8" x14ac:dyDescent="0.25">
      <c r="H8800"/>
    </row>
    <row r="8801" spans="8:8" x14ac:dyDescent="0.25">
      <c r="H8801"/>
    </row>
    <row r="8802" spans="8:8" x14ac:dyDescent="0.25">
      <c r="H8802"/>
    </row>
    <row r="8803" spans="8:8" x14ac:dyDescent="0.25">
      <c r="H8803"/>
    </row>
    <row r="8804" spans="8:8" x14ac:dyDescent="0.25">
      <c r="H8804"/>
    </row>
    <row r="8805" spans="8:8" x14ac:dyDescent="0.25">
      <c r="H8805"/>
    </row>
    <row r="8806" spans="8:8" x14ac:dyDescent="0.25">
      <c r="H8806"/>
    </row>
    <row r="8807" spans="8:8" x14ac:dyDescent="0.25">
      <c r="H8807"/>
    </row>
    <row r="8808" spans="8:8" x14ac:dyDescent="0.25">
      <c r="H8808"/>
    </row>
    <row r="8809" spans="8:8" x14ac:dyDescent="0.25">
      <c r="H8809"/>
    </row>
    <row r="8810" spans="8:8" x14ac:dyDescent="0.25">
      <c r="H8810"/>
    </row>
    <row r="8811" spans="8:8" x14ac:dyDescent="0.25">
      <c r="H8811"/>
    </row>
    <row r="8812" spans="8:8" x14ac:dyDescent="0.25">
      <c r="H8812"/>
    </row>
    <row r="8813" spans="8:8" x14ac:dyDescent="0.25">
      <c r="H8813"/>
    </row>
    <row r="8814" spans="8:8" x14ac:dyDescent="0.25">
      <c r="H8814"/>
    </row>
    <row r="8815" spans="8:8" x14ac:dyDescent="0.25">
      <c r="H8815"/>
    </row>
    <row r="8816" spans="8:8" x14ac:dyDescent="0.25">
      <c r="H8816"/>
    </row>
    <row r="8817" spans="8:8" x14ac:dyDescent="0.25">
      <c r="H8817"/>
    </row>
    <row r="8818" spans="8:8" x14ac:dyDescent="0.25">
      <c r="H8818"/>
    </row>
    <row r="8819" spans="8:8" x14ac:dyDescent="0.25">
      <c r="H8819"/>
    </row>
    <row r="8820" spans="8:8" x14ac:dyDescent="0.25">
      <c r="H8820"/>
    </row>
    <row r="8821" spans="8:8" x14ac:dyDescent="0.25">
      <c r="H8821"/>
    </row>
    <row r="8822" spans="8:8" x14ac:dyDescent="0.25">
      <c r="H8822"/>
    </row>
    <row r="8823" spans="8:8" x14ac:dyDescent="0.25">
      <c r="H8823"/>
    </row>
    <row r="8824" spans="8:8" x14ac:dyDescent="0.25">
      <c r="H8824"/>
    </row>
    <row r="8825" spans="8:8" x14ac:dyDescent="0.25">
      <c r="H8825"/>
    </row>
    <row r="8826" spans="8:8" x14ac:dyDescent="0.25">
      <c r="H8826"/>
    </row>
    <row r="8827" spans="8:8" x14ac:dyDescent="0.25">
      <c r="H8827"/>
    </row>
    <row r="8828" spans="8:8" x14ac:dyDescent="0.25">
      <c r="H8828"/>
    </row>
    <row r="8829" spans="8:8" x14ac:dyDescent="0.25">
      <c r="H8829"/>
    </row>
    <row r="8830" spans="8:8" x14ac:dyDescent="0.25">
      <c r="H8830"/>
    </row>
    <row r="8831" spans="8:8" x14ac:dyDescent="0.25">
      <c r="H8831"/>
    </row>
    <row r="8832" spans="8:8" x14ac:dyDescent="0.25">
      <c r="H8832"/>
    </row>
    <row r="8833" spans="8:8" x14ac:dyDescent="0.25">
      <c r="H8833"/>
    </row>
    <row r="8834" spans="8:8" x14ac:dyDescent="0.25">
      <c r="H8834"/>
    </row>
    <row r="8835" spans="8:8" x14ac:dyDescent="0.25">
      <c r="H8835"/>
    </row>
    <row r="8836" spans="8:8" x14ac:dyDescent="0.25">
      <c r="H8836"/>
    </row>
    <row r="8837" spans="8:8" x14ac:dyDescent="0.25">
      <c r="H8837"/>
    </row>
    <row r="8838" spans="8:8" x14ac:dyDescent="0.25">
      <c r="H8838"/>
    </row>
    <row r="8839" spans="8:8" x14ac:dyDescent="0.25">
      <c r="H8839"/>
    </row>
    <row r="8840" spans="8:8" x14ac:dyDescent="0.25">
      <c r="H8840"/>
    </row>
    <row r="8841" spans="8:8" x14ac:dyDescent="0.25">
      <c r="H8841"/>
    </row>
    <row r="8842" spans="8:8" x14ac:dyDescent="0.25">
      <c r="H8842"/>
    </row>
    <row r="8843" spans="8:8" x14ac:dyDescent="0.25">
      <c r="H8843"/>
    </row>
    <row r="8844" spans="8:8" x14ac:dyDescent="0.25">
      <c r="H8844"/>
    </row>
    <row r="8845" spans="8:8" x14ac:dyDescent="0.25">
      <c r="H8845"/>
    </row>
    <row r="8846" spans="8:8" x14ac:dyDescent="0.25">
      <c r="H8846"/>
    </row>
    <row r="8847" spans="8:8" x14ac:dyDescent="0.25">
      <c r="H8847"/>
    </row>
    <row r="8848" spans="8:8" x14ac:dyDescent="0.25">
      <c r="H8848"/>
    </row>
    <row r="8849" spans="8:8" x14ac:dyDescent="0.25">
      <c r="H8849"/>
    </row>
    <row r="8850" spans="8:8" x14ac:dyDescent="0.25">
      <c r="H8850"/>
    </row>
    <row r="8851" spans="8:8" x14ac:dyDescent="0.25">
      <c r="H8851"/>
    </row>
    <row r="8852" spans="8:8" x14ac:dyDescent="0.25">
      <c r="H8852"/>
    </row>
    <row r="8853" spans="8:8" x14ac:dyDescent="0.25">
      <c r="H8853"/>
    </row>
    <row r="8854" spans="8:8" x14ac:dyDescent="0.25">
      <c r="H8854"/>
    </row>
    <row r="8855" spans="8:8" x14ac:dyDescent="0.25">
      <c r="H8855"/>
    </row>
    <row r="8856" spans="8:8" x14ac:dyDescent="0.25">
      <c r="H8856"/>
    </row>
    <row r="8857" spans="8:8" x14ac:dyDescent="0.25">
      <c r="H8857"/>
    </row>
    <row r="8858" spans="8:8" x14ac:dyDescent="0.25">
      <c r="H8858"/>
    </row>
    <row r="8859" spans="8:8" x14ac:dyDescent="0.25">
      <c r="H8859"/>
    </row>
    <row r="8860" spans="8:8" x14ac:dyDescent="0.25">
      <c r="H8860"/>
    </row>
    <row r="8861" spans="8:8" x14ac:dyDescent="0.25">
      <c r="H8861"/>
    </row>
    <row r="8862" spans="8:8" x14ac:dyDescent="0.25">
      <c r="H8862"/>
    </row>
    <row r="8863" spans="8:8" x14ac:dyDescent="0.25">
      <c r="H8863"/>
    </row>
    <row r="8864" spans="8:8" x14ac:dyDescent="0.25">
      <c r="H8864"/>
    </row>
    <row r="8865" spans="8:8" x14ac:dyDescent="0.25">
      <c r="H8865"/>
    </row>
    <row r="8866" spans="8:8" x14ac:dyDescent="0.25">
      <c r="H8866"/>
    </row>
    <row r="8867" spans="8:8" x14ac:dyDescent="0.25">
      <c r="H8867"/>
    </row>
    <row r="8868" spans="8:8" x14ac:dyDescent="0.25">
      <c r="H8868"/>
    </row>
    <row r="8869" spans="8:8" x14ac:dyDescent="0.25">
      <c r="H8869"/>
    </row>
    <row r="8870" spans="8:8" x14ac:dyDescent="0.25">
      <c r="H8870"/>
    </row>
    <row r="8871" spans="8:8" x14ac:dyDescent="0.25">
      <c r="H8871"/>
    </row>
    <row r="8872" spans="8:8" x14ac:dyDescent="0.25">
      <c r="H8872"/>
    </row>
    <row r="8873" spans="8:8" x14ac:dyDescent="0.25">
      <c r="H8873"/>
    </row>
    <row r="8874" spans="8:8" x14ac:dyDescent="0.25">
      <c r="H8874"/>
    </row>
    <row r="8875" spans="8:8" x14ac:dyDescent="0.25">
      <c r="H8875"/>
    </row>
    <row r="8876" spans="8:8" x14ac:dyDescent="0.25">
      <c r="H8876"/>
    </row>
    <row r="8877" spans="8:8" x14ac:dyDescent="0.25">
      <c r="H8877"/>
    </row>
    <row r="8878" spans="8:8" x14ac:dyDescent="0.25">
      <c r="H8878"/>
    </row>
    <row r="8879" spans="8:8" x14ac:dyDescent="0.25">
      <c r="H8879"/>
    </row>
    <row r="8880" spans="8:8" x14ac:dyDescent="0.25">
      <c r="H8880"/>
    </row>
    <row r="8881" spans="8:8" x14ac:dyDescent="0.25">
      <c r="H8881"/>
    </row>
    <row r="8882" spans="8:8" x14ac:dyDescent="0.25">
      <c r="H8882"/>
    </row>
    <row r="8883" spans="8:8" x14ac:dyDescent="0.25">
      <c r="H8883"/>
    </row>
    <row r="8884" spans="8:8" x14ac:dyDescent="0.25">
      <c r="H8884"/>
    </row>
    <row r="8885" spans="8:8" x14ac:dyDescent="0.25">
      <c r="H8885"/>
    </row>
    <row r="8886" spans="8:8" x14ac:dyDescent="0.25">
      <c r="H8886"/>
    </row>
    <row r="8887" spans="8:8" x14ac:dyDescent="0.25">
      <c r="H8887"/>
    </row>
    <row r="8888" spans="8:8" x14ac:dyDescent="0.25">
      <c r="H8888"/>
    </row>
    <row r="8889" spans="8:8" x14ac:dyDescent="0.25">
      <c r="H8889"/>
    </row>
    <row r="8890" spans="8:8" x14ac:dyDescent="0.25">
      <c r="H8890"/>
    </row>
    <row r="8891" spans="8:8" x14ac:dyDescent="0.25">
      <c r="H8891"/>
    </row>
    <row r="8892" spans="8:8" x14ac:dyDescent="0.25">
      <c r="H8892"/>
    </row>
    <row r="8893" spans="8:8" x14ac:dyDescent="0.25">
      <c r="H8893"/>
    </row>
    <row r="8894" spans="8:8" x14ac:dyDescent="0.25">
      <c r="H8894"/>
    </row>
    <row r="8895" spans="8:8" x14ac:dyDescent="0.25">
      <c r="H8895"/>
    </row>
    <row r="8896" spans="8:8" x14ac:dyDescent="0.25">
      <c r="H8896"/>
    </row>
    <row r="8897" spans="8:8" x14ac:dyDescent="0.25">
      <c r="H8897"/>
    </row>
    <row r="8898" spans="8:8" x14ac:dyDescent="0.25">
      <c r="H8898"/>
    </row>
    <row r="8899" spans="8:8" x14ac:dyDescent="0.25">
      <c r="H8899"/>
    </row>
    <row r="8900" spans="8:8" x14ac:dyDescent="0.25">
      <c r="H8900"/>
    </row>
    <row r="8901" spans="8:8" x14ac:dyDescent="0.25">
      <c r="H8901"/>
    </row>
    <row r="8902" spans="8:8" x14ac:dyDescent="0.25">
      <c r="H8902"/>
    </row>
    <row r="8903" spans="8:8" x14ac:dyDescent="0.25">
      <c r="H8903"/>
    </row>
    <row r="8904" spans="8:8" x14ac:dyDescent="0.25">
      <c r="H8904"/>
    </row>
    <row r="8905" spans="8:8" x14ac:dyDescent="0.25">
      <c r="H8905"/>
    </row>
    <row r="8906" spans="8:8" x14ac:dyDescent="0.25">
      <c r="H8906"/>
    </row>
    <row r="8907" spans="8:8" x14ac:dyDescent="0.25">
      <c r="H8907"/>
    </row>
    <row r="8908" spans="8:8" x14ac:dyDescent="0.25">
      <c r="H8908"/>
    </row>
    <row r="8909" spans="8:8" x14ac:dyDescent="0.25">
      <c r="H8909"/>
    </row>
    <row r="8910" spans="8:8" x14ac:dyDescent="0.25">
      <c r="H8910"/>
    </row>
    <row r="8911" spans="8:8" x14ac:dyDescent="0.25">
      <c r="H8911"/>
    </row>
    <row r="8912" spans="8:8" x14ac:dyDescent="0.25">
      <c r="H8912"/>
    </row>
    <row r="8913" spans="8:8" x14ac:dyDescent="0.25">
      <c r="H8913"/>
    </row>
    <row r="8914" spans="8:8" x14ac:dyDescent="0.25">
      <c r="H8914"/>
    </row>
    <row r="8915" spans="8:8" x14ac:dyDescent="0.25">
      <c r="H8915"/>
    </row>
    <row r="8916" spans="8:8" x14ac:dyDescent="0.25">
      <c r="H8916"/>
    </row>
    <row r="8917" spans="8:8" x14ac:dyDescent="0.25">
      <c r="H8917"/>
    </row>
    <row r="8918" spans="8:8" x14ac:dyDescent="0.25">
      <c r="H8918"/>
    </row>
    <row r="8919" spans="8:8" x14ac:dyDescent="0.25">
      <c r="H8919"/>
    </row>
    <row r="8920" spans="8:8" x14ac:dyDescent="0.25">
      <c r="H8920"/>
    </row>
    <row r="8921" spans="8:8" x14ac:dyDescent="0.25">
      <c r="H8921"/>
    </row>
    <row r="8922" spans="8:8" x14ac:dyDescent="0.25">
      <c r="H8922"/>
    </row>
    <row r="8923" spans="8:8" x14ac:dyDescent="0.25">
      <c r="H8923"/>
    </row>
    <row r="8924" spans="8:8" x14ac:dyDescent="0.25">
      <c r="H8924"/>
    </row>
    <row r="8925" spans="8:8" x14ac:dyDescent="0.25">
      <c r="H8925"/>
    </row>
    <row r="8926" spans="8:8" x14ac:dyDescent="0.25">
      <c r="H8926"/>
    </row>
    <row r="8927" spans="8:8" x14ac:dyDescent="0.25">
      <c r="H8927"/>
    </row>
    <row r="8928" spans="8:8" x14ac:dyDescent="0.25">
      <c r="H8928"/>
    </row>
    <row r="8929" spans="8:8" x14ac:dyDescent="0.25">
      <c r="H8929"/>
    </row>
    <row r="8930" spans="8:8" x14ac:dyDescent="0.25">
      <c r="H8930"/>
    </row>
    <row r="8931" spans="8:8" x14ac:dyDescent="0.25">
      <c r="H8931"/>
    </row>
    <row r="8932" spans="8:8" x14ac:dyDescent="0.25">
      <c r="H8932"/>
    </row>
    <row r="8933" spans="8:8" x14ac:dyDescent="0.25">
      <c r="H8933"/>
    </row>
    <row r="8934" spans="8:8" x14ac:dyDescent="0.25">
      <c r="H8934"/>
    </row>
    <row r="8935" spans="8:8" x14ac:dyDescent="0.25">
      <c r="H8935"/>
    </row>
    <row r="8936" spans="8:8" x14ac:dyDescent="0.25">
      <c r="H8936"/>
    </row>
    <row r="8937" spans="8:8" x14ac:dyDescent="0.25">
      <c r="H8937"/>
    </row>
    <row r="8938" spans="8:8" x14ac:dyDescent="0.25">
      <c r="H8938"/>
    </row>
    <row r="8939" spans="8:8" x14ac:dyDescent="0.25">
      <c r="H8939"/>
    </row>
    <row r="8940" spans="8:8" x14ac:dyDescent="0.25">
      <c r="H8940"/>
    </row>
    <row r="8941" spans="8:8" x14ac:dyDescent="0.25">
      <c r="H8941"/>
    </row>
    <row r="8942" spans="8:8" x14ac:dyDescent="0.25">
      <c r="H8942"/>
    </row>
    <row r="8943" spans="8:8" x14ac:dyDescent="0.25">
      <c r="H8943"/>
    </row>
    <row r="8944" spans="8:8" x14ac:dyDescent="0.25">
      <c r="H8944"/>
    </row>
    <row r="8945" spans="8:8" x14ac:dyDescent="0.25">
      <c r="H8945"/>
    </row>
    <row r="8946" spans="8:8" x14ac:dyDescent="0.25">
      <c r="H8946"/>
    </row>
    <row r="8947" spans="8:8" x14ac:dyDescent="0.25">
      <c r="H8947"/>
    </row>
    <row r="8948" spans="8:8" x14ac:dyDescent="0.25">
      <c r="H8948"/>
    </row>
    <row r="8949" spans="8:8" x14ac:dyDescent="0.25">
      <c r="H8949"/>
    </row>
    <row r="8950" spans="8:8" x14ac:dyDescent="0.25">
      <c r="H8950"/>
    </row>
    <row r="8951" spans="8:8" x14ac:dyDescent="0.25">
      <c r="H8951"/>
    </row>
    <row r="8952" spans="8:8" x14ac:dyDescent="0.25">
      <c r="H8952"/>
    </row>
    <row r="8953" spans="8:8" x14ac:dyDescent="0.25">
      <c r="H8953"/>
    </row>
    <row r="8954" spans="8:8" x14ac:dyDescent="0.25">
      <c r="H8954"/>
    </row>
    <row r="8955" spans="8:8" x14ac:dyDescent="0.25">
      <c r="H8955"/>
    </row>
    <row r="8956" spans="8:8" x14ac:dyDescent="0.25">
      <c r="H8956"/>
    </row>
    <row r="8957" spans="8:8" x14ac:dyDescent="0.25">
      <c r="H8957"/>
    </row>
    <row r="8958" spans="8:8" x14ac:dyDescent="0.25">
      <c r="H8958"/>
    </row>
    <row r="8959" spans="8:8" x14ac:dyDescent="0.25">
      <c r="H8959"/>
    </row>
    <row r="8960" spans="8:8" x14ac:dyDescent="0.25">
      <c r="H8960"/>
    </row>
    <row r="8961" spans="8:8" x14ac:dyDescent="0.25">
      <c r="H8961"/>
    </row>
    <row r="8962" spans="8:8" x14ac:dyDescent="0.25">
      <c r="H8962"/>
    </row>
    <row r="8963" spans="8:8" x14ac:dyDescent="0.25">
      <c r="H8963"/>
    </row>
    <row r="8964" spans="8:8" x14ac:dyDescent="0.25">
      <c r="H8964"/>
    </row>
    <row r="8965" spans="8:8" x14ac:dyDescent="0.25">
      <c r="H8965"/>
    </row>
    <row r="8966" spans="8:8" x14ac:dyDescent="0.25">
      <c r="H8966"/>
    </row>
    <row r="8967" spans="8:8" x14ac:dyDescent="0.25">
      <c r="H8967"/>
    </row>
    <row r="8968" spans="8:8" x14ac:dyDescent="0.25">
      <c r="H8968"/>
    </row>
    <row r="8969" spans="8:8" x14ac:dyDescent="0.25">
      <c r="H8969"/>
    </row>
    <row r="8970" spans="8:8" x14ac:dyDescent="0.25">
      <c r="H8970"/>
    </row>
    <row r="8971" spans="8:8" x14ac:dyDescent="0.25">
      <c r="H8971"/>
    </row>
    <row r="8972" spans="8:8" x14ac:dyDescent="0.25">
      <c r="H8972"/>
    </row>
    <row r="8973" spans="8:8" x14ac:dyDescent="0.25">
      <c r="H8973"/>
    </row>
    <row r="8974" spans="8:8" x14ac:dyDescent="0.25">
      <c r="H8974"/>
    </row>
    <row r="8975" spans="8:8" x14ac:dyDescent="0.25">
      <c r="H8975"/>
    </row>
    <row r="8976" spans="8:8" x14ac:dyDescent="0.25">
      <c r="H8976"/>
    </row>
    <row r="8977" spans="8:8" x14ac:dyDescent="0.25">
      <c r="H8977"/>
    </row>
    <row r="8978" spans="8:8" x14ac:dyDescent="0.25">
      <c r="H8978"/>
    </row>
    <row r="8979" spans="8:8" x14ac:dyDescent="0.25">
      <c r="H8979"/>
    </row>
    <row r="8980" spans="8:8" x14ac:dyDescent="0.25">
      <c r="H8980"/>
    </row>
    <row r="8981" spans="8:8" x14ac:dyDescent="0.25">
      <c r="H8981"/>
    </row>
    <row r="8982" spans="8:8" x14ac:dyDescent="0.25">
      <c r="H8982"/>
    </row>
    <row r="8983" spans="8:8" x14ac:dyDescent="0.25">
      <c r="H8983"/>
    </row>
    <row r="8984" spans="8:8" x14ac:dyDescent="0.25">
      <c r="H8984"/>
    </row>
    <row r="8985" spans="8:8" x14ac:dyDescent="0.25">
      <c r="H8985"/>
    </row>
    <row r="8986" spans="8:8" x14ac:dyDescent="0.25">
      <c r="H8986"/>
    </row>
    <row r="8987" spans="8:8" x14ac:dyDescent="0.25">
      <c r="H8987"/>
    </row>
    <row r="8988" spans="8:8" x14ac:dyDescent="0.25">
      <c r="H8988"/>
    </row>
    <row r="8989" spans="8:8" x14ac:dyDescent="0.25">
      <c r="H8989"/>
    </row>
    <row r="8990" spans="8:8" x14ac:dyDescent="0.25">
      <c r="H8990"/>
    </row>
    <row r="8991" spans="8:8" x14ac:dyDescent="0.25">
      <c r="H8991"/>
    </row>
    <row r="8992" spans="8:8" x14ac:dyDescent="0.25">
      <c r="H8992"/>
    </row>
    <row r="8993" spans="8:8" x14ac:dyDescent="0.25">
      <c r="H8993"/>
    </row>
    <row r="8994" spans="8:8" x14ac:dyDescent="0.25">
      <c r="H8994"/>
    </row>
    <row r="8995" spans="8:8" x14ac:dyDescent="0.25">
      <c r="H8995"/>
    </row>
    <row r="8996" spans="8:8" x14ac:dyDescent="0.25">
      <c r="H8996"/>
    </row>
    <row r="8997" spans="8:8" x14ac:dyDescent="0.25">
      <c r="H8997"/>
    </row>
    <row r="8998" spans="8:8" x14ac:dyDescent="0.25">
      <c r="H8998"/>
    </row>
    <row r="8999" spans="8:8" x14ac:dyDescent="0.25">
      <c r="H8999"/>
    </row>
    <row r="9000" spans="8:8" x14ac:dyDescent="0.25">
      <c r="H9000"/>
    </row>
    <row r="9001" spans="8:8" x14ac:dyDescent="0.25">
      <c r="H9001"/>
    </row>
    <row r="9002" spans="8:8" x14ac:dyDescent="0.25">
      <c r="H9002"/>
    </row>
    <row r="9003" spans="8:8" x14ac:dyDescent="0.25">
      <c r="H9003"/>
    </row>
    <row r="9004" spans="8:8" x14ac:dyDescent="0.25">
      <c r="H9004"/>
    </row>
    <row r="9005" spans="8:8" x14ac:dyDescent="0.25">
      <c r="H9005"/>
    </row>
    <row r="9006" spans="8:8" x14ac:dyDescent="0.25">
      <c r="H9006"/>
    </row>
    <row r="9007" spans="8:8" x14ac:dyDescent="0.25">
      <c r="H9007"/>
    </row>
    <row r="9008" spans="8:8" x14ac:dyDescent="0.25">
      <c r="H9008"/>
    </row>
    <row r="9009" spans="8:8" x14ac:dyDescent="0.25">
      <c r="H9009"/>
    </row>
    <row r="9010" spans="8:8" x14ac:dyDescent="0.25">
      <c r="H9010"/>
    </row>
    <row r="9011" spans="8:8" x14ac:dyDescent="0.25">
      <c r="H9011"/>
    </row>
    <row r="9012" spans="8:8" x14ac:dyDescent="0.25">
      <c r="H9012"/>
    </row>
    <row r="9013" spans="8:8" x14ac:dyDescent="0.25">
      <c r="H9013"/>
    </row>
    <row r="9014" spans="8:8" x14ac:dyDescent="0.25">
      <c r="H9014"/>
    </row>
    <row r="9015" spans="8:8" x14ac:dyDescent="0.25">
      <c r="H9015"/>
    </row>
    <row r="9016" spans="8:8" x14ac:dyDescent="0.25">
      <c r="H9016"/>
    </row>
    <row r="9017" spans="8:8" x14ac:dyDescent="0.25">
      <c r="H9017"/>
    </row>
    <row r="9018" spans="8:8" x14ac:dyDescent="0.25">
      <c r="H9018"/>
    </row>
    <row r="9019" spans="8:8" x14ac:dyDescent="0.25">
      <c r="H9019"/>
    </row>
    <row r="9020" spans="8:8" x14ac:dyDescent="0.25">
      <c r="H9020"/>
    </row>
    <row r="9021" spans="8:8" x14ac:dyDescent="0.25">
      <c r="H9021"/>
    </row>
    <row r="9022" spans="8:8" x14ac:dyDescent="0.25">
      <c r="H9022"/>
    </row>
    <row r="9023" spans="8:8" x14ac:dyDescent="0.25">
      <c r="H9023"/>
    </row>
    <row r="9024" spans="8:8" x14ac:dyDescent="0.25">
      <c r="H9024"/>
    </row>
    <row r="9025" spans="8:8" x14ac:dyDescent="0.25">
      <c r="H9025"/>
    </row>
    <row r="9026" spans="8:8" x14ac:dyDescent="0.25">
      <c r="H9026"/>
    </row>
    <row r="9027" spans="8:8" x14ac:dyDescent="0.25">
      <c r="H9027"/>
    </row>
    <row r="9028" spans="8:8" x14ac:dyDescent="0.25">
      <c r="H9028"/>
    </row>
    <row r="9029" spans="8:8" x14ac:dyDescent="0.25">
      <c r="H9029"/>
    </row>
    <row r="9030" spans="8:8" x14ac:dyDescent="0.25">
      <c r="H9030"/>
    </row>
    <row r="9031" spans="8:8" x14ac:dyDescent="0.25">
      <c r="H9031"/>
    </row>
    <row r="9032" spans="8:8" x14ac:dyDescent="0.25">
      <c r="H9032"/>
    </row>
    <row r="9033" spans="8:8" x14ac:dyDescent="0.25">
      <c r="H9033"/>
    </row>
    <row r="9034" spans="8:8" x14ac:dyDescent="0.25">
      <c r="H9034"/>
    </row>
    <row r="9035" spans="8:8" x14ac:dyDescent="0.25">
      <c r="H9035"/>
    </row>
    <row r="9036" spans="8:8" x14ac:dyDescent="0.25">
      <c r="H9036"/>
    </row>
    <row r="9037" spans="8:8" x14ac:dyDescent="0.25">
      <c r="H9037"/>
    </row>
    <row r="9038" spans="8:8" x14ac:dyDescent="0.25">
      <c r="H9038"/>
    </row>
    <row r="9039" spans="8:8" x14ac:dyDescent="0.25">
      <c r="H9039"/>
    </row>
    <row r="9040" spans="8:8" x14ac:dyDescent="0.25">
      <c r="H9040"/>
    </row>
    <row r="9041" spans="8:8" x14ac:dyDescent="0.25">
      <c r="H9041"/>
    </row>
    <row r="9042" spans="8:8" x14ac:dyDescent="0.25">
      <c r="H9042"/>
    </row>
    <row r="9043" spans="8:8" x14ac:dyDescent="0.25">
      <c r="H9043"/>
    </row>
    <row r="9044" spans="8:8" x14ac:dyDescent="0.25">
      <c r="H9044"/>
    </row>
    <row r="9045" spans="8:8" x14ac:dyDescent="0.25">
      <c r="H9045"/>
    </row>
    <row r="9046" spans="8:8" x14ac:dyDescent="0.25">
      <c r="H9046"/>
    </row>
    <row r="9047" spans="8:8" x14ac:dyDescent="0.25">
      <c r="H9047"/>
    </row>
    <row r="9048" spans="8:8" x14ac:dyDescent="0.25">
      <c r="H9048"/>
    </row>
    <row r="9049" spans="8:8" x14ac:dyDescent="0.25">
      <c r="H9049"/>
    </row>
    <row r="9050" spans="8:8" x14ac:dyDescent="0.25">
      <c r="H9050"/>
    </row>
    <row r="9051" spans="8:8" x14ac:dyDescent="0.25">
      <c r="H9051"/>
    </row>
    <row r="9052" spans="8:8" x14ac:dyDescent="0.25">
      <c r="H9052"/>
    </row>
    <row r="9053" spans="8:8" x14ac:dyDescent="0.25">
      <c r="H9053"/>
    </row>
    <row r="9054" spans="8:8" x14ac:dyDescent="0.25">
      <c r="H9054"/>
    </row>
    <row r="9055" spans="8:8" x14ac:dyDescent="0.25">
      <c r="H9055"/>
    </row>
    <row r="9056" spans="8:8" x14ac:dyDescent="0.25">
      <c r="H9056"/>
    </row>
    <row r="9057" spans="8:8" x14ac:dyDescent="0.25">
      <c r="H9057"/>
    </row>
    <row r="9058" spans="8:8" x14ac:dyDescent="0.25">
      <c r="H9058"/>
    </row>
    <row r="9059" spans="8:8" x14ac:dyDescent="0.25">
      <c r="H9059"/>
    </row>
    <row r="9060" spans="8:8" x14ac:dyDescent="0.25">
      <c r="H9060"/>
    </row>
    <row r="9061" spans="8:8" x14ac:dyDescent="0.25">
      <c r="H9061"/>
    </row>
    <row r="9062" spans="8:8" x14ac:dyDescent="0.25">
      <c r="H9062"/>
    </row>
    <row r="9063" spans="8:8" x14ac:dyDescent="0.25">
      <c r="H9063"/>
    </row>
    <row r="9064" spans="8:8" x14ac:dyDescent="0.25">
      <c r="H9064"/>
    </row>
    <row r="9065" spans="8:8" x14ac:dyDescent="0.25">
      <c r="H9065"/>
    </row>
    <row r="9066" spans="8:8" x14ac:dyDescent="0.25">
      <c r="H9066"/>
    </row>
    <row r="9067" spans="8:8" x14ac:dyDescent="0.25">
      <c r="H9067"/>
    </row>
    <row r="9068" spans="8:8" x14ac:dyDescent="0.25">
      <c r="H9068"/>
    </row>
    <row r="9069" spans="8:8" x14ac:dyDescent="0.25">
      <c r="H9069"/>
    </row>
    <row r="9070" spans="8:8" x14ac:dyDescent="0.25">
      <c r="H9070"/>
    </row>
    <row r="9071" spans="8:8" x14ac:dyDescent="0.25">
      <c r="H9071"/>
    </row>
    <row r="9072" spans="8:8" x14ac:dyDescent="0.25">
      <c r="H9072"/>
    </row>
    <row r="9073" spans="8:8" x14ac:dyDescent="0.25">
      <c r="H9073"/>
    </row>
    <row r="9074" spans="8:8" x14ac:dyDescent="0.25">
      <c r="H9074"/>
    </row>
    <row r="9075" spans="8:8" x14ac:dyDescent="0.25">
      <c r="H9075"/>
    </row>
    <row r="9076" spans="8:8" x14ac:dyDescent="0.25">
      <c r="H9076"/>
    </row>
    <row r="9077" spans="8:8" x14ac:dyDescent="0.25">
      <c r="H9077"/>
    </row>
    <row r="9078" spans="8:8" x14ac:dyDescent="0.25">
      <c r="H9078"/>
    </row>
    <row r="9079" spans="8:8" x14ac:dyDescent="0.25">
      <c r="H9079"/>
    </row>
    <row r="9080" spans="8:8" x14ac:dyDescent="0.25">
      <c r="H9080"/>
    </row>
    <row r="9081" spans="8:8" x14ac:dyDescent="0.25">
      <c r="H9081"/>
    </row>
    <row r="9082" spans="8:8" x14ac:dyDescent="0.25">
      <c r="H9082"/>
    </row>
    <row r="9083" spans="8:8" x14ac:dyDescent="0.25">
      <c r="H9083"/>
    </row>
    <row r="9084" spans="8:8" x14ac:dyDescent="0.25">
      <c r="H9084"/>
    </row>
    <row r="9085" spans="8:8" x14ac:dyDescent="0.25">
      <c r="H9085"/>
    </row>
    <row r="9086" spans="8:8" x14ac:dyDescent="0.25">
      <c r="H9086"/>
    </row>
    <row r="9087" spans="8:8" x14ac:dyDescent="0.25">
      <c r="H9087"/>
    </row>
    <row r="9088" spans="8:8" x14ac:dyDescent="0.25">
      <c r="H9088"/>
    </row>
    <row r="9089" spans="8:8" x14ac:dyDescent="0.25">
      <c r="H9089"/>
    </row>
    <row r="9090" spans="8:8" x14ac:dyDescent="0.25">
      <c r="H9090"/>
    </row>
    <row r="9091" spans="8:8" x14ac:dyDescent="0.25">
      <c r="H9091"/>
    </row>
    <row r="9092" spans="8:8" x14ac:dyDescent="0.25">
      <c r="H9092"/>
    </row>
    <row r="9093" spans="8:8" x14ac:dyDescent="0.25">
      <c r="H9093"/>
    </row>
    <row r="9094" spans="8:8" x14ac:dyDescent="0.25">
      <c r="H9094"/>
    </row>
    <row r="9095" spans="8:8" x14ac:dyDescent="0.25">
      <c r="H9095"/>
    </row>
    <row r="9096" spans="8:8" x14ac:dyDescent="0.25">
      <c r="H9096"/>
    </row>
    <row r="9097" spans="8:8" x14ac:dyDescent="0.25">
      <c r="H9097"/>
    </row>
    <row r="9098" spans="8:8" x14ac:dyDescent="0.25">
      <c r="H9098"/>
    </row>
    <row r="9099" spans="8:8" x14ac:dyDescent="0.25">
      <c r="H9099"/>
    </row>
    <row r="9100" spans="8:8" x14ac:dyDescent="0.25">
      <c r="H9100"/>
    </row>
    <row r="9101" spans="8:8" x14ac:dyDescent="0.25">
      <c r="H9101"/>
    </row>
    <row r="9102" spans="8:8" x14ac:dyDescent="0.25">
      <c r="H9102"/>
    </row>
    <row r="9103" spans="8:8" x14ac:dyDescent="0.25">
      <c r="H9103"/>
    </row>
    <row r="9104" spans="8:8" x14ac:dyDescent="0.25">
      <c r="H9104"/>
    </row>
    <row r="9105" spans="8:8" x14ac:dyDescent="0.25">
      <c r="H9105"/>
    </row>
    <row r="9106" spans="8:8" x14ac:dyDescent="0.25">
      <c r="H9106"/>
    </row>
    <row r="9107" spans="8:8" x14ac:dyDescent="0.25">
      <c r="H9107"/>
    </row>
    <row r="9108" spans="8:8" x14ac:dyDescent="0.25">
      <c r="H9108"/>
    </row>
    <row r="9109" spans="8:8" x14ac:dyDescent="0.25">
      <c r="H9109"/>
    </row>
    <row r="9110" spans="8:8" x14ac:dyDescent="0.25">
      <c r="H9110"/>
    </row>
    <row r="9111" spans="8:8" x14ac:dyDescent="0.25">
      <c r="H9111"/>
    </row>
    <row r="9112" spans="8:8" x14ac:dyDescent="0.25">
      <c r="H9112"/>
    </row>
    <row r="9113" spans="8:8" x14ac:dyDescent="0.25">
      <c r="H9113"/>
    </row>
    <row r="9114" spans="8:8" x14ac:dyDescent="0.25">
      <c r="H9114"/>
    </row>
    <row r="9115" spans="8:8" x14ac:dyDescent="0.25">
      <c r="H9115"/>
    </row>
    <row r="9116" spans="8:8" x14ac:dyDescent="0.25">
      <c r="H9116"/>
    </row>
    <row r="9117" spans="8:8" x14ac:dyDescent="0.25">
      <c r="H9117"/>
    </row>
    <row r="9118" spans="8:8" x14ac:dyDescent="0.25">
      <c r="H9118"/>
    </row>
    <row r="9119" spans="8:8" x14ac:dyDescent="0.25">
      <c r="H9119"/>
    </row>
    <row r="9120" spans="8:8" x14ac:dyDescent="0.25">
      <c r="H9120"/>
    </row>
    <row r="9121" spans="8:8" x14ac:dyDescent="0.25">
      <c r="H9121"/>
    </row>
    <row r="9122" spans="8:8" x14ac:dyDescent="0.25">
      <c r="H9122"/>
    </row>
    <row r="9123" spans="8:8" x14ac:dyDescent="0.25">
      <c r="H9123"/>
    </row>
    <row r="9124" spans="8:8" x14ac:dyDescent="0.25">
      <c r="H9124"/>
    </row>
    <row r="9125" spans="8:8" x14ac:dyDescent="0.25">
      <c r="H9125"/>
    </row>
    <row r="9126" spans="8:8" x14ac:dyDescent="0.25">
      <c r="H9126"/>
    </row>
    <row r="9127" spans="8:8" x14ac:dyDescent="0.25">
      <c r="H9127"/>
    </row>
    <row r="9128" spans="8:8" x14ac:dyDescent="0.25">
      <c r="H9128"/>
    </row>
    <row r="9129" spans="8:8" x14ac:dyDescent="0.25">
      <c r="H9129"/>
    </row>
    <row r="9130" spans="8:8" x14ac:dyDescent="0.25">
      <c r="H9130"/>
    </row>
    <row r="9131" spans="8:8" x14ac:dyDescent="0.25">
      <c r="H9131"/>
    </row>
    <row r="9132" spans="8:8" x14ac:dyDescent="0.25">
      <c r="H9132"/>
    </row>
    <row r="9133" spans="8:8" x14ac:dyDescent="0.25">
      <c r="H9133"/>
    </row>
    <row r="9134" spans="8:8" x14ac:dyDescent="0.25">
      <c r="H9134"/>
    </row>
    <row r="9135" spans="8:8" x14ac:dyDescent="0.25">
      <c r="H9135"/>
    </row>
    <row r="9136" spans="8:8" x14ac:dyDescent="0.25">
      <c r="H9136"/>
    </row>
    <row r="9137" spans="8:8" x14ac:dyDescent="0.25">
      <c r="H9137"/>
    </row>
    <row r="9138" spans="8:8" x14ac:dyDescent="0.25">
      <c r="H9138"/>
    </row>
    <row r="9139" spans="8:8" x14ac:dyDescent="0.25">
      <c r="H9139"/>
    </row>
    <row r="9140" spans="8:8" x14ac:dyDescent="0.25">
      <c r="H9140"/>
    </row>
    <row r="9141" spans="8:8" x14ac:dyDescent="0.25">
      <c r="H9141"/>
    </row>
    <row r="9142" spans="8:8" x14ac:dyDescent="0.25">
      <c r="H9142"/>
    </row>
    <row r="9143" spans="8:8" x14ac:dyDescent="0.25">
      <c r="H9143"/>
    </row>
    <row r="9144" spans="8:8" x14ac:dyDescent="0.25">
      <c r="H9144"/>
    </row>
    <row r="9145" spans="8:8" x14ac:dyDescent="0.25">
      <c r="H9145"/>
    </row>
    <row r="9146" spans="8:8" x14ac:dyDescent="0.25">
      <c r="H9146"/>
    </row>
    <row r="9147" spans="8:8" x14ac:dyDescent="0.25">
      <c r="H9147"/>
    </row>
    <row r="9148" spans="8:8" x14ac:dyDescent="0.25">
      <c r="H9148"/>
    </row>
    <row r="9149" spans="8:8" x14ac:dyDescent="0.25">
      <c r="H9149"/>
    </row>
    <row r="9150" spans="8:8" x14ac:dyDescent="0.25">
      <c r="H9150"/>
    </row>
    <row r="9151" spans="8:8" x14ac:dyDescent="0.25">
      <c r="H9151"/>
    </row>
    <row r="9152" spans="8:8" x14ac:dyDescent="0.25">
      <c r="H9152"/>
    </row>
    <row r="9153" spans="8:8" x14ac:dyDescent="0.25">
      <c r="H9153"/>
    </row>
    <row r="9154" spans="8:8" x14ac:dyDescent="0.25">
      <c r="H9154"/>
    </row>
    <row r="9155" spans="8:8" x14ac:dyDescent="0.25">
      <c r="H9155"/>
    </row>
    <row r="9156" spans="8:8" x14ac:dyDescent="0.25">
      <c r="H9156"/>
    </row>
    <row r="9157" spans="8:8" x14ac:dyDescent="0.25">
      <c r="H9157"/>
    </row>
    <row r="9158" spans="8:8" x14ac:dyDescent="0.25">
      <c r="H9158"/>
    </row>
    <row r="9159" spans="8:8" x14ac:dyDescent="0.25">
      <c r="H9159"/>
    </row>
    <row r="9160" spans="8:8" x14ac:dyDescent="0.25">
      <c r="H9160"/>
    </row>
    <row r="9161" spans="8:8" x14ac:dyDescent="0.25">
      <c r="H9161"/>
    </row>
    <row r="9162" spans="8:8" x14ac:dyDescent="0.25">
      <c r="H9162"/>
    </row>
    <row r="9163" spans="8:8" x14ac:dyDescent="0.25">
      <c r="H9163"/>
    </row>
    <row r="9164" spans="8:8" x14ac:dyDescent="0.25">
      <c r="H9164"/>
    </row>
    <row r="9165" spans="8:8" x14ac:dyDescent="0.25">
      <c r="H9165"/>
    </row>
    <row r="9166" spans="8:8" x14ac:dyDescent="0.25">
      <c r="H9166"/>
    </row>
    <row r="9167" spans="8:8" x14ac:dyDescent="0.25">
      <c r="H9167"/>
    </row>
    <row r="9168" spans="8:8" x14ac:dyDescent="0.25">
      <c r="H9168"/>
    </row>
    <row r="9169" spans="8:8" x14ac:dyDescent="0.25">
      <c r="H9169"/>
    </row>
    <row r="9170" spans="8:8" x14ac:dyDescent="0.25">
      <c r="H9170"/>
    </row>
    <row r="9171" spans="8:8" x14ac:dyDescent="0.25">
      <c r="H9171"/>
    </row>
    <row r="9172" spans="8:8" x14ac:dyDescent="0.25">
      <c r="H9172"/>
    </row>
    <row r="9173" spans="8:8" x14ac:dyDescent="0.25">
      <c r="H9173"/>
    </row>
    <row r="9174" spans="8:8" x14ac:dyDescent="0.25">
      <c r="H9174"/>
    </row>
    <row r="9175" spans="8:8" x14ac:dyDescent="0.25">
      <c r="H9175"/>
    </row>
    <row r="9176" spans="8:8" x14ac:dyDescent="0.25">
      <c r="H9176"/>
    </row>
    <row r="9177" spans="8:8" x14ac:dyDescent="0.25">
      <c r="H9177"/>
    </row>
    <row r="9178" spans="8:8" x14ac:dyDescent="0.25">
      <c r="H9178"/>
    </row>
    <row r="9179" spans="8:8" x14ac:dyDescent="0.25">
      <c r="H9179"/>
    </row>
    <row r="9180" spans="8:8" x14ac:dyDescent="0.25">
      <c r="H9180"/>
    </row>
    <row r="9181" spans="8:8" x14ac:dyDescent="0.25">
      <c r="H9181"/>
    </row>
    <row r="9182" spans="8:8" x14ac:dyDescent="0.25">
      <c r="H9182"/>
    </row>
    <row r="9183" spans="8:8" x14ac:dyDescent="0.25">
      <c r="H9183"/>
    </row>
    <row r="9184" spans="8:8" x14ac:dyDescent="0.25">
      <c r="H9184"/>
    </row>
    <row r="9185" spans="8:8" x14ac:dyDescent="0.25">
      <c r="H9185"/>
    </row>
    <row r="9186" spans="8:8" x14ac:dyDescent="0.25">
      <c r="H9186"/>
    </row>
    <row r="9187" spans="8:8" x14ac:dyDescent="0.25">
      <c r="H9187"/>
    </row>
    <row r="9188" spans="8:8" x14ac:dyDescent="0.25">
      <c r="H9188"/>
    </row>
    <row r="9189" spans="8:8" x14ac:dyDescent="0.25">
      <c r="H9189"/>
    </row>
    <row r="9190" spans="8:8" x14ac:dyDescent="0.25">
      <c r="H9190"/>
    </row>
    <row r="9191" spans="8:8" x14ac:dyDescent="0.25">
      <c r="H9191"/>
    </row>
    <row r="9192" spans="8:8" x14ac:dyDescent="0.25">
      <c r="H9192"/>
    </row>
    <row r="9193" spans="8:8" x14ac:dyDescent="0.25">
      <c r="H9193"/>
    </row>
    <row r="9194" spans="8:8" x14ac:dyDescent="0.25">
      <c r="H9194"/>
    </row>
    <row r="9195" spans="8:8" x14ac:dyDescent="0.25">
      <c r="H9195"/>
    </row>
    <row r="9196" spans="8:8" x14ac:dyDescent="0.25">
      <c r="H9196"/>
    </row>
    <row r="9197" spans="8:8" x14ac:dyDescent="0.25">
      <c r="H9197"/>
    </row>
    <row r="9198" spans="8:8" x14ac:dyDescent="0.25">
      <c r="H9198"/>
    </row>
    <row r="9199" spans="8:8" x14ac:dyDescent="0.25">
      <c r="H9199"/>
    </row>
    <row r="9200" spans="8:8" x14ac:dyDescent="0.25">
      <c r="H9200"/>
    </row>
    <row r="9201" spans="8:8" x14ac:dyDescent="0.25">
      <c r="H9201"/>
    </row>
    <row r="9202" spans="8:8" x14ac:dyDescent="0.25">
      <c r="H9202"/>
    </row>
    <row r="9203" spans="8:8" x14ac:dyDescent="0.25">
      <c r="H9203"/>
    </row>
    <row r="9204" spans="8:8" x14ac:dyDescent="0.25">
      <c r="H9204"/>
    </row>
    <row r="9205" spans="8:8" x14ac:dyDescent="0.25">
      <c r="H9205"/>
    </row>
    <row r="9206" spans="8:8" x14ac:dyDescent="0.25">
      <c r="H9206"/>
    </row>
    <row r="9207" spans="8:8" x14ac:dyDescent="0.25">
      <c r="H9207"/>
    </row>
    <row r="9208" spans="8:8" x14ac:dyDescent="0.25">
      <c r="H9208"/>
    </row>
    <row r="9209" spans="8:8" x14ac:dyDescent="0.25">
      <c r="H9209"/>
    </row>
    <row r="9210" spans="8:8" x14ac:dyDescent="0.25">
      <c r="H9210"/>
    </row>
    <row r="9211" spans="8:8" x14ac:dyDescent="0.25">
      <c r="H9211"/>
    </row>
    <row r="9212" spans="8:8" x14ac:dyDescent="0.25">
      <c r="H9212"/>
    </row>
    <row r="9213" spans="8:8" x14ac:dyDescent="0.25">
      <c r="H9213"/>
    </row>
    <row r="9214" spans="8:8" x14ac:dyDescent="0.25">
      <c r="H9214"/>
    </row>
    <row r="9215" spans="8:8" x14ac:dyDescent="0.25">
      <c r="H9215"/>
    </row>
    <row r="9216" spans="8:8" x14ac:dyDescent="0.25">
      <c r="H9216"/>
    </row>
    <row r="9217" spans="8:8" x14ac:dyDescent="0.25">
      <c r="H9217"/>
    </row>
    <row r="9218" spans="8:8" x14ac:dyDescent="0.25">
      <c r="H9218"/>
    </row>
    <row r="9219" spans="8:8" x14ac:dyDescent="0.25">
      <c r="H9219"/>
    </row>
    <row r="9220" spans="8:8" x14ac:dyDescent="0.25">
      <c r="H9220"/>
    </row>
    <row r="9221" spans="8:8" x14ac:dyDescent="0.25">
      <c r="H9221"/>
    </row>
    <row r="9222" spans="8:8" x14ac:dyDescent="0.25">
      <c r="H9222"/>
    </row>
    <row r="9223" spans="8:8" x14ac:dyDescent="0.25">
      <c r="H9223"/>
    </row>
    <row r="9224" spans="8:8" x14ac:dyDescent="0.25">
      <c r="H9224"/>
    </row>
    <row r="9225" spans="8:8" x14ac:dyDescent="0.25">
      <c r="H9225"/>
    </row>
    <row r="9226" spans="8:8" x14ac:dyDescent="0.25">
      <c r="H9226"/>
    </row>
    <row r="9227" spans="8:8" x14ac:dyDescent="0.25">
      <c r="H9227"/>
    </row>
    <row r="9228" spans="8:8" x14ac:dyDescent="0.25">
      <c r="H9228"/>
    </row>
    <row r="9229" spans="8:8" x14ac:dyDescent="0.25">
      <c r="H9229"/>
    </row>
    <row r="9230" spans="8:8" x14ac:dyDescent="0.25">
      <c r="H9230"/>
    </row>
    <row r="9231" spans="8:8" x14ac:dyDescent="0.25">
      <c r="H9231"/>
    </row>
    <row r="9232" spans="8:8" x14ac:dyDescent="0.25">
      <c r="H9232"/>
    </row>
    <row r="9233" spans="8:8" x14ac:dyDescent="0.25">
      <c r="H9233"/>
    </row>
    <row r="9234" spans="8:8" x14ac:dyDescent="0.25">
      <c r="H9234"/>
    </row>
    <row r="9235" spans="8:8" x14ac:dyDescent="0.25">
      <c r="H9235"/>
    </row>
    <row r="9236" spans="8:8" x14ac:dyDescent="0.25">
      <c r="H9236"/>
    </row>
    <row r="9237" spans="8:8" x14ac:dyDescent="0.25">
      <c r="H9237"/>
    </row>
    <row r="9238" spans="8:8" x14ac:dyDescent="0.25">
      <c r="H9238"/>
    </row>
    <row r="9239" spans="8:8" x14ac:dyDescent="0.25">
      <c r="H9239"/>
    </row>
    <row r="9240" spans="8:8" x14ac:dyDescent="0.25">
      <c r="H9240"/>
    </row>
    <row r="9241" spans="8:8" x14ac:dyDescent="0.25">
      <c r="H9241"/>
    </row>
    <row r="9242" spans="8:8" x14ac:dyDescent="0.25">
      <c r="H9242"/>
    </row>
    <row r="9243" spans="8:8" x14ac:dyDescent="0.25">
      <c r="H9243"/>
    </row>
    <row r="9244" spans="8:8" x14ac:dyDescent="0.25">
      <c r="H9244"/>
    </row>
    <row r="9245" spans="8:8" x14ac:dyDescent="0.25">
      <c r="H9245"/>
    </row>
    <row r="9246" spans="8:8" x14ac:dyDescent="0.25">
      <c r="H9246"/>
    </row>
    <row r="9247" spans="8:8" x14ac:dyDescent="0.25">
      <c r="H9247"/>
    </row>
    <row r="9248" spans="8:8" x14ac:dyDescent="0.25">
      <c r="H9248"/>
    </row>
    <row r="9249" spans="8:8" x14ac:dyDescent="0.25">
      <c r="H9249"/>
    </row>
    <row r="9250" spans="8:8" x14ac:dyDescent="0.25">
      <c r="H9250"/>
    </row>
    <row r="9251" spans="8:8" x14ac:dyDescent="0.25">
      <c r="H9251"/>
    </row>
    <row r="9252" spans="8:8" x14ac:dyDescent="0.25">
      <c r="H9252"/>
    </row>
    <row r="9253" spans="8:8" x14ac:dyDescent="0.25">
      <c r="H9253"/>
    </row>
    <row r="9254" spans="8:8" x14ac:dyDescent="0.25">
      <c r="H9254"/>
    </row>
    <row r="9255" spans="8:8" x14ac:dyDescent="0.25">
      <c r="H9255"/>
    </row>
    <row r="9256" spans="8:8" x14ac:dyDescent="0.25">
      <c r="H9256"/>
    </row>
    <row r="9257" spans="8:8" x14ac:dyDescent="0.25">
      <c r="H9257"/>
    </row>
    <row r="9258" spans="8:8" x14ac:dyDescent="0.25">
      <c r="H9258"/>
    </row>
    <row r="9259" spans="8:8" x14ac:dyDescent="0.25">
      <c r="H9259"/>
    </row>
    <row r="9260" spans="8:8" x14ac:dyDescent="0.25">
      <c r="H9260"/>
    </row>
    <row r="9261" spans="8:8" x14ac:dyDescent="0.25">
      <c r="H9261"/>
    </row>
    <row r="9262" spans="8:8" x14ac:dyDescent="0.25">
      <c r="H9262"/>
    </row>
    <row r="9263" spans="8:8" x14ac:dyDescent="0.25">
      <c r="H9263"/>
    </row>
    <row r="9264" spans="8:8" x14ac:dyDescent="0.25">
      <c r="H9264"/>
    </row>
    <row r="9265" spans="8:8" x14ac:dyDescent="0.25">
      <c r="H9265"/>
    </row>
    <row r="9266" spans="8:8" x14ac:dyDescent="0.25">
      <c r="H9266"/>
    </row>
    <row r="9267" spans="8:8" x14ac:dyDescent="0.25">
      <c r="H9267"/>
    </row>
    <row r="9268" spans="8:8" x14ac:dyDescent="0.25">
      <c r="H9268"/>
    </row>
    <row r="9269" spans="8:8" x14ac:dyDescent="0.25">
      <c r="H9269"/>
    </row>
    <row r="9270" spans="8:8" x14ac:dyDescent="0.25">
      <c r="H9270"/>
    </row>
    <row r="9271" spans="8:8" x14ac:dyDescent="0.25">
      <c r="H9271"/>
    </row>
    <row r="9272" spans="8:8" x14ac:dyDescent="0.25">
      <c r="H9272"/>
    </row>
    <row r="9273" spans="8:8" x14ac:dyDescent="0.25">
      <c r="H9273"/>
    </row>
    <row r="9274" spans="8:8" x14ac:dyDescent="0.25">
      <c r="H9274"/>
    </row>
    <row r="9275" spans="8:8" x14ac:dyDescent="0.25">
      <c r="H9275"/>
    </row>
    <row r="9276" spans="8:8" x14ac:dyDescent="0.25">
      <c r="H9276"/>
    </row>
    <row r="9277" spans="8:8" x14ac:dyDescent="0.25">
      <c r="H9277"/>
    </row>
    <row r="9278" spans="8:8" x14ac:dyDescent="0.25">
      <c r="H9278"/>
    </row>
    <row r="9279" spans="8:8" x14ac:dyDescent="0.25">
      <c r="H9279"/>
    </row>
    <row r="9280" spans="8:8" x14ac:dyDescent="0.25">
      <c r="H9280"/>
    </row>
    <row r="9281" spans="8:8" x14ac:dyDescent="0.25">
      <c r="H9281"/>
    </row>
    <row r="9282" spans="8:8" x14ac:dyDescent="0.25">
      <c r="H9282"/>
    </row>
    <row r="9283" spans="8:8" x14ac:dyDescent="0.25">
      <c r="H9283"/>
    </row>
    <row r="9284" spans="8:8" x14ac:dyDescent="0.25">
      <c r="H9284"/>
    </row>
    <row r="9285" spans="8:8" x14ac:dyDescent="0.25">
      <c r="H9285"/>
    </row>
    <row r="9286" spans="8:8" x14ac:dyDescent="0.25">
      <c r="H9286"/>
    </row>
    <row r="9287" spans="8:8" x14ac:dyDescent="0.25">
      <c r="H9287"/>
    </row>
    <row r="9288" spans="8:8" x14ac:dyDescent="0.25">
      <c r="H9288"/>
    </row>
    <row r="9289" spans="8:8" x14ac:dyDescent="0.25">
      <c r="H9289"/>
    </row>
    <row r="9290" spans="8:8" x14ac:dyDescent="0.25">
      <c r="H9290"/>
    </row>
    <row r="9291" spans="8:8" x14ac:dyDescent="0.25">
      <c r="H9291"/>
    </row>
    <row r="9292" spans="8:8" x14ac:dyDescent="0.25">
      <c r="H9292"/>
    </row>
    <row r="9293" spans="8:8" x14ac:dyDescent="0.25">
      <c r="H9293"/>
    </row>
    <row r="9294" spans="8:8" x14ac:dyDescent="0.25">
      <c r="H9294"/>
    </row>
    <row r="9295" spans="8:8" x14ac:dyDescent="0.25">
      <c r="H9295"/>
    </row>
    <row r="9296" spans="8:8" x14ac:dyDescent="0.25">
      <c r="H9296"/>
    </row>
    <row r="9297" spans="8:8" x14ac:dyDescent="0.25">
      <c r="H9297"/>
    </row>
    <row r="9298" spans="8:8" x14ac:dyDescent="0.25">
      <c r="H9298"/>
    </row>
    <row r="9299" spans="8:8" x14ac:dyDescent="0.25">
      <c r="H9299"/>
    </row>
    <row r="9300" spans="8:8" x14ac:dyDescent="0.25">
      <c r="H9300"/>
    </row>
    <row r="9301" spans="8:8" x14ac:dyDescent="0.25">
      <c r="H9301"/>
    </row>
    <row r="9302" spans="8:8" x14ac:dyDescent="0.25">
      <c r="H9302"/>
    </row>
    <row r="9303" spans="8:8" x14ac:dyDescent="0.25">
      <c r="H9303"/>
    </row>
    <row r="9304" spans="8:8" x14ac:dyDescent="0.25">
      <c r="H9304"/>
    </row>
    <row r="9305" spans="8:8" x14ac:dyDescent="0.25">
      <c r="H9305"/>
    </row>
    <row r="9306" spans="8:8" x14ac:dyDescent="0.25">
      <c r="H9306"/>
    </row>
    <row r="9307" spans="8:8" x14ac:dyDescent="0.25">
      <c r="H9307"/>
    </row>
    <row r="9308" spans="8:8" x14ac:dyDescent="0.25">
      <c r="H9308"/>
    </row>
    <row r="9309" spans="8:8" x14ac:dyDescent="0.25">
      <c r="H9309"/>
    </row>
    <row r="9310" spans="8:8" x14ac:dyDescent="0.25">
      <c r="H9310"/>
    </row>
    <row r="9311" spans="8:8" x14ac:dyDescent="0.25">
      <c r="H9311"/>
    </row>
    <row r="9312" spans="8:8" x14ac:dyDescent="0.25">
      <c r="H9312"/>
    </row>
    <row r="9313" spans="8:8" x14ac:dyDescent="0.25">
      <c r="H9313"/>
    </row>
    <row r="9314" spans="8:8" x14ac:dyDescent="0.25">
      <c r="H9314"/>
    </row>
    <row r="9315" spans="8:8" x14ac:dyDescent="0.25">
      <c r="H9315"/>
    </row>
    <row r="9316" spans="8:8" x14ac:dyDescent="0.25">
      <c r="H9316"/>
    </row>
    <row r="9317" spans="8:8" x14ac:dyDescent="0.25">
      <c r="H9317"/>
    </row>
    <row r="9318" spans="8:8" x14ac:dyDescent="0.25">
      <c r="H9318"/>
    </row>
    <row r="9319" spans="8:8" x14ac:dyDescent="0.25">
      <c r="H9319"/>
    </row>
    <row r="9320" spans="8:8" x14ac:dyDescent="0.25">
      <c r="H9320"/>
    </row>
    <row r="9321" spans="8:8" x14ac:dyDescent="0.25">
      <c r="H9321"/>
    </row>
    <row r="9322" spans="8:8" x14ac:dyDescent="0.25">
      <c r="H9322"/>
    </row>
    <row r="9323" spans="8:8" x14ac:dyDescent="0.25">
      <c r="H9323"/>
    </row>
    <row r="9324" spans="8:8" x14ac:dyDescent="0.25">
      <c r="H9324"/>
    </row>
    <row r="9325" spans="8:8" x14ac:dyDescent="0.25">
      <c r="H9325"/>
    </row>
    <row r="9326" spans="8:8" x14ac:dyDescent="0.25">
      <c r="H9326"/>
    </row>
    <row r="9327" spans="8:8" x14ac:dyDescent="0.25">
      <c r="H9327"/>
    </row>
    <row r="9328" spans="8:8" x14ac:dyDescent="0.25">
      <c r="H9328"/>
    </row>
    <row r="9329" spans="8:8" x14ac:dyDescent="0.25">
      <c r="H9329"/>
    </row>
    <row r="9330" spans="8:8" x14ac:dyDescent="0.25">
      <c r="H9330"/>
    </row>
    <row r="9331" spans="8:8" x14ac:dyDescent="0.25">
      <c r="H9331"/>
    </row>
    <row r="9332" spans="8:8" x14ac:dyDescent="0.25">
      <c r="H9332"/>
    </row>
    <row r="9333" spans="8:8" x14ac:dyDescent="0.25">
      <c r="H9333"/>
    </row>
    <row r="9334" spans="8:8" x14ac:dyDescent="0.25">
      <c r="H9334"/>
    </row>
    <row r="9335" spans="8:8" x14ac:dyDescent="0.25">
      <c r="H9335"/>
    </row>
    <row r="9336" spans="8:8" x14ac:dyDescent="0.25">
      <c r="H9336"/>
    </row>
    <row r="9337" spans="8:8" x14ac:dyDescent="0.25">
      <c r="H9337"/>
    </row>
    <row r="9338" spans="8:8" x14ac:dyDescent="0.25">
      <c r="H9338"/>
    </row>
    <row r="9339" spans="8:8" x14ac:dyDescent="0.25">
      <c r="H9339"/>
    </row>
    <row r="9340" spans="8:8" x14ac:dyDescent="0.25">
      <c r="H9340"/>
    </row>
    <row r="9341" spans="8:8" x14ac:dyDescent="0.25">
      <c r="H9341"/>
    </row>
    <row r="9342" spans="8:8" x14ac:dyDescent="0.25">
      <c r="H9342"/>
    </row>
    <row r="9343" spans="8:8" x14ac:dyDescent="0.25">
      <c r="H9343"/>
    </row>
    <row r="9344" spans="8:8" x14ac:dyDescent="0.25">
      <c r="H9344"/>
    </row>
    <row r="9345" spans="8:8" x14ac:dyDescent="0.25">
      <c r="H9345"/>
    </row>
    <row r="9346" spans="8:8" x14ac:dyDescent="0.25">
      <c r="H9346"/>
    </row>
    <row r="9347" spans="8:8" x14ac:dyDescent="0.25">
      <c r="H9347"/>
    </row>
    <row r="9348" spans="8:8" x14ac:dyDescent="0.25">
      <c r="H9348"/>
    </row>
    <row r="9349" spans="8:8" x14ac:dyDescent="0.25">
      <c r="H9349"/>
    </row>
    <row r="9350" spans="8:8" x14ac:dyDescent="0.25">
      <c r="H9350"/>
    </row>
    <row r="9351" spans="8:8" x14ac:dyDescent="0.25">
      <c r="H9351"/>
    </row>
    <row r="9352" spans="8:8" x14ac:dyDescent="0.25">
      <c r="H9352"/>
    </row>
    <row r="9353" spans="8:8" x14ac:dyDescent="0.25">
      <c r="H9353"/>
    </row>
    <row r="9354" spans="8:8" x14ac:dyDescent="0.25">
      <c r="H9354"/>
    </row>
    <row r="9355" spans="8:8" x14ac:dyDescent="0.25">
      <c r="H9355"/>
    </row>
    <row r="9356" spans="8:8" x14ac:dyDescent="0.25">
      <c r="H9356"/>
    </row>
    <row r="9357" spans="8:8" x14ac:dyDescent="0.25">
      <c r="H9357"/>
    </row>
    <row r="9358" spans="8:8" x14ac:dyDescent="0.25">
      <c r="H9358"/>
    </row>
    <row r="9359" spans="8:8" x14ac:dyDescent="0.25">
      <c r="H9359"/>
    </row>
    <row r="9360" spans="8:8" x14ac:dyDescent="0.25">
      <c r="H9360"/>
    </row>
    <row r="9361" spans="8:8" x14ac:dyDescent="0.25">
      <c r="H9361"/>
    </row>
    <row r="9362" spans="8:8" x14ac:dyDescent="0.25">
      <c r="H9362"/>
    </row>
    <row r="9363" spans="8:8" x14ac:dyDescent="0.25">
      <c r="H9363"/>
    </row>
    <row r="9364" spans="8:8" x14ac:dyDescent="0.25">
      <c r="H9364"/>
    </row>
    <row r="9365" spans="8:8" x14ac:dyDescent="0.25">
      <c r="H9365"/>
    </row>
    <row r="9366" spans="8:8" x14ac:dyDescent="0.25">
      <c r="H9366"/>
    </row>
    <row r="9367" spans="8:8" x14ac:dyDescent="0.25">
      <c r="H9367"/>
    </row>
    <row r="9368" spans="8:8" x14ac:dyDescent="0.25">
      <c r="H9368"/>
    </row>
    <row r="9369" spans="8:8" x14ac:dyDescent="0.25">
      <c r="H9369"/>
    </row>
    <row r="9370" spans="8:8" x14ac:dyDescent="0.25">
      <c r="H9370"/>
    </row>
    <row r="9371" spans="8:8" x14ac:dyDescent="0.25">
      <c r="H9371"/>
    </row>
    <row r="9372" spans="8:8" x14ac:dyDescent="0.25">
      <c r="H9372"/>
    </row>
    <row r="9373" spans="8:8" x14ac:dyDescent="0.25">
      <c r="H9373"/>
    </row>
    <row r="9374" spans="8:8" x14ac:dyDescent="0.25">
      <c r="H9374"/>
    </row>
    <row r="9375" spans="8:8" x14ac:dyDescent="0.25">
      <c r="H9375"/>
    </row>
    <row r="9376" spans="8:8" x14ac:dyDescent="0.25">
      <c r="H9376"/>
    </row>
    <row r="9377" spans="8:8" x14ac:dyDescent="0.25">
      <c r="H9377"/>
    </row>
    <row r="9378" spans="8:8" x14ac:dyDescent="0.25">
      <c r="H9378"/>
    </row>
    <row r="9379" spans="8:8" x14ac:dyDescent="0.25">
      <c r="H9379"/>
    </row>
    <row r="9380" spans="8:8" x14ac:dyDescent="0.25">
      <c r="H9380"/>
    </row>
    <row r="9381" spans="8:8" x14ac:dyDescent="0.25">
      <c r="H9381"/>
    </row>
    <row r="9382" spans="8:8" x14ac:dyDescent="0.25">
      <c r="H9382"/>
    </row>
    <row r="9383" spans="8:8" x14ac:dyDescent="0.25">
      <c r="H9383"/>
    </row>
    <row r="9384" spans="8:8" x14ac:dyDescent="0.25">
      <c r="H9384"/>
    </row>
    <row r="9385" spans="8:8" x14ac:dyDescent="0.25">
      <c r="H9385"/>
    </row>
    <row r="9386" spans="8:8" x14ac:dyDescent="0.25">
      <c r="H9386"/>
    </row>
    <row r="9387" spans="8:8" x14ac:dyDescent="0.25">
      <c r="H9387"/>
    </row>
    <row r="9388" spans="8:8" x14ac:dyDescent="0.25">
      <c r="H9388"/>
    </row>
    <row r="9389" spans="8:8" x14ac:dyDescent="0.25">
      <c r="H9389"/>
    </row>
    <row r="9390" spans="8:8" x14ac:dyDescent="0.25">
      <c r="H9390"/>
    </row>
    <row r="9391" spans="8:8" x14ac:dyDescent="0.25">
      <c r="H9391"/>
    </row>
    <row r="9392" spans="8:8" x14ac:dyDescent="0.25">
      <c r="H9392"/>
    </row>
    <row r="9393" spans="8:8" x14ac:dyDescent="0.25">
      <c r="H9393"/>
    </row>
    <row r="9394" spans="8:8" x14ac:dyDescent="0.25">
      <c r="H9394"/>
    </row>
    <row r="9395" spans="8:8" x14ac:dyDescent="0.25">
      <c r="H9395"/>
    </row>
    <row r="9396" spans="8:8" x14ac:dyDescent="0.25">
      <c r="H9396"/>
    </row>
    <row r="9397" spans="8:8" x14ac:dyDescent="0.25">
      <c r="H9397"/>
    </row>
    <row r="9398" spans="8:8" x14ac:dyDescent="0.25">
      <c r="H9398"/>
    </row>
    <row r="9399" spans="8:8" x14ac:dyDescent="0.25">
      <c r="H9399"/>
    </row>
    <row r="9400" spans="8:8" x14ac:dyDescent="0.25">
      <c r="H9400"/>
    </row>
    <row r="9401" spans="8:8" x14ac:dyDescent="0.25">
      <c r="H9401"/>
    </row>
    <row r="9402" spans="8:8" x14ac:dyDescent="0.25">
      <c r="H9402"/>
    </row>
    <row r="9403" spans="8:8" x14ac:dyDescent="0.25">
      <c r="H9403"/>
    </row>
    <row r="9404" spans="8:8" x14ac:dyDescent="0.25">
      <c r="H9404"/>
    </row>
    <row r="9405" spans="8:8" x14ac:dyDescent="0.25">
      <c r="H9405"/>
    </row>
    <row r="9406" spans="8:8" x14ac:dyDescent="0.25">
      <c r="H9406"/>
    </row>
    <row r="9407" spans="8:8" x14ac:dyDescent="0.25">
      <c r="H9407"/>
    </row>
    <row r="9408" spans="8:8" x14ac:dyDescent="0.25">
      <c r="H9408"/>
    </row>
    <row r="9409" spans="8:8" x14ac:dyDescent="0.25">
      <c r="H9409"/>
    </row>
    <row r="9410" spans="8:8" x14ac:dyDescent="0.25">
      <c r="H9410"/>
    </row>
    <row r="9411" spans="8:8" x14ac:dyDescent="0.25">
      <c r="H9411"/>
    </row>
    <row r="9412" spans="8:8" x14ac:dyDescent="0.25">
      <c r="H9412"/>
    </row>
    <row r="9413" spans="8:8" x14ac:dyDescent="0.25">
      <c r="H9413"/>
    </row>
    <row r="9414" spans="8:8" x14ac:dyDescent="0.25">
      <c r="H9414"/>
    </row>
    <row r="9415" spans="8:8" x14ac:dyDescent="0.25">
      <c r="H9415"/>
    </row>
    <row r="9416" spans="8:8" x14ac:dyDescent="0.25">
      <c r="H9416"/>
    </row>
    <row r="9417" spans="8:8" x14ac:dyDescent="0.25">
      <c r="H9417"/>
    </row>
    <row r="9418" spans="8:8" x14ac:dyDescent="0.25">
      <c r="H9418"/>
    </row>
    <row r="9419" spans="8:8" x14ac:dyDescent="0.25">
      <c r="H9419"/>
    </row>
    <row r="9420" spans="8:8" x14ac:dyDescent="0.25">
      <c r="H9420"/>
    </row>
    <row r="9421" spans="8:8" x14ac:dyDescent="0.25">
      <c r="H9421"/>
    </row>
    <row r="9422" spans="8:8" x14ac:dyDescent="0.25">
      <c r="H9422"/>
    </row>
    <row r="9423" spans="8:8" x14ac:dyDescent="0.25">
      <c r="H9423"/>
    </row>
    <row r="9424" spans="8:8" x14ac:dyDescent="0.25">
      <c r="H9424"/>
    </row>
    <row r="9425" spans="8:8" x14ac:dyDescent="0.25">
      <c r="H9425"/>
    </row>
    <row r="9426" spans="8:8" x14ac:dyDescent="0.25">
      <c r="H9426"/>
    </row>
    <row r="9427" spans="8:8" x14ac:dyDescent="0.25">
      <c r="H9427"/>
    </row>
    <row r="9428" spans="8:8" x14ac:dyDescent="0.25">
      <c r="H9428"/>
    </row>
    <row r="9429" spans="8:8" x14ac:dyDescent="0.25">
      <c r="H9429"/>
    </row>
    <row r="9430" spans="8:8" x14ac:dyDescent="0.25">
      <c r="H9430"/>
    </row>
    <row r="9431" spans="8:8" x14ac:dyDescent="0.25">
      <c r="H9431"/>
    </row>
    <row r="9432" spans="8:8" x14ac:dyDescent="0.25">
      <c r="H9432"/>
    </row>
    <row r="9433" spans="8:8" x14ac:dyDescent="0.25">
      <c r="H9433"/>
    </row>
    <row r="9434" spans="8:8" x14ac:dyDescent="0.25">
      <c r="H9434"/>
    </row>
    <row r="9435" spans="8:8" x14ac:dyDescent="0.25">
      <c r="H9435"/>
    </row>
    <row r="9436" spans="8:8" x14ac:dyDescent="0.25">
      <c r="H9436"/>
    </row>
    <row r="9437" spans="8:8" x14ac:dyDescent="0.25">
      <c r="H9437"/>
    </row>
    <row r="9438" spans="8:8" x14ac:dyDescent="0.25">
      <c r="H9438"/>
    </row>
    <row r="9439" spans="8:8" x14ac:dyDescent="0.25">
      <c r="H9439"/>
    </row>
    <row r="9440" spans="8:8" x14ac:dyDescent="0.25">
      <c r="H9440"/>
    </row>
    <row r="9441" spans="8:8" x14ac:dyDescent="0.25">
      <c r="H9441"/>
    </row>
    <row r="9442" spans="8:8" x14ac:dyDescent="0.25">
      <c r="H9442"/>
    </row>
    <row r="9443" spans="8:8" x14ac:dyDescent="0.25">
      <c r="H9443"/>
    </row>
    <row r="9444" spans="8:8" x14ac:dyDescent="0.25">
      <c r="H9444"/>
    </row>
    <row r="9445" spans="8:8" x14ac:dyDescent="0.25">
      <c r="H9445"/>
    </row>
    <row r="9446" spans="8:8" x14ac:dyDescent="0.25">
      <c r="H9446"/>
    </row>
    <row r="9447" spans="8:8" x14ac:dyDescent="0.25">
      <c r="H9447"/>
    </row>
    <row r="9448" spans="8:8" x14ac:dyDescent="0.25">
      <c r="H9448"/>
    </row>
    <row r="9449" spans="8:8" x14ac:dyDescent="0.25">
      <c r="H9449"/>
    </row>
    <row r="9450" spans="8:8" x14ac:dyDescent="0.25">
      <c r="H9450"/>
    </row>
    <row r="9451" spans="8:8" x14ac:dyDescent="0.25">
      <c r="H9451"/>
    </row>
    <row r="9452" spans="8:8" x14ac:dyDescent="0.25">
      <c r="H9452"/>
    </row>
    <row r="9453" spans="8:8" x14ac:dyDescent="0.25">
      <c r="H9453"/>
    </row>
    <row r="9454" spans="8:8" x14ac:dyDescent="0.25">
      <c r="H9454"/>
    </row>
    <row r="9455" spans="8:8" x14ac:dyDescent="0.25">
      <c r="H9455"/>
    </row>
    <row r="9456" spans="8:8" x14ac:dyDescent="0.25">
      <c r="H9456"/>
    </row>
    <row r="9457" spans="8:8" x14ac:dyDescent="0.25">
      <c r="H9457"/>
    </row>
    <row r="9458" spans="8:8" x14ac:dyDescent="0.25">
      <c r="H9458"/>
    </row>
    <row r="9459" spans="8:8" x14ac:dyDescent="0.25">
      <c r="H9459"/>
    </row>
    <row r="9460" spans="8:8" x14ac:dyDescent="0.25">
      <c r="H9460"/>
    </row>
    <row r="9461" spans="8:8" x14ac:dyDescent="0.25">
      <c r="H9461"/>
    </row>
    <row r="9462" spans="8:8" x14ac:dyDescent="0.25">
      <c r="H9462"/>
    </row>
    <row r="9463" spans="8:8" x14ac:dyDescent="0.25">
      <c r="H9463"/>
    </row>
    <row r="9464" spans="8:8" x14ac:dyDescent="0.25">
      <c r="H9464"/>
    </row>
    <row r="9465" spans="8:8" x14ac:dyDescent="0.25">
      <c r="H9465"/>
    </row>
    <row r="9466" spans="8:8" x14ac:dyDescent="0.25">
      <c r="H9466"/>
    </row>
    <row r="9467" spans="8:8" x14ac:dyDescent="0.25">
      <c r="H9467"/>
    </row>
    <row r="9468" spans="8:8" x14ac:dyDescent="0.25">
      <c r="H9468"/>
    </row>
    <row r="9469" spans="8:8" x14ac:dyDescent="0.25">
      <c r="H9469"/>
    </row>
    <row r="9470" spans="8:8" x14ac:dyDescent="0.25">
      <c r="H9470"/>
    </row>
    <row r="9471" spans="8:8" x14ac:dyDescent="0.25">
      <c r="H9471"/>
    </row>
    <row r="9472" spans="8:8" x14ac:dyDescent="0.25">
      <c r="H9472"/>
    </row>
    <row r="9473" spans="8:8" x14ac:dyDescent="0.25">
      <c r="H9473"/>
    </row>
    <row r="9474" spans="8:8" x14ac:dyDescent="0.25">
      <c r="H9474"/>
    </row>
    <row r="9475" spans="8:8" x14ac:dyDescent="0.25">
      <c r="H9475"/>
    </row>
    <row r="9476" spans="8:8" x14ac:dyDescent="0.25">
      <c r="H9476"/>
    </row>
    <row r="9477" spans="8:8" x14ac:dyDescent="0.25">
      <c r="H9477"/>
    </row>
    <row r="9478" spans="8:8" x14ac:dyDescent="0.25">
      <c r="H9478"/>
    </row>
    <row r="9479" spans="8:8" x14ac:dyDescent="0.25">
      <c r="H9479"/>
    </row>
    <row r="9480" spans="8:8" x14ac:dyDescent="0.25">
      <c r="H9480"/>
    </row>
    <row r="9481" spans="8:8" x14ac:dyDescent="0.25">
      <c r="H9481"/>
    </row>
    <row r="9482" spans="8:8" x14ac:dyDescent="0.25">
      <c r="H9482"/>
    </row>
    <row r="9483" spans="8:8" x14ac:dyDescent="0.25">
      <c r="H9483"/>
    </row>
    <row r="9484" spans="8:8" x14ac:dyDescent="0.25">
      <c r="H9484"/>
    </row>
    <row r="9485" spans="8:8" x14ac:dyDescent="0.25">
      <c r="H9485"/>
    </row>
    <row r="9486" spans="8:8" x14ac:dyDescent="0.25">
      <c r="H9486"/>
    </row>
    <row r="9487" spans="8:8" x14ac:dyDescent="0.25">
      <c r="H9487"/>
    </row>
    <row r="9488" spans="8:8" x14ac:dyDescent="0.25">
      <c r="H9488"/>
    </row>
    <row r="9489" spans="8:8" x14ac:dyDescent="0.25">
      <c r="H9489"/>
    </row>
    <row r="9490" spans="8:8" x14ac:dyDescent="0.25">
      <c r="H9490"/>
    </row>
    <row r="9491" spans="8:8" x14ac:dyDescent="0.25">
      <c r="H9491"/>
    </row>
    <row r="9492" spans="8:8" x14ac:dyDescent="0.25">
      <c r="H9492"/>
    </row>
    <row r="9493" spans="8:8" x14ac:dyDescent="0.25">
      <c r="H9493"/>
    </row>
    <row r="9494" spans="8:8" x14ac:dyDescent="0.25">
      <c r="H9494"/>
    </row>
    <row r="9495" spans="8:8" x14ac:dyDescent="0.25">
      <c r="H9495"/>
    </row>
    <row r="9496" spans="8:8" x14ac:dyDescent="0.25">
      <c r="H9496"/>
    </row>
    <row r="9497" spans="8:8" x14ac:dyDescent="0.25">
      <c r="H9497"/>
    </row>
    <row r="9498" spans="8:8" x14ac:dyDescent="0.25">
      <c r="H9498"/>
    </row>
    <row r="9499" spans="8:8" x14ac:dyDescent="0.25">
      <c r="H9499"/>
    </row>
    <row r="9500" spans="8:8" x14ac:dyDescent="0.25">
      <c r="H9500"/>
    </row>
    <row r="9501" spans="8:8" x14ac:dyDescent="0.25">
      <c r="H9501"/>
    </row>
    <row r="9502" spans="8:8" x14ac:dyDescent="0.25">
      <c r="H9502"/>
    </row>
    <row r="9503" spans="8:8" x14ac:dyDescent="0.25">
      <c r="H9503"/>
    </row>
    <row r="9504" spans="8:8" x14ac:dyDescent="0.25">
      <c r="H9504"/>
    </row>
    <row r="9505" spans="8:8" x14ac:dyDescent="0.25">
      <c r="H9505"/>
    </row>
    <row r="9506" spans="8:8" x14ac:dyDescent="0.25">
      <c r="H9506"/>
    </row>
    <row r="9507" spans="8:8" x14ac:dyDescent="0.25">
      <c r="H9507"/>
    </row>
    <row r="9508" spans="8:8" x14ac:dyDescent="0.25">
      <c r="H9508"/>
    </row>
    <row r="9509" spans="8:8" x14ac:dyDescent="0.25">
      <c r="H9509"/>
    </row>
    <row r="9510" spans="8:8" x14ac:dyDescent="0.25">
      <c r="H9510"/>
    </row>
    <row r="9511" spans="8:8" x14ac:dyDescent="0.25">
      <c r="H9511"/>
    </row>
    <row r="9512" spans="8:8" x14ac:dyDescent="0.25">
      <c r="H9512"/>
    </row>
    <row r="9513" spans="8:8" x14ac:dyDescent="0.25">
      <c r="H9513"/>
    </row>
    <row r="9514" spans="8:8" x14ac:dyDescent="0.25">
      <c r="H9514"/>
    </row>
    <row r="9515" spans="8:8" x14ac:dyDescent="0.25">
      <c r="H9515"/>
    </row>
    <row r="9516" spans="8:8" x14ac:dyDescent="0.25">
      <c r="H9516"/>
    </row>
    <row r="9517" spans="8:8" x14ac:dyDescent="0.25">
      <c r="H9517"/>
    </row>
    <row r="9518" spans="8:8" x14ac:dyDescent="0.25">
      <c r="H9518"/>
    </row>
    <row r="9519" spans="8:8" x14ac:dyDescent="0.25">
      <c r="H9519"/>
    </row>
    <row r="9520" spans="8:8" x14ac:dyDescent="0.25">
      <c r="H9520"/>
    </row>
    <row r="9521" spans="8:8" x14ac:dyDescent="0.25">
      <c r="H9521"/>
    </row>
    <row r="9522" spans="8:8" x14ac:dyDescent="0.25">
      <c r="H9522"/>
    </row>
    <row r="9523" spans="8:8" x14ac:dyDescent="0.25">
      <c r="H9523"/>
    </row>
    <row r="9524" spans="8:8" x14ac:dyDescent="0.25">
      <c r="H9524"/>
    </row>
    <row r="9525" spans="8:8" x14ac:dyDescent="0.25">
      <c r="H9525"/>
    </row>
    <row r="9526" spans="8:8" x14ac:dyDescent="0.25">
      <c r="H9526"/>
    </row>
    <row r="9527" spans="8:8" x14ac:dyDescent="0.25">
      <c r="H9527"/>
    </row>
    <row r="9528" spans="8:8" x14ac:dyDescent="0.25">
      <c r="H9528"/>
    </row>
    <row r="9529" spans="8:8" x14ac:dyDescent="0.25">
      <c r="H9529"/>
    </row>
    <row r="9530" spans="8:8" x14ac:dyDescent="0.25">
      <c r="H9530"/>
    </row>
    <row r="9531" spans="8:8" x14ac:dyDescent="0.25">
      <c r="H9531"/>
    </row>
    <row r="9532" spans="8:8" x14ac:dyDescent="0.25">
      <c r="H9532"/>
    </row>
    <row r="9533" spans="8:8" x14ac:dyDescent="0.25">
      <c r="H9533"/>
    </row>
    <row r="9534" spans="8:8" x14ac:dyDescent="0.25">
      <c r="H9534"/>
    </row>
    <row r="9535" spans="8:8" x14ac:dyDescent="0.25">
      <c r="H9535"/>
    </row>
    <row r="9536" spans="8:8" x14ac:dyDescent="0.25">
      <c r="H9536"/>
    </row>
    <row r="9537" spans="8:8" x14ac:dyDescent="0.25">
      <c r="H9537"/>
    </row>
    <row r="9538" spans="8:8" x14ac:dyDescent="0.25">
      <c r="H9538"/>
    </row>
    <row r="9539" spans="8:8" x14ac:dyDescent="0.25">
      <c r="H9539"/>
    </row>
    <row r="9540" spans="8:8" x14ac:dyDescent="0.25">
      <c r="H9540"/>
    </row>
    <row r="9541" spans="8:8" x14ac:dyDescent="0.25">
      <c r="H9541"/>
    </row>
    <row r="9542" spans="8:8" x14ac:dyDescent="0.25">
      <c r="H9542"/>
    </row>
    <row r="9543" spans="8:8" x14ac:dyDescent="0.25">
      <c r="H9543"/>
    </row>
    <row r="9544" spans="8:8" x14ac:dyDescent="0.25">
      <c r="H9544"/>
    </row>
    <row r="9545" spans="8:8" x14ac:dyDescent="0.25">
      <c r="H9545"/>
    </row>
    <row r="9546" spans="8:8" x14ac:dyDescent="0.25">
      <c r="H9546"/>
    </row>
    <row r="9547" spans="8:8" x14ac:dyDescent="0.25">
      <c r="H9547"/>
    </row>
    <row r="9548" spans="8:8" x14ac:dyDescent="0.25">
      <c r="H9548"/>
    </row>
    <row r="9549" spans="8:8" x14ac:dyDescent="0.25">
      <c r="H9549"/>
    </row>
    <row r="9550" spans="8:8" x14ac:dyDescent="0.25">
      <c r="H9550"/>
    </row>
    <row r="9551" spans="8:8" x14ac:dyDescent="0.25">
      <c r="H9551"/>
    </row>
    <row r="9552" spans="8:8" x14ac:dyDescent="0.25">
      <c r="H9552"/>
    </row>
    <row r="9553" spans="8:8" x14ac:dyDescent="0.25">
      <c r="H9553"/>
    </row>
    <row r="9554" spans="8:8" x14ac:dyDescent="0.25">
      <c r="H9554"/>
    </row>
    <row r="9555" spans="8:8" x14ac:dyDescent="0.25">
      <c r="H9555"/>
    </row>
    <row r="9556" spans="8:8" x14ac:dyDescent="0.25">
      <c r="H9556"/>
    </row>
    <row r="9557" spans="8:8" x14ac:dyDescent="0.25">
      <c r="H9557"/>
    </row>
    <row r="9558" spans="8:8" x14ac:dyDescent="0.25">
      <c r="H9558"/>
    </row>
    <row r="9559" spans="8:8" x14ac:dyDescent="0.25">
      <c r="H9559"/>
    </row>
    <row r="9560" spans="8:8" x14ac:dyDescent="0.25">
      <c r="H9560"/>
    </row>
    <row r="9561" spans="8:8" x14ac:dyDescent="0.25">
      <c r="H9561"/>
    </row>
    <row r="9562" spans="8:8" x14ac:dyDescent="0.25">
      <c r="H9562"/>
    </row>
    <row r="9563" spans="8:8" x14ac:dyDescent="0.25">
      <c r="H9563"/>
    </row>
    <row r="9564" spans="8:8" x14ac:dyDescent="0.25">
      <c r="H9564"/>
    </row>
    <row r="9565" spans="8:8" x14ac:dyDescent="0.25">
      <c r="H9565"/>
    </row>
    <row r="9566" spans="8:8" x14ac:dyDescent="0.25">
      <c r="H9566"/>
    </row>
    <row r="9567" spans="8:8" x14ac:dyDescent="0.25">
      <c r="H9567"/>
    </row>
    <row r="9568" spans="8:8" x14ac:dyDescent="0.25">
      <c r="H9568"/>
    </row>
    <row r="9569" spans="8:8" x14ac:dyDescent="0.25">
      <c r="H9569"/>
    </row>
    <row r="9570" spans="8:8" x14ac:dyDescent="0.25">
      <c r="H9570"/>
    </row>
    <row r="9571" spans="8:8" x14ac:dyDescent="0.25">
      <c r="H9571"/>
    </row>
    <row r="9572" spans="8:8" x14ac:dyDescent="0.25">
      <c r="H9572"/>
    </row>
    <row r="9573" spans="8:8" x14ac:dyDescent="0.25">
      <c r="H9573"/>
    </row>
    <row r="9574" spans="8:8" x14ac:dyDescent="0.25">
      <c r="H9574"/>
    </row>
    <row r="9575" spans="8:8" x14ac:dyDescent="0.25">
      <c r="H9575"/>
    </row>
    <row r="9576" spans="8:8" x14ac:dyDescent="0.25">
      <c r="H9576"/>
    </row>
    <row r="9577" spans="8:8" x14ac:dyDescent="0.25">
      <c r="H9577"/>
    </row>
    <row r="9578" spans="8:8" x14ac:dyDescent="0.25">
      <c r="H9578"/>
    </row>
    <row r="9579" spans="8:8" x14ac:dyDescent="0.25">
      <c r="H9579"/>
    </row>
    <row r="9580" spans="8:8" x14ac:dyDescent="0.25">
      <c r="H9580"/>
    </row>
    <row r="9581" spans="8:8" x14ac:dyDescent="0.25">
      <c r="H9581"/>
    </row>
    <row r="9582" spans="8:8" x14ac:dyDescent="0.25">
      <c r="H9582"/>
    </row>
    <row r="9583" spans="8:8" x14ac:dyDescent="0.25">
      <c r="H9583"/>
    </row>
    <row r="9584" spans="8:8" x14ac:dyDescent="0.25">
      <c r="H9584"/>
    </row>
    <row r="9585" spans="8:8" x14ac:dyDescent="0.25">
      <c r="H9585"/>
    </row>
    <row r="9586" spans="8:8" x14ac:dyDescent="0.25">
      <c r="H9586"/>
    </row>
    <row r="9587" spans="8:8" x14ac:dyDescent="0.25">
      <c r="H9587"/>
    </row>
    <row r="9588" spans="8:8" x14ac:dyDescent="0.25">
      <c r="H9588"/>
    </row>
    <row r="9589" spans="8:8" x14ac:dyDescent="0.25">
      <c r="H9589"/>
    </row>
    <row r="9590" spans="8:8" x14ac:dyDescent="0.25">
      <c r="H9590"/>
    </row>
    <row r="9591" spans="8:8" x14ac:dyDescent="0.25">
      <c r="H9591"/>
    </row>
    <row r="9592" spans="8:8" x14ac:dyDescent="0.25">
      <c r="H9592"/>
    </row>
    <row r="9593" spans="8:8" x14ac:dyDescent="0.25">
      <c r="H9593"/>
    </row>
    <row r="9594" spans="8:8" x14ac:dyDescent="0.25">
      <c r="H9594"/>
    </row>
    <row r="9595" spans="8:8" x14ac:dyDescent="0.25">
      <c r="H9595"/>
    </row>
    <row r="9596" spans="8:8" x14ac:dyDescent="0.25">
      <c r="H9596"/>
    </row>
    <row r="9597" spans="8:8" x14ac:dyDescent="0.25">
      <c r="H9597"/>
    </row>
    <row r="9598" spans="8:8" x14ac:dyDescent="0.25">
      <c r="H9598"/>
    </row>
    <row r="9599" spans="8:8" x14ac:dyDescent="0.25">
      <c r="H9599"/>
    </row>
    <row r="9600" spans="8:8" x14ac:dyDescent="0.25">
      <c r="H9600"/>
    </row>
    <row r="9601" spans="8:8" x14ac:dyDescent="0.25">
      <c r="H9601"/>
    </row>
    <row r="9602" spans="8:8" x14ac:dyDescent="0.25">
      <c r="H9602"/>
    </row>
    <row r="9603" spans="8:8" x14ac:dyDescent="0.25">
      <c r="H9603"/>
    </row>
    <row r="9604" spans="8:8" x14ac:dyDescent="0.25">
      <c r="H9604"/>
    </row>
    <row r="9605" spans="8:8" x14ac:dyDescent="0.25">
      <c r="H9605"/>
    </row>
    <row r="9606" spans="8:8" x14ac:dyDescent="0.25">
      <c r="H9606"/>
    </row>
    <row r="9607" spans="8:8" x14ac:dyDescent="0.25">
      <c r="H9607"/>
    </row>
    <row r="9608" spans="8:8" x14ac:dyDescent="0.25">
      <c r="H9608"/>
    </row>
    <row r="9609" spans="8:8" x14ac:dyDescent="0.25">
      <c r="H9609"/>
    </row>
    <row r="9610" spans="8:8" x14ac:dyDescent="0.25">
      <c r="H9610"/>
    </row>
    <row r="9611" spans="8:8" x14ac:dyDescent="0.25">
      <c r="H9611"/>
    </row>
    <row r="9612" spans="8:8" x14ac:dyDescent="0.25">
      <c r="H9612"/>
    </row>
    <row r="9613" spans="8:8" x14ac:dyDescent="0.25">
      <c r="H9613"/>
    </row>
    <row r="9614" spans="8:8" x14ac:dyDescent="0.25">
      <c r="H9614"/>
    </row>
    <row r="9615" spans="8:8" x14ac:dyDescent="0.25">
      <c r="H9615"/>
    </row>
    <row r="9616" spans="8:8" x14ac:dyDescent="0.25">
      <c r="H9616"/>
    </row>
    <row r="9617" spans="8:8" x14ac:dyDescent="0.25">
      <c r="H9617"/>
    </row>
    <row r="9618" spans="8:8" x14ac:dyDescent="0.25">
      <c r="H9618"/>
    </row>
    <row r="9619" spans="8:8" x14ac:dyDescent="0.25">
      <c r="H9619"/>
    </row>
    <row r="9620" spans="8:8" x14ac:dyDescent="0.25">
      <c r="H9620"/>
    </row>
    <row r="9621" spans="8:8" x14ac:dyDescent="0.25">
      <c r="H9621"/>
    </row>
    <row r="9622" spans="8:8" x14ac:dyDescent="0.25">
      <c r="H9622"/>
    </row>
    <row r="9623" spans="8:8" x14ac:dyDescent="0.25">
      <c r="H9623"/>
    </row>
    <row r="9624" spans="8:8" x14ac:dyDescent="0.25">
      <c r="H9624"/>
    </row>
    <row r="9625" spans="8:8" x14ac:dyDescent="0.25">
      <c r="H9625"/>
    </row>
    <row r="9626" spans="8:8" x14ac:dyDescent="0.25">
      <c r="H9626"/>
    </row>
    <row r="9627" spans="8:8" x14ac:dyDescent="0.25">
      <c r="H9627"/>
    </row>
    <row r="9628" spans="8:8" x14ac:dyDescent="0.25">
      <c r="H9628"/>
    </row>
    <row r="9629" spans="8:8" x14ac:dyDescent="0.25">
      <c r="H9629"/>
    </row>
    <row r="9630" spans="8:8" x14ac:dyDescent="0.25">
      <c r="H9630"/>
    </row>
    <row r="9631" spans="8:8" x14ac:dyDescent="0.25">
      <c r="H9631"/>
    </row>
    <row r="9632" spans="8:8" x14ac:dyDescent="0.25">
      <c r="H9632"/>
    </row>
    <row r="9633" spans="8:8" x14ac:dyDescent="0.25">
      <c r="H9633"/>
    </row>
    <row r="9634" spans="8:8" x14ac:dyDescent="0.25">
      <c r="H9634"/>
    </row>
    <row r="9635" spans="8:8" x14ac:dyDescent="0.25">
      <c r="H9635"/>
    </row>
    <row r="9636" spans="8:8" x14ac:dyDescent="0.25">
      <c r="H9636"/>
    </row>
    <row r="9637" spans="8:8" x14ac:dyDescent="0.25">
      <c r="H9637"/>
    </row>
    <row r="9638" spans="8:8" x14ac:dyDescent="0.25">
      <c r="H9638"/>
    </row>
    <row r="9639" spans="8:8" x14ac:dyDescent="0.25">
      <c r="H9639"/>
    </row>
    <row r="9640" spans="8:8" x14ac:dyDescent="0.25">
      <c r="H9640"/>
    </row>
    <row r="9641" spans="8:8" x14ac:dyDescent="0.25">
      <c r="H9641"/>
    </row>
    <row r="9642" spans="8:8" x14ac:dyDescent="0.25">
      <c r="H9642"/>
    </row>
    <row r="9643" spans="8:8" x14ac:dyDescent="0.25">
      <c r="H9643"/>
    </row>
    <row r="9644" spans="8:8" x14ac:dyDescent="0.25">
      <c r="H9644"/>
    </row>
    <row r="9645" spans="8:8" x14ac:dyDescent="0.25">
      <c r="H9645"/>
    </row>
    <row r="9646" spans="8:8" x14ac:dyDescent="0.25">
      <c r="H9646"/>
    </row>
    <row r="9647" spans="8:8" x14ac:dyDescent="0.25">
      <c r="H9647"/>
    </row>
    <row r="9648" spans="8:8" x14ac:dyDescent="0.25">
      <c r="H9648"/>
    </row>
    <row r="9649" spans="8:8" x14ac:dyDescent="0.25">
      <c r="H9649"/>
    </row>
    <row r="9650" spans="8:8" x14ac:dyDescent="0.25">
      <c r="H9650"/>
    </row>
    <row r="9651" spans="8:8" x14ac:dyDescent="0.25">
      <c r="H9651"/>
    </row>
    <row r="9652" spans="8:8" x14ac:dyDescent="0.25">
      <c r="H9652"/>
    </row>
    <row r="9653" spans="8:8" x14ac:dyDescent="0.25">
      <c r="H9653"/>
    </row>
    <row r="9654" spans="8:8" x14ac:dyDescent="0.25">
      <c r="H9654"/>
    </row>
    <row r="9655" spans="8:8" x14ac:dyDescent="0.25">
      <c r="H9655"/>
    </row>
    <row r="9656" spans="8:8" x14ac:dyDescent="0.25">
      <c r="H9656"/>
    </row>
    <row r="9657" spans="8:8" x14ac:dyDescent="0.25">
      <c r="H9657"/>
    </row>
    <row r="9658" spans="8:8" x14ac:dyDescent="0.25">
      <c r="H9658"/>
    </row>
    <row r="9659" spans="8:8" x14ac:dyDescent="0.25">
      <c r="H9659"/>
    </row>
    <row r="9660" spans="8:8" x14ac:dyDescent="0.25">
      <c r="H9660"/>
    </row>
    <row r="9661" spans="8:8" x14ac:dyDescent="0.25">
      <c r="H9661"/>
    </row>
    <row r="9662" spans="8:8" x14ac:dyDescent="0.25">
      <c r="H9662"/>
    </row>
    <row r="9663" spans="8:8" x14ac:dyDescent="0.25">
      <c r="H9663"/>
    </row>
    <row r="9664" spans="8:8" x14ac:dyDescent="0.25">
      <c r="H9664"/>
    </row>
    <row r="9665" spans="8:8" x14ac:dyDescent="0.25">
      <c r="H9665"/>
    </row>
    <row r="9666" spans="8:8" x14ac:dyDescent="0.25">
      <c r="H9666"/>
    </row>
    <row r="9667" spans="8:8" x14ac:dyDescent="0.25">
      <c r="H9667"/>
    </row>
    <row r="9668" spans="8:8" x14ac:dyDescent="0.25">
      <c r="H9668"/>
    </row>
    <row r="9669" spans="8:8" x14ac:dyDescent="0.25">
      <c r="H9669"/>
    </row>
    <row r="9670" spans="8:8" x14ac:dyDescent="0.25">
      <c r="H9670"/>
    </row>
    <row r="9671" spans="8:8" x14ac:dyDescent="0.25">
      <c r="H9671"/>
    </row>
    <row r="9672" spans="8:8" x14ac:dyDescent="0.25">
      <c r="H9672"/>
    </row>
    <row r="9673" spans="8:8" x14ac:dyDescent="0.25">
      <c r="H9673"/>
    </row>
    <row r="9674" spans="8:8" x14ac:dyDescent="0.25">
      <c r="H9674"/>
    </row>
    <row r="9675" spans="8:8" x14ac:dyDescent="0.25">
      <c r="H9675"/>
    </row>
    <row r="9676" spans="8:8" x14ac:dyDescent="0.25">
      <c r="H9676"/>
    </row>
    <row r="9677" spans="8:8" x14ac:dyDescent="0.25">
      <c r="H9677"/>
    </row>
    <row r="9678" spans="8:8" x14ac:dyDescent="0.25">
      <c r="H9678"/>
    </row>
    <row r="9679" spans="8:8" x14ac:dyDescent="0.25">
      <c r="H9679"/>
    </row>
    <row r="9680" spans="8:8" x14ac:dyDescent="0.25">
      <c r="H9680"/>
    </row>
    <row r="9681" spans="8:8" x14ac:dyDescent="0.25">
      <c r="H9681"/>
    </row>
    <row r="9682" spans="8:8" x14ac:dyDescent="0.25">
      <c r="H9682"/>
    </row>
    <row r="9683" spans="8:8" x14ac:dyDescent="0.25">
      <c r="H9683"/>
    </row>
    <row r="9684" spans="8:8" x14ac:dyDescent="0.25">
      <c r="H9684"/>
    </row>
    <row r="9685" spans="8:8" x14ac:dyDescent="0.25">
      <c r="H9685"/>
    </row>
    <row r="9686" spans="8:8" x14ac:dyDescent="0.25">
      <c r="H9686"/>
    </row>
    <row r="9687" spans="8:8" x14ac:dyDescent="0.25">
      <c r="H9687"/>
    </row>
    <row r="9688" spans="8:8" x14ac:dyDescent="0.25">
      <c r="H9688"/>
    </row>
    <row r="9689" spans="8:8" x14ac:dyDescent="0.25">
      <c r="H9689"/>
    </row>
    <row r="9690" spans="8:8" x14ac:dyDescent="0.25">
      <c r="H9690"/>
    </row>
    <row r="9691" spans="8:8" x14ac:dyDescent="0.25">
      <c r="H9691"/>
    </row>
    <row r="9692" spans="8:8" x14ac:dyDescent="0.25">
      <c r="H9692"/>
    </row>
    <row r="9693" spans="8:8" x14ac:dyDescent="0.25">
      <c r="H9693"/>
    </row>
    <row r="9694" spans="8:8" x14ac:dyDescent="0.25">
      <c r="H9694"/>
    </row>
    <row r="9695" spans="8:8" x14ac:dyDescent="0.25">
      <c r="H9695"/>
    </row>
    <row r="9696" spans="8:8" x14ac:dyDescent="0.25">
      <c r="H9696"/>
    </row>
    <row r="9697" spans="8:8" x14ac:dyDescent="0.25">
      <c r="H9697"/>
    </row>
    <row r="9698" spans="8:8" x14ac:dyDescent="0.25">
      <c r="H9698"/>
    </row>
    <row r="9699" spans="8:8" x14ac:dyDescent="0.25">
      <c r="H9699"/>
    </row>
    <row r="9700" spans="8:8" x14ac:dyDescent="0.25">
      <c r="H9700"/>
    </row>
    <row r="9701" spans="8:8" x14ac:dyDescent="0.25">
      <c r="H9701"/>
    </row>
    <row r="9702" spans="8:8" x14ac:dyDescent="0.25">
      <c r="H9702"/>
    </row>
    <row r="9703" spans="8:8" x14ac:dyDescent="0.25">
      <c r="H9703"/>
    </row>
    <row r="9704" spans="8:8" x14ac:dyDescent="0.25">
      <c r="H9704"/>
    </row>
    <row r="9705" spans="8:8" x14ac:dyDescent="0.25">
      <c r="H9705"/>
    </row>
    <row r="9706" spans="8:8" x14ac:dyDescent="0.25">
      <c r="H9706"/>
    </row>
    <row r="9707" spans="8:8" x14ac:dyDescent="0.25">
      <c r="H9707"/>
    </row>
    <row r="9708" spans="8:8" x14ac:dyDescent="0.25">
      <c r="H9708"/>
    </row>
    <row r="9709" spans="8:8" x14ac:dyDescent="0.25">
      <c r="H9709"/>
    </row>
    <row r="9710" spans="8:8" x14ac:dyDescent="0.25">
      <c r="H9710"/>
    </row>
    <row r="9711" spans="8:8" x14ac:dyDescent="0.25">
      <c r="H9711"/>
    </row>
    <row r="9712" spans="8:8" x14ac:dyDescent="0.25">
      <c r="H9712"/>
    </row>
    <row r="9713" spans="8:8" x14ac:dyDescent="0.25">
      <c r="H9713"/>
    </row>
    <row r="9714" spans="8:8" x14ac:dyDescent="0.25">
      <c r="H9714"/>
    </row>
    <row r="9715" spans="8:8" x14ac:dyDescent="0.25">
      <c r="H9715"/>
    </row>
    <row r="9716" spans="8:8" x14ac:dyDescent="0.25">
      <c r="H9716"/>
    </row>
    <row r="9717" spans="8:8" x14ac:dyDescent="0.25">
      <c r="H9717"/>
    </row>
    <row r="9718" spans="8:8" x14ac:dyDescent="0.25">
      <c r="H9718"/>
    </row>
    <row r="9719" spans="8:8" x14ac:dyDescent="0.25">
      <c r="H9719"/>
    </row>
    <row r="9720" spans="8:8" x14ac:dyDescent="0.25">
      <c r="H9720"/>
    </row>
    <row r="9721" spans="8:8" x14ac:dyDescent="0.25">
      <c r="H9721"/>
    </row>
    <row r="9722" spans="8:8" x14ac:dyDescent="0.25">
      <c r="H9722"/>
    </row>
    <row r="9723" spans="8:8" x14ac:dyDescent="0.25">
      <c r="H9723"/>
    </row>
    <row r="9724" spans="8:8" x14ac:dyDescent="0.25">
      <c r="H9724"/>
    </row>
    <row r="9725" spans="8:8" x14ac:dyDescent="0.25">
      <c r="H9725"/>
    </row>
    <row r="9726" spans="8:8" x14ac:dyDescent="0.25">
      <c r="H9726"/>
    </row>
    <row r="9727" spans="8:8" x14ac:dyDescent="0.25">
      <c r="H9727"/>
    </row>
    <row r="9728" spans="8:8" x14ac:dyDescent="0.25">
      <c r="H9728"/>
    </row>
    <row r="9729" spans="8:8" x14ac:dyDescent="0.25">
      <c r="H9729"/>
    </row>
    <row r="9730" spans="8:8" x14ac:dyDescent="0.25">
      <c r="H9730"/>
    </row>
    <row r="9731" spans="8:8" x14ac:dyDescent="0.25">
      <c r="H9731"/>
    </row>
    <row r="9732" spans="8:8" x14ac:dyDescent="0.25">
      <c r="H9732"/>
    </row>
    <row r="9733" spans="8:8" x14ac:dyDescent="0.25">
      <c r="H9733"/>
    </row>
    <row r="9734" spans="8:8" x14ac:dyDescent="0.25">
      <c r="H9734"/>
    </row>
    <row r="9735" spans="8:8" x14ac:dyDescent="0.25">
      <c r="H9735"/>
    </row>
    <row r="9736" spans="8:8" x14ac:dyDescent="0.25">
      <c r="H9736"/>
    </row>
    <row r="9737" spans="8:8" x14ac:dyDescent="0.25">
      <c r="H9737"/>
    </row>
    <row r="9738" spans="8:8" x14ac:dyDescent="0.25">
      <c r="H9738"/>
    </row>
    <row r="9739" spans="8:8" x14ac:dyDescent="0.25">
      <c r="H9739"/>
    </row>
    <row r="9740" spans="8:8" x14ac:dyDescent="0.25">
      <c r="H9740"/>
    </row>
    <row r="9741" spans="8:8" x14ac:dyDescent="0.25">
      <c r="H9741"/>
    </row>
    <row r="9742" spans="8:8" x14ac:dyDescent="0.25">
      <c r="H9742"/>
    </row>
    <row r="9743" spans="8:8" x14ac:dyDescent="0.25">
      <c r="H9743"/>
    </row>
    <row r="9744" spans="8:8" x14ac:dyDescent="0.25">
      <c r="H9744"/>
    </row>
    <row r="9745" spans="8:8" x14ac:dyDescent="0.25">
      <c r="H9745"/>
    </row>
    <row r="9746" spans="8:8" x14ac:dyDescent="0.25">
      <c r="H9746"/>
    </row>
    <row r="9747" spans="8:8" x14ac:dyDescent="0.25">
      <c r="H9747"/>
    </row>
    <row r="9748" spans="8:8" x14ac:dyDescent="0.25">
      <c r="H9748"/>
    </row>
    <row r="9749" spans="8:8" x14ac:dyDescent="0.25">
      <c r="H9749"/>
    </row>
    <row r="9750" spans="8:8" x14ac:dyDescent="0.25">
      <c r="H9750"/>
    </row>
    <row r="9751" spans="8:8" x14ac:dyDescent="0.25">
      <c r="H9751"/>
    </row>
    <row r="9752" spans="8:8" x14ac:dyDescent="0.25">
      <c r="H9752"/>
    </row>
    <row r="9753" spans="8:8" x14ac:dyDescent="0.25">
      <c r="H9753"/>
    </row>
    <row r="9754" spans="8:8" x14ac:dyDescent="0.25">
      <c r="H9754"/>
    </row>
    <row r="9755" spans="8:8" x14ac:dyDescent="0.25">
      <c r="H9755"/>
    </row>
    <row r="9756" spans="8:8" x14ac:dyDescent="0.25">
      <c r="H9756"/>
    </row>
    <row r="9757" spans="8:8" x14ac:dyDescent="0.25">
      <c r="H9757"/>
    </row>
    <row r="9758" spans="8:8" x14ac:dyDescent="0.25">
      <c r="H9758"/>
    </row>
    <row r="9759" spans="8:8" x14ac:dyDescent="0.25">
      <c r="H9759"/>
    </row>
    <row r="9760" spans="8:8" x14ac:dyDescent="0.25">
      <c r="H9760"/>
    </row>
    <row r="9761" spans="8:8" x14ac:dyDescent="0.25">
      <c r="H9761"/>
    </row>
    <row r="9762" spans="8:8" x14ac:dyDescent="0.25">
      <c r="H9762"/>
    </row>
    <row r="9763" spans="8:8" x14ac:dyDescent="0.25">
      <c r="H9763"/>
    </row>
    <row r="9764" spans="8:8" x14ac:dyDescent="0.25">
      <c r="H9764"/>
    </row>
    <row r="9765" spans="8:8" x14ac:dyDescent="0.25">
      <c r="H9765"/>
    </row>
    <row r="9766" spans="8:8" x14ac:dyDescent="0.25">
      <c r="H9766"/>
    </row>
    <row r="9767" spans="8:8" x14ac:dyDescent="0.25">
      <c r="H9767"/>
    </row>
    <row r="9768" spans="8:8" x14ac:dyDescent="0.25">
      <c r="H9768"/>
    </row>
    <row r="9769" spans="8:8" x14ac:dyDescent="0.25">
      <c r="H9769"/>
    </row>
    <row r="9770" spans="8:8" x14ac:dyDescent="0.25">
      <c r="H9770"/>
    </row>
    <row r="9771" spans="8:8" x14ac:dyDescent="0.25">
      <c r="H9771"/>
    </row>
    <row r="9772" spans="8:8" x14ac:dyDescent="0.25">
      <c r="H9772"/>
    </row>
    <row r="9773" spans="8:8" x14ac:dyDescent="0.25">
      <c r="H9773"/>
    </row>
    <row r="9774" spans="8:8" x14ac:dyDescent="0.25">
      <c r="H9774"/>
    </row>
    <row r="9775" spans="8:8" x14ac:dyDescent="0.25">
      <c r="H9775"/>
    </row>
    <row r="9776" spans="8:8" x14ac:dyDescent="0.25">
      <c r="H9776"/>
    </row>
    <row r="9777" spans="8:8" x14ac:dyDescent="0.25">
      <c r="H9777"/>
    </row>
    <row r="9778" spans="8:8" x14ac:dyDescent="0.25">
      <c r="H9778"/>
    </row>
    <row r="9779" spans="8:8" x14ac:dyDescent="0.25">
      <c r="H9779"/>
    </row>
    <row r="9780" spans="8:8" x14ac:dyDescent="0.25">
      <c r="H9780"/>
    </row>
    <row r="9781" spans="8:8" x14ac:dyDescent="0.25">
      <c r="H9781"/>
    </row>
    <row r="9782" spans="8:8" x14ac:dyDescent="0.25">
      <c r="H9782"/>
    </row>
    <row r="9783" spans="8:8" x14ac:dyDescent="0.25">
      <c r="H9783"/>
    </row>
    <row r="9784" spans="8:8" x14ac:dyDescent="0.25">
      <c r="H9784"/>
    </row>
    <row r="9785" spans="8:8" x14ac:dyDescent="0.25">
      <c r="H9785"/>
    </row>
    <row r="9786" spans="8:8" x14ac:dyDescent="0.25">
      <c r="H9786"/>
    </row>
    <row r="9787" spans="8:8" x14ac:dyDescent="0.25">
      <c r="H9787"/>
    </row>
    <row r="9788" spans="8:8" x14ac:dyDescent="0.25">
      <c r="H9788"/>
    </row>
    <row r="9789" spans="8:8" x14ac:dyDescent="0.25">
      <c r="H9789"/>
    </row>
    <row r="9790" spans="8:8" x14ac:dyDescent="0.25">
      <c r="H9790"/>
    </row>
    <row r="9791" spans="8:8" x14ac:dyDescent="0.25">
      <c r="H9791"/>
    </row>
    <row r="9792" spans="8:8" x14ac:dyDescent="0.25">
      <c r="H9792"/>
    </row>
    <row r="9793" spans="8:8" x14ac:dyDescent="0.25">
      <c r="H9793"/>
    </row>
    <row r="9794" spans="8:8" x14ac:dyDescent="0.25">
      <c r="H9794"/>
    </row>
    <row r="9795" spans="8:8" x14ac:dyDescent="0.25">
      <c r="H9795"/>
    </row>
    <row r="9796" spans="8:8" x14ac:dyDescent="0.25">
      <c r="H9796"/>
    </row>
    <row r="9797" spans="8:8" x14ac:dyDescent="0.25">
      <c r="H9797"/>
    </row>
    <row r="9798" spans="8:8" x14ac:dyDescent="0.25">
      <c r="H9798"/>
    </row>
    <row r="9799" spans="8:8" x14ac:dyDescent="0.25">
      <c r="H9799"/>
    </row>
    <row r="9800" spans="8:8" x14ac:dyDescent="0.25">
      <c r="H9800"/>
    </row>
    <row r="9801" spans="8:8" x14ac:dyDescent="0.25">
      <c r="H9801"/>
    </row>
    <row r="9802" spans="8:8" x14ac:dyDescent="0.25">
      <c r="H9802"/>
    </row>
    <row r="9803" spans="8:8" x14ac:dyDescent="0.25">
      <c r="H9803"/>
    </row>
    <row r="9804" spans="8:8" x14ac:dyDescent="0.25">
      <c r="H9804"/>
    </row>
    <row r="9805" spans="8:8" x14ac:dyDescent="0.25">
      <c r="H9805"/>
    </row>
    <row r="9806" spans="8:8" x14ac:dyDescent="0.25">
      <c r="H9806"/>
    </row>
    <row r="9807" spans="8:8" x14ac:dyDescent="0.25">
      <c r="H9807"/>
    </row>
    <row r="9808" spans="8:8" x14ac:dyDescent="0.25">
      <c r="H9808"/>
    </row>
    <row r="9809" spans="8:8" x14ac:dyDescent="0.25">
      <c r="H9809"/>
    </row>
    <row r="9810" spans="8:8" x14ac:dyDescent="0.25">
      <c r="H9810"/>
    </row>
    <row r="9811" spans="8:8" x14ac:dyDescent="0.25">
      <c r="H9811"/>
    </row>
    <row r="9812" spans="8:8" x14ac:dyDescent="0.25">
      <c r="H9812"/>
    </row>
    <row r="9813" spans="8:8" x14ac:dyDescent="0.25">
      <c r="H9813"/>
    </row>
    <row r="9814" spans="8:8" x14ac:dyDescent="0.25">
      <c r="H9814"/>
    </row>
    <row r="9815" spans="8:8" x14ac:dyDescent="0.25">
      <c r="H9815"/>
    </row>
    <row r="9816" spans="8:8" x14ac:dyDescent="0.25">
      <c r="H9816"/>
    </row>
    <row r="9817" spans="8:8" x14ac:dyDescent="0.25">
      <c r="H9817"/>
    </row>
    <row r="9818" spans="8:8" x14ac:dyDescent="0.25">
      <c r="H9818"/>
    </row>
    <row r="9819" spans="8:8" x14ac:dyDescent="0.25">
      <c r="H9819"/>
    </row>
    <row r="9820" spans="8:8" x14ac:dyDescent="0.25">
      <c r="H9820"/>
    </row>
    <row r="9821" spans="8:8" x14ac:dyDescent="0.25">
      <c r="H9821"/>
    </row>
    <row r="9822" spans="8:8" x14ac:dyDescent="0.25">
      <c r="H9822"/>
    </row>
    <row r="9823" spans="8:8" x14ac:dyDescent="0.25">
      <c r="H9823"/>
    </row>
    <row r="9824" spans="8:8" x14ac:dyDescent="0.25">
      <c r="H9824"/>
    </row>
    <row r="9825" spans="8:8" x14ac:dyDescent="0.25">
      <c r="H9825"/>
    </row>
    <row r="9826" spans="8:8" x14ac:dyDescent="0.25">
      <c r="H9826"/>
    </row>
    <row r="9827" spans="8:8" x14ac:dyDescent="0.25">
      <c r="H9827"/>
    </row>
    <row r="9828" spans="8:8" x14ac:dyDescent="0.25">
      <c r="H9828"/>
    </row>
    <row r="9829" spans="8:8" x14ac:dyDescent="0.25">
      <c r="H9829"/>
    </row>
    <row r="9830" spans="8:8" x14ac:dyDescent="0.25">
      <c r="H9830"/>
    </row>
    <row r="9831" spans="8:8" x14ac:dyDescent="0.25">
      <c r="H9831"/>
    </row>
    <row r="9832" spans="8:8" x14ac:dyDescent="0.25">
      <c r="H9832"/>
    </row>
    <row r="9833" spans="8:8" x14ac:dyDescent="0.25">
      <c r="H9833"/>
    </row>
    <row r="9834" spans="8:8" x14ac:dyDescent="0.25">
      <c r="H9834"/>
    </row>
    <row r="9835" spans="8:8" x14ac:dyDescent="0.25">
      <c r="H9835"/>
    </row>
    <row r="9836" spans="8:8" x14ac:dyDescent="0.25">
      <c r="H9836"/>
    </row>
    <row r="9837" spans="8:8" x14ac:dyDescent="0.25">
      <c r="H9837"/>
    </row>
    <row r="9838" spans="8:8" x14ac:dyDescent="0.25">
      <c r="H9838"/>
    </row>
    <row r="9839" spans="8:8" x14ac:dyDescent="0.25">
      <c r="H9839"/>
    </row>
    <row r="9840" spans="8:8" x14ac:dyDescent="0.25">
      <c r="H9840"/>
    </row>
    <row r="9841" spans="8:8" x14ac:dyDescent="0.25">
      <c r="H9841"/>
    </row>
    <row r="9842" spans="8:8" x14ac:dyDescent="0.25">
      <c r="H9842"/>
    </row>
    <row r="9843" spans="8:8" x14ac:dyDescent="0.25">
      <c r="H9843"/>
    </row>
    <row r="9844" spans="8:8" x14ac:dyDescent="0.25">
      <c r="H9844"/>
    </row>
    <row r="9845" spans="8:8" x14ac:dyDescent="0.25">
      <c r="H9845"/>
    </row>
    <row r="9846" spans="8:8" x14ac:dyDescent="0.25">
      <c r="H9846"/>
    </row>
    <row r="9847" spans="8:8" x14ac:dyDescent="0.25">
      <c r="H9847"/>
    </row>
    <row r="9848" spans="8:8" x14ac:dyDescent="0.25">
      <c r="H9848"/>
    </row>
    <row r="9849" spans="8:8" x14ac:dyDescent="0.25">
      <c r="H9849"/>
    </row>
    <row r="9850" spans="8:8" x14ac:dyDescent="0.25">
      <c r="H9850"/>
    </row>
    <row r="9851" spans="8:8" x14ac:dyDescent="0.25">
      <c r="H9851"/>
    </row>
    <row r="9852" spans="8:8" x14ac:dyDescent="0.25">
      <c r="H9852"/>
    </row>
    <row r="9853" spans="8:8" x14ac:dyDescent="0.25">
      <c r="H9853"/>
    </row>
    <row r="9854" spans="8:8" x14ac:dyDescent="0.25">
      <c r="H9854"/>
    </row>
    <row r="9855" spans="8:8" x14ac:dyDescent="0.25">
      <c r="H9855"/>
    </row>
    <row r="9856" spans="8:8" x14ac:dyDescent="0.25">
      <c r="H9856"/>
    </row>
    <row r="9857" spans="8:8" x14ac:dyDescent="0.25">
      <c r="H9857"/>
    </row>
    <row r="9858" spans="8:8" x14ac:dyDescent="0.25">
      <c r="H9858"/>
    </row>
    <row r="9859" spans="8:8" x14ac:dyDescent="0.25">
      <c r="H9859"/>
    </row>
    <row r="9860" spans="8:8" x14ac:dyDescent="0.25">
      <c r="H9860"/>
    </row>
    <row r="9861" spans="8:8" x14ac:dyDescent="0.25">
      <c r="H9861"/>
    </row>
    <row r="9862" spans="8:8" x14ac:dyDescent="0.25">
      <c r="H9862"/>
    </row>
    <row r="9863" spans="8:8" x14ac:dyDescent="0.25">
      <c r="H9863"/>
    </row>
    <row r="9864" spans="8:8" x14ac:dyDescent="0.25">
      <c r="H9864"/>
    </row>
    <row r="9865" spans="8:8" x14ac:dyDescent="0.25">
      <c r="H9865"/>
    </row>
    <row r="9866" spans="8:8" x14ac:dyDescent="0.25">
      <c r="H9866"/>
    </row>
    <row r="9867" spans="8:8" x14ac:dyDescent="0.25">
      <c r="H9867"/>
    </row>
    <row r="9868" spans="8:8" x14ac:dyDescent="0.25">
      <c r="H9868"/>
    </row>
    <row r="9869" spans="8:8" x14ac:dyDescent="0.25">
      <c r="H9869"/>
    </row>
    <row r="9870" spans="8:8" x14ac:dyDescent="0.25">
      <c r="H9870"/>
    </row>
    <row r="9871" spans="8:8" x14ac:dyDescent="0.25">
      <c r="H9871"/>
    </row>
    <row r="9872" spans="8:8" x14ac:dyDescent="0.25">
      <c r="H9872"/>
    </row>
    <row r="9873" spans="8:8" x14ac:dyDescent="0.25">
      <c r="H9873"/>
    </row>
    <row r="9874" spans="8:8" x14ac:dyDescent="0.25">
      <c r="H9874"/>
    </row>
    <row r="9875" spans="8:8" x14ac:dyDescent="0.25">
      <c r="H9875"/>
    </row>
    <row r="9876" spans="8:8" x14ac:dyDescent="0.25">
      <c r="H9876"/>
    </row>
    <row r="9877" spans="8:8" x14ac:dyDescent="0.25">
      <c r="H9877"/>
    </row>
    <row r="9878" spans="8:8" x14ac:dyDescent="0.25">
      <c r="H9878"/>
    </row>
    <row r="9879" spans="8:8" x14ac:dyDescent="0.25">
      <c r="H9879"/>
    </row>
    <row r="9880" spans="8:8" x14ac:dyDescent="0.25">
      <c r="H9880"/>
    </row>
    <row r="9881" spans="8:8" x14ac:dyDescent="0.25">
      <c r="H9881"/>
    </row>
    <row r="9882" spans="8:8" x14ac:dyDescent="0.25">
      <c r="H9882"/>
    </row>
    <row r="9883" spans="8:8" x14ac:dyDescent="0.25">
      <c r="H9883"/>
    </row>
    <row r="9884" spans="8:8" x14ac:dyDescent="0.25">
      <c r="H9884"/>
    </row>
    <row r="9885" spans="8:8" x14ac:dyDescent="0.25">
      <c r="H9885"/>
    </row>
    <row r="9886" spans="8:8" x14ac:dyDescent="0.25">
      <c r="H9886"/>
    </row>
    <row r="9887" spans="8:8" x14ac:dyDescent="0.25">
      <c r="H9887"/>
    </row>
    <row r="9888" spans="8:8" x14ac:dyDescent="0.25">
      <c r="H9888"/>
    </row>
    <row r="9889" spans="8:8" x14ac:dyDescent="0.25">
      <c r="H9889"/>
    </row>
    <row r="9890" spans="8:8" x14ac:dyDescent="0.25">
      <c r="H9890"/>
    </row>
    <row r="9891" spans="8:8" x14ac:dyDescent="0.25">
      <c r="H9891"/>
    </row>
    <row r="9892" spans="8:8" x14ac:dyDescent="0.25">
      <c r="H9892"/>
    </row>
    <row r="9893" spans="8:8" x14ac:dyDescent="0.25">
      <c r="H9893"/>
    </row>
    <row r="9894" spans="8:8" x14ac:dyDescent="0.25">
      <c r="H9894"/>
    </row>
    <row r="9895" spans="8:8" x14ac:dyDescent="0.25">
      <c r="H9895"/>
    </row>
    <row r="9896" spans="8:8" x14ac:dyDescent="0.25">
      <c r="H9896"/>
    </row>
    <row r="9897" spans="8:8" x14ac:dyDescent="0.25">
      <c r="H9897"/>
    </row>
    <row r="9898" spans="8:8" x14ac:dyDescent="0.25">
      <c r="H9898"/>
    </row>
    <row r="9899" spans="8:8" x14ac:dyDescent="0.25">
      <c r="H9899"/>
    </row>
    <row r="9900" spans="8:8" x14ac:dyDescent="0.25">
      <c r="H9900"/>
    </row>
    <row r="9901" spans="8:8" x14ac:dyDescent="0.25">
      <c r="H9901"/>
    </row>
    <row r="9902" spans="8:8" x14ac:dyDescent="0.25">
      <c r="H9902"/>
    </row>
    <row r="9903" spans="8:8" x14ac:dyDescent="0.25">
      <c r="H9903"/>
    </row>
    <row r="9904" spans="8:8" x14ac:dyDescent="0.25">
      <c r="H9904"/>
    </row>
    <row r="9905" spans="8:8" x14ac:dyDescent="0.25">
      <c r="H9905"/>
    </row>
    <row r="9906" spans="8:8" x14ac:dyDescent="0.25">
      <c r="H9906"/>
    </row>
    <row r="9907" spans="8:8" x14ac:dyDescent="0.25">
      <c r="H9907"/>
    </row>
    <row r="9908" spans="8:8" x14ac:dyDescent="0.25">
      <c r="H9908"/>
    </row>
    <row r="9909" spans="8:8" x14ac:dyDescent="0.25">
      <c r="H9909"/>
    </row>
    <row r="9910" spans="8:8" x14ac:dyDescent="0.25">
      <c r="H9910"/>
    </row>
    <row r="9911" spans="8:8" x14ac:dyDescent="0.25">
      <c r="H9911"/>
    </row>
    <row r="9912" spans="8:8" x14ac:dyDescent="0.25">
      <c r="H9912"/>
    </row>
    <row r="9913" spans="8:8" x14ac:dyDescent="0.25">
      <c r="H9913"/>
    </row>
    <row r="9914" spans="8:8" x14ac:dyDescent="0.25">
      <c r="H9914"/>
    </row>
    <row r="9915" spans="8:8" x14ac:dyDescent="0.25">
      <c r="H9915"/>
    </row>
    <row r="9916" spans="8:8" x14ac:dyDescent="0.25">
      <c r="H9916"/>
    </row>
    <row r="9917" spans="8:8" x14ac:dyDescent="0.25">
      <c r="H9917"/>
    </row>
    <row r="9918" spans="8:8" x14ac:dyDescent="0.25">
      <c r="H9918"/>
    </row>
    <row r="9919" spans="8:8" x14ac:dyDescent="0.25">
      <c r="H9919"/>
    </row>
    <row r="9920" spans="8:8" x14ac:dyDescent="0.25">
      <c r="H9920"/>
    </row>
    <row r="9921" spans="8:8" x14ac:dyDescent="0.25">
      <c r="H9921"/>
    </row>
    <row r="9922" spans="8:8" x14ac:dyDescent="0.25">
      <c r="H9922"/>
    </row>
    <row r="9923" spans="8:8" x14ac:dyDescent="0.25">
      <c r="H9923"/>
    </row>
    <row r="9924" spans="8:8" x14ac:dyDescent="0.25">
      <c r="H9924"/>
    </row>
    <row r="9925" spans="8:8" x14ac:dyDescent="0.25">
      <c r="H9925"/>
    </row>
    <row r="9926" spans="8:8" x14ac:dyDescent="0.25">
      <c r="H9926"/>
    </row>
    <row r="9927" spans="8:8" x14ac:dyDescent="0.25">
      <c r="H9927"/>
    </row>
    <row r="9928" spans="8:8" x14ac:dyDescent="0.25">
      <c r="H9928"/>
    </row>
    <row r="9929" spans="8:8" x14ac:dyDescent="0.25">
      <c r="H9929"/>
    </row>
    <row r="9930" spans="8:8" x14ac:dyDescent="0.25">
      <c r="H9930"/>
    </row>
    <row r="9931" spans="8:8" x14ac:dyDescent="0.25">
      <c r="H9931"/>
    </row>
    <row r="9932" spans="8:8" x14ac:dyDescent="0.25">
      <c r="H9932"/>
    </row>
    <row r="9933" spans="8:8" x14ac:dyDescent="0.25">
      <c r="H9933"/>
    </row>
    <row r="9934" spans="8:8" x14ac:dyDescent="0.25">
      <c r="H9934"/>
    </row>
    <row r="9935" spans="8:8" x14ac:dyDescent="0.25">
      <c r="H9935"/>
    </row>
    <row r="9936" spans="8:8" x14ac:dyDescent="0.25">
      <c r="H9936"/>
    </row>
    <row r="9937" spans="8:8" x14ac:dyDescent="0.25">
      <c r="H9937"/>
    </row>
    <row r="9938" spans="8:8" x14ac:dyDescent="0.25">
      <c r="H9938"/>
    </row>
    <row r="9939" spans="8:8" x14ac:dyDescent="0.25">
      <c r="H9939"/>
    </row>
    <row r="9940" spans="8:8" x14ac:dyDescent="0.25">
      <c r="H9940"/>
    </row>
    <row r="9941" spans="8:8" x14ac:dyDescent="0.25">
      <c r="H9941"/>
    </row>
    <row r="9942" spans="8:8" x14ac:dyDescent="0.25">
      <c r="H9942"/>
    </row>
    <row r="9943" spans="8:8" x14ac:dyDescent="0.25">
      <c r="H9943"/>
    </row>
    <row r="9944" spans="8:8" x14ac:dyDescent="0.25">
      <c r="H9944"/>
    </row>
    <row r="9945" spans="8:8" x14ac:dyDescent="0.25">
      <c r="H9945"/>
    </row>
    <row r="9946" spans="8:8" x14ac:dyDescent="0.25">
      <c r="H9946"/>
    </row>
    <row r="9947" spans="8:8" x14ac:dyDescent="0.25">
      <c r="H9947"/>
    </row>
    <row r="9948" spans="8:8" x14ac:dyDescent="0.25">
      <c r="H9948"/>
    </row>
    <row r="9949" spans="8:8" x14ac:dyDescent="0.25">
      <c r="H9949"/>
    </row>
    <row r="9950" spans="8:8" x14ac:dyDescent="0.25">
      <c r="H9950"/>
    </row>
    <row r="9951" spans="8:8" x14ac:dyDescent="0.25">
      <c r="H9951"/>
    </row>
    <row r="9952" spans="8:8" x14ac:dyDescent="0.25">
      <c r="H9952"/>
    </row>
    <row r="9953" spans="8:8" x14ac:dyDescent="0.25">
      <c r="H9953"/>
    </row>
    <row r="9954" spans="8:8" x14ac:dyDescent="0.25">
      <c r="H9954"/>
    </row>
    <row r="9955" spans="8:8" x14ac:dyDescent="0.25">
      <c r="H9955"/>
    </row>
    <row r="9956" spans="8:8" x14ac:dyDescent="0.25">
      <c r="H9956"/>
    </row>
    <row r="9957" spans="8:8" x14ac:dyDescent="0.25">
      <c r="H9957"/>
    </row>
    <row r="9958" spans="8:8" x14ac:dyDescent="0.25">
      <c r="H9958"/>
    </row>
    <row r="9959" spans="8:8" x14ac:dyDescent="0.25">
      <c r="H9959"/>
    </row>
    <row r="9960" spans="8:8" x14ac:dyDescent="0.25">
      <c r="H9960"/>
    </row>
    <row r="9961" spans="8:8" x14ac:dyDescent="0.25">
      <c r="H9961"/>
    </row>
    <row r="9962" spans="8:8" x14ac:dyDescent="0.25">
      <c r="H9962"/>
    </row>
    <row r="9963" spans="8:8" x14ac:dyDescent="0.25">
      <c r="H9963"/>
    </row>
    <row r="9964" spans="8:8" x14ac:dyDescent="0.25">
      <c r="H9964"/>
    </row>
    <row r="9965" spans="8:8" x14ac:dyDescent="0.25">
      <c r="H9965"/>
    </row>
    <row r="9966" spans="8:8" x14ac:dyDescent="0.25">
      <c r="H9966"/>
    </row>
    <row r="9967" spans="8:8" x14ac:dyDescent="0.25">
      <c r="H9967"/>
    </row>
    <row r="9968" spans="8:8" x14ac:dyDescent="0.25">
      <c r="H9968"/>
    </row>
    <row r="9969" spans="8:8" x14ac:dyDescent="0.25">
      <c r="H9969"/>
    </row>
    <row r="9970" spans="8:8" x14ac:dyDescent="0.25">
      <c r="H9970"/>
    </row>
    <row r="9971" spans="8:8" x14ac:dyDescent="0.25">
      <c r="H9971"/>
    </row>
    <row r="9972" spans="8:8" x14ac:dyDescent="0.25">
      <c r="H9972"/>
    </row>
    <row r="9973" spans="8:8" x14ac:dyDescent="0.25">
      <c r="H9973"/>
    </row>
    <row r="9974" spans="8:8" x14ac:dyDescent="0.25">
      <c r="H9974"/>
    </row>
    <row r="9975" spans="8:8" x14ac:dyDescent="0.25">
      <c r="H9975"/>
    </row>
    <row r="9976" spans="8:8" x14ac:dyDescent="0.25">
      <c r="H9976"/>
    </row>
    <row r="9977" spans="8:8" x14ac:dyDescent="0.25">
      <c r="H9977"/>
    </row>
    <row r="9978" spans="8:8" x14ac:dyDescent="0.25">
      <c r="H9978"/>
    </row>
    <row r="9979" spans="8:8" x14ac:dyDescent="0.25">
      <c r="H9979"/>
    </row>
    <row r="9980" spans="8:8" x14ac:dyDescent="0.25">
      <c r="H9980"/>
    </row>
    <row r="9981" spans="8:8" x14ac:dyDescent="0.25">
      <c r="H9981"/>
    </row>
    <row r="9982" spans="8:8" x14ac:dyDescent="0.25">
      <c r="H9982"/>
    </row>
    <row r="9983" spans="8:8" x14ac:dyDescent="0.25">
      <c r="H9983"/>
    </row>
    <row r="9984" spans="8:8" x14ac:dyDescent="0.25">
      <c r="H9984"/>
    </row>
    <row r="9985" spans="8:8" x14ac:dyDescent="0.25">
      <c r="H9985"/>
    </row>
    <row r="9986" spans="8:8" x14ac:dyDescent="0.25">
      <c r="H9986"/>
    </row>
    <row r="9987" spans="8:8" x14ac:dyDescent="0.25">
      <c r="H9987"/>
    </row>
    <row r="9988" spans="8:8" x14ac:dyDescent="0.25">
      <c r="H9988"/>
    </row>
    <row r="9989" spans="8:8" x14ac:dyDescent="0.25">
      <c r="H9989"/>
    </row>
    <row r="9990" spans="8:8" x14ac:dyDescent="0.25">
      <c r="H9990"/>
    </row>
    <row r="9991" spans="8:8" x14ac:dyDescent="0.25">
      <c r="H9991"/>
    </row>
    <row r="9992" spans="8:8" x14ac:dyDescent="0.25">
      <c r="H9992"/>
    </row>
    <row r="9993" spans="8:8" x14ac:dyDescent="0.25">
      <c r="H9993"/>
    </row>
    <row r="9994" spans="8:8" x14ac:dyDescent="0.25">
      <c r="H9994"/>
    </row>
    <row r="9995" spans="8:8" x14ac:dyDescent="0.25">
      <c r="H9995"/>
    </row>
    <row r="9996" spans="8:8" x14ac:dyDescent="0.25">
      <c r="H9996"/>
    </row>
    <row r="9997" spans="8:8" x14ac:dyDescent="0.25">
      <c r="H9997"/>
    </row>
    <row r="9998" spans="8:8" x14ac:dyDescent="0.25">
      <c r="H9998"/>
    </row>
    <row r="9999" spans="8:8" x14ac:dyDescent="0.25">
      <c r="H9999"/>
    </row>
    <row r="10000" spans="8:8" x14ac:dyDescent="0.25">
      <c r="H10000"/>
    </row>
    <row r="10001" spans="8:8" x14ac:dyDescent="0.25">
      <c r="H10001"/>
    </row>
    <row r="10002" spans="8:8" x14ac:dyDescent="0.25">
      <c r="H10002"/>
    </row>
    <row r="10003" spans="8:8" x14ac:dyDescent="0.25">
      <c r="H10003"/>
    </row>
    <row r="10004" spans="8:8" x14ac:dyDescent="0.25">
      <c r="H10004"/>
    </row>
    <row r="10005" spans="8:8" x14ac:dyDescent="0.25">
      <c r="H10005"/>
    </row>
    <row r="10006" spans="8:8" x14ac:dyDescent="0.25">
      <c r="H10006"/>
    </row>
    <row r="10007" spans="8:8" x14ac:dyDescent="0.25">
      <c r="H10007"/>
    </row>
    <row r="10008" spans="8:8" x14ac:dyDescent="0.25">
      <c r="H10008"/>
    </row>
    <row r="10009" spans="8:8" x14ac:dyDescent="0.25">
      <c r="H10009"/>
    </row>
    <row r="10010" spans="8:8" x14ac:dyDescent="0.25">
      <c r="H10010"/>
    </row>
    <row r="10011" spans="8:8" x14ac:dyDescent="0.25">
      <c r="H10011"/>
    </row>
    <row r="10012" spans="8:8" x14ac:dyDescent="0.25">
      <c r="H10012"/>
    </row>
    <row r="10013" spans="8:8" x14ac:dyDescent="0.25">
      <c r="H10013"/>
    </row>
    <row r="10014" spans="8:8" x14ac:dyDescent="0.25">
      <c r="H10014"/>
    </row>
    <row r="10015" spans="8:8" x14ac:dyDescent="0.25">
      <c r="H10015"/>
    </row>
    <row r="10016" spans="8:8" x14ac:dyDescent="0.25">
      <c r="H10016"/>
    </row>
    <row r="10017" spans="8:8" x14ac:dyDescent="0.25">
      <c r="H10017"/>
    </row>
    <row r="10018" spans="8:8" x14ac:dyDescent="0.25">
      <c r="H10018"/>
    </row>
    <row r="10019" spans="8:8" x14ac:dyDescent="0.25">
      <c r="H10019"/>
    </row>
    <row r="10020" spans="8:8" x14ac:dyDescent="0.25">
      <c r="H10020"/>
    </row>
    <row r="10021" spans="8:8" x14ac:dyDescent="0.25">
      <c r="H10021"/>
    </row>
    <row r="10022" spans="8:8" x14ac:dyDescent="0.25">
      <c r="H10022"/>
    </row>
    <row r="10023" spans="8:8" x14ac:dyDescent="0.25">
      <c r="H10023"/>
    </row>
    <row r="10024" spans="8:8" x14ac:dyDescent="0.25">
      <c r="H10024"/>
    </row>
    <row r="10025" spans="8:8" x14ac:dyDescent="0.25">
      <c r="H10025"/>
    </row>
    <row r="10026" spans="8:8" x14ac:dyDescent="0.25">
      <c r="H10026"/>
    </row>
    <row r="10027" spans="8:8" x14ac:dyDescent="0.25">
      <c r="H10027"/>
    </row>
    <row r="10028" spans="8:8" x14ac:dyDescent="0.25">
      <c r="H10028"/>
    </row>
    <row r="10029" spans="8:8" x14ac:dyDescent="0.25">
      <c r="H10029"/>
    </row>
    <row r="10030" spans="8:8" x14ac:dyDescent="0.25">
      <c r="H10030"/>
    </row>
    <row r="10031" spans="8:8" x14ac:dyDescent="0.25">
      <c r="H10031"/>
    </row>
    <row r="10032" spans="8:8" x14ac:dyDescent="0.25">
      <c r="H10032"/>
    </row>
    <row r="10033" spans="8:8" x14ac:dyDescent="0.25">
      <c r="H10033"/>
    </row>
    <row r="10034" spans="8:8" x14ac:dyDescent="0.25">
      <c r="H10034"/>
    </row>
    <row r="10035" spans="8:8" x14ac:dyDescent="0.25">
      <c r="H10035"/>
    </row>
    <row r="10036" spans="8:8" x14ac:dyDescent="0.25">
      <c r="H10036"/>
    </row>
    <row r="10037" spans="8:8" x14ac:dyDescent="0.25">
      <c r="H10037"/>
    </row>
    <row r="10038" spans="8:8" x14ac:dyDescent="0.25">
      <c r="H10038"/>
    </row>
    <row r="10039" spans="8:8" x14ac:dyDescent="0.25">
      <c r="H10039"/>
    </row>
    <row r="10040" spans="8:8" x14ac:dyDescent="0.25">
      <c r="H10040"/>
    </row>
    <row r="10041" spans="8:8" x14ac:dyDescent="0.25">
      <c r="H10041"/>
    </row>
    <row r="10042" spans="8:8" x14ac:dyDescent="0.25">
      <c r="H10042"/>
    </row>
    <row r="10043" spans="8:8" x14ac:dyDescent="0.25">
      <c r="H10043"/>
    </row>
    <row r="10044" spans="8:8" x14ac:dyDescent="0.25">
      <c r="H10044"/>
    </row>
    <row r="10045" spans="8:8" x14ac:dyDescent="0.25">
      <c r="H10045"/>
    </row>
    <row r="10046" spans="8:8" x14ac:dyDescent="0.25">
      <c r="H10046"/>
    </row>
    <row r="10047" spans="8:8" x14ac:dyDescent="0.25">
      <c r="H10047"/>
    </row>
    <row r="10048" spans="8:8" x14ac:dyDescent="0.25">
      <c r="H10048"/>
    </row>
    <row r="10049" spans="8:8" x14ac:dyDescent="0.25">
      <c r="H10049"/>
    </row>
    <row r="10050" spans="8:8" x14ac:dyDescent="0.25">
      <c r="H10050"/>
    </row>
    <row r="10051" spans="8:8" x14ac:dyDescent="0.25">
      <c r="H10051"/>
    </row>
    <row r="10052" spans="8:8" x14ac:dyDescent="0.25">
      <c r="H10052"/>
    </row>
    <row r="10053" spans="8:8" x14ac:dyDescent="0.25">
      <c r="H10053"/>
    </row>
    <row r="10054" spans="8:8" x14ac:dyDescent="0.25">
      <c r="H10054"/>
    </row>
    <row r="10055" spans="8:8" x14ac:dyDescent="0.25">
      <c r="H10055"/>
    </row>
    <row r="10056" spans="8:8" x14ac:dyDescent="0.25">
      <c r="H10056"/>
    </row>
    <row r="10057" spans="8:8" x14ac:dyDescent="0.25">
      <c r="H10057"/>
    </row>
    <row r="10058" spans="8:8" x14ac:dyDescent="0.25">
      <c r="H10058"/>
    </row>
    <row r="10059" spans="8:8" x14ac:dyDescent="0.25">
      <c r="H10059"/>
    </row>
    <row r="10060" spans="8:8" x14ac:dyDescent="0.25">
      <c r="H10060"/>
    </row>
    <row r="10061" spans="8:8" x14ac:dyDescent="0.25">
      <c r="H10061"/>
    </row>
    <row r="10062" spans="8:8" x14ac:dyDescent="0.25">
      <c r="H10062"/>
    </row>
    <row r="10063" spans="8:8" x14ac:dyDescent="0.25">
      <c r="H10063"/>
    </row>
    <row r="10064" spans="8:8" x14ac:dyDescent="0.25">
      <c r="H10064"/>
    </row>
    <row r="10065" spans="8:8" x14ac:dyDescent="0.25">
      <c r="H10065"/>
    </row>
    <row r="10066" spans="8:8" x14ac:dyDescent="0.25">
      <c r="H10066"/>
    </row>
    <row r="10067" spans="8:8" x14ac:dyDescent="0.25">
      <c r="H10067"/>
    </row>
    <row r="10068" spans="8:8" x14ac:dyDescent="0.25">
      <c r="H10068"/>
    </row>
    <row r="10069" spans="8:8" x14ac:dyDescent="0.25">
      <c r="H10069"/>
    </row>
    <row r="10070" spans="8:8" x14ac:dyDescent="0.25">
      <c r="H10070"/>
    </row>
    <row r="10071" spans="8:8" x14ac:dyDescent="0.25">
      <c r="H10071"/>
    </row>
    <row r="10072" spans="8:8" x14ac:dyDescent="0.25">
      <c r="H10072"/>
    </row>
    <row r="10073" spans="8:8" x14ac:dyDescent="0.25">
      <c r="H10073"/>
    </row>
    <row r="10074" spans="8:8" x14ac:dyDescent="0.25">
      <c r="H10074"/>
    </row>
    <row r="10075" spans="8:8" x14ac:dyDescent="0.25">
      <c r="H10075"/>
    </row>
    <row r="10076" spans="8:8" x14ac:dyDescent="0.25">
      <c r="H10076"/>
    </row>
    <row r="10077" spans="8:8" x14ac:dyDescent="0.25">
      <c r="H10077"/>
    </row>
    <row r="10078" spans="8:8" x14ac:dyDescent="0.25">
      <c r="H10078"/>
    </row>
    <row r="10079" spans="8:8" x14ac:dyDescent="0.25">
      <c r="H10079"/>
    </row>
    <row r="10080" spans="8:8" x14ac:dyDescent="0.25">
      <c r="H10080"/>
    </row>
    <row r="10081" spans="8:8" x14ac:dyDescent="0.25">
      <c r="H10081"/>
    </row>
    <row r="10082" spans="8:8" x14ac:dyDescent="0.25">
      <c r="H10082"/>
    </row>
    <row r="10083" spans="8:8" x14ac:dyDescent="0.25">
      <c r="H10083"/>
    </row>
    <row r="10084" spans="8:8" x14ac:dyDescent="0.25">
      <c r="H10084"/>
    </row>
    <row r="10085" spans="8:8" x14ac:dyDescent="0.25">
      <c r="H10085"/>
    </row>
    <row r="10086" spans="8:8" x14ac:dyDescent="0.25">
      <c r="H10086"/>
    </row>
    <row r="10087" spans="8:8" x14ac:dyDescent="0.25">
      <c r="H10087"/>
    </row>
    <row r="10088" spans="8:8" x14ac:dyDescent="0.25">
      <c r="H10088"/>
    </row>
    <row r="10089" spans="8:8" x14ac:dyDescent="0.25">
      <c r="H10089"/>
    </row>
    <row r="10090" spans="8:8" x14ac:dyDescent="0.25">
      <c r="H10090"/>
    </row>
    <row r="10091" spans="8:8" x14ac:dyDescent="0.25">
      <c r="H10091"/>
    </row>
    <row r="10092" spans="8:8" x14ac:dyDescent="0.25">
      <c r="H10092"/>
    </row>
    <row r="10093" spans="8:8" x14ac:dyDescent="0.25">
      <c r="H10093"/>
    </row>
    <row r="10094" spans="8:8" x14ac:dyDescent="0.25">
      <c r="H10094"/>
    </row>
    <row r="10095" spans="8:8" x14ac:dyDescent="0.25">
      <c r="H10095"/>
    </row>
    <row r="10096" spans="8:8" x14ac:dyDescent="0.25">
      <c r="H10096"/>
    </row>
    <row r="10097" spans="8:8" x14ac:dyDescent="0.25">
      <c r="H10097"/>
    </row>
    <row r="10098" spans="8:8" x14ac:dyDescent="0.25">
      <c r="H10098"/>
    </row>
    <row r="10099" spans="8:8" x14ac:dyDescent="0.25">
      <c r="H10099"/>
    </row>
    <row r="10100" spans="8:8" x14ac:dyDescent="0.25">
      <c r="H10100"/>
    </row>
    <row r="10101" spans="8:8" x14ac:dyDescent="0.25">
      <c r="H10101"/>
    </row>
    <row r="10102" spans="8:8" x14ac:dyDescent="0.25">
      <c r="H10102"/>
    </row>
    <row r="10103" spans="8:8" x14ac:dyDescent="0.25">
      <c r="H10103"/>
    </row>
    <row r="10104" spans="8:8" x14ac:dyDescent="0.25">
      <c r="H10104"/>
    </row>
    <row r="10105" spans="8:8" x14ac:dyDescent="0.25">
      <c r="H10105"/>
    </row>
    <row r="10106" spans="8:8" x14ac:dyDescent="0.25">
      <c r="H10106"/>
    </row>
    <row r="10107" spans="8:8" x14ac:dyDescent="0.25">
      <c r="H10107"/>
    </row>
    <row r="10108" spans="8:8" x14ac:dyDescent="0.25">
      <c r="H10108"/>
    </row>
    <row r="10109" spans="8:8" x14ac:dyDescent="0.25">
      <c r="H10109"/>
    </row>
    <row r="10110" spans="8:8" x14ac:dyDescent="0.25">
      <c r="H10110"/>
    </row>
    <row r="10111" spans="8:8" x14ac:dyDescent="0.25">
      <c r="H10111"/>
    </row>
    <row r="10112" spans="8:8" x14ac:dyDescent="0.25">
      <c r="H10112"/>
    </row>
    <row r="10113" spans="8:8" x14ac:dyDescent="0.25">
      <c r="H10113"/>
    </row>
    <row r="10114" spans="8:8" x14ac:dyDescent="0.25">
      <c r="H10114"/>
    </row>
    <row r="10115" spans="8:8" x14ac:dyDescent="0.25">
      <c r="H10115"/>
    </row>
    <row r="10116" spans="8:8" x14ac:dyDescent="0.25">
      <c r="H10116"/>
    </row>
    <row r="10117" spans="8:8" x14ac:dyDescent="0.25">
      <c r="H10117"/>
    </row>
    <row r="10118" spans="8:8" x14ac:dyDescent="0.25">
      <c r="H10118"/>
    </row>
    <row r="10119" spans="8:8" x14ac:dyDescent="0.25">
      <c r="H10119"/>
    </row>
    <row r="10120" spans="8:8" x14ac:dyDescent="0.25">
      <c r="H10120"/>
    </row>
    <row r="10121" spans="8:8" x14ac:dyDescent="0.25">
      <c r="H10121"/>
    </row>
    <row r="10122" spans="8:8" x14ac:dyDescent="0.25">
      <c r="H10122"/>
    </row>
    <row r="10123" spans="8:8" x14ac:dyDescent="0.25">
      <c r="H10123"/>
    </row>
    <row r="10124" spans="8:8" x14ac:dyDescent="0.25">
      <c r="H10124"/>
    </row>
    <row r="10125" spans="8:8" x14ac:dyDescent="0.25">
      <c r="H10125"/>
    </row>
    <row r="10126" spans="8:8" x14ac:dyDescent="0.25">
      <c r="H10126"/>
    </row>
    <row r="10127" spans="8:8" x14ac:dyDescent="0.25">
      <c r="H10127"/>
    </row>
    <row r="10128" spans="8:8" x14ac:dyDescent="0.25">
      <c r="H10128"/>
    </row>
    <row r="10129" spans="8:8" x14ac:dyDescent="0.25">
      <c r="H10129"/>
    </row>
    <row r="10130" spans="8:8" x14ac:dyDescent="0.25">
      <c r="H10130"/>
    </row>
    <row r="10131" spans="8:8" x14ac:dyDescent="0.25">
      <c r="H10131"/>
    </row>
    <row r="10132" spans="8:8" x14ac:dyDescent="0.25">
      <c r="H10132"/>
    </row>
    <row r="10133" spans="8:8" x14ac:dyDescent="0.25">
      <c r="H10133"/>
    </row>
    <row r="10134" spans="8:8" x14ac:dyDescent="0.25">
      <c r="H10134"/>
    </row>
    <row r="10135" spans="8:8" x14ac:dyDescent="0.25">
      <c r="H10135"/>
    </row>
    <row r="10136" spans="8:8" x14ac:dyDescent="0.25">
      <c r="H10136"/>
    </row>
    <row r="10137" spans="8:8" x14ac:dyDescent="0.25">
      <c r="H10137"/>
    </row>
    <row r="10138" spans="8:8" x14ac:dyDescent="0.25">
      <c r="H10138"/>
    </row>
    <row r="10139" spans="8:8" x14ac:dyDescent="0.25">
      <c r="H10139"/>
    </row>
    <row r="10140" spans="8:8" x14ac:dyDescent="0.25">
      <c r="H10140"/>
    </row>
    <row r="10141" spans="8:8" x14ac:dyDescent="0.25">
      <c r="H10141"/>
    </row>
    <row r="10142" spans="8:8" x14ac:dyDescent="0.25">
      <c r="H10142"/>
    </row>
    <row r="10143" spans="8:8" x14ac:dyDescent="0.25">
      <c r="H10143"/>
    </row>
    <row r="10144" spans="8:8" x14ac:dyDescent="0.25">
      <c r="H10144"/>
    </row>
    <row r="10145" spans="8:8" x14ac:dyDescent="0.25">
      <c r="H10145"/>
    </row>
    <row r="10146" spans="8:8" x14ac:dyDescent="0.25">
      <c r="H10146"/>
    </row>
    <row r="10147" spans="8:8" x14ac:dyDescent="0.25">
      <c r="H10147"/>
    </row>
    <row r="10148" spans="8:8" x14ac:dyDescent="0.25">
      <c r="H10148"/>
    </row>
    <row r="10149" spans="8:8" x14ac:dyDescent="0.25">
      <c r="H10149"/>
    </row>
    <row r="10150" spans="8:8" x14ac:dyDescent="0.25">
      <c r="H10150"/>
    </row>
    <row r="10151" spans="8:8" x14ac:dyDescent="0.25">
      <c r="H10151"/>
    </row>
    <row r="10152" spans="8:8" x14ac:dyDescent="0.25">
      <c r="H10152"/>
    </row>
    <row r="10153" spans="8:8" x14ac:dyDescent="0.25">
      <c r="H10153"/>
    </row>
    <row r="10154" spans="8:8" x14ac:dyDescent="0.25">
      <c r="H10154"/>
    </row>
    <row r="10155" spans="8:8" x14ac:dyDescent="0.25">
      <c r="H10155"/>
    </row>
    <row r="10156" spans="8:8" x14ac:dyDescent="0.25">
      <c r="H10156"/>
    </row>
    <row r="10157" spans="8:8" x14ac:dyDescent="0.25">
      <c r="H10157"/>
    </row>
    <row r="10158" spans="8:8" x14ac:dyDescent="0.25">
      <c r="H10158"/>
    </row>
    <row r="10159" spans="8:8" x14ac:dyDescent="0.25">
      <c r="H10159"/>
    </row>
    <row r="10160" spans="8:8" x14ac:dyDescent="0.25">
      <c r="H10160"/>
    </row>
    <row r="10161" spans="8:8" x14ac:dyDescent="0.25">
      <c r="H10161"/>
    </row>
    <row r="10162" spans="8:8" x14ac:dyDescent="0.25">
      <c r="H10162"/>
    </row>
    <row r="10163" spans="8:8" x14ac:dyDescent="0.25">
      <c r="H10163"/>
    </row>
    <row r="10164" spans="8:8" x14ac:dyDescent="0.25">
      <c r="H10164"/>
    </row>
    <row r="10165" spans="8:8" x14ac:dyDescent="0.25">
      <c r="H10165"/>
    </row>
    <row r="10166" spans="8:8" x14ac:dyDescent="0.25">
      <c r="H10166"/>
    </row>
    <row r="10167" spans="8:8" x14ac:dyDescent="0.25">
      <c r="H10167"/>
    </row>
    <row r="10168" spans="8:8" x14ac:dyDescent="0.25">
      <c r="H10168"/>
    </row>
    <row r="10169" spans="8:8" x14ac:dyDescent="0.25">
      <c r="H10169"/>
    </row>
    <row r="10170" spans="8:8" x14ac:dyDescent="0.25">
      <c r="H10170"/>
    </row>
    <row r="10171" spans="8:8" x14ac:dyDescent="0.25">
      <c r="H10171"/>
    </row>
    <row r="10172" spans="8:8" x14ac:dyDescent="0.25">
      <c r="H10172"/>
    </row>
    <row r="10173" spans="8:8" x14ac:dyDescent="0.25">
      <c r="H10173"/>
    </row>
    <row r="10174" spans="8:8" x14ac:dyDescent="0.25">
      <c r="H10174"/>
    </row>
    <row r="10175" spans="8:8" x14ac:dyDescent="0.25">
      <c r="H10175"/>
    </row>
    <row r="10176" spans="8:8" x14ac:dyDescent="0.25">
      <c r="H10176"/>
    </row>
    <row r="10177" spans="8:8" x14ac:dyDescent="0.25">
      <c r="H10177"/>
    </row>
    <row r="10178" spans="8:8" x14ac:dyDescent="0.25">
      <c r="H10178"/>
    </row>
    <row r="10179" spans="8:8" x14ac:dyDescent="0.25">
      <c r="H10179"/>
    </row>
    <row r="10180" spans="8:8" x14ac:dyDescent="0.25">
      <c r="H10180"/>
    </row>
    <row r="10181" spans="8:8" x14ac:dyDescent="0.25">
      <c r="H10181"/>
    </row>
    <row r="10182" spans="8:8" x14ac:dyDescent="0.25">
      <c r="H10182"/>
    </row>
    <row r="10183" spans="8:8" x14ac:dyDescent="0.25">
      <c r="H10183"/>
    </row>
    <row r="10184" spans="8:8" x14ac:dyDescent="0.25">
      <c r="H10184"/>
    </row>
    <row r="10185" spans="8:8" x14ac:dyDescent="0.25">
      <c r="H10185"/>
    </row>
    <row r="10186" spans="8:8" x14ac:dyDescent="0.25">
      <c r="H10186"/>
    </row>
    <row r="10187" spans="8:8" x14ac:dyDescent="0.25">
      <c r="H10187"/>
    </row>
    <row r="10188" spans="8:8" x14ac:dyDescent="0.25">
      <c r="H10188"/>
    </row>
    <row r="10189" spans="8:8" x14ac:dyDescent="0.25">
      <c r="H10189"/>
    </row>
    <row r="10190" spans="8:8" x14ac:dyDescent="0.25">
      <c r="H10190"/>
    </row>
    <row r="10191" spans="8:8" x14ac:dyDescent="0.25">
      <c r="H10191"/>
    </row>
    <row r="10192" spans="8:8" x14ac:dyDescent="0.25">
      <c r="H10192"/>
    </row>
    <row r="10193" spans="8:8" x14ac:dyDescent="0.25">
      <c r="H10193"/>
    </row>
    <row r="10194" spans="8:8" x14ac:dyDescent="0.25">
      <c r="H10194"/>
    </row>
    <row r="10195" spans="8:8" x14ac:dyDescent="0.25">
      <c r="H10195"/>
    </row>
    <row r="10196" spans="8:8" x14ac:dyDescent="0.25">
      <c r="H10196"/>
    </row>
    <row r="10197" spans="8:8" x14ac:dyDescent="0.25">
      <c r="H10197"/>
    </row>
    <row r="10198" spans="8:8" x14ac:dyDescent="0.25">
      <c r="H10198"/>
    </row>
    <row r="10199" spans="8:8" x14ac:dyDescent="0.25">
      <c r="H10199"/>
    </row>
    <row r="10200" spans="8:8" x14ac:dyDescent="0.25">
      <c r="H10200"/>
    </row>
    <row r="10201" spans="8:8" x14ac:dyDescent="0.25">
      <c r="H10201"/>
    </row>
    <row r="10202" spans="8:8" x14ac:dyDescent="0.25">
      <c r="H10202"/>
    </row>
    <row r="10203" spans="8:8" x14ac:dyDescent="0.25">
      <c r="H10203"/>
    </row>
    <row r="10204" spans="8:8" x14ac:dyDescent="0.25">
      <c r="H10204"/>
    </row>
    <row r="10205" spans="8:8" x14ac:dyDescent="0.25">
      <c r="H10205"/>
    </row>
    <row r="10206" spans="8:8" x14ac:dyDescent="0.25">
      <c r="H10206"/>
    </row>
    <row r="10207" spans="8:8" x14ac:dyDescent="0.25">
      <c r="H10207"/>
    </row>
    <row r="10208" spans="8:8" x14ac:dyDescent="0.25">
      <c r="H10208"/>
    </row>
    <row r="10209" spans="8:8" x14ac:dyDescent="0.25">
      <c r="H10209"/>
    </row>
    <row r="10210" spans="8:8" x14ac:dyDescent="0.25">
      <c r="H10210"/>
    </row>
    <row r="10211" spans="8:8" x14ac:dyDescent="0.25">
      <c r="H10211"/>
    </row>
    <row r="10212" spans="8:8" x14ac:dyDescent="0.25">
      <c r="H10212"/>
    </row>
    <row r="10213" spans="8:8" x14ac:dyDescent="0.25">
      <c r="H10213"/>
    </row>
    <row r="10214" spans="8:8" x14ac:dyDescent="0.25">
      <c r="H10214"/>
    </row>
    <row r="10215" spans="8:8" x14ac:dyDescent="0.25">
      <c r="H10215"/>
    </row>
    <row r="10216" spans="8:8" x14ac:dyDescent="0.25">
      <c r="H10216"/>
    </row>
    <row r="10217" spans="8:8" x14ac:dyDescent="0.25">
      <c r="H10217"/>
    </row>
    <row r="10218" spans="8:8" x14ac:dyDescent="0.25">
      <c r="H10218"/>
    </row>
    <row r="10219" spans="8:8" x14ac:dyDescent="0.25">
      <c r="H10219"/>
    </row>
    <row r="10220" spans="8:8" x14ac:dyDescent="0.25">
      <c r="H10220"/>
    </row>
    <row r="10221" spans="8:8" x14ac:dyDescent="0.25">
      <c r="H10221"/>
    </row>
    <row r="10222" spans="8:8" x14ac:dyDescent="0.25">
      <c r="H10222"/>
    </row>
    <row r="10223" spans="8:8" x14ac:dyDescent="0.25">
      <c r="H10223"/>
    </row>
    <row r="10224" spans="8:8" x14ac:dyDescent="0.25">
      <c r="H10224"/>
    </row>
    <row r="10225" spans="8:8" x14ac:dyDescent="0.25">
      <c r="H10225"/>
    </row>
    <row r="10226" spans="8:8" x14ac:dyDescent="0.25">
      <c r="H10226"/>
    </row>
    <row r="10227" spans="8:8" x14ac:dyDescent="0.25">
      <c r="H10227"/>
    </row>
    <row r="10228" spans="8:8" x14ac:dyDescent="0.25">
      <c r="H10228"/>
    </row>
    <row r="10229" spans="8:8" x14ac:dyDescent="0.25">
      <c r="H10229"/>
    </row>
    <row r="10230" spans="8:8" x14ac:dyDescent="0.25">
      <c r="H10230"/>
    </row>
    <row r="10231" spans="8:8" x14ac:dyDescent="0.25">
      <c r="H10231"/>
    </row>
    <row r="10232" spans="8:8" x14ac:dyDescent="0.25">
      <c r="H10232"/>
    </row>
    <row r="10233" spans="8:8" x14ac:dyDescent="0.25">
      <c r="H10233"/>
    </row>
    <row r="10234" spans="8:8" x14ac:dyDescent="0.25">
      <c r="H10234"/>
    </row>
    <row r="10235" spans="8:8" x14ac:dyDescent="0.25">
      <c r="H10235"/>
    </row>
    <row r="10236" spans="8:8" x14ac:dyDescent="0.25">
      <c r="H10236"/>
    </row>
    <row r="10237" spans="8:8" x14ac:dyDescent="0.25">
      <c r="H10237"/>
    </row>
    <row r="10238" spans="8:8" x14ac:dyDescent="0.25">
      <c r="H10238"/>
    </row>
    <row r="10239" spans="8:8" x14ac:dyDescent="0.25">
      <c r="H10239"/>
    </row>
    <row r="10240" spans="8:8" x14ac:dyDescent="0.25">
      <c r="H10240"/>
    </row>
    <row r="10241" spans="8:8" x14ac:dyDescent="0.25">
      <c r="H10241"/>
    </row>
    <row r="10242" spans="8:8" x14ac:dyDescent="0.25">
      <c r="H10242"/>
    </row>
    <row r="10243" spans="8:8" x14ac:dyDescent="0.25">
      <c r="H10243"/>
    </row>
    <row r="10244" spans="8:8" x14ac:dyDescent="0.25">
      <c r="H10244"/>
    </row>
    <row r="10245" spans="8:8" x14ac:dyDescent="0.25">
      <c r="H10245"/>
    </row>
    <row r="10246" spans="8:8" x14ac:dyDescent="0.25">
      <c r="H10246"/>
    </row>
    <row r="10247" spans="8:8" x14ac:dyDescent="0.25">
      <c r="H10247"/>
    </row>
    <row r="10248" spans="8:8" x14ac:dyDescent="0.25">
      <c r="H10248"/>
    </row>
    <row r="10249" spans="8:8" x14ac:dyDescent="0.25">
      <c r="H10249"/>
    </row>
    <row r="10250" spans="8:8" x14ac:dyDescent="0.25">
      <c r="H10250"/>
    </row>
    <row r="10251" spans="8:8" x14ac:dyDescent="0.25">
      <c r="H10251"/>
    </row>
    <row r="10252" spans="8:8" x14ac:dyDescent="0.25">
      <c r="H10252"/>
    </row>
    <row r="10253" spans="8:8" x14ac:dyDescent="0.25">
      <c r="H10253"/>
    </row>
    <row r="10254" spans="8:8" x14ac:dyDescent="0.25">
      <c r="H10254"/>
    </row>
    <row r="10255" spans="8:8" x14ac:dyDescent="0.25">
      <c r="H10255"/>
    </row>
    <row r="10256" spans="8:8" x14ac:dyDescent="0.25">
      <c r="H10256"/>
    </row>
    <row r="10257" spans="8:8" x14ac:dyDescent="0.25">
      <c r="H10257"/>
    </row>
    <row r="10258" spans="8:8" x14ac:dyDescent="0.25">
      <c r="H10258"/>
    </row>
    <row r="10259" spans="8:8" x14ac:dyDescent="0.25">
      <c r="H10259"/>
    </row>
    <row r="10260" spans="8:8" x14ac:dyDescent="0.25">
      <c r="H10260"/>
    </row>
    <row r="10261" spans="8:8" x14ac:dyDescent="0.25">
      <c r="H10261"/>
    </row>
    <row r="10262" spans="8:8" x14ac:dyDescent="0.25">
      <c r="H10262"/>
    </row>
    <row r="10263" spans="8:8" x14ac:dyDescent="0.25">
      <c r="H10263"/>
    </row>
    <row r="10264" spans="8:8" x14ac:dyDescent="0.25">
      <c r="H10264"/>
    </row>
    <row r="10265" spans="8:8" x14ac:dyDescent="0.25">
      <c r="H10265"/>
    </row>
    <row r="10266" spans="8:8" x14ac:dyDescent="0.25">
      <c r="H10266"/>
    </row>
    <row r="10267" spans="8:8" x14ac:dyDescent="0.25">
      <c r="H10267"/>
    </row>
    <row r="10268" spans="8:8" x14ac:dyDescent="0.25">
      <c r="H10268"/>
    </row>
    <row r="10269" spans="8:8" x14ac:dyDescent="0.25">
      <c r="H10269"/>
    </row>
    <row r="10270" spans="8:8" x14ac:dyDescent="0.25">
      <c r="H10270"/>
    </row>
    <row r="10271" spans="8:8" x14ac:dyDescent="0.25">
      <c r="H10271"/>
    </row>
    <row r="10272" spans="8:8" x14ac:dyDescent="0.25">
      <c r="H10272"/>
    </row>
    <row r="10273" spans="8:8" x14ac:dyDescent="0.25">
      <c r="H10273"/>
    </row>
    <row r="10274" spans="8:8" x14ac:dyDescent="0.25">
      <c r="H10274"/>
    </row>
    <row r="10275" spans="8:8" x14ac:dyDescent="0.25">
      <c r="H10275"/>
    </row>
    <row r="10276" spans="8:8" x14ac:dyDescent="0.25">
      <c r="H10276"/>
    </row>
    <row r="10277" spans="8:8" x14ac:dyDescent="0.25">
      <c r="H10277"/>
    </row>
    <row r="10278" spans="8:8" x14ac:dyDescent="0.25">
      <c r="H10278"/>
    </row>
    <row r="10279" spans="8:8" x14ac:dyDescent="0.25">
      <c r="H10279"/>
    </row>
    <row r="10280" spans="8:8" x14ac:dyDescent="0.25">
      <c r="H10280"/>
    </row>
    <row r="10281" spans="8:8" x14ac:dyDescent="0.25">
      <c r="H10281"/>
    </row>
    <row r="10282" spans="8:8" x14ac:dyDescent="0.25">
      <c r="H10282"/>
    </row>
    <row r="10283" spans="8:8" x14ac:dyDescent="0.25">
      <c r="H10283"/>
    </row>
    <row r="10284" spans="8:8" x14ac:dyDescent="0.25">
      <c r="H10284"/>
    </row>
    <row r="10285" spans="8:8" x14ac:dyDescent="0.25">
      <c r="H10285"/>
    </row>
    <row r="10286" spans="8:8" x14ac:dyDescent="0.25">
      <c r="H10286"/>
    </row>
    <row r="10287" spans="8:8" x14ac:dyDescent="0.25">
      <c r="H10287"/>
    </row>
    <row r="10288" spans="8:8" x14ac:dyDescent="0.25">
      <c r="H10288"/>
    </row>
    <row r="10289" spans="8:8" x14ac:dyDescent="0.25">
      <c r="H10289"/>
    </row>
    <row r="10290" spans="8:8" x14ac:dyDescent="0.25">
      <c r="H10290"/>
    </row>
    <row r="10291" spans="8:8" x14ac:dyDescent="0.25">
      <c r="H10291"/>
    </row>
    <row r="10292" spans="8:8" x14ac:dyDescent="0.25">
      <c r="H10292"/>
    </row>
    <row r="10293" spans="8:8" x14ac:dyDescent="0.25">
      <c r="H10293"/>
    </row>
    <row r="10294" spans="8:8" x14ac:dyDescent="0.25">
      <c r="H10294"/>
    </row>
    <row r="10295" spans="8:8" x14ac:dyDescent="0.25">
      <c r="H10295"/>
    </row>
    <row r="10296" spans="8:8" x14ac:dyDescent="0.25">
      <c r="H10296"/>
    </row>
    <row r="10297" spans="8:8" x14ac:dyDescent="0.25">
      <c r="H10297"/>
    </row>
    <row r="10298" spans="8:8" x14ac:dyDescent="0.25">
      <c r="H10298"/>
    </row>
    <row r="10299" spans="8:8" x14ac:dyDescent="0.25">
      <c r="H10299"/>
    </row>
    <row r="10300" spans="8:8" x14ac:dyDescent="0.25">
      <c r="H10300"/>
    </row>
    <row r="10301" spans="8:8" x14ac:dyDescent="0.25">
      <c r="H10301"/>
    </row>
    <row r="10302" spans="8:8" x14ac:dyDescent="0.25">
      <c r="H10302"/>
    </row>
    <row r="10303" spans="8:8" x14ac:dyDescent="0.25">
      <c r="H10303"/>
    </row>
    <row r="10304" spans="8:8" x14ac:dyDescent="0.25">
      <c r="H10304"/>
    </row>
    <row r="10305" spans="8:8" x14ac:dyDescent="0.25">
      <c r="H10305"/>
    </row>
    <row r="10306" spans="8:8" x14ac:dyDescent="0.25">
      <c r="H10306"/>
    </row>
    <row r="10307" spans="8:8" x14ac:dyDescent="0.25">
      <c r="H10307"/>
    </row>
    <row r="10308" spans="8:8" x14ac:dyDescent="0.25">
      <c r="H10308"/>
    </row>
    <row r="10309" spans="8:8" x14ac:dyDescent="0.25">
      <c r="H10309"/>
    </row>
    <row r="10310" spans="8:8" x14ac:dyDescent="0.25">
      <c r="H10310"/>
    </row>
    <row r="10311" spans="8:8" x14ac:dyDescent="0.25">
      <c r="H10311"/>
    </row>
    <row r="10312" spans="8:8" x14ac:dyDescent="0.25">
      <c r="H10312"/>
    </row>
    <row r="10313" spans="8:8" x14ac:dyDescent="0.25">
      <c r="H10313"/>
    </row>
    <row r="10314" spans="8:8" x14ac:dyDescent="0.25">
      <c r="H10314"/>
    </row>
    <row r="10315" spans="8:8" x14ac:dyDescent="0.25">
      <c r="H10315"/>
    </row>
    <row r="10316" spans="8:8" x14ac:dyDescent="0.25">
      <c r="H10316"/>
    </row>
    <row r="10317" spans="8:8" x14ac:dyDescent="0.25">
      <c r="H10317"/>
    </row>
    <row r="10318" spans="8:8" x14ac:dyDescent="0.25">
      <c r="H10318"/>
    </row>
    <row r="10319" spans="8:8" x14ac:dyDescent="0.25">
      <c r="H10319"/>
    </row>
    <row r="10320" spans="8:8" x14ac:dyDescent="0.25">
      <c r="H10320"/>
    </row>
    <row r="10321" spans="8:8" x14ac:dyDescent="0.25">
      <c r="H10321"/>
    </row>
    <row r="10322" spans="8:8" x14ac:dyDescent="0.25">
      <c r="H10322"/>
    </row>
    <row r="10323" spans="8:8" x14ac:dyDescent="0.25">
      <c r="H10323"/>
    </row>
    <row r="10324" spans="8:8" x14ac:dyDescent="0.25">
      <c r="H10324"/>
    </row>
    <row r="10325" spans="8:8" x14ac:dyDescent="0.25">
      <c r="H10325"/>
    </row>
    <row r="10326" spans="8:8" x14ac:dyDescent="0.25">
      <c r="H10326"/>
    </row>
    <row r="10327" spans="8:8" x14ac:dyDescent="0.25">
      <c r="H10327"/>
    </row>
    <row r="10328" spans="8:8" x14ac:dyDescent="0.25">
      <c r="H10328"/>
    </row>
    <row r="10329" spans="8:8" x14ac:dyDescent="0.25">
      <c r="H10329"/>
    </row>
    <row r="10330" spans="8:8" x14ac:dyDescent="0.25">
      <c r="H10330"/>
    </row>
    <row r="10331" spans="8:8" x14ac:dyDescent="0.25">
      <c r="H10331"/>
    </row>
    <row r="10332" spans="8:8" x14ac:dyDescent="0.25">
      <c r="H10332"/>
    </row>
    <row r="10333" spans="8:8" x14ac:dyDescent="0.25">
      <c r="H10333"/>
    </row>
    <row r="10334" spans="8:8" x14ac:dyDescent="0.25">
      <c r="H10334"/>
    </row>
    <row r="10335" spans="8:8" x14ac:dyDescent="0.25">
      <c r="H10335"/>
    </row>
    <row r="10336" spans="8:8" x14ac:dyDescent="0.25">
      <c r="H10336"/>
    </row>
    <row r="10337" spans="8:8" x14ac:dyDescent="0.25">
      <c r="H10337"/>
    </row>
    <row r="10338" spans="8:8" x14ac:dyDescent="0.25">
      <c r="H10338"/>
    </row>
    <row r="10339" spans="8:8" x14ac:dyDescent="0.25">
      <c r="H10339"/>
    </row>
    <row r="10340" spans="8:8" x14ac:dyDescent="0.25">
      <c r="H10340"/>
    </row>
    <row r="10341" spans="8:8" x14ac:dyDescent="0.25">
      <c r="H10341"/>
    </row>
    <row r="10342" spans="8:8" x14ac:dyDescent="0.25">
      <c r="H10342"/>
    </row>
    <row r="10343" spans="8:8" x14ac:dyDescent="0.25">
      <c r="H10343"/>
    </row>
    <row r="10344" spans="8:8" x14ac:dyDescent="0.25">
      <c r="H10344"/>
    </row>
    <row r="10345" spans="8:8" x14ac:dyDescent="0.25">
      <c r="H10345"/>
    </row>
    <row r="10346" spans="8:8" x14ac:dyDescent="0.25">
      <c r="H10346"/>
    </row>
    <row r="10347" spans="8:8" x14ac:dyDescent="0.25">
      <c r="H10347"/>
    </row>
    <row r="10348" spans="8:8" x14ac:dyDescent="0.25">
      <c r="H10348"/>
    </row>
    <row r="10349" spans="8:8" x14ac:dyDescent="0.25">
      <c r="H10349"/>
    </row>
    <row r="10350" spans="8:8" x14ac:dyDescent="0.25">
      <c r="H10350"/>
    </row>
    <row r="10351" spans="8:8" x14ac:dyDescent="0.25">
      <c r="H10351"/>
    </row>
    <row r="10352" spans="8:8" x14ac:dyDescent="0.25">
      <c r="H10352"/>
    </row>
    <row r="10353" spans="8:8" x14ac:dyDescent="0.25">
      <c r="H10353"/>
    </row>
    <row r="10354" spans="8:8" x14ac:dyDescent="0.25">
      <c r="H10354"/>
    </row>
    <row r="10355" spans="8:8" x14ac:dyDescent="0.25">
      <c r="H10355"/>
    </row>
    <row r="10356" spans="8:8" x14ac:dyDescent="0.25">
      <c r="H10356"/>
    </row>
    <row r="10357" spans="8:8" x14ac:dyDescent="0.25">
      <c r="H10357"/>
    </row>
    <row r="10358" spans="8:8" x14ac:dyDescent="0.25">
      <c r="H10358"/>
    </row>
    <row r="10359" spans="8:8" x14ac:dyDescent="0.25">
      <c r="H10359"/>
    </row>
    <row r="10360" spans="8:8" x14ac:dyDescent="0.25">
      <c r="H10360"/>
    </row>
    <row r="10361" spans="8:8" x14ac:dyDescent="0.25">
      <c r="H10361"/>
    </row>
    <row r="10362" spans="8:8" x14ac:dyDescent="0.25">
      <c r="H10362"/>
    </row>
    <row r="10363" spans="8:8" x14ac:dyDescent="0.25">
      <c r="H10363"/>
    </row>
    <row r="10364" spans="8:8" x14ac:dyDescent="0.25">
      <c r="H10364"/>
    </row>
    <row r="10365" spans="8:8" x14ac:dyDescent="0.25">
      <c r="H10365"/>
    </row>
    <row r="10366" spans="8:8" x14ac:dyDescent="0.25">
      <c r="H10366"/>
    </row>
    <row r="10367" spans="8:8" x14ac:dyDescent="0.25">
      <c r="H10367"/>
    </row>
    <row r="10368" spans="8:8" x14ac:dyDescent="0.25">
      <c r="H10368"/>
    </row>
    <row r="10369" spans="8:8" x14ac:dyDescent="0.25">
      <c r="H10369"/>
    </row>
    <row r="10370" spans="8:8" x14ac:dyDescent="0.25">
      <c r="H10370"/>
    </row>
    <row r="10371" spans="8:8" x14ac:dyDescent="0.25">
      <c r="H10371"/>
    </row>
    <row r="10372" spans="8:8" x14ac:dyDescent="0.25">
      <c r="H10372"/>
    </row>
    <row r="10373" spans="8:8" x14ac:dyDescent="0.25">
      <c r="H10373"/>
    </row>
    <row r="10374" spans="8:8" x14ac:dyDescent="0.25">
      <c r="H10374"/>
    </row>
    <row r="10375" spans="8:8" x14ac:dyDescent="0.25">
      <c r="H10375"/>
    </row>
    <row r="10376" spans="8:8" x14ac:dyDescent="0.25">
      <c r="H10376"/>
    </row>
    <row r="10377" spans="8:8" x14ac:dyDescent="0.25">
      <c r="H10377"/>
    </row>
    <row r="10378" spans="8:8" x14ac:dyDescent="0.25">
      <c r="H10378"/>
    </row>
    <row r="10379" spans="8:8" x14ac:dyDescent="0.25">
      <c r="H10379"/>
    </row>
    <row r="10380" spans="8:8" x14ac:dyDescent="0.25">
      <c r="H10380"/>
    </row>
    <row r="10381" spans="8:8" x14ac:dyDescent="0.25">
      <c r="H10381"/>
    </row>
    <row r="10382" spans="8:8" x14ac:dyDescent="0.25">
      <c r="H10382"/>
    </row>
    <row r="10383" spans="8:8" x14ac:dyDescent="0.25">
      <c r="H10383"/>
    </row>
    <row r="10384" spans="8:8" x14ac:dyDescent="0.25">
      <c r="H10384"/>
    </row>
    <row r="10385" spans="8:8" x14ac:dyDescent="0.25">
      <c r="H10385"/>
    </row>
    <row r="10386" spans="8:8" x14ac:dyDescent="0.25">
      <c r="H10386"/>
    </row>
    <row r="10387" spans="8:8" x14ac:dyDescent="0.25">
      <c r="H10387"/>
    </row>
    <row r="10388" spans="8:8" x14ac:dyDescent="0.25">
      <c r="H10388"/>
    </row>
    <row r="10389" spans="8:8" x14ac:dyDescent="0.25">
      <c r="H10389"/>
    </row>
    <row r="10390" spans="8:8" x14ac:dyDescent="0.25">
      <c r="H10390"/>
    </row>
    <row r="10391" spans="8:8" x14ac:dyDescent="0.25">
      <c r="H10391"/>
    </row>
    <row r="10392" spans="8:8" x14ac:dyDescent="0.25">
      <c r="H10392"/>
    </row>
    <row r="10393" spans="8:8" x14ac:dyDescent="0.25">
      <c r="H10393"/>
    </row>
    <row r="10394" spans="8:8" x14ac:dyDescent="0.25">
      <c r="H10394"/>
    </row>
    <row r="10395" spans="8:8" x14ac:dyDescent="0.25">
      <c r="H10395"/>
    </row>
    <row r="10396" spans="8:8" x14ac:dyDescent="0.25">
      <c r="H10396"/>
    </row>
    <row r="10397" spans="8:8" x14ac:dyDescent="0.25">
      <c r="H10397"/>
    </row>
    <row r="10398" spans="8:8" x14ac:dyDescent="0.25">
      <c r="H10398"/>
    </row>
    <row r="10399" spans="8:8" x14ac:dyDescent="0.25">
      <c r="H10399"/>
    </row>
    <row r="10400" spans="8:8" x14ac:dyDescent="0.25">
      <c r="H10400"/>
    </row>
    <row r="10401" spans="8:8" x14ac:dyDescent="0.25">
      <c r="H10401"/>
    </row>
    <row r="10402" spans="8:8" x14ac:dyDescent="0.25">
      <c r="H10402"/>
    </row>
    <row r="10403" spans="8:8" x14ac:dyDescent="0.25">
      <c r="H10403"/>
    </row>
    <row r="10404" spans="8:8" x14ac:dyDescent="0.25">
      <c r="H10404"/>
    </row>
    <row r="10405" spans="8:8" x14ac:dyDescent="0.25">
      <c r="H10405"/>
    </row>
    <row r="10406" spans="8:8" x14ac:dyDescent="0.25">
      <c r="H10406"/>
    </row>
    <row r="10407" spans="8:8" x14ac:dyDescent="0.25">
      <c r="H10407"/>
    </row>
    <row r="10408" spans="8:8" x14ac:dyDescent="0.25">
      <c r="H10408"/>
    </row>
    <row r="10409" spans="8:8" x14ac:dyDescent="0.25">
      <c r="H10409"/>
    </row>
    <row r="10410" spans="8:8" x14ac:dyDescent="0.25">
      <c r="H10410"/>
    </row>
    <row r="10411" spans="8:8" x14ac:dyDescent="0.25">
      <c r="H10411"/>
    </row>
    <row r="10412" spans="8:8" x14ac:dyDescent="0.25">
      <c r="H10412"/>
    </row>
    <row r="10413" spans="8:8" x14ac:dyDescent="0.25">
      <c r="H10413"/>
    </row>
    <row r="10414" spans="8:8" x14ac:dyDescent="0.25">
      <c r="H10414"/>
    </row>
    <row r="10415" spans="8:8" x14ac:dyDescent="0.25">
      <c r="H10415"/>
    </row>
    <row r="10416" spans="8:8" x14ac:dyDescent="0.25">
      <c r="H10416"/>
    </row>
    <row r="10417" spans="8:8" x14ac:dyDescent="0.25">
      <c r="H10417"/>
    </row>
    <row r="10418" spans="8:8" x14ac:dyDescent="0.25">
      <c r="H10418"/>
    </row>
    <row r="10419" spans="8:8" x14ac:dyDescent="0.25">
      <c r="H10419"/>
    </row>
    <row r="10420" spans="8:8" x14ac:dyDescent="0.25">
      <c r="H10420"/>
    </row>
    <row r="10421" spans="8:8" x14ac:dyDescent="0.25">
      <c r="H10421"/>
    </row>
    <row r="10422" spans="8:8" x14ac:dyDescent="0.25">
      <c r="H10422"/>
    </row>
    <row r="10423" spans="8:8" x14ac:dyDescent="0.25">
      <c r="H10423"/>
    </row>
    <row r="10424" spans="8:8" x14ac:dyDescent="0.25">
      <c r="H10424"/>
    </row>
    <row r="10425" spans="8:8" x14ac:dyDescent="0.25">
      <c r="H10425"/>
    </row>
    <row r="10426" spans="8:8" x14ac:dyDescent="0.25">
      <c r="H10426"/>
    </row>
    <row r="10427" spans="8:8" x14ac:dyDescent="0.25">
      <c r="H10427"/>
    </row>
    <row r="10428" spans="8:8" x14ac:dyDescent="0.25">
      <c r="H10428"/>
    </row>
    <row r="10429" spans="8:8" x14ac:dyDescent="0.25">
      <c r="H10429"/>
    </row>
    <row r="10430" spans="8:8" x14ac:dyDescent="0.25">
      <c r="H10430"/>
    </row>
    <row r="10431" spans="8:8" x14ac:dyDescent="0.25">
      <c r="H10431"/>
    </row>
    <row r="10432" spans="8:8" x14ac:dyDescent="0.25">
      <c r="H10432"/>
    </row>
    <row r="10433" spans="8:8" x14ac:dyDescent="0.25">
      <c r="H10433"/>
    </row>
    <row r="10434" spans="8:8" x14ac:dyDescent="0.25">
      <c r="H10434"/>
    </row>
    <row r="10435" spans="8:8" x14ac:dyDescent="0.25">
      <c r="H10435"/>
    </row>
    <row r="10436" spans="8:8" x14ac:dyDescent="0.25">
      <c r="H10436"/>
    </row>
    <row r="10437" spans="8:8" x14ac:dyDescent="0.25">
      <c r="H10437"/>
    </row>
    <row r="10438" spans="8:8" x14ac:dyDescent="0.25">
      <c r="H10438"/>
    </row>
    <row r="10439" spans="8:8" x14ac:dyDescent="0.25">
      <c r="H10439"/>
    </row>
    <row r="10440" spans="8:8" x14ac:dyDescent="0.25">
      <c r="H10440"/>
    </row>
    <row r="10441" spans="8:8" x14ac:dyDescent="0.25">
      <c r="H10441"/>
    </row>
    <row r="10442" spans="8:8" x14ac:dyDescent="0.25">
      <c r="H10442"/>
    </row>
    <row r="10443" spans="8:8" x14ac:dyDescent="0.25">
      <c r="H10443"/>
    </row>
    <row r="10444" spans="8:8" x14ac:dyDescent="0.25">
      <c r="H10444"/>
    </row>
    <row r="10445" spans="8:8" x14ac:dyDescent="0.25">
      <c r="H10445"/>
    </row>
    <row r="10446" spans="8:8" x14ac:dyDescent="0.25">
      <c r="H10446"/>
    </row>
    <row r="10447" spans="8:8" x14ac:dyDescent="0.25">
      <c r="H10447"/>
    </row>
    <row r="10448" spans="8:8" x14ac:dyDescent="0.25">
      <c r="H10448"/>
    </row>
    <row r="10449" spans="8:8" x14ac:dyDescent="0.25">
      <c r="H10449"/>
    </row>
    <row r="10450" spans="8:8" x14ac:dyDescent="0.25">
      <c r="H10450"/>
    </row>
    <row r="10451" spans="8:8" x14ac:dyDescent="0.25">
      <c r="H10451"/>
    </row>
    <row r="10452" spans="8:8" x14ac:dyDescent="0.25">
      <c r="H10452"/>
    </row>
    <row r="10453" spans="8:8" x14ac:dyDescent="0.25">
      <c r="H10453"/>
    </row>
    <row r="10454" spans="8:8" x14ac:dyDescent="0.25">
      <c r="H10454"/>
    </row>
    <row r="10455" spans="8:8" x14ac:dyDescent="0.25">
      <c r="H10455"/>
    </row>
    <row r="10456" spans="8:8" x14ac:dyDescent="0.25">
      <c r="H10456"/>
    </row>
    <row r="10457" spans="8:8" x14ac:dyDescent="0.25">
      <c r="H10457"/>
    </row>
    <row r="10458" spans="8:8" x14ac:dyDescent="0.25">
      <c r="H10458"/>
    </row>
    <row r="10459" spans="8:8" x14ac:dyDescent="0.25">
      <c r="H10459"/>
    </row>
    <row r="10460" spans="8:8" x14ac:dyDescent="0.25">
      <c r="H10460"/>
    </row>
    <row r="10461" spans="8:8" x14ac:dyDescent="0.25">
      <c r="H10461"/>
    </row>
    <row r="10462" spans="8:8" x14ac:dyDescent="0.25">
      <c r="H10462"/>
    </row>
    <row r="10463" spans="8:8" x14ac:dyDescent="0.25">
      <c r="H10463"/>
    </row>
    <row r="10464" spans="8:8" x14ac:dyDescent="0.25">
      <c r="H10464"/>
    </row>
    <row r="10465" spans="8:8" x14ac:dyDescent="0.25">
      <c r="H10465"/>
    </row>
    <row r="10466" spans="8:8" x14ac:dyDescent="0.25">
      <c r="H10466"/>
    </row>
    <row r="10467" spans="8:8" x14ac:dyDescent="0.25">
      <c r="H10467"/>
    </row>
    <row r="10468" spans="8:8" x14ac:dyDescent="0.25">
      <c r="H10468"/>
    </row>
    <row r="10469" spans="8:8" x14ac:dyDescent="0.25">
      <c r="H10469"/>
    </row>
    <row r="10470" spans="8:8" x14ac:dyDescent="0.25">
      <c r="H10470"/>
    </row>
    <row r="10471" spans="8:8" x14ac:dyDescent="0.25">
      <c r="H10471"/>
    </row>
    <row r="10472" spans="8:8" x14ac:dyDescent="0.25">
      <c r="H10472"/>
    </row>
    <row r="10473" spans="8:8" x14ac:dyDescent="0.25">
      <c r="H10473"/>
    </row>
    <row r="10474" spans="8:8" x14ac:dyDescent="0.25">
      <c r="H10474"/>
    </row>
    <row r="10475" spans="8:8" x14ac:dyDescent="0.25">
      <c r="H10475"/>
    </row>
    <row r="10476" spans="8:8" x14ac:dyDescent="0.25">
      <c r="H10476"/>
    </row>
    <row r="10477" spans="8:8" x14ac:dyDescent="0.25">
      <c r="H10477"/>
    </row>
    <row r="10478" spans="8:8" x14ac:dyDescent="0.25">
      <c r="H10478"/>
    </row>
    <row r="10479" spans="8:8" x14ac:dyDescent="0.25">
      <c r="H10479"/>
    </row>
    <row r="10480" spans="8:8" x14ac:dyDescent="0.25">
      <c r="H10480"/>
    </row>
    <row r="10481" spans="8:8" x14ac:dyDescent="0.25">
      <c r="H10481"/>
    </row>
    <row r="10482" spans="8:8" x14ac:dyDescent="0.25">
      <c r="H10482"/>
    </row>
    <row r="10483" spans="8:8" x14ac:dyDescent="0.25">
      <c r="H10483"/>
    </row>
    <row r="10484" spans="8:8" x14ac:dyDescent="0.25">
      <c r="H10484"/>
    </row>
    <row r="10485" spans="8:8" x14ac:dyDescent="0.25">
      <c r="H10485"/>
    </row>
    <row r="10486" spans="8:8" x14ac:dyDescent="0.25">
      <c r="H10486"/>
    </row>
    <row r="10487" spans="8:8" x14ac:dyDescent="0.25">
      <c r="H10487"/>
    </row>
    <row r="10488" spans="8:8" x14ac:dyDescent="0.25">
      <c r="H10488"/>
    </row>
    <row r="10489" spans="8:8" x14ac:dyDescent="0.25">
      <c r="H10489"/>
    </row>
    <row r="10490" spans="8:8" x14ac:dyDescent="0.25">
      <c r="H10490"/>
    </row>
    <row r="10491" spans="8:8" x14ac:dyDescent="0.25">
      <c r="H10491"/>
    </row>
    <row r="10492" spans="8:8" x14ac:dyDescent="0.25">
      <c r="H10492"/>
    </row>
    <row r="10493" spans="8:8" x14ac:dyDescent="0.25">
      <c r="H10493"/>
    </row>
    <row r="10494" spans="8:8" x14ac:dyDescent="0.25">
      <c r="H10494"/>
    </row>
    <row r="10495" spans="8:8" x14ac:dyDescent="0.25">
      <c r="H10495"/>
    </row>
    <row r="10496" spans="8:8" x14ac:dyDescent="0.25">
      <c r="H10496"/>
    </row>
    <row r="10497" spans="8:8" x14ac:dyDescent="0.25">
      <c r="H10497"/>
    </row>
    <row r="10498" spans="8:8" x14ac:dyDescent="0.25">
      <c r="H10498"/>
    </row>
    <row r="10499" spans="8:8" x14ac:dyDescent="0.25">
      <c r="H10499"/>
    </row>
    <row r="10500" spans="8:8" x14ac:dyDescent="0.25">
      <c r="H10500"/>
    </row>
    <row r="10501" spans="8:8" x14ac:dyDescent="0.25">
      <c r="H10501"/>
    </row>
    <row r="10502" spans="8:8" x14ac:dyDescent="0.25">
      <c r="H10502"/>
    </row>
    <row r="10503" spans="8:8" x14ac:dyDescent="0.25">
      <c r="H10503"/>
    </row>
    <row r="10504" spans="8:8" x14ac:dyDescent="0.25">
      <c r="H10504"/>
    </row>
    <row r="10505" spans="8:8" x14ac:dyDescent="0.25">
      <c r="H10505"/>
    </row>
    <row r="10506" spans="8:8" x14ac:dyDescent="0.25">
      <c r="H10506"/>
    </row>
    <row r="10507" spans="8:8" x14ac:dyDescent="0.25">
      <c r="H10507"/>
    </row>
    <row r="10508" spans="8:8" x14ac:dyDescent="0.25">
      <c r="H10508"/>
    </row>
    <row r="10509" spans="8:8" x14ac:dyDescent="0.25">
      <c r="H10509"/>
    </row>
    <row r="10510" spans="8:8" x14ac:dyDescent="0.25">
      <c r="H10510"/>
    </row>
    <row r="10511" spans="8:8" x14ac:dyDescent="0.25">
      <c r="H10511"/>
    </row>
    <row r="10512" spans="8:8" x14ac:dyDescent="0.25">
      <c r="H10512"/>
    </row>
    <row r="10513" spans="8:8" x14ac:dyDescent="0.25">
      <c r="H10513"/>
    </row>
    <row r="10514" spans="8:8" x14ac:dyDescent="0.25">
      <c r="H10514"/>
    </row>
    <row r="10515" spans="8:8" x14ac:dyDescent="0.25">
      <c r="H10515"/>
    </row>
    <row r="10516" spans="8:8" x14ac:dyDescent="0.25">
      <c r="H10516"/>
    </row>
    <row r="10517" spans="8:8" x14ac:dyDescent="0.25">
      <c r="H10517"/>
    </row>
    <row r="10518" spans="8:8" x14ac:dyDescent="0.25">
      <c r="H10518"/>
    </row>
    <row r="10519" spans="8:8" x14ac:dyDescent="0.25">
      <c r="H10519"/>
    </row>
    <row r="10520" spans="8:8" x14ac:dyDescent="0.25">
      <c r="H10520"/>
    </row>
    <row r="10521" spans="8:8" x14ac:dyDescent="0.25">
      <c r="H10521"/>
    </row>
    <row r="10522" spans="8:8" x14ac:dyDescent="0.25">
      <c r="H10522"/>
    </row>
    <row r="10523" spans="8:8" x14ac:dyDescent="0.25">
      <c r="H10523"/>
    </row>
    <row r="10524" spans="8:8" x14ac:dyDescent="0.25">
      <c r="H10524"/>
    </row>
    <row r="10525" spans="8:8" x14ac:dyDescent="0.25">
      <c r="H10525"/>
    </row>
    <row r="10526" spans="8:8" x14ac:dyDescent="0.25">
      <c r="H10526"/>
    </row>
    <row r="10527" spans="8:8" x14ac:dyDescent="0.25">
      <c r="H10527"/>
    </row>
    <row r="10528" spans="8:8" x14ac:dyDescent="0.25">
      <c r="H10528"/>
    </row>
    <row r="10529" spans="8:8" x14ac:dyDescent="0.25">
      <c r="H10529"/>
    </row>
    <row r="10530" spans="8:8" x14ac:dyDescent="0.25">
      <c r="H10530"/>
    </row>
    <row r="10531" spans="8:8" x14ac:dyDescent="0.25">
      <c r="H10531"/>
    </row>
    <row r="10532" spans="8:8" x14ac:dyDescent="0.25">
      <c r="H10532"/>
    </row>
    <row r="10533" spans="8:8" x14ac:dyDescent="0.25">
      <c r="H10533"/>
    </row>
    <row r="10534" spans="8:8" x14ac:dyDescent="0.25">
      <c r="H10534"/>
    </row>
    <row r="10535" spans="8:8" x14ac:dyDescent="0.25">
      <c r="H10535"/>
    </row>
    <row r="10536" spans="8:8" x14ac:dyDescent="0.25">
      <c r="H10536"/>
    </row>
    <row r="10537" spans="8:8" x14ac:dyDescent="0.25">
      <c r="H10537"/>
    </row>
    <row r="10538" spans="8:8" x14ac:dyDescent="0.25">
      <c r="H10538"/>
    </row>
    <row r="10539" spans="8:8" x14ac:dyDescent="0.25">
      <c r="H10539"/>
    </row>
    <row r="10540" spans="8:8" x14ac:dyDescent="0.25">
      <c r="H10540"/>
    </row>
    <row r="10541" spans="8:8" x14ac:dyDescent="0.25">
      <c r="H10541"/>
    </row>
    <row r="10542" spans="8:8" x14ac:dyDescent="0.25">
      <c r="H10542"/>
    </row>
    <row r="10543" spans="8:8" x14ac:dyDescent="0.25">
      <c r="H10543"/>
    </row>
    <row r="10544" spans="8:8" x14ac:dyDescent="0.25">
      <c r="H10544"/>
    </row>
    <row r="10545" spans="8:8" x14ac:dyDescent="0.25">
      <c r="H10545"/>
    </row>
    <row r="10546" spans="8:8" x14ac:dyDescent="0.25">
      <c r="H10546"/>
    </row>
    <row r="10547" spans="8:8" x14ac:dyDescent="0.25">
      <c r="H10547"/>
    </row>
    <row r="10548" spans="8:8" x14ac:dyDescent="0.25">
      <c r="H10548"/>
    </row>
    <row r="10549" spans="8:8" x14ac:dyDescent="0.25">
      <c r="H10549"/>
    </row>
    <row r="10550" spans="8:8" x14ac:dyDescent="0.25">
      <c r="H10550"/>
    </row>
    <row r="10551" spans="8:8" x14ac:dyDescent="0.25">
      <c r="H10551"/>
    </row>
    <row r="10552" spans="8:8" x14ac:dyDescent="0.25">
      <c r="H10552"/>
    </row>
    <row r="10553" spans="8:8" x14ac:dyDescent="0.25">
      <c r="H10553"/>
    </row>
    <row r="10554" spans="8:8" x14ac:dyDescent="0.25">
      <c r="H10554"/>
    </row>
    <row r="10555" spans="8:8" x14ac:dyDescent="0.25">
      <c r="H10555"/>
    </row>
    <row r="10556" spans="8:8" x14ac:dyDescent="0.25">
      <c r="H10556"/>
    </row>
    <row r="10557" spans="8:8" x14ac:dyDescent="0.25">
      <c r="H10557"/>
    </row>
    <row r="10558" spans="8:8" x14ac:dyDescent="0.25">
      <c r="H10558"/>
    </row>
    <row r="10559" spans="8:8" x14ac:dyDescent="0.25">
      <c r="H10559"/>
    </row>
    <row r="10560" spans="8:8" x14ac:dyDescent="0.25">
      <c r="H10560"/>
    </row>
    <row r="10561" spans="8:8" x14ac:dyDescent="0.25">
      <c r="H10561"/>
    </row>
    <row r="10562" spans="8:8" x14ac:dyDescent="0.25">
      <c r="H10562"/>
    </row>
    <row r="10563" spans="8:8" x14ac:dyDescent="0.25">
      <c r="H10563"/>
    </row>
    <row r="10564" spans="8:8" x14ac:dyDescent="0.25">
      <c r="H10564"/>
    </row>
    <row r="10565" spans="8:8" x14ac:dyDescent="0.25">
      <c r="H10565"/>
    </row>
    <row r="10566" spans="8:8" x14ac:dyDescent="0.25">
      <c r="H10566"/>
    </row>
    <row r="10567" spans="8:8" x14ac:dyDescent="0.25">
      <c r="H10567"/>
    </row>
    <row r="10568" spans="8:8" x14ac:dyDescent="0.25">
      <c r="H10568"/>
    </row>
    <row r="10569" spans="8:8" x14ac:dyDescent="0.25">
      <c r="H10569"/>
    </row>
    <row r="10570" spans="8:8" x14ac:dyDescent="0.25">
      <c r="H10570"/>
    </row>
    <row r="10571" spans="8:8" x14ac:dyDescent="0.25">
      <c r="H10571"/>
    </row>
    <row r="10572" spans="8:8" x14ac:dyDescent="0.25">
      <c r="H10572"/>
    </row>
    <row r="10573" spans="8:8" x14ac:dyDescent="0.25">
      <c r="H10573"/>
    </row>
    <row r="10574" spans="8:8" x14ac:dyDescent="0.25">
      <c r="H10574"/>
    </row>
    <row r="10575" spans="8:8" x14ac:dyDescent="0.25">
      <c r="H10575"/>
    </row>
    <row r="10576" spans="8:8" x14ac:dyDescent="0.25">
      <c r="H10576"/>
    </row>
    <row r="10577" spans="8:8" x14ac:dyDescent="0.25">
      <c r="H10577"/>
    </row>
    <row r="10578" spans="8:8" x14ac:dyDescent="0.25">
      <c r="H10578"/>
    </row>
    <row r="10579" spans="8:8" x14ac:dyDescent="0.25">
      <c r="H10579"/>
    </row>
    <row r="10580" spans="8:8" x14ac:dyDescent="0.25">
      <c r="H10580"/>
    </row>
    <row r="10581" spans="8:8" x14ac:dyDescent="0.25">
      <c r="H10581"/>
    </row>
    <row r="10582" spans="8:8" x14ac:dyDescent="0.25">
      <c r="H10582"/>
    </row>
    <row r="10583" spans="8:8" x14ac:dyDescent="0.25">
      <c r="H10583"/>
    </row>
    <row r="10584" spans="8:8" x14ac:dyDescent="0.25">
      <c r="H10584"/>
    </row>
    <row r="10585" spans="8:8" x14ac:dyDescent="0.25">
      <c r="H10585"/>
    </row>
    <row r="10586" spans="8:8" x14ac:dyDescent="0.25">
      <c r="H10586"/>
    </row>
    <row r="10587" spans="8:8" x14ac:dyDescent="0.25">
      <c r="H10587"/>
    </row>
    <row r="10588" spans="8:8" x14ac:dyDescent="0.25">
      <c r="H10588"/>
    </row>
    <row r="10589" spans="8:8" x14ac:dyDescent="0.25">
      <c r="H10589"/>
    </row>
    <row r="10590" spans="8:8" x14ac:dyDescent="0.25">
      <c r="H10590"/>
    </row>
    <row r="10591" spans="8:8" x14ac:dyDescent="0.25">
      <c r="H10591"/>
    </row>
    <row r="10592" spans="8:8" x14ac:dyDescent="0.25">
      <c r="H10592"/>
    </row>
    <row r="10593" spans="8:8" x14ac:dyDescent="0.25">
      <c r="H10593"/>
    </row>
    <row r="10594" spans="8:8" x14ac:dyDescent="0.25">
      <c r="H10594"/>
    </row>
    <row r="10595" spans="8:8" x14ac:dyDescent="0.25">
      <c r="H10595"/>
    </row>
    <row r="10596" spans="8:8" x14ac:dyDescent="0.25">
      <c r="H10596"/>
    </row>
    <row r="10597" spans="8:8" x14ac:dyDescent="0.25">
      <c r="H10597"/>
    </row>
    <row r="10598" spans="8:8" x14ac:dyDescent="0.25">
      <c r="H10598"/>
    </row>
    <row r="10599" spans="8:8" x14ac:dyDescent="0.25">
      <c r="H10599"/>
    </row>
    <row r="10600" spans="8:8" x14ac:dyDescent="0.25">
      <c r="H10600"/>
    </row>
    <row r="10601" spans="8:8" x14ac:dyDescent="0.25">
      <c r="H10601"/>
    </row>
    <row r="10602" spans="8:8" x14ac:dyDescent="0.25">
      <c r="H10602"/>
    </row>
    <row r="10603" spans="8:8" x14ac:dyDescent="0.25">
      <c r="H10603"/>
    </row>
    <row r="10604" spans="8:8" x14ac:dyDescent="0.25">
      <c r="H10604"/>
    </row>
    <row r="10605" spans="8:8" x14ac:dyDescent="0.25">
      <c r="H10605"/>
    </row>
    <row r="10606" spans="8:8" x14ac:dyDescent="0.25">
      <c r="H10606"/>
    </row>
    <row r="10607" spans="8:8" x14ac:dyDescent="0.25">
      <c r="H10607"/>
    </row>
    <row r="10608" spans="8:8" x14ac:dyDescent="0.25">
      <c r="H10608"/>
    </row>
    <row r="10609" spans="8:8" x14ac:dyDescent="0.25">
      <c r="H10609"/>
    </row>
    <row r="10610" spans="8:8" x14ac:dyDescent="0.25">
      <c r="H10610"/>
    </row>
    <row r="10611" spans="8:8" x14ac:dyDescent="0.25">
      <c r="H10611"/>
    </row>
    <row r="10612" spans="8:8" x14ac:dyDescent="0.25">
      <c r="H10612"/>
    </row>
    <row r="10613" spans="8:8" x14ac:dyDescent="0.25">
      <c r="H10613"/>
    </row>
    <row r="10614" spans="8:8" x14ac:dyDescent="0.25">
      <c r="H10614"/>
    </row>
    <row r="10615" spans="8:8" x14ac:dyDescent="0.25">
      <c r="H10615"/>
    </row>
    <row r="10616" spans="8:8" x14ac:dyDescent="0.25">
      <c r="H10616"/>
    </row>
    <row r="10617" spans="8:8" x14ac:dyDescent="0.25">
      <c r="H10617"/>
    </row>
    <row r="10618" spans="8:8" x14ac:dyDescent="0.25">
      <c r="H10618"/>
    </row>
    <row r="10619" spans="8:8" x14ac:dyDescent="0.25">
      <c r="H10619"/>
    </row>
    <row r="10620" spans="8:8" x14ac:dyDescent="0.25">
      <c r="H10620"/>
    </row>
    <row r="10621" spans="8:8" x14ac:dyDescent="0.25">
      <c r="H10621"/>
    </row>
    <row r="10622" spans="8:8" x14ac:dyDescent="0.25">
      <c r="H10622"/>
    </row>
    <row r="10623" spans="8:8" x14ac:dyDescent="0.25">
      <c r="H10623"/>
    </row>
    <row r="10624" spans="8:8" x14ac:dyDescent="0.25">
      <c r="H10624"/>
    </row>
    <row r="10625" spans="8:8" x14ac:dyDescent="0.25">
      <c r="H10625"/>
    </row>
    <row r="10626" spans="8:8" x14ac:dyDescent="0.25">
      <c r="H10626"/>
    </row>
    <row r="10627" spans="8:8" x14ac:dyDescent="0.25">
      <c r="H10627"/>
    </row>
    <row r="10628" spans="8:8" x14ac:dyDescent="0.25">
      <c r="H10628"/>
    </row>
    <row r="10629" spans="8:8" x14ac:dyDescent="0.25">
      <c r="H10629"/>
    </row>
    <row r="10630" spans="8:8" x14ac:dyDescent="0.25">
      <c r="H10630"/>
    </row>
    <row r="10631" spans="8:8" x14ac:dyDescent="0.25">
      <c r="H10631"/>
    </row>
    <row r="10632" spans="8:8" x14ac:dyDescent="0.25">
      <c r="H10632"/>
    </row>
    <row r="10633" spans="8:8" x14ac:dyDescent="0.25">
      <c r="H10633"/>
    </row>
    <row r="10634" spans="8:8" x14ac:dyDescent="0.25">
      <c r="H10634"/>
    </row>
    <row r="10635" spans="8:8" x14ac:dyDescent="0.25">
      <c r="H10635"/>
    </row>
    <row r="10636" spans="8:8" x14ac:dyDescent="0.25">
      <c r="H10636"/>
    </row>
    <row r="10637" spans="8:8" x14ac:dyDescent="0.25">
      <c r="H10637"/>
    </row>
    <row r="10638" spans="8:8" x14ac:dyDescent="0.25">
      <c r="H10638"/>
    </row>
    <row r="10639" spans="8:8" x14ac:dyDescent="0.25">
      <c r="H10639"/>
    </row>
    <row r="10640" spans="8:8" x14ac:dyDescent="0.25">
      <c r="H10640"/>
    </row>
    <row r="10641" spans="8:8" x14ac:dyDescent="0.25">
      <c r="H10641"/>
    </row>
    <row r="10642" spans="8:8" x14ac:dyDescent="0.25">
      <c r="H10642"/>
    </row>
    <row r="10643" spans="8:8" x14ac:dyDescent="0.25">
      <c r="H10643"/>
    </row>
    <row r="10644" spans="8:8" x14ac:dyDescent="0.25">
      <c r="H10644"/>
    </row>
    <row r="10645" spans="8:8" x14ac:dyDescent="0.25">
      <c r="H10645"/>
    </row>
    <row r="10646" spans="8:8" x14ac:dyDescent="0.25">
      <c r="H10646"/>
    </row>
    <row r="10647" spans="8:8" x14ac:dyDescent="0.25">
      <c r="H10647"/>
    </row>
    <row r="10648" spans="8:8" x14ac:dyDescent="0.25">
      <c r="H10648"/>
    </row>
    <row r="10649" spans="8:8" x14ac:dyDescent="0.25">
      <c r="H10649"/>
    </row>
    <row r="10650" spans="8:8" x14ac:dyDescent="0.25">
      <c r="H10650"/>
    </row>
    <row r="10651" spans="8:8" x14ac:dyDescent="0.25">
      <c r="H10651"/>
    </row>
    <row r="10652" spans="8:8" x14ac:dyDescent="0.25">
      <c r="H10652"/>
    </row>
    <row r="10653" spans="8:8" x14ac:dyDescent="0.25">
      <c r="H10653"/>
    </row>
    <row r="10654" spans="8:8" x14ac:dyDescent="0.25">
      <c r="H10654"/>
    </row>
    <row r="10655" spans="8:8" x14ac:dyDescent="0.25">
      <c r="H10655"/>
    </row>
    <row r="10656" spans="8:8" x14ac:dyDescent="0.25">
      <c r="H10656"/>
    </row>
    <row r="10657" spans="8:8" x14ac:dyDescent="0.25">
      <c r="H10657"/>
    </row>
    <row r="10658" spans="8:8" x14ac:dyDescent="0.25">
      <c r="H10658"/>
    </row>
    <row r="10659" spans="8:8" x14ac:dyDescent="0.25">
      <c r="H10659"/>
    </row>
    <row r="10660" spans="8:8" x14ac:dyDescent="0.25">
      <c r="H10660"/>
    </row>
    <row r="10661" spans="8:8" x14ac:dyDescent="0.25">
      <c r="H10661"/>
    </row>
    <row r="10662" spans="8:8" x14ac:dyDescent="0.25">
      <c r="H10662"/>
    </row>
    <row r="10663" spans="8:8" x14ac:dyDescent="0.25">
      <c r="H10663"/>
    </row>
    <row r="10664" spans="8:8" x14ac:dyDescent="0.25">
      <c r="H10664"/>
    </row>
    <row r="10665" spans="8:8" x14ac:dyDescent="0.25">
      <c r="H10665"/>
    </row>
    <row r="10666" spans="8:8" x14ac:dyDescent="0.25">
      <c r="H10666"/>
    </row>
    <row r="10667" spans="8:8" x14ac:dyDescent="0.25">
      <c r="H10667"/>
    </row>
    <row r="10668" spans="8:8" x14ac:dyDescent="0.25">
      <c r="H10668"/>
    </row>
    <row r="10669" spans="8:8" x14ac:dyDescent="0.25">
      <c r="H10669"/>
    </row>
    <row r="10670" spans="8:8" x14ac:dyDescent="0.25">
      <c r="H10670"/>
    </row>
    <row r="10671" spans="8:8" x14ac:dyDescent="0.25">
      <c r="H10671"/>
    </row>
    <row r="10672" spans="8:8" x14ac:dyDescent="0.25">
      <c r="H10672"/>
    </row>
    <row r="10673" spans="8:8" x14ac:dyDescent="0.25">
      <c r="H10673"/>
    </row>
    <row r="10674" spans="8:8" x14ac:dyDescent="0.25">
      <c r="H10674"/>
    </row>
    <row r="10675" spans="8:8" x14ac:dyDescent="0.25">
      <c r="H10675"/>
    </row>
    <row r="10676" spans="8:8" x14ac:dyDescent="0.25">
      <c r="H10676"/>
    </row>
    <row r="10677" spans="8:8" x14ac:dyDescent="0.25">
      <c r="H10677"/>
    </row>
    <row r="10678" spans="8:8" x14ac:dyDescent="0.25">
      <c r="H10678"/>
    </row>
    <row r="10679" spans="8:8" x14ac:dyDescent="0.25">
      <c r="H10679"/>
    </row>
    <row r="10680" spans="8:8" x14ac:dyDescent="0.25">
      <c r="H10680"/>
    </row>
    <row r="10681" spans="8:8" x14ac:dyDescent="0.25">
      <c r="H10681"/>
    </row>
    <row r="10682" spans="8:8" x14ac:dyDescent="0.25">
      <c r="H10682"/>
    </row>
    <row r="10683" spans="8:8" x14ac:dyDescent="0.25">
      <c r="H10683"/>
    </row>
    <row r="10684" spans="8:8" x14ac:dyDescent="0.25">
      <c r="H10684"/>
    </row>
    <row r="10685" spans="8:8" x14ac:dyDescent="0.25">
      <c r="H10685"/>
    </row>
    <row r="10686" spans="8:8" x14ac:dyDescent="0.25">
      <c r="H10686"/>
    </row>
    <row r="10687" spans="8:8" x14ac:dyDescent="0.25">
      <c r="H10687"/>
    </row>
    <row r="10688" spans="8:8" x14ac:dyDescent="0.25">
      <c r="H10688"/>
    </row>
    <row r="10689" spans="8:8" x14ac:dyDescent="0.25">
      <c r="H10689"/>
    </row>
    <row r="10690" spans="8:8" x14ac:dyDescent="0.25">
      <c r="H10690"/>
    </row>
    <row r="10691" spans="8:8" x14ac:dyDescent="0.25">
      <c r="H10691"/>
    </row>
    <row r="10692" spans="8:8" x14ac:dyDescent="0.25">
      <c r="H10692"/>
    </row>
    <row r="10693" spans="8:8" x14ac:dyDescent="0.25">
      <c r="H10693"/>
    </row>
    <row r="10694" spans="8:8" x14ac:dyDescent="0.25">
      <c r="H10694"/>
    </row>
    <row r="10695" spans="8:8" x14ac:dyDescent="0.25">
      <c r="H10695"/>
    </row>
    <row r="10696" spans="8:8" x14ac:dyDescent="0.25">
      <c r="H10696"/>
    </row>
    <row r="10697" spans="8:8" x14ac:dyDescent="0.25">
      <c r="H10697"/>
    </row>
    <row r="10698" spans="8:8" x14ac:dyDescent="0.25">
      <c r="H10698"/>
    </row>
    <row r="10699" spans="8:8" x14ac:dyDescent="0.25">
      <c r="H10699"/>
    </row>
    <row r="10700" spans="8:8" x14ac:dyDescent="0.25">
      <c r="H10700"/>
    </row>
    <row r="10701" spans="8:8" x14ac:dyDescent="0.25">
      <c r="H10701"/>
    </row>
    <row r="10702" spans="8:8" x14ac:dyDescent="0.25">
      <c r="H10702"/>
    </row>
    <row r="10703" spans="8:8" x14ac:dyDescent="0.25">
      <c r="H10703"/>
    </row>
    <row r="10704" spans="8:8" x14ac:dyDescent="0.25">
      <c r="H10704"/>
    </row>
    <row r="10705" spans="8:8" x14ac:dyDescent="0.25">
      <c r="H10705"/>
    </row>
    <row r="10706" spans="8:8" x14ac:dyDescent="0.25">
      <c r="H10706"/>
    </row>
    <row r="10707" spans="8:8" x14ac:dyDescent="0.25">
      <c r="H10707"/>
    </row>
    <row r="10708" spans="8:8" x14ac:dyDescent="0.25">
      <c r="H10708"/>
    </row>
    <row r="10709" spans="8:8" x14ac:dyDescent="0.25">
      <c r="H10709"/>
    </row>
    <row r="10710" spans="8:8" x14ac:dyDescent="0.25">
      <c r="H10710"/>
    </row>
    <row r="10711" spans="8:8" x14ac:dyDescent="0.25">
      <c r="H10711"/>
    </row>
    <row r="10712" spans="8:8" x14ac:dyDescent="0.25">
      <c r="H10712"/>
    </row>
    <row r="10713" spans="8:8" x14ac:dyDescent="0.25">
      <c r="H10713"/>
    </row>
    <row r="10714" spans="8:8" x14ac:dyDescent="0.25">
      <c r="H10714"/>
    </row>
    <row r="10715" spans="8:8" x14ac:dyDescent="0.25">
      <c r="H10715"/>
    </row>
    <row r="10716" spans="8:8" x14ac:dyDescent="0.25">
      <c r="H10716"/>
    </row>
    <row r="10717" spans="8:8" x14ac:dyDescent="0.25">
      <c r="H10717"/>
    </row>
    <row r="10718" spans="8:8" x14ac:dyDescent="0.25">
      <c r="H10718"/>
    </row>
    <row r="10719" spans="8:8" x14ac:dyDescent="0.25">
      <c r="H10719"/>
    </row>
    <row r="10720" spans="8:8" x14ac:dyDescent="0.25">
      <c r="H10720"/>
    </row>
    <row r="10721" spans="8:8" x14ac:dyDescent="0.25">
      <c r="H10721"/>
    </row>
    <row r="10722" spans="8:8" x14ac:dyDescent="0.25">
      <c r="H10722"/>
    </row>
    <row r="10723" spans="8:8" x14ac:dyDescent="0.25">
      <c r="H10723"/>
    </row>
    <row r="10724" spans="8:8" x14ac:dyDescent="0.25">
      <c r="H10724"/>
    </row>
    <row r="10725" spans="8:8" x14ac:dyDescent="0.25">
      <c r="H10725"/>
    </row>
    <row r="10726" spans="8:8" x14ac:dyDescent="0.25">
      <c r="H10726"/>
    </row>
    <row r="10727" spans="8:8" x14ac:dyDescent="0.25">
      <c r="H10727"/>
    </row>
    <row r="10728" spans="8:8" x14ac:dyDescent="0.25">
      <c r="H10728"/>
    </row>
    <row r="10729" spans="8:8" x14ac:dyDescent="0.25">
      <c r="H10729"/>
    </row>
    <row r="10730" spans="8:8" x14ac:dyDescent="0.25">
      <c r="H10730"/>
    </row>
    <row r="10731" spans="8:8" x14ac:dyDescent="0.25">
      <c r="H10731"/>
    </row>
    <row r="10732" spans="8:8" x14ac:dyDescent="0.25">
      <c r="H10732"/>
    </row>
    <row r="10733" spans="8:8" x14ac:dyDescent="0.25">
      <c r="H10733"/>
    </row>
    <row r="10734" spans="8:8" x14ac:dyDescent="0.25">
      <c r="H10734"/>
    </row>
    <row r="10735" spans="8:8" x14ac:dyDescent="0.25">
      <c r="H10735"/>
    </row>
    <row r="10736" spans="8:8" x14ac:dyDescent="0.25">
      <c r="H10736"/>
    </row>
    <row r="10737" spans="8:8" x14ac:dyDescent="0.25">
      <c r="H10737"/>
    </row>
    <row r="10738" spans="8:8" x14ac:dyDescent="0.25">
      <c r="H10738"/>
    </row>
    <row r="10739" spans="8:8" x14ac:dyDescent="0.25">
      <c r="H10739"/>
    </row>
    <row r="10740" spans="8:8" x14ac:dyDescent="0.25">
      <c r="H10740"/>
    </row>
    <row r="10741" spans="8:8" x14ac:dyDescent="0.25">
      <c r="H10741"/>
    </row>
    <row r="10742" spans="8:8" x14ac:dyDescent="0.25">
      <c r="H10742"/>
    </row>
    <row r="10743" spans="8:8" x14ac:dyDescent="0.25">
      <c r="H10743"/>
    </row>
    <row r="10744" spans="8:8" x14ac:dyDescent="0.25">
      <c r="H10744"/>
    </row>
    <row r="10745" spans="8:8" x14ac:dyDescent="0.25">
      <c r="H10745"/>
    </row>
    <row r="10746" spans="8:8" x14ac:dyDescent="0.25">
      <c r="H10746"/>
    </row>
    <row r="10747" spans="8:8" x14ac:dyDescent="0.25">
      <c r="H10747"/>
    </row>
    <row r="10748" spans="8:8" x14ac:dyDescent="0.25">
      <c r="H10748"/>
    </row>
    <row r="10749" spans="8:8" x14ac:dyDescent="0.25">
      <c r="H10749"/>
    </row>
    <row r="10750" spans="8:8" x14ac:dyDescent="0.25">
      <c r="H10750"/>
    </row>
    <row r="10751" spans="8:8" x14ac:dyDescent="0.25">
      <c r="H10751"/>
    </row>
    <row r="10752" spans="8:8" x14ac:dyDescent="0.25">
      <c r="H10752"/>
    </row>
    <row r="10753" spans="8:8" x14ac:dyDescent="0.25">
      <c r="H10753"/>
    </row>
    <row r="10754" spans="8:8" x14ac:dyDescent="0.25">
      <c r="H10754"/>
    </row>
    <row r="10755" spans="8:8" x14ac:dyDescent="0.25">
      <c r="H10755"/>
    </row>
    <row r="10756" spans="8:8" x14ac:dyDescent="0.25">
      <c r="H10756"/>
    </row>
    <row r="10757" spans="8:8" x14ac:dyDescent="0.25">
      <c r="H10757"/>
    </row>
    <row r="10758" spans="8:8" x14ac:dyDescent="0.25">
      <c r="H10758"/>
    </row>
    <row r="10759" spans="8:8" x14ac:dyDescent="0.25">
      <c r="H10759"/>
    </row>
    <row r="10760" spans="8:8" x14ac:dyDescent="0.25">
      <c r="H10760"/>
    </row>
    <row r="10761" spans="8:8" x14ac:dyDescent="0.25">
      <c r="H10761"/>
    </row>
    <row r="10762" spans="8:8" x14ac:dyDescent="0.25">
      <c r="H10762"/>
    </row>
    <row r="10763" spans="8:8" x14ac:dyDescent="0.25">
      <c r="H10763"/>
    </row>
    <row r="10764" spans="8:8" x14ac:dyDescent="0.25">
      <c r="H10764"/>
    </row>
    <row r="10765" spans="8:8" x14ac:dyDescent="0.25">
      <c r="H10765"/>
    </row>
    <row r="10766" spans="8:8" x14ac:dyDescent="0.25">
      <c r="H10766"/>
    </row>
    <row r="10767" spans="8:8" x14ac:dyDescent="0.25">
      <c r="H10767"/>
    </row>
    <row r="10768" spans="8:8" x14ac:dyDescent="0.25">
      <c r="H10768"/>
    </row>
    <row r="10769" spans="8:8" x14ac:dyDescent="0.25">
      <c r="H10769"/>
    </row>
    <row r="10770" spans="8:8" x14ac:dyDescent="0.25">
      <c r="H10770"/>
    </row>
    <row r="10771" spans="8:8" x14ac:dyDescent="0.25">
      <c r="H10771"/>
    </row>
    <row r="10772" spans="8:8" x14ac:dyDescent="0.25">
      <c r="H10772"/>
    </row>
    <row r="10773" spans="8:8" x14ac:dyDescent="0.25">
      <c r="H10773"/>
    </row>
    <row r="10774" spans="8:8" x14ac:dyDescent="0.25">
      <c r="H10774"/>
    </row>
    <row r="10775" spans="8:8" x14ac:dyDescent="0.25">
      <c r="H10775"/>
    </row>
    <row r="10776" spans="8:8" x14ac:dyDescent="0.25">
      <c r="H10776"/>
    </row>
    <row r="10777" spans="8:8" x14ac:dyDescent="0.25">
      <c r="H10777"/>
    </row>
    <row r="10778" spans="8:8" x14ac:dyDescent="0.25">
      <c r="H10778"/>
    </row>
    <row r="10779" spans="8:8" x14ac:dyDescent="0.25">
      <c r="H10779"/>
    </row>
    <row r="10780" spans="8:8" x14ac:dyDescent="0.25">
      <c r="H10780"/>
    </row>
    <row r="10781" spans="8:8" x14ac:dyDescent="0.25">
      <c r="H10781"/>
    </row>
    <row r="10782" spans="8:8" x14ac:dyDescent="0.25">
      <c r="H10782"/>
    </row>
    <row r="10783" spans="8:8" x14ac:dyDescent="0.25">
      <c r="H10783"/>
    </row>
    <row r="10784" spans="8:8" x14ac:dyDescent="0.25">
      <c r="H10784"/>
    </row>
    <row r="10785" spans="8:8" x14ac:dyDescent="0.25">
      <c r="H10785"/>
    </row>
    <row r="10786" spans="8:8" x14ac:dyDescent="0.25">
      <c r="H10786"/>
    </row>
    <row r="10787" spans="8:8" x14ac:dyDescent="0.25">
      <c r="H10787"/>
    </row>
    <row r="10788" spans="8:8" x14ac:dyDescent="0.25">
      <c r="H10788"/>
    </row>
    <row r="10789" spans="8:8" x14ac:dyDescent="0.25">
      <c r="H10789"/>
    </row>
    <row r="10790" spans="8:8" x14ac:dyDescent="0.25">
      <c r="H10790"/>
    </row>
    <row r="10791" spans="8:8" x14ac:dyDescent="0.25">
      <c r="H10791"/>
    </row>
    <row r="10792" spans="8:8" x14ac:dyDescent="0.25">
      <c r="H10792"/>
    </row>
    <row r="10793" spans="8:8" x14ac:dyDescent="0.25">
      <c r="H10793"/>
    </row>
    <row r="10794" spans="8:8" x14ac:dyDescent="0.25">
      <c r="H10794"/>
    </row>
    <row r="10795" spans="8:8" x14ac:dyDescent="0.25">
      <c r="H10795"/>
    </row>
    <row r="10796" spans="8:8" x14ac:dyDescent="0.25">
      <c r="H10796"/>
    </row>
    <row r="10797" spans="8:8" x14ac:dyDescent="0.25">
      <c r="H10797"/>
    </row>
    <row r="10798" spans="8:8" x14ac:dyDescent="0.25">
      <c r="H10798"/>
    </row>
    <row r="10799" spans="8:8" x14ac:dyDescent="0.25">
      <c r="H10799"/>
    </row>
    <row r="10800" spans="8:8" x14ac:dyDescent="0.25">
      <c r="H10800"/>
    </row>
    <row r="10801" spans="8:8" x14ac:dyDescent="0.25">
      <c r="H10801"/>
    </row>
    <row r="10802" spans="8:8" x14ac:dyDescent="0.25">
      <c r="H10802"/>
    </row>
    <row r="10803" spans="8:8" x14ac:dyDescent="0.25">
      <c r="H10803"/>
    </row>
    <row r="10804" spans="8:8" x14ac:dyDescent="0.25">
      <c r="H10804"/>
    </row>
    <row r="10805" spans="8:8" x14ac:dyDescent="0.25">
      <c r="H10805"/>
    </row>
    <row r="10806" spans="8:8" x14ac:dyDescent="0.25">
      <c r="H10806"/>
    </row>
    <row r="10807" spans="8:8" x14ac:dyDescent="0.25">
      <c r="H10807"/>
    </row>
    <row r="10808" spans="8:8" x14ac:dyDescent="0.25">
      <c r="H10808"/>
    </row>
    <row r="10809" spans="8:8" x14ac:dyDescent="0.25">
      <c r="H10809"/>
    </row>
    <row r="10810" spans="8:8" x14ac:dyDescent="0.25">
      <c r="H10810"/>
    </row>
    <row r="10811" spans="8:8" x14ac:dyDescent="0.25">
      <c r="H10811"/>
    </row>
    <row r="10812" spans="8:8" x14ac:dyDescent="0.25">
      <c r="H10812"/>
    </row>
    <row r="10813" spans="8:8" x14ac:dyDescent="0.25">
      <c r="H10813"/>
    </row>
    <row r="10814" spans="8:8" x14ac:dyDescent="0.25">
      <c r="H10814"/>
    </row>
    <row r="10815" spans="8:8" x14ac:dyDescent="0.25">
      <c r="H10815"/>
    </row>
    <row r="10816" spans="8:8" x14ac:dyDescent="0.25">
      <c r="H10816"/>
    </row>
    <row r="10817" spans="8:8" x14ac:dyDescent="0.25">
      <c r="H10817"/>
    </row>
    <row r="10818" spans="8:8" x14ac:dyDescent="0.25">
      <c r="H10818"/>
    </row>
    <row r="10819" spans="8:8" x14ac:dyDescent="0.25">
      <c r="H10819"/>
    </row>
    <row r="10820" spans="8:8" x14ac:dyDescent="0.25">
      <c r="H10820"/>
    </row>
    <row r="10821" spans="8:8" x14ac:dyDescent="0.25">
      <c r="H10821"/>
    </row>
    <row r="10822" spans="8:8" x14ac:dyDescent="0.25">
      <c r="H10822"/>
    </row>
    <row r="10823" spans="8:8" x14ac:dyDescent="0.25">
      <c r="H10823"/>
    </row>
    <row r="10824" spans="8:8" x14ac:dyDescent="0.25">
      <c r="H10824"/>
    </row>
    <row r="10825" spans="8:8" x14ac:dyDescent="0.25">
      <c r="H10825"/>
    </row>
    <row r="10826" spans="8:8" x14ac:dyDescent="0.25">
      <c r="H10826"/>
    </row>
    <row r="10827" spans="8:8" x14ac:dyDescent="0.25">
      <c r="H10827"/>
    </row>
    <row r="10828" spans="8:8" x14ac:dyDescent="0.25">
      <c r="H10828"/>
    </row>
    <row r="10829" spans="8:8" x14ac:dyDescent="0.25">
      <c r="H10829"/>
    </row>
    <row r="10830" spans="8:8" x14ac:dyDescent="0.25">
      <c r="H10830"/>
    </row>
    <row r="10831" spans="8:8" x14ac:dyDescent="0.25">
      <c r="H10831"/>
    </row>
    <row r="10832" spans="8:8" x14ac:dyDescent="0.25">
      <c r="H10832"/>
    </row>
    <row r="10833" spans="8:8" x14ac:dyDescent="0.25">
      <c r="H10833"/>
    </row>
    <row r="10834" spans="8:8" x14ac:dyDescent="0.25">
      <c r="H10834"/>
    </row>
    <row r="10835" spans="8:8" x14ac:dyDescent="0.25">
      <c r="H10835"/>
    </row>
    <row r="10836" spans="8:8" x14ac:dyDescent="0.25">
      <c r="H10836"/>
    </row>
    <row r="10837" spans="8:8" x14ac:dyDescent="0.25">
      <c r="H10837"/>
    </row>
    <row r="10838" spans="8:8" x14ac:dyDescent="0.25">
      <c r="H10838"/>
    </row>
    <row r="10839" spans="8:8" x14ac:dyDescent="0.25">
      <c r="H10839"/>
    </row>
    <row r="10840" spans="8:8" x14ac:dyDescent="0.25">
      <c r="H10840"/>
    </row>
    <row r="10841" spans="8:8" x14ac:dyDescent="0.25">
      <c r="H10841"/>
    </row>
    <row r="10842" spans="8:8" x14ac:dyDescent="0.25">
      <c r="H10842"/>
    </row>
    <row r="10843" spans="8:8" x14ac:dyDescent="0.25">
      <c r="H10843"/>
    </row>
    <row r="10844" spans="8:8" x14ac:dyDescent="0.25">
      <c r="H10844"/>
    </row>
    <row r="10845" spans="8:8" x14ac:dyDescent="0.25">
      <c r="H10845"/>
    </row>
    <row r="10846" spans="8:8" x14ac:dyDescent="0.25">
      <c r="H10846"/>
    </row>
    <row r="10847" spans="8:8" x14ac:dyDescent="0.25">
      <c r="H10847"/>
    </row>
    <row r="10848" spans="8:8" x14ac:dyDescent="0.25">
      <c r="H10848"/>
    </row>
    <row r="10849" spans="8:8" x14ac:dyDescent="0.25">
      <c r="H10849"/>
    </row>
    <row r="10850" spans="8:8" x14ac:dyDescent="0.25">
      <c r="H10850"/>
    </row>
    <row r="10851" spans="8:8" x14ac:dyDescent="0.25">
      <c r="H10851"/>
    </row>
    <row r="10852" spans="8:8" x14ac:dyDescent="0.25">
      <c r="H10852"/>
    </row>
    <row r="10853" spans="8:8" x14ac:dyDescent="0.25">
      <c r="H10853"/>
    </row>
    <row r="10854" spans="8:8" x14ac:dyDescent="0.25">
      <c r="H10854"/>
    </row>
    <row r="10855" spans="8:8" x14ac:dyDescent="0.25">
      <c r="H10855"/>
    </row>
    <row r="10856" spans="8:8" x14ac:dyDescent="0.25">
      <c r="H10856"/>
    </row>
    <row r="10857" spans="8:8" x14ac:dyDescent="0.25">
      <c r="H10857"/>
    </row>
    <row r="10858" spans="8:8" x14ac:dyDescent="0.25">
      <c r="H10858"/>
    </row>
    <row r="10859" spans="8:8" x14ac:dyDescent="0.25">
      <c r="H10859"/>
    </row>
    <row r="10860" spans="8:8" x14ac:dyDescent="0.25">
      <c r="H10860"/>
    </row>
    <row r="10861" spans="8:8" x14ac:dyDescent="0.25">
      <c r="H10861"/>
    </row>
    <row r="10862" spans="8:8" x14ac:dyDescent="0.25">
      <c r="H10862"/>
    </row>
    <row r="10863" spans="8:8" x14ac:dyDescent="0.25">
      <c r="H10863"/>
    </row>
    <row r="10864" spans="8:8" x14ac:dyDescent="0.25">
      <c r="H10864"/>
    </row>
    <row r="10865" spans="8:8" x14ac:dyDescent="0.25">
      <c r="H10865"/>
    </row>
    <row r="10866" spans="8:8" x14ac:dyDescent="0.25">
      <c r="H10866"/>
    </row>
    <row r="10867" spans="8:8" x14ac:dyDescent="0.25">
      <c r="H10867"/>
    </row>
    <row r="10868" spans="8:8" x14ac:dyDescent="0.25">
      <c r="H10868"/>
    </row>
    <row r="10869" spans="8:8" x14ac:dyDescent="0.25">
      <c r="H10869"/>
    </row>
    <row r="10870" spans="8:8" x14ac:dyDescent="0.25">
      <c r="H10870"/>
    </row>
    <row r="10871" spans="8:8" x14ac:dyDescent="0.25">
      <c r="H10871"/>
    </row>
    <row r="10872" spans="8:8" x14ac:dyDescent="0.25">
      <c r="H10872"/>
    </row>
    <row r="10873" spans="8:8" x14ac:dyDescent="0.25">
      <c r="H10873"/>
    </row>
    <row r="10874" spans="8:8" x14ac:dyDescent="0.25">
      <c r="H10874"/>
    </row>
    <row r="10875" spans="8:8" x14ac:dyDescent="0.25">
      <c r="H10875"/>
    </row>
    <row r="10876" spans="8:8" x14ac:dyDescent="0.25">
      <c r="H10876"/>
    </row>
    <row r="10877" spans="8:8" x14ac:dyDescent="0.25">
      <c r="H10877"/>
    </row>
    <row r="10878" spans="8:8" x14ac:dyDescent="0.25">
      <c r="H10878"/>
    </row>
    <row r="10879" spans="8:8" x14ac:dyDescent="0.25">
      <c r="H10879"/>
    </row>
    <row r="10880" spans="8:8" x14ac:dyDescent="0.25">
      <c r="H10880"/>
    </row>
    <row r="10881" spans="8:8" x14ac:dyDescent="0.25">
      <c r="H10881"/>
    </row>
    <row r="10882" spans="8:8" x14ac:dyDescent="0.25">
      <c r="H10882"/>
    </row>
    <row r="10883" spans="8:8" x14ac:dyDescent="0.25">
      <c r="H10883"/>
    </row>
    <row r="10884" spans="8:8" x14ac:dyDescent="0.25">
      <c r="H10884"/>
    </row>
    <row r="10885" spans="8:8" x14ac:dyDescent="0.25">
      <c r="H10885"/>
    </row>
    <row r="10886" spans="8:8" x14ac:dyDescent="0.25">
      <c r="H10886"/>
    </row>
    <row r="10887" spans="8:8" x14ac:dyDescent="0.25">
      <c r="H10887"/>
    </row>
    <row r="10888" spans="8:8" x14ac:dyDescent="0.25">
      <c r="H10888"/>
    </row>
    <row r="10889" spans="8:8" x14ac:dyDescent="0.25">
      <c r="H10889"/>
    </row>
    <row r="10890" spans="8:8" x14ac:dyDescent="0.25">
      <c r="H10890"/>
    </row>
    <row r="10891" spans="8:8" x14ac:dyDescent="0.25">
      <c r="H10891"/>
    </row>
    <row r="10892" spans="8:8" x14ac:dyDescent="0.25">
      <c r="H10892"/>
    </row>
    <row r="10893" spans="8:8" x14ac:dyDescent="0.25">
      <c r="H10893"/>
    </row>
    <row r="10894" spans="8:8" x14ac:dyDescent="0.25">
      <c r="H10894"/>
    </row>
    <row r="10895" spans="8:8" x14ac:dyDescent="0.25">
      <c r="H10895"/>
    </row>
    <row r="10896" spans="8:8" x14ac:dyDescent="0.25">
      <c r="H10896"/>
    </row>
    <row r="10897" spans="8:8" x14ac:dyDescent="0.25">
      <c r="H10897"/>
    </row>
    <row r="10898" spans="8:8" x14ac:dyDescent="0.25">
      <c r="H10898"/>
    </row>
    <row r="10899" spans="8:8" x14ac:dyDescent="0.25">
      <c r="H10899"/>
    </row>
    <row r="10900" spans="8:8" x14ac:dyDescent="0.25">
      <c r="H10900"/>
    </row>
    <row r="10901" spans="8:8" x14ac:dyDescent="0.25">
      <c r="H10901"/>
    </row>
    <row r="10902" spans="8:8" x14ac:dyDescent="0.25">
      <c r="H10902"/>
    </row>
    <row r="10903" spans="8:8" x14ac:dyDescent="0.25">
      <c r="H10903"/>
    </row>
    <row r="10904" spans="8:8" x14ac:dyDescent="0.25">
      <c r="H10904"/>
    </row>
    <row r="10905" spans="8:8" x14ac:dyDescent="0.25">
      <c r="H10905"/>
    </row>
    <row r="10906" spans="8:8" x14ac:dyDescent="0.25">
      <c r="H10906"/>
    </row>
    <row r="10907" spans="8:8" x14ac:dyDescent="0.25">
      <c r="H10907"/>
    </row>
    <row r="10908" spans="8:8" x14ac:dyDescent="0.25">
      <c r="H10908"/>
    </row>
    <row r="10909" spans="8:8" x14ac:dyDescent="0.25">
      <c r="H10909"/>
    </row>
    <row r="10910" spans="8:8" x14ac:dyDescent="0.25">
      <c r="H10910"/>
    </row>
    <row r="10911" spans="8:8" x14ac:dyDescent="0.25">
      <c r="H10911"/>
    </row>
    <row r="10912" spans="8:8" x14ac:dyDescent="0.25">
      <c r="H10912"/>
    </row>
    <row r="10913" spans="8:8" x14ac:dyDescent="0.25">
      <c r="H10913"/>
    </row>
    <row r="10914" spans="8:8" x14ac:dyDescent="0.25">
      <c r="H10914"/>
    </row>
    <row r="10915" spans="8:8" x14ac:dyDescent="0.25">
      <c r="H10915"/>
    </row>
    <row r="10916" spans="8:8" x14ac:dyDescent="0.25">
      <c r="H10916"/>
    </row>
    <row r="10917" spans="8:8" x14ac:dyDescent="0.25">
      <c r="H10917"/>
    </row>
    <row r="10918" spans="8:8" x14ac:dyDescent="0.25">
      <c r="H10918"/>
    </row>
    <row r="10919" spans="8:8" x14ac:dyDescent="0.25">
      <c r="H10919"/>
    </row>
    <row r="10920" spans="8:8" x14ac:dyDescent="0.25">
      <c r="H10920"/>
    </row>
    <row r="10921" spans="8:8" x14ac:dyDescent="0.25">
      <c r="H10921"/>
    </row>
    <row r="10922" spans="8:8" x14ac:dyDescent="0.25">
      <c r="H10922"/>
    </row>
    <row r="10923" spans="8:8" x14ac:dyDescent="0.25">
      <c r="H10923"/>
    </row>
    <row r="10924" spans="8:8" x14ac:dyDescent="0.25">
      <c r="H10924"/>
    </row>
    <row r="10925" spans="8:8" x14ac:dyDescent="0.25">
      <c r="H10925"/>
    </row>
    <row r="10926" spans="8:8" x14ac:dyDescent="0.25">
      <c r="H10926"/>
    </row>
    <row r="10927" spans="8:8" x14ac:dyDescent="0.25">
      <c r="H10927"/>
    </row>
    <row r="10928" spans="8:8" x14ac:dyDescent="0.25">
      <c r="H10928"/>
    </row>
    <row r="10929" spans="8:8" x14ac:dyDescent="0.25">
      <c r="H10929"/>
    </row>
    <row r="10930" spans="8:8" x14ac:dyDescent="0.25">
      <c r="H10930"/>
    </row>
    <row r="10931" spans="8:8" x14ac:dyDescent="0.25">
      <c r="H10931"/>
    </row>
    <row r="10932" spans="8:8" x14ac:dyDescent="0.25">
      <c r="H10932"/>
    </row>
    <row r="10933" spans="8:8" x14ac:dyDescent="0.25">
      <c r="H10933"/>
    </row>
    <row r="10934" spans="8:8" x14ac:dyDescent="0.25">
      <c r="H10934"/>
    </row>
    <row r="10935" spans="8:8" x14ac:dyDescent="0.25">
      <c r="H10935"/>
    </row>
    <row r="10936" spans="8:8" x14ac:dyDescent="0.25">
      <c r="H10936"/>
    </row>
    <row r="10937" spans="8:8" x14ac:dyDescent="0.25">
      <c r="H10937"/>
    </row>
    <row r="10938" spans="8:8" x14ac:dyDescent="0.25">
      <c r="H10938"/>
    </row>
    <row r="10939" spans="8:8" x14ac:dyDescent="0.25">
      <c r="H10939"/>
    </row>
    <row r="10940" spans="8:8" x14ac:dyDescent="0.25">
      <c r="H10940"/>
    </row>
    <row r="10941" spans="8:8" x14ac:dyDescent="0.25">
      <c r="H10941"/>
    </row>
    <row r="10942" spans="8:8" x14ac:dyDescent="0.25">
      <c r="H10942"/>
    </row>
    <row r="10943" spans="8:8" x14ac:dyDescent="0.25">
      <c r="H10943"/>
    </row>
    <row r="10944" spans="8:8" x14ac:dyDescent="0.25">
      <c r="H10944"/>
    </row>
    <row r="10945" spans="8:8" x14ac:dyDescent="0.25">
      <c r="H10945"/>
    </row>
    <row r="10946" spans="8:8" x14ac:dyDescent="0.25">
      <c r="H10946"/>
    </row>
    <row r="10947" spans="8:8" x14ac:dyDescent="0.25">
      <c r="H10947"/>
    </row>
    <row r="10948" spans="8:8" x14ac:dyDescent="0.25">
      <c r="H10948"/>
    </row>
    <row r="10949" spans="8:8" x14ac:dyDescent="0.25">
      <c r="H10949"/>
    </row>
    <row r="10950" spans="8:8" x14ac:dyDescent="0.25">
      <c r="H10950"/>
    </row>
    <row r="10951" spans="8:8" x14ac:dyDescent="0.25">
      <c r="H10951"/>
    </row>
    <row r="10952" spans="8:8" x14ac:dyDescent="0.25">
      <c r="H10952"/>
    </row>
    <row r="10953" spans="8:8" x14ac:dyDescent="0.25">
      <c r="H10953"/>
    </row>
    <row r="10954" spans="8:8" x14ac:dyDescent="0.25">
      <c r="H10954"/>
    </row>
    <row r="10955" spans="8:8" x14ac:dyDescent="0.25">
      <c r="H10955"/>
    </row>
    <row r="10956" spans="8:8" x14ac:dyDescent="0.25">
      <c r="H10956"/>
    </row>
    <row r="10957" spans="8:8" x14ac:dyDescent="0.25">
      <c r="H10957"/>
    </row>
    <row r="10958" spans="8:8" x14ac:dyDescent="0.25">
      <c r="H10958"/>
    </row>
    <row r="10959" spans="8:8" x14ac:dyDescent="0.25">
      <c r="H10959"/>
    </row>
    <row r="10960" spans="8:8" x14ac:dyDescent="0.25">
      <c r="H10960"/>
    </row>
    <row r="10961" spans="8:8" x14ac:dyDescent="0.25">
      <c r="H10961"/>
    </row>
    <row r="10962" spans="8:8" x14ac:dyDescent="0.25">
      <c r="H10962"/>
    </row>
    <row r="10963" spans="8:8" x14ac:dyDescent="0.25">
      <c r="H10963"/>
    </row>
    <row r="10964" spans="8:8" x14ac:dyDescent="0.25">
      <c r="H10964"/>
    </row>
    <row r="10965" spans="8:8" x14ac:dyDescent="0.25">
      <c r="H10965"/>
    </row>
    <row r="10966" spans="8:8" x14ac:dyDescent="0.25">
      <c r="H10966"/>
    </row>
    <row r="10967" spans="8:8" x14ac:dyDescent="0.25">
      <c r="H10967"/>
    </row>
    <row r="10968" spans="8:8" x14ac:dyDescent="0.25">
      <c r="H10968"/>
    </row>
    <row r="10969" spans="8:8" x14ac:dyDescent="0.25">
      <c r="H10969"/>
    </row>
    <row r="10970" spans="8:8" x14ac:dyDescent="0.25">
      <c r="H10970"/>
    </row>
    <row r="10971" spans="8:8" x14ac:dyDescent="0.25">
      <c r="H10971"/>
    </row>
    <row r="10972" spans="8:8" x14ac:dyDescent="0.25">
      <c r="H10972"/>
    </row>
    <row r="10973" spans="8:8" x14ac:dyDescent="0.25">
      <c r="H10973"/>
    </row>
    <row r="10974" spans="8:8" x14ac:dyDescent="0.25">
      <c r="H10974"/>
    </row>
    <row r="10975" spans="8:8" x14ac:dyDescent="0.25">
      <c r="H10975"/>
    </row>
    <row r="10976" spans="8:8" x14ac:dyDescent="0.25">
      <c r="H10976"/>
    </row>
    <row r="10977" spans="8:8" x14ac:dyDescent="0.25">
      <c r="H10977"/>
    </row>
    <row r="10978" spans="8:8" x14ac:dyDescent="0.25">
      <c r="H10978"/>
    </row>
    <row r="10979" spans="8:8" x14ac:dyDescent="0.25">
      <c r="H10979"/>
    </row>
    <row r="10980" spans="8:8" x14ac:dyDescent="0.25">
      <c r="H10980"/>
    </row>
    <row r="10981" spans="8:8" x14ac:dyDescent="0.25">
      <c r="H10981"/>
    </row>
    <row r="10982" spans="8:8" x14ac:dyDescent="0.25">
      <c r="H10982"/>
    </row>
    <row r="10983" spans="8:8" x14ac:dyDescent="0.25">
      <c r="H10983"/>
    </row>
    <row r="10984" spans="8:8" x14ac:dyDescent="0.25">
      <c r="H10984"/>
    </row>
    <row r="10985" spans="8:8" x14ac:dyDescent="0.25">
      <c r="H10985"/>
    </row>
    <row r="10986" spans="8:8" x14ac:dyDescent="0.25">
      <c r="H10986"/>
    </row>
    <row r="10987" spans="8:8" x14ac:dyDescent="0.25">
      <c r="H10987"/>
    </row>
    <row r="10988" spans="8:8" x14ac:dyDescent="0.25">
      <c r="H10988"/>
    </row>
    <row r="10989" spans="8:8" x14ac:dyDescent="0.25">
      <c r="H10989"/>
    </row>
    <row r="10990" spans="8:8" x14ac:dyDescent="0.25">
      <c r="H10990"/>
    </row>
    <row r="10991" spans="8:8" x14ac:dyDescent="0.25">
      <c r="H10991"/>
    </row>
    <row r="10992" spans="8:8" x14ac:dyDescent="0.25">
      <c r="H10992"/>
    </row>
    <row r="10993" spans="8:8" x14ac:dyDescent="0.25">
      <c r="H10993"/>
    </row>
    <row r="10994" spans="8:8" x14ac:dyDescent="0.25">
      <c r="H10994"/>
    </row>
    <row r="10995" spans="8:8" x14ac:dyDescent="0.25">
      <c r="H10995"/>
    </row>
    <row r="10996" spans="8:8" x14ac:dyDescent="0.25">
      <c r="H10996"/>
    </row>
    <row r="10997" spans="8:8" x14ac:dyDescent="0.25">
      <c r="H10997"/>
    </row>
    <row r="10998" spans="8:8" x14ac:dyDescent="0.25">
      <c r="H10998"/>
    </row>
    <row r="10999" spans="8:8" x14ac:dyDescent="0.25">
      <c r="H10999"/>
    </row>
    <row r="11000" spans="8:8" x14ac:dyDescent="0.25">
      <c r="H11000"/>
    </row>
    <row r="11001" spans="8:8" x14ac:dyDescent="0.25">
      <c r="H11001"/>
    </row>
    <row r="11002" spans="8:8" x14ac:dyDescent="0.25">
      <c r="H11002"/>
    </row>
    <row r="11003" spans="8:8" x14ac:dyDescent="0.25">
      <c r="H11003"/>
    </row>
    <row r="11004" spans="8:8" x14ac:dyDescent="0.25">
      <c r="H11004"/>
    </row>
    <row r="11005" spans="8:8" x14ac:dyDescent="0.25">
      <c r="H11005"/>
    </row>
    <row r="11006" spans="8:8" x14ac:dyDescent="0.25">
      <c r="H11006"/>
    </row>
    <row r="11007" spans="8:8" x14ac:dyDescent="0.25">
      <c r="H11007"/>
    </row>
    <row r="11008" spans="8:8" x14ac:dyDescent="0.25">
      <c r="H11008"/>
    </row>
    <row r="11009" spans="8:8" x14ac:dyDescent="0.25">
      <c r="H11009"/>
    </row>
    <row r="11010" spans="8:8" x14ac:dyDescent="0.25">
      <c r="H11010"/>
    </row>
    <row r="11011" spans="8:8" x14ac:dyDescent="0.25">
      <c r="H11011"/>
    </row>
    <row r="11012" spans="8:8" x14ac:dyDescent="0.25">
      <c r="H11012"/>
    </row>
    <row r="11013" spans="8:8" x14ac:dyDescent="0.25">
      <c r="H11013"/>
    </row>
    <row r="11014" spans="8:8" x14ac:dyDescent="0.25">
      <c r="H11014"/>
    </row>
    <row r="11015" spans="8:8" x14ac:dyDescent="0.25">
      <c r="H11015"/>
    </row>
    <row r="11016" spans="8:8" x14ac:dyDescent="0.25">
      <c r="H11016"/>
    </row>
    <row r="11017" spans="8:8" x14ac:dyDescent="0.25">
      <c r="H11017"/>
    </row>
    <row r="11018" spans="8:8" x14ac:dyDescent="0.25">
      <c r="H11018"/>
    </row>
    <row r="11019" spans="8:8" x14ac:dyDescent="0.25">
      <c r="H11019"/>
    </row>
    <row r="11020" spans="8:8" x14ac:dyDescent="0.25">
      <c r="H11020"/>
    </row>
    <row r="11021" spans="8:8" x14ac:dyDescent="0.25">
      <c r="H11021"/>
    </row>
    <row r="11022" spans="8:8" x14ac:dyDescent="0.25">
      <c r="H11022"/>
    </row>
    <row r="11023" spans="8:8" x14ac:dyDescent="0.25">
      <c r="H11023"/>
    </row>
    <row r="11024" spans="8:8" x14ac:dyDescent="0.25">
      <c r="H11024"/>
    </row>
    <row r="11025" spans="8:8" x14ac:dyDescent="0.25">
      <c r="H11025"/>
    </row>
    <row r="11026" spans="8:8" x14ac:dyDescent="0.25">
      <c r="H11026"/>
    </row>
    <row r="11027" spans="8:8" x14ac:dyDescent="0.25">
      <c r="H11027"/>
    </row>
    <row r="11028" spans="8:8" x14ac:dyDescent="0.25">
      <c r="H11028"/>
    </row>
    <row r="11029" spans="8:8" x14ac:dyDescent="0.25">
      <c r="H11029"/>
    </row>
    <row r="11030" spans="8:8" x14ac:dyDescent="0.25">
      <c r="H11030"/>
    </row>
    <row r="11031" spans="8:8" x14ac:dyDescent="0.25">
      <c r="H11031"/>
    </row>
    <row r="11032" spans="8:8" x14ac:dyDescent="0.25">
      <c r="H11032"/>
    </row>
    <row r="11033" spans="8:8" x14ac:dyDescent="0.25">
      <c r="H11033"/>
    </row>
    <row r="11034" spans="8:8" x14ac:dyDescent="0.25">
      <c r="H11034"/>
    </row>
    <row r="11035" spans="8:8" x14ac:dyDescent="0.25">
      <c r="H11035"/>
    </row>
    <row r="11036" spans="8:8" x14ac:dyDescent="0.25">
      <c r="H11036"/>
    </row>
    <row r="11037" spans="8:8" x14ac:dyDescent="0.25">
      <c r="H11037"/>
    </row>
    <row r="11038" spans="8:8" x14ac:dyDescent="0.25">
      <c r="H11038"/>
    </row>
    <row r="11039" spans="8:8" x14ac:dyDescent="0.25">
      <c r="H11039"/>
    </row>
    <row r="11040" spans="8:8" x14ac:dyDescent="0.25">
      <c r="H11040"/>
    </row>
    <row r="11041" spans="8:8" x14ac:dyDescent="0.25">
      <c r="H11041"/>
    </row>
    <row r="11042" spans="8:8" x14ac:dyDescent="0.25">
      <c r="H11042"/>
    </row>
    <row r="11043" spans="8:8" x14ac:dyDescent="0.25">
      <c r="H11043"/>
    </row>
    <row r="11044" spans="8:8" x14ac:dyDescent="0.25">
      <c r="H11044"/>
    </row>
    <row r="11045" spans="8:8" x14ac:dyDescent="0.25">
      <c r="H11045"/>
    </row>
    <row r="11046" spans="8:8" x14ac:dyDescent="0.25">
      <c r="H11046"/>
    </row>
    <row r="11047" spans="8:8" x14ac:dyDescent="0.25">
      <c r="H11047"/>
    </row>
    <row r="11048" spans="8:8" x14ac:dyDescent="0.25">
      <c r="H11048"/>
    </row>
    <row r="11049" spans="8:8" x14ac:dyDescent="0.25">
      <c r="H11049"/>
    </row>
    <row r="11050" spans="8:8" x14ac:dyDescent="0.25">
      <c r="H11050"/>
    </row>
    <row r="11051" spans="8:8" x14ac:dyDescent="0.25">
      <c r="H11051"/>
    </row>
    <row r="11052" spans="8:8" x14ac:dyDescent="0.25">
      <c r="H11052"/>
    </row>
    <row r="11053" spans="8:8" x14ac:dyDescent="0.25">
      <c r="H11053"/>
    </row>
    <row r="11054" spans="8:8" x14ac:dyDescent="0.25">
      <c r="H11054"/>
    </row>
    <row r="11055" spans="8:8" x14ac:dyDescent="0.25">
      <c r="H11055"/>
    </row>
    <row r="11056" spans="8:8" x14ac:dyDescent="0.25">
      <c r="H11056"/>
    </row>
    <row r="11057" spans="8:8" x14ac:dyDescent="0.25">
      <c r="H11057"/>
    </row>
    <row r="11058" spans="8:8" x14ac:dyDescent="0.25">
      <c r="H11058"/>
    </row>
    <row r="11059" spans="8:8" x14ac:dyDescent="0.25">
      <c r="H11059"/>
    </row>
    <row r="11060" spans="8:8" x14ac:dyDescent="0.25">
      <c r="H11060"/>
    </row>
    <row r="11061" spans="8:8" x14ac:dyDescent="0.25">
      <c r="H11061"/>
    </row>
    <row r="11062" spans="8:8" x14ac:dyDescent="0.25">
      <c r="H11062"/>
    </row>
    <row r="11063" spans="8:8" x14ac:dyDescent="0.25">
      <c r="H11063"/>
    </row>
    <row r="11064" spans="8:8" x14ac:dyDescent="0.25">
      <c r="H11064"/>
    </row>
    <row r="11065" spans="8:8" x14ac:dyDescent="0.25">
      <c r="H11065"/>
    </row>
    <row r="11066" spans="8:8" x14ac:dyDescent="0.25">
      <c r="H11066"/>
    </row>
    <row r="11067" spans="8:8" x14ac:dyDescent="0.25">
      <c r="H11067"/>
    </row>
    <row r="11068" spans="8:8" x14ac:dyDescent="0.25">
      <c r="H11068"/>
    </row>
    <row r="11069" spans="8:8" x14ac:dyDescent="0.25">
      <c r="H11069"/>
    </row>
    <row r="11070" spans="8:8" x14ac:dyDescent="0.25">
      <c r="H11070"/>
    </row>
    <row r="11071" spans="8:8" x14ac:dyDescent="0.25">
      <c r="H11071"/>
    </row>
    <row r="11072" spans="8:8" x14ac:dyDescent="0.25">
      <c r="H11072"/>
    </row>
    <row r="11073" spans="8:8" x14ac:dyDescent="0.25">
      <c r="H11073"/>
    </row>
    <row r="11074" spans="8:8" x14ac:dyDescent="0.25">
      <c r="H11074"/>
    </row>
    <row r="11075" spans="8:8" x14ac:dyDescent="0.25">
      <c r="H11075"/>
    </row>
    <row r="11076" spans="8:8" x14ac:dyDescent="0.25">
      <c r="H11076"/>
    </row>
    <row r="11077" spans="8:8" x14ac:dyDescent="0.25">
      <c r="H11077"/>
    </row>
    <row r="11078" spans="8:8" x14ac:dyDescent="0.25">
      <c r="H11078"/>
    </row>
    <row r="11079" spans="8:8" x14ac:dyDescent="0.25">
      <c r="H11079"/>
    </row>
    <row r="11080" spans="8:8" x14ac:dyDescent="0.25">
      <c r="H11080"/>
    </row>
    <row r="11081" spans="8:8" x14ac:dyDescent="0.25">
      <c r="H11081"/>
    </row>
    <row r="11082" spans="8:8" x14ac:dyDescent="0.25">
      <c r="H11082"/>
    </row>
    <row r="11083" spans="8:8" x14ac:dyDescent="0.25">
      <c r="H11083"/>
    </row>
    <row r="11084" spans="8:8" x14ac:dyDescent="0.25">
      <c r="H11084"/>
    </row>
    <row r="11085" spans="8:8" x14ac:dyDescent="0.25">
      <c r="H11085"/>
    </row>
    <row r="11086" spans="8:8" x14ac:dyDescent="0.25">
      <c r="H11086"/>
    </row>
    <row r="11087" spans="8:8" x14ac:dyDescent="0.25">
      <c r="H11087"/>
    </row>
    <row r="11088" spans="8:8" x14ac:dyDescent="0.25">
      <c r="H11088"/>
    </row>
    <row r="11089" spans="8:8" x14ac:dyDescent="0.25">
      <c r="H11089"/>
    </row>
    <row r="11090" spans="8:8" x14ac:dyDescent="0.25">
      <c r="H11090"/>
    </row>
    <row r="11091" spans="8:8" x14ac:dyDescent="0.25">
      <c r="H11091"/>
    </row>
    <row r="11092" spans="8:8" x14ac:dyDescent="0.25">
      <c r="H11092"/>
    </row>
    <row r="11093" spans="8:8" x14ac:dyDescent="0.25">
      <c r="H11093"/>
    </row>
    <row r="11094" spans="8:8" x14ac:dyDescent="0.25">
      <c r="H11094"/>
    </row>
    <row r="11095" spans="8:8" x14ac:dyDescent="0.25">
      <c r="H11095"/>
    </row>
    <row r="11096" spans="8:8" x14ac:dyDescent="0.25">
      <c r="H11096"/>
    </row>
    <row r="11097" spans="8:8" x14ac:dyDescent="0.25">
      <c r="H11097"/>
    </row>
    <row r="11098" spans="8:8" x14ac:dyDescent="0.25">
      <c r="H11098"/>
    </row>
    <row r="11099" spans="8:8" x14ac:dyDescent="0.25">
      <c r="H11099"/>
    </row>
    <row r="11100" spans="8:8" x14ac:dyDescent="0.25">
      <c r="H11100"/>
    </row>
    <row r="11101" spans="8:8" x14ac:dyDescent="0.25">
      <c r="H11101"/>
    </row>
    <row r="11102" spans="8:8" x14ac:dyDescent="0.25">
      <c r="H11102"/>
    </row>
    <row r="11103" spans="8:8" x14ac:dyDescent="0.25">
      <c r="H11103"/>
    </row>
    <row r="11104" spans="8:8" x14ac:dyDescent="0.25">
      <c r="H11104"/>
    </row>
    <row r="11105" spans="8:8" x14ac:dyDescent="0.25">
      <c r="H11105"/>
    </row>
    <row r="11106" spans="8:8" x14ac:dyDescent="0.25">
      <c r="H11106"/>
    </row>
    <row r="11107" spans="8:8" x14ac:dyDescent="0.25">
      <c r="H11107"/>
    </row>
    <row r="11108" spans="8:8" x14ac:dyDescent="0.25">
      <c r="H11108"/>
    </row>
    <row r="11109" spans="8:8" x14ac:dyDescent="0.25">
      <c r="H11109"/>
    </row>
    <row r="11110" spans="8:8" x14ac:dyDescent="0.25">
      <c r="H11110"/>
    </row>
    <row r="11111" spans="8:8" x14ac:dyDescent="0.25">
      <c r="H11111"/>
    </row>
    <row r="11112" spans="8:8" x14ac:dyDescent="0.25">
      <c r="H11112"/>
    </row>
    <row r="11113" spans="8:8" x14ac:dyDescent="0.25">
      <c r="H11113"/>
    </row>
    <row r="11114" spans="8:8" x14ac:dyDescent="0.25">
      <c r="H11114"/>
    </row>
    <row r="11115" spans="8:8" x14ac:dyDescent="0.25">
      <c r="H11115"/>
    </row>
    <row r="11116" spans="8:8" x14ac:dyDescent="0.25">
      <c r="H11116"/>
    </row>
    <row r="11117" spans="8:8" x14ac:dyDescent="0.25">
      <c r="H11117"/>
    </row>
    <row r="11118" spans="8:8" x14ac:dyDescent="0.25">
      <c r="H11118"/>
    </row>
    <row r="11119" spans="8:8" x14ac:dyDescent="0.25">
      <c r="H11119"/>
    </row>
    <row r="11120" spans="8:8" x14ac:dyDescent="0.25">
      <c r="H11120"/>
    </row>
    <row r="11121" spans="8:8" x14ac:dyDescent="0.25">
      <c r="H11121"/>
    </row>
    <row r="11122" spans="8:8" x14ac:dyDescent="0.25">
      <c r="H11122"/>
    </row>
    <row r="11123" spans="8:8" x14ac:dyDescent="0.25">
      <c r="H11123"/>
    </row>
    <row r="11124" spans="8:8" x14ac:dyDescent="0.25">
      <c r="H11124"/>
    </row>
    <row r="11125" spans="8:8" x14ac:dyDescent="0.25">
      <c r="H11125"/>
    </row>
    <row r="11126" spans="8:8" x14ac:dyDescent="0.25">
      <c r="H11126"/>
    </row>
    <row r="11127" spans="8:8" x14ac:dyDescent="0.25">
      <c r="H11127"/>
    </row>
    <row r="11128" spans="8:8" x14ac:dyDescent="0.25">
      <c r="H11128"/>
    </row>
    <row r="11129" spans="8:8" x14ac:dyDescent="0.25">
      <c r="H11129"/>
    </row>
    <row r="11130" spans="8:8" x14ac:dyDescent="0.25">
      <c r="H11130"/>
    </row>
    <row r="11131" spans="8:8" x14ac:dyDescent="0.25">
      <c r="H11131"/>
    </row>
    <row r="11132" spans="8:8" x14ac:dyDescent="0.25">
      <c r="H11132"/>
    </row>
    <row r="11133" spans="8:8" x14ac:dyDescent="0.25">
      <c r="H11133"/>
    </row>
    <row r="11134" spans="8:8" x14ac:dyDescent="0.25">
      <c r="H11134"/>
    </row>
    <row r="11135" spans="8:8" x14ac:dyDescent="0.25">
      <c r="H11135"/>
    </row>
    <row r="11136" spans="8:8" x14ac:dyDescent="0.25">
      <c r="H11136"/>
    </row>
    <row r="11137" spans="8:8" x14ac:dyDescent="0.25">
      <c r="H11137"/>
    </row>
    <row r="11138" spans="8:8" x14ac:dyDescent="0.25">
      <c r="H11138"/>
    </row>
    <row r="11139" spans="8:8" x14ac:dyDescent="0.25">
      <c r="H11139"/>
    </row>
    <row r="11140" spans="8:8" x14ac:dyDescent="0.25">
      <c r="H11140"/>
    </row>
    <row r="11141" spans="8:8" x14ac:dyDescent="0.25">
      <c r="H11141"/>
    </row>
    <row r="11142" spans="8:8" x14ac:dyDescent="0.25">
      <c r="H11142"/>
    </row>
    <row r="11143" spans="8:8" x14ac:dyDescent="0.25">
      <c r="H11143"/>
    </row>
    <row r="11144" spans="8:8" x14ac:dyDescent="0.25">
      <c r="H11144"/>
    </row>
    <row r="11145" spans="8:8" x14ac:dyDescent="0.25">
      <c r="H11145"/>
    </row>
    <row r="11146" spans="8:8" x14ac:dyDescent="0.25">
      <c r="H11146"/>
    </row>
    <row r="11147" spans="8:8" x14ac:dyDescent="0.25">
      <c r="H11147"/>
    </row>
    <row r="11148" spans="8:8" x14ac:dyDescent="0.25">
      <c r="H11148"/>
    </row>
    <row r="11149" spans="8:8" x14ac:dyDescent="0.25">
      <c r="H11149"/>
    </row>
    <row r="11150" spans="8:8" x14ac:dyDescent="0.25">
      <c r="H11150"/>
    </row>
    <row r="11151" spans="8:8" x14ac:dyDescent="0.25">
      <c r="H11151"/>
    </row>
    <row r="11152" spans="8:8" x14ac:dyDescent="0.25">
      <c r="H11152"/>
    </row>
    <row r="11153" spans="8:8" x14ac:dyDescent="0.25">
      <c r="H11153"/>
    </row>
    <row r="11154" spans="8:8" x14ac:dyDescent="0.25">
      <c r="H11154"/>
    </row>
    <row r="11155" spans="8:8" x14ac:dyDescent="0.25">
      <c r="H11155"/>
    </row>
    <row r="11156" spans="8:8" x14ac:dyDescent="0.25">
      <c r="H11156"/>
    </row>
    <row r="11157" spans="8:8" x14ac:dyDescent="0.25">
      <c r="H11157"/>
    </row>
    <row r="11158" spans="8:8" x14ac:dyDescent="0.25">
      <c r="H11158"/>
    </row>
    <row r="11159" spans="8:8" x14ac:dyDescent="0.25">
      <c r="H11159"/>
    </row>
    <row r="11160" spans="8:8" x14ac:dyDescent="0.25">
      <c r="H11160"/>
    </row>
    <row r="11161" spans="8:8" x14ac:dyDescent="0.25">
      <c r="H11161"/>
    </row>
    <row r="11162" spans="8:8" x14ac:dyDescent="0.25">
      <c r="H11162"/>
    </row>
    <row r="11163" spans="8:8" x14ac:dyDescent="0.25">
      <c r="H11163"/>
    </row>
    <row r="11164" spans="8:8" x14ac:dyDescent="0.25">
      <c r="H11164"/>
    </row>
    <row r="11165" spans="8:8" x14ac:dyDescent="0.25">
      <c r="H11165"/>
    </row>
    <row r="11166" spans="8:8" x14ac:dyDescent="0.25">
      <c r="H11166"/>
    </row>
    <row r="11167" spans="8:8" x14ac:dyDescent="0.25">
      <c r="H11167"/>
    </row>
    <row r="11168" spans="8:8" x14ac:dyDescent="0.25">
      <c r="H11168"/>
    </row>
    <row r="11169" spans="8:8" x14ac:dyDescent="0.25">
      <c r="H11169"/>
    </row>
    <row r="11170" spans="8:8" x14ac:dyDescent="0.25">
      <c r="H11170"/>
    </row>
    <row r="11171" spans="8:8" x14ac:dyDescent="0.25">
      <c r="H11171"/>
    </row>
    <row r="11172" spans="8:8" x14ac:dyDescent="0.25">
      <c r="H11172"/>
    </row>
    <row r="11173" spans="8:8" x14ac:dyDescent="0.25">
      <c r="H11173"/>
    </row>
    <row r="11174" spans="8:8" x14ac:dyDescent="0.25">
      <c r="H11174"/>
    </row>
    <row r="11175" spans="8:8" x14ac:dyDescent="0.25">
      <c r="H11175"/>
    </row>
    <row r="11176" spans="8:8" x14ac:dyDescent="0.25">
      <c r="H11176"/>
    </row>
    <row r="11177" spans="8:8" x14ac:dyDescent="0.25">
      <c r="H11177"/>
    </row>
    <row r="11178" spans="8:8" x14ac:dyDescent="0.25">
      <c r="H11178"/>
    </row>
    <row r="11179" spans="8:8" x14ac:dyDescent="0.25">
      <c r="H11179"/>
    </row>
    <row r="11180" spans="8:8" x14ac:dyDescent="0.25">
      <c r="H11180"/>
    </row>
    <row r="11181" spans="8:8" x14ac:dyDescent="0.25">
      <c r="H11181"/>
    </row>
    <row r="11182" spans="8:8" x14ac:dyDescent="0.25">
      <c r="H11182"/>
    </row>
    <row r="11183" spans="8:8" x14ac:dyDescent="0.25">
      <c r="H11183"/>
    </row>
    <row r="11184" spans="8:8" x14ac:dyDescent="0.25">
      <c r="H11184"/>
    </row>
    <row r="11185" spans="8:8" x14ac:dyDescent="0.25">
      <c r="H11185"/>
    </row>
    <row r="11186" spans="8:8" x14ac:dyDescent="0.25">
      <c r="H11186"/>
    </row>
    <row r="11187" spans="8:8" x14ac:dyDescent="0.25">
      <c r="H11187"/>
    </row>
    <row r="11188" spans="8:8" x14ac:dyDescent="0.25">
      <c r="H11188"/>
    </row>
    <row r="11189" spans="8:8" x14ac:dyDescent="0.25">
      <c r="H11189"/>
    </row>
    <row r="11190" spans="8:8" x14ac:dyDescent="0.25">
      <c r="H11190"/>
    </row>
    <row r="11191" spans="8:8" x14ac:dyDescent="0.25">
      <c r="H11191"/>
    </row>
    <row r="11192" spans="8:8" x14ac:dyDescent="0.25">
      <c r="H11192"/>
    </row>
    <row r="11193" spans="8:8" x14ac:dyDescent="0.25">
      <c r="H11193"/>
    </row>
    <row r="11194" spans="8:8" x14ac:dyDescent="0.25">
      <c r="H11194"/>
    </row>
    <row r="11195" spans="8:8" x14ac:dyDescent="0.25">
      <c r="H11195"/>
    </row>
    <row r="11196" spans="8:8" x14ac:dyDescent="0.25">
      <c r="H11196"/>
    </row>
    <row r="11197" spans="8:8" x14ac:dyDescent="0.25">
      <c r="H11197"/>
    </row>
    <row r="11198" spans="8:8" x14ac:dyDescent="0.25">
      <c r="H11198"/>
    </row>
    <row r="11199" spans="8:8" x14ac:dyDescent="0.25">
      <c r="H11199"/>
    </row>
    <row r="11200" spans="8:8" x14ac:dyDescent="0.25">
      <c r="H11200"/>
    </row>
    <row r="11201" spans="8:8" x14ac:dyDescent="0.25">
      <c r="H11201"/>
    </row>
    <row r="11202" spans="8:8" x14ac:dyDescent="0.25">
      <c r="H11202"/>
    </row>
    <row r="11203" spans="8:8" x14ac:dyDescent="0.25">
      <c r="H11203"/>
    </row>
    <row r="11204" spans="8:8" x14ac:dyDescent="0.25">
      <c r="H11204"/>
    </row>
    <row r="11205" spans="8:8" x14ac:dyDescent="0.25">
      <c r="H11205"/>
    </row>
    <row r="11206" spans="8:8" x14ac:dyDescent="0.25">
      <c r="H11206"/>
    </row>
    <row r="11207" spans="8:8" x14ac:dyDescent="0.25">
      <c r="H11207"/>
    </row>
    <row r="11208" spans="8:8" x14ac:dyDescent="0.25">
      <c r="H11208"/>
    </row>
    <row r="11209" spans="8:8" x14ac:dyDescent="0.25">
      <c r="H11209"/>
    </row>
    <row r="11210" spans="8:8" x14ac:dyDescent="0.25">
      <c r="H11210"/>
    </row>
    <row r="11211" spans="8:8" x14ac:dyDescent="0.25">
      <c r="H11211"/>
    </row>
    <row r="11212" spans="8:8" x14ac:dyDescent="0.25">
      <c r="H11212"/>
    </row>
    <row r="11213" spans="8:8" x14ac:dyDescent="0.25">
      <c r="H11213"/>
    </row>
    <row r="11214" spans="8:8" x14ac:dyDescent="0.25">
      <c r="H11214"/>
    </row>
    <row r="11215" spans="8:8" x14ac:dyDescent="0.25">
      <c r="H11215"/>
    </row>
    <row r="11216" spans="8:8" x14ac:dyDescent="0.25">
      <c r="H11216"/>
    </row>
    <row r="11217" spans="8:8" x14ac:dyDescent="0.25">
      <c r="H11217"/>
    </row>
    <row r="11218" spans="8:8" x14ac:dyDescent="0.25">
      <c r="H11218"/>
    </row>
    <row r="11219" spans="8:8" x14ac:dyDescent="0.25">
      <c r="H11219"/>
    </row>
    <row r="11220" spans="8:8" x14ac:dyDescent="0.25">
      <c r="H11220"/>
    </row>
    <row r="11221" spans="8:8" x14ac:dyDescent="0.25">
      <c r="H11221"/>
    </row>
    <row r="11222" spans="8:8" x14ac:dyDescent="0.25">
      <c r="H11222"/>
    </row>
    <row r="11223" spans="8:8" x14ac:dyDescent="0.25">
      <c r="H11223"/>
    </row>
    <row r="11224" spans="8:8" x14ac:dyDescent="0.25">
      <c r="H11224"/>
    </row>
    <row r="11225" spans="8:8" x14ac:dyDescent="0.25">
      <c r="H11225"/>
    </row>
    <row r="11226" spans="8:8" x14ac:dyDescent="0.25">
      <c r="H11226"/>
    </row>
    <row r="11227" spans="8:8" x14ac:dyDescent="0.25">
      <c r="H11227"/>
    </row>
    <row r="11228" spans="8:8" x14ac:dyDescent="0.25">
      <c r="H11228"/>
    </row>
    <row r="11229" spans="8:8" x14ac:dyDescent="0.25">
      <c r="H11229"/>
    </row>
    <row r="11230" spans="8:8" x14ac:dyDescent="0.25">
      <c r="H11230"/>
    </row>
    <row r="11231" spans="8:8" x14ac:dyDescent="0.25">
      <c r="H11231"/>
    </row>
    <row r="11232" spans="8:8" x14ac:dyDescent="0.25">
      <c r="H11232"/>
    </row>
    <row r="11233" spans="8:8" x14ac:dyDescent="0.25">
      <c r="H11233"/>
    </row>
    <row r="11234" spans="8:8" x14ac:dyDescent="0.25">
      <c r="H11234"/>
    </row>
    <row r="11235" spans="8:8" x14ac:dyDescent="0.25">
      <c r="H11235"/>
    </row>
    <row r="11236" spans="8:8" x14ac:dyDescent="0.25">
      <c r="H11236"/>
    </row>
    <row r="11237" spans="8:8" x14ac:dyDescent="0.25">
      <c r="H11237"/>
    </row>
    <row r="11238" spans="8:8" x14ac:dyDescent="0.25">
      <c r="H11238"/>
    </row>
    <row r="11239" spans="8:8" x14ac:dyDescent="0.25">
      <c r="H11239"/>
    </row>
    <row r="11240" spans="8:8" x14ac:dyDescent="0.25">
      <c r="H11240"/>
    </row>
    <row r="11241" spans="8:8" x14ac:dyDescent="0.25">
      <c r="H11241"/>
    </row>
    <row r="11242" spans="8:8" x14ac:dyDescent="0.25">
      <c r="H11242"/>
    </row>
    <row r="11243" spans="8:8" x14ac:dyDescent="0.25">
      <c r="H11243"/>
    </row>
    <row r="11244" spans="8:8" x14ac:dyDescent="0.25">
      <c r="H11244"/>
    </row>
    <row r="11245" spans="8:8" x14ac:dyDescent="0.25">
      <c r="H11245"/>
    </row>
    <row r="11246" spans="8:8" x14ac:dyDescent="0.25">
      <c r="H11246"/>
    </row>
    <row r="11247" spans="8:8" x14ac:dyDescent="0.25">
      <c r="H11247"/>
    </row>
    <row r="11248" spans="8:8" x14ac:dyDescent="0.25">
      <c r="H11248"/>
    </row>
    <row r="11249" spans="8:8" x14ac:dyDescent="0.25">
      <c r="H11249"/>
    </row>
    <row r="11250" spans="8:8" x14ac:dyDescent="0.25">
      <c r="H11250"/>
    </row>
    <row r="11251" spans="8:8" x14ac:dyDescent="0.25">
      <c r="H11251"/>
    </row>
    <row r="11252" spans="8:8" x14ac:dyDescent="0.25">
      <c r="H11252"/>
    </row>
    <row r="11253" spans="8:8" x14ac:dyDescent="0.25">
      <c r="H11253"/>
    </row>
    <row r="11254" spans="8:8" x14ac:dyDescent="0.25">
      <c r="H11254"/>
    </row>
    <row r="11255" spans="8:8" x14ac:dyDescent="0.25">
      <c r="H11255"/>
    </row>
    <row r="11256" spans="8:8" x14ac:dyDescent="0.25">
      <c r="H11256"/>
    </row>
    <row r="11257" spans="8:8" x14ac:dyDescent="0.25">
      <c r="H11257"/>
    </row>
    <row r="11258" spans="8:8" x14ac:dyDescent="0.25">
      <c r="H11258"/>
    </row>
    <row r="11259" spans="8:8" x14ac:dyDescent="0.25">
      <c r="H11259"/>
    </row>
    <row r="11260" spans="8:8" x14ac:dyDescent="0.25">
      <c r="H11260"/>
    </row>
    <row r="11261" spans="8:8" x14ac:dyDescent="0.25">
      <c r="H11261"/>
    </row>
    <row r="11262" spans="8:8" x14ac:dyDescent="0.25">
      <c r="H11262"/>
    </row>
    <row r="11263" spans="8:8" x14ac:dyDescent="0.25">
      <c r="H11263"/>
    </row>
    <row r="11264" spans="8:8" x14ac:dyDescent="0.25">
      <c r="H11264"/>
    </row>
    <row r="11265" spans="8:8" x14ac:dyDescent="0.25">
      <c r="H11265"/>
    </row>
    <row r="11266" spans="8:8" x14ac:dyDescent="0.25">
      <c r="H11266"/>
    </row>
    <row r="11267" spans="8:8" x14ac:dyDescent="0.25">
      <c r="H11267"/>
    </row>
    <row r="11268" spans="8:8" x14ac:dyDescent="0.25">
      <c r="H11268"/>
    </row>
    <row r="11269" spans="8:8" x14ac:dyDescent="0.25">
      <c r="H11269"/>
    </row>
    <row r="11270" spans="8:8" x14ac:dyDescent="0.25">
      <c r="H11270"/>
    </row>
    <row r="11271" spans="8:8" x14ac:dyDescent="0.25">
      <c r="H11271"/>
    </row>
    <row r="11272" spans="8:8" x14ac:dyDescent="0.25">
      <c r="H11272"/>
    </row>
    <row r="11273" spans="8:8" x14ac:dyDescent="0.25">
      <c r="H11273"/>
    </row>
    <row r="11274" spans="8:8" x14ac:dyDescent="0.25">
      <c r="H11274"/>
    </row>
    <row r="11275" spans="8:8" x14ac:dyDescent="0.25">
      <c r="H11275"/>
    </row>
    <row r="11276" spans="8:8" x14ac:dyDescent="0.25">
      <c r="H11276"/>
    </row>
    <row r="11277" spans="8:8" x14ac:dyDescent="0.25">
      <c r="H11277"/>
    </row>
    <row r="11278" spans="8:8" x14ac:dyDescent="0.25">
      <c r="H11278"/>
    </row>
    <row r="11279" spans="8:8" x14ac:dyDescent="0.25">
      <c r="H11279"/>
    </row>
    <row r="11280" spans="8:8" x14ac:dyDescent="0.25">
      <c r="H11280"/>
    </row>
    <row r="11281" spans="8:8" x14ac:dyDescent="0.25">
      <c r="H11281"/>
    </row>
    <row r="11282" spans="8:8" x14ac:dyDescent="0.25">
      <c r="H11282"/>
    </row>
    <row r="11283" spans="8:8" x14ac:dyDescent="0.25">
      <c r="H11283"/>
    </row>
    <row r="11284" spans="8:8" x14ac:dyDescent="0.25">
      <c r="H11284"/>
    </row>
    <row r="11285" spans="8:8" x14ac:dyDescent="0.25">
      <c r="H11285"/>
    </row>
    <row r="11286" spans="8:8" x14ac:dyDescent="0.25">
      <c r="H11286"/>
    </row>
    <row r="11287" spans="8:8" x14ac:dyDescent="0.25">
      <c r="H11287"/>
    </row>
    <row r="11288" spans="8:8" x14ac:dyDescent="0.25">
      <c r="H11288"/>
    </row>
    <row r="11289" spans="8:8" x14ac:dyDescent="0.25">
      <c r="H11289"/>
    </row>
    <row r="11290" spans="8:8" x14ac:dyDescent="0.25">
      <c r="H11290"/>
    </row>
    <row r="11291" spans="8:8" x14ac:dyDescent="0.25">
      <c r="H11291"/>
    </row>
    <row r="11292" spans="8:8" x14ac:dyDescent="0.25">
      <c r="H11292"/>
    </row>
    <row r="11293" spans="8:8" x14ac:dyDescent="0.25">
      <c r="H11293"/>
    </row>
    <row r="11294" spans="8:8" x14ac:dyDescent="0.25">
      <c r="H11294"/>
    </row>
    <row r="11295" spans="8:8" x14ac:dyDescent="0.25">
      <c r="H11295"/>
    </row>
    <row r="11296" spans="8:8" x14ac:dyDescent="0.25">
      <c r="H11296"/>
    </row>
    <row r="11297" spans="8:8" x14ac:dyDescent="0.25">
      <c r="H11297"/>
    </row>
    <row r="11298" spans="8:8" x14ac:dyDescent="0.25">
      <c r="H11298"/>
    </row>
    <row r="11299" spans="8:8" x14ac:dyDescent="0.25">
      <c r="H11299"/>
    </row>
    <row r="11300" spans="8:8" x14ac:dyDescent="0.25">
      <c r="H11300"/>
    </row>
    <row r="11301" spans="8:8" x14ac:dyDescent="0.25">
      <c r="H11301"/>
    </row>
    <row r="11302" spans="8:8" x14ac:dyDescent="0.25">
      <c r="H11302"/>
    </row>
    <row r="11303" spans="8:8" x14ac:dyDescent="0.25">
      <c r="H11303"/>
    </row>
    <row r="11304" spans="8:8" x14ac:dyDescent="0.25">
      <c r="H11304"/>
    </row>
    <row r="11305" spans="8:8" x14ac:dyDescent="0.25">
      <c r="H11305"/>
    </row>
    <row r="11306" spans="8:8" x14ac:dyDescent="0.25">
      <c r="H11306"/>
    </row>
    <row r="11307" spans="8:8" x14ac:dyDescent="0.25">
      <c r="H11307"/>
    </row>
    <row r="11308" spans="8:8" x14ac:dyDescent="0.25">
      <c r="H11308"/>
    </row>
    <row r="11309" spans="8:8" x14ac:dyDescent="0.25">
      <c r="H11309"/>
    </row>
    <row r="11310" spans="8:8" x14ac:dyDescent="0.25">
      <c r="H11310"/>
    </row>
    <row r="11311" spans="8:8" x14ac:dyDescent="0.25">
      <c r="H11311"/>
    </row>
    <row r="11312" spans="8:8" x14ac:dyDescent="0.25">
      <c r="H11312"/>
    </row>
    <row r="11313" spans="8:8" x14ac:dyDescent="0.25">
      <c r="H11313"/>
    </row>
    <row r="11314" spans="8:8" x14ac:dyDescent="0.25">
      <c r="H11314"/>
    </row>
    <row r="11315" spans="8:8" x14ac:dyDescent="0.25">
      <c r="H11315"/>
    </row>
    <row r="11316" spans="8:8" x14ac:dyDescent="0.25">
      <c r="H11316"/>
    </row>
    <row r="11317" spans="8:8" x14ac:dyDescent="0.25">
      <c r="H11317"/>
    </row>
    <row r="11318" spans="8:8" x14ac:dyDescent="0.25">
      <c r="H11318"/>
    </row>
    <row r="11319" spans="8:8" x14ac:dyDescent="0.25">
      <c r="H11319"/>
    </row>
    <row r="11320" spans="8:8" x14ac:dyDescent="0.25">
      <c r="H11320"/>
    </row>
    <row r="11321" spans="8:8" x14ac:dyDescent="0.25">
      <c r="H11321"/>
    </row>
    <row r="11322" spans="8:8" x14ac:dyDescent="0.25">
      <c r="H11322"/>
    </row>
    <row r="11323" spans="8:8" x14ac:dyDescent="0.25">
      <c r="H11323"/>
    </row>
    <row r="11324" spans="8:8" x14ac:dyDescent="0.25">
      <c r="H11324"/>
    </row>
    <row r="11325" spans="8:8" x14ac:dyDescent="0.25">
      <c r="H11325"/>
    </row>
    <row r="11326" spans="8:8" x14ac:dyDescent="0.25">
      <c r="H11326"/>
    </row>
    <row r="11327" spans="8:8" x14ac:dyDescent="0.25">
      <c r="H11327"/>
    </row>
    <row r="11328" spans="8:8" x14ac:dyDescent="0.25">
      <c r="H11328"/>
    </row>
    <row r="11329" spans="8:8" x14ac:dyDescent="0.25">
      <c r="H11329"/>
    </row>
    <row r="11330" spans="8:8" x14ac:dyDescent="0.25">
      <c r="H11330"/>
    </row>
    <row r="11331" spans="8:8" x14ac:dyDescent="0.25">
      <c r="H11331"/>
    </row>
    <row r="11332" spans="8:8" x14ac:dyDescent="0.25">
      <c r="H11332"/>
    </row>
    <row r="11333" spans="8:8" x14ac:dyDescent="0.25">
      <c r="H11333"/>
    </row>
    <row r="11334" spans="8:8" x14ac:dyDescent="0.25">
      <c r="H11334"/>
    </row>
    <row r="11335" spans="8:8" x14ac:dyDescent="0.25">
      <c r="H11335"/>
    </row>
    <row r="11336" spans="8:8" x14ac:dyDescent="0.25">
      <c r="H11336"/>
    </row>
    <row r="11337" spans="8:8" x14ac:dyDescent="0.25">
      <c r="H11337"/>
    </row>
    <row r="11338" spans="8:8" x14ac:dyDescent="0.25">
      <c r="H11338"/>
    </row>
    <row r="11339" spans="8:8" x14ac:dyDescent="0.25">
      <c r="H11339"/>
    </row>
    <row r="11340" spans="8:8" x14ac:dyDescent="0.25">
      <c r="H11340"/>
    </row>
    <row r="11341" spans="8:8" x14ac:dyDescent="0.25">
      <c r="H11341"/>
    </row>
    <row r="11342" spans="8:8" x14ac:dyDescent="0.25">
      <c r="H11342"/>
    </row>
    <row r="11343" spans="8:8" x14ac:dyDescent="0.25">
      <c r="H11343"/>
    </row>
    <row r="11344" spans="8:8" x14ac:dyDescent="0.25">
      <c r="H11344"/>
    </row>
    <row r="11345" spans="8:8" x14ac:dyDescent="0.25">
      <c r="H11345"/>
    </row>
    <row r="11346" spans="8:8" x14ac:dyDescent="0.25">
      <c r="H11346"/>
    </row>
    <row r="11347" spans="8:8" x14ac:dyDescent="0.25">
      <c r="H11347"/>
    </row>
    <row r="11348" spans="8:8" x14ac:dyDescent="0.25">
      <c r="H11348"/>
    </row>
    <row r="11349" spans="8:8" x14ac:dyDescent="0.25">
      <c r="H11349"/>
    </row>
    <row r="11350" spans="8:8" x14ac:dyDescent="0.25">
      <c r="H11350"/>
    </row>
    <row r="11351" spans="8:8" x14ac:dyDescent="0.25">
      <c r="H11351"/>
    </row>
    <row r="11352" spans="8:8" x14ac:dyDescent="0.25">
      <c r="H11352"/>
    </row>
    <row r="11353" spans="8:8" x14ac:dyDescent="0.25">
      <c r="H11353"/>
    </row>
    <row r="11354" spans="8:8" x14ac:dyDescent="0.25">
      <c r="H11354"/>
    </row>
    <row r="11355" spans="8:8" x14ac:dyDescent="0.25">
      <c r="H11355"/>
    </row>
    <row r="11356" spans="8:8" x14ac:dyDescent="0.25">
      <c r="H11356"/>
    </row>
    <row r="11357" spans="8:8" x14ac:dyDescent="0.25">
      <c r="H11357"/>
    </row>
    <row r="11358" spans="8:8" x14ac:dyDescent="0.25">
      <c r="H11358"/>
    </row>
    <row r="11359" spans="8:8" x14ac:dyDescent="0.25">
      <c r="H11359"/>
    </row>
    <row r="11360" spans="8:8" x14ac:dyDescent="0.25">
      <c r="H11360"/>
    </row>
    <row r="11361" spans="8:8" x14ac:dyDescent="0.25">
      <c r="H11361"/>
    </row>
    <row r="11362" spans="8:8" x14ac:dyDescent="0.25">
      <c r="H11362"/>
    </row>
    <row r="11363" spans="8:8" x14ac:dyDescent="0.25">
      <c r="H11363"/>
    </row>
    <row r="11364" spans="8:8" x14ac:dyDescent="0.25">
      <c r="H11364"/>
    </row>
    <row r="11365" spans="8:8" x14ac:dyDescent="0.25">
      <c r="H11365"/>
    </row>
    <row r="11366" spans="8:8" x14ac:dyDescent="0.25">
      <c r="H11366"/>
    </row>
    <row r="11367" spans="8:8" x14ac:dyDescent="0.25">
      <c r="H11367"/>
    </row>
    <row r="11368" spans="8:8" x14ac:dyDescent="0.25">
      <c r="H11368"/>
    </row>
    <row r="11369" spans="8:8" x14ac:dyDescent="0.25">
      <c r="H11369"/>
    </row>
    <row r="11370" spans="8:8" x14ac:dyDescent="0.25">
      <c r="H11370"/>
    </row>
    <row r="11371" spans="8:8" x14ac:dyDescent="0.25">
      <c r="H11371"/>
    </row>
    <row r="11372" spans="8:8" x14ac:dyDescent="0.25">
      <c r="H11372"/>
    </row>
    <row r="11373" spans="8:8" x14ac:dyDescent="0.25">
      <c r="H11373"/>
    </row>
    <row r="11374" spans="8:8" x14ac:dyDescent="0.25">
      <c r="H11374"/>
    </row>
    <row r="11375" spans="8:8" x14ac:dyDescent="0.25">
      <c r="H11375"/>
    </row>
    <row r="11376" spans="8:8" x14ac:dyDescent="0.25">
      <c r="H11376"/>
    </row>
    <row r="11377" spans="8:8" x14ac:dyDescent="0.25">
      <c r="H11377"/>
    </row>
    <row r="11378" spans="8:8" x14ac:dyDescent="0.25">
      <c r="H11378"/>
    </row>
    <row r="11379" spans="8:8" x14ac:dyDescent="0.25">
      <c r="H11379"/>
    </row>
    <row r="11380" spans="8:8" x14ac:dyDescent="0.25">
      <c r="H11380"/>
    </row>
    <row r="11381" spans="8:8" x14ac:dyDescent="0.25">
      <c r="H11381"/>
    </row>
    <row r="11382" spans="8:8" x14ac:dyDescent="0.25">
      <c r="H11382"/>
    </row>
    <row r="11383" spans="8:8" x14ac:dyDescent="0.25">
      <c r="H11383"/>
    </row>
    <row r="11384" spans="8:8" x14ac:dyDescent="0.25">
      <c r="H11384"/>
    </row>
    <row r="11385" spans="8:8" x14ac:dyDescent="0.25">
      <c r="H11385"/>
    </row>
    <row r="11386" spans="8:8" x14ac:dyDescent="0.25">
      <c r="H11386"/>
    </row>
    <row r="11387" spans="8:8" x14ac:dyDescent="0.25">
      <c r="H11387"/>
    </row>
    <row r="11388" spans="8:8" x14ac:dyDescent="0.25">
      <c r="H11388"/>
    </row>
    <row r="11389" spans="8:8" x14ac:dyDescent="0.25">
      <c r="H11389"/>
    </row>
    <row r="11390" spans="8:8" x14ac:dyDescent="0.25">
      <c r="H11390"/>
    </row>
    <row r="11391" spans="8:8" x14ac:dyDescent="0.25">
      <c r="H11391"/>
    </row>
    <row r="11392" spans="8:8" x14ac:dyDescent="0.25">
      <c r="H11392"/>
    </row>
    <row r="11393" spans="8:8" x14ac:dyDescent="0.25">
      <c r="H11393"/>
    </row>
    <row r="11394" spans="8:8" x14ac:dyDescent="0.25">
      <c r="H11394"/>
    </row>
    <row r="11395" spans="8:8" x14ac:dyDescent="0.25">
      <c r="H11395"/>
    </row>
    <row r="11396" spans="8:8" x14ac:dyDescent="0.25">
      <c r="H11396"/>
    </row>
    <row r="11397" spans="8:8" x14ac:dyDescent="0.25">
      <c r="H11397"/>
    </row>
    <row r="11398" spans="8:8" x14ac:dyDescent="0.25">
      <c r="H11398"/>
    </row>
    <row r="11399" spans="8:8" x14ac:dyDescent="0.25">
      <c r="H11399"/>
    </row>
    <row r="11400" spans="8:8" x14ac:dyDescent="0.25">
      <c r="H11400"/>
    </row>
    <row r="11401" spans="8:8" x14ac:dyDescent="0.25">
      <c r="H11401"/>
    </row>
    <row r="11402" spans="8:8" x14ac:dyDescent="0.25">
      <c r="H11402"/>
    </row>
    <row r="11403" spans="8:8" x14ac:dyDescent="0.25">
      <c r="H11403"/>
    </row>
    <row r="11404" spans="8:8" x14ac:dyDescent="0.25">
      <c r="H11404"/>
    </row>
    <row r="11405" spans="8:8" x14ac:dyDescent="0.25">
      <c r="H11405"/>
    </row>
    <row r="11406" spans="8:8" x14ac:dyDescent="0.25">
      <c r="H11406"/>
    </row>
    <row r="11407" spans="8:8" x14ac:dyDescent="0.25">
      <c r="H11407"/>
    </row>
    <row r="11408" spans="8:8" x14ac:dyDescent="0.25">
      <c r="H11408"/>
    </row>
    <row r="11409" spans="8:8" x14ac:dyDescent="0.25">
      <c r="H11409"/>
    </row>
    <row r="11410" spans="8:8" x14ac:dyDescent="0.25">
      <c r="H11410"/>
    </row>
    <row r="11411" spans="8:8" x14ac:dyDescent="0.25">
      <c r="H11411"/>
    </row>
    <row r="11412" spans="8:8" x14ac:dyDescent="0.25">
      <c r="H11412"/>
    </row>
    <row r="11413" spans="8:8" x14ac:dyDescent="0.25">
      <c r="H11413"/>
    </row>
    <row r="11414" spans="8:8" x14ac:dyDescent="0.25">
      <c r="H11414"/>
    </row>
    <row r="11415" spans="8:8" x14ac:dyDescent="0.25">
      <c r="H11415"/>
    </row>
    <row r="11416" spans="8:8" x14ac:dyDescent="0.25">
      <c r="H11416"/>
    </row>
    <row r="11417" spans="8:8" x14ac:dyDescent="0.25">
      <c r="H11417"/>
    </row>
    <row r="11418" spans="8:8" x14ac:dyDescent="0.25">
      <c r="H11418"/>
    </row>
    <row r="11419" spans="8:8" x14ac:dyDescent="0.25">
      <c r="H11419"/>
    </row>
    <row r="11420" spans="8:8" x14ac:dyDescent="0.25">
      <c r="H11420"/>
    </row>
    <row r="11421" spans="8:8" x14ac:dyDescent="0.25">
      <c r="H11421"/>
    </row>
    <row r="11422" spans="8:8" x14ac:dyDescent="0.25">
      <c r="H11422"/>
    </row>
    <row r="11423" spans="8:8" x14ac:dyDescent="0.25">
      <c r="H11423"/>
    </row>
    <row r="11424" spans="8:8" x14ac:dyDescent="0.25">
      <c r="H11424"/>
    </row>
    <row r="11425" spans="8:8" x14ac:dyDescent="0.25">
      <c r="H11425"/>
    </row>
    <row r="11426" spans="8:8" x14ac:dyDescent="0.25">
      <c r="H11426"/>
    </row>
    <row r="11427" spans="8:8" x14ac:dyDescent="0.25">
      <c r="H11427"/>
    </row>
    <row r="11428" spans="8:8" x14ac:dyDescent="0.25">
      <c r="H11428"/>
    </row>
    <row r="11429" spans="8:8" x14ac:dyDescent="0.25">
      <c r="H11429"/>
    </row>
    <row r="11430" spans="8:8" x14ac:dyDescent="0.25">
      <c r="H11430"/>
    </row>
    <row r="11431" spans="8:8" x14ac:dyDescent="0.25">
      <c r="H11431"/>
    </row>
    <row r="11432" spans="8:8" x14ac:dyDescent="0.25">
      <c r="H11432"/>
    </row>
    <row r="11433" spans="8:8" x14ac:dyDescent="0.25">
      <c r="H11433"/>
    </row>
    <row r="11434" spans="8:8" x14ac:dyDescent="0.25">
      <c r="H11434"/>
    </row>
    <row r="11435" spans="8:8" x14ac:dyDescent="0.25">
      <c r="H11435"/>
    </row>
    <row r="11436" spans="8:8" x14ac:dyDescent="0.25">
      <c r="H11436"/>
    </row>
    <row r="11437" spans="8:8" x14ac:dyDescent="0.25">
      <c r="H11437"/>
    </row>
    <row r="11438" spans="8:8" x14ac:dyDescent="0.25">
      <c r="H11438"/>
    </row>
    <row r="11439" spans="8:8" x14ac:dyDescent="0.25">
      <c r="H11439"/>
    </row>
    <row r="11440" spans="8:8" x14ac:dyDescent="0.25">
      <c r="H11440"/>
    </row>
    <row r="11441" spans="8:8" x14ac:dyDescent="0.25">
      <c r="H11441"/>
    </row>
    <row r="11442" spans="8:8" x14ac:dyDescent="0.25">
      <c r="H11442"/>
    </row>
    <row r="11443" spans="8:8" x14ac:dyDescent="0.25">
      <c r="H11443"/>
    </row>
    <row r="11444" spans="8:8" x14ac:dyDescent="0.25">
      <c r="H11444"/>
    </row>
    <row r="11445" spans="8:8" x14ac:dyDescent="0.25">
      <c r="H11445"/>
    </row>
    <row r="11446" spans="8:8" x14ac:dyDescent="0.25">
      <c r="H11446"/>
    </row>
    <row r="11447" spans="8:8" x14ac:dyDescent="0.25">
      <c r="H11447"/>
    </row>
    <row r="11448" spans="8:8" x14ac:dyDescent="0.25">
      <c r="H11448"/>
    </row>
    <row r="11449" spans="8:8" x14ac:dyDescent="0.25">
      <c r="H11449"/>
    </row>
    <row r="11450" spans="8:8" x14ac:dyDescent="0.25">
      <c r="H11450"/>
    </row>
    <row r="11451" spans="8:8" x14ac:dyDescent="0.25">
      <c r="H11451"/>
    </row>
    <row r="11452" spans="8:8" x14ac:dyDescent="0.25">
      <c r="H11452"/>
    </row>
    <row r="11453" spans="8:8" x14ac:dyDescent="0.25">
      <c r="H11453"/>
    </row>
    <row r="11454" spans="8:8" x14ac:dyDescent="0.25">
      <c r="H11454"/>
    </row>
    <row r="11455" spans="8:8" x14ac:dyDescent="0.25">
      <c r="H11455"/>
    </row>
    <row r="11456" spans="8:8" x14ac:dyDescent="0.25">
      <c r="H11456"/>
    </row>
    <row r="11457" spans="8:8" x14ac:dyDescent="0.25">
      <c r="H11457"/>
    </row>
    <row r="11458" spans="8:8" x14ac:dyDescent="0.25">
      <c r="H11458"/>
    </row>
    <row r="11459" spans="8:8" x14ac:dyDescent="0.25">
      <c r="H11459"/>
    </row>
    <row r="11460" spans="8:8" x14ac:dyDescent="0.25">
      <c r="H11460"/>
    </row>
    <row r="11461" spans="8:8" x14ac:dyDescent="0.25">
      <c r="H11461"/>
    </row>
    <row r="11462" spans="8:8" x14ac:dyDescent="0.25">
      <c r="H11462"/>
    </row>
    <row r="11463" spans="8:8" x14ac:dyDescent="0.25">
      <c r="H11463"/>
    </row>
    <row r="11464" spans="8:8" x14ac:dyDescent="0.25">
      <c r="H11464"/>
    </row>
    <row r="11465" spans="8:8" x14ac:dyDescent="0.25">
      <c r="H11465"/>
    </row>
    <row r="11466" spans="8:8" x14ac:dyDescent="0.25">
      <c r="H11466"/>
    </row>
    <row r="11467" spans="8:8" x14ac:dyDescent="0.25">
      <c r="H11467"/>
    </row>
    <row r="11468" spans="8:8" x14ac:dyDescent="0.25">
      <c r="H11468"/>
    </row>
    <row r="11469" spans="8:8" x14ac:dyDescent="0.25">
      <c r="H11469"/>
    </row>
    <row r="11470" spans="8:8" x14ac:dyDescent="0.25">
      <c r="H11470"/>
    </row>
    <row r="11471" spans="8:8" x14ac:dyDescent="0.25">
      <c r="H11471"/>
    </row>
    <row r="11472" spans="8:8" x14ac:dyDescent="0.25">
      <c r="H11472"/>
    </row>
    <row r="11473" spans="8:8" x14ac:dyDescent="0.25">
      <c r="H11473"/>
    </row>
    <row r="11474" spans="8:8" x14ac:dyDescent="0.25">
      <c r="H11474"/>
    </row>
    <row r="11475" spans="8:8" x14ac:dyDescent="0.25">
      <c r="H11475"/>
    </row>
    <row r="11476" spans="8:8" x14ac:dyDescent="0.25">
      <c r="H11476"/>
    </row>
    <row r="11477" spans="8:8" x14ac:dyDescent="0.25">
      <c r="H11477"/>
    </row>
    <row r="11478" spans="8:8" x14ac:dyDescent="0.25">
      <c r="H11478"/>
    </row>
    <row r="11479" spans="8:8" x14ac:dyDescent="0.25">
      <c r="H11479"/>
    </row>
    <row r="11480" spans="8:8" x14ac:dyDescent="0.25">
      <c r="H11480"/>
    </row>
    <row r="11481" spans="8:8" x14ac:dyDescent="0.25">
      <c r="H11481"/>
    </row>
    <row r="11482" spans="8:8" x14ac:dyDescent="0.25">
      <c r="H11482"/>
    </row>
    <row r="11483" spans="8:8" x14ac:dyDescent="0.25">
      <c r="H11483"/>
    </row>
    <row r="11484" spans="8:8" x14ac:dyDescent="0.25">
      <c r="H11484"/>
    </row>
    <row r="11485" spans="8:8" x14ac:dyDescent="0.25">
      <c r="H11485"/>
    </row>
    <row r="11486" spans="8:8" x14ac:dyDescent="0.25">
      <c r="H11486"/>
    </row>
    <row r="11487" spans="8:8" x14ac:dyDescent="0.25">
      <c r="H11487"/>
    </row>
    <row r="11488" spans="8:8" x14ac:dyDescent="0.25">
      <c r="H11488"/>
    </row>
    <row r="11489" spans="8:8" x14ac:dyDescent="0.25">
      <c r="H11489"/>
    </row>
    <row r="11490" spans="8:8" x14ac:dyDescent="0.25">
      <c r="H11490"/>
    </row>
    <row r="11491" spans="8:8" x14ac:dyDescent="0.25">
      <c r="H11491"/>
    </row>
    <row r="11492" spans="8:8" x14ac:dyDescent="0.25">
      <c r="H11492"/>
    </row>
    <row r="11493" spans="8:8" x14ac:dyDescent="0.25">
      <c r="H11493"/>
    </row>
    <row r="11494" spans="8:8" x14ac:dyDescent="0.25">
      <c r="H11494"/>
    </row>
    <row r="11495" spans="8:8" x14ac:dyDescent="0.25">
      <c r="H11495"/>
    </row>
    <row r="11496" spans="8:8" x14ac:dyDescent="0.25">
      <c r="H11496"/>
    </row>
    <row r="11497" spans="8:8" x14ac:dyDescent="0.25">
      <c r="H11497"/>
    </row>
    <row r="11498" spans="8:8" x14ac:dyDescent="0.25">
      <c r="H11498"/>
    </row>
    <row r="11499" spans="8:8" x14ac:dyDescent="0.25">
      <c r="H11499"/>
    </row>
    <row r="11500" spans="8:8" x14ac:dyDescent="0.25">
      <c r="H11500"/>
    </row>
    <row r="11501" spans="8:8" x14ac:dyDescent="0.25">
      <c r="H11501"/>
    </row>
    <row r="11502" spans="8:8" x14ac:dyDescent="0.25">
      <c r="H11502"/>
    </row>
    <row r="11503" spans="8:8" x14ac:dyDescent="0.25">
      <c r="H11503"/>
    </row>
    <row r="11504" spans="8:8" x14ac:dyDescent="0.25">
      <c r="H11504"/>
    </row>
    <row r="11505" spans="8:8" x14ac:dyDescent="0.25">
      <c r="H11505"/>
    </row>
    <row r="11506" spans="8:8" x14ac:dyDescent="0.25">
      <c r="H11506"/>
    </row>
    <row r="11507" spans="8:8" x14ac:dyDescent="0.25">
      <c r="H11507"/>
    </row>
    <row r="11508" spans="8:8" x14ac:dyDescent="0.25">
      <c r="H11508"/>
    </row>
    <row r="11509" spans="8:8" x14ac:dyDescent="0.25">
      <c r="H11509"/>
    </row>
    <row r="11510" spans="8:8" x14ac:dyDescent="0.25">
      <c r="H11510"/>
    </row>
    <row r="11511" spans="8:8" x14ac:dyDescent="0.25">
      <c r="H11511"/>
    </row>
    <row r="11512" spans="8:8" x14ac:dyDescent="0.25">
      <c r="H11512"/>
    </row>
    <row r="11513" spans="8:8" x14ac:dyDescent="0.25">
      <c r="H11513"/>
    </row>
    <row r="11514" spans="8:8" x14ac:dyDescent="0.25">
      <c r="H11514"/>
    </row>
    <row r="11515" spans="8:8" x14ac:dyDescent="0.25">
      <c r="H11515"/>
    </row>
    <row r="11516" spans="8:8" x14ac:dyDescent="0.25">
      <c r="H11516"/>
    </row>
    <row r="11517" spans="8:8" x14ac:dyDescent="0.25">
      <c r="H11517"/>
    </row>
    <row r="11518" spans="8:8" x14ac:dyDescent="0.25">
      <c r="H11518"/>
    </row>
    <row r="11519" spans="8:8" x14ac:dyDescent="0.25">
      <c r="H11519"/>
    </row>
    <row r="11520" spans="8:8" x14ac:dyDescent="0.25">
      <c r="H11520"/>
    </row>
    <row r="11521" spans="8:8" x14ac:dyDescent="0.25">
      <c r="H11521"/>
    </row>
    <row r="11522" spans="8:8" x14ac:dyDescent="0.25">
      <c r="H11522"/>
    </row>
    <row r="11523" spans="8:8" x14ac:dyDescent="0.25">
      <c r="H11523"/>
    </row>
    <row r="11524" spans="8:8" x14ac:dyDescent="0.25">
      <c r="H11524"/>
    </row>
    <row r="11525" spans="8:8" x14ac:dyDescent="0.25">
      <c r="H11525"/>
    </row>
    <row r="11526" spans="8:8" x14ac:dyDescent="0.25">
      <c r="H11526"/>
    </row>
    <row r="11527" spans="8:8" x14ac:dyDescent="0.25">
      <c r="H11527"/>
    </row>
    <row r="11528" spans="8:8" x14ac:dyDescent="0.25">
      <c r="H11528"/>
    </row>
    <row r="11529" spans="8:8" x14ac:dyDescent="0.25">
      <c r="H11529"/>
    </row>
    <row r="11530" spans="8:8" x14ac:dyDescent="0.25">
      <c r="H11530"/>
    </row>
    <row r="11531" spans="8:8" x14ac:dyDescent="0.25">
      <c r="H11531"/>
    </row>
    <row r="11532" spans="8:8" x14ac:dyDescent="0.25">
      <c r="H11532"/>
    </row>
    <row r="11533" spans="8:8" x14ac:dyDescent="0.25">
      <c r="H11533"/>
    </row>
    <row r="11534" spans="8:8" x14ac:dyDescent="0.25">
      <c r="H11534"/>
    </row>
    <row r="11535" spans="8:8" x14ac:dyDescent="0.25">
      <c r="H11535"/>
    </row>
    <row r="11536" spans="8:8" x14ac:dyDescent="0.25">
      <c r="H11536"/>
    </row>
    <row r="11537" spans="8:8" x14ac:dyDescent="0.25">
      <c r="H11537"/>
    </row>
    <row r="11538" spans="8:8" x14ac:dyDescent="0.25">
      <c r="H11538"/>
    </row>
    <row r="11539" spans="8:8" x14ac:dyDescent="0.25">
      <c r="H11539"/>
    </row>
    <row r="11540" spans="8:8" x14ac:dyDescent="0.25">
      <c r="H11540"/>
    </row>
    <row r="11541" spans="8:8" x14ac:dyDescent="0.25">
      <c r="H11541"/>
    </row>
    <row r="11542" spans="8:8" x14ac:dyDescent="0.25">
      <c r="H11542"/>
    </row>
    <row r="11543" spans="8:8" x14ac:dyDescent="0.25">
      <c r="H11543"/>
    </row>
    <row r="11544" spans="8:8" x14ac:dyDescent="0.25">
      <c r="H11544"/>
    </row>
    <row r="11545" spans="8:8" x14ac:dyDescent="0.25">
      <c r="H11545"/>
    </row>
    <row r="11546" spans="8:8" x14ac:dyDescent="0.25">
      <c r="H11546"/>
    </row>
    <row r="11547" spans="8:8" x14ac:dyDescent="0.25">
      <c r="H11547"/>
    </row>
    <row r="11548" spans="8:8" x14ac:dyDescent="0.25">
      <c r="H11548"/>
    </row>
    <row r="11549" spans="8:8" x14ac:dyDescent="0.25">
      <c r="H11549"/>
    </row>
    <row r="11550" spans="8:8" x14ac:dyDescent="0.25">
      <c r="H11550"/>
    </row>
    <row r="11551" spans="8:8" x14ac:dyDescent="0.25">
      <c r="H11551"/>
    </row>
    <row r="11552" spans="8:8" x14ac:dyDescent="0.25">
      <c r="H11552"/>
    </row>
    <row r="11553" spans="8:8" x14ac:dyDescent="0.25">
      <c r="H11553"/>
    </row>
    <row r="11554" spans="8:8" x14ac:dyDescent="0.25">
      <c r="H11554"/>
    </row>
    <row r="11555" spans="8:8" x14ac:dyDescent="0.25">
      <c r="H11555"/>
    </row>
    <row r="11556" spans="8:8" x14ac:dyDescent="0.25">
      <c r="H11556"/>
    </row>
    <row r="11557" spans="8:8" x14ac:dyDescent="0.25">
      <c r="H11557"/>
    </row>
    <row r="11558" spans="8:8" x14ac:dyDescent="0.25">
      <c r="H11558"/>
    </row>
    <row r="11559" spans="8:8" x14ac:dyDescent="0.25">
      <c r="H11559"/>
    </row>
    <row r="11560" spans="8:8" x14ac:dyDescent="0.25">
      <c r="H11560"/>
    </row>
    <row r="11561" spans="8:8" x14ac:dyDescent="0.25">
      <c r="H11561"/>
    </row>
    <row r="11562" spans="8:8" x14ac:dyDescent="0.25">
      <c r="H11562"/>
    </row>
    <row r="11563" spans="8:8" x14ac:dyDescent="0.25">
      <c r="H11563"/>
    </row>
    <row r="11564" spans="8:8" x14ac:dyDescent="0.25">
      <c r="H11564"/>
    </row>
    <row r="11565" spans="8:8" x14ac:dyDescent="0.25">
      <c r="H11565"/>
    </row>
    <row r="11566" spans="8:8" x14ac:dyDescent="0.25">
      <c r="H11566"/>
    </row>
    <row r="11567" spans="8:8" x14ac:dyDescent="0.25">
      <c r="H11567"/>
    </row>
    <row r="11568" spans="8:8" x14ac:dyDescent="0.25">
      <c r="H11568"/>
    </row>
    <row r="11569" spans="8:8" x14ac:dyDescent="0.25">
      <c r="H11569"/>
    </row>
    <row r="11570" spans="8:8" x14ac:dyDescent="0.25">
      <c r="H11570"/>
    </row>
    <row r="11571" spans="8:8" x14ac:dyDescent="0.25">
      <c r="H11571"/>
    </row>
    <row r="11572" spans="8:8" x14ac:dyDescent="0.25">
      <c r="H11572"/>
    </row>
    <row r="11573" spans="8:8" x14ac:dyDescent="0.25">
      <c r="H11573"/>
    </row>
    <row r="11574" spans="8:8" x14ac:dyDescent="0.25">
      <c r="H11574"/>
    </row>
    <row r="11575" spans="8:8" x14ac:dyDescent="0.25">
      <c r="H11575"/>
    </row>
    <row r="11576" spans="8:8" x14ac:dyDescent="0.25">
      <c r="H11576"/>
    </row>
    <row r="11577" spans="8:8" x14ac:dyDescent="0.25">
      <c r="H11577"/>
    </row>
    <row r="11578" spans="8:8" x14ac:dyDescent="0.25">
      <c r="H11578"/>
    </row>
    <row r="11579" spans="8:8" x14ac:dyDescent="0.25">
      <c r="H11579"/>
    </row>
    <row r="11580" spans="8:8" x14ac:dyDescent="0.25">
      <c r="H11580"/>
    </row>
    <row r="11581" spans="8:8" x14ac:dyDescent="0.25">
      <c r="H11581"/>
    </row>
    <row r="11582" spans="8:8" x14ac:dyDescent="0.25">
      <c r="H11582"/>
    </row>
    <row r="11583" spans="8:8" x14ac:dyDescent="0.25">
      <c r="H11583"/>
    </row>
    <row r="11584" spans="8:8" x14ac:dyDescent="0.25">
      <c r="H11584"/>
    </row>
    <row r="11585" spans="8:8" x14ac:dyDescent="0.25">
      <c r="H11585"/>
    </row>
    <row r="11586" spans="8:8" x14ac:dyDescent="0.25">
      <c r="H11586"/>
    </row>
    <row r="11587" spans="8:8" x14ac:dyDescent="0.25">
      <c r="H11587"/>
    </row>
    <row r="11588" spans="8:8" x14ac:dyDescent="0.25">
      <c r="H11588"/>
    </row>
    <row r="11589" spans="8:8" x14ac:dyDescent="0.25">
      <c r="H11589"/>
    </row>
    <row r="11590" spans="8:8" x14ac:dyDescent="0.25">
      <c r="H11590"/>
    </row>
    <row r="11591" spans="8:8" x14ac:dyDescent="0.25">
      <c r="H11591"/>
    </row>
    <row r="11592" spans="8:8" x14ac:dyDescent="0.25">
      <c r="H11592"/>
    </row>
    <row r="11593" spans="8:8" x14ac:dyDescent="0.25">
      <c r="H11593"/>
    </row>
    <row r="11594" spans="8:8" x14ac:dyDescent="0.25">
      <c r="H11594"/>
    </row>
    <row r="11595" spans="8:8" x14ac:dyDescent="0.25">
      <c r="H11595"/>
    </row>
    <row r="11596" spans="8:8" x14ac:dyDescent="0.25">
      <c r="H11596"/>
    </row>
    <row r="11597" spans="8:8" x14ac:dyDescent="0.25">
      <c r="H11597"/>
    </row>
    <row r="11598" spans="8:8" x14ac:dyDescent="0.25">
      <c r="H11598"/>
    </row>
    <row r="11599" spans="8:8" x14ac:dyDescent="0.25">
      <c r="H11599"/>
    </row>
    <row r="11600" spans="8:8" x14ac:dyDescent="0.25">
      <c r="H11600"/>
    </row>
    <row r="11601" spans="8:8" x14ac:dyDescent="0.25">
      <c r="H11601"/>
    </row>
    <row r="11602" spans="8:8" x14ac:dyDescent="0.25">
      <c r="H11602"/>
    </row>
    <row r="11603" spans="8:8" x14ac:dyDescent="0.25">
      <c r="H11603"/>
    </row>
    <row r="11604" spans="8:8" x14ac:dyDescent="0.25">
      <c r="H11604"/>
    </row>
    <row r="11605" spans="8:8" x14ac:dyDescent="0.25">
      <c r="H11605"/>
    </row>
    <row r="11606" spans="8:8" x14ac:dyDescent="0.25">
      <c r="H11606"/>
    </row>
    <row r="11607" spans="8:8" x14ac:dyDescent="0.25">
      <c r="H11607"/>
    </row>
    <row r="11608" spans="8:8" x14ac:dyDescent="0.25">
      <c r="H11608"/>
    </row>
    <row r="11609" spans="8:8" x14ac:dyDescent="0.25">
      <c r="H11609"/>
    </row>
    <row r="11610" spans="8:8" x14ac:dyDescent="0.25">
      <c r="H11610"/>
    </row>
    <row r="11611" spans="8:8" x14ac:dyDescent="0.25">
      <c r="H11611"/>
    </row>
    <row r="11612" spans="8:8" x14ac:dyDescent="0.25">
      <c r="H11612"/>
    </row>
    <row r="11613" spans="8:8" x14ac:dyDescent="0.25">
      <c r="H11613"/>
    </row>
    <row r="11614" spans="8:8" x14ac:dyDescent="0.25">
      <c r="H11614"/>
    </row>
    <row r="11615" spans="8:8" x14ac:dyDescent="0.25">
      <c r="H11615"/>
    </row>
    <row r="11616" spans="8:8" x14ac:dyDescent="0.25">
      <c r="H11616"/>
    </row>
    <row r="11617" spans="8:8" x14ac:dyDescent="0.25">
      <c r="H11617"/>
    </row>
    <row r="11618" spans="8:8" x14ac:dyDescent="0.25">
      <c r="H11618"/>
    </row>
    <row r="11619" spans="8:8" x14ac:dyDescent="0.25">
      <c r="H11619"/>
    </row>
    <row r="11620" spans="8:8" x14ac:dyDescent="0.25">
      <c r="H11620"/>
    </row>
    <row r="11621" spans="8:8" x14ac:dyDescent="0.25">
      <c r="H11621"/>
    </row>
    <row r="11622" spans="8:8" x14ac:dyDescent="0.25">
      <c r="H11622"/>
    </row>
    <row r="11623" spans="8:8" x14ac:dyDescent="0.25">
      <c r="H11623"/>
    </row>
    <row r="11624" spans="8:8" x14ac:dyDescent="0.25">
      <c r="H11624"/>
    </row>
    <row r="11625" spans="8:8" x14ac:dyDescent="0.25">
      <c r="H11625"/>
    </row>
    <row r="11626" spans="8:8" x14ac:dyDescent="0.25">
      <c r="H11626"/>
    </row>
    <row r="11627" spans="8:8" x14ac:dyDescent="0.25">
      <c r="H11627"/>
    </row>
    <row r="11628" spans="8:8" x14ac:dyDescent="0.25">
      <c r="H11628"/>
    </row>
    <row r="11629" spans="8:8" x14ac:dyDescent="0.25">
      <c r="H11629"/>
    </row>
    <row r="11630" spans="8:8" x14ac:dyDescent="0.25">
      <c r="H11630"/>
    </row>
    <row r="11631" spans="8:8" x14ac:dyDescent="0.25">
      <c r="H11631"/>
    </row>
    <row r="11632" spans="8:8" x14ac:dyDescent="0.25">
      <c r="H11632"/>
    </row>
    <row r="11633" spans="8:8" x14ac:dyDescent="0.25">
      <c r="H11633"/>
    </row>
    <row r="11634" spans="8:8" x14ac:dyDescent="0.25">
      <c r="H11634"/>
    </row>
    <row r="11635" spans="8:8" x14ac:dyDescent="0.25">
      <c r="H11635"/>
    </row>
    <row r="11636" spans="8:8" x14ac:dyDescent="0.25">
      <c r="H11636"/>
    </row>
    <row r="11637" spans="8:8" x14ac:dyDescent="0.25">
      <c r="H11637"/>
    </row>
    <row r="11638" spans="8:8" x14ac:dyDescent="0.25">
      <c r="H11638"/>
    </row>
    <row r="11639" spans="8:8" x14ac:dyDescent="0.25">
      <c r="H11639"/>
    </row>
    <row r="11640" spans="8:8" x14ac:dyDescent="0.25">
      <c r="H11640"/>
    </row>
    <row r="11641" spans="8:8" x14ac:dyDescent="0.25">
      <c r="H11641"/>
    </row>
    <row r="11642" spans="8:8" x14ac:dyDescent="0.25">
      <c r="H11642"/>
    </row>
    <row r="11643" spans="8:8" x14ac:dyDescent="0.25">
      <c r="H11643"/>
    </row>
    <row r="11644" spans="8:8" x14ac:dyDescent="0.25">
      <c r="H11644"/>
    </row>
    <row r="11645" spans="8:8" x14ac:dyDescent="0.25">
      <c r="H11645"/>
    </row>
    <row r="11646" spans="8:8" x14ac:dyDescent="0.25">
      <c r="H11646"/>
    </row>
    <row r="11647" spans="8:8" x14ac:dyDescent="0.25">
      <c r="H11647"/>
    </row>
    <row r="11648" spans="8:8" x14ac:dyDescent="0.25">
      <c r="H11648"/>
    </row>
    <row r="11649" spans="8:8" x14ac:dyDescent="0.25">
      <c r="H11649"/>
    </row>
    <row r="11650" spans="8:8" x14ac:dyDescent="0.25">
      <c r="H11650"/>
    </row>
    <row r="11651" spans="8:8" x14ac:dyDescent="0.25">
      <c r="H11651"/>
    </row>
    <row r="11652" spans="8:8" x14ac:dyDescent="0.25">
      <c r="H11652"/>
    </row>
    <row r="11653" spans="8:8" x14ac:dyDescent="0.25">
      <c r="H11653"/>
    </row>
    <row r="11654" spans="8:8" x14ac:dyDescent="0.25">
      <c r="H11654"/>
    </row>
    <row r="11655" spans="8:8" x14ac:dyDescent="0.25">
      <c r="H11655"/>
    </row>
    <row r="11656" spans="8:8" x14ac:dyDescent="0.25">
      <c r="H11656"/>
    </row>
    <row r="11657" spans="8:8" x14ac:dyDescent="0.25">
      <c r="H11657"/>
    </row>
    <row r="11658" spans="8:8" x14ac:dyDescent="0.25">
      <c r="H11658"/>
    </row>
    <row r="11659" spans="8:8" x14ac:dyDescent="0.25">
      <c r="H11659"/>
    </row>
    <row r="11660" spans="8:8" x14ac:dyDescent="0.25">
      <c r="H11660"/>
    </row>
    <row r="11661" spans="8:8" x14ac:dyDescent="0.25">
      <c r="H11661"/>
    </row>
    <row r="11662" spans="8:8" x14ac:dyDescent="0.25">
      <c r="H11662"/>
    </row>
    <row r="11663" spans="8:8" x14ac:dyDescent="0.25">
      <c r="H11663"/>
    </row>
    <row r="11664" spans="8:8" x14ac:dyDescent="0.25">
      <c r="H11664"/>
    </row>
    <row r="11665" spans="8:8" x14ac:dyDescent="0.25">
      <c r="H11665"/>
    </row>
    <row r="11666" spans="8:8" x14ac:dyDescent="0.25">
      <c r="H11666"/>
    </row>
    <row r="11667" spans="8:8" x14ac:dyDescent="0.25">
      <c r="H11667"/>
    </row>
    <row r="11668" spans="8:8" x14ac:dyDescent="0.25">
      <c r="H11668"/>
    </row>
    <row r="11669" spans="8:8" x14ac:dyDescent="0.25">
      <c r="H11669"/>
    </row>
    <row r="11670" spans="8:8" x14ac:dyDescent="0.25">
      <c r="H11670"/>
    </row>
    <row r="11671" spans="8:8" x14ac:dyDescent="0.25">
      <c r="H11671"/>
    </row>
    <row r="11672" spans="8:8" x14ac:dyDescent="0.25">
      <c r="H11672"/>
    </row>
    <row r="11673" spans="8:8" x14ac:dyDescent="0.25">
      <c r="H11673"/>
    </row>
    <row r="11674" spans="8:8" x14ac:dyDescent="0.25">
      <c r="H11674"/>
    </row>
    <row r="11675" spans="8:8" x14ac:dyDescent="0.25">
      <c r="H11675"/>
    </row>
    <row r="11676" spans="8:8" x14ac:dyDescent="0.25">
      <c r="H11676"/>
    </row>
    <row r="11677" spans="8:8" x14ac:dyDescent="0.25">
      <c r="H11677"/>
    </row>
    <row r="11678" spans="8:8" x14ac:dyDescent="0.25">
      <c r="H11678"/>
    </row>
    <row r="11679" spans="8:8" x14ac:dyDescent="0.25">
      <c r="H11679"/>
    </row>
    <row r="11680" spans="8:8" x14ac:dyDescent="0.25">
      <c r="H11680"/>
    </row>
    <row r="11681" spans="8:8" x14ac:dyDescent="0.25">
      <c r="H11681"/>
    </row>
    <row r="11682" spans="8:8" x14ac:dyDescent="0.25">
      <c r="H11682"/>
    </row>
    <row r="11683" spans="8:8" x14ac:dyDescent="0.25">
      <c r="H11683"/>
    </row>
    <row r="11684" spans="8:8" x14ac:dyDescent="0.25">
      <c r="H11684"/>
    </row>
    <row r="11685" spans="8:8" x14ac:dyDescent="0.25">
      <c r="H11685"/>
    </row>
    <row r="11686" spans="8:8" x14ac:dyDescent="0.25">
      <c r="H11686"/>
    </row>
    <row r="11687" spans="8:8" x14ac:dyDescent="0.25">
      <c r="H11687"/>
    </row>
    <row r="11688" spans="8:8" x14ac:dyDescent="0.25">
      <c r="H11688"/>
    </row>
    <row r="11689" spans="8:8" x14ac:dyDescent="0.25">
      <c r="H11689"/>
    </row>
    <row r="11690" spans="8:8" x14ac:dyDescent="0.25">
      <c r="H11690"/>
    </row>
    <row r="11691" spans="8:8" x14ac:dyDescent="0.25">
      <c r="H11691"/>
    </row>
    <row r="11692" spans="8:8" x14ac:dyDescent="0.25">
      <c r="H11692"/>
    </row>
    <row r="11693" spans="8:8" x14ac:dyDescent="0.25">
      <c r="H11693"/>
    </row>
    <row r="11694" spans="8:8" x14ac:dyDescent="0.25">
      <c r="H11694"/>
    </row>
    <row r="11695" spans="8:8" x14ac:dyDescent="0.25">
      <c r="H11695"/>
    </row>
    <row r="11696" spans="8:8" x14ac:dyDescent="0.25">
      <c r="H11696"/>
    </row>
    <row r="11697" spans="8:8" x14ac:dyDescent="0.25">
      <c r="H11697"/>
    </row>
    <row r="11698" spans="8:8" x14ac:dyDescent="0.25">
      <c r="H11698"/>
    </row>
    <row r="11699" spans="8:8" x14ac:dyDescent="0.25">
      <c r="H11699"/>
    </row>
    <row r="11700" spans="8:8" x14ac:dyDescent="0.25">
      <c r="H11700"/>
    </row>
    <row r="11701" spans="8:8" x14ac:dyDescent="0.25">
      <c r="H11701"/>
    </row>
    <row r="11702" spans="8:8" x14ac:dyDescent="0.25">
      <c r="H11702"/>
    </row>
    <row r="11703" spans="8:8" x14ac:dyDescent="0.25">
      <c r="H11703"/>
    </row>
    <row r="11704" spans="8:8" x14ac:dyDescent="0.25">
      <c r="H11704"/>
    </row>
    <row r="11705" spans="8:8" x14ac:dyDescent="0.25">
      <c r="H11705"/>
    </row>
    <row r="11706" spans="8:8" x14ac:dyDescent="0.25">
      <c r="H11706"/>
    </row>
    <row r="11707" spans="8:8" x14ac:dyDescent="0.25">
      <c r="H11707"/>
    </row>
    <row r="11708" spans="8:8" x14ac:dyDescent="0.25">
      <c r="H11708"/>
    </row>
    <row r="11709" spans="8:8" x14ac:dyDescent="0.25">
      <c r="H11709"/>
    </row>
    <row r="11710" spans="8:8" x14ac:dyDescent="0.25">
      <c r="H11710"/>
    </row>
    <row r="11711" spans="8:8" x14ac:dyDescent="0.25">
      <c r="H11711"/>
    </row>
    <row r="11712" spans="8:8" x14ac:dyDescent="0.25">
      <c r="H11712"/>
    </row>
    <row r="11713" spans="8:8" x14ac:dyDescent="0.25">
      <c r="H11713"/>
    </row>
    <row r="11714" spans="8:8" x14ac:dyDescent="0.25">
      <c r="H11714"/>
    </row>
    <row r="11715" spans="8:8" x14ac:dyDescent="0.25">
      <c r="H11715"/>
    </row>
    <row r="11716" spans="8:8" x14ac:dyDescent="0.25">
      <c r="H11716"/>
    </row>
    <row r="11717" spans="8:8" x14ac:dyDescent="0.25">
      <c r="H11717"/>
    </row>
    <row r="11718" spans="8:8" x14ac:dyDescent="0.25">
      <c r="H11718"/>
    </row>
    <row r="11719" spans="8:8" x14ac:dyDescent="0.25">
      <c r="H11719"/>
    </row>
    <row r="11720" spans="8:8" x14ac:dyDescent="0.25">
      <c r="H11720"/>
    </row>
    <row r="11721" spans="8:8" x14ac:dyDescent="0.25">
      <c r="H11721"/>
    </row>
    <row r="11722" spans="8:8" x14ac:dyDescent="0.25">
      <c r="H11722"/>
    </row>
    <row r="11723" spans="8:8" x14ac:dyDescent="0.25">
      <c r="H11723"/>
    </row>
    <row r="11724" spans="8:8" x14ac:dyDescent="0.25">
      <c r="H11724"/>
    </row>
    <row r="11725" spans="8:8" x14ac:dyDescent="0.25">
      <c r="H11725"/>
    </row>
    <row r="11726" spans="8:8" x14ac:dyDescent="0.25">
      <c r="H11726"/>
    </row>
    <row r="11727" spans="8:8" x14ac:dyDescent="0.25">
      <c r="H11727"/>
    </row>
    <row r="11728" spans="8:8" x14ac:dyDescent="0.25">
      <c r="H11728"/>
    </row>
    <row r="11729" spans="8:8" x14ac:dyDescent="0.25">
      <c r="H11729"/>
    </row>
    <row r="11730" spans="8:8" x14ac:dyDescent="0.25">
      <c r="H11730"/>
    </row>
    <row r="11731" spans="8:8" x14ac:dyDescent="0.25">
      <c r="H11731"/>
    </row>
    <row r="11732" spans="8:8" x14ac:dyDescent="0.25">
      <c r="H11732"/>
    </row>
    <row r="11733" spans="8:8" x14ac:dyDescent="0.25">
      <c r="H11733"/>
    </row>
    <row r="11734" spans="8:8" x14ac:dyDescent="0.25">
      <c r="H11734"/>
    </row>
    <row r="11735" spans="8:8" x14ac:dyDescent="0.25">
      <c r="H11735"/>
    </row>
    <row r="11736" spans="8:8" x14ac:dyDescent="0.25">
      <c r="H11736"/>
    </row>
    <row r="11737" spans="8:8" x14ac:dyDescent="0.25">
      <c r="H11737"/>
    </row>
    <row r="11738" spans="8:8" x14ac:dyDescent="0.25">
      <c r="H11738"/>
    </row>
    <row r="11739" spans="8:8" x14ac:dyDescent="0.25">
      <c r="H11739"/>
    </row>
    <row r="11740" spans="8:8" x14ac:dyDescent="0.25">
      <c r="H11740"/>
    </row>
    <row r="11741" spans="8:8" x14ac:dyDescent="0.25">
      <c r="H11741"/>
    </row>
    <row r="11742" spans="8:8" x14ac:dyDescent="0.25">
      <c r="H11742"/>
    </row>
    <row r="11743" spans="8:8" x14ac:dyDescent="0.25">
      <c r="H11743"/>
    </row>
    <row r="11744" spans="8:8" x14ac:dyDescent="0.25">
      <c r="H11744"/>
    </row>
    <row r="11745" spans="8:8" x14ac:dyDescent="0.25">
      <c r="H11745"/>
    </row>
    <row r="11746" spans="8:8" x14ac:dyDescent="0.25">
      <c r="H11746"/>
    </row>
    <row r="11747" spans="8:8" x14ac:dyDescent="0.25">
      <c r="H11747"/>
    </row>
    <row r="11748" spans="8:8" x14ac:dyDescent="0.25">
      <c r="H11748"/>
    </row>
    <row r="11749" spans="8:8" x14ac:dyDescent="0.25">
      <c r="H11749"/>
    </row>
    <row r="11750" spans="8:8" x14ac:dyDescent="0.25">
      <c r="H11750"/>
    </row>
    <row r="11751" spans="8:8" x14ac:dyDescent="0.25">
      <c r="H11751"/>
    </row>
    <row r="11752" spans="8:8" x14ac:dyDescent="0.25">
      <c r="H11752"/>
    </row>
    <row r="11753" spans="8:8" x14ac:dyDescent="0.25">
      <c r="H11753"/>
    </row>
    <row r="11754" spans="8:8" x14ac:dyDescent="0.25">
      <c r="H11754"/>
    </row>
    <row r="11755" spans="8:8" x14ac:dyDescent="0.25">
      <c r="H11755"/>
    </row>
    <row r="11756" spans="8:8" x14ac:dyDescent="0.25">
      <c r="H11756"/>
    </row>
    <row r="11757" spans="8:8" x14ac:dyDescent="0.25">
      <c r="H11757"/>
    </row>
    <row r="11758" spans="8:8" x14ac:dyDescent="0.25">
      <c r="H11758"/>
    </row>
    <row r="11759" spans="8:8" x14ac:dyDescent="0.25">
      <c r="H11759"/>
    </row>
    <row r="11760" spans="8:8" x14ac:dyDescent="0.25">
      <c r="H11760"/>
    </row>
    <row r="11761" spans="8:8" x14ac:dyDescent="0.25">
      <c r="H11761"/>
    </row>
    <row r="11762" spans="8:8" x14ac:dyDescent="0.25">
      <c r="H11762"/>
    </row>
    <row r="11763" spans="8:8" x14ac:dyDescent="0.25">
      <c r="H11763"/>
    </row>
    <row r="11764" spans="8:8" x14ac:dyDescent="0.25">
      <c r="H11764"/>
    </row>
    <row r="11765" spans="8:8" x14ac:dyDescent="0.25">
      <c r="H11765"/>
    </row>
    <row r="11766" spans="8:8" x14ac:dyDescent="0.25">
      <c r="H11766"/>
    </row>
    <row r="11767" spans="8:8" x14ac:dyDescent="0.25">
      <c r="H11767"/>
    </row>
    <row r="11768" spans="8:8" x14ac:dyDescent="0.25">
      <c r="H11768"/>
    </row>
    <row r="11769" spans="8:8" x14ac:dyDescent="0.25">
      <c r="H11769"/>
    </row>
    <row r="11770" spans="8:8" x14ac:dyDescent="0.25">
      <c r="H11770"/>
    </row>
    <row r="11771" spans="8:8" x14ac:dyDescent="0.25">
      <c r="H11771"/>
    </row>
    <row r="11772" spans="8:8" x14ac:dyDescent="0.25">
      <c r="H11772"/>
    </row>
    <row r="11773" spans="8:8" x14ac:dyDescent="0.25">
      <c r="H11773"/>
    </row>
    <row r="11774" spans="8:8" x14ac:dyDescent="0.25">
      <c r="H11774"/>
    </row>
    <row r="11775" spans="8:8" x14ac:dyDescent="0.25">
      <c r="H11775"/>
    </row>
    <row r="11776" spans="8:8" x14ac:dyDescent="0.25">
      <c r="H11776"/>
    </row>
    <row r="11777" spans="8:8" x14ac:dyDescent="0.25">
      <c r="H11777"/>
    </row>
    <row r="11778" spans="8:8" x14ac:dyDescent="0.25">
      <c r="H11778"/>
    </row>
    <row r="11779" spans="8:8" x14ac:dyDescent="0.25">
      <c r="H11779"/>
    </row>
    <row r="11780" spans="8:8" x14ac:dyDescent="0.25">
      <c r="H11780"/>
    </row>
    <row r="11781" spans="8:8" x14ac:dyDescent="0.25">
      <c r="H11781"/>
    </row>
    <row r="11782" spans="8:8" x14ac:dyDescent="0.25">
      <c r="H11782"/>
    </row>
    <row r="11783" spans="8:8" x14ac:dyDescent="0.25">
      <c r="H11783"/>
    </row>
    <row r="11784" spans="8:8" x14ac:dyDescent="0.25">
      <c r="H11784"/>
    </row>
    <row r="11785" spans="8:8" x14ac:dyDescent="0.25">
      <c r="H11785"/>
    </row>
    <row r="11786" spans="8:8" x14ac:dyDescent="0.25">
      <c r="H11786"/>
    </row>
    <row r="11787" spans="8:8" x14ac:dyDescent="0.25">
      <c r="H11787"/>
    </row>
    <row r="11788" spans="8:8" x14ac:dyDescent="0.25">
      <c r="H11788"/>
    </row>
    <row r="11789" spans="8:8" x14ac:dyDescent="0.25">
      <c r="H11789"/>
    </row>
    <row r="11790" spans="8:8" x14ac:dyDescent="0.25">
      <c r="H11790"/>
    </row>
    <row r="11791" spans="8:8" x14ac:dyDescent="0.25">
      <c r="H11791"/>
    </row>
    <row r="11792" spans="8:8" x14ac:dyDescent="0.25">
      <c r="H11792"/>
    </row>
    <row r="11793" spans="8:8" x14ac:dyDescent="0.25">
      <c r="H11793"/>
    </row>
    <row r="11794" spans="8:8" x14ac:dyDescent="0.25">
      <c r="H11794"/>
    </row>
    <row r="11795" spans="8:8" x14ac:dyDescent="0.25">
      <c r="H11795"/>
    </row>
    <row r="11796" spans="8:8" x14ac:dyDescent="0.25">
      <c r="H11796"/>
    </row>
    <row r="11797" spans="8:8" x14ac:dyDescent="0.25">
      <c r="H11797"/>
    </row>
    <row r="11798" spans="8:8" x14ac:dyDescent="0.25">
      <c r="H11798"/>
    </row>
    <row r="11799" spans="8:8" x14ac:dyDescent="0.25">
      <c r="H11799"/>
    </row>
    <row r="11800" spans="8:8" x14ac:dyDescent="0.25">
      <c r="H11800"/>
    </row>
    <row r="11801" spans="8:8" x14ac:dyDescent="0.25">
      <c r="H11801"/>
    </row>
    <row r="11802" spans="8:8" x14ac:dyDescent="0.25">
      <c r="H11802"/>
    </row>
    <row r="11803" spans="8:8" x14ac:dyDescent="0.25">
      <c r="H11803"/>
    </row>
    <row r="11804" spans="8:8" x14ac:dyDescent="0.25">
      <c r="H11804"/>
    </row>
    <row r="11805" spans="8:8" x14ac:dyDescent="0.25">
      <c r="H11805"/>
    </row>
    <row r="11806" spans="8:8" x14ac:dyDescent="0.25">
      <c r="H11806"/>
    </row>
    <row r="11807" spans="8:8" x14ac:dyDescent="0.25">
      <c r="H11807"/>
    </row>
    <row r="11808" spans="8:8" x14ac:dyDescent="0.25">
      <c r="H11808"/>
    </row>
    <row r="11809" spans="8:8" x14ac:dyDescent="0.25">
      <c r="H11809"/>
    </row>
    <row r="11810" spans="8:8" x14ac:dyDescent="0.25">
      <c r="H11810"/>
    </row>
    <row r="11811" spans="8:8" x14ac:dyDescent="0.25">
      <c r="H11811"/>
    </row>
    <row r="11812" spans="8:8" x14ac:dyDescent="0.25">
      <c r="H11812"/>
    </row>
    <row r="11813" spans="8:8" x14ac:dyDescent="0.25">
      <c r="H11813"/>
    </row>
    <row r="11814" spans="8:8" x14ac:dyDescent="0.25">
      <c r="H11814"/>
    </row>
    <row r="11815" spans="8:8" x14ac:dyDescent="0.25">
      <c r="H11815"/>
    </row>
    <row r="11816" spans="8:8" x14ac:dyDescent="0.25">
      <c r="H11816"/>
    </row>
    <row r="11817" spans="8:8" x14ac:dyDescent="0.25">
      <c r="H11817"/>
    </row>
    <row r="11818" spans="8:8" x14ac:dyDescent="0.25">
      <c r="H11818"/>
    </row>
    <row r="11819" spans="8:8" x14ac:dyDescent="0.25">
      <c r="H11819"/>
    </row>
    <row r="11820" spans="8:8" x14ac:dyDescent="0.25">
      <c r="H11820"/>
    </row>
    <row r="11821" spans="8:8" x14ac:dyDescent="0.25">
      <c r="H11821"/>
    </row>
    <row r="11822" spans="8:8" x14ac:dyDescent="0.25">
      <c r="H11822"/>
    </row>
    <row r="11823" spans="8:8" x14ac:dyDescent="0.25">
      <c r="H11823"/>
    </row>
    <row r="11824" spans="8:8" x14ac:dyDescent="0.25">
      <c r="H11824"/>
    </row>
    <row r="11825" spans="8:8" x14ac:dyDescent="0.25">
      <c r="H11825"/>
    </row>
    <row r="11826" spans="8:8" x14ac:dyDescent="0.25">
      <c r="H11826"/>
    </row>
    <row r="11827" spans="8:8" x14ac:dyDescent="0.25">
      <c r="H11827"/>
    </row>
    <row r="11828" spans="8:8" x14ac:dyDescent="0.25">
      <c r="H11828"/>
    </row>
    <row r="11829" spans="8:8" x14ac:dyDescent="0.25">
      <c r="H11829"/>
    </row>
    <row r="11830" spans="8:8" x14ac:dyDescent="0.25">
      <c r="H11830"/>
    </row>
    <row r="11831" spans="8:8" x14ac:dyDescent="0.25">
      <c r="H11831"/>
    </row>
    <row r="11832" spans="8:8" x14ac:dyDescent="0.25">
      <c r="H11832"/>
    </row>
    <row r="11833" spans="8:8" x14ac:dyDescent="0.25">
      <c r="H11833"/>
    </row>
    <row r="11834" spans="8:8" x14ac:dyDescent="0.25">
      <c r="H11834"/>
    </row>
    <row r="11835" spans="8:8" x14ac:dyDescent="0.25">
      <c r="H11835"/>
    </row>
    <row r="11836" spans="8:8" x14ac:dyDescent="0.25">
      <c r="H11836"/>
    </row>
    <row r="11837" spans="8:8" x14ac:dyDescent="0.25">
      <c r="H11837"/>
    </row>
    <row r="11838" spans="8:8" x14ac:dyDescent="0.25">
      <c r="H11838"/>
    </row>
    <row r="11839" spans="8:8" x14ac:dyDescent="0.25">
      <c r="H11839"/>
    </row>
    <row r="11840" spans="8:8" x14ac:dyDescent="0.25">
      <c r="H11840"/>
    </row>
    <row r="11841" spans="8:8" x14ac:dyDescent="0.25">
      <c r="H11841"/>
    </row>
    <row r="11842" spans="8:8" x14ac:dyDescent="0.25">
      <c r="H11842"/>
    </row>
    <row r="11843" spans="8:8" x14ac:dyDescent="0.25">
      <c r="H11843"/>
    </row>
    <row r="11844" spans="8:8" x14ac:dyDescent="0.25">
      <c r="H11844"/>
    </row>
    <row r="11845" spans="8:8" x14ac:dyDescent="0.25">
      <c r="H11845"/>
    </row>
    <row r="11846" spans="8:8" x14ac:dyDescent="0.25">
      <c r="H11846"/>
    </row>
    <row r="11847" spans="8:8" x14ac:dyDescent="0.25">
      <c r="H11847"/>
    </row>
    <row r="11848" spans="8:8" x14ac:dyDescent="0.25">
      <c r="H11848"/>
    </row>
    <row r="11849" spans="8:8" x14ac:dyDescent="0.25">
      <c r="H11849"/>
    </row>
    <row r="11850" spans="8:8" x14ac:dyDescent="0.25">
      <c r="H11850"/>
    </row>
    <row r="11851" spans="8:8" x14ac:dyDescent="0.25">
      <c r="H11851"/>
    </row>
    <row r="11852" spans="8:8" x14ac:dyDescent="0.25">
      <c r="H11852"/>
    </row>
    <row r="11853" spans="8:8" x14ac:dyDescent="0.25">
      <c r="H11853"/>
    </row>
    <row r="11854" spans="8:8" x14ac:dyDescent="0.25">
      <c r="H11854"/>
    </row>
    <row r="11855" spans="8:8" x14ac:dyDescent="0.25">
      <c r="H11855"/>
    </row>
    <row r="11856" spans="8:8" x14ac:dyDescent="0.25">
      <c r="H11856"/>
    </row>
    <row r="11857" spans="8:8" x14ac:dyDescent="0.25">
      <c r="H11857"/>
    </row>
    <row r="11858" spans="8:8" x14ac:dyDescent="0.25">
      <c r="H11858"/>
    </row>
    <row r="11859" spans="8:8" x14ac:dyDescent="0.25">
      <c r="H11859"/>
    </row>
    <row r="11860" spans="8:8" x14ac:dyDescent="0.25">
      <c r="H11860"/>
    </row>
    <row r="11861" spans="8:8" x14ac:dyDescent="0.25">
      <c r="H11861"/>
    </row>
    <row r="11862" spans="8:8" x14ac:dyDescent="0.25">
      <c r="H11862"/>
    </row>
    <row r="11863" spans="8:8" x14ac:dyDescent="0.25">
      <c r="H11863"/>
    </row>
    <row r="11864" spans="8:8" x14ac:dyDescent="0.25">
      <c r="H11864"/>
    </row>
    <row r="11865" spans="8:8" x14ac:dyDescent="0.25">
      <c r="H11865"/>
    </row>
    <row r="11866" spans="8:8" x14ac:dyDescent="0.25">
      <c r="H11866"/>
    </row>
    <row r="11867" spans="8:8" x14ac:dyDescent="0.25">
      <c r="H11867"/>
    </row>
    <row r="11868" spans="8:8" x14ac:dyDescent="0.25">
      <c r="H11868"/>
    </row>
    <row r="11869" spans="8:8" x14ac:dyDescent="0.25">
      <c r="H11869"/>
    </row>
    <row r="11870" spans="8:8" x14ac:dyDescent="0.25">
      <c r="H11870"/>
    </row>
    <row r="11871" spans="8:8" x14ac:dyDescent="0.25">
      <c r="H11871"/>
    </row>
    <row r="11872" spans="8:8" x14ac:dyDescent="0.25">
      <c r="H11872"/>
    </row>
    <row r="11873" spans="8:8" x14ac:dyDescent="0.25">
      <c r="H11873"/>
    </row>
    <row r="11874" spans="8:8" x14ac:dyDescent="0.25">
      <c r="H11874"/>
    </row>
    <row r="11875" spans="8:8" x14ac:dyDescent="0.25">
      <c r="H11875"/>
    </row>
    <row r="11876" spans="8:8" x14ac:dyDescent="0.25">
      <c r="H11876"/>
    </row>
    <row r="11877" spans="8:8" x14ac:dyDescent="0.25">
      <c r="H11877"/>
    </row>
    <row r="11878" spans="8:8" x14ac:dyDescent="0.25">
      <c r="H11878"/>
    </row>
    <row r="11879" spans="8:8" x14ac:dyDescent="0.25">
      <c r="H11879"/>
    </row>
    <row r="11880" spans="8:8" x14ac:dyDescent="0.25">
      <c r="H11880"/>
    </row>
    <row r="11881" spans="8:8" x14ac:dyDescent="0.25">
      <c r="H11881"/>
    </row>
    <row r="11882" spans="8:8" x14ac:dyDescent="0.25">
      <c r="H11882"/>
    </row>
    <row r="11883" spans="8:8" x14ac:dyDescent="0.25">
      <c r="H11883"/>
    </row>
    <row r="11884" spans="8:8" x14ac:dyDescent="0.25">
      <c r="H11884"/>
    </row>
    <row r="11885" spans="8:8" x14ac:dyDescent="0.25">
      <c r="H11885"/>
    </row>
    <row r="11886" spans="8:8" x14ac:dyDescent="0.25">
      <c r="H11886"/>
    </row>
    <row r="11887" spans="8:8" x14ac:dyDescent="0.25">
      <c r="H11887"/>
    </row>
    <row r="11888" spans="8:8" x14ac:dyDescent="0.25">
      <c r="H11888"/>
    </row>
    <row r="11889" spans="8:8" x14ac:dyDescent="0.25">
      <c r="H11889"/>
    </row>
    <row r="11890" spans="8:8" x14ac:dyDescent="0.25">
      <c r="H11890"/>
    </row>
    <row r="11891" spans="8:8" x14ac:dyDescent="0.25">
      <c r="H11891"/>
    </row>
    <row r="11892" spans="8:8" x14ac:dyDescent="0.25">
      <c r="H11892"/>
    </row>
    <row r="11893" spans="8:8" x14ac:dyDescent="0.25">
      <c r="H11893"/>
    </row>
    <row r="11894" spans="8:8" x14ac:dyDescent="0.25">
      <c r="H11894"/>
    </row>
    <row r="11895" spans="8:8" x14ac:dyDescent="0.25">
      <c r="H11895"/>
    </row>
    <row r="11896" spans="8:8" x14ac:dyDescent="0.25">
      <c r="H11896"/>
    </row>
    <row r="11897" spans="8:8" x14ac:dyDescent="0.25">
      <c r="H11897"/>
    </row>
    <row r="11898" spans="8:8" x14ac:dyDescent="0.25">
      <c r="H11898"/>
    </row>
    <row r="11899" spans="8:8" x14ac:dyDescent="0.25">
      <c r="H11899"/>
    </row>
    <row r="11900" spans="8:8" x14ac:dyDescent="0.25">
      <c r="H11900"/>
    </row>
    <row r="11901" spans="8:8" x14ac:dyDescent="0.25">
      <c r="H11901"/>
    </row>
    <row r="11902" spans="8:8" x14ac:dyDescent="0.25">
      <c r="H11902"/>
    </row>
    <row r="11903" spans="8:8" x14ac:dyDescent="0.25">
      <c r="H11903"/>
    </row>
    <row r="11904" spans="8:8" x14ac:dyDescent="0.25">
      <c r="H11904"/>
    </row>
    <row r="11905" spans="8:8" x14ac:dyDescent="0.25">
      <c r="H11905"/>
    </row>
    <row r="11906" spans="8:8" x14ac:dyDescent="0.25">
      <c r="H11906"/>
    </row>
    <row r="11907" spans="8:8" x14ac:dyDescent="0.25">
      <c r="H11907"/>
    </row>
    <row r="11908" spans="8:8" x14ac:dyDescent="0.25">
      <c r="H11908"/>
    </row>
    <row r="11909" spans="8:8" x14ac:dyDescent="0.25">
      <c r="H11909"/>
    </row>
    <row r="11910" spans="8:8" x14ac:dyDescent="0.25">
      <c r="H11910"/>
    </row>
    <row r="11911" spans="8:8" x14ac:dyDescent="0.25">
      <c r="H11911"/>
    </row>
    <row r="11912" spans="8:8" x14ac:dyDescent="0.25">
      <c r="H11912"/>
    </row>
    <row r="11913" spans="8:8" x14ac:dyDescent="0.25">
      <c r="H11913"/>
    </row>
    <row r="11914" spans="8:8" x14ac:dyDescent="0.25">
      <c r="H11914"/>
    </row>
    <row r="11915" spans="8:8" x14ac:dyDescent="0.25">
      <c r="H11915"/>
    </row>
    <row r="11916" spans="8:8" x14ac:dyDescent="0.25">
      <c r="H11916"/>
    </row>
    <row r="11917" spans="8:8" x14ac:dyDescent="0.25">
      <c r="H11917"/>
    </row>
    <row r="11918" spans="8:8" x14ac:dyDescent="0.25">
      <c r="H11918"/>
    </row>
    <row r="11919" spans="8:8" x14ac:dyDescent="0.25">
      <c r="H11919"/>
    </row>
    <row r="11920" spans="8:8" x14ac:dyDescent="0.25">
      <c r="H11920"/>
    </row>
    <row r="11921" spans="8:8" x14ac:dyDescent="0.25">
      <c r="H11921"/>
    </row>
    <row r="11922" spans="8:8" x14ac:dyDescent="0.25">
      <c r="H11922"/>
    </row>
    <row r="11923" spans="8:8" x14ac:dyDescent="0.25">
      <c r="H11923"/>
    </row>
    <row r="11924" spans="8:8" x14ac:dyDescent="0.25">
      <c r="H11924"/>
    </row>
    <row r="11925" spans="8:8" x14ac:dyDescent="0.25">
      <c r="H11925"/>
    </row>
    <row r="11926" spans="8:8" x14ac:dyDescent="0.25">
      <c r="H11926"/>
    </row>
    <row r="11927" spans="8:8" x14ac:dyDescent="0.25">
      <c r="H11927"/>
    </row>
    <row r="11928" spans="8:8" x14ac:dyDescent="0.25">
      <c r="H11928"/>
    </row>
    <row r="11929" spans="8:8" x14ac:dyDescent="0.25">
      <c r="H11929"/>
    </row>
    <row r="11930" spans="8:8" x14ac:dyDescent="0.25">
      <c r="H11930"/>
    </row>
    <row r="11931" spans="8:8" x14ac:dyDescent="0.25">
      <c r="H11931"/>
    </row>
    <row r="11932" spans="8:8" x14ac:dyDescent="0.25">
      <c r="H11932"/>
    </row>
    <row r="11933" spans="8:8" x14ac:dyDescent="0.25">
      <c r="H11933"/>
    </row>
    <row r="11934" spans="8:8" x14ac:dyDescent="0.25">
      <c r="H11934"/>
    </row>
    <row r="11935" spans="8:8" x14ac:dyDescent="0.25">
      <c r="H11935"/>
    </row>
    <row r="11936" spans="8:8" x14ac:dyDescent="0.25">
      <c r="H11936"/>
    </row>
    <row r="11937" spans="8:8" x14ac:dyDescent="0.25">
      <c r="H11937"/>
    </row>
    <row r="11938" spans="8:8" x14ac:dyDescent="0.25">
      <c r="H11938"/>
    </row>
    <row r="11939" spans="8:8" x14ac:dyDescent="0.25">
      <c r="H11939"/>
    </row>
    <row r="11940" spans="8:8" x14ac:dyDescent="0.25">
      <c r="H11940"/>
    </row>
    <row r="11941" spans="8:8" x14ac:dyDescent="0.25">
      <c r="H11941"/>
    </row>
    <row r="11942" spans="8:8" x14ac:dyDescent="0.25">
      <c r="H11942"/>
    </row>
    <row r="11943" spans="8:8" x14ac:dyDescent="0.25">
      <c r="H11943"/>
    </row>
    <row r="11944" spans="8:8" x14ac:dyDescent="0.25">
      <c r="H11944"/>
    </row>
    <row r="11945" spans="8:8" x14ac:dyDescent="0.25">
      <c r="H11945"/>
    </row>
    <row r="11946" spans="8:8" x14ac:dyDescent="0.25">
      <c r="H11946"/>
    </row>
    <row r="11947" spans="8:8" x14ac:dyDescent="0.25">
      <c r="H11947"/>
    </row>
    <row r="11948" spans="8:8" x14ac:dyDescent="0.25">
      <c r="H11948"/>
    </row>
    <row r="11949" spans="8:8" x14ac:dyDescent="0.25">
      <c r="H11949"/>
    </row>
    <row r="11950" spans="8:8" x14ac:dyDescent="0.25">
      <c r="H11950"/>
    </row>
    <row r="11951" spans="8:8" x14ac:dyDescent="0.25">
      <c r="H11951"/>
    </row>
    <row r="11952" spans="8:8" x14ac:dyDescent="0.25">
      <c r="H11952"/>
    </row>
    <row r="11953" spans="8:8" x14ac:dyDescent="0.25">
      <c r="H11953"/>
    </row>
    <row r="11954" spans="8:8" x14ac:dyDescent="0.25">
      <c r="H11954"/>
    </row>
    <row r="11955" spans="8:8" x14ac:dyDescent="0.25">
      <c r="H11955"/>
    </row>
    <row r="11956" spans="8:8" x14ac:dyDescent="0.25">
      <c r="H11956"/>
    </row>
    <row r="11957" spans="8:8" x14ac:dyDescent="0.25">
      <c r="H11957"/>
    </row>
    <row r="11958" spans="8:8" x14ac:dyDescent="0.25">
      <c r="H11958"/>
    </row>
    <row r="11959" spans="8:8" x14ac:dyDescent="0.25">
      <c r="H11959"/>
    </row>
    <row r="11960" spans="8:8" x14ac:dyDescent="0.25">
      <c r="H11960"/>
    </row>
    <row r="11961" spans="8:8" x14ac:dyDescent="0.25">
      <c r="H11961"/>
    </row>
    <row r="11962" spans="8:8" x14ac:dyDescent="0.25">
      <c r="H11962"/>
    </row>
    <row r="11963" spans="8:8" x14ac:dyDescent="0.25">
      <c r="H11963"/>
    </row>
    <row r="11964" spans="8:8" x14ac:dyDescent="0.25">
      <c r="H11964"/>
    </row>
    <row r="11965" spans="8:8" x14ac:dyDescent="0.25">
      <c r="H11965"/>
    </row>
    <row r="11966" spans="8:8" x14ac:dyDescent="0.25">
      <c r="H11966"/>
    </row>
    <row r="11967" spans="8:8" x14ac:dyDescent="0.25">
      <c r="H11967"/>
    </row>
    <row r="11968" spans="8:8" x14ac:dyDescent="0.25">
      <c r="H11968"/>
    </row>
    <row r="11969" spans="8:8" x14ac:dyDescent="0.25">
      <c r="H11969"/>
    </row>
    <row r="11970" spans="8:8" x14ac:dyDescent="0.25">
      <c r="H11970"/>
    </row>
    <row r="11971" spans="8:8" x14ac:dyDescent="0.25">
      <c r="H11971"/>
    </row>
    <row r="11972" spans="8:8" x14ac:dyDescent="0.25">
      <c r="H11972"/>
    </row>
    <row r="11973" spans="8:8" x14ac:dyDescent="0.25">
      <c r="H11973"/>
    </row>
    <row r="11974" spans="8:8" x14ac:dyDescent="0.25">
      <c r="H11974"/>
    </row>
    <row r="11975" spans="8:8" x14ac:dyDescent="0.25">
      <c r="H11975"/>
    </row>
    <row r="11976" spans="8:8" x14ac:dyDescent="0.25">
      <c r="H11976"/>
    </row>
    <row r="11977" spans="8:8" x14ac:dyDescent="0.25">
      <c r="H11977"/>
    </row>
    <row r="11978" spans="8:8" x14ac:dyDescent="0.25">
      <c r="H11978"/>
    </row>
    <row r="11979" spans="8:8" x14ac:dyDescent="0.25">
      <c r="H11979"/>
    </row>
    <row r="11980" spans="8:8" x14ac:dyDescent="0.25">
      <c r="H11980"/>
    </row>
    <row r="11981" spans="8:8" x14ac:dyDescent="0.25">
      <c r="H11981"/>
    </row>
    <row r="11982" spans="8:8" x14ac:dyDescent="0.25">
      <c r="H11982"/>
    </row>
    <row r="11983" spans="8:8" x14ac:dyDescent="0.25">
      <c r="H11983"/>
    </row>
    <row r="11984" spans="8:8" x14ac:dyDescent="0.25">
      <c r="H11984"/>
    </row>
    <row r="11985" spans="8:8" x14ac:dyDescent="0.25">
      <c r="H11985"/>
    </row>
    <row r="11986" spans="8:8" x14ac:dyDescent="0.25">
      <c r="H11986"/>
    </row>
    <row r="11987" spans="8:8" x14ac:dyDescent="0.25">
      <c r="H11987"/>
    </row>
    <row r="11988" spans="8:8" x14ac:dyDescent="0.25">
      <c r="H11988"/>
    </row>
    <row r="11989" spans="8:8" x14ac:dyDescent="0.25">
      <c r="H11989"/>
    </row>
    <row r="11990" spans="8:8" x14ac:dyDescent="0.25">
      <c r="H11990"/>
    </row>
    <row r="11991" spans="8:8" x14ac:dyDescent="0.25">
      <c r="H11991"/>
    </row>
    <row r="11992" spans="8:8" x14ac:dyDescent="0.25">
      <c r="H11992"/>
    </row>
    <row r="11993" spans="8:8" x14ac:dyDescent="0.25">
      <c r="H11993"/>
    </row>
    <row r="11994" spans="8:8" x14ac:dyDescent="0.25">
      <c r="H11994"/>
    </row>
    <row r="11995" spans="8:8" x14ac:dyDescent="0.25">
      <c r="H11995"/>
    </row>
    <row r="11996" spans="8:8" x14ac:dyDescent="0.25">
      <c r="H11996"/>
    </row>
    <row r="11997" spans="8:8" x14ac:dyDescent="0.25">
      <c r="H11997"/>
    </row>
    <row r="11998" spans="8:8" x14ac:dyDescent="0.25">
      <c r="H11998"/>
    </row>
    <row r="11999" spans="8:8" x14ac:dyDescent="0.25">
      <c r="H11999"/>
    </row>
    <row r="12000" spans="8:8" x14ac:dyDescent="0.25">
      <c r="H12000"/>
    </row>
    <row r="12001" spans="8:8" x14ac:dyDescent="0.25">
      <c r="H12001"/>
    </row>
    <row r="12002" spans="8:8" x14ac:dyDescent="0.25">
      <c r="H12002"/>
    </row>
    <row r="12003" spans="8:8" x14ac:dyDescent="0.25">
      <c r="H12003"/>
    </row>
    <row r="12004" spans="8:8" x14ac:dyDescent="0.25">
      <c r="H12004"/>
    </row>
    <row r="12005" spans="8:8" x14ac:dyDescent="0.25">
      <c r="H12005"/>
    </row>
    <row r="12006" spans="8:8" x14ac:dyDescent="0.25">
      <c r="H12006"/>
    </row>
    <row r="12007" spans="8:8" x14ac:dyDescent="0.25">
      <c r="H12007"/>
    </row>
    <row r="12008" spans="8:8" x14ac:dyDescent="0.25">
      <c r="H12008"/>
    </row>
    <row r="12009" spans="8:8" x14ac:dyDescent="0.25">
      <c r="H12009"/>
    </row>
    <row r="12010" spans="8:8" x14ac:dyDescent="0.25">
      <c r="H12010"/>
    </row>
    <row r="12011" spans="8:8" x14ac:dyDescent="0.25">
      <c r="H12011"/>
    </row>
    <row r="12012" spans="8:8" x14ac:dyDescent="0.25">
      <c r="H12012"/>
    </row>
    <row r="12013" spans="8:8" x14ac:dyDescent="0.25">
      <c r="H12013"/>
    </row>
    <row r="12014" spans="8:8" x14ac:dyDescent="0.25">
      <c r="H12014"/>
    </row>
    <row r="12015" spans="8:8" x14ac:dyDescent="0.25">
      <c r="H12015"/>
    </row>
    <row r="12016" spans="8:8" x14ac:dyDescent="0.25">
      <c r="H12016"/>
    </row>
    <row r="12017" spans="8:8" x14ac:dyDescent="0.25">
      <c r="H12017"/>
    </row>
    <row r="12018" spans="8:8" x14ac:dyDescent="0.25">
      <c r="H12018"/>
    </row>
    <row r="12019" spans="8:8" x14ac:dyDescent="0.25">
      <c r="H12019"/>
    </row>
    <row r="12020" spans="8:8" x14ac:dyDescent="0.25">
      <c r="H12020"/>
    </row>
    <row r="12021" spans="8:8" x14ac:dyDescent="0.25">
      <c r="H12021"/>
    </row>
    <row r="12022" spans="8:8" x14ac:dyDescent="0.25">
      <c r="H12022"/>
    </row>
    <row r="12023" spans="8:8" x14ac:dyDescent="0.25">
      <c r="H12023"/>
    </row>
    <row r="12024" spans="8:8" x14ac:dyDescent="0.25">
      <c r="H12024"/>
    </row>
    <row r="12025" spans="8:8" x14ac:dyDescent="0.25">
      <c r="H12025"/>
    </row>
    <row r="12026" spans="8:8" x14ac:dyDescent="0.25">
      <c r="H12026"/>
    </row>
    <row r="12027" spans="8:8" x14ac:dyDescent="0.25">
      <c r="H12027"/>
    </row>
    <row r="12028" spans="8:8" x14ac:dyDescent="0.25">
      <c r="H12028"/>
    </row>
    <row r="12029" spans="8:8" x14ac:dyDescent="0.25">
      <c r="H12029"/>
    </row>
    <row r="12030" spans="8:8" x14ac:dyDescent="0.25">
      <c r="H12030"/>
    </row>
    <row r="12031" spans="8:8" x14ac:dyDescent="0.25">
      <c r="H12031"/>
    </row>
    <row r="12032" spans="8:8" x14ac:dyDescent="0.25">
      <c r="H12032"/>
    </row>
    <row r="12033" spans="8:8" x14ac:dyDescent="0.25">
      <c r="H12033"/>
    </row>
    <row r="12034" spans="8:8" x14ac:dyDescent="0.25">
      <c r="H12034"/>
    </row>
    <row r="12035" spans="8:8" x14ac:dyDescent="0.25">
      <c r="H12035"/>
    </row>
    <row r="12036" spans="8:8" x14ac:dyDescent="0.25">
      <c r="H12036"/>
    </row>
    <row r="12037" spans="8:8" x14ac:dyDescent="0.25">
      <c r="H12037"/>
    </row>
    <row r="12038" spans="8:8" x14ac:dyDescent="0.25">
      <c r="H12038"/>
    </row>
    <row r="12039" spans="8:8" x14ac:dyDescent="0.25">
      <c r="H12039"/>
    </row>
    <row r="12040" spans="8:8" x14ac:dyDescent="0.25">
      <c r="H12040"/>
    </row>
    <row r="12041" spans="8:8" x14ac:dyDescent="0.25">
      <c r="H12041"/>
    </row>
    <row r="12042" spans="8:8" x14ac:dyDescent="0.25">
      <c r="H12042"/>
    </row>
    <row r="12043" spans="8:8" x14ac:dyDescent="0.25">
      <c r="H12043"/>
    </row>
    <row r="12044" spans="8:8" x14ac:dyDescent="0.25">
      <c r="H12044"/>
    </row>
    <row r="12045" spans="8:8" x14ac:dyDescent="0.25">
      <c r="H12045"/>
    </row>
    <row r="12046" spans="8:8" x14ac:dyDescent="0.25">
      <c r="H12046"/>
    </row>
    <row r="12047" spans="8:8" x14ac:dyDescent="0.25">
      <c r="H12047"/>
    </row>
    <row r="12048" spans="8:8" x14ac:dyDescent="0.25">
      <c r="H12048"/>
    </row>
    <row r="12049" spans="8:8" x14ac:dyDescent="0.25">
      <c r="H12049"/>
    </row>
    <row r="12050" spans="8:8" x14ac:dyDescent="0.25">
      <c r="H12050"/>
    </row>
    <row r="12051" spans="8:8" x14ac:dyDescent="0.25">
      <c r="H12051"/>
    </row>
    <row r="12052" spans="8:8" x14ac:dyDescent="0.25">
      <c r="H12052"/>
    </row>
    <row r="12053" spans="8:8" x14ac:dyDescent="0.25">
      <c r="H12053"/>
    </row>
    <row r="12054" spans="8:8" x14ac:dyDescent="0.25">
      <c r="H12054"/>
    </row>
    <row r="12055" spans="8:8" x14ac:dyDescent="0.25">
      <c r="H12055"/>
    </row>
    <row r="12056" spans="8:8" x14ac:dyDescent="0.25">
      <c r="H12056"/>
    </row>
    <row r="12057" spans="8:8" x14ac:dyDescent="0.25">
      <c r="H12057"/>
    </row>
    <row r="12058" spans="8:8" x14ac:dyDescent="0.25">
      <c r="H12058"/>
    </row>
    <row r="12059" spans="8:8" x14ac:dyDescent="0.25">
      <c r="H12059"/>
    </row>
    <row r="12060" spans="8:8" x14ac:dyDescent="0.25">
      <c r="H12060"/>
    </row>
    <row r="12061" spans="8:8" x14ac:dyDescent="0.25">
      <c r="H12061"/>
    </row>
    <row r="12062" spans="8:8" x14ac:dyDescent="0.25">
      <c r="H12062"/>
    </row>
    <row r="12063" spans="8:8" x14ac:dyDescent="0.25">
      <c r="H12063"/>
    </row>
    <row r="12064" spans="8:8" x14ac:dyDescent="0.25">
      <c r="H12064"/>
    </row>
    <row r="12065" spans="8:8" x14ac:dyDescent="0.25">
      <c r="H12065"/>
    </row>
    <row r="12066" spans="8:8" x14ac:dyDescent="0.25">
      <c r="H12066"/>
    </row>
    <row r="12067" spans="8:8" x14ac:dyDescent="0.25">
      <c r="H12067"/>
    </row>
    <row r="12068" spans="8:8" x14ac:dyDescent="0.25">
      <c r="H12068"/>
    </row>
    <row r="12069" spans="8:8" x14ac:dyDescent="0.25">
      <c r="H12069"/>
    </row>
    <row r="12070" spans="8:8" x14ac:dyDescent="0.25">
      <c r="H12070"/>
    </row>
    <row r="12071" spans="8:8" x14ac:dyDescent="0.25">
      <c r="H12071"/>
    </row>
    <row r="12072" spans="8:8" x14ac:dyDescent="0.25">
      <c r="H12072"/>
    </row>
    <row r="12073" spans="8:8" x14ac:dyDescent="0.25">
      <c r="H12073"/>
    </row>
    <row r="12074" spans="8:8" x14ac:dyDescent="0.25">
      <c r="H12074"/>
    </row>
    <row r="12075" spans="8:8" x14ac:dyDescent="0.25">
      <c r="H12075"/>
    </row>
    <row r="12076" spans="8:8" x14ac:dyDescent="0.25">
      <c r="H12076"/>
    </row>
    <row r="12077" spans="8:8" x14ac:dyDescent="0.25">
      <c r="H12077"/>
    </row>
    <row r="12078" spans="8:8" x14ac:dyDescent="0.25">
      <c r="H12078"/>
    </row>
    <row r="12079" spans="8:8" x14ac:dyDescent="0.25">
      <c r="H12079"/>
    </row>
    <row r="12080" spans="8:8" x14ac:dyDescent="0.25">
      <c r="H12080"/>
    </row>
    <row r="12081" spans="8:8" x14ac:dyDescent="0.25">
      <c r="H12081"/>
    </row>
    <row r="12082" spans="8:8" x14ac:dyDescent="0.25">
      <c r="H12082"/>
    </row>
    <row r="12083" spans="8:8" x14ac:dyDescent="0.25">
      <c r="H12083"/>
    </row>
    <row r="12084" spans="8:8" x14ac:dyDescent="0.25">
      <c r="H12084"/>
    </row>
    <row r="12085" spans="8:8" x14ac:dyDescent="0.25">
      <c r="H12085"/>
    </row>
    <row r="12086" spans="8:8" x14ac:dyDescent="0.25">
      <c r="H12086"/>
    </row>
    <row r="12087" spans="8:8" x14ac:dyDescent="0.25">
      <c r="H12087"/>
    </row>
    <row r="12088" spans="8:8" x14ac:dyDescent="0.25">
      <c r="H12088"/>
    </row>
    <row r="12089" spans="8:8" x14ac:dyDescent="0.25">
      <c r="H12089"/>
    </row>
    <row r="12090" spans="8:8" x14ac:dyDescent="0.25">
      <c r="H12090"/>
    </row>
    <row r="12091" spans="8:8" x14ac:dyDescent="0.25">
      <c r="H12091"/>
    </row>
    <row r="12092" spans="8:8" x14ac:dyDescent="0.25">
      <c r="H12092"/>
    </row>
    <row r="12093" spans="8:8" x14ac:dyDescent="0.25">
      <c r="H12093"/>
    </row>
    <row r="12094" spans="8:8" x14ac:dyDescent="0.25">
      <c r="H12094"/>
    </row>
    <row r="12095" spans="8:8" x14ac:dyDescent="0.25">
      <c r="H12095"/>
    </row>
    <row r="12096" spans="8:8" x14ac:dyDescent="0.25">
      <c r="H12096"/>
    </row>
    <row r="12097" spans="8:8" x14ac:dyDescent="0.25">
      <c r="H12097"/>
    </row>
    <row r="12098" spans="8:8" x14ac:dyDescent="0.25">
      <c r="H12098"/>
    </row>
    <row r="12099" spans="8:8" x14ac:dyDescent="0.25">
      <c r="H12099"/>
    </row>
    <row r="12100" spans="8:8" x14ac:dyDescent="0.25">
      <c r="H12100"/>
    </row>
    <row r="12101" spans="8:8" x14ac:dyDescent="0.25">
      <c r="H12101"/>
    </row>
    <row r="12102" spans="8:8" x14ac:dyDescent="0.25">
      <c r="H12102"/>
    </row>
    <row r="12103" spans="8:8" x14ac:dyDescent="0.25">
      <c r="H12103"/>
    </row>
    <row r="12104" spans="8:8" x14ac:dyDescent="0.25">
      <c r="H12104"/>
    </row>
    <row r="12105" spans="8:8" x14ac:dyDescent="0.25">
      <c r="H12105"/>
    </row>
    <row r="12106" spans="8:8" x14ac:dyDescent="0.25">
      <c r="H12106"/>
    </row>
    <row r="12107" spans="8:8" x14ac:dyDescent="0.25">
      <c r="H12107"/>
    </row>
    <row r="12108" spans="8:8" x14ac:dyDescent="0.25">
      <c r="H12108"/>
    </row>
    <row r="12109" spans="8:8" x14ac:dyDescent="0.25">
      <c r="H12109"/>
    </row>
    <row r="12110" spans="8:8" x14ac:dyDescent="0.25">
      <c r="H12110"/>
    </row>
    <row r="12111" spans="8:8" x14ac:dyDescent="0.25">
      <c r="H12111"/>
    </row>
    <row r="12112" spans="8:8" x14ac:dyDescent="0.25">
      <c r="H12112"/>
    </row>
    <row r="12113" spans="8:8" x14ac:dyDescent="0.25">
      <c r="H12113"/>
    </row>
    <row r="12114" spans="8:8" x14ac:dyDescent="0.25">
      <c r="H12114"/>
    </row>
    <row r="12115" spans="8:8" x14ac:dyDescent="0.25">
      <c r="H12115"/>
    </row>
    <row r="12116" spans="8:8" x14ac:dyDescent="0.25">
      <c r="H12116"/>
    </row>
    <row r="12117" spans="8:8" x14ac:dyDescent="0.25">
      <c r="H12117"/>
    </row>
    <row r="12118" spans="8:8" x14ac:dyDescent="0.25">
      <c r="H12118"/>
    </row>
    <row r="12119" spans="8:8" x14ac:dyDescent="0.25">
      <c r="H12119"/>
    </row>
    <row r="12120" spans="8:8" x14ac:dyDescent="0.25">
      <c r="H12120"/>
    </row>
    <row r="12121" spans="8:8" x14ac:dyDescent="0.25">
      <c r="H12121"/>
    </row>
    <row r="12122" spans="8:8" x14ac:dyDescent="0.25">
      <c r="H12122"/>
    </row>
    <row r="12123" spans="8:8" x14ac:dyDescent="0.25">
      <c r="H12123"/>
    </row>
    <row r="12124" spans="8:8" x14ac:dyDescent="0.25">
      <c r="H12124"/>
    </row>
    <row r="12125" spans="8:8" x14ac:dyDescent="0.25">
      <c r="H12125"/>
    </row>
    <row r="12126" spans="8:8" x14ac:dyDescent="0.25">
      <c r="H12126"/>
    </row>
    <row r="12127" spans="8:8" x14ac:dyDescent="0.25">
      <c r="H12127"/>
    </row>
    <row r="12128" spans="8:8" x14ac:dyDescent="0.25">
      <c r="H12128"/>
    </row>
    <row r="12129" spans="8:8" x14ac:dyDescent="0.25">
      <c r="H12129"/>
    </row>
    <row r="12130" spans="8:8" x14ac:dyDescent="0.25">
      <c r="H12130"/>
    </row>
    <row r="12131" spans="8:8" x14ac:dyDescent="0.25">
      <c r="H12131"/>
    </row>
    <row r="12132" spans="8:8" x14ac:dyDescent="0.25">
      <c r="H12132"/>
    </row>
    <row r="12133" spans="8:8" x14ac:dyDescent="0.25">
      <c r="H12133"/>
    </row>
    <row r="12134" spans="8:8" x14ac:dyDescent="0.25">
      <c r="H12134"/>
    </row>
    <row r="12135" spans="8:8" x14ac:dyDescent="0.25">
      <c r="H12135"/>
    </row>
    <row r="12136" spans="8:8" x14ac:dyDescent="0.25">
      <c r="H12136"/>
    </row>
    <row r="12137" spans="8:8" x14ac:dyDescent="0.25">
      <c r="H12137"/>
    </row>
    <row r="12138" spans="8:8" x14ac:dyDescent="0.25">
      <c r="H12138"/>
    </row>
    <row r="12139" spans="8:8" x14ac:dyDescent="0.25">
      <c r="H12139"/>
    </row>
    <row r="12140" spans="8:8" x14ac:dyDescent="0.25">
      <c r="H12140"/>
    </row>
    <row r="12141" spans="8:8" x14ac:dyDescent="0.25">
      <c r="H12141"/>
    </row>
    <row r="12142" spans="8:8" x14ac:dyDescent="0.25">
      <c r="H12142"/>
    </row>
    <row r="12143" spans="8:8" x14ac:dyDescent="0.25">
      <c r="H12143"/>
    </row>
    <row r="12144" spans="8:8" x14ac:dyDescent="0.25">
      <c r="H12144"/>
    </row>
    <row r="12145" spans="8:8" x14ac:dyDescent="0.25">
      <c r="H12145"/>
    </row>
    <row r="12146" spans="8:8" x14ac:dyDescent="0.25">
      <c r="H12146"/>
    </row>
    <row r="12147" spans="8:8" x14ac:dyDescent="0.25">
      <c r="H12147"/>
    </row>
    <row r="12148" spans="8:8" x14ac:dyDescent="0.25">
      <c r="H12148"/>
    </row>
    <row r="12149" spans="8:8" x14ac:dyDescent="0.25">
      <c r="H12149"/>
    </row>
    <row r="12150" spans="8:8" x14ac:dyDescent="0.25">
      <c r="H12150"/>
    </row>
    <row r="12151" spans="8:8" x14ac:dyDescent="0.25">
      <c r="H12151"/>
    </row>
    <row r="12152" spans="8:8" x14ac:dyDescent="0.25">
      <c r="H12152"/>
    </row>
    <row r="12153" spans="8:8" x14ac:dyDescent="0.25">
      <c r="H12153"/>
    </row>
    <row r="12154" spans="8:8" x14ac:dyDescent="0.25">
      <c r="H12154"/>
    </row>
    <row r="12155" spans="8:8" x14ac:dyDescent="0.25">
      <c r="H12155"/>
    </row>
    <row r="12156" spans="8:8" x14ac:dyDescent="0.25">
      <c r="H12156"/>
    </row>
    <row r="12157" spans="8:8" x14ac:dyDescent="0.25">
      <c r="H12157"/>
    </row>
    <row r="12158" spans="8:8" x14ac:dyDescent="0.25">
      <c r="H12158"/>
    </row>
    <row r="12159" spans="8:8" x14ac:dyDescent="0.25">
      <c r="H12159"/>
    </row>
    <row r="12160" spans="8:8" x14ac:dyDescent="0.25">
      <c r="H12160"/>
    </row>
    <row r="12161" spans="8:8" x14ac:dyDescent="0.25">
      <c r="H12161"/>
    </row>
    <row r="12162" spans="8:8" x14ac:dyDescent="0.25">
      <c r="H12162"/>
    </row>
    <row r="12163" spans="8:8" x14ac:dyDescent="0.25">
      <c r="H12163"/>
    </row>
    <row r="12164" spans="8:8" x14ac:dyDescent="0.25">
      <c r="H12164"/>
    </row>
    <row r="12165" spans="8:8" x14ac:dyDescent="0.25">
      <c r="H12165"/>
    </row>
    <row r="12166" spans="8:8" x14ac:dyDescent="0.25">
      <c r="H12166"/>
    </row>
    <row r="12167" spans="8:8" x14ac:dyDescent="0.25">
      <c r="H12167"/>
    </row>
    <row r="12168" spans="8:8" x14ac:dyDescent="0.25">
      <c r="H12168"/>
    </row>
    <row r="12169" spans="8:8" x14ac:dyDescent="0.25">
      <c r="H12169"/>
    </row>
    <row r="12170" spans="8:8" x14ac:dyDescent="0.25">
      <c r="H12170"/>
    </row>
    <row r="12171" spans="8:8" x14ac:dyDescent="0.25">
      <c r="H12171"/>
    </row>
    <row r="12172" spans="8:8" x14ac:dyDescent="0.25">
      <c r="H12172"/>
    </row>
    <row r="12173" spans="8:8" x14ac:dyDescent="0.25">
      <c r="H12173"/>
    </row>
    <row r="12174" spans="8:8" x14ac:dyDescent="0.25">
      <c r="H12174"/>
    </row>
    <row r="12175" spans="8:8" x14ac:dyDescent="0.25">
      <c r="H12175"/>
    </row>
    <row r="12176" spans="8:8" x14ac:dyDescent="0.25">
      <c r="H12176"/>
    </row>
    <row r="12177" spans="8:8" x14ac:dyDescent="0.25">
      <c r="H12177"/>
    </row>
    <row r="12178" spans="8:8" x14ac:dyDescent="0.25">
      <c r="H12178"/>
    </row>
    <row r="12179" spans="8:8" x14ac:dyDescent="0.25">
      <c r="H12179"/>
    </row>
    <row r="12180" spans="8:8" x14ac:dyDescent="0.25">
      <c r="H12180"/>
    </row>
    <row r="12181" spans="8:8" x14ac:dyDescent="0.25">
      <c r="H12181"/>
    </row>
    <row r="12182" spans="8:8" x14ac:dyDescent="0.25">
      <c r="H12182"/>
    </row>
    <row r="12183" spans="8:8" x14ac:dyDescent="0.25">
      <c r="H12183"/>
    </row>
    <row r="12184" spans="8:8" x14ac:dyDescent="0.25">
      <c r="H12184"/>
    </row>
    <row r="12185" spans="8:8" x14ac:dyDescent="0.25">
      <c r="H12185"/>
    </row>
    <row r="12186" spans="8:8" x14ac:dyDescent="0.25">
      <c r="H12186"/>
    </row>
    <row r="12187" spans="8:8" x14ac:dyDescent="0.25">
      <c r="H12187"/>
    </row>
    <row r="12188" spans="8:8" x14ac:dyDescent="0.25">
      <c r="H12188"/>
    </row>
    <row r="12189" spans="8:8" x14ac:dyDescent="0.25">
      <c r="H12189"/>
    </row>
    <row r="12190" spans="8:8" x14ac:dyDescent="0.25">
      <c r="H12190"/>
    </row>
    <row r="12191" spans="8:8" x14ac:dyDescent="0.25">
      <c r="H12191"/>
    </row>
    <row r="12192" spans="8:8" x14ac:dyDescent="0.25">
      <c r="H12192"/>
    </row>
    <row r="12193" spans="8:8" x14ac:dyDescent="0.25">
      <c r="H12193"/>
    </row>
    <row r="12194" spans="8:8" x14ac:dyDescent="0.25">
      <c r="H12194"/>
    </row>
    <row r="12195" spans="8:8" x14ac:dyDescent="0.25">
      <c r="H12195"/>
    </row>
    <row r="12196" spans="8:8" x14ac:dyDescent="0.25">
      <c r="H12196"/>
    </row>
    <row r="12197" spans="8:8" x14ac:dyDescent="0.25">
      <c r="H12197"/>
    </row>
    <row r="12198" spans="8:8" x14ac:dyDescent="0.25">
      <c r="H12198"/>
    </row>
    <row r="12199" spans="8:8" x14ac:dyDescent="0.25">
      <c r="H12199"/>
    </row>
    <row r="12200" spans="8:8" x14ac:dyDescent="0.25">
      <c r="H12200"/>
    </row>
    <row r="12201" spans="8:8" x14ac:dyDescent="0.25">
      <c r="H12201"/>
    </row>
    <row r="12202" spans="8:8" x14ac:dyDescent="0.25">
      <c r="H12202"/>
    </row>
    <row r="12203" spans="8:8" x14ac:dyDescent="0.25">
      <c r="H12203"/>
    </row>
    <row r="12204" spans="8:8" x14ac:dyDescent="0.25">
      <c r="H12204"/>
    </row>
    <row r="12205" spans="8:8" x14ac:dyDescent="0.25">
      <c r="H12205"/>
    </row>
    <row r="12206" spans="8:8" x14ac:dyDescent="0.25">
      <c r="H12206"/>
    </row>
    <row r="12207" spans="8:8" x14ac:dyDescent="0.25">
      <c r="H12207"/>
    </row>
    <row r="12208" spans="8:8" x14ac:dyDescent="0.25">
      <c r="H12208"/>
    </row>
    <row r="12209" spans="8:8" x14ac:dyDescent="0.25">
      <c r="H12209"/>
    </row>
    <row r="12210" spans="8:8" x14ac:dyDescent="0.25">
      <c r="H12210"/>
    </row>
    <row r="12211" spans="8:8" x14ac:dyDescent="0.25">
      <c r="H12211"/>
    </row>
    <row r="12212" spans="8:8" x14ac:dyDescent="0.25">
      <c r="H12212"/>
    </row>
    <row r="12213" spans="8:8" x14ac:dyDescent="0.25">
      <c r="H12213"/>
    </row>
    <row r="12214" spans="8:8" x14ac:dyDescent="0.25">
      <c r="H12214"/>
    </row>
    <row r="12215" spans="8:8" x14ac:dyDescent="0.25">
      <c r="H12215"/>
    </row>
    <row r="12216" spans="8:8" x14ac:dyDescent="0.25">
      <c r="H12216"/>
    </row>
    <row r="12217" spans="8:8" x14ac:dyDescent="0.25">
      <c r="H12217"/>
    </row>
    <row r="12218" spans="8:8" x14ac:dyDescent="0.25">
      <c r="H12218"/>
    </row>
    <row r="12219" spans="8:8" x14ac:dyDescent="0.25">
      <c r="H12219"/>
    </row>
    <row r="12220" spans="8:8" x14ac:dyDescent="0.25">
      <c r="H12220"/>
    </row>
    <row r="12221" spans="8:8" x14ac:dyDescent="0.25">
      <c r="H12221"/>
    </row>
    <row r="12222" spans="8:8" x14ac:dyDescent="0.25">
      <c r="H12222"/>
    </row>
    <row r="12223" spans="8:8" x14ac:dyDescent="0.25">
      <c r="H12223"/>
    </row>
    <row r="12224" spans="8:8" x14ac:dyDescent="0.25">
      <c r="H12224"/>
    </row>
    <row r="12225" spans="8:8" x14ac:dyDescent="0.25">
      <c r="H12225"/>
    </row>
    <row r="12226" spans="8:8" x14ac:dyDescent="0.25">
      <c r="H12226"/>
    </row>
    <row r="12227" spans="8:8" x14ac:dyDescent="0.25">
      <c r="H12227"/>
    </row>
    <row r="12228" spans="8:8" x14ac:dyDescent="0.25">
      <c r="H12228"/>
    </row>
    <row r="12229" spans="8:8" x14ac:dyDescent="0.25">
      <c r="H12229"/>
    </row>
    <row r="12230" spans="8:8" x14ac:dyDescent="0.25">
      <c r="H12230"/>
    </row>
    <row r="12231" spans="8:8" x14ac:dyDescent="0.25">
      <c r="H12231"/>
    </row>
    <row r="12232" spans="8:8" x14ac:dyDescent="0.25">
      <c r="H12232"/>
    </row>
    <row r="12233" spans="8:8" x14ac:dyDescent="0.25">
      <c r="H12233"/>
    </row>
    <row r="12234" spans="8:8" x14ac:dyDescent="0.25">
      <c r="H12234"/>
    </row>
    <row r="12235" spans="8:8" x14ac:dyDescent="0.25">
      <c r="H12235"/>
    </row>
    <row r="12236" spans="8:8" x14ac:dyDescent="0.25">
      <c r="H12236"/>
    </row>
    <row r="12237" spans="8:8" x14ac:dyDescent="0.25">
      <c r="H12237"/>
    </row>
    <row r="12238" spans="8:8" x14ac:dyDescent="0.25">
      <c r="H12238"/>
    </row>
    <row r="12239" spans="8:8" x14ac:dyDescent="0.25">
      <c r="H12239"/>
    </row>
    <row r="12240" spans="8:8" x14ac:dyDescent="0.25">
      <c r="H12240"/>
    </row>
    <row r="12241" spans="8:8" x14ac:dyDescent="0.25">
      <c r="H12241"/>
    </row>
    <row r="12242" spans="8:8" x14ac:dyDescent="0.25">
      <c r="H12242"/>
    </row>
    <row r="12243" spans="8:8" x14ac:dyDescent="0.25">
      <c r="H12243"/>
    </row>
    <row r="12244" spans="8:8" x14ac:dyDescent="0.25">
      <c r="H12244"/>
    </row>
    <row r="12245" spans="8:8" x14ac:dyDescent="0.25">
      <c r="H12245"/>
    </row>
    <row r="12246" spans="8:8" x14ac:dyDescent="0.25">
      <c r="H12246"/>
    </row>
    <row r="12247" spans="8:8" x14ac:dyDescent="0.25">
      <c r="H12247"/>
    </row>
    <row r="12248" spans="8:8" x14ac:dyDescent="0.25">
      <c r="H12248"/>
    </row>
    <row r="12249" spans="8:8" x14ac:dyDescent="0.25">
      <c r="H12249"/>
    </row>
    <row r="12250" spans="8:8" x14ac:dyDescent="0.25">
      <c r="H12250"/>
    </row>
    <row r="12251" spans="8:8" x14ac:dyDescent="0.25">
      <c r="H12251"/>
    </row>
    <row r="12252" spans="8:8" x14ac:dyDescent="0.25">
      <c r="H12252"/>
    </row>
    <row r="12253" spans="8:8" x14ac:dyDescent="0.25">
      <c r="H12253"/>
    </row>
    <row r="12254" spans="8:8" x14ac:dyDescent="0.25">
      <c r="H12254"/>
    </row>
    <row r="12255" spans="8:8" x14ac:dyDescent="0.25">
      <c r="H12255"/>
    </row>
    <row r="12256" spans="8:8" x14ac:dyDescent="0.25">
      <c r="H12256"/>
    </row>
    <row r="12257" spans="8:8" x14ac:dyDescent="0.25">
      <c r="H12257"/>
    </row>
    <row r="12258" spans="8:8" x14ac:dyDescent="0.25">
      <c r="H12258"/>
    </row>
    <row r="12259" spans="8:8" x14ac:dyDescent="0.25">
      <c r="H12259"/>
    </row>
    <row r="12260" spans="8:8" x14ac:dyDescent="0.25">
      <c r="H12260"/>
    </row>
    <row r="12261" spans="8:8" x14ac:dyDescent="0.25">
      <c r="H12261"/>
    </row>
    <row r="12262" spans="8:8" x14ac:dyDescent="0.25">
      <c r="H12262"/>
    </row>
    <row r="12263" spans="8:8" x14ac:dyDescent="0.25">
      <c r="H12263"/>
    </row>
    <row r="12264" spans="8:8" x14ac:dyDescent="0.25">
      <c r="H12264"/>
    </row>
    <row r="12265" spans="8:8" x14ac:dyDescent="0.25">
      <c r="H12265"/>
    </row>
    <row r="12266" spans="8:8" x14ac:dyDescent="0.25">
      <c r="H12266"/>
    </row>
    <row r="12267" spans="8:8" x14ac:dyDescent="0.25">
      <c r="H12267"/>
    </row>
    <row r="12268" spans="8:8" x14ac:dyDescent="0.25">
      <c r="H12268"/>
    </row>
    <row r="12269" spans="8:8" x14ac:dyDescent="0.25">
      <c r="H12269"/>
    </row>
    <row r="12270" spans="8:8" x14ac:dyDescent="0.25">
      <c r="H12270"/>
    </row>
    <row r="12271" spans="8:8" x14ac:dyDescent="0.25">
      <c r="H12271"/>
    </row>
    <row r="12272" spans="8:8" x14ac:dyDescent="0.25">
      <c r="H12272"/>
    </row>
    <row r="12273" spans="8:8" x14ac:dyDescent="0.25">
      <c r="H12273"/>
    </row>
    <row r="12274" spans="8:8" x14ac:dyDescent="0.25">
      <c r="H12274"/>
    </row>
    <row r="12275" spans="8:8" x14ac:dyDescent="0.25">
      <c r="H12275"/>
    </row>
    <row r="12276" spans="8:8" x14ac:dyDescent="0.25">
      <c r="H12276"/>
    </row>
    <row r="12277" spans="8:8" x14ac:dyDescent="0.25">
      <c r="H12277"/>
    </row>
    <row r="12278" spans="8:8" x14ac:dyDescent="0.25">
      <c r="H12278"/>
    </row>
    <row r="12279" spans="8:8" x14ac:dyDescent="0.25">
      <c r="H12279"/>
    </row>
    <row r="12280" spans="8:8" x14ac:dyDescent="0.25">
      <c r="H12280"/>
    </row>
    <row r="12281" spans="8:8" x14ac:dyDescent="0.25">
      <c r="H12281"/>
    </row>
    <row r="12282" spans="8:8" x14ac:dyDescent="0.25">
      <c r="H12282"/>
    </row>
    <row r="12283" spans="8:8" x14ac:dyDescent="0.25">
      <c r="H12283"/>
    </row>
    <row r="12284" spans="8:8" x14ac:dyDescent="0.25">
      <c r="H12284"/>
    </row>
    <row r="12285" spans="8:8" x14ac:dyDescent="0.25">
      <c r="H12285"/>
    </row>
    <row r="12286" spans="8:8" x14ac:dyDescent="0.25">
      <c r="H12286"/>
    </row>
    <row r="12287" spans="8:8" x14ac:dyDescent="0.25">
      <c r="H12287"/>
    </row>
    <row r="12288" spans="8:8" x14ac:dyDescent="0.25">
      <c r="H12288"/>
    </row>
    <row r="12289" spans="8:8" x14ac:dyDescent="0.25">
      <c r="H12289"/>
    </row>
    <row r="12290" spans="8:8" x14ac:dyDescent="0.25">
      <c r="H12290"/>
    </row>
    <row r="12291" spans="8:8" x14ac:dyDescent="0.25">
      <c r="H12291"/>
    </row>
    <row r="12292" spans="8:8" x14ac:dyDescent="0.25">
      <c r="H12292"/>
    </row>
    <row r="12293" spans="8:8" x14ac:dyDescent="0.25">
      <c r="H12293"/>
    </row>
    <row r="12294" spans="8:8" x14ac:dyDescent="0.25">
      <c r="H12294"/>
    </row>
    <row r="12295" spans="8:8" x14ac:dyDescent="0.25">
      <c r="H12295"/>
    </row>
    <row r="12296" spans="8:8" x14ac:dyDescent="0.25">
      <c r="H12296"/>
    </row>
    <row r="12297" spans="8:8" x14ac:dyDescent="0.25">
      <c r="H12297"/>
    </row>
    <row r="12298" spans="8:8" x14ac:dyDescent="0.25">
      <c r="H12298"/>
    </row>
    <row r="12299" spans="8:8" x14ac:dyDescent="0.25">
      <c r="H12299"/>
    </row>
    <row r="12300" spans="8:8" x14ac:dyDescent="0.25">
      <c r="H12300"/>
    </row>
    <row r="12301" spans="8:8" x14ac:dyDescent="0.25">
      <c r="H12301"/>
    </row>
    <row r="12302" spans="8:8" x14ac:dyDescent="0.25">
      <c r="H12302"/>
    </row>
    <row r="12303" spans="8:8" x14ac:dyDescent="0.25">
      <c r="H12303"/>
    </row>
    <row r="12304" spans="8:8" x14ac:dyDescent="0.25">
      <c r="H12304"/>
    </row>
    <row r="12305" spans="8:8" x14ac:dyDescent="0.25">
      <c r="H12305"/>
    </row>
    <row r="12306" spans="8:8" x14ac:dyDescent="0.25">
      <c r="H12306"/>
    </row>
    <row r="12307" spans="8:8" x14ac:dyDescent="0.25">
      <c r="H12307"/>
    </row>
    <row r="12308" spans="8:8" x14ac:dyDescent="0.25">
      <c r="H12308"/>
    </row>
    <row r="12309" spans="8:8" x14ac:dyDescent="0.25">
      <c r="H12309"/>
    </row>
    <row r="12310" spans="8:8" x14ac:dyDescent="0.25">
      <c r="H12310"/>
    </row>
    <row r="12311" spans="8:8" x14ac:dyDescent="0.25">
      <c r="H12311"/>
    </row>
    <row r="12312" spans="8:8" x14ac:dyDescent="0.25">
      <c r="H12312"/>
    </row>
    <row r="12313" spans="8:8" x14ac:dyDescent="0.25">
      <c r="H12313"/>
    </row>
    <row r="12314" spans="8:8" x14ac:dyDescent="0.25">
      <c r="H12314"/>
    </row>
    <row r="12315" spans="8:8" x14ac:dyDescent="0.25">
      <c r="H12315"/>
    </row>
    <row r="12316" spans="8:8" x14ac:dyDescent="0.25">
      <c r="H12316"/>
    </row>
    <row r="12317" spans="8:8" x14ac:dyDescent="0.25">
      <c r="H12317"/>
    </row>
    <row r="12318" spans="8:8" x14ac:dyDescent="0.25">
      <c r="H12318"/>
    </row>
    <row r="12319" spans="8:8" x14ac:dyDescent="0.25">
      <c r="H12319"/>
    </row>
    <row r="12320" spans="8:8" x14ac:dyDescent="0.25">
      <c r="H12320"/>
    </row>
    <row r="12321" spans="8:8" x14ac:dyDescent="0.25">
      <c r="H12321"/>
    </row>
    <row r="12322" spans="8:8" x14ac:dyDescent="0.25">
      <c r="H12322"/>
    </row>
    <row r="12323" spans="8:8" x14ac:dyDescent="0.25">
      <c r="H12323"/>
    </row>
    <row r="12324" spans="8:8" x14ac:dyDescent="0.25">
      <c r="H12324"/>
    </row>
    <row r="12325" spans="8:8" x14ac:dyDescent="0.25">
      <c r="H12325"/>
    </row>
    <row r="12326" spans="8:8" x14ac:dyDescent="0.25">
      <c r="H12326"/>
    </row>
    <row r="12327" spans="8:8" x14ac:dyDescent="0.25">
      <c r="H12327"/>
    </row>
    <row r="12328" spans="8:8" x14ac:dyDescent="0.25">
      <c r="H12328"/>
    </row>
    <row r="12329" spans="8:8" x14ac:dyDescent="0.25">
      <c r="H12329"/>
    </row>
    <row r="12330" spans="8:8" x14ac:dyDescent="0.25">
      <c r="H12330"/>
    </row>
    <row r="12331" spans="8:8" x14ac:dyDescent="0.25">
      <c r="H12331"/>
    </row>
    <row r="12332" spans="8:8" x14ac:dyDescent="0.25">
      <c r="H12332"/>
    </row>
    <row r="12333" spans="8:8" x14ac:dyDescent="0.25">
      <c r="H12333"/>
    </row>
    <row r="12334" spans="8:8" x14ac:dyDescent="0.25">
      <c r="H12334"/>
    </row>
    <row r="12335" spans="8:8" x14ac:dyDescent="0.25">
      <c r="H12335"/>
    </row>
    <row r="12336" spans="8:8" x14ac:dyDescent="0.25">
      <c r="H12336"/>
    </row>
    <row r="12337" spans="8:8" x14ac:dyDescent="0.25">
      <c r="H12337"/>
    </row>
    <row r="12338" spans="8:8" x14ac:dyDescent="0.25">
      <c r="H12338"/>
    </row>
    <row r="12339" spans="8:8" x14ac:dyDescent="0.25">
      <c r="H12339"/>
    </row>
    <row r="12340" spans="8:8" x14ac:dyDescent="0.25">
      <c r="H12340"/>
    </row>
    <row r="12341" spans="8:8" x14ac:dyDescent="0.25">
      <c r="H12341"/>
    </row>
    <row r="12342" spans="8:8" x14ac:dyDescent="0.25">
      <c r="H12342"/>
    </row>
    <row r="12343" spans="8:8" x14ac:dyDescent="0.25">
      <c r="H12343"/>
    </row>
    <row r="12344" spans="8:8" x14ac:dyDescent="0.25">
      <c r="H12344"/>
    </row>
    <row r="12345" spans="8:8" x14ac:dyDescent="0.25">
      <c r="H12345"/>
    </row>
    <row r="12346" spans="8:8" x14ac:dyDescent="0.25">
      <c r="H12346"/>
    </row>
    <row r="12347" spans="8:8" x14ac:dyDescent="0.25">
      <c r="H12347"/>
    </row>
    <row r="12348" spans="8:8" x14ac:dyDescent="0.25">
      <c r="H12348"/>
    </row>
    <row r="12349" spans="8:8" x14ac:dyDescent="0.25">
      <c r="H12349"/>
    </row>
    <row r="12350" spans="8:8" x14ac:dyDescent="0.25">
      <c r="H12350"/>
    </row>
    <row r="12351" spans="8:8" x14ac:dyDescent="0.25">
      <c r="H12351"/>
    </row>
    <row r="12352" spans="8:8" x14ac:dyDescent="0.25">
      <c r="H12352"/>
    </row>
    <row r="12353" spans="8:8" x14ac:dyDescent="0.25">
      <c r="H12353"/>
    </row>
    <row r="12354" spans="8:8" x14ac:dyDescent="0.25">
      <c r="H12354"/>
    </row>
    <row r="12355" spans="8:8" x14ac:dyDescent="0.25">
      <c r="H12355"/>
    </row>
    <row r="12356" spans="8:8" x14ac:dyDescent="0.25">
      <c r="H12356"/>
    </row>
    <row r="12357" spans="8:8" x14ac:dyDescent="0.25">
      <c r="H12357"/>
    </row>
    <row r="12358" spans="8:8" x14ac:dyDescent="0.25">
      <c r="H12358"/>
    </row>
    <row r="12359" spans="8:8" x14ac:dyDescent="0.25">
      <c r="H12359"/>
    </row>
    <row r="12360" spans="8:8" x14ac:dyDescent="0.25">
      <c r="H12360"/>
    </row>
    <row r="12361" spans="8:8" x14ac:dyDescent="0.25">
      <c r="H12361"/>
    </row>
    <row r="12362" spans="8:8" x14ac:dyDescent="0.25">
      <c r="H12362"/>
    </row>
    <row r="12363" spans="8:8" x14ac:dyDescent="0.25">
      <c r="H12363"/>
    </row>
    <row r="12364" spans="8:8" x14ac:dyDescent="0.25">
      <c r="H12364"/>
    </row>
    <row r="12365" spans="8:8" x14ac:dyDescent="0.25">
      <c r="H12365"/>
    </row>
    <row r="12366" spans="8:8" x14ac:dyDescent="0.25">
      <c r="H12366"/>
    </row>
    <row r="12367" spans="8:8" x14ac:dyDescent="0.25">
      <c r="H12367"/>
    </row>
    <row r="12368" spans="8:8" x14ac:dyDescent="0.25">
      <c r="H12368"/>
    </row>
    <row r="12369" spans="8:8" x14ac:dyDescent="0.25">
      <c r="H12369"/>
    </row>
    <row r="12370" spans="8:8" x14ac:dyDescent="0.25">
      <c r="H12370"/>
    </row>
    <row r="12371" spans="8:8" x14ac:dyDescent="0.25">
      <c r="H12371"/>
    </row>
    <row r="12372" spans="8:8" x14ac:dyDescent="0.25">
      <c r="H12372"/>
    </row>
    <row r="12373" spans="8:8" x14ac:dyDescent="0.25">
      <c r="H12373"/>
    </row>
    <row r="12374" spans="8:8" x14ac:dyDescent="0.25">
      <c r="H12374"/>
    </row>
    <row r="12375" spans="8:8" x14ac:dyDescent="0.25">
      <c r="H12375"/>
    </row>
    <row r="12376" spans="8:8" x14ac:dyDescent="0.25">
      <c r="H12376"/>
    </row>
    <row r="12377" spans="8:8" x14ac:dyDescent="0.25">
      <c r="H12377"/>
    </row>
    <row r="12378" spans="8:8" x14ac:dyDescent="0.25">
      <c r="H12378"/>
    </row>
    <row r="12379" spans="8:8" x14ac:dyDescent="0.25">
      <c r="H12379"/>
    </row>
    <row r="12380" spans="8:8" x14ac:dyDescent="0.25">
      <c r="H12380"/>
    </row>
    <row r="12381" spans="8:8" x14ac:dyDescent="0.25">
      <c r="H12381"/>
    </row>
    <row r="12382" spans="8:8" x14ac:dyDescent="0.25">
      <c r="H12382"/>
    </row>
    <row r="12383" spans="8:8" x14ac:dyDescent="0.25">
      <c r="H12383"/>
    </row>
    <row r="12384" spans="8:8" x14ac:dyDescent="0.25">
      <c r="H12384"/>
    </row>
    <row r="12385" spans="8:8" x14ac:dyDescent="0.25">
      <c r="H12385"/>
    </row>
    <row r="12386" spans="8:8" x14ac:dyDescent="0.25">
      <c r="H12386"/>
    </row>
    <row r="12387" spans="8:8" x14ac:dyDescent="0.25">
      <c r="H12387"/>
    </row>
    <row r="12388" spans="8:8" x14ac:dyDescent="0.25">
      <c r="H12388"/>
    </row>
    <row r="12389" spans="8:8" x14ac:dyDescent="0.25">
      <c r="H12389"/>
    </row>
    <row r="12390" spans="8:8" x14ac:dyDescent="0.25">
      <c r="H12390"/>
    </row>
    <row r="12391" spans="8:8" x14ac:dyDescent="0.25">
      <c r="H12391"/>
    </row>
    <row r="12392" spans="8:8" x14ac:dyDescent="0.25">
      <c r="H12392"/>
    </row>
    <row r="12393" spans="8:8" x14ac:dyDescent="0.25">
      <c r="H12393"/>
    </row>
    <row r="12394" spans="8:8" x14ac:dyDescent="0.25">
      <c r="H12394"/>
    </row>
    <row r="12395" spans="8:8" x14ac:dyDescent="0.25">
      <c r="H12395"/>
    </row>
    <row r="12396" spans="8:8" x14ac:dyDescent="0.25">
      <c r="H12396"/>
    </row>
    <row r="12397" spans="8:8" x14ac:dyDescent="0.25">
      <c r="H12397"/>
    </row>
    <row r="12398" spans="8:8" x14ac:dyDescent="0.25">
      <c r="H12398"/>
    </row>
    <row r="12399" spans="8:8" x14ac:dyDescent="0.25">
      <c r="H12399"/>
    </row>
    <row r="12400" spans="8:8" x14ac:dyDescent="0.25">
      <c r="H12400"/>
    </row>
    <row r="12401" spans="8:8" x14ac:dyDescent="0.25">
      <c r="H12401"/>
    </row>
    <row r="12402" spans="8:8" x14ac:dyDescent="0.25">
      <c r="H12402"/>
    </row>
    <row r="12403" spans="8:8" x14ac:dyDescent="0.25">
      <c r="H12403"/>
    </row>
    <row r="12404" spans="8:8" x14ac:dyDescent="0.25">
      <c r="H12404"/>
    </row>
    <row r="12405" spans="8:8" x14ac:dyDescent="0.25">
      <c r="H12405"/>
    </row>
    <row r="12406" spans="8:8" x14ac:dyDescent="0.25">
      <c r="H12406"/>
    </row>
    <row r="12407" spans="8:8" x14ac:dyDescent="0.25">
      <c r="H12407"/>
    </row>
    <row r="12408" spans="8:8" x14ac:dyDescent="0.25">
      <c r="H12408"/>
    </row>
    <row r="12409" spans="8:8" x14ac:dyDescent="0.25">
      <c r="H12409"/>
    </row>
    <row r="12410" spans="8:8" x14ac:dyDescent="0.25">
      <c r="H12410"/>
    </row>
    <row r="12411" spans="8:8" x14ac:dyDescent="0.25">
      <c r="H12411"/>
    </row>
    <row r="12412" spans="8:8" x14ac:dyDescent="0.25">
      <c r="H12412"/>
    </row>
    <row r="12413" spans="8:8" x14ac:dyDescent="0.25">
      <c r="H12413"/>
    </row>
    <row r="12414" spans="8:8" x14ac:dyDescent="0.25">
      <c r="H12414"/>
    </row>
    <row r="12415" spans="8:8" x14ac:dyDescent="0.25">
      <c r="H12415"/>
    </row>
    <row r="12416" spans="8:8" x14ac:dyDescent="0.25">
      <c r="H12416"/>
    </row>
    <row r="12417" spans="8:8" x14ac:dyDescent="0.25">
      <c r="H12417"/>
    </row>
    <row r="12418" spans="8:8" x14ac:dyDescent="0.25">
      <c r="H12418"/>
    </row>
    <row r="12419" spans="8:8" x14ac:dyDescent="0.25">
      <c r="H12419"/>
    </row>
    <row r="12420" spans="8:8" x14ac:dyDescent="0.25">
      <c r="H12420"/>
    </row>
    <row r="12421" spans="8:8" x14ac:dyDescent="0.25">
      <c r="H12421"/>
    </row>
    <row r="12422" spans="8:8" x14ac:dyDescent="0.25">
      <c r="H12422"/>
    </row>
    <row r="12423" spans="8:8" x14ac:dyDescent="0.25">
      <c r="H12423"/>
    </row>
    <row r="12424" spans="8:8" x14ac:dyDescent="0.25">
      <c r="H12424"/>
    </row>
    <row r="12425" spans="8:8" x14ac:dyDescent="0.25">
      <c r="H12425"/>
    </row>
    <row r="12426" spans="8:8" x14ac:dyDescent="0.25">
      <c r="H12426"/>
    </row>
    <row r="12427" spans="8:8" x14ac:dyDescent="0.25">
      <c r="H12427"/>
    </row>
    <row r="12428" spans="8:8" x14ac:dyDescent="0.25">
      <c r="H12428"/>
    </row>
    <row r="12429" spans="8:8" x14ac:dyDescent="0.25">
      <c r="H12429"/>
    </row>
    <row r="12430" spans="8:8" x14ac:dyDescent="0.25">
      <c r="H12430"/>
    </row>
    <row r="12431" spans="8:8" x14ac:dyDescent="0.25">
      <c r="H12431"/>
    </row>
    <row r="12432" spans="8:8" x14ac:dyDescent="0.25">
      <c r="H12432"/>
    </row>
    <row r="12433" spans="8:8" x14ac:dyDescent="0.25">
      <c r="H12433"/>
    </row>
    <row r="12434" spans="8:8" x14ac:dyDescent="0.25">
      <c r="H12434"/>
    </row>
    <row r="12435" spans="8:8" x14ac:dyDescent="0.25">
      <c r="H12435"/>
    </row>
    <row r="12436" spans="8:8" x14ac:dyDescent="0.25">
      <c r="H12436"/>
    </row>
    <row r="12437" spans="8:8" x14ac:dyDescent="0.25">
      <c r="H12437"/>
    </row>
    <row r="12438" spans="8:8" x14ac:dyDescent="0.25">
      <c r="H12438"/>
    </row>
    <row r="12439" spans="8:8" x14ac:dyDescent="0.25">
      <c r="H12439"/>
    </row>
    <row r="12440" spans="8:8" x14ac:dyDescent="0.25">
      <c r="H12440"/>
    </row>
    <row r="12441" spans="8:8" x14ac:dyDescent="0.25">
      <c r="H12441"/>
    </row>
    <row r="12442" spans="8:8" x14ac:dyDescent="0.25">
      <c r="H12442"/>
    </row>
    <row r="12443" spans="8:8" x14ac:dyDescent="0.25">
      <c r="H12443"/>
    </row>
    <row r="12444" spans="8:8" x14ac:dyDescent="0.25">
      <c r="H12444"/>
    </row>
    <row r="12445" spans="8:8" x14ac:dyDescent="0.25">
      <c r="H12445"/>
    </row>
    <row r="12446" spans="8:8" x14ac:dyDescent="0.25">
      <c r="H12446"/>
    </row>
    <row r="12447" spans="8:8" x14ac:dyDescent="0.25">
      <c r="H12447"/>
    </row>
    <row r="12448" spans="8:8" x14ac:dyDescent="0.25">
      <c r="H12448"/>
    </row>
    <row r="12449" spans="8:8" x14ac:dyDescent="0.25">
      <c r="H12449"/>
    </row>
    <row r="12450" spans="8:8" x14ac:dyDescent="0.25">
      <c r="H12450"/>
    </row>
    <row r="12451" spans="8:8" x14ac:dyDescent="0.25">
      <c r="H12451"/>
    </row>
    <row r="12452" spans="8:8" x14ac:dyDescent="0.25">
      <c r="H12452"/>
    </row>
    <row r="12453" spans="8:8" x14ac:dyDescent="0.25">
      <c r="H12453"/>
    </row>
    <row r="12454" spans="8:8" x14ac:dyDescent="0.25">
      <c r="H12454"/>
    </row>
    <row r="12455" spans="8:8" x14ac:dyDescent="0.25">
      <c r="H12455"/>
    </row>
    <row r="12456" spans="8:8" x14ac:dyDescent="0.25">
      <c r="H12456"/>
    </row>
    <row r="12457" spans="8:8" x14ac:dyDescent="0.25">
      <c r="H12457"/>
    </row>
    <row r="12458" spans="8:8" x14ac:dyDescent="0.25">
      <c r="H12458"/>
    </row>
    <row r="12459" spans="8:8" x14ac:dyDescent="0.25">
      <c r="H12459"/>
    </row>
    <row r="12460" spans="8:8" x14ac:dyDescent="0.25">
      <c r="H12460"/>
    </row>
    <row r="12461" spans="8:8" x14ac:dyDescent="0.25">
      <c r="H12461"/>
    </row>
    <row r="12462" spans="8:8" x14ac:dyDescent="0.25">
      <c r="H12462"/>
    </row>
    <row r="12463" spans="8:8" x14ac:dyDescent="0.25">
      <c r="H12463"/>
    </row>
    <row r="12464" spans="8:8" x14ac:dyDescent="0.25">
      <c r="H12464"/>
    </row>
    <row r="12465" spans="8:8" x14ac:dyDescent="0.25">
      <c r="H12465"/>
    </row>
    <row r="12466" spans="8:8" x14ac:dyDescent="0.25">
      <c r="H12466"/>
    </row>
    <row r="12467" spans="8:8" x14ac:dyDescent="0.25">
      <c r="H12467"/>
    </row>
    <row r="12468" spans="8:8" x14ac:dyDescent="0.25">
      <c r="H12468"/>
    </row>
    <row r="12469" spans="8:8" x14ac:dyDescent="0.25">
      <c r="H12469"/>
    </row>
    <row r="12470" spans="8:8" x14ac:dyDescent="0.25">
      <c r="H12470"/>
    </row>
    <row r="12471" spans="8:8" x14ac:dyDescent="0.25">
      <c r="H12471"/>
    </row>
    <row r="12472" spans="8:8" x14ac:dyDescent="0.25">
      <c r="H12472"/>
    </row>
    <row r="12473" spans="8:8" x14ac:dyDescent="0.25">
      <c r="H12473"/>
    </row>
    <row r="12474" spans="8:8" x14ac:dyDescent="0.25">
      <c r="H12474"/>
    </row>
    <row r="12475" spans="8:8" x14ac:dyDescent="0.25">
      <c r="H12475"/>
    </row>
    <row r="12476" spans="8:8" x14ac:dyDescent="0.25">
      <c r="H12476"/>
    </row>
    <row r="12477" spans="8:8" x14ac:dyDescent="0.25">
      <c r="H12477"/>
    </row>
    <row r="12478" spans="8:8" x14ac:dyDescent="0.25">
      <c r="H12478"/>
    </row>
    <row r="12479" spans="8:8" x14ac:dyDescent="0.25">
      <c r="H12479"/>
    </row>
    <row r="12480" spans="8:8" x14ac:dyDescent="0.25">
      <c r="H12480"/>
    </row>
    <row r="12481" spans="8:8" x14ac:dyDescent="0.25">
      <c r="H12481"/>
    </row>
    <row r="12482" spans="8:8" x14ac:dyDescent="0.25">
      <c r="H12482"/>
    </row>
    <row r="12483" spans="8:8" x14ac:dyDescent="0.25">
      <c r="H12483"/>
    </row>
    <row r="12484" spans="8:8" x14ac:dyDescent="0.25">
      <c r="H12484"/>
    </row>
    <row r="12485" spans="8:8" x14ac:dyDescent="0.25">
      <c r="H12485"/>
    </row>
    <row r="12486" spans="8:8" x14ac:dyDescent="0.25">
      <c r="H12486"/>
    </row>
    <row r="12487" spans="8:8" x14ac:dyDescent="0.25">
      <c r="H12487"/>
    </row>
    <row r="12488" spans="8:8" x14ac:dyDescent="0.25">
      <c r="H12488"/>
    </row>
    <row r="12489" spans="8:8" x14ac:dyDescent="0.25">
      <c r="H12489"/>
    </row>
    <row r="12490" spans="8:8" x14ac:dyDescent="0.25">
      <c r="H12490"/>
    </row>
    <row r="12491" spans="8:8" x14ac:dyDescent="0.25">
      <c r="H12491"/>
    </row>
    <row r="12492" spans="8:8" x14ac:dyDescent="0.25">
      <c r="H12492"/>
    </row>
    <row r="12493" spans="8:8" x14ac:dyDescent="0.25">
      <c r="H12493"/>
    </row>
    <row r="12494" spans="8:8" x14ac:dyDescent="0.25">
      <c r="H12494"/>
    </row>
    <row r="12495" spans="8:8" x14ac:dyDescent="0.25">
      <c r="H12495"/>
    </row>
    <row r="12496" spans="8:8" x14ac:dyDescent="0.25">
      <c r="H12496"/>
    </row>
    <row r="12497" spans="8:8" x14ac:dyDescent="0.25">
      <c r="H12497"/>
    </row>
    <row r="12498" spans="8:8" x14ac:dyDescent="0.25">
      <c r="H12498"/>
    </row>
    <row r="12499" spans="8:8" x14ac:dyDescent="0.25">
      <c r="H12499"/>
    </row>
    <row r="12500" spans="8:8" x14ac:dyDescent="0.25">
      <c r="H12500"/>
    </row>
    <row r="12501" spans="8:8" x14ac:dyDescent="0.25">
      <c r="H12501"/>
    </row>
    <row r="12502" spans="8:8" x14ac:dyDescent="0.25">
      <c r="H12502"/>
    </row>
    <row r="12503" spans="8:8" x14ac:dyDescent="0.25">
      <c r="H12503"/>
    </row>
    <row r="12504" spans="8:8" x14ac:dyDescent="0.25">
      <c r="H12504"/>
    </row>
    <row r="12505" spans="8:8" x14ac:dyDescent="0.25">
      <c r="H12505"/>
    </row>
    <row r="12506" spans="8:8" x14ac:dyDescent="0.25">
      <c r="H12506"/>
    </row>
    <row r="12507" spans="8:8" x14ac:dyDescent="0.25">
      <c r="H12507"/>
    </row>
    <row r="12508" spans="8:8" x14ac:dyDescent="0.25">
      <c r="H12508"/>
    </row>
    <row r="12509" spans="8:8" x14ac:dyDescent="0.25">
      <c r="H12509"/>
    </row>
    <row r="12510" spans="8:8" x14ac:dyDescent="0.25">
      <c r="H12510"/>
    </row>
    <row r="12511" spans="8:8" x14ac:dyDescent="0.25">
      <c r="H12511"/>
    </row>
    <row r="12512" spans="8:8" x14ac:dyDescent="0.25">
      <c r="H12512"/>
    </row>
    <row r="12513" spans="8:8" x14ac:dyDescent="0.25">
      <c r="H12513"/>
    </row>
    <row r="12514" spans="8:8" x14ac:dyDescent="0.25">
      <c r="H12514"/>
    </row>
    <row r="12515" spans="8:8" x14ac:dyDescent="0.25">
      <c r="H12515"/>
    </row>
    <row r="12516" spans="8:8" x14ac:dyDescent="0.25">
      <c r="H12516"/>
    </row>
    <row r="12517" spans="8:8" x14ac:dyDescent="0.25">
      <c r="H12517"/>
    </row>
    <row r="12518" spans="8:8" x14ac:dyDescent="0.25">
      <c r="H12518"/>
    </row>
    <row r="12519" spans="8:8" x14ac:dyDescent="0.25">
      <c r="H12519"/>
    </row>
    <row r="12520" spans="8:8" x14ac:dyDescent="0.25">
      <c r="H12520"/>
    </row>
    <row r="12521" spans="8:8" x14ac:dyDescent="0.25">
      <c r="H12521"/>
    </row>
    <row r="12522" spans="8:8" x14ac:dyDescent="0.25">
      <c r="H12522"/>
    </row>
    <row r="12523" spans="8:8" x14ac:dyDescent="0.25">
      <c r="H12523"/>
    </row>
    <row r="12524" spans="8:8" x14ac:dyDescent="0.25">
      <c r="H12524"/>
    </row>
    <row r="12525" spans="8:8" x14ac:dyDescent="0.25">
      <c r="H12525"/>
    </row>
    <row r="12526" spans="8:8" x14ac:dyDescent="0.25">
      <c r="H12526"/>
    </row>
    <row r="12527" spans="8:8" x14ac:dyDescent="0.25">
      <c r="H12527"/>
    </row>
    <row r="12528" spans="8:8" x14ac:dyDescent="0.25">
      <c r="H12528"/>
    </row>
    <row r="12529" spans="8:8" x14ac:dyDescent="0.25">
      <c r="H12529"/>
    </row>
    <row r="12530" spans="8:8" x14ac:dyDescent="0.25">
      <c r="H12530"/>
    </row>
    <row r="12531" spans="8:8" x14ac:dyDescent="0.25">
      <c r="H12531"/>
    </row>
    <row r="12532" spans="8:8" x14ac:dyDescent="0.25">
      <c r="H12532"/>
    </row>
    <row r="12533" spans="8:8" x14ac:dyDescent="0.25">
      <c r="H12533"/>
    </row>
    <row r="12534" spans="8:8" x14ac:dyDescent="0.25">
      <c r="H12534"/>
    </row>
    <row r="12535" spans="8:8" x14ac:dyDescent="0.25">
      <c r="H12535"/>
    </row>
    <row r="12536" spans="8:8" x14ac:dyDescent="0.25">
      <c r="H12536"/>
    </row>
    <row r="12537" spans="8:8" x14ac:dyDescent="0.25">
      <c r="H12537"/>
    </row>
    <row r="12538" spans="8:8" x14ac:dyDescent="0.25">
      <c r="H12538"/>
    </row>
    <row r="12539" spans="8:8" x14ac:dyDescent="0.25">
      <c r="H12539"/>
    </row>
    <row r="12540" spans="8:8" x14ac:dyDescent="0.25">
      <c r="H12540"/>
    </row>
    <row r="12541" spans="8:8" x14ac:dyDescent="0.25">
      <c r="H12541"/>
    </row>
    <row r="12542" spans="8:8" x14ac:dyDescent="0.25">
      <c r="H12542"/>
    </row>
    <row r="12543" spans="8:8" x14ac:dyDescent="0.25">
      <c r="H12543"/>
    </row>
    <row r="12544" spans="8:8" x14ac:dyDescent="0.25">
      <c r="H12544"/>
    </row>
    <row r="12545" spans="8:8" x14ac:dyDescent="0.25">
      <c r="H12545"/>
    </row>
    <row r="12546" spans="8:8" x14ac:dyDescent="0.25">
      <c r="H12546"/>
    </row>
    <row r="12547" spans="8:8" x14ac:dyDescent="0.25">
      <c r="H12547"/>
    </row>
    <row r="12548" spans="8:8" x14ac:dyDescent="0.25">
      <c r="H12548"/>
    </row>
    <row r="12549" spans="8:8" x14ac:dyDescent="0.25">
      <c r="H12549"/>
    </row>
    <row r="12550" spans="8:8" x14ac:dyDescent="0.25">
      <c r="H12550"/>
    </row>
    <row r="12551" spans="8:8" x14ac:dyDescent="0.25">
      <c r="H12551"/>
    </row>
    <row r="12552" spans="8:8" x14ac:dyDescent="0.25">
      <c r="H12552"/>
    </row>
    <row r="12553" spans="8:8" x14ac:dyDescent="0.25">
      <c r="H12553"/>
    </row>
    <row r="12554" spans="8:8" x14ac:dyDescent="0.25">
      <c r="H12554"/>
    </row>
    <row r="12555" spans="8:8" x14ac:dyDescent="0.25">
      <c r="H12555"/>
    </row>
    <row r="12556" spans="8:8" x14ac:dyDescent="0.25">
      <c r="H12556"/>
    </row>
    <row r="12557" spans="8:8" x14ac:dyDescent="0.25">
      <c r="H12557"/>
    </row>
    <row r="12558" spans="8:8" x14ac:dyDescent="0.25">
      <c r="H12558"/>
    </row>
    <row r="12559" spans="8:8" x14ac:dyDescent="0.25">
      <c r="H12559"/>
    </row>
    <row r="12560" spans="8:8" x14ac:dyDescent="0.25">
      <c r="H12560"/>
    </row>
    <row r="12561" spans="8:8" x14ac:dyDescent="0.25">
      <c r="H12561"/>
    </row>
    <row r="12562" spans="8:8" x14ac:dyDescent="0.25">
      <c r="H12562"/>
    </row>
    <row r="12563" spans="8:8" x14ac:dyDescent="0.25">
      <c r="H12563"/>
    </row>
    <row r="12564" spans="8:8" x14ac:dyDescent="0.25">
      <c r="H12564"/>
    </row>
    <row r="12565" spans="8:8" x14ac:dyDescent="0.25">
      <c r="H12565"/>
    </row>
    <row r="12566" spans="8:8" x14ac:dyDescent="0.25">
      <c r="H12566"/>
    </row>
    <row r="12567" spans="8:8" x14ac:dyDescent="0.25">
      <c r="H12567"/>
    </row>
    <row r="12568" spans="8:8" x14ac:dyDescent="0.25">
      <c r="H12568"/>
    </row>
    <row r="12569" spans="8:8" x14ac:dyDescent="0.25">
      <c r="H12569"/>
    </row>
    <row r="12570" spans="8:8" x14ac:dyDescent="0.25">
      <c r="H12570"/>
    </row>
    <row r="12571" spans="8:8" x14ac:dyDescent="0.25">
      <c r="H12571"/>
    </row>
    <row r="12572" spans="8:8" x14ac:dyDescent="0.25">
      <c r="H12572"/>
    </row>
    <row r="12573" spans="8:8" x14ac:dyDescent="0.25">
      <c r="H12573"/>
    </row>
    <row r="12574" spans="8:8" x14ac:dyDescent="0.25">
      <c r="H12574"/>
    </row>
    <row r="12575" spans="8:8" x14ac:dyDescent="0.25">
      <c r="H12575"/>
    </row>
    <row r="12576" spans="8:8" x14ac:dyDescent="0.25">
      <c r="H12576"/>
    </row>
    <row r="12577" spans="8:8" x14ac:dyDescent="0.25">
      <c r="H12577"/>
    </row>
    <row r="12578" spans="8:8" x14ac:dyDescent="0.25">
      <c r="H12578"/>
    </row>
    <row r="12579" spans="8:8" x14ac:dyDescent="0.25">
      <c r="H12579"/>
    </row>
    <row r="12580" spans="8:8" x14ac:dyDescent="0.25">
      <c r="H12580"/>
    </row>
    <row r="12581" spans="8:8" x14ac:dyDescent="0.25">
      <c r="H12581"/>
    </row>
    <row r="12582" spans="8:8" x14ac:dyDescent="0.25">
      <c r="H12582"/>
    </row>
    <row r="12583" spans="8:8" x14ac:dyDescent="0.25">
      <c r="H12583"/>
    </row>
    <row r="12584" spans="8:8" x14ac:dyDescent="0.25">
      <c r="H12584"/>
    </row>
    <row r="12585" spans="8:8" x14ac:dyDescent="0.25">
      <c r="H12585"/>
    </row>
    <row r="12586" spans="8:8" x14ac:dyDescent="0.25">
      <c r="H12586"/>
    </row>
    <row r="12587" spans="8:8" x14ac:dyDescent="0.25">
      <c r="H12587"/>
    </row>
    <row r="12588" spans="8:8" x14ac:dyDescent="0.25">
      <c r="H12588"/>
    </row>
    <row r="12589" spans="8:8" x14ac:dyDescent="0.25">
      <c r="H12589"/>
    </row>
    <row r="12590" spans="8:8" x14ac:dyDescent="0.25">
      <c r="H12590"/>
    </row>
    <row r="12591" spans="8:8" x14ac:dyDescent="0.25">
      <c r="H12591"/>
    </row>
    <row r="12592" spans="8:8" x14ac:dyDescent="0.25">
      <c r="H12592"/>
    </row>
    <row r="12593" spans="8:8" x14ac:dyDescent="0.25">
      <c r="H12593"/>
    </row>
    <row r="12594" spans="8:8" x14ac:dyDescent="0.25">
      <c r="H12594"/>
    </row>
    <row r="12595" spans="8:8" x14ac:dyDescent="0.25">
      <c r="H12595"/>
    </row>
    <row r="12596" spans="8:8" x14ac:dyDescent="0.25">
      <c r="H12596"/>
    </row>
    <row r="12597" spans="8:8" x14ac:dyDescent="0.25">
      <c r="H12597"/>
    </row>
    <row r="12598" spans="8:8" x14ac:dyDescent="0.25">
      <c r="H12598"/>
    </row>
    <row r="12599" spans="8:8" x14ac:dyDescent="0.25">
      <c r="H12599"/>
    </row>
    <row r="12600" spans="8:8" x14ac:dyDescent="0.25">
      <c r="H12600"/>
    </row>
    <row r="12601" spans="8:8" x14ac:dyDescent="0.25">
      <c r="H12601"/>
    </row>
    <row r="12602" spans="8:8" x14ac:dyDescent="0.25">
      <c r="H12602"/>
    </row>
    <row r="12603" spans="8:8" x14ac:dyDescent="0.25">
      <c r="H12603"/>
    </row>
    <row r="12604" spans="8:8" x14ac:dyDescent="0.25">
      <c r="H12604"/>
    </row>
    <row r="12605" spans="8:8" x14ac:dyDescent="0.25">
      <c r="H12605"/>
    </row>
    <row r="12606" spans="8:8" x14ac:dyDescent="0.25">
      <c r="H12606"/>
    </row>
    <row r="12607" spans="8:8" x14ac:dyDescent="0.25">
      <c r="H12607"/>
    </row>
    <row r="12608" spans="8:8" x14ac:dyDescent="0.25">
      <c r="H12608"/>
    </row>
    <row r="12609" spans="8:8" x14ac:dyDescent="0.25">
      <c r="H12609"/>
    </row>
    <row r="12610" spans="8:8" x14ac:dyDescent="0.25">
      <c r="H12610"/>
    </row>
    <row r="12611" spans="8:8" x14ac:dyDescent="0.25">
      <c r="H12611"/>
    </row>
    <row r="12612" spans="8:8" x14ac:dyDescent="0.25">
      <c r="H12612"/>
    </row>
    <row r="12613" spans="8:8" x14ac:dyDescent="0.25">
      <c r="H12613"/>
    </row>
    <row r="12614" spans="8:8" x14ac:dyDescent="0.25">
      <c r="H12614"/>
    </row>
    <row r="12615" spans="8:8" x14ac:dyDescent="0.25">
      <c r="H12615"/>
    </row>
    <row r="12616" spans="8:8" x14ac:dyDescent="0.25">
      <c r="H12616"/>
    </row>
    <row r="12617" spans="8:8" x14ac:dyDescent="0.25">
      <c r="H12617"/>
    </row>
    <row r="12618" spans="8:8" x14ac:dyDescent="0.25">
      <c r="H12618"/>
    </row>
    <row r="12619" spans="8:8" x14ac:dyDescent="0.25">
      <c r="H12619"/>
    </row>
    <row r="12620" spans="8:8" x14ac:dyDescent="0.25">
      <c r="H12620"/>
    </row>
    <row r="12621" spans="8:8" x14ac:dyDescent="0.25">
      <c r="H12621"/>
    </row>
    <row r="12622" spans="8:8" x14ac:dyDescent="0.25">
      <c r="H12622"/>
    </row>
    <row r="12623" spans="8:8" x14ac:dyDescent="0.25">
      <c r="H12623"/>
    </row>
    <row r="12624" spans="8:8" x14ac:dyDescent="0.25">
      <c r="H12624"/>
    </row>
    <row r="12625" spans="8:8" x14ac:dyDescent="0.25">
      <c r="H12625"/>
    </row>
    <row r="12626" spans="8:8" x14ac:dyDescent="0.25">
      <c r="H12626"/>
    </row>
    <row r="12627" spans="8:8" x14ac:dyDescent="0.25">
      <c r="H12627"/>
    </row>
    <row r="12628" spans="8:8" x14ac:dyDescent="0.25">
      <c r="H12628"/>
    </row>
    <row r="12629" spans="8:8" x14ac:dyDescent="0.25">
      <c r="H12629"/>
    </row>
    <row r="12630" spans="8:8" x14ac:dyDescent="0.25">
      <c r="H12630"/>
    </row>
    <row r="12631" spans="8:8" x14ac:dyDescent="0.25">
      <c r="H12631"/>
    </row>
    <row r="12632" spans="8:8" x14ac:dyDescent="0.25">
      <c r="H12632"/>
    </row>
    <row r="12633" spans="8:8" x14ac:dyDescent="0.25">
      <c r="H12633"/>
    </row>
    <row r="12634" spans="8:8" x14ac:dyDescent="0.25">
      <c r="H12634"/>
    </row>
    <row r="12635" spans="8:8" x14ac:dyDescent="0.25">
      <c r="H12635"/>
    </row>
    <row r="12636" spans="8:8" x14ac:dyDescent="0.25">
      <c r="H12636"/>
    </row>
    <row r="12637" spans="8:8" x14ac:dyDescent="0.25">
      <c r="H12637"/>
    </row>
    <row r="12638" spans="8:8" x14ac:dyDescent="0.25">
      <c r="H12638"/>
    </row>
    <row r="12639" spans="8:8" x14ac:dyDescent="0.25">
      <c r="H12639"/>
    </row>
    <row r="12640" spans="8:8" x14ac:dyDescent="0.25">
      <c r="H12640"/>
    </row>
    <row r="12641" spans="8:8" x14ac:dyDescent="0.25">
      <c r="H12641"/>
    </row>
    <row r="12642" spans="8:8" x14ac:dyDescent="0.25">
      <c r="H12642"/>
    </row>
    <row r="12643" spans="8:8" x14ac:dyDescent="0.25">
      <c r="H12643"/>
    </row>
    <row r="12644" spans="8:8" x14ac:dyDescent="0.25">
      <c r="H12644"/>
    </row>
    <row r="12645" spans="8:8" x14ac:dyDescent="0.25">
      <c r="H12645"/>
    </row>
    <row r="12646" spans="8:8" x14ac:dyDescent="0.25">
      <c r="H12646"/>
    </row>
    <row r="12647" spans="8:8" x14ac:dyDescent="0.25">
      <c r="H12647"/>
    </row>
    <row r="12648" spans="8:8" x14ac:dyDescent="0.25">
      <c r="H12648"/>
    </row>
    <row r="12649" spans="8:8" x14ac:dyDescent="0.25">
      <c r="H12649"/>
    </row>
    <row r="12650" spans="8:8" x14ac:dyDescent="0.25">
      <c r="H12650"/>
    </row>
    <row r="12651" spans="8:8" x14ac:dyDescent="0.25">
      <c r="H12651"/>
    </row>
    <row r="12652" spans="8:8" x14ac:dyDescent="0.25">
      <c r="H12652"/>
    </row>
    <row r="12653" spans="8:8" x14ac:dyDescent="0.25">
      <c r="H12653"/>
    </row>
    <row r="12654" spans="8:8" x14ac:dyDescent="0.25">
      <c r="H12654"/>
    </row>
    <row r="12655" spans="8:8" x14ac:dyDescent="0.25">
      <c r="H12655"/>
    </row>
    <row r="12656" spans="8:8" x14ac:dyDescent="0.25">
      <c r="H12656"/>
    </row>
    <row r="12657" spans="8:8" x14ac:dyDescent="0.25">
      <c r="H12657"/>
    </row>
    <row r="12658" spans="8:8" x14ac:dyDescent="0.25">
      <c r="H12658"/>
    </row>
    <row r="12659" spans="8:8" x14ac:dyDescent="0.25">
      <c r="H12659"/>
    </row>
    <row r="12660" spans="8:8" x14ac:dyDescent="0.25">
      <c r="H12660"/>
    </row>
    <row r="12661" spans="8:8" x14ac:dyDescent="0.25">
      <c r="H12661"/>
    </row>
    <row r="12662" spans="8:8" x14ac:dyDescent="0.25">
      <c r="H12662"/>
    </row>
    <row r="12663" spans="8:8" x14ac:dyDescent="0.25">
      <c r="H12663"/>
    </row>
    <row r="12664" spans="8:8" x14ac:dyDescent="0.25">
      <c r="H12664"/>
    </row>
    <row r="12665" spans="8:8" x14ac:dyDescent="0.25">
      <c r="H12665"/>
    </row>
    <row r="12666" spans="8:8" x14ac:dyDescent="0.25">
      <c r="H12666"/>
    </row>
    <row r="12667" spans="8:8" x14ac:dyDescent="0.25">
      <c r="H12667"/>
    </row>
    <row r="12668" spans="8:8" x14ac:dyDescent="0.25">
      <c r="H12668"/>
    </row>
    <row r="12669" spans="8:8" x14ac:dyDescent="0.25">
      <c r="H12669"/>
    </row>
    <row r="12670" spans="8:8" x14ac:dyDescent="0.25">
      <c r="H12670"/>
    </row>
    <row r="12671" spans="8:8" x14ac:dyDescent="0.25">
      <c r="H12671"/>
    </row>
    <row r="12672" spans="8:8" x14ac:dyDescent="0.25">
      <c r="H12672"/>
    </row>
    <row r="12673" spans="8:8" x14ac:dyDescent="0.25">
      <c r="H12673"/>
    </row>
    <row r="12674" spans="8:8" x14ac:dyDescent="0.25">
      <c r="H12674"/>
    </row>
    <row r="12675" spans="8:8" x14ac:dyDescent="0.25">
      <c r="H12675"/>
    </row>
    <row r="12676" spans="8:8" x14ac:dyDescent="0.25">
      <c r="H12676"/>
    </row>
    <row r="12677" spans="8:8" x14ac:dyDescent="0.25">
      <c r="H12677"/>
    </row>
    <row r="12678" spans="8:8" x14ac:dyDescent="0.25">
      <c r="H12678"/>
    </row>
    <row r="12679" spans="8:8" x14ac:dyDescent="0.25">
      <c r="H12679"/>
    </row>
    <row r="12680" spans="8:8" x14ac:dyDescent="0.25">
      <c r="H12680"/>
    </row>
    <row r="12681" spans="8:8" x14ac:dyDescent="0.25">
      <c r="H12681"/>
    </row>
    <row r="12682" spans="8:8" x14ac:dyDescent="0.25">
      <c r="H12682"/>
    </row>
    <row r="12683" spans="8:8" x14ac:dyDescent="0.25">
      <c r="H12683"/>
    </row>
    <row r="12684" spans="8:8" x14ac:dyDescent="0.25">
      <c r="H12684"/>
    </row>
    <row r="12685" spans="8:8" x14ac:dyDescent="0.25">
      <c r="H12685"/>
    </row>
    <row r="12686" spans="8:8" x14ac:dyDescent="0.25">
      <c r="H12686"/>
    </row>
    <row r="12687" spans="8:8" x14ac:dyDescent="0.25">
      <c r="H12687"/>
    </row>
    <row r="12688" spans="8:8" x14ac:dyDescent="0.25">
      <c r="H12688"/>
    </row>
    <row r="12689" spans="8:8" x14ac:dyDescent="0.25">
      <c r="H12689"/>
    </row>
    <row r="12690" spans="8:8" x14ac:dyDescent="0.25">
      <c r="H12690"/>
    </row>
    <row r="12691" spans="8:8" x14ac:dyDescent="0.25">
      <c r="H12691"/>
    </row>
    <row r="12692" spans="8:8" x14ac:dyDescent="0.25">
      <c r="H12692"/>
    </row>
    <row r="12693" spans="8:8" x14ac:dyDescent="0.25">
      <c r="H12693"/>
    </row>
    <row r="12694" spans="8:8" x14ac:dyDescent="0.25">
      <c r="H12694"/>
    </row>
    <row r="12695" spans="8:8" x14ac:dyDescent="0.25">
      <c r="H12695"/>
    </row>
    <row r="12696" spans="8:8" x14ac:dyDescent="0.25">
      <c r="H12696"/>
    </row>
    <row r="12697" spans="8:8" x14ac:dyDescent="0.25">
      <c r="H12697"/>
    </row>
    <row r="12698" spans="8:8" x14ac:dyDescent="0.25">
      <c r="H12698"/>
    </row>
    <row r="12699" spans="8:8" x14ac:dyDescent="0.25">
      <c r="H12699"/>
    </row>
    <row r="12700" spans="8:8" x14ac:dyDescent="0.25">
      <c r="H12700"/>
    </row>
    <row r="12701" spans="8:8" x14ac:dyDescent="0.25">
      <c r="H12701"/>
    </row>
    <row r="12702" spans="8:8" x14ac:dyDescent="0.25">
      <c r="H12702"/>
    </row>
    <row r="12703" spans="8:8" x14ac:dyDescent="0.25">
      <c r="H12703"/>
    </row>
    <row r="12704" spans="8:8" x14ac:dyDescent="0.25">
      <c r="H12704"/>
    </row>
    <row r="12705" spans="8:8" x14ac:dyDescent="0.25">
      <c r="H12705"/>
    </row>
    <row r="12706" spans="8:8" x14ac:dyDescent="0.25">
      <c r="H12706"/>
    </row>
    <row r="12707" spans="8:8" x14ac:dyDescent="0.25">
      <c r="H12707"/>
    </row>
    <row r="12708" spans="8:8" x14ac:dyDescent="0.25">
      <c r="H12708"/>
    </row>
    <row r="12709" spans="8:8" x14ac:dyDescent="0.25">
      <c r="H12709"/>
    </row>
    <row r="12710" spans="8:8" x14ac:dyDescent="0.25">
      <c r="H12710"/>
    </row>
    <row r="12711" spans="8:8" x14ac:dyDescent="0.25">
      <c r="H12711"/>
    </row>
    <row r="12712" spans="8:8" x14ac:dyDescent="0.25">
      <c r="H12712"/>
    </row>
    <row r="12713" spans="8:8" x14ac:dyDescent="0.25">
      <c r="H12713"/>
    </row>
    <row r="12714" spans="8:8" x14ac:dyDescent="0.25">
      <c r="H12714"/>
    </row>
    <row r="12715" spans="8:8" x14ac:dyDescent="0.25">
      <c r="H12715"/>
    </row>
    <row r="12716" spans="8:8" x14ac:dyDescent="0.25">
      <c r="H12716"/>
    </row>
    <row r="12717" spans="8:8" x14ac:dyDescent="0.25">
      <c r="H12717"/>
    </row>
    <row r="12718" spans="8:8" x14ac:dyDescent="0.25">
      <c r="H12718"/>
    </row>
    <row r="12719" spans="8:8" x14ac:dyDescent="0.25">
      <c r="H12719"/>
    </row>
    <row r="12720" spans="8:8" x14ac:dyDescent="0.25">
      <c r="H12720"/>
    </row>
    <row r="12721" spans="8:8" x14ac:dyDescent="0.25">
      <c r="H12721"/>
    </row>
    <row r="12722" spans="8:8" x14ac:dyDescent="0.25">
      <c r="H12722"/>
    </row>
    <row r="12723" spans="8:8" x14ac:dyDescent="0.25">
      <c r="H12723"/>
    </row>
    <row r="12724" spans="8:8" x14ac:dyDescent="0.25">
      <c r="H12724"/>
    </row>
    <row r="12725" spans="8:8" x14ac:dyDescent="0.25">
      <c r="H12725"/>
    </row>
    <row r="12726" spans="8:8" x14ac:dyDescent="0.25">
      <c r="H12726"/>
    </row>
    <row r="12727" spans="8:8" x14ac:dyDescent="0.25">
      <c r="H12727"/>
    </row>
    <row r="12728" spans="8:8" x14ac:dyDescent="0.25">
      <c r="H12728"/>
    </row>
    <row r="12729" spans="8:8" x14ac:dyDescent="0.25">
      <c r="H12729"/>
    </row>
    <row r="12730" spans="8:8" x14ac:dyDescent="0.25">
      <c r="H12730"/>
    </row>
    <row r="12731" spans="8:8" x14ac:dyDescent="0.25">
      <c r="H12731"/>
    </row>
    <row r="12732" spans="8:8" x14ac:dyDescent="0.25">
      <c r="H12732"/>
    </row>
    <row r="12733" spans="8:8" x14ac:dyDescent="0.25">
      <c r="H12733"/>
    </row>
    <row r="12734" spans="8:8" x14ac:dyDescent="0.25">
      <c r="H12734"/>
    </row>
    <row r="12735" spans="8:8" x14ac:dyDescent="0.25">
      <c r="H12735"/>
    </row>
    <row r="12736" spans="8:8" x14ac:dyDescent="0.25">
      <c r="H12736"/>
    </row>
    <row r="12737" spans="8:8" x14ac:dyDescent="0.25">
      <c r="H12737"/>
    </row>
    <row r="12738" spans="8:8" x14ac:dyDescent="0.25">
      <c r="H12738"/>
    </row>
    <row r="12739" spans="8:8" x14ac:dyDescent="0.25">
      <c r="H12739"/>
    </row>
    <row r="12740" spans="8:8" x14ac:dyDescent="0.25">
      <c r="H12740"/>
    </row>
    <row r="12741" spans="8:8" x14ac:dyDescent="0.25">
      <c r="H12741"/>
    </row>
    <row r="12742" spans="8:8" x14ac:dyDescent="0.25">
      <c r="H12742"/>
    </row>
    <row r="12743" spans="8:8" x14ac:dyDescent="0.25">
      <c r="H12743"/>
    </row>
    <row r="12744" spans="8:8" x14ac:dyDescent="0.25">
      <c r="H12744"/>
    </row>
    <row r="12745" spans="8:8" x14ac:dyDescent="0.25">
      <c r="H12745"/>
    </row>
    <row r="12746" spans="8:8" x14ac:dyDescent="0.25">
      <c r="H12746"/>
    </row>
    <row r="12747" spans="8:8" x14ac:dyDescent="0.25">
      <c r="H12747"/>
    </row>
    <row r="12748" spans="8:8" x14ac:dyDescent="0.25">
      <c r="H12748"/>
    </row>
    <row r="12749" spans="8:8" x14ac:dyDescent="0.25">
      <c r="H12749"/>
    </row>
    <row r="12750" spans="8:8" x14ac:dyDescent="0.25">
      <c r="H12750"/>
    </row>
    <row r="12751" spans="8:8" x14ac:dyDescent="0.25">
      <c r="H12751"/>
    </row>
    <row r="12752" spans="8:8" x14ac:dyDescent="0.25">
      <c r="H12752"/>
    </row>
    <row r="12753" spans="8:8" x14ac:dyDescent="0.25">
      <c r="H12753"/>
    </row>
    <row r="12754" spans="8:8" x14ac:dyDescent="0.25">
      <c r="H12754"/>
    </row>
    <row r="12755" spans="8:8" x14ac:dyDescent="0.25">
      <c r="H12755"/>
    </row>
    <row r="12756" spans="8:8" x14ac:dyDescent="0.25">
      <c r="H12756"/>
    </row>
    <row r="12757" spans="8:8" x14ac:dyDescent="0.25">
      <c r="H12757"/>
    </row>
    <row r="12758" spans="8:8" x14ac:dyDescent="0.25">
      <c r="H12758"/>
    </row>
    <row r="12759" spans="8:8" x14ac:dyDescent="0.25">
      <c r="H12759"/>
    </row>
    <row r="12760" spans="8:8" x14ac:dyDescent="0.25">
      <c r="H12760"/>
    </row>
    <row r="12761" spans="8:8" x14ac:dyDescent="0.25">
      <c r="H12761"/>
    </row>
    <row r="12762" spans="8:8" x14ac:dyDescent="0.25">
      <c r="H12762"/>
    </row>
    <row r="12763" spans="8:8" x14ac:dyDescent="0.25">
      <c r="H12763"/>
    </row>
    <row r="12764" spans="8:8" x14ac:dyDescent="0.25">
      <c r="H12764"/>
    </row>
    <row r="12765" spans="8:8" x14ac:dyDescent="0.25">
      <c r="H12765"/>
    </row>
    <row r="12766" spans="8:8" x14ac:dyDescent="0.25">
      <c r="H12766"/>
    </row>
    <row r="12767" spans="8:8" x14ac:dyDescent="0.25">
      <c r="H12767"/>
    </row>
    <row r="12768" spans="8:8" x14ac:dyDescent="0.25">
      <c r="H12768"/>
    </row>
    <row r="12769" spans="8:8" x14ac:dyDescent="0.25">
      <c r="H12769"/>
    </row>
    <row r="12770" spans="8:8" x14ac:dyDescent="0.25">
      <c r="H12770"/>
    </row>
    <row r="12771" spans="8:8" x14ac:dyDescent="0.25">
      <c r="H12771"/>
    </row>
    <row r="12772" spans="8:8" x14ac:dyDescent="0.25">
      <c r="H12772"/>
    </row>
    <row r="12773" spans="8:8" x14ac:dyDescent="0.25">
      <c r="H12773"/>
    </row>
    <row r="12774" spans="8:8" x14ac:dyDescent="0.25">
      <c r="H12774"/>
    </row>
    <row r="12775" spans="8:8" x14ac:dyDescent="0.25">
      <c r="H12775"/>
    </row>
    <row r="12776" spans="8:8" x14ac:dyDescent="0.25">
      <c r="H12776"/>
    </row>
    <row r="12777" spans="8:8" x14ac:dyDescent="0.25">
      <c r="H12777"/>
    </row>
    <row r="12778" spans="8:8" x14ac:dyDescent="0.25">
      <c r="H12778"/>
    </row>
    <row r="12779" spans="8:8" x14ac:dyDescent="0.25">
      <c r="H12779"/>
    </row>
    <row r="12780" spans="8:8" x14ac:dyDescent="0.25">
      <c r="H12780"/>
    </row>
    <row r="12781" spans="8:8" x14ac:dyDescent="0.25">
      <c r="H12781"/>
    </row>
    <row r="12782" spans="8:8" x14ac:dyDescent="0.25">
      <c r="H12782"/>
    </row>
    <row r="12783" spans="8:8" x14ac:dyDescent="0.25">
      <c r="H12783"/>
    </row>
    <row r="12784" spans="8:8" x14ac:dyDescent="0.25">
      <c r="H12784"/>
    </row>
    <row r="12785" spans="8:8" x14ac:dyDescent="0.25">
      <c r="H12785"/>
    </row>
    <row r="12786" spans="8:8" x14ac:dyDescent="0.25">
      <c r="H12786"/>
    </row>
    <row r="12787" spans="8:8" x14ac:dyDescent="0.25">
      <c r="H12787"/>
    </row>
    <row r="12788" spans="8:8" x14ac:dyDescent="0.25">
      <c r="H12788"/>
    </row>
    <row r="12789" spans="8:8" x14ac:dyDescent="0.25">
      <c r="H12789"/>
    </row>
    <row r="12790" spans="8:8" x14ac:dyDescent="0.25">
      <c r="H12790"/>
    </row>
    <row r="12791" spans="8:8" x14ac:dyDescent="0.25">
      <c r="H12791"/>
    </row>
    <row r="12792" spans="8:8" x14ac:dyDescent="0.25">
      <c r="H12792"/>
    </row>
    <row r="12793" spans="8:8" x14ac:dyDescent="0.25">
      <c r="H12793"/>
    </row>
    <row r="12794" spans="8:8" x14ac:dyDescent="0.25">
      <c r="H12794"/>
    </row>
    <row r="12795" spans="8:8" x14ac:dyDescent="0.25">
      <c r="H12795"/>
    </row>
    <row r="12796" spans="8:8" x14ac:dyDescent="0.25">
      <c r="H12796"/>
    </row>
    <row r="12797" spans="8:8" x14ac:dyDescent="0.25">
      <c r="H12797"/>
    </row>
    <row r="12798" spans="8:8" x14ac:dyDescent="0.25">
      <c r="H12798"/>
    </row>
    <row r="12799" spans="8:8" x14ac:dyDescent="0.25">
      <c r="H12799"/>
    </row>
    <row r="12800" spans="8:8" x14ac:dyDescent="0.25">
      <c r="H12800"/>
    </row>
    <row r="12801" spans="8:8" x14ac:dyDescent="0.25">
      <c r="H12801"/>
    </row>
    <row r="12802" spans="8:8" x14ac:dyDescent="0.25">
      <c r="H12802"/>
    </row>
    <row r="12803" spans="8:8" x14ac:dyDescent="0.25">
      <c r="H12803"/>
    </row>
    <row r="12804" spans="8:8" x14ac:dyDescent="0.25">
      <c r="H12804"/>
    </row>
    <row r="12805" spans="8:8" x14ac:dyDescent="0.25">
      <c r="H12805"/>
    </row>
    <row r="12806" spans="8:8" x14ac:dyDescent="0.25">
      <c r="H12806"/>
    </row>
    <row r="12807" spans="8:8" x14ac:dyDescent="0.25">
      <c r="H12807"/>
    </row>
    <row r="12808" spans="8:8" x14ac:dyDescent="0.25">
      <c r="H12808"/>
    </row>
    <row r="12809" spans="8:8" x14ac:dyDescent="0.25">
      <c r="H12809"/>
    </row>
    <row r="12810" spans="8:8" x14ac:dyDescent="0.25">
      <c r="H12810"/>
    </row>
    <row r="12811" spans="8:8" x14ac:dyDescent="0.25">
      <c r="H12811"/>
    </row>
    <row r="12812" spans="8:8" x14ac:dyDescent="0.25">
      <c r="H12812"/>
    </row>
    <row r="12813" spans="8:8" x14ac:dyDescent="0.25">
      <c r="H12813"/>
    </row>
    <row r="12814" spans="8:8" x14ac:dyDescent="0.25">
      <c r="H12814"/>
    </row>
    <row r="12815" spans="8:8" x14ac:dyDescent="0.25">
      <c r="H12815"/>
    </row>
    <row r="12816" spans="8:8" x14ac:dyDescent="0.25">
      <c r="H12816"/>
    </row>
    <row r="12817" spans="8:8" x14ac:dyDescent="0.25">
      <c r="H12817"/>
    </row>
    <row r="12818" spans="8:8" x14ac:dyDescent="0.25">
      <c r="H12818"/>
    </row>
    <row r="12819" spans="8:8" x14ac:dyDescent="0.25">
      <c r="H12819"/>
    </row>
    <row r="12820" spans="8:8" x14ac:dyDescent="0.25">
      <c r="H12820"/>
    </row>
    <row r="12821" spans="8:8" x14ac:dyDescent="0.25">
      <c r="H12821"/>
    </row>
    <row r="12822" spans="8:8" x14ac:dyDescent="0.25">
      <c r="H12822"/>
    </row>
    <row r="12823" spans="8:8" x14ac:dyDescent="0.25">
      <c r="H12823"/>
    </row>
    <row r="12824" spans="8:8" x14ac:dyDescent="0.25">
      <c r="H12824"/>
    </row>
    <row r="12825" spans="8:8" x14ac:dyDescent="0.25">
      <c r="H12825"/>
    </row>
    <row r="12826" spans="8:8" x14ac:dyDescent="0.25">
      <c r="H12826"/>
    </row>
    <row r="12827" spans="8:8" x14ac:dyDescent="0.25">
      <c r="H12827"/>
    </row>
    <row r="12828" spans="8:8" x14ac:dyDescent="0.25">
      <c r="H12828"/>
    </row>
    <row r="12829" spans="8:8" x14ac:dyDescent="0.25">
      <c r="H12829"/>
    </row>
    <row r="12830" spans="8:8" x14ac:dyDescent="0.25">
      <c r="H12830"/>
    </row>
    <row r="12831" spans="8:8" x14ac:dyDescent="0.25">
      <c r="H12831"/>
    </row>
    <row r="12832" spans="8:8" x14ac:dyDescent="0.25">
      <c r="H12832"/>
    </row>
    <row r="12833" spans="8:8" x14ac:dyDescent="0.25">
      <c r="H12833"/>
    </row>
    <row r="12834" spans="8:8" x14ac:dyDescent="0.25">
      <c r="H12834"/>
    </row>
    <row r="12835" spans="8:8" x14ac:dyDescent="0.25">
      <c r="H12835"/>
    </row>
    <row r="12836" spans="8:8" x14ac:dyDescent="0.25">
      <c r="H12836"/>
    </row>
    <row r="12837" spans="8:8" x14ac:dyDescent="0.25">
      <c r="H12837"/>
    </row>
    <row r="12838" spans="8:8" x14ac:dyDescent="0.25">
      <c r="H12838"/>
    </row>
    <row r="12839" spans="8:8" x14ac:dyDescent="0.25">
      <c r="H12839"/>
    </row>
    <row r="12840" spans="8:8" x14ac:dyDescent="0.25">
      <c r="H12840"/>
    </row>
    <row r="12841" spans="8:8" x14ac:dyDescent="0.25">
      <c r="H12841"/>
    </row>
    <row r="12842" spans="8:8" x14ac:dyDescent="0.25">
      <c r="H12842"/>
    </row>
    <row r="12843" spans="8:8" x14ac:dyDescent="0.25">
      <c r="H12843"/>
    </row>
    <row r="12844" spans="8:8" x14ac:dyDescent="0.25">
      <c r="H12844"/>
    </row>
    <row r="12845" spans="8:8" x14ac:dyDescent="0.25">
      <c r="H12845"/>
    </row>
    <row r="12846" spans="8:8" x14ac:dyDescent="0.25">
      <c r="H12846"/>
    </row>
    <row r="12847" spans="8:8" x14ac:dyDescent="0.25">
      <c r="H12847"/>
    </row>
    <row r="12848" spans="8:8" x14ac:dyDescent="0.25">
      <c r="H12848"/>
    </row>
    <row r="12849" spans="8:8" x14ac:dyDescent="0.25">
      <c r="H12849"/>
    </row>
    <row r="12850" spans="8:8" x14ac:dyDescent="0.25">
      <c r="H12850"/>
    </row>
    <row r="12851" spans="8:8" x14ac:dyDescent="0.25">
      <c r="H12851"/>
    </row>
    <row r="12852" spans="8:8" x14ac:dyDescent="0.25">
      <c r="H12852"/>
    </row>
    <row r="12853" spans="8:8" x14ac:dyDescent="0.25">
      <c r="H12853"/>
    </row>
    <row r="12854" spans="8:8" x14ac:dyDescent="0.25">
      <c r="H12854"/>
    </row>
    <row r="12855" spans="8:8" x14ac:dyDescent="0.25">
      <c r="H12855"/>
    </row>
    <row r="12856" spans="8:8" x14ac:dyDescent="0.25">
      <c r="H12856"/>
    </row>
    <row r="12857" spans="8:8" x14ac:dyDescent="0.25">
      <c r="H12857"/>
    </row>
    <row r="12858" spans="8:8" x14ac:dyDescent="0.25">
      <c r="H12858"/>
    </row>
    <row r="12859" spans="8:8" x14ac:dyDescent="0.25">
      <c r="H12859"/>
    </row>
    <row r="12860" spans="8:8" x14ac:dyDescent="0.25">
      <c r="H12860"/>
    </row>
    <row r="12861" spans="8:8" x14ac:dyDescent="0.25">
      <c r="H12861"/>
    </row>
    <row r="12862" spans="8:8" x14ac:dyDescent="0.25">
      <c r="H12862"/>
    </row>
    <row r="12863" spans="8:8" x14ac:dyDescent="0.25">
      <c r="H12863"/>
    </row>
    <row r="12864" spans="8:8" x14ac:dyDescent="0.25">
      <c r="H12864"/>
    </row>
    <row r="12865" spans="8:8" x14ac:dyDescent="0.25">
      <c r="H12865"/>
    </row>
    <row r="12866" spans="8:8" x14ac:dyDescent="0.25">
      <c r="H12866"/>
    </row>
    <row r="12867" spans="8:8" x14ac:dyDescent="0.25">
      <c r="H12867"/>
    </row>
    <row r="12868" spans="8:8" x14ac:dyDescent="0.25">
      <c r="H12868"/>
    </row>
    <row r="12869" spans="8:8" x14ac:dyDescent="0.25">
      <c r="H12869"/>
    </row>
    <row r="12870" spans="8:8" x14ac:dyDescent="0.25">
      <c r="H12870"/>
    </row>
    <row r="12871" spans="8:8" x14ac:dyDescent="0.25">
      <c r="H12871"/>
    </row>
    <row r="12872" spans="8:8" x14ac:dyDescent="0.25">
      <c r="H12872"/>
    </row>
    <row r="12873" spans="8:8" x14ac:dyDescent="0.25">
      <c r="H12873"/>
    </row>
    <row r="12874" spans="8:8" x14ac:dyDescent="0.25">
      <c r="H12874"/>
    </row>
    <row r="12875" spans="8:8" x14ac:dyDescent="0.25">
      <c r="H12875"/>
    </row>
    <row r="12876" spans="8:8" x14ac:dyDescent="0.25">
      <c r="H12876"/>
    </row>
    <row r="12877" spans="8:8" x14ac:dyDescent="0.25">
      <c r="H12877"/>
    </row>
    <row r="12878" spans="8:8" x14ac:dyDescent="0.25">
      <c r="H12878"/>
    </row>
    <row r="12879" spans="8:8" x14ac:dyDescent="0.25">
      <c r="H12879"/>
    </row>
    <row r="12880" spans="8:8" x14ac:dyDescent="0.25">
      <c r="H12880"/>
    </row>
    <row r="12881" spans="8:8" x14ac:dyDescent="0.25">
      <c r="H12881"/>
    </row>
    <row r="12882" spans="8:8" x14ac:dyDescent="0.25">
      <c r="H12882"/>
    </row>
    <row r="12883" spans="8:8" x14ac:dyDescent="0.25">
      <c r="H12883"/>
    </row>
    <row r="12884" spans="8:8" x14ac:dyDescent="0.25">
      <c r="H12884"/>
    </row>
    <row r="12885" spans="8:8" x14ac:dyDescent="0.25">
      <c r="H12885"/>
    </row>
    <row r="12886" spans="8:8" x14ac:dyDescent="0.25">
      <c r="H12886"/>
    </row>
    <row r="12887" spans="8:8" x14ac:dyDescent="0.25">
      <c r="H12887"/>
    </row>
    <row r="12888" spans="8:8" x14ac:dyDescent="0.25">
      <c r="H12888"/>
    </row>
    <row r="12889" spans="8:8" x14ac:dyDescent="0.25">
      <c r="H12889"/>
    </row>
    <row r="12890" spans="8:8" x14ac:dyDescent="0.25">
      <c r="H12890"/>
    </row>
    <row r="12891" spans="8:8" x14ac:dyDescent="0.25">
      <c r="H12891"/>
    </row>
    <row r="12892" spans="8:8" x14ac:dyDescent="0.25">
      <c r="H12892"/>
    </row>
    <row r="12893" spans="8:8" x14ac:dyDescent="0.25">
      <c r="H12893"/>
    </row>
    <row r="12894" spans="8:8" x14ac:dyDescent="0.25">
      <c r="H12894"/>
    </row>
    <row r="12895" spans="8:8" x14ac:dyDescent="0.25">
      <c r="H12895"/>
    </row>
    <row r="12896" spans="8:8" x14ac:dyDescent="0.25">
      <c r="H12896"/>
    </row>
    <row r="12897" spans="8:8" x14ac:dyDescent="0.25">
      <c r="H12897"/>
    </row>
    <row r="12898" spans="8:8" x14ac:dyDescent="0.25">
      <c r="H12898"/>
    </row>
    <row r="12899" spans="8:8" x14ac:dyDescent="0.25">
      <c r="H12899"/>
    </row>
    <row r="12900" spans="8:8" x14ac:dyDescent="0.25">
      <c r="H12900"/>
    </row>
    <row r="12901" spans="8:8" x14ac:dyDescent="0.25">
      <c r="H12901"/>
    </row>
    <row r="12902" spans="8:8" x14ac:dyDescent="0.25">
      <c r="H12902"/>
    </row>
    <row r="12903" spans="8:8" x14ac:dyDescent="0.25">
      <c r="H12903"/>
    </row>
    <row r="12904" spans="8:8" x14ac:dyDescent="0.25">
      <c r="H12904"/>
    </row>
    <row r="12905" spans="8:8" x14ac:dyDescent="0.25">
      <c r="H12905"/>
    </row>
    <row r="12906" spans="8:8" x14ac:dyDescent="0.25">
      <c r="H12906"/>
    </row>
    <row r="12907" spans="8:8" x14ac:dyDescent="0.25">
      <c r="H12907"/>
    </row>
    <row r="12908" spans="8:8" x14ac:dyDescent="0.25">
      <c r="H12908"/>
    </row>
    <row r="12909" spans="8:8" x14ac:dyDescent="0.25">
      <c r="H12909"/>
    </row>
    <row r="12910" spans="8:8" x14ac:dyDescent="0.25">
      <c r="H12910"/>
    </row>
    <row r="12911" spans="8:8" x14ac:dyDescent="0.25">
      <c r="H12911"/>
    </row>
    <row r="12912" spans="8:8" x14ac:dyDescent="0.25">
      <c r="H12912"/>
    </row>
    <row r="12913" spans="8:8" x14ac:dyDescent="0.25">
      <c r="H12913"/>
    </row>
    <row r="12914" spans="8:8" x14ac:dyDescent="0.25">
      <c r="H12914"/>
    </row>
    <row r="12915" spans="8:8" x14ac:dyDescent="0.25">
      <c r="H12915"/>
    </row>
    <row r="12916" spans="8:8" x14ac:dyDescent="0.25">
      <c r="H12916"/>
    </row>
    <row r="12917" spans="8:8" x14ac:dyDescent="0.25">
      <c r="H12917"/>
    </row>
    <row r="12918" spans="8:8" x14ac:dyDescent="0.25">
      <c r="H12918"/>
    </row>
    <row r="12919" spans="8:8" x14ac:dyDescent="0.25">
      <c r="H12919"/>
    </row>
    <row r="12920" spans="8:8" x14ac:dyDescent="0.25">
      <c r="H12920"/>
    </row>
    <row r="12921" spans="8:8" x14ac:dyDescent="0.25">
      <c r="H12921"/>
    </row>
    <row r="12922" spans="8:8" x14ac:dyDescent="0.25">
      <c r="H12922"/>
    </row>
    <row r="12923" spans="8:8" x14ac:dyDescent="0.25">
      <c r="H12923"/>
    </row>
    <row r="12924" spans="8:8" x14ac:dyDescent="0.25">
      <c r="H12924"/>
    </row>
    <row r="12925" spans="8:8" x14ac:dyDescent="0.25">
      <c r="H12925"/>
    </row>
    <row r="12926" spans="8:8" x14ac:dyDescent="0.25">
      <c r="H12926"/>
    </row>
    <row r="12927" spans="8:8" x14ac:dyDescent="0.25">
      <c r="H12927"/>
    </row>
    <row r="12928" spans="8:8" x14ac:dyDescent="0.25">
      <c r="H12928"/>
    </row>
    <row r="12929" spans="8:8" x14ac:dyDescent="0.25">
      <c r="H12929"/>
    </row>
    <row r="12930" spans="8:8" x14ac:dyDescent="0.25">
      <c r="H12930"/>
    </row>
    <row r="12931" spans="8:8" x14ac:dyDescent="0.25">
      <c r="H12931"/>
    </row>
    <row r="12932" spans="8:8" x14ac:dyDescent="0.25">
      <c r="H12932"/>
    </row>
    <row r="12933" spans="8:8" x14ac:dyDescent="0.25">
      <c r="H12933"/>
    </row>
    <row r="12934" spans="8:8" x14ac:dyDescent="0.25">
      <c r="H12934"/>
    </row>
    <row r="12935" spans="8:8" x14ac:dyDescent="0.25">
      <c r="H12935"/>
    </row>
    <row r="12936" spans="8:8" x14ac:dyDescent="0.25">
      <c r="H12936"/>
    </row>
    <row r="12937" spans="8:8" x14ac:dyDescent="0.25">
      <c r="H12937"/>
    </row>
    <row r="12938" spans="8:8" x14ac:dyDescent="0.25">
      <c r="H12938"/>
    </row>
    <row r="12939" spans="8:8" x14ac:dyDescent="0.25">
      <c r="H12939"/>
    </row>
    <row r="12940" spans="8:8" x14ac:dyDescent="0.25">
      <c r="H12940"/>
    </row>
    <row r="12941" spans="8:8" x14ac:dyDescent="0.25">
      <c r="H12941"/>
    </row>
    <row r="12942" spans="8:8" x14ac:dyDescent="0.25">
      <c r="H12942"/>
    </row>
    <row r="12943" spans="8:8" x14ac:dyDescent="0.25">
      <c r="H12943"/>
    </row>
    <row r="12944" spans="8:8" x14ac:dyDescent="0.25">
      <c r="H12944"/>
    </row>
    <row r="12945" spans="8:8" x14ac:dyDescent="0.25">
      <c r="H12945"/>
    </row>
    <row r="12946" spans="8:8" x14ac:dyDescent="0.25">
      <c r="H12946"/>
    </row>
    <row r="12947" spans="8:8" x14ac:dyDescent="0.25">
      <c r="H12947"/>
    </row>
    <row r="12948" spans="8:8" x14ac:dyDescent="0.25">
      <c r="H12948"/>
    </row>
    <row r="12949" spans="8:8" x14ac:dyDescent="0.25">
      <c r="H12949"/>
    </row>
    <row r="12950" spans="8:8" x14ac:dyDescent="0.25">
      <c r="H12950"/>
    </row>
    <row r="12951" spans="8:8" x14ac:dyDescent="0.25">
      <c r="H12951"/>
    </row>
    <row r="12952" spans="8:8" x14ac:dyDescent="0.25">
      <c r="H12952"/>
    </row>
    <row r="12953" spans="8:8" x14ac:dyDescent="0.25">
      <c r="H12953"/>
    </row>
    <row r="12954" spans="8:8" x14ac:dyDescent="0.25">
      <c r="H12954"/>
    </row>
    <row r="12955" spans="8:8" x14ac:dyDescent="0.25">
      <c r="H12955"/>
    </row>
    <row r="12956" spans="8:8" x14ac:dyDescent="0.25">
      <c r="H12956"/>
    </row>
    <row r="12957" spans="8:8" x14ac:dyDescent="0.25">
      <c r="H12957"/>
    </row>
    <row r="12958" spans="8:8" x14ac:dyDescent="0.25">
      <c r="H12958"/>
    </row>
    <row r="12959" spans="8:8" x14ac:dyDescent="0.25">
      <c r="H12959"/>
    </row>
    <row r="12960" spans="8:8" x14ac:dyDescent="0.25">
      <c r="H12960"/>
    </row>
    <row r="12961" spans="8:8" x14ac:dyDescent="0.25">
      <c r="H12961"/>
    </row>
    <row r="12962" spans="8:8" x14ac:dyDescent="0.25">
      <c r="H12962"/>
    </row>
    <row r="12963" spans="8:8" x14ac:dyDescent="0.25">
      <c r="H12963"/>
    </row>
    <row r="12964" spans="8:8" x14ac:dyDescent="0.25">
      <c r="H12964"/>
    </row>
    <row r="12965" spans="8:8" x14ac:dyDescent="0.25">
      <c r="H12965"/>
    </row>
    <row r="12966" spans="8:8" x14ac:dyDescent="0.25">
      <c r="H12966"/>
    </row>
    <row r="12967" spans="8:8" x14ac:dyDescent="0.25">
      <c r="H12967"/>
    </row>
    <row r="12968" spans="8:8" x14ac:dyDescent="0.25">
      <c r="H12968"/>
    </row>
    <row r="12969" spans="8:8" x14ac:dyDescent="0.25">
      <c r="H12969"/>
    </row>
    <row r="12970" spans="8:8" x14ac:dyDescent="0.25">
      <c r="H12970"/>
    </row>
    <row r="12971" spans="8:8" x14ac:dyDescent="0.25">
      <c r="H12971"/>
    </row>
    <row r="12972" spans="8:8" x14ac:dyDescent="0.25">
      <c r="H12972"/>
    </row>
    <row r="12973" spans="8:8" x14ac:dyDescent="0.25">
      <c r="H12973"/>
    </row>
    <row r="12974" spans="8:8" x14ac:dyDescent="0.25">
      <c r="H12974"/>
    </row>
    <row r="12975" spans="8:8" x14ac:dyDescent="0.25">
      <c r="H12975"/>
    </row>
    <row r="12976" spans="8:8" x14ac:dyDescent="0.25">
      <c r="H12976"/>
    </row>
    <row r="12977" spans="8:8" x14ac:dyDescent="0.25">
      <c r="H12977"/>
    </row>
    <row r="12978" spans="8:8" x14ac:dyDescent="0.25">
      <c r="H12978"/>
    </row>
    <row r="12979" spans="8:8" x14ac:dyDescent="0.25">
      <c r="H12979"/>
    </row>
    <row r="12980" spans="8:8" x14ac:dyDescent="0.25">
      <c r="H12980"/>
    </row>
    <row r="12981" spans="8:8" x14ac:dyDescent="0.25">
      <c r="H12981"/>
    </row>
    <row r="12982" spans="8:8" x14ac:dyDescent="0.25">
      <c r="H12982"/>
    </row>
    <row r="12983" spans="8:8" x14ac:dyDescent="0.25">
      <c r="H12983"/>
    </row>
    <row r="12984" spans="8:8" x14ac:dyDescent="0.25">
      <c r="H12984"/>
    </row>
    <row r="12985" spans="8:8" x14ac:dyDescent="0.25">
      <c r="H12985"/>
    </row>
    <row r="12986" spans="8:8" x14ac:dyDescent="0.25">
      <c r="H12986"/>
    </row>
    <row r="12987" spans="8:8" x14ac:dyDescent="0.25">
      <c r="H12987"/>
    </row>
    <row r="12988" spans="8:8" x14ac:dyDescent="0.25">
      <c r="H12988"/>
    </row>
    <row r="12989" spans="8:8" x14ac:dyDescent="0.25">
      <c r="H12989"/>
    </row>
    <row r="12990" spans="8:8" x14ac:dyDescent="0.25">
      <c r="H12990"/>
    </row>
    <row r="12991" spans="8:8" x14ac:dyDescent="0.25">
      <c r="H12991"/>
    </row>
    <row r="12992" spans="8:8" x14ac:dyDescent="0.25">
      <c r="H12992"/>
    </row>
    <row r="12993" spans="8:8" x14ac:dyDescent="0.25">
      <c r="H12993"/>
    </row>
    <row r="12994" spans="8:8" x14ac:dyDescent="0.25">
      <c r="H12994"/>
    </row>
    <row r="12995" spans="8:8" x14ac:dyDescent="0.25">
      <c r="H12995"/>
    </row>
    <row r="12996" spans="8:8" x14ac:dyDescent="0.25">
      <c r="H12996"/>
    </row>
    <row r="12997" spans="8:8" x14ac:dyDescent="0.25">
      <c r="H12997"/>
    </row>
    <row r="12998" spans="8:8" x14ac:dyDescent="0.25">
      <c r="H12998"/>
    </row>
    <row r="12999" spans="8:8" x14ac:dyDescent="0.25">
      <c r="H12999"/>
    </row>
    <row r="13000" spans="8:8" x14ac:dyDescent="0.25">
      <c r="H13000"/>
    </row>
    <row r="13001" spans="8:8" x14ac:dyDescent="0.25">
      <c r="H13001"/>
    </row>
    <row r="13002" spans="8:8" x14ac:dyDescent="0.25">
      <c r="H13002"/>
    </row>
    <row r="13003" spans="8:8" x14ac:dyDescent="0.25">
      <c r="H13003"/>
    </row>
    <row r="13004" spans="8:8" x14ac:dyDescent="0.25">
      <c r="H13004"/>
    </row>
    <row r="13005" spans="8:8" x14ac:dyDescent="0.25">
      <c r="H13005"/>
    </row>
    <row r="13006" spans="8:8" x14ac:dyDescent="0.25">
      <c r="H13006"/>
    </row>
    <row r="13007" spans="8:8" x14ac:dyDescent="0.25">
      <c r="H13007"/>
    </row>
    <row r="13008" spans="8:8" x14ac:dyDescent="0.25">
      <c r="H13008"/>
    </row>
    <row r="13009" spans="8:8" x14ac:dyDescent="0.25">
      <c r="H13009"/>
    </row>
    <row r="13010" spans="8:8" x14ac:dyDescent="0.25">
      <c r="H13010"/>
    </row>
    <row r="13011" spans="8:8" x14ac:dyDescent="0.25">
      <c r="H13011"/>
    </row>
    <row r="13012" spans="8:8" x14ac:dyDescent="0.25">
      <c r="H13012"/>
    </row>
    <row r="13013" spans="8:8" x14ac:dyDescent="0.25">
      <c r="H13013"/>
    </row>
    <row r="13014" spans="8:8" x14ac:dyDescent="0.25">
      <c r="H13014"/>
    </row>
    <row r="13015" spans="8:8" x14ac:dyDescent="0.25">
      <c r="H13015"/>
    </row>
    <row r="13016" spans="8:8" x14ac:dyDescent="0.25">
      <c r="H13016"/>
    </row>
    <row r="13017" spans="8:8" x14ac:dyDescent="0.25">
      <c r="H13017"/>
    </row>
    <row r="13018" spans="8:8" x14ac:dyDescent="0.25">
      <c r="H13018"/>
    </row>
    <row r="13019" spans="8:8" x14ac:dyDescent="0.25">
      <c r="H13019"/>
    </row>
    <row r="13020" spans="8:8" x14ac:dyDescent="0.25">
      <c r="H13020"/>
    </row>
    <row r="13021" spans="8:8" x14ac:dyDescent="0.25">
      <c r="H13021"/>
    </row>
    <row r="13022" spans="8:8" x14ac:dyDescent="0.25">
      <c r="H13022"/>
    </row>
    <row r="13023" spans="8:8" x14ac:dyDescent="0.25">
      <c r="H13023"/>
    </row>
    <row r="13024" spans="8:8" x14ac:dyDescent="0.25">
      <c r="H13024"/>
    </row>
    <row r="13025" spans="8:8" x14ac:dyDescent="0.25">
      <c r="H13025"/>
    </row>
    <row r="13026" spans="8:8" x14ac:dyDescent="0.25">
      <c r="H13026"/>
    </row>
    <row r="13027" spans="8:8" x14ac:dyDescent="0.25">
      <c r="H13027"/>
    </row>
    <row r="13028" spans="8:8" x14ac:dyDescent="0.25">
      <c r="H13028"/>
    </row>
    <row r="13029" spans="8:8" x14ac:dyDescent="0.25">
      <c r="H13029"/>
    </row>
    <row r="13030" spans="8:8" x14ac:dyDescent="0.25">
      <c r="H13030"/>
    </row>
    <row r="13031" spans="8:8" x14ac:dyDescent="0.25">
      <c r="H13031"/>
    </row>
    <row r="13032" spans="8:8" x14ac:dyDescent="0.25">
      <c r="H13032"/>
    </row>
    <row r="13033" spans="8:8" x14ac:dyDescent="0.25">
      <c r="H13033"/>
    </row>
    <row r="13034" spans="8:8" x14ac:dyDescent="0.25">
      <c r="H13034"/>
    </row>
    <row r="13035" spans="8:8" x14ac:dyDescent="0.25">
      <c r="H13035"/>
    </row>
    <row r="13036" spans="8:8" x14ac:dyDescent="0.25">
      <c r="H13036"/>
    </row>
    <row r="13037" spans="8:8" x14ac:dyDescent="0.25">
      <c r="H13037"/>
    </row>
    <row r="13038" spans="8:8" x14ac:dyDescent="0.25">
      <c r="H13038"/>
    </row>
    <row r="13039" spans="8:8" x14ac:dyDescent="0.25">
      <c r="H13039"/>
    </row>
    <row r="13040" spans="8:8" x14ac:dyDescent="0.25">
      <c r="H13040"/>
    </row>
    <row r="13041" spans="8:8" x14ac:dyDescent="0.25">
      <c r="H13041"/>
    </row>
    <row r="13042" spans="8:8" x14ac:dyDescent="0.25">
      <c r="H13042"/>
    </row>
    <row r="13043" spans="8:8" x14ac:dyDescent="0.25">
      <c r="H13043"/>
    </row>
    <row r="13044" spans="8:8" x14ac:dyDescent="0.25">
      <c r="H13044"/>
    </row>
    <row r="13045" spans="8:8" x14ac:dyDescent="0.25">
      <c r="H13045"/>
    </row>
    <row r="13046" spans="8:8" x14ac:dyDescent="0.25">
      <c r="H13046"/>
    </row>
    <row r="13047" spans="8:8" x14ac:dyDescent="0.25">
      <c r="H13047"/>
    </row>
    <row r="13048" spans="8:8" x14ac:dyDescent="0.25">
      <c r="H13048"/>
    </row>
    <row r="13049" spans="8:8" x14ac:dyDescent="0.25">
      <c r="H13049"/>
    </row>
    <row r="13050" spans="8:8" x14ac:dyDescent="0.25">
      <c r="H13050"/>
    </row>
    <row r="13051" spans="8:8" x14ac:dyDescent="0.25">
      <c r="H13051"/>
    </row>
    <row r="13052" spans="8:8" x14ac:dyDescent="0.25">
      <c r="H13052"/>
    </row>
    <row r="13053" spans="8:8" x14ac:dyDescent="0.25">
      <c r="H13053"/>
    </row>
    <row r="13054" spans="8:8" x14ac:dyDescent="0.25">
      <c r="H13054"/>
    </row>
    <row r="13055" spans="8:8" x14ac:dyDescent="0.25">
      <c r="H13055"/>
    </row>
    <row r="13056" spans="8:8" x14ac:dyDescent="0.25">
      <c r="H13056"/>
    </row>
    <row r="13057" spans="8:8" x14ac:dyDescent="0.25">
      <c r="H13057"/>
    </row>
    <row r="13058" spans="8:8" x14ac:dyDescent="0.25">
      <c r="H13058"/>
    </row>
    <row r="13059" spans="8:8" x14ac:dyDescent="0.25">
      <c r="H13059"/>
    </row>
    <row r="13060" spans="8:8" x14ac:dyDescent="0.25">
      <c r="H13060"/>
    </row>
    <row r="13061" spans="8:8" x14ac:dyDescent="0.25">
      <c r="H13061"/>
    </row>
    <row r="13062" spans="8:8" x14ac:dyDescent="0.25">
      <c r="H13062"/>
    </row>
    <row r="13063" spans="8:8" x14ac:dyDescent="0.25">
      <c r="H13063"/>
    </row>
    <row r="13064" spans="8:8" x14ac:dyDescent="0.25">
      <c r="H13064"/>
    </row>
    <row r="13065" spans="8:8" x14ac:dyDescent="0.25">
      <c r="H13065"/>
    </row>
    <row r="13066" spans="8:8" x14ac:dyDescent="0.25">
      <c r="H13066"/>
    </row>
    <row r="13067" spans="8:8" x14ac:dyDescent="0.25">
      <c r="H13067"/>
    </row>
    <row r="13068" spans="8:8" x14ac:dyDescent="0.25">
      <c r="H13068"/>
    </row>
    <row r="13069" spans="8:8" x14ac:dyDescent="0.25">
      <c r="H13069"/>
    </row>
    <row r="13070" spans="8:8" x14ac:dyDescent="0.25">
      <c r="H13070"/>
    </row>
    <row r="13071" spans="8:8" x14ac:dyDescent="0.25">
      <c r="H13071"/>
    </row>
    <row r="13072" spans="8:8" x14ac:dyDescent="0.25">
      <c r="H13072"/>
    </row>
    <row r="13073" spans="8:8" x14ac:dyDescent="0.25">
      <c r="H13073"/>
    </row>
    <row r="13074" spans="8:8" x14ac:dyDescent="0.25">
      <c r="H13074"/>
    </row>
    <row r="13075" spans="8:8" x14ac:dyDescent="0.25">
      <c r="H13075"/>
    </row>
    <row r="13076" spans="8:8" x14ac:dyDescent="0.25">
      <c r="H13076"/>
    </row>
    <row r="13077" spans="8:8" x14ac:dyDescent="0.25">
      <c r="H13077"/>
    </row>
    <row r="13078" spans="8:8" x14ac:dyDescent="0.25">
      <c r="H13078"/>
    </row>
    <row r="13079" spans="8:8" x14ac:dyDescent="0.25">
      <c r="H13079"/>
    </row>
    <row r="13080" spans="8:8" x14ac:dyDescent="0.25">
      <c r="H13080"/>
    </row>
    <row r="13081" spans="8:8" x14ac:dyDescent="0.25">
      <c r="H13081"/>
    </row>
    <row r="13082" spans="8:8" x14ac:dyDescent="0.25">
      <c r="H13082"/>
    </row>
    <row r="13083" spans="8:8" x14ac:dyDescent="0.25">
      <c r="H13083"/>
    </row>
    <row r="13084" spans="8:8" x14ac:dyDescent="0.25">
      <c r="H13084"/>
    </row>
    <row r="13085" spans="8:8" x14ac:dyDescent="0.25">
      <c r="H13085"/>
    </row>
    <row r="13086" spans="8:8" x14ac:dyDescent="0.25">
      <c r="H13086"/>
    </row>
    <row r="13087" spans="8:8" x14ac:dyDescent="0.25">
      <c r="H13087"/>
    </row>
    <row r="13088" spans="8:8" x14ac:dyDescent="0.25">
      <c r="H13088"/>
    </row>
    <row r="13089" spans="8:8" x14ac:dyDescent="0.25">
      <c r="H13089"/>
    </row>
    <row r="13090" spans="8:8" x14ac:dyDescent="0.25">
      <c r="H13090"/>
    </row>
    <row r="13091" spans="8:8" x14ac:dyDescent="0.25">
      <c r="H13091"/>
    </row>
    <row r="13092" spans="8:8" x14ac:dyDescent="0.25">
      <c r="H13092"/>
    </row>
    <row r="13093" spans="8:8" x14ac:dyDescent="0.25">
      <c r="H13093"/>
    </row>
    <row r="13094" spans="8:8" x14ac:dyDescent="0.25">
      <c r="H13094"/>
    </row>
    <row r="13095" spans="8:8" x14ac:dyDescent="0.25">
      <c r="H13095"/>
    </row>
    <row r="13096" spans="8:8" x14ac:dyDescent="0.25">
      <c r="H13096"/>
    </row>
    <row r="13097" spans="8:8" x14ac:dyDescent="0.25">
      <c r="H13097"/>
    </row>
    <row r="13098" spans="8:8" x14ac:dyDescent="0.25">
      <c r="H13098"/>
    </row>
    <row r="13099" spans="8:8" x14ac:dyDescent="0.25">
      <c r="H13099"/>
    </row>
    <row r="13100" spans="8:8" x14ac:dyDescent="0.25">
      <c r="H13100"/>
    </row>
    <row r="13101" spans="8:8" x14ac:dyDescent="0.25">
      <c r="H13101"/>
    </row>
    <row r="13102" spans="8:8" x14ac:dyDescent="0.25">
      <c r="H13102"/>
    </row>
    <row r="13103" spans="8:8" x14ac:dyDescent="0.25">
      <c r="H13103"/>
    </row>
    <row r="13104" spans="8:8" x14ac:dyDescent="0.25">
      <c r="H13104"/>
    </row>
    <row r="13105" spans="8:8" x14ac:dyDescent="0.25">
      <c r="H13105"/>
    </row>
    <row r="13106" spans="8:8" x14ac:dyDescent="0.25">
      <c r="H13106"/>
    </row>
    <row r="13107" spans="8:8" x14ac:dyDescent="0.25">
      <c r="H13107"/>
    </row>
    <row r="13108" spans="8:8" x14ac:dyDescent="0.25">
      <c r="H13108"/>
    </row>
    <row r="13109" spans="8:8" x14ac:dyDescent="0.25">
      <c r="H13109"/>
    </row>
    <row r="13110" spans="8:8" x14ac:dyDescent="0.25">
      <c r="H13110"/>
    </row>
    <row r="13111" spans="8:8" x14ac:dyDescent="0.25">
      <c r="H13111"/>
    </row>
    <row r="13112" spans="8:8" x14ac:dyDescent="0.25">
      <c r="H13112"/>
    </row>
    <row r="13113" spans="8:8" x14ac:dyDescent="0.25">
      <c r="H13113"/>
    </row>
    <row r="13114" spans="8:8" x14ac:dyDescent="0.25">
      <c r="H13114"/>
    </row>
    <row r="13115" spans="8:8" x14ac:dyDescent="0.25">
      <c r="H13115"/>
    </row>
    <row r="13116" spans="8:8" x14ac:dyDescent="0.25">
      <c r="H13116"/>
    </row>
    <row r="13117" spans="8:8" x14ac:dyDescent="0.25">
      <c r="H13117"/>
    </row>
    <row r="13118" spans="8:8" x14ac:dyDescent="0.25">
      <c r="H13118"/>
    </row>
    <row r="13119" spans="8:8" x14ac:dyDescent="0.25">
      <c r="H13119"/>
    </row>
    <row r="13120" spans="8:8" x14ac:dyDescent="0.25">
      <c r="H13120"/>
    </row>
    <row r="13121" spans="8:8" x14ac:dyDescent="0.25">
      <c r="H13121"/>
    </row>
    <row r="13122" spans="8:8" x14ac:dyDescent="0.25">
      <c r="H13122"/>
    </row>
    <row r="13123" spans="8:8" x14ac:dyDescent="0.25">
      <c r="H13123"/>
    </row>
    <row r="13124" spans="8:8" x14ac:dyDescent="0.25">
      <c r="H13124"/>
    </row>
    <row r="13125" spans="8:8" x14ac:dyDescent="0.25">
      <c r="H13125"/>
    </row>
    <row r="13126" spans="8:8" x14ac:dyDescent="0.25">
      <c r="H13126"/>
    </row>
    <row r="13127" spans="8:8" x14ac:dyDescent="0.25">
      <c r="H13127"/>
    </row>
    <row r="13128" spans="8:8" x14ac:dyDescent="0.25">
      <c r="H13128"/>
    </row>
    <row r="13129" spans="8:8" x14ac:dyDescent="0.25">
      <c r="H13129"/>
    </row>
    <row r="13130" spans="8:8" x14ac:dyDescent="0.25">
      <c r="H13130"/>
    </row>
    <row r="13131" spans="8:8" x14ac:dyDescent="0.25">
      <c r="H13131"/>
    </row>
    <row r="13132" spans="8:8" x14ac:dyDescent="0.25">
      <c r="H13132"/>
    </row>
    <row r="13133" spans="8:8" x14ac:dyDescent="0.25">
      <c r="H13133"/>
    </row>
    <row r="13134" spans="8:8" x14ac:dyDescent="0.25">
      <c r="H13134"/>
    </row>
    <row r="13135" spans="8:8" x14ac:dyDescent="0.25">
      <c r="H13135"/>
    </row>
    <row r="13136" spans="8:8" x14ac:dyDescent="0.25">
      <c r="H13136"/>
    </row>
    <row r="13137" spans="8:8" x14ac:dyDescent="0.25">
      <c r="H13137"/>
    </row>
    <row r="13138" spans="8:8" x14ac:dyDescent="0.25">
      <c r="H13138"/>
    </row>
    <row r="13139" spans="8:8" x14ac:dyDescent="0.25">
      <c r="H13139"/>
    </row>
    <row r="13140" spans="8:8" x14ac:dyDescent="0.25">
      <c r="H13140"/>
    </row>
    <row r="13141" spans="8:8" x14ac:dyDescent="0.25">
      <c r="H13141"/>
    </row>
    <row r="13142" spans="8:8" x14ac:dyDescent="0.25">
      <c r="H13142"/>
    </row>
    <row r="13143" spans="8:8" x14ac:dyDescent="0.25">
      <c r="H13143"/>
    </row>
    <row r="13144" spans="8:8" x14ac:dyDescent="0.25">
      <c r="H13144"/>
    </row>
    <row r="13145" spans="8:8" x14ac:dyDescent="0.25">
      <c r="H13145"/>
    </row>
    <row r="13146" spans="8:8" x14ac:dyDescent="0.25">
      <c r="H13146"/>
    </row>
    <row r="13147" spans="8:8" x14ac:dyDescent="0.25">
      <c r="H13147"/>
    </row>
    <row r="13148" spans="8:8" x14ac:dyDescent="0.25">
      <c r="H13148"/>
    </row>
    <row r="13149" spans="8:8" x14ac:dyDescent="0.25">
      <c r="H13149"/>
    </row>
    <row r="13150" spans="8:8" x14ac:dyDescent="0.25">
      <c r="H13150"/>
    </row>
    <row r="13151" spans="8:8" x14ac:dyDescent="0.25">
      <c r="H13151"/>
    </row>
    <row r="13152" spans="8:8" x14ac:dyDescent="0.25">
      <c r="H13152"/>
    </row>
    <row r="13153" spans="8:8" x14ac:dyDescent="0.25">
      <c r="H13153"/>
    </row>
    <row r="13154" spans="8:8" x14ac:dyDescent="0.25">
      <c r="H13154"/>
    </row>
    <row r="13155" spans="8:8" x14ac:dyDescent="0.25">
      <c r="H13155"/>
    </row>
    <row r="13156" spans="8:8" x14ac:dyDescent="0.25">
      <c r="H13156"/>
    </row>
    <row r="13157" spans="8:8" x14ac:dyDescent="0.25">
      <c r="H13157"/>
    </row>
    <row r="13158" spans="8:8" x14ac:dyDescent="0.25">
      <c r="H13158"/>
    </row>
    <row r="13159" spans="8:8" x14ac:dyDescent="0.25">
      <c r="H13159"/>
    </row>
    <row r="13160" spans="8:8" x14ac:dyDescent="0.25">
      <c r="H13160"/>
    </row>
    <row r="13161" spans="8:8" x14ac:dyDescent="0.25">
      <c r="H13161"/>
    </row>
    <row r="13162" spans="8:8" x14ac:dyDescent="0.25">
      <c r="H13162"/>
    </row>
    <row r="13163" spans="8:8" x14ac:dyDescent="0.25">
      <c r="H13163"/>
    </row>
    <row r="13164" spans="8:8" x14ac:dyDescent="0.25">
      <c r="H13164"/>
    </row>
    <row r="13165" spans="8:8" x14ac:dyDescent="0.25">
      <c r="H13165"/>
    </row>
    <row r="13166" spans="8:8" x14ac:dyDescent="0.25">
      <c r="H13166"/>
    </row>
    <row r="13167" spans="8:8" x14ac:dyDescent="0.25">
      <c r="H13167"/>
    </row>
    <row r="13168" spans="8:8" x14ac:dyDescent="0.25">
      <c r="H13168"/>
    </row>
    <row r="13169" spans="8:8" x14ac:dyDescent="0.25">
      <c r="H13169"/>
    </row>
    <row r="13170" spans="8:8" x14ac:dyDescent="0.25">
      <c r="H13170"/>
    </row>
    <row r="13171" spans="8:8" x14ac:dyDescent="0.25">
      <c r="H13171"/>
    </row>
    <row r="13172" spans="8:8" x14ac:dyDescent="0.25">
      <c r="H13172"/>
    </row>
    <row r="13173" spans="8:8" x14ac:dyDescent="0.25">
      <c r="H13173"/>
    </row>
    <row r="13174" spans="8:8" x14ac:dyDescent="0.25">
      <c r="H13174"/>
    </row>
    <row r="13175" spans="8:8" x14ac:dyDescent="0.25">
      <c r="H13175"/>
    </row>
    <row r="13176" spans="8:8" x14ac:dyDescent="0.25">
      <c r="H13176"/>
    </row>
    <row r="13177" spans="8:8" x14ac:dyDescent="0.25">
      <c r="H13177"/>
    </row>
    <row r="13178" spans="8:8" x14ac:dyDescent="0.25">
      <c r="H13178"/>
    </row>
    <row r="13179" spans="8:8" x14ac:dyDescent="0.25">
      <c r="H13179"/>
    </row>
    <row r="13180" spans="8:8" x14ac:dyDescent="0.25">
      <c r="H13180"/>
    </row>
    <row r="13181" spans="8:8" x14ac:dyDescent="0.25">
      <c r="H13181"/>
    </row>
    <row r="13182" spans="8:8" x14ac:dyDescent="0.25">
      <c r="H13182"/>
    </row>
    <row r="13183" spans="8:8" x14ac:dyDescent="0.25">
      <c r="H13183"/>
    </row>
    <row r="13184" spans="8:8" x14ac:dyDescent="0.25">
      <c r="H13184"/>
    </row>
    <row r="13185" spans="8:8" x14ac:dyDescent="0.25">
      <c r="H13185"/>
    </row>
    <row r="13186" spans="8:8" x14ac:dyDescent="0.25">
      <c r="H13186"/>
    </row>
    <row r="13187" spans="8:8" x14ac:dyDescent="0.25">
      <c r="H13187"/>
    </row>
    <row r="13188" spans="8:8" x14ac:dyDescent="0.25">
      <c r="H13188"/>
    </row>
    <row r="13189" spans="8:8" x14ac:dyDescent="0.25">
      <c r="H13189"/>
    </row>
    <row r="13190" spans="8:8" x14ac:dyDescent="0.25">
      <c r="H13190"/>
    </row>
    <row r="13191" spans="8:8" x14ac:dyDescent="0.25">
      <c r="H13191"/>
    </row>
    <row r="13192" spans="8:8" x14ac:dyDescent="0.25">
      <c r="H13192"/>
    </row>
    <row r="13193" spans="8:8" x14ac:dyDescent="0.25">
      <c r="H13193"/>
    </row>
    <row r="13194" spans="8:8" x14ac:dyDescent="0.25">
      <c r="H13194"/>
    </row>
    <row r="13195" spans="8:8" x14ac:dyDescent="0.25">
      <c r="H13195"/>
    </row>
    <row r="13196" spans="8:8" x14ac:dyDescent="0.25">
      <c r="H13196"/>
    </row>
    <row r="13197" spans="8:8" x14ac:dyDescent="0.25">
      <c r="H13197"/>
    </row>
    <row r="13198" spans="8:8" x14ac:dyDescent="0.25">
      <c r="H13198"/>
    </row>
    <row r="13199" spans="8:8" x14ac:dyDescent="0.25">
      <c r="H13199"/>
    </row>
    <row r="13200" spans="8:8" x14ac:dyDescent="0.25">
      <c r="H13200"/>
    </row>
    <row r="13201" spans="8:8" x14ac:dyDescent="0.25">
      <c r="H13201"/>
    </row>
    <row r="13202" spans="8:8" x14ac:dyDescent="0.25">
      <c r="H13202"/>
    </row>
    <row r="13203" spans="8:8" x14ac:dyDescent="0.25">
      <c r="H13203"/>
    </row>
    <row r="13204" spans="8:8" x14ac:dyDescent="0.25">
      <c r="H13204"/>
    </row>
    <row r="13205" spans="8:8" x14ac:dyDescent="0.25">
      <c r="H13205"/>
    </row>
    <row r="13206" spans="8:8" x14ac:dyDescent="0.25">
      <c r="H13206"/>
    </row>
    <row r="13207" spans="8:8" x14ac:dyDescent="0.25">
      <c r="H13207"/>
    </row>
    <row r="13208" spans="8:8" x14ac:dyDescent="0.25">
      <c r="H13208"/>
    </row>
    <row r="13209" spans="8:8" x14ac:dyDescent="0.25">
      <c r="H13209"/>
    </row>
    <row r="13210" spans="8:8" x14ac:dyDescent="0.25">
      <c r="H13210"/>
    </row>
    <row r="13211" spans="8:8" x14ac:dyDescent="0.25">
      <c r="H13211"/>
    </row>
    <row r="13212" spans="8:8" x14ac:dyDescent="0.25">
      <c r="H13212"/>
    </row>
    <row r="13213" spans="8:8" x14ac:dyDescent="0.25">
      <c r="H13213"/>
    </row>
    <row r="13214" spans="8:8" x14ac:dyDescent="0.25">
      <c r="H13214"/>
    </row>
    <row r="13215" spans="8:8" x14ac:dyDescent="0.25">
      <c r="H13215"/>
    </row>
    <row r="13216" spans="8:8" x14ac:dyDescent="0.25">
      <c r="H13216"/>
    </row>
    <row r="13217" spans="8:8" x14ac:dyDescent="0.25">
      <c r="H13217"/>
    </row>
    <row r="13218" spans="8:8" x14ac:dyDescent="0.25">
      <c r="H13218"/>
    </row>
    <row r="13219" spans="8:8" x14ac:dyDescent="0.25">
      <c r="H13219"/>
    </row>
    <row r="13220" spans="8:8" x14ac:dyDescent="0.25">
      <c r="H13220"/>
    </row>
    <row r="13221" spans="8:8" x14ac:dyDescent="0.25">
      <c r="H13221"/>
    </row>
    <row r="13222" spans="8:8" x14ac:dyDescent="0.25">
      <c r="H13222"/>
    </row>
    <row r="13223" spans="8:8" x14ac:dyDescent="0.25">
      <c r="H13223"/>
    </row>
    <row r="13224" spans="8:8" x14ac:dyDescent="0.25">
      <c r="H13224"/>
    </row>
    <row r="13225" spans="8:8" x14ac:dyDescent="0.25">
      <c r="H13225"/>
    </row>
    <row r="13226" spans="8:8" x14ac:dyDescent="0.25">
      <c r="H13226"/>
    </row>
    <row r="13227" spans="8:8" x14ac:dyDescent="0.25">
      <c r="H13227"/>
    </row>
    <row r="13228" spans="8:8" x14ac:dyDescent="0.25">
      <c r="H13228"/>
    </row>
    <row r="13229" spans="8:8" x14ac:dyDescent="0.25">
      <c r="H13229"/>
    </row>
    <row r="13230" spans="8:8" x14ac:dyDescent="0.25">
      <c r="H13230"/>
    </row>
    <row r="13231" spans="8:8" x14ac:dyDescent="0.25">
      <c r="H13231"/>
    </row>
    <row r="13232" spans="8:8" x14ac:dyDescent="0.25">
      <c r="H13232"/>
    </row>
    <row r="13233" spans="8:8" x14ac:dyDescent="0.25">
      <c r="H13233"/>
    </row>
    <row r="13234" spans="8:8" x14ac:dyDescent="0.25">
      <c r="H13234"/>
    </row>
    <row r="13235" spans="8:8" x14ac:dyDescent="0.25">
      <c r="H13235"/>
    </row>
    <row r="13236" spans="8:8" x14ac:dyDescent="0.25">
      <c r="H13236"/>
    </row>
    <row r="13237" spans="8:8" x14ac:dyDescent="0.25">
      <c r="H13237"/>
    </row>
    <row r="13238" spans="8:8" x14ac:dyDescent="0.25">
      <c r="H13238"/>
    </row>
    <row r="13239" spans="8:8" x14ac:dyDescent="0.25">
      <c r="H13239"/>
    </row>
    <row r="13240" spans="8:8" x14ac:dyDescent="0.25">
      <c r="H13240"/>
    </row>
    <row r="13241" spans="8:8" x14ac:dyDescent="0.25">
      <c r="H13241"/>
    </row>
    <row r="13242" spans="8:8" x14ac:dyDescent="0.25">
      <c r="H13242"/>
    </row>
    <row r="13243" spans="8:8" x14ac:dyDescent="0.25">
      <c r="H13243"/>
    </row>
    <row r="13244" spans="8:8" x14ac:dyDescent="0.25">
      <c r="H13244"/>
    </row>
    <row r="13245" spans="8:8" x14ac:dyDescent="0.25">
      <c r="H13245"/>
    </row>
    <row r="13246" spans="8:8" x14ac:dyDescent="0.25">
      <c r="H13246"/>
    </row>
    <row r="13247" spans="8:8" x14ac:dyDescent="0.25">
      <c r="H13247"/>
    </row>
    <row r="13248" spans="8:8" x14ac:dyDescent="0.25">
      <c r="H13248"/>
    </row>
    <row r="13249" spans="8:8" x14ac:dyDescent="0.25">
      <c r="H13249"/>
    </row>
    <row r="13250" spans="8:8" x14ac:dyDescent="0.25">
      <c r="H13250"/>
    </row>
    <row r="13251" spans="8:8" x14ac:dyDescent="0.25">
      <c r="H13251"/>
    </row>
    <row r="13252" spans="8:8" x14ac:dyDescent="0.25">
      <c r="H13252"/>
    </row>
    <row r="13253" spans="8:8" x14ac:dyDescent="0.25">
      <c r="H13253"/>
    </row>
    <row r="13254" spans="8:8" x14ac:dyDescent="0.25">
      <c r="H13254"/>
    </row>
    <row r="13255" spans="8:8" x14ac:dyDescent="0.25">
      <c r="H13255"/>
    </row>
    <row r="13256" spans="8:8" x14ac:dyDescent="0.25">
      <c r="H13256"/>
    </row>
    <row r="13257" spans="8:8" x14ac:dyDescent="0.25">
      <c r="H13257"/>
    </row>
    <row r="13258" spans="8:8" x14ac:dyDescent="0.25">
      <c r="H13258"/>
    </row>
    <row r="13259" spans="8:8" x14ac:dyDescent="0.25">
      <c r="H13259"/>
    </row>
    <row r="13260" spans="8:8" x14ac:dyDescent="0.25">
      <c r="H13260"/>
    </row>
    <row r="13261" spans="8:8" x14ac:dyDescent="0.25">
      <c r="H13261"/>
    </row>
    <row r="13262" spans="8:8" x14ac:dyDescent="0.25">
      <c r="H13262"/>
    </row>
    <row r="13263" spans="8:8" x14ac:dyDescent="0.25">
      <c r="H13263"/>
    </row>
    <row r="13264" spans="8:8" x14ac:dyDescent="0.25">
      <c r="H13264"/>
    </row>
    <row r="13265" spans="8:8" x14ac:dyDescent="0.25">
      <c r="H13265"/>
    </row>
    <row r="13266" spans="8:8" x14ac:dyDescent="0.25">
      <c r="H13266"/>
    </row>
    <row r="13267" spans="8:8" x14ac:dyDescent="0.25">
      <c r="H13267"/>
    </row>
    <row r="13268" spans="8:8" x14ac:dyDescent="0.25">
      <c r="H13268"/>
    </row>
    <row r="13269" spans="8:8" x14ac:dyDescent="0.25">
      <c r="H13269"/>
    </row>
    <row r="13270" spans="8:8" x14ac:dyDescent="0.25">
      <c r="H13270"/>
    </row>
    <row r="13271" spans="8:8" x14ac:dyDescent="0.25">
      <c r="H13271"/>
    </row>
    <row r="13272" spans="8:8" x14ac:dyDescent="0.25">
      <c r="H13272"/>
    </row>
    <row r="13273" spans="8:8" x14ac:dyDescent="0.25">
      <c r="H13273"/>
    </row>
    <row r="13274" spans="8:8" x14ac:dyDescent="0.25">
      <c r="H13274"/>
    </row>
    <row r="13275" spans="8:8" x14ac:dyDescent="0.25">
      <c r="H13275"/>
    </row>
    <row r="13276" spans="8:8" x14ac:dyDescent="0.25">
      <c r="H13276"/>
    </row>
    <row r="13277" spans="8:8" x14ac:dyDescent="0.25">
      <c r="H13277"/>
    </row>
    <row r="13278" spans="8:8" x14ac:dyDescent="0.25">
      <c r="H13278"/>
    </row>
    <row r="13279" spans="8:8" x14ac:dyDescent="0.25">
      <c r="H13279"/>
    </row>
    <row r="13280" spans="8:8" x14ac:dyDescent="0.25">
      <c r="H13280"/>
    </row>
    <row r="13281" spans="8:8" x14ac:dyDescent="0.25">
      <c r="H13281"/>
    </row>
    <row r="13282" spans="8:8" x14ac:dyDescent="0.25">
      <c r="H13282"/>
    </row>
    <row r="13283" spans="8:8" x14ac:dyDescent="0.25">
      <c r="H13283"/>
    </row>
    <row r="13284" spans="8:8" x14ac:dyDescent="0.25">
      <c r="H13284"/>
    </row>
    <row r="13285" spans="8:8" x14ac:dyDescent="0.25">
      <c r="H13285"/>
    </row>
    <row r="13286" spans="8:8" x14ac:dyDescent="0.25">
      <c r="H13286"/>
    </row>
    <row r="13287" spans="8:8" x14ac:dyDescent="0.25">
      <c r="H13287"/>
    </row>
    <row r="13288" spans="8:8" x14ac:dyDescent="0.25">
      <c r="H13288"/>
    </row>
    <row r="13289" spans="8:8" x14ac:dyDescent="0.25">
      <c r="H13289"/>
    </row>
    <row r="13290" spans="8:8" x14ac:dyDescent="0.25">
      <c r="H13290"/>
    </row>
    <row r="13291" spans="8:8" x14ac:dyDescent="0.25">
      <c r="H13291"/>
    </row>
    <row r="13292" spans="8:8" x14ac:dyDescent="0.25">
      <c r="H13292"/>
    </row>
    <row r="13293" spans="8:8" x14ac:dyDescent="0.25">
      <c r="H13293"/>
    </row>
    <row r="13294" spans="8:8" x14ac:dyDescent="0.25">
      <c r="H13294"/>
    </row>
    <row r="13295" spans="8:8" x14ac:dyDescent="0.25">
      <c r="H13295"/>
    </row>
    <row r="13296" spans="8:8" x14ac:dyDescent="0.25">
      <c r="H13296"/>
    </row>
    <row r="13297" spans="8:8" x14ac:dyDescent="0.25">
      <c r="H13297"/>
    </row>
    <row r="13298" spans="8:8" x14ac:dyDescent="0.25">
      <c r="H13298"/>
    </row>
    <row r="13299" spans="8:8" x14ac:dyDescent="0.25">
      <c r="H13299"/>
    </row>
    <row r="13300" spans="8:8" x14ac:dyDescent="0.25">
      <c r="H13300"/>
    </row>
    <row r="13301" spans="8:8" x14ac:dyDescent="0.25">
      <c r="H13301"/>
    </row>
    <row r="13302" spans="8:8" x14ac:dyDescent="0.25">
      <c r="H13302"/>
    </row>
    <row r="13303" spans="8:8" x14ac:dyDescent="0.25">
      <c r="H13303"/>
    </row>
    <row r="13304" spans="8:8" x14ac:dyDescent="0.25">
      <c r="H13304"/>
    </row>
    <row r="13305" spans="8:8" x14ac:dyDescent="0.25">
      <c r="H13305"/>
    </row>
    <row r="13306" spans="8:8" x14ac:dyDescent="0.25">
      <c r="H13306"/>
    </row>
    <row r="13307" spans="8:8" x14ac:dyDescent="0.25">
      <c r="H13307"/>
    </row>
    <row r="13308" spans="8:8" x14ac:dyDescent="0.25">
      <c r="H13308"/>
    </row>
    <row r="13309" spans="8:8" x14ac:dyDescent="0.25">
      <c r="H13309"/>
    </row>
    <row r="13310" spans="8:8" x14ac:dyDescent="0.25">
      <c r="H13310"/>
    </row>
    <row r="13311" spans="8:8" x14ac:dyDescent="0.25">
      <c r="H13311"/>
    </row>
    <row r="13312" spans="8:8" x14ac:dyDescent="0.25">
      <c r="H13312"/>
    </row>
    <row r="13313" spans="8:8" x14ac:dyDescent="0.25">
      <c r="H13313"/>
    </row>
    <row r="13314" spans="8:8" x14ac:dyDescent="0.25">
      <c r="H13314"/>
    </row>
    <row r="13315" spans="8:8" x14ac:dyDescent="0.25">
      <c r="H13315"/>
    </row>
    <row r="13316" spans="8:8" x14ac:dyDescent="0.25">
      <c r="H13316"/>
    </row>
    <row r="13317" spans="8:8" x14ac:dyDescent="0.25">
      <c r="H13317"/>
    </row>
    <row r="13318" spans="8:8" x14ac:dyDescent="0.25">
      <c r="H13318"/>
    </row>
    <row r="13319" spans="8:8" x14ac:dyDescent="0.25">
      <c r="H13319"/>
    </row>
    <row r="13320" spans="8:8" x14ac:dyDescent="0.25">
      <c r="H13320"/>
    </row>
    <row r="13321" spans="8:8" x14ac:dyDescent="0.25">
      <c r="H13321"/>
    </row>
    <row r="13322" spans="8:8" x14ac:dyDescent="0.25">
      <c r="H13322"/>
    </row>
    <row r="13323" spans="8:8" x14ac:dyDescent="0.25">
      <c r="H13323"/>
    </row>
    <row r="13324" spans="8:8" x14ac:dyDescent="0.25">
      <c r="H13324"/>
    </row>
    <row r="13325" spans="8:8" x14ac:dyDescent="0.25">
      <c r="H13325"/>
    </row>
    <row r="13326" spans="8:8" x14ac:dyDescent="0.25">
      <c r="H13326"/>
    </row>
    <row r="13327" spans="8:8" x14ac:dyDescent="0.25">
      <c r="H13327"/>
    </row>
    <row r="13328" spans="8:8" x14ac:dyDescent="0.25">
      <c r="H13328"/>
    </row>
    <row r="13329" spans="8:8" x14ac:dyDescent="0.25">
      <c r="H13329"/>
    </row>
    <row r="13330" spans="8:8" x14ac:dyDescent="0.25">
      <c r="H13330"/>
    </row>
    <row r="13331" spans="8:8" x14ac:dyDescent="0.25">
      <c r="H13331"/>
    </row>
    <row r="13332" spans="8:8" x14ac:dyDescent="0.25">
      <c r="H13332"/>
    </row>
    <row r="13333" spans="8:8" x14ac:dyDescent="0.25">
      <c r="H13333"/>
    </row>
    <row r="13334" spans="8:8" x14ac:dyDescent="0.25">
      <c r="H13334"/>
    </row>
    <row r="13335" spans="8:8" x14ac:dyDescent="0.25">
      <c r="H13335"/>
    </row>
    <row r="13336" spans="8:8" x14ac:dyDescent="0.25">
      <c r="H13336"/>
    </row>
    <row r="13337" spans="8:8" x14ac:dyDescent="0.25">
      <c r="H13337"/>
    </row>
    <row r="13338" spans="8:8" x14ac:dyDescent="0.25">
      <c r="H13338"/>
    </row>
    <row r="13339" spans="8:8" x14ac:dyDescent="0.25">
      <c r="H13339"/>
    </row>
    <row r="13340" spans="8:8" x14ac:dyDescent="0.25">
      <c r="H13340"/>
    </row>
    <row r="13341" spans="8:8" x14ac:dyDescent="0.25">
      <c r="H13341"/>
    </row>
    <row r="13342" spans="8:8" x14ac:dyDescent="0.25">
      <c r="H13342"/>
    </row>
    <row r="13343" spans="8:8" x14ac:dyDescent="0.25">
      <c r="H13343"/>
    </row>
    <row r="13344" spans="8:8" x14ac:dyDescent="0.25">
      <c r="H13344"/>
    </row>
    <row r="13345" spans="8:8" x14ac:dyDescent="0.25">
      <c r="H13345"/>
    </row>
    <row r="13346" spans="8:8" x14ac:dyDescent="0.25">
      <c r="H13346"/>
    </row>
    <row r="13347" spans="8:8" x14ac:dyDescent="0.25">
      <c r="H13347"/>
    </row>
    <row r="13348" spans="8:8" x14ac:dyDescent="0.25">
      <c r="H13348"/>
    </row>
    <row r="13349" spans="8:8" x14ac:dyDescent="0.25">
      <c r="H13349"/>
    </row>
    <row r="13350" spans="8:8" x14ac:dyDescent="0.25">
      <c r="H13350"/>
    </row>
    <row r="13351" spans="8:8" x14ac:dyDescent="0.25">
      <c r="H13351"/>
    </row>
    <row r="13352" spans="8:8" x14ac:dyDescent="0.25">
      <c r="H13352"/>
    </row>
    <row r="13353" spans="8:8" x14ac:dyDescent="0.25">
      <c r="H13353"/>
    </row>
    <row r="13354" spans="8:8" x14ac:dyDescent="0.25">
      <c r="H13354"/>
    </row>
    <row r="13355" spans="8:8" x14ac:dyDescent="0.25">
      <c r="H13355"/>
    </row>
    <row r="13356" spans="8:8" x14ac:dyDescent="0.25">
      <c r="H13356"/>
    </row>
    <row r="13357" spans="8:8" x14ac:dyDescent="0.25">
      <c r="H13357"/>
    </row>
    <row r="13358" spans="8:8" x14ac:dyDescent="0.25">
      <c r="H13358"/>
    </row>
    <row r="13359" spans="8:8" x14ac:dyDescent="0.25">
      <c r="H13359"/>
    </row>
    <row r="13360" spans="8:8" x14ac:dyDescent="0.25">
      <c r="H13360"/>
    </row>
    <row r="13361" spans="8:8" x14ac:dyDescent="0.25">
      <c r="H13361"/>
    </row>
    <row r="13362" spans="8:8" x14ac:dyDescent="0.25">
      <c r="H13362"/>
    </row>
    <row r="13363" spans="8:8" x14ac:dyDescent="0.25">
      <c r="H13363"/>
    </row>
    <row r="13364" spans="8:8" x14ac:dyDescent="0.25">
      <c r="H13364"/>
    </row>
    <row r="13365" spans="8:8" x14ac:dyDescent="0.25">
      <c r="H13365"/>
    </row>
    <row r="13366" spans="8:8" x14ac:dyDescent="0.25">
      <c r="H13366"/>
    </row>
    <row r="13367" spans="8:8" x14ac:dyDescent="0.25">
      <c r="H13367"/>
    </row>
    <row r="13368" spans="8:8" x14ac:dyDescent="0.25">
      <c r="H13368"/>
    </row>
    <row r="13369" spans="8:8" x14ac:dyDescent="0.25">
      <c r="H13369"/>
    </row>
    <row r="13370" spans="8:8" x14ac:dyDescent="0.25">
      <c r="H13370"/>
    </row>
    <row r="13371" spans="8:8" x14ac:dyDescent="0.25">
      <c r="H13371"/>
    </row>
    <row r="13372" spans="8:8" x14ac:dyDescent="0.25">
      <c r="H13372"/>
    </row>
    <row r="13373" spans="8:8" x14ac:dyDescent="0.25">
      <c r="H13373"/>
    </row>
    <row r="13374" spans="8:8" x14ac:dyDescent="0.25">
      <c r="H13374"/>
    </row>
    <row r="13375" spans="8:8" x14ac:dyDescent="0.25">
      <c r="H13375"/>
    </row>
    <row r="13376" spans="8:8" x14ac:dyDescent="0.25">
      <c r="H13376"/>
    </row>
    <row r="13377" spans="8:8" x14ac:dyDescent="0.25">
      <c r="H13377"/>
    </row>
    <row r="13378" spans="8:8" x14ac:dyDescent="0.25">
      <c r="H13378"/>
    </row>
    <row r="13379" spans="8:8" x14ac:dyDescent="0.25">
      <c r="H13379"/>
    </row>
    <row r="13380" spans="8:8" x14ac:dyDescent="0.25">
      <c r="H13380"/>
    </row>
    <row r="13381" spans="8:8" x14ac:dyDescent="0.25">
      <c r="H13381"/>
    </row>
    <row r="13382" spans="8:8" x14ac:dyDescent="0.25">
      <c r="H13382"/>
    </row>
    <row r="13383" spans="8:8" x14ac:dyDescent="0.25">
      <c r="H13383"/>
    </row>
    <row r="13384" spans="8:8" x14ac:dyDescent="0.25">
      <c r="H13384"/>
    </row>
    <row r="13385" spans="8:8" x14ac:dyDescent="0.25">
      <c r="H13385"/>
    </row>
    <row r="13386" spans="8:8" x14ac:dyDescent="0.25">
      <c r="H13386"/>
    </row>
    <row r="13387" spans="8:8" x14ac:dyDescent="0.25">
      <c r="H13387"/>
    </row>
    <row r="13388" spans="8:8" x14ac:dyDescent="0.25">
      <c r="H13388"/>
    </row>
    <row r="13389" spans="8:8" x14ac:dyDescent="0.25">
      <c r="H13389"/>
    </row>
    <row r="13390" spans="8:8" x14ac:dyDescent="0.25">
      <c r="H13390"/>
    </row>
    <row r="13391" spans="8:8" x14ac:dyDescent="0.25">
      <c r="H13391"/>
    </row>
    <row r="13392" spans="8:8" x14ac:dyDescent="0.25">
      <c r="H13392"/>
    </row>
    <row r="13393" spans="8:8" x14ac:dyDescent="0.25">
      <c r="H13393"/>
    </row>
    <row r="13394" spans="8:8" x14ac:dyDescent="0.25">
      <c r="H13394"/>
    </row>
    <row r="13395" spans="8:8" x14ac:dyDescent="0.25">
      <c r="H13395"/>
    </row>
    <row r="13396" spans="8:8" x14ac:dyDescent="0.25">
      <c r="H13396"/>
    </row>
    <row r="13397" spans="8:8" x14ac:dyDescent="0.25">
      <c r="H13397"/>
    </row>
    <row r="13398" spans="8:8" x14ac:dyDescent="0.25">
      <c r="H13398"/>
    </row>
    <row r="13399" spans="8:8" x14ac:dyDescent="0.25">
      <c r="H13399"/>
    </row>
    <row r="13400" spans="8:8" x14ac:dyDescent="0.25">
      <c r="H13400"/>
    </row>
    <row r="13401" spans="8:8" x14ac:dyDescent="0.25">
      <c r="H13401"/>
    </row>
    <row r="13402" spans="8:8" x14ac:dyDescent="0.25">
      <c r="H13402"/>
    </row>
    <row r="13403" spans="8:8" x14ac:dyDescent="0.25">
      <c r="H13403"/>
    </row>
    <row r="13404" spans="8:8" x14ac:dyDescent="0.25">
      <c r="H13404"/>
    </row>
    <row r="13405" spans="8:8" x14ac:dyDescent="0.25">
      <c r="H13405"/>
    </row>
    <row r="13406" spans="8:8" x14ac:dyDescent="0.25">
      <c r="H13406"/>
    </row>
    <row r="13407" spans="8:8" x14ac:dyDescent="0.25">
      <c r="H13407"/>
    </row>
    <row r="13408" spans="8:8" x14ac:dyDescent="0.25">
      <c r="H13408"/>
    </row>
    <row r="13409" spans="8:8" x14ac:dyDescent="0.25">
      <c r="H13409"/>
    </row>
    <row r="13410" spans="8:8" x14ac:dyDescent="0.25">
      <c r="H13410"/>
    </row>
    <row r="13411" spans="8:8" x14ac:dyDescent="0.25">
      <c r="H13411"/>
    </row>
    <row r="13412" spans="8:8" x14ac:dyDescent="0.25">
      <c r="H13412"/>
    </row>
    <row r="13413" spans="8:8" x14ac:dyDescent="0.25">
      <c r="H13413"/>
    </row>
    <row r="13414" spans="8:8" x14ac:dyDescent="0.25">
      <c r="H13414"/>
    </row>
    <row r="13415" spans="8:8" x14ac:dyDescent="0.25">
      <c r="H13415"/>
    </row>
    <row r="13416" spans="8:8" x14ac:dyDescent="0.25">
      <c r="H13416"/>
    </row>
    <row r="13417" spans="8:8" x14ac:dyDescent="0.25">
      <c r="H13417"/>
    </row>
    <row r="13418" spans="8:8" x14ac:dyDescent="0.25">
      <c r="H13418"/>
    </row>
    <row r="13419" spans="8:8" x14ac:dyDescent="0.25">
      <c r="H13419"/>
    </row>
    <row r="13420" spans="8:8" x14ac:dyDescent="0.25">
      <c r="H13420"/>
    </row>
    <row r="13421" spans="8:8" x14ac:dyDescent="0.25">
      <c r="H13421"/>
    </row>
    <row r="13422" spans="8:8" x14ac:dyDescent="0.25">
      <c r="H13422"/>
    </row>
    <row r="13423" spans="8:8" x14ac:dyDescent="0.25">
      <c r="H13423"/>
    </row>
    <row r="13424" spans="8:8" x14ac:dyDescent="0.25">
      <c r="H13424"/>
    </row>
    <row r="13425" spans="8:8" x14ac:dyDescent="0.25">
      <c r="H13425"/>
    </row>
    <row r="13426" spans="8:8" x14ac:dyDescent="0.25">
      <c r="H13426"/>
    </row>
    <row r="13427" spans="8:8" x14ac:dyDescent="0.25">
      <c r="H13427"/>
    </row>
    <row r="13428" spans="8:8" x14ac:dyDescent="0.25">
      <c r="H13428"/>
    </row>
    <row r="13429" spans="8:8" x14ac:dyDescent="0.25">
      <c r="H13429"/>
    </row>
    <row r="13430" spans="8:8" x14ac:dyDescent="0.25">
      <c r="H13430"/>
    </row>
    <row r="13431" spans="8:8" x14ac:dyDescent="0.25">
      <c r="H13431"/>
    </row>
    <row r="13432" spans="8:8" x14ac:dyDescent="0.25">
      <c r="H13432"/>
    </row>
    <row r="13433" spans="8:8" x14ac:dyDescent="0.25">
      <c r="H13433"/>
    </row>
    <row r="13434" spans="8:8" x14ac:dyDescent="0.25">
      <c r="H13434"/>
    </row>
    <row r="13435" spans="8:8" x14ac:dyDescent="0.25">
      <c r="H13435"/>
    </row>
    <row r="13436" spans="8:8" x14ac:dyDescent="0.25">
      <c r="H13436"/>
    </row>
    <row r="13437" spans="8:8" x14ac:dyDescent="0.25">
      <c r="H13437"/>
    </row>
    <row r="13438" spans="8:8" x14ac:dyDescent="0.25">
      <c r="H13438"/>
    </row>
    <row r="13439" spans="8:8" x14ac:dyDescent="0.25">
      <c r="H13439"/>
    </row>
    <row r="13440" spans="8:8" x14ac:dyDescent="0.25">
      <c r="H13440"/>
    </row>
    <row r="13441" spans="8:8" x14ac:dyDescent="0.25">
      <c r="H13441"/>
    </row>
    <row r="13442" spans="8:8" x14ac:dyDescent="0.25">
      <c r="H13442"/>
    </row>
    <row r="13443" spans="8:8" x14ac:dyDescent="0.25">
      <c r="H13443"/>
    </row>
    <row r="13444" spans="8:8" x14ac:dyDescent="0.25">
      <c r="H13444"/>
    </row>
    <row r="13445" spans="8:8" x14ac:dyDescent="0.25">
      <c r="H13445"/>
    </row>
    <row r="13446" spans="8:8" x14ac:dyDescent="0.25">
      <c r="H13446"/>
    </row>
    <row r="13447" spans="8:8" x14ac:dyDescent="0.25">
      <c r="H13447"/>
    </row>
    <row r="13448" spans="8:8" x14ac:dyDescent="0.25">
      <c r="H13448"/>
    </row>
    <row r="13449" spans="8:8" x14ac:dyDescent="0.25">
      <c r="H13449"/>
    </row>
    <row r="13450" spans="8:8" x14ac:dyDescent="0.25">
      <c r="H13450"/>
    </row>
    <row r="13451" spans="8:8" x14ac:dyDescent="0.25">
      <c r="H13451"/>
    </row>
    <row r="13452" spans="8:8" x14ac:dyDescent="0.25">
      <c r="H13452"/>
    </row>
    <row r="13453" spans="8:8" x14ac:dyDescent="0.25">
      <c r="H13453"/>
    </row>
    <row r="13454" spans="8:8" x14ac:dyDescent="0.25">
      <c r="H13454"/>
    </row>
    <row r="13455" spans="8:8" x14ac:dyDescent="0.25">
      <c r="H13455"/>
    </row>
    <row r="13456" spans="8:8" x14ac:dyDescent="0.25">
      <c r="H13456"/>
    </row>
    <row r="13457" spans="8:8" x14ac:dyDescent="0.25">
      <c r="H13457"/>
    </row>
    <row r="13458" spans="8:8" x14ac:dyDescent="0.25">
      <c r="H13458"/>
    </row>
    <row r="13459" spans="8:8" x14ac:dyDescent="0.25">
      <c r="H13459"/>
    </row>
    <row r="13460" spans="8:8" x14ac:dyDescent="0.25">
      <c r="H13460"/>
    </row>
    <row r="13461" spans="8:8" x14ac:dyDescent="0.25">
      <c r="H13461"/>
    </row>
    <row r="13462" spans="8:8" x14ac:dyDescent="0.25">
      <c r="H13462"/>
    </row>
    <row r="13463" spans="8:8" x14ac:dyDescent="0.25">
      <c r="H13463"/>
    </row>
    <row r="13464" spans="8:8" x14ac:dyDescent="0.25">
      <c r="H13464"/>
    </row>
    <row r="13465" spans="8:8" x14ac:dyDescent="0.25">
      <c r="H13465"/>
    </row>
    <row r="13466" spans="8:8" x14ac:dyDescent="0.25">
      <c r="H13466"/>
    </row>
    <row r="13467" spans="8:8" x14ac:dyDescent="0.25">
      <c r="H13467"/>
    </row>
    <row r="13468" spans="8:8" x14ac:dyDescent="0.25">
      <c r="H13468"/>
    </row>
    <row r="13469" spans="8:8" x14ac:dyDescent="0.25">
      <c r="H13469"/>
    </row>
    <row r="13470" spans="8:8" x14ac:dyDescent="0.25">
      <c r="H13470"/>
    </row>
    <row r="13471" spans="8:8" x14ac:dyDescent="0.25">
      <c r="H13471"/>
    </row>
    <row r="13472" spans="8:8" x14ac:dyDescent="0.25">
      <c r="H13472"/>
    </row>
    <row r="13473" spans="8:8" x14ac:dyDescent="0.25">
      <c r="H13473"/>
    </row>
    <row r="13474" spans="8:8" x14ac:dyDescent="0.25">
      <c r="H13474"/>
    </row>
    <row r="13475" spans="8:8" x14ac:dyDescent="0.25">
      <c r="H13475"/>
    </row>
    <row r="13476" spans="8:8" x14ac:dyDescent="0.25">
      <c r="H13476"/>
    </row>
    <row r="13477" spans="8:8" x14ac:dyDescent="0.25">
      <c r="H13477"/>
    </row>
    <row r="13478" spans="8:8" x14ac:dyDescent="0.25">
      <c r="H13478"/>
    </row>
    <row r="13479" spans="8:8" x14ac:dyDescent="0.25">
      <c r="H13479"/>
    </row>
    <row r="13480" spans="8:8" x14ac:dyDescent="0.25">
      <c r="H13480"/>
    </row>
    <row r="13481" spans="8:8" x14ac:dyDescent="0.25">
      <c r="H13481"/>
    </row>
    <row r="13482" spans="8:8" x14ac:dyDescent="0.25">
      <c r="H13482"/>
    </row>
    <row r="13483" spans="8:8" x14ac:dyDescent="0.25">
      <c r="H13483"/>
    </row>
    <row r="13484" spans="8:8" x14ac:dyDescent="0.25">
      <c r="H13484"/>
    </row>
    <row r="13485" spans="8:8" x14ac:dyDescent="0.25">
      <c r="H13485"/>
    </row>
    <row r="13486" spans="8:8" x14ac:dyDescent="0.25">
      <c r="H13486"/>
    </row>
    <row r="13487" spans="8:8" x14ac:dyDescent="0.25">
      <c r="H13487"/>
    </row>
    <row r="13488" spans="8:8" x14ac:dyDescent="0.25">
      <c r="H13488"/>
    </row>
    <row r="13489" spans="8:8" x14ac:dyDescent="0.25">
      <c r="H13489"/>
    </row>
    <row r="13490" spans="8:8" x14ac:dyDescent="0.25">
      <c r="H13490"/>
    </row>
    <row r="13491" spans="8:8" x14ac:dyDescent="0.25">
      <c r="H13491"/>
    </row>
    <row r="13492" spans="8:8" x14ac:dyDescent="0.25">
      <c r="H13492"/>
    </row>
    <row r="13493" spans="8:8" x14ac:dyDescent="0.25">
      <c r="H13493"/>
    </row>
    <row r="13494" spans="8:8" x14ac:dyDescent="0.25">
      <c r="H13494"/>
    </row>
    <row r="13495" spans="8:8" x14ac:dyDescent="0.25">
      <c r="H13495"/>
    </row>
    <row r="13496" spans="8:8" x14ac:dyDescent="0.25">
      <c r="H13496"/>
    </row>
    <row r="13497" spans="8:8" x14ac:dyDescent="0.25">
      <c r="H13497"/>
    </row>
    <row r="13498" spans="8:8" x14ac:dyDescent="0.25">
      <c r="H13498"/>
    </row>
    <row r="13499" spans="8:8" x14ac:dyDescent="0.25">
      <c r="H13499"/>
    </row>
    <row r="13500" spans="8:8" x14ac:dyDescent="0.25">
      <c r="H13500"/>
    </row>
    <row r="13501" spans="8:8" x14ac:dyDescent="0.25">
      <c r="H13501"/>
    </row>
    <row r="13502" spans="8:8" x14ac:dyDescent="0.25">
      <c r="H13502"/>
    </row>
    <row r="13503" spans="8:8" x14ac:dyDescent="0.25">
      <c r="H13503"/>
    </row>
    <row r="13504" spans="8:8" x14ac:dyDescent="0.25">
      <c r="H13504"/>
    </row>
    <row r="13505" spans="8:8" x14ac:dyDescent="0.25">
      <c r="H13505"/>
    </row>
    <row r="13506" spans="8:8" x14ac:dyDescent="0.25">
      <c r="H13506"/>
    </row>
    <row r="13507" spans="8:8" x14ac:dyDescent="0.25">
      <c r="H13507"/>
    </row>
    <row r="13508" spans="8:8" x14ac:dyDescent="0.25">
      <c r="H13508"/>
    </row>
    <row r="13509" spans="8:8" x14ac:dyDescent="0.25">
      <c r="H13509"/>
    </row>
    <row r="13510" spans="8:8" x14ac:dyDescent="0.25">
      <c r="H13510"/>
    </row>
    <row r="13511" spans="8:8" x14ac:dyDescent="0.25">
      <c r="H13511"/>
    </row>
    <row r="13512" spans="8:8" x14ac:dyDescent="0.25">
      <c r="H13512"/>
    </row>
    <row r="13513" spans="8:8" x14ac:dyDescent="0.25">
      <c r="H13513"/>
    </row>
    <row r="13514" spans="8:8" x14ac:dyDescent="0.25">
      <c r="H13514"/>
    </row>
    <row r="13515" spans="8:8" x14ac:dyDescent="0.25">
      <c r="H13515"/>
    </row>
    <row r="13516" spans="8:8" x14ac:dyDescent="0.25">
      <c r="H13516"/>
    </row>
    <row r="13517" spans="8:8" x14ac:dyDescent="0.25">
      <c r="H13517"/>
    </row>
    <row r="13518" spans="8:8" x14ac:dyDescent="0.25">
      <c r="H13518"/>
    </row>
    <row r="13519" spans="8:8" x14ac:dyDescent="0.25">
      <c r="H13519"/>
    </row>
    <row r="13520" spans="8:8" x14ac:dyDescent="0.25">
      <c r="H13520"/>
    </row>
    <row r="13521" spans="8:8" x14ac:dyDescent="0.25">
      <c r="H13521"/>
    </row>
    <row r="13522" spans="8:8" x14ac:dyDescent="0.25">
      <c r="H13522"/>
    </row>
    <row r="13523" spans="8:8" x14ac:dyDescent="0.25">
      <c r="H13523"/>
    </row>
    <row r="13524" spans="8:8" x14ac:dyDescent="0.25">
      <c r="H13524"/>
    </row>
    <row r="13525" spans="8:8" x14ac:dyDescent="0.25">
      <c r="H13525"/>
    </row>
    <row r="13526" spans="8:8" x14ac:dyDescent="0.25">
      <c r="H13526"/>
    </row>
    <row r="13527" spans="8:8" x14ac:dyDescent="0.25">
      <c r="H13527"/>
    </row>
    <row r="13528" spans="8:8" x14ac:dyDescent="0.25">
      <c r="H13528"/>
    </row>
    <row r="13529" spans="8:8" x14ac:dyDescent="0.25">
      <c r="H13529"/>
    </row>
    <row r="13530" spans="8:8" x14ac:dyDescent="0.25">
      <c r="H13530"/>
    </row>
    <row r="13531" spans="8:8" x14ac:dyDescent="0.25">
      <c r="H13531"/>
    </row>
    <row r="13532" spans="8:8" x14ac:dyDescent="0.25">
      <c r="H13532"/>
    </row>
    <row r="13533" spans="8:8" x14ac:dyDescent="0.25">
      <c r="H13533"/>
    </row>
    <row r="13534" spans="8:8" x14ac:dyDescent="0.25">
      <c r="H13534"/>
    </row>
    <row r="13535" spans="8:8" x14ac:dyDescent="0.25">
      <c r="H13535"/>
    </row>
    <row r="13536" spans="8:8" x14ac:dyDescent="0.25">
      <c r="H13536"/>
    </row>
    <row r="13537" spans="8:8" x14ac:dyDescent="0.25">
      <c r="H13537"/>
    </row>
    <row r="13538" spans="8:8" x14ac:dyDescent="0.25">
      <c r="H13538"/>
    </row>
    <row r="13539" spans="8:8" x14ac:dyDescent="0.25">
      <c r="H13539"/>
    </row>
    <row r="13540" spans="8:8" x14ac:dyDescent="0.25">
      <c r="H13540"/>
    </row>
    <row r="13541" spans="8:8" x14ac:dyDescent="0.25">
      <c r="H13541"/>
    </row>
    <row r="13542" spans="8:8" x14ac:dyDescent="0.25">
      <c r="H13542"/>
    </row>
    <row r="13543" spans="8:8" x14ac:dyDescent="0.25">
      <c r="H13543"/>
    </row>
    <row r="13544" spans="8:8" x14ac:dyDescent="0.25">
      <c r="H13544"/>
    </row>
    <row r="13545" spans="8:8" x14ac:dyDescent="0.25">
      <c r="H13545"/>
    </row>
    <row r="13546" spans="8:8" x14ac:dyDescent="0.25">
      <c r="H13546"/>
    </row>
    <row r="13547" spans="8:8" x14ac:dyDescent="0.25">
      <c r="H13547"/>
    </row>
    <row r="13548" spans="8:8" x14ac:dyDescent="0.25">
      <c r="H13548"/>
    </row>
    <row r="13549" spans="8:8" x14ac:dyDescent="0.25">
      <c r="H13549"/>
    </row>
    <row r="13550" spans="8:8" x14ac:dyDescent="0.25">
      <c r="H13550"/>
    </row>
    <row r="13551" spans="8:8" x14ac:dyDescent="0.25">
      <c r="H13551"/>
    </row>
    <row r="13552" spans="8:8" x14ac:dyDescent="0.25">
      <c r="H13552"/>
    </row>
    <row r="13553" spans="8:8" x14ac:dyDescent="0.25">
      <c r="H13553"/>
    </row>
    <row r="13554" spans="8:8" x14ac:dyDescent="0.25">
      <c r="H13554"/>
    </row>
    <row r="13555" spans="8:8" x14ac:dyDescent="0.25">
      <c r="H13555"/>
    </row>
    <row r="13556" spans="8:8" x14ac:dyDescent="0.25">
      <c r="H13556"/>
    </row>
    <row r="13557" spans="8:8" x14ac:dyDescent="0.25">
      <c r="H13557"/>
    </row>
    <row r="13558" spans="8:8" x14ac:dyDescent="0.25">
      <c r="H13558"/>
    </row>
    <row r="13559" spans="8:8" x14ac:dyDescent="0.25">
      <c r="H13559"/>
    </row>
    <row r="13560" spans="8:8" x14ac:dyDescent="0.25">
      <c r="H13560"/>
    </row>
    <row r="13561" spans="8:8" x14ac:dyDescent="0.25">
      <c r="H13561"/>
    </row>
    <row r="13562" spans="8:8" x14ac:dyDescent="0.25">
      <c r="H13562"/>
    </row>
    <row r="13563" spans="8:8" x14ac:dyDescent="0.25">
      <c r="H13563"/>
    </row>
    <row r="13564" spans="8:8" x14ac:dyDescent="0.25">
      <c r="H13564"/>
    </row>
    <row r="13565" spans="8:8" x14ac:dyDescent="0.25">
      <c r="H13565"/>
    </row>
    <row r="13566" spans="8:8" x14ac:dyDescent="0.25">
      <c r="H13566"/>
    </row>
    <row r="13567" spans="8:8" x14ac:dyDescent="0.25">
      <c r="H13567"/>
    </row>
    <row r="13568" spans="8:8" x14ac:dyDescent="0.25">
      <c r="H13568"/>
    </row>
    <row r="13569" spans="8:8" x14ac:dyDescent="0.25">
      <c r="H13569"/>
    </row>
    <row r="13570" spans="8:8" x14ac:dyDescent="0.25">
      <c r="H13570"/>
    </row>
    <row r="13571" spans="8:8" x14ac:dyDescent="0.25">
      <c r="H13571"/>
    </row>
    <row r="13572" spans="8:8" x14ac:dyDescent="0.25">
      <c r="H13572"/>
    </row>
    <row r="13573" spans="8:8" x14ac:dyDescent="0.25">
      <c r="H13573"/>
    </row>
    <row r="13574" spans="8:8" x14ac:dyDescent="0.25">
      <c r="H13574"/>
    </row>
    <row r="13575" spans="8:8" x14ac:dyDescent="0.25">
      <c r="H13575"/>
    </row>
    <row r="13576" spans="8:8" x14ac:dyDescent="0.25">
      <c r="H13576"/>
    </row>
    <row r="13577" spans="8:8" x14ac:dyDescent="0.25">
      <c r="H13577"/>
    </row>
    <row r="13578" spans="8:8" x14ac:dyDescent="0.25">
      <c r="H13578"/>
    </row>
    <row r="13579" spans="8:8" x14ac:dyDescent="0.25">
      <c r="H13579"/>
    </row>
    <row r="13580" spans="8:8" x14ac:dyDescent="0.25">
      <c r="H13580"/>
    </row>
    <row r="13581" spans="8:8" x14ac:dyDescent="0.25">
      <c r="H13581"/>
    </row>
    <row r="13582" spans="8:8" x14ac:dyDescent="0.25">
      <c r="H13582"/>
    </row>
    <row r="13583" spans="8:8" x14ac:dyDescent="0.25">
      <c r="H13583"/>
    </row>
    <row r="13584" spans="8:8" x14ac:dyDescent="0.25">
      <c r="H13584"/>
    </row>
    <row r="13585" spans="8:8" x14ac:dyDescent="0.25">
      <c r="H13585"/>
    </row>
    <row r="13586" spans="8:8" x14ac:dyDescent="0.25">
      <c r="H13586"/>
    </row>
    <row r="13587" spans="8:8" x14ac:dyDescent="0.25">
      <c r="H13587"/>
    </row>
    <row r="13588" spans="8:8" x14ac:dyDescent="0.25">
      <c r="H13588"/>
    </row>
    <row r="13589" spans="8:8" x14ac:dyDescent="0.25">
      <c r="H13589"/>
    </row>
    <row r="13590" spans="8:8" x14ac:dyDescent="0.25">
      <c r="H13590"/>
    </row>
    <row r="13591" spans="8:8" x14ac:dyDescent="0.25">
      <c r="H13591"/>
    </row>
    <row r="13592" spans="8:8" x14ac:dyDescent="0.25">
      <c r="H13592"/>
    </row>
    <row r="13593" spans="8:8" x14ac:dyDescent="0.25">
      <c r="H13593"/>
    </row>
    <row r="13594" spans="8:8" x14ac:dyDescent="0.25">
      <c r="H13594"/>
    </row>
    <row r="13595" spans="8:8" x14ac:dyDescent="0.25">
      <c r="H13595"/>
    </row>
    <row r="13596" spans="8:8" x14ac:dyDescent="0.25">
      <c r="H13596"/>
    </row>
    <row r="13597" spans="8:8" x14ac:dyDescent="0.25">
      <c r="H13597"/>
    </row>
    <row r="13598" spans="8:8" x14ac:dyDescent="0.25">
      <c r="H13598"/>
    </row>
    <row r="13599" spans="8:8" x14ac:dyDescent="0.25">
      <c r="H13599"/>
    </row>
    <row r="13600" spans="8:8" x14ac:dyDescent="0.25">
      <c r="H13600"/>
    </row>
    <row r="13601" spans="8:8" x14ac:dyDescent="0.25">
      <c r="H13601"/>
    </row>
    <row r="13602" spans="8:8" x14ac:dyDescent="0.25">
      <c r="H13602"/>
    </row>
    <row r="13603" spans="8:8" x14ac:dyDescent="0.25">
      <c r="H13603"/>
    </row>
    <row r="13604" spans="8:8" x14ac:dyDescent="0.25">
      <c r="H13604"/>
    </row>
    <row r="13605" spans="8:8" x14ac:dyDescent="0.25">
      <c r="H13605"/>
    </row>
    <row r="13606" spans="8:8" x14ac:dyDescent="0.25">
      <c r="H13606"/>
    </row>
    <row r="13607" spans="8:8" x14ac:dyDescent="0.25">
      <c r="H13607"/>
    </row>
    <row r="13608" spans="8:8" x14ac:dyDescent="0.25">
      <c r="H13608"/>
    </row>
    <row r="13609" spans="8:8" x14ac:dyDescent="0.25">
      <c r="H13609"/>
    </row>
    <row r="13610" spans="8:8" x14ac:dyDescent="0.25">
      <c r="H13610"/>
    </row>
    <row r="13611" spans="8:8" x14ac:dyDescent="0.25">
      <c r="H13611"/>
    </row>
    <row r="13612" spans="8:8" x14ac:dyDescent="0.25">
      <c r="H13612"/>
    </row>
    <row r="13613" spans="8:8" x14ac:dyDescent="0.25">
      <c r="H13613"/>
    </row>
    <row r="13614" spans="8:8" x14ac:dyDescent="0.25">
      <c r="H13614"/>
    </row>
    <row r="13615" spans="8:8" x14ac:dyDescent="0.25">
      <c r="H13615"/>
    </row>
    <row r="13616" spans="8:8" x14ac:dyDescent="0.25">
      <c r="H13616"/>
    </row>
    <row r="13617" spans="8:8" x14ac:dyDescent="0.25">
      <c r="H13617"/>
    </row>
    <row r="13618" spans="8:8" x14ac:dyDescent="0.25">
      <c r="H13618"/>
    </row>
    <row r="13619" spans="8:8" x14ac:dyDescent="0.25">
      <c r="H13619"/>
    </row>
    <row r="13620" spans="8:8" x14ac:dyDescent="0.25">
      <c r="H13620"/>
    </row>
    <row r="13621" spans="8:8" x14ac:dyDescent="0.25">
      <c r="H13621"/>
    </row>
    <row r="13622" spans="8:8" x14ac:dyDescent="0.25">
      <c r="H13622"/>
    </row>
    <row r="13623" spans="8:8" x14ac:dyDescent="0.25">
      <c r="H13623"/>
    </row>
    <row r="13624" spans="8:8" x14ac:dyDescent="0.25">
      <c r="H13624"/>
    </row>
    <row r="13625" spans="8:8" x14ac:dyDescent="0.25">
      <c r="H13625"/>
    </row>
    <row r="13626" spans="8:8" x14ac:dyDescent="0.25">
      <c r="H13626"/>
    </row>
    <row r="13627" spans="8:8" x14ac:dyDescent="0.25">
      <c r="H13627"/>
    </row>
    <row r="13628" spans="8:8" x14ac:dyDescent="0.25">
      <c r="H13628"/>
    </row>
    <row r="13629" spans="8:8" x14ac:dyDescent="0.25">
      <c r="H13629"/>
    </row>
    <row r="13630" spans="8:8" x14ac:dyDescent="0.25">
      <c r="H13630"/>
    </row>
    <row r="13631" spans="8:8" x14ac:dyDescent="0.25">
      <c r="H13631"/>
    </row>
    <row r="13632" spans="8:8" x14ac:dyDescent="0.25">
      <c r="H13632"/>
    </row>
    <row r="13633" spans="8:8" x14ac:dyDescent="0.25">
      <c r="H13633"/>
    </row>
    <row r="13634" spans="8:8" x14ac:dyDescent="0.25">
      <c r="H13634"/>
    </row>
    <row r="13635" spans="8:8" x14ac:dyDescent="0.25">
      <c r="H13635"/>
    </row>
    <row r="13636" spans="8:8" x14ac:dyDescent="0.25">
      <c r="H13636"/>
    </row>
    <row r="13637" spans="8:8" x14ac:dyDescent="0.25">
      <c r="H13637"/>
    </row>
    <row r="13638" spans="8:8" x14ac:dyDescent="0.25">
      <c r="H13638"/>
    </row>
    <row r="13639" spans="8:8" x14ac:dyDescent="0.25">
      <c r="H13639"/>
    </row>
    <row r="13640" spans="8:8" x14ac:dyDescent="0.25">
      <c r="H13640"/>
    </row>
    <row r="13641" spans="8:8" x14ac:dyDescent="0.25">
      <c r="H13641"/>
    </row>
    <row r="13642" spans="8:8" x14ac:dyDescent="0.25">
      <c r="H13642"/>
    </row>
    <row r="13643" spans="8:8" x14ac:dyDescent="0.25">
      <c r="H13643"/>
    </row>
    <row r="13644" spans="8:8" x14ac:dyDescent="0.25">
      <c r="H13644"/>
    </row>
    <row r="13645" spans="8:8" x14ac:dyDescent="0.25">
      <c r="H13645"/>
    </row>
    <row r="13646" spans="8:8" x14ac:dyDescent="0.25">
      <c r="H13646"/>
    </row>
    <row r="13647" spans="8:8" x14ac:dyDescent="0.25">
      <c r="H13647"/>
    </row>
    <row r="13648" spans="8:8" x14ac:dyDescent="0.25">
      <c r="H13648"/>
    </row>
    <row r="13649" spans="8:8" x14ac:dyDescent="0.25">
      <c r="H13649"/>
    </row>
    <row r="13650" spans="8:8" x14ac:dyDescent="0.25">
      <c r="H13650"/>
    </row>
    <row r="13651" spans="8:8" x14ac:dyDescent="0.25">
      <c r="H13651"/>
    </row>
    <row r="13652" spans="8:8" x14ac:dyDescent="0.25">
      <c r="H13652"/>
    </row>
    <row r="13653" spans="8:8" x14ac:dyDescent="0.25">
      <c r="H13653"/>
    </row>
    <row r="13654" spans="8:8" x14ac:dyDescent="0.25">
      <c r="H13654"/>
    </row>
    <row r="13655" spans="8:8" x14ac:dyDescent="0.25">
      <c r="H13655"/>
    </row>
    <row r="13656" spans="8:8" x14ac:dyDescent="0.25">
      <c r="H13656"/>
    </row>
    <row r="13657" spans="8:8" x14ac:dyDescent="0.25">
      <c r="H13657"/>
    </row>
    <row r="13658" spans="8:8" x14ac:dyDescent="0.25">
      <c r="H13658"/>
    </row>
    <row r="13659" spans="8:8" x14ac:dyDescent="0.25">
      <c r="H13659"/>
    </row>
    <row r="13660" spans="8:8" x14ac:dyDescent="0.25">
      <c r="H13660"/>
    </row>
    <row r="13661" spans="8:8" x14ac:dyDescent="0.25">
      <c r="H13661"/>
    </row>
    <row r="13662" spans="8:8" x14ac:dyDescent="0.25">
      <c r="H13662"/>
    </row>
    <row r="13663" spans="8:8" x14ac:dyDescent="0.25">
      <c r="H13663"/>
    </row>
    <row r="13664" spans="8:8" x14ac:dyDescent="0.25">
      <c r="H13664"/>
    </row>
    <row r="13665" spans="8:8" x14ac:dyDescent="0.25">
      <c r="H13665"/>
    </row>
    <row r="13666" spans="8:8" x14ac:dyDescent="0.25">
      <c r="H13666"/>
    </row>
    <row r="13667" spans="8:8" x14ac:dyDescent="0.25">
      <c r="H13667"/>
    </row>
    <row r="13668" spans="8:8" x14ac:dyDescent="0.25">
      <c r="H13668"/>
    </row>
    <row r="13669" spans="8:8" x14ac:dyDescent="0.25">
      <c r="H13669"/>
    </row>
    <row r="13670" spans="8:8" x14ac:dyDescent="0.25">
      <c r="H13670"/>
    </row>
    <row r="13671" spans="8:8" x14ac:dyDescent="0.25">
      <c r="H13671"/>
    </row>
    <row r="13672" spans="8:8" x14ac:dyDescent="0.25">
      <c r="H13672"/>
    </row>
    <row r="13673" spans="8:8" x14ac:dyDescent="0.25">
      <c r="H13673"/>
    </row>
    <row r="13674" spans="8:8" x14ac:dyDescent="0.25">
      <c r="H13674"/>
    </row>
    <row r="13675" spans="8:8" x14ac:dyDescent="0.25">
      <c r="H13675"/>
    </row>
    <row r="13676" spans="8:8" x14ac:dyDescent="0.25">
      <c r="H13676"/>
    </row>
    <row r="13677" spans="8:8" x14ac:dyDescent="0.25">
      <c r="H13677"/>
    </row>
    <row r="13678" spans="8:8" x14ac:dyDescent="0.25">
      <c r="H13678"/>
    </row>
    <row r="13679" spans="8:8" x14ac:dyDescent="0.25">
      <c r="H13679"/>
    </row>
    <row r="13680" spans="8:8" x14ac:dyDescent="0.25">
      <c r="H13680"/>
    </row>
    <row r="13681" spans="8:8" x14ac:dyDescent="0.25">
      <c r="H13681"/>
    </row>
    <row r="13682" spans="8:8" x14ac:dyDescent="0.25">
      <c r="H13682"/>
    </row>
    <row r="13683" spans="8:8" x14ac:dyDescent="0.25">
      <c r="H13683"/>
    </row>
    <row r="13684" spans="8:8" x14ac:dyDescent="0.25">
      <c r="H13684"/>
    </row>
    <row r="13685" spans="8:8" x14ac:dyDescent="0.25">
      <c r="H13685"/>
    </row>
    <row r="13686" spans="8:8" x14ac:dyDescent="0.25">
      <c r="H13686"/>
    </row>
    <row r="13687" spans="8:8" x14ac:dyDescent="0.25">
      <c r="H13687"/>
    </row>
    <row r="13688" spans="8:8" x14ac:dyDescent="0.25">
      <c r="H13688"/>
    </row>
    <row r="13689" spans="8:8" x14ac:dyDescent="0.25">
      <c r="H13689"/>
    </row>
    <row r="13690" spans="8:8" x14ac:dyDescent="0.25">
      <c r="H13690"/>
    </row>
    <row r="13691" spans="8:8" x14ac:dyDescent="0.25">
      <c r="H13691"/>
    </row>
    <row r="13692" spans="8:8" x14ac:dyDescent="0.25">
      <c r="H13692"/>
    </row>
    <row r="13693" spans="8:8" x14ac:dyDescent="0.25">
      <c r="H13693"/>
    </row>
    <row r="13694" spans="8:8" x14ac:dyDescent="0.25">
      <c r="H13694"/>
    </row>
    <row r="13695" spans="8:8" x14ac:dyDescent="0.25">
      <c r="H13695"/>
    </row>
    <row r="13696" spans="8:8" x14ac:dyDescent="0.25">
      <c r="H13696"/>
    </row>
    <row r="13697" spans="8:8" x14ac:dyDescent="0.25">
      <c r="H13697"/>
    </row>
    <row r="13698" spans="8:8" x14ac:dyDescent="0.25">
      <c r="H13698"/>
    </row>
    <row r="13699" spans="8:8" x14ac:dyDescent="0.25">
      <c r="H13699"/>
    </row>
    <row r="13700" spans="8:8" x14ac:dyDescent="0.25">
      <c r="H13700"/>
    </row>
    <row r="13701" spans="8:8" x14ac:dyDescent="0.25">
      <c r="H13701"/>
    </row>
    <row r="13702" spans="8:8" x14ac:dyDescent="0.25">
      <c r="H13702"/>
    </row>
    <row r="13703" spans="8:8" x14ac:dyDescent="0.25">
      <c r="H13703"/>
    </row>
    <row r="13704" spans="8:8" x14ac:dyDescent="0.25">
      <c r="H13704"/>
    </row>
    <row r="13705" spans="8:8" x14ac:dyDescent="0.25">
      <c r="H13705"/>
    </row>
    <row r="13706" spans="8:8" x14ac:dyDescent="0.25">
      <c r="H13706"/>
    </row>
    <row r="13707" spans="8:8" x14ac:dyDescent="0.25">
      <c r="H13707"/>
    </row>
    <row r="13708" spans="8:8" x14ac:dyDescent="0.25">
      <c r="H13708"/>
    </row>
    <row r="13709" spans="8:8" x14ac:dyDescent="0.25">
      <c r="H13709"/>
    </row>
    <row r="13710" spans="8:8" x14ac:dyDescent="0.25">
      <c r="H13710"/>
    </row>
    <row r="13711" spans="8:8" x14ac:dyDescent="0.25">
      <c r="H13711"/>
    </row>
    <row r="13712" spans="8:8" x14ac:dyDescent="0.25">
      <c r="H13712"/>
    </row>
    <row r="13713" spans="8:8" x14ac:dyDescent="0.25">
      <c r="H13713"/>
    </row>
    <row r="13714" spans="8:8" x14ac:dyDescent="0.25">
      <c r="H13714"/>
    </row>
    <row r="13715" spans="8:8" x14ac:dyDescent="0.25">
      <c r="H13715"/>
    </row>
    <row r="13716" spans="8:8" x14ac:dyDescent="0.25">
      <c r="H13716"/>
    </row>
    <row r="13717" spans="8:8" x14ac:dyDescent="0.25">
      <c r="H13717"/>
    </row>
    <row r="13718" spans="8:8" x14ac:dyDescent="0.25">
      <c r="H13718"/>
    </row>
    <row r="13719" spans="8:8" x14ac:dyDescent="0.25">
      <c r="H13719"/>
    </row>
    <row r="13720" spans="8:8" x14ac:dyDescent="0.25">
      <c r="H13720"/>
    </row>
    <row r="13721" spans="8:8" x14ac:dyDescent="0.25">
      <c r="H13721"/>
    </row>
    <row r="13722" spans="8:8" x14ac:dyDescent="0.25">
      <c r="H13722"/>
    </row>
    <row r="13723" spans="8:8" x14ac:dyDescent="0.25">
      <c r="H13723"/>
    </row>
    <row r="13724" spans="8:8" x14ac:dyDescent="0.25">
      <c r="H13724"/>
    </row>
    <row r="13725" spans="8:8" x14ac:dyDescent="0.25">
      <c r="H13725"/>
    </row>
    <row r="13726" spans="8:8" x14ac:dyDescent="0.25">
      <c r="H13726"/>
    </row>
    <row r="13727" spans="8:8" x14ac:dyDescent="0.25">
      <c r="H13727"/>
    </row>
    <row r="13728" spans="8:8" x14ac:dyDescent="0.25">
      <c r="H13728"/>
    </row>
    <row r="13729" spans="8:8" x14ac:dyDescent="0.25">
      <c r="H13729"/>
    </row>
    <row r="13730" spans="8:8" x14ac:dyDescent="0.25">
      <c r="H13730"/>
    </row>
    <row r="13731" spans="8:8" x14ac:dyDescent="0.25">
      <c r="H13731"/>
    </row>
    <row r="13732" spans="8:8" x14ac:dyDescent="0.25">
      <c r="H13732"/>
    </row>
    <row r="13733" spans="8:8" x14ac:dyDescent="0.25">
      <c r="H13733"/>
    </row>
    <row r="13734" spans="8:8" x14ac:dyDescent="0.25">
      <c r="H13734"/>
    </row>
    <row r="13735" spans="8:8" x14ac:dyDescent="0.25">
      <c r="H13735"/>
    </row>
    <row r="13736" spans="8:8" x14ac:dyDescent="0.25">
      <c r="H13736"/>
    </row>
    <row r="13737" spans="8:8" x14ac:dyDescent="0.25">
      <c r="H13737"/>
    </row>
    <row r="13738" spans="8:8" x14ac:dyDescent="0.25">
      <c r="H13738"/>
    </row>
    <row r="13739" spans="8:8" x14ac:dyDescent="0.25">
      <c r="H13739"/>
    </row>
    <row r="13740" spans="8:8" x14ac:dyDescent="0.25">
      <c r="H13740"/>
    </row>
    <row r="13741" spans="8:8" x14ac:dyDescent="0.25">
      <c r="H13741"/>
    </row>
    <row r="13742" spans="8:8" x14ac:dyDescent="0.25">
      <c r="H13742"/>
    </row>
    <row r="13743" spans="8:8" x14ac:dyDescent="0.25">
      <c r="H13743"/>
    </row>
    <row r="13744" spans="8:8" x14ac:dyDescent="0.25">
      <c r="H13744"/>
    </row>
    <row r="13745" spans="8:8" x14ac:dyDescent="0.25">
      <c r="H13745"/>
    </row>
    <row r="13746" spans="8:8" x14ac:dyDescent="0.25">
      <c r="H13746"/>
    </row>
    <row r="13747" spans="8:8" x14ac:dyDescent="0.25">
      <c r="H13747"/>
    </row>
    <row r="13748" spans="8:8" x14ac:dyDescent="0.25">
      <c r="H13748"/>
    </row>
    <row r="13749" spans="8:8" x14ac:dyDescent="0.25">
      <c r="H13749"/>
    </row>
    <row r="13750" spans="8:8" x14ac:dyDescent="0.25">
      <c r="H13750"/>
    </row>
    <row r="13751" spans="8:8" x14ac:dyDescent="0.25">
      <c r="H13751"/>
    </row>
    <row r="13752" spans="8:8" x14ac:dyDescent="0.25">
      <c r="H13752"/>
    </row>
    <row r="13753" spans="8:8" x14ac:dyDescent="0.25">
      <c r="H13753"/>
    </row>
    <row r="13754" spans="8:8" x14ac:dyDescent="0.25">
      <c r="H13754"/>
    </row>
    <row r="13755" spans="8:8" x14ac:dyDescent="0.25">
      <c r="H13755"/>
    </row>
    <row r="13756" spans="8:8" x14ac:dyDescent="0.25">
      <c r="H13756"/>
    </row>
    <row r="13757" spans="8:8" x14ac:dyDescent="0.25">
      <c r="H13757"/>
    </row>
    <row r="13758" spans="8:8" x14ac:dyDescent="0.25">
      <c r="H13758"/>
    </row>
    <row r="13759" spans="8:8" x14ac:dyDescent="0.25">
      <c r="H13759"/>
    </row>
    <row r="13760" spans="8:8" x14ac:dyDescent="0.25">
      <c r="H13760"/>
    </row>
    <row r="13761" spans="8:8" x14ac:dyDescent="0.25">
      <c r="H13761"/>
    </row>
    <row r="13762" spans="8:8" x14ac:dyDescent="0.25">
      <c r="H13762"/>
    </row>
    <row r="13763" spans="8:8" x14ac:dyDescent="0.25">
      <c r="H13763"/>
    </row>
    <row r="13764" spans="8:8" x14ac:dyDescent="0.25">
      <c r="H13764"/>
    </row>
    <row r="13765" spans="8:8" x14ac:dyDescent="0.25">
      <c r="H13765"/>
    </row>
    <row r="13766" spans="8:8" x14ac:dyDescent="0.25">
      <c r="H13766"/>
    </row>
    <row r="13767" spans="8:8" x14ac:dyDescent="0.25">
      <c r="H13767"/>
    </row>
    <row r="13768" spans="8:8" x14ac:dyDescent="0.25">
      <c r="H13768"/>
    </row>
    <row r="13769" spans="8:8" x14ac:dyDescent="0.25">
      <c r="H13769"/>
    </row>
    <row r="13770" spans="8:8" x14ac:dyDescent="0.25">
      <c r="H13770"/>
    </row>
    <row r="13771" spans="8:8" x14ac:dyDescent="0.25">
      <c r="H13771"/>
    </row>
    <row r="13772" spans="8:8" x14ac:dyDescent="0.25">
      <c r="H13772"/>
    </row>
    <row r="13773" spans="8:8" x14ac:dyDescent="0.25">
      <c r="H13773"/>
    </row>
    <row r="13774" spans="8:8" x14ac:dyDescent="0.25">
      <c r="H13774"/>
    </row>
    <row r="13775" spans="8:8" x14ac:dyDescent="0.25">
      <c r="H13775"/>
    </row>
    <row r="13776" spans="8:8" x14ac:dyDescent="0.25">
      <c r="H13776"/>
    </row>
    <row r="13777" spans="8:8" x14ac:dyDescent="0.25">
      <c r="H13777"/>
    </row>
    <row r="13778" spans="8:8" x14ac:dyDescent="0.25">
      <c r="H13778"/>
    </row>
    <row r="13779" spans="8:8" x14ac:dyDescent="0.25">
      <c r="H13779"/>
    </row>
    <row r="13780" spans="8:8" x14ac:dyDescent="0.25">
      <c r="H13780"/>
    </row>
    <row r="13781" spans="8:8" x14ac:dyDescent="0.25">
      <c r="H13781"/>
    </row>
    <row r="13782" spans="8:8" x14ac:dyDescent="0.25">
      <c r="H13782"/>
    </row>
    <row r="13783" spans="8:8" x14ac:dyDescent="0.25">
      <c r="H13783"/>
    </row>
    <row r="13784" spans="8:8" x14ac:dyDescent="0.25">
      <c r="H13784"/>
    </row>
    <row r="13785" spans="8:8" x14ac:dyDescent="0.25">
      <c r="H13785"/>
    </row>
    <row r="13786" spans="8:8" x14ac:dyDescent="0.25">
      <c r="H13786"/>
    </row>
    <row r="13787" spans="8:8" x14ac:dyDescent="0.25">
      <c r="H13787"/>
    </row>
    <row r="13788" spans="8:8" x14ac:dyDescent="0.25">
      <c r="H13788"/>
    </row>
    <row r="13789" spans="8:8" x14ac:dyDescent="0.25">
      <c r="H13789"/>
    </row>
    <row r="13790" spans="8:8" x14ac:dyDescent="0.25">
      <c r="H13790"/>
    </row>
    <row r="13791" spans="8:8" x14ac:dyDescent="0.25">
      <c r="H13791"/>
    </row>
    <row r="13792" spans="8:8" x14ac:dyDescent="0.25">
      <c r="H13792"/>
    </row>
    <row r="13793" spans="8:8" x14ac:dyDescent="0.25">
      <c r="H13793"/>
    </row>
    <row r="13794" spans="8:8" x14ac:dyDescent="0.25">
      <c r="H13794"/>
    </row>
    <row r="13795" spans="8:8" x14ac:dyDescent="0.25">
      <c r="H13795"/>
    </row>
    <row r="13796" spans="8:8" x14ac:dyDescent="0.25">
      <c r="H13796"/>
    </row>
    <row r="13797" spans="8:8" x14ac:dyDescent="0.25">
      <c r="H13797"/>
    </row>
    <row r="13798" spans="8:8" x14ac:dyDescent="0.25">
      <c r="H13798"/>
    </row>
    <row r="13799" spans="8:8" x14ac:dyDescent="0.25">
      <c r="H13799"/>
    </row>
    <row r="13800" spans="8:8" x14ac:dyDescent="0.25">
      <c r="H13800"/>
    </row>
    <row r="13801" spans="8:8" x14ac:dyDescent="0.25">
      <c r="H13801"/>
    </row>
    <row r="13802" spans="8:8" x14ac:dyDescent="0.25">
      <c r="H13802"/>
    </row>
    <row r="13803" spans="8:8" x14ac:dyDescent="0.25">
      <c r="H13803"/>
    </row>
    <row r="13804" spans="8:8" x14ac:dyDescent="0.25">
      <c r="H13804"/>
    </row>
    <row r="13805" spans="8:8" x14ac:dyDescent="0.25">
      <c r="H13805"/>
    </row>
    <row r="13806" spans="8:8" x14ac:dyDescent="0.25">
      <c r="H13806"/>
    </row>
    <row r="13807" spans="8:8" x14ac:dyDescent="0.25">
      <c r="H13807"/>
    </row>
    <row r="13808" spans="8:8" x14ac:dyDescent="0.25">
      <c r="H13808"/>
    </row>
    <row r="13809" spans="8:8" x14ac:dyDescent="0.25">
      <c r="H13809"/>
    </row>
    <row r="13810" spans="8:8" x14ac:dyDescent="0.25">
      <c r="H13810"/>
    </row>
    <row r="13811" spans="8:8" x14ac:dyDescent="0.25">
      <c r="H13811"/>
    </row>
    <row r="13812" spans="8:8" x14ac:dyDescent="0.25">
      <c r="H13812"/>
    </row>
    <row r="13813" spans="8:8" x14ac:dyDescent="0.25">
      <c r="H13813"/>
    </row>
    <row r="13814" spans="8:8" x14ac:dyDescent="0.25">
      <c r="H13814"/>
    </row>
    <row r="13815" spans="8:8" x14ac:dyDescent="0.25">
      <c r="H13815"/>
    </row>
    <row r="13816" spans="8:8" x14ac:dyDescent="0.25">
      <c r="H13816"/>
    </row>
    <row r="13817" spans="8:8" x14ac:dyDescent="0.25">
      <c r="H13817"/>
    </row>
    <row r="13818" spans="8:8" x14ac:dyDescent="0.25">
      <c r="H13818"/>
    </row>
    <row r="13819" spans="8:8" x14ac:dyDescent="0.25">
      <c r="H13819"/>
    </row>
    <row r="13820" spans="8:8" x14ac:dyDescent="0.25">
      <c r="H13820"/>
    </row>
    <row r="13821" spans="8:8" x14ac:dyDescent="0.25">
      <c r="H13821"/>
    </row>
    <row r="13822" spans="8:8" x14ac:dyDescent="0.25">
      <c r="H13822"/>
    </row>
    <row r="13823" spans="8:8" x14ac:dyDescent="0.25">
      <c r="H13823"/>
    </row>
    <row r="13824" spans="8:8" x14ac:dyDescent="0.25">
      <c r="H13824"/>
    </row>
    <row r="13825" spans="8:8" x14ac:dyDescent="0.25">
      <c r="H13825"/>
    </row>
    <row r="13826" spans="8:8" x14ac:dyDescent="0.25">
      <c r="H13826"/>
    </row>
    <row r="13827" spans="8:8" x14ac:dyDescent="0.25">
      <c r="H13827"/>
    </row>
    <row r="13828" spans="8:8" x14ac:dyDescent="0.25">
      <c r="H13828"/>
    </row>
    <row r="13829" spans="8:8" x14ac:dyDescent="0.25">
      <c r="H13829"/>
    </row>
    <row r="13830" spans="8:8" x14ac:dyDescent="0.25">
      <c r="H13830"/>
    </row>
    <row r="13831" spans="8:8" x14ac:dyDescent="0.25">
      <c r="H13831"/>
    </row>
    <row r="13832" spans="8:8" x14ac:dyDescent="0.25">
      <c r="H13832"/>
    </row>
    <row r="13833" spans="8:8" x14ac:dyDescent="0.25">
      <c r="H13833"/>
    </row>
    <row r="13834" spans="8:8" x14ac:dyDescent="0.25">
      <c r="H13834"/>
    </row>
    <row r="13835" spans="8:8" x14ac:dyDescent="0.25">
      <c r="H13835"/>
    </row>
    <row r="13836" spans="8:8" x14ac:dyDescent="0.25">
      <c r="H13836"/>
    </row>
    <row r="13837" spans="8:8" x14ac:dyDescent="0.25">
      <c r="H13837"/>
    </row>
    <row r="13838" spans="8:8" x14ac:dyDescent="0.25">
      <c r="H13838"/>
    </row>
    <row r="13839" spans="8:8" x14ac:dyDescent="0.25">
      <c r="H13839"/>
    </row>
    <row r="13840" spans="8:8" x14ac:dyDescent="0.25">
      <c r="H13840"/>
    </row>
    <row r="13841" spans="8:8" x14ac:dyDescent="0.25">
      <c r="H13841"/>
    </row>
    <row r="13842" spans="8:8" x14ac:dyDescent="0.25">
      <c r="H13842"/>
    </row>
    <row r="13843" spans="8:8" x14ac:dyDescent="0.25">
      <c r="H13843"/>
    </row>
    <row r="13844" spans="8:8" x14ac:dyDescent="0.25">
      <c r="H13844"/>
    </row>
    <row r="13845" spans="8:8" x14ac:dyDescent="0.25">
      <c r="H13845"/>
    </row>
    <row r="13846" spans="8:8" x14ac:dyDescent="0.25">
      <c r="H13846"/>
    </row>
    <row r="13847" spans="8:8" x14ac:dyDescent="0.25">
      <c r="H13847"/>
    </row>
    <row r="13848" spans="8:8" x14ac:dyDescent="0.25">
      <c r="H13848"/>
    </row>
    <row r="13849" spans="8:8" x14ac:dyDescent="0.25">
      <c r="H13849"/>
    </row>
    <row r="13850" spans="8:8" x14ac:dyDescent="0.25">
      <c r="H13850"/>
    </row>
    <row r="13851" spans="8:8" x14ac:dyDescent="0.25">
      <c r="H13851"/>
    </row>
    <row r="13852" spans="8:8" x14ac:dyDescent="0.25">
      <c r="H13852"/>
    </row>
    <row r="13853" spans="8:8" x14ac:dyDescent="0.25">
      <c r="H13853"/>
    </row>
    <row r="13854" spans="8:8" x14ac:dyDescent="0.25">
      <c r="H13854"/>
    </row>
    <row r="13855" spans="8:8" x14ac:dyDescent="0.25">
      <c r="H13855"/>
    </row>
    <row r="13856" spans="8:8" x14ac:dyDescent="0.25">
      <c r="H13856"/>
    </row>
    <row r="13857" spans="8:8" x14ac:dyDescent="0.25">
      <c r="H13857"/>
    </row>
    <row r="13858" spans="8:8" x14ac:dyDescent="0.25">
      <c r="H13858"/>
    </row>
    <row r="13859" spans="8:8" x14ac:dyDescent="0.25">
      <c r="H13859"/>
    </row>
    <row r="13860" spans="8:8" x14ac:dyDescent="0.25">
      <c r="H13860"/>
    </row>
    <row r="13861" spans="8:8" x14ac:dyDescent="0.25">
      <c r="H13861"/>
    </row>
    <row r="13862" spans="8:8" x14ac:dyDescent="0.25">
      <c r="H13862"/>
    </row>
    <row r="13863" spans="8:8" x14ac:dyDescent="0.25">
      <c r="H13863"/>
    </row>
    <row r="13864" spans="8:8" x14ac:dyDescent="0.25">
      <c r="H13864"/>
    </row>
    <row r="13865" spans="8:8" x14ac:dyDescent="0.25">
      <c r="H13865"/>
    </row>
    <row r="13866" spans="8:8" x14ac:dyDescent="0.25">
      <c r="H13866"/>
    </row>
    <row r="13867" spans="8:8" x14ac:dyDescent="0.25">
      <c r="H13867"/>
    </row>
    <row r="13868" spans="8:8" x14ac:dyDescent="0.25">
      <c r="H13868"/>
    </row>
    <row r="13869" spans="8:8" x14ac:dyDescent="0.25">
      <c r="H13869"/>
    </row>
    <row r="13870" spans="8:8" x14ac:dyDescent="0.25">
      <c r="H13870"/>
    </row>
    <row r="13871" spans="8:8" x14ac:dyDescent="0.25">
      <c r="H13871"/>
    </row>
    <row r="13872" spans="8:8" x14ac:dyDescent="0.25">
      <c r="H13872"/>
    </row>
    <row r="13873" spans="8:8" x14ac:dyDescent="0.25">
      <c r="H13873"/>
    </row>
    <row r="13874" spans="8:8" x14ac:dyDescent="0.25">
      <c r="H13874"/>
    </row>
    <row r="13875" spans="8:8" x14ac:dyDescent="0.25">
      <c r="H13875"/>
    </row>
    <row r="13876" spans="8:8" x14ac:dyDescent="0.25">
      <c r="H13876"/>
    </row>
    <row r="13877" spans="8:8" x14ac:dyDescent="0.25">
      <c r="H13877"/>
    </row>
    <row r="13878" spans="8:8" x14ac:dyDescent="0.25">
      <c r="H13878"/>
    </row>
    <row r="13879" spans="8:8" x14ac:dyDescent="0.25">
      <c r="H13879"/>
    </row>
    <row r="13880" spans="8:8" x14ac:dyDescent="0.25">
      <c r="H13880"/>
    </row>
    <row r="13881" spans="8:8" x14ac:dyDescent="0.25">
      <c r="H13881"/>
    </row>
    <row r="13882" spans="8:8" x14ac:dyDescent="0.25">
      <c r="H13882"/>
    </row>
    <row r="13883" spans="8:8" x14ac:dyDescent="0.25">
      <c r="H13883"/>
    </row>
    <row r="13884" spans="8:8" x14ac:dyDescent="0.25">
      <c r="H13884"/>
    </row>
    <row r="13885" spans="8:8" x14ac:dyDescent="0.25">
      <c r="H13885"/>
    </row>
    <row r="13886" spans="8:8" x14ac:dyDescent="0.25">
      <c r="H13886"/>
    </row>
    <row r="13887" spans="8:8" x14ac:dyDescent="0.25">
      <c r="H13887"/>
    </row>
    <row r="13888" spans="8:8" x14ac:dyDescent="0.25">
      <c r="H13888"/>
    </row>
    <row r="13889" spans="8:8" x14ac:dyDescent="0.25">
      <c r="H13889"/>
    </row>
    <row r="13890" spans="8:8" x14ac:dyDescent="0.25">
      <c r="H13890"/>
    </row>
    <row r="13891" spans="8:8" x14ac:dyDescent="0.25">
      <c r="H13891"/>
    </row>
    <row r="13892" spans="8:8" x14ac:dyDescent="0.25">
      <c r="H13892"/>
    </row>
    <row r="13893" spans="8:8" x14ac:dyDescent="0.25">
      <c r="H13893"/>
    </row>
    <row r="13894" spans="8:8" x14ac:dyDescent="0.25">
      <c r="H13894"/>
    </row>
    <row r="13895" spans="8:8" x14ac:dyDescent="0.25">
      <c r="H13895"/>
    </row>
    <row r="13896" spans="8:8" x14ac:dyDescent="0.25">
      <c r="H13896"/>
    </row>
    <row r="13897" spans="8:8" x14ac:dyDescent="0.25">
      <c r="H13897"/>
    </row>
    <row r="13898" spans="8:8" x14ac:dyDescent="0.25">
      <c r="H13898"/>
    </row>
    <row r="13899" spans="8:8" x14ac:dyDescent="0.25">
      <c r="H13899"/>
    </row>
    <row r="13900" spans="8:8" x14ac:dyDescent="0.25">
      <c r="H13900"/>
    </row>
    <row r="13901" spans="8:8" x14ac:dyDescent="0.25">
      <c r="H13901"/>
    </row>
    <row r="13902" spans="8:8" x14ac:dyDescent="0.25">
      <c r="H13902"/>
    </row>
    <row r="13903" spans="8:8" x14ac:dyDescent="0.25">
      <c r="H13903"/>
    </row>
    <row r="13904" spans="8:8" x14ac:dyDescent="0.25">
      <c r="H13904"/>
    </row>
    <row r="13905" spans="8:8" x14ac:dyDescent="0.25">
      <c r="H13905"/>
    </row>
    <row r="13906" spans="8:8" x14ac:dyDescent="0.25">
      <c r="H13906"/>
    </row>
    <row r="13907" spans="8:8" x14ac:dyDescent="0.25">
      <c r="H13907"/>
    </row>
    <row r="13908" spans="8:8" x14ac:dyDescent="0.25">
      <c r="H13908"/>
    </row>
    <row r="13909" spans="8:8" x14ac:dyDescent="0.25">
      <c r="H13909"/>
    </row>
    <row r="13910" spans="8:8" x14ac:dyDescent="0.25">
      <c r="H13910"/>
    </row>
    <row r="13911" spans="8:8" x14ac:dyDescent="0.25">
      <c r="H13911"/>
    </row>
    <row r="13912" spans="8:8" x14ac:dyDescent="0.25">
      <c r="H13912"/>
    </row>
    <row r="13913" spans="8:8" x14ac:dyDescent="0.25">
      <c r="H13913"/>
    </row>
    <row r="13914" spans="8:8" x14ac:dyDescent="0.25">
      <c r="H13914"/>
    </row>
    <row r="13915" spans="8:8" x14ac:dyDescent="0.25">
      <c r="H13915"/>
    </row>
    <row r="13916" spans="8:8" x14ac:dyDescent="0.25">
      <c r="H13916"/>
    </row>
    <row r="13917" spans="8:8" x14ac:dyDescent="0.25">
      <c r="H13917"/>
    </row>
    <row r="13918" spans="8:8" x14ac:dyDescent="0.25">
      <c r="H13918"/>
    </row>
    <row r="13919" spans="8:8" x14ac:dyDescent="0.25">
      <c r="H13919"/>
    </row>
    <row r="13920" spans="8:8" x14ac:dyDescent="0.25">
      <c r="H13920"/>
    </row>
    <row r="13921" spans="8:8" x14ac:dyDescent="0.25">
      <c r="H13921"/>
    </row>
    <row r="13922" spans="8:8" x14ac:dyDescent="0.25">
      <c r="H13922"/>
    </row>
    <row r="13923" spans="8:8" x14ac:dyDescent="0.25">
      <c r="H13923"/>
    </row>
    <row r="13924" spans="8:8" x14ac:dyDescent="0.25">
      <c r="H13924"/>
    </row>
    <row r="13925" spans="8:8" x14ac:dyDescent="0.25">
      <c r="H13925"/>
    </row>
    <row r="13926" spans="8:8" x14ac:dyDescent="0.25">
      <c r="H13926"/>
    </row>
    <row r="13927" spans="8:8" x14ac:dyDescent="0.25">
      <c r="H13927"/>
    </row>
    <row r="13928" spans="8:8" x14ac:dyDescent="0.25">
      <c r="H13928"/>
    </row>
    <row r="13929" spans="8:8" x14ac:dyDescent="0.25">
      <c r="H13929"/>
    </row>
    <row r="13930" spans="8:8" x14ac:dyDescent="0.25">
      <c r="H13930"/>
    </row>
    <row r="13931" spans="8:8" x14ac:dyDescent="0.25">
      <c r="H13931"/>
    </row>
    <row r="13932" spans="8:8" x14ac:dyDescent="0.25">
      <c r="H13932"/>
    </row>
    <row r="13933" spans="8:8" x14ac:dyDescent="0.25">
      <c r="H13933"/>
    </row>
    <row r="13934" spans="8:8" x14ac:dyDescent="0.25">
      <c r="H13934"/>
    </row>
    <row r="13935" spans="8:8" x14ac:dyDescent="0.25">
      <c r="H13935"/>
    </row>
    <row r="13936" spans="8:8" x14ac:dyDescent="0.25">
      <c r="H13936"/>
    </row>
    <row r="13937" spans="8:8" x14ac:dyDescent="0.25">
      <c r="H13937"/>
    </row>
    <row r="13938" spans="8:8" x14ac:dyDescent="0.25">
      <c r="H13938"/>
    </row>
    <row r="13939" spans="8:8" x14ac:dyDescent="0.25">
      <c r="H13939"/>
    </row>
    <row r="13940" spans="8:8" x14ac:dyDescent="0.25">
      <c r="H13940"/>
    </row>
    <row r="13941" spans="8:8" x14ac:dyDescent="0.25">
      <c r="H13941"/>
    </row>
    <row r="13942" spans="8:8" x14ac:dyDescent="0.25">
      <c r="H13942"/>
    </row>
    <row r="13943" spans="8:8" x14ac:dyDescent="0.25">
      <c r="H13943"/>
    </row>
    <row r="13944" spans="8:8" x14ac:dyDescent="0.25">
      <c r="H13944"/>
    </row>
    <row r="13945" spans="8:8" x14ac:dyDescent="0.25">
      <c r="H13945"/>
    </row>
    <row r="13946" spans="8:8" x14ac:dyDescent="0.25">
      <c r="H13946"/>
    </row>
    <row r="13947" spans="8:8" x14ac:dyDescent="0.25">
      <c r="H13947"/>
    </row>
    <row r="13948" spans="8:8" x14ac:dyDescent="0.25">
      <c r="H13948"/>
    </row>
    <row r="13949" spans="8:8" x14ac:dyDescent="0.25">
      <c r="H13949"/>
    </row>
    <row r="13950" spans="8:8" x14ac:dyDescent="0.25">
      <c r="H13950"/>
    </row>
    <row r="13951" spans="8:8" x14ac:dyDescent="0.25">
      <c r="H13951"/>
    </row>
    <row r="13952" spans="8:8" x14ac:dyDescent="0.25">
      <c r="H13952"/>
    </row>
    <row r="13953" spans="8:8" x14ac:dyDescent="0.25">
      <c r="H13953"/>
    </row>
    <row r="13954" spans="8:8" x14ac:dyDescent="0.25">
      <c r="H13954"/>
    </row>
    <row r="13955" spans="8:8" x14ac:dyDescent="0.25">
      <c r="H13955"/>
    </row>
    <row r="13956" spans="8:8" x14ac:dyDescent="0.25">
      <c r="H13956"/>
    </row>
    <row r="13957" spans="8:8" x14ac:dyDescent="0.25">
      <c r="H13957"/>
    </row>
    <row r="13958" spans="8:8" x14ac:dyDescent="0.25">
      <c r="H13958"/>
    </row>
    <row r="13959" spans="8:8" x14ac:dyDescent="0.25">
      <c r="H13959"/>
    </row>
    <row r="13960" spans="8:8" x14ac:dyDescent="0.25">
      <c r="H13960"/>
    </row>
    <row r="13961" spans="8:8" x14ac:dyDescent="0.25">
      <c r="H13961"/>
    </row>
    <row r="13962" spans="8:8" x14ac:dyDescent="0.25">
      <c r="H13962"/>
    </row>
    <row r="13963" spans="8:8" x14ac:dyDescent="0.25">
      <c r="H13963"/>
    </row>
    <row r="13964" spans="8:8" x14ac:dyDescent="0.25">
      <c r="H13964"/>
    </row>
    <row r="13965" spans="8:8" x14ac:dyDescent="0.25">
      <c r="H13965"/>
    </row>
    <row r="13966" spans="8:8" x14ac:dyDescent="0.25">
      <c r="H13966"/>
    </row>
    <row r="13967" spans="8:8" x14ac:dyDescent="0.25">
      <c r="H13967"/>
    </row>
    <row r="13968" spans="8:8" x14ac:dyDescent="0.25">
      <c r="H13968"/>
    </row>
    <row r="13969" spans="8:8" x14ac:dyDescent="0.25">
      <c r="H13969"/>
    </row>
    <row r="13970" spans="8:8" x14ac:dyDescent="0.25">
      <c r="H13970"/>
    </row>
    <row r="13971" spans="8:8" x14ac:dyDescent="0.25">
      <c r="H13971"/>
    </row>
    <row r="13972" spans="8:8" x14ac:dyDescent="0.25">
      <c r="H13972"/>
    </row>
    <row r="13973" spans="8:8" x14ac:dyDescent="0.25">
      <c r="H13973"/>
    </row>
    <row r="13974" spans="8:8" x14ac:dyDescent="0.25">
      <c r="H13974"/>
    </row>
    <row r="13975" spans="8:8" x14ac:dyDescent="0.25">
      <c r="H13975"/>
    </row>
    <row r="13976" spans="8:8" x14ac:dyDescent="0.25">
      <c r="H13976"/>
    </row>
    <row r="13977" spans="8:8" x14ac:dyDescent="0.25">
      <c r="H13977"/>
    </row>
    <row r="13978" spans="8:8" x14ac:dyDescent="0.25">
      <c r="H13978"/>
    </row>
    <row r="13979" spans="8:8" x14ac:dyDescent="0.25">
      <c r="H13979"/>
    </row>
    <row r="13980" spans="8:8" x14ac:dyDescent="0.25">
      <c r="H13980"/>
    </row>
    <row r="13981" spans="8:8" x14ac:dyDescent="0.25">
      <c r="H13981"/>
    </row>
    <row r="13982" spans="8:8" x14ac:dyDescent="0.25">
      <c r="H13982"/>
    </row>
    <row r="13983" spans="8:8" x14ac:dyDescent="0.25">
      <c r="H13983"/>
    </row>
    <row r="13984" spans="8:8" x14ac:dyDescent="0.25">
      <c r="H13984"/>
    </row>
    <row r="13985" spans="8:8" x14ac:dyDescent="0.25">
      <c r="H13985"/>
    </row>
    <row r="13986" spans="8:8" x14ac:dyDescent="0.25">
      <c r="H13986"/>
    </row>
    <row r="13987" spans="8:8" x14ac:dyDescent="0.25">
      <c r="H13987"/>
    </row>
    <row r="13988" spans="8:8" x14ac:dyDescent="0.25">
      <c r="H13988"/>
    </row>
    <row r="13989" spans="8:8" x14ac:dyDescent="0.25">
      <c r="H13989"/>
    </row>
    <row r="13990" spans="8:8" x14ac:dyDescent="0.25">
      <c r="H13990"/>
    </row>
    <row r="13991" spans="8:8" x14ac:dyDescent="0.25">
      <c r="H13991"/>
    </row>
    <row r="13992" spans="8:8" x14ac:dyDescent="0.25">
      <c r="H13992"/>
    </row>
    <row r="13993" spans="8:8" x14ac:dyDescent="0.25">
      <c r="H13993"/>
    </row>
    <row r="13994" spans="8:8" x14ac:dyDescent="0.25">
      <c r="H13994"/>
    </row>
    <row r="13995" spans="8:8" x14ac:dyDescent="0.25">
      <c r="H13995"/>
    </row>
    <row r="13996" spans="8:8" x14ac:dyDescent="0.25">
      <c r="H13996"/>
    </row>
    <row r="13997" spans="8:8" x14ac:dyDescent="0.25">
      <c r="H13997"/>
    </row>
    <row r="13998" spans="8:8" x14ac:dyDescent="0.25">
      <c r="H13998"/>
    </row>
    <row r="13999" spans="8:8" x14ac:dyDescent="0.25">
      <c r="H13999"/>
    </row>
    <row r="14000" spans="8:8" x14ac:dyDescent="0.25">
      <c r="H14000"/>
    </row>
    <row r="14001" spans="8:8" x14ac:dyDescent="0.25">
      <c r="H14001"/>
    </row>
    <row r="14002" spans="8:8" x14ac:dyDescent="0.25">
      <c r="H14002"/>
    </row>
    <row r="14003" spans="8:8" x14ac:dyDescent="0.25">
      <c r="H14003"/>
    </row>
    <row r="14004" spans="8:8" x14ac:dyDescent="0.25">
      <c r="H14004"/>
    </row>
    <row r="14005" spans="8:8" x14ac:dyDescent="0.25">
      <c r="H14005"/>
    </row>
    <row r="14006" spans="8:8" x14ac:dyDescent="0.25">
      <c r="H14006"/>
    </row>
    <row r="14007" spans="8:8" x14ac:dyDescent="0.25">
      <c r="H14007"/>
    </row>
    <row r="14008" spans="8:8" x14ac:dyDescent="0.25">
      <c r="H14008"/>
    </row>
    <row r="14009" spans="8:8" x14ac:dyDescent="0.25">
      <c r="H14009"/>
    </row>
    <row r="14010" spans="8:8" x14ac:dyDescent="0.25">
      <c r="H14010"/>
    </row>
    <row r="14011" spans="8:8" x14ac:dyDescent="0.25">
      <c r="H14011"/>
    </row>
    <row r="14012" spans="8:8" x14ac:dyDescent="0.25">
      <c r="H14012"/>
    </row>
    <row r="14013" spans="8:8" x14ac:dyDescent="0.25">
      <c r="H14013"/>
    </row>
    <row r="14014" spans="8:8" x14ac:dyDescent="0.25">
      <c r="H14014"/>
    </row>
    <row r="14015" spans="8:8" x14ac:dyDescent="0.25">
      <c r="H14015"/>
    </row>
    <row r="14016" spans="8:8" x14ac:dyDescent="0.25">
      <c r="H14016"/>
    </row>
    <row r="14017" spans="8:8" x14ac:dyDescent="0.25">
      <c r="H14017"/>
    </row>
    <row r="14018" spans="8:8" x14ac:dyDescent="0.25">
      <c r="H14018"/>
    </row>
    <row r="14019" spans="8:8" x14ac:dyDescent="0.25">
      <c r="H14019"/>
    </row>
    <row r="14020" spans="8:8" x14ac:dyDescent="0.25">
      <c r="H14020"/>
    </row>
    <row r="14021" spans="8:8" x14ac:dyDescent="0.25">
      <c r="H14021"/>
    </row>
    <row r="14022" spans="8:8" x14ac:dyDescent="0.25">
      <c r="H14022"/>
    </row>
    <row r="14023" spans="8:8" x14ac:dyDescent="0.25">
      <c r="H14023"/>
    </row>
    <row r="14024" spans="8:8" x14ac:dyDescent="0.25">
      <c r="H14024"/>
    </row>
    <row r="14025" spans="8:8" x14ac:dyDescent="0.25">
      <c r="H14025"/>
    </row>
    <row r="14026" spans="8:8" x14ac:dyDescent="0.25">
      <c r="H14026"/>
    </row>
    <row r="14027" spans="8:8" x14ac:dyDescent="0.25">
      <c r="H14027"/>
    </row>
    <row r="14028" spans="8:8" x14ac:dyDescent="0.25">
      <c r="H14028"/>
    </row>
    <row r="14029" spans="8:8" x14ac:dyDescent="0.25">
      <c r="H14029"/>
    </row>
    <row r="14030" spans="8:8" x14ac:dyDescent="0.25">
      <c r="H14030"/>
    </row>
    <row r="14031" spans="8:8" x14ac:dyDescent="0.25">
      <c r="H14031"/>
    </row>
    <row r="14032" spans="8:8" x14ac:dyDescent="0.25">
      <c r="H14032"/>
    </row>
    <row r="14033" spans="8:8" x14ac:dyDescent="0.25">
      <c r="H14033"/>
    </row>
    <row r="14034" spans="8:8" x14ac:dyDescent="0.25">
      <c r="H14034"/>
    </row>
    <row r="14035" spans="8:8" x14ac:dyDescent="0.25">
      <c r="H14035"/>
    </row>
    <row r="14036" spans="8:8" x14ac:dyDescent="0.25">
      <c r="H14036"/>
    </row>
    <row r="14037" spans="8:8" x14ac:dyDescent="0.25">
      <c r="H14037"/>
    </row>
    <row r="14038" spans="8:8" x14ac:dyDescent="0.25">
      <c r="H14038"/>
    </row>
    <row r="14039" spans="8:8" x14ac:dyDescent="0.25">
      <c r="H14039"/>
    </row>
    <row r="14040" spans="8:8" x14ac:dyDescent="0.25">
      <c r="H14040"/>
    </row>
    <row r="14041" spans="8:8" x14ac:dyDescent="0.25">
      <c r="H14041"/>
    </row>
    <row r="14042" spans="8:8" x14ac:dyDescent="0.25">
      <c r="H14042"/>
    </row>
    <row r="14043" spans="8:8" x14ac:dyDescent="0.25">
      <c r="H14043"/>
    </row>
    <row r="14044" spans="8:8" x14ac:dyDescent="0.25">
      <c r="H14044"/>
    </row>
    <row r="14045" spans="8:8" x14ac:dyDescent="0.25">
      <c r="H14045"/>
    </row>
    <row r="14046" spans="8:8" x14ac:dyDescent="0.25">
      <c r="H14046"/>
    </row>
    <row r="14047" spans="8:8" x14ac:dyDescent="0.25">
      <c r="H14047"/>
    </row>
    <row r="14048" spans="8:8" x14ac:dyDescent="0.25">
      <c r="H14048"/>
    </row>
    <row r="14049" spans="8:8" x14ac:dyDescent="0.25">
      <c r="H14049"/>
    </row>
    <row r="14050" spans="8:8" x14ac:dyDescent="0.25">
      <c r="H14050"/>
    </row>
    <row r="14051" spans="8:8" x14ac:dyDescent="0.25">
      <c r="H14051"/>
    </row>
    <row r="14052" spans="8:8" x14ac:dyDescent="0.25">
      <c r="H14052"/>
    </row>
    <row r="14053" spans="8:8" x14ac:dyDescent="0.25">
      <c r="H14053"/>
    </row>
    <row r="14054" spans="8:8" x14ac:dyDescent="0.25">
      <c r="H14054"/>
    </row>
    <row r="14055" spans="8:8" x14ac:dyDescent="0.25">
      <c r="H14055"/>
    </row>
    <row r="14056" spans="8:8" x14ac:dyDescent="0.25">
      <c r="H14056"/>
    </row>
    <row r="14057" spans="8:8" x14ac:dyDescent="0.25">
      <c r="H14057"/>
    </row>
    <row r="14058" spans="8:8" x14ac:dyDescent="0.25">
      <c r="H14058"/>
    </row>
    <row r="14059" spans="8:8" x14ac:dyDescent="0.25">
      <c r="H14059"/>
    </row>
    <row r="14060" spans="8:8" x14ac:dyDescent="0.25">
      <c r="H14060"/>
    </row>
    <row r="14061" spans="8:8" x14ac:dyDescent="0.25">
      <c r="H14061"/>
    </row>
    <row r="14062" spans="8:8" x14ac:dyDescent="0.25">
      <c r="H14062"/>
    </row>
    <row r="14063" spans="8:8" x14ac:dyDescent="0.25">
      <c r="H14063"/>
    </row>
    <row r="14064" spans="8:8" x14ac:dyDescent="0.25">
      <c r="H14064"/>
    </row>
    <row r="14065" spans="8:8" x14ac:dyDescent="0.25">
      <c r="H14065"/>
    </row>
    <row r="14066" spans="8:8" x14ac:dyDescent="0.25">
      <c r="H14066"/>
    </row>
    <row r="14067" spans="8:8" x14ac:dyDescent="0.25">
      <c r="H14067"/>
    </row>
    <row r="14068" spans="8:8" x14ac:dyDescent="0.25">
      <c r="H14068"/>
    </row>
    <row r="14069" spans="8:8" x14ac:dyDescent="0.25">
      <c r="H14069"/>
    </row>
    <row r="14070" spans="8:8" x14ac:dyDescent="0.25">
      <c r="H14070"/>
    </row>
    <row r="14071" spans="8:8" x14ac:dyDescent="0.25">
      <c r="H14071"/>
    </row>
    <row r="14072" spans="8:8" x14ac:dyDescent="0.25">
      <c r="H14072"/>
    </row>
    <row r="14073" spans="8:8" x14ac:dyDescent="0.25">
      <c r="H14073"/>
    </row>
    <row r="14074" spans="8:8" x14ac:dyDescent="0.25">
      <c r="H14074"/>
    </row>
    <row r="14075" spans="8:8" x14ac:dyDescent="0.25">
      <c r="H14075"/>
    </row>
    <row r="14076" spans="8:8" x14ac:dyDescent="0.25">
      <c r="H14076"/>
    </row>
    <row r="14077" spans="8:8" x14ac:dyDescent="0.25">
      <c r="H14077"/>
    </row>
    <row r="14078" spans="8:8" x14ac:dyDescent="0.25">
      <c r="H14078"/>
    </row>
    <row r="14079" spans="8:8" x14ac:dyDescent="0.25">
      <c r="H14079"/>
    </row>
    <row r="14080" spans="8:8" x14ac:dyDescent="0.25">
      <c r="H14080"/>
    </row>
    <row r="14081" spans="8:8" x14ac:dyDescent="0.25">
      <c r="H14081"/>
    </row>
    <row r="14082" spans="8:8" x14ac:dyDescent="0.25">
      <c r="H14082"/>
    </row>
    <row r="14083" spans="8:8" x14ac:dyDescent="0.25">
      <c r="H14083"/>
    </row>
    <row r="14084" spans="8:8" x14ac:dyDescent="0.25">
      <c r="H14084"/>
    </row>
    <row r="14085" spans="8:8" x14ac:dyDescent="0.25">
      <c r="H14085"/>
    </row>
    <row r="14086" spans="8:8" x14ac:dyDescent="0.25">
      <c r="H14086"/>
    </row>
    <row r="14087" spans="8:8" x14ac:dyDescent="0.25">
      <c r="H14087"/>
    </row>
    <row r="14088" spans="8:8" x14ac:dyDescent="0.25">
      <c r="H14088"/>
    </row>
    <row r="14089" spans="8:8" x14ac:dyDescent="0.25">
      <c r="H14089"/>
    </row>
    <row r="14090" spans="8:8" x14ac:dyDescent="0.25">
      <c r="H14090"/>
    </row>
    <row r="14091" spans="8:8" x14ac:dyDescent="0.25">
      <c r="H14091"/>
    </row>
    <row r="14092" spans="8:8" x14ac:dyDescent="0.25">
      <c r="H14092"/>
    </row>
    <row r="14093" spans="8:8" x14ac:dyDescent="0.25">
      <c r="H14093"/>
    </row>
    <row r="14094" spans="8:8" x14ac:dyDescent="0.25">
      <c r="H14094"/>
    </row>
    <row r="14095" spans="8:8" x14ac:dyDescent="0.25">
      <c r="H14095"/>
    </row>
    <row r="14096" spans="8:8" x14ac:dyDescent="0.25">
      <c r="H14096"/>
    </row>
    <row r="14097" spans="8:8" x14ac:dyDescent="0.25">
      <c r="H14097"/>
    </row>
    <row r="14098" spans="8:8" x14ac:dyDescent="0.25">
      <c r="H14098"/>
    </row>
    <row r="14099" spans="8:8" x14ac:dyDescent="0.25">
      <c r="H14099"/>
    </row>
    <row r="14100" spans="8:8" x14ac:dyDescent="0.25">
      <c r="H14100"/>
    </row>
    <row r="14101" spans="8:8" x14ac:dyDescent="0.25">
      <c r="H14101"/>
    </row>
    <row r="14102" spans="8:8" x14ac:dyDescent="0.25">
      <c r="H14102"/>
    </row>
    <row r="14103" spans="8:8" x14ac:dyDescent="0.25">
      <c r="H14103"/>
    </row>
    <row r="14104" spans="8:8" x14ac:dyDescent="0.25">
      <c r="H14104"/>
    </row>
    <row r="14105" spans="8:8" x14ac:dyDescent="0.25">
      <c r="H14105"/>
    </row>
    <row r="14106" spans="8:8" x14ac:dyDescent="0.25">
      <c r="H14106"/>
    </row>
    <row r="14107" spans="8:8" x14ac:dyDescent="0.25">
      <c r="H14107"/>
    </row>
    <row r="14108" spans="8:8" x14ac:dyDescent="0.25">
      <c r="H14108"/>
    </row>
    <row r="14109" spans="8:8" x14ac:dyDescent="0.25">
      <c r="H14109"/>
    </row>
    <row r="14110" spans="8:8" x14ac:dyDescent="0.25">
      <c r="H14110"/>
    </row>
    <row r="14111" spans="8:8" x14ac:dyDescent="0.25">
      <c r="H14111"/>
    </row>
    <row r="14112" spans="8:8" x14ac:dyDescent="0.25">
      <c r="H14112"/>
    </row>
    <row r="14113" spans="8:8" x14ac:dyDescent="0.25">
      <c r="H14113"/>
    </row>
    <row r="14114" spans="8:8" x14ac:dyDescent="0.25">
      <c r="H14114"/>
    </row>
    <row r="14115" spans="8:8" x14ac:dyDescent="0.25">
      <c r="H14115"/>
    </row>
    <row r="14116" spans="8:8" x14ac:dyDescent="0.25">
      <c r="H14116"/>
    </row>
    <row r="14117" spans="8:8" x14ac:dyDescent="0.25">
      <c r="H14117"/>
    </row>
    <row r="14118" spans="8:8" x14ac:dyDescent="0.25">
      <c r="H14118"/>
    </row>
    <row r="14119" spans="8:8" x14ac:dyDescent="0.25">
      <c r="H14119"/>
    </row>
    <row r="14120" spans="8:8" x14ac:dyDescent="0.25">
      <c r="H14120"/>
    </row>
    <row r="14121" spans="8:8" x14ac:dyDescent="0.25">
      <c r="H14121"/>
    </row>
    <row r="14122" spans="8:8" x14ac:dyDescent="0.25">
      <c r="H14122"/>
    </row>
    <row r="14123" spans="8:8" x14ac:dyDescent="0.25">
      <c r="H14123"/>
    </row>
    <row r="14124" spans="8:8" x14ac:dyDescent="0.25">
      <c r="H14124"/>
    </row>
    <row r="14125" spans="8:8" x14ac:dyDescent="0.25">
      <c r="H14125"/>
    </row>
    <row r="14126" spans="8:8" x14ac:dyDescent="0.25">
      <c r="H14126"/>
    </row>
    <row r="14127" spans="8:8" x14ac:dyDescent="0.25">
      <c r="H14127"/>
    </row>
    <row r="14128" spans="8:8" x14ac:dyDescent="0.25">
      <c r="H14128"/>
    </row>
    <row r="14129" spans="8:8" x14ac:dyDescent="0.25">
      <c r="H14129"/>
    </row>
    <row r="14130" spans="8:8" x14ac:dyDescent="0.25">
      <c r="H14130"/>
    </row>
    <row r="14131" spans="8:8" x14ac:dyDescent="0.25">
      <c r="H14131"/>
    </row>
    <row r="14132" spans="8:8" x14ac:dyDescent="0.25">
      <c r="H14132"/>
    </row>
    <row r="14133" spans="8:8" x14ac:dyDescent="0.25">
      <c r="H14133"/>
    </row>
    <row r="14134" spans="8:8" x14ac:dyDescent="0.25">
      <c r="H14134"/>
    </row>
    <row r="14135" spans="8:8" x14ac:dyDescent="0.25">
      <c r="H14135"/>
    </row>
    <row r="14136" spans="8:8" x14ac:dyDescent="0.25">
      <c r="H14136"/>
    </row>
    <row r="14137" spans="8:8" x14ac:dyDescent="0.25">
      <c r="H14137"/>
    </row>
    <row r="14138" spans="8:8" x14ac:dyDescent="0.25">
      <c r="H14138"/>
    </row>
    <row r="14139" spans="8:8" x14ac:dyDescent="0.25">
      <c r="H14139"/>
    </row>
    <row r="14140" spans="8:8" x14ac:dyDescent="0.25">
      <c r="H14140"/>
    </row>
    <row r="14141" spans="8:8" x14ac:dyDescent="0.25">
      <c r="H14141"/>
    </row>
    <row r="14142" spans="8:8" x14ac:dyDescent="0.25">
      <c r="H14142"/>
    </row>
    <row r="14143" spans="8:8" x14ac:dyDescent="0.25">
      <c r="H14143"/>
    </row>
    <row r="14144" spans="8:8" x14ac:dyDescent="0.25">
      <c r="H14144"/>
    </row>
    <row r="14145" spans="8:8" x14ac:dyDescent="0.25">
      <c r="H14145"/>
    </row>
    <row r="14146" spans="8:8" x14ac:dyDescent="0.25">
      <c r="H14146"/>
    </row>
    <row r="14147" spans="8:8" x14ac:dyDescent="0.25">
      <c r="H14147"/>
    </row>
    <row r="14148" spans="8:8" x14ac:dyDescent="0.25">
      <c r="H14148"/>
    </row>
    <row r="14149" spans="8:8" x14ac:dyDescent="0.25">
      <c r="H14149"/>
    </row>
    <row r="14150" spans="8:8" x14ac:dyDescent="0.25">
      <c r="H14150"/>
    </row>
    <row r="14151" spans="8:8" x14ac:dyDescent="0.25">
      <c r="H14151"/>
    </row>
    <row r="14152" spans="8:8" x14ac:dyDescent="0.25">
      <c r="H14152"/>
    </row>
    <row r="14153" spans="8:8" x14ac:dyDescent="0.25">
      <c r="H14153"/>
    </row>
    <row r="14154" spans="8:8" x14ac:dyDescent="0.25">
      <c r="H14154"/>
    </row>
    <row r="14155" spans="8:8" x14ac:dyDescent="0.25">
      <c r="H14155"/>
    </row>
    <row r="14156" spans="8:8" x14ac:dyDescent="0.25">
      <c r="H14156"/>
    </row>
    <row r="14157" spans="8:8" x14ac:dyDescent="0.25">
      <c r="H14157"/>
    </row>
    <row r="14158" spans="8:8" x14ac:dyDescent="0.25">
      <c r="H14158"/>
    </row>
    <row r="14159" spans="8:8" x14ac:dyDescent="0.25">
      <c r="H14159"/>
    </row>
    <row r="14160" spans="8:8" x14ac:dyDescent="0.25">
      <c r="H14160"/>
    </row>
    <row r="14161" spans="8:8" x14ac:dyDescent="0.25">
      <c r="H14161"/>
    </row>
    <row r="14162" spans="8:8" x14ac:dyDescent="0.25">
      <c r="H14162"/>
    </row>
    <row r="14163" spans="8:8" x14ac:dyDescent="0.25">
      <c r="H14163"/>
    </row>
    <row r="14164" spans="8:8" x14ac:dyDescent="0.25">
      <c r="H14164"/>
    </row>
    <row r="14165" spans="8:8" x14ac:dyDescent="0.25">
      <c r="H14165"/>
    </row>
    <row r="14166" spans="8:8" x14ac:dyDescent="0.25">
      <c r="H14166"/>
    </row>
    <row r="14167" spans="8:8" x14ac:dyDescent="0.25">
      <c r="H14167"/>
    </row>
    <row r="14168" spans="8:8" x14ac:dyDescent="0.25">
      <c r="H14168"/>
    </row>
    <row r="14169" spans="8:8" x14ac:dyDescent="0.25">
      <c r="H14169"/>
    </row>
    <row r="14170" spans="8:8" x14ac:dyDescent="0.25">
      <c r="H14170"/>
    </row>
    <row r="14171" spans="8:8" x14ac:dyDescent="0.25">
      <c r="H14171"/>
    </row>
    <row r="14172" spans="8:8" x14ac:dyDescent="0.25">
      <c r="H14172"/>
    </row>
    <row r="14173" spans="8:8" x14ac:dyDescent="0.25">
      <c r="H14173"/>
    </row>
    <row r="14174" spans="8:8" x14ac:dyDescent="0.25">
      <c r="H14174"/>
    </row>
    <row r="14175" spans="8:8" x14ac:dyDescent="0.25">
      <c r="H14175"/>
    </row>
    <row r="14176" spans="8:8" x14ac:dyDescent="0.25">
      <c r="H14176"/>
    </row>
    <row r="14177" spans="8:8" x14ac:dyDescent="0.25">
      <c r="H14177"/>
    </row>
    <row r="14178" spans="8:8" x14ac:dyDescent="0.25">
      <c r="H14178"/>
    </row>
    <row r="14179" spans="8:8" x14ac:dyDescent="0.25">
      <c r="H14179"/>
    </row>
    <row r="14180" spans="8:8" x14ac:dyDescent="0.25">
      <c r="H14180"/>
    </row>
    <row r="14181" spans="8:8" x14ac:dyDescent="0.25">
      <c r="H14181"/>
    </row>
    <row r="14182" spans="8:8" x14ac:dyDescent="0.25">
      <c r="H14182"/>
    </row>
    <row r="14183" spans="8:8" x14ac:dyDescent="0.25">
      <c r="H14183"/>
    </row>
    <row r="14184" spans="8:8" x14ac:dyDescent="0.25">
      <c r="H14184"/>
    </row>
    <row r="14185" spans="8:8" x14ac:dyDescent="0.25">
      <c r="H14185"/>
    </row>
    <row r="14186" spans="8:8" x14ac:dyDescent="0.25">
      <c r="H14186"/>
    </row>
    <row r="14187" spans="8:8" x14ac:dyDescent="0.25">
      <c r="H14187"/>
    </row>
    <row r="14188" spans="8:8" x14ac:dyDescent="0.25">
      <c r="H14188"/>
    </row>
    <row r="14189" spans="8:8" x14ac:dyDescent="0.25">
      <c r="H14189"/>
    </row>
    <row r="14190" spans="8:8" x14ac:dyDescent="0.25">
      <c r="H14190"/>
    </row>
    <row r="14191" spans="8:8" x14ac:dyDescent="0.25">
      <c r="H14191"/>
    </row>
    <row r="14192" spans="8:8" x14ac:dyDescent="0.25">
      <c r="H14192"/>
    </row>
    <row r="14193" spans="8:8" x14ac:dyDescent="0.25">
      <c r="H14193"/>
    </row>
    <row r="14194" spans="8:8" x14ac:dyDescent="0.25">
      <c r="H14194"/>
    </row>
    <row r="14195" spans="8:8" x14ac:dyDescent="0.25">
      <c r="H14195"/>
    </row>
    <row r="14196" spans="8:8" x14ac:dyDescent="0.25">
      <c r="H14196"/>
    </row>
    <row r="14197" spans="8:8" x14ac:dyDescent="0.25">
      <c r="H14197"/>
    </row>
    <row r="14198" spans="8:8" x14ac:dyDescent="0.25">
      <c r="H14198"/>
    </row>
    <row r="14199" spans="8:8" x14ac:dyDescent="0.25">
      <c r="H14199"/>
    </row>
    <row r="14200" spans="8:8" x14ac:dyDescent="0.25">
      <c r="H14200"/>
    </row>
    <row r="14201" spans="8:8" x14ac:dyDescent="0.25">
      <c r="H14201"/>
    </row>
    <row r="14202" spans="8:8" x14ac:dyDescent="0.25">
      <c r="H14202"/>
    </row>
    <row r="14203" spans="8:8" x14ac:dyDescent="0.25">
      <c r="H14203"/>
    </row>
    <row r="14204" spans="8:8" x14ac:dyDescent="0.25">
      <c r="H14204"/>
    </row>
    <row r="14205" spans="8:8" x14ac:dyDescent="0.25">
      <c r="H14205"/>
    </row>
    <row r="14206" spans="8:8" x14ac:dyDescent="0.25">
      <c r="H14206"/>
    </row>
    <row r="14207" spans="8:8" x14ac:dyDescent="0.25">
      <c r="H14207"/>
    </row>
    <row r="14208" spans="8:8" x14ac:dyDescent="0.25">
      <c r="H14208"/>
    </row>
    <row r="14209" spans="8:8" x14ac:dyDescent="0.25">
      <c r="H14209"/>
    </row>
    <row r="14210" spans="8:8" x14ac:dyDescent="0.25">
      <c r="H14210"/>
    </row>
    <row r="14211" spans="8:8" x14ac:dyDescent="0.25">
      <c r="H14211"/>
    </row>
    <row r="14212" spans="8:8" x14ac:dyDescent="0.25">
      <c r="H14212"/>
    </row>
    <row r="14213" spans="8:8" x14ac:dyDescent="0.25">
      <c r="H14213"/>
    </row>
    <row r="14214" spans="8:8" x14ac:dyDescent="0.25">
      <c r="H14214"/>
    </row>
    <row r="14215" spans="8:8" x14ac:dyDescent="0.25">
      <c r="H14215"/>
    </row>
    <row r="14216" spans="8:8" x14ac:dyDescent="0.25">
      <c r="H14216"/>
    </row>
    <row r="14217" spans="8:8" x14ac:dyDescent="0.25">
      <c r="H14217"/>
    </row>
    <row r="14218" spans="8:8" x14ac:dyDescent="0.25">
      <c r="H14218"/>
    </row>
    <row r="14219" spans="8:8" x14ac:dyDescent="0.25">
      <c r="H14219"/>
    </row>
    <row r="14220" spans="8:8" x14ac:dyDescent="0.25">
      <c r="H14220"/>
    </row>
    <row r="14221" spans="8:8" x14ac:dyDescent="0.25">
      <c r="H14221"/>
    </row>
    <row r="14222" spans="8:8" x14ac:dyDescent="0.25">
      <c r="H14222"/>
    </row>
    <row r="14223" spans="8:8" x14ac:dyDescent="0.25">
      <c r="H14223"/>
    </row>
    <row r="14224" spans="8:8" x14ac:dyDescent="0.25">
      <c r="H14224"/>
    </row>
    <row r="14225" spans="8:8" x14ac:dyDescent="0.25">
      <c r="H14225"/>
    </row>
    <row r="14226" spans="8:8" x14ac:dyDescent="0.25">
      <c r="H14226"/>
    </row>
    <row r="14227" spans="8:8" x14ac:dyDescent="0.25">
      <c r="H14227"/>
    </row>
    <row r="14228" spans="8:8" x14ac:dyDescent="0.25">
      <c r="H14228"/>
    </row>
    <row r="14229" spans="8:8" x14ac:dyDescent="0.25">
      <c r="H14229"/>
    </row>
    <row r="14230" spans="8:8" x14ac:dyDescent="0.25">
      <c r="H14230"/>
    </row>
    <row r="14231" spans="8:8" x14ac:dyDescent="0.25">
      <c r="H14231"/>
    </row>
    <row r="14232" spans="8:8" x14ac:dyDescent="0.25">
      <c r="H14232"/>
    </row>
    <row r="14233" spans="8:8" x14ac:dyDescent="0.25">
      <c r="H14233"/>
    </row>
    <row r="14234" spans="8:8" x14ac:dyDescent="0.25">
      <c r="H14234"/>
    </row>
    <row r="14235" spans="8:8" x14ac:dyDescent="0.25">
      <c r="H14235"/>
    </row>
    <row r="14236" spans="8:8" x14ac:dyDescent="0.25">
      <c r="H14236"/>
    </row>
    <row r="14237" spans="8:8" x14ac:dyDescent="0.25">
      <c r="H14237"/>
    </row>
    <row r="14238" spans="8:8" x14ac:dyDescent="0.25">
      <c r="H14238"/>
    </row>
    <row r="14239" spans="8:8" x14ac:dyDescent="0.25">
      <c r="H14239"/>
    </row>
    <row r="14240" spans="8:8" x14ac:dyDescent="0.25">
      <c r="H14240"/>
    </row>
    <row r="14241" spans="8:8" x14ac:dyDescent="0.25">
      <c r="H14241"/>
    </row>
    <row r="14242" spans="8:8" x14ac:dyDescent="0.25">
      <c r="H14242"/>
    </row>
    <row r="14243" spans="8:8" x14ac:dyDescent="0.25">
      <c r="H14243"/>
    </row>
    <row r="14244" spans="8:8" x14ac:dyDescent="0.25">
      <c r="H14244"/>
    </row>
    <row r="14245" spans="8:8" x14ac:dyDescent="0.25">
      <c r="H14245"/>
    </row>
    <row r="14246" spans="8:8" x14ac:dyDescent="0.25">
      <c r="H14246"/>
    </row>
    <row r="14247" spans="8:8" x14ac:dyDescent="0.25">
      <c r="H14247"/>
    </row>
    <row r="14248" spans="8:8" x14ac:dyDescent="0.25">
      <c r="H14248"/>
    </row>
    <row r="14249" spans="8:8" x14ac:dyDescent="0.25">
      <c r="H14249"/>
    </row>
    <row r="14250" spans="8:8" x14ac:dyDescent="0.25">
      <c r="H14250"/>
    </row>
    <row r="14251" spans="8:8" x14ac:dyDescent="0.25">
      <c r="H14251"/>
    </row>
    <row r="14252" spans="8:8" x14ac:dyDescent="0.25">
      <c r="H14252"/>
    </row>
    <row r="14253" spans="8:8" x14ac:dyDescent="0.25">
      <c r="H14253"/>
    </row>
    <row r="14254" spans="8:8" x14ac:dyDescent="0.25">
      <c r="H14254"/>
    </row>
    <row r="14255" spans="8:8" x14ac:dyDescent="0.25">
      <c r="H14255"/>
    </row>
    <row r="14256" spans="8:8" x14ac:dyDescent="0.25">
      <c r="H14256"/>
    </row>
    <row r="14257" spans="8:8" x14ac:dyDescent="0.25">
      <c r="H14257"/>
    </row>
    <row r="14258" spans="8:8" x14ac:dyDescent="0.25">
      <c r="H14258"/>
    </row>
    <row r="14259" spans="8:8" x14ac:dyDescent="0.25">
      <c r="H14259"/>
    </row>
    <row r="14260" spans="8:8" x14ac:dyDescent="0.25">
      <c r="H14260"/>
    </row>
    <row r="14261" spans="8:8" x14ac:dyDescent="0.25">
      <c r="H14261"/>
    </row>
    <row r="14262" spans="8:8" x14ac:dyDescent="0.25">
      <c r="H14262"/>
    </row>
    <row r="14263" spans="8:8" x14ac:dyDescent="0.25">
      <c r="H14263"/>
    </row>
    <row r="14264" spans="8:8" x14ac:dyDescent="0.25">
      <c r="H14264"/>
    </row>
    <row r="14265" spans="8:8" x14ac:dyDescent="0.25">
      <c r="H14265"/>
    </row>
    <row r="14266" spans="8:8" x14ac:dyDescent="0.25">
      <c r="H14266"/>
    </row>
    <row r="14267" spans="8:8" x14ac:dyDescent="0.25">
      <c r="H14267"/>
    </row>
    <row r="14268" spans="8:8" x14ac:dyDescent="0.25">
      <c r="H14268"/>
    </row>
    <row r="14269" spans="8:8" x14ac:dyDescent="0.25">
      <c r="H14269"/>
    </row>
    <row r="14270" spans="8:8" x14ac:dyDescent="0.25">
      <c r="H14270"/>
    </row>
    <row r="14271" spans="8:8" x14ac:dyDescent="0.25">
      <c r="H14271"/>
    </row>
    <row r="14272" spans="8:8" x14ac:dyDescent="0.25">
      <c r="H14272"/>
    </row>
    <row r="14273" spans="8:8" x14ac:dyDescent="0.25">
      <c r="H14273"/>
    </row>
    <row r="14274" spans="8:8" x14ac:dyDescent="0.25">
      <c r="H14274"/>
    </row>
    <row r="14275" spans="8:8" x14ac:dyDescent="0.25">
      <c r="H14275"/>
    </row>
    <row r="14276" spans="8:8" x14ac:dyDescent="0.25">
      <c r="H14276"/>
    </row>
    <row r="14277" spans="8:8" x14ac:dyDescent="0.25">
      <c r="H14277"/>
    </row>
    <row r="14278" spans="8:8" x14ac:dyDescent="0.25">
      <c r="H14278"/>
    </row>
    <row r="14279" spans="8:8" x14ac:dyDescent="0.25">
      <c r="H14279"/>
    </row>
    <row r="14280" spans="8:8" x14ac:dyDescent="0.25">
      <c r="H14280"/>
    </row>
    <row r="14281" spans="8:8" x14ac:dyDescent="0.25">
      <c r="H14281"/>
    </row>
    <row r="14282" spans="8:8" x14ac:dyDescent="0.25">
      <c r="H14282"/>
    </row>
    <row r="14283" spans="8:8" x14ac:dyDescent="0.25">
      <c r="H14283"/>
    </row>
    <row r="14284" spans="8:8" x14ac:dyDescent="0.25">
      <c r="H14284"/>
    </row>
    <row r="14285" spans="8:8" x14ac:dyDescent="0.25">
      <c r="H14285"/>
    </row>
    <row r="14286" spans="8:8" x14ac:dyDescent="0.25">
      <c r="H14286"/>
    </row>
    <row r="14287" spans="8:8" x14ac:dyDescent="0.25">
      <c r="H14287"/>
    </row>
    <row r="14288" spans="8:8" x14ac:dyDescent="0.25">
      <c r="H14288"/>
    </row>
    <row r="14289" spans="8:8" x14ac:dyDescent="0.25">
      <c r="H14289"/>
    </row>
    <row r="14290" spans="8:8" x14ac:dyDescent="0.25">
      <c r="H14290"/>
    </row>
    <row r="14291" spans="8:8" x14ac:dyDescent="0.25">
      <c r="H14291"/>
    </row>
    <row r="14292" spans="8:8" x14ac:dyDescent="0.25">
      <c r="H14292"/>
    </row>
    <row r="14293" spans="8:8" x14ac:dyDescent="0.25">
      <c r="H14293"/>
    </row>
    <row r="14294" spans="8:8" x14ac:dyDescent="0.25">
      <c r="H14294"/>
    </row>
    <row r="14295" spans="8:8" x14ac:dyDescent="0.25">
      <c r="H14295"/>
    </row>
    <row r="14296" spans="8:8" x14ac:dyDescent="0.25">
      <c r="H14296"/>
    </row>
    <row r="14297" spans="8:8" x14ac:dyDescent="0.25">
      <c r="H14297"/>
    </row>
    <row r="14298" spans="8:8" x14ac:dyDescent="0.25">
      <c r="H14298"/>
    </row>
    <row r="14299" spans="8:8" x14ac:dyDescent="0.25">
      <c r="H14299"/>
    </row>
    <row r="14300" spans="8:8" x14ac:dyDescent="0.25">
      <c r="H14300"/>
    </row>
    <row r="14301" spans="8:8" x14ac:dyDescent="0.25">
      <c r="H14301"/>
    </row>
    <row r="14302" spans="8:8" x14ac:dyDescent="0.25">
      <c r="H14302"/>
    </row>
    <row r="14303" spans="8:8" x14ac:dyDescent="0.25">
      <c r="H14303"/>
    </row>
    <row r="14304" spans="8:8" x14ac:dyDescent="0.25">
      <c r="H14304"/>
    </row>
    <row r="14305" spans="8:8" x14ac:dyDescent="0.25">
      <c r="H14305"/>
    </row>
    <row r="14306" spans="8:8" x14ac:dyDescent="0.25">
      <c r="H14306"/>
    </row>
    <row r="14307" spans="8:8" x14ac:dyDescent="0.25">
      <c r="H14307"/>
    </row>
    <row r="14308" spans="8:8" x14ac:dyDescent="0.25">
      <c r="H14308"/>
    </row>
    <row r="14309" spans="8:8" x14ac:dyDescent="0.25">
      <c r="H14309"/>
    </row>
    <row r="14310" spans="8:8" x14ac:dyDescent="0.25">
      <c r="H14310"/>
    </row>
    <row r="14311" spans="8:8" x14ac:dyDescent="0.25">
      <c r="H14311"/>
    </row>
    <row r="14312" spans="8:8" x14ac:dyDescent="0.25">
      <c r="H14312"/>
    </row>
    <row r="14313" spans="8:8" x14ac:dyDescent="0.25">
      <c r="H14313"/>
    </row>
    <row r="14314" spans="8:8" x14ac:dyDescent="0.25">
      <c r="H14314"/>
    </row>
    <row r="14315" spans="8:8" x14ac:dyDescent="0.25">
      <c r="H14315"/>
    </row>
    <row r="14316" spans="8:8" x14ac:dyDescent="0.25">
      <c r="H14316"/>
    </row>
    <row r="14317" spans="8:8" x14ac:dyDescent="0.25">
      <c r="H14317"/>
    </row>
    <row r="14318" spans="8:8" x14ac:dyDescent="0.25">
      <c r="H14318"/>
    </row>
    <row r="14319" spans="8:8" x14ac:dyDescent="0.25">
      <c r="H14319"/>
    </row>
    <row r="14320" spans="8:8" x14ac:dyDescent="0.25">
      <c r="H14320"/>
    </row>
    <row r="14321" spans="8:8" x14ac:dyDescent="0.25">
      <c r="H14321"/>
    </row>
    <row r="14322" spans="8:8" x14ac:dyDescent="0.25">
      <c r="H14322"/>
    </row>
    <row r="14323" spans="8:8" x14ac:dyDescent="0.25">
      <c r="H14323"/>
    </row>
    <row r="14324" spans="8:8" x14ac:dyDescent="0.25">
      <c r="H14324"/>
    </row>
    <row r="14325" spans="8:8" x14ac:dyDescent="0.25">
      <c r="H14325"/>
    </row>
    <row r="14326" spans="8:8" x14ac:dyDescent="0.25">
      <c r="H14326"/>
    </row>
    <row r="14327" spans="8:8" x14ac:dyDescent="0.25">
      <c r="H14327"/>
    </row>
    <row r="14328" spans="8:8" x14ac:dyDescent="0.25">
      <c r="H14328"/>
    </row>
    <row r="14329" spans="8:8" x14ac:dyDescent="0.25">
      <c r="H14329"/>
    </row>
    <row r="14330" spans="8:8" x14ac:dyDescent="0.25">
      <c r="H14330"/>
    </row>
    <row r="14331" spans="8:8" x14ac:dyDescent="0.25">
      <c r="H14331"/>
    </row>
    <row r="14332" spans="8:8" x14ac:dyDescent="0.25">
      <c r="H14332"/>
    </row>
    <row r="14333" spans="8:8" x14ac:dyDescent="0.25">
      <c r="H14333"/>
    </row>
    <row r="14334" spans="8:8" x14ac:dyDescent="0.25">
      <c r="H14334"/>
    </row>
    <row r="14335" spans="8:8" x14ac:dyDescent="0.25">
      <c r="H14335"/>
    </row>
    <row r="14336" spans="8:8" x14ac:dyDescent="0.25">
      <c r="H14336"/>
    </row>
    <row r="14337" spans="8:8" x14ac:dyDescent="0.25">
      <c r="H14337"/>
    </row>
    <row r="14338" spans="8:8" x14ac:dyDescent="0.25">
      <c r="H14338"/>
    </row>
    <row r="14339" spans="8:8" x14ac:dyDescent="0.25">
      <c r="H14339"/>
    </row>
    <row r="14340" spans="8:8" x14ac:dyDescent="0.25">
      <c r="H14340"/>
    </row>
    <row r="14341" spans="8:8" x14ac:dyDescent="0.25">
      <c r="H14341"/>
    </row>
    <row r="14342" spans="8:8" x14ac:dyDescent="0.25">
      <c r="H14342"/>
    </row>
    <row r="14343" spans="8:8" x14ac:dyDescent="0.25">
      <c r="H14343"/>
    </row>
    <row r="14344" spans="8:8" x14ac:dyDescent="0.25">
      <c r="H14344"/>
    </row>
    <row r="14345" spans="8:8" x14ac:dyDescent="0.25">
      <c r="H14345"/>
    </row>
    <row r="14346" spans="8:8" x14ac:dyDescent="0.25">
      <c r="H14346"/>
    </row>
    <row r="14347" spans="8:8" x14ac:dyDescent="0.25">
      <c r="H14347"/>
    </row>
    <row r="14348" spans="8:8" x14ac:dyDescent="0.25">
      <c r="H14348"/>
    </row>
    <row r="14349" spans="8:8" x14ac:dyDescent="0.25">
      <c r="H14349"/>
    </row>
    <row r="14350" spans="8:8" x14ac:dyDescent="0.25">
      <c r="H14350"/>
    </row>
    <row r="14351" spans="8:8" x14ac:dyDescent="0.25">
      <c r="H14351"/>
    </row>
    <row r="14352" spans="8:8" x14ac:dyDescent="0.25">
      <c r="H14352"/>
    </row>
    <row r="14353" spans="8:8" x14ac:dyDescent="0.25">
      <c r="H14353"/>
    </row>
    <row r="14354" spans="8:8" x14ac:dyDescent="0.25">
      <c r="H14354"/>
    </row>
    <row r="14355" spans="8:8" x14ac:dyDescent="0.25">
      <c r="H14355"/>
    </row>
    <row r="14356" spans="8:8" x14ac:dyDescent="0.25">
      <c r="H14356"/>
    </row>
    <row r="14357" spans="8:8" x14ac:dyDescent="0.25">
      <c r="H14357"/>
    </row>
    <row r="14358" spans="8:8" x14ac:dyDescent="0.25">
      <c r="H14358"/>
    </row>
    <row r="14359" spans="8:8" x14ac:dyDescent="0.25">
      <c r="H14359"/>
    </row>
    <row r="14360" spans="8:8" x14ac:dyDescent="0.25">
      <c r="H14360"/>
    </row>
    <row r="14361" spans="8:8" x14ac:dyDescent="0.25">
      <c r="H14361"/>
    </row>
    <row r="14362" spans="8:8" x14ac:dyDescent="0.25">
      <c r="H14362"/>
    </row>
    <row r="14363" spans="8:8" x14ac:dyDescent="0.25">
      <c r="H14363"/>
    </row>
    <row r="14364" spans="8:8" x14ac:dyDescent="0.25">
      <c r="H14364"/>
    </row>
    <row r="14365" spans="8:8" x14ac:dyDescent="0.25">
      <c r="H14365"/>
    </row>
    <row r="14366" spans="8:8" x14ac:dyDescent="0.25">
      <c r="H14366"/>
    </row>
    <row r="14367" spans="8:8" x14ac:dyDescent="0.25">
      <c r="H14367"/>
    </row>
    <row r="14368" spans="8:8" x14ac:dyDescent="0.25">
      <c r="H14368"/>
    </row>
    <row r="14369" spans="8:8" x14ac:dyDescent="0.25">
      <c r="H14369"/>
    </row>
    <row r="14370" spans="8:8" x14ac:dyDescent="0.25">
      <c r="H14370"/>
    </row>
    <row r="14371" spans="8:8" x14ac:dyDescent="0.25">
      <c r="H14371"/>
    </row>
    <row r="14372" spans="8:8" x14ac:dyDescent="0.25">
      <c r="H14372"/>
    </row>
    <row r="14373" spans="8:8" x14ac:dyDescent="0.25">
      <c r="H14373"/>
    </row>
    <row r="14374" spans="8:8" x14ac:dyDescent="0.25">
      <c r="H14374"/>
    </row>
    <row r="14375" spans="8:8" x14ac:dyDescent="0.25">
      <c r="H14375"/>
    </row>
    <row r="14376" spans="8:8" x14ac:dyDescent="0.25">
      <c r="H14376"/>
    </row>
    <row r="14377" spans="8:8" x14ac:dyDescent="0.25">
      <c r="H14377"/>
    </row>
    <row r="14378" spans="8:8" x14ac:dyDescent="0.25">
      <c r="H14378"/>
    </row>
    <row r="14379" spans="8:8" x14ac:dyDescent="0.25">
      <c r="H14379"/>
    </row>
    <row r="14380" spans="8:8" x14ac:dyDescent="0.25">
      <c r="H14380"/>
    </row>
    <row r="14381" spans="8:8" x14ac:dyDescent="0.25">
      <c r="H14381"/>
    </row>
    <row r="14382" spans="8:8" x14ac:dyDescent="0.25">
      <c r="H14382"/>
    </row>
    <row r="14383" spans="8:8" x14ac:dyDescent="0.25">
      <c r="H14383"/>
    </row>
    <row r="14384" spans="8:8" x14ac:dyDescent="0.25">
      <c r="H14384"/>
    </row>
    <row r="14385" spans="8:8" x14ac:dyDescent="0.25">
      <c r="H14385"/>
    </row>
    <row r="14386" spans="8:8" x14ac:dyDescent="0.25">
      <c r="H14386"/>
    </row>
    <row r="14387" spans="8:8" x14ac:dyDescent="0.25">
      <c r="H14387"/>
    </row>
    <row r="14388" spans="8:8" x14ac:dyDescent="0.25">
      <c r="H14388"/>
    </row>
    <row r="14389" spans="8:8" x14ac:dyDescent="0.25">
      <c r="H14389"/>
    </row>
    <row r="14390" spans="8:8" x14ac:dyDescent="0.25">
      <c r="H14390"/>
    </row>
    <row r="14391" spans="8:8" x14ac:dyDescent="0.25">
      <c r="H14391"/>
    </row>
    <row r="14392" spans="8:8" x14ac:dyDescent="0.25">
      <c r="H14392"/>
    </row>
    <row r="14393" spans="8:8" x14ac:dyDescent="0.25">
      <c r="H14393"/>
    </row>
    <row r="14394" spans="8:8" x14ac:dyDescent="0.25">
      <c r="H14394"/>
    </row>
    <row r="14395" spans="8:8" x14ac:dyDescent="0.25">
      <c r="H14395"/>
    </row>
    <row r="14396" spans="8:8" x14ac:dyDescent="0.25">
      <c r="H14396"/>
    </row>
    <row r="14397" spans="8:8" x14ac:dyDescent="0.25">
      <c r="H14397"/>
    </row>
    <row r="14398" spans="8:8" x14ac:dyDescent="0.25">
      <c r="H14398"/>
    </row>
    <row r="14399" spans="8:8" x14ac:dyDescent="0.25">
      <c r="H14399"/>
    </row>
    <row r="14400" spans="8:8" x14ac:dyDescent="0.25">
      <c r="H14400"/>
    </row>
    <row r="14401" spans="8:8" x14ac:dyDescent="0.25">
      <c r="H14401"/>
    </row>
    <row r="14402" spans="8:8" x14ac:dyDescent="0.25">
      <c r="H14402"/>
    </row>
    <row r="14403" spans="8:8" x14ac:dyDescent="0.25">
      <c r="H14403"/>
    </row>
    <row r="14404" spans="8:8" x14ac:dyDescent="0.25">
      <c r="H14404"/>
    </row>
    <row r="14405" spans="8:8" x14ac:dyDescent="0.25">
      <c r="H14405"/>
    </row>
    <row r="14406" spans="8:8" x14ac:dyDescent="0.25">
      <c r="H14406"/>
    </row>
    <row r="14407" spans="8:8" x14ac:dyDescent="0.25">
      <c r="H14407"/>
    </row>
    <row r="14408" spans="8:8" x14ac:dyDescent="0.25">
      <c r="H14408"/>
    </row>
    <row r="14409" spans="8:8" x14ac:dyDescent="0.25">
      <c r="H14409"/>
    </row>
    <row r="14410" spans="8:8" x14ac:dyDescent="0.25">
      <c r="H14410"/>
    </row>
    <row r="14411" spans="8:8" x14ac:dyDescent="0.25">
      <c r="H14411"/>
    </row>
    <row r="14412" spans="8:8" x14ac:dyDescent="0.25">
      <c r="H14412"/>
    </row>
    <row r="14413" spans="8:8" x14ac:dyDescent="0.25">
      <c r="H14413"/>
    </row>
    <row r="14414" spans="8:8" x14ac:dyDescent="0.25">
      <c r="H14414"/>
    </row>
    <row r="14415" spans="8:8" x14ac:dyDescent="0.25">
      <c r="H14415"/>
    </row>
    <row r="14416" spans="8:8" x14ac:dyDescent="0.25">
      <c r="H14416"/>
    </row>
    <row r="14417" spans="8:8" x14ac:dyDescent="0.25">
      <c r="H14417"/>
    </row>
    <row r="14418" spans="8:8" x14ac:dyDescent="0.25">
      <c r="H14418"/>
    </row>
    <row r="14419" spans="8:8" x14ac:dyDescent="0.25">
      <c r="H14419"/>
    </row>
    <row r="14420" spans="8:8" x14ac:dyDescent="0.25">
      <c r="H14420"/>
    </row>
    <row r="14421" spans="8:8" x14ac:dyDescent="0.25">
      <c r="H14421"/>
    </row>
    <row r="14422" spans="8:8" x14ac:dyDescent="0.25">
      <c r="H14422"/>
    </row>
    <row r="14423" spans="8:8" x14ac:dyDescent="0.25">
      <c r="H14423"/>
    </row>
    <row r="14424" spans="8:8" x14ac:dyDescent="0.25">
      <c r="H14424"/>
    </row>
    <row r="14425" spans="8:8" x14ac:dyDescent="0.25">
      <c r="H14425"/>
    </row>
    <row r="14426" spans="8:8" x14ac:dyDescent="0.25">
      <c r="H14426"/>
    </row>
    <row r="14427" spans="8:8" x14ac:dyDescent="0.25">
      <c r="H14427"/>
    </row>
    <row r="14428" spans="8:8" x14ac:dyDescent="0.25">
      <c r="H14428"/>
    </row>
    <row r="14429" spans="8:8" x14ac:dyDescent="0.25">
      <c r="H14429"/>
    </row>
    <row r="14430" spans="8:8" x14ac:dyDescent="0.25">
      <c r="H14430"/>
    </row>
    <row r="14431" spans="8:8" x14ac:dyDescent="0.25">
      <c r="H14431"/>
    </row>
    <row r="14432" spans="8:8" x14ac:dyDescent="0.25">
      <c r="H14432"/>
    </row>
    <row r="14433" spans="8:8" x14ac:dyDescent="0.25">
      <c r="H14433"/>
    </row>
    <row r="14434" spans="8:8" x14ac:dyDescent="0.25">
      <c r="H14434"/>
    </row>
    <row r="14435" spans="8:8" x14ac:dyDescent="0.25">
      <c r="H14435"/>
    </row>
    <row r="14436" spans="8:8" x14ac:dyDescent="0.25">
      <c r="H14436"/>
    </row>
    <row r="14437" spans="8:8" x14ac:dyDescent="0.25">
      <c r="H14437"/>
    </row>
    <row r="14438" spans="8:8" x14ac:dyDescent="0.25">
      <c r="H14438"/>
    </row>
    <row r="14439" spans="8:8" x14ac:dyDescent="0.25">
      <c r="H14439"/>
    </row>
    <row r="14440" spans="8:8" x14ac:dyDescent="0.25">
      <c r="H14440"/>
    </row>
    <row r="14441" spans="8:8" x14ac:dyDescent="0.25">
      <c r="H14441"/>
    </row>
    <row r="14442" spans="8:8" x14ac:dyDescent="0.25">
      <c r="H14442"/>
    </row>
    <row r="14443" spans="8:8" x14ac:dyDescent="0.25">
      <c r="H14443"/>
    </row>
    <row r="14444" spans="8:8" x14ac:dyDescent="0.25">
      <c r="H14444"/>
    </row>
    <row r="14445" spans="8:8" x14ac:dyDescent="0.25">
      <c r="H14445"/>
    </row>
    <row r="14446" spans="8:8" x14ac:dyDescent="0.25">
      <c r="H14446"/>
    </row>
    <row r="14447" spans="8:8" x14ac:dyDescent="0.25">
      <c r="H14447"/>
    </row>
    <row r="14448" spans="8:8" x14ac:dyDescent="0.25">
      <c r="H14448"/>
    </row>
    <row r="14449" spans="8:8" x14ac:dyDescent="0.25">
      <c r="H14449"/>
    </row>
    <row r="14450" spans="8:8" x14ac:dyDescent="0.25">
      <c r="H14450"/>
    </row>
    <row r="14451" spans="8:8" x14ac:dyDescent="0.25">
      <c r="H14451"/>
    </row>
    <row r="14452" spans="8:8" x14ac:dyDescent="0.25">
      <c r="H14452"/>
    </row>
    <row r="14453" spans="8:8" x14ac:dyDescent="0.25">
      <c r="H14453"/>
    </row>
    <row r="14454" spans="8:8" x14ac:dyDescent="0.25">
      <c r="H14454"/>
    </row>
    <row r="14455" spans="8:8" x14ac:dyDescent="0.25">
      <c r="H14455"/>
    </row>
    <row r="14456" spans="8:8" x14ac:dyDescent="0.25">
      <c r="H14456"/>
    </row>
    <row r="14457" spans="8:8" x14ac:dyDescent="0.25">
      <c r="H14457"/>
    </row>
    <row r="14458" spans="8:8" x14ac:dyDescent="0.25">
      <c r="H14458"/>
    </row>
    <row r="14459" spans="8:8" x14ac:dyDescent="0.25">
      <c r="H14459"/>
    </row>
    <row r="14460" spans="8:8" x14ac:dyDescent="0.25">
      <c r="H14460"/>
    </row>
    <row r="14461" spans="8:8" x14ac:dyDescent="0.25">
      <c r="H14461"/>
    </row>
    <row r="14462" spans="8:8" x14ac:dyDescent="0.25">
      <c r="H14462"/>
    </row>
    <row r="14463" spans="8:8" x14ac:dyDescent="0.25">
      <c r="H14463"/>
    </row>
    <row r="14464" spans="8:8" x14ac:dyDescent="0.25">
      <c r="H14464"/>
    </row>
    <row r="14465" spans="8:8" x14ac:dyDescent="0.25">
      <c r="H14465"/>
    </row>
    <row r="14466" spans="8:8" x14ac:dyDescent="0.25">
      <c r="H14466"/>
    </row>
    <row r="14467" spans="8:8" x14ac:dyDescent="0.25">
      <c r="H14467"/>
    </row>
    <row r="14468" spans="8:8" x14ac:dyDescent="0.25">
      <c r="H14468"/>
    </row>
    <row r="14469" spans="8:8" x14ac:dyDescent="0.25">
      <c r="H14469"/>
    </row>
    <row r="14470" spans="8:8" x14ac:dyDescent="0.25">
      <c r="H14470"/>
    </row>
    <row r="14471" spans="8:8" x14ac:dyDescent="0.25">
      <c r="H14471"/>
    </row>
    <row r="14472" spans="8:8" x14ac:dyDescent="0.25">
      <c r="H14472"/>
    </row>
    <row r="14473" spans="8:8" x14ac:dyDescent="0.25">
      <c r="H14473"/>
    </row>
    <row r="14474" spans="8:8" x14ac:dyDescent="0.25">
      <c r="H14474"/>
    </row>
    <row r="14475" spans="8:8" x14ac:dyDescent="0.25">
      <c r="H14475"/>
    </row>
    <row r="14476" spans="8:8" x14ac:dyDescent="0.25">
      <c r="H14476"/>
    </row>
    <row r="14477" spans="8:8" x14ac:dyDescent="0.25">
      <c r="H14477"/>
    </row>
    <row r="14478" spans="8:8" x14ac:dyDescent="0.25">
      <c r="H14478"/>
    </row>
    <row r="14479" spans="8:8" x14ac:dyDescent="0.25">
      <c r="H14479"/>
    </row>
    <row r="14480" spans="8:8" x14ac:dyDescent="0.25">
      <c r="H14480"/>
    </row>
    <row r="14481" spans="8:8" x14ac:dyDescent="0.25">
      <c r="H14481"/>
    </row>
    <row r="14482" spans="8:8" x14ac:dyDescent="0.25">
      <c r="H14482"/>
    </row>
    <row r="14483" spans="8:8" x14ac:dyDescent="0.25">
      <c r="H14483"/>
    </row>
    <row r="14484" spans="8:8" x14ac:dyDescent="0.25">
      <c r="H14484"/>
    </row>
    <row r="14485" spans="8:8" x14ac:dyDescent="0.25">
      <c r="H14485"/>
    </row>
    <row r="14486" spans="8:8" x14ac:dyDescent="0.25">
      <c r="H14486"/>
    </row>
    <row r="14487" spans="8:8" x14ac:dyDescent="0.25">
      <c r="H14487"/>
    </row>
    <row r="14488" spans="8:8" x14ac:dyDescent="0.25">
      <c r="H14488"/>
    </row>
    <row r="14489" spans="8:8" x14ac:dyDescent="0.25">
      <c r="H14489"/>
    </row>
    <row r="14490" spans="8:8" x14ac:dyDescent="0.25">
      <c r="H14490"/>
    </row>
    <row r="14491" spans="8:8" x14ac:dyDescent="0.25">
      <c r="H14491"/>
    </row>
    <row r="14492" spans="8:8" x14ac:dyDescent="0.25">
      <c r="H14492"/>
    </row>
    <row r="14493" spans="8:8" x14ac:dyDescent="0.25">
      <c r="H14493"/>
    </row>
    <row r="14494" spans="8:8" x14ac:dyDescent="0.25">
      <c r="H14494"/>
    </row>
    <row r="14495" spans="8:8" x14ac:dyDescent="0.25">
      <c r="H14495"/>
    </row>
    <row r="14496" spans="8:8" x14ac:dyDescent="0.25">
      <c r="H14496"/>
    </row>
    <row r="14497" spans="8:8" x14ac:dyDescent="0.25">
      <c r="H14497"/>
    </row>
    <row r="14498" spans="8:8" x14ac:dyDescent="0.25">
      <c r="H14498"/>
    </row>
    <row r="14499" spans="8:8" x14ac:dyDescent="0.25">
      <c r="H14499"/>
    </row>
    <row r="14500" spans="8:8" x14ac:dyDescent="0.25">
      <c r="H14500"/>
    </row>
    <row r="14501" spans="8:8" x14ac:dyDescent="0.25">
      <c r="H14501"/>
    </row>
    <row r="14502" spans="8:8" x14ac:dyDescent="0.25">
      <c r="H14502"/>
    </row>
    <row r="14503" spans="8:8" x14ac:dyDescent="0.25">
      <c r="H14503"/>
    </row>
    <row r="14504" spans="8:8" x14ac:dyDescent="0.25">
      <c r="H14504"/>
    </row>
    <row r="14505" spans="8:8" x14ac:dyDescent="0.25">
      <c r="H14505"/>
    </row>
    <row r="14506" spans="8:8" x14ac:dyDescent="0.25">
      <c r="H14506"/>
    </row>
    <row r="14507" spans="8:8" x14ac:dyDescent="0.25">
      <c r="H14507"/>
    </row>
    <row r="14508" spans="8:8" x14ac:dyDescent="0.25">
      <c r="H14508"/>
    </row>
    <row r="14509" spans="8:8" x14ac:dyDescent="0.25">
      <c r="H14509"/>
    </row>
    <row r="14510" spans="8:8" x14ac:dyDescent="0.25">
      <c r="H14510"/>
    </row>
    <row r="14511" spans="8:8" x14ac:dyDescent="0.25">
      <c r="H14511"/>
    </row>
    <row r="14512" spans="8:8" x14ac:dyDescent="0.25">
      <c r="H14512"/>
    </row>
    <row r="14513" spans="8:8" x14ac:dyDescent="0.25">
      <c r="H14513"/>
    </row>
    <row r="14514" spans="8:8" x14ac:dyDescent="0.25">
      <c r="H14514"/>
    </row>
    <row r="14515" spans="8:8" x14ac:dyDescent="0.25">
      <c r="H14515"/>
    </row>
    <row r="14516" spans="8:8" x14ac:dyDescent="0.25">
      <c r="H14516"/>
    </row>
    <row r="14517" spans="8:8" x14ac:dyDescent="0.25">
      <c r="H14517"/>
    </row>
    <row r="14518" spans="8:8" x14ac:dyDescent="0.25">
      <c r="H14518"/>
    </row>
    <row r="14519" spans="8:8" x14ac:dyDescent="0.25">
      <c r="H14519"/>
    </row>
    <row r="14520" spans="8:8" x14ac:dyDescent="0.25">
      <c r="H14520"/>
    </row>
    <row r="14521" spans="8:8" x14ac:dyDescent="0.25">
      <c r="H14521"/>
    </row>
    <row r="14522" spans="8:8" x14ac:dyDescent="0.25">
      <c r="H14522"/>
    </row>
    <row r="14523" spans="8:8" x14ac:dyDescent="0.25">
      <c r="H14523"/>
    </row>
    <row r="14524" spans="8:8" x14ac:dyDescent="0.25">
      <c r="H14524"/>
    </row>
    <row r="14525" spans="8:8" x14ac:dyDescent="0.25">
      <c r="H14525"/>
    </row>
    <row r="14526" spans="8:8" x14ac:dyDescent="0.25">
      <c r="H14526"/>
    </row>
    <row r="14527" spans="8:8" x14ac:dyDescent="0.25">
      <c r="H14527"/>
    </row>
    <row r="14528" spans="8:8" x14ac:dyDescent="0.25">
      <c r="H14528"/>
    </row>
    <row r="14529" spans="8:8" x14ac:dyDescent="0.25">
      <c r="H14529"/>
    </row>
    <row r="14530" spans="8:8" x14ac:dyDescent="0.25">
      <c r="H14530"/>
    </row>
    <row r="14531" spans="8:8" x14ac:dyDescent="0.25">
      <c r="H14531"/>
    </row>
    <row r="14532" spans="8:8" x14ac:dyDescent="0.25">
      <c r="H14532"/>
    </row>
    <row r="14533" spans="8:8" x14ac:dyDescent="0.25">
      <c r="H14533"/>
    </row>
    <row r="14534" spans="8:8" x14ac:dyDescent="0.25">
      <c r="H14534"/>
    </row>
    <row r="14535" spans="8:8" x14ac:dyDescent="0.25">
      <c r="H14535"/>
    </row>
    <row r="14536" spans="8:8" x14ac:dyDescent="0.25">
      <c r="H14536"/>
    </row>
    <row r="14537" spans="8:8" x14ac:dyDescent="0.25">
      <c r="H14537"/>
    </row>
    <row r="14538" spans="8:8" x14ac:dyDescent="0.25">
      <c r="H14538"/>
    </row>
    <row r="14539" spans="8:8" x14ac:dyDescent="0.25">
      <c r="H14539"/>
    </row>
    <row r="14540" spans="8:8" x14ac:dyDescent="0.25">
      <c r="H14540"/>
    </row>
    <row r="14541" spans="8:8" x14ac:dyDescent="0.25">
      <c r="H14541"/>
    </row>
    <row r="14542" spans="8:8" x14ac:dyDescent="0.25">
      <c r="H14542"/>
    </row>
    <row r="14543" spans="8:8" x14ac:dyDescent="0.25">
      <c r="H14543"/>
    </row>
    <row r="14544" spans="8:8" x14ac:dyDescent="0.25">
      <c r="H14544"/>
    </row>
    <row r="14545" spans="8:8" x14ac:dyDescent="0.25">
      <c r="H14545"/>
    </row>
    <row r="14546" spans="8:8" x14ac:dyDescent="0.25">
      <c r="H14546"/>
    </row>
    <row r="14547" spans="8:8" x14ac:dyDescent="0.25">
      <c r="H14547"/>
    </row>
    <row r="14548" spans="8:8" x14ac:dyDescent="0.25">
      <c r="H14548"/>
    </row>
    <row r="14549" spans="8:8" x14ac:dyDescent="0.25">
      <c r="H14549"/>
    </row>
    <row r="14550" spans="8:8" x14ac:dyDescent="0.25">
      <c r="H14550"/>
    </row>
    <row r="14551" spans="8:8" x14ac:dyDescent="0.25">
      <c r="H14551"/>
    </row>
    <row r="14552" spans="8:8" x14ac:dyDescent="0.25">
      <c r="H14552"/>
    </row>
    <row r="14553" spans="8:8" x14ac:dyDescent="0.25">
      <c r="H14553"/>
    </row>
    <row r="14554" spans="8:8" x14ac:dyDescent="0.25">
      <c r="H14554"/>
    </row>
    <row r="14555" spans="8:8" x14ac:dyDescent="0.25">
      <c r="H14555"/>
    </row>
    <row r="14556" spans="8:8" x14ac:dyDescent="0.25">
      <c r="H14556"/>
    </row>
    <row r="14557" spans="8:8" x14ac:dyDescent="0.25">
      <c r="H14557"/>
    </row>
    <row r="14558" spans="8:8" x14ac:dyDescent="0.25">
      <c r="H14558"/>
    </row>
    <row r="14559" spans="8:8" x14ac:dyDescent="0.25">
      <c r="H14559"/>
    </row>
    <row r="14560" spans="8:8" x14ac:dyDescent="0.25">
      <c r="H14560"/>
    </row>
    <row r="14561" spans="8:8" x14ac:dyDescent="0.25">
      <c r="H14561"/>
    </row>
    <row r="14562" spans="8:8" x14ac:dyDescent="0.25">
      <c r="H14562"/>
    </row>
    <row r="14563" spans="8:8" x14ac:dyDescent="0.25">
      <c r="H14563"/>
    </row>
    <row r="14564" spans="8:8" x14ac:dyDescent="0.25">
      <c r="H14564"/>
    </row>
    <row r="14565" spans="8:8" x14ac:dyDescent="0.25">
      <c r="H14565"/>
    </row>
    <row r="14566" spans="8:8" x14ac:dyDescent="0.25">
      <c r="H14566"/>
    </row>
    <row r="14567" spans="8:8" x14ac:dyDescent="0.25">
      <c r="H14567"/>
    </row>
    <row r="14568" spans="8:8" x14ac:dyDescent="0.25">
      <c r="H14568"/>
    </row>
    <row r="14569" spans="8:8" x14ac:dyDescent="0.25">
      <c r="H14569"/>
    </row>
    <row r="14570" spans="8:8" x14ac:dyDescent="0.25">
      <c r="H14570"/>
    </row>
    <row r="14571" spans="8:8" x14ac:dyDescent="0.25">
      <c r="H14571"/>
    </row>
    <row r="14572" spans="8:8" x14ac:dyDescent="0.25">
      <c r="H14572"/>
    </row>
    <row r="14573" spans="8:8" x14ac:dyDescent="0.25">
      <c r="H14573"/>
    </row>
    <row r="14574" spans="8:8" x14ac:dyDescent="0.25">
      <c r="H14574"/>
    </row>
    <row r="14575" spans="8:8" x14ac:dyDescent="0.25">
      <c r="H14575"/>
    </row>
    <row r="14576" spans="8:8" x14ac:dyDescent="0.25">
      <c r="H14576"/>
    </row>
    <row r="14577" spans="8:8" x14ac:dyDescent="0.25">
      <c r="H14577"/>
    </row>
    <row r="14578" spans="8:8" x14ac:dyDescent="0.25">
      <c r="H14578"/>
    </row>
    <row r="14579" spans="8:8" x14ac:dyDescent="0.25">
      <c r="H14579"/>
    </row>
    <row r="14580" spans="8:8" x14ac:dyDescent="0.25">
      <c r="H14580"/>
    </row>
    <row r="14581" spans="8:8" x14ac:dyDescent="0.25">
      <c r="H14581"/>
    </row>
    <row r="14582" spans="8:8" x14ac:dyDescent="0.25">
      <c r="H14582"/>
    </row>
    <row r="14583" spans="8:8" x14ac:dyDescent="0.25">
      <c r="H14583"/>
    </row>
    <row r="14584" spans="8:8" x14ac:dyDescent="0.25">
      <c r="H14584"/>
    </row>
    <row r="14585" spans="8:8" x14ac:dyDescent="0.25">
      <c r="H14585"/>
    </row>
    <row r="14586" spans="8:8" x14ac:dyDescent="0.25">
      <c r="H14586"/>
    </row>
    <row r="14587" spans="8:8" x14ac:dyDescent="0.25">
      <c r="H14587"/>
    </row>
    <row r="14588" spans="8:8" x14ac:dyDescent="0.25">
      <c r="H14588"/>
    </row>
    <row r="14589" spans="8:8" x14ac:dyDescent="0.25">
      <c r="H14589"/>
    </row>
    <row r="14590" spans="8:8" x14ac:dyDescent="0.25">
      <c r="H14590"/>
    </row>
    <row r="14591" spans="8:8" x14ac:dyDescent="0.25">
      <c r="H14591"/>
    </row>
    <row r="14592" spans="8:8" x14ac:dyDescent="0.25">
      <c r="H14592"/>
    </row>
    <row r="14593" spans="8:8" x14ac:dyDescent="0.25">
      <c r="H14593"/>
    </row>
    <row r="14594" spans="8:8" x14ac:dyDescent="0.25">
      <c r="H14594"/>
    </row>
    <row r="14595" spans="8:8" x14ac:dyDescent="0.25">
      <c r="H14595"/>
    </row>
    <row r="14596" spans="8:8" x14ac:dyDescent="0.25">
      <c r="H14596"/>
    </row>
    <row r="14597" spans="8:8" x14ac:dyDescent="0.25">
      <c r="H14597"/>
    </row>
    <row r="14598" spans="8:8" x14ac:dyDescent="0.25">
      <c r="H14598"/>
    </row>
    <row r="14599" spans="8:8" x14ac:dyDescent="0.25">
      <c r="H14599"/>
    </row>
    <row r="14600" spans="8:8" x14ac:dyDescent="0.25">
      <c r="H14600"/>
    </row>
    <row r="14601" spans="8:8" x14ac:dyDescent="0.25">
      <c r="H14601"/>
    </row>
    <row r="14602" spans="8:8" x14ac:dyDescent="0.25">
      <c r="H14602"/>
    </row>
    <row r="14603" spans="8:8" x14ac:dyDescent="0.25">
      <c r="H14603"/>
    </row>
    <row r="14604" spans="8:8" x14ac:dyDescent="0.25">
      <c r="H14604"/>
    </row>
    <row r="14605" spans="8:8" x14ac:dyDescent="0.25">
      <c r="H14605"/>
    </row>
    <row r="14606" spans="8:8" x14ac:dyDescent="0.25">
      <c r="H14606"/>
    </row>
    <row r="14607" spans="8:8" x14ac:dyDescent="0.25">
      <c r="H14607"/>
    </row>
    <row r="14608" spans="8:8" x14ac:dyDescent="0.25">
      <c r="H14608"/>
    </row>
    <row r="14609" spans="8:8" x14ac:dyDescent="0.25">
      <c r="H14609"/>
    </row>
    <row r="14610" spans="8:8" x14ac:dyDescent="0.25">
      <c r="H14610"/>
    </row>
    <row r="14611" spans="8:8" x14ac:dyDescent="0.25">
      <c r="H14611"/>
    </row>
    <row r="14612" spans="8:8" x14ac:dyDescent="0.25">
      <c r="H14612"/>
    </row>
    <row r="14613" spans="8:8" x14ac:dyDescent="0.25">
      <c r="H14613"/>
    </row>
    <row r="14614" spans="8:8" x14ac:dyDescent="0.25">
      <c r="H14614"/>
    </row>
    <row r="14615" spans="8:8" x14ac:dyDescent="0.25">
      <c r="H14615"/>
    </row>
    <row r="14616" spans="8:8" x14ac:dyDescent="0.25">
      <c r="H14616"/>
    </row>
    <row r="14617" spans="8:8" x14ac:dyDescent="0.25">
      <c r="H14617"/>
    </row>
    <row r="14618" spans="8:8" x14ac:dyDescent="0.25">
      <c r="H14618"/>
    </row>
    <row r="14619" spans="8:8" x14ac:dyDescent="0.25">
      <c r="H14619"/>
    </row>
    <row r="14620" spans="8:8" x14ac:dyDescent="0.25">
      <c r="H14620"/>
    </row>
    <row r="14621" spans="8:8" x14ac:dyDescent="0.25">
      <c r="H14621"/>
    </row>
    <row r="14622" spans="8:8" x14ac:dyDescent="0.25">
      <c r="H14622"/>
    </row>
    <row r="14623" spans="8:8" x14ac:dyDescent="0.25">
      <c r="H14623"/>
    </row>
    <row r="14624" spans="8:8" x14ac:dyDescent="0.25">
      <c r="H14624"/>
    </row>
    <row r="14625" spans="8:8" x14ac:dyDescent="0.25">
      <c r="H14625"/>
    </row>
    <row r="14626" spans="8:8" x14ac:dyDescent="0.25">
      <c r="H14626"/>
    </row>
    <row r="14627" spans="8:8" x14ac:dyDescent="0.25">
      <c r="H14627"/>
    </row>
    <row r="14628" spans="8:8" x14ac:dyDescent="0.25">
      <c r="H14628"/>
    </row>
    <row r="14629" spans="8:8" x14ac:dyDescent="0.25">
      <c r="H14629"/>
    </row>
    <row r="14630" spans="8:8" x14ac:dyDescent="0.25">
      <c r="H14630"/>
    </row>
    <row r="14631" spans="8:8" x14ac:dyDescent="0.25">
      <c r="H14631"/>
    </row>
    <row r="14632" spans="8:8" x14ac:dyDescent="0.25">
      <c r="H14632"/>
    </row>
    <row r="14633" spans="8:8" x14ac:dyDescent="0.25">
      <c r="H14633"/>
    </row>
    <row r="14634" spans="8:8" x14ac:dyDescent="0.25">
      <c r="H14634"/>
    </row>
    <row r="14635" spans="8:8" x14ac:dyDescent="0.25">
      <c r="H14635"/>
    </row>
    <row r="14636" spans="8:8" x14ac:dyDescent="0.25">
      <c r="H14636"/>
    </row>
    <row r="14637" spans="8:8" x14ac:dyDescent="0.25">
      <c r="H14637"/>
    </row>
    <row r="14638" spans="8:8" x14ac:dyDescent="0.25">
      <c r="H14638"/>
    </row>
    <row r="14639" spans="8:8" x14ac:dyDescent="0.25">
      <c r="H14639"/>
    </row>
    <row r="14640" spans="8:8" x14ac:dyDescent="0.25">
      <c r="H14640"/>
    </row>
    <row r="14641" spans="8:8" x14ac:dyDescent="0.25">
      <c r="H14641"/>
    </row>
    <row r="14642" spans="8:8" x14ac:dyDescent="0.25">
      <c r="H14642"/>
    </row>
    <row r="14643" spans="8:8" x14ac:dyDescent="0.25">
      <c r="H14643"/>
    </row>
    <row r="14644" spans="8:8" x14ac:dyDescent="0.25">
      <c r="H14644"/>
    </row>
    <row r="14645" spans="8:8" x14ac:dyDescent="0.25">
      <c r="H14645"/>
    </row>
    <row r="14646" spans="8:8" x14ac:dyDescent="0.25">
      <c r="H14646"/>
    </row>
    <row r="14647" spans="8:8" x14ac:dyDescent="0.25">
      <c r="H14647"/>
    </row>
    <row r="14648" spans="8:8" x14ac:dyDescent="0.25">
      <c r="H14648"/>
    </row>
    <row r="14649" spans="8:8" x14ac:dyDescent="0.25">
      <c r="H14649"/>
    </row>
    <row r="14650" spans="8:8" x14ac:dyDescent="0.25">
      <c r="H14650"/>
    </row>
    <row r="14651" spans="8:8" x14ac:dyDescent="0.25">
      <c r="H14651"/>
    </row>
    <row r="14652" spans="8:8" x14ac:dyDescent="0.25">
      <c r="H14652"/>
    </row>
    <row r="14653" spans="8:8" x14ac:dyDescent="0.25">
      <c r="H14653"/>
    </row>
    <row r="14654" spans="8:8" x14ac:dyDescent="0.25">
      <c r="H14654"/>
    </row>
    <row r="14655" spans="8:8" x14ac:dyDescent="0.25">
      <c r="H14655"/>
    </row>
    <row r="14656" spans="8:8" x14ac:dyDescent="0.25">
      <c r="H14656"/>
    </row>
    <row r="14657" spans="8:8" x14ac:dyDescent="0.25">
      <c r="H14657"/>
    </row>
    <row r="14658" spans="8:8" x14ac:dyDescent="0.25">
      <c r="H14658"/>
    </row>
    <row r="14659" spans="8:8" x14ac:dyDescent="0.25">
      <c r="H14659"/>
    </row>
    <row r="14660" spans="8:8" x14ac:dyDescent="0.25">
      <c r="H14660"/>
    </row>
    <row r="14661" spans="8:8" x14ac:dyDescent="0.25">
      <c r="H14661"/>
    </row>
    <row r="14662" spans="8:8" x14ac:dyDescent="0.25">
      <c r="H14662"/>
    </row>
    <row r="14663" spans="8:8" x14ac:dyDescent="0.25">
      <c r="H14663"/>
    </row>
    <row r="14664" spans="8:8" x14ac:dyDescent="0.25">
      <c r="H14664"/>
    </row>
    <row r="14665" spans="8:8" x14ac:dyDescent="0.25">
      <c r="H14665"/>
    </row>
    <row r="14666" spans="8:8" x14ac:dyDescent="0.25">
      <c r="H14666"/>
    </row>
    <row r="14667" spans="8:8" x14ac:dyDescent="0.25">
      <c r="H14667"/>
    </row>
    <row r="14668" spans="8:8" x14ac:dyDescent="0.25">
      <c r="H14668"/>
    </row>
    <row r="14669" spans="8:8" x14ac:dyDescent="0.25">
      <c r="H14669"/>
    </row>
    <row r="14670" spans="8:8" x14ac:dyDescent="0.25">
      <c r="H14670"/>
    </row>
    <row r="14671" spans="8:8" x14ac:dyDescent="0.25">
      <c r="H14671"/>
    </row>
    <row r="14672" spans="8:8" x14ac:dyDescent="0.25">
      <c r="H14672"/>
    </row>
    <row r="14673" spans="8:8" x14ac:dyDescent="0.25">
      <c r="H14673"/>
    </row>
    <row r="14674" spans="8:8" x14ac:dyDescent="0.25">
      <c r="H14674"/>
    </row>
    <row r="14675" spans="8:8" x14ac:dyDescent="0.25">
      <c r="H14675"/>
    </row>
    <row r="14676" spans="8:8" x14ac:dyDescent="0.25">
      <c r="H14676"/>
    </row>
    <row r="14677" spans="8:8" x14ac:dyDescent="0.25">
      <c r="H14677"/>
    </row>
    <row r="14678" spans="8:8" x14ac:dyDescent="0.25">
      <c r="H14678"/>
    </row>
    <row r="14679" spans="8:8" x14ac:dyDescent="0.25">
      <c r="H14679"/>
    </row>
    <row r="14680" spans="8:8" x14ac:dyDescent="0.25">
      <c r="H14680"/>
    </row>
    <row r="14681" spans="8:8" x14ac:dyDescent="0.25">
      <c r="H14681"/>
    </row>
    <row r="14682" spans="8:8" x14ac:dyDescent="0.25">
      <c r="H14682"/>
    </row>
    <row r="14683" spans="8:8" x14ac:dyDescent="0.25">
      <c r="H14683"/>
    </row>
    <row r="14684" spans="8:8" x14ac:dyDescent="0.25">
      <c r="H14684"/>
    </row>
    <row r="14685" spans="8:8" x14ac:dyDescent="0.25">
      <c r="H14685"/>
    </row>
    <row r="14686" spans="8:8" x14ac:dyDescent="0.25">
      <c r="H14686"/>
    </row>
    <row r="14687" spans="8:8" x14ac:dyDescent="0.25">
      <c r="H14687"/>
    </row>
    <row r="14688" spans="8:8" x14ac:dyDescent="0.25">
      <c r="H14688"/>
    </row>
    <row r="14689" spans="8:8" x14ac:dyDescent="0.25">
      <c r="H14689"/>
    </row>
    <row r="14690" spans="8:8" x14ac:dyDescent="0.25">
      <c r="H14690"/>
    </row>
    <row r="14691" spans="8:8" x14ac:dyDescent="0.25">
      <c r="H14691"/>
    </row>
    <row r="14692" spans="8:8" x14ac:dyDescent="0.25">
      <c r="H14692"/>
    </row>
    <row r="14693" spans="8:8" x14ac:dyDescent="0.25">
      <c r="H14693"/>
    </row>
    <row r="14694" spans="8:8" x14ac:dyDescent="0.25">
      <c r="H14694"/>
    </row>
    <row r="14695" spans="8:8" x14ac:dyDescent="0.25">
      <c r="H14695"/>
    </row>
    <row r="14696" spans="8:8" x14ac:dyDescent="0.25">
      <c r="H14696"/>
    </row>
    <row r="14697" spans="8:8" x14ac:dyDescent="0.25">
      <c r="H14697"/>
    </row>
    <row r="14698" spans="8:8" x14ac:dyDescent="0.25">
      <c r="H14698"/>
    </row>
    <row r="14699" spans="8:8" x14ac:dyDescent="0.25">
      <c r="H14699"/>
    </row>
    <row r="14700" spans="8:8" x14ac:dyDescent="0.25">
      <c r="H14700"/>
    </row>
    <row r="14701" spans="8:8" x14ac:dyDescent="0.25">
      <c r="H14701"/>
    </row>
    <row r="14702" spans="8:8" x14ac:dyDescent="0.25">
      <c r="H14702"/>
    </row>
    <row r="14703" spans="8:8" x14ac:dyDescent="0.25">
      <c r="H14703"/>
    </row>
    <row r="14704" spans="8:8" x14ac:dyDescent="0.25">
      <c r="H14704"/>
    </row>
    <row r="14705" spans="8:8" x14ac:dyDescent="0.25">
      <c r="H14705"/>
    </row>
    <row r="14706" spans="8:8" x14ac:dyDescent="0.25">
      <c r="H14706"/>
    </row>
    <row r="14707" spans="8:8" x14ac:dyDescent="0.25">
      <c r="H14707"/>
    </row>
    <row r="14708" spans="8:8" x14ac:dyDescent="0.25">
      <c r="H14708"/>
    </row>
    <row r="14709" spans="8:8" x14ac:dyDescent="0.25">
      <c r="H14709"/>
    </row>
    <row r="14710" spans="8:8" x14ac:dyDescent="0.25">
      <c r="H14710"/>
    </row>
    <row r="14711" spans="8:8" x14ac:dyDescent="0.25">
      <c r="H14711"/>
    </row>
    <row r="14712" spans="8:8" x14ac:dyDescent="0.25">
      <c r="H14712"/>
    </row>
    <row r="14713" spans="8:8" x14ac:dyDescent="0.25">
      <c r="H14713"/>
    </row>
    <row r="14714" spans="8:8" x14ac:dyDescent="0.25">
      <c r="H14714"/>
    </row>
    <row r="14715" spans="8:8" x14ac:dyDescent="0.25">
      <c r="H14715"/>
    </row>
    <row r="14716" spans="8:8" x14ac:dyDescent="0.25">
      <c r="H14716"/>
    </row>
    <row r="14717" spans="8:8" x14ac:dyDescent="0.25">
      <c r="H14717"/>
    </row>
    <row r="14718" spans="8:8" x14ac:dyDescent="0.25">
      <c r="H14718"/>
    </row>
    <row r="14719" spans="8:8" x14ac:dyDescent="0.25">
      <c r="H14719"/>
    </row>
    <row r="14720" spans="8:8" x14ac:dyDescent="0.25">
      <c r="H14720"/>
    </row>
    <row r="14721" spans="8:8" x14ac:dyDescent="0.25">
      <c r="H14721"/>
    </row>
    <row r="14722" spans="8:8" x14ac:dyDescent="0.25">
      <c r="H14722"/>
    </row>
    <row r="14723" spans="8:8" x14ac:dyDescent="0.25">
      <c r="H14723"/>
    </row>
    <row r="14724" spans="8:8" x14ac:dyDescent="0.25">
      <c r="H14724"/>
    </row>
    <row r="14725" spans="8:8" x14ac:dyDescent="0.25">
      <c r="H14725"/>
    </row>
    <row r="14726" spans="8:8" x14ac:dyDescent="0.25">
      <c r="H14726"/>
    </row>
    <row r="14727" spans="8:8" x14ac:dyDescent="0.25">
      <c r="H14727"/>
    </row>
    <row r="14728" spans="8:8" x14ac:dyDescent="0.25">
      <c r="H14728"/>
    </row>
    <row r="14729" spans="8:8" x14ac:dyDescent="0.25">
      <c r="H14729"/>
    </row>
    <row r="14730" spans="8:8" x14ac:dyDescent="0.25">
      <c r="H14730"/>
    </row>
    <row r="14731" spans="8:8" x14ac:dyDescent="0.25">
      <c r="H14731"/>
    </row>
    <row r="14732" spans="8:8" x14ac:dyDescent="0.25">
      <c r="H14732"/>
    </row>
    <row r="14733" spans="8:8" x14ac:dyDescent="0.25">
      <c r="H14733"/>
    </row>
    <row r="14734" spans="8:8" x14ac:dyDescent="0.25">
      <c r="H14734"/>
    </row>
    <row r="14735" spans="8:8" x14ac:dyDescent="0.25">
      <c r="H14735"/>
    </row>
    <row r="14736" spans="8:8" x14ac:dyDescent="0.25">
      <c r="H14736"/>
    </row>
    <row r="14737" spans="8:8" x14ac:dyDescent="0.25">
      <c r="H14737"/>
    </row>
    <row r="14738" spans="8:8" x14ac:dyDescent="0.25">
      <c r="H14738"/>
    </row>
    <row r="14739" spans="8:8" x14ac:dyDescent="0.25">
      <c r="H14739"/>
    </row>
    <row r="14740" spans="8:8" x14ac:dyDescent="0.25">
      <c r="H14740"/>
    </row>
    <row r="14741" spans="8:8" x14ac:dyDescent="0.25">
      <c r="H14741"/>
    </row>
    <row r="14742" spans="8:8" x14ac:dyDescent="0.25">
      <c r="H14742"/>
    </row>
    <row r="14743" spans="8:8" x14ac:dyDescent="0.25">
      <c r="H14743"/>
    </row>
    <row r="14744" spans="8:8" x14ac:dyDescent="0.25">
      <c r="H14744"/>
    </row>
    <row r="14745" spans="8:8" x14ac:dyDescent="0.25">
      <c r="H14745"/>
    </row>
    <row r="14746" spans="8:8" x14ac:dyDescent="0.25">
      <c r="H14746"/>
    </row>
    <row r="14747" spans="8:8" x14ac:dyDescent="0.25">
      <c r="H14747"/>
    </row>
    <row r="14748" spans="8:8" x14ac:dyDescent="0.25">
      <c r="H14748"/>
    </row>
    <row r="14749" spans="8:8" x14ac:dyDescent="0.25">
      <c r="H14749"/>
    </row>
    <row r="14750" spans="8:8" x14ac:dyDescent="0.25">
      <c r="H14750"/>
    </row>
    <row r="14751" spans="8:8" x14ac:dyDescent="0.25">
      <c r="H14751"/>
    </row>
    <row r="14752" spans="8:8" x14ac:dyDescent="0.25">
      <c r="H14752"/>
    </row>
    <row r="14753" spans="8:8" x14ac:dyDescent="0.25">
      <c r="H14753"/>
    </row>
    <row r="14754" spans="8:8" x14ac:dyDescent="0.25">
      <c r="H14754"/>
    </row>
    <row r="14755" spans="8:8" x14ac:dyDescent="0.25">
      <c r="H14755"/>
    </row>
    <row r="14756" spans="8:8" x14ac:dyDescent="0.25">
      <c r="H14756"/>
    </row>
    <row r="14757" spans="8:8" x14ac:dyDescent="0.25">
      <c r="H14757"/>
    </row>
    <row r="14758" spans="8:8" x14ac:dyDescent="0.25">
      <c r="H14758"/>
    </row>
    <row r="14759" spans="8:8" x14ac:dyDescent="0.25">
      <c r="H14759"/>
    </row>
    <row r="14760" spans="8:8" x14ac:dyDescent="0.25">
      <c r="H14760"/>
    </row>
    <row r="14761" spans="8:8" x14ac:dyDescent="0.25">
      <c r="H14761"/>
    </row>
    <row r="14762" spans="8:8" x14ac:dyDescent="0.25">
      <c r="H14762"/>
    </row>
    <row r="14763" spans="8:8" x14ac:dyDescent="0.25">
      <c r="H14763"/>
    </row>
    <row r="14764" spans="8:8" x14ac:dyDescent="0.25">
      <c r="H14764"/>
    </row>
    <row r="14765" spans="8:8" x14ac:dyDescent="0.25">
      <c r="H14765"/>
    </row>
    <row r="14766" spans="8:8" x14ac:dyDescent="0.25">
      <c r="H14766"/>
    </row>
    <row r="14767" spans="8:8" x14ac:dyDescent="0.25">
      <c r="H14767"/>
    </row>
    <row r="14768" spans="8:8" x14ac:dyDescent="0.25">
      <c r="H14768"/>
    </row>
    <row r="14769" spans="8:8" x14ac:dyDescent="0.25">
      <c r="H14769"/>
    </row>
    <row r="14770" spans="8:8" x14ac:dyDescent="0.25">
      <c r="H14770"/>
    </row>
    <row r="14771" spans="8:8" x14ac:dyDescent="0.25">
      <c r="H14771"/>
    </row>
    <row r="14772" spans="8:8" x14ac:dyDescent="0.25">
      <c r="H14772"/>
    </row>
    <row r="14773" spans="8:8" x14ac:dyDescent="0.25">
      <c r="H14773"/>
    </row>
    <row r="14774" spans="8:8" x14ac:dyDescent="0.25">
      <c r="H14774"/>
    </row>
    <row r="14775" spans="8:8" x14ac:dyDescent="0.25">
      <c r="H14775"/>
    </row>
    <row r="14776" spans="8:8" x14ac:dyDescent="0.25">
      <c r="H14776"/>
    </row>
    <row r="14777" spans="8:8" x14ac:dyDescent="0.25">
      <c r="H14777"/>
    </row>
    <row r="14778" spans="8:8" x14ac:dyDescent="0.25">
      <c r="H14778"/>
    </row>
    <row r="14779" spans="8:8" x14ac:dyDescent="0.25">
      <c r="H14779"/>
    </row>
    <row r="14780" spans="8:8" x14ac:dyDescent="0.25">
      <c r="H14780"/>
    </row>
    <row r="14781" spans="8:8" x14ac:dyDescent="0.25">
      <c r="H14781"/>
    </row>
    <row r="14782" spans="8:8" x14ac:dyDescent="0.25">
      <c r="H14782"/>
    </row>
    <row r="14783" spans="8:8" x14ac:dyDescent="0.25">
      <c r="H14783"/>
    </row>
    <row r="14784" spans="8:8" x14ac:dyDescent="0.25">
      <c r="H14784"/>
    </row>
    <row r="14785" spans="8:8" x14ac:dyDescent="0.25">
      <c r="H14785"/>
    </row>
    <row r="14786" spans="8:8" x14ac:dyDescent="0.25">
      <c r="H14786"/>
    </row>
    <row r="14787" spans="8:8" x14ac:dyDescent="0.25">
      <c r="H14787"/>
    </row>
    <row r="14788" spans="8:8" x14ac:dyDescent="0.25">
      <c r="H14788"/>
    </row>
    <row r="14789" spans="8:8" x14ac:dyDescent="0.25">
      <c r="H14789"/>
    </row>
    <row r="14790" spans="8:8" x14ac:dyDescent="0.25">
      <c r="H14790"/>
    </row>
    <row r="14791" spans="8:8" x14ac:dyDescent="0.25">
      <c r="H14791"/>
    </row>
    <row r="14792" spans="8:8" x14ac:dyDescent="0.25">
      <c r="H14792"/>
    </row>
    <row r="14793" spans="8:8" x14ac:dyDescent="0.25">
      <c r="H14793"/>
    </row>
    <row r="14794" spans="8:8" x14ac:dyDescent="0.25">
      <c r="H14794"/>
    </row>
    <row r="14795" spans="8:8" x14ac:dyDescent="0.25">
      <c r="H14795"/>
    </row>
    <row r="14796" spans="8:8" x14ac:dyDescent="0.25">
      <c r="H14796"/>
    </row>
    <row r="14797" spans="8:8" x14ac:dyDescent="0.25">
      <c r="H14797"/>
    </row>
    <row r="14798" spans="8:8" x14ac:dyDescent="0.25">
      <c r="H14798"/>
    </row>
    <row r="14799" spans="8:8" x14ac:dyDescent="0.25">
      <c r="H14799"/>
    </row>
    <row r="14800" spans="8:8" x14ac:dyDescent="0.25">
      <c r="H14800"/>
    </row>
    <row r="14801" spans="8:8" x14ac:dyDescent="0.25">
      <c r="H14801"/>
    </row>
    <row r="14802" spans="8:8" x14ac:dyDescent="0.25">
      <c r="H14802"/>
    </row>
    <row r="14803" spans="8:8" x14ac:dyDescent="0.25">
      <c r="H14803"/>
    </row>
    <row r="14804" spans="8:8" x14ac:dyDescent="0.25">
      <c r="H14804"/>
    </row>
    <row r="14805" spans="8:8" x14ac:dyDescent="0.25">
      <c r="H14805"/>
    </row>
    <row r="14806" spans="8:8" x14ac:dyDescent="0.25">
      <c r="H14806"/>
    </row>
    <row r="14807" spans="8:8" x14ac:dyDescent="0.25">
      <c r="H14807"/>
    </row>
    <row r="14808" spans="8:8" x14ac:dyDescent="0.25">
      <c r="H14808"/>
    </row>
    <row r="14809" spans="8:8" x14ac:dyDescent="0.25">
      <c r="H14809"/>
    </row>
    <row r="14810" spans="8:8" x14ac:dyDescent="0.25">
      <c r="H14810"/>
    </row>
    <row r="14811" spans="8:8" x14ac:dyDescent="0.25">
      <c r="H14811"/>
    </row>
    <row r="14812" spans="8:8" x14ac:dyDescent="0.25">
      <c r="H14812"/>
    </row>
    <row r="14813" spans="8:8" x14ac:dyDescent="0.25">
      <c r="H14813"/>
    </row>
    <row r="14814" spans="8:8" x14ac:dyDescent="0.25">
      <c r="H14814"/>
    </row>
    <row r="14815" spans="8:8" x14ac:dyDescent="0.25">
      <c r="H14815"/>
    </row>
    <row r="14816" spans="8:8" x14ac:dyDescent="0.25">
      <c r="H14816"/>
    </row>
    <row r="14817" spans="8:8" x14ac:dyDescent="0.25">
      <c r="H14817"/>
    </row>
    <row r="14818" spans="8:8" x14ac:dyDescent="0.25">
      <c r="H14818"/>
    </row>
    <row r="14819" spans="8:8" x14ac:dyDescent="0.25">
      <c r="H14819"/>
    </row>
    <row r="14820" spans="8:8" x14ac:dyDescent="0.25">
      <c r="H14820"/>
    </row>
    <row r="14821" spans="8:8" x14ac:dyDescent="0.25">
      <c r="H14821"/>
    </row>
    <row r="14822" spans="8:8" x14ac:dyDescent="0.25">
      <c r="H14822"/>
    </row>
    <row r="14823" spans="8:8" x14ac:dyDescent="0.25">
      <c r="H14823"/>
    </row>
    <row r="14824" spans="8:8" x14ac:dyDescent="0.25">
      <c r="H14824"/>
    </row>
    <row r="14825" spans="8:8" x14ac:dyDescent="0.25">
      <c r="H14825"/>
    </row>
    <row r="14826" spans="8:8" x14ac:dyDescent="0.25">
      <c r="H14826"/>
    </row>
    <row r="14827" spans="8:8" x14ac:dyDescent="0.25">
      <c r="H14827"/>
    </row>
    <row r="14828" spans="8:8" x14ac:dyDescent="0.25">
      <c r="H14828"/>
    </row>
    <row r="14829" spans="8:8" x14ac:dyDescent="0.25">
      <c r="H14829"/>
    </row>
    <row r="14830" spans="8:8" x14ac:dyDescent="0.25">
      <c r="H14830"/>
    </row>
    <row r="14831" spans="8:8" x14ac:dyDescent="0.25">
      <c r="H14831"/>
    </row>
    <row r="14832" spans="8:8" x14ac:dyDescent="0.25">
      <c r="H14832"/>
    </row>
    <row r="14833" spans="8:8" x14ac:dyDescent="0.25">
      <c r="H14833"/>
    </row>
    <row r="14834" spans="8:8" x14ac:dyDescent="0.25">
      <c r="H14834"/>
    </row>
    <row r="14835" spans="8:8" x14ac:dyDescent="0.25">
      <c r="H14835"/>
    </row>
    <row r="14836" spans="8:8" x14ac:dyDescent="0.25">
      <c r="H14836"/>
    </row>
    <row r="14837" spans="8:8" x14ac:dyDescent="0.25">
      <c r="H14837"/>
    </row>
    <row r="14838" spans="8:8" x14ac:dyDescent="0.25">
      <c r="H14838"/>
    </row>
    <row r="14839" spans="8:8" x14ac:dyDescent="0.25">
      <c r="H14839"/>
    </row>
    <row r="14840" spans="8:8" x14ac:dyDescent="0.25">
      <c r="H14840"/>
    </row>
    <row r="14841" spans="8:8" x14ac:dyDescent="0.25">
      <c r="H14841"/>
    </row>
    <row r="14842" spans="8:8" x14ac:dyDescent="0.25">
      <c r="H14842"/>
    </row>
    <row r="14843" spans="8:8" x14ac:dyDescent="0.25">
      <c r="H14843"/>
    </row>
    <row r="14844" spans="8:8" x14ac:dyDescent="0.25">
      <c r="H14844"/>
    </row>
    <row r="14845" spans="8:8" x14ac:dyDescent="0.25">
      <c r="H14845"/>
    </row>
    <row r="14846" spans="8:8" x14ac:dyDescent="0.25">
      <c r="H14846"/>
    </row>
    <row r="14847" spans="8:8" x14ac:dyDescent="0.25">
      <c r="H14847"/>
    </row>
    <row r="14848" spans="8:8" x14ac:dyDescent="0.25">
      <c r="H14848"/>
    </row>
    <row r="14849" spans="8:8" x14ac:dyDescent="0.25">
      <c r="H14849"/>
    </row>
    <row r="14850" spans="8:8" x14ac:dyDescent="0.25">
      <c r="H14850"/>
    </row>
    <row r="14851" spans="8:8" x14ac:dyDescent="0.25">
      <c r="H14851"/>
    </row>
    <row r="14852" spans="8:8" x14ac:dyDescent="0.25">
      <c r="H14852"/>
    </row>
    <row r="14853" spans="8:8" x14ac:dyDescent="0.25">
      <c r="H14853"/>
    </row>
    <row r="14854" spans="8:8" x14ac:dyDescent="0.25">
      <c r="H14854"/>
    </row>
    <row r="14855" spans="8:8" x14ac:dyDescent="0.25">
      <c r="H14855"/>
    </row>
    <row r="14856" spans="8:8" x14ac:dyDescent="0.25">
      <c r="H14856"/>
    </row>
    <row r="14857" spans="8:8" x14ac:dyDescent="0.25">
      <c r="H14857"/>
    </row>
    <row r="14858" spans="8:8" x14ac:dyDescent="0.25">
      <c r="H14858"/>
    </row>
    <row r="14859" spans="8:8" x14ac:dyDescent="0.25">
      <c r="H14859"/>
    </row>
    <row r="14860" spans="8:8" x14ac:dyDescent="0.25">
      <c r="H14860"/>
    </row>
    <row r="14861" spans="8:8" x14ac:dyDescent="0.25">
      <c r="H14861"/>
    </row>
    <row r="14862" spans="8:8" x14ac:dyDescent="0.25">
      <c r="H14862"/>
    </row>
    <row r="14863" spans="8:8" x14ac:dyDescent="0.25">
      <c r="H14863"/>
    </row>
    <row r="14864" spans="8:8" x14ac:dyDescent="0.25">
      <c r="H14864"/>
    </row>
    <row r="14865" spans="8:8" x14ac:dyDescent="0.25">
      <c r="H14865"/>
    </row>
    <row r="14866" spans="8:8" x14ac:dyDescent="0.25">
      <c r="H14866"/>
    </row>
    <row r="14867" spans="8:8" x14ac:dyDescent="0.25">
      <c r="H14867"/>
    </row>
    <row r="14868" spans="8:8" x14ac:dyDescent="0.25">
      <c r="H14868"/>
    </row>
    <row r="14869" spans="8:8" x14ac:dyDescent="0.25">
      <c r="H14869"/>
    </row>
    <row r="14870" spans="8:8" x14ac:dyDescent="0.25">
      <c r="H14870"/>
    </row>
    <row r="14871" spans="8:8" x14ac:dyDescent="0.25">
      <c r="H14871"/>
    </row>
    <row r="14872" spans="8:8" x14ac:dyDescent="0.25">
      <c r="H14872"/>
    </row>
    <row r="14873" spans="8:8" x14ac:dyDescent="0.25">
      <c r="H14873"/>
    </row>
    <row r="14874" spans="8:8" x14ac:dyDescent="0.25">
      <c r="H14874"/>
    </row>
    <row r="14875" spans="8:8" x14ac:dyDescent="0.25">
      <c r="H14875"/>
    </row>
    <row r="14876" spans="8:8" x14ac:dyDescent="0.25">
      <c r="H14876"/>
    </row>
    <row r="14877" spans="8:8" x14ac:dyDescent="0.25">
      <c r="H14877"/>
    </row>
    <row r="14878" spans="8:8" x14ac:dyDescent="0.25">
      <c r="H14878"/>
    </row>
    <row r="14879" spans="8:8" x14ac:dyDescent="0.25">
      <c r="H14879"/>
    </row>
    <row r="14880" spans="8:8" x14ac:dyDescent="0.25">
      <c r="H14880"/>
    </row>
    <row r="14881" spans="8:8" x14ac:dyDescent="0.25">
      <c r="H14881"/>
    </row>
    <row r="14882" spans="8:8" x14ac:dyDescent="0.25">
      <c r="H14882"/>
    </row>
    <row r="14883" spans="8:8" x14ac:dyDescent="0.25">
      <c r="H14883"/>
    </row>
    <row r="14884" spans="8:8" x14ac:dyDescent="0.25">
      <c r="H14884"/>
    </row>
    <row r="14885" spans="8:8" x14ac:dyDescent="0.25">
      <c r="H14885"/>
    </row>
    <row r="14886" spans="8:8" x14ac:dyDescent="0.25">
      <c r="H14886"/>
    </row>
    <row r="14887" spans="8:8" x14ac:dyDescent="0.25">
      <c r="H14887"/>
    </row>
    <row r="14888" spans="8:8" x14ac:dyDescent="0.25">
      <c r="H14888"/>
    </row>
    <row r="14889" spans="8:8" x14ac:dyDescent="0.25">
      <c r="H14889"/>
    </row>
    <row r="14890" spans="8:8" x14ac:dyDescent="0.25">
      <c r="H14890"/>
    </row>
    <row r="14891" spans="8:8" x14ac:dyDescent="0.25">
      <c r="H14891"/>
    </row>
    <row r="14892" spans="8:8" x14ac:dyDescent="0.25">
      <c r="H14892"/>
    </row>
    <row r="14893" spans="8:8" x14ac:dyDescent="0.25">
      <c r="H14893"/>
    </row>
    <row r="14894" spans="8:8" x14ac:dyDescent="0.25">
      <c r="H14894"/>
    </row>
    <row r="14895" spans="8:8" x14ac:dyDescent="0.25">
      <c r="H14895"/>
    </row>
    <row r="14896" spans="8:8" x14ac:dyDescent="0.25">
      <c r="H14896"/>
    </row>
    <row r="14897" spans="8:8" x14ac:dyDescent="0.25">
      <c r="H14897"/>
    </row>
    <row r="14898" spans="8:8" x14ac:dyDescent="0.25">
      <c r="H14898"/>
    </row>
    <row r="14899" spans="8:8" x14ac:dyDescent="0.25">
      <c r="H14899"/>
    </row>
    <row r="14900" spans="8:8" x14ac:dyDescent="0.25">
      <c r="H14900"/>
    </row>
    <row r="14901" spans="8:8" x14ac:dyDescent="0.25">
      <c r="H14901"/>
    </row>
    <row r="14902" spans="8:8" x14ac:dyDescent="0.25">
      <c r="H14902"/>
    </row>
    <row r="14903" spans="8:8" x14ac:dyDescent="0.25">
      <c r="H14903"/>
    </row>
    <row r="14904" spans="8:8" x14ac:dyDescent="0.25">
      <c r="H14904"/>
    </row>
    <row r="14905" spans="8:8" x14ac:dyDescent="0.25">
      <c r="H14905"/>
    </row>
    <row r="14906" spans="8:8" x14ac:dyDescent="0.25">
      <c r="H14906"/>
    </row>
    <row r="14907" spans="8:8" x14ac:dyDescent="0.25">
      <c r="H14907"/>
    </row>
    <row r="14908" spans="8:8" x14ac:dyDescent="0.25">
      <c r="H14908"/>
    </row>
    <row r="14909" spans="8:8" x14ac:dyDescent="0.25">
      <c r="H14909"/>
    </row>
    <row r="14910" spans="8:8" x14ac:dyDescent="0.25">
      <c r="H14910"/>
    </row>
    <row r="14911" spans="8:8" x14ac:dyDescent="0.25">
      <c r="H14911"/>
    </row>
    <row r="14912" spans="8:8" x14ac:dyDescent="0.25">
      <c r="H14912"/>
    </row>
    <row r="14913" spans="8:8" x14ac:dyDescent="0.25">
      <c r="H14913"/>
    </row>
    <row r="14914" spans="8:8" x14ac:dyDescent="0.25">
      <c r="H14914"/>
    </row>
    <row r="14915" spans="8:8" x14ac:dyDescent="0.25">
      <c r="H14915"/>
    </row>
    <row r="14916" spans="8:8" x14ac:dyDescent="0.25">
      <c r="H14916"/>
    </row>
    <row r="14917" spans="8:8" x14ac:dyDescent="0.25">
      <c r="H14917"/>
    </row>
    <row r="14918" spans="8:8" x14ac:dyDescent="0.25">
      <c r="H14918"/>
    </row>
    <row r="14919" spans="8:8" x14ac:dyDescent="0.25">
      <c r="H14919"/>
    </row>
    <row r="14920" spans="8:8" x14ac:dyDescent="0.25">
      <c r="H14920"/>
    </row>
    <row r="14921" spans="8:8" x14ac:dyDescent="0.25">
      <c r="H14921"/>
    </row>
    <row r="14922" spans="8:8" x14ac:dyDescent="0.25">
      <c r="H14922"/>
    </row>
    <row r="14923" spans="8:8" x14ac:dyDescent="0.25">
      <c r="H14923"/>
    </row>
    <row r="14924" spans="8:8" x14ac:dyDescent="0.25">
      <c r="H14924"/>
    </row>
    <row r="14925" spans="8:8" x14ac:dyDescent="0.25">
      <c r="H14925"/>
    </row>
    <row r="14926" spans="8:8" x14ac:dyDescent="0.25">
      <c r="H14926"/>
    </row>
    <row r="14927" spans="8:8" x14ac:dyDescent="0.25">
      <c r="H14927"/>
    </row>
    <row r="14928" spans="8:8" x14ac:dyDescent="0.25">
      <c r="H14928"/>
    </row>
    <row r="14929" spans="8:8" x14ac:dyDescent="0.25">
      <c r="H14929"/>
    </row>
    <row r="14930" spans="8:8" x14ac:dyDescent="0.25">
      <c r="H14930"/>
    </row>
    <row r="14931" spans="8:8" x14ac:dyDescent="0.25">
      <c r="H14931"/>
    </row>
    <row r="14932" spans="8:8" x14ac:dyDescent="0.25">
      <c r="H14932"/>
    </row>
    <row r="14933" spans="8:8" x14ac:dyDescent="0.25">
      <c r="H14933"/>
    </row>
    <row r="14934" spans="8:8" x14ac:dyDescent="0.25">
      <c r="H14934"/>
    </row>
    <row r="14935" spans="8:8" x14ac:dyDescent="0.25">
      <c r="H14935"/>
    </row>
    <row r="14936" spans="8:8" x14ac:dyDescent="0.25">
      <c r="H14936"/>
    </row>
    <row r="14937" spans="8:8" x14ac:dyDescent="0.25">
      <c r="H14937"/>
    </row>
    <row r="14938" spans="8:8" x14ac:dyDescent="0.25">
      <c r="H14938"/>
    </row>
    <row r="14939" spans="8:8" x14ac:dyDescent="0.25">
      <c r="H14939"/>
    </row>
    <row r="14940" spans="8:8" x14ac:dyDescent="0.25">
      <c r="H14940"/>
    </row>
    <row r="14941" spans="8:8" x14ac:dyDescent="0.25">
      <c r="H14941"/>
    </row>
    <row r="14942" spans="8:8" x14ac:dyDescent="0.25">
      <c r="H14942"/>
    </row>
    <row r="14943" spans="8:8" x14ac:dyDescent="0.25">
      <c r="H14943"/>
    </row>
    <row r="14944" spans="8:8" x14ac:dyDescent="0.25">
      <c r="H14944"/>
    </row>
    <row r="14945" spans="8:8" x14ac:dyDescent="0.25">
      <c r="H14945"/>
    </row>
    <row r="14946" spans="8:8" x14ac:dyDescent="0.25">
      <c r="H14946"/>
    </row>
    <row r="14947" spans="8:8" x14ac:dyDescent="0.25">
      <c r="H14947"/>
    </row>
    <row r="14948" spans="8:8" x14ac:dyDescent="0.25">
      <c r="H14948"/>
    </row>
    <row r="14949" spans="8:8" x14ac:dyDescent="0.25">
      <c r="H14949"/>
    </row>
    <row r="14950" spans="8:8" x14ac:dyDescent="0.25">
      <c r="H14950"/>
    </row>
    <row r="14951" spans="8:8" x14ac:dyDescent="0.25">
      <c r="H14951"/>
    </row>
    <row r="14952" spans="8:8" x14ac:dyDescent="0.25">
      <c r="H14952"/>
    </row>
    <row r="14953" spans="8:8" x14ac:dyDescent="0.25">
      <c r="H14953"/>
    </row>
    <row r="14954" spans="8:8" x14ac:dyDescent="0.25">
      <c r="H14954"/>
    </row>
    <row r="14955" spans="8:8" x14ac:dyDescent="0.25">
      <c r="H14955"/>
    </row>
    <row r="14956" spans="8:8" x14ac:dyDescent="0.25">
      <c r="H14956"/>
    </row>
    <row r="14957" spans="8:8" x14ac:dyDescent="0.25">
      <c r="H14957"/>
    </row>
    <row r="14958" spans="8:8" x14ac:dyDescent="0.25">
      <c r="H14958"/>
    </row>
    <row r="14959" spans="8:8" x14ac:dyDescent="0.25">
      <c r="H14959"/>
    </row>
    <row r="14960" spans="8:8" x14ac:dyDescent="0.25">
      <c r="H14960"/>
    </row>
    <row r="14961" spans="8:8" x14ac:dyDescent="0.25">
      <c r="H14961"/>
    </row>
    <row r="14962" spans="8:8" x14ac:dyDescent="0.25">
      <c r="H14962"/>
    </row>
    <row r="14963" spans="8:8" x14ac:dyDescent="0.25">
      <c r="H14963"/>
    </row>
    <row r="14964" spans="8:8" x14ac:dyDescent="0.25">
      <c r="H14964"/>
    </row>
    <row r="14965" spans="8:8" x14ac:dyDescent="0.25">
      <c r="H14965"/>
    </row>
    <row r="14966" spans="8:8" x14ac:dyDescent="0.25">
      <c r="H14966"/>
    </row>
    <row r="14967" spans="8:8" x14ac:dyDescent="0.25">
      <c r="H14967"/>
    </row>
    <row r="14968" spans="8:8" x14ac:dyDescent="0.25">
      <c r="H14968"/>
    </row>
    <row r="14969" spans="8:8" x14ac:dyDescent="0.25">
      <c r="H14969"/>
    </row>
    <row r="14970" spans="8:8" x14ac:dyDescent="0.25">
      <c r="H14970"/>
    </row>
    <row r="14971" spans="8:8" x14ac:dyDescent="0.25">
      <c r="H14971"/>
    </row>
    <row r="14972" spans="8:8" x14ac:dyDescent="0.25">
      <c r="H14972"/>
    </row>
    <row r="14973" spans="8:8" x14ac:dyDescent="0.25">
      <c r="H14973"/>
    </row>
    <row r="14974" spans="8:8" x14ac:dyDescent="0.25">
      <c r="H14974"/>
    </row>
    <row r="14975" spans="8:8" x14ac:dyDescent="0.25">
      <c r="H14975"/>
    </row>
    <row r="14976" spans="8:8" x14ac:dyDescent="0.25">
      <c r="H14976"/>
    </row>
    <row r="14977" spans="8:8" x14ac:dyDescent="0.25">
      <c r="H14977"/>
    </row>
    <row r="14978" spans="8:8" x14ac:dyDescent="0.25">
      <c r="H14978"/>
    </row>
    <row r="14979" spans="8:8" x14ac:dyDescent="0.25">
      <c r="H14979"/>
    </row>
    <row r="14980" spans="8:8" x14ac:dyDescent="0.25">
      <c r="H14980"/>
    </row>
    <row r="14981" spans="8:8" x14ac:dyDescent="0.25">
      <c r="H14981"/>
    </row>
    <row r="14982" spans="8:8" x14ac:dyDescent="0.25">
      <c r="H14982"/>
    </row>
    <row r="14983" spans="8:8" x14ac:dyDescent="0.25">
      <c r="H14983"/>
    </row>
    <row r="14984" spans="8:8" x14ac:dyDescent="0.25">
      <c r="H14984"/>
    </row>
    <row r="14985" spans="8:8" x14ac:dyDescent="0.25">
      <c r="H14985"/>
    </row>
    <row r="14986" spans="8:8" x14ac:dyDescent="0.25">
      <c r="H14986"/>
    </row>
    <row r="14987" spans="8:8" x14ac:dyDescent="0.25">
      <c r="H14987"/>
    </row>
    <row r="14988" spans="8:8" x14ac:dyDescent="0.25">
      <c r="H14988"/>
    </row>
    <row r="14989" spans="8:8" x14ac:dyDescent="0.25">
      <c r="H14989"/>
    </row>
    <row r="14990" spans="8:8" x14ac:dyDescent="0.25">
      <c r="H14990"/>
    </row>
    <row r="14991" spans="8:8" x14ac:dyDescent="0.25">
      <c r="H14991"/>
    </row>
    <row r="14992" spans="8:8" x14ac:dyDescent="0.25">
      <c r="H14992"/>
    </row>
    <row r="14993" spans="8:8" x14ac:dyDescent="0.25">
      <c r="H14993"/>
    </row>
    <row r="14994" spans="8:8" x14ac:dyDescent="0.25">
      <c r="H14994"/>
    </row>
    <row r="14995" spans="8:8" x14ac:dyDescent="0.25">
      <c r="H14995"/>
    </row>
    <row r="14996" spans="8:8" x14ac:dyDescent="0.25">
      <c r="H14996"/>
    </row>
    <row r="14997" spans="8:8" x14ac:dyDescent="0.25">
      <c r="H14997"/>
    </row>
    <row r="14998" spans="8:8" x14ac:dyDescent="0.25">
      <c r="H14998"/>
    </row>
    <row r="14999" spans="8:8" x14ac:dyDescent="0.25">
      <c r="H14999"/>
    </row>
    <row r="15000" spans="8:8" x14ac:dyDescent="0.25">
      <c r="H15000"/>
    </row>
    <row r="15001" spans="8:8" x14ac:dyDescent="0.25">
      <c r="H15001"/>
    </row>
    <row r="15002" spans="8:8" x14ac:dyDescent="0.25">
      <c r="H15002"/>
    </row>
    <row r="15003" spans="8:8" x14ac:dyDescent="0.25">
      <c r="H15003"/>
    </row>
    <row r="15004" spans="8:8" x14ac:dyDescent="0.25">
      <c r="H15004"/>
    </row>
    <row r="15005" spans="8:8" x14ac:dyDescent="0.25">
      <c r="H15005"/>
    </row>
    <row r="15006" spans="8:8" x14ac:dyDescent="0.25">
      <c r="H15006"/>
    </row>
    <row r="15007" spans="8:8" x14ac:dyDescent="0.25">
      <c r="H15007"/>
    </row>
    <row r="15008" spans="8:8" x14ac:dyDescent="0.25">
      <c r="H15008"/>
    </row>
    <row r="15009" spans="8:8" x14ac:dyDescent="0.25">
      <c r="H15009"/>
    </row>
    <row r="15010" spans="8:8" x14ac:dyDescent="0.25">
      <c r="H15010"/>
    </row>
    <row r="15011" spans="8:8" x14ac:dyDescent="0.25">
      <c r="H15011"/>
    </row>
    <row r="15012" spans="8:8" x14ac:dyDescent="0.25">
      <c r="H15012"/>
    </row>
    <row r="15013" spans="8:8" x14ac:dyDescent="0.25">
      <c r="H15013"/>
    </row>
    <row r="15014" spans="8:8" x14ac:dyDescent="0.25">
      <c r="H15014"/>
    </row>
    <row r="15015" spans="8:8" x14ac:dyDescent="0.25">
      <c r="H15015"/>
    </row>
    <row r="15016" spans="8:8" x14ac:dyDescent="0.25">
      <c r="H15016"/>
    </row>
    <row r="15017" spans="8:8" x14ac:dyDescent="0.25">
      <c r="H15017"/>
    </row>
    <row r="15018" spans="8:8" x14ac:dyDescent="0.25">
      <c r="H15018"/>
    </row>
    <row r="15019" spans="8:8" x14ac:dyDescent="0.25">
      <c r="H15019"/>
    </row>
    <row r="15020" spans="8:8" x14ac:dyDescent="0.25">
      <c r="H15020"/>
    </row>
    <row r="15021" spans="8:8" x14ac:dyDescent="0.25">
      <c r="H15021"/>
    </row>
    <row r="15022" spans="8:8" x14ac:dyDescent="0.25">
      <c r="H15022"/>
    </row>
    <row r="15023" spans="8:8" x14ac:dyDescent="0.25">
      <c r="H15023"/>
    </row>
    <row r="15024" spans="8:8" x14ac:dyDescent="0.25">
      <c r="H15024"/>
    </row>
    <row r="15025" spans="8:8" x14ac:dyDescent="0.25">
      <c r="H15025"/>
    </row>
    <row r="15026" spans="8:8" x14ac:dyDescent="0.25">
      <c r="H15026"/>
    </row>
    <row r="15027" spans="8:8" x14ac:dyDescent="0.25">
      <c r="H15027"/>
    </row>
    <row r="15028" spans="8:8" x14ac:dyDescent="0.25">
      <c r="H15028"/>
    </row>
    <row r="15029" spans="8:8" x14ac:dyDescent="0.25">
      <c r="H15029"/>
    </row>
    <row r="15030" spans="8:8" x14ac:dyDescent="0.25">
      <c r="H15030"/>
    </row>
    <row r="15031" spans="8:8" x14ac:dyDescent="0.25">
      <c r="H15031"/>
    </row>
    <row r="15032" spans="8:8" x14ac:dyDescent="0.25">
      <c r="H15032"/>
    </row>
    <row r="15033" spans="8:8" x14ac:dyDescent="0.25">
      <c r="H15033"/>
    </row>
    <row r="15034" spans="8:8" x14ac:dyDescent="0.25">
      <c r="H15034"/>
    </row>
    <row r="15035" spans="8:8" x14ac:dyDescent="0.25">
      <c r="H15035"/>
    </row>
    <row r="15036" spans="8:8" x14ac:dyDescent="0.25">
      <c r="H15036"/>
    </row>
    <row r="15037" spans="8:8" x14ac:dyDescent="0.25">
      <c r="H15037"/>
    </row>
    <row r="15038" spans="8:8" x14ac:dyDescent="0.25">
      <c r="H15038"/>
    </row>
    <row r="15039" spans="8:8" x14ac:dyDescent="0.25">
      <c r="H15039"/>
    </row>
    <row r="15040" spans="8:8" x14ac:dyDescent="0.25">
      <c r="H15040"/>
    </row>
    <row r="15041" spans="8:8" x14ac:dyDescent="0.25">
      <c r="H15041"/>
    </row>
    <row r="15042" spans="8:8" x14ac:dyDescent="0.25">
      <c r="H15042"/>
    </row>
    <row r="15043" spans="8:8" x14ac:dyDescent="0.25">
      <c r="H15043"/>
    </row>
    <row r="15044" spans="8:8" x14ac:dyDescent="0.25">
      <c r="H15044"/>
    </row>
    <row r="15045" spans="8:8" x14ac:dyDescent="0.25">
      <c r="H15045"/>
    </row>
    <row r="15046" spans="8:8" x14ac:dyDescent="0.25">
      <c r="H15046"/>
    </row>
    <row r="15047" spans="8:8" x14ac:dyDescent="0.25">
      <c r="H15047"/>
    </row>
    <row r="15048" spans="8:8" x14ac:dyDescent="0.25">
      <c r="H15048"/>
    </row>
    <row r="15049" spans="8:8" x14ac:dyDescent="0.25">
      <c r="H15049"/>
    </row>
    <row r="15050" spans="8:8" x14ac:dyDescent="0.25">
      <c r="H15050"/>
    </row>
    <row r="15051" spans="8:8" x14ac:dyDescent="0.25">
      <c r="H15051"/>
    </row>
    <row r="15052" spans="8:8" x14ac:dyDescent="0.25">
      <c r="H15052"/>
    </row>
    <row r="15053" spans="8:8" x14ac:dyDescent="0.25">
      <c r="H15053"/>
    </row>
    <row r="15054" spans="8:8" x14ac:dyDescent="0.25">
      <c r="H15054"/>
    </row>
    <row r="15055" spans="8:8" x14ac:dyDescent="0.25">
      <c r="H15055"/>
    </row>
    <row r="15056" spans="8:8" x14ac:dyDescent="0.25">
      <c r="H15056"/>
    </row>
    <row r="15057" spans="8:8" x14ac:dyDescent="0.25">
      <c r="H15057"/>
    </row>
    <row r="15058" spans="8:8" x14ac:dyDescent="0.25">
      <c r="H15058"/>
    </row>
    <row r="15059" spans="8:8" x14ac:dyDescent="0.25">
      <c r="H15059"/>
    </row>
    <row r="15060" spans="8:8" x14ac:dyDescent="0.25">
      <c r="H15060"/>
    </row>
    <row r="15061" spans="8:8" x14ac:dyDescent="0.25">
      <c r="H15061"/>
    </row>
    <row r="15062" spans="8:8" x14ac:dyDescent="0.25">
      <c r="H15062"/>
    </row>
    <row r="15063" spans="8:8" x14ac:dyDescent="0.25">
      <c r="H15063"/>
    </row>
    <row r="15064" spans="8:8" x14ac:dyDescent="0.25">
      <c r="H15064"/>
    </row>
    <row r="15065" spans="8:8" x14ac:dyDescent="0.25">
      <c r="H15065"/>
    </row>
    <row r="15066" spans="8:8" x14ac:dyDescent="0.25">
      <c r="H15066"/>
    </row>
    <row r="15067" spans="8:8" x14ac:dyDescent="0.25">
      <c r="H15067"/>
    </row>
    <row r="15068" spans="8:8" x14ac:dyDescent="0.25">
      <c r="H15068"/>
    </row>
    <row r="15069" spans="8:8" x14ac:dyDescent="0.25">
      <c r="H15069"/>
    </row>
    <row r="15070" spans="8:8" x14ac:dyDescent="0.25">
      <c r="H15070"/>
    </row>
    <row r="15071" spans="8:8" x14ac:dyDescent="0.25">
      <c r="H15071"/>
    </row>
    <row r="15072" spans="8:8" x14ac:dyDescent="0.25">
      <c r="H15072"/>
    </row>
    <row r="15073" spans="8:8" x14ac:dyDescent="0.25">
      <c r="H15073"/>
    </row>
    <row r="15074" spans="8:8" x14ac:dyDescent="0.25">
      <c r="H15074"/>
    </row>
    <row r="15075" spans="8:8" x14ac:dyDescent="0.25">
      <c r="H15075"/>
    </row>
    <row r="15076" spans="8:8" x14ac:dyDescent="0.25">
      <c r="H15076"/>
    </row>
    <row r="15077" spans="8:8" x14ac:dyDescent="0.25">
      <c r="H15077"/>
    </row>
    <row r="15078" spans="8:8" x14ac:dyDescent="0.25">
      <c r="H15078"/>
    </row>
    <row r="15079" spans="8:8" x14ac:dyDescent="0.25">
      <c r="H15079"/>
    </row>
    <row r="15080" spans="8:8" x14ac:dyDescent="0.25">
      <c r="H15080"/>
    </row>
    <row r="15081" spans="8:8" x14ac:dyDescent="0.25">
      <c r="H15081"/>
    </row>
    <row r="15082" spans="8:8" x14ac:dyDescent="0.25">
      <c r="H15082"/>
    </row>
    <row r="15083" spans="8:8" x14ac:dyDescent="0.25">
      <c r="H15083"/>
    </row>
    <row r="15084" spans="8:8" x14ac:dyDescent="0.25">
      <c r="H15084"/>
    </row>
    <row r="15085" spans="8:8" x14ac:dyDescent="0.25">
      <c r="H15085"/>
    </row>
    <row r="15086" spans="8:8" x14ac:dyDescent="0.25">
      <c r="H15086"/>
    </row>
    <row r="15087" spans="8:8" x14ac:dyDescent="0.25">
      <c r="H15087"/>
    </row>
    <row r="15088" spans="8:8" x14ac:dyDescent="0.25">
      <c r="H15088"/>
    </row>
    <row r="15089" spans="8:8" x14ac:dyDescent="0.25">
      <c r="H15089"/>
    </row>
    <row r="15090" spans="8:8" x14ac:dyDescent="0.25">
      <c r="H15090"/>
    </row>
    <row r="15091" spans="8:8" x14ac:dyDescent="0.25">
      <c r="H15091"/>
    </row>
    <row r="15092" spans="8:8" x14ac:dyDescent="0.25">
      <c r="H15092"/>
    </row>
    <row r="15093" spans="8:8" x14ac:dyDescent="0.25">
      <c r="H15093"/>
    </row>
    <row r="15094" spans="8:8" x14ac:dyDescent="0.25">
      <c r="H15094"/>
    </row>
    <row r="15095" spans="8:8" x14ac:dyDescent="0.25">
      <c r="H15095"/>
    </row>
    <row r="15096" spans="8:8" x14ac:dyDescent="0.25">
      <c r="H15096"/>
    </row>
    <row r="15097" spans="8:8" x14ac:dyDescent="0.25">
      <c r="H15097"/>
    </row>
    <row r="15098" spans="8:8" x14ac:dyDescent="0.25">
      <c r="H15098"/>
    </row>
    <row r="15099" spans="8:8" x14ac:dyDescent="0.25">
      <c r="H15099"/>
    </row>
    <row r="15100" spans="8:8" x14ac:dyDescent="0.25">
      <c r="H15100"/>
    </row>
    <row r="15101" spans="8:8" x14ac:dyDescent="0.25">
      <c r="H15101"/>
    </row>
    <row r="15102" spans="8:8" x14ac:dyDescent="0.25">
      <c r="H15102"/>
    </row>
    <row r="15103" spans="8:8" x14ac:dyDescent="0.25">
      <c r="H15103"/>
    </row>
    <row r="15104" spans="8:8" x14ac:dyDescent="0.25">
      <c r="H15104"/>
    </row>
    <row r="15105" spans="8:8" x14ac:dyDescent="0.25">
      <c r="H15105"/>
    </row>
    <row r="15106" spans="8:8" x14ac:dyDescent="0.25">
      <c r="H15106"/>
    </row>
    <row r="15107" spans="8:8" x14ac:dyDescent="0.25">
      <c r="H15107"/>
    </row>
    <row r="15108" spans="8:8" x14ac:dyDescent="0.25">
      <c r="H15108"/>
    </row>
    <row r="15109" spans="8:8" x14ac:dyDescent="0.25">
      <c r="H15109"/>
    </row>
    <row r="15110" spans="8:8" x14ac:dyDescent="0.25">
      <c r="H15110"/>
    </row>
    <row r="15111" spans="8:8" x14ac:dyDescent="0.25">
      <c r="H15111"/>
    </row>
    <row r="15112" spans="8:8" x14ac:dyDescent="0.25">
      <c r="H15112"/>
    </row>
    <row r="15113" spans="8:8" x14ac:dyDescent="0.25">
      <c r="H15113"/>
    </row>
    <row r="15114" spans="8:8" x14ac:dyDescent="0.25">
      <c r="H15114"/>
    </row>
    <row r="15115" spans="8:8" x14ac:dyDescent="0.25">
      <c r="H15115"/>
    </row>
    <row r="15116" spans="8:8" x14ac:dyDescent="0.25">
      <c r="H15116"/>
    </row>
    <row r="15117" spans="8:8" x14ac:dyDescent="0.25">
      <c r="H15117"/>
    </row>
    <row r="15118" spans="8:8" x14ac:dyDescent="0.25">
      <c r="H15118"/>
    </row>
    <row r="15119" spans="8:8" x14ac:dyDescent="0.25">
      <c r="H15119"/>
    </row>
    <row r="15120" spans="8:8" x14ac:dyDescent="0.25">
      <c r="H15120"/>
    </row>
    <row r="15121" spans="8:8" x14ac:dyDescent="0.25">
      <c r="H15121"/>
    </row>
    <row r="15122" spans="8:8" x14ac:dyDescent="0.25">
      <c r="H15122"/>
    </row>
    <row r="15123" spans="8:8" x14ac:dyDescent="0.25">
      <c r="H15123"/>
    </row>
    <row r="15124" spans="8:8" x14ac:dyDescent="0.25">
      <c r="H15124"/>
    </row>
    <row r="15125" spans="8:8" x14ac:dyDescent="0.25">
      <c r="H15125"/>
    </row>
    <row r="15126" spans="8:8" x14ac:dyDescent="0.25">
      <c r="H15126"/>
    </row>
    <row r="15127" spans="8:8" x14ac:dyDescent="0.25">
      <c r="H15127"/>
    </row>
    <row r="15128" spans="8:8" x14ac:dyDescent="0.25">
      <c r="H15128"/>
    </row>
    <row r="15129" spans="8:8" x14ac:dyDescent="0.25">
      <c r="H15129"/>
    </row>
    <row r="15130" spans="8:8" x14ac:dyDescent="0.25">
      <c r="H15130"/>
    </row>
    <row r="15131" spans="8:8" x14ac:dyDescent="0.25">
      <c r="H15131"/>
    </row>
    <row r="15132" spans="8:8" x14ac:dyDescent="0.25">
      <c r="H15132"/>
    </row>
    <row r="15133" spans="8:8" x14ac:dyDescent="0.25">
      <c r="H15133"/>
    </row>
    <row r="15134" spans="8:8" x14ac:dyDescent="0.25">
      <c r="H15134"/>
    </row>
    <row r="15135" spans="8:8" x14ac:dyDescent="0.25">
      <c r="H15135"/>
    </row>
    <row r="15136" spans="8:8" x14ac:dyDescent="0.25">
      <c r="H15136"/>
    </row>
    <row r="15137" spans="8:8" x14ac:dyDescent="0.25">
      <c r="H15137"/>
    </row>
    <row r="15138" spans="8:8" x14ac:dyDescent="0.25">
      <c r="H15138"/>
    </row>
    <row r="15139" spans="8:8" x14ac:dyDescent="0.25">
      <c r="H15139"/>
    </row>
    <row r="15140" spans="8:8" x14ac:dyDescent="0.25">
      <c r="H15140"/>
    </row>
    <row r="15141" spans="8:8" x14ac:dyDescent="0.25">
      <c r="H15141"/>
    </row>
    <row r="15142" spans="8:8" x14ac:dyDescent="0.25">
      <c r="H15142"/>
    </row>
    <row r="15143" spans="8:8" x14ac:dyDescent="0.25">
      <c r="H15143"/>
    </row>
    <row r="15144" spans="8:8" x14ac:dyDescent="0.25">
      <c r="H15144"/>
    </row>
    <row r="15145" spans="8:8" x14ac:dyDescent="0.25">
      <c r="H15145"/>
    </row>
    <row r="15146" spans="8:8" x14ac:dyDescent="0.25">
      <c r="H15146"/>
    </row>
    <row r="15147" spans="8:8" x14ac:dyDescent="0.25">
      <c r="H15147"/>
    </row>
    <row r="15148" spans="8:8" x14ac:dyDescent="0.25">
      <c r="H15148"/>
    </row>
    <row r="15149" spans="8:8" x14ac:dyDescent="0.25">
      <c r="H15149"/>
    </row>
    <row r="15150" spans="8:8" x14ac:dyDescent="0.25">
      <c r="H15150"/>
    </row>
    <row r="15151" spans="8:8" x14ac:dyDescent="0.25">
      <c r="H15151"/>
    </row>
    <row r="15152" spans="8:8" x14ac:dyDescent="0.25">
      <c r="H15152"/>
    </row>
    <row r="15153" spans="8:8" x14ac:dyDescent="0.25">
      <c r="H15153"/>
    </row>
    <row r="15154" spans="8:8" x14ac:dyDescent="0.25">
      <c r="H15154"/>
    </row>
    <row r="15155" spans="8:8" x14ac:dyDescent="0.25">
      <c r="H15155"/>
    </row>
    <row r="15156" spans="8:8" x14ac:dyDescent="0.25">
      <c r="H15156"/>
    </row>
    <row r="15157" spans="8:8" x14ac:dyDescent="0.25">
      <c r="H15157"/>
    </row>
    <row r="15158" spans="8:8" x14ac:dyDescent="0.25">
      <c r="H15158"/>
    </row>
    <row r="15159" spans="8:8" x14ac:dyDescent="0.25">
      <c r="H15159"/>
    </row>
    <row r="15160" spans="8:8" x14ac:dyDescent="0.25">
      <c r="H15160"/>
    </row>
    <row r="15161" spans="8:8" x14ac:dyDescent="0.25">
      <c r="H15161"/>
    </row>
    <row r="15162" spans="8:8" x14ac:dyDescent="0.25">
      <c r="H15162"/>
    </row>
    <row r="15163" spans="8:8" x14ac:dyDescent="0.25">
      <c r="H15163"/>
    </row>
    <row r="15164" spans="8:8" x14ac:dyDescent="0.25">
      <c r="H15164"/>
    </row>
    <row r="15165" spans="8:8" x14ac:dyDescent="0.25">
      <c r="H15165"/>
    </row>
    <row r="15166" spans="8:8" x14ac:dyDescent="0.25">
      <c r="H15166"/>
    </row>
    <row r="15167" spans="8:8" x14ac:dyDescent="0.25">
      <c r="H15167"/>
    </row>
    <row r="15168" spans="8:8" x14ac:dyDescent="0.25">
      <c r="H15168"/>
    </row>
    <row r="15169" spans="8:8" x14ac:dyDescent="0.25">
      <c r="H15169"/>
    </row>
    <row r="15170" spans="8:8" x14ac:dyDescent="0.25">
      <c r="H15170"/>
    </row>
    <row r="15171" spans="8:8" x14ac:dyDescent="0.25">
      <c r="H15171"/>
    </row>
    <row r="15172" spans="8:8" x14ac:dyDescent="0.25">
      <c r="H15172"/>
    </row>
    <row r="15173" spans="8:8" x14ac:dyDescent="0.25">
      <c r="H15173"/>
    </row>
    <row r="15174" spans="8:8" x14ac:dyDescent="0.25">
      <c r="H15174"/>
    </row>
    <row r="15175" spans="8:8" x14ac:dyDescent="0.25">
      <c r="H15175"/>
    </row>
    <row r="15176" spans="8:8" x14ac:dyDescent="0.25">
      <c r="H15176"/>
    </row>
    <row r="15177" spans="8:8" x14ac:dyDescent="0.25">
      <c r="H15177"/>
    </row>
    <row r="15178" spans="8:8" x14ac:dyDescent="0.25">
      <c r="H15178"/>
    </row>
    <row r="15179" spans="8:8" x14ac:dyDescent="0.25">
      <c r="H15179"/>
    </row>
    <row r="15180" spans="8:8" x14ac:dyDescent="0.25">
      <c r="H15180"/>
    </row>
    <row r="15181" spans="8:8" x14ac:dyDescent="0.25">
      <c r="H15181"/>
    </row>
    <row r="15182" spans="8:8" x14ac:dyDescent="0.25">
      <c r="H15182"/>
    </row>
    <row r="15183" spans="8:8" x14ac:dyDescent="0.25">
      <c r="H15183"/>
    </row>
    <row r="15184" spans="8:8" x14ac:dyDescent="0.25">
      <c r="H15184"/>
    </row>
    <row r="15185" spans="8:8" x14ac:dyDescent="0.25">
      <c r="H15185"/>
    </row>
    <row r="15186" spans="8:8" x14ac:dyDescent="0.25">
      <c r="H15186"/>
    </row>
    <row r="15187" spans="8:8" x14ac:dyDescent="0.25">
      <c r="H15187"/>
    </row>
    <row r="15188" spans="8:8" x14ac:dyDescent="0.25">
      <c r="H15188"/>
    </row>
    <row r="15189" spans="8:8" x14ac:dyDescent="0.25">
      <c r="H15189"/>
    </row>
    <row r="15190" spans="8:8" x14ac:dyDescent="0.25">
      <c r="H15190"/>
    </row>
    <row r="15191" spans="8:8" x14ac:dyDescent="0.25">
      <c r="H15191"/>
    </row>
    <row r="15192" spans="8:8" x14ac:dyDescent="0.25">
      <c r="H15192"/>
    </row>
    <row r="15193" spans="8:8" x14ac:dyDescent="0.25">
      <c r="H15193"/>
    </row>
    <row r="15194" spans="8:8" x14ac:dyDescent="0.25">
      <c r="H15194"/>
    </row>
    <row r="15195" spans="8:8" x14ac:dyDescent="0.25">
      <c r="H15195"/>
    </row>
    <row r="15196" spans="8:8" x14ac:dyDescent="0.25">
      <c r="H15196"/>
    </row>
    <row r="15197" spans="8:8" x14ac:dyDescent="0.25">
      <c r="H15197"/>
    </row>
    <row r="15198" spans="8:8" x14ac:dyDescent="0.25">
      <c r="H15198"/>
    </row>
    <row r="15199" spans="8:8" x14ac:dyDescent="0.25">
      <c r="H15199"/>
    </row>
    <row r="15200" spans="8:8" x14ac:dyDescent="0.25">
      <c r="H15200"/>
    </row>
    <row r="15201" spans="8:8" x14ac:dyDescent="0.25">
      <c r="H15201"/>
    </row>
    <row r="15202" spans="8:8" x14ac:dyDescent="0.25">
      <c r="H15202"/>
    </row>
    <row r="15203" spans="8:8" x14ac:dyDescent="0.25">
      <c r="H15203"/>
    </row>
    <row r="15204" spans="8:8" x14ac:dyDescent="0.25">
      <c r="H15204"/>
    </row>
    <row r="15205" spans="8:8" x14ac:dyDescent="0.25">
      <c r="H15205"/>
    </row>
    <row r="15206" spans="8:8" x14ac:dyDescent="0.25">
      <c r="H15206"/>
    </row>
    <row r="15207" spans="8:8" x14ac:dyDescent="0.25">
      <c r="H15207"/>
    </row>
    <row r="15208" spans="8:8" x14ac:dyDescent="0.25">
      <c r="H15208"/>
    </row>
    <row r="15209" spans="8:8" x14ac:dyDescent="0.25">
      <c r="H15209"/>
    </row>
    <row r="15210" spans="8:8" x14ac:dyDescent="0.25">
      <c r="H15210"/>
    </row>
    <row r="15211" spans="8:8" x14ac:dyDescent="0.25">
      <c r="H15211"/>
    </row>
    <row r="15212" spans="8:8" x14ac:dyDescent="0.25">
      <c r="H15212"/>
    </row>
    <row r="15213" spans="8:8" x14ac:dyDescent="0.25">
      <c r="H15213"/>
    </row>
    <row r="15214" spans="8:8" x14ac:dyDescent="0.25">
      <c r="H15214"/>
    </row>
    <row r="15215" spans="8:8" x14ac:dyDescent="0.25">
      <c r="H15215"/>
    </row>
    <row r="15216" spans="8:8" x14ac:dyDescent="0.25">
      <c r="H15216"/>
    </row>
    <row r="15217" spans="8:8" x14ac:dyDescent="0.25">
      <c r="H15217"/>
    </row>
    <row r="15218" spans="8:8" x14ac:dyDescent="0.25">
      <c r="H15218"/>
    </row>
    <row r="15219" spans="8:8" x14ac:dyDescent="0.25">
      <c r="H15219"/>
    </row>
    <row r="15220" spans="8:8" x14ac:dyDescent="0.25">
      <c r="H15220"/>
    </row>
    <row r="15221" spans="8:8" x14ac:dyDescent="0.25">
      <c r="H15221"/>
    </row>
    <row r="15222" spans="8:8" x14ac:dyDescent="0.25">
      <c r="H15222"/>
    </row>
    <row r="15223" spans="8:8" x14ac:dyDescent="0.25">
      <c r="H15223"/>
    </row>
    <row r="15224" spans="8:8" x14ac:dyDescent="0.25">
      <c r="H15224"/>
    </row>
    <row r="15225" spans="8:8" x14ac:dyDescent="0.25">
      <c r="H15225"/>
    </row>
    <row r="15226" spans="8:8" x14ac:dyDescent="0.25">
      <c r="H15226"/>
    </row>
    <row r="15227" spans="8:8" x14ac:dyDescent="0.25">
      <c r="H15227"/>
    </row>
    <row r="15228" spans="8:8" x14ac:dyDescent="0.25">
      <c r="H15228"/>
    </row>
    <row r="15229" spans="8:8" x14ac:dyDescent="0.25">
      <c r="H15229"/>
    </row>
    <row r="15230" spans="8:8" x14ac:dyDescent="0.25">
      <c r="H15230"/>
    </row>
    <row r="15231" spans="8:8" x14ac:dyDescent="0.25">
      <c r="H15231"/>
    </row>
    <row r="15232" spans="8:8" x14ac:dyDescent="0.25">
      <c r="H15232"/>
    </row>
    <row r="15233" spans="8:8" x14ac:dyDescent="0.25">
      <c r="H15233"/>
    </row>
    <row r="15234" spans="8:8" x14ac:dyDescent="0.25">
      <c r="H15234"/>
    </row>
    <row r="15235" spans="8:8" x14ac:dyDescent="0.25">
      <c r="H15235"/>
    </row>
    <row r="15236" spans="8:8" x14ac:dyDescent="0.25">
      <c r="H15236"/>
    </row>
    <row r="15237" spans="8:8" x14ac:dyDescent="0.25">
      <c r="H15237"/>
    </row>
    <row r="15238" spans="8:8" x14ac:dyDescent="0.25">
      <c r="H15238"/>
    </row>
    <row r="15239" spans="8:8" x14ac:dyDescent="0.25">
      <c r="H15239"/>
    </row>
    <row r="15240" spans="8:8" x14ac:dyDescent="0.25">
      <c r="H15240"/>
    </row>
    <row r="15241" spans="8:8" x14ac:dyDescent="0.25">
      <c r="H15241"/>
    </row>
    <row r="15242" spans="8:8" x14ac:dyDescent="0.25">
      <c r="H15242"/>
    </row>
    <row r="15243" spans="8:8" x14ac:dyDescent="0.25">
      <c r="H15243"/>
    </row>
    <row r="15244" spans="8:8" x14ac:dyDescent="0.25">
      <c r="H15244"/>
    </row>
    <row r="15245" spans="8:8" x14ac:dyDescent="0.25">
      <c r="H15245"/>
    </row>
    <row r="15246" spans="8:8" x14ac:dyDescent="0.25">
      <c r="H15246"/>
    </row>
    <row r="15247" spans="8:8" x14ac:dyDescent="0.25">
      <c r="H15247"/>
    </row>
    <row r="15248" spans="8:8" x14ac:dyDescent="0.25">
      <c r="H15248"/>
    </row>
    <row r="15249" spans="8:8" x14ac:dyDescent="0.25">
      <c r="H15249"/>
    </row>
    <row r="15250" spans="8:8" x14ac:dyDescent="0.25">
      <c r="H15250"/>
    </row>
    <row r="15251" spans="8:8" x14ac:dyDescent="0.25">
      <c r="H15251"/>
    </row>
    <row r="15252" spans="8:8" x14ac:dyDescent="0.25">
      <c r="H15252"/>
    </row>
    <row r="15253" spans="8:8" x14ac:dyDescent="0.25">
      <c r="H15253"/>
    </row>
    <row r="15254" spans="8:8" x14ac:dyDescent="0.25">
      <c r="H15254"/>
    </row>
    <row r="15255" spans="8:8" x14ac:dyDescent="0.25">
      <c r="H15255"/>
    </row>
    <row r="15256" spans="8:8" x14ac:dyDescent="0.25">
      <c r="H15256"/>
    </row>
    <row r="15257" spans="8:8" x14ac:dyDescent="0.25">
      <c r="H15257"/>
    </row>
    <row r="15258" spans="8:8" x14ac:dyDescent="0.25">
      <c r="H15258"/>
    </row>
    <row r="15259" spans="8:8" x14ac:dyDescent="0.25">
      <c r="H15259"/>
    </row>
    <row r="15260" spans="8:8" x14ac:dyDescent="0.25">
      <c r="H15260"/>
    </row>
    <row r="15261" spans="8:8" x14ac:dyDescent="0.25">
      <c r="H15261"/>
    </row>
    <row r="15262" spans="8:8" x14ac:dyDescent="0.25">
      <c r="H15262"/>
    </row>
    <row r="15263" spans="8:8" x14ac:dyDescent="0.25">
      <c r="H15263"/>
    </row>
    <row r="15264" spans="8:8" x14ac:dyDescent="0.25">
      <c r="H15264"/>
    </row>
    <row r="15265" spans="8:8" x14ac:dyDescent="0.25">
      <c r="H15265"/>
    </row>
    <row r="15266" spans="8:8" x14ac:dyDescent="0.25">
      <c r="H15266"/>
    </row>
    <row r="15267" spans="8:8" x14ac:dyDescent="0.25">
      <c r="H15267"/>
    </row>
    <row r="15268" spans="8:8" x14ac:dyDescent="0.25">
      <c r="H15268"/>
    </row>
    <row r="15269" spans="8:8" x14ac:dyDescent="0.25">
      <c r="H15269"/>
    </row>
    <row r="15270" spans="8:8" x14ac:dyDescent="0.25">
      <c r="H15270"/>
    </row>
    <row r="15271" spans="8:8" x14ac:dyDescent="0.25">
      <c r="H15271"/>
    </row>
    <row r="15272" spans="8:8" x14ac:dyDescent="0.25">
      <c r="H15272"/>
    </row>
    <row r="15273" spans="8:8" x14ac:dyDescent="0.25">
      <c r="H15273"/>
    </row>
    <row r="15274" spans="8:8" x14ac:dyDescent="0.25">
      <c r="H15274"/>
    </row>
    <row r="15275" spans="8:8" x14ac:dyDescent="0.25">
      <c r="H15275"/>
    </row>
    <row r="15276" spans="8:8" x14ac:dyDescent="0.25">
      <c r="H15276"/>
    </row>
    <row r="15277" spans="8:8" x14ac:dyDescent="0.25">
      <c r="H15277"/>
    </row>
    <row r="15278" spans="8:8" x14ac:dyDescent="0.25">
      <c r="H15278"/>
    </row>
    <row r="15279" spans="8:8" x14ac:dyDescent="0.25">
      <c r="H15279"/>
    </row>
    <row r="15280" spans="8:8" x14ac:dyDescent="0.25">
      <c r="H15280"/>
    </row>
    <row r="15281" spans="8:8" x14ac:dyDescent="0.25">
      <c r="H15281"/>
    </row>
    <row r="15282" spans="8:8" x14ac:dyDescent="0.25">
      <c r="H15282"/>
    </row>
    <row r="15283" spans="8:8" x14ac:dyDescent="0.25">
      <c r="H15283"/>
    </row>
    <row r="15284" spans="8:8" x14ac:dyDescent="0.25">
      <c r="H15284"/>
    </row>
    <row r="15285" spans="8:8" x14ac:dyDescent="0.25">
      <c r="H15285"/>
    </row>
    <row r="15286" spans="8:8" x14ac:dyDescent="0.25">
      <c r="H15286"/>
    </row>
    <row r="15287" spans="8:8" x14ac:dyDescent="0.25">
      <c r="H15287"/>
    </row>
    <row r="15288" spans="8:8" x14ac:dyDescent="0.25">
      <c r="H15288"/>
    </row>
    <row r="15289" spans="8:8" x14ac:dyDescent="0.25">
      <c r="H15289"/>
    </row>
    <row r="15290" spans="8:8" x14ac:dyDescent="0.25">
      <c r="H15290"/>
    </row>
    <row r="15291" spans="8:8" x14ac:dyDescent="0.25">
      <c r="H15291"/>
    </row>
    <row r="15292" spans="8:8" x14ac:dyDescent="0.25">
      <c r="H15292"/>
    </row>
    <row r="15293" spans="8:8" x14ac:dyDescent="0.25">
      <c r="H15293"/>
    </row>
    <row r="15294" spans="8:8" x14ac:dyDescent="0.25">
      <c r="H15294"/>
    </row>
    <row r="15295" spans="8:8" x14ac:dyDescent="0.25">
      <c r="H15295"/>
    </row>
    <row r="15296" spans="8:8" x14ac:dyDescent="0.25">
      <c r="H15296"/>
    </row>
    <row r="15297" spans="8:8" x14ac:dyDescent="0.25">
      <c r="H15297"/>
    </row>
    <row r="15298" spans="8:8" x14ac:dyDescent="0.25">
      <c r="H15298"/>
    </row>
    <row r="15299" spans="8:8" x14ac:dyDescent="0.25">
      <c r="H15299"/>
    </row>
    <row r="15300" spans="8:8" x14ac:dyDescent="0.25">
      <c r="H15300"/>
    </row>
    <row r="15301" spans="8:8" x14ac:dyDescent="0.25">
      <c r="H15301"/>
    </row>
    <row r="15302" spans="8:8" x14ac:dyDescent="0.25">
      <c r="H15302"/>
    </row>
    <row r="15303" spans="8:8" x14ac:dyDescent="0.25">
      <c r="H15303"/>
    </row>
    <row r="15304" spans="8:8" x14ac:dyDescent="0.25">
      <c r="H15304"/>
    </row>
    <row r="15305" spans="8:8" x14ac:dyDescent="0.25">
      <c r="H15305"/>
    </row>
    <row r="15306" spans="8:8" x14ac:dyDescent="0.25">
      <c r="H15306"/>
    </row>
    <row r="15307" spans="8:8" x14ac:dyDescent="0.25">
      <c r="H15307"/>
    </row>
    <row r="15308" spans="8:8" x14ac:dyDescent="0.25">
      <c r="H15308"/>
    </row>
    <row r="15309" spans="8:8" x14ac:dyDescent="0.25">
      <c r="H15309"/>
    </row>
    <row r="15310" spans="8:8" x14ac:dyDescent="0.25">
      <c r="H15310"/>
    </row>
    <row r="15311" spans="8:8" x14ac:dyDescent="0.25">
      <c r="H15311"/>
    </row>
    <row r="15312" spans="8:8" x14ac:dyDescent="0.25">
      <c r="H15312"/>
    </row>
    <row r="15313" spans="8:8" x14ac:dyDescent="0.25">
      <c r="H15313"/>
    </row>
    <row r="15314" spans="8:8" x14ac:dyDescent="0.25">
      <c r="H15314"/>
    </row>
    <row r="15315" spans="8:8" x14ac:dyDescent="0.25">
      <c r="H15315"/>
    </row>
    <row r="15316" spans="8:8" x14ac:dyDescent="0.25">
      <c r="H15316"/>
    </row>
    <row r="15317" spans="8:8" x14ac:dyDescent="0.25">
      <c r="H15317"/>
    </row>
    <row r="15318" spans="8:8" x14ac:dyDescent="0.25">
      <c r="H15318"/>
    </row>
    <row r="15319" spans="8:8" x14ac:dyDescent="0.25">
      <c r="H15319"/>
    </row>
    <row r="15320" spans="8:8" x14ac:dyDescent="0.25">
      <c r="H15320"/>
    </row>
    <row r="15321" spans="8:8" x14ac:dyDescent="0.25">
      <c r="H15321"/>
    </row>
    <row r="15322" spans="8:8" x14ac:dyDescent="0.25">
      <c r="H15322"/>
    </row>
    <row r="15323" spans="8:8" x14ac:dyDescent="0.25">
      <c r="H15323"/>
    </row>
    <row r="15324" spans="8:8" x14ac:dyDescent="0.25">
      <c r="H15324"/>
    </row>
    <row r="15325" spans="8:8" x14ac:dyDescent="0.25">
      <c r="H15325"/>
    </row>
    <row r="15326" spans="8:8" x14ac:dyDescent="0.25">
      <c r="H15326"/>
    </row>
    <row r="15327" spans="8:8" x14ac:dyDescent="0.25">
      <c r="H15327"/>
    </row>
    <row r="15328" spans="8:8" x14ac:dyDescent="0.25">
      <c r="H15328"/>
    </row>
    <row r="15329" spans="8:8" x14ac:dyDescent="0.25">
      <c r="H15329"/>
    </row>
    <row r="15330" spans="8:8" x14ac:dyDescent="0.25">
      <c r="H15330"/>
    </row>
    <row r="15331" spans="8:8" x14ac:dyDescent="0.25">
      <c r="H15331"/>
    </row>
    <row r="15332" spans="8:8" x14ac:dyDescent="0.25">
      <c r="H15332"/>
    </row>
    <row r="15333" spans="8:8" x14ac:dyDescent="0.25">
      <c r="H15333"/>
    </row>
    <row r="15334" spans="8:8" x14ac:dyDescent="0.25">
      <c r="H15334"/>
    </row>
    <row r="15335" spans="8:8" x14ac:dyDescent="0.25">
      <c r="H15335"/>
    </row>
    <row r="15336" spans="8:8" x14ac:dyDescent="0.25">
      <c r="H15336"/>
    </row>
    <row r="15337" spans="8:8" x14ac:dyDescent="0.25">
      <c r="H15337"/>
    </row>
    <row r="15338" spans="8:8" x14ac:dyDescent="0.25">
      <c r="H15338"/>
    </row>
    <row r="15339" spans="8:8" x14ac:dyDescent="0.25">
      <c r="H15339"/>
    </row>
    <row r="15340" spans="8:8" x14ac:dyDescent="0.25">
      <c r="H15340"/>
    </row>
    <row r="15341" spans="8:8" x14ac:dyDescent="0.25">
      <c r="H15341"/>
    </row>
    <row r="15342" spans="8:8" x14ac:dyDescent="0.25">
      <c r="H15342"/>
    </row>
    <row r="15343" spans="8:8" x14ac:dyDescent="0.25">
      <c r="H15343"/>
    </row>
    <row r="15344" spans="8:8" x14ac:dyDescent="0.25">
      <c r="H15344"/>
    </row>
    <row r="15345" spans="8:8" x14ac:dyDescent="0.25">
      <c r="H15345"/>
    </row>
    <row r="15346" spans="8:8" x14ac:dyDescent="0.25">
      <c r="H15346"/>
    </row>
    <row r="15347" spans="8:8" x14ac:dyDescent="0.25">
      <c r="H15347"/>
    </row>
    <row r="15348" spans="8:8" x14ac:dyDescent="0.25">
      <c r="H15348"/>
    </row>
    <row r="15349" spans="8:8" x14ac:dyDescent="0.25">
      <c r="H15349"/>
    </row>
    <row r="15350" spans="8:8" x14ac:dyDescent="0.25">
      <c r="H15350"/>
    </row>
    <row r="15351" spans="8:8" x14ac:dyDescent="0.25">
      <c r="H15351"/>
    </row>
    <row r="15352" spans="8:8" x14ac:dyDescent="0.25">
      <c r="H15352"/>
    </row>
    <row r="15353" spans="8:8" x14ac:dyDescent="0.25">
      <c r="H15353"/>
    </row>
    <row r="15354" spans="8:8" x14ac:dyDescent="0.25">
      <c r="H15354"/>
    </row>
    <row r="15355" spans="8:8" x14ac:dyDescent="0.25">
      <c r="H15355"/>
    </row>
    <row r="15356" spans="8:8" x14ac:dyDescent="0.25">
      <c r="H15356"/>
    </row>
    <row r="15357" spans="8:8" x14ac:dyDescent="0.25">
      <c r="H15357"/>
    </row>
    <row r="15358" spans="8:8" x14ac:dyDescent="0.25">
      <c r="H15358"/>
    </row>
    <row r="15359" spans="8:8" x14ac:dyDescent="0.25">
      <c r="H15359"/>
    </row>
    <row r="15360" spans="8:8" x14ac:dyDescent="0.25">
      <c r="H15360"/>
    </row>
    <row r="15361" spans="8:8" x14ac:dyDescent="0.25">
      <c r="H15361"/>
    </row>
    <row r="15362" spans="8:8" x14ac:dyDescent="0.25">
      <c r="H15362"/>
    </row>
    <row r="15363" spans="8:8" x14ac:dyDescent="0.25">
      <c r="H15363"/>
    </row>
    <row r="15364" spans="8:8" x14ac:dyDescent="0.25">
      <c r="H15364"/>
    </row>
    <row r="15365" spans="8:8" x14ac:dyDescent="0.25">
      <c r="H15365"/>
    </row>
    <row r="15366" spans="8:8" x14ac:dyDescent="0.25">
      <c r="H15366"/>
    </row>
    <row r="15367" spans="8:8" x14ac:dyDescent="0.25">
      <c r="H15367"/>
    </row>
    <row r="15368" spans="8:8" x14ac:dyDescent="0.25">
      <c r="H15368"/>
    </row>
    <row r="15369" spans="8:8" x14ac:dyDescent="0.25">
      <c r="H15369"/>
    </row>
    <row r="15370" spans="8:8" x14ac:dyDescent="0.25">
      <c r="H15370"/>
    </row>
    <row r="15371" spans="8:8" x14ac:dyDescent="0.25">
      <c r="H15371"/>
    </row>
    <row r="15372" spans="8:8" x14ac:dyDescent="0.25">
      <c r="H15372"/>
    </row>
    <row r="15373" spans="8:8" x14ac:dyDescent="0.25">
      <c r="H15373"/>
    </row>
    <row r="15374" spans="8:8" x14ac:dyDescent="0.25">
      <c r="H15374"/>
    </row>
    <row r="15375" spans="8:8" x14ac:dyDescent="0.25">
      <c r="H15375"/>
    </row>
    <row r="15376" spans="8:8" x14ac:dyDescent="0.25">
      <c r="H15376"/>
    </row>
    <row r="15377" spans="8:8" x14ac:dyDescent="0.25">
      <c r="H15377"/>
    </row>
    <row r="15378" spans="8:8" x14ac:dyDescent="0.25">
      <c r="H15378"/>
    </row>
    <row r="15379" spans="8:8" x14ac:dyDescent="0.25">
      <c r="H15379"/>
    </row>
    <row r="15380" spans="8:8" x14ac:dyDescent="0.25">
      <c r="H15380"/>
    </row>
    <row r="15381" spans="8:8" x14ac:dyDescent="0.25">
      <c r="H15381"/>
    </row>
    <row r="15382" spans="8:8" x14ac:dyDescent="0.25">
      <c r="H15382"/>
    </row>
    <row r="15383" spans="8:8" x14ac:dyDescent="0.25">
      <c r="H15383"/>
    </row>
    <row r="15384" spans="8:8" x14ac:dyDescent="0.25">
      <c r="H15384"/>
    </row>
    <row r="15385" spans="8:8" x14ac:dyDescent="0.25">
      <c r="H15385"/>
    </row>
    <row r="15386" spans="8:8" x14ac:dyDescent="0.25">
      <c r="H15386"/>
    </row>
    <row r="15387" spans="8:8" x14ac:dyDescent="0.25">
      <c r="H15387"/>
    </row>
    <row r="15388" spans="8:8" x14ac:dyDescent="0.25">
      <c r="H15388"/>
    </row>
    <row r="15389" spans="8:8" x14ac:dyDescent="0.25">
      <c r="H15389"/>
    </row>
    <row r="15390" spans="8:8" x14ac:dyDescent="0.25">
      <c r="H15390"/>
    </row>
    <row r="15391" spans="8:8" x14ac:dyDescent="0.25">
      <c r="H15391"/>
    </row>
    <row r="15392" spans="8:8" x14ac:dyDescent="0.25">
      <c r="H15392"/>
    </row>
    <row r="15393" spans="8:8" x14ac:dyDescent="0.25">
      <c r="H15393"/>
    </row>
    <row r="15394" spans="8:8" x14ac:dyDescent="0.25">
      <c r="H15394"/>
    </row>
    <row r="15395" spans="8:8" x14ac:dyDescent="0.25">
      <c r="H15395"/>
    </row>
    <row r="15396" spans="8:8" x14ac:dyDescent="0.25">
      <c r="H15396"/>
    </row>
    <row r="15397" spans="8:8" x14ac:dyDescent="0.25">
      <c r="H15397"/>
    </row>
    <row r="15398" spans="8:8" x14ac:dyDescent="0.25">
      <c r="H15398"/>
    </row>
    <row r="15399" spans="8:8" x14ac:dyDescent="0.25">
      <c r="H15399"/>
    </row>
    <row r="15400" spans="8:8" x14ac:dyDescent="0.25">
      <c r="H15400"/>
    </row>
    <row r="15401" spans="8:8" x14ac:dyDescent="0.25">
      <c r="H15401"/>
    </row>
    <row r="15402" spans="8:8" x14ac:dyDescent="0.25">
      <c r="H15402"/>
    </row>
    <row r="15403" spans="8:8" x14ac:dyDescent="0.25">
      <c r="H15403"/>
    </row>
    <row r="15404" spans="8:8" x14ac:dyDescent="0.25">
      <c r="H15404"/>
    </row>
    <row r="15405" spans="8:8" x14ac:dyDescent="0.25">
      <c r="H15405"/>
    </row>
    <row r="15406" spans="8:8" x14ac:dyDescent="0.25">
      <c r="H15406"/>
    </row>
    <row r="15407" spans="8:8" x14ac:dyDescent="0.25">
      <c r="H15407"/>
    </row>
    <row r="15408" spans="8:8" x14ac:dyDescent="0.25">
      <c r="H15408"/>
    </row>
    <row r="15409" spans="8:8" x14ac:dyDescent="0.25">
      <c r="H15409"/>
    </row>
    <row r="15410" spans="8:8" x14ac:dyDescent="0.25">
      <c r="H15410"/>
    </row>
    <row r="15411" spans="8:8" x14ac:dyDescent="0.25">
      <c r="H15411"/>
    </row>
    <row r="15412" spans="8:8" x14ac:dyDescent="0.25">
      <c r="H15412"/>
    </row>
    <row r="15413" spans="8:8" x14ac:dyDescent="0.25">
      <c r="H15413"/>
    </row>
    <row r="15414" spans="8:8" x14ac:dyDescent="0.25">
      <c r="H15414"/>
    </row>
    <row r="15415" spans="8:8" x14ac:dyDescent="0.25">
      <c r="H15415"/>
    </row>
    <row r="15416" spans="8:8" x14ac:dyDescent="0.25">
      <c r="H15416"/>
    </row>
    <row r="15417" spans="8:8" x14ac:dyDescent="0.25">
      <c r="H15417"/>
    </row>
    <row r="15418" spans="8:8" x14ac:dyDescent="0.25">
      <c r="H15418"/>
    </row>
    <row r="15419" spans="8:8" x14ac:dyDescent="0.25">
      <c r="H15419"/>
    </row>
    <row r="15420" spans="8:8" x14ac:dyDescent="0.25">
      <c r="H15420"/>
    </row>
    <row r="15421" spans="8:8" x14ac:dyDescent="0.25">
      <c r="H15421"/>
    </row>
    <row r="15422" spans="8:8" x14ac:dyDescent="0.25">
      <c r="H15422"/>
    </row>
    <row r="15423" spans="8:8" x14ac:dyDescent="0.25">
      <c r="H15423"/>
    </row>
    <row r="15424" spans="8:8" x14ac:dyDescent="0.25">
      <c r="H15424"/>
    </row>
    <row r="15425" spans="8:8" x14ac:dyDescent="0.25">
      <c r="H15425"/>
    </row>
    <row r="15426" spans="8:8" x14ac:dyDescent="0.25">
      <c r="H15426"/>
    </row>
    <row r="15427" spans="8:8" x14ac:dyDescent="0.25">
      <c r="H15427"/>
    </row>
    <row r="15428" spans="8:8" x14ac:dyDescent="0.25">
      <c r="H15428"/>
    </row>
    <row r="15429" spans="8:8" x14ac:dyDescent="0.25">
      <c r="H15429"/>
    </row>
    <row r="15430" spans="8:8" x14ac:dyDescent="0.25">
      <c r="H15430"/>
    </row>
    <row r="15431" spans="8:8" x14ac:dyDescent="0.25">
      <c r="H15431"/>
    </row>
    <row r="15432" spans="8:8" x14ac:dyDescent="0.25">
      <c r="H15432"/>
    </row>
    <row r="15433" spans="8:8" x14ac:dyDescent="0.25">
      <c r="H15433"/>
    </row>
    <row r="15434" spans="8:8" x14ac:dyDescent="0.25">
      <c r="H15434"/>
    </row>
    <row r="15435" spans="8:8" x14ac:dyDescent="0.25">
      <c r="H15435"/>
    </row>
    <row r="15436" spans="8:8" x14ac:dyDescent="0.25">
      <c r="H15436"/>
    </row>
    <row r="15437" spans="8:8" x14ac:dyDescent="0.25">
      <c r="H15437"/>
    </row>
    <row r="15438" spans="8:8" x14ac:dyDescent="0.25">
      <c r="H15438"/>
    </row>
    <row r="15439" spans="8:8" x14ac:dyDescent="0.25">
      <c r="H15439"/>
    </row>
    <row r="15440" spans="8:8" x14ac:dyDescent="0.25">
      <c r="H15440"/>
    </row>
    <row r="15441" spans="8:8" x14ac:dyDescent="0.25">
      <c r="H15441"/>
    </row>
    <row r="15442" spans="8:8" x14ac:dyDescent="0.25">
      <c r="H15442"/>
    </row>
    <row r="15443" spans="8:8" x14ac:dyDescent="0.25">
      <c r="H15443"/>
    </row>
    <row r="15444" spans="8:8" x14ac:dyDescent="0.25">
      <c r="H15444"/>
    </row>
    <row r="15445" spans="8:8" x14ac:dyDescent="0.25">
      <c r="H15445"/>
    </row>
    <row r="15446" spans="8:8" x14ac:dyDescent="0.25">
      <c r="H15446"/>
    </row>
    <row r="15447" spans="8:8" x14ac:dyDescent="0.25">
      <c r="H15447"/>
    </row>
    <row r="15448" spans="8:8" x14ac:dyDescent="0.25">
      <c r="H15448"/>
    </row>
    <row r="15449" spans="8:8" x14ac:dyDescent="0.25">
      <c r="H15449"/>
    </row>
    <row r="15450" spans="8:8" x14ac:dyDescent="0.25">
      <c r="H15450"/>
    </row>
    <row r="15451" spans="8:8" x14ac:dyDescent="0.25">
      <c r="H15451"/>
    </row>
    <row r="15452" spans="8:8" x14ac:dyDescent="0.25">
      <c r="H15452"/>
    </row>
    <row r="15453" spans="8:8" x14ac:dyDescent="0.25">
      <c r="H15453"/>
    </row>
    <row r="15454" spans="8:8" x14ac:dyDescent="0.25">
      <c r="H15454"/>
    </row>
    <row r="15455" spans="8:8" x14ac:dyDescent="0.25">
      <c r="H15455"/>
    </row>
    <row r="15456" spans="8:8" x14ac:dyDescent="0.25">
      <c r="H15456"/>
    </row>
    <row r="15457" spans="8:8" x14ac:dyDescent="0.25">
      <c r="H15457"/>
    </row>
    <row r="15458" spans="8:8" x14ac:dyDescent="0.25">
      <c r="H15458"/>
    </row>
    <row r="15459" spans="8:8" x14ac:dyDescent="0.25">
      <c r="H15459"/>
    </row>
    <row r="15460" spans="8:8" x14ac:dyDescent="0.25">
      <c r="H15460"/>
    </row>
    <row r="15461" spans="8:8" x14ac:dyDescent="0.25">
      <c r="H15461"/>
    </row>
    <row r="15462" spans="8:8" x14ac:dyDescent="0.25">
      <c r="H15462"/>
    </row>
    <row r="15463" spans="8:8" x14ac:dyDescent="0.25">
      <c r="H15463"/>
    </row>
    <row r="15464" spans="8:8" x14ac:dyDescent="0.25">
      <c r="H15464"/>
    </row>
    <row r="15465" spans="8:8" x14ac:dyDescent="0.25">
      <c r="H15465"/>
    </row>
    <row r="15466" spans="8:8" x14ac:dyDescent="0.25">
      <c r="H15466"/>
    </row>
    <row r="15467" spans="8:8" x14ac:dyDescent="0.25">
      <c r="H15467"/>
    </row>
    <row r="15468" spans="8:8" x14ac:dyDescent="0.25">
      <c r="H15468"/>
    </row>
    <row r="15469" spans="8:8" x14ac:dyDescent="0.25">
      <c r="H15469"/>
    </row>
    <row r="15470" spans="8:8" x14ac:dyDescent="0.25">
      <c r="H15470"/>
    </row>
    <row r="15471" spans="8:8" x14ac:dyDescent="0.25">
      <c r="H15471"/>
    </row>
    <row r="15472" spans="8:8" x14ac:dyDescent="0.25">
      <c r="H15472"/>
    </row>
    <row r="15473" spans="8:8" x14ac:dyDescent="0.25">
      <c r="H15473"/>
    </row>
    <row r="15474" spans="8:8" x14ac:dyDescent="0.25">
      <c r="H15474"/>
    </row>
    <row r="15475" spans="8:8" x14ac:dyDescent="0.25">
      <c r="H15475"/>
    </row>
    <row r="15476" spans="8:8" x14ac:dyDescent="0.25">
      <c r="H15476"/>
    </row>
    <row r="15477" spans="8:8" x14ac:dyDescent="0.25">
      <c r="H15477"/>
    </row>
    <row r="15478" spans="8:8" x14ac:dyDescent="0.25">
      <c r="H15478"/>
    </row>
    <row r="15479" spans="8:8" x14ac:dyDescent="0.25">
      <c r="H15479"/>
    </row>
    <row r="15480" spans="8:8" x14ac:dyDescent="0.25">
      <c r="H15480"/>
    </row>
    <row r="15481" spans="8:8" x14ac:dyDescent="0.25">
      <c r="H15481"/>
    </row>
    <row r="15482" spans="8:8" x14ac:dyDescent="0.25">
      <c r="H15482"/>
    </row>
    <row r="15483" spans="8:8" x14ac:dyDescent="0.25">
      <c r="H15483"/>
    </row>
    <row r="15484" spans="8:8" x14ac:dyDescent="0.25">
      <c r="H15484"/>
    </row>
    <row r="15485" spans="8:8" x14ac:dyDescent="0.25">
      <c r="H15485"/>
    </row>
    <row r="15486" spans="8:8" x14ac:dyDescent="0.25">
      <c r="H15486"/>
    </row>
    <row r="15487" spans="8:8" x14ac:dyDescent="0.25">
      <c r="H15487"/>
    </row>
    <row r="15488" spans="8:8" x14ac:dyDescent="0.25">
      <c r="H15488"/>
    </row>
    <row r="15489" spans="8:8" x14ac:dyDescent="0.25">
      <c r="H15489"/>
    </row>
    <row r="15490" spans="8:8" x14ac:dyDescent="0.25">
      <c r="H15490"/>
    </row>
    <row r="15491" spans="8:8" x14ac:dyDescent="0.25">
      <c r="H15491"/>
    </row>
    <row r="15492" spans="8:8" x14ac:dyDescent="0.25">
      <c r="H15492"/>
    </row>
    <row r="15493" spans="8:8" x14ac:dyDescent="0.25">
      <c r="H15493"/>
    </row>
    <row r="15494" spans="8:8" x14ac:dyDescent="0.25">
      <c r="H15494"/>
    </row>
    <row r="15495" spans="8:8" x14ac:dyDescent="0.25">
      <c r="H15495"/>
    </row>
    <row r="15496" spans="8:8" x14ac:dyDescent="0.25">
      <c r="H15496"/>
    </row>
    <row r="15497" spans="8:8" x14ac:dyDescent="0.25">
      <c r="H15497"/>
    </row>
    <row r="15498" spans="8:8" x14ac:dyDescent="0.25">
      <c r="H15498"/>
    </row>
    <row r="15499" spans="8:8" x14ac:dyDescent="0.25">
      <c r="H15499"/>
    </row>
    <row r="15500" spans="8:8" x14ac:dyDescent="0.25">
      <c r="H15500"/>
    </row>
    <row r="15501" spans="8:8" x14ac:dyDescent="0.25">
      <c r="H15501"/>
    </row>
    <row r="15502" spans="8:8" x14ac:dyDescent="0.25">
      <c r="H15502"/>
    </row>
    <row r="15503" spans="8:8" x14ac:dyDescent="0.25">
      <c r="H15503"/>
    </row>
    <row r="15504" spans="8:8" x14ac:dyDescent="0.25">
      <c r="H15504"/>
    </row>
    <row r="15505" spans="8:8" x14ac:dyDescent="0.25">
      <c r="H15505"/>
    </row>
    <row r="15506" spans="8:8" x14ac:dyDescent="0.25">
      <c r="H15506"/>
    </row>
    <row r="15507" spans="8:8" x14ac:dyDescent="0.25">
      <c r="H15507"/>
    </row>
    <row r="15508" spans="8:8" x14ac:dyDescent="0.25">
      <c r="H15508"/>
    </row>
    <row r="15509" spans="8:8" x14ac:dyDescent="0.25">
      <c r="H15509"/>
    </row>
    <row r="15510" spans="8:8" x14ac:dyDescent="0.25">
      <c r="H15510"/>
    </row>
    <row r="15511" spans="8:8" x14ac:dyDescent="0.25">
      <c r="H15511"/>
    </row>
    <row r="15512" spans="8:8" x14ac:dyDescent="0.25">
      <c r="H15512"/>
    </row>
    <row r="15513" spans="8:8" x14ac:dyDescent="0.25">
      <c r="H15513"/>
    </row>
    <row r="15514" spans="8:8" x14ac:dyDescent="0.25">
      <c r="H15514"/>
    </row>
    <row r="15515" spans="8:8" x14ac:dyDescent="0.25">
      <c r="H15515"/>
    </row>
    <row r="15516" spans="8:8" x14ac:dyDescent="0.25">
      <c r="H15516"/>
    </row>
    <row r="15517" spans="8:8" x14ac:dyDescent="0.25">
      <c r="H15517"/>
    </row>
    <row r="15518" spans="8:8" x14ac:dyDescent="0.25">
      <c r="H15518"/>
    </row>
    <row r="15519" spans="8:8" x14ac:dyDescent="0.25">
      <c r="H15519"/>
    </row>
    <row r="15520" spans="8:8" x14ac:dyDescent="0.25">
      <c r="H15520"/>
    </row>
    <row r="15521" spans="8:8" x14ac:dyDescent="0.25">
      <c r="H15521"/>
    </row>
    <row r="15522" spans="8:8" x14ac:dyDescent="0.25">
      <c r="H15522"/>
    </row>
    <row r="15523" spans="8:8" x14ac:dyDescent="0.25">
      <c r="H15523"/>
    </row>
    <row r="15524" spans="8:8" x14ac:dyDescent="0.25">
      <c r="H15524"/>
    </row>
    <row r="15525" spans="8:8" x14ac:dyDescent="0.25">
      <c r="H15525"/>
    </row>
    <row r="15526" spans="8:8" x14ac:dyDescent="0.25">
      <c r="H15526"/>
    </row>
    <row r="15527" spans="8:8" x14ac:dyDescent="0.25">
      <c r="H15527"/>
    </row>
    <row r="15528" spans="8:8" x14ac:dyDescent="0.25">
      <c r="H15528"/>
    </row>
    <row r="15529" spans="8:8" x14ac:dyDescent="0.25">
      <c r="H15529"/>
    </row>
    <row r="15530" spans="8:8" x14ac:dyDescent="0.25">
      <c r="H15530"/>
    </row>
    <row r="15531" spans="8:8" x14ac:dyDescent="0.25">
      <c r="H15531"/>
    </row>
    <row r="15532" spans="8:8" x14ac:dyDescent="0.25">
      <c r="H15532"/>
    </row>
    <row r="15533" spans="8:8" x14ac:dyDescent="0.25">
      <c r="H15533"/>
    </row>
    <row r="15534" spans="8:8" x14ac:dyDescent="0.25">
      <c r="H15534"/>
    </row>
    <row r="15535" spans="8:8" x14ac:dyDescent="0.25">
      <c r="H15535"/>
    </row>
    <row r="15536" spans="8:8" x14ac:dyDescent="0.25">
      <c r="H15536"/>
    </row>
    <row r="15537" spans="8:8" x14ac:dyDescent="0.25">
      <c r="H15537"/>
    </row>
    <row r="15538" spans="8:8" x14ac:dyDescent="0.25">
      <c r="H15538"/>
    </row>
    <row r="15539" spans="8:8" x14ac:dyDescent="0.25">
      <c r="H15539"/>
    </row>
    <row r="15540" spans="8:8" x14ac:dyDescent="0.25">
      <c r="H15540"/>
    </row>
    <row r="15541" spans="8:8" x14ac:dyDescent="0.25">
      <c r="H15541"/>
    </row>
    <row r="15542" spans="8:8" x14ac:dyDescent="0.25">
      <c r="H15542"/>
    </row>
    <row r="15543" spans="8:8" x14ac:dyDescent="0.25">
      <c r="H15543"/>
    </row>
    <row r="15544" spans="8:8" x14ac:dyDescent="0.25">
      <c r="H15544"/>
    </row>
    <row r="15545" spans="8:8" x14ac:dyDescent="0.25">
      <c r="H15545"/>
    </row>
    <row r="15546" spans="8:8" x14ac:dyDescent="0.25">
      <c r="H15546"/>
    </row>
    <row r="15547" spans="8:8" x14ac:dyDescent="0.25">
      <c r="H15547"/>
    </row>
    <row r="15548" spans="8:8" x14ac:dyDescent="0.25">
      <c r="H15548"/>
    </row>
    <row r="15549" spans="8:8" x14ac:dyDescent="0.25">
      <c r="H15549"/>
    </row>
    <row r="15550" spans="8:8" x14ac:dyDescent="0.25">
      <c r="H15550"/>
    </row>
    <row r="15551" spans="8:8" x14ac:dyDescent="0.25">
      <c r="H15551"/>
    </row>
    <row r="15552" spans="8:8" x14ac:dyDescent="0.25">
      <c r="H15552"/>
    </row>
    <row r="15553" spans="8:8" x14ac:dyDescent="0.25">
      <c r="H15553"/>
    </row>
    <row r="15554" spans="8:8" x14ac:dyDescent="0.25">
      <c r="H15554"/>
    </row>
    <row r="15555" spans="8:8" x14ac:dyDescent="0.25">
      <c r="H15555"/>
    </row>
    <row r="15556" spans="8:8" x14ac:dyDescent="0.25">
      <c r="H15556"/>
    </row>
    <row r="15557" spans="8:8" x14ac:dyDescent="0.25">
      <c r="H15557"/>
    </row>
    <row r="15558" spans="8:8" x14ac:dyDescent="0.25">
      <c r="H15558"/>
    </row>
    <row r="15559" spans="8:8" x14ac:dyDescent="0.25">
      <c r="H15559"/>
    </row>
    <row r="15560" spans="8:8" x14ac:dyDescent="0.25">
      <c r="H15560"/>
    </row>
    <row r="15561" spans="8:8" x14ac:dyDescent="0.25">
      <c r="H15561"/>
    </row>
    <row r="15562" spans="8:8" x14ac:dyDescent="0.25">
      <c r="H15562"/>
    </row>
    <row r="15563" spans="8:8" x14ac:dyDescent="0.25">
      <c r="H15563"/>
    </row>
    <row r="15564" spans="8:8" x14ac:dyDescent="0.25">
      <c r="H15564"/>
    </row>
    <row r="15565" spans="8:8" x14ac:dyDescent="0.25">
      <c r="H15565"/>
    </row>
    <row r="15566" spans="8:8" x14ac:dyDescent="0.25">
      <c r="H15566"/>
    </row>
    <row r="15567" spans="8:8" x14ac:dyDescent="0.25">
      <c r="H15567"/>
    </row>
    <row r="15568" spans="8:8" x14ac:dyDescent="0.25">
      <c r="H15568"/>
    </row>
    <row r="15569" spans="8:8" x14ac:dyDescent="0.25">
      <c r="H15569"/>
    </row>
    <row r="15570" spans="8:8" x14ac:dyDescent="0.25">
      <c r="H15570"/>
    </row>
    <row r="15571" spans="8:8" x14ac:dyDescent="0.25">
      <c r="H15571"/>
    </row>
    <row r="15572" spans="8:8" x14ac:dyDescent="0.25">
      <c r="H15572"/>
    </row>
    <row r="15573" spans="8:8" x14ac:dyDescent="0.25">
      <c r="H15573"/>
    </row>
    <row r="15574" spans="8:8" x14ac:dyDescent="0.25">
      <c r="H15574"/>
    </row>
    <row r="15575" spans="8:8" x14ac:dyDescent="0.25">
      <c r="H15575"/>
    </row>
    <row r="15576" spans="8:8" x14ac:dyDescent="0.25">
      <c r="H15576"/>
    </row>
    <row r="15577" spans="8:8" x14ac:dyDescent="0.25">
      <c r="H15577"/>
    </row>
    <row r="15578" spans="8:8" x14ac:dyDescent="0.25">
      <c r="H15578"/>
    </row>
    <row r="15579" spans="8:8" x14ac:dyDescent="0.25">
      <c r="H15579"/>
    </row>
    <row r="15580" spans="8:8" x14ac:dyDescent="0.25">
      <c r="H15580"/>
    </row>
    <row r="15581" spans="8:8" x14ac:dyDescent="0.25">
      <c r="H15581"/>
    </row>
    <row r="15582" spans="8:8" x14ac:dyDescent="0.25">
      <c r="H15582"/>
    </row>
    <row r="15583" spans="8:8" x14ac:dyDescent="0.25">
      <c r="H15583"/>
    </row>
    <row r="15584" spans="8:8" x14ac:dyDescent="0.25">
      <c r="H15584"/>
    </row>
    <row r="15585" spans="8:8" x14ac:dyDescent="0.25">
      <c r="H15585"/>
    </row>
    <row r="15586" spans="8:8" x14ac:dyDescent="0.25">
      <c r="H15586"/>
    </row>
    <row r="15587" spans="8:8" x14ac:dyDescent="0.25">
      <c r="H15587"/>
    </row>
    <row r="15588" spans="8:8" x14ac:dyDescent="0.25">
      <c r="H15588"/>
    </row>
    <row r="15589" spans="8:8" x14ac:dyDescent="0.25">
      <c r="H15589"/>
    </row>
    <row r="15590" spans="8:8" x14ac:dyDescent="0.25">
      <c r="H15590"/>
    </row>
    <row r="15591" spans="8:8" x14ac:dyDescent="0.25">
      <c r="H15591"/>
    </row>
    <row r="15592" spans="8:8" x14ac:dyDescent="0.25">
      <c r="H15592"/>
    </row>
    <row r="15593" spans="8:8" x14ac:dyDescent="0.25">
      <c r="H15593"/>
    </row>
    <row r="15594" spans="8:8" x14ac:dyDescent="0.25">
      <c r="H15594"/>
    </row>
    <row r="15595" spans="8:8" x14ac:dyDescent="0.25">
      <c r="H15595"/>
    </row>
    <row r="15596" spans="8:8" x14ac:dyDescent="0.25">
      <c r="H15596"/>
    </row>
    <row r="15597" spans="8:8" x14ac:dyDescent="0.25">
      <c r="H15597"/>
    </row>
    <row r="15598" spans="8:8" x14ac:dyDescent="0.25">
      <c r="H15598"/>
    </row>
    <row r="15599" spans="8:8" x14ac:dyDescent="0.25">
      <c r="H15599"/>
    </row>
    <row r="15600" spans="8:8" x14ac:dyDescent="0.25">
      <c r="H15600"/>
    </row>
    <row r="15601" spans="8:8" x14ac:dyDescent="0.25">
      <c r="H15601"/>
    </row>
    <row r="15602" spans="8:8" x14ac:dyDescent="0.25">
      <c r="H15602"/>
    </row>
    <row r="15603" spans="8:8" x14ac:dyDescent="0.25">
      <c r="H15603"/>
    </row>
    <row r="15604" spans="8:8" x14ac:dyDescent="0.25">
      <c r="H15604"/>
    </row>
    <row r="15605" spans="8:8" x14ac:dyDescent="0.25">
      <c r="H15605"/>
    </row>
    <row r="15606" spans="8:8" x14ac:dyDescent="0.25">
      <c r="H15606"/>
    </row>
    <row r="15607" spans="8:8" x14ac:dyDescent="0.25">
      <c r="H15607"/>
    </row>
    <row r="15608" spans="8:8" x14ac:dyDescent="0.25">
      <c r="H15608"/>
    </row>
    <row r="15609" spans="8:8" x14ac:dyDescent="0.25">
      <c r="H15609"/>
    </row>
    <row r="15610" spans="8:8" x14ac:dyDescent="0.25">
      <c r="H15610"/>
    </row>
    <row r="15611" spans="8:8" x14ac:dyDescent="0.25">
      <c r="H15611"/>
    </row>
    <row r="15612" spans="8:8" x14ac:dyDescent="0.25">
      <c r="H15612"/>
    </row>
    <row r="15613" spans="8:8" x14ac:dyDescent="0.25">
      <c r="H15613"/>
    </row>
    <row r="15614" spans="8:8" x14ac:dyDescent="0.25">
      <c r="H15614"/>
    </row>
    <row r="15615" spans="8:8" x14ac:dyDescent="0.25">
      <c r="H15615"/>
    </row>
    <row r="15616" spans="8:8" x14ac:dyDescent="0.25">
      <c r="H15616"/>
    </row>
    <row r="15617" spans="8:8" x14ac:dyDescent="0.25">
      <c r="H15617"/>
    </row>
    <row r="15618" spans="8:8" x14ac:dyDescent="0.25">
      <c r="H15618"/>
    </row>
    <row r="15619" spans="8:8" x14ac:dyDescent="0.25">
      <c r="H15619"/>
    </row>
    <row r="15620" spans="8:8" x14ac:dyDescent="0.25">
      <c r="H15620"/>
    </row>
    <row r="15621" spans="8:8" x14ac:dyDescent="0.25">
      <c r="H15621"/>
    </row>
    <row r="15622" spans="8:8" x14ac:dyDescent="0.25">
      <c r="H15622"/>
    </row>
    <row r="15623" spans="8:8" x14ac:dyDescent="0.25">
      <c r="H15623"/>
    </row>
    <row r="15624" spans="8:8" x14ac:dyDescent="0.25">
      <c r="H15624"/>
    </row>
    <row r="15625" spans="8:8" x14ac:dyDescent="0.25">
      <c r="H15625"/>
    </row>
    <row r="15626" spans="8:8" x14ac:dyDescent="0.25">
      <c r="H15626"/>
    </row>
    <row r="15627" spans="8:8" x14ac:dyDescent="0.25">
      <c r="H15627"/>
    </row>
    <row r="15628" spans="8:8" x14ac:dyDescent="0.25">
      <c r="H15628"/>
    </row>
    <row r="15629" spans="8:8" x14ac:dyDescent="0.25">
      <c r="H15629"/>
    </row>
    <row r="15630" spans="8:8" x14ac:dyDescent="0.25">
      <c r="H15630"/>
    </row>
    <row r="15631" spans="8:8" x14ac:dyDescent="0.25">
      <c r="H15631"/>
    </row>
    <row r="15632" spans="8:8" x14ac:dyDescent="0.25">
      <c r="H15632"/>
    </row>
    <row r="15633" spans="8:8" x14ac:dyDescent="0.25">
      <c r="H15633"/>
    </row>
    <row r="15634" spans="8:8" x14ac:dyDescent="0.25">
      <c r="H15634"/>
    </row>
    <row r="15635" spans="8:8" x14ac:dyDescent="0.25">
      <c r="H15635"/>
    </row>
    <row r="15636" spans="8:8" x14ac:dyDescent="0.25">
      <c r="H15636"/>
    </row>
    <row r="15637" spans="8:8" x14ac:dyDescent="0.25">
      <c r="H15637"/>
    </row>
    <row r="15638" spans="8:8" x14ac:dyDescent="0.25">
      <c r="H15638"/>
    </row>
    <row r="15639" spans="8:8" x14ac:dyDescent="0.25">
      <c r="H15639"/>
    </row>
    <row r="15640" spans="8:8" x14ac:dyDescent="0.25">
      <c r="H15640"/>
    </row>
    <row r="15641" spans="8:8" x14ac:dyDescent="0.25">
      <c r="H15641"/>
    </row>
    <row r="15642" spans="8:8" x14ac:dyDescent="0.25">
      <c r="H15642"/>
    </row>
    <row r="15643" spans="8:8" x14ac:dyDescent="0.25">
      <c r="H15643"/>
    </row>
    <row r="15644" spans="8:8" x14ac:dyDescent="0.25">
      <c r="H15644"/>
    </row>
    <row r="15645" spans="8:8" x14ac:dyDescent="0.25">
      <c r="H15645"/>
    </row>
    <row r="15646" spans="8:8" x14ac:dyDescent="0.25">
      <c r="H15646"/>
    </row>
    <row r="15647" spans="8:8" x14ac:dyDescent="0.25">
      <c r="H15647"/>
    </row>
    <row r="15648" spans="8:8" x14ac:dyDescent="0.25">
      <c r="H15648"/>
    </row>
    <row r="15649" spans="8:8" x14ac:dyDescent="0.25">
      <c r="H15649"/>
    </row>
    <row r="15650" spans="8:8" x14ac:dyDescent="0.25">
      <c r="H15650"/>
    </row>
    <row r="15651" spans="8:8" x14ac:dyDescent="0.25">
      <c r="H15651"/>
    </row>
    <row r="15652" spans="8:8" x14ac:dyDescent="0.25">
      <c r="H15652"/>
    </row>
    <row r="15653" spans="8:8" x14ac:dyDescent="0.25">
      <c r="H15653"/>
    </row>
    <row r="15654" spans="8:8" x14ac:dyDescent="0.25">
      <c r="H15654"/>
    </row>
    <row r="15655" spans="8:8" x14ac:dyDescent="0.25">
      <c r="H15655"/>
    </row>
    <row r="15656" spans="8:8" x14ac:dyDescent="0.25">
      <c r="H15656"/>
    </row>
    <row r="15657" spans="8:8" x14ac:dyDescent="0.25">
      <c r="H15657"/>
    </row>
    <row r="15658" spans="8:8" x14ac:dyDescent="0.25">
      <c r="H15658"/>
    </row>
    <row r="15659" spans="8:8" x14ac:dyDescent="0.25">
      <c r="H15659"/>
    </row>
    <row r="15660" spans="8:8" x14ac:dyDescent="0.25">
      <c r="H15660"/>
    </row>
    <row r="15661" spans="8:8" x14ac:dyDescent="0.25">
      <c r="H15661"/>
    </row>
    <row r="15662" spans="8:8" x14ac:dyDescent="0.25">
      <c r="H15662"/>
    </row>
    <row r="15663" spans="8:8" x14ac:dyDescent="0.25">
      <c r="H15663"/>
    </row>
    <row r="15664" spans="8:8" x14ac:dyDescent="0.25">
      <c r="H15664"/>
    </row>
    <row r="15665" spans="8:8" x14ac:dyDescent="0.25">
      <c r="H15665"/>
    </row>
    <row r="15666" spans="8:8" x14ac:dyDescent="0.25">
      <c r="H15666"/>
    </row>
    <row r="15667" spans="8:8" x14ac:dyDescent="0.25">
      <c r="H15667"/>
    </row>
    <row r="15668" spans="8:8" x14ac:dyDescent="0.25">
      <c r="H15668"/>
    </row>
    <row r="15669" spans="8:8" x14ac:dyDescent="0.25">
      <c r="H15669"/>
    </row>
    <row r="15670" spans="8:8" x14ac:dyDescent="0.25">
      <c r="H15670"/>
    </row>
    <row r="15671" spans="8:8" x14ac:dyDescent="0.25">
      <c r="H15671"/>
    </row>
    <row r="15672" spans="8:8" x14ac:dyDescent="0.25">
      <c r="H15672"/>
    </row>
    <row r="15673" spans="8:8" x14ac:dyDescent="0.25">
      <c r="H15673"/>
    </row>
    <row r="15674" spans="8:8" x14ac:dyDescent="0.25">
      <c r="H15674"/>
    </row>
    <row r="15675" spans="8:8" x14ac:dyDescent="0.25">
      <c r="H15675"/>
    </row>
    <row r="15676" spans="8:8" x14ac:dyDescent="0.25">
      <c r="H15676"/>
    </row>
    <row r="15677" spans="8:8" x14ac:dyDescent="0.25">
      <c r="H15677"/>
    </row>
    <row r="15678" spans="8:8" x14ac:dyDescent="0.25">
      <c r="H15678"/>
    </row>
    <row r="15679" spans="8:8" x14ac:dyDescent="0.25">
      <c r="H15679"/>
    </row>
    <row r="15680" spans="8:8" x14ac:dyDescent="0.25">
      <c r="H15680"/>
    </row>
    <row r="15681" spans="8:8" x14ac:dyDescent="0.25">
      <c r="H15681"/>
    </row>
    <row r="15682" spans="8:8" x14ac:dyDescent="0.25">
      <c r="H15682"/>
    </row>
    <row r="15683" spans="8:8" x14ac:dyDescent="0.25">
      <c r="H15683"/>
    </row>
    <row r="15684" spans="8:8" x14ac:dyDescent="0.25">
      <c r="H15684"/>
    </row>
    <row r="15685" spans="8:8" x14ac:dyDescent="0.25">
      <c r="H15685"/>
    </row>
    <row r="15686" spans="8:8" x14ac:dyDescent="0.25">
      <c r="H15686"/>
    </row>
    <row r="15687" spans="8:8" x14ac:dyDescent="0.25">
      <c r="H15687"/>
    </row>
    <row r="15688" spans="8:8" x14ac:dyDescent="0.25">
      <c r="H15688"/>
    </row>
    <row r="15689" spans="8:8" x14ac:dyDescent="0.25">
      <c r="H15689"/>
    </row>
    <row r="15690" spans="8:8" x14ac:dyDescent="0.25">
      <c r="H15690"/>
    </row>
    <row r="15691" spans="8:8" x14ac:dyDescent="0.25">
      <c r="H15691"/>
    </row>
    <row r="15692" spans="8:8" x14ac:dyDescent="0.25">
      <c r="H15692"/>
    </row>
    <row r="15693" spans="8:8" x14ac:dyDescent="0.25">
      <c r="H15693"/>
    </row>
    <row r="15694" spans="8:8" x14ac:dyDescent="0.25">
      <c r="H15694"/>
    </row>
    <row r="15695" spans="8:8" x14ac:dyDescent="0.25">
      <c r="H15695"/>
    </row>
    <row r="15696" spans="8:8" x14ac:dyDescent="0.25">
      <c r="H15696"/>
    </row>
    <row r="15697" spans="8:8" x14ac:dyDescent="0.25">
      <c r="H15697"/>
    </row>
    <row r="15698" spans="8:8" x14ac:dyDescent="0.25">
      <c r="H15698"/>
    </row>
    <row r="15699" spans="8:8" x14ac:dyDescent="0.25">
      <c r="H15699"/>
    </row>
    <row r="15700" spans="8:8" x14ac:dyDescent="0.25">
      <c r="H15700"/>
    </row>
    <row r="15701" spans="8:8" x14ac:dyDescent="0.25">
      <c r="H15701"/>
    </row>
    <row r="15702" spans="8:8" x14ac:dyDescent="0.25">
      <c r="H15702"/>
    </row>
    <row r="15703" spans="8:8" x14ac:dyDescent="0.25">
      <c r="H15703"/>
    </row>
    <row r="15704" spans="8:8" x14ac:dyDescent="0.25">
      <c r="H15704"/>
    </row>
    <row r="15705" spans="8:8" x14ac:dyDescent="0.25">
      <c r="H15705"/>
    </row>
    <row r="15706" spans="8:8" x14ac:dyDescent="0.25">
      <c r="H15706"/>
    </row>
    <row r="15707" spans="8:8" x14ac:dyDescent="0.25">
      <c r="H15707"/>
    </row>
    <row r="15708" spans="8:8" x14ac:dyDescent="0.25">
      <c r="H15708"/>
    </row>
    <row r="15709" spans="8:8" x14ac:dyDescent="0.25">
      <c r="H15709"/>
    </row>
    <row r="15710" spans="8:8" x14ac:dyDescent="0.25">
      <c r="H15710"/>
    </row>
    <row r="15711" spans="8:8" x14ac:dyDescent="0.25">
      <c r="H15711"/>
    </row>
    <row r="15712" spans="8:8" x14ac:dyDescent="0.25">
      <c r="H15712"/>
    </row>
    <row r="15713" spans="8:8" x14ac:dyDescent="0.25">
      <c r="H15713"/>
    </row>
    <row r="15714" spans="8:8" x14ac:dyDescent="0.25">
      <c r="H15714"/>
    </row>
    <row r="15715" spans="8:8" x14ac:dyDescent="0.25">
      <c r="H15715"/>
    </row>
    <row r="15716" spans="8:8" x14ac:dyDescent="0.25">
      <c r="H15716"/>
    </row>
    <row r="15717" spans="8:8" x14ac:dyDescent="0.25">
      <c r="H15717"/>
    </row>
    <row r="15718" spans="8:8" x14ac:dyDescent="0.25">
      <c r="H15718"/>
    </row>
    <row r="15719" spans="8:8" x14ac:dyDescent="0.25">
      <c r="H15719"/>
    </row>
    <row r="15720" spans="8:8" x14ac:dyDescent="0.25">
      <c r="H15720"/>
    </row>
    <row r="15721" spans="8:8" x14ac:dyDescent="0.25">
      <c r="H15721"/>
    </row>
    <row r="15722" spans="8:8" x14ac:dyDescent="0.25">
      <c r="H15722"/>
    </row>
    <row r="15723" spans="8:8" x14ac:dyDescent="0.25">
      <c r="H15723"/>
    </row>
    <row r="15724" spans="8:8" x14ac:dyDescent="0.25">
      <c r="H15724"/>
    </row>
    <row r="15725" spans="8:8" x14ac:dyDescent="0.25">
      <c r="H15725"/>
    </row>
    <row r="15726" spans="8:8" x14ac:dyDescent="0.25">
      <c r="H15726"/>
    </row>
    <row r="15727" spans="8:8" x14ac:dyDescent="0.25">
      <c r="H15727"/>
    </row>
    <row r="15728" spans="8:8" x14ac:dyDescent="0.25">
      <c r="H15728"/>
    </row>
    <row r="15729" spans="8:8" x14ac:dyDescent="0.25">
      <c r="H15729"/>
    </row>
    <row r="15730" spans="8:8" x14ac:dyDescent="0.25">
      <c r="H15730"/>
    </row>
    <row r="15731" spans="8:8" x14ac:dyDescent="0.25">
      <c r="H15731"/>
    </row>
    <row r="15732" spans="8:8" x14ac:dyDescent="0.25">
      <c r="H15732"/>
    </row>
    <row r="15733" spans="8:8" x14ac:dyDescent="0.25">
      <c r="H15733"/>
    </row>
    <row r="15734" spans="8:8" x14ac:dyDescent="0.25">
      <c r="H15734"/>
    </row>
    <row r="15735" spans="8:8" x14ac:dyDescent="0.25">
      <c r="H15735"/>
    </row>
    <row r="15736" spans="8:8" x14ac:dyDescent="0.25">
      <c r="H15736"/>
    </row>
    <row r="15737" spans="8:8" x14ac:dyDescent="0.25">
      <c r="H15737"/>
    </row>
    <row r="15738" spans="8:8" x14ac:dyDescent="0.25">
      <c r="H15738"/>
    </row>
    <row r="15739" spans="8:8" x14ac:dyDescent="0.25">
      <c r="H15739"/>
    </row>
    <row r="15740" spans="8:8" x14ac:dyDescent="0.25">
      <c r="H15740"/>
    </row>
    <row r="15741" spans="8:8" x14ac:dyDescent="0.25">
      <c r="H15741"/>
    </row>
    <row r="15742" spans="8:8" x14ac:dyDescent="0.25">
      <c r="H15742"/>
    </row>
    <row r="15743" spans="8:8" x14ac:dyDescent="0.25">
      <c r="H15743"/>
    </row>
    <row r="15744" spans="8:8" x14ac:dyDescent="0.25">
      <c r="H15744"/>
    </row>
    <row r="15745" spans="8:8" x14ac:dyDescent="0.25">
      <c r="H15745"/>
    </row>
    <row r="15746" spans="8:8" x14ac:dyDescent="0.25">
      <c r="H15746"/>
    </row>
    <row r="15747" spans="8:8" x14ac:dyDescent="0.25">
      <c r="H15747"/>
    </row>
    <row r="15748" spans="8:8" x14ac:dyDescent="0.25">
      <c r="H15748"/>
    </row>
    <row r="15749" spans="8:8" x14ac:dyDescent="0.25">
      <c r="H15749"/>
    </row>
    <row r="15750" spans="8:8" x14ac:dyDescent="0.25">
      <c r="H15750"/>
    </row>
    <row r="15751" spans="8:8" x14ac:dyDescent="0.25">
      <c r="H15751"/>
    </row>
    <row r="15752" spans="8:8" x14ac:dyDescent="0.25">
      <c r="H15752"/>
    </row>
    <row r="15753" spans="8:8" x14ac:dyDescent="0.25">
      <c r="H15753"/>
    </row>
    <row r="15754" spans="8:8" x14ac:dyDescent="0.25">
      <c r="H15754"/>
    </row>
    <row r="15755" spans="8:8" x14ac:dyDescent="0.25">
      <c r="H15755"/>
    </row>
    <row r="15756" spans="8:8" x14ac:dyDescent="0.25">
      <c r="H15756"/>
    </row>
    <row r="15757" spans="8:8" x14ac:dyDescent="0.25">
      <c r="H15757"/>
    </row>
    <row r="15758" spans="8:8" x14ac:dyDescent="0.25">
      <c r="H15758"/>
    </row>
    <row r="15759" spans="8:8" x14ac:dyDescent="0.25">
      <c r="H15759"/>
    </row>
    <row r="15760" spans="8:8" x14ac:dyDescent="0.25">
      <c r="H15760"/>
    </row>
    <row r="15761" spans="8:8" x14ac:dyDescent="0.25">
      <c r="H15761"/>
    </row>
    <row r="15762" spans="8:8" x14ac:dyDescent="0.25">
      <c r="H15762"/>
    </row>
    <row r="15763" spans="8:8" x14ac:dyDescent="0.25">
      <c r="H15763"/>
    </row>
    <row r="15764" spans="8:8" x14ac:dyDescent="0.25">
      <c r="H15764"/>
    </row>
    <row r="15765" spans="8:8" x14ac:dyDescent="0.25">
      <c r="H15765"/>
    </row>
    <row r="15766" spans="8:8" x14ac:dyDescent="0.25">
      <c r="H15766"/>
    </row>
    <row r="15767" spans="8:8" x14ac:dyDescent="0.25">
      <c r="H15767"/>
    </row>
    <row r="15768" spans="8:8" x14ac:dyDescent="0.25">
      <c r="H15768"/>
    </row>
    <row r="15769" spans="8:8" x14ac:dyDescent="0.25">
      <c r="H15769"/>
    </row>
    <row r="15770" spans="8:8" x14ac:dyDescent="0.25">
      <c r="H15770"/>
    </row>
    <row r="15771" spans="8:8" x14ac:dyDescent="0.25">
      <c r="H15771"/>
    </row>
    <row r="15772" spans="8:8" x14ac:dyDescent="0.25">
      <c r="H15772"/>
    </row>
    <row r="15773" spans="8:8" x14ac:dyDescent="0.25">
      <c r="H15773"/>
    </row>
    <row r="15774" spans="8:8" x14ac:dyDescent="0.25">
      <c r="H15774"/>
    </row>
    <row r="15775" spans="8:8" x14ac:dyDescent="0.25">
      <c r="H15775"/>
    </row>
    <row r="15776" spans="8:8" x14ac:dyDescent="0.25">
      <c r="H15776"/>
    </row>
    <row r="15777" spans="8:8" x14ac:dyDescent="0.25">
      <c r="H15777"/>
    </row>
    <row r="15778" spans="8:8" x14ac:dyDescent="0.25">
      <c r="H15778"/>
    </row>
    <row r="15779" spans="8:8" x14ac:dyDescent="0.25">
      <c r="H15779"/>
    </row>
    <row r="15780" spans="8:8" x14ac:dyDescent="0.25">
      <c r="H15780"/>
    </row>
    <row r="15781" spans="8:8" x14ac:dyDescent="0.25">
      <c r="H15781"/>
    </row>
    <row r="15782" spans="8:8" x14ac:dyDescent="0.25">
      <c r="H15782"/>
    </row>
    <row r="15783" spans="8:8" x14ac:dyDescent="0.25">
      <c r="H15783"/>
    </row>
    <row r="15784" spans="8:8" x14ac:dyDescent="0.25">
      <c r="H15784"/>
    </row>
    <row r="15785" spans="8:8" x14ac:dyDescent="0.25">
      <c r="H15785"/>
    </row>
    <row r="15786" spans="8:8" x14ac:dyDescent="0.25">
      <c r="H15786"/>
    </row>
    <row r="15787" spans="8:8" x14ac:dyDescent="0.25">
      <c r="H15787"/>
    </row>
    <row r="15788" spans="8:8" x14ac:dyDescent="0.25">
      <c r="H15788"/>
    </row>
    <row r="15789" spans="8:8" x14ac:dyDescent="0.25">
      <c r="H15789"/>
    </row>
    <row r="15790" spans="8:8" x14ac:dyDescent="0.25">
      <c r="H15790"/>
    </row>
    <row r="15791" spans="8:8" x14ac:dyDescent="0.25">
      <c r="H15791"/>
    </row>
    <row r="15792" spans="8:8" x14ac:dyDescent="0.25">
      <c r="H15792"/>
    </row>
    <row r="15793" spans="8:8" x14ac:dyDescent="0.25">
      <c r="H15793"/>
    </row>
    <row r="15794" spans="8:8" x14ac:dyDescent="0.25">
      <c r="H15794"/>
    </row>
    <row r="15795" spans="8:8" x14ac:dyDescent="0.25">
      <c r="H15795"/>
    </row>
    <row r="15796" spans="8:8" x14ac:dyDescent="0.25">
      <c r="H15796"/>
    </row>
    <row r="15797" spans="8:8" x14ac:dyDescent="0.25">
      <c r="H15797"/>
    </row>
    <row r="15798" spans="8:8" x14ac:dyDescent="0.25">
      <c r="H15798"/>
    </row>
    <row r="15799" spans="8:8" x14ac:dyDescent="0.25">
      <c r="H15799"/>
    </row>
    <row r="15800" spans="8:8" x14ac:dyDescent="0.25">
      <c r="H15800"/>
    </row>
    <row r="15801" spans="8:8" x14ac:dyDescent="0.25">
      <c r="H15801"/>
    </row>
    <row r="15802" spans="8:8" x14ac:dyDescent="0.25">
      <c r="H15802"/>
    </row>
    <row r="15803" spans="8:8" x14ac:dyDescent="0.25">
      <c r="H15803"/>
    </row>
    <row r="15804" spans="8:8" x14ac:dyDescent="0.25">
      <c r="H15804"/>
    </row>
    <row r="15805" spans="8:8" x14ac:dyDescent="0.25">
      <c r="H15805"/>
    </row>
    <row r="15806" spans="8:8" x14ac:dyDescent="0.25">
      <c r="H15806"/>
    </row>
    <row r="15807" spans="8:8" x14ac:dyDescent="0.25">
      <c r="H15807"/>
    </row>
    <row r="15808" spans="8:8" x14ac:dyDescent="0.25">
      <c r="H15808"/>
    </row>
    <row r="15809" spans="8:8" x14ac:dyDescent="0.25">
      <c r="H15809"/>
    </row>
    <row r="15810" spans="8:8" x14ac:dyDescent="0.25">
      <c r="H15810"/>
    </row>
    <row r="15811" spans="8:8" x14ac:dyDescent="0.25">
      <c r="H15811"/>
    </row>
    <row r="15812" spans="8:8" x14ac:dyDescent="0.25">
      <c r="H15812"/>
    </row>
    <row r="15813" spans="8:8" x14ac:dyDescent="0.25">
      <c r="H15813"/>
    </row>
    <row r="15814" spans="8:8" x14ac:dyDescent="0.25">
      <c r="H15814"/>
    </row>
    <row r="15815" spans="8:8" x14ac:dyDescent="0.25">
      <c r="H15815"/>
    </row>
    <row r="15816" spans="8:8" x14ac:dyDescent="0.25">
      <c r="H15816"/>
    </row>
    <row r="15817" spans="8:8" x14ac:dyDescent="0.25">
      <c r="H15817"/>
    </row>
    <row r="15818" spans="8:8" x14ac:dyDescent="0.25">
      <c r="H15818"/>
    </row>
    <row r="15819" spans="8:8" x14ac:dyDescent="0.25">
      <c r="H15819"/>
    </row>
    <row r="15820" spans="8:8" x14ac:dyDescent="0.25">
      <c r="H15820"/>
    </row>
    <row r="15821" spans="8:8" x14ac:dyDescent="0.25">
      <c r="H15821"/>
    </row>
    <row r="15822" spans="8:8" x14ac:dyDescent="0.25">
      <c r="H15822"/>
    </row>
    <row r="15823" spans="8:8" x14ac:dyDescent="0.25">
      <c r="H15823"/>
    </row>
    <row r="15824" spans="8:8" x14ac:dyDescent="0.25">
      <c r="H15824"/>
    </row>
    <row r="15825" spans="8:8" x14ac:dyDescent="0.25">
      <c r="H15825"/>
    </row>
    <row r="15826" spans="8:8" x14ac:dyDescent="0.25">
      <c r="H15826"/>
    </row>
    <row r="15827" spans="8:8" x14ac:dyDescent="0.25">
      <c r="H15827"/>
    </row>
    <row r="15828" spans="8:8" x14ac:dyDescent="0.25">
      <c r="H15828"/>
    </row>
    <row r="15829" spans="8:8" x14ac:dyDescent="0.25">
      <c r="H15829"/>
    </row>
    <row r="15830" spans="8:8" x14ac:dyDescent="0.25">
      <c r="H15830"/>
    </row>
    <row r="15831" spans="8:8" x14ac:dyDescent="0.25">
      <c r="H15831"/>
    </row>
    <row r="15832" spans="8:8" x14ac:dyDescent="0.25">
      <c r="H15832"/>
    </row>
    <row r="15833" spans="8:8" x14ac:dyDescent="0.25">
      <c r="H15833"/>
    </row>
    <row r="15834" spans="8:8" x14ac:dyDescent="0.25">
      <c r="H15834"/>
    </row>
    <row r="15835" spans="8:8" x14ac:dyDescent="0.25">
      <c r="H15835"/>
    </row>
    <row r="15836" spans="8:8" x14ac:dyDescent="0.25">
      <c r="H15836"/>
    </row>
    <row r="15837" spans="8:8" x14ac:dyDescent="0.25">
      <c r="H15837"/>
    </row>
    <row r="15838" spans="8:8" x14ac:dyDescent="0.25">
      <c r="H15838"/>
    </row>
    <row r="15839" spans="8:8" x14ac:dyDescent="0.25">
      <c r="H15839"/>
    </row>
    <row r="15840" spans="8:8" x14ac:dyDescent="0.25">
      <c r="H15840"/>
    </row>
    <row r="15841" spans="8:8" x14ac:dyDescent="0.25">
      <c r="H15841"/>
    </row>
    <row r="15842" spans="8:8" x14ac:dyDescent="0.25">
      <c r="H15842"/>
    </row>
    <row r="15843" spans="8:8" x14ac:dyDescent="0.25">
      <c r="H15843"/>
    </row>
    <row r="15844" spans="8:8" x14ac:dyDescent="0.25">
      <c r="H15844"/>
    </row>
    <row r="15845" spans="8:8" x14ac:dyDescent="0.25">
      <c r="H15845"/>
    </row>
    <row r="15846" spans="8:8" x14ac:dyDescent="0.25">
      <c r="H15846"/>
    </row>
    <row r="15847" spans="8:8" x14ac:dyDescent="0.25">
      <c r="H15847"/>
    </row>
    <row r="15848" spans="8:8" x14ac:dyDescent="0.25">
      <c r="H15848"/>
    </row>
    <row r="15849" spans="8:8" x14ac:dyDescent="0.25">
      <c r="H15849"/>
    </row>
    <row r="15850" spans="8:8" x14ac:dyDescent="0.25">
      <c r="H15850"/>
    </row>
    <row r="15851" spans="8:8" x14ac:dyDescent="0.25">
      <c r="H15851"/>
    </row>
    <row r="15852" spans="8:8" x14ac:dyDescent="0.25">
      <c r="H15852"/>
    </row>
    <row r="15853" spans="8:8" x14ac:dyDescent="0.25">
      <c r="H15853"/>
    </row>
    <row r="15854" spans="8:8" x14ac:dyDescent="0.25">
      <c r="H15854"/>
    </row>
    <row r="15855" spans="8:8" x14ac:dyDescent="0.25">
      <c r="H15855"/>
    </row>
    <row r="15856" spans="8:8" x14ac:dyDescent="0.25">
      <c r="H15856"/>
    </row>
    <row r="15857" spans="8:8" x14ac:dyDescent="0.25">
      <c r="H15857"/>
    </row>
    <row r="15858" spans="8:8" x14ac:dyDescent="0.25">
      <c r="H15858"/>
    </row>
    <row r="15859" spans="8:8" x14ac:dyDescent="0.25">
      <c r="H15859"/>
    </row>
    <row r="15860" spans="8:8" x14ac:dyDescent="0.25">
      <c r="H15860"/>
    </row>
    <row r="15861" spans="8:8" x14ac:dyDescent="0.25">
      <c r="H15861"/>
    </row>
    <row r="15862" spans="8:8" x14ac:dyDescent="0.25">
      <c r="H15862"/>
    </row>
    <row r="15863" spans="8:8" x14ac:dyDescent="0.25">
      <c r="H15863"/>
    </row>
    <row r="15864" spans="8:8" x14ac:dyDescent="0.25">
      <c r="H15864"/>
    </row>
    <row r="15865" spans="8:8" x14ac:dyDescent="0.25">
      <c r="H15865"/>
    </row>
    <row r="15866" spans="8:8" x14ac:dyDescent="0.25">
      <c r="H15866"/>
    </row>
    <row r="15867" spans="8:8" x14ac:dyDescent="0.25">
      <c r="H15867"/>
    </row>
    <row r="15868" spans="8:8" x14ac:dyDescent="0.25">
      <c r="H15868"/>
    </row>
    <row r="15869" spans="8:8" x14ac:dyDescent="0.25">
      <c r="H15869"/>
    </row>
    <row r="15870" spans="8:8" x14ac:dyDescent="0.25">
      <c r="H15870"/>
    </row>
    <row r="15871" spans="8:8" x14ac:dyDescent="0.25">
      <c r="H15871"/>
    </row>
    <row r="15872" spans="8:8" x14ac:dyDescent="0.25">
      <c r="H15872"/>
    </row>
    <row r="15873" spans="8:8" x14ac:dyDescent="0.25">
      <c r="H15873"/>
    </row>
    <row r="15874" spans="8:8" x14ac:dyDescent="0.25">
      <c r="H15874"/>
    </row>
    <row r="15875" spans="8:8" x14ac:dyDescent="0.25">
      <c r="H15875"/>
    </row>
    <row r="15876" spans="8:8" x14ac:dyDescent="0.25">
      <c r="H15876"/>
    </row>
    <row r="15877" spans="8:8" x14ac:dyDescent="0.25">
      <c r="H15877"/>
    </row>
    <row r="15878" spans="8:8" x14ac:dyDescent="0.25">
      <c r="H15878"/>
    </row>
    <row r="15879" spans="8:8" x14ac:dyDescent="0.25">
      <c r="H15879"/>
    </row>
    <row r="15880" spans="8:8" x14ac:dyDescent="0.25">
      <c r="H15880"/>
    </row>
    <row r="15881" spans="8:8" x14ac:dyDescent="0.25">
      <c r="H15881"/>
    </row>
    <row r="15882" spans="8:8" x14ac:dyDescent="0.25">
      <c r="H15882"/>
    </row>
    <row r="15883" spans="8:8" x14ac:dyDescent="0.25">
      <c r="H15883"/>
    </row>
    <row r="15884" spans="8:8" x14ac:dyDescent="0.25">
      <c r="H15884"/>
    </row>
    <row r="15885" spans="8:8" x14ac:dyDescent="0.25">
      <c r="H15885"/>
    </row>
    <row r="15886" spans="8:8" x14ac:dyDescent="0.25">
      <c r="H15886"/>
    </row>
    <row r="15887" spans="8:8" x14ac:dyDescent="0.25">
      <c r="H15887"/>
    </row>
    <row r="15888" spans="8:8" x14ac:dyDescent="0.25">
      <c r="H15888"/>
    </row>
    <row r="15889" spans="8:8" x14ac:dyDescent="0.25">
      <c r="H15889"/>
    </row>
    <row r="15890" spans="8:8" x14ac:dyDescent="0.25">
      <c r="H15890"/>
    </row>
    <row r="15891" spans="8:8" x14ac:dyDescent="0.25">
      <c r="H15891"/>
    </row>
    <row r="15892" spans="8:8" x14ac:dyDescent="0.25">
      <c r="H15892"/>
    </row>
    <row r="15893" spans="8:8" x14ac:dyDescent="0.25">
      <c r="H15893"/>
    </row>
    <row r="15894" spans="8:8" x14ac:dyDescent="0.25">
      <c r="H15894"/>
    </row>
    <row r="15895" spans="8:8" x14ac:dyDescent="0.25">
      <c r="H15895"/>
    </row>
    <row r="15896" spans="8:8" x14ac:dyDescent="0.25">
      <c r="H15896"/>
    </row>
    <row r="15897" spans="8:8" x14ac:dyDescent="0.25">
      <c r="H15897"/>
    </row>
    <row r="15898" spans="8:8" x14ac:dyDescent="0.25">
      <c r="H15898"/>
    </row>
    <row r="15899" spans="8:8" x14ac:dyDescent="0.25">
      <c r="H15899"/>
    </row>
    <row r="15900" spans="8:8" x14ac:dyDescent="0.25">
      <c r="H15900"/>
    </row>
    <row r="15901" spans="8:8" x14ac:dyDescent="0.25">
      <c r="H15901"/>
    </row>
    <row r="15902" spans="8:8" x14ac:dyDescent="0.25">
      <c r="H15902"/>
    </row>
    <row r="15903" spans="8:8" x14ac:dyDescent="0.25">
      <c r="H15903"/>
    </row>
    <row r="15904" spans="8:8" x14ac:dyDescent="0.25">
      <c r="H15904"/>
    </row>
    <row r="15905" spans="8:8" x14ac:dyDescent="0.25">
      <c r="H15905"/>
    </row>
    <row r="15906" spans="8:8" x14ac:dyDescent="0.25">
      <c r="H15906"/>
    </row>
    <row r="15907" spans="8:8" x14ac:dyDescent="0.25">
      <c r="H15907"/>
    </row>
    <row r="15908" spans="8:8" x14ac:dyDescent="0.25">
      <c r="H15908"/>
    </row>
    <row r="15909" spans="8:8" x14ac:dyDescent="0.25">
      <c r="H15909"/>
    </row>
    <row r="15910" spans="8:8" x14ac:dyDescent="0.25">
      <c r="H15910"/>
    </row>
    <row r="15911" spans="8:8" x14ac:dyDescent="0.25">
      <c r="H15911"/>
    </row>
    <row r="15912" spans="8:8" x14ac:dyDescent="0.25">
      <c r="H15912"/>
    </row>
    <row r="15913" spans="8:8" x14ac:dyDescent="0.25">
      <c r="H15913"/>
    </row>
    <row r="15914" spans="8:8" x14ac:dyDescent="0.25">
      <c r="H15914"/>
    </row>
    <row r="15915" spans="8:8" x14ac:dyDescent="0.25">
      <c r="H15915"/>
    </row>
    <row r="15916" spans="8:8" x14ac:dyDescent="0.25">
      <c r="H15916"/>
    </row>
    <row r="15917" spans="8:8" x14ac:dyDescent="0.25">
      <c r="H15917"/>
    </row>
    <row r="15918" spans="8:8" x14ac:dyDescent="0.25">
      <c r="H15918"/>
    </row>
    <row r="15919" spans="8:8" x14ac:dyDescent="0.25">
      <c r="H15919"/>
    </row>
    <row r="15920" spans="8:8" x14ac:dyDescent="0.25">
      <c r="H15920"/>
    </row>
    <row r="15921" spans="8:8" x14ac:dyDescent="0.25">
      <c r="H15921"/>
    </row>
    <row r="15922" spans="8:8" x14ac:dyDescent="0.25">
      <c r="H15922"/>
    </row>
    <row r="15923" spans="8:8" x14ac:dyDescent="0.25">
      <c r="H15923"/>
    </row>
    <row r="15924" spans="8:8" x14ac:dyDescent="0.25">
      <c r="H15924"/>
    </row>
    <row r="15925" spans="8:8" x14ac:dyDescent="0.25">
      <c r="H15925"/>
    </row>
    <row r="15926" spans="8:8" x14ac:dyDescent="0.25">
      <c r="H15926"/>
    </row>
    <row r="15927" spans="8:8" x14ac:dyDescent="0.25">
      <c r="H15927"/>
    </row>
    <row r="15928" spans="8:8" x14ac:dyDescent="0.25">
      <c r="H15928"/>
    </row>
    <row r="15929" spans="8:8" x14ac:dyDescent="0.25">
      <c r="H15929"/>
    </row>
    <row r="15930" spans="8:8" x14ac:dyDescent="0.25">
      <c r="H15930"/>
    </row>
    <row r="15931" spans="8:8" x14ac:dyDescent="0.25">
      <c r="H15931"/>
    </row>
    <row r="15932" spans="8:8" x14ac:dyDescent="0.25">
      <c r="H15932"/>
    </row>
    <row r="15933" spans="8:8" x14ac:dyDescent="0.25">
      <c r="H15933"/>
    </row>
    <row r="15934" spans="8:8" x14ac:dyDescent="0.25">
      <c r="H15934"/>
    </row>
    <row r="15935" spans="8:8" x14ac:dyDescent="0.25">
      <c r="H15935"/>
    </row>
    <row r="15936" spans="8:8" x14ac:dyDescent="0.25">
      <c r="H15936"/>
    </row>
    <row r="15937" spans="8:8" x14ac:dyDescent="0.25">
      <c r="H15937"/>
    </row>
    <row r="15938" spans="8:8" x14ac:dyDescent="0.25">
      <c r="H15938"/>
    </row>
    <row r="15939" spans="8:8" x14ac:dyDescent="0.25">
      <c r="H15939"/>
    </row>
    <row r="15940" spans="8:8" x14ac:dyDescent="0.25">
      <c r="H15940"/>
    </row>
    <row r="15941" spans="8:8" x14ac:dyDescent="0.25">
      <c r="H15941"/>
    </row>
    <row r="15942" spans="8:8" x14ac:dyDescent="0.25">
      <c r="H15942"/>
    </row>
    <row r="15943" spans="8:8" x14ac:dyDescent="0.25">
      <c r="H15943"/>
    </row>
    <row r="15944" spans="8:8" x14ac:dyDescent="0.25">
      <c r="H15944"/>
    </row>
    <row r="15945" spans="8:8" x14ac:dyDescent="0.25">
      <c r="H15945"/>
    </row>
    <row r="15946" spans="8:8" x14ac:dyDescent="0.25">
      <c r="H15946"/>
    </row>
    <row r="15947" spans="8:8" x14ac:dyDescent="0.25">
      <c r="H15947"/>
    </row>
    <row r="15948" spans="8:8" x14ac:dyDescent="0.25">
      <c r="H15948"/>
    </row>
    <row r="15949" spans="8:8" x14ac:dyDescent="0.25">
      <c r="H15949"/>
    </row>
    <row r="15950" spans="8:8" x14ac:dyDescent="0.25">
      <c r="H15950"/>
    </row>
    <row r="15951" spans="8:8" x14ac:dyDescent="0.25">
      <c r="H15951"/>
    </row>
    <row r="15952" spans="8:8" x14ac:dyDescent="0.25">
      <c r="H15952"/>
    </row>
    <row r="15953" spans="8:8" x14ac:dyDescent="0.25">
      <c r="H15953"/>
    </row>
    <row r="15954" spans="8:8" x14ac:dyDescent="0.25">
      <c r="H15954"/>
    </row>
    <row r="15955" spans="8:8" x14ac:dyDescent="0.25">
      <c r="H15955"/>
    </row>
    <row r="15956" spans="8:8" x14ac:dyDescent="0.25">
      <c r="H15956"/>
    </row>
    <row r="15957" spans="8:8" x14ac:dyDescent="0.25">
      <c r="H15957"/>
    </row>
    <row r="15958" spans="8:8" x14ac:dyDescent="0.25">
      <c r="H15958"/>
    </row>
    <row r="15959" spans="8:8" x14ac:dyDescent="0.25">
      <c r="H15959"/>
    </row>
    <row r="15960" spans="8:8" x14ac:dyDescent="0.25">
      <c r="H15960"/>
    </row>
    <row r="15961" spans="8:8" x14ac:dyDescent="0.25">
      <c r="H15961"/>
    </row>
    <row r="15962" spans="8:8" x14ac:dyDescent="0.25">
      <c r="H15962"/>
    </row>
    <row r="15963" spans="8:8" x14ac:dyDescent="0.25">
      <c r="H15963"/>
    </row>
    <row r="15964" spans="8:8" x14ac:dyDescent="0.25">
      <c r="H15964"/>
    </row>
    <row r="15965" spans="8:8" x14ac:dyDescent="0.25">
      <c r="H15965"/>
    </row>
    <row r="15966" spans="8:8" x14ac:dyDescent="0.25">
      <c r="H15966"/>
    </row>
    <row r="15967" spans="8:8" x14ac:dyDescent="0.25">
      <c r="H15967"/>
    </row>
    <row r="15968" spans="8:8" x14ac:dyDescent="0.25">
      <c r="H15968"/>
    </row>
    <row r="15969" spans="8:8" x14ac:dyDescent="0.25">
      <c r="H15969"/>
    </row>
    <row r="15970" spans="8:8" x14ac:dyDescent="0.25">
      <c r="H15970"/>
    </row>
    <row r="15971" spans="8:8" x14ac:dyDescent="0.25">
      <c r="H15971"/>
    </row>
    <row r="15972" spans="8:8" x14ac:dyDescent="0.25">
      <c r="H15972"/>
    </row>
    <row r="15973" spans="8:8" x14ac:dyDescent="0.25">
      <c r="H15973"/>
    </row>
    <row r="15974" spans="8:8" x14ac:dyDescent="0.25">
      <c r="H15974"/>
    </row>
    <row r="15975" spans="8:8" x14ac:dyDescent="0.25">
      <c r="H15975"/>
    </row>
    <row r="15976" spans="8:8" x14ac:dyDescent="0.25">
      <c r="H15976"/>
    </row>
    <row r="15977" spans="8:8" x14ac:dyDescent="0.25">
      <c r="H15977"/>
    </row>
    <row r="15978" spans="8:8" x14ac:dyDescent="0.25">
      <c r="H15978"/>
    </row>
    <row r="15979" spans="8:8" x14ac:dyDescent="0.25">
      <c r="H15979"/>
    </row>
    <row r="15980" spans="8:8" x14ac:dyDescent="0.25">
      <c r="H15980"/>
    </row>
    <row r="15981" spans="8:8" x14ac:dyDescent="0.25">
      <c r="H15981"/>
    </row>
    <row r="15982" spans="8:8" x14ac:dyDescent="0.25">
      <c r="H15982"/>
    </row>
    <row r="15983" spans="8:8" x14ac:dyDescent="0.25">
      <c r="H15983"/>
    </row>
    <row r="15984" spans="8:8" x14ac:dyDescent="0.25">
      <c r="H15984"/>
    </row>
    <row r="15985" spans="8:8" x14ac:dyDescent="0.25">
      <c r="H15985"/>
    </row>
    <row r="15986" spans="8:8" x14ac:dyDescent="0.25">
      <c r="H15986"/>
    </row>
    <row r="15987" spans="8:8" x14ac:dyDescent="0.25">
      <c r="H15987"/>
    </row>
    <row r="15988" spans="8:8" x14ac:dyDescent="0.25">
      <c r="H15988"/>
    </row>
    <row r="15989" spans="8:8" x14ac:dyDescent="0.25">
      <c r="H15989"/>
    </row>
    <row r="15990" spans="8:8" x14ac:dyDescent="0.25">
      <c r="H15990"/>
    </row>
    <row r="15991" spans="8:8" x14ac:dyDescent="0.25">
      <c r="H15991"/>
    </row>
    <row r="15992" spans="8:8" x14ac:dyDescent="0.25">
      <c r="H15992"/>
    </row>
    <row r="15993" spans="8:8" x14ac:dyDescent="0.25">
      <c r="H15993"/>
    </row>
    <row r="15994" spans="8:8" x14ac:dyDescent="0.25">
      <c r="H15994"/>
    </row>
    <row r="15995" spans="8:8" x14ac:dyDescent="0.25">
      <c r="H15995"/>
    </row>
    <row r="15996" spans="8:8" x14ac:dyDescent="0.25">
      <c r="H15996"/>
    </row>
    <row r="15997" spans="8:8" x14ac:dyDescent="0.25">
      <c r="H15997"/>
    </row>
    <row r="15998" spans="8:8" x14ac:dyDescent="0.25">
      <c r="H15998"/>
    </row>
    <row r="15999" spans="8:8" x14ac:dyDescent="0.25">
      <c r="H15999"/>
    </row>
    <row r="16000" spans="8:8" x14ac:dyDescent="0.25">
      <c r="H16000"/>
    </row>
    <row r="16001" spans="8:8" x14ac:dyDescent="0.25">
      <c r="H16001"/>
    </row>
    <row r="16002" spans="8:8" x14ac:dyDescent="0.25">
      <c r="H16002"/>
    </row>
    <row r="16003" spans="8:8" x14ac:dyDescent="0.25">
      <c r="H16003"/>
    </row>
    <row r="16004" spans="8:8" x14ac:dyDescent="0.25">
      <c r="H16004"/>
    </row>
    <row r="16005" spans="8:8" x14ac:dyDescent="0.25">
      <c r="H16005"/>
    </row>
    <row r="16006" spans="8:8" x14ac:dyDescent="0.25">
      <c r="H16006"/>
    </row>
    <row r="16007" spans="8:8" x14ac:dyDescent="0.25">
      <c r="H16007"/>
    </row>
    <row r="16008" spans="8:8" x14ac:dyDescent="0.25">
      <c r="H16008"/>
    </row>
    <row r="16009" spans="8:8" x14ac:dyDescent="0.25">
      <c r="H16009"/>
    </row>
    <row r="16010" spans="8:8" x14ac:dyDescent="0.25">
      <c r="H16010"/>
    </row>
    <row r="16011" spans="8:8" x14ac:dyDescent="0.25">
      <c r="H16011"/>
    </row>
    <row r="16012" spans="8:8" x14ac:dyDescent="0.25">
      <c r="H16012"/>
    </row>
    <row r="16013" spans="8:8" x14ac:dyDescent="0.25">
      <c r="H16013"/>
    </row>
    <row r="16014" spans="8:8" x14ac:dyDescent="0.25">
      <c r="H16014"/>
    </row>
    <row r="16015" spans="8:8" x14ac:dyDescent="0.25">
      <c r="H16015"/>
    </row>
    <row r="16016" spans="8:8" x14ac:dyDescent="0.25">
      <c r="H16016"/>
    </row>
    <row r="16017" spans="8:8" x14ac:dyDescent="0.25">
      <c r="H16017"/>
    </row>
    <row r="16018" spans="8:8" x14ac:dyDescent="0.25">
      <c r="H16018"/>
    </row>
    <row r="16019" spans="8:8" x14ac:dyDescent="0.25">
      <c r="H16019"/>
    </row>
    <row r="16020" spans="8:8" x14ac:dyDescent="0.25">
      <c r="H16020"/>
    </row>
    <row r="16021" spans="8:8" x14ac:dyDescent="0.25">
      <c r="H16021"/>
    </row>
    <row r="16022" spans="8:8" x14ac:dyDescent="0.25">
      <c r="H16022"/>
    </row>
    <row r="16023" spans="8:8" x14ac:dyDescent="0.25">
      <c r="H16023"/>
    </row>
    <row r="16024" spans="8:8" x14ac:dyDescent="0.25">
      <c r="H16024"/>
    </row>
    <row r="16025" spans="8:8" x14ac:dyDescent="0.25">
      <c r="H16025"/>
    </row>
    <row r="16026" spans="8:8" x14ac:dyDescent="0.25">
      <c r="H16026"/>
    </row>
    <row r="16027" spans="8:8" x14ac:dyDescent="0.25">
      <c r="H16027"/>
    </row>
    <row r="16028" spans="8:8" x14ac:dyDescent="0.25">
      <c r="H16028"/>
    </row>
    <row r="16029" spans="8:8" x14ac:dyDescent="0.25">
      <c r="H16029"/>
    </row>
    <row r="16030" spans="8:8" x14ac:dyDescent="0.25">
      <c r="H16030"/>
    </row>
    <row r="16031" spans="8:8" x14ac:dyDescent="0.25">
      <c r="H16031"/>
    </row>
    <row r="16032" spans="8:8" x14ac:dyDescent="0.25">
      <c r="H16032"/>
    </row>
    <row r="16033" spans="8:8" x14ac:dyDescent="0.25">
      <c r="H16033"/>
    </row>
    <row r="16034" spans="8:8" x14ac:dyDescent="0.25">
      <c r="H16034"/>
    </row>
    <row r="16035" spans="8:8" x14ac:dyDescent="0.25">
      <c r="H16035"/>
    </row>
    <row r="16036" spans="8:8" x14ac:dyDescent="0.25">
      <c r="H16036"/>
    </row>
    <row r="16037" spans="8:8" x14ac:dyDescent="0.25">
      <c r="H16037"/>
    </row>
    <row r="16038" spans="8:8" x14ac:dyDescent="0.25">
      <c r="H16038"/>
    </row>
    <row r="16039" spans="8:8" x14ac:dyDescent="0.25">
      <c r="H16039"/>
    </row>
    <row r="16040" spans="8:8" x14ac:dyDescent="0.25">
      <c r="H16040"/>
    </row>
    <row r="16041" spans="8:8" x14ac:dyDescent="0.25">
      <c r="H16041"/>
    </row>
    <row r="16042" spans="8:8" x14ac:dyDescent="0.25">
      <c r="H16042"/>
    </row>
    <row r="16043" spans="8:8" x14ac:dyDescent="0.25">
      <c r="H16043"/>
    </row>
    <row r="16044" spans="8:8" x14ac:dyDescent="0.25">
      <c r="H16044"/>
    </row>
    <row r="16045" spans="8:8" x14ac:dyDescent="0.25">
      <c r="H16045"/>
    </row>
    <row r="16046" spans="8:8" x14ac:dyDescent="0.25">
      <c r="H16046"/>
    </row>
    <row r="16047" spans="8:8" x14ac:dyDescent="0.25">
      <c r="H16047"/>
    </row>
    <row r="16048" spans="8:8" x14ac:dyDescent="0.25">
      <c r="H16048"/>
    </row>
    <row r="16049" spans="8:8" x14ac:dyDescent="0.25">
      <c r="H16049"/>
    </row>
    <row r="16050" spans="8:8" x14ac:dyDescent="0.25">
      <c r="H16050"/>
    </row>
    <row r="16051" spans="8:8" x14ac:dyDescent="0.25">
      <c r="H16051"/>
    </row>
    <row r="16052" spans="8:8" x14ac:dyDescent="0.25">
      <c r="H16052"/>
    </row>
    <row r="16053" spans="8:8" x14ac:dyDescent="0.25">
      <c r="H16053"/>
    </row>
    <row r="16054" spans="8:8" x14ac:dyDescent="0.25">
      <c r="H16054"/>
    </row>
    <row r="16055" spans="8:8" x14ac:dyDescent="0.25">
      <c r="H16055"/>
    </row>
    <row r="16056" spans="8:8" x14ac:dyDescent="0.25">
      <c r="H16056"/>
    </row>
    <row r="16057" spans="8:8" x14ac:dyDescent="0.25">
      <c r="H16057"/>
    </row>
    <row r="16058" spans="8:8" x14ac:dyDescent="0.25">
      <c r="H16058"/>
    </row>
    <row r="16059" spans="8:8" x14ac:dyDescent="0.25">
      <c r="H16059"/>
    </row>
    <row r="16060" spans="8:8" x14ac:dyDescent="0.25">
      <c r="H16060"/>
    </row>
    <row r="16061" spans="8:8" x14ac:dyDescent="0.25">
      <c r="H16061"/>
    </row>
    <row r="16062" spans="8:8" x14ac:dyDescent="0.25">
      <c r="H16062"/>
    </row>
    <row r="16063" spans="8:8" x14ac:dyDescent="0.25">
      <c r="H16063"/>
    </row>
    <row r="16064" spans="8:8" x14ac:dyDescent="0.25">
      <c r="H16064"/>
    </row>
    <row r="16065" spans="8:8" x14ac:dyDescent="0.25">
      <c r="H16065"/>
    </row>
    <row r="16066" spans="8:8" x14ac:dyDescent="0.25">
      <c r="H16066"/>
    </row>
    <row r="16067" spans="8:8" x14ac:dyDescent="0.25">
      <c r="H16067"/>
    </row>
    <row r="16068" spans="8:8" x14ac:dyDescent="0.25">
      <c r="H16068"/>
    </row>
    <row r="16069" spans="8:8" x14ac:dyDescent="0.25">
      <c r="H16069"/>
    </row>
    <row r="16070" spans="8:8" x14ac:dyDescent="0.25">
      <c r="H16070"/>
    </row>
    <row r="16071" spans="8:8" x14ac:dyDescent="0.25">
      <c r="H16071"/>
    </row>
    <row r="16072" spans="8:8" x14ac:dyDescent="0.25">
      <c r="H16072"/>
    </row>
    <row r="16073" spans="8:8" x14ac:dyDescent="0.25">
      <c r="H16073"/>
    </row>
    <row r="16074" spans="8:8" x14ac:dyDescent="0.25">
      <c r="H16074"/>
    </row>
    <row r="16075" spans="8:8" x14ac:dyDescent="0.25">
      <c r="H16075"/>
    </row>
    <row r="16076" spans="8:8" x14ac:dyDescent="0.25">
      <c r="H16076"/>
    </row>
    <row r="16077" spans="8:8" x14ac:dyDescent="0.25">
      <c r="H16077"/>
    </row>
    <row r="16078" spans="8:8" x14ac:dyDescent="0.25">
      <c r="H16078"/>
    </row>
    <row r="16079" spans="8:8" x14ac:dyDescent="0.25">
      <c r="H16079"/>
    </row>
    <row r="16080" spans="8:8" x14ac:dyDescent="0.25">
      <c r="H16080"/>
    </row>
    <row r="16081" spans="8:8" x14ac:dyDescent="0.25">
      <c r="H16081"/>
    </row>
    <row r="16082" spans="8:8" x14ac:dyDescent="0.25">
      <c r="H16082"/>
    </row>
    <row r="16083" spans="8:8" x14ac:dyDescent="0.25">
      <c r="H16083"/>
    </row>
    <row r="16084" spans="8:8" x14ac:dyDescent="0.25">
      <c r="H16084"/>
    </row>
    <row r="16085" spans="8:8" x14ac:dyDescent="0.25">
      <c r="H16085"/>
    </row>
    <row r="16086" spans="8:8" x14ac:dyDescent="0.25">
      <c r="H16086"/>
    </row>
    <row r="16087" spans="8:8" x14ac:dyDescent="0.25">
      <c r="H16087"/>
    </row>
    <row r="16088" spans="8:8" x14ac:dyDescent="0.25">
      <c r="H16088"/>
    </row>
    <row r="16089" spans="8:8" x14ac:dyDescent="0.25">
      <c r="H16089"/>
    </row>
    <row r="16090" spans="8:8" x14ac:dyDescent="0.25">
      <c r="H16090"/>
    </row>
    <row r="16091" spans="8:8" x14ac:dyDescent="0.25">
      <c r="H16091"/>
    </row>
    <row r="16092" spans="8:8" x14ac:dyDescent="0.25">
      <c r="H16092"/>
    </row>
    <row r="16093" spans="8:8" x14ac:dyDescent="0.25">
      <c r="H16093"/>
    </row>
    <row r="16094" spans="8:8" x14ac:dyDescent="0.25">
      <c r="H16094"/>
    </row>
    <row r="16095" spans="8:8" x14ac:dyDescent="0.25">
      <c r="H16095"/>
    </row>
    <row r="16096" spans="8:8" x14ac:dyDescent="0.25">
      <c r="H16096"/>
    </row>
    <row r="16097" spans="8:8" x14ac:dyDescent="0.25">
      <c r="H16097"/>
    </row>
    <row r="16098" spans="8:8" x14ac:dyDescent="0.25">
      <c r="H16098"/>
    </row>
    <row r="16099" spans="8:8" x14ac:dyDescent="0.25">
      <c r="H16099"/>
    </row>
    <row r="16100" spans="8:8" x14ac:dyDescent="0.25">
      <c r="H16100"/>
    </row>
    <row r="16101" spans="8:8" x14ac:dyDescent="0.25">
      <c r="H16101"/>
    </row>
    <row r="16102" spans="8:8" x14ac:dyDescent="0.25">
      <c r="H16102"/>
    </row>
    <row r="16103" spans="8:8" x14ac:dyDescent="0.25">
      <c r="H16103"/>
    </row>
    <row r="16104" spans="8:8" x14ac:dyDescent="0.25">
      <c r="H16104"/>
    </row>
    <row r="16105" spans="8:8" x14ac:dyDescent="0.25">
      <c r="H16105"/>
    </row>
    <row r="16106" spans="8:8" x14ac:dyDescent="0.25">
      <c r="H16106"/>
    </row>
    <row r="16107" spans="8:8" x14ac:dyDescent="0.25">
      <c r="H16107"/>
    </row>
    <row r="16108" spans="8:8" x14ac:dyDescent="0.25">
      <c r="H16108"/>
    </row>
    <row r="16109" spans="8:8" x14ac:dyDescent="0.25">
      <c r="H16109"/>
    </row>
    <row r="16110" spans="8:8" x14ac:dyDescent="0.25">
      <c r="H16110"/>
    </row>
    <row r="16111" spans="8:8" x14ac:dyDescent="0.25">
      <c r="H16111"/>
    </row>
    <row r="16112" spans="8:8" x14ac:dyDescent="0.25">
      <c r="H16112"/>
    </row>
    <row r="16113" spans="8:8" x14ac:dyDescent="0.25">
      <c r="H16113"/>
    </row>
    <row r="16114" spans="8:8" x14ac:dyDescent="0.25">
      <c r="H16114"/>
    </row>
    <row r="16115" spans="8:8" x14ac:dyDescent="0.25">
      <c r="H16115"/>
    </row>
    <row r="16116" spans="8:8" x14ac:dyDescent="0.25">
      <c r="H16116"/>
    </row>
    <row r="16117" spans="8:8" x14ac:dyDescent="0.25">
      <c r="H16117"/>
    </row>
    <row r="16118" spans="8:8" x14ac:dyDescent="0.25">
      <c r="H16118"/>
    </row>
    <row r="16119" spans="8:8" x14ac:dyDescent="0.25">
      <c r="H16119"/>
    </row>
    <row r="16120" spans="8:8" x14ac:dyDescent="0.25">
      <c r="H16120"/>
    </row>
    <row r="16121" spans="8:8" x14ac:dyDescent="0.25">
      <c r="H16121"/>
    </row>
    <row r="16122" spans="8:8" x14ac:dyDescent="0.25">
      <c r="H16122"/>
    </row>
    <row r="16123" spans="8:8" x14ac:dyDescent="0.25">
      <c r="H16123"/>
    </row>
    <row r="16124" spans="8:8" x14ac:dyDescent="0.25">
      <c r="H16124"/>
    </row>
    <row r="16125" spans="8:8" x14ac:dyDescent="0.25">
      <c r="H16125"/>
    </row>
    <row r="16126" spans="8:8" x14ac:dyDescent="0.25">
      <c r="H16126"/>
    </row>
    <row r="16127" spans="8:8" x14ac:dyDescent="0.25">
      <c r="H16127"/>
    </row>
    <row r="16128" spans="8:8" x14ac:dyDescent="0.25">
      <c r="H16128"/>
    </row>
    <row r="16129" spans="8:8" x14ac:dyDescent="0.25">
      <c r="H16129"/>
    </row>
    <row r="16130" spans="8:8" x14ac:dyDescent="0.25">
      <c r="H16130"/>
    </row>
    <row r="16131" spans="8:8" x14ac:dyDescent="0.25">
      <c r="H16131"/>
    </row>
    <row r="16132" spans="8:8" x14ac:dyDescent="0.25">
      <c r="H16132"/>
    </row>
    <row r="16133" spans="8:8" x14ac:dyDescent="0.25">
      <c r="H16133"/>
    </row>
    <row r="16134" spans="8:8" x14ac:dyDescent="0.25">
      <c r="H16134"/>
    </row>
    <row r="16135" spans="8:8" x14ac:dyDescent="0.25">
      <c r="H16135"/>
    </row>
    <row r="16136" spans="8:8" x14ac:dyDescent="0.25">
      <c r="H16136"/>
    </row>
    <row r="16137" spans="8:8" x14ac:dyDescent="0.25">
      <c r="H16137"/>
    </row>
    <row r="16138" spans="8:8" x14ac:dyDescent="0.25">
      <c r="H16138"/>
    </row>
    <row r="16139" spans="8:8" x14ac:dyDescent="0.25">
      <c r="H16139"/>
    </row>
    <row r="16140" spans="8:8" x14ac:dyDescent="0.25">
      <c r="H16140"/>
    </row>
    <row r="16141" spans="8:8" x14ac:dyDescent="0.25">
      <c r="H16141"/>
    </row>
    <row r="16142" spans="8:8" x14ac:dyDescent="0.25">
      <c r="H16142"/>
    </row>
    <row r="16143" spans="8:8" x14ac:dyDescent="0.25">
      <c r="H16143"/>
    </row>
    <row r="16144" spans="8:8" x14ac:dyDescent="0.25">
      <c r="H16144"/>
    </row>
    <row r="16145" spans="8:8" x14ac:dyDescent="0.25">
      <c r="H16145"/>
    </row>
    <row r="16146" spans="8:8" x14ac:dyDescent="0.25">
      <c r="H16146"/>
    </row>
    <row r="16147" spans="8:8" x14ac:dyDescent="0.25">
      <c r="H16147"/>
    </row>
    <row r="16148" spans="8:8" x14ac:dyDescent="0.25">
      <c r="H16148"/>
    </row>
    <row r="16149" spans="8:8" x14ac:dyDescent="0.25">
      <c r="H16149"/>
    </row>
    <row r="16150" spans="8:8" x14ac:dyDescent="0.25">
      <c r="H16150"/>
    </row>
    <row r="16151" spans="8:8" x14ac:dyDescent="0.25">
      <c r="H16151"/>
    </row>
    <row r="16152" spans="8:8" x14ac:dyDescent="0.25">
      <c r="H16152"/>
    </row>
    <row r="16153" spans="8:8" x14ac:dyDescent="0.25">
      <c r="H16153"/>
    </row>
    <row r="16154" spans="8:8" x14ac:dyDescent="0.25">
      <c r="H16154"/>
    </row>
    <row r="16155" spans="8:8" x14ac:dyDescent="0.25">
      <c r="H16155"/>
    </row>
    <row r="16156" spans="8:8" x14ac:dyDescent="0.25">
      <c r="H16156"/>
    </row>
    <row r="16157" spans="8:8" x14ac:dyDescent="0.25">
      <c r="H16157"/>
    </row>
    <row r="16158" spans="8:8" x14ac:dyDescent="0.25">
      <c r="H16158"/>
    </row>
    <row r="16159" spans="8:8" x14ac:dyDescent="0.25">
      <c r="H16159"/>
    </row>
    <row r="16160" spans="8:8" x14ac:dyDescent="0.25">
      <c r="H16160"/>
    </row>
    <row r="16161" spans="8:8" x14ac:dyDescent="0.25">
      <c r="H16161"/>
    </row>
    <row r="16162" spans="8:8" x14ac:dyDescent="0.25">
      <c r="H16162"/>
    </row>
    <row r="16163" spans="8:8" x14ac:dyDescent="0.25">
      <c r="H16163"/>
    </row>
    <row r="16164" spans="8:8" x14ac:dyDescent="0.25">
      <c r="H16164"/>
    </row>
    <row r="16165" spans="8:8" x14ac:dyDescent="0.25">
      <c r="H16165"/>
    </row>
    <row r="16166" spans="8:8" x14ac:dyDescent="0.25">
      <c r="H16166"/>
    </row>
    <row r="16167" spans="8:8" x14ac:dyDescent="0.25">
      <c r="H16167"/>
    </row>
    <row r="16168" spans="8:8" x14ac:dyDescent="0.25">
      <c r="H16168"/>
    </row>
    <row r="16169" spans="8:8" x14ac:dyDescent="0.25">
      <c r="H16169"/>
    </row>
    <row r="16170" spans="8:8" x14ac:dyDescent="0.25">
      <c r="H16170"/>
    </row>
    <row r="16171" spans="8:8" x14ac:dyDescent="0.25">
      <c r="H16171"/>
    </row>
    <row r="16172" spans="8:8" x14ac:dyDescent="0.25">
      <c r="H16172"/>
    </row>
    <row r="16173" spans="8:8" x14ac:dyDescent="0.25">
      <c r="H16173"/>
    </row>
    <row r="16174" spans="8:8" x14ac:dyDescent="0.25">
      <c r="H16174"/>
    </row>
    <row r="16175" spans="8:8" x14ac:dyDescent="0.25">
      <c r="H16175"/>
    </row>
    <row r="16176" spans="8:8" x14ac:dyDescent="0.25">
      <c r="H16176"/>
    </row>
    <row r="16177" spans="8:8" x14ac:dyDescent="0.25">
      <c r="H16177"/>
    </row>
    <row r="16178" spans="8:8" x14ac:dyDescent="0.25">
      <c r="H16178"/>
    </row>
    <row r="16179" spans="8:8" x14ac:dyDescent="0.25">
      <c r="H16179"/>
    </row>
    <row r="16180" spans="8:8" x14ac:dyDescent="0.25">
      <c r="H16180"/>
    </row>
    <row r="16181" spans="8:8" x14ac:dyDescent="0.25">
      <c r="H16181"/>
    </row>
    <row r="16182" spans="8:8" x14ac:dyDescent="0.25">
      <c r="H16182"/>
    </row>
    <row r="16183" spans="8:8" x14ac:dyDescent="0.25">
      <c r="H16183"/>
    </row>
    <row r="16184" spans="8:8" x14ac:dyDescent="0.25">
      <c r="H16184"/>
    </row>
    <row r="16185" spans="8:8" x14ac:dyDescent="0.25">
      <c r="H16185"/>
    </row>
    <row r="16186" spans="8:8" x14ac:dyDescent="0.25">
      <c r="H16186"/>
    </row>
    <row r="16187" spans="8:8" x14ac:dyDescent="0.25">
      <c r="H16187"/>
    </row>
    <row r="16188" spans="8:8" x14ac:dyDescent="0.25">
      <c r="H16188"/>
    </row>
    <row r="16189" spans="8:8" x14ac:dyDescent="0.25">
      <c r="H16189"/>
    </row>
    <row r="16190" spans="8:8" x14ac:dyDescent="0.25">
      <c r="H16190"/>
    </row>
    <row r="16191" spans="8:8" x14ac:dyDescent="0.25">
      <c r="H16191"/>
    </row>
    <row r="16192" spans="8:8" x14ac:dyDescent="0.25">
      <c r="H16192"/>
    </row>
    <row r="16193" spans="8:8" x14ac:dyDescent="0.25">
      <c r="H16193"/>
    </row>
    <row r="16194" spans="8:8" x14ac:dyDescent="0.25">
      <c r="H16194"/>
    </row>
    <row r="16195" spans="8:8" x14ac:dyDescent="0.25">
      <c r="H16195"/>
    </row>
    <row r="16196" spans="8:8" x14ac:dyDescent="0.25">
      <c r="H16196"/>
    </row>
    <row r="16197" spans="8:8" x14ac:dyDescent="0.25">
      <c r="H16197"/>
    </row>
    <row r="16198" spans="8:8" x14ac:dyDescent="0.25">
      <c r="H16198"/>
    </row>
    <row r="16199" spans="8:8" x14ac:dyDescent="0.25">
      <c r="H16199"/>
    </row>
    <row r="16200" spans="8:8" x14ac:dyDescent="0.25">
      <c r="H16200"/>
    </row>
    <row r="16201" spans="8:8" x14ac:dyDescent="0.25">
      <c r="H16201"/>
    </row>
    <row r="16202" spans="8:8" x14ac:dyDescent="0.25">
      <c r="H16202"/>
    </row>
    <row r="16203" spans="8:8" x14ac:dyDescent="0.25">
      <c r="H16203"/>
    </row>
    <row r="16204" spans="8:8" x14ac:dyDescent="0.25">
      <c r="H16204"/>
    </row>
    <row r="16205" spans="8:8" x14ac:dyDescent="0.25">
      <c r="H16205"/>
    </row>
    <row r="16206" spans="8:8" x14ac:dyDescent="0.25">
      <c r="H16206"/>
    </row>
    <row r="16207" spans="8:8" x14ac:dyDescent="0.25">
      <c r="H16207"/>
    </row>
    <row r="16208" spans="8:8" x14ac:dyDescent="0.25">
      <c r="H16208"/>
    </row>
    <row r="16209" spans="8:8" x14ac:dyDescent="0.25">
      <c r="H16209"/>
    </row>
    <row r="16210" spans="8:8" x14ac:dyDescent="0.25">
      <c r="H16210"/>
    </row>
    <row r="16211" spans="8:8" x14ac:dyDescent="0.25">
      <c r="H16211"/>
    </row>
    <row r="16212" spans="8:8" x14ac:dyDescent="0.25">
      <c r="H16212"/>
    </row>
    <row r="16213" spans="8:8" x14ac:dyDescent="0.25">
      <c r="H16213"/>
    </row>
    <row r="16214" spans="8:8" x14ac:dyDescent="0.25">
      <c r="H16214"/>
    </row>
    <row r="16215" spans="8:8" x14ac:dyDescent="0.25">
      <c r="H16215"/>
    </row>
    <row r="16216" spans="8:8" x14ac:dyDescent="0.25">
      <c r="H16216"/>
    </row>
    <row r="16217" spans="8:8" x14ac:dyDescent="0.25">
      <c r="H16217"/>
    </row>
    <row r="16218" spans="8:8" x14ac:dyDescent="0.25">
      <c r="H16218"/>
    </row>
    <row r="16219" spans="8:8" x14ac:dyDescent="0.25">
      <c r="H16219"/>
    </row>
    <row r="16220" spans="8:8" x14ac:dyDescent="0.25">
      <c r="H16220"/>
    </row>
    <row r="16221" spans="8:8" x14ac:dyDescent="0.25">
      <c r="H16221"/>
    </row>
    <row r="16222" spans="8:8" x14ac:dyDescent="0.25">
      <c r="H16222"/>
    </row>
    <row r="16223" spans="8:8" x14ac:dyDescent="0.25">
      <c r="H16223"/>
    </row>
    <row r="16224" spans="8:8" x14ac:dyDescent="0.25">
      <c r="H16224"/>
    </row>
    <row r="16225" spans="8:8" x14ac:dyDescent="0.25">
      <c r="H16225"/>
    </row>
    <row r="16226" spans="8:8" x14ac:dyDescent="0.25">
      <c r="H16226"/>
    </row>
    <row r="16227" spans="8:8" x14ac:dyDescent="0.25">
      <c r="H16227"/>
    </row>
    <row r="16228" spans="8:8" x14ac:dyDescent="0.25">
      <c r="H16228"/>
    </row>
    <row r="16229" spans="8:8" x14ac:dyDescent="0.25">
      <c r="H16229"/>
    </row>
    <row r="16230" spans="8:8" x14ac:dyDescent="0.25">
      <c r="H16230"/>
    </row>
    <row r="16231" spans="8:8" x14ac:dyDescent="0.25">
      <c r="H16231"/>
    </row>
    <row r="16232" spans="8:8" x14ac:dyDescent="0.25">
      <c r="H16232"/>
    </row>
    <row r="16233" spans="8:8" x14ac:dyDescent="0.25">
      <c r="H16233"/>
    </row>
    <row r="16234" spans="8:8" x14ac:dyDescent="0.25">
      <c r="H16234"/>
    </row>
    <row r="16235" spans="8:8" x14ac:dyDescent="0.25">
      <c r="H16235"/>
    </row>
    <row r="16236" spans="8:8" x14ac:dyDescent="0.25">
      <c r="H16236"/>
    </row>
    <row r="16237" spans="8:8" x14ac:dyDescent="0.25">
      <c r="H16237"/>
    </row>
    <row r="16238" spans="8:8" x14ac:dyDescent="0.25">
      <c r="H16238"/>
    </row>
    <row r="16239" spans="8:8" x14ac:dyDescent="0.25">
      <c r="H16239"/>
    </row>
    <row r="16240" spans="8:8" x14ac:dyDescent="0.25">
      <c r="H16240"/>
    </row>
    <row r="16241" spans="8:8" x14ac:dyDescent="0.25">
      <c r="H16241"/>
    </row>
    <row r="16242" spans="8:8" x14ac:dyDescent="0.25">
      <c r="H16242"/>
    </row>
    <row r="16243" spans="8:8" x14ac:dyDescent="0.25">
      <c r="H16243"/>
    </row>
    <row r="16244" spans="8:8" x14ac:dyDescent="0.25">
      <c r="H16244"/>
    </row>
    <row r="16245" spans="8:8" x14ac:dyDescent="0.25">
      <c r="H16245"/>
    </row>
    <row r="16246" spans="8:8" x14ac:dyDescent="0.25">
      <c r="H16246"/>
    </row>
    <row r="16247" spans="8:8" x14ac:dyDescent="0.25">
      <c r="H16247"/>
    </row>
    <row r="16248" spans="8:8" x14ac:dyDescent="0.25">
      <c r="H16248"/>
    </row>
    <row r="16249" spans="8:8" x14ac:dyDescent="0.25">
      <c r="H16249"/>
    </row>
    <row r="16250" spans="8:8" x14ac:dyDescent="0.25">
      <c r="H16250"/>
    </row>
    <row r="16251" spans="8:8" x14ac:dyDescent="0.25">
      <c r="H16251"/>
    </row>
    <row r="16252" spans="8:8" x14ac:dyDescent="0.25">
      <c r="H16252"/>
    </row>
    <row r="16253" spans="8:8" x14ac:dyDescent="0.25">
      <c r="H16253"/>
    </row>
    <row r="16254" spans="8:8" x14ac:dyDescent="0.25">
      <c r="H16254"/>
    </row>
    <row r="16255" spans="8:8" x14ac:dyDescent="0.25">
      <c r="H16255"/>
    </row>
    <row r="16256" spans="8:8" x14ac:dyDescent="0.25">
      <c r="H16256"/>
    </row>
    <row r="16257" spans="8:8" x14ac:dyDescent="0.25">
      <c r="H16257"/>
    </row>
    <row r="16258" spans="8:8" x14ac:dyDescent="0.25">
      <c r="H16258"/>
    </row>
    <row r="16259" spans="8:8" x14ac:dyDescent="0.25">
      <c r="H16259"/>
    </row>
    <row r="16260" spans="8:8" x14ac:dyDescent="0.25">
      <c r="H16260"/>
    </row>
    <row r="16261" spans="8:8" x14ac:dyDescent="0.25">
      <c r="H16261"/>
    </row>
    <row r="16262" spans="8:8" x14ac:dyDescent="0.25">
      <c r="H16262"/>
    </row>
    <row r="16263" spans="8:8" x14ac:dyDescent="0.25">
      <c r="H16263"/>
    </row>
    <row r="16264" spans="8:8" x14ac:dyDescent="0.25">
      <c r="H16264"/>
    </row>
    <row r="16265" spans="8:8" x14ac:dyDescent="0.25">
      <c r="H16265"/>
    </row>
    <row r="16266" spans="8:8" x14ac:dyDescent="0.25">
      <c r="H16266"/>
    </row>
    <row r="16267" spans="8:8" x14ac:dyDescent="0.25">
      <c r="H16267"/>
    </row>
    <row r="16268" spans="8:8" x14ac:dyDescent="0.25">
      <c r="H16268"/>
    </row>
    <row r="16269" spans="8:8" x14ac:dyDescent="0.25">
      <c r="H16269"/>
    </row>
    <row r="16270" spans="8:8" x14ac:dyDescent="0.25">
      <c r="H16270"/>
    </row>
    <row r="16271" spans="8:8" x14ac:dyDescent="0.25">
      <c r="H16271"/>
    </row>
    <row r="16272" spans="8:8" x14ac:dyDescent="0.25">
      <c r="H16272"/>
    </row>
    <row r="16273" spans="8:8" x14ac:dyDescent="0.25">
      <c r="H16273"/>
    </row>
    <row r="16274" spans="8:8" x14ac:dyDescent="0.25">
      <c r="H16274"/>
    </row>
    <row r="16275" spans="8:8" x14ac:dyDescent="0.25">
      <c r="H16275"/>
    </row>
    <row r="16276" spans="8:8" x14ac:dyDescent="0.25">
      <c r="H16276"/>
    </row>
    <row r="16277" spans="8:8" x14ac:dyDescent="0.25">
      <c r="H16277"/>
    </row>
    <row r="16278" spans="8:8" x14ac:dyDescent="0.25">
      <c r="H16278"/>
    </row>
    <row r="16279" spans="8:8" x14ac:dyDescent="0.25">
      <c r="H16279"/>
    </row>
    <row r="16280" spans="8:8" x14ac:dyDescent="0.25">
      <c r="H16280"/>
    </row>
    <row r="16281" spans="8:8" x14ac:dyDescent="0.25">
      <c r="H16281"/>
    </row>
    <row r="16282" spans="8:8" x14ac:dyDescent="0.25">
      <c r="H16282"/>
    </row>
    <row r="16283" spans="8:8" x14ac:dyDescent="0.25">
      <c r="H16283"/>
    </row>
    <row r="16284" spans="8:8" x14ac:dyDescent="0.25">
      <c r="H16284"/>
    </row>
    <row r="16285" spans="8:8" x14ac:dyDescent="0.25">
      <c r="H16285"/>
    </row>
    <row r="16286" spans="8:8" x14ac:dyDescent="0.25">
      <c r="H16286"/>
    </row>
    <row r="16287" spans="8:8" x14ac:dyDescent="0.25">
      <c r="H16287"/>
    </row>
    <row r="16288" spans="8:8" x14ac:dyDescent="0.25">
      <c r="H16288"/>
    </row>
    <row r="16289" spans="8:8" x14ac:dyDescent="0.25">
      <c r="H16289"/>
    </row>
    <row r="16290" spans="8:8" x14ac:dyDescent="0.25">
      <c r="H16290"/>
    </row>
    <row r="16291" spans="8:8" x14ac:dyDescent="0.25">
      <c r="H16291"/>
    </row>
    <row r="16292" spans="8:8" x14ac:dyDescent="0.25">
      <c r="H16292"/>
    </row>
    <row r="16293" spans="8:8" x14ac:dyDescent="0.25">
      <c r="H16293"/>
    </row>
    <row r="16294" spans="8:8" x14ac:dyDescent="0.25">
      <c r="H16294"/>
    </row>
    <row r="16295" spans="8:8" x14ac:dyDescent="0.25">
      <c r="H16295"/>
    </row>
    <row r="16296" spans="8:8" x14ac:dyDescent="0.25">
      <c r="H16296"/>
    </row>
    <row r="16297" spans="8:8" x14ac:dyDescent="0.25">
      <c r="H16297"/>
    </row>
    <row r="16298" spans="8:8" x14ac:dyDescent="0.25">
      <c r="H16298"/>
    </row>
    <row r="16299" spans="8:8" x14ac:dyDescent="0.25">
      <c r="H16299"/>
    </row>
    <row r="16300" spans="8:8" x14ac:dyDescent="0.25">
      <c r="H16300"/>
    </row>
    <row r="16301" spans="8:8" x14ac:dyDescent="0.25">
      <c r="H16301"/>
    </row>
    <row r="16302" spans="8:8" x14ac:dyDescent="0.25">
      <c r="H16302"/>
    </row>
    <row r="16303" spans="8:8" x14ac:dyDescent="0.25">
      <c r="H16303"/>
    </row>
    <row r="16304" spans="8:8" x14ac:dyDescent="0.25">
      <c r="H16304"/>
    </row>
    <row r="16305" spans="8:8" x14ac:dyDescent="0.25">
      <c r="H16305"/>
    </row>
    <row r="16306" spans="8:8" x14ac:dyDescent="0.25">
      <c r="H16306"/>
    </row>
    <row r="16307" spans="8:8" x14ac:dyDescent="0.25">
      <c r="H16307"/>
    </row>
    <row r="16308" spans="8:8" x14ac:dyDescent="0.25">
      <c r="H16308"/>
    </row>
    <row r="16309" spans="8:8" x14ac:dyDescent="0.25">
      <c r="H16309"/>
    </row>
    <row r="16310" spans="8:8" x14ac:dyDescent="0.25">
      <c r="H16310"/>
    </row>
    <row r="16311" spans="8:8" x14ac:dyDescent="0.25">
      <c r="H16311"/>
    </row>
    <row r="16312" spans="8:8" x14ac:dyDescent="0.25">
      <c r="H16312"/>
    </row>
    <row r="16313" spans="8:8" x14ac:dyDescent="0.25">
      <c r="H16313"/>
    </row>
    <row r="16314" spans="8:8" x14ac:dyDescent="0.25">
      <c r="H16314"/>
    </row>
    <row r="16315" spans="8:8" x14ac:dyDescent="0.25">
      <c r="H16315"/>
    </row>
    <row r="16316" spans="8:8" x14ac:dyDescent="0.25">
      <c r="H16316"/>
    </row>
    <row r="16317" spans="8:8" x14ac:dyDescent="0.25">
      <c r="H16317"/>
    </row>
    <row r="16318" spans="8:8" x14ac:dyDescent="0.25">
      <c r="H16318"/>
    </row>
    <row r="16319" spans="8:8" x14ac:dyDescent="0.25">
      <c r="H16319"/>
    </row>
    <row r="16320" spans="8:8" x14ac:dyDescent="0.25">
      <c r="H16320"/>
    </row>
    <row r="16321" spans="8:8" x14ac:dyDescent="0.25">
      <c r="H16321"/>
    </row>
    <row r="16322" spans="8:8" x14ac:dyDescent="0.25">
      <c r="H16322"/>
    </row>
    <row r="16323" spans="8:8" x14ac:dyDescent="0.25">
      <c r="H16323"/>
    </row>
    <row r="16324" spans="8:8" x14ac:dyDescent="0.25">
      <c r="H16324"/>
    </row>
    <row r="16325" spans="8:8" x14ac:dyDescent="0.25">
      <c r="H16325"/>
    </row>
    <row r="16326" spans="8:8" x14ac:dyDescent="0.25">
      <c r="H16326"/>
    </row>
    <row r="16327" spans="8:8" x14ac:dyDescent="0.25">
      <c r="H16327"/>
    </row>
    <row r="16328" spans="8:8" x14ac:dyDescent="0.25">
      <c r="H16328"/>
    </row>
    <row r="16329" spans="8:8" x14ac:dyDescent="0.25">
      <c r="H16329"/>
    </row>
    <row r="16330" spans="8:8" x14ac:dyDescent="0.25">
      <c r="H16330"/>
    </row>
    <row r="16331" spans="8:8" x14ac:dyDescent="0.25">
      <c r="H16331"/>
    </row>
    <row r="16332" spans="8:8" x14ac:dyDescent="0.25">
      <c r="H16332"/>
    </row>
    <row r="16333" spans="8:8" x14ac:dyDescent="0.25">
      <c r="H16333"/>
    </row>
    <row r="16334" spans="8:8" x14ac:dyDescent="0.25">
      <c r="H16334"/>
    </row>
    <row r="16335" spans="8:8" x14ac:dyDescent="0.25">
      <c r="H16335"/>
    </row>
    <row r="16336" spans="8:8" x14ac:dyDescent="0.25">
      <c r="H16336"/>
    </row>
    <row r="16337" spans="8:8" x14ac:dyDescent="0.25">
      <c r="H16337"/>
    </row>
    <row r="16338" spans="8:8" x14ac:dyDescent="0.25">
      <c r="H16338"/>
    </row>
    <row r="16339" spans="8:8" x14ac:dyDescent="0.25">
      <c r="H16339"/>
    </row>
    <row r="16340" spans="8:8" x14ac:dyDescent="0.25">
      <c r="H16340"/>
    </row>
    <row r="16341" spans="8:8" x14ac:dyDescent="0.25">
      <c r="H16341"/>
    </row>
    <row r="16342" spans="8:8" x14ac:dyDescent="0.25">
      <c r="H16342"/>
    </row>
    <row r="16343" spans="8:8" x14ac:dyDescent="0.25">
      <c r="H16343"/>
    </row>
    <row r="16344" spans="8:8" x14ac:dyDescent="0.25">
      <c r="H16344"/>
    </row>
    <row r="16345" spans="8:8" x14ac:dyDescent="0.25">
      <c r="H16345"/>
    </row>
    <row r="16346" spans="8:8" x14ac:dyDescent="0.25">
      <c r="H16346"/>
    </row>
    <row r="16347" spans="8:8" x14ac:dyDescent="0.25">
      <c r="H16347"/>
    </row>
    <row r="16348" spans="8:8" x14ac:dyDescent="0.25">
      <c r="H16348"/>
    </row>
    <row r="16349" spans="8:8" x14ac:dyDescent="0.25">
      <c r="H16349"/>
    </row>
    <row r="16350" spans="8:8" x14ac:dyDescent="0.25">
      <c r="H16350"/>
    </row>
    <row r="16351" spans="8:8" x14ac:dyDescent="0.25">
      <c r="H16351"/>
    </row>
    <row r="16352" spans="8:8" x14ac:dyDescent="0.25">
      <c r="H16352"/>
    </row>
    <row r="16353" spans="8:8" x14ac:dyDescent="0.25">
      <c r="H16353"/>
    </row>
    <row r="16354" spans="8:8" x14ac:dyDescent="0.25">
      <c r="H16354"/>
    </row>
    <row r="16355" spans="8:8" x14ac:dyDescent="0.25">
      <c r="H16355"/>
    </row>
    <row r="16356" spans="8:8" x14ac:dyDescent="0.25">
      <c r="H16356"/>
    </row>
    <row r="16357" spans="8:8" x14ac:dyDescent="0.25">
      <c r="H16357"/>
    </row>
    <row r="16358" spans="8:8" x14ac:dyDescent="0.25">
      <c r="H16358"/>
    </row>
    <row r="16359" spans="8:8" x14ac:dyDescent="0.25">
      <c r="H16359"/>
    </row>
    <row r="16360" spans="8:8" x14ac:dyDescent="0.25">
      <c r="H16360"/>
    </row>
    <row r="16361" spans="8:8" x14ac:dyDescent="0.25">
      <c r="H16361"/>
    </row>
    <row r="16362" spans="8:8" x14ac:dyDescent="0.25">
      <c r="H16362"/>
    </row>
    <row r="16363" spans="8:8" x14ac:dyDescent="0.25">
      <c r="H16363"/>
    </row>
    <row r="16364" spans="8:8" x14ac:dyDescent="0.25">
      <c r="H16364"/>
    </row>
    <row r="16365" spans="8:8" x14ac:dyDescent="0.25">
      <c r="H16365"/>
    </row>
    <row r="16366" spans="8:8" x14ac:dyDescent="0.25">
      <c r="H16366"/>
    </row>
    <row r="16367" spans="8:8" x14ac:dyDescent="0.25">
      <c r="H16367"/>
    </row>
    <row r="16368" spans="8:8" x14ac:dyDescent="0.25">
      <c r="H16368"/>
    </row>
    <row r="16369" spans="8:8" x14ac:dyDescent="0.25">
      <c r="H16369"/>
    </row>
    <row r="16370" spans="8:8" x14ac:dyDescent="0.25">
      <c r="H16370"/>
    </row>
    <row r="16371" spans="8:8" x14ac:dyDescent="0.25">
      <c r="H16371"/>
    </row>
    <row r="16372" spans="8:8" x14ac:dyDescent="0.25">
      <c r="H16372"/>
    </row>
    <row r="16373" spans="8:8" x14ac:dyDescent="0.25">
      <c r="H16373"/>
    </row>
    <row r="16374" spans="8:8" x14ac:dyDescent="0.25">
      <c r="H16374"/>
    </row>
    <row r="16375" spans="8:8" x14ac:dyDescent="0.25">
      <c r="H16375"/>
    </row>
    <row r="16376" spans="8:8" x14ac:dyDescent="0.25">
      <c r="H16376"/>
    </row>
    <row r="16377" spans="8:8" x14ac:dyDescent="0.25">
      <c r="H16377"/>
    </row>
    <row r="16378" spans="8:8" x14ac:dyDescent="0.25">
      <c r="H16378"/>
    </row>
    <row r="16379" spans="8:8" x14ac:dyDescent="0.25">
      <c r="H16379"/>
    </row>
    <row r="16380" spans="8:8" x14ac:dyDescent="0.25">
      <c r="H16380"/>
    </row>
    <row r="16381" spans="8:8" x14ac:dyDescent="0.25">
      <c r="H16381"/>
    </row>
    <row r="16382" spans="8:8" x14ac:dyDescent="0.25">
      <c r="H16382"/>
    </row>
    <row r="16383" spans="8:8" x14ac:dyDescent="0.25">
      <c r="H16383"/>
    </row>
    <row r="16384" spans="8:8" x14ac:dyDescent="0.25">
      <c r="H16384"/>
    </row>
    <row r="16385" spans="8:8" x14ac:dyDescent="0.25">
      <c r="H16385"/>
    </row>
    <row r="16386" spans="8:8" x14ac:dyDescent="0.25">
      <c r="H16386"/>
    </row>
    <row r="16387" spans="8:8" x14ac:dyDescent="0.25">
      <c r="H16387"/>
    </row>
    <row r="16388" spans="8:8" x14ac:dyDescent="0.25">
      <c r="H16388"/>
    </row>
    <row r="16389" spans="8:8" x14ac:dyDescent="0.25">
      <c r="H16389"/>
    </row>
    <row r="16390" spans="8:8" x14ac:dyDescent="0.25">
      <c r="H16390"/>
    </row>
    <row r="16391" spans="8:8" x14ac:dyDescent="0.25">
      <c r="H16391"/>
    </row>
    <row r="16392" spans="8:8" x14ac:dyDescent="0.25">
      <c r="H16392"/>
    </row>
    <row r="16393" spans="8:8" x14ac:dyDescent="0.25">
      <c r="H16393"/>
    </row>
    <row r="16394" spans="8:8" x14ac:dyDescent="0.25">
      <c r="H16394"/>
    </row>
    <row r="16395" spans="8:8" x14ac:dyDescent="0.25">
      <c r="H16395"/>
    </row>
    <row r="16396" spans="8:8" x14ac:dyDescent="0.25">
      <c r="H16396"/>
    </row>
    <row r="16397" spans="8:8" x14ac:dyDescent="0.25">
      <c r="H16397"/>
    </row>
    <row r="16398" spans="8:8" x14ac:dyDescent="0.25">
      <c r="H16398"/>
    </row>
    <row r="16399" spans="8:8" x14ac:dyDescent="0.25">
      <c r="H16399"/>
    </row>
    <row r="16400" spans="8:8" x14ac:dyDescent="0.25">
      <c r="H16400"/>
    </row>
    <row r="16401" spans="8:8" x14ac:dyDescent="0.25">
      <c r="H16401"/>
    </row>
    <row r="16402" spans="8:8" x14ac:dyDescent="0.25">
      <c r="H16402"/>
    </row>
    <row r="16403" spans="8:8" x14ac:dyDescent="0.25">
      <c r="H16403"/>
    </row>
    <row r="16404" spans="8:8" x14ac:dyDescent="0.25">
      <c r="H16404"/>
    </row>
    <row r="16405" spans="8:8" x14ac:dyDescent="0.25">
      <c r="H16405"/>
    </row>
    <row r="16406" spans="8:8" x14ac:dyDescent="0.25">
      <c r="H16406"/>
    </row>
    <row r="16407" spans="8:8" x14ac:dyDescent="0.25">
      <c r="H16407"/>
    </row>
    <row r="16408" spans="8:8" x14ac:dyDescent="0.25">
      <c r="H16408"/>
    </row>
    <row r="16409" spans="8:8" x14ac:dyDescent="0.25">
      <c r="H16409"/>
    </row>
    <row r="16410" spans="8:8" x14ac:dyDescent="0.25">
      <c r="H16410"/>
    </row>
    <row r="16411" spans="8:8" x14ac:dyDescent="0.25">
      <c r="H16411"/>
    </row>
    <row r="16412" spans="8:8" x14ac:dyDescent="0.25">
      <c r="H16412"/>
    </row>
    <row r="16413" spans="8:8" x14ac:dyDescent="0.25">
      <c r="H16413"/>
    </row>
    <row r="16414" spans="8:8" x14ac:dyDescent="0.25">
      <c r="H16414"/>
    </row>
    <row r="16415" spans="8:8" x14ac:dyDescent="0.25">
      <c r="H16415"/>
    </row>
    <row r="16416" spans="8:8" x14ac:dyDescent="0.25">
      <c r="H16416"/>
    </row>
    <row r="16417" spans="8:8" x14ac:dyDescent="0.25">
      <c r="H16417"/>
    </row>
    <row r="16418" spans="8:8" x14ac:dyDescent="0.25">
      <c r="H16418"/>
    </row>
    <row r="16419" spans="8:8" x14ac:dyDescent="0.25">
      <c r="H16419"/>
    </row>
    <row r="16420" spans="8:8" x14ac:dyDescent="0.25">
      <c r="H16420"/>
    </row>
    <row r="16421" spans="8:8" x14ac:dyDescent="0.25">
      <c r="H16421"/>
    </row>
    <row r="16422" spans="8:8" x14ac:dyDescent="0.25">
      <c r="H16422"/>
    </row>
    <row r="16423" spans="8:8" x14ac:dyDescent="0.25">
      <c r="H16423"/>
    </row>
    <row r="16424" spans="8:8" x14ac:dyDescent="0.25">
      <c r="H16424"/>
    </row>
    <row r="16425" spans="8:8" x14ac:dyDescent="0.25">
      <c r="H16425"/>
    </row>
    <row r="16426" spans="8:8" x14ac:dyDescent="0.25">
      <c r="H16426"/>
    </row>
    <row r="16427" spans="8:8" x14ac:dyDescent="0.25">
      <c r="H16427"/>
    </row>
    <row r="16428" spans="8:8" x14ac:dyDescent="0.25">
      <c r="H16428"/>
    </row>
    <row r="16429" spans="8:8" x14ac:dyDescent="0.25">
      <c r="H16429"/>
    </row>
    <row r="16430" spans="8:8" x14ac:dyDescent="0.25">
      <c r="H16430"/>
    </row>
    <row r="16431" spans="8:8" x14ac:dyDescent="0.25">
      <c r="H16431"/>
    </row>
    <row r="16432" spans="8:8" x14ac:dyDescent="0.25">
      <c r="H16432"/>
    </row>
    <row r="16433" spans="8:8" x14ac:dyDescent="0.25">
      <c r="H16433"/>
    </row>
    <row r="16434" spans="8:8" x14ac:dyDescent="0.25">
      <c r="H16434"/>
    </row>
    <row r="16435" spans="8:8" x14ac:dyDescent="0.25">
      <c r="H16435"/>
    </row>
    <row r="16436" spans="8:8" x14ac:dyDescent="0.25">
      <c r="H16436"/>
    </row>
    <row r="16437" spans="8:8" x14ac:dyDescent="0.25">
      <c r="H16437"/>
    </row>
    <row r="16438" spans="8:8" x14ac:dyDescent="0.25">
      <c r="H16438"/>
    </row>
    <row r="16439" spans="8:8" x14ac:dyDescent="0.25">
      <c r="H16439"/>
    </row>
    <row r="16440" spans="8:8" x14ac:dyDescent="0.25">
      <c r="H16440"/>
    </row>
    <row r="16441" spans="8:8" x14ac:dyDescent="0.25">
      <c r="H16441"/>
    </row>
    <row r="16442" spans="8:8" x14ac:dyDescent="0.25">
      <c r="H16442"/>
    </row>
    <row r="16443" spans="8:8" x14ac:dyDescent="0.25">
      <c r="H16443"/>
    </row>
    <row r="16444" spans="8:8" x14ac:dyDescent="0.25">
      <c r="H16444"/>
    </row>
    <row r="16445" spans="8:8" x14ac:dyDescent="0.25">
      <c r="H16445"/>
    </row>
    <row r="16446" spans="8:8" x14ac:dyDescent="0.25">
      <c r="H16446"/>
    </row>
    <row r="16447" spans="8:8" x14ac:dyDescent="0.25">
      <c r="H16447"/>
    </row>
    <row r="16448" spans="8:8" x14ac:dyDescent="0.25">
      <c r="H16448"/>
    </row>
    <row r="16449" spans="8:8" x14ac:dyDescent="0.25">
      <c r="H16449"/>
    </row>
    <row r="16450" spans="8:8" x14ac:dyDescent="0.25">
      <c r="H16450"/>
    </row>
    <row r="16451" spans="8:8" x14ac:dyDescent="0.25">
      <c r="H16451"/>
    </row>
    <row r="16452" spans="8:8" x14ac:dyDescent="0.25">
      <c r="H16452"/>
    </row>
    <row r="16453" spans="8:8" x14ac:dyDescent="0.25">
      <c r="H16453"/>
    </row>
    <row r="16454" spans="8:8" x14ac:dyDescent="0.25">
      <c r="H16454"/>
    </row>
    <row r="16455" spans="8:8" x14ac:dyDescent="0.25">
      <c r="H16455"/>
    </row>
    <row r="16456" spans="8:8" x14ac:dyDescent="0.25">
      <c r="H16456"/>
    </row>
    <row r="16457" spans="8:8" x14ac:dyDescent="0.25">
      <c r="H16457"/>
    </row>
    <row r="16458" spans="8:8" x14ac:dyDescent="0.25">
      <c r="H16458"/>
    </row>
    <row r="16459" spans="8:8" x14ac:dyDescent="0.25">
      <c r="H16459"/>
    </row>
    <row r="16460" spans="8:8" x14ac:dyDescent="0.25">
      <c r="H16460"/>
    </row>
    <row r="16461" spans="8:8" x14ac:dyDescent="0.25">
      <c r="H16461"/>
    </row>
    <row r="16462" spans="8:8" x14ac:dyDescent="0.25">
      <c r="H16462"/>
    </row>
    <row r="16463" spans="8:8" x14ac:dyDescent="0.25">
      <c r="H16463"/>
    </row>
    <row r="16464" spans="8:8" x14ac:dyDescent="0.25">
      <c r="H16464"/>
    </row>
    <row r="16465" spans="8:8" x14ac:dyDescent="0.25">
      <c r="H16465"/>
    </row>
    <row r="16466" spans="8:8" x14ac:dyDescent="0.25">
      <c r="H16466"/>
    </row>
    <row r="16467" spans="8:8" x14ac:dyDescent="0.25">
      <c r="H16467"/>
    </row>
    <row r="16468" spans="8:8" x14ac:dyDescent="0.25">
      <c r="H16468"/>
    </row>
    <row r="16469" spans="8:8" x14ac:dyDescent="0.25">
      <c r="H16469"/>
    </row>
    <row r="16470" spans="8:8" x14ac:dyDescent="0.25">
      <c r="H16470"/>
    </row>
    <row r="16471" spans="8:8" x14ac:dyDescent="0.25">
      <c r="H16471"/>
    </row>
    <row r="16472" spans="8:8" x14ac:dyDescent="0.25">
      <c r="H16472"/>
    </row>
    <row r="16473" spans="8:8" x14ac:dyDescent="0.25">
      <c r="H16473"/>
    </row>
    <row r="16474" spans="8:8" x14ac:dyDescent="0.25">
      <c r="H16474"/>
    </row>
    <row r="16475" spans="8:8" x14ac:dyDescent="0.25">
      <c r="H16475"/>
    </row>
    <row r="16476" spans="8:8" x14ac:dyDescent="0.25">
      <c r="H16476"/>
    </row>
    <row r="16477" spans="8:8" x14ac:dyDescent="0.25">
      <c r="H16477"/>
    </row>
    <row r="16478" spans="8:8" x14ac:dyDescent="0.25">
      <c r="H16478"/>
    </row>
    <row r="16479" spans="8:8" x14ac:dyDescent="0.25">
      <c r="H16479"/>
    </row>
    <row r="16480" spans="8:8" x14ac:dyDescent="0.25">
      <c r="H16480"/>
    </row>
    <row r="16481" spans="8:8" x14ac:dyDescent="0.25">
      <c r="H16481"/>
    </row>
    <row r="16482" spans="8:8" x14ac:dyDescent="0.25">
      <c r="H16482"/>
    </row>
    <row r="16483" spans="8:8" x14ac:dyDescent="0.25">
      <c r="H16483"/>
    </row>
    <row r="16484" spans="8:8" x14ac:dyDescent="0.25">
      <c r="H16484"/>
    </row>
    <row r="16485" spans="8:8" x14ac:dyDescent="0.25">
      <c r="H16485"/>
    </row>
    <row r="16486" spans="8:8" x14ac:dyDescent="0.25">
      <c r="H16486"/>
    </row>
    <row r="16487" spans="8:8" x14ac:dyDescent="0.25">
      <c r="H16487"/>
    </row>
    <row r="16488" spans="8:8" x14ac:dyDescent="0.25">
      <c r="H16488"/>
    </row>
    <row r="16489" spans="8:8" x14ac:dyDescent="0.25">
      <c r="H16489"/>
    </row>
    <row r="16490" spans="8:8" x14ac:dyDescent="0.25">
      <c r="H16490"/>
    </row>
    <row r="16491" spans="8:8" x14ac:dyDescent="0.25">
      <c r="H16491"/>
    </row>
    <row r="16492" spans="8:8" x14ac:dyDescent="0.25">
      <c r="H16492"/>
    </row>
    <row r="16493" spans="8:8" x14ac:dyDescent="0.25">
      <c r="H16493"/>
    </row>
    <row r="16494" spans="8:8" x14ac:dyDescent="0.25">
      <c r="H16494"/>
    </row>
    <row r="16495" spans="8:8" x14ac:dyDescent="0.25">
      <c r="H16495"/>
    </row>
    <row r="16496" spans="8:8" x14ac:dyDescent="0.25">
      <c r="H16496"/>
    </row>
    <row r="16497" spans="8:8" x14ac:dyDescent="0.25">
      <c r="H16497"/>
    </row>
    <row r="16498" spans="8:8" x14ac:dyDescent="0.25">
      <c r="H16498"/>
    </row>
    <row r="16499" spans="8:8" x14ac:dyDescent="0.25">
      <c r="H16499"/>
    </row>
    <row r="16500" spans="8:8" x14ac:dyDescent="0.25">
      <c r="H16500"/>
    </row>
    <row r="16501" spans="8:8" x14ac:dyDescent="0.25">
      <c r="H16501"/>
    </row>
    <row r="16502" spans="8:8" x14ac:dyDescent="0.25">
      <c r="H16502"/>
    </row>
    <row r="16503" spans="8:8" x14ac:dyDescent="0.25">
      <c r="H16503"/>
    </row>
    <row r="16504" spans="8:8" x14ac:dyDescent="0.25">
      <c r="H16504"/>
    </row>
    <row r="16505" spans="8:8" x14ac:dyDescent="0.25">
      <c r="H16505"/>
    </row>
    <row r="16506" spans="8:8" x14ac:dyDescent="0.25">
      <c r="H16506"/>
    </row>
    <row r="16507" spans="8:8" x14ac:dyDescent="0.25">
      <c r="H16507"/>
    </row>
    <row r="16508" spans="8:8" x14ac:dyDescent="0.25">
      <c r="H16508"/>
    </row>
    <row r="16509" spans="8:8" x14ac:dyDescent="0.25">
      <c r="H16509"/>
    </row>
    <row r="16510" spans="8:8" x14ac:dyDescent="0.25">
      <c r="H16510"/>
    </row>
    <row r="16511" spans="8:8" x14ac:dyDescent="0.25">
      <c r="H16511"/>
    </row>
    <row r="16512" spans="8:8" x14ac:dyDescent="0.25">
      <c r="H16512"/>
    </row>
    <row r="16513" spans="8:8" x14ac:dyDescent="0.25">
      <c r="H16513"/>
    </row>
    <row r="16514" spans="8:8" x14ac:dyDescent="0.25">
      <c r="H16514"/>
    </row>
    <row r="16515" spans="8:8" x14ac:dyDescent="0.25">
      <c r="H16515"/>
    </row>
    <row r="16516" spans="8:8" x14ac:dyDescent="0.25">
      <c r="H16516"/>
    </row>
    <row r="16517" spans="8:8" x14ac:dyDescent="0.25">
      <c r="H16517"/>
    </row>
    <row r="16518" spans="8:8" x14ac:dyDescent="0.25">
      <c r="H16518"/>
    </row>
    <row r="16519" spans="8:8" x14ac:dyDescent="0.25">
      <c r="H16519"/>
    </row>
    <row r="16520" spans="8:8" x14ac:dyDescent="0.25">
      <c r="H16520"/>
    </row>
    <row r="16521" spans="8:8" x14ac:dyDescent="0.25">
      <c r="H16521"/>
    </row>
    <row r="16522" spans="8:8" x14ac:dyDescent="0.25">
      <c r="H16522"/>
    </row>
    <row r="16523" spans="8:8" x14ac:dyDescent="0.25">
      <c r="H16523"/>
    </row>
    <row r="16524" spans="8:8" x14ac:dyDescent="0.25">
      <c r="H16524"/>
    </row>
    <row r="16525" spans="8:8" x14ac:dyDescent="0.25">
      <c r="H16525"/>
    </row>
    <row r="16526" spans="8:8" x14ac:dyDescent="0.25">
      <c r="H16526"/>
    </row>
    <row r="16527" spans="8:8" x14ac:dyDescent="0.25">
      <c r="H16527"/>
    </row>
    <row r="16528" spans="8:8" x14ac:dyDescent="0.25">
      <c r="H16528"/>
    </row>
    <row r="16529" spans="8:8" x14ac:dyDescent="0.25">
      <c r="H16529"/>
    </row>
    <row r="16530" spans="8:8" x14ac:dyDescent="0.25">
      <c r="H16530"/>
    </row>
    <row r="16531" spans="8:8" x14ac:dyDescent="0.25">
      <c r="H16531"/>
    </row>
    <row r="16532" spans="8:8" x14ac:dyDescent="0.25">
      <c r="H16532"/>
    </row>
    <row r="16533" spans="8:8" x14ac:dyDescent="0.25">
      <c r="H16533"/>
    </row>
    <row r="16534" spans="8:8" x14ac:dyDescent="0.25">
      <c r="H16534"/>
    </row>
    <row r="16535" spans="8:8" x14ac:dyDescent="0.25">
      <c r="H16535"/>
    </row>
    <row r="16536" spans="8:8" x14ac:dyDescent="0.25">
      <c r="H16536"/>
    </row>
    <row r="16537" spans="8:8" x14ac:dyDescent="0.25">
      <c r="H16537"/>
    </row>
    <row r="16538" spans="8:8" x14ac:dyDescent="0.25">
      <c r="H16538"/>
    </row>
    <row r="16539" spans="8:8" x14ac:dyDescent="0.25">
      <c r="H16539"/>
    </row>
    <row r="16540" spans="8:8" x14ac:dyDescent="0.25">
      <c r="H16540"/>
    </row>
    <row r="16541" spans="8:8" x14ac:dyDescent="0.25">
      <c r="H16541"/>
    </row>
    <row r="16542" spans="8:8" x14ac:dyDescent="0.25">
      <c r="H16542"/>
    </row>
    <row r="16543" spans="8:8" x14ac:dyDescent="0.25">
      <c r="H16543"/>
    </row>
    <row r="16544" spans="8:8" x14ac:dyDescent="0.25">
      <c r="H16544"/>
    </row>
    <row r="16545" spans="8:8" x14ac:dyDescent="0.25">
      <c r="H16545"/>
    </row>
    <row r="16546" spans="8:8" x14ac:dyDescent="0.25">
      <c r="H16546"/>
    </row>
    <row r="16547" spans="8:8" x14ac:dyDescent="0.25">
      <c r="H16547"/>
    </row>
    <row r="16548" spans="8:8" x14ac:dyDescent="0.25">
      <c r="H16548"/>
    </row>
    <row r="16549" spans="8:8" x14ac:dyDescent="0.25">
      <c r="H16549"/>
    </row>
    <row r="16550" spans="8:8" x14ac:dyDescent="0.25">
      <c r="H16550"/>
    </row>
    <row r="16551" spans="8:8" x14ac:dyDescent="0.25">
      <c r="H16551"/>
    </row>
    <row r="16552" spans="8:8" x14ac:dyDescent="0.25">
      <c r="H16552"/>
    </row>
    <row r="16553" spans="8:8" x14ac:dyDescent="0.25">
      <c r="H16553"/>
    </row>
    <row r="16554" spans="8:8" x14ac:dyDescent="0.25">
      <c r="H16554"/>
    </row>
    <row r="16555" spans="8:8" x14ac:dyDescent="0.25">
      <c r="H16555"/>
    </row>
    <row r="16556" spans="8:8" x14ac:dyDescent="0.25">
      <c r="H16556"/>
    </row>
    <row r="16557" spans="8:8" x14ac:dyDescent="0.25">
      <c r="H16557"/>
    </row>
    <row r="16558" spans="8:8" x14ac:dyDescent="0.25">
      <c r="H16558"/>
    </row>
    <row r="16559" spans="8:8" x14ac:dyDescent="0.25">
      <c r="H16559"/>
    </row>
    <row r="16560" spans="8:8" x14ac:dyDescent="0.25">
      <c r="H16560"/>
    </row>
    <row r="16561" spans="8:8" x14ac:dyDescent="0.25">
      <c r="H16561"/>
    </row>
    <row r="16562" spans="8:8" x14ac:dyDescent="0.25">
      <c r="H16562"/>
    </row>
    <row r="16563" spans="8:8" x14ac:dyDescent="0.25">
      <c r="H16563"/>
    </row>
    <row r="16564" spans="8:8" x14ac:dyDescent="0.25">
      <c r="H16564"/>
    </row>
    <row r="16565" spans="8:8" x14ac:dyDescent="0.25">
      <c r="H16565"/>
    </row>
    <row r="16566" spans="8:8" x14ac:dyDescent="0.25">
      <c r="H16566"/>
    </row>
    <row r="16567" spans="8:8" x14ac:dyDescent="0.25">
      <c r="H16567"/>
    </row>
    <row r="16568" spans="8:8" x14ac:dyDescent="0.25">
      <c r="H16568"/>
    </row>
    <row r="16569" spans="8:8" x14ac:dyDescent="0.25">
      <c r="H16569"/>
    </row>
    <row r="16570" spans="8:8" x14ac:dyDescent="0.25">
      <c r="H16570"/>
    </row>
    <row r="16571" spans="8:8" x14ac:dyDescent="0.25">
      <c r="H16571"/>
    </row>
    <row r="16572" spans="8:8" x14ac:dyDescent="0.25">
      <c r="H16572"/>
    </row>
    <row r="16573" spans="8:8" x14ac:dyDescent="0.25">
      <c r="H16573"/>
    </row>
    <row r="16574" spans="8:8" x14ac:dyDescent="0.25">
      <c r="H16574"/>
    </row>
    <row r="16575" spans="8:8" x14ac:dyDescent="0.25">
      <c r="H16575"/>
    </row>
    <row r="16576" spans="8:8" x14ac:dyDescent="0.25">
      <c r="H16576"/>
    </row>
    <row r="16577" spans="8:8" x14ac:dyDescent="0.25">
      <c r="H16577"/>
    </row>
    <row r="16578" spans="8:8" x14ac:dyDescent="0.25">
      <c r="H16578"/>
    </row>
    <row r="16579" spans="8:8" x14ac:dyDescent="0.25">
      <c r="H16579"/>
    </row>
    <row r="16580" spans="8:8" x14ac:dyDescent="0.25">
      <c r="H16580"/>
    </row>
    <row r="16581" spans="8:8" x14ac:dyDescent="0.25">
      <c r="H16581"/>
    </row>
    <row r="16582" spans="8:8" x14ac:dyDescent="0.25">
      <c r="H16582"/>
    </row>
    <row r="16583" spans="8:8" x14ac:dyDescent="0.25">
      <c r="H16583"/>
    </row>
    <row r="16584" spans="8:8" x14ac:dyDescent="0.25">
      <c r="H16584"/>
    </row>
    <row r="16585" spans="8:8" x14ac:dyDescent="0.25">
      <c r="H16585"/>
    </row>
    <row r="16586" spans="8:8" x14ac:dyDescent="0.25">
      <c r="H16586"/>
    </row>
    <row r="16587" spans="8:8" x14ac:dyDescent="0.25">
      <c r="H16587"/>
    </row>
    <row r="16588" spans="8:8" x14ac:dyDescent="0.25">
      <c r="H16588"/>
    </row>
    <row r="16589" spans="8:8" x14ac:dyDescent="0.25">
      <c r="H16589"/>
    </row>
    <row r="16590" spans="8:8" x14ac:dyDescent="0.25">
      <c r="H16590"/>
    </row>
    <row r="16591" spans="8:8" x14ac:dyDescent="0.25">
      <c r="H16591"/>
    </row>
    <row r="16592" spans="8:8" x14ac:dyDescent="0.25">
      <c r="H16592"/>
    </row>
    <row r="16593" spans="8:8" x14ac:dyDescent="0.25">
      <c r="H16593"/>
    </row>
    <row r="16594" spans="8:8" x14ac:dyDescent="0.25">
      <c r="H16594"/>
    </row>
    <row r="16595" spans="8:8" x14ac:dyDescent="0.25">
      <c r="H16595"/>
    </row>
    <row r="16596" spans="8:8" x14ac:dyDescent="0.25">
      <c r="H16596"/>
    </row>
    <row r="16597" spans="8:8" x14ac:dyDescent="0.25">
      <c r="H16597"/>
    </row>
    <row r="16598" spans="8:8" x14ac:dyDescent="0.25">
      <c r="H16598"/>
    </row>
    <row r="16599" spans="8:8" x14ac:dyDescent="0.25">
      <c r="H16599"/>
    </row>
    <row r="16600" spans="8:8" x14ac:dyDescent="0.25">
      <c r="H16600"/>
    </row>
    <row r="16601" spans="8:8" x14ac:dyDescent="0.25">
      <c r="H16601"/>
    </row>
    <row r="16602" spans="8:8" x14ac:dyDescent="0.25">
      <c r="H16602"/>
    </row>
    <row r="16603" spans="8:8" x14ac:dyDescent="0.25">
      <c r="H16603"/>
    </row>
    <row r="16604" spans="8:8" x14ac:dyDescent="0.25">
      <c r="H16604"/>
    </row>
    <row r="16605" spans="8:8" x14ac:dyDescent="0.25">
      <c r="H16605"/>
    </row>
    <row r="16606" spans="8:8" x14ac:dyDescent="0.25">
      <c r="H16606"/>
    </row>
    <row r="16607" spans="8:8" x14ac:dyDescent="0.25">
      <c r="H16607"/>
    </row>
    <row r="16608" spans="8:8" x14ac:dyDescent="0.25">
      <c r="H16608"/>
    </row>
    <row r="16609" spans="8:8" x14ac:dyDescent="0.25">
      <c r="H16609"/>
    </row>
    <row r="16610" spans="8:8" x14ac:dyDescent="0.25">
      <c r="H16610"/>
    </row>
    <row r="16611" spans="8:8" x14ac:dyDescent="0.25">
      <c r="H16611"/>
    </row>
    <row r="16612" spans="8:8" x14ac:dyDescent="0.25">
      <c r="H16612"/>
    </row>
    <row r="16613" spans="8:8" x14ac:dyDescent="0.25">
      <c r="H16613"/>
    </row>
    <row r="16614" spans="8:8" x14ac:dyDescent="0.25">
      <c r="H16614"/>
    </row>
    <row r="16615" spans="8:8" x14ac:dyDescent="0.25">
      <c r="H16615"/>
    </row>
    <row r="16616" spans="8:8" x14ac:dyDescent="0.25">
      <c r="H16616"/>
    </row>
    <row r="16617" spans="8:8" x14ac:dyDescent="0.25">
      <c r="H16617"/>
    </row>
    <row r="16618" spans="8:8" x14ac:dyDescent="0.25">
      <c r="H16618"/>
    </row>
    <row r="16619" spans="8:8" x14ac:dyDescent="0.25">
      <c r="H16619"/>
    </row>
    <row r="16620" spans="8:8" x14ac:dyDescent="0.25">
      <c r="H16620"/>
    </row>
    <row r="16621" spans="8:8" x14ac:dyDescent="0.25">
      <c r="H16621"/>
    </row>
    <row r="16622" spans="8:8" x14ac:dyDescent="0.25">
      <c r="H16622"/>
    </row>
    <row r="16623" spans="8:8" x14ac:dyDescent="0.25">
      <c r="H16623"/>
    </row>
    <row r="16624" spans="8:8" x14ac:dyDescent="0.25">
      <c r="H16624"/>
    </row>
    <row r="16625" spans="8:8" x14ac:dyDescent="0.25">
      <c r="H16625"/>
    </row>
    <row r="16626" spans="8:8" x14ac:dyDescent="0.25">
      <c r="H16626"/>
    </row>
    <row r="16627" spans="8:8" x14ac:dyDescent="0.25">
      <c r="H16627"/>
    </row>
    <row r="16628" spans="8:8" x14ac:dyDescent="0.25">
      <c r="H16628"/>
    </row>
    <row r="16629" spans="8:8" x14ac:dyDescent="0.25">
      <c r="H16629"/>
    </row>
    <row r="16630" spans="8:8" x14ac:dyDescent="0.25">
      <c r="H16630"/>
    </row>
    <row r="16631" spans="8:8" x14ac:dyDescent="0.25">
      <c r="H16631"/>
    </row>
    <row r="16632" spans="8:8" x14ac:dyDescent="0.25">
      <c r="H16632"/>
    </row>
    <row r="16633" spans="8:8" x14ac:dyDescent="0.25">
      <c r="H16633"/>
    </row>
    <row r="16634" spans="8:8" x14ac:dyDescent="0.25">
      <c r="H16634"/>
    </row>
    <row r="16635" spans="8:8" x14ac:dyDescent="0.25">
      <c r="H16635"/>
    </row>
    <row r="16636" spans="8:8" x14ac:dyDescent="0.25">
      <c r="H16636"/>
    </row>
    <row r="16637" spans="8:8" x14ac:dyDescent="0.25">
      <c r="H16637"/>
    </row>
    <row r="16638" spans="8:8" x14ac:dyDescent="0.25">
      <c r="H16638"/>
    </row>
    <row r="16639" spans="8:8" x14ac:dyDescent="0.25">
      <c r="H16639"/>
    </row>
    <row r="16640" spans="8:8" x14ac:dyDescent="0.25">
      <c r="H16640"/>
    </row>
    <row r="16641" spans="8:8" x14ac:dyDescent="0.25">
      <c r="H16641"/>
    </row>
    <row r="16642" spans="8:8" x14ac:dyDescent="0.25">
      <c r="H16642"/>
    </row>
    <row r="16643" spans="8:8" x14ac:dyDescent="0.25">
      <c r="H16643"/>
    </row>
    <row r="16644" spans="8:8" x14ac:dyDescent="0.25">
      <c r="H16644"/>
    </row>
    <row r="16645" spans="8:8" x14ac:dyDescent="0.25">
      <c r="H16645"/>
    </row>
    <row r="16646" spans="8:8" x14ac:dyDescent="0.25">
      <c r="H16646"/>
    </row>
    <row r="16647" spans="8:8" x14ac:dyDescent="0.25">
      <c r="H16647"/>
    </row>
    <row r="16648" spans="8:8" x14ac:dyDescent="0.25">
      <c r="H16648"/>
    </row>
    <row r="16649" spans="8:8" x14ac:dyDescent="0.25">
      <c r="H16649"/>
    </row>
    <row r="16650" spans="8:8" x14ac:dyDescent="0.25">
      <c r="H16650"/>
    </row>
    <row r="16651" spans="8:8" x14ac:dyDescent="0.25">
      <c r="H16651"/>
    </row>
    <row r="16652" spans="8:8" x14ac:dyDescent="0.25">
      <c r="H16652"/>
    </row>
    <row r="16653" spans="8:8" x14ac:dyDescent="0.25">
      <c r="H16653"/>
    </row>
    <row r="16654" spans="8:8" x14ac:dyDescent="0.25">
      <c r="H16654"/>
    </row>
    <row r="16655" spans="8:8" x14ac:dyDescent="0.25">
      <c r="H16655"/>
    </row>
    <row r="16656" spans="8:8" x14ac:dyDescent="0.25">
      <c r="H16656"/>
    </row>
    <row r="16657" spans="8:8" x14ac:dyDescent="0.25">
      <c r="H16657"/>
    </row>
    <row r="16658" spans="8:8" x14ac:dyDescent="0.25">
      <c r="H16658"/>
    </row>
    <row r="16659" spans="8:8" x14ac:dyDescent="0.25">
      <c r="H16659"/>
    </row>
    <row r="16660" spans="8:8" x14ac:dyDescent="0.25">
      <c r="H16660"/>
    </row>
    <row r="16661" spans="8:8" x14ac:dyDescent="0.25">
      <c r="H16661"/>
    </row>
    <row r="16662" spans="8:8" x14ac:dyDescent="0.25">
      <c r="H16662"/>
    </row>
    <row r="16663" spans="8:8" x14ac:dyDescent="0.25">
      <c r="H16663"/>
    </row>
    <row r="16664" spans="8:8" x14ac:dyDescent="0.25">
      <c r="H16664"/>
    </row>
    <row r="16665" spans="8:8" x14ac:dyDescent="0.25">
      <c r="H16665"/>
    </row>
    <row r="16666" spans="8:8" x14ac:dyDescent="0.25">
      <c r="H16666"/>
    </row>
    <row r="16667" spans="8:8" x14ac:dyDescent="0.25">
      <c r="H16667"/>
    </row>
    <row r="16668" spans="8:8" x14ac:dyDescent="0.25">
      <c r="H16668"/>
    </row>
    <row r="16669" spans="8:8" x14ac:dyDescent="0.25">
      <c r="H16669"/>
    </row>
    <row r="16670" spans="8:8" x14ac:dyDescent="0.25">
      <c r="H16670"/>
    </row>
    <row r="16671" spans="8:8" x14ac:dyDescent="0.25">
      <c r="H16671"/>
    </row>
    <row r="16672" spans="8:8" x14ac:dyDescent="0.25">
      <c r="H16672"/>
    </row>
    <row r="16673" spans="8:8" x14ac:dyDescent="0.25">
      <c r="H16673"/>
    </row>
    <row r="16674" spans="8:8" x14ac:dyDescent="0.25">
      <c r="H16674"/>
    </row>
    <row r="16675" spans="8:8" x14ac:dyDescent="0.25">
      <c r="H16675"/>
    </row>
    <row r="16676" spans="8:8" x14ac:dyDescent="0.25">
      <c r="H16676"/>
    </row>
    <row r="16677" spans="8:8" x14ac:dyDescent="0.25">
      <c r="H16677"/>
    </row>
    <row r="16678" spans="8:8" x14ac:dyDescent="0.25">
      <c r="H16678"/>
    </row>
    <row r="16679" spans="8:8" x14ac:dyDescent="0.25">
      <c r="H16679"/>
    </row>
    <row r="16680" spans="8:8" x14ac:dyDescent="0.25">
      <c r="H16680"/>
    </row>
    <row r="16681" spans="8:8" x14ac:dyDescent="0.25">
      <c r="H16681"/>
    </row>
    <row r="16682" spans="8:8" x14ac:dyDescent="0.25">
      <c r="H16682"/>
    </row>
    <row r="16683" spans="8:8" x14ac:dyDescent="0.25">
      <c r="H16683"/>
    </row>
    <row r="16684" spans="8:8" x14ac:dyDescent="0.25">
      <c r="H16684"/>
    </row>
    <row r="16685" spans="8:8" x14ac:dyDescent="0.25">
      <c r="H16685"/>
    </row>
    <row r="16686" spans="8:8" x14ac:dyDescent="0.25">
      <c r="H16686"/>
    </row>
    <row r="16687" spans="8:8" x14ac:dyDescent="0.25">
      <c r="H16687"/>
    </row>
    <row r="16688" spans="8:8" x14ac:dyDescent="0.25">
      <c r="H16688"/>
    </row>
    <row r="16689" spans="8:8" x14ac:dyDescent="0.25">
      <c r="H16689"/>
    </row>
    <row r="16690" spans="8:8" x14ac:dyDescent="0.25">
      <c r="H16690"/>
    </row>
    <row r="16691" spans="8:8" x14ac:dyDescent="0.25">
      <c r="H16691"/>
    </row>
    <row r="16692" spans="8:8" x14ac:dyDescent="0.25">
      <c r="H16692"/>
    </row>
    <row r="16693" spans="8:8" x14ac:dyDescent="0.25">
      <c r="H16693"/>
    </row>
    <row r="16694" spans="8:8" x14ac:dyDescent="0.25">
      <c r="H16694"/>
    </row>
    <row r="16695" spans="8:8" x14ac:dyDescent="0.25">
      <c r="H16695"/>
    </row>
    <row r="16696" spans="8:8" x14ac:dyDescent="0.25">
      <c r="H16696"/>
    </row>
    <row r="16697" spans="8:8" x14ac:dyDescent="0.25">
      <c r="H16697"/>
    </row>
    <row r="16698" spans="8:8" x14ac:dyDescent="0.25">
      <c r="H16698"/>
    </row>
    <row r="16699" spans="8:8" x14ac:dyDescent="0.25">
      <c r="H16699"/>
    </row>
    <row r="16700" spans="8:8" x14ac:dyDescent="0.25">
      <c r="H16700"/>
    </row>
    <row r="16701" spans="8:8" x14ac:dyDescent="0.25">
      <c r="H16701"/>
    </row>
    <row r="16702" spans="8:8" x14ac:dyDescent="0.25">
      <c r="H16702"/>
    </row>
    <row r="16703" spans="8:8" x14ac:dyDescent="0.25">
      <c r="H16703"/>
    </row>
    <row r="16704" spans="8:8" x14ac:dyDescent="0.25">
      <c r="H16704"/>
    </row>
    <row r="16705" spans="8:8" x14ac:dyDescent="0.25">
      <c r="H16705"/>
    </row>
    <row r="16706" spans="8:8" x14ac:dyDescent="0.25">
      <c r="H16706"/>
    </row>
    <row r="16707" spans="8:8" x14ac:dyDescent="0.25">
      <c r="H16707"/>
    </row>
    <row r="16708" spans="8:8" x14ac:dyDescent="0.25">
      <c r="H16708"/>
    </row>
    <row r="16709" spans="8:8" x14ac:dyDescent="0.25">
      <c r="H16709"/>
    </row>
    <row r="16710" spans="8:8" x14ac:dyDescent="0.25">
      <c r="H16710"/>
    </row>
    <row r="16711" spans="8:8" x14ac:dyDescent="0.25">
      <c r="H16711"/>
    </row>
    <row r="16712" spans="8:8" x14ac:dyDescent="0.25">
      <c r="H16712"/>
    </row>
    <row r="16713" spans="8:8" x14ac:dyDescent="0.25">
      <c r="H16713"/>
    </row>
    <row r="16714" spans="8:8" x14ac:dyDescent="0.25">
      <c r="H16714"/>
    </row>
    <row r="16715" spans="8:8" x14ac:dyDescent="0.25">
      <c r="H16715"/>
    </row>
    <row r="16716" spans="8:8" x14ac:dyDescent="0.25">
      <c r="H16716"/>
    </row>
    <row r="16717" spans="8:8" x14ac:dyDescent="0.25">
      <c r="H16717"/>
    </row>
    <row r="16718" spans="8:8" x14ac:dyDescent="0.25">
      <c r="H16718"/>
    </row>
    <row r="16719" spans="8:8" x14ac:dyDescent="0.25">
      <c r="H16719"/>
    </row>
    <row r="16720" spans="8:8" x14ac:dyDescent="0.25">
      <c r="H16720"/>
    </row>
    <row r="16721" spans="8:8" x14ac:dyDescent="0.25">
      <c r="H16721"/>
    </row>
    <row r="16722" spans="8:8" x14ac:dyDescent="0.25">
      <c r="H16722"/>
    </row>
    <row r="16723" spans="8:8" x14ac:dyDescent="0.25">
      <c r="H16723"/>
    </row>
    <row r="16724" spans="8:8" x14ac:dyDescent="0.25">
      <c r="H16724"/>
    </row>
    <row r="16725" spans="8:8" x14ac:dyDescent="0.25">
      <c r="H16725"/>
    </row>
    <row r="16726" spans="8:8" x14ac:dyDescent="0.25">
      <c r="H16726"/>
    </row>
    <row r="16727" spans="8:8" x14ac:dyDescent="0.25">
      <c r="H16727"/>
    </row>
    <row r="16728" spans="8:8" x14ac:dyDescent="0.25">
      <c r="H16728"/>
    </row>
    <row r="16729" spans="8:8" x14ac:dyDescent="0.25">
      <c r="H16729"/>
    </row>
    <row r="16730" spans="8:8" x14ac:dyDescent="0.25">
      <c r="H16730"/>
    </row>
    <row r="16731" spans="8:8" x14ac:dyDescent="0.25">
      <c r="H16731"/>
    </row>
    <row r="16732" spans="8:8" x14ac:dyDescent="0.25">
      <c r="H16732"/>
    </row>
    <row r="16733" spans="8:8" x14ac:dyDescent="0.25">
      <c r="H16733"/>
    </row>
    <row r="16734" spans="8:8" x14ac:dyDescent="0.25">
      <c r="H16734"/>
    </row>
    <row r="16735" spans="8:8" x14ac:dyDescent="0.25">
      <c r="H16735"/>
    </row>
    <row r="16736" spans="8:8" x14ac:dyDescent="0.25">
      <c r="H16736"/>
    </row>
    <row r="16737" spans="8:8" x14ac:dyDescent="0.25">
      <c r="H16737"/>
    </row>
    <row r="16738" spans="8:8" x14ac:dyDescent="0.25">
      <c r="H16738"/>
    </row>
    <row r="16739" spans="8:8" x14ac:dyDescent="0.25">
      <c r="H16739"/>
    </row>
    <row r="16740" spans="8:8" x14ac:dyDescent="0.25">
      <c r="H16740"/>
    </row>
    <row r="16741" spans="8:8" x14ac:dyDescent="0.25">
      <c r="H16741"/>
    </row>
    <row r="16742" spans="8:8" x14ac:dyDescent="0.25">
      <c r="H16742"/>
    </row>
    <row r="16743" spans="8:8" x14ac:dyDescent="0.25">
      <c r="H16743"/>
    </row>
    <row r="16744" spans="8:8" x14ac:dyDescent="0.25">
      <c r="H16744"/>
    </row>
    <row r="16745" spans="8:8" x14ac:dyDescent="0.25">
      <c r="H16745"/>
    </row>
    <row r="16746" spans="8:8" x14ac:dyDescent="0.25">
      <c r="H16746"/>
    </row>
    <row r="16747" spans="8:8" x14ac:dyDescent="0.25">
      <c r="H16747"/>
    </row>
    <row r="16748" spans="8:8" x14ac:dyDescent="0.25">
      <c r="H16748"/>
    </row>
    <row r="16749" spans="8:8" x14ac:dyDescent="0.25">
      <c r="H16749"/>
    </row>
    <row r="16750" spans="8:8" x14ac:dyDescent="0.25">
      <c r="H16750"/>
    </row>
    <row r="16751" spans="8:8" x14ac:dyDescent="0.25">
      <c r="H16751"/>
    </row>
    <row r="16752" spans="8:8" x14ac:dyDescent="0.25">
      <c r="H16752"/>
    </row>
    <row r="16753" spans="8:8" x14ac:dyDescent="0.25">
      <c r="H16753"/>
    </row>
    <row r="16754" spans="8:8" x14ac:dyDescent="0.25">
      <c r="H16754"/>
    </row>
    <row r="16755" spans="8:8" x14ac:dyDescent="0.25">
      <c r="H16755"/>
    </row>
    <row r="16756" spans="8:8" x14ac:dyDescent="0.25">
      <c r="H16756"/>
    </row>
    <row r="16757" spans="8:8" x14ac:dyDescent="0.25">
      <c r="H16757"/>
    </row>
    <row r="16758" spans="8:8" x14ac:dyDescent="0.25">
      <c r="H16758"/>
    </row>
    <row r="16759" spans="8:8" x14ac:dyDescent="0.25">
      <c r="H16759"/>
    </row>
    <row r="16760" spans="8:8" x14ac:dyDescent="0.25">
      <c r="H16760"/>
    </row>
    <row r="16761" spans="8:8" x14ac:dyDescent="0.25">
      <c r="H16761"/>
    </row>
    <row r="16762" spans="8:8" x14ac:dyDescent="0.25">
      <c r="H16762"/>
    </row>
    <row r="16763" spans="8:8" x14ac:dyDescent="0.25">
      <c r="H16763"/>
    </row>
    <row r="16764" spans="8:8" x14ac:dyDescent="0.25">
      <c r="H16764"/>
    </row>
    <row r="16765" spans="8:8" x14ac:dyDescent="0.25">
      <c r="H16765"/>
    </row>
    <row r="16766" spans="8:8" x14ac:dyDescent="0.25">
      <c r="H16766"/>
    </row>
    <row r="16767" spans="8:8" x14ac:dyDescent="0.25">
      <c r="H16767"/>
    </row>
    <row r="16768" spans="8:8" x14ac:dyDescent="0.25">
      <c r="H16768"/>
    </row>
    <row r="16769" spans="8:8" x14ac:dyDescent="0.25">
      <c r="H16769"/>
    </row>
    <row r="16770" spans="8:8" x14ac:dyDescent="0.25">
      <c r="H16770"/>
    </row>
    <row r="16771" spans="8:8" x14ac:dyDescent="0.25">
      <c r="H16771"/>
    </row>
    <row r="16772" spans="8:8" x14ac:dyDescent="0.25">
      <c r="H16772"/>
    </row>
    <row r="16773" spans="8:8" x14ac:dyDescent="0.25">
      <c r="H16773"/>
    </row>
    <row r="16774" spans="8:8" x14ac:dyDescent="0.25">
      <c r="H16774"/>
    </row>
    <row r="16775" spans="8:8" x14ac:dyDescent="0.25">
      <c r="H16775"/>
    </row>
    <row r="16776" spans="8:8" x14ac:dyDescent="0.25">
      <c r="H16776"/>
    </row>
    <row r="16777" spans="8:8" x14ac:dyDescent="0.25">
      <c r="H16777"/>
    </row>
    <row r="16778" spans="8:8" x14ac:dyDescent="0.25">
      <c r="H16778"/>
    </row>
    <row r="16779" spans="8:8" x14ac:dyDescent="0.25">
      <c r="H16779"/>
    </row>
    <row r="16780" spans="8:8" x14ac:dyDescent="0.25">
      <c r="H16780"/>
    </row>
    <row r="16781" spans="8:8" x14ac:dyDescent="0.25">
      <c r="H16781"/>
    </row>
    <row r="16782" spans="8:8" x14ac:dyDescent="0.25">
      <c r="H16782"/>
    </row>
    <row r="16783" spans="8:8" x14ac:dyDescent="0.25">
      <c r="H16783"/>
    </row>
    <row r="16784" spans="8:8" x14ac:dyDescent="0.25">
      <c r="H16784"/>
    </row>
    <row r="16785" spans="8:8" x14ac:dyDescent="0.25">
      <c r="H16785"/>
    </row>
    <row r="16786" spans="8:8" x14ac:dyDescent="0.25">
      <c r="H16786"/>
    </row>
    <row r="16787" spans="8:8" x14ac:dyDescent="0.25">
      <c r="H16787"/>
    </row>
    <row r="16788" spans="8:8" x14ac:dyDescent="0.25">
      <c r="H16788"/>
    </row>
    <row r="16789" spans="8:8" x14ac:dyDescent="0.25">
      <c r="H16789"/>
    </row>
    <row r="16790" spans="8:8" x14ac:dyDescent="0.25">
      <c r="H16790"/>
    </row>
    <row r="16791" spans="8:8" x14ac:dyDescent="0.25">
      <c r="H16791"/>
    </row>
    <row r="16792" spans="8:8" x14ac:dyDescent="0.25">
      <c r="H16792"/>
    </row>
    <row r="16793" spans="8:8" x14ac:dyDescent="0.25">
      <c r="H16793"/>
    </row>
    <row r="16794" spans="8:8" x14ac:dyDescent="0.25">
      <c r="H16794"/>
    </row>
    <row r="16795" spans="8:8" x14ac:dyDescent="0.25">
      <c r="H16795"/>
    </row>
    <row r="16796" spans="8:8" x14ac:dyDescent="0.25">
      <c r="H16796"/>
    </row>
    <row r="16797" spans="8:8" x14ac:dyDescent="0.25">
      <c r="H16797"/>
    </row>
    <row r="16798" spans="8:8" x14ac:dyDescent="0.25">
      <c r="H16798"/>
    </row>
    <row r="16799" spans="8:8" x14ac:dyDescent="0.25">
      <c r="H16799"/>
    </row>
    <row r="16800" spans="8:8" x14ac:dyDescent="0.25">
      <c r="H16800"/>
    </row>
    <row r="16801" spans="8:8" x14ac:dyDescent="0.25">
      <c r="H16801"/>
    </row>
    <row r="16802" spans="8:8" x14ac:dyDescent="0.25">
      <c r="H16802"/>
    </row>
    <row r="16803" spans="8:8" x14ac:dyDescent="0.25">
      <c r="H16803"/>
    </row>
    <row r="16804" spans="8:8" x14ac:dyDescent="0.25">
      <c r="H16804"/>
    </row>
    <row r="16805" spans="8:8" x14ac:dyDescent="0.25">
      <c r="H16805"/>
    </row>
    <row r="16806" spans="8:8" x14ac:dyDescent="0.25">
      <c r="H16806"/>
    </row>
    <row r="16807" spans="8:8" x14ac:dyDescent="0.25">
      <c r="H16807"/>
    </row>
    <row r="16808" spans="8:8" x14ac:dyDescent="0.25">
      <c r="H16808"/>
    </row>
    <row r="16809" spans="8:8" x14ac:dyDescent="0.25">
      <c r="H16809"/>
    </row>
    <row r="16810" spans="8:8" x14ac:dyDescent="0.25">
      <c r="H16810"/>
    </row>
    <row r="16811" spans="8:8" x14ac:dyDescent="0.25">
      <c r="H16811"/>
    </row>
    <row r="16812" spans="8:8" x14ac:dyDescent="0.25">
      <c r="H16812"/>
    </row>
    <row r="16813" spans="8:8" x14ac:dyDescent="0.25">
      <c r="H16813"/>
    </row>
    <row r="16814" spans="8:8" x14ac:dyDescent="0.25">
      <c r="H16814"/>
    </row>
    <row r="16815" spans="8:8" x14ac:dyDescent="0.25">
      <c r="H16815"/>
    </row>
    <row r="16816" spans="8:8" x14ac:dyDescent="0.25">
      <c r="H16816"/>
    </row>
    <row r="16817" spans="8:8" x14ac:dyDescent="0.25">
      <c r="H16817"/>
    </row>
    <row r="16818" spans="8:8" x14ac:dyDescent="0.25">
      <c r="H16818"/>
    </row>
    <row r="16819" spans="8:8" x14ac:dyDescent="0.25">
      <c r="H16819"/>
    </row>
    <row r="16820" spans="8:8" x14ac:dyDescent="0.25">
      <c r="H16820"/>
    </row>
    <row r="16821" spans="8:8" x14ac:dyDescent="0.25">
      <c r="H16821"/>
    </row>
    <row r="16822" spans="8:8" x14ac:dyDescent="0.25">
      <c r="H16822"/>
    </row>
    <row r="16823" spans="8:8" x14ac:dyDescent="0.25">
      <c r="H16823"/>
    </row>
    <row r="16824" spans="8:8" x14ac:dyDescent="0.25">
      <c r="H16824"/>
    </row>
    <row r="16825" spans="8:8" x14ac:dyDescent="0.25">
      <c r="H16825"/>
    </row>
    <row r="16826" spans="8:8" x14ac:dyDescent="0.25">
      <c r="H16826"/>
    </row>
    <row r="16827" spans="8:8" x14ac:dyDescent="0.25">
      <c r="H16827"/>
    </row>
    <row r="16828" spans="8:8" x14ac:dyDescent="0.25">
      <c r="H16828"/>
    </row>
    <row r="16829" spans="8:8" x14ac:dyDescent="0.25">
      <c r="H16829"/>
    </row>
    <row r="16830" spans="8:8" x14ac:dyDescent="0.25">
      <c r="H16830"/>
    </row>
    <row r="16831" spans="8:8" x14ac:dyDescent="0.25">
      <c r="H16831"/>
    </row>
    <row r="16832" spans="8:8" x14ac:dyDescent="0.25">
      <c r="H16832"/>
    </row>
    <row r="16833" spans="8:8" x14ac:dyDescent="0.25">
      <c r="H16833"/>
    </row>
    <row r="16834" spans="8:8" x14ac:dyDescent="0.25">
      <c r="H16834"/>
    </row>
    <row r="16835" spans="8:8" x14ac:dyDescent="0.25">
      <c r="H16835"/>
    </row>
    <row r="16836" spans="8:8" x14ac:dyDescent="0.25">
      <c r="H16836"/>
    </row>
    <row r="16837" spans="8:8" x14ac:dyDescent="0.25">
      <c r="H16837"/>
    </row>
    <row r="16838" spans="8:8" x14ac:dyDescent="0.25">
      <c r="H16838"/>
    </row>
    <row r="16839" spans="8:8" x14ac:dyDescent="0.25">
      <c r="H16839"/>
    </row>
    <row r="16840" spans="8:8" x14ac:dyDescent="0.25">
      <c r="H16840"/>
    </row>
    <row r="16841" spans="8:8" x14ac:dyDescent="0.25">
      <c r="H16841"/>
    </row>
    <row r="16842" spans="8:8" x14ac:dyDescent="0.25">
      <c r="H16842"/>
    </row>
    <row r="16843" spans="8:8" x14ac:dyDescent="0.25">
      <c r="H16843"/>
    </row>
    <row r="16844" spans="8:8" x14ac:dyDescent="0.25">
      <c r="H16844"/>
    </row>
    <row r="16845" spans="8:8" x14ac:dyDescent="0.25">
      <c r="H16845"/>
    </row>
    <row r="16846" spans="8:8" x14ac:dyDescent="0.25">
      <c r="H16846"/>
    </row>
    <row r="16847" spans="8:8" x14ac:dyDescent="0.25">
      <c r="H16847"/>
    </row>
    <row r="16848" spans="8:8" x14ac:dyDescent="0.25">
      <c r="H16848"/>
    </row>
    <row r="16849" spans="8:8" x14ac:dyDescent="0.25">
      <c r="H16849"/>
    </row>
    <row r="16850" spans="8:8" x14ac:dyDescent="0.25">
      <c r="H16850"/>
    </row>
    <row r="16851" spans="8:8" x14ac:dyDescent="0.25">
      <c r="H16851"/>
    </row>
    <row r="16852" spans="8:8" x14ac:dyDescent="0.25">
      <c r="H16852"/>
    </row>
    <row r="16853" spans="8:8" x14ac:dyDescent="0.25">
      <c r="H16853"/>
    </row>
    <row r="16854" spans="8:8" x14ac:dyDescent="0.25">
      <c r="H16854"/>
    </row>
    <row r="16855" spans="8:8" x14ac:dyDescent="0.25">
      <c r="H16855"/>
    </row>
    <row r="16856" spans="8:8" x14ac:dyDescent="0.25">
      <c r="H16856"/>
    </row>
    <row r="16857" spans="8:8" x14ac:dyDescent="0.25">
      <c r="H16857"/>
    </row>
    <row r="16858" spans="8:8" x14ac:dyDescent="0.25">
      <c r="H16858"/>
    </row>
    <row r="16859" spans="8:8" x14ac:dyDescent="0.25">
      <c r="H16859"/>
    </row>
    <row r="16860" spans="8:8" x14ac:dyDescent="0.25">
      <c r="H16860"/>
    </row>
    <row r="16861" spans="8:8" x14ac:dyDescent="0.25">
      <c r="H16861"/>
    </row>
    <row r="16862" spans="8:8" x14ac:dyDescent="0.25">
      <c r="H16862"/>
    </row>
    <row r="16863" spans="8:8" x14ac:dyDescent="0.25">
      <c r="H16863"/>
    </row>
    <row r="16864" spans="8:8" x14ac:dyDescent="0.25">
      <c r="H16864"/>
    </row>
    <row r="16865" spans="8:8" x14ac:dyDescent="0.25">
      <c r="H16865"/>
    </row>
    <row r="16866" spans="8:8" x14ac:dyDescent="0.25">
      <c r="H16866"/>
    </row>
    <row r="16867" spans="8:8" x14ac:dyDescent="0.25">
      <c r="H16867"/>
    </row>
    <row r="16868" spans="8:8" x14ac:dyDescent="0.25">
      <c r="H16868"/>
    </row>
    <row r="16869" spans="8:8" x14ac:dyDescent="0.25">
      <c r="H16869"/>
    </row>
    <row r="16870" spans="8:8" x14ac:dyDescent="0.25">
      <c r="H16870"/>
    </row>
    <row r="16871" spans="8:8" x14ac:dyDescent="0.25">
      <c r="H16871"/>
    </row>
    <row r="16872" spans="8:8" x14ac:dyDescent="0.25">
      <c r="H16872"/>
    </row>
    <row r="16873" spans="8:8" x14ac:dyDescent="0.25">
      <c r="H16873"/>
    </row>
    <row r="16874" spans="8:8" x14ac:dyDescent="0.25">
      <c r="H16874"/>
    </row>
    <row r="16875" spans="8:8" x14ac:dyDescent="0.25">
      <c r="H16875"/>
    </row>
    <row r="16876" spans="8:8" x14ac:dyDescent="0.25">
      <c r="H16876"/>
    </row>
    <row r="16877" spans="8:8" x14ac:dyDescent="0.25">
      <c r="H16877"/>
    </row>
    <row r="16878" spans="8:8" x14ac:dyDescent="0.25">
      <c r="H16878"/>
    </row>
    <row r="16879" spans="8:8" x14ac:dyDescent="0.25">
      <c r="H16879"/>
    </row>
    <row r="16880" spans="8:8" x14ac:dyDescent="0.25">
      <c r="H16880"/>
    </row>
    <row r="16881" spans="8:8" x14ac:dyDescent="0.25">
      <c r="H16881"/>
    </row>
    <row r="16882" spans="8:8" x14ac:dyDescent="0.25">
      <c r="H16882"/>
    </row>
    <row r="16883" spans="8:8" x14ac:dyDescent="0.25">
      <c r="H16883"/>
    </row>
    <row r="16884" spans="8:8" x14ac:dyDescent="0.25">
      <c r="H16884"/>
    </row>
    <row r="16885" spans="8:8" x14ac:dyDescent="0.25">
      <c r="H16885"/>
    </row>
    <row r="16886" spans="8:8" x14ac:dyDescent="0.25">
      <c r="H16886"/>
    </row>
    <row r="16887" spans="8:8" x14ac:dyDescent="0.25">
      <c r="H16887"/>
    </row>
    <row r="16888" spans="8:8" x14ac:dyDescent="0.25">
      <c r="H16888"/>
    </row>
    <row r="16889" spans="8:8" x14ac:dyDescent="0.25">
      <c r="H16889"/>
    </row>
    <row r="16890" spans="8:8" x14ac:dyDescent="0.25">
      <c r="H16890"/>
    </row>
    <row r="16891" spans="8:8" x14ac:dyDescent="0.25">
      <c r="H16891"/>
    </row>
    <row r="16892" spans="8:8" x14ac:dyDescent="0.25">
      <c r="H16892"/>
    </row>
    <row r="16893" spans="8:8" x14ac:dyDescent="0.25">
      <c r="H16893"/>
    </row>
    <row r="16894" spans="8:8" x14ac:dyDescent="0.25">
      <c r="H16894"/>
    </row>
    <row r="16895" spans="8:8" x14ac:dyDescent="0.25">
      <c r="H16895"/>
    </row>
    <row r="16896" spans="8:8" x14ac:dyDescent="0.25">
      <c r="H16896"/>
    </row>
    <row r="16897" spans="8:8" x14ac:dyDescent="0.25">
      <c r="H16897"/>
    </row>
    <row r="16898" spans="8:8" x14ac:dyDescent="0.25">
      <c r="H16898"/>
    </row>
    <row r="16899" spans="8:8" x14ac:dyDescent="0.25">
      <c r="H16899"/>
    </row>
    <row r="16900" spans="8:8" x14ac:dyDescent="0.25">
      <c r="H16900"/>
    </row>
    <row r="16901" spans="8:8" x14ac:dyDescent="0.25">
      <c r="H16901"/>
    </row>
    <row r="16902" spans="8:8" x14ac:dyDescent="0.25">
      <c r="H16902"/>
    </row>
    <row r="16903" spans="8:8" x14ac:dyDescent="0.25">
      <c r="H16903"/>
    </row>
    <row r="16904" spans="8:8" x14ac:dyDescent="0.25">
      <c r="H16904"/>
    </row>
    <row r="16905" spans="8:8" x14ac:dyDescent="0.25">
      <c r="H16905"/>
    </row>
    <row r="16906" spans="8:8" x14ac:dyDescent="0.25">
      <c r="H16906"/>
    </row>
    <row r="16907" spans="8:8" x14ac:dyDescent="0.25">
      <c r="H16907"/>
    </row>
    <row r="16908" spans="8:8" x14ac:dyDescent="0.25">
      <c r="H16908"/>
    </row>
    <row r="16909" spans="8:8" x14ac:dyDescent="0.25">
      <c r="H16909"/>
    </row>
    <row r="16910" spans="8:8" x14ac:dyDescent="0.25">
      <c r="H16910"/>
    </row>
    <row r="16911" spans="8:8" x14ac:dyDescent="0.25">
      <c r="H16911"/>
    </row>
    <row r="16912" spans="8:8" x14ac:dyDescent="0.25">
      <c r="H16912"/>
    </row>
    <row r="16913" spans="8:8" x14ac:dyDescent="0.25">
      <c r="H16913"/>
    </row>
    <row r="16914" spans="8:8" x14ac:dyDescent="0.25">
      <c r="H16914"/>
    </row>
    <row r="16915" spans="8:8" x14ac:dyDescent="0.25">
      <c r="H16915"/>
    </row>
    <row r="16916" spans="8:8" x14ac:dyDescent="0.25">
      <c r="H16916"/>
    </row>
    <row r="16917" spans="8:8" x14ac:dyDescent="0.25">
      <c r="H16917"/>
    </row>
    <row r="16918" spans="8:8" x14ac:dyDescent="0.25">
      <c r="H16918"/>
    </row>
    <row r="16919" spans="8:8" x14ac:dyDescent="0.25">
      <c r="H16919"/>
    </row>
    <row r="16920" spans="8:8" x14ac:dyDescent="0.25">
      <c r="H16920"/>
    </row>
    <row r="16921" spans="8:8" x14ac:dyDescent="0.25">
      <c r="H16921"/>
    </row>
    <row r="16922" spans="8:8" x14ac:dyDescent="0.25">
      <c r="H16922"/>
    </row>
    <row r="16923" spans="8:8" x14ac:dyDescent="0.25">
      <c r="H16923"/>
    </row>
    <row r="16924" spans="8:8" x14ac:dyDescent="0.25">
      <c r="H16924"/>
    </row>
    <row r="16925" spans="8:8" x14ac:dyDescent="0.25">
      <c r="H16925"/>
    </row>
    <row r="16926" spans="8:8" x14ac:dyDescent="0.25">
      <c r="H16926"/>
    </row>
    <row r="16927" spans="8:8" x14ac:dyDescent="0.25">
      <c r="H16927"/>
    </row>
    <row r="16928" spans="8:8" x14ac:dyDescent="0.25">
      <c r="H16928"/>
    </row>
    <row r="16929" spans="8:8" x14ac:dyDescent="0.25">
      <c r="H16929"/>
    </row>
    <row r="16930" spans="8:8" x14ac:dyDescent="0.25">
      <c r="H16930"/>
    </row>
    <row r="16931" spans="8:8" x14ac:dyDescent="0.25">
      <c r="H16931"/>
    </row>
    <row r="16932" spans="8:8" x14ac:dyDescent="0.25">
      <c r="H16932"/>
    </row>
    <row r="16933" spans="8:8" x14ac:dyDescent="0.25">
      <c r="H16933"/>
    </row>
    <row r="16934" spans="8:8" x14ac:dyDescent="0.25">
      <c r="H16934"/>
    </row>
    <row r="16935" spans="8:8" x14ac:dyDescent="0.25">
      <c r="H16935"/>
    </row>
    <row r="16936" spans="8:8" x14ac:dyDescent="0.25">
      <c r="H16936"/>
    </row>
    <row r="16937" spans="8:8" x14ac:dyDescent="0.25">
      <c r="H16937"/>
    </row>
    <row r="16938" spans="8:8" x14ac:dyDescent="0.25">
      <c r="H16938"/>
    </row>
    <row r="16939" spans="8:8" x14ac:dyDescent="0.25">
      <c r="H16939"/>
    </row>
    <row r="16940" spans="8:8" x14ac:dyDescent="0.25">
      <c r="H16940"/>
    </row>
    <row r="16941" spans="8:8" x14ac:dyDescent="0.25">
      <c r="H16941"/>
    </row>
    <row r="16942" spans="8:8" x14ac:dyDescent="0.25">
      <c r="H16942"/>
    </row>
    <row r="16943" spans="8:8" x14ac:dyDescent="0.25">
      <c r="H16943"/>
    </row>
    <row r="16944" spans="8:8" x14ac:dyDescent="0.25">
      <c r="H16944"/>
    </row>
    <row r="16945" spans="8:8" x14ac:dyDescent="0.25">
      <c r="H16945"/>
    </row>
    <row r="16946" spans="8:8" x14ac:dyDescent="0.25">
      <c r="H16946"/>
    </row>
    <row r="16947" spans="8:8" x14ac:dyDescent="0.25">
      <c r="H16947"/>
    </row>
    <row r="16948" spans="8:8" x14ac:dyDescent="0.25">
      <c r="H16948"/>
    </row>
    <row r="16949" spans="8:8" x14ac:dyDescent="0.25">
      <c r="H16949"/>
    </row>
    <row r="16950" spans="8:8" x14ac:dyDescent="0.25">
      <c r="H16950"/>
    </row>
    <row r="16951" spans="8:8" x14ac:dyDescent="0.25">
      <c r="H16951"/>
    </row>
    <row r="16952" spans="8:8" x14ac:dyDescent="0.25">
      <c r="H16952"/>
    </row>
    <row r="16953" spans="8:8" x14ac:dyDescent="0.25">
      <c r="H16953"/>
    </row>
    <row r="16954" spans="8:8" x14ac:dyDescent="0.25">
      <c r="H16954"/>
    </row>
    <row r="16955" spans="8:8" x14ac:dyDescent="0.25">
      <c r="H16955"/>
    </row>
    <row r="16956" spans="8:8" x14ac:dyDescent="0.25">
      <c r="H16956"/>
    </row>
    <row r="16957" spans="8:8" x14ac:dyDescent="0.25">
      <c r="H16957"/>
    </row>
    <row r="16958" spans="8:8" x14ac:dyDescent="0.25">
      <c r="H16958"/>
    </row>
    <row r="16959" spans="8:8" x14ac:dyDescent="0.25">
      <c r="H16959"/>
    </row>
    <row r="16960" spans="8:8" x14ac:dyDescent="0.25">
      <c r="H16960"/>
    </row>
    <row r="16961" spans="8:8" x14ac:dyDescent="0.25">
      <c r="H16961"/>
    </row>
    <row r="16962" spans="8:8" x14ac:dyDescent="0.25">
      <c r="H16962"/>
    </row>
    <row r="16963" spans="8:8" x14ac:dyDescent="0.25">
      <c r="H16963"/>
    </row>
    <row r="16964" spans="8:8" x14ac:dyDescent="0.25">
      <c r="H16964"/>
    </row>
    <row r="16965" spans="8:8" x14ac:dyDescent="0.25">
      <c r="H16965"/>
    </row>
    <row r="16966" spans="8:8" x14ac:dyDescent="0.25">
      <c r="H16966"/>
    </row>
    <row r="16967" spans="8:8" x14ac:dyDescent="0.25">
      <c r="H16967"/>
    </row>
    <row r="16968" spans="8:8" x14ac:dyDescent="0.25">
      <c r="H16968"/>
    </row>
    <row r="16969" spans="8:8" x14ac:dyDescent="0.25">
      <c r="H16969"/>
    </row>
    <row r="16970" spans="8:8" x14ac:dyDescent="0.25">
      <c r="H16970"/>
    </row>
    <row r="16971" spans="8:8" x14ac:dyDescent="0.25">
      <c r="H16971"/>
    </row>
    <row r="16972" spans="8:8" x14ac:dyDescent="0.25">
      <c r="H16972"/>
    </row>
    <row r="16973" spans="8:8" x14ac:dyDescent="0.25">
      <c r="H16973"/>
    </row>
    <row r="16974" spans="8:8" x14ac:dyDescent="0.25">
      <c r="H16974"/>
    </row>
    <row r="16975" spans="8:8" x14ac:dyDescent="0.25">
      <c r="H16975"/>
    </row>
    <row r="16976" spans="8:8" x14ac:dyDescent="0.25">
      <c r="H16976"/>
    </row>
    <row r="16977" spans="8:8" x14ac:dyDescent="0.25">
      <c r="H16977"/>
    </row>
    <row r="16978" spans="8:8" x14ac:dyDescent="0.25">
      <c r="H16978"/>
    </row>
    <row r="16979" spans="8:8" x14ac:dyDescent="0.25">
      <c r="H16979"/>
    </row>
    <row r="16980" spans="8:8" x14ac:dyDescent="0.25">
      <c r="H16980"/>
    </row>
    <row r="16981" spans="8:8" x14ac:dyDescent="0.25">
      <c r="H16981"/>
    </row>
    <row r="16982" spans="8:8" x14ac:dyDescent="0.25">
      <c r="H16982"/>
    </row>
    <row r="16983" spans="8:8" x14ac:dyDescent="0.25">
      <c r="H16983"/>
    </row>
    <row r="16984" spans="8:8" x14ac:dyDescent="0.25">
      <c r="H16984"/>
    </row>
    <row r="16985" spans="8:8" x14ac:dyDescent="0.25">
      <c r="H16985"/>
    </row>
    <row r="16986" spans="8:8" x14ac:dyDescent="0.25">
      <c r="H16986"/>
    </row>
    <row r="16987" spans="8:8" x14ac:dyDescent="0.25">
      <c r="H16987"/>
    </row>
    <row r="16988" spans="8:8" x14ac:dyDescent="0.25">
      <c r="H16988"/>
    </row>
    <row r="16989" spans="8:8" x14ac:dyDescent="0.25">
      <c r="H16989"/>
    </row>
    <row r="16990" spans="8:8" x14ac:dyDescent="0.25">
      <c r="H16990"/>
    </row>
    <row r="16991" spans="8:8" x14ac:dyDescent="0.25">
      <c r="H16991"/>
    </row>
    <row r="16992" spans="8:8" x14ac:dyDescent="0.25">
      <c r="H16992"/>
    </row>
    <row r="16993" spans="8:8" x14ac:dyDescent="0.25">
      <c r="H16993"/>
    </row>
    <row r="16994" spans="8:8" x14ac:dyDescent="0.25">
      <c r="H16994"/>
    </row>
    <row r="16995" spans="8:8" x14ac:dyDescent="0.25">
      <c r="H16995"/>
    </row>
    <row r="16996" spans="8:8" x14ac:dyDescent="0.25">
      <c r="H16996"/>
    </row>
    <row r="16997" spans="8:8" x14ac:dyDescent="0.25">
      <c r="H16997"/>
    </row>
    <row r="16998" spans="8:8" x14ac:dyDescent="0.25">
      <c r="H16998"/>
    </row>
    <row r="16999" spans="8:8" x14ac:dyDescent="0.25">
      <c r="H16999"/>
    </row>
    <row r="17000" spans="8:8" x14ac:dyDescent="0.25">
      <c r="H17000"/>
    </row>
    <row r="17001" spans="8:8" x14ac:dyDescent="0.25">
      <c r="H17001"/>
    </row>
    <row r="17002" spans="8:8" x14ac:dyDescent="0.25">
      <c r="H17002"/>
    </row>
    <row r="17003" spans="8:8" x14ac:dyDescent="0.25">
      <c r="H17003"/>
    </row>
    <row r="17004" spans="8:8" x14ac:dyDescent="0.25">
      <c r="H17004"/>
    </row>
    <row r="17005" spans="8:8" x14ac:dyDescent="0.25">
      <c r="H17005"/>
    </row>
    <row r="17006" spans="8:8" x14ac:dyDescent="0.25">
      <c r="H17006"/>
    </row>
    <row r="17007" spans="8:8" x14ac:dyDescent="0.25">
      <c r="H17007"/>
    </row>
    <row r="17008" spans="8:8" x14ac:dyDescent="0.25">
      <c r="H17008"/>
    </row>
    <row r="17009" spans="8:8" x14ac:dyDescent="0.25">
      <c r="H17009"/>
    </row>
    <row r="17010" spans="8:8" x14ac:dyDescent="0.25">
      <c r="H17010"/>
    </row>
    <row r="17011" spans="8:8" x14ac:dyDescent="0.25">
      <c r="H17011"/>
    </row>
    <row r="17012" spans="8:8" x14ac:dyDescent="0.25">
      <c r="H17012"/>
    </row>
    <row r="17013" spans="8:8" x14ac:dyDescent="0.25">
      <c r="H17013"/>
    </row>
    <row r="17014" spans="8:8" x14ac:dyDescent="0.25">
      <c r="H17014"/>
    </row>
    <row r="17015" spans="8:8" x14ac:dyDescent="0.25">
      <c r="H17015"/>
    </row>
    <row r="17016" spans="8:8" x14ac:dyDescent="0.25">
      <c r="H17016"/>
    </row>
    <row r="17017" spans="8:8" x14ac:dyDescent="0.25">
      <c r="H17017"/>
    </row>
    <row r="17018" spans="8:8" x14ac:dyDescent="0.25">
      <c r="H17018"/>
    </row>
    <row r="17019" spans="8:8" x14ac:dyDescent="0.25">
      <c r="H17019"/>
    </row>
    <row r="17020" spans="8:8" x14ac:dyDescent="0.25">
      <c r="H17020"/>
    </row>
    <row r="17021" spans="8:8" x14ac:dyDescent="0.25">
      <c r="H17021"/>
    </row>
    <row r="17022" spans="8:8" x14ac:dyDescent="0.25">
      <c r="H17022"/>
    </row>
    <row r="17023" spans="8:8" x14ac:dyDescent="0.25">
      <c r="H17023"/>
    </row>
    <row r="17024" spans="8:8" x14ac:dyDescent="0.25">
      <c r="H17024"/>
    </row>
    <row r="17025" spans="8:8" x14ac:dyDescent="0.25">
      <c r="H17025"/>
    </row>
    <row r="17026" spans="8:8" x14ac:dyDescent="0.25">
      <c r="H17026"/>
    </row>
    <row r="17027" spans="8:8" x14ac:dyDescent="0.25">
      <c r="H17027"/>
    </row>
    <row r="17028" spans="8:8" x14ac:dyDescent="0.25">
      <c r="H17028"/>
    </row>
    <row r="17029" spans="8:8" x14ac:dyDescent="0.25">
      <c r="H17029"/>
    </row>
    <row r="17030" spans="8:8" x14ac:dyDescent="0.25">
      <c r="H17030"/>
    </row>
    <row r="17031" spans="8:8" x14ac:dyDescent="0.25">
      <c r="H17031"/>
    </row>
    <row r="17032" spans="8:8" x14ac:dyDescent="0.25">
      <c r="H17032"/>
    </row>
    <row r="17033" spans="8:8" x14ac:dyDescent="0.25">
      <c r="H17033"/>
    </row>
    <row r="17034" spans="8:8" x14ac:dyDescent="0.25">
      <c r="H17034"/>
    </row>
    <row r="17035" spans="8:8" x14ac:dyDescent="0.25">
      <c r="H17035"/>
    </row>
    <row r="17036" spans="8:8" x14ac:dyDescent="0.25">
      <c r="H17036"/>
    </row>
    <row r="17037" spans="8:8" x14ac:dyDescent="0.25">
      <c r="H17037"/>
    </row>
    <row r="17038" spans="8:8" x14ac:dyDescent="0.25">
      <c r="H17038"/>
    </row>
    <row r="17039" spans="8:8" x14ac:dyDescent="0.25">
      <c r="H17039"/>
    </row>
    <row r="17040" spans="8:8" x14ac:dyDescent="0.25">
      <c r="H17040"/>
    </row>
    <row r="17041" spans="8:8" x14ac:dyDescent="0.25">
      <c r="H17041"/>
    </row>
    <row r="17042" spans="8:8" x14ac:dyDescent="0.25">
      <c r="H17042"/>
    </row>
    <row r="17043" spans="8:8" x14ac:dyDescent="0.25">
      <c r="H17043"/>
    </row>
    <row r="17044" spans="8:8" x14ac:dyDescent="0.25">
      <c r="H17044"/>
    </row>
    <row r="17045" spans="8:8" x14ac:dyDescent="0.25">
      <c r="H17045"/>
    </row>
    <row r="17046" spans="8:8" x14ac:dyDescent="0.25">
      <c r="H17046"/>
    </row>
    <row r="17047" spans="8:8" x14ac:dyDescent="0.25">
      <c r="H17047"/>
    </row>
    <row r="17048" spans="8:8" x14ac:dyDescent="0.25">
      <c r="H17048"/>
    </row>
    <row r="17049" spans="8:8" x14ac:dyDescent="0.25">
      <c r="H17049"/>
    </row>
    <row r="17050" spans="8:8" x14ac:dyDescent="0.25">
      <c r="H17050"/>
    </row>
    <row r="17051" spans="8:8" x14ac:dyDescent="0.25">
      <c r="H17051"/>
    </row>
    <row r="17052" spans="8:8" x14ac:dyDescent="0.25">
      <c r="H17052"/>
    </row>
    <row r="17053" spans="8:8" x14ac:dyDescent="0.25">
      <c r="H17053"/>
    </row>
    <row r="17054" spans="8:8" x14ac:dyDescent="0.25">
      <c r="H17054"/>
    </row>
    <row r="17055" spans="8:8" x14ac:dyDescent="0.25">
      <c r="H17055"/>
    </row>
    <row r="17056" spans="8:8" x14ac:dyDescent="0.25">
      <c r="H17056"/>
    </row>
    <row r="17057" spans="8:8" x14ac:dyDescent="0.25">
      <c r="H17057"/>
    </row>
    <row r="17058" spans="8:8" x14ac:dyDescent="0.25">
      <c r="H17058"/>
    </row>
    <row r="17059" spans="8:8" x14ac:dyDescent="0.25">
      <c r="H17059"/>
    </row>
    <row r="17060" spans="8:8" x14ac:dyDescent="0.25">
      <c r="H17060"/>
    </row>
    <row r="17061" spans="8:8" x14ac:dyDescent="0.25">
      <c r="H17061"/>
    </row>
    <row r="17062" spans="8:8" x14ac:dyDescent="0.25">
      <c r="H17062"/>
    </row>
    <row r="17063" spans="8:8" x14ac:dyDescent="0.25">
      <c r="H17063"/>
    </row>
    <row r="17064" spans="8:8" x14ac:dyDescent="0.25">
      <c r="H17064"/>
    </row>
    <row r="17065" spans="8:8" x14ac:dyDescent="0.25">
      <c r="H17065"/>
    </row>
    <row r="17066" spans="8:8" x14ac:dyDescent="0.25">
      <c r="H17066"/>
    </row>
    <row r="17067" spans="8:8" x14ac:dyDescent="0.25">
      <c r="H17067"/>
    </row>
    <row r="17068" spans="8:8" x14ac:dyDescent="0.25">
      <c r="H17068"/>
    </row>
    <row r="17069" spans="8:8" x14ac:dyDescent="0.25">
      <c r="H17069"/>
    </row>
    <row r="17070" spans="8:8" x14ac:dyDescent="0.25">
      <c r="H17070"/>
    </row>
    <row r="17071" spans="8:8" x14ac:dyDescent="0.25">
      <c r="H17071"/>
    </row>
    <row r="17072" spans="8:8" x14ac:dyDescent="0.25">
      <c r="H17072"/>
    </row>
    <row r="17073" spans="8:8" x14ac:dyDescent="0.25">
      <c r="H17073"/>
    </row>
    <row r="17074" spans="8:8" x14ac:dyDescent="0.25">
      <c r="H17074"/>
    </row>
    <row r="17075" spans="8:8" x14ac:dyDescent="0.25">
      <c r="H17075"/>
    </row>
    <row r="17076" spans="8:8" x14ac:dyDescent="0.25">
      <c r="H17076"/>
    </row>
    <row r="17077" spans="8:8" x14ac:dyDescent="0.25">
      <c r="H17077"/>
    </row>
    <row r="17078" spans="8:8" x14ac:dyDescent="0.25">
      <c r="H17078"/>
    </row>
    <row r="17079" spans="8:8" x14ac:dyDescent="0.25">
      <c r="H17079"/>
    </row>
    <row r="17080" spans="8:8" x14ac:dyDescent="0.25">
      <c r="H17080"/>
    </row>
    <row r="17081" spans="8:8" x14ac:dyDescent="0.25">
      <c r="H17081"/>
    </row>
    <row r="17082" spans="8:8" x14ac:dyDescent="0.25">
      <c r="H17082"/>
    </row>
    <row r="17083" spans="8:8" x14ac:dyDescent="0.25">
      <c r="H17083"/>
    </row>
    <row r="17084" spans="8:8" x14ac:dyDescent="0.25">
      <c r="H17084"/>
    </row>
    <row r="17085" spans="8:8" x14ac:dyDescent="0.25">
      <c r="H17085"/>
    </row>
    <row r="17086" spans="8:8" x14ac:dyDescent="0.25">
      <c r="H17086"/>
    </row>
    <row r="17087" spans="8:8" x14ac:dyDescent="0.25">
      <c r="H17087"/>
    </row>
    <row r="17088" spans="8:8" x14ac:dyDescent="0.25">
      <c r="H17088"/>
    </row>
    <row r="17089" spans="8:8" x14ac:dyDescent="0.25">
      <c r="H17089"/>
    </row>
    <row r="17090" spans="8:8" x14ac:dyDescent="0.25">
      <c r="H17090"/>
    </row>
    <row r="17091" spans="8:8" x14ac:dyDescent="0.25">
      <c r="H17091"/>
    </row>
    <row r="17092" spans="8:8" x14ac:dyDescent="0.25">
      <c r="H17092"/>
    </row>
    <row r="17093" spans="8:8" x14ac:dyDescent="0.25">
      <c r="H17093"/>
    </row>
    <row r="17094" spans="8:8" x14ac:dyDescent="0.25">
      <c r="H17094"/>
    </row>
    <row r="17095" spans="8:8" x14ac:dyDescent="0.25">
      <c r="H17095"/>
    </row>
    <row r="17096" spans="8:8" x14ac:dyDescent="0.25">
      <c r="H17096"/>
    </row>
    <row r="17097" spans="8:8" x14ac:dyDescent="0.25">
      <c r="H17097"/>
    </row>
    <row r="17098" spans="8:8" x14ac:dyDescent="0.25">
      <c r="H17098"/>
    </row>
    <row r="17099" spans="8:8" x14ac:dyDescent="0.25">
      <c r="H17099"/>
    </row>
    <row r="17100" spans="8:8" x14ac:dyDescent="0.25">
      <c r="H17100"/>
    </row>
    <row r="17101" spans="8:8" x14ac:dyDescent="0.25">
      <c r="H17101"/>
    </row>
    <row r="17102" spans="8:8" x14ac:dyDescent="0.25">
      <c r="H17102"/>
    </row>
    <row r="17103" spans="8:8" x14ac:dyDescent="0.25">
      <c r="H17103"/>
    </row>
    <row r="17104" spans="8:8" x14ac:dyDescent="0.25">
      <c r="H17104"/>
    </row>
    <row r="17105" spans="8:8" x14ac:dyDescent="0.25">
      <c r="H17105"/>
    </row>
    <row r="17106" spans="8:8" x14ac:dyDescent="0.25">
      <c r="H17106"/>
    </row>
    <row r="17107" spans="8:8" x14ac:dyDescent="0.25">
      <c r="H17107"/>
    </row>
    <row r="17108" spans="8:8" x14ac:dyDescent="0.25">
      <c r="H17108"/>
    </row>
    <row r="17109" spans="8:8" x14ac:dyDescent="0.25">
      <c r="H17109"/>
    </row>
    <row r="17110" spans="8:8" x14ac:dyDescent="0.25">
      <c r="H17110"/>
    </row>
    <row r="17111" spans="8:8" x14ac:dyDescent="0.25">
      <c r="H17111"/>
    </row>
    <row r="17112" spans="8:8" x14ac:dyDescent="0.25">
      <c r="H17112"/>
    </row>
    <row r="17113" spans="8:8" x14ac:dyDescent="0.25">
      <c r="H17113"/>
    </row>
    <row r="17114" spans="8:8" x14ac:dyDescent="0.25">
      <c r="H17114"/>
    </row>
    <row r="17115" spans="8:8" x14ac:dyDescent="0.25">
      <c r="H17115"/>
    </row>
    <row r="17116" spans="8:8" x14ac:dyDescent="0.25">
      <c r="H17116"/>
    </row>
    <row r="17117" spans="8:8" x14ac:dyDescent="0.25">
      <c r="H17117"/>
    </row>
    <row r="17118" spans="8:8" x14ac:dyDescent="0.25">
      <c r="H17118"/>
    </row>
    <row r="17119" spans="8:8" x14ac:dyDescent="0.25">
      <c r="H17119"/>
    </row>
    <row r="17120" spans="8:8" x14ac:dyDescent="0.25">
      <c r="H17120"/>
    </row>
    <row r="17121" spans="8:8" x14ac:dyDescent="0.25">
      <c r="H17121"/>
    </row>
    <row r="17122" spans="8:8" x14ac:dyDescent="0.25">
      <c r="H17122"/>
    </row>
    <row r="17123" spans="8:8" x14ac:dyDescent="0.25">
      <c r="H17123"/>
    </row>
    <row r="17124" spans="8:8" x14ac:dyDescent="0.25">
      <c r="H17124"/>
    </row>
    <row r="17125" spans="8:8" x14ac:dyDescent="0.25">
      <c r="H17125"/>
    </row>
    <row r="17126" spans="8:8" x14ac:dyDescent="0.25">
      <c r="H17126"/>
    </row>
    <row r="17127" spans="8:8" x14ac:dyDescent="0.25">
      <c r="H17127"/>
    </row>
    <row r="17128" spans="8:8" x14ac:dyDescent="0.25">
      <c r="H17128"/>
    </row>
    <row r="17129" spans="8:8" x14ac:dyDescent="0.25">
      <c r="H17129"/>
    </row>
    <row r="17130" spans="8:8" x14ac:dyDescent="0.25">
      <c r="H17130"/>
    </row>
    <row r="17131" spans="8:8" x14ac:dyDescent="0.25">
      <c r="H17131"/>
    </row>
    <row r="17132" spans="8:8" x14ac:dyDescent="0.25">
      <c r="H17132"/>
    </row>
    <row r="17133" spans="8:8" x14ac:dyDescent="0.25">
      <c r="H17133"/>
    </row>
    <row r="17134" spans="8:8" x14ac:dyDescent="0.25">
      <c r="H17134"/>
    </row>
    <row r="17135" spans="8:8" x14ac:dyDescent="0.25">
      <c r="H17135"/>
    </row>
    <row r="17136" spans="8:8" x14ac:dyDescent="0.25">
      <c r="H17136"/>
    </row>
    <row r="17137" spans="8:8" x14ac:dyDescent="0.25">
      <c r="H17137"/>
    </row>
    <row r="17138" spans="8:8" x14ac:dyDescent="0.25">
      <c r="H17138"/>
    </row>
    <row r="17139" spans="8:8" x14ac:dyDescent="0.25">
      <c r="H17139"/>
    </row>
    <row r="17140" spans="8:8" x14ac:dyDescent="0.25">
      <c r="H17140"/>
    </row>
    <row r="17141" spans="8:8" x14ac:dyDescent="0.25">
      <c r="H17141"/>
    </row>
    <row r="17142" spans="8:8" x14ac:dyDescent="0.25">
      <c r="H17142"/>
    </row>
    <row r="17143" spans="8:8" x14ac:dyDescent="0.25">
      <c r="H17143"/>
    </row>
    <row r="17144" spans="8:8" x14ac:dyDescent="0.25">
      <c r="H17144"/>
    </row>
    <row r="17145" spans="8:8" x14ac:dyDescent="0.25">
      <c r="H17145"/>
    </row>
    <row r="17146" spans="8:8" x14ac:dyDescent="0.25">
      <c r="H17146"/>
    </row>
    <row r="17147" spans="8:8" x14ac:dyDescent="0.25">
      <c r="H17147"/>
    </row>
    <row r="17148" spans="8:8" x14ac:dyDescent="0.25">
      <c r="H17148"/>
    </row>
    <row r="17149" spans="8:8" x14ac:dyDescent="0.25">
      <c r="H17149"/>
    </row>
    <row r="17150" spans="8:8" x14ac:dyDescent="0.25">
      <c r="H17150"/>
    </row>
    <row r="17151" spans="8:8" x14ac:dyDescent="0.25">
      <c r="H17151"/>
    </row>
    <row r="17152" spans="8:8" x14ac:dyDescent="0.25">
      <c r="H17152"/>
    </row>
    <row r="17153" spans="8:8" x14ac:dyDescent="0.25">
      <c r="H17153"/>
    </row>
    <row r="17154" spans="8:8" x14ac:dyDescent="0.25">
      <c r="H17154"/>
    </row>
    <row r="17155" spans="8:8" x14ac:dyDescent="0.25">
      <c r="H17155"/>
    </row>
    <row r="17156" spans="8:8" x14ac:dyDescent="0.25">
      <c r="H17156"/>
    </row>
    <row r="17157" spans="8:8" x14ac:dyDescent="0.25">
      <c r="H17157"/>
    </row>
    <row r="17158" spans="8:8" x14ac:dyDescent="0.25">
      <c r="H17158"/>
    </row>
    <row r="17159" spans="8:8" x14ac:dyDescent="0.25">
      <c r="H17159"/>
    </row>
    <row r="17160" spans="8:8" x14ac:dyDescent="0.25">
      <c r="H17160"/>
    </row>
    <row r="17161" spans="8:8" x14ac:dyDescent="0.25">
      <c r="H17161"/>
    </row>
    <row r="17162" spans="8:8" x14ac:dyDescent="0.25">
      <c r="H17162"/>
    </row>
    <row r="17163" spans="8:8" x14ac:dyDescent="0.25">
      <c r="H17163"/>
    </row>
    <row r="17164" spans="8:8" x14ac:dyDescent="0.25">
      <c r="H17164"/>
    </row>
    <row r="17165" spans="8:8" x14ac:dyDescent="0.25">
      <c r="H17165"/>
    </row>
    <row r="17166" spans="8:8" x14ac:dyDescent="0.25">
      <c r="H17166"/>
    </row>
    <row r="17167" spans="8:8" x14ac:dyDescent="0.25">
      <c r="H17167"/>
    </row>
    <row r="17168" spans="8:8" x14ac:dyDescent="0.25">
      <c r="H17168"/>
    </row>
    <row r="17169" spans="8:8" x14ac:dyDescent="0.25">
      <c r="H17169"/>
    </row>
    <row r="17170" spans="8:8" x14ac:dyDescent="0.25">
      <c r="H17170"/>
    </row>
    <row r="17171" spans="8:8" x14ac:dyDescent="0.25">
      <c r="H17171"/>
    </row>
    <row r="17172" spans="8:8" x14ac:dyDescent="0.25">
      <c r="H17172"/>
    </row>
    <row r="17173" spans="8:8" x14ac:dyDescent="0.25">
      <c r="H17173"/>
    </row>
    <row r="17174" spans="8:8" x14ac:dyDescent="0.25">
      <c r="H17174"/>
    </row>
    <row r="17175" spans="8:8" x14ac:dyDescent="0.25">
      <c r="H17175"/>
    </row>
    <row r="17176" spans="8:8" x14ac:dyDescent="0.25">
      <c r="H17176"/>
    </row>
    <row r="17177" spans="8:8" x14ac:dyDescent="0.25">
      <c r="H17177"/>
    </row>
    <row r="17178" spans="8:8" x14ac:dyDescent="0.25">
      <c r="H17178"/>
    </row>
    <row r="17179" spans="8:8" x14ac:dyDescent="0.25">
      <c r="H17179"/>
    </row>
    <row r="17180" spans="8:8" x14ac:dyDescent="0.25">
      <c r="H17180"/>
    </row>
    <row r="17181" spans="8:8" x14ac:dyDescent="0.25">
      <c r="H17181"/>
    </row>
    <row r="17182" spans="8:8" x14ac:dyDescent="0.25">
      <c r="H17182"/>
    </row>
    <row r="17183" spans="8:8" x14ac:dyDescent="0.25">
      <c r="H17183"/>
    </row>
    <row r="17184" spans="8:8" x14ac:dyDescent="0.25">
      <c r="H17184"/>
    </row>
    <row r="17185" spans="8:8" x14ac:dyDescent="0.25">
      <c r="H17185"/>
    </row>
    <row r="17186" spans="8:8" x14ac:dyDescent="0.25">
      <c r="H17186"/>
    </row>
    <row r="17187" spans="8:8" x14ac:dyDescent="0.25">
      <c r="H17187"/>
    </row>
    <row r="17188" spans="8:8" x14ac:dyDescent="0.25">
      <c r="H17188"/>
    </row>
    <row r="17189" spans="8:8" x14ac:dyDescent="0.25">
      <c r="H17189"/>
    </row>
    <row r="17190" spans="8:8" x14ac:dyDescent="0.25">
      <c r="H17190"/>
    </row>
    <row r="17191" spans="8:8" x14ac:dyDescent="0.25">
      <c r="H17191"/>
    </row>
    <row r="17192" spans="8:8" x14ac:dyDescent="0.25">
      <c r="H17192"/>
    </row>
    <row r="17193" spans="8:8" x14ac:dyDescent="0.25">
      <c r="H17193"/>
    </row>
    <row r="17194" spans="8:8" x14ac:dyDescent="0.25">
      <c r="H17194"/>
    </row>
    <row r="17195" spans="8:8" x14ac:dyDescent="0.25">
      <c r="H17195"/>
    </row>
    <row r="17196" spans="8:8" x14ac:dyDescent="0.25">
      <c r="H17196"/>
    </row>
    <row r="17197" spans="8:8" x14ac:dyDescent="0.25">
      <c r="H17197"/>
    </row>
    <row r="17198" spans="8:8" x14ac:dyDescent="0.25">
      <c r="H17198"/>
    </row>
    <row r="17199" spans="8:8" x14ac:dyDescent="0.25">
      <c r="H17199"/>
    </row>
    <row r="17200" spans="8:8" x14ac:dyDescent="0.25">
      <c r="H17200"/>
    </row>
    <row r="17201" spans="8:8" x14ac:dyDescent="0.25">
      <c r="H17201"/>
    </row>
    <row r="17202" spans="8:8" x14ac:dyDescent="0.25">
      <c r="H17202"/>
    </row>
    <row r="17203" spans="8:8" x14ac:dyDescent="0.25">
      <c r="H17203"/>
    </row>
    <row r="17204" spans="8:8" x14ac:dyDescent="0.25">
      <c r="H17204"/>
    </row>
    <row r="17205" spans="8:8" x14ac:dyDescent="0.25">
      <c r="H17205"/>
    </row>
    <row r="17206" spans="8:8" x14ac:dyDescent="0.25">
      <c r="H17206"/>
    </row>
    <row r="17207" spans="8:8" x14ac:dyDescent="0.25">
      <c r="H17207"/>
    </row>
    <row r="17208" spans="8:8" x14ac:dyDescent="0.25">
      <c r="H17208"/>
    </row>
    <row r="17209" spans="8:8" x14ac:dyDescent="0.25">
      <c r="H17209"/>
    </row>
    <row r="17210" spans="8:8" x14ac:dyDescent="0.25">
      <c r="H17210"/>
    </row>
    <row r="17211" spans="8:8" x14ac:dyDescent="0.25">
      <c r="H17211"/>
    </row>
    <row r="17212" spans="8:8" x14ac:dyDescent="0.25">
      <c r="H17212"/>
    </row>
    <row r="17213" spans="8:8" x14ac:dyDescent="0.25">
      <c r="H17213"/>
    </row>
    <row r="17214" spans="8:8" x14ac:dyDescent="0.25">
      <c r="H17214"/>
    </row>
    <row r="17215" spans="8:8" x14ac:dyDescent="0.25">
      <c r="H17215"/>
    </row>
    <row r="17216" spans="8:8" x14ac:dyDescent="0.25">
      <c r="H17216"/>
    </row>
    <row r="17217" spans="8:8" x14ac:dyDescent="0.25">
      <c r="H17217"/>
    </row>
    <row r="17218" spans="8:8" x14ac:dyDescent="0.25">
      <c r="H17218"/>
    </row>
    <row r="17219" spans="8:8" x14ac:dyDescent="0.25">
      <c r="H17219"/>
    </row>
    <row r="17220" spans="8:8" x14ac:dyDescent="0.25">
      <c r="H17220"/>
    </row>
    <row r="17221" spans="8:8" x14ac:dyDescent="0.25">
      <c r="H17221"/>
    </row>
    <row r="17222" spans="8:8" x14ac:dyDescent="0.25">
      <c r="H17222"/>
    </row>
    <row r="17223" spans="8:8" x14ac:dyDescent="0.25">
      <c r="H17223"/>
    </row>
    <row r="17224" spans="8:8" x14ac:dyDescent="0.25">
      <c r="H17224"/>
    </row>
    <row r="17225" spans="8:8" x14ac:dyDescent="0.25">
      <c r="H17225"/>
    </row>
    <row r="17226" spans="8:8" x14ac:dyDescent="0.25">
      <c r="H17226"/>
    </row>
    <row r="17227" spans="8:8" x14ac:dyDescent="0.25">
      <c r="H17227"/>
    </row>
    <row r="17228" spans="8:8" x14ac:dyDescent="0.25">
      <c r="H17228"/>
    </row>
    <row r="17229" spans="8:8" x14ac:dyDescent="0.25">
      <c r="H17229"/>
    </row>
    <row r="17230" spans="8:8" x14ac:dyDescent="0.25">
      <c r="H17230"/>
    </row>
    <row r="17231" spans="8:8" x14ac:dyDescent="0.25">
      <c r="H17231"/>
    </row>
    <row r="17232" spans="8:8" x14ac:dyDescent="0.25">
      <c r="H17232"/>
    </row>
    <row r="17233" spans="8:8" x14ac:dyDescent="0.25">
      <c r="H17233"/>
    </row>
    <row r="17234" spans="8:8" x14ac:dyDescent="0.25">
      <c r="H17234"/>
    </row>
    <row r="17235" spans="8:8" x14ac:dyDescent="0.25">
      <c r="H17235"/>
    </row>
    <row r="17236" spans="8:8" x14ac:dyDescent="0.25">
      <c r="H17236"/>
    </row>
    <row r="17237" spans="8:8" x14ac:dyDescent="0.25">
      <c r="H17237"/>
    </row>
    <row r="17238" spans="8:8" x14ac:dyDescent="0.25">
      <c r="H17238"/>
    </row>
    <row r="17239" spans="8:8" x14ac:dyDescent="0.25">
      <c r="H17239"/>
    </row>
    <row r="17240" spans="8:8" x14ac:dyDescent="0.25">
      <c r="H17240"/>
    </row>
    <row r="17241" spans="8:8" x14ac:dyDescent="0.25">
      <c r="H17241"/>
    </row>
    <row r="17242" spans="8:8" x14ac:dyDescent="0.25">
      <c r="H17242"/>
    </row>
    <row r="17243" spans="8:8" x14ac:dyDescent="0.25">
      <c r="H17243"/>
    </row>
    <row r="17244" spans="8:8" x14ac:dyDescent="0.25">
      <c r="H17244"/>
    </row>
    <row r="17245" spans="8:8" x14ac:dyDescent="0.25">
      <c r="H17245"/>
    </row>
    <row r="17246" spans="8:8" x14ac:dyDescent="0.25">
      <c r="H17246"/>
    </row>
    <row r="17247" spans="8:8" x14ac:dyDescent="0.25">
      <c r="H17247"/>
    </row>
    <row r="17248" spans="8:8" x14ac:dyDescent="0.25">
      <c r="H17248"/>
    </row>
    <row r="17249" spans="8:8" x14ac:dyDescent="0.25">
      <c r="H17249"/>
    </row>
    <row r="17250" spans="8:8" x14ac:dyDescent="0.25">
      <c r="H17250"/>
    </row>
    <row r="17251" spans="8:8" x14ac:dyDescent="0.25">
      <c r="H17251"/>
    </row>
    <row r="17252" spans="8:8" x14ac:dyDescent="0.25">
      <c r="H17252"/>
    </row>
    <row r="17253" spans="8:8" x14ac:dyDescent="0.25">
      <c r="H17253"/>
    </row>
    <row r="17254" spans="8:8" x14ac:dyDescent="0.25">
      <c r="H17254"/>
    </row>
    <row r="17255" spans="8:8" x14ac:dyDescent="0.25">
      <c r="H17255"/>
    </row>
    <row r="17256" spans="8:8" x14ac:dyDescent="0.25">
      <c r="H17256"/>
    </row>
    <row r="17257" spans="8:8" x14ac:dyDescent="0.25">
      <c r="H17257"/>
    </row>
    <row r="17258" spans="8:8" x14ac:dyDescent="0.25">
      <c r="H17258"/>
    </row>
    <row r="17259" spans="8:8" x14ac:dyDescent="0.25">
      <c r="H17259"/>
    </row>
    <row r="17260" spans="8:8" x14ac:dyDescent="0.25">
      <c r="H17260"/>
    </row>
    <row r="17261" spans="8:8" x14ac:dyDescent="0.25">
      <c r="H17261"/>
    </row>
    <row r="17262" spans="8:8" x14ac:dyDescent="0.25">
      <c r="H17262"/>
    </row>
    <row r="17263" spans="8:8" x14ac:dyDescent="0.25">
      <c r="H17263"/>
    </row>
    <row r="17264" spans="8:8" x14ac:dyDescent="0.25">
      <c r="H17264"/>
    </row>
    <row r="17265" spans="8:8" x14ac:dyDescent="0.25">
      <c r="H17265"/>
    </row>
    <row r="17266" spans="8:8" x14ac:dyDescent="0.25">
      <c r="H17266"/>
    </row>
    <row r="17267" spans="8:8" x14ac:dyDescent="0.25">
      <c r="H17267"/>
    </row>
    <row r="17268" spans="8:8" x14ac:dyDescent="0.25">
      <c r="H17268"/>
    </row>
    <row r="17269" spans="8:8" x14ac:dyDescent="0.25">
      <c r="H17269"/>
    </row>
    <row r="17270" spans="8:8" x14ac:dyDescent="0.25">
      <c r="H17270"/>
    </row>
    <row r="17271" spans="8:8" x14ac:dyDescent="0.25">
      <c r="H17271"/>
    </row>
    <row r="17272" spans="8:8" x14ac:dyDescent="0.25">
      <c r="H17272"/>
    </row>
    <row r="17273" spans="8:8" x14ac:dyDescent="0.25">
      <c r="H17273"/>
    </row>
    <row r="17274" spans="8:8" x14ac:dyDescent="0.25">
      <c r="H17274"/>
    </row>
    <row r="17275" spans="8:8" x14ac:dyDescent="0.25">
      <c r="H17275"/>
    </row>
    <row r="17276" spans="8:8" x14ac:dyDescent="0.25">
      <c r="H17276"/>
    </row>
    <row r="17277" spans="8:8" x14ac:dyDescent="0.25">
      <c r="H17277"/>
    </row>
    <row r="17278" spans="8:8" x14ac:dyDescent="0.25">
      <c r="H17278"/>
    </row>
    <row r="17279" spans="8:8" x14ac:dyDescent="0.25">
      <c r="H17279"/>
    </row>
    <row r="17280" spans="8:8" x14ac:dyDescent="0.25">
      <c r="H17280"/>
    </row>
    <row r="17281" spans="8:8" x14ac:dyDescent="0.25">
      <c r="H17281"/>
    </row>
    <row r="17282" spans="8:8" x14ac:dyDescent="0.25">
      <c r="H17282"/>
    </row>
    <row r="17283" spans="8:8" x14ac:dyDescent="0.25">
      <c r="H17283"/>
    </row>
    <row r="17284" spans="8:8" x14ac:dyDescent="0.25">
      <c r="H17284"/>
    </row>
    <row r="17285" spans="8:8" x14ac:dyDescent="0.25">
      <c r="H17285"/>
    </row>
    <row r="17286" spans="8:8" x14ac:dyDescent="0.25">
      <c r="H17286"/>
    </row>
    <row r="17287" spans="8:8" x14ac:dyDescent="0.25">
      <c r="H17287"/>
    </row>
    <row r="17288" spans="8:8" x14ac:dyDescent="0.25">
      <c r="H17288"/>
    </row>
    <row r="17289" spans="8:8" x14ac:dyDescent="0.25">
      <c r="H17289"/>
    </row>
    <row r="17290" spans="8:8" x14ac:dyDescent="0.25">
      <c r="H17290"/>
    </row>
    <row r="17291" spans="8:8" x14ac:dyDescent="0.25">
      <c r="H17291"/>
    </row>
    <row r="17292" spans="8:8" x14ac:dyDescent="0.25">
      <c r="H17292"/>
    </row>
    <row r="17293" spans="8:8" x14ac:dyDescent="0.25">
      <c r="H17293"/>
    </row>
    <row r="17294" spans="8:8" x14ac:dyDescent="0.25">
      <c r="H17294"/>
    </row>
    <row r="17295" spans="8:8" x14ac:dyDescent="0.25">
      <c r="H17295"/>
    </row>
    <row r="17296" spans="8:8" x14ac:dyDescent="0.25">
      <c r="H17296"/>
    </row>
    <row r="17297" spans="8:8" x14ac:dyDescent="0.25">
      <c r="H17297"/>
    </row>
    <row r="17298" spans="8:8" x14ac:dyDescent="0.25">
      <c r="H17298"/>
    </row>
    <row r="17299" spans="8:8" x14ac:dyDescent="0.25">
      <c r="H17299"/>
    </row>
    <row r="17300" spans="8:8" x14ac:dyDescent="0.25">
      <c r="H17300"/>
    </row>
    <row r="17301" spans="8:8" x14ac:dyDescent="0.25">
      <c r="H17301"/>
    </row>
    <row r="17302" spans="8:8" x14ac:dyDescent="0.25">
      <c r="H17302"/>
    </row>
    <row r="17303" spans="8:8" x14ac:dyDescent="0.25">
      <c r="H17303"/>
    </row>
    <row r="17304" spans="8:8" x14ac:dyDescent="0.25">
      <c r="H17304"/>
    </row>
    <row r="17305" spans="8:8" x14ac:dyDescent="0.25">
      <c r="H17305"/>
    </row>
    <row r="17306" spans="8:8" x14ac:dyDescent="0.25">
      <c r="H17306"/>
    </row>
    <row r="17307" spans="8:8" x14ac:dyDescent="0.25">
      <c r="H17307"/>
    </row>
    <row r="17308" spans="8:8" x14ac:dyDescent="0.25">
      <c r="H17308"/>
    </row>
    <row r="17309" spans="8:8" x14ac:dyDescent="0.25">
      <c r="H17309"/>
    </row>
    <row r="17310" spans="8:8" x14ac:dyDescent="0.25">
      <c r="H17310"/>
    </row>
    <row r="17311" spans="8:8" x14ac:dyDescent="0.25">
      <c r="H17311"/>
    </row>
    <row r="17312" spans="8:8" x14ac:dyDescent="0.25">
      <c r="H17312"/>
    </row>
    <row r="17313" spans="8:8" x14ac:dyDescent="0.25">
      <c r="H17313"/>
    </row>
    <row r="17314" spans="8:8" x14ac:dyDescent="0.25">
      <c r="H17314"/>
    </row>
    <row r="17315" spans="8:8" x14ac:dyDescent="0.25">
      <c r="H17315"/>
    </row>
    <row r="17316" spans="8:8" x14ac:dyDescent="0.25">
      <c r="H17316"/>
    </row>
    <row r="17317" spans="8:8" x14ac:dyDescent="0.25">
      <c r="H17317"/>
    </row>
    <row r="17318" spans="8:8" x14ac:dyDescent="0.25">
      <c r="H17318"/>
    </row>
    <row r="17319" spans="8:8" x14ac:dyDescent="0.25">
      <c r="H17319"/>
    </row>
    <row r="17320" spans="8:8" x14ac:dyDescent="0.25">
      <c r="H17320"/>
    </row>
    <row r="17321" spans="8:8" x14ac:dyDescent="0.25">
      <c r="H17321"/>
    </row>
    <row r="17322" spans="8:8" x14ac:dyDescent="0.25">
      <c r="H17322"/>
    </row>
    <row r="17323" spans="8:8" x14ac:dyDescent="0.25">
      <c r="H17323"/>
    </row>
    <row r="17324" spans="8:8" x14ac:dyDescent="0.25">
      <c r="H17324"/>
    </row>
    <row r="17325" spans="8:8" x14ac:dyDescent="0.25">
      <c r="H17325"/>
    </row>
    <row r="17326" spans="8:8" x14ac:dyDescent="0.25">
      <c r="H17326"/>
    </row>
    <row r="17327" spans="8:8" x14ac:dyDescent="0.25">
      <c r="H17327"/>
    </row>
    <row r="17328" spans="8:8" x14ac:dyDescent="0.25">
      <c r="H17328"/>
    </row>
    <row r="17329" spans="8:8" x14ac:dyDescent="0.25">
      <c r="H17329"/>
    </row>
    <row r="17330" spans="8:8" x14ac:dyDescent="0.25">
      <c r="H17330"/>
    </row>
    <row r="17331" spans="8:8" x14ac:dyDescent="0.25">
      <c r="H17331"/>
    </row>
    <row r="17332" spans="8:8" x14ac:dyDescent="0.25">
      <c r="H17332"/>
    </row>
    <row r="17333" spans="8:8" x14ac:dyDescent="0.25">
      <c r="H17333"/>
    </row>
    <row r="17334" spans="8:8" x14ac:dyDescent="0.25">
      <c r="H17334"/>
    </row>
    <row r="17335" spans="8:8" x14ac:dyDescent="0.25">
      <c r="H17335"/>
    </row>
    <row r="17336" spans="8:8" x14ac:dyDescent="0.25">
      <c r="H17336"/>
    </row>
    <row r="17337" spans="8:8" x14ac:dyDescent="0.25">
      <c r="H17337"/>
    </row>
    <row r="17338" spans="8:8" x14ac:dyDescent="0.25">
      <c r="H17338"/>
    </row>
    <row r="17339" spans="8:8" x14ac:dyDescent="0.25">
      <c r="H17339"/>
    </row>
    <row r="17340" spans="8:8" x14ac:dyDescent="0.25">
      <c r="H17340"/>
    </row>
    <row r="17341" spans="8:8" x14ac:dyDescent="0.25">
      <c r="H17341"/>
    </row>
    <row r="17342" spans="8:8" x14ac:dyDescent="0.25">
      <c r="H17342"/>
    </row>
    <row r="17343" spans="8:8" x14ac:dyDescent="0.25">
      <c r="H17343"/>
    </row>
    <row r="17344" spans="8:8" x14ac:dyDescent="0.25">
      <c r="H17344"/>
    </row>
    <row r="17345" spans="8:8" x14ac:dyDescent="0.25">
      <c r="H17345"/>
    </row>
    <row r="17346" spans="8:8" x14ac:dyDescent="0.25">
      <c r="H17346"/>
    </row>
    <row r="17347" spans="8:8" x14ac:dyDescent="0.25">
      <c r="H17347"/>
    </row>
    <row r="17348" spans="8:8" x14ac:dyDescent="0.25">
      <c r="H17348"/>
    </row>
    <row r="17349" spans="8:8" x14ac:dyDescent="0.25">
      <c r="H17349"/>
    </row>
    <row r="17350" spans="8:8" x14ac:dyDescent="0.25">
      <c r="H17350"/>
    </row>
    <row r="17351" spans="8:8" x14ac:dyDescent="0.25">
      <c r="H17351"/>
    </row>
    <row r="17352" spans="8:8" x14ac:dyDescent="0.25">
      <c r="H17352"/>
    </row>
    <row r="17353" spans="8:8" x14ac:dyDescent="0.25">
      <c r="H17353"/>
    </row>
    <row r="17354" spans="8:8" x14ac:dyDescent="0.25">
      <c r="H17354"/>
    </row>
    <row r="17355" spans="8:8" x14ac:dyDescent="0.25">
      <c r="H17355"/>
    </row>
    <row r="17356" spans="8:8" x14ac:dyDescent="0.25">
      <c r="H17356"/>
    </row>
    <row r="17357" spans="8:8" x14ac:dyDescent="0.25">
      <c r="H17357"/>
    </row>
    <row r="17358" spans="8:8" x14ac:dyDescent="0.25">
      <c r="H17358"/>
    </row>
    <row r="17359" spans="8:8" x14ac:dyDescent="0.25">
      <c r="H17359"/>
    </row>
    <row r="17360" spans="8:8" x14ac:dyDescent="0.25">
      <c r="H17360"/>
    </row>
    <row r="17361" spans="8:8" x14ac:dyDescent="0.25">
      <c r="H17361"/>
    </row>
    <row r="17362" spans="8:8" x14ac:dyDescent="0.25">
      <c r="H17362"/>
    </row>
    <row r="17363" spans="8:8" x14ac:dyDescent="0.25">
      <c r="H17363"/>
    </row>
    <row r="17364" spans="8:8" x14ac:dyDescent="0.25">
      <c r="H17364"/>
    </row>
    <row r="17365" spans="8:8" x14ac:dyDescent="0.25">
      <c r="H17365"/>
    </row>
    <row r="17366" spans="8:8" x14ac:dyDescent="0.25">
      <c r="H17366"/>
    </row>
    <row r="17367" spans="8:8" x14ac:dyDescent="0.25">
      <c r="H17367"/>
    </row>
    <row r="17368" spans="8:8" x14ac:dyDescent="0.25">
      <c r="H17368"/>
    </row>
    <row r="17369" spans="8:8" x14ac:dyDescent="0.25">
      <c r="H17369"/>
    </row>
    <row r="17370" spans="8:8" x14ac:dyDescent="0.25">
      <c r="H17370"/>
    </row>
    <row r="17371" spans="8:8" x14ac:dyDescent="0.25">
      <c r="H17371"/>
    </row>
    <row r="17372" spans="8:8" x14ac:dyDescent="0.25">
      <c r="H17372"/>
    </row>
    <row r="17373" spans="8:8" x14ac:dyDescent="0.25">
      <c r="H17373"/>
    </row>
    <row r="17374" spans="8:8" x14ac:dyDescent="0.25">
      <c r="H17374"/>
    </row>
    <row r="17375" spans="8:8" x14ac:dyDescent="0.25">
      <c r="H17375"/>
    </row>
    <row r="17376" spans="8:8" x14ac:dyDescent="0.25">
      <c r="H17376"/>
    </row>
    <row r="17377" spans="8:8" x14ac:dyDescent="0.25">
      <c r="H17377"/>
    </row>
    <row r="17378" spans="8:8" x14ac:dyDescent="0.25">
      <c r="H17378"/>
    </row>
    <row r="17379" spans="8:8" x14ac:dyDescent="0.25">
      <c r="H17379"/>
    </row>
    <row r="17380" spans="8:8" x14ac:dyDescent="0.25">
      <c r="H17380"/>
    </row>
    <row r="17381" spans="8:8" x14ac:dyDescent="0.25">
      <c r="H17381"/>
    </row>
    <row r="17382" spans="8:8" x14ac:dyDescent="0.25">
      <c r="H17382"/>
    </row>
    <row r="17383" spans="8:8" x14ac:dyDescent="0.25">
      <c r="H17383"/>
    </row>
    <row r="17384" spans="8:8" x14ac:dyDescent="0.25">
      <c r="H17384"/>
    </row>
    <row r="17385" spans="8:8" x14ac:dyDescent="0.25">
      <c r="H17385"/>
    </row>
    <row r="17386" spans="8:8" x14ac:dyDescent="0.25">
      <c r="H17386"/>
    </row>
    <row r="17387" spans="8:8" x14ac:dyDescent="0.25">
      <c r="H17387"/>
    </row>
    <row r="17388" spans="8:8" x14ac:dyDescent="0.25">
      <c r="H17388"/>
    </row>
    <row r="17389" spans="8:8" x14ac:dyDescent="0.25">
      <c r="H17389"/>
    </row>
    <row r="17390" spans="8:8" x14ac:dyDescent="0.25">
      <c r="H17390"/>
    </row>
    <row r="17391" spans="8:8" x14ac:dyDescent="0.25">
      <c r="H17391"/>
    </row>
    <row r="17392" spans="8:8" x14ac:dyDescent="0.25">
      <c r="H17392"/>
    </row>
    <row r="17393" spans="8:8" x14ac:dyDescent="0.25">
      <c r="H17393"/>
    </row>
    <row r="17394" spans="8:8" x14ac:dyDescent="0.25">
      <c r="H17394"/>
    </row>
    <row r="17395" spans="8:8" x14ac:dyDescent="0.25">
      <c r="H17395"/>
    </row>
    <row r="17396" spans="8:8" x14ac:dyDescent="0.25">
      <c r="H17396"/>
    </row>
    <row r="17397" spans="8:8" x14ac:dyDescent="0.25">
      <c r="H17397"/>
    </row>
    <row r="17398" spans="8:8" x14ac:dyDescent="0.25">
      <c r="H17398"/>
    </row>
    <row r="17399" spans="8:8" x14ac:dyDescent="0.25">
      <c r="H17399"/>
    </row>
    <row r="17400" spans="8:8" x14ac:dyDescent="0.25">
      <c r="H17400"/>
    </row>
    <row r="17401" spans="8:8" x14ac:dyDescent="0.25">
      <c r="H17401"/>
    </row>
    <row r="17402" spans="8:8" x14ac:dyDescent="0.25">
      <c r="H17402"/>
    </row>
    <row r="17403" spans="8:8" x14ac:dyDescent="0.25">
      <c r="H17403"/>
    </row>
    <row r="17404" spans="8:8" x14ac:dyDescent="0.25">
      <c r="H17404"/>
    </row>
    <row r="17405" spans="8:8" x14ac:dyDescent="0.25">
      <c r="H17405"/>
    </row>
    <row r="17406" spans="8:8" x14ac:dyDescent="0.25">
      <c r="H17406"/>
    </row>
    <row r="17407" spans="8:8" x14ac:dyDescent="0.25">
      <c r="H17407"/>
    </row>
    <row r="17408" spans="8:8" x14ac:dyDescent="0.25">
      <c r="H17408"/>
    </row>
    <row r="17409" spans="8:8" x14ac:dyDescent="0.25">
      <c r="H17409"/>
    </row>
    <row r="17410" spans="8:8" x14ac:dyDescent="0.25">
      <c r="H17410"/>
    </row>
    <row r="17411" spans="8:8" x14ac:dyDescent="0.25">
      <c r="H17411"/>
    </row>
    <row r="17412" spans="8:8" x14ac:dyDescent="0.25">
      <c r="H17412"/>
    </row>
    <row r="17413" spans="8:8" x14ac:dyDescent="0.25">
      <c r="H17413"/>
    </row>
    <row r="17414" spans="8:8" x14ac:dyDescent="0.25">
      <c r="H17414"/>
    </row>
    <row r="17415" spans="8:8" x14ac:dyDescent="0.25">
      <c r="H17415"/>
    </row>
    <row r="17416" spans="8:8" x14ac:dyDescent="0.25">
      <c r="H17416"/>
    </row>
    <row r="17417" spans="8:8" x14ac:dyDescent="0.25">
      <c r="H17417"/>
    </row>
    <row r="17418" spans="8:8" x14ac:dyDescent="0.25">
      <c r="H17418"/>
    </row>
    <row r="17419" spans="8:8" x14ac:dyDescent="0.25">
      <c r="H17419"/>
    </row>
    <row r="17420" spans="8:8" x14ac:dyDescent="0.25">
      <c r="H17420"/>
    </row>
    <row r="17421" spans="8:8" x14ac:dyDescent="0.25">
      <c r="H17421"/>
    </row>
    <row r="17422" spans="8:8" x14ac:dyDescent="0.25">
      <c r="H17422"/>
    </row>
    <row r="17423" spans="8:8" x14ac:dyDescent="0.25">
      <c r="H17423"/>
    </row>
    <row r="17424" spans="8:8" x14ac:dyDescent="0.25">
      <c r="H17424"/>
    </row>
    <row r="17425" spans="8:8" x14ac:dyDescent="0.25">
      <c r="H17425"/>
    </row>
    <row r="17426" spans="8:8" x14ac:dyDescent="0.25">
      <c r="H17426"/>
    </row>
    <row r="17427" spans="8:8" x14ac:dyDescent="0.25">
      <c r="H17427"/>
    </row>
    <row r="17428" spans="8:8" x14ac:dyDescent="0.25">
      <c r="H17428"/>
    </row>
    <row r="17429" spans="8:8" x14ac:dyDescent="0.25">
      <c r="H17429"/>
    </row>
    <row r="17430" spans="8:8" x14ac:dyDescent="0.25">
      <c r="H17430"/>
    </row>
    <row r="17431" spans="8:8" x14ac:dyDescent="0.25">
      <c r="H17431"/>
    </row>
    <row r="17432" spans="8:8" x14ac:dyDescent="0.25">
      <c r="H17432"/>
    </row>
    <row r="17433" spans="8:8" x14ac:dyDescent="0.25">
      <c r="H17433"/>
    </row>
    <row r="17434" spans="8:8" x14ac:dyDescent="0.25">
      <c r="H17434"/>
    </row>
    <row r="17435" spans="8:8" x14ac:dyDescent="0.25">
      <c r="H17435"/>
    </row>
    <row r="17436" spans="8:8" x14ac:dyDescent="0.25">
      <c r="H17436"/>
    </row>
    <row r="17437" spans="8:8" x14ac:dyDescent="0.25">
      <c r="H17437"/>
    </row>
    <row r="17438" spans="8:8" x14ac:dyDescent="0.25">
      <c r="H17438"/>
    </row>
    <row r="17439" spans="8:8" x14ac:dyDescent="0.25">
      <c r="H17439"/>
    </row>
    <row r="17440" spans="8:8" x14ac:dyDescent="0.25">
      <c r="H17440"/>
    </row>
    <row r="17441" spans="8:8" x14ac:dyDescent="0.25">
      <c r="H17441"/>
    </row>
    <row r="17442" spans="8:8" x14ac:dyDescent="0.25">
      <c r="H17442"/>
    </row>
    <row r="17443" spans="8:8" x14ac:dyDescent="0.25">
      <c r="H17443"/>
    </row>
    <row r="17444" spans="8:8" x14ac:dyDescent="0.25">
      <c r="H17444"/>
    </row>
    <row r="17445" spans="8:8" x14ac:dyDescent="0.25">
      <c r="H17445"/>
    </row>
    <row r="17446" spans="8:8" x14ac:dyDescent="0.25">
      <c r="H17446"/>
    </row>
    <row r="17447" spans="8:8" x14ac:dyDescent="0.25">
      <c r="H17447"/>
    </row>
    <row r="17448" spans="8:8" x14ac:dyDescent="0.25">
      <c r="H17448"/>
    </row>
    <row r="17449" spans="8:8" x14ac:dyDescent="0.25">
      <c r="H17449"/>
    </row>
    <row r="17450" spans="8:8" x14ac:dyDescent="0.25">
      <c r="H17450"/>
    </row>
    <row r="17451" spans="8:8" x14ac:dyDescent="0.25">
      <c r="H17451"/>
    </row>
    <row r="17452" spans="8:8" x14ac:dyDescent="0.25">
      <c r="H17452"/>
    </row>
    <row r="17453" spans="8:8" x14ac:dyDescent="0.25">
      <c r="H17453"/>
    </row>
    <row r="17454" spans="8:8" x14ac:dyDescent="0.25">
      <c r="H17454"/>
    </row>
    <row r="17455" spans="8:8" x14ac:dyDescent="0.25">
      <c r="H17455"/>
    </row>
    <row r="17456" spans="8:8" x14ac:dyDescent="0.25">
      <c r="H17456"/>
    </row>
    <row r="17457" spans="8:8" x14ac:dyDescent="0.25">
      <c r="H17457"/>
    </row>
    <row r="17458" spans="8:8" x14ac:dyDescent="0.25">
      <c r="H17458"/>
    </row>
    <row r="17459" spans="8:8" x14ac:dyDescent="0.25">
      <c r="H17459"/>
    </row>
    <row r="17460" spans="8:8" x14ac:dyDescent="0.25">
      <c r="H17460"/>
    </row>
    <row r="17461" spans="8:8" x14ac:dyDescent="0.25">
      <c r="H17461"/>
    </row>
    <row r="17462" spans="8:8" x14ac:dyDescent="0.25">
      <c r="H17462"/>
    </row>
    <row r="17463" spans="8:8" x14ac:dyDescent="0.25">
      <c r="H17463"/>
    </row>
    <row r="17464" spans="8:8" x14ac:dyDescent="0.25">
      <c r="H17464"/>
    </row>
    <row r="17465" spans="8:8" x14ac:dyDescent="0.25">
      <c r="H17465"/>
    </row>
    <row r="17466" spans="8:8" x14ac:dyDescent="0.25">
      <c r="H17466"/>
    </row>
    <row r="17467" spans="8:8" x14ac:dyDescent="0.25">
      <c r="H17467"/>
    </row>
    <row r="17468" spans="8:8" x14ac:dyDescent="0.25">
      <c r="H17468"/>
    </row>
    <row r="17469" spans="8:8" x14ac:dyDescent="0.25">
      <c r="H17469"/>
    </row>
    <row r="17470" spans="8:8" x14ac:dyDescent="0.25">
      <c r="H17470"/>
    </row>
    <row r="17471" spans="8:8" x14ac:dyDescent="0.25">
      <c r="H17471"/>
    </row>
    <row r="17472" spans="8:8" x14ac:dyDescent="0.25">
      <c r="H17472"/>
    </row>
    <row r="17473" spans="8:8" x14ac:dyDescent="0.25">
      <c r="H17473"/>
    </row>
    <row r="17474" spans="8:8" x14ac:dyDescent="0.25">
      <c r="H17474"/>
    </row>
    <row r="17475" spans="8:8" x14ac:dyDescent="0.25">
      <c r="H17475"/>
    </row>
    <row r="17476" spans="8:8" x14ac:dyDescent="0.25">
      <c r="H17476"/>
    </row>
    <row r="17477" spans="8:8" x14ac:dyDescent="0.25">
      <c r="H17477"/>
    </row>
    <row r="17478" spans="8:8" x14ac:dyDescent="0.25">
      <c r="H17478"/>
    </row>
    <row r="17479" spans="8:8" x14ac:dyDescent="0.25">
      <c r="H17479"/>
    </row>
    <row r="17480" spans="8:8" x14ac:dyDescent="0.25">
      <c r="H17480"/>
    </row>
    <row r="17481" spans="8:8" x14ac:dyDescent="0.25">
      <c r="H17481"/>
    </row>
    <row r="17482" spans="8:8" x14ac:dyDescent="0.25">
      <c r="H17482"/>
    </row>
    <row r="17483" spans="8:8" x14ac:dyDescent="0.25">
      <c r="H17483"/>
    </row>
    <row r="17484" spans="8:8" x14ac:dyDescent="0.25">
      <c r="H17484"/>
    </row>
    <row r="17485" spans="8:8" x14ac:dyDescent="0.25">
      <c r="H17485"/>
    </row>
    <row r="17486" spans="8:8" x14ac:dyDescent="0.25">
      <c r="H17486"/>
    </row>
    <row r="17487" spans="8:8" x14ac:dyDescent="0.25">
      <c r="H17487"/>
    </row>
    <row r="17488" spans="8:8" x14ac:dyDescent="0.25">
      <c r="H17488"/>
    </row>
    <row r="17489" spans="8:8" x14ac:dyDescent="0.25">
      <c r="H17489"/>
    </row>
    <row r="17490" spans="8:8" x14ac:dyDescent="0.25">
      <c r="H17490"/>
    </row>
    <row r="17491" spans="8:8" x14ac:dyDescent="0.25">
      <c r="H17491"/>
    </row>
    <row r="17492" spans="8:8" x14ac:dyDescent="0.25">
      <c r="H17492"/>
    </row>
    <row r="17493" spans="8:8" x14ac:dyDescent="0.25">
      <c r="H17493"/>
    </row>
    <row r="17494" spans="8:8" x14ac:dyDescent="0.25">
      <c r="H17494"/>
    </row>
    <row r="17495" spans="8:8" x14ac:dyDescent="0.25">
      <c r="H17495"/>
    </row>
    <row r="17496" spans="8:8" x14ac:dyDescent="0.25">
      <c r="H17496"/>
    </row>
    <row r="17497" spans="8:8" x14ac:dyDescent="0.25">
      <c r="H17497"/>
    </row>
    <row r="17498" spans="8:8" x14ac:dyDescent="0.25">
      <c r="H17498"/>
    </row>
    <row r="17499" spans="8:8" x14ac:dyDescent="0.25">
      <c r="H17499"/>
    </row>
    <row r="17500" spans="8:8" x14ac:dyDescent="0.25">
      <c r="H17500"/>
    </row>
    <row r="17501" spans="8:8" x14ac:dyDescent="0.25">
      <c r="H17501"/>
    </row>
    <row r="17502" spans="8:8" x14ac:dyDescent="0.25">
      <c r="H17502"/>
    </row>
    <row r="17503" spans="8:8" x14ac:dyDescent="0.25">
      <c r="H17503"/>
    </row>
    <row r="17504" spans="8:8" x14ac:dyDescent="0.25">
      <c r="H17504"/>
    </row>
    <row r="17505" spans="8:8" x14ac:dyDescent="0.25">
      <c r="H17505"/>
    </row>
    <row r="17506" spans="8:8" x14ac:dyDescent="0.25">
      <c r="H17506"/>
    </row>
    <row r="17507" spans="8:8" x14ac:dyDescent="0.25">
      <c r="H17507"/>
    </row>
    <row r="17508" spans="8:8" x14ac:dyDescent="0.25">
      <c r="H17508"/>
    </row>
    <row r="17509" spans="8:8" x14ac:dyDescent="0.25">
      <c r="H17509"/>
    </row>
    <row r="17510" spans="8:8" x14ac:dyDescent="0.25">
      <c r="H17510"/>
    </row>
    <row r="17511" spans="8:8" x14ac:dyDescent="0.25">
      <c r="H17511"/>
    </row>
    <row r="17512" spans="8:8" x14ac:dyDescent="0.25">
      <c r="H17512"/>
    </row>
    <row r="17513" spans="8:8" x14ac:dyDescent="0.25">
      <c r="H17513"/>
    </row>
    <row r="17514" spans="8:8" x14ac:dyDescent="0.25">
      <c r="H17514"/>
    </row>
    <row r="17515" spans="8:8" x14ac:dyDescent="0.25">
      <c r="H17515"/>
    </row>
    <row r="17516" spans="8:8" x14ac:dyDescent="0.25">
      <c r="H17516"/>
    </row>
    <row r="17517" spans="8:8" x14ac:dyDescent="0.25">
      <c r="H17517"/>
    </row>
    <row r="17518" spans="8:8" x14ac:dyDescent="0.25">
      <c r="H17518"/>
    </row>
    <row r="17519" spans="8:8" x14ac:dyDescent="0.25">
      <c r="H17519"/>
    </row>
    <row r="17520" spans="8:8" x14ac:dyDescent="0.25">
      <c r="H17520"/>
    </row>
    <row r="17521" spans="8:8" x14ac:dyDescent="0.25">
      <c r="H17521"/>
    </row>
    <row r="17522" spans="8:8" x14ac:dyDescent="0.25">
      <c r="H17522"/>
    </row>
    <row r="17523" spans="8:8" x14ac:dyDescent="0.25">
      <c r="H17523"/>
    </row>
    <row r="17524" spans="8:8" x14ac:dyDescent="0.25">
      <c r="H17524"/>
    </row>
    <row r="17525" spans="8:8" x14ac:dyDescent="0.25">
      <c r="H17525"/>
    </row>
    <row r="17526" spans="8:8" x14ac:dyDescent="0.25">
      <c r="H17526"/>
    </row>
    <row r="17527" spans="8:8" x14ac:dyDescent="0.25">
      <c r="H17527"/>
    </row>
    <row r="17528" spans="8:8" x14ac:dyDescent="0.25">
      <c r="H17528"/>
    </row>
    <row r="17529" spans="8:8" x14ac:dyDescent="0.25">
      <c r="H17529"/>
    </row>
    <row r="17530" spans="8:8" x14ac:dyDescent="0.25">
      <c r="H17530"/>
    </row>
    <row r="17531" spans="8:8" x14ac:dyDescent="0.25">
      <c r="H17531"/>
    </row>
    <row r="17532" spans="8:8" x14ac:dyDescent="0.25">
      <c r="H17532"/>
    </row>
    <row r="17533" spans="8:8" x14ac:dyDescent="0.25">
      <c r="H17533"/>
    </row>
    <row r="17534" spans="8:8" x14ac:dyDescent="0.25">
      <c r="H17534"/>
    </row>
    <row r="17535" spans="8:8" x14ac:dyDescent="0.25">
      <c r="H17535"/>
    </row>
    <row r="17536" spans="8:8" x14ac:dyDescent="0.25">
      <c r="H17536"/>
    </row>
    <row r="17537" spans="8:8" x14ac:dyDescent="0.25">
      <c r="H17537"/>
    </row>
    <row r="17538" spans="8:8" x14ac:dyDescent="0.25">
      <c r="H17538"/>
    </row>
    <row r="17539" spans="8:8" x14ac:dyDescent="0.25">
      <c r="H17539"/>
    </row>
    <row r="17540" spans="8:8" x14ac:dyDescent="0.25">
      <c r="H17540"/>
    </row>
    <row r="17541" spans="8:8" x14ac:dyDescent="0.25">
      <c r="H17541"/>
    </row>
    <row r="17542" spans="8:8" x14ac:dyDescent="0.25">
      <c r="H17542"/>
    </row>
    <row r="17543" spans="8:8" x14ac:dyDescent="0.25">
      <c r="H17543"/>
    </row>
    <row r="17544" spans="8:8" x14ac:dyDescent="0.25">
      <c r="H17544"/>
    </row>
    <row r="17545" spans="8:8" x14ac:dyDescent="0.25">
      <c r="H17545"/>
    </row>
    <row r="17546" spans="8:8" x14ac:dyDescent="0.25">
      <c r="H17546"/>
    </row>
    <row r="17547" spans="8:8" x14ac:dyDescent="0.25">
      <c r="H17547"/>
    </row>
    <row r="17548" spans="8:8" x14ac:dyDescent="0.25">
      <c r="H17548"/>
    </row>
    <row r="17549" spans="8:8" x14ac:dyDescent="0.25">
      <c r="H17549"/>
    </row>
    <row r="17550" spans="8:8" x14ac:dyDescent="0.25">
      <c r="H17550"/>
    </row>
    <row r="17551" spans="8:8" x14ac:dyDescent="0.25">
      <c r="H17551"/>
    </row>
    <row r="17552" spans="8:8" x14ac:dyDescent="0.25">
      <c r="H17552"/>
    </row>
    <row r="17553" spans="8:8" x14ac:dyDescent="0.25">
      <c r="H17553"/>
    </row>
    <row r="17554" spans="8:8" x14ac:dyDescent="0.25">
      <c r="H17554"/>
    </row>
    <row r="17555" spans="8:8" x14ac:dyDescent="0.25">
      <c r="H17555"/>
    </row>
    <row r="17556" spans="8:8" x14ac:dyDescent="0.25">
      <c r="H17556"/>
    </row>
    <row r="17557" spans="8:8" x14ac:dyDescent="0.25">
      <c r="H17557"/>
    </row>
    <row r="17558" spans="8:8" x14ac:dyDescent="0.25">
      <c r="H17558"/>
    </row>
    <row r="17559" spans="8:8" x14ac:dyDescent="0.25">
      <c r="H17559"/>
    </row>
    <row r="17560" spans="8:8" x14ac:dyDescent="0.25">
      <c r="H17560"/>
    </row>
    <row r="17561" spans="8:8" x14ac:dyDescent="0.25">
      <c r="H17561"/>
    </row>
    <row r="17562" spans="8:8" x14ac:dyDescent="0.25">
      <c r="H17562"/>
    </row>
    <row r="17563" spans="8:8" x14ac:dyDescent="0.25">
      <c r="H17563"/>
    </row>
    <row r="17564" spans="8:8" x14ac:dyDescent="0.25">
      <c r="H17564"/>
    </row>
    <row r="17565" spans="8:8" x14ac:dyDescent="0.25">
      <c r="H17565"/>
    </row>
    <row r="17566" spans="8:8" x14ac:dyDescent="0.25">
      <c r="H17566"/>
    </row>
    <row r="17567" spans="8:8" x14ac:dyDescent="0.25">
      <c r="H17567"/>
    </row>
    <row r="17568" spans="8:8" x14ac:dyDescent="0.25">
      <c r="H17568"/>
    </row>
    <row r="17569" spans="8:8" x14ac:dyDescent="0.25">
      <c r="H17569"/>
    </row>
    <row r="17570" spans="8:8" x14ac:dyDescent="0.25">
      <c r="H17570"/>
    </row>
    <row r="17571" spans="8:8" x14ac:dyDescent="0.25">
      <c r="H17571"/>
    </row>
    <row r="17572" spans="8:8" x14ac:dyDescent="0.25">
      <c r="H17572"/>
    </row>
    <row r="17573" spans="8:8" x14ac:dyDescent="0.25">
      <c r="H17573"/>
    </row>
    <row r="17574" spans="8:8" x14ac:dyDescent="0.25">
      <c r="H17574"/>
    </row>
    <row r="17575" spans="8:8" x14ac:dyDescent="0.25">
      <c r="H17575"/>
    </row>
    <row r="17576" spans="8:8" x14ac:dyDescent="0.25">
      <c r="H17576"/>
    </row>
    <row r="17577" spans="8:8" x14ac:dyDescent="0.25">
      <c r="H17577"/>
    </row>
    <row r="17578" spans="8:8" x14ac:dyDescent="0.25">
      <c r="H17578"/>
    </row>
    <row r="17579" spans="8:8" x14ac:dyDescent="0.25">
      <c r="H17579"/>
    </row>
    <row r="17580" spans="8:8" x14ac:dyDescent="0.25">
      <c r="H17580"/>
    </row>
    <row r="17581" spans="8:8" x14ac:dyDescent="0.25">
      <c r="H17581"/>
    </row>
    <row r="17582" spans="8:8" x14ac:dyDescent="0.25">
      <c r="H17582"/>
    </row>
    <row r="17583" spans="8:8" x14ac:dyDescent="0.25">
      <c r="H17583"/>
    </row>
    <row r="17584" spans="8:8" x14ac:dyDescent="0.25">
      <c r="H17584"/>
    </row>
    <row r="17585" spans="8:8" x14ac:dyDescent="0.25">
      <c r="H17585"/>
    </row>
    <row r="17586" spans="8:8" x14ac:dyDescent="0.25">
      <c r="H17586"/>
    </row>
    <row r="17587" spans="8:8" x14ac:dyDescent="0.25">
      <c r="H17587"/>
    </row>
    <row r="17588" spans="8:8" x14ac:dyDescent="0.25">
      <c r="H17588"/>
    </row>
    <row r="17589" spans="8:8" x14ac:dyDescent="0.25">
      <c r="H17589"/>
    </row>
    <row r="17590" spans="8:8" x14ac:dyDescent="0.25">
      <c r="H17590"/>
    </row>
    <row r="17591" spans="8:8" x14ac:dyDescent="0.25">
      <c r="H17591"/>
    </row>
    <row r="17592" spans="8:8" x14ac:dyDescent="0.25">
      <c r="H17592"/>
    </row>
    <row r="17593" spans="8:8" x14ac:dyDescent="0.25">
      <c r="H17593"/>
    </row>
    <row r="17594" spans="8:8" x14ac:dyDescent="0.25">
      <c r="H17594"/>
    </row>
    <row r="17595" spans="8:8" x14ac:dyDescent="0.25">
      <c r="H17595"/>
    </row>
    <row r="17596" spans="8:8" x14ac:dyDescent="0.25">
      <c r="H17596"/>
    </row>
    <row r="17597" spans="8:8" x14ac:dyDescent="0.25">
      <c r="H17597"/>
    </row>
    <row r="17598" spans="8:8" x14ac:dyDescent="0.25">
      <c r="H17598"/>
    </row>
    <row r="17599" spans="8:8" x14ac:dyDescent="0.25">
      <c r="H17599"/>
    </row>
    <row r="17600" spans="8:8" x14ac:dyDescent="0.25">
      <c r="H17600"/>
    </row>
    <row r="17601" spans="8:8" x14ac:dyDescent="0.25">
      <c r="H17601"/>
    </row>
    <row r="17602" spans="8:8" x14ac:dyDescent="0.25">
      <c r="H17602"/>
    </row>
    <row r="17603" spans="8:8" x14ac:dyDescent="0.25">
      <c r="H17603"/>
    </row>
    <row r="17604" spans="8:8" x14ac:dyDescent="0.25">
      <c r="H17604"/>
    </row>
    <row r="17605" spans="8:8" x14ac:dyDescent="0.25">
      <c r="H17605"/>
    </row>
    <row r="17606" spans="8:8" x14ac:dyDescent="0.25">
      <c r="H17606"/>
    </row>
    <row r="17607" spans="8:8" x14ac:dyDescent="0.25">
      <c r="H17607"/>
    </row>
    <row r="17608" spans="8:8" x14ac:dyDescent="0.25">
      <c r="H17608"/>
    </row>
    <row r="17609" spans="8:8" x14ac:dyDescent="0.25">
      <c r="H17609"/>
    </row>
    <row r="17610" spans="8:8" x14ac:dyDescent="0.25">
      <c r="H17610"/>
    </row>
    <row r="17611" spans="8:8" x14ac:dyDescent="0.25">
      <c r="H17611"/>
    </row>
    <row r="17612" spans="8:8" x14ac:dyDescent="0.25">
      <c r="H17612"/>
    </row>
    <row r="17613" spans="8:8" x14ac:dyDescent="0.25">
      <c r="H17613"/>
    </row>
    <row r="17614" spans="8:8" x14ac:dyDescent="0.25">
      <c r="H17614"/>
    </row>
    <row r="17615" spans="8:8" x14ac:dyDescent="0.25">
      <c r="H17615"/>
    </row>
    <row r="17616" spans="8:8" x14ac:dyDescent="0.25">
      <c r="H17616"/>
    </row>
    <row r="17617" spans="8:8" x14ac:dyDescent="0.25">
      <c r="H17617"/>
    </row>
    <row r="17618" spans="8:8" x14ac:dyDescent="0.25">
      <c r="H17618"/>
    </row>
    <row r="17619" spans="8:8" x14ac:dyDescent="0.25">
      <c r="H17619"/>
    </row>
    <row r="17620" spans="8:8" x14ac:dyDescent="0.25">
      <c r="H17620"/>
    </row>
    <row r="17621" spans="8:8" x14ac:dyDescent="0.25">
      <c r="H17621"/>
    </row>
    <row r="17622" spans="8:8" x14ac:dyDescent="0.25">
      <c r="H17622"/>
    </row>
    <row r="17623" spans="8:8" x14ac:dyDescent="0.25">
      <c r="H17623"/>
    </row>
    <row r="17624" spans="8:8" x14ac:dyDescent="0.25">
      <c r="H17624"/>
    </row>
    <row r="17625" spans="8:8" x14ac:dyDescent="0.25">
      <c r="H17625"/>
    </row>
    <row r="17626" spans="8:8" x14ac:dyDescent="0.25">
      <c r="H17626"/>
    </row>
    <row r="17627" spans="8:8" x14ac:dyDescent="0.25">
      <c r="H17627"/>
    </row>
    <row r="17628" spans="8:8" x14ac:dyDescent="0.25">
      <c r="H17628"/>
    </row>
    <row r="17629" spans="8:8" x14ac:dyDescent="0.25">
      <c r="H17629"/>
    </row>
    <row r="17630" spans="8:8" x14ac:dyDescent="0.25">
      <c r="H17630"/>
    </row>
    <row r="17631" spans="8:8" x14ac:dyDescent="0.25">
      <c r="H17631"/>
    </row>
    <row r="17632" spans="8:8" x14ac:dyDescent="0.25">
      <c r="H17632"/>
    </row>
    <row r="17633" spans="8:8" x14ac:dyDescent="0.25">
      <c r="H17633"/>
    </row>
    <row r="17634" spans="8:8" x14ac:dyDescent="0.25">
      <c r="H17634"/>
    </row>
    <row r="17635" spans="8:8" x14ac:dyDescent="0.25">
      <c r="H17635"/>
    </row>
    <row r="17636" spans="8:8" x14ac:dyDescent="0.25">
      <c r="H17636"/>
    </row>
    <row r="17637" spans="8:8" x14ac:dyDescent="0.25">
      <c r="H17637"/>
    </row>
    <row r="17638" spans="8:8" x14ac:dyDescent="0.25">
      <c r="H17638"/>
    </row>
    <row r="17639" spans="8:8" x14ac:dyDescent="0.25">
      <c r="H17639"/>
    </row>
    <row r="17640" spans="8:8" x14ac:dyDescent="0.25">
      <c r="H17640"/>
    </row>
    <row r="17641" spans="8:8" x14ac:dyDescent="0.25">
      <c r="H17641"/>
    </row>
    <row r="17642" spans="8:8" x14ac:dyDescent="0.25">
      <c r="H17642"/>
    </row>
    <row r="17643" spans="8:8" x14ac:dyDescent="0.25">
      <c r="H17643"/>
    </row>
    <row r="17644" spans="8:8" x14ac:dyDescent="0.25">
      <c r="H17644"/>
    </row>
    <row r="17645" spans="8:8" x14ac:dyDescent="0.25">
      <c r="H17645"/>
    </row>
    <row r="17646" spans="8:8" x14ac:dyDescent="0.25">
      <c r="H17646"/>
    </row>
    <row r="17647" spans="8:8" x14ac:dyDescent="0.25">
      <c r="H17647"/>
    </row>
    <row r="17648" spans="8:8" x14ac:dyDescent="0.25">
      <c r="H17648"/>
    </row>
    <row r="17649" spans="8:8" x14ac:dyDescent="0.25">
      <c r="H17649"/>
    </row>
    <row r="17650" spans="8:8" x14ac:dyDescent="0.25">
      <c r="H17650"/>
    </row>
    <row r="17651" spans="8:8" x14ac:dyDescent="0.25">
      <c r="H17651"/>
    </row>
    <row r="17652" spans="8:8" x14ac:dyDescent="0.25">
      <c r="H17652"/>
    </row>
    <row r="17653" spans="8:8" x14ac:dyDescent="0.25">
      <c r="H17653"/>
    </row>
    <row r="17654" spans="8:8" x14ac:dyDescent="0.25">
      <c r="H17654"/>
    </row>
    <row r="17655" spans="8:8" x14ac:dyDescent="0.25">
      <c r="H17655"/>
    </row>
    <row r="17656" spans="8:8" x14ac:dyDescent="0.25">
      <c r="H17656"/>
    </row>
    <row r="17657" spans="8:8" x14ac:dyDescent="0.25">
      <c r="H17657"/>
    </row>
    <row r="17658" spans="8:8" x14ac:dyDescent="0.25">
      <c r="H17658"/>
    </row>
    <row r="17659" spans="8:8" x14ac:dyDescent="0.25">
      <c r="H17659"/>
    </row>
    <row r="17660" spans="8:8" x14ac:dyDescent="0.25">
      <c r="H17660"/>
    </row>
    <row r="17661" spans="8:8" x14ac:dyDescent="0.25">
      <c r="H17661"/>
    </row>
    <row r="17662" spans="8:8" x14ac:dyDescent="0.25">
      <c r="H17662"/>
    </row>
    <row r="17663" spans="8:8" x14ac:dyDescent="0.25">
      <c r="H17663"/>
    </row>
    <row r="17664" spans="8:8" x14ac:dyDescent="0.25">
      <c r="H17664"/>
    </row>
    <row r="17665" spans="8:8" x14ac:dyDescent="0.25">
      <c r="H17665"/>
    </row>
    <row r="17666" spans="8:8" x14ac:dyDescent="0.25">
      <c r="H17666"/>
    </row>
    <row r="17667" spans="8:8" x14ac:dyDescent="0.25">
      <c r="H17667"/>
    </row>
    <row r="17668" spans="8:8" x14ac:dyDescent="0.25">
      <c r="H17668"/>
    </row>
    <row r="17669" spans="8:8" x14ac:dyDescent="0.25">
      <c r="H17669"/>
    </row>
    <row r="17670" spans="8:8" x14ac:dyDescent="0.25">
      <c r="H17670"/>
    </row>
    <row r="17671" spans="8:8" x14ac:dyDescent="0.25">
      <c r="H17671"/>
    </row>
    <row r="17672" spans="8:8" x14ac:dyDescent="0.25">
      <c r="H17672"/>
    </row>
    <row r="17673" spans="8:8" x14ac:dyDescent="0.25">
      <c r="H17673"/>
    </row>
    <row r="17674" spans="8:8" x14ac:dyDescent="0.25">
      <c r="H17674"/>
    </row>
    <row r="17675" spans="8:8" x14ac:dyDescent="0.25">
      <c r="H17675"/>
    </row>
    <row r="17676" spans="8:8" x14ac:dyDescent="0.25">
      <c r="H17676"/>
    </row>
    <row r="17677" spans="8:8" x14ac:dyDescent="0.25">
      <c r="H17677"/>
    </row>
    <row r="17678" spans="8:8" x14ac:dyDescent="0.25">
      <c r="H17678"/>
    </row>
    <row r="17679" spans="8:8" x14ac:dyDescent="0.25">
      <c r="H17679"/>
    </row>
    <row r="17680" spans="8:8" x14ac:dyDescent="0.25">
      <c r="H17680"/>
    </row>
    <row r="17681" spans="8:8" x14ac:dyDescent="0.25">
      <c r="H17681"/>
    </row>
    <row r="17682" spans="8:8" x14ac:dyDescent="0.25">
      <c r="H17682"/>
    </row>
    <row r="17683" spans="8:8" x14ac:dyDescent="0.25">
      <c r="H17683"/>
    </row>
    <row r="17684" spans="8:8" x14ac:dyDescent="0.25">
      <c r="H17684"/>
    </row>
    <row r="17685" spans="8:8" x14ac:dyDescent="0.25">
      <c r="H17685"/>
    </row>
    <row r="17686" spans="8:8" x14ac:dyDescent="0.25">
      <c r="H17686"/>
    </row>
    <row r="17687" spans="8:8" x14ac:dyDescent="0.25">
      <c r="H17687"/>
    </row>
    <row r="17688" spans="8:8" x14ac:dyDescent="0.25">
      <c r="H17688"/>
    </row>
    <row r="17689" spans="8:8" x14ac:dyDescent="0.25">
      <c r="H17689"/>
    </row>
    <row r="17690" spans="8:8" x14ac:dyDescent="0.25">
      <c r="H17690"/>
    </row>
    <row r="17691" spans="8:8" x14ac:dyDescent="0.25">
      <c r="H17691"/>
    </row>
    <row r="17692" spans="8:8" x14ac:dyDescent="0.25">
      <c r="H17692"/>
    </row>
    <row r="17693" spans="8:8" x14ac:dyDescent="0.25">
      <c r="H17693"/>
    </row>
    <row r="17694" spans="8:8" x14ac:dyDescent="0.25">
      <c r="H17694"/>
    </row>
    <row r="17695" spans="8:8" x14ac:dyDescent="0.25">
      <c r="H17695"/>
    </row>
    <row r="17696" spans="8:8" x14ac:dyDescent="0.25">
      <c r="H17696"/>
    </row>
    <row r="17697" spans="8:8" x14ac:dyDescent="0.25">
      <c r="H17697"/>
    </row>
    <row r="17698" spans="8:8" x14ac:dyDescent="0.25">
      <c r="H17698"/>
    </row>
    <row r="17699" spans="8:8" x14ac:dyDescent="0.25">
      <c r="H17699"/>
    </row>
    <row r="17700" spans="8:8" x14ac:dyDescent="0.25">
      <c r="H17700"/>
    </row>
    <row r="17701" spans="8:8" x14ac:dyDescent="0.25">
      <c r="H17701"/>
    </row>
    <row r="17702" spans="8:8" x14ac:dyDescent="0.25">
      <c r="H17702"/>
    </row>
    <row r="17703" spans="8:8" x14ac:dyDescent="0.25">
      <c r="H17703"/>
    </row>
    <row r="17704" spans="8:8" x14ac:dyDescent="0.25">
      <c r="H17704"/>
    </row>
    <row r="17705" spans="8:8" x14ac:dyDescent="0.25">
      <c r="H17705"/>
    </row>
    <row r="17706" spans="8:8" x14ac:dyDescent="0.25">
      <c r="H17706"/>
    </row>
    <row r="17707" spans="8:8" x14ac:dyDescent="0.25">
      <c r="H17707"/>
    </row>
    <row r="17708" spans="8:8" x14ac:dyDescent="0.25">
      <c r="H17708"/>
    </row>
    <row r="17709" spans="8:8" x14ac:dyDescent="0.25">
      <c r="H17709"/>
    </row>
    <row r="17710" spans="8:8" x14ac:dyDescent="0.25">
      <c r="H17710"/>
    </row>
    <row r="17711" spans="8:8" x14ac:dyDescent="0.25">
      <c r="H17711"/>
    </row>
    <row r="17712" spans="8:8" x14ac:dyDescent="0.25">
      <c r="H17712"/>
    </row>
    <row r="17713" spans="8:8" x14ac:dyDescent="0.25">
      <c r="H17713"/>
    </row>
    <row r="17714" spans="8:8" x14ac:dyDescent="0.25">
      <c r="H17714"/>
    </row>
    <row r="17715" spans="8:8" x14ac:dyDescent="0.25">
      <c r="H17715"/>
    </row>
    <row r="17716" spans="8:8" x14ac:dyDescent="0.25">
      <c r="H17716"/>
    </row>
    <row r="17717" spans="8:8" x14ac:dyDescent="0.25">
      <c r="H17717"/>
    </row>
    <row r="17718" spans="8:8" x14ac:dyDescent="0.25">
      <c r="H17718"/>
    </row>
    <row r="17719" spans="8:8" x14ac:dyDescent="0.25">
      <c r="H17719"/>
    </row>
    <row r="17720" spans="8:8" x14ac:dyDescent="0.25">
      <c r="H17720"/>
    </row>
    <row r="17721" spans="8:8" x14ac:dyDescent="0.25">
      <c r="H17721"/>
    </row>
    <row r="17722" spans="8:8" x14ac:dyDescent="0.25">
      <c r="H17722"/>
    </row>
    <row r="17723" spans="8:8" x14ac:dyDescent="0.25">
      <c r="H17723"/>
    </row>
    <row r="17724" spans="8:8" x14ac:dyDescent="0.25">
      <c r="H17724"/>
    </row>
    <row r="17725" spans="8:8" x14ac:dyDescent="0.25">
      <c r="H17725"/>
    </row>
    <row r="17726" spans="8:8" x14ac:dyDescent="0.25">
      <c r="H17726"/>
    </row>
    <row r="17727" spans="8:8" x14ac:dyDescent="0.25">
      <c r="H17727"/>
    </row>
    <row r="17728" spans="8:8" x14ac:dyDescent="0.25">
      <c r="H17728"/>
    </row>
    <row r="17729" spans="8:8" x14ac:dyDescent="0.25">
      <c r="H17729"/>
    </row>
    <row r="17730" spans="8:8" x14ac:dyDescent="0.25">
      <c r="H17730"/>
    </row>
    <row r="17731" spans="8:8" x14ac:dyDescent="0.25">
      <c r="H17731"/>
    </row>
    <row r="17732" spans="8:8" x14ac:dyDescent="0.25">
      <c r="H17732"/>
    </row>
    <row r="17733" spans="8:8" x14ac:dyDescent="0.25">
      <c r="H17733"/>
    </row>
    <row r="17734" spans="8:8" x14ac:dyDescent="0.25">
      <c r="H17734"/>
    </row>
    <row r="17735" spans="8:8" x14ac:dyDescent="0.25">
      <c r="H17735"/>
    </row>
    <row r="17736" spans="8:8" x14ac:dyDescent="0.25">
      <c r="H17736"/>
    </row>
    <row r="17737" spans="8:8" x14ac:dyDescent="0.25">
      <c r="H17737"/>
    </row>
    <row r="17738" spans="8:8" x14ac:dyDescent="0.25">
      <c r="H17738"/>
    </row>
    <row r="17739" spans="8:8" x14ac:dyDescent="0.25">
      <c r="H17739"/>
    </row>
    <row r="17740" spans="8:8" x14ac:dyDescent="0.25">
      <c r="H17740"/>
    </row>
    <row r="17741" spans="8:8" x14ac:dyDescent="0.25">
      <c r="H17741"/>
    </row>
    <row r="17742" spans="8:8" x14ac:dyDescent="0.25">
      <c r="H17742"/>
    </row>
    <row r="17743" spans="8:8" x14ac:dyDescent="0.25">
      <c r="H17743"/>
    </row>
    <row r="17744" spans="8:8" x14ac:dyDescent="0.25">
      <c r="H17744"/>
    </row>
    <row r="17745" spans="8:8" x14ac:dyDescent="0.25">
      <c r="H17745"/>
    </row>
    <row r="17746" spans="8:8" x14ac:dyDescent="0.25">
      <c r="H17746"/>
    </row>
    <row r="17747" spans="8:8" x14ac:dyDescent="0.25">
      <c r="H17747"/>
    </row>
    <row r="17748" spans="8:8" x14ac:dyDescent="0.25">
      <c r="H17748"/>
    </row>
    <row r="17749" spans="8:8" x14ac:dyDescent="0.25">
      <c r="H17749"/>
    </row>
    <row r="17750" spans="8:8" x14ac:dyDescent="0.25">
      <c r="H17750"/>
    </row>
    <row r="17751" spans="8:8" x14ac:dyDescent="0.25">
      <c r="H17751"/>
    </row>
    <row r="17752" spans="8:8" x14ac:dyDescent="0.25">
      <c r="H17752"/>
    </row>
    <row r="17753" spans="8:8" x14ac:dyDescent="0.25">
      <c r="H17753"/>
    </row>
    <row r="17754" spans="8:8" x14ac:dyDescent="0.25">
      <c r="H17754"/>
    </row>
    <row r="17755" spans="8:8" x14ac:dyDescent="0.25">
      <c r="H17755"/>
    </row>
    <row r="17756" spans="8:8" x14ac:dyDescent="0.25">
      <c r="H17756"/>
    </row>
    <row r="17757" spans="8:8" x14ac:dyDescent="0.25">
      <c r="H17757"/>
    </row>
    <row r="17758" spans="8:8" x14ac:dyDescent="0.25">
      <c r="H17758"/>
    </row>
    <row r="17759" spans="8:8" x14ac:dyDescent="0.25">
      <c r="H17759"/>
    </row>
    <row r="17760" spans="8:8" x14ac:dyDescent="0.25">
      <c r="H17760"/>
    </row>
    <row r="17761" spans="8:8" x14ac:dyDescent="0.25">
      <c r="H17761"/>
    </row>
    <row r="17762" spans="8:8" x14ac:dyDescent="0.25">
      <c r="H17762"/>
    </row>
    <row r="17763" spans="8:8" x14ac:dyDescent="0.25">
      <c r="H17763"/>
    </row>
    <row r="17764" spans="8:8" x14ac:dyDescent="0.25">
      <c r="H17764"/>
    </row>
    <row r="17765" spans="8:8" x14ac:dyDescent="0.25">
      <c r="H17765"/>
    </row>
    <row r="17766" spans="8:8" x14ac:dyDescent="0.25">
      <c r="H17766"/>
    </row>
    <row r="17767" spans="8:8" x14ac:dyDescent="0.25">
      <c r="H17767"/>
    </row>
    <row r="17768" spans="8:8" x14ac:dyDescent="0.25">
      <c r="H17768"/>
    </row>
    <row r="17769" spans="8:8" x14ac:dyDescent="0.25">
      <c r="H17769"/>
    </row>
    <row r="17770" spans="8:8" x14ac:dyDescent="0.25">
      <c r="H17770"/>
    </row>
    <row r="17771" spans="8:8" x14ac:dyDescent="0.25">
      <c r="H17771"/>
    </row>
    <row r="17772" spans="8:8" x14ac:dyDescent="0.25">
      <c r="H17772"/>
    </row>
    <row r="17773" spans="8:8" x14ac:dyDescent="0.25">
      <c r="H17773"/>
    </row>
    <row r="17774" spans="8:8" x14ac:dyDescent="0.25">
      <c r="H17774"/>
    </row>
    <row r="17775" spans="8:8" x14ac:dyDescent="0.25">
      <c r="H17775"/>
    </row>
    <row r="17776" spans="8:8" x14ac:dyDescent="0.25">
      <c r="H17776"/>
    </row>
    <row r="17777" spans="8:8" x14ac:dyDescent="0.25">
      <c r="H17777"/>
    </row>
    <row r="17778" spans="8:8" x14ac:dyDescent="0.25">
      <c r="H17778"/>
    </row>
    <row r="17779" spans="8:8" x14ac:dyDescent="0.25">
      <c r="H17779"/>
    </row>
    <row r="17780" spans="8:8" x14ac:dyDescent="0.25">
      <c r="H17780"/>
    </row>
    <row r="17781" spans="8:8" x14ac:dyDescent="0.25">
      <c r="H17781"/>
    </row>
    <row r="17782" spans="8:8" x14ac:dyDescent="0.25">
      <c r="H17782"/>
    </row>
    <row r="17783" spans="8:8" x14ac:dyDescent="0.25">
      <c r="H17783"/>
    </row>
    <row r="17784" spans="8:8" x14ac:dyDescent="0.25">
      <c r="H17784"/>
    </row>
    <row r="17785" spans="8:8" x14ac:dyDescent="0.25">
      <c r="H17785"/>
    </row>
    <row r="17786" spans="8:8" x14ac:dyDescent="0.25">
      <c r="H17786"/>
    </row>
    <row r="17787" spans="8:8" x14ac:dyDescent="0.25">
      <c r="H17787"/>
    </row>
    <row r="17788" spans="8:8" x14ac:dyDescent="0.25">
      <c r="H17788"/>
    </row>
    <row r="17789" spans="8:8" x14ac:dyDescent="0.25">
      <c r="H17789"/>
    </row>
    <row r="17790" spans="8:8" x14ac:dyDescent="0.25">
      <c r="H17790"/>
    </row>
    <row r="17791" spans="8:8" x14ac:dyDescent="0.25">
      <c r="H17791"/>
    </row>
    <row r="17792" spans="8:8" x14ac:dyDescent="0.25">
      <c r="H17792"/>
    </row>
    <row r="17793" spans="8:8" x14ac:dyDescent="0.25">
      <c r="H17793"/>
    </row>
    <row r="17794" spans="8:8" x14ac:dyDescent="0.25">
      <c r="H17794"/>
    </row>
    <row r="17795" spans="8:8" x14ac:dyDescent="0.25">
      <c r="H17795"/>
    </row>
    <row r="17796" spans="8:8" x14ac:dyDescent="0.25">
      <c r="H17796"/>
    </row>
    <row r="17797" spans="8:8" x14ac:dyDescent="0.25">
      <c r="H17797"/>
    </row>
    <row r="17798" spans="8:8" x14ac:dyDescent="0.25">
      <c r="H17798"/>
    </row>
    <row r="17799" spans="8:8" x14ac:dyDescent="0.25">
      <c r="H17799"/>
    </row>
    <row r="17800" spans="8:8" x14ac:dyDescent="0.25">
      <c r="H17800"/>
    </row>
    <row r="17801" spans="8:8" x14ac:dyDescent="0.25">
      <c r="H17801"/>
    </row>
    <row r="17802" spans="8:8" x14ac:dyDescent="0.25">
      <c r="H17802"/>
    </row>
    <row r="17803" spans="8:8" x14ac:dyDescent="0.25">
      <c r="H17803"/>
    </row>
    <row r="17804" spans="8:8" x14ac:dyDescent="0.25">
      <c r="H17804"/>
    </row>
    <row r="17805" spans="8:8" x14ac:dyDescent="0.25">
      <c r="H17805"/>
    </row>
    <row r="17806" spans="8:8" x14ac:dyDescent="0.25">
      <c r="H17806"/>
    </row>
    <row r="17807" spans="8:8" x14ac:dyDescent="0.25">
      <c r="H17807"/>
    </row>
    <row r="17808" spans="8:8" x14ac:dyDescent="0.25">
      <c r="H17808"/>
    </row>
    <row r="17809" spans="8:8" x14ac:dyDescent="0.25">
      <c r="H17809"/>
    </row>
    <row r="17810" spans="8:8" x14ac:dyDescent="0.25">
      <c r="H17810"/>
    </row>
    <row r="17811" spans="8:8" x14ac:dyDescent="0.25">
      <c r="H17811"/>
    </row>
    <row r="17812" spans="8:8" x14ac:dyDescent="0.25">
      <c r="H17812"/>
    </row>
    <row r="17813" spans="8:8" x14ac:dyDescent="0.25">
      <c r="H17813"/>
    </row>
    <row r="17814" spans="8:8" x14ac:dyDescent="0.25">
      <c r="H17814"/>
    </row>
    <row r="17815" spans="8:8" x14ac:dyDescent="0.25">
      <c r="H17815"/>
    </row>
    <row r="17816" spans="8:8" x14ac:dyDescent="0.25">
      <c r="H17816"/>
    </row>
    <row r="17817" spans="8:8" x14ac:dyDescent="0.25">
      <c r="H17817"/>
    </row>
    <row r="17818" spans="8:8" x14ac:dyDescent="0.25">
      <c r="H17818"/>
    </row>
    <row r="17819" spans="8:8" x14ac:dyDescent="0.25">
      <c r="H17819"/>
    </row>
    <row r="17820" spans="8:8" x14ac:dyDescent="0.25">
      <c r="H17820"/>
    </row>
    <row r="17821" spans="8:8" x14ac:dyDescent="0.25">
      <c r="H17821"/>
    </row>
    <row r="17822" spans="8:8" x14ac:dyDescent="0.25">
      <c r="H17822"/>
    </row>
    <row r="17823" spans="8:8" x14ac:dyDescent="0.25">
      <c r="H17823"/>
    </row>
    <row r="17824" spans="8:8" x14ac:dyDescent="0.25">
      <c r="H17824"/>
    </row>
    <row r="17825" spans="8:8" x14ac:dyDescent="0.25">
      <c r="H17825"/>
    </row>
    <row r="17826" spans="8:8" x14ac:dyDescent="0.25">
      <c r="H17826"/>
    </row>
    <row r="17827" spans="8:8" x14ac:dyDescent="0.25">
      <c r="H17827"/>
    </row>
    <row r="17828" spans="8:8" x14ac:dyDescent="0.25">
      <c r="H17828"/>
    </row>
    <row r="17829" spans="8:8" x14ac:dyDescent="0.25">
      <c r="H17829"/>
    </row>
    <row r="17830" spans="8:8" x14ac:dyDescent="0.25">
      <c r="H17830"/>
    </row>
    <row r="17831" spans="8:8" x14ac:dyDescent="0.25">
      <c r="H17831"/>
    </row>
    <row r="17832" spans="8:8" x14ac:dyDescent="0.25">
      <c r="H17832"/>
    </row>
    <row r="17833" spans="8:8" x14ac:dyDescent="0.25">
      <c r="H17833"/>
    </row>
    <row r="17834" spans="8:8" x14ac:dyDescent="0.25">
      <c r="H17834"/>
    </row>
    <row r="17835" spans="8:8" x14ac:dyDescent="0.25">
      <c r="H17835"/>
    </row>
    <row r="17836" spans="8:8" x14ac:dyDescent="0.25">
      <c r="H17836"/>
    </row>
    <row r="17837" spans="8:8" x14ac:dyDescent="0.25">
      <c r="H17837"/>
    </row>
    <row r="17838" spans="8:8" x14ac:dyDescent="0.25">
      <c r="H17838"/>
    </row>
    <row r="17839" spans="8:8" x14ac:dyDescent="0.25">
      <c r="H17839"/>
    </row>
    <row r="17840" spans="8:8" x14ac:dyDescent="0.25">
      <c r="H17840"/>
    </row>
    <row r="17841" spans="8:8" x14ac:dyDescent="0.25">
      <c r="H17841"/>
    </row>
    <row r="17842" spans="8:8" x14ac:dyDescent="0.25">
      <c r="H17842"/>
    </row>
    <row r="17843" spans="8:8" x14ac:dyDescent="0.25">
      <c r="H17843"/>
    </row>
    <row r="17844" spans="8:8" x14ac:dyDescent="0.25">
      <c r="H17844"/>
    </row>
    <row r="17845" spans="8:8" x14ac:dyDescent="0.25">
      <c r="H17845"/>
    </row>
    <row r="17846" spans="8:8" x14ac:dyDescent="0.25">
      <c r="H17846"/>
    </row>
    <row r="17847" spans="8:8" x14ac:dyDescent="0.25">
      <c r="H17847"/>
    </row>
    <row r="17848" spans="8:8" x14ac:dyDescent="0.25">
      <c r="H17848"/>
    </row>
    <row r="17849" spans="8:8" x14ac:dyDescent="0.25">
      <c r="H17849"/>
    </row>
    <row r="17850" spans="8:8" x14ac:dyDescent="0.25">
      <c r="H17850"/>
    </row>
    <row r="17851" spans="8:8" x14ac:dyDescent="0.25">
      <c r="H17851"/>
    </row>
    <row r="17852" spans="8:8" x14ac:dyDescent="0.25">
      <c r="H17852"/>
    </row>
    <row r="17853" spans="8:8" x14ac:dyDescent="0.25">
      <c r="H17853"/>
    </row>
    <row r="17854" spans="8:8" x14ac:dyDescent="0.25">
      <c r="H17854"/>
    </row>
    <row r="17855" spans="8:8" x14ac:dyDescent="0.25">
      <c r="H17855"/>
    </row>
    <row r="17856" spans="8:8" x14ac:dyDescent="0.25">
      <c r="H17856"/>
    </row>
    <row r="17857" spans="8:8" x14ac:dyDescent="0.25">
      <c r="H17857"/>
    </row>
    <row r="17858" spans="8:8" x14ac:dyDescent="0.25">
      <c r="H17858"/>
    </row>
    <row r="17859" spans="8:8" x14ac:dyDescent="0.25">
      <c r="H17859"/>
    </row>
    <row r="17860" spans="8:8" x14ac:dyDescent="0.25">
      <c r="H17860"/>
    </row>
    <row r="17861" spans="8:8" x14ac:dyDescent="0.25">
      <c r="H17861"/>
    </row>
    <row r="17862" spans="8:8" x14ac:dyDescent="0.25">
      <c r="H17862"/>
    </row>
    <row r="17863" spans="8:8" x14ac:dyDescent="0.25">
      <c r="H17863"/>
    </row>
    <row r="17864" spans="8:8" x14ac:dyDescent="0.25">
      <c r="H17864"/>
    </row>
    <row r="17865" spans="8:8" x14ac:dyDescent="0.25">
      <c r="H17865"/>
    </row>
    <row r="17866" spans="8:8" x14ac:dyDescent="0.25">
      <c r="H17866"/>
    </row>
    <row r="17867" spans="8:8" x14ac:dyDescent="0.25">
      <c r="H17867"/>
    </row>
    <row r="17868" spans="8:8" x14ac:dyDescent="0.25">
      <c r="H17868"/>
    </row>
    <row r="17869" spans="8:8" x14ac:dyDescent="0.25">
      <c r="H17869"/>
    </row>
    <row r="17870" spans="8:8" x14ac:dyDescent="0.25">
      <c r="H17870"/>
    </row>
    <row r="17871" spans="8:8" x14ac:dyDescent="0.25">
      <c r="H17871"/>
    </row>
    <row r="17872" spans="8:8" x14ac:dyDescent="0.25">
      <c r="H17872"/>
    </row>
    <row r="17873" spans="8:8" x14ac:dyDescent="0.25">
      <c r="H17873"/>
    </row>
    <row r="17874" spans="8:8" x14ac:dyDescent="0.25">
      <c r="H17874"/>
    </row>
    <row r="17875" spans="8:8" x14ac:dyDescent="0.25">
      <c r="H17875"/>
    </row>
    <row r="17876" spans="8:8" x14ac:dyDescent="0.25">
      <c r="H17876"/>
    </row>
    <row r="17877" spans="8:8" x14ac:dyDescent="0.25">
      <c r="H17877"/>
    </row>
    <row r="17878" spans="8:8" x14ac:dyDescent="0.25">
      <c r="H17878"/>
    </row>
    <row r="17879" spans="8:8" x14ac:dyDescent="0.25">
      <c r="H17879"/>
    </row>
    <row r="17880" spans="8:8" x14ac:dyDescent="0.25">
      <c r="H17880"/>
    </row>
    <row r="17881" spans="8:8" x14ac:dyDescent="0.25">
      <c r="H17881"/>
    </row>
    <row r="17882" spans="8:8" x14ac:dyDescent="0.25">
      <c r="H17882"/>
    </row>
    <row r="17883" spans="8:8" x14ac:dyDescent="0.25">
      <c r="H17883"/>
    </row>
    <row r="17884" spans="8:8" x14ac:dyDescent="0.25">
      <c r="H17884"/>
    </row>
    <row r="17885" spans="8:8" x14ac:dyDescent="0.25">
      <c r="H17885"/>
    </row>
    <row r="17886" spans="8:8" x14ac:dyDescent="0.25">
      <c r="H17886"/>
    </row>
    <row r="17887" spans="8:8" x14ac:dyDescent="0.25">
      <c r="H17887"/>
    </row>
    <row r="17888" spans="8:8" x14ac:dyDescent="0.25">
      <c r="H17888"/>
    </row>
    <row r="17889" spans="8:8" x14ac:dyDescent="0.25">
      <c r="H17889"/>
    </row>
    <row r="17890" spans="8:8" x14ac:dyDescent="0.25">
      <c r="H17890"/>
    </row>
    <row r="17891" spans="8:8" x14ac:dyDescent="0.25">
      <c r="H17891"/>
    </row>
    <row r="17892" spans="8:8" x14ac:dyDescent="0.25">
      <c r="H17892"/>
    </row>
    <row r="17893" spans="8:8" x14ac:dyDescent="0.25">
      <c r="H17893"/>
    </row>
    <row r="17894" spans="8:8" x14ac:dyDescent="0.25">
      <c r="H17894"/>
    </row>
    <row r="17895" spans="8:8" x14ac:dyDescent="0.25">
      <c r="H17895"/>
    </row>
    <row r="17896" spans="8:8" x14ac:dyDescent="0.25">
      <c r="H17896"/>
    </row>
    <row r="17897" spans="8:8" x14ac:dyDescent="0.25">
      <c r="H17897"/>
    </row>
    <row r="17898" spans="8:8" x14ac:dyDescent="0.25">
      <c r="H17898"/>
    </row>
    <row r="17899" spans="8:8" x14ac:dyDescent="0.25">
      <c r="H17899"/>
    </row>
    <row r="17900" spans="8:8" x14ac:dyDescent="0.25">
      <c r="H17900"/>
    </row>
    <row r="17901" spans="8:8" x14ac:dyDescent="0.25">
      <c r="H17901"/>
    </row>
    <row r="17902" spans="8:8" x14ac:dyDescent="0.25">
      <c r="H17902"/>
    </row>
    <row r="17903" spans="8:8" x14ac:dyDescent="0.25">
      <c r="H17903"/>
    </row>
    <row r="17904" spans="8:8" x14ac:dyDescent="0.25">
      <c r="H17904"/>
    </row>
    <row r="17905" spans="8:8" x14ac:dyDescent="0.25">
      <c r="H17905"/>
    </row>
    <row r="17906" spans="8:8" x14ac:dyDescent="0.25">
      <c r="H17906"/>
    </row>
    <row r="17907" spans="8:8" x14ac:dyDescent="0.25">
      <c r="H17907"/>
    </row>
    <row r="17908" spans="8:8" x14ac:dyDescent="0.25">
      <c r="H17908"/>
    </row>
    <row r="17909" spans="8:8" x14ac:dyDescent="0.25">
      <c r="H17909"/>
    </row>
    <row r="17910" spans="8:8" x14ac:dyDescent="0.25">
      <c r="H17910"/>
    </row>
    <row r="17911" spans="8:8" x14ac:dyDescent="0.25">
      <c r="H17911"/>
    </row>
    <row r="17912" spans="8:8" x14ac:dyDescent="0.25">
      <c r="H17912"/>
    </row>
    <row r="17913" spans="8:8" x14ac:dyDescent="0.25">
      <c r="H17913"/>
    </row>
    <row r="17914" spans="8:8" x14ac:dyDescent="0.25">
      <c r="H17914"/>
    </row>
    <row r="17915" spans="8:8" x14ac:dyDescent="0.25">
      <c r="H17915"/>
    </row>
    <row r="17916" spans="8:8" x14ac:dyDescent="0.25">
      <c r="H17916"/>
    </row>
    <row r="17917" spans="8:8" x14ac:dyDescent="0.25">
      <c r="H17917"/>
    </row>
    <row r="17918" spans="8:8" x14ac:dyDescent="0.25">
      <c r="H17918"/>
    </row>
    <row r="17919" spans="8:8" x14ac:dyDescent="0.25">
      <c r="H17919"/>
    </row>
    <row r="17920" spans="8:8" x14ac:dyDescent="0.25">
      <c r="H17920"/>
    </row>
    <row r="17921" spans="8:8" x14ac:dyDescent="0.25">
      <c r="H17921"/>
    </row>
    <row r="17922" spans="8:8" x14ac:dyDescent="0.25">
      <c r="H17922"/>
    </row>
    <row r="17923" spans="8:8" x14ac:dyDescent="0.25">
      <c r="H17923"/>
    </row>
    <row r="17924" spans="8:8" x14ac:dyDescent="0.25">
      <c r="H17924"/>
    </row>
    <row r="17925" spans="8:8" x14ac:dyDescent="0.25">
      <c r="H17925"/>
    </row>
    <row r="17926" spans="8:8" x14ac:dyDescent="0.25">
      <c r="H17926"/>
    </row>
    <row r="17927" spans="8:8" x14ac:dyDescent="0.25">
      <c r="H17927"/>
    </row>
    <row r="17928" spans="8:8" x14ac:dyDescent="0.25">
      <c r="H17928"/>
    </row>
    <row r="17929" spans="8:8" x14ac:dyDescent="0.25">
      <c r="H17929"/>
    </row>
    <row r="17930" spans="8:8" x14ac:dyDescent="0.25">
      <c r="H17930"/>
    </row>
    <row r="17931" spans="8:8" x14ac:dyDescent="0.25">
      <c r="H17931"/>
    </row>
    <row r="17932" spans="8:8" x14ac:dyDescent="0.25">
      <c r="H17932"/>
    </row>
    <row r="17933" spans="8:8" x14ac:dyDescent="0.25">
      <c r="H17933"/>
    </row>
    <row r="17934" spans="8:8" x14ac:dyDescent="0.25">
      <c r="H17934"/>
    </row>
    <row r="17935" spans="8:8" x14ac:dyDescent="0.25">
      <c r="H17935"/>
    </row>
    <row r="17936" spans="8:8" x14ac:dyDescent="0.25">
      <c r="H17936"/>
    </row>
    <row r="17937" spans="8:8" x14ac:dyDescent="0.25">
      <c r="H17937"/>
    </row>
    <row r="17938" spans="8:8" x14ac:dyDescent="0.25">
      <c r="H17938"/>
    </row>
    <row r="17939" spans="8:8" x14ac:dyDescent="0.25">
      <c r="H17939"/>
    </row>
    <row r="17940" spans="8:8" x14ac:dyDescent="0.25">
      <c r="H17940"/>
    </row>
    <row r="17941" spans="8:8" x14ac:dyDescent="0.25">
      <c r="H17941"/>
    </row>
    <row r="17942" spans="8:8" x14ac:dyDescent="0.25">
      <c r="H17942"/>
    </row>
    <row r="17943" spans="8:8" x14ac:dyDescent="0.25">
      <c r="H17943"/>
    </row>
    <row r="17944" spans="8:8" x14ac:dyDescent="0.25">
      <c r="H17944"/>
    </row>
    <row r="17945" spans="8:8" x14ac:dyDescent="0.25">
      <c r="H17945"/>
    </row>
    <row r="17946" spans="8:8" x14ac:dyDescent="0.25">
      <c r="H17946"/>
    </row>
    <row r="17947" spans="8:8" x14ac:dyDescent="0.25">
      <c r="H17947"/>
    </row>
    <row r="17948" spans="8:8" x14ac:dyDescent="0.25">
      <c r="H17948"/>
    </row>
    <row r="17949" spans="8:8" x14ac:dyDescent="0.25">
      <c r="H17949"/>
    </row>
    <row r="17950" spans="8:8" x14ac:dyDescent="0.25">
      <c r="H17950"/>
    </row>
    <row r="17951" spans="8:8" x14ac:dyDescent="0.25">
      <c r="H17951"/>
    </row>
    <row r="17952" spans="8:8" x14ac:dyDescent="0.25">
      <c r="H17952"/>
    </row>
    <row r="17953" spans="8:8" x14ac:dyDescent="0.25">
      <c r="H17953"/>
    </row>
    <row r="17954" spans="8:8" x14ac:dyDescent="0.25">
      <c r="H17954"/>
    </row>
    <row r="17955" spans="8:8" x14ac:dyDescent="0.25">
      <c r="H17955"/>
    </row>
    <row r="17956" spans="8:8" x14ac:dyDescent="0.25">
      <c r="H17956"/>
    </row>
    <row r="17957" spans="8:8" x14ac:dyDescent="0.25">
      <c r="H17957"/>
    </row>
    <row r="17958" spans="8:8" x14ac:dyDescent="0.25">
      <c r="H17958"/>
    </row>
    <row r="17959" spans="8:8" x14ac:dyDescent="0.25">
      <c r="H17959"/>
    </row>
    <row r="17960" spans="8:8" x14ac:dyDescent="0.25">
      <c r="H17960"/>
    </row>
    <row r="17961" spans="8:8" x14ac:dyDescent="0.25">
      <c r="H17961"/>
    </row>
    <row r="17962" spans="8:8" x14ac:dyDescent="0.25">
      <c r="H17962"/>
    </row>
    <row r="17963" spans="8:8" x14ac:dyDescent="0.25">
      <c r="H17963"/>
    </row>
    <row r="17964" spans="8:8" x14ac:dyDescent="0.25">
      <c r="H17964"/>
    </row>
    <row r="17965" spans="8:8" x14ac:dyDescent="0.25">
      <c r="H17965"/>
    </row>
    <row r="17966" spans="8:8" x14ac:dyDescent="0.25">
      <c r="H17966"/>
    </row>
    <row r="17967" spans="8:8" x14ac:dyDescent="0.25">
      <c r="H17967"/>
    </row>
    <row r="17968" spans="8:8" x14ac:dyDescent="0.25">
      <c r="H17968"/>
    </row>
    <row r="17969" spans="8:8" x14ac:dyDescent="0.25">
      <c r="H17969"/>
    </row>
    <row r="17970" spans="8:8" x14ac:dyDescent="0.25">
      <c r="H17970"/>
    </row>
    <row r="17971" spans="8:8" x14ac:dyDescent="0.25">
      <c r="H17971"/>
    </row>
    <row r="17972" spans="8:8" x14ac:dyDescent="0.25">
      <c r="H17972"/>
    </row>
    <row r="17973" spans="8:8" x14ac:dyDescent="0.25">
      <c r="H17973"/>
    </row>
    <row r="17974" spans="8:8" x14ac:dyDescent="0.25">
      <c r="H17974"/>
    </row>
    <row r="17975" spans="8:8" x14ac:dyDescent="0.25">
      <c r="H17975"/>
    </row>
    <row r="17976" spans="8:8" x14ac:dyDescent="0.25">
      <c r="H17976"/>
    </row>
    <row r="17977" spans="8:8" x14ac:dyDescent="0.25">
      <c r="H17977"/>
    </row>
    <row r="17978" spans="8:8" x14ac:dyDescent="0.25">
      <c r="H17978"/>
    </row>
    <row r="17979" spans="8:8" x14ac:dyDescent="0.25">
      <c r="H17979"/>
    </row>
    <row r="17980" spans="8:8" x14ac:dyDescent="0.25">
      <c r="H17980"/>
    </row>
    <row r="17981" spans="8:8" x14ac:dyDescent="0.25">
      <c r="H17981"/>
    </row>
    <row r="17982" spans="8:8" x14ac:dyDescent="0.25">
      <c r="H17982"/>
    </row>
    <row r="17983" spans="8:8" x14ac:dyDescent="0.25">
      <c r="H17983"/>
    </row>
    <row r="17984" spans="8:8" x14ac:dyDescent="0.25">
      <c r="H17984"/>
    </row>
    <row r="17985" spans="8:8" x14ac:dyDescent="0.25">
      <c r="H17985"/>
    </row>
    <row r="17986" spans="8:8" x14ac:dyDescent="0.25">
      <c r="H17986"/>
    </row>
    <row r="17987" spans="8:8" x14ac:dyDescent="0.25">
      <c r="H17987"/>
    </row>
    <row r="17988" spans="8:8" x14ac:dyDescent="0.25">
      <c r="H17988"/>
    </row>
    <row r="17989" spans="8:8" x14ac:dyDescent="0.25">
      <c r="H17989"/>
    </row>
    <row r="17990" spans="8:8" x14ac:dyDescent="0.25">
      <c r="H17990"/>
    </row>
    <row r="17991" spans="8:8" x14ac:dyDescent="0.25">
      <c r="H17991"/>
    </row>
    <row r="17992" spans="8:8" x14ac:dyDescent="0.25">
      <c r="H17992"/>
    </row>
    <row r="17993" spans="8:8" x14ac:dyDescent="0.25">
      <c r="H17993"/>
    </row>
    <row r="17994" spans="8:8" x14ac:dyDescent="0.25">
      <c r="H17994"/>
    </row>
    <row r="17995" spans="8:8" x14ac:dyDescent="0.25">
      <c r="H17995"/>
    </row>
    <row r="17996" spans="8:8" x14ac:dyDescent="0.25">
      <c r="H17996"/>
    </row>
    <row r="17997" spans="8:8" x14ac:dyDescent="0.25">
      <c r="H17997"/>
    </row>
    <row r="17998" spans="8:8" x14ac:dyDescent="0.25">
      <c r="H17998"/>
    </row>
    <row r="17999" spans="8:8" x14ac:dyDescent="0.25">
      <c r="H17999"/>
    </row>
    <row r="18000" spans="8:8" x14ac:dyDescent="0.25">
      <c r="H18000"/>
    </row>
    <row r="18001" spans="8:8" x14ac:dyDescent="0.25">
      <c r="H18001"/>
    </row>
    <row r="18002" spans="8:8" x14ac:dyDescent="0.25">
      <c r="H18002"/>
    </row>
    <row r="18003" spans="8:8" x14ac:dyDescent="0.25">
      <c r="H18003"/>
    </row>
    <row r="18004" spans="8:8" x14ac:dyDescent="0.25">
      <c r="H18004"/>
    </row>
    <row r="18005" spans="8:8" x14ac:dyDescent="0.25">
      <c r="H18005"/>
    </row>
    <row r="18006" spans="8:8" x14ac:dyDescent="0.25">
      <c r="H18006"/>
    </row>
    <row r="18007" spans="8:8" x14ac:dyDescent="0.25">
      <c r="H18007"/>
    </row>
    <row r="18008" spans="8:8" x14ac:dyDescent="0.25">
      <c r="H18008"/>
    </row>
    <row r="18009" spans="8:8" x14ac:dyDescent="0.25">
      <c r="H18009"/>
    </row>
    <row r="18010" spans="8:8" x14ac:dyDescent="0.25">
      <c r="H18010"/>
    </row>
    <row r="18011" spans="8:8" x14ac:dyDescent="0.25">
      <c r="H18011"/>
    </row>
    <row r="18012" spans="8:8" x14ac:dyDescent="0.25">
      <c r="H18012"/>
    </row>
    <row r="18013" spans="8:8" x14ac:dyDescent="0.25">
      <c r="H18013"/>
    </row>
    <row r="18014" spans="8:8" x14ac:dyDescent="0.25">
      <c r="H18014"/>
    </row>
    <row r="18015" spans="8:8" x14ac:dyDescent="0.25">
      <c r="H18015"/>
    </row>
    <row r="18016" spans="8:8" x14ac:dyDescent="0.25">
      <c r="H18016"/>
    </row>
    <row r="18017" spans="8:8" x14ac:dyDescent="0.25">
      <c r="H18017"/>
    </row>
    <row r="18018" spans="8:8" x14ac:dyDescent="0.25">
      <c r="H18018"/>
    </row>
    <row r="18019" spans="8:8" x14ac:dyDescent="0.25">
      <c r="H18019"/>
    </row>
    <row r="18020" spans="8:8" x14ac:dyDescent="0.25">
      <c r="H18020"/>
    </row>
    <row r="18021" spans="8:8" x14ac:dyDescent="0.25">
      <c r="H18021"/>
    </row>
    <row r="18022" spans="8:8" x14ac:dyDescent="0.25">
      <c r="H18022"/>
    </row>
    <row r="18023" spans="8:8" x14ac:dyDescent="0.25">
      <c r="H18023"/>
    </row>
    <row r="18024" spans="8:8" x14ac:dyDescent="0.25">
      <c r="H18024"/>
    </row>
    <row r="18025" spans="8:8" x14ac:dyDescent="0.25">
      <c r="H18025"/>
    </row>
    <row r="18026" spans="8:8" x14ac:dyDescent="0.25">
      <c r="H18026"/>
    </row>
    <row r="18027" spans="8:8" x14ac:dyDescent="0.25">
      <c r="H18027"/>
    </row>
    <row r="18028" spans="8:8" x14ac:dyDescent="0.25">
      <c r="H18028"/>
    </row>
    <row r="18029" spans="8:8" x14ac:dyDescent="0.25">
      <c r="H18029"/>
    </row>
    <row r="18030" spans="8:8" x14ac:dyDescent="0.25">
      <c r="H18030"/>
    </row>
    <row r="18031" spans="8:8" x14ac:dyDescent="0.25">
      <c r="H18031"/>
    </row>
    <row r="18032" spans="8:8" x14ac:dyDescent="0.25">
      <c r="H18032"/>
    </row>
    <row r="18033" spans="8:8" x14ac:dyDescent="0.25">
      <c r="H18033"/>
    </row>
    <row r="18034" spans="8:8" x14ac:dyDescent="0.25">
      <c r="H18034"/>
    </row>
    <row r="18035" spans="8:8" x14ac:dyDescent="0.25">
      <c r="H18035"/>
    </row>
    <row r="18036" spans="8:8" x14ac:dyDescent="0.25">
      <c r="H18036"/>
    </row>
    <row r="18037" spans="8:8" x14ac:dyDescent="0.25">
      <c r="H18037"/>
    </row>
    <row r="18038" spans="8:8" x14ac:dyDescent="0.25">
      <c r="H18038"/>
    </row>
    <row r="18039" spans="8:8" x14ac:dyDescent="0.25">
      <c r="H18039"/>
    </row>
    <row r="18040" spans="8:8" x14ac:dyDescent="0.25">
      <c r="H18040"/>
    </row>
    <row r="18041" spans="8:8" x14ac:dyDescent="0.25">
      <c r="H18041"/>
    </row>
    <row r="18042" spans="8:8" x14ac:dyDescent="0.25">
      <c r="H18042"/>
    </row>
    <row r="18043" spans="8:8" x14ac:dyDescent="0.25">
      <c r="H18043"/>
    </row>
    <row r="18044" spans="8:8" x14ac:dyDescent="0.25">
      <c r="H18044"/>
    </row>
    <row r="18045" spans="8:8" x14ac:dyDescent="0.25">
      <c r="H18045"/>
    </row>
    <row r="18046" spans="8:8" x14ac:dyDescent="0.25">
      <c r="H18046"/>
    </row>
    <row r="18047" spans="8:8" x14ac:dyDescent="0.25">
      <c r="H18047"/>
    </row>
    <row r="18048" spans="8:8" x14ac:dyDescent="0.25">
      <c r="H18048"/>
    </row>
    <row r="18049" spans="8:8" x14ac:dyDescent="0.25">
      <c r="H18049"/>
    </row>
    <row r="18050" spans="8:8" x14ac:dyDescent="0.25">
      <c r="H18050"/>
    </row>
    <row r="18051" spans="8:8" x14ac:dyDescent="0.25">
      <c r="H18051"/>
    </row>
    <row r="18052" spans="8:8" x14ac:dyDescent="0.25">
      <c r="H18052"/>
    </row>
    <row r="18053" spans="8:8" x14ac:dyDescent="0.25">
      <c r="H18053"/>
    </row>
    <row r="18054" spans="8:8" x14ac:dyDescent="0.25">
      <c r="H18054"/>
    </row>
    <row r="18055" spans="8:8" x14ac:dyDescent="0.25">
      <c r="H18055"/>
    </row>
    <row r="18056" spans="8:8" x14ac:dyDescent="0.25">
      <c r="H18056"/>
    </row>
    <row r="18057" spans="8:8" x14ac:dyDescent="0.25">
      <c r="H18057"/>
    </row>
    <row r="18058" spans="8:8" x14ac:dyDescent="0.25">
      <c r="H18058"/>
    </row>
    <row r="18059" spans="8:8" x14ac:dyDescent="0.25">
      <c r="H18059"/>
    </row>
    <row r="18060" spans="8:8" x14ac:dyDescent="0.25">
      <c r="H18060"/>
    </row>
    <row r="18061" spans="8:8" x14ac:dyDescent="0.25">
      <c r="H18061"/>
    </row>
    <row r="18062" spans="8:8" x14ac:dyDescent="0.25">
      <c r="H18062"/>
    </row>
    <row r="18063" spans="8:8" x14ac:dyDescent="0.25">
      <c r="H18063"/>
    </row>
    <row r="18064" spans="8:8" x14ac:dyDescent="0.25">
      <c r="H18064"/>
    </row>
    <row r="18065" spans="8:8" x14ac:dyDescent="0.25">
      <c r="H18065"/>
    </row>
    <row r="18066" spans="8:8" x14ac:dyDescent="0.25">
      <c r="H18066"/>
    </row>
    <row r="18067" spans="8:8" x14ac:dyDescent="0.25">
      <c r="H18067"/>
    </row>
    <row r="18068" spans="8:8" x14ac:dyDescent="0.25">
      <c r="H18068"/>
    </row>
    <row r="18069" spans="8:8" x14ac:dyDescent="0.25">
      <c r="H18069"/>
    </row>
    <row r="18070" spans="8:8" x14ac:dyDescent="0.25">
      <c r="H18070"/>
    </row>
    <row r="18071" spans="8:8" x14ac:dyDescent="0.25">
      <c r="H18071"/>
    </row>
    <row r="18072" spans="8:8" x14ac:dyDescent="0.25">
      <c r="H18072"/>
    </row>
    <row r="18073" spans="8:8" x14ac:dyDescent="0.25">
      <c r="H18073"/>
    </row>
    <row r="18074" spans="8:8" x14ac:dyDescent="0.25">
      <c r="H18074"/>
    </row>
    <row r="18075" spans="8:8" x14ac:dyDescent="0.25">
      <c r="H18075"/>
    </row>
    <row r="18076" spans="8:8" x14ac:dyDescent="0.25">
      <c r="H18076"/>
    </row>
    <row r="18077" spans="8:8" x14ac:dyDescent="0.25">
      <c r="H18077"/>
    </row>
    <row r="18078" spans="8:8" x14ac:dyDescent="0.25">
      <c r="H18078"/>
    </row>
    <row r="18079" spans="8:8" x14ac:dyDescent="0.25">
      <c r="H18079"/>
    </row>
    <row r="18080" spans="8:8" x14ac:dyDescent="0.25">
      <c r="H18080"/>
    </row>
    <row r="18081" spans="8:8" x14ac:dyDescent="0.25">
      <c r="H18081"/>
    </row>
    <row r="18082" spans="8:8" x14ac:dyDescent="0.25">
      <c r="H18082"/>
    </row>
    <row r="18083" spans="8:8" x14ac:dyDescent="0.25">
      <c r="H18083"/>
    </row>
    <row r="18084" spans="8:8" x14ac:dyDescent="0.25">
      <c r="H18084"/>
    </row>
    <row r="18085" spans="8:8" x14ac:dyDescent="0.25">
      <c r="H18085"/>
    </row>
    <row r="18086" spans="8:8" x14ac:dyDescent="0.25">
      <c r="H18086"/>
    </row>
    <row r="18087" spans="8:8" x14ac:dyDescent="0.25">
      <c r="H18087"/>
    </row>
    <row r="18088" spans="8:8" x14ac:dyDescent="0.25">
      <c r="H18088"/>
    </row>
    <row r="18089" spans="8:8" x14ac:dyDescent="0.25">
      <c r="H18089"/>
    </row>
    <row r="18090" spans="8:8" x14ac:dyDescent="0.25">
      <c r="H18090"/>
    </row>
    <row r="18091" spans="8:8" x14ac:dyDescent="0.25">
      <c r="H18091"/>
    </row>
    <row r="18092" spans="8:8" x14ac:dyDescent="0.25">
      <c r="H18092"/>
    </row>
    <row r="18093" spans="8:8" x14ac:dyDescent="0.25">
      <c r="H18093"/>
    </row>
    <row r="18094" spans="8:8" x14ac:dyDescent="0.25">
      <c r="H18094"/>
    </row>
    <row r="18095" spans="8:8" x14ac:dyDescent="0.25">
      <c r="H18095"/>
    </row>
    <row r="18096" spans="8:8" x14ac:dyDescent="0.25">
      <c r="H18096"/>
    </row>
    <row r="18097" spans="8:8" x14ac:dyDescent="0.25">
      <c r="H18097"/>
    </row>
    <row r="18098" spans="8:8" x14ac:dyDescent="0.25">
      <c r="H18098"/>
    </row>
    <row r="18099" spans="8:8" x14ac:dyDescent="0.25">
      <c r="H18099"/>
    </row>
    <row r="18100" spans="8:8" x14ac:dyDescent="0.25">
      <c r="H18100"/>
    </row>
    <row r="18101" spans="8:8" x14ac:dyDescent="0.25">
      <c r="H18101"/>
    </row>
    <row r="18102" spans="8:8" x14ac:dyDescent="0.25">
      <c r="H18102"/>
    </row>
    <row r="18103" spans="8:8" x14ac:dyDescent="0.25">
      <c r="H18103"/>
    </row>
    <row r="18104" spans="8:8" x14ac:dyDescent="0.25">
      <c r="H18104"/>
    </row>
    <row r="18105" spans="8:8" x14ac:dyDescent="0.25">
      <c r="H18105"/>
    </row>
    <row r="18106" spans="8:8" x14ac:dyDescent="0.25">
      <c r="H18106"/>
    </row>
    <row r="18107" spans="8:8" x14ac:dyDescent="0.25">
      <c r="H18107"/>
    </row>
    <row r="18108" spans="8:8" x14ac:dyDescent="0.25">
      <c r="H18108"/>
    </row>
    <row r="18109" spans="8:8" x14ac:dyDescent="0.25">
      <c r="H18109"/>
    </row>
    <row r="18110" spans="8:8" x14ac:dyDescent="0.25">
      <c r="H18110"/>
    </row>
    <row r="18111" spans="8:8" x14ac:dyDescent="0.25">
      <c r="H18111"/>
    </row>
    <row r="18112" spans="8:8" x14ac:dyDescent="0.25">
      <c r="H18112"/>
    </row>
    <row r="18113" spans="8:8" x14ac:dyDescent="0.25">
      <c r="H18113"/>
    </row>
    <row r="18114" spans="8:8" x14ac:dyDescent="0.25">
      <c r="H18114"/>
    </row>
    <row r="18115" spans="8:8" x14ac:dyDescent="0.25">
      <c r="H18115"/>
    </row>
    <row r="18116" spans="8:8" x14ac:dyDescent="0.25">
      <c r="H18116"/>
    </row>
    <row r="18117" spans="8:8" x14ac:dyDescent="0.25">
      <c r="H18117"/>
    </row>
    <row r="18118" spans="8:8" x14ac:dyDescent="0.25">
      <c r="H18118"/>
    </row>
    <row r="18119" spans="8:8" x14ac:dyDescent="0.25">
      <c r="H18119"/>
    </row>
    <row r="18120" spans="8:8" x14ac:dyDescent="0.25">
      <c r="H18120"/>
    </row>
    <row r="18121" spans="8:8" x14ac:dyDescent="0.25">
      <c r="H18121"/>
    </row>
    <row r="18122" spans="8:8" x14ac:dyDescent="0.25">
      <c r="H18122"/>
    </row>
    <row r="18123" spans="8:8" x14ac:dyDescent="0.25">
      <c r="H18123"/>
    </row>
    <row r="18124" spans="8:8" x14ac:dyDescent="0.25">
      <c r="H18124"/>
    </row>
    <row r="18125" spans="8:8" x14ac:dyDescent="0.25">
      <c r="H18125"/>
    </row>
    <row r="18126" spans="8:8" x14ac:dyDescent="0.25">
      <c r="H18126"/>
    </row>
    <row r="18127" spans="8:8" x14ac:dyDescent="0.25">
      <c r="H18127"/>
    </row>
    <row r="18128" spans="8:8" x14ac:dyDescent="0.25">
      <c r="H18128"/>
    </row>
    <row r="18129" spans="8:8" x14ac:dyDescent="0.25">
      <c r="H18129"/>
    </row>
    <row r="18130" spans="8:8" x14ac:dyDescent="0.25">
      <c r="H18130"/>
    </row>
    <row r="18131" spans="8:8" x14ac:dyDescent="0.25">
      <c r="H18131"/>
    </row>
    <row r="18132" spans="8:8" x14ac:dyDescent="0.25">
      <c r="H18132"/>
    </row>
    <row r="18133" spans="8:8" x14ac:dyDescent="0.25">
      <c r="H18133"/>
    </row>
    <row r="18134" spans="8:8" x14ac:dyDescent="0.25">
      <c r="H18134"/>
    </row>
    <row r="18135" spans="8:8" x14ac:dyDescent="0.25">
      <c r="H18135"/>
    </row>
    <row r="18136" spans="8:8" x14ac:dyDescent="0.25">
      <c r="H18136"/>
    </row>
    <row r="18137" spans="8:8" x14ac:dyDescent="0.25">
      <c r="H18137"/>
    </row>
    <row r="18138" spans="8:8" x14ac:dyDescent="0.25">
      <c r="H18138"/>
    </row>
    <row r="18139" spans="8:8" x14ac:dyDescent="0.25">
      <c r="H18139"/>
    </row>
    <row r="18140" spans="8:8" x14ac:dyDescent="0.25">
      <c r="H18140"/>
    </row>
    <row r="18141" spans="8:8" x14ac:dyDescent="0.25">
      <c r="H18141"/>
    </row>
    <row r="18142" spans="8:8" x14ac:dyDescent="0.25">
      <c r="H18142"/>
    </row>
    <row r="18143" spans="8:8" x14ac:dyDescent="0.25">
      <c r="H18143"/>
    </row>
    <row r="18144" spans="8:8" x14ac:dyDescent="0.25">
      <c r="H18144"/>
    </row>
    <row r="18145" spans="8:8" x14ac:dyDescent="0.25">
      <c r="H18145"/>
    </row>
    <row r="18146" spans="8:8" x14ac:dyDescent="0.25">
      <c r="H18146"/>
    </row>
    <row r="18147" spans="8:8" x14ac:dyDescent="0.25">
      <c r="H18147"/>
    </row>
    <row r="18148" spans="8:8" x14ac:dyDescent="0.25">
      <c r="H18148"/>
    </row>
    <row r="18149" spans="8:8" x14ac:dyDescent="0.25">
      <c r="H18149"/>
    </row>
    <row r="18150" spans="8:8" x14ac:dyDescent="0.25">
      <c r="H18150"/>
    </row>
    <row r="18151" spans="8:8" x14ac:dyDescent="0.25">
      <c r="H18151"/>
    </row>
    <row r="18152" spans="8:8" x14ac:dyDescent="0.25">
      <c r="H18152"/>
    </row>
    <row r="18153" spans="8:8" x14ac:dyDescent="0.25">
      <c r="H18153"/>
    </row>
    <row r="18154" spans="8:8" x14ac:dyDescent="0.25">
      <c r="H18154"/>
    </row>
    <row r="18155" spans="8:8" x14ac:dyDescent="0.25">
      <c r="H18155"/>
    </row>
    <row r="18156" spans="8:8" x14ac:dyDescent="0.25">
      <c r="H18156"/>
    </row>
    <row r="18157" spans="8:8" x14ac:dyDescent="0.25">
      <c r="H18157"/>
    </row>
    <row r="18158" spans="8:8" x14ac:dyDescent="0.25">
      <c r="H18158"/>
    </row>
    <row r="18159" spans="8:8" x14ac:dyDescent="0.25">
      <c r="H18159"/>
    </row>
    <row r="18160" spans="8:8" x14ac:dyDescent="0.25">
      <c r="H18160"/>
    </row>
    <row r="18161" spans="8:8" x14ac:dyDescent="0.25">
      <c r="H18161"/>
    </row>
    <row r="18162" spans="8:8" x14ac:dyDescent="0.25">
      <c r="H18162"/>
    </row>
    <row r="18163" spans="8:8" x14ac:dyDescent="0.25">
      <c r="H18163"/>
    </row>
    <row r="18164" spans="8:8" x14ac:dyDescent="0.25">
      <c r="H18164"/>
    </row>
    <row r="18165" spans="8:8" x14ac:dyDescent="0.25">
      <c r="H18165"/>
    </row>
    <row r="18166" spans="8:8" x14ac:dyDescent="0.25">
      <c r="H18166"/>
    </row>
    <row r="18167" spans="8:8" x14ac:dyDescent="0.25">
      <c r="H18167"/>
    </row>
    <row r="18168" spans="8:8" x14ac:dyDescent="0.25">
      <c r="H18168"/>
    </row>
    <row r="18169" spans="8:8" x14ac:dyDescent="0.25">
      <c r="H18169"/>
    </row>
    <row r="18170" spans="8:8" x14ac:dyDescent="0.25">
      <c r="H18170"/>
    </row>
    <row r="18171" spans="8:8" x14ac:dyDescent="0.25">
      <c r="H18171"/>
    </row>
    <row r="18172" spans="8:8" x14ac:dyDescent="0.25">
      <c r="H18172"/>
    </row>
    <row r="18173" spans="8:8" x14ac:dyDescent="0.25">
      <c r="H18173"/>
    </row>
    <row r="18174" spans="8:8" x14ac:dyDescent="0.25">
      <c r="H18174"/>
    </row>
    <row r="18175" spans="8:8" x14ac:dyDescent="0.25">
      <c r="H18175"/>
    </row>
    <row r="18176" spans="8:8" x14ac:dyDescent="0.25">
      <c r="H18176"/>
    </row>
    <row r="18177" spans="8:8" x14ac:dyDescent="0.25">
      <c r="H18177"/>
    </row>
    <row r="18178" spans="8:8" x14ac:dyDescent="0.25">
      <c r="H18178"/>
    </row>
    <row r="18179" spans="8:8" x14ac:dyDescent="0.25">
      <c r="H18179"/>
    </row>
    <row r="18180" spans="8:8" x14ac:dyDescent="0.25">
      <c r="H18180"/>
    </row>
    <row r="18181" spans="8:8" x14ac:dyDescent="0.25">
      <c r="H18181"/>
    </row>
    <row r="18182" spans="8:8" x14ac:dyDescent="0.25">
      <c r="H18182"/>
    </row>
    <row r="18183" spans="8:8" x14ac:dyDescent="0.25">
      <c r="H18183"/>
    </row>
    <row r="18184" spans="8:8" x14ac:dyDescent="0.25">
      <c r="H18184"/>
    </row>
    <row r="18185" spans="8:8" x14ac:dyDescent="0.25">
      <c r="H18185"/>
    </row>
    <row r="18186" spans="8:8" x14ac:dyDescent="0.25">
      <c r="H18186"/>
    </row>
    <row r="18187" spans="8:8" x14ac:dyDescent="0.25">
      <c r="H18187"/>
    </row>
    <row r="18188" spans="8:8" x14ac:dyDescent="0.25">
      <c r="H18188"/>
    </row>
    <row r="18189" spans="8:8" x14ac:dyDescent="0.25">
      <c r="H18189"/>
    </row>
    <row r="18190" spans="8:8" x14ac:dyDescent="0.25">
      <c r="H18190"/>
    </row>
    <row r="18191" spans="8:8" x14ac:dyDescent="0.25">
      <c r="H18191"/>
    </row>
    <row r="18192" spans="8:8" x14ac:dyDescent="0.25">
      <c r="H18192"/>
    </row>
    <row r="18193" spans="8:8" x14ac:dyDescent="0.25">
      <c r="H18193"/>
    </row>
    <row r="18194" spans="8:8" x14ac:dyDescent="0.25">
      <c r="H18194"/>
    </row>
    <row r="18195" spans="8:8" x14ac:dyDescent="0.25">
      <c r="H18195"/>
    </row>
    <row r="18196" spans="8:8" x14ac:dyDescent="0.25">
      <c r="H18196"/>
    </row>
    <row r="18197" spans="8:8" x14ac:dyDescent="0.25">
      <c r="H18197"/>
    </row>
    <row r="18198" spans="8:8" x14ac:dyDescent="0.25">
      <c r="H18198"/>
    </row>
    <row r="18199" spans="8:8" x14ac:dyDescent="0.25">
      <c r="H18199"/>
    </row>
    <row r="18200" spans="8:8" x14ac:dyDescent="0.25">
      <c r="H18200"/>
    </row>
    <row r="18201" spans="8:8" x14ac:dyDescent="0.25">
      <c r="H18201"/>
    </row>
    <row r="18202" spans="8:8" x14ac:dyDescent="0.25">
      <c r="H18202"/>
    </row>
    <row r="18203" spans="8:8" x14ac:dyDescent="0.25">
      <c r="H18203"/>
    </row>
    <row r="18204" spans="8:8" x14ac:dyDescent="0.25">
      <c r="H18204"/>
    </row>
    <row r="18205" spans="8:8" x14ac:dyDescent="0.25">
      <c r="H18205"/>
    </row>
    <row r="18206" spans="8:8" x14ac:dyDescent="0.25">
      <c r="H18206"/>
    </row>
    <row r="18207" spans="8:8" x14ac:dyDescent="0.25">
      <c r="H18207"/>
    </row>
    <row r="18208" spans="8:8" x14ac:dyDescent="0.25">
      <c r="H18208"/>
    </row>
    <row r="18209" spans="8:8" x14ac:dyDescent="0.25">
      <c r="H18209"/>
    </row>
    <row r="18210" spans="8:8" x14ac:dyDescent="0.25">
      <c r="H18210"/>
    </row>
    <row r="18211" spans="8:8" x14ac:dyDescent="0.25">
      <c r="H18211"/>
    </row>
    <row r="18212" spans="8:8" x14ac:dyDescent="0.25">
      <c r="H18212"/>
    </row>
    <row r="18213" spans="8:8" x14ac:dyDescent="0.25">
      <c r="H18213"/>
    </row>
    <row r="18214" spans="8:8" x14ac:dyDescent="0.25">
      <c r="H18214"/>
    </row>
    <row r="18215" spans="8:8" x14ac:dyDescent="0.25">
      <c r="H18215"/>
    </row>
    <row r="18216" spans="8:8" x14ac:dyDescent="0.25">
      <c r="H18216"/>
    </row>
    <row r="18217" spans="8:8" x14ac:dyDescent="0.25">
      <c r="H18217"/>
    </row>
    <row r="18218" spans="8:8" x14ac:dyDescent="0.25">
      <c r="H18218"/>
    </row>
    <row r="18219" spans="8:8" x14ac:dyDescent="0.25">
      <c r="H18219"/>
    </row>
    <row r="18220" spans="8:8" x14ac:dyDescent="0.25">
      <c r="H18220"/>
    </row>
    <row r="18221" spans="8:8" x14ac:dyDescent="0.25">
      <c r="H18221"/>
    </row>
    <row r="18222" spans="8:8" x14ac:dyDescent="0.25">
      <c r="H18222"/>
    </row>
    <row r="18223" spans="8:8" x14ac:dyDescent="0.25">
      <c r="H18223"/>
    </row>
    <row r="18224" spans="8:8" x14ac:dyDescent="0.25">
      <c r="H18224"/>
    </row>
    <row r="18225" spans="8:8" x14ac:dyDescent="0.25">
      <c r="H18225"/>
    </row>
    <row r="18226" spans="8:8" x14ac:dyDescent="0.25">
      <c r="H18226"/>
    </row>
    <row r="18227" spans="8:8" x14ac:dyDescent="0.25">
      <c r="H18227"/>
    </row>
    <row r="18228" spans="8:8" x14ac:dyDescent="0.25">
      <c r="H18228"/>
    </row>
    <row r="18229" spans="8:8" x14ac:dyDescent="0.25">
      <c r="H18229"/>
    </row>
    <row r="18230" spans="8:8" x14ac:dyDescent="0.25">
      <c r="H18230"/>
    </row>
    <row r="18231" spans="8:8" x14ac:dyDescent="0.25">
      <c r="H18231"/>
    </row>
    <row r="18232" spans="8:8" x14ac:dyDescent="0.25">
      <c r="H18232"/>
    </row>
    <row r="18233" spans="8:8" x14ac:dyDescent="0.25">
      <c r="H18233"/>
    </row>
    <row r="18234" spans="8:8" x14ac:dyDescent="0.25">
      <c r="H18234"/>
    </row>
    <row r="18235" spans="8:8" x14ac:dyDescent="0.25">
      <c r="H18235"/>
    </row>
    <row r="18236" spans="8:8" x14ac:dyDescent="0.25">
      <c r="H18236"/>
    </row>
    <row r="18237" spans="8:8" x14ac:dyDescent="0.25">
      <c r="H18237"/>
    </row>
    <row r="18238" spans="8:8" x14ac:dyDescent="0.25">
      <c r="H18238"/>
    </row>
    <row r="18239" spans="8:8" x14ac:dyDescent="0.25">
      <c r="H18239"/>
    </row>
    <row r="18240" spans="8:8" x14ac:dyDescent="0.25">
      <c r="H18240"/>
    </row>
    <row r="18241" spans="8:8" x14ac:dyDescent="0.25">
      <c r="H18241"/>
    </row>
    <row r="18242" spans="8:8" x14ac:dyDescent="0.25">
      <c r="H18242"/>
    </row>
    <row r="18243" spans="8:8" x14ac:dyDescent="0.25">
      <c r="H18243"/>
    </row>
    <row r="18244" spans="8:8" x14ac:dyDescent="0.25">
      <c r="H18244"/>
    </row>
    <row r="18245" spans="8:8" x14ac:dyDescent="0.25">
      <c r="H18245"/>
    </row>
    <row r="18246" spans="8:8" x14ac:dyDescent="0.25">
      <c r="H18246"/>
    </row>
    <row r="18247" spans="8:8" x14ac:dyDescent="0.25">
      <c r="H18247"/>
    </row>
    <row r="18248" spans="8:8" x14ac:dyDescent="0.25">
      <c r="H18248"/>
    </row>
    <row r="18249" spans="8:8" x14ac:dyDescent="0.25">
      <c r="H18249"/>
    </row>
    <row r="18250" spans="8:8" x14ac:dyDescent="0.25">
      <c r="H18250"/>
    </row>
    <row r="18251" spans="8:8" x14ac:dyDescent="0.25">
      <c r="H18251"/>
    </row>
    <row r="18252" spans="8:8" x14ac:dyDescent="0.25">
      <c r="H18252"/>
    </row>
    <row r="18253" spans="8:8" x14ac:dyDescent="0.25">
      <c r="H18253"/>
    </row>
    <row r="18254" spans="8:8" x14ac:dyDescent="0.25">
      <c r="H18254"/>
    </row>
    <row r="18255" spans="8:8" x14ac:dyDescent="0.25">
      <c r="H18255"/>
    </row>
    <row r="18256" spans="8:8" x14ac:dyDescent="0.25">
      <c r="H18256"/>
    </row>
    <row r="18257" spans="8:8" x14ac:dyDescent="0.25">
      <c r="H18257"/>
    </row>
    <row r="18258" spans="8:8" x14ac:dyDescent="0.25">
      <c r="H18258"/>
    </row>
    <row r="18259" spans="8:8" x14ac:dyDescent="0.25">
      <c r="H18259"/>
    </row>
    <row r="18260" spans="8:8" x14ac:dyDescent="0.25">
      <c r="H18260"/>
    </row>
    <row r="18261" spans="8:8" x14ac:dyDescent="0.25">
      <c r="H18261"/>
    </row>
    <row r="18262" spans="8:8" x14ac:dyDescent="0.25">
      <c r="H18262"/>
    </row>
    <row r="18263" spans="8:8" x14ac:dyDescent="0.25">
      <c r="H18263"/>
    </row>
    <row r="18264" spans="8:8" x14ac:dyDescent="0.25">
      <c r="H18264"/>
    </row>
    <row r="18265" spans="8:8" x14ac:dyDescent="0.25">
      <c r="H18265"/>
    </row>
    <row r="18266" spans="8:8" x14ac:dyDescent="0.25">
      <c r="H18266"/>
    </row>
    <row r="18267" spans="8:8" x14ac:dyDescent="0.25">
      <c r="H18267"/>
    </row>
    <row r="18268" spans="8:8" x14ac:dyDescent="0.25">
      <c r="H18268"/>
    </row>
    <row r="18269" spans="8:8" x14ac:dyDescent="0.25">
      <c r="H18269"/>
    </row>
    <row r="18270" spans="8:8" x14ac:dyDescent="0.25">
      <c r="H18270"/>
    </row>
    <row r="18271" spans="8:8" x14ac:dyDescent="0.25">
      <c r="H18271"/>
    </row>
    <row r="18272" spans="8:8" x14ac:dyDescent="0.25">
      <c r="H18272"/>
    </row>
    <row r="18273" spans="8:8" x14ac:dyDescent="0.25">
      <c r="H18273"/>
    </row>
    <row r="18274" spans="8:8" x14ac:dyDescent="0.25">
      <c r="H18274"/>
    </row>
    <row r="18275" spans="8:8" x14ac:dyDescent="0.25">
      <c r="H18275"/>
    </row>
    <row r="18276" spans="8:8" x14ac:dyDescent="0.25">
      <c r="H18276"/>
    </row>
    <row r="18277" spans="8:8" x14ac:dyDescent="0.25">
      <c r="H18277"/>
    </row>
    <row r="18278" spans="8:8" x14ac:dyDescent="0.25">
      <c r="H18278"/>
    </row>
    <row r="18279" spans="8:8" x14ac:dyDescent="0.25">
      <c r="H18279"/>
    </row>
    <row r="18280" spans="8:8" x14ac:dyDescent="0.25">
      <c r="H18280"/>
    </row>
    <row r="18281" spans="8:8" x14ac:dyDescent="0.25">
      <c r="H18281"/>
    </row>
    <row r="18282" spans="8:8" x14ac:dyDescent="0.25">
      <c r="H18282"/>
    </row>
    <row r="18283" spans="8:8" x14ac:dyDescent="0.25">
      <c r="H18283"/>
    </row>
    <row r="18284" spans="8:8" x14ac:dyDescent="0.25">
      <c r="H18284"/>
    </row>
    <row r="18285" spans="8:8" x14ac:dyDescent="0.25">
      <c r="H18285"/>
    </row>
    <row r="18286" spans="8:8" x14ac:dyDescent="0.25">
      <c r="H18286"/>
    </row>
    <row r="18287" spans="8:8" x14ac:dyDescent="0.25">
      <c r="H18287"/>
    </row>
    <row r="18288" spans="8:8" x14ac:dyDescent="0.25">
      <c r="H18288"/>
    </row>
    <row r="18289" spans="8:8" x14ac:dyDescent="0.25">
      <c r="H18289"/>
    </row>
    <row r="18290" spans="8:8" x14ac:dyDescent="0.25">
      <c r="H18290"/>
    </row>
    <row r="18291" spans="8:8" x14ac:dyDescent="0.25">
      <c r="H18291"/>
    </row>
    <row r="18292" spans="8:8" x14ac:dyDescent="0.25">
      <c r="H18292"/>
    </row>
    <row r="18293" spans="8:8" x14ac:dyDescent="0.25">
      <c r="H18293"/>
    </row>
    <row r="18294" spans="8:8" x14ac:dyDescent="0.25">
      <c r="H18294"/>
    </row>
    <row r="18295" spans="8:8" x14ac:dyDescent="0.25">
      <c r="H18295"/>
    </row>
    <row r="18296" spans="8:8" x14ac:dyDescent="0.25">
      <c r="H18296"/>
    </row>
    <row r="18297" spans="8:8" x14ac:dyDescent="0.25">
      <c r="H18297"/>
    </row>
    <row r="18298" spans="8:8" x14ac:dyDescent="0.25">
      <c r="H18298"/>
    </row>
    <row r="18299" spans="8:8" x14ac:dyDescent="0.25">
      <c r="H18299"/>
    </row>
    <row r="18300" spans="8:8" x14ac:dyDescent="0.25">
      <c r="H18300"/>
    </row>
    <row r="18301" spans="8:8" x14ac:dyDescent="0.25">
      <c r="H18301"/>
    </row>
    <row r="18302" spans="8:8" x14ac:dyDescent="0.25">
      <c r="H18302"/>
    </row>
    <row r="18303" spans="8:8" x14ac:dyDescent="0.25">
      <c r="H18303"/>
    </row>
    <row r="18304" spans="8:8" x14ac:dyDescent="0.25">
      <c r="H18304"/>
    </row>
    <row r="18305" spans="8:8" x14ac:dyDescent="0.25">
      <c r="H18305"/>
    </row>
    <row r="18306" spans="8:8" x14ac:dyDescent="0.25">
      <c r="H18306"/>
    </row>
    <row r="18307" spans="8:8" x14ac:dyDescent="0.25">
      <c r="H18307"/>
    </row>
    <row r="18308" spans="8:8" x14ac:dyDescent="0.25">
      <c r="H18308"/>
    </row>
    <row r="18309" spans="8:8" x14ac:dyDescent="0.25">
      <c r="H18309"/>
    </row>
    <row r="18310" spans="8:8" x14ac:dyDescent="0.25">
      <c r="H18310"/>
    </row>
    <row r="18311" spans="8:8" x14ac:dyDescent="0.25">
      <c r="H18311"/>
    </row>
    <row r="18312" spans="8:8" x14ac:dyDescent="0.25">
      <c r="H18312"/>
    </row>
    <row r="18313" spans="8:8" x14ac:dyDescent="0.25">
      <c r="H18313"/>
    </row>
    <row r="18314" spans="8:8" x14ac:dyDescent="0.25">
      <c r="H18314"/>
    </row>
    <row r="18315" spans="8:8" x14ac:dyDescent="0.25">
      <c r="H18315"/>
    </row>
    <row r="18316" spans="8:8" x14ac:dyDescent="0.25">
      <c r="H18316"/>
    </row>
    <row r="18317" spans="8:8" x14ac:dyDescent="0.25">
      <c r="H18317"/>
    </row>
    <row r="18318" spans="8:8" x14ac:dyDescent="0.25">
      <c r="H18318"/>
    </row>
    <row r="18319" spans="8:8" x14ac:dyDescent="0.25">
      <c r="H18319"/>
    </row>
    <row r="18320" spans="8:8" x14ac:dyDescent="0.25">
      <c r="H18320"/>
    </row>
    <row r="18321" spans="8:8" x14ac:dyDescent="0.25">
      <c r="H18321"/>
    </row>
    <row r="18322" spans="8:8" x14ac:dyDescent="0.25">
      <c r="H18322"/>
    </row>
    <row r="18323" spans="8:8" x14ac:dyDescent="0.25">
      <c r="H18323"/>
    </row>
    <row r="18324" spans="8:8" x14ac:dyDescent="0.25">
      <c r="H18324"/>
    </row>
    <row r="18325" spans="8:8" x14ac:dyDescent="0.25">
      <c r="H18325"/>
    </row>
    <row r="18326" spans="8:8" x14ac:dyDescent="0.25">
      <c r="H18326"/>
    </row>
    <row r="18327" spans="8:8" x14ac:dyDescent="0.25">
      <c r="H18327"/>
    </row>
    <row r="18328" spans="8:8" x14ac:dyDescent="0.25">
      <c r="H18328"/>
    </row>
    <row r="18329" spans="8:8" x14ac:dyDescent="0.25">
      <c r="H18329"/>
    </row>
    <row r="18330" spans="8:8" x14ac:dyDescent="0.25">
      <c r="H18330"/>
    </row>
    <row r="18331" spans="8:8" x14ac:dyDescent="0.25">
      <c r="H18331"/>
    </row>
    <row r="18332" spans="8:8" x14ac:dyDescent="0.25">
      <c r="H18332"/>
    </row>
    <row r="18333" spans="8:8" x14ac:dyDescent="0.25">
      <c r="H18333"/>
    </row>
    <row r="18334" spans="8:8" x14ac:dyDescent="0.25">
      <c r="H18334"/>
    </row>
    <row r="18335" spans="8:8" x14ac:dyDescent="0.25">
      <c r="H18335"/>
    </row>
    <row r="18336" spans="8:8" x14ac:dyDescent="0.25">
      <c r="H18336"/>
    </row>
    <row r="18337" spans="8:8" x14ac:dyDescent="0.25">
      <c r="H18337"/>
    </row>
    <row r="18338" spans="8:8" x14ac:dyDescent="0.25">
      <c r="H18338"/>
    </row>
    <row r="18339" spans="8:8" x14ac:dyDescent="0.25">
      <c r="H18339"/>
    </row>
    <row r="18340" spans="8:8" x14ac:dyDescent="0.25">
      <c r="H18340"/>
    </row>
    <row r="18341" spans="8:8" x14ac:dyDescent="0.25">
      <c r="H18341"/>
    </row>
    <row r="18342" spans="8:8" x14ac:dyDescent="0.25">
      <c r="H18342"/>
    </row>
    <row r="18343" spans="8:8" x14ac:dyDescent="0.25">
      <c r="H18343"/>
    </row>
    <row r="18344" spans="8:8" x14ac:dyDescent="0.25">
      <c r="H18344"/>
    </row>
    <row r="18345" spans="8:8" x14ac:dyDescent="0.25">
      <c r="H18345"/>
    </row>
    <row r="18346" spans="8:8" x14ac:dyDescent="0.25">
      <c r="H18346"/>
    </row>
    <row r="18347" spans="8:8" x14ac:dyDescent="0.25">
      <c r="H18347"/>
    </row>
    <row r="18348" spans="8:8" x14ac:dyDescent="0.25">
      <c r="H18348"/>
    </row>
    <row r="18349" spans="8:8" x14ac:dyDescent="0.25">
      <c r="H18349"/>
    </row>
    <row r="18350" spans="8:8" x14ac:dyDescent="0.25">
      <c r="H18350"/>
    </row>
    <row r="18351" spans="8:8" x14ac:dyDescent="0.25">
      <c r="H18351"/>
    </row>
    <row r="18352" spans="8:8" x14ac:dyDescent="0.25">
      <c r="H18352"/>
    </row>
    <row r="18353" spans="8:8" x14ac:dyDescent="0.25">
      <c r="H18353"/>
    </row>
    <row r="18354" spans="8:8" x14ac:dyDescent="0.25">
      <c r="H18354"/>
    </row>
    <row r="18355" spans="8:8" x14ac:dyDescent="0.25">
      <c r="H18355"/>
    </row>
    <row r="18356" spans="8:8" x14ac:dyDescent="0.25">
      <c r="H18356"/>
    </row>
    <row r="18357" spans="8:8" x14ac:dyDescent="0.25">
      <c r="H18357"/>
    </row>
    <row r="18358" spans="8:8" x14ac:dyDescent="0.25">
      <c r="H18358"/>
    </row>
    <row r="18359" spans="8:8" x14ac:dyDescent="0.25">
      <c r="H18359"/>
    </row>
    <row r="18360" spans="8:8" x14ac:dyDescent="0.25">
      <c r="H18360"/>
    </row>
    <row r="18361" spans="8:8" x14ac:dyDescent="0.25">
      <c r="H18361"/>
    </row>
    <row r="18362" spans="8:8" x14ac:dyDescent="0.25">
      <c r="H18362"/>
    </row>
    <row r="18363" spans="8:8" x14ac:dyDescent="0.25">
      <c r="H18363"/>
    </row>
    <row r="18364" spans="8:8" x14ac:dyDescent="0.25">
      <c r="H18364"/>
    </row>
    <row r="18365" spans="8:8" x14ac:dyDescent="0.25">
      <c r="H18365"/>
    </row>
    <row r="18366" spans="8:8" x14ac:dyDescent="0.25">
      <c r="H18366"/>
    </row>
    <row r="18367" spans="8:8" x14ac:dyDescent="0.25">
      <c r="H18367"/>
    </row>
    <row r="18368" spans="8:8" x14ac:dyDescent="0.25">
      <c r="H18368"/>
    </row>
    <row r="18369" spans="8:8" x14ac:dyDescent="0.25">
      <c r="H18369"/>
    </row>
    <row r="18370" spans="8:8" x14ac:dyDescent="0.25">
      <c r="H18370"/>
    </row>
    <row r="18371" spans="8:8" x14ac:dyDescent="0.25">
      <c r="H18371"/>
    </row>
    <row r="18372" spans="8:8" x14ac:dyDescent="0.25">
      <c r="H18372"/>
    </row>
    <row r="18373" spans="8:8" x14ac:dyDescent="0.25">
      <c r="H18373"/>
    </row>
    <row r="18374" spans="8:8" x14ac:dyDescent="0.25">
      <c r="H18374"/>
    </row>
    <row r="18375" spans="8:8" x14ac:dyDescent="0.25">
      <c r="H18375"/>
    </row>
    <row r="18376" spans="8:8" x14ac:dyDescent="0.25">
      <c r="H18376"/>
    </row>
    <row r="18377" spans="8:8" x14ac:dyDescent="0.25">
      <c r="H18377"/>
    </row>
    <row r="18378" spans="8:8" x14ac:dyDescent="0.25">
      <c r="H18378"/>
    </row>
    <row r="18379" spans="8:8" x14ac:dyDescent="0.25">
      <c r="H18379"/>
    </row>
    <row r="18380" spans="8:8" x14ac:dyDescent="0.25">
      <c r="H18380"/>
    </row>
    <row r="18381" spans="8:8" x14ac:dyDescent="0.25">
      <c r="H18381"/>
    </row>
    <row r="18382" spans="8:8" x14ac:dyDescent="0.25">
      <c r="H18382"/>
    </row>
    <row r="18383" spans="8:8" x14ac:dyDescent="0.25">
      <c r="H18383"/>
    </row>
    <row r="18384" spans="8:8" x14ac:dyDescent="0.25">
      <c r="H18384"/>
    </row>
    <row r="18385" spans="8:8" x14ac:dyDescent="0.25">
      <c r="H18385"/>
    </row>
    <row r="18386" spans="8:8" x14ac:dyDescent="0.25">
      <c r="H18386"/>
    </row>
    <row r="18387" spans="8:8" x14ac:dyDescent="0.25">
      <c r="H18387"/>
    </row>
    <row r="18388" spans="8:8" x14ac:dyDescent="0.25">
      <c r="H18388"/>
    </row>
    <row r="18389" spans="8:8" x14ac:dyDescent="0.25">
      <c r="H18389"/>
    </row>
    <row r="18390" spans="8:8" x14ac:dyDescent="0.25">
      <c r="H18390"/>
    </row>
    <row r="18391" spans="8:8" x14ac:dyDescent="0.25">
      <c r="H18391"/>
    </row>
    <row r="18392" spans="8:8" x14ac:dyDescent="0.25">
      <c r="H18392"/>
    </row>
    <row r="18393" spans="8:8" x14ac:dyDescent="0.25">
      <c r="H18393"/>
    </row>
    <row r="18394" spans="8:8" x14ac:dyDescent="0.25">
      <c r="H18394"/>
    </row>
    <row r="18395" spans="8:8" x14ac:dyDescent="0.25">
      <c r="H18395"/>
    </row>
    <row r="18396" spans="8:8" x14ac:dyDescent="0.25">
      <c r="H18396"/>
    </row>
    <row r="18397" spans="8:8" x14ac:dyDescent="0.25">
      <c r="H18397"/>
    </row>
    <row r="18398" spans="8:8" x14ac:dyDescent="0.25">
      <c r="H18398"/>
    </row>
    <row r="18399" spans="8:8" x14ac:dyDescent="0.25">
      <c r="H18399"/>
    </row>
    <row r="18400" spans="8:8" x14ac:dyDescent="0.25">
      <c r="H18400"/>
    </row>
    <row r="18401" spans="8:8" x14ac:dyDescent="0.25">
      <c r="H18401"/>
    </row>
    <row r="18402" spans="8:8" x14ac:dyDescent="0.25">
      <c r="H18402"/>
    </row>
    <row r="18403" spans="8:8" x14ac:dyDescent="0.25">
      <c r="H18403"/>
    </row>
    <row r="18404" spans="8:8" x14ac:dyDescent="0.25">
      <c r="H18404"/>
    </row>
    <row r="18405" spans="8:8" x14ac:dyDescent="0.25">
      <c r="H18405"/>
    </row>
    <row r="18406" spans="8:8" x14ac:dyDescent="0.25">
      <c r="H18406"/>
    </row>
    <row r="18407" spans="8:8" x14ac:dyDescent="0.25">
      <c r="H18407"/>
    </row>
    <row r="18408" spans="8:8" x14ac:dyDescent="0.25">
      <c r="H18408"/>
    </row>
    <row r="18409" spans="8:8" x14ac:dyDescent="0.25">
      <c r="H18409"/>
    </row>
    <row r="18410" spans="8:8" x14ac:dyDescent="0.25">
      <c r="H18410"/>
    </row>
    <row r="18411" spans="8:8" x14ac:dyDescent="0.25">
      <c r="H18411"/>
    </row>
    <row r="18412" spans="8:8" x14ac:dyDescent="0.25">
      <c r="H18412"/>
    </row>
    <row r="18413" spans="8:8" x14ac:dyDescent="0.25">
      <c r="H18413"/>
    </row>
    <row r="18414" spans="8:8" x14ac:dyDescent="0.25">
      <c r="H18414"/>
    </row>
    <row r="18415" spans="8:8" x14ac:dyDescent="0.25">
      <c r="H18415"/>
    </row>
    <row r="18416" spans="8:8" x14ac:dyDescent="0.25">
      <c r="H18416"/>
    </row>
    <row r="18417" spans="8:8" x14ac:dyDescent="0.25">
      <c r="H18417"/>
    </row>
    <row r="18418" spans="8:8" x14ac:dyDescent="0.25">
      <c r="H18418"/>
    </row>
    <row r="18419" spans="8:8" x14ac:dyDescent="0.25">
      <c r="H18419"/>
    </row>
    <row r="18420" spans="8:8" x14ac:dyDescent="0.25">
      <c r="H18420"/>
    </row>
    <row r="18421" spans="8:8" x14ac:dyDescent="0.25">
      <c r="H18421"/>
    </row>
    <row r="18422" spans="8:8" x14ac:dyDescent="0.25">
      <c r="H18422"/>
    </row>
    <row r="18423" spans="8:8" x14ac:dyDescent="0.25">
      <c r="H18423"/>
    </row>
    <row r="18424" spans="8:8" x14ac:dyDescent="0.25">
      <c r="H18424"/>
    </row>
    <row r="18425" spans="8:8" x14ac:dyDescent="0.25">
      <c r="H18425"/>
    </row>
    <row r="18426" spans="8:8" x14ac:dyDescent="0.25">
      <c r="H18426"/>
    </row>
    <row r="18427" spans="8:8" x14ac:dyDescent="0.25">
      <c r="H18427"/>
    </row>
    <row r="18428" spans="8:8" x14ac:dyDescent="0.25">
      <c r="H18428"/>
    </row>
    <row r="18429" spans="8:8" x14ac:dyDescent="0.25">
      <c r="H18429"/>
    </row>
    <row r="18430" spans="8:8" x14ac:dyDescent="0.25">
      <c r="H18430"/>
    </row>
    <row r="18431" spans="8:8" x14ac:dyDescent="0.25">
      <c r="H18431"/>
    </row>
    <row r="18432" spans="8:8" x14ac:dyDescent="0.25">
      <c r="H18432"/>
    </row>
    <row r="18433" spans="8:8" x14ac:dyDescent="0.25">
      <c r="H18433"/>
    </row>
    <row r="18434" spans="8:8" x14ac:dyDescent="0.25">
      <c r="H18434"/>
    </row>
    <row r="18435" spans="8:8" x14ac:dyDescent="0.25">
      <c r="H18435"/>
    </row>
    <row r="18436" spans="8:8" x14ac:dyDescent="0.25">
      <c r="H18436"/>
    </row>
    <row r="18437" spans="8:8" x14ac:dyDescent="0.25">
      <c r="H18437"/>
    </row>
    <row r="18438" spans="8:8" x14ac:dyDescent="0.25">
      <c r="H18438"/>
    </row>
    <row r="18439" spans="8:8" x14ac:dyDescent="0.25">
      <c r="H18439"/>
    </row>
    <row r="18440" spans="8:8" x14ac:dyDescent="0.25">
      <c r="H18440"/>
    </row>
    <row r="18441" spans="8:8" x14ac:dyDescent="0.25">
      <c r="H18441"/>
    </row>
    <row r="18442" spans="8:8" x14ac:dyDescent="0.25">
      <c r="H18442"/>
    </row>
    <row r="18443" spans="8:8" x14ac:dyDescent="0.25">
      <c r="H18443"/>
    </row>
    <row r="18444" spans="8:8" x14ac:dyDescent="0.25">
      <c r="H18444"/>
    </row>
    <row r="18445" spans="8:8" x14ac:dyDescent="0.25">
      <c r="H18445"/>
    </row>
    <row r="18446" spans="8:8" x14ac:dyDescent="0.25">
      <c r="H18446"/>
    </row>
    <row r="18447" spans="8:8" x14ac:dyDescent="0.25">
      <c r="H18447"/>
    </row>
    <row r="18448" spans="8:8" x14ac:dyDescent="0.25">
      <c r="H18448"/>
    </row>
    <row r="18449" spans="8:8" x14ac:dyDescent="0.25">
      <c r="H18449"/>
    </row>
    <row r="18450" spans="8:8" x14ac:dyDescent="0.25">
      <c r="H18450"/>
    </row>
    <row r="18451" spans="8:8" x14ac:dyDescent="0.25">
      <c r="H18451"/>
    </row>
    <row r="18452" spans="8:8" x14ac:dyDescent="0.25">
      <c r="H18452"/>
    </row>
    <row r="18453" spans="8:8" x14ac:dyDescent="0.25">
      <c r="H18453"/>
    </row>
    <row r="18454" spans="8:8" x14ac:dyDescent="0.25">
      <c r="H18454"/>
    </row>
    <row r="18455" spans="8:8" x14ac:dyDescent="0.25">
      <c r="H18455"/>
    </row>
    <row r="18456" spans="8:8" x14ac:dyDescent="0.25">
      <c r="H18456"/>
    </row>
    <row r="18457" spans="8:8" x14ac:dyDescent="0.25">
      <c r="H18457"/>
    </row>
    <row r="18458" spans="8:8" x14ac:dyDescent="0.25">
      <c r="H18458"/>
    </row>
    <row r="18459" spans="8:8" x14ac:dyDescent="0.25">
      <c r="H18459"/>
    </row>
    <row r="18460" spans="8:8" x14ac:dyDescent="0.25">
      <c r="H18460"/>
    </row>
    <row r="18461" spans="8:8" x14ac:dyDescent="0.25">
      <c r="H18461"/>
    </row>
    <row r="18462" spans="8:8" x14ac:dyDescent="0.25">
      <c r="H18462"/>
    </row>
    <row r="18463" spans="8:8" x14ac:dyDescent="0.25">
      <c r="H18463"/>
    </row>
    <row r="18464" spans="8:8" x14ac:dyDescent="0.25">
      <c r="H18464"/>
    </row>
    <row r="18465" spans="8:8" x14ac:dyDescent="0.25">
      <c r="H18465"/>
    </row>
    <row r="18466" spans="8:8" x14ac:dyDescent="0.25">
      <c r="H18466"/>
    </row>
    <row r="18467" spans="8:8" x14ac:dyDescent="0.25">
      <c r="H18467"/>
    </row>
    <row r="18468" spans="8:8" x14ac:dyDescent="0.25">
      <c r="H18468"/>
    </row>
    <row r="18469" spans="8:8" x14ac:dyDescent="0.25">
      <c r="H18469"/>
    </row>
    <row r="18470" spans="8:8" x14ac:dyDescent="0.25">
      <c r="H18470"/>
    </row>
    <row r="18471" spans="8:8" x14ac:dyDescent="0.25">
      <c r="H18471"/>
    </row>
    <row r="18472" spans="8:8" x14ac:dyDescent="0.25">
      <c r="H18472"/>
    </row>
    <row r="18473" spans="8:8" x14ac:dyDescent="0.25">
      <c r="H18473"/>
    </row>
    <row r="18474" spans="8:8" x14ac:dyDescent="0.25">
      <c r="H18474"/>
    </row>
    <row r="18475" spans="8:8" x14ac:dyDescent="0.25">
      <c r="H18475"/>
    </row>
    <row r="18476" spans="8:8" x14ac:dyDescent="0.25">
      <c r="H18476"/>
    </row>
    <row r="18477" spans="8:8" x14ac:dyDescent="0.25">
      <c r="H18477"/>
    </row>
    <row r="18478" spans="8:8" x14ac:dyDescent="0.25">
      <c r="H18478"/>
    </row>
    <row r="18479" spans="8:8" x14ac:dyDescent="0.25">
      <c r="H18479"/>
    </row>
    <row r="18480" spans="8:8" x14ac:dyDescent="0.25">
      <c r="H18480"/>
    </row>
    <row r="18481" spans="8:8" x14ac:dyDescent="0.25">
      <c r="H18481"/>
    </row>
    <row r="18482" spans="8:8" x14ac:dyDescent="0.25">
      <c r="H18482"/>
    </row>
    <row r="18483" spans="8:8" x14ac:dyDescent="0.25">
      <c r="H18483"/>
    </row>
    <row r="18484" spans="8:8" x14ac:dyDescent="0.25">
      <c r="H18484"/>
    </row>
    <row r="18485" spans="8:8" x14ac:dyDescent="0.25">
      <c r="H18485"/>
    </row>
    <row r="18486" spans="8:8" x14ac:dyDescent="0.25">
      <c r="H18486"/>
    </row>
    <row r="18487" spans="8:8" x14ac:dyDescent="0.25">
      <c r="H18487"/>
    </row>
    <row r="18488" spans="8:8" x14ac:dyDescent="0.25">
      <c r="H18488"/>
    </row>
    <row r="18489" spans="8:8" x14ac:dyDescent="0.25">
      <c r="H18489"/>
    </row>
    <row r="18490" spans="8:8" x14ac:dyDescent="0.25">
      <c r="H18490"/>
    </row>
    <row r="18491" spans="8:8" x14ac:dyDescent="0.25">
      <c r="H18491"/>
    </row>
    <row r="18492" spans="8:8" x14ac:dyDescent="0.25">
      <c r="H18492"/>
    </row>
    <row r="18493" spans="8:8" x14ac:dyDescent="0.25">
      <c r="H18493"/>
    </row>
    <row r="18494" spans="8:8" x14ac:dyDescent="0.25">
      <c r="H18494"/>
    </row>
    <row r="18495" spans="8:8" x14ac:dyDescent="0.25">
      <c r="H18495"/>
    </row>
    <row r="18496" spans="8:8" x14ac:dyDescent="0.25">
      <c r="H18496"/>
    </row>
    <row r="18497" spans="8:8" x14ac:dyDescent="0.25">
      <c r="H18497"/>
    </row>
    <row r="18498" spans="8:8" x14ac:dyDescent="0.25">
      <c r="H18498"/>
    </row>
    <row r="18499" spans="8:8" x14ac:dyDescent="0.25">
      <c r="H18499"/>
    </row>
    <row r="18500" spans="8:8" x14ac:dyDescent="0.25">
      <c r="H18500"/>
    </row>
    <row r="18501" spans="8:8" x14ac:dyDescent="0.25">
      <c r="H18501"/>
    </row>
    <row r="18502" spans="8:8" x14ac:dyDescent="0.25">
      <c r="H18502"/>
    </row>
    <row r="18503" spans="8:8" x14ac:dyDescent="0.25">
      <c r="H18503"/>
    </row>
    <row r="18504" spans="8:8" x14ac:dyDescent="0.25">
      <c r="H18504"/>
    </row>
    <row r="18505" spans="8:8" x14ac:dyDescent="0.25">
      <c r="H18505"/>
    </row>
    <row r="18506" spans="8:8" x14ac:dyDescent="0.25">
      <c r="H18506"/>
    </row>
    <row r="18507" spans="8:8" x14ac:dyDescent="0.25">
      <c r="H18507"/>
    </row>
    <row r="18508" spans="8:8" x14ac:dyDescent="0.25">
      <c r="H18508"/>
    </row>
    <row r="18509" spans="8:8" x14ac:dyDescent="0.25">
      <c r="H18509"/>
    </row>
    <row r="18510" spans="8:8" x14ac:dyDescent="0.25">
      <c r="H18510"/>
    </row>
    <row r="18511" spans="8:8" x14ac:dyDescent="0.25">
      <c r="H18511"/>
    </row>
    <row r="18512" spans="8:8" x14ac:dyDescent="0.25">
      <c r="H18512"/>
    </row>
    <row r="18513" spans="8:8" x14ac:dyDescent="0.25">
      <c r="H18513"/>
    </row>
    <row r="18514" spans="8:8" x14ac:dyDescent="0.25">
      <c r="H18514"/>
    </row>
    <row r="18515" spans="8:8" x14ac:dyDescent="0.25">
      <c r="H18515"/>
    </row>
    <row r="18516" spans="8:8" x14ac:dyDescent="0.25">
      <c r="H18516"/>
    </row>
    <row r="18517" spans="8:8" x14ac:dyDescent="0.25">
      <c r="H18517"/>
    </row>
    <row r="18518" spans="8:8" x14ac:dyDescent="0.25">
      <c r="H18518"/>
    </row>
    <row r="18519" spans="8:8" x14ac:dyDescent="0.25">
      <c r="H18519"/>
    </row>
    <row r="18520" spans="8:8" x14ac:dyDescent="0.25">
      <c r="H18520"/>
    </row>
    <row r="18521" spans="8:8" x14ac:dyDescent="0.25">
      <c r="H18521"/>
    </row>
    <row r="18522" spans="8:8" x14ac:dyDescent="0.25">
      <c r="H18522"/>
    </row>
    <row r="18523" spans="8:8" x14ac:dyDescent="0.25">
      <c r="H18523"/>
    </row>
    <row r="18524" spans="8:8" x14ac:dyDescent="0.25">
      <c r="H18524"/>
    </row>
    <row r="18525" spans="8:8" x14ac:dyDescent="0.25">
      <c r="H18525"/>
    </row>
    <row r="18526" spans="8:8" x14ac:dyDescent="0.25">
      <c r="H18526"/>
    </row>
    <row r="18527" spans="8:8" x14ac:dyDescent="0.25">
      <c r="H18527"/>
    </row>
    <row r="18528" spans="8:8" x14ac:dyDescent="0.25">
      <c r="H18528"/>
    </row>
    <row r="18529" spans="8:8" x14ac:dyDescent="0.25">
      <c r="H18529"/>
    </row>
    <row r="18530" spans="8:8" x14ac:dyDescent="0.25">
      <c r="H18530"/>
    </row>
    <row r="18531" spans="8:8" x14ac:dyDescent="0.25">
      <c r="H18531"/>
    </row>
    <row r="18532" spans="8:8" x14ac:dyDescent="0.25">
      <c r="H18532"/>
    </row>
    <row r="18533" spans="8:8" x14ac:dyDescent="0.25">
      <c r="H18533"/>
    </row>
    <row r="18534" spans="8:8" x14ac:dyDescent="0.25">
      <c r="H18534"/>
    </row>
    <row r="18535" spans="8:8" x14ac:dyDescent="0.25">
      <c r="H18535"/>
    </row>
    <row r="18536" spans="8:8" x14ac:dyDescent="0.25">
      <c r="H18536"/>
    </row>
    <row r="18537" spans="8:8" x14ac:dyDescent="0.25">
      <c r="H18537"/>
    </row>
    <row r="18538" spans="8:8" x14ac:dyDescent="0.25">
      <c r="H18538"/>
    </row>
    <row r="18539" spans="8:8" x14ac:dyDescent="0.25">
      <c r="H18539"/>
    </row>
    <row r="18540" spans="8:8" x14ac:dyDescent="0.25">
      <c r="H18540"/>
    </row>
    <row r="18541" spans="8:8" x14ac:dyDescent="0.25">
      <c r="H18541"/>
    </row>
    <row r="18542" spans="8:8" x14ac:dyDescent="0.25">
      <c r="H18542"/>
    </row>
    <row r="18543" spans="8:8" x14ac:dyDescent="0.25">
      <c r="H18543"/>
    </row>
    <row r="18544" spans="8:8" x14ac:dyDescent="0.25">
      <c r="H18544"/>
    </row>
    <row r="18545" spans="8:8" x14ac:dyDescent="0.25">
      <c r="H18545"/>
    </row>
    <row r="18546" spans="8:8" x14ac:dyDescent="0.25">
      <c r="H18546"/>
    </row>
    <row r="18547" spans="8:8" x14ac:dyDescent="0.25">
      <c r="H18547"/>
    </row>
    <row r="18548" spans="8:8" x14ac:dyDescent="0.25">
      <c r="H18548"/>
    </row>
    <row r="18549" spans="8:8" x14ac:dyDescent="0.25">
      <c r="H18549"/>
    </row>
    <row r="18550" spans="8:8" x14ac:dyDescent="0.25">
      <c r="H18550"/>
    </row>
    <row r="18551" spans="8:8" x14ac:dyDescent="0.25">
      <c r="H18551"/>
    </row>
    <row r="18552" spans="8:8" x14ac:dyDescent="0.25">
      <c r="H18552"/>
    </row>
    <row r="18553" spans="8:8" x14ac:dyDescent="0.25">
      <c r="H18553"/>
    </row>
    <row r="18554" spans="8:8" x14ac:dyDescent="0.25">
      <c r="H18554"/>
    </row>
    <row r="18555" spans="8:8" x14ac:dyDescent="0.25">
      <c r="H18555"/>
    </row>
    <row r="18556" spans="8:8" x14ac:dyDescent="0.25">
      <c r="H18556"/>
    </row>
    <row r="18557" spans="8:8" x14ac:dyDescent="0.25">
      <c r="H18557"/>
    </row>
    <row r="18558" spans="8:8" x14ac:dyDescent="0.25">
      <c r="H18558"/>
    </row>
    <row r="18559" spans="8:8" x14ac:dyDescent="0.25">
      <c r="H18559"/>
    </row>
    <row r="18560" spans="8:8" x14ac:dyDescent="0.25">
      <c r="H18560"/>
    </row>
    <row r="18561" spans="8:8" x14ac:dyDescent="0.25">
      <c r="H18561"/>
    </row>
    <row r="18562" spans="8:8" x14ac:dyDescent="0.25">
      <c r="H18562"/>
    </row>
    <row r="18563" spans="8:8" x14ac:dyDescent="0.25">
      <c r="H18563"/>
    </row>
    <row r="18564" spans="8:8" x14ac:dyDescent="0.25">
      <c r="H18564"/>
    </row>
    <row r="18565" spans="8:8" x14ac:dyDescent="0.25">
      <c r="H18565"/>
    </row>
    <row r="18566" spans="8:8" x14ac:dyDescent="0.25">
      <c r="H18566"/>
    </row>
    <row r="18567" spans="8:8" x14ac:dyDescent="0.25">
      <c r="H18567"/>
    </row>
    <row r="18568" spans="8:8" x14ac:dyDescent="0.25">
      <c r="H18568"/>
    </row>
    <row r="18569" spans="8:8" x14ac:dyDescent="0.25">
      <c r="H18569"/>
    </row>
    <row r="18570" spans="8:8" x14ac:dyDescent="0.25">
      <c r="H18570"/>
    </row>
    <row r="18571" spans="8:8" x14ac:dyDescent="0.25">
      <c r="H18571"/>
    </row>
    <row r="18572" spans="8:8" x14ac:dyDescent="0.25">
      <c r="H18572"/>
    </row>
    <row r="18573" spans="8:8" x14ac:dyDescent="0.25">
      <c r="H18573"/>
    </row>
    <row r="18574" spans="8:8" x14ac:dyDescent="0.25">
      <c r="H18574"/>
    </row>
    <row r="18575" spans="8:8" x14ac:dyDescent="0.25">
      <c r="H18575"/>
    </row>
    <row r="18576" spans="8:8" x14ac:dyDescent="0.25">
      <c r="H18576"/>
    </row>
    <row r="18577" spans="8:8" x14ac:dyDescent="0.25">
      <c r="H18577"/>
    </row>
    <row r="18578" spans="8:8" x14ac:dyDescent="0.25">
      <c r="H18578"/>
    </row>
    <row r="18579" spans="8:8" x14ac:dyDescent="0.25">
      <c r="H18579"/>
    </row>
    <row r="18580" spans="8:8" x14ac:dyDescent="0.25">
      <c r="H18580"/>
    </row>
    <row r="18581" spans="8:8" x14ac:dyDescent="0.25">
      <c r="H18581"/>
    </row>
    <row r="18582" spans="8:8" x14ac:dyDescent="0.25">
      <c r="H18582"/>
    </row>
    <row r="18583" spans="8:8" x14ac:dyDescent="0.25">
      <c r="H18583"/>
    </row>
    <row r="18584" spans="8:8" x14ac:dyDescent="0.25">
      <c r="H18584"/>
    </row>
    <row r="18585" spans="8:8" x14ac:dyDescent="0.25">
      <c r="H18585"/>
    </row>
    <row r="18586" spans="8:8" x14ac:dyDescent="0.25">
      <c r="H18586"/>
    </row>
    <row r="18587" spans="8:8" x14ac:dyDescent="0.25">
      <c r="H18587"/>
    </row>
    <row r="18588" spans="8:8" x14ac:dyDescent="0.25">
      <c r="H18588"/>
    </row>
    <row r="18589" spans="8:8" x14ac:dyDescent="0.25">
      <c r="H18589"/>
    </row>
    <row r="18590" spans="8:8" x14ac:dyDescent="0.25">
      <c r="H18590"/>
    </row>
    <row r="18591" spans="8:8" x14ac:dyDescent="0.25">
      <c r="H18591"/>
    </row>
    <row r="18592" spans="8:8" x14ac:dyDescent="0.25">
      <c r="H18592"/>
    </row>
    <row r="18593" spans="8:8" x14ac:dyDescent="0.25">
      <c r="H18593"/>
    </row>
    <row r="18594" spans="8:8" x14ac:dyDescent="0.25">
      <c r="H18594"/>
    </row>
    <row r="18595" spans="8:8" x14ac:dyDescent="0.25">
      <c r="H18595"/>
    </row>
    <row r="18596" spans="8:8" x14ac:dyDescent="0.25">
      <c r="H18596"/>
    </row>
    <row r="18597" spans="8:8" x14ac:dyDescent="0.25">
      <c r="H18597"/>
    </row>
    <row r="18598" spans="8:8" x14ac:dyDescent="0.25">
      <c r="H18598"/>
    </row>
    <row r="18599" spans="8:8" x14ac:dyDescent="0.25">
      <c r="H18599"/>
    </row>
    <row r="18600" spans="8:8" x14ac:dyDescent="0.25">
      <c r="H18600"/>
    </row>
    <row r="18601" spans="8:8" x14ac:dyDescent="0.25">
      <c r="H18601"/>
    </row>
    <row r="18602" spans="8:8" x14ac:dyDescent="0.25">
      <c r="H18602"/>
    </row>
    <row r="18603" spans="8:8" x14ac:dyDescent="0.25">
      <c r="H18603"/>
    </row>
    <row r="18604" spans="8:8" x14ac:dyDescent="0.25">
      <c r="H18604"/>
    </row>
    <row r="18605" spans="8:8" x14ac:dyDescent="0.25">
      <c r="H18605"/>
    </row>
    <row r="18606" spans="8:8" x14ac:dyDescent="0.25">
      <c r="H18606"/>
    </row>
    <row r="18607" spans="8:8" x14ac:dyDescent="0.25">
      <c r="H18607"/>
    </row>
    <row r="18608" spans="8:8" x14ac:dyDescent="0.25">
      <c r="H18608"/>
    </row>
    <row r="18609" spans="8:8" x14ac:dyDescent="0.25">
      <c r="H18609"/>
    </row>
    <row r="18610" spans="8:8" x14ac:dyDescent="0.25">
      <c r="H18610"/>
    </row>
    <row r="18611" spans="8:8" x14ac:dyDescent="0.25">
      <c r="H18611"/>
    </row>
    <row r="18612" spans="8:8" x14ac:dyDescent="0.25">
      <c r="H18612"/>
    </row>
    <row r="18613" spans="8:8" x14ac:dyDescent="0.25">
      <c r="H18613"/>
    </row>
    <row r="18614" spans="8:8" x14ac:dyDescent="0.25">
      <c r="H18614"/>
    </row>
    <row r="18615" spans="8:8" x14ac:dyDescent="0.25">
      <c r="H18615"/>
    </row>
    <row r="18616" spans="8:8" x14ac:dyDescent="0.25">
      <c r="H18616"/>
    </row>
    <row r="18617" spans="8:8" x14ac:dyDescent="0.25">
      <c r="H18617"/>
    </row>
    <row r="18618" spans="8:8" x14ac:dyDescent="0.25">
      <c r="H18618"/>
    </row>
    <row r="18619" spans="8:8" x14ac:dyDescent="0.25">
      <c r="H18619"/>
    </row>
    <row r="18620" spans="8:8" x14ac:dyDescent="0.25">
      <c r="H18620"/>
    </row>
    <row r="18621" spans="8:8" x14ac:dyDescent="0.25">
      <c r="H18621"/>
    </row>
    <row r="18622" spans="8:8" x14ac:dyDescent="0.25">
      <c r="H18622"/>
    </row>
    <row r="18623" spans="8:8" x14ac:dyDescent="0.25">
      <c r="H18623"/>
    </row>
    <row r="18624" spans="8:8" x14ac:dyDescent="0.25">
      <c r="H18624"/>
    </row>
    <row r="18625" spans="8:8" x14ac:dyDescent="0.25">
      <c r="H18625"/>
    </row>
    <row r="18626" spans="8:8" x14ac:dyDescent="0.25">
      <c r="H18626"/>
    </row>
    <row r="18627" spans="8:8" x14ac:dyDescent="0.25">
      <c r="H18627"/>
    </row>
    <row r="18628" spans="8:8" x14ac:dyDescent="0.25">
      <c r="H18628"/>
    </row>
    <row r="18629" spans="8:8" x14ac:dyDescent="0.25">
      <c r="H18629"/>
    </row>
    <row r="18630" spans="8:8" x14ac:dyDescent="0.25">
      <c r="H18630"/>
    </row>
    <row r="18631" spans="8:8" x14ac:dyDescent="0.25">
      <c r="H18631"/>
    </row>
    <row r="18632" spans="8:8" x14ac:dyDescent="0.25">
      <c r="H18632"/>
    </row>
    <row r="18633" spans="8:8" x14ac:dyDescent="0.25">
      <c r="H18633"/>
    </row>
    <row r="18634" spans="8:8" x14ac:dyDescent="0.25">
      <c r="H18634"/>
    </row>
    <row r="18635" spans="8:8" x14ac:dyDescent="0.25">
      <c r="H18635"/>
    </row>
    <row r="18636" spans="8:8" x14ac:dyDescent="0.25">
      <c r="H18636"/>
    </row>
    <row r="18637" spans="8:8" x14ac:dyDescent="0.25">
      <c r="H18637"/>
    </row>
    <row r="18638" spans="8:8" x14ac:dyDescent="0.25">
      <c r="H18638"/>
    </row>
    <row r="18639" spans="8:8" x14ac:dyDescent="0.25">
      <c r="H18639"/>
    </row>
    <row r="18640" spans="8:8" x14ac:dyDescent="0.25">
      <c r="H18640"/>
    </row>
    <row r="18641" spans="8:8" x14ac:dyDescent="0.25">
      <c r="H18641"/>
    </row>
    <row r="18642" spans="8:8" x14ac:dyDescent="0.25">
      <c r="H18642"/>
    </row>
    <row r="18643" spans="8:8" x14ac:dyDescent="0.25">
      <c r="H18643"/>
    </row>
    <row r="18644" spans="8:8" x14ac:dyDescent="0.25">
      <c r="H18644"/>
    </row>
    <row r="18645" spans="8:8" x14ac:dyDescent="0.25">
      <c r="H18645"/>
    </row>
    <row r="18646" spans="8:8" x14ac:dyDescent="0.25">
      <c r="H18646"/>
    </row>
    <row r="18647" spans="8:8" x14ac:dyDescent="0.25">
      <c r="H18647"/>
    </row>
    <row r="18648" spans="8:8" x14ac:dyDescent="0.25">
      <c r="H18648"/>
    </row>
    <row r="18649" spans="8:8" x14ac:dyDescent="0.25">
      <c r="H18649"/>
    </row>
    <row r="18650" spans="8:8" x14ac:dyDescent="0.25">
      <c r="H18650"/>
    </row>
    <row r="18651" spans="8:8" x14ac:dyDescent="0.25">
      <c r="H18651"/>
    </row>
    <row r="18652" spans="8:8" x14ac:dyDescent="0.25">
      <c r="H18652"/>
    </row>
    <row r="18653" spans="8:8" x14ac:dyDescent="0.25">
      <c r="H18653"/>
    </row>
    <row r="18654" spans="8:8" x14ac:dyDescent="0.25">
      <c r="H18654"/>
    </row>
    <row r="18655" spans="8:8" x14ac:dyDescent="0.25">
      <c r="H18655"/>
    </row>
    <row r="18656" spans="8:8" x14ac:dyDescent="0.25">
      <c r="H18656"/>
    </row>
    <row r="18657" spans="8:8" x14ac:dyDescent="0.25">
      <c r="H18657"/>
    </row>
    <row r="18658" spans="8:8" x14ac:dyDescent="0.25">
      <c r="H18658"/>
    </row>
    <row r="18659" spans="8:8" x14ac:dyDescent="0.25">
      <c r="H18659"/>
    </row>
    <row r="18660" spans="8:8" x14ac:dyDescent="0.25">
      <c r="H18660"/>
    </row>
    <row r="18661" spans="8:8" x14ac:dyDescent="0.25">
      <c r="H18661"/>
    </row>
    <row r="18662" spans="8:8" x14ac:dyDescent="0.25">
      <c r="H18662"/>
    </row>
    <row r="18663" spans="8:8" x14ac:dyDescent="0.25">
      <c r="H18663"/>
    </row>
    <row r="18664" spans="8:8" x14ac:dyDescent="0.25">
      <c r="H18664"/>
    </row>
    <row r="18665" spans="8:8" x14ac:dyDescent="0.25">
      <c r="H18665"/>
    </row>
    <row r="18666" spans="8:8" x14ac:dyDescent="0.25">
      <c r="H18666"/>
    </row>
    <row r="18667" spans="8:8" x14ac:dyDescent="0.25">
      <c r="H18667"/>
    </row>
    <row r="18668" spans="8:8" x14ac:dyDescent="0.25">
      <c r="H18668"/>
    </row>
    <row r="18669" spans="8:8" x14ac:dyDescent="0.25">
      <c r="H18669"/>
    </row>
    <row r="18670" spans="8:8" x14ac:dyDescent="0.25">
      <c r="H18670"/>
    </row>
    <row r="18671" spans="8:8" x14ac:dyDescent="0.25">
      <c r="H18671"/>
    </row>
    <row r="18672" spans="8:8" x14ac:dyDescent="0.25">
      <c r="H18672"/>
    </row>
    <row r="18673" spans="8:8" x14ac:dyDescent="0.25">
      <c r="H18673"/>
    </row>
    <row r="18674" spans="8:8" x14ac:dyDescent="0.25">
      <c r="H18674"/>
    </row>
    <row r="18675" spans="8:8" x14ac:dyDescent="0.25">
      <c r="H18675"/>
    </row>
    <row r="18676" spans="8:8" x14ac:dyDescent="0.25">
      <c r="H18676"/>
    </row>
    <row r="18677" spans="8:8" x14ac:dyDescent="0.25">
      <c r="H18677"/>
    </row>
    <row r="18678" spans="8:8" x14ac:dyDescent="0.25">
      <c r="H18678"/>
    </row>
    <row r="18679" spans="8:8" x14ac:dyDescent="0.25">
      <c r="H18679"/>
    </row>
    <row r="18680" spans="8:8" x14ac:dyDescent="0.25">
      <c r="H18680"/>
    </row>
    <row r="18681" spans="8:8" x14ac:dyDescent="0.25">
      <c r="H18681"/>
    </row>
    <row r="18682" spans="8:8" x14ac:dyDescent="0.25">
      <c r="H18682"/>
    </row>
    <row r="18683" spans="8:8" x14ac:dyDescent="0.25">
      <c r="H18683"/>
    </row>
    <row r="18684" spans="8:8" x14ac:dyDescent="0.25">
      <c r="H18684"/>
    </row>
    <row r="18685" spans="8:8" x14ac:dyDescent="0.25">
      <c r="H18685"/>
    </row>
    <row r="18686" spans="8:8" x14ac:dyDescent="0.25">
      <c r="H18686"/>
    </row>
    <row r="18687" spans="8:8" x14ac:dyDescent="0.25">
      <c r="H18687"/>
    </row>
    <row r="18688" spans="8:8" x14ac:dyDescent="0.25">
      <c r="H18688"/>
    </row>
    <row r="18689" spans="8:8" x14ac:dyDescent="0.25">
      <c r="H18689"/>
    </row>
    <row r="18690" spans="8:8" x14ac:dyDescent="0.25">
      <c r="H18690"/>
    </row>
    <row r="18691" spans="8:8" x14ac:dyDescent="0.25">
      <c r="H18691"/>
    </row>
    <row r="18692" spans="8:8" x14ac:dyDescent="0.25">
      <c r="H18692"/>
    </row>
    <row r="18693" spans="8:8" x14ac:dyDescent="0.25">
      <c r="H18693"/>
    </row>
    <row r="18694" spans="8:8" x14ac:dyDescent="0.25">
      <c r="H18694"/>
    </row>
    <row r="18695" spans="8:8" x14ac:dyDescent="0.25">
      <c r="H18695"/>
    </row>
    <row r="18696" spans="8:8" x14ac:dyDescent="0.25">
      <c r="H18696"/>
    </row>
    <row r="18697" spans="8:8" x14ac:dyDescent="0.25">
      <c r="H18697"/>
    </row>
    <row r="18698" spans="8:8" x14ac:dyDescent="0.25">
      <c r="H18698"/>
    </row>
    <row r="18699" spans="8:8" x14ac:dyDescent="0.25">
      <c r="H18699"/>
    </row>
    <row r="18700" spans="8:8" x14ac:dyDescent="0.25">
      <c r="H18700"/>
    </row>
    <row r="18701" spans="8:8" x14ac:dyDescent="0.25">
      <c r="H18701"/>
    </row>
    <row r="18702" spans="8:8" x14ac:dyDescent="0.25">
      <c r="H18702"/>
    </row>
    <row r="18703" spans="8:8" x14ac:dyDescent="0.25">
      <c r="H18703"/>
    </row>
    <row r="18704" spans="8:8" x14ac:dyDescent="0.25">
      <c r="H18704"/>
    </row>
    <row r="18705" spans="8:8" x14ac:dyDescent="0.25">
      <c r="H18705"/>
    </row>
    <row r="18706" spans="8:8" x14ac:dyDescent="0.25">
      <c r="H18706"/>
    </row>
    <row r="18707" spans="8:8" x14ac:dyDescent="0.25">
      <c r="H18707"/>
    </row>
    <row r="18708" spans="8:8" x14ac:dyDescent="0.25">
      <c r="H18708"/>
    </row>
    <row r="18709" spans="8:8" x14ac:dyDescent="0.25">
      <c r="H18709"/>
    </row>
    <row r="18710" spans="8:8" x14ac:dyDescent="0.25">
      <c r="H18710"/>
    </row>
    <row r="18711" spans="8:8" x14ac:dyDescent="0.25">
      <c r="H18711"/>
    </row>
    <row r="18712" spans="8:8" x14ac:dyDescent="0.25">
      <c r="H18712"/>
    </row>
    <row r="18713" spans="8:8" x14ac:dyDescent="0.25">
      <c r="H18713"/>
    </row>
    <row r="18714" spans="8:8" x14ac:dyDescent="0.25">
      <c r="H18714"/>
    </row>
    <row r="18715" spans="8:8" x14ac:dyDescent="0.25">
      <c r="H18715"/>
    </row>
    <row r="18716" spans="8:8" x14ac:dyDescent="0.25">
      <c r="H18716"/>
    </row>
    <row r="18717" spans="8:8" x14ac:dyDescent="0.25">
      <c r="H18717"/>
    </row>
    <row r="18718" spans="8:8" x14ac:dyDescent="0.25">
      <c r="H18718"/>
    </row>
    <row r="18719" spans="8:8" x14ac:dyDescent="0.25">
      <c r="H18719"/>
    </row>
    <row r="18720" spans="8:8" x14ac:dyDescent="0.25">
      <c r="H18720"/>
    </row>
    <row r="18721" spans="8:8" x14ac:dyDescent="0.25">
      <c r="H18721"/>
    </row>
    <row r="18722" spans="8:8" x14ac:dyDescent="0.25">
      <c r="H18722"/>
    </row>
    <row r="18723" spans="8:8" x14ac:dyDescent="0.25">
      <c r="H18723"/>
    </row>
    <row r="18724" spans="8:8" x14ac:dyDescent="0.25">
      <c r="H18724"/>
    </row>
    <row r="18725" spans="8:8" x14ac:dyDescent="0.25">
      <c r="H18725"/>
    </row>
    <row r="18726" spans="8:8" x14ac:dyDescent="0.25">
      <c r="H18726"/>
    </row>
    <row r="18727" spans="8:8" x14ac:dyDescent="0.25">
      <c r="H18727"/>
    </row>
    <row r="18728" spans="8:8" x14ac:dyDescent="0.25">
      <c r="H18728"/>
    </row>
    <row r="18729" spans="8:8" x14ac:dyDescent="0.25">
      <c r="H18729"/>
    </row>
    <row r="18730" spans="8:8" x14ac:dyDescent="0.25">
      <c r="H18730"/>
    </row>
    <row r="18731" spans="8:8" x14ac:dyDescent="0.25">
      <c r="H18731"/>
    </row>
    <row r="18732" spans="8:8" x14ac:dyDescent="0.25">
      <c r="H18732"/>
    </row>
    <row r="18733" spans="8:8" x14ac:dyDescent="0.25">
      <c r="H18733"/>
    </row>
    <row r="18734" spans="8:8" x14ac:dyDescent="0.25">
      <c r="H18734"/>
    </row>
    <row r="18735" spans="8:8" x14ac:dyDescent="0.25">
      <c r="H18735"/>
    </row>
    <row r="18736" spans="8:8" x14ac:dyDescent="0.25">
      <c r="H18736"/>
    </row>
    <row r="18737" spans="8:8" x14ac:dyDescent="0.25">
      <c r="H18737"/>
    </row>
    <row r="18738" spans="8:8" x14ac:dyDescent="0.25">
      <c r="H18738"/>
    </row>
    <row r="18739" spans="8:8" x14ac:dyDescent="0.25">
      <c r="H18739"/>
    </row>
    <row r="18740" spans="8:8" x14ac:dyDescent="0.25">
      <c r="H18740"/>
    </row>
    <row r="18741" spans="8:8" x14ac:dyDescent="0.25">
      <c r="H18741"/>
    </row>
    <row r="18742" spans="8:8" x14ac:dyDescent="0.25">
      <c r="H18742"/>
    </row>
    <row r="18743" spans="8:8" x14ac:dyDescent="0.25">
      <c r="H18743"/>
    </row>
    <row r="18744" spans="8:8" x14ac:dyDescent="0.25">
      <c r="H18744"/>
    </row>
    <row r="18745" spans="8:8" x14ac:dyDescent="0.25">
      <c r="H18745"/>
    </row>
    <row r="18746" spans="8:8" x14ac:dyDescent="0.25">
      <c r="H18746"/>
    </row>
    <row r="18747" spans="8:8" x14ac:dyDescent="0.25">
      <c r="H18747"/>
    </row>
    <row r="18748" spans="8:8" x14ac:dyDescent="0.25">
      <c r="H18748"/>
    </row>
    <row r="18749" spans="8:8" x14ac:dyDescent="0.25">
      <c r="H18749"/>
    </row>
    <row r="18750" spans="8:8" x14ac:dyDescent="0.25">
      <c r="H18750"/>
    </row>
    <row r="18751" spans="8:8" x14ac:dyDescent="0.25">
      <c r="H18751"/>
    </row>
    <row r="18752" spans="8:8" x14ac:dyDescent="0.25">
      <c r="H18752"/>
    </row>
    <row r="18753" spans="8:8" x14ac:dyDescent="0.25">
      <c r="H18753"/>
    </row>
    <row r="18754" spans="8:8" x14ac:dyDescent="0.25">
      <c r="H18754"/>
    </row>
    <row r="18755" spans="8:8" x14ac:dyDescent="0.25">
      <c r="H18755"/>
    </row>
    <row r="18756" spans="8:8" x14ac:dyDescent="0.25">
      <c r="H18756"/>
    </row>
    <row r="18757" spans="8:8" x14ac:dyDescent="0.25">
      <c r="H18757"/>
    </row>
    <row r="18758" spans="8:8" x14ac:dyDescent="0.25">
      <c r="H18758"/>
    </row>
    <row r="18759" spans="8:8" x14ac:dyDescent="0.25">
      <c r="H18759"/>
    </row>
    <row r="18760" spans="8:8" x14ac:dyDescent="0.25">
      <c r="H18760"/>
    </row>
    <row r="18761" spans="8:8" x14ac:dyDescent="0.25">
      <c r="H18761"/>
    </row>
    <row r="18762" spans="8:8" x14ac:dyDescent="0.25">
      <c r="H18762"/>
    </row>
    <row r="18763" spans="8:8" x14ac:dyDescent="0.25">
      <c r="H18763"/>
    </row>
    <row r="18764" spans="8:8" x14ac:dyDescent="0.25">
      <c r="H18764"/>
    </row>
    <row r="18765" spans="8:8" x14ac:dyDescent="0.25">
      <c r="H18765"/>
    </row>
    <row r="18766" spans="8:8" x14ac:dyDescent="0.25">
      <c r="H18766"/>
    </row>
    <row r="18767" spans="8:8" x14ac:dyDescent="0.25">
      <c r="H18767"/>
    </row>
    <row r="18768" spans="8:8" x14ac:dyDescent="0.25">
      <c r="H18768"/>
    </row>
    <row r="18769" spans="8:8" x14ac:dyDescent="0.25">
      <c r="H18769"/>
    </row>
    <row r="18770" spans="8:8" x14ac:dyDescent="0.25">
      <c r="H18770"/>
    </row>
    <row r="18771" spans="8:8" x14ac:dyDescent="0.25">
      <c r="H18771"/>
    </row>
    <row r="18772" spans="8:8" x14ac:dyDescent="0.25">
      <c r="H18772"/>
    </row>
    <row r="18773" spans="8:8" x14ac:dyDescent="0.25">
      <c r="H18773"/>
    </row>
    <row r="18774" spans="8:8" x14ac:dyDescent="0.25">
      <c r="H18774"/>
    </row>
    <row r="18775" spans="8:8" x14ac:dyDescent="0.25">
      <c r="H18775"/>
    </row>
    <row r="18776" spans="8:8" x14ac:dyDescent="0.25">
      <c r="H18776"/>
    </row>
    <row r="18777" spans="8:8" x14ac:dyDescent="0.25">
      <c r="H18777"/>
    </row>
    <row r="18778" spans="8:8" x14ac:dyDescent="0.25">
      <c r="H18778"/>
    </row>
    <row r="18779" spans="8:8" x14ac:dyDescent="0.25">
      <c r="H18779"/>
    </row>
    <row r="18780" spans="8:8" x14ac:dyDescent="0.25">
      <c r="H18780"/>
    </row>
    <row r="18781" spans="8:8" x14ac:dyDescent="0.25">
      <c r="H18781"/>
    </row>
    <row r="18782" spans="8:8" x14ac:dyDescent="0.25">
      <c r="H18782"/>
    </row>
    <row r="18783" spans="8:8" x14ac:dyDescent="0.25">
      <c r="H18783"/>
    </row>
    <row r="18784" spans="8:8" x14ac:dyDescent="0.25">
      <c r="H18784"/>
    </row>
    <row r="18785" spans="8:8" x14ac:dyDescent="0.25">
      <c r="H18785"/>
    </row>
    <row r="18786" spans="8:8" x14ac:dyDescent="0.25">
      <c r="H18786"/>
    </row>
    <row r="18787" spans="8:8" x14ac:dyDescent="0.25">
      <c r="H18787"/>
    </row>
    <row r="18788" spans="8:8" x14ac:dyDescent="0.25">
      <c r="H18788"/>
    </row>
    <row r="18789" spans="8:8" x14ac:dyDescent="0.25">
      <c r="H18789"/>
    </row>
    <row r="18790" spans="8:8" x14ac:dyDescent="0.25">
      <c r="H18790"/>
    </row>
    <row r="18791" spans="8:8" x14ac:dyDescent="0.25">
      <c r="H18791"/>
    </row>
    <row r="18792" spans="8:8" x14ac:dyDescent="0.25">
      <c r="H18792"/>
    </row>
    <row r="18793" spans="8:8" x14ac:dyDescent="0.25">
      <c r="H18793"/>
    </row>
    <row r="18794" spans="8:8" x14ac:dyDescent="0.25">
      <c r="H18794"/>
    </row>
    <row r="18795" spans="8:8" x14ac:dyDescent="0.25">
      <c r="H18795"/>
    </row>
    <row r="18796" spans="8:8" x14ac:dyDescent="0.25">
      <c r="H18796"/>
    </row>
    <row r="18797" spans="8:8" x14ac:dyDescent="0.25">
      <c r="H18797"/>
    </row>
    <row r="18798" spans="8:8" x14ac:dyDescent="0.25">
      <c r="H18798"/>
    </row>
    <row r="18799" spans="8:8" x14ac:dyDescent="0.25">
      <c r="H18799"/>
    </row>
    <row r="18800" spans="8:8" x14ac:dyDescent="0.25">
      <c r="H18800"/>
    </row>
    <row r="18801" spans="8:8" x14ac:dyDescent="0.25">
      <c r="H18801"/>
    </row>
    <row r="18802" spans="8:8" x14ac:dyDescent="0.25">
      <c r="H18802"/>
    </row>
    <row r="18803" spans="8:8" x14ac:dyDescent="0.25">
      <c r="H18803"/>
    </row>
    <row r="18804" spans="8:8" x14ac:dyDescent="0.25">
      <c r="H18804"/>
    </row>
    <row r="18805" spans="8:8" x14ac:dyDescent="0.25">
      <c r="H18805"/>
    </row>
    <row r="18806" spans="8:8" x14ac:dyDescent="0.25">
      <c r="H18806"/>
    </row>
    <row r="18807" spans="8:8" x14ac:dyDescent="0.25">
      <c r="H18807"/>
    </row>
    <row r="18808" spans="8:8" x14ac:dyDescent="0.25">
      <c r="H18808"/>
    </row>
    <row r="18809" spans="8:8" x14ac:dyDescent="0.25">
      <c r="H18809"/>
    </row>
    <row r="18810" spans="8:8" x14ac:dyDescent="0.25">
      <c r="H18810"/>
    </row>
    <row r="18811" spans="8:8" x14ac:dyDescent="0.25">
      <c r="H18811"/>
    </row>
    <row r="18812" spans="8:8" x14ac:dyDescent="0.25">
      <c r="H18812"/>
    </row>
    <row r="18813" spans="8:8" x14ac:dyDescent="0.25">
      <c r="H18813"/>
    </row>
    <row r="18814" spans="8:8" x14ac:dyDescent="0.25">
      <c r="H18814"/>
    </row>
    <row r="18815" spans="8:8" x14ac:dyDescent="0.25">
      <c r="H18815"/>
    </row>
    <row r="18816" spans="8:8" x14ac:dyDescent="0.25">
      <c r="H18816"/>
    </row>
    <row r="18817" spans="8:8" x14ac:dyDescent="0.25">
      <c r="H18817"/>
    </row>
    <row r="18818" spans="8:8" x14ac:dyDescent="0.25">
      <c r="H18818"/>
    </row>
    <row r="18819" spans="8:8" x14ac:dyDescent="0.25">
      <c r="H18819"/>
    </row>
    <row r="18820" spans="8:8" x14ac:dyDescent="0.25">
      <c r="H18820"/>
    </row>
    <row r="18821" spans="8:8" x14ac:dyDescent="0.25">
      <c r="H18821"/>
    </row>
    <row r="18822" spans="8:8" x14ac:dyDescent="0.25">
      <c r="H18822"/>
    </row>
    <row r="18823" spans="8:8" x14ac:dyDescent="0.25">
      <c r="H18823"/>
    </row>
    <row r="18824" spans="8:8" x14ac:dyDescent="0.25">
      <c r="H18824"/>
    </row>
    <row r="18825" spans="8:8" x14ac:dyDescent="0.25">
      <c r="H18825"/>
    </row>
    <row r="18826" spans="8:8" x14ac:dyDescent="0.25">
      <c r="H18826"/>
    </row>
    <row r="18827" spans="8:8" x14ac:dyDescent="0.25">
      <c r="H18827"/>
    </row>
    <row r="18828" spans="8:8" x14ac:dyDescent="0.25">
      <c r="H18828"/>
    </row>
    <row r="18829" spans="8:8" x14ac:dyDescent="0.25">
      <c r="H18829"/>
    </row>
    <row r="18830" spans="8:8" x14ac:dyDescent="0.25">
      <c r="H18830"/>
    </row>
    <row r="18831" spans="8:8" x14ac:dyDescent="0.25">
      <c r="H18831"/>
    </row>
    <row r="18832" spans="8:8" x14ac:dyDescent="0.25">
      <c r="H18832"/>
    </row>
    <row r="18833" spans="8:8" x14ac:dyDescent="0.25">
      <c r="H18833"/>
    </row>
    <row r="18834" spans="8:8" x14ac:dyDescent="0.25">
      <c r="H18834"/>
    </row>
    <row r="18835" spans="8:8" x14ac:dyDescent="0.25">
      <c r="H18835"/>
    </row>
    <row r="18836" spans="8:8" x14ac:dyDescent="0.25">
      <c r="H18836"/>
    </row>
    <row r="18837" spans="8:8" x14ac:dyDescent="0.25">
      <c r="H18837"/>
    </row>
    <row r="18838" spans="8:8" x14ac:dyDescent="0.25">
      <c r="H18838"/>
    </row>
    <row r="18839" spans="8:8" x14ac:dyDescent="0.25">
      <c r="H18839"/>
    </row>
    <row r="18840" spans="8:8" x14ac:dyDescent="0.25">
      <c r="H18840"/>
    </row>
    <row r="18841" spans="8:8" x14ac:dyDescent="0.25">
      <c r="H18841"/>
    </row>
    <row r="18842" spans="8:8" x14ac:dyDescent="0.25">
      <c r="H18842"/>
    </row>
    <row r="18843" spans="8:8" x14ac:dyDescent="0.25">
      <c r="H18843"/>
    </row>
    <row r="18844" spans="8:8" x14ac:dyDescent="0.25">
      <c r="H18844"/>
    </row>
    <row r="18845" spans="8:8" x14ac:dyDescent="0.25">
      <c r="H18845"/>
    </row>
    <row r="18846" spans="8:8" x14ac:dyDescent="0.25">
      <c r="H18846"/>
    </row>
    <row r="18847" spans="8:8" x14ac:dyDescent="0.25">
      <c r="H18847"/>
    </row>
    <row r="18848" spans="8:8" x14ac:dyDescent="0.25">
      <c r="H18848"/>
    </row>
    <row r="18849" spans="8:8" x14ac:dyDescent="0.25">
      <c r="H18849"/>
    </row>
    <row r="18850" spans="8:8" x14ac:dyDescent="0.25">
      <c r="H18850"/>
    </row>
    <row r="18851" spans="8:8" x14ac:dyDescent="0.25">
      <c r="H18851"/>
    </row>
    <row r="18852" spans="8:8" x14ac:dyDescent="0.25">
      <c r="H18852"/>
    </row>
    <row r="18853" spans="8:8" x14ac:dyDescent="0.25">
      <c r="H18853"/>
    </row>
    <row r="18854" spans="8:8" x14ac:dyDescent="0.25">
      <c r="H18854"/>
    </row>
    <row r="18855" spans="8:8" x14ac:dyDescent="0.25">
      <c r="H18855"/>
    </row>
    <row r="18856" spans="8:8" x14ac:dyDescent="0.25">
      <c r="H18856"/>
    </row>
    <row r="18857" spans="8:8" x14ac:dyDescent="0.25">
      <c r="H18857"/>
    </row>
    <row r="18858" spans="8:8" x14ac:dyDescent="0.25">
      <c r="H18858"/>
    </row>
    <row r="18859" spans="8:8" x14ac:dyDescent="0.25">
      <c r="H18859"/>
    </row>
    <row r="18860" spans="8:8" x14ac:dyDescent="0.25">
      <c r="H18860"/>
    </row>
    <row r="18861" spans="8:8" x14ac:dyDescent="0.25">
      <c r="H18861"/>
    </row>
    <row r="18862" spans="8:8" x14ac:dyDescent="0.25">
      <c r="H18862"/>
    </row>
    <row r="18863" spans="8:8" x14ac:dyDescent="0.25">
      <c r="H18863"/>
    </row>
    <row r="18864" spans="8:8" x14ac:dyDescent="0.25">
      <c r="H18864"/>
    </row>
    <row r="18865" spans="8:8" x14ac:dyDescent="0.25">
      <c r="H18865"/>
    </row>
    <row r="18866" spans="8:8" x14ac:dyDescent="0.25">
      <c r="H18866"/>
    </row>
    <row r="18867" spans="8:8" x14ac:dyDescent="0.25">
      <c r="H18867"/>
    </row>
    <row r="18868" spans="8:8" x14ac:dyDescent="0.25">
      <c r="H18868"/>
    </row>
    <row r="18869" spans="8:8" x14ac:dyDescent="0.25">
      <c r="H18869"/>
    </row>
    <row r="18870" spans="8:8" x14ac:dyDescent="0.25">
      <c r="H18870"/>
    </row>
    <row r="18871" spans="8:8" x14ac:dyDescent="0.25">
      <c r="H18871"/>
    </row>
    <row r="18872" spans="8:8" x14ac:dyDescent="0.25">
      <c r="H18872"/>
    </row>
    <row r="18873" spans="8:8" x14ac:dyDescent="0.25">
      <c r="H18873"/>
    </row>
    <row r="18874" spans="8:8" x14ac:dyDescent="0.25">
      <c r="H18874"/>
    </row>
    <row r="18875" spans="8:8" x14ac:dyDescent="0.25">
      <c r="H18875"/>
    </row>
    <row r="18876" spans="8:8" x14ac:dyDescent="0.25">
      <c r="H18876"/>
    </row>
    <row r="18877" spans="8:8" x14ac:dyDescent="0.25">
      <c r="H18877"/>
    </row>
    <row r="18878" spans="8:8" x14ac:dyDescent="0.25">
      <c r="H18878"/>
    </row>
    <row r="18879" spans="8:8" x14ac:dyDescent="0.25">
      <c r="H18879"/>
    </row>
    <row r="18880" spans="8:8" x14ac:dyDescent="0.25">
      <c r="H18880"/>
    </row>
    <row r="18881" spans="8:8" x14ac:dyDescent="0.25">
      <c r="H18881"/>
    </row>
    <row r="18882" spans="8:8" x14ac:dyDescent="0.25">
      <c r="H18882"/>
    </row>
    <row r="18883" spans="8:8" x14ac:dyDescent="0.25">
      <c r="H18883"/>
    </row>
    <row r="18884" spans="8:8" x14ac:dyDescent="0.25">
      <c r="H18884"/>
    </row>
    <row r="18885" spans="8:8" x14ac:dyDescent="0.25">
      <c r="H18885"/>
    </row>
    <row r="18886" spans="8:8" x14ac:dyDescent="0.25">
      <c r="H18886"/>
    </row>
    <row r="18887" spans="8:8" x14ac:dyDescent="0.25">
      <c r="H18887"/>
    </row>
    <row r="18888" spans="8:8" x14ac:dyDescent="0.25">
      <c r="H18888"/>
    </row>
    <row r="18889" spans="8:8" x14ac:dyDescent="0.25">
      <c r="H18889"/>
    </row>
    <row r="18890" spans="8:8" x14ac:dyDescent="0.25">
      <c r="H18890"/>
    </row>
    <row r="18891" spans="8:8" x14ac:dyDescent="0.25">
      <c r="H18891"/>
    </row>
    <row r="18892" spans="8:8" x14ac:dyDescent="0.25">
      <c r="H18892"/>
    </row>
    <row r="18893" spans="8:8" x14ac:dyDescent="0.25">
      <c r="H18893"/>
    </row>
    <row r="18894" spans="8:8" x14ac:dyDescent="0.25">
      <c r="H18894"/>
    </row>
    <row r="18895" spans="8:8" x14ac:dyDescent="0.25">
      <c r="H18895"/>
    </row>
    <row r="18896" spans="8:8" x14ac:dyDescent="0.25">
      <c r="H18896"/>
    </row>
    <row r="18897" spans="8:8" x14ac:dyDescent="0.25">
      <c r="H18897"/>
    </row>
    <row r="18898" spans="8:8" x14ac:dyDescent="0.25">
      <c r="H18898"/>
    </row>
    <row r="18899" spans="8:8" x14ac:dyDescent="0.25">
      <c r="H18899"/>
    </row>
    <row r="18900" spans="8:8" x14ac:dyDescent="0.25">
      <c r="H18900"/>
    </row>
    <row r="18901" spans="8:8" x14ac:dyDescent="0.25">
      <c r="H18901"/>
    </row>
    <row r="18902" spans="8:8" x14ac:dyDescent="0.25">
      <c r="H18902"/>
    </row>
    <row r="18903" spans="8:8" x14ac:dyDescent="0.25">
      <c r="H18903"/>
    </row>
    <row r="18904" spans="8:8" x14ac:dyDescent="0.25">
      <c r="H18904"/>
    </row>
    <row r="18905" spans="8:8" x14ac:dyDescent="0.25">
      <c r="H18905"/>
    </row>
    <row r="18906" spans="8:8" x14ac:dyDescent="0.25">
      <c r="H18906"/>
    </row>
    <row r="18907" spans="8:8" x14ac:dyDescent="0.25">
      <c r="H18907"/>
    </row>
    <row r="18908" spans="8:8" x14ac:dyDescent="0.25">
      <c r="H18908"/>
    </row>
    <row r="18909" spans="8:8" x14ac:dyDescent="0.25">
      <c r="H18909"/>
    </row>
    <row r="18910" spans="8:8" x14ac:dyDescent="0.25">
      <c r="H18910"/>
    </row>
    <row r="18911" spans="8:8" x14ac:dyDescent="0.25">
      <c r="H18911"/>
    </row>
    <row r="18912" spans="8:8" x14ac:dyDescent="0.25">
      <c r="H18912"/>
    </row>
    <row r="18913" spans="8:8" x14ac:dyDescent="0.25">
      <c r="H18913"/>
    </row>
    <row r="18914" spans="8:8" x14ac:dyDescent="0.25">
      <c r="H18914"/>
    </row>
    <row r="18915" spans="8:8" x14ac:dyDescent="0.25">
      <c r="H18915"/>
    </row>
    <row r="18916" spans="8:8" x14ac:dyDescent="0.25">
      <c r="H18916"/>
    </row>
    <row r="18917" spans="8:8" x14ac:dyDescent="0.25">
      <c r="H18917"/>
    </row>
    <row r="18918" spans="8:8" x14ac:dyDescent="0.25">
      <c r="H18918"/>
    </row>
    <row r="18919" spans="8:8" x14ac:dyDescent="0.25">
      <c r="H18919"/>
    </row>
    <row r="18920" spans="8:8" x14ac:dyDescent="0.25">
      <c r="H18920"/>
    </row>
    <row r="18921" spans="8:8" x14ac:dyDescent="0.25">
      <c r="H18921"/>
    </row>
    <row r="18922" spans="8:8" x14ac:dyDescent="0.25">
      <c r="H18922"/>
    </row>
    <row r="18923" spans="8:8" x14ac:dyDescent="0.25">
      <c r="H18923"/>
    </row>
    <row r="18924" spans="8:8" x14ac:dyDescent="0.25">
      <c r="H18924"/>
    </row>
    <row r="18925" spans="8:8" x14ac:dyDescent="0.25">
      <c r="H18925"/>
    </row>
    <row r="18926" spans="8:8" x14ac:dyDescent="0.25">
      <c r="H18926"/>
    </row>
    <row r="18927" spans="8:8" x14ac:dyDescent="0.25">
      <c r="H18927"/>
    </row>
    <row r="18928" spans="8:8" x14ac:dyDescent="0.25">
      <c r="H18928"/>
    </row>
    <row r="18929" spans="8:8" x14ac:dyDescent="0.25">
      <c r="H18929"/>
    </row>
    <row r="18930" spans="8:8" x14ac:dyDescent="0.25">
      <c r="H18930"/>
    </row>
    <row r="18931" spans="8:8" x14ac:dyDescent="0.25">
      <c r="H18931"/>
    </row>
    <row r="18932" spans="8:8" x14ac:dyDescent="0.25">
      <c r="H18932"/>
    </row>
    <row r="18933" spans="8:8" x14ac:dyDescent="0.25">
      <c r="H18933"/>
    </row>
    <row r="18934" spans="8:8" x14ac:dyDescent="0.25">
      <c r="H18934"/>
    </row>
    <row r="18935" spans="8:8" x14ac:dyDescent="0.25">
      <c r="H18935"/>
    </row>
    <row r="18936" spans="8:8" x14ac:dyDescent="0.25">
      <c r="H18936"/>
    </row>
    <row r="18937" spans="8:8" x14ac:dyDescent="0.25">
      <c r="H18937"/>
    </row>
    <row r="18938" spans="8:8" x14ac:dyDescent="0.25">
      <c r="H18938"/>
    </row>
    <row r="18939" spans="8:8" x14ac:dyDescent="0.25">
      <c r="H18939"/>
    </row>
    <row r="18940" spans="8:8" x14ac:dyDescent="0.25">
      <c r="H18940"/>
    </row>
    <row r="18941" spans="8:8" x14ac:dyDescent="0.25">
      <c r="H18941"/>
    </row>
    <row r="18942" spans="8:8" x14ac:dyDescent="0.25">
      <c r="H18942"/>
    </row>
    <row r="18943" spans="8:8" x14ac:dyDescent="0.25">
      <c r="H18943"/>
    </row>
    <row r="18944" spans="8:8" x14ac:dyDescent="0.25">
      <c r="H18944"/>
    </row>
    <row r="18945" spans="8:8" x14ac:dyDescent="0.25">
      <c r="H18945"/>
    </row>
    <row r="18946" spans="8:8" x14ac:dyDescent="0.25">
      <c r="H18946"/>
    </row>
    <row r="18947" spans="8:8" x14ac:dyDescent="0.25">
      <c r="H18947"/>
    </row>
    <row r="18948" spans="8:8" x14ac:dyDescent="0.25">
      <c r="H18948"/>
    </row>
    <row r="18949" spans="8:8" x14ac:dyDescent="0.25">
      <c r="H18949"/>
    </row>
    <row r="18950" spans="8:8" x14ac:dyDescent="0.25">
      <c r="H18950"/>
    </row>
    <row r="18951" spans="8:8" x14ac:dyDescent="0.25">
      <c r="H18951"/>
    </row>
    <row r="18952" spans="8:8" x14ac:dyDescent="0.25">
      <c r="H18952"/>
    </row>
    <row r="18953" spans="8:8" x14ac:dyDescent="0.25">
      <c r="H18953"/>
    </row>
    <row r="18954" spans="8:8" x14ac:dyDescent="0.25">
      <c r="H18954"/>
    </row>
    <row r="18955" spans="8:8" x14ac:dyDescent="0.25">
      <c r="H18955"/>
    </row>
    <row r="18956" spans="8:8" x14ac:dyDescent="0.25">
      <c r="H18956"/>
    </row>
    <row r="18957" spans="8:8" x14ac:dyDescent="0.25">
      <c r="H18957"/>
    </row>
    <row r="18958" spans="8:8" x14ac:dyDescent="0.25">
      <c r="H18958"/>
    </row>
    <row r="18959" spans="8:8" x14ac:dyDescent="0.25">
      <c r="H18959"/>
    </row>
    <row r="18960" spans="8:8" x14ac:dyDescent="0.25">
      <c r="H18960"/>
    </row>
    <row r="18961" spans="8:8" x14ac:dyDescent="0.25">
      <c r="H18961"/>
    </row>
    <row r="18962" spans="8:8" x14ac:dyDescent="0.25">
      <c r="H18962"/>
    </row>
    <row r="18963" spans="8:8" x14ac:dyDescent="0.25">
      <c r="H18963"/>
    </row>
    <row r="18964" spans="8:8" x14ac:dyDescent="0.25">
      <c r="H18964"/>
    </row>
    <row r="18965" spans="8:8" x14ac:dyDescent="0.25">
      <c r="H18965"/>
    </row>
    <row r="18966" spans="8:8" x14ac:dyDescent="0.25">
      <c r="H18966"/>
    </row>
    <row r="18967" spans="8:8" x14ac:dyDescent="0.25">
      <c r="H18967"/>
    </row>
    <row r="18968" spans="8:8" x14ac:dyDescent="0.25">
      <c r="H18968"/>
    </row>
    <row r="18969" spans="8:8" x14ac:dyDescent="0.25">
      <c r="H18969"/>
    </row>
    <row r="18970" spans="8:8" x14ac:dyDescent="0.25">
      <c r="H18970"/>
    </row>
    <row r="18971" spans="8:8" x14ac:dyDescent="0.25">
      <c r="H18971"/>
    </row>
    <row r="18972" spans="8:8" x14ac:dyDescent="0.25">
      <c r="H18972"/>
    </row>
    <row r="18973" spans="8:8" x14ac:dyDescent="0.25">
      <c r="H18973"/>
    </row>
    <row r="18974" spans="8:8" x14ac:dyDescent="0.25">
      <c r="H18974"/>
    </row>
    <row r="18975" spans="8:8" x14ac:dyDescent="0.25">
      <c r="H18975"/>
    </row>
    <row r="18976" spans="8:8" x14ac:dyDescent="0.25">
      <c r="H18976"/>
    </row>
    <row r="18977" spans="8:8" x14ac:dyDescent="0.25">
      <c r="H18977"/>
    </row>
    <row r="18978" spans="8:8" x14ac:dyDescent="0.25">
      <c r="H18978"/>
    </row>
    <row r="18979" spans="8:8" x14ac:dyDescent="0.25">
      <c r="H18979"/>
    </row>
    <row r="18980" spans="8:8" x14ac:dyDescent="0.25">
      <c r="H18980"/>
    </row>
    <row r="18981" spans="8:8" x14ac:dyDescent="0.25">
      <c r="H18981"/>
    </row>
    <row r="18982" spans="8:8" x14ac:dyDescent="0.25">
      <c r="H18982"/>
    </row>
    <row r="18983" spans="8:8" x14ac:dyDescent="0.25">
      <c r="H18983"/>
    </row>
    <row r="18984" spans="8:8" x14ac:dyDescent="0.25">
      <c r="H18984"/>
    </row>
    <row r="18985" spans="8:8" x14ac:dyDescent="0.25">
      <c r="H18985"/>
    </row>
    <row r="18986" spans="8:8" x14ac:dyDescent="0.25">
      <c r="H18986"/>
    </row>
    <row r="18987" spans="8:8" x14ac:dyDescent="0.25">
      <c r="H18987"/>
    </row>
    <row r="18988" spans="8:8" x14ac:dyDescent="0.25">
      <c r="H18988"/>
    </row>
    <row r="18989" spans="8:8" x14ac:dyDescent="0.25">
      <c r="H18989"/>
    </row>
    <row r="18990" spans="8:8" x14ac:dyDescent="0.25">
      <c r="H18990"/>
    </row>
    <row r="18991" spans="8:8" x14ac:dyDescent="0.25">
      <c r="H18991"/>
    </row>
    <row r="18992" spans="8:8" x14ac:dyDescent="0.25">
      <c r="H18992"/>
    </row>
    <row r="18993" spans="8:8" x14ac:dyDescent="0.25">
      <c r="H18993"/>
    </row>
    <row r="18994" spans="8:8" x14ac:dyDescent="0.25">
      <c r="H18994"/>
    </row>
    <row r="18995" spans="8:8" x14ac:dyDescent="0.25">
      <c r="H18995"/>
    </row>
    <row r="18996" spans="8:8" x14ac:dyDescent="0.25">
      <c r="H18996"/>
    </row>
    <row r="18997" spans="8:8" x14ac:dyDescent="0.25">
      <c r="H18997"/>
    </row>
    <row r="18998" spans="8:8" x14ac:dyDescent="0.25">
      <c r="H18998"/>
    </row>
    <row r="18999" spans="8:8" x14ac:dyDescent="0.25">
      <c r="H18999"/>
    </row>
    <row r="19000" spans="8:8" x14ac:dyDescent="0.25">
      <c r="H19000"/>
    </row>
    <row r="19001" spans="8:8" x14ac:dyDescent="0.25">
      <c r="H19001"/>
    </row>
    <row r="19002" spans="8:8" x14ac:dyDescent="0.25">
      <c r="H19002"/>
    </row>
    <row r="19003" spans="8:8" x14ac:dyDescent="0.25">
      <c r="H19003"/>
    </row>
    <row r="19004" spans="8:8" x14ac:dyDescent="0.25">
      <c r="H19004"/>
    </row>
    <row r="19005" spans="8:8" x14ac:dyDescent="0.25">
      <c r="H19005"/>
    </row>
    <row r="19006" spans="8:8" x14ac:dyDescent="0.25">
      <c r="H19006"/>
    </row>
    <row r="19007" spans="8:8" x14ac:dyDescent="0.25">
      <c r="H19007"/>
    </row>
    <row r="19008" spans="8:8" x14ac:dyDescent="0.25">
      <c r="H19008"/>
    </row>
    <row r="19009" spans="8:8" x14ac:dyDescent="0.25">
      <c r="H19009"/>
    </row>
    <row r="19010" spans="8:8" x14ac:dyDescent="0.25">
      <c r="H19010"/>
    </row>
    <row r="19011" spans="8:8" x14ac:dyDescent="0.25">
      <c r="H19011"/>
    </row>
    <row r="19012" spans="8:8" x14ac:dyDescent="0.25">
      <c r="H19012"/>
    </row>
    <row r="19013" spans="8:8" x14ac:dyDescent="0.25">
      <c r="H19013"/>
    </row>
    <row r="19014" spans="8:8" x14ac:dyDescent="0.25">
      <c r="H19014"/>
    </row>
    <row r="19015" spans="8:8" x14ac:dyDescent="0.25">
      <c r="H19015"/>
    </row>
    <row r="19016" spans="8:8" x14ac:dyDescent="0.25">
      <c r="H19016"/>
    </row>
    <row r="19017" spans="8:8" x14ac:dyDescent="0.25">
      <c r="H19017"/>
    </row>
    <row r="19018" spans="8:8" x14ac:dyDescent="0.25">
      <c r="H19018"/>
    </row>
    <row r="19019" spans="8:8" x14ac:dyDescent="0.25">
      <c r="H19019"/>
    </row>
    <row r="19020" spans="8:8" x14ac:dyDescent="0.25">
      <c r="H19020"/>
    </row>
    <row r="19021" spans="8:8" x14ac:dyDescent="0.25">
      <c r="H19021"/>
    </row>
    <row r="19022" spans="8:8" x14ac:dyDescent="0.25">
      <c r="H19022"/>
    </row>
    <row r="19023" spans="8:8" x14ac:dyDescent="0.25">
      <c r="H19023"/>
    </row>
    <row r="19024" spans="8:8" x14ac:dyDescent="0.25">
      <c r="H19024"/>
    </row>
    <row r="19025" spans="8:8" x14ac:dyDescent="0.25">
      <c r="H19025"/>
    </row>
    <row r="19026" spans="8:8" x14ac:dyDescent="0.25">
      <c r="H19026"/>
    </row>
    <row r="19027" spans="8:8" x14ac:dyDescent="0.25">
      <c r="H19027"/>
    </row>
    <row r="19028" spans="8:8" x14ac:dyDescent="0.25">
      <c r="H19028"/>
    </row>
    <row r="19029" spans="8:8" x14ac:dyDescent="0.25">
      <c r="H19029"/>
    </row>
    <row r="19030" spans="8:8" x14ac:dyDescent="0.25">
      <c r="H19030"/>
    </row>
    <row r="19031" spans="8:8" x14ac:dyDescent="0.25">
      <c r="H19031"/>
    </row>
    <row r="19032" spans="8:8" x14ac:dyDescent="0.25">
      <c r="H19032"/>
    </row>
    <row r="19033" spans="8:8" x14ac:dyDescent="0.25">
      <c r="H19033"/>
    </row>
    <row r="19034" spans="8:8" x14ac:dyDescent="0.25">
      <c r="H19034"/>
    </row>
    <row r="19035" spans="8:8" x14ac:dyDescent="0.25">
      <c r="H19035"/>
    </row>
    <row r="19036" spans="8:8" x14ac:dyDescent="0.25">
      <c r="H19036"/>
    </row>
    <row r="19037" spans="8:8" x14ac:dyDescent="0.25">
      <c r="H19037"/>
    </row>
    <row r="19038" spans="8:8" x14ac:dyDescent="0.25">
      <c r="H19038"/>
    </row>
    <row r="19039" spans="8:8" x14ac:dyDescent="0.25">
      <c r="H19039"/>
    </row>
    <row r="19040" spans="8:8" x14ac:dyDescent="0.25">
      <c r="H19040"/>
    </row>
    <row r="19041" spans="8:8" x14ac:dyDescent="0.25">
      <c r="H19041"/>
    </row>
    <row r="19042" spans="8:8" x14ac:dyDescent="0.25">
      <c r="H19042"/>
    </row>
    <row r="19043" spans="8:8" x14ac:dyDescent="0.25">
      <c r="H19043"/>
    </row>
    <row r="19044" spans="8:8" x14ac:dyDescent="0.25">
      <c r="H19044"/>
    </row>
    <row r="19045" spans="8:8" x14ac:dyDescent="0.25">
      <c r="H19045"/>
    </row>
    <row r="19046" spans="8:8" x14ac:dyDescent="0.25">
      <c r="H19046"/>
    </row>
    <row r="19047" spans="8:8" x14ac:dyDescent="0.25">
      <c r="H19047"/>
    </row>
    <row r="19048" spans="8:8" x14ac:dyDescent="0.25">
      <c r="H19048"/>
    </row>
    <row r="19049" spans="8:8" x14ac:dyDescent="0.25">
      <c r="H19049"/>
    </row>
    <row r="19050" spans="8:8" x14ac:dyDescent="0.25">
      <c r="H19050"/>
    </row>
    <row r="19051" spans="8:8" x14ac:dyDescent="0.25">
      <c r="H19051"/>
    </row>
    <row r="19052" spans="8:8" x14ac:dyDescent="0.25">
      <c r="H19052"/>
    </row>
    <row r="19053" spans="8:8" x14ac:dyDescent="0.25">
      <c r="H19053"/>
    </row>
    <row r="19054" spans="8:8" x14ac:dyDescent="0.25">
      <c r="H19054"/>
    </row>
    <row r="19055" spans="8:8" x14ac:dyDescent="0.25">
      <c r="H19055"/>
    </row>
    <row r="19056" spans="8:8" x14ac:dyDescent="0.25">
      <c r="H19056"/>
    </row>
    <row r="19057" spans="8:8" x14ac:dyDescent="0.25">
      <c r="H19057"/>
    </row>
    <row r="19058" spans="8:8" x14ac:dyDescent="0.25">
      <c r="H19058"/>
    </row>
    <row r="19059" spans="8:8" x14ac:dyDescent="0.25">
      <c r="H19059"/>
    </row>
    <row r="19060" spans="8:8" x14ac:dyDescent="0.25">
      <c r="H19060"/>
    </row>
    <row r="19061" spans="8:8" x14ac:dyDescent="0.25">
      <c r="H19061"/>
    </row>
    <row r="19062" spans="8:8" x14ac:dyDescent="0.25">
      <c r="H19062"/>
    </row>
    <row r="19063" spans="8:8" x14ac:dyDescent="0.25">
      <c r="H19063"/>
    </row>
    <row r="19064" spans="8:8" x14ac:dyDescent="0.25">
      <c r="H19064"/>
    </row>
    <row r="19065" spans="8:8" x14ac:dyDescent="0.25">
      <c r="H19065"/>
    </row>
    <row r="19066" spans="8:8" x14ac:dyDescent="0.25">
      <c r="H19066"/>
    </row>
    <row r="19067" spans="8:8" x14ac:dyDescent="0.25">
      <c r="H19067"/>
    </row>
    <row r="19068" spans="8:8" x14ac:dyDescent="0.25">
      <c r="H19068"/>
    </row>
    <row r="19069" spans="8:8" x14ac:dyDescent="0.25">
      <c r="H19069"/>
    </row>
    <row r="19070" spans="8:8" x14ac:dyDescent="0.25">
      <c r="H19070"/>
    </row>
    <row r="19071" spans="8:8" x14ac:dyDescent="0.25">
      <c r="H19071"/>
    </row>
    <row r="19072" spans="8:8" x14ac:dyDescent="0.25">
      <c r="H19072"/>
    </row>
    <row r="19073" spans="8:8" x14ac:dyDescent="0.25">
      <c r="H19073"/>
    </row>
    <row r="19074" spans="8:8" x14ac:dyDescent="0.25">
      <c r="H19074"/>
    </row>
    <row r="19075" spans="8:8" x14ac:dyDescent="0.25">
      <c r="H19075"/>
    </row>
    <row r="19076" spans="8:8" x14ac:dyDescent="0.25">
      <c r="H19076"/>
    </row>
    <row r="19077" spans="8:8" x14ac:dyDescent="0.25">
      <c r="H19077"/>
    </row>
    <row r="19078" spans="8:8" x14ac:dyDescent="0.25">
      <c r="H19078"/>
    </row>
    <row r="19079" spans="8:8" x14ac:dyDescent="0.25">
      <c r="H19079"/>
    </row>
    <row r="19080" spans="8:8" x14ac:dyDescent="0.25">
      <c r="H19080"/>
    </row>
    <row r="19081" spans="8:8" x14ac:dyDescent="0.25">
      <c r="H19081"/>
    </row>
    <row r="19082" spans="8:8" x14ac:dyDescent="0.25">
      <c r="H19082"/>
    </row>
    <row r="19083" spans="8:8" x14ac:dyDescent="0.25">
      <c r="H19083"/>
    </row>
    <row r="19084" spans="8:8" x14ac:dyDescent="0.25">
      <c r="H19084"/>
    </row>
    <row r="19085" spans="8:8" x14ac:dyDescent="0.25">
      <c r="H19085"/>
    </row>
    <row r="19086" spans="8:8" x14ac:dyDescent="0.25">
      <c r="H19086"/>
    </row>
    <row r="19087" spans="8:8" x14ac:dyDescent="0.25">
      <c r="H19087"/>
    </row>
    <row r="19088" spans="8:8" x14ac:dyDescent="0.25">
      <c r="H19088"/>
    </row>
    <row r="19089" spans="8:8" x14ac:dyDescent="0.25">
      <c r="H19089"/>
    </row>
    <row r="19090" spans="8:8" x14ac:dyDescent="0.25">
      <c r="H19090"/>
    </row>
    <row r="19091" spans="8:8" x14ac:dyDescent="0.25">
      <c r="H19091"/>
    </row>
    <row r="19092" spans="8:8" x14ac:dyDescent="0.25">
      <c r="H19092"/>
    </row>
    <row r="19093" spans="8:8" x14ac:dyDescent="0.25">
      <c r="H19093"/>
    </row>
    <row r="19094" spans="8:8" x14ac:dyDescent="0.25">
      <c r="H19094"/>
    </row>
    <row r="19095" spans="8:8" x14ac:dyDescent="0.25">
      <c r="H19095"/>
    </row>
    <row r="19096" spans="8:8" x14ac:dyDescent="0.25">
      <c r="H19096"/>
    </row>
    <row r="19097" spans="8:8" x14ac:dyDescent="0.25">
      <c r="H19097"/>
    </row>
    <row r="19098" spans="8:8" x14ac:dyDescent="0.25">
      <c r="H19098"/>
    </row>
    <row r="19099" spans="8:8" x14ac:dyDescent="0.25">
      <c r="H19099"/>
    </row>
    <row r="19100" spans="8:8" x14ac:dyDescent="0.25">
      <c r="H19100"/>
    </row>
    <row r="19101" spans="8:8" x14ac:dyDescent="0.25">
      <c r="H19101"/>
    </row>
    <row r="19102" spans="8:8" x14ac:dyDescent="0.25">
      <c r="H19102"/>
    </row>
    <row r="19103" spans="8:8" x14ac:dyDescent="0.25">
      <c r="H19103"/>
    </row>
    <row r="19104" spans="8:8" x14ac:dyDescent="0.25">
      <c r="H19104"/>
    </row>
    <row r="19105" spans="8:8" x14ac:dyDescent="0.25">
      <c r="H19105"/>
    </row>
    <row r="19106" spans="8:8" x14ac:dyDescent="0.25">
      <c r="H19106"/>
    </row>
    <row r="19107" spans="8:8" x14ac:dyDescent="0.25">
      <c r="H19107"/>
    </row>
    <row r="19108" spans="8:8" x14ac:dyDescent="0.25">
      <c r="H19108"/>
    </row>
    <row r="19109" spans="8:8" x14ac:dyDescent="0.25">
      <c r="H19109"/>
    </row>
    <row r="19110" spans="8:8" x14ac:dyDescent="0.25">
      <c r="H19110"/>
    </row>
    <row r="19111" spans="8:8" x14ac:dyDescent="0.25">
      <c r="H19111"/>
    </row>
    <row r="19112" spans="8:8" x14ac:dyDescent="0.25">
      <c r="H19112"/>
    </row>
    <row r="19113" spans="8:8" x14ac:dyDescent="0.25">
      <c r="H19113"/>
    </row>
    <row r="19114" spans="8:8" x14ac:dyDescent="0.25">
      <c r="H19114"/>
    </row>
    <row r="19115" spans="8:8" x14ac:dyDescent="0.25">
      <c r="H19115"/>
    </row>
    <row r="19116" spans="8:8" x14ac:dyDescent="0.25">
      <c r="H19116"/>
    </row>
    <row r="19117" spans="8:8" x14ac:dyDescent="0.25">
      <c r="H19117"/>
    </row>
    <row r="19118" spans="8:8" x14ac:dyDescent="0.25">
      <c r="H19118"/>
    </row>
    <row r="19119" spans="8:8" x14ac:dyDescent="0.25">
      <c r="H19119"/>
    </row>
    <row r="19120" spans="8:8" x14ac:dyDescent="0.25">
      <c r="H19120"/>
    </row>
    <row r="19121" spans="8:8" x14ac:dyDescent="0.25">
      <c r="H19121"/>
    </row>
    <row r="19122" spans="8:8" x14ac:dyDescent="0.25">
      <c r="H19122"/>
    </row>
    <row r="19123" spans="8:8" x14ac:dyDescent="0.25">
      <c r="H19123"/>
    </row>
    <row r="19124" spans="8:8" x14ac:dyDescent="0.25">
      <c r="H19124"/>
    </row>
    <row r="19125" spans="8:8" x14ac:dyDescent="0.25">
      <c r="H19125"/>
    </row>
    <row r="19126" spans="8:8" x14ac:dyDescent="0.25">
      <c r="H19126"/>
    </row>
    <row r="19127" spans="8:8" x14ac:dyDescent="0.25">
      <c r="H19127"/>
    </row>
    <row r="19128" spans="8:8" x14ac:dyDescent="0.25">
      <c r="H19128"/>
    </row>
    <row r="19129" spans="8:8" x14ac:dyDescent="0.25">
      <c r="H19129"/>
    </row>
    <row r="19130" spans="8:8" x14ac:dyDescent="0.25">
      <c r="H19130"/>
    </row>
    <row r="19131" spans="8:8" x14ac:dyDescent="0.25">
      <c r="H19131"/>
    </row>
    <row r="19132" spans="8:8" x14ac:dyDescent="0.25">
      <c r="H19132"/>
    </row>
    <row r="19133" spans="8:8" x14ac:dyDescent="0.25">
      <c r="H19133"/>
    </row>
    <row r="19134" spans="8:8" x14ac:dyDescent="0.25">
      <c r="H19134"/>
    </row>
    <row r="19135" spans="8:8" x14ac:dyDescent="0.25">
      <c r="H19135"/>
    </row>
    <row r="19136" spans="8:8" x14ac:dyDescent="0.25">
      <c r="H19136"/>
    </row>
    <row r="19137" spans="8:8" x14ac:dyDescent="0.25">
      <c r="H19137"/>
    </row>
    <row r="19138" spans="8:8" x14ac:dyDescent="0.25">
      <c r="H19138"/>
    </row>
    <row r="19139" spans="8:8" x14ac:dyDescent="0.25">
      <c r="H19139"/>
    </row>
    <row r="19140" spans="8:8" x14ac:dyDescent="0.25">
      <c r="H19140"/>
    </row>
    <row r="19141" spans="8:8" x14ac:dyDescent="0.25">
      <c r="H19141"/>
    </row>
    <row r="19142" spans="8:8" x14ac:dyDescent="0.25">
      <c r="H19142"/>
    </row>
    <row r="19143" spans="8:8" x14ac:dyDescent="0.25">
      <c r="H19143"/>
    </row>
    <row r="19144" spans="8:8" x14ac:dyDescent="0.25">
      <c r="H19144"/>
    </row>
    <row r="19145" spans="8:8" x14ac:dyDescent="0.25">
      <c r="H19145"/>
    </row>
    <row r="19146" spans="8:8" x14ac:dyDescent="0.25">
      <c r="H19146"/>
    </row>
    <row r="19147" spans="8:8" x14ac:dyDescent="0.25">
      <c r="H19147"/>
    </row>
    <row r="19148" spans="8:8" x14ac:dyDescent="0.25">
      <c r="H19148"/>
    </row>
    <row r="19149" spans="8:8" x14ac:dyDescent="0.25">
      <c r="H19149"/>
    </row>
    <row r="19150" spans="8:8" x14ac:dyDescent="0.25">
      <c r="H19150"/>
    </row>
    <row r="19151" spans="8:8" x14ac:dyDescent="0.25">
      <c r="H19151"/>
    </row>
    <row r="19152" spans="8:8" x14ac:dyDescent="0.25">
      <c r="H19152"/>
    </row>
    <row r="19153" spans="8:8" x14ac:dyDescent="0.25">
      <c r="H19153"/>
    </row>
    <row r="19154" spans="8:8" x14ac:dyDescent="0.25">
      <c r="H19154"/>
    </row>
    <row r="19155" spans="8:8" x14ac:dyDescent="0.25">
      <c r="H19155"/>
    </row>
    <row r="19156" spans="8:8" x14ac:dyDescent="0.25">
      <c r="H19156"/>
    </row>
    <row r="19157" spans="8:8" x14ac:dyDescent="0.25">
      <c r="H19157"/>
    </row>
    <row r="19158" spans="8:8" x14ac:dyDescent="0.25">
      <c r="H19158"/>
    </row>
    <row r="19159" spans="8:8" x14ac:dyDescent="0.25">
      <c r="H19159"/>
    </row>
    <row r="19160" spans="8:8" x14ac:dyDescent="0.25">
      <c r="H19160"/>
    </row>
    <row r="19161" spans="8:8" x14ac:dyDescent="0.25">
      <c r="H19161"/>
    </row>
    <row r="19162" spans="8:8" x14ac:dyDescent="0.25">
      <c r="H19162"/>
    </row>
    <row r="19163" spans="8:8" x14ac:dyDescent="0.25">
      <c r="H19163"/>
    </row>
    <row r="19164" spans="8:8" x14ac:dyDescent="0.25">
      <c r="H19164"/>
    </row>
    <row r="19165" spans="8:8" x14ac:dyDescent="0.25">
      <c r="H19165"/>
    </row>
    <row r="19166" spans="8:8" x14ac:dyDescent="0.25">
      <c r="H19166"/>
    </row>
    <row r="19167" spans="8:8" x14ac:dyDescent="0.25">
      <c r="H19167"/>
    </row>
    <row r="19168" spans="8:8" x14ac:dyDescent="0.25">
      <c r="H19168"/>
    </row>
    <row r="19169" spans="8:8" x14ac:dyDescent="0.25">
      <c r="H19169"/>
    </row>
    <row r="19170" spans="8:8" x14ac:dyDescent="0.25">
      <c r="H19170"/>
    </row>
    <row r="19171" spans="8:8" x14ac:dyDescent="0.25">
      <c r="H19171"/>
    </row>
    <row r="19172" spans="8:8" x14ac:dyDescent="0.25">
      <c r="H19172"/>
    </row>
    <row r="19173" spans="8:8" x14ac:dyDescent="0.25">
      <c r="H19173"/>
    </row>
    <row r="19174" spans="8:8" x14ac:dyDescent="0.25">
      <c r="H19174"/>
    </row>
    <row r="19175" spans="8:8" x14ac:dyDescent="0.25">
      <c r="H19175"/>
    </row>
    <row r="19176" spans="8:8" x14ac:dyDescent="0.25">
      <c r="H19176"/>
    </row>
    <row r="19177" spans="8:8" x14ac:dyDescent="0.25">
      <c r="H19177"/>
    </row>
    <row r="19178" spans="8:8" x14ac:dyDescent="0.25">
      <c r="H19178"/>
    </row>
    <row r="19179" spans="8:8" x14ac:dyDescent="0.25">
      <c r="H19179"/>
    </row>
    <row r="19180" spans="8:8" x14ac:dyDescent="0.25">
      <c r="H19180"/>
    </row>
    <row r="19181" spans="8:8" x14ac:dyDescent="0.25">
      <c r="H19181"/>
    </row>
    <row r="19182" spans="8:8" x14ac:dyDescent="0.25">
      <c r="H19182"/>
    </row>
    <row r="19183" spans="8:8" x14ac:dyDescent="0.25">
      <c r="H19183"/>
    </row>
    <row r="19184" spans="8:8" x14ac:dyDescent="0.25">
      <c r="H19184"/>
    </row>
    <row r="19185" spans="8:8" x14ac:dyDescent="0.25">
      <c r="H19185"/>
    </row>
    <row r="19186" spans="8:8" x14ac:dyDescent="0.25">
      <c r="H19186"/>
    </row>
    <row r="19187" spans="8:8" x14ac:dyDescent="0.25">
      <c r="H19187"/>
    </row>
    <row r="19188" spans="8:8" x14ac:dyDescent="0.25">
      <c r="H19188"/>
    </row>
    <row r="19189" spans="8:8" x14ac:dyDescent="0.25">
      <c r="H19189"/>
    </row>
    <row r="19190" spans="8:8" x14ac:dyDescent="0.25">
      <c r="H19190"/>
    </row>
    <row r="19191" spans="8:8" x14ac:dyDescent="0.25">
      <c r="H19191"/>
    </row>
    <row r="19192" spans="8:8" x14ac:dyDescent="0.25">
      <c r="H19192"/>
    </row>
    <row r="19193" spans="8:8" x14ac:dyDescent="0.25">
      <c r="H19193"/>
    </row>
    <row r="19194" spans="8:8" x14ac:dyDescent="0.25">
      <c r="H19194"/>
    </row>
    <row r="19195" spans="8:8" x14ac:dyDescent="0.25">
      <c r="H19195"/>
    </row>
    <row r="19196" spans="8:8" x14ac:dyDescent="0.25">
      <c r="H19196"/>
    </row>
    <row r="19197" spans="8:8" x14ac:dyDescent="0.25">
      <c r="H19197"/>
    </row>
    <row r="19198" spans="8:8" x14ac:dyDescent="0.25">
      <c r="H19198"/>
    </row>
    <row r="19199" spans="8:8" x14ac:dyDescent="0.25">
      <c r="H19199"/>
    </row>
    <row r="19200" spans="8:8" x14ac:dyDescent="0.25">
      <c r="H19200"/>
    </row>
    <row r="19201" spans="8:8" x14ac:dyDescent="0.25">
      <c r="H19201"/>
    </row>
    <row r="19202" spans="8:8" x14ac:dyDescent="0.25">
      <c r="H19202"/>
    </row>
    <row r="19203" spans="8:8" x14ac:dyDescent="0.25">
      <c r="H19203"/>
    </row>
    <row r="19204" spans="8:8" x14ac:dyDescent="0.25">
      <c r="H19204"/>
    </row>
    <row r="19205" spans="8:8" x14ac:dyDescent="0.25">
      <c r="H19205"/>
    </row>
    <row r="19206" spans="8:8" x14ac:dyDescent="0.25">
      <c r="H19206"/>
    </row>
    <row r="19207" spans="8:8" x14ac:dyDescent="0.25">
      <c r="H19207"/>
    </row>
    <row r="19208" spans="8:8" x14ac:dyDescent="0.25">
      <c r="H19208"/>
    </row>
    <row r="19209" spans="8:8" x14ac:dyDescent="0.25">
      <c r="H19209"/>
    </row>
    <row r="19210" spans="8:8" x14ac:dyDescent="0.25">
      <c r="H19210"/>
    </row>
    <row r="19211" spans="8:8" x14ac:dyDescent="0.25">
      <c r="H19211"/>
    </row>
    <row r="19212" spans="8:8" x14ac:dyDescent="0.25">
      <c r="H19212"/>
    </row>
    <row r="19213" spans="8:8" x14ac:dyDescent="0.25">
      <c r="H19213"/>
    </row>
    <row r="19214" spans="8:8" x14ac:dyDescent="0.25">
      <c r="H19214"/>
    </row>
    <row r="19215" spans="8:8" x14ac:dyDescent="0.25">
      <c r="H19215"/>
    </row>
    <row r="19216" spans="8:8" x14ac:dyDescent="0.25">
      <c r="H19216"/>
    </row>
    <row r="19217" spans="8:8" x14ac:dyDescent="0.25">
      <c r="H19217"/>
    </row>
    <row r="19218" spans="8:8" x14ac:dyDescent="0.25">
      <c r="H19218"/>
    </row>
    <row r="19219" spans="8:8" x14ac:dyDescent="0.25">
      <c r="H19219"/>
    </row>
    <row r="19220" spans="8:8" x14ac:dyDescent="0.25">
      <c r="H19220"/>
    </row>
    <row r="19221" spans="8:8" x14ac:dyDescent="0.25">
      <c r="H19221"/>
    </row>
    <row r="19222" spans="8:8" x14ac:dyDescent="0.25">
      <c r="H19222"/>
    </row>
    <row r="19223" spans="8:8" x14ac:dyDescent="0.25">
      <c r="H19223"/>
    </row>
    <row r="19224" spans="8:8" x14ac:dyDescent="0.25">
      <c r="H19224"/>
    </row>
    <row r="19225" spans="8:8" x14ac:dyDescent="0.25">
      <c r="H19225"/>
    </row>
    <row r="19226" spans="8:8" x14ac:dyDescent="0.25">
      <c r="H19226"/>
    </row>
    <row r="19227" spans="8:8" x14ac:dyDescent="0.25">
      <c r="H19227"/>
    </row>
    <row r="19228" spans="8:8" x14ac:dyDescent="0.25">
      <c r="H19228"/>
    </row>
    <row r="19229" spans="8:8" x14ac:dyDescent="0.25">
      <c r="H19229"/>
    </row>
    <row r="19230" spans="8:8" x14ac:dyDescent="0.25">
      <c r="H19230"/>
    </row>
    <row r="19231" spans="8:8" x14ac:dyDescent="0.25">
      <c r="H19231"/>
    </row>
    <row r="19232" spans="8:8" x14ac:dyDescent="0.25">
      <c r="H19232"/>
    </row>
    <row r="19233" spans="8:8" x14ac:dyDescent="0.25">
      <c r="H19233"/>
    </row>
    <row r="19234" spans="8:8" x14ac:dyDescent="0.25">
      <c r="H19234"/>
    </row>
    <row r="19235" spans="8:8" x14ac:dyDescent="0.25">
      <c r="H19235"/>
    </row>
    <row r="19236" spans="8:8" x14ac:dyDescent="0.25">
      <c r="H19236"/>
    </row>
    <row r="19237" spans="8:8" x14ac:dyDescent="0.25">
      <c r="H19237"/>
    </row>
    <row r="19238" spans="8:8" x14ac:dyDescent="0.25">
      <c r="H19238"/>
    </row>
    <row r="19239" spans="8:8" x14ac:dyDescent="0.25">
      <c r="H19239"/>
    </row>
    <row r="19240" spans="8:8" x14ac:dyDescent="0.25">
      <c r="H19240"/>
    </row>
    <row r="19241" spans="8:8" x14ac:dyDescent="0.25">
      <c r="H19241"/>
    </row>
    <row r="19242" spans="8:8" x14ac:dyDescent="0.25">
      <c r="H19242"/>
    </row>
    <row r="19243" spans="8:8" x14ac:dyDescent="0.25">
      <c r="H19243"/>
    </row>
    <row r="19244" spans="8:8" x14ac:dyDescent="0.25">
      <c r="H19244"/>
    </row>
    <row r="19245" spans="8:8" x14ac:dyDescent="0.25">
      <c r="H19245"/>
    </row>
    <row r="19246" spans="8:8" x14ac:dyDescent="0.25">
      <c r="H19246"/>
    </row>
    <row r="19247" spans="8:8" x14ac:dyDescent="0.25">
      <c r="H19247"/>
    </row>
    <row r="19248" spans="8:8" x14ac:dyDescent="0.25">
      <c r="H19248"/>
    </row>
    <row r="19249" spans="8:8" x14ac:dyDescent="0.25">
      <c r="H19249"/>
    </row>
    <row r="19250" spans="8:8" x14ac:dyDescent="0.25">
      <c r="H19250"/>
    </row>
    <row r="19251" spans="8:8" x14ac:dyDescent="0.25">
      <c r="H19251"/>
    </row>
    <row r="19252" spans="8:8" x14ac:dyDescent="0.25">
      <c r="H19252"/>
    </row>
    <row r="19253" spans="8:8" x14ac:dyDescent="0.25">
      <c r="H19253"/>
    </row>
    <row r="19254" spans="8:8" x14ac:dyDescent="0.25">
      <c r="H19254"/>
    </row>
    <row r="19255" spans="8:8" x14ac:dyDescent="0.25">
      <c r="H19255"/>
    </row>
    <row r="19256" spans="8:8" x14ac:dyDescent="0.25">
      <c r="H19256"/>
    </row>
    <row r="19257" spans="8:8" x14ac:dyDescent="0.25">
      <c r="H19257"/>
    </row>
    <row r="19258" spans="8:8" x14ac:dyDescent="0.25">
      <c r="H19258"/>
    </row>
    <row r="19259" spans="8:8" x14ac:dyDescent="0.25">
      <c r="H19259"/>
    </row>
    <row r="19260" spans="8:8" x14ac:dyDescent="0.25">
      <c r="H19260"/>
    </row>
    <row r="19261" spans="8:8" x14ac:dyDescent="0.25">
      <c r="H19261"/>
    </row>
    <row r="19262" spans="8:8" x14ac:dyDescent="0.25">
      <c r="H19262"/>
    </row>
    <row r="19263" spans="8:8" x14ac:dyDescent="0.25">
      <c r="H19263"/>
    </row>
    <row r="19264" spans="8:8" x14ac:dyDescent="0.25">
      <c r="H19264"/>
    </row>
    <row r="19265" spans="8:8" x14ac:dyDescent="0.25">
      <c r="H19265"/>
    </row>
    <row r="19266" spans="8:8" x14ac:dyDescent="0.25">
      <c r="H19266"/>
    </row>
    <row r="19267" spans="8:8" x14ac:dyDescent="0.25">
      <c r="H19267"/>
    </row>
    <row r="19268" spans="8:8" x14ac:dyDescent="0.25">
      <c r="H19268"/>
    </row>
    <row r="19269" spans="8:8" x14ac:dyDescent="0.25">
      <c r="H19269"/>
    </row>
    <row r="19270" spans="8:8" x14ac:dyDescent="0.25">
      <c r="H19270"/>
    </row>
    <row r="19271" spans="8:8" x14ac:dyDescent="0.25">
      <c r="H19271"/>
    </row>
    <row r="19272" spans="8:8" x14ac:dyDescent="0.25">
      <c r="H19272"/>
    </row>
    <row r="19273" spans="8:8" x14ac:dyDescent="0.25">
      <c r="H19273"/>
    </row>
    <row r="19274" spans="8:8" x14ac:dyDescent="0.25">
      <c r="H19274"/>
    </row>
    <row r="19275" spans="8:8" x14ac:dyDescent="0.25">
      <c r="H19275"/>
    </row>
    <row r="19276" spans="8:8" x14ac:dyDescent="0.25">
      <c r="H19276"/>
    </row>
    <row r="19277" spans="8:8" x14ac:dyDescent="0.25">
      <c r="H19277"/>
    </row>
    <row r="19278" spans="8:8" x14ac:dyDescent="0.25">
      <c r="H19278"/>
    </row>
    <row r="19279" spans="8:8" x14ac:dyDescent="0.25">
      <c r="H19279"/>
    </row>
    <row r="19280" spans="8:8" x14ac:dyDescent="0.25">
      <c r="H19280"/>
    </row>
    <row r="19281" spans="8:8" x14ac:dyDescent="0.25">
      <c r="H19281"/>
    </row>
    <row r="19282" spans="8:8" x14ac:dyDescent="0.25">
      <c r="H19282"/>
    </row>
    <row r="19283" spans="8:8" x14ac:dyDescent="0.25">
      <c r="H19283"/>
    </row>
    <row r="19284" spans="8:8" x14ac:dyDescent="0.25">
      <c r="H19284"/>
    </row>
    <row r="19285" spans="8:8" x14ac:dyDescent="0.25">
      <c r="H19285"/>
    </row>
    <row r="19286" spans="8:8" x14ac:dyDescent="0.25">
      <c r="H19286"/>
    </row>
    <row r="19287" spans="8:8" x14ac:dyDescent="0.25">
      <c r="H19287"/>
    </row>
    <row r="19288" spans="8:8" x14ac:dyDescent="0.25">
      <c r="H19288"/>
    </row>
    <row r="19289" spans="8:8" x14ac:dyDescent="0.25">
      <c r="H19289"/>
    </row>
    <row r="19290" spans="8:8" x14ac:dyDescent="0.25">
      <c r="H19290"/>
    </row>
    <row r="19291" spans="8:8" x14ac:dyDescent="0.25">
      <c r="H19291"/>
    </row>
    <row r="19292" spans="8:8" x14ac:dyDescent="0.25">
      <c r="H19292"/>
    </row>
    <row r="19293" spans="8:8" x14ac:dyDescent="0.25">
      <c r="H19293"/>
    </row>
    <row r="19294" spans="8:8" x14ac:dyDescent="0.25">
      <c r="H19294"/>
    </row>
    <row r="19295" spans="8:8" x14ac:dyDescent="0.25">
      <c r="H19295"/>
    </row>
    <row r="19296" spans="8:8" x14ac:dyDescent="0.25">
      <c r="H19296"/>
    </row>
    <row r="19297" spans="8:8" x14ac:dyDescent="0.25">
      <c r="H19297"/>
    </row>
    <row r="19298" spans="8:8" x14ac:dyDescent="0.25">
      <c r="H19298"/>
    </row>
    <row r="19299" spans="8:8" x14ac:dyDescent="0.25">
      <c r="H19299"/>
    </row>
    <row r="19300" spans="8:8" x14ac:dyDescent="0.25">
      <c r="H19300"/>
    </row>
    <row r="19301" spans="8:8" x14ac:dyDescent="0.25">
      <c r="H19301"/>
    </row>
    <row r="19302" spans="8:8" x14ac:dyDescent="0.25">
      <c r="H19302"/>
    </row>
    <row r="19303" spans="8:8" x14ac:dyDescent="0.25">
      <c r="H19303"/>
    </row>
    <row r="19304" spans="8:8" x14ac:dyDescent="0.25">
      <c r="H19304"/>
    </row>
    <row r="19305" spans="8:8" x14ac:dyDescent="0.25">
      <c r="H19305"/>
    </row>
    <row r="19306" spans="8:8" x14ac:dyDescent="0.25">
      <c r="H19306"/>
    </row>
    <row r="19307" spans="8:8" x14ac:dyDescent="0.25">
      <c r="H19307"/>
    </row>
    <row r="19308" spans="8:8" x14ac:dyDescent="0.25">
      <c r="H19308"/>
    </row>
    <row r="19309" spans="8:8" x14ac:dyDescent="0.25">
      <c r="H19309"/>
    </row>
    <row r="19310" spans="8:8" x14ac:dyDescent="0.25">
      <c r="H19310"/>
    </row>
    <row r="19311" spans="8:8" x14ac:dyDescent="0.25">
      <c r="H19311"/>
    </row>
    <row r="19312" spans="8:8" x14ac:dyDescent="0.25">
      <c r="H19312"/>
    </row>
    <row r="19313" spans="8:8" x14ac:dyDescent="0.25">
      <c r="H19313"/>
    </row>
    <row r="19314" spans="8:8" x14ac:dyDescent="0.25">
      <c r="H19314"/>
    </row>
    <row r="19315" spans="8:8" x14ac:dyDescent="0.25">
      <c r="H19315"/>
    </row>
    <row r="19316" spans="8:8" x14ac:dyDescent="0.25">
      <c r="H19316"/>
    </row>
    <row r="19317" spans="8:8" x14ac:dyDescent="0.25">
      <c r="H19317"/>
    </row>
    <row r="19318" spans="8:8" x14ac:dyDescent="0.25">
      <c r="H19318"/>
    </row>
    <row r="19319" spans="8:8" x14ac:dyDescent="0.25">
      <c r="H19319"/>
    </row>
    <row r="19320" spans="8:8" x14ac:dyDescent="0.25">
      <c r="H19320"/>
    </row>
    <row r="19321" spans="8:8" x14ac:dyDescent="0.25">
      <c r="H19321"/>
    </row>
    <row r="19322" spans="8:8" x14ac:dyDescent="0.25">
      <c r="H19322"/>
    </row>
    <row r="19323" spans="8:8" x14ac:dyDescent="0.25">
      <c r="H19323"/>
    </row>
    <row r="19324" spans="8:8" x14ac:dyDescent="0.25">
      <c r="H19324"/>
    </row>
    <row r="19325" spans="8:8" x14ac:dyDescent="0.25">
      <c r="H19325"/>
    </row>
    <row r="19326" spans="8:8" x14ac:dyDescent="0.25">
      <c r="H19326"/>
    </row>
    <row r="19327" spans="8:8" x14ac:dyDescent="0.25">
      <c r="H19327"/>
    </row>
    <row r="19328" spans="8:8" x14ac:dyDescent="0.25">
      <c r="H19328"/>
    </row>
    <row r="19329" spans="8:8" x14ac:dyDescent="0.25">
      <c r="H19329"/>
    </row>
    <row r="19330" spans="8:8" x14ac:dyDescent="0.25">
      <c r="H19330"/>
    </row>
    <row r="19331" spans="8:8" x14ac:dyDescent="0.25">
      <c r="H19331"/>
    </row>
    <row r="19332" spans="8:8" x14ac:dyDescent="0.25">
      <c r="H19332"/>
    </row>
    <row r="19333" spans="8:8" x14ac:dyDescent="0.25">
      <c r="H19333"/>
    </row>
    <row r="19334" spans="8:8" x14ac:dyDescent="0.25">
      <c r="H19334"/>
    </row>
    <row r="19335" spans="8:8" x14ac:dyDescent="0.25">
      <c r="H19335"/>
    </row>
    <row r="19336" spans="8:8" x14ac:dyDescent="0.25">
      <c r="H19336"/>
    </row>
    <row r="19337" spans="8:8" x14ac:dyDescent="0.25">
      <c r="H19337"/>
    </row>
    <row r="19338" spans="8:8" x14ac:dyDescent="0.25">
      <c r="H19338"/>
    </row>
    <row r="19339" spans="8:8" x14ac:dyDescent="0.25">
      <c r="H19339"/>
    </row>
    <row r="19340" spans="8:8" x14ac:dyDescent="0.25">
      <c r="H19340"/>
    </row>
    <row r="19341" spans="8:8" x14ac:dyDescent="0.25">
      <c r="H19341"/>
    </row>
    <row r="19342" spans="8:8" x14ac:dyDescent="0.25">
      <c r="H19342"/>
    </row>
    <row r="19343" spans="8:8" x14ac:dyDescent="0.25">
      <c r="H19343"/>
    </row>
    <row r="19344" spans="8:8" x14ac:dyDescent="0.25">
      <c r="H19344"/>
    </row>
    <row r="19345" spans="8:8" x14ac:dyDescent="0.25">
      <c r="H19345"/>
    </row>
    <row r="19346" spans="8:8" x14ac:dyDescent="0.25">
      <c r="H19346"/>
    </row>
    <row r="19347" spans="8:8" x14ac:dyDescent="0.25">
      <c r="H19347"/>
    </row>
    <row r="19348" spans="8:8" x14ac:dyDescent="0.25">
      <c r="H19348"/>
    </row>
    <row r="19349" spans="8:8" x14ac:dyDescent="0.25">
      <c r="H19349"/>
    </row>
    <row r="19350" spans="8:8" x14ac:dyDescent="0.25">
      <c r="H19350"/>
    </row>
    <row r="19351" spans="8:8" x14ac:dyDescent="0.25">
      <c r="H19351"/>
    </row>
    <row r="19352" spans="8:8" x14ac:dyDescent="0.25">
      <c r="H19352"/>
    </row>
    <row r="19353" spans="8:8" x14ac:dyDescent="0.25">
      <c r="H19353"/>
    </row>
    <row r="19354" spans="8:8" x14ac:dyDescent="0.25">
      <c r="H19354"/>
    </row>
    <row r="19355" spans="8:8" x14ac:dyDescent="0.25">
      <c r="H19355"/>
    </row>
    <row r="19356" spans="8:8" x14ac:dyDescent="0.25">
      <c r="H19356"/>
    </row>
    <row r="19357" spans="8:8" x14ac:dyDescent="0.25">
      <c r="H19357"/>
    </row>
    <row r="19358" spans="8:8" x14ac:dyDescent="0.25">
      <c r="H19358"/>
    </row>
    <row r="19359" spans="8:8" x14ac:dyDescent="0.25">
      <c r="H19359"/>
    </row>
    <row r="19360" spans="8:8" x14ac:dyDescent="0.25">
      <c r="H19360"/>
    </row>
    <row r="19361" spans="8:8" x14ac:dyDescent="0.25">
      <c r="H19361"/>
    </row>
    <row r="19362" spans="8:8" x14ac:dyDescent="0.25">
      <c r="H19362"/>
    </row>
    <row r="19363" spans="8:8" x14ac:dyDescent="0.25">
      <c r="H19363"/>
    </row>
    <row r="19364" spans="8:8" x14ac:dyDescent="0.25">
      <c r="H19364"/>
    </row>
    <row r="19365" spans="8:8" x14ac:dyDescent="0.25">
      <c r="H19365"/>
    </row>
    <row r="19366" spans="8:8" x14ac:dyDescent="0.25">
      <c r="H19366"/>
    </row>
    <row r="19367" spans="8:8" x14ac:dyDescent="0.25">
      <c r="H19367"/>
    </row>
    <row r="19368" spans="8:8" x14ac:dyDescent="0.25">
      <c r="H19368"/>
    </row>
    <row r="19369" spans="8:8" x14ac:dyDescent="0.25">
      <c r="H19369"/>
    </row>
    <row r="19370" spans="8:8" x14ac:dyDescent="0.25">
      <c r="H19370"/>
    </row>
    <row r="19371" spans="8:8" x14ac:dyDescent="0.25">
      <c r="H19371"/>
    </row>
    <row r="19372" spans="8:8" x14ac:dyDescent="0.25">
      <c r="H19372"/>
    </row>
    <row r="19373" spans="8:8" x14ac:dyDescent="0.25">
      <c r="H19373"/>
    </row>
    <row r="19374" spans="8:8" x14ac:dyDescent="0.25">
      <c r="H19374"/>
    </row>
    <row r="19375" spans="8:8" x14ac:dyDescent="0.25">
      <c r="H19375"/>
    </row>
    <row r="19376" spans="8:8" x14ac:dyDescent="0.25">
      <c r="H19376"/>
    </row>
    <row r="19377" spans="8:8" x14ac:dyDescent="0.25">
      <c r="H19377"/>
    </row>
    <row r="19378" spans="8:8" x14ac:dyDescent="0.25">
      <c r="H19378"/>
    </row>
    <row r="19379" spans="8:8" x14ac:dyDescent="0.25">
      <c r="H19379"/>
    </row>
    <row r="19380" spans="8:8" x14ac:dyDescent="0.25">
      <c r="H19380"/>
    </row>
    <row r="19381" spans="8:8" x14ac:dyDescent="0.25">
      <c r="H19381"/>
    </row>
    <row r="19382" spans="8:8" x14ac:dyDescent="0.25">
      <c r="H19382"/>
    </row>
    <row r="19383" spans="8:8" x14ac:dyDescent="0.25">
      <c r="H19383"/>
    </row>
    <row r="19384" spans="8:8" x14ac:dyDescent="0.25">
      <c r="H19384"/>
    </row>
    <row r="19385" spans="8:8" x14ac:dyDescent="0.25">
      <c r="H19385"/>
    </row>
    <row r="19386" spans="8:8" x14ac:dyDescent="0.25">
      <c r="H19386"/>
    </row>
    <row r="19387" spans="8:8" x14ac:dyDescent="0.25">
      <c r="H19387"/>
    </row>
    <row r="19388" spans="8:8" x14ac:dyDescent="0.25">
      <c r="H19388"/>
    </row>
    <row r="19389" spans="8:8" x14ac:dyDescent="0.25">
      <c r="H19389"/>
    </row>
    <row r="19390" spans="8:8" x14ac:dyDescent="0.25">
      <c r="H19390"/>
    </row>
    <row r="19391" spans="8:8" x14ac:dyDescent="0.25">
      <c r="H19391"/>
    </row>
    <row r="19392" spans="8:8" x14ac:dyDescent="0.25">
      <c r="H19392"/>
    </row>
    <row r="19393" spans="8:8" x14ac:dyDescent="0.25">
      <c r="H19393"/>
    </row>
    <row r="19394" spans="8:8" x14ac:dyDescent="0.25">
      <c r="H19394"/>
    </row>
    <row r="19395" spans="8:8" x14ac:dyDescent="0.25">
      <c r="H19395"/>
    </row>
    <row r="19396" spans="8:8" x14ac:dyDescent="0.25">
      <c r="H19396"/>
    </row>
    <row r="19397" spans="8:8" x14ac:dyDescent="0.25">
      <c r="H19397"/>
    </row>
    <row r="19398" spans="8:8" x14ac:dyDescent="0.25">
      <c r="H19398"/>
    </row>
    <row r="19399" spans="8:8" x14ac:dyDescent="0.25">
      <c r="H19399"/>
    </row>
    <row r="19400" spans="8:8" x14ac:dyDescent="0.25">
      <c r="H19400"/>
    </row>
    <row r="19401" spans="8:8" x14ac:dyDescent="0.25">
      <c r="H19401"/>
    </row>
    <row r="19402" spans="8:8" x14ac:dyDescent="0.25">
      <c r="H19402"/>
    </row>
    <row r="19403" spans="8:8" x14ac:dyDescent="0.25">
      <c r="H19403"/>
    </row>
    <row r="19404" spans="8:8" x14ac:dyDescent="0.25">
      <c r="H19404"/>
    </row>
    <row r="19405" spans="8:8" x14ac:dyDescent="0.25">
      <c r="H19405"/>
    </row>
    <row r="19406" spans="8:8" x14ac:dyDescent="0.25">
      <c r="H19406"/>
    </row>
    <row r="19407" spans="8:8" x14ac:dyDescent="0.25">
      <c r="H19407"/>
    </row>
    <row r="19408" spans="8:8" x14ac:dyDescent="0.25">
      <c r="H19408"/>
    </row>
    <row r="19409" spans="8:8" x14ac:dyDescent="0.25">
      <c r="H19409"/>
    </row>
    <row r="19410" spans="8:8" x14ac:dyDescent="0.25">
      <c r="H19410"/>
    </row>
    <row r="19411" spans="8:8" x14ac:dyDescent="0.25">
      <c r="H19411"/>
    </row>
    <row r="19412" spans="8:8" x14ac:dyDescent="0.25">
      <c r="H19412"/>
    </row>
    <row r="19413" spans="8:8" x14ac:dyDescent="0.25">
      <c r="H19413"/>
    </row>
    <row r="19414" spans="8:8" x14ac:dyDescent="0.25">
      <c r="H19414"/>
    </row>
    <row r="19415" spans="8:8" x14ac:dyDescent="0.25">
      <c r="H19415"/>
    </row>
    <row r="19416" spans="8:8" x14ac:dyDescent="0.25">
      <c r="H19416"/>
    </row>
    <row r="19417" spans="8:8" x14ac:dyDescent="0.25">
      <c r="H19417"/>
    </row>
    <row r="19418" spans="8:8" x14ac:dyDescent="0.25">
      <c r="H19418"/>
    </row>
    <row r="19419" spans="8:8" x14ac:dyDescent="0.25">
      <c r="H19419"/>
    </row>
    <row r="19420" spans="8:8" x14ac:dyDescent="0.25">
      <c r="H19420"/>
    </row>
    <row r="19421" spans="8:8" x14ac:dyDescent="0.25">
      <c r="H19421"/>
    </row>
    <row r="19422" spans="8:8" x14ac:dyDescent="0.25">
      <c r="H19422"/>
    </row>
    <row r="19423" spans="8:8" x14ac:dyDescent="0.25">
      <c r="H19423"/>
    </row>
    <row r="19424" spans="8:8" x14ac:dyDescent="0.25">
      <c r="H19424"/>
    </row>
    <row r="19425" spans="8:8" x14ac:dyDescent="0.25">
      <c r="H19425"/>
    </row>
    <row r="19426" spans="8:8" x14ac:dyDescent="0.25">
      <c r="H19426"/>
    </row>
    <row r="19427" spans="8:8" x14ac:dyDescent="0.25">
      <c r="H19427"/>
    </row>
    <row r="19428" spans="8:8" x14ac:dyDescent="0.25">
      <c r="H19428"/>
    </row>
    <row r="19429" spans="8:8" x14ac:dyDescent="0.25">
      <c r="H19429"/>
    </row>
    <row r="19430" spans="8:8" x14ac:dyDescent="0.25">
      <c r="H19430"/>
    </row>
    <row r="19431" spans="8:8" x14ac:dyDescent="0.25">
      <c r="H19431"/>
    </row>
    <row r="19432" spans="8:8" x14ac:dyDescent="0.25">
      <c r="H19432"/>
    </row>
    <row r="19433" spans="8:8" x14ac:dyDescent="0.25">
      <c r="H19433"/>
    </row>
    <row r="19434" spans="8:8" x14ac:dyDescent="0.25">
      <c r="H19434"/>
    </row>
    <row r="19435" spans="8:8" x14ac:dyDescent="0.25">
      <c r="H19435"/>
    </row>
    <row r="19436" spans="8:8" x14ac:dyDescent="0.25">
      <c r="H19436"/>
    </row>
    <row r="19437" spans="8:8" x14ac:dyDescent="0.25">
      <c r="H19437"/>
    </row>
    <row r="19438" spans="8:8" x14ac:dyDescent="0.25">
      <c r="H19438"/>
    </row>
    <row r="19439" spans="8:8" x14ac:dyDescent="0.25">
      <c r="H19439"/>
    </row>
    <row r="19440" spans="8:8" x14ac:dyDescent="0.25">
      <c r="H19440"/>
    </row>
    <row r="19441" spans="8:8" x14ac:dyDescent="0.25">
      <c r="H19441"/>
    </row>
    <row r="19442" spans="8:8" x14ac:dyDescent="0.25">
      <c r="H19442"/>
    </row>
    <row r="19443" spans="8:8" x14ac:dyDescent="0.25">
      <c r="H19443"/>
    </row>
    <row r="19444" spans="8:8" x14ac:dyDescent="0.25">
      <c r="H19444"/>
    </row>
    <row r="19445" spans="8:8" x14ac:dyDescent="0.25">
      <c r="H19445"/>
    </row>
    <row r="19446" spans="8:8" x14ac:dyDescent="0.25">
      <c r="H19446"/>
    </row>
    <row r="19447" spans="8:8" x14ac:dyDescent="0.25">
      <c r="H19447"/>
    </row>
    <row r="19448" spans="8:8" x14ac:dyDescent="0.25">
      <c r="H19448"/>
    </row>
    <row r="19449" spans="8:8" x14ac:dyDescent="0.25">
      <c r="H19449"/>
    </row>
    <row r="19450" spans="8:8" x14ac:dyDescent="0.25">
      <c r="H19450"/>
    </row>
    <row r="19451" spans="8:8" x14ac:dyDescent="0.25">
      <c r="H19451"/>
    </row>
    <row r="19452" spans="8:8" x14ac:dyDescent="0.25">
      <c r="H19452"/>
    </row>
    <row r="19453" spans="8:8" x14ac:dyDescent="0.25">
      <c r="H19453"/>
    </row>
    <row r="19454" spans="8:8" x14ac:dyDescent="0.25">
      <c r="H19454"/>
    </row>
    <row r="19455" spans="8:8" x14ac:dyDescent="0.25">
      <c r="H19455"/>
    </row>
    <row r="19456" spans="8:8" x14ac:dyDescent="0.25">
      <c r="H19456"/>
    </row>
    <row r="19457" spans="8:8" x14ac:dyDescent="0.25">
      <c r="H19457"/>
    </row>
    <row r="19458" spans="8:8" x14ac:dyDescent="0.25">
      <c r="H19458"/>
    </row>
    <row r="19459" spans="8:8" x14ac:dyDescent="0.25">
      <c r="H19459"/>
    </row>
    <row r="19460" spans="8:8" x14ac:dyDescent="0.25">
      <c r="H19460"/>
    </row>
    <row r="19461" spans="8:8" x14ac:dyDescent="0.25">
      <c r="H19461"/>
    </row>
    <row r="19462" spans="8:8" x14ac:dyDescent="0.25">
      <c r="H19462"/>
    </row>
    <row r="19463" spans="8:8" x14ac:dyDescent="0.25">
      <c r="H19463"/>
    </row>
    <row r="19464" spans="8:8" x14ac:dyDescent="0.25">
      <c r="H19464"/>
    </row>
    <row r="19465" spans="8:8" x14ac:dyDescent="0.25">
      <c r="H19465"/>
    </row>
    <row r="19466" spans="8:8" x14ac:dyDescent="0.25">
      <c r="H19466"/>
    </row>
    <row r="19467" spans="8:8" x14ac:dyDescent="0.25">
      <c r="H19467"/>
    </row>
    <row r="19468" spans="8:8" x14ac:dyDescent="0.25">
      <c r="H19468"/>
    </row>
    <row r="19469" spans="8:8" x14ac:dyDescent="0.25">
      <c r="H19469"/>
    </row>
    <row r="19470" spans="8:8" x14ac:dyDescent="0.25">
      <c r="H19470"/>
    </row>
    <row r="19471" spans="8:8" x14ac:dyDescent="0.25">
      <c r="H19471"/>
    </row>
    <row r="19472" spans="8:8" x14ac:dyDescent="0.25">
      <c r="H19472"/>
    </row>
    <row r="19473" spans="8:8" x14ac:dyDescent="0.25">
      <c r="H19473"/>
    </row>
    <row r="19474" spans="8:8" x14ac:dyDescent="0.25">
      <c r="H19474"/>
    </row>
    <row r="19475" spans="8:8" x14ac:dyDescent="0.25">
      <c r="H19475"/>
    </row>
    <row r="19476" spans="8:8" x14ac:dyDescent="0.25">
      <c r="H19476"/>
    </row>
    <row r="19477" spans="8:8" x14ac:dyDescent="0.25">
      <c r="H19477"/>
    </row>
    <row r="19478" spans="8:8" x14ac:dyDescent="0.25">
      <c r="H19478"/>
    </row>
    <row r="19479" spans="8:8" x14ac:dyDescent="0.25">
      <c r="H19479"/>
    </row>
    <row r="19480" spans="8:8" x14ac:dyDescent="0.25">
      <c r="H19480"/>
    </row>
    <row r="19481" spans="8:8" x14ac:dyDescent="0.25">
      <c r="H19481"/>
    </row>
    <row r="19482" spans="8:8" x14ac:dyDescent="0.25">
      <c r="H19482"/>
    </row>
    <row r="19483" spans="8:8" x14ac:dyDescent="0.25">
      <c r="H19483"/>
    </row>
    <row r="19484" spans="8:8" x14ac:dyDescent="0.25">
      <c r="H19484"/>
    </row>
    <row r="19485" spans="8:8" x14ac:dyDescent="0.25">
      <c r="H19485"/>
    </row>
    <row r="19486" spans="8:8" x14ac:dyDescent="0.25">
      <c r="H19486"/>
    </row>
    <row r="19487" spans="8:8" x14ac:dyDescent="0.25">
      <c r="H19487"/>
    </row>
    <row r="19488" spans="8:8" x14ac:dyDescent="0.25">
      <c r="H19488"/>
    </row>
    <row r="19489" spans="8:8" x14ac:dyDescent="0.25">
      <c r="H19489"/>
    </row>
    <row r="19490" spans="8:8" x14ac:dyDescent="0.25">
      <c r="H19490"/>
    </row>
    <row r="19491" spans="8:8" x14ac:dyDescent="0.25">
      <c r="H19491"/>
    </row>
    <row r="19492" spans="8:8" x14ac:dyDescent="0.25">
      <c r="H19492"/>
    </row>
    <row r="19493" spans="8:8" x14ac:dyDescent="0.25">
      <c r="H19493"/>
    </row>
    <row r="19494" spans="8:8" x14ac:dyDescent="0.25">
      <c r="H19494"/>
    </row>
    <row r="19495" spans="8:8" x14ac:dyDescent="0.25">
      <c r="H19495"/>
    </row>
    <row r="19496" spans="8:8" x14ac:dyDescent="0.25">
      <c r="H19496"/>
    </row>
    <row r="19497" spans="8:8" x14ac:dyDescent="0.25">
      <c r="H19497"/>
    </row>
    <row r="19498" spans="8:8" x14ac:dyDescent="0.25">
      <c r="H19498"/>
    </row>
    <row r="19499" spans="8:8" x14ac:dyDescent="0.25">
      <c r="H19499"/>
    </row>
    <row r="19500" spans="8:8" x14ac:dyDescent="0.25">
      <c r="H19500"/>
    </row>
    <row r="19501" spans="8:8" x14ac:dyDescent="0.25">
      <c r="H19501"/>
    </row>
    <row r="19502" spans="8:8" x14ac:dyDescent="0.25">
      <c r="H19502"/>
    </row>
    <row r="19503" spans="8:8" x14ac:dyDescent="0.25">
      <c r="H19503"/>
    </row>
    <row r="19504" spans="8:8" x14ac:dyDescent="0.25">
      <c r="H19504"/>
    </row>
    <row r="19505" spans="8:8" x14ac:dyDescent="0.25">
      <c r="H19505"/>
    </row>
    <row r="19506" spans="8:8" x14ac:dyDescent="0.25">
      <c r="H19506"/>
    </row>
    <row r="19507" spans="8:8" x14ac:dyDescent="0.25">
      <c r="H19507"/>
    </row>
    <row r="19508" spans="8:8" x14ac:dyDescent="0.25">
      <c r="H19508"/>
    </row>
    <row r="19509" spans="8:8" x14ac:dyDescent="0.25">
      <c r="H19509"/>
    </row>
    <row r="19510" spans="8:8" x14ac:dyDescent="0.25">
      <c r="H19510"/>
    </row>
    <row r="19511" spans="8:8" x14ac:dyDescent="0.25">
      <c r="H19511"/>
    </row>
    <row r="19512" spans="8:8" x14ac:dyDescent="0.25">
      <c r="H19512"/>
    </row>
    <row r="19513" spans="8:8" x14ac:dyDescent="0.25">
      <c r="H19513"/>
    </row>
    <row r="19514" spans="8:8" x14ac:dyDescent="0.25">
      <c r="H19514"/>
    </row>
    <row r="19515" spans="8:8" x14ac:dyDescent="0.25">
      <c r="H19515"/>
    </row>
    <row r="19516" spans="8:8" x14ac:dyDescent="0.25">
      <c r="H19516"/>
    </row>
    <row r="19517" spans="8:8" x14ac:dyDescent="0.25">
      <c r="H19517"/>
    </row>
    <row r="19518" spans="8:8" x14ac:dyDescent="0.25">
      <c r="H19518"/>
    </row>
    <row r="19519" spans="8:8" x14ac:dyDescent="0.25">
      <c r="H19519"/>
    </row>
    <row r="19520" spans="8:8" x14ac:dyDescent="0.25">
      <c r="H19520"/>
    </row>
    <row r="19521" spans="8:8" x14ac:dyDescent="0.25">
      <c r="H19521"/>
    </row>
    <row r="19522" spans="8:8" x14ac:dyDescent="0.25">
      <c r="H19522"/>
    </row>
    <row r="19523" spans="8:8" x14ac:dyDescent="0.25">
      <c r="H19523"/>
    </row>
    <row r="19524" spans="8:8" x14ac:dyDescent="0.25">
      <c r="H19524"/>
    </row>
    <row r="19525" spans="8:8" x14ac:dyDescent="0.25">
      <c r="H19525"/>
    </row>
    <row r="19526" spans="8:8" x14ac:dyDescent="0.25">
      <c r="H19526"/>
    </row>
    <row r="19527" spans="8:8" x14ac:dyDescent="0.25">
      <c r="H19527"/>
    </row>
    <row r="19528" spans="8:8" x14ac:dyDescent="0.25">
      <c r="H19528"/>
    </row>
    <row r="19529" spans="8:8" x14ac:dyDescent="0.25">
      <c r="H19529"/>
    </row>
    <row r="19530" spans="8:8" x14ac:dyDescent="0.25">
      <c r="H19530"/>
    </row>
    <row r="19531" spans="8:8" x14ac:dyDescent="0.25">
      <c r="H19531"/>
    </row>
    <row r="19532" spans="8:8" x14ac:dyDescent="0.25">
      <c r="H19532"/>
    </row>
    <row r="19533" spans="8:8" x14ac:dyDescent="0.25">
      <c r="H19533"/>
    </row>
    <row r="19534" spans="8:8" x14ac:dyDescent="0.25">
      <c r="H19534"/>
    </row>
    <row r="19535" spans="8:8" x14ac:dyDescent="0.25">
      <c r="H19535"/>
    </row>
    <row r="19536" spans="8:8" x14ac:dyDescent="0.25">
      <c r="H19536"/>
    </row>
    <row r="19537" spans="8:8" x14ac:dyDescent="0.25">
      <c r="H19537"/>
    </row>
    <row r="19538" spans="8:8" x14ac:dyDescent="0.25">
      <c r="H19538"/>
    </row>
    <row r="19539" spans="8:8" x14ac:dyDescent="0.25">
      <c r="H19539"/>
    </row>
    <row r="19540" spans="8:8" x14ac:dyDescent="0.25">
      <c r="H19540"/>
    </row>
    <row r="19541" spans="8:8" x14ac:dyDescent="0.25">
      <c r="H19541"/>
    </row>
    <row r="19542" spans="8:8" x14ac:dyDescent="0.25">
      <c r="H19542"/>
    </row>
    <row r="19543" spans="8:8" x14ac:dyDescent="0.25">
      <c r="H19543"/>
    </row>
    <row r="19544" spans="8:8" x14ac:dyDescent="0.25">
      <c r="H19544"/>
    </row>
    <row r="19545" spans="8:8" x14ac:dyDescent="0.25">
      <c r="H19545"/>
    </row>
    <row r="19546" spans="8:8" x14ac:dyDescent="0.25">
      <c r="H19546"/>
    </row>
    <row r="19547" spans="8:8" x14ac:dyDescent="0.25">
      <c r="H19547"/>
    </row>
    <row r="19548" spans="8:8" x14ac:dyDescent="0.25">
      <c r="H19548"/>
    </row>
    <row r="19549" spans="8:8" x14ac:dyDescent="0.25">
      <c r="H19549"/>
    </row>
    <row r="19550" spans="8:8" x14ac:dyDescent="0.25">
      <c r="H19550"/>
    </row>
    <row r="19551" spans="8:8" x14ac:dyDescent="0.25">
      <c r="H19551"/>
    </row>
    <row r="19552" spans="8:8" x14ac:dyDescent="0.25">
      <c r="H19552"/>
    </row>
    <row r="19553" spans="8:8" x14ac:dyDescent="0.25">
      <c r="H19553"/>
    </row>
    <row r="19554" spans="8:8" x14ac:dyDescent="0.25">
      <c r="H19554"/>
    </row>
    <row r="19555" spans="8:8" x14ac:dyDescent="0.25">
      <c r="H19555"/>
    </row>
    <row r="19556" spans="8:8" x14ac:dyDescent="0.25">
      <c r="H19556"/>
    </row>
    <row r="19557" spans="8:8" x14ac:dyDescent="0.25">
      <c r="H19557"/>
    </row>
    <row r="19558" spans="8:8" x14ac:dyDescent="0.25">
      <c r="H19558"/>
    </row>
    <row r="19559" spans="8:8" x14ac:dyDescent="0.25">
      <c r="H19559"/>
    </row>
    <row r="19560" spans="8:8" x14ac:dyDescent="0.25">
      <c r="H19560"/>
    </row>
    <row r="19561" spans="8:8" x14ac:dyDescent="0.25">
      <c r="H19561"/>
    </row>
    <row r="19562" spans="8:8" x14ac:dyDescent="0.25">
      <c r="H19562"/>
    </row>
    <row r="19563" spans="8:8" x14ac:dyDescent="0.25">
      <c r="H19563"/>
    </row>
    <row r="19564" spans="8:8" x14ac:dyDescent="0.25">
      <c r="H19564"/>
    </row>
    <row r="19565" spans="8:8" x14ac:dyDescent="0.25">
      <c r="H19565"/>
    </row>
    <row r="19566" spans="8:8" x14ac:dyDescent="0.25">
      <c r="H19566"/>
    </row>
    <row r="19567" spans="8:8" x14ac:dyDescent="0.25">
      <c r="H19567"/>
    </row>
    <row r="19568" spans="8:8" x14ac:dyDescent="0.25">
      <c r="H19568"/>
    </row>
    <row r="19569" spans="8:8" x14ac:dyDescent="0.25">
      <c r="H19569"/>
    </row>
    <row r="19570" spans="8:8" x14ac:dyDescent="0.25">
      <c r="H19570"/>
    </row>
    <row r="19571" spans="8:8" x14ac:dyDescent="0.25">
      <c r="H19571"/>
    </row>
    <row r="19572" spans="8:8" x14ac:dyDescent="0.25">
      <c r="H19572"/>
    </row>
    <row r="19573" spans="8:8" x14ac:dyDescent="0.25">
      <c r="H19573"/>
    </row>
    <row r="19574" spans="8:8" x14ac:dyDescent="0.25">
      <c r="H19574"/>
    </row>
    <row r="19575" spans="8:8" x14ac:dyDescent="0.25">
      <c r="H19575"/>
    </row>
    <row r="19576" spans="8:8" x14ac:dyDescent="0.25">
      <c r="H19576"/>
    </row>
    <row r="19577" spans="8:8" x14ac:dyDescent="0.25">
      <c r="H19577"/>
    </row>
    <row r="19578" spans="8:8" x14ac:dyDescent="0.25">
      <c r="H19578"/>
    </row>
    <row r="19579" spans="8:8" x14ac:dyDescent="0.25">
      <c r="H19579"/>
    </row>
    <row r="19580" spans="8:8" x14ac:dyDescent="0.25">
      <c r="H19580"/>
    </row>
    <row r="19581" spans="8:8" x14ac:dyDescent="0.25">
      <c r="H19581"/>
    </row>
    <row r="19582" spans="8:8" x14ac:dyDescent="0.25">
      <c r="H19582"/>
    </row>
    <row r="19583" spans="8:8" x14ac:dyDescent="0.25">
      <c r="H19583"/>
    </row>
    <row r="19584" spans="8:8" x14ac:dyDescent="0.25">
      <c r="H19584"/>
    </row>
    <row r="19585" spans="8:8" x14ac:dyDescent="0.25">
      <c r="H19585"/>
    </row>
    <row r="19586" spans="8:8" x14ac:dyDescent="0.25">
      <c r="H19586"/>
    </row>
    <row r="19587" spans="8:8" x14ac:dyDescent="0.25">
      <c r="H19587"/>
    </row>
    <row r="19588" spans="8:8" x14ac:dyDescent="0.25">
      <c r="H19588"/>
    </row>
    <row r="19589" spans="8:8" x14ac:dyDescent="0.25">
      <c r="H19589"/>
    </row>
    <row r="19590" spans="8:8" x14ac:dyDescent="0.25">
      <c r="H19590"/>
    </row>
    <row r="19591" spans="8:8" x14ac:dyDescent="0.25">
      <c r="H19591"/>
    </row>
    <row r="19592" spans="8:8" x14ac:dyDescent="0.25">
      <c r="H19592"/>
    </row>
    <row r="19593" spans="8:8" x14ac:dyDescent="0.25">
      <c r="H19593"/>
    </row>
    <row r="19594" spans="8:8" x14ac:dyDescent="0.25">
      <c r="H19594"/>
    </row>
    <row r="19595" spans="8:8" x14ac:dyDescent="0.25">
      <c r="H19595"/>
    </row>
    <row r="19596" spans="8:8" x14ac:dyDescent="0.25">
      <c r="H19596"/>
    </row>
    <row r="19597" spans="8:8" x14ac:dyDescent="0.25">
      <c r="H19597"/>
    </row>
    <row r="19598" spans="8:8" x14ac:dyDescent="0.25">
      <c r="H19598"/>
    </row>
    <row r="19599" spans="8:8" x14ac:dyDescent="0.25">
      <c r="H19599"/>
    </row>
    <row r="19600" spans="8:8" x14ac:dyDescent="0.25">
      <c r="H19600"/>
    </row>
    <row r="19601" spans="8:8" x14ac:dyDescent="0.25">
      <c r="H19601"/>
    </row>
    <row r="19602" spans="8:8" x14ac:dyDescent="0.25">
      <c r="H19602"/>
    </row>
    <row r="19603" spans="8:8" x14ac:dyDescent="0.25">
      <c r="H19603"/>
    </row>
    <row r="19604" spans="8:8" x14ac:dyDescent="0.25">
      <c r="H19604"/>
    </row>
    <row r="19605" spans="8:8" x14ac:dyDescent="0.25">
      <c r="H19605"/>
    </row>
    <row r="19606" spans="8:8" x14ac:dyDescent="0.25">
      <c r="H19606"/>
    </row>
    <row r="19607" spans="8:8" x14ac:dyDescent="0.25">
      <c r="H19607"/>
    </row>
    <row r="19608" spans="8:8" x14ac:dyDescent="0.25">
      <c r="H19608"/>
    </row>
    <row r="19609" spans="8:8" x14ac:dyDescent="0.25">
      <c r="H19609"/>
    </row>
    <row r="19610" spans="8:8" x14ac:dyDescent="0.25">
      <c r="H19610"/>
    </row>
    <row r="19611" spans="8:8" x14ac:dyDescent="0.25">
      <c r="H19611"/>
    </row>
    <row r="19612" spans="8:8" x14ac:dyDescent="0.25">
      <c r="H19612"/>
    </row>
    <row r="19613" spans="8:8" x14ac:dyDescent="0.25">
      <c r="H19613"/>
    </row>
    <row r="19614" spans="8:8" x14ac:dyDescent="0.25">
      <c r="H19614"/>
    </row>
    <row r="19615" spans="8:8" x14ac:dyDescent="0.25">
      <c r="H19615"/>
    </row>
    <row r="19616" spans="8:8" x14ac:dyDescent="0.25">
      <c r="H19616"/>
    </row>
    <row r="19617" spans="8:8" x14ac:dyDescent="0.25">
      <c r="H19617"/>
    </row>
    <row r="19618" spans="8:8" x14ac:dyDescent="0.25">
      <c r="H19618"/>
    </row>
    <row r="19619" spans="8:8" x14ac:dyDescent="0.25">
      <c r="H19619"/>
    </row>
    <row r="19620" spans="8:8" x14ac:dyDescent="0.25">
      <c r="H19620"/>
    </row>
    <row r="19621" spans="8:8" x14ac:dyDescent="0.25">
      <c r="H19621"/>
    </row>
    <row r="19622" spans="8:8" x14ac:dyDescent="0.25">
      <c r="H19622"/>
    </row>
    <row r="19623" spans="8:8" x14ac:dyDescent="0.25">
      <c r="H19623"/>
    </row>
    <row r="19624" spans="8:8" x14ac:dyDescent="0.25">
      <c r="H19624"/>
    </row>
    <row r="19625" spans="8:8" x14ac:dyDescent="0.25">
      <c r="H19625"/>
    </row>
    <row r="19626" spans="8:8" x14ac:dyDescent="0.25">
      <c r="H19626"/>
    </row>
    <row r="19627" spans="8:8" x14ac:dyDescent="0.25">
      <c r="H19627"/>
    </row>
    <row r="19628" spans="8:8" x14ac:dyDescent="0.25">
      <c r="H19628"/>
    </row>
    <row r="19629" spans="8:8" x14ac:dyDescent="0.25">
      <c r="H19629"/>
    </row>
    <row r="19630" spans="8:8" x14ac:dyDescent="0.25">
      <c r="H19630"/>
    </row>
    <row r="19631" spans="8:8" x14ac:dyDescent="0.25">
      <c r="H19631"/>
    </row>
    <row r="19632" spans="8:8" x14ac:dyDescent="0.25">
      <c r="H19632"/>
    </row>
    <row r="19633" spans="8:8" x14ac:dyDescent="0.25">
      <c r="H19633"/>
    </row>
    <row r="19634" spans="8:8" x14ac:dyDescent="0.25">
      <c r="H19634"/>
    </row>
    <row r="19635" spans="8:8" x14ac:dyDescent="0.25">
      <c r="H19635"/>
    </row>
    <row r="19636" spans="8:8" x14ac:dyDescent="0.25">
      <c r="H19636"/>
    </row>
    <row r="19637" spans="8:8" x14ac:dyDescent="0.25">
      <c r="H19637"/>
    </row>
    <row r="19638" spans="8:8" x14ac:dyDescent="0.25">
      <c r="H19638"/>
    </row>
    <row r="19639" spans="8:8" x14ac:dyDescent="0.25">
      <c r="H19639"/>
    </row>
    <row r="19640" spans="8:8" x14ac:dyDescent="0.25">
      <c r="H19640"/>
    </row>
    <row r="19641" spans="8:8" x14ac:dyDescent="0.25">
      <c r="H19641"/>
    </row>
    <row r="19642" spans="8:8" x14ac:dyDescent="0.25">
      <c r="H19642"/>
    </row>
    <row r="19643" spans="8:8" x14ac:dyDescent="0.25">
      <c r="H19643"/>
    </row>
    <row r="19644" spans="8:8" x14ac:dyDescent="0.25">
      <c r="H19644"/>
    </row>
    <row r="19645" spans="8:8" x14ac:dyDescent="0.25">
      <c r="H19645"/>
    </row>
    <row r="19646" spans="8:8" x14ac:dyDescent="0.25">
      <c r="H19646"/>
    </row>
    <row r="19647" spans="8:8" x14ac:dyDescent="0.25">
      <c r="H19647"/>
    </row>
    <row r="19648" spans="8:8" x14ac:dyDescent="0.25">
      <c r="H19648"/>
    </row>
    <row r="19649" spans="8:8" x14ac:dyDescent="0.25">
      <c r="H19649"/>
    </row>
    <row r="19650" spans="8:8" x14ac:dyDescent="0.25">
      <c r="H19650"/>
    </row>
    <row r="19651" spans="8:8" x14ac:dyDescent="0.25">
      <c r="H19651"/>
    </row>
    <row r="19652" spans="8:8" x14ac:dyDescent="0.25">
      <c r="H19652"/>
    </row>
    <row r="19653" spans="8:8" x14ac:dyDescent="0.25">
      <c r="H19653"/>
    </row>
    <row r="19654" spans="8:8" x14ac:dyDescent="0.25">
      <c r="H19654"/>
    </row>
    <row r="19655" spans="8:8" x14ac:dyDescent="0.25">
      <c r="H19655"/>
    </row>
    <row r="19656" spans="8:8" x14ac:dyDescent="0.25">
      <c r="H19656"/>
    </row>
    <row r="19657" spans="8:8" x14ac:dyDescent="0.25">
      <c r="H19657"/>
    </row>
    <row r="19658" spans="8:8" x14ac:dyDescent="0.25">
      <c r="H19658"/>
    </row>
    <row r="19659" spans="8:8" x14ac:dyDescent="0.25">
      <c r="H19659"/>
    </row>
    <row r="19660" spans="8:8" x14ac:dyDescent="0.25">
      <c r="H19660"/>
    </row>
    <row r="19661" spans="8:8" x14ac:dyDescent="0.25">
      <c r="H19661"/>
    </row>
    <row r="19662" spans="8:8" x14ac:dyDescent="0.25">
      <c r="H19662"/>
    </row>
    <row r="19663" spans="8:8" x14ac:dyDescent="0.25">
      <c r="H19663"/>
    </row>
    <row r="19664" spans="8:8" x14ac:dyDescent="0.25">
      <c r="H19664"/>
    </row>
    <row r="19665" spans="8:8" x14ac:dyDescent="0.25">
      <c r="H19665"/>
    </row>
    <row r="19666" spans="8:8" x14ac:dyDescent="0.25">
      <c r="H19666"/>
    </row>
    <row r="19667" spans="8:8" x14ac:dyDescent="0.25">
      <c r="H19667"/>
    </row>
    <row r="19668" spans="8:8" x14ac:dyDescent="0.25">
      <c r="H19668"/>
    </row>
    <row r="19669" spans="8:8" x14ac:dyDescent="0.25">
      <c r="H19669"/>
    </row>
    <row r="19670" spans="8:8" x14ac:dyDescent="0.25">
      <c r="H19670"/>
    </row>
    <row r="19671" spans="8:8" x14ac:dyDescent="0.25">
      <c r="H19671"/>
    </row>
    <row r="19672" spans="8:8" x14ac:dyDescent="0.25">
      <c r="H19672"/>
    </row>
    <row r="19673" spans="8:8" x14ac:dyDescent="0.25">
      <c r="H19673"/>
    </row>
    <row r="19674" spans="8:8" x14ac:dyDescent="0.25">
      <c r="H19674"/>
    </row>
    <row r="19675" spans="8:8" x14ac:dyDescent="0.25">
      <c r="H19675"/>
    </row>
    <row r="19676" spans="8:8" x14ac:dyDescent="0.25">
      <c r="H19676"/>
    </row>
    <row r="19677" spans="8:8" x14ac:dyDescent="0.25">
      <c r="H19677"/>
    </row>
    <row r="19678" spans="8:8" x14ac:dyDescent="0.25">
      <c r="H19678"/>
    </row>
    <row r="19679" spans="8:8" x14ac:dyDescent="0.25">
      <c r="H19679"/>
    </row>
    <row r="19680" spans="8:8" x14ac:dyDescent="0.25">
      <c r="H19680"/>
    </row>
    <row r="19681" spans="8:8" x14ac:dyDescent="0.25">
      <c r="H19681"/>
    </row>
    <row r="19682" spans="8:8" x14ac:dyDescent="0.25">
      <c r="H19682"/>
    </row>
    <row r="19683" spans="8:8" x14ac:dyDescent="0.25">
      <c r="H19683"/>
    </row>
    <row r="19684" spans="8:8" x14ac:dyDescent="0.25">
      <c r="H19684"/>
    </row>
    <row r="19685" spans="8:8" x14ac:dyDescent="0.25">
      <c r="H19685"/>
    </row>
    <row r="19686" spans="8:8" x14ac:dyDescent="0.25">
      <c r="H19686"/>
    </row>
    <row r="19687" spans="8:8" x14ac:dyDescent="0.25">
      <c r="H19687"/>
    </row>
    <row r="19688" spans="8:8" x14ac:dyDescent="0.25">
      <c r="H19688"/>
    </row>
    <row r="19689" spans="8:8" x14ac:dyDescent="0.25">
      <c r="H19689"/>
    </row>
    <row r="19690" spans="8:8" x14ac:dyDescent="0.25">
      <c r="H19690"/>
    </row>
    <row r="19691" spans="8:8" x14ac:dyDescent="0.25">
      <c r="H19691"/>
    </row>
    <row r="19692" spans="8:8" x14ac:dyDescent="0.25">
      <c r="H19692"/>
    </row>
    <row r="19693" spans="8:8" x14ac:dyDescent="0.25">
      <c r="H19693"/>
    </row>
    <row r="19694" spans="8:8" x14ac:dyDescent="0.25">
      <c r="H19694"/>
    </row>
    <row r="19695" spans="8:8" x14ac:dyDescent="0.25">
      <c r="H19695"/>
    </row>
    <row r="19696" spans="8:8" x14ac:dyDescent="0.25">
      <c r="H19696"/>
    </row>
    <row r="19697" spans="8:8" x14ac:dyDescent="0.25">
      <c r="H19697"/>
    </row>
    <row r="19698" spans="8:8" x14ac:dyDescent="0.25">
      <c r="H19698"/>
    </row>
    <row r="19699" spans="8:8" x14ac:dyDescent="0.25">
      <c r="H19699"/>
    </row>
    <row r="19700" spans="8:8" x14ac:dyDescent="0.25">
      <c r="H19700"/>
    </row>
    <row r="19701" spans="8:8" x14ac:dyDescent="0.25">
      <c r="H19701"/>
    </row>
    <row r="19702" spans="8:8" x14ac:dyDescent="0.25">
      <c r="H19702"/>
    </row>
    <row r="19703" spans="8:8" x14ac:dyDescent="0.25">
      <c r="H19703"/>
    </row>
    <row r="19704" spans="8:8" x14ac:dyDescent="0.25">
      <c r="H19704"/>
    </row>
    <row r="19705" spans="8:8" x14ac:dyDescent="0.25">
      <c r="H19705"/>
    </row>
    <row r="19706" spans="8:8" x14ac:dyDescent="0.25">
      <c r="H19706"/>
    </row>
    <row r="19707" spans="8:8" x14ac:dyDescent="0.25">
      <c r="H19707"/>
    </row>
    <row r="19708" spans="8:8" x14ac:dyDescent="0.25">
      <c r="H19708"/>
    </row>
    <row r="19709" spans="8:8" x14ac:dyDescent="0.25">
      <c r="H19709"/>
    </row>
    <row r="19710" spans="8:8" x14ac:dyDescent="0.25">
      <c r="H19710"/>
    </row>
    <row r="19711" spans="8:8" x14ac:dyDescent="0.25">
      <c r="H19711"/>
    </row>
    <row r="19712" spans="8:8" x14ac:dyDescent="0.25">
      <c r="H19712"/>
    </row>
    <row r="19713" spans="8:8" x14ac:dyDescent="0.25">
      <c r="H19713"/>
    </row>
    <row r="19714" spans="8:8" x14ac:dyDescent="0.25">
      <c r="H19714"/>
    </row>
    <row r="19715" spans="8:8" x14ac:dyDescent="0.25">
      <c r="H19715"/>
    </row>
    <row r="19716" spans="8:8" x14ac:dyDescent="0.25">
      <c r="H19716"/>
    </row>
    <row r="19717" spans="8:8" x14ac:dyDescent="0.25">
      <c r="H19717"/>
    </row>
    <row r="19718" spans="8:8" x14ac:dyDescent="0.25">
      <c r="H19718"/>
    </row>
    <row r="19719" spans="8:8" x14ac:dyDescent="0.25">
      <c r="H19719"/>
    </row>
    <row r="19720" spans="8:8" x14ac:dyDescent="0.25">
      <c r="H19720"/>
    </row>
    <row r="19721" spans="8:8" x14ac:dyDescent="0.25">
      <c r="H19721"/>
    </row>
    <row r="19722" spans="8:8" x14ac:dyDescent="0.25">
      <c r="H19722"/>
    </row>
    <row r="19723" spans="8:8" x14ac:dyDescent="0.25">
      <c r="H19723"/>
    </row>
    <row r="19724" spans="8:8" x14ac:dyDescent="0.25">
      <c r="H19724"/>
    </row>
    <row r="19725" spans="8:8" x14ac:dyDescent="0.25">
      <c r="H19725"/>
    </row>
    <row r="19726" spans="8:8" x14ac:dyDescent="0.25">
      <c r="H19726"/>
    </row>
    <row r="19727" spans="8:8" x14ac:dyDescent="0.25">
      <c r="H19727"/>
    </row>
    <row r="19728" spans="8:8" x14ac:dyDescent="0.25">
      <c r="H19728"/>
    </row>
    <row r="19729" spans="8:8" x14ac:dyDescent="0.25">
      <c r="H19729"/>
    </row>
    <row r="19730" spans="8:8" x14ac:dyDescent="0.25">
      <c r="H19730"/>
    </row>
    <row r="19731" spans="8:8" x14ac:dyDescent="0.25">
      <c r="H19731"/>
    </row>
    <row r="19732" spans="8:8" x14ac:dyDescent="0.25">
      <c r="H19732"/>
    </row>
    <row r="19733" spans="8:8" x14ac:dyDescent="0.25">
      <c r="H19733"/>
    </row>
    <row r="19734" spans="8:8" x14ac:dyDescent="0.25">
      <c r="H19734"/>
    </row>
    <row r="19735" spans="8:8" x14ac:dyDescent="0.25">
      <c r="H19735"/>
    </row>
    <row r="19736" spans="8:8" x14ac:dyDescent="0.25">
      <c r="H19736"/>
    </row>
    <row r="19737" spans="8:8" x14ac:dyDescent="0.25">
      <c r="H19737"/>
    </row>
    <row r="19738" spans="8:8" x14ac:dyDescent="0.25">
      <c r="H19738"/>
    </row>
    <row r="19739" spans="8:8" x14ac:dyDescent="0.25">
      <c r="H19739"/>
    </row>
    <row r="19740" spans="8:8" x14ac:dyDescent="0.25">
      <c r="H19740"/>
    </row>
    <row r="19741" spans="8:8" x14ac:dyDescent="0.25">
      <c r="H19741"/>
    </row>
    <row r="19742" spans="8:8" x14ac:dyDescent="0.25">
      <c r="H19742"/>
    </row>
    <row r="19743" spans="8:8" x14ac:dyDescent="0.25">
      <c r="H19743"/>
    </row>
    <row r="19744" spans="8:8" x14ac:dyDescent="0.25">
      <c r="H19744"/>
    </row>
    <row r="19745" spans="8:8" x14ac:dyDescent="0.25">
      <c r="H19745"/>
    </row>
    <row r="19746" spans="8:8" x14ac:dyDescent="0.25">
      <c r="H19746"/>
    </row>
    <row r="19747" spans="8:8" x14ac:dyDescent="0.25">
      <c r="H19747"/>
    </row>
    <row r="19748" spans="8:8" x14ac:dyDescent="0.25">
      <c r="H19748"/>
    </row>
    <row r="19749" spans="8:8" x14ac:dyDescent="0.25">
      <c r="H19749"/>
    </row>
    <row r="19750" spans="8:8" x14ac:dyDescent="0.25">
      <c r="H19750"/>
    </row>
    <row r="19751" spans="8:8" x14ac:dyDescent="0.25">
      <c r="H19751"/>
    </row>
    <row r="19752" spans="8:8" x14ac:dyDescent="0.25">
      <c r="H19752"/>
    </row>
    <row r="19753" spans="8:8" x14ac:dyDescent="0.25">
      <c r="H19753"/>
    </row>
    <row r="19754" spans="8:8" x14ac:dyDescent="0.25">
      <c r="H19754"/>
    </row>
    <row r="19755" spans="8:8" x14ac:dyDescent="0.25">
      <c r="H19755"/>
    </row>
    <row r="19756" spans="8:8" x14ac:dyDescent="0.25">
      <c r="H19756"/>
    </row>
    <row r="19757" spans="8:8" x14ac:dyDescent="0.25">
      <c r="H19757"/>
    </row>
    <row r="19758" spans="8:8" x14ac:dyDescent="0.25">
      <c r="H19758"/>
    </row>
    <row r="19759" spans="8:8" x14ac:dyDescent="0.25">
      <c r="H19759"/>
    </row>
    <row r="19760" spans="8:8" x14ac:dyDescent="0.25">
      <c r="H19760"/>
    </row>
    <row r="19761" spans="8:8" x14ac:dyDescent="0.25">
      <c r="H19761"/>
    </row>
    <row r="19762" spans="8:8" x14ac:dyDescent="0.25">
      <c r="H19762"/>
    </row>
    <row r="19763" spans="8:8" x14ac:dyDescent="0.25">
      <c r="H19763"/>
    </row>
    <row r="19764" spans="8:8" x14ac:dyDescent="0.25">
      <c r="H19764"/>
    </row>
    <row r="19765" spans="8:8" x14ac:dyDescent="0.25">
      <c r="H19765"/>
    </row>
    <row r="19766" spans="8:8" x14ac:dyDescent="0.25">
      <c r="H19766"/>
    </row>
    <row r="19767" spans="8:8" x14ac:dyDescent="0.25">
      <c r="H19767"/>
    </row>
    <row r="19768" spans="8:8" x14ac:dyDescent="0.25">
      <c r="H19768"/>
    </row>
    <row r="19769" spans="8:8" x14ac:dyDescent="0.25">
      <c r="H19769"/>
    </row>
    <row r="19770" spans="8:8" x14ac:dyDescent="0.25">
      <c r="H19770"/>
    </row>
    <row r="19771" spans="8:8" x14ac:dyDescent="0.25">
      <c r="H19771"/>
    </row>
    <row r="19772" spans="8:8" x14ac:dyDescent="0.25">
      <c r="H19772"/>
    </row>
    <row r="19773" spans="8:8" x14ac:dyDescent="0.25">
      <c r="H19773"/>
    </row>
    <row r="19774" spans="8:8" x14ac:dyDescent="0.25">
      <c r="H19774"/>
    </row>
    <row r="19775" spans="8:8" x14ac:dyDescent="0.25">
      <c r="H19775"/>
    </row>
    <row r="19776" spans="8:8" x14ac:dyDescent="0.25">
      <c r="H19776"/>
    </row>
    <row r="19777" spans="8:8" x14ac:dyDescent="0.25">
      <c r="H19777"/>
    </row>
    <row r="19778" spans="8:8" x14ac:dyDescent="0.25">
      <c r="H19778"/>
    </row>
    <row r="19779" spans="8:8" x14ac:dyDescent="0.25">
      <c r="H19779"/>
    </row>
    <row r="19780" spans="8:8" x14ac:dyDescent="0.25">
      <c r="H19780"/>
    </row>
    <row r="19781" spans="8:8" x14ac:dyDescent="0.25">
      <c r="H19781"/>
    </row>
    <row r="19782" spans="8:8" x14ac:dyDescent="0.25">
      <c r="H19782"/>
    </row>
    <row r="19783" spans="8:8" x14ac:dyDescent="0.25">
      <c r="H19783"/>
    </row>
    <row r="19784" spans="8:8" x14ac:dyDescent="0.25">
      <c r="H19784"/>
    </row>
    <row r="19785" spans="8:8" x14ac:dyDescent="0.25">
      <c r="H19785"/>
    </row>
    <row r="19786" spans="8:8" x14ac:dyDescent="0.25">
      <c r="H19786"/>
    </row>
    <row r="19787" spans="8:8" x14ac:dyDescent="0.25">
      <c r="H19787"/>
    </row>
    <row r="19788" spans="8:8" x14ac:dyDescent="0.25">
      <c r="H19788"/>
    </row>
    <row r="19789" spans="8:8" x14ac:dyDescent="0.25">
      <c r="H19789"/>
    </row>
    <row r="19790" spans="8:8" x14ac:dyDescent="0.25">
      <c r="H19790"/>
    </row>
    <row r="19791" spans="8:8" x14ac:dyDescent="0.25">
      <c r="H19791"/>
    </row>
    <row r="19792" spans="8:8" x14ac:dyDescent="0.25">
      <c r="H19792"/>
    </row>
    <row r="19793" spans="8:8" x14ac:dyDescent="0.25">
      <c r="H19793"/>
    </row>
    <row r="19794" spans="8:8" x14ac:dyDescent="0.25">
      <c r="H19794"/>
    </row>
    <row r="19795" spans="8:8" x14ac:dyDescent="0.25">
      <c r="H19795"/>
    </row>
    <row r="19796" spans="8:8" x14ac:dyDescent="0.25">
      <c r="H19796"/>
    </row>
    <row r="19797" spans="8:8" x14ac:dyDescent="0.25">
      <c r="H19797"/>
    </row>
    <row r="19798" spans="8:8" x14ac:dyDescent="0.25">
      <c r="H19798"/>
    </row>
    <row r="19799" spans="8:8" x14ac:dyDescent="0.25">
      <c r="H19799"/>
    </row>
    <row r="19800" spans="8:8" x14ac:dyDescent="0.25">
      <c r="H19800"/>
    </row>
    <row r="19801" spans="8:8" x14ac:dyDescent="0.25">
      <c r="H19801"/>
    </row>
    <row r="19802" spans="8:8" x14ac:dyDescent="0.25">
      <c r="H19802"/>
    </row>
    <row r="19803" spans="8:8" x14ac:dyDescent="0.25">
      <c r="H19803"/>
    </row>
    <row r="19804" spans="8:8" x14ac:dyDescent="0.25">
      <c r="H19804"/>
    </row>
    <row r="19805" spans="8:8" x14ac:dyDescent="0.25">
      <c r="H19805"/>
    </row>
    <row r="19806" spans="8:8" x14ac:dyDescent="0.25">
      <c r="H19806"/>
    </row>
    <row r="19807" spans="8:8" x14ac:dyDescent="0.25">
      <c r="H19807"/>
    </row>
    <row r="19808" spans="8:8" x14ac:dyDescent="0.25">
      <c r="H19808"/>
    </row>
    <row r="19809" spans="8:8" x14ac:dyDescent="0.25">
      <c r="H19809"/>
    </row>
    <row r="19810" spans="8:8" x14ac:dyDescent="0.25">
      <c r="H19810"/>
    </row>
    <row r="19811" spans="8:8" x14ac:dyDescent="0.25">
      <c r="H19811"/>
    </row>
    <row r="19812" spans="8:8" x14ac:dyDescent="0.25">
      <c r="H19812"/>
    </row>
    <row r="19813" spans="8:8" x14ac:dyDescent="0.25">
      <c r="H19813"/>
    </row>
    <row r="19814" spans="8:8" x14ac:dyDescent="0.25">
      <c r="H19814"/>
    </row>
    <row r="19815" spans="8:8" x14ac:dyDescent="0.25">
      <c r="H19815"/>
    </row>
    <row r="19816" spans="8:8" x14ac:dyDescent="0.25">
      <c r="H19816"/>
    </row>
    <row r="19817" spans="8:8" x14ac:dyDescent="0.25">
      <c r="H19817"/>
    </row>
    <row r="19818" spans="8:8" x14ac:dyDescent="0.25">
      <c r="H19818"/>
    </row>
    <row r="19819" spans="8:8" x14ac:dyDescent="0.25">
      <c r="H19819"/>
    </row>
    <row r="19820" spans="8:8" x14ac:dyDescent="0.25">
      <c r="H19820"/>
    </row>
    <row r="19821" spans="8:8" x14ac:dyDescent="0.25">
      <c r="H19821"/>
    </row>
    <row r="19822" spans="8:8" x14ac:dyDescent="0.25">
      <c r="H19822"/>
    </row>
    <row r="19823" spans="8:8" x14ac:dyDescent="0.25">
      <c r="H19823"/>
    </row>
    <row r="19824" spans="8:8" x14ac:dyDescent="0.25">
      <c r="H19824"/>
    </row>
    <row r="19825" spans="8:8" x14ac:dyDescent="0.25">
      <c r="H19825"/>
    </row>
    <row r="19826" spans="8:8" x14ac:dyDescent="0.25">
      <c r="H19826"/>
    </row>
    <row r="19827" spans="8:8" x14ac:dyDescent="0.25">
      <c r="H19827"/>
    </row>
    <row r="19828" spans="8:8" x14ac:dyDescent="0.25">
      <c r="H19828"/>
    </row>
    <row r="19829" spans="8:8" x14ac:dyDescent="0.25">
      <c r="H19829"/>
    </row>
    <row r="19830" spans="8:8" x14ac:dyDescent="0.25">
      <c r="H19830"/>
    </row>
    <row r="19831" spans="8:8" x14ac:dyDescent="0.25">
      <c r="H19831"/>
    </row>
    <row r="19832" spans="8:8" x14ac:dyDescent="0.25">
      <c r="H19832"/>
    </row>
    <row r="19833" spans="8:8" x14ac:dyDescent="0.25">
      <c r="H19833"/>
    </row>
    <row r="19834" spans="8:8" x14ac:dyDescent="0.25">
      <c r="H19834"/>
    </row>
    <row r="19835" spans="8:8" x14ac:dyDescent="0.25">
      <c r="H19835"/>
    </row>
    <row r="19836" spans="8:8" x14ac:dyDescent="0.25">
      <c r="H19836"/>
    </row>
    <row r="19837" spans="8:8" x14ac:dyDescent="0.25">
      <c r="H19837"/>
    </row>
    <row r="19838" spans="8:8" x14ac:dyDescent="0.25">
      <c r="H19838"/>
    </row>
    <row r="19839" spans="8:8" x14ac:dyDescent="0.25">
      <c r="H19839"/>
    </row>
    <row r="19840" spans="8:8" x14ac:dyDescent="0.25">
      <c r="H19840"/>
    </row>
    <row r="19841" spans="8:8" x14ac:dyDescent="0.25">
      <c r="H19841"/>
    </row>
    <row r="19842" spans="8:8" x14ac:dyDescent="0.25">
      <c r="H19842"/>
    </row>
    <row r="19843" spans="8:8" x14ac:dyDescent="0.25">
      <c r="H19843"/>
    </row>
    <row r="19844" spans="8:8" x14ac:dyDescent="0.25">
      <c r="H19844"/>
    </row>
    <row r="19845" spans="8:8" x14ac:dyDescent="0.25">
      <c r="H19845"/>
    </row>
    <row r="19846" spans="8:8" x14ac:dyDescent="0.25">
      <c r="H19846"/>
    </row>
    <row r="19847" spans="8:8" x14ac:dyDescent="0.25">
      <c r="H19847"/>
    </row>
    <row r="19848" spans="8:8" x14ac:dyDescent="0.25">
      <c r="H19848"/>
    </row>
    <row r="19849" spans="8:8" x14ac:dyDescent="0.25">
      <c r="H19849"/>
    </row>
    <row r="19850" spans="8:8" x14ac:dyDescent="0.25">
      <c r="H19850"/>
    </row>
    <row r="19851" spans="8:8" x14ac:dyDescent="0.25">
      <c r="H19851"/>
    </row>
    <row r="19852" spans="8:8" x14ac:dyDescent="0.25">
      <c r="H19852"/>
    </row>
    <row r="19853" spans="8:8" x14ac:dyDescent="0.25">
      <c r="H19853"/>
    </row>
    <row r="19854" spans="8:8" x14ac:dyDescent="0.25">
      <c r="H19854"/>
    </row>
    <row r="19855" spans="8:8" x14ac:dyDescent="0.25">
      <c r="H19855"/>
    </row>
    <row r="19856" spans="8:8" x14ac:dyDescent="0.25">
      <c r="H19856"/>
    </row>
    <row r="19857" spans="8:8" x14ac:dyDescent="0.25">
      <c r="H19857"/>
    </row>
    <row r="19858" spans="8:8" x14ac:dyDescent="0.25">
      <c r="H19858"/>
    </row>
    <row r="19859" spans="8:8" x14ac:dyDescent="0.25">
      <c r="H19859"/>
    </row>
    <row r="19860" spans="8:8" x14ac:dyDescent="0.25">
      <c r="H19860"/>
    </row>
    <row r="19861" spans="8:8" x14ac:dyDescent="0.25">
      <c r="H19861"/>
    </row>
    <row r="19862" spans="8:8" x14ac:dyDescent="0.25">
      <c r="H19862"/>
    </row>
    <row r="19863" spans="8:8" x14ac:dyDescent="0.25">
      <c r="H19863"/>
    </row>
    <row r="19864" spans="8:8" x14ac:dyDescent="0.25">
      <c r="H19864"/>
    </row>
    <row r="19865" spans="8:8" x14ac:dyDescent="0.25">
      <c r="H19865"/>
    </row>
    <row r="19866" spans="8:8" x14ac:dyDescent="0.25">
      <c r="H19866"/>
    </row>
    <row r="19867" spans="8:8" x14ac:dyDescent="0.25">
      <c r="H19867"/>
    </row>
    <row r="19868" spans="8:8" x14ac:dyDescent="0.25">
      <c r="H19868"/>
    </row>
    <row r="19869" spans="8:8" x14ac:dyDescent="0.25">
      <c r="H19869"/>
    </row>
    <row r="19870" spans="8:8" x14ac:dyDescent="0.25">
      <c r="H19870"/>
    </row>
    <row r="19871" spans="8:8" x14ac:dyDescent="0.25">
      <c r="H19871"/>
    </row>
    <row r="19872" spans="8:8" x14ac:dyDescent="0.25">
      <c r="H19872"/>
    </row>
    <row r="19873" spans="8:8" x14ac:dyDescent="0.25">
      <c r="H19873"/>
    </row>
    <row r="19874" spans="8:8" x14ac:dyDescent="0.25">
      <c r="H19874"/>
    </row>
    <row r="19875" spans="8:8" x14ac:dyDescent="0.25">
      <c r="H19875"/>
    </row>
    <row r="19876" spans="8:8" x14ac:dyDescent="0.25">
      <c r="H19876"/>
    </row>
    <row r="19877" spans="8:8" x14ac:dyDescent="0.25">
      <c r="H19877"/>
    </row>
    <row r="19878" spans="8:8" x14ac:dyDescent="0.25">
      <c r="H19878"/>
    </row>
    <row r="19879" spans="8:8" x14ac:dyDescent="0.25">
      <c r="H19879"/>
    </row>
    <row r="19880" spans="8:8" x14ac:dyDescent="0.25">
      <c r="H19880"/>
    </row>
    <row r="19881" spans="8:8" x14ac:dyDescent="0.25">
      <c r="H19881"/>
    </row>
    <row r="19882" spans="8:8" x14ac:dyDescent="0.25">
      <c r="H19882"/>
    </row>
    <row r="19883" spans="8:8" x14ac:dyDescent="0.25">
      <c r="H19883"/>
    </row>
    <row r="19884" spans="8:8" x14ac:dyDescent="0.25">
      <c r="H19884"/>
    </row>
    <row r="19885" spans="8:8" x14ac:dyDescent="0.25">
      <c r="H19885"/>
    </row>
    <row r="19886" spans="8:8" x14ac:dyDescent="0.25">
      <c r="H19886"/>
    </row>
    <row r="19887" spans="8:8" x14ac:dyDescent="0.25">
      <c r="H19887"/>
    </row>
    <row r="19888" spans="8:8" x14ac:dyDescent="0.25">
      <c r="H19888"/>
    </row>
    <row r="19889" spans="8:8" x14ac:dyDescent="0.25">
      <c r="H19889"/>
    </row>
    <row r="19890" spans="8:8" x14ac:dyDescent="0.25">
      <c r="H19890"/>
    </row>
    <row r="19891" spans="8:8" x14ac:dyDescent="0.25">
      <c r="H19891"/>
    </row>
    <row r="19892" spans="8:8" x14ac:dyDescent="0.25">
      <c r="H19892"/>
    </row>
    <row r="19893" spans="8:8" x14ac:dyDescent="0.25">
      <c r="H19893"/>
    </row>
    <row r="19894" spans="8:8" x14ac:dyDescent="0.25">
      <c r="H19894"/>
    </row>
    <row r="19895" spans="8:8" x14ac:dyDescent="0.25">
      <c r="H19895"/>
    </row>
    <row r="19896" spans="8:8" x14ac:dyDescent="0.25">
      <c r="H19896"/>
    </row>
    <row r="19897" spans="8:8" x14ac:dyDescent="0.25">
      <c r="H19897"/>
    </row>
    <row r="19898" spans="8:8" x14ac:dyDescent="0.25">
      <c r="H19898"/>
    </row>
    <row r="19899" spans="8:8" x14ac:dyDescent="0.25">
      <c r="H19899"/>
    </row>
    <row r="19900" spans="8:8" x14ac:dyDescent="0.25">
      <c r="H19900"/>
    </row>
    <row r="19901" spans="8:8" x14ac:dyDescent="0.25">
      <c r="H19901"/>
    </row>
    <row r="19902" spans="8:8" x14ac:dyDescent="0.25">
      <c r="H19902"/>
    </row>
    <row r="19903" spans="8:8" x14ac:dyDescent="0.25">
      <c r="H19903"/>
    </row>
    <row r="19904" spans="8:8" x14ac:dyDescent="0.25">
      <c r="H19904"/>
    </row>
    <row r="19905" spans="8:8" x14ac:dyDescent="0.25">
      <c r="H19905"/>
    </row>
    <row r="19906" spans="8:8" x14ac:dyDescent="0.25">
      <c r="H19906"/>
    </row>
    <row r="19907" spans="8:8" x14ac:dyDescent="0.25">
      <c r="H19907"/>
    </row>
    <row r="19908" spans="8:8" x14ac:dyDescent="0.25">
      <c r="H19908"/>
    </row>
    <row r="19909" spans="8:8" x14ac:dyDescent="0.25">
      <c r="H19909"/>
    </row>
    <row r="19910" spans="8:8" x14ac:dyDescent="0.25">
      <c r="H19910"/>
    </row>
    <row r="19911" spans="8:8" x14ac:dyDescent="0.25">
      <c r="H19911"/>
    </row>
    <row r="19912" spans="8:8" x14ac:dyDescent="0.25">
      <c r="H19912"/>
    </row>
    <row r="19913" spans="8:8" x14ac:dyDescent="0.25">
      <c r="H19913"/>
    </row>
    <row r="19914" spans="8:8" x14ac:dyDescent="0.25">
      <c r="H19914"/>
    </row>
    <row r="19915" spans="8:8" x14ac:dyDescent="0.25">
      <c r="H19915"/>
    </row>
    <row r="19916" spans="8:8" x14ac:dyDescent="0.25">
      <c r="H19916"/>
    </row>
    <row r="19917" spans="8:8" x14ac:dyDescent="0.25">
      <c r="H19917"/>
    </row>
    <row r="19918" spans="8:8" x14ac:dyDescent="0.25">
      <c r="H19918"/>
    </row>
    <row r="19919" spans="8:8" x14ac:dyDescent="0.25">
      <c r="H19919"/>
    </row>
    <row r="19920" spans="8:8" x14ac:dyDescent="0.25">
      <c r="H19920"/>
    </row>
    <row r="19921" spans="8:8" x14ac:dyDescent="0.25">
      <c r="H19921"/>
    </row>
    <row r="19922" spans="8:8" x14ac:dyDescent="0.25">
      <c r="H19922"/>
    </row>
    <row r="19923" spans="8:8" x14ac:dyDescent="0.25">
      <c r="H19923"/>
    </row>
    <row r="19924" spans="8:8" x14ac:dyDescent="0.25">
      <c r="H19924"/>
    </row>
    <row r="19925" spans="8:8" x14ac:dyDescent="0.25">
      <c r="H19925"/>
    </row>
    <row r="19926" spans="8:8" x14ac:dyDescent="0.25">
      <c r="H19926"/>
    </row>
    <row r="19927" spans="8:8" x14ac:dyDescent="0.25">
      <c r="H19927"/>
    </row>
    <row r="19928" spans="8:8" x14ac:dyDescent="0.25">
      <c r="H19928"/>
    </row>
    <row r="19929" spans="8:8" x14ac:dyDescent="0.25">
      <c r="H19929"/>
    </row>
    <row r="19930" spans="8:8" x14ac:dyDescent="0.25">
      <c r="H19930"/>
    </row>
    <row r="19931" spans="8:8" x14ac:dyDescent="0.25">
      <c r="H19931"/>
    </row>
    <row r="19932" spans="8:8" x14ac:dyDescent="0.25">
      <c r="H19932"/>
    </row>
    <row r="19933" spans="8:8" x14ac:dyDescent="0.25">
      <c r="H19933"/>
    </row>
    <row r="19934" spans="8:8" x14ac:dyDescent="0.25">
      <c r="H19934"/>
    </row>
    <row r="19935" spans="8:8" x14ac:dyDescent="0.25">
      <c r="H19935"/>
    </row>
    <row r="19936" spans="8:8" x14ac:dyDescent="0.25">
      <c r="H19936"/>
    </row>
    <row r="19937" spans="8:8" x14ac:dyDescent="0.25">
      <c r="H19937"/>
    </row>
    <row r="19938" spans="8:8" x14ac:dyDescent="0.25">
      <c r="H19938"/>
    </row>
    <row r="19939" spans="8:8" x14ac:dyDescent="0.25">
      <c r="H19939"/>
    </row>
    <row r="19940" spans="8:8" x14ac:dyDescent="0.25">
      <c r="H19940"/>
    </row>
    <row r="19941" spans="8:8" x14ac:dyDescent="0.25">
      <c r="H19941"/>
    </row>
    <row r="19942" spans="8:8" x14ac:dyDescent="0.25">
      <c r="H19942"/>
    </row>
    <row r="19943" spans="8:8" x14ac:dyDescent="0.25">
      <c r="H19943"/>
    </row>
    <row r="19944" spans="8:8" x14ac:dyDescent="0.25">
      <c r="H19944"/>
    </row>
    <row r="19945" spans="8:8" x14ac:dyDescent="0.25">
      <c r="H19945"/>
    </row>
    <row r="19946" spans="8:8" x14ac:dyDescent="0.25">
      <c r="H19946"/>
    </row>
    <row r="19947" spans="8:8" x14ac:dyDescent="0.25">
      <c r="H19947"/>
    </row>
    <row r="19948" spans="8:8" x14ac:dyDescent="0.25">
      <c r="H19948"/>
    </row>
    <row r="19949" spans="8:8" x14ac:dyDescent="0.25">
      <c r="H19949"/>
    </row>
    <row r="19950" spans="8:8" x14ac:dyDescent="0.25">
      <c r="H19950"/>
    </row>
    <row r="19951" spans="8:8" x14ac:dyDescent="0.25">
      <c r="H19951"/>
    </row>
    <row r="19952" spans="8:8" x14ac:dyDescent="0.25">
      <c r="H19952"/>
    </row>
    <row r="19953" spans="8:8" x14ac:dyDescent="0.25">
      <c r="H19953"/>
    </row>
    <row r="19954" spans="8:8" x14ac:dyDescent="0.25">
      <c r="H19954"/>
    </row>
    <row r="19955" spans="8:8" x14ac:dyDescent="0.25">
      <c r="H19955"/>
    </row>
    <row r="19956" spans="8:8" x14ac:dyDescent="0.25">
      <c r="H19956"/>
    </row>
    <row r="19957" spans="8:8" x14ac:dyDescent="0.25">
      <c r="H19957"/>
    </row>
    <row r="19958" spans="8:8" x14ac:dyDescent="0.25">
      <c r="H19958"/>
    </row>
    <row r="19959" spans="8:8" x14ac:dyDescent="0.25">
      <c r="H19959"/>
    </row>
    <row r="19960" spans="8:8" x14ac:dyDescent="0.25">
      <c r="H19960"/>
    </row>
    <row r="19961" spans="8:8" x14ac:dyDescent="0.25">
      <c r="H19961"/>
    </row>
    <row r="19962" spans="8:8" x14ac:dyDescent="0.25">
      <c r="H19962"/>
    </row>
    <row r="19963" spans="8:8" x14ac:dyDescent="0.25">
      <c r="H19963"/>
    </row>
    <row r="19964" spans="8:8" x14ac:dyDescent="0.25">
      <c r="H19964"/>
    </row>
    <row r="19965" spans="8:8" x14ac:dyDescent="0.25">
      <c r="H19965"/>
    </row>
    <row r="19966" spans="8:8" x14ac:dyDescent="0.25">
      <c r="H19966"/>
    </row>
    <row r="19967" spans="8:8" x14ac:dyDescent="0.25">
      <c r="H19967"/>
    </row>
    <row r="19968" spans="8:8" x14ac:dyDescent="0.25">
      <c r="H19968"/>
    </row>
    <row r="19969" spans="8:8" x14ac:dyDescent="0.25">
      <c r="H19969"/>
    </row>
    <row r="19970" spans="8:8" x14ac:dyDescent="0.25">
      <c r="H19970"/>
    </row>
    <row r="19971" spans="8:8" x14ac:dyDescent="0.25">
      <c r="H19971"/>
    </row>
    <row r="19972" spans="8:8" x14ac:dyDescent="0.25">
      <c r="H19972"/>
    </row>
    <row r="19973" spans="8:8" x14ac:dyDescent="0.25">
      <c r="H19973"/>
    </row>
    <row r="19974" spans="8:8" x14ac:dyDescent="0.25">
      <c r="H19974"/>
    </row>
    <row r="19975" spans="8:8" x14ac:dyDescent="0.25">
      <c r="H19975"/>
    </row>
    <row r="19976" spans="8:8" x14ac:dyDescent="0.25">
      <c r="H19976"/>
    </row>
    <row r="19977" spans="8:8" x14ac:dyDescent="0.25">
      <c r="H19977"/>
    </row>
    <row r="19978" spans="8:8" x14ac:dyDescent="0.25">
      <c r="H19978"/>
    </row>
    <row r="19979" spans="8:8" x14ac:dyDescent="0.25">
      <c r="H19979"/>
    </row>
    <row r="19980" spans="8:8" x14ac:dyDescent="0.25">
      <c r="H19980"/>
    </row>
    <row r="19981" spans="8:8" x14ac:dyDescent="0.25">
      <c r="H19981"/>
    </row>
    <row r="19982" spans="8:8" x14ac:dyDescent="0.25">
      <c r="H19982"/>
    </row>
    <row r="19983" spans="8:8" x14ac:dyDescent="0.25">
      <c r="H19983"/>
    </row>
    <row r="19984" spans="8:8" x14ac:dyDescent="0.25">
      <c r="H19984"/>
    </row>
    <row r="19985" spans="8:8" x14ac:dyDescent="0.25">
      <c r="H19985"/>
    </row>
    <row r="19986" spans="8:8" x14ac:dyDescent="0.25">
      <c r="H19986"/>
    </row>
    <row r="19987" spans="8:8" x14ac:dyDescent="0.25">
      <c r="H19987"/>
    </row>
    <row r="19988" spans="8:8" x14ac:dyDescent="0.25">
      <c r="H19988"/>
    </row>
    <row r="19989" spans="8:8" x14ac:dyDescent="0.25">
      <c r="H19989"/>
    </row>
    <row r="19990" spans="8:8" x14ac:dyDescent="0.25">
      <c r="H19990"/>
    </row>
    <row r="19991" spans="8:8" x14ac:dyDescent="0.25">
      <c r="H19991"/>
    </row>
    <row r="19992" spans="8:8" x14ac:dyDescent="0.25">
      <c r="H19992"/>
    </row>
    <row r="19993" spans="8:8" x14ac:dyDescent="0.25">
      <c r="H19993"/>
    </row>
    <row r="19994" spans="8:8" x14ac:dyDescent="0.25">
      <c r="H19994"/>
    </row>
    <row r="19995" spans="8:8" x14ac:dyDescent="0.25">
      <c r="H19995"/>
    </row>
    <row r="19996" spans="8:8" x14ac:dyDescent="0.25">
      <c r="H19996"/>
    </row>
    <row r="19997" spans="8:8" x14ac:dyDescent="0.25">
      <c r="H19997"/>
    </row>
    <row r="19998" spans="8:8" x14ac:dyDescent="0.25">
      <c r="H19998"/>
    </row>
    <row r="19999" spans="8:8" x14ac:dyDescent="0.25">
      <c r="H19999"/>
    </row>
    <row r="20000" spans="8:8" x14ac:dyDescent="0.25">
      <c r="H20000"/>
    </row>
    <row r="20001" spans="8:8" x14ac:dyDescent="0.25">
      <c r="H20001"/>
    </row>
    <row r="20002" spans="8:8" x14ac:dyDescent="0.25">
      <c r="H20002"/>
    </row>
    <row r="20003" spans="8:8" x14ac:dyDescent="0.25">
      <c r="H20003"/>
    </row>
    <row r="20004" spans="8:8" x14ac:dyDescent="0.25">
      <c r="H20004"/>
    </row>
    <row r="20005" spans="8:8" x14ac:dyDescent="0.25">
      <c r="H20005"/>
    </row>
    <row r="20006" spans="8:8" x14ac:dyDescent="0.25">
      <c r="H20006"/>
    </row>
    <row r="20007" spans="8:8" x14ac:dyDescent="0.25">
      <c r="H20007"/>
    </row>
    <row r="20008" spans="8:8" x14ac:dyDescent="0.25">
      <c r="H20008"/>
    </row>
    <row r="20009" spans="8:8" x14ac:dyDescent="0.25">
      <c r="H20009"/>
    </row>
    <row r="20010" spans="8:8" x14ac:dyDescent="0.25">
      <c r="H20010"/>
    </row>
    <row r="20011" spans="8:8" x14ac:dyDescent="0.25">
      <c r="H20011"/>
    </row>
    <row r="20012" spans="8:8" x14ac:dyDescent="0.25">
      <c r="H20012"/>
    </row>
    <row r="20013" spans="8:8" x14ac:dyDescent="0.25">
      <c r="H20013"/>
    </row>
    <row r="20014" spans="8:8" x14ac:dyDescent="0.25">
      <c r="H20014"/>
    </row>
    <row r="20015" spans="8:8" x14ac:dyDescent="0.25">
      <c r="H20015"/>
    </row>
    <row r="20016" spans="8:8" x14ac:dyDescent="0.25">
      <c r="H20016"/>
    </row>
    <row r="20017" spans="8:8" x14ac:dyDescent="0.25">
      <c r="H20017"/>
    </row>
    <row r="20018" spans="8:8" x14ac:dyDescent="0.25">
      <c r="H20018"/>
    </row>
    <row r="20019" spans="8:8" x14ac:dyDescent="0.25">
      <c r="H20019"/>
    </row>
    <row r="20020" spans="8:8" x14ac:dyDescent="0.25">
      <c r="H20020"/>
    </row>
    <row r="20021" spans="8:8" x14ac:dyDescent="0.25">
      <c r="H20021"/>
    </row>
    <row r="20022" spans="8:8" x14ac:dyDescent="0.25">
      <c r="H20022"/>
    </row>
    <row r="20023" spans="8:8" x14ac:dyDescent="0.25">
      <c r="H20023"/>
    </row>
    <row r="20024" spans="8:8" x14ac:dyDescent="0.25">
      <c r="H20024"/>
    </row>
    <row r="20025" spans="8:8" x14ac:dyDescent="0.25">
      <c r="H20025"/>
    </row>
    <row r="20026" spans="8:8" x14ac:dyDescent="0.25">
      <c r="H20026"/>
    </row>
    <row r="20027" spans="8:8" x14ac:dyDescent="0.25">
      <c r="H20027"/>
    </row>
    <row r="20028" spans="8:8" x14ac:dyDescent="0.25">
      <c r="H20028"/>
    </row>
    <row r="20029" spans="8:8" x14ac:dyDescent="0.25">
      <c r="H20029"/>
    </row>
    <row r="20030" spans="8:8" x14ac:dyDescent="0.25">
      <c r="H20030"/>
    </row>
    <row r="20031" spans="8:8" x14ac:dyDescent="0.25">
      <c r="H20031"/>
    </row>
    <row r="20032" spans="8:8" x14ac:dyDescent="0.25">
      <c r="H20032"/>
    </row>
    <row r="20033" spans="8:8" x14ac:dyDescent="0.25">
      <c r="H20033"/>
    </row>
    <row r="20034" spans="8:8" x14ac:dyDescent="0.25">
      <c r="H20034"/>
    </row>
    <row r="20035" spans="8:8" x14ac:dyDescent="0.25">
      <c r="H20035"/>
    </row>
    <row r="20036" spans="8:8" x14ac:dyDescent="0.25">
      <c r="H20036"/>
    </row>
    <row r="20037" spans="8:8" x14ac:dyDescent="0.25">
      <c r="H20037"/>
    </row>
    <row r="20038" spans="8:8" x14ac:dyDescent="0.25">
      <c r="H20038"/>
    </row>
    <row r="20039" spans="8:8" x14ac:dyDescent="0.25">
      <c r="H20039"/>
    </row>
    <row r="20040" spans="8:8" x14ac:dyDescent="0.25">
      <c r="H20040"/>
    </row>
    <row r="20041" spans="8:8" x14ac:dyDescent="0.25">
      <c r="H20041"/>
    </row>
    <row r="20042" spans="8:8" x14ac:dyDescent="0.25">
      <c r="H20042"/>
    </row>
    <row r="20043" spans="8:8" x14ac:dyDescent="0.25">
      <c r="H20043"/>
    </row>
    <row r="20044" spans="8:8" x14ac:dyDescent="0.25">
      <c r="H20044"/>
    </row>
    <row r="20045" spans="8:8" x14ac:dyDescent="0.25">
      <c r="H20045"/>
    </row>
    <row r="20046" spans="8:8" x14ac:dyDescent="0.25">
      <c r="H20046"/>
    </row>
    <row r="20047" spans="8:8" x14ac:dyDescent="0.25">
      <c r="H20047"/>
    </row>
    <row r="20048" spans="8:8" x14ac:dyDescent="0.25">
      <c r="H20048"/>
    </row>
    <row r="20049" spans="8:8" x14ac:dyDescent="0.25">
      <c r="H20049"/>
    </row>
    <row r="20050" spans="8:8" x14ac:dyDescent="0.25">
      <c r="H20050"/>
    </row>
    <row r="20051" spans="8:8" x14ac:dyDescent="0.25">
      <c r="H20051"/>
    </row>
    <row r="20052" spans="8:8" x14ac:dyDescent="0.25">
      <c r="H20052"/>
    </row>
    <row r="20053" spans="8:8" x14ac:dyDescent="0.25">
      <c r="H20053"/>
    </row>
    <row r="20054" spans="8:8" x14ac:dyDescent="0.25">
      <c r="H20054"/>
    </row>
    <row r="20055" spans="8:8" x14ac:dyDescent="0.25">
      <c r="H20055"/>
    </row>
    <row r="20056" spans="8:8" x14ac:dyDescent="0.25">
      <c r="H20056"/>
    </row>
    <row r="20057" spans="8:8" x14ac:dyDescent="0.25">
      <c r="H20057"/>
    </row>
    <row r="20058" spans="8:8" x14ac:dyDescent="0.25">
      <c r="H20058"/>
    </row>
    <row r="20059" spans="8:8" x14ac:dyDescent="0.25">
      <c r="H20059"/>
    </row>
    <row r="20060" spans="8:8" x14ac:dyDescent="0.25">
      <c r="H20060"/>
    </row>
    <row r="20061" spans="8:8" x14ac:dyDescent="0.25">
      <c r="H20061"/>
    </row>
    <row r="20062" spans="8:8" x14ac:dyDescent="0.25">
      <c r="H20062"/>
    </row>
    <row r="20063" spans="8:8" x14ac:dyDescent="0.25">
      <c r="H20063"/>
    </row>
    <row r="20064" spans="8:8" x14ac:dyDescent="0.25">
      <c r="H20064"/>
    </row>
    <row r="20065" spans="8:8" x14ac:dyDescent="0.25">
      <c r="H20065"/>
    </row>
    <row r="20066" spans="8:8" x14ac:dyDescent="0.25">
      <c r="H20066"/>
    </row>
    <row r="20067" spans="8:8" x14ac:dyDescent="0.25">
      <c r="H20067"/>
    </row>
    <row r="20068" spans="8:8" x14ac:dyDescent="0.25">
      <c r="H20068"/>
    </row>
    <row r="20069" spans="8:8" x14ac:dyDescent="0.25">
      <c r="H20069"/>
    </row>
    <row r="20070" spans="8:8" x14ac:dyDescent="0.25">
      <c r="H20070"/>
    </row>
    <row r="20071" spans="8:8" x14ac:dyDescent="0.25">
      <c r="H20071"/>
    </row>
    <row r="20072" spans="8:8" x14ac:dyDescent="0.25">
      <c r="H20072"/>
    </row>
    <row r="20073" spans="8:8" x14ac:dyDescent="0.25">
      <c r="H20073"/>
    </row>
    <row r="20074" spans="8:8" x14ac:dyDescent="0.25">
      <c r="H20074"/>
    </row>
    <row r="20075" spans="8:8" x14ac:dyDescent="0.25">
      <c r="H20075"/>
    </row>
    <row r="20076" spans="8:8" x14ac:dyDescent="0.25">
      <c r="H20076"/>
    </row>
    <row r="20077" spans="8:8" x14ac:dyDescent="0.25">
      <c r="H20077"/>
    </row>
    <row r="20078" spans="8:8" x14ac:dyDescent="0.25">
      <c r="H20078"/>
    </row>
    <row r="20079" spans="8:8" x14ac:dyDescent="0.25">
      <c r="H20079"/>
    </row>
    <row r="20080" spans="8:8" x14ac:dyDescent="0.25">
      <c r="H20080"/>
    </row>
    <row r="20081" spans="8:8" x14ac:dyDescent="0.25">
      <c r="H20081"/>
    </row>
    <row r="20082" spans="8:8" x14ac:dyDescent="0.25">
      <c r="H20082"/>
    </row>
    <row r="20083" spans="8:8" x14ac:dyDescent="0.25">
      <c r="H20083"/>
    </row>
    <row r="20084" spans="8:8" x14ac:dyDescent="0.25">
      <c r="H20084"/>
    </row>
    <row r="20085" spans="8:8" x14ac:dyDescent="0.25">
      <c r="H20085"/>
    </row>
    <row r="20086" spans="8:8" x14ac:dyDescent="0.25">
      <c r="H20086"/>
    </row>
    <row r="20087" spans="8:8" x14ac:dyDescent="0.25">
      <c r="H20087"/>
    </row>
    <row r="20088" spans="8:8" x14ac:dyDescent="0.25">
      <c r="H20088"/>
    </row>
    <row r="20089" spans="8:8" x14ac:dyDescent="0.25">
      <c r="H20089"/>
    </row>
    <row r="20090" spans="8:8" x14ac:dyDescent="0.25">
      <c r="H20090"/>
    </row>
    <row r="20091" spans="8:8" x14ac:dyDescent="0.25">
      <c r="H20091"/>
    </row>
    <row r="20092" spans="8:8" x14ac:dyDescent="0.25">
      <c r="H20092"/>
    </row>
    <row r="20093" spans="8:8" x14ac:dyDescent="0.25">
      <c r="H20093"/>
    </row>
    <row r="20094" spans="8:8" x14ac:dyDescent="0.25">
      <c r="H20094"/>
    </row>
    <row r="20095" spans="8:8" x14ac:dyDescent="0.25">
      <c r="H20095"/>
    </row>
    <row r="20096" spans="8:8" x14ac:dyDescent="0.25">
      <c r="H20096"/>
    </row>
    <row r="20097" spans="8:8" x14ac:dyDescent="0.25">
      <c r="H20097"/>
    </row>
    <row r="20098" spans="8:8" x14ac:dyDescent="0.25">
      <c r="H20098"/>
    </row>
    <row r="20099" spans="8:8" x14ac:dyDescent="0.25">
      <c r="H20099"/>
    </row>
    <row r="20100" spans="8:8" x14ac:dyDescent="0.25">
      <c r="H20100"/>
    </row>
    <row r="20101" spans="8:8" x14ac:dyDescent="0.25">
      <c r="H20101"/>
    </row>
    <row r="20102" spans="8:8" x14ac:dyDescent="0.25">
      <c r="H20102"/>
    </row>
    <row r="20103" spans="8:8" x14ac:dyDescent="0.25">
      <c r="H20103"/>
    </row>
    <row r="20104" spans="8:8" x14ac:dyDescent="0.25">
      <c r="H20104"/>
    </row>
    <row r="20105" spans="8:8" x14ac:dyDescent="0.25">
      <c r="H20105"/>
    </row>
    <row r="20106" spans="8:8" x14ac:dyDescent="0.25">
      <c r="H20106"/>
    </row>
    <row r="20107" spans="8:8" x14ac:dyDescent="0.25">
      <c r="H20107"/>
    </row>
    <row r="20108" spans="8:8" x14ac:dyDescent="0.25">
      <c r="H20108"/>
    </row>
    <row r="20109" spans="8:8" x14ac:dyDescent="0.25">
      <c r="H20109"/>
    </row>
    <row r="20110" spans="8:8" x14ac:dyDescent="0.25">
      <c r="H20110"/>
    </row>
    <row r="20111" spans="8:8" x14ac:dyDescent="0.25">
      <c r="H20111"/>
    </row>
    <row r="20112" spans="8:8" x14ac:dyDescent="0.25">
      <c r="H20112"/>
    </row>
    <row r="20113" spans="8:8" x14ac:dyDescent="0.25">
      <c r="H20113"/>
    </row>
    <row r="20114" spans="8:8" x14ac:dyDescent="0.25">
      <c r="H20114"/>
    </row>
    <row r="20115" spans="8:8" x14ac:dyDescent="0.25">
      <c r="H20115"/>
    </row>
    <row r="20116" spans="8:8" x14ac:dyDescent="0.25">
      <c r="H20116"/>
    </row>
    <row r="20117" spans="8:8" x14ac:dyDescent="0.25">
      <c r="H20117"/>
    </row>
    <row r="20118" spans="8:8" x14ac:dyDescent="0.25">
      <c r="H20118"/>
    </row>
    <row r="20119" spans="8:8" x14ac:dyDescent="0.25">
      <c r="H20119"/>
    </row>
    <row r="20120" spans="8:8" x14ac:dyDescent="0.25">
      <c r="H20120"/>
    </row>
    <row r="20121" spans="8:8" x14ac:dyDescent="0.25">
      <c r="H20121"/>
    </row>
    <row r="20122" spans="8:8" x14ac:dyDescent="0.25">
      <c r="H20122"/>
    </row>
    <row r="20123" spans="8:8" x14ac:dyDescent="0.25">
      <c r="H20123"/>
    </row>
    <row r="20124" spans="8:8" x14ac:dyDescent="0.25">
      <c r="H20124"/>
    </row>
    <row r="20125" spans="8:8" x14ac:dyDescent="0.25">
      <c r="H20125"/>
    </row>
    <row r="20126" spans="8:8" x14ac:dyDescent="0.25">
      <c r="H20126"/>
    </row>
    <row r="20127" spans="8:8" x14ac:dyDescent="0.25">
      <c r="H20127"/>
    </row>
    <row r="20128" spans="8:8" x14ac:dyDescent="0.25">
      <c r="H20128"/>
    </row>
    <row r="20129" spans="8:8" x14ac:dyDescent="0.25">
      <c r="H20129"/>
    </row>
    <row r="20130" spans="8:8" x14ac:dyDescent="0.25">
      <c r="H20130"/>
    </row>
    <row r="20131" spans="8:8" x14ac:dyDescent="0.25">
      <c r="H20131"/>
    </row>
    <row r="20132" spans="8:8" x14ac:dyDescent="0.25">
      <c r="H20132"/>
    </row>
    <row r="20133" spans="8:8" x14ac:dyDescent="0.25">
      <c r="H20133"/>
    </row>
    <row r="20134" spans="8:8" x14ac:dyDescent="0.25">
      <c r="H20134"/>
    </row>
    <row r="20135" spans="8:8" x14ac:dyDescent="0.25">
      <c r="H20135"/>
    </row>
    <row r="20136" spans="8:8" x14ac:dyDescent="0.25">
      <c r="H20136"/>
    </row>
    <row r="20137" spans="8:8" x14ac:dyDescent="0.25">
      <c r="H20137"/>
    </row>
    <row r="20138" spans="8:8" x14ac:dyDescent="0.25">
      <c r="H20138"/>
    </row>
    <row r="20139" spans="8:8" x14ac:dyDescent="0.25">
      <c r="H20139"/>
    </row>
    <row r="20140" spans="8:8" x14ac:dyDescent="0.25">
      <c r="H20140"/>
    </row>
    <row r="20141" spans="8:8" x14ac:dyDescent="0.25">
      <c r="H20141"/>
    </row>
    <row r="20142" spans="8:8" x14ac:dyDescent="0.25">
      <c r="H20142"/>
    </row>
    <row r="20143" spans="8:8" x14ac:dyDescent="0.25">
      <c r="H20143"/>
    </row>
    <row r="20144" spans="8:8" x14ac:dyDescent="0.25">
      <c r="H20144"/>
    </row>
    <row r="20145" spans="8:8" x14ac:dyDescent="0.25">
      <c r="H20145"/>
    </row>
    <row r="20146" spans="8:8" x14ac:dyDescent="0.25">
      <c r="H20146"/>
    </row>
    <row r="20147" spans="8:8" x14ac:dyDescent="0.25">
      <c r="H20147"/>
    </row>
    <row r="20148" spans="8:8" x14ac:dyDescent="0.25">
      <c r="H20148"/>
    </row>
    <row r="20149" spans="8:8" x14ac:dyDescent="0.25">
      <c r="H20149"/>
    </row>
    <row r="20150" spans="8:8" x14ac:dyDescent="0.25">
      <c r="H20150"/>
    </row>
    <row r="20151" spans="8:8" x14ac:dyDescent="0.25">
      <c r="H20151"/>
    </row>
    <row r="20152" spans="8:8" x14ac:dyDescent="0.25">
      <c r="H20152"/>
    </row>
    <row r="20153" spans="8:8" x14ac:dyDescent="0.25">
      <c r="H20153"/>
    </row>
    <row r="20154" spans="8:8" x14ac:dyDescent="0.25">
      <c r="H20154"/>
    </row>
    <row r="20155" spans="8:8" x14ac:dyDescent="0.25">
      <c r="H20155"/>
    </row>
    <row r="20156" spans="8:8" x14ac:dyDescent="0.25">
      <c r="H20156"/>
    </row>
    <row r="20157" spans="8:8" x14ac:dyDescent="0.25">
      <c r="H20157"/>
    </row>
    <row r="20158" spans="8:8" x14ac:dyDescent="0.25">
      <c r="H20158"/>
    </row>
    <row r="20159" spans="8:8" x14ac:dyDescent="0.25">
      <c r="H20159"/>
    </row>
    <row r="20160" spans="8:8" x14ac:dyDescent="0.25">
      <c r="H20160"/>
    </row>
    <row r="20161" spans="8:8" x14ac:dyDescent="0.25">
      <c r="H20161"/>
    </row>
    <row r="20162" spans="8:8" x14ac:dyDescent="0.25">
      <c r="H20162"/>
    </row>
    <row r="20163" spans="8:8" x14ac:dyDescent="0.25">
      <c r="H20163"/>
    </row>
    <row r="20164" spans="8:8" x14ac:dyDescent="0.25">
      <c r="H20164"/>
    </row>
    <row r="20165" spans="8:8" x14ac:dyDescent="0.25">
      <c r="H20165"/>
    </row>
    <row r="20166" spans="8:8" x14ac:dyDescent="0.25">
      <c r="H20166"/>
    </row>
    <row r="20167" spans="8:8" x14ac:dyDescent="0.25">
      <c r="H20167"/>
    </row>
    <row r="20168" spans="8:8" x14ac:dyDescent="0.25">
      <c r="H20168"/>
    </row>
    <row r="20169" spans="8:8" x14ac:dyDescent="0.25">
      <c r="H20169"/>
    </row>
    <row r="20170" spans="8:8" x14ac:dyDescent="0.25">
      <c r="H20170"/>
    </row>
    <row r="20171" spans="8:8" x14ac:dyDescent="0.25">
      <c r="H20171"/>
    </row>
    <row r="20172" spans="8:8" x14ac:dyDescent="0.25">
      <c r="H20172"/>
    </row>
    <row r="20173" spans="8:8" x14ac:dyDescent="0.25">
      <c r="H20173"/>
    </row>
    <row r="20174" spans="8:8" x14ac:dyDescent="0.25">
      <c r="H20174"/>
    </row>
    <row r="20175" spans="8:8" x14ac:dyDescent="0.25">
      <c r="H20175"/>
    </row>
    <row r="20176" spans="8:8" x14ac:dyDescent="0.25">
      <c r="H20176"/>
    </row>
    <row r="20177" spans="8:8" x14ac:dyDescent="0.25">
      <c r="H20177"/>
    </row>
    <row r="20178" spans="8:8" x14ac:dyDescent="0.25">
      <c r="H20178"/>
    </row>
    <row r="20179" spans="8:8" x14ac:dyDescent="0.25">
      <c r="H20179"/>
    </row>
    <row r="20180" spans="8:8" x14ac:dyDescent="0.25">
      <c r="H20180"/>
    </row>
    <row r="20181" spans="8:8" x14ac:dyDescent="0.25">
      <c r="H20181"/>
    </row>
    <row r="20182" spans="8:8" x14ac:dyDescent="0.25">
      <c r="H20182"/>
    </row>
    <row r="20183" spans="8:8" x14ac:dyDescent="0.25">
      <c r="H20183"/>
    </row>
    <row r="20184" spans="8:8" x14ac:dyDescent="0.25">
      <c r="H20184"/>
    </row>
    <row r="20185" spans="8:8" x14ac:dyDescent="0.25">
      <c r="H20185"/>
    </row>
    <row r="20186" spans="8:8" x14ac:dyDescent="0.25">
      <c r="H20186"/>
    </row>
    <row r="20187" spans="8:8" x14ac:dyDescent="0.25">
      <c r="H20187"/>
    </row>
    <row r="20188" spans="8:8" x14ac:dyDescent="0.25">
      <c r="H20188"/>
    </row>
    <row r="20189" spans="8:8" x14ac:dyDescent="0.25">
      <c r="H20189"/>
    </row>
    <row r="20190" spans="8:8" x14ac:dyDescent="0.25">
      <c r="H20190"/>
    </row>
    <row r="20191" spans="8:8" x14ac:dyDescent="0.25">
      <c r="H20191"/>
    </row>
    <row r="20192" spans="8:8" x14ac:dyDescent="0.25">
      <c r="H20192"/>
    </row>
    <row r="20193" spans="8:8" x14ac:dyDescent="0.25">
      <c r="H20193"/>
    </row>
    <row r="20194" spans="8:8" x14ac:dyDescent="0.25">
      <c r="H20194"/>
    </row>
    <row r="20195" spans="8:8" x14ac:dyDescent="0.25">
      <c r="H20195"/>
    </row>
    <row r="20196" spans="8:8" x14ac:dyDescent="0.25">
      <c r="H20196"/>
    </row>
    <row r="20197" spans="8:8" x14ac:dyDescent="0.25">
      <c r="H20197"/>
    </row>
    <row r="20198" spans="8:8" x14ac:dyDescent="0.25">
      <c r="H20198"/>
    </row>
    <row r="20199" spans="8:8" x14ac:dyDescent="0.25">
      <c r="H20199"/>
    </row>
    <row r="20200" spans="8:8" x14ac:dyDescent="0.25">
      <c r="H20200"/>
    </row>
    <row r="20201" spans="8:8" x14ac:dyDescent="0.25">
      <c r="H20201"/>
    </row>
    <row r="20202" spans="8:8" x14ac:dyDescent="0.25">
      <c r="H20202"/>
    </row>
    <row r="20203" spans="8:8" x14ac:dyDescent="0.25">
      <c r="H20203"/>
    </row>
    <row r="20204" spans="8:8" x14ac:dyDescent="0.25">
      <c r="H20204"/>
    </row>
    <row r="20205" spans="8:8" x14ac:dyDescent="0.25">
      <c r="H20205"/>
    </row>
    <row r="20206" spans="8:8" x14ac:dyDescent="0.25">
      <c r="H20206"/>
    </row>
    <row r="20207" spans="8:8" x14ac:dyDescent="0.25">
      <c r="H20207"/>
    </row>
    <row r="20208" spans="8:8" x14ac:dyDescent="0.25">
      <c r="H20208"/>
    </row>
    <row r="20209" spans="8:8" x14ac:dyDescent="0.25">
      <c r="H20209"/>
    </row>
    <row r="20210" spans="8:8" x14ac:dyDescent="0.25">
      <c r="H20210"/>
    </row>
    <row r="20211" spans="8:8" x14ac:dyDescent="0.25">
      <c r="H20211"/>
    </row>
    <row r="20212" spans="8:8" x14ac:dyDescent="0.25">
      <c r="H20212"/>
    </row>
    <row r="20213" spans="8:8" x14ac:dyDescent="0.25">
      <c r="H20213"/>
    </row>
    <row r="20214" spans="8:8" x14ac:dyDescent="0.25">
      <c r="H20214"/>
    </row>
    <row r="20215" spans="8:8" x14ac:dyDescent="0.25">
      <c r="H20215"/>
    </row>
    <row r="20216" spans="8:8" x14ac:dyDescent="0.25">
      <c r="H20216"/>
    </row>
    <row r="20217" spans="8:8" x14ac:dyDescent="0.25">
      <c r="H20217"/>
    </row>
    <row r="20218" spans="8:8" x14ac:dyDescent="0.25">
      <c r="H20218"/>
    </row>
    <row r="20219" spans="8:8" x14ac:dyDescent="0.25">
      <c r="H20219"/>
    </row>
    <row r="20220" spans="8:8" x14ac:dyDescent="0.25">
      <c r="H20220"/>
    </row>
    <row r="20221" spans="8:8" x14ac:dyDescent="0.25">
      <c r="H20221"/>
    </row>
    <row r="20222" spans="8:8" x14ac:dyDescent="0.25">
      <c r="H20222"/>
    </row>
    <row r="20223" spans="8:8" x14ac:dyDescent="0.25">
      <c r="H20223"/>
    </row>
    <row r="20224" spans="8:8" x14ac:dyDescent="0.25">
      <c r="H20224"/>
    </row>
    <row r="20225" spans="8:8" x14ac:dyDescent="0.25">
      <c r="H20225"/>
    </row>
    <row r="20226" spans="8:8" x14ac:dyDescent="0.25">
      <c r="H20226"/>
    </row>
    <row r="20227" spans="8:8" x14ac:dyDescent="0.25">
      <c r="H20227"/>
    </row>
    <row r="20228" spans="8:8" x14ac:dyDescent="0.25">
      <c r="H20228"/>
    </row>
    <row r="20229" spans="8:8" x14ac:dyDescent="0.25">
      <c r="H20229"/>
    </row>
    <row r="20230" spans="8:8" x14ac:dyDescent="0.25">
      <c r="H20230"/>
    </row>
    <row r="20231" spans="8:8" x14ac:dyDescent="0.25">
      <c r="H20231"/>
    </row>
    <row r="20232" spans="8:8" x14ac:dyDescent="0.25">
      <c r="H20232"/>
    </row>
    <row r="20233" spans="8:8" x14ac:dyDescent="0.25">
      <c r="H20233"/>
    </row>
    <row r="20234" spans="8:8" x14ac:dyDescent="0.25">
      <c r="H20234"/>
    </row>
    <row r="20235" spans="8:8" x14ac:dyDescent="0.25">
      <c r="H20235"/>
    </row>
    <row r="20236" spans="8:8" x14ac:dyDescent="0.25">
      <c r="H20236"/>
    </row>
    <row r="20237" spans="8:8" x14ac:dyDescent="0.25">
      <c r="H20237"/>
    </row>
    <row r="20238" spans="8:8" x14ac:dyDescent="0.25">
      <c r="H20238"/>
    </row>
    <row r="20239" spans="8:8" x14ac:dyDescent="0.25">
      <c r="H20239"/>
    </row>
    <row r="20240" spans="8:8" x14ac:dyDescent="0.25">
      <c r="H20240"/>
    </row>
    <row r="20241" spans="8:8" x14ac:dyDescent="0.25">
      <c r="H20241"/>
    </row>
    <row r="20242" spans="8:8" x14ac:dyDescent="0.25">
      <c r="H20242"/>
    </row>
    <row r="20243" spans="8:8" x14ac:dyDescent="0.25">
      <c r="H20243"/>
    </row>
    <row r="20244" spans="8:8" x14ac:dyDescent="0.25">
      <c r="H20244"/>
    </row>
    <row r="20245" spans="8:8" x14ac:dyDescent="0.25">
      <c r="H20245"/>
    </row>
    <row r="20246" spans="8:8" x14ac:dyDescent="0.25">
      <c r="H20246"/>
    </row>
    <row r="20247" spans="8:8" x14ac:dyDescent="0.25">
      <c r="H20247"/>
    </row>
    <row r="20248" spans="8:8" x14ac:dyDescent="0.25">
      <c r="H20248"/>
    </row>
    <row r="20249" spans="8:8" x14ac:dyDescent="0.25">
      <c r="H20249"/>
    </row>
    <row r="20250" spans="8:8" x14ac:dyDescent="0.25">
      <c r="H20250"/>
    </row>
    <row r="20251" spans="8:8" x14ac:dyDescent="0.25">
      <c r="H20251"/>
    </row>
    <row r="20252" spans="8:8" x14ac:dyDescent="0.25">
      <c r="H20252"/>
    </row>
    <row r="20253" spans="8:8" x14ac:dyDescent="0.25">
      <c r="H20253"/>
    </row>
    <row r="20254" spans="8:8" x14ac:dyDescent="0.25">
      <c r="H20254"/>
    </row>
    <row r="20255" spans="8:8" x14ac:dyDescent="0.25">
      <c r="H20255"/>
    </row>
    <row r="20256" spans="8:8" x14ac:dyDescent="0.25">
      <c r="H20256"/>
    </row>
    <row r="20257" spans="8:8" x14ac:dyDescent="0.25">
      <c r="H20257"/>
    </row>
    <row r="20258" spans="8:8" x14ac:dyDescent="0.25">
      <c r="H20258"/>
    </row>
    <row r="20259" spans="8:8" x14ac:dyDescent="0.25">
      <c r="H20259"/>
    </row>
    <row r="20260" spans="8:8" x14ac:dyDescent="0.25">
      <c r="H20260"/>
    </row>
    <row r="20261" spans="8:8" x14ac:dyDescent="0.25">
      <c r="H20261"/>
    </row>
    <row r="20262" spans="8:8" x14ac:dyDescent="0.25">
      <c r="H20262"/>
    </row>
    <row r="20263" spans="8:8" x14ac:dyDescent="0.25">
      <c r="H20263"/>
    </row>
    <row r="20264" spans="8:8" x14ac:dyDescent="0.25">
      <c r="H20264"/>
    </row>
    <row r="20265" spans="8:8" x14ac:dyDescent="0.25">
      <c r="H20265"/>
    </row>
    <row r="20266" spans="8:8" x14ac:dyDescent="0.25">
      <c r="H20266"/>
    </row>
    <row r="20267" spans="8:8" x14ac:dyDescent="0.25">
      <c r="H20267"/>
    </row>
    <row r="20268" spans="8:8" x14ac:dyDescent="0.25">
      <c r="H20268"/>
    </row>
    <row r="20269" spans="8:8" x14ac:dyDescent="0.25">
      <c r="H20269"/>
    </row>
    <row r="20270" spans="8:8" x14ac:dyDescent="0.25">
      <c r="H20270"/>
    </row>
    <row r="20271" spans="8:8" x14ac:dyDescent="0.25">
      <c r="H20271"/>
    </row>
    <row r="20272" spans="8:8" x14ac:dyDescent="0.25">
      <c r="H20272"/>
    </row>
    <row r="20273" spans="8:8" x14ac:dyDescent="0.25">
      <c r="H20273"/>
    </row>
    <row r="20274" spans="8:8" x14ac:dyDescent="0.25">
      <c r="H20274"/>
    </row>
    <row r="20275" spans="8:8" x14ac:dyDescent="0.25">
      <c r="H20275"/>
    </row>
    <row r="20276" spans="8:8" x14ac:dyDescent="0.25">
      <c r="H20276"/>
    </row>
    <row r="20277" spans="8:8" x14ac:dyDescent="0.25">
      <c r="H20277"/>
    </row>
    <row r="20278" spans="8:8" x14ac:dyDescent="0.25">
      <c r="H20278"/>
    </row>
    <row r="20279" spans="8:8" x14ac:dyDescent="0.25">
      <c r="H20279"/>
    </row>
    <row r="20280" spans="8:8" x14ac:dyDescent="0.25">
      <c r="H20280"/>
    </row>
    <row r="20281" spans="8:8" x14ac:dyDescent="0.25">
      <c r="H20281"/>
    </row>
    <row r="20282" spans="8:8" x14ac:dyDescent="0.25">
      <c r="H20282"/>
    </row>
    <row r="20283" spans="8:8" x14ac:dyDescent="0.25">
      <c r="H20283"/>
    </row>
    <row r="20284" spans="8:8" x14ac:dyDescent="0.25">
      <c r="H20284"/>
    </row>
    <row r="20285" spans="8:8" x14ac:dyDescent="0.25">
      <c r="H20285"/>
    </row>
    <row r="20286" spans="8:8" x14ac:dyDescent="0.25">
      <c r="H20286"/>
    </row>
    <row r="20287" spans="8:8" x14ac:dyDescent="0.25">
      <c r="H20287"/>
    </row>
    <row r="20288" spans="8:8" x14ac:dyDescent="0.25">
      <c r="H20288"/>
    </row>
    <row r="20289" spans="8:8" x14ac:dyDescent="0.25">
      <c r="H20289"/>
    </row>
    <row r="20290" spans="8:8" x14ac:dyDescent="0.25">
      <c r="H20290"/>
    </row>
    <row r="20291" spans="8:8" x14ac:dyDescent="0.25">
      <c r="H20291"/>
    </row>
    <row r="20292" spans="8:8" x14ac:dyDescent="0.25">
      <c r="H20292"/>
    </row>
    <row r="20293" spans="8:8" x14ac:dyDescent="0.25">
      <c r="H20293"/>
    </row>
    <row r="20294" spans="8:8" x14ac:dyDescent="0.25">
      <c r="H20294"/>
    </row>
    <row r="20295" spans="8:8" x14ac:dyDescent="0.25">
      <c r="H20295"/>
    </row>
    <row r="20296" spans="8:8" x14ac:dyDescent="0.25">
      <c r="H20296"/>
    </row>
    <row r="20297" spans="8:8" x14ac:dyDescent="0.25">
      <c r="H20297"/>
    </row>
    <row r="20298" spans="8:8" x14ac:dyDescent="0.25">
      <c r="H20298"/>
    </row>
    <row r="20299" spans="8:8" x14ac:dyDescent="0.25">
      <c r="H20299"/>
    </row>
    <row r="20300" spans="8:8" x14ac:dyDescent="0.25">
      <c r="H20300"/>
    </row>
    <row r="20301" spans="8:8" x14ac:dyDescent="0.25">
      <c r="H20301"/>
    </row>
    <row r="20302" spans="8:8" x14ac:dyDescent="0.25">
      <c r="H20302"/>
    </row>
    <row r="20303" spans="8:8" x14ac:dyDescent="0.25">
      <c r="H20303"/>
    </row>
    <row r="20304" spans="8:8" x14ac:dyDescent="0.25">
      <c r="H20304"/>
    </row>
    <row r="20305" spans="8:8" x14ac:dyDescent="0.25">
      <c r="H20305"/>
    </row>
    <row r="20306" spans="8:8" x14ac:dyDescent="0.25">
      <c r="H20306"/>
    </row>
    <row r="20307" spans="8:8" x14ac:dyDescent="0.25">
      <c r="H20307"/>
    </row>
    <row r="20308" spans="8:8" x14ac:dyDescent="0.25">
      <c r="H20308"/>
    </row>
    <row r="20309" spans="8:8" x14ac:dyDescent="0.25">
      <c r="H20309"/>
    </row>
    <row r="20310" spans="8:8" x14ac:dyDescent="0.25">
      <c r="H20310"/>
    </row>
    <row r="20311" spans="8:8" x14ac:dyDescent="0.25">
      <c r="H20311"/>
    </row>
    <row r="20312" spans="8:8" x14ac:dyDescent="0.25">
      <c r="H20312"/>
    </row>
    <row r="20313" spans="8:8" x14ac:dyDescent="0.25">
      <c r="H20313"/>
    </row>
    <row r="20314" spans="8:8" x14ac:dyDescent="0.25">
      <c r="H20314"/>
    </row>
    <row r="20315" spans="8:8" x14ac:dyDescent="0.25">
      <c r="H20315"/>
    </row>
    <row r="20316" spans="8:8" x14ac:dyDescent="0.25">
      <c r="H20316"/>
    </row>
    <row r="20317" spans="8:8" x14ac:dyDescent="0.25">
      <c r="H20317"/>
    </row>
    <row r="20318" spans="8:8" x14ac:dyDescent="0.25">
      <c r="H20318"/>
    </row>
    <row r="20319" spans="8:8" x14ac:dyDescent="0.25">
      <c r="H20319"/>
    </row>
    <row r="20320" spans="8:8" x14ac:dyDescent="0.25">
      <c r="H20320"/>
    </row>
    <row r="20321" spans="8:8" x14ac:dyDescent="0.25">
      <c r="H20321"/>
    </row>
    <row r="20322" spans="8:8" x14ac:dyDescent="0.25">
      <c r="H20322"/>
    </row>
    <row r="20323" spans="8:8" x14ac:dyDescent="0.25">
      <c r="H20323"/>
    </row>
    <row r="20324" spans="8:8" x14ac:dyDescent="0.25">
      <c r="H20324"/>
    </row>
    <row r="20325" spans="8:8" x14ac:dyDescent="0.25">
      <c r="H20325"/>
    </row>
    <row r="20326" spans="8:8" x14ac:dyDescent="0.25">
      <c r="H20326"/>
    </row>
    <row r="20327" spans="8:8" x14ac:dyDescent="0.25">
      <c r="H20327"/>
    </row>
    <row r="20328" spans="8:8" x14ac:dyDescent="0.25">
      <c r="H20328"/>
    </row>
    <row r="20329" spans="8:8" x14ac:dyDescent="0.25">
      <c r="H20329"/>
    </row>
    <row r="20330" spans="8:8" x14ac:dyDescent="0.25">
      <c r="H20330"/>
    </row>
    <row r="20331" spans="8:8" x14ac:dyDescent="0.25">
      <c r="H20331"/>
    </row>
    <row r="20332" spans="8:8" x14ac:dyDescent="0.25">
      <c r="H20332"/>
    </row>
    <row r="20333" spans="8:8" x14ac:dyDescent="0.25">
      <c r="H20333"/>
    </row>
    <row r="20334" spans="8:8" x14ac:dyDescent="0.25">
      <c r="H20334"/>
    </row>
    <row r="20335" spans="8:8" x14ac:dyDescent="0.25">
      <c r="H20335"/>
    </row>
    <row r="20336" spans="8:8" x14ac:dyDescent="0.25">
      <c r="H20336"/>
    </row>
    <row r="20337" spans="8:8" x14ac:dyDescent="0.25">
      <c r="H20337"/>
    </row>
    <row r="20338" spans="8:8" x14ac:dyDescent="0.25">
      <c r="H20338"/>
    </row>
    <row r="20339" spans="8:8" x14ac:dyDescent="0.25">
      <c r="H20339"/>
    </row>
    <row r="20340" spans="8:8" x14ac:dyDescent="0.25">
      <c r="H20340"/>
    </row>
    <row r="20341" spans="8:8" x14ac:dyDescent="0.25">
      <c r="H20341"/>
    </row>
    <row r="20342" spans="8:8" x14ac:dyDescent="0.25">
      <c r="H20342"/>
    </row>
    <row r="20343" spans="8:8" x14ac:dyDescent="0.25">
      <c r="H20343"/>
    </row>
    <row r="20344" spans="8:8" x14ac:dyDescent="0.25">
      <c r="H20344"/>
    </row>
    <row r="20345" spans="8:8" x14ac:dyDescent="0.25">
      <c r="H20345"/>
    </row>
    <row r="20346" spans="8:8" x14ac:dyDescent="0.25">
      <c r="H20346"/>
    </row>
    <row r="20347" spans="8:8" x14ac:dyDescent="0.25">
      <c r="H20347"/>
    </row>
    <row r="20348" spans="8:8" x14ac:dyDescent="0.25">
      <c r="H20348"/>
    </row>
    <row r="20349" spans="8:8" x14ac:dyDescent="0.25">
      <c r="H20349"/>
    </row>
    <row r="20350" spans="8:8" x14ac:dyDescent="0.25">
      <c r="H20350"/>
    </row>
    <row r="20351" spans="8:8" x14ac:dyDescent="0.25">
      <c r="H20351"/>
    </row>
    <row r="20352" spans="8:8" x14ac:dyDescent="0.25">
      <c r="H20352"/>
    </row>
    <row r="20353" spans="8:8" x14ac:dyDescent="0.25">
      <c r="H20353"/>
    </row>
    <row r="20354" spans="8:8" x14ac:dyDescent="0.25">
      <c r="H20354"/>
    </row>
    <row r="20355" spans="8:8" x14ac:dyDescent="0.25">
      <c r="H20355"/>
    </row>
    <row r="20356" spans="8:8" x14ac:dyDescent="0.25">
      <c r="H20356"/>
    </row>
    <row r="20357" spans="8:8" x14ac:dyDescent="0.25">
      <c r="H20357"/>
    </row>
    <row r="20358" spans="8:8" x14ac:dyDescent="0.25">
      <c r="H20358"/>
    </row>
    <row r="20359" spans="8:8" x14ac:dyDescent="0.25">
      <c r="H20359"/>
    </row>
    <row r="20360" spans="8:8" x14ac:dyDescent="0.25">
      <c r="H20360"/>
    </row>
    <row r="20361" spans="8:8" x14ac:dyDescent="0.25">
      <c r="H20361"/>
    </row>
    <row r="20362" spans="8:8" x14ac:dyDescent="0.25">
      <c r="H20362"/>
    </row>
    <row r="20363" spans="8:8" x14ac:dyDescent="0.25">
      <c r="H20363"/>
    </row>
    <row r="20364" spans="8:8" x14ac:dyDescent="0.25">
      <c r="H20364"/>
    </row>
    <row r="20365" spans="8:8" x14ac:dyDescent="0.25">
      <c r="H20365"/>
    </row>
    <row r="20366" spans="8:8" x14ac:dyDescent="0.25">
      <c r="H20366"/>
    </row>
    <row r="20367" spans="8:8" x14ac:dyDescent="0.25">
      <c r="H20367"/>
    </row>
    <row r="20368" spans="8:8" x14ac:dyDescent="0.25">
      <c r="H20368"/>
    </row>
    <row r="20369" spans="8:8" x14ac:dyDescent="0.25">
      <c r="H20369"/>
    </row>
    <row r="20370" spans="8:8" x14ac:dyDescent="0.25">
      <c r="H20370"/>
    </row>
    <row r="20371" spans="8:8" x14ac:dyDescent="0.25">
      <c r="H20371"/>
    </row>
    <row r="20372" spans="8:8" x14ac:dyDescent="0.25">
      <c r="H20372"/>
    </row>
    <row r="20373" spans="8:8" x14ac:dyDescent="0.25">
      <c r="H20373"/>
    </row>
    <row r="20374" spans="8:8" x14ac:dyDescent="0.25">
      <c r="H20374"/>
    </row>
    <row r="20375" spans="8:8" x14ac:dyDescent="0.25">
      <c r="H20375"/>
    </row>
    <row r="20376" spans="8:8" x14ac:dyDescent="0.25">
      <c r="H20376"/>
    </row>
    <row r="20377" spans="8:8" x14ac:dyDescent="0.25">
      <c r="H20377"/>
    </row>
    <row r="20378" spans="8:8" x14ac:dyDescent="0.25">
      <c r="H20378"/>
    </row>
    <row r="20379" spans="8:8" x14ac:dyDescent="0.25">
      <c r="H20379"/>
    </row>
    <row r="20380" spans="8:8" x14ac:dyDescent="0.25">
      <c r="H20380"/>
    </row>
    <row r="20381" spans="8:8" x14ac:dyDescent="0.25">
      <c r="H20381"/>
    </row>
    <row r="20382" spans="8:8" x14ac:dyDescent="0.25">
      <c r="H20382"/>
    </row>
    <row r="20383" spans="8:8" x14ac:dyDescent="0.25">
      <c r="H20383"/>
    </row>
    <row r="20384" spans="8:8" x14ac:dyDescent="0.25">
      <c r="H20384"/>
    </row>
    <row r="20385" spans="8:8" x14ac:dyDescent="0.25">
      <c r="H20385"/>
    </row>
    <row r="20386" spans="8:8" x14ac:dyDescent="0.25">
      <c r="H20386"/>
    </row>
    <row r="20387" spans="8:8" x14ac:dyDescent="0.25">
      <c r="H20387"/>
    </row>
    <row r="20388" spans="8:8" x14ac:dyDescent="0.25">
      <c r="H20388"/>
    </row>
    <row r="20389" spans="8:8" x14ac:dyDescent="0.25">
      <c r="H20389"/>
    </row>
    <row r="20390" spans="8:8" x14ac:dyDescent="0.25">
      <c r="H20390"/>
    </row>
    <row r="20391" spans="8:8" x14ac:dyDescent="0.25">
      <c r="H20391"/>
    </row>
    <row r="20392" spans="8:8" x14ac:dyDescent="0.25">
      <c r="H20392"/>
    </row>
    <row r="20393" spans="8:8" x14ac:dyDescent="0.25">
      <c r="H20393"/>
    </row>
    <row r="20394" spans="8:8" x14ac:dyDescent="0.25">
      <c r="H20394"/>
    </row>
    <row r="20395" spans="8:8" x14ac:dyDescent="0.25">
      <c r="H20395"/>
    </row>
    <row r="20396" spans="8:8" x14ac:dyDescent="0.25">
      <c r="H20396"/>
    </row>
    <row r="20397" spans="8:8" x14ac:dyDescent="0.25">
      <c r="H20397"/>
    </row>
    <row r="20398" spans="8:8" x14ac:dyDescent="0.25">
      <c r="H20398"/>
    </row>
    <row r="20399" spans="8:8" x14ac:dyDescent="0.25">
      <c r="H20399"/>
    </row>
    <row r="20400" spans="8:8" x14ac:dyDescent="0.25">
      <c r="H20400"/>
    </row>
    <row r="20401" spans="8:8" x14ac:dyDescent="0.25">
      <c r="H20401"/>
    </row>
    <row r="20402" spans="8:8" x14ac:dyDescent="0.25">
      <c r="H20402"/>
    </row>
    <row r="20403" spans="8:8" x14ac:dyDescent="0.25">
      <c r="H20403"/>
    </row>
    <row r="20404" spans="8:8" x14ac:dyDescent="0.25">
      <c r="H20404"/>
    </row>
    <row r="20405" spans="8:8" x14ac:dyDescent="0.25">
      <c r="H20405"/>
    </row>
    <row r="20406" spans="8:8" x14ac:dyDescent="0.25">
      <c r="H20406"/>
    </row>
    <row r="20407" spans="8:8" x14ac:dyDescent="0.25">
      <c r="H20407"/>
    </row>
    <row r="20408" spans="8:8" x14ac:dyDescent="0.25">
      <c r="H20408"/>
    </row>
    <row r="20409" spans="8:8" x14ac:dyDescent="0.25">
      <c r="H20409"/>
    </row>
    <row r="20410" spans="8:8" x14ac:dyDescent="0.25">
      <c r="H20410"/>
    </row>
    <row r="20411" spans="8:8" x14ac:dyDescent="0.25">
      <c r="H20411"/>
    </row>
    <row r="20412" spans="8:8" x14ac:dyDescent="0.25">
      <c r="H20412"/>
    </row>
    <row r="20413" spans="8:8" x14ac:dyDescent="0.25">
      <c r="H20413"/>
    </row>
    <row r="20414" spans="8:8" x14ac:dyDescent="0.25">
      <c r="H20414"/>
    </row>
    <row r="20415" spans="8:8" x14ac:dyDescent="0.25">
      <c r="H20415"/>
    </row>
    <row r="20416" spans="8:8" x14ac:dyDescent="0.25">
      <c r="H20416"/>
    </row>
    <row r="20417" spans="8:8" x14ac:dyDescent="0.25">
      <c r="H20417"/>
    </row>
    <row r="20418" spans="8:8" x14ac:dyDescent="0.25">
      <c r="H20418"/>
    </row>
    <row r="20419" spans="8:8" x14ac:dyDescent="0.25">
      <c r="H20419"/>
    </row>
    <row r="20420" spans="8:8" x14ac:dyDescent="0.25">
      <c r="H20420"/>
    </row>
    <row r="20421" spans="8:8" x14ac:dyDescent="0.25">
      <c r="H20421"/>
    </row>
    <row r="20422" spans="8:8" x14ac:dyDescent="0.25">
      <c r="H20422"/>
    </row>
    <row r="20423" spans="8:8" x14ac:dyDescent="0.25">
      <c r="H20423"/>
    </row>
    <row r="20424" spans="8:8" x14ac:dyDescent="0.25">
      <c r="H20424"/>
    </row>
    <row r="20425" spans="8:8" x14ac:dyDescent="0.25">
      <c r="H20425"/>
    </row>
    <row r="20426" spans="8:8" x14ac:dyDescent="0.25">
      <c r="H20426"/>
    </row>
    <row r="20427" spans="8:8" x14ac:dyDescent="0.25">
      <c r="H20427"/>
    </row>
    <row r="20428" spans="8:8" x14ac:dyDescent="0.25">
      <c r="H20428"/>
    </row>
    <row r="20429" spans="8:8" x14ac:dyDescent="0.25">
      <c r="H20429"/>
    </row>
    <row r="20430" spans="8:8" x14ac:dyDescent="0.25">
      <c r="H20430"/>
    </row>
    <row r="20431" spans="8:8" x14ac:dyDescent="0.25">
      <c r="H20431"/>
    </row>
    <row r="20432" spans="8:8" x14ac:dyDescent="0.25">
      <c r="H20432"/>
    </row>
    <row r="20433" spans="8:8" x14ac:dyDescent="0.25">
      <c r="H20433"/>
    </row>
    <row r="20434" spans="8:8" x14ac:dyDescent="0.25">
      <c r="H20434"/>
    </row>
    <row r="20435" spans="8:8" x14ac:dyDescent="0.25">
      <c r="H20435"/>
    </row>
    <row r="20436" spans="8:8" x14ac:dyDescent="0.25">
      <c r="H20436"/>
    </row>
    <row r="20437" spans="8:8" x14ac:dyDescent="0.25">
      <c r="H20437"/>
    </row>
    <row r="20438" spans="8:8" x14ac:dyDescent="0.25">
      <c r="H20438"/>
    </row>
    <row r="20439" spans="8:8" x14ac:dyDescent="0.25">
      <c r="H20439"/>
    </row>
    <row r="20440" spans="8:8" x14ac:dyDescent="0.25">
      <c r="H20440"/>
    </row>
    <row r="20441" spans="8:8" x14ac:dyDescent="0.25">
      <c r="H20441"/>
    </row>
    <row r="20442" spans="8:8" x14ac:dyDescent="0.25">
      <c r="H20442"/>
    </row>
    <row r="20443" spans="8:8" x14ac:dyDescent="0.25">
      <c r="H20443"/>
    </row>
    <row r="20444" spans="8:8" x14ac:dyDescent="0.25">
      <c r="H20444"/>
    </row>
    <row r="20445" spans="8:8" x14ac:dyDescent="0.25">
      <c r="H20445"/>
    </row>
    <row r="20446" spans="8:8" x14ac:dyDescent="0.25">
      <c r="H20446"/>
    </row>
    <row r="20447" spans="8:8" x14ac:dyDescent="0.25">
      <c r="H20447"/>
    </row>
    <row r="20448" spans="8:8" x14ac:dyDescent="0.25">
      <c r="H20448"/>
    </row>
    <row r="20449" spans="8:8" x14ac:dyDescent="0.25">
      <c r="H20449"/>
    </row>
    <row r="20450" spans="8:8" x14ac:dyDescent="0.25">
      <c r="H20450"/>
    </row>
    <row r="20451" spans="8:8" x14ac:dyDescent="0.25">
      <c r="H20451"/>
    </row>
    <row r="20452" spans="8:8" x14ac:dyDescent="0.25">
      <c r="H20452"/>
    </row>
    <row r="20453" spans="8:8" x14ac:dyDescent="0.25">
      <c r="H20453"/>
    </row>
    <row r="20454" spans="8:8" x14ac:dyDescent="0.25">
      <c r="H20454"/>
    </row>
    <row r="20455" spans="8:8" x14ac:dyDescent="0.25">
      <c r="H20455"/>
    </row>
    <row r="20456" spans="8:8" x14ac:dyDescent="0.25">
      <c r="H20456"/>
    </row>
    <row r="20457" spans="8:8" x14ac:dyDescent="0.25">
      <c r="H20457"/>
    </row>
    <row r="20458" spans="8:8" x14ac:dyDescent="0.25">
      <c r="H20458"/>
    </row>
    <row r="20459" spans="8:8" x14ac:dyDescent="0.25">
      <c r="H20459"/>
    </row>
    <row r="20460" spans="8:8" x14ac:dyDescent="0.25">
      <c r="H20460"/>
    </row>
    <row r="20461" spans="8:8" x14ac:dyDescent="0.25">
      <c r="H20461"/>
    </row>
    <row r="20462" spans="8:8" x14ac:dyDescent="0.25">
      <c r="H20462"/>
    </row>
    <row r="20463" spans="8:8" x14ac:dyDescent="0.25">
      <c r="H20463"/>
    </row>
    <row r="20464" spans="8:8" x14ac:dyDescent="0.25">
      <c r="H20464"/>
    </row>
    <row r="20465" spans="8:8" x14ac:dyDescent="0.25">
      <c r="H20465"/>
    </row>
    <row r="20466" spans="8:8" x14ac:dyDescent="0.25">
      <c r="H20466"/>
    </row>
    <row r="20467" spans="8:8" x14ac:dyDescent="0.25">
      <c r="H20467"/>
    </row>
    <row r="20468" spans="8:8" x14ac:dyDescent="0.25">
      <c r="H20468"/>
    </row>
    <row r="20469" spans="8:8" x14ac:dyDescent="0.25">
      <c r="H20469"/>
    </row>
    <row r="20470" spans="8:8" x14ac:dyDescent="0.25">
      <c r="H20470"/>
    </row>
    <row r="20471" spans="8:8" x14ac:dyDescent="0.25">
      <c r="H20471"/>
    </row>
    <row r="20472" spans="8:8" x14ac:dyDescent="0.25">
      <c r="H20472"/>
    </row>
    <row r="20473" spans="8:8" x14ac:dyDescent="0.25">
      <c r="H20473"/>
    </row>
    <row r="20474" spans="8:8" x14ac:dyDescent="0.25">
      <c r="H20474"/>
    </row>
    <row r="20475" spans="8:8" x14ac:dyDescent="0.25">
      <c r="H20475"/>
    </row>
    <row r="20476" spans="8:8" x14ac:dyDescent="0.25">
      <c r="H20476"/>
    </row>
    <row r="20477" spans="8:8" x14ac:dyDescent="0.25">
      <c r="H20477"/>
    </row>
    <row r="20478" spans="8:8" x14ac:dyDescent="0.25">
      <c r="H20478"/>
    </row>
    <row r="20479" spans="8:8" x14ac:dyDescent="0.25">
      <c r="H20479"/>
    </row>
    <row r="20480" spans="8:8" x14ac:dyDescent="0.25">
      <c r="H20480"/>
    </row>
    <row r="20481" spans="8:8" x14ac:dyDescent="0.25">
      <c r="H20481"/>
    </row>
    <row r="20482" spans="8:8" x14ac:dyDescent="0.25">
      <c r="H20482"/>
    </row>
    <row r="20483" spans="8:8" x14ac:dyDescent="0.25">
      <c r="H20483"/>
    </row>
    <row r="20484" spans="8:8" x14ac:dyDescent="0.25">
      <c r="H20484"/>
    </row>
    <row r="20485" spans="8:8" x14ac:dyDescent="0.25">
      <c r="H20485"/>
    </row>
    <row r="20486" spans="8:8" x14ac:dyDescent="0.25">
      <c r="H20486"/>
    </row>
    <row r="20487" spans="8:8" x14ac:dyDescent="0.25">
      <c r="H20487"/>
    </row>
    <row r="20488" spans="8:8" x14ac:dyDescent="0.25">
      <c r="H20488"/>
    </row>
    <row r="20489" spans="8:8" x14ac:dyDescent="0.25">
      <c r="H20489"/>
    </row>
    <row r="20490" spans="8:8" x14ac:dyDescent="0.25">
      <c r="H20490"/>
    </row>
    <row r="20491" spans="8:8" x14ac:dyDescent="0.25">
      <c r="H20491"/>
    </row>
    <row r="20492" spans="8:8" x14ac:dyDescent="0.25">
      <c r="H20492"/>
    </row>
    <row r="20493" spans="8:8" x14ac:dyDescent="0.25">
      <c r="H20493"/>
    </row>
    <row r="20494" spans="8:8" x14ac:dyDescent="0.25">
      <c r="H20494"/>
    </row>
    <row r="20495" spans="8:8" x14ac:dyDescent="0.25">
      <c r="H20495"/>
    </row>
    <row r="20496" spans="8:8" x14ac:dyDescent="0.25">
      <c r="H20496"/>
    </row>
    <row r="20497" spans="8:8" x14ac:dyDescent="0.25">
      <c r="H20497"/>
    </row>
    <row r="20498" spans="8:8" x14ac:dyDescent="0.25">
      <c r="H20498"/>
    </row>
    <row r="20499" spans="8:8" x14ac:dyDescent="0.25">
      <c r="H20499"/>
    </row>
    <row r="20500" spans="8:8" x14ac:dyDescent="0.25">
      <c r="H20500"/>
    </row>
    <row r="20501" spans="8:8" x14ac:dyDescent="0.25">
      <c r="H20501"/>
    </row>
    <row r="20502" spans="8:8" x14ac:dyDescent="0.25">
      <c r="H20502"/>
    </row>
    <row r="20503" spans="8:8" x14ac:dyDescent="0.25">
      <c r="H20503"/>
    </row>
    <row r="20504" spans="8:8" x14ac:dyDescent="0.25">
      <c r="H20504"/>
    </row>
    <row r="20505" spans="8:8" x14ac:dyDescent="0.25">
      <c r="H20505"/>
    </row>
    <row r="20506" spans="8:8" x14ac:dyDescent="0.25">
      <c r="H20506"/>
    </row>
    <row r="20507" spans="8:8" x14ac:dyDescent="0.25">
      <c r="H20507"/>
    </row>
    <row r="20508" spans="8:8" x14ac:dyDescent="0.25">
      <c r="H20508"/>
    </row>
    <row r="20509" spans="8:8" x14ac:dyDescent="0.25">
      <c r="H20509"/>
    </row>
    <row r="20510" spans="8:8" x14ac:dyDescent="0.25">
      <c r="H20510"/>
    </row>
    <row r="20511" spans="8:8" x14ac:dyDescent="0.25">
      <c r="H20511"/>
    </row>
    <row r="20512" spans="8:8" x14ac:dyDescent="0.25">
      <c r="H20512"/>
    </row>
    <row r="20513" spans="8:8" x14ac:dyDescent="0.25">
      <c r="H20513"/>
    </row>
    <row r="20514" spans="8:8" x14ac:dyDescent="0.25">
      <c r="H20514"/>
    </row>
    <row r="20515" spans="8:8" x14ac:dyDescent="0.25">
      <c r="H20515"/>
    </row>
    <row r="20516" spans="8:8" x14ac:dyDescent="0.25">
      <c r="H20516"/>
    </row>
    <row r="20517" spans="8:8" x14ac:dyDescent="0.25">
      <c r="H20517"/>
    </row>
    <row r="20518" spans="8:8" x14ac:dyDescent="0.25">
      <c r="H20518"/>
    </row>
    <row r="20519" spans="8:8" x14ac:dyDescent="0.25">
      <c r="H20519"/>
    </row>
    <row r="20520" spans="8:8" x14ac:dyDescent="0.25">
      <c r="H20520"/>
    </row>
    <row r="20521" spans="8:8" x14ac:dyDescent="0.25">
      <c r="H20521"/>
    </row>
    <row r="20522" spans="8:8" x14ac:dyDescent="0.25">
      <c r="H20522"/>
    </row>
    <row r="20523" spans="8:8" x14ac:dyDescent="0.25">
      <c r="H20523"/>
    </row>
    <row r="20524" spans="8:8" x14ac:dyDescent="0.25">
      <c r="H20524"/>
    </row>
    <row r="20525" spans="8:8" x14ac:dyDescent="0.25">
      <c r="H20525"/>
    </row>
    <row r="20526" spans="8:8" x14ac:dyDescent="0.25">
      <c r="H20526"/>
    </row>
    <row r="20527" spans="8:8" x14ac:dyDescent="0.25">
      <c r="H20527"/>
    </row>
    <row r="20528" spans="8:8" x14ac:dyDescent="0.25">
      <c r="H20528"/>
    </row>
    <row r="20529" spans="8:8" x14ac:dyDescent="0.25">
      <c r="H20529"/>
    </row>
    <row r="20530" spans="8:8" x14ac:dyDescent="0.25">
      <c r="H20530"/>
    </row>
    <row r="20531" spans="8:8" x14ac:dyDescent="0.25">
      <c r="H20531"/>
    </row>
    <row r="20532" spans="8:8" x14ac:dyDescent="0.25">
      <c r="H20532"/>
    </row>
    <row r="20533" spans="8:8" x14ac:dyDescent="0.25">
      <c r="H20533"/>
    </row>
    <row r="20534" spans="8:8" x14ac:dyDescent="0.25">
      <c r="H20534"/>
    </row>
    <row r="20535" spans="8:8" x14ac:dyDescent="0.25">
      <c r="H20535"/>
    </row>
    <row r="20536" spans="8:8" x14ac:dyDescent="0.25">
      <c r="H20536"/>
    </row>
    <row r="20537" spans="8:8" x14ac:dyDescent="0.25">
      <c r="H20537"/>
    </row>
    <row r="20538" spans="8:8" x14ac:dyDescent="0.25">
      <c r="H20538"/>
    </row>
    <row r="20539" spans="8:8" x14ac:dyDescent="0.25">
      <c r="H20539"/>
    </row>
    <row r="20540" spans="8:8" x14ac:dyDescent="0.25">
      <c r="H20540"/>
    </row>
    <row r="20541" spans="8:8" x14ac:dyDescent="0.25">
      <c r="H20541"/>
    </row>
    <row r="20542" spans="8:8" x14ac:dyDescent="0.25">
      <c r="H20542"/>
    </row>
    <row r="20543" spans="8:8" x14ac:dyDescent="0.25">
      <c r="H20543"/>
    </row>
    <row r="20544" spans="8:8" x14ac:dyDescent="0.25">
      <c r="H20544"/>
    </row>
    <row r="20545" spans="8:8" x14ac:dyDescent="0.25">
      <c r="H20545"/>
    </row>
    <row r="20546" spans="8:8" x14ac:dyDescent="0.25">
      <c r="H20546"/>
    </row>
    <row r="20547" spans="8:8" x14ac:dyDescent="0.25">
      <c r="H20547"/>
    </row>
    <row r="20548" spans="8:8" x14ac:dyDescent="0.25">
      <c r="H20548"/>
    </row>
    <row r="20549" spans="8:8" x14ac:dyDescent="0.25">
      <c r="H20549"/>
    </row>
    <row r="20550" spans="8:8" x14ac:dyDescent="0.25">
      <c r="H20550"/>
    </row>
    <row r="20551" spans="8:8" x14ac:dyDescent="0.25">
      <c r="H20551"/>
    </row>
    <row r="20552" spans="8:8" x14ac:dyDescent="0.25">
      <c r="H20552"/>
    </row>
    <row r="20553" spans="8:8" x14ac:dyDescent="0.25">
      <c r="H20553"/>
    </row>
    <row r="20554" spans="8:8" x14ac:dyDescent="0.25">
      <c r="H20554"/>
    </row>
    <row r="20555" spans="8:8" x14ac:dyDescent="0.25">
      <c r="H20555"/>
    </row>
    <row r="20556" spans="8:8" x14ac:dyDescent="0.25">
      <c r="H20556"/>
    </row>
    <row r="20557" spans="8:8" x14ac:dyDescent="0.25">
      <c r="H20557"/>
    </row>
    <row r="20558" spans="8:8" x14ac:dyDescent="0.25">
      <c r="H20558"/>
    </row>
    <row r="20559" spans="8:8" x14ac:dyDescent="0.25">
      <c r="H20559"/>
    </row>
    <row r="20560" spans="8:8" x14ac:dyDescent="0.25">
      <c r="H20560"/>
    </row>
    <row r="20561" spans="8:8" x14ac:dyDescent="0.25">
      <c r="H20561"/>
    </row>
    <row r="20562" spans="8:8" x14ac:dyDescent="0.25">
      <c r="H20562"/>
    </row>
    <row r="20563" spans="8:8" x14ac:dyDescent="0.25">
      <c r="H20563"/>
    </row>
    <row r="20564" spans="8:8" x14ac:dyDescent="0.25">
      <c r="H20564"/>
    </row>
    <row r="20565" spans="8:8" x14ac:dyDescent="0.25">
      <c r="H20565"/>
    </row>
    <row r="20566" spans="8:8" x14ac:dyDescent="0.25">
      <c r="H20566"/>
    </row>
    <row r="20567" spans="8:8" x14ac:dyDescent="0.25">
      <c r="H20567"/>
    </row>
    <row r="20568" spans="8:8" x14ac:dyDescent="0.25">
      <c r="H20568"/>
    </row>
    <row r="20569" spans="8:8" x14ac:dyDescent="0.25">
      <c r="H20569"/>
    </row>
    <row r="20570" spans="8:8" x14ac:dyDescent="0.25">
      <c r="H20570"/>
    </row>
    <row r="20571" spans="8:8" x14ac:dyDescent="0.25">
      <c r="H20571"/>
    </row>
    <row r="20572" spans="8:8" x14ac:dyDescent="0.25">
      <c r="H20572"/>
    </row>
    <row r="20573" spans="8:8" x14ac:dyDescent="0.25">
      <c r="H20573"/>
    </row>
    <row r="20574" spans="8:8" x14ac:dyDescent="0.25">
      <c r="H20574"/>
    </row>
    <row r="20575" spans="8:8" x14ac:dyDescent="0.25">
      <c r="H20575"/>
    </row>
    <row r="20576" spans="8:8" x14ac:dyDescent="0.25">
      <c r="H20576"/>
    </row>
    <row r="20577" spans="8:8" x14ac:dyDescent="0.25">
      <c r="H20577"/>
    </row>
    <row r="20578" spans="8:8" x14ac:dyDescent="0.25">
      <c r="H20578"/>
    </row>
    <row r="20579" spans="8:8" x14ac:dyDescent="0.25">
      <c r="H20579"/>
    </row>
    <row r="20580" spans="8:8" x14ac:dyDescent="0.25">
      <c r="H20580"/>
    </row>
    <row r="20581" spans="8:8" x14ac:dyDescent="0.25">
      <c r="H20581"/>
    </row>
    <row r="20582" spans="8:8" x14ac:dyDescent="0.25">
      <c r="H20582"/>
    </row>
    <row r="20583" spans="8:8" x14ac:dyDescent="0.25">
      <c r="H20583"/>
    </row>
    <row r="20584" spans="8:8" x14ac:dyDescent="0.25">
      <c r="H20584"/>
    </row>
    <row r="20585" spans="8:8" x14ac:dyDescent="0.25">
      <c r="H20585"/>
    </row>
    <row r="20586" spans="8:8" x14ac:dyDescent="0.25">
      <c r="H20586"/>
    </row>
    <row r="20587" spans="8:8" x14ac:dyDescent="0.25">
      <c r="H20587"/>
    </row>
    <row r="20588" spans="8:8" x14ac:dyDescent="0.25">
      <c r="H20588"/>
    </row>
    <row r="20589" spans="8:8" x14ac:dyDescent="0.25">
      <c r="H20589"/>
    </row>
    <row r="20590" spans="8:8" x14ac:dyDescent="0.25">
      <c r="H20590"/>
    </row>
    <row r="20591" spans="8:8" x14ac:dyDescent="0.25">
      <c r="H20591"/>
    </row>
    <row r="20592" spans="8:8" x14ac:dyDescent="0.25">
      <c r="H20592"/>
    </row>
    <row r="20593" spans="8:8" x14ac:dyDescent="0.25">
      <c r="H20593"/>
    </row>
    <row r="20594" spans="8:8" x14ac:dyDescent="0.25">
      <c r="H20594"/>
    </row>
    <row r="20595" spans="8:8" x14ac:dyDescent="0.25">
      <c r="H20595"/>
    </row>
    <row r="20596" spans="8:8" x14ac:dyDescent="0.25">
      <c r="H20596"/>
    </row>
    <row r="20597" spans="8:8" x14ac:dyDescent="0.25">
      <c r="H20597"/>
    </row>
    <row r="20598" spans="8:8" x14ac:dyDescent="0.25">
      <c r="H20598"/>
    </row>
    <row r="20599" spans="8:8" x14ac:dyDescent="0.25">
      <c r="H20599"/>
    </row>
    <row r="20600" spans="8:8" x14ac:dyDescent="0.25">
      <c r="H20600"/>
    </row>
    <row r="20601" spans="8:8" x14ac:dyDescent="0.25">
      <c r="H20601"/>
    </row>
    <row r="20602" spans="8:8" x14ac:dyDescent="0.25">
      <c r="H20602"/>
    </row>
    <row r="20603" spans="8:8" x14ac:dyDescent="0.25">
      <c r="H20603"/>
    </row>
    <row r="20604" spans="8:8" x14ac:dyDescent="0.25">
      <c r="H20604"/>
    </row>
    <row r="20605" spans="8:8" x14ac:dyDescent="0.25">
      <c r="H20605"/>
    </row>
    <row r="20606" spans="8:8" x14ac:dyDescent="0.25">
      <c r="H20606"/>
    </row>
    <row r="20607" spans="8:8" x14ac:dyDescent="0.25">
      <c r="H20607"/>
    </row>
    <row r="20608" spans="8:8" x14ac:dyDescent="0.25">
      <c r="H20608"/>
    </row>
    <row r="20609" spans="8:8" x14ac:dyDescent="0.25">
      <c r="H20609"/>
    </row>
    <row r="20610" spans="8:8" x14ac:dyDescent="0.25">
      <c r="H20610"/>
    </row>
    <row r="20611" spans="8:8" x14ac:dyDescent="0.25">
      <c r="H20611"/>
    </row>
    <row r="20612" spans="8:8" x14ac:dyDescent="0.25">
      <c r="H20612"/>
    </row>
    <row r="20613" spans="8:8" x14ac:dyDescent="0.25">
      <c r="H20613"/>
    </row>
    <row r="20614" spans="8:8" x14ac:dyDescent="0.25">
      <c r="H20614"/>
    </row>
    <row r="20615" spans="8:8" x14ac:dyDescent="0.25">
      <c r="H20615"/>
    </row>
    <row r="20616" spans="8:8" x14ac:dyDescent="0.25">
      <c r="H20616"/>
    </row>
    <row r="20617" spans="8:8" x14ac:dyDescent="0.25">
      <c r="H20617"/>
    </row>
    <row r="20618" spans="8:8" x14ac:dyDescent="0.25">
      <c r="H20618"/>
    </row>
    <row r="20619" spans="8:8" x14ac:dyDescent="0.25">
      <c r="H20619"/>
    </row>
    <row r="20620" spans="8:8" x14ac:dyDescent="0.25">
      <c r="H20620"/>
    </row>
    <row r="20621" spans="8:8" x14ac:dyDescent="0.25">
      <c r="H20621"/>
    </row>
    <row r="20622" spans="8:8" x14ac:dyDescent="0.25">
      <c r="H20622"/>
    </row>
    <row r="20623" spans="8:8" x14ac:dyDescent="0.25">
      <c r="H20623"/>
    </row>
    <row r="20624" spans="8:8" x14ac:dyDescent="0.25">
      <c r="H20624"/>
    </row>
    <row r="20625" spans="8:8" x14ac:dyDescent="0.25">
      <c r="H20625"/>
    </row>
    <row r="20626" spans="8:8" x14ac:dyDescent="0.25">
      <c r="H20626"/>
    </row>
    <row r="20627" spans="8:8" x14ac:dyDescent="0.25">
      <c r="H20627"/>
    </row>
    <row r="20628" spans="8:8" x14ac:dyDescent="0.25">
      <c r="H20628"/>
    </row>
    <row r="20629" spans="8:8" x14ac:dyDescent="0.25">
      <c r="H20629"/>
    </row>
    <row r="20630" spans="8:8" x14ac:dyDescent="0.25">
      <c r="H20630"/>
    </row>
    <row r="20631" spans="8:8" x14ac:dyDescent="0.25">
      <c r="H20631"/>
    </row>
    <row r="20632" spans="8:8" x14ac:dyDescent="0.25">
      <c r="H20632"/>
    </row>
    <row r="20633" spans="8:8" x14ac:dyDescent="0.25">
      <c r="H20633"/>
    </row>
    <row r="20634" spans="8:8" x14ac:dyDescent="0.25">
      <c r="H20634"/>
    </row>
    <row r="20635" spans="8:8" x14ac:dyDescent="0.25">
      <c r="H20635"/>
    </row>
    <row r="20636" spans="8:8" x14ac:dyDescent="0.25">
      <c r="H20636"/>
    </row>
    <row r="20637" spans="8:8" x14ac:dyDescent="0.25">
      <c r="H20637"/>
    </row>
    <row r="20638" spans="8:8" x14ac:dyDescent="0.25">
      <c r="H20638"/>
    </row>
    <row r="20639" spans="8:8" x14ac:dyDescent="0.25">
      <c r="H20639"/>
    </row>
    <row r="20640" spans="8:8" x14ac:dyDescent="0.25">
      <c r="H20640"/>
    </row>
    <row r="20641" spans="8:8" x14ac:dyDescent="0.25">
      <c r="H20641"/>
    </row>
    <row r="20642" spans="8:8" x14ac:dyDescent="0.25">
      <c r="H20642"/>
    </row>
    <row r="20643" spans="8:8" x14ac:dyDescent="0.25">
      <c r="H20643"/>
    </row>
    <row r="20644" spans="8:8" x14ac:dyDescent="0.25">
      <c r="H20644"/>
    </row>
    <row r="20645" spans="8:8" x14ac:dyDescent="0.25">
      <c r="H20645"/>
    </row>
    <row r="20646" spans="8:8" x14ac:dyDescent="0.25">
      <c r="H20646"/>
    </row>
    <row r="20647" spans="8:8" x14ac:dyDescent="0.25">
      <c r="H20647"/>
    </row>
    <row r="20648" spans="8:8" x14ac:dyDescent="0.25">
      <c r="H20648"/>
    </row>
    <row r="20649" spans="8:8" x14ac:dyDescent="0.25">
      <c r="H20649"/>
    </row>
    <row r="20650" spans="8:8" x14ac:dyDescent="0.25">
      <c r="H20650"/>
    </row>
    <row r="20651" spans="8:8" x14ac:dyDescent="0.25">
      <c r="H20651"/>
    </row>
    <row r="20652" spans="8:8" x14ac:dyDescent="0.25">
      <c r="H20652"/>
    </row>
    <row r="20653" spans="8:8" x14ac:dyDescent="0.25">
      <c r="H20653"/>
    </row>
    <row r="20654" spans="8:8" x14ac:dyDescent="0.25">
      <c r="H20654"/>
    </row>
    <row r="20655" spans="8:8" x14ac:dyDescent="0.25">
      <c r="H20655"/>
    </row>
    <row r="20656" spans="8:8" x14ac:dyDescent="0.25">
      <c r="H20656"/>
    </row>
    <row r="20657" spans="8:8" x14ac:dyDescent="0.25">
      <c r="H20657"/>
    </row>
    <row r="20658" spans="8:8" x14ac:dyDescent="0.25">
      <c r="H20658"/>
    </row>
    <row r="20659" spans="8:8" x14ac:dyDescent="0.25">
      <c r="H20659"/>
    </row>
    <row r="20660" spans="8:8" x14ac:dyDescent="0.25">
      <c r="H20660"/>
    </row>
    <row r="20661" spans="8:8" x14ac:dyDescent="0.25">
      <c r="H20661"/>
    </row>
    <row r="20662" spans="8:8" x14ac:dyDescent="0.25">
      <c r="H20662"/>
    </row>
    <row r="20663" spans="8:8" x14ac:dyDescent="0.25">
      <c r="H20663"/>
    </row>
    <row r="20664" spans="8:8" x14ac:dyDescent="0.25">
      <c r="H20664"/>
    </row>
    <row r="20665" spans="8:8" x14ac:dyDescent="0.25">
      <c r="H20665"/>
    </row>
    <row r="20666" spans="8:8" x14ac:dyDescent="0.25">
      <c r="H20666"/>
    </row>
    <row r="20667" spans="8:8" x14ac:dyDescent="0.25">
      <c r="H20667"/>
    </row>
    <row r="20668" spans="8:8" x14ac:dyDescent="0.25">
      <c r="H20668"/>
    </row>
    <row r="20669" spans="8:8" x14ac:dyDescent="0.25">
      <c r="H20669"/>
    </row>
    <row r="20670" spans="8:8" x14ac:dyDescent="0.25">
      <c r="H20670"/>
    </row>
    <row r="20671" spans="8:8" x14ac:dyDescent="0.25">
      <c r="H20671"/>
    </row>
    <row r="20672" spans="8:8" x14ac:dyDescent="0.25">
      <c r="H20672"/>
    </row>
    <row r="20673" spans="8:8" x14ac:dyDescent="0.25">
      <c r="H20673"/>
    </row>
    <row r="20674" spans="8:8" x14ac:dyDescent="0.25">
      <c r="H20674"/>
    </row>
    <row r="20675" spans="8:8" x14ac:dyDescent="0.25">
      <c r="H20675"/>
    </row>
    <row r="20676" spans="8:8" x14ac:dyDescent="0.25">
      <c r="H20676"/>
    </row>
    <row r="20677" spans="8:8" x14ac:dyDescent="0.25">
      <c r="H20677"/>
    </row>
    <row r="20678" spans="8:8" x14ac:dyDescent="0.25">
      <c r="H20678"/>
    </row>
    <row r="20679" spans="8:8" x14ac:dyDescent="0.25">
      <c r="H20679"/>
    </row>
    <row r="20680" spans="8:8" x14ac:dyDescent="0.25">
      <c r="H20680"/>
    </row>
    <row r="20681" spans="8:8" x14ac:dyDescent="0.25">
      <c r="H20681"/>
    </row>
    <row r="20682" spans="8:8" x14ac:dyDescent="0.25">
      <c r="H20682"/>
    </row>
    <row r="20683" spans="8:8" x14ac:dyDescent="0.25">
      <c r="H20683"/>
    </row>
    <row r="20684" spans="8:8" x14ac:dyDescent="0.25">
      <c r="H20684"/>
    </row>
    <row r="20685" spans="8:8" x14ac:dyDescent="0.25">
      <c r="H20685"/>
    </row>
    <row r="20686" spans="8:8" x14ac:dyDescent="0.25">
      <c r="H20686"/>
    </row>
    <row r="20687" spans="8:8" x14ac:dyDescent="0.25">
      <c r="H20687"/>
    </row>
    <row r="20688" spans="8:8" x14ac:dyDescent="0.25">
      <c r="H20688"/>
    </row>
    <row r="20689" spans="8:8" x14ac:dyDescent="0.25">
      <c r="H20689"/>
    </row>
    <row r="20690" spans="8:8" x14ac:dyDescent="0.25">
      <c r="H20690"/>
    </row>
    <row r="20691" spans="8:8" x14ac:dyDescent="0.25">
      <c r="H20691"/>
    </row>
    <row r="20692" spans="8:8" x14ac:dyDescent="0.25">
      <c r="H20692"/>
    </row>
    <row r="20693" spans="8:8" x14ac:dyDescent="0.25">
      <c r="H20693"/>
    </row>
    <row r="20694" spans="8:8" x14ac:dyDescent="0.25">
      <c r="H20694"/>
    </row>
    <row r="20695" spans="8:8" x14ac:dyDescent="0.25">
      <c r="H20695"/>
    </row>
    <row r="20696" spans="8:8" x14ac:dyDescent="0.25">
      <c r="H20696"/>
    </row>
    <row r="20697" spans="8:8" x14ac:dyDescent="0.25">
      <c r="H20697"/>
    </row>
    <row r="20698" spans="8:8" x14ac:dyDescent="0.25">
      <c r="H20698"/>
    </row>
    <row r="20699" spans="8:8" x14ac:dyDescent="0.25">
      <c r="H20699"/>
    </row>
    <row r="20700" spans="8:8" x14ac:dyDescent="0.25">
      <c r="H20700"/>
    </row>
    <row r="20701" spans="8:8" x14ac:dyDescent="0.25">
      <c r="H20701"/>
    </row>
    <row r="20702" spans="8:8" x14ac:dyDescent="0.25">
      <c r="H20702"/>
    </row>
    <row r="20703" spans="8:8" x14ac:dyDescent="0.25">
      <c r="H20703"/>
    </row>
    <row r="20704" spans="8:8" x14ac:dyDescent="0.25">
      <c r="H20704"/>
    </row>
    <row r="20705" spans="8:8" x14ac:dyDescent="0.25">
      <c r="H20705"/>
    </row>
    <row r="20706" spans="8:8" x14ac:dyDescent="0.25">
      <c r="H20706"/>
    </row>
    <row r="20707" spans="8:8" x14ac:dyDescent="0.25">
      <c r="H20707"/>
    </row>
    <row r="20708" spans="8:8" x14ac:dyDescent="0.25">
      <c r="H20708"/>
    </row>
    <row r="20709" spans="8:8" x14ac:dyDescent="0.25">
      <c r="H20709"/>
    </row>
    <row r="20710" spans="8:8" x14ac:dyDescent="0.25">
      <c r="H20710"/>
    </row>
    <row r="20711" spans="8:8" x14ac:dyDescent="0.25">
      <c r="H20711"/>
    </row>
    <row r="20712" spans="8:8" x14ac:dyDescent="0.25">
      <c r="H20712"/>
    </row>
    <row r="20713" spans="8:8" x14ac:dyDescent="0.25">
      <c r="H20713"/>
    </row>
    <row r="20714" spans="8:8" x14ac:dyDescent="0.25">
      <c r="H20714"/>
    </row>
    <row r="20715" spans="8:8" x14ac:dyDescent="0.25">
      <c r="H20715"/>
    </row>
    <row r="20716" spans="8:8" x14ac:dyDescent="0.25">
      <c r="H20716"/>
    </row>
    <row r="20717" spans="8:8" x14ac:dyDescent="0.25">
      <c r="H20717"/>
    </row>
    <row r="20718" spans="8:8" x14ac:dyDescent="0.25">
      <c r="H20718"/>
    </row>
    <row r="20719" spans="8:8" x14ac:dyDescent="0.25">
      <c r="H20719"/>
    </row>
    <row r="20720" spans="8:8" x14ac:dyDescent="0.25">
      <c r="H20720"/>
    </row>
    <row r="20721" spans="8:8" x14ac:dyDescent="0.25">
      <c r="H20721"/>
    </row>
    <row r="20722" spans="8:8" x14ac:dyDescent="0.25">
      <c r="H20722"/>
    </row>
    <row r="20723" spans="8:8" x14ac:dyDescent="0.25">
      <c r="H20723"/>
    </row>
    <row r="20724" spans="8:8" x14ac:dyDescent="0.25">
      <c r="H20724"/>
    </row>
    <row r="20725" spans="8:8" x14ac:dyDescent="0.25">
      <c r="H20725"/>
    </row>
    <row r="20726" spans="8:8" x14ac:dyDescent="0.25">
      <c r="H20726"/>
    </row>
    <row r="20727" spans="8:8" x14ac:dyDescent="0.25">
      <c r="H20727"/>
    </row>
    <row r="20728" spans="8:8" x14ac:dyDescent="0.25">
      <c r="H20728"/>
    </row>
    <row r="20729" spans="8:8" x14ac:dyDescent="0.25">
      <c r="H20729"/>
    </row>
    <row r="20730" spans="8:8" x14ac:dyDescent="0.25">
      <c r="H20730"/>
    </row>
    <row r="20731" spans="8:8" x14ac:dyDescent="0.25">
      <c r="H20731"/>
    </row>
    <row r="20732" spans="8:8" x14ac:dyDescent="0.25">
      <c r="H20732"/>
    </row>
    <row r="20733" spans="8:8" x14ac:dyDescent="0.25">
      <c r="H20733"/>
    </row>
    <row r="20734" spans="8:8" x14ac:dyDescent="0.25">
      <c r="H20734"/>
    </row>
    <row r="20735" spans="8:8" x14ac:dyDescent="0.25">
      <c r="H20735"/>
    </row>
    <row r="20736" spans="8:8" x14ac:dyDescent="0.25">
      <c r="H20736"/>
    </row>
    <row r="20737" spans="8:8" x14ac:dyDescent="0.25">
      <c r="H20737"/>
    </row>
    <row r="20738" spans="8:8" x14ac:dyDescent="0.25">
      <c r="H20738"/>
    </row>
    <row r="20739" spans="8:8" x14ac:dyDescent="0.25">
      <c r="H20739"/>
    </row>
    <row r="20740" spans="8:8" x14ac:dyDescent="0.25">
      <c r="H20740"/>
    </row>
    <row r="20741" spans="8:8" x14ac:dyDescent="0.25">
      <c r="H20741"/>
    </row>
    <row r="20742" spans="8:8" x14ac:dyDescent="0.25">
      <c r="H20742"/>
    </row>
    <row r="20743" spans="8:8" x14ac:dyDescent="0.25">
      <c r="H20743"/>
    </row>
    <row r="20744" spans="8:8" x14ac:dyDescent="0.25">
      <c r="H20744"/>
    </row>
    <row r="20745" spans="8:8" x14ac:dyDescent="0.25">
      <c r="H20745"/>
    </row>
    <row r="20746" spans="8:8" x14ac:dyDescent="0.25">
      <c r="H20746"/>
    </row>
    <row r="20747" spans="8:8" x14ac:dyDescent="0.25">
      <c r="H20747"/>
    </row>
    <row r="20748" spans="8:8" x14ac:dyDescent="0.25">
      <c r="H20748"/>
    </row>
    <row r="20749" spans="8:8" x14ac:dyDescent="0.25">
      <c r="H20749"/>
    </row>
    <row r="20750" spans="8:8" x14ac:dyDescent="0.25">
      <c r="H20750"/>
    </row>
    <row r="20751" spans="8:8" x14ac:dyDescent="0.25">
      <c r="H20751"/>
    </row>
    <row r="20752" spans="8:8" x14ac:dyDescent="0.25">
      <c r="H20752"/>
    </row>
    <row r="20753" spans="8:8" x14ac:dyDescent="0.25">
      <c r="H20753"/>
    </row>
    <row r="20754" spans="8:8" x14ac:dyDescent="0.25">
      <c r="H20754"/>
    </row>
    <row r="20755" spans="8:8" x14ac:dyDescent="0.25">
      <c r="H20755"/>
    </row>
    <row r="20756" spans="8:8" x14ac:dyDescent="0.25">
      <c r="H20756"/>
    </row>
    <row r="20757" spans="8:8" x14ac:dyDescent="0.25">
      <c r="H20757"/>
    </row>
    <row r="20758" spans="8:8" x14ac:dyDescent="0.25">
      <c r="H20758"/>
    </row>
    <row r="20759" spans="8:8" x14ac:dyDescent="0.25">
      <c r="H20759"/>
    </row>
    <row r="20760" spans="8:8" x14ac:dyDescent="0.25">
      <c r="H20760"/>
    </row>
    <row r="20761" spans="8:8" x14ac:dyDescent="0.25">
      <c r="H20761"/>
    </row>
    <row r="20762" spans="8:8" x14ac:dyDescent="0.25">
      <c r="H20762"/>
    </row>
    <row r="20763" spans="8:8" x14ac:dyDescent="0.25">
      <c r="H20763"/>
    </row>
    <row r="20764" spans="8:8" x14ac:dyDescent="0.25">
      <c r="H20764"/>
    </row>
    <row r="20765" spans="8:8" x14ac:dyDescent="0.25">
      <c r="H20765"/>
    </row>
    <row r="20766" spans="8:8" x14ac:dyDescent="0.25">
      <c r="H20766"/>
    </row>
    <row r="20767" spans="8:8" x14ac:dyDescent="0.25">
      <c r="H20767"/>
    </row>
    <row r="20768" spans="8:8" x14ac:dyDescent="0.25">
      <c r="H20768"/>
    </row>
    <row r="20769" spans="8:8" x14ac:dyDescent="0.25">
      <c r="H20769"/>
    </row>
    <row r="20770" spans="8:8" x14ac:dyDescent="0.25">
      <c r="H20770"/>
    </row>
    <row r="20771" spans="8:8" x14ac:dyDescent="0.25">
      <c r="H20771"/>
    </row>
    <row r="20772" spans="8:8" x14ac:dyDescent="0.25">
      <c r="H20772"/>
    </row>
    <row r="20773" spans="8:8" x14ac:dyDescent="0.25">
      <c r="H20773"/>
    </row>
    <row r="20774" spans="8:8" x14ac:dyDescent="0.25">
      <c r="H20774"/>
    </row>
    <row r="20775" spans="8:8" x14ac:dyDescent="0.25">
      <c r="H20775"/>
    </row>
    <row r="20776" spans="8:8" x14ac:dyDescent="0.25">
      <c r="H20776"/>
    </row>
    <row r="20777" spans="8:8" x14ac:dyDescent="0.25">
      <c r="H20777"/>
    </row>
    <row r="20778" spans="8:8" x14ac:dyDescent="0.25">
      <c r="H20778"/>
    </row>
    <row r="20779" spans="8:8" x14ac:dyDescent="0.25">
      <c r="H20779"/>
    </row>
    <row r="20780" spans="8:8" x14ac:dyDescent="0.25">
      <c r="H20780"/>
    </row>
    <row r="20781" spans="8:8" x14ac:dyDescent="0.25">
      <c r="H20781"/>
    </row>
    <row r="20782" spans="8:8" x14ac:dyDescent="0.25">
      <c r="H20782"/>
    </row>
    <row r="20783" spans="8:8" x14ac:dyDescent="0.25">
      <c r="H20783"/>
    </row>
    <row r="20784" spans="8:8" x14ac:dyDescent="0.25">
      <c r="H20784"/>
    </row>
    <row r="20785" spans="8:8" x14ac:dyDescent="0.25">
      <c r="H20785"/>
    </row>
    <row r="20786" spans="8:8" x14ac:dyDescent="0.25">
      <c r="H20786"/>
    </row>
    <row r="20787" spans="8:8" x14ac:dyDescent="0.25">
      <c r="H20787"/>
    </row>
    <row r="20788" spans="8:8" x14ac:dyDescent="0.25">
      <c r="H20788"/>
    </row>
    <row r="20789" spans="8:8" x14ac:dyDescent="0.25">
      <c r="H20789"/>
    </row>
    <row r="20790" spans="8:8" x14ac:dyDescent="0.25">
      <c r="H20790"/>
    </row>
    <row r="20791" spans="8:8" x14ac:dyDescent="0.25">
      <c r="H20791"/>
    </row>
    <row r="20792" spans="8:8" x14ac:dyDescent="0.25">
      <c r="H20792"/>
    </row>
    <row r="20793" spans="8:8" x14ac:dyDescent="0.25">
      <c r="H20793"/>
    </row>
    <row r="20794" spans="8:8" x14ac:dyDescent="0.25">
      <c r="H20794"/>
    </row>
    <row r="20795" spans="8:8" x14ac:dyDescent="0.25">
      <c r="H20795"/>
    </row>
    <row r="20796" spans="8:8" x14ac:dyDescent="0.25">
      <c r="H20796"/>
    </row>
    <row r="20797" spans="8:8" x14ac:dyDescent="0.25">
      <c r="H20797"/>
    </row>
    <row r="20798" spans="8:8" x14ac:dyDescent="0.25">
      <c r="H20798"/>
    </row>
    <row r="20799" spans="8:8" x14ac:dyDescent="0.25">
      <c r="H20799"/>
    </row>
    <row r="20800" spans="8:8" x14ac:dyDescent="0.25">
      <c r="H20800"/>
    </row>
    <row r="20801" spans="8:8" x14ac:dyDescent="0.25">
      <c r="H20801"/>
    </row>
    <row r="20802" spans="8:8" x14ac:dyDescent="0.25">
      <c r="H20802"/>
    </row>
    <row r="20803" spans="8:8" x14ac:dyDescent="0.25">
      <c r="H20803"/>
    </row>
    <row r="20804" spans="8:8" x14ac:dyDescent="0.25">
      <c r="H20804"/>
    </row>
    <row r="20805" spans="8:8" x14ac:dyDescent="0.25">
      <c r="H20805"/>
    </row>
    <row r="20806" spans="8:8" x14ac:dyDescent="0.25">
      <c r="H20806"/>
    </row>
    <row r="20807" spans="8:8" x14ac:dyDescent="0.25">
      <c r="H20807"/>
    </row>
    <row r="20808" spans="8:8" x14ac:dyDescent="0.25">
      <c r="H20808"/>
    </row>
    <row r="20809" spans="8:8" x14ac:dyDescent="0.25">
      <c r="H20809"/>
    </row>
    <row r="20810" spans="8:8" x14ac:dyDescent="0.25">
      <c r="H20810"/>
    </row>
    <row r="20811" spans="8:8" x14ac:dyDescent="0.25">
      <c r="H20811"/>
    </row>
    <row r="20812" spans="8:8" x14ac:dyDescent="0.25">
      <c r="H20812"/>
    </row>
    <row r="20813" spans="8:8" x14ac:dyDescent="0.25">
      <c r="H20813"/>
    </row>
    <row r="20814" spans="8:8" x14ac:dyDescent="0.25">
      <c r="H20814"/>
    </row>
    <row r="20815" spans="8:8" x14ac:dyDescent="0.25">
      <c r="H20815"/>
    </row>
    <row r="20816" spans="8:8" x14ac:dyDescent="0.25">
      <c r="H20816"/>
    </row>
    <row r="20817" spans="8:8" x14ac:dyDescent="0.25">
      <c r="H20817"/>
    </row>
    <row r="20818" spans="8:8" x14ac:dyDescent="0.25">
      <c r="H20818"/>
    </row>
    <row r="20819" spans="8:8" x14ac:dyDescent="0.25">
      <c r="H20819"/>
    </row>
    <row r="20820" spans="8:8" x14ac:dyDescent="0.25">
      <c r="H20820"/>
    </row>
    <row r="20821" spans="8:8" x14ac:dyDescent="0.25">
      <c r="H20821"/>
    </row>
    <row r="20822" spans="8:8" x14ac:dyDescent="0.25">
      <c r="H20822"/>
    </row>
    <row r="20823" spans="8:8" x14ac:dyDescent="0.25">
      <c r="H20823"/>
    </row>
    <row r="20824" spans="8:8" x14ac:dyDescent="0.25">
      <c r="H20824"/>
    </row>
    <row r="20825" spans="8:8" x14ac:dyDescent="0.25">
      <c r="H20825"/>
    </row>
    <row r="20826" spans="8:8" x14ac:dyDescent="0.25">
      <c r="H20826"/>
    </row>
    <row r="20827" spans="8:8" x14ac:dyDescent="0.25">
      <c r="H20827"/>
    </row>
    <row r="20828" spans="8:8" x14ac:dyDescent="0.25">
      <c r="H20828"/>
    </row>
    <row r="20829" spans="8:8" x14ac:dyDescent="0.25">
      <c r="H20829"/>
    </row>
    <row r="20830" spans="8:8" x14ac:dyDescent="0.25">
      <c r="H20830"/>
    </row>
    <row r="20831" spans="8:8" x14ac:dyDescent="0.25">
      <c r="H20831"/>
    </row>
    <row r="20832" spans="8:8" x14ac:dyDescent="0.25">
      <c r="H20832"/>
    </row>
    <row r="20833" spans="8:8" x14ac:dyDescent="0.25">
      <c r="H20833"/>
    </row>
    <row r="20834" spans="8:8" x14ac:dyDescent="0.25">
      <c r="H20834"/>
    </row>
    <row r="20835" spans="8:8" x14ac:dyDescent="0.25">
      <c r="H20835"/>
    </row>
    <row r="20836" spans="8:8" x14ac:dyDescent="0.25">
      <c r="H20836"/>
    </row>
    <row r="20837" spans="8:8" x14ac:dyDescent="0.25">
      <c r="H20837"/>
    </row>
    <row r="20838" spans="8:8" x14ac:dyDescent="0.25">
      <c r="H20838"/>
    </row>
    <row r="20839" spans="8:8" x14ac:dyDescent="0.25">
      <c r="H20839"/>
    </row>
    <row r="20840" spans="8:8" x14ac:dyDescent="0.25">
      <c r="H20840"/>
    </row>
    <row r="20841" spans="8:8" x14ac:dyDescent="0.25">
      <c r="H20841"/>
    </row>
    <row r="20842" spans="8:8" x14ac:dyDescent="0.25">
      <c r="H20842"/>
    </row>
    <row r="20843" spans="8:8" x14ac:dyDescent="0.25">
      <c r="H20843"/>
    </row>
    <row r="20844" spans="8:8" x14ac:dyDescent="0.25">
      <c r="H20844"/>
    </row>
    <row r="20845" spans="8:8" x14ac:dyDescent="0.25">
      <c r="H20845"/>
    </row>
    <row r="20846" spans="8:8" x14ac:dyDescent="0.25">
      <c r="H20846"/>
    </row>
    <row r="20847" spans="8:8" x14ac:dyDescent="0.25">
      <c r="H20847"/>
    </row>
    <row r="20848" spans="8:8" x14ac:dyDescent="0.25">
      <c r="H20848"/>
    </row>
    <row r="20849" spans="8:8" x14ac:dyDescent="0.25">
      <c r="H20849"/>
    </row>
    <row r="20850" spans="8:8" x14ac:dyDescent="0.25">
      <c r="H20850"/>
    </row>
    <row r="20851" spans="8:8" x14ac:dyDescent="0.25">
      <c r="H20851"/>
    </row>
    <row r="20852" spans="8:8" x14ac:dyDescent="0.25">
      <c r="H20852"/>
    </row>
    <row r="20853" spans="8:8" x14ac:dyDescent="0.25">
      <c r="H20853"/>
    </row>
    <row r="20854" spans="8:8" x14ac:dyDescent="0.25">
      <c r="H20854"/>
    </row>
    <row r="20855" spans="8:8" x14ac:dyDescent="0.25">
      <c r="H20855"/>
    </row>
    <row r="20856" spans="8:8" x14ac:dyDescent="0.25">
      <c r="H20856"/>
    </row>
    <row r="20857" spans="8:8" x14ac:dyDescent="0.25">
      <c r="H20857"/>
    </row>
    <row r="20858" spans="8:8" x14ac:dyDescent="0.25">
      <c r="H20858"/>
    </row>
    <row r="20859" spans="8:8" x14ac:dyDescent="0.25">
      <c r="H20859"/>
    </row>
    <row r="20860" spans="8:8" x14ac:dyDescent="0.25">
      <c r="H20860"/>
    </row>
    <row r="20861" spans="8:8" x14ac:dyDescent="0.25">
      <c r="H20861"/>
    </row>
    <row r="20862" spans="8:8" x14ac:dyDescent="0.25">
      <c r="H20862"/>
    </row>
    <row r="20863" spans="8:8" x14ac:dyDescent="0.25">
      <c r="H20863"/>
    </row>
    <row r="20864" spans="8:8" x14ac:dyDescent="0.25">
      <c r="H20864"/>
    </row>
    <row r="20865" spans="8:8" x14ac:dyDescent="0.25">
      <c r="H20865"/>
    </row>
    <row r="20866" spans="8:8" x14ac:dyDescent="0.25">
      <c r="H20866"/>
    </row>
    <row r="20867" spans="8:8" x14ac:dyDescent="0.25">
      <c r="H20867"/>
    </row>
    <row r="20868" spans="8:8" x14ac:dyDescent="0.25">
      <c r="H20868"/>
    </row>
    <row r="20869" spans="8:8" x14ac:dyDescent="0.25">
      <c r="H20869"/>
    </row>
    <row r="20870" spans="8:8" x14ac:dyDescent="0.25">
      <c r="H20870"/>
    </row>
    <row r="20871" spans="8:8" x14ac:dyDescent="0.25">
      <c r="H20871"/>
    </row>
    <row r="20872" spans="8:8" x14ac:dyDescent="0.25">
      <c r="H20872"/>
    </row>
    <row r="20873" spans="8:8" x14ac:dyDescent="0.25">
      <c r="H20873"/>
    </row>
    <row r="20874" spans="8:8" x14ac:dyDescent="0.25">
      <c r="H20874"/>
    </row>
    <row r="20875" spans="8:8" x14ac:dyDescent="0.25">
      <c r="H20875"/>
    </row>
    <row r="20876" spans="8:8" x14ac:dyDescent="0.25">
      <c r="H20876"/>
    </row>
    <row r="20877" spans="8:8" x14ac:dyDescent="0.25">
      <c r="H20877"/>
    </row>
    <row r="20878" spans="8:8" x14ac:dyDescent="0.25">
      <c r="H20878"/>
    </row>
    <row r="20879" spans="8:8" x14ac:dyDescent="0.25">
      <c r="H20879"/>
    </row>
    <row r="20880" spans="8:8" x14ac:dyDescent="0.25">
      <c r="H20880"/>
    </row>
    <row r="20881" spans="8:8" x14ac:dyDescent="0.25">
      <c r="H20881"/>
    </row>
    <row r="20882" spans="8:8" x14ac:dyDescent="0.25">
      <c r="H20882"/>
    </row>
    <row r="20883" spans="8:8" x14ac:dyDescent="0.25">
      <c r="H20883"/>
    </row>
    <row r="20884" spans="8:8" x14ac:dyDescent="0.25">
      <c r="H20884"/>
    </row>
    <row r="20885" spans="8:8" x14ac:dyDescent="0.25">
      <c r="H20885"/>
    </row>
    <row r="20886" spans="8:8" x14ac:dyDescent="0.25">
      <c r="H20886"/>
    </row>
    <row r="20887" spans="8:8" x14ac:dyDescent="0.25">
      <c r="H20887"/>
    </row>
    <row r="20888" spans="8:8" x14ac:dyDescent="0.25">
      <c r="H20888"/>
    </row>
    <row r="20889" spans="8:8" x14ac:dyDescent="0.25">
      <c r="H20889"/>
    </row>
    <row r="20890" spans="8:8" x14ac:dyDescent="0.25">
      <c r="H20890"/>
    </row>
    <row r="20891" spans="8:8" x14ac:dyDescent="0.25">
      <c r="H20891"/>
    </row>
    <row r="20892" spans="8:8" x14ac:dyDescent="0.25">
      <c r="H20892"/>
    </row>
    <row r="20893" spans="8:8" x14ac:dyDescent="0.25">
      <c r="H20893"/>
    </row>
    <row r="20894" spans="8:8" x14ac:dyDescent="0.25">
      <c r="H20894"/>
    </row>
    <row r="20895" spans="8:8" x14ac:dyDescent="0.25">
      <c r="H20895"/>
    </row>
    <row r="20896" spans="8:8" x14ac:dyDescent="0.25">
      <c r="H20896"/>
    </row>
    <row r="20897" spans="8:8" x14ac:dyDescent="0.25">
      <c r="H20897"/>
    </row>
    <row r="20898" spans="8:8" x14ac:dyDescent="0.25">
      <c r="H20898"/>
    </row>
    <row r="20899" spans="8:8" x14ac:dyDescent="0.25">
      <c r="H20899"/>
    </row>
    <row r="20900" spans="8:8" x14ac:dyDescent="0.25">
      <c r="H20900"/>
    </row>
    <row r="20901" spans="8:8" x14ac:dyDescent="0.25">
      <c r="H20901"/>
    </row>
    <row r="20902" spans="8:8" x14ac:dyDescent="0.25">
      <c r="H20902"/>
    </row>
    <row r="20903" spans="8:8" x14ac:dyDescent="0.25">
      <c r="H20903"/>
    </row>
    <row r="20904" spans="8:8" x14ac:dyDescent="0.25">
      <c r="H20904"/>
    </row>
    <row r="20905" spans="8:8" x14ac:dyDescent="0.25">
      <c r="H20905"/>
    </row>
    <row r="20906" spans="8:8" x14ac:dyDescent="0.25">
      <c r="H20906"/>
    </row>
    <row r="20907" spans="8:8" x14ac:dyDescent="0.25">
      <c r="H20907"/>
    </row>
    <row r="20908" spans="8:8" x14ac:dyDescent="0.25">
      <c r="H20908"/>
    </row>
    <row r="20909" spans="8:8" x14ac:dyDescent="0.25">
      <c r="H20909"/>
    </row>
    <row r="20910" spans="8:8" x14ac:dyDescent="0.25">
      <c r="H20910"/>
    </row>
    <row r="20911" spans="8:8" x14ac:dyDescent="0.25">
      <c r="H20911"/>
    </row>
    <row r="20912" spans="8:8" x14ac:dyDescent="0.25">
      <c r="H20912"/>
    </row>
    <row r="20913" spans="8:8" x14ac:dyDescent="0.25">
      <c r="H20913"/>
    </row>
    <row r="20914" spans="8:8" x14ac:dyDescent="0.25">
      <c r="H20914"/>
    </row>
    <row r="20915" spans="8:8" x14ac:dyDescent="0.25">
      <c r="H20915"/>
    </row>
    <row r="20916" spans="8:8" x14ac:dyDescent="0.25">
      <c r="H20916"/>
    </row>
    <row r="20917" spans="8:8" x14ac:dyDescent="0.25">
      <c r="H20917"/>
    </row>
    <row r="20918" spans="8:8" x14ac:dyDescent="0.25">
      <c r="H20918"/>
    </row>
    <row r="20919" spans="8:8" x14ac:dyDescent="0.25">
      <c r="H20919"/>
    </row>
    <row r="20920" spans="8:8" x14ac:dyDescent="0.25">
      <c r="H20920"/>
    </row>
    <row r="20921" spans="8:8" x14ac:dyDescent="0.25">
      <c r="H20921"/>
    </row>
    <row r="20922" spans="8:8" x14ac:dyDescent="0.25">
      <c r="H20922"/>
    </row>
    <row r="20923" spans="8:8" x14ac:dyDescent="0.25">
      <c r="H20923"/>
    </row>
    <row r="20924" spans="8:8" x14ac:dyDescent="0.25">
      <c r="H20924"/>
    </row>
    <row r="20925" spans="8:8" x14ac:dyDescent="0.25">
      <c r="H20925"/>
    </row>
    <row r="20926" spans="8:8" x14ac:dyDescent="0.25">
      <c r="H20926"/>
    </row>
    <row r="20927" spans="8:8" x14ac:dyDescent="0.25">
      <c r="H20927"/>
    </row>
    <row r="20928" spans="8:8" x14ac:dyDescent="0.25">
      <c r="H20928"/>
    </row>
    <row r="20929" spans="8:8" x14ac:dyDescent="0.25">
      <c r="H20929"/>
    </row>
    <row r="20930" spans="8:8" x14ac:dyDescent="0.25">
      <c r="H20930"/>
    </row>
    <row r="20931" spans="8:8" x14ac:dyDescent="0.25">
      <c r="H20931"/>
    </row>
    <row r="20932" spans="8:8" x14ac:dyDescent="0.25">
      <c r="H20932"/>
    </row>
    <row r="20933" spans="8:8" x14ac:dyDescent="0.25">
      <c r="H20933"/>
    </row>
    <row r="20934" spans="8:8" x14ac:dyDescent="0.25">
      <c r="H20934"/>
    </row>
    <row r="20935" spans="8:8" x14ac:dyDescent="0.25">
      <c r="H20935"/>
    </row>
    <row r="20936" spans="8:8" x14ac:dyDescent="0.25">
      <c r="H20936"/>
    </row>
    <row r="20937" spans="8:8" x14ac:dyDescent="0.25">
      <c r="H20937"/>
    </row>
    <row r="20938" spans="8:8" x14ac:dyDescent="0.25">
      <c r="H20938"/>
    </row>
    <row r="20939" spans="8:8" x14ac:dyDescent="0.25">
      <c r="H20939"/>
    </row>
    <row r="20940" spans="8:8" x14ac:dyDescent="0.25">
      <c r="H20940"/>
    </row>
    <row r="20941" spans="8:8" x14ac:dyDescent="0.25">
      <c r="H20941"/>
    </row>
    <row r="20942" spans="8:8" x14ac:dyDescent="0.25">
      <c r="H20942"/>
    </row>
    <row r="20943" spans="8:8" x14ac:dyDescent="0.25">
      <c r="H20943"/>
    </row>
    <row r="20944" spans="8:8" x14ac:dyDescent="0.25">
      <c r="H20944"/>
    </row>
    <row r="20945" spans="8:8" x14ac:dyDescent="0.25">
      <c r="H20945"/>
    </row>
    <row r="20946" spans="8:8" x14ac:dyDescent="0.25">
      <c r="H20946"/>
    </row>
    <row r="20947" spans="8:8" x14ac:dyDescent="0.25">
      <c r="H20947"/>
    </row>
    <row r="20948" spans="8:8" x14ac:dyDescent="0.25">
      <c r="H20948"/>
    </row>
    <row r="20949" spans="8:8" x14ac:dyDescent="0.25">
      <c r="H20949"/>
    </row>
    <row r="20950" spans="8:8" x14ac:dyDescent="0.25">
      <c r="H20950"/>
    </row>
    <row r="20951" spans="8:8" x14ac:dyDescent="0.25">
      <c r="H20951"/>
    </row>
    <row r="20952" spans="8:8" x14ac:dyDescent="0.25">
      <c r="H20952"/>
    </row>
    <row r="20953" spans="8:8" x14ac:dyDescent="0.25">
      <c r="H20953"/>
    </row>
    <row r="20954" spans="8:8" x14ac:dyDescent="0.25">
      <c r="H20954"/>
    </row>
    <row r="20955" spans="8:8" x14ac:dyDescent="0.25">
      <c r="H20955"/>
    </row>
    <row r="20956" spans="8:8" x14ac:dyDescent="0.25">
      <c r="H20956"/>
    </row>
    <row r="20957" spans="8:8" x14ac:dyDescent="0.25">
      <c r="H20957"/>
    </row>
    <row r="20958" spans="8:8" x14ac:dyDescent="0.25">
      <c r="H20958"/>
    </row>
    <row r="20959" spans="8:8" x14ac:dyDescent="0.25">
      <c r="H20959"/>
    </row>
    <row r="20960" spans="8:8" x14ac:dyDescent="0.25">
      <c r="H20960"/>
    </row>
    <row r="20961" spans="8:8" x14ac:dyDescent="0.25">
      <c r="H20961"/>
    </row>
    <row r="20962" spans="8:8" x14ac:dyDescent="0.25">
      <c r="H20962"/>
    </row>
    <row r="20963" spans="8:8" x14ac:dyDescent="0.25">
      <c r="H20963"/>
    </row>
    <row r="20964" spans="8:8" x14ac:dyDescent="0.25">
      <c r="H20964"/>
    </row>
    <row r="20965" spans="8:8" x14ac:dyDescent="0.25">
      <c r="H20965"/>
    </row>
    <row r="20966" spans="8:8" x14ac:dyDescent="0.25">
      <c r="H20966"/>
    </row>
    <row r="20967" spans="8:8" x14ac:dyDescent="0.25">
      <c r="H20967"/>
    </row>
    <row r="20968" spans="8:8" x14ac:dyDescent="0.25">
      <c r="H20968"/>
    </row>
    <row r="20969" spans="8:8" x14ac:dyDescent="0.25">
      <c r="H20969"/>
    </row>
    <row r="20970" spans="8:8" x14ac:dyDescent="0.25">
      <c r="H20970"/>
    </row>
    <row r="20971" spans="8:8" x14ac:dyDescent="0.25">
      <c r="H20971"/>
    </row>
    <row r="20972" spans="8:8" x14ac:dyDescent="0.25">
      <c r="H20972"/>
    </row>
    <row r="20973" spans="8:8" x14ac:dyDescent="0.25">
      <c r="H20973"/>
    </row>
    <row r="20974" spans="8:8" x14ac:dyDescent="0.25">
      <c r="H20974"/>
    </row>
    <row r="20975" spans="8:8" x14ac:dyDescent="0.25">
      <c r="H20975"/>
    </row>
    <row r="20976" spans="8:8" x14ac:dyDescent="0.25">
      <c r="H20976"/>
    </row>
    <row r="20977" spans="8:8" x14ac:dyDescent="0.25">
      <c r="H20977"/>
    </row>
    <row r="20978" spans="8:8" x14ac:dyDescent="0.25">
      <c r="H20978"/>
    </row>
    <row r="20979" spans="8:8" x14ac:dyDescent="0.25">
      <c r="H20979"/>
    </row>
    <row r="20980" spans="8:8" x14ac:dyDescent="0.25">
      <c r="H20980"/>
    </row>
    <row r="20981" spans="8:8" x14ac:dyDescent="0.25">
      <c r="H20981"/>
    </row>
    <row r="20982" spans="8:8" x14ac:dyDescent="0.25">
      <c r="H20982"/>
    </row>
    <row r="20983" spans="8:8" x14ac:dyDescent="0.25">
      <c r="H20983"/>
    </row>
    <row r="20984" spans="8:8" x14ac:dyDescent="0.25">
      <c r="H20984"/>
    </row>
    <row r="20985" spans="8:8" x14ac:dyDescent="0.25">
      <c r="H20985"/>
    </row>
    <row r="20986" spans="8:8" x14ac:dyDescent="0.25">
      <c r="H20986"/>
    </row>
    <row r="20987" spans="8:8" x14ac:dyDescent="0.25">
      <c r="H20987"/>
    </row>
    <row r="20988" spans="8:8" x14ac:dyDescent="0.25">
      <c r="H20988"/>
    </row>
    <row r="20989" spans="8:8" x14ac:dyDescent="0.25">
      <c r="H20989"/>
    </row>
    <row r="20990" spans="8:8" x14ac:dyDescent="0.25">
      <c r="H20990"/>
    </row>
    <row r="20991" spans="8:8" x14ac:dyDescent="0.25">
      <c r="H20991"/>
    </row>
    <row r="20992" spans="8:8" x14ac:dyDescent="0.25">
      <c r="H20992"/>
    </row>
    <row r="20993" spans="8:8" x14ac:dyDescent="0.25">
      <c r="H20993"/>
    </row>
    <row r="20994" spans="8:8" x14ac:dyDescent="0.25">
      <c r="H20994"/>
    </row>
    <row r="20995" spans="8:8" x14ac:dyDescent="0.25">
      <c r="H20995"/>
    </row>
    <row r="20996" spans="8:8" x14ac:dyDescent="0.25">
      <c r="H20996"/>
    </row>
    <row r="20997" spans="8:8" x14ac:dyDescent="0.25">
      <c r="H20997"/>
    </row>
    <row r="20998" spans="8:8" x14ac:dyDescent="0.25">
      <c r="H20998"/>
    </row>
    <row r="20999" spans="8:8" x14ac:dyDescent="0.25">
      <c r="H20999"/>
    </row>
    <row r="21000" spans="8:8" x14ac:dyDescent="0.25">
      <c r="H21000"/>
    </row>
    <row r="21001" spans="8:8" x14ac:dyDescent="0.25">
      <c r="H21001"/>
    </row>
    <row r="21002" spans="8:8" x14ac:dyDescent="0.25">
      <c r="H21002"/>
    </row>
    <row r="21003" spans="8:8" x14ac:dyDescent="0.25">
      <c r="H21003"/>
    </row>
    <row r="21004" spans="8:8" x14ac:dyDescent="0.25">
      <c r="H21004"/>
    </row>
    <row r="21005" spans="8:8" x14ac:dyDescent="0.25">
      <c r="H21005"/>
    </row>
    <row r="21006" spans="8:8" x14ac:dyDescent="0.25">
      <c r="H21006"/>
    </row>
    <row r="21007" spans="8:8" x14ac:dyDescent="0.25">
      <c r="H21007"/>
    </row>
    <row r="21008" spans="8:8" x14ac:dyDescent="0.25">
      <c r="H21008"/>
    </row>
    <row r="21009" spans="8:8" x14ac:dyDescent="0.25">
      <c r="H21009"/>
    </row>
    <row r="21010" spans="8:8" x14ac:dyDescent="0.25">
      <c r="H21010"/>
    </row>
    <row r="21011" spans="8:8" x14ac:dyDescent="0.25">
      <c r="H21011"/>
    </row>
    <row r="21012" spans="8:8" x14ac:dyDescent="0.25">
      <c r="H21012"/>
    </row>
    <row r="21013" spans="8:8" x14ac:dyDescent="0.25">
      <c r="H21013"/>
    </row>
    <row r="21014" spans="8:8" x14ac:dyDescent="0.25">
      <c r="H21014"/>
    </row>
    <row r="21015" spans="8:8" x14ac:dyDescent="0.25">
      <c r="H21015"/>
    </row>
    <row r="21016" spans="8:8" x14ac:dyDescent="0.25">
      <c r="H21016"/>
    </row>
    <row r="21017" spans="8:8" x14ac:dyDescent="0.25">
      <c r="H21017"/>
    </row>
    <row r="21018" spans="8:8" x14ac:dyDescent="0.25">
      <c r="H21018"/>
    </row>
    <row r="21019" spans="8:8" x14ac:dyDescent="0.25">
      <c r="H21019"/>
    </row>
    <row r="21020" spans="8:8" x14ac:dyDescent="0.25">
      <c r="H21020"/>
    </row>
    <row r="21021" spans="8:8" x14ac:dyDescent="0.25">
      <c r="H21021"/>
    </row>
    <row r="21022" spans="8:8" x14ac:dyDescent="0.25">
      <c r="H21022"/>
    </row>
    <row r="21023" spans="8:8" x14ac:dyDescent="0.25">
      <c r="H21023"/>
    </row>
    <row r="21024" spans="8:8" x14ac:dyDescent="0.25">
      <c r="H21024"/>
    </row>
    <row r="21025" spans="8:8" x14ac:dyDescent="0.25">
      <c r="H21025"/>
    </row>
    <row r="21026" spans="8:8" x14ac:dyDescent="0.25">
      <c r="H21026"/>
    </row>
    <row r="21027" spans="8:8" x14ac:dyDescent="0.25">
      <c r="H21027"/>
    </row>
    <row r="21028" spans="8:8" x14ac:dyDescent="0.25">
      <c r="H21028"/>
    </row>
    <row r="21029" spans="8:8" x14ac:dyDescent="0.25">
      <c r="H21029"/>
    </row>
    <row r="21030" spans="8:8" x14ac:dyDescent="0.25">
      <c r="H21030"/>
    </row>
    <row r="21031" spans="8:8" x14ac:dyDescent="0.25">
      <c r="H21031"/>
    </row>
    <row r="21032" spans="8:8" x14ac:dyDescent="0.25">
      <c r="H21032"/>
    </row>
    <row r="21033" spans="8:8" x14ac:dyDescent="0.25">
      <c r="H21033"/>
    </row>
    <row r="21034" spans="8:8" x14ac:dyDescent="0.25">
      <c r="H21034"/>
    </row>
    <row r="21035" spans="8:8" x14ac:dyDescent="0.25">
      <c r="H21035"/>
    </row>
    <row r="21036" spans="8:8" x14ac:dyDescent="0.25">
      <c r="H21036"/>
    </row>
    <row r="21037" spans="8:8" x14ac:dyDescent="0.25">
      <c r="H21037"/>
    </row>
    <row r="21038" spans="8:8" x14ac:dyDescent="0.25">
      <c r="H21038"/>
    </row>
    <row r="21039" spans="8:8" x14ac:dyDescent="0.25">
      <c r="H21039"/>
    </row>
    <row r="21040" spans="8:8" x14ac:dyDescent="0.25">
      <c r="H21040"/>
    </row>
    <row r="21041" spans="8:8" x14ac:dyDescent="0.25">
      <c r="H21041"/>
    </row>
    <row r="21042" spans="8:8" x14ac:dyDescent="0.25">
      <c r="H21042"/>
    </row>
    <row r="21043" spans="8:8" x14ac:dyDescent="0.25">
      <c r="H21043"/>
    </row>
    <row r="21044" spans="8:8" x14ac:dyDescent="0.25">
      <c r="H21044"/>
    </row>
    <row r="21045" spans="8:8" x14ac:dyDescent="0.25">
      <c r="H21045"/>
    </row>
    <row r="21046" spans="8:8" x14ac:dyDescent="0.25">
      <c r="H21046"/>
    </row>
    <row r="21047" spans="8:8" x14ac:dyDescent="0.25">
      <c r="H21047"/>
    </row>
    <row r="21048" spans="8:8" x14ac:dyDescent="0.25">
      <c r="H21048"/>
    </row>
    <row r="21049" spans="8:8" x14ac:dyDescent="0.25">
      <c r="H21049"/>
    </row>
    <row r="21050" spans="8:8" x14ac:dyDescent="0.25">
      <c r="H21050"/>
    </row>
    <row r="21051" spans="8:8" x14ac:dyDescent="0.25">
      <c r="H21051"/>
    </row>
    <row r="21052" spans="8:8" x14ac:dyDescent="0.25">
      <c r="H21052"/>
    </row>
    <row r="21053" spans="8:8" x14ac:dyDescent="0.25">
      <c r="H21053"/>
    </row>
    <row r="21054" spans="8:8" x14ac:dyDescent="0.25">
      <c r="H21054"/>
    </row>
    <row r="21055" spans="8:8" x14ac:dyDescent="0.25">
      <c r="H21055"/>
    </row>
    <row r="21056" spans="8:8" x14ac:dyDescent="0.25">
      <c r="H21056"/>
    </row>
    <row r="21057" spans="8:8" x14ac:dyDescent="0.25">
      <c r="H21057"/>
    </row>
    <row r="21058" spans="8:8" x14ac:dyDescent="0.25">
      <c r="H21058"/>
    </row>
    <row r="21059" spans="8:8" x14ac:dyDescent="0.25">
      <c r="H21059"/>
    </row>
    <row r="21060" spans="8:8" x14ac:dyDescent="0.25">
      <c r="H21060"/>
    </row>
    <row r="21061" spans="8:8" x14ac:dyDescent="0.25">
      <c r="H21061"/>
    </row>
    <row r="21062" spans="8:8" x14ac:dyDescent="0.25">
      <c r="H21062"/>
    </row>
    <row r="21063" spans="8:8" x14ac:dyDescent="0.25">
      <c r="H21063"/>
    </row>
    <row r="21064" spans="8:8" x14ac:dyDescent="0.25">
      <c r="H21064"/>
    </row>
    <row r="21065" spans="8:8" x14ac:dyDescent="0.25">
      <c r="H21065"/>
    </row>
    <row r="21066" spans="8:8" x14ac:dyDescent="0.25">
      <c r="H21066"/>
    </row>
    <row r="21067" spans="8:8" x14ac:dyDescent="0.25">
      <c r="H21067"/>
    </row>
    <row r="21068" spans="8:8" x14ac:dyDescent="0.25">
      <c r="H21068"/>
    </row>
    <row r="21069" spans="8:8" x14ac:dyDescent="0.25">
      <c r="H21069"/>
    </row>
    <row r="21070" spans="8:8" x14ac:dyDescent="0.25">
      <c r="H21070"/>
    </row>
    <row r="21071" spans="8:8" x14ac:dyDescent="0.25">
      <c r="H21071"/>
    </row>
    <row r="21072" spans="8:8" x14ac:dyDescent="0.25">
      <c r="H21072"/>
    </row>
    <row r="21073" spans="8:8" x14ac:dyDescent="0.25">
      <c r="H21073"/>
    </row>
    <row r="21074" spans="8:8" x14ac:dyDescent="0.25">
      <c r="H21074"/>
    </row>
    <row r="21075" spans="8:8" x14ac:dyDescent="0.25">
      <c r="H21075"/>
    </row>
    <row r="21076" spans="8:8" x14ac:dyDescent="0.25">
      <c r="H21076"/>
    </row>
    <row r="21077" spans="8:8" x14ac:dyDescent="0.25">
      <c r="H21077"/>
    </row>
    <row r="21078" spans="8:8" x14ac:dyDescent="0.25">
      <c r="H21078"/>
    </row>
    <row r="21079" spans="8:8" x14ac:dyDescent="0.25">
      <c r="H21079"/>
    </row>
    <row r="21080" spans="8:8" x14ac:dyDescent="0.25">
      <c r="H21080"/>
    </row>
    <row r="21081" spans="8:8" x14ac:dyDescent="0.25">
      <c r="H21081"/>
    </row>
    <row r="21082" spans="8:8" x14ac:dyDescent="0.25">
      <c r="H21082"/>
    </row>
    <row r="21083" spans="8:8" x14ac:dyDescent="0.25">
      <c r="H21083"/>
    </row>
    <row r="21084" spans="8:8" x14ac:dyDescent="0.25">
      <c r="H21084"/>
    </row>
  </sheetData>
  <mergeCells count="1">
    <mergeCell ref="B2:G2"/>
  </mergeCells>
  <phoneticPr fontId="0" type="noConversion"/>
  <conditionalFormatting sqref="H6:H2696">
    <cfRule type="expression" dxfId="34" priority="1" stopIfTrue="1">
      <formula>$H6&gt;0</formula>
    </cfRule>
    <cfRule type="expression" dxfId="33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A9EC-B430-499D-B999-7347216C863D}">
  <dimension ref="A1:K2693"/>
  <sheetViews>
    <sheetView topLeftCell="C2674" workbookViewId="0">
      <selection activeCell="F2693" sqref="F2693"/>
    </sheetView>
  </sheetViews>
  <sheetFormatPr defaultRowHeight="12.5" x14ac:dyDescent="0.25"/>
  <cols>
    <col min="1" max="1" width="13.36328125" customWidth="1"/>
    <col min="2" max="2" width="13.8164062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19.5429687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tr">
        <f>TITRES_STAT!B4</f>
        <v>Date</v>
      </c>
      <c r="B1" s="1" t="str">
        <f>TITRES_STAT!D4</f>
        <v>Cours Ajusté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4">
        <f>TITRES_STAT!B5</f>
        <v>42006</v>
      </c>
      <c r="B2" s="2">
        <f>TITRES_STAT!D5</f>
        <v>5.3341000000000003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4">
        <f>TITRES_STAT!B6</f>
        <v>42009</v>
      </c>
      <c r="B3" s="2">
        <f>TITRES_STAT!D6</f>
        <v>5.2988999999999997</v>
      </c>
      <c r="C3" s="2">
        <f>B3-B2</f>
        <v>-3.5200000000000564E-2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4">
        <f>TITRES_STAT!B7</f>
        <v>42010</v>
      </c>
      <c r="B4" s="2">
        <f>TITRES_STAT!D7</f>
        <v>5.3164999999999996</v>
      </c>
      <c r="C4" s="2">
        <f t="shared" ref="C4:C67" si="0">B4-B3</f>
        <v>1.7599999999999838E-2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4">
        <f>TITRES_STAT!B8</f>
        <v>42011</v>
      </c>
      <c r="B5" s="2">
        <f>TITRES_STAT!D8</f>
        <v>5.2812000000000001</v>
      </c>
      <c r="C5" s="2">
        <f t="shared" si="0"/>
        <v>-3.5299999999999443E-2</v>
      </c>
      <c r="D5" s="2">
        <f>AVERAGE(B1:B5)</f>
        <v>5.3076749999999997</v>
      </c>
      <c r="E5" s="2"/>
      <c r="F5" s="2"/>
      <c r="G5" s="2"/>
      <c r="H5" s="2"/>
      <c r="I5" s="2"/>
      <c r="J5" s="2"/>
      <c r="K5" s="2"/>
    </row>
    <row r="6" spans="1:11" ht="13.5" x14ac:dyDescent="0.25">
      <c r="A6" s="4">
        <f>TITRES_STAT!B9</f>
        <v>42012</v>
      </c>
      <c r="B6" s="2">
        <f>TITRES_STAT!D9</f>
        <v>5.2812000000000001</v>
      </c>
      <c r="C6" s="2">
        <f t="shared" si="0"/>
        <v>0</v>
      </c>
      <c r="D6" s="2">
        <f>AVERAGE(B2:B6)</f>
        <v>5.3023799999999994</v>
      </c>
      <c r="E6" s="2"/>
      <c r="F6" s="2"/>
      <c r="G6" s="2"/>
      <c r="H6" s="2"/>
      <c r="I6" s="2"/>
      <c r="J6" s="2"/>
      <c r="K6" s="2"/>
    </row>
    <row r="7" spans="1:11" ht="13.5" x14ac:dyDescent="0.25">
      <c r="A7" s="4">
        <f>TITRES_STAT!B10</f>
        <v>42013</v>
      </c>
      <c r="B7" s="2">
        <f>TITRES_STAT!D10</f>
        <v>5.2812000000000001</v>
      </c>
      <c r="C7" s="2">
        <f t="shared" si="0"/>
        <v>0</v>
      </c>
      <c r="D7" s="2">
        <f t="shared" ref="D7:D70" si="1">AVERAGE(B3:B7)</f>
        <v>5.2917999999999994</v>
      </c>
      <c r="E7" s="2"/>
      <c r="F7" s="2"/>
      <c r="G7" s="2"/>
      <c r="H7" s="2"/>
      <c r="I7" s="2"/>
      <c r="J7" s="2"/>
      <c r="K7" s="2"/>
    </row>
    <row r="8" spans="1:11" ht="13.5" x14ac:dyDescent="0.25">
      <c r="A8" s="4">
        <f>TITRES_STAT!B11</f>
        <v>42016</v>
      </c>
      <c r="B8" s="2">
        <f>TITRES_STAT!D11</f>
        <v>5.3341000000000003</v>
      </c>
      <c r="C8" s="2">
        <f t="shared" si="0"/>
        <v>5.2900000000000169E-2</v>
      </c>
      <c r="D8" s="2">
        <f t="shared" si="1"/>
        <v>5.2988400000000002</v>
      </c>
      <c r="E8" s="2"/>
      <c r="F8" s="2"/>
      <c r="G8" s="2"/>
      <c r="H8" s="2"/>
      <c r="I8" s="2"/>
      <c r="J8" s="2"/>
      <c r="K8" s="2"/>
    </row>
    <row r="9" spans="1:11" ht="13.5" x14ac:dyDescent="0.25">
      <c r="A9" s="4">
        <f>TITRES_STAT!B12</f>
        <v>42017</v>
      </c>
      <c r="B9" s="2">
        <f>TITRES_STAT!D12</f>
        <v>5.3341000000000003</v>
      </c>
      <c r="C9" s="2">
        <f t="shared" si="0"/>
        <v>0</v>
      </c>
      <c r="D9" s="2">
        <f t="shared" si="1"/>
        <v>5.3023600000000002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4">
        <f>TITRES_STAT!B13</f>
        <v>42019</v>
      </c>
      <c r="B10" s="2">
        <f>TITRES_STAT!D13</f>
        <v>5.327</v>
      </c>
      <c r="C10" s="2">
        <f t="shared" si="0"/>
        <v>-7.1000000000003283E-3</v>
      </c>
      <c r="D10" s="2">
        <f t="shared" si="1"/>
        <v>5.3115199999999998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4">
        <f>TITRES_STAT!B14</f>
        <v>42020</v>
      </c>
      <c r="B11" s="2">
        <f>TITRES_STAT!D14</f>
        <v>5.5980999999999996</v>
      </c>
      <c r="C11" s="2">
        <f t="shared" si="0"/>
        <v>0.27109999999999967</v>
      </c>
      <c r="D11" s="2">
        <f t="shared" si="1"/>
        <v>5.3749000000000002</v>
      </c>
      <c r="E11" s="2">
        <f>AVERAGE(B2:B11)</f>
        <v>5.3386399999999998</v>
      </c>
      <c r="F11" s="2"/>
      <c r="G11" s="2"/>
      <c r="H11" s="2"/>
      <c r="I11" s="2"/>
      <c r="J11" s="2"/>
      <c r="K11" s="2"/>
    </row>
    <row r="12" spans="1:11" ht="13.5" x14ac:dyDescent="0.25">
      <c r="A12" s="4">
        <f>TITRES_STAT!B15</f>
        <v>42023</v>
      </c>
      <c r="B12" s="2">
        <f>TITRES_STAT!D15</f>
        <v>5.7742000000000004</v>
      </c>
      <c r="C12" s="2">
        <f t="shared" si="0"/>
        <v>0.17610000000000081</v>
      </c>
      <c r="D12" s="2">
        <f t="shared" si="1"/>
        <v>5.4734999999999996</v>
      </c>
      <c r="E12" s="2">
        <f t="shared" ref="E12:E75" si="2">AVERAGE(B3:B12)</f>
        <v>5.3826499999999999</v>
      </c>
      <c r="F12" s="2"/>
      <c r="G12" s="2"/>
      <c r="H12" s="2"/>
      <c r="I12" s="2"/>
      <c r="J12" s="2"/>
      <c r="K12" s="2"/>
    </row>
    <row r="13" spans="1:11" ht="13.5" x14ac:dyDescent="0.25">
      <c r="A13" s="4">
        <f>TITRES_STAT!B16</f>
        <v>42024</v>
      </c>
      <c r="B13" s="2">
        <f>TITRES_STAT!D16</f>
        <v>5.8798000000000004</v>
      </c>
      <c r="C13" s="2">
        <f t="shared" si="0"/>
        <v>0.10559999999999992</v>
      </c>
      <c r="D13" s="2">
        <f t="shared" si="1"/>
        <v>5.5826399999999996</v>
      </c>
      <c r="E13" s="2">
        <f t="shared" si="2"/>
        <v>5.4407399999999999</v>
      </c>
      <c r="F13" s="2"/>
      <c r="G13" s="2"/>
      <c r="H13" s="2"/>
      <c r="I13" s="2"/>
      <c r="J13" s="2"/>
      <c r="K13" s="2"/>
    </row>
    <row r="14" spans="1:11" ht="13.5" x14ac:dyDescent="0.25">
      <c r="A14" s="4">
        <f>TITRES_STAT!B17</f>
        <v>42025</v>
      </c>
      <c r="B14" s="2">
        <f>TITRES_STAT!D17</f>
        <v>5.8445999999999998</v>
      </c>
      <c r="C14" s="2">
        <f t="shared" si="0"/>
        <v>-3.5200000000000564E-2</v>
      </c>
      <c r="D14" s="2">
        <f t="shared" si="1"/>
        <v>5.6847399999999997</v>
      </c>
      <c r="E14" s="2">
        <f t="shared" si="2"/>
        <v>5.4935500000000008</v>
      </c>
      <c r="F14" s="2"/>
      <c r="G14" s="2"/>
      <c r="H14" s="2"/>
      <c r="I14" s="2"/>
      <c r="J14" s="2"/>
      <c r="K14" s="2"/>
    </row>
    <row r="15" spans="1:11" ht="13.5" x14ac:dyDescent="0.25">
      <c r="A15" s="4">
        <f>TITRES_STAT!B18</f>
        <v>42026</v>
      </c>
      <c r="B15" s="2">
        <f>TITRES_STAT!D18</f>
        <v>5.8798000000000004</v>
      </c>
      <c r="C15" s="2">
        <f t="shared" si="0"/>
        <v>3.5200000000000564E-2</v>
      </c>
      <c r="D15" s="2">
        <f t="shared" si="1"/>
        <v>5.7952999999999992</v>
      </c>
      <c r="E15" s="2">
        <f t="shared" si="2"/>
        <v>5.5534100000000013</v>
      </c>
      <c r="F15" s="2"/>
      <c r="G15" s="2"/>
      <c r="H15" s="2"/>
      <c r="I15" s="2"/>
      <c r="J15" s="2"/>
      <c r="K15" s="2"/>
    </row>
    <row r="16" spans="1:11" ht="13.5" x14ac:dyDescent="0.25">
      <c r="A16" s="4">
        <f>TITRES_STAT!B19</f>
        <v>42027</v>
      </c>
      <c r="B16" s="2">
        <f>TITRES_STAT!D19</f>
        <v>5.9501999999999997</v>
      </c>
      <c r="C16" s="2">
        <f t="shared" si="0"/>
        <v>7.0399999999999352E-2</v>
      </c>
      <c r="D16" s="2">
        <f t="shared" si="1"/>
        <v>5.8657199999999996</v>
      </c>
      <c r="E16" s="2">
        <f t="shared" si="2"/>
        <v>5.6203100000000017</v>
      </c>
      <c r="F16" s="2"/>
      <c r="G16" s="2"/>
      <c r="H16" s="2"/>
      <c r="I16" s="2"/>
      <c r="J16" s="2"/>
      <c r="K16" s="2"/>
    </row>
    <row r="17" spans="1:11" ht="13.5" x14ac:dyDescent="0.25">
      <c r="A17" s="4">
        <f>TITRES_STAT!B20</f>
        <v>42030</v>
      </c>
      <c r="B17" s="2">
        <f>TITRES_STAT!D20</f>
        <v>5.9854000000000003</v>
      </c>
      <c r="C17" s="2">
        <f t="shared" si="0"/>
        <v>3.5200000000000564E-2</v>
      </c>
      <c r="D17" s="2">
        <f t="shared" si="1"/>
        <v>5.9079600000000001</v>
      </c>
      <c r="E17" s="2">
        <f t="shared" si="2"/>
        <v>5.6907300000000003</v>
      </c>
      <c r="F17" s="2"/>
      <c r="G17" s="2"/>
      <c r="H17" s="2"/>
      <c r="I17" s="2"/>
      <c r="J17" s="2"/>
      <c r="K17" s="2"/>
    </row>
    <row r="18" spans="1:11" ht="13.5" x14ac:dyDescent="0.25">
      <c r="A18" s="4">
        <f>TITRES_STAT!B21</f>
        <v>42031</v>
      </c>
      <c r="B18" s="2">
        <f>TITRES_STAT!D21</f>
        <v>5.9501999999999997</v>
      </c>
      <c r="C18" s="2">
        <f t="shared" si="0"/>
        <v>-3.5200000000000564E-2</v>
      </c>
      <c r="D18" s="2">
        <f t="shared" si="1"/>
        <v>5.9220399999999991</v>
      </c>
      <c r="E18" s="2">
        <f t="shared" si="2"/>
        <v>5.7523400000000011</v>
      </c>
      <c r="F18" s="2"/>
      <c r="G18" s="2"/>
      <c r="H18" s="2"/>
      <c r="I18" s="2">
        <f t="array" ref="I18">SUMPRODUCT(B2:B21, (ROW(B2:B21)-ROW(B2)+1)) / (20*21/2)</f>
        <v>5.7736461904761915</v>
      </c>
      <c r="J18" s="2"/>
      <c r="K18" s="2"/>
    </row>
    <row r="19" spans="1:11" ht="13.5" x14ac:dyDescent="0.25">
      <c r="A19" s="4">
        <f>TITRES_STAT!B22</f>
        <v>42032</v>
      </c>
      <c r="B19" s="2">
        <f>TITRES_STAT!D22</f>
        <v>5.8586999999999998</v>
      </c>
      <c r="C19" s="2">
        <f t="shared" si="0"/>
        <v>-9.1499999999999915E-2</v>
      </c>
      <c r="D19" s="2">
        <f t="shared" si="1"/>
        <v>5.9248599999999998</v>
      </c>
      <c r="E19" s="2">
        <f t="shared" si="2"/>
        <v>5.8048000000000002</v>
      </c>
      <c r="F19" s="2"/>
      <c r="G19" s="2"/>
      <c r="H19" s="2"/>
      <c r="I19" s="2">
        <f t="array" ref="I19">SUMPRODUCT(B3:B22, (ROW(B3:B22)-ROW(B3)+1)) / (20*21/2)</f>
        <v>5.810750476190476</v>
      </c>
      <c r="J19" s="2"/>
      <c r="K19" s="2"/>
    </row>
    <row r="20" spans="1:11" ht="13.5" x14ac:dyDescent="0.25">
      <c r="A20" s="4">
        <f>TITRES_STAT!B23</f>
        <v>42033</v>
      </c>
      <c r="B20" s="2">
        <f>TITRES_STAT!D23</f>
        <v>5.9854000000000003</v>
      </c>
      <c r="C20" s="2">
        <f t="shared" si="0"/>
        <v>0.12670000000000048</v>
      </c>
      <c r="D20" s="2">
        <f t="shared" si="1"/>
        <v>5.9459800000000005</v>
      </c>
      <c r="E20" s="2">
        <f t="shared" si="2"/>
        <v>5.8706399999999999</v>
      </c>
      <c r="F20" s="2">
        <f t="shared" ref="F20:F83" si="3">AVERAGE(B1:B20)</f>
        <v>5.6049842105263146</v>
      </c>
      <c r="G20" s="2"/>
      <c r="H20" s="2"/>
      <c r="I20" s="2">
        <f t="array" ref="I20">SUMPRODUCT(B4:B23, (ROW(B4:B23)-ROW(B4)+1)) / (20*21/2)</f>
        <v>5.8446190476190472</v>
      </c>
      <c r="J20" s="2">
        <f>F20</f>
        <v>5.6049842105263146</v>
      </c>
      <c r="K20" s="2"/>
    </row>
    <row r="21" spans="1:11" ht="13.5" x14ac:dyDescent="0.25">
      <c r="A21" s="4">
        <f>TITRES_STAT!B24</f>
        <v>42034</v>
      </c>
      <c r="B21" s="2">
        <f>TITRES_STAT!D24</f>
        <v>5.9854000000000003</v>
      </c>
      <c r="C21" s="2">
        <f t="shared" si="0"/>
        <v>0</v>
      </c>
      <c r="D21" s="2">
        <f t="shared" si="1"/>
        <v>5.9530199999999995</v>
      </c>
      <c r="E21" s="2">
        <f t="shared" si="2"/>
        <v>5.90937</v>
      </c>
      <c r="F21" s="2">
        <f t="shared" si="3"/>
        <v>5.6240049999999986</v>
      </c>
      <c r="G21" s="2"/>
      <c r="H21" s="2"/>
      <c r="I21" s="2">
        <f t="array" ref="I21">SUMPRODUCT(B5:B24, (ROW(B5:B24)-ROW(B5)+1)) / (20*21/2)</f>
        <v>5.8723985714285716</v>
      </c>
      <c r="J21" s="2">
        <f t="shared" ref="J21:J84" si="4">$J$4*B21+J20*(1-$J$4)</f>
        <v>5.6412142857142848</v>
      </c>
      <c r="K21" s="2"/>
    </row>
    <row r="22" spans="1:11" ht="13.5" x14ac:dyDescent="0.25">
      <c r="A22" s="4">
        <f>TITRES_STAT!B25</f>
        <v>42037</v>
      </c>
      <c r="B22" s="2">
        <f>TITRES_STAT!D25</f>
        <v>6.0136000000000003</v>
      </c>
      <c r="C22" s="2">
        <f t="shared" si="0"/>
        <v>2.8200000000000003E-2</v>
      </c>
      <c r="D22" s="2">
        <f t="shared" si="1"/>
        <v>5.9586600000000001</v>
      </c>
      <c r="E22" s="2">
        <f t="shared" si="2"/>
        <v>5.9333100000000005</v>
      </c>
      <c r="F22" s="2">
        <f t="shared" si="3"/>
        <v>5.6579799999999993</v>
      </c>
      <c r="G22" s="2"/>
      <c r="H22" s="2"/>
      <c r="I22" s="2">
        <f t="array" ref="I22">SUMPRODUCT(B6:B25, (ROW(B6:B25)-ROW(B6)+1)) / (20*21/2)</f>
        <v>5.8969928571428571</v>
      </c>
      <c r="J22" s="2">
        <f t="shared" si="4"/>
        <v>5.6766795918367343</v>
      </c>
      <c r="K22" s="2"/>
    </row>
    <row r="23" spans="1:11" ht="13.5" x14ac:dyDescent="0.25">
      <c r="A23" s="4">
        <f>TITRES_STAT!B26</f>
        <v>42038</v>
      </c>
      <c r="B23" s="2">
        <f>TITRES_STAT!D26</f>
        <v>6.0136000000000003</v>
      </c>
      <c r="C23" s="2">
        <f t="shared" si="0"/>
        <v>0</v>
      </c>
      <c r="D23" s="2">
        <f t="shared" si="1"/>
        <v>5.9713400000000005</v>
      </c>
      <c r="E23" s="2">
        <f t="shared" si="2"/>
        <v>5.9466899999999994</v>
      </c>
      <c r="F23" s="2">
        <f t="shared" si="3"/>
        <v>5.6937149999999992</v>
      </c>
      <c r="G23" s="2"/>
      <c r="H23" s="2"/>
      <c r="I23" s="2">
        <f t="array" ref="I23">SUMPRODUCT(B7:B26, (ROW(B7:B26)-ROW(B7)+1)) / (20*21/2)</f>
        <v>5.9182338095238105</v>
      </c>
      <c r="J23" s="2">
        <f t="shared" si="4"/>
        <v>5.7087672497570452</v>
      </c>
      <c r="K23" s="2"/>
    </row>
    <row r="24" spans="1:11" ht="13.5" x14ac:dyDescent="0.25">
      <c r="A24" s="4">
        <f>TITRES_STAT!B27</f>
        <v>42039</v>
      </c>
      <c r="B24" s="2">
        <f>TITRES_STAT!D27</f>
        <v>5.9854000000000003</v>
      </c>
      <c r="C24" s="2">
        <f t="shared" si="0"/>
        <v>-2.8200000000000003E-2</v>
      </c>
      <c r="D24" s="2">
        <f t="shared" si="1"/>
        <v>5.9966800000000005</v>
      </c>
      <c r="E24" s="2">
        <f t="shared" si="2"/>
        <v>5.9607699999999992</v>
      </c>
      <c r="F24" s="2">
        <f t="shared" si="3"/>
        <v>5.7271599999999996</v>
      </c>
      <c r="G24" s="2"/>
      <c r="H24" s="2"/>
      <c r="I24" s="2">
        <f t="array" ref="I24">SUMPRODUCT(B8:B27, (ROW(B8:B27)-ROW(B8)+1)) / (20*21/2)</f>
        <v>5.9351214285714287</v>
      </c>
      <c r="J24" s="2">
        <f t="shared" si="4"/>
        <v>5.7351132259706601</v>
      </c>
      <c r="K24" s="2"/>
    </row>
    <row r="25" spans="1:11" ht="13.5" x14ac:dyDescent="0.25">
      <c r="A25" s="4">
        <f>TITRES_STAT!B28</f>
        <v>42040</v>
      </c>
      <c r="B25" s="2">
        <f>TITRES_STAT!D28</f>
        <v>5.9854000000000003</v>
      </c>
      <c r="C25" s="2">
        <f t="shared" si="0"/>
        <v>0</v>
      </c>
      <c r="D25" s="2">
        <f t="shared" si="1"/>
        <v>5.9966799999999996</v>
      </c>
      <c r="E25" s="2">
        <f t="shared" si="2"/>
        <v>5.9713299999999991</v>
      </c>
      <c r="F25" s="2">
        <f t="shared" si="3"/>
        <v>5.7623699999999998</v>
      </c>
      <c r="G25" s="2"/>
      <c r="H25" s="2"/>
      <c r="I25" s="2">
        <f t="array" ref="I25">SUMPRODUCT(B9:B28, (ROW(B9:B28)-ROW(B9)+1)) / (20*21/2)</f>
        <v>5.9493723809523802</v>
      </c>
      <c r="J25" s="2">
        <f t="shared" si="4"/>
        <v>5.7589500615925022</v>
      </c>
      <c r="K25" s="2"/>
    </row>
    <row r="26" spans="1:11" ht="13.5" x14ac:dyDescent="0.25">
      <c r="A26" s="4">
        <f>TITRES_STAT!B29</f>
        <v>42041</v>
      </c>
      <c r="B26" s="2">
        <f>TITRES_STAT!D29</f>
        <v>5.9854000000000003</v>
      </c>
      <c r="C26" s="2">
        <f t="shared" si="0"/>
        <v>0</v>
      </c>
      <c r="D26" s="2">
        <f t="shared" si="1"/>
        <v>5.9966799999999996</v>
      </c>
      <c r="E26" s="2">
        <f t="shared" si="2"/>
        <v>5.9748499999999991</v>
      </c>
      <c r="F26" s="2">
        <f t="shared" si="3"/>
        <v>5.79758</v>
      </c>
      <c r="G26" s="2"/>
      <c r="H26" s="2"/>
      <c r="I26" s="2">
        <f t="array" ref="I26">SUMPRODUCT(B10:B29, (ROW(B10:B29)-ROW(B10)+1)) / (20*21/2)</f>
        <v>5.9591957142857135</v>
      </c>
      <c r="J26" s="2">
        <f t="shared" si="4"/>
        <v>5.7805167223932159</v>
      </c>
      <c r="K26" s="2"/>
    </row>
    <row r="27" spans="1:11" ht="13.5" x14ac:dyDescent="0.25">
      <c r="A27" s="4">
        <f>TITRES_STAT!B30</f>
        <v>42044</v>
      </c>
      <c r="B27" s="2">
        <f>TITRES_STAT!D30</f>
        <v>5.9748999999999999</v>
      </c>
      <c r="C27" s="2">
        <f t="shared" si="0"/>
        <v>-1.0500000000000398E-2</v>
      </c>
      <c r="D27" s="2">
        <f t="shared" si="1"/>
        <v>5.9889399999999995</v>
      </c>
      <c r="E27" s="2">
        <f t="shared" si="2"/>
        <v>5.9737999999999989</v>
      </c>
      <c r="F27" s="2">
        <f t="shared" si="3"/>
        <v>5.8322650000000005</v>
      </c>
      <c r="G27" s="2"/>
      <c r="H27" s="2"/>
      <c r="I27" s="2">
        <f t="array" ref="I27">SUMPRODUCT(B11:B30, (ROW(B11:B30)-ROW(B11)+1)) / (20*21/2)</f>
        <v>5.9656680952380956</v>
      </c>
      <c r="J27" s="2">
        <f t="shared" si="4"/>
        <v>5.7990294154986239</v>
      </c>
      <c r="K27" s="2"/>
    </row>
    <row r="28" spans="1:11" ht="13.5" x14ac:dyDescent="0.25">
      <c r="A28" s="4">
        <f>TITRES_STAT!B31</f>
        <v>42045</v>
      </c>
      <c r="B28" s="2">
        <f>TITRES_STAT!D31</f>
        <v>5.9819000000000004</v>
      </c>
      <c r="C28" s="2">
        <f t="shared" si="0"/>
        <v>7.0000000000005613E-3</v>
      </c>
      <c r="D28" s="2">
        <f t="shared" si="1"/>
        <v>5.9825999999999997</v>
      </c>
      <c r="E28" s="2">
        <f t="shared" si="2"/>
        <v>5.9769699999999997</v>
      </c>
      <c r="F28" s="2">
        <f t="shared" si="3"/>
        <v>5.864655</v>
      </c>
      <c r="G28" s="2"/>
      <c r="H28" s="2"/>
      <c r="I28" s="2">
        <f t="array" ref="I28">SUMPRODUCT(B12:B31, (ROW(B12:B31)-ROW(B12)+1)) / (20*21/2)</f>
        <v>5.9677628571428567</v>
      </c>
      <c r="J28" s="2">
        <f t="shared" si="4"/>
        <v>5.8164456616416125</v>
      </c>
      <c r="K28" s="2"/>
    </row>
    <row r="29" spans="1:11" ht="13.5" x14ac:dyDescent="0.25">
      <c r="A29" s="4">
        <f>TITRES_STAT!B32</f>
        <v>42046</v>
      </c>
      <c r="B29" s="2">
        <f>TITRES_STAT!D32</f>
        <v>5.9678000000000004</v>
      </c>
      <c r="C29" s="2">
        <f t="shared" si="0"/>
        <v>-1.4100000000000001E-2</v>
      </c>
      <c r="D29" s="2">
        <f t="shared" si="1"/>
        <v>5.9790800000000006</v>
      </c>
      <c r="E29" s="2">
        <f t="shared" si="2"/>
        <v>5.9878799999999996</v>
      </c>
      <c r="F29" s="2">
        <f t="shared" si="3"/>
        <v>5.8963399999999995</v>
      </c>
      <c r="G29" s="2"/>
      <c r="H29" s="2"/>
      <c r="I29" s="2">
        <f t="array" ref="I29">SUMPRODUCT(B13:B32, (ROW(B13:B32)-ROW(B13)+1)) / (20*21/2)</f>
        <v>5.9681809523809521</v>
      </c>
      <c r="J29" s="2">
        <f t="shared" si="4"/>
        <v>5.8308603605328875</v>
      </c>
      <c r="K29" s="2"/>
    </row>
    <row r="30" spans="1:11" ht="13.5" x14ac:dyDescent="0.25">
      <c r="A30" s="4">
        <f>TITRES_STAT!B33</f>
        <v>42047</v>
      </c>
      <c r="B30" s="2">
        <f>TITRES_STAT!D33</f>
        <v>5.9642999999999997</v>
      </c>
      <c r="C30" s="2">
        <f t="shared" si="0"/>
        <v>-3.5000000000007248E-3</v>
      </c>
      <c r="D30" s="2">
        <f t="shared" si="1"/>
        <v>5.9748599999999996</v>
      </c>
      <c r="E30" s="2">
        <f t="shared" si="2"/>
        <v>5.9857700000000005</v>
      </c>
      <c r="F30" s="2">
        <f t="shared" si="3"/>
        <v>5.9282049999999993</v>
      </c>
      <c r="G30" s="2"/>
      <c r="H30" s="2"/>
      <c r="I30" s="2">
        <f t="array" ref="I30">SUMPRODUCT(B14:B33, (ROW(B14:B33)-ROW(B14)+1)) / (20*21/2)</f>
        <v>5.9677609523809529</v>
      </c>
      <c r="J30" s="2">
        <f t="shared" si="4"/>
        <v>5.8435688976249933</v>
      </c>
      <c r="K30" s="2"/>
    </row>
    <row r="31" spans="1:11" ht="13.5" x14ac:dyDescent="0.25">
      <c r="A31" s="4">
        <f>TITRES_STAT!B34</f>
        <v>42048</v>
      </c>
      <c r="B31" s="2">
        <f>TITRES_STAT!D34</f>
        <v>5.9501999999999997</v>
      </c>
      <c r="C31" s="2">
        <f t="shared" si="0"/>
        <v>-1.4100000000000001E-2</v>
      </c>
      <c r="D31" s="2">
        <f t="shared" si="1"/>
        <v>5.9678199999999997</v>
      </c>
      <c r="E31" s="2">
        <f t="shared" si="2"/>
        <v>5.9822500000000005</v>
      </c>
      <c r="F31" s="2">
        <f t="shared" si="3"/>
        <v>5.9458099999999989</v>
      </c>
      <c r="G31" s="2"/>
      <c r="H31" s="2"/>
      <c r="I31" s="2">
        <f t="array" ref="I31">SUMPRODUCT(B15:B34, (ROW(B15:B34)-ROW(B15)+1)) / (20*21/2)</f>
        <v>5.9670057142857145</v>
      </c>
      <c r="J31" s="2">
        <f t="shared" si="4"/>
        <v>5.8537242407083276</v>
      </c>
      <c r="K31" s="2"/>
    </row>
    <row r="32" spans="1:11" ht="13.5" x14ac:dyDescent="0.25">
      <c r="A32" s="4">
        <f>TITRES_STAT!B35</f>
        <v>42051</v>
      </c>
      <c r="B32" s="2">
        <f>TITRES_STAT!D35</f>
        <v>5.9501999999999997</v>
      </c>
      <c r="C32" s="2">
        <f t="shared" si="0"/>
        <v>0</v>
      </c>
      <c r="D32" s="2">
        <f t="shared" si="1"/>
        <v>5.9628800000000002</v>
      </c>
      <c r="E32" s="2">
        <f t="shared" si="2"/>
        <v>5.9759100000000007</v>
      </c>
      <c r="F32" s="2">
        <f t="shared" si="3"/>
        <v>5.9546099999999988</v>
      </c>
      <c r="G32" s="2"/>
      <c r="H32" s="2"/>
      <c r="I32" s="2">
        <f t="array" ref="I32">SUMPRODUCT(B16:B35, (ROW(B16:B35)-ROW(B16)+1)) / (20*21/2)</f>
        <v>5.965414285714286</v>
      </c>
      <c r="J32" s="2">
        <f t="shared" si="4"/>
        <v>5.8629124082599162</v>
      </c>
      <c r="K32" s="2"/>
    </row>
    <row r="33" spans="1:11" ht="13.5" x14ac:dyDescent="0.25">
      <c r="A33" s="4">
        <f>TITRES_STAT!B36</f>
        <v>42052</v>
      </c>
      <c r="B33" s="2">
        <f>TITRES_STAT!D36</f>
        <v>5.9501999999999997</v>
      </c>
      <c r="C33" s="2">
        <f t="shared" si="0"/>
        <v>0</v>
      </c>
      <c r="D33" s="2">
        <f t="shared" si="1"/>
        <v>5.9565399999999995</v>
      </c>
      <c r="E33" s="2">
        <f t="shared" si="2"/>
        <v>5.9695700000000009</v>
      </c>
      <c r="F33" s="2">
        <f t="shared" si="3"/>
        <v>5.9581299999999988</v>
      </c>
      <c r="G33" s="2"/>
      <c r="H33" s="2"/>
      <c r="I33" s="2">
        <f t="array" ref="I33">SUMPRODUCT(B17:B36, (ROW(B17:B36)-ROW(B17)+1)) / (20*21/2)</f>
        <v>5.9631709523809535</v>
      </c>
      <c r="J33" s="2">
        <f t="shared" si="4"/>
        <v>5.8712255122351618</v>
      </c>
      <c r="K33" s="2"/>
    </row>
    <row r="34" spans="1:11" ht="13.5" x14ac:dyDescent="0.25">
      <c r="A34" s="4">
        <f>TITRES_STAT!B37</f>
        <v>42053</v>
      </c>
      <c r="B34" s="2">
        <f>TITRES_STAT!D37</f>
        <v>5.9501999999999997</v>
      </c>
      <c r="C34" s="2">
        <f t="shared" si="0"/>
        <v>0</v>
      </c>
      <c r="D34" s="2">
        <f t="shared" si="1"/>
        <v>5.9530199999999995</v>
      </c>
      <c r="E34" s="2">
        <f t="shared" si="2"/>
        <v>5.966050000000001</v>
      </c>
      <c r="F34" s="2">
        <f t="shared" si="3"/>
        <v>5.9634099999999979</v>
      </c>
      <c r="G34" s="2"/>
      <c r="H34" s="2"/>
      <c r="I34" s="2">
        <f t="array" ref="I34">SUMPRODUCT(B18:B37, (ROW(B18:B37)-ROW(B18)+1)) / (20*21/2)</f>
        <v>5.9609609523809537</v>
      </c>
      <c r="J34" s="2">
        <f t="shared" si="4"/>
        <v>5.8787468920222885</v>
      </c>
      <c r="K34" s="2"/>
    </row>
    <row r="35" spans="1:11" ht="13.5" x14ac:dyDescent="0.25">
      <c r="A35" s="4">
        <f>TITRES_STAT!B38</f>
        <v>42054</v>
      </c>
      <c r="B35" s="2">
        <f>TITRES_STAT!D38</f>
        <v>5.9466999999999999</v>
      </c>
      <c r="C35" s="2">
        <f t="shared" si="0"/>
        <v>-3.4999999999998366E-3</v>
      </c>
      <c r="D35" s="2">
        <f t="shared" si="1"/>
        <v>5.9494999999999996</v>
      </c>
      <c r="E35" s="2">
        <f t="shared" si="2"/>
        <v>5.9621800000000009</v>
      </c>
      <c r="F35" s="2">
        <f t="shared" si="3"/>
        <v>5.9667549999999974</v>
      </c>
      <c r="G35" s="2"/>
      <c r="H35" s="2"/>
      <c r="I35" s="2">
        <f t="array" ref="I35">SUMPRODUCT(B19:B38, (ROW(B19:B38)-ROW(B19)+1)) / (20*21/2)</f>
        <v>5.961294761904762</v>
      </c>
      <c r="J35" s="2">
        <f t="shared" si="4"/>
        <v>5.8852186165915947</v>
      </c>
      <c r="K35" s="2"/>
    </row>
    <row r="36" spans="1:11" ht="13.5" x14ac:dyDescent="0.25">
      <c r="A36" s="4">
        <f>TITRES_STAT!B39</f>
        <v>42055</v>
      </c>
      <c r="B36" s="2">
        <f>TITRES_STAT!D39</f>
        <v>5.9432</v>
      </c>
      <c r="C36" s="2">
        <f t="shared" si="0"/>
        <v>-3.4999999999998366E-3</v>
      </c>
      <c r="D36" s="2">
        <f t="shared" si="1"/>
        <v>5.9481000000000002</v>
      </c>
      <c r="E36" s="2">
        <f t="shared" si="2"/>
        <v>5.9579599999999999</v>
      </c>
      <c r="F36" s="2">
        <f t="shared" si="3"/>
        <v>5.9664049999999982</v>
      </c>
      <c r="G36" s="2"/>
      <c r="H36" s="2"/>
      <c r="I36" s="2">
        <f t="array" ref="I36">SUMPRODUCT(B20:B39, (ROW(B20:B39)-ROW(B20)+1)) / (20*21/2)</f>
        <v>5.9615447619047623</v>
      </c>
      <c r="J36" s="2">
        <f t="shared" si="4"/>
        <v>5.8907406531066808</v>
      </c>
      <c r="K36" s="2"/>
    </row>
    <row r="37" spans="1:11" ht="13.5" x14ac:dyDescent="0.25">
      <c r="A37" s="4">
        <f>TITRES_STAT!B40</f>
        <v>42058</v>
      </c>
      <c r="B37" s="2">
        <f>TITRES_STAT!D40</f>
        <v>5.9432</v>
      </c>
      <c r="C37" s="2">
        <f t="shared" si="0"/>
        <v>0</v>
      </c>
      <c r="D37" s="2">
        <f t="shared" si="1"/>
        <v>5.9466999999999999</v>
      </c>
      <c r="E37" s="2">
        <f t="shared" si="2"/>
        <v>5.95479</v>
      </c>
      <c r="F37" s="2">
        <f t="shared" si="3"/>
        <v>5.9642949999999981</v>
      </c>
      <c r="G37" s="2"/>
      <c r="H37" s="2"/>
      <c r="I37" s="2">
        <f t="array" ref="I37">SUMPRODUCT(B21:B40, (ROW(B21:B40)-ROW(B21)+1)) / (20*21/2)</f>
        <v>5.9730085714285712</v>
      </c>
      <c r="J37" s="2">
        <f t="shared" si="4"/>
        <v>5.8957367813822348</v>
      </c>
      <c r="K37" s="2"/>
    </row>
    <row r="38" spans="1:11" ht="13.5" x14ac:dyDescent="0.25">
      <c r="A38" s="4">
        <f>TITRES_STAT!B41</f>
        <v>42059</v>
      </c>
      <c r="B38" s="2">
        <f>TITRES_STAT!D41</f>
        <v>5.9678000000000004</v>
      </c>
      <c r="C38" s="2">
        <f t="shared" si="0"/>
        <v>2.4600000000000399E-2</v>
      </c>
      <c r="D38" s="2">
        <f t="shared" si="1"/>
        <v>5.9502199999999998</v>
      </c>
      <c r="E38" s="2">
        <f t="shared" si="2"/>
        <v>5.9533800000000001</v>
      </c>
      <c r="F38" s="2">
        <f t="shared" si="3"/>
        <v>5.9651749999999986</v>
      </c>
      <c r="G38" s="2"/>
      <c r="H38" s="2"/>
      <c r="I38" s="2">
        <f t="array" ref="I38">SUMPRODUCT(B22:B41, (ROW(B22:B41)-ROW(B22)+1)) / (20*21/2)</f>
        <v>5.983969523809523</v>
      </c>
      <c r="J38" s="2">
        <f t="shared" si="4"/>
        <v>5.9025999450601176</v>
      </c>
      <c r="K38" s="2"/>
    </row>
    <row r="39" spans="1:11" ht="13.5" x14ac:dyDescent="0.25">
      <c r="A39" s="4">
        <f>TITRES_STAT!B42</f>
        <v>42060</v>
      </c>
      <c r="B39" s="2">
        <f>TITRES_STAT!D42</f>
        <v>5.9678000000000004</v>
      </c>
      <c r="C39" s="2">
        <f t="shared" si="0"/>
        <v>0</v>
      </c>
      <c r="D39" s="2">
        <f t="shared" si="1"/>
        <v>5.9537400000000007</v>
      </c>
      <c r="E39" s="2">
        <f t="shared" si="2"/>
        <v>5.9533799999999983</v>
      </c>
      <c r="F39" s="2">
        <f t="shared" si="3"/>
        <v>5.9706299999999981</v>
      </c>
      <c r="G39" s="2"/>
      <c r="H39" s="2"/>
      <c r="I39" s="2">
        <f t="array" ref="I39">SUMPRODUCT(B23:B42, (ROW(B23:B42)-ROW(B23)+1)) / (20*21/2)</f>
        <v>5.9977800000000006</v>
      </c>
      <c r="J39" s="2">
        <f t="shared" si="4"/>
        <v>5.9088094741020116</v>
      </c>
      <c r="K39" s="2"/>
    </row>
    <row r="40" spans="1:11" ht="13.5" x14ac:dyDescent="0.25">
      <c r="A40" s="4">
        <f>TITRES_STAT!B43</f>
        <v>42061</v>
      </c>
      <c r="B40" s="2">
        <f>TITRES_STAT!D43</f>
        <v>6.0910000000000002</v>
      </c>
      <c r="C40" s="2">
        <f t="shared" si="0"/>
        <v>0.12319999999999975</v>
      </c>
      <c r="D40" s="2">
        <f t="shared" si="1"/>
        <v>5.9825999999999997</v>
      </c>
      <c r="E40" s="2">
        <f t="shared" si="2"/>
        <v>5.9660499999999992</v>
      </c>
      <c r="F40" s="2">
        <f t="shared" si="3"/>
        <v>5.9759099999999998</v>
      </c>
      <c r="G40" s="2"/>
      <c r="H40" s="2"/>
      <c r="I40" s="2">
        <f t="array" ref="I40">SUMPRODUCT(B24:B43, (ROW(B24:B43)-ROW(B24)+1)) / (20*21/2)</f>
        <v>6.0110542857142866</v>
      </c>
      <c r="J40" s="2">
        <f t="shared" si="4"/>
        <v>5.9261609527589627</v>
      </c>
      <c r="K40" s="2"/>
    </row>
    <row r="41" spans="1:11" ht="13.5" x14ac:dyDescent="0.25">
      <c r="A41" s="4">
        <f>TITRES_STAT!B44</f>
        <v>42062</v>
      </c>
      <c r="B41" s="2">
        <f>TITRES_STAT!D44</f>
        <v>6.0910000000000002</v>
      </c>
      <c r="C41" s="2">
        <f t="shared" si="0"/>
        <v>0</v>
      </c>
      <c r="D41" s="2">
        <f t="shared" si="1"/>
        <v>6.0121600000000006</v>
      </c>
      <c r="E41" s="2">
        <f t="shared" si="2"/>
        <v>5.9801299999999999</v>
      </c>
      <c r="F41" s="2">
        <f t="shared" si="3"/>
        <v>5.9811899999999998</v>
      </c>
      <c r="G41" s="2"/>
      <c r="H41" s="2"/>
      <c r="I41" s="2">
        <f t="array" ref="I41">SUMPRODUCT(B25:B44, (ROW(B25:B44)-ROW(B25)+1)) / (20*21/2)</f>
        <v>6.023792380952381</v>
      </c>
      <c r="J41" s="2">
        <f t="shared" si="4"/>
        <v>5.941859909639061</v>
      </c>
      <c r="K41" s="2"/>
    </row>
    <row r="42" spans="1:11" ht="13.5" x14ac:dyDescent="0.25">
      <c r="A42" s="4">
        <f>TITRES_STAT!B45</f>
        <v>42065</v>
      </c>
      <c r="B42" s="2">
        <f>TITRES_STAT!D45</f>
        <v>6.1261999999999999</v>
      </c>
      <c r="C42" s="2">
        <f t="shared" si="0"/>
        <v>3.5199999999999676E-2</v>
      </c>
      <c r="D42" s="2">
        <f t="shared" si="1"/>
        <v>6.0487600000000006</v>
      </c>
      <c r="E42" s="2">
        <f t="shared" si="2"/>
        <v>5.9977299999999998</v>
      </c>
      <c r="F42" s="2">
        <f t="shared" si="3"/>
        <v>5.9868199999999998</v>
      </c>
      <c r="G42" s="2"/>
      <c r="H42" s="2"/>
      <c r="I42" s="2">
        <f t="array" ref="I42">SUMPRODUCT(B26:B45, (ROW(B26:B45)-ROW(B26)+1)) / (20*21/2)</f>
        <v>6.0358600000000004</v>
      </c>
      <c r="J42" s="2">
        <f t="shared" si="4"/>
        <v>5.9594161087210553</v>
      </c>
      <c r="K42" s="2"/>
    </row>
    <row r="43" spans="1:11" ht="13.5" x14ac:dyDescent="0.25">
      <c r="A43" s="4">
        <f>TITRES_STAT!B46</f>
        <v>42066</v>
      </c>
      <c r="B43" s="2">
        <f>TITRES_STAT!D46</f>
        <v>6.1261999999999999</v>
      </c>
      <c r="C43" s="2">
        <f t="shared" si="0"/>
        <v>0</v>
      </c>
      <c r="D43" s="2">
        <f t="shared" si="1"/>
        <v>6.0804400000000012</v>
      </c>
      <c r="E43" s="2">
        <f t="shared" si="2"/>
        <v>6.0153300000000005</v>
      </c>
      <c r="F43" s="2">
        <f t="shared" si="3"/>
        <v>5.9924499999999998</v>
      </c>
      <c r="G43" s="2"/>
      <c r="H43" s="2"/>
      <c r="I43" s="2">
        <f t="array" ref="I43">SUMPRODUCT(B27:B46, (ROW(B27:B46)-ROW(B27)+1)) / (20*21/2)</f>
        <v>6.0455809523809521</v>
      </c>
      <c r="J43" s="2">
        <f t="shared" si="4"/>
        <v>5.9753002888428597</v>
      </c>
      <c r="K43" s="2"/>
    </row>
    <row r="44" spans="1:11" ht="13.5" x14ac:dyDescent="0.25">
      <c r="A44" s="4">
        <f>TITRES_STAT!B47</f>
        <v>42067</v>
      </c>
      <c r="B44" s="2">
        <f>TITRES_STAT!D47</f>
        <v>6.1261999999999999</v>
      </c>
      <c r="C44" s="2">
        <f t="shared" si="0"/>
        <v>0</v>
      </c>
      <c r="D44" s="2">
        <f t="shared" si="1"/>
        <v>6.11212</v>
      </c>
      <c r="E44" s="2">
        <f t="shared" si="2"/>
        <v>6.0329299999999995</v>
      </c>
      <c r="F44" s="2">
        <f t="shared" si="3"/>
        <v>5.9994899999999998</v>
      </c>
      <c r="G44" s="2"/>
      <c r="H44" s="2"/>
      <c r="I44" s="2">
        <f t="array" ref="I44">SUMPRODUCT(B28:B47, (ROW(B28:B47)-ROW(B28)+1)) / (20*21/2)</f>
        <v>6.0547152380952376</v>
      </c>
      <c r="J44" s="2">
        <f t="shared" si="4"/>
        <v>5.9896716899054443</v>
      </c>
      <c r="K44" s="2"/>
    </row>
    <row r="45" spans="1:11" ht="13.5" x14ac:dyDescent="0.25">
      <c r="A45" s="4">
        <f>TITRES_STAT!B48</f>
        <v>42068</v>
      </c>
      <c r="B45" s="2">
        <f>TITRES_STAT!D48</f>
        <v>6.1261999999999999</v>
      </c>
      <c r="C45" s="2">
        <f t="shared" si="0"/>
        <v>0</v>
      </c>
      <c r="D45" s="2">
        <f t="shared" si="1"/>
        <v>6.1191599999999999</v>
      </c>
      <c r="E45" s="2">
        <f t="shared" si="2"/>
        <v>6.0508799999999985</v>
      </c>
      <c r="F45" s="2">
        <f t="shared" si="3"/>
        <v>6.0065299999999997</v>
      </c>
      <c r="G45" s="2"/>
      <c r="H45" s="2"/>
      <c r="I45" s="2">
        <f t="array" ref="I45">SUMPRODUCT(B29:B48, (ROW(B29:B48)-ROW(B29)+1)) / (20*21/2)</f>
        <v>6.0632128571428572</v>
      </c>
      <c r="J45" s="2">
        <f t="shared" si="4"/>
        <v>6.0026743861049257</v>
      </c>
      <c r="K45" s="2"/>
    </row>
    <row r="46" spans="1:11" ht="13.5" x14ac:dyDescent="0.25">
      <c r="A46" s="4">
        <f>TITRES_STAT!B49</f>
        <v>42069</v>
      </c>
      <c r="B46" s="2">
        <f>TITRES_STAT!D49</f>
        <v>6.1086</v>
      </c>
      <c r="C46" s="2">
        <f t="shared" si="0"/>
        <v>-1.7599999999999838E-2</v>
      </c>
      <c r="D46" s="2">
        <f t="shared" si="1"/>
        <v>6.1226799999999999</v>
      </c>
      <c r="E46" s="2">
        <f t="shared" si="2"/>
        <v>6.0674200000000003</v>
      </c>
      <c r="F46" s="2">
        <f t="shared" si="3"/>
        <v>6.0126899999999983</v>
      </c>
      <c r="G46" s="2"/>
      <c r="H46" s="2"/>
      <c r="I46" s="2">
        <f t="array" ref="I46">SUMPRODUCT(B30:B49, (ROW(B30:B49)-ROW(B30)+1)) / (20*21/2)</f>
        <v>6.0711071428571426</v>
      </c>
      <c r="J46" s="2">
        <f t="shared" si="4"/>
        <v>6.012762539809219</v>
      </c>
      <c r="K46" s="2"/>
    </row>
    <row r="47" spans="1:11" ht="13.5" x14ac:dyDescent="0.25">
      <c r="A47" s="4">
        <f>TITRES_STAT!B50</f>
        <v>42072</v>
      </c>
      <c r="B47" s="2">
        <f>TITRES_STAT!D50</f>
        <v>6.1086</v>
      </c>
      <c r="C47" s="2">
        <f t="shared" si="0"/>
        <v>0</v>
      </c>
      <c r="D47" s="2">
        <f t="shared" si="1"/>
        <v>6.119159999999999</v>
      </c>
      <c r="E47" s="2">
        <f t="shared" si="2"/>
        <v>6.0839600000000003</v>
      </c>
      <c r="F47" s="2">
        <f t="shared" si="3"/>
        <v>6.0193749999999984</v>
      </c>
      <c r="G47" s="2"/>
      <c r="H47" s="2"/>
      <c r="I47" s="2">
        <f t="array" ref="I47">SUMPRODUCT(B31:B50, (ROW(B31:B50)-ROW(B31)+1)) / (20*21/2)</f>
        <v>6.0867214285714288</v>
      </c>
      <c r="J47" s="2">
        <f t="shared" si="4"/>
        <v>6.0218899169702462</v>
      </c>
      <c r="K47" s="2"/>
    </row>
    <row r="48" spans="1:11" ht="13.5" x14ac:dyDescent="0.25">
      <c r="A48" s="4">
        <f>TITRES_STAT!B51</f>
        <v>42073</v>
      </c>
      <c r="B48" s="2">
        <f>TITRES_STAT!D51</f>
        <v>6.1086</v>
      </c>
      <c r="C48" s="2">
        <f t="shared" si="0"/>
        <v>0</v>
      </c>
      <c r="D48" s="2">
        <f t="shared" si="1"/>
        <v>6.11564</v>
      </c>
      <c r="E48" s="2">
        <f t="shared" si="2"/>
        <v>6.098040000000001</v>
      </c>
      <c r="F48" s="2">
        <f t="shared" si="3"/>
        <v>6.0257099999999983</v>
      </c>
      <c r="G48" s="2"/>
      <c r="H48" s="2"/>
      <c r="I48" s="2">
        <f t="array" ref="I48">SUMPRODUCT(B32:B51, (ROW(B32:B51)-ROW(B32)+1)) / (20*21/2)</f>
        <v>6.0975338095238092</v>
      </c>
      <c r="J48" s="2">
        <f t="shared" si="4"/>
        <v>6.030148020115937</v>
      </c>
      <c r="K48" s="2"/>
    </row>
    <row r="49" spans="1:11" ht="13.5" x14ac:dyDescent="0.25">
      <c r="A49" s="4">
        <f>TITRES_STAT!B52</f>
        <v>42074</v>
      </c>
      <c r="B49" s="2">
        <f>TITRES_STAT!D52</f>
        <v>6.1086</v>
      </c>
      <c r="C49" s="2">
        <f t="shared" si="0"/>
        <v>0</v>
      </c>
      <c r="D49" s="2">
        <f t="shared" si="1"/>
        <v>6.1121199999999991</v>
      </c>
      <c r="E49" s="2">
        <f t="shared" si="2"/>
        <v>6.1121200000000009</v>
      </c>
      <c r="F49" s="2">
        <f t="shared" si="3"/>
        <v>6.0327499999999974</v>
      </c>
      <c r="G49" s="2"/>
      <c r="H49" s="2"/>
      <c r="I49" s="2">
        <f t="array" ref="I49">SUMPRODUCT(B33:B52, (ROW(B33:B52)-ROW(B33)+1)) / (20*21/2)</f>
        <v>6.1073571428571425</v>
      </c>
      <c r="J49" s="2">
        <f t="shared" si="4"/>
        <v>6.0376196372477526</v>
      </c>
      <c r="K49" s="2"/>
    </row>
    <row r="50" spans="1:11" ht="13.5" x14ac:dyDescent="0.25">
      <c r="A50" s="4">
        <f>TITRES_STAT!B53</f>
        <v>42075</v>
      </c>
      <c r="B50" s="2">
        <f>TITRES_STAT!D53</f>
        <v>6.1966999999999999</v>
      </c>
      <c r="C50" s="2">
        <f t="shared" si="0"/>
        <v>8.8099999999999845E-2</v>
      </c>
      <c r="D50" s="2">
        <f t="shared" si="1"/>
        <v>6.12622</v>
      </c>
      <c r="E50" s="2">
        <f t="shared" si="2"/>
        <v>6.1226900000000004</v>
      </c>
      <c r="F50" s="2">
        <f t="shared" si="3"/>
        <v>6.044369999999998</v>
      </c>
      <c r="G50" s="2">
        <f t="shared" ref="G50:G113" si="5">AVERAGE(B1:B50)</f>
        <v>5.8620367346938798</v>
      </c>
      <c r="H50" s="2"/>
      <c r="I50" s="2">
        <f t="array" ref="I50">SUMPRODUCT(B34:B53, (ROW(B34:B53)-ROW(B34)+1)) / (20*21/2)</f>
        <v>6.1125057142857138</v>
      </c>
      <c r="J50" s="2">
        <f t="shared" si="4"/>
        <v>6.0527701479860623</v>
      </c>
      <c r="K50" s="2">
        <f>G50</f>
        <v>5.8620367346938798</v>
      </c>
    </row>
    <row r="51" spans="1:11" ht="13.5" x14ac:dyDescent="0.25">
      <c r="A51" s="4">
        <f>TITRES_STAT!B54</f>
        <v>42076</v>
      </c>
      <c r="B51" s="2">
        <f>TITRES_STAT!D54</f>
        <v>6.1578999999999997</v>
      </c>
      <c r="C51" s="2">
        <f t="shared" si="0"/>
        <v>-3.8800000000000168E-2</v>
      </c>
      <c r="D51" s="2">
        <f t="shared" si="1"/>
        <v>6.1360799999999998</v>
      </c>
      <c r="E51" s="2">
        <f t="shared" si="2"/>
        <v>6.1293800000000003</v>
      </c>
      <c r="F51" s="2">
        <f t="shared" si="3"/>
        <v>6.0547549999999983</v>
      </c>
      <c r="G51" s="2">
        <f t="shared" si="5"/>
        <v>5.8679540000000019</v>
      </c>
      <c r="H51" s="2"/>
      <c r="I51" s="2">
        <f t="array" ref="I51">SUMPRODUCT(B35:B54, (ROW(B35:B54)-ROW(B35)+1)) / (20*21/2)</f>
        <v>6.1158399999999995</v>
      </c>
      <c r="J51" s="2">
        <f t="shared" si="4"/>
        <v>6.0627825148445327</v>
      </c>
      <c r="K51" s="2">
        <f t="shared" ref="K51:K114" si="6">$K$4*B51+(1-$K$4)*K50</f>
        <v>5.8736392156862776</v>
      </c>
    </row>
    <row r="52" spans="1:11" ht="13.5" x14ac:dyDescent="0.25">
      <c r="A52" s="4">
        <f>TITRES_STAT!B55</f>
        <v>42079</v>
      </c>
      <c r="B52" s="2">
        <f>TITRES_STAT!D55</f>
        <v>6.1578999999999997</v>
      </c>
      <c r="C52" s="2">
        <f t="shared" si="0"/>
        <v>0</v>
      </c>
      <c r="D52" s="2">
        <f t="shared" si="1"/>
        <v>6.1459399999999986</v>
      </c>
      <c r="E52" s="2">
        <f t="shared" si="2"/>
        <v>6.1325500000000002</v>
      </c>
      <c r="F52" s="2">
        <f t="shared" si="3"/>
        <v>6.0651399999999978</v>
      </c>
      <c r="G52" s="2">
        <f t="shared" si="5"/>
        <v>5.8844300000000018</v>
      </c>
      <c r="H52" s="2"/>
      <c r="I52" s="2">
        <f t="array" ref="I52">SUMPRODUCT(B36:B55, (ROW(B36:B55)-ROW(B36)+1)) / (20*21/2)</f>
        <v>6.1184200000000004</v>
      </c>
      <c r="J52" s="2">
        <f t="shared" si="4"/>
        <v>6.0718413229545769</v>
      </c>
      <c r="K52" s="2">
        <f t="shared" si="6"/>
        <v>5.8847866974240715</v>
      </c>
    </row>
    <row r="53" spans="1:11" ht="13.5" x14ac:dyDescent="0.25">
      <c r="A53" s="4">
        <f>TITRES_STAT!B56</f>
        <v>42080</v>
      </c>
      <c r="B53" s="2">
        <f>TITRES_STAT!D56</f>
        <v>6.1192000000000002</v>
      </c>
      <c r="C53" s="2">
        <f t="shared" si="0"/>
        <v>-3.8699999999999513E-2</v>
      </c>
      <c r="D53" s="2">
        <f t="shared" si="1"/>
        <v>6.1480599999999992</v>
      </c>
      <c r="E53" s="2">
        <f t="shared" si="2"/>
        <v>6.1318499999999991</v>
      </c>
      <c r="F53" s="2">
        <f t="shared" si="3"/>
        <v>6.0735899999999985</v>
      </c>
      <c r="G53" s="2">
        <f t="shared" si="5"/>
        <v>5.9008360000000009</v>
      </c>
      <c r="H53" s="2"/>
      <c r="I53" s="2">
        <f t="array" ref="I53">SUMPRODUCT(B37:B56, (ROW(B37:B56)-ROW(B37)+1)) / (20*21/2)</f>
        <v>6.1202290476190475</v>
      </c>
      <c r="J53" s="2">
        <f t="shared" si="4"/>
        <v>6.0763516731493787</v>
      </c>
      <c r="K53" s="2">
        <f t="shared" si="6"/>
        <v>5.8939793759564605</v>
      </c>
    </row>
    <row r="54" spans="1:11" ht="13.5" x14ac:dyDescent="0.25">
      <c r="A54" s="4">
        <f>TITRES_STAT!B57</f>
        <v>42081</v>
      </c>
      <c r="B54" s="2">
        <f>TITRES_STAT!D57</f>
        <v>6.1086</v>
      </c>
      <c r="C54" s="2">
        <f t="shared" si="0"/>
        <v>-1.0600000000000165E-2</v>
      </c>
      <c r="D54" s="2">
        <f t="shared" si="1"/>
        <v>6.1480599999999992</v>
      </c>
      <c r="E54" s="2">
        <f t="shared" si="2"/>
        <v>6.13009</v>
      </c>
      <c r="F54" s="2">
        <f t="shared" si="3"/>
        <v>6.0815099999999989</v>
      </c>
      <c r="G54" s="2">
        <f t="shared" si="5"/>
        <v>5.916678000000001</v>
      </c>
      <c r="H54" s="2"/>
      <c r="I54" s="2">
        <f t="array" ref="I54">SUMPRODUCT(B38:B57, (ROW(B38:B57)-ROW(B38)+1)) / (20*21/2)</f>
        <v>6.0894028571428569</v>
      </c>
      <c r="J54" s="2">
        <f t="shared" si="4"/>
        <v>6.079422942373248</v>
      </c>
      <c r="K54" s="2">
        <f t="shared" si="6"/>
        <v>5.9023958710169921</v>
      </c>
    </row>
    <row r="55" spans="1:11" ht="13.5" x14ac:dyDescent="0.25">
      <c r="A55" s="4">
        <f>TITRES_STAT!B58</f>
        <v>42082</v>
      </c>
      <c r="B55" s="2">
        <f>TITRES_STAT!D58</f>
        <v>6.1086</v>
      </c>
      <c r="C55" s="2">
        <f t="shared" si="0"/>
        <v>0</v>
      </c>
      <c r="D55" s="2">
        <f t="shared" si="1"/>
        <v>6.1304399999999992</v>
      </c>
      <c r="E55" s="2">
        <f t="shared" si="2"/>
        <v>6.1283300000000001</v>
      </c>
      <c r="F55" s="2">
        <f t="shared" si="3"/>
        <v>6.0896049999999988</v>
      </c>
      <c r="G55" s="2">
        <f t="shared" si="5"/>
        <v>5.9332260000000021</v>
      </c>
      <c r="H55" s="2"/>
      <c r="I55" s="2">
        <f t="array" ref="I55">SUMPRODUCT(B39:B58, (ROW(B39:B58)-ROW(B39)+1)) / (20*21/2)</f>
        <v>6.0751338095238099</v>
      </c>
      <c r="J55" s="2">
        <f t="shared" si="4"/>
        <v>6.0822017097662719</v>
      </c>
      <c r="K55" s="2">
        <f t="shared" si="6"/>
        <v>5.9104823074476984</v>
      </c>
    </row>
    <row r="56" spans="1:11" ht="13.5" x14ac:dyDescent="0.25">
      <c r="A56" s="4">
        <f>TITRES_STAT!B59</f>
        <v>42086</v>
      </c>
      <c r="B56" s="2">
        <f>TITRES_STAT!D59</f>
        <v>6.1086</v>
      </c>
      <c r="C56" s="2">
        <f t="shared" si="0"/>
        <v>0</v>
      </c>
      <c r="D56" s="2">
        <f t="shared" si="1"/>
        <v>6.1205799999999995</v>
      </c>
      <c r="E56" s="2">
        <f t="shared" si="2"/>
        <v>6.1283300000000001</v>
      </c>
      <c r="F56" s="2">
        <f t="shared" si="3"/>
        <v>6.0978749999999993</v>
      </c>
      <c r="G56" s="2">
        <f t="shared" si="5"/>
        <v>5.9497740000000015</v>
      </c>
      <c r="H56" s="2"/>
      <c r="I56" s="2">
        <f t="array" ref="I56">SUMPRODUCT(B40:B59, (ROW(B40:B59)-ROW(B40)+1)) / (20*21/2)</f>
        <v>6.0620085714285716</v>
      </c>
      <c r="J56" s="2">
        <f t="shared" si="4"/>
        <v>6.0847158326456752</v>
      </c>
      <c r="K56" s="2">
        <f t="shared" si="6"/>
        <v>5.9182516287242599</v>
      </c>
    </row>
    <row r="57" spans="1:11" ht="13.5" x14ac:dyDescent="0.25">
      <c r="A57" s="4">
        <f>TITRES_STAT!B60</f>
        <v>42087</v>
      </c>
      <c r="B57" s="2">
        <f>TITRES_STAT!D60</f>
        <v>5.7742000000000004</v>
      </c>
      <c r="C57" s="2">
        <f t="shared" si="0"/>
        <v>-0.33439999999999959</v>
      </c>
      <c r="D57" s="2">
        <f t="shared" si="1"/>
        <v>6.0438400000000003</v>
      </c>
      <c r="E57" s="2">
        <f t="shared" si="2"/>
        <v>6.0948900000000004</v>
      </c>
      <c r="F57" s="2">
        <f t="shared" si="3"/>
        <v>6.0894250000000003</v>
      </c>
      <c r="G57" s="2">
        <f t="shared" si="5"/>
        <v>5.9596340000000012</v>
      </c>
      <c r="H57" s="2"/>
      <c r="I57" s="2">
        <f t="array" ref="I57">SUMPRODUCT(B41:B60, (ROW(B41:B60)-ROW(B41)+1)) / (20*21/2)</f>
        <v>6.0486338095238095</v>
      </c>
      <c r="J57" s="2">
        <f t="shared" si="4"/>
        <v>6.0551428962032299</v>
      </c>
      <c r="K57" s="2">
        <f t="shared" si="6"/>
        <v>5.9126025452448774</v>
      </c>
    </row>
    <row r="58" spans="1:11" ht="13.5" x14ac:dyDescent="0.25">
      <c r="A58" s="4">
        <f>TITRES_STAT!B61</f>
        <v>42088</v>
      </c>
      <c r="B58" s="2">
        <f>TITRES_STAT!D61</f>
        <v>5.9396000000000004</v>
      </c>
      <c r="C58" s="2">
        <f t="shared" si="0"/>
        <v>0.16539999999999999</v>
      </c>
      <c r="D58" s="2">
        <f t="shared" si="1"/>
        <v>6.0079200000000004</v>
      </c>
      <c r="E58" s="2">
        <f t="shared" si="2"/>
        <v>6.0779900000000007</v>
      </c>
      <c r="F58" s="2">
        <f t="shared" si="3"/>
        <v>6.0880150000000004</v>
      </c>
      <c r="G58" s="2">
        <f t="shared" si="5"/>
        <v>5.9717440000000011</v>
      </c>
      <c r="H58" s="2"/>
      <c r="I58" s="2">
        <f t="array" ref="I58">SUMPRODUCT(B42:B61, (ROW(B42:B61)-ROW(B42)+1)) / (20*21/2)</f>
        <v>6.0416414285714293</v>
      </c>
      <c r="J58" s="2">
        <f t="shared" si="4"/>
        <v>6.0441388108505407</v>
      </c>
      <c r="K58" s="2">
        <f t="shared" si="6"/>
        <v>5.9136612689607642</v>
      </c>
    </row>
    <row r="59" spans="1:11" ht="13.5" x14ac:dyDescent="0.25">
      <c r="A59" s="4">
        <f>TITRES_STAT!B62</f>
        <v>42089</v>
      </c>
      <c r="B59" s="2">
        <f>TITRES_STAT!D62</f>
        <v>5.9501999999999997</v>
      </c>
      <c r="C59" s="2">
        <f t="shared" si="0"/>
        <v>1.0599999999999277E-2</v>
      </c>
      <c r="D59" s="2">
        <f t="shared" si="1"/>
        <v>5.9762399999999989</v>
      </c>
      <c r="E59" s="2">
        <f t="shared" si="2"/>
        <v>6.0621500000000008</v>
      </c>
      <c r="F59" s="2">
        <f t="shared" si="3"/>
        <v>6.087135</v>
      </c>
      <c r="G59" s="2">
        <f t="shared" si="5"/>
        <v>5.9840660000000012</v>
      </c>
      <c r="H59" s="2"/>
      <c r="I59" s="2">
        <f t="array" ref="I59">SUMPRODUCT(B43:B62, (ROW(B43:B62)-ROW(B43)+1)) / (20*21/2)</f>
        <v>6.0350514285714283</v>
      </c>
      <c r="J59" s="2">
        <f t="shared" si="4"/>
        <v>6.0351922574362042</v>
      </c>
      <c r="K59" s="2">
        <f t="shared" si="6"/>
        <v>5.9150941603740677</v>
      </c>
    </row>
    <row r="60" spans="1:11" ht="13.5" x14ac:dyDescent="0.25">
      <c r="A60" s="4">
        <f>TITRES_STAT!B63</f>
        <v>42090</v>
      </c>
      <c r="B60" s="2">
        <f>TITRES_STAT!D63</f>
        <v>5.9466999999999999</v>
      </c>
      <c r="C60" s="2">
        <f t="shared" si="0"/>
        <v>-3.4999999999998366E-3</v>
      </c>
      <c r="D60" s="2">
        <f t="shared" si="1"/>
        <v>5.9438599999999999</v>
      </c>
      <c r="E60" s="2">
        <f t="shared" si="2"/>
        <v>6.0371499999999996</v>
      </c>
      <c r="F60" s="2">
        <f t="shared" si="3"/>
        <v>6.0799199999999995</v>
      </c>
      <c r="G60" s="2">
        <f t="shared" si="5"/>
        <v>5.9964600000000017</v>
      </c>
      <c r="H60" s="2"/>
      <c r="I60" s="2">
        <f t="array" ref="I60">SUMPRODUCT(B44:B63, (ROW(B44:B63)-ROW(B44)+1)) / (20*21/2)</f>
        <v>6.0300409523809524</v>
      </c>
      <c r="J60" s="2">
        <f t="shared" si="4"/>
        <v>6.0267644233946607</v>
      </c>
      <c r="K60" s="2">
        <f t="shared" si="6"/>
        <v>5.9163336050652804</v>
      </c>
    </row>
    <row r="61" spans="1:11" ht="13.5" x14ac:dyDescent="0.25">
      <c r="A61" s="4">
        <f>TITRES_STAT!B64</f>
        <v>42093</v>
      </c>
      <c r="B61" s="2">
        <f>TITRES_STAT!D64</f>
        <v>6.0065</v>
      </c>
      <c r="C61" s="2">
        <f t="shared" si="0"/>
        <v>5.9800000000000075E-2</v>
      </c>
      <c r="D61" s="2">
        <f t="shared" si="1"/>
        <v>5.9234400000000003</v>
      </c>
      <c r="E61" s="2">
        <f t="shared" si="2"/>
        <v>6.0220099999999999</v>
      </c>
      <c r="F61" s="2">
        <f t="shared" si="3"/>
        <v>6.0756949999999996</v>
      </c>
      <c r="G61" s="2">
        <f t="shared" si="5"/>
        <v>6.0046280000000021</v>
      </c>
      <c r="H61" s="2"/>
      <c r="I61" s="2">
        <f t="array" ref="I61">SUMPRODUCT(B45:B64, (ROW(B45:B64)-ROW(B45)+1)) / (20*21/2)</f>
        <v>6.0255500000000017</v>
      </c>
      <c r="J61" s="2">
        <f t="shared" si="4"/>
        <v>6.0248344783094545</v>
      </c>
      <c r="K61" s="2">
        <f t="shared" si="6"/>
        <v>5.9198695421215444</v>
      </c>
    </row>
    <row r="62" spans="1:11" ht="13.5" x14ac:dyDescent="0.25">
      <c r="A62" s="4">
        <f>TITRES_STAT!B65</f>
        <v>42094</v>
      </c>
      <c r="B62" s="2">
        <f>TITRES_STAT!D65</f>
        <v>6.0065</v>
      </c>
      <c r="C62" s="2">
        <f t="shared" si="0"/>
        <v>0</v>
      </c>
      <c r="D62" s="2">
        <f t="shared" si="1"/>
        <v>5.9699</v>
      </c>
      <c r="E62" s="2">
        <f t="shared" si="2"/>
        <v>6.006870000000001</v>
      </c>
      <c r="F62" s="2">
        <f t="shared" si="3"/>
        <v>6.0697099999999988</v>
      </c>
      <c r="G62" s="2">
        <f t="shared" si="5"/>
        <v>6.0092740000000022</v>
      </c>
      <c r="H62" s="2"/>
      <c r="I62" s="2">
        <f t="array" ref="I62">SUMPRODUCT(B46:B65, (ROW(B46:B65)-ROW(B46)+1)) / (20*21/2)</f>
        <v>6.0212452380952373</v>
      </c>
      <c r="J62" s="2">
        <f t="shared" si="4"/>
        <v>6.0230883375180779</v>
      </c>
      <c r="K62" s="2">
        <f t="shared" si="6"/>
        <v>5.9232668149795229</v>
      </c>
    </row>
    <row r="63" spans="1:11" ht="13.5" x14ac:dyDescent="0.25">
      <c r="A63" s="4">
        <f>TITRES_STAT!B66</f>
        <v>42095</v>
      </c>
      <c r="B63" s="2">
        <f>TITRES_STAT!D66</f>
        <v>6.0171000000000001</v>
      </c>
      <c r="C63" s="2">
        <f t="shared" si="0"/>
        <v>1.0600000000000165E-2</v>
      </c>
      <c r="D63" s="2">
        <f t="shared" si="1"/>
        <v>5.9853999999999994</v>
      </c>
      <c r="E63" s="2">
        <f t="shared" si="2"/>
        <v>5.9966600000000003</v>
      </c>
      <c r="F63" s="2">
        <f t="shared" si="3"/>
        <v>6.0642550000000002</v>
      </c>
      <c r="G63" s="2">
        <f t="shared" si="5"/>
        <v>6.0120200000000024</v>
      </c>
      <c r="H63" s="2"/>
      <c r="I63" s="2">
        <f t="array" ref="I63">SUMPRODUCT(B47:B66, (ROW(B47:B66)-ROW(B47)+1)) / (20*21/2)</f>
        <v>6.0134480952380942</v>
      </c>
      <c r="J63" s="2">
        <f t="shared" si="4"/>
        <v>6.0225180196592127</v>
      </c>
      <c r="K63" s="2">
        <f t="shared" si="6"/>
        <v>5.9269465477254242</v>
      </c>
    </row>
    <row r="64" spans="1:11" ht="13.5" x14ac:dyDescent="0.25">
      <c r="A64" s="4">
        <f>TITRES_STAT!B67</f>
        <v>42096</v>
      </c>
      <c r="B64" s="2">
        <f>TITRES_STAT!D67</f>
        <v>6.0171000000000001</v>
      </c>
      <c r="C64" s="2">
        <f t="shared" si="0"/>
        <v>0</v>
      </c>
      <c r="D64" s="2">
        <f t="shared" si="1"/>
        <v>5.9987799999999991</v>
      </c>
      <c r="E64" s="2">
        <f t="shared" si="2"/>
        <v>5.9875100000000003</v>
      </c>
      <c r="F64" s="2">
        <f t="shared" si="3"/>
        <v>6.0587999999999997</v>
      </c>
      <c r="G64" s="2">
        <f t="shared" si="5"/>
        <v>6.0154700000000023</v>
      </c>
      <c r="H64" s="2"/>
      <c r="I64" s="2">
        <f t="array" ref="I64">SUMPRODUCT(B48:B67, (ROW(B48:B67)-ROW(B48)+1)) / (20*21/2)</f>
        <v>6.0049619047619043</v>
      </c>
      <c r="J64" s="2">
        <f t="shared" si="4"/>
        <v>6.0220020177869067</v>
      </c>
      <c r="K64" s="2">
        <f t="shared" si="6"/>
        <v>5.9304819772263881</v>
      </c>
    </row>
    <row r="65" spans="1:11" ht="13.5" x14ac:dyDescent="0.25">
      <c r="A65" s="4">
        <f>TITRES_STAT!B68</f>
        <v>42097</v>
      </c>
      <c r="B65" s="2">
        <f>TITRES_STAT!D68</f>
        <v>6.0136000000000003</v>
      </c>
      <c r="C65" s="2">
        <f t="shared" si="0"/>
        <v>-3.4999999999998366E-3</v>
      </c>
      <c r="D65" s="2">
        <f t="shared" si="1"/>
        <v>6.0121599999999997</v>
      </c>
      <c r="E65" s="2">
        <f t="shared" si="2"/>
        <v>5.9780100000000003</v>
      </c>
      <c r="F65" s="2">
        <f t="shared" si="3"/>
        <v>6.0531699999999997</v>
      </c>
      <c r="G65" s="2">
        <f t="shared" si="5"/>
        <v>6.0181460000000024</v>
      </c>
      <c r="H65" s="2"/>
      <c r="I65" s="2">
        <f t="array" ref="I65">SUMPRODUCT(B49:B68, (ROW(B49:B68)-ROW(B49)+1)) / (20*21/2)</f>
        <v>5.9804347619047622</v>
      </c>
      <c r="J65" s="2">
        <f t="shared" si="4"/>
        <v>6.0212018256167257</v>
      </c>
      <c r="K65" s="2">
        <f t="shared" si="6"/>
        <v>5.9337415075312361</v>
      </c>
    </row>
    <row r="66" spans="1:11" ht="13.5" x14ac:dyDescent="0.25">
      <c r="A66" s="4">
        <f>TITRES_STAT!B69</f>
        <v>42100</v>
      </c>
      <c r="B66" s="2">
        <f>TITRES_STAT!D69</f>
        <v>5.9713000000000003</v>
      </c>
      <c r="C66" s="2">
        <f t="shared" si="0"/>
        <v>-4.2300000000000004E-2</v>
      </c>
      <c r="D66" s="2">
        <f t="shared" si="1"/>
        <v>6.0051199999999998</v>
      </c>
      <c r="E66" s="2">
        <f t="shared" si="2"/>
        <v>5.9642799999999996</v>
      </c>
      <c r="F66" s="2">
        <f t="shared" si="3"/>
        <v>6.0463050000000003</v>
      </c>
      <c r="G66" s="2">
        <f t="shared" si="5"/>
        <v>6.0185680000000037</v>
      </c>
      <c r="H66" s="2"/>
      <c r="I66" s="2">
        <f t="array" ref="I66">SUMPRODUCT(B50:B69, (ROW(B50:B69)-ROW(B50)+1)) / (20*21/2)</f>
        <v>5.9601523809523815</v>
      </c>
      <c r="J66" s="2">
        <f t="shared" si="4"/>
        <v>6.0164492707960857</v>
      </c>
      <c r="K66" s="2">
        <f t="shared" si="6"/>
        <v>5.9352143895888352</v>
      </c>
    </row>
    <row r="67" spans="1:11" ht="13.5" x14ac:dyDescent="0.25">
      <c r="A67" s="4">
        <f>TITRES_STAT!B70</f>
        <v>42101</v>
      </c>
      <c r="B67" s="2">
        <f>TITRES_STAT!D70</f>
        <v>5.9572000000000003</v>
      </c>
      <c r="C67" s="2">
        <f t="shared" si="0"/>
        <v>-1.4100000000000001E-2</v>
      </c>
      <c r="D67" s="2">
        <f t="shared" si="1"/>
        <v>5.99526</v>
      </c>
      <c r="E67" s="2">
        <f t="shared" si="2"/>
        <v>5.9825800000000005</v>
      </c>
      <c r="F67" s="2">
        <f t="shared" si="3"/>
        <v>6.0387350000000009</v>
      </c>
      <c r="G67" s="2">
        <f t="shared" si="5"/>
        <v>6.0180040000000021</v>
      </c>
      <c r="H67" s="2"/>
      <c r="I67" s="2">
        <f t="array" ref="I67">SUMPRODUCT(B51:B70, (ROW(B51:B70)-ROW(B51)+1)) / (20*21/2)</f>
        <v>5.9510185714285724</v>
      </c>
      <c r="J67" s="2">
        <f t="shared" si="4"/>
        <v>6.0108064831012209</v>
      </c>
      <c r="K67" s="2">
        <f t="shared" si="6"/>
        <v>5.9360765703892726</v>
      </c>
    </row>
    <row r="68" spans="1:11" ht="13.5" x14ac:dyDescent="0.25">
      <c r="A68" s="4">
        <f>TITRES_STAT!B71</f>
        <v>42102</v>
      </c>
      <c r="B68" s="2">
        <f>TITRES_STAT!D71</f>
        <v>5.7812000000000001</v>
      </c>
      <c r="C68" s="2">
        <f t="shared" ref="C68:C131" si="7">B68-B67</f>
        <v>-0.17600000000000016</v>
      </c>
      <c r="D68" s="2">
        <f t="shared" si="1"/>
        <v>5.94808</v>
      </c>
      <c r="E68" s="2">
        <f t="shared" si="2"/>
        <v>5.9667399999999997</v>
      </c>
      <c r="F68" s="2">
        <f t="shared" si="3"/>
        <v>6.0223650000000006</v>
      </c>
      <c r="G68" s="2">
        <f t="shared" si="5"/>
        <v>6.0146240000000022</v>
      </c>
      <c r="H68" s="2"/>
      <c r="I68" s="2">
        <f t="array" ref="I68">SUMPRODUCT(B52:B71, (ROW(B52:B71)-ROW(B52)+1)) / (20*21/2)</f>
        <v>5.9268142857142863</v>
      </c>
      <c r="J68" s="2">
        <f t="shared" si="4"/>
        <v>5.9889391989963423</v>
      </c>
      <c r="K68" s="2">
        <f t="shared" si="6"/>
        <v>5.9300029793936151</v>
      </c>
    </row>
    <row r="69" spans="1:11" ht="13.5" x14ac:dyDescent="0.25">
      <c r="A69" s="4">
        <f>TITRES_STAT!B72</f>
        <v>42104</v>
      </c>
      <c r="B69" s="2">
        <f>TITRES_STAT!D72</f>
        <v>5.8094000000000001</v>
      </c>
      <c r="C69" s="2">
        <f t="shared" si="7"/>
        <v>2.8200000000000003E-2</v>
      </c>
      <c r="D69" s="2">
        <f t="shared" si="1"/>
        <v>5.9065400000000006</v>
      </c>
      <c r="E69" s="2">
        <f t="shared" si="2"/>
        <v>5.952659999999999</v>
      </c>
      <c r="F69" s="2">
        <f t="shared" si="3"/>
        <v>6.0074050000000003</v>
      </c>
      <c r="G69" s="2">
        <f t="shared" si="5"/>
        <v>6.0136380000000011</v>
      </c>
      <c r="H69" s="2"/>
      <c r="I69" s="2">
        <f t="array" ref="I69">SUMPRODUCT(B53:B72, (ROW(B53:B72)-ROW(B53)+1)) / (20*21/2)</f>
        <v>5.9113095238095248</v>
      </c>
      <c r="J69" s="2">
        <f t="shared" si="4"/>
        <v>5.9718402276633578</v>
      </c>
      <c r="K69" s="2">
        <f t="shared" si="6"/>
        <v>5.9252734507899438</v>
      </c>
    </row>
    <row r="70" spans="1:11" ht="13.5" x14ac:dyDescent="0.25">
      <c r="A70" s="4">
        <f>TITRES_STAT!B73</f>
        <v>42107</v>
      </c>
      <c r="B70" s="2">
        <f>TITRES_STAT!D73</f>
        <v>5.9115000000000002</v>
      </c>
      <c r="C70" s="2">
        <f t="shared" si="7"/>
        <v>0.10210000000000008</v>
      </c>
      <c r="D70" s="2">
        <f t="shared" si="1"/>
        <v>5.88612</v>
      </c>
      <c r="E70" s="2">
        <f t="shared" si="2"/>
        <v>5.9491399999999999</v>
      </c>
      <c r="F70" s="2">
        <f t="shared" si="3"/>
        <v>5.9931450000000002</v>
      </c>
      <c r="G70" s="2">
        <f t="shared" si="5"/>
        <v>6.0121599999999997</v>
      </c>
      <c r="H70" s="2"/>
      <c r="I70" s="2">
        <f t="array" ref="I70">SUMPRODUCT(B54:B73, (ROW(B54:B73)-ROW(B54)+1)) / (20*21/2)</f>
        <v>5.8974642857142863</v>
      </c>
      <c r="J70" s="2">
        <f t="shared" si="4"/>
        <v>5.9660935393144667</v>
      </c>
      <c r="K70" s="2">
        <f t="shared" si="6"/>
        <v>5.9247333154648478</v>
      </c>
    </row>
    <row r="71" spans="1:11" ht="13.5" x14ac:dyDescent="0.25">
      <c r="A71" s="4">
        <f>TITRES_STAT!B74</f>
        <v>42108</v>
      </c>
      <c r="B71" s="2">
        <f>TITRES_STAT!D74</f>
        <v>5.7389999999999999</v>
      </c>
      <c r="C71" s="2">
        <f t="shared" si="7"/>
        <v>-0.17250000000000032</v>
      </c>
      <c r="D71" s="2">
        <f t="shared" ref="D71:D134" si="8">AVERAGE(B67:B71)</f>
        <v>5.8396600000000003</v>
      </c>
      <c r="E71" s="2">
        <f t="shared" si="2"/>
        <v>5.9223899999999992</v>
      </c>
      <c r="F71" s="2">
        <f t="shared" si="3"/>
        <v>5.9722</v>
      </c>
      <c r="G71" s="2">
        <f t="shared" si="5"/>
        <v>6.0072319999999992</v>
      </c>
      <c r="H71" s="2"/>
      <c r="I71" s="2">
        <f t="array" ref="I71">SUMPRODUCT(B55:B74, (ROW(B55:B74)-ROW(B55)+1)) / (20*21/2)</f>
        <v>5.8911228571428564</v>
      </c>
      <c r="J71" s="2">
        <f t="shared" si="4"/>
        <v>5.9444655831892792</v>
      </c>
      <c r="K71" s="2">
        <f t="shared" si="6"/>
        <v>5.9174496560348535</v>
      </c>
    </row>
    <row r="72" spans="1:11" ht="13.5" x14ac:dyDescent="0.25">
      <c r="A72" s="4">
        <f>TITRES_STAT!B75</f>
        <v>42109</v>
      </c>
      <c r="B72" s="2">
        <f>TITRES_STAT!D75</f>
        <v>5.8094000000000001</v>
      </c>
      <c r="C72" s="2">
        <f t="shared" si="7"/>
        <v>7.040000000000024E-2</v>
      </c>
      <c r="D72" s="2">
        <f t="shared" si="8"/>
        <v>5.8101000000000003</v>
      </c>
      <c r="E72" s="2">
        <f t="shared" si="2"/>
        <v>5.902680000000001</v>
      </c>
      <c r="F72" s="2">
        <f t="shared" si="3"/>
        <v>5.9547749999999997</v>
      </c>
      <c r="G72" s="2">
        <f t="shared" si="5"/>
        <v>6.0031479999999986</v>
      </c>
      <c r="H72" s="2"/>
      <c r="I72" s="2">
        <f t="array" ref="I72">SUMPRODUCT(B56:B75, (ROW(B56:B75)-ROW(B56)+1)) / (20*21/2)</f>
        <v>5.8765238095238095</v>
      </c>
      <c r="J72" s="2">
        <f t="shared" si="4"/>
        <v>5.9316021943141104</v>
      </c>
      <c r="K72" s="2">
        <f t="shared" si="6"/>
        <v>5.9132124146217215</v>
      </c>
    </row>
    <row r="73" spans="1:11" ht="13.5" x14ac:dyDescent="0.25">
      <c r="A73" s="4">
        <f>TITRES_STAT!B76</f>
        <v>42110</v>
      </c>
      <c r="B73" s="2">
        <f>TITRES_STAT!D76</f>
        <v>5.8094000000000001</v>
      </c>
      <c r="C73" s="2">
        <f t="shared" si="7"/>
        <v>0</v>
      </c>
      <c r="D73" s="2">
        <f t="shared" si="8"/>
        <v>5.8157399999999999</v>
      </c>
      <c r="E73" s="2">
        <f t="shared" si="2"/>
        <v>5.8819100000000004</v>
      </c>
      <c r="F73" s="2">
        <f t="shared" si="3"/>
        <v>5.9392849999999999</v>
      </c>
      <c r="G73" s="2">
        <f t="shared" si="5"/>
        <v>5.9990639999999971</v>
      </c>
      <c r="H73" s="2"/>
      <c r="I73" s="2">
        <f t="array" ref="I73">SUMPRODUCT(B57:B76, (ROW(B57:B76)-ROW(B57)+1)) / (20*21/2)</f>
        <v>5.8672028571428578</v>
      </c>
      <c r="J73" s="2">
        <f t="shared" si="4"/>
        <v>5.9199638900937188</v>
      </c>
      <c r="K73" s="2">
        <f t="shared" si="6"/>
        <v>5.9091413395385164</v>
      </c>
    </row>
    <row r="74" spans="1:11" ht="13.5" x14ac:dyDescent="0.25">
      <c r="A74" s="4">
        <f>TITRES_STAT!B77</f>
        <v>42111</v>
      </c>
      <c r="B74" s="2">
        <f>TITRES_STAT!D77</f>
        <v>5.8727</v>
      </c>
      <c r="C74" s="2">
        <f t="shared" si="7"/>
        <v>6.3299999999999912E-2</v>
      </c>
      <c r="D74" s="2">
        <f t="shared" si="8"/>
        <v>5.8284000000000002</v>
      </c>
      <c r="E74" s="2">
        <f t="shared" si="2"/>
        <v>5.8674699999999991</v>
      </c>
      <c r="F74" s="2">
        <f t="shared" si="3"/>
        <v>5.9274899999999997</v>
      </c>
      <c r="G74" s="2">
        <f t="shared" si="5"/>
        <v>5.9968099999999982</v>
      </c>
      <c r="H74" s="2"/>
      <c r="I74" s="2">
        <f t="array" ref="I74">SUMPRODUCT(B58:B77, (ROW(B58:B77)-ROW(B58)+1)) / (20*21/2)</f>
        <v>5.8723661904761899</v>
      </c>
      <c r="J74" s="2">
        <f t="shared" si="4"/>
        <v>5.9154625672276504</v>
      </c>
      <c r="K74" s="2">
        <f t="shared" si="6"/>
        <v>5.9077122673997504</v>
      </c>
    </row>
    <row r="75" spans="1:11" ht="13.5" x14ac:dyDescent="0.25">
      <c r="A75" s="4">
        <f>TITRES_STAT!B78</f>
        <v>42114</v>
      </c>
      <c r="B75" s="2">
        <f>TITRES_STAT!D78</f>
        <v>5.7742000000000004</v>
      </c>
      <c r="C75" s="2">
        <f t="shared" si="7"/>
        <v>-9.8499999999999588E-2</v>
      </c>
      <c r="D75" s="2">
        <f t="shared" si="8"/>
        <v>5.8009399999999998</v>
      </c>
      <c r="E75" s="2">
        <f t="shared" si="2"/>
        <v>5.8435299999999994</v>
      </c>
      <c r="F75" s="2">
        <f t="shared" si="3"/>
        <v>5.9107699999999994</v>
      </c>
      <c r="G75" s="2">
        <f t="shared" si="5"/>
        <v>5.9925859999999975</v>
      </c>
      <c r="H75" s="2"/>
      <c r="I75" s="2">
        <f t="array" ref="I75">SUMPRODUCT(B59:B78, (ROW(B59:B78)-ROW(B59)+1)) / (20*21/2)</f>
        <v>5.873339047619047</v>
      </c>
      <c r="J75" s="2">
        <f t="shared" si="4"/>
        <v>5.902008989396446</v>
      </c>
      <c r="K75" s="2">
        <f t="shared" si="6"/>
        <v>5.9024764922076036</v>
      </c>
    </row>
    <row r="76" spans="1:11" ht="13.5" x14ac:dyDescent="0.25">
      <c r="A76" s="4">
        <f>TITRES_STAT!B79</f>
        <v>42115</v>
      </c>
      <c r="B76" s="2">
        <f>TITRES_STAT!D79</f>
        <v>5.8129</v>
      </c>
      <c r="C76" s="2">
        <f t="shared" si="7"/>
        <v>3.8699999999999513E-2</v>
      </c>
      <c r="D76" s="2">
        <f t="shared" si="8"/>
        <v>5.8157200000000007</v>
      </c>
      <c r="E76" s="2">
        <f t="shared" ref="E76:E139" si="9">AVERAGE(B67:B76)</f>
        <v>5.8276899999999996</v>
      </c>
      <c r="F76" s="2">
        <f t="shared" si="3"/>
        <v>5.8959849999999996</v>
      </c>
      <c r="G76" s="2">
        <f t="shared" si="5"/>
        <v>5.9891359999999985</v>
      </c>
      <c r="H76" s="2"/>
      <c r="I76" s="2">
        <f t="array" ref="I76">SUMPRODUCT(B60:B79, (ROW(B60:B79)-ROW(B60)+1)) / (20*21/2)</f>
        <v>5.8734195238095239</v>
      </c>
      <c r="J76" s="2">
        <f t="shared" si="4"/>
        <v>5.8935224189777369</v>
      </c>
      <c r="K76" s="2">
        <f t="shared" si="6"/>
        <v>5.8989636885916195</v>
      </c>
    </row>
    <row r="77" spans="1:11" ht="13.5" x14ac:dyDescent="0.25">
      <c r="A77" s="4">
        <f>TITRES_STAT!B80</f>
        <v>42116</v>
      </c>
      <c r="B77" s="2">
        <f>TITRES_STAT!D80</f>
        <v>5.9501999999999997</v>
      </c>
      <c r="C77" s="2">
        <f t="shared" si="7"/>
        <v>0.13729999999999976</v>
      </c>
      <c r="D77" s="2">
        <f t="shared" si="8"/>
        <v>5.8438799999999995</v>
      </c>
      <c r="E77" s="2">
        <f t="shared" si="9"/>
        <v>5.8269900000000003</v>
      </c>
      <c r="F77" s="2">
        <f t="shared" si="3"/>
        <v>5.9047849999999986</v>
      </c>
      <c r="G77" s="2">
        <f t="shared" si="5"/>
        <v>5.9886419999999987</v>
      </c>
      <c r="H77" s="2"/>
      <c r="I77" s="2">
        <f t="array" ref="I77">SUMPRODUCT(B61:B80, (ROW(B61:B80)-ROW(B61)+1)) / (20*21/2)</f>
        <v>5.8740609523809528</v>
      </c>
      <c r="J77" s="2">
        <f t="shared" si="4"/>
        <v>5.8989202838370005</v>
      </c>
      <c r="K77" s="2">
        <f t="shared" si="6"/>
        <v>5.900972955705674</v>
      </c>
    </row>
    <row r="78" spans="1:11" ht="13.5" x14ac:dyDescent="0.25">
      <c r="A78" s="4">
        <f>TITRES_STAT!B81</f>
        <v>42117</v>
      </c>
      <c r="B78" s="2">
        <f>TITRES_STAT!D81</f>
        <v>5.915</v>
      </c>
      <c r="C78" s="2">
        <f t="shared" si="7"/>
        <v>-3.5199999999999676E-2</v>
      </c>
      <c r="D78" s="2">
        <f t="shared" si="8"/>
        <v>5.8650000000000002</v>
      </c>
      <c r="E78" s="2">
        <f t="shared" si="9"/>
        <v>5.8403700000000001</v>
      </c>
      <c r="F78" s="2">
        <f t="shared" si="3"/>
        <v>5.9035549999999999</v>
      </c>
      <c r="G78" s="2">
        <f t="shared" si="5"/>
        <v>5.9873039999999991</v>
      </c>
      <c r="H78" s="2"/>
      <c r="I78" s="2">
        <f t="array" ref="I78">SUMPRODUCT(B62:B81, (ROW(B62:B81)-ROW(B62)+1)) / (20*21/2)</f>
        <v>5.8715247619047615</v>
      </c>
      <c r="J78" s="2">
        <f t="shared" si="4"/>
        <v>5.9004516853763338</v>
      </c>
      <c r="K78" s="2">
        <f t="shared" si="6"/>
        <v>5.9015230358740798</v>
      </c>
    </row>
    <row r="79" spans="1:11" ht="13.5" x14ac:dyDescent="0.25">
      <c r="A79" s="4">
        <f>TITRES_STAT!B82</f>
        <v>42118</v>
      </c>
      <c r="B79" s="2">
        <f>TITRES_STAT!D82</f>
        <v>5.9043999999999999</v>
      </c>
      <c r="C79" s="2">
        <f t="shared" si="7"/>
        <v>-1.0600000000000165E-2</v>
      </c>
      <c r="D79" s="2">
        <f t="shared" si="8"/>
        <v>5.8713399999999991</v>
      </c>
      <c r="E79" s="2">
        <f t="shared" si="9"/>
        <v>5.849870000000001</v>
      </c>
      <c r="F79" s="2">
        <f t="shared" si="3"/>
        <v>5.9012649999999987</v>
      </c>
      <c r="G79" s="2">
        <f t="shared" si="5"/>
        <v>5.9860360000000004</v>
      </c>
      <c r="H79" s="2"/>
      <c r="I79" s="2">
        <f t="array" ref="I79">SUMPRODUCT(B63:B82, (ROW(B63:B82)-ROW(B63)+1)) / (20*21/2)</f>
        <v>5.8632638095238097</v>
      </c>
      <c r="J79" s="2">
        <f t="shared" si="4"/>
        <v>5.9008277153404922</v>
      </c>
      <c r="K79" s="2">
        <f t="shared" si="6"/>
        <v>5.9016358579966646</v>
      </c>
    </row>
    <row r="80" spans="1:11" ht="13.5" x14ac:dyDescent="0.25">
      <c r="A80" s="4">
        <f>TITRES_STAT!B83</f>
        <v>42121</v>
      </c>
      <c r="B80" s="2">
        <f>TITRES_STAT!D83</f>
        <v>5.9080000000000004</v>
      </c>
      <c r="C80" s="2">
        <f t="shared" si="7"/>
        <v>3.6000000000004917E-3</v>
      </c>
      <c r="D80" s="2">
        <f t="shared" si="8"/>
        <v>5.8981000000000003</v>
      </c>
      <c r="E80" s="2">
        <f t="shared" si="9"/>
        <v>5.8495200000000001</v>
      </c>
      <c r="F80" s="2">
        <f t="shared" si="3"/>
        <v>5.8993299999999991</v>
      </c>
      <c r="G80" s="2">
        <f t="shared" si="5"/>
        <v>5.9849100000000011</v>
      </c>
      <c r="H80" s="2"/>
      <c r="I80" s="2">
        <f t="array" ref="I80">SUMPRODUCT(B64:B83, (ROW(B64:B83)-ROW(B64)+1)) / (20*21/2)</f>
        <v>5.859310476190478</v>
      </c>
      <c r="J80" s="2">
        <f t="shared" si="4"/>
        <v>5.9015107900699695</v>
      </c>
      <c r="K80" s="2">
        <f t="shared" si="6"/>
        <v>5.9018854321928744</v>
      </c>
    </row>
    <row r="81" spans="1:11" ht="13.5" x14ac:dyDescent="0.25">
      <c r="A81" s="4">
        <f>TITRES_STAT!B84</f>
        <v>42122</v>
      </c>
      <c r="B81" s="2">
        <f>TITRES_STAT!D84</f>
        <v>5.8727</v>
      </c>
      <c r="C81" s="2">
        <f t="shared" si="7"/>
        <v>-3.5300000000000331E-2</v>
      </c>
      <c r="D81" s="2">
        <f t="shared" si="8"/>
        <v>5.9100599999999996</v>
      </c>
      <c r="E81" s="2">
        <f t="shared" si="9"/>
        <v>5.862890000000001</v>
      </c>
      <c r="F81" s="2">
        <f t="shared" si="3"/>
        <v>5.8926399999999992</v>
      </c>
      <c r="G81" s="2">
        <f t="shared" si="5"/>
        <v>5.9833600000000011</v>
      </c>
      <c r="H81" s="2"/>
      <c r="I81" s="2">
        <f t="array" ref="I81">SUMPRODUCT(B65:B84, (ROW(B65:B84)-ROW(B65)+1)) / (20*21/2)</f>
        <v>5.85619523809524</v>
      </c>
      <c r="J81" s="2">
        <f t="shared" si="4"/>
        <v>5.8987669053014002</v>
      </c>
      <c r="K81" s="2">
        <f t="shared" si="6"/>
        <v>5.9007409054402125</v>
      </c>
    </row>
    <row r="82" spans="1:11" ht="13.5" x14ac:dyDescent="0.25">
      <c r="A82" s="4">
        <f>TITRES_STAT!B85</f>
        <v>42123</v>
      </c>
      <c r="B82" s="2">
        <f>TITRES_STAT!D85</f>
        <v>5.8059000000000003</v>
      </c>
      <c r="C82" s="2">
        <f t="shared" si="7"/>
        <v>-6.6799999999999748E-2</v>
      </c>
      <c r="D82" s="2">
        <f t="shared" si="8"/>
        <v>5.8811999999999998</v>
      </c>
      <c r="E82" s="2">
        <f t="shared" si="9"/>
        <v>5.862540000000001</v>
      </c>
      <c r="F82" s="2">
        <f t="shared" si="3"/>
        <v>5.8826099999999997</v>
      </c>
      <c r="G82" s="2">
        <f t="shared" si="5"/>
        <v>5.9804740000000018</v>
      </c>
      <c r="H82" s="2"/>
      <c r="I82" s="2">
        <f t="array" ref="I82">SUMPRODUCT(B66:B85, (ROW(B66:B85)-ROW(B66)+1)) / (20*21/2)</f>
        <v>5.8676609523809526</v>
      </c>
      <c r="J82" s="2">
        <f t="shared" si="4"/>
        <v>5.8899224381298385</v>
      </c>
      <c r="K82" s="2">
        <f t="shared" si="6"/>
        <v>5.8970216542464788</v>
      </c>
    </row>
    <row r="83" spans="1:11" ht="13.5" x14ac:dyDescent="0.25">
      <c r="A83" s="4">
        <f>TITRES_STAT!B86</f>
        <v>42124</v>
      </c>
      <c r="B83" s="2">
        <f>TITRES_STAT!D86</f>
        <v>5.8411</v>
      </c>
      <c r="C83" s="2">
        <f t="shared" si="7"/>
        <v>3.5199999999999676E-2</v>
      </c>
      <c r="D83" s="2">
        <f t="shared" si="8"/>
        <v>5.8664199999999997</v>
      </c>
      <c r="E83" s="2">
        <f t="shared" si="9"/>
        <v>5.86571</v>
      </c>
      <c r="F83" s="2">
        <f t="shared" si="3"/>
        <v>5.8738099999999998</v>
      </c>
      <c r="G83" s="2">
        <f t="shared" si="5"/>
        <v>5.9782920000000015</v>
      </c>
      <c r="H83" s="2"/>
      <c r="I83" s="2">
        <f t="array" ref="I83">SUMPRODUCT(B67:B86, (ROW(B67:B86)-ROW(B67)+1)) / (20*21/2)</f>
        <v>5.877584761904763</v>
      </c>
      <c r="J83" s="2">
        <f t="shared" si="4"/>
        <v>5.8852726821174732</v>
      </c>
      <c r="K83" s="2">
        <f t="shared" si="6"/>
        <v>5.8948286481975973</v>
      </c>
    </row>
    <row r="84" spans="1:11" ht="13.5" x14ac:dyDescent="0.25">
      <c r="A84" s="4">
        <f>TITRES_STAT!B87</f>
        <v>42128</v>
      </c>
      <c r="B84" s="2">
        <f>TITRES_STAT!D87</f>
        <v>5.8411</v>
      </c>
      <c r="C84" s="2">
        <f t="shared" si="7"/>
        <v>0</v>
      </c>
      <c r="D84" s="2">
        <f t="shared" si="8"/>
        <v>5.8537600000000003</v>
      </c>
      <c r="E84" s="2">
        <f t="shared" si="9"/>
        <v>5.8625499999999997</v>
      </c>
      <c r="F84" s="2">
        <f t="shared" ref="F84:F147" si="10">AVERAGE(B65:B84)</f>
        <v>5.8650099999999989</v>
      </c>
      <c r="G84" s="2">
        <f t="shared" si="5"/>
        <v>5.9761100000000011</v>
      </c>
      <c r="H84" s="2"/>
      <c r="I84" s="2">
        <f t="array" ref="I84">SUMPRODUCT(B68:B87, (ROW(B68:B87)-ROW(B68)+1)) / (20*21/2)</f>
        <v>5.8875252380952396</v>
      </c>
      <c r="J84" s="2">
        <f t="shared" si="4"/>
        <v>5.8810657600110474</v>
      </c>
      <c r="K84" s="2">
        <f t="shared" si="6"/>
        <v>5.8927216423859266</v>
      </c>
    </row>
    <row r="85" spans="1:11" ht="13.5" x14ac:dyDescent="0.25">
      <c r="A85" s="4">
        <f>TITRES_STAT!B88</f>
        <v>42129</v>
      </c>
      <c r="B85" s="2">
        <f>TITRES_STAT!D88</f>
        <v>5.9854000000000003</v>
      </c>
      <c r="C85" s="2">
        <f t="shared" si="7"/>
        <v>0.14430000000000032</v>
      </c>
      <c r="D85" s="2">
        <f t="shared" si="8"/>
        <v>5.8692400000000005</v>
      </c>
      <c r="E85" s="2">
        <f t="shared" si="9"/>
        <v>5.8836699999999995</v>
      </c>
      <c r="F85" s="2">
        <f t="shared" si="10"/>
        <v>5.863599999999999</v>
      </c>
      <c r="G85" s="2">
        <f t="shared" si="5"/>
        <v>5.976884000000001</v>
      </c>
      <c r="H85" s="2"/>
      <c r="I85" s="2">
        <f t="array" ref="I85">SUMPRODUCT(B69:B88, (ROW(B69:B88)-ROW(B69)+1)) / (20*21/2)</f>
        <v>5.8964057142857138</v>
      </c>
      <c r="J85" s="2">
        <f t="shared" ref="J85:J148" si="11">$J$4*B85+J84*(1-$J$4)</f>
        <v>5.8910023542957095</v>
      </c>
      <c r="K85" s="2">
        <f t="shared" si="6"/>
        <v>5.8963560877825572</v>
      </c>
    </row>
    <row r="86" spans="1:11" ht="13.5" x14ac:dyDescent="0.25">
      <c r="A86" s="4">
        <f>TITRES_STAT!B89</f>
        <v>42130</v>
      </c>
      <c r="B86" s="2">
        <f>TITRES_STAT!D89</f>
        <v>5.9678000000000004</v>
      </c>
      <c r="C86" s="2">
        <f t="shared" si="7"/>
        <v>-1.7599999999999838E-2</v>
      </c>
      <c r="D86" s="2">
        <f t="shared" si="8"/>
        <v>5.8882600000000007</v>
      </c>
      <c r="E86" s="2">
        <f t="shared" si="9"/>
        <v>5.8991599999999993</v>
      </c>
      <c r="F86" s="2">
        <f t="shared" si="10"/>
        <v>5.8634249999999986</v>
      </c>
      <c r="G86" s="2">
        <f t="shared" si="5"/>
        <v>5.9773760000000014</v>
      </c>
      <c r="H86" s="2"/>
      <c r="I86" s="2">
        <f t="array" ref="I86">SUMPRODUCT(B70:B89, (ROW(B70:B89)-ROW(B70)+1)) / (20*21/2)</f>
        <v>5.9044480952380951</v>
      </c>
      <c r="J86" s="2">
        <f t="shared" si="11"/>
        <v>5.8983164157913563</v>
      </c>
      <c r="K86" s="2">
        <f t="shared" si="6"/>
        <v>5.8991578098303004</v>
      </c>
    </row>
    <row r="87" spans="1:11" ht="13.5" x14ac:dyDescent="0.25">
      <c r="A87" s="4">
        <f>TITRES_STAT!B90</f>
        <v>42131</v>
      </c>
      <c r="B87" s="2">
        <f>TITRES_STAT!D90</f>
        <v>5.9678000000000004</v>
      </c>
      <c r="C87" s="2">
        <f t="shared" si="7"/>
        <v>0</v>
      </c>
      <c r="D87" s="2">
        <f t="shared" si="8"/>
        <v>5.9206400000000006</v>
      </c>
      <c r="E87" s="2">
        <f t="shared" si="9"/>
        <v>5.9009199999999993</v>
      </c>
      <c r="F87" s="2">
        <f t="shared" si="10"/>
        <v>5.8639549999999989</v>
      </c>
      <c r="G87" s="2">
        <f t="shared" si="5"/>
        <v>5.9778680000000017</v>
      </c>
      <c r="H87" s="2"/>
      <c r="I87" s="2">
        <f t="array" ref="I87">SUMPRODUCT(B71:B90, (ROW(B71:B90)-ROW(B71)+1)) / (20*21/2)</f>
        <v>5.9111199999999986</v>
      </c>
      <c r="J87" s="2">
        <f t="shared" si="11"/>
        <v>5.9049339000017032</v>
      </c>
      <c r="K87" s="2">
        <f t="shared" si="6"/>
        <v>5.9018496604251913</v>
      </c>
    </row>
    <row r="88" spans="1:11" ht="13.5" x14ac:dyDescent="0.25">
      <c r="A88" s="4">
        <f>TITRES_STAT!B91</f>
        <v>42132</v>
      </c>
      <c r="B88" s="2">
        <f>TITRES_STAT!D91</f>
        <v>5.9572000000000003</v>
      </c>
      <c r="C88" s="2">
        <f t="shared" si="7"/>
        <v>-1.0600000000000165E-2</v>
      </c>
      <c r="D88" s="2">
        <f t="shared" si="8"/>
        <v>5.9438599999999999</v>
      </c>
      <c r="E88" s="2">
        <f t="shared" si="9"/>
        <v>5.9051400000000003</v>
      </c>
      <c r="F88" s="2">
        <f t="shared" si="10"/>
        <v>5.8727549999999988</v>
      </c>
      <c r="G88" s="2">
        <f t="shared" si="5"/>
        <v>5.9776560000000014</v>
      </c>
      <c r="H88" s="2"/>
      <c r="I88" s="2">
        <f t="array" ref="I88">SUMPRODUCT(B72:B91, (ROW(B72:B91)-ROW(B72)+1)) / (20*21/2)</f>
        <v>5.9109028571428581</v>
      </c>
      <c r="J88" s="2">
        <f t="shared" si="11"/>
        <v>5.9099116238110652</v>
      </c>
      <c r="K88" s="2">
        <f t="shared" si="6"/>
        <v>5.9040202619771449</v>
      </c>
    </row>
    <row r="89" spans="1:11" ht="13.5" x14ac:dyDescent="0.25">
      <c r="A89" s="4">
        <f>TITRES_STAT!B92</f>
        <v>42135</v>
      </c>
      <c r="B89" s="2">
        <f>TITRES_STAT!D92</f>
        <v>5.9572000000000003</v>
      </c>
      <c r="C89" s="2">
        <f t="shared" si="7"/>
        <v>0</v>
      </c>
      <c r="D89" s="2">
        <f t="shared" si="8"/>
        <v>5.9670800000000002</v>
      </c>
      <c r="E89" s="2">
        <f t="shared" si="9"/>
        <v>5.9104200000000002</v>
      </c>
      <c r="F89" s="2">
        <f t="shared" si="10"/>
        <v>5.8801449999999988</v>
      </c>
      <c r="G89" s="2">
        <f t="shared" si="5"/>
        <v>5.977444000000002</v>
      </c>
      <c r="H89" s="2"/>
      <c r="I89" s="2">
        <f t="array" ref="I89">SUMPRODUCT(B73:B92, (ROW(B73:B92)-ROW(B73)+1)) / (20*21/2)</f>
        <v>5.9127009523809537</v>
      </c>
      <c r="J89" s="2">
        <f t="shared" si="11"/>
        <v>5.9144152786862021</v>
      </c>
      <c r="K89" s="2">
        <f t="shared" si="6"/>
        <v>5.9061057418996095</v>
      </c>
    </row>
    <row r="90" spans="1:11" ht="13.5" x14ac:dyDescent="0.25">
      <c r="A90" s="4">
        <f>TITRES_STAT!B93</f>
        <v>42136</v>
      </c>
      <c r="B90" s="2">
        <f>TITRES_STAT!D93</f>
        <v>5.9501999999999997</v>
      </c>
      <c r="C90" s="2">
        <f t="shared" si="7"/>
        <v>-7.0000000000005613E-3</v>
      </c>
      <c r="D90" s="2">
        <f t="shared" si="8"/>
        <v>5.9600400000000002</v>
      </c>
      <c r="E90" s="2">
        <f t="shared" si="9"/>
        <v>5.9146400000000003</v>
      </c>
      <c r="F90" s="2">
        <f t="shared" si="10"/>
        <v>5.8820799999999993</v>
      </c>
      <c r="G90" s="2">
        <f t="shared" si="5"/>
        <v>5.9746280000000027</v>
      </c>
      <c r="H90" s="2"/>
      <c r="I90" s="2">
        <f t="array" ref="I90">SUMPRODUCT(B74:B93, (ROW(B74:B93)-ROW(B74)+1)) / (20*21/2)</f>
        <v>5.9170390476190473</v>
      </c>
      <c r="J90" s="2">
        <f t="shared" si="11"/>
        <v>5.917823347382754</v>
      </c>
      <c r="K90" s="2">
        <f t="shared" si="6"/>
        <v>5.9078349284917824</v>
      </c>
    </row>
    <row r="91" spans="1:11" ht="13.5" x14ac:dyDescent="0.25">
      <c r="A91" s="4">
        <f>TITRES_STAT!B94</f>
        <v>42137</v>
      </c>
      <c r="B91" s="2">
        <f>TITRES_STAT!D94</f>
        <v>5.8798000000000004</v>
      </c>
      <c r="C91" s="2">
        <f t="shared" si="7"/>
        <v>-7.0399999999999352E-2</v>
      </c>
      <c r="D91" s="2">
        <f t="shared" si="8"/>
        <v>5.9424399999999995</v>
      </c>
      <c r="E91" s="2">
        <f t="shared" si="9"/>
        <v>5.915350000000001</v>
      </c>
      <c r="F91" s="2">
        <f t="shared" si="10"/>
        <v>5.8891200000000001</v>
      </c>
      <c r="G91" s="2">
        <f t="shared" si="5"/>
        <v>5.970404000000002</v>
      </c>
      <c r="H91" s="2"/>
      <c r="I91" s="2">
        <f t="array" ref="I91">SUMPRODUCT(B75:B94, (ROW(B75:B94)-ROW(B75)+1)) / (20*21/2)</f>
        <v>5.9184142857142863</v>
      </c>
      <c r="J91" s="2">
        <f t="shared" si="11"/>
        <v>5.914202076203444</v>
      </c>
      <c r="K91" s="2">
        <f t="shared" si="6"/>
        <v>5.9067355195313205</v>
      </c>
    </row>
    <row r="92" spans="1:11" ht="13.5" x14ac:dyDescent="0.25">
      <c r="A92" s="4">
        <f>TITRES_STAT!B95</f>
        <v>42138</v>
      </c>
      <c r="B92" s="2">
        <f>TITRES_STAT!D95</f>
        <v>5.9080000000000004</v>
      </c>
      <c r="C92" s="2">
        <f t="shared" si="7"/>
        <v>2.8200000000000003E-2</v>
      </c>
      <c r="D92" s="2">
        <f t="shared" si="8"/>
        <v>5.9304800000000002</v>
      </c>
      <c r="E92" s="2">
        <f t="shared" si="9"/>
        <v>5.9255600000000008</v>
      </c>
      <c r="F92" s="2">
        <f t="shared" si="10"/>
        <v>5.89405</v>
      </c>
      <c r="G92" s="2">
        <f t="shared" si="5"/>
        <v>5.9660400000000031</v>
      </c>
      <c r="H92" s="2"/>
      <c r="I92" s="2">
        <f t="array" ref="I92">SUMPRODUCT(B76:B95, (ROW(B76:B95)-ROW(B76)+1)) / (20*21/2)</f>
        <v>5.91892142857143</v>
      </c>
      <c r="J92" s="2">
        <f t="shared" si="11"/>
        <v>5.9136114022793063</v>
      </c>
      <c r="K92" s="2">
        <f t="shared" si="6"/>
        <v>5.9067851070006805</v>
      </c>
    </row>
    <row r="93" spans="1:11" ht="13.5" x14ac:dyDescent="0.25">
      <c r="A93" s="4">
        <f>TITRES_STAT!B96</f>
        <v>42139</v>
      </c>
      <c r="B93" s="2">
        <f>TITRES_STAT!D96</f>
        <v>5.9396000000000004</v>
      </c>
      <c r="C93" s="2">
        <f t="shared" si="7"/>
        <v>3.1600000000000072E-2</v>
      </c>
      <c r="D93" s="2">
        <f t="shared" si="8"/>
        <v>5.9269599999999993</v>
      </c>
      <c r="E93" s="2">
        <f t="shared" si="9"/>
        <v>5.935410000000001</v>
      </c>
      <c r="F93" s="2">
        <f t="shared" si="10"/>
        <v>5.9005599999999996</v>
      </c>
      <c r="G93" s="2">
        <f t="shared" si="5"/>
        <v>5.9623080000000019</v>
      </c>
      <c r="H93" s="2"/>
      <c r="I93" s="2">
        <f t="array" ref="I93">SUMPRODUCT(B77:B96, (ROW(B77:B96)-ROW(B77)+1)) / (20*21/2)</f>
        <v>5.9194580952380953</v>
      </c>
      <c r="J93" s="2">
        <f t="shared" si="11"/>
        <v>5.9160865068241337</v>
      </c>
      <c r="K93" s="2">
        <f t="shared" si="6"/>
        <v>5.9080719655496736</v>
      </c>
    </row>
    <row r="94" spans="1:11" ht="13.5" x14ac:dyDescent="0.25">
      <c r="A94" s="4">
        <f>TITRES_STAT!B97</f>
        <v>42142</v>
      </c>
      <c r="B94" s="2">
        <f>TITRES_STAT!D97</f>
        <v>5.915</v>
      </c>
      <c r="C94" s="2">
        <f t="shared" si="7"/>
        <v>-2.4600000000000399E-2</v>
      </c>
      <c r="D94" s="2">
        <f t="shared" si="8"/>
        <v>5.9185199999999991</v>
      </c>
      <c r="E94" s="2">
        <f t="shared" si="9"/>
        <v>5.9428000000000001</v>
      </c>
      <c r="F94" s="2">
        <f t="shared" si="10"/>
        <v>5.9026750000000003</v>
      </c>
      <c r="G94" s="2">
        <f t="shared" si="5"/>
        <v>5.9580840000000022</v>
      </c>
      <c r="H94" s="2"/>
      <c r="I94" s="2">
        <f t="array" ref="I94">SUMPRODUCT(B78:B97, (ROW(B78:B97)-ROW(B78)+1)) / (20*21/2)</f>
        <v>5.9161561904761895</v>
      </c>
      <c r="J94" s="2">
        <f t="shared" si="11"/>
        <v>5.9159830299837406</v>
      </c>
      <c r="K94" s="2">
        <f t="shared" si="6"/>
        <v>5.9083436531751774</v>
      </c>
    </row>
    <row r="95" spans="1:11" ht="13.5" x14ac:dyDescent="0.25">
      <c r="A95" s="4">
        <f>TITRES_STAT!B98</f>
        <v>42143</v>
      </c>
      <c r="B95" s="2">
        <f>TITRES_STAT!D98</f>
        <v>5.9080000000000004</v>
      </c>
      <c r="C95" s="2">
        <f t="shared" si="7"/>
        <v>-6.9999999999996732E-3</v>
      </c>
      <c r="D95" s="2">
        <f t="shared" si="8"/>
        <v>5.9100800000000007</v>
      </c>
      <c r="E95" s="2">
        <f t="shared" si="9"/>
        <v>5.93506</v>
      </c>
      <c r="F95" s="2">
        <f t="shared" si="10"/>
        <v>5.9093649999999993</v>
      </c>
      <c r="G95" s="2">
        <f t="shared" si="5"/>
        <v>5.9537200000000032</v>
      </c>
      <c r="H95" s="2"/>
      <c r="I95" s="2">
        <f t="array" ref="I95">SUMPRODUCT(B79:B98, (ROW(B79:B98)-ROW(B79)+1)) / (20*21/2)</f>
        <v>5.903132380952381</v>
      </c>
      <c r="J95" s="2">
        <f t="shared" si="11"/>
        <v>5.915222741413861</v>
      </c>
      <c r="K95" s="2">
        <f t="shared" si="6"/>
        <v>5.9083301765800726</v>
      </c>
    </row>
    <row r="96" spans="1:11" ht="13.5" x14ac:dyDescent="0.25">
      <c r="A96" s="4">
        <f>TITRES_STAT!B99</f>
        <v>42144</v>
      </c>
      <c r="B96" s="2">
        <f>TITRES_STAT!D99</f>
        <v>5.915</v>
      </c>
      <c r="C96" s="2">
        <f t="shared" si="7"/>
        <v>6.9999999999996732E-3</v>
      </c>
      <c r="D96" s="2">
        <f t="shared" si="8"/>
        <v>5.9171199999999997</v>
      </c>
      <c r="E96" s="2">
        <f t="shared" si="9"/>
        <v>5.9297799999999992</v>
      </c>
      <c r="F96" s="2">
        <f t="shared" si="10"/>
        <v>5.9144699999999997</v>
      </c>
      <c r="G96" s="2">
        <f t="shared" si="5"/>
        <v>5.9498480000000029</v>
      </c>
      <c r="H96" s="2"/>
      <c r="I96" s="2">
        <f t="array" ref="I96">SUMPRODUCT(B80:B99, (ROW(B80:B99)-ROW(B80)+1)) / (20*21/2)</f>
        <v>5.8991599999999993</v>
      </c>
      <c r="J96" s="2">
        <f t="shared" si="11"/>
        <v>5.9152015279458743</v>
      </c>
      <c r="K96" s="2">
        <f t="shared" si="6"/>
        <v>5.9085917382828157</v>
      </c>
    </row>
    <row r="97" spans="1:11" ht="13.5" x14ac:dyDescent="0.25">
      <c r="A97" s="4">
        <f>TITRES_STAT!B100</f>
        <v>42145</v>
      </c>
      <c r="B97" s="2">
        <f>TITRES_STAT!D100</f>
        <v>5.8798000000000004</v>
      </c>
      <c r="C97" s="2">
        <f t="shared" si="7"/>
        <v>-3.5199999999999676E-2</v>
      </c>
      <c r="D97" s="2">
        <f t="shared" si="8"/>
        <v>5.9114800000000001</v>
      </c>
      <c r="E97" s="2">
        <f t="shared" si="9"/>
        <v>5.9209800000000001</v>
      </c>
      <c r="F97" s="2">
        <f t="shared" si="10"/>
        <v>5.9109500000000006</v>
      </c>
      <c r="G97" s="2">
        <f t="shared" si="5"/>
        <v>5.9452720000000037</v>
      </c>
      <c r="H97" s="2"/>
      <c r="I97" s="2">
        <f t="array" ref="I97">SUMPRODUCT(B81:B100, (ROW(B81:B100)-ROW(B81)+1)) / (20*21/2)</f>
        <v>5.8937123809523815</v>
      </c>
      <c r="J97" s="2">
        <f t="shared" si="11"/>
        <v>5.9118299538557908</v>
      </c>
      <c r="K97" s="2">
        <f t="shared" si="6"/>
        <v>5.9074626505070196</v>
      </c>
    </row>
    <row r="98" spans="1:11" ht="13.5" x14ac:dyDescent="0.25">
      <c r="A98" s="4">
        <f>TITRES_STAT!B101</f>
        <v>42146</v>
      </c>
      <c r="B98" s="2">
        <f>TITRES_STAT!D101</f>
        <v>5.7742000000000004</v>
      </c>
      <c r="C98" s="2">
        <f t="shared" si="7"/>
        <v>-0.10559999999999992</v>
      </c>
      <c r="D98" s="2">
        <f t="shared" si="8"/>
        <v>5.8784000000000001</v>
      </c>
      <c r="E98" s="2">
        <f t="shared" si="9"/>
        <v>5.9026800000000001</v>
      </c>
      <c r="F98" s="2">
        <f t="shared" si="10"/>
        <v>5.9039100000000007</v>
      </c>
      <c r="G98" s="2">
        <f t="shared" si="5"/>
        <v>5.9385840000000032</v>
      </c>
      <c r="H98" s="2"/>
      <c r="I98" s="2">
        <f t="array" ref="I98">SUMPRODUCT(B82:B101, (ROW(B82:B101)-ROW(B82)+1)) / (20*21/2)</f>
        <v>5.8852142857142864</v>
      </c>
      <c r="J98" s="2">
        <f t="shared" si="11"/>
        <v>5.898722339202858</v>
      </c>
      <c r="K98" s="2">
        <f t="shared" si="6"/>
        <v>5.9022366642126265</v>
      </c>
    </row>
    <row r="99" spans="1:11" ht="13.5" x14ac:dyDescent="0.25">
      <c r="A99" s="4">
        <f>TITRES_STAT!B102</f>
        <v>42149</v>
      </c>
      <c r="B99" s="2">
        <f>TITRES_STAT!D102</f>
        <v>5.8621999999999996</v>
      </c>
      <c r="C99" s="2">
        <f t="shared" si="7"/>
        <v>8.799999999999919E-2</v>
      </c>
      <c r="D99" s="2">
        <f t="shared" si="8"/>
        <v>5.8678399999999993</v>
      </c>
      <c r="E99" s="2">
        <f t="shared" si="9"/>
        <v>5.8931800000000001</v>
      </c>
      <c r="F99" s="2">
        <f t="shared" si="10"/>
        <v>5.9018000000000015</v>
      </c>
      <c r="G99" s="2">
        <f t="shared" si="5"/>
        <v>5.9336560000000018</v>
      </c>
      <c r="H99" s="2"/>
      <c r="I99" s="2">
        <f t="array" ref="I99">SUMPRODUCT(B83:B102, (ROW(B83:B102)-ROW(B83)+1)) / (20*21/2)</f>
        <v>5.8753414285714296</v>
      </c>
      <c r="J99" s="2">
        <f t="shared" si="11"/>
        <v>5.8952440211835384</v>
      </c>
      <c r="K99" s="2">
        <f t="shared" si="6"/>
        <v>5.9006665989493863</v>
      </c>
    </row>
    <row r="100" spans="1:11" ht="13.5" x14ac:dyDescent="0.25">
      <c r="A100" s="4">
        <f>TITRES_STAT!B103</f>
        <v>42150</v>
      </c>
      <c r="B100" s="2">
        <f>TITRES_STAT!D103</f>
        <v>5.8445999999999998</v>
      </c>
      <c r="C100" s="2">
        <f t="shared" si="7"/>
        <v>-1.7599999999999838E-2</v>
      </c>
      <c r="D100" s="2">
        <f t="shared" si="8"/>
        <v>5.8551600000000006</v>
      </c>
      <c r="E100" s="2">
        <f t="shared" si="9"/>
        <v>5.8826200000000011</v>
      </c>
      <c r="F100" s="2">
        <f t="shared" si="10"/>
        <v>5.8986300000000007</v>
      </c>
      <c r="G100" s="2">
        <f t="shared" si="5"/>
        <v>5.9266140000000016</v>
      </c>
      <c r="H100" s="2"/>
      <c r="I100" s="2">
        <f t="array" ref="I100">SUMPRODUCT(B84:B103, (ROW(B84:B103)-ROW(B84)+1)) / (20*21/2)</f>
        <v>5.8635166666666674</v>
      </c>
      <c r="J100" s="2">
        <f t="shared" si="11"/>
        <v>5.8904207810708202</v>
      </c>
      <c r="K100" s="2">
        <f t="shared" si="6"/>
        <v>5.8984679087945082</v>
      </c>
    </row>
    <row r="101" spans="1:11" ht="13.5" x14ac:dyDescent="0.25">
      <c r="A101" s="4">
        <f>TITRES_STAT!B104</f>
        <v>42151</v>
      </c>
      <c r="B101" s="2">
        <f>TITRES_STAT!D104</f>
        <v>5.8094000000000001</v>
      </c>
      <c r="C101" s="2">
        <f t="shared" si="7"/>
        <v>-3.5199999999999676E-2</v>
      </c>
      <c r="D101" s="2">
        <f t="shared" si="8"/>
        <v>5.8340399999999999</v>
      </c>
      <c r="E101" s="2">
        <f t="shared" si="9"/>
        <v>5.8755800000000011</v>
      </c>
      <c r="F101" s="2">
        <f t="shared" si="10"/>
        <v>5.8954650000000015</v>
      </c>
      <c r="G101" s="2">
        <f t="shared" si="5"/>
        <v>5.9196440000000008</v>
      </c>
      <c r="H101" s="2"/>
      <c r="I101" s="2">
        <f t="array" ref="I101">SUMPRODUCT(B85:B104, (ROW(B85:B104)-ROW(B85)+1)) / (20*21/2)</f>
        <v>5.852370476190476</v>
      </c>
      <c r="J101" s="2">
        <f t="shared" si="11"/>
        <v>5.8827045162069327</v>
      </c>
      <c r="K101" s="2">
        <f t="shared" si="6"/>
        <v>5.8949750496260958</v>
      </c>
    </row>
    <row r="102" spans="1:11" ht="13.5" x14ac:dyDescent="0.25">
      <c r="A102" s="4">
        <f>TITRES_STAT!B105</f>
        <v>42152</v>
      </c>
      <c r="B102" s="2">
        <f>TITRES_STAT!D105</f>
        <v>5.7918000000000003</v>
      </c>
      <c r="C102" s="2">
        <f t="shared" si="7"/>
        <v>-1.7599999999999838E-2</v>
      </c>
      <c r="D102" s="2">
        <f t="shared" si="8"/>
        <v>5.8164400000000001</v>
      </c>
      <c r="E102" s="2">
        <f t="shared" si="9"/>
        <v>5.8639600000000005</v>
      </c>
      <c r="F102" s="2">
        <f t="shared" si="10"/>
        <v>5.8947600000000007</v>
      </c>
      <c r="G102" s="2">
        <f t="shared" si="5"/>
        <v>5.9123220000000005</v>
      </c>
      <c r="H102" s="2"/>
      <c r="I102" s="2">
        <f t="array" ref="I102">SUMPRODUCT(B86:B105, (ROW(B86:B105)-ROW(B86)+1)) / (20*21/2)</f>
        <v>5.8415428571428576</v>
      </c>
      <c r="J102" s="2">
        <f t="shared" si="11"/>
        <v>5.8740469432348439</v>
      </c>
      <c r="K102" s="2">
        <f t="shared" si="6"/>
        <v>5.890928969248602</v>
      </c>
    </row>
    <row r="103" spans="1:11" ht="13.5" x14ac:dyDescent="0.25">
      <c r="A103" s="4">
        <f>TITRES_STAT!B106</f>
        <v>42153</v>
      </c>
      <c r="B103" s="2">
        <f>TITRES_STAT!D106</f>
        <v>5.7706</v>
      </c>
      <c r="C103" s="2">
        <f t="shared" si="7"/>
        <v>-2.120000000000033E-2</v>
      </c>
      <c r="D103" s="2">
        <f t="shared" si="8"/>
        <v>5.8157200000000007</v>
      </c>
      <c r="E103" s="2">
        <f t="shared" si="9"/>
        <v>5.8470599999999999</v>
      </c>
      <c r="F103" s="2">
        <f t="shared" si="10"/>
        <v>5.891235</v>
      </c>
      <c r="G103" s="2">
        <f t="shared" si="5"/>
        <v>5.9053500000000012</v>
      </c>
      <c r="H103" s="2"/>
      <c r="I103" s="2">
        <f t="array" ref="I103">SUMPRODUCT(B87:B106, (ROW(B87:B106)-ROW(B87)+1)) / (20*21/2)</f>
        <v>5.8283685714285705</v>
      </c>
      <c r="J103" s="2">
        <f t="shared" si="11"/>
        <v>5.864194853402954</v>
      </c>
      <c r="K103" s="2">
        <f t="shared" si="6"/>
        <v>5.886210186140814</v>
      </c>
    </row>
    <row r="104" spans="1:11" ht="13.5" x14ac:dyDescent="0.25">
      <c r="A104" s="4">
        <f>TITRES_STAT!B107</f>
        <v>42156</v>
      </c>
      <c r="B104" s="2">
        <f>TITRES_STAT!D107</f>
        <v>5.7742000000000004</v>
      </c>
      <c r="C104" s="2">
        <f t="shared" si="7"/>
        <v>3.6000000000004917E-3</v>
      </c>
      <c r="D104" s="2">
        <f t="shared" si="8"/>
        <v>5.7981199999999999</v>
      </c>
      <c r="E104" s="2">
        <f t="shared" si="9"/>
        <v>5.8329800000000009</v>
      </c>
      <c r="F104" s="2">
        <f t="shared" si="10"/>
        <v>5.8878900000000005</v>
      </c>
      <c r="G104" s="2">
        <f t="shared" si="5"/>
        <v>5.898661999999999</v>
      </c>
      <c r="H104" s="2"/>
      <c r="I104" s="2">
        <f t="array" ref="I104">SUMPRODUCT(B88:B107, (ROW(B88:B107)-ROW(B88)+1)) / (20*21/2)</f>
        <v>5.8159409523809522</v>
      </c>
      <c r="J104" s="2">
        <f t="shared" si="11"/>
        <v>5.8556239149836253</v>
      </c>
      <c r="K104" s="2">
        <f t="shared" si="6"/>
        <v>5.8818176298215663</v>
      </c>
    </row>
    <row r="105" spans="1:11" ht="13.5" x14ac:dyDescent="0.25">
      <c r="A105" s="4">
        <f>TITRES_STAT!B108</f>
        <v>42157</v>
      </c>
      <c r="B105" s="2">
        <f>TITRES_STAT!D108</f>
        <v>5.7742000000000004</v>
      </c>
      <c r="C105" s="2">
        <f t="shared" si="7"/>
        <v>0</v>
      </c>
      <c r="D105" s="2">
        <f t="shared" si="8"/>
        <v>5.7840400000000001</v>
      </c>
      <c r="E105" s="2">
        <f t="shared" si="9"/>
        <v>5.8196000000000003</v>
      </c>
      <c r="F105" s="2">
        <f t="shared" si="10"/>
        <v>5.8773300000000006</v>
      </c>
      <c r="G105" s="2">
        <f t="shared" si="5"/>
        <v>5.8919740000000003</v>
      </c>
      <c r="H105" s="2"/>
      <c r="I105" s="2">
        <f t="array" ref="I105">SUMPRODUCT(B89:B108, (ROW(B89:B108)-ROW(B89)+1)) / (20*21/2)</f>
        <v>5.8042866666666662</v>
      </c>
      <c r="J105" s="2">
        <f t="shared" si="11"/>
        <v>5.8478692564137562</v>
      </c>
      <c r="K105" s="2">
        <f t="shared" si="6"/>
        <v>5.8775973306128773</v>
      </c>
    </row>
    <row r="106" spans="1:11" ht="13.5" x14ac:dyDescent="0.25">
      <c r="A106" s="4">
        <f>TITRES_STAT!B109</f>
        <v>42158</v>
      </c>
      <c r="B106" s="2">
        <f>TITRES_STAT!D109</f>
        <v>5.7389999999999999</v>
      </c>
      <c r="C106" s="2">
        <f t="shared" si="7"/>
        <v>-3.5200000000000564E-2</v>
      </c>
      <c r="D106" s="2">
        <f t="shared" si="8"/>
        <v>5.7699600000000002</v>
      </c>
      <c r="E106" s="2">
        <f t="shared" si="9"/>
        <v>5.8019999999999996</v>
      </c>
      <c r="F106" s="2">
        <f t="shared" si="10"/>
        <v>5.8658900000000003</v>
      </c>
      <c r="G106" s="2">
        <f t="shared" si="5"/>
        <v>5.884582</v>
      </c>
      <c r="H106" s="2"/>
      <c r="I106" s="2">
        <f t="array" ref="I106">SUMPRODUCT(B90:B109, (ROW(B90:B109)-ROW(B90)+1)) / (20*21/2)</f>
        <v>5.7843147619047617</v>
      </c>
      <c r="J106" s="2">
        <f t="shared" si="11"/>
        <v>5.8375007558029219</v>
      </c>
      <c r="K106" s="2">
        <f t="shared" si="6"/>
        <v>5.8721621411770784</v>
      </c>
    </row>
    <row r="107" spans="1:11" ht="13.5" x14ac:dyDescent="0.25">
      <c r="A107" s="4">
        <f>TITRES_STAT!B110</f>
        <v>42159</v>
      </c>
      <c r="B107" s="2">
        <f>TITRES_STAT!D110</f>
        <v>5.7354000000000003</v>
      </c>
      <c r="C107" s="2">
        <f t="shared" si="7"/>
        <v>-3.5999999999996035E-3</v>
      </c>
      <c r="D107" s="2">
        <f t="shared" si="8"/>
        <v>5.7586800000000009</v>
      </c>
      <c r="E107" s="2">
        <f t="shared" si="9"/>
        <v>5.78756</v>
      </c>
      <c r="F107" s="2">
        <f t="shared" si="10"/>
        <v>5.8542700000000014</v>
      </c>
      <c r="G107" s="2">
        <f t="shared" si="5"/>
        <v>5.8838060000000008</v>
      </c>
      <c r="H107" s="2"/>
      <c r="I107" s="2">
        <f t="array" ref="I107">SUMPRODUCT(B91:B110, (ROW(B91:B110)-ROW(B91)+1)) / (20*21/2)</f>
        <v>5.772590000000001</v>
      </c>
      <c r="J107" s="2">
        <f t="shared" si="11"/>
        <v>5.8277768742978813</v>
      </c>
      <c r="K107" s="2">
        <f t="shared" si="6"/>
        <v>5.8667989199544488</v>
      </c>
    </row>
    <row r="108" spans="1:11" ht="13.5" x14ac:dyDescent="0.25">
      <c r="A108" s="4">
        <f>TITRES_STAT!B111</f>
        <v>42160</v>
      </c>
      <c r="B108" s="2">
        <f>TITRES_STAT!D111</f>
        <v>5.7319000000000004</v>
      </c>
      <c r="C108" s="2">
        <f t="shared" si="7"/>
        <v>-3.4999999999998366E-3</v>
      </c>
      <c r="D108" s="2">
        <f t="shared" si="8"/>
        <v>5.7509400000000008</v>
      </c>
      <c r="E108" s="2">
        <f t="shared" si="9"/>
        <v>5.7833300000000003</v>
      </c>
      <c r="F108" s="2">
        <f t="shared" si="10"/>
        <v>5.8430049999999998</v>
      </c>
      <c r="G108" s="2">
        <f t="shared" si="5"/>
        <v>5.879652000000001</v>
      </c>
      <c r="H108" s="2"/>
      <c r="I108" s="2">
        <f t="array" ref="I108">SUMPRODUCT(B92:B111, (ROW(B92:B111)-ROW(B92)+1)) / (20*21/2)</f>
        <v>5.7596961904761903</v>
      </c>
      <c r="J108" s="2">
        <f t="shared" si="11"/>
        <v>5.8186457434123691</v>
      </c>
      <c r="K108" s="2">
        <f t="shared" si="6"/>
        <v>5.8615087662307452</v>
      </c>
    </row>
    <row r="109" spans="1:11" ht="13.5" x14ac:dyDescent="0.25">
      <c r="A109" s="4">
        <f>TITRES_STAT!B112</f>
        <v>42163</v>
      </c>
      <c r="B109" s="2">
        <f>TITRES_STAT!D112</f>
        <v>5.6333000000000002</v>
      </c>
      <c r="C109" s="2">
        <f t="shared" si="7"/>
        <v>-9.8600000000000243E-2</v>
      </c>
      <c r="D109" s="2">
        <f t="shared" si="8"/>
        <v>5.722760000000001</v>
      </c>
      <c r="E109" s="2">
        <f t="shared" si="9"/>
        <v>5.76044</v>
      </c>
      <c r="F109" s="2">
        <f t="shared" si="10"/>
        <v>5.82681</v>
      </c>
      <c r="G109" s="2">
        <f t="shared" si="5"/>
        <v>5.8733140000000006</v>
      </c>
      <c r="H109" s="2"/>
      <c r="I109" s="2">
        <f t="array" ref="I109">SUMPRODUCT(B93:B112, (ROW(B93:B112)-ROW(B93)+1)) / (20*21/2)</f>
        <v>5.7467485714285713</v>
      </c>
      <c r="J109" s="2">
        <f t="shared" si="11"/>
        <v>5.8009937678492864</v>
      </c>
      <c r="K109" s="2">
        <f t="shared" si="6"/>
        <v>5.8525594028491481</v>
      </c>
    </row>
    <row r="110" spans="1:11" ht="13.5" x14ac:dyDescent="0.25">
      <c r="A110" s="4">
        <f>TITRES_STAT!B113</f>
        <v>42164</v>
      </c>
      <c r="B110" s="2">
        <f>TITRES_STAT!D113</f>
        <v>5.7037000000000004</v>
      </c>
      <c r="C110" s="2">
        <f t="shared" si="7"/>
        <v>7.040000000000024E-2</v>
      </c>
      <c r="D110" s="2">
        <f t="shared" si="8"/>
        <v>5.7086600000000001</v>
      </c>
      <c r="E110" s="2">
        <f t="shared" si="9"/>
        <v>5.7463499999999996</v>
      </c>
      <c r="F110" s="2">
        <f t="shared" si="10"/>
        <v>5.8144850000000012</v>
      </c>
      <c r="G110" s="2">
        <f t="shared" si="5"/>
        <v>5.8684540000000007</v>
      </c>
      <c r="H110" s="2"/>
      <c r="I110" s="2">
        <f t="array" ref="I110">SUMPRODUCT(B94:B113, (ROW(B94:B113)-ROW(B94)+1)) / (20*21/2)</f>
        <v>5.7450080952380942</v>
      </c>
      <c r="J110" s="2">
        <f t="shared" si="11"/>
        <v>5.791727694720783</v>
      </c>
      <c r="K110" s="2">
        <f t="shared" si="6"/>
        <v>5.8467217792080053</v>
      </c>
    </row>
    <row r="111" spans="1:11" ht="13.5" x14ac:dyDescent="0.25">
      <c r="A111" s="4">
        <f>TITRES_STAT!B114</f>
        <v>42165</v>
      </c>
      <c r="B111" s="2">
        <f>TITRES_STAT!D114</f>
        <v>5.6791</v>
      </c>
      <c r="C111" s="2">
        <f t="shared" si="7"/>
        <v>-2.4600000000000399E-2</v>
      </c>
      <c r="D111" s="2">
        <f t="shared" si="8"/>
        <v>5.6966800000000006</v>
      </c>
      <c r="E111" s="2">
        <f t="shared" si="9"/>
        <v>5.73332</v>
      </c>
      <c r="F111" s="2">
        <f t="shared" si="10"/>
        <v>5.804450000000001</v>
      </c>
      <c r="G111" s="2">
        <f t="shared" si="5"/>
        <v>5.8619060000000012</v>
      </c>
      <c r="H111" s="2"/>
      <c r="I111" s="2">
        <f t="array" ref="I111">SUMPRODUCT(B95:B114, (ROW(B95:B114)-ROW(B95)+1)) / (20*21/2)</f>
        <v>5.7453885714285713</v>
      </c>
      <c r="J111" s="2">
        <f t="shared" si="11"/>
        <v>5.7810012476045181</v>
      </c>
      <c r="K111" s="2">
        <f t="shared" si="6"/>
        <v>5.8401483761018094</v>
      </c>
    </row>
    <row r="112" spans="1:11" ht="13.5" x14ac:dyDescent="0.25">
      <c r="A112" s="4">
        <f>TITRES_STAT!B115</f>
        <v>42166</v>
      </c>
      <c r="B112" s="2">
        <f>TITRES_STAT!D115</f>
        <v>5.6684999999999999</v>
      </c>
      <c r="C112" s="2">
        <f t="shared" si="7"/>
        <v>-1.0600000000000165E-2</v>
      </c>
      <c r="D112" s="2">
        <f t="shared" si="8"/>
        <v>5.6833000000000009</v>
      </c>
      <c r="E112" s="2">
        <f t="shared" si="9"/>
        <v>5.7209900000000005</v>
      </c>
      <c r="F112" s="2">
        <f t="shared" si="10"/>
        <v>5.7924750000000014</v>
      </c>
      <c r="G112" s="2">
        <f t="shared" si="5"/>
        <v>5.8551460000000013</v>
      </c>
      <c r="H112" s="2"/>
      <c r="I112" s="2">
        <f t="array" ref="I112">SUMPRODUCT(B96:B115, (ROW(B96:B115)-ROW(B96)+1)) / (20*21/2)</f>
        <v>5.7416871428571428</v>
      </c>
      <c r="J112" s="2">
        <f t="shared" si="11"/>
        <v>5.7702868430707541</v>
      </c>
      <c r="K112" s="2">
        <f t="shared" si="6"/>
        <v>5.8334170672350725</v>
      </c>
    </row>
    <row r="113" spans="1:11" ht="13.5" x14ac:dyDescent="0.25">
      <c r="A113" s="4">
        <f>TITRES_STAT!B116</f>
        <v>42167</v>
      </c>
      <c r="B113" s="2">
        <f>TITRES_STAT!D116</f>
        <v>5.7742000000000004</v>
      </c>
      <c r="C113" s="2">
        <f t="shared" si="7"/>
        <v>0.10570000000000057</v>
      </c>
      <c r="D113" s="2">
        <f t="shared" si="8"/>
        <v>5.6917600000000004</v>
      </c>
      <c r="E113" s="2">
        <f t="shared" si="9"/>
        <v>5.7213500000000002</v>
      </c>
      <c r="F113" s="2">
        <f t="shared" si="10"/>
        <v>5.784205</v>
      </c>
      <c r="G113" s="2">
        <f t="shared" si="5"/>
        <v>5.8502880000000008</v>
      </c>
      <c r="H113" s="2"/>
      <c r="I113" s="2">
        <f t="array" ref="I113">SUMPRODUCT(B97:B116, (ROW(B97:B116)-ROW(B97)+1)) / (20*21/2)</f>
        <v>5.7421428571428565</v>
      </c>
      <c r="J113" s="2">
        <f t="shared" si="11"/>
        <v>5.7706595246830634</v>
      </c>
      <c r="K113" s="2">
        <f t="shared" si="6"/>
        <v>5.831094829304285</v>
      </c>
    </row>
    <row r="114" spans="1:11" ht="13.5" x14ac:dyDescent="0.25">
      <c r="A114" s="4">
        <f>TITRES_STAT!B117</f>
        <v>42170</v>
      </c>
      <c r="B114" s="2">
        <f>TITRES_STAT!D117</f>
        <v>5.7881999999999998</v>
      </c>
      <c r="C114" s="2">
        <f t="shared" si="7"/>
        <v>1.3999999999999346E-2</v>
      </c>
      <c r="D114" s="2">
        <f t="shared" si="8"/>
        <v>5.7227399999999999</v>
      </c>
      <c r="E114" s="2">
        <f t="shared" si="9"/>
        <v>5.7227500000000004</v>
      </c>
      <c r="F114" s="2">
        <f t="shared" si="10"/>
        <v>5.7778650000000003</v>
      </c>
      <c r="G114" s="2">
        <f t="shared" ref="G114:G177" si="12">AVERAGE(B65:B114)</f>
        <v>5.8457100000000004</v>
      </c>
      <c r="H114" s="2"/>
      <c r="I114" s="2">
        <f t="array" ref="I114">SUMPRODUCT(B98:B117, (ROW(B98:B117)-ROW(B98)+1)) / (20*21/2)</f>
        <v>5.7482976190476185</v>
      </c>
      <c r="J114" s="2">
        <f t="shared" si="11"/>
        <v>5.7723300461418194</v>
      </c>
      <c r="K114" s="2">
        <f t="shared" si="6"/>
        <v>5.8294126791354897</v>
      </c>
    </row>
    <row r="115" spans="1:11" ht="13.5" x14ac:dyDescent="0.25">
      <c r="A115" s="4">
        <f>TITRES_STAT!B118</f>
        <v>42171</v>
      </c>
      <c r="B115" s="2">
        <f>TITRES_STAT!D118</f>
        <v>5.7389999999999999</v>
      </c>
      <c r="C115" s="2">
        <f t="shared" si="7"/>
        <v>-4.919999999999991E-2</v>
      </c>
      <c r="D115" s="2">
        <f t="shared" si="8"/>
        <v>5.7298</v>
      </c>
      <c r="E115" s="2">
        <f t="shared" si="9"/>
        <v>5.7192299999999996</v>
      </c>
      <c r="F115" s="2">
        <f t="shared" si="10"/>
        <v>5.7694150000000004</v>
      </c>
      <c r="G115" s="2">
        <f t="shared" si="12"/>
        <v>5.8402180000000001</v>
      </c>
      <c r="H115" s="2"/>
      <c r="I115" s="2">
        <f t="array" ref="I115">SUMPRODUCT(B99:B118, (ROW(B99:B118)-ROW(B99)+1)) / (20*21/2)</f>
        <v>5.7530276190476206</v>
      </c>
      <c r="J115" s="2">
        <f t="shared" si="11"/>
        <v>5.7691557560330748</v>
      </c>
      <c r="K115" s="2">
        <f t="shared" ref="K115:K178" si="13">$K$4*B115+(1-$K$4)*K114</f>
        <v>5.8258670838752744</v>
      </c>
    </row>
    <row r="116" spans="1:11" ht="13.5" x14ac:dyDescent="0.25">
      <c r="A116" s="4">
        <f>TITRES_STAT!B119</f>
        <v>42172</v>
      </c>
      <c r="B116" s="2">
        <f>TITRES_STAT!D119</f>
        <v>5.7742000000000004</v>
      </c>
      <c r="C116" s="2">
        <f t="shared" si="7"/>
        <v>3.5200000000000564E-2</v>
      </c>
      <c r="D116" s="2">
        <f t="shared" si="8"/>
        <v>5.7488200000000003</v>
      </c>
      <c r="E116" s="2">
        <f t="shared" si="9"/>
        <v>5.7227500000000004</v>
      </c>
      <c r="F116" s="2">
        <f t="shared" si="10"/>
        <v>5.7623750000000005</v>
      </c>
      <c r="G116" s="2">
        <f t="shared" si="12"/>
        <v>5.8362759999999989</v>
      </c>
      <c r="H116" s="2"/>
      <c r="I116" s="2">
        <f t="array" ref="I116">SUMPRODUCT(B100:B119, (ROW(B100:B119)-ROW(B100)+1)) / (20*21/2)</f>
        <v>5.7572566666666667</v>
      </c>
      <c r="J116" s="2">
        <f t="shared" si="11"/>
        <v>5.7696361602204007</v>
      </c>
      <c r="K116" s="2">
        <f t="shared" si="13"/>
        <v>5.8238409237233029</v>
      </c>
    </row>
    <row r="117" spans="1:11" ht="13.5" x14ac:dyDescent="0.25">
      <c r="A117" s="4">
        <f>TITRES_STAT!B120</f>
        <v>42173</v>
      </c>
      <c r="B117" s="2">
        <f>TITRES_STAT!D120</f>
        <v>5.827</v>
      </c>
      <c r="C117" s="2">
        <f t="shared" si="7"/>
        <v>5.2799999999999514E-2</v>
      </c>
      <c r="D117" s="2">
        <f t="shared" si="8"/>
        <v>5.7805200000000001</v>
      </c>
      <c r="E117" s="2">
        <f t="shared" si="9"/>
        <v>5.7319100000000009</v>
      </c>
      <c r="F117" s="2">
        <f t="shared" si="10"/>
        <v>5.7597350000000009</v>
      </c>
      <c r="G117" s="2">
        <f t="shared" si="12"/>
        <v>5.8336719999999991</v>
      </c>
      <c r="H117" s="2"/>
      <c r="I117" s="2">
        <f t="array" ref="I117">SUMPRODUCT(B101:B120, (ROW(B101:B120)-ROW(B101)+1)) / (20*21/2)</f>
        <v>5.760410952380953</v>
      </c>
      <c r="J117" s="2">
        <f t="shared" si="11"/>
        <v>5.7750993830565527</v>
      </c>
      <c r="K117" s="2">
        <f t="shared" si="13"/>
        <v>5.8239648090674869</v>
      </c>
    </row>
    <row r="118" spans="1:11" ht="13.5" x14ac:dyDescent="0.25">
      <c r="A118" s="4">
        <f>TITRES_STAT!B121</f>
        <v>42174</v>
      </c>
      <c r="B118" s="2">
        <f>TITRES_STAT!D121</f>
        <v>5.8094000000000001</v>
      </c>
      <c r="C118" s="2">
        <f t="shared" si="7"/>
        <v>-1.7599999999999838E-2</v>
      </c>
      <c r="D118" s="2">
        <f t="shared" si="8"/>
        <v>5.78756</v>
      </c>
      <c r="E118" s="2">
        <f t="shared" si="9"/>
        <v>5.7396599999999989</v>
      </c>
      <c r="F118" s="2">
        <f t="shared" si="10"/>
        <v>5.761495</v>
      </c>
      <c r="G118" s="2">
        <f t="shared" si="12"/>
        <v>5.8342359999999989</v>
      </c>
      <c r="H118" s="2"/>
      <c r="I118" s="2">
        <f t="array" ref="I118">SUMPRODUCT(B102:B121, (ROW(B102:B121)-ROW(B102)+1)) / (20*21/2)</f>
        <v>5.763816666666667</v>
      </c>
      <c r="J118" s="2">
        <f t="shared" si="11"/>
        <v>5.7783661084797382</v>
      </c>
      <c r="K118" s="2">
        <f t="shared" si="13"/>
        <v>5.8233936400844479</v>
      </c>
    </row>
    <row r="119" spans="1:11" ht="13.5" x14ac:dyDescent="0.25">
      <c r="A119" s="4">
        <f>TITRES_STAT!B122</f>
        <v>42177</v>
      </c>
      <c r="B119" s="2">
        <f>TITRES_STAT!D122</f>
        <v>5.8059000000000003</v>
      </c>
      <c r="C119" s="2">
        <f t="shared" si="7"/>
        <v>-3.4999999999998366E-3</v>
      </c>
      <c r="D119" s="2">
        <f t="shared" si="8"/>
        <v>5.791100000000001</v>
      </c>
      <c r="E119" s="2">
        <f t="shared" si="9"/>
        <v>5.75692</v>
      </c>
      <c r="F119" s="2">
        <f t="shared" si="10"/>
        <v>5.75868</v>
      </c>
      <c r="G119" s="2">
        <f t="shared" si="12"/>
        <v>5.8341659999999989</v>
      </c>
      <c r="H119" s="2"/>
      <c r="I119" s="2">
        <f t="array" ref="I119">SUMPRODUCT(B103:B122, (ROW(B103:B122)-ROW(B103)+1)) / (20*21/2)</f>
        <v>5.76730619047619</v>
      </c>
      <c r="J119" s="2">
        <f t="shared" si="11"/>
        <v>5.7809883838626197</v>
      </c>
      <c r="K119" s="2">
        <f t="shared" si="13"/>
        <v>5.8227076149830967</v>
      </c>
    </row>
    <row r="120" spans="1:11" ht="13.5" x14ac:dyDescent="0.25">
      <c r="A120" s="4">
        <f>TITRES_STAT!B123</f>
        <v>42178</v>
      </c>
      <c r="B120" s="2">
        <f>TITRES_STAT!D123</f>
        <v>5.7918000000000003</v>
      </c>
      <c r="C120" s="2">
        <f t="shared" si="7"/>
        <v>-1.4100000000000001E-2</v>
      </c>
      <c r="D120" s="2">
        <f t="shared" si="8"/>
        <v>5.8016600000000009</v>
      </c>
      <c r="E120" s="2">
        <f t="shared" si="9"/>
        <v>5.7657300000000005</v>
      </c>
      <c r="F120" s="2">
        <f t="shared" si="10"/>
        <v>5.7560399999999987</v>
      </c>
      <c r="G120" s="2">
        <f t="shared" si="12"/>
        <v>5.831772</v>
      </c>
      <c r="H120" s="2"/>
      <c r="I120" s="2">
        <f t="array" ref="I120">SUMPRODUCT(B104:B123, (ROW(B104:B123)-ROW(B104)+1)) / (20*21/2)</f>
        <v>5.7701195238095231</v>
      </c>
      <c r="J120" s="2">
        <f t="shared" si="11"/>
        <v>5.782018061589989</v>
      </c>
      <c r="K120" s="2">
        <f t="shared" si="13"/>
        <v>5.8214955516504263</v>
      </c>
    </row>
    <row r="121" spans="1:11" ht="13.5" x14ac:dyDescent="0.25">
      <c r="A121" s="4">
        <f>TITRES_STAT!B124</f>
        <v>42179</v>
      </c>
      <c r="B121" s="2">
        <f>TITRES_STAT!D124</f>
        <v>5.7918000000000003</v>
      </c>
      <c r="C121" s="2">
        <f t="shared" si="7"/>
        <v>0</v>
      </c>
      <c r="D121" s="2">
        <f t="shared" si="8"/>
        <v>5.80518</v>
      </c>
      <c r="E121" s="2">
        <f t="shared" si="9"/>
        <v>5.7770000000000001</v>
      </c>
      <c r="F121" s="2">
        <f t="shared" si="10"/>
        <v>5.7551599999999992</v>
      </c>
      <c r="G121" s="2">
        <f t="shared" si="12"/>
        <v>5.832828000000001</v>
      </c>
      <c r="H121" s="2"/>
      <c r="I121" s="2">
        <f t="array" ref="I121">SUMPRODUCT(B105:B124, (ROW(B105:B124)-ROW(B105)+1)) / (20*21/2)</f>
        <v>5.7731990476190473</v>
      </c>
      <c r="J121" s="2">
        <f t="shared" si="11"/>
        <v>5.7829496747718947</v>
      </c>
      <c r="K121" s="2">
        <f t="shared" si="13"/>
        <v>5.8203310202131542</v>
      </c>
    </row>
    <row r="122" spans="1:11" ht="13.5" x14ac:dyDescent="0.25">
      <c r="A122" s="4">
        <f>TITRES_STAT!B125</f>
        <v>42180</v>
      </c>
      <c r="B122" s="2">
        <f>TITRES_STAT!D125</f>
        <v>5.7918000000000003</v>
      </c>
      <c r="C122" s="2">
        <f t="shared" si="7"/>
        <v>0</v>
      </c>
      <c r="D122" s="2">
        <f t="shared" si="8"/>
        <v>5.798140000000001</v>
      </c>
      <c r="E122" s="2">
        <f t="shared" si="9"/>
        <v>5.7893300000000014</v>
      </c>
      <c r="F122" s="2">
        <f t="shared" si="10"/>
        <v>5.7551599999999992</v>
      </c>
      <c r="G122" s="2">
        <f t="shared" si="12"/>
        <v>5.8324760000000015</v>
      </c>
      <c r="H122" s="2"/>
      <c r="I122" s="2">
        <f t="array" ref="I122">SUMPRODUCT(B106:B125, (ROW(B106:B125)-ROW(B106)+1)) / (20*21/2)</f>
        <v>5.7755452380952388</v>
      </c>
      <c r="J122" s="2">
        <f t="shared" si="11"/>
        <v>5.7837925628888565</v>
      </c>
      <c r="K122" s="2">
        <f t="shared" si="13"/>
        <v>5.8192121566753832</v>
      </c>
    </row>
    <row r="123" spans="1:11" ht="13.5" x14ac:dyDescent="0.25">
      <c r="A123" s="4">
        <f>TITRES_STAT!B126</f>
        <v>42181</v>
      </c>
      <c r="B123" s="2">
        <f>TITRES_STAT!D126</f>
        <v>5.7847</v>
      </c>
      <c r="C123" s="2">
        <f t="shared" si="7"/>
        <v>-7.1000000000003283E-3</v>
      </c>
      <c r="D123" s="2">
        <f t="shared" si="8"/>
        <v>5.7932000000000006</v>
      </c>
      <c r="E123" s="2">
        <f t="shared" si="9"/>
        <v>5.7903800000000007</v>
      </c>
      <c r="F123" s="2">
        <f t="shared" si="10"/>
        <v>5.7558649999999991</v>
      </c>
      <c r="G123" s="2">
        <f t="shared" si="12"/>
        <v>5.831982</v>
      </c>
      <c r="H123" s="2"/>
      <c r="I123" s="2">
        <f t="array" ref="I123">SUMPRODUCT(B107:B126, (ROW(B107:B126)-ROW(B107)+1)) / (20*21/2)</f>
        <v>5.7795342857142868</v>
      </c>
      <c r="J123" s="2">
        <f t="shared" si="11"/>
        <v>5.7838789854708708</v>
      </c>
      <c r="K123" s="2">
        <f t="shared" si="13"/>
        <v>5.8178587387665441</v>
      </c>
    </row>
    <row r="124" spans="1:11" ht="13.5" x14ac:dyDescent="0.25">
      <c r="A124" s="4">
        <f>TITRES_STAT!B127</f>
        <v>42184</v>
      </c>
      <c r="B124" s="2">
        <f>TITRES_STAT!D127</f>
        <v>5.7881999999999998</v>
      </c>
      <c r="C124" s="2">
        <f t="shared" si="7"/>
        <v>3.4999999999998366E-3</v>
      </c>
      <c r="D124" s="2">
        <f t="shared" si="8"/>
        <v>5.7896599999999996</v>
      </c>
      <c r="E124" s="2">
        <f t="shared" si="9"/>
        <v>5.7903800000000007</v>
      </c>
      <c r="F124" s="2">
        <f t="shared" si="10"/>
        <v>5.7565649999999993</v>
      </c>
      <c r="G124" s="2">
        <f t="shared" si="12"/>
        <v>5.8302920000000018</v>
      </c>
      <c r="H124" s="2"/>
      <c r="I124" s="2">
        <f t="array" ref="I124">SUMPRODUCT(B108:B127, (ROW(B108:B127)-ROW(B108)+1)) / (20*21/2)</f>
        <v>5.7829052380952382</v>
      </c>
      <c r="J124" s="2">
        <f t="shared" si="11"/>
        <v>5.7842905106641211</v>
      </c>
      <c r="K124" s="2">
        <f t="shared" si="13"/>
        <v>5.816695650971778</v>
      </c>
    </row>
    <row r="125" spans="1:11" ht="13.5" x14ac:dyDescent="0.25">
      <c r="A125" s="4">
        <f>TITRES_STAT!B128</f>
        <v>42185</v>
      </c>
      <c r="B125" s="2">
        <f>TITRES_STAT!D128</f>
        <v>5.7812000000000001</v>
      </c>
      <c r="C125" s="2">
        <f t="shared" si="7"/>
        <v>-6.9999999999996732E-3</v>
      </c>
      <c r="D125" s="2">
        <f t="shared" si="8"/>
        <v>5.7875399999999999</v>
      </c>
      <c r="E125" s="2">
        <f t="shared" si="9"/>
        <v>5.7946000000000009</v>
      </c>
      <c r="F125" s="2">
        <f t="shared" si="10"/>
        <v>5.7569149999999985</v>
      </c>
      <c r="G125" s="2">
        <f t="shared" si="12"/>
        <v>5.8304320000000018</v>
      </c>
      <c r="H125" s="2"/>
      <c r="I125" s="2">
        <f t="array" ref="I125">SUMPRODUCT(B109:B128, (ROW(B109:B128)-ROW(B109)+1)) / (20*21/2)</f>
        <v>5.7856576190476181</v>
      </c>
      <c r="J125" s="2">
        <f t="shared" si="11"/>
        <v>5.7839961763151573</v>
      </c>
      <c r="K125" s="2">
        <f t="shared" si="13"/>
        <v>5.8153036646591598</v>
      </c>
    </row>
    <row r="126" spans="1:11" ht="13.5" x14ac:dyDescent="0.25">
      <c r="A126" s="4">
        <f>TITRES_STAT!B129</f>
        <v>42186</v>
      </c>
      <c r="B126" s="2">
        <f>TITRES_STAT!D129</f>
        <v>5.7988</v>
      </c>
      <c r="C126" s="2">
        <f t="shared" si="7"/>
        <v>1.7599999999999838E-2</v>
      </c>
      <c r="D126" s="2">
        <f t="shared" si="8"/>
        <v>5.7889399999999993</v>
      </c>
      <c r="E126" s="2">
        <f t="shared" si="9"/>
        <v>5.7970600000000001</v>
      </c>
      <c r="F126" s="2">
        <f t="shared" si="10"/>
        <v>5.7599049999999989</v>
      </c>
      <c r="G126" s="2">
        <f t="shared" si="12"/>
        <v>5.8301500000000006</v>
      </c>
      <c r="H126" s="2"/>
      <c r="I126" s="2">
        <f t="array" ref="I126">SUMPRODUCT(B110:B129, (ROW(B110:B129)-ROW(B110)+1)) / (20*21/2)</f>
        <v>5.7864485714285712</v>
      </c>
      <c r="J126" s="2">
        <f t="shared" si="11"/>
        <v>5.7854060642851426</v>
      </c>
      <c r="K126" s="2">
        <f t="shared" si="13"/>
        <v>5.8146564621235068</v>
      </c>
    </row>
    <row r="127" spans="1:11" ht="13.5" x14ac:dyDescent="0.25">
      <c r="A127" s="4">
        <f>TITRES_STAT!B130</f>
        <v>42187</v>
      </c>
      <c r="B127" s="2">
        <f>TITRES_STAT!D130</f>
        <v>5.7953000000000001</v>
      </c>
      <c r="C127" s="2">
        <f t="shared" si="7"/>
        <v>-3.4999999999998366E-3</v>
      </c>
      <c r="D127" s="2">
        <f t="shared" si="8"/>
        <v>5.7896400000000003</v>
      </c>
      <c r="E127" s="2">
        <f t="shared" si="9"/>
        <v>5.7938900000000002</v>
      </c>
      <c r="F127" s="2">
        <f t="shared" si="10"/>
        <v>5.7628999999999992</v>
      </c>
      <c r="G127" s="2">
        <f t="shared" si="12"/>
        <v>5.827052000000001</v>
      </c>
      <c r="H127" s="2"/>
      <c r="I127" s="2">
        <f t="array" ref="I127">SUMPRODUCT(B111:B130, (ROW(B111:B130)-ROW(B111)+1)) / (20*21/2)</f>
        <v>5.7865685714285702</v>
      </c>
      <c r="J127" s="2">
        <f t="shared" si="11"/>
        <v>5.7863483438770338</v>
      </c>
      <c r="K127" s="2">
        <f t="shared" si="13"/>
        <v>5.8138973851774871</v>
      </c>
    </row>
    <row r="128" spans="1:11" ht="13.5" x14ac:dyDescent="0.25">
      <c r="A128" s="4">
        <f>TITRES_STAT!B131</f>
        <v>42188</v>
      </c>
      <c r="B128" s="2">
        <f>TITRES_STAT!D131</f>
        <v>5.7918000000000003</v>
      </c>
      <c r="C128" s="2">
        <f t="shared" si="7"/>
        <v>-3.4999999999998366E-3</v>
      </c>
      <c r="D128" s="2">
        <f t="shared" si="8"/>
        <v>5.7910599999999999</v>
      </c>
      <c r="E128" s="2">
        <f t="shared" si="9"/>
        <v>5.7921299999999993</v>
      </c>
      <c r="F128" s="2">
        <f t="shared" si="10"/>
        <v>5.7658949999999987</v>
      </c>
      <c r="G128" s="2">
        <f t="shared" si="12"/>
        <v>5.8245880000000021</v>
      </c>
      <c r="H128" s="2"/>
      <c r="I128" s="2">
        <f t="array" ref="I128">SUMPRODUCT(B112:B131, (ROW(B112:B131)-ROW(B112)+1)) / (20*21/2)</f>
        <v>5.7863528571428571</v>
      </c>
      <c r="J128" s="2">
        <f t="shared" si="11"/>
        <v>5.7868675492220776</v>
      </c>
      <c r="K128" s="2">
        <f t="shared" si="13"/>
        <v>5.8130308210528794</v>
      </c>
    </row>
    <row r="129" spans="1:11" ht="13.5" x14ac:dyDescent="0.25">
      <c r="A129" s="4">
        <f>TITRES_STAT!B132</f>
        <v>42191</v>
      </c>
      <c r="B129" s="2">
        <f>TITRES_STAT!D132</f>
        <v>5.7742000000000004</v>
      </c>
      <c r="C129" s="2">
        <f t="shared" si="7"/>
        <v>-1.7599999999999838E-2</v>
      </c>
      <c r="D129" s="2">
        <f t="shared" si="8"/>
        <v>5.7882599999999993</v>
      </c>
      <c r="E129" s="2">
        <f t="shared" si="9"/>
        <v>5.7889600000000003</v>
      </c>
      <c r="F129" s="2">
        <f t="shared" si="10"/>
        <v>5.7729400000000002</v>
      </c>
      <c r="G129" s="2">
        <f t="shared" si="12"/>
        <v>5.8219840000000023</v>
      </c>
      <c r="H129" s="2"/>
      <c r="I129" s="2">
        <f t="array" ref="I129">SUMPRODUCT(B113:B132, (ROW(B113:B132)-ROW(B113)+1)) / (20*21/2)</f>
        <v>5.7843414285714303</v>
      </c>
      <c r="J129" s="2">
        <f t="shared" si="11"/>
        <v>5.7856611159628324</v>
      </c>
      <c r="K129" s="2">
        <f t="shared" si="13"/>
        <v>5.8115080437566879</v>
      </c>
    </row>
    <row r="130" spans="1:11" ht="13.5" x14ac:dyDescent="0.25">
      <c r="A130" s="4">
        <f>TITRES_STAT!B133</f>
        <v>42192</v>
      </c>
      <c r="B130" s="2">
        <f>TITRES_STAT!D133</f>
        <v>5.7742000000000004</v>
      </c>
      <c r="C130" s="2">
        <f t="shared" si="7"/>
        <v>0</v>
      </c>
      <c r="D130" s="2">
        <f t="shared" si="8"/>
        <v>5.7868599999999999</v>
      </c>
      <c r="E130" s="2">
        <f t="shared" si="9"/>
        <v>5.7872000000000003</v>
      </c>
      <c r="F130" s="2">
        <f t="shared" si="10"/>
        <v>5.776465</v>
      </c>
      <c r="G130" s="2">
        <f t="shared" si="12"/>
        <v>5.8193080000000021</v>
      </c>
      <c r="H130" s="2"/>
      <c r="I130" s="2">
        <f t="array" ref="I130">SUMPRODUCT(B114:B133, (ROW(B114:B133)-ROW(B114)+1)) / (20*21/2)</f>
        <v>5.7818938095238099</v>
      </c>
      <c r="J130" s="2">
        <f t="shared" si="11"/>
        <v>5.7845695811092295</v>
      </c>
      <c r="K130" s="2">
        <f t="shared" si="13"/>
        <v>5.8100449832172103</v>
      </c>
    </row>
    <row r="131" spans="1:11" ht="13.5" x14ac:dyDescent="0.25">
      <c r="A131" s="4">
        <f>TITRES_STAT!B134</f>
        <v>42193</v>
      </c>
      <c r="B131" s="2">
        <f>TITRES_STAT!D134</f>
        <v>5.7742000000000004</v>
      </c>
      <c r="C131" s="2">
        <f t="shared" si="7"/>
        <v>0</v>
      </c>
      <c r="D131" s="2">
        <f t="shared" si="8"/>
        <v>5.7819400000000005</v>
      </c>
      <c r="E131" s="2">
        <f t="shared" si="9"/>
        <v>5.7854399999999995</v>
      </c>
      <c r="F131" s="2">
        <f t="shared" si="10"/>
        <v>5.7812200000000002</v>
      </c>
      <c r="G131" s="2">
        <f t="shared" si="12"/>
        <v>5.8173380000000021</v>
      </c>
      <c r="H131" s="2"/>
      <c r="I131" s="2">
        <f t="array" ref="I131">SUMPRODUCT(B115:B134, (ROW(B115:B134)-ROW(B115)+1)) / (20*21/2)</f>
        <v>5.7741419047619056</v>
      </c>
      <c r="J131" s="2">
        <f t="shared" si="11"/>
        <v>5.7835820019559696</v>
      </c>
      <c r="K131" s="2">
        <f t="shared" si="13"/>
        <v>5.8086392976008492</v>
      </c>
    </row>
    <row r="132" spans="1:11" ht="13.5" x14ac:dyDescent="0.25">
      <c r="A132" s="4">
        <f>TITRES_STAT!B135</f>
        <v>42194</v>
      </c>
      <c r="B132" s="2">
        <f>TITRES_STAT!D135</f>
        <v>5.7601000000000004</v>
      </c>
      <c r="C132" s="2">
        <f t="shared" ref="C132:C195" si="14">B132-B131</f>
        <v>-1.4100000000000001E-2</v>
      </c>
      <c r="D132" s="2">
        <f t="shared" si="8"/>
        <v>5.7749000000000006</v>
      </c>
      <c r="E132" s="2">
        <f t="shared" si="9"/>
        <v>5.7822700000000005</v>
      </c>
      <c r="F132" s="2">
        <f t="shared" si="10"/>
        <v>5.7858000000000001</v>
      </c>
      <c r="G132" s="2">
        <f t="shared" si="12"/>
        <v>5.8164220000000011</v>
      </c>
      <c r="H132" s="2"/>
      <c r="I132" s="2">
        <f t="array" ref="I132">SUMPRODUCT(B116:B135, (ROW(B116:B135)-ROW(B116)+1)) / (20*21/2)</f>
        <v>5.7667923809523822</v>
      </c>
      <c r="J132" s="2">
        <f t="shared" si="11"/>
        <v>5.781345620817306</v>
      </c>
      <c r="K132" s="2">
        <f t="shared" si="13"/>
        <v>5.8067357957341494</v>
      </c>
    </row>
    <row r="133" spans="1:11" ht="13.5" x14ac:dyDescent="0.25">
      <c r="A133" s="4">
        <f>TITRES_STAT!B136</f>
        <v>42195</v>
      </c>
      <c r="B133" s="2">
        <f>TITRES_STAT!D136</f>
        <v>5.7601000000000004</v>
      </c>
      <c r="C133" s="2">
        <f t="shared" si="14"/>
        <v>0</v>
      </c>
      <c r="D133" s="2">
        <f t="shared" si="8"/>
        <v>5.7685600000000008</v>
      </c>
      <c r="E133" s="2">
        <f t="shared" si="9"/>
        <v>5.7798100000000003</v>
      </c>
      <c r="F133" s="2">
        <f t="shared" si="10"/>
        <v>5.7850950000000001</v>
      </c>
      <c r="G133" s="2">
        <f t="shared" si="12"/>
        <v>5.814802000000002</v>
      </c>
      <c r="H133" s="2"/>
      <c r="I133" s="2">
        <f t="array" ref="I133">SUMPRODUCT(B117:B136, (ROW(B117:B136)-ROW(B117)+1)) / (20*21/2)</f>
        <v>5.76455380952381</v>
      </c>
      <c r="J133" s="2">
        <f t="shared" si="11"/>
        <v>5.7793222283585148</v>
      </c>
      <c r="K133" s="2">
        <f t="shared" si="13"/>
        <v>5.8049069409994773</v>
      </c>
    </row>
    <row r="134" spans="1:11" ht="13.5" x14ac:dyDescent="0.25">
      <c r="A134" s="4">
        <f>TITRES_STAT!B137</f>
        <v>42198</v>
      </c>
      <c r="B134" s="2">
        <f>TITRES_STAT!D137</f>
        <v>5.7037000000000004</v>
      </c>
      <c r="C134" s="2">
        <f t="shared" si="14"/>
        <v>-5.6400000000000006E-2</v>
      </c>
      <c r="D134" s="2">
        <f t="shared" si="8"/>
        <v>5.7544600000000008</v>
      </c>
      <c r="E134" s="2">
        <f t="shared" si="9"/>
        <v>5.7713599999999996</v>
      </c>
      <c r="F134" s="2">
        <f t="shared" si="10"/>
        <v>5.7808700000000002</v>
      </c>
      <c r="G134" s="2">
        <f t="shared" si="12"/>
        <v>5.8120540000000016</v>
      </c>
      <c r="H134" s="2"/>
      <c r="I134" s="2">
        <f t="array" ref="I134">SUMPRODUCT(B118:B137, (ROW(B118:B137)-ROW(B118)+1)) / (20*21/2)</f>
        <v>5.7575180952380949</v>
      </c>
      <c r="J134" s="2">
        <f t="shared" si="11"/>
        <v>5.77212011137199</v>
      </c>
      <c r="K134" s="2">
        <f t="shared" si="13"/>
        <v>5.8009380413524392</v>
      </c>
    </row>
    <row r="135" spans="1:11" ht="13.5" x14ac:dyDescent="0.25">
      <c r="A135" s="4">
        <f>TITRES_STAT!B138</f>
        <v>42199</v>
      </c>
      <c r="B135" s="2">
        <f>TITRES_STAT!D138</f>
        <v>5.7037000000000004</v>
      </c>
      <c r="C135" s="2">
        <f t="shared" si="14"/>
        <v>0</v>
      </c>
      <c r="D135" s="2">
        <f t="shared" ref="D135:D198" si="15">AVERAGE(B131:B135)</f>
        <v>5.7403600000000008</v>
      </c>
      <c r="E135" s="2">
        <f t="shared" si="9"/>
        <v>5.7636099999999999</v>
      </c>
      <c r="F135" s="2">
        <f t="shared" si="10"/>
        <v>5.7791049999999995</v>
      </c>
      <c r="G135" s="2">
        <f t="shared" si="12"/>
        <v>5.8064200000000019</v>
      </c>
      <c r="H135" s="2"/>
      <c r="I135" s="2">
        <f t="array" ref="I135">SUMPRODUCT(B119:B138, (ROW(B119:B138)-ROW(B119)+1)) / (20*21/2)</f>
        <v>5.7531619047619058</v>
      </c>
      <c r="J135" s="2">
        <f t="shared" si="11"/>
        <v>5.7656039102889434</v>
      </c>
      <c r="K135" s="2">
        <f t="shared" si="13"/>
        <v>5.7971247848288145</v>
      </c>
    </row>
    <row r="136" spans="1:11" ht="13.5" x14ac:dyDescent="0.25">
      <c r="A136" s="4">
        <f>TITRES_STAT!B139</f>
        <v>42200</v>
      </c>
      <c r="B136" s="2">
        <f>TITRES_STAT!D139</f>
        <v>5.7556000000000003</v>
      </c>
      <c r="C136" s="2">
        <f t="shared" si="14"/>
        <v>5.1899999999999835E-2</v>
      </c>
      <c r="D136" s="2">
        <f t="shared" si="15"/>
        <v>5.7366400000000004</v>
      </c>
      <c r="E136" s="2">
        <f t="shared" si="9"/>
        <v>5.75929</v>
      </c>
      <c r="F136" s="2">
        <f t="shared" si="10"/>
        <v>5.7781749999999992</v>
      </c>
      <c r="G136" s="2">
        <f t="shared" si="12"/>
        <v>5.802176000000002</v>
      </c>
      <c r="H136" s="2"/>
      <c r="I136" s="2">
        <f t="array" ref="I136">SUMPRODUCT(B120:B139, (ROW(B120:B139)-ROW(B120)+1)) / (20*21/2)</f>
        <v>5.7450109523809516</v>
      </c>
      <c r="J136" s="2">
        <f t="shared" si="11"/>
        <v>5.7646511569280916</v>
      </c>
      <c r="K136" s="2">
        <f t="shared" si="13"/>
        <v>5.7954963618943509</v>
      </c>
    </row>
    <row r="137" spans="1:11" ht="13.5" x14ac:dyDescent="0.25">
      <c r="A137" s="4">
        <f>TITRES_STAT!B140</f>
        <v>42201</v>
      </c>
      <c r="B137" s="2">
        <f>TITRES_STAT!D140</f>
        <v>5.7042999999999999</v>
      </c>
      <c r="C137" s="2">
        <f t="shared" si="14"/>
        <v>-5.1300000000000345E-2</v>
      </c>
      <c r="D137" s="2">
        <f t="shared" si="15"/>
        <v>5.7254800000000001</v>
      </c>
      <c r="E137" s="2">
        <f t="shared" si="9"/>
        <v>5.7501900000000008</v>
      </c>
      <c r="F137" s="2">
        <f t="shared" si="10"/>
        <v>5.7720399999999996</v>
      </c>
      <c r="G137" s="2">
        <f t="shared" si="12"/>
        <v>5.7969060000000026</v>
      </c>
      <c r="H137" s="2"/>
      <c r="I137" s="2">
        <f t="array" ref="I137">SUMPRODUCT(B121:B140, (ROW(B121:B140)-ROW(B121)+1)) / (20*21/2)</f>
        <v>5.7374485714285717</v>
      </c>
      <c r="J137" s="2">
        <f t="shared" si="11"/>
        <v>5.7589034276968452</v>
      </c>
      <c r="K137" s="2">
        <f t="shared" si="13"/>
        <v>5.7919200339769255</v>
      </c>
    </row>
    <row r="138" spans="1:11" ht="13.5" x14ac:dyDescent="0.25">
      <c r="A138" s="4">
        <f>TITRES_STAT!B141</f>
        <v>42205</v>
      </c>
      <c r="B138" s="2">
        <f>TITRES_STAT!D141</f>
        <v>5.7263000000000002</v>
      </c>
      <c r="C138" s="2">
        <f t="shared" si="14"/>
        <v>2.2000000000000242E-2</v>
      </c>
      <c r="D138" s="2">
        <f t="shared" si="15"/>
        <v>5.7187200000000002</v>
      </c>
      <c r="E138" s="2">
        <f t="shared" si="9"/>
        <v>5.7436400000000001</v>
      </c>
      <c r="F138" s="2">
        <f t="shared" si="10"/>
        <v>5.7678849999999988</v>
      </c>
      <c r="G138" s="2">
        <f t="shared" si="12"/>
        <v>5.792288000000001</v>
      </c>
      <c r="H138" s="2"/>
      <c r="I138" s="2">
        <f t="array" ref="I138">SUMPRODUCT(B122:B141, (ROW(B122:B141)-ROW(B122)+1)) / (20*21/2)</f>
        <v>5.7304076190476181</v>
      </c>
      <c r="J138" s="2">
        <f t="shared" si="11"/>
        <v>5.7557983393447643</v>
      </c>
      <c r="K138" s="2">
        <f t="shared" si="13"/>
        <v>5.7893466993111637</v>
      </c>
    </row>
    <row r="139" spans="1:11" ht="13.5" x14ac:dyDescent="0.25">
      <c r="A139" s="4">
        <f>TITRES_STAT!B142</f>
        <v>42206</v>
      </c>
      <c r="B139" s="2">
        <f>TITRES_STAT!D142</f>
        <v>5.6822999999999997</v>
      </c>
      <c r="C139" s="2">
        <f t="shared" si="14"/>
        <v>-4.4000000000000483E-2</v>
      </c>
      <c r="D139" s="2">
        <f t="shared" si="15"/>
        <v>5.7144400000000006</v>
      </c>
      <c r="E139" s="2">
        <f t="shared" si="9"/>
        <v>5.7344500000000007</v>
      </c>
      <c r="F139" s="2">
        <f t="shared" si="10"/>
        <v>5.7617049999999992</v>
      </c>
      <c r="G139" s="2">
        <f t="shared" si="12"/>
        <v>5.7867900000000008</v>
      </c>
      <c r="H139" s="2"/>
      <c r="I139" s="2">
        <f t="array" ref="I139">SUMPRODUCT(B123:B142, (ROW(B123:B142)-ROW(B123)+1)) / (20*21/2)</f>
        <v>5.7238880952380953</v>
      </c>
      <c r="J139" s="2">
        <f t="shared" si="11"/>
        <v>5.7487984975024053</v>
      </c>
      <c r="K139" s="2">
        <f t="shared" si="13"/>
        <v>5.7851487895342562</v>
      </c>
    </row>
    <row r="140" spans="1:11" ht="13.5" x14ac:dyDescent="0.25">
      <c r="A140" s="4">
        <f>TITRES_STAT!B143</f>
        <v>42207</v>
      </c>
      <c r="B140" s="2">
        <f>TITRES_STAT!D143</f>
        <v>5.6822999999999997</v>
      </c>
      <c r="C140" s="2">
        <f t="shared" si="14"/>
        <v>0</v>
      </c>
      <c r="D140" s="2">
        <f t="shared" si="15"/>
        <v>5.7101599999999992</v>
      </c>
      <c r="E140" s="2">
        <f t="shared" ref="E140:E203" si="16">AVERAGE(B131:B140)</f>
        <v>5.7252600000000005</v>
      </c>
      <c r="F140" s="2">
        <f t="shared" si="10"/>
        <v>5.7562299999999995</v>
      </c>
      <c r="G140" s="2">
        <f t="shared" si="12"/>
        <v>5.7814319999999997</v>
      </c>
      <c r="H140" s="2"/>
      <c r="I140" s="2">
        <f t="array" ref="I140">SUMPRODUCT(B124:B143, (ROW(B124:B143)-ROW(B124)+1)) / (20*21/2)</f>
        <v>5.7109090476190474</v>
      </c>
      <c r="J140" s="2">
        <f t="shared" si="11"/>
        <v>5.742465307264081</v>
      </c>
      <c r="K140" s="2">
        <f t="shared" si="13"/>
        <v>5.7811155036701685</v>
      </c>
    </row>
    <row r="141" spans="1:11" ht="13.5" x14ac:dyDescent="0.25">
      <c r="A141" s="4">
        <f>TITRES_STAT!B144</f>
        <v>42208</v>
      </c>
      <c r="B141" s="2">
        <f>TITRES_STAT!D144</f>
        <v>5.6822999999999997</v>
      </c>
      <c r="C141" s="2">
        <f t="shared" si="14"/>
        <v>0</v>
      </c>
      <c r="D141" s="2">
        <f t="shared" si="15"/>
        <v>5.6955</v>
      </c>
      <c r="E141" s="2">
        <f t="shared" si="16"/>
        <v>5.7160700000000002</v>
      </c>
      <c r="F141" s="2">
        <f t="shared" si="10"/>
        <v>5.7507549999999998</v>
      </c>
      <c r="G141" s="2">
        <f t="shared" si="12"/>
        <v>5.7774819999999991</v>
      </c>
      <c r="H141" s="2"/>
      <c r="I141" s="2">
        <f t="array" ref="I141">SUMPRODUCT(B125:B144, (ROW(B125:B144)-ROW(B125)+1)) / (20*21/2)</f>
        <v>5.7053952380952371</v>
      </c>
      <c r="J141" s="2">
        <f t="shared" si="11"/>
        <v>5.7367352780008352</v>
      </c>
      <c r="K141" s="2">
        <f t="shared" si="13"/>
        <v>5.7772403858791819</v>
      </c>
    </row>
    <row r="142" spans="1:11" ht="13.5" x14ac:dyDescent="0.25">
      <c r="A142" s="4">
        <f>TITRES_STAT!B145</f>
        <v>42209</v>
      </c>
      <c r="B142" s="2">
        <f>TITRES_STAT!D145</f>
        <v>5.6822999999999997</v>
      </c>
      <c r="C142" s="2">
        <f t="shared" si="14"/>
        <v>0</v>
      </c>
      <c r="D142" s="2">
        <f t="shared" si="15"/>
        <v>5.6910999999999987</v>
      </c>
      <c r="E142" s="2">
        <f t="shared" si="16"/>
        <v>5.7082899999999999</v>
      </c>
      <c r="F142" s="2">
        <f t="shared" si="10"/>
        <v>5.7452799999999993</v>
      </c>
      <c r="G142" s="2">
        <f t="shared" si="12"/>
        <v>5.7729679999999997</v>
      </c>
      <c r="H142" s="2"/>
      <c r="I142" s="2">
        <f t="array" ref="I142">SUMPRODUCT(B126:B145, (ROW(B126:B145)-ROW(B126)+1)) / (20*21/2)</f>
        <v>5.700403333333333</v>
      </c>
      <c r="J142" s="2">
        <f t="shared" si="11"/>
        <v>5.7315509658102792</v>
      </c>
      <c r="K142" s="2">
        <f t="shared" si="13"/>
        <v>5.7735172334917637</v>
      </c>
    </row>
    <row r="143" spans="1:11" ht="13.5" x14ac:dyDescent="0.25">
      <c r="A143" s="4">
        <f>TITRES_STAT!B146</f>
        <v>42212</v>
      </c>
      <c r="B143" s="2">
        <f>TITRES_STAT!D146</f>
        <v>5.609</v>
      </c>
      <c r="C143" s="2">
        <f t="shared" si="14"/>
        <v>-7.3299999999999699E-2</v>
      </c>
      <c r="D143" s="2">
        <f t="shared" si="15"/>
        <v>5.6676400000000005</v>
      </c>
      <c r="E143" s="2">
        <f t="shared" si="16"/>
        <v>5.6931799999999999</v>
      </c>
      <c r="F143" s="2">
        <f t="shared" si="10"/>
        <v>5.7364949999999997</v>
      </c>
      <c r="G143" s="2">
        <f t="shared" si="12"/>
        <v>5.7663559999999983</v>
      </c>
      <c r="H143" s="2"/>
      <c r="I143" s="2">
        <f t="array" ref="I143">SUMPRODUCT(B127:B146, (ROW(B127:B146)-ROW(B127)+1)) / (20*21/2)</f>
        <v>5.6958999999999982</v>
      </c>
      <c r="J143" s="2">
        <f t="shared" si="11"/>
        <v>5.719879445256919</v>
      </c>
      <c r="K143" s="2">
        <f t="shared" si="13"/>
        <v>5.7670655772764006</v>
      </c>
    </row>
    <row r="144" spans="1:11" ht="13.5" x14ac:dyDescent="0.25">
      <c r="A144" s="4">
        <f>TITRES_STAT!B147</f>
        <v>42213</v>
      </c>
      <c r="B144" s="2">
        <f>TITRES_STAT!D147</f>
        <v>5.6786000000000003</v>
      </c>
      <c r="C144" s="2">
        <f t="shared" si="14"/>
        <v>6.9600000000000328E-2</v>
      </c>
      <c r="D144" s="2">
        <f t="shared" si="15"/>
        <v>5.6669</v>
      </c>
      <c r="E144" s="2">
        <f t="shared" si="16"/>
        <v>5.6906699999999999</v>
      </c>
      <c r="F144" s="2">
        <f t="shared" si="10"/>
        <v>5.7310149999999993</v>
      </c>
      <c r="G144" s="2">
        <f t="shared" si="12"/>
        <v>5.7616279999999991</v>
      </c>
      <c r="H144" s="2"/>
      <c r="I144" s="2">
        <f t="array" ref="I144">SUMPRODUCT(B128:B147, (ROW(B128:B147)-ROW(B128)+1)) / (20*21/2)</f>
        <v>5.6919690476190485</v>
      </c>
      <c r="J144" s="2">
        <f t="shared" si="11"/>
        <v>5.7159480695181646</v>
      </c>
      <c r="K144" s="2">
        <f t="shared" si="13"/>
        <v>5.7635963389518361</v>
      </c>
    </row>
    <row r="145" spans="1:11" ht="13.5" x14ac:dyDescent="0.25">
      <c r="A145" s="4">
        <f>TITRES_STAT!B148</f>
        <v>42214</v>
      </c>
      <c r="B145" s="2">
        <f>TITRES_STAT!D148</f>
        <v>5.6786000000000003</v>
      </c>
      <c r="C145" s="2">
        <f t="shared" si="14"/>
        <v>0</v>
      </c>
      <c r="D145" s="2">
        <f t="shared" si="15"/>
        <v>5.6661599999999996</v>
      </c>
      <c r="E145" s="2">
        <f t="shared" si="16"/>
        <v>5.6881599999999999</v>
      </c>
      <c r="F145" s="2">
        <f t="shared" si="10"/>
        <v>5.7258849999999999</v>
      </c>
      <c r="G145" s="2">
        <f t="shared" si="12"/>
        <v>5.7570399999999999</v>
      </c>
      <c r="H145" s="2"/>
      <c r="I145" s="2">
        <f t="array" ref="I145">SUMPRODUCT(B129:B148, (ROW(B129:B148)-ROW(B129)+1)) / (20*21/2)</f>
        <v>5.6882509523809519</v>
      </c>
      <c r="J145" s="2">
        <f t="shared" si="11"/>
        <v>5.7123911105164344</v>
      </c>
      <c r="K145" s="2">
        <f t="shared" si="13"/>
        <v>5.7602631491890195</v>
      </c>
    </row>
    <row r="146" spans="1:11" ht="13.5" x14ac:dyDescent="0.25">
      <c r="A146" s="4">
        <f>TITRES_STAT!B149</f>
        <v>42215</v>
      </c>
      <c r="B146" s="2">
        <f>TITRES_STAT!D149</f>
        <v>5.6786000000000003</v>
      </c>
      <c r="C146" s="2">
        <f t="shared" si="14"/>
        <v>0</v>
      </c>
      <c r="D146" s="2">
        <f t="shared" si="15"/>
        <v>5.6654199999999992</v>
      </c>
      <c r="E146" s="2">
        <f t="shared" si="16"/>
        <v>5.680460000000001</v>
      </c>
      <c r="F146" s="2">
        <f t="shared" si="10"/>
        <v>5.719875</v>
      </c>
      <c r="G146" s="2">
        <f t="shared" si="12"/>
        <v>5.7523119999999999</v>
      </c>
      <c r="H146" s="2"/>
      <c r="I146" s="2">
        <f t="array" ref="I146">SUMPRODUCT(B130:B149, (ROW(B130:B149)-ROW(B130)+1)) / (20*21/2)</f>
        <v>5.6763557142857142</v>
      </c>
      <c r="J146" s="2">
        <f t="shared" si="11"/>
        <v>5.7091729095148693</v>
      </c>
      <c r="K146" s="2">
        <f t="shared" si="13"/>
        <v>5.7570606727502351</v>
      </c>
    </row>
    <row r="147" spans="1:11" ht="13.5" x14ac:dyDescent="0.25">
      <c r="A147" s="4">
        <f>TITRES_STAT!B150</f>
        <v>42216</v>
      </c>
      <c r="B147" s="2">
        <f>TITRES_STAT!D150</f>
        <v>5.6786000000000003</v>
      </c>
      <c r="C147" s="2">
        <f t="shared" si="14"/>
        <v>0</v>
      </c>
      <c r="D147" s="2">
        <f t="shared" si="15"/>
        <v>5.6646799999999997</v>
      </c>
      <c r="E147" s="2">
        <f t="shared" si="16"/>
        <v>5.6778900000000005</v>
      </c>
      <c r="F147" s="2">
        <f t="shared" si="10"/>
        <v>5.7140400000000007</v>
      </c>
      <c r="G147" s="2">
        <f t="shared" si="12"/>
        <v>5.7482879999999996</v>
      </c>
      <c r="H147" s="2"/>
      <c r="I147" s="2">
        <f t="array" ref="I147">SUMPRODUCT(B131:B150, (ROW(B131:B150)-ROW(B131)+1)) / (20*21/2)</f>
        <v>5.6653695238095239</v>
      </c>
      <c r="J147" s="2">
        <f t="shared" si="11"/>
        <v>5.7062612038467861</v>
      </c>
      <c r="K147" s="2">
        <f t="shared" si="13"/>
        <v>5.7539837836227754</v>
      </c>
    </row>
    <row r="148" spans="1:11" ht="13.5" x14ac:dyDescent="0.25">
      <c r="A148" s="4">
        <f>TITRES_STAT!B151</f>
        <v>42219</v>
      </c>
      <c r="B148" s="2">
        <f>TITRES_STAT!D151</f>
        <v>5.6749999999999998</v>
      </c>
      <c r="C148" s="2">
        <f t="shared" si="14"/>
        <v>-3.6000000000004917E-3</v>
      </c>
      <c r="D148" s="2">
        <f t="shared" si="15"/>
        <v>5.67788</v>
      </c>
      <c r="E148" s="2">
        <f t="shared" si="16"/>
        <v>5.6727600000000011</v>
      </c>
      <c r="F148" s="2">
        <f t="shared" ref="F148:F211" si="17">AVERAGE(B129:B148)</f>
        <v>5.7081999999999997</v>
      </c>
      <c r="G148" s="2">
        <f t="shared" si="12"/>
        <v>5.7463040000000003</v>
      </c>
      <c r="H148" s="2"/>
      <c r="I148" s="2">
        <f t="array" ref="I148">SUMPRODUCT(B132:B151, (ROW(B132:B151)-ROW(B132)+1)) / (20*21/2)</f>
        <v>5.655292380952381</v>
      </c>
      <c r="J148" s="2">
        <f t="shared" si="11"/>
        <v>5.7032839463375682</v>
      </c>
      <c r="K148" s="2">
        <f t="shared" si="13"/>
        <v>5.7508863803434513</v>
      </c>
    </row>
    <row r="149" spans="1:11" ht="13.5" x14ac:dyDescent="0.25">
      <c r="A149" s="4">
        <f>TITRES_STAT!B152</f>
        <v>42220</v>
      </c>
      <c r="B149" s="2">
        <f>TITRES_STAT!D152</f>
        <v>5.5833000000000004</v>
      </c>
      <c r="C149" s="2">
        <f t="shared" si="14"/>
        <v>-9.1699999999999449E-2</v>
      </c>
      <c r="D149" s="2">
        <f t="shared" si="15"/>
        <v>5.6588200000000004</v>
      </c>
      <c r="E149" s="2">
        <f t="shared" si="16"/>
        <v>5.6628600000000002</v>
      </c>
      <c r="F149" s="2">
        <f t="shared" si="17"/>
        <v>5.6986550000000005</v>
      </c>
      <c r="G149" s="2">
        <f t="shared" si="12"/>
        <v>5.7407260000000004</v>
      </c>
      <c r="H149" s="2"/>
      <c r="I149" s="2">
        <f t="array" ref="I149">SUMPRODUCT(B133:B152, (ROW(B133:B152)-ROW(B133)+1)) / (20*21/2)</f>
        <v>5.6461242857142855</v>
      </c>
      <c r="J149" s="2">
        <f t="shared" ref="J149:J212" si="18">$J$4*B149+J148*(1-$J$4)</f>
        <v>5.6918569038292288</v>
      </c>
      <c r="K149" s="2">
        <f t="shared" si="13"/>
        <v>5.7443143654280222</v>
      </c>
    </row>
    <row r="150" spans="1:11" ht="13.5" x14ac:dyDescent="0.25">
      <c r="A150" s="4">
        <f>TITRES_STAT!B153</f>
        <v>42221</v>
      </c>
      <c r="B150" s="2">
        <f>TITRES_STAT!D153</f>
        <v>5.5833000000000004</v>
      </c>
      <c r="C150" s="2">
        <f t="shared" si="14"/>
        <v>0</v>
      </c>
      <c r="D150" s="2">
        <f t="shared" si="15"/>
        <v>5.6397600000000008</v>
      </c>
      <c r="E150" s="2">
        <f t="shared" si="16"/>
        <v>5.6529600000000002</v>
      </c>
      <c r="F150" s="2">
        <f t="shared" si="17"/>
        <v>5.6891100000000003</v>
      </c>
      <c r="G150" s="2">
        <f t="shared" si="12"/>
        <v>5.7354999999999992</v>
      </c>
      <c r="H150" s="2"/>
      <c r="I150" s="2">
        <f t="array" ref="I150">SUMPRODUCT(B134:B153, (ROW(B134:B153)-ROW(B134)+1)) / (20*21/2)</f>
        <v>5.6377980952380948</v>
      </c>
      <c r="J150" s="2">
        <f t="shared" si="18"/>
        <v>5.6815181510835888</v>
      </c>
      <c r="K150" s="2">
        <f t="shared" si="13"/>
        <v>5.7380000765877082</v>
      </c>
    </row>
    <row r="151" spans="1:11" ht="13.5" x14ac:dyDescent="0.25">
      <c r="A151" s="4">
        <f>TITRES_STAT!B154</f>
        <v>42222</v>
      </c>
      <c r="B151" s="2">
        <f>TITRES_STAT!D154</f>
        <v>5.5833000000000004</v>
      </c>
      <c r="C151" s="2">
        <f t="shared" si="14"/>
        <v>0</v>
      </c>
      <c r="D151" s="2">
        <f t="shared" si="15"/>
        <v>5.6207000000000011</v>
      </c>
      <c r="E151" s="2">
        <f t="shared" si="16"/>
        <v>5.6430600000000002</v>
      </c>
      <c r="F151" s="2">
        <f t="shared" si="17"/>
        <v>5.6795649999999993</v>
      </c>
      <c r="G151" s="2">
        <f t="shared" si="12"/>
        <v>5.7309780000000003</v>
      </c>
      <c r="H151" s="2"/>
      <c r="I151" s="2">
        <f t="array" ref="I151">SUMPRODUCT(B135:B154, (ROW(B135:B154)-ROW(B135)+1)) / (20*21/2)</f>
        <v>5.6397423809523826</v>
      </c>
      <c r="J151" s="2">
        <f t="shared" si="18"/>
        <v>5.6721640414565808</v>
      </c>
      <c r="K151" s="2">
        <f t="shared" si="13"/>
        <v>5.7319334069176024</v>
      </c>
    </row>
    <row r="152" spans="1:11" ht="13.5" x14ac:dyDescent="0.25">
      <c r="A152" s="4">
        <f>TITRES_STAT!B155</f>
        <v>42223</v>
      </c>
      <c r="B152" s="2">
        <f>TITRES_STAT!D155</f>
        <v>5.5833000000000004</v>
      </c>
      <c r="C152" s="2">
        <f t="shared" si="14"/>
        <v>0</v>
      </c>
      <c r="D152" s="2">
        <f t="shared" si="15"/>
        <v>5.6016400000000006</v>
      </c>
      <c r="E152" s="2">
        <f t="shared" si="16"/>
        <v>5.6331600000000002</v>
      </c>
      <c r="F152" s="2">
        <f t="shared" si="17"/>
        <v>5.6707249999999991</v>
      </c>
      <c r="G152" s="2">
        <f t="shared" si="12"/>
        <v>5.7268080000000001</v>
      </c>
      <c r="H152" s="2"/>
      <c r="I152" s="2">
        <f t="array" ref="I152">SUMPRODUCT(B136:B155, (ROW(B136:B155)-ROW(B136)+1)) / (20*21/2)</f>
        <v>5.6417885714285712</v>
      </c>
      <c r="J152" s="2">
        <f t="shared" si="18"/>
        <v>5.663700799413097</v>
      </c>
      <c r="K152" s="2">
        <f t="shared" si="13"/>
        <v>5.7261046458620104</v>
      </c>
    </row>
    <row r="153" spans="1:11" ht="13.5" x14ac:dyDescent="0.25">
      <c r="A153" s="4">
        <f>TITRES_STAT!B156</f>
        <v>42226</v>
      </c>
      <c r="B153" s="2">
        <f>TITRES_STAT!D156</f>
        <v>5.5833000000000004</v>
      </c>
      <c r="C153" s="2">
        <f t="shared" si="14"/>
        <v>0</v>
      </c>
      <c r="D153" s="2">
        <f t="shared" si="15"/>
        <v>5.5833000000000004</v>
      </c>
      <c r="E153" s="2">
        <f t="shared" si="16"/>
        <v>5.6305900000000007</v>
      </c>
      <c r="F153" s="2">
        <f t="shared" si="17"/>
        <v>5.6618849999999989</v>
      </c>
      <c r="G153" s="2">
        <f t="shared" si="12"/>
        <v>5.7230619999999996</v>
      </c>
      <c r="H153" s="2"/>
      <c r="I153" s="2">
        <f t="array" ref="I153">SUMPRODUCT(B137:B156, (ROW(B137:B156)-ROW(B137)+1)) / (20*21/2)</f>
        <v>5.6432414285714287</v>
      </c>
      <c r="J153" s="2">
        <f t="shared" si="18"/>
        <v>5.6560435804213736</v>
      </c>
      <c r="K153" s="2">
        <f t="shared" si="13"/>
        <v>5.720504463671344</v>
      </c>
    </row>
    <row r="154" spans="1:11" ht="13.5" x14ac:dyDescent="0.25">
      <c r="A154" s="4">
        <f>TITRES_STAT!B157</f>
        <v>42227</v>
      </c>
      <c r="B154" s="2">
        <f>TITRES_STAT!D157</f>
        <v>5.6822999999999997</v>
      </c>
      <c r="C154" s="2">
        <f t="shared" si="14"/>
        <v>9.8999999999999311E-2</v>
      </c>
      <c r="D154" s="2">
        <f t="shared" si="15"/>
        <v>5.6031000000000004</v>
      </c>
      <c r="E154" s="2">
        <f t="shared" si="16"/>
        <v>5.63096</v>
      </c>
      <c r="F154" s="2">
        <f t="shared" si="17"/>
        <v>5.6608149999999986</v>
      </c>
      <c r="G154" s="2">
        <f t="shared" si="12"/>
        <v>5.7212239999999994</v>
      </c>
      <c r="H154" s="2"/>
      <c r="I154" s="2">
        <f t="array" ref="I154">SUMPRODUCT(B138:B157, (ROW(B138:B157)-ROW(B138)+1)) / (20*21/2)</f>
        <v>5.6450780952380955</v>
      </c>
      <c r="J154" s="2">
        <f t="shared" si="18"/>
        <v>5.6585441918098143</v>
      </c>
      <c r="K154" s="2">
        <f t="shared" si="13"/>
        <v>5.7190062494097234</v>
      </c>
    </row>
    <row r="155" spans="1:11" ht="13.5" x14ac:dyDescent="0.25">
      <c r="A155" s="4">
        <f>TITRES_STAT!B158</f>
        <v>42228</v>
      </c>
      <c r="B155" s="2">
        <f>TITRES_STAT!D158</f>
        <v>5.6822999999999997</v>
      </c>
      <c r="C155" s="2">
        <f t="shared" si="14"/>
        <v>0</v>
      </c>
      <c r="D155" s="2">
        <f t="shared" si="15"/>
        <v>5.6228999999999996</v>
      </c>
      <c r="E155" s="2">
        <f t="shared" si="16"/>
        <v>5.6313300000000002</v>
      </c>
      <c r="F155" s="2">
        <f t="shared" si="17"/>
        <v>5.6597449999999982</v>
      </c>
      <c r="G155" s="2">
        <f t="shared" si="12"/>
        <v>5.7193859999999992</v>
      </c>
      <c r="H155" s="2"/>
      <c r="I155" s="2">
        <f t="array" ref="I155">SUMPRODUCT(B139:B158, (ROW(B139:B158)-ROW(B139)+1)) / (20*21/2)</f>
        <v>5.6473971428571419</v>
      </c>
      <c r="J155" s="2">
        <f t="shared" si="18"/>
        <v>5.660806649732689</v>
      </c>
      <c r="K155" s="2">
        <f t="shared" si="13"/>
        <v>5.7175667886485586</v>
      </c>
    </row>
    <row r="156" spans="1:11" ht="13.5" x14ac:dyDescent="0.25">
      <c r="A156" s="4">
        <f>TITRES_STAT!B159</f>
        <v>42230</v>
      </c>
      <c r="B156" s="2">
        <f>TITRES_STAT!D159</f>
        <v>5.6749999999999998</v>
      </c>
      <c r="C156" s="2">
        <f t="shared" si="14"/>
        <v>-7.2999999999998622E-3</v>
      </c>
      <c r="D156" s="2">
        <f t="shared" si="15"/>
        <v>5.6412399999999998</v>
      </c>
      <c r="E156" s="2">
        <f t="shared" si="16"/>
        <v>5.6309699999999996</v>
      </c>
      <c r="F156" s="2">
        <f t="shared" si="17"/>
        <v>5.6557149999999989</v>
      </c>
      <c r="G156" s="2">
        <f t="shared" si="12"/>
        <v>5.7181059999999988</v>
      </c>
      <c r="H156" s="2"/>
      <c r="I156" s="2">
        <f t="array" ref="I156">SUMPRODUCT(B140:B159, (ROW(B140:B159)-ROW(B140)+1)) / (20*21/2)</f>
        <v>5.6433147619047617</v>
      </c>
      <c r="J156" s="2">
        <f t="shared" si="18"/>
        <v>5.662158397377195</v>
      </c>
      <c r="K156" s="2">
        <f t="shared" si="13"/>
        <v>5.7158975028192041</v>
      </c>
    </row>
    <row r="157" spans="1:11" ht="13.5" x14ac:dyDescent="0.25">
      <c r="A157" s="4">
        <f>TITRES_STAT!B160</f>
        <v>42233</v>
      </c>
      <c r="B157" s="2">
        <f>TITRES_STAT!D160</f>
        <v>5.6749999999999998</v>
      </c>
      <c r="C157" s="2">
        <f t="shared" si="14"/>
        <v>0</v>
      </c>
      <c r="D157" s="2">
        <f t="shared" si="15"/>
        <v>5.6595800000000001</v>
      </c>
      <c r="E157" s="2">
        <f t="shared" si="16"/>
        <v>5.630609999999999</v>
      </c>
      <c r="F157" s="2">
        <f t="shared" si="17"/>
        <v>5.6542499999999984</v>
      </c>
      <c r="G157" s="2">
        <f t="shared" si="12"/>
        <v>5.7168979999999996</v>
      </c>
      <c r="H157" s="2"/>
      <c r="I157" s="2">
        <f t="array" ref="I157">SUMPRODUCT(B141:B160, (ROW(B141:B160)-ROW(B141)+1)) / (20*21/2)</f>
        <v>5.6273623809523814</v>
      </c>
      <c r="J157" s="2">
        <f t="shared" si="18"/>
        <v>5.6633814071507951</v>
      </c>
      <c r="K157" s="2">
        <f t="shared" si="13"/>
        <v>5.7142936791792351</v>
      </c>
    </row>
    <row r="158" spans="1:11" ht="13.5" x14ac:dyDescent="0.25">
      <c r="A158" s="4">
        <f>TITRES_STAT!B161</f>
        <v>42234</v>
      </c>
      <c r="B158" s="2">
        <f>TITRES_STAT!D161</f>
        <v>5.6786000000000003</v>
      </c>
      <c r="C158" s="2">
        <f t="shared" si="14"/>
        <v>3.6000000000004917E-3</v>
      </c>
      <c r="D158" s="2">
        <f t="shared" si="15"/>
        <v>5.6786399999999997</v>
      </c>
      <c r="E158" s="2">
        <f t="shared" si="16"/>
        <v>5.6309699999999996</v>
      </c>
      <c r="F158" s="2">
        <f t="shared" si="17"/>
        <v>5.651864999999999</v>
      </c>
      <c r="G158" s="2">
        <f t="shared" si="12"/>
        <v>5.7158320000000007</v>
      </c>
      <c r="H158" s="2"/>
      <c r="I158" s="2">
        <f t="array" ref="I158">SUMPRODUCT(B142:B161, (ROW(B142:B161)-ROW(B142)+1)) / (20*21/2)</f>
        <v>5.621093809523809</v>
      </c>
      <c r="J158" s="2">
        <f t="shared" si="18"/>
        <v>5.6648307969459575</v>
      </c>
      <c r="K158" s="2">
        <f t="shared" si="13"/>
        <v>5.7128939270545596</v>
      </c>
    </row>
    <row r="159" spans="1:11" ht="13.5" x14ac:dyDescent="0.25">
      <c r="A159" s="4">
        <f>TITRES_STAT!B162</f>
        <v>42235</v>
      </c>
      <c r="B159" s="2">
        <f>TITRES_STAT!D162</f>
        <v>5.609</v>
      </c>
      <c r="C159" s="2">
        <f t="shared" si="14"/>
        <v>-6.9600000000000328E-2</v>
      </c>
      <c r="D159" s="2">
        <f t="shared" si="15"/>
        <v>5.6639799999999996</v>
      </c>
      <c r="E159" s="2">
        <f t="shared" si="16"/>
        <v>5.63354</v>
      </c>
      <c r="F159" s="2">
        <f t="shared" si="17"/>
        <v>5.6481999999999992</v>
      </c>
      <c r="G159" s="2">
        <f t="shared" si="12"/>
        <v>5.7153460000000003</v>
      </c>
      <c r="H159" s="2"/>
      <c r="I159" s="2">
        <f t="array" ref="I159">SUMPRODUCT(B143:B162, (ROW(B143:B162)-ROW(B143)+1)) / (20*21/2)</f>
        <v>5.6150061904761914</v>
      </c>
      <c r="J159" s="2">
        <f t="shared" si="18"/>
        <v>5.6595135781891992</v>
      </c>
      <c r="K159" s="2">
        <f t="shared" si="13"/>
        <v>5.7088196554053612</v>
      </c>
    </row>
    <row r="160" spans="1:11" ht="13.5" x14ac:dyDescent="0.25">
      <c r="A160" s="4">
        <f>TITRES_STAT!B163</f>
        <v>42236</v>
      </c>
      <c r="B160" s="2">
        <f>TITRES_STAT!D163</f>
        <v>5.4806999999999997</v>
      </c>
      <c r="C160" s="2">
        <f t="shared" si="14"/>
        <v>-0.1283000000000003</v>
      </c>
      <c r="D160" s="2">
        <f t="shared" si="15"/>
        <v>5.6236599999999992</v>
      </c>
      <c r="E160" s="2">
        <f t="shared" si="16"/>
        <v>5.6232799999999994</v>
      </c>
      <c r="F160" s="2">
        <f t="shared" si="17"/>
        <v>5.6381199999999989</v>
      </c>
      <c r="G160" s="2">
        <f t="shared" si="12"/>
        <v>5.7108860000000004</v>
      </c>
      <c r="H160" s="2"/>
      <c r="I160" s="2">
        <f t="array" ref="I160">SUMPRODUCT(B144:B163, (ROW(B144:B163)-ROW(B144)+1)) / (20*21/2)</f>
        <v>5.6028214285714295</v>
      </c>
      <c r="J160" s="2">
        <f t="shared" si="18"/>
        <v>5.6424837135997521</v>
      </c>
      <c r="K160" s="2">
        <f t="shared" si="13"/>
        <v>5.6998737865659352</v>
      </c>
    </row>
    <row r="161" spans="1:11" ht="13.5" x14ac:dyDescent="0.25">
      <c r="A161" s="4">
        <f>TITRES_STAT!B164</f>
        <v>42237</v>
      </c>
      <c r="B161" s="2">
        <f>TITRES_STAT!D164</f>
        <v>5.5723000000000003</v>
      </c>
      <c r="C161" s="2">
        <f t="shared" si="14"/>
        <v>9.160000000000057E-2</v>
      </c>
      <c r="D161" s="2">
        <f t="shared" si="15"/>
        <v>5.6031199999999997</v>
      </c>
      <c r="E161" s="2">
        <f t="shared" si="16"/>
        <v>5.6221800000000002</v>
      </c>
      <c r="F161" s="2">
        <f t="shared" si="17"/>
        <v>5.6326199999999993</v>
      </c>
      <c r="G161" s="2">
        <f t="shared" si="12"/>
        <v>5.7087500000000002</v>
      </c>
      <c r="H161" s="2"/>
      <c r="I161" s="2">
        <f t="array" ref="I161">SUMPRODUCT(B145:B164, (ROW(B145:B164)-ROW(B145)+1)) / (20*21/2)</f>
        <v>5.5977985714285721</v>
      </c>
      <c r="J161" s="2">
        <f t="shared" si="18"/>
        <v>5.635799550399776</v>
      </c>
      <c r="K161" s="2">
        <f t="shared" si="13"/>
        <v>5.6948708929751142</v>
      </c>
    </row>
    <row r="162" spans="1:11" ht="13.5" x14ac:dyDescent="0.25">
      <c r="A162" s="4">
        <f>TITRES_STAT!B165</f>
        <v>42240</v>
      </c>
      <c r="B162" s="2">
        <f>TITRES_STAT!D165</f>
        <v>5.5686999999999998</v>
      </c>
      <c r="C162" s="2">
        <f t="shared" si="14"/>
        <v>-3.6000000000004917E-3</v>
      </c>
      <c r="D162" s="2">
        <f t="shared" si="15"/>
        <v>5.5818600000000007</v>
      </c>
      <c r="E162" s="2">
        <f t="shared" si="16"/>
        <v>5.6207200000000004</v>
      </c>
      <c r="F162" s="2">
        <f t="shared" si="17"/>
        <v>5.6269399999999994</v>
      </c>
      <c r="G162" s="2">
        <f t="shared" si="12"/>
        <v>5.7067540000000001</v>
      </c>
      <c r="H162" s="2"/>
      <c r="I162" s="2">
        <f t="array" ref="I162">SUMPRODUCT(B146:B165, (ROW(B146:B165)-ROW(B146)+1)) / (20*21/2)</f>
        <v>5.5932990476190483</v>
      </c>
      <c r="J162" s="2">
        <f t="shared" si="18"/>
        <v>5.6294091170283682</v>
      </c>
      <c r="K162" s="2">
        <f t="shared" si="13"/>
        <v>5.689923014819227</v>
      </c>
    </row>
    <row r="163" spans="1:11" ht="13.5" x14ac:dyDescent="0.25">
      <c r="A163" s="4">
        <f>TITRES_STAT!B166</f>
        <v>42241</v>
      </c>
      <c r="B163" s="2">
        <f>TITRES_STAT!D166</f>
        <v>5.4989999999999997</v>
      </c>
      <c r="C163" s="2">
        <f t="shared" si="14"/>
        <v>-6.9700000000000095E-2</v>
      </c>
      <c r="D163" s="2">
        <f t="shared" si="15"/>
        <v>5.5459399999999999</v>
      </c>
      <c r="E163" s="2">
        <f t="shared" si="16"/>
        <v>5.6122899999999998</v>
      </c>
      <c r="F163" s="2">
        <f t="shared" si="17"/>
        <v>5.6214399999999998</v>
      </c>
      <c r="G163" s="2">
        <f t="shared" si="12"/>
        <v>5.7012499999999999</v>
      </c>
      <c r="H163" s="2"/>
      <c r="I163" s="2">
        <f t="array" ref="I163">SUMPRODUCT(B147:B166, (ROW(B147:B166)-ROW(B147)+1)) / (20*21/2)</f>
        <v>5.5826847619047619</v>
      </c>
      <c r="J163" s="2">
        <f t="shared" si="18"/>
        <v>5.6169892011209051</v>
      </c>
      <c r="K163" s="2">
        <f t="shared" si="13"/>
        <v>5.6824358377674935</v>
      </c>
    </row>
    <row r="164" spans="1:11" ht="13.5" x14ac:dyDescent="0.25">
      <c r="A164" s="4">
        <f>TITRES_STAT!B167</f>
        <v>42242</v>
      </c>
      <c r="B164" s="2">
        <f>TITRES_STAT!D167</f>
        <v>5.5686999999999998</v>
      </c>
      <c r="C164" s="2">
        <f t="shared" si="14"/>
        <v>6.9700000000000095E-2</v>
      </c>
      <c r="D164" s="2">
        <f t="shared" si="15"/>
        <v>5.5378799999999995</v>
      </c>
      <c r="E164" s="2">
        <f t="shared" si="16"/>
        <v>5.60093</v>
      </c>
      <c r="F164" s="2">
        <f t="shared" si="17"/>
        <v>5.6159449999999991</v>
      </c>
      <c r="G164" s="2">
        <f t="shared" si="12"/>
        <v>5.69686</v>
      </c>
      <c r="H164" s="2"/>
      <c r="I164" s="2">
        <f t="array" ref="I164">SUMPRODUCT(B148:B167, (ROW(B148:B167)-ROW(B148)+1)) / (20*21/2)</f>
        <v>5.5666400000000005</v>
      </c>
      <c r="J164" s="2">
        <f t="shared" si="18"/>
        <v>5.6123902295855803</v>
      </c>
      <c r="K164" s="2">
        <f t="shared" si="13"/>
        <v>5.6779756088354345</v>
      </c>
    </row>
    <row r="165" spans="1:11" ht="13.5" x14ac:dyDescent="0.25">
      <c r="A165" s="4">
        <f>TITRES_STAT!B168</f>
        <v>42243</v>
      </c>
      <c r="B165" s="2">
        <f>TITRES_STAT!D168</f>
        <v>5.5686999999999998</v>
      </c>
      <c r="C165" s="2">
        <f t="shared" si="14"/>
        <v>0</v>
      </c>
      <c r="D165" s="2">
        <f t="shared" si="15"/>
        <v>5.5554800000000002</v>
      </c>
      <c r="E165" s="2">
        <f t="shared" si="16"/>
        <v>5.5895700000000001</v>
      </c>
      <c r="F165" s="2">
        <f t="shared" si="17"/>
        <v>5.6104500000000002</v>
      </c>
      <c r="G165" s="2">
        <f t="shared" si="12"/>
        <v>5.6934539999999991</v>
      </c>
      <c r="H165" s="2"/>
      <c r="I165" s="2">
        <f t="array" ref="I165">SUMPRODUCT(B149:B168, (ROW(B149:B168)-ROW(B149)+1)) / (20*21/2)</f>
        <v>5.5517647619047628</v>
      </c>
      <c r="J165" s="2">
        <f t="shared" si="18"/>
        <v>5.6082292553393351</v>
      </c>
      <c r="K165" s="2">
        <f t="shared" si="13"/>
        <v>5.673690290841888</v>
      </c>
    </row>
    <row r="166" spans="1:11" ht="13.5" x14ac:dyDescent="0.25">
      <c r="A166" s="4">
        <f>TITRES_STAT!B169</f>
        <v>42244</v>
      </c>
      <c r="B166" s="2">
        <f>TITRES_STAT!D169</f>
        <v>5.4989999999999997</v>
      </c>
      <c r="C166" s="2">
        <f t="shared" si="14"/>
        <v>-6.9700000000000095E-2</v>
      </c>
      <c r="D166" s="2">
        <f t="shared" si="15"/>
        <v>5.5408199999999992</v>
      </c>
      <c r="E166" s="2">
        <f t="shared" si="16"/>
        <v>5.5719700000000003</v>
      </c>
      <c r="F166" s="2">
        <f t="shared" si="17"/>
        <v>5.6014699999999991</v>
      </c>
      <c r="G166" s="2">
        <f t="shared" si="12"/>
        <v>5.6879500000000007</v>
      </c>
      <c r="H166" s="2"/>
      <c r="I166" s="2">
        <f t="array" ref="I166">SUMPRODUCT(B150:B169, (ROW(B150:B169)-ROW(B150)+1)) / (20*21/2)</f>
        <v>5.5338514285714284</v>
      </c>
      <c r="J166" s="2">
        <f t="shared" si="18"/>
        <v>5.5978264691165416</v>
      </c>
      <c r="K166" s="2">
        <f t="shared" si="13"/>
        <v>5.6668396912010301</v>
      </c>
    </row>
    <row r="167" spans="1:11" ht="13.5" x14ac:dyDescent="0.25">
      <c r="A167" s="4">
        <f>TITRES_STAT!B170</f>
        <v>42247</v>
      </c>
      <c r="B167" s="2">
        <f>TITRES_STAT!D170</f>
        <v>5.4329999999999998</v>
      </c>
      <c r="C167" s="2">
        <f t="shared" si="14"/>
        <v>-6.5999999999999837E-2</v>
      </c>
      <c r="D167" s="2">
        <f t="shared" si="15"/>
        <v>5.513679999999999</v>
      </c>
      <c r="E167" s="2">
        <f t="shared" si="16"/>
        <v>5.5477700000000008</v>
      </c>
      <c r="F167" s="2">
        <f t="shared" si="17"/>
        <v>5.5891899999999994</v>
      </c>
      <c r="G167" s="2">
        <f t="shared" si="12"/>
        <v>5.6800700000000006</v>
      </c>
      <c r="H167" s="2"/>
      <c r="I167" s="2">
        <f t="array" ref="I167">SUMPRODUCT(B151:B170, (ROW(B151:B170)-ROW(B151)+1)) / (20*21/2)</f>
        <v>5.5273395238095233</v>
      </c>
      <c r="J167" s="2">
        <f t="shared" si="18"/>
        <v>5.5821287101530608</v>
      </c>
      <c r="K167" s="2">
        <f t="shared" si="13"/>
        <v>5.6576695072323631</v>
      </c>
    </row>
    <row r="168" spans="1:11" ht="13.5" x14ac:dyDescent="0.25">
      <c r="A168" s="4">
        <f>TITRES_STAT!B171</f>
        <v>42248</v>
      </c>
      <c r="B168" s="2">
        <f>TITRES_STAT!D171</f>
        <v>5.4329999999999998</v>
      </c>
      <c r="C168" s="2">
        <f t="shared" si="14"/>
        <v>0</v>
      </c>
      <c r="D168" s="2">
        <f t="shared" si="15"/>
        <v>5.5004799999999996</v>
      </c>
      <c r="E168" s="2">
        <f t="shared" si="16"/>
        <v>5.5232100000000006</v>
      </c>
      <c r="F168" s="2">
        <f t="shared" si="17"/>
        <v>5.5770900000000001</v>
      </c>
      <c r="G168" s="2">
        <f t="shared" si="12"/>
        <v>5.6725420000000009</v>
      </c>
      <c r="H168" s="2"/>
      <c r="I168" s="2">
        <f t="array" ref="I168">SUMPRODUCT(B152:B171, (ROW(B152:B171)-ROW(B152)+1)) / (20*21/2)</f>
        <v>5.524724285714286</v>
      </c>
      <c r="J168" s="2">
        <f t="shared" si="18"/>
        <v>5.5679259758527699</v>
      </c>
      <c r="K168" s="2">
        <f t="shared" si="13"/>
        <v>5.6488589383212906</v>
      </c>
    </row>
    <row r="169" spans="1:11" ht="13.5" x14ac:dyDescent="0.25">
      <c r="A169" s="4">
        <f>TITRES_STAT!B172</f>
        <v>42249</v>
      </c>
      <c r="B169" s="2">
        <f>TITRES_STAT!D172</f>
        <v>5.3890000000000002</v>
      </c>
      <c r="C169" s="2">
        <f t="shared" si="14"/>
        <v>-4.3999999999999595E-2</v>
      </c>
      <c r="D169" s="2">
        <f t="shared" si="15"/>
        <v>5.4645399999999995</v>
      </c>
      <c r="E169" s="2">
        <f t="shared" si="16"/>
        <v>5.5012100000000004</v>
      </c>
      <c r="F169" s="2">
        <f t="shared" si="17"/>
        <v>5.5673749999999993</v>
      </c>
      <c r="G169" s="2">
        <f t="shared" si="12"/>
        <v>5.6642040000000007</v>
      </c>
      <c r="H169" s="2"/>
      <c r="I169" s="2">
        <f t="array" ref="I169">SUMPRODUCT(B153:B172, (ROW(B153:B172)-ROW(B153)+1)) / (20*21/2)</f>
        <v>5.5223357142857141</v>
      </c>
      <c r="J169" s="2">
        <f t="shared" si="18"/>
        <v>5.5508854067239346</v>
      </c>
      <c r="K169" s="2">
        <f t="shared" si="13"/>
        <v>5.6386683917204561</v>
      </c>
    </row>
    <row r="170" spans="1:11" ht="13.5" x14ac:dyDescent="0.25">
      <c r="A170" s="4">
        <f>TITRES_STAT!B173</f>
        <v>42250</v>
      </c>
      <c r="B170" s="2">
        <f>TITRES_STAT!D173</f>
        <v>5.4989999999999997</v>
      </c>
      <c r="C170" s="2">
        <f t="shared" si="14"/>
        <v>0.10999999999999943</v>
      </c>
      <c r="D170" s="2">
        <f t="shared" si="15"/>
        <v>5.4505999999999997</v>
      </c>
      <c r="E170" s="2">
        <f t="shared" si="16"/>
        <v>5.5030400000000004</v>
      </c>
      <c r="F170" s="2">
        <f t="shared" si="17"/>
        <v>5.5631599999999981</v>
      </c>
      <c r="G170" s="2">
        <f t="shared" si="12"/>
        <v>5.6583480000000019</v>
      </c>
      <c r="H170" s="2"/>
      <c r="I170" s="2">
        <f t="array" ref="I170">SUMPRODUCT(B154:B173, (ROW(B154:B173)-ROW(B154)+1)) / (20*21/2)</f>
        <v>5.5201738095238095</v>
      </c>
      <c r="J170" s="2">
        <f t="shared" si="18"/>
        <v>5.5459439394168939</v>
      </c>
      <c r="K170" s="2">
        <f t="shared" si="13"/>
        <v>5.633191199888282</v>
      </c>
    </row>
    <row r="171" spans="1:11" ht="13.5" x14ac:dyDescent="0.25">
      <c r="A171" s="4">
        <f>TITRES_STAT!B174</f>
        <v>42251</v>
      </c>
      <c r="B171" s="2">
        <f>TITRES_STAT!D174</f>
        <v>5.5357000000000003</v>
      </c>
      <c r="C171" s="2">
        <f t="shared" si="14"/>
        <v>3.6700000000000621E-2</v>
      </c>
      <c r="D171" s="2">
        <f t="shared" si="15"/>
        <v>5.4579399999999989</v>
      </c>
      <c r="E171" s="2">
        <f t="shared" si="16"/>
        <v>5.4993800000000004</v>
      </c>
      <c r="F171" s="2">
        <f t="shared" si="17"/>
        <v>5.5607799999999994</v>
      </c>
      <c r="G171" s="2">
        <f t="shared" si="12"/>
        <v>5.6532260000000019</v>
      </c>
      <c r="H171" s="2"/>
      <c r="I171" s="2">
        <f t="array" ref="I171">SUMPRODUCT(B155:B174, (ROW(B155:B174)-ROW(B155)+1)) / (20*21/2)</f>
        <v>5.5182385714285713</v>
      </c>
      <c r="J171" s="2">
        <f t="shared" si="18"/>
        <v>5.5449683261390943</v>
      </c>
      <c r="K171" s="2">
        <f t="shared" si="13"/>
        <v>5.6293680155789385</v>
      </c>
    </row>
    <row r="172" spans="1:11" ht="13.5" x14ac:dyDescent="0.25">
      <c r="A172" s="4">
        <f>TITRES_STAT!B175</f>
        <v>42254</v>
      </c>
      <c r="B172" s="2">
        <f>TITRES_STAT!D175</f>
        <v>5.5357000000000003</v>
      </c>
      <c r="C172" s="2">
        <f t="shared" si="14"/>
        <v>0</v>
      </c>
      <c r="D172" s="2">
        <f t="shared" si="15"/>
        <v>5.4784799999999994</v>
      </c>
      <c r="E172" s="2">
        <f t="shared" si="16"/>
        <v>5.4960800000000001</v>
      </c>
      <c r="F172" s="2">
        <f t="shared" si="17"/>
        <v>5.5583999999999998</v>
      </c>
      <c r="G172" s="2">
        <f t="shared" si="12"/>
        <v>5.6481040000000027</v>
      </c>
      <c r="H172" s="2"/>
      <c r="I172" s="2">
        <f t="array" ref="I172">SUMPRODUCT(B156:B175, (ROW(B156:B175)-ROW(B156)+1)) / (20*21/2)</f>
        <v>5.5170014285714277</v>
      </c>
      <c r="J172" s="2">
        <f t="shared" si="18"/>
        <v>5.5440856284115618</v>
      </c>
      <c r="K172" s="2">
        <f t="shared" si="13"/>
        <v>5.6256947600660396</v>
      </c>
    </row>
    <row r="173" spans="1:11" ht="13.5" x14ac:dyDescent="0.25">
      <c r="A173" s="4">
        <f>TITRES_STAT!B176</f>
        <v>42255</v>
      </c>
      <c r="B173" s="2">
        <f>TITRES_STAT!D176</f>
        <v>5.5357000000000003</v>
      </c>
      <c r="C173" s="2">
        <f t="shared" si="14"/>
        <v>0</v>
      </c>
      <c r="D173" s="2">
        <f t="shared" si="15"/>
        <v>5.4990199999999998</v>
      </c>
      <c r="E173" s="2">
        <f t="shared" si="16"/>
        <v>5.4997499999999997</v>
      </c>
      <c r="F173" s="2">
        <f t="shared" si="17"/>
        <v>5.5560199999999993</v>
      </c>
      <c r="G173" s="2">
        <f t="shared" si="12"/>
        <v>5.6431240000000029</v>
      </c>
      <c r="H173" s="2"/>
      <c r="I173" s="2">
        <f t="array" ref="I173">SUMPRODUCT(B157:B176, (ROW(B157:B176)-ROW(B157)+1)) / (20*21/2)</f>
        <v>5.5164623809523805</v>
      </c>
      <c r="J173" s="2">
        <f t="shared" si="18"/>
        <v>5.5432869971342704</v>
      </c>
      <c r="K173" s="2">
        <f t="shared" si="13"/>
        <v>5.6221655537889408</v>
      </c>
    </row>
    <row r="174" spans="1:11" ht="13.5" x14ac:dyDescent="0.25">
      <c r="A174" s="4">
        <f>TITRES_STAT!B177</f>
        <v>42256</v>
      </c>
      <c r="B174" s="2">
        <f>TITRES_STAT!D177</f>
        <v>5.5357000000000003</v>
      </c>
      <c r="C174" s="2">
        <f t="shared" si="14"/>
        <v>0</v>
      </c>
      <c r="D174" s="2">
        <f t="shared" si="15"/>
        <v>5.5283599999999993</v>
      </c>
      <c r="E174" s="2">
        <f t="shared" si="16"/>
        <v>5.4964499999999994</v>
      </c>
      <c r="F174" s="2">
        <f t="shared" si="17"/>
        <v>5.5486899999999997</v>
      </c>
      <c r="G174" s="2">
        <f t="shared" si="12"/>
        <v>5.638074000000004</v>
      </c>
      <c r="H174" s="2"/>
      <c r="I174" s="2">
        <f t="array" ref="I174">SUMPRODUCT(B158:B177, (ROW(B158:B177)-ROW(B158)+1)) / (20*21/2)</f>
        <v>5.5165866666666661</v>
      </c>
      <c r="J174" s="2">
        <f t="shared" si="18"/>
        <v>5.5425644259786253</v>
      </c>
      <c r="K174" s="2">
        <f t="shared" si="13"/>
        <v>5.6187747477580023</v>
      </c>
    </row>
    <row r="175" spans="1:11" ht="13.5" x14ac:dyDescent="0.25">
      <c r="A175" s="4">
        <f>TITRES_STAT!B178</f>
        <v>42257</v>
      </c>
      <c r="B175" s="2">
        <f>TITRES_STAT!D178</f>
        <v>5.5357000000000003</v>
      </c>
      <c r="C175" s="2">
        <f t="shared" si="14"/>
        <v>0</v>
      </c>
      <c r="D175" s="2">
        <f t="shared" si="15"/>
        <v>5.5357000000000003</v>
      </c>
      <c r="E175" s="2">
        <f t="shared" si="16"/>
        <v>5.4931499999999991</v>
      </c>
      <c r="F175" s="2">
        <f t="shared" si="17"/>
        <v>5.5413600000000001</v>
      </c>
      <c r="G175" s="2">
        <f t="shared" si="12"/>
        <v>5.6331640000000043</v>
      </c>
      <c r="H175" s="2"/>
      <c r="I175" s="2">
        <f t="array" ref="I175">SUMPRODUCT(B159:B178, (ROW(B159:B178)-ROW(B159)+1)) / (20*21/2)</f>
        <v>5.5173742857142853</v>
      </c>
      <c r="J175" s="2">
        <f t="shared" si="18"/>
        <v>5.5419106711235182</v>
      </c>
      <c r="K175" s="2">
        <f t="shared" si="13"/>
        <v>5.6155169145125914</v>
      </c>
    </row>
    <row r="176" spans="1:11" ht="13.5" x14ac:dyDescent="0.25">
      <c r="A176" s="4">
        <f>TITRES_STAT!B179</f>
        <v>42258</v>
      </c>
      <c r="B176" s="2">
        <f>TITRES_STAT!D179</f>
        <v>5.5357000000000003</v>
      </c>
      <c r="C176" s="2">
        <f t="shared" si="14"/>
        <v>0</v>
      </c>
      <c r="D176" s="2">
        <f t="shared" si="15"/>
        <v>5.5357000000000003</v>
      </c>
      <c r="E176" s="2">
        <f t="shared" si="16"/>
        <v>5.4968199999999987</v>
      </c>
      <c r="F176" s="2">
        <f t="shared" si="17"/>
        <v>5.5343950000000017</v>
      </c>
      <c r="G176" s="2">
        <f t="shared" si="12"/>
        <v>5.6279020000000024</v>
      </c>
      <c r="H176" s="2"/>
      <c r="I176" s="2">
        <f t="array" ref="I176">SUMPRODUCT(B160:B179, (ROW(B160:B179)-ROW(B160)+1)) / (20*21/2)</f>
        <v>5.5149947619047612</v>
      </c>
      <c r="J176" s="2">
        <f t="shared" si="18"/>
        <v>5.5413191786355638</v>
      </c>
      <c r="K176" s="2">
        <f t="shared" si="13"/>
        <v>5.6123868394336665</v>
      </c>
    </row>
    <row r="177" spans="1:11" ht="13.5" x14ac:dyDescent="0.25">
      <c r="A177" s="4">
        <f>TITRES_STAT!B180</f>
        <v>42261</v>
      </c>
      <c r="B177" s="2">
        <f>TITRES_STAT!D180</f>
        <v>5.5357000000000003</v>
      </c>
      <c r="C177" s="2">
        <f t="shared" si="14"/>
        <v>0</v>
      </c>
      <c r="D177" s="2">
        <f t="shared" si="15"/>
        <v>5.5357000000000003</v>
      </c>
      <c r="E177" s="2">
        <f t="shared" si="16"/>
        <v>5.5070899999999989</v>
      </c>
      <c r="F177" s="2">
        <f t="shared" si="17"/>
        <v>5.5274300000000016</v>
      </c>
      <c r="G177" s="2">
        <f t="shared" si="12"/>
        <v>5.6227100000000032</v>
      </c>
      <c r="H177" s="2"/>
      <c r="I177" s="2">
        <f t="array" ref="I177">SUMPRODUCT(B161:B180, (ROW(B161:B180)-ROW(B161)+1)) / (20*21/2)</f>
        <v>5.5131566666666663</v>
      </c>
      <c r="J177" s="2">
        <f t="shared" si="18"/>
        <v>5.5407840187655104</v>
      </c>
      <c r="K177" s="2">
        <f t="shared" si="13"/>
        <v>5.6093795123970525</v>
      </c>
    </row>
    <row r="178" spans="1:11" ht="13.5" x14ac:dyDescent="0.25">
      <c r="A178" s="4">
        <f>TITRES_STAT!B181</f>
        <v>42262</v>
      </c>
      <c r="B178" s="2">
        <f>TITRES_STAT!D181</f>
        <v>5.5357000000000003</v>
      </c>
      <c r="C178" s="2">
        <f t="shared" si="14"/>
        <v>0</v>
      </c>
      <c r="D178" s="2">
        <f t="shared" si="15"/>
        <v>5.5357000000000003</v>
      </c>
      <c r="E178" s="2">
        <f t="shared" si="16"/>
        <v>5.5173599999999992</v>
      </c>
      <c r="F178" s="2">
        <f t="shared" si="17"/>
        <v>5.520285000000003</v>
      </c>
      <c r="G178" s="2">
        <f t="shared" ref="G178:G241" si="19">AVERAGE(B129:B178)</f>
        <v>5.6175880000000014</v>
      </c>
      <c r="H178" s="2"/>
      <c r="I178" s="2">
        <f t="array" ref="I178">SUMPRODUCT(B162:B181, (ROW(B162:B181)-ROW(B162)+1)) / (20*21/2)</f>
        <v>5.5112490476190468</v>
      </c>
      <c r="J178" s="2">
        <f t="shared" si="18"/>
        <v>5.5402998265021282</v>
      </c>
      <c r="K178" s="2">
        <f t="shared" si="13"/>
        <v>5.6064901197540316</v>
      </c>
    </row>
    <row r="179" spans="1:11" ht="13.5" x14ac:dyDescent="0.25">
      <c r="A179" s="4">
        <f>TITRES_STAT!B182</f>
        <v>42263</v>
      </c>
      <c r="B179" s="2">
        <f>TITRES_STAT!D182</f>
        <v>5.4953000000000003</v>
      </c>
      <c r="C179" s="2">
        <f t="shared" si="14"/>
        <v>-4.0399999999999991E-2</v>
      </c>
      <c r="D179" s="2">
        <f t="shared" si="15"/>
        <v>5.5276200000000006</v>
      </c>
      <c r="E179" s="2">
        <f t="shared" si="16"/>
        <v>5.5279899999999991</v>
      </c>
      <c r="F179" s="2">
        <f t="shared" si="17"/>
        <v>5.5146000000000024</v>
      </c>
      <c r="G179" s="2">
        <f t="shared" si="19"/>
        <v>5.6120100000000015</v>
      </c>
      <c r="H179" s="2"/>
      <c r="I179" s="2">
        <f t="array" ref="I179">SUMPRODUCT(B163:B182, (ROW(B163:B182)-ROW(B163)+1)) / (20*21/2)</f>
        <v>5.5097080952380946</v>
      </c>
      <c r="J179" s="2">
        <f t="shared" si="18"/>
        <v>5.5360141287400211</v>
      </c>
      <c r="K179" s="2">
        <f t="shared" ref="K179:K242" si="20">$K$4*B179+(1-$K$4)*K178</f>
        <v>5.6021297229009326</v>
      </c>
    </row>
    <row r="180" spans="1:11" ht="13.5" x14ac:dyDescent="0.25">
      <c r="A180" s="4">
        <f>TITRES_STAT!B183</f>
        <v>42264</v>
      </c>
      <c r="B180" s="2">
        <f>TITRES_STAT!D183</f>
        <v>5.4953000000000003</v>
      </c>
      <c r="C180" s="2">
        <f t="shared" si="14"/>
        <v>0</v>
      </c>
      <c r="D180" s="2">
        <f t="shared" si="15"/>
        <v>5.519540000000001</v>
      </c>
      <c r="E180" s="2">
        <f t="shared" si="16"/>
        <v>5.5276199999999998</v>
      </c>
      <c r="F180" s="2">
        <f t="shared" si="17"/>
        <v>5.5153300000000023</v>
      </c>
      <c r="G180" s="2">
        <f t="shared" si="19"/>
        <v>5.6064319999999999</v>
      </c>
      <c r="H180" s="2"/>
      <c r="I180" s="2">
        <f t="array" ref="I180">SUMPRODUCT(B164:B183, (ROW(B164:B183)-ROW(B164)+1)) / (20*21/2)</f>
        <v>5.5050309523809524</v>
      </c>
      <c r="J180" s="2">
        <f t="shared" si="18"/>
        <v>5.5321365926695432</v>
      </c>
      <c r="K180" s="2">
        <f t="shared" si="20"/>
        <v>5.5979403220028576</v>
      </c>
    </row>
    <row r="181" spans="1:11" ht="13.5" x14ac:dyDescent="0.25">
      <c r="A181" s="4">
        <f>TITRES_STAT!B184</f>
        <v>42265</v>
      </c>
      <c r="B181" s="2">
        <f>TITRES_STAT!D184</f>
        <v>5.4953000000000003</v>
      </c>
      <c r="C181" s="2">
        <f t="shared" si="14"/>
        <v>0</v>
      </c>
      <c r="D181" s="2">
        <f t="shared" si="15"/>
        <v>5.5114600000000005</v>
      </c>
      <c r="E181" s="2">
        <f t="shared" si="16"/>
        <v>5.5235799999999999</v>
      </c>
      <c r="F181" s="2">
        <f t="shared" si="17"/>
        <v>5.5114800000000015</v>
      </c>
      <c r="G181" s="2">
        <f t="shared" si="19"/>
        <v>5.6008539999999991</v>
      </c>
      <c r="H181" s="2"/>
      <c r="I181" s="2">
        <f t="array" ref="I181">SUMPRODUCT(B165:B184, (ROW(B165:B184)-ROW(B165)+1)) / (20*21/2)</f>
        <v>5.4974028571428573</v>
      </c>
      <c r="J181" s="2">
        <f t="shared" si="18"/>
        <v>5.5286283457486345</v>
      </c>
      <c r="K181" s="2">
        <f t="shared" si="20"/>
        <v>5.5939152113360793</v>
      </c>
    </row>
    <row r="182" spans="1:11" ht="13.5" x14ac:dyDescent="0.25">
      <c r="A182" s="4">
        <f>TITRES_STAT!B185</f>
        <v>42268</v>
      </c>
      <c r="B182" s="2">
        <f>TITRES_STAT!D185</f>
        <v>5.4953000000000003</v>
      </c>
      <c r="C182" s="2">
        <f t="shared" si="14"/>
        <v>0</v>
      </c>
      <c r="D182" s="2">
        <f t="shared" si="15"/>
        <v>5.5033799999999999</v>
      </c>
      <c r="E182" s="2">
        <f t="shared" si="16"/>
        <v>5.5195400000000001</v>
      </c>
      <c r="F182" s="2">
        <f t="shared" si="17"/>
        <v>5.507810000000001</v>
      </c>
      <c r="G182" s="2">
        <f t="shared" si="19"/>
        <v>5.5955579999999987</v>
      </c>
      <c r="H182" s="2"/>
      <c r="I182" s="2">
        <f t="array" ref="I182">SUMPRODUCT(B166:B185, (ROW(B166:B185)-ROW(B166)+1)) / (20*21/2)</f>
        <v>5.4901033333333347</v>
      </c>
      <c r="J182" s="2">
        <f t="shared" si="18"/>
        <v>5.525454217582098</v>
      </c>
      <c r="K182" s="2">
        <f t="shared" si="20"/>
        <v>5.59004794814643</v>
      </c>
    </row>
    <row r="183" spans="1:11" ht="13.5" x14ac:dyDescent="0.25">
      <c r="A183" s="4">
        <f>TITRES_STAT!B186</f>
        <v>42269</v>
      </c>
      <c r="B183" s="2">
        <f>TITRES_STAT!D186</f>
        <v>5.4587000000000003</v>
      </c>
      <c r="C183" s="2">
        <f t="shared" si="14"/>
        <v>-3.6599999999999966E-2</v>
      </c>
      <c r="D183" s="2">
        <f t="shared" si="15"/>
        <v>5.4879800000000003</v>
      </c>
      <c r="E183" s="2">
        <f t="shared" si="16"/>
        <v>5.5118400000000003</v>
      </c>
      <c r="F183" s="2">
        <f t="shared" si="17"/>
        <v>5.5057950000000009</v>
      </c>
      <c r="G183" s="2">
        <f t="shared" si="19"/>
        <v>5.589529999999999</v>
      </c>
      <c r="H183" s="2"/>
      <c r="I183" s="2">
        <f t="array" ref="I183">SUMPRODUCT(B167:B186, (ROW(B167:B186)-ROW(B167)+1)) / (20*21/2)</f>
        <v>5.4835023809523804</v>
      </c>
      <c r="J183" s="2">
        <f t="shared" si="18"/>
        <v>5.5190966730504698</v>
      </c>
      <c r="K183" s="2">
        <f t="shared" si="20"/>
        <v>5.5848970482191191</v>
      </c>
    </row>
    <row r="184" spans="1:11" ht="13.5" x14ac:dyDescent="0.25">
      <c r="A184" s="4">
        <f>TITRES_STAT!B187</f>
        <v>42270</v>
      </c>
      <c r="B184" s="2">
        <f>TITRES_STAT!D187</f>
        <v>5.4257</v>
      </c>
      <c r="C184" s="2">
        <f t="shared" si="14"/>
        <v>-3.3000000000000362E-2</v>
      </c>
      <c r="D184" s="2">
        <f t="shared" si="15"/>
        <v>5.4740599999999997</v>
      </c>
      <c r="E184" s="2">
        <f t="shared" si="16"/>
        <v>5.5008400000000002</v>
      </c>
      <c r="F184" s="2">
        <f t="shared" si="17"/>
        <v>5.4986450000000007</v>
      </c>
      <c r="G184" s="2">
        <f t="shared" si="19"/>
        <v>5.5839699999999981</v>
      </c>
      <c r="H184" s="2"/>
      <c r="I184" s="2">
        <f t="array" ref="I184">SUMPRODUCT(B168:B187, (ROW(B168:B187)-ROW(B168)+1)) / (20*21/2)</f>
        <v>5.4755252380952379</v>
      </c>
      <c r="J184" s="2">
        <f t="shared" si="18"/>
        <v>5.5102017518075677</v>
      </c>
      <c r="K184" s="2">
        <f t="shared" si="20"/>
        <v>5.5786540267203302</v>
      </c>
    </row>
    <row r="185" spans="1:11" ht="13.5" x14ac:dyDescent="0.25">
      <c r="A185" s="4">
        <f>TITRES_STAT!B188</f>
        <v>42275</v>
      </c>
      <c r="B185" s="2">
        <f>TITRES_STAT!D188</f>
        <v>5.4219999999999997</v>
      </c>
      <c r="C185" s="2">
        <f t="shared" si="14"/>
        <v>-3.7000000000002586E-3</v>
      </c>
      <c r="D185" s="2">
        <f t="shared" si="15"/>
        <v>5.4594000000000005</v>
      </c>
      <c r="E185" s="2">
        <f t="shared" si="16"/>
        <v>5.4894699999999998</v>
      </c>
      <c r="F185" s="2">
        <f t="shared" si="17"/>
        <v>5.4913100000000004</v>
      </c>
      <c r="G185" s="2">
        <f t="shared" si="19"/>
        <v>5.5783359999999984</v>
      </c>
      <c r="H185" s="2"/>
      <c r="I185" s="2">
        <f t="array" ref="I185">SUMPRODUCT(B169:B188, (ROW(B169:B188)-ROW(B169)+1)) / (20*21/2)</f>
        <v>5.4523257142857142</v>
      </c>
      <c r="J185" s="2">
        <f t="shared" si="18"/>
        <v>5.501801584968752</v>
      </c>
      <c r="K185" s="2">
        <f t="shared" si="20"/>
        <v>5.5725107315548268</v>
      </c>
    </row>
    <row r="186" spans="1:11" ht="13.5" x14ac:dyDescent="0.25">
      <c r="A186" s="4">
        <f>TITRES_STAT!B189</f>
        <v>42276</v>
      </c>
      <c r="B186" s="2">
        <f>TITRES_STAT!D189</f>
        <v>5.4219999999999997</v>
      </c>
      <c r="C186" s="2">
        <f t="shared" si="14"/>
        <v>0</v>
      </c>
      <c r="D186" s="2">
        <f t="shared" si="15"/>
        <v>5.4447400000000004</v>
      </c>
      <c r="E186" s="2">
        <f t="shared" si="16"/>
        <v>5.4780999999999995</v>
      </c>
      <c r="F186" s="2">
        <f t="shared" si="17"/>
        <v>5.4874600000000004</v>
      </c>
      <c r="G186" s="2">
        <f t="shared" si="19"/>
        <v>5.5716639999999993</v>
      </c>
      <c r="H186" s="2"/>
      <c r="I186" s="2">
        <f t="array" ref="I186">SUMPRODUCT(B170:B189, (ROW(B170:B189)-ROW(B170)+1)) / (20*21/2)</f>
        <v>5.4433004761904762</v>
      </c>
      <c r="J186" s="2">
        <f t="shared" si="18"/>
        <v>5.494201434019347</v>
      </c>
      <c r="K186" s="2">
        <f t="shared" si="20"/>
        <v>5.5666083499252261</v>
      </c>
    </row>
    <row r="187" spans="1:11" ht="13.5" x14ac:dyDescent="0.25">
      <c r="A187" s="4">
        <f>TITRES_STAT!B190</f>
        <v>42277</v>
      </c>
      <c r="B187" s="2">
        <f>TITRES_STAT!D190</f>
        <v>5.4036999999999997</v>
      </c>
      <c r="C187" s="2">
        <f t="shared" si="14"/>
        <v>-1.8299999999999983E-2</v>
      </c>
      <c r="D187" s="2">
        <f t="shared" si="15"/>
        <v>5.4264200000000002</v>
      </c>
      <c r="E187" s="2">
        <f t="shared" si="16"/>
        <v>5.4648999999999992</v>
      </c>
      <c r="F187" s="2">
        <f t="shared" si="17"/>
        <v>5.4859949999999991</v>
      </c>
      <c r="G187" s="2">
        <f t="shared" si="19"/>
        <v>5.5656519999999992</v>
      </c>
      <c r="H187" s="2"/>
      <c r="I187" s="2">
        <f t="array" ref="I187">SUMPRODUCT(B171:B190, (ROW(B171:B190)-ROW(B171)+1)) / (20*21/2)</f>
        <v>5.4343100000000009</v>
      </c>
      <c r="J187" s="2">
        <f t="shared" si="18"/>
        <v>5.4855822498270284</v>
      </c>
      <c r="K187" s="2">
        <f t="shared" si="20"/>
        <v>5.560219787183061</v>
      </c>
    </row>
    <row r="188" spans="1:11" ht="13.5" x14ac:dyDescent="0.25">
      <c r="A188" s="4">
        <f>TITRES_STAT!B191</f>
        <v>42278</v>
      </c>
      <c r="B188" s="2">
        <f>TITRES_STAT!D191</f>
        <v>5.2423999999999999</v>
      </c>
      <c r="C188" s="2">
        <f t="shared" si="14"/>
        <v>-0.16129999999999978</v>
      </c>
      <c r="D188" s="2">
        <f t="shared" si="15"/>
        <v>5.3831600000000002</v>
      </c>
      <c r="E188" s="2">
        <f t="shared" si="16"/>
        <v>5.4355700000000002</v>
      </c>
      <c r="F188" s="2">
        <f t="shared" si="17"/>
        <v>5.4764649999999993</v>
      </c>
      <c r="G188" s="2">
        <f t="shared" si="19"/>
        <v>5.5559739999999973</v>
      </c>
      <c r="H188" s="2"/>
      <c r="I188" s="2">
        <f t="array" ref="I188">SUMPRODUCT(B172:B191, (ROW(B172:B191)-ROW(B172)+1)) / (20*21/2)</f>
        <v>5.4258780952380956</v>
      </c>
      <c r="J188" s="2">
        <f t="shared" si="18"/>
        <v>5.4624220355577879</v>
      </c>
      <c r="K188" s="2">
        <f t="shared" si="20"/>
        <v>5.5477562661170587</v>
      </c>
    </row>
    <row r="189" spans="1:11" ht="13.5" x14ac:dyDescent="0.25">
      <c r="A189" s="4">
        <f>TITRES_STAT!B192</f>
        <v>42279</v>
      </c>
      <c r="B189" s="2">
        <f>TITRES_STAT!D192</f>
        <v>5.3817000000000004</v>
      </c>
      <c r="C189" s="2">
        <f t="shared" si="14"/>
        <v>0.13930000000000042</v>
      </c>
      <c r="D189" s="2">
        <f t="shared" si="15"/>
        <v>5.3743600000000002</v>
      </c>
      <c r="E189" s="2">
        <f t="shared" si="16"/>
        <v>5.4242100000000004</v>
      </c>
      <c r="F189" s="2">
        <f t="shared" si="17"/>
        <v>5.4761000000000006</v>
      </c>
      <c r="G189" s="2">
        <f t="shared" si="19"/>
        <v>5.5499619999999981</v>
      </c>
      <c r="H189" s="2"/>
      <c r="I189" s="2">
        <f t="array" ref="I189">SUMPRODUCT(B173:B192, (ROW(B173:B192)-ROW(B173)+1)) / (20*21/2)</f>
        <v>5.4153890476190485</v>
      </c>
      <c r="J189" s="2">
        <f t="shared" si="18"/>
        <v>5.4547342226475219</v>
      </c>
      <c r="K189" s="2">
        <f t="shared" si="20"/>
        <v>5.5412442556810966</v>
      </c>
    </row>
    <row r="190" spans="1:11" ht="13.5" x14ac:dyDescent="0.25">
      <c r="A190" s="4">
        <f>TITRES_STAT!B193</f>
        <v>42282</v>
      </c>
      <c r="B190" s="2">
        <f>TITRES_STAT!D193</f>
        <v>5.3817000000000004</v>
      </c>
      <c r="C190" s="2">
        <f t="shared" si="14"/>
        <v>0</v>
      </c>
      <c r="D190" s="2">
        <f t="shared" si="15"/>
        <v>5.3663000000000007</v>
      </c>
      <c r="E190" s="2">
        <f t="shared" si="16"/>
        <v>5.4128500000000006</v>
      </c>
      <c r="F190" s="2">
        <f t="shared" si="17"/>
        <v>5.4702349999999988</v>
      </c>
      <c r="G190" s="2">
        <f t="shared" si="19"/>
        <v>5.5439499999999979</v>
      </c>
      <c r="H190" s="2"/>
      <c r="I190" s="2">
        <f t="array" ref="I190">SUMPRODUCT(B174:B193, (ROW(B174:B193)-ROW(B174)+1)) / (20*21/2)</f>
        <v>5.4054204761904758</v>
      </c>
      <c r="J190" s="2">
        <f t="shared" si="18"/>
        <v>5.4477785823953768</v>
      </c>
      <c r="K190" s="2">
        <f t="shared" si="20"/>
        <v>5.5349876182034068</v>
      </c>
    </row>
    <row r="191" spans="1:11" ht="13.5" x14ac:dyDescent="0.25">
      <c r="A191" s="4">
        <f>TITRES_STAT!B194</f>
        <v>42283</v>
      </c>
      <c r="B191" s="2">
        <f>TITRES_STAT!D194</f>
        <v>5.3817000000000004</v>
      </c>
      <c r="C191" s="2">
        <f t="shared" si="14"/>
        <v>0</v>
      </c>
      <c r="D191" s="2">
        <f t="shared" si="15"/>
        <v>5.3582400000000003</v>
      </c>
      <c r="E191" s="2">
        <f t="shared" si="16"/>
        <v>5.4014900000000008</v>
      </c>
      <c r="F191" s="2">
        <f t="shared" si="17"/>
        <v>5.462534999999999</v>
      </c>
      <c r="G191" s="2">
        <f t="shared" si="19"/>
        <v>5.5379379999999978</v>
      </c>
      <c r="H191" s="2"/>
      <c r="I191" s="2">
        <f t="array" ref="I191">SUMPRODUCT(B175:B194, (ROW(B175:B194)-ROW(B175)+1)) / (20*21/2)</f>
        <v>5.3952947619047613</v>
      </c>
      <c r="J191" s="2">
        <f t="shared" si="18"/>
        <v>5.4414853840720072</v>
      </c>
      <c r="K191" s="2">
        <f t="shared" si="20"/>
        <v>5.5289763390581754</v>
      </c>
    </row>
    <row r="192" spans="1:11" ht="13.5" x14ac:dyDescent="0.25">
      <c r="A192" s="4">
        <f>TITRES_STAT!B195</f>
        <v>42284</v>
      </c>
      <c r="B192" s="2">
        <f>TITRES_STAT!D195</f>
        <v>5.3524000000000003</v>
      </c>
      <c r="C192" s="2">
        <f t="shared" si="14"/>
        <v>-2.9300000000000104E-2</v>
      </c>
      <c r="D192" s="2">
        <f t="shared" si="15"/>
        <v>5.3479800000000006</v>
      </c>
      <c r="E192" s="2">
        <f t="shared" si="16"/>
        <v>5.3872000000000009</v>
      </c>
      <c r="F192" s="2">
        <f t="shared" si="17"/>
        <v>5.4533699999999996</v>
      </c>
      <c r="G192" s="2">
        <f t="shared" si="19"/>
        <v>5.5313399999999975</v>
      </c>
      <c r="H192" s="2"/>
      <c r="I192" s="2">
        <f t="array" ref="I192">SUMPRODUCT(B176:B195, (ROW(B176:B195)-ROW(B176)+1)) / (20*21/2)</f>
        <v>5.3857595238095257</v>
      </c>
      <c r="J192" s="2">
        <f t="shared" si="18"/>
        <v>5.4330010617794358</v>
      </c>
      <c r="K192" s="2">
        <f t="shared" si="20"/>
        <v>5.5220517767421686</v>
      </c>
    </row>
    <row r="193" spans="1:11" ht="13.5" x14ac:dyDescent="0.25">
      <c r="A193" s="4">
        <f>TITRES_STAT!B196</f>
        <v>42285</v>
      </c>
      <c r="B193" s="2">
        <f>TITRES_STAT!D196</f>
        <v>5.3487</v>
      </c>
      <c r="C193" s="2">
        <f t="shared" si="14"/>
        <v>-3.7000000000002586E-3</v>
      </c>
      <c r="D193" s="2">
        <f t="shared" si="15"/>
        <v>5.3692399999999996</v>
      </c>
      <c r="E193" s="2">
        <f t="shared" si="16"/>
        <v>5.3762000000000008</v>
      </c>
      <c r="F193" s="2">
        <f t="shared" si="17"/>
        <v>5.4440199999999992</v>
      </c>
      <c r="G193" s="2">
        <f t="shared" si="19"/>
        <v>5.5261339999999981</v>
      </c>
      <c r="H193" s="2"/>
      <c r="I193" s="2">
        <f t="array" ref="I193">SUMPRODUCT(B177:B196, (ROW(B177:B196)-ROW(B177)+1)) / (20*21/2)</f>
        <v>5.3768419047619052</v>
      </c>
      <c r="J193" s="2">
        <f t="shared" si="18"/>
        <v>5.4249723892290138</v>
      </c>
      <c r="K193" s="2">
        <f t="shared" si="20"/>
        <v>5.5152536678503195</v>
      </c>
    </row>
    <row r="194" spans="1:11" ht="13.5" x14ac:dyDescent="0.25">
      <c r="A194" s="4">
        <f>TITRES_STAT!B197</f>
        <v>42286</v>
      </c>
      <c r="B194" s="2">
        <f>TITRES_STAT!D197</f>
        <v>5.3376999999999999</v>
      </c>
      <c r="C194" s="2">
        <f t="shared" si="14"/>
        <v>-1.1000000000000121E-2</v>
      </c>
      <c r="D194" s="2">
        <f t="shared" si="15"/>
        <v>5.3604399999999996</v>
      </c>
      <c r="E194" s="2">
        <f t="shared" si="16"/>
        <v>5.3674000000000008</v>
      </c>
      <c r="F194" s="2">
        <f t="shared" si="17"/>
        <v>5.4341199999999992</v>
      </c>
      <c r="G194" s="2">
        <f t="shared" si="19"/>
        <v>5.5193159999999963</v>
      </c>
      <c r="H194" s="2"/>
      <c r="I194" s="2">
        <f t="array" ref="I194">SUMPRODUCT(B178:B197, (ROW(B178:B197)-ROW(B178)+1)) / (20*21/2)</f>
        <v>5.3685495238095244</v>
      </c>
      <c r="J194" s="2">
        <f t="shared" si="18"/>
        <v>5.4166607331119652</v>
      </c>
      <c r="K194" s="2">
        <f t="shared" si="20"/>
        <v>5.5082907789150131</v>
      </c>
    </row>
    <row r="195" spans="1:11" ht="13.5" x14ac:dyDescent="0.25">
      <c r="A195" s="4">
        <f>TITRES_STAT!B198</f>
        <v>42289</v>
      </c>
      <c r="B195" s="2">
        <f>TITRES_STAT!D198</f>
        <v>5.3339999999999996</v>
      </c>
      <c r="C195" s="2">
        <f t="shared" si="14"/>
        <v>-3.7000000000002586E-3</v>
      </c>
      <c r="D195" s="2">
        <f t="shared" si="15"/>
        <v>5.3509000000000011</v>
      </c>
      <c r="E195" s="2">
        <f t="shared" si="16"/>
        <v>5.3586000000000009</v>
      </c>
      <c r="F195" s="2">
        <f t="shared" si="17"/>
        <v>5.4240349999999991</v>
      </c>
      <c r="G195" s="2">
        <f t="shared" si="19"/>
        <v>5.5124239999999967</v>
      </c>
      <c r="H195" s="2"/>
      <c r="I195" s="2">
        <f t="array" ref="I195">SUMPRODUCT(B179:B198, (ROW(B179:B198)-ROW(B179)+1)) / (20*21/2)</f>
        <v>5.3602047619047619</v>
      </c>
      <c r="J195" s="2">
        <f t="shared" si="18"/>
        <v>5.4087882823393967</v>
      </c>
      <c r="K195" s="2">
        <f t="shared" si="20"/>
        <v>5.5014558464085423</v>
      </c>
    </row>
    <row r="196" spans="1:11" ht="13.5" x14ac:dyDescent="0.25">
      <c r="A196" s="4">
        <f>TITRES_STAT!B199</f>
        <v>42290</v>
      </c>
      <c r="B196" s="2">
        <f>TITRES_STAT!D199</f>
        <v>5.3304</v>
      </c>
      <c r="C196" s="2">
        <f t="shared" ref="C196:C259" si="21">B196-B195</f>
        <v>-3.5999999999996035E-3</v>
      </c>
      <c r="D196" s="2">
        <f t="shared" si="15"/>
        <v>5.3406400000000005</v>
      </c>
      <c r="E196" s="2">
        <f t="shared" si="16"/>
        <v>5.3494399999999995</v>
      </c>
      <c r="F196" s="2">
        <f t="shared" si="17"/>
        <v>5.4137699999999986</v>
      </c>
      <c r="G196" s="2">
        <f t="shared" si="19"/>
        <v>5.5054599999999958</v>
      </c>
      <c r="H196" s="2"/>
      <c r="I196" s="2">
        <f t="array" ref="I196">SUMPRODUCT(B180:B199, (ROW(B180:B199)-ROW(B180)+1)) / (20*21/2)</f>
        <v>5.3529076190476204</v>
      </c>
      <c r="J196" s="2">
        <f t="shared" si="18"/>
        <v>5.4013227316404064</v>
      </c>
      <c r="K196" s="2">
        <f t="shared" si="20"/>
        <v>5.4947477740003645</v>
      </c>
    </row>
    <row r="197" spans="1:11" ht="13.5" x14ac:dyDescent="0.25">
      <c r="A197" s="4">
        <f>TITRES_STAT!B200</f>
        <v>42293</v>
      </c>
      <c r="B197" s="2">
        <f>TITRES_STAT!D200</f>
        <v>5.3266999999999998</v>
      </c>
      <c r="C197" s="2">
        <f t="shared" si="21"/>
        <v>-3.7000000000002586E-3</v>
      </c>
      <c r="D197" s="2">
        <f t="shared" si="15"/>
        <v>5.3354999999999997</v>
      </c>
      <c r="E197" s="2">
        <f t="shared" si="16"/>
        <v>5.3417399999999997</v>
      </c>
      <c r="F197" s="2">
        <f t="shared" si="17"/>
        <v>5.403319999999999</v>
      </c>
      <c r="G197" s="2">
        <f t="shared" si="19"/>
        <v>5.498421999999997</v>
      </c>
      <c r="H197" s="2"/>
      <c r="I197" s="2">
        <f t="array" ref="I197">SUMPRODUCT(B181:B200, (ROW(B181:B200)-ROW(B181)+1)) / (20*21/2)</f>
        <v>5.3457704761904754</v>
      </c>
      <c r="J197" s="2">
        <f t="shared" si="18"/>
        <v>5.3942158048175104</v>
      </c>
      <c r="K197" s="2">
        <f t="shared" si="20"/>
        <v>5.4881576652160362</v>
      </c>
    </row>
    <row r="198" spans="1:11" ht="13.5" x14ac:dyDescent="0.25">
      <c r="A198" s="4">
        <f>TITRES_STAT!B201</f>
        <v>42296</v>
      </c>
      <c r="B198" s="2">
        <f>TITRES_STAT!D201</f>
        <v>5.3156999999999996</v>
      </c>
      <c r="C198" s="2">
        <f t="shared" si="21"/>
        <v>-1.1000000000000121E-2</v>
      </c>
      <c r="D198" s="2">
        <f t="shared" si="15"/>
        <v>5.3288999999999991</v>
      </c>
      <c r="E198" s="2">
        <f t="shared" si="16"/>
        <v>5.3490699999999993</v>
      </c>
      <c r="F198" s="2">
        <f t="shared" si="17"/>
        <v>5.3923199999999998</v>
      </c>
      <c r="G198" s="2">
        <f t="shared" si="19"/>
        <v>5.4912359999999971</v>
      </c>
      <c r="H198" s="2"/>
      <c r="I198" s="2">
        <f t="array" ref="I198">SUMPRODUCT(B182:B201, (ROW(B182:B201)-ROW(B182)+1)) / (20*21/2)</f>
        <v>5.3388185714285719</v>
      </c>
      <c r="J198" s="2">
        <f t="shared" si="18"/>
        <v>5.3867381091206044</v>
      </c>
      <c r="K198" s="2">
        <f t="shared" si="20"/>
        <v>5.4813946195212901</v>
      </c>
    </row>
    <row r="199" spans="1:11" ht="13.5" x14ac:dyDescent="0.25">
      <c r="A199" s="4">
        <f>TITRES_STAT!B202</f>
        <v>42297</v>
      </c>
      <c r="B199" s="2">
        <f>TITRES_STAT!D202</f>
        <v>5.3156999999999996</v>
      </c>
      <c r="C199" s="2">
        <f t="shared" si="21"/>
        <v>0</v>
      </c>
      <c r="D199" s="2">
        <f t="shared" ref="D199:D262" si="22">AVERAGE(B195:B199)</f>
        <v>5.3244999999999996</v>
      </c>
      <c r="E199" s="2">
        <f t="shared" si="16"/>
        <v>5.3424700000000005</v>
      </c>
      <c r="F199" s="2">
        <f t="shared" si="17"/>
        <v>5.3833399999999996</v>
      </c>
      <c r="G199" s="2">
        <f t="shared" si="19"/>
        <v>5.4858839999999987</v>
      </c>
      <c r="H199" s="2"/>
      <c r="I199" s="2">
        <f t="array" ref="I199">SUMPRODUCT(B183:B202, (ROW(B183:B202)-ROW(B183)+1)) / (20*21/2)</f>
        <v>5.3327919047619039</v>
      </c>
      <c r="J199" s="2">
        <f t="shared" si="18"/>
        <v>5.379972574918642</v>
      </c>
      <c r="K199" s="2">
        <f t="shared" si="20"/>
        <v>5.4748967913047695</v>
      </c>
    </row>
    <row r="200" spans="1:11" ht="13.5" x14ac:dyDescent="0.25">
      <c r="A200" s="4">
        <f>TITRES_STAT!B203</f>
        <v>42298</v>
      </c>
      <c r="B200" s="2">
        <f>TITRES_STAT!D203</f>
        <v>5.3083999999999998</v>
      </c>
      <c r="C200" s="2">
        <f t="shared" si="21"/>
        <v>-7.2999999999998622E-3</v>
      </c>
      <c r="D200" s="2">
        <f t="shared" si="22"/>
        <v>5.3193799999999998</v>
      </c>
      <c r="E200" s="2">
        <f t="shared" si="16"/>
        <v>5.3351400000000009</v>
      </c>
      <c r="F200" s="2">
        <f t="shared" si="17"/>
        <v>5.373994999999999</v>
      </c>
      <c r="G200" s="2">
        <f t="shared" si="19"/>
        <v>5.4803859999999975</v>
      </c>
      <c r="H200" s="2"/>
      <c r="I200" s="2">
        <f t="array" ref="I200">SUMPRODUCT(B184:B203, (ROW(B184:B203)-ROW(B184)+1)) / (20*21/2)</f>
        <v>5.3273476190476199</v>
      </c>
      <c r="J200" s="2">
        <f t="shared" si="18"/>
        <v>5.3731561392121048</v>
      </c>
      <c r="K200" s="2">
        <f t="shared" si="20"/>
        <v>5.4683675053712495</v>
      </c>
    </row>
    <row r="201" spans="1:11" ht="13.5" x14ac:dyDescent="0.25">
      <c r="A201" s="4">
        <f>TITRES_STAT!B204</f>
        <v>42299</v>
      </c>
      <c r="B201" s="2">
        <f>TITRES_STAT!D204</f>
        <v>5.3010000000000002</v>
      </c>
      <c r="C201" s="2">
        <f t="shared" si="21"/>
        <v>-7.3999999999996291E-3</v>
      </c>
      <c r="D201" s="2">
        <f t="shared" si="22"/>
        <v>5.3134999999999994</v>
      </c>
      <c r="E201" s="2">
        <f t="shared" si="16"/>
        <v>5.3270700000000009</v>
      </c>
      <c r="F201" s="2">
        <f t="shared" si="17"/>
        <v>5.3642799999999999</v>
      </c>
      <c r="G201" s="2">
        <f t="shared" si="19"/>
        <v>5.4747399999999979</v>
      </c>
      <c r="H201" s="2">
        <f>AVERAGE(B2:B201)</f>
        <v>5.7483290000000018</v>
      </c>
      <c r="I201" s="2">
        <f t="array" ref="I201">SUMPRODUCT(B185:B204, (ROW(B185:B204)-ROW(B185)+1)) / (20*21/2)</f>
        <v>5.3188333333333331</v>
      </c>
      <c r="J201" s="2">
        <f t="shared" si="18"/>
        <v>5.3662841259538094</v>
      </c>
      <c r="K201" s="2">
        <f t="shared" si="20"/>
        <v>5.4618040737880635</v>
      </c>
    </row>
    <row r="202" spans="1:11" ht="13.5" x14ac:dyDescent="0.25">
      <c r="A202" s="4">
        <f>TITRES_STAT!B205</f>
        <v>42300</v>
      </c>
      <c r="B202" s="2">
        <f>TITRES_STAT!D205</f>
        <v>5.3010000000000002</v>
      </c>
      <c r="C202" s="2">
        <f t="shared" si="21"/>
        <v>0</v>
      </c>
      <c r="D202" s="2">
        <f t="shared" si="22"/>
        <v>5.3083600000000004</v>
      </c>
      <c r="E202" s="2">
        <f t="shared" si="16"/>
        <v>5.32193</v>
      </c>
      <c r="F202" s="2">
        <f t="shared" si="17"/>
        <v>5.3545650000000009</v>
      </c>
      <c r="G202" s="2">
        <f t="shared" si="19"/>
        <v>5.4690939999999975</v>
      </c>
      <c r="H202" s="2">
        <f t="shared" ref="H202:H265" si="23">AVERAGE(B3:B202)</f>
        <v>5.7481635000000013</v>
      </c>
      <c r="I202" s="2">
        <f t="array" ref="I202">SUMPRODUCT(B186:B205, (ROW(B186:B205)-ROW(B186)+1)) / (20*21/2)</f>
        <v>5.3104171428571432</v>
      </c>
      <c r="J202" s="2">
        <f t="shared" si="18"/>
        <v>5.3600665901486853</v>
      </c>
      <c r="K202" s="2">
        <f t="shared" si="20"/>
        <v>5.4554980316787276</v>
      </c>
    </row>
    <row r="203" spans="1:11" ht="13.5" x14ac:dyDescent="0.25">
      <c r="A203" s="4">
        <f>TITRES_STAT!B206</f>
        <v>42303</v>
      </c>
      <c r="B203" s="2">
        <f>TITRES_STAT!D206</f>
        <v>5.2973999999999997</v>
      </c>
      <c r="C203" s="2">
        <f t="shared" si="21"/>
        <v>-3.6000000000004917E-3</v>
      </c>
      <c r="D203" s="2">
        <f t="shared" si="22"/>
        <v>5.3046999999999995</v>
      </c>
      <c r="E203" s="2">
        <f t="shared" si="16"/>
        <v>5.3168000000000006</v>
      </c>
      <c r="F203" s="2">
        <f t="shared" si="17"/>
        <v>5.3464999999999998</v>
      </c>
      <c r="G203" s="2">
        <f t="shared" si="19"/>
        <v>5.4633759999999976</v>
      </c>
      <c r="H203" s="2">
        <f t="shared" si="23"/>
        <v>5.7481560000000016</v>
      </c>
      <c r="I203" s="2">
        <f t="array" ref="I203">SUMPRODUCT(B187:B206, (ROW(B187:B206)-ROW(B187)+1)) / (20*21/2)</f>
        <v>5.3021261904761907</v>
      </c>
      <c r="J203" s="2">
        <f t="shared" si="18"/>
        <v>5.3540983434678582</v>
      </c>
      <c r="K203" s="2">
        <f t="shared" si="20"/>
        <v>5.4492981088677972</v>
      </c>
    </row>
    <row r="204" spans="1:11" ht="13.5" x14ac:dyDescent="0.25">
      <c r="A204" s="4">
        <f>TITRES_STAT!B207</f>
        <v>42304</v>
      </c>
      <c r="B204" s="2">
        <f>TITRES_STAT!D207</f>
        <v>5.2571000000000003</v>
      </c>
      <c r="C204" s="2">
        <f t="shared" si="21"/>
        <v>-4.0299999999999336E-2</v>
      </c>
      <c r="D204" s="2">
        <f t="shared" si="22"/>
        <v>5.29298</v>
      </c>
      <c r="E204" s="2">
        <f t="shared" ref="E204:E267" si="24">AVERAGE(B195:B204)</f>
        <v>5.3087399999999993</v>
      </c>
      <c r="F204" s="2">
        <f t="shared" si="17"/>
        <v>5.3380700000000001</v>
      </c>
      <c r="G204" s="2">
        <f t="shared" si="19"/>
        <v>5.4548719999999973</v>
      </c>
      <c r="H204" s="2">
        <f t="shared" si="23"/>
        <v>5.7478590000000009</v>
      </c>
      <c r="I204" s="2">
        <f t="array" ref="I204">SUMPRODUCT(B188:B207, (ROW(B188:B207)-ROW(B188)+1)) / (20*21/2)</f>
        <v>5.2838619047619044</v>
      </c>
      <c r="J204" s="2">
        <f t="shared" si="18"/>
        <v>5.3448604059947291</v>
      </c>
      <c r="K204" s="2">
        <f t="shared" si="20"/>
        <v>5.4417609281278843</v>
      </c>
    </row>
    <row r="205" spans="1:11" ht="13.5" x14ac:dyDescent="0.25">
      <c r="A205" s="4">
        <f>TITRES_STAT!B208</f>
        <v>42305</v>
      </c>
      <c r="B205" s="2">
        <f>TITRES_STAT!D208</f>
        <v>5.2496999999999998</v>
      </c>
      <c r="C205" s="2">
        <f t="shared" si="21"/>
        <v>-7.4000000000005173E-3</v>
      </c>
      <c r="D205" s="2">
        <f t="shared" si="22"/>
        <v>5.2812400000000004</v>
      </c>
      <c r="E205" s="2">
        <f t="shared" si="24"/>
        <v>5.3003100000000005</v>
      </c>
      <c r="F205" s="2">
        <f t="shared" si="17"/>
        <v>5.3294550000000012</v>
      </c>
      <c r="G205" s="2">
        <f t="shared" si="19"/>
        <v>5.4462199999999985</v>
      </c>
      <c r="H205" s="2">
        <f t="shared" si="23"/>
        <v>5.7477015000000007</v>
      </c>
      <c r="I205" s="2">
        <f t="array" ref="I205">SUMPRODUCT(B189:B208, (ROW(B189:B208)-ROW(B189)+1)) / (20*21/2)</f>
        <v>5.2672595238095248</v>
      </c>
      <c r="J205" s="2">
        <f t="shared" si="18"/>
        <v>5.3357975101857074</v>
      </c>
      <c r="K205" s="2">
        <f t="shared" si="20"/>
        <v>5.43422912702483</v>
      </c>
    </row>
    <row r="206" spans="1:11" ht="13.5" x14ac:dyDescent="0.25">
      <c r="A206" s="4">
        <f>TITRES_STAT!B209</f>
        <v>42306</v>
      </c>
      <c r="B206" s="2">
        <f>TITRES_STAT!D209</f>
        <v>5.2423999999999999</v>
      </c>
      <c r="C206" s="2">
        <f t="shared" si="21"/>
        <v>-7.2999999999998622E-3</v>
      </c>
      <c r="D206" s="2">
        <f t="shared" si="22"/>
        <v>5.26952</v>
      </c>
      <c r="E206" s="2">
        <f t="shared" si="24"/>
        <v>5.2915099999999997</v>
      </c>
      <c r="F206" s="2">
        <f t="shared" si="17"/>
        <v>5.3204750000000001</v>
      </c>
      <c r="G206" s="2">
        <f t="shared" si="19"/>
        <v>5.437567999999998</v>
      </c>
      <c r="H206" s="2">
        <f t="shared" si="23"/>
        <v>5.7475075000000011</v>
      </c>
      <c r="I206" s="2">
        <f t="array" ref="I206">SUMPRODUCT(B190:B209, (ROW(B190:B209)-ROW(B190)+1)) / (20*21/2)</f>
        <v>5.2476857142857138</v>
      </c>
      <c r="J206" s="2">
        <f t="shared" si="18"/>
        <v>5.3269025092156399</v>
      </c>
      <c r="K206" s="2">
        <f t="shared" si="20"/>
        <v>5.4267064161611112</v>
      </c>
    </row>
    <row r="207" spans="1:11" ht="13.5" x14ac:dyDescent="0.25">
      <c r="A207" s="4">
        <f>TITRES_STAT!B210</f>
        <v>42307</v>
      </c>
      <c r="B207" s="2">
        <f>TITRES_STAT!D210</f>
        <v>5.1287000000000003</v>
      </c>
      <c r="C207" s="2">
        <f t="shared" si="21"/>
        <v>-0.11369999999999969</v>
      </c>
      <c r="D207" s="2">
        <f t="shared" si="22"/>
        <v>5.2350599999999998</v>
      </c>
      <c r="E207" s="2">
        <f t="shared" si="24"/>
        <v>5.2717099999999997</v>
      </c>
      <c r="F207" s="2">
        <f t="shared" si="17"/>
        <v>5.3067250000000001</v>
      </c>
      <c r="G207" s="2">
        <f t="shared" si="19"/>
        <v>5.4266419999999993</v>
      </c>
      <c r="H207" s="2">
        <f t="shared" si="23"/>
        <v>5.7467450000000015</v>
      </c>
      <c r="I207" s="2">
        <f t="array" ref="I207">SUMPRODUCT(B191:B210, (ROW(B191:B210)-ROW(B191)+1)) / (20*21/2)</f>
        <v>5.2329690476190471</v>
      </c>
      <c r="J207" s="2">
        <f t="shared" si="18"/>
        <v>5.308026079766532</v>
      </c>
      <c r="K207" s="2">
        <f t="shared" si="20"/>
        <v>5.4150198900371462</v>
      </c>
    </row>
    <row r="208" spans="1:11" ht="13.5" x14ac:dyDescent="0.25">
      <c r="A208" s="4">
        <f>TITRES_STAT!B211</f>
        <v>42310</v>
      </c>
      <c r="B208" s="2">
        <f>TITRES_STAT!D211</f>
        <v>5.1323999999999996</v>
      </c>
      <c r="C208" s="2">
        <f t="shared" si="21"/>
        <v>3.6999999999993705E-3</v>
      </c>
      <c r="D208" s="2">
        <f t="shared" si="22"/>
        <v>5.2020600000000004</v>
      </c>
      <c r="E208" s="2">
        <f t="shared" si="24"/>
        <v>5.2533799999999999</v>
      </c>
      <c r="F208" s="2">
        <f t="shared" si="17"/>
        <v>5.3012250000000005</v>
      </c>
      <c r="G208" s="2">
        <f t="shared" si="19"/>
        <v>5.4157179999999991</v>
      </c>
      <c r="H208" s="2">
        <f t="shared" si="23"/>
        <v>5.7457365000000014</v>
      </c>
      <c r="I208" s="2">
        <f t="array" ref="I208">SUMPRODUCT(B192:B211, (ROW(B192:B211)-ROW(B192)+1)) / (20*21/2)</f>
        <v>5.218391904761905</v>
      </c>
      <c r="J208" s="2">
        <f t="shared" si="18"/>
        <v>5.2912997864554336</v>
      </c>
      <c r="K208" s="2">
        <f t="shared" si="20"/>
        <v>5.4039367570945132</v>
      </c>
    </row>
    <row r="209" spans="1:11" ht="13.5" x14ac:dyDescent="0.25">
      <c r="A209" s="4">
        <f>TITRES_STAT!B212</f>
        <v>42311</v>
      </c>
      <c r="B209" s="2">
        <f>TITRES_STAT!D212</f>
        <v>5.0956999999999999</v>
      </c>
      <c r="C209" s="2">
        <f t="shared" si="21"/>
        <v>-3.6699999999999733E-2</v>
      </c>
      <c r="D209" s="2">
        <f t="shared" si="22"/>
        <v>5.1697800000000003</v>
      </c>
      <c r="E209" s="2">
        <f t="shared" si="24"/>
        <v>5.2313799999999997</v>
      </c>
      <c r="F209" s="2">
        <f t="shared" si="17"/>
        <v>5.2869249999999992</v>
      </c>
      <c r="G209" s="2">
        <f t="shared" si="19"/>
        <v>5.4054520000000004</v>
      </c>
      <c r="H209" s="2">
        <f t="shared" si="23"/>
        <v>5.7445445000000017</v>
      </c>
      <c r="I209" s="2">
        <f t="array" ref="I209">SUMPRODUCT(B193:B212, (ROW(B193:B212)-ROW(B193)+1)) / (20*21/2)</f>
        <v>5.2040066666666664</v>
      </c>
      <c r="J209" s="2">
        <f t="shared" si="18"/>
        <v>5.2726712353644398</v>
      </c>
      <c r="K209" s="2">
        <f t="shared" si="20"/>
        <v>5.3918490411300226</v>
      </c>
    </row>
    <row r="210" spans="1:11" ht="13.5" x14ac:dyDescent="0.25">
      <c r="A210" s="4">
        <f>TITRES_STAT!B213</f>
        <v>42312</v>
      </c>
      <c r="B210" s="2">
        <f>TITRES_STAT!D213</f>
        <v>5.1323999999999996</v>
      </c>
      <c r="C210" s="2">
        <f t="shared" si="21"/>
        <v>3.6699999999999733E-2</v>
      </c>
      <c r="D210" s="2">
        <f t="shared" si="22"/>
        <v>5.1463200000000002</v>
      </c>
      <c r="E210" s="2">
        <f t="shared" si="24"/>
        <v>5.2137799999999999</v>
      </c>
      <c r="F210" s="2">
        <f t="shared" si="17"/>
        <v>5.2744600000000004</v>
      </c>
      <c r="G210" s="2">
        <f t="shared" si="19"/>
        <v>5.3984860000000019</v>
      </c>
      <c r="H210" s="2">
        <f t="shared" si="23"/>
        <v>5.7435715000000016</v>
      </c>
      <c r="I210" s="2">
        <f t="array" ref="I210">SUMPRODUCT(B194:B213, (ROW(B194:B213)-ROW(B194)+1)) / (20*21/2)</f>
        <v>5.1897261904761907</v>
      </c>
      <c r="J210" s="2">
        <f t="shared" si="18"/>
        <v>5.259312070091636</v>
      </c>
      <c r="K210" s="2">
        <f t="shared" si="20"/>
        <v>5.3816745689288457</v>
      </c>
    </row>
    <row r="211" spans="1:11" ht="13.5" x14ac:dyDescent="0.25">
      <c r="A211" s="4">
        <f>TITRES_STAT!B214</f>
        <v>42313</v>
      </c>
      <c r="B211" s="2">
        <f>TITRES_STAT!D214</f>
        <v>5.1214000000000004</v>
      </c>
      <c r="C211" s="2">
        <f t="shared" si="21"/>
        <v>-1.0999999999999233E-2</v>
      </c>
      <c r="D211" s="2">
        <f t="shared" si="22"/>
        <v>5.1221200000000007</v>
      </c>
      <c r="E211" s="2">
        <f t="shared" si="24"/>
        <v>5.1958199999999994</v>
      </c>
      <c r="F211" s="2">
        <f t="shared" si="17"/>
        <v>5.2614450000000001</v>
      </c>
      <c r="G211" s="2">
        <f t="shared" si="19"/>
        <v>5.3894680000000008</v>
      </c>
      <c r="H211" s="2">
        <f t="shared" si="23"/>
        <v>5.741188000000002</v>
      </c>
      <c r="I211" s="2">
        <f t="array" ref="I211">SUMPRODUCT(B195:B214, (ROW(B195:B214)-ROW(B195)+1)) / (20*21/2)</f>
        <v>5.1591757142857135</v>
      </c>
      <c r="J211" s="2">
        <f t="shared" si="18"/>
        <v>5.2461775872257661</v>
      </c>
      <c r="K211" s="2">
        <f t="shared" si="20"/>
        <v>5.3714677230884984</v>
      </c>
    </row>
    <row r="212" spans="1:11" ht="13.5" x14ac:dyDescent="0.25">
      <c r="A212" s="4">
        <f>TITRES_STAT!B215</f>
        <v>42314</v>
      </c>
      <c r="B212" s="2">
        <f>TITRES_STAT!D215</f>
        <v>5.1104000000000003</v>
      </c>
      <c r="C212" s="2">
        <f t="shared" si="21"/>
        <v>-1.1000000000000121E-2</v>
      </c>
      <c r="D212" s="2">
        <f t="shared" si="22"/>
        <v>5.1184600000000007</v>
      </c>
      <c r="E212" s="2">
        <f t="shared" si="24"/>
        <v>5.1767599999999998</v>
      </c>
      <c r="F212" s="2">
        <f t="shared" ref="F212:F275" si="25">AVERAGE(B193:B212)</f>
        <v>5.2493449999999999</v>
      </c>
      <c r="G212" s="2">
        <f t="shared" si="19"/>
        <v>5.3803020000000004</v>
      </c>
      <c r="H212" s="2">
        <f t="shared" si="23"/>
        <v>5.7378690000000017</v>
      </c>
      <c r="I212" s="2">
        <f t="array" ref="I212">SUMPRODUCT(B196:B215, (ROW(B196:B215)-ROW(B196)+1)) / (20*21/2)</f>
        <v>5.133775714285715</v>
      </c>
      <c r="J212" s="2">
        <f t="shared" si="18"/>
        <v>5.2332463884423603</v>
      </c>
      <c r="K212" s="2">
        <f t="shared" si="20"/>
        <v>5.3612297731634602</v>
      </c>
    </row>
    <row r="213" spans="1:11" ht="13.5" x14ac:dyDescent="0.25">
      <c r="A213" s="4">
        <f>TITRES_STAT!B216</f>
        <v>42317</v>
      </c>
      <c r="B213" s="2">
        <f>TITRES_STAT!D216</f>
        <v>5.0994000000000002</v>
      </c>
      <c r="C213" s="2">
        <f t="shared" si="21"/>
        <v>-1.1000000000000121E-2</v>
      </c>
      <c r="D213" s="2">
        <f t="shared" si="22"/>
        <v>5.1118599999999992</v>
      </c>
      <c r="E213" s="2">
        <f t="shared" si="24"/>
        <v>5.1569599999999998</v>
      </c>
      <c r="F213" s="2">
        <f t="shared" si="25"/>
        <v>5.2368800000000002</v>
      </c>
      <c r="G213" s="2">
        <f t="shared" si="19"/>
        <v>5.3723099999999997</v>
      </c>
      <c r="H213" s="2">
        <f t="shared" si="23"/>
        <v>5.7339670000000025</v>
      </c>
      <c r="I213" s="2">
        <f t="array" ref="I213">SUMPRODUCT(B197:B216, (ROW(B197:B216)-ROW(B197)+1)) / (20*21/2)</f>
        <v>5.1196371428571421</v>
      </c>
      <c r="J213" s="2">
        <f t="shared" ref="J213:J276" si="26">$J$4*B213+J212*(1-$J$4)</f>
        <v>5.220499113352612</v>
      </c>
      <c r="K213" s="2">
        <f t="shared" si="20"/>
        <v>5.3509619389217562</v>
      </c>
    </row>
    <row r="214" spans="1:11" ht="13.5" x14ac:dyDescent="0.25">
      <c r="A214" s="4">
        <f>TITRES_STAT!B217</f>
        <v>42318</v>
      </c>
      <c r="B214" s="2">
        <f>TITRES_STAT!D217</f>
        <v>4.9161000000000001</v>
      </c>
      <c r="C214" s="2">
        <f t="shared" si="21"/>
        <v>-0.18330000000000002</v>
      </c>
      <c r="D214" s="2">
        <f t="shared" si="22"/>
        <v>5.0759400000000001</v>
      </c>
      <c r="E214" s="2">
        <f t="shared" si="24"/>
        <v>5.1228600000000002</v>
      </c>
      <c r="F214" s="2">
        <f t="shared" si="25"/>
        <v>5.2157999999999998</v>
      </c>
      <c r="G214" s="2">
        <f t="shared" si="19"/>
        <v>5.3592579999999996</v>
      </c>
      <c r="H214" s="2">
        <f t="shared" si="23"/>
        <v>5.7293245000000024</v>
      </c>
      <c r="I214" s="2">
        <f t="array" ref="I214">SUMPRODUCT(B198:B217, (ROW(B198:B217)-ROW(B198)+1)) / (20*21/2)</f>
        <v>5.1002047619047621</v>
      </c>
      <c r="J214" s="2">
        <f t="shared" si="26"/>
        <v>5.1915087216047446</v>
      </c>
      <c r="K214" s="2">
        <f t="shared" si="20"/>
        <v>5.3339085295522759</v>
      </c>
    </row>
    <row r="215" spans="1:11" ht="13.5" x14ac:dyDescent="0.25">
      <c r="A215" s="4">
        <f>TITRES_STAT!B218</f>
        <v>42319</v>
      </c>
      <c r="B215" s="2">
        <f>TITRES_STAT!D218</f>
        <v>4.9490999999999996</v>
      </c>
      <c r="C215" s="2">
        <f t="shared" si="21"/>
        <v>3.2999999999999474E-2</v>
      </c>
      <c r="D215" s="2">
        <f t="shared" si="22"/>
        <v>5.0392799999999998</v>
      </c>
      <c r="E215" s="2">
        <f t="shared" si="24"/>
        <v>5.0928000000000004</v>
      </c>
      <c r="F215" s="2">
        <f t="shared" si="25"/>
        <v>5.196555</v>
      </c>
      <c r="G215" s="2">
        <f t="shared" si="19"/>
        <v>5.3468659999999986</v>
      </c>
      <c r="H215" s="2">
        <f t="shared" si="23"/>
        <v>5.7246710000000034</v>
      </c>
      <c r="I215" s="2">
        <f t="array" ref="I215">SUMPRODUCT(B199:B218, (ROW(B199:B218)-ROW(B199)+1)) / (20*21/2)</f>
        <v>5.0796404761904768</v>
      </c>
      <c r="J215" s="2">
        <f t="shared" si="26"/>
        <v>5.1684221766900071</v>
      </c>
      <c r="K215" s="2">
        <f t="shared" si="20"/>
        <v>5.3188179989815989</v>
      </c>
    </row>
    <row r="216" spans="1:11" ht="13.5" x14ac:dyDescent="0.25">
      <c r="A216" s="4">
        <f>TITRES_STAT!B219</f>
        <v>42320</v>
      </c>
      <c r="B216" s="2">
        <f>TITRES_STAT!D219</f>
        <v>5.0480999999999998</v>
      </c>
      <c r="C216" s="2">
        <f t="shared" si="21"/>
        <v>9.9000000000000199E-2</v>
      </c>
      <c r="D216" s="2">
        <f t="shared" si="22"/>
        <v>5.0246200000000005</v>
      </c>
      <c r="E216" s="2">
        <f t="shared" si="24"/>
        <v>5.0733700000000006</v>
      </c>
      <c r="F216" s="2">
        <f t="shared" si="25"/>
        <v>5.1824399999999997</v>
      </c>
      <c r="G216" s="2">
        <f t="shared" si="19"/>
        <v>5.3378479999999975</v>
      </c>
      <c r="H216" s="2">
        <f t="shared" si="23"/>
        <v>5.7201605000000031</v>
      </c>
      <c r="I216" s="2">
        <f t="array" ref="I216">SUMPRODUCT(B200:B219, (ROW(B200:B219)-ROW(B200)+1)) / (20*21/2)</f>
        <v>5.0678028571428575</v>
      </c>
      <c r="J216" s="2">
        <f t="shared" si="26"/>
        <v>5.1569629217671498</v>
      </c>
      <c r="K216" s="2">
        <f t="shared" si="20"/>
        <v>5.3082016068646736</v>
      </c>
    </row>
    <row r="217" spans="1:11" ht="13.5" x14ac:dyDescent="0.25">
      <c r="A217" s="4">
        <f>TITRES_STAT!B220</f>
        <v>42321</v>
      </c>
      <c r="B217" s="2">
        <f>TITRES_STAT!D220</f>
        <v>4.9783999999999997</v>
      </c>
      <c r="C217" s="2">
        <f t="shared" si="21"/>
        <v>-6.9700000000000095E-2</v>
      </c>
      <c r="D217" s="2">
        <f t="shared" si="22"/>
        <v>4.9982199999999999</v>
      </c>
      <c r="E217" s="2">
        <f t="shared" si="24"/>
        <v>5.0583399999999994</v>
      </c>
      <c r="F217" s="2">
        <f t="shared" si="25"/>
        <v>5.1650249999999991</v>
      </c>
      <c r="G217" s="2">
        <f t="shared" si="19"/>
        <v>5.3287559999999985</v>
      </c>
      <c r="H217" s="2">
        <f t="shared" si="23"/>
        <v>5.7151255000000027</v>
      </c>
      <c r="I217" s="2">
        <f t="array" ref="I217">SUMPRODUCT(B201:B220, (ROW(B201:B220)-ROW(B201)+1)) / (20*21/2)</f>
        <v>5.0503809523809524</v>
      </c>
      <c r="J217" s="2">
        <f t="shared" si="26"/>
        <v>5.1399569292178979</v>
      </c>
      <c r="K217" s="2">
        <f t="shared" si="20"/>
        <v>5.2952682105170394</v>
      </c>
    </row>
    <row r="218" spans="1:11" ht="13.5" x14ac:dyDescent="0.25">
      <c r="A218" s="4">
        <f>TITRES_STAT!B221</f>
        <v>42324</v>
      </c>
      <c r="B218" s="2">
        <f>TITRES_STAT!D221</f>
        <v>4.9490999999999996</v>
      </c>
      <c r="C218" s="2">
        <f t="shared" si="21"/>
        <v>-2.9300000000000104E-2</v>
      </c>
      <c r="D218" s="2">
        <f t="shared" si="22"/>
        <v>4.9681600000000001</v>
      </c>
      <c r="E218" s="2">
        <f t="shared" si="24"/>
        <v>5.0400099999999997</v>
      </c>
      <c r="F218" s="2">
        <f t="shared" si="25"/>
        <v>5.1466949999999994</v>
      </c>
      <c r="G218" s="2">
        <f t="shared" si="19"/>
        <v>5.3190779999999984</v>
      </c>
      <c r="H218" s="2">
        <f t="shared" si="23"/>
        <v>5.7101200000000025</v>
      </c>
      <c r="I218" s="2">
        <f t="array" ref="I218">SUMPRODUCT(B202:B221, (ROW(B202:B221)-ROW(B202)+1)) / (20*21/2)</f>
        <v>5.0343176190476191</v>
      </c>
      <c r="J218" s="2">
        <f t="shared" si="26"/>
        <v>5.1217800788161929</v>
      </c>
      <c r="K218" s="2">
        <f t="shared" si="20"/>
        <v>5.2816929865751954</v>
      </c>
    </row>
    <row r="219" spans="1:11" ht="13.5" x14ac:dyDescent="0.25">
      <c r="A219" s="4">
        <f>TITRES_STAT!B222</f>
        <v>42325</v>
      </c>
      <c r="B219" s="2">
        <f>TITRES_STAT!D222</f>
        <v>5.0224000000000002</v>
      </c>
      <c r="C219" s="2">
        <f t="shared" si="21"/>
        <v>7.3300000000000587E-2</v>
      </c>
      <c r="D219" s="2">
        <f t="shared" si="22"/>
        <v>4.9894200000000009</v>
      </c>
      <c r="E219" s="2">
        <f t="shared" si="24"/>
        <v>5.03268</v>
      </c>
      <c r="F219" s="2">
        <f t="shared" si="25"/>
        <v>5.1320300000000003</v>
      </c>
      <c r="G219" s="2">
        <f t="shared" si="19"/>
        <v>5.3117459999999994</v>
      </c>
      <c r="H219" s="2">
        <f t="shared" si="23"/>
        <v>5.7059385000000029</v>
      </c>
      <c r="I219" s="2">
        <f t="array" ref="I219">SUMPRODUCT(B203:B222, (ROW(B203:B222)-ROW(B203)+1)) / (20*21/2)</f>
        <v>5.0196047619047626</v>
      </c>
      <c r="J219" s="2">
        <f t="shared" si="26"/>
        <v>5.112315309405127</v>
      </c>
      <c r="K219" s="2">
        <f t="shared" si="20"/>
        <v>5.2715246341604818</v>
      </c>
    </row>
    <row r="220" spans="1:11" ht="13.5" x14ac:dyDescent="0.25">
      <c r="A220" s="4">
        <f>TITRES_STAT!B223</f>
        <v>42326</v>
      </c>
      <c r="B220" s="2">
        <f>TITRES_STAT!D223</f>
        <v>4.9490999999999996</v>
      </c>
      <c r="C220" s="2">
        <f t="shared" si="21"/>
        <v>-7.3300000000000587E-2</v>
      </c>
      <c r="D220" s="2">
        <f t="shared" si="22"/>
        <v>4.98942</v>
      </c>
      <c r="E220" s="2">
        <f t="shared" si="24"/>
        <v>5.0143499999999994</v>
      </c>
      <c r="F220" s="2">
        <f t="shared" si="25"/>
        <v>5.1140650000000001</v>
      </c>
      <c r="G220" s="2">
        <f t="shared" si="19"/>
        <v>5.3007479999999978</v>
      </c>
      <c r="H220" s="2">
        <f t="shared" si="23"/>
        <v>5.7007570000000021</v>
      </c>
      <c r="I220" s="2">
        <f t="array" ref="I220">SUMPRODUCT(B204:B223, (ROW(B204:B223)-ROW(B204)+1)) / (20*21/2)</f>
        <v>5.0066023809523799</v>
      </c>
      <c r="J220" s="2">
        <f t="shared" si="26"/>
        <v>5.0967709942236867</v>
      </c>
      <c r="K220" s="2">
        <f t="shared" si="20"/>
        <v>5.258880530860071</v>
      </c>
    </row>
    <row r="221" spans="1:11" ht="13.5" x14ac:dyDescent="0.25">
      <c r="A221" s="4">
        <f>TITRES_STAT!B224</f>
        <v>42327</v>
      </c>
      <c r="B221" s="2">
        <f>TITRES_STAT!D224</f>
        <v>4.9454000000000002</v>
      </c>
      <c r="C221" s="2">
        <f t="shared" si="21"/>
        <v>-3.6999999999993705E-3</v>
      </c>
      <c r="D221" s="2">
        <f t="shared" si="22"/>
        <v>4.9688800000000004</v>
      </c>
      <c r="E221" s="2">
        <f t="shared" si="24"/>
        <v>4.9967500000000005</v>
      </c>
      <c r="F221" s="2">
        <f t="shared" si="25"/>
        <v>5.0962850000000008</v>
      </c>
      <c r="G221" s="2">
        <f t="shared" si="19"/>
        <v>5.2889419999999987</v>
      </c>
      <c r="H221" s="2">
        <f t="shared" si="23"/>
        <v>5.6955570000000026</v>
      </c>
      <c r="I221" s="2">
        <f t="array" ref="I221">SUMPRODUCT(B205:B224, (ROW(B205:B224)-ROW(B205)+1)) / (20*21/2)</f>
        <v>4.982369523809524</v>
      </c>
      <c r="J221" s="2">
        <f t="shared" si="26"/>
        <v>5.0823547090595262</v>
      </c>
      <c r="K221" s="2">
        <f t="shared" si="20"/>
        <v>5.2465871767086956</v>
      </c>
    </row>
    <row r="222" spans="1:11" ht="13.5" x14ac:dyDescent="0.25">
      <c r="A222" s="4">
        <f>TITRES_STAT!B225</f>
        <v>42328</v>
      </c>
      <c r="B222" s="2">
        <f>TITRES_STAT!D225</f>
        <v>4.9417999999999997</v>
      </c>
      <c r="C222" s="2">
        <f t="shared" si="21"/>
        <v>-3.6000000000004917E-3</v>
      </c>
      <c r="D222" s="2">
        <f t="shared" si="22"/>
        <v>4.9615600000000004</v>
      </c>
      <c r="E222" s="2">
        <f t="shared" si="24"/>
        <v>4.9798899999999993</v>
      </c>
      <c r="F222" s="2">
        <f t="shared" si="25"/>
        <v>5.0783250000000004</v>
      </c>
      <c r="G222" s="2">
        <f t="shared" si="19"/>
        <v>5.2770639999999984</v>
      </c>
      <c r="H222" s="2">
        <f t="shared" si="23"/>
        <v>5.6901980000000023</v>
      </c>
      <c r="I222" s="2">
        <f t="array" ref="I222">SUMPRODUCT(B206:B225, (ROW(B206:B225)-ROW(B206)+1)) / (20*21/2)</f>
        <v>4.9721604761904752</v>
      </c>
      <c r="J222" s="2">
        <f t="shared" si="26"/>
        <v>5.068968546291952</v>
      </c>
      <c r="K222" s="2">
        <f t="shared" si="20"/>
        <v>5.2346347384063936</v>
      </c>
    </row>
    <row r="223" spans="1:11" ht="13.5" x14ac:dyDescent="0.25">
      <c r="A223" s="4">
        <f>TITRES_STAT!B226</f>
        <v>42331</v>
      </c>
      <c r="B223" s="2">
        <f>TITRES_STAT!D226</f>
        <v>4.9417999999999997</v>
      </c>
      <c r="C223" s="2">
        <f t="shared" si="21"/>
        <v>0</v>
      </c>
      <c r="D223" s="2">
        <f t="shared" si="22"/>
        <v>4.9600999999999997</v>
      </c>
      <c r="E223" s="2">
        <f t="shared" si="24"/>
        <v>4.9641299999999999</v>
      </c>
      <c r="F223" s="2">
        <f t="shared" si="25"/>
        <v>5.0605450000000003</v>
      </c>
      <c r="G223" s="2">
        <f t="shared" si="19"/>
        <v>5.2651859999999973</v>
      </c>
      <c r="H223" s="2">
        <f t="shared" si="23"/>
        <v>5.6848390000000029</v>
      </c>
      <c r="I223" s="2">
        <f t="array" ref="I223">SUMPRODUCT(B207:B226, (ROW(B207:B226)-ROW(B207)+1)) / (20*21/2)</f>
        <v>4.9617176190476195</v>
      </c>
      <c r="J223" s="2">
        <f t="shared" si="26"/>
        <v>5.0568572561689091</v>
      </c>
      <c r="K223" s="2">
        <f t="shared" si="20"/>
        <v>5.2231510231747702</v>
      </c>
    </row>
    <row r="224" spans="1:11" ht="13.5" x14ac:dyDescent="0.25">
      <c r="A224" s="4">
        <f>TITRES_STAT!B227</f>
        <v>42332</v>
      </c>
      <c r="B224" s="2">
        <f>TITRES_STAT!D227</f>
        <v>4.8060999999999998</v>
      </c>
      <c r="C224" s="2">
        <f t="shared" si="21"/>
        <v>-0.13569999999999993</v>
      </c>
      <c r="D224" s="2">
        <f t="shared" si="22"/>
        <v>4.9168400000000005</v>
      </c>
      <c r="E224" s="2">
        <f t="shared" si="24"/>
        <v>4.9531299999999998</v>
      </c>
      <c r="F224" s="2">
        <f t="shared" si="25"/>
        <v>5.0379950000000004</v>
      </c>
      <c r="G224" s="2">
        <f t="shared" si="19"/>
        <v>5.2505939999999987</v>
      </c>
      <c r="H224" s="2">
        <f t="shared" si="23"/>
        <v>5.6789425000000042</v>
      </c>
      <c r="I224" s="2">
        <f t="array" ref="I224">SUMPRODUCT(B208:B227, (ROW(B208:B227)-ROW(B208)+1)) / (20*21/2)</f>
        <v>4.9458652380952373</v>
      </c>
      <c r="J224" s="2">
        <f t="shared" si="26"/>
        <v>5.0329756127242513</v>
      </c>
      <c r="K224" s="2">
        <f t="shared" si="20"/>
        <v>5.206796081089486</v>
      </c>
    </row>
    <row r="225" spans="1:11" ht="13.5" x14ac:dyDescent="0.25">
      <c r="A225" s="4">
        <f>TITRES_STAT!B228</f>
        <v>42333</v>
      </c>
      <c r="B225" s="2">
        <f>TITRES_STAT!D228</f>
        <v>4.9307999999999996</v>
      </c>
      <c r="C225" s="2">
        <f t="shared" si="21"/>
        <v>0.12469999999999981</v>
      </c>
      <c r="D225" s="2">
        <f t="shared" si="22"/>
        <v>4.9131799999999997</v>
      </c>
      <c r="E225" s="2">
        <f t="shared" si="24"/>
        <v>4.9512999999999998</v>
      </c>
      <c r="F225" s="2">
        <f t="shared" si="25"/>
        <v>5.022050000000001</v>
      </c>
      <c r="G225" s="2">
        <f t="shared" si="19"/>
        <v>5.2384959999999978</v>
      </c>
      <c r="H225" s="2">
        <f t="shared" si="23"/>
        <v>5.6736695000000053</v>
      </c>
      <c r="I225" s="2">
        <f t="array" ref="I225">SUMPRODUCT(B209:B228, (ROW(B209:B228)-ROW(B209)+1)) / (20*21/2)</f>
        <v>4.9313919047619041</v>
      </c>
      <c r="J225" s="2">
        <f t="shared" si="26"/>
        <v>5.0232446019886083</v>
      </c>
      <c r="K225" s="2">
        <f t="shared" si="20"/>
        <v>5.1959727053604867</v>
      </c>
    </row>
    <row r="226" spans="1:11" ht="13.5" x14ac:dyDescent="0.25">
      <c r="A226" s="4">
        <f>TITRES_STAT!B229</f>
        <v>42334</v>
      </c>
      <c r="B226" s="2">
        <f>TITRES_STAT!D229</f>
        <v>4.9123999999999999</v>
      </c>
      <c r="C226" s="2">
        <f t="shared" si="21"/>
        <v>-1.839999999999975E-2</v>
      </c>
      <c r="D226" s="2">
        <f t="shared" si="22"/>
        <v>4.9065799999999999</v>
      </c>
      <c r="E226" s="2">
        <f t="shared" si="24"/>
        <v>4.9377300000000002</v>
      </c>
      <c r="F226" s="2">
        <f t="shared" si="25"/>
        <v>5.0055500000000013</v>
      </c>
      <c r="G226" s="2">
        <f t="shared" si="19"/>
        <v>5.2260299999999971</v>
      </c>
      <c r="H226" s="2">
        <f t="shared" si="23"/>
        <v>5.668304500000005</v>
      </c>
      <c r="I226" s="2">
        <f t="array" ref="I226">SUMPRODUCT(B210:B229, (ROW(B210:B229)-ROW(B210)+1)) / (20*21/2)</f>
        <v>4.9183152380952375</v>
      </c>
      <c r="J226" s="2">
        <f t="shared" si="26"/>
        <v>5.0126879732277887</v>
      </c>
      <c r="K226" s="2">
        <f t="shared" si="20"/>
        <v>5.1848522071110557</v>
      </c>
    </row>
    <row r="227" spans="1:11" ht="13.5" x14ac:dyDescent="0.25">
      <c r="A227" s="4">
        <f>TITRES_STAT!B230</f>
        <v>42335</v>
      </c>
      <c r="B227" s="2">
        <f>TITRES_STAT!D230</f>
        <v>4.8391000000000002</v>
      </c>
      <c r="C227" s="2">
        <f t="shared" si="21"/>
        <v>-7.3299999999999699E-2</v>
      </c>
      <c r="D227" s="2">
        <f t="shared" si="22"/>
        <v>4.8860399999999995</v>
      </c>
      <c r="E227" s="2">
        <f t="shared" si="24"/>
        <v>4.9238</v>
      </c>
      <c r="F227" s="2">
        <f t="shared" si="25"/>
        <v>4.9910700000000006</v>
      </c>
      <c r="G227" s="2">
        <f t="shared" si="19"/>
        <v>5.2120979999999975</v>
      </c>
      <c r="H227" s="2">
        <f t="shared" si="23"/>
        <v>5.6626255000000034</v>
      </c>
      <c r="I227" s="2">
        <f t="array" ref="I227">SUMPRODUCT(B211:B230, (ROW(B211:B230)-ROW(B211)+1)) / (20*21/2)</f>
        <v>4.9064604761904764</v>
      </c>
      <c r="J227" s="2">
        <f t="shared" si="26"/>
        <v>4.9961557853013332</v>
      </c>
      <c r="K227" s="2">
        <f t="shared" si="20"/>
        <v>5.171293297028269</v>
      </c>
    </row>
    <row r="228" spans="1:11" ht="13.5" x14ac:dyDescent="0.25">
      <c r="A228" s="4">
        <f>TITRES_STAT!B231</f>
        <v>42338</v>
      </c>
      <c r="B228" s="2">
        <f>TITRES_STAT!D231</f>
        <v>4.8391000000000002</v>
      </c>
      <c r="C228" s="2">
        <f t="shared" si="21"/>
        <v>0</v>
      </c>
      <c r="D228" s="2">
        <f t="shared" si="22"/>
        <v>4.8654999999999999</v>
      </c>
      <c r="E228" s="2">
        <f t="shared" si="24"/>
        <v>4.9127999999999998</v>
      </c>
      <c r="F228" s="2">
        <f t="shared" si="25"/>
        <v>4.9764050000000006</v>
      </c>
      <c r="G228" s="2">
        <f t="shared" si="19"/>
        <v>5.1981659999999987</v>
      </c>
      <c r="H228" s="2">
        <f t="shared" si="23"/>
        <v>5.6569115000000032</v>
      </c>
      <c r="I228" s="2">
        <f t="array" ref="I228">SUMPRODUCT(B212:B231, (ROW(B212:B231)-ROW(B212)+1)) / (20*21/2)</f>
        <v>4.8998500000000007</v>
      </c>
      <c r="J228" s="2">
        <f t="shared" si="26"/>
        <v>4.9811980914631118</v>
      </c>
      <c r="K228" s="2">
        <f t="shared" si="20"/>
        <v>5.1582661089095128</v>
      </c>
    </row>
    <row r="229" spans="1:11" ht="13.5" x14ac:dyDescent="0.25">
      <c r="A229" s="4">
        <f>TITRES_STAT!B232</f>
        <v>42339</v>
      </c>
      <c r="B229" s="2">
        <f>TITRES_STAT!D232</f>
        <v>4.8391000000000002</v>
      </c>
      <c r="C229" s="2">
        <f t="shared" si="21"/>
        <v>0</v>
      </c>
      <c r="D229" s="2">
        <f t="shared" si="22"/>
        <v>4.8721000000000005</v>
      </c>
      <c r="E229" s="2">
        <f t="shared" si="24"/>
        <v>4.8944700000000001</v>
      </c>
      <c r="F229" s="2">
        <f t="shared" si="25"/>
        <v>4.9635750000000005</v>
      </c>
      <c r="G229" s="2">
        <f t="shared" si="19"/>
        <v>5.1850419999999984</v>
      </c>
      <c r="H229" s="2">
        <f t="shared" si="23"/>
        <v>5.6512680000000035</v>
      </c>
      <c r="I229" s="2">
        <f t="array" ref="I229">SUMPRODUCT(B213:B232, (ROW(B213:B232)-ROW(B213)+1)) / (20*21/2)</f>
        <v>4.8947342857142866</v>
      </c>
      <c r="J229" s="2">
        <f t="shared" si="26"/>
        <v>4.9676649398951964</v>
      </c>
      <c r="K229" s="2">
        <f t="shared" si="20"/>
        <v>5.1457497909130607</v>
      </c>
    </row>
    <row r="230" spans="1:11" ht="13.5" x14ac:dyDescent="0.25">
      <c r="A230" s="4">
        <f>TITRES_STAT!B233</f>
        <v>42340</v>
      </c>
      <c r="B230" s="2">
        <f>TITRES_STAT!D233</f>
        <v>4.8391000000000002</v>
      </c>
      <c r="C230" s="2">
        <f t="shared" si="21"/>
        <v>0</v>
      </c>
      <c r="D230" s="2">
        <f t="shared" si="22"/>
        <v>4.8537599999999994</v>
      </c>
      <c r="E230" s="2">
        <f t="shared" si="24"/>
        <v>4.8834700000000009</v>
      </c>
      <c r="F230" s="2">
        <f t="shared" si="25"/>
        <v>4.9489100000000006</v>
      </c>
      <c r="G230" s="2">
        <f t="shared" si="19"/>
        <v>5.171917999999998</v>
      </c>
      <c r="H230" s="2">
        <f t="shared" si="23"/>
        <v>5.6456420000000023</v>
      </c>
      <c r="I230" s="2">
        <f t="array" ref="I230">SUMPRODUCT(B214:B233, (ROW(B214:B233)-ROW(B214)+1)) / (20*21/2)</f>
        <v>4.8900057142857145</v>
      </c>
      <c r="J230" s="2">
        <f t="shared" si="26"/>
        <v>4.9554206599051778</v>
      </c>
      <c r="K230" s="2">
        <f t="shared" si="20"/>
        <v>5.1337243089164701</v>
      </c>
    </row>
    <row r="231" spans="1:11" ht="13.5" x14ac:dyDescent="0.25">
      <c r="A231" s="4">
        <f>TITRES_STAT!B234</f>
        <v>42341</v>
      </c>
      <c r="B231" s="2">
        <f>TITRES_STAT!D234</f>
        <v>4.8795000000000002</v>
      </c>
      <c r="C231" s="2">
        <f t="shared" si="21"/>
        <v>4.0399999999999991E-2</v>
      </c>
      <c r="D231" s="2">
        <f t="shared" si="22"/>
        <v>4.8471799999999998</v>
      </c>
      <c r="E231" s="2">
        <f t="shared" si="24"/>
        <v>4.8768800000000008</v>
      </c>
      <c r="F231" s="2">
        <f t="shared" si="25"/>
        <v>4.9368150000000011</v>
      </c>
      <c r="G231" s="2">
        <f t="shared" si="19"/>
        <v>5.1596019999999987</v>
      </c>
      <c r="H231" s="2">
        <f t="shared" si="23"/>
        <v>5.6402885000000023</v>
      </c>
      <c r="I231" s="2">
        <f t="array" ref="I231">SUMPRODUCT(B215:B234, (ROW(B215:B234)-ROW(B215)+1)) / (20*21/2)</f>
        <v>4.8758657142857142</v>
      </c>
      <c r="J231" s="2">
        <f t="shared" si="26"/>
        <v>4.9481901208665899</v>
      </c>
      <c r="K231" s="2">
        <f t="shared" si="20"/>
        <v>5.1237547281746476</v>
      </c>
    </row>
    <row r="232" spans="1:11" ht="13.5" x14ac:dyDescent="0.25">
      <c r="A232" s="4">
        <f>TITRES_STAT!B235</f>
        <v>42342</v>
      </c>
      <c r="B232" s="2">
        <f>TITRES_STAT!D235</f>
        <v>4.8830999999999998</v>
      </c>
      <c r="C232" s="2">
        <f t="shared" si="21"/>
        <v>3.5999999999996035E-3</v>
      </c>
      <c r="D232" s="2">
        <f t="shared" si="22"/>
        <v>4.8559799999999997</v>
      </c>
      <c r="E232" s="2">
        <f t="shared" si="24"/>
        <v>4.8710100000000001</v>
      </c>
      <c r="F232" s="2">
        <f t="shared" si="25"/>
        <v>4.9254499999999997</v>
      </c>
      <c r="G232" s="2">
        <f t="shared" si="19"/>
        <v>5.1473579999999997</v>
      </c>
      <c r="H232" s="2">
        <f t="shared" si="23"/>
        <v>5.634953000000003</v>
      </c>
      <c r="I232" s="2">
        <f t="array" ref="I232">SUMPRODUCT(B216:B235, (ROW(B216:B235)-ROW(B216)+1)) / (20*21/2)</f>
        <v>4.8725652380952384</v>
      </c>
      <c r="J232" s="2">
        <f t="shared" si="26"/>
        <v>4.9419910617364389</v>
      </c>
      <c r="K232" s="2">
        <f t="shared" si="20"/>
        <v>5.1143172878540737</v>
      </c>
    </row>
    <row r="233" spans="1:11" ht="13.5" x14ac:dyDescent="0.25">
      <c r="A233" s="4">
        <f>TITRES_STAT!B236</f>
        <v>42345</v>
      </c>
      <c r="B233" s="2">
        <f>TITRES_STAT!D236</f>
        <v>4.8757999999999999</v>
      </c>
      <c r="C233" s="2">
        <f t="shared" si="21"/>
        <v>-7.2999999999998622E-3</v>
      </c>
      <c r="D233" s="2">
        <f t="shared" si="22"/>
        <v>4.8633199999999999</v>
      </c>
      <c r="E233" s="2">
        <f t="shared" si="24"/>
        <v>4.8644100000000003</v>
      </c>
      <c r="F233" s="2">
        <f t="shared" si="25"/>
        <v>4.9142700000000001</v>
      </c>
      <c r="G233" s="2">
        <f t="shared" si="19"/>
        <v>5.135699999999999</v>
      </c>
      <c r="H233" s="2">
        <f t="shared" si="23"/>
        <v>5.6295810000000026</v>
      </c>
      <c r="I233" s="2">
        <f t="array" ref="I233">SUMPRODUCT(B217:B236, (ROW(B217:B236)-ROW(B217)+1)) / (20*21/2)</f>
        <v>4.8588123809523802</v>
      </c>
      <c r="J233" s="2">
        <f t="shared" si="26"/>
        <v>4.9356871510948732</v>
      </c>
      <c r="K233" s="2">
        <f t="shared" si="20"/>
        <v>5.104963668722541</v>
      </c>
    </row>
    <row r="234" spans="1:11" ht="13.5" x14ac:dyDescent="0.25">
      <c r="A234" s="4">
        <f>TITRES_STAT!B237</f>
        <v>42346</v>
      </c>
      <c r="B234" s="2">
        <f>TITRES_STAT!D237</f>
        <v>4.7657999999999996</v>
      </c>
      <c r="C234" s="2">
        <f t="shared" si="21"/>
        <v>-0.11000000000000032</v>
      </c>
      <c r="D234" s="2">
        <f t="shared" si="22"/>
        <v>4.8486599999999997</v>
      </c>
      <c r="E234" s="2">
        <f t="shared" si="24"/>
        <v>4.8603800000000001</v>
      </c>
      <c r="F234" s="2">
        <f t="shared" si="25"/>
        <v>4.9067549999999995</v>
      </c>
      <c r="G234" s="2">
        <f t="shared" si="19"/>
        <v>5.1225019999999999</v>
      </c>
      <c r="H234" s="2">
        <f t="shared" si="23"/>
        <v>5.6236590000000026</v>
      </c>
      <c r="I234" s="2">
        <f t="array" ref="I234">SUMPRODUCT(B218:B237, (ROW(B218:B237)-ROW(B218)+1)) / (20*21/2)</f>
        <v>4.8478290476190473</v>
      </c>
      <c r="J234" s="2">
        <f t="shared" si="26"/>
        <v>4.919507422419171</v>
      </c>
      <c r="K234" s="2">
        <f t="shared" si="20"/>
        <v>5.0916631326942063</v>
      </c>
    </row>
    <row r="235" spans="1:11" ht="13.5" x14ac:dyDescent="0.25">
      <c r="A235" s="4">
        <f>TITRES_STAT!B238</f>
        <v>42347</v>
      </c>
      <c r="B235" s="2">
        <f>TITRES_STAT!D238</f>
        <v>4.8720999999999997</v>
      </c>
      <c r="C235" s="2">
        <f t="shared" si="21"/>
        <v>0.10630000000000006</v>
      </c>
      <c r="D235" s="2">
        <f t="shared" si="22"/>
        <v>4.8552599999999995</v>
      </c>
      <c r="E235" s="2">
        <f t="shared" si="24"/>
        <v>4.8545099999999994</v>
      </c>
      <c r="F235" s="2">
        <f t="shared" si="25"/>
        <v>4.9029050000000005</v>
      </c>
      <c r="G235" s="2">
        <f t="shared" si="19"/>
        <v>5.111504</v>
      </c>
      <c r="H235" s="2">
        <f t="shared" si="23"/>
        <v>5.618286000000003</v>
      </c>
      <c r="I235" s="2">
        <f t="array" ref="I235">SUMPRODUCT(B219:B238, (ROW(B219:B238)-ROW(B219)+1)) / (20*21/2)</f>
        <v>4.8472519047619045</v>
      </c>
      <c r="J235" s="2">
        <f t="shared" si="26"/>
        <v>4.9149924298078211</v>
      </c>
      <c r="K235" s="2">
        <f t="shared" si="20"/>
        <v>5.0830528137650219</v>
      </c>
    </row>
    <row r="236" spans="1:11" ht="13.5" x14ac:dyDescent="0.25">
      <c r="A236" s="4">
        <f>TITRES_STAT!B239</f>
        <v>42348</v>
      </c>
      <c r="B236" s="2">
        <f>TITRES_STAT!D239</f>
        <v>4.7584999999999997</v>
      </c>
      <c r="C236" s="2">
        <f t="shared" si="21"/>
        <v>-0.11359999999999992</v>
      </c>
      <c r="D236" s="2">
        <f t="shared" si="22"/>
        <v>4.831059999999999</v>
      </c>
      <c r="E236" s="2">
        <f t="shared" si="24"/>
        <v>4.8391199999999994</v>
      </c>
      <c r="F236" s="2">
        <f t="shared" si="25"/>
        <v>4.8884249999999998</v>
      </c>
      <c r="G236" s="2">
        <f t="shared" si="19"/>
        <v>5.0982339999999997</v>
      </c>
      <c r="H236" s="2">
        <f t="shared" si="23"/>
        <v>5.6123625000000041</v>
      </c>
      <c r="I236" s="2">
        <f t="array" ref="I236">SUMPRODUCT(B220:B239, (ROW(B220:B239)-ROW(B220)+1)) / (20*21/2)</f>
        <v>4.8435557142857135</v>
      </c>
      <c r="J236" s="2">
        <f t="shared" si="26"/>
        <v>4.9000883888737423</v>
      </c>
      <c r="K236" s="2">
        <f t="shared" si="20"/>
        <v>5.0703252524409033</v>
      </c>
    </row>
    <row r="237" spans="1:11" ht="13.5" x14ac:dyDescent="0.25">
      <c r="A237" s="4">
        <f>TITRES_STAT!B240</f>
        <v>42349</v>
      </c>
      <c r="B237" s="2">
        <f>TITRES_STAT!D240</f>
        <v>4.7731000000000003</v>
      </c>
      <c r="C237" s="2">
        <f t="shared" si="21"/>
        <v>1.4600000000000612E-2</v>
      </c>
      <c r="D237" s="2">
        <f t="shared" si="22"/>
        <v>4.8090599999999997</v>
      </c>
      <c r="E237" s="2">
        <f t="shared" si="24"/>
        <v>4.8325199999999997</v>
      </c>
      <c r="F237" s="2">
        <f t="shared" si="25"/>
        <v>4.8781600000000003</v>
      </c>
      <c r="G237" s="2">
        <f t="shared" si="19"/>
        <v>5.0856219999999999</v>
      </c>
      <c r="H237" s="2">
        <f t="shared" si="23"/>
        <v>5.6065120000000039</v>
      </c>
      <c r="I237" s="2">
        <f t="array" ref="I237">SUMPRODUCT(B221:B240, (ROW(B221:B240)-ROW(B221)+1)) / (20*21/2)</f>
        <v>4.8383019047619049</v>
      </c>
      <c r="J237" s="2">
        <f t="shared" si="26"/>
        <v>4.8879942566000532</v>
      </c>
      <c r="K237" s="2">
        <f t="shared" si="20"/>
        <v>5.0586693601883193</v>
      </c>
    </row>
    <row r="238" spans="1:11" ht="13.5" x14ac:dyDescent="0.25">
      <c r="A238" s="4">
        <f>TITRES_STAT!B241</f>
        <v>42352</v>
      </c>
      <c r="B238" s="2">
        <f>TITRES_STAT!D241</f>
        <v>4.8720999999999997</v>
      </c>
      <c r="C238" s="2">
        <f t="shared" si="21"/>
        <v>9.8999999999999311E-2</v>
      </c>
      <c r="D238" s="2">
        <f t="shared" si="22"/>
        <v>4.8083200000000001</v>
      </c>
      <c r="E238" s="2">
        <f t="shared" si="24"/>
        <v>4.83582</v>
      </c>
      <c r="F238" s="2">
        <f t="shared" si="25"/>
        <v>4.8743100000000004</v>
      </c>
      <c r="G238" s="2">
        <f t="shared" si="19"/>
        <v>5.0782159999999994</v>
      </c>
      <c r="H238" s="2">
        <f t="shared" si="23"/>
        <v>5.6010335000000033</v>
      </c>
      <c r="I238" s="2">
        <f t="array" ref="I238">SUMPRODUCT(B222:B241, (ROW(B222:B241)-ROW(B222)+1)) / (20*21/2)</f>
        <v>4.8361590476190477</v>
      </c>
      <c r="J238" s="2">
        <f t="shared" si="26"/>
        <v>4.8864805178762385</v>
      </c>
      <c r="K238" s="2">
        <f t="shared" si="20"/>
        <v>5.0513529146907379</v>
      </c>
    </row>
    <row r="239" spans="1:11" ht="13.5" x14ac:dyDescent="0.25">
      <c r="A239" s="4">
        <f>TITRES_STAT!B242</f>
        <v>42353</v>
      </c>
      <c r="B239" s="2">
        <f>TITRES_STAT!D242</f>
        <v>4.8354999999999997</v>
      </c>
      <c r="C239" s="2">
        <f t="shared" si="21"/>
        <v>-3.6599999999999966E-2</v>
      </c>
      <c r="D239" s="2">
        <f t="shared" si="22"/>
        <v>4.82226</v>
      </c>
      <c r="E239" s="2">
        <f t="shared" si="24"/>
        <v>4.8354599999999994</v>
      </c>
      <c r="F239" s="2">
        <f t="shared" si="25"/>
        <v>4.8649649999999998</v>
      </c>
      <c r="G239" s="2">
        <f t="shared" si="19"/>
        <v>5.0672919999999992</v>
      </c>
      <c r="H239" s="2">
        <f t="shared" si="23"/>
        <v>5.595372000000002</v>
      </c>
      <c r="I239" s="2">
        <f t="array" ref="I239">SUMPRODUCT(B223:B242, (ROW(B223:B242)-ROW(B223)+1)) / (20*21/2)</f>
        <v>4.8345395238095232</v>
      </c>
      <c r="J239" s="2">
        <f t="shared" si="26"/>
        <v>4.8816252304594538</v>
      </c>
      <c r="K239" s="2">
        <f t="shared" si="20"/>
        <v>5.0428880945067878</v>
      </c>
    </row>
    <row r="240" spans="1:11" ht="13.5" x14ac:dyDescent="0.25">
      <c r="A240" s="4">
        <f>TITRES_STAT!B243</f>
        <v>42354</v>
      </c>
      <c r="B240" s="2">
        <f>TITRES_STAT!D243</f>
        <v>4.8098000000000001</v>
      </c>
      <c r="C240" s="2">
        <f t="shared" si="21"/>
        <v>-2.5699999999999612E-2</v>
      </c>
      <c r="D240" s="2">
        <f t="shared" si="22"/>
        <v>4.8098000000000001</v>
      </c>
      <c r="E240" s="2">
        <f t="shared" si="24"/>
        <v>4.8325299999999993</v>
      </c>
      <c r="F240" s="2">
        <f t="shared" si="25"/>
        <v>4.8579999999999997</v>
      </c>
      <c r="G240" s="2">
        <f t="shared" si="19"/>
        <v>5.0558539999999992</v>
      </c>
      <c r="H240" s="2">
        <f t="shared" si="23"/>
        <v>5.5889660000000028</v>
      </c>
      <c r="I240" s="2">
        <f t="array" ref="I240">SUMPRODUCT(B224:B243, (ROW(B224:B243)-ROW(B224)+1)) / (20*21/2)</f>
        <v>4.8372642857142845</v>
      </c>
      <c r="J240" s="2">
        <f t="shared" si="26"/>
        <v>4.8747847323204585</v>
      </c>
      <c r="K240" s="2">
        <f t="shared" si="20"/>
        <v>5.0337473849182857</v>
      </c>
    </row>
    <row r="241" spans="1:11" ht="13.5" x14ac:dyDescent="0.25">
      <c r="A241" s="4">
        <f>TITRES_STAT!B244</f>
        <v>42355</v>
      </c>
      <c r="B241" s="2">
        <f>TITRES_STAT!D244</f>
        <v>4.8354999999999997</v>
      </c>
      <c r="C241" s="2">
        <f t="shared" si="21"/>
        <v>2.5699999999999612E-2</v>
      </c>
      <c r="D241" s="2">
        <f t="shared" si="22"/>
        <v>4.8251999999999997</v>
      </c>
      <c r="E241" s="2">
        <f t="shared" si="24"/>
        <v>4.8281299999999998</v>
      </c>
      <c r="F241" s="2">
        <f t="shared" si="25"/>
        <v>4.852504999999999</v>
      </c>
      <c r="G241" s="2">
        <f t="shared" si="19"/>
        <v>5.044929999999999</v>
      </c>
      <c r="H241" s="2">
        <f t="shared" si="23"/>
        <v>5.5826885000000015</v>
      </c>
      <c r="I241" s="2">
        <f t="array" ref="I241">SUMPRODUCT(B225:B244, (ROW(B225:B244)-ROW(B225)+1)) / (20*21/2)</f>
        <v>4.840303333333333</v>
      </c>
      <c r="J241" s="2">
        <f t="shared" si="26"/>
        <v>4.871043329242319</v>
      </c>
      <c r="K241" s="2">
        <f t="shared" si="20"/>
        <v>5.0259729776665889</v>
      </c>
    </row>
    <row r="242" spans="1:11" ht="13.5" x14ac:dyDescent="0.25">
      <c r="A242" s="4">
        <f>TITRES_STAT!B245</f>
        <v>42356</v>
      </c>
      <c r="B242" s="2">
        <f>TITRES_STAT!D245</f>
        <v>4.8354999999999997</v>
      </c>
      <c r="C242" s="2">
        <f t="shared" si="21"/>
        <v>0</v>
      </c>
      <c r="D242" s="2">
        <f t="shared" si="22"/>
        <v>4.8376799999999998</v>
      </c>
      <c r="E242" s="2">
        <f t="shared" si="24"/>
        <v>4.8233699999999997</v>
      </c>
      <c r="F242" s="2">
        <f t="shared" si="25"/>
        <v>4.8471899999999994</v>
      </c>
      <c r="G242" s="2">
        <f t="shared" ref="G242:G305" si="27">AVERAGE(B193:B242)</f>
        <v>5.034592</v>
      </c>
      <c r="H242" s="2">
        <f t="shared" si="23"/>
        <v>5.5762350000000005</v>
      </c>
      <c r="I242" s="2">
        <f t="array" ref="I242">SUMPRODUCT(B226:B245, (ROW(B226:B245)-ROW(B226)+1)) / (20*21/2)</f>
        <v>4.8325342857142859</v>
      </c>
      <c r="J242" s="2">
        <f t="shared" si="26"/>
        <v>4.8676582502668593</v>
      </c>
      <c r="K242" s="2">
        <f t="shared" si="20"/>
        <v>5.0185034491306446</v>
      </c>
    </row>
    <row r="243" spans="1:11" ht="13.5" x14ac:dyDescent="0.25">
      <c r="A243" s="4">
        <f>TITRES_STAT!B246</f>
        <v>42359</v>
      </c>
      <c r="B243" s="2">
        <f>TITRES_STAT!D246</f>
        <v>4.8757999999999999</v>
      </c>
      <c r="C243" s="2">
        <f t="shared" si="21"/>
        <v>4.0300000000000225E-2</v>
      </c>
      <c r="D243" s="2">
        <f t="shared" si="22"/>
        <v>4.8384199999999993</v>
      </c>
      <c r="E243" s="2">
        <f t="shared" si="24"/>
        <v>4.8233699999999997</v>
      </c>
      <c r="F243" s="2">
        <f t="shared" si="25"/>
        <v>4.8438899999999991</v>
      </c>
      <c r="G243" s="2">
        <f t="shared" si="27"/>
        <v>5.0251339999999995</v>
      </c>
      <c r="H243" s="2">
        <f t="shared" si="23"/>
        <v>5.5699830000000006</v>
      </c>
      <c r="I243" s="2">
        <f t="array" ref="I243">SUMPRODUCT(B227:B246, (ROW(B227:B246)-ROW(B227)+1)) / (20*21/2)</f>
        <v>4.8342842857142854</v>
      </c>
      <c r="J243" s="2">
        <f t="shared" si="26"/>
        <v>4.8684336550033489</v>
      </c>
      <c r="K243" s="2">
        <f t="shared" ref="K243:K306" si="28">$K$4*B243+(1-$K$4)*K242</f>
        <v>5.012907235439247</v>
      </c>
    </row>
    <row r="244" spans="1:11" ht="13.5" x14ac:dyDescent="0.25">
      <c r="A244" s="4">
        <f>TITRES_STAT!B247</f>
        <v>42360</v>
      </c>
      <c r="B244" s="2">
        <f>TITRES_STAT!D247</f>
        <v>4.8757999999999999</v>
      </c>
      <c r="C244" s="2">
        <f t="shared" si="21"/>
        <v>0</v>
      </c>
      <c r="D244" s="2">
        <f t="shared" si="22"/>
        <v>4.8464799999999997</v>
      </c>
      <c r="E244" s="2">
        <f t="shared" si="24"/>
        <v>4.8343699999999998</v>
      </c>
      <c r="F244" s="2">
        <f t="shared" si="25"/>
        <v>4.8473749999999987</v>
      </c>
      <c r="G244" s="2">
        <f t="shared" si="27"/>
        <v>5.0158959999999988</v>
      </c>
      <c r="H244" s="2">
        <f t="shared" si="23"/>
        <v>5.5637310000000015</v>
      </c>
      <c r="I244" s="2">
        <f t="array" ref="I244">SUMPRODUCT(B228:B247, (ROW(B228:B247)-ROW(B228)+1)) / (20*21/2)</f>
        <v>4.8362957142857139</v>
      </c>
      <c r="J244" s="2">
        <f t="shared" si="26"/>
        <v>4.8691352116696969</v>
      </c>
      <c r="K244" s="2">
        <f t="shared" si="28"/>
        <v>5.0075304811082963</v>
      </c>
    </row>
    <row r="245" spans="1:11" ht="13.5" x14ac:dyDescent="0.25">
      <c r="A245" s="4">
        <f>TITRES_STAT!B248</f>
        <v>42361</v>
      </c>
      <c r="B245" s="2">
        <f>TITRES_STAT!D248</f>
        <v>4.7657999999999996</v>
      </c>
      <c r="C245" s="2">
        <f t="shared" si="21"/>
        <v>-0.11000000000000032</v>
      </c>
      <c r="D245" s="2">
        <f t="shared" si="22"/>
        <v>4.8376799999999998</v>
      </c>
      <c r="E245" s="2">
        <f t="shared" si="24"/>
        <v>4.823739999999999</v>
      </c>
      <c r="F245" s="2">
        <f t="shared" si="25"/>
        <v>4.8391249999999983</v>
      </c>
      <c r="G245" s="2">
        <f t="shared" si="27"/>
        <v>5.0045320000000002</v>
      </c>
      <c r="H245" s="2">
        <f t="shared" si="23"/>
        <v>5.556929000000002</v>
      </c>
      <c r="I245" s="2">
        <f t="array" ref="I245">SUMPRODUCT(B229:B248, (ROW(B229:B248)-ROW(B229)+1)) / (20*21/2)</f>
        <v>4.8382195238095234</v>
      </c>
      <c r="J245" s="2">
        <f t="shared" si="26"/>
        <v>4.8592937629392488</v>
      </c>
      <c r="K245" s="2">
        <f t="shared" si="28"/>
        <v>4.9980508543981674</v>
      </c>
    </row>
    <row r="246" spans="1:11" ht="13.5" x14ac:dyDescent="0.25">
      <c r="A246" s="4">
        <f>TITRES_STAT!B249</f>
        <v>42363</v>
      </c>
      <c r="B246" s="2">
        <f>TITRES_STAT!D249</f>
        <v>4.8574999999999999</v>
      </c>
      <c r="C246" s="2">
        <f t="shared" si="21"/>
        <v>9.1700000000000337E-2</v>
      </c>
      <c r="D246" s="2">
        <f t="shared" si="22"/>
        <v>4.8420800000000002</v>
      </c>
      <c r="E246" s="2">
        <f t="shared" si="24"/>
        <v>4.8336399999999999</v>
      </c>
      <c r="F246" s="2">
        <f t="shared" si="25"/>
        <v>4.8363799999999992</v>
      </c>
      <c r="G246" s="2">
        <f t="shared" si="27"/>
        <v>4.9950739999999998</v>
      </c>
      <c r="H246" s="2">
        <f t="shared" si="23"/>
        <v>5.5506735000000038</v>
      </c>
      <c r="I246" s="2">
        <f t="array" ref="I246">SUMPRODUCT(B230:B249, (ROW(B230:B249)-ROW(B230)+1)) / (20*21/2)</f>
        <v>4.8400557142857146</v>
      </c>
      <c r="J246" s="2">
        <f t="shared" si="26"/>
        <v>4.8591229283736057</v>
      </c>
      <c r="K246" s="2">
        <f t="shared" si="28"/>
        <v>4.9925390561864749</v>
      </c>
    </row>
    <row r="247" spans="1:11" ht="13.5" x14ac:dyDescent="0.25">
      <c r="A247" s="4">
        <f>TITRES_STAT!B250</f>
        <v>42366</v>
      </c>
      <c r="B247" s="2">
        <f>TITRES_STAT!D250</f>
        <v>4.8574999999999999</v>
      </c>
      <c r="C247" s="2">
        <f t="shared" si="21"/>
        <v>0</v>
      </c>
      <c r="D247" s="2">
        <f t="shared" si="22"/>
        <v>4.8464799999999997</v>
      </c>
      <c r="E247" s="2">
        <f t="shared" si="24"/>
        <v>4.8420800000000002</v>
      </c>
      <c r="F247" s="2">
        <f t="shared" si="25"/>
        <v>4.8372999999999999</v>
      </c>
      <c r="G247" s="2">
        <f t="shared" si="27"/>
        <v>4.9856899999999991</v>
      </c>
      <c r="H247" s="2">
        <f t="shared" si="23"/>
        <v>5.5444180000000047</v>
      </c>
      <c r="I247" s="2">
        <f t="array" ref="I247">SUMPRODUCT(B231:B250, (ROW(B231:B250)-ROW(B231)+1)) / (20*21/2)</f>
        <v>4.8501757142857143</v>
      </c>
      <c r="J247" s="2">
        <f t="shared" si="26"/>
        <v>4.8589683637665955</v>
      </c>
      <c r="K247" s="2">
        <f t="shared" si="28"/>
        <v>4.9872434069242599</v>
      </c>
    </row>
    <row r="248" spans="1:11" ht="13.5" x14ac:dyDescent="0.25">
      <c r="A248" s="4">
        <f>TITRES_STAT!B251</f>
        <v>42367</v>
      </c>
      <c r="B248" s="2">
        <f>TITRES_STAT!D251</f>
        <v>4.8574999999999999</v>
      </c>
      <c r="C248" s="2">
        <f t="shared" si="21"/>
        <v>0</v>
      </c>
      <c r="D248" s="2">
        <f t="shared" si="22"/>
        <v>4.8428200000000006</v>
      </c>
      <c r="E248" s="2">
        <f t="shared" si="24"/>
        <v>4.8406199999999995</v>
      </c>
      <c r="F248" s="2">
        <f t="shared" si="25"/>
        <v>4.8382199999999997</v>
      </c>
      <c r="G248" s="2">
        <f t="shared" si="27"/>
        <v>4.9765259999999998</v>
      </c>
      <c r="H248" s="2">
        <f t="shared" si="23"/>
        <v>5.5381625000000057</v>
      </c>
      <c r="I248" s="2">
        <f t="array" ref="I248">SUMPRODUCT(B232:B251, (ROW(B232:B251)-ROW(B232)+1)) / (20*21/2)</f>
        <v>4.8597895238095239</v>
      </c>
      <c r="J248" s="2">
        <f t="shared" si="26"/>
        <v>4.8588285195983483</v>
      </c>
      <c r="K248" s="2">
        <f t="shared" si="28"/>
        <v>4.9821554301821322</v>
      </c>
    </row>
    <row r="249" spans="1:11" ht="13.5" x14ac:dyDescent="0.25">
      <c r="A249" s="4">
        <f>TITRES_STAT!B252</f>
        <v>42368</v>
      </c>
      <c r="B249" s="2">
        <f>TITRES_STAT!D252</f>
        <v>4.8574999999999999</v>
      </c>
      <c r="C249" s="2">
        <f t="shared" si="21"/>
        <v>0</v>
      </c>
      <c r="D249" s="2">
        <f t="shared" si="22"/>
        <v>4.8391599999999997</v>
      </c>
      <c r="E249" s="2">
        <f t="shared" si="24"/>
        <v>4.8428200000000006</v>
      </c>
      <c r="F249" s="2">
        <f t="shared" si="25"/>
        <v>4.8391399999999996</v>
      </c>
      <c r="G249" s="2">
        <f t="shared" si="27"/>
        <v>4.9673619999999996</v>
      </c>
      <c r="H249" s="2">
        <f t="shared" si="23"/>
        <v>5.5319070000000057</v>
      </c>
      <c r="I249" s="2">
        <f t="array" ref="I249">SUMPRODUCT(B233:B252, (ROW(B233:B252)-ROW(B233)+1)) / (20*21/2)</f>
        <v>4.8673466666666663</v>
      </c>
      <c r="J249" s="2">
        <f t="shared" si="26"/>
        <v>4.8587019939223151</v>
      </c>
      <c r="K249" s="2">
        <f t="shared" si="28"/>
        <v>4.977266981939696</v>
      </c>
    </row>
    <row r="250" spans="1:11" ht="13.5" x14ac:dyDescent="0.25">
      <c r="A250" s="4">
        <f>TITRES_STAT!B253</f>
        <v>42369</v>
      </c>
      <c r="B250" s="2">
        <f>TITRES_STAT!D253</f>
        <v>4.9454000000000002</v>
      </c>
      <c r="C250" s="2">
        <f t="shared" si="21"/>
        <v>8.7900000000000311E-2</v>
      </c>
      <c r="D250" s="2">
        <f t="shared" si="22"/>
        <v>4.8750799999999996</v>
      </c>
      <c r="E250" s="2">
        <f t="shared" si="24"/>
        <v>4.8563799999999997</v>
      </c>
      <c r="F250" s="2">
        <f t="shared" si="25"/>
        <v>4.844455</v>
      </c>
      <c r="G250" s="2">
        <f t="shared" si="27"/>
        <v>4.9601019999999991</v>
      </c>
      <c r="H250" s="2">
        <f t="shared" si="23"/>
        <v>5.5256505000000065</v>
      </c>
      <c r="I250" s="2">
        <f t="array" ref="I250">SUMPRODUCT(B234:B253, (ROW(B234:B253)-ROW(B234)+1)) / (20*21/2)</f>
        <v>4.8607323809523812</v>
      </c>
      <c r="J250" s="2">
        <f t="shared" si="26"/>
        <v>4.866958946882094</v>
      </c>
      <c r="K250" s="2">
        <f t="shared" si="28"/>
        <v>4.9760172963734339</v>
      </c>
    </row>
    <row r="251" spans="1:11" ht="13.5" x14ac:dyDescent="0.25">
      <c r="A251" s="4">
        <f>TITRES_STAT!B254</f>
        <v>42373</v>
      </c>
      <c r="B251" s="2">
        <f>TITRES_STAT!D254</f>
        <v>4.9454000000000002</v>
      </c>
      <c r="C251" s="2">
        <f t="shared" si="21"/>
        <v>0</v>
      </c>
      <c r="D251" s="2">
        <f t="shared" si="22"/>
        <v>4.8926600000000002</v>
      </c>
      <c r="E251" s="2">
        <f t="shared" si="24"/>
        <v>4.8673700000000002</v>
      </c>
      <c r="F251" s="2">
        <f t="shared" si="25"/>
        <v>4.8477500000000004</v>
      </c>
      <c r="G251" s="2">
        <f t="shared" si="27"/>
        <v>4.9529899999999998</v>
      </c>
      <c r="H251" s="2">
        <f t="shared" si="23"/>
        <v>5.5195880000000059</v>
      </c>
      <c r="I251" s="2">
        <f t="array" ref="I251">SUMPRODUCT(B235:B254, (ROW(B235:B254)-ROW(B235)+1)) / (20*21/2)</f>
        <v>4.8538671428571423</v>
      </c>
      <c r="J251" s="2">
        <f t="shared" si="26"/>
        <v>4.8744295233695132</v>
      </c>
      <c r="K251" s="2">
        <f t="shared" si="28"/>
        <v>4.9748166180842803</v>
      </c>
    </row>
    <row r="252" spans="1:11" ht="13.5" x14ac:dyDescent="0.25">
      <c r="A252" s="4">
        <f>TITRES_STAT!B255</f>
        <v>42374</v>
      </c>
      <c r="B252" s="2">
        <f>TITRES_STAT!D255</f>
        <v>4.9271000000000003</v>
      </c>
      <c r="C252" s="2">
        <f t="shared" si="21"/>
        <v>-1.8299999999999983E-2</v>
      </c>
      <c r="D252" s="2">
        <f t="shared" si="22"/>
        <v>4.9065799999999999</v>
      </c>
      <c r="E252" s="2">
        <f t="shared" si="24"/>
        <v>4.8765300000000007</v>
      </c>
      <c r="F252" s="2">
        <f t="shared" si="25"/>
        <v>4.8499500000000006</v>
      </c>
      <c r="G252" s="2">
        <f t="shared" si="27"/>
        <v>4.945511999999999</v>
      </c>
      <c r="H252" s="2">
        <f t="shared" si="23"/>
        <v>5.5134340000000064</v>
      </c>
      <c r="I252" s="2">
        <f t="array" ref="I252">SUMPRODUCT(B236:B255, (ROW(B236:B255)-ROW(B236)+1)) / (20*21/2)</f>
        <v>4.8473195238095244</v>
      </c>
      <c r="J252" s="2">
        <f t="shared" si="26"/>
        <v>4.8794457592390827</v>
      </c>
      <c r="K252" s="2">
        <f t="shared" si="28"/>
        <v>4.9729453781594071</v>
      </c>
    </row>
    <row r="253" spans="1:11" ht="13.5" x14ac:dyDescent="0.25">
      <c r="A253" s="4">
        <f>TITRES_STAT!B256</f>
        <v>42375</v>
      </c>
      <c r="B253" s="2">
        <f>TITRES_STAT!D256</f>
        <v>4.7805</v>
      </c>
      <c r="C253" s="2">
        <f t="shared" si="21"/>
        <v>-0.14660000000000029</v>
      </c>
      <c r="D253" s="2">
        <f t="shared" si="22"/>
        <v>4.8911800000000003</v>
      </c>
      <c r="E253" s="2">
        <f t="shared" si="24"/>
        <v>4.867</v>
      </c>
      <c r="F253" s="2">
        <f t="shared" si="25"/>
        <v>4.8451850000000007</v>
      </c>
      <c r="G253" s="2">
        <f t="shared" si="27"/>
        <v>4.9351739999999999</v>
      </c>
      <c r="H253" s="2">
        <f t="shared" si="23"/>
        <v>5.5067405000000065</v>
      </c>
      <c r="I253" s="2">
        <f t="array" ref="I253">SUMPRODUCT(B237:B256, (ROW(B237:B256)-ROW(B237)+1)) / (20*21/2)</f>
        <v>4.8401780952380955</v>
      </c>
      <c r="J253" s="2">
        <f t="shared" si="26"/>
        <v>4.8700223535972649</v>
      </c>
      <c r="K253" s="2">
        <f t="shared" si="28"/>
        <v>4.9653985005845289</v>
      </c>
    </row>
    <row r="254" spans="1:11" ht="13.5" x14ac:dyDescent="0.25">
      <c r="A254" s="4">
        <f>TITRES_STAT!B257</f>
        <v>42376</v>
      </c>
      <c r="B254" s="2">
        <f>TITRES_STAT!D257</f>
        <v>4.7731000000000003</v>
      </c>
      <c r="C254" s="2">
        <f t="shared" si="21"/>
        <v>-7.3999999999996291E-3</v>
      </c>
      <c r="D254" s="2">
        <f t="shared" si="22"/>
        <v>4.8742999999999999</v>
      </c>
      <c r="E254" s="2">
        <f t="shared" si="24"/>
        <v>4.8567300000000007</v>
      </c>
      <c r="F254" s="2">
        <f t="shared" si="25"/>
        <v>4.8455500000000011</v>
      </c>
      <c r="G254" s="2">
        <f t="shared" si="27"/>
        <v>4.9254939999999996</v>
      </c>
      <c r="H254" s="2">
        <f t="shared" si="23"/>
        <v>5.500063000000007</v>
      </c>
      <c r="I254" s="2">
        <f t="array" ref="I254">SUMPRODUCT(B238:B257, (ROW(B238:B257)-ROW(B238)+1)) / (20*21/2)</f>
        <v>4.8330019047619048</v>
      </c>
      <c r="J254" s="2">
        <f t="shared" si="26"/>
        <v>4.8607916532546689</v>
      </c>
      <c r="K254" s="2">
        <f t="shared" si="28"/>
        <v>4.9578573829145478</v>
      </c>
    </row>
    <row r="255" spans="1:11" ht="13.5" x14ac:dyDescent="0.25">
      <c r="A255" s="4">
        <f>TITRES_STAT!B258</f>
        <v>42377</v>
      </c>
      <c r="B255" s="2">
        <f>TITRES_STAT!D258</f>
        <v>4.7767999999999997</v>
      </c>
      <c r="C255" s="2">
        <f t="shared" si="21"/>
        <v>3.6999999999993705E-3</v>
      </c>
      <c r="D255" s="2">
        <f t="shared" si="22"/>
        <v>4.8405800000000001</v>
      </c>
      <c r="E255" s="2">
        <f t="shared" si="24"/>
        <v>4.8578300000000008</v>
      </c>
      <c r="F255" s="2">
        <f t="shared" si="25"/>
        <v>4.8407850000000003</v>
      </c>
      <c r="G255" s="2">
        <f t="shared" si="27"/>
        <v>4.9160360000000001</v>
      </c>
      <c r="H255" s="2">
        <f t="shared" si="23"/>
        <v>5.4934040000000071</v>
      </c>
      <c r="I255" s="2">
        <f t="array" ref="I255">SUMPRODUCT(B239:B258, (ROW(B239:B258)-ROW(B239)+1)) / (20*21/2)</f>
        <v>4.825860476190476</v>
      </c>
      <c r="J255" s="2">
        <f t="shared" si="26"/>
        <v>4.8527924481827958</v>
      </c>
      <c r="K255" s="2">
        <f t="shared" si="28"/>
        <v>4.9507570933884875</v>
      </c>
    </row>
    <row r="256" spans="1:11" ht="13.5" x14ac:dyDescent="0.25">
      <c r="A256" s="4">
        <f>TITRES_STAT!B259</f>
        <v>42380</v>
      </c>
      <c r="B256" s="2">
        <f>TITRES_STAT!D259</f>
        <v>4.7657999999999996</v>
      </c>
      <c r="C256" s="2">
        <f t="shared" si="21"/>
        <v>-1.1000000000000121E-2</v>
      </c>
      <c r="D256" s="2">
        <f t="shared" si="22"/>
        <v>4.8046600000000002</v>
      </c>
      <c r="E256" s="2">
        <f t="shared" si="24"/>
        <v>4.8486600000000006</v>
      </c>
      <c r="F256" s="2">
        <f t="shared" si="25"/>
        <v>4.8411500000000007</v>
      </c>
      <c r="G256" s="2">
        <f t="shared" si="27"/>
        <v>4.906504</v>
      </c>
      <c r="H256" s="2">
        <f t="shared" si="23"/>
        <v>5.4866900000000074</v>
      </c>
      <c r="I256" s="2">
        <f t="array" ref="I256">SUMPRODUCT(B240:B259, (ROW(B240:B259)-ROW(B240)+1)) / (20*21/2)</f>
        <v>4.829701428571429</v>
      </c>
      <c r="J256" s="2">
        <f t="shared" si="26"/>
        <v>4.8445074531177674</v>
      </c>
      <c r="K256" s="2">
        <f t="shared" si="28"/>
        <v>4.9435038740399193</v>
      </c>
    </row>
    <row r="257" spans="1:11" ht="13.5" x14ac:dyDescent="0.25">
      <c r="A257" s="4">
        <f>TITRES_STAT!B260</f>
        <v>42381</v>
      </c>
      <c r="B257" s="2">
        <f>TITRES_STAT!D260</f>
        <v>4.7657999999999996</v>
      </c>
      <c r="C257" s="2">
        <f t="shared" si="21"/>
        <v>0</v>
      </c>
      <c r="D257" s="2">
        <f t="shared" si="22"/>
        <v>4.7723999999999993</v>
      </c>
      <c r="E257" s="2">
        <f t="shared" si="24"/>
        <v>4.8394899999999996</v>
      </c>
      <c r="F257" s="2">
        <f t="shared" si="25"/>
        <v>4.8407849999999994</v>
      </c>
      <c r="G257" s="2">
        <f t="shared" si="27"/>
        <v>4.8992459999999998</v>
      </c>
      <c r="H257" s="2">
        <f t="shared" si="23"/>
        <v>5.481648000000007</v>
      </c>
      <c r="I257" s="2">
        <f t="array" ref="I257">SUMPRODUCT(B241:B260, (ROW(B241:B260)-ROW(B241)+1)) / (20*21/2)</f>
        <v>4.8385885714285708</v>
      </c>
      <c r="J257" s="2">
        <f t="shared" si="26"/>
        <v>4.8370115052017901</v>
      </c>
      <c r="K257" s="2">
        <f t="shared" si="28"/>
        <v>4.9365350946658051</v>
      </c>
    </row>
    <row r="258" spans="1:11" ht="13.5" x14ac:dyDescent="0.25">
      <c r="A258" s="4">
        <f>TITRES_STAT!B261</f>
        <v>42382</v>
      </c>
      <c r="B258" s="2">
        <f>TITRES_STAT!D261</f>
        <v>4.7657999999999996</v>
      </c>
      <c r="C258" s="2">
        <f t="shared" si="21"/>
        <v>0</v>
      </c>
      <c r="D258" s="2">
        <f t="shared" si="22"/>
        <v>4.7694599999999996</v>
      </c>
      <c r="E258" s="2">
        <f t="shared" si="24"/>
        <v>4.8303199999999995</v>
      </c>
      <c r="F258" s="2">
        <f t="shared" si="25"/>
        <v>4.835469999999999</v>
      </c>
      <c r="G258" s="2">
        <f t="shared" si="27"/>
        <v>4.891913999999999</v>
      </c>
      <c r="H258" s="2">
        <f t="shared" si="23"/>
        <v>5.4757790000000082</v>
      </c>
      <c r="I258" s="2">
        <f t="array" ref="I258">SUMPRODUCT(B242:B261, (ROW(B242:B261)-ROW(B242)+1)) / (20*21/2)</f>
        <v>4.8434042857142856</v>
      </c>
      <c r="J258" s="2">
        <f t="shared" si="26"/>
        <v>4.8302294570873343</v>
      </c>
      <c r="K258" s="2">
        <f t="shared" si="28"/>
        <v>4.929839600757342</v>
      </c>
    </row>
    <row r="259" spans="1:11" ht="13.5" x14ac:dyDescent="0.25">
      <c r="A259" s="4">
        <f>TITRES_STAT!B262</f>
        <v>42384</v>
      </c>
      <c r="B259" s="2">
        <f>TITRES_STAT!D262</f>
        <v>4.8757999999999999</v>
      </c>
      <c r="C259" s="2">
        <f t="shared" si="21"/>
        <v>0.11000000000000032</v>
      </c>
      <c r="D259" s="2">
        <f t="shared" si="22"/>
        <v>4.7899999999999991</v>
      </c>
      <c r="E259" s="2">
        <f t="shared" si="24"/>
        <v>4.8321499999999995</v>
      </c>
      <c r="F259" s="2">
        <f t="shared" si="25"/>
        <v>4.8374849999999991</v>
      </c>
      <c r="G259" s="2">
        <f t="shared" si="27"/>
        <v>4.8875159999999997</v>
      </c>
      <c r="H259" s="2">
        <f t="shared" si="23"/>
        <v>5.4704070000000078</v>
      </c>
      <c r="I259" s="2">
        <f t="array" ref="I259">SUMPRODUCT(B243:B262, (ROW(B243:B262)-ROW(B243)+1)) / (20*21/2)</f>
        <v>4.846198095238095</v>
      </c>
      <c r="J259" s="2">
        <f t="shared" si="26"/>
        <v>4.8345695087933027</v>
      </c>
      <c r="K259" s="2">
        <f t="shared" si="28"/>
        <v>4.9277204007276421</v>
      </c>
    </row>
    <row r="260" spans="1:11" ht="13.5" x14ac:dyDescent="0.25">
      <c r="A260" s="4">
        <f>TITRES_STAT!B263</f>
        <v>42387</v>
      </c>
      <c r="B260" s="2">
        <f>TITRES_STAT!D263</f>
        <v>4.9307999999999996</v>
      </c>
      <c r="C260" s="2">
        <f t="shared" ref="C260:C323" si="29">B260-B259</f>
        <v>5.4999999999999716E-2</v>
      </c>
      <c r="D260" s="2">
        <f t="shared" si="22"/>
        <v>4.8208000000000002</v>
      </c>
      <c r="E260" s="2">
        <f t="shared" si="24"/>
        <v>4.8306899999999988</v>
      </c>
      <c r="F260" s="2">
        <f t="shared" si="25"/>
        <v>4.8435350000000001</v>
      </c>
      <c r="G260" s="2">
        <f t="shared" si="27"/>
        <v>4.8834840000000002</v>
      </c>
      <c r="H260" s="2">
        <f t="shared" si="23"/>
        <v>5.4653275000000088</v>
      </c>
      <c r="I260" s="2">
        <f t="array" ref="I260">SUMPRODUCT(B244:B263, (ROW(B244:B263)-ROW(B244)+1)) / (20*21/2)</f>
        <v>4.8487999999999998</v>
      </c>
      <c r="J260" s="2">
        <f t="shared" si="26"/>
        <v>4.8437343174796545</v>
      </c>
      <c r="K260" s="2">
        <f t="shared" si="28"/>
        <v>4.9278411693265589</v>
      </c>
    </row>
    <row r="261" spans="1:11" ht="13.5" x14ac:dyDescent="0.25">
      <c r="A261" s="4">
        <f>TITRES_STAT!B264</f>
        <v>42388</v>
      </c>
      <c r="B261" s="2">
        <f>TITRES_STAT!D264</f>
        <v>4.8940999999999999</v>
      </c>
      <c r="C261" s="2">
        <f t="shared" si="29"/>
        <v>-3.6699999999999733E-2</v>
      </c>
      <c r="D261" s="2">
        <f t="shared" si="22"/>
        <v>4.8464600000000004</v>
      </c>
      <c r="E261" s="2">
        <f t="shared" si="24"/>
        <v>4.8255599999999994</v>
      </c>
      <c r="F261" s="2">
        <f t="shared" si="25"/>
        <v>4.8464650000000002</v>
      </c>
      <c r="G261" s="2">
        <f t="shared" si="27"/>
        <v>4.8789380000000007</v>
      </c>
      <c r="H261" s="2">
        <f t="shared" si="23"/>
        <v>5.4597655000000085</v>
      </c>
      <c r="I261" s="2">
        <f t="array" ref="I261">SUMPRODUCT(B245:B264, (ROW(B245:B264)-ROW(B245)+1)) / (20*21/2)</f>
        <v>4.8426685714285718</v>
      </c>
      <c r="J261" s="2">
        <f t="shared" si="26"/>
        <v>4.8485310491482592</v>
      </c>
      <c r="K261" s="2">
        <f t="shared" si="28"/>
        <v>4.926517986215714</v>
      </c>
    </row>
    <row r="262" spans="1:11" ht="13.5" x14ac:dyDescent="0.25">
      <c r="A262" s="4">
        <f>TITRES_STAT!B265</f>
        <v>42389</v>
      </c>
      <c r="B262" s="2">
        <f>TITRES_STAT!D265</f>
        <v>4.8757999999999999</v>
      </c>
      <c r="C262" s="2">
        <f t="shared" si="29"/>
        <v>-1.8299999999999983E-2</v>
      </c>
      <c r="D262" s="2">
        <f t="shared" si="22"/>
        <v>4.8684600000000007</v>
      </c>
      <c r="E262" s="2">
        <f t="shared" si="24"/>
        <v>4.82043</v>
      </c>
      <c r="F262" s="2">
        <f t="shared" si="25"/>
        <v>4.8484800000000003</v>
      </c>
      <c r="G262" s="2">
        <f t="shared" si="27"/>
        <v>4.8742460000000003</v>
      </c>
      <c r="H262" s="2">
        <f t="shared" si="23"/>
        <v>5.4541120000000065</v>
      </c>
      <c r="I262" s="2">
        <f t="array" ref="I262">SUMPRODUCT(B246:B265, (ROW(B246:B265)-ROW(B246)+1)) / (20*21/2)</f>
        <v>4.8439642857142857</v>
      </c>
      <c r="J262" s="2">
        <f t="shared" si="26"/>
        <v>4.8511280920865198</v>
      </c>
      <c r="K262" s="2">
        <f t="shared" si="28"/>
        <v>4.9245290455798036</v>
      </c>
    </row>
    <row r="263" spans="1:11" ht="13.5" x14ac:dyDescent="0.25">
      <c r="A263" s="4">
        <f>TITRES_STAT!B266</f>
        <v>42390</v>
      </c>
      <c r="B263" s="2">
        <f>TITRES_STAT!D266</f>
        <v>4.8757999999999999</v>
      </c>
      <c r="C263" s="2">
        <f t="shared" si="29"/>
        <v>0</v>
      </c>
      <c r="D263" s="2">
        <f t="shared" ref="D263:D326" si="30">AVERAGE(B259:B263)</f>
        <v>4.89046</v>
      </c>
      <c r="E263" s="2">
        <f t="shared" si="24"/>
        <v>4.8299599999999989</v>
      </c>
      <c r="F263" s="2">
        <f t="shared" si="25"/>
        <v>4.8484800000000003</v>
      </c>
      <c r="G263" s="2">
        <f t="shared" si="27"/>
        <v>4.8697739999999996</v>
      </c>
      <c r="H263" s="2">
        <f t="shared" si="23"/>
        <v>5.4484055000000069</v>
      </c>
      <c r="I263" s="2">
        <f t="array" ref="I263">SUMPRODUCT(B247:B266, (ROW(B247:B266)-ROW(B247)+1)) / (20*21/2)</f>
        <v>4.8448233333333333</v>
      </c>
      <c r="J263" s="2">
        <f t="shared" si="26"/>
        <v>4.8534777976020891</v>
      </c>
      <c r="K263" s="2">
        <f t="shared" si="28"/>
        <v>4.9226181026158899</v>
      </c>
    </row>
    <row r="264" spans="1:11" ht="13.5" x14ac:dyDescent="0.25">
      <c r="A264" s="4">
        <f>TITRES_STAT!B267</f>
        <v>42391</v>
      </c>
      <c r="B264" s="2">
        <f>TITRES_STAT!D267</f>
        <v>4.7840999999999996</v>
      </c>
      <c r="C264" s="2">
        <f t="shared" si="29"/>
        <v>-9.1700000000000337E-2</v>
      </c>
      <c r="D264" s="2">
        <f t="shared" si="30"/>
        <v>4.8721199999999998</v>
      </c>
      <c r="E264" s="2">
        <f t="shared" si="24"/>
        <v>4.831059999999999</v>
      </c>
      <c r="F264" s="2">
        <f t="shared" si="25"/>
        <v>4.8438949999999998</v>
      </c>
      <c r="G264" s="2">
        <f t="shared" si="27"/>
        <v>4.8671340000000001</v>
      </c>
      <c r="H264" s="2">
        <f t="shared" si="23"/>
        <v>5.4422405000000058</v>
      </c>
      <c r="I264" s="2">
        <f t="array" ref="I264">SUMPRODUCT(B248:B267, (ROW(B248:B267)-ROW(B248)+1)) / (20*21/2)</f>
        <v>4.8456823809523808</v>
      </c>
      <c r="J264" s="2">
        <f t="shared" si="26"/>
        <v>4.8468703883066517</v>
      </c>
      <c r="K264" s="2">
        <f t="shared" si="28"/>
        <v>4.917186020160365</v>
      </c>
    </row>
    <row r="265" spans="1:11" ht="13.5" x14ac:dyDescent="0.25">
      <c r="A265" s="4">
        <f>TITRES_STAT!B268</f>
        <v>42394</v>
      </c>
      <c r="B265" s="2">
        <f>TITRES_STAT!D268</f>
        <v>4.8574999999999999</v>
      </c>
      <c r="C265" s="2">
        <f t="shared" si="29"/>
        <v>7.3400000000000354E-2</v>
      </c>
      <c r="D265" s="2">
        <f t="shared" si="30"/>
        <v>4.8574600000000006</v>
      </c>
      <c r="E265" s="2">
        <f t="shared" si="24"/>
        <v>4.8391299999999999</v>
      </c>
      <c r="F265" s="2">
        <f t="shared" si="25"/>
        <v>4.8484800000000003</v>
      </c>
      <c r="G265" s="2">
        <f t="shared" si="27"/>
        <v>4.8653019999999998</v>
      </c>
      <c r="H265" s="2">
        <f t="shared" si="23"/>
        <v>5.4364600000000065</v>
      </c>
      <c r="I265" s="2">
        <f t="array" ref="I265">SUMPRODUCT(B249:B268, (ROW(B249:B268)-ROW(B249)+1)) / (20*21/2)</f>
        <v>4.8413033333333333</v>
      </c>
      <c r="J265" s="2">
        <f t="shared" si="26"/>
        <v>4.8478827322774469</v>
      </c>
      <c r="K265" s="2">
        <f t="shared" si="28"/>
        <v>4.9148453919187824</v>
      </c>
    </row>
    <row r="266" spans="1:11" ht="13.5" x14ac:dyDescent="0.25">
      <c r="A266" s="4">
        <f>TITRES_STAT!B269</f>
        <v>42395</v>
      </c>
      <c r="B266" s="2">
        <f>TITRES_STAT!D269</f>
        <v>4.8574999999999999</v>
      </c>
      <c r="C266" s="2">
        <f t="shared" si="29"/>
        <v>0</v>
      </c>
      <c r="D266" s="2">
        <f t="shared" si="30"/>
        <v>4.8501400000000006</v>
      </c>
      <c r="E266" s="2">
        <f t="shared" si="24"/>
        <v>4.8483000000000001</v>
      </c>
      <c r="F266" s="2">
        <f t="shared" si="25"/>
        <v>4.8484799999999995</v>
      </c>
      <c r="G266" s="2">
        <f t="shared" si="27"/>
        <v>4.8614899999999999</v>
      </c>
      <c r="H266" s="2">
        <f t="shared" ref="H266:H329" si="31">AVERAGE(B67:B266)</f>
        <v>5.4308910000000052</v>
      </c>
      <c r="I266" s="2">
        <f t="array" ref="I266">SUMPRODUCT(B250:B269, (ROW(B250:B269)-ROW(B250)+1)) / (20*21/2)</f>
        <v>4.8399766666666668</v>
      </c>
      <c r="J266" s="2">
        <f t="shared" si="26"/>
        <v>4.8487986625367379</v>
      </c>
      <c r="K266" s="2">
        <f t="shared" si="28"/>
        <v>4.9125965530200064</v>
      </c>
    </row>
    <row r="267" spans="1:11" ht="13.5" x14ac:dyDescent="0.25">
      <c r="A267" s="4">
        <f>TITRES_STAT!B270</f>
        <v>42396</v>
      </c>
      <c r="B267" s="2">
        <f>TITRES_STAT!D270</f>
        <v>4.8574999999999999</v>
      </c>
      <c r="C267" s="2">
        <f t="shared" si="29"/>
        <v>0</v>
      </c>
      <c r="D267" s="2">
        <f t="shared" si="30"/>
        <v>4.8464799999999997</v>
      </c>
      <c r="E267" s="2">
        <f t="shared" si="24"/>
        <v>4.8574700000000011</v>
      </c>
      <c r="F267" s="2">
        <f t="shared" si="25"/>
        <v>4.8484799999999995</v>
      </c>
      <c r="G267" s="2">
        <f t="shared" si="27"/>
        <v>4.8590719999999994</v>
      </c>
      <c r="H267" s="2">
        <f t="shared" si="31"/>
        <v>5.4253925000000045</v>
      </c>
      <c r="I267" s="2">
        <f t="array" ref="I267">SUMPRODUCT(B251:B270, (ROW(B251:B270)-ROW(B251)+1)) / (20*21/2)</f>
        <v>4.8394676190476194</v>
      </c>
      <c r="J267" s="2">
        <f t="shared" si="26"/>
        <v>4.8496273613427627</v>
      </c>
      <c r="K267" s="2">
        <f t="shared" si="28"/>
        <v>4.9104359038819672</v>
      </c>
    </row>
    <row r="268" spans="1:11" ht="13.5" x14ac:dyDescent="0.25">
      <c r="A268" s="4">
        <f>TITRES_STAT!B271</f>
        <v>42397</v>
      </c>
      <c r="B268" s="2">
        <f>TITRES_STAT!D271</f>
        <v>4.8025000000000002</v>
      </c>
      <c r="C268" s="2">
        <f t="shared" si="29"/>
        <v>-5.4999999999999716E-2</v>
      </c>
      <c r="D268" s="2">
        <f t="shared" si="30"/>
        <v>4.8318200000000004</v>
      </c>
      <c r="E268" s="2">
        <f t="shared" ref="E268:E331" si="32">AVERAGE(B259:B268)</f>
        <v>4.8611400000000007</v>
      </c>
      <c r="F268" s="2">
        <f t="shared" si="25"/>
        <v>4.8457299999999996</v>
      </c>
      <c r="G268" s="2">
        <f t="shared" si="27"/>
        <v>4.856139999999999</v>
      </c>
      <c r="H268" s="2">
        <f t="shared" si="31"/>
        <v>5.4204990000000057</v>
      </c>
      <c r="I268" s="2">
        <f t="array" ref="I268">SUMPRODUCT(B252:B271, (ROW(B252:B271)-ROW(B252)+1)) / (20*21/2)</f>
        <v>4.8394647619047619</v>
      </c>
      <c r="J268" s="2">
        <f t="shared" si="26"/>
        <v>4.8451390412148809</v>
      </c>
      <c r="K268" s="2">
        <f t="shared" si="28"/>
        <v>4.9062031233375762</v>
      </c>
    </row>
    <row r="269" spans="1:11" ht="13.5" x14ac:dyDescent="0.25">
      <c r="A269" s="4">
        <f>TITRES_STAT!B272</f>
        <v>42398</v>
      </c>
      <c r="B269" s="2">
        <f>TITRES_STAT!D272</f>
        <v>4.8318000000000003</v>
      </c>
      <c r="C269" s="2">
        <f t="shared" si="29"/>
        <v>2.9300000000000104E-2</v>
      </c>
      <c r="D269" s="2">
        <f t="shared" si="30"/>
        <v>4.8413599999999999</v>
      </c>
      <c r="E269" s="2">
        <f t="shared" si="32"/>
        <v>4.8567400000000003</v>
      </c>
      <c r="F269" s="2">
        <f t="shared" si="25"/>
        <v>4.8444449999999994</v>
      </c>
      <c r="G269" s="2">
        <f t="shared" si="27"/>
        <v>4.8523279999999991</v>
      </c>
      <c r="H269" s="2">
        <f t="shared" si="31"/>
        <v>5.4156110000000055</v>
      </c>
      <c r="I269" s="2">
        <f t="array" ref="I269">SUMPRODUCT(B253:B272, (ROW(B253:B272)-ROW(B253)+1)) / (20*21/2)</f>
        <v>4.8385776190476184</v>
      </c>
      <c r="J269" s="2">
        <f t="shared" si="26"/>
        <v>4.8438686563372739</v>
      </c>
      <c r="K269" s="2">
        <f t="shared" si="28"/>
        <v>4.9032853537949261</v>
      </c>
    </row>
    <row r="270" spans="1:11" ht="13.5" x14ac:dyDescent="0.25">
      <c r="A270" s="4">
        <f>TITRES_STAT!B273</f>
        <v>42401</v>
      </c>
      <c r="B270" s="2">
        <f>TITRES_STAT!D273</f>
        <v>4.8391000000000002</v>
      </c>
      <c r="C270" s="2">
        <f t="shared" si="29"/>
        <v>7.2999999999998622E-3</v>
      </c>
      <c r="D270" s="2">
        <f t="shared" si="30"/>
        <v>4.8376800000000006</v>
      </c>
      <c r="E270" s="2">
        <f t="shared" si="32"/>
        <v>4.847570000000001</v>
      </c>
      <c r="F270" s="2">
        <f t="shared" si="25"/>
        <v>4.839129999999999</v>
      </c>
      <c r="G270" s="2">
        <f t="shared" si="27"/>
        <v>4.8501279999999989</v>
      </c>
      <c r="H270" s="2">
        <f t="shared" si="31"/>
        <v>5.4102490000000056</v>
      </c>
      <c r="I270" s="2">
        <f t="array" ref="I270">SUMPRODUCT(B254:B273, (ROW(B254:B273)-ROW(B254)+1)) / (20*21/2)</f>
        <v>4.8378266666666656</v>
      </c>
      <c r="J270" s="2">
        <f t="shared" si="26"/>
        <v>4.8434144985908674</v>
      </c>
      <c r="K270" s="2">
        <f t="shared" si="28"/>
        <v>4.9007682810970854</v>
      </c>
    </row>
    <row r="271" spans="1:11" ht="13.5" x14ac:dyDescent="0.25">
      <c r="A271" s="4">
        <f>TITRES_STAT!B274</f>
        <v>42402</v>
      </c>
      <c r="B271" s="2">
        <f>TITRES_STAT!D274</f>
        <v>4.8391000000000002</v>
      </c>
      <c r="C271" s="2">
        <f t="shared" si="29"/>
        <v>0</v>
      </c>
      <c r="D271" s="2">
        <f t="shared" si="30"/>
        <v>4.8340000000000005</v>
      </c>
      <c r="E271" s="2">
        <f t="shared" si="32"/>
        <v>4.8420700000000014</v>
      </c>
      <c r="F271" s="2">
        <f t="shared" si="25"/>
        <v>4.8338149999999995</v>
      </c>
      <c r="G271" s="2">
        <f t="shared" si="27"/>
        <v>4.8480019999999993</v>
      </c>
      <c r="H271" s="2">
        <f t="shared" si="31"/>
        <v>5.4057495000000051</v>
      </c>
      <c r="I271" s="2">
        <f t="array" ref="I271">SUMPRODUCT(B255:B274, (ROW(B255:B274)-ROW(B255)+1)) / (20*21/2)</f>
        <v>4.8379314285714292</v>
      </c>
      <c r="J271" s="2">
        <f t="shared" si="26"/>
        <v>4.8430035939631662</v>
      </c>
      <c r="K271" s="2">
        <f t="shared" si="28"/>
        <v>4.8983499171324931</v>
      </c>
    </row>
    <row r="272" spans="1:11" ht="13.5" x14ac:dyDescent="0.25">
      <c r="A272" s="4">
        <f>TITRES_STAT!B275</f>
        <v>42403</v>
      </c>
      <c r="B272" s="2">
        <f>TITRES_STAT!D275</f>
        <v>4.8244999999999996</v>
      </c>
      <c r="C272" s="2">
        <f t="shared" si="29"/>
        <v>-1.4600000000000612E-2</v>
      </c>
      <c r="D272" s="2">
        <f t="shared" si="30"/>
        <v>4.8273999999999999</v>
      </c>
      <c r="E272" s="2">
        <f t="shared" si="32"/>
        <v>4.8369400000000002</v>
      </c>
      <c r="F272" s="2">
        <f t="shared" si="25"/>
        <v>4.8286850000000001</v>
      </c>
      <c r="G272" s="2">
        <f t="shared" si="27"/>
        <v>4.845656</v>
      </c>
      <c r="H272" s="2">
        <f t="shared" si="31"/>
        <v>5.4008250000000055</v>
      </c>
      <c r="I272" s="2">
        <f t="array" ref="I272">SUMPRODUCT(B256:B275, (ROW(B256:B275)-ROW(B256)+1)) / (20*21/2)</f>
        <v>4.8377566666666665</v>
      </c>
      <c r="J272" s="2">
        <f t="shared" si="26"/>
        <v>4.8412413469190554</v>
      </c>
      <c r="K272" s="2">
        <f t="shared" si="28"/>
        <v>4.8954538419508271</v>
      </c>
    </row>
    <row r="273" spans="1:11" ht="13.5" x14ac:dyDescent="0.25">
      <c r="A273" s="4">
        <f>TITRES_STAT!B276</f>
        <v>42404</v>
      </c>
      <c r="B273" s="2">
        <f>TITRES_STAT!D276</f>
        <v>4.8208000000000002</v>
      </c>
      <c r="C273" s="2">
        <f t="shared" si="29"/>
        <v>-3.6999999999993705E-3</v>
      </c>
      <c r="D273" s="2">
        <f t="shared" si="30"/>
        <v>4.831059999999999</v>
      </c>
      <c r="E273" s="2">
        <f t="shared" si="32"/>
        <v>4.8314400000000006</v>
      </c>
      <c r="F273" s="2">
        <f t="shared" si="25"/>
        <v>4.8307000000000002</v>
      </c>
      <c r="G273" s="2">
        <f t="shared" si="27"/>
        <v>4.8432359999999992</v>
      </c>
      <c r="H273" s="2">
        <f t="shared" si="31"/>
        <v>5.3958820000000038</v>
      </c>
      <c r="I273" s="2">
        <f t="array" ref="I273">SUMPRODUCT(B257:B276, (ROW(B257:B276)-ROW(B257)+1)) / (20*21/2)</f>
        <v>4.8310342857142858</v>
      </c>
      <c r="J273" s="2">
        <f t="shared" si="26"/>
        <v>4.8392945519743833</v>
      </c>
      <c r="K273" s="2">
        <f t="shared" si="28"/>
        <v>4.8925262403056964</v>
      </c>
    </row>
    <row r="274" spans="1:11" ht="13.5" x14ac:dyDescent="0.25">
      <c r="A274" s="4">
        <f>TITRES_STAT!B277</f>
        <v>42405</v>
      </c>
      <c r="B274" s="2">
        <f>TITRES_STAT!D277</f>
        <v>4.8318000000000003</v>
      </c>
      <c r="C274" s="2">
        <f t="shared" si="29"/>
        <v>1.1000000000000121E-2</v>
      </c>
      <c r="D274" s="2">
        <f t="shared" si="30"/>
        <v>4.8310600000000008</v>
      </c>
      <c r="E274" s="2">
        <f t="shared" si="32"/>
        <v>4.8362100000000003</v>
      </c>
      <c r="F274" s="2">
        <f t="shared" si="25"/>
        <v>4.8336350000000001</v>
      </c>
      <c r="G274" s="2">
        <f t="shared" si="27"/>
        <v>4.8437499999999991</v>
      </c>
      <c r="H274" s="2">
        <f t="shared" si="31"/>
        <v>5.3906775000000042</v>
      </c>
      <c r="I274" s="2">
        <f t="array" ref="I274">SUMPRODUCT(B258:B277, (ROW(B258:B277)-ROW(B258)+1)) / (20*21/2)</f>
        <v>4.8190738095238093</v>
      </c>
      <c r="J274" s="2">
        <f t="shared" si="26"/>
        <v>4.8385807851196807</v>
      </c>
      <c r="K274" s="2">
        <f t="shared" si="28"/>
        <v>4.8901448191172383</v>
      </c>
    </row>
    <row r="275" spans="1:11" ht="13.5" x14ac:dyDescent="0.25">
      <c r="A275" s="4">
        <f>TITRES_STAT!B278</f>
        <v>42408</v>
      </c>
      <c r="B275" s="2">
        <f>TITRES_STAT!D278</f>
        <v>4.8318000000000003</v>
      </c>
      <c r="C275" s="2">
        <f t="shared" si="29"/>
        <v>0</v>
      </c>
      <c r="D275" s="2">
        <f t="shared" si="30"/>
        <v>4.8296000000000001</v>
      </c>
      <c r="E275" s="2">
        <f t="shared" si="32"/>
        <v>4.8336400000000008</v>
      </c>
      <c r="F275" s="2">
        <f t="shared" si="25"/>
        <v>4.8363850000000008</v>
      </c>
      <c r="G275" s="2">
        <f t="shared" si="27"/>
        <v>4.8417699999999995</v>
      </c>
      <c r="H275" s="2">
        <f t="shared" si="31"/>
        <v>5.385965500000002</v>
      </c>
      <c r="I275" s="2">
        <f t="array" ref="I275">SUMPRODUCT(B259:B278, (ROW(B259:B278)-ROW(B259)+1)) / (20*21/2)</f>
        <v>4.807375238095239</v>
      </c>
      <c r="J275" s="2">
        <f t="shared" si="26"/>
        <v>4.8379349960606639</v>
      </c>
      <c r="K275" s="2">
        <f t="shared" si="28"/>
        <v>4.8878567869949938</v>
      </c>
    </row>
    <row r="276" spans="1:11" ht="13.5" x14ac:dyDescent="0.25">
      <c r="A276" s="4">
        <f>TITRES_STAT!B279</f>
        <v>42409</v>
      </c>
      <c r="B276" s="2">
        <f>TITRES_STAT!D279</f>
        <v>4.7657999999999996</v>
      </c>
      <c r="C276" s="2">
        <f t="shared" si="29"/>
        <v>-6.6000000000000725E-2</v>
      </c>
      <c r="D276" s="2">
        <f t="shared" si="30"/>
        <v>4.81494</v>
      </c>
      <c r="E276" s="2">
        <f t="shared" si="32"/>
        <v>4.8244699999999998</v>
      </c>
      <c r="F276" s="2">
        <f t="shared" ref="F276:F339" si="33">AVERAGE(B257:B276)</f>
        <v>4.8363850000000008</v>
      </c>
      <c r="G276" s="2">
        <f t="shared" si="27"/>
        <v>4.8388379999999991</v>
      </c>
      <c r="H276" s="2">
        <f t="shared" si="31"/>
        <v>5.3807300000000007</v>
      </c>
      <c r="I276" s="2">
        <f t="array" ref="I276">SUMPRODUCT(B260:B279, (ROW(B260:B279)-ROW(B260)+1)) / (20*21/2)</f>
        <v>4.8008242857142855</v>
      </c>
      <c r="J276" s="2">
        <f t="shared" si="26"/>
        <v>4.8310649964358383</v>
      </c>
      <c r="K276" s="2">
        <f t="shared" si="28"/>
        <v>4.8830702463285238</v>
      </c>
    </row>
    <row r="277" spans="1:11" ht="13.5" x14ac:dyDescent="0.25">
      <c r="A277" s="4">
        <f>TITRES_STAT!B280</f>
        <v>42410</v>
      </c>
      <c r="B277" s="2">
        <f>TITRES_STAT!D280</f>
        <v>4.7107999999999999</v>
      </c>
      <c r="C277" s="2">
        <f t="shared" si="29"/>
        <v>-5.4999999999999716E-2</v>
      </c>
      <c r="D277" s="2">
        <f t="shared" si="30"/>
        <v>4.7921999999999993</v>
      </c>
      <c r="E277" s="2">
        <f t="shared" si="32"/>
        <v>4.8098000000000001</v>
      </c>
      <c r="F277" s="2">
        <f t="shared" si="33"/>
        <v>4.833635000000001</v>
      </c>
      <c r="G277" s="2">
        <f t="shared" si="27"/>
        <v>4.8362720000000001</v>
      </c>
      <c r="H277" s="2">
        <f t="shared" si="31"/>
        <v>5.3745330000000013</v>
      </c>
      <c r="I277" s="2">
        <f t="array" ref="I277">SUMPRODUCT(B261:B280, (ROW(B261:B280)-ROW(B261)+1)) / (20*21/2)</f>
        <v>4.7881861904761909</v>
      </c>
      <c r="J277" s="2">
        <f t="shared" ref="J277:J340" si="34">$J$4*B277+J276*(1-$J$4)</f>
        <v>4.8196111872514722</v>
      </c>
      <c r="K277" s="2">
        <f t="shared" si="28"/>
        <v>4.8763145503940724</v>
      </c>
    </row>
    <row r="278" spans="1:11" ht="13.5" x14ac:dyDescent="0.25">
      <c r="A278" s="4">
        <f>TITRES_STAT!B281</f>
        <v>42411</v>
      </c>
      <c r="B278" s="2">
        <f>TITRES_STAT!D281</f>
        <v>4.7107999999999999</v>
      </c>
      <c r="C278" s="2">
        <f t="shared" si="29"/>
        <v>0</v>
      </c>
      <c r="D278" s="2">
        <f t="shared" si="30"/>
        <v>4.7702</v>
      </c>
      <c r="E278" s="2">
        <f t="shared" si="32"/>
        <v>4.80063</v>
      </c>
      <c r="F278" s="2">
        <f t="shared" si="33"/>
        <v>4.8308850000000012</v>
      </c>
      <c r="G278" s="2">
        <f t="shared" si="27"/>
        <v>4.8337060000000003</v>
      </c>
      <c r="H278" s="2">
        <f t="shared" si="31"/>
        <v>5.3685120000000008</v>
      </c>
      <c r="I278" s="2">
        <f t="array" ref="I278">SUMPRODUCT(B262:B281, (ROW(B262:B281)-ROW(B262)+1)) / (20*21/2)</f>
        <v>4.7801685714285718</v>
      </c>
      <c r="J278" s="2">
        <f t="shared" si="34"/>
        <v>4.8092482170370463</v>
      </c>
      <c r="K278" s="2">
        <f t="shared" si="28"/>
        <v>4.8698237837119525</v>
      </c>
    </row>
    <row r="279" spans="1:11" ht="13.5" x14ac:dyDescent="0.25">
      <c r="A279" s="4">
        <f>TITRES_STAT!B282</f>
        <v>42412</v>
      </c>
      <c r="B279" s="2">
        <f>TITRES_STAT!D282</f>
        <v>4.7621000000000002</v>
      </c>
      <c r="C279" s="2">
        <f t="shared" si="29"/>
        <v>5.1300000000000345E-2</v>
      </c>
      <c r="D279" s="2">
        <f t="shared" si="30"/>
        <v>4.7562599999999993</v>
      </c>
      <c r="E279" s="2">
        <f t="shared" si="32"/>
        <v>4.79366</v>
      </c>
      <c r="F279" s="2">
        <f t="shared" si="33"/>
        <v>4.8252000000000015</v>
      </c>
      <c r="G279" s="2">
        <f t="shared" si="27"/>
        <v>4.832166</v>
      </c>
      <c r="H279" s="2">
        <f t="shared" si="31"/>
        <v>5.3628005000000005</v>
      </c>
      <c r="I279" s="2">
        <f t="array" ref="I279">SUMPRODUCT(B263:B282, (ROW(B263:B282)-ROW(B263)+1)) / (20*21/2)</f>
        <v>4.7729366666666664</v>
      </c>
      <c r="J279" s="2">
        <f t="shared" si="34"/>
        <v>4.8047579106525662</v>
      </c>
      <c r="K279" s="2">
        <f t="shared" si="28"/>
        <v>4.8655993216056013</v>
      </c>
    </row>
    <row r="280" spans="1:11" ht="13.5" x14ac:dyDescent="0.25">
      <c r="A280" s="4">
        <f>TITRES_STAT!B283</f>
        <v>42415</v>
      </c>
      <c r="B280" s="2">
        <f>TITRES_STAT!D283</f>
        <v>4.6924999999999999</v>
      </c>
      <c r="C280" s="2">
        <f t="shared" si="29"/>
        <v>-6.9600000000000328E-2</v>
      </c>
      <c r="D280" s="2">
        <f t="shared" si="30"/>
        <v>4.7283999999999997</v>
      </c>
      <c r="E280" s="2">
        <f t="shared" si="32"/>
        <v>4.7789999999999999</v>
      </c>
      <c r="F280" s="2">
        <f t="shared" si="33"/>
        <v>4.8132850000000014</v>
      </c>
      <c r="G280" s="2">
        <f t="shared" si="27"/>
        <v>4.8292339999999996</v>
      </c>
      <c r="H280" s="2">
        <f t="shared" si="31"/>
        <v>5.3567230000000015</v>
      </c>
      <c r="I280" s="2">
        <f t="array" ref="I280">SUMPRODUCT(B264:B283, (ROW(B264:B283)-ROW(B264)+1)) / (20*21/2)</f>
        <v>4.7664033333333338</v>
      </c>
      <c r="J280" s="2">
        <f t="shared" si="34"/>
        <v>4.7940666810666075</v>
      </c>
      <c r="K280" s="2">
        <f t="shared" si="28"/>
        <v>4.858811112915185</v>
      </c>
    </row>
    <row r="281" spans="1:11" ht="13.5" x14ac:dyDescent="0.25">
      <c r="A281" s="4">
        <f>TITRES_STAT!B284</f>
        <v>42416</v>
      </c>
      <c r="B281" s="2">
        <f>TITRES_STAT!D284</f>
        <v>4.7290999999999999</v>
      </c>
      <c r="C281" s="2">
        <f t="shared" si="29"/>
        <v>3.6599999999999966E-2</v>
      </c>
      <c r="D281" s="2">
        <f t="shared" si="30"/>
        <v>4.7210599999999996</v>
      </c>
      <c r="E281" s="2">
        <f t="shared" si="32"/>
        <v>4.7679999999999998</v>
      </c>
      <c r="F281" s="2">
        <f t="shared" si="33"/>
        <v>4.8050350000000011</v>
      </c>
      <c r="G281" s="2">
        <f t="shared" si="27"/>
        <v>4.8262259999999992</v>
      </c>
      <c r="H281" s="2">
        <f t="shared" si="31"/>
        <v>5.3510050000000025</v>
      </c>
      <c r="I281" s="2">
        <f t="array" ref="I281">SUMPRODUCT(B265:B284, (ROW(B265:B284)-ROW(B265)+1)) / (20*21/2)</f>
        <v>4.7605685714285721</v>
      </c>
      <c r="J281" s="2">
        <f t="shared" si="34"/>
        <v>4.787879378107883</v>
      </c>
      <c r="K281" s="2">
        <f t="shared" si="28"/>
        <v>4.8537244026047857</v>
      </c>
    </row>
    <row r="282" spans="1:11" ht="13.5" x14ac:dyDescent="0.25">
      <c r="A282" s="4">
        <f>TITRES_STAT!B285</f>
        <v>42417</v>
      </c>
      <c r="B282" s="2">
        <f>TITRES_STAT!D285</f>
        <v>4.7290999999999999</v>
      </c>
      <c r="C282" s="2">
        <f t="shared" si="29"/>
        <v>0</v>
      </c>
      <c r="D282" s="2">
        <f t="shared" si="30"/>
        <v>4.7247199999999996</v>
      </c>
      <c r="E282" s="2">
        <f t="shared" si="32"/>
        <v>4.7584600000000004</v>
      </c>
      <c r="F282" s="2">
        <f t="shared" si="33"/>
        <v>4.7977000000000007</v>
      </c>
      <c r="G282" s="2">
        <f t="shared" si="27"/>
        <v>4.8231459999999986</v>
      </c>
      <c r="H282" s="2">
        <f t="shared" si="31"/>
        <v>5.3456210000000022</v>
      </c>
      <c r="I282" s="2">
        <f t="array" ref="I282">SUMPRODUCT(B266:B285, (ROW(B266:B285)-ROW(B266)+1)) / (20*21/2)</f>
        <v>4.7577957142857148</v>
      </c>
      <c r="J282" s="2">
        <f t="shared" si="34"/>
        <v>4.7822813420976082</v>
      </c>
      <c r="K282" s="2">
        <f t="shared" si="28"/>
        <v>4.8488371711300884</v>
      </c>
    </row>
    <row r="283" spans="1:11" ht="13.5" x14ac:dyDescent="0.25">
      <c r="A283" s="4">
        <f>TITRES_STAT!B286</f>
        <v>42418</v>
      </c>
      <c r="B283" s="2">
        <f>TITRES_STAT!D286</f>
        <v>4.7290999999999999</v>
      </c>
      <c r="C283" s="2">
        <f t="shared" si="29"/>
        <v>0</v>
      </c>
      <c r="D283" s="2">
        <f t="shared" si="30"/>
        <v>4.7283799999999996</v>
      </c>
      <c r="E283" s="2">
        <f t="shared" si="32"/>
        <v>4.7492900000000002</v>
      </c>
      <c r="F283" s="2">
        <f t="shared" si="33"/>
        <v>4.7903650000000013</v>
      </c>
      <c r="G283" s="2">
        <f t="shared" si="27"/>
        <v>4.8202119999999988</v>
      </c>
      <c r="H283" s="2">
        <f t="shared" si="31"/>
        <v>5.3400610000000031</v>
      </c>
      <c r="I283" s="2">
        <f t="array" ref="I283">SUMPRODUCT(B267:B286, (ROW(B267:B286)-ROW(B267)+1)) / (20*21/2)</f>
        <v>4.7554942857142866</v>
      </c>
      <c r="J283" s="2">
        <f t="shared" si="34"/>
        <v>4.7772164523740264</v>
      </c>
      <c r="K283" s="2">
        <f t="shared" si="28"/>
        <v>4.8441415957916538</v>
      </c>
    </row>
    <row r="284" spans="1:11" ht="13.5" x14ac:dyDescent="0.25">
      <c r="A284" s="4">
        <f>TITRES_STAT!B287</f>
        <v>42419</v>
      </c>
      <c r="B284" s="2">
        <f>TITRES_STAT!D287</f>
        <v>4.7290999999999999</v>
      </c>
      <c r="C284" s="2">
        <f t="shared" si="29"/>
        <v>0</v>
      </c>
      <c r="D284" s="2">
        <f t="shared" si="30"/>
        <v>4.7217799999999999</v>
      </c>
      <c r="E284" s="2">
        <f t="shared" si="32"/>
        <v>4.7390200000000009</v>
      </c>
      <c r="F284" s="2">
        <f t="shared" si="33"/>
        <v>4.7876150000000006</v>
      </c>
      <c r="G284" s="2">
        <f t="shared" si="27"/>
        <v>4.8194779999999984</v>
      </c>
      <c r="H284" s="2">
        <f t="shared" si="31"/>
        <v>5.3345010000000039</v>
      </c>
      <c r="I284" s="2">
        <f t="array" ref="I284">SUMPRODUCT(B268:B287, (ROW(B268:B287)-ROW(B268)+1)) / (20*21/2)</f>
        <v>4.7473785714285714</v>
      </c>
      <c r="J284" s="2">
        <f t="shared" si="34"/>
        <v>4.7726339331003098</v>
      </c>
      <c r="K284" s="2">
        <f t="shared" si="28"/>
        <v>4.8396301606625691</v>
      </c>
    </row>
    <row r="285" spans="1:11" ht="13.5" x14ac:dyDescent="0.25">
      <c r="A285" s="4">
        <f>TITRES_STAT!B288</f>
        <v>42422</v>
      </c>
      <c r="B285" s="2">
        <f>TITRES_STAT!D288</f>
        <v>4.7584999999999997</v>
      </c>
      <c r="C285" s="2">
        <f t="shared" si="29"/>
        <v>2.9399999999999871E-2</v>
      </c>
      <c r="D285" s="2">
        <f t="shared" si="30"/>
        <v>4.7349800000000002</v>
      </c>
      <c r="E285" s="2">
        <f t="shared" si="32"/>
        <v>4.7316900000000004</v>
      </c>
      <c r="F285" s="2">
        <f t="shared" si="33"/>
        <v>4.7826649999999997</v>
      </c>
      <c r="G285" s="2">
        <f t="shared" si="27"/>
        <v>4.8172059999999979</v>
      </c>
      <c r="H285" s="2">
        <f t="shared" si="31"/>
        <v>5.3283665000000031</v>
      </c>
      <c r="I285" s="2">
        <f t="array" ref="I285">SUMPRODUCT(B269:B288, (ROW(B269:B288)-ROW(B269)+1)) / (20*21/2)</f>
        <v>4.7400485714285718</v>
      </c>
      <c r="J285" s="2">
        <f t="shared" si="34"/>
        <v>4.7712878442336137</v>
      </c>
      <c r="K285" s="2">
        <f t="shared" si="28"/>
        <v>4.8364485857346251</v>
      </c>
    </row>
    <row r="286" spans="1:11" ht="13.5" x14ac:dyDescent="0.25">
      <c r="A286" s="4">
        <f>TITRES_STAT!B289</f>
        <v>42423</v>
      </c>
      <c r="B286" s="2">
        <f>TITRES_STAT!D289</f>
        <v>4.7584999999999997</v>
      </c>
      <c r="C286" s="2">
        <f t="shared" si="29"/>
        <v>0</v>
      </c>
      <c r="D286" s="2">
        <f t="shared" si="30"/>
        <v>4.7408599999999996</v>
      </c>
      <c r="E286" s="2">
        <f t="shared" si="32"/>
        <v>4.7309599999999996</v>
      </c>
      <c r="F286" s="2">
        <f t="shared" si="33"/>
        <v>4.7777149999999997</v>
      </c>
      <c r="G286" s="2">
        <f t="shared" si="27"/>
        <v>4.8172059999999979</v>
      </c>
      <c r="H286" s="2">
        <f t="shared" si="31"/>
        <v>5.3223200000000022</v>
      </c>
      <c r="I286" s="2">
        <f t="array" ref="I286">SUMPRODUCT(B270:B289, (ROW(B270:B289)-ROW(B270)+1)) / (20*21/2)</f>
        <v>4.7332423809523814</v>
      </c>
      <c r="J286" s="2">
        <f t="shared" si="34"/>
        <v>4.770069954306603</v>
      </c>
      <c r="K286" s="2">
        <f t="shared" si="28"/>
        <v>4.8333917784509142</v>
      </c>
    </row>
    <row r="287" spans="1:11" ht="13.5" x14ac:dyDescent="0.25">
      <c r="A287" s="4">
        <f>TITRES_STAT!B290</f>
        <v>42424</v>
      </c>
      <c r="B287" s="2">
        <f>TITRES_STAT!D290</f>
        <v>4.6924999999999999</v>
      </c>
      <c r="C287" s="2">
        <f t="shared" si="29"/>
        <v>-6.5999999999999837E-2</v>
      </c>
      <c r="D287" s="2">
        <f t="shared" si="30"/>
        <v>4.7335399999999996</v>
      </c>
      <c r="E287" s="2">
        <f t="shared" si="32"/>
        <v>4.7291299999999996</v>
      </c>
      <c r="F287" s="2">
        <f t="shared" si="33"/>
        <v>4.7694649999999994</v>
      </c>
      <c r="G287" s="2">
        <f t="shared" si="27"/>
        <v>4.8155939999999973</v>
      </c>
      <c r="H287" s="2">
        <f t="shared" si="31"/>
        <v>5.315943500000003</v>
      </c>
      <c r="I287" s="2">
        <f t="array" ref="I287">SUMPRODUCT(B271:B290, (ROW(B271:B290)-ROW(B271)+1)) / (20*21/2)</f>
        <v>4.7270995238095237</v>
      </c>
      <c r="J287" s="2">
        <f t="shared" si="34"/>
        <v>4.7626823396107358</v>
      </c>
      <c r="K287" s="2">
        <f t="shared" si="28"/>
        <v>4.8278666106685248</v>
      </c>
    </row>
    <row r="288" spans="1:11" ht="13.5" x14ac:dyDescent="0.25">
      <c r="A288" s="4">
        <f>TITRES_STAT!B291</f>
        <v>42425</v>
      </c>
      <c r="B288" s="2">
        <f>TITRES_STAT!D291</f>
        <v>4.6924999999999999</v>
      </c>
      <c r="C288" s="2">
        <f t="shared" si="29"/>
        <v>0</v>
      </c>
      <c r="D288" s="2">
        <f t="shared" si="30"/>
        <v>4.7262199999999996</v>
      </c>
      <c r="E288" s="2">
        <f t="shared" si="32"/>
        <v>4.7272999999999996</v>
      </c>
      <c r="F288" s="2">
        <f t="shared" si="33"/>
        <v>4.7639649999999998</v>
      </c>
      <c r="G288" s="2">
        <f t="shared" si="27"/>
        <v>4.8120019999999979</v>
      </c>
      <c r="H288" s="2">
        <f t="shared" si="31"/>
        <v>5.3096200000000033</v>
      </c>
      <c r="I288" s="2">
        <f t="array" ref="I288">SUMPRODUCT(B272:B291, (ROW(B272:B291)-ROW(B272)+1)) / (20*21/2)</f>
        <v>4.7216547619047633</v>
      </c>
      <c r="J288" s="2">
        <f t="shared" si="34"/>
        <v>4.7559983072668555</v>
      </c>
      <c r="K288" s="2">
        <f t="shared" si="28"/>
        <v>4.8225581161325044</v>
      </c>
    </row>
    <row r="289" spans="1:11" ht="13.5" x14ac:dyDescent="0.25">
      <c r="A289" s="4">
        <f>TITRES_STAT!B292</f>
        <v>42426</v>
      </c>
      <c r="B289" s="2">
        <f>TITRES_STAT!D292</f>
        <v>4.6924999999999999</v>
      </c>
      <c r="C289" s="2">
        <f t="shared" si="29"/>
        <v>0</v>
      </c>
      <c r="D289" s="2">
        <f t="shared" si="30"/>
        <v>4.7188999999999997</v>
      </c>
      <c r="E289" s="2">
        <f t="shared" si="32"/>
        <v>4.7203400000000002</v>
      </c>
      <c r="F289" s="2">
        <f t="shared" si="33"/>
        <v>4.7569999999999997</v>
      </c>
      <c r="G289" s="2">
        <f t="shared" si="27"/>
        <v>4.8091419999999978</v>
      </c>
      <c r="H289" s="2">
        <f t="shared" si="31"/>
        <v>5.3032965000000036</v>
      </c>
      <c r="I289" s="2">
        <f t="array" ref="I289">SUMPRODUCT(B273:B292, (ROW(B273:B292)-ROW(B273)+1)) / (20*21/2)</f>
        <v>4.7169080952380966</v>
      </c>
      <c r="J289" s="2">
        <f t="shared" si="34"/>
        <v>4.749950849431916</v>
      </c>
      <c r="K289" s="2">
        <f t="shared" si="28"/>
        <v>4.8174577978527982</v>
      </c>
    </row>
    <row r="290" spans="1:11" ht="13.5" x14ac:dyDescent="0.25">
      <c r="A290" s="4">
        <f>TITRES_STAT!B293</f>
        <v>42429</v>
      </c>
      <c r="B290" s="2">
        <f>TITRES_STAT!D293</f>
        <v>4.6924999999999999</v>
      </c>
      <c r="C290" s="2">
        <f t="shared" si="29"/>
        <v>0</v>
      </c>
      <c r="D290" s="2">
        <f t="shared" si="30"/>
        <v>4.7056999999999993</v>
      </c>
      <c r="E290" s="2">
        <f t="shared" si="32"/>
        <v>4.7203400000000011</v>
      </c>
      <c r="F290" s="2">
        <f t="shared" si="33"/>
        <v>4.7496699999999992</v>
      </c>
      <c r="G290" s="2">
        <f t="shared" si="27"/>
        <v>4.8067959999999985</v>
      </c>
      <c r="H290" s="2">
        <f t="shared" si="31"/>
        <v>5.2970080000000026</v>
      </c>
      <c r="I290" s="2">
        <f t="array" ref="I290">SUMPRODUCT(B274:B293, (ROW(B274:B293)-ROW(B274)+1)) / (20*21/2)</f>
        <v>4.6995233333333335</v>
      </c>
      <c r="J290" s="2">
        <f t="shared" si="34"/>
        <v>4.7444793399622096</v>
      </c>
      <c r="K290" s="2">
        <f t="shared" si="28"/>
        <v>4.8125574920546486</v>
      </c>
    </row>
    <row r="291" spans="1:11" ht="13.5" x14ac:dyDescent="0.25">
      <c r="A291" s="4">
        <f>TITRES_STAT!B294</f>
        <v>42430</v>
      </c>
      <c r="B291" s="2">
        <f>TITRES_STAT!D294</f>
        <v>4.6924999999999999</v>
      </c>
      <c r="C291" s="2">
        <f t="shared" si="29"/>
        <v>0</v>
      </c>
      <c r="D291" s="2">
        <f t="shared" si="30"/>
        <v>4.6924999999999999</v>
      </c>
      <c r="E291" s="2">
        <f t="shared" si="32"/>
        <v>4.7166800000000002</v>
      </c>
      <c r="F291" s="2">
        <f t="shared" si="33"/>
        <v>4.7423399999999996</v>
      </c>
      <c r="G291" s="2">
        <f t="shared" si="27"/>
        <v>4.8039359999999984</v>
      </c>
      <c r="H291" s="2">
        <f t="shared" si="31"/>
        <v>5.2910715000000028</v>
      </c>
      <c r="I291" s="2">
        <f t="array" ref="I291">SUMPRODUCT(B275:B294, (ROW(B275:B294)-ROW(B275)+1)) / (20*21/2)</f>
        <v>4.679222380952381</v>
      </c>
      <c r="J291" s="2">
        <f t="shared" si="34"/>
        <v>4.7395289266324747</v>
      </c>
      <c r="K291" s="2">
        <f t="shared" si="28"/>
        <v>4.8078493551113288</v>
      </c>
    </row>
    <row r="292" spans="1:11" ht="13.5" x14ac:dyDescent="0.25">
      <c r="A292" s="4">
        <f>TITRES_STAT!B295</f>
        <v>42431</v>
      </c>
      <c r="B292" s="2">
        <f>TITRES_STAT!D295</f>
        <v>4.6924999999999999</v>
      </c>
      <c r="C292" s="2">
        <f t="shared" si="29"/>
        <v>0</v>
      </c>
      <c r="D292" s="2">
        <f t="shared" si="30"/>
        <v>4.6924999999999999</v>
      </c>
      <c r="E292" s="2">
        <f t="shared" si="32"/>
        <v>4.7130200000000011</v>
      </c>
      <c r="F292" s="2">
        <f t="shared" si="33"/>
        <v>4.735739999999999</v>
      </c>
      <c r="G292" s="2">
        <f t="shared" si="27"/>
        <v>4.8010759999999983</v>
      </c>
      <c r="H292" s="2">
        <f t="shared" si="31"/>
        <v>5.2849940000000037</v>
      </c>
      <c r="I292" s="2">
        <f t="array" ref="I292">SUMPRODUCT(B276:B295, (ROW(B276:B295)-ROW(B276)+1)) / (20*21/2)</f>
        <v>4.6604576190476195</v>
      </c>
      <c r="J292" s="2">
        <f t="shared" si="34"/>
        <v>4.7350499812389053</v>
      </c>
      <c r="K292" s="2">
        <f t="shared" si="28"/>
        <v>4.8033258509893155</v>
      </c>
    </row>
    <row r="293" spans="1:11" ht="13.5" x14ac:dyDescent="0.25">
      <c r="A293" s="4">
        <f>TITRES_STAT!B296</f>
        <v>42432</v>
      </c>
      <c r="B293" s="2">
        <f>TITRES_STAT!D296</f>
        <v>4.5532000000000004</v>
      </c>
      <c r="C293" s="2">
        <f t="shared" si="29"/>
        <v>-0.13929999999999954</v>
      </c>
      <c r="D293" s="2">
        <f t="shared" si="30"/>
        <v>4.6646400000000003</v>
      </c>
      <c r="E293" s="2">
        <f t="shared" si="32"/>
        <v>4.69543</v>
      </c>
      <c r="F293" s="2">
        <f t="shared" si="33"/>
        <v>4.7223599999999992</v>
      </c>
      <c r="G293" s="2">
        <f t="shared" si="27"/>
        <v>4.794623999999998</v>
      </c>
      <c r="H293" s="2">
        <f t="shared" si="31"/>
        <v>5.2780620000000047</v>
      </c>
      <c r="I293" s="2">
        <f t="array" ref="I293">SUMPRODUCT(B277:B296, (ROW(B277:B296)-ROW(B277)+1)) / (20*21/2)</f>
        <v>4.6502100000000004</v>
      </c>
      <c r="J293" s="2">
        <f t="shared" si="34"/>
        <v>4.7177309354066281</v>
      </c>
      <c r="K293" s="2">
        <f t="shared" si="28"/>
        <v>4.7935169940877742</v>
      </c>
    </row>
    <row r="294" spans="1:11" ht="13.5" x14ac:dyDescent="0.25">
      <c r="A294" s="4">
        <f>TITRES_STAT!B297</f>
        <v>42433</v>
      </c>
      <c r="B294" s="2">
        <f>TITRES_STAT!D297</f>
        <v>4.5091999999999999</v>
      </c>
      <c r="C294" s="2">
        <f t="shared" si="29"/>
        <v>-4.4000000000000483E-2</v>
      </c>
      <c r="D294" s="2">
        <f t="shared" si="30"/>
        <v>4.62798</v>
      </c>
      <c r="E294" s="2">
        <f t="shared" si="32"/>
        <v>4.6734400000000003</v>
      </c>
      <c r="F294" s="2">
        <f t="shared" si="33"/>
        <v>4.7062299999999997</v>
      </c>
      <c r="G294" s="2">
        <f t="shared" si="27"/>
        <v>4.7872919999999981</v>
      </c>
      <c r="H294" s="2">
        <f t="shared" si="31"/>
        <v>5.2710330000000045</v>
      </c>
      <c r="I294" s="2">
        <f t="array" ref="I294">SUMPRODUCT(B278:B297, (ROW(B278:B297)-ROW(B278)+1)) / (20*21/2)</f>
        <v>4.6408352380952387</v>
      </c>
      <c r="J294" s="2">
        <f t="shared" si="34"/>
        <v>4.6978708463202823</v>
      </c>
      <c r="K294" s="2">
        <f t="shared" si="28"/>
        <v>4.7823673080451172</v>
      </c>
    </row>
    <row r="295" spans="1:11" ht="13.5" x14ac:dyDescent="0.25">
      <c r="A295" s="4">
        <f>TITRES_STAT!B298</f>
        <v>42436</v>
      </c>
      <c r="B295" s="2">
        <f>TITRES_STAT!D298</f>
        <v>4.5091999999999999</v>
      </c>
      <c r="C295" s="2">
        <f t="shared" si="29"/>
        <v>0</v>
      </c>
      <c r="D295" s="2">
        <f t="shared" si="30"/>
        <v>4.5913200000000005</v>
      </c>
      <c r="E295" s="2">
        <f t="shared" si="32"/>
        <v>4.6485099999999999</v>
      </c>
      <c r="F295" s="2">
        <f t="shared" si="33"/>
        <v>4.6900999999999993</v>
      </c>
      <c r="G295" s="2">
        <f t="shared" si="27"/>
        <v>4.7821599999999975</v>
      </c>
      <c r="H295" s="2">
        <f t="shared" si="31"/>
        <v>5.2640390000000039</v>
      </c>
      <c r="I295" s="2">
        <f t="array" ref="I295">SUMPRODUCT(B279:B298, (ROW(B279:B298)-ROW(B279)+1)) / (20*21/2)</f>
        <v>4.6296238095238094</v>
      </c>
      <c r="J295" s="2">
        <f t="shared" si="34"/>
        <v>4.6799021942897792</v>
      </c>
      <c r="K295" s="2">
        <f t="shared" si="28"/>
        <v>4.7716548645923673</v>
      </c>
    </row>
    <row r="296" spans="1:11" ht="13.5" x14ac:dyDescent="0.25">
      <c r="A296" s="4">
        <f>TITRES_STAT!B299</f>
        <v>42437</v>
      </c>
      <c r="B296" s="2">
        <f>TITRES_STAT!D299</f>
        <v>4.5824999999999996</v>
      </c>
      <c r="C296" s="2">
        <f t="shared" si="29"/>
        <v>7.3299999999999699E-2</v>
      </c>
      <c r="D296" s="2">
        <f t="shared" si="30"/>
        <v>4.5693199999999994</v>
      </c>
      <c r="E296" s="2">
        <f t="shared" si="32"/>
        <v>4.6309100000000001</v>
      </c>
      <c r="F296" s="2">
        <f t="shared" si="33"/>
        <v>4.680934999999999</v>
      </c>
      <c r="G296" s="2">
        <f t="shared" si="27"/>
        <v>4.7766599999999979</v>
      </c>
      <c r="H296" s="2">
        <f t="shared" si="31"/>
        <v>5.257376500000003</v>
      </c>
      <c r="I296" s="2">
        <f t="array" ref="I296">SUMPRODUCT(B280:B299, (ROW(B280:B299)-ROW(B280)+1)) / (20*21/2)</f>
        <v>4.6180980952380954</v>
      </c>
      <c r="J296" s="2">
        <f t="shared" si="34"/>
        <v>4.6706257948336098</v>
      </c>
      <c r="K296" s="2">
        <f t="shared" si="28"/>
        <v>4.7642370267652154</v>
      </c>
    </row>
    <row r="297" spans="1:11" ht="13.5" x14ac:dyDescent="0.25">
      <c r="A297" s="4">
        <f>TITRES_STAT!B300</f>
        <v>42438</v>
      </c>
      <c r="B297" s="2">
        <f>TITRES_STAT!D300</f>
        <v>4.5824999999999996</v>
      </c>
      <c r="C297" s="2">
        <f t="shared" si="29"/>
        <v>0</v>
      </c>
      <c r="D297" s="2">
        <f t="shared" si="30"/>
        <v>4.54732</v>
      </c>
      <c r="E297" s="2">
        <f t="shared" si="32"/>
        <v>4.61991</v>
      </c>
      <c r="F297" s="2">
        <f t="shared" si="33"/>
        <v>4.6745199999999993</v>
      </c>
      <c r="G297" s="2">
        <f t="shared" si="27"/>
        <v>4.7711599999999983</v>
      </c>
      <c r="H297" s="2">
        <f t="shared" si="31"/>
        <v>5.2508900000000018</v>
      </c>
      <c r="I297" s="2">
        <f t="array" ref="I297">SUMPRODUCT(B281:B300, (ROW(B281:B300)-ROW(B281)+1)) / (20*21/2)</f>
        <v>4.6076023809523807</v>
      </c>
      <c r="J297" s="2">
        <f t="shared" si="34"/>
        <v>4.6622328619923135</v>
      </c>
      <c r="K297" s="2">
        <f t="shared" si="28"/>
        <v>4.7571100845391285</v>
      </c>
    </row>
    <row r="298" spans="1:11" ht="13.5" x14ac:dyDescent="0.25">
      <c r="A298" s="4">
        <f>TITRES_STAT!B301</f>
        <v>42439</v>
      </c>
      <c r="B298" s="2">
        <f>TITRES_STAT!D301</f>
        <v>4.5568</v>
      </c>
      <c r="C298" s="2">
        <f t="shared" si="29"/>
        <v>-2.5699999999999612E-2</v>
      </c>
      <c r="D298" s="2">
        <f t="shared" si="30"/>
        <v>4.5480399999999994</v>
      </c>
      <c r="E298" s="2">
        <f t="shared" si="32"/>
        <v>4.6063399999999994</v>
      </c>
      <c r="F298" s="2">
        <f t="shared" si="33"/>
        <v>4.6668199999999995</v>
      </c>
      <c r="G298" s="2">
        <f t="shared" si="27"/>
        <v>4.7651459999999988</v>
      </c>
      <c r="H298" s="2">
        <f t="shared" si="31"/>
        <v>5.2448030000000019</v>
      </c>
      <c r="I298" s="2">
        <f t="array" ref="I298">SUMPRODUCT(B282:B301, (ROW(B282:B301)-ROW(B282)+1)) / (20*21/2)</f>
        <v>4.587338571428571</v>
      </c>
      <c r="J298" s="2">
        <f t="shared" si="34"/>
        <v>4.652191637040664</v>
      </c>
      <c r="K298" s="2">
        <f t="shared" si="28"/>
        <v>4.7492547871062216</v>
      </c>
    </row>
    <row r="299" spans="1:11" ht="13.5" x14ac:dyDescent="0.25">
      <c r="A299" s="4">
        <f>TITRES_STAT!B302</f>
        <v>42440</v>
      </c>
      <c r="B299" s="2">
        <f>TITRES_STAT!D302</f>
        <v>4.5457999999999998</v>
      </c>
      <c r="C299" s="2">
        <f t="shared" si="29"/>
        <v>-1.1000000000000121E-2</v>
      </c>
      <c r="D299" s="2">
        <f t="shared" si="30"/>
        <v>4.5553599999999994</v>
      </c>
      <c r="E299" s="2">
        <f t="shared" si="32"/>
        <v>4.5916699999999997</v>
      </c>
      <c r="F299" s="2">
        <f t="shared" si="33"/>
        <v>4.6560049999999986</v>
      </c>
      <c r="G299" s="2">
        <f t="shared" si="27"/>
        <v>4.7589119999999987</v>
      </c>
      <c r="H299" s="2">
        <f t="shared" si="31"/>
        <v>5.238221000000002</v>
      </c>
      <c r="I299" s="2">
        <f t="array" ref="I299">SUMPRODUCT(B283:B302, (ROW(B283:B302)-ROW(B283)+1)) / (20*21/2)</f>
        <v>4.5649757142857137</v>
      </c>
      <c r="J299" s="2">
        <f t="shared" si="34"/>
        <v>4.6420591001796483</v>
      </c>
      <c r="K299" s="2">
        <f t="shared" si="28"/>
        <v>4.741276168004017</v>
      </c>
    </row>
    <row r="300" spans="1:11" ht="13.5" x14ac:dyDescent="0.25">
      <c r="A300" s="4">
        <f>TITRES_STAT!B303</f>
        <v>42443</v>
      </c>
      <c r="B300" s="2">
        <f>TITRES_STAT!D303</f>
        <v>4.5457999999999998</v>
      </c>
      <c r="C300" s="2">
        <f t="shared" si="29"/>
        <v>0</v>
      </c>
      <c r="D300" s="2">
        <f t="shared" si="30"/>
        <v>4.5626799999999994</v>
      </c>
      <c r="E300" s="2">
        <f t="shared" si="32"/>
        <v>4.577</v>
      </c>
      <c r="F300" s="2">
        <f t="shared" si="33"/>
        <v>4.6486699999999992</v>
      </c>
      <c r="G300" s="2">
        <f t="shared" si="27"/>
        <v>4.7509199999999989</v>
      </c>
      <c r="H300" s="2">
        <f t="shared" si="31"/>
        <v>5.231727000000002</v>
      </c>
      <c r="I300" s="2">
        <f t="array" ref="I300">SUMPRODUCT(B284:B303, (ROW(B284:B303)-ROW(B284)+1)) / (20*21/2)</f>
        <v>4.5445361904761894</v>
      </c>
      <c r="J300" s="2">
        <f t="shared" si="34"/>
        <v>4.6328915668292057</v>
      </c>
      <c r="K300" s="2">
        <f t="shared" si="28"/>
        <v>4.7336104359254279</v>
      </c>
    </row>
    <row r="301" spans="1:11" ht="13.5" x14ac:dyDescent="0.25">
      <c r="A301" s="4">
        <f>TITRES_STAT!B304</f>
        <v>42444</v>
      </c>
      <c r="B301" s="2">
        <f>TITRES_STAT!D304</f>
        <v>4.4359000000000002</v>
      </c>
      <c r="C301" s="2">
        <f t="shared" si="29"/>
        <v>-0.10989999999999966</v>
      </c>
      <c r="D301" s="2">
        <f t="shared" si="30"/>
        <v>4.5333600000000001</v>
      </c>
      <c r="E301" s="2">
        <f t="shared" si="32"/>
        <v>4.5513400000000006</v>
      </c>
      <c r="F301" s="2">
        <f t="shared" si="33"/>
        <v>4.63401</v>
      </c>
      <c r="G301" s="2">
        <f t="shared" si="27"/>
        <v>4.7407299999999983</v>
      </c>
      <c r="H301" s="2">
        <f t="shared" si="31"/>
        <v>5.2248595000000027</v>
      </c>
      <c r="I301" s="2">
        <f t="array" ref="I301">SUMPRODUCT(B285:B304, (ROW(B285:B304)-ROW(B285)+1)) / (20*21/2)</f>
        <v>4.5256499999999997</v>
      </c>
      <c r="J301" s="2">
        <f t="shared" si="34"/>
        <v>4.6141304652264239</v>
      </c>
      <c r="K301" s="2">
        <f t="shared" si="28"/>
        <v>4.7219355168695287</v>
      </c>
    </row>
    <row r="302" spans="1:11" ht="13.5" x14ac:dyDescent="0.25">
      <c r="A302" s="4">
        <f>TITRES_STAT!B305</f>
        <v>42445</v>
      </c>
      <c r="B302" s="2">
        <f>TITRES_STAT!D305</f>
        <v>4.3992000000000004</v>
      </c>
      <c r="C302" s="2">
        <f t="shared" si="29"/>
        <v>-3.6699999999999733E-2</v>
      </c>
      <c r="D302" s="2">
        <f t="shared" si="30"/>
        <v>4.4966999999999997</v>
      </c>
      <c r="E302" s="2">
        <f t="shared" si="32"/>
        <v>4.5220099999999999</v>
      </c>
      <c r="F302" s="2">
        <f t="shared" si="33"/>
        <v>4.617515</v>
      </c>
      <c r="G302" s="2">
        <f t="shared" si="27"/>
        <v>4.7301719999999987</v>
      </c>
      <c r="H302" s="2">
        <f t="shared" si="31"/>
        <v>5.2178965000000019</v>
      </c>
      <c r="I302" s="2">
        <f t="array" ref="I302">SUMPRODUCT(B286:B305, (ROW(B286:B305)-ROW(B286)+1)) / (20*21/2)</f>
        <v>4.5114599999999987</v>
      </c>
      <c r="J302" s="2">
        <f t="shared" si="34"/>
        <v>4.593660897109622</v>
      </c>
      <c r="K302" s="2">
        <f t="shared" si="28"/>
        <v>4.7092792220903315</v>
      </c>
    </row>
    <row r="303" spans="1:11" ht="13.5" x14ac:dyDescent="0.25">
      <c r="A303" s="4">
        <f>TITRES_STAT!B306</f>
        <v>42446</v>
      </c>
      <c r="B303" s="2">
        <f>TITRES_STAT!D306</f>
        <v>4.4028999999999998</v>
      </c>
      <c r="C303" s="2">
        <f t="shared" si="29"/>
        <v>3.6999999999993705E-3</v>
      </c>
      <c r="D303" s="2">
        <f t="shared" si="30"/>
        <v>4.4659199999999997</v>
      </c>
      <c r="E303" s="2">
        <f t="shared" si="32"/>
        <v>4.5069800000000004</v>
      </c>
      <c r="F303" s="2">
        <f t="shared" si="33"/>
        <v>4.6012049999999993</v>
      </c>
      <c r="G303" s="2">
        <f t="shared" si="27"/>
        <v>4.7226199999999992</v>
      </c>
      <c r="H303" s="2">
        <f t="shared" si="31"/>
        <v>5.2110580000000013</v>
      </c>
      <c r="I303" s="2">
        <f t="array" ref="I303">SUMPRODUCT(B287:B306, (ROW(B287:B306)-ROW(B287)+1)) / (20*21/2)</f>
        <v>4.4883300000000004</v>
      </c>
      <c r="J303" s="2">
        <f t="shared" si="34"/>
        <v>4.5754931926229911</v>
      </c>
      <c r="K303" s="2">
        <f t="shared" si="28"/>
        <v>4.6972643506358089</v>
      </c>
    </row>
    <row r="304" spans="1:11" ht="13.5" x14ac:dyDescent="0.25">
      <c r="A304" s="4">
        <f>TITRES_STAT!B307</f>
        <v>42447</v>
      </c>
      <c r="B304" s="2">
        <f>TITRES_STAT!D307</f>
        <v>4.4028999999999998</v>
      </c>
      <c r="C304" s="2">
        <f t="shared" si="29"/>
        <v>0</v>
      </c>
      <c r="D304" s="2">
        <f t="shared" si="30"/>
        <v>4.4373399999999998</v>
      </c>
      <c r="E304" s="2">
        <f t="shared" si="32"/>
        <v>4.4963500000000005</v>
      </c>
      <c r="F304" s="2">
        <f t="shared" si="33"/>
        <v>4.5848950000000004</v>
      </c>
      <c r="G304" s="2">
        <f t="shared" si="27"/>
        <v>4.715215999999999</v>
      </c>
      <c r="H304" s="2">
        <f t="shared" si="31"/>
        <v>5.2042014999999999</v>
      </c>
      <c r="I304" s="2">
        <f t="array" ref="I304">SUMPRODUCT(B288:B307, (ROW(B288:B307)-ROW(B288)+1)) / (20*21/2)</f>
        <v>4.4665647619047624</v>
      </c>
      <c r="J304" s="2">
        <f t="shared" si="34"/>
        <v>4.5590557457065159</v>
      </c>
      <c r="K304" s="2">
        <f t="shared" si="28"/>
        <v>4.6857206506108753</v>
      </c>
    </row>
    <row r="305" spans="1:11" ht="13.5" x14ac:dyDescent="0.25">
      <c r="A305" s="4">
        <f>TITRES_STAT!B308</f>
        <v>42450</v>
      </c>
      <c r="B305" s="2">
        <f>TITRES_STAT!D308</f>
        <v>4.4359000000000002</v>
      </c>
      <c r="C305" s="2">
        <f t="shared" si="29"/>
        <v>3.3000000000000362E-2</v>
      </c>
      <c r="D305" s="2">
        <f t="shared" si="30"/>
        <v>4.4153599999999997</v>
      </c>
      <c r="E305" s="2">
        <f t="shared" si="32"/>
        <v>4.4890200000000009</v>
      </c>
      <c r="F305" s="2">
        <f t="shared" si="33"/>
        <v>4.5687650000000009</v>
      </c>
      <c r="G305" s="2">
        <f t="shared" si="27"/>
        <v>4.7083979999999999</v>
      </c>
      <c r="H305" s="2">
        <f t="shared" si="31"/>
        <v>5.1975099999999994</v>
      </c>
      <c r="I305" s="2">
        <f t="array" ref="I305">SUMPRODUCT(B289:B308, (ROW(B289:B308)-ROW(B289)+1)) / (20*21/2)</f>
        <v>4.4472752380952381</v>
      </c>
      <c r="J305" s="2">
        <f t="shared" si="34"/>
        <v>4.5473266270678003</v>
      </c>
      <c r="K305" s="2">
        <f t="shared" si="28"/>
        <v>4.6759237623516254</v>
      </c>
    </row>
    <row r="306" spans="1:11" ht="13.5" x14ac:dyDescent="0.25">
      <c r="A306" s="4">
        <f>TITRES_STAT!B309</f>
        <v>42451</v>
      </c>
      <c r="B306" s="2">
        <f>TITRES_STAT!D309</f>
        <v>4.3258999999999999</v>
      </c>
      <c r="C306" s="2">
        <f t="shared" si="29"/>
        <v>-0.11000000000000032</v>
      </c>
      <c r="D306" s="2">
        <f t="shared" si="30"/>
        <v>4.3933599999999995</v>
      </c>
      <c r="E306" s="2">
        <f t="shared" si="32"/>
        <v>4.4633599999999998</v>
      </c>
      <c r="F306" s="2">
        <f t="shared" si="33"/>
        <v>4.5471350000000008</v>
      </c>
      <c r="G306" s="2">
        <f t="shared" ref="G306:G369" si="35">AVERAGE(B257:B306)</f>
        <v>4.6995999999999993</v>
      </c>
      <c r="H306" s="2">
        <f t="shared" si="31"/>
        <v>5.1904444999999999</v>
      </c>
      <c r="I306" s="2">
        <f t="array" ref="I306">SUMPRODUCT(B290:B309, (ROW(B290:B309)-ROW(B290)+1)) / (20*21/2)</f>
        <v>4.4293790476190473</v>
      </c>
      <c r="J306" s="2">
        <f t="shared" si="34"/>
        <v>4.5262383768708663</v>
      </c>
      <c r="K306" s="2">
        <f t="shared" si="28"/>
        <v>4.6621973402986212</v>
      </c>
    </row>
    <row r="307" spans="1:11" ht="13.5" x14ac:dyDescent="0.25">
      <c r="A307" s="4">
        <f>TITRES_STAT!B310</f>
        <v>42452</v>
      </c>
      <c r="B307" s="2">
        <f>TITRES_STAT!D310</f>
        <v>4.3186</v>
      </c>
      <c r="C307" s="2">
        <f t="shared" si="29"/>
        <v>-7.2999999999998622E-3</v>
      </c>
      <c r="D307" s="2">
        <f t="shared" si="30"/>
        <v>4.3772399999999996</v>
      </c>
      <c r="E307" s="2">
        <f t="shared" si="32"/>
        <v>4.4369699999999996</v>
      </c>
      <c r="F307" s="2">
        <f t="shared" si="33"/>
        <v>4.5284400000000016</v>
      </c>
      <c r="G307" s="2">
        <f t="shared" si="35"/>
        <v>4.6906560000000006</v>
      </c>
      <c r="H307" s="2">
        <f t="shared" si="31"/>
        <v>5.1833605000000009</v>
      </c>
      <c r="I307" s="2">
        <f t="array" ref="I307">SUMPRODUCT(B291:B310, (ROW(B291:B310)-ROW(B291)+1)) / (20*21/2)</f>
        <v>4.4132461904761904</v>
      </c>
      <c r="J307" s="2">
        <f t="shared" si="34"/>
        <v>4.5064632933593547</v>
      </c>
      <c r="K307" s="2">
        <f t="shared" ref="K307:K370" si="36">$K$4*B307+(1-$K$4)*K306</f>
        <v>4.6487229347967149</v>
      </c>
    </row>
    <row r="308" spans="1:11" ht="13.5" x14ac:dyDescent="0.25">
      <c r="A308" s="4">
        <f>TITRES_STAT!B311</f>
        <v>42453</v>
      </c>
      <c r="B308" s="2">
        <f>TITRES_STAT!D311</f>
        <v>4.3258999999999999</v>
      </c>
      <c r="C308" s="2">
        <f t="shared" si="29"/>
        <v>7.2999999999998622E-3</v>
      </c>
      <c r="D308" s="2">
        <f t="shared" si="30"/>
        <v>4.3618399999999999</v>
      </c>
      <c r="E308" s="2">
        <f t="shared" si="32"/>
        <v>4.4138799999999998</v>
      </c>
      <c r="F308" s="2">
        <f t="shared" si="33"/>
        <v>4.5101100000000001</v>
      </c>
      <c r="G308" s="2">
        <f t="shared" si="35"/>
        <v>4.6818580000000001</v>
      </c>
      <c r="H308" s="2">
        <f t="shared" si="31"/>
        <v>5.1763305000000006</v>
      </c>
      <c r="I308" s="2">
        <f t="array" ref="I308">SUMPRODUCT(B292:B311, (ROW(B292:B311)-ROW(B292)+1)) / (20*21/2)</f>
        <v>4.3887528571428565</v>
      </c>
      <c r="J308" s="2">
        <f t="shared" si="34"/>
        <v>4.4892667892298919</v>
      </c>
      <c r="K308" s="2">
        <f t="shared" si="36"/>
        <v>4.6360632118635108</v>
      </c>
    </row>
    <row r="309" spans="1:11" ht="13.5" x14ac:dyDescent="0.25">
      <c r="A309" s="4">
        <f>TITRES_STAT!B312</f>
        <v>42454</v>
      </c>
      <c r="B309" s="2">
        <f>TITRES_STAT!D312</f>
        <v>4.3221999999999996</v>
      </c>
      <c r="C309" s="2">
        <f t="shared" si="29"/>
        <v>-3.7000000000002586E-3</v>
      </c>
      <c r="D309" s="2">
        <f t="shared" si="30"/>
        <v>4.3456999999999999</v>
      </c>
      <c r="E309" s="2">
        <f t="shared" si="32"/>
        <v>4.3915199999999999</v>
      </c>
      <c r="F309" s="2">
        <f t="shared" si="33"/>
        <v>4.4915950000000002</v>
      </c>
      <c r="G309" s="2">
        <f t="shared" si="35"/>
        <v>4.6707860000000005</v>
      </c>
      <c r="H309" s="2">
        <f t="shared" si="31"/>
        <v>5.1697750000000005</v>
      </c>
      <c r="I309" s="2">
        <f t="array" ref="I309">SUMPRODUCT(B293:B312, (ROW(B293:B312)-ROW(B293)+1)) / (20*21/2)</f>
        <v>4.3647861904761909</v>
      </c>
      <c r="J309" s="2">
        <f t="shared" si="34"/>
        <v>4.4733556664460927</v>
      </c>
      <c r="K309" s="2">
        <f t="shared" si="36"/>
        <v>4.6237548506139614</v>
      </c>
    </row>
    <row r="310" spans="1:11" ht="13.5" x14ac:dyDescent="0.25">
      <c r="A310" s="4">
        <f>TITRES_STAT!B313</f>
        <v>42457</v>
      </c>
      <c r="B310" s="2">
        <f>TITRES_STAT!D313</f>
        <v>4.3221999999999996</v>
      </c>
      <c r="C310" s="2">
        <f t="shared" si="29"/>
        <v>0</v>
      </c>
      <c r="D310" s="2">
        <f t="shared" si="30"/>
        <v>4.3229600000000001</v>
      </c>
      <c r="E310" s="2">
        <f t="shared" si="32"/>
        <v>4.3691599999999999</v>
      </c>
      <c r="F310" s="2">
        <f t="shared" si="33"/>
        <v>4.4730800000000004</v>
      </c>
      <c r="G310" s="2">
        <f t="shared" si="35"/>
        <v>4.658614</v>
      </c>
      <c r="H310" s="2">
        <f t="shared" si="31"/>
        <v>5.1628674999999999</v>
      </c>
      <c r="I310" s="2">
        <f t="array" ref="I310">SUMPRODUCT(B294:B313, (ROW(B294:B313)-ROW(B294)+1)) / (20*21/2)</f>
        <v>4.3375857142857148</v>
      </c>
      <c r="J310" s="2">
        <f t="shared" si="34"/>
        <v>4.4589598886893222</v>
      </c>
      <c r="K310" s="2">
        <f t="shared" si="36"/>
        <v>4.6119291701977279</v>
      </c>
    </row>
    <row r="311" spans="1:11" ht="13.5" x14ac:dyDescent="0.25">
      <c r="A311" s="4">
        <f>TITRES_STAT!B314</f>
        <v>42458</v>
      </c>
      <c r="B311" s="2">
        <f>TITRES_STAT!D314</f>
        <v>4.2159000000000004</v>
      </c>
      <c r="C311" s="2">
        <f t="shared" si="29"/>
        <v>-0.10629999999999917</v>
      </c>
      <c r="D311" s="2">
        <f t="shared" si="30"/>
        <v>4.3009599999999999</v>
      </c>
      <c r="E311" s="2">
        <f t="shared" si="32"/>
        <v>4.3471600000000006</v>
      </c>
      <c r="F311" s="2">
        <f t="shared" si="33"/>
        <v>4.449250000000001</v>
      </c>
      <c r="G311" s="2">
        <f t="shared" si="35"/>
        <v>4.6450500000000003</v>
      </c>
      <c r="H311" s="2">
        <f t="shared" si="31"/>
        <v>5.1555514999999987</v>
      </c>
      <c r="I311" s="2">
        <f t="array" ref="I311">SUMPRODUCT(B295:B314, (ROW(B295:B314)-ROW(B295)+1)) / (20*21/2)</f>
        <v>4.321434285714286</v>
      </c>
      <c r="J311" s="2">
        <f t="shared" si="34"/>
        <v>4.4358113278617681</v>
      </c>
      <c r="K311" s="2">
        <f t="shared" si="36"/>
        <v>4.5963986145036992</v>
      </c>
    </row>
    <row r="312" spans="1:11" ht="13.5" x14ac:dyDescent="0.25">
      <c r="A312" s="4">
        <f>TITRES_STAT!B315</f>
        <v>42459</v>
      </c>
      <c r="B312" s="2">
        <f>TITRES_STAT!D315</f>
        <v>4.1976000000000004</v>
      </c>
      <c r="C312" s="2">
        <f t="shared" si="29"/>
        <v>-1.8299999999999983E-2</v>
      </c>
      <c r="D312" s="2">
        <f t="shared" si="30"/>
        <v>4.2767600000000003</v>
      </c>
      <c r="E312" s="2">
        <f t="shared" si="32"/>
        <v>4.327</v>
      </c>
      <c r="F312" s="2">
        <f t="shared" si="33"/>
        <v>4.424504999999999</v>
      </c>
      <c r="G312" s="2">
        <f t="shared" si="35"/>
        <v>4.6314859999999998</v>
      </c>
      <c r="H312" s="2">
        <f t="shared" si="31"/>
        <v>5.1481969999999979</v>
      </c>
      <c r="I312" s="2">
        <f t="array" ref="I312">SUMPRODUCT(B296:B315, (ROW(B296:B315)-ROW(B296)+1)) / (20*21/2)</f>
        <v>4.3184685714285704</v>
      </c>
      <c r="J312" s="2">
        <f t="shared" si="34"/>
        <v>4.4131245347320762</v>
      </c>
      <c r="K312" s="2">
        <f t="shared" si="36"/>
        <v>4.5807594531506135</v>
      </c>
    </row>
    <row r="313" spans="1:11" ht="13.5" x14ac:dyDescent="0.25">
      <c r="A313" s="4">
        <f>TITRES_STAT!B316</f>
        <v>42460</v>
      </c>
      <c r="B313" s="2">
        <f>TITRES_STAT!D316</f>
        <v>4.1388999999999996</v>
      </c>
      <c r="C313" s="2">
        <f t="shared" si="29"/>
        <v>-5.8700000000000863E-2</v>
      </c>
      <c r="D313" s="2">
        <f t="shared" si="30"/>
        <v>4.2393599999999996</v>
      </c>
      <c r="E313" s="2">
        <f t="shared" si="32"/>
        <v>4.3006000000000002</v>
      </c>
      <c r="F313" s="2">
        <f t="shared" si="33"/>
        <v>4.403789999999999</v>
      </c>
      <c r="G313" s="2">
        <f t="shared" si="35"/>
        <v>4.6167480000000003</v>
      </c>
      <c r="H313" s="2">
        <f t="shared" si="31"/>
        <v>5.1400204999999985</v>
      </c>
      <c r="I313" s="2">
        <f t="array" ref="I313">SUMPRODUCT(B297:B316, (ROW(B297:B316)-ROW(B297)+1)) / (20*21/2)</f>
        <v>4.3197042857142858</v>
      </c>
      <c r="J313" s="2">
        <f t="shared" si="34"/>
        <v>4.3870079123766406</v>
      </c>
      <c r="K313" s="2">
        <f t="shared" si="36"/>
        <v>4.5634316314584327</v>
      </c>
    </row>
    <row r="314" spans="1:11" ht="13.5" x14ac:dyDescent="0.25">
      <c r="A314" s="4">
        <f>TITRES_STAT!B317</f>
        <v>42461</v>
      </c>
      <c r="B314" s="2">
        <f>TITRES_STAT!D317</f>
        <v>4.2342000000000004</v>
      </c>
      <c r="C314" s="2">
        <f t="shared" si="29"/>
        <v>9.5300000000000828E-2</v>
      </c>
      <c r="D314" s="2">
        <f t="shared" si="30"/>
        <v>4.2217600000000006</v>
      </c>
      <c r="E314" s="2">
        <f t="shared" si="32"/>
        <v>4.2837300000000003</v>
      </c>
      <c r="F314" s="2">
        <f t="shared" si="33"/>
        <v>4.3900399999999999</v>
      </c>
      <c r="G314" s="2">
        <f t="shared" si="35"/>
        <v>4.6057499999999996</v>
      </c>
      <c r="H314" s="2">
        <f t="shared" si="31"/>
        <v>5.1322504999999987</v>
      </c>
      <c r="I314" s="2">
        <f t="array" ref="I314">SUMPRODUCT(B298:B317, (ROW(B298:B317)-ROW(B298)+1)) / (20*21/2)</f>
        <v>4.3096114285714284</v>
      </c>
      <c r="J314" s="2">
        <f t="shared" si="34"/>
        <v>4.3724547778645793</v>
      </c>
      <c r="K314" s="2">
        <f t="shared" si="36"/>
        <v>4.5505205870875134</v>
      </c>
    </row>
    <row r="315" spans="1:11" ht="13.5" x14ac:dyDescent="0.25">
      <c r="A315" s="4">
        <f>TITRES_STAT!B318</f>
        <v>42464</v>
      </c>
      <c r="B315" s="2">
        <f>TITRES_STAT!D318</f>
        <v>4.3589000000000002</v>
      </c>
      <c r="C315" s="2">
        <f t="shared" si="29"/>
        <v>0.12469999999999981</v>
      </c>
      <c r="D315" s="2">
        <f t="shared" si="30"/>
        <v>4.2290999999999999</v>
      </c>
      <c r="E315" s="2">
        <f t="shared" si="32"/>
        <v>4.2760300000000004</v>
      </c>
      <c r="F315" s="2">
        <f t="shared" si="33"/>
        <v>4.3825250000000002</v>
      </c>
      <c r="G315" s="2">
        <f t="shared" si="35"/>
        <v>4.5957779999999993</v>
      </c>
      <c r="H315" s="2">
        <f t="shared" si="31"/>
        <v>5.1253499999999983</v>
      </c>
      <c r="I315" s="2">
        <f t="array" ref="I315">SUMPRODUCT(B299:B318, (ROW(B299:B318)-ROW(B299)+1)) / (20*21/2)</f>
        <v>4.3010200000000003</v>
      </c>
      <c r="J315" s="2">
        <f t="shared" si="34"/>
        <v>4.3711638466393818</v>
      </c>
      <c r="K315" s="2">
        <f t="shared" si="36"/>
        <v>4.5430060542605526</v>
      </c>
    </row>
    <row r="316" spans="1:11" ht="13.5" x14ac:dyDescent="0.25">
      <c r="A316" s="4">
        <f>TITRES_STAT!B319</f>
        <v>42465</v>
      </c>
      <c r="B316" s="2">
        <f>TITRES_STAT!D319</f>
        <v>4.3955000000000002</v>
      </c>
      <c r="C316" s="2">
        <f t="shared" si="29"/>
        <v>3.6599999999999966E-2</v>
      </c>
      <c r="D316" s="2">
        <f t="shared" si="30"/>
        <v>4.2650199999999998</v>
      </c>
      <c r="E316" s="2">
        <f t="shared" si="32"/>
        <v>4.2829899999999999</v>
      </c>
      <c r="F316" s="2">
        <f t="shared" si="33"/>
        <v>4.3731749999999998</v>
      </c>
      <c r="G316" s="2">
        <f t="shared" si="35"/>
        <v>4.5865379999999991</v>
      </c>
      <c r="H316" s="2">
        <f t="shared" si="31"/>
        <v>5.1184564999999989</v>
      </c>
      <c r="I316" s="2">
        <f t="array" ref="I316">SUMPRODUCT(B300:B319, (ROW(B300:B319)-ROW(B300)+1)) / (20*21/2)</f>
        <v>4.2987028571428576</v>
      </c>
      <c r="J316" s="2">
        <f t="shared" si="34"/>
        <v>4.3734815755308691</v>
      </c>
      <c r="K316" s="2">
        <f t="shared" si="36"/>
        <v>4.5372215031130798</v>
      </c>
    </row>
    <row r="317" spans="1:11" ht="13.5" x14ac:dyDescent="0.25">
      <c r="A317" s="4">
        <f>TITRES_STAT!B320</f>
        <v>42466</v>
      </c>
      <c r="B317" s="2">
        <f>TITRES_STAT!D320</f>
        <v>4.2671999999999999</v>
      </c>
      <c r="C317" s="2">
        <f t="shared" si="29"/>
        <v>-0.1283000000000003</v>
      </c>
      <c r="D317" s="2">
        <f t="shared" si="30"/>
        <v>4.2789400000000004</v>
      </c>
      <c r="E317" s="2">
        <f t="shared" si="32"/>
        <v>4.2778499999999999</v>
      </c>
      <c r="F317" s="2">
        <f t="shared" si="33"/>
        <v>4.3574099999999998</v>
      </c>
      <c r="G317" s="2">
        <f t="shared" si="35"/>
        <v>4.5747319999999991</v>
      </c>
      <c r="H317" s="2">
        <f t="shared" si="31"/>
        <v>5.1106574999999994</v>
      </c>
      <c r="I317" s="2">
        <f t="array" ref="I317">SUMPRODUCT(B301:B320, (ROW(B301:B320)-ROW(B301)+1)) / (20*21/2)</f>
        <v>4.2911819047619053</v>
      </c>
      <c r="J317" s="2">
        <f t="shared" si="34"/>
        <v>4.3633595207184053</v>
      </c>
      <c r="K317" s="2">
        <f t="shared" si="36"/>
        <v>4.5266324245596259</v>
      </c>
    </row>
    <row r="318" spans="1:11" ht="13.5" x14ac:dyDescent="0.25">
      <c r="A318" s="4">
        <f>TITRES_STAT!B321</f>
        <v>42467</v>
      </c>
      <c r="B318" s="2">
        <f>TITRES_STAT!D321</f>
        <v>4.2671999999999999</v>
      </c>
      <c r="C318" s="2">
        <f t="shared" si="29"/>
        <v>0</v>
      </c>
      <c r="D318" s="2">
        <f t="shared" si="30"/>
        <v>4.3045999999999998</v>
      </c>
      <c r="E318" s="2">
        <f t="shared" si="32"/>
        <v>4.271980000000001</v>
      </c>
      <c r="F318" s="2">
        <f t="shared" si="33"/>
        <v>4.3429300000000008</v>
      </c>
      <c r="G318" s="2">
        <f t="shared" si="35"/>
        <v>4.5640260000000001</v>
      </c>
      <c r="H318" s="2">
        <f t="shared" si="31"/>
        <v>5.1029464999999998</v>
      </c>
      <c r="I318" s="2">
        <f t="array" ref="I318">SUMPRODUCT(B302:B321, (ROW(B302:B321)-ROW(B302)+1)) / (20*21/2)</f>
        <v>4.2850571428571431</v>
      </c>
      <c r="J318" s="2">
        <f t="shared" si="34"/>
        <v>4.3542014711261761</v>
      </c>
      <c r="K318" s="2">
        <f t="shared" si="36"/>
        <v>4.5164586039886601</v>
      </c>
    </row>
    <row r="319" spans="1:11" ht="13.5" x14ac:dyDescent="0.25">
      <c r="A319" s="4">
        <f>TITRES_STAT!B322</f>
        <v>42468</v>
      </c>
      <c r="B319" s="2">
        <f>TITRES_STAT!D322</f>
        <v>4.3186</v>
      </c>
      <c r="C319" s="2">
        <f t="shared" si="29"/>
        <v>5.1400000000000112E-2</v>
      </c>
      <c r="D319" s="2">
        <f t="shared" si="30"/>
        <v>4.3214799999999993</v>
      </c>
      <c r="E319" s="2">
        <f t="shared" si="32"/>
        <v>4.2716200000000004</v>
      </c>
      <c r="F319" s="2">
        <f t="shared" si="33"/>
        <v>4.331570000000001</v>
      </c>
      <c r="G319" s="2">
        <f t="shared" si="35"/>
        <v>4.553761999999999</v>
      </c>
      <c r="H319" s="2">
        <f t="shared" si="31"/>
        <v>5.0955099999999991</v>
      </c>
      <c r="I319" s="2">
        <f t="array" ref="I319">SUMPRODUCT(B303:B322, (ROW(B303:B322)-ROW(B303)+1)) / (20*21/2)</f>
        <v>4.2909766666666673</v>
      </c>
      <c r="J319" s="2">
        <f t="shared" si="34"/>
        <v>4.3508108548284445</v>
      </c>
      <c r="K319" s="2">
        <f t="shared" si="36"/>
        <v>4.5086994430479281</v>
      </c>
    </row>
    <row r="320" spans="1:11" ht="13.5" x14ac:dyDescent="0.25">
      <c r="A320" s="4">
        <f>TITRES_STAT!B323</f>
        <v>42471</v>
      </c>
      <c r="B320" s="2">
        <f>TITRES_STAT!D323</f>
        <v>4.2526000000000002</v>
      </c>
      <c r="C320" s="2">
        <f t="shared" si="29"/>
        <v>-6.5999999999999837E-2</v>
      </c>
      <c r="D320" s="2">
        <f t="shared" si="30"/>
        <v>4.3002200000000004</v>
      </c>
      <c r="E320" s="2">
        <f t="shared" si="32"/>
        <v>4.2646599999999992</v>
      </c>
      <c r="F320" s="2">
        <f t="shared" si="33"/>
        <v>4.3169100000000009</v>
      </c>
      <c r="G320" s="2">
        <f t="shared" si="35"/>
        <v>4.542031999999999</v>
      </c>
      <c r="H320" s="2">
        <f t="shared" si="31"/>
        <v>5.0878139999999998</v>
      </c>
      <c r="I320" s="2">
        <f t="array" ref="I320">SUMPRODUCT(B304:B323, (ROW(B304:B323)-ROW(B304)+1)) / (20*21/2)</f>
        <v>4.2977309523809524</v>
      </c>
      <c r="J320" s="2">
        <f t="shared" si="34"/>
        <v>4.3414574400828787</v>
      </c>
      <c r="K320" s="2">
        <f t="shared" si="36"/>
        <v>4.4986563276342837</v>
      </c>
    </row>
    <row r="321" spans="1:11" ht="13.5" x14ac:dyDescent="0.25">
      <c r="A321" s="4">
        <f>TITRES_STAT!B324</f>
        <v>42472</v>
      </c>
      <c r="B321" s="2">
        <f>TITRES_STAT!D324</f>
        <v>4.2526000000000002</v>
      </c>
      <c r="C321" s="2">
        <f t="shared" si="29"/>
        <v>0</v>
      </c>
      <c r="D321" s="2">
        <f t="shared" si="30"/>
        <v>4.2716399999999997</v>
      </c>
      <c r="E321" s="2">
        <f t="shared" si="32"/>
        <v>4.2683300000000006</v>
      </c>
      <c r="F321" s="2">
        <f t="shared" si="33"/>
        <v>4.3077450000000006</v>
      </c>
      <c r="G321" s="2">
        <f t="shared" si="35"/>
        <v>4.5303019999999989</v>
      </c>
      <c r="H321" s="2">
        <f t="shared" si="31"/>
        <v>5.0801179999999997</v>
      </c>
      <c r="I321" s="2">
        <f t="array" ref="I321">SUMPRODUCT(B305:B324, (ROW(B305:B324)-ROW(B305)+1)) / (20*21/2)</f>
        <v>4.2997219047619044</v>
      </c>
      <c r="J321" s="2">
        <f t="shared" si="34"/>
        <v>4.3329948267416523</v>
      </c>
      <c r="K321" s="2">
        <f t="shared" si="36"/>
        <v>4.48900705988392</v>
      </c>
    </row>
    <row r="322" spans="1:11" ht="13.5" x14ac:dyDescent="0.25">
      <c r="A322" s="4">
        <f>TITRES_STAT!B325</f>
        <v>42473</v>
      </c>
      <c r="B322" s="2">
        <f>TITRES_STAT!D325</f>
        <v>4.3699000000000003</v>
      </c>
      <c r="C322" s="2">
        <f t="shared" si="29"/>
        <v>0.11730000000000018</v>
      </c>
      <c r="D322" s="2">
        <f t="shared" si="30"/>
        <v>4.2921800000000001</v>
      </c>
      <c r="E322" s="2">
        <f t="shared" si="32"/>
        <v>4.2855600000000003</v>
      </c>
      <c r="F322" s="2">
        <f t="shared" si="33"/>
        <v>4.3062800000000001</v>
      </c>
      <c r="G322" s="2">
        <f t="shared" si="35"/>
        <v>4.5212099999999991</v>
      </c>
      <c r="H322" s="2">
        <f t="shared" si="31"/>
        <v>5.0730085000000003</v>
      </c>
      <c r="I322" s="2">
        <f t="array" ref="I322">SUMPRODUCT(B306:B325, (ROW(B306:B325)-ROW(B306)+1)) / (20*21/2)</f>
        <v>4.3125557142857138</v>
      </c>
      <c r="J322" s="2">
        <f t="shared" si="34"/>
        <v>4.3365096051472092</v>
      </c>
      <c r="K322" s="2">
        <f t="shared" si="36"/>
        <v>4.4843361947904326</v>
      </c>
    </row>
    <row r="323" spans="1:11" ht="13.5" x14ac:dyDescent="0.25">
      <c r="A323" s="4">
        <f>TITRES_STAT!B326</f>
        <v>42474</v>
      </c>
      <c r="B323" s="2">
        <f>TITRES_STAT!D326</f>
        <v>4.3772000000000002</v>
      </c>
      <c r="C323" s="2">
        <f t="shared" si="29"/>
        <v>7.2999999999998622E-3</v>
      </c>
      <c r="D323" s="2">
        <f t="shared" si="30"/>
        <v>4.3141800000000003</v>
      </c>
      <c r="E323" s="2">
        <f t="shared" si="32"/>
        <v>4.3093900000000005</v>
      </c>
      <c r="F323" s="2">
        <f t="shared" si="33"/>
        <v>4.3049949999999999</v>
      </c>
      <c r="G323" s="2">
        <f t="shared" si="35"/>
        <v>4.5123379999999988</v>
      </c>
      <c r="H323" s="2">
        <f t="shared" si="31"/>
        <v>5.0659710000000002</v>
      </c>
      <c r="I323" s="2">
        <f t="array" ref="I323">SUMPRODUCT(B307:B326, (ROW(B307:B326)-ROW(B307)+1)) / (20*21/2)</f>
        <v>4.3260847619047631</v>
      </c>
      <c r="J323" s="2">
        <f t="shared" si="34"/>
        <v>4.3403848808474752</v>
      </c>
      <c r="K323" s="2">
        <f t="shared" si="36"/>
        <v>4.4801347753868868</v>
      </c>
    </row>
    <row r="324" spans="1:11" ht="13.5" x14ac:dyDescent="0.25">
      <c r="A324" s="4">
        <f>TITRES_STAT!B327</f>
        <v>42475</v>
      </c>
      <c r="B324" s="2">
        <f>TITRES_STAT!D327</f>
        <v>4.3258999999999999</v>
      </c>
      <c r="C324" s="2">
        <f t="shared" ref="C324:C387" si="37">B324-B323</f>
        <v>-5.1300000000000345E-2</v>
      </c>
      <c r="D324" s="2">
        <f t="shared" si="30"/>
        <v>4.3156400000000001</v>
      </c>
      <c r="E324" s="2">
        <f t="shared" si="32"/>
        <v>4.3185599999999997</v>
      </c>
      <c r="F324" s="2">
        <f t="shared" si="33"/>
        <v>4.301145</v>
      </c>
      <c r="G324" s="2">
        <f t="shared" si="35"/>
        <v>4.5022199999999986</v>
      </c>
      <c r="H324" s="2">
        <f t="shared" si="31"/>
        <v>5.058659500000001</v>
      </c>
      <c r="I324" s="2">
        <f t="array" ref="I324">SUMPRODUCT(B308:B327, (ROW(B308:B327)-ROW(B308)+1)) / (20*21/2)</f>
        <v>4.3352171428571422</v>
      </c>
      <c r="J324" s="2">
        <f t="shared" si="34"/>
        <v>4.339005368385811</v>
      </c>
      <c r="K324" s="2">
        <f t="shared" si="36"/>
        <v>4.4740863528226953</v>
      </c>
    </row>
    <row r="325" spans="1:11" ht="13.5" x14ac:dyDescent="0.25">
      <c r="A325" s="4">
        <f>TITRES_STAT!B328</f>
        <v>42478</v>
      </c>
      <c r="B325" s="2">
        <f>TITRES_STAT!D328</f>
        <v>4.4359000000000002</v>
      </c>
      <c r="C325" s="2">
        <f t="shared" si="37"/>
        <v>0.11000000000000032</v>
      </c>
      <c r="D325" s="2">
        <f t="shared" si="30"/>
        <v>4.3523000000000005</v>
      </c>
      <c r="E325" s="2">
        <f t="shared" si="32"/>
        <v>4.3262600000000004</v>
      </c>
      <c r="F325" s="2">
        <f t="shared" si="33"/>
        <v>4.3011450000000009</v>
      </c>
      <c r="G325" s="2">
        <f t="shared" si="35"/>
        <v>4.4943019999999994</v>
      </c>
      <c r="H325" s="2">
        <f t="shared" si="31"/>
        <v>5.051933</v>
      </c>
      <c r="I325" s="2">
        <f t="array" ref="I325">SUMPRODUCT(B309:B328, (ROW(B309:B328)-ROW(B309)+1)) / (20*21/2)</f>
        <v>4.3488338095238088</v>
      </c>
      <c r="J325" s="2">
        <f t="shared" si="34"/>
        <v>4.348233428539543</v>
      </c>
      <c r="K325" s="2">
        <f t="shared" si="36"/>
        <v>4.4725888487904326</v>
      </c>
    </row>
    <row r="326" spans="1:11" ht="13.5" x14ac:dyDescent="0.25">
      <c r="A326" s="4">
        <f>TITRES_STAT!B329</f>
        <v>42479</v>
      </c>
      <c r="B326" s="2">
        <f>TITRES_STAT!D329</f>
        <v>4.4432</v>
      </c>
      <c r="C326" s="2">
        <f t="shared" si="37"/>
        <v>7.2999999999998622E-3</v>
      </c>
      <c r="D326" s="2">
        <f t="shared" si="30"/>
        <v>4.3904200000000007</v>
      </c>
      <c r="E326" s="2">
        <f t="shared" si="32"/>
        <v>4.3310299999999993</v>
      </c>
      <c r="F326" s="2">
        <f t="shared" si="33"/>
        <v>4.3070100000000009</v>
      </c>
      <c r="G326" s="2">
        <f t="shared" si="35"/>
        <v>4.487849999999999</v>
      </c>
      <c r="H326" s="2">
        <f t="shared" si="31"/>
        <v>5.0451549999999994</v>
      </c>
      <c r="I326" s="2">
        <f t="array" ref="I326">SUMPRODUCT(B310:B329, (ROW(B310:B329)-ROW(B310)+1)) / (20*21/2)</f>
        <v>4.3635823809523808</v>
      </c>
      <c r="J326" s="2">
        <f t="shared" si="34"/>
        <v>4.3572778639167291</v>
      </c>
      <c r="K326" s="2">
        <f t="shared" si="36"/>
        <v>4.4714363449162988</v>
      </c>
    </row>
    <row r="327" spans="1:11" ht="13.5" x14ac:dyDescent="0.25">
      <c r="A327" s="4">
        <f>TITRES_STAT!B330</f>
        <v>42480</v>
      </c>
      <c r="B327" s="2">
        <f>TITRES_STAT!D330</f>
        <v>4.4028999999999998</v>
      </c>
      <c r="C327" s="2">
        <f t="shared" si="37"/>
        <v>-4.0300000000000225E-2</v>
      </c>
      <c r="D327" s="2">
        <f t="shared" ref="D327:D390" si="38">AVERAGE(B323:B327)</f>
        <v>4.3970199999999995</v>
      </c>
      <c r="E327" s="2">
        <f t="shared" si="32"/>
        <v>4.3446000000000007</v>
      </c>
      <c r="F327" s="2">
        <f t="shared" si="33"/>
        <v>4.3112250000000012</v>
      </c>
      <c r="G327" s="2">
        <f t="shared" si="35"/>
        <v>4.4816919999999989</v>
      </c>
      <c r="H327" s="2">
        <f t="shared" si="31"/>
        <v>5.0381929999999997</v>
      </c>
      <c r="I327" s="2">
        <f t="array" ref="I327">SUMPRODUCT(B311:B330, (ROW(B311:B330)-ROW(B311)+1)) / (20*21/2)</f>
        <v>4.3776152380952373</v>
      </c>
      <c r="J327" s="2">
        <f t="shared" si="34"/>
        <v>4.3616228292579926</v>
      </c>
      <c r="K327" s="2">
        <f t="shared" si="36"/>
        <v>4.4687486451156593</v>
      </c>
    </row>
    <row r="328" spans="1:11" ht="13.5" x14ac:dyDescent="0.25">
      <c r="A328" s="4">
        <f>TITRES_STAT!B331</f>
        <v>42481</v>
      </c>
      <c r="B328" s="2">
        <f>TITRES_STAT!D331</f>
        <v>4.4542000000000002</v>
      </c>
      <c r="C328" s="2">
        <f t="shared" si="37"/>
        <v>5.1300000000000345E-2</v>
      </c>
      <c r="D328" s="2">
        <f t="shared" si="38"/>
        <v>4.41242</v>
      </c>
      <c r="E328" s="2">
        <f t="shared" si="32"/>
        <v>4.3633000000000006</v>
      </c>
      <c r="F328" s="2">
        <f t="shared" si="33"/>
        <v>4.3176400000000017</v>
      </c>
      <c r="G328" s="2">
        <f t="shared" si="35"/>
        <v>4.4765599999999992</v>
      </c>
      <c r="H328" s="2">
        <f t="shared" si="31"/>
        <v>5.0315050000000001</v>
      </c>
      <c r="I328" s="2">
        <f t="array" ref="I328">SUMPRODUCT(B312:B331, (ROW(B312:B331)-ROW(B312)+1)) / (20*21/2)</f>
        <v>4.3825514285714284</v>
      </c>
      <c r="J328" s="2">
        <f t="shared" si="34"/>
        <v>4.3704397026619937</v>
      </c>
      <c r="K328" s="2">
        <f t="shared" si="36"/>
        <v>4.468178110013084</v>
      </c>
    </row>
    <row r="329" spans="1:11" ht="13.5" x14ac:dyDescent="0.25">
      <c r="A329" s="4">
        <f>TITRES_STAT!B332</f>
        <v>42482</v>
      </c>
      <c r="B329" s="2">
        <f>TITRES_STAT!D332</f>
        <v>4.4725000000000001</v>
      </c>
      <c r="C329" s="2">
        <f t="shared" si="37"/>
        <v>1.8299999999999983E-2</v>
      </c>
      <c r="D329" s="2">
        <f t="shared" si="38"/>
        <v>4.4417400000000002</v>
      </c>
      <c r="E329" s="2">
        <f t="shared" si="32"/>
        <v>4.3786900000000006</v>
      </c>
      <c r="F329" s="2">
        <f t="shared" si="33"/>
        <v>4.3251550000000005</v>
      </c>
      <c r="G329" s="2">
        <f t="shared" si="35"/>
        <v>4.4707679999999987</v>
      </c>
      <c r="H329" s="2">
        <f t="shared" si="31"/>
        <v>5.0249965000000003</v>
      </c>
      <c r="I329" s="2">
        <f t="array" ref="I329">SUMPRODUCT(B313:B332, (ROW(B313:B332)-ROW(B313)+1)) / (20*21/2)</f>
        <v>4.3985609523809517</v>
      </c>
      <c r="J329" s="2">
        <f t="shared" si="34"/>
        <v>4.3801597309798987</v>
      </c>
      <c r="K329" s="2">
        <f t="shared" si="36"/>
        <v>4.4683475958949241</v>
      </c>
    </row>
    <row r="330" spans="1:11" ht="13.5" x14ac:dyDescent="0.25">
      <c r="A330" s="4">
        <f>TITRES_STAT!B333</f>
        <v>42485</v>
      </c>
      <c r="B330" s="2">
        <f>TITRES_STAT!D333</f>
        <v>4.4725000000000001</v>
      </c>
      <c r="C330" s="2">
        <f t="shared" si="37"/>
        <v>0</v>
      </c>
      <c r="D330" s="2">
        <f t="shared" si="38"/>
        <v>4.4490600000000002</v>
      </c>
      <c r="E330" s="2">
        <f t="shared" si="32"/>
        <v>4.4006799999999995</v>
      </c>
      <c r="F330" s="2">
        <f t="shared" si="33"/>
        <v>4.3326699999999994</v>
      </c>
      <c r="G330" s="2">
        <f t="shared" si="35"/>
        <v>4.4663680000000001</v>
      </c>
      <c r="H330" s="2">
        <f t="shared" ref="H330:H393" si="39">AVERAGE(B131:B330)</f>
        <v>5.0184879999999996</v>
      </c>
      <c r="I330" s="2">
        <f t="array" ref="I330">SUMPRODUCT(B314:B333, (ROW(B314:B333)-ROW(B314)+1)) / (20*21/2)</f>
        <v>4.4130866666666666</v>
      </c>
      <c r="J330" s="2">
        <f t="shared" si="34"/>
        <v>4.388954042315147</v>
      </c>
      <c r="K330" s="2">
        <f t="shared" si="36"/>
        <v>4.4685104352715941</v>
      </c>
    </row>
    <row r="331" spans="1:11" ht="13.5" x14ac:dyDescent="0.25">
      <c r="A331" s="4">
        <f>TITRES_STAT!B334</f>
        <v>42486</v>
      </c>
      <c r="B331" s="2">
        <f>TITRES_STAT!D334</f>
        <v>4.3845000000000001</v>
      </c>
      <c r="C331" s="2">
        <f t="shared" si="37"/>
        <v>-8.8000000000000078E-2</v>
      </c>
      <c r="D331" s="2">
        <f t="shared" si="38"/>
        <v>4.4373199999999997</v>
      </c>
      <c r="E331" s="2">
        <f t="shared" si="32"/>
        <v>4.4138700000000002</v>
      </c>
      <c r="F331" s="2">
        <f t="shared" si="33"/>
        <v>4.3411</v>
      </c>
      <c r="G331" s="2">
        <f t="shared" si="35"/>
        <v>4.4594759999999996</v>
      </c>
      <c r="H331" s="2">
        <f t="shared" si="39"/>
        <v>5.0115394999999996</v>
      </c>
      <c r="I331" s="2">
        <f t="array" ref="I331">SUMPRODUCT(B315:B334, (ROW(B315:B334)-ROW(B315)+1)) / (20*21/2)</f>
        <v>4.4310871428571437</v>
      </c>
      <c r="J331" s="2">
        <f t="shared" si="34"/>
        <v>4.3885298478089423</v>
      </c>
      <c r="K331" s="2">
        <f t="shared" si="36"/>
        <v>4.4652159083981982</v>
      </c>
    </row>
    <row r="332" spans="1:11" ht="13.5" x14ac:dyDescent="0.25">
      <c r="A332" s="4">
        <f>TITRES_STAT!B335</f>
        <v>42487</v>
      </c>
      <c r="B332" s="2">
        <f>TITRES_STAT!D335</f>
        <v>4.5091999999999999</v>
      </c>
      <c r="C332" s="2">
        <f t="shared" si="37"/>
        <v>0.12469999999999981</v>
      </c>
      <c r="D332" s="2">
        <f t="shared" si="38"/>
        <v>4.4585799999999995</v>
      </c>
      <c r="E332" s="2">
        <f t="shared" ref="E332:E395" si="40">AVERAGE(B323:B332)</f>
        <v>4.4277999999999995</v>
      </c>
      <c r="F332" s="2">
        <f t="shared" si="33"/>
        <v>4.3566799999999999</v>
      </c>
      <c r="G332" s="2">
        <f t="shared" si="35"/>
        <v>4.4550779999999994</v>
      </c>
      <c r="H332" s="2">
        <f t="shared" si="39"/>
        <v>5.0052849999999989</v>
      </c>
      <c r="I332" s="2">
        <f t="array" ref="I332">SUMPRODUCT(B316:B335, (ROW(B316:B335)-ROW(B316)+1)) / (20*21/2)</f>
        <v>4.4604304761904769</v>
      </c>
      <c r="J332" s="2">
        <f t="shared" si="34"/>
        <v>4.4000222432557097</v>
      </c>
      <c r="K332" s="2">
        <f t="shared" si="36"/>
        <v>4.466940774735523</v>
      </c>
    </row>
    <row r="333" spans="1:11" ht="13.5" x14ac:dyDescent="0.25">
      <c r="A333" s="4">
        <f>TITRES_STAT!B336</f>
        <v>42488</v>
      </c>
      <c r="B333" s="2">
        <f>TITRES_STAT!D336</f>
        <v>4.5091999999999999</v>
      </c>
      <c r="C333" s="2">
        <f t="shared" si="37"/>
        <v>0</v>
      </c>
      <c r="D333" s="2">
        <f t="shared" si="38"/>
        <v>4.4695799999999997</v>
      </c>
      <c r="E333" s="2">
        <f t="shared" si="40"/>
        <v>4.4410000000000007</v>
      </c>
      <c r="F333" s="2">
        <f t="shared" si="33"/>
        <v>4.3751949999999997</v>
      </c>
      <c r="G333" s="2">
        <f t="shared" si="35"/>
        <v>4.4506799999999984</v>
      </c>
      <c r="H333" s="2">
        <f t="shared" si="39"/>
        <v>4.9990304999999982</v>
      </c>
      <c r="I333" s="2">
        <f t="array" ref="I333">SUMPRODUCT(B317:B336, (ROW(B317:B336)-ROW(B317)+1)) / (20*21/2)</f>
        <v>4.4881504761904756</v>
      </c>
      <c r="J333" s="2">
        <f t="shared" si="34"/>
        <v>4.410420124850404</v>
      </c>
      <c r="K333" s="2">
        <f t="shared" si="36"/>
        <v>4.4685979992556994</v>
      </c>
    </row>
    <row r="334" spans="1:11" ht="13.5" x14ac:dyDescent="0.25">
      <c r="A334" s="4">
        <f>TITRES_STAT!B337</f>
        <v>42489</v>
      </c>
      <c r="B334" s="2">
        <f>TITRES_STAT!D337</f>
        <v>4.5641999999999996</v>
      </c>
      <c r="C334" s="2">
        <f t="shared" si="37"/>
        <v>5.4999999999999716E-2</v>
      </c>
      <c r="D334" s="2">
        <f t="shared" si="38"/>
        <v>4.4879199999999999</v>
      </c>
      <c r="E334" s="2">
        <f t="shared" si="40"/>
        <v>4.4648300000000001</v>
      </c>
      <c r="F334" s="2">
        <f t="shared" si="33"/>
        <v>4.3916950000000003</v>
      </c>
      <c r="G334" s="2">
        <f t="shared" si="35"/>
        <v>4.4473819999999993</v>
      </c>
      <c r="H334" s="2">
        <f t="shared" si="39"/>
        <v>4.993332999999998</v>
      </c>
      <c r="I334" s="2">
        <f t="array" ref="I334">SUMPRODUCT(B318:B337, (ROW(B318:B337)-ROW(B318)+1)) / (20*21/2)</f>
        <v>4.5276880952380951</v>
      </c>
      <c r="J334" s="2">
        <f t="shared" si="34"/>
        <v>4.4250658272456036</v>
      </c>
      <c r="K334" s="2">
        <f t="shared" si="36"/>
        <v>4.4723470973241035</v>
      </c>
    </row>
    <row r="335" spans="1:11" ht="13.5" x14ac:dyDescent="0.25">
      <c r="A335" s="4">
        <f>TITRES_STAT!B338</f>
        <v>42492</v>
      </c>
      <c r="B335" s="2">
        <f>TITRES_STAT!D338</f>
        <v>4.6997999999999998</v>
      </c>
      <c r="C335" s="2">
        <f t="shared" si="37"/>
        <v>0.13560000000000016</v>
      </c>
      <c r="D335" s="2">
        <f t="shared" si="38"/>
        <v>4.5333799999999993</v>
      </c>
      <c r="E335" s="2">
        <f t="shared" si="40"/>
        <v>4.4912200000000002</v>
      </c>
      <c r="F335" s="2">
        <f t="shared" si="33"/>
        <v>4.4087399999999999</v>
      </c>
      <c r="G335" s="2">
        <f t="shared" si="35"/>
        <v>4.4462079999999995</v>
      </c>
      <c r="H335" s="2">
        <f t="shared" si="39"/>
        <v>4.9883134999999967</v>
      </c>
      <c r="I335" s="2">
        <f t="array" ref="I335">SUMPRODUCT(B319:B338, (ROW(B319:B338)-ROW(B319)+1)) / (20*21/2)</f>
        <v>4.5749785714285718</v>
      </c>
      <c r="J335" s="2">
        <f t="shared" si="34"/>
        <v>4.4512309865555455</v>
      </c>
      <c r="K335" s="2">
        <f t="shared" si="36"/>
        <v>4.4812668189976685</v>
      </c>
    </row>
    <row r="336" spans="1:11" ht="13.5" x14ac:dyDescent="0.25">
      <c r="A336" s="4">
        <f>TITRES_STAT!B339</f>
        <v>42493</v>
      </c>
      <c r="B336" s="2">
        <f>TITRES_STAT!D339</f>
        <v>4.6997999999999998</v>
      </c>
      <c r="C336" s="2">
        <f t="shared" si="37"/>
        <v>0</v>
      </c>
      <c r="D336" s="2">
        <f t="shared" si="38"/>
        <v>4.5964399999999994</v>
      </c>
      <c r="E336" s="2">
        <f t="shared" si="40"/>
        <v>4.5168799999999987</v>
      </c>
      <c r="F336" s="2">
        <f t="shared" si="33"/>
        <v>4.4239549999999994</v>
      </c>
      <c r="G336" s="2">
        <f t="shared" si="35"/>
        <v>4.4450339999999997</v>
      </c>
      <c r="H336" s="2">
        <f t="shared" si="39"/>
        <v>4.9830344999999969</v>
      </c>
      <c r="I336" s="2">
        <f t="array" ref="I336">SUMPRODUCT(B320:B339, (ROW(B320:B339)-ROW(B320)+1)) / (20*21/2)</f>
        <v>4.6050599999999999</v>
      </c>
      <c r="J336" s="2">
        <f t="shared" si="34"/>
        <v>4.4749042259312075</v>
      </c>
      <c r="K336" s="2">
        <f t="shared" si="36"/>
        <v>4.4898367476644268</v>
      </c>
    </row>
    <row r="337" spans="1:11" ht="13.5" x14ac:dyDescent="0.25">
      <c r="A337" s="4">
        <f>TITRES_STAT!B340</f>
        <v>42494</v>
      </c>
      <c r="B337" s="2">
        <f>TITRES_STAT!D340</f>
        <v>4.8391000000000002</v>
      </c>
      <c r="C337" s="2">
        <f t="shared" si="37"/>
        <v>0.13930000000000042</v>
      </c>
      <c r="D337" s="2">
        <f t="shared" si="38"/>
        <v>4.66242</v>
      </c>
      <c r="E337" s="2">
        <f t="shared" si="40"/>
        <v>4.5605000000000002</v>
      </c>
      <c r="F337" s="2">
        <f t="shared" si="33"/>
        <v>4.4525499999999996</v>
      </c>
      <c r="G337" s="2">
        <f t="shared" si="35"/>
        <v>4.4479660000000001</v>
      </c>
      <c r="H337" s="2">
        <f t="shared" si="39"/>
        <v>4.9787084999999971</v>
      </c>
      <c r="I337" s="2">
        <f t="array" ref="I337">SUMPRODUCT(B321:B340, (ROW(B321:B340)-ROW(B321)+1)) / (20*21/2)</f>
        <v>4.6321323809523811</v>
      </c>
      <c r="J337" s="2">
        <f t="shared" si="34"/>
        <v>4.5095895377472832</v>
      </c>
      <c r="K337" s="2">
        <f t="shared" si="36"/>
        <v>4.5035333457952333</v>
      </c>
    </row>
    <row r="338" spans="1:11" ht="13.5" x14ac:dyDescent="0.25">
      <c r="A338" s="4">
        <f>TITRES_STAT!B341</f>
        <v>42495</v>
      </c>
      <c r="B338" s="2">
        <f>TITRES_STAT!D341</f>
        <v>4.9490999999999996</v>
      </c>
      <c r="C338" s="2">
        <f t="shared" si="37"/>
        <v>0.10999999999999943</v>
      </c>
      <c r="D338" s="2">
        <f t="shared" si="38"/>
        <v>4.7504000000000008</v>
      </c>
      <c r="E338" s="2">
        <f t="shared" si="40"/>
        <v>4.6099900000000007</v>
      </c>
      <c r="F338" s="2">
        <f t="shared" si="33"/>
        <v>4.4866450000000002</v>
      </c>
      <c r="G338" s="2">
        <f t="shared" si="35"/>
        <v>4.4530979999999989</v>
      </c>
      <c r="H338" s="2">
        <f t="shared" si="39"/>
        <v>4.9748224999999975</v>
      </c>
      <c r="I338" s="2">
        <f t="array" ref="I338">SUMPRODUCT(B322:B341, (ROW(B322:B341)-ROW(B322)+1)) / (20*21/2)</f>
        <v>4.6534785714285709</v>
      </c>
      <c r="J338" s="2">
        <f t="shared" si="34"/>
        <v>4.5514476770094463</v>
      </c>
      <c r="K338" s="2">
        <f t="shared" si="36"/>
        <v>4.5210065479209103</v>
      </c>
    </row>
    <row r="339" spans="1:11" ht="13.5" x14ac:dyDescent="0.25">
      <c r="A339" s="4">
        <f>TITRES_STAT!B342</f>
        <v>42496</v>
      </c>
      <c r="B339" s="2">
        <f>TITRES_STAT!D342</f>
        <v>4.8025000000000002</v>
      </c>
      <c r="C339" s="2">
        <f t="shared" si="37"/>
        <v>-0.1465999999999994</v>
      </c>
      <c r="D339" s="2">
        <f t="shared" si="38"/>
        <v>4.7980599999999995</v>
      </c>
      <c r="E339" s="2">
        <f t="shared" si="40"/>
        <v>4.6429900000000002</v>
      </c>
      <c r="F339" s="2">
        <f t="shared" si="33"/>
        <v>4.51084</v>
      </c>
      <c r="G339" s="2">
        <f t="shared" si="35"/>
        <v>4.4552979999999991</v>
      </c>
      <c r="H339" s="2">
        <f t="shared" si="39"/>
        <v>4.9704234999999972</v>
      </c>
      <c r="I339" s="2">
        <f t="array" ref="I339">SUMPRODUCT(B323:B342, (ROW(B323:B342)-ROW(B323)+1)) / (20*21/2)</f>
        <v>4.6762461904761903</v>
      </c>
      <c r="J339" s="2">
        <f t="shared" si="34"/>
        <v>4.5753574220561655</v>
      </c>
      <c r="K339" s="2">
        <f t="shared" si="36"/>
        <v>4.5320455068259733</v>
      </c>
    </row>
    <row r="340" spans="1:11" ht="13.5" x14ac:dyDescent="0.25">
      <c r="A340" s="4">
        <f>TITRES_STAT!B343</f>
        <v>42499</v>
      </c>
      <c r="B340" s="2">
        <f>TITRES_STAT!D343</f>
        <v>4.7950999999999997</v>
      </c>
      <c r="C340" s="2">
        <f t="shared" si="37"/>
        <v>-7.4000000000005173E-3</v>
      </c>
      <c r="D340" s="2">
        <f t="shared" si="38"/>
        <v>4.8171200000000001</v>
      </c>
      <c r="E340" s="2">
        <f t="shared" si="40"/>
        <v>4.6752500000000001</v>
      </c>
      <c r="F340" s="2">
        <f t="shared" ref="F340:F403" si="41">AVERAGE(B321:B340)</f>
        <v>4.5379649999999998</v>
      </c>
      <c r="G340" s="2">
        <f t="shared" si="35"/>
        <v>4.457349999999999</v>
      </c>
      <c r="H340" s="2">
        <f t="shared" si="39"/>
        <v>4.9659874999999971</v>
      </c>
      <c r="I340" s="2">
        <f t="array" ref="I340">SUMPRODUCT(B324:B343, (ROW(B324:B343)-ROW(B324)+1)) / (20*21/2)</f>
        <v>4.6868300000000005</v>
      </c>
      <c r="J340" s="2">
        <f t="shared" si="34"/>
        <v>4.596285286622245</v>
      </c>
      <c r="K340" s="2">
        <f t="shared" si="36"/>
        <v>4.5423613693033866</v>
      </c>
    </row>
    <row r="341" spans="1:11" ht="13.5" x14ac:dyDescent="0.25">
      <c r="A341" s="4">
        <f>TITRES_STAT!B344</f>
        <v>42500</v>
      </c>
      <c r="B341" s="2">
        <f>TITRES_STAT!D344</f>
        <v>4.7621000000000002</v>
      </c>
      <c r="C341" s="2">
        <f t="shared" si="37"/>
        <v>-3.2999999999999474E-2</v>
      </c>
      <c r="D341" s="2">
        <f t="shared" si="38"/>
        <v>4.82958</v>
      </c>
      <c r="E341" s="2">
        <f t="shared" si="40"/>
        <v>4.7130099999999997</v>
      </c>
      <c r="F341" s="2">
        <f t="shared" si="41"/>
        <v>4.5634399999999999</v>
      </c>
      <c r="G341" s="2">
        <f t="shared" si="35"/>
        <v>4.4587419999999991</v>
      </c>
      <c r="H341" s="2">
        <f t="shared" si="39"/>
        <v>4.9613864999999979</v>
      </c>
      <c r="I341" s="2">
        <f t="array" ref="I341">SUMPRODUCT(B325:B344, (ROW(B325:B344)-ROW(B325)+1)) / (20*21/2)</f>
        <v>4.6962376190476185</v>
      </c>
      <c r="J341" s="2">
        <f t="shared" ref="J341:J404" si="42">$J$4*B341+J340*(1-$J$4)</f>
        <v>4.6120771640867932</v>
      </c>
      <c r="K341" s="2">
        <f t="shared" si="36"/>
        <v>4.5509785705071755</v>
      </c>
    </row>
    <row r="342" spans="1:11" ht="13.5" x14ac:dyDescent="0.25">
      <c r="A342" s="4">
        <f>TITRES_STAT!B345</f>
        <v>42501</v>
      </c>
      <c r="B342" s="2">
        <f>TITRES_STAT!D345</f>
        <v>4.8025000000000002</v>
      </c>
      <c r="C342" s="2">
        <f t="shared" si="37"/>
        <v>4.0399999999999991E-2</v>
      </c>
      <c r="D342" s="2">
        <f t="shared" si="38"/>
        <v>4.82226</v>
      </c>
      <c r="E342" s="2">
        <f t="shared" si="40"/>
        <v>4.7423400000000004</v>
      </c>
      <c r="F342" s="2">
        <f t="shared" si="41"/>
        <v>4.58507</v>
      </c>
      <c r="G342" s="2">
        <f t="shared" si="35"/>
        <v>4.4609419999999993</v>
      </c>
      <c r="H342" s="2">
        <f t="shared" si="39"/>
        <v>4.9569874999999968</v>
      </c>
      <c r="I342" s="2">
        <f t="array" ref="I342">SUMPRODUCT(B326:B345, (ROW(B326:B345)-ROW(B326)+1)) / (20*21/2)</f>
        <v>4.704912380952381</v>
      </c>
      <c r="J342" s="2">
        <f t="shared" si="42"/>
        <v>4.6302126722690033</v>
      </c>
      <c r="K342" s="2">
        <f t="shared" si="36"/>
        <v>4.5608421559774825</v>
      </c>
    </row>
    <row r="343" spans="1:11" ht="13.5" x14ac:dyDescent="0.25">
      <c r="A343" s="4">
        <f>TITRES_STAT!B346</f>
        <v>42502</v>
      </c>
      <c r="B343" s="2">
        <f>TITRES_STAT!D346</f>
        <v>4.6962000000000002</v>
      </c>
      <c r="C343" s="2">
        <f t="shared" si="37"/>
        <v>-0.10630000000000006</v>
      </c>
      <c r="D343" s="2">
        <f t="shared" si="38"/>
        <v>4.7716799999999999</v>
      </c>
      <c r="E343" s="2">
        <f t="shared" si="40"/>
        <v>4.7610399999999995</v>
      </c>
      <c r="F343" s="2">
        <f t="shared" si="41"/>
        <v>4.6010200000000001</v>
      </c>
      <c r="G343" s="2">
        <f t="shared" si="35"/>
        <v>4.4638019999999994</v>
      </c>
      <c r="H343" s="2">
        <f t="shared" si="39"/>
        <v>4.9524234999999974</v>
      </c>
      <c r="I343" s="2">
        <f t="array" ref="I343">SUMPRODUCT(B327:B346, (ROW(B327:B346)-ROW(B327)+1)) / (20*21/2)</f>
        <v>4.7171638095238091</v>
      </c>
      <c r="J343" s="2">
        <f t="shared" si="42"/>
        <v>4.636497179671955</v>
      </c>
      <c r="K343" s="2">
        <f t="shared" si="36"/>
        <v>4.566150306723463</v>
      </c>
    </row>
    <row r="344" spans="1:11" ht="13.5" x14ac:dyDescent="0.25">
      <c r="A344" s="4">
        <f>TITRES_STAT!B347</f>
        <v>42503</v>
      </c>
      <c r="B344" s="2">
        <f>TITRES_STAT!D347</f>
        <v>4.6997999999999998</v>
      </c>
      <c r="C344" s="2">
        <f t="shared" si="37"/>
        <v>3.5999999999996035E-3</v>
      </c>
      <c r="D344" s="2">
        <f t="shared" si="38"/>
        <v>4.7511400000000004</v>
      </c>
      <c r="E344" s="2">
        <f t="shared" si="40"/>
        <v>4.7745999999999995</v>
      </c>
      <c r="F344" s="2">
        <f t="shared" si="41"/>
        <v>4.6197150000000002</v>
      </c>
      <c r="G344" s="2">
        <f t="shared" si="35"/>
        <v>4.4676140000000002</v>
      </c>
      <c r="H344" s="2">
        <f t="shared" si="39"/>
        <v>4.9475294999999964</v>
      </c>
      <c r="I344" s="2">
        <f t="array" ref="I344">SUMPRODUCT(B328:B347, (ROW(B328:B347)-ROW(B328)+1)) / (20*21/2)</f>
        <v>4.7380300000000002</v>
      </c>
      <c r="J344" s="2">
        <f t="shared" si="42"/>
        <v>4.6425260197031966</v>
      </c>
      <c r="K344" s="2">
        <f t="shared" si="36"/>
        <v>4.57139147116568</v>
      </c>
    </row>
    <row r="345" spans="1:11" ht="13.5" x14ac:dyDescent="0.25">
      <c r="A345" s="4">
        <f>TITRES_STAT!B348</f>
        <v>42506</v>
      </c>
      <c r="B345" s="2">
        <f>TITRES_STAT!D348</f>
        <v>4.7107999999999999</v>
      </c>
      <c r="C345" s="2">
        <f t="shared" si="37"/>
        <v>1.1000000000000121E-2</v>
      </c>
      <c r="D345" s="2">
        <f t="shared" si="38"/>
        <v>4.73428</v>
      </c>
      <c r="E345" s="2">
        <f t="shared" si="40"/>
        <v>4.7756999999999996</v>
      </c>
      <c r="F345" s="2">
        <f t="shared" si="41"/>
        <v>4.6334600000000004</v>
      </c>
      <c r="G345" s="2">
        <f t="shared" si="35"/>
        <v>4.4716459999999998</v>
      </c>
      <c r="H345" s="2">
        <f t="shared" si="39"/>
        <v>4.9426904999999959</v>
      </c>
      <c r="I345" s="2">
        <f t="array" ref="I345">SUMPRODUCT(B329:B348, (ROW(B329:B348)-ROW(B329)+1)) / (20*21/2)</f>
        <v>4.7468980952380964</v>
      </c>
      <c r="J345" s="2">
        <f t="shared" si="42"/>
        <v>4.6490283035409874</v>
      </c>
      <c r="K345" s="2">
        <f t="shared" si="36"/>
        <v>4.5768584722964381</v>
      </c>
    </row>
    <row r="346" spans="1:11" ht="13.5" x14ac:dyDescent="0.25">
      <c r="A346" s="4">
        <f>TITRES_STAT!B349</f>
        <v>42507</v>
      </c>
      <c r="B346" s="2">
        <f>TITRES_STAT!D349</f>
        <v>4.7621000000000002</v>
      </c>
      <c r="C346" s="2">
        <f t="shared" si="37"/>
        <v>5.1300000000000345E-2</v>
      </c>
      <c r="D346" s="2">
        <f t="shared" si="38"/>
        <v>4.73428</v>
      </c>
      <c r="E346" s="2">
        <f t="shared" si="40"/>
        <v>4.78193</v>
      </c>
      <c r="F346" s="2">
        <f t="shared" si="41"/>
        <v>4.6494049999999998</v>
      </c>
      <c r="G346" s="2">
        <f t="shared" si="35"/>
        <v>4.4752380000000009</v>
      </c>
      <c r="H346" s="2">
        <f t="shared" si="39"/>
        <v>4.9381079999999962</v>
      </c>
      <c r="I346" s="2">
        <f t="array" ref="I346">SUMPRODUCT(B330:B349, (ROW(B330:B349)-ROW(B330)+1)) / (20*21/2)</f>
        <v>4.7644061904761905</v>
      </c>
      <c r="J346" s="2">
        <f t="shared" si="42"/>
        <v>4.6597970365370838</v>
      </c>
      <c r="K346" s="2">
        <f t="shared" si="36"/>
        <v>4.5841228459318719</v>
      </c>
    </row>
    <row r="347" spans="1:11" ht="13.5" x14ac:dyDescent="0.25">
      <c r="A347" s="4">
        <f>TITRES_STAT!B350</f>
        <v>42508</v>
      </c>
      <c r="B347" s="2">
        <f>TITRES_STAT!D350</f>
        <v>4.8685</v>
      </c>
      <c r="C347" s="2">
        <f t="shared" si="37"/>
        <v>0.10639999999999983</v>
      </c>
      <c r="D347" s="2">
        <f t="shared" si="38"/>
        <v>4.7474800000000004</v>
      </c>
      <c r="E347" s="2">
        <f t="shared" si="40"/>
        <v>4.7848699999999997</v>
      </c>
      <c r="F347" s="2">
        <f t="shared" si="41"/>
        <v>4.6726850000000004</v>
      </c>
      <c r="G347" s="2">
        <f t="shared" si="35"/>
        <v>4.4809580000000011</v>
      </c>
      <c r="H347" s="2">
        <f t="shared" si="39"/>
        <v>4.9340574999999971</v>
      </c>
      <c r="I347" s="2">
        <f t="array" ref="I347">SUMPRODUCT(B331:B350, (ROW(B331:B350)-ROW(B331)+1)) / (20*21/2)</f>
        <v>4.7629066666666668</v>
      </c>
      <c r="J347" s="2">
        <f t="shared" si="42"/>
        <v>4.6796735092478379</v>
      </c>
      <c r="K347" s="2">
        <f t="shared" si="36"/>
        <v>4.5952748911894457</v>
      </c>
    </row>
    <row r="348" spans="1:11" ht="13.5" x14ac:dyDescent="0.25">
      <c r="A348" s="4">
        <f>TITRES_STAT!B351</f>
        <v>42509</v>
      </c>
      <c r="B348" s="2">
        <f>TITRES_STAT!D351</f>
        <v>4.7657999999999996</v>
      </c>
      <c r="C348" s="2">
        <f t="shared" si="37"/>
        <v>-0.10270000000000046</v>
      </c>
      <c r="D348" s="2">
        <f t="shared" si="38"/>
        <v>4.7614000000000001</v>
      </c>
      <c r="E348" s="2">
        <f t="shared" si="40"/>
        <v>4.7665399999999991</v>
      </c>
      <c r="F348" s="2">
        <f t="shared" si="41"/>
        <v>4.6882650000000003</v>
      </c>
      <c r="G348" s="2">
        <f t="shared" si="35"/>
        <v>4.4851380000000018</v>
      </c>
      <c r="H348" s="2">
        <f t="shared" si="39"/>
        <v>4.9295114999999967</v>
      </c>
      <c r="I348" s="2">
        <f t="array" ref="I348">SUMPRODUCT(B332:B351, (ROW(B332:B351)-ROW(B332)+1)) / (20*21/2)</f>
        <v>4.765597619047619</v>
      </c>
      <c r="J348" s="2">
        <f t="shared" si="42"/>
        <v>4.6878760321766144</v>
      </c>
      <c r="K348" s="2">
        <f t="shared" si="36"/>
        <v>4.6019621503584869</v>
      </c>
    </row>
    <row r="349" spans="1:11" ht="13.5" x14ac:dyDescent="0.25">
      <c r="A349" s="4">
        <f>TITRES_STAT!B352</f>
        <v>42510</v>
      </c>
      <c r="B349" s="2">
        <f>TITRES_STAT!D352</f>
        <v>4.8720999999999997</v>
      </c>
      <c r="C349" s="2">
        <f t="shared" si="37"/>
        <v>0.10630000000000006</v>
      </c>
      <c r="D349" s="2">
        <f t="shared" si="38"/>
        <v>4.7958599999999993</v>
      </c>
      <c r="E349" s="2">
        <f t="shared" si="40"/>
        <v>4.7735000000000003</v>
      </c>
      <c r="F349" s="2">
        <f t="shared" si="41"/>
        <v>4.7082449999999998</v>
      </c>
      <c r="G349" s="2">
        <f t="shared" si="35"/>
        <v>4.4916640000000019</v>
      </c>
      <c r="H349" s="2">
        <f t="shared" si="39"/>
        <v>4.9259554999999979</v>
      </c>
      <c r="I349" s="2">
        <f t="array" ref="I349">SUMPRODUCT(B333:B352, (ROW(B333:B352)-ROW(B333)+1)) / (20*21/2)</f>
        <v>4.7665600000000001</v>
      </c>
      <c r="J349" s="2">
        <f t="shared" si="42"/>
        <v>4.7054211719693173</v>
      </c>
      <c r="K349" s="2">
        <f t="shared" si="36"/>
        <v>4.612555791520899</v>
      </c>
    </row>
    <row r="350" spans="1:11" ht="13.5" x14ac:dyDescent="0.25">
      <c r="A350" s="4">
        <f>TITRES_STAT!B353</f>
        <v>42513</v>
      </c>
      <c r="B350" s="2">
        <f>TITRES_STAT!D353</f>
        <v>4.6924999999999999</v>
      </c>
      <c r="C350" s="2">
        <f t="shared" si="37"/>
        <v>-0.17959999999999976</v>
      </c>
      <c r="D350" s="2">
        <f t="shared" si="38"/>
        <v>4.7921999999999993</v>
      </c>
      <c r="E350" s="2">
        <f t="shared" si="40"/>
        <v>4.7632399999999997</v>
      </c>
      <c r="F350" s="2">
        <f t="shared" si="41"/>
        <v>4.7192449999999999</v>
      </c>
      <c r="G350" s="2">
        <f t="shared" si="35"/>
        <v>4.4945980000000016</v>
      </c>
      <c r="H350" s="2">
        <f t="shared" si="39"/>
        <v>4.921501499999998</v>
      </c>
      <c r="I350" s="2">
        <f t="array" ref="I350">SUMPRODUCT(B334:B353, (ROW(B334:B353)-ROW(B334)+1)) / (20*21/2)</f>
        <v>4.7611495238095243</v>
      </c>
      <c r="J350" s="2">
        <f t="shared" si="42"/>
        <v>4.7041905841627152</v>
      </c>
      <c r="K350" s="2">
        <f t="shared" si="36"/>
        <v>4.6156908585200789</v>
      </c>
    </row>
    <row r="351" spans="1:11" ht="13.5" x14ac:dyDescent="0.25">
      <c r="A351" s="4">
        <f>TITRES_STAT!B354</f>
        <v>42514</v>
      </c>
      <c r="B351" s="2">
        <f>TITRES_STAT!D354</f>
        <v>4.7474999999999996</v>
      </c>
      <c r="C351" s="2">
        <f t="shared" si="37"/>
        <v>5.4999999999999716E-2</v>
      </c>
      <c r="D351" s="2">
        <f t="shared" si="38"/>
        <v>4.7892799999999998</v>
      </c>
      <c r="E351" s="2">
        <f t="shared" si="40"/>
        <v>4.7617800000000008</v>
      </c>
      <c r="F351" s="2">
        <f t="shared" si="41"/>
        <v>4.7373950000000002</v>
      </c>
      <c r="G351" s="2">
        <f t="shared" si="35"/>
        <v>4.5008300000000014</v>
      </c>
      <c r="H351" s="2">
        <f t="shared" si="39"/>
        <v>4.9173224999999983</v>
      </c>
      <c r="I351" s="2">
        <f t="array" ref="I351">SUMPRODUCT(B335:B354, (ROW(B335:B354)-ROW(B335)+1)) / (20*21/2)</f>
        <v>4.7548661904761911</v>
      </c>
      <c r="J351" s="2">
        <f t="shared" si="42"/>
        <v>4.7083152904329335</v>
      </c>
      <c r="K351" s="2">
        <f t="shared" si="36"/>
        <v>4.620859844460468</v>
      </c>
    </row>
    <row r="352" spans="1:11" ht="13.5" x14ac:dyDescent="0.25">
      <c r="A352" s="4">
        <f>TITRES_STAT!B355</f>
        <v>42515</v>
      </c>
      <c r="B352" s="2">
        <f>TITRES_STAT!D355</f>
        <v>4.7474999999999996</v>
      </c>
      <c r="C352" s="2">
        <f t="shared" si="37"/>
        <v>0</v>
      </c>
      <c r="D352" s="2">
        <f t="shared" si="38"/>
        <v>4.7650799999999993</v>
      </c>
      <c r="E352" s="2">
        <f t="shared" si="40"/>
        <v>4.7562800000000003</v>
      </c>
      <c r="F352" s="2">
        <f t="shared" si="41"/>
        <v>4.7493099999999995</v>
      </c>
      <c r="G352" s="2">
        <f t="shared" si="35"/>
        <v>4.5077960000000017</v>
      </c>
      <c r="H352" s="2">
        <f t="shared" si="39"/>
        <v>4.9131434999999986</v>
      </c>
      <c r="I352" s="2">
        <f t="array" ref="I352">SUMPRODUCT(B336:B355, (ROW(B336:B355)-ROW(B336)+1)) / (20*21/2)</f>
        <v>4.7479719047619051</v>
      </c>
      <c r="J352" s="2">
        <f t="shared" si="42"/>
        <v>4.7120471675345588</v>
      </c>
      <c r="K352" s="2">
        <f t="shared" si="36"/>
        <v>4.625826125069862</v>
      </c>
    </row>
    <row r="353" spans="1:11" ht="13.5" x14ac:dyDescent="0.25">
      <c r="A353" s="4">
        <f>TITRES_STAT!B356</f>
        <v>42516</v>
      </c>
      <c r="B353" s="2">
        <f>TITRES_STAT!D356</f>
        <v>4.6924999999999999</v>
      </c>
      <c r="C353" s="2">
        <f t="shared" si="37"/>
        <v>-5.4999999999999716E-2</v>
      </c>
      <c r="D353" s="2">
        <f t="shared" si="38"/>
        <v>4.7504199999999992</v>
      </c>
      <c r="E353" s="2">
        <f t="shared" si="40"/>
        <v>4.755910000000001</v>
      </c>
      <c r="F353" s="2">
        <f t="shared" si="41"/>
        <v>4.7584749999999989</v>
      </c>
      <c r="G353" s="2">
        <f t="shared" si="35"/>
        <v>4.5135880000000013</v>
      </c>
      <c r="H353" s="2">
        <f t="shared" si="39"/>
        <v>4.9086894999999986</v>
      </c>
      <c r="I353" s="2">
        <f t="array" ref="I353">SUMPRODUCT(B337:B356, (ROW(B337:B356)-ROW(B337)+1)) / (20*21/2)</f>
        <v>4.7515885714285719</v>
      </c>
      <c r="J353" s="2">
        <f t="shared" si="42"/>
        <v>4.7101855325312671</v>
      </c>
      <c r="K353" s="2">
        <f t="shared" si="36"/>
        <v>4.6284407868318276</v>
      </c>
    </row>
    <row r="354" spans="1:11" ht="13.5" x14ac:dyDescent="0.25">
      <c r="A354" s="4">
        <f>TITRES_STAT!B357</f>
        <v>42517</v>
      </c>
      <c r="B354" s="2">
        <f>TITRES_STAT!D357</f>
        <v>4.6924999999999999</v>
      </c>
      <c r="C354" s="2">
        <f t="shared" si="37"/>
        <v>0</v>
      </c>
      <c r="D354" s="2">
        <f t="shared" si="38"/>
        <v>4.7144999999999992</v>
      </c>
      <c r="E354" s="2">
        <f t="shared" si="40"/>
        <v>4.7551800000000011</v>
      </c>
      <c r="F354" s="2">
        <f t="shared" si="41"/>
        <v>4.7648899999999994</v>
      </c>
      <c r="G354" s="2">
        <f t="shared" si="35"/>
        <v>4.5193800000000008</v>
      </c>
      <c r="H354" s="2">
        <f t="shared" si="39"/>
        <v>4.9037404999999987</v>
      </c>
      <c r="I354" s="2">
        <f t="array" ref="I354">SUMPRODUCT(B338:B357, (ROW(B338:B357)-ROW(B338)+1)) / (20*21/2)</f>
        <v>4.7512209523809519</v>
      </c>
      <c r="J354" s="2">
        <f t="shared" si="42"/>
        <v>4.7085011960997178</v>
      </c>
      <c r="K354" s="2">
        <f t="shared" si="36"/>
        <v>4.6309529128384224</v>
      </c>
    </row>
    <row r="355" spans="1:11" ht="13.5" x14ac:dyDescent="0.25">
      <c r="A355" s="4">
        <f>TITRES_STAT!B358</f>
        <v>42520</v>
      </c>
      <c r="B355" s="2">
        <f>TITRES_STAT!D358</f>
        <v>4.6924999999999999</v>
      </c>
      <c r="C355" s="2">
        <f t="shared" si="37"/>
        <v>0</v>
      </c>
      <c r="D355" s="2">
        <f t="shared" si="38"/>
        <v>4.7144999999999992</v>
      </c>
      <c r="E355" s="2">
        <f t="shared" si="40"/>
        <v>4.7533500000000002</v>
      </c>
      <c r="F355" s="2">
        <f t="shared" si="41"/>
        <v>4.764524999999999</v>
      </c>
      <c r="G355" s="2">
        <f t="shared" si="35"/>
        <v>4.5245120000000014</v>
      </c>
      <c r="H355" s="2">
        <f t="shared" si="39"/>
        <v>4.8987914999999989</v>
      </c>
      <c r="I355" s="2">
        <f t="array" ref="I355">SUMPRODUCT(B339:B358, (ROW(B339:B358)-ROW(B339)+1)) / (20*21/2)</f>
        <v>4.7508500000000007</v>
      </c>
      <c r="J355" s="2">
        <f t="shared" si="42"/>
        <v>4.706977272661649</v>
      </c>
      <c r="K355" s="2">
        <f t="shared" si="36"/>
        <v>4.6333665240996602</v>
      </c>
    </row>
    <row r="356" spans="1:11" ht="13.5" x14ac:dyDescent="0.25">
      <c r="A356" s="4">
        <f>TITRES_STAT!B359</f>
        <v>42521</v>
      </c>
      <c r="B356" s="2">
        <f>TITRES_STAT!D359</f>
        <v>4.8025000000000002</v>
      </c>
      <c r="C356" s="2">
        <f t="shared" si="37"/>
        <v>0.11000000000000032</v>
      </c>
      <c r="D356" s="2">
        <f t="shared" si="38"/>
        <v>4.7254999999999994</v>
      </c>
      <c r="E356" s="2">
        <f t="shared" si="40"/>
        <v>4.75739</v>
      </c>
      <c r="F356" s="2">
        <f t="shared" si="41"/>
        <v>4.7696599999999991</v>
      </c>
      <c r="G356" s="2">
        <f t="shared" si="35"/>
        <v>4.5340440000000006</v>
      </c>
      <c r="H356" s="2">
        <f t="shared" si="39"/>
        <v>4.8944289999999988</v>
      </c>
      <c r="I356" s="2">
        <f t="array" ref="I356">SUMPRODUCT(B340:B359, (ROW(B340:B359)-ROW(B340)+1)) / (20*21/2)</f>
        <v>4.755217142857143</v>
      </c>
      <c r="J356" s="2">
        <f t="shared" si="42"/>
        <v>4.7160746752653013</v>
      </c>
      <c r="K356" s="2">
        <f t="shared" si="36"/>
        <v>4.6399992094290852</v>
      </c>
    </row>
    <row r="357" spans="1:11" ht="13.5" x14ac:dyDescent="0.25">
      <c r="A357" s="4">
        <f>TITRES_STAT!B360</f>
        <v>42522</v>
      </c>
      <c r="B357" s="2">
        <f>TITRES_STAT!D360</f>
        <v>4.7657999999999996</v>
      </c>
      <c r="C357" s="2">
        <f t="shared" si="37"/>
        <v>-3.6700000000000621E-2</v>
      </c>
      <c r="D357" s="2">
        <f t="shared" si="38"/>
        <v>4.7291600000000003</v>
      </c>
      <c r="E357" s="2">
        <f t="shared" si="40"/>
        <v>4.7471199999999998</v>
      </c>
      <c r="F357" s="2">
        <f t="shared" si="41"/>
        <v>4.7659949999999984</v>
      </c>
      <c r="G357" s="2">
        <f t="shared" si="35"/>
        <v>4.5429880000000011</v>
      </c>
      <c r="H357" s="2">
        <f t="shared" si="39"/>
        <v>4.8898830000000002</v>
      </c>
      <c r="I357" s="2">
        <f t="array" ref="I357">SUMPRODUCT(B341:B360, (ROW(B341:B360)-ROW(B341)+1)) / (20*21/2)</f>
        <v>4.7595842857142854</v>
      </c>
      <c r="J357" s="2">
        <f t="shared" si="42"/>
        <v>4.7208104204781289</v>
      </c>
      <c r="K357" s="2">
        <f t="shared" si="36"/>
        <v>4.6449325737651996</v>
      </c>
    </row>
    <row r="358" spans="1:11" ht="13.5" x14ac:dyDescent="0.25">
      <c r="A358" s="4">
        <f>TITRES_STAT!B361</f>
        <v>42523</v>
      </c>
      <c r="B358" s="2">
        <f>TITRES_STAT!D361</f>
        <v>4.7621000000000002</v>
      </c>
      <c r="C358" s="2">
        <f t="shared" si="37"/>
        <v>-3.6999999999993705E-3</v>
      </c>
      <c r="D358" s="2">
        <f t="shared" si="38"/>
        <v>4.74308</v>
      </c>
      <c r="E358" s="2">
        <f t="shared" si="40"/>
        <v>4.7467500000000005</v>
      </c>
      <c r="F358" s="2">
        <f t="shared" si="41"/>
        <v>4.7566449999999989</v>
      </c>
      <c r="G358" s="2">
        <f t="shared" si="35"/>
        <v>4.5517120000000011</v>
      </c>
      <c r="H358" s="2">
        <f t="shared" si="39"/>
        <v>4.8853004999999996</v>
      </c>
      <c r="I358" s="2">
        <f t="array" ref="I358">SUMPRODUCT(B342:B361, (ROW(B342:B361)-ROW(B342)+1)) / (20*21/2)</f>
        <v>4.767401904761905</v>
      </c>
      <c r="J358" s="2">
        <f t="shared" si="42"/>
        <v>4.7247427613849737</v>
      </c>
      <c r="K358" s="2">
        <f t="shared" si="36"/>
        <v>4.6495273747940153</v>
      </c>
    </row>
    <row r="359" spans="1:11" ht="13.5" x14ac:dyDescent="0.25">
      <c r="A359" s="4">
        <f>TITRES_STAT!B362</f>
        <v>42524</v>
      </c>
      <c r="B359" s="2">
        <f>TITRES_STAT!D362</f>
        <v>4.8025000000000002</v>
      </c>
      <c r="C359" s="2">
        <f t="shared" si="37"/>
        <v>4.0399999999999991E-2</v>
      </c>
      <c r="D359" s="2">
        <f t="shared" si="38"/>
        <v>4.7650800000000002</v>
      </c>
      <c r="E359" s="2">
        <f t="shared" si="40"/>
        <v>4.7397900000000002</v>
      </c>
      <c r="F359" s="2">
        <f t="shared" si="41"/>
        <v>4.7566449999999998</v>
      </c>
      <c r="G359" s="2">
        <f t="shared" si="35"/>
        <v>4.5613180000000009</v>
      </c>
      <c r="H359" s="2">
        <f t="shared" si="39"/>
        <v>4.8812680000000004</v>
      </c>
      <c r="I359" s="2">
        <f t="array" ref="I359">SUMPRODUCT(B343:B362, (ROW(B343:B362)-ROW(B343)+1)) / (20*21/2)</f>
        <v>4.7643766666666671</v>
      </c>
      <c r="J359" s="2">
        <f t="shared" si="42"/>
        <v>4.7321482126816434</v>
      </c>
      <c r="K359" s="2">
        <f t="shared" si="36"/>
        <v>4.6555263012726815</v>
      </c>
    </row>
    <row r="360" spans="1:11" ht="13.5" x14ac:dyDescent="0.25">
      <c r="A360" s="4">
        <f>TITRES_STAT!B363</f>
        <v>42527</v>
      </c>
      <c r="B360" s="2">
        <f>TITRES_STAT!D363</f>
        <v>4.8025000000000002</v>
      </c>
      <c r="C360" s="2">
        <f t="shared" si="37"/>
        <v>0</v>
      </c>
      <c r="D360" s="2">
        <f t="shared" si="38"/>
        <v>4.7870800000000004</v>
      </c>
      <c r="E360" s="2">
        <f t="shared" si="40"/>
        <v>4.7507900000000003</v>
      </c>
      <c r="F360" s="2">
        <f t="shared" si="41"/>
        <v>4.7570149999999991</v>
      </c>
      <c r="G360" s="2">
        <f t="shared" si="35"/>
        <v>4.5709240000000015</v>
      </c>
      <c r="H360" s="2">
        <f t="shared" si="39"/>
        <v>4.8778770000000007</v>
      </c>
      <c r="I360" s="2">
        <f t="array" ref="I360">SUMPRODUCT(B344:B363, (ROW(B344:B363)-ROW(B344)+1)) / (20*21/2)</f>
        <v>4.7704342857142858</v>
      </c>
      <c r="J360" s="2">
        <f t="shared" si="42"/>
        <v>4.7388483829024395</v>
      </c>
      <c r="K360" s="2">
        <f t="shared" si="36"/>
        <v>4.6612899757325765</v>
      </c>
    </row>
    <row r="361" spans="1:11" ht="13.5" x14ac:dyDescent="0.25">
      <c r="A361" s="4">
        <f>TITRES_STAT!B364</f>
        <v>42528</v>
      </c>
      <c r="B361" s="2">
        <f>TITRES_STAT!D364</f>
        <v>4.8391000000000002</v>
      </c>
      <c r="C361" s="2">
        <f t="shared" si="37"/>
        <v>3.6599999999999966E-2</v>
      </c>
      <c r="D361" s="2">
        <f t="shared" si="38"/>
        <v>4.7944000000000004</v>
      </c>
      <c r="E361" s="2">
        <f t="shared" si="40"/>
        <v>4.7599500000000008</v>
      </c>
      <c r="F361" s="2">
        <f t="shared" si="41"/>
        <v>4.7608650000000008</v>
      </c>
      <c r="G361" s="2">
        <f t="shared" si="35"/>
        <v>4.5833880000000011</v>
      </c>
      <c r="H361" s="2">
        <f t="shared" si="39"/>
        <v>4.8742109999999998</v>
      </c>
      <c r="I361" s="2">
        <f t="array" ref="I361">SUMPRODUCT(B345:B364, (ROW(B345:B364)-ROW(B345)+1)) / (20*21/2)</f>
        <v>4.7706604761904758</v>
      </c>
      <c r="J361" s="2">
        <f t="shared" si="42"/>
        <v>4.7483961559593499</v>
      </c>
      <c r="K361" s="2">
        <f t="shared" si="36"/>
        <v>4.6682629178607105</v>
      </c>
    </row>
    <row r="362" spans="1:11" ht="13.5" x14ac:dyDescent="0.25">
      <c r="A362" s="4">
        <f>TITRES_STAT!B365</f>
        <v>42529</v>
      </c>
      <c r="B362" s="2">
        <f>TITRES_STAT!D365</f>
        <v>4.7290999999999999</v>
      </c>
      <c r="C362" s="2">
        <f t="shared" si="37"/>
        <v>-0.11000000000000032</v>
      </c>
      <c r="D362" s="2">
        <f t="shared" si="38"/>
        <v>4.7870600000000003</v>
      </c>
      <c r="E362" s="2">
        <f t="shared" si="40"/>
        <v>4.7581100000000003</v>
      </c>
      <c r="F362" s="2">
        <f t="shared" si="41"/>
        <v>4.7571950000000003</v>
      </c>
      <c r="G362" s="2">
        <f t="shared" si="35"/>
        <v>4.594018000000001</v>
      </c>
      <c r="H362" s="2">
        <f t="shared" si="39"/>
        <v>4.8700130000000001</v>
      </c>
      <c r="I362" s="2">
        <f t="array" ref="I362">SUMPRODUCT(B346:B365, (ROW(B346:B365)-ROW(B346)+1)) / (20*21/2)</f>
        <v>4.7705723809523812</v>
      </c>
      <c r="J362" s="2">
        <f t="shared" si="42"/>
        <v>4.7465584268203642</v>
      </c>
      <c r="K362" s="2">
        <f t="shared" si="36"/>
        <v>4.6706486857877412</v>
      </c>
    </row>
    <row r="363" spans="1:11" ht="13.5" x14ac:dyDescent="0.25">
      <c r="A363" s="4">
        <f>TITRES_STAT!B366</f>
        <v>42530</v>
      </c>
      <c r="B363" s="2">
        <f>TITRES_STAT!D366</f>
        <v>4.8208000000000002</v>
      </c>
      <c r="C363" s="2">
        <f t="shared" si="37"/>
        <v>9.1700000000000337E-2</v>
      </c>
      <c r="D363" s="2">
        <f t="shared" si="38"/>
        <v>4.7988</v>
      </c>
      <c r="E363" s="2">
        <f t="shared" si="40"/>
        <v>4.7709400000000004</v>
      </c>
      <c r="F363" s="2">
        <f t="shared" si="41"/>
        <v>4.7634250000000007</v>
      </c>
      <c r="G363" s="2">
        <f t="shared" si="35"/>
        <v>4.6076560000000004</v>
      </c>
      <c r="H363" s="2">
        <f t="shared" si="39"/>
        <v>4.8666219999999996</v>
      </c>
      <c r="I363" s="2">
        <f t="array" ref="I363">SUMPRODUCT(B347:B366, (ROW(B347:B366)-ROW(B347)+1)) / (20*21/2)</f>
        <v>4.770222380952382</v>
      </c>
      <c r="J363" s="2">
        <f t="shared" si="42"/>
        <v>4.7536290528374723</v>
      </c>
      <c r="K363" s="2">
        <f t="shared" si="36"/>
        <v>4.6765369726195942</v>
      </c>
    </row>
    <row r="364" spans="1:11" ht="13.5" x14ac:dyDescent="0.25">
      <c r="A364" s="4">
        <f>TITRES_STAT!B367</f>
        <v>42531</v>
      </c>
      <c r="B364" s="2">
        <f>TITRES_STAT!D367</f>
        <v>4.7657999999999996</v>
      </c>
      <c r="C364" s="2">
        <f t="shared" si="37"/>
        <v>-5.5000000000000604E-2</v>
      </c>
      <c r="D364" s="2">
        <f t="shared" si="38"/>
        <v>4.7914599999999989</v>
      </c>
      <c r="E364" s="2">
        <f t="shared" si="40"/>
        <v>4.7782700000000009</v>
      </c>
      <c r="F364" s="2">
        <f t="shared" si="41"/>
        <v>4.7667250000000001</v>
      </c>
      <c r="G364" s="2">
        <f t="shared" si="35"/>
        <v>4.6182880000000015</v>
      </c>
      <c r="H364" s="2">
        <f t="shared" si="39"/>
        <v>4.8626075000000002</v>
      </c>
      <c r="I364" s="2">
        <f t="array" ref="I364">SUMPRODUCT(B348:B367, (ROW(B348:B367)-ROW(B348)+1)) / (20*21/2)</f>
        <v>4.769854761904762</v>
      </c>
      <c r="J364" s="2">
        <f t="shared" si="42"/>
        <v>4.7547881906624756</v>
      </c>
      <c r="K364" s="2">
        <f t="shared" si="36"/>
        <v>4.6800374834972578</v>
      </c>
    </row>
    <row r="365" spans="1:11" ht="13.5" x14ac:dyDescent="0.25">
      <c r="A365" s="4">
        <f>TITRES_STAT!B368</f>
        <v>42534</v>
      </c>
      <c r="B365" s="2">
        <f>TITRES_STAT!D368</f>
        <v>4.7657999999999996</v>
      </c>
      <c r="C365" s="2">
        <f t="shared" si="37"/>
        <v>0</v>
      </c>
      <c r="D365" s="2">
        <f t="shared" si="38"/>
        <v>4.7841199999999997</v>
      </c>
      <c r="E365" s="2">
        <f t="shared" si="40"/>
        <v>4.7856000000000005</v>
      </c>
      <c r="F365" s="2">
        <f t="shared" si="41"/>
        <v>4.7694749999999999</v>
      </c>
      <c r="G365" s="2">
        <f t="shared" si="35"/>
        <v>4.6264260000000013</v>
      </c>
      <c r="H365" s="2">
        <f t="shared" si="39"/>
        <v>4.8585929999999999</v>
      </c>
      <c r="I365" s="2">
        <f t="array" ref="I365">SUMPRODUCT(B349:B368, (ROW(B349:B368)-ROW(B349)+1)) / (20*21/2)</f>
        <v>4.7699761904761901</v>
      </c>
      <c r="J365" s="2">
        <f t="shared" si="42"/>
        <v>4.7558369344089062</v>
      </c>
      <c r="K365" s="2">
        <f t="shared" si="36"/>
        <v>4.6834007194385423</v>
      </c>
    </row>
    <row r="366" spans="1:11" ht="13.5" x14ac:dyDescent="0.25">
      <c r="A366" s="4">
        <f>TITRES_STAT!B369</f>
        <v>42535</v>
      </c>
      <c r="B366" s="2">
        <f>TITRES_STAT!D369</f>
        <v>4.7657999999999996</v>
      </c>
      <c r="C366" s="2">
        <f t="shared" si="37"/>
        <v>0</v>
      </c>
      <c r="D366" s="2">
        <f t="shared" si="38"/>
        <v>4.7694599999999996</v>
      </c>
      <c r="E366" s="2">
        <f t="shared" si="40"/>
        <v>4.78193</v>
      </c>
      <c r="F366" s="2">
        <f t="shared" si="41"/>
        <v>4.76966</v>
      </c>
      <c r="G366" s="2">
        <f t="shared" si="35"/>
        <v>4.6338320000000008</v>
      </c>
      <c r="H366" s="2">
        <f t="shared" si="39"/>
        <v>4.8549270000000009</v>
      </c>
      <c r="I366" s="2">
        <f t="array" ref="I366">SUMPRODUCT(B350:B369, (ROW(B350:B369)-ROW(B350)+1)) / (20*21/2)</f>
        <v>4.7694023809523811</v>
      </c>
      <c r="J366" s="2">
        <f t="shared" si="42"/>
        <v>4.7567857977985337</v>
      </c>
      <c r="K366" s="2">
        <f t="shared" si="36"/>
        <v>4.6866320637742858</v>
      </c>
    </row>
    <row r="367" spans="1:11" ht="13.5" x14ac:dyDescent="0.25">
      <c r="A367" s="4">
        <f>TITRES_STAT!B370</f>
        <v>42536</v>
      </c>
      <c r="B367" s="2">
        <f>TITRES_STAT!D370</f>
        <v>4.7657999999999996</v>
      </c>
      <c r="C367" s="2">
        <f t="shared" si="37"/>
        <v>0</v>
      </c>
      <c r="D367" s="2">
        <f t="shared" si="38"/>
        <v>4.7767999999999997</v>
      </c>
      <c r="E367" s="2">
        <f t="shared" si="40"/>
        <v>4.78193</v>
      </c>
      <c r="F367" s="2">
        <f t="shared" si="41"/>
        <v>4.7645250000000008</v>
      </c>
      <c r="G367" s="2">
        <f t="shared" si="35"/>
        <v>4.6438040000000012</v>
      </c>
      <c r="H367" s="2">
        <f t="shared" si="39"/>
        <v>4.8515910000000009</v>
      </c>
      <c r="I367" s="2">
        <f t="array" ref="I367">SUMPRODUCT(B351:B370, (ROW(B351:B370)-ROW(B351)+1)) / (20*21/2)</f>
        <v>4.7630838095238097</v>
      </c>
      <c r="J367" s="2">
        <f t="shared" si="42"/>
        <v>4.7576442932462921</v>
      </c>
      <c r="K367" s="2">
        <f t="shared" si="36"/>
        <v>4.6897366887243139</v>
      </c>
    </row>
    <row r="368" spans="1:11" ht="13.5" x14ac:dyDescent="0.25">
      <c r="A368" s="4">
        <f>TITRES_STAT!B371</f>
        <v>42537</v>
      </c>
      <c r="B368" s="2">
        <f>TITRES_STAT!D371</f>
        <v>4.7657999999999996</v>
      </c>
      <c r="C368" s="2">
        <f t="shared" si="37"/>
        <v>0</v>
      </c>
      <c r="D368" s="2">
        <f t="shared" si="38"/>
        <v>4.7657999999999996</v>
      </c>
      <c r="E368" s="2">
        <f t="shared" si="40"/>
        <v>4.7822999999999993</v>
      </c>
      <c r="F368" s="2">
        <f t="shared" si="41"/>
        <v>4.7645250000000008</v>
      </c>
      <c r="G368" s="2">
        <f t="shared" si="35"/>
        <v>4.6537760000000024</v>
      </c>
      <c r="H368" s="2">
        <f t="shared" si="39"/>
        <v>4.8482550000000009</v>
      </c>
      <c r="I368" s="2">
        <f t="array" ref="I368">SUMPRODUCT(B352:B371, (ROW(B352:B371)-ROW(B352)+1)) / (20*21/2)</f>
        <v>4.7585080952380956</v>
      </c>
      <c r="J368" s="2">
        <f t="shared" si="42"/>
        <v>4.7584210272228358</v>
      </c>
      <c r="K368" s="2">
        <f t="shared" si="36"/>
        <v>4.6927195636763015</v>
      </c>
    </row>
    <row r="369" spans="1:11" ht="13.5" x14ac:dyDescent="0.25">
      <c r="A369" s="4">
        <f>TITRES_STAT!B372</f>
        <v>42538</v>
      </c>
      <c r="B369" s="2">
        <f>TITRES_STAT!D372</f>
        <v>4.7584999999999997</v>
      </c>
      <c r="C369" s="2">
        <f t="shared" si="37"/>
        <v>-7.2999999999998622E-3</v>
      </c>
      <c r="D369" s="2">
        <f t="shared" si="38"/>
        <v>4.7643399999999998</v>
      </c>
      <c r="E369" s="2">
        <f t="shared" si="40"/>
        <v>4.7778999999999989</v>
      </c>
      <c r="F369" s="2">
        <f t="shared" si="41"/>
        <v>4.758845</v>
      </c>
      <c r="G369" s="2">
        <f t="shared" si="35"/>
        <v>4.662574000000002</v>
      </c>
      <c r="H369" s="2">
        <f t="shared" si="39"/>
        <v>4.8451025000000012</v>
      </c>
      <c r="I369" s="2">
        <f t="array" ref="I369">SUMPRODUCT(B353:B372, (ROW(B353:B372)-ROW(B353)+1)) / (20*21/2)</f>
        <v>4.752364285714286</v>
      </c>
      <c r="J369" s="2">
        <f t="shared" si="42"/>
        <v>4.7584285484397082</v>
      </c>
      <c r="K369" s="2">
        <f t="shared" si="36"/>
        <v>4.6952991886301723</v>
      </c>
    </row>
    <row r="370" spans="1:11" ht="13.5" x14ac:dyDescent="0.25">
      <c r="A370" s="4">
        <f>TITRES_STAT!B373</f>
        <v>42541</v>
      </c>
      <c r="B370" s="2">
        <f>TITRES_STAT!D373</f>
        <v>4.6924999999999999</v>
      </c>
      <c r="C370" s="2">
        <f t="shared" si="37"/>
        <v>-6.5999999999999837E-2</v>
      </c>
      <c r="D370" s="2">
        <f t="shared" si="38"/>
        <v>4.7496799999999997</v>
      </c>
      <c r="E370" s="2">
        <f t="shared" si="40"/>
        <v>4.7668999999999997</v>
      </c>
      <c r="F370" s="2">
        <f t="shared" si="41"/>
        <v>4.758845</v>
      </c>
      <c r="G370" s="2">
        <f t="shared" ref="G370:G433" si="43">AVERAGE(B321:B370)</f>
        <v>4.6713720000000016</v>
      </c>
      <c r="H370" s="2">
        <f t="shared" si="39"/>
        <v>4.8410700000000002</v>
      </c>
      <c r="I370" s="2">
        <f t="array" ref="I370">SUMPRODUCT(B354:B373, (ROW(B354:B373)-ROW(B354)+1)) / (20*21/2)</f>
        <v>4.7464823809523811</v>
      </c>
      <c r="J370" s="2">
        <f t="shared" si="42"/>
        <v>4.7521496390644975</v>
      </c>
      <c r="K370" s="2">
        <f t="shared" si="36"/>
        <v>4.695189416527028</v>
      </c>
    </row>
    <row r="371" spans="1:11" ht="13.5" x14ac:dyDescent="0.25">
      <c r="A371" s="4">
        <f>TITRES_STAT!B374</f>
        <v>42542</v>
      </c>
      <c r="B371" s="2">
        <f>TITRES_STAT!D374</f>
        <v>4.7107999999999999</v>
      </c>
      <c r="C371" s="2">
        <f t="shared" si="37"/>
        <v>1.8299999999999983E-2</v>
      </c>
      <c r="D371" s="2">
        <f t="shared" si="38"/>
        <v>4.7386799999999996</v>
      </c>
      <c r="E371" s="2">
        <f t="shared" si="40"/>
        <v>4.7540699999999996</v>
      </c>
      <c r="F371" s="2">
        <f t="shared" si="41"/>
        <v>4.7570100000000002</v>
      </c>
      <c r="G371" s="2">
        <f t="shared" si="43"/>
        <v>4.6805360000000009</v>
      </c>
      <c r="H371" s="2">
        <f t="shared" si="39"/>
        <v>4.8369455000000006</v>
      </c>
      <c r="I371" s="2">
        <f t="array" ref="I371">SUMPRODUCT(B355:B374, (ROW(B355:B374)-ROW(B355)+1)) / (20*21/2)</f>
        <v>4.7406004761904761</v>
      </c>
      <c r="J371" s="2">
        <f t="shared" si="42"/>
        <v>4.7482115782012118</v>
      </c>
      <c r="K371" s="2">
        <f t="shared" ref="K371:K434" si="44">$K$4*B371+(1-$K$4)*K370</f>
        <v>4.6958015962710666</v>
      </c>
    </row>
    <row r="372" spans="1:11" ht="13.5" x14ac:dyDescent="0.25">
      <c r="A372" s="4">
        <f>TITRES_STAT!B375</f>
        <v>42543</v>
      </c>
      <c r="B372" s="2">
        <f>TITRES_STAT!D375</f>
        <v>4.6924999999999999</v>
      </c>
      <c r="C372" s="2">
        <f t="shared" si="37"/>
        <v>-1.8299999999999983E-2</v>
      </c>
      <c r="D372" s="2">
        <f t="shared" si="38"/>
        <v>4.7240199999999994</v>
      </c>
      <c r="E372" s="2">
        <f t="shared" si="40"/>
        <v>4.7504100000000005</v>
      </c>
      <c r="F372" s="2">
        <f t="shared" si="41"/>
        <v>4.7542600000000004</v>
      </c>
      <c r="G372" s="2">
        <f t="shared" si="43"/>
        <v>4.6869880000000022</v>
      </c>
      <c r="H372" s="2">
        <f t="shared" si="39"/>
        <v>4.8327295000000001</v>
      </c>
      <c r="I372" s="2">
        <f t="array" ref="I372">SUMPRODUCT(B356:B375, (ROW(B356:B375)-ROW(B356)+1)) / (20*21/2)</f>
        <v>4.734718571428572</v>
      </c>
      <c r="J372" s="2">
        <f t="shared" si="42"/>
        <v>4.7429057136106199</v>
      </c>
      <c r="K372" s="2">
        <f t="shared" si="44"/>
        <v>4.6956721219074948</v>
      </c>
    </row>
    <row r="373" spans="1:11" ht="13.5" x14ac:dyDescent="0.25">
      <c r="A373" s="4">
        <f>TITRES_STAT!B376</f>
        <v>42544</v>
      </c>
      <c r="B373" s="2">
        <f>TITRES_STAT!D376</f>
        <v>4.6924999999999999</v>
      </c>
      <c r="C373" s="2">
        <f t="shared" si="37"/>
        <v>0</v>
      </c>
      <c r="D373" s="2">
        <f t="shared" si="38"/>
        <v>4.7093599999999993</v>
      </c>
      <c r="E373" s="2">
        <f t="shared" si="40"/>
        <v>4.7375800000000003</v>
      </c>
      <c r="F373" s="2">
        <f t="shared" si="41"/>
        <v>4.7542599999999995</v>
      </c>
      <c r="G373" s="2">
        <f t="shared" si="43"/>
        <v>4.6932940000000016</v>
      </c>
      <c r="H373" s="2">
        <f t="shared" si="39"/>
        <v>4.8285134999999997</v>
      </c>
      <c r="I373" s="2">
        <f t="array" ref="I373">SUMPRODUCT(B357:B376, (ROW(B357:B376)-ROW(B357)+1)) / (20*21/2)</f>
        <v>4.7284842857142859</v>
      </c>
      <c r="J373" s="2">
        <f t="shared" si="42"/>
        <v>4.7381051694572269</v>
      </c>
      <c r="K373" s="2">
        <f t="shared" si="44"/>
        <v>4.6955477249699458</v>
      </c>
    </row>
    <row r="374" spans="1:11" ht="13.5" x14ac:dyDescent="0.25">
      <c r="A374" s="4">
        <f>TITRES_STAT!B377</f>
        <v>42545</v>
      </c>
      <c r="B374" s="2">
        <f>TITRES_STAT!D377</f>
        <v>4.6924999999999999</v>
      </c>
      <c r="C374" s="2">
        <f t="shared" si="37"/>
        <v>0</v>
      </c>
      <c r="D374" s="2">
        <f t="shared" si="38"/>
        <v>4.6961599999999999</v>
      </c>
      <c r="E374" s="2">
        <f t="shared" si="40"/>
        <v>4.7302500000000007</v>
      </c>
      <c r="F374" s="2">
        <f t="shared" si="41"/>
        <v>4.7542599999999995</v>
      </c>
      <c r="G374" s="2">
        <f t="shared" si="43"/>
        <v>4.7006260000000015</v>
      </c>
      <c r="H374" s="2">
        <f t="shared" si="39"/>
        <v>4.8242974999999992</v>
      </c>
      <c r="I374" s="2">
        <f t="array" ref="I374">SUMPRODUCT(B358:B377, (ROW(B358:B377)-ROW(B358)+1)) / (20*21/2)</f>
        <v>4.722791428571429</v>
      </c>
      <c r="J374" s="2">
        <f t="shared" si="42"/>
        <v>4.7337618199851095</v>
      </c>
      <c r="K374" s="2">
        <f t="shared" si="44"/>
        <v>4.6954282063436734</v>
      </c>
    </row>
    <row r="375" spans="1:11" ht="13.5" x14ac:dyDescent="0.25">
      <c r="A375" s="4">
        <f>TITRES_STAT!B378</f>
        <v>42548</v>
      </c>
      <c r="B375" s="2">
        <f>TITRES_STAT!D378</f>
        <v>4.6924999999999999</v>
      </c>
      <c r="C375" s="2">
        <f t="shared" si="37"/>
        <v>0</v>
      </c>
      <c r="D375" s="2">
        <f t="shared" si="38"/>
        <v>4.6961599999999999</v>
      </c>
      <c r="E375" s="2">
        <f t="shared" si="40"/>
        <v>4.7229200000000002</v>
      </c>
      <c r="F375" s="2">
        <f t="shared" si="41"/>
        <v>4.7542599999999995</v>
      </c>
      <c r="G375" s="2">
        <f t="shared" si="43"/>
        <v>4.7057580000000012</v>
      </c>
      <c r="H375" s="2">
        <f t="shared" si="39"/>
        <v>4.8200814999999997</v>
      </c>
      <c r="I375" s="2">
        <f t="array" ref="I375">SUMPRODUCT(B359:B378, (ROW(B359:B378)-ROW(B359)+1)) / (20*21/2)</f>
        <v>4.7268842857142861</v>
      </c>
      <c r="J375" s="2">
        <f t="shared" si="42"/>
        <v>4.7298321228436704</v>
      </c>
      <c r="K375" s="2">
        <f t="shared" si="44"/>
        <v>4.6953133747223523</v>
      </c>
    </row>
    <row r="376" spans="1:11" ht="13.5" x14ac:dyDescent="0.25">
      <c r="A376" s="4">
        <f>TITRES_STAT!B379</f>
        <v>42549</v>
      </c>
      <c r="B376" s="2">
        <f>TITRES_STAT!D379</f>
        <v>4.6887999999999996</v>
      </c>
      <c r="C376" s="2">
        <f t="shared" si="37"/>
        <v>-3.7000000000002586E-3</v>
      </c>
      <c r="D376" s="2">
        <f t="shared" si="38"/>
        <v>4.6917600000000004</v>
      </c>
      <c r="E376" s="2">
        <f t="shared" si="40"/>
        <v>4.7152200000000004</v>
      </c>
      <c r="F376" s="2">
        <f t="shared" si="41"/>
        <v>4.7485749999999989</v>
      </c>
      <c r="G376" s="2">
        <f t="shared" si="43"/>
        <v>4.7106700000000012</v>
      </c>
      <c r="H376" s="2">
        <f t="shared" si="39"/>
        <v>4.8158469999999998</v>
      </c>
      <c r="I376" s="2">
        <f t="array" ref="I376">SUMPRODUCT(B360:B379, (ROW(B360:B379)-ROW(B360)+1)) / (20*21/2)</f>
        <v>4.7254266666666682</v>
      </c>
      <c r="J376" s="2">
        <f t="shared" si="42"/>
        <v>4.7259243016204637</v>
      </c>
      <c r="K376" s="2">
        <f t="shared" si="44"/>
        <v>4.6950579482626518</v>
      </c>
    </row>
    <row r="377" spans="1:11" ht="13.5" x14ac:dyDescent="0.25">
      <c r="A377" s="4">
        <f>TITRES_STAT!B380</f>
        <v>42550</v>
      </c>
      <c r="B377" s="2">
        <f>TITRES_STAT!D380</f>
        <v>4.6887999999999996</v>
      </c>
      <c r="C377" s="2">
        <f t="shared" si="37"/>
        <v>0</v>
      </c>
      <c r="D377" s="2">
        <f t="shared" si="38"/>
        <v>4.69102</v>
      </c>
      <c r="E377" s="2">
        <f t="shared" si="40"/>
        <v>4.7075200000000006</v>
      </c>
      <c r="F377" s="2">
        <f t="shared" si="41"/>
        <v>4.744724999999999</v>
      </c>
      <c r="G377" s="2">
        <f t="shared" si="43"/>
        <v>4.7163880000000011</v>
      </c>
      <c r="H377" s="2">
        <f t="shared" si="39"/>
        <v>4.8116125000000007</v>
      </c>
      <c r="I377" s="2">
        <f t="array" ref="I377">SUMPRODUCT(B361:B380, (ROW(B361:B380)-ROW(B361)+1)) / (20*21/2)</f>
        <v>4.7243109523809528</v>
      </c>
      <c r="J377" s="2">
        <f t="shared" si="42"/>
        <v>4.7223886538470863</v>
      </c>
      <c r="K377" s="2">
        <f t="shared" si="44"/>
        <v>4.6948125385268611</v>
      </c>
    </row>
    <row r="378" spans="1:11" ht="13.5" x14ac:dyDescent="0.25">
      <c r="A378" s="4">
        <f>TITRES_STAT!B381</f>
        <v>42551</v>
      </c>
      <c r="B378" s="2">
        <f>TITRES_STAT!D381</f>
        <v>4.7877000000000001</v>
      </c>
      <c r="C378" s="2">
        <f t="shared" si="37"/>
        <v>9.8900000000000432E-2</v>
      </c>
      <c r="D378" s="2">
        <f t="shared" si="38"/>
        <v>4.7100600000000004</v>
      </c>
      <c r="E378" s="2">
        <f t="shared" si="40"/>
        <v>4.7097099999999994</v>
      </c>
      <c r="F378" s="2">
        <f t="shared" si="41"/>
        <v>4.7460049999999985</v>
      </c>
      <c r="G378" s="2">
        <f t="shared" si="43"/>
        <v>4.7230580000000009</v>
      </c>
      <c r="H378" s="2">
        <f t="shared" si="39"/>
        <v>4.8078725000000002</v>
      </c>
      <c r="I378" s="2">
        <f t="array" ref="I378">SUMPRODUCT(B362:B381, (ROW(B362:B381)-ROW(B362)+1)) / (20*21/2)</f>
        <v>4.7235371428571433</v>
      </c>
      <c r="J378" s="2">
        <f t="shared" si="42"/>
        <v>4.7286087820521256</v>
      </c>
      <c r="K378" s="2">
        <f t="shared" si="44"/>
        <v>4.6984551840748274</v>
      </c>
    </row>
    <row r="379" spans="1:11" ht="13.5" x14ac:dyDescent="0.25">
      <c r="A379" s="4">
        <f>TITRES_STAT!B382</f>
        <v>42552</v>
      </c>
      <c r="B379" s="2">
        <f>TITRES_STAT!D382</f>
        <v>4.7306999999999997</v>
      </c>
      <c r="C379" s="2">
        <f t="shared" si="37"/>
        <v>-5.7000000000000384E-2</v>
      </c>
      <c r="D379" s="2">
        <f t="shared" si="38"/>
        <v>4.7176999999999998</v>
      </c>
      <c r="E379" s="2">
        <f t="shared" si="40"/>
        <v>4.7069299999999998</v>
      </c>
      <c r="F379" s="2">
        <f t="shared" si="41"/>
        <v>4.7424149999999994</v>
      </c>
      <c r="G379" s="2">
        <f t="shared" si="43"/>
        <v>4.7282220000000006</v>
      </c>
      <c r="H379" s="2">
        <f t="shared" si="39"/>
        <v>4.8040495000000005</v>
      </c>
      <c r="I379" s="2">
        <f t="array" ref="I379">SUMPRODUCT(B363:B382, (ROW(B363:B382)-ROW(B363)+1)) / (20*21/2)</f>
        <v>4.7232795238095244</v>
      </c>
      <c r="J379" s="2">
        <f t="shared" si="42"/>
        <v>4.7288079456662082</v>
      </c>
      <c r="K379" s="2">
        <f t="shared" si="44"/>
        <v>4.6997196866601278</v>
      </c>
    </row>
    <row r="380" spans="1:11" ht="13.5" x14ac:dyDescent="0.25">
      <c r="A380" s="4">
        <f>TITRES_STAT!B383</f>
        <v>42555</v>
      </c>
      <c r="B380" s="2">
        <f>TITRES_STAT!D383</f>
        <v>4.7306999999999997</v>
      </c>
      <c r="C380" s="2">
        <f t="shared" si="37"/>
        <v>0</v>
      </c>
      <c r="D380" s="2">
        <f t="shared" si="38"/>
        <v>4.7253399999999992</v>
      </c>
      <c r="E380" s="2">
        <f t="shared" si="40"/>
        <v>4.7107499999999991</v>
      </c>
      <c r="F380" s="2">
        <f t="shared" si="41"/>
        <v>4.7388250000000003</v>
      </c>
      <c r="G380" s="2">
        <f t="shared" si="43"/>
        <v>4.7333860000000003</v>
      </c>
      <c r="H380" s="2">
        <f t="shared" si="39"/>
        <v>4.8002265</v>
      </c>
      <c r="I380" s="2">
        <f t="array" ref="I380">SUMPRODUCT(B364:B383, (ROW(B364:B383)-ROW(B364)+1)) / (20*21/2)</f>
        <v>4.7230142857142852</v>
      </c>
      <c r="J380" s="2">
        <f t="shared" si="42"/>
        <v>4.7289881413170454</v>
      </c>
      <c r="K380" s="2">
        <f t="shared" si="44"/>
        <v>4.7009346009087505</v>
      </c>
    </row>
    <row r="381" spans="1:11" ht="13.5" x14ac:dyDescent="0.25">
      <c r="A381" s="4">
        <f>TITRES_STAT!B384</f>
        <v>42559</v>
      </c>
      <c r="B381" s="2">
        <f>TITRES_STAT!D384</f>
        <v>4.7306999999999997</v>
      </c>
      <c r="C381" s="2">
        <f t="shared" si="37"/>
        <v>0</v>
      </c>
      <c r="D381" s="2">
        <f t="shared" si="38"/>
        <v>4.7337199999999999</v>
      </c>
      <c r="E381" s="2">
        <f t="shared" si="40"/>
        <v>4.7127399999999993</v>
      </c>
      <c r="F381" s="2">
        <f t="shared" si="41"/>
        <v>4.7334049999999994</v>
      </c>
      <c r="G381" s="2">
        <f t="shared" si="43"/>
        <v>4.7403100000000009</v>
      </c>
      <c r="H381" s="2">
        <f t="shared" si="39"/>
        <v>4.7964035000000003</v>
      </c>
      <c r="I381" s="2">
        <f t="array" ref="I381">SUMPRODUCT(B365:B384, (ROW(B365:B384)-ROW(B365)+1)) / (20*21/2)</f>
        <v>4.7231780952380955</v>
      </c>
      <c r="J381" s="2">
        <f t="shared" si="42"/>
        <v>4.7291511754773268</v>
      </c>
      <c r="K381" s="2">
        <f t="shared" si="44"/>
        <v>4.7021018714613483</v>
      </c>
    </row>
    <row r="382" spans="1:11" ht="13.5" x14ac:dyDescent="0.25">
      <c r="A382" s="4">
        <f>TITRES_STAT!B385</f>
        <v>42562</v>
      </c>
      <c r="B382" s="2">
        <f>TITRES_STAT!D385</f>
        <v>4.7306999999999997</v>
      </c>
      <c r="C382" s="2">
        <f t="shared" si="37"/>
        <v>0</v>
      </c>
      <c r="D382" s="2">
        <f t="shared" si="38"/>
        <v>4.7420999999999989</v>
      </c>
      <c r="E382" s="2">
        <f t="shared" si="40"/>
        <v>4.7165599999999994</v>
      </c>
      <c r="F382" s="2">
        <f t="shared" si="41"/>
        <v>4.7334849999999999</v>
      </c>
      <c r="G382" s="2">
        <f t="shared" si="43"/>
        <v>4.7447400000000011</v>
      </c>
      <c r="H382" s="2">
        <f t="shared" si="39"/>
        <v>4.7925804999999997</v>
      </c>
      <c r="I382" s="2">
        <f t="array" ref="I382">SUMPRODUCT(B366:B385, (ROW(B366:B385)-ROW(B366)+1)) / (20*21/2)</f>
        <v>4.7227852380952378</v>
      </c>
      <c r="J382" s="2">
        <f t="shared" si="42"/>
        <v>4.7292986825747239</v>
      </c>
      <c r="K382" s="2">
        <f t="shared" si="44"/>
        <v>4.7032233666981584</v>
      </c>
    </row>
    <row r="383" spans="1:11" ht="13.5" x14ac:dyDescent="0.25">
      <c r="A383" s="4">
        <f>TITRES_STAT!B386</f>
        <v>42563</v>
      </c>
      <c r="B383" s="2">
        <f>TITRES_STAT!D386</f>
        <v>4.7306999999999997</v>
      </c>
      <c r="C383" s="2">
        <f t="shared" si="37"/>
        <v>0</v>
      </c>
      <c r="D383" s="2">
        <f t="shared" si="38"/>
        <v>4.7306999999999997</v>
      </c>
      <c r="E383" s="2">
        <f t="shared" si="40"/>
        <v>4.7203799999999996</v>
      </c>
      <c r="F383" s="2">
        <f t="shared" si="41"/>
        <v>4.72898</v>
      </c>
      <c r="G383" s="2">
        <f t="shared" si="43"/>
        <v>4.7491700000000012</v>
      </c>
      <c r="H383" s="2">
        <f t="shared" si="39"/>
        <v>4.7889404999999989</v>
      </c>
      <c r="I383" s="2">
        <f t="array" ref="I383">SUMPRODUCT(B367:B386, (ROW(B367:B386)-ROW(B367)+1)) / (20*21/2)</f>
        <v>4.7233195238095238</v>
      </c>
      <c r="J383" s="2">
        <f t="shared" si="42"/>
        <v>4.7294321413771305</v>
      </c>
      <c r="K383" s="2">
        <f t="shared" si="44"/>
        <v>4.704300881729603</v>
      </c>
    </row>
    <row r="384" spans="1:11" ht="13.5" x14ac:dyDescent="0.25">
      <c r="A384" s="4">
        <f>TITRES_STAT!B387</f>
        <v>42564</v>
      </c>
      <c r="B384" s="2">
        <f>TITRES_STAT!D387</f>
        <v>4.7306999999999997</v>
      </c>
      <c r="C384" s="2">
        <f t="shared" si="37"/>
        <v>0</v>
      </c>
      <c r="D384" s="2">
        <f t="shared" si="38"/>
        <v>4.7306999999999997</v>
      </c>
      <c r="E384" s="2">
        <f t="shared" si="40"/>
        <v>4.7241999999999997</v>
      </c>
      <c r="F384" s="2">
        <f t="shared" si="41"/>
        <v>4.7272249999999998</v>
      </c>
      <c r="G384" s="2">
        <f t="shared" si="43"/>
        <v>4.7525000000000004</v>
      </c>
      <c r="H384" s="2">
        <f t="shared" si="39"/>
        <v>4.7854654999999999</v>
      </c>
      <c r="I384" s="2">
        <f t="array" ref="I384">SUMPRODUCT(B368:B387, (ROW(B368:B387)-ROW(B368)+1)) / (20*21/2)</f>
        <v>4.7240209523809522</v>
      </c>
      <c r="J384" s="2">
        <f t="shared" si="42"/>
        <v>4.7295528898174037</v>
      </c>
      <c r="K384" s="2">
        <f t="shared" si="44"/>
        <v>4.7053361412696182</v>
      </c>
    </row>
    <row r="385" spans="1:11" ht="13.5" x14ac:dyDescent="0.25">
      <c r="A385" s="4">
        <f>TITRES_STAT!B388</f>
        <v>42565</v>
      </c>
      <c r="B385" s="2">
        <f>TITRES_STAT!D388</f>
        <v>4.7230999999999996</v>
      </c>
      <c r="C385" s="2">
        <f t="shared" si="37"/>
        <v>-7.6000000000000512E-3</v>
      </c>
      <c r="D385" s="2">
        <f t="shared" si="38"/>
        <v>4.7291799999999995</v>
      </c>
      <c r="E385" s="2">
        <f t="shared" si="40"/>
        <v>4.7272599999999994</v>
      </c>
      <c r="F385" s="2">
        <f t="shared" si="41"/>
        <v>4.7250899999999998</v>
      </c>
      <c r="G385" s="2">
        <f t="shared" si="43"/>
        <v>4.7529660000000007</v>
      </c>
      <c r="H385" s="2">
        <f t="shared" si="39"/>
        <v>4.7819709999999995</v>
      </c>
      <c r="I385" s="2">
        <f t="array" ref="I385">SUMPRODUCT(B369:B388, (ROW(B369:B388)-ROW(B369)+1)) / (20*21/2)</f>
        <v>4.724889523809523</v>
      </c>
      <c r="J385" s="2">
        <f t="shared" si="42"/>
        <v>4.7289383288824123</v>
      </c>
      <c r="K385" s="2">
        <f t="shared" si="44"/>
        <v>4.7060327631806143</v>
      </c>
    </row>
    <row r="386" spans="1:11" ht="13.5" x14ac:dyDescent="0.25">
      <c r="A386" s="4">
        <f>TITRES_STAT!B389</f>
        <v>42566</v>
      </c>
      <c r="B386" s="2">
        <f>TITRES_STAT!D389</f>
        <v>4.7306999999999997</v>
      </c>
      <c r="C386" s="2">
        <f t="shared" si="37"/>
        <v>7.6000000000000512E-3</v>
      </c>
      <c r="D386" s="2">
        <f t="shared" si="38"/>
        <v>4.7291799999999995</v>
      </c>
      <c r="E386" s="2">
        <f t="shared" si="40"/>
        <v>4.7314499999999997</v>
      </c>
      <c r="F386" s="2">
        <f t="shared" si="41"/>
        <v>4.7233350000000005</v>
      </c>
      <c r="G386" s="2">
        <f t="shared" si="43"/>
        <v>4.7535840000000009</v>
      </c>
      <c r="H386" s="2">
        <f t="shared" si="39"/>
        <v>4.7785144999999991</v>
      </c>
      <c r="I386" s="2">
        <f t="array" ref="I386">SUMPRODUCT(B370:B389, (ROW(B370:B389)-ROW(B370)+1)) / (20*21/2)</f>
        <v>4.7241157142857144</v>
      </c>
      <c r="J386" s="2">
        <f t="shared" si="42"/>
        <v>4.7291061070840872</v>
      </c>
      <c r="K386" s="2">
        <f t="shared" si="44"/>
        <v>4.707000105800982</v>
      </c>
    </row>
    <row r="387" spans="1:11" ht="13.5" x14ac:dyDescent="0.25">
      <c r="A387" s="4">
        <f>TITRES_STAT!B390</f>
        <v>42569</v>
      </c>
      <c r="B387" s="2">
        <f>TITRES_STAT!D390</f>
        <v>4.7306999999999997</v>
      </c>
      <c r="C387" s="2">
        <f t="shared" si="37"/>
        <v>0</v>
      </c>
      <c r="D387" s="2">
        <f t="shared" si="38"/>
        <v>4.7291799999999995</v>
      </c>
      <c r="E387" s="2">
        <f t="shared" si="40"/>
        <v>4.7356399999999992</v>
      </c>
      <c r="F387" s="2">
        <f t="shared" si="41"/>
        <v>4.7215800000000003</v>
      </c>
      <c r="G387" s="2">
        <f t="shared" si="43"/>
        <v>4.7514160000000016</v>
      </c>
      <c r="H387" s="2">
        <f t="shared" si="39"/>
        <v>4.7751494999999995</v>
      </c>
      <c r="I387" s="2">
        <f t="array" ref="I387">SUMPRODUCT(B371:B390, (ROW(B371:B390)-ROW(B371)+1)) / (20*21/2)</f>
        <v>4.723564761904762</v>
      </c>
      <c r="J387" s="2">
        <f t="shared" si="42"/>
        <v>4.729257906409412</v>
      </c>
      <c r="K387" s="2">
        <f t="shared" si="44"/>
        <v>4.7079295134166301</v>
      </c>
    </row>
    <row r="388" spans="1:11" ht="13.5" x14ac:dyDescent="0.25">
      <c r="A388" s="4">
        <f>TITRES_STAT!B391</f>
        <v>42570</v>
      </c>
      <c r="B388" s="2">
        <f>TITRES_STAT!D391</f>
        <v>4.7306999999999997</v>
      </c>
      <c r="C388" s="2">
        <f t="shared" ref="C388:C451" si="45">B388-B387</f>
        <v>0</v>
      </c>
      <c r="D388" s="2">
        <f t="shared" si="38"/>
        <v>4.7291799999999995</v>
      </c>
      <c r="E388" s="2">
        <f t="shared" si="40"/>
        <v>4.7299399999999991</v>
      </c>
      <c r="F388" s="2">
        <f t="shared" si="41"/>
        <v>4.7198249999999993</v>
      </c>
      <c r="G388" s="2">
        <f t="shared" si="43"/>
        <v>4.7470480000000013</v>
      </c>
      <c r="H388" s="2">
        <f t="shared" si="39"/>
        <v>4.7725909999999985</v>
      </c>
      <c r="I388" s="2">
        <f t="array" ref="I388">SUMPRODUCT(B372:B391, (ROW(B372:B391)-ROW(B372)+1)) / (20*21/2)</f>
        <v>4.7229223809523804</v>
      </c>
      <c r="J388" s="2">
        <f t="shared" si="42"/>
        <v>4.7293952486561341</v>
      </c>
      <c r="K388" s="2">
        <f t="shared" si="44"/>
        <v>4.7088224736748012</v>
      </c>
    </row>
    <row r="389" spans="1:11" ht="13.5" x14ac:dyDescent="0.25">
      <c r="A389" s="4">
        <f>TITRES_STAT!B392</f>
        <v>42571</v>
      </c>
      <c r="B389" s="2">
        <f>TITRES_STAT!D392</f>
        <v>4.7117000000000004</v>
      </c>
      <c r="C389" s="2">
        <f t="shared" si="45"/>
        <v>-1.899999999999924E-2</v>
      </c>
      <c r="D389" s="2">
        <f t="shared" si="38"/>
        <v>4.7253799999999995</v>
      </c>
      <c r="E389" s="2">
        <f t="shared" si="40"/>
        <v>4.7280399999999991</v>
      </c>
      <c r="F389" s="2">
        <f t="shared" si="41"/>
        <v>4.717484999999999</v>
      </c>
      <c r="G389" s="2">
        <f t="shared" si="43"/>
        <v>4.7452320000000023</v>
      </c>
      <c r="H389" s="2">
        <f t="shared" si="39"/>
        <v>4.7692409999999992</v>
      </c>
      <c r="I389" s="2">
        <f t="array" ref="I389">SUMPRODUCT(B373:B392, (ROW(B373:B392)-ROW(B373)+1)) / (20*21/2)</f>
        <v>4.7219138095238087</v>
      </c>
      <c r="J389" s="2">
        <f t="shared" si="42"/>
        <v>4.7277099868793595</v>
      </c>
      <c r="K389" s="2">
        <f t="shared" si="44"/>
        <v>4.7089353178444169</v>
      </c>
    </row>
    <row r="390" spans="1:11" ht="13.5" x14ac:dyDescent="0.25">
      <c r="A390" s="4">
        <f>TITRES_STAT!B393</f>
        <v>42572</v>
      </c>
      <c r="B390" s="2">
        <f>TITRES_STAT!D393</f>
        <v>4.7117000000000004</v>
      </c>
      <c r="C390" s="2">
        <f t="shared" si="45"/>
        <v>0</v>
      </c>
      <c r="D390" s="2">
        <f t="shared" si="38"/>
        <v>4.7231000000000005</v>
      </c>
      <c r="E390" s="2">
        <f t="shared" si="40"/>
        <v>4.7261399999999991</v>
      </c>
      <c r="F390" s="2">
        <f t="shared" si="41"/>
        <v>4.718445</v>
      </c>
      <c r="G390" s="2">
        <f t="shared" si="43"/>
        <v>4.7435640000000019</v>
      </c>
      <c r="H390" s="2">
        <f t="shared" si="39"/>
        <v>4.765890999999999</v>
      </c>
      <c r="I390" s="2">
        <f t="array" ref="I390">SUMPRODUCT(B374:B393, (ROW(B374:B393)-ROW(B374)+1)) / (20*21/2)</f>
        <v>4.7175747619047614</v>
      </c>
      <c r="J390" s="2">
        <f t="shared" si="42"/>
        <v>4.7261852262241826</v>
      </c>
      <c r="K390" s="2">
        <f t="shared" si="44"/>
        <v>4.7090437367524798</v>
      </c>
    </row>
    <row r="391" spans="1:11" ht="13.5" x14ac:dyDescent="0.25">
      <c r="A391" s="4">
        <f>TITRES_STAT!B394</f>
        <v>42573</v>
      </c>
      <c r="B391" s="2">
        <f>TITRES_STAT!D394</f>
        <v>4.7117000000000004</v>
      </c>
      <c r="C391" s="2">
        <f t="shared" si="45"/>
        <v>0</v>
      </c>
      <c r="D391" s="2">
        <f t="shared" ref="D391:D454" si="46">AVERAGE(B387:B391)</f>
        <v>4.7192999999999996</v>
      </c>
      <c r="E391" s="2">
        <f t="shared" si="40"/>
        <v>4.72424</v>
      </c>
      <c r="F391" s="2">
        <f t="shared" si="41"/>
        <v>4.7184900000000001</v>
      </c>
      <c r="G391" s="2">
        <f t="shared" si="43"/>
        <v>4.7425560000000022</v>
      </c>
      <c r="H391" s="2">
        <f t="shared" si="39"/>
        <v>4.7625409999999988</v>
      </c>
      <c r="I391" s="2">
        <f t="array" ref="I391">SUMPRODUCT(B375:B394, (ROW(B375:B394)-ROW(B375)+1)) / (20*21/2)</f>
        <v>4.7169442857142858</v>
      </c>
      <c r="J391" s="2">
        <f t="shared" si="42"/>
        <v>4.7248056808694985</v>
      </c>
      <c r="K391" s="2">
        <f t="shared" si="44"/>
        <v>4.7091479039386579</v>
      </c>
    </row>
    <row r="392" spans="1:11" ht="13.5" x14ac:dyDescent="0.25">
      <c r="A392" s="4">
        <f>TITRES_STAT!B395</f>
        <v>42577</v>
      </c>
      <c r="B392" s="2">
        <f>TITRES_STAT!D395</f>
        <v>4.7079000000000004</v>
      </c>
      <c r="C392" s="2">
        <f t="shared" si="45"/>
        <v>-3.8000000000000256E-3</v>
      </c>
      <c r="D392" s="2">
        <f t="shared" si="46"/>
        <v>4.7147400000000008</v>
      </c>
      <c r="E392" s="2">
        <f t="shared" si="40"/>
        <v>4.7219600000000002</v>
      </c>
      <c r="F392" s="2">
        <f t="shared" si="41"/>
        <v>4.7192600000000002</v>
      </c>
      <c r="G392" s="2">
        <f t="shared" si="43"/>
        <v>4.7406640000000015</v>
      </c>
      <c r="H392" s="2">
        <f t="shared" si="39"/>
        <v>4.7593184999999991</v>
      </c>
      <c r="I392" s="2">
        <f t="array" ref="I392">SUMPRODUCT(B376:B395, (ROW(B376:B395)-ROW(B376)+1)) / (20*21/2)</f>
        <v>4.7234604761904757</v>
      </c>
      <c r="J392" s="2">
        <f t="shared" si="42"/>
        <v>4.7231956160247845</v>
      </c>
      <c r="K392" s="2">
        <f t="shared" si="44"/>
        <v>4.7090989665292984</v>
      </c>
    </row>
    <row r="393" spans="1:11" ht="13.5" x14ac:dyDescent="0.25">
      <c r="A393" s="4">
        <f>TITRES_STAT!B396</f>
        <v>42578</v>
      </c>
      <c r="B393" s="2">
        <f>TITRES_STAT!D396</f>
        <v>4.6737000000000002</v>
      </c>
      <c r="C393" s="2">
        <f t="shared" si="45"/>
        <v>-3.420000000000023E-2</v>
      </c>
      <c r="D393" s="2">
        <f t="shared" si="46"/>
        <v>4.7033400000000007</v>
      </c>
      <c r="E393" s="2">
        <f t="shared" si="40"/>
        <v>4.7162600000000001</v>
      </c>
      <c r="F393" s="2">
        <f t="shared" si="41"/>
        <v>4.7183200000000003</v>
      </c>
      <c r="G393" s="2">
        <f t="shared" si="43"/>
        <v>4.7402140000000017</v>
      </c>
      <c r="H393" s="2">
        <f t="shared" si="39"/>
        <v>4.755943499999999</v>
      </c>
      <c r="I393" s="2">
        <f t="array" ref="I393">SUMPRODUCT(B377:B396, (ROW(B377:B396)-ROW(B377)+1)) / (20*21/2)</f>
        <v>4.7259042857142859</v>
      </c>
      <c r="J393" s="2">
        <f t="shared" si="42"/>
        <v>4.7184817478319472</v>
      </c>
      <c r="K393" s="2">
        <f t="shared" si="44"/>
        <v>4.7077107717634439</v>
      </c>
    </row>
    <row r="394" spans="1:11" ht="13.5" x14ac:dyDescent="0.25">
      <c r="A394" s="4">
        <f>TITRES_STAT!B397</f>
        <v>42579</v>
      </c>
      <c r="B394" s="2">
        <f>TITRES_STAT!D397</f>
        <v>4.7117000000000004</v>
      </c>
      <c r="C394" s="2">
        <f t="shared" si="45"/>
        <v>3.8000000000000256E-2</v>
      </c>
      <c r="D394" s="2">
        <f t="shared" si="46"/>
        <v>4.7033399999999999</v>
      </c>
      <c r="E394" s="2">
        <f t="shared" si="40"/>
        <v>4.7143600000000001</v>
      </c>
      <c r="F394" s="2">
        <f t="shared" si="41"/>
        <v>4.7192800000000004</v>
      </c>
      <c r="G394" s="2">
        <f t="shared" si="43"/>
        <v>4.7404520000000012</v>
      </c>
      <c r="H394" s="2">
        <f t="shared" ref="H394:H457" si="47">AVERAGE(B195:B394)</f>
        <v>4.7528134999999985</v>
      </c>
      <c r="I394" s="2">
        <f t="array" ref="I394">SUMPRODUCT(B378:B397, (ROW(B378:B397)-ROW(B378)+1)) / (20*21/2)</f>
        <v>4.7280580952380937</v>
      </c>
      <c r="J394" s="2">
        <f t="shared" si="42"/>
        <v>4.7178358670860474</v>
      </c>
      <c r="K394" s="2">
        <f t="shared" si="44"/>
        <v>4.7078672120864464</v>
      </c>
    </row>
    <row r="395" spans="1:11" ht="13.5" x14ac:dyDescent="0.25">
      <c r="A395" s="4">
        <f>TITRES_STAT!B398</f>
        <v>42580</v>
      </c>
      <c r="B395" s="2">
        <f>TITRES_STAT!D398</f>
        <v>4.7877000000000001</v>
      </c>
      <c r="C395" s="2">
        <f t="shared" si="45"/>
        <v>7.5999999999999623E-2</v>
      </c>
      <c r="D395" s="2">
        <f t="shared" si="46"/>
        <v>4.71854</v>
      </c>
      <c r="E395" s="2">
        <f t="shared" si="40"/>
        <v>4.7208199999999998</v>
      </c>
      <c r="F395" s="2">
        <f t="shared" si="41"/>
        <v>4.7240400000000005</v>
      </c>
      <c r="G395" s="2">
        <f t="shared" si="43"/>
        <v>4.7419900000000021</v>
      </c>
      <c r="H395" s="2">
        <f t="shared" si="47"/>
        <v>4.750081999999999</v>
      </c>
      <c r="I395" s="2">
        <f t="array" ref="I395">SUMPRODUCT(B379:B398, (ROW(B379:B398)-ROW(B379)+1)) / (20*21/2)</f>
        <v>4.7299219047619045</v>
      </c>
      <c r="J395" s="2">
        <f t="shared" si="42"/>
        <v>4.7244895940302341</v>
      </c>
      <c r="K395" s="2">
        <f t="shared" si="44"/>
        <v>4.7109979096516836</v>
      </c>
    </row>
    <row r="396" spans="1:11" ht="13.5" x14ac:dyDescent="0.25">
      <c r="A396" s="4">
        <f>TITRES_STAT!B399</f>
        <v>42583</v>
      </c>
      <c r="B396" s="2">
        <f>TITRES_STAT!D399</f>
        <v>4.7496999999999998</v>
      </c>
      <c r="C396" s="2">
        <f t="shared" si="45"/>
        <v>-3.8000000000000256E-2</v>
      </c>
      <c r="D396" s="2">
        <f t="shared" si="46"/>
        <v>4.72614</v>
      </c>
      <c r="E396" s="2">
        <f t="shared" ref="E396:E459" si="48">AVERAGE(B387:B396)</f>
        <v>4.7227199999999998</v>
      </c>
      <c r="F396" s="2">
        <f t="shared" si="41"/>
        <v>4.7270850000000006</v>
      </c>
      <c r="G396" s="2">
        <f t="shared" si="43"/>
        <v>4.7417420000000012</v>
      </c>
      <c r="H396" s="2">
        <f t="shared" si="47"/>
        <v>4.7471784999999986</v>
      </c>
      <c r="I396" s="2">
        <f t="array" ref="I396">SUMPRODUCT(B380:B399, (ROW(B380:B399)-ROW(B380)+1)) / (20*21/2)</f>
        <v>4.7319666666666667</v>
      </c>
      <c r="J396" s="2">
        <f t="shared" si="42"/>
        <v>4.7268905850749734</v>
      </c>
      <c r="K396" s="2">
        <f t="shared" si="44"/>
        <v>4.7125156386849509</v>
      </c>
    </row>
    <row r="397" spans="1:11" ht="13.5" x14ac:dyDescent="0.25">
      <c r="A397" s="4">
        <f>TITRES_STAT!B400</f>
        <v>42584</v>
      </c>
      <c r="B397" s="2">
        <f>TITRES_STAT!D400</f>
        <v>4.7496999999999998</v>
      </c>
      <c r="C397" s="2">
        <f t="shared" si="45"/>
        <v>0</v>
      </c>
      <c r="D397" s="2">
        <f t="shared" si="46"/>
        <v>4.7345000000000006</v>
      </c>
      <c r="E397" s="2">
        <f t="shared" si="48"/>
        <v>4.7246199999999998</v>
      </c>
      <c r="F397" s="2">
        <f t="shared" si="41"/>
        <v>4.7301299999999999</v>
      </c>
      <c r="G397" s="2">
        <f t="shared" si="43"/>
        <v>4.7393660000000013</v>
      </c>
      <c r="H397" s="2">
        <f t="shared" si="47"/>
        <v>4.7442934999999986</v>
      </c>
      <c r="I397" s="2">
        <f t="array" ref="I397">SUMPRODUCT(B381:B400, (ROW(B381:B400)-ROW(B381)+1)) / (20*21/2)</f>
        <v>4.7313876190476192</v>
      </c>
      <c r="J397" s="2">
        <f t="shared" si="42"/>
        <v>4.7290629103059283</v>
      </c>
      <c r="K397" s="2">
        <f t="shared" si="44"/>
        <v>4.7139738489326</v>
      </c>
    </row>
    <row r="398" spans="1:11" ht="13.5" x14ac:dyDescent="0.25">
      <c r="A398" s="4">
        <f>TITRES_STAT!B401</f>
        <v>42585</v>
      </c>
      <c r="B398" s="2">
        <f>TITRES_STAT!D401</f>
        <v>4.7496999999999998</v>
      </c>
      <c r="C398" s="2">
        <f t="shared" si="45"/>
        <v>0</v>
      </c>
      <c r="D398" s="2">
        <f t="shared" si="46"/>
        <v>4.7497000000000007</v>
      </c>
      <c r="E398" s="2">
        <f t="shared" si="48"/>
        <v>4.7265199999999989</v>
      </c>
      <c r="F398" s="2">
        <f t="shared" si="41"/>
        <v>4.7282299999999999</v>
      </c>
      <c r="G398" s="2">
        <f t="shared" si="43"/>
        <v>4.7390440000000016</v>
      </c>
      <c r="H398" s="2">
        <f t="shared" si="47"/>
        <v>4.7414634999999974</v>
      </c>
      <c r="I398" s="2">
        <f t="array" ref="I398">SUMPRODUCT(B382:B401, (ROW(B382:B401)-ROW(B382)+1)) / (20*21/2)</f>
        <v>4.7304828571428565</v>
      </c>
      <c r="J398" s="2">
        <f t="shared" si="42"/>
        <v>4.7310283474196497</v>
      </c>
      <c r="K398" s="2">
        <f t="shared" si="44"/>
        <v>4.7153748744646551</v>
      </c>
    </row>
    <row r="399" spans="1:11" ht="13.5" x14ac:dyDescent="0.25">
      <c r="A399" s="4">
        <f>TITRES_STAT!B402</f>
        <v>42586</v>
      </c>
      <c r="B399" s="2">
        <f>TITRES_STAT!D402</f>
        <v>4.7496999999999998</v>
      </c>
      <c r="C399" s="2">
        <f t="shared" si="45"/>
        <v>0</v>
      </c>
      <c r="D399" s="2">
        <f t="shared" si="46"/>
        <v>4.7572999999999999</v>
      </c>
      <c r="E399" s="2">
        <f t="shared" si="48"/>
        <v>4.730319999999999</v>
      </c>
      <c r="F399" s="2">
        <f t="shared" si="41"/>
        <v>4.7291800000000013</v>
      </c>
      <c r="G399" s="2">
        <f t="shared" si="43"/>
        <v>4.7365960000000014</v>
      </c>
      <c r="H399" s="2">
        <f t="shared" si="47"/>
        <v>4.7386334999999971</v>
      </c>
      <c r="I399" s="2">
        <f t="array" ref="I399">SUMPRODUCT(B383:B402, (ROW(B383:B402)-ROW(B383)+1)) / (20*21/2)</f>
        <v>4.7296323809523813</v>
      </c>
      <c r="J399" s="2">
        <f t="shared" si="42"/>
        <v>4.7328066000463496</v>
      </c>
      <c r="K399" s="2">
        <f t="shared" si="44"/>
        <v>4.7167209578189828</v>
      </c>
    </row>
    <row r="400" spans="1:11" ht="13.5" x14ac:dyDescent="0.25">
      <c r="A400" s="4">
        <f>TITRES_STAT!B403</f>
        <v>42587</v>
      </c>
      <c r="B400" s="2">
        <f>TITRES_STAT!D403</f>
        <v>4.7230999999999996</v>
      </c>
      <c r="C400" s="2">
        <f t="shared" si="45"/>
        <v>-2.6600000000000179E-2</v>
      </c>
      <c r="D400" s="2">
        <f t="shared" si="46"/>
        <v>4.7443799999999996</v>
      </c>
      <c r="E400" s="2">
        <f t="shared" si="48"/>
        <v>4.7314600000000002</v>
      </c>
      <c r="F400" s="2">
        <f t="shared" si="41"/>
        <v>4.7288000000000006</v>
      </c>
      <c r="G400" s="2">
        <f t="shared" si="43"/>
        <v>4.7372080000000008</v>
      </c>
      <c r="H400" s="2">
        <f t="shared" si="47"/>
        <v>4.7357069999999979</v>
      </c>
      <c r="I400" s="2">
        <f t="array" ref="I400">SUMPRODUCT(B384:B403, (ROW(B384:B403)-ROW(B384)+1)) / (20*21/2)</f>
        <v>4.7288361904761897</v>
      </c>
      <c r="J400" s="2">
        <f t="shared" si="42"/>
        <v>4.7318821619466966</v>
      </c>
      <c r="K400" s="2">
        <f t="shared" si="44"/>
        <v>4.7169711163358858</v>
      </c>
    </row>
    <row r="401" spans="1:11" ht="13.5" x14ac:dyDescent="0.25">
      <c r="A401" s="4">
        <f>TITRES_STAT!B404</f>
        <v>42590</v>
      </c>
      <c r="B401" s="2">
        <f>TITRES_STAT!D404</f>
        <v>4.7192999999999996</v>
      </c>
      <c r="C401" s="2">
        <f t="shared" si="45"/>
        <v>-3.8000000000000256E-3</v>
      </c>
      <c r="D401" s="2">
        <f t="shared" si="46"/>
        <v>4.7382999999999997</v>
      </c>
      <c r="E401" s="2">
        <f t="shared" si="48"/>
        <v>4.7322199999999999</v>
      </c>
      <c r="F401" s="2">
        <f t="shared" si="41"/>
        <v>4.7282300000000008</v>
      </c>
      <c r="G401" s="2">
        <f t="shared" si="43"/>
        <v>4.736644000000001</v>
      </c>
      <c r="H401" s="2">
        <f t="shared" si="47"/>
        <v>4.7327984999999977</v>
      </c>
      <c r="I401" s="2">
        <f t="array" ref="I401">SUMPRODUCT(B385:B404, (ROW(B385:B404)-ROW(B385)+1)) / (20*21/2)</f>
        <v>4.7309895238095239</v>
      </c>
      <c r="J401" s="2">
        <f t="shared" si="42"/>
        <v>4.7306838608089157</v>
      </c>
      <c r="K401" s="2">
        <f t="shared" si="44"/>
        <v>4.7170624451070271</v>
      </c>
    </row>
    <row r="402" spans="1:11" ht="13.5" x14ac:dyDescent="0.25">
      <c r="A402" s="4">
        <f>TITRES_STAT!B405</f>
        <v>42591</v>
      </c>
      <c r="B402" s="2">
        <f>TITRES_STAT!D405</f>
        <v>4.7192999999999996</v>
      </c>
      <c r="C402" s="2">
        <f t="shared" si="45"/>
        <v>0</v>
      </c>
      <c r="D402" s="2">
        <f t="shared" si="46"/>
        <v>4.7322199999999999</v>
      </c>
      <c r="E402" s="2">
        <f t="shared" si="48"/>
        <v>4.7333599999999993</v>
      </c>
      <c r="F402" s="2">
        <f t="shared" si="41"/>
        <v>4.7276600000000011</v>
      </c>
      <c r="G402" s="2">
        <f t="shared" si="43"/>
        <v>4.7360800000000012</v>
      </c>
      <c r="H402" s="2">
        <f t="shared" si="47"/>
        <v>4.7298899999999975</v>
      </c>
      <c r="I402" s="2">
        <f t="array" ref="I402">SUMPRODUCT(B386:B405, (ROW(B386:B405)-ROW(B386)+1)) / (20*21/2)</f>
        <v>4.7330523809523815</v>
      </c>
      <c r="J402" s="2">
        <f t="shared" si="42"/>
        <v>4.7295996835890186</v>
      </c>
      <c r="K402" s="2">
        <f t="shared" si="44"/>
        <v>4.7171501923577317</v>
      </c>
    </row>
    <row r="403" spans="1:11" ht="13.5" x14ac:dyDescent="0.25">
      <c r="A403" s="4">
        <f>TITRES_STAT!B406</f>
        <v>42592</v>
      </c>
      <c r="B403" s="2">
        <f>TITRES_STAT!D406</f>
        <v>4.7192999999999996</v>
      </c>
      <c r="C403" s="2">
        <f t="shared" si="45"/>
        <v>0</v>
      </c>
      <c r="D403" s="2">
        <f t="shared" si="46"/>
        <v>4.72614</v>
      </c>
      <c r="E403" s="2">
        <f t="shared" si="48"/>
        <v>4.7379199999999999</v>
      </c>
      <c r="F403" s="2">
        <f t="shared" si="41"/>
        <v>4.7270900000000013</v>
      </c>
      <c r="G403" s="2">
        <f t="shared" si="43"/>
        <v>4.7366160000000006</v>
      </c>
      <c r="H403" s="2">
        <f t="shared" si="47"/>
        <v>4.726999499999998</v>
      </c>
      <c r="I403" s="2">
        <f t="array" ref="I403">SUMPRODUCT(B387:B406, (ROW(B387:B406)-ROW(B387)+1)) / (20*21/2)</f>
        <v>4.7349885714285715</v>
      </c>
      <c r="J403" s="2">
        <f t="shared" si="42"/>
        <v>4.7286187613424451</v>
      </c>
      <c r="K403" s="2">
        <f t="shared" si="44"/>
        <v>4.7172344985397814</v>
      </c>
    </row>
    <row r="404" spans="1:11" ht="13.5" x14ac:dyDescent="0.25">
      <c r="A404" s="4">
        <f>TITRES_STAT!B407</f>
        <v>42593</v>
      </c>
      <c r="B404" s="2">
        <f>TITRES_STAT!D407</f>
        <v>4.7496999999999998</v>
      </c>
      <c r="C404" s="2">
        <f t="shared" si="45"/>
        <v>3.0400000000000205E-2</v>
      </c>
      <c r="D404" s="2">
        <f t="shared" si="46"/>
        <v>4.72614</v>
      </c>
      <c r="E404" s="2">
        <f t="shared" si="48"/>
        <v>4.741719999999999</v>
      </c>
      <c r="F404" s="2">
        <f t="shared" ref="F404:F467" si="49">AVERAGE(B385:B404)</f>
        <v>4.7280400000000009</v>
      </c>
      <c r="G404" s="2">
        <f t="shared" si="43"/>
        <v>4.7377600000000006</v>
      </c>
      <c r="H404" s="2">
        <f t="shared" si="47"/>
        <v>4.7244624999999978</v>
      </c>
      <c r="I404" s="2">
        <f t="array" ref="I404">SUMPRODUCT(B388:B407, (ROW(B388:B407)-ROW(B388)+1)) / (20*21/2)</f>
        <v>4.7368342857142851</v>
      </c>
      <c r="J404" s="2">
        <f t="shared" si="42"/>
        <v>4.7306264983574504</v>
      </c>
      <c r="K404" s="2">
        <f t="shared" si="44"/>
        <v>4.7185076554597902</v>
      </c>
    </row>
    <row r="405" spans="1:11" ht="13.5" x14ac:dyDescent="0.25">
      <c r="A405" s="4">
        <f>TITRES_STAT!B408</f>
        <v>42594</v>
      </c>
      <c r="B405" s="2">
        <f>TITRES_STAT!D408</f>
        <v>4.7496999999999998</v>
      </c>
      <c r="C405" s="2">
        <f t="shared" si="45"/>
        <v>0</v>
      </c>
      <c r="D405" s="2">
        <f t="shared" si="46"/>
        <v>4.7314600000000002</v>
      </c>
      <c r="E405" s="2">
        <f t="shared" si="48"/>
        <v>4.737919999999999</v>
      </c>
      <c r="F405" s="2">
        <f t="shared" si="49"/>
        <v>4.7293700000000012</v>
      </c>
      <c r="G405" s="2">
        <f t="shared" si="43"/>
        <v>4.7389039999999998</v>
      </c>
      <c r="H405" s="2">
        <f t="shared" si="47"/>
        <v>4.7219624999999974</v>
      </c>
      <c r="I405" s="2">
        <f t="array" ref="I405">SUMPRODUCT(B389:B408, (ROW(B389:B408)-ROW(B389)+1)) / (20*21/2)</f>
        <v>4.7385895238095239</v>
      </c>
      <c r="J405" s="2">
        <f t="shared" ref="J405:J468" si="50">$J$4*B405+J404*(1-$J$4)</f>
        <v>4.732443022323408</v>
      </c>
      <c r="K405" s="2">
        <f t="shared" si="44"/>
        <v>4.7197308846574462</v>
      </c>
    </row>
    <row r="406" spans="1:11" ht="13.5" x14ac:dyDescent="0.25">
      <c r="A406" s="4">
        <f>TITRES_STAT!B409</f>
        <v>42597</v>
      </c>
      <c r="B406" s="2">
        <f>TITRES_STAT!D409</f>
        <v>4.7496999999999998</v>
      </c>
      <c r="C406" s="2">
        <f t="shared" si="45"/>
        <v>0</v>
      </c>
      <c r="D406" s="2">
        <f t="shared" si="46"/>
        <v>4.7375400000000001</v>
      </c>
      <c r="E406" s="2">
        <f t="shared" si="48"/>
        <v>4.737919999999999</v>
      </c>
      <c r="F406" s="2">
        <f t="shared" si="49"/>
        <v>4.7303200000000007</v>
      </c>
      <c r="G406" s="2">
        <f t="shared" si="43"/>
        <v>4.7378479999999996</v>
      </c>
      <c r="H406" s="2">
        <f t="shared" si="47"/>
        <v>4.7194989999999972</v>
      </c>
      <c r="I406" s="2">
        <f t="array" ref="I406">SUMPRODUCT(B390:B409, (ROW(B390:B409)-ROW(B390)+1)) / (20*21/2)</f>
        <v>4.7402542857142853</v>
      </c>
      <c r="J406" s="2">
        <f t="shared" si="50"/>
        <v>4.7340865440068933</v>
      </c>
      <c r="K406" s="2">
        <f t="shared" si="44"/>
        <v>4.7209061440826448</v>
      </c>
    </row>
    <row r="407" spans="1:11" ht="13.5" x14ac:dyDescent="0.25">
      <c r="A407" s="4">
        <f>TITRES_STAT!B410</f>
        <v>42598</v>
      </c>
      <c r="B407" s="2">
        <f>TITRES_STAT!D410</f>
        <v>4.7496999999999998</v>
      </c>
      <c r="C407" s="2">
        <f t="shared" si="45"/>
        <v>0</v>
      </c>
      <c r="D407" s="2">
        <f t="shared" si="46"/>
        <v>4.7436199999999999</v>
      </c>
      <c r="E407" s="2">
        <f t="shared" si="48"/>
        <v>4.737919999999999</v>
      </c>
      <c r="F407" s="2">
        <f t="shared" si="49"/>
        <v>4.7312700000000012</v>
      </c>
      <c r="G407" s="2">
        <f t="shared" si="43"/>
        <v>4.737525999999999</v>
      </c>
      <c r="H407" s="2">
        <f t="shared" si="47"/>
        <v>4.717603999999997</v>
      </c>
      <c r="I407" s="2">
        <f t="array" ref="I407">SUMPRODUCT(B391:B410, (ROW(B391:B410)-ROW(B391)+1)) / (20*21/2)</f>
        <v>4.7489761904761902</v>
      </c>
      <c r="J407" s="2">
        <f t="shared" si="50"/>
        <v>4.7355735398157606</v>
      </c>
      <c r="K407" s="2">
        <f t="shared" si="44"/>
        <v>4.7220353149029339</v>
      </c>
    </row>
    <row r="408" spans="1:11" ht="13.5" x14ac:dyDescent="0.25">
      <c r="A408" s="4">
        <f>TITRES_STAT!B411</f>
        <v>42599</v>
      </c>
      <c r="B408" s="2">
        <f>TITRES_STAT!D411</f>
        <v>4.7496999999999998</v>
      </c>
      <c r="C408" s="2">
        <f t="shared" si="45"/>
        <v>0</v>
      </c>
      <c r="D408" s="2">
        <f t="shared" si="46"/>
        <v>4.7496999999999998</v>
      </c>
      <c r="E408" s="2">
        <f t="shared" si="48"/>
        <v>4.737919999999999</v>
      </c>
      <c r="F408" s="2">
        <f t="shared" si="49"/>
        <v>4.7322200000000008</v>
      </c>
      <c r="G408" s="2">
        <f t="shared" si="43"/>
        <v>4.737277999999999</v>
      </c>
      <c r="H408" s="2">
        <f t="shared" si="47"/>
        <v>4.7156904999999965</v>
      </c>
      <c r="I408" s="2">
        <f t="array" ref="I408">SUMPRODUCT(B392:B411, (ROW(B392:B411)-ROW(B392)+1)) / (20*21/2)</f>
        <v>4.7499171428571429</v>
      </c>
      <c r="J408" s="2">
        <f t="shared" si="50"/>
        <v>4.7369189169761645</v>
      </c>
      <c r="K408" s="2">
        <f t="shared" si="44"/>
        <v>4.7231202045145837</v>
      </c>
    </row>
    <row r="409" spans="1:11" ht="13.5" x14ac:dyDescent="0.25">
      <c r="A409" s="4">
        <f>TITRES_STAT!B412</f>
        <v>42600</v>
      </c>
      <c r="B409" s="2">
        <f>TITRES_STAT!D412</f>
        <v>4.7496999999999998</v>
      </c>
      <c r="C409" s="2">
        <f t="shared" si="45"/>
        <v>0</v>
      </c>
      <c r="D409" s="2">
        <f t="shared" si="46"/>
        <v>4.7496999999999998</v>
      </c>
      <c r="E409" s="2">
        <f t="shared" si="48"/>
        <v>4.737919999999999</v>
      </c>
      <c r="F409" s="2">
        <f t="shared" si="49"/>
        <v>4.7341200000000008</v>
      </c>
      <c r="G409" s="2">
        <f t="shared" si="43"/>
        <v>4.7362219999999988</v>
      </c>
      <c r="H409" s="2">
        <f t="shared" si="47"/>
        <v>4.7139604999999962</v>
      </c>
      <c r="I409" s="2">
        <f t="array" ref="I409">SUMPRODUCT(B393:B412, (ROW(B393:B412)-ROW(B393)+1)) / (20*21/2)</f>
        <v>4.7506771428571426</v>
      </c>
      <c r="J409" s="2">
        <f t="shared" si="50"/>
        <v>4.7381361629784351</v>
      </c>
      <c r="K409" s="2">
        <f t="shared" si="44"/>
        <v>4.7241625494355803</v>
      </c>
    </row>
    <row r="410" spans="1:11" ht="13.5" x14ac:dyDescent="0.25">
      <c r="A410" s="4">
        <f>TITRES_STAT!B413</f>
        <v>42601</v>
      </c>
      <c r="B410" s="2">
        <f>TITRES_STAT!D413</f>
        <v>4.8257000000000003</v>
      </c>
      <c r="C410" s="2">
        <f t="shared" si="45"/>
        <v>7.6000000000000512E-2</v>
      </c>
      <c r="D410" s="2">
        <f t="shared" si="46"/>
        <v>4.7648999999999999</v>
      </c>
      <c r="E410" s="2">
        <f t="shared" si="48"/>
        <v>4.7481799999999996</v>
      </c>
      <c r="F410" s="2">
        <f t="shared" si="49"/>
        <v>4.7398199999999999</v>
      </c>
      <c r="G410" s="2">
        <f t="shared" si="43"/>
        <v>4.7366859999999988</v>
      </c>
      <c r="H410" s="2">
        <f t="shared" si="47"/>
        <v>4.7124269999999964</v>
      </c>
      <c r="I410" s="2">
        <f t="array" ref="I410">SUMPRODUCT(B394:B413, (ROW(B394:B413)-ROW(B394)+1)) / (20*21/2)</f>
        <v>4.7512380952380955</v>
      </c>
      <c r="J410" s="2">
        <f t="shared" si="50"/>
        <v>4.7464755760281081</v>
      </c>
      <c r="K410" s="2">
        <f t="shared" si="44"/>
        <v>4.7281444102420283</v>
      </c>
    </row>
    <row r="411" spans="1:11" ht="13.5" x14ac:dyDescent="0.25">
      <c r="A411" s="4">
        <f>TITRES_STAT!B414</f>
        <v>42604</v>
      </c>
      <c r="B411" s="2">
        <f>TITRES_STAT!D414</f>
        <v>4.7496999999999998</v>
      </c>
      <c r="C411" s="2">
        <f t="shared" si="45"/>
        <v>-7.6000000000000512E-2</v>
      </c>
      <c r="D411" s="2">
        <f t="shared" si="46"/>
        <v>4.7648999999999999</v>
      </c>
      <c r="E411" s="2">
        <f t="shared" si="48"/>
        <v>4.7512199999999991</v>
      </c>
      <c r="F411" s="2">
        <f t="shared" si="49"/>
        <v>4.7417199999999999</v>
      </c>
      <c r="G411" s="2">
        <f t="shared" si="43"/>
        <v>4.7348979999999985</v>
      </c>
      <c r="H411" s="2">
        <f t="shared" si="47"/>
        <v>4.7105684999999964</v>
      </c>
      <c r="I411" s="2">
        <f t="array" ref="I411">SUMPRODUCT(B395:B414, (ROW(B395:B414)-ROW(B395)+1)) / (20*21/2)</f>
        <v>4.7550561904761901</v>
      </c>
      <c r="J411" s="2">
        <f t="shared" si="50"/>
        <v>4.7467826640254316</v>
      </c>
      <c r="K411" s="2">
        <f t="shared" si="44"/>
        <v>4.7289897274874395</v>
      </c>
    </row>
    <row r="412" spans="1:11" ht="13.5" x14ac:dyDescent="0.25">
      <c r="A412" s="4">
        <f>TITRES_STAT!B415</f>
        <v>42605</v>
      </c>
      <c r="B412" s="2">
        <f>TITRES_STAT!D415</f>
        <v>4.7496999999999998</v>
      </c>
      <c r="C412" s="2">
        <f t="shared" si="45"/>
        <v>0</v>
      </c>
      <c r="D412" s="2">
        <f t="shared" si="46"/>
        <v>4.7648999999999999</v>
      </c>
      <c r="E412" s="2">
        <f t="shared" si="48"/>
        <v>4.7542599999999995</v>
      </c>
      <c r="F412" s="2">
        <f t="shared" si="49"/>
        <v>4.7438100000000007</v>
      </c>
      <c r="G412" s="2">
        <f t="shared" si="43"/>
        <v>4.7353099999999984</v>
      </c>
      <c r="H412" s="2">
        <f t="shared" si="47"/>
        <v>4.7087649999999961</v>
      </c>
      <c r="I412" s="2">
        <f t="array" ref="I412">SUMPRODUCT(B396:B415, (ROW(B396:B415)-ROW(B396)+1)) / (20*21/2)</f>
        <v>4.7548933333333334</v>
      </c>
      <c r="J412" s="2">
        <f t="shared" si="50"/>
        <v>4.7470605055468189</v>
      </c>
      <c r="K412" s="2">
        <f t="shared" si="44"/>
        <v>4.7298018950369523</v>
      </c>
    </row>
    <row r="413" spans="1:11" ht="13.5" x14ac:dyDescent="0.25">
      <c r="A413" s="4">
        <f>TITRES_STAT!B416</f>
        <v>42606</v>
      </c>
      <c r="B413" s="2">
        <f>TITRES_STAT!D416</f>
        <v>4.7496999999999998</v>
      </c>
      <c r="C413" s="2">
        <f t="shared" si="45"/>
        <v>0</v>
      </c>
      <c r="D413" s="2">
        <f t="shared" si="46"/>
        <v>4.7648999999999999</v>
      </c>
      <c r="E413" s="2">
        <f t="shared" si="48"/>
        <v>4.757299999999999</v>
      </c>
      <c r="F413" s="2">
        <f t="shared" si="49"/>
        <v>4.7476099999999999</v>
      </c>
      <c r="G413" s="2">
        <f t="shared" si="43"/>
        <v>4.7338879999999977</v>
      </c>
      <c r="H413" s="2">
        <f t="shared" si="47"/>
        <v>4.7070164999999955</v>
      </c>
      <c r="I413" s="2">
        <f t="array" ref="I413">SUMPRODUCT(B397:B416, (ROW(B397:B416)-ROW(B397)+1)) / (20*21/2)</f>
        <v>4.754911428571428</v>
      </c>
      <c r="J413" s="2">
        <f t="shared" si="50"/>
        <v>4.7473118859709311</v>
      </c>
      <c r="K413" s="2">
        <f t="shared" si="44"/>
        <v>4.730582212878641</v>
      </c>
    </row>
    <row r="414" spans="1:11" ht="13.5" x14ac:dyDescent="0.25">
      <c r="A414" s="4">
        <f>TITRES_STAT!B417</f>
        <v>42607</v>
      </c>
      <c r="B414" s="2">
        <f>TITRES_STAT!D417</f>
        <v>4.7877000000000001</v>
      </c>
      <c r="C414" s="2">
        <f t="shared" si="45"/>
        <v>3.8000000000000256E-2</v>
      </c>
      <c r="D414" s="2">
        <f t="shared" si="46"/>
        <v>4.7725</v>
      </c>
      <c r="E414" s="2">
        <f t="shared" si="48"/>
        <v>4.7610999999999999</v>
      </c>
      <c r="F414" s="2">
        <f t="shared" si="49"/>
        <v>4.7514099999999999</v>
      </c>
      <c r="G414" s="2">
        <f t="shared" si="43"/>
        <v>4.7343259999999985</v>
      </c>
      <c r="H414" s="2">
        <f t="shared" si="47"/>
        <v>4.7063744999999946</v>
      </c>
      <c r="I414" s="2">
        <f t="array" ref="I414">SUMPRODUCT(B398:B417, (ROW(B398:B417)-ROW(B398)+1)) / (20*21/2)</f>
        <v>4.7581866666666661</v>
      </c>
      <c r="J414" s="2">
        <f t="shared" si="50"/>
        <v>4.7511583730213189</v>
      </c>
      <c r="K414" s="2">
        <f t="shared" si="44"/>
        <v>4.7328221260990864</v>
      </c>
    </row>
    <row r="415" spans="1:11" ht="13.5" x14ac:dyDescent="0.25">
      <c r="A415" s="4">
        <f>TITRES_STAT!B418</f>
        <v>42608</v>
      </c>
      <c r="B415" s="2">
        <f>TITRES_STAT!D418</f>
        <v>4.7496999999999998</v>
      </c>
      <c r="C415" s="2">
        <f t="shared" si="45"/>
        <v>-3.8000000000000256E-2</v>
      </c>
      <c r="D415" s="2">
        <f t="shared" si="46"/>
        <v>4.7572999999999999</v>
      </c>
      <c r="E415" s="2">
        <f t="shared" si="48"/>
        <v>4.7610999999999999</v>
      </c>
      <c r="F415" s="2">
        <f t="shared" si="49"/>
        <v>4.7495099999999999</v>
      </c>
      <c r="G415" s="2">
        <f t="shared" si="43"/>
        <v>4.7340039999999979</v>
      </c>
      <c r="H415" s="2">
        <f t="shared" si="47"/>
        <v>4.7053774999999947</v>
      </c>
      <c r="I415" s="2">
        <f t="array" ref="I415">SUMPRODUCT(B399:B418, (ROW(B399:B418)-ROW(B399)+1)) / (20*21/2)</f>
        <v>4.7612990476190475</v>
      </c>
      <c r="J415" s="2">
        <f t="shared" si="50"/>
        <v>4.751019480352622</v>
      </c>
      <c r="K415" s="2">
        <f t="shared" si="44"/>
        <v>4.7334840035069661</v>
      </c>
    </row>
    <row r="416" spans="1:11" ht="13.5" x14ac:dyDescent="0.25">
      <c r="A416" s="4">
        <f>TITRES_STAT!B419</f>
        <v>42611</v>
      </c>
      <c r="B416" s="2">
        <f>TITRES_STAT!D419</f>
        <v>4.7496999999999998</v>
      </c>
      <c r="C416" s="2">
        <f t="shared" si="45"/>
        <v>0</v>
      </c>
      <c r="D416" s="2">
        <f t="shared" si="46"/>
        <v>4.7572999999999999</v>
      </c>
      <c r="E416" s="2">
        <f t="shared" si="48"/>
        <v>4.7610999999999999</v>
      </c>
      <c r="F416" s="2">
        <f t="shared" si="49"/>
        <v>4.7495099999999999</v>
      </c>
      <c r="G416" s="2">
        <f t="shared" si="43"/>
        <v>4.7336819999999982</v>
      </c>
      <c r="H416" s="2">
        <f t="shared" si="47"/>
        <v>4.7038854999999948</v>
      </c>
      <c r="I416" s="2">
        <f t="array" ref="I416">SUMPRODUCT(B400:B419, (ROW(B400:B419)-ROW(B400)+1)) / (20*21/2)</f>
        <v>4.7609914285714279</v>
      </c>
      <c r="J416" s="2">
        <f t="shared" si="50"/>
        <v>4.7508938155571343</v>
      </c>
      <c r="K416" s="2">
        <f t="shared" si="44"/>
        <v>4.7341199249380654</v>
      </c>
    </row>
    <row r="417" spans="1:11" ht="13.5" x14ac:dyDescent="0.25">
      <c r="A417" s="4">
        <f>TITRES_STAT!B420</f>
        <v>42612</v>
      </c>
      <c r="B417" s="2">
        <f>TITRES_STAT!D420</f>
        <v>4.7839</v>
      </c>
      <c r="C417" s="2">
        <f t="shared" si="45"/>
        <v>3.420000000000023E-2</v>
      </c>
      <c r="D417" s="2">
        <f t="shared" si="46"/>
        <v>4.7641399999999994</v>
      </c>
      <c r="E417" s="2">
        <f t="shared" si="48"/>
        <v>4.7645199999999992</v>
      </c>
      <c r="F417" s="2">
        <f t="shared" si="49"/>
        <v>4.75122</v>
      </c>
      <c r="G417" s="2">
        <f t="shared" si="43"/>
        <v>4.7340439999999973</v>
      </c>
      <c r="H417" s="2">
        <f t="shared" si="47"/>
        <v>4.7029129999999943</v>
      </c>
      <c r="I417" s="2">
        <f t="array" ref="I417">SUMPRODUCT(B401:B420, (ROW(B401:B420)-ROW(B401)+1)) / (20*21/2)</f>
        <v>4.7606838095238091</v>
      </c>
      <c r="J417" s="2">
        <f t="shared" si="50"/>
        <v>4.7540372616945499</v>
      </c>
      <c r="K417" s="2">
        <f t="shared" si="44"/>
        <v>4.736072084744416</v>
      </c>
    </row>
    <row r="418" spans="1:11" ht="13.5" x14ac:dyDescent="0.25">
      <c r="A418" s="4">
        <f>TITRES_STAT!B421</f>
        <v>42613</v>
      </c>
      <c r="B418" s="2">
        <f>TITRES_STAT!D421</f>
        <v>4.7839</v>
      </c>
      <c r="C418" s="2">
        <f t="shared" si="45"/>
        <v>0</v>
      </c>
      <c r="D418" s="2">
        <f t="shared" si="46"/>
        <v>4.7709799999999998</v>
      </c>
      <c r="E418" s="2">
        <f t="shared" si="48"/>
        <v>4.7679400000000003</v>
      </c>
      <c r="F418" s="2">
        <f t="shared" si="49"/>
        <v>4.7529300000000001</v>
      </c>
      <c r="G418" s="2">
        <f t="shared" si="43"/>
        <v>4.7344059999999963</v>
      </c>
      <c r="H418" s="2">
        <f t="shared" si="47"/>
        <v>4.7020869999999944</v>
      </c>
      <c r="I418" s="2">
        <f t="array" ref="I418">SUMPRODUCT(B402:B421, (ROW(B402:B421)-ROW(B402)+1)) / (20*21/2)</f>
        <v>4.7501161904761897</v>
      </c>
      <c r="J418" s="2">
        <f t="shared" si="50"/>
        <v>4.7568813320093541</v>
      </c>
      <c r="K418" s="2">
        <f t="shared" si="44"/>
        <v>4.7379476892642431</v>
      </c>
    </row>
    <row r="419" spans="1:11" ht="13.5" x14ac:dyDescent="0.25">
      <c r="A419" s="4">
        <f>TITRES_STAT!B422</f>
        <v>42614</v>
      </c>
      <c r="B419" s="2">
        <f>TITRES_STAT!D422</f>
        <v>4.7496999999999998</v>
      </c>
      <c r="C419" s="2">
        <f t="shared" si="45"/>
        <v>-3.420000000000023E-2</v>
      </c>
      <c r="D419" s="2">
        <f t="shared" si="46"/>
        <v>4.7633799999999997</v>
      </c>
      <c r="E419" s="2">
        <f t="shared" si="48"/>
        <v>4.7679400000000003</v>
      </c>
      <c r="F419" s="2">
        <f t="shared" si="49"/>
        <v>4.7529300000000001</v>
      </c>
      <c r="G419" s="2">
        <f t="shared" si="43"/>
        <v>4.7342299999999975</v>
      </c>
      <c r="H419" s="2">
        <f t="shared" si="47"/>
        <v>4.7007234999999943</v>
      </c>
      <c r="I419" s="2">
        <f t="array" ref="I419">SUMPRODUCT(B403:B422, (ROW(B403:B422)-ROW(B403)+1)) / (20*21/2)</f>
        <v>4.745700952380953</v>
      </c>
      <c r="J419" s="2">
        <f t="shared" si="50"/>
        <v>4.7561973956275114</v>
      </c>
      <c r="K419" s="2">
        <f t="shared" si="44"/>
        <v>4.7384085641950575</v>
      </c>
    </row>
    <row r="420" spans="1:11" ht="13.5" x14ac:dyDescent="0.25">
      <c r="A420" s="4">
        <f>TITRES_STAT!B423</f>
        <v>42615</v>
      </c>
      <c r="B420" s="2">
        <f>TITRES_STAT!D423</f>
        <v>4.7496999999999998</v>
      </c>
      <c r="C420" s="2">
        <f t="shared" si="45"/>
        <v>0</v>
      </c>
      <c r="D420" s="2">
        <f t="shared" si="46"/>
        <v>4.7633799999999997</v>
      </c>
      <c r="E420" s="2">
        <f t="shared" si="48"/>
        <v>4.7603400000000002</v>
      </c>
      <c r="F420" s="2">
        <f t="shared" si="49"/>
        <v>4.7542600000000004</v>
      </c>
      <c r="G420" s="2">
        <f t="shared" si="43"/>
        <v>4.7353739999999966</v>
      </c>
      <c r="H420" s="2">
        <f t="shared" si="47"/>
        <v>4.6997264999999944</v>
      </c>
      <c r="I420" s="2">
        <f t="array" ref="I420">SUMPRODUCT(B404:B423, (ROW(B404:B423)-ROW(B404)+1)) / (20*21/2)</f>
        <v>4.7413580952380956</v>
      </c>
      <c r="J420" s="2">
        <f t="shared" si="50"/>
        <v>4.7555785960439394</v>
      </c>
      <c r="K420" s="2">
        <f t="shared" si="44"/>
        <v>4.7388513655991735</v>
      </c>
    </row>
    <row r="421" spans="1:11" ht="13.5" x14ac:dyDescent="0.25">
      <c r="A421" s="4">
        <f>TITRES_STAT!B424</f>
        <v>42618</v>
      </c>
      <c r="B421" s="2">
        <f>TITRES_STAT!D424</f>
        <v>4.6433</v>
      </c>
      <c r="C421" s="2">
        <f t="shared" si="45"/>
        <v>-0.10639999999999983</v>
      </c>
      <c r="D421" s="2">
        <f t="shared" si="46"/>
        <v>4.7420999999999998</v>
      </c>
      <c r="E421" s="2">
        <f t="shared" si="48"/>
        <v>4.7496999999999998</v>
      </c>
      <c r="F421" s="2">
        <f t="shared" si="49"/>
        <v>4.7504600000000003</v>
      </c>
      <c r="G421" s="2">
        <f t="shared" si="43"/>
        <v>4.734023999999998</v>
      </c>
      <c r="H421" s="2">
        <f t="shared" si="47"/>
        <v>4.6982159999999942</v>
      </c>
      <c r="I421" s="2">
        <f t="array" ref="I421">SUMPRODUCT(B405:B424, (ROW(B405:B424)-ROW(B405)+1)) / (20*21/2)</f>
        <v>4.7378114285714288</v>
      </c>
      <c r="J421" s="2">
        <f t="shared" si="50"/>
        <v>4.7448853964207078</v>
      </c>
      <c r="K421" s="2">
        <f t="shared" si="44"/>
        <v>4.7351042532227359</v>
      </c>
    </row>
    <row r="422" spans="1:11" ht="13.5" x14ac:dyDescent="0.25">
      <c r="A422" s="4">
        <f>TITRES_STAT!B425</f>
        <v>42619</v>
      </c>
      <c r="B422" s="2">
        <f>TITRES_STAT!D425</f>
        <v>4.7041000000000004</v>
      </c>
      <c r="C422" s="2">
        <f t="shared" si="45"/>
        <v>6.0800000000000409E-2</v>
      </c>
      <c r="D422" s="2">
        <f t="shared" si="46"/>
        <v>4.72614</v>
      </c>
      <c r="E422" s="2">
        <f t="shared" si="48"/>
        <v>4.7451399999999992</v>
      </c>
      <c r="F422" s="2">
        <f t="shared" si="49"/>
        <v>4.7496999999999998</v>
      </c>
      <c r="G422" s="2">
        <f t="shared" si="43"/>
        <v>4.7342559999999985</v>
      </c>
      <c r="H422" s="2">
        <f t="shared" si="47"/>
        <v>4.6970274999999946</v>
      </c>
      <c r="I422" s="2">
        <f t="array" ref="I422">SUMPRODUCT(B406:B425, (ROW(B406:B425)-ROW(B406)+1)) / (20*21/2)</f>
        <v>4.734445714285715</v>
      </c>
      <c r="J422" s="2">
        <f t="shared" si="50"/>
        <v>4.7410010729520691</v>
      </c>
      <c r="K422" s="2">
        <f t="shared" si="44"/>
        <v>4.7338884001551778</v>
      </c>
    </row>
    <row r="423" spans="1:11" ht="13.5" x14ac:dyDescent="0.25">
      <c r="A423" s="4">
        <f>TITRES_STAT!B426</f>
        <v>42620</v>
      </c>
      <c r="B423" s="2">
        <f>TITRES_STAT!D426</f>
        <v>4.7041000000000004</v>
      </c>
      <c r="C423" s="2">
        <f t="shared" si="45"/>
        <v>0</v>
      </c>
      <c r="D423" s="2">
        <f t="shared" si="46"/>
        <v>4.7101800000000003</v>
      </c>
      <c r="E423" s="2">
        <f t="shared" si="48"/>
        <v>4.7405799999999987</v>
      </c>
      <c r="F423" s="2">
        <f t="shared" si="49"/>
        <v>4.7489399999999993</v>
      </c>
      <c r="G423" s="2">
        <f t="shared" si="43"/>
        <v>4.734487999999998</v>
      </c>
      <c r="H423" s="2">
        <f t="shared" si="47"/>
        <v>4.695838999999995</v>
      </c>
      <c r="I423" s="2">
        <f t="array" ref="I423">SUMPRODUCT(B407:B426, (ROW(B407:B426)-ROW(B407)+1)) / (20*21/2)</f>
        <v>4.7348799999999995</v>
      </c>
      <c r="J423" s="2">
        <f t="shared" si="50"/>
        <v>4.7374866850518718</v>
      </c>
      <c r="K423" s="2">
        <f t="shared" si="44"/>
        <v>4.7327202276000726</v>
      </c>
    </row>
    <row r="424" spans="1:11" ht="13.5" x14ac:dyDescent="0.25">
      <c r="A424" s="4">
        <f>TITRES_STAT!B427</f>
        <v>42621</v>
      </c>
      <c r="B424" s="2">
        <f>TITRES_STAT!D427</f>
        <v>4.7117000000000004</v>
      </c>
      <c r="C424" s="2">
        <f t="shared" si="45"/>
        <v>7.6000000000000512E-3</v>
      </c>
      <c r="D424" s="2">
        <f t="shared" si="46"/>
        <v>4.7025800000000002</v>
      </c>
      <c r="E424" s="2">
        <f t="shared" si="48"/>
        <v>4.7329799999999995</v>
      </c>
      <c r="F424" s="2">
        <f t="shared" si="49"/>
        <v>4.7470400000000001</v>
      </c>
      <c r="G424" s="2">
        <f t="shared" si="43"/>
        <v>4.7348719999999984</v>
      </c>
      <c r="H424" s="2">
        <f t="shared" si="47"/>
        <v>4.6953669999999947</v>
      </c>
      <c r="I424" s="2">
        <f t="array" ref="I424">SUMPRODUCT(B408:B427, (ROW(B408:B427)-ROW(B408)+1)) / (20*21/2)</f>
        <v>4.7298857142857145</v>
      </c>
      <c r="J424" s="2">
        <f t="shared" si="50"/>
        <v>4.7350308102850267</v>
      </c>
      <c r="K424" s="2">
        <f t="shared" si="44"/>
        <v>4.7318959049490896</v>
      </c>
    </row>
    <row r="425" spans="1:11" ht="13.5" x14ac:dyDescent="0.25">
      <c r="A425" s="4">
        <f>TITRES_STAT!B428</f>
        <v>42622</v>
      </c>
      <c r="B425" s="2">
        <f>TITRES_STAT!D428</f>
        <v>4.7117000000000004</v>
      </c>
      <c r="C425" s="2">
        <f t="shared" si="45"/>
        <v>0</v>
      </c>
      <c r="D425" s="2">
        <f t="shared" si="46"/>
        <v>4.6949800000000002</v>
      </c>
      <c r="E425" s="2">
        <f t="shared" si="48"/>
        <v>4.7291799999999995</v>
      </c>
      <c r="F425" s="2">
        <f t="shared" si="49"/>
        <v>4.745140000000001</v>
      </c>
      <c r="G425" s="2">
        <f t="shared" si="43"/>
        <v>4.7352559999999988</v>
      </c>
      <c r="H425" s="2">
        <f t="shared" si="47"/>
        <v>4.6942714999999948</v>
      </c>
      <c r="I425" s="2">
        <f t="array" ref="I425">SUMPRODUCT(B409:B428, (ROW(B409:B428)-ROW(B409)+1)) / (20*21/2)</f>
        <v>4.7251628571428572</v>
      </c>
      <c r="J425" s="2">
        <f t="shared" si="50"/>
        <v>4.7328088283531189</v>
      </c>
      <c r="K425" s="2">
        <f t="shared" si="44"/>
        <v>4.7311039086765767</v>
      </c>
    </row>
    <row r="426" spans="1:11" ht="13.5" x14ac:dyDescent="0.25">
      <c r="A426" s="4">
        <f>TITRES_STAT!B429</f>
        <v>42627</v>
      </c>
      <c r="B426" s="2">
        <f>TITRES_STAT!D429</f>
        <v>4.7496999999999998</v>
      </c>
      <c r="C426" s="2">
        <f t="shared" si="45"/>
        <v>3.7999999999999368E-2</v>
      </c>
      <c r="D426" s="2">
        <f t="shared" si="46"/>
        <v>4.7162600000000001</v>
      </c>
      <c r="E426" s="2">
        <f t="shared" si="48"/>
        <v>4.7291800000000004</v>
      </c>
      <c r="F426" s="2">
        <f t="shared" si="49"/>
        <v>4.7451400000000001</v>
      </c>
      <c r="G426" s="2">
        <f t="shared" si="43"/>
        <v>4.7364739999999985</v>
      </c>
      <c r="H426" s="2">
        <f t="shared" si="47"/>
        <v>4.6934579999999944</v>
      </c>
      <c r="I426" s="2">
        <f t="array" ref="I426">SUMPRODUCT(B410:B429, (ROW(B410:B429)-ROW(B410)+1)) / (20*21/2)</f>
        <v>4.7221590476190487</v>
      </c>
      <c r="J426" s="2">
        <f t="shared" si="50"/>
        <v>4.7344175113671074</v>
      </c>
      <c r="K426" s="2">
        <f t="shared" si="44"/>
        <v>4.7318331671598486</v>
      </c>
    </row>
    <row r="427" spans="1:11" ht="13.5" x14ac:dyDescent="0.25">
      <c r="A427" s="4">
        <f>TITRES_STAT!B430</f>
        <v>42628</v>
      </c>
      <c r="B427" s="2">
        <f>TITRES_STAT!D430</f>
        <v>4.6927000000000003</v>
      </c>
      <c r="C427" s="2">
        <f t="shared" si="45"/>
        <v>-5.6999999999999496E-2</v>
      </c>
      <c r="D427" s="2">
        <f t="shared" si="46"/>
        <v>4.7139800000000012</v>
      </c>
      <c r="E427" s="2">
        <f t="shared" si="48"/>
        <v>4.7200600000000001</v>
      </c>
      <c r="F427" s="2">
        <f t="shared" si="49"/>
        <v>4.7422900000000006</v>
      </c>
      <c r="G427" s="2">
        <f t="shared" si="43"/>
        <v>4.7365519999999988</v>
      </c>
      <c r="H427" s="2">
        <f t="shared" si="47"/>
        <v>4.6927259999999942</v>
      </c>
      <c r="I427" s="2">
        <f t="array" ref="I427">SUMPRODUCT(B411:B430, (ROW(B411:B430)-ROW(B411)+1)) / (20*21/2)</f>
        <v>4.7193542857142852</v>
      </c>
      <c r="J427" s="2">
        <f t="shared" si="50"/>
        <v>4.7304444150464304</v>
      </c>
      <c r="K427" s="2">
        <f t="shared" si="44"/>
        <v>4.7302985331535803</v>
      </c>
    </row>
    <row r="428" spans="1:11" ht="13.5" x14ac:dyDescent="0.25">
      <c r="A428" s="4">
        <f>TITRES_STAT!B431</f>
        <v>42629</v>
      </c>
      <c r="B428" s="2">
        <f>TITRES_STAT!D431</f>
        <v>4.6927000000000003</v>
      </c>
      <c r="C428" s="2">
        <f t="shared" si="45"/>
        <v>0</v>
      </c>
      <c r="D428" s="2">
        <f t="shared" si="46"/>
        <v>4.7117000000000004</v>
      </c>
      <c r="E428" s="2">
        <f t="shared" si="48"/>
        <v>4.7109399999999999</v>
      </c>
      <c r="F428" s="2">
        <f t="shared" si="49"/>
        <v>4.7394400000000001</v>
      </c>
      <c r="G428" s="2">
        <f t="shared" si="43"/>
        <v>4.7346519999999996</v>
      </c>
      <c r="H428" s="2">
        <f t="shared" si="47"/>
        <v>4.6919939999999931</v>
      </c>
      <c r="I428" s="2">
        <f t="array" ref="I428">SUMPRODUCT(B412:B431, (ROW(B412:B431)-ROW(B412)+1)) / (20*21/2)</f>
        <v>4.7200057142857146</v>
      </c>
      <c r="J428" s="2">
        <f t="shared" si="50"/>
        <v>4.7268497088515327</v>
      </c>
      <c r="K428" s="2">
        <f t="shared" si="44"/>
        <v>4.7288240808730482</v>
      </c>
    </row>
    <row r="429" spans="1:11" ht="13.5" x14ac:dyDescent="0.25">
      <c r="A429" s="4">
        <f>TITRES_STAT!B432</f>
        <v>42632</v>
      </c>
      <c r="B429" s="2">
        <f>TITRES_STAT!D432</f>
        <v>4.7079000000000004</v>
      </c>
      <c r="C429" s="2">
        <f t="shared" si="45"/>
        <v>1.5200000000000102E-2</v>
      </c>
      <c r="D429" s="2">
        <f t="shared" si="46"/>
        <v>4.7109400000000008</v>
      </c>
      <c r="E429" s="2">
        <f t="shared" si="48"/>
        <v>4.7067600000000009</v>
      </c>
      <c r="F429" s="2">
        <f t="shared" si="49"/>
        <v>4.7373500000000002</v>
      </c>
      <c r="G429" s="2">
        <f t="shared" si="43"/>
        <v>4.7341959999999998</v>
      </c>
      <c r="H429" s="2">
        <f t="shared" si="47"/>
        <v>4.6913379999999929</v>
      </c>
      <c r="I429" s="2">
        <f t="array" ref="I429">SUMPRODUCT(B413:B432, (ROW(B413:B432)-ROW(B413)+1)) / (20*21/2)</f>
        <v>4.7326542857142853</v>
      </c>
      <c r="J429" s="2">
        <f t="shared" si="50"/>
        <v>4.7250449746751961</v>
      </c>
      <c r="K429" s="2">
        <f t="shared" si="44"/>
        <v>4.7280035286819482</v>
      </c>
    </row>
    <row r="430" spans="1:11" ht="13.5" x14ac:dyDescent="0.25">
      <c r="A430" s="4">
        <f>TITRES_STAT!B433</f>
        <v>42633</v>
      </c>
      <c r="B430" s="2">
        <f>TITRES_STAT!D433</f>
        <v>4.7079000000000004</v>
      </c>
      <c r="C430" s="2">
        <f t="shared" si="45"/>
        <v>0</v>
      </c>
      <c r="D430" s="2">
        <f t="shared" si="46"/>
        <v>4.7101799999999994</v>
      </c>
      <c r="E430" s="2">
        <f t="shared" si="48"/>
        <v>4.7025800000000011</v>
      </c>
      <c r="F430" s="2">
        <f t="shared" si="49"/>
        <v>4.7314600000000002</v>
      </c>
      <c r="G430" s="2">
        <f t="shared" si="43"/>
        <v>4.7337400000000001</v>
      </c>
      <c r="H430" s="2">
        <f t="shared" si="47"/>
        <v>4.6906819999999927</v>
      </c>
      <c r="I430" s="2">
        <f t="array" ref="I430">SUMPRODUCT(B414:B433, (ROW(B414:B433)-ROW(B414)+1)) / (20*21/2)</f>
        <v>4.7552552380952386</v>
      </c>
      <c r="J430" s="2">
        <f t="shared" si="50"/>
        <v>4.7234121199442258</v>
      </c>
      <c r="K430" s="2">
        <f t="shared" si="44"/>
        <v>4.727215155008146</v>
      </c>
    </row>
    <row r="431" spans="1:11" ht="13.5" x14ac:dyDescent="0.25">
      <c r="A431" s="4">
        <f>TITRES_STAT!B434</f>
        <v>42634</v>
      </c>
      <c r="B431" s="2">
        <f>TITRES_STAT!D434</f>
        <v>4.7382999999999997</v>
      </c>
      <c r="C431" s="2">
        <f t="shared" si="45"/>
        <v>3.0399999999999316E-2</v>
      </c>
      <c r="D431" s="2">
        <f t="shared" si="46"/>
        <v>4.7079000000000004</v>
      </c>
      <c r="E431" s="2">
        <f t="shared" si="48"/>
        <v>4.7120800000000012</v>
      </c>
      <c r="F431" s="2">
        <f t="shared" si="49"/>
        <v>4.7308899999999996</v>
      </c>
      <c r="G431" s="2">
        <f t="shared" si="43"/>
        <v>4.733892</v>
      </c>
      <c r="H431" s="2">
        <f t="shared" si="47"/>
        <v>4.6899759999999917</v>
      </c>
      <c r="I431" s="2">
        <f t="array" ref="I431">SUMPRODUCT(B415:B434, (ROW(B415:B434)-ROW(B415)+1)) / (20*21/2)</f>
        <v>4.7735314285714292</v>
      </c>
      <c r="J431" s="2">
        <f t="shared" si="50"/>
        <v>4.7248300132828707</v>
      </c>
      <c r="K431" s="2">
        <f t="shared" si="44"/>
        <v>4.727649854811748</v>
      </c>
    </row>
    <row r="432" spans="1:11" ht="13.5" x14ac:dyDescent="0.25">
      <c r="A432" s="4">
        <f>TITRES_STAT!B435</f>
        <v>42635</v>
      </c>
      <c r="B432" s="2">
        <f>TITRES_STAT!D435</f>
        <v>4.8636999999999997</v>
      </c>
      <c r="C432" s="2">
        <f t="shared" si="45"/>
        <v>0.12539999999999996</v>
      </c>
      <c r="D432" s="2">
        <f t="shared" si="46"/>
        <v>4.7421000000000006</v>
      </c>
      <c r="E432" s="2">
        <f t="shared" si="48"/>
        <v>4.7280400000000018</v>
      </c>
      <c r="F432" s="2">
        <f t="shared" si="49"/>
        <v>4.7365899999999987</v>
      </c>
      <c r="G432" s="2">
        <f t="shared" si="43"/>
        <v>4.7365519999999997</v>
      </c>
      <c r="H432" s="2">
        <f t="shared" si="47"/>
        <v>4.6898789999999915</v>
      </c>
      <c r="I432" s="2">
        <f t="array" ref="I432">SUMPRODUCT(B416:B435, (ROW(B416:B435)-ROW(B416)+1)) / (20*21/2)</f>
        <v>4.7947028571428572</v>
      </c>
      <c r="J432" s="2">
        <f t="shared" si="50"/>
        <v>4.7380557263035499</v>
      </c>
      <c r="K432" s="2">
        <f t="shared" si="44"/>
        <v>4.7329851546230524</v>
      </c>
    </row>
    <row r="433" spans="1:11" ht="13.5" x14ac:dyDescent="0.25">
      <c r="A433" s="4">
        <f>TITRES_STAT!B436</f>
        <v>42636</v>
      </c>
      <c r="B433" s="2">
        <f>TITRES_STAT!D436</f>
        <v>4.9739000000000004</v>
      </c>
      <c r="C433" s="2">
        <f t="shared" si="45"/>
        <v>0.11020000000000074</v>
      </c>
      <c r="D433" s="2">
        <f t="shared" si="46"/>
        <v>4.7983400000000005</v>
      </c>
      <c r="E433" s="2">
        <f t="shared" si="48"/>
        <v>4.7550200000000009</v>
      </c>
      <c r="F433" s="2">
        <f t="shared" si="49"/>
        <v>4.747799999999998</v>
      </c>
      <c r="G433" s="2">
        <f t="shared" si="43"/>
        <v>4.7414160000000001</v>
      </c>
      <c r="H433" s="2">
        <f t="shared" si="47"/>
        <v>4.6903694999999912</v>
      </c>
      <c r="I433" s="2">
        <f t="array" ref="I433">SUMPRODUCT(B417:B436, (ROW(B417:B436)-ROW(B417)+1)) / (20*21/2)</f>
        <v>4.8111695238095233</v>
      </c>
      <c r="J433" s="2">
        <f t="shared" si="50"/>
        <v>4.7605170857032117</v>
      </c>
      <c r="K433" s="2">
        <f t="shared" si="44"/>
        <v>4.7424327956182264</v>
      </c>
    </row>
    <row r="434" spans="1:11" ht="13.5" x14ac:dyDescent="0.25">
      <c r="A434" s="4">
        <f>TITRES_STAT!B437</f>
        <v>42639</v>
      </c>
      <c r="B434" s="2">
        <f>TITRES_STAT!D437</f>
        <v>4.9397000000000002</v>
      </c>
      <c r="C434" s="2">
        <f t="shared" si="45"/>
        <v>-3.420000000000023E-2</v>
      </c>
      <c r="D434" s="2">
        <f t="shared" si="46"/>
        <v>4.8447000000000005</v>
      </c>
      <c r="E434" s="2">
        <f t="shared" si="48"/>
        <v>4.7778200000000011</v>
      </c>
      <c r="F434" s="2">
        <f t="shared" si="49"/>
        <v>4.755399999999999</v>
      </c>
      <c r="G434" s="2">
        <f t="shared" ref="G434:G497" si="51">AVERAGE(B385:B434)</f>
        <v>4.7455959999999999</v>
      </c>
      <c r="H434" s="2">
        <f t="shared" si="47"/>
        <v>4.6912389999999915</v>
      </c>
      <c r="I434" s="2">
        <f t="array" ref="I434">SUMPRODUCT(B418:B437, (ROW(B418:B437)-ROW(B418)+1)) / (20*21/2)</f>
        <v>4.8267314285714287</v>
      </c>
      <c r="J434" s="2">
        <f t="shared" si="50"/>
        <v>4.7775821251600492</v>
      </c>
      <c r="K434" s="2">
        <f t="shared" si="44"/>
        <v>4.750168764417511</v>
      </c>
    </row>
    <row r="435" spans="1:11" ht="13.5" x14ac:dyDescent="0.25">
      <c r="A435" s="4">
        <f>TITRES_STAT!B438</f>
        <v>42640</v>
      </c>
      <c r="B435" s="2">
        <f>TITRES_STAT!D438</f>
        <v>4.9776999999999996</v>
      </c>
      <c r="C435" s="2">
        <f t="shared" si="45"/>
        <v>3.7999999999999368E-2</v>
      </c>
      <c r="D435" s="2">
        <f t="shared" si="46"/>
        <v>4.8986599999999996</v>
      </c>
      <c r="E435" s="2">
        <f t="shared" si="48"/>
        <v>4.8044199999999995</v>
      </c>
      <c r="F435" s="2">
        <f t="shared" si="49"/>
        <v>4.766799999999999</v>
      </c>
      <c r="G435" s="2">
        <f t="shared" si="51"/>
        <v>4.7506880000000002</v>
      </c>
      <c r="H435" s="2">
        <f t="shared" si="47"/>
        <v>4.6917669999999916</v>
      </c>
      <c r="I435" s="2">
        <f t="array" ref="I435">SUMPRODUCT(B419:B438, (ROW(B419:B438)-ROW(B419)+1)) / (20*21/2)</f>
        <v>4.8516847619047621</v>
      </c>
      <c r="J435" s="2">
        <f t="shared" si="50"/>
        <v>4.7966409703829012</v>
      </c>
      <c r="K435" s="2">
        <f t="shared" ref="K435:K498" si="52">$K$4*B435+(1-$K$4)*K434</f>
        <v>4.7590915579697661</v>
      </c>
    </row>
    <row r="436" spans="1:11" ht="13.5" x14ac:dyDescent="0.25">
      <c r="A436" s="4">
        <f>TITRES_STAT!B439</f>
        <v>42641</v>
      </c>
      <c r="B436" s="2">
        <f>TITRES_STAT!D439</f>
        <v>4.9397000000000002</v>
      </c>
      <c r="C436" s="2">
        <f t="shared" si="45"/>
        <v>-3.7999999999999368E-2</v>
      </c>
      <c r="D436" s="2">
        <f t="shared" si="46"/>
        <v>4.9389399999999997</v>
      </c>
      <c r="E436" s="2">
        <f t="shared" si="48"/>
        <v>4.8234200000000005</v>
      </c>
      <c r="F436" s="2">
        <f t="shared" si="49"/>
        <v>4.7763</v>
      </c>
      <c r="G436" s="2">
        <f t="shared" si="51"/>
        <v>4.7548679999999992</v>
      </c>
      <c r="H436" s="2">
        <f t="shared" si="47"/>
        <v>4.6926729999999921</v>
      </c>
      <c r="I436" s="2">
        <f t="array" ref="I436">SUMPRODUCT(B420:B439, (ROW(B420:B439)-ROW(B420)+1)) / (20*21/2)</f>
        <v>4.8753895238095248</v>
      </c>
      <c r="J436" s="2">
        <f t="shared" si="50"/>
        <v>4.8102656398702441</v>
      </c>
      <c r="K436" s="2">
        <f t="shared" si="52"/>
        <v>4.7661742419709512</v>
      </c>
    </row>
    <row r="437" spans="1:11" ht="13.5" x14ac:dyDescent="0.25">
      <c r="A437" s="4">
        <f>TITRES_STAT!B440</f>
        <v>42642</v>
      </c>
      <c r="B437" s="2">
        <f>TITRES_STAT!D440</f>
        <v>4.9397000000000002</v>
      </c>
      <c r="C437" s="2">
        <f t="shared" si="45"/>
        <v>0</v>
      </c>
      <c r="D437" s="2">
        <f t="shared" si="46"/>
        <v>4.9541400000000007</v>
      </c>
      <c r="E437" s="2">
        <f t="shared" si="48"/>
        <v>4.8481200000000007</v>
      </c>
      <c r="F437" s="2">
        <f t="shared" si="49"/>
        <v>4.7840900000000008</v>
      </c>
      <c r="G437" s="2">
        <f t="shared" si="51"/>
        <v>4.7590479999999999</v>
      </c>
      <c r="H437" s="2">
        <f t="shared" si="47"/>
        <v>4.6935059999999913</v>
      </c>
      <c r="I437" s="2">
        <f t="array" ref="I437">SUMPRODUCT(B421:B440, (ROW(B421:B440)-ROW(B421)+1)) / (20*21/2)</f>
        <v>4.9002161904761916</v>
      </c>
      <c r="J437" s="2">
        <f t="shared" si="50"/>
        <v>4.8225927217873643</v>
      </c>
      <c r="K437" s="2">
        <f t="shared" si="52"/>
        <v>4.7729791736583644</v>
      </c>
    </row>
    <row r="438" spans="1:11" ht="13.5" x14ac:dyDescent="0.25">
      <c r="A438" s="4">
        <f>TITRES_STAT!B441</f>
        <v>42643</v>
      </c>
      <c r="B438" s="2">
        <f>TITRES_STAT!D441</f>
        <v>5.0461</v>
      </c>
      <c r="C438" s="2">
        <f t="shared" si="45"/>
        <v>0.10639999999999983</v>
      </c>
      <c r="D438" s="2">
        <f t="shared" si="46"/>
        <v>4.9685800000000002</v>
      </c>
      <c r="E438" s="2">
        <f t="shared" si="48"/>
        <v>4.8834600000000012</v>
      </c>
      <c r="F438" s="2">
        <f t="shared" si="49"/>
        <v>4.7972000000000001</v>
      </c>
      <c r="G438" s="2">
        <f t="shared" si="51"/>
        <v>4.7653559999999997</v>
      </c>
      <c r="H438" s="2">
        <f t="shared" si="47"/>
        <v>4.6943759999999912</v>
      </c>
      <c r="I438" s="2">
        <f t="array" ref="I438">SUMPRODUCT(B422:B441, (ROW(B422:B441)-ROW(B422)+1)) / (20*21/2)</f>
        <v>4.9271238095238088</v>
      </c>
      <c r="J438" s="2">
        <f t="shared" si="50"/>
        <v>4.8438791292361874</v>
      </c>
      <c r="K438" s="2">
        <f t="shared" si="52"/>
        <v>4.7836897942992129</v>
      </c>
    </row>
    <row r="439" spans="1:11" ht="13.5" x14ac:dyDescent="0.25">
      <c r="A439" s="4">
        <f>TITRES_STAT!B442</f>
        <v>42647</v>
      </c>
      <c r="B439" s="2">
        <f>TITRES_STAT!D442</f>
        <v>5.0461</v>
      </c>
      <c r="C439" s="2">
        <f t="shared" si="45"/>
        <v>0</v>
      </c>
      <c r="D439" s="2">
        <f t="shared" si="46"/>
        <v>4.9898600000000002</v>
      </c>
      <c r="E439" s="2">
        <f t="shared" si="48"/>
        <v>4.9172800000000008</v>
      </c>
      <c r="F439" s="2">
        <f t="shared" si="49"/>
        <v>4.8120200000000004</v>
      </c>
      <c r="G439" s="2">
        <f t="shared" si="51"/>
        <v>4.7720439999999993</v>
      </c>
      <c r="H439" s="2">
        <f t="shared" si="47"/>
        <v>4.695428999999991</v>
      </c>
      <c r="I439" s="2">
        <f t="array" ref="I439">SUMPRODUCT(B423:B442, (ROW(B423:B442)-ROW(B423)+1)) / (20*21/2)</f>
        <v>4.9536152380952378</v>
      </c>
      <c r="J439" s="2">
        <f t="shared" si="50"/>
        <v>4.8631382597851225</v>
      </c>
      <c r="K439" s="2">
        <f t="shared" si="52"/>
        <v>4.7939803906012042</v>
      </c>
    </row>
    <row r="440" spans="1:11" ht="13.5" x14ac:dyDescent="0.25">
      <c r="A440" s="4">
        <f>TITRES_STAT!B443</f>
        <v>42648</v>
      </c>
      <c r="B440" s="2">
        <f>TITRES_STAT!D443</f>
        <v>5.0727000000000002</v>
      </c>
      <c r="C440" s="2">
        <f t="shared" si="45"/>
        <v>2.6600000000000179E-2</v>
      </c>
      <c r="D440" s="2">
        <f t="shared" si="46"/>
        <v>5.0088600000000003</v>
      </c>
      <c r="E440" s="2">
        <f t="shared" si="48"/>
        <v>4.9537600000000008</v>
      </c>
      <c r="F440" s="2">
        <f t="shared" si="49"/>
        <v>4.8281700000000001</v>
      </c>
      <c r="G440" s="2">
        <f t="shared" si="51"/>
        <v>4.7792639999999995</v>
      </c>
      <c r="H440" s="2">
        <f t="shared" si="47"/>
        <v>4.6967434999999922</v>
      </c>
      <c r="I440" s="2">
        <f t="array" ref="I440">SUMPRODUCT(B424:B443, (ROW(B424:B443)-ROW(B424)+1)) / (20*21/2)</f>
        <v>4.9798895238095247</v>
      </c>
      <c r="J440" s="2">
        <f t="shared" si="50"/>
        <v>4.8830965207579675</v>
      </c>
      <c r="K440" s="2">
        <f t="shared" si="52"/>
        <v>4.8049105713619413</v>
      </c>
    </row>
    <row r="441" spans="1:11" ht="13.5" x14ac:dyDescent="0.25">
      <c r="A441" s="4">
        <f>TITRES_STAT!B444</f>
        <v>42649</v>
      </c>
      <c r="B441" s="2">
        <f>TITRES_STAT!D444</f>
        <v>5.1106999999999996</v>
      </c>
      <c r="C441" s="2">
        <f t="shared" si="45"/>
        <v>3.7999999999999368E-2</v>
      </c>
      <c r="D441" s="2">
        <f t="shared" si="46"/>
        <v>5.0430599999999997</v>
      </c>
      <c r="E441" s="2">
        <f t="shared" si="48"/>
        <v>4.9910000000000005</v>
      </c>
      <c r="F441" s="2">
        <f t="shared" si="49"/>
        <v>4.85154</v>
      </c>
      <c r="G441" s="2">
        <f t="shared" si="51"/>
        <v>4.7872439999999994</v>
      </c>
      <c r="H441" s="2">
        <f t="shared" si="47"/>
        <v>4.6981194999999927</v>
      </c>
      <c r="I441" s="2">
        <f t="array" ref="I441">SUMPRODUCT(B425:B444, (ROW(B425:B444)-ROW(B425)+1)) / (20*21/2)</f>
        <v>5.0040466666666665</v>
      </c>
      <c r="J441" s="2">
        <f t="shared" si="50"/>
        <v>4.9047730425905423</v>
      </c>
      <c r="K441" s="2">
        <f t="shared" si="52"/>
        <v>4.8169023136614726</v>
      </c>
    </row>
    <row r="442" spans="1:11" ht="13.5" x14ac:dyDescent="0.25">
      <c r="A442" s="4">
        <f>TITRES_STAT!B445</f>
        <v>42650</v>
      </c>
      <c r="B442" s="2">
        <f>TITRES_STAT!D445</f>
        <v>5.1296999999999997</v>
      </c>
      <c r="C442" s="2">
        <f t="shared" si="45"/>
        <v>1.9000000000000128E-2</v>
      </c>
      <c r="D442" s="2">
        <f t="shared" si="46"/>
        <v>5.081059999999999</v>
      </c>
      <c r="E442" s="2">
        <f t="shared" si="48"/>
        <v>5.0175999999999998</v>
      </c>
      <c r="F442" s="2">
        <f t="shared" si="49"/>
        <v>4.8728199999999999</v>
      </c>
      <c r="G442" s="2">
        <f t="shared" si="51"/>
        <v>4.7956800000000008</v>
      </c>
      <c r="H442" s="2">
        <f t="shared" si="47"/>
        <v>4.6995904999999922</v>
      </c>
      <c r="I442" s="2">
        <f t="array" ref="I442">SUMPRODUCT(B426:B445, (ROW(B426:B445)-ROW(B426)+1)) / (20*21/2)</f>
        <v>5.0257609523809519</v>
      </c>
      <c r="J442" s="2">
        <f t="shared" si="50"/>
        <v>4.9261946575819193</v>
      </c>
      <c r="K442" s="2">
        <f t="shared" si="52"/>
        <v>4.8291688895963167</v>
      </c>
    </row>
    <row r="443" spans="1:11" ht="13.5" x14ac:dyDescent="0.25">
      <c r="A443" s="4">
        <f>TITRES_STAT!B446</f>
        <v>42653</v>
      </c>
      <c r="B443" s="2">
        <f>TITRES_STAT!D446</f>
        <v>5.1486999999999998</v>
      </c>
      <c r="C443" s="2">
        <f t="shared" si="45"/>
        <v>1.9000000000000128E-2</v>
      </c>
      <c r="D443" s="2">
        <f t="shared" si="46"/>
        <v>5.1015800000000002</v>
      </c>
      <c r="E443" s="2">
        <f t="shared" si="48"/>
        <v>5.0350799999999998</v>
      </c>
      <c r="F443" s="2">
        <f t="shared" si="49"/>
        <v>4.8950499999999995</v>
      </c>
      <c r="G443" s="2">
        <f t="shared" si="51"/>
        <v>4.8051800000000009</v>
      </c>
      <c r="H443" s="2">
        <f t="shared" si="47"/>
        <v>4.7009549999999916</v>
      </c>
      <c r="I443" s="2">
        <f t="array" ref="I443">SUMPRODUCT(B427:B446, (ROW(B427:B446)-ROW(B427)+1)) / (20*21/2)</f>
        <v>5.0454123809523805</v>
      </c>
      <c r="J443" s="2">
        <f t="shared" si="50"/>
        <v>4.9473856425741181</v>
      </c>
      <c r="K443" s="2">
        <f t="shared" si="52"/>
        <v>4.8416995213768539</v>
      </c>
    </row>
    <row r="444" spans="1:11" ht="13.5" x14ac:dyDescent="0.25">
      <c r="A444" s="4">
        <f>TITRES_STAT!B447</f>
        <v>42654</v>
      </c>
      <c r="B444" s="2">
        <f>TITRES_STAT!D447</f>
        <v>5.1486999999999998</v>
      </c>
      <c r="C444" s="2">
        <f t="shared" si="45"/>
        <v>0</v>
      </c>
      <c r="D444" s="2">
        <f t="shared" si="46"/>
        <v>5.1220999999999988</v>
      </c>
      <c r="E444" s="2">
        <f t="shared" si="48"/>
        <v>5.0559799999999999</v>
      </c>
      <c r="F444" s="2">
        <f t="shared" si="49"/>
        <v>4.9169</v>
      </c>
      <c r="G444" s="2">
        <f t="shared" si="51"/>
        <v>4.8139200000000004</v>
      </c>
      <c r="H444" s="2">
        <f t="shared" si="47"/>
        <v>4.7023194999999918</v>
      </c>
      <c r="I444" s="2">
        <f t="array" ref="I444">SUMPRODUCT(B428:B447, (ROW(B428:B447)-ROW(B428)+1)) / (20*21/2)</f>
        <v>5.0653533333333343</v>
      </c>
      <c r="J444" s="2">
        <f t="shared" si="50"/>
        <v>4.9665584385194403</v>
      </c>
      <c r="K444" s="2">
        <f t="shared" si="52"/>
        <v>4.8537387558326639</v>
      </c>
    </row>
    <row r="445" spans="1:11" ht="13.5" x14ac:dyDescent="0.25">
      <c r="A445" s="4">
        <f>TITRES_STAT!B448</f>
        <v>42655</v>
      </c>
      <c r="B445" s="2">
        <f>TITRES_STAT!D448</f>
        <v>5.1448999999999998</v>
      </c>
      <c r="C445" s="2">
        <f t="shared" si="45"/>
        <v>-3.8000000000000256E-3</v>
      </c>
      <c r="D445" s="2">
        <f t="shared" si="46"/>
        <v>5.1365399999999992</v>
      </c>
      <c r="E445" s="2">
        <f t="shared" si="48"/>
        <v>5.0726999999999993</v>
      </c>
      <c r="F445" s="2">
        <f t="shared" si="49"/>
        <v>4.9385599999999998</v>
      </c>
      <c r="G445" s="2">
        <f t="shared" si="51"/>
        <v>4.8210639999999998</v>
      </c>
      <c r="H445" s="2">
        <f t="shared" si="47"/>
        <v>4.7042149999999916</v>
      </c>
      <c r="I445" s="2">
        <f t="array" ref="I445">SUMPRODUCT(B429:B448, (ROW(B429:B448)-ROW(B429)+1)) / (20*21/2)</f>
        <v>5.0823085714285714</v>
      </c>
      <c r="J445" s="2">
        <f t="shared" si="50"/>
        <v>4.9835433491366361</v>
      </c>
      <c r="K445" s="2">
        <f t="shared" si="52"/>
        <v>4.8651568438392259</v>
      </c>
    </row>
    <row r="446" spans="1:11" ht="13.5" x14ac:dyDescent="0.25">
      <c r="A446" s="4">
        <f>TITRES_STAT!B449</f>
        <v>42656</v>
      </c>
      <c r="B446" s="2">
        <f>TITRES_STAT!D449</f>
        <v>5.1448999999999998</v>
      </c>
      <c r="C446" s="2">
        <f t="shared" si="45"/>
        <v>0</v>
      </c>
      <c r="D446" s="2">
        <f t="shared" si="46"/>
        <v>5.1433799999999996</v>
      </c>
      <c r="E446" s="2">
        <f t="shared" si="48"/>
        <v>5.0932199999999996</v>
      </c>
      <c r="F446" s="2">
        <f t="shared" si="49"/>
        <v>4.9583200000000005</v>
      </c>
      <c r="G446" s="2">
        <f t="shared" si="51"/>
        <v>4.8289679999999997</v>
      </c>
      <c r="H446" s="2">
        <f t="shared" si="47"/>
        <v>4.7056519999999917</v>
      </c>
      <c r="I446" s="2">
        <f t="array" ref="I446">SUMPRODUCT(B430:B449, (ROW(B430:B449)-ROW(B430)+1)) / (20*21/2)</f>
        <v>5.0970380952380951</v>
      </c>
      <c r="J446" s="2">
        <f t="shared" si="50"/>
        <v>4.9989106492188613</v>
      </c>
      <c r="K446" s="2">
        <f t="shared" si="52"/>
        <v>4.8761271636886683</v>
      </c>
    </row>
    <row r="447" spans="1:11" ht="13.5" x14ac:dyDescent="0.25">
      <c r="A447" s="4">
        <f>TITRES_STAT!B450</f>
        <v>42657</v>
      </c>
      <c r="B447" s="2">
        <f>TITRES_STAT!D450</f>
        <v>5.1677</v>
      </c>
      <c r="C447" s="2">
        <f t="shared" si="45"/>
        <v>2.2800000000000153E-2</v>
      </c>
      <c r="D447" s="2">
        <f t="shared" si="46"/>
        <v>5.1509799999999997</v>
      </c>
      <c r="E447" s="2">
        <f t="shared" si="48"/>
        <v>5.1160199999999989</v>
      </c>
      <c r="F447" s="2">
        <f t="shared" si="49"/>
        <v>4.982070000000002</v>
      </c>
      <c r="G447" s="2">
        <f t="shared" si="51"/>
        <v>4.8373279999999994</v>
      </c>
      <c r="H447" s="2">
        <f t="shared" si="47"/>
        <v>4.7072029999999918</v>
      </c>
      <c r="I447" s="2">
        <f t="array" ref="I447">SUMPRODUCT(B431:B450, (ROW(B431:B450)-ROW(B431)+1)) / (20*21/2)</f>
        <v>5.1211952380952379</v>
      </c>
      <c r="J447" s="2">
        <f t="shared" si="50"/>
        <v>5.0149858254837314</v>
      </c>
      <c r="K447" s="2">
        <f t="shared" si="52"/>
        <v>4.8875613925636223</v>
      </c>
    </row>
    <row r="448" spans="1:11" ht="13.5" x14ac:dyDescent="0.25">
      <c r="A448" s="4">
        <f>TITRES_STAT!B451</f>
        <v>42660</v>
      </c>
      <c r="B448" s="2">
        <f>TITRES_STAT!D451</f>
        <v>5.1600999999999999</v>
      </c>
      <c r="C448" s="2">
        <f t="shared" si="45"/>
        <v>-7.6000000000000512E-3</v>
      </c>
      <c r="D448" s="2">
        <f t="shared" si="46"/>
        <v>5.1532600000000004</v>
      </c>
      <c r="E448" s="2">
        <f t="shared" si="48"/>
        <v>5.127419999999999</v>
      </c>
      <c r="F448" s="2">
        <f t="shared" si="49"/>
        <v>5.0054400000000019</v>
      </c>
      <c r="G448" s="2">
        <f t="shared" si="51"/>
        <v>4.8455359999999992</v>
      </c>
      <c r="H448" s="2">
        <f t="shared" si="47"/>
        <v>4.7087159999999919</v>
      </c>
      <c r="I448" s="2">
        <f t="array" ref="I448">SUMPRODUCT(B432:B451, (ROW(B432:B451)-ROW(B432)+1)) / (20*21/2)</f>
        <v>5.1415342857142861</v>
      </c>
      <c r="J448" s="2">
        <f t="shared" si="50"/>
        <v>5.0288062230567094</v>
      </c>
      <c r="K448" s="2">
        <f t="shared" si="52"/>
        <v>4.8982491810905398</v>
      </c>
    </row>
    <row r="449" spans="1:11" ht="13.5" x14ac:dyDescent="0.25">
      <c r="A449" s="4">
        <f>TITRES_STAT!B452</f>
        <v>42661</v>
      </c>
      <c r="B449" s="2">
        <f>TITRES_STAT!D452</f>
        <v>5.1600999999999999</v>
      </c>
      <c r="C449" s="2">
        <f t="shared" si="45"/>
        <v>0</v>
      </c>
      <c r="D449" s="2">
        <f t="shared" si="46"/>
        <v>5.1555400000000002</v>
      </c>
      <c r="E449" s="2">
        <f t="shared" si="48"/>
        <v>5.1388199999999999</v>
      </c>
      <c r="F449" s="2">
        <f t="shared" si="49"/>
        <v>5.0280500000000021</v>
      </c>
      <c r="G449" s="2">
        <f t="shared" si="51"/>
        <v>4.8537439999999989</v>
      </c>
      <c r="H449" s="2">
        <f t="shared" si="47"/>
        <v>4.7102289999999911</v>
      </c>
      <c r="I449" s="2">
        <f t="array" ref="I449">SUMPRODUCT(B433:B452, (ROW(B433:B452)-ROW(B433)+1)) / (20*21/2)</f>
        <v>5.1582542857142863</v>
      </c>
      <c r="J449" s="2">
        <f t="shared" si="50"/>
        <v>5.0413103922894038</v>
      </c>
      <c r="K449" s="2">
        <f t="shared" si="52"/>
        <v>4.9085178406556169</v>
      </c>
    </row>
    <row r="450" spans="1:11" ht="13.5" x14ac:dyDescent="0.25">
      <c r="A450" s="4">
        <f>TITRES_STAT!B453</f>
        <v>42662</v>
      </c>
      <c r="B450" s="2">
        <f>TITRES_STAT!D453</f>
        <v>5.2816999999999998</v>
      </c>
      <c r="C450" s="2">
        <f t="shared" si="45"/>
        <v>0.12159999999999993</v>
      </c>
      <c r="D450" s="2">
        <f t="shared" si="46"/>
        <v>5.1829000000000001</v>
      </c>
      <c r="E450" s="2">
        <f t="shared" si="48"/>
        <v>5.1597200000000001</v>
      </c>
      <c r="F450" s="2">
        <f t="shared" si="49"/>
        <v>5.0567400000000005</v>
      </c>
      <c r="G450" s="2">
        <f t="shared" si="51"/>
        <v>4.8649159999999991</v>
      </c>
      <c r="H450" s="2">
        <f t="shared" si="47"/>
        <v>4.7119104999999912</v>
      </c>
      <c r="I450" s="2">
        <f t="array" ref="I450">SUMPRODUCT(B434:B453, (ROW(B434:B453)-ROW(B434)+1)) / (20*21/2)</f>
        <v>5.1749019047619047</v>
      </c>
      <c r="J450" s="2">
        <f t="shared" si="50"/>
        <v>5.0642046406427941</v>
      </c>
      <c r="K450" s="2">
        <f t="shared" si="52"/>
        <v>4.9231524351397109</v>
      </c>
    </row>
    <row r="451" spans="1:11" ht="13.5" x14ac:dyDescent="0.25">
      <c r="A451" s="4">
        <f>TITRES_STAT!B454</f>
        <v>42663</v>
      </c>
      <c r="B451" s="2">
        <f>TITRES_STAT!D454</f>
        <v>5.2702999999999998</v>
      </c>
      <c r="C451" s="2">
        <f t="shared" si="45"/>
        <v>-1.1400000000000077E-2</v>
      </c>
      <c r="D451" s="2">
        <f t="shared" si="46"/>
        <v>5.2079800000000001</v>
      </c>
      <c r="E451" s="2">
        <f t="shared" si="48"/>
        <v>5.1756799999999998</v>
      </c>
      <c r="F451" s="2">
        <f t="shared" si="49"/>
        <v>5.0833400000000006</v>
      </c>
      <c r="G451" s="2">
        <f t="shared" si="51"/>
        <v>4.8759359999999994</v>
      </c>
      <c r="H451" s="2">
        <f t="shared" si="47"/>
        <v>4.7135349999999923</v>
      </c>
      <c r="I451" s="2">
        <f t="array" ref="I451">SUMPRODUCT(B435:B454, (ROW(B435:B454)-ROW(B435)+1)) / (20*21/2)</f>
        <v>5.2121685714285713</v>
      </c>
      <c r="J451" s="2">
        <f t="shared" si="50"/>
        <v>5.0838327701053858</v>
      </c>
      <c r="K451" s="2">
        <f t="shared" si="52"/>
        <v>4.9367660651342327</v>
      </c>
    </row>
    <row r="452" spans="1:11" ht="13.5" x14ac:dyDescent="0.25">
      <c r="A452" s="4">
        <f>TITRES_STAT!B455</f>
        <v>42664</v>
      </c>
      <c r="B452" s="2">
        <f>TITRES_STAT!D455</f>
        <v>5.2588999999999997</v>
      </c>
      <c r="C452" s="2">
        <f t="shared" ref="C452:C515" si="53">B452-B451</f>
        <v>-1.1400000000000077E-2</v>
      </c>
      <c r="D452" s="2">
        <f t="shared" si="46"/>
        <v>5.2262199999999996</v>
      </c>
      <c r="E452" s="2">
        <f t="shared" si="48"/>
        <v>5.1885999999999992</v>
      </c>
      <c r="F452" s="2">
        <f t="shared" si="49"/>
        <v>5.1031000000000004</v>
      </c>
      <c r="G452" s="2">
        <f t="shared" si="51"/>
        <v>4.8867279999999997</v>
      </c>
      <c r="H452" s="2">
        <f t="shared" si="47"/>
        <v>4.7151939999999914</v>
      </c>
      <c r="I452" s="2">
        <f t="array" ref="I452">SUMPRODUCT(B436:B455, (ROW(B436:B455)-ROW(B436)+1)) / (20*21/2)</f>
        <v>5.2394928571428583</v>
      </c>
      <c r="J452" s="2">
        <f t="shared" si="50"/>
        <v>5.1005058396191583</v>
      </c>
      <c r="K452" s="2">
        <f t="shared" si="52"/>
        <v>4.9493987684623022</v>
      </c>
    </row>
    <row r="453" spans="1:11" ht="13.5" x14ac:dyDescent="0.25">
      <c r="A453" s="4">
        <f>TITRES_STAT!B456</f>
        <v>42667</v>
      </c>
      <c r="B453" s="2">
        <f>TITRES_STAT!D456</f>
        <v>5.2778999999999998</v>
      </c>
      <c r="C453" s="2">
        <f t="shared" si="53"/>
        <v>1.9000000000000128E-2</v>
      </c>
      <c r="D453" s="2">
        <f t="shared" si="46"/>
        <v>5.2497799999999994</v>
      </c>
      <c r="E453" s="2">
        <f t="shared" si="48"/>
        <v>5.2015200000000004</v>
      </c>
      <c r="F453" s="2">
        <f t="shared" si="49"/>
        <v>5.1182999999999996</v>
      </c>
      <c r="G453" s="2">
        <f t="shared" si="51"/>
        <v>4.897899999999999</v>
      </c>
      <c r="H453" s="2">
        <f t="shared" si="47"/>
        <v>4.7176809999999927</v>
      </c>
      <c r="I453" s="2">
        <f t="array" ref="I453">SUMPRODUCT(B437:B456, (ROW(B437:B456)-ROW(B437)+1)) / (20*21/2)</f>
        <v>5.2537885714285713</v>
      </c>
      <c r="J453" s="2">
        <f t="shared" si="50"/>
        <v>5.1174005215601914</v>
      </c>
      <c r="K453" s="2">
        <f t="shared" si="52"/>
        <v>4.9622811696990743</v>
      </c>
    </row>
    <row r="454" spans="1:11" ht="13.5" x14ac:dyDescent="0.25">
      <c r="A454" s="4">
        <f>TITRES_STAT!B457</f>
        <v>42668</v>
      </c>
      <c r="B454" s="2">
        <f>TITRES_STAT!D457</f>
        <v>5.5095999999999998</v>
      </c>
      <c r="C454" s="2">
        <f t="shared" si="53"/>
        <v>0.23170000000000002</v>
      </c>
      <c r="D454" s="2">
        <f t="shared" si="46"/>
        <v>5.31968</v>
      </c>
      <c r="E454" s="2">
        <f t="shared" si="48"/>
        <v>5.2376100000000001</v>
      </c>
      <c r="F454" s="2">
        <f t="shared" si="49"/>
        <v>5.146795</v>
      </c>
      <c r="G454" s="2">
        <f t="shared" si="51"/>
        <v>4.9130979999999989</v>
      </c>
      <c r="H454" s="2">
        <f t="shared" si="47"/>
        <v>4.7213634999999918</v>
      </c>
      <c r="I454" s="2">
        <f t="array" ref="I454">SUMPRODUCT(B438:B457, (ROW(B438:B457)-ROW(B438)+1)) / (20*21/2)</f>
        <v>5.2662747619047616</v>
      </c>
      <c r="J454" s="2">
        <f t="shared" si="50"/>
        <v>5.1547528528401729</v>
      </c>
      <c r="K454" s="2">
        <f t="shared" si="52"/>
        <v>4.9837446532402874</v>
      </c>
    </row>
    <row r="455" spans="1:11" ht="13.5" x14ac:dyDescent="0.25">
      <c r="A455" s="4">
        <f>TITRES_STAT!B458</f>
        <v>42669</v>
      </c>
      <c r="B455" s="2">
        <f>TITRES_STAT!D458</f>
        <v>5.4337</v>
      </c>
      <c r="C455" s="2">
        <f t="shared" si="53"/>
        <v>-7.5899999999999856E-2</v>
      </c>
      <c r="D455" s="2">
        <f t="shared" ref="D455:D518" si="54">AVERAGE(B451:B455)</f>
        <v>5.3500800000000002</v>
      </c>
      <c r="E455" s="2">
        <f t="shared" si="48"/>
        <v>5.2664900000000001</v>
      </c>
      <c r="F455" s="2">
        <f t="shared" si="49"/>
        <v>5.1695950000000002</v>
      </c>
      <c r="G455" s="2">
        <f t="shared" si="51"/>
        <v>4.9267779999999997</v>
      </c>
      <c r="H455" s="2">
        <f t="shared" si="47"/>
        <v>4.7246479999999931</v>
      </c>
      <c r="I455" s="2">
        <f t="array" ref="I455">SUMPRODUCT(B439:B458, (ROW(B439:B458)-ROW(B439)+1)) / (20*21/2)</f>
        <v>5.2852752380952381</v>
      </c>
      <c r="J455" s="2">
        <f t="shared" si="50"/>
        <v>5.1813192478077754</v>
      </c>
      <c r="K455" s="2">
        <f t="shared" si="52"/>
        <v>5.001389960956355</v>
      </c>
    </row>
    <row r="456" spans="1:11" ht="13.5" x14ac:dyDescent="0.25">
      <c r="A456" s="4">
        <f>TITRES_STAT!B459</f>
        <v>42670</v>
      </c>
      <c r="B456" s="2">
        <f>TITRES_STAT!D459</f>
        <v>5.3197000000000001</v>
      </c>
      <c r="C456" s="2">
        <f t="shared" si="53"/>
        <v>-0.11399999999999988</v>
      </c>
      <c r="D456" s="2">
        <f t="shared" si="54"/>
        <v>5.3599600000000001</v>
      </c>
      <c r="E456" s="2">
        <f t="shared" si="48"/>
        <v>5.2839700000000001</v>
      </c>
      <c r="F456" s="2">
        <f t="shared" si="49"/>
        <v>5.1885950000000003</v>
      </c>
      <c r="G456" s="2">
        <f t="shared" si="51"/>
        <v>4.9381779999999988</v>
      </c>
      <c r="H456" s="2">
        <f t="shared" si="47"/>
        <v>4.7274174999999925</v>
      </c>
      <c r="I456" s="2">
        <f t="array" ref="I456">SUMPRODUCT(B440:B459, (ROW(B440:B459)-ROW(B440)+1)) / (20*21/2)</f>
        <v>5.3011090476190477</v>
      </c>
      <c r="J456" s="2">
        <f t="shared" si="50"/>
        <v>5.1944983670641776</v>
      </c>
      <c r="K456" s="2">
        <f t="shared" si="52"/>
        <v>5.0138727075855183</v>
      </c>
    </row>
    <row r="457" spans="1:11" ht="13.5" x14ac:dyDescent="0.25">
      <c r="A457" s="4">
        <f>TITRES_STAT!B460</f>
        <v>42671</v>
      </c>
      <c r="B457" s="2">
        <f>TITRES_STAT!D460</f>
        <v>5.3197000000000001</v>
      </c>
      <c r="C457" s="2">
        <f t="shared" si="53"/>
        <v>0</v>
      </c>
      <c r="D457" s="2">
        <f t="shared" si="54"/>
        <v>5.3721200000000007</v>
      </c>
      <c r="E457" s="2">
        <f t="shared" si="48"/>
        <v>5.2991699999999993</v>
      </c>
      <c r="F457" s="2">
        <f t="shared" si="49"/>
        <v>5.2075949999999995</v>
      </c>
      <c r="G457" s="2">
        <f t="shared" si="51"/>
        <v>4.9495779999999989</v>
      </c>
      <c r="H457" s="2">
        <f t="shared" si="47"/>
        <v>4.7301869999999928</v>
      </c>
      <c r="I457" s="2">
        <f t="array" ref="I457">SUMPRODUCT(B441:B460, (ROW(B441:B460)-ROW(B441)+1)) / (20*21/2)</f>
        <v>5.3156580952380947</v>
      </c>
      <c r="J457" s="2">
        <f t="shared" si="50"/>
        <v>5.2064223321056842</v>
      </c>
      <c r="K457" s="2">
        <f t="shared" si="52"/>
        <v>5.025865934739028</v>
      </c>
    </row>
    <row r="458" spans="1:11" ht="13.5" x14ac:dyDescent="0.25">
      <c r="A458" s="4">
        <f>TITRES_STAT!B461</f>
        <v>42674</v>
      </c>
      <c r="B458" s="2">
        <f>TITRES_STAT!D461</f>
        <v>5.4070999999999998</v>
      </c>
      <c r="C458" s="2">
        <f t="shared" si="53"/>
        <v>8.73999999999997E-2</v>
      </c>
      <c r="D458" s="2">
        <f t="shared" si="54"/>
        <v>5.3979600000000003</v>
      </c>
      <c r="E458" s="2">
        <f t="shared" si="48"/>
        <v>5.3238699999999994</v>
      </c>
      <c r="F458" s="2">
        <f t="shared" si="49"/>
        <v>5.2256450000000001</v>
      </c>
      <c r="G458" s="2">
        <f t="shared" si="51"/>
        <v>4.9627259999999991</v>
      </c>
      <c r="H458" s="2">
        <f t="shared" ref="H458:H521" si="55">AVERAGE(B259:B458)</f>
        <v>4.7333934999999938</v>
      </c>
      <c r="I458" s="2">
        <f t="array" ref="I458">SUMPRODUCT(B442:B461, (ROW(B442:B461)-ROW(B442)+1)) / (20*21/2)</f>
        <v>5.3286690476190479</v>
      </c>
      <c r="J458" s="2">
        <f t="shared" si="50"/>
        <v>5.2255344909527617</v>
      </c>
      <c r="K458" s="2">
        <f t="shared" si="52"/>
        <v>5.0408162902394587</v>
      </c>
    </row>
    <row r="459" spans="1:11" ht="13.5" x14ac:dyDescent="0.25">
      <c r="A459" s="4">
        <f>TITRES_STAT!B462</f>
        <v>42675</v>
      </c>
      <c r="B459" s="2">
        <f>TITRES_STAT!D462</f>
        <v>5.3918999999999997</v>
      </c>
      <c r="C459" s="2">
        <f t="shared" si="53"/>
        <v>-1.5200000000000102E-2</v>
      </c>
      <c r="D459" s="2">
        <f t="shared" si="54"/>
        <v>5.3744199999999998</v>
      </c>
      <c r="E459" s="2">
        <f t="shared" si="48"/>
        <v>5.3470499999999994</v>
      </c>
      <c r="F459" s="2">
        <f t="shared" si="49"/>
        <v>5.2429350000000001</v>
      </c>
      <c r="G459" s="2">
        <f t="shared" si="51"/>
        <v>4.9755699999999994</v>
      </c>
      <c r="H459" s="2">
        <f t="shared" si="55"/>
        <v>4.7359739999999935</v>
      </c>
      <c r="I459" s="2">
        <f t="array" ref="I459">SUMPRODUCT(B443:B462, (ROW(B443:B462)-ROW(B443)+1)) / (20*21/2)</f>
        <v>5.3511704761904761</v>
      </c>
      <c r="J459" s="2">
        <f t="shared" si="50"/>
        <v>5.2413788251477369</v>
      </c>
      <c r="K459" s="2">
        <f t="shared" si="52"/>
        <v>5.0545842788575195</v>
      </c>
    </row>
    <row r="460" spans="1:11" ht="13.5" x14ac:dyDescent="0.25">
      <c r="A460" s="4">
        <f>TITRES_STAT!B463</f>
        <v>42676</v>
      </c>
      <c r="B460" s="2">
        <f>TITRES_STAT!D463</f>
        <v>5.3956999999999997</v>
      </c>
      <c r="C460" s="2">
        <f t="shared" si="53"/>
        <v>3.8000000000000256E-3</v>
      </c>
      <c r="D460" s="2">
        <f t="shared" si="54"/>
        <v>5.3668199999999997</v>
      </c>
      <c r="E460" s="2">
        <f t="shared" ref="E460:E523" si="56">AVERAGE(B451:B460)</f>
        <v>5.3584499999999995</v>
      </c>
      <c r="F460" s="2">
        <f t="shared" si="49"/>
        <v>5.2590850000000007</v>
      </c>
      <c r="G460" s="2">
        <f t="shared" si="51"/>
        <v>4.9869700000000003</v>
      </c>
      <c r="H460" s="2">
        <f t="shared" si="55"/>
        <v>4.7382984999999929</v>
      </c>
      <c r="I460" s="2">
        <f t="array" ref="I460">SUMPRODUCT(B444:B463, (ROW(B444:B463)-ROW(B444)+1)) / (20*21/2)</f>
        <v>5.3787390476190478</v>
      </c>
      <c r="J460" s="2">
        <f t="shared" si="50"/>
        <v>5.2560760798955712</v>
      </c>
      <c r="K460" s="2">
        <f t="shared" si="52"/>
        <v>5.0679613659611462</v>
      </c>
    </row>
    <row r="461" spans="1:11" ht="13.5" x14ac:dyDescent="0.25">
      <c r="A461" s="4">
        <f>TITRES_STAT!B464</f>
        <v>42677</v>
      </c>
      <c r="B461" s="2">
        <f>TITRES_STAT!D464</f>
        <v>5.3956999999999997</v>
      </c>
      <c r="C461" s="2">
        <f t="shared" si="53"/>
        <v>0</v>
      </c>
      <c r="D461" s="2">
        <f t="shared" si="54"/>
        <v>5.3820199999999998</v>
      </c>
      <c r="E461" s="2">
        <f t="shared" si="56"/>
        <v>5.3709899999999999</v>
      </c>
      <c r="F461" s="2">
        <f t="shared" si="49"/>
        <v>5.2733350000000003</v>
      </c>
      <c r="G461" s="2">
        <f t="shared" si="51"/>
        <v>4.9998899999999997</v>
      </c>
      <c r="H461" s="2">
        <f t="shared" si="55"/>
        <v>4.7408064999999935</v>
      </c>
      <c r="I461" s="2">
        <f t="array" ref="I461">SUMPRODUCT(B445:B464, (ROW(B445:B464)-ROW(B445)+1)) / (20*21/2)</f>
        <v>5.4042452380952382</v>
      </c>
      <c r="J461" s="2">
        <f t="shared" si="50"/>
        <v>5.2693735960959929</v>
      </c>
      <c r="K461" s="2">
        <f t="shared" si="52"/>
        <v>5.0808138614136507</v>
      </c>
    </row>
    <row r="462" spans="1:11" ht="13.5" x14ac:dyDescent="0.25">
      <c r="A462" s="4">
        <f>TITRES_STAT!B465</f>
        <v>42678</v>
      </c>
      <c r="B462" s="2">
        <f>TITRES_STAT!D465</f>
        <v>5.5095999999999998</v>
      </c>
      <c r="C462" s="2">
        <f t="shared" si="53"/>
        <v>0.11390000000000011</v>
      </c>
      <c r="D462" s="2">
        <f t="shared" si="54"/>
        <v>5.419999999999999</v>
      </c>
      <c r="E462" s="2">
        <f t="shared" si="56"/>
        <v>5.3960600000000003</v>
      </c>
      <c r="F462" s="2">
        <f t="shared" si="49"/>
        <v>5.2923299999999998</v>
      </c>
      <c r="G462" s="2">
        <f t="shared" si="51"/>
        <v>5.0150880000000004</v>
      </c>
      <c r="H462" s="2">
        <f t="shared" si="55"/>
        <v>4.7439754999999932</v>
      </c>
      <c r="I462" s="2">
        <f t="array" ref="I462">SUMPRODUCT(B446:B465, (ROW(B446:B465)-ROW(B446)+1)) / (20*21/2)</f>
        <v>5.4280509523809517</v>
      </c>
      <c r="J462" s="2">
        <f t="shared" si="50"/>
        <v>5.2922523012297082</v>
      </c>
      <c r="K462" s="2">
        <f t="shared" si="52"/>
        <v>5.0976290041033119</v>
      </c>
    </row>
    <row r="463" spans="1:11" ht="13.5" x14ac:dyDescent="0.25">
      <c r="A463" s="4">
        <f>TITRES_STAT!B466</f>
        <v>42681</v>
      </c>
      <c r="B463" s="2">
        <f>TITRES_STAT!D466</f>
        <v>5.5818000000000003</v>
      </c>
      <c r="C463" s="2">
        <f t="shared" si="53"/>
        <v>7.2200000000000486E-2</v>
      </c>
      <c r="D463" s="2">
        <f t="shared" si="54"/>
        <v>5.4549399999999997</v>
      </c>
      <c r="E463" s="2">
        <f t="shared" si="56"/>
        <v>5.42645</v>
      </c>
      <c r="F463" s="2">
        <f t="shared" si="49"/>
        <v>5.3139850000000006</v>
      </c>
      <c r="G463" s="2">
        <f t="shared" si="51"/>
        <v>5.0317299999999996</v>
      </c>
      <c r="H463" s="2">
        <f t="shared" si="55"/>
        <v>4.7475054999999937</v>
      </c>
      <c r="I463" s="2">
        <f t="array" ref="I463">SUMPRODUCT(B447:B466, (ROW(B447:B466)-ROW(B447)+1)) / (20*21/2)</f>
        <v>5.4533771428571427</v>
      </c>
      <c r="J463" s="2">
        <f t="shared" si="50"/>
        <v>5.319828272541165</v>
      </c>
      <c r="K463" s="2">
        <f t="shared" si="52"/>
        <v>5.1166161019816139</v>
      </c>
    </row>
    <row r="464" spans="1:11" ht="13.5" x14ac:dyDescent="0.25">
      <c r="A464" s="4">
        <f>TITRES_STAT!B467</f>
        <v>42682</v>
      </c>
      <c r="B464" s="2">
        <f>TITRES_STAT!D467</f>
        <v>5.5818000000000003</v>
      </c>
      <c r="C464" s="2">
        <f t="shared" si="53"/>
        <v>0</v>
      </c>
      <c r="D464" s="2">
        <f t="shared" si="54"/>
        <v>5.4929199999999998</v>
      </c>
      <c r="E464" s="2">
        <f t="shared" si="56"/>
        <v>5.4336700000000002</v>
      </c>
      <c r="F464" s="2">
        <f t="shared" si="49"/>
        <v>5.3356400000000006</v>
      </c>
      <c r="G464" s="2">
        <f t="shared" si="51"/>
        <v>5.0476119999999991</v>
      </c>
      <c r="H464" s="2">
        <f t="shared" si="55"/>
        <v>4.7514939999999939</v>
      </c>
      <c r="I464" s="2">
        <f t="array" ref="I464">SUMPRODUCT(B448:B467, (ROW(B448:B467)-ROW(B448)+1)) / (20*21/2)</f>
        <v>5.4655666666666667</v>
      </c>
      <c r="J464" s="2">
        <f t="shared" si="50"/>
        <v>5.3447779608705783</v>
      </c>
      <c r="K464" s="2">
        <f t="shared" si="52"/>
        <v>5.1348586077862564</v>
      </c>
    </row>
    <row r="465" spans="1:11" ht="13.5" x14ac:dyDescent="0.25">
      <c r="A465" s="4">
        <f>TITRES_STAT!B468</f>
        <v>42683</v>
      </c>
      <c r="B465" s="2">
        <f>TITRES_STAT!D468</f>
        <v>5.5856000000000003</v>
      </c>
      <c r="C465" s="2">
        <f t="shared" si="53"/>
        <v>3.8000000000000256E-3</v>
      </c>
      <c r="D465" s="2">
        <f t="shared" si="54"/>
        <v>5.5309000000000008</v>
      </c>
      <c r="E465" s="2">
        <f t="shared" si="56"/>
        <v>5.4488599999999998</v>
      </c>
      <c r="F465" s="2">
        <f t="shared" si="49"/>
        <v>5.3576750000000004</v>
      </c>
      <c r="G465" s="2">
        <f t="shared" si="51"/>
        <v>5.0643299999999991</v>
      </c>
      <c r="H465" s="2">
        <f t="shared" si="55"/>
        <v>4.7551344999999934</v>
      </c>
      <c r="I465" s="2">
        <f t="array" ref="I465">SUMPRODUCT(B449:B468, (ROW(B449:B468)-ROW(B449)+1)) / (20*21/2)</f>
        <v>5.4869852380952375</v>
      </c>
      <c r="J465" s="2">
        <f t="shared" si="50"/>
        <v>5.3677133931686178</v>
      </c>
      <c r="K465" s="2">
        <f t="shared" si="52"/>
        <v>5.1525347408142466</v>
      </c>
    </row>
    <row r="466" spans="1:11" ht="13.5" x14ac:dyDescent="0.25">
      <c r="A466" s="4">
        <f>TITRES_STAT!B469</f>
        <v>42684</v>
      </c>
      <c r="B466" s="2">
        <f>TITRES_STAT!D469</f>
        <v>5.6235999999999997</v>
      </c>
      <c r="C466" s="2">
        <f t="shared" si="53"/>
        <v>3.7999999999999368E-2</v>
      </c>
      <c r="D466" s="2">
        <f t="shared" si="54"/>
        <v>5.5764800000000001</v>
      </c>
      <c r="E466" s="2">
        <f t="shared" si="56"/>
        <v>5.4792500000000004</v>
      </c>
      <c r="F466" s="2">
        <f t="shared" si="49"/>
        <v>5.3816100000000002</v>
      </c>
      <c r="G466" s="2">
        <f t="shared" si="51"/>
        <v>5.0818079999999997</v>
      </c>
      <c r="H466" s="2">
        <f t="shared" si="55"/>
        <v>4.7589649999999946</v>
      </c>
      <c r="I466" s="2">
        <f t="array" ref="I466">SUMPRODUCT(B450:B469, (ROW(B450:B469)-ROW(B450)+1)) / (20*21/2)</f>
        <v>5.5195871428571426</v>
      </c>
      <c r="J466" s="2">
        <f t="shared" si="50"/>
        <v>5.3920835462001779</v>
      </c>
      <c r="K466" s="2">
        <f t="shared" si="52"/>
        <v>5.1710078882332953</v>
      </c>
    </row>
    <row r="467" spans="1:11" ht="13.5" x14ac:dyDescent="0.25">
      <c r="A467" s="4">
        <f>TITRES_STAT!B470</f>
        <v>42685</v>
      </c>
      <c r="B467" s="2">
        <f>TITRES_STAT!D470</f>
        <v>5.5095999999999998</v>
      </c>
      <c r="C467" s="2">
        <f t="shared" si="53"/>
        <v>-0.11399999999999988</v>
      </c>
      <c r="D467" s="2">
        <f t="shared" si="54"/>
        <v>5.5764800000000001</v>
      </c>
      <c r="E467" s="2">
        <f t="shared" si="56"/>
        <v>5.4982399999999991</v>
      </c>
      <c r="F467" s="2">
        <f t="shared" si="49"/>
        <v>5.3987050000000005</v>
      </c>
      <c r="G467" s="2">
        <f t="shared" si="51"/>
        <v>5.0963220000000007</v>
      </c>
      <c r="H467" s="2">
        <f t="shared" si="55"/>
        <v>4.7622254999999942</v>
      </c>
      <c r="I467" s="2">
        <f t="array" ref="I467">SUMPRODUCT(B451:B470, (ROW(B451:B470)-ROW(B451)+1)) / (20*21/2)</f>
        <v>5.5540171428571421</v>
      </c>
      <c r="J467" s="2">
        <f t="shared" si="50"/>
        <v>5.4032755894192084</v>
      </c>
      <c r="K467" s="2">
        <f t="shared" si="52"/>
        <v>5.1842860102633619</v>
      </c>
    </row>
    <row r="468" spans="1:11" ht="13.5" x14ac:dyDescent="0.25">
      <c r="A468" s="4">
        <f>TITRES_STAT!B471</f>
        <v>42688</v>
      </c>
      <c r="B468" s="2">
        <f>TITRES_STAT!D471</f>
        <v>5.6235999999999997</v>
      </c>
      <c r="C468" s="2">
        <f t="shared" si="53"/>
        <v>0.11399999999999988</v>
      </c>
      <c r="D468" s="2">
        <f t="shared" si="54"/>
        <v>5.5848399999999998</v>
      </c>
      <c r="E468" s="2">
        <f t="shared" si="56"/>
        <v>5.5198899999999993</v>
      </c>
      <c r="F468" s="2">
        <f t="shared" ref="F468:F531" si="57">AVERAGE(B449:B468)</f>
        <v>5.4218799999999998</v>
      </c>
      <c r="G468" s="2">
        <f t="shared" si="51"/>
        <v>5.1131160000000007</v>
      </c>
      <c r="H468" s="2">
        <f t="shared" si="55"/>
        <v>4.7663309999999939</v>
      </c>
      <c r="I468" s="2">
        <f t="array" ref="I468">SUMPRODUCT(B452:B471, (ROW(B452:B471)-ROW(B452)+1)) / (20*21/2)</f>
        <v>5.582295238095238</v>
      </c>
      <c r="J468" s="2">
        <f t="shared" si="50"/>
        <v>5.4242588666173788</v>
      </c>
      <c r="K468" s="2">
        <f t="shared" si="52"/>
        <v>5.201514009860877</v>
      </c>
    </row>
    <row r="469" spans="1:11" ht="13.5" x14ac:dyDescent="0.25">
      <c r="A469" s="4">
        <f>TITRES_STAT!B472</f>
        <v>42689</v>
      </c>
      <c r="B469" s="2">
        <f>TITRES_STAT!D472</f>
        <v>5.7641999999999998</v>
      </c>
      <c r="C469" s="2">
        <f t="shared" si="53"/>
        <v>0.14060000000000006</v>
      </c>
      <c r="D469" s="2">
        <f t="shared" si="54"/>
        <v>5.621319999999999</v>
      </c>
      <c r="E469" s="2">
        <f t="shared" si="56"/>
        <v>5.5571200000000003</v>
      </c>
      <c r="F469" s="2">
        <f t="shared" si="57"/>
        <v>5.4520850000000003</v>
      </c>
      <c r="G469" s="2">
        <f t="shared" si="51"/>
        <v>5.1334059999999999</v>
      </c>
      <c r="H469" s="2">
        <f t="shared" si="55"/>
        <v>4.7709929999999936</v>
      </c>
      <c r="I469" s="2">
        <f t="array" ref="I469">SUMPRODUCT(B453:B472, (ROW(B453:B472)-ROW(B453)+1)) / (20*21/2)</f>
        <v>5.6045480952380959</v>
      </c>
      <c r="J469" s="2">
        <f t="shared" ref="J469:J532" si="58">$J$4*B469+J468*(1-$J$4)</f>
        <v>5.4566342126538192</v>
      </c>
      <c r="K469" s="2">
        <f t="shared" si="52"/>
        <v>5.2235801271212345</v>
      </c>
    </row>
    <row r="470" spans="1:11" ht="13.5" x14ac:dyDescent="0.25">
      <c r="A470" s="4">
        <f>TITRES_STAT!B473</f>
        <v>42690</v>
      </c>
      <c r="B470" s="2">
        <f>TITRES_STAT!D473</f>
        <v>5.8136000000000001</v>
      </c>
      <c r="C470" s="2">
        <f t="shared" si="53"/>
        <v>4.9400000000000333E-2</v>
      </c>
      <c r="D470" s="2">
        <f t="shared" si="54"/>
        <v>5.6669199999999993</v>
      </c>
      <c r="E470" s="2">
        <f t="shared" si="56"/>
        <v>5.5989100000000001</v>
      </c>
      <c r="F470" s="2">
        <f t="shared" si="57"/>
        <v>5.4786799999999989</v>
      </c>
      <c r="G470" s="2">
        <f t="shared" si="51"/>
        <v>5.1546840000000005</v>
      </c>
      <c r="H470" s="2">
        <f t="shared" si="55"/>
        <v>4.7758654999999939</v>
      </c>
      <c r="I470" s="2">
        <f t="array" ref="I470">SUMPRODUCT(B454:B473, (ROW(B454:B473)-ROW(B454)+1)) / (20*21/2)</f>
        <v>5.6281404761904765</v>
      </c>
      <c r="J470" s="2">
        <f t="shared" si="58"/>
        <v>5.4906309543058365</v>
      </c>
      <c r="K470" s="2">
        <f t="shared" si="52"/>
        <v>5.2467181613517742</v>
      </c>
    </row>
    <row r="471" spans="1:11" ht="13.5" x14ac:dyDescent="0.25">
      <c r="A471" s="4">
        <f>TITRES_STAT!B474</f>
        <v>42691</v>
      </c>
      <c r="B471" s="2">
        <f>TITRES_STAT!D474</f>
        <v>5.7755999999999998</v>
      </c>
      <c r="C471" s="2">
        <f t="shared" si="53"/>
        <v>-3.8000000000000256E-2</v>
      </c>
      <c r="D471" s="2">
        <f t="shared" si="54"/>
        <v>5.6973199999999995</v>
      </c>
      <c r="E471" s="2">
        <f t="shared" si="56"/>
        <v>5.6369000000000007</v>
      </c>
      <c r="F471" s="2">
        <f t="shared" si="57"/>
        <v>5.5039449999999999</v>
      </c>
      <c r="G471" s="2">
        <f t="shared" si="51"/>
        <v>5.1773300000000004</v>
      </c>
      <c r="H471" s="2">
        <f t="shared" si="55"/>
        <v>4.7805479999999951</v>
      </c>
      <c r="I471" s="2">
        <f t="array" ref="I471">SUMPRODUCT(B455:B474, (ROW(B455:B474)-ROW(B455)+1)) / (20*21/2)</f>
        <v>5.6486390476190467</v>
      </c>
      <c r="J471" s="2">
        <f t="shared" si="58"/>
        <v>5.5177708634195666</v>
      </c>
      <c r="K471" s="2">
        <f t="shared" si="52"/>
        <v>5.2674586256124893</v>
      </c>
    </row>
    <row r="472" spans="1:11" ht="13.5" x14ac:dyDescent="0.25">
      <c r="A472" s="4">
        <f>TITRES_STAT!B475</f>
        <v>42692</v>
      </c>
      <c r="B472" s="2">
        <f>TITRES_STAT!D475</f>
        <v>5.7375999999999996</v>
      </c>
      <c r="C472" s="2">
        <f t="shared" si="53"/>
        <v>-3.8000000000000256E-2</v>
      </c>
      <c r="D472" s="2">
        <f t="shared" si="54"/>
        <v>5.7429199999999998</v>
      </c>
      <c r="E472" s="2">
        <f t="shared" si="56"/>
        <v>5.6597</v>
      </c>
      <c r="F472" s="2">
        <f t="shared" si="57"/>
        <v>5.5278799999999997</v>
      </c>
      <c r="G472" s="2">
        <f t="shared" si="51"/>
        <v>5.1980000000000004</v>
      </c>
      <c r="H472" s="2">
        <f t="shared" si="55"/>
        <v>4.7851134999999951</v>
      </c>
      <c r="I472" s="2">
        <f t="array" ref="I472">SUMPRODUCT(B456:B475, (ROW(B456:B475)-ROW(B456)+1)) / (20*21/2)</f>
        <v>5.6664595238095226</v>
      </c>
      <c r="J472" s="2">
        <f t="shared" si="58"/>
        <v>5.5387069716653219</v>
      </c>
      <c r="K472" s="2">
        <f t="shared" si="52"/>
        <v>5.2858955422551368</v>
      </c>
    </row>
    <row r="473" spans="1:11" ht="13.5" x14ac:dyDescent="0.25">
      <c r="A473" s="4">
        <f>TITRES_STAT!B476</f>
        <v>42695</v>
      </c>
      <c r="B473" s="2">
        <f>TITRES_STAT!D476</f>
        <v>5.7755999999999998</v>
      </c>
      <c r="C473" s="2">
        <f t="shared" si="53"/>
        <v>3.8000000000000256E-2</v>
      </c>
      <c r="D473" s="2">
        <f t="shared" si="54"/>
        <v>5.77332</v>
      </c>
      <c r="E473" s="2">
        <f t="shared" si="56"/>
        <v>5.6790799999999999</v>
      </c>
      <c r="F473" s="2">
        <f t="shared" si="57"/>
        <v>5.5527649999999991</v>
      </c>
      <c r="G473" s="2">
        <f t="shared" si="51"/>
        <v>5.21943</v>
      </c>
      <c r="H473" s="2">
        <f t="shared" si="55"/>
        <v>4.7898874999999954</v>
      </c>
      <c r="I473" s="2">
        <f t="array" ref="I473">SUMPRODUCT(B457:B476, (ROW(B457:B476)-ROW(B457)+1)) / (20*21/2)</f>
        <v>5.684569999999999</v>
      </c>
      <c r="J473" s="2">
        <f t="shared" si="58"/>
        <v>5.5612682124591011</v>
      </c>
      <c r="K473" s="2">
        <f t="shared" si="52"/>
        <v>5.3050996386372882</v>
      </c>
    </row>
    <row r="474" spans="1:11" ht="13.5" x14ac:dyDescent="0.25">
      <c r="A474" s="4">
        <f>TITRES_STAT!B477</f>
        <v>42696</v>
      </c>
      <c r="B474" s="2">
        <f>TITRES_STAT!D477</f>
        <v>5.7679999999999998</v>
      </c>
      <c r="C474" s="2">
        <f t="shared" si="53"/>
        <v>-7.6000000000000512E-3</v>
      </c>
      <c r="D474" s="2">
        <f t="shared" si="54"/>
        <v>5.7740799999999997</v>
      </c>
      <c r="E474" s="2">
        <f t="shared" si="56"/>
        <v>5.6976999999999993</v>
      </c>
      <c r="F474" s="2">
        <f t="shared" si="57"/>
        <v>5.5656850000000002</v>
      </c>
      <c r="G474" s="2">
        <f t="shared" si="51"/>
        <v>5.2405559999999989</v>
      </c>
      <c r="H474" s="2">
        <f t="shared" si="55"/>
        <v>4.7945684999999951</v>
      </c>
      <c r="I474" s="2">
        <f t="array" ref="I474">SUMPRODUCT(B458:B477, (ROW(B458:B477)-ROW(B458)+1)) / (20*21/2)</f>
        <v>5.7005276190476186</v>
      </c>
      <c r="J474" s="2">
        <f t="shared" si="58"/>
        <v>5.5809569541296629</v>
      </c>
      <c r="K474" s="2">
        <f t="shared" si="52"/>
        <v>5.3232525939848454</v>
      </c>
    </row>
    <row r="475" spans="1:11" ht="13.5" x14ac:dyDescent="0.25">
      <c r="A475" s="4">
        <f>TITRES_STAT!B478</f>
        <v>42697</v>
      </c>
      <c r="B475" s="2">
        <f>TITRES_STAT!D478</f>
        <v>5.7527999999999997</v>
      </c>
      <c r="C475" s="2">
        <f t="shared" si="53"/>
        <v>-1.5200000000000102E-2</v>
      </c>
      <c r="D475" s="2">
        <f t="shared" si="54"/>
        <v>5.7619199999999999</v>
      </c>
      <c r="E475" s="2">
        <f t="shared" si="56"/>
        <v>5.7144199999999996</v>
      </c>
      <c r="F475" s="2">
        <f t="shared" si="57"/>
        <v>5.5816399999999993</v>
      </c>
      <c r="G475" s="2">
        <f t="shared" si="51"/>
        <v>5.2613779999999988</v>
      </c>
      <c r="H475" s="2">
        <f t="shared" si="55"/>
        <v>4.7991734999999958</v>
      </c>
      <c r="I475" s="2">
        <f t="array" ref="I475">SUMPRODUCT(B459:B478, (ROW(B459:B478)-ROW(B459)+1)) / (20*21/2)</f>
        <v>5.7139704761904753</v>
      </c>
      <c r="J475" s="2">
        <f t="shared" si="58"/>
        <v>5.5973229584982667</v>
      </c>
      <c r="K475" s="2">
        <f t="shared" si="52"/>
        <v>5.3400975902991652</v>
      </c>
    </row>
    <row r="476" spans="1:11" ht="13.5" x14ac:dyDescent="0.25">
      <c r="A476" s="4">
        <f>TITRES_STAT!B479</f>
        <v>42698</v>
      </c>
      <c r="B476" s="2">
        <f>TITRES_STAT!D479</f>
        <v>5.7717999999999998</v>
      </c>
      <c r="C476" s="2">
        <f t="shared" si="53"/>
        <v>1.9000000000000128E-2</v>
      </c>
      <c r="D476" s="2">
        <f t="shared" si="54"/>
        <v>5.7611599999999994</v>
      </c>
      <c r="E476" s="2">
        <f t="shared" si="56"/>
        <v>5.729239999999999</v>
      </c>
      <c r="F476" s="2">
        <f t="shared" si="57"/>
        <v>5.6042449999999997</v>
      </c>
      <c r="G476" s="2">
        <f t="shared" si="51"/>
        <v>5.2818199999999997</v>
      </c>
      <c r="H476" s="2">
        <f t="shared" si="55"/>
        <v>4.8042034999999963</v>
      </c>
      <c r="I476" s="2">
        <f t="array" ref="I476">SUMPRODUCT(B460:B479, (ROW(B460:B479)-ROW(B460)+1)) / (20*21/2)</f>
        <v>5.7256947619047605</v>
      </c>
      <c r="J476" s="2">
        <f t="shared" si="58"/>
        <v>5.6139398195936696</v>
      </c>
      <c r="K476" s="2">
        <f t="shared" si="52"/>
        <v>5.3570270965619438</v>
      </c>
    </row>
    <row r="477" spans="1:11" ht="13.5" x14ac:dyDescent="0.25">
      <c r="A477" s="4">
        <f>TITRES_STAT!B480</f>
        <v>42699</v>
      </c>
      <c r="B477" s="2">
        <f>TITRES_STAT!D480</f>
        <v>5.7717999999999998</v>
      </c>
      <c r="C477" s="2">
        <f t="shared" si="53"/>
        <v>0</v>
      </c>
      <c r="D477" s="2">
        <f t="shared" si="54"/>
        <v>5.7679999999999989</v>
      </c>
      <c r="E477" s="2">
        <f t="shared" si="56"/>
        <v>5.7554600000000002</v>
      </c>
      <c r="F477" s="2">
        <f t="shared" si="57"/>
        <v>5.6268499999999992</v>
      </c>
      <c r="G477" s="2">
        <f t="shared" si="51"/>
        <v>5.3034020000000002</v>
      </c>
      <c r="H477" s="2">
        <f t="shared" si="55"/>
        <v>4.8095084999999962</v>
      </c>
      <c r="I477" s="2">
        <f t="array" ref="I477">SUMPRODUCT(B461:B480, (ROW(B461:B480)-ROW(B461)+1)) / (20*21/2)</f>
        <v>5.7399709523809515</v>
      </c>
      <c r="J477" s="2">
        <f t="shared" si="58"/>
        <v>5.6289741224895113</v>
      </c>
      <c r="K477" s="2">
        <f t="shared" si="52"/>
        <v>5.3732927006183386</v>
      </c>
    </row>
    <row r="478" spans="1:11" ht="13.5" x14ac:dyDescent="0.25">
      <c r="A478" s="4">
        <f>TITRES_STAT!B481</f>
        <v>42702</v>
      </c>
      <c r="B478" s="2">
        <f>TITRES_STAT!D481</f>
        <v>5.7679999999999998</v>
      </c>
      <c r="C478" s="2">
        <f t="shared" si="53"/>
        <v>-3.8000000000000256E-3</v>
      </c>
      <c r="D478" s="2">
        <f t="shared" si="54"/>
        <v>5.7664799999999996</v>
      </c>
      <c r="E478" s="2">
        <f t="shared" si="56"/>
        <v>5.7698999999999998</v>
      </c>
      <c r="F478" s="2">
        <f t="shared" si="57"/>
        <v>5.6448949999999991</v>
      </c>
      <c r="G478" s="2">
        <f t="shared" si="51"/>
        <v>5.3249080000000006</v>
      </c>
      <c r="H478" s="2">
        <f t="shared" si="55"/>
        <v>4.8147944999999961</v>
      </c>
      <c r="I478" s="2">
        <f t="array" ref="I478">SUMPRODUCT(B462:B481, (ROW(B462:B481)-ROW(B462)+1)) / (20*21/2)</f>
        <v>5.7728857142857146</v>
      </c>
      <c r="J478" s="2">
        <f t="shared" si="58"/>
        <v>5.6422146822524146</v>
      </c>
      <c r="K478" s="2">
        <f t="shared" si="52"/>
        <v>5.3887714182411486</v>
      </c>
    </row>
    <row r="479" spans="1:11" ht="13.5" x14ac:dyDescent="0.25">
      <c r="A479" s="4">
        <f>TITRES_STAT!B482</f>
        <v>42703</v>
      </c>
      <c r="B479" s="2">
        <f>TITRES_STAT!D482</f>
        <v>5.7679999999999998</v>
      </c>
      <c r="C479" s="2">
        <f t="shared" si="53"/>
        <v>0</v>
      </c>
      <c r="D479" s="2">
        <f t="shared" si="54"/>
        <v>5.7664799999999996</v>
      </c>
      <c r="E479" s="2">
        <f t="shared" si="56"/>
        <v>5.7702799999999996</v>
      </c>
      <c r="F479" s="2">
        <f t="shared" si="57"/>
        <v>5.6637000000000004</v>
      </c>
      <c r="G479" s="2">
        <f t="shared" si="51"/>
        <v>5.3461100000000012</v>
      </c>
      <c r="H479" s="2">
        <f t="shared" si="55"/>
        <v>4.819823999999997</v>
      </c>
      <c r="I479" s="2">
        <f t="array" ref="I479">SUMPRODUCT(B463:B482, (ROW(B463:B482)-ROW(B463)+1)) / (20*21/2)</f>
        <v>5.7966266666666666</v>
      </c>
      <c r="J479" s="2">
        <f t="shared" si="58"/>
        <v>5.6541942363236135</v>
      </c>
      <c r="K479" s="2">
        <f t="shared" si="52"/>
        <v>5.4036431273297305</v>
      </c>
    </row>
    <row r="480" spans="1:11" ht="13.5" x14ac:dyDescent="0.25">
      <c r="A480" s="4">
        <f>TITRES_STAT!B483</f>
        <v>42704</v>
      </c>
      <c r="B480" s="2">
        <f>TITRES_STAT!D483</f>
        <v>5.8136000000000001</v>
      </c>
      <c r="C480" s="2">
        <f t="shared" si="53"/>
        <v>4.5600000000000307E-2</v>
      </c>
      <c r="D480" s="2">
        <f t="shared" si="54"/>
        <v>5.7786400000000002</v>
      </c>
      <c r="E480" s="2">
        <f t="shared" si="56"/>
        <v>5.7702800000000005</v>
      </c>
      <c r="F480" s="2">
        <f t="shared" si="57"/>
        <v>5.684594999999999</v>
      </c>
      <c r="G480" s="2">
        <f t="shared" si="51"/>
        <v>5.3682240000000006</v>
      </c>
      <c r="H480" s="2">
        <f t="shared" si="55"/>
        <v>4.8254294999999976</v>
      </c>
      <c r="I480" s="2">
        <f t="array" ref="I480">SUMPRODUCT(B464:B483, (ROW(B464:B483)-ROW(B464)+1)) / (20*21/2)</f>
        <v>5.8091485714285716</v>
      </c>
      <c r="J480" s="2">
        <f t="shared" si="58"/>
        <v>5.6693757376261269</v>
      </c>
      <c r="K480" s="2">
        <f t="shared" si="52"/>
        <v>5.4197198674344476</v>
      </c>
    </row>
    <row r="481" spans="1:11" ht="13.5" x14ac:dyDescent="0.25">
      <c r="A481" s="4">
        <f>TITRES_STAT!B484</f>
        <v>42705</v>
      </c>
      <c r="B481" s="2">
        <f>TITRES_STAT!D484</f>
        <v>6.0301999999999998</v>
      </c>
      <c r="C481" s="2">
        <f t="shared" si="53"/>
        <v>0.21659999999999968</v>
      </c>
      <c r="D481" s="2">
        <f t="shared" si="54"/>
        <v>5.8303200000000004</v>
      </c>
      <c r="E481" s="2">
        <f t="shared" si="56"/>
        <v>5.7957400000000003</v>
      </c>
      <c r="F481" s="2">
        <f t="shared" si="57"/>
        <v>5.7163199999999996</v>
      </c>
      <c r="G481" s="2">
        <f t="shared" si="51"/>
        <v>5.3940620000000017</v>
      </c>
      <c r="H481" s="2">
        <f t="shared" si="55"/>
        <v>4.8319349999999979</v>
      </c>
      <c r="I481" s="2">
        <f t="array" ref="I481">SUMPRODUCT(B465:B484, (ROW(B465:B484)-ROW(B465)+1)) / (20*21/2)</f>
        <v>5.8202952380952375</v>
      </c>
      <c r="J481" s="2">
        <f t="shared" si="58"/>
        <v>5.7037399530903059</v>
      </c>
      <c r="K481" s="2">
        <f t="shared" si="52"/>
        <v>5.4436602647899601</v>
      </c>
    </row>
    <row r="482" spans="1:11" ht="13.5" x14ac:dyDescent="0.25">
      <c r="A482" s="4">
        <f>TITRES_STAT!B485</f>
        <v>42706</v>
      </c>
      <c r="B482" s="2">
        <f>TITRES_STAT!D485</f>
        <v>5.9656000000000002</v>
      </c>
      <c r="C482" s="2">
        <f t="shared" si="53"/>
        <v>-6.4599999999999547E-2</v>
      </c>
      <c r="D482" s="2">
        <f t="shared" si="54"/>
        <v>5.8690799999999994</v>
      </c>
      <c r="E482" s="2">
        <f t="shared" si="56"/>
        <v>5.8185400000000005</v>
      </c>
      <c r="F482" s="2">
        <f t="shared" si="57"/>
        <v>5.739119999999998</v>
      </c>
      <c r="G482" s="2">
        <f t="shared" si="51"/>
        <v>5.4161000000000001</v>
      </c>
      <c r="H482" s="2">
        <f t="shared" si="55"/>
        <v>4.8381174999999974</v>
      </c>
      <c r="I482" s="2">
        <f t="array" ref="I482">SUMPRODUCT(B466:B485, (ROW(B466:B485)-ROW(B466)+1)) / (20*21/2)</f>
        <v>5.8307904761904767</v>
      </c>
      <c r="J482" s="2">
        <f t="shared" si="58"/>
        <v>5.7286790051769438</v>
      </c>
      <c r="K482" s="2">
        <f t="shared" si="52"/>
        <v>5.4641284897001583</v>
      </c>
    </row>
    <row r="483" spans="1:11" ht="13.5" x14ac:dyDescent="0.25">
      <c r="A483" s="4">
        <f>TITRES_STAT!B486</f>
        <v>42709</v>
      </c>
      <c r="B483" s="2">
        <f>TITRES_STAT!D486</f>
        <v>5.8705999999999996</v>
      </c>
      <c r="C483" s="2">
        <f t="shared" si="53"/>
        <v>-9.5000000000000639E-2</v>
      </c>
      <c r="D483" s="2">
        <f t="shared" si="54"/>
        <v>5.8895999999999997</v>
      </c>
      <c r="E483" s="2">
        <f t="shared" si="56"/>
        <v>5.8280399999999997</v>
      </c>
      <c r="F483" s="2">
        <f t="shared" si="57"/>
        <v>5.7535599999999985</v>
      </c>
      <c r="G483" s="2">
        <f t="shared" si="51"/>
        <v>5.4340340000000005</v>
      </c>
      <c r="H483" s="2">
        <f t="shared" si="55"/>
        <v>4.8438249999999972</v>
      </c>
      <c r="I483" s="2">
        <f t="array" ref="I483">SUMPRODUCT(B467:B486, (ROW(B467:B486)-ROW(B467)+1)) / (20*21/2)</f>
        <v>5.8391685714285719</v>
      </c>
      <c r="J483" s="2">
        <f t="shared" si="58"/>
        <v>5.742195290398187</v>
      </c>
      <c r="K483" s="2">
        <f t="shared" si="52"/>
        <v>5.4800685489276031</v>
      </c>
    </row>
    <row r="484" spans="1:11" ht="13.5" x14ac:dyDescent="0.25">
      <c r="A484" s="4">
        <f>TITRES_STAT!B487</f>
        <v>42710</v>
      </c>
      <c r="B484" s="2">
        <f>TITRES_STAT!D487</f>
        <v>5.8705999999999996</v>
      </c>
      <c r="C484" s="2">
        <f t="shared" si="53"/>
        <v>0</v>
      </c>
      <c r="D484" s="2">
        <f t="shared" si="54"/>
        <v>5.91012</v>
      </c>
      <c r="E484" s="2">
        <f t="shared" si="56"/>
        <v>5.8382999999999994</v>
      </c>
      <c r="F484" s="2">
        <f t="shared" si="57"/>
        <v>5.7679999999999989</v>
      </c>
      <c r="G484" s="2">
        <f t="shared" si="51"/>
        <v>5.4526520000000014</v>
      </c>
      <c r="H484" s="2">
        <f t="shared" si="55"/>
        <v>4.8495324999999969</v>
      </c>
      <c r="I484" s="2">
        <f t="array" ref="I484">SUMPRODUCT(B468:B487, (ROW(B468:B487)-ROW(B468)+1)) / (20*21/2)</f>
        <v>5.8481800000000002</v>
      </c>
      <c r="J484" s="2">
        <f t="shared" si="58"/>
        <v>5.7544243103602648</v>
      </c>
      <c r="K484" s="2">
        <f t="shared" si="52"/>
        <v>5.4953835077931874</v>
      </c>
    </row>
    <row r="485" spans="1:11" ht="13.5" x14ac:dyDescent="0.25">
      <c r="A485" s="4">
        <f>TITRES_STAT!B488</f>
        <v>42711</v>
      </c>
      <c r="B485" s="2">
        <f>TITRES_STAT!D488</f>
        <v>5.8781999999999996</v>
      </c>
      <c r="C485" s="2">
        <f t="shared" si="53"/>
        <v>7.6000000000000512E-3</v>
      </c>
      <c r="D485" s="2">
        <f t="shared" si="54"/>
        <v>5.9230399999999994</v>
      </c>
      <c r="E485" s="2">
        <f t="shared" si="56"/>
        <v>5.8508399999999998</v>
      </c>
      <c r="F485" s="2">
        <f t="shared" si="57"/>
        <v>5.7826299999999993</v>
      </c>
      <c r="G485" s="2">
        <f t="shared" si="51"/>
        <v>5.4706620000000008</v>
      </c>
      <c r="H485" s="2">
        <f t="shared" si="55"/>
        <v>4.8551309999999974</v>
      </c>
      <c r="I485" s="2">
        <f t="array" ref="I485">SUMPRODUCT(B469:B488, (ROW(B469:B488)-ROW(B469)+1)) / (20*21/2)</f>
        <v>5.8481438095238092</v>
      </c>
      <c r="J485" s="2">
        <f t="shared" si="58"/>
        <v>5.7662124712783349</v>
      </c>
      <c r="K485" s="2">
        <f t="shared" si="52"/>
        <v>5.5103959192522778</v>
      </c>
    </row>
    <row r="486" spans="1:11" ht="13.5" x14ac:dyDescent="0.25">
      <c r="A486" s="4">
        <f>TITRES_STAT!B489</f>
        <v>42712</v>
      </c>
      <c r="B486" s="2">
        <f>TITRES_STAT!D489</f>
        <v>5.8705999999999996</v>
      </c>
      <c r="C486" s="2">
        <f t="shared" si="53"/>
        <v>-7.6000000000000512E-3</v>
      </c>
      <c r="D486" s="2">
        <f t="shared" si="54"/>
        <v>5.8911199999999999</v>
      </c>
      <c r="E486" s="2">
        <f t="shared" si="56"/>
        <v>5.8607200000000006</v>
      </c>
      <c r="F486" s="2">
        <f t="shared" si="57"/>
        <v>5.794979999999998</v>
      </c>
      <c r="G486" s="2">
        <f t="shared" si="51"/>
        <v>5.4892800000000026</v>
      </c>
      <c r="H486" s="2">
        <f t="shared" si="55"/>
        <v>4.8606914999999979</v>
      </c>
      <c r="I486" s="2">
        <f t="array" ref="I486">SUMPRODUCT(B470:B489, (ROW(B470:B489)-ROW(B470)+1)) / (20*21/2)</f>
        <v>5.8508219047619043</v>
      </c>
      <c r="J486" s="2">
        <f t="shared" si="58"/>
        <v>5.776154140680398</v>
      </c>
      <c r="K486" s="2">
        <f t="shared" si="52"/>
        <v>5.5245215694776793</v>
      </c>
    </row>
    <row r="487" spans="1:11" ht="13.5" x14ac:dyDescent="0.25">
      <c r="A487" s="4">
        <f>TITRES_STAT!B490</f>
        <v>42713</v>
      </c>
      <c r="B487" s="2">
        <f>TITRES_STAT!D490</f>
        <v>5.8895999999999997</v>
      </c>
      <c r="C487" s="2">
        <f t="shared" si="53"/>
        <v>1.9000000000000128E-2</v>
      </c>
      <c r="D487" s="2">
        <f t="shared" si="54"/>
        <v>5.8759199999999989</v>
      </c>
      <c r="E487" s="2">
        <f t="shared" si="56"/>
        <v>5.8724999999999996</v>
      </c>
      <c r="F487" s="2">
        <f t="shared" si="57"/>
        <v>5.8139799999999981</v>
      </c>
      <c r="G487" s="2">
        <f t="shared" si="51"/>
        <v>5.5082780000000007</v>
      </c>
      <c r="H487" s="2">
        <f t="shared" si="55"/>
        <v>4.8666769999999984</v>
      </c>
      <c r="I487" s="2">
        <f t="array" ref="I487">SUMPRODUCT(B471:B490, (ROW(B471:B490)-ROW(B471)+1)) / (20*21/2)</f>
        <v>5.8530838095238096</v>
      </c>
      <c r="J487" s="2">
        <f t="shared" si="58"/>
        <v>5.7869585082346457</v>
      </c>
      <c r="K487" s="2">
        <f t="shared" si="52"/>
        <v>5.5388383706746334</v>
      </c>
    </row>
    <row r="488" spans="1:11" ht="13.5" x14ac:dyDescent="0.25">
      <c r="A488" s="4">
        <f>TITRES_STAT!B491</f>
        <v>42717</v>
      </c>
      <c r="B488" s="2">
        <f>TITRES_STAT!D491</f>
        <v>5.8136000000000001</v>
      </c>
      <c r="C488" s="2">
        <f t="shared" si="53"/>
        <v>-7.5999999999999623E-2</v>
      </c>
      <c r="D488" s="2">
        <f t="shared" si="54"/>
        <v>5.8645200000000006</v>
      </c>
      <c r="E488" s="2">
        <f t="shared" si="56"/>
        <v>5.8770599999999993</v>
      </c>
      <c r="F488" s="2">
        <f t="shared" si="57"/>
        <v>5.8234799999999982</v>
      </c>
      <c r="G488" s="2">
        <f t="shared" si="51"/>
        <v>5.5236280000000013</v>
      </c>
      <c r="H488" s="2">
        <f t="shared" si="55"/>
        <v>4.8722824999999981</v>
      </c>
      <c r="I488" s="2">
        <f t="array" ref="I488">SUMPRODUCT(B472:B491, (ROW(B472:B491)-ROW(B472)+1)) / (20*21/2)</f>
        <v>5.8551647619047618</v>
      </c>
      <c r="J488" s="2">
        <f t="shared" si="58"/>
        <v>5.7894957931646793</v>
      </c>
      <c r="K488" s="2">
        <f t="shared" si="52"/>
        <v>5.5496133365305305</v>
      </c>
    </row>
    <row r="489" spans="1:11" ht="13.5" x14ac:dyDescent="0.25">
      <c r="A489" s="4">
        <f>TITRES_STAT!B492</f>
        <v>42718</v>
      </c>
      <c r="B489" s="2">
        <f>TITRES_STAT!D492</f>
        <v>5.8516000000000004</v>
      </c>
      <c r="C489" s="2">
        <f t="shared" si="53"/>
        <v>3.8000000000000256E-2</v>
      </c>
      <c r="D489" s="2">
        <f t="shared" si="54"/>
        <v>5.8607199999999997</v>
      </c>
      <c r="E489" s="2">
        <f t="shared" si="56"/>
        <v>5.885419999999999</v>
      </c>
      <c r="F489" s="2">
        <f t="shared" si="57"/>
        <v>5.8278499999999998</v>
      </c>
      <c r="G489" s="2">
        <f t="shared" si="51"/>
        <v>5.5397380000000007</v>
      </c>
      <c r="H489" s="2">
        <f t="shared" si="55"/>
        <v>4.8780779999999977</v>
      </c>
      <c r="I489" s="2">
        <f t="array" ref="I489">SUMPRODUCT(B473:B492, (ROW(B473:B492)-ROW(B473)+1)) / (20*21/2)</f>
        <v>5.8550742857142861</v>
      </c>
      <c r="J489" s="2">
        <f t="shared" si="58"/>
        <v>5.7954104795299486</v>
      </c>
      <c r="K489" s="2">
        <f t="shared" si="52"/>
        <v>5.5614559507842349</v>
      </c>
    </row>
    <row r="490" spans="1:11" ht="13.5" x14ac:dyDescent="0.25">
      <c r="A490" s="4">
        <f>TITRES_STAT!B493</f>
        <v>42719</v>
      </c>
      <c r="B490" s="2">
        <f>TITRES_STAT!D493</f>
        <v>5.8516000000000004</v>
      </c>
      <c r="C490" s="2">
        <f t="shared" si="53"/>
        <v>0</v>
      </c>
      <c r="D490" s="2">
        <f t="shared" si="54"/>
        <v>5.8554000000000004</v>
      </c>
      <c r="E490" s="2">
        <f t="shared" si="56"/>
        <v>5.8892199999999999</v>
      </c>
      <c r="F490" s="2">
        <f t="shared" si="57"/>
        <v>5.8297499999999989</v>
      </c>
      <c r="G490" s="2">
        <f t="shared" si="51"/>
        <v>5.5553160000000013</v>
      </c>
      <c r="H490" s="2">
        <f t="shared" si="55"/>
        <v>4.8838734999999982</v>
      </c>
      <c r="I490" s="2">
        <f t="array" ref="I490">SUMPRODUCT(B474:B493, (ROW(B474:B493)-ROW(B474)+1)) / (20*21/2)</f>
        <v>5.8541695238095244</v>
      </c>
      <c r="J490" s="2">
        <f t="shared" si="58"/>
        <v>5.8007618624318589</v>
      </c>
      <c r="K490" s="2">
        <f t="shared" si="52"/>
        <v>5.5728341487926967</v>
      </c>
    </row>
    <row r="491" spans="1:11" ht="13.5" x14ac:dyDescent="0.25">
      <c r="A491" s="4">
        <f>TITRES_STAT!B494</f>
        <v>42720</v>
      </c>
      <c r="B491" s="2">
        <f>TITRES_STAT!D494</f>
        <v>5.8516000000000004</v>
      </c>
      <c r="C491" s="2">
        <f t="shared" si="53"/>
        <v>0</v>
      </c>
      <c r="D491" s="2">
        <f t="shared" si="54"/>
        <v>5.8516000000000004</v>
      </c>
      <c r="E491" s="2">
        <f t="shared" si="56"/>
        <v>5.8713599999999992</v>
      </c>
      <c r="F491" s="2">
        <f t="shared" si="57"/>
        <v>5.8335499999999998</v>
      </c>
      <c r="G491" s="2">
        <f t="shared" si="51"/>
        <v>5.5701340000000013</v>
      </c>
      <c r="H491" s="2">
        <f t="shared" si="55"/>
        <v>4.8896689999999969</v>
      </c>
      <c r="I491" s="2">
        <f t="array" ref="I491">SUMPRODUCT(B475:B494, (ROW(B475:B494)-ROW(B475)+1)) / (20*21/2)</f>
        <v>5.854820952380952</v>
      </c>
      <c r="J491" s="2">
        <f t="shared" si="58"/>
        <v>5.8056035898193006</v>
      </c>
      <c r="K491" s="2">
        <f t="shared" si="52"/>
        <v>5.583766142957689</v>
      </c>
    </row>
    <row r="492" spans="1:11" ht="13.5" x14ac:dyDescent="0.25">
      <c r="A492" s="4">
        <f>TITRES_STAT!B495</f>
        <v>42723</v>
      </c>
      <c r="B492" s="2">
        <f>TITRES_STAT!D495</f>
        <v>5.8326000000000002</v>
      </c>
      <c r="C492" s="2">
        <f t="shared" si="53"/>
        <v>-1.9000000000000128E-2</v>
      </c>
      <c r="D492" s="2">
        <f t="shared" si="54"/>
        <v>5.8402000000000003</v>
      </c>
      <c r="E492" s="2">
        <f t="shared" si="56"/>
        <v>5.8580599999999992</v>
      </c>
      <c r="F492" s="2">
        <f t="shared" si="57"/>
        <v>5.8383000000000003</v>
      </c>
      <c r="G492" s="2">
        <f t="shared" si="51"/>
        <v>5.5841920000000016</v>
      </c>
      <c r="H492" s="2">
        <f t="shared" si="55"/>
        <v>4.8953694999999975</v>
      </c>
      <c r="I492" s="2">
        <f t="array" ref="I492">SUMPRODUCT(B476:B495, (ROW(B476:B495)-ROW(B476)+1)) / (20*21/2)</f>
        <v>5.8547304761904773</v>
      </c>
      <c r="J492" s="2">
        <f t="shared" si="58"/>
        <v>5.8081746765031763</v>
      </c>
      <c r="K492" s="2">
        <f t="shared" si="52"/>
        <v>5.5935243334299374</v>
      </c>
    </row>
    <row r="493" spans="1:11" ht="13.5" x14ac:dyDescent="0.25">
      <c r="A493" s="4">
        <f>TITRES_STAT!B496</f>
        <v>42724</v>
      </c>
      <c r="B493" s="2">
        <f>TITRES_STAT!D496</f>
        <v>5.8288000000000002</v>
      </c>
      <c r="C493" s="2">
        <f t="shared" si="53"/>
        <v>-3.8000000000000256E-3</v>
      </c>
      <c r="D493" s="2">
        <f t="shared" si="54"/>
        <v>5.8432399999999998</v>
      </c>
      <c r="E493" s="2">
        <f t="shared" si="56"/>
        <v>5.8538799999999993</v>
      </c>
      <c r="F493" s="2">
        <f t="shared" si="57"/>
        <v>5.8409600000000008</v>
      </c>
      <c r="G493" s="2">
        <f t="shared" si="51"/>
        <v>5.5977940000000013</v>
      </c>
      <c r="H493" s="2">
        <f t="shared" si="55"/>
        <v>4.9017474999999973</v>
      </c>
      <c r="I493" s="2">
        <f t="array" ref="I493">SUMPRODUCT(B477:B496, (ROW(B477:B496)-ROW(B477)+1)) / (20*21/2)</f>
        <v>5.854929523809524</v>
      </c>
      <c r="J493" s="2">
        <f t="shared" si="58"/>
        <v>5.8101389930266834</v>
      </c>
      <c r="K493" s="2">
        <f t="shared" si="52"/>
        <v>5.6027508301581754</v>
      </c>
    </row>
    <row r="494" spans="1:11" ht="13.5" x14ac:dyDescent="0.25">
      <c r="A494" s="4">
        <f>TITRES_STAT!B497</f>
        <v>42725</v>
      </c>
      <c r="B494" s="2">
        <f>TITRES_STAT!D497</f>
        <v>5.8478000000000003</v>
      </c>
      <c r="C494" s="2">
        <f t="shared" si="53"/>
        <v>1.9000000000000128E-2</v>
      </c>
      <c r="D494" s="2">
        <f t="shared" si="54"/>
        <v>5.8424800000000001</v>
      </c>
      <c r="E494" s="2">
        <f t="shared" si="56"/>
        <v>5.8515999999999995</v>
      </c>
      <c r="F494" s="2">
        <f t="shared" si="57"/>
        <v>5.8449500000000008</v>
      </c>
      <c r="G494" s="2">
        <f t="shared" si="51"/>
        <v>5.6117760000000008</v>
      </c>
      <c r="H494" s="2">
        <f t="shared" si="55"/>
        <v>4.9084404999999975</v>
      </c>
      <c r="I494" s="2">
        <f t="array" ref="I494">SUMPRODUCT(B478:B497, (ROW(B478:B497)-ROW(B478)+1)) / (20*21/2)</f>
        <v>5.8547485714285719</v>
      </c>
      <c r="J494" s="2">
        <f t="shared" si="58"/>
        <v>5.8137257555955708</v>
      </c>
      <c r="K494" s="2">
        <f t="shared" si="52"/>
        <v>5.6123606015245215</v>
      </c>
    </row>
    <row r="495" spans="1:11" ht="13.5" x14ac:dyDescent="0.25">
      <c r="A495" s="4">
        <f>TITRES_STAT!B498</f>
        <v>42726</v>
      </c>
      <c r="B495" s="2">
        <f>TITRES_STAT!D498</f>
        <v>5.8440000000000003</v>
      </c>
      <c r="C495" s="2">
        <f t="shared" si="53"/>
        <v>-3.8000000000000256E-3</v>
      </c>
      <c r="D495" s="2">
        <f t="shared" si="54"/>
        <v>5.8409600000000008</v>
      </c>
      <c r="E495" s="2">
        <f t="shared" si="56"/>
        <v>5.8481800000000002</v>
      </c>
      <c r="F495" s="2">
        <f t="shared" si="57"/>
        <v>5.8495100000000004</v>
      </c>
      <c r="G495" s="2">
        <f t="shared" si="51"/>
        <v>5.6257580000000011</v>
      </c>
      <c r="H495" s="2">
        <f t="shared" si="55"/>
        <v>4.9151144999999978</v>
      </c>
      <c r="I495" s="2">
        <f t="array" ref="I495">SUMPRODUCT(B479:B498, (ROW(B479:B498)-ROW(B479)+1)) / (20*21/2)</f>
        <v>5.8545495238095233</v>
      </c>
      <c r="J495" s="2">
        <f t="shared" si="58"/>
        <v>5.8166090169674218</v>
      </c>
      <c r="K495" s="2">
        <f t="shared" si="52"/>
        <v>5.6214444995039514</v>
      </c>
    </row>
    <row r="496" spans="1:11" ht="13.5" x14ac:dyDescent="0.25">
      <c r="A496" s="4">
        <f>TITRES_STAT!B499</f>
        <v>42727</v>
      </c>
      <c r="B496" s="2">
        <f>TITRES_STAT!D499</f>
        <v>5.8516000000000004</v>
      </c>
      <c r="C496" s="2">
        <f t="shared" si="53"/>
        <v>7.6000000000000512E-3</v>
      </c>
      <c r="D496" s="2">
        <f t="shared" si="54"/>
        <v>5.8409600000000008</v>
      </c>
      <c r="E496" s="2">
        <f t="shared" si="56"/>
        <v>5.8462800000000001</v>
      </c>
      <c r="F496" s="2">
        <f t="shared" si="57"/>
        <v>5.8535000000000013</v>
      </c>
      <c r="G496" s="2">
        <f t="shared" si="51"/>
        <v>5.6398920000000006</v>
      </c>
      <c r="H496" s="2">
        <f t="shared" si="55"/>
        <v>4.9214599999999988</v>
      </c>
      <c r="I496" s="2">
        <f t="array" ref="I496">SUMPRODUCT(B480:B499, (ROW(B480:B499)-ROW(B480)+1)) / (20*21/2)</f>
        <v>5.8564676190476197</v>
      </c>
      <c r="J496" s="2">
        <f t="shared" si="58"/>
        <v>5.8199414915419538</v>
      </c>
      <c r="K496" s="2">
        <f t="shared" si="52"/>
        <v>5.6304702054057572</v>
      </c>
    </row>
    <row r="497" spans="1:11" ht="13.5" x14ac:dyDescent="0.25">
      <c r="A497" s="4">
        <f>TITRES_STAT!B500</f>
        <v>42730</v>
      </c>
      <c r="B497" s="2">
        <f>TITRES_STAT!D500</f>
        <v>5.8516000000000004</v>
      </c>
      <c r="C497" s="2">
        <f t="shared" si="53"/>
        <v>0</v>
      </c>
      <c r="D497" s="2">
        <f t="shared" si="54"/>
        <v>5.8447600000000008</v>
      </c>
      <c r="E497" s="2">
        <f t="shared" si="56"/>
        <v>5.8424800000000001</v>
      </c>
      <c r="F497" s="2">
        <f t="shared" si="57"/>
        <v>5.8574900000000003</v>
      </c>
      <c r="G497" s="2">
        <f t="shared" si="51"/>
        <v>5.6535700000000011</v>
      </c>
      <c r="H497" s="2">
        <f t="shared" si="55"/>
        <v>4.927805499999999</v>
      </c>
      <c r="I497" s="2">
        <f t="array" ref="I497">SUMPRODUCT(B481:B500, (ROW(B481:B500)-ROW(B481)+1)) / (20*21/2)</f>
        <v>5.8585666666666656</v>
      </c>
      <c r="J497" s="2">
        <f t="shared" si="58"/>
        <v>5.822956587585578</v>
      </c>
      <c r="K497" s="2">
        <f t="shared" si="52"/>
        <v>5.6391419620565122</v>
      </c>
    </row>
    <row r="498" spans="1:11" ht="13.5" x14ac:dyDescent="0.25">
      <c r="A498" s="4">
        <f>TITRES_STAT!B501</f>
        <v>42731</v>
      </c>
      <c r="B498" s="2">
        <f>TITRES_STAT!D501</f>
        <v>5.8554000000000004</v>
      </c>
      <c r="C498" s="2">
        <f t="shared" si="53"/>
        <v>3.8000000000000256E-3</v>
      </c>
      <c r="D498" s="2">
        <f t="shared" si="54"/>
        <v>5.8500800000000002</v>
      </c>
      <c r="E498" s="2">
        <f t="shared" si="56"/>
        <v>5.84666</v>
      </c>
      <c r="F498" s="2">
        <f t="shared" si="57"/>
        <v>5.861860000000001</v>
      </c>
      <c r="G498" s="2">
        <f t="shared" ref="G498:G561" si="59">AVERAGE(B449:B498)</f>
        <v>5.6674760000000006</v>
      </c>
      <c r="H498" s="2">
        <f t="shared" si="55"/>
        <v>4.9342984999999988</v>
      </c>
      <c r="I498" s="2">
        <f t="array" ref="I498">SUMPRODUCT(B482:B501, (ROW(B482:B501)-ROW(B482)+1)) / (20*21/2)</f>
        <v>5.8610276190476185</v>
      </c>
      <c r="J498" s="2">
        <f t="shared" si="58"/>
        <v>5.8260464363869513</v>
      </c>
      <c r="K498" s="2">
        <f t="shared" si="52"/>
        <v>5.6476226694268448</v>
      </c>
    </row>
    <row r="499" spans="1:11" ht="13.5" x14ac:dyDescent="0.25">
      <c r="A499" s="4">
        <f>TITRES_STAT!B502</f>
        <v>42732</v>
      </c>
      <c r="B499" s="2">
        <f>TITRES_STAT!D502</f>
        <v>5.8819999999999997</v>
      </c>
      <c r="C499" s="2">
        <f t="shared" si="53"/>
        <v>2.6599999999999291E-2</v>
      </c>
      <c r="D499" s="2">
        <f t="shared" si="54"/>
        <v>5.8569199999999997</v>
      </c>
      <c r="E499" s="2">
        <f t="shared" si="56"/>
        <v>5.8497000000000003</v>
      </c>
      <c r="F499" s="2">
        <f t="shared" si="57"/>
        <v>5.867560000000001</v>
      </c>
      <c r="G499" s="2">
        <f t="shared" si="59"/>
        <v>5.6819140000000017</v>
      </c>
      <c r="H499" s="2">
        <f t="shared" si="55"/>
        <v>4.9409794999999992</v>
      </c>
      <c r="I499" s="2">
        <f t="array" ref="I499">SUMPRODUCT(B483:B502, (ROW(B483:B502)-ROW(B483)+1)) / (20*21/2)</f>
        <v>5.8633980952380957</v>
      </c>
      <c r="J499" s="2">
        <f t="shared" si="58"/>
        <v>5.8313753472072412</v>
      </c>
      <c r="K499" s="2">
        <f t="shared" ref="K499:K562" si="60">$K$4*B499+(1-$K$4)*K498</f>
        <v>5.6568139372924593</v>
      </c>
    </row>
    <row r="500" spans="1:11" ht="13.5" x14ac:dyDescent="0.25">
      <c r="A500" s="4">
        <f>TITRES_STAT!B503</f>
        <v>42733</v>
      </c>
      <c r="B500" s="2">
        <f>TITRES_STAT!D503</f>
        <v>5.8895999999999997</v>
      </c>
      <c r="C500" s="2">
        <f t="shared" si="53"/>
        <v>7.6000000000000512E-3</v>
      </c>
      <c r="D500" s="2">
        <f t="shared" si="54"/>
        <v>5.8660400000000008</v>
      </c>
      <c r="E500" s="2">
        <f t="shared" si="56"/>
        <v>5.8535000000000004</v>
      </c>
      <c r="F500" s="2">
        <f t="shared" si="57"/>
        <v>5.871360000000001</v>
      </c>
      <c r="G500" s="2">
        <f t="shared" si="59"/>
        <v>5.6940720000000002</v>
      </c>
      <c r="H500" s="2">
        <f t="shared" si="55"/>
        <v>4.9476984999999987</v>
      </c>
      <c r="I500" s="2">
        <f t="array" ref="I500">SUMPRODUCT(B484:B503, (ROW(B484:B503)-ROW(B484)+1)) / (20*21/2)</f>
        <v>5.879159047619047</v>
      </c>
      <c r="J500" s="2">
        <f t="shared" si="58"/>
        <v>5.8369205522351226</v>
      </c>
      <c r="K500" s="2">
        <f t="shared" si="60"/>
        <v>5.6659428024966765</v>
      </c>
    </row>
    <row r="501" spans="1:11" ht="13.5" x14ac:dyDescent="0.25">
      <c r="A501" s="4">
        <f>TITRES_STAT!B504</f>
        <v>42734</v>
      </c>
      <c r="B501" s="2">
        <f>TITRES_STAT!D504</f>
        <v>5.8971999999999998</v>
      </c>
      <c r="C501" s="2">
        <f t="shared" si="53"/>
        <v>7.6000000000000512E-3</v>
      </c>
      <c r="D501" s="2">
        <f t="shared" si="54"/>
        <v>5.8751599999999993</v>
      </c>
      <c r="E501" s="2">
        <f t="shared" si="56"/>
        <v>5.85806</v>
      </c>
      <c r="F501" s="2">
        <f t="shared" si="57"/>
        <v>5.8647100000000005</v>
      </c>
      <c r="G501" s="2">
        <f t="shared" si="59"/>
        <v>5.7066099999999995</v>
      </c>
      <c r="H501" s="2">
        <f t="shared" si="55"/>
        <v>4.9550049999999999</v>
      </c>
      <c r="I501" s="2">
        <f t="array" ref="I501">SUMPRODUCT(B485:B504, (ROW(B485:B504)-ROW(B485)+1)) / (20*21/2)</f>
        <v>5.9111876190476185</v>
      </c>
      <c r="J501" s="2">
        <f t="shared" si="58"/>
        <v>5.842661452022254</v>
      </c>
      <c r="K501" s="2">
        <f t="shared" si="60"/>
        <v>5.6750117122026893</v>
      </c>
    </row>
    <row r="502" spans="1:11" ht="13.5" x14ac:dyDescent="0.25">
      <c r="A502" s="4">
        <f>TITRES_STAT!B505</f>
        <v>42737</v>
      </c>
      <c r="B502" s="2">
        <f>TITRES_STAT!D505</f>
        <v>5.8895999999999997</v>
      </c>
      <c r="C502" s="2">
        <f t="shared" si="53"/>
        <v>-7.6000000000000512E-3</v>
      </c>
      <c r="D502" s="2">
        <f t="shared" si="54"/>
        <v>5.8827600000000002</v>
      </c>
      <c r="E502" s="2">
        <f t="shared" si="56"/>
        <v>5.863760000000001</v>
      </c>
      <c r="F502" s="2">
        <f t="shared" si="57"/>
        <v>5.8609100000000005</v>
      </c>
      <c r="G502" s="2">
        <f t="shared" si="59"/>
        <v>5.7192239999999979</v>
      </c>
      <c r="H502" s="2">
        <f t="shared" si="55"/>
        <v>4.9624569999999997</v>
      </c>
      <c r="I502" s="2">
        <f t="array" ref="I502">SUMPRODUCT(B486:B505, (ROW(B486:B505)-ROW(B486)+1)) / (20*21/2)</f>
        <v>5.9474142857142862</v>
      </c>
      <c r="J502" s="2">
        <f t="shared" si="58"/>
        <v>5.8471317899248962</v>
      </c>
      <c r="K502" s="2">
        <f t="shared" si="60"/>
        <v>5.6834269391751331</v>
      </c>
    </row>
    <row r="503" spans="1:11" ht="13.5" x14ac:dyDescent="0.25">
      <c r="A503" s="4">
        <f>TITRES_STAT!B506</f>
        <v>42738</v>
      </c>
      <c r="B503" s="2">
        <f>TITRES_STAT!D506</f>
        <v>6.0263999999999998</v>
      </c>
      <c r="C503" s="2">
        <f t="shared" si="53"/>
        <v>0.13680000000000003</v>
      </c>
      <c r="D503" s="2">
        <f t="shared" si="54"/>
        <v>5.9169599999999996</v>
      </c>
      <c r="E503" s="2">
        <f t="shared" si="56"/>
        <v>5.8835200000000007</v>
      </c>
      <c r="F503" s="2">
        <f t="shared" si="57"/>
        <v>5.8687000000000005</v>
      </c>
      <c r="G503" s="2">
        <f t="shared" si="59"/>
        <v>5.7341939999999987</v>
      </c>
      <c r="H503" s="2">
        <f t="shared" si="55"/>
        <v>4.9705745000000006</v>
      </c>
      <c r="I503" s="2">
        <f t="array" ref="I503">SUMPRODUCT(B487:B506, (ROW(B487:B506)-ROW(B487)+1)) / (20*21/2)</f>
        <v>5.9966333333333326</v>
      </c>
      <c r="J503" s="2">
        <f t="shared" si="58"/>
        <v>5.8642049527891915</v>
      </c>
      <c r="K503" s="2">
        <f t="shared" si="60"/>
        <v>5.6968768631290487</v>
      </c>
    </row>
    <row r="504" spans="1:11" ht="13.5" x14ac:dyDescent="0.25">
      <c r="A504" s="4">
        <f>TITRES_STAT!B507</f>
        <v>42739</v>
      </c>
      <c r="B504" s="2">
        <f>TITRES_STAT!D507</f>
        <v>6.2050000000000001</v>
      </c>
      <c r="C504" s="2">
        <f t="shared" si="53"/>
        <v>0.17860000000000031</v>
      </c>
      <c r="D504" s="2">
        <f t="shared" si="54"/>
        <v>5.98156</v>
      </c>
      <c r="E504" s="2">
        <f t="shared" si="56"/>
        <v>5.9192400000000003</v>
      </c>
      <c r="F504" s="2">
        <f t="shared" si="57"/>
        <v>5.8854200000000008</v>
      </c>
      <c r="G504" s="2">
        <f t="shared" si="59"/>
        <v>5.7481019999999976</v>
      </c>
      <c r="H504" s="2">
        <f t="shared" si="55"/>
        <v>4.9795850000000002</v>
      </c>
      <c r="I504" s="2">
        <f t="array" ref="I504">SUMPRODUCT(B488:B507, (ROW(B488:B507)-ROW(B488)+1)) / (20*21/2)</f>
        <v>6.045399999999999</v>
      </c>
      <c r="J504" s="2">
        <f t="shared" si="58"/>
        <v>5.8966616239521255</v>
      </c>
      <c r="K504" s="2">
        <f t="shared" si="60"/>
        <v>5.7168032606533998</v>
      </c>
    </row>
    <row r="505" spans="1:11" ht="13.5" x14ac:dyDescent="0.25">
      <c r="A505" s="4">
        <f>TITRES_STAT!B508</f>
        <v>42740</v>
      </c>
      <c r="B505" s="2">
        <f>TITRES_STAT!D508</f>
        <v>6.2657999999999996</v>
      </c>
      <c r="C505" s="2">
        <f t="shared" si="53"/>
        <v>6.0799999999999521E-2</v>
      </c>
      <c r="D505" s="2">
        <f t="shared" si="54"/>
        <v>6.0568</v>
      </c>
      <c r="E505" s="2">
        <f t="shared" si="56"/>
        <v>5.9614200000000004</v>
      </c>
      <c r="F505" s="2">
        <f t="shared" si="57"/>
        <v>5.9047999999999998</v>
      </c>
      <c r="G505" s="2">
        <f t="shared" si="59"/>
        <v>5.7647439999999985</v>
      </c>
      <c r="H505" s="2">
        <f t="shared" si="55"/>
        <v>4.9887345000000005</v>
      </c>
      <c r="I505" s="2">
        <f t="array" ref="I505">SUMPRODUCT(B489:B508, (ROW(B489:B508)-ROW(B489)+1)) / (20*21/2)</f>
        <v>6.1002104761904752</v>
      </c>
      <c r="J505" s="2">
        <f t="shared" si="58"/>
        <v>5.9318176597662085</v>
      </c>
      <c r="K505" s="2">
        <f t="shared" si="60"/>
        <v>5.7383325445493449</v>
      </c>
    </row>
    <row r="506" spans="1:11" ht="13.5" x14ac:dyDescent="0.25">
      <c r="A506" s="4">
        <f>TITRES_STAT!B509</f>
        <v>42741</v>
      </c>
      <c r="B506" s="2">
        <f>TITRES_STAT!D509</f>
        <v>6.4215999999999998</v>
      </c>
      <c r="C506" s="2">
        <f t="shared" si="53"/>
        <v>0.15580000000000016</v>
      </c>
      <c r="D506" s="2">
        <f t="shared" si="54"/>
        <v>6.1616799999999996</v>
      </c>
      <c r="E506" s="2">
        <f t="shared" si="56"/>
        <v>6.0184199999999999</v>
      </c>
      <c r="F506" s="2">
        <f t="shared" si="57"/>
        <v>5.9323500000000005</v>
      </c>
      <c r="G506" s="2">
        <f t="shared" si="59"/>
        <v>5.7867819999999996</v>
      </c>
      <c r="H506" s="2">
        <f t="shared" si="55"/>
        <v>4.9992130000000001</v>
      </c>
      <c r="I506" s="2">
        <f t="array" ref="I506">SUMPRODUCT(B490:B509, (ROW(B490:B509)-ROW(B490)+1)) / (20*21/2)</f>
        <v>6.1443447619047618</v>
      </c>
      <c r="J506" s="2">
        <f t="shared" si="58"/>
        <v>5.9784635969313307</v>
      </c>
      <c r="K506" s="2">
        <f t="shared" si="60"/>
        <v>5.7651273467238804</v>
      </c>
    </row>
    <row r="507" spans="1:11" ht="13.5" x14ac:dyDescent="0.25">
      <c r="A507" s="4">
        <f>TITRES_STAT!B510</f>
        <v>42744</v>
      </c>
      <c r="B507" s="2">
        <f>TITRES_STAT!D510</f>
        <v>6.4443999999999999</v>
      </c>
      <c r="C507" s="2">
        <f t="shared" si="53"/>
        <v>2.2800000000000153E-2</v>
      </c>
      <c r="D507" s="2">
        <f t="shared" si="54"/>
        <v>6.27264</v>
      </c>
      <c r="E507" s="2">
        <f t="shared" si="56"/>
        <v>6.0777000000000001</v>
      </c>
      <c r="F507" s="2">
        <f t="shared" si="57"/>
        <v>5.9600899999999992</v>
      </c>
      <c r="G507" s="2">
        <f t="shared" si="59"/>
        <v>5.8092759999999988</v>
      </c>
      <c r="H507" s="2">
        <f t="shared" si="55"/>
        <v>5.0098419999999999</v>
      </c>
      <c r="I507" s="2">
        <f t="array" ref="I507">SUMPRODUCT(B491:B510, (ROW(B491:B510)-ROW(B491)+1)) / (20*21/2)</f>
        <v>6.18558380952381</v>
      </c>
      <c r="J507" s="2">
        <f t="shared" si="58"/>
        <v>6.0228384924616796</v>
      </c>
      <c r="K507" s="2">
        <f t="shared" si="60"/>
        <v>5.7917654899896105</v>
      </c>
    </row>
    <row r="508" spans="1:11" ht="13.5" x14ac:dyDescent="0.25">
      <c r="A508" s="4">
        <f>TITRES_STAT!B511</f>
        <v>42745</v>
      </c>
      <c r="B508" s="2">
        <f>TITRES_STAT!D511</f>
        <v>6.5355999999999996</v>
      </c>
      <c r="C508" s="2">
        <f t="shared" si="53"/>
        <v>9.1199999999999726E-2</v>
      </c>
      <c r="D508" s="2">
        <f t="shared" si="54"/>
        <v>6.3744800000000001</v>
      </c>
      <c r="E508" s="2">
        <f t="shared" si="56"/>
        <v>6.1457199999999998</v>
      </c>
      <c r="F508" s="2">
        <f t="shared" si="57"/>
        <v>5.9961900000000004</v>
      </c>
      <c r="G508" s="2">
        <f t="shared" si="59"/>
        <v>5.8318459999999979</v>
      </c>
      <c r="H508" s="2">
        <f t="shared" si="55"/>
        <v>5.0208905000000001</v>
      </c>
      <c r="I508" s="2">
        <f t="array" ref="I508">SUMPRODUCT(B492:B511, (ROW(B492:B511)-ROW(B492)+1)) / (20*21/2)</f>
        <v>6.2246514285714287</v>
      </c>
      <c r="J508" s="2">
        <f t="shared" si="58"/>
        <v>6.0716729217510439</v>
      </c>
      <c r="K508" s="2">
        <f t="shared" si="60"/>
        <v>5.820935470774331</v>
      </c>
    </row>
    <row r="509" spans="1:11" ht="13.5" x14ac:dyDescent="0.25">
      <c r="A509" s="4">
        <f>TITRES_STAT!B512</f>
        <v>42746</v>
      </c>
      <c r="B509" s="2">
        <f>TITRES_STAT!D512</f>
        <v>6.4596</v>
      </c>
      <c r="C509" s="2">
        <f t="shared" si="53"/>
        <v>-7.5999999999999623E-2</v>
      </c>
      <c r="D509" s="2">
        <f t="shared" si="54"/>
        <v>6.4253999999999989</v>
      </c>
      <c r="E509" s="2">
        <f t="shared" si="56"/>
        <v>6.2034800000000008</v>
      </c>
      <c r="F509" s="2">
        <f t="shared" si="57"/>
        <v>6.0265899999999997</v>
      </c>
      <c r="G509" s="2">
        <f t="shared" si="59"/>
        <v>5.8531999999999993</v>
      </c>
      <c r="H509" s="2">
        <f t="shared" si="55"/>
        <v>5.0315775000000009</v>
      </c>
      <c r="I509" s="2">
        <f t="array" ref="I509">SUMPRODUCT(B493:B512, (ROW(B493:B512)-ROW(B493)+1)) / (20*21/2)</f>
        <v>6.27454</v>
      </c>
      <c r="J509" s="2">
        <f t="shared" si="58"/>
        <v>6.1086183577747537</v>
      </c>
      <c r="K509" s="2">
        <f t="shared" si="60"/>
        <v>5.8459811385871028</v>
      </c>
    </row>
    <row r="510" spans="1:11" ht="13.5" x14ac:dyDescent="0.25">
      <c r="A510" s="4">
        <f>TITRES_STAT!B513</f>
        <v>42747</v>
      </c>
      <c r="B510" s="2">
        <f>TITRES_STAT!D513</f>
        <v>6.4596</v>
      </c>
      <c r="C510" s="2">
        <f t="shared" si="53"/>
        <v>0</v>
      </c>
      <c r="D510" s="2">
        <f t="shared" si="54"/>
        <v>6.4641599999999997</v>
      </c>
      <c r="E510" s="2">
        <f t="shared" si="56"/>
        <v>6.2604800000000003</v>
      </c>
      <c r="F510" s="2">
        <f t="shared" si="57"/>
        <v>6.0569899999999999</v>
      </c>
      <c r="G510" s="2">
        <f t="shared" si="59"/>
        <v>5.874477999999999</v>
      </c>
      <c r="H510" s="2">
        <f t="shared" si="55"/>
        <v>5.0422645000000008</v>
      </c>
      <c r="I510" s="2">
        <f t="array" ref="I510">SUMPRODUCT(B494:B513, (ROW(B494:B513)-ROW(B494)+1)) / (20*21/2)</f>
        <v>6.3098619047619042</v>
      </c>
      <c r="J510" s="2">
        <f t="shared" si="58"/>
        <v>6.1420451808438248</v>
      </c>
      <c r="K510" s="2">
        <f t="shared" si="60"/>
        <v>5.8700446233483925</v>
      </c>
    </row>
    <row r="511" spans="1:11" ht="13.5" x14ac:dyDescent="0.25">
      <c r="A511" s="4">
        <f>TITRES_STAT!B514</f>
        <v>42748</v>
      </c>
      <c r="B511" s="2">
        <f>TITRES_STAT!D514</f>
        <v>6.4672000000000001</v>
      </c>
      <c r="C511" s="2">
        <f t="shared" si="53"/>
        <v>7.6000000000000512E-3</v>
      </c>
      <c r="D511" s="2">
        <f t="shared" si="54"/>
        <v>6.4732799999999999</v>
      </c>
      <c r="E511" s="2">
        <f t="shared" si="56"/>
        <v>6.3174800000000007</v>
      </c>
      <c r="F511" s="2">
        <f t="shared" si="57"/>
        <v>6.0877699999999999</v>
      </c>
      <c r="G511" s="2">
        <f t="shared" si="59"/>
        <v>5.8959079999999995</v>
      </c>
      <c r="H511" s="2">
        <f t="shared" si="55"/>
        <v>5.0535210000000008</v>
      </c>
      <c r="I511" s="2">
        <f t="array" ref="I511">SUMPRODUCT(B495:B514, (ROW(B495:B514)-ROW(B495)+1)) / (20*21/2)</f>
        <v>6.3492371428571435</v>
      </c>
      <c r="J511" s="2">
        <f t="shared" si="58"/>
        <v>6.1730123064777462</v>
      </c>
      <c r="K511" s="2">
        <f t="shared" si="60"/>
        <v>5.8934624812562992</v>
      </c>
    </row>
    <row r="512" spans="1:11" ht="13.5" x14ac:dyDescent="0.25">
      <c r="A512" s="4">
        <f>TITRES_STAT!B515</f>
        <v>42751</v>
      </c>
      <c r="B512" s="2">
        <f>TITRES_STAT!D515</f>
        <v>6.6116000000000001</v>
      </c>
      <c r="C512" s="2">
        <f t="shared" si="53"/>
        <v>0.14440000000000008</v>
      </c>
      <c r="D512" s="2">
        <f t="shared" si="54"/>
        <v>6.5067199999999996</v>
      </c>
      <c r="E512" s="2">
        <f t="shared" si="56"/>
        <v>6.3896800000000002</v>
      </c>
      <c r="F512" s="2">
        <f t="shared" si="57"/>
        <v>6.1267199999999997</v>
      </c>
      <c r="G512" s="2">
        <f t="shared" si="59"/>
        <v>5.9179479999999991</v>
      </c>
      <c r="H512" s="2">
        <f t="shared" si="55"/>
        <v>5.0655910000000013</v>
      </c>
      <c r="I512" s="2">
        <f t="array" ref="I512">SUMPRODUCT(B496:B515, (ROW(B496:B515)-ROW(B496)+1)) / (20*21/2)</f>
        <v>6.374299047619048</v>
      </c>
      <c r="J512" s="2">
        <f t="shared" si="58"/>
        <v>6.2147825630036753</v>
      </c>
      <c r="K512" s="2">
        <f t="shared" si="60"/>
        <v>5.9216247368933077</v>
      </c>
    </row>
    <row r="513" spans="1:11" ht="13.5" x14ac:dyDescent="0.25">
      <c r="A513" s="4">
        <f>TITRES_STAT!B516</f>
        <v>42752</v>
      </c>
      <c r="B513" s="2">
        <f>TITRES_STAT!D516</f>
        <v>6.4976000000000003</v>
      </c>
      <c r="C513" s="2">
        <f t="shared" si="53"/>
        <v>-0.11399999999999988</v>
      </c>
      <c r="D513" s="2">
        <f t="shared" si="54"/>
        <v>6.4991200000000005</v>
      </c>
      <c r="E513" s="2">
        <f t="shared" si="56"/>
        <v>6.4368000000000007</v>
      </c>
      <c r="F513" s="2">
        <f t="shared" si="57"/>
        <v>6.1601600000000003</v>
      </c>
      <c r="G513" s="2">
        <f t="shared" si="59"/>
        <v>5.9362639999999995</v>
      </c>
      <c r="H513" s="2">
        <f t="shared" si="55"/>
        <v>5.0773845000000009</v>
      </c>
      <c r="I513" s="2">
        <f t="array" ref="I513">SUMPRODUCT(B497:B516, (ROW(B497:B516)-ROW(B497)+1)) / (20*21/2)</f>
        <v>6.400048571428572</v>
      </c>
      <c r="J513" s="2">
        <f t="shared" si="58"/>
        <v>6.2417175570033256</v>
      </c>
      <c r="K513" s="2">
        <f t="shared" si="60"/>
        <v>5.9442120021131784</v>
      </c>
    </row>
    <row r="514" spans="1:11" ht="13.5" x14ac:dyDescent="0.25">
      <c r="A514" s="4">
        <f>TITRES_STAT!B517</f>
        <v>42753</v>
      </c>
      <c r="B514" s="2">
        <f>TITRES_STAT!D517</f>
        <v>6.5735999999999999</v>
      </c>
      <c r="C514" s="2">
        <f t="shared" si="53"/>
        <v>7.5999999999999623E-2</v>
      </c>
      <c r="D514" s="2">
        <f t="shared" si="54"/>
        <v>6.5219199999999997</v>
      </c>
      <c r="E514" s="2">
        <f t="shared" si="56"/>
        <v>6.4736599999999997</v>
      </c>
      <c r="F514" s="2">
        <f t="shared" si="57"/>
        <v>6.1964500000000005</v>
      </c>
      <c r="G514" s="2">
        <f t="shared" si="59"/>
        <v>5.9561000000000002</v>
      </c>
      <c r="H514" s="2">
        <f t="shared" si="55"/>
        <v>5.0890815000000016</v>
      </c>
      <c r="I514" s="2">
        <f t="array" ref="I514">SUMPRODUCT(B498:B517, (ROW(B498:B517)-ROW(B498)+1)) / (20*21/2)</f>
        <v>6.4209123809523803</v>
      </c>
      <c r="J514" s="2">
        <f t="shared" si="58"/>
        <v>6.2733254087172945</v>
      </c>
      <c r="K514" s="2">
        <f t="shared" si="60"/>
        <v>5.9688938843832506</v>
      </c>
    </row>
    <row r="515" spans="1:11" ht="13.5" x14ac:dyDescent="0.25">
      <c r="A515" s="4">
        <f>TITRES_STAT!B518</f>
        <v>42754</v>
      </c>
      <c r="B515" s="2">
        <f>TITRES_STAT!D518</f>
        <v>6.4596</v>
      </c>
      <c r="C515" s="2">
        <f t="shared" si="53"/>
        <v>-0.11399999999999988</v>
      </c>
      <c r="D515" s="2">
        <f t="shared" si="54"/>
        <v>6.5219199999999997</v>
      </c>
      <c r="E515" s="2">
        <f t="shared" si="56"/>
        <v>6.4930399999999988</v>
      </c>
      <c r="F515" s="2">
        <f t="shared" si="57"/>
        <v>6.2272300000000005</v>
      </c>
      <c r="G515" s="2">
        <f t="shared" si="59"/>
        <v>5.973580000000001</v>
      </c>
      <c r="H515" s="2">
        <f t="shared" si="55"/>
        <v>5.099585000000002</v>
      </c>
      <c r="I515" s="2">
        <f t="array" ref="I515">SUMPRODUCT(B499:B518, (ROW(B499:B518)-ROW(B499)+1)) / (20*21/2)</f>
        <v>6.4442190476190468</v>
      </c>
      <c r="J515" s="2">
        <f t="shared" si="58"/>
        <v>6.2910658459823141</v>
      </c>
      <c r="K515" s="2">
        <f t="shared" si="60"/>
        <v>5.9881372614662602</v>
      </c>
    </row>
    <row r="516" spans="1:11" ht="13.5" x14ac:dyDescent="0.25">
      <c r="A516" s="4">
        <f>TITRES_STAT!B519</f>
        <v>42755</v>
      </c>
      <c r="B516" s="2">
        <f>TITRES_STAT!D519</f>
        <v>6.4976000000000003</v>
      </c>
      <c r="C516" s="2">
        <f t="shared" ref="C516:C579" si="61">B516-B515</f>
        <v>3.8000000000000256E-2</v>
      </c>
      <c r="D516" s="2">
        <f t="shared" si="54"/>
        <v>6.5280000000000005</v>
      </c>
      <c r="E516" s="2">
        <f t="shared" si="56"/>
        <v>6.5006399999999998</v>
      </c>
      <c r="F516" s="2">
        <f t="shared" si="57"/>
        <v>6.2595299999999998</v>
      </c>
      <c r="G516" s="2">
        <f t="shared" si="59"/>
        <v>5.9910599999999992</v>
      </c>
      <c r="H516" s="2">
        <f t="shared" si="55"/>
        <v>5.1100955000000017</v>
      </c>
      <c r="I516" s="2">
        <f t="array" ref="I516">SUMPRODUCT(B500:B519, (ROW(B500:B519)-ROW(B500)+1)) / (20*21/2)</f>
        <v>6.4570485714285724</v>
      </c>
      <c r="J516" s="2">
        <f t="shared" si="58"/>
        <v>6.31073576541257</v>
      </c>
      <c r="K516" s="2">
        <f t="shared" si="60"/>
        <v>6.008116192389152</v>
      </c>
    </row>
    <row r="517" spans="1:11" ht="13.5" x14ac:dyDescent="0.25">
      <c r="A517" s="4">
        <f>TITRES_STAT!B520</f>
        <v>42758</v>
      </c>
      <c r="B517" s="2">
        <f>TITRES_STAT!D520</f>
        <v>6.4786000000000001</v>
      </c>
      <c r="C517" s="2">
        <f t="shared" si="61"/>
        <v>-1.9000000000000128E-2</v>
      </c>
      <c r="D517" s="2">
        <f t="shared" si="54"/>
        <v>6.5013999999999994</v>
      </c>
      <c r="E517" s="2">
        <f t="shared" si="56"/>
        <v>6.50406</v>
      </c>
      <c r="F517" s="2">
        <f t="shared" si="57"/>
        <v>6.2908799999999996</v>
      </c>
      <c r="G517" s="2">
        <f t="shared" si="59"/>
        <v>6.0104399999999991</v>
      </c>
      <c r="H517" s="2">
        <f t="shared" si="55"/>
        <v>5.1211525000000027</v>
      </c>
      <c r="I517" s="2">
        <f t="array" ref="I517">SUMPRODUCT(B501:B520, (ROW(B501:B520)-ROW(B501)+1)) / (20*21/2)</f>
        <v>6.467127619047619</v>
      </c>
      <c r="J517" s="2">
        <f t="shared" si="58"/>
        <v>6.3267228353732783</v>
      </c>
      <c r="K517" s="2">
        <f t="shared" si="60"/>
        <v>6.0265665377856559</v>
      </c>
    </row>
    <row r="518" spans="1:11" ht="13.5" x14ac:dyDescent="0.25">
      <c r="A518" s="4">
        <f>TITRES_STAT!B521</f>
        <v>42759</v>
      </c>
      <c r="B518" s="2">
        <f>TITRES_STAT!D521</f>
        <v>6.5355999999999996</v>
      </c>
      <c r="C518" s="2">
        <f t="shared" si="61"/>
        <v>5.6999999999999496E-2</v>
      </c>
      <c r="D518" s="2">
        <f t="shared" si="54"/>
        <v>6.5090000000000003</v>
      </c>
      <c r="E518" s="2">
        <f t="shared" si="56"/>
        <v>6.50406</v>
      </c>
      <c r="F518" s="2">
        <f t="shared" si="57"/>
        <v>6.3248899999999999</v>
      </c>
      <c r="G518" s="2">
        <f t="shared" si="59"/>
        <v>6.0286799999999978</v>
      </c>
      <c r="H518" s="2">
        <f t="shared" si="55"/>
        <v>5.1324945000000026</v>
      </c>
      <c r="I518" s="2">
        <f t="array" ref="I518">SUMPRODUCT(B502:B521, (ROW(B502:B521)-ROW(B502)+1)) / (20*21/2)</f>
        <v>6.4708733333333335</v>
      </c>
      <c r="J518" s="2">
        <f t="shared" si="58"/>
        <v>6.3466158986710619</v>
      </c>
      <c r="K518" s="2">
        <f t="shared" si="60"/>
        <v>6.0465286343430806</v>
      </c>
    </row>
    <row r="519" spans="1:11" ht="13.5" x14ac:dyDescent="0.25">
      <c r="A519" s="4">
        <f>TITRES_STAT!B522</f>
        <v>42760</v>
      </c>
      <c r="B519" s="2">
        <f>TITRES_STAT!D522</f>
        <v>6.4596</v>
      </c>
      <c r="C519" s="2">
        <f t="shared" si="61"/>
        <v>-7.5999999999999623E-2</v>
      </c>
      <c r="D519" s="2">
        <f t="shared" ref="D519:D582" si="62">AVERAGE(B515:B519)</f>
        <v>6.4861999999999993</v>
      </c>
      <c r="E519" s="2">
        <f t="shared" si="56"/>
        <v>6.50406</v>
      </c>
      <c r="F519" s="2">
        <f t="shared" si="57"/>
        <v>6.3537699999999999</v>
      </c>
      <c r="G519" s="2">
        <f t="shared" si="59"/>
        <v>6.0425879999999994</v>
      </c>
      <c r="H519" s="2">
        <f t="shared" si="55"/>
        <v>5.1431995000000033</v>
      </c>
      <c r="I519" s="2">
        <f t="array" ref="I519">SUMPRODUCT(B503:B522, (ROW(B503:B522)-ROW(B503)+1)) / (20*21/2)</f>
        <v>6.4721219047619041</v>
      </c>
      <c r="J519" s="2">
        <f t="shared" si="58"/>
        <v>6.3573762892738177</v>
      </c>
      <c r="K519" s="2">
        <f t="shared" si="60"/>
        <v>6.0627275114276662</v>
      </c>
    </row>
    <row r="520" spans="1:11" ht="13.5" x14ac:dyDescent="0.25">
      <c r="A520" s="4">
        <f>TITRES_STAT!B523</f>
        <v>42761</v>
      </c>
      <c r="B520" s="2">
        <f>TITRES_STAT!D523</f>
        <v>6.4596</v>
      </c>
      <c r="C520" s="2">
        <f t="shared" si="61"/>
        <v>0</v>
      </c>
      <c r="D520" s="2">
        <f t="shared" si="62"/>
        <v>6.4862000000000011</v>
      </c>
      <c r="E520" s="2">
        <f t="shared" si="56"/>
        <v>6.50406</v>
      </c>
      <c r="F520" s="2">
        <f t="shared" si="57"/>
        <v>6.3822700000000001</v>
      </c>
      <c r="G520" s="2">
        <f t="shared" si="59"/>
        <v>6.0555080000000006</v>
      </c>
      <c r="H520" s="2">
        <f t="shared" si="55"/>
        <v>5.1542345000000021</v>
      </c>
      <c r="I520" s="2">
        <f t="array" ref="I520">SUMPRODUCT(B504:B523, (ROW(B504:B523)-ROW(B504)+1)) / (20*21/2)</f>
        <v>6.4744561904761904</v>
      </c>
      <c r="J520" s="2">
        <f t="shared" si="58"/>
        <v>6.3671118807715494</v>
      </c>
      <c r="K520" s="2">
        <f t="shared" si="60"/>
        <v>6.0782911384305027</v>
      </c>
    </row>
    <row r="521" spans="1:11" ht="13.5" x14ac:dyDescent="0.25">
      <c r="A521" s="4">
        <f>TITRES_STAT!B524</f>
        <v>42762</v>
      </c>
      <c r="B521" s="2">
        <f>TITRES_STAT!D524</f>
        <v>6.4215999999999998</v>
      </c>
      <c r="C521" s="2">
        <f t="shared" si="61"/>
        <v>-3.8000000000000256E-2</v>
      </c>
      <c r="D521" s="2">
        <f t="shared" si="62"/>
        <v>6.4709999999999992</v>
      </c>
      <c r="E521" s="2">
        <f t="shared" si="56"/>
        <v>6.4995000000000003</v>
      </c>
      <c r="F521" s="2">
        <f t="shared" si="57"/>
        <v>6.4084900000000005</v>
      </c>
      <c r="G521" s="2">
        <f t="shared" si="59"/>
        <v>6.0684279999999999</v>
      </c>
      <c r="H521" s="2">
        <f t="shared" si="55"/>
        <v>5.1650795000000018</v>
      </c>
      <c r="I521" s="2">
        <f t="array" ref="I521">SUMPRODUCT(B505:B524, (ROW(B505:B524)-ROW(B505)+1)) / (20*21/2)</f>
        <v>6.4747276190476191</v>
      </c>
      <c r="J521" s="2">
        <f t="shared" si="58"/>
        <v>6.3723012254599727</v>
      </c>
      <c r="K521" s="2">
        <f t="shared" si="60"/>
        <v>6.0917542310410715</v>
      </c>
    </row>
    <row r="522" spans="1:11" ht="13.5" x14ac:dyDescent="0.25">
      <c r="A522" s="4">
        <f>TITRES_STAT!B525</f>
        <v>42765</v>
      </c>
      <c r="B522" s="2">
        <f>TITRES_STAT!D525</f>
        <v>6.4215999999999998</v>
      </c>
      <c r="C522" s="2">
        <f t="shared" si="61"/>
        <v>0</v>
      </c>
      <c r="D522" s="2">
        <f t="shared" si="62"/>
        <v>6.4595999999999991</v>
      </c>
      <c r="E522" s="2">
        <f t="shared" si="56"/>
        <v>6.480500000000001</v>
      </c>
      <c r="F522" s="2">
        <f t="shared" si="57"/>
        <v>6.4350899999999998</v>
      </c>
      <c r="G522" s="2">
        <f t="shared" si="59"/>
        <v>6.0821080000000016</v>
      </c>
      <c r="H522" s="2">
        <f t="shared" ref="H522:H585" si="63">AVERAGE(B323:B522)</f>
        <v>5.1753380000000027</v>
      </c>
      <c r="I522" s="2">
        <f t="array" ref="I522">SUMPRODUCT(B506:B525, (ROW(B506:B525)-ROW(B506)+1)) / (20*21/2)</f>
        <v>6.473424761904762</v>
      </c>
      <c r="J522" s="2">
        <f t="shared" si="58"/>
        <v>6.3769963468447379</v>
      </c>
      <c r="K522" s="2">
        <f t="shared" si="60"/>
        <v>6.1046893592355396</v>
      </c>
    </row>
    <row r="523" spans="1:11" ht="13.5" x14ac:dyDescent="0.25">
      <c r="A523" s="4">
        <f>TITRES_STAT!B526</f>
        <v>42766</v>
      </c>
      <c r="B523" s="2">
        <f>TITRES_STAT!D526</f>
        <v>6.4596</v>
      </c>
      <c r="C523" s="2">
        <f t="shared" si="61"/>
        <v>3.8000000000000256E-2</v>
      </c>
      <c r="D523" s="2">
        <f t="shared" si="62"/>
        <v>6.4443999999999999</v>
      </c>
      <c r="E523" s="2">
        <f t="shared" si="56"/>
        <v>6.4766999999999992</v>
      </c>
      <c r="F523" s="2">
        <f t="shared" si="57"/>
        <v>6.4567499999999995</v>
      </c>
      <c r="G523" s="2">
        <f t="shared" si="59"/>
        <v>6.0957880000000015</v>
      </c>
      <c r="H523" s="2">
        <f t="shared" si="63"/>
        <v>5.1857500000000023</v>
      </c>
      <c r="I523" s="2">
        <f t="array" ref="I523">SUMPRODUCT(B507:B526, (ROW(B507:B526)-ROW(B507)+1)) / (20*21/2)</f>
        <v>6.4694076190476171</v>
      </c>
      <c r="J523" s="2">
        <f t="shared" si="58"/>
        <v>6.3848633614309529</v>
      </c>
      <c r="K523" s="2">
        <f t="shared" si="60"/>
        <v>6.1186074235792436</v>
      </c>
    </row>
    <row r="524" spans="1:11" ht="13.5" x14ac:dyDescent="0.25">
      <c r="A524" s="4">
        <f>TITRES_STAT!B527</f>
        <v>42767</v>
      </c>
      <c r="B524" s="2">
        <f>TITRES_STAT!D527</f>
        <v>6.4596</v>
      </c>
      <c r="C524" s="2">
        <f t="shared" si="61"/>
        <v>0</v>
      </c>
      <c r="D524" s="2">
        <f t="shared" si="62"/>
        <v>6.4443999999999999</v>
      </c>
      <c r="E524" s="2">
        <f t="shared" ref="E524:E587" si="64">AVERAGE(B515:B524)</f>
        <v>6.4652999999999992</v>
      </c>
      <c r="F524" s="2">
        <f t="shared" si="57"/>
        <v>6.469479999999999</v>
      </c>
      <c r="G524" s="2">
        <f t="shared" si="59"/>
        <v>6.1096200000000032</v>
      </c>
      <c r="H524" s="2">
        <f t="shared" si="63"/>
        <v>5.1964185000000018</v>
      </c>
      <c r="I524" s="2">
        <f t="array" ref="I524">SUMPRODUCT(B508:B527, (ROW(B508:B527)-ROW(B508)+1)) / (20*21/2)</f>
        <v>6.4638704761904764</v>
      </c>
      <c r="J524" s="2">
        <f t="shared" si="58"/>
        <v>6.3919811365327668</v>
      </c>
      <c r="K524" s="2">
        <f t="shared" si="60"/>
        <v>6.1319796814780965</v>
      </c>
    </row>
    <row r="525" spans="1:11" ht="13.5" x14ac:dyDescent="0.25">
      <c r="A525" s="4">
        <f>TITRES_STAT!B528</f>
        <v>42768</v>
      </c>
      <c r="B525" s="2">
        <f>TITRES_STAT!D528</f>
        <v>6.4558</v>
      </c>
      <c r="C525" s="2">
        <f t="shared" si="61"/>
        <v>-3.8000000000000256E-3</v>
      </c>
      <c r="D525" s="2">
        <f t="shared" si="62"/>
        <v>6.4436399999999994</v>
      </c>
      <c r="E525" s="2">
        <f t="shared" si="64"/>
        <v>6.4649200000000011</v>
      </c>
      <c r="F525" s="2">
        <f t="shared" si="57"/>
        <v>6.4789799999999982</v>
      </c>
      <c r="G525" s="2">
        <f t="shared" si="59"/>
        <v>6.1236800000000038</v>
      </c>
      <c r="H525" s="2">
        <f t="shared" si="63"/>
        <v>5.2065180000000035</v>
      </c>
      <c r="I525" s="2">
        <f t="array" ref="I525">SUMPRODUCT(B509:B528, (ROW(B509:B528)-ROW(B509)+1)) / (20*21/2)</f>
        <v>6.4602514285714276</v>
      </c>
      <c r="J525" s="2">
        <f t="shared" si="58"/>
        <v>6.398059123529646</v>
      </c>
      <c r="K525" s="2">
        <f t="shared" si="60"/>
        <v>6.1446785174985639</v>
      </c>
    </row>
    <row r="526" spans="1:11" ht="13.5" x14ac:dyDescent="0.25">
      <c r="A526" s="4">
        <f>TITRES_STAT!B529</f>
        <v>42769</v>
      </c>
      <c r="B526" s="2">
        <f>TITRES_STAT!D529</f>
        <v>6.4367999999999999</v>
      </c>
      <c r="C526" s="2">
        <f t="shared" si="61"/>
        <v>-1.9000000000000128E-2</v>
      </c>
      <c r="D526" s="2">
        <f t="shared" si="62"/>
        <v>6.4466800000000006</v>
      </c>
      <c r="E526" s="2">
        <f t="shared" si="64"/>
        <v>6.4588400000000004</v>
      </c>
      <c r="F526" s="2">
        <f t="shared" si="57"/>
        <v>6.4797399999999978</v>
      </c>
      <c r="G526" s="2">
        <f t="shared" si="59"/>
        <v>6.136980000000003</v>
      </c>
      <c r="H526" s="2">
        <f t="shared" si="63"/>
        <v>5.2164860000000024</v>
      </c>
      <c r="I526" s="2">
        <f t="array" ref="I526">SUMPRODUCT(B510:B529, (ROW(B510:B529)-ROW(B510)+1)) / (20*21/2)</f>
        <v>6.4570847619047615</v>
      </c>
      <c r="J526" s="2">
        <f t="shared" si="58"/>
        <v>6.4017487308125363</v>
      </c>
      <c r="K526" s="2">
        <f t="shared" si="60"/>
        <v>6.1561342619103847</v>
      </c>
    </row>
    <row r="527" spans="1:11" ht="13.5" x14ac:dyDescent="0.25">
      <c r="A527" s="4">
        <f>TITRES_STAT!B530</f>
        <v>42772</v>
      </c>
      <c r="B527" s="2">
        <f>TITRES_STAT!D530</f>
        <v>6.4215999999999998</v>
      </c>
      <c r="C527" s="2">
        <f t="shared" si="61"/>
        <v>-1.5200000000000102E-2</v>
      </c>
      <c r="D527" s="2">
        <f t="shared" si="62"/>
        <v>6.4466799999999989</v>
      </c>
      <c r="E527" s="2">
        <f t="shared" si="64"/>
        <v>6.4531400000000003</v>
      </c>
      <c r="F527" s="2">
        <f t="shared" si="57"/>
        <v>6.4785999999999984</v>
      </c>
      <c r="G527" s="2">
        <f t="shared" si="59"/>
        <v>6.1499760000000023</v>
      </c>
      <c r="H527" s="2">
        <f t="shared" si="63"/>
        <v>5.2265795000000024</v>
      </c>
      <c r="I527" s="2">
        <f t="array" ref="I527">SUMPRODUCT(B511:B530, (ROW(B511:B530)-ROW(B511)+1)) / (20*21/2)</f>
        <v>6.4445990476190476</v>
      </c>
      <c r="J527" s="2">
        <f t="shared" si="58"/>
        <v>6.4036393278780093</v>
      </c>
      <c r="K527" s="2">
        <f t="shared" si="60"/>
        <v>6.1665446830119386</v>
      </c>
    </row>
    <row r="528" spans="1:11" ht="13.5" x14ac:dyDescent="0.25">
      <c r="A528" s="4">
        <f>TITRES_STAT!B531</f>
        <v>42773</v>
      </c>
      <c r="B528" s="2">
        <f>TITRES_STAT!D531</f>
        <v>6.4405999999999999</v>
      </c>
      <c r="C528" s="2">
        <f t="shared" si="61"/>
        <v>1.9000000000000128E-2</v>
      </c>
      <c r="D528" s="2">
        <f t="shared" si="62"/>
        <v>6.4428799999999997</v>
      </c>
      <c r="E528" s="2">
        <f t="shared" si="64"/>
        <v>6.4436399999999994</v>
      </c>
      <c r="F528" s="2">
        <f t="shared" si="57"/>
        <v>6.4738499999999988</v>
      </c>
      <c r="G528" s="2">
        <f t="shared" si="59"/>
        <v>6.1634280000000023</v>
      </c>
      <c r="H528" s="2">
        <f t="shared" si="63"/>
        <v>5.2365115000000024</v>
      </c>
      <c r="I528" s="2">
        <f t="array" ref="I528">SUMPRODUCT(B512:B531, (ROW(B512:B531)-ROW(B512)+1)) / (20*21/2)</f>
        <v>6.4305028571428577</v>
      </c>
      <c r="J528" s="2">
        <f t="shared" si="58"/>
        <v>6.4071593918896275</v>
      </c>
      <c r="K528" s="2">
        <f t="shared" si="60"/>
        <v>6.1772919503448041</v>
      </c>
    </row>
    <row r="529" spans="1:11" ht="13.5" x14ac:dyDescent="0.25">
      <c r="A529" s="4">
        <f>TITRES_STAT!B532</f>
        <v>42774</v>
      </c>
      <c r="B529" s="2">
        <f>TITRES_STAT!D532</f>
        <v>6.4405999999999999</v>
      </c>
      <c r="C529" s="2">
        <f t="shared" si="61"/>
        <v>0</v>
      </c>
      <c r="D529" s="2">
        <f t="shared" si="62"/>
        <v>6.4390799999999997</v>
      </c>
      <c r="E529" s="2">
        <f t="shared" si="64"/>
        <v>6.4417400000000002</v>
      </c>
      <c r="F529" s="2">
        <f t="shared" si="57"/>
        <v>6.4728999999999983</v>
      </c>
      <c r="G529" s="2">
        <f t="shared" si="59"/>
        <v>6.1768800000000033</v>
      </c>
      <c r="H529" s="2">
        <f t="shared" si="63"/>
        <v>5.2463520000000017</v>
      </c>
      <c r="I529" s="2">
        <f t="array" ref="I529">SUMPRODUCT(B513:B532, (ROW(B513:B532)-ROW(B513)+1)) / (20*21/2)</f>
        <v>6.426883809523809</v>
      </c>
      <c r="J529" s="2">
        <f t="shared" si="58"/>
        <v>6.4103442117096634</v>
      </c>
      <c r="K529" s="2">
        <f t="shared" si="60"/>
        <v>6.1876177562136361</v>
      </c>
    </row>
    <row r="530" spans="1:11" ht="13.5" x14ac:dyDescent="0.25">
      <c r="A530" s="4">
        <f>TITRES_STAT!B533</f>
        <v>42775</v>
      </c>
      <c r="B530" s="2">
        <f>TITRES_STAT!D533</f>
        <v>6.3418000000000001</v>
      </c>
      <c r="C530" s="2">
        <f t="shared" si="61"/>
        <v>-9.8799999999999777E-2</v>
      </c>
      <c r="D530" s="2">
        <f t="shared" si="62"/>
        <v>6.4162800000000004</v>
      </c>
      <c r="E530" s="2">
        <f t="shared" si="64"/>
        <v>6.4299599999999995</v>
      </c>
      <c r="F530" s="2">
        <f t="shared" si="57"/>
        <v>6.4670099999999993</v>
      </c>
      <c r="G530" s="2">
        <f t="shared" si="59"/>
        <v>6.1874440000000019</v>
      </c>
      <c r="H530" s="2">
        <f t="shared" si="63"/>
        <v>5.255698500000002</v>
      </c>
      <c r="I530" s="2">
        <f t="array" ref="I530">SUMPRODUCT(B514:B533, (ROW(B514:B533)-ROW(B514)+1)) / (20*21/2)</f>
        <v>6.414398095238095</v>
      </c>
      <c r="J530" s="2">
        <f t="shared" si="58"/>
        <v>6.4038161915468388</v>
      </c>
      <c r="K530" s="2">
        <f t="shared" si="60"/>
        <v>6.1936641187150618</v>
      </c>
    </row>
    <row r="531" spans="1:11" ht="13.5" x14ac:dyDescent="0.25">
      <c r="A531" s="4">
        <f>TITRES_STAT!B534</f>
        <v>42776</v>
      </c>
      <c r="B531" s="2">
        <f>TITRES_STAT!D534</f>
        <v>6.319</v>
      </c>
      <c r="C531" s="2">
        <f t="shared" si="61"/>
        <v>-2.2800000000000153E-2</v>
      </c>
      <c r="D531" s="2">
        <f t="shared" si="62"/>
        <v>6.3927199999999988</v>
      </c>
      <c r="E531" s="2">
        <f t="shared" si="64"/>
        <v>6.4197000000000006</v>
      </c>
      <c r="F531" s="2">
        <f t="shared" si="57"/>
        <v>6.4596</v>
      </c>
      <c r="G531" s="2">
        <f t="shared" si="59"/>
        <v>6.1932200000000019</v>
      </c>
      <c r="H531" s="2">
        <f t="shared" si="63"/>
        <v>5.2653710000000009</v>
      </c>
      <c r="I531" s="2">
        <f t="array" ref="I531">SUMPRODUCT(B515:B534, (ROW(B515:B534)-ROW(B515)+1)) / (20*21/2)</f>
        <v>6.3980580952380954</v>
      </c>
      <c r="J531" s="2">
        <f t="shared" si="58"/>
        <v>6.3957384590185686</v>
      </c>
      <c r="K531" s="2">
        <f t="shared" si="60"/>
        <v>6.198579251314472</v>
      </c>
    </row>
    <row r="532" spans="1:11" ht="13.5" x14ac:dyDescent="0.25">
      <c r="A532" s="4">
        <f>TITRES_STAT!B535</f>
        <v>42779</v>
      </c>
      <c r="B532" s="2">
        <f>TITRES_STAT!D535</f>
        <v>6.4215999999999998</v>
      </c>
      <c r="C532" s="2">
        <f t="shared" si="61"/>
        <v>0.1025999999999998</v>
      </c>
      <c r="D532" s="2">
        <f t="shared" si="62"/>
        <v>6.3927199999999997</v>
      </c>
      <c r="E532" s="2">
        <f t="shared" si="64"/>
        <v>6.4197000000000006</v>
      </c>
      <c r="F532" s="2">
        <f t="shared" ref="F532:F595" si="65">AVERAGE(B513:B532)</f>
        <v>6.4501000000000008</v>
      </c>
      <c r="G532" s="2">
        <f t="shared" si="59"/>
        <v>6.2023400000000013</v>
      </c>
      <c r="H532" s="2">
        <f t="shared" si="63"/>
        <v>5.2749330000000008</v>
      </c>
      <c r="I532" s="2">
        <f t="array" ref="I532">SUMPRODUCT(B516:B535, (ROW(B516:B535)-ROW(B516)+1)) / (20*21/2)</f>
        <v>6.3759276190476193</v>
      </c>
      <c r="J532" s="2">
        <f t="shared" si="58"/>
        <v>6.3982014629215627</v>
      </c>
      <c r="K532" s="2">
        <f t="shared" si="60"/>
        <v>6.2073251630276305</v>
      </c>
    </row>
    <row r="533" spans="1:11" ht="13.5" x14ac:dyDescent="0.25">
      <c r="A533" s="4">
        <f>TITRES_STAT!B536</f>
        <v>42780</v>
      </c>
      <c r="B533" s="2">
        <f>TITRES_STAT!D536</f>
        <v>6.319</v>
      </c>
      <c r="C533" s="2">
        <f t="shared" si="61"/>
        <v>-0.1025999999999998</v>
      </c>
      <c r="D533" s="2">
        <f t="shared" si="62"/>
        <v>6.3683999999999994</v>
      </c>
      <c r="E533" s="2">
        <f t="shared" si="64"/>
        <v>6.40564</v>
      </c>
      <c r="F533" s="2">
        <f t="shared" si="65"/>
        <v>6.4411699999999996</v>
      </c>
      <c r="G533" s="2">
        <f t="shared" si="59"/>
        <v>6.2113080000000016</v>
      </c>
      <c r="H533" s="2">
        <f t="shared" si="63"/>
        <v>5.2839820000000008</v>
      </c>
      <c r="I533" s="2">
        <f t="array" ref="I533">SUMPRODUCT(B517:B536, (ROW(B517:B536)-ROW(B517)+1)) / (20*21/2)</f>
        <v>6.3550638095238092</v>
      </c>
      <c r="J533" s="2">
        <f t="shared" ref="J533:J596" si="66">$J$4*B533+J532*(1-$J$4)</f>
        <v>6.3906584664528427</v>
      </c>
      <c r="K533" s="2">
        <f t="shared" si="60"/>
        <v>6.2117045683990968</v>
      </c>
    </row>
    <row r="534" spans="1:11" ht="13.5" x14ac:dyDescent="0.25">
      <c r="A534" s="4">
        <f>TITRES_STAT!B537</f>
        <v>42781</v>
      </c>
      <c r="B534" s="2">
        <f>TITRES_STAT!D537</f>
        <v>6.2695999999999996</v>
      </c>
      <c r="C534" s="2">
        <f t="shared" si="61"/>
        <v>-4.9400000000000333E-2</v>
      </c>
      <c r="D534" s="2">
        <f t="shared" si="62"/>
        <v>6.3342000000000001</v>
      </c>
      <c r="E534" s="2">
        <f t="shared" si="64"/>
        <v>6.3866399999999999</v>
      </c>
      <c r="F534" s="2">
        <f t="shared" si="65"/>
        <v>6.4259700000000013</v>
      </c>
      <c r="G534" s="2">
        <f t="shared" si="59"/>
        <v>6.2192880000000015</v>
      </c>
      <c r="H534" s="2">
        <f t="shared" si="63"/>
        <v>5.2925090000000026</v>
      </c>
      <c r="I534" s="2">
        <f t="array" ref="I534">SUMPRODUCT(B518:B537, (ROW(B518:B537)-ROW(B518)+1)) / (20*21/2)</f>
        <v>6.3323904761904766</v>
      </c>
      <c r="J534" s="2">
        <f t="shared" si="66"/>
        <v>6.3791290886954286</v>
      </c>
      <c r="K534" s="2">
        <f t="shared" si="60"/>
        <v>6.2139749774814845</v>
      </c>
    </row>
    <row r="535" spans="1:11" ht="13.5" x14ac:dyDescent="0.25">
      <c r="A535" s="4">
        <f>TITRES_STAT!B538</f>
        <v>42782</v>
      </c>
      <c r="B535" s="2">
        <f>TITRES_STAT!D538</f>
        <v>6.1936</v>
      </c>
      <c r="C535" s="2">
        <f t="shared" si="61"/>
        <v>-7.5999999999999623E-2</v>
      </c>
      <c r="D535" s="2">
        <f t="shared" si="62"/>
        <v>6.3045600000000004</v>
      </c>
      <c r="E535" s="2">
        <f t="shared" si="64"/>
        <v>6.3604200000000004</v>
      </c>
      <c r="F535" s="2">
        <f t="shared" si="65"/>
        <v>6.4126700000000012</v>
      </c>
      <c r="G535" s="2">
        <f t="shared" si="59"/>
        <v>6.2255960000000012</v>
      </c>
      <c r="H535" s="2">
        <f t="shared" si="63"/>
        <v>5.299978000000003</v>
      </c>
      <c r="I535" s="2">
        <f t="array" ref="I535">SUMPRODUCT(B519:B538, (ROW(B519:B538)-ROW(B519)+1)) / (20*21/2)</f>
        <v>6.3144942857142867</v>
      </c>
      <c r="J535" s="2">
        <f t="shared" si="66"/>
        <v>6.3614596516768165</v>
      </c>
      <c r="K535" s="2">
        <f t="shared" si="60"/>
        <v>6.2131759587567208</v>
      </c>
    </row>
    <row r="536" spans="1:11" ht="13.5" x14ac:dyDescent="0.25">
      <c r="A536" s="4">
        <f>TITRES_STAT!B539</f>
        <v>42783</v>
      </c>
      <c r="B536" s="2">
        <f>TITRES_STAT!D539</f>
        <v>6.1936</v>
      </c>
      <c r="C536" s="2">
        <f t="shared" si="61"/>
        <v>0</v>
      </c>
      <c r="D536" s="2">
        <f t="shared" si="62"/>
        <v>6.2794800000000004</v>
      </c>
      <c r="E536" s="2">
        <f t="shared" si="64"/>
        <v>6.3361000000000001</v>
      </c>
      <c r="F536" s="2">
        <f t="shared" si="65"/>
        <v>6.3974700000000011</v>
      </c>
      <c r="G536" s="2">
        <f t="shared" si="59"/>
        <v>6.2320560000000027</v>
      </c>
      <c r="H536" s="2">
        <f t="shared" si="63"/>
        <v>5.3074470000000042</v>
      </c>
      <c r="I536" s="2">
        <f t="array" ref="I536">SUMPRODUCT(B520:B539, (ROW(B520:B539)-ROW(B520)+1)) / (20*21/2)</f>
        <v>6.3054647619047621</v>
      </c>
      <c r="J536" s="2">
        <f t="shared" si="66"/>
        <v>6.3454730181837862</v>
      </c>
      <c r="K536" s="2">
        <f t="shared" si="60"/>
        <v>6.2124082740995945</v>
      </c>
    </row>
    <row r="537" spans="1:11" ht="13.5" x14ac:dyDescent="0.25">
      <c r="A537" s="4">
        <f>TITRES_STAT!B540</f>
        <v>42786</v>
      </c>
      <c r="B537" s="2">
        <f>TITRES_STAT!D540</f>
        <v>6.1593999999999998</v>
      </c>
      <c r="C537" s="2">
        <f t="shared" si="61"/>
        <v>-3.420000000000023E-2</v>
      </c>
      <c r="D537" s="2">
        <f t="shared" si="62"/>
        <v>6.2270399999999997</v>
      </c>
      <c r="E537" s="2">
        <f t="shared" si="64"/>
        <v>6.3098800000000006</v>
      </c>
      <c r="F537" s="2">
        <f t="shared" si="65"/>
        <v>6.3815100000000013</v>
      </c>
      <c r="G537" s="2">
        <f t="shared" si="59"/>
        <v>6.237452000000002</v>
      </c>
      <c r="H537" s="2">
        <f t="shared" si="63"/>
        <v>5.3140485000000046</v>
      </c>
      <c r="I537" s="2">
        <f t="array" ref="I537">SUMPRODUCT(B521:B540, (ROW(B521:B540)-ROW(B521)+1)) / (20*21/2)</f>
        <v>6.297340000000001</v>
      </c>
      <c r="J537" s="2">
        <f t="shared" si="66"/>
        <v>6.3277517783567587</v>
      </c>
      <c r="K537" s="2">
        <f t="shared" si="60"/>
        <v>6.2103295182525518</v>
      </c>
    </row>
    <row r="538" spans="1:11" ht="13.5" x14ac:dyDescent="0.25">
      <c r="A538" s="4">
        <f>TITRES_STAT!B541</f>
        <v>42787</v>
      </c>
      <c r="B538" s="2">
        <f>TITRES_STAT!D541</f>
        <v>6.1936</v>
      </c>
      <c r="C538" s="2">
        <f t="shared" si="61"/>
        <v>3.420000000000023E-2</v>
      </c>
      <c r="D538" s="2">
        <f t="shared" si="62"/>
        <v>6.2019600000000006</v>
      </c>
      <c r="E538" s="2">
        <f t="shared" si="64"/>
        <v>6.2851799999999995</v>
      </c>
      <c r="F538" s="2">
        <f t="shared" si="65"/>
        <v>6.3644100000000012</v>
      </c>
      <c r="G538" s="2">
        <f t="shared" si="59"/>
        <v>6.245052000000002</v>
      </c>
      <c r="H538" s="2">
        <f t="shared" si="63"/>
        <v>5.3202710000000044</v>
      </c>
      <c r="I538" s="2">
        <f t="array" ref="I538">SUMPRODUCT(B522:B541, (ROW(B522:B541)-ROW(B522)+1)) / (20*21/2)</f>
        <v>6.2883104761904738</v>
      </c>
      <c r="J538" s="2">
        <f t="shared" si="66"/>
        <v>6.3149754185132574</v>
      </c>
      <c r="K538" s="2">
        <f t="shared" si="60"/>
        <v>6.2096734587132358</v>
      </c>
    </row>
    <row r="539" spans="1:11" ht="13.5" x14ac:dyDescent="0.25">
      <c r="A539" s="4">
        <f>TITRES_STAT!B542</f>
        <v>42788</v>
      </c>
      <c r="B539" s="2">
        <f>TITRES_STAT!D542</f>
        <v>6.2695999999999996</v>
      </c>
      <c r="C539" s="2">
        <f t="shared" si="61"/>
        <v>7.5999999999999623E-2</v>
      </c>
      <c r="D539" s="2">
        <f t="shared" si="62"/>
        <v>6.2019599999999997</v>
      </c>
      <c r="E539" s="2">
        <f t="shared" si="64"/>
        <v>6.2680799999999994</v>
      </c>
      <c r="F539" s="2">
        <f t="shared" si="65"/>
        <v>6.3549100000000012</v>
      </c>
      <c r="G539" s="2">
        <f t="shared" si="59"/>
        <v>6.2534120000000017</v>
      </c>
      <c r="H539" s="2">
        <f t="shared" si="63"/>
        <v>5.3276065000000061</v>
      </c>
      <c r="I539" s="2">
        <f t="array" ref="I539">SUMPRODUCT(B523:B542, (ROW(B523:B542)-ROW(B523)+1)) / (20*21/2)</f>
        <v>6.280095238095238</v>
      </c>
      <c r="J539" s="2">
        <f t="shared" si="66"/>
        <v>6.3106539500834238</v>
      </c>
      <c r="K539" s="2">
        <f t="shared" si="60"/>
        <v>6.2120235191558537</v>
      </c>
    </row>
    <row r="540" spans="1:11" ht="13.5" x14ac:dyDescent="0.25">
      <c r="A540" s="4">
        <f>TITRES_STAT!B543</f>
        <v>42789</v>
      </c>
      <c r="B540" s="2">
        <f>TITRES_STAT!D543</f>
        <v>6.2695999999999996</v>
      </c>
      <c r="C540" s="2">
        <f t="shared" si="61"/>
        <v>0</v>
      </c>
      <c r="D540" s="2">
        <f t="shared" si="62"/>
        <v>6.2171599999999998</v>
      </c>
      <c r="E540" s="2">
        <f t="shared" si="64"/>
        <v>6.2608599999999992</v>
      </c>
      <c r="F540" s="2">
        <f t="shared" si="65"/>
        <v>6.3454100000000002</v>
      </c>
      <c r="G540" s="2">
        <f t="shared" si="59"/>
        <v>6.2617720000000032</v>
      </c>
      <c r="H540" s="2">
        <f t="shared" si="63"/>
        <v>5.3349790000000068</v>
      </c>
      <c r="I540" s="2">
        <f t="array" ref="I540">SUMPRODUCT(B524:B543, (ROW(B524:B543)-ROW(B524)+1)) / (20*21/2)</f>
        <v>6.2726942857142856</v>
      </c>
      <c r="J540" s="2">
        <f t="shared" si="66"/>
        <v>6.3067440500754781</v>
      </c>
      <c r="K540" s="2">
        <f t="shared" si="60"/>
        <v>6.2142814203654275</v>
      </c>
    </row>
    <row r="541" spans="1:11" ht="13.5" x14ac:dyDescent="0.25">
      <c r="A541" s="4">
        <f>TITRES_STAT!B544</f>
        <v>42790</v>
      </c>
      <c r="B541" s="2">
        <f>TITRES_STAT!D544</f>
        <v>6.2506000000000004</v>
      </c>
      <c r="C541" s="2">
        <f t="shared" si="61"/>
        <v>-1.899999999999924E-2</v>
      </c>
      <c r="D541" s="2">
        <f t="shared" si="62"/>
        <v>6.2285599999999999</v>
      </c>
      <c r="E541" s="2">
        <f t="shared" si="64"/>
        <v>6.2540199999999988</v>
      </c>
      <c r="F541" s="2">
        <f t="shared" si="65"/>
        <v>6.3368600000000006</v>
      </c>
      <c r="G541" s="2">
        <f t="shared" si="59"/>
        <v>6.2697520000000022</v>
      </c>
      <c r="H541" s="2">
        <f t="shared" si="63"/>
        <v>5.3424215000000057</v>
      </c>
      <c r="I541" s="2">
        <f t="array" ref="I541">SUMPRODUCT(B525:B544, (ROW(B525:B544)-ROW(B525)+1)) / (20*21/2)</f>
        <v>6.2641171428571427</v>
      </c>
      <c r="J541" s="2">
        <f t="shared" si="66"/>
        <v>6.3013969976873367</v>
      </c>
      <c r="K541" s="2">
        <f t="shared" si="60"/>
        <v>6.2157056783903126</v>
      </c>
    </row>
    <row r="542" spans="1:11" ht="13.5" x14ac:dyDescent="0.25">
      <c r="A542" s="4">
        <f>TITRES_STAT!B545</f>
        <v>42793</v>
      </c>
      <c r="B542" s="2">
        <f>TITRES_STAT!D545</f>
        <v>6.2506000000000004</v>
      </c>
      <c r="C542" s="2">
        <f t="shared" si="61"/>
        <v>0</v>
      </c>
      <c r="D542" s="2">
        <f t="shared" si="62"/>
        <v>6.2468000000000004</v>
      </c>
      <c r="E542" s="2">
        <f t="shared" si="64"/>
        <v>6.2369199999999996</v>
      </c>
      <c r="F542" s="2">
        <f t="shared" si="65"/>
        <v>6.328310000000001</v>
      </c>
      <c r="G542" s="2">
        <f t="shared" si="59"/>
        <v>6.2781120000000019</v>
      </c>
      <c r="H542" s="2">
        <f t="shared" si="63"/>
        <v>5.3496620000000057</v>
      </c>
      <c r="I542" s="2">
        <f t="array" ref="I542">SUMPRODUCT(B526:B545, (ROW(B526:B545)-ROW(B526)+1)) / (20*21/2)</f>
        <v>6.2497676190476188</v>
      </c>
      <c r="J542" s="2">
        <f t="shared" si="66"/>
        <v>6.2965591883837808</v>
      </c>
      <c r="K542" s="2">
        <f t="shared" si="60"/>
        <v>6.2170740831593205</v>
      </c>
    </row>
    <row r="543" spans="1:11" ht="13.5" x14ac:dyDescent="0.25">
      <c r="A543" s="4">
        <f>TITRES_STAT!B546</f>
        <v>42794</v>
      </c>
      <c r="B543" s="2">
        <f>TITRES_STAT!D546</f>
        <v>6.2506000000000004</v>
      </c>
      <c r="C543" s="2">
        <f t="shared" si="61"/>
        <v>0</v>
      </c>
      <c r="D543" s="2">
        <f t="shared" si="62"/>
        <v>6.2581999999999995</v>
      </c>
      <c r="E543" s="2">
        <f t="shared" si="64"/>
        <v>6.2300799999999992</v>
      </c>
      <c r="F543" s="2">
        <f t="shared" si="65"/>
        <v>6.3178600000000014</v>
      </c>
      <c r="G543" s="2">
        <f t="shared" si="59"/>
        <v>6.2865480000000025</v>
      </c>
      <c r="H543" s="2">
        <f t="shared" si="63"/>
        <v>5.3574340000000049</v>
      </c>
      <c r="I543" s="2">
        <f t="array" ref="I543">SUMPRODUCT(B527:B546, (ROW(B527:B546)-ROW(B527)+1)) / (20*21/2)</f>
        <v>6.2404666666666673</v>
      </c>
      <c r="J543" s="2">
        <f t="shared" si="66"/>
        <v>6.2921821228234203</v>
      </c>
      <c r="K543" s="2">
        <f t="shared" si="60"/>
        <v>6.21838882499621</v>
      </c>
    </row>
    <row r="544" spans="1:11" ht="13.5" x14ac:dyDescent="0.25">
      <c r="A544" s="4">
        <f>TITRES_STAT!B547</f>
        <v>42795</v>
      </c>
      <c r="B544" s="2">
        <f>TITRES_STAT!D547</f>
        <v>6.2278000000000002</v>
      </c>
      <c r="C544" s="2">
        <f t="shared" si="61"/>
        <v>-2.2800000000000153E-2</v>
      </c>
      <c r="D544" s="2">
        <f t="shared" si="62"/>
        <v>6.2498400000000007</v>
      </c>
      <c r="E544" s="2">
        <f t="shared" si="64"/>
        <v>6.2258999999999993</v>
      </c>
      <c r="F544" s="2">
        <f t="shared" si="65"/>
        <v>6.3062700000000014</v>
      </c>
      <c r="G544" s="2">
        <f t="shared" si="59"/>
        <v>6.2941480000000025</v>
      </c>
      <c r="H544" s="2">
        <f t="shared" si="63"/>
        <v>5.3650740000000043</v>
      </c>
      <c r="I544" s="2">
        <f t="array" ref="I544">SUMPRODUCT(B528:B547, (ROW(B528:B547)-ROW(B528)+1)) / (20*21/2)</f>
        <v>6.2399238095238108</v>
      </c>
      <c r="J544" s="2">
        <f t="shared" si="66"/>
        <v>6.2860504920783322</v>
      </c>
      <c r="K544" s="2">
        <f t="shared" si="60"/>
        <v>6.2187578906826335</v>
      </c>
    </row>
    <row r="545" spans="1:11" ht="13.5" x14ac:dyDescent="0.25">
      <c r="A545" s="4">
        <f>TITRES_STAT!B548</f>
        <v>42796</v>
      </c>
      <c r="B545" s="2">
        <f>TITRES_STAT!D548</f>
        <v>6.1555999999999997</v>
      </c>
      <c r="C545" s="2">
        <f t="shared" si="61"/>
        <v>-7.2200000000000486E-2</v>
      </c>
      <c r="D545" s="2">
        <f t="shared" si="62"/>
        <v>6.2270400000000006</v>
      </c>
      <c r="E545" s="2">
        <f t="shared" si="64"/>
        <v>6.2220999999999993</v>
      </c>
      <c r="F545" s="2">
        <f t="shared" si="65"/>
        <v>6.2912600000000012</v>
      </c>
      <c r="G545" s="2">
        <f t="shared" si="59"/>
        <v>6.3003800000000023</v>
      </c>
      <c r="H545" s="2">
        <f t="shared" si="63"/>
        <v>5.3722980000000042</v>
      </c>
      <c r="I545" s="2">
        <f t="array" ref="I545">SUMPRODUCT(B529:B548, (ROW(B529:B548)-ROW(B529)+1)) / (20*21/2)</f>
        <v>6.2487723809523805</v>
      </c>
      <c r="J545" s="2">
        <f t="shared" si="66"/>
        <v>6.2736266356899195</v>
      </c>
      <c r="K545" s="2">
        <f t="shared" si="60"/>
        <v>6.2162811106558635</v>
      </c>
    </row>
    <row r="546" spans="1:11" ht="13.5" x14ac:dyDescent="0.25">
      <c r="A546" s="4">
        <f>TITRES_STAT!B549</f>
        <v>42797</v>
      </c>
      <c r="B546" s="2">
        <f>TITRES_STAT!D549</f>
        <v>6.1936</v>
      </c>
      <c r="C546" s="2">
        <f t="shared" si="61"/>
        <v>3.8000000000000256E-2</v>
      </c>
      <c r="D546" s="2">
        <f t="shared" si="62"/>
        <v>6.2156399999999996</v>
      </c>
      <c r="E546" s="2">
        <f t="shared" si="64"/>
        <v>6.2221000000000002</v>
      </c>
      <c r="F546" s="2">
        <f t="shared" si="65"/>
        <v>6.2791000000000015</v>
      </c>
      <c r="G546" s="2">
        <f t="shared" si="59"/>
        <v>6.3072200000000018</v>
      </c>
      <c r="H546" s="2">
        <f t="shared" si="63"/>
        <v>5.3794555000000051</v>
      </c>
      <c r="I546" s="2">
        <f t="array" ref="I546">SUMPRODUCT(B530:B549, (ROW(B530:B549)-ROW(B530)+1)) / (20*21/2)</f>
        <v>6.2579828571428573</v>
      </c>
      <c r="J546" s="2">
        <f t="shared" si="66"/>
        <v>6.2660050513384986</v>
      </c>
      <c r="K546" s="2">
        <f t="shared" si="60"/>
        <v>6.2153916553360258</v>
      </c>
    </row>
    <row r="547" spans="1:11" ht="13.5" x14ac:dyDescent="0.25">
      <c r="A547" s="4">
        <f>TITRES_STAT!B550</f>
        <v>42800</v>
      </c>
      <c r="B547" s="2">
        <f>TITRES_STAT!D550</f>
        <v>6.2733999999999996</v>
      </c>
      <c r="C547" s="2">
        <f t="shared" si="61"/>
        <v>7.9799999999999649E-2</v>
      </c>
      <c r="D547" s="2">
        <f t="shared" si="62"/>
        <v>6.2202000000000002</v>
      </c>
      <c r="E547" s="2">
        <f t="shared" si="64"/>
        <v>6.2335000000000003</v>
      </c>
      <c r="F547" s="2">
        <f t="shared" si="65"/>
        <v>6.2716900000000004</v>
      </c>
      <c r="G547" s="2">
        <f t="shared" si="59"/>
        <v>6.3156560000000015</v>
      </c>
      <c r="H547" s="2">
        <f t="shared" si="63"/>
        <v>5.3864800000000033</v>
      </c>
      <c r="I547" s="2">
        <f t="array" ref="I547">SUMPRODUCT(B531:B550, (ROW(B531:B550)-ROW(B531)+1)) / (20*21/2)</f>
        <v>6.2657457142857149</v>
      </c>
      <c r="J547" s="2">
        <f t="shared" si="66"/>
        <v>6.2667093321634031</v>
      </c>
      <c r="K547" s="2">
        <f t="shared" si="60"/>
        <v>6.2176664923816718</v>
      </c>
    </row>
    <row r="548" spans="1:11" ht="13.5" x14ac:dyDescent="0.25">
      <c r="A548" s="4">
        <f>TITRES_STAT!B551</f>
        <v>42801</v>
      </c>
      <c r="B548" s="2">
        <f>TITRES_STAT!D551</f>
        <v>6.3646000000000003</v>
      </c>
      <c r="C548" s="2">
        <f t="shared" si="61"/>
        <v>9.1200000000000614E-2</v>
      </c>
      <c r="D548" s="2">
        <f t="shared" si="62"/>
        <v>6.2429999999999994</v>
      </c>
      <c r="E548" s="2">
        <f t="shared" si="64"/>
        <v>6.2506000000000004</v>
      </c>
      <c r="F548" s="2">
        <f t="shared" si="65"/>
        <v>6.2678900000000004</v>
      </c>
      <c r="G548" s="2">
        <f t="shared" si="59"/>
        <v>6.3258400000000021</v>
      </c>
      <c r="H548" s="2">
        <f t="shared" si="63"/>
        <v>5.3944740000000033</v>
      </c>
      <c r="I548" s="2">
        <f t="array" ref="I548">SUMPRODUCT(B532:B551, (ROW(B532:B551)-ROW(B532)+1)) / (20*21/2)</f>
        <v>6.2734904761904762</v>
      </c>
      <c r="J548" s="2">
        <f t="shared" si="66"/>
        <v>6.2760322529097454</v>
      </c>
      <c r="K548" s="2">
        <f t="shared" si="60"/>
        <v>6.2234285907196449</v>
      </c>
    </row>
    <row r="549" spans="1:11" ht="13.5" x14ac:dyDescent="0.25">
      <c r="A549" s="4">
        <f>TITRES_STAT!B552</f>
        <v>42802</v>
      </c>
      <c r="B549" s="2">
        <f>TITRES_STAT!D552</f>
        <v>6.3646000000000003</v>
      </c>
      <c r="C549" s="2">
        <f t="shared" si="61"/>
        <v>0</v>
      </c>
      <c r="D549" s="2">
        <f t="shared" si="62"/>
        <v>6.2703599999999993</v>
      </c>
      <c r="E549" s="2">
        <f t="shared" si="64"/>
        <v>6.2601000000000004</v>
      </c>
      <c r="F549" s="2">
        <f t="shared" si="65"/>
        <v>6.2640899999999995</v>
      </c>
      <c r="G549" s="2">
        <f t="shared" si="59"/>
        <v>6.3354920000000012</v>
      </c>
      <c r="H549" s="2">
        <f t="shared" si="63"/>
        <v>5.4019365000000041</v>
      </c>
      <c r="I549" s="2">
        <f t="array" ref="I549">SUMPRODUCT(B533:B552, (ROW(B533:B552)-ROW(B533)+1)) / (20*21/2)</f>
        <v>6.2811085714285708</v>
      </c>
      <c r="J549" s="2">
        <f t="shared" si="66"/>
        <v>6.2844672764421503</v>
      </c>
      <c r="K549" s="2">
        <f t="shared" si="60"/>
        <v>6.2289647244169135</v>
      </c>
    </row>
    <row r="550" spans="1:11" ht="13.5" x14ac:dyDescent="0.25">
      <c r="A550" s="4">
        <f>TITRES_STAT!B553</f>
        <v>42803</v>
      </c>
      <c r="B550" s="2">
        <f>TITRES_STAT!D553</f>
        <v>6.3456000000000001</v>
      </c>
      <c r="C550" s="2">
        <f t="shared" si="61"/>
        <v>-1.9000000000000128E-2</v>
      </c>
      <c r="D550" s="2">
        <f t="shared" si="62"/>
        <v>6.3083599999999995</v>
      </c>
      <c r="E550" s="2">
        <f t="shared" si="64"/>
        <v>6.2677000000000005</v>
      </c>
      <c r="F550" s="2">
        <f t="shared" si="65"/>
        <v>6.2642800000000012</v>
      </c>
      <c r="G550" s="2">
        <f t="shared" si="59"/>
        <v>6.3446120000000006</v>
      </c>
      <c r="H550" s="2">
        <f t="shared" si="63"/>
        <v>5.4102020000000035</v>
      </c>
      <c r="I550" s="2">
        <f t="array" ref="I550">SUMPRODUCT(B534:B553, (ROW(B534:B553)-ROW(B534)+1)) / (20*21/2)</f>
        <v>6.2890885714285725</v>
      </c>
      <c r="J550" s="2">
        <f t="shared" si="66"/>
        <v>6.2902894405905165</v>
      </c>
      <c r="K550" s="2">
        <f t="shared" si="60"/>
        <v>6.2335386567927209</v>
      </c>
    </row>
    <row r="551" spans="1:11" ht="13.5" x14ac:dyDescent="0.25">
      <c r="A551" s="4">
        <f>TITRES_STAT!B554</f>
        <v>42804</v>
      </c>
      <c r="B551" s="2">
        <f>TITRES_STAT!D554</f>
        <v>6.3456000000000001</v>
      </c>
      <c r="C551" s="2">
        <f t="shared" si="61"/>
        <v>0</v>
      </c>
      <c r="D551" s="2">
        <f t="shared" si="62"/>
        <v>6.3387600000000006</v>
      </c>
      <c r="E551" s="2">
        <f t="shared" si="64"/>
        <v>6.2771999999999997</v>
      </c>
      <c r="F551" s="2">
        <f t="shared" si="65"/>
        <v>6.2656100000000006</v>
      </c>
      <c r="G551" s="2">
        <f t="shared" si="59"/>
        <v>6.3535799999999991</v>
      </c>
      <c r="H551" s="2">
        <f t="shared" si="63"/>
        <v>5.4181925000000035</v>
      </c>
      <c r="I551" s="2">
        <f t="array" ref="I551">SUMPRODUCT(B535:B554, (ROW(B535:B554)-ROW(B535)+1)) / (20*21/2)</f>
        <v>6.2951323809523805</v>
      </c>
      <c r="J551" s="2">
        <f t="shared" si="66"/>
        <v>6.2955571129152288</v>
      </c>
      <c r="K551" s="2">
        <f t="shared" si="60"/>
        <v>6.2379332192714383</v>
      </c>
    </row>
    <row r="552" spans="1:11" ht="13.5" x14ac:dyDescent="0.25">
      <c r="A552" s="4">
        <f>TITRES_STAT!B555</f>
        <v>42807</v>
      </c>
      <c r="B552" s="2">
        <f>TITRES_STAT!D555</f>
        <v>6.3456000000000001</v>
      </c>
      <c r="C552" s="2">
        <f t="shared" si="61"/>
        <v>0</v>
      </c>
      <c r="D552" s="2">
        <f t="shared" si="62"/>
        <v>6.3532000000000002</v>
      </c>
      <c r="E552" s="2">
        <f t="shared" si="64"/>
        <v>6.2866999999999997</v>
      </c>
      <c r="F552" s="2">
        <f t="shared" si="65"/>
        <v>6.2618099999999997</v>
      </c>
      <c r="G552" s="2">
        <f t="shared" si="59"/>
        <v>6.3626999999999985</v>
      </c>
      <c r="H552" s="2">
        <f t="shared" si="63"/>
        <v>5.4261830000000035</v>
      </c>
      <c r="I552" s="2">
        <f t="array" ref="I552">SUMPRODUCT(B536:B555, (ROW(B536:B555)-ROW(B536)+1)) / (20*21/2)</f>
        <v>6.2918571428571441</v>
      </c>
      <c r="J552" s="2">
        <f t="shared" si="66"/>
        <v>6.3003231021613972</v>
      </c>
      <c r="K552" s="2">
        <f t="shared" si="60"/>
        <v>6.2421554459666764</v>
      </c>
    </row>
    <row r="553" spans="1:11" ht="13.5" x14ac:dyDescent="0.25">
      <c r="A553" s="4">
        <f>TITRES_STAT!B556</f>
        <v>42808</v>
      </c>
      <c r="B553" s="2">
        <f>TITRES_STAT!D556</f>
        <v>6.3456000000000001</v>
      </c>
      <c r="C553" s="2">
        <f t="shared" si="61"/>
        <v>0</v>
      </c>
      <c r="D553" s="2">
        <f t="shared" si="62"/>
        <v>6.349400000000001</v>
      </c>
      <c r="E553" s="2">
        <f t="shared" si="64"/>
        <v>6.2961999999999989</v>
      </c>
      <c r="F553" s="2">
        <f t="shared" si="65"/>
        <v>6.2631400000000008</v>
      </c>
      <c r="G553" s="2">
        <f t="shared" si="59"/>
        <v>6.3690839999999982</v>
      </c>
      <c r="H553" s="2">
        <f t="shared" si="63"/>
        <v>5.4344485000000047</v>
      </c>
      <c r="I553" s="2">
        <f t="array" ref="I553">SUMPRODUCT(B537:B556, (ROW(B537:B556)-ROW(B537)+1)) / (20*21/2)</f>
        <v>6.2938295238095225</v>
      </c>
      <c r="J553" s="2">
        <f t="shared" si="66"/>
        <v>6.3046351876698354</v>
      </c>
      <c r="K553" s="2">
        <f t="shared" si="60"/>
        <v>6.246212095144454</v>
      </c>
    </row>
    <row r="554" spans="1:11" ht="13.5" x14ac:dyDescent="0.25">
      <c r="A554" s="4">
        <f>TITRES_STAT!B557</f>
        <v>42809</v>
      </c>
      <c r="B554" s="2">
        <f>TITRES_STAT!D557</f>
        <v>6.3266</v>
      </c>
      <c r="C554" s="2">
        <f t="shared" si="61"/>
        <v>-1.9000000000000128E-2</v>
      </c>
      <c r="D554" s="2">
        <f t="shared" si="62"/>
        <v>6.3418000000000001</v>
      </c>
      <c r="E554" s="2">
        <f t="shared" si="64"/>
        <v>6.3060799999999988</v>
      </c>
      <c r="F554" s="2">
        <f t="shared" si="65"/>
        <v>6.2659900000000004</v>
      </c>
      <c r="G554" s="2">
        <f t="shared" si="59"/>
        <v>6.371515999999998</v>
      </c>
      <c r="H554" s="2">
        <f t="shared" si="63"/>
        <v>5.4426190000000041</v>
      </c>
      <c r="I554" s="2">
        <f t="array" ref="I554">SUMPRODUCT(B538:B557, (ROW(B538:B557)-ROW(B538)+1)) / (20*21/2)</f>
        <v>6.2949876190476184</v>
      </c>
      <c r="J554" s="2">
        <f t="shared" si="66"/>
        <v>6.306727074558423</v>
      </c>
      <c r="K554" s="2">
        <f t="shared" si="60"/>
        <v>6.2493645620015341</v>
      </c>
    </row>
    <row r="555" spans="1:11" ht="13.5" x14ac:dyDescent="0.25">
      <c r="A555" s="4">
        <f>TITRES_STAT!B558</f>
        <v>42810</v>
      </c>
      <c r="B555" s="2">
        <f>TITRES_STAT!D558</f>
        <v>6.2316000000000003</v>
      </c>
      <c r="C555" s="2">
        <f t="shared" si="61"/>
        <v>-9.4999999999999751E-2</v>
      </c>
      <c r="D555" s="2">
        <f t="shared" si="62"/>
        <v>6.319</v>
      </c>
      <c r="E555" s="2">
        <f t="shared" si="64"/>
        <v>6.3136799999999997</v>
      </c>
      <c r="F555" s="2">
        <f t="shared" si="65"/>
        <v>6.2678899999999995</v>
      </c>
      <c r="G555" s="2">
        <f t="shared" si="59"/>
        <v>6.3708319999999965</v>
      </c>
      <c r="H555" s="2">
        <f t="shared" si="63"/>
        <v>5.4503145000000037</v>
      </c>
      <c r="I555" s="2">
        <f t="array" ref="I555">SUMPRODUCT(B539:B558, (ROW(B539:B558)-ROW(B539)+1)) / (20*21/2)</f>
        <v>6.2904819047619043</v>
      </c>
      <c r="J555" s="2">
        <f t="shared" si="66"/>
        <v>6.2995721150766686</v>
      </c>
      <c r="K555" s="2">
        <f t="shared" si="60"/>
        <v>6.2486679125112774</v>
      </c>
    </row>
    <row r="556" spans="1:11" ht="13.5" x14ac:dyDescent="0.25">
      <c r="A556" s="4">
        <f>TITRES_STAT!B559</f>
        <v>42811</v>
      </c>
      <c r="B556" s="2">
        <f>TITRES_STAT!D559</f>
        <v>6.2885999999999997</v>
      </c>
      <c r="C556" s="2">
        <f t="shared" si="61"/>
        <v>5.6999999999999496E-2</v>
      </c>
      <c r="D556" s="2">
        <f t="shared" si="62"/>
        <v>6.3075999999999999</v>
      </c>
      <c r="E556" s="2">
        <f t="shared" si="64"/>
        <v>6.3231799999999998</v>
      </c>
      <c r="F556" s="2">
        <f t="shared" si="65"/>
        <v>6.2726400000000009</v>
      </c>
      <c r="G556" s="2">
        <f t="shared" si="59"/>
        <v>6.3681719999999977</v>
      </c>
      <c r="H556" s="2">
        <f t="shared" si="63"/>
        <v>5.4577450000000045</v>
      </c>
      <c r="I556" s="2">
        <f t="array" ref="I556">SUMPRODUCT(B540:B559, (ROW(B540:B559)-ROW(B540)+1)) / (20*21/2)</f>
        <v>6.285795238095238</v>
      </c>
      <c r="J556" s="2">
        <f t="shared" si="66"/>
        <v>6.2985271517360335</v>
      </c>
      <c r="K556" s="2">
        <f t="shared" si="60"/>
        <v>6.2502338767265213</v>
      </c>
    </row>
    <row r="557" spans="1:11" ht="13.5" x14ac:dyDescent="0.25">
      <c r="A557" s="4">
        <f>TITRES_STAT!B560</f>
        <v>42815</v>
      </c>
      <c r="B557" s="2">
        <f>TITRES_STAT!D560</f>
        <v>6.2847999999999997</v>
      </c>
      <c r="C557" s="2">
        <f t="shared" si="61"/>
        <v>-3.8000000000000256E-3</v>
      </c>
      <c r="D557" s="2">
        <f t="shared" si="62"/>
        <v>6.2954400000000001</v>
      </c>
      <c r="E557" s="2">
        <f t="shared" si="64"/>
        <v>6.3243200000000002</v>
      </c>
      <c r="F557" s="2">
        <f t="shared" si="65"/>
        <v>6.2789100000000015</v>
      </c>
      <c r="G557" s="2">
        <f t="shared" si="59"/>
        <v>6.3649799999999983</v>
      </c>
      <c r="H557" s="2">
        <f t="shared" si="63"/>
        <v>5.465340000000003</v>
      </c>
      <c r="I557" s="2">
        <f t="array" ref="I557">SUMPRODUCT(B541:B560, (ROW(B541:B560)-ROW(B541)+1)) / (20*21/2)</f>
        <v>6.2812895238095248</v>
      </c>
      <c r="J557" s="2">
        <f t="shared" si="66"/>
        <v>6.2972198039516503</v>
      </c>
      <c r="K557" s="2">
        <f t="shared" si="60"/>
        <v>6.2515894109725405</v>
      </c>
    </row>
    <row r="558" spans="1:11" ht="13.5" x14ac:dyDescent="0.25">
      <c r="A558" s="4">
        <f>TITRES_STAT!B561</f>
        <v>42816</v>
      </c>
      <c r="B558" s="2">
        <f>TITRES_STAT!D561</f>
        <v>6.2316000000000003</v>
      </c>
      <c r="C558" s="2">
        <f t="shared" si="61"/>
        <v>-5.319999999999947E-2</v>
      </c>
      <c r="D558" s="2">
        <f t="shared" si="62"/>
        <v>6.27264</v>
      </c>
      <c r="E558" s="2">
        <f t="shared" si="64"/>
        <v>6.311020000000001</v>
      </c>
      <c r="F558" s="2">
        <f t="shared" si="65"/>
        <v>6.2808100000000007</v>
      </c>
      <c r="G558" s="2">
        <f t="shared" si="59"/>
        <v>6.3588999999999984</v>
      </c>
      <c r="H558" s="2">
        <f t="shared" si="63"/>
        <v>5.4726875000000037</v>
      </c>
      <c r="I558" s="2">
        <f t="array" ref="I558">SUMPRODUCT(B542:B561, (ROW(B542:B561)-ROW(B542)+1)) / (20*21/2)</f>
        <v>6.2820314285714272</v>
      </c>
      <c r="J558" s="2">
        <f t="shared" si="66"/>
        <v>6.2909702988133978</v>
      </c>
      <c r="K558" s="2">
        <f t="shared" si="60"/>
        <v>6.2508055125030291</v>
      </c>
    </row>
    <row r="559" spans="1:11" ht="13.5" x14ac:dyDescent="0.25">
      <c r="A559" s="4">
        <f>TITRES_STAT!B562</f>
        <v>42817</v>
      </c>
      <c r="B559" s="2">
        <f>TITRES_STAT!D562</f>
        <v>6.2316000000000003</v>
      </c>
      <c r="C559" s="2">
        <f t="shared" si="61"/>
        <v>0</v>
      </c>
      <c r="D559" s="2">
        <f t="shared" si="62"/>
        <v>6.2536399999999999</v>
      </c>
      <c r="E559" s="2">
        <f t="shared" si="64"/>
        <v>6.29772</v>
      </c>
      <c r="F559" s="2">
        <f t="shared" si="65"/>
        <v>6.2789100000000015</v>
      </c>
      <c r="G559" s="2">
        <f t="shared" si="59"/>
        <v>6.3543399999999988</v>
      </c>
      <c r="H559" s="2">
        <f t="shared" si="63"/>
        <v>5.4798330000000028</v>
      </c>
      <c r="I559" s="2">
        <f t="array" ref="I559">SUMPRODUCT(B543:B562, (ROW(B543:B562)-ROW(B543)+1)) / (20*21/2)</f>
        <v>6.2826104761904755</v>
      </c>
      <c r="J559" s="2">
        <f t="shared" si="66"/>
        <v>6.2853159846406932</v>
      </c>
      <c r="K559" s="2">
        <f t="shared" si="60"/>
        <v>6.2500523551499692</v>
      </c>
    </row>
    <row r="560" spans="1:11" ht="13.5" x14ac:dyDescent="0.25">
      <c r="A560" s="4">
        <f>TITRES_STAT!B563</f>
        <v>42818</v>
      </c>
      <c r="B560" s="2">
        <f>TITRES_STAT!D563</f>
        <v>6.2316000000000003</v>
      </c>
      <c r="C560" s="2">
        <f t="shared" si="61"/>
        <v>0</v>
      </c>
      <c r="D560" s="2">
        <f t="shared" si="62"/>
        <v>6.2536399999999999</v>
      </c>
      <c r="E560" s="2">
        <f t="shared" si="64"/>
        <v>6.2863199999999999</v>
      </c>
      <c r="F560" s="2">
        <f t="shared" si="65"/>
        <v>6.2770100000000015</v>
      </c>
      <c r="G560" s="2">
        <f t="shared" si="59"/>
        <v>6.3497799999999991</v>
      </c>
      <c r="H560" s="2">
        <f t="shared" si="63"/>
        <v>5.4869785000000038</v>
      </c>
      <c r="I560" s="2">
        <f t="array" ref="I560">SUMPRODUCT(B544:B563, (ROW(B544:B563)-ROW(B544)+1)) / (20*21/2)</f>
        <v>6.285198095238095</v>
      </c>
      <c r="J560" s="2">
        <f t="shared" si="66"/>
        <v>6.2802001765796751</v>
      </c>
      <c r="K560" s="2">
        <f t="shared" si="60"/>
        <v>6.2493287333793823</v>
      </c>
    </row>
    <row r="561" spans="1:11" ht="13.5" x14ac:dyDescent="0.25">
      <c r="A561" s="4">
        <f>TITRES_STAT!B564</f>
        <v>42821</v>
      </c>
      <c r="B561" s="2">
        <f>TITRES_STAT!D564</f>
        <v>6.2847999999999997</v>
      </c>
      <c r="C561" s="2">
        <f t="shared" si="61"/>
        <v>5.319999999999947E-2</v>
      </c>
      <c r="D561" s="2">
        <f t="shared" si="62"/>
        <v>6.2528800000000002</v>
      </c>
      <c r="E561" s="2">
        <f t="shared" si="64"/>
        <v>6.28024</v>
      </c>
      <c r="F561" s="2">
        <f t="shared" si="65"/>
        <v>6.2787200000000007</v>
      </c>
      <c r="G561" s="2">
        <f t="shared" si="59"/>
        <v>6.3461319999999999</v>
      </c>
      <c r="H561" s="2">
        <f t="shared" si="63"/>
        <v>5.4942070000000021</v>
      </c>
      <c r="I561" s="2">
        <f t="array" ref="I561">SUMPRODUCT(B545:B564, (ROW(B545:B564)-ROW(B545)+1)) / (20*21/2)</f>
        <v>6.2875142857142867</v>
      </c>
      <c r="J561" s="2">
        <f t="shared" si="66"/>
        <v>6.2806382550006585</v>
      </c>
      <c r="K561" s="2">
        <f t="shared" si="60"/>
        <v>6.2507197634429366</v>
      </c>
    </row>
    <row r="562" spans="1:11" ht="13.5" x14ac:dyDescent="0.25">
      <c r="A562" s="4">
        <f>TITRES_STAT!B565</f>
        <v>42822</v>
      </c>
      <c r="B562" s="2">
        <f>TITRES_STAT!D565</f>
        <v>6.2847999999999997</v>
      </c>
      <c r="C562" s="2">
        <f t="shared" si="61"/>
        <v>0</v>
      </c>
      <c r="D562" s="2">
        <f t="shared" si="62"/>
        <v>6.2528800000000002</v>
      </c>
      <c r="E562" s="2">
        <f t="shared" si="64"/>
        <v>6.2741599999999993</v>
      </c>
      <c r="F562" s="2">
        <f t="shared" si="65"/>
        <v>6.2804300000000008</v>
      </c>
      <c r="G562" s="2">
        <f t="shared" ref="G562:G625" si="67">AVERAGE(B513:B562)</f>
        <v>6.3395960000000002</v>
      </c>
      <c r="H562" s="2">
        <f t="shared" si="63"/>
        <v>5.5019855000000017</v>
      </c>
      <c r="I562" s="2">
        <f t="array" ref="I562">SUMPRODUCT(B546:B565, (ROW(B546:B565)-ROW(B546)+1)) / (20*21/2)</f>
        <v>6.2876409523809516</v>
      </c>
      <c r="J562" s="2">
        <f t="shared" si="66"/>
        <v>6.2810346116672626</v>
      </c>
      <c r="K562" s="2">
        <f t="shared" si="60"/>
        <v>6.2520562433079201</v>
      </c>
    </row>
    <row r="563" spans="1:11" ht="13.5" x14ac:dyDescent="0.25">
      <c r="A563" s="4">
        <f>TITRES_STAT!B566</f>
        <v>42823</v>
      </c>
      <c r="B563" s="2">
        <f>TITRES_STAT!D566</f>
        <v>6.3075999999999999</v>
      </c>
      <c r="C563" s="2">
        <f t="shared" si="61"/>
        <v>2.2800000000000153E-2</v>
      </c>
      <c r="D563" s="2">
        <f t="shared" si="62"/>
        <v>6.2680800000000003</v>
      </c>
      <c r="E563" s="2">
        <f t="shared" si="64"/>
        <v>6.2703599999999993</v>
      </c>
      <c r="F563" s="2">
        <f t="shared" si="65"/>
        <v>6.2832799999999995</v>
      </c>
      <c r="G563" s="2">
        <f t="shared" si="67"/>
        <v>6.3357960000000002</v>
      </c>
      <c r="H563" s="2">
        <f t="shared" si="63"/>
        <v>5.5094195000000017</v>
      </c>
      <c r="I563" s="2">
        <f t="array" ref="I563">SUMPRODUCT(B547:B566, (ROW(B547:B566)-ROW(B547)+1)) / (20*21/2)</f>
        <v>6.2871342857142851</v>
      </c>
      <c r="J563" s="2">
        <f t="shared" si="66"/>
        <v>6.2835646486513328</v>
      </c>
      <c r="K563" s="2">
        <f t="shared" ref="K563:K626" si="68">$K$4*B563+(1-$K$4)*K562</f>
        <v>6.2542344298448649</v>
      </c>
    </row>
    <row r="564" spans="1:11" ht="13.5" x14ac:dyDescent="0.25">
      <c r="A564" s="4">
        <f>TITRES_STAT!B567</f>
        <v>42824</v>
      </c>
      <c r="B564" s="2">
        <f>TITRES_STAT!D567</f>
        <v>6.3075999999999999</v>
      </c>
      <c r="C564" s="2">
        <f t="shared" si="61"/>
        <v>0</v>
      </c>
      <c r="D564" s="2">
        <f t="shared" si="62"/>
        <v>6.2832800000000004</v>
      </c>
      <c r="E564" s="2">
        <f t="shared" si="64"/>
        <v>6.2684599999999993</v>
      </c>
      <c r="F564" s="2">
        <f t="shared" si="65"/>
        <v>6.2872699999999995</v>
      </c>
      <c r="G564" s="2">
        <f t="shared" si="67"/>
        <v>6.330476</v>
      </c>
      <c r="H564" s="2">
        <f t="shared" si="63"/>
        <v>5.517128500000001</v>
      </c>
      <c r="I564" s="2">
        <f t="array" ref="I564">SUMPRODUCT(B548:B567, (ROW(B548:B567)-ROW(B548)+1)) / (20*21/2)</f>
        <v>6.2843657142857161</v>
      </c>
      <c r="J564" s="2">
        <f t="shared" si="66"/>
        <v>6.2858537297321577</v>
      </c>
      <c r="K564" s="2">
        <f t="shared" si="68"/>
        <v>6.2563271973019292</v>
      </c>
    </row>
    <row r="565" spans="1:11" ht="13.5" x14ac:dyDescent="0.25">
      <c r="A565" s="4">
        <f>TITRES_STAT!B568</f>
        <v>42825</v>
      </c>
      <c r="B565" s="2">
        <f>TITRES_STAT!D568</f>
        <v>6.2885999999999997</v>
      </c>
      <c r="C565" s="2">
        <f t="shared" si="61"/>
        <v>-1.9000000000000128E-2</v>
      </c>
      <c r="D565" s="2">
        <f t="shared" si="62"/>
        <v>6.2946799999999996</v>
      </c>
      <c r="E565" s="2">
        <f t="shared" si="64"/>
        <v>6.2741600000000002</v>
      </c>
      <c r="F565" s="2">
        <f t="shared" si="65"/>
        <v>6.29392</v>
      </c>
      <c r="G565" s="2">
        <f t="shared" si="67"/>
        <v>6.3270559999999998</v>
      </c>
      <c r="H565" s="2">
        <f t="shared" si="63"/>
        <v>5.5247425000000012</v>
      </c>
      <c r="I565" s="2">
        <f t="array" ref="I565">SUMPRODUCT(B549:B568, (ROW(B549:B568)-ROW(B549)+1)) / (20*21/2)</f>
        <v>6.2812533333333338</v>
      </c>
      <c r="J565" s="2">
        <f t="shared" si="66"/>
        <v>6.2861152792814758</v>
      </c>
      <c r="K565" s="2">
        <f t="shared" si="68"/>
        <v>6.2575927974077361</v>
      </c>
    </row>
    <row r="566" spans="1:11" ht="13.5" x14ac:dyDescent="0.25">
      <c r="A566" s="4">
        <f>TITRES_STAT!B569</f>
        <v>42828</v>
      </c>
      <c r="B566" s="2">
        <f>TITRES_STAT!D569</f>
        <v>6.2885999999999997</v>
      </c>
      <c r="C566" s="2">
        <f t="shared" si="61"/>
        <v>0</v>
      </c>
      <c r="D566" s="2">
        <f t="shared" si="62"/>
        <v>6.2954399999999993</v>
      </c>
      <c r="E566" s="2">
        <f t="shared" si="64"/>
        <v>6.2741600000000002</v>
      </c>
      <c r="F566" s="2">
        <f t="shared" si="65"/>
        <v>6.2986699999999995</v>
      </c>
      <c r="G566" s="2">
        <f t="shared" si="67"/>
        <v>6.3228759999999991</v>
      </c>
      <c r="H566" s="2">
        <f t="shared" si="63"/>
        <v>5.5323565000000023</v>
      </c>
      <c r="I566" s="2">
        <f t="array" ref="I566">SUMPRODUCT(B550:B569, (ROW(B550:B569)-ROW(B550)+1)) / (20*21/2)</f>
        <v>6.2771638095238087</v>
      </c>
      <c r="J566" s="2">
        <f t="shared" si="66"/>
        <v>6.2863519193499071</v>
      </c>
      <c r="K566" s="2">
        <f t="shared" si="68"/>
        <v>6.2588087661368448</v>
      </c>
    </row>
    <row r="567" spans="1:11" ht="13.5" x14ac:dyDescent="0.25">
      <c r="A567" s="4">
        <f>TITRES_STAT!B570</f>
        <v>42829</v>
      </c>
      <c r="B567" s="2">
        <f>TITRES_STAT!D570</f>
        <v>6.2695999999999996</v>
      </c>
      <c r="C567" s="2">
        <f t="shared" si="61"/>
        <v>-1.9000000000000128E-2</v>
      </c>
      <c r="D567" s="2">
        <f t="shared" si="62"/>
        <v>6.2923999999999998</v>
      </c>
      <c r="E567" s="2">
        <f t="shared" si="64"/>
        <v>6.2726400000000009</v>
      </c>
      <c r="F567" s="2">
        <f t="shared" si="65"/>
        <v>6.2984799999999996</v>
      </c>
      <c r="G567" s="2">
        <f t="shared" si="67"/>
        <v>6.3186960000000001</v>
      </c>
      <c r="H567" s="2">
        <f t="shared" si="63"/>
        <v>5.5398755000000017</v>
      </c>
      <c r="I567" s="2">
        <f t="array" ref="I567">SUMPRODUCT(B551:B570, (ROW(B551:B570)-ROW(B551)+1)) / (20*21/2)</f>
        <v>6.2783219047619045</v>
      </c>
      <c r="J567" s="2">
        <f t="shared" si="66"/>
        <v>6.2847564984594388</v>
      </c>
      <c r="K567" s="2">
        <f t="shared" si="68"/>
        <v>6.2592319517785366</v>
      </c>
    </row>
    <row r="568" spans="1:11" ht="13.5" x14ac:dyDescent="0.25">
      <c r="A568" s="4">
        <f>TITRES_STAT!B571</f>
        <v>42830</v>
      </c>
      <c r="B568" s="2">
        <f>TITRES_STAT!D571</f>
        <v>6.2657999999999996</v>
      </c>
      <c r="C568" s="2">
        <f t="shared" si="61"/>
        <v>-3.8000000000000256E-3</v>
      </c>
      <c r="D568" s="2">
        <f t="shared" si="62"/>
        <v>6.2840399999999992</v>
      </c>
      <c r="E568" s="2">
        <f t="shared" si="64"/>
        <v>6.2760600000000002</v>
      </c>
      <c r="F568" s="2">
        <f t="shared" si="65"/>
        <v>6.2935400000000001</v>
      </c>
      <c r="G568" s="2">
        <f t="shared" si="67"/>
        <v>6.313299999999999</v>
      </c>
      <c r="H568" s="2">
        <f t="shared" si="63"/>
        <v>5.5473755000000002</v>
      </c>
      <c r="I568" s="2">
        <f t="array" ref="I568">SUMPRODUCT(B552:B571, (ROW(B552:B571)-ROW(B552)+1)) / (20*21/2)</f>
        <v>6.2677542857142843</v>
      </c>
      <c r="J568" s="2">
        <f t="shared" si="66"/>
        <v>6.282951117653778</v>
      </c>
      <c r="K568" s="2">
        <f t="shared" si="68"/>
        <v>6.2594895222970255</v>
      </c>
    </row>
    <row r="569" spans="1:11" ht="13.5" x14ac:dyDescent="0.25">
      <c r="A569" s="4">
        <f>TITRES_STAT!B572</f>
        <v>42831</v>
      </c>
      <c r="B569" s="2">
        <f>TITRES_STAT!D572</f>
        <v>6.2506000000000004</v>
      </c>
      <c r="C569" s="2">
        <f t="shared" si="61"/>
        <v>-1.5199999999999214E-2</v>
      </c>
      <c r="D569" s="2">
        <f t="shared" si="62"/>
        <v>6.27264</v>
      </c>
      <c r="E569" s="2">
        <f t="shared" si="64"/>
        <v>6.2779600000000002</v>
      </c>
      <c r="F569" s="2">
        <f t="shared" si="65"/>
        <v>6.2878400000000001</v>
      </c>
      <c r="G569" s="2">
        <f t="shared" si="67"/>
        <v>6.3091200000000001</v>
      </c>
      <c r="H569" s="2">
        <f t="shared" si="63"/>
        <v>5.5548359999999999</v>
      </c>
      <c r="I569" s="2">
        <f t="array" ref="I569">SUMPRODUCT(B553:B572, (ROW(B553:B572)-ROW(B553)+1)) / (20*21/2)</f>
        <v>6.2684961904761893</v>
      </c>
      <c r="J569" s="2">
        <f t="shared" si="66"/>
        <v>6.2798700588296086</v>
      </c>
      <c r="K569" s="2">
        <f t="shared" si="68"/>
        <v>6.2591409135794951</v>
      </c>
    </row>
    <row r="570" spans="1:11" ht="13.5" x14ac:dyDescent="0.25">
      <c r="A570" s="4">
        <f>TITRES_STAT!B573</f>
        <v>42832</v>
      </c>
      <c r="B570" s="2">
        <f>TITRES_STAT!D573</f>
        <v>6.3</v>
      </c>
      <c r="C570" s="2">
        <f t="shared" si="61"/>
        <v>4.9399999999999444E-2</v>
      </c>
      <c r="D570" s="2">
        <f t="shared" si="62"/>
        <v>6.2749199999999998</v>
      </c>
      <c r="E570" s="2">
        <f t="shared" si="64"/>
        <v>6.2847999999999988</v>
      </c>
      <c r="F570" s="2">
        <f t="shared" si="65"/>
        <v>6.2855599999999994</v>
      </c>
      <c r="G570" s="2">
        <f t="shared" si="67"/>
        <v>6.3059279999999998</v>
      </c>
      <c r="H570" s="2">
        <f t="shared" si="63"/>
        <v>5.5628734999999994</v>
      </c>
      <c r="I570" s="2">
        <f t="array" ref="I570">SUMPRODUCT(B554:B573, (ROW(B554:B573)-ROW(B554)+1)) / (20*21/2)</f>
        <v>6.2800228571428578</v>
      </c>
      <c r="J570" s="2">
        <f t="shared" si="66"/>
        <v>6.2817871960839309</v>
      </c>
      <c r="K570" s="2">
        <f t="shared" si="68"/>
        <v>6.2607432306940245</v>
      </c>
    </row>
    <row r="571" spans="1:11" ht="13.5" x14ac:dyDescent="0.25">
      <c r="A571" s="4">
        <f>TITRES_STAT!B574</f>
        <v>42835</v>
      </c>
      <c r="B571" s="2">
        <f>TITRES_STAT!D574</f>
        <v>6.1745999999999999</v>
      </c>
      <c r="C571" s="2">
        <f t="shared" si="61"/>
        <v>-0.12539999999999996</v>
      </c>
      <c r="D571" s="2">
        <f t="shared" si="62"/>
        <v>6.2521200000000006</v>
      </c>
      <c r="E571" s="2">
        <f t="shared" si="64"/>
        <v>6.2737799999999986</v>
      </c>
      <c r="F571" s="2">
        <f t="shared" si="65"/>
        <v>6.2770099999999989</v>
      </c>
      <c r="G571" s="2">
        <f t="shared" si="67"/>
        <v>6.3009880000000003</v>
      </c>
      <c r="H571" s="2">
        <f t="shared" si="63"/>
        <v>5.5701924999999992</v>
      </c>
      <c r="I571" s="2">
        <f t="array" ref="I571">SUMPRODUCT(B555:B574, (ROW(B555:B574)-ROW(B555)+1)) / (20*21/2)</f>
        <v>6.2902285714285728</v>
      </c>
      <c r="J571" s="2">
        <f t="shared" si="66"/>
        <v>6.2715788916949853</v>
      </c>
      <c r="K571" s="2">
        <f t="shared" si="68"/>
        <v>6.2573650647844552</v>
      </c>
    </row>
    <row r="572" spans="1:11" ht="13.5" x14ac:dyDescent="0.25">
      <c r="A572" s="4">
        <f>TITRES_STAT!B575</f>
        <v>42836</v>
      </c>
      <c r="B572" s="2">
        <f>TITRES_STAT!D575</f>
        <v>6.2847999999999997</v>
      </c>
      <c r="C572" s="2">
        <f t="shared" si="61"/>
        <v>0.11019999999999985</v>
      </c>
      <c r="D572" s="2">
        <f t="shared" si="62"/>
        <v>6.2551600000000001</v>
      </c>
      <c r="E572" s="2">
        <f t="shared" si="64"/>
        <v>6.2737799999999995</v>
      </c>
      <c r="F572" s="2">
        <f t="shared" si="65"/>
        <v>6.2739699999999994</v>
      </c>
      <c r="G572" s="2">
        <f t="shared" si="67"/>
        <v>6.2982519999999997</v>
      </c>
      <c r="H572" s="2">
        <f t="shared" si="63"/>
        <v>5.5781539999999996</v>
      </c>
      <c r="I572" s="2">
        <f t="array" ref="I572">SUMPRODUCT(B556:B575, (ROW(B556:B575)-ROW(B556)+1)) / (20*21/2)</f>
        <v>6.3016104761904765</v>
      </c>
      <c r="J572" s="2">
        <f t="shared" si="66"/>
        <v>6.2728380448668908</v>
      </c>
      <c r="K572" s="2">
        <f t="shared" si="68"/>
        <v>6.2584409445968303</v>
      </c>
    </row>
    <row r="573" spans="1:11" ht="13.5" x14ac:dyDescent="0.25">
      <c r="A573" s="4">
        <f>TITRES_STAT!B576</f>
        <v>42837</v>
      </c>
      <c r="B573" s="2">
        <f>TITRES_STAT!D576</f>
        <v>6.3949999999999996</v>
      </c>
      <c r="C573" s="2">
        <f t="shared" si="61"/>
        <v>0.11019999999999985</v>
      </c>
      <c r="D573" s="2">
        <f t="shared" si="62"/>
        <v>6.2810000000000006</v>
      </c>
      <c r="E573" s="2">
        <f t="shared" si="64"/>
        <v>6.2825199999999999</v>
      </c>
      <c r="F573" s="2">
        <f t="shared" si="65"/>
        <v>6.2764399999999991</v>
      </c>
      <c r="G573" s="2">
        <f t="shared" si="67"/>
        <v>6.2969600000000003</v>
      </c>
      <c r="H573" s="2">
        <f t="shared" si="63"/>
        <v>5.5866664999999989</v>
      </c>
      <c r="I573" s="2">
        <f t="array" ref="I573">SUMPRODUCT(B557:B576, (ROW(B557:B576)-ROW(B557)+1)) / (20*21/2)</f>
        <v>6.314005714285714</v>
      </c>
      <c r="J573" s="2">
        <f t="shared" si="66"/>
        <v>6.2844725167843292</v>
      </c>
      <c r="K573" s="2">
        <f t="shared" si="68"/>
        <v>6.2637962016714646</v>
      </c>
    </row>
    <row r="574" spans="1:11" ht="13.5" x14ac:dyDescent="0.25">
      <c r="A574" s="4">
        <f>TITRES_STAT!B577</f>
        <v>42838</v>
      </c>
      <c r="B574" s="2">
        <f>TITRES_STAT!D577</f>
        <v>6.3836000000000004</v>
      </c>
      <c r="C574" s="2">
        <f t="shared" si="61"/>
        <v>-1.1399999999999189E-2</v>
      </c>
      <c r="D574" s="2">
        <f t="shared" si="62"/>
        <v>6.3075999999999999</v>
      </c>
      <c r="E574" s="2">
        <f t="shared" si="64"/>
        <v>6.290119999999999</v>
      </c>
      <c r="F574" s="2">
        <f t="shared" si="65"/>
        <v>6.2792899999999996</v>
      </c>
      <c r="G574" s="2">
        <f t="shared" si="67"/>
        <v>6.295440000000001</v>
      </c>
      <c r="H574" s="2">
        <f t="shared" si="63"/>
        <v>5.5951219999999982</v>
      </c>
      <c r="I574" s="2">
        <f t="array" ref="I574">SUMPRODUCT(B558:B577, (ROW(B558:B577)-ROW(B558)+1)) / (20*21/2)</f>
        <v>6.3257857142857139</v>
      </c>
      <c r="J574" s="2">
        <f t="shared" si="66"/>
        <v>6.2939132294715359</v>
      </c>
      <c r="K574" s="2">
        <f t="shared" si="68"/>
        <v>6.2684943898412113</v>
      </c>
    </row>
    <row r="575" spans="1:11" ht="13.5" x14ac:dyDescent="0.25">
      <c r="A575" s="4">
        <f>TITRES_STAT!B578</f>
        <v>42839</v>
      </c>
      <c r="B575" s="2">
        <f>TITRES_STAT!D578</f>
        <v>6.3987999999999996</v>
      </c>
      <c r="C575" s="2">
        <f t="shared" si="61"/>
        <v>1.5199999999999214E-2</v>
      </c>
      <c r="D575" s="2">
        <f t="shared" si="62"/>
        <v>6.3273600000000005</v>
      </c>
      <c r="E575" s="2">
        <f t="shared" si="64"/>
        <v>6.3011400000000002</v>
      </c>
      <c r="F575" s="2">
        <f t="shared" si="65"/>
        <v>6.2876499999999993</v>
      </c>
      <c r="G575" s="2">
        <f t="shared" si="67"/>
        <v>6.2943000000000016</v>
      </c>
      <c r="H575" s="2">
        <f t="shared" si="63"/>
        <v>5.6036534999999965</v>
      </c>
      <c r="I575" s="2">
        <f t="array" ref="I575">SUMPRODUCT(B559:B578, (ROW(B559:B578)-ROW(B559)+1)) / (20*21/2)</f>
        <v>6.3369323809523816</v>
      </c>
      <c r="J575" s="2">
        <f t="shared" si="66"/>
        <v>6.3039024457123425</v>
      </c>
      <c r="K575" s="2">
        <f t="shared" si="68"/>
        <v>6.2736044137690072</v>
      </c>
    </row>
    <row r="576" spans="1:11" ht="13.5" x14ac:dyDescent="0.25">
      <c r="A576" s="4">
        <f>TITRES_STAT!B579</f>
        <v>42842</v>
      </c>
      <c r="B576" s="2">
        <f>TITRES_STAT!D579</f>
        <v>6.4177999999999997</v>
      </c>
      <c r="C576" s="2">
        <f t="shared" si="61"/>
        <v>1.9000000000000128E-2</v>
      </c>
      <c r="D576" s="2">
        <f t="shared" si="62"/>
        <v>6.3760000000000003</v>
      </c>
      <c r="E576" s="2">
        <f t="shared" si="64"/>
        <v>6.3140599999999996</v>
      </c>
      <c r="F576" s="2">
        <f t="shared" si="65"/>
        <v>6.2941099999999999</v>
      </c>
      <c r="G576" s="2">
        <f t="shared" si="67"/>
        <v>6.2939200000000017</v>
      </c>
      <c r="H576" s="2">
        <f t="shared" si="63"/>
        <v>5.612298499999997</v>
      </c>
      <c r="I576" s="2">
        <f t="array" ref="I576">SUMPRODUCT(B560:B579, (ROW(B560:B579)-ROW(B560)+1)) / (20*21/2)</f>
        <v>6.3475542857142857</v>
      </c>
      <c r="J576" s="2">
        <f t="shared" si="66"/>
        <v>6.3147498318349768</v>
      </c>
      <c r="K576" s="2">
        <f t="shared" si="68"/>
        <v>6.2792591426408118</v>
      </c>
    </row>
    <row r="577" spans="1:11" ht="13.5" x14ac:dyDescent="0.25">
      <c r="A577" s="4">
        <f>TITRES_STAT!B580</f>
        <v>42843</v>
      </c>
      <c r="B577" s="2">
        <f>TITRES_STAT!D580</f>
        <v>6.4177999999999997</v>
      </c>
      <c r="C577" s="2">
        <f t="shared" si="61"/>
        <v>0</v>
      </c>
      <c r="D577" s="2">
        <f t="shared" si="62"/>
        <v>6.4025999999999996</v>
      </c>
      <c r="E577" s="2">
        <f t="shared" si="64"/>
        <v>6.3288799999999998</v>
      </c>
      <c r="F577" s="2">
        <f t="shared" si="65"/>
        <v>6.3007600000000004</v>
      </c>
      <c r="G577" s="2">
        <f t="shared" si="67"/>
        <v>6.293844</v>
      </c>
      <c r="H577" s="2">
        <f t="shared" si="63"/>
        <v>5.6209434999999965</v>
      </c>
      <c r="I577" s="2">
        <f t="array" ref="I577">SUMPRODUCT(B561:B580, (ROW(B561:B580)-ROW(B561)+1)) / (20*21/2)</f>
        <v>6.3572714285714262</v>
      </c>
      <c r="J577" s="2">
        <f t="shared" si="66"/>
        <v>6.3245641335649792</v>
      </c>
      <c r="K577" s="2">
        <f t="shared" si="68"/>
        <v>6.2846921174392119</v>
      </c>
    </row>
    <row r="578" spans="1:11" ht="13.5" x14ac:dyDescent="0.25">
      <c r="A578" s="4">
        <f>TITRES_STAT!B581</f>
        <v>42844</v>
      </c>
      <c r="B578" s="2">
        <f>TITRES_STAT!D581</f>
        <v>6.4177999999999997</v>
      </c>
      <c r="C578" s="2">
        <f t="shared" si="61"/>
        <v>0</v>
      </c>
      <c r="D578" s="2">
        <f t="shared" si="62"/>
        <v>6.4071599999999993</v>
      </c>
      <c r="E578" s="2">
        <f t="shared" si="64"/>
        <v>6.3440799999999999</v>
      </c>
      <c r="F578" s="2">
        <f t="shared" si="65"/>
        <v>6.3100699999999996</v>
      </c>
      <c r="G578" s="2">
        <f t="shared" si="67"/>
        <v>6.2933880000000011</v>
      </c>
      <c r="H578" s="2">
        <f t="shared" si="63"/>
        <v>5.6290939999999967</v>
      </c>
      <c r="I578" s="2">
        <f t="array" ref="I578">SUMPRODUCT(B562:B581, (ROW(B562:B581)-ROW(B562)+1)) / (20*21/2)</f>
        <v>6.3660838095238086</v>
      </c>
      <c r="J578" s="2">
        <f t="shared" si="66"/>
        <v>6.3334437398921244</v>
      </c>
      <c r="K578" s="2">
        <f t="shared" si="68"/>
        <v>6.2899120344023807</v>
      </c>
    </row>
    <row r="579" spans="1:11" ht="13.5" x14ac:dyDescent="0.25">
      <c r="A579" s="4">
        <f>TITRES_STAT!B582</f>
        <v>42845</v>
      </c>
      <c r="B579" s="2">
        <f>TITRES_STAT!D582</f>
        <v>6.4215999999999998</v>
      </c>
      <c r="C579" s="2">
        <f t="shared" si="61"/>
        <v>3.8000000000000256E-3</v>
      </c>
      <c r="D579" s="2">
        <f t="shared" si="62"/>
        <v>6.4147599999999994</v>
      </c>
      <c r="E579" s="2">
        <f t="shared" si="64"/>
        <v>6.3611799999999992</v>
      </c>
      <c r="F579" s="2">
        <f t="shared" si="65"/>
        <v>6.3195699999999997</v>
      </c>
      <c r="G579" s="2">
        <f t="shared" si="67"/>
        <v>6.2930080000000013</v>
      </c>
      <c r="H579" s="2">
        <f t="shared" si="63"/>
        <v>5.6375484999999959</v>
      </c>
      <c r="I579" s="2">
        <f t="array" ref="I579">SUMPRODUCT(B563:B582, (ROW(B563:B582)-ROW(B563)+1)) / (20*21/2)</f>
        <v>6.376054285714285</v>
      </c>
      <c r="J579" s="2">
        <f t="shared" si="66"/>
        <v>6.3418395741881124</v>
      </c>
      <c r="K579" s="2">
        <f t="shared" si="68"/>
        <v>6.2950762683473851</v>
      </c>
    </row>
    <row r="580" spans="1:11" ht="13.5" x14ac:dyDescent="0.25">
      <c r="A580" s="4">
        <f>TITRES_STAT!B583</f>
        <v>42846</v>
      </c>
      <c r="B580" s="2">
        <f>TITRES_STAT!D583</f>
        <v>6.4215999999999998</v>
      </c>
      <c r="C580" s="2">
        <f t="shared" ref="C580:C643" si="69">B580-B579</f>
        <v>0</v>
      </c>
      <c r="D580" s="2">
        <f t="shared" si="62"/>
        <v>6.419319999999999</v>
      </c>
      <c r="E580" s="2">
        <f t="shared" si="64"/>
        <v>6.3733399999999998</v>
      </c>
      <c r="F580" s="2">
        <f t="shared" si="65"/>
        <v>6.3290699999999998</v>
      </c>
      <c r="G580" s="2">
        <f t="shared" si="67"/>
        <v>6.2946040000000014</v>
      </c>
      <c r="H580" s="2">
        <f t="shared" si="63"/>
        <v>5.646002999999995</v>
      </c>
      <c r="I580" s="2">
        <f t="array" ref="I580">SUMPRODUCT(B564:B583, (ROW(B564:B583)-ROW(B564)+1)) / (20*21/2)</f>
        <v>6.3863685714285694</v>
      </c>
      <c r="J580" s="2">
        <f t="shared" si="66"/>
        <v>6.3494358052178157</v>
      </c>
      <c r="K580" s="2">
        <f t="shared" si="68"/>
        <v>6.3000379833141542</v>
      </c>
    </row>
    <row r="581" spans="1:11" ht="13.5" x14ac:dyDescent="0.25">
      <c r="A581" s="4">
        <f>TITRES_STAT!B584</f>
        <v>42849</v>
      </c>
      <c r="B581" s="2">
        <f>TITRES_STAT!D584</f>
        <v>6.4215999999999998</v>
      </c>
      <c r="C581" s="2">
        <f t="shared" si="69"/>
        <v>0</v>
      </c>
      <c r="D581" s="2">
        <f t="shared" si="62"/>
        <v>6.4200799999999987</v>
      </c>
      <c r="E581" s="2">
        <f t="shared" si="64"/>
        <v>6.3980399999999999</v>
      </c>
      <c r="F581" s="2">
        <f t="shared" si="65"/>
        <v>6.3359099999999984</v>
      </c>
      <c r="G581" s="2">
        <f t="shared" si="67"/>
        <v>6.2966560000000014</v>
      </c>
      <c r="H581" s="2">
        <f t="shared" si="63"/>
        <v>5.6544574999999941</v>
      </c>
      <c r="I581" s="2">
        <f t="array" ref="I581">SUMPRODUCT(B565:B584, (ROW(B565:B584)-ROW(B565)+1)) / (20*21/2)</f>
        <v>6.3949095238095239</v>
      </c>
      <c r="J581" s="2">
        <f t="shared" si="66"/>
        <v>6.3563085856732613</v>
      </c>
      <c r="K581" s="2">
        <f t="shared" si="68"/>
        <v>6.3048051212234029</v>
      </c>
    </row>
    <row r="582" spans="1:11" ht="13.5" x14ac:dyDescent="0.25">
      <c r="A582" s="4">
        <f>TITRES_STAT!B585</f>
        <v>42850</v>
      </c>
      <c r="B582" s="2">
        <f>TITRES_STAT!D585</f>
        <v>6.4405999999999999</v>
      </c>
      <c r="C582" s="2">
        <f t="shared" si="69"/>
        <v>1.9000000000000128E-2</v>
      </c>
      <c r="D582" s="2">
        <f t="shared" si="62"/>
        <v>6.4246399999999992</v>
      </c>
      <c r="E582" s="2">
        <f t="shared" si="64"/>
        <v>6.413619999999999</v>
      </c>
      <c r="F582" s="2">
        <f t="shared" si="65"/>
        <v>6.3436999999999992</v>
      </c>
      <c r="G582" s="2">
        <f t="shared" si="67"/>
        <v>6.2970360000000021</v>
      </c>
      <c r="H582" s="2">
        <f t="shared" si="63"/>
        <v>5.6630069999999932</v>
      </c>
      <c r="I582" s="2">
        <f t="array" ref="I582">SUMPRODUCT(B566:B585, (ROW(B566:B585)-ROW(B566)+1)) / (20*21/2)</f>
        <v>6.4028171428571419</v>
      </c>
      <c r="J582" s="2">
        <f t="shared" si="66"/>
        <v>6.3643363394186654</v>
      </c>
      <c r="K582" s="2">
        <f t="shared" si="68"/>
        <v>6.3101304105871918</v>
      </c>
    </row>
    <row r="583" spans="1:11" ht="13.5" x14ac:dyDescent="0.25">
      <c r="A583" s="4">
        <f>TITRES_STAT!B586</f>
        <v>42851</v>
      </c>
      <c r="B583" s="2">
        <f>TITRES_STAT!D586</f>
        <v>6.452</v>
      </c>
      <c r="C583" s="2">
        <f t="shared" si="69"/>
        <v>1.1400000000000077E-2</v>
      </c>
      <c r="D583" s="2">
        <f t="shared" ref="D583:D646" si="70">AVERAGE(B579:B583)</f>
        <v>6.4314800000000005</v>
      </c>
      <c r="E583" s="2">
        <f t="shared" si="64"/>
        <v>6.419319999999999</v>
      </c>
      <c r="F583" s="2">
        <f t="shared" si="65"/>
        <v>6.3509199999999995</v>
      </c>
      <c r="G583" s="2">
        <f t="shared" si="67"/>
        <v>6.2996960000000026</v>
      </c>
      <c r="H583" s="2">
        <f t="shared" si="63"/>
        <v>5.6716134999999932</v>
      </c>
      <c r="I583" s="2">
        <f t="array" ref="I583">SUMPRODUCT(B567:B586, (ROW(B567:B586)-ROW(B567)+1)) / (20*21/2)</f>
        <v>6.410000952380952</v>
      </c>
      <c r="J583" s="2">
        <f t="shared" si="66"/>
        <v>6.3726852594740304</v>
      </c>
      <c r="K583" s="2">
        <f t="shared" si="68"/>
        <v>6.3156939238974985</v>
      </c>
    </row>
    <row r="584" spans="1:11" ht="13.5" x14ac:dyDescent="0.25">
      <c r="A584" s="4">
        <f>TITRES_STAT!B587</f>
        <v>42852</v>
      </c>
      <c r="B584" s="2">
        <f>TITRES_STAT!D587</f>
        <v>6.4405999999999999</v>
      </c>
      <c r="C584" s="2">
        <f t="shared" si="69"/>
        <v>-1.1400000000000077E-2</v>
      </c>
      <c r="D584" s="2">
        <f t="shared" si="70"/>
        <v>6.4352800000000006</v>
      </c>
      <c r="E584" s="2">
        <f t="shared" si="64"/>
        <v>6.4250199999999991</v>
      </c>
      <c r="F584" s="2">
        <f t="shared" si="65"/>
        <v>6.3575699999999991</v>
      </c>
      <c r="G584" s="2">
        <f t="shared" si="67"/>
        <v>6.3031160000000019</v>
      </c>
      <c r="H584" s="2">
        <f t="shared" si="63"/>
        <v>5.6801629999999923</v>
      </c>
      <c r="I584" s="2">
        <f t="array" ref="I584">SUMPRODUCT(B568:B587, (ROW(B568:B587)-ROW(B568)+1)) / (20*21/2)</f>
        <v>6.4074133333333334</v>
      </c>
      <c r="J584" s="2">
        <f t="shared" si="66"/>
        <v>6.3791533300003129</v>
      </c>
      <c r="K584" s="2">
        <f t="shared" si="68"/>
        <v>6.3205922013917144</v>
      </c>
    </row>
    <row r="585" spans="1:11" ht="13.5" x14ac:dyDescent="0.25">
      <c r="A585" s="4">
        <f>TITRES_STAT!B588</f>
        <v>42853</v>
      </c>
      <c r="B585" s="2">
        <f>TITRES_STAT!D588</f>
        <v>6.4405999999999999</v>
      </c>
      <c r="C585" s="2">
        <f t="shared" si="69"/>
        <v>0</v>
      </c>
      <c r="D585" s="2">
        <f t="shared" si="70"/>
        <v>6.4390799999999997</v>
      </c>
      <c r="E585" s="2">
        <f t="shared" si="64"/>
        <v>6.4291999999999998</v>
      </c>
      <c r="F585" s="2">
        <f t="shared" si="65"/>
        <v>6.3651700000000009</v>
      </c>
      <c r="G585" s="2">
        <f t="shared" si="67"/>
        <v>6.3080560000000023</v>
      </c>
      <c r="H585" s="2">
        <f t="shared" si="63"/>
        <v>5.6887504999999905</v>
      </c>
      <c r="I585" s="2">
        <f t="array" ref="I585">SUMPRODUCT(B569:B588, (ROW(B569:B588)-ROW(B569)+1)) / (20*21/2)</f>
        <v>6.4044638095238096</v>
      </c>
      <c r="J585" s="2">
        <f t="shared" si="66"/>
        <v>6.3850053938098075</v>
      </c>
      <c r="K585" s="2">
        <f t="shared" si="68"/>
        <v>6.3252983895724322</v>
      </c>
    </row>
    <row r="586" spans="1:11" ht="13.5" x14ac:dyDescent="0.25">
      <c r="A586" s="4">
        <f>TITRES_STAT!B589</f>
        <v>42857</v>
      </c>
      <c r="B586" s="2">
        <f>TITRES_STAT!D589</f>
        <v>6.4405999999999999</v>
      </c>
      <c r="C586" s="2">
        <f t="shared" si="69"/>
        <v>0</v>
      </c>
      <c r="D586" s="2">
        <f t="shared" si="70"/>
        <v>6.4428799999999997</v>
      </c>
      <c r="E586" s="2">
        <f t="shared" si="64"/>
        <v>6.4314800000000005</v>
      </c>
      <c r="F586" s="2">
        <f t="shared" si="65"/>
        <v>6.3727700000000009</v>
      </c>
      <c r="G586" s="2">
        <f t="shared" si="67"/>
        <v>6.3129960000000027</v>
      </c>
      <c r="H586" s="2">
        <f t="shared" ref="H586:H649" si="71">AVERAGE(B387:B586)</f>
        <v>5.6972999999999914</v>
      </c>
      <c r="I586" s="2">
        <f t="array" ref="I586">SUMPRODUCT(B570:B589, (ROW(B570:B589)-ROW(B570)+1)) / (20*21/2)</f>
        <v>6.4119914285714286</v>
      </c>
      <c r="J586" s="2">
        <f t="shared" si="66"/>
        <v>6.3903001182088737</v>
      </c>
      <c r="K586" s="2">
        <f t="shared" si="68"/>
        <v>6.329820021353906</v>
      </c>
    </row>
    <row r="587" spans="1:11" ht="13.5" x14ac:dyDescent="0.25">
      <c r="A587" s="4">
        <f>TITRES_STAT!B590</f>
        <v>42858</v>
      </c>
      <c r="B587" s="2">
        <f>TITRES_STAT!D590</f>
        <v>6.3456000000000001</v>
      </c>
      <c r="C587" s="2">
        <f t="shared" si="69"/>
        <v>-9.4999999999999751E-2</v>
      </c>
      <c r="D587" s="2">
        <f t="shared" si="70"/>
        <v>6.4238799999999996</v>
      </c>
      <c r="E587" s="2">
        <f t="shared" si="64"/>
        <v>6.4242600000000012</v>
      </c>
      <c r="F587" s="2">
        <f t="shared" si="65"/>
        <v>6.376570000000001</v>
      </c>
      <c r="G587" s="2">
        <f t="shared" si="67"/>
        <v>6.3167200000000028</v>
      </c>
      <c r="H587" s="2">
        <f t="shared" si="71"/>
        <v>5.7053744999999916</v>
      </c>
      <c r="I587" s="2">
        <f t="array" ref="I587">SUMPRODUCT(B571:B590, (ROW(B571:B590)-ROW(B571)+1)) / (20*21/2)</f>
        <v>6.4221428571428572</v>
      </c>
      <c r="J587" s="2">
        <f t="shared" si="66"/>
        <v>6.3860429640937424</v>
      </c>
      <c r="K587" s="2">
        <f t="shared" si="68"/>
        <v>6.3304388440459105</v>
      </c>
    </row>
    <row r="588" spans="1:11" ht="13.5" x14ac:dyDescent="0.25">
      <c r="A588" s="4">
        <f>TITRES_STAT!B591</f>
        <v>42859</v>
      </c>
      <c r="B588" s="2">
        <f>TITRES_STAT!D591</f>
        <v>6.3456000000000001</v>
      </c>
      <c r="C588" s="2">
        <f t="shared" si="69"/>
        <v>0</v>
      </c>
      <c r="D588" s="2">
        <f t="shared" si="70"/>
        <v>6.4025999999999996</v>
      </c>
      <c r="E588" s="2">
        <f t="shared" ref="E588:E651" si="72">AVERAGE(B579:B588)</f>
        <v>6.4170400000000001</v>
      </c>
      <c r="F588" s="2">
        <f t="shared" si="65"/>
        <v>6.3805600000000009</v>
      </c>
      <c r="G588" s="2">
        <f t="shared" si="67"/>
        <v>6.3197600000000023</v>
      </c>
      <c r="H588" s="2">
        <f t="shared" si="71"/>
        <v>5.7134489999999927</v>
      </c>
      <c r="I588" s="2">
        <f t="array" ref="I588">SUMPRODUCT(B572:B591, (ROW(B572:B591)-ROW(B572)+1)) / (20*21/2)</f>
        <v>6.4277342857142861</v>
      </c>
      <c r="J588" s="2">
        <f t="shared" si="66"/>
        <v>6.3821912532276714</v>
      </c>
      <c r="K588" s="2">
        <f t="shared" si="68"/>
        <v>6.331033399181365</v>
      </c>
    </row>
    <row r="589" spans="1:11" ht="13.5" x14ac:dyDescent="0.25">
      <c r="A589" s="4">
        <f>TITRES_STAT!B592</f>
        <v>42860</v>
      </c>
      <c r="B589" s="2">
        <f>TITRES_STAT!D592</f>
        <v>6.4596</v>
      </c>
      <c r="C589" s="2">
        <f t="shared" si="69"/>
        <v>0.11399999999999988</v>
      </c>
      <c r="D589" s="2">
        <f t="shared" si="70"/>
        <v>6.4064000000000005</v>
      </c>
      <c r="E589" s="2">
        <f t="shared" si="72"/>
        <v>6.4208400000000001</v>
      </c>
      <c r="F589" s="2">
        <f t="shared" si="65"/>
        <v>6.3910100000000005</v>
      </c>
      <c r="G589" s="2">
        <f t="shared" si="67"/>
        <v>6.3235600000000023</v>
      </c>
      <c r="H589" s="2">
        <f t="shared" si="71"/>
        <v>5.7221884999999917</v>
      </c>
      <c r="I589" s="2">
        <f t="array" ref="I589">SUMPRODUCT(B573:B592, (ROW(B573:B592)-ROW(B573)+1)) / (20*21/2)</f>
        <v>6.4355876190476184</v>
      </c>
      <c r="J589" s="2">
        <f t="shared" si="66"/>
        <v>6.3895635148250358</v>
      </c>
      <c r="K589" s="2">
        <f t="shared" si="68"/>
        <v>6.3360752266644491</v>
      </c>
    </row>
    <row r="590" spans="1:11" ht="13.5" x14ac:dyDescent="0.25">
      <c r="A590" s="4">
        <f>TITRES_STAT!B593</f>
        <v>42863</v>
      </c>
      <c r="B590" s="2">
        <f>TITRES_STAT!D593</f>
        <v>6.4976000000000003</v>
      </c>
      <c r="C590" s="2">
        <f t="shared" si="69"/>
        <v>3.8000000000000256E-2</v>
      </c>
      <c r="D590" s="2">
        <f t="shared" si="70"/>
        <v>6.4177999999999997</v>
      </c>
      <c r="E590" s="2">
        <f t="shared" si="72"/>
        <v>6.4284399999999993</v>
      </c>
      <c r="F590" s="2">
        <f t="shared" si="65"/>
        <v>6.4008900000000013</v>
      </c>
      <c r="G590" s="2">
        <f t="shared" si="67"/>
        <v>6.328120000000002</v>
      </c>
      <c r="H590" s="2">
        <f t="shared" si="71"/>
        <v>5.7311179999999915</v>
      </c>
      <c r="I590" s="2">
        <f t="array" ref="I590">SUMPRODUCT(B574:B593, (ROW(B574:B593)-ROW(B574)+1)) / (20*21/2)</f>
        <v>6.4424276190476197</v>
      </c>
      <c r="J590" s="2">
        <f t="shared" si="66"/>
        <v>6.3998527038893185</v>
      </c>
      <c r="K590" s="2">
        <f t="shared" si="68"/>
        <v>6.3424095315011373</v>
      </c>
    </row>
    <row r="591" spans="1:11" ht="13.5" x14ac:dyDescent="0.25">
      <c r="A591" s="4">
        <f>TITRES_STAT!B594</f>
        <v>42864</v>
      </c>
      <c r="B591" s="2">
        <f>TITRES_STAT!D594</f>
        <v>6.4596</v>
      </c>
      <c r="C591" s="2">
        <f t="shared" si="69"/>
        <v>-3.8000000000000256E-2</v>
      </c>
      <c r="D591" s="2">
        <f t="shared" si="70"/>
        <v>6.4216000000000006</v>
      </c>
      <c r="E591" s="2">
        <f t="shared" si="72"/>
        <v>6.4322399999999984</v>
      </c>
      <c r="F591" s="2">
        <f t="shared" si="65"/>
        <v>6.415140000000001</v>
      </c>
      <c r="G591" s="2">
        <f t="shared" si="67"/>
        <v>6.3323000000000027</v>
      </c>
      <c r="H591" s="2">
        <f t="shared" si="71"/>
        <v>5.7398574999999914</v>
      </c>
      <c r="I591" s="2">
        <f t="array" ref="I591">SUMPRODUCT(B575:B594, (ROW(B575:B594)-ROW(B575)+1)) / (20*21/2)</f>
        <v>6.4523980952380953</v>
      </c>
      <c r="J591" s="2">
        <f t="shared" si="66"/>
        <v>6.4055429225665259</v>
      </c>
      <c r="K591" s="2">
        <f t="shared" si="68"/>
        <v>6.3470052361481519</v>
      </c>
    </row>
    <row r="592" spans="1:11" ht="13.5" x14ac:dyDescent="0.25">
      <c r="A592" s="4">
        <f>TITRES_STAT!B595</f>
        <v>42865</v>
      </c>
      <c r="B592" s="2">
        <f>TITRES_STAT!D595</f>
        <v>6.4976000000000003</v>
      </c>
      <c r="C592" s="2">
        <f t="shared" si="69"/>
        <v>3.8000000000000256E-2</v>
      </c>
      <c r="D592" s="2">
        <f t="shared" si="70"/>
        <v>6.452</v>
      </c>
      <c r="E592" s="2">
        <f t="shared" si="72"/>
        <v>6.4379400000000002</v>
      </c>
      <c r="F592" s="2">
        <f t="shared" si="65"/>
        <v>6.4257800000000005</v>
      </c>
      <c r="G592" s="2">
        <f t="shared" si="67"/>
        <v>6.3372400000000013</v>
      </c>
      <c r="H592" s="2">
        <f t="shared" si="71"/>
        <v>5.7488059999999912</v>
      </c>
      <c r="I592" s="2">
        <f t="array" ref="I592">SUMPRODUCT(B576:B595, (ROW(B576:B595)-ROW(B576)+1)) / (20*21/2)</f>
        <v>6.4616447619047621</v>
      </c>
      <c r="J592" s="2">
        <f t="shared" si="66"/>
        <v>6.4143102632744755</v>
      </c>
      <c r="K592" s="2">
        <f t="shared" si="68"/>
        <v>6.3529109131619501</v>
      </c>
    </row>
    <row r="593" spans="1:11" ht="13.5" x14ac:dyDescent="0.25">
      <c r="A593" s="4">
        <f>TITRES_STAT!B596</f>
        <v>42866</v>
      </c>
      <c r="B593" s="2">
        <f>TITRES_STAT!D596</f>
        <v>6.4976000000000003</v>
      </c>
      <c r="C593" s="2">
        <f t="shared" si="69"/>
        <v>0</v>
      </c>
      <c r="D593" s="2">
        <f t="shared" si="70"/>
        <v>6.4824000000000002</v>
      </c>
      <c r="E593" s="2">
        <f t="shared" si="72"/>
        <v>6.4424999999999999</v>
      </c>
      <c r="F593" s="2">
        <f t="shared" si="65"/>
        <v>6.4309099999999999</v>
      </c>
      <c r="G593" s="2">
        <f t="shared" si="67"/>
        <v>6.3421800000000008</v>
      </c>
      <c r="H593" s="2">
        <f t="shared" si="71"/>
        <v>5.7579254999999918</v>
      </c>
      <c r="I593" s="2">
        <f t="array" ref="I593">SUMPRODUCT(B577:B596, (ROW(B577:B596)-ROW(B577)+1)) / (20*21/2)</f>
        <v>6.4648114285714291</v>
      </c>
      <c r="J593" s="2">
        <f t="shared" si="66"/>
        <v>6.4222426191530966</v>
      </c>
      <c r="K593" s="2">
        <f t="shared" si="68"/>
        <v>6.3585849949987363</v>
      </c>
    </row>
    <row r="594" spans="1:11" ht="13.5" x14ac:dyDescent="0.25">
      <c r="A594" s="4">
        <f>TITRES_STAT!B597</f>
        <v>42867</v>
      </c>
      <c r="B594" s="2">
        <f>TITRES_STAT!D597</f>
        <v>6.5355999999999996</v>
      </c>
      <c r="C594" s="2">
        <f t="shared" si="69"/>
        <v>3.7999999999999368E-2</v>
      </c>
      <c r="D594" s="2">
        <f t="shared" si="70"/>
        <v>6.4976000000000003</v>
      </c>
      <c r="E594" s="2">
        <f t="shared" si="72"/>
        <v>6.452</v>
      </c>
      <c r="F594" s="2">
        <f t="shared" si="65"/>
        <v>6.4385100000000008</v>
      </c>
      <c r="G594" s="2">
        <f t="shared" si="67"/>
        <v>6.3483359999999998</v>
      </c>
      <c r="H594" s="2">
        <f t="shared" si="71"/>
        <v>5.7670449999999915</v>
      </c>
      <c r="I594" s="2">
        <f t="array" ref="I594">SUMPRODUCT(B578:B597, (ROW(B578:B597)-ROW(B578)+1)) / (20*21/2)</f>
        <v>6.4676885714285701</v>
      </c>
      <c r="J594" s="2">
        <f t="shared" si="66"/>
        <v>6.4330385601861355</v>
      </c>
      <c r="K594" s="2">
        <f t="shared" si="68"/>
        <v>6.3655267599007468</v>
      </c>
    </row>
    <row r="595" spans="1:11" ht="13.5" x14ac:dyDescent="0.25">
      <c r="A595" s="4">
        <f>TITRES_STAT!B598</f>
        <v>42870</v>
      </c>
      <c r="B595" s="2">
        <f>TITRES_STAT!D598</f>
        <v>6.5355999999999996</v>
      </c>
      <c r="C595" s="2">
        <f t="shared" si="69"/>
        <v>0</v>
      </c>
      <c r="D595" s="2">
        <f t="shared" si="70"/>
        <v>6.5051999999999994</v>
      </c>
      <c r="E595" s="2">
        <f t="shared" si="72"/>
        <v>6.4614999999999991</v>
      </c>
      <c r="F595" s="2">
        <f t="shared" si="65"/>
        <v>6.4453500000000004</v>
      </c>
      <c r="G595" s="2">
        <f t="shared" si="67"/>
        <v>6.3559359999999989</v>
      </c>
      <c r="H595" s="2">
        <f t="shared" si="71"/>
        <v>5.7757844999999906</v>
      </c>
      <c r="I595" s="2">
        <f t="array" ref="I595">SUMPRODUCT(B579:B598, (ROW(B579:B598)-ROW(B579)+1)) / (20*21/2)</f>
        <v>6.4702761904761914</v>
      </c>
      <c r="J595" s="2">
        <f t="shared" si="66"/>
        <v>6.4428063163588849</v>
      </c>
      <c r="K595" s="2">
        <f t="shared" si="68"/>
        <v>6.3721962987281682</v>
      </c>
    </row>
    <row r="596" spans="1:11" ht="13.5" x14ac:dyDescent="0.25">
      <c r="A596" s="4">
        <f>TITRES_STAT!B599</f>
        <v>42871</v>
      </c>
      <c r="B596" s="2">
        <f>TITRES_STAT!D599</f>
        <v>6.4786000000000001</v>
      </c>
      <c r="C596" s="2">
        <f t="shared" si="69"/>
        <v>-5.6999999999999496E-2</v>
      </c>
      <c r="D596" s="2">
        <f t="shared" si="70"/>
        <v>6.5090000000000003</v>
      </c>
      <c r="E596" s="2">
        <f t="shared" si="72"/>
        <v>6.4653000000000009</v>
      </c>
      <c r="F596" s="2">
        <f t="shared" ref="F596:F659" si="73">AVERAGE(B577:B596)</f>
        <v>6.4483900000000007</v>
      </c>
      <c r="G596" s="2">
        <f t="shared" si="67"/>
        <v>6.361635999999999</v>
      </c>
      <c r="H596" s="2">
        <f t="shared" si="71"/>
        <v>5.7844289999999914</v>
      </c>
      <c r="I596" s="2">
        <f t="array" ref="I596">SUMPRODUCT(B580:B599, (ROW(B580:B599)-ROW(B580)+1)) / (20*21/2)</f>
        <v>6.4725742857142858</v>
      </c>
      <c r="J596" s="2">
        <f t="shared" si="66"/>
        <v>6.4462152386104199</v>
      </c>
      <c r="K596" s="2">
        <f t="shared" si="68"/>
        <v>6.3763689928956913</v>
      </c>
    </row>
    <row r="597" spans="1:11" ht="13.5" x14ac:dyDescent="0.25">
      <c r="A597" s="4">
        <f>TITRES_STAT!B600</f>
        <v>42872</v>
      </c>
      <c r="B597" s="2">
        <f>TITRES_STAT!D600</f>
        <v>6.4786000000000001</v>
      </c>
      <c r="C597" s="2">
        <f t="shared" si="69"/>
        <v>0</v>
      </c>
      <c r="D597" s="2">
        <f t="shared" si="70"/>
        <v>6.5051999999999994</v>
      </c>
      <c r="E597" s="2">
        <f t="shared" si="72"/>
        <v>6.4786000000000001</v>
      </c>
      <c r="F597" s="2">
        <f t="shared" si="73"/>
        <v>6.451430000000002</v>
      </c>
      <c r="G597" s="2">
        <f t="shared" si="67"/>
        <v>6.3657399999999988</v>
      </c>
      <c r="H597" s="2">
        <f t="shared" si="71"/>
        <v>5.7930734999999904</v>
      </c>
      <c r="I597" s="2">
        <f t="array" ref="I597">SUMPRODUCT(B581:B600, (ROW(B581:B600)-ROW(B581)+1)) / (20*21/2)</f>
        <v>6.4746009523809533</v>
      </c>
      <c r="J597" s="2">
        <f t="shared" ref="J597:J660" si="74">$J$4*B597+J596*(1-$J$4)</f>
        <v>6.4492995015999037</v>
      </c>
      <c r="K597" s="2">
        <f t="shared" si="68"/>
        <v>6.3803780519978215</v>
      </c>
    </row>
    <row r="598" spans="1:11" ht="13.5" x14ac:dyDescent="0.25">
      <c r="A598" s="4">
        <f>TITRES_STAT!B601</f>
        <v>42873</v>
      </c>
      <c r="B598" s="2">
        <f>TITRES_STAT!D601</f>
        <v>6.4786000000000001</v>
      </c>
      <c r="C598" s="2">
        <f t="shared" si="69"/>
        <v>0</v>
      </c>
      <c r="D598" s="2">
        <f t="shared" si="70"/>
        <v>6.5013999999999994</v>
      </c>
      <c r="E598" s="2">
        <f t="shared" si="72"/>
        <v>6.4919000000000011</v>
      </c>
      <c r="F598" s="2">
        <f t="shared" si="73"/>
        <v>6.4544700000000006</v>
      </c>
      <c r="G598" s="2">
        <f t="shared" si="67"/>
        <v>6.3680199999999987</v>
      </c>
      <c r="H598" s="2">
        <f t="shared" si="71"/>
        <v>5.8017179999999904</v>
      </c>
      <c r="I598" s="2">
        <f t="array" ref="I598">SUMPRODUCT(B582:B601, (ROW(B582:B601)-ROW(B582)+1)) / (20*21/2)</f>
        <v>6.4817847619047617</v>
      </c>
      <c r="J598" s="2">
        <f t="shared" si="74"/>
        <v>6.4520900252570561</v>
      </c>
      <c r="K598" s="2">
        <f t="shared" si="68"/>
        <v>6.3842298930959469</v>
      </c>
    </row>
    <row r="599" spans="1:11" ht="13.5" x14ac:dyDescent="0.25">
      <c r="A599" s="4">
        <f>TITRES_STAT!B602</f>
        <v>42874</v>
      </c>
      <c r="B599" s="2">
        <f>TITRES_STAT!D602</f>
        <v>6.4786000000000001</v>
      </c>
      <c r="C599" s="2">
        <f t="shared" si="69"/>
        <v>0</v>
      </c>
      <c r="D599" s="2">
        <f t="shared" si="70"/>
        <v>6.49</v>
      </c>
      <c r="E599" s="2">
        <f t="shared" si="72"/>
        <v>6.4938000000000002</v>
      </c>
      <c r="F599" s="2">
        <f t="shared" si="73"/>
        <v>6.4573200000000011</v>
      </c>
      <c r="G599" s="2">
        <f t="shared" si="67"/>
        <v>6.3702999999999994</v>
      </c>
      <c r="H599" s="2">
        <f t="shared" si="71"/>
        <v>5.8103624999999894</v>
      </c>
      <c r="I599" s="2">
        <f t="array" ref="I599">SUMPRODUCT(B583:B602, (ROW(B583:B602)-ROW(B583)+1)) / (20*21/2)</f>
        <v>6.4811876190476196</v>
      </c>
      <c r="J599" s="2">
        <f t="shared" si="74"/>
        <v>6.4546147847563846</v>
      </c>
      <c r="K599" s="2">
        <f t="shared" si="68"/>
        <v>6.387930681601989</v>
      </c>
    </row>
    <row r="600" spans="1:11" ht="13.5" x14ac:dyDescent="0.25">
      <c r="A600" s="4">
        <f>TITRES_STAT!B603</f>
        <v>42877</v>
      </c>
      <c r="B600" s="2">
        <f>TITRES_STAT!D603</f>
        <v>6.4786000000000001</v>
      </c>
      <c r="C600" s="2">
        <f t="shared" si="69"/>
        <v>0</v>
      </c>
      <c r="D600" s="2">
        <f t="shared" si="70"/>
        <v>6.4786000000000001</v>
      </c>
      <c r="E600" s="2">
        <f t="shared" si="72"/>
        <v>6.4918999999999993</v>
      </c>
      <c r="F600" s="2">
        <f t="shared" si="73"/>
        <v>6.4601699999999997</v>
      </c>
      <c r="G600" s="2">
        <f t="shared" si="67"/>
        <v>6.3729600000000008</v>
      </c>
      <c r="H600" s="2">
        <f t="shared" si="71"/>
        <v>5.8191399999999893</v>
      </c>
      <c r="I600" s="2">
        <f t="array" ref="I600">SUMPRODUCT(B584:B603, (ROW(B584:B603)-ROW(B584)+1)) / (20*21/2)</f>
        <v>6.487738095238095</v>
      </c>
      <c r="J600" s="2">
        <f t="shared" si="74"/>
        <v>6.4568990909700625</v>
      </c>
      <c r="K600" s="2">
        <f t="shared" si="68"/>
        <v>6.3914863411470098</v>
      </c>
    </row>
    <row r="601" spans="1:11" ht="13.5" x14ac:dyDescent="0.25">
      <c r="A601" s="4">
        <f>TITRES_STAT!B604</f>
        <v>42878</v>
      </c>
      <c r="B601" s="2">
        <f>TITRES_STAT!D604</f>
        <v>6.5355999999999996</v>
      </c>
      <c r="C601" s="2">
        <f t="shared" si="69"/>
        <v>5.6999999999999496E-2</v>
      </c>
      <c r="D601" s="2">
        <f t="shared" si="70"/>
        <v>6.49</v>
      </c>
      <c r="E601" s="2">
        <f t="shared" si="72"/>
        <v>6.4995000000000003</v>
      </c>
      <c r="F601" s="2">
        <f t="shared" si="73"/>
        <v>6.4658699999999998</v>
      </c>
      <c r="G601" s="2">
        <f t="shared" si="67"/>
        <v>6.3767600000000009</v>
      </c>
      <c r="H601" s="2">
        <f t="shared" si="71"/>
        <v>5.8282214999999908</v>
      </c>
      <c r="I601" s="2">
        <f t="array" ref="I601">SUMPRODUCT(B585:B604, (ROW(B585:B604)-ROW(B585)+1)) / (20*21/2)</f>
        <v>6.5011285714285716</v>
      </c>
      <c r="J601" s="2">
        <f t="shared" si="74"/>
        <v>6.4643944156395809</v>
      </c>
      <c r="K601" s="2">
        <f t="shared" si="68"/>
        <v>6.3971378571804598</v>
      </c>
    </row>
    <row r="602" spans="1:11" ht="13.5" x14ac:dyDescent="0.25">
      <c r="A602" s="4">
        <f>TITRES_STAT!B605</f>
        <v>42879</v>
      </c>
      <c r="B602" s="2">
        <f>TITRES_STAT!D605</f>
        <v>6.4596</v>
      </c>
      <c r="C602" s="2">
        <f t="shared" si="69"/>
        <v>-7.5999999999999623E-2</v>
      </c>
      <c r="D602" s="2">
        <f t="shared" si="70"/>
        <v>6.4861999999999993</v>
      </c>
      <c r="E602" s="2">
        <f t="shared" si="72"/>
        <v>6.4956999999999994</v>
      </c>
      <c r="F602" s="2">
        <f t="shared" si="73"/>
        <v>6.4668200000000011</v>
      </c>
      <c r="G602" s="2">
        <f t="shared" si="67"/>
        <v>6.3790400000000007</v>
      </c>
      <c r="H602" s="2">
        <f t="shared" si="71"/>
        <v>5.8369229999999899</v>
      </c>
      <c r="I602" s="2">
        <f t="array" ref="I602">SUMPRODUCT(B586:B605, (ROW(B586:B605)-ROW(B586)+1)) / (20*21/2)</f>
        <v>6.5151523809523813</v>
      </c>
      <c r="J602" s="2">
        <f t="shared" si="74"/>
        <v>6.463937804626287</v>
      </c>
      <c r="K602" s="2">
        <f t="shared" si="68"/>
        <v>6.3995873529773046</v>
      </c>
    </row>
    <row r="603" spans="1:11" ht="13.5" x14ac:dyDescent="0.25">
      <c r="A603" s="4">
        <f>TITRES_STAT!B606</f>
        <v>42880</v>
      </c>
      <c r="B603" s="2">
        <f>TITRES_STAT!D606</f>
        <v>6.5355999999999996</v>
      </c>
      <c r="C603" s="2">
        <f t="shared" si="69"/>
        <v>7.5999999999999623E-2</v>
      </c>
      <c r="D603" s="2">
        <f t="shared" si="70"/>
        <v>6.4976000000000003</v>
      </c>
      <c r="E603" s="2">
        <f t="shared" si="72"/>
        <v>6.4995000000000003</v>
      </c>
      <c r="F603" s="2">
        <f t="shared" si="73"/>
        <v>6.4709999999999992</v>
      </c>
      <c r="G603" s="2">
        <f t="shared" si="67"/>
        <v>6.3828400000000007</v>
      </c>
      <c r="H603" s="2">
        <f t="shared" si="71"/>
        <v>5.8460044999999896</v>
      </c>
      <c r="I603" s="2">
        <f t="array" ref="I603">SUMPRODUCT(B587:B606, (ROW(B587:B606)-ROW(B587)+1)) / (20*21/2)</f>
        <v>6.527565714285716</v>
      </c>
      <c r="J603" s="2">
        <f t="shared" si="74"/>
        <v>6.4707627756142596</v>
      </c>
      <c r="K603" s="2">
        <f t="shared" si="68"/>
        <v>6.4049211822723118</v>
      </c>
    </row>
    <row r="604" spans="1:11" ht="13.5" x14ac:dyDescent="0.25">
      <c r="A604" s="4">
        <f>TITRES_STAT!B607</f>
        <v>42881</v>
      </c>
      <c r="B604" s="2">
        <f>TITRES_STAT!D607</f>
        <v>6.6116000000000001</v>
      </c>
      <c r="C604" s="2">
        <f t="shared" si="69"/>
        <v>7.6000000000000512E-2</v>
      </c>
      <c r="D604" s="2">
        <f t="shared" si="70"/>
        <v>6.5241999999999987</v>
      </c>
      <c r="E604" s="2">
        <f t="shared" si="72"/>
        <v>6.5071000000000012</v>
      </c>
      <c r="F604" s="2">
        <f t="shared" si="73"/>
        <v>6.4795500000000006</v>
      </c>
      <c r="G604" s="2">
        <f t="shared" si="67"/>
        <v>6.3885400000000017</v>
      </c>
      <c r="H604" s="2">
        <f t="shared" si="71"/>
        <v>5.8553139999999901</v>
      </c>
      <c r="I604" s="2">
        <f t="array" ref="I604">SUMPRODUCT(B588:B607, (ROW(B588:B607)-ROW(B588)+1)) / (20*21/2)</f>
        <v>6.539128571428571</v>
      </c>
      <c r="J604" s="2">
        <f t="shared" si="74"/>
        <v>6.4841758446033779</v>
      </c>
      <c r="K604" s="2">
        <f t="shared" si="68"/>
        <v>6.4130262339479076</v>
      </c>
    </row>
    <row r="605" spans="1:11" ht="13.5" x14ac:dyDescent="0.25">
      <c r="A605" s="4">
        <f>TITRES_STAT!B608</f>
        <v>42884</v>
      </c>
      <c r="B605" s="2">
        <f>TITRES_STAT!D608</f>
        <v>6.6268000000000002</v>
      </c>
      <c r="C605" s="2">
        <f t="shared" si="69"/>
        <v>1.5200000000000102E-2</v>
      </c>
      <c r="D605" s="2">
        <f t="shared" si="70"/>
        <v>6.5538399999999992</v>
      </c>
      <c r="E605" s="2">
        <f t="shared" si="72"/>
        <v>6.5162200000000015</v>
      </c>
      <c r="F605" s="2">
        <f t="shared" si="73"/>
        <v>6.4888599999999999</v>
      </c>
      <c r="G605" s="2">
        <f t="shared" si="67"/>
        <v>6.3964439999999998</v>
      </c>
      <c r="H605" s="2">
        <f t="shared" si="71"/>
        <v>5.8646994999999915</v>
      </c>
      <c r="I605" s="2">
        <f t="array" ref="I605">SUMPRODUCT(B589:B608, (ROW(B589:B608)-ROW(B589)+1)) / (20*21/2)</f>
        <v>6.5493885714285716</v>
      </c>
      <c r="J605" s="2">
        <f t="shared" si="74"/>
        <v>6.4977590974982942</v>
      </c>
      <c r="K605" s="2">
        <f t="shared" si="68"/>
        <v>6.4214095188911271</v>
      </c>
    </row>
    <row r="606" spans="1:11" ht="13.5" x14ac:dyDescent="0.25">
      <c r="A606" s="4">
        <f>TITRES_STAT!B609</f>
        <v>42885</v>
      </c>
      <c r="B606" s="2">
        <f>TITRES_STAT!D609</f>
        <v>6.6192000000000002</v>
      </c>
      <c r="C606" s="2">
        <f t="shared" si="69"/>
        <v>-7.6000000000000512E-3</v>
      </c>
      <c r="D606" s="2">
        <f t="shared" si="70"/>
        <v>6.5705600000000004</v>
      </c>
      <c r="E606" s="2">
        <f t="shared" si="72"/>
        <v>6.5302800000000021</v>
      </c>
      <c r="F606" s="2">
        <f t="shared" si="73"/>
        <v>6.4977900000000002</v>
      </c>
      <c r="G606" s="2">
        <f t="shared" si="67"/>
        <v>6.4030560000000003</v>
      </c>
      <c r="H606" s="2">
        <f t="shared" si="71"/>
        <v>5.8740469999999911</v>
      </c>
      <c r="I606" s="2">
        <f t="array" ref="I606">SUMPRODUCT(B590:B609, (ROW(B590:B609)-ROW(B590)+1)) / (20*21/2)</f>
        <v>6.5572599999999985</v>
      </c>
      <c r="J606" s="2">
        <f t="shared" si="74"/>
        <v>6.5093248977365521</v>
      </c>
      <c r="K606" s="2">
        <f t="shared" si="68"/>
        <v>6.4291660083463773</v>
      </c>
    </row>
    <row r="607" spans="1:11" ht="13.5" x14ac:dyDescent="0.25">
      <c r="A607" s="4">
        <f>TITRES_STAT!B610</f>
        <v>42886</v>
      </c>
      <c r="B607" s="2">
        <f>TITRES_STAT!D610</f>
        <v>6.6192000000000002</v>
      </c>
      <c r="C607" s="2">
        <f t="shared" si="69"/>
        <v>0</v>
      </c>
      <c r="D607" s="2">
        <f t="shared" si="70"/>
        <v>6.6024799999999999</v>
      </c>
      <c r="E607" s="2">
        <f t="shared" si="72"/>
        <v>6.5443400000000009</v>
      </c>
      <c r="F607" s="2">
        <f t="shared" si="73"/>
        <v>6.5114700000000001</v>
      </c>
      <c r="G607" s="2">
        <f t="shared" si="67"/>
        <v>6.4097439999999999</v>
      </c>
      <c r="H607" s="2">
        <f t="shared" si="71"/>
        <v>5.8833944999999916</v>
      </c>
      <c r="I607" s="2">
        <f t="array" ref="I607">SUMPRODUCT(B591:B610, (ROW(B591:B610)-ROW(B591)+1)) / (20*21/2)</f>
        <v>6.5644257142857141</v>
      </c>
      <c r="J607" s="2">
        <f t="shared" si="74"/>
        <v>6.5197891931902134</v>
      </c>
      <c r="K607" s="2">
        <f t="shared" si="68"/>
        <v>6.4366183217445583</v>
      </c>
    </row>
    <row r="608" spans="1:11" ht="13.5" x14ac:dyDescent="0.25">
      <c r="A608" s="4">
        <f>TITRES_STAT!B611</f>
        <v>42887</v>
      </c>
      <c r="B608" s="2">
        <f>TITRES_STAT!D611</f>
        <v>6.6192000000000002</v>
      </c>
      <c r="C608" s="2">
        <f t="shared" si="69"/>
        <v>0</v>
      </c>
      <c r="D608" s="2">
        <f t="shared" si="70"/>
        <v>6.6192000000000011</v>
      </c>
      <c r="E608" s="2">
        <f t="shared" si="72"/>
        <v>6.5584000000000007</v>
      </c>
      <c r="F608" s="2">
        <f t="shared" si="73"/>
        <v>6.5251500000000009</v>
      </c>
      <c r="G608" s="2">
        <f t="shared" si="67"/>
        <v>6.4174959999999972</v>
      </c>
      <c r="H608" s="2">
        <f t="shared" si="71"/>
        <v>5.8927419999999939</v>
      </c>
      <c r="I608" s="2">
        <f t="array" ref="I608">SUMPRODUCT(B592:B611, (ROW(B592:B611)-ROW(B592)+1)) / (20*21/2)</f>
        <v>6.5710666666666651</v>
      </c>
      <c r="J608" s="2">
        <f t="shared" si="74"/>
        <v>6.5292568890768594</v>
      </c>
      <c r="K608" s="2">
        <f t="shared" si="68"/>
        <v>6.4437783875584973</v>
      </c>
    </row>
    <row r="609" spans="1:11" ht="13.5" x14ac:dyDescent="0.25">
      <c r="A609" s="4">
        <f>TITRES_STAT!B612</f>
        <v>42888</v>
      </c>
      <c r="B609" s="2">
        <f>TITRES_STAT!D612</f>
        <v>6.6078000000000001</v>
      </c>
      <c r="C609" s="2">
        <f t="shared" si="69"/>
        <v>-1.1400000000000077E-2</v>
      </c>
      <c r="D609" s="2">
        <f t="shared" si="70"/>
        <v>6.6184399999999997</v>
      </c>
      <c r="E609" s="2">
        <f t="shared" si="72"/>
        <v>6.5713200000000001</v>
      </c>
      <c r="F609" s="2">
        <f t="shared" si="73"/>
        <v>6.532560000000001</v>
      </c>
      <c r="G609" s="2">
        <f t="shared" si="67"/>
        <v>6.4250199999999973</v>
      </c>
      <c r="H609" s="2">
        <f t="shared" si="71"/>
        <v>5.9020324999999936</v>
      </c>
      <c r="I609" s="2">
        <f t="array" ref="I609">SUMPRODUCT(B593:B612, (ROW(B593:B612)-ROW(B593)+1)) / (20*21/2)</f>
        <v>6.573744761904762</v>
      </c>
      <c r="J609" s="2">
        <f t="shared" si="74"/>
        <v>6.5367371853552543</v>
      </c>
      <c r="K609" s="2">
        <f t="shared" si="68"/>
        <v>6.4502106076542427</v>
      </c>
    </row>
    <row r="610" spans="1:11" ht="13.5" x14ac:dyDescent="0.25">
      <c r="A610" s="4">
        <f>TITRES_STAT!B613</f>
        <v>42891</v>
      </c>
      <c r="B610" s="2">
        <f>TITRES_STAT!D613</f>
        <v>6.6078000000000001</v>
      </c>
      <c r="C610" s="2">
        <f t="shared" si="69"/>
        <v>0</v>
      </c>
      <c r="D610" s="2">
        <f t="shared" si="70"/>
        <v>6.6146399999999996</v>
      </c>
      <c r="E610" s="2">
        <f t="shared" si="72"/>
        <v>6.5842399999999994</v>
      </c>
      <c r="F610" s="2">
        <f t="shared" si="73"/>
        <v>6.5380700000000003</v>
      </c>
      <c r="G610" s="2">
        <f t="shared" si="67"/>
        <v>6.4325439999999965</v>
      </c>
      <c r="H610" s="2">
        <f t="shared" si="71"/>
        <v>5.9109429999999943</v>
      </c>
      <c r="I610" s="2">
        <f t="array" ref="I610">SUMPRODUCT(B594:B613, (ROW(B594:B613)-ROW(B594)+1)) / (20*21/2)</f>
        <v>6.5760609523809528</v>
      </c>
      <c r="J610" s="2">
        <f t="shared" si="74"/>
        <v>6.5435050724642778</v>
      </c>
      <c r="K610" s="2">
        <f t="shared" si="68"/>
        <v>6.456390583824664</v>
      </c>
    </row>
    <row r="611" spans="1:11" ht="13.5" x14ac:dyDescent="0.25">
      <c r="A611" s="4">
        <f>TITRES_STAT!B614</f>
        <v>42892</v>
      </c>
      <c r="B611" s="2">
        <f>TITRES_STAT!D614</f>
        <v>6.6078000000000001</v>
      </c>
      <c r="C611" s="2">
        <f t="shared" si="69"/>
        <v>0</v>
      </c>
      <c r="D611" s="2">
        <f t="shared" si="70"/>
        <v>6.6123599999999998</v>
      </c>
      <c r="E611" s="2">
        <f t="shared" si="72"/>
        <v>6.5914599999999997</v>
      </c>
      <c r="F611" s="2">
        <f t="shared" si="73"/>
        <v>6.5454800000000004</v>
      </c>
      <c r="G611" s="2">
        <f t="shared" si="67"/>
        <v>6.4390039999999962</v>
      </c>
      <c r="H611" s="2">
        <f t="shared" si="71"/>
        <v>5.9202334999999939</v>
      </c>
      <c r="I611" s="2">
        <f t="array" ref="I611">SUMPRODUCT(B595:B614, (ROW(B595:B614)-ROW(B595)+1)) / (20*21/2)</f>
        <v>6.5794628571428575</v>
      </c>
      <c r="J611" s="2">
        <f t="shared" si="74"/>
        <v>6.5496283988962514</v>
      </c>
      <c r="K611" s="2">
        <f t="shared" si="68"/>
        <v>6.4623282079884028</v>
      </c>
    </row>
    <row r="612" spans="1:11" ht="13.5" x14ac:dyDescent="0.25">
      <c r="A612" s="4">
        <f>TITRES_STAT!B615</f>
        <v>42893</v>
      </c>
      <c r="B612" s="2">
        <f>TITRES_STAT!D615</f>
        <v>6.5735999999999999</v>
      </c>
      <c r="C612" s="2">
        <f t="shared" si="69"/>
        <v>-3.420000000000023E-2</v>
      </c>
      <c r="D612" s="2">
        <f t="shared" si="70"/>
        <v>6.6032400000000013</v>
      </c>
      <c r="E612" s="2">
        <f t="shared" si="72"/>
        <v>6.6028599999999997</v>
      </c>
      <c r="F612" s="2">
        <f t="shared" si="73"/>
        <v>6.5492800000000004</v>
      </c>
      <c r="G612" s="2">
        <f t="shared" si="67"/>
        <v>6.4447799999999971</v>
      </c>
      <c r="H612" s="2">
        <f t="shared" si="71"/>
        <v>5.9293529999999945</v>
      </c>
      <c r="I612" s="2">
        <f t="array" ref="I612">SUMPRODUCT(B596:B615, (ROW(B596:B615)-ROW(B596)+1)) / (20*21/2)</f>
        <v>6.577544761904762</v>
      </c>
      <c r="J612" s="2">
        <f t="shared" si="74"/>
        <v>6.5519114085251795</v>
      </c>
      <c r="K612" s="2">
        <f t="shared" si="68"/>
        <v>6.466691807675133</v>
      </c>
    </row>
    <row r="613" spans="1:11" ht="13.5" x14ac:dyDescent="0.25">
      <c r="A613" s="4">
        <f>TITRES_STAT!B616</f>
        <v>42894</v>
      </c>
      <c r="B613" s="2">
        <f>TITRES_STAT!D616</f>
        <v>6.5735999999999999</v>
      </c>
      <c r="C613" s="2">
        <f t="shared" si="69"/>
        <v>0</v>
      </c>
      <c r="D613" s="2">
        <f t="shared" si="70"/>
        <v>6.5941199999999993</v>
      </c>
      <c r="E613" s="2">
        <f t="shared" si="72"/>
        <v>6.6066599999999998</v>
      </c>
      <c r="F613" s="2">
        <f t="shared" si="73"/>
        <v>6.5530800000000013</v>
      </c>
      <c r="G613" s="2">
        <f t="shared" si="67"/>
        <v>6.4500999999999964</v>
      </c>
      <c r="H613" s="2">
        <f t="shared" si="71"/>
        <v>5.9384724999999934</v>
      </c>
      <c r="I613" s="2">
        <f t="array" ref="I613">SUMPRODUCT(B597:B616, (ROW(B597:B616)-ROW(B597)+1)) / (20*21/2)</f>
        <v>6.5788838095238091</v>
      </c>
      <c r="J613" s="2">
        <f t="shared" si="74"/>
        <v>6.5539769886656378</v>
      </c>
      <c r="K613" s="2">
        <f t="shared" si="68"/>
        <v>6.4708842858055196</v>
      </c>
    </row>
    <row r="614" spans="1:11" ht="13.5" x14ac:dyDescent="0.25">
      <c r="A614" s="4">
        <f>TITRES_STAT!B617</f>
        <v>42895</v>
      </c>
      <c r="B614" s="2">
        <f>TITRES_STAT!D617</f>
        <v>6.5888</v>
      </c>
      <c r="C614" s="2">
        <f t="shared" si="69"/>
        <v>1.5200000000000102E-2</v>
      </c>
      <c r="D614" s="2">
        <f t="shared" si="70"/>
        <v>6.5903200000000002</v>
      </c>
      <c r="E614" s="2">
        <f t="shared" si="72"/>
        <v>6.604379999999999</v>
      </c>
      <c r="F614" s="2">
        <f t="shared" si="73"/>
        <v>6.5557400000000019</v>
      </c>
      <c r="G614" s="2">
        <f t="shared" si="67"/>
        <v>6.4557239999999965</v>
      </c>
      <c r="H614" s="2">
        <f t="shared" si="71"/>
        <v>5.9474779999999932</v>
      </c>
      <c r="I614" s="2">
        <f t="array" ref="I614">SUMPRODUCT(B598:B617, (ROW(B598:B617)-ROW(B598)+1)) / (20*21/2)</f>
        <v>6.574721904761903</v>
      </c>
      <c r="J614" s="2">
        <f t="shared" si="74"/>
        <v>6.5572934659355768</v>
      </c>
      <c r="K614" s="2">
        <f t="shared" si="68"/>
        <v>6.4755084314602058</v>
      </c>
    </row>
    <row r="615" spans="1:11" ht="13.5" x14ac:dyDescent="0.25">
      <c r="A615" s="4">
        <f>TITRES_STAT!B618</f>
        <v>42898</v>
      </c>
      <c r="B615" s="2">
        <f>TITRES_STAT!D618</f>
        <v>6.5355999999999996</v>
      </c>
      <c r="C615" s="2">
        <f t="shared" si="69"/>
        <v>-5.3200000000000358E-2</v>
      </c>
      <c r="D615" s="2">
        <f t="shared" si="70"/>
        <v>6.5758799999999997</v>
      </c>
      <c r="E615" s="2">
        <f t="shared" si="72"/>
        <v>6.5952599999999988</v>
      </c>
      <c r="F615" s="2">
        <f t="shared" si="73"/>
        <v>6.5557400000000019</v>
      </c>
      <c r="G615" s="2">
        <f t="shared" si="67"/>
        <v>6.4606639999999969</v>
      </c>
      <c r="H615" s="2">
        <f t="shared" si="71"/>
        <v>5.9564074999999921</v>
      </c>
      <c r="I615" s="2">
        <f t="array" ref="I615">SUMPRODUCT(B599:B618, (ROW(B599:B618)-ROW(B599)+1)) / (20*21/2)</f>
        <v>6.5876933333333332</v>
      </c>
      <c r="J615" s="2">
        <f t="shared" si="74"/>
        <v>6.55522742156076</v>
      </c>
      <c r="K615" s="2">
        <f t="shared" si="68"/>
        <v>6.4778649635598056</v>
      </c>
    </row>
    <row r="616" spans="1:11" ht="13.5" x14ac:dyDescent="0.25">
      <c r="A616" s="4">
        <f>TITRES_STAT!B619</f>
        <v>42899</v>
      </c>
      <c r="B616" s="2">
        <f>TITRES_STAT!D619</f>
        <v>6.5697999999999999</v>
      </c>
      <c r="C616" s="2">
        <f t="shared" si="69"/>
        <v>3.420000000000023E-2</v>
      </c>
      <c r="D616" s="2">
        <f t="shared" si="70"/>
        <v>6.5682799999999997</v>
      </c>
      <c r="E616" s="2">
        <f t="shared" si="72"/>
        <v>6.5903200000000002</v>
      </c>
      <c r="F616" s="2">
        <f t="shared" si="73"/>
        <v>6.5603000000000007</v>
      </c>
      <c r="G616" s="2">
        <f t="shared" si="67"/>
        <v>6.4662879999999969</v>
      </c>
      <c r="H616" s="2">
        <f t="shared" si="71"/>
        <v>5.9655079999999927</v>
      </c>
      <c r="I616" s="2">
        <f t="array" ref="I616">SUMPRODUCT(B600:B619, (ROW(B600:B619)-ROW(B600)+1)) / (20*21/2)</f>
        <v>6.5996180952380961</v>
      </c>
      <c r="J616" s="2">
        <f t="shared" si="74"/>
        <v>6.5566152861740212</v>
      </c>
      <c r="K616" s="2">
        <f t="shared" si="68"/>
        <v>6.4814702591064801</v>
      </c>
    </row>
    <row r="617" spans="1:11" ht="13.5" x14ac:dyDescent="0.25">
      <c r="A617" s="4">
        <f>TITRES_STAT!B620</f>
        <v>42900</v>
      </c>
      <c r="B617" s="2">
        <f>TITRES_STAT!D620</f>
        <v>6.5166000000000004</v>
      </c>
      <c r="C617" s="2">
        <f t="shared" si="69"/>
        <v>-5.319999999999947E-2</v>
      </c>
      <c r="D617" s="2">
        <f t="shared" si="70"/>
        <v>6.5568800000000014</v>
      </c>
      <c r="E617" s="2">
        <f t="shared" si="72"/>
        <v>6.5800600000000005</v>
      </c>
      <c r="F617" s="2">
        <f t="shared" si="73"/>
        <v>6.5622000000000016</v>
      </c>
      <c r="G617" s="2">
        <f t="shared" si="67"/>
        <v>6.4712279999999973</v>
      </c>
      <c r="H617" s="2">
        <f t="shared" si="71"/>
        <v>5.9741714999999935</v>
      </c>
      <c r="I617" s="2">
        <f t="array" ref="I617">SUMPRODUCT(B601:B620, (ROW(B601:B620)-ROW(B601)+1)) / (20*21/2)</f>
        <v>6.6175342857142851</v>
      </c>
      <c r="J617" s="2">
        <f t="shared" si="74"/>
        <v>6.5528043065384001</v>
      </c>
      <c r="K617" s="2">
        <f t="shared" si="68"/>
        <v>6.4828478960042659</v>
      </c>
    </row>
    <row r="618" spans="1:11" ht="13.5" x14ac:dyDescent="0.25">
      <c r="A618" s="4">
        <f>TITRES_STAT!B621</f>
        <v>42901</v>
      </c>
      <c r="B618" s="2">
        <f>TITRES_STAT!D621</f>
        <v>6.6984000000000004</v>
      </c>
      <c r="C618" s="2">
        <f t="shared" si="69"/>
        <v>0.18179999999999996</v>
      </c>
      <c r="D618" s="2">
        <f t="shared" si="70"/>
        <v>6.5818399999999997</v>
      </c>
      <c r="E618" s="2">
        <f t="shared" si="72"/>
        <v>6.5879799999999999</v>
      </c>
      <c r="F618" s="2">
        <f t="shared" si="73"/>
        <v>6.5731899999999994</v>
      </c>
      <c r="G618" s="2">
        <f t="shared" si="67"/>
        <v>6.4798799999999979</v>
      </c>
      <c r="H618" s="2">
        <f t="shared" si="71"/>
        <v>5.9837439999999935</v>
      </c>
      <c r="I618" s="2">
        <f t="array" ref="I618">SUMPRODUCT(B602:B621, (ROW(B602:B621)-ROW(B602)+1)) / (20*21/2)</f>
        <v>6.6303471428571426</v>
      </c>
      <c r="J618" s="2">
        <f t="shared" si="74"/>
        <v>6.566670563058552</v>
      </c>
      <c r="K618" s="2">
        <f t="shared" si="68"/>
        <v>6.4913009196903735</v>
      </c>
    </row>
    <row r="619" spans="1:11" ht="13.5" x14ac:dyDescent="0.25">
      <c r="A619" s="4">
        <f>TITRES_STAT!B622</f>
        <v>42902</v>
      </c>
      <c r="B619" s="2">
        <f>TITRES_STAT!D622</f>
        <v>6.6984000000000004</v>
      </c>
      <c r="C619" s="2">
        <f t="shared" si="69"/>
        <v>0</v>
      </c>
      <c r="D619" s="2">
        <f t="shared" si="70"/>
        <v>6.6037599999999994</v>
      </c>
      <c r="E619" s="2">
        <f t="shared" si="72"/>
        <v>6.5970399999999998</v>
      </c>
      <c r="F619" s="2">
        <f t="shared" si="73"/>
        <v>6.5841800000000008</v>
      </c>
      <c r="G619" s="2">
        <f t="shared" si="67"/>
        <v>6.4888359999999992</v>
      </c>
      <c r="H619" s="2">
        <f t="shared" si="71"/>
        <v>5.9934874999999943</v>
      </c>
      <c r="I619" s="2">
        <f t="array" ref="I619">SUMPRODUCT(B603:B622, (ROW(B603:B622)-ROW(B603)+1)) / (20*21/2)</f>
        <v>6.6500085714285726</v>
      </c>
      <c r="J619" s="2">
        <f t="shared" si="74"/>
        <v>6.5792162237196425</v>
      </c>
      <c r="K619" s="2">
        <f t="shared" si="68"/>
        <v>6.4994224522515358</v>
      </c>
    </row>
    <row r="620" spans="1:11" ht="13.5" x14ac:dyDescent="0.25">
      <c r="A620" s="4">
        <f>TITRES_STAT!B623</f>
        <v>42905</v>
      </c>
      <c r="B620" s="2">
        <f>TITRES_STAT!D623</f>
        <v>6.7723000000000004</v>
      </c>
      <c r="C620" s="2">
        <f t="shared" si="69"/>
        <v>7.3900000000000077E-2</v>
      </c>
      <c r="D620" s="2">
        <f t="shared" si="70"/>
        <v>6.6510999999999996</v>
      </c>
      <c r="E620" s="2">
        <f t="shared" si="72"/>
        <v>6.6134900000000005</v>
      </c>
      <c r="F620" s="2">
        <f t="shared" si="73"/>
        <v>6.5988650000000009</v>
      </c>
      <c r="G620" s="2">
        <f t="shared" si="67"/>
        <v>6.4982819999999979</v>
      </c>
      <c r="H620" s="2">
        <f t="shared" si="71"/>
        <v>6.0036004999999939</v>
      </c>
      <c r="I620" s="2">
        <f t="array" ref="I620">SUMPRODUCT(B604:B623, (ROW(B604:B623)-ROW(B604)+1)) / (20*21/2)</f>
        <v>6.6676052380952378</v>
      </c>
      <c r="J620" s="2">
        <f t="shared" si="74"/>
        <v>6.5976051547939623</v>
      </c>
      <c r="K620" s="2">
        <f t="shared" si="68"/>
        <v>6.5101235325553972</v>
      </c>
    </row>
    <row r="621" spans="1:11" ht="13.5" x14ac:dyDescent="0.25">
      <c r="A621" s="4">
        <f>TITRES_STAT!B624</f>
        <v>42906</v>
      </c>
      <c r="B621" s="2">
        <f>TITRES_STAT!D624</f>
        <v>6.7333999999999996</v>
      </c>
      <c r="C621" s="2">
        <f t="shared" si="69"/>
        <v>-3.8900000000000823E-2</v>
      </c>
      <c r="D621" s="2">
        <f t="shared" si="70"/>
        <v>6.6838199999999999</v>
      </c>
      <c r="E621" s="2">
        <f t="shared" si="72"/>
        <v>6.6260500000000011</v>
      </c>
      <c r="F621" s="2">
        <f t="shared" si="73"/>
        <v>6.6087550000000004</v>
      </c>
      <c r="G621" s="2">
        <f t="shared" si="67"/>
        <v>6.5094579999999986</v>
      </c>
      <c r="H621" s="2">
        <f t="shared" si="71"/>
        <v>6.0140509999999949</v>
      </c>
      <c r="I621" s="2">
        <f t="array" ref="I621">SUMPRODUCT(B605:B624, (ROW(B605:B624)-ROW(B605)+1)) / (20*21/2)</f>
        <v>6.6890795238095251</v>
      </c>
      <c r="J621" s="2">
        <f t="shared" si="74"/>
        <v>6.6105379971945375</v>
      </c>
      <c r="K621" s="2">
        <f t="shared" si="68"/>
        <v>6.5188794724551853</v>
      </c>
    </row>
    <row r="622" spans="1:11" ht="13.5" x14ac:dyDescent="0.25">
      <c r="A622" s="4">
        <f>TITRES_STAT!B625</f>
        <v>42907</v>
      </c>
      <c r="B622" s="2">
        <f>TITRES_STAT!D625</f>
        <v>6.8151999999999999</v>
      </c>
      <c r="C622" s="2">
        <f t="shared" si="69"/>
        <v>8.1800000000000317E-2</v>
      </c>
      <c r="D622" s="2">
        <f t="shared" si="70"/>
        <v>6.7435400000000003</v>
      </c>
      <c r="E622" s="2">
        <f t="shared" si="72"/>
        <v>6.6502100000000013</v>
      </c>
      <c r="F622" s="2">
        <f t="shared" si="73"/>
        <v>6.6265350000000014</v>
      </c>
      <c r="G622" s="2">
        <f t="shared" si="67"/>
        <v>6.5200659999999981</v>
      </c>
      <c r="H622" s="2">
        <f t="shared" si="71"/>
        <v>6.0246064999999964</v>
      </c>
      <c r="I622" s="2">
        <f t="array" ref="I622">SUMPRODUCT(B606:B625, (ROW(B606:B625)-ROW(B606)+1)) / (20*21/2)</f>
        <v>6.6900576190476198</v>
      </c>
      <c r="J622" s="2">
        <f t="shared" si="74"/>
        <v>6.6300296165093426</v>
      </c>
      <c r="K622" s="2">
        <f t="shared" si="68"/>
        <v>6.5304998853000802</v>
      </c>
    </row>
    <row r="623" spans="1:11" ht="13.5" x14ac:dyDescent="0.25">
      <c r="A623" s="4">
        <f>TITRES_STAT!B626</f>
        <v>42908</v>
      </c>
      <c r="B623" s="2">
        <f>TITRES_STAT!D626</f>
        <v>6.8113000000000001</v>
      </c>
      <c r="C623" s="2">
        <f t="shared" si="69"/>
        <v>-3.8999999999997925E-3</v>
      </c>
      <c r="D623" s="2">
        <f t="shared" si="70"/>
        <v>6.7661200000000008</v>
      </c>
      <c r="E623" s="2">
        <f t="shared" si="72"/>
        <v>6.6739799999999985</v>
      </c>
      <c r="F623" s="2">
        <f t="shared" si="73"/>
        <v>6.6403200000000009</v>
      </c>
      <c r="G623" s="2">
        <f t="shared" si="67"/>
        <v>6.5283919999999993</v>
      </c>
      <c r="H623" s="2">
        <f t="shared" si="71"/>
        <v>6.0351424999999956</v>
      </c>
      <c r="I623" s="2">
        <f t="array" ref="I623">SUMPRODUCT(B607:B626, (ROW(B607:B626)-ROW(B607)+1)) / (20*21/2)</f>
        <v>6.7090333333333332</v>
      </c>
      <c r="J623" s="2">
        <f t="shared" si="74"/>
        <v>6.647293462556072</v>
      </c>
      <c r="K623" s="2">
        <f t="shared" si="68"/>
        <v>6.5415116545039993</v>
      </c>
    </row>
    <row r="624" spans="1:11" ht="13.5" x14ac:dyDescent="0.25">
      <c r="A624" s="4">
        <f>TITRES_STAT!B627</f>
        <v>42909</v>
      </c>
      <c r="B624" s="2">
        <f>TITRES_STAT!D627</f>
        <v>6.8658000000000001</v>
      </c>
      <c r="C624" s="2">
        <f t="shared" si="69"/>
        <v>5.4499999999999993E-2</v>
      </c>
      <c r="D624" s="2">
        <f t="shared" si="70"/>
        <v>6.7996000000000008</v>
      </c>
      <c r="E624" s="2">
        <f t="shared" si="72"/>
        <v>6.7016800000000005</v>
      </c>
      <c r="F624" s="2">
        <f t="shared" si="73"/>
        <v>6.6530300000000011</v>
      </c>
      <c r="G624" s="2">
        <f t="shared" si="67"/>
        <v>6.5380359999999982</v>
      </c>
      <c r="H624" s="2">
        <f t="shared" si="71"/>
        <v>6.0459129999999961</v>
      </c>
      <c r="I624" s="2">
        <f t="array" ref="I624">SUMPRODUCT(B608:B627, (ROW(B608:B627)-ROW(B608)+1)) / (20*21/2)</f>
        <v>6.7268904761904755</v>
      </c>
      <c r="J624" s="2">
        <f t="shared" si="74"/>
        <v>6.6681036089793029</v>
      </c>
      <c r="K624" s="2">
        <f t="shared" si="68"/>
        <v>6.5542288445234504</v>
      </c>
    </row>
    <row r="625" spans="1:11" ht="13.5" x14ac:dyDescent="0.25">
      <c r="A625" s="4">
        <f>TITRES_STAT!B628</f>
        <v>42914</v>
      </c>
      <c r="B625" s="2">
        <f>TITRES_STAT!D628</f>
        <v>6.6632999999999996</v>
      </c>
      <c r="C625" s="2">
        <f t="shared" si="69"/>
        <v>-0.20250000000000057</v>
      </c>
      <c r="D625" s="2">
        <f t="shared" si="70"/>
        <v>6.7777999999999992</v>
      </c>
      <c r="E625" s="2">
        <f t="shared" si="72"/>
        <v>6.7144499999999994</v>
      </c>
      <c r="F625" s="2">
        <f t="shared" si="73"/>
        <v>6.6548550000000004</v>
      </c>
      <c r="G625" s="2">
        <f t="shared" si="67"/>
        <v>6.5433259999999986</v>
      </c>
      <c r="H625" s="2">
        <f t="shared" si="71"/>
        <v>6.0556709999999967</v>
      </c>
      <c r="I625" s="2">
        <f t="array" ref="I625">SUMPRODUCT(B609:B628, (ROW(B609:B628)-ROW(B609)+1)) / (20*21/2)</f>
        <v>6.7436290476190477</v>
      </c>
      <c r="J625" s="2">
        <f t="shared" si="74"/>
        <v>6.6676461224098453</v>
      </c>
      <c r="K625" s="2">
        <f t="shared" si="68"/>
        <v>6.5585061447382174</v>
      </c>
    </row>
    <row r="626" spans="1:11" ht="13.5" x14ac:dyDescent="0.25">
      <c r="A626" s="4">
        <f>TITRES_STAT!B629</f>
        <v>42915</v>
      </c>
      <c r="B626" s="2">
        <f>TITRES_STAT!D629</f>
        <v>6.8540999999999999</v>
      </c>
      <c r="C626" s="2">
        <f t="shared" si="69"/>
        <v>0.1908000000000003</v>
      </c>
      <c r="D626" s="2">
        <f t="shared" si="70"/>
        <v>6.8019400000000001</v>
      </c>
      <c r="E626" s="2">
        <f t="shared" si="72"/>
        <v>6.7428799999999995</v>
      </c>
      <c r="F626" s="2">
        <f t="shared" si="73"/>
        <v>6.6665999999999999</v>
      </c>
      <c r="G626" s="2">
        <f t="shared" ref="G626:G689" si="75">AVERAGE(B577:B626)</f>
        <v>6.5520519999999989</v>
      </c>
      <c r="H626" s="2">
        <f t="shared" si="71"/>
        <v>6.0661929999999975</v>
      </c>
      <c r="I626" s="2">
        <f t="array" ref="I626">SUMPRODUCT(B610:B629, (ROW(B610:B629)-ROW(B610)+1)) / (20*21/2)</f>
        <v>6.7592490476190488</v>
      </c>
      <c r="J626" s="2">
        <f t="shared" si="74"/>
        <v>6.6854036345612888</v>
      </c>
      <c r="K626" s="2">
        <f t="shared" si="68"/>
        <v>6.5700980606308361</v>
      </c>
    </row>
    <row r="627" spans="1:11" ht="13.5" x14ac:dyDescent="0.25">
      <c r="A627" s="4">
        <f>TITRES_STAT!B630</f>
        <v>42916</v>
      </c>
      <c r="B627" s="2">
        <f>TITRES_STAT!D630</f>
        <v>6.8540999999999999</v>
      </c>
      <c r="C627" s="2">
        <f t="shared" si="69"/>
        <v>0</v>
      </c>
      <c r="D627" s="2">
        <f t="shared" si="70"/>
        <v>6.8097200000000004</v>
      </c>
      <c r="E627" s="2">
        <f t="shared" si="72"/>
        <v>6.7766299999999999</v>
      </c>
      <c r="F627" s="2">
        <f t="shared" si="73"/>
        <v>6.678345000000002</v>
      </c>
      <c r="G627" s="2">
        <f t="shared" si="75"/>
        <v>6.560778</v>
      </c>
      <c r="H627" s="2">
        <f t="shared" si="71"/>
        <v>6.0769999999999982</v>
      </c>
      <c r="I627" s="2">
        <f t="array" ref="I627">SUMPRODUCT(B611:B630, (ROW(B611:B630)-ROW(B611)+1)) / (20*21/2)</f>
        <v>6.7774104761904779</v>
      </c>
      <c r="J627" s="2">
        <f t="shared" si="74"/>
        <v>6.7014699550792614</v>
      </c>
      <c r="K627" s="2">
        <f t="shared" ref="K627:K690" si="76">$K$4*B627+(1-$K$4)*K626</f>
        <v>6.5812353915864898</v>
      </c>
    </row>
    <row r="628" spans="1:11" ht="13.5" x14ac:dyDescent="0.25">
      <c r="A628" s="4">
        <f>TITRES_STAT!B631</f>
        <v>42919</v>
      </c>
      <c r="B628" s="2">
        <f>TITRES_STAT!D631</f>
        <v>6.8540999999999999</v>
      </c>
      <c r="C628" s="2">
        <f t="shared" si="69"/>
        <v>0</v>
      </c>
      <c r="D628" s="2">
        <f t="shared" si="70"/>
        <v>6.8182799999999997</v>
      </c>
      <c r="E628" s="2">
        <f t="shared" si="72"/>
        <v>6.7922000000000011</v>
      </c>
      <c r="F628" s="2">
        <f t="shared" si="73"/>
        <v>6.6900900000000005</v>
      </c>
      <c r="G628" s="2">
        <f t="shared" si="75"/>
        <v>6.5695040000000002</v>
      </c>
      <c r="H628" s="2">
        <f t="shared" si="71"/>
        <v>6.087806999999998</v>
      </c>
      <c r="I628" s="2">
        <f t="array" ref="I628">SUMPRODUCT(B612:B631, (ROW(B612:B631)-ROW(B612)+1)) / (20*21/2)</f>
        <v>6.8090419047619068</v>
      </c>
      <c r="J628" s="2">
        <f t="shared" si="74"/>
        <v>6.7160061498336177</v>
      </c>
      <c r="K628" s="2">
        <f t="shared" si="76"/>
        <v>6.5919359644654509</v>
      </c>
    </row>
    <row r="629" spans="1:11" ht="13.5" x14ac:dyDescent="0.25">
      <c r="A629" s="4">
        <f>TITRES_STAT!B632</f>
        <v>42920</v>
      </c>
      <c r="B629" s="2">
        <f>TITRES_STAT!D632</f>
        <v>6.8540999999999999</v>
      </c>
      <c r="C629" s="2">
        <f t="shared" si="69"/>
        <v>0</v>
      </c>
      <c r="D629" s="2">
        <f t="shared" si="70"/>
        <v>6.8159399999999994</v>
      </c>
      <c r="E629" s="2">
        <f t="shared" si="72"/>
        <v>6.8077700000000005</v>
      </c>
      <c r="F629" s="2">
        <f t="shared" si="73"/>
        <v>6.7024050000000006</v>
      </c>
      <c r="G629" s="2">
        <f t="shared" si="75"/>
        <v>6.5781540000000005</v>
      </c>
      <c r="H629" s="2">
        <f t="shared" si="71"/>
        <v>6.0985379999999987</v>
      </c>
      <c r="I629" s="2">
        <f t="array" ref="I629">SUMPRODUCT(B613:B632, (ROW(B613:B632)-ROW(B613)+1)) / (20*21/2)</f>
        <v>6.8419161904761907</v>
      </c>
      <c r="J629" s="2">
        <f t="shared" si="74"/>
        <v>6.7291579450875592</v>
      </c>
      <c r="K629" s="2">
        <f t="shared" si="76"/>
        <v>6.6022169070354328</v>
      </c>
    </row>
    <row r="630" spans="1:11" ht="13.5" x14ac:dyDescent="0.25">
      <c r="A630" s="4">
        <f>TITRES_STAT!B633</f>
        <v>42921</v>
      </c>
      <c r="B630" s="2">
        <f>TITRES_STAT!D633</f>
        <v>6.8930999999999996</v>
      </c>
      <c r="C630" s="2">
        <f t="shared" si="69"/>
        <v>3.8999999999999702E-2</v>
      </c>
      <c r="D630" s="2">
        <f t="shared" si="70"/>
        <v>6.8619000000000003</v>
      </c>
      <c r="E630" s="2">
        <f t="shared" si="72"/>
        <v>6.8198500000000006</v>
      </c>
      <c r="F630" s="2">
        <f t="shared" si="73"/>
        <v>6.7166700000000006</v>
      </c>
      <c r="G630" s="2">
        <f t="shared" si="75"/>
        <v>6.5875840000000006</v>
      </c>
      <c r="H630" s="2">
        <f t="shared" si="71"/>
        <v>6.1094639999999991</v>
      </c>
      <c r="I630" s="2">
        <f t="array" ref="I630">SUMPRODUCT(B614:B633, (ROW(B614:B633)-ROW(B614)+1)) / (20*21/2)</f>
        <v>6.8734747619047623</v>
      </c>
      <c r="J630" s="2">
        <f t="shared" si="74"/>
        <v>6.7447714741268392</v>
      </c>
      <c r="K630" s="2">
        <f t="shared" si="76"/>
        <v>6.6136240871516909</v>
      </c>
    </row>
    <row r="631" spans="1:11" ht="13.5" x14ac:dyDescent="0.25">
      <c r="A631" s="4">
        <f>TITRES_STAT!B634</f>
        <v>42922</v>
      </c>
      <c r="B631" s="2">
        <f>TITRES_STAT!D634</f>
        <v>7.0488</v>
      </c>
      <c r="C631" s="2">
        <f t="shared" si="69"/>
        <v>0.15570000000000039</v>
      </c>
      <c r="D631" s="2">
        <f t="shared" si="70"/>
        <v>6.9008399999999996</v>
      </c>
      <c r="E631" s="2">
        <f t="shared" si="72"/>
        <v>6.8513900000000003</v>
      </c>
      <c r="F631" s="2">
        <f t="shared" si="73"/>
        <v>6.7387200000000007</v>
      </c>
      <c r="G631" s="2">
        <f t="shared" si="75"/>
        <v>6.6001279999999998</v>
      </c>
      <c r="H631" s="2">
        <f t="shared" si="71"/>
        <v>6.1210164999999996</v>
      </c>
      <c r="I631" s="2">
        <f t="array" ref="I631">SUMPRODUCT(B615:B634, (ROW(B615:B634)-ROW(B615)+1)) / (20*21/2)</f>
        <v>6.9129285714285711</v>
      </c>
      <c r="J631" s="2">
        <f t="shared" si="74"/>
        <v>6.7737265718290454</v>
      </c>
      <c r="K631" s="2">
        <f t="shared" si="76"/>
        <v>6.6306898092241733</v>
      </c>
    </row>
    <row r="632" spans="1:11" ht="13.5" x14ac:dyDescent="0.25">
      <c r="A632" s="4">
        <f>TITRES_STAT!B635</f>
        <v>42923</v>
      </c>
      <c r="B632" s="2">
        <f>TITRES_STAT!D635</f>
        <v>7.0838999999999999</v>
      </c>
      <c r="C632" s="2">
        <f t="shared" si="69"/>
        <v>3.5099999999999909E-2</v>
      </c>
      <c r="D632" s="2">
        <f t="shared" si="70"/>
        <v>6.9467999999999988</v>
      </c>
      <c r="E632" s="2">
        <f t="shared" si="72"/>
        <v>6.87826</v>
      </c>
      <c r="F632" s="2">
        <f t="shared" si="73"/>
        <v>6.7642350000000011</v>
      </c>
      <c r="G632" s="2">
        <f t="shared" si="75"/>
        <v>6.6129940000000014</v>
      </c>
      <c r="H632" s="2">
        <f t="shared" si="71"/>
        <v>6.1321175000000006</v>
      </c>
      <c r="I632" s="2">
        <f t="array" ref="I632">SUMPRODUCT(B616:B635, (ROW(B616:B635)-ROW(B616)+1)) / (20*21/2)</f>
        <v>6.9568690476190485</v>
      </c>
      <c r="J632" s="2">
        <f t="shared" si="74"/>
        <v>6.8032668983215174</v>
      </c>
      <c r="K632" s="2">
        <f t="shared" si="76"/>
        <v>6.648462757882049</v>
      </c>
    </row>
    <row r="633" spans="1:11" ht="13.5" x14ac:dyDescent="0.25">
      <c r="A633" s="4">
        <f>TITRES_STAT!B636</f>
        <v>42926</v>
      </c>
      <c r="B633" s="2">
        <f>TITRES_STAT!D636</f>
        <v>7.0956000000000001</v>
      </c>
      <c r="C633" s="2">
        <f t="shared" si="69"/>
        <v>1.1700000000000266E-2</v>
      </c>
      <c r="D633" s="2">
        <f t="shared" si="70"/>
        <v>6.995099999999999</v>
      </c>
      <c r="E633" s="2">
        <f t="shared" si="72"/>
        <v>6.9066900000000002</v>
      </c>
      <c r="F633" s="2">
        <f t="shared" si="73"/>
        <v>6.7903349999999989</v>
      </c>
      <c r="G633" s="2">
        <f t="shared" si="75"/>
        <v>6.6258659999999985</v>
      </c>
      <c r="H633" s="2">
        <f t="shared" si="71"/>
        <v>6.1427260000000015</v>
      </c>
      <c r="I633" s="2">
        <f t="array" ref="I633">SUMPRODUCT(B617:B636, (ROW(B617:B636)-ROW(B617)+1)) / (20*21/2)</f>
        <v>6.9972528571428585</v>
      </c>
      <c r="J633" s="2">
        <f t="shared" si="74"/>
        <v>6.8311081461004202</v>
      </c>
      <c r="K633" s="2">
        <f t="shared" si="76"/>
        <v>6.6659975516905963</v>
      </c>
    </row>
    <row r="634" spans="1:11" ht="13.5" x14ac:dyDescent="0.25">
      <c r="A634" s="4">
        <f>TITRES_STAT!B637</f>
        <v>42927</v>
      </c>
      <c r="B634" s="2">
        <f>TITRES_STAT!D637</f>
        <v>7.2046000000000001</v>
      </c>
      <c r="C634" s="2">
        <f t="shared" si="69"/>
        <v>0.10899999999999999</v>
      </c>
      <c r="D634" s="2">
        <f t="shared" si="70"/>
        <v>7.0651999999999999</v>
      </c>
      <c r="E634" s="2">
        <f t="shared" si="72"/>
        <v>6.9405699999999992</v>
      </c>
      <c r="F634" s="2">
        <f t="shared" si="73"/>
        <v>6.8211250000000003</v>
      </c>
      <c r="G634" s="2">
        <f t="shared" si="75"/>
        <v>6.6411460000000009</v>
      </c>
      <c r="H634" s="2">
        <f t="shared" si="71"/>
        <v>6.1540505000000021</v>
      </c>
      <c r="I634" s="2">
        <f t="array" ref="I634">SUMPRODUCT(B618:B637, (ROW(B618:B637)-ROW(B618)+1)) / (20*21/2)</f>
        <v>7.034242857142857</v>
      </c>
      <c r="J634" s="2">
        <f t="shared" si="74"/>
        <v>6.8666787988527611</v>
      </c>
      <c r="K634" s="2">
        <f t="shared" si="76"/>
        <v>6.6871192163301805</v>
      </c>
    </row>
    <row r="635" spans="1:11" ht="13.5" x14ac:dyDescent="0.25">
      <c r="A635" s="4">
        <f>TITRES_STAT!B638</f>
        <v>42928</v>
      </c>
      <c r="B635" s="2">
        <f>TITRES_STAT!D638</f>
        <v>7.2824999999999998</v>
      </c>
      <c r="C635" s="2">
        <f t="shared" si="69"/>
        <v>7.7899999999999636E-2</v>
      </c>
      <c r="D635" s="2">
        <f t="shared" si="70"/>
        <v>7.1430800000000003</v>
      </c>
      <c r="E635" s="2">
        <f t="shared" si="72"/>
        <v>7.0024899999999999</v>
      </c>
      <c r="F635" s="2">
        <f t="shared" si="73"/>
        <v>6.8584700000000014</v>
      </c>
      <c r="G635" s="2">
        <f t="shared" si="75"/>
        <v>6.6579840000000017</v>
      </c>
      <c r="H635" s="2">
        <f t="shared" si="71"/>
        <v>6.1655745000000026</v>
      </c>
      <c r="I635" s="2">
        <f t="array" ref="I635">SUMPRODUCT(B619:B638, (ROW(B619:B638)-ROW(B619)+1)) / (20*21/2)</f>
        <v>7.0397666666666669</v>
      </c>
      <c r="J635" s="2">
        <f t="shared" si="74"/>
        <v>6.9062808180096411</v>
      </c>
      <c r="K635" s="2">
        <f t="shared" si="76"/>
        <v>6.7104674823564476</v>
      </c>
    </row>
    <row r="636" spans="1:11" ht="13.5" x14ac:dyDescent="0.25">
      <c r="A636" s="4">
        <f>TITRES_STAT!B639</f>
        <v>42929</v>
      </c>
      <c r="B636" s="2">
        <f>TITRES_STAT!D639</f>
        <v>7.2824999999999998</v>
      </c>
      <c r="C636" s="2">
        <f t="shared" si="69"/>
        <v>0</v>
      </c>
      <c r="D636" s="2">
        <f t="shared" si="70"/>
        <v>7.1898200000000001</v>
      </c>
      <c r="E636" s="2">
        <f t="shared" si="72"/>
        <v>7.0453299999999999</v>
      </c>
      <c r="F636" s="2">
        <f t="shared" si="73"/>
        <v>6.8941050000000006</v>
      </c>
      <c r="G636" s="2">
        <f t="shared" si="75"/>
        <v>6.6748220000000016</v>
      </c>
      <c r="H636" s="2">
        <f t="shared" si="71"/>
        <v>6.1772885000000031</v>
      </c>
      <c r="I636" s="2">
        <f t="array" ref="I636">SUMPRODUCT(B620:B639, (ROW(B620:B639)-ROW(B620)+1)) / (20*21/2)</f>
        <v>7.0342619047619035</v>
      </c>
      <c r="J636" s="2">
        <f t="shared" si="74"/>
        <v>6.9421112162944372</v>
      </c>
      <c r="K636" s="2">
        <f t="shared" si="76"/>
        <v>6.7329001301071747</v>
      </c>
    </row>
    <row r="637" spans="1:11" ht="13.5" x14ac:dyDescent="0.25">
      <c r="A637" s="4">
        <f>TITRES_STAT!B640</f>
        <v>42930</v>
      </c>
      <c r="B637" s="2">
        <f>TITRES_STAT!D640</f>
        <v>7.2824999999999998</v>
      </c>
      <c r="C637" s="2">
        <f t="shared" si="69"/>
        <v>0</v>
      </c>
      <c r="D637" s="2">
        <f t="shared" si="70"/>
        <v>7.2295400000000001</v>
      </c>
      <c r="E637" s="2">
        <f t="shared" si="72"/>
        <v>7.0881699999999999</v>
      </c>
      <c r="F637" s="2">
        <f t="shared" si="73"/>
        <v>6.9324000000000012</v>
      </c>
      <c r="G637" s="2">
        <f t="shared" si="75"/>
        <v>6.6935600000000024</v>
      </c>
      <c r="H637" s="2">
        <f t="shared" si="71"/>
        <v>6.1890025000000026</v>
      </c>
      <c r="I637" s="2">
        <f t="array" ref="I637">SUMPRODUCT(B621:B640, (ROW(B621:B640)-ROW(B621)+1)) / (20*21/2)</f>
        <v>7.0393438095238094</v>
      </c>
      <c r="J637" s="2">
        <f t="shared" si="74"/>
        <v>6.9745291956949673</v>
      </c>
      <c r="K637" s="2">
        <f t="shared" si="76"/>
        <v>6.7544530661814033</v>
      </c>
    </row>
    <row r="638" spans="1:11" ht="13.5" x14ac:dyDescent="0.25">
      <c r="A638" s="4">
        <f>TITRES_STAT!B641</f>
        <v>42933</v>
      </c>
      <c r="B638" s="2">
        <f>TITRES_STAT!D641</f>
        <v>6.9904000000000002</v>
      </c>
      <c r="C638" s="2">
        <f t="shared" si="69"/>
        <v>-0.29209999999999958</v>
      </c>
      <c r="D638" s="2">
        <f t="shared" si="70"/>
        <v>7.208499999999999</v>
      </c>
      <c r="E638" s="2">
        <f t="shared" si="72"/>
        <v>7.101799999999999</v>
      </c>
      <c r="F638" s="2">
        <f t="shared" si="73"/>
        <v>6.947000000000001</v>
      </c>
      <c r="G638" s="2">
        <f t="shared" si="75"/>
        <v>6.7064560000000002</v>
      </c>
      <c r="H638" s="2">
        <f t="shared" si="71"/>
        <v>6.1987240000000012</v>
      </c>
      <c r="I638" s="2">
        <f t="array" ref="I638">SUMPRODUCT(B622:B641, (ROW(B622:B641)-ROW(B622)+1)) / (20*21/2)</f>
        <v>7.0321704761904771</v>
      </c>
      <c r="J638" s="2">
        <f t="shared" si="74"/>
        <v>6.976040700866875</v>
      </c>
      <c r="K638" s="2">
        <f t="shared" si="76"/>
        <v>6.7637058871154663</v>
      </c>
    </row>
    <row r="639" spans="1:11" ht="13.5" x14ac:dyDescent="0.25">
      <c r="A639" s="4">
        <f>TITRES_STAT!B642</f>
        <v>42934</v>
      </c>
      <c r="B639" s="2">
        <f>TITRES_STAT!D642</f>
        <v>6.8891999999999998</v>
      </c>
      <c r="C639" s="2">
        <f t="shared" si="69"/>
        <v>-0.1012000000000004</v>
      </c>
      <c r="D639" s="2">
        <f t="shared" si="70"/>
        <v>7.1454199999999997</v>
      </c>
      <c r="E639" s="2">
        <f t="shared" si="72"/>
        <v>7.1053100000000002</v>
      </c>
      <c r="F639" s="2">
        <f t="shared" si="73"/>
        <v>6.9565399999999995</v>
      </c>
      <c r="G639" s="2">
        <f t="shared" si="75"/>
        <v>6.7150480000000003</v>
      </c>
      <c r="H639" s="2">
        <f t="shared" si="71"/>
        <v>6.2079395000000011</v>
      </c>
      <c r="I639" s="2">
        <f t="array" ref="I639">SUMPRODUCT(B623:B642, (ROW(B623:B642)-ROW(B623)+1)) / (20*21/2)</f>
        <v>7.0353604761904771</v>
      </c>
      <c r="J639" s="2">
        <f t="shared" si="74"/>
        <v>6.9677701579271725</v>
      </c>
      <c r="K639" s="2">
        <f t="shared" si="76"/>
        <v>6.7686272248756438</v>
      </c>
    </row>
    <row r="640" spans="1:11" ht="13.5" x14ac:dyDescent="0.25">
      <c r="A640" s="4">
        <f>TITRES_STAT!B643</f>
        <v>42935</v>
      </c>
      <c r="B640" s="2">
        <f>TITRES_STAT!D643</f>
        <v>7.0099</v>
      </c>
      <c r="C640" s="2">
        <f t="shared" si="69"/>
        <v>0.12070000000000025</v>
      </c>
      <c r="D640" s="2">
        <f t="shared" si="70"/>
        <v>7.0908999999999995</v>
      </c>
      <c r="E640" s="2">
        <f t="shared" si="72"/>
        <v>7.1169899999999995</v>
      </c>
      <c r="F640" s="2">
        <f t="shared" si="73"/>
        <v>6.9684199999999992</v>
      </c>
      <c r="G640" s="2">
        <f t="shared" si="75"/>
        <v>6.7252939999999999</v>
      </c>
      <c r="H640" s="2">
        <f t="shared" si="71"/>
        <v>6.2176255000000014</v>
      </c>
      <c r="I640" s="2">
        <f t="array" ref="I640">SUMPRODUCT(B624:B643, (ROW(B624:B643)-ROW(B624)+1)) / (20*21/2)</f>
        <v>7.0561661904761923</v>
      </c>
      <c r="J640" s="2">
        <f t="shared" si="74"/>
        <v>6.9717825238388702</v>
      </c>
      <c r="K640" s="2">
        <f t="shared" si="76"/>
        <v>6.7780889023315014</v>
      </c>
    </row>
    <row r="641" spans="1:11" ht="13.5" x14ac:dyDescent="0.25">
      <c r="A641" s="4">
        <f>TITRES_STAT!B644</f>
        <v>42936</v>
      </c>
      <c r="B641" s="2">
        <f>TITRES_STAT!D644</f>
        <v>6.8930999999999996</v>
      </c>
      <c r="C641" s="2">
        <f t="shared" si="69"/>
        <v>-0.11680000000000046</v>
      </c>
      <c r="D641" s="2">
        <f t="shared" si="70"/>
        <v>7.0130199999999991</v>
      </c>
      <c r="E641" s="2">
        <f t="shared" si="72"/>
        <v>7.1014200000000001</v>
      </c>
      <c r="F641" s="2">
        <f t="shared" si="73"/>
        <v>6.9764049999999997</v>
      </c>
      <c r="G641" s="2">
        <f t="shared" si="75"/>
        <v>6.7339639999999994</v>
      </c>
      <c r="H641" s="2">
        <f t="shared" si="71"/>
        <v>6.2265375000000018</v>
      </c>
      <c r="I641" s="2">
        <f t="array" ref="I641">SUMPRODUCT(B625:B644, (ROW(B625:B644)-ROW(B625)+1)) / (20*21/2)</f>
        <v>7.0565561904761918</v>
      </c>
      <c r="J641" s="2">
        <f t="shared" si="74"/>
        <v>6.9642889501399301</v>
      </c>
      <c r="K641" s="2">
        <f t="shared" si="76"/>
        <v>6.7825991414557567</v>
      </c>
    </row>
    <row r="642" spans="1:11" ht="13.5" x14ac:dyDescent="0.25">
      <c r="A642" s="4">
        <f>TITRES_STAT!B645</f>
        <v>42937</v>
      </c>
      <c r="B642" s="2">
        <f>TITRES_STAT!D645</f>
        <v>7.0099</v>
      </c>
      <c r="C642" s="2">
        <f t="shared" si="69"/>
        <v>0.11680000000000046</v>
      </c>
      <c r="D642" s="2">
        <f t="shared" si="70"/>
        <v>6.958499999999999</v>
      </c>
      <c r="E642" s="2">
        <f t="shared" si="72"/>
        <v>7.0940200000000004</v>
      </c>
      <c r="F642" s="2">
        <f t="shared" si="73"/>
        <v>6.9861399999999989</v>
      </c>
      <c r="G642" s="2">
        <f t="shared" si="75"/>
        <v>6.7442100000000016</v>
      </c>
      <c r="H642" s="2">
        <f t="shared" si="71"/>
        <v>6.2359385000000023</v>
      </c>
      <c r="I642" s="2">
        <f t="array" ref="I642">SUMPRODUCT(B626:B645, (ROW(B626:B645)-ROW(B626)+1)) / (20*21/2)</f>
        <v>7.0562600000000009</v>
      </c>
      <c r="J642" s="2">
        <f t="shared" si="74"/>
        <v>6.9686328596504126</v>
      </c>
      <c r="K642" s="2">
        <f t="shared" si="76"/>
        <v>6.7915129006143546</v>
      </c>
    </row>
    <row r="643" spans="1:11" ht="13.5" x14ac:dyDescent="0.25">
      <c r="A643" s="4">
        <f>TITRES_STAT!B646</f>
        <v>42940</v>
      </c>
      <c r="B643" s="2">
        <f>TITRES_STAT!D646</f>
        <v>7.2046000000000001</v>
      </c>
      <c r="C643" s="2">
        <f t="shared" si="69"/>
        <v>0.1947000000000001</v>
      </c>
      <c r="D643" s="2">
        <f t="shared" si="70"/>
        <v>7.0013400000000008</v>
      </c>
      <c r="E643" s="2">
        <f t="shared" si="72"/>
        <v>7.1049199999999999</v>
      </c>
      <c r="F643" s="2">
        <f t="shared" si="73"/>
        <v>7.0058049999999996</v>
      </c>
      <c r="G643" s="2">
        <f t="shared" si="75"/>
        <v>6.7583500000000027</v>
      </c>
      <c r="H643" s="2">
        <f t="shared" si="71"/>
        <v>6.2462180000000016</v>
      </c>
      <c r="I643" s="2">
        <f t="array" ref="I643">SUMPRODUCT(B627:B646, (ROW(B627:B646)-ROW(B627)+1)) / (20*21/2)</f>
        <v>7.0543133333333348</v>
      </c>
      <c r="J643" s="2">
        <f t="shared" si="74"/>
        <v>6.9911059206360875</v>
      </c>
      <c r="K643" s="2">
        <f t="shared" si="76"/>
        <v>6.8077123947079095</v>
      </c>
    </row>
    <row r="644" spans="1:11" ht="13.5" x14ac:dyDescent="0.25">
      <c r="A644" s="4">
        <f>TITRES_STAT!B647</f>
        <v>42942</v>
      </c>
      <c r="B644" s="2">
        <f>TITRES_STAT!D647</f>
        <v>7.0099</v>
      </c>
      <c r="C644" s="2">
        <f t="shared" ref="C644:C707" si="77">B644-B643</f>
        <v>-0.1947000000000001</v>
      </c>
      <c r="D644" s="2">
        <f t="shared" si="70"/>
        <v>7.0254799999999999</v>
      </c>
      <c r="E644" s="2">
        <f t="shared" si="72"/>
        <v>7.0854499999999998</v>
      </c>
      <c r="F644" s="2">
        <f t="shared" si="73"/>
        <v>7.0130099999999995</v>
      </c>
      <c r="G644" s="2">
        <f t="shared" si="75"/>
        <v>6.7678360000000035</v>
      </c>
      <c r="H644" s="2">
        <f t="shared" si="71"/>
        <v>6.2555240000000012</v>
      </c>
      <c r="I644" s="2">
        <f t="array" ref="I644">SUMPRODUCT(B628:B647, (ROW(B628:B647)-ROW(B628)+1)) / (20*21/2)</f>
        <v>7.0516247619047636</v>
      </c>
      <c r="J644" s="2">
        <f t="shared" si="74"/>
        <v>6.9928958329564601</v>
      </c>
      <c r="K644" s="2">
        <f t="shared" si="76"/>
        <v>6.8156413204056383</v>
      </c>
    </row>
    <row r="645" spans="1:11" ht="13.5" x14ac:dyDescent="0.25">
      <c r="A645" s="4">
        <f>TITRES_STAT!B648</f>
        <v>42943</v>
      </c>
      <c r="B645" s="2">
        <f>TITRES_STAT!D648</f>
        <v>7.0099</v>
      </c>
      <c r="C645" s="2">
        <f t="shared" si="77"/>
        <v>0</v>
      </c>
      <c r="D645" s="2">
        <f t="shared" si="70"/>
        <v>7.0254799999999999</v>
      </c>
      <c r="E645" s="2">
        <f t="shared" si="72"/>
        <v>7.0581899999999989</v>
      </c>
      <c r="F645" s="2">
        <f t="shared" si="73"/>
        <v>7.0303399999999998</v>
      </c>
      <c r="G645" s="2">
        <f t="shared" si="75"/>
        <v>6.7773220000000034</v>
      </c>
      <c r="H645" s="2">
        <f t="shared" si="71"/>
        <v>6.2648490000000017</v>
      </c>
      <c r="I645" s="2">
        <f t="array" ref="I645">SUMPRODUCT(B629:B648, (ROW(B629:B648)-ROW(B629)+1)) / (20*21/2)</f>
        <v>7.0478228571428581</v>
      </c>
      <c r="J645" s="2">
        <f t="shared" si="74"/>
        <v>6.9945152774367969</v>
      </c>
      <c r="K645" s="2">
        <f t="shared" si="76"/>
        <v>6.8232593078407113</v>
      </c>
    </row>
    <row r="646" spans="1:11" ht="13.5" x14ac:dyDescent="0.25">
      <c r="A646" s="4">
        <f>TITRES_STAT!B649</f>
        <v>42944</v>
      </c>
      <c r="B646" s="2">
        <f>TITRES_STAT!D649</f>
        <v>7.0099</v>
      </c>
      <c r="C646" s="2">
        <f t="shared" si="77"/>
        <v>0</v>
      </c>
      <c r="D646" s="2">
        <f t="shared" si="70"/>
        <v>7.0488400000000011</v>
      </c>
      <c r="E646" s="2">
        <f t="shared" si="72"/>
        <v>7.0309299999999997</v>
      </c>
      <c r="F646" s="2">
        <f t="shared" si="73"/>
        <v>7.0381299999999998</v>
      </c>
      <c r="G646" s="2">
        <f t="shared" si="75"/>
        <v>6.7879480000000036</v>
      </c>
      <c r="H646" s="2">
        <f t="shared" si="71"/>
        <v>6.274174000000003</v>
      </c>
      <c r="I646" s="2">
        <f t="array" ref="I646">SUMPRODUCT(B630:B649, (ROW(B630:B649)-ROW(B630)+1)) / (20*21/2)</f>
        <v>7.0436690476190487</v>
      </c>
      <c r="J646" s="2">
        <f t="shared" si="74"/>
        <v>6.995980489109483</v>
      </c>
      <c r="K646" s="2">
        <f t="shared" si="76"/>
        <v>6.830578550670487</v>
      </c>
    </row>
    <row r="647" spans="1:11" ht="13.5" x14ac:dyDescent="0.25">
      <c r="A647" s="4">
        <f>TITRES_STAT!B650</f>
        <v>42947</v>
      </c>
      <c r="B647" s="2">
        <f>TITRES_STAT!D650</f>
        <v>7.0099</v>
      </c>
      <c r="C647" s="2">
        <f t="shared" si="77"/>
        <v>0</v>
      </c>
      <c r="D647" s="2">
        <f t="shared" ref="D647:D710" si="78">AVERAGE(B643:B647)</f>
        <v>7.0488400000000011</v>
      </c>
      <c r="E647" s="2">
        <f t="shared" si="72"/>
        <v>7.0036699999999996</v>
      </c>
      <c r="F647" s="2">
        <f t="shared" si="73"/>
        <v>7.0459199999999997</v>
      </c>
      <c r="G647" s="2">
        <f t="shared" si="75"/>
        <v>6.798574000000003</v>
      </c>
      <c r="H647" s="2">
        <f t="shared" si="71"/>
        <v>6.2833850000000027</v>
      </c>
      <c r="I647" s="2">
        <f t="array" ref="I647">SUMPRODUCT(B631:B650, (ROW(B631:B650)-ROW(B631)+1)) / (20*21/2)</f>
        <v>7.0387733333333342</v>
      </c>
      <c r="J647" s="2">
        <f t="shared" si="74"/>
        <v>6.997306156813341</v>
      </c>
      <c r="K647" s="2">
        <f t="shared" si="76"/>
        <v>6.8376107643696837</v>
      </c>
    </row>
    <row r="648" spans="1:11" ht="13.5" x14ac:dyDescent="0.25">
      <c r="A648" s="4">
        <f>TITRES_STAT!B651</f>
        <v>42948</v>
      </c>
      <c r="B648" s="2">
        <f>TITRES_STAT!D651</f>
        <v>7.0060000000000002</v>
      </c>
      <c r="C648" s="2">
        <f t="shared" si="77"/>
        <v>-3.8999999999997925E-3</v>
      </c>
      <c r="D648" s="2">
        <f t="shared" si="78"/>
        <v>7.0091200000000002</v>
      </c>
      <c r="E648" s="2">
        <f t="shared" si="72"/>
        <v>7.0052300000000001</v>
      </c>
      <c r="F648" s="2">
        <f t="shared" si="73"/>
        <v>7.053515</v>
      </c>
      <c r="G648" s="2">
        <f t="shared" si="75"/>
        <v>6.8091220000000021</v>
      </c>
      <c r="H648" s="2">
        <f t="shared" si="71"/>
        <v>6.2926145000000044</v>
      </c>
      <c r="I648" s="2">
        <f t="array" ref="I648">SUMPRODUCT(B632:B651, (ROW(B632:B651)-ROW(B632)+1)) / (20*21/2)</f>
        <v>7.0333214285714298</v>
      </c>
      <c r="J648" s="2">
        <f t="shared" si="74"/>
        <v>6.9981341418787366</v>
      </c>
      <c r="K648" s="2">
        <f t="shared" si="76"/>
        <v>6.8442142638061672</v>
      </c>
    </row>
    <row r="649" spans="1:11" ht="13.5" x14ac:dyDescent="0.25">
      <c r="A649" s="4">
        <f>TITRES_STAT!B652</f>
        <v>42949</v>
      </c>
      <c r="B649" s="2">
        <f>TITRES_STAT!D652</f>
        <v>7.0099</v>
      </c>
      <c r="C649" s="2">
        <f t="shared" si="77"/>
        <v>3.8999999999997925E-3</v>
      </c>
      <c r="D649" s="2">
        <f t="shared" si="78"/>
        <v>7.0091200000000002</v>
      </c>
      <c r="E649" s="2">
        <f t="shared" si="72"/>
        <v>7.0173000000000005</v>
      </c>
      <c r="F649" s="2">
        <f t="shared" si="73"/>
        <v>7.0613049999999999</v>
      </c>
      <c r="G649" s="2">
        <f t="shared" si="75"/>
        <v>6.8197480000000015</v>
      </c>
      <c r="H649" s="2">
        <f t="shared" si="71"/>
        <v>6.3018635000000049</v>
      </c>
      <c r="I649" s="2">
        <f t="array" ref="I649">SUMPRODUCT(B633:B652, (ROW(B633:B652)-ROW(B633)+1)) / (20*21/2)</f>
        <v>7.0280547619047624</v>
      </c>
      <c r="J649" s="2">
        <f t="shared" si="74"/>
        <v>6.9992546997950473</v>
      </c>
      <c r="K649" s="2">
        <f t="shared" si="76"/>
        <v>6.8507117436569054</v>
      </c>
    </row>
    <row r="650" spans="1:11" ht="13.5" x14ac:dyDescent="0.25">
      <c r="A650" s="4">
        <f>TITRES_STAT!B653</f>
        <v>42950</v>
      </c>
      <c r="B650" s="2">
        <f>TITRES_STAT!D653</f>
        <v>7.0099</v>
      </c>
      <c r="C650" s="2">
        <f t="shared" si="77"/>
        <v>0</v>
      </c>
      <c r="D650" s="2">
        <f t="shared" si="78"/>
        <v>7.0091200000000002</v>
      </c>
      <c r="E650" s="2">
        <f t="shared" si="72"/>
        <v>7.0173000000000005</v>
      </c>
      <c r="F650" s="2">
        <f t="shared" si="73"/>
        <v>7.0671449999999991</v>
      </c>
      <c r="G650" s="2">
        <f t="shared" si="75"/>
        <v>6.8303740000000017</v>
      </c>
      <c r="H650" s="2">
        <f t="shared" ref="H650:H713" si="79">AVERAGE(B451:B650)</f>
        <v>6.310504500000004</v>
      </c>
      <c r="I650" s="2">
        <f t="array" ref="I650">SUMPRODUCT(B634:B653, (ROW(B634:B653)-ROW(B634)+1)) / (20*21/2)</f>
        <v>7.023140476190477</v>
      </c>
      <c r="J650" s="2">
        <f t="shared" si="74"/>
        <v>7.000268537909804</v>
      </c>
      <c r="K650" s="2">
        <f t="shared" si="76"/>
        <v>6.8569544203762423</v>
      </c>
    </row>
    <row r="651" spans="1:11" ht="13.5" x14ac:dyDescent="0.25">
      <c r="A651" s="4">
        <f>TITRES_STAT!B654</f>
        <v>42951</v>
      </c>
      <c r="B651" s="2">
        <f>TITRES_STAT!D654</f>
        <v>7.0099</v>
      </c>
      <c r="C651" s="2">
        <f t="shared" si="77"/>
        <v>0</v>
      </c>
      <c r="D651" s="2">
        <f t="shared" si="78"/>
        <v>7.0091200000000002</v>
      </c>
      <c r="E651" s="2">
        <f t="shared" si="72"/>
        <v>7.0289800000000016</v>
      </c>
      <c r="F651" s="2">
        <f t="shared" si="73"/>
        <v>7.0651999999999999</v>
      </c>
      <c r="G651" s="2">
        <f t="shared" si="75"/>
        <v>6.8398600000000034</v>
      </c>
      <c r="H651" s="2">
        <f t="shared" si="79"/>
        <v>6.3192025000000047</v>
      </c>
      <c r="I651" s="2">
        <f t="array" ref="I651">SUMPRODUCT(B635:B654, (ROW(B635:B654)-ROW(B635)+1)) / (20*21/2)</f>
        <v>7.0186342857142865</v>
      </c>
      <c r="J651" s="2">
        <f t="shared" si="74"/>
        <v>7.0011858200136317</v>
      </c>
      <c r="K651" s="2">
        <f t="shared" si="76"/>
        <v>6.862952286243841</v>
      </c>
    </row>
    <row r="652" spans="1:11" ht="13.5" x14ac:dyDescent="0.25">
      <c r="A652" s="4">
        <f>TITRES_STAT!B655</f>
        <v>42954</v>
      </c>
      <c r="B652" s="2">
        <f>TITRES_STAT!D655</f>
        <v>7.0099</v>
      </c>
      <c r="C652" s="2">
        <f t="shared" si="77"/>
        <v>0</v>
      </c>
      <c r="D652" s="2">
        <f t="shared" si="78"/>
        <v>7.0091200000000002</v>
      </c>
      <c r="E652" s="2">
        <f t="shared" ref="E652:E715" si="80">AVERAGE(B643:B652)</f>
        <v>7.0289800000000016</v>
      </c>
      <c r="F652" s="2">
        <f t="shared" si="73"/>
        <v>7.0614999999999997</v>
      </c>
      <c r="G652" s="2">
        <f t="shared" si="75"/>
        <v>6.8508660000000035</v>
      </c>
      <c r="H652" s="2">
        <f t="shared" si="79"/>
        <v>6.3279575000000055</v>
      </c>
      <c r="I652" s="2">
        <f t="array" ref="I652">SUMPRODUCT(B636:B655, (ROW(B636:B655)-ROW(B636)+1)) / (20*21/2)</f>
        <v>7.0150552380952389</v>
      </c>
      <c r="J652" s="2">
        <f t="shared" si="74"/>
        <v>7.002015741917095</v>
      </c>
      <c r="K652" s="2">
        <f t="shared" si="76"/>
        <v>6.8687149416852593</v>
      </c>
    </row>
    <row r="653" spans="1:11" ht="13.5" x14ac:dyDescent="0.25">
      <c r="A653" s="4">
        <f>TITRES_STAT!B656</f>
        <v>42955</v>
      </c>
      <c r="B653" s="2">
        <f>TITRES_STAT!D656</f>
        <v>7.0099</v>
      </c>
      <c r="C653" s="2">
        <f t="shared" si="77"/>
        <v>0</v>
      </c>
      <c r="D653" s="2">
        <f t="shared" si="78"/>
        <v>7.0099</v>
      </c>
      <c r="E653" s="2">
        <f t="shared" si="80"/>
        <v>7.0095100000000006</v>
      </c>
      <c r="F653" s="2">
        <f t="shared" si="73"/>
        <v>7.0572149999999993</v>
      </c>
      <c r="G653" s="2">
        <f t="shared" si="75"/>
        <v>6.8603520000000024</v>
      </c>
      <c r="H653" s="2">
        <f t="shared" si="79"/>
        <v>6.3366175000000062</v>
      </c>
      <c r="I653" s="2">
        <f t="array" ref="I653">SUMPRODUCT(B637:B656, (ROW(B637:B656)-ROW(B637)+1)) / (20*21/2)</f>
        <v>7.0127742857142872</v>
      </c>
      <c r="J653" s="2">
        <f t="shared" si="74"/>
        <v>7.0027666236392765</v>
      </c>
      <c r="K653" s="2">
        <f t="shared" si="76"/>
        <v>6.8742516106387788</v>
      </c>
    </row>
    <row r="654" spans="1:11" ht="13.5" x14ac:dyDescent="0.25">
      <c r="A654" s="4">
        <f>TITRES_STAT!B657</f>
        <v>42956</v>
      </c>
      <c r="B654" s="2">
        <f>TITRES_STAT!D657</f>
        <v>7.0099</v>
      </c>
      <c r="C654" s="2">
        <f t="shared" si="77"/>
        <v>0</v>
      </c>
      <c r="D654" s="2">
        <f t="shared" si="78"/>
        <v>7.0099</v>
      </c>
      <c r="E654" s="2">
        <f t="shared" si="80"/>
        <v>7.0095100000000006</v>
      </c>
      <c r="F654" s="2">
        <f t="shared" si="73"/>
        <v>7.0474800000000002</v>
      </c>
      <c r="G654" s="2">
        <f t="shared" si="75"/>
        <v>6.8683180000000013</v>
      </c>
      <c r="H654" s="2">
        <f t="shared" si="79"/>
        <v>6.3441190000000063</v>
      </c>
      <c r="I654" s="2">
        <f t="array" ref="I654">SUMPRODUCT(B638:B657, (ROW(B638:B657)-ROW(B638)+1)) / (20*21/2)</f>
        <v>7.0117914285714287</v>
      </c>
      <c r="J654" s="2">
        <f t="shared" si="74"/>
        <v>7.0034459928164878</v>
      </c>
      <c r="K654" s="2">
        <f t="shared" si="76"/>
        <v>6.8795711553196108</v>
      </c>
    </row>
    <row r="655" spans="1:11" ht="13.5" x14ac:dyDescent="0.25">
      <c r="A655" s="4">
        <f>TITRES_STAT!B658</f>
        <v>42957</v>
      </c>
      <c r="B655" s="2">
        <f>TITRES_STAT!D658</f>
        <v>7.0099</v>
      </c>
      <c r="C655" s="2">
        <f t="shared" si="77"/>
        <v>0</v>
      </c>
      <c r="D655" s="2">
        <f t="shared" si="78"/>
        <v>7.0099</v>
      </c>
      <c r="E655" s="2">
        <f t="shared" si="80"/>
        <v>7.0095100000000006</v>
      </c>
      <c r="F655" s="2">
        <f t="shared" si="73"/>
        <v>7.0338499999999993</v>
      </c>
      <c r="G655" s="2">
        <f t="shared" si="75"/>
        <v>6.875980000000002</v>
      </c>
      <c r="H655" s="2">
        <f t="shared" si="79"/>
        <v>6.3520000000000065</v>
      </c>
      <c r="I655" s="2">
        <f t="array" ref="I655">SUMPRODUCT(B639:B658, (ROW(B639:B658)-ROW(B639)+1)) / (20*21/2)</f>
        <v>7.01136380952381</v>
      </c>
      <c r="J655" s="2">
        <f t="shared" si="74"/>
        <v>7.0040606601672986</v>
      </c>
      <c r="K655" s="2">
        <f t="shared" si="76"/>
        <v>6.884682090405116</v>
      </c>
    </row>
    <row r="656" spans="1:11" ht="13.5" x14ac:dyDescent="0.25">
      <c r="A656" s="4">
        <f>TITRES_STAT!B659</f>
        <v>42958</v>
      </c>
      <c r="B656" s="2">
        <f>TITRES_STAT!D659</f>
        <v>7.0099</v>
      </c>
      <c r="C656" s="2">
        <f t="shared" si="77"/>
        <v>0</v>
      </c>
      <c r="D656" s="2">
        <f t="shared" si="78"/>
        <v>7.0099</v>
      </c>
      <c r="E656" s="2">
        <f t="shared" si="80"/>
        <v>7.0095100000000006</v>
      </c>
      <c r="F656" s="2">
        <f t="shared" si="73"/>
        <v>7.0202199999999992</v>
      </c>
      <c r="G656" s="2">
        <f t="shared" si="75"/>
        <v>6.8837940000000026</v>
      </c>
      <c r="H656" s="2">
        <f t="shared" si="79"/>
        <v>6.3604510000000065</v>
      </c>
      <c r="I656" s="2">
        <f t="array" ref="I656">SUMPRODUCT(B640:B659, (ROW(B640:B659)-ROW(B640)+1)) / (20*21/2)</f>
        <v>7.0108804761904757</v>
      </c>
      <c r="J656" s="2">
        <f t="shared" si="74"/>
        <v>7.0046167877704129</v>
      </c>
      <c r="K656" s="2">
        <f t="shared" si="76"/>
        <v>6.8895925966637392</v>
      </c>
    </row>
    <row r="657" spans="1:11" ht="13.5" x14ac:dyDescent="0.25">
      <c r="A657" s="4">
        <f>TITRES_STAT!B660</f>
        <v>42961</v>
      </c>
      <c r="B657" s="2">
        <f>TITRES_STAT!D660</f>
        <v>7.0099</v>
      </c>
      <c r="C657" s="2">
        <f t="shared" si="77"/>
        <v>0</v>
      </c>
      <c r="D657" s="2">
        <f t="shared" si="78"/>
        <v>7.0099</v>
      </c>
      <c r="E657" s="2">
        <f t="shared" si="80"/>
        <v>7.0095100000000006</v>
      </c>
      <c r="F657" s="2">
        <f t="shared" si="73"/>
        <v>7.0065900000000001</v>
      </c>
      <c r="G657" s="2">
        <f t="shared" si="75"/>
        <v>6.8916080000000033</v>
      </c>
      <c r="H657" s="2">
        <f t="shared" si="79"/>
        <v>6.3689020000000047</v>
      </c>
      <c r="I657" s="2">
        <f t="array" ref="I657">SUMPRODUCT(B641:B660, (ROW(B641:B660)-ROW(B641)+1)) / (20*21/2)</f>
        <v>6.9994785714285728</v>
      </c>
      <c r="J657" s="2">
        <f t="shared" si="74"/>
        <v>7.0051199508398971</v>
      </c>
      <c r="K657" s="2">
        <f t="shared" si="76"/>
        <v>6.8943105340494748</v>
      </c>
    </row>
    <row r="658" spans="1:11" ht="13.5" x14ac:dyDescent="0.25">
      <c r="A658" s="4">
        <f>TITRES_STAT!B661</f>
        <v>42962</v>
      </c>
      <c r="B658" s="2">
        <f>TITRES_STAT!D661</f>
        <v>7.0021000000000004</v>
      </c>
      <c r="C658" s="2">
        <f t="shared" si="77"/>
        <v>-7.799999999999585E-3</v>
      </c>
      <c r="D658" s="2">
        <f t="shared" si="78"/>
        <v>7.0083399999999996</v>
      </c>
      <c r="E658" s="2">
        <f t="shared" si="80"/>
        <v>7.0091200000000011</v>
      </c>
      <c r="F658" s="2">
        <f t="shared" si="73"/>
        <v>7.007175000000001</v>
      </c>
      <c r="G658" s="2">
        <f t="shared" si="75"/>
        <v>6.8992660000000008</v>
      </c>
      <c r="H658" s="2">
        <f t="shared" si="79"/>
        <v>6.3768770000000048</v>
      </c>
      <c r="I658" s="2">
        <f t="array" ref="I658">SUMPRODUCT(B642:B661, (ROW(B642:B661)-ROW(B642)+1)) / (20*21/2)</f>
        <v>6.9997566666666673</v>
      </c>
      <c r="J658" s="2">
        <f t="shared" si="74"/>
        <v>7.0048323364741929</v>
      </c>
      <c r="K658" s="2">
        <f t="shared" si="76"/>
        <v>6.8985375719298876</v>
      </c>
    </row>
    <row r="659" spans="1:11" ht="13.5" x14ac:dyDescent="0.25">
      <c r="A659" s="4">
        <f>TITRES_STAT!B662</f>
        <v>42963</v>
      </c>
      <c r="B659" s="2">
        <f>TITRES_STAT!D662</f>
        <v>7.0021000000000004</v>
      </c>
      <c r="C659" s="2">
        <f t="shared" si="77"/>
        <v>0</v>
      </c>
      <c r="D659" s="2">
        <f t="shared" si="78"/>
        <v>7.0067799999999991</v>
      </c>
      <c r="E659" s="2">
        <f t="shared" si="80"/>
        <v>7.0083400000000013</v>
      </c>
      <c r="F659" s="2">
        <f t="shared" si="73"/>
        <v>7.0128200000000023</v>
      </c>
      <c r="G659" s="2">
        <f t="shared" si="75"/>
        <v>6.9071520000000008</v>
      </c>
      <c r="H659" s="2">
        <f t="shared" si="79"/>
        <v>6.3849280000000048</v>
      </c>
      <c r="I659" s="2">
        <f t="array" ref="I659">SUMPRODUCT(B643:B662, (ROW(B643:B662)-ROW(B643)+1)) / (20*21/2)</f>
        <v>6.9991071428571425</v>
      </c>
      <c r="J659" s="2">
        <f t="shared" si="74"/>
        <v>7.0045721139528414</v>
      </c>
      <c r="K659" s="2">
        <f t="shared" si="76"/>
        <v>6.9025988436189119</v>
      </c>
    </row>
    <row r="660" spans="1:11" ht="13.5" x14ac:dyDescent="0.25">
      <c r="A660" s="4">
        <f>TITRES_STAT!B663</f>
        <v>42964</v>
      </c>
      <c r="B660" s="2">
        <f>TITRES_STAT!D663</f>
        <v>6.8930999999999996</v>
      </c>
      <c r="C660" s="2">
        <f t="shared" si="77"/>
        <v>-0.10900000000000087</v>
      </c>
      <c r="D660" s="2">
        <f t="shared" si="78"/>
        <v>6.9834199999999997</v>
      </c>
      <c r="E660" s="2">
        <f t="shared" si="80"/>
        <v>6.9966600000000003</v>
      </c>
      <c r="F660" s="2">
        <f t="shared" ref="F660:F723" si="81">AVERAGE(B641:B660)</f>
        <v>7.0069800000000013</v>
      </c>
      <c r="G660" s="2">
        <f t="shared" si="75"/>
        <v>6.9128580000000008</v>
      </c>
      <c r="H660" s="2">
        <f t="shared" si="79"/>
        <v>6.3924150000000042</v>
      </c>
      <c r="I660" s="2">
        <f t="array" ref="I660">SUMPRODUCT(B644:B663, (ROW(B644:B663)-ROW(B644)+1)) / (20*21/2)</f>
        <v>6.9984761904761923</v>
      </c>
      <c r="J660" s="2">
        <f t="shared" si="74"/>
        <v>6.9939557221478088</v>
      </c>
      <c r="K660" s="2">
        <f t="shared" si="76"/>
        <v>6.9022263399475827</v>
      </c>
    </row>
    <row r="661" spans="1:11" ht="13.5" x14ac:dyDescent="0.25">
      <c r="A661" s="4">
        <f>TITRES_STAT!B664</f>
        <v>42965</v>
      </c>
      <c r="B661" s="2">
        <f>TITRES_STAT!D664</f>
        <v>7.0099</v>
      </c>
      <c r="C661" s="2">
        <f t="shared" si="77"/>
        <v>0.11680000000000046</v>
      </c>
      <c r="D661" s="2">
        <f t="shared" si="78"/>
        <v>6.9834199999999997</v>
      </c>
      <c r="E661" s="2">
        <f t="shared" si="80"/>
        <v>6.9966600000000003</v>
      </c>
      <c r="F661" s="2">
        <f t="shared" si="81"/>
        <v>7.0128200000000005</v>
      </c>
      <c r="G661" s="2">
        <f t="shared" si="75"/>
        <v>6.9209000000000005</v>
      </c>
      <c r="H661" s="2">
        <f t="shared" si="79"/>
        <v>6.4004860000000052</v>
      </c>
      <c r="I661" s="2">
        <f t="array" ref="I661">SUMPRODUCT(B645:B664, (ROW(B645:B664)-ROW(B645)+1)) / (20*21/2)</f>
        <v>6.9954576190476194</v>
      </c>
      <c r="J661" s="2">
        <f t="shared" ref="J661:J724" si="82">$J$4*B661+J660*(1-$J$4)</f>
        <v>6.9954742248003985</v>
      </c>
      <c r="K661" s="2">
        <f t="shared" si="76"/>
        <v>6.9064488364202266</v>
      </c>
    </row>
    <row r="662" spans="1:11" ht="13.5" x14ac:dyDescent="0.25">
      <c r="A662" s="4">
        <f>TITRES_STAT!B665</f>
        <v>42968</v>
      </c>
      <c r="B662" s="2">
        <f>TITRES_STAT!D665</f>
        <v>7.0060000000000002</v>
      </c>
      <c r="C662" s="2">
        <f t="shared" si="77"/>
        <v>-3.8999999999997925E-3</v>
      </c>
      <c r="D662" s="2">
        <f t="shared" si="78"/>
        <v>6.9826400000000008</v>
      </c>
      <c r="E662" s="2">
        <f t="shared" si="80"/>
        <v>6.99627</v>
      </c>
      <c r="F662" s="2">
        <f t="shared" si="81"/>
        <v>7.0126250000000017</v>
      </c>
      <c r="G662" s="2">
        <f t="shared" si="75"/>
        <v>6.9295479999999996</v>
      </c>
      <c r="H662" s="2">
        <f t="shared" si="79"/>
        <v>6.4079680000000057</v>
      </c>
      <c r="I662" s="2">
        <f t="array" ref="I662">SUMPRODUCT(B646:B665, (ROW(B646:B665)-ROW(B646)+1)) / (20*21/2)</f>
        <v>6.9926242857142853</v>
      </c>
      <c r="J662" s="2">
        <f t="shared" si="82"/>
        <v>6.9964766795813125</v>
      </c>
      <c r="K662" s="2">
        <f t="shared" si="76"/>
        <v>6.9103528036194337</v>
      </c>
    </row>
    <row r="663" spans="1:11" ht="13.5" x14ac:dyDescent="0.25">
      <c r="A663" s="4">
        <f>TITRES_STAT!B666</f>
        <v>42969</v>
      </c>
      <c r="B663" s="2">
        <f>TITRES_STAT!D666</f>
        <v>7.0060000000000002</v>
      </c>
      <c r="C663" s="2">
        <f t="shared" si="77"/>
        <v>0</v>
      </c>
      <c r="D663" s="2">
        <f t="shared" si="78"/>
        <v>6.9834199999999997</v>
      </c>
      <c r="E663" s="2">
        <f t="shared" si="80"/>
        <v>6.9958799999999997</v>
      </c>
      <c r="F663" s="2">
        <f t="shared" si="81"/>
        <v>7.002695000000001</v>
      </c>
      <c r="G663" s="2">
        <f t="shared" si="75"/>
        <v>6.9381959999999978</v>
      </c>
      <c r="H663" s="2">
        <f t="shared" si="79"/>
        <v>6.4150890000000063</v>
      </c>
      <c r="I663" s="2">
        <f t="array" ref="I663">SUMPRODUCT(B647:B666, (ROW(B647:B666)-ROW(B647)+1)) / (20*21/2)</f>
        <v>6.9899761904761926</v>
      </c>
      <c r="J663" s="2">
        <f t="shared" si="82"/>
        <v>6.9973836624783301</v>
      </c>
      <c r="K663" s="2">
        <f t="shared" si="76"/>
        <v>6.9141036740657311</v>
      </c>
    </row>
    <row r="664" spans="1:11" ht="13.5" x14ac:dyDescent="0.25">
      <c r="A664" s="4">
        <f>TITRES_STAT!B667</f>
        <v>42970</v>
      </c>
      <c r="B664" s="2">
        <f>TITRES_STAT!D667</f>
        <v>6.9710000000000001</v>
      </c>
      <c r="C664" s="2">
        <f t="shared" si="77"/>
        <v>-3.5000000000000142E-2</v>
      </c>
      <c r="D664" s="2">
        <f t="shared" si="78"/>
        <v>6.977199999999999</v>
      </c>
      <c r="E664" s="2">
        <f t="shared" si="80"/>
        <v>6.9919899999999995</v>
      </c>
      <c r="F664" s="2">
        <f t="shared" si="81"/>
        <v>7.0007500000000009</v>
      </c>
      <c r="G664" s="2">
        <f t="shared" si="75"/>
        <v>6.9458399999999987</v>
      </c>
      <c r="H664" s="2">
        <f t="shared" si="79"/>
        <v>6.4220350000000064</v>
      </c>
      <c r="I664" s="2">
        <f t="array" ref="I664">SUMPRODUCT(B648:B667, (ROW(B648:B667)-ROW(B648)+1)) / (20*21/2)</f>
        <v>6.9867704761904763</v>
      </c>
      <c r="J664" s="2">
        <f t="shared" si="82"/>
        <v>6.9948709327184897</v>
      </c>
      <c r="K664" s="2">
        <f t="shared" si="76"/>
        <v>6.9163349025337419</v>
      </c>
    </row>
    <row r="665" spans="1:11" ht="13.5" x14ac:dyDescent="0.25">
      <c r="A665" s="4">
        <f>TITRES_STAT!B668</f>
        <v>42971</v>
      </c>
      <c r="B665" s="2">
        <f>TITRES_STAT!D668</f>
        <v>6.9710000000000001</v>
      </c>
      <c r="C665" s="2">
        <f t="shared" si="77"/>
        <v>0</v>
      </c>
      <c r="D665" s="2">
        <f t="shared" si="78"/>
        <v>6.9927800000000007</v>
      </c>
      <c r="E665" s="2">
        <f t="shared" si="80"/>
        <v>6.9881000000000002</v>
      </c>
      <c r="F665" s="2">
        <f t="shared" si="81"/>
        <v>6.9988049999999999</v>
      </c>
      <c r="G665" s="2">
        <f t="shared" si="75"/>
        <v>6.954548</v>
      </c>
      <c r="H665" s="2">
        <f t="shared" si="79"/>
        <v>6.4289620000000056</v>
      </c>
      <c r="I665" s="2">
        <f t="array" ref="I665">SUMPRODUCT(B649:B668, (ROW(B649:B668)-ROW(B649)+1)) / (20*21/2)</f>
        <v>6.9845300000000003</v>
      </c>
      <c r="J665" s="2">
        <f t="shared" si="82"/>
        <v>6.9925975105548241</v>
      </c>
      <c r="K665" s="2">
        <f t="shared" si="76"/>
        <v>6.9184786318461446</v>
      </c>
    </row>
    <row r="666" spans="1:11" ht="13.5" x14ac:dyDescent="0.25">
      <c r="A666" s="4">
        <f>TITRES_STAT!B669</f>
        <v>42972</v>
      </c>
      <c r="B666" s="2">
        <f>TITRES_STAT!D669</f>
        <v>6.9710000000000001</v>
      </c>
      <c r="C666" s="2">
        <f t="shared" si="77"/>
        <v>0</v>
      </c>
      <c r="D666" s="2">
        <f t="shared" si="78"/>
        <v>6.9849999999999994</v>
      </c>
      <c r="E666" s="2">
        <f t="shared" si="80"/>
        <v>6.98421</v>
      </c>
      <c r="F666" s="2">
        <f t="shared" si="81"/>
        <v>6.9968600000000007</v>
      </c>
      <c r="G666" s="2">
        <f t="shared" si="75"/>
        <v>6.962571999999998</v>
      </c>
      <c r="H666" s="2">
        <f t="shared" si="79"/>
        <v>6.4356990000000049</v>
      </c>
      <c r="I666" s="2">
        <f t="array" ref="I666">SUMPRODUCT(B650:B669, (ROW(B650:B669)-ROW(B650)+1)) / (20*21/2)</f>
        <v>6.9817133333333343</v>
      </c>
      <c r="J666" s="2">
        <f t="shared" si="82"/>
        <v>6.9905406047876983</v>
      </c>
      <c r="K666" s="2">
        <f t="shared" si="76"/>
        <v>6.920538293342374</v>
      </c>
    </row>
    <row r="667" spans="1:11" ht="13.5" x14ac:dyDescent="0.25">
      <c r="A667" s="4">
        <f>TITRES_STAT!B670</f>
        <v>42975</v>
      </c>
      <c r="B667" s="2">
        <f>TITRES_STAT!D670</f>
        <v>6.9631999999999996</v>
      </c>
      <c r="C667" s="2">
        <f t="shared" si="77"/>
        <v>-7.8000000000004732E-3</v>
      </c>
      <c r="D667" s="2">
        <f t="shared" si="78"/>
        <v>6.9764399999999993</v>
      </c>
      <c r="E667" s="2">
        <f t="shared" si="80"/>
        <v>6.9795400000000019</v>
      </c>
      <c r="F667" s="2">
        <f t="shared" si="81"/>
        <v>6.9945250000000003</v>
      </c>
      <c r="G667" s="2">
        <f t="shared" si="75"/>
        <v>6.9715039999999968</v>
      </c>
      <c r="H667" s="2">
        <f t="shared" si="79"/>
        <v>6.4429670000000057</v>
      </c>
      <c r="I667" s="2">
        <f t="array" ref="I667">SUMPRODUCT(B651:B670, (ROW(B651:B670)-ROW(B651)+1)) / (20*21/2)</f>
        <v>6.9616809523809531</v>
      </c>
      <c r="J667" s="2">
        <f t="shared" si="82"/>
        <v>6.987936737665061</v>
      </c>
      <c r="K667" s="2">
        <f t="shared" si="76"/>
        <v>6.9222113014465947</v>
      </c>
    </row>
    <row r="668" spans="1:11" ht="13.5" x14ac:dyDescent="0.25">
      <c r="A668" s="4">
        <f>TITRES_STAT!B671</f>
        <v>42976</v>
      </c>
      <c r="B668" s="2">
        <f>TITRES_STAT!D671</f>
        <v>6.9710000000000001</v>
      </c>
      <c r="C668" s="2">
        <f t="shared" si="77"/>
        <v>7.8000000000004732E-3</v>
      </c>
      <c r="D668" s="2">
        <f t="shared" si="78"/>
        <v>6.9694400000000005</v>
      </c>
      <c r="E668" s="2">
        <f t="shared" si="80"/>
        <v>6.9764300000000006</v>
      </c>
      <c r="F668" s="2">
        <f t="shared" si="81"/>
        <v>6.9927750000000017</v>
      </c>
      <c r="G668" s="2">
        <f t="shared" si="75"/>
        <v>6.9769559999999968</v>
      </c>
      <c r="H668" s="2">
        <f t="shared" si="79"/>
        <v>6.449704000000005</v>
      </c>
      <c r="I668" s="2">
        <f t="array" ref="I668">SUMPRODUCT(B652:B671, (ROW(B652:B671)-ROW(B652)+1)) / (20*21/2)</f>
        <v>6.9423714285714295</v>
      </c>
      <c r="J668" s="2">
        <f t="shared" si="82"/>
        <v>6.9863237150302933</v>
      </c>
      <c r="K668" s="2">
        <f t="shared" si="76"/>
        <v>6.9241245837428069</v>
      </c>
    </row>
    <row r="669" spans="1:11" ht="13.5" x14ac:dyDescent="0.25">
      <c r="A669" s="4">
        <f>TITRES_STAT!B672</f>
        <v>42977</v>
      </c>
      <c r="B669" s="2">
        <f>TITRES_STAT!D672</f>
        <v>6.9631999999999996</v>
      </c>
      <c r="C669" s="2">
        <f t="shared" si="77"/>
        <v>-7.8000000000004732E-3</v>
      </c>
      <c r="D669" s="2">
        <f t="shared" si="78"/>
        <v>6.9678799999999992</v>
      </c>
      <c r="E669" s="2">
        <f t="shared" si="80"/>
        <v>6.9725400000000004</v>
      </c>
      <c r="F669" s="2">
        <f t="shared" si="81"/>
        <v>6.9904400000000013</v>
      </c>
      <c r="G669" s="2">
        <f t="shared" si="75"/>
        <v>6.9822519999999964</v>
      </c>
      <c r="H669" s="2">
        <f t="shared" si="79"/>
        <v>6.4556990000000054</v>
      </c>
      <c r="I669" s="2">
        <f t="array" ref="I669">SUMPRODUCT(B653:B672, (ROW(B653:B672)-ROW(B653)+1)) / (20*21/2)</f>
        <v>6.9241747619047622</v>
      </c>
      <c r="J669" s="2">
        <f t="shared" si="82"/>
        <v>6.9841214564559797</v>
      </c>
      <c r="K669" s="2">
        <f t="shared" si="76"/>
        <v>6.9256569530077954</v>
      </c>
    </row>
    <row r="670" spans="1:11" ht="13.5" x14ac:dyDescent="0.25">
      <c r="A670" s="4">
        <f>TITRES_STAT!B673</f>
        <v>42978</v>
      </c>
      <c r="B670" s="2">
        <f>TITRES_STAT!D673</f>
        <v>6.7801</v>
      </c>
      <c r="C670" s="2">
        <f t="shared" si="77"/>
        <v>-0.1830999999999996</v>
      </c>
      <c r="D670" s="2">
        <f t="shared" si="78"/>
        <v>6.9296999999999995</v>
      </c>
      <c r="E670" s="2">
        <f t="shared" si="80"/>
        <v>6.961240000000001</v>
      </c>
      <c r="F670" s="2">
        <f t="shared" si="81"/>
        <v>6.9789500000000002</v>
      </c>
      <c r="G670" s="2">
        <f t="shared" si="75"/>
        <v>6.9824079999999951</v>
      </c>
      <c r="H670" s="2">
        <f t="shared" si="79"/>
        <v>6.4605315000000054</v>
      </c>
      <c r="I670" s="2">
        <f t="array" ref="I670">SUMPRODUCT(B654:B673, (ROW(B654:B673)-ROW(B654)+1)) / (20*21/2)</f>
        <v>6.9211861904761909</v>
      </c>
      <c r="J670" s="2">
        <f t="shared" si="82"/>
        <v>6.9646908415554103</v>
      </c>
      <c r="K670" s="2">
        <f t="shared" si="76"/>
        <v>6.9199488372035685</v>
      </c>
    </row>
    <row r="671" spans="1:11" ht="13.5" x14ac:dyDescent="0.25">
      <c r="A671" s="4">
        <f>TITRES_STAT!B674</f>
        <v>42982</v>
      </c>
      <c r="B671" s="2">
        <f>TITRES_STAT!D674</f>
        <v>6.7762000000000002</v>
      </c>
      <c r="C671" s="2">
        <f t="shared" si="77"/>
        <v>-3.8999999999997925E-3</v>
      </c>
      <c r="D671" s="2">
        <f t="shared" si="78"/>
        <v>6.890740000000001</v>
      </c>
      <c r="E671" s="2">
        <f t="shared" si="80"/>
        <v>6.9378699999999993</v>
      </c>
      <c r="F671" s="2">
        <f t="shared" si="81"/>
        <v>6.9672650000000003</v>
      </c>
      <c r="G671" s="2">
        <f t="shared" si="75"/>
        <v>6.9832639999999957</v>
      </c>
      <c r="H671" s="2">
        <f t="shared" si="79"/>
        <v>6.4655345000000048</v>
      </c>
      <c r="I671" s="2">
        <f t="array" ref="I671">SUMPRODUCT(B655:B674, (ROW(B655:B674)-ROW(B655)+1)) / (20*21/2)</f>
        <v>6.8989485714285719</v>
      </c>
      <c r="J671" s="2">
        <f t="shared" si="82"/>
        <v>6.9467393328358469</v>
      </c>
      <c r="K671" s="2">
        <f t="shared" si="76"/>
        <v>6.9143116279014682</v>
      </c>
    </row>
    <row r="672" spans="1:11" ht="13.5" x14ac:dyDescent="0.25">
      <c r="A672" s="4">
        <f>TITRES_STAT!B675</f>
        <v>42983</v>
      </c>
      <c r="B672" s="2">
        <f>TITRES_STAT!D675</f>
        <v>6.7762000000000002</v>
      </c>
      <c r="C672" s="2">
        <f t="shared" si="77"/>
        <v>0</v>
      </c>
      <c r="D672" s="2">
        <f t="shared" si="78"/>
        <v>6.8533400000000002</v>
      </c>
      <c r="E672" s="2">
        <f t="shared" si="80"/>
        <v>6.9148899999999998</v>
      </c>
      <c r="F672" s="2">
        <f t="shared" si="81"/>
        <v>6.9555800000000003</v>
      </c>
      <c r="G672" s="2">
        <f t="shared" si="75"/>
        <v>6.9824839999999959</v>
      </c>
      <c r="H672" s="2">
        <f t="shared" si="79"/>
        <v>6.4707275000000042</v>
      </c>
      <c r="I672" s="2">
        <f t="array" ref="I672">SUMPRODUCT(B656:B675, (ROW(B656:B675)-ROW(B656)+1)) / (20*21/2)</f>
        <v>6.8970161904761911</v>
      </c>
      <c r="J672" s="2">
        <f t="shared" si="82"/>
        <v>6.9304974916133855</v>
      </c>
      <c r="K672" s="2">
        <f t="shared" si="76"/>
        <v>6.9088954856308229</v>
      </c>
    </row>
    <row r="673" spans="1:11" ht="13.5" x14ac:dyDescent="0.25">
      <c r="A673" s="4">
        <f>TITRES_STAT!B676</f>
        <v>42984</v>
      </c>
      <c r="B673" s="2">
        <f>TITRES_STAT!D676</f>
        <v>6.9241999999999999</v>
      </c>
      <c r="C673" s="2">
        <f t="shared" si="77"/>
        <v>0.14799999999999969</v>
      </c>
      <c r="D673" s="2">
        <f t="shared" si="78"/>
        <v>6.8439800000000002</v>
      </c>
      <c r="E673" s="2">
        <f t="shared" si="80"/>
        <v>6.9067100000000012</v>
      </c>
      <c r="F673" s="2">
        <f t="shared" si="81"/>
        <v>6.9512950000000018</v>
      </c>
      <c r="G673" s="2">
        <f t="shared" si="75"/>
        <v>6.9847419999999962</v>
      </c>
      <c r="H673" s="2">
        <f t="shared" si="79"/>
        <v>6.476470500000004</v>
      </c>
      <c r="I673" s="2">
        <f t="array" ref="I673">SUMPRODUCT(B657:B676, (ROW(B657:B676)-ROW(B657)+1)) / (20*21/2)</f>
        <v>6.8970147619047619</v>
      </c>
      <c r="J673" s="2">
        <f t="shared" si="82"/>
        <v>6.9298977305073484</v>
      </c>
      <c r="K673" s="2">
        <f t="shared" si="76"/>
        <v>6.9094956626649093</v>
      </c>
    </row>
    <row r="674" spans="1:11" ht="13.5" x14ac:dyDescent="0.25">
      <c r="A674" s="4">
        <f>TITRES_STAT!B677</f>
        <v>42985</v>
      </c>
      <c r="B674" s="2">
        <f>TITRES_STAT!D677</f>
        <v>6.7178000000000004</v>
      </c>
      <c r="C674" s="2">
        <f t="shared" si="77"/>
        <v>-0.20639999999999947</v>
      </c>
      <c r="D674" s="2">
        <f t="shared" si="78"/>
        <v>6.7949000000000002</v>
      </c>
      <c r="E674" s="2">
        <f t="shared" si="80"/>
        <v>6.8813900000000006</v>
      </c>
      <c r="F674" s="2">
        <f t="shared" si="81"/>
        <v>6.9366900000000014</v>
      </c>
      <c r="G674" s="2">
        <f t="shared" si="75"/>
        <v>6.9817819999999964</v>
      </c>
      <c r="H674" s="2">
        <f t="shared" si="79"/>
        <v>6.4812195000000035</v>
      </c>
      <c r="I674" s="2">
        <f t="array" ref="I674">SUMPRODUCT(B658:B677, (ROW(B658:B677)-ROW(B658)+1)) / (20*21/2)</f>
        <v>6.8988700000000014</v>
      </c>
      <c r="J674" s="2">
        <f t="shared" si="82"/>
        <v>6.9096979466495059</v>
      </c>
      <c r="K674" s="2">
        <f t="shared" si="76"/>
        <v>6.9019781856976588</v>
      </c>
    </row>
    <row r="675" spans="1:11" ht="13.5" x14ac:dyDescent="0.25">
      <c r="A675" s="4">
        <f>TITRES_STAT!B678</f>
        <v>42986</v>
      </c>
      <c r="B675" s="2">
        <f>TITRES_STAT!D678</f>
        <v>6.9164000000000003</v>
      </c>
      <c r="C675" s="2">
        <f t="shared" si="77"/>
        <v>0.19859999999999989</v>
      </c>
      <c r="D675" s="2">
        <f t="shared" si="78"/>
        <v>6.8221600000000011</v>
      </c>
      <c r="E675" s="2">
        <f t="shared" si="80"/>
        <v>6.8759299999999994</v>
      </c>
      <c r="F675" s="2">
        <f t="shared" si="81"/>
        <v>6.9320150000000016</v>
      </c>
      <c r="G675" s="2">
        <f t="shared" si="75"/>
        <v>6.9868439999999978</v>
      </c>
      <c r="H675" s="2">
        <f t="shared" si="79"/>
        <v>6.4870375000000049</v>
      </c>
      <c r="I675" s="2">
        <f t="array" ref="I675">SUMPRODUCT(B659:B678, (ROW(B659:B678)-ROW(B659)+1)) / (20*21/2)</f>
        <v>6.9010219047619046</v>
      </c>
      <c r="J675" s="2">
        <f t="shared" si="82"/>
        <v>6.910336237444791</v>
      </c>
      <c r="K675" s="2">
        <f t="shared" si="76"/>
        <v>6.9025437470428486</v>
      </c>
    </row>
    <row r="676" spans="1:11" ht="13.5" x14ac:dyDescent="0.25">
      <c r="A676" s="4">
        <f>TITRES_STAT!B679</f>
        <v>42989</v>
      </c>
      <c r="B676" s="2">
        <f>TITRES_STAT!D679</f>
        <v>6.9320000000000004</v>
      </c>
      <c r="C676" s="2">
        <f t="shared" si="77"/>
        <v>1.5600000000000058E-2</v>
      </c>
      <c r="D676" s="2">
        <f t="shared" si="78"/>
        <v>6.8533199999999992</v>
      </c>
      <c r="E676" s="2">
        <f t="shared" si="80"/>
        <v>6.8720300000000005</v>
      </c>
      <c r="F676" s="2">
        <f t="shared" si="81"/>
        <v>6.9281199999999998</v>
      </c>
      <c r="G676" s="2">
        <f t="shared" si="75"/>
        <v>6.9884019999999971</v>
      </c>
      <c r="H676" s="2">
        <f t="shared" si="79"/>
        <v>6.4928385000000048</v>
      </c>
      <c r="I676" s="2">
        <f t="array" ref="I676">SUMPRODUCT(B660:B679, (ROW(B660:B679)-ROW(B660)+1)) / (20*21/2)</f>
        <v>6.9004619047619054</v>
      </c>
      <c r="J676" s="2">
        <f t="shared" si="82"/>
        <v>6.9123994529262394</v>
      </c>
      <c r="K676" s="2">
        <f t="shared" si="76"/>
        <v>6.9036988942176389</v>
      </c>
    </row>
    <row r="677" spans="1:11" ht="13.5" x14ac:dyDescent="0.25">
      <c r="A677" s="4">
        <f>TITRES_STAT!B680</f>
        <v>42990</v>
      </c>
      <c r="B677" s="2">
        <f>TITRES_STAT!D680</f>
        <v>6.9476000000000004</v>
      </c>
      <c r="C677" s="2">
        <f t="shared" si="77"/>
        <v>1.5600000000000058E-2</v>
      </c>
      <c r="D677" s="2">
        <f t="shared" si="78"/>
        <v>6.8876000000000008</v>
      </c>
      <c r="E677" s="2">
        <f t="shared" si="80"/>
        <v>6.8704700000000001</v>
      </c>
      <c r="F677" s="2">
        <f t="shared" si="81"/>
        <v>6.9250050000000005</v>
      </c>
      <c r="G677" s="2">
        <f t="shared" si="75"/>
        <v>6.9902719999999992</v>
      </c>
      <c r="H677" s="2">
        <f t="shared" si="79"/>
        <v>6.4987175000000059</v>
      </c>
      <c r="I677" s="2">
        <f t="array" ref="I677">SUMPRODUCT(B661:B680, (ROW(B661:B680)-ROW(B661)+1)) / (20*21/2)</f>
        <v>6.9032814285714288</v>
      </c>
      <c r="J677" s="2">
        <f t="shared" si="82"/>
        <v>6.9157518859808835</v>
      </c>
      <c r="K677" s="2">
        <f t="shared" si="76"/>
        <v>6.9054205062091043</v>
      </c>
    </row>
    <row r="678" spans="1:11" ht="13.5" x14ac:dyDescent="0.25">
      <c r="A678" s="4">
        <f>TITRES_STAT!B681</f>
        <v>42991</v>
      </c>
      <c r="B678" s="2">
        <f>TITRES_STAT!D681</f>
        <v>6.9476000000000004</v>
      </c>
      <c r="C678" s="2">
        <f t="shared" si="77"/>
        <v>0</v>
      </c>
      <c r="D678" s="2">
        <f t="shared" si="78"/>
        <v>6.8922800000000013</v>
      </c>
      <c r="E678" s="2">
        <f t="shared" si="80"/>
        <v>6.8681300000000007</v>
      </c>
      <c r="F678" s="2">
        <f t="shared" si="81"/>
        <v>6.9222800000000007</v>
      </c>
      <c r="G678" s="2">
        <f t="shared" si="75"/>
        <v>6.9921419999999985</v>
      </c>
      <c r="H678" s="2">
        <f t="shared" si="79"/>
        <v>6.5046155000000052</v>
      </c>
      <c r="I678" s="2">
        <f t="array" ref="I678">SUMPRODUCT(B662:B681, (ROW(B662:B681)-ROW(B662)+1)) / (20*21/2)</f>
        <v>6.9058414285714296</v>
      </c>
      <c r="J678" s="2">
        <f t="shared" si="82"/>
        <v>6.9187850396969894</v>
      </c>
      <c r="K678" s="2">
        <f t="shared" si="76"/>
        <v>6.9070746040048254</v>
      </c>
    </row>
    <row r="679" spans="1:11" ht="13.5" x14ac:dyDescent="0.25">
      <c r="A679" s="4">
        <f>TITRES_STAT!B682</f>
        <v>42992</v>
      </c>
      <c r="B679" s="2">
        <f>TITRES_STAT!D682</f>
        <v>6.9164000000000003</v>
      </c>
      <c r="C679" s="2">
        <f t="shared" si="77"/>
        <v>-3.1200000000000117E-2</v>
      </c>
      <c r="D679" s="2">
        <f t="shared" si="78"/>
        <v>6.9320000000000004</v>
      </c>
      <c r="E679" s="2">
        <f t="shared" si="80"/>
        <v>6.8634500000000003</v>
      </c>
      <c r="F679" s="2">
        <f t="shared" si="81"/>
        <v>6.9179950000000003</v>
      </c>
      <c r="G679" s="2">
        <f t="shared" si="75"/>
        <v>6.9933879999999995</v>
      </c>
      <c r="H679" s="2">
        <f t="shared" si="79"/>
        <v>6.5103575000000049</v>
      </c>
      <c r="I679" s="2">
        <f t="array" ref="I679">SUMPRODUCT(B663:B682, (ROW(B663:B682)-ROW(B663)+1)) / (20*21/2)</f>
        <v>6.9086980952380959</v>
      </c>
      <c r="J679" s="2">
        <f t="shared" si="82"/>
        <v>6.9185578930591811</v>
      </c>
      <c r="K679" s="2">
        <f t="shared" si="76"/>
        <v>6.9074403058085574</v>
      </c>
    </row>
    <row r="680" spans="1:11" ht="13.5" x14ac:dyDescent="0.25">
      <c r="A680" s="4">
        <f>TITRES_STAT!B683</f>
        <v>42993</v>
      </c>
      <c r="B680" s="2">
        <f>TITRES_STAT!D683</f>
        <v>6.9476000000000004</v>
      </c>
      <c r="C680" s="2">
        <f t="shared" si="77"/>
        <v>3.1200000000000117E-2</v>
      </c>
      <c r="D680" s="2">
        <f t="shared" si="78"/>
        <v>6.9382400000000004</v>
      </c>
      <c r="E680" s="2">
        <f t="shared" si="80"/>
        <v>6.8802000000000003</v>
      </c>
      <c r="F680" s="2">
        <f t="shared" si="81"/>
        <v>6.9207200000000002</v>
      </c>
      <c r="G680" s="2">
        <f t="shared" si="75"/>
        <v>6.994478</v>
      </c>
      <c r="H680" s="2">
        <f t="shared" si="79"/>
        <v>6.5160275000000043</v>
      </c>
      <c r="I680" s="2">
        <f t="array" ref="I680">SUMPRODUCT(B664:B683, (ROW(B664:B683)-ROW(B664)+1)) / (20*21/2)</f>
        <v>6.9103471428571437</v>
      </c>
      <c r="J680" s="2">
        <f t="shared" si="82"/>
        <v>6.9213238080059254</v>
      </c>
      <c r="K680" s="2">
        <f t="shared" si="76"/>
        <v>6.9090151957768491</v>
      </c>
    </row>
    <row r="681" spans="1:11" ht="13.5" x14ac:dyDescent="0.25">
      <c r="A681" s="4">
        <f>TITRES_STAT!B684</f>
        <v>42996</v>
      </c>
      <c r="B681" s="2">
        <f>TITRES_STAT!D684</f>
        <v>6.9476000000000004</v>
      </c>
      <c r="C681" s="2">
        <f t="shared" si="77"/>
        <v>0</v>
      </c>
      <c r="D681" s="2">
        <f t="shared" si="78"/>
        <v>6.9413600000000004</v>
      </c>
      <c r="E681" s="2">
        <f t="shared" si="80"/>
        <v>6.8973399999999998</v>
      </c>
      <c r="F681" s="2">
        <f t="shared" si="81"/>
        <v>6.9176049999999991</v>
      </c>
      <c r="G681" s="2">
        <f t="shared" si="75"/>
        <v>6.9924540000000013</v>
      </c>
      <c r="H681" s="2">
        <f t="shared" si="79"/>
        <v>6.5206145000000042</v>
      </c>
      <c r="I681" s="2">
        <f t="array" ref="I681">SUMPRODUCT(B665:B684, (ROW(B665:B684)-ROW(B665)+1)) / (20*21/2)</f>
        <v>6.9123485714285726</v>
      </c>
      <c r="J681" s="2">
        <f t="shared" si="82"/>
        <v>6.9238263024815518</v>
      </c>
      <c r="K681" s="2">
        <f t="shared" si="76"/>
        <v>6.9105283253542273</v>
      </c>
    </row>
    <row r="682" spans="1:11" ht="13.5" x14ac:dyDescent="0.25">
      <c r="A682" s="4">
        <f>TITRES_STAT!B685</f>
        <v>42997</v>
      </c>
      <c r="B682" s="2">
        <f>TITRES_STAT!D685</f>
        <v>6.9476000000000004</v>
      </c>
      <c r="C682" s="2">
        <f t="shared" si="77"/>
        <v>0</v>
      </c>
      <c r="D682" s="2">
        <f t="shared" si="78"/>
        <v>6.9413600000000004</v>
      </c>
      <c r="E682" s="2">
        <f t="shared" si="80"/>
        <v>6.9144800000000002</v>
      </c>
      <c r="F682" s="2">
        <f t="shared" si="81"/>
        <v>6.9146849999999986</v>
      </c>
      <c r="G682" s="2">
        <f t="shared" si="75"/>
        <v>6.9897280000000022</v>
      </c>
      <c r="H682" s="2">
        <f t="shared" si="79"/>
        <v>6.5255245000000039</v>
      </c>
      <c r="I682" s="2">
        <f t="array" ref="I682">SUMPRODUCT(B666:B685, (ROW(B666:B685)-ROW(B666)+1)) / (20*21/2)</f>
        <v>6.9145357142857167</v>
      </c>
      <c r="J682" s="2">
        <f t="shared" si="82"/>
        <v>6.9260904641499756</v>
      </c>
      <c r="K682" s="2">
        <f t="shared" si="76"/>
        <v>6.9119821165168069</v>
      </c>
    </row>
    <row r="683" spans="1:11" ht="13.5" x14ac:dyDescent="0.25">
      <c r="A683" s="4">
        <f>TITRES_STAT!B686</f>
        <v>42998</v>
      </c>
      <c r="B683" s="2">
        <f>TITRES_STAT!D686</f>
        <v>6.9320000000000004</v>
      </c>
      <c r="C683" s="2">
        <f t="shared" si="77"/>
        <v>-1.5600000000000058E-2</v>
      </c>
      <c r="D683" s="2">
        <f t="shared" si="78"/>
        <v>6.9382400000000004</v>
      </c>
      <c r="E683" s="2">
        <f t="shared" si="80"/>
        <v>6.9152600000000009</v>
      </c>
      <c r="F683" s="2">
        <f t="shared" si="81"/>
        <v>6.9109849999999984</v>
      </c>
      <c r="G683" s="2">
        <f t="shared" si="75"/>
        <v>6.9864560000000031</v>
      </c>
      <c r="H683" s="2">
        <f t="shared" si="79"/>
        <v>6.5308315000000041</v>
      </c>
      <c r="I683" s="2">
        <f t="array" ref="I683">SUMPRODUCT(B667:B686, (ROW(B667:B686)-ROW(B667)+1)) / (20*21/2)</f>
        <v>6.9183942857142862</v>
      </c>
      <c r="J683" s="2">
        <f t="shared" si="82"/>
        <v>6.9266532770880733</v>
      </c>
      <c r="K683" s="2">
        <f t="shared" si="76"/>
        <v>6.9127671315553636</v>
      </c>
    </row>
    <row r="684" spans="1:11" ht="13.5" x14ac:dyDescent="0.25">
      <c r="A684" s="4">
        <f>TITRES_STAT!B687</f>
        <v>43000</v>
      </c>
      <c r="B684" s="2">
        <f>TITRES_STAT!D687</f>
        <v>6.9320000000000004</v>
      </c>
      <c r="C684" s="2">
        <f t="shared" si="77"/>
        <v>0</v>
      </c>
      <c r="D684" s="2">
        <f t="shared" si="78"/>
        <v>6.9413600000000004</v>
      </c>
      <c r="E684" s="2">
        <f t="shared" si="80"/>
        <v>6.9366800000000008</v>
      </c>
      <c r="F684" s="2">
        <f t="shared" si="81"/>
        <v>6.9090349999999976</v>
      </c>
      <c r="G684" s="2">
        <f t="shared" si="75"/>
        <v>6.981004000000004</v>
      </c>
      <c r="H684" s="2">
        <f t="shared" si="79"/>
        <v>6.5361385000000043</v>
      </c>
      <c r="I684" s="2">
        <f t="array" ref="I684">SUMPRODUCT(B668:B687, (ROW(B668:B687)-ROW(B668)+1)) / (20*21/2)</f>
        <v>6.9223642857142869</v>
      </c>
      <c r="J684" s="2">
        <f t="shared" si="82"/>
        <v>6.9271624887939716</v>
      </c>
      <c r="K684" s="2">
        <f t="shared" si="76"/>
        <v>6.9135213616904476</v>
      </c>
    </row>
    <row r="685" spans="1:11" ht="13.5" x14ac:dyDescent="0.25">
      <c r="A685" s="4">
        <f>TITRES_STAT!B688</f>
        <v>43003</v>
      </c>
      <c r="B685" s="2">
        <f>TITRES_STAT!D688</f>
        <v>6.9320000000000004</v>
      </c>
      <c r="C685" s="2">
        <f t="shared" si="77"/>
        <v>0</v>
      </c>
      <c r="D685" s="2">
        <f t="shared" si="78"/>
        <v>6.9382400000000004</v>
      </c>
      <c r="E685" s="2">
        <f t="shared" si="80"/>
        <v>6.9382400000000004</v>
      </c>
      <c r="F685" s="2">
        <f t="shared" si="81"/>
        <v>6.9070849999999977</v>
      </c>
      <c r="G685" s="2">
        <f t="shared" si="75"/>
        <v>6.9739940000000038</v>
      </c>
      <c r="H685" s="2">
        <f t="shared" si="79"/>
        <v>6.5414075000000036</v>
      </c>
      <c r="I685" s="2">
        <f t="array" ref="I685">SUMPRODUCT(B669:B688, (ROW(B669:B688)-ROW(B669)+1)) / (20*21/2)</f>
        <v>6.9249228571428585</v>
      </c>
      <c r="J685" s="2">
        <f t="shared" si="82"/>
        <v>6.9276232041469266</v>
      </c>
      <c r="K685" s="2">
        <f t="shared" si="76"/>
        <v>6.9142460141731759</v>
      </c>
    </row>
    <row r="686" spans="1:11" ht="13.5" x14ac:dyDescent="0.25">
      <c r="A686" s="4">
        <f>TITRES_STAT!B689</f>
        <v>43004</v>
      </c>
      <c r="B686" s="2">
        <f>TITRES_STAT!D689</f>
        <v>6.9476000000000004</v>
      </c>
      <c r="C686" s="2">
        <f t="shared" si="77"/>
        <v>1.5600000000000058E-2</v>
      </c>
      <c r="D686" s="2">
        <f t="shared" si="78"/>
        <v>6.9382400000000004</v>
      </c>
      <c r="E686" s="2">
        <f t="shared" si="80"/>
        <v>6.9398000000000009</v>
      </c>
      <c r="F686" s="2">
        <f t="shared" si="81"/>
        <v>6.9059149999999985</v>
      </c>
      <c r="G686" s="2">
        <f t="shared" si="75"/>
        <v>6.9672960000000046</v>
      </c>
      <c r="H686" s="2">
        <f t="shared" si="79"/>
        <v>6.546792500000004</v>
      </c>
      <c r="I686" s="2">
        <f t="array" ref="I686">SUMPRODUCT(B670:B689, (ROW(B670:B689)-ROW(B670)+1)) / (20*21/2)</f>
        <v>6.9276671428571444</v>
      </c>
      <c r="J686" s="2">
        <f t="shared" si="82"/>
        <v>6.9295257561329331</v>
      </c>
      <c r="K686" s="2">
        <f t="shared" si="76"/>
        <v>6.9155540136173652</v>
      </c>
    </row>
    <row r="687" spans="1:11" ht="13.5" x14ac:dyDescent="0.25">
      <c r="A687" s="4">
        <f>TITRES_STAT!B690</f>
        <v>43005</v>
      </c>
      <c r="B687" s="2">
        <f>TITRES_STAT!D690</f>
        <v>6.9476000000000004</v>
      </c>
      <c r="C687" s="2">
        <f t="shared" si="77"/>
        <v>0</v>
      </c>
      <c r="D687" s="2">
        <f t="shared" si="78"/>
        <v>6.9382400000000004</v>
      </c>
      <c r="E687" s="2">
        <f t="shared" si="80"/>
        <v>6.9398000000000009</v>
      </c>
      <c r="F687" s="2">
        <f t="shared" si="81"/>
        <v>6.9051349999999987</v>
      </c>
      <c r="G687" s="2">
        <f t="shared" si="75"/>
        <v>6.9605980000000054</v>
      </c>
      <c r="H687" s="2">
        <f t="shared" si="79"/>
        <v>6.5520825000000036</v>
      </c>
      <c r="I687" s="2">
        <f t="array" ref="I687">SUMPRODUCT(B671:B690, (ROW(B671:B690)-ROW(B671)+1)) / (20*21/2)</f>
        <v>6.9305600000000025</v>
      </c>
      <c r="J687" s="2">
        <f t="shared" si="82"/>
        <v>6.9312471126917012</v>
      </c>
      <c r="K687" s="2">
        <f t="shared" si="76"/>
        <v>6.9168107189657038</v>
      </c>
    </row>
    <row r="688" spans="1:11" ht="13.5" x14ac:dyDescent="0.25">
      <c r="A688" s="4">
        <f>TITRES_STAT!B691</f>
        <v>43006</v>
      </c>
      <c r="B688" s="2">
        <f>TITRES_STAT!D691</f>
        <v>6.9320000000000004</v>
      </c>
      <c r="C688" s="2">
        <f t="shared" si="77"/>
        <v>-1.5600000000000058E-2</v>
      </c>
      <c r="D688" s="2">
        <f t="shared" si="78"/>
        <v>6.9382400000000004</v>
      </c>
      <c r="E688" s="2">
        <f t="shared" si="80"/>
        <v>6.9382400000000004</v>
      </c>
      <c r="F688" s="2">
        <f t="shared" si="81"/>
        <v>6.9031849999999988</v>
      </c>
      <c r="G688" s="2">
        <f t="shared" si="75"/>
        <v>6.9594300000000056</v>
      </c>
      <c r="H688" s="2">
        <f t="shared" si="79"/>
        <v>6.5576745000000036</v>
      </c>
      <c r="I688" s="2">
        <f t="array" ref="I688">SUMPRODUCT(B672:B691, (ROW(B672:B691)-ROW(B672)+1)) / (20*21/2)</f>
        <v>6.9290247619047625</v>
      </c>
      <c r="J688" s="2">
        <f t="shared" si="82"/>
        <v>6.9313188162448727</v>
      </c>
      <c r="K688" s="2">
        <f t="shared" si="76"/>
        <v>6.9174063770454808</v>
      </c>
    </row>
    <row r="689" spans="1:11" ht="13.5" x14ac:dyDescent="0.25">
      <c r="A689" s="4">
        <f>TITRES_STAT!B692</f>
        <v>43007</v>
      </c>
      <c r="B689" s="2">
        <f>TITRES_STAT!D692</f>
        <v>6.9320000000000004</v>
      </c>
      <c r="C689" s="2">
        <f t="shared" si="77"/>
        <v>0</v>
      </c>
      <c r="D689" s="2">
        <f t="shared" si="78"/>
        <v>6.9382400000000004</v>
      </c>
      <c r="E689" s="2">
        <f t="shared" si="80"/>
        <v>6.9398000000000009</v>
      </c>
      <c r="F689" s="2">
        <f t="shared" si="81"/>
        <v>6.9016249999999983</v>
      </c>
      <c r="G689" s="2">
        <f t="shared" si="75"/>
        <v>6.9602860000000071</v>
      </c>
      <c r="H689" s="2">
        <f t="shared" si="79"/>
        <v>6.5630765000000046</v>
      </c>
      <c r="I689" s="2">
        <f t="array" ref="I689">SUMPRODUCT(B673:B692, (ROW(B673:B692)-ROW(B673)+1)) / (20*21/2)</f>
        <v>6.9269328571428588</v>
      </c>
      <c r="J689" s="2">
        <f t="shared" si="82"/>
        <v>6.931383690888218</v>
      </c>
      <c r="K689" s="2">
        <f t="shared" si="76"/>
        <v>6.917978675984874</v>
      </c>
    </row>
    <row r="690" spans="1:11" ht="13.5" x14ac:dyDescent="0.25">
      <c r="A690" s="4">
        <f>TITRES_STAT!B693</f>
        <v>43010</v>
      </c>
      <c r="B690" s="2">
        <f>TITRES_STAT!D693</f>
        <v>6.9320000000000004</v>
      </c>
      <c r="C690" s="2">
        <f t="shared" si="77"/>
        <v>0</v>
      </c>
      <c r="D690" s="2">
        <f t="shared" si="78"/>
        <v>6.9382400000000004</v>
      </c>
      <c r="E690" s="2">
        <f t="shared" si="80"/>
        <v>6.9382400000000004</v>
      </c>
      <c r="F690" s="2">
        <f t="shared" si="81"/>
        <v>6.9092199999999995</v>
      </c>
      <c r="G690" s="2">
        <f t="shared" ref="G690:G753" si="83">AVERAGE(B641:B690)</f>
        <v>6.9587280000000051</v>
      </c>
      <c r="H690" s="2">
        <f t="shared" si="79"/>
        <v>6.5684785000000048</v>
      </c>
      <c r="I690" s="2">
        <f t="array" ref="I690">SUMPRODUCT(B674:B693, (ROW(B674:B693)-ROW(B674)+1)) / (20*21/2)</f>
        <v>6.924284285714287</v>
      </c>
      <c r="J690" s="2">
        <f t="shared" si="82"/>
        <v>6.9314423869941022</v>
      </c>
      <c r="K690" s="2">
        <f t="shared" si="76"/>
        <v>6.9185285318286045</v>
      </c>
    </row>
    <row r="691" spans="1:11" ht="13.5" x14ac:dyDescent="0.25">
      <c r="A691" s="4">
        <f>TITRES_STAT!B694</f>
        <v>43011</v>
      </c>
      <c r="B691" s="2">
        <f>TITRES_STAT!D694</f>
        <v>6.8930999999999996</v>
      </c>
      <c r="C691" s="2">
        <f t="shared" si="77"/>
        <v>-3.8900000000000823E-2</v>
      </c>
      <c r="D691" s="2">
        <f t="shared" si="78"/>
        <v>6.9273399999999992</v>
      </c>
      <c r="E691" s="2">
        <f t="shared" si="80"/>
        <v>6.9327900000000016</v>
      </c>
      <c r="F691" s="2">
        <f t="shared" si="81"/>
        <v>6.9150650000000002</v>
      </c>
      <c r="G691" s="2">
        <f t="shared" si="83"/>
        <v>6.9587280000000051</v>
      </c>
      <c r="H691" s="2">
        <f t="shared" si="79"/>
        <v>6.5736860000000039</v>
      </c>
      <c r="I691" s="2">
        <f t="array" ref="I691">SUMPRODUCT(B675:B694, (ROW(B675:B694)-ROW(B675)+1)) / (20*21/2)</f>
        <v>6.9210409523809533</v>
      </c>
      <c r="J691" s="2">
        <f t="shared" si="82"/>
        <v>6.9277907310899023</v>
      </c>
      <c r="K691" s="2">
        <f t="shared" ref="K691:K754" si="84">$K$4*B691+(1-$K$4)*K690</f>
        <v>6.9175313345019926</v>
      </c>
    </row>
    <row r="692" spans="1:11" ht="13.5" x14ac:dyDescent="0.25">
      <c r="A692" s="4">
        <f>TITRES_STAT!B695</f>
        <v>43012</v>
      </c>
      <c r="B692" s="2">
        <f>TITRES_STAT!D695</f>
        <v>6.8930999999999996</v>
      </c>
      <c r="C692" s="2">
        <f t="shared" si="77"/>
        <v>0</v>
      </c>
      <c r="D692" s="2">
        <f t="shared" si="78"/>
        <v>6.9164399999999997</v>
      </c>
      <c r="E692" s="2">
        <f t="shared" si="80"/>
        <v>6.9273400000000009</v>
      </c>
      <c r="F692" s="2">
        <f t="shared" si="81"/>
        <v>6.920910000000001</v>
      </c>
      <c r="G692" s="2">
        <f t="shared" si="83"/>
        <v>6.9563920000000055</v>
      </c>
      <c r="H692" s="2">
        <f t="shared" si="79"/>
        <v>6.5789885000000039</v>
      </c>
      <c r="I692" s="2">
        <f t="array" ref="I692">SUMPRODUCT(B676:B695, (ROW(B676:B695)-ROW(B676)+1)) / (20*21/2)</f>
        <v>6.9140285714285712</v>
      </c>
      <c r="J692" s="2">
        <f t="shared" si="82"/>
        <v>6.9244868519384832</v>
      </c>
      <c r="K692" s="2">
        <f t="shared" si="84"/>
        <v>6.9165732429528957</v>
      </c>
    </row>
    <row r="693" spans="1:11" ht="13.5" x14ac:dyDescent="0.25">
      <c r="A693" s="4">
        <f>TITRES_STAT!B696</f>
        <v>43013</v>
      </c>
      <c r="B693" s="2">
        <f>TITRES_STAT!D696</f>
        <v>6.8930999999999996</v>
      </c>
      <c r="C693" s="2">
        <f t="shared" si="77"/>
        <v>0</v>
      </c>
      <c r="D693" s="2">
        <f t="shared" si="78"/>
        <v>6.9086600000000002</v>
      </c>
      <c r="E693" s="2">
        <f t="shared" si="80"/>
        <v>6.9234499999999999</v>
      </c>
      <c r="F693" s="2">
        <f t="shared" si="81"/>
        <v>6.9193550000000004</v>
      </c>
      <c r="G693" s="2">
        <f t="shared" si="83"/>
        <v>6.9501620000000051</v>
      </c>
      <c r="H693" s="2">
        <f t="shared" si="79"/>
        <v>6.5843100000000039</v>
      </c>
      <c r="I693" s="2">
        <f t="array" ref="I693">SUMPRODUCT(B677:B696, (ROW(B677:B696)-ROW(B677)+1)) / (20*21/2)</f>
        <v>6.9069414285714279</v>
      </c>
      <c r="J693" s="2">
        <f t="shared" si="82"/>
        <v>6.9214976279443414</v>
      </c>
      <c r="K693" s="2">
        <f t="shared" si="84"/>
        <v>6.9156527236214096</v>
      </c>
    </row>
    <row r="694" spans="1:11" ht="13.5" x14ac:dyDescent="0.25">
      <c r="A694" s="4">
        <f>TITRES_STAT!B697</f>
        <v>43014</v>
      </c>
      <c r="B694" s="2">
        <f>TITRES_STAT!D697</f>
        <v>6.8853</v>
      </c>
      <c r="C694" s="2">
        <f t="shared" si="77"/>
        <v>-7.799999999999585E-3</v>
      </c>
      <c r="D694" s="2">
        <f t="shared" si="78"/>
        <v>6.8993200000000003</v>
      </c>
      <c r="E694" s="2">
        <f t="shared" si="80"/>
        <v>6.9187799999999999</v>
      </c>
      <c r="F694" s="2">
        <f t="shared" si="81"/>
        <v>6.9277300000000013</v>
      </c>
      <c r="G694" s="2">
        <f t="shared" si="83"/>
        <v>6.947670000000004</v>
      </c>
      <c r="H694" s="2">
        <f t="shared" si="79"/>
        <v>6.5894975000000038</v>
      </c>
      <c r="I694" s="2">
        <f t="array" ref="I694">SUMPRODUCT(B678:B697, (ROW(B678:B697)-ROW(B678)+1)) / (20*21/2)</f>
        <v>6.8991390476190473</v>
      </c>
      <c r="J694" s="2">
        <f t="shared" si="82"/>
        <v>6.9180502348067856</v>
      </c>
      <c r="K694" s="2">
        <f t="shared" si="84"/>
        <v>6.9144624207342948</v>
      </c>
    </row>
    <row r="695" spans="1:11" ht="13.5" x14ac:dyDescent="0.25">
      <c r="A695" s="4">
        <f>TITRES_STAT!B698</f>
        <v>43017</v>
      </c>
      <c r="B695" s="2">
        <f>TITRES_STAT!D698</f>
        <v>6.8540999999999999</v>
      </c>
      <c r="C695" s="2">
        <f t="shared" si="77"/>
        <v>-3.1200000000000117E-2</v>
      </c>
      <c r="D695" s="2">
        <f t="shared" si="78"/>
        <v>6.8837400000000004</v>
      </c>
      <c r="E695" s="2">
        <f t="shared" si="80"/>
        <v>6.91099</v>
      </c>
      <c r="F695" s="2">
        <f t="shared" si="81"/>
        <v>6.9246150000000002</v>
      </c>
      <c r="G695" s="2">
        <f t="shared" si="83"/>
        <v>6.9445540000000028</v>
      </c>
      <c r="H695" s="2">
        <f t="shared" si="79"/>
        <v>6.5945480000000032</v>
      </c>
      <c r="I695" s="2">
        <f t="array" ref="I695">SUMPRODUCT(B679:B698, (ROW(B679:B698)-ROW(B679)+1)) / (20*21/2)</f>
        <v>6.8918557142857138</v>
      </c>
      <c r="J695" s="2">
        <f t="shared" si="82"/>
        <v>6.9119597362537588</v>
      </c>
      <c r="K695" s="2">
        <f t="shared" si="84"/>
        <v>6.9120952669800086</v>
      </c>
    </row>
    <row r="696" spans="1:11" ht="13.5" x14ac:dyDescent="0.25">
      <c r="A696" s="4">
        <f>TITRES_STAT!B699</f>
        <v>43018</v>
      </c>
      <c r="B696" s="2">
        <f>TITRES_STAT!D699</f>
        <v>6.8502000000000001</v>
      </c>
      <c r="C696" s="2">
        <f t="shared" si="77"/>
        <v>-3.8999999999997925E-3</v>
      </c>
      <c r="D696" s="2">
        <f t="shared" si="78"/>
        <v>6.8751599999999993</v>
      </c>
      <c r="E696" s="2">
        <f t="shared" si="80"/>
        <v>6.9012499999999992</v>
      </c>
      <c r="F696" s="2">
        <f t="shared" si="81"/>
        <v>6.9205250000000005</v>
      </c>
      <c r="G696" s="2">
        <f t="shared" si="83"/>
        <v>6.9413600000000022</v>
      </c>
      <c r="H696" s="2">
        <f t="shared" si="79"/>
        <v>6.5995410000000039</v>
      </c>
      <c r="I696" s="2">
        <f t="array" ref="I696">SUMPRODUCT(B680:B699, (ROW(B680:B699)-ROW(B680)+1)) / (20*21/2)</f>
        <v>6.8828628571428583</v>
      </c>
      <c r="J696" s="2">
        <f t="shared" si="82"/>
        <v>6.9060778566105441</v>
      </c>
      <c r="K696" s="2">
        <f t="shared" si="84"/>
        <v>6.9096680016082441</v>
      </c>
    </row>
    <row r="697" spans="1:11" ht="13.5" x14ac:dyDescent="0.25">
      <c r="A697" s="4">
        <f>TITRES_STAT!B700</f>
        <v>43019</v>
      </c>
      <c r="B697" s="2">
        <f>TITRES_STAT!D700</f>
        <v>6.8385999999999996</v>
      </c>
      <c r="C697" s="2">
        <f t="shared" si="77"/>
        <v>-1.1600000000000499E-2</v>
      </c>
      <c r="D697" s="2">
        <f t="shared" si="78"/>
        <v>6.8642599999999998</v>
      </c>
      <c r="E697" s="2">
        <f t="shared" si="80"/>
        <v>6.8903500000000006</v>
      </c>
      <c r="F697" s="2">
        <f t="shared" si="81"/>
        <v>6.9150750000000016</v>
      </c>
      <c r="G697" s="2">
        <f t="shared" si="83"/>
        <v>6.9379340000000012</v>
      </c>
      <c r="H697" s="2">
        <f t="shared" si="79"/>
        <v>6.6044760000000045</v>
      </c>
      <c r="I697" s="2">
        <f t="array" ref="I697">SUMPRODUCT(B681:B700, (ROW(B681:B700)-ROW(B681)+1)) / (20*21/2)</f>
        <v>6.8743519047619062</v>
      </c>
      <c r="J697" s="2">
        <f t="shared" si="82"/>
        <v>6.8996513940762068</v>
      </c>
      <c r="K697" s="2">
        <f t="shared" si="84"/>
        <v>6.9068810211530192</v>
      </c>
    </row>
    <row r="698" spans="1:11" ht="13.5" x14ac:dyDescent="0.25">
      <c r="A698" s="4">
        <f>TITRES_STAT!B701</f>
        <v>43020</v>
      </c>
      <c r="B698" s="2">
        <f>TITRES_STAT!D701</f>
        <v>6.8385999999999996</v>
      </c>
      <c r="C698" s="2">
        <f t="shared" si="77"/>
        <v>0</v>
      </c>
      <c r="D698" s="2">
        <f t="shared" si="78"/>
        <v>6.8533600000000003</v>
      </c>
      <c r="E698" s="2">
        <f t="shared" si="80"/>
        <v>6.8810100000000007</v>
      </c>
      <c r="F698" s="2">
        <f t="shared" si="81"/>
        <v>6.9096250000000001</v>
      </c>
      <c r="G698" s="2">
        <f t="shared" si="83"/>
        <v>6.9345860000000004</v>
      </c>
      <c r="H698" s="2">
        <f t="shared" si="79"/>
        <v>6.6093920000000033</v>
      </c>
      <c r="I698" s="2">
        <f t="array" ref="I698">SUMPRODUCT(B682:B701, (ROW(B682:B701)-ROW(B682)+1)) / (20*21/2)</f>
        <v>6.8661000000000012</v>
      </c>
      <c r="J698" s="2">
        <f t="shared" si="82"/>
        <v>6.893836975592758</v>
      </c>
      <c r="K698" s="2">
        <f t="shared" si="84"/>
        <v>6.9042033340489795</v>
      </c>
    </row>
    <row r="699" spans="1:11" ht="13.5" x14ac:dyDescent="0.25">
      <c r="A699" s="4">
        <f>TITRES_STAT!B702</f>
        <v>43021</v>
      </c>
      <c r="B699" s="2">
        <f>TITRES_STAT!D702</f>
        <v>6.8151999999999999</v>
      </c>
      <c r="C699" s="2">
        <f t="shared" si="77"/>
        <v>-2.3399999999999643E-2</v>
      </c>
      <c r="D699" s="2">
        <f t="shared" si="78"/>
        <v>6.83934</v>
      </c>
      <c r="E699" s="2">
        <f t="shared" si="80"/>
        <v>6.8693300000000006</v>
      </c>
      <c r="F699" s="2">
        <f t="shared" si="81"/>
        <v>6.9045650000000025</v>
      </c>
      <c r="G699" s="2">
        <f t="shared" si="83"/>
        <v>6.9306920000000005</v>
      </c>
      <c r="H699" s="2">
        <f t="shared" si="79"/>
        <v>6.6140580000000044</v>
      </c>
      <c r="I699" s="2">
        <f t="array" ref="I699">SUMPRODUCT(B683:B702, (ROW(B683:B702)-ROW(B683)+1)) / (20*21/2)</f>
        <v>6.8584971428571428</v>
      </c>
      <c r="J699" s="2">
        <f t="shared" si="82"/>
        <v>6.8863477398220185</v>
      </c>
      <c r="K699" s="2">
        <f t="shared" si="84"/>
        <v>6.900713007223529</v>
      </c>
    </row>
    <row r="700" spans="1:11" ht="13.5" x14ac:dyDescent="0.25">
      <c r="A700" s="4">
        <f>TITRES_STAT!B703</f>
        <v>43024</v>
      </c>
      <c r="B700" s="2">
        <f>TITRES_STAT!D703</f>
        <v>6.8151999999999999</v>
      </c>
      <c r="C700" s="2">
        <f t="shared" si="77"/>
        <v>0</v>
      </c>
      <c r="D700" s="2">
        <f t="shared" si="78"/>
        <v>6.8315600000000005</v>
      </c>
      <c r="E700" s="2">
        <f t="shared" si="80"/>
        <v>6.8576499999999996</v>
      </c>
      <c r="F700" s="2">
        <f t="shared" si="81"/>
        <v>6.8979450000000018</v>
      </c>
      <c r="G700" s="2">
        <f t="shared" si="83"/>
        <v>6.9267979999999989</v>
      </c>
      <c r="H700" s="2">
        <f t="shared" si="79"/>
        <v>6.6186860000000038</v>
      </c>
      <c r="I700" s="2">
        <f t="array" ref="I700">SUMPRODUCT(B684:B703, (ROW(B684:B703)-ROW(B684)+1)) / (20*21/2)</f>
        <v>6.8511719047619044</v>
      </c>
      <c r="J700" s="2">
        <f t="shared" si="82"/>
        <v>6.8795717646008736</v>
      </c>
      <c r="K700" s="2">
        <f t="shared" si="84"/>
        <v>6.8973595559598611</v>
      </c>
    </row>
    <row r="701" spans="1:11" ht="13.5" x14ac:dyDescent="0.25">
      <c r="A701" s="4">
        <f>TITRES_STAT!B704</f>
        <v>43025</v>
      </c>
      <c r="B701" s="2">
        <f>TITRES_STAT!D704</f>
        <v>6.8113000000000001</v>
      </c>
      <c r="C701" s="2">
        <f t="shared" si="77"/>
        <v>-3.8999999999997925E-3</v>
      </c>
      <c r="D701" s="2">
        <f t="shared" si="78"/>
        <v>6.8237800000000011</v>
      </c>
      <c r="E701" s="2">
        <f t="shared" si="80"/>
        <v>6.8494699999999993</v>
      </c>
      <c r="F701" s="2">
        <f t="shared" si="81"/>
        <v>6.8911300000000013</v>
      </c>
      <c r="G701" s="2">
        <f t="shared" si="83"/>
        <v>6.9228259999999988</v>
      </c>
      <c r="H701" s="2">
        <f t="shared" si="79"/>
        <v>6.6232565000000045</v>
      </c>
      <c r="I701" s="2">
        <f t="array" ref="I701">SUMPRODUCT(B685:B704, (ROW(B685:B704)-ROW(B685)+1)) / (20*21/2)</f>
        <v>6.8433257142857133</v>
      </c>
      <c r="J701" s="2">
        <f t="shared" si="82"/>
        <v>6.8730696917817422</v>
      </c>
      <c r="K701" s="2">
        <f t="shared" si="84"/>
        <v>6.893984671412416</v>
      </c>
    </row>
    <row r="702" spans="1:11" ht="13.5" x14ac:dyDescent="0.25">
      <c r="A702" s="4">
        <f>TITRES_STAT!B705</f>
        <v>43026</v>
      </c>
      <c r="B702" s="2">
        <f>TITRES_STAT!D705</f>
        <v>6.8113000000000001</v>
      </c>
      <c r="C702" s="2">
        <f t="shared" si="77"/>
        <v>0</v>
      </c>
      <c r="D702" s="2">
        <f t="shared" si="78"/>
        <v>6.8183199999999999</v>
      </c>
      <c r="E702" s="2">
        <f t="shared" si="80"/>
        <v>6.841289999999999</v>
      </c>
      <c r="F702" s="2">
        <f t="shared" si="81"/>
        <v>6.8843150000000009</v>
      </c>
      <c r="G702" s="2">
        <f t="shared" si="83"/>
        <v>6.9188539999999987</v>
      </c>
      <c r="H702" s="2">
        <f t="shared" si="79"/>
        <v>6.6278650000000061</v>
      </c>
      <c r="I702" s="2">
        <f t="array" ref="I702">SUMPRODUCT(B686:B705, (ROW(B686:B705)-ROW(B686)+1)) / (20*21/2)</f>
        <v>6.8361285714285716</v>
      </c>
      <c r="J702" s="2">
        <f t="shared" si="82"/>
        <v>6.8671868639930045</v>
      </c>
      <c r="K702" s="2">
        <f t="shared" si="84"/>
        <v>6.8907421352785958</v>
      </c>
    </row>
    <row r="703" spans="1:11" ht="13.5" x14ac:dyDescent="0.25">
      <c r="A703" s="4">
        <f>TITRES_STAT!B706</f>
        <v>43027</v>
      </c>
      <c r="B703" s="2">
        <f>TITRES_STAT!D706</f>
        <v>6.8074000000000003</v>
      </c>
      <c r="C703" s="2">
        <f t="shared" si="77"/>
        <v>-3.8999999999997925E-3</v>
      </c>
      <c r="D703" s="2">
        <f t="shared" si="78"/>
        <v>6.8120799999999999</v>
      </c>
      <c r="E703" s="2">
        <f t="shared" si="80"/>
        <v>6.8327200000000001</v>
      </c>
      <c r="F703" s="2">
        <f t="shared" si="81"/>
        <v>6.8780850000000004</v>
      </c>
      <c r="G703" s="2">
        <f t="shared" si="83"/>
        <v>6.9148039999999984</v>
      </c>
      <c r="H703" s="2">
        <f t="shared" si="79"/>
        <v>6.6317700000000048</v>
      </c>
      <c r="I703" s="2">
        <f t="array" ref="I703">SUMPRODUCT(B687:B706, (ROW(B687:B706)-ROW(B687)+1)) / (20*21/2)</f>
        <v>6.8295804761904764</v>
      </c>
      <c r="J703" s="2">
        <f t="shared" si="82"/>
        <v>6.8614928769460519</v>
      </c>
      <c r="K703" s="2">
        <f t="shared" si="84"/>
        <v>6.8874738162480629</v>
      </c>
    </row>
    <row r="704" spans="1:11" ht="13.5" x14ac:dyDescent="0.25">
      <c r="A704" s="4">
        <f>TITRES_STAT!B707</f>
        <v>43028</v>
      </c>
      <c r="B704" s="2">
        <f>TITRES_STAT!D707</f>
        <v>6.7957000000000001</v>
      </c>
      <c r="C704" s="2">
        <f t="shared" si="77"/>
        <v>-1.1700000000000266E-2</v>
      </c>
      <c r="D704" s="2">
        <f t="shared" si="78"/>
        <v>6.8081800000000001</v>
      </c>
      <c r="E704" s="2">
        <f t="shared" si="80"/>
        <v>6.82376</v>
      </c>
      <c r="F704" s="2">
        <f t="shared" si="81"/>
        <v>6.8712700000000009</v>
      </c>
      <c r="G704" s="2">
        <f t="shared" si="83"/>
        <v>6.9105199999999982</v>
      </c>
      <c r="H704" s="2">
        <f t="shared" si="79"/>
        <v>6.6347235000000042</v>
      </c>
      <c r="I704" s="2">
        <f t="array" ref="I704">SUMPRODUCT(B688:B707, (ROW(B688:B707)-ROW(B688)+1)) / (20*21/2)</f>
        <v>6.8215271428571427</v>
      </c>
      <c r="J704" s="2">
        <f t="shared" si="82"/>
        <v>6.8552268886654755</v>
      </c>
      <c r="K704" s="2">
        <f t="shared" si="84"/>
        <v>6.8838748430618644</v>
      </c>
    </row>
    <row r="705" spans="1:11" ht="13.5" x14ac:dyDescent="0.25">
      <c r="A705" s="4">
        <f>TITRES_STAT!B708</f>
        <v>43031</v>
      </c>
      <c r="B705" s="2">
        <f>TITRES_STAT!D708</f>
        <v>6.7957000000000001</v>
      </c>
      <c r="C705" s="2">
        <f t="shared" si="77"/>
        <v>0</v>
      </c>
      <c r="D705" s="2">
        <f t="shared" si="78"/>
        <v>6.8042800000000003</v>
      </c>
      <c r="E705" s="2">
        <f t="shared" si="80"/>
        <v>6.8179200000000009</v>
      </c>
      <c r="F705" s="2">
        <f t="shared" si="81"/>
        <v>6.8644550000000013</v>
      </c>
      <c r="G705" s="2">
        <f t="shared" si="83"/>
        <v>6.906235999999998</v>
      </c>
      <c r="H705" s="2">
        <f t="shared" si="79"/>
        <v>6.6373730000000037</v>
      </c>
      <c r="I705" s="2">
        <f t="array" ref="I705">SUMPRODUCT(B689:B708, (ROW(B689:B708)-ROW(B689)+1)) / (20*21/2)</f>
        <v>6.8143085714285707</v>
      </c>
      <c r="J705" s="2">
        <f t="shared" si="82"/>
        <v>6.8495576611735256</v>
      </c>
      <c r="K705" s="2">
        <f t="shared" si="84"/>
        <v>6.8804170060790462</v>
      </c>
    </row>
    <row r="706" spans="1:11" ht="13.5" x14ac:dyDescent="0.25">
      <c r="A706" s="4">
        <f>TITRES_STAT!B709</f>
        <v>43032</v>
      </c>
      <c r="B706" s="2">
        <f>TITRES_STAT!D709</f>
        <v>6.7957000000000001</v>
      </c>
      <c r="C706" s="2">
        <f t="shared" si="77"/>
        <v>0</v>
      </c>
      <c r="D706" s="2">
        <f t="shared" si="78"/>
        <v>6.8011600000000003</v>
      </c>
      <c r="E706" s="2">
        <f t="shared" si="80"/>
        <v>6.8124700000000002</v>
      </c>
      <c r="F706" s="2">
        <f t="shared" si="81"/>
        <v>6.8568600000000002</v>
      </c>
      <c r="G706" s="2">
        <f t="shared" si="83"/>
        <v>6.9019519999999979</v>
      </c>
      <c r="H706" s="2">
        <f t="shared" si="79"/>
        <v>6.6392435000000036</v>
      </c>
      <c r="I706" s="2">
        <f t="array" ref="I706">SUMPRODUCT(B690:B709, (ROW(B690:B709)-ROW(B690)+1)) / (20*21/2)</f>
        <v>6.8008123809523813</v>
      </c>
      <c r="J706" s="2">
        <f t="shared" si="82"/>
        <v>6.8444283601093803</v>
      </c>
      <c r="K706" s="2">
        <f t="shared" si="84"/>
        <v>6.8770947705465346</v>
      </c>
    </row>
    <row r="707" spans="1:11" ht="13.5" x14ac:dyDescent="0.25">
      <c r="A707" s="4">
        <f>TITRES_STAT!B710</f>
        <v>43033</v>
      </c>
      <c r="B707" s="2">
        <f>TITRES_STAT!D710</f>
        <v>6.7723000000000004</v>
      </c>
      <c r="C707" s="2">
        <f t="shared" si="77"/>
        <v>-2.3399999999999643E-2</v>
      </c>
      <c r="D707" s="2">
        <f t="shared" si="78"/>
        <v>6.7933599999999998</v>
      </c>
      <c r="E707" s="2">
        <f t="shared" si="80"/>
        <v>6.805839999999999</v>
      </c>
      <c r="F707" s="2">
        <f t="shared" si="81"/>
        <v>6.8480950000000007</v>
      </c>
      <c r="G707" s="2">
        <f t="shared" si="83"/>
        <v>6.897199999999998</v>
      </c>
      <c r="H707" s="2">
        <f t="shared" si="79"/>
        <v>6.6408830000000032</v>
      </c>
      <c r="I707" s="2">
        <f t="array" ref="I707">SUMPRODUCT(B691:B710, (ROW(B691:B710)-ROW(B691)+1)) / (20*21/2)</f>
        <v>6.7865714285714303</v>
      </c>
      <c r="J707" s="2">
        <f t="shared" si="82"/>
        <v>6.8375589924799156</v>
      </c>
      <c r="K707" s="2">
        <f t="shared" si="84"/>
        <v>6.872985171701572</v>
      </c>
    </row>
    <row r="708" spans="1:11" ht="13.5" x14ac:dyDescent="0.25">
      <c r="A708" s="4">
        <f>TITRES_STAT!B711</f>
        <v>43034</v>
      </c>
      <c r="B708" s="2">
        <f>TITRES_STAT!D711</f>
        <v>6.7723000000000004</v>
      </c>
      <c r="C708" s="2">
        <f t="shared" ref="C708:C771" si="85">B708-B707</f>
        <v>0</v>
      </c>
      <c r="D708" s="2">
        <f t="shared" si="78"/>
        <v>6.78634</v>
      </c>
      <c r="E708" s="2">
        <f t="shared" si="80"/>
        <v>6.7992099999999995</v>
      </c>
      <c r="F708" s="2">
        <f t="shared" si="81"/>
        <v>6.8401100000000001</v>
      </c>
      <c r="G708" s="2">
        <f t="shared" si="83"/>
        <v>6.8926039999999977</v>
      </c>
      <c r="H708" s="2">
        <f t="shared" si="79"/>
        <v>6.642066500000003</v>
      </c>
      <c r="I708" s="2">
        <f t="array" ref="I708">SUMPRODUCT(B692:B711, (ROW(B692:B711)-ROW(B692)+1)) / (20*21/2)</f>
        <v>6.767973809523812</v>
      </c>
      <c r="J708" s="2">
        <f t="shared" si="82"/>
        <v>6.8313438503389712</v>
      </c>
      <c r="K708" s="2">
        <f t="shared" si="84"/>
        <v>6.8690367335956282</v>
      </c>
    </row>
    <row r="709" spans="1:11" ht="13.5" x14ac:dyDescent="0.25">
      <c r="A709" s="4">
        <f>TITRES_STAT!B712</f>
        <v>43035</v>
      </c>
      <c r="B709" s="2">
        <f>TITRES_STAT!D712</f>
        <v>6.6984000000000004</v>
      </c>
      <c r="C709" s="2">
        <f t="shared" si="85"/>
        <v>-7.3900000000000077E-2</v>
      </c>
      <c r="D709" s="2">
        <f t="shared" si="78"/>
        <v>6.7668800000000005</v>
      </c>
      <c r="E709" s="2">
        <f t="shared" si="80"/>
        <v>6.7875300000000012</v>
      </c>
      <c r="F709" s="2">
        <f t="shared" si="81"/>
        <v>6.82843</v>
      </c>
      <c r="G709" s="2">
        <f t="shared" si="83"/>
        <v>6.8865299999999978</v>
      </c>
      <c r="H709" s="2">
        <f t="shared" si="79"/>
        <v>6.6432605000000038</v>
      </c>
      <c r="I709" s="2">
        <f t="array" ref="I709">SUMPRODUCT(B693:B712, (ROW(B693:B712)-ROW(B693)+1)) / (20*21/2)</f>
        <v>6.7506742857142878</v>
      </c>
      <c r="J709" s="2">
        <f t="shared" si="82"/>
        <v>6.8186825312590686</v>
      </c>
      <c r="K709" s="2">
        <f t="shared" si="84"/>
        <v>6.8623450969840354</v>
      </c>
    </row>
    <row r="710" spans="1:11" ht="13.5" x14ac:dyDescent="0.25">
      <c r="A710" s="4">
        <f>TITRES_STAT!B713</f>
        <v>43038</v>
      </c>
      <c r="B710" s="2">
        <f>TITRES_STAT!D713</f>
        <v>6.6788999999999996</v>
      </c>
      <c r="C710" s="2">
        <f t="shared" si="85"/>
        <v>-1.9500000000000739E-2</v>
      </c>
      <c r="D710" s="2">
        <f t="shared" si="78"/>
        <v>6.7435200000000011</v>
      </c>
      <c r="E710" s="2">
        <f t="shared" si="80"/>
        <v>6.7739000000000003</v>
      </c>
      <c r="F710" s="2">
        <f t="shared" si="81"/>
        <v>6.8157749999999995</v>
      </c>
      <c r="G710" s="2">
        <f t="shared" si="83"/>
        <v>6.8822459999999976</v>
      </c>
      <c r="H710" s="2">
        <f t="shared" si="79"/>
        <v>6.644357000000003</v>
      </c>
      <c r="I710" s="2">
        <f t="array" ref="I710">SUMPRODUCT(B694:B713, (ROW(B694:B713)-ROW(B694)+1)) / (20*21/2)</f>
        <v>6.7346728571428587</v>
      </c>
      <c r="J710" s="2">
        <f t="shared" si="82"/>
        <v>6.805369909234396</v>
      </c>
      <c r="K710" s="2">
        <f t="shared" si="84"/>
        <v>6.8551511716121132</v>
      </c>
    </row>
    <row r="711" spans="1:11" ht="13.5" x14ac:dyDescent="0.25">
      <c r="A711" s="4">
        <f>TITRES_STAT!B714</f>
        <v>43039</v>
      </c>
      <c r="B711" s="2">
        <f>TITRES_STAT!D714</f>
        <v>6.6204999999999998</v>
      </c>
      <c r="C711" s="2">
        <f t="shared" si="85"/>
        <v>-5.8399999999999785E-2</v>
      </c>
      <c r="D711" s="2">
        <f t="shared" ref="D711:D774" si="86">AVERAGE(B707:B711)</f>
        <v>6.7084799999999998</v>
      </c>
      <c r="E711" s="2">
        <f t="shared" si="80"/>
        <v>6.7548200000000005</v>
      </c>
      <c r="F711" s="2">
        <f t="shared" si="81"/>
        <v>6.8021450000000003</v>
      </c>
      <c r="G711" s="2">
        <f t="shared" si="83"/>
        <v>6.8744579999999971</v>
      </c>
      <c r="H711" s="2">
        <f t="shared" si="79"/>
        <v>6.645123500000004</v>
      </c>
      <c r="I711" s="2">
        <f t="array" ref="I711">SUMPRODUCT(B695:B714, (ROW(B695:B714)-ROW(B695)+1)) / (20*21/2)</f>
        <v>6.7199695238095254</v>
      </c>
      <c r="J711" s="2">
        <f t="shared" si="82"/>
        <v>6.7877632512120734</v>
      </c>
      <c r="K711" s="2">
        <f t="shared" si="84"/>
        <v>6.8459491648822262</v>
      </c>
    </row>
    <row r="712" spans="1:11" ht="13.5" x14ac:dyDescent="0.25">
      <c r="A712" s="4">
        <f>TITRES_STAT!B715</f>
        <v>43040</v>
      </c>
      <c r="B712" s="2">
        <f>TITRES_STAT!D715</f>
        <v>6.6204999999999998</v>
      </c>
      <c r="C712" s="2">
        <f t="shared" si="85"/>
        <v>0</v>
      </c>
      <c r="D712" s="2">
        <f t="shared" si="86"/>
        <v>6.6781199999999998</v>
      </c>
      <c r="E712" s="2">
        <f t="shared" si="80"/>
        <v>6.7357399999999998</v>
      </c>
      <c r="F712" s="2">
        <f t="shared" si="81"/>
        <v>6.7885149999999994</v>
      </c>
      <c r="G712" s="2">
        <f t="shared" si="83"/>
        <v>6.8667479999999967</v>
      </c>
      <c r="H712" s="2">
        <f t="shared" si="79"/>
        <v>6.6451680000000035</v>
      </c>
      <c r="I712" s="2">
        <f t="array" ref="I712">SUMPRODUCT(B696:B715, (ROW(B696:B715)-ROW(B696)+1)) / (20*21/2)</f>
        <v>6.7065271428571434</v>
      </c>
      <c r="J712" s="2">
        <f t="shared" si="82"/>
        <v>6.7718334177633039</v>
      </c>
      <c r="K712" s="2">
        <f t="shared" si="84"/>
        <v>6.8371080211613542</v>
      </c>
    </row>
    <row r="713" spans="1:11" ht="13.5" x14ac:dyDescent="0.25">
      <c r="A713" s="4">
        <f>TITRES_STAT!B716</f>
        <v>43041</v>
      </c>
      <c r="B713" s="2">
        <f>TITRES_STAT!D716</f>
        <v>6.6204999999999998</v>
      </c>
      <c r="C713" s="2">
        <f t="shared" si="85"/>
        <v>0</v>
      </c>
      <c r="D713" s="2">
        <f t="shared" si="86"/>
        <v>6.6477599999999999</v>
      </c>
      <c r="E713" s="2">
        <f t="shared" si="80"/>
        <v>6.7170500000000004</v>
      </c>
      <c r="F713" s="2">
        <f t="shared" si="81"/>
        <v>6.7748849999999994</v>
      </c>
      <c r="G713" s="2">
        <f t="shared" si="83"/>
        <v>6.8590379999999973</v>
      </c>
      <c r="H713" s="2">
        <f t="shared" si="79"/>
        <v>6.6457825000000037</v>
      </c>
      <c r="I713" s="2">
        <f t="array" ref="I713">SUMPRODUCT(B697:B716, (ROW(B697:B716)-ROW(B697)+1)) / (20*21/2)</f>
        <v>6.694197142857143</v>
      </c>
      <c r="J713" s="2">
        <f t="shared" si="82"/>
        <v>6.7574207113096563</v>
      </c>
      <c r="K713" s="2">
        <f t="shared" si="84"/>
        <v>6.8286135889589481</v>
      </c>
    </row>
    <row r="714" spans="1:11" ht="13.5" x14ac:dyDescent="0.25">
      <c r="A714" s="4">
        <f>TITRES_STAT!B717</f>
        <v>43042</v>
      </c>
      <c r="B714" s="2">
        <f>TITRES_STAT!D717</f>
        <v>6.6204999999999998</v>
      </c>
      <c r="C714" s="2">
        <f t="shared" si="85"/>
        <v>0</v>
      </c>
      <c r="D714" s="2">
        <f t="shared" si="86"/>
        <v>6.63218</v>
      </c>
      <c r="E714" s="2">
        <f t="shared" si="80"/>
        <v>6.6995300000000002</v>
      </c>
      <c r="F714" s="2">
        <f t="shared" si="81"/>
        <v>6.7616449999999988</v>
      </c>
      <c r="G714" s="2">
        <f t="shared" si="83"/>
        <v>6.8520279999999953</v>
      </c>
      <c r="H714" s="2">
        <f t="shared" ref="H714:H777" si="87">AVERAGE(B515:B714)</f>
        <v>6.6460170000000041</v>
      </c>
      <c r="I714" s="2">
        <f t="array" ref="I714">SUMPRODUCT(B698:B717, (ROW(B698:B717)-ROW(B698)+1)) / (20*21/2)</f>
        <v>6.6640466666666685</v>
      </c>
      <c r="J714" s="2">
        <f t="shared" si="82"/>
        <v>6.7443806435658793</v>
      </c>
      <c r="K714" s="2">
        <f t="shared" si="84"/>
        <v>6.8204522717448715</v>
      </c>
    </row>
    <row r="715" spans="1:11" ht="13.5" x14ac:dyDescent="0.25">
      <c r="A715" s="4">
        <f>TITRES_STAT!B718</f>
        <v>43045</v>
      </c>
      <c r="B715" s="2">
        <f>TITRES_STAT!D718</f>
        <v>6.6204999999999998</v>
      </c>
      <c r="C715" s="2">
        <f t="shared" si="85"/>
        <v>0</v>
      </c>
      <c r="D715" s="2">
        <f t="shared" si="86"/>
        <v>6.6204999999999998</v>
      </c>
      <c r="E715" s="2">
        <f t="shared" si="80"/>
        <v>6.68201</v>
      </c>
      <c r="F715" s="2">
        <f t="shared" si="81"/>
        <v>6.7499649999999987</v>
      </c>
      <c r="G715" s="2">
        <f t="shared" si="83"/>
        <v>6.8450179999999952</v>
      </c>
      <c r="H715" s="2">
        <f t="shared" si="87"/>
        <v>6.6468215000000033</v>
      </c>
      <c r="I715" s="2">
        <f t="array" ref="I715">SUMPRODUCT(B699:B718, (ROW(B699:B718)-ROW(B699)+1)) / (20*21/2)</f>
        <v>6.6510804761904767</v>
      </c>
      <c r="J715" s="2">
        <f t="shared" si="82"/>
        <v>6.7325824870357955</v>
      </c>
      <c r="K715" s="2">
        <f t="shared" si="84"/>
        <v>6.8126110061862493</v>
      </c>
    </row>
    <row r="716" spans="1:11" ht="13.5" x14ac:dyDescent="0.25">
      <c r="A716" s="4">
        <f>TITRES_STAT!B719</f>
        <v>43046</v>
      </c>
      <c r="B716" s="2">
        <f>TITRES_STAT!D719</f>
        <v>6.6204999999999998</v>
      </c>
      <c r="C716" s="2">
        <f t="shared" si="85"/>
        <v>0</v>
      </c>
      <c r="D716" s="2">
        <f t="shared" si="86"/>
        <v>6.6204999999999998</v>
      </c>
      <c r="E716" s="2">
        <f t="shared" ref="E716:E779" si="88">AVERAGE(B707:B716)</f>
        <v>6.6644900000000007</v>
      </c>
      <c r="F716" s="2">
        <f t="shared" si="81"/>
        <v>6.7384799999999982</v>
      </c>
      <c r="G716" s="2">
        <f t="shared" si="83"/>
        <v>6.8380079999999968</v>
      </c>
      <c r="H716" s="2">
        <f t="shared" si="87"/>
        <v>6.6474360000000035</v>
      </c>
      <c r="I716" s="2">
        <f t="array" ref="I716">SUMPRODUCT(B700:B719, (ROW(B700:B719)-ROW(B700)+1)) / (20*21/2)</f>
        <v>6.638224285714287</v>
      </c>
      <c r="J716" s="2">
        <f t="shared" si="82"/>
        <v>6.7219079644609572</v>
      </c>
      <c r="K716" s="2">
        <f t="shared" si="84"/>
        <v>6.8050772412377682</v>
      </c>
    </row>
    <row r="717" spans="1:11" ht="13.5" x14ac:dyDescent="0.25">
      <c r="A717" s="4">
        <f>TITRES_STAT!B720</f>
        <v>43047</v>
      </c>
      <c r="B717" s="2">
        <f>TITRES_STAT!D720</f>
        <v>6.4218999999999999</v>
      </c>
      <c r="C717" s="2">
        <f t="shared" si="85"/>
        <v>-0.19859999999999989</v>
      </c>
      <c r="D717" s="2">
        <f t="shared" si="86"/>
        <v>6.5807799999999999</v>
      </c>
      <c r="E717" s="2">
        <f t="shared" si="88"/>
        <v>6.6294500000000003</v>
      </c>
      <c r="F717" s="2">
        <f t="shared" si="81"/>
        <v>6.7176449999999974</v>
      </c>
      <c r="G717" s="2">
        <f t="shared" si="83"/>
        <v>6.8271819999999961</v>
      </c>
      <c r="H717" s="2">
        <f t="shared" si="87"/>
        <v>6.6471525000000042</v>
      </c>
      <c r="I717" s="2">
        <f t="array" ref="I717">SUMPRODUCT(B701:B720, (ROW(B701:B720)-ROW(B701)+1)) / (20*21/2)</f>
        <v>6.6276509523809528</v>
      </c>
      <c r="J717" s="2">
        <f t="shared" si="82"/>
        <v>6.6933357773694375</v>
      </c>
      <c r="K717" s="2">
        <f t="shared" si="84"/>
        <v>6.7900506827578564</v>
      </c>
    </row>
    <row r="718" spans="1:11" ht="13.5" x14ac:dyDescent="0.25">
      <c r="A718" s="4">
        <f>TITRES_STAT!B721</f>
        <v>43048</v>
      </c>
      <c r="B718" s="2">
        <f>TITRES_STAT!D721</f>
        <v>6.5815000000000001</v>
      </c>
      <c r="C718" s="2">
        <f t="shared" si="85"/>
        <v>0.15960000000000019</v>
      </c>
      <c r="D718" s="2">
        <f t="shared" si="86"/>
        <v>6.5729799999999994</v>
      </c>
      <c r="E718" s="2">
        <f t="shared" si="88"/>
        <v>6.6103700000000005</v>
      </c>
      <c r="F718" s="2">
        <f t="shared" si="81"/>
        <v>6.7047899999999983</v>
      </c>
      <c r="G718" s="2">
        <f t="shared" si="83"/>
        <v>6.819391999999997</v>
      </c>
      <c r="H718" s="2">
        <f t="shared" si="87"/>
        <v>6.6473820000000048</v>
      </c>
      <c r="I718" s="2">
        <f t="array" ref="I718">SUMPRODUCT(B702:B721, (ROW(B702:B721)-ROW(B702)+1)) / (20*21/2)</f>
        <v>6.621904761904764</v>
      </c>
      <c r="J718" s="2">
        <f t="shared" si="82"/>
        <v>6.6826847509533005</v>
      </c>
      <c r="K718" s="2">
        <f t="shared" si="84"/>
        <v>6.7818722246104892</v>
      </c>
    </row>
    <row r="719" spans="1:11" ht="13.5" x14ac:dyDescent="0.25">
      <c r="A719" s="4">
        <f>TITRES_STAT!B722</f>
        <v>43049</v>
      </c>
      <c r="B719" s="2">
        <f>TITRES_STAT!D722</f>
        <v>6.5697999999999999</v>
      </c>
      <c r="C719" s="2">
        <f t="shared" si="85"/>
        <v>-1.1700000000000266E-2</v>
      </c>
      <c r="D719" s="2">
        <f t="shared" si="86"/>
        <v>6.5628399999999996</v>
      </c>
      <c r="E719" s="2">
        <f t="shared" si="88"/>
        <v>6.5975099999999998</v>
      </c>
      <c r="F719" s="2">
        <f t="shared" si="81"/>
        <v>6.6925199999999974</v>
      </c>
      <c r="G719" s="2">
        <f t="shared" si="83"/>
        <v>6.8115239999999968</v>
      </c>
      <c r="H719" s="2">
        <f t="shared" si="87"/>
        <v>6.6479330000000054</v>
      </c>
      <c r="I719" s="2">
        <f t="array" ref="I719">SUMPRODUCT(B703:B722, (ROW(B703:B722)-ROW(B703)+1)) / (20*21/2)</f>
        <v>6.6170671428571444</v>
      </c>
      <c r="J719" s="2">
        <f t="shared" si="82"/>
        <v>6.6719338222910816</v>
      </c>
      <c r="K719" s="2">
        <f t="shared" si="84"/>
        <v>6.7735556667826273</v>
      </c>
    </row>
    <row r="720" spans="1:11" ht="13.5" x14ac:dyDescent="0.25">
      <c r="A720" s="4">
        <f>TITRES_STAT!B723</f>
        <v>43052</v>
      </c>
      <c r="B720" s="2">
        <f>TITRES_STAT!D723</f>
        <v>6.5815000000000001</v>
      </c>
      <c r="C720" s="2">
        <f t="shared" si="85"/>
        <v>1.1700000000000266E-2</v>
      </c>
      <c r="D720" s="2">
        <f t="shared" si="86"/>
        <v>6.55504</v>
      </c>
      <c r="E720" s="2">
        <f t="shared" si="88"/>
        <v>6.5877700000000008</v>
      </c>
      <c r="F720" s="2">
        <f t="shared" si="81"/>
        <v>6.6808349999999974</v>
      </c>
      <c r="G720" s="2">
        <f t="shared" si="83"/>
        <v>6.8075519999999985</v>
      </c>
      <c r="H720" s="2">
        <f t="shared" si="87"/>
        <v>6.648542500000004</v>
      </c>
      <c r="I720" s="2">
        <f t="array" ref="I720">SUMPRODUCT(B704:B723, (ROW(B704:B723)-ROW(B704)+1)) / (20*21/2)</f>
        <v>6.6086809523809524</v>
      </c>
      <c r="J720" s="2">
        <f t="shared" si="82"/>
        <v>6.6633210773109779</v>
      </c>
      <c r="K720" s="2">
        <f t="shared" si="84"/>
        <v>6.7660240720068385</v>
      </c>
    </row>
    <row r="721" spans="1:11" ht="13.5" x14ac:dyDescent="0.25">
      <c r="A721" s="4">
        <f>TITRES_STAT!B724</f>
        <v>43053</v>
      </c>
      <c r="B721" s="2">
        <f>TITRES_STAT!D724</f>
        <v>6.6204999999999998</v>
      </c>
      <c r="C721" s="2">
        <f t="shared" si="85"/>
        <v>3.8999999999999702E-2</v>
      </c>
      <c r="D721" s="2">
        <f t="shared" si="86"/>
        <v>6.55504</v>
      </c>
      <c r="E721" s="2">
        <f t="shared" si="88"/>
        <v>6.5877700000000008</v>
      </c>
      <c r="F721" s="2">
        <f t="shared" si="81"/>
        <v>6.6712949999999989</v>
      </c>
      <c r="G721" s="2">
        <f t="shared" si="83"/>
        <v>6.8044379999999993</v>
      </c>
      <c r="H721" s="2">
        <f t="shared" si="87"/>
        <v>6.649537000000004</v>
      </c>
      <c r="I721" s="2">
        <f t="array" ref="I721">SUMPRODUCT(B705:B724, (ROW(B705:B724)-ROW(B705)+1)) / (20*21/2)</f>
        <v>6.5947314285714276</v>
      </c>
      <c r="J721" s="2">
        <f t="shared" si="82"/>
        <v>6.6592428794718366</v>
      </c>
      <c r="K721" s="2">
        <f t="shared" si="84"/>
        <v>6.7603172456536287</v>
      </c>
    </row>
    <row r="722" spans="1:11" ht="13.5" x14ac:dyDescent="0.25">
      <c r="A722" s="4">
        <f>TITRES_STAT!B725</f>
        <v>43054</v>
      </c>
      <c r="B722" s="2">
        <f>TITRES_STAT!D725</f>
        <v>6.6204999999999998</v>
      </c>
      <c r="C722" s="2">
        <f t="shared" si="85"/>
        <v>0</v>
      </c>
      <c r="D722" s="2">
        <f t="shared" si="86"/>
        <v>6.5947599999999991</v>
      </c>
      <c r="E722" s="2">
        <f t="shared" si="88"/>
        <v>6.5877700000000008</v>
      </c>
      <c r="F722" s="2">
        <f t="shared" si="81"/>
        <v>6.6617549999999994</v>
      </c>
      <c r="G722" s="2">
        <f t="shared" si="83"/>
        <v>6.8013239999999993</v>
      </c>
      <c r="H722" s="2">
        <f t="shared" si="87"/>
        <v>6.650531500000004</v>
      </c>
      <c r="I722" s="2">
        <f t="array" ref="I722">SUMPRODUCT(B706:B725, (ROW(B706:B725)-ROW(B706)+1)) / (20*21/2)</f>
        <v>6.5925633333333327</v>
      </c>
      <c r="J722" s="2">
        <f t="shared" si="82"/>
        <v>6.6555530814269002</v>
      </c>
      <c r="K722" s="2">
        <f t="shared" si="84"/>
        <v>6.7548342164123101</v>
      </c>
    </row>
    <row r="723" spans="1:11" ht="13.5" x14ac:dyDescent="0.25">
      <c r="A723" s="4">
        <f>TITRES_STAT!B726</f>
        <v>43055</v>
      </c>
      <c r="B723" s="2">
        <f>TITRES_STAT!D726</f>
        <v>6.5736999999999997</v>
      </c>
      <c r="C723" s="2">
        <f t="shared" si="85"/>
        <v>-4.6800000000000175E-2</v>
      </c>
      <c r="D723" s="2">
        <f t="shared" si="86"/>
        <v>6.5932000000000004</v>
      </c>
      <c r="E723" s="2">
        <f t="shared" si="88"/>
        <v>6.5830900000000003</v>
      </c>
      <c r="F723" s="2">
        <f t="shared" si="81"/>
        <v>6.6500699999999995</v>
      </c>
      <c r="G723" s="2">
        <f t="shared" si="83"/>
        <v>6.7943139999999982</v>
      </c>
      <c r="H723" s="2">
        <f t="shared" si="87"/>
        <v>6.6511020000000043</v>
      </c>
      <c r="I723" s="2">
        <f t="array" ref="I723">SUMPRODUCT(B707:B726, (ROW(B707:B726)-ROW(B707)+1)) / (20*21/2)</f>
        <v>6.5864476190476182</v>
      </c>
      <c r="J723" s="2">
        <f t="shared" si="82"/>
        <v>6.6477575498624333</v>
      </c>
      <c r="K723" s="2">
        <f t="shared" si="84"/>
        <v>6.7477309138079065</v>
      </c>
    </row>
    <row r="724" spans="1:11" ht="13.5" x14ac:dyDescent="0.25">
      <c r="A724" s="4">
        <f>TITRES_STAT!B727</f>
        <v>43056</v>
      </c>
      <c r="B724" s="2">
        <f>TITRES_STAT!D727</f>
        <v>6.5035999999999996</v>
      </c>
      <c r="C724" s="2">
        <f t="shared" si="85"/>
        <v>-7.0100000000000051E-2</v>
      </c>
      <c r="D724" s="2">
        <f t="shared" si="86"/>
        <v>6.5799599999999998</v>
      </c>
      <c r="E724" s="2">
        <f t="shared" si="88"/>
        <v>6.5713999999999997</v>
      </c>
      <c r="F724" s="2">
        <f t="shared" ref="F724:F787" si="89">AVERAGE(B705:B724)</f>
        <v>6.6354650000000008</v>
      </c>
      <c r="G724" s="2">
        <f t="shared" si="83"/>
        <v>6.7900299999999989</v>
      </c>
      <c r="H724" s="2">
        <f t="shared" si="87"/>
        <v>6.651322000000004</v>
      </c>
      <c r="I724" s="2">
        <f t="array" ref="I724">SUMPRODUCT(B708:B727, (ROW(B708:B727)-ROW(B708)+1)) / (20*21/2)</f>
        <v>6.5944252380952388</v>
      </c>
      <c r="J724" s="2">
        <f t="shared" si="82"/>
        <v>6.6340282593993445</v>
      </c>
      <c r="K724" s="2">
        <f t="shared" si="84"/>
        <v>6.7381571524821071</v>
      </c>
    </row>
    <row r="725" spans="1:11" ht="13.5" x14ac:dyDescent="0.25">
      <c r="A725" s="4">
        <f>TITRES_STAT!B728</f>
        <v>43059</v>
      </c>
      <c r="B725" s="2">
        <f>TITRES_STAT!D728</f>
        <v>6.6127000000000002</v>
      </c>
      <c r="C725" s="2">
        <f t="shared" si="85"/>
        <v>0.10910000000000064</v>
      </c>
      <c r="D725" s="2">
        <f t="shared" si="86"/>
        <v>6.5861999999999998</v>
      </c>
      <c r="E725" s="2">
        <f t="shared" si="88"/>
        <v>6.5706199999999999</v>
      </c>
      <c r="F725" s="2">
        <f t="shared" si="89"/>
        <v>6.626315</v>
      </c>
      <c r="G725" s="2">
        <f t="shared" si="83"/>
        <v>6.7839559999999999</v>
      </c>
      <c r="H725" s="2">
        <f t="shared" si="87"/>
        <v>6.652106500000003</v>
      </c>
      <c r="I725" s="2">
        <f t="array" ref="I725">SUMPRODUCT(B709:B728, (ROW(B709:B728)-ROW(B709)+1)) / (20*21/2)</f>
        <v>6.6016404761904761</v>
      </c>
      <c r="J725" s="2">
        <f t="shared" ref="J725:J788" si="90">$J$4*B725+J724*(1-$J$4)</f>
        <v>6.6319969965994066</v>
      </c>
      <c r="K725" s="2">
        <f t="shared" si="84"/>
        <v>6.7332372641494755</v>
      </c>
    </row>
    <row r="726" spans="1:11" ht="13.5" x14ac:dyDescent="0.25">
      <c r="A726" s="4">
        <f>TITRES_STAT!B729</f>
        <v>43060</v>
      </c>
      <c r="B726" s="2">
        <f>TITRES_STAT!D729</f>
        <v>6.5621</v>
      </c>
      <c r="C726" s="2">
        <f t="shared" si="85"/>
        <v>-5.06000000000002E-2</v>
      </c>
      <c r="D726" s="2">
        <f t="shared" si="86"/>
        <v>6.5745199999999997</v>
      </c>
      <c r="E726" s="2">
        <f t="shared" si="88"/>
        <v>6.5647800000000007</v>
      </c>
      <c r="F726" s="2">
        <f t="shared" si="89"/>
        <v>6.6146350000000016</v>
      </c>
      <c r="G726" s="2">
        <f t="shared" si="83"/>
        <v>6.7765579999999987</v>
      </c>
      <c r="H726" s="2">
        <f t="shared" si="87"/>
        <v>6.652733000000004</v>
      </c>
      <c r="I726" s="2">
        <f t="array" ref="I726">SUMPRODUCT(B710:B729, (ROW(B710:B729)-ROW(B710)+1)) / (20*21/2)</f>
        <v>6.6133395238095227</v>
      </c>
      <c r="J726" s="2">
        <f t="shared" si="90"/>
        <v>6.6253401397804152</v>
      </c>
      <c r="K726" s="2">
        <f t="shared" si="84"/>
        <v>6.7265259988887118</v>
      </c>
    </row>
    <row r="727" spans="1:11" ht="13.5" x14ac:dyDescent="0.25">
      <c r="A727" s="4">
        <f>TITRES_STAT!B730</f>
        <v>43061</v>
      </c>
      <c r="B727" s="2">
        <f>TITRES_STAT!D730</f>
        <v>6.6984000000000004</v>
      </c>
      <c r="C727" s="2">
        <f t="shared" si="85"/>
        <v>0.13630000000000031</v>
      </c>
      <c r="D727" s="2">
        <f t="shared" si="86"/>
        <v>6.5900999999999996</v>
      </c>
      <c r="E727" s="2">
        <f t="shared" si="88"/>
        <v>6.5924300000000002</v>
      </c>
      <c r="F727" s="2">
        <f t="shared" si="89"/>
        <v>6.6109400000000011</v>
      </c>
      <c r="G727" s="2">
        <f t="shared" si="83"/>
        <v>6.7715739999999993</v>
      </c>
      <c r="H727" s="2">
        <f t="shared" si="87"/>
        <v>6.6541170000000029</v>
      </c>
      <c r="I727" s="2">
        <f t="array" ref="I727">SUMPRODUCT(B711:B730, (ROW(B711:B730)-ROW(B711)+1)) / (20*21/2)</f>
        <v>6.6315666666666671</v>
      </c>
      <c r="J727" s="2">
        <f t="shared" si="90"/>
        <v>6.6322982217060895</v>
      </c>
      <c r="K727" s="2">
        <f t="shared" si="84"/>
        <v>6.7254230185401349</v>
      </c>
    </row>
    <row r="728" spans="1:11" ht="13.5" x14ac:dyDescent="0.25">
      <c r="A728" s="4">
        <f>TITRES_STAT!B731</f>
        <v>43062</v>
      </c>
      <c r="B728" s="2">
        <f>TITRES_STAT!D731</f>
        <v>6.6867000000000001</v>
      </c>
      <c r="C728" s="2">
        <f t="shared" si="85"/>
        <v>-1.1700000000000266E-2</v>
      </c>
      <c r="D728" s="2">
        <f t="shared" si="86"/>
        <v>6.6126999999999994</v>
      </c>
      <c r="E728" s="2">
        <f t="shared" si="88"/>
        <v>6.6029499999999999</v>
      </c>
      <c r="F728" s="2">
        <f t="shared" si="89"/>
        <v>6.6066600000000006</v>
      </c>
      <c r="G728" s="2">
        <f t="shared" si="83"/>
        <v>6.7663559999999983</v>
      </c>
      <c r="H728" s="2">
        <f t="shared" si="87"/>
        <v>6.655347500000004</v>
      </c>
      <c r="I728" s="2">
        <f t="array" ref="I728">SUMPRODUCT(B712:B731, (ROW(B712:B731)-ROW(B712)+1)) / (20*21/2)</f>
        <v>6.6492190476190478</v>
      </c>
      <c r="J728" s="2">
        <f t="shared" si="90"/>
        <v>6.6374793434483665</v>
      </c>
      <c r="K728" s="2">
        <f t="shared" si="84"/>
        <v>6.7239044687934628</v>
      </c>
    </row>
    <row r="729" spans="1:11" ht="13.5" x14ac:dyDescent="0.25">
      <c r="A729" s="4">
        <f>TITRES_STAT!B732</f>
        <v>43063</v>
      </c>
      <c r="B729" s="2">
        <f>TITRES_STAT!D732</f>
        <v>6.7294999999999998</v>
      </c>
      <c r="C729" s="2">
        <f t="shared" si="85"/>
        <v>4.2799999999999727E-2</v>
      </c>
      <c r="D729" s="2">
        <f t="shared" si="86"/>
        <v>6.6578800000000005</v>
      </c>
      <c r="E729" s="2">
        <f t="shared" si="88"/>
        <v>6.6189200000000001</v>
      </c>
      <c r="F729" s="2">
        <f t="shared" si="89"/>
        <v>6.6082149999999995</v>
      </c>
      <c r="G729" s="2">
        <f t="shared" si="83"/>
        <v>6.7626179999999989</v>
      </c>
      <c r="H729" s="2">
        <f t="shared" si="87"/>
        <v>6.6567920000000029</v>
      </c>
      <c r="I729" s="2">
        <f t="array" ref="I729">SUMPRODUCT(B713:B732, (ROW(B713:B732)-ROW(B713)+1)) / (20*21/2)</f>
        <v>6.6634185714285712</v>
      </c>
      <c r="J729" s="2">
        <f t="shared" si="90"/>
        <v>6.6462432155009026</v>
      </c>
      <c r="K729" s="2">
        <f t="shared" si="84"/>
        <v>6.724123901389798</v>
      </c>
    </row>
    <row r="730" spans="1:11" ht="13.5" x14ac:dyDescent="0.25">
      <c r="A730" s="4">
        <f>TITRES_STAT!B733</f>
        <v>43066</v>
      </c>
      <c r="B730" s="2">
        <f>TITRES_STAT!D733</f>
        <v>6.7995999999999999</v>
      </c>
      <c r="C730" s="2">
        <f t="shared" si="85"/>
        <v>7.0100000000000051E-2</v>
      </c>
      <c r="D730" s="2">
        <f t="shared" si="86"/>
        <v>6.6952600000000002</v>
      </c>
      <c r="E730" s="2">
        <f t="shared" si="88"/>
        <v>6.6407300000000005</v>
      </c>
      <c r="F730" s="2">
        <f t="shared" si="89"/>
        <v>6.6142500000000011</v>
      </c>
      <c r="G730" s="2">
        <f t="shared" si="83"/>
        <v>6.7596579999999973</v>
      </c>
      <c r="H730" s="2">
        <f t="shared" si="87"/>
        <v>6.6590810000000031</v>
      </c>
      <c r="I730" s="2">
        <f t="array" ref="I730">SUMPRODUCT(B714:B733, (ROW(B714:B733)-ROW(B714)+1)) / (20*21/2)</f>
        <v>6.6768952380952387</v>
      </c>
      <c r="J730" s="2">
        <f t="shared" si="90"/>
        <v>6.6608486235484357</v>
      </c>
      <c r="K730" s="2">
        <f t="shared" si="84"/>
        <v>6.7270837483941204</v>
      </c>
    </row>
    <row r="731" spans="1:11" ht="13.5" x14ac:dyDescent="0.25">
      <c r="A731" s="4">
        <f>TITRES_STAT!B734</f>
        <v>43067</v>
      </c>
      <c r="B731" s="2">
        <f>TITRES_STAT!D734</f>
        <v>6.7995999999999999</v>
      </c>
      <c r="C731" s="2">
        <f t="shared" si="85"/>
        <v>0</v>
      </c>
      <c r="D731" s="2">
        <f t="shared" si="86"/>
        <v>6.7427599999999996</v>
      </c>
      <c r="E731" s="2">
        <f t="shared" si="88"/>
        <v>6.6586400000000001</v>
      </c>
      <c r="F731" s="2">
        <f t="shared" si="89"/>
        <v>6.6232050000000013</v>
      </c>
      <c r="G731" s="2">
        <f t="shared" si="83"/>
        <v>6.7566979999999974</v>
      </c>
      <c r="H731" s="2">
        <f t="shared" si="87"/>
        <v>6.6614840000000042</v>
      </c>
      <c r="I731" s="2">
        <f t="array" ref="I731">SUMPRODUCT(B715:B734, (ROW(B715:B734)-ROW(B715)+1)) / (20*21/2)</f>
        <v>6.6896490476190476</v>
      </c>
      <c r="J731" s="2">
        <f t="shared" si="90"/>
        <v>6.6740630403533467</v>
      </c>
      <c r="K731" s="2">
        <f t="shared" si="84"/>
        <v>6.7299275229669</v>
      </c>
    </row>
    <row r="732" spans="1:11" ht="13.5" x14ac:dyDescent="0.25">
      <c r="A732" s="4">
        <f>TITRES_STAT!B735</f>
        <v>43068</v>
      </c>
      <c r="B732" s="2">
        <f>TITRES_STAT!D735</f>
        <v>6.7723000000000004</v>
      </c>
      <c r="C732" s="2">
        <f t="shared" si="85"/>
        <v>-2.7299999999999436E-2</v>
      </c>
      <c r="D732" s="2">
        <f t="shared" si="86"/>
        <v>6.7575400000000005</v>
      </c>
      <c r="E732" s="2">
        <f t="shared" si="88"/>
        <v>6.6738199999999992</v>
      </c>
      <c r="F732" s="2">
        <f t="shared" si="89"/>
        <v>6.6307950000000009</v>
      </c>
      <c r="G732" s="2">
        <f t="shared" si="83"/>
        <v>6.7531919999999968</v>
      </c>
      <c r="H732" s="2">
        <f t="shared" si="87"/>
        <v>6.6632375000000037</v>
      </c>
      <c r="I732" s="2">
        <f t="array" ref="I732">SUMPRODUCT(B716:B735, (ROW(B716:B735)-ROW(B716)+1)) / (20*21/2)</f>
        <v>6.7016799999999996</v>
      </c>
      <c r="J732" s="2">
        <f t="shared" si="90"/>
        <v>6.6834189412720759</v>
      </c>
      <c r="K732" s="2">
        <f t="shared" si="84"/>
        <v>6.7315891887329036</v>
      </c>
    </row>
    <row r="733" spans="1:11" ht="13.5" x14ac:dyDescent="0.25">
      <c r="A733" s="4">
        <f>TITRES_STAT!B736</f>
        <v>43069</v>
      </c>
      <c r="B733" s="2">
        <f>TITRES_STAT!D736</f>
        <v>6.7723000000000004</v>
      </c>
      <c r="C733" s="2">
        <f t="shared" si="85"/>
        <v>0</v>
      </c>
      <c r="D733" s="2">
        <f t="shared" si="86"/>
        <v>6.7746599999999999</v>
      </c>
      <c r="E733" s="2">
        <f t="shared" si="88"/>
        <v>6.6936799999999987</v>
      </c>
      <c r="F733" s="2">
        <f t="shared" si="89"/>
        <v>6.6383850000000013</v>
      </c>
      <c r="G733" s="2">
        <f t="shared" si="83"/>
        <v>6.7499979999999971</v>
      </c>
      <c r="H733" s="2">
        <f t="shared" si="87"/>
        <v>6.6655040000000039</v>
      </c>
      <c r="I733" s="2">
        <f t="array" ref="I733">SUMPRODUCT(B717:B736, (ROW(B717:B736)-ROW(B717)+1)) / (20*21/2)</f>
        <v>6.7055785714285712</v>
      </c>
      <c r="J733" s="2">
        <f t="shared" si="90"/>
        <v>6.6918838040080688</v>
      </c>
      <c r="K733" s="2">
        <f t="shared" si="84"/>
        <v>6.7331856911355343</v>
      </c>
    </row>
    <row r="734" spans="1:11" ht="13.5" x14ac:dyDescent="0.25">
      <c r="A734" s="4">
        <f>TITRES_STAT!B737</f>
        <v>43073</v>
      </c>
      <c r="B734" s="2">
        <f>TITRES_STAT!D737</f>
        <v>6.7723000000000004</v>
      </c>
      <c r="C734" s="2">
        <f t="shared" si="85"/>
        <v>0</v>
      </c>
      <c r="D734" s="2">
        <f t="shared" si="86"/>
        <v>6.78322</v>
      </c>
      <c r="E734" s="2">
        <f t="shared" si="88"/>
        <v>6.7205500000000002</v>
      </c>
      <c r="F734" s="2">
        <f t="shared" si="89"/>
        <v>6.645975</v>
      </c>
      <c r="G734" s="2">
        <f t="shared" si="83"/>
        <v>6.7468039999999965</v>
      </c>
      <c r="H734" s="2">
        <f t="shared" si="87"/>
        <v>6.668017500000003</v>
      </c>
      <c r="I734" s="2">
        <f t="array" ref="I734">SUMPRODUCT(B718:B737, (ROW(B718:B737)-ROW(B718)+1)) / (20*21/2)</f>
        <v>6.7080104761904762</v>
      </c>
      <c r="J734" s="2">
        <f t="shared" si="90"/>
        <v>6.6995424893406339</v>
      </c>
      <c r="K734" s="2">
        <f t="shared" si="84"/>
        <v>6.7347195856008071</v>
      </c>
    </row>
    <row r="735" spans="1:11" ht="13.5" x14ac:dyDescent="0.25">
      <c r="A735" s="4">
        <f>TITRES_STAT!B738</f>
        <v>43074</v>
      </c>
      <c r="B735" s="2">
        <f>TITRES_STAT!D738</f>
        <v>6.7723000000000004</v>
      </c>
      <c r="C735" s="2">
        <f t="shared" si="85"/>
        <v>0</v>
      </c>
      <c r="D735" s="2">
        <f t="shared" si="86"/>
        <v>6.7777600000000007</v>
      </c>
      <c r="E735" s="2">
        <f t="shared" si="88"/>
        <v>6.73651</v>
      </c>
      <c r="F735" s="2">
        <f t="shared" si="89"/>
        <v>6.6535650000000004</v>
      </c>
      <c r="G735" s="2">
        <f t="shared" si="83"/>
        <v>6.743609999999995</v>
      </c>
      <c r="H735" s="2">
        <f t="shared" si="87"/>
        <v>6.6709110000000047</v>
      </c>
      <c r="I735" s="2">
        <f t="array" ref="I735">SUMPRODUCT(B719:B738, (ROW(B719:B738)-ROW(B719)+1)) / (20*21/2)</f>
        <v>6.7028952380952393</v>
      </c>
      <c r="J735" s="2">
        <f t="shared" si="90"/>
        <v>6.7064717760700976</v>
      </c>
      <c r="K735" s="2">
        <f t="shared" si="84"/>
        <v>6.7361933273419519</v>
      </c>
    </row>
    <row r="736" spans="1:11" ht="13.5" x14ac:dyDescent="0.25">
      <c r="A736" s="4">
        <f>TITRES_STAT!B739</f>
        <v>43075</v>
      </c>
      <c r="B736" s="2">
        <f>TITRES_STAT!D739</f>
        <v>6.6944999999999997</v>
      </c>
      <c r="C736" s="2">
        <f t="shared" si="85"/>
        <v>-7.7800000000000757E-2</v>
      </c>
      <c r="D736" s="2">
        <f t="shared" si="86"/>
        <v>6.7567400000000006</v>
      </c>
      <c r="E736" s="2">
        <f t="shared" si="88"/>
        <v>6.7497500000000006</v>
      </c>
      <c r="F736" s="2">
        <f t="shared" si="89"/>
        <v>6.6572650000000007</v>
      </c>
      <c r="G736" s="2">
        <f t="shared" si="83"/>
        <v>6.7385479999999953</v>
      </c>
      <c r="H736" s="2">
        <f t="shared" si="87"/>
        <v>6.6734155000000044</v>
      </c>
      <c r="I736" s="2">
        <f t="array" ref="I736">SUMPRODUCT(B720:B739, (ROW(B720:B739)-ROW(B720)+1)) / (20*21/2)</f>
        <v>6.6798033333333349</v>
      </c>
      <c r="J736" s="2">
        <f t="shared" si="90"/>
        <v>6.7053316069205646</v>
      </c>
      <c r="K736" s="2">
        <f t="shared" si="84"/>
        <v>6.7345582948971696</v>
      </c>
    </row>
    <row r="737" spans="1:11" ht="13.5" x14ac:dyDescent="0.25">
      <c r="A737" s="4">
        <f>TITRES_STAT!B740</f>
        <v>43076</v>
      </c>
      <c r="B737" s="2">
        <f>TITRES_STAT!D740</f>
        <v>6.6828000000000003</v>
      </c>
      <c r="C737" s="2">
        <f t="shared" si="85"/>
        <v>-1.1699999999999378E-2</v>
      </c>
      <c r="D737" s="2">
        <f t="shared" si="86"/>
        <v>6.7388400000000006</v>
      </c>
      <c r="E737" s="2">
        <f t="shared" si="88"/>
        <v>6.7481899999999992</v>
      </c>
      <c r="F737" s="2">
        <f t="shared" si="89"/>
        <v>6.6703100000000006</v>
      </c>
      <c r="G737" s="2">
        <f t="shared" si="83"/>
        <v>6.7332519999999958</v>
      </c>
      <c r="H737" s="2">
        <f t="shared" si="87"/>
        <v>6.6760325000000043</v>
      </c>
      <c r="I737" s="2">
        <f t="array" ref="I737">SUMPRODUCT(B721:B740, (ROW(B721:B740)-ROW(B721)+1)) / (20*21/2)</f>
        <v>6.6607219047619033</v>
      </c>
      <c r="J737" s="2">
        <f t="shared" si="90"/>
        <v>6.7031857395947965</v>
      </c>
      <c r="K737" s="2">
        <f t="shared" si="84"/>
        <v>6.7325285578423788</v>
      </c>
    </row>
    <row r="738" spans="1:11" ht="13.5" x14ac:dyDescent="0.25">
      <c r="A738" s="4">
        <f>TITRES_STAT!B741</f>
        <v>43077</v>
      </c>
      <c r="B738" s="2">
        <f>TITRES_STAT!D741</f>
        <v>6.6166</v>
      </c>
      <c r="C738" s="2">
        <f t="shared" si="85"/>
        <v>-6.6200000000000259E-2</v>
      </c>
      <c r="D738" s="2">
        <f t="shared" si="86"/>
        <v>6.7077</v>
      </c>
      <c r="E738" s="2">
        <f t="shared" si="88"/>
        <v>6.7411799999999999</v>
      </c>
      <c r="F738" s="2">
        <f t="shared" si="89"/>
        <v>6.6720650000000008</v>
      </c>
      <c r="G738" s="2">
        <f t="shared" si="83"/>
        <v>6.7269439999999951</v>
      </c>
      <c r="H738" s="2">
        <f t="shared" si="87"/>
        <v>6.678147500000005</v>
      </c>
      <c r="I738" s="2">
        <f t="array" ref="I738">SUMPRODUCT(B722:B741, (ROW(B722:B741)-ROW(B722)+1)) / (20*21/2)</f>
        <v>6.6421966666666643</v>
      </c>
      <c r="J738" s="2">
        <f t="shared" si="90"/>
        <v>6.6949394786810057</v>
      </c>
      <c r="K738" s="2">
        <f t="shared" si="84"/>
        <v>6.7279823398877765</v>
      </c>
    </row>
    <row r="739" spans="1:11" ht="13.5" x14ac:dyDescent="0.25">
      <c r="A739" s="4">
        <f>TITRES_STAT!B742</f>
        <v>43080</v>
      </c>
      <c r="B739" s="2">
        <f>TITRES_STAT!D742</f>
        <v>6.4295999999999998</v>
      </c>
      <c r="C739" s="2">
        <f t="shared" si="85"/>
        <v>-0.18700000000000028</v>
      </c>
      <c r="D739" s="2">
        <f t="shared" si="86"/>
        <v>6.6391599999999995</v>
      </c>
      <c r="E739" s="2">
        <f t="shared" si="88"/>
        <v>6.7111899999999993</v>
      </c>
      <c r="F739" s="2">
        <f t="shared" si="89"/>
        <v>6.6650550000000006</v>
      </c>
      <c r="G739" s="2">
        <f t="shared" si="83"/>
        <v>6.7168959999999949</v>
      </c>
      <c r="H739" s="2">
        <f t="shared" si="87"/>
        <v>6.678947500000004</v>
      </c>
      <c r="I739" s="2">
        <f t="array" ref="I739">SUMPRODUCT(B723:B742, (ROW(B723:B742)-ROW(B723)+1)) / (20*21/2)</f>
        <v>6.6225561904761889</v>
      </c>
      <c r="J739" s="2">
        <f t="shared" si="90"/>
        <v>6.6696690521399571</v>
      </c>
      <c r="K739" s="2">
        <f t="shared" si="84"/>
        <v>6.7162810716568835</v>
      </c>
    </row>
    <row r="740" spans="1:11" ht="13.5" x14ac:dyDescent="0.25">
      <c r="A740" s="4">
        <f>TITRES_STAT!B743</f>
        <v>43081</v>
      </c>
      <c r="B740" s="2">
        <f>TITRES_STAT!D743</f>
        <v>6.4646999999999997</v>
      </c>
      <c r="C740" s="2">
        <f t="shared" si="85"/>
        <v>3.5099999999999909E-2</v>
      </c>
      <c r="D740" s="2">
        <f t="shared" si="86"/>
        <v>6.5776399999999997</v>
      </c>
      <c r="E740" s="2">
        <f t="shared" si="88"/>
        <v>6.6776999999999997</v>
      </c>
      <c r="F740" s="2">
        <f t="shared" si="89"/>
        <v>6.6592150000000006</v>
      </c>
      <c r="G740" s="2">
        <f t="shared" si="83"/>
        <v>6.707549999999995</v>
      </c>
      <c r="H740" s="2">
        <f t="shared" si="87"/>
        <v>6.6799230000000049</v>
      </c>
      <c r="I740" s="2">
        <f t="array" ref="I740">SUMPRODUCT(B724:B743, (ROW(B724:B743)-ROW(B724)+1)) / (20*21/2)</f>
        <v>6.6037504761904771</v>
      </c>
      <c r="J740" s="2">
        <f t="shared" si="90"/>
        <v>6.6501481900313895</v>
      </c>
      <c r="K740" s="2">
        <f t="shared" si="84"/>
        <v>6.7064151472781823</v>
      </c>
    </row>
    <row r="741" spans="1:11" ht="13.5" x14ac:dyDescent="0.25">
      <c r="A741" s="4">
        <f>TITRES_STAT!B744</f>
        <v>43082</v>
      </c>
      <c r="B741" s="2">
        <f>TITRES_STAT!D744</f>
        <v>6.4646999999999997</v>
      </c>
      <c r="C741" s="2">
        <f t="shared" si="85"/>
        <v>0</v>
      </c>
      <c r="D741" s="2">
        <f t="shared" si="86"/>
        <v>6.5316799999999997</v>
      </c>
      <c r="E741" s="2">
        <f t="shared" si="88"/>
        <v>6.6442099999999993</v>
      </c>
      <c r="F741" s="2">
        <f t="shared" si="89"/>
        <v>6.6514250000000006</v>
      </c>
      <c r="G741" s="2">
        <f t="shared" si="83"/>
        <v>6.6989819999999964</v>
      </c>
      <c r="H741" s="2">
        <f t="shared" si="87"/>
        <v>6.6809935000000049</v>
      </c>
      <c r="I741" s="2">
        <f t="array" ref="I741">SUMPRODUCT(B725:B744, (ROW(B725:B744)-ROW(B725)+1)) / (20*21/2)</f>
        <v>6.5937185714285711</v>
      </c>
      <c r="J741" s="2">
        <f t="shared" si="90"/>
        <v>6.6324864576474472</v>
      </c>
      <c r="K741" s="2">
        <f t="shared" si="84"/>
        <v>6.6969361218947245</v>
      </c>
    </row>
    <row r="742" spans="1:11" ht="13.5" x14ac:dyDescent="0.25">
      <c r="A742" s="4">
        <f>TITRES_STAT!B745</f>
        <v>43083</v>
      </c>
      <c r="B742" s="2">
        <f>TITRES_STAT!D745</f>
        <v>6.4451999999999998</v>
      </c>
      <c r="C742" s="2">
        <f t="shared" si="85"/>
        <v>-1.9499999999999851E-2</v>
      </c>
      <c r="D742" s="2">
        <f t="shared" si="86"/>
        <v>6.4841600000000001</v>
      </c>
      <c r="E742" s="2">
        <f t="shared" si="88"/>
        <v>6.6115000000000013</v>
      </c>
      <c r="F742" s="2">
        <f t="shared" si="89"/>
        <v>6.6426599999999993</v>
      </c>
      <c r="G742" s="2">
        <f t="shared" si="83"/>
        <v>6.6900239999999966</v>
      </c>
      <c r="H742" s="2">
        <f t="shared" si="87"/>
        <v>6.681966500000005</v>
      </c>
      <c r="I742" s="2">
        <f t="array" ref="I742">SUMPRODUCT(B726:B745, (ROW(B726:B745)-ROW(B726)+1)) / (20*21/2)</f>
        <v>6.5728042857142857</v>
      </c>
      <c r="J742" s="2">
        <f t="shared" si="90"/>
        <v>6.6146496521572136</v>
      </c>
      <c r="K742" s="2">
        <f t="shared" si="84"/>
        <v>6.6870641171145389</v>
      </c>
    </row>
    <row r="743" spans="1:11" ht="13.5" x14ac:dyDescent="0.25">
      <c r="A743" s="4">
        <f>TITRES_STAT!B746</f>
        <v>43084</v>
      </c>
      <c r="B743" s="2">
        <f>TITRES_STAT!D746</f>
        <v>6.4451999999999998</v>
      </c>
      <c r="C743" s="2">
        <f t="shared" si="85"/>
        <v>0</v>
      </c>
      <c r="D743" s="2">
        <f t="shared" si="86"/>
        <v>6.4498799999999985</v>
      </c>
      <c r="E743" s="2">
        <f t="shared" si="88"/>
        <v>6.5787900000000006</v>
      </c>
      <c r="F743" s="2">
        <f t="shared" si="89"/>
        <v>6.6362349999999992</v>
      </c>
      <c r="G743" s="2">
        <f t="shared" si="83"/>
        <v>6.681065999999996</v>
      </c>
      <c r="H743" s="2">
        <f t="shared" si="87"/>
        <v>6.6829395000000043</v>
      </c>
      <c r="I743" s="2">
        <f t="array" ref="I743">SUMPRODUCT(B727:B746, (ROW(B727:B746)-ROW(B727)+1)) / (20*21/2)</f>
        <v>6.5350076190476187</v>
      </c>
      <c r="J743" s="2">
        <f t="shared" si="90"/>
        <v>6.5985115900470035</v>
      </c>
      <c r="K743" s="2">
        <f t="shared" si="84"/>
        <v>6.6775792497767137</v>
      </c>
    </row>
    <row r="744" spans="1:11" ht="13.5" x14ac:dyDescent="0.25">
      <c r="A744" s="4">
        <f>TITRES_STAT!B747</f>
        <v>43087</v>
      </c>
      <c r="B744" s="2">
        <f>TITRES_STAT!D747</f>
        <v>6.5308999999999999</v>
      </c>
      <c r="C744" s="2">
        <f t="shared" si="85"/>
        <v>8.5700000000000109E-2</v>
      </c>
      <c r="D744" s="2">
        <f t="shared" si="86"/>
        <v>6.4701400000000007</v>
      </c>
      <c r="E744" s="2">
        <f t="shared" si="88"/>
        <v>6.5546499999999996</v>
      </c>
      <c r="F744" s="2">
        <f t="shared" si="89"/>
        <v>6.6375999999999991</v>
      </c>
      <c r="G744" s="2">
        <f t="shared" si="83"/>
        <v>6.6739779999999964</v>
      </c>
      <c r="H744" s="2">
        <f t="shared" si="87"/>
        <v>6.6844550000000034</v>
      </c>
      <c r="I744" s="2">
        <f t="array" ref="I744">SUMPRODUCT(B728:B747, (ROW(B728:B747)-ROW(B728)+1)) / (20*21/2)</f>
        <v>6.495082857142858</v>
      </c>
      <c r="J744" s="2">
        <f t="shared" si="90"/>
        <v>6.5920723909949075</v>
      </c>
      <c r="K744" s="2">
        <f t="shared" si="84"/>
        <v>6.6718271223344896</v>
      </c>
    </row>
    <row r="745" spans="1:11" ht="13.5" x14ac:dyDescent="0.25">
      <c r="A745" s="4">
        <f>TITRES_STAT!B748</f>
        <v>43088</v>
      </c>
      <c r="B745" s="2">
        <f>TITRES_STAT!D748</f>
        <v>6.4180000000000001</v>
      </c>
      <c r="C745" s="2">
        <f t="shared" si="85"/>
        <v>-0.11289999999999978</v>
      </c>
      <c r="D745" s="2">
        <f t="shared" si="86"/>
        <v>6.4608000000000008</v>
      </c>
      <c r="E745" s="2">
        <f t="shared" si="88"/>
        <v>6.5192199999999998</v>
      </c>
      <c r="F745" s="2">
        <f t="shared" si="89"/>
        <v>6.6278649999999999</v>
      </c>
      <c r="G745" s="2">
        <f t="shared" si="83"/>
        <v>6.6652559999999967</v>
      </c>
      <c r="H745" s="2">
        <f t="shared" si="87"/>
        <v>6.6857670000000029</v>
      </c>
      <c r="I745" s="2">
        <f t="array" ref="I745">SUMPRODUCT(B729:B748, (ROW(B729:B748)-ROW(B729)+1)) / (20*21/2)</f>
        <v>6.4468071428571427</v>
      </c>
      <c r="J745" s="2">
        <f t="shared" si="90"/>
        <v>6.5754940680430112</v>
      </c>
      <c r="K745" s="2">
        <f t="shared" si="84"/>
        <v>6.6618731175370582</v>
      </c>
    </row>
    <row r="746" spans="1:11" ht="13.5" x14ac:dyDescent="0.25">
      <c r="A746" s="4">
        <f>TITRES_STAT!B749</f>
        <v>43089</v>
      </c>
      <c r="B746" s="2">
        <f>TITRES_STAT!D749</f>
        <v>6.2309999999999999</v>
      </c>
      <c r="C746" s="2">
        <f t="shared" si="85"/>
        <v>-0.18700000000000028</v>
      </c>
      <c r="D746" s="2">
        <f t="shared" si="86"/>
        <v>6.4140599999999992</v>
      </c>
      <c r="E746" s="2">
        <f t="shared" si="88"/>
        <v>6.4728700000000003</v>
      </c>
      <c r="F746" s="2">
        <f t="shared" si="89"/>
        <v>6.6113100000000005</v>
      </c>
      <c r="G746" s="2">
        <f t="shared" si="83"/>
        <v>6.6528719999999977</v>
      </c>
      <c r="H746" s="2">
        <f t="shared" si="87"/>
        <v>6.6859540000000024</v>
      </c>
      <c r="I746" s="2">
        <f t="array" ref="I746">SUMPRODUCT(B730:B749, (ROW(B730:B749)-ROW(B730)+1)) / (20*21/2)</f>
        <v>6.4296152380952369</v>
      </c>
      <c r="J746" s="2">
        <f t="shared" si="90"/>
        <v>6.5426851091817717</v>
      </c>
      <c r="K746" s="2">
        <f t="shared" si="84"/>
        <v>6.6449761325356045</v>
      </c>
    </row>
    <row r="747" spans="1:11" ht="13.5" x14ac:dyDescent="0.25">
      <c r="A747" s="4">
        <f>TITRES_STAT!B750</f>
        <v>43090</v>
      </c>
      <c r="B747" s="2">
        <f>TITRES_STAT!D750</f>
        <v>6.1920999999999999</v>
      </c>
      <c r="C747" s="2">
        <f t="shared" si="85"/>
        <v>-3.8899999999999935E-2</v>
      </c>
      <c r="D747" s="2">
        <f t="shared" si="86"/>
        <v>6.3634399999999989</v>
      </c>
      <c r="E747" s="2">
        <f t="shared" si="88"/>
        <v>6.4238</v>
      </c>
      <c r="F747" s="2">
        <f t="shared" si="89"/>
        <v>6.5859949999999996</v>
      </c>
      <c r="G747" s="2">
        <f t="shared" si="83"/>
        <v>6.639941999999996</v>
      </c>
      <c r="H747" s="2">
        <f t="shared" si="87"/>
        <v>6.685547500000002</v>
      </c>
      <c r="I747" s="2">
        <f t="array" ref="I747">SUMPRODUCT(B731:B750, (ROW(B731:B750)-ROW(B731)+1)) / (20*21/2)</f>
        <v>6.3959395238095231</v>
      </c>
      <c r="J747" s="2">
        <f t="shared" si="90"/>
        <v>6.5092960511644602</v>
      </c>
      <c r="K747" s="2">
        <f t="shared" si="84"/>
        <v>6.6272162842008751</v>
      </c>
    </row>
    <row r="748" spans="1:11" ht="13.5" x14ac:dyDescent="0.25">
      <c r="A748" s="4">
        <f>TITRES_STAT!B751</f>
        <v>43091</v>
      </c>
      <c r="B748" s="2">
        <f>TITRES_STAT!D751</f>
        <v>6.0791000000000004</v>
      </c>
      <c r="C748" s="2">
        <f t="shared" si="85"/>
        <v>-0.11299999999999955</v>
      </c>
      <c r="D748" s="2">
        <f t="shared" si="86"/>
        <v>6.2902199999999997</v>
      </c>
      <c r="E748" s="2">
        <f t="shared" si="88"/>
        <v>6.3700499999999991</v>
      </c>
      <c r="F748" s="2">
        <f t="shared" si="89"/>
        <v>6.5556149999999986</v>
      </c>
      <c r="G748" s="2">
        <f t="shared" si="83"/>
        <v>6.6247519999999973</v>
      </c>
      <c r="H748" s="2">
        <f t="shared" si="87"/>
        <v>6.6841200000000027</v>
      </c>
      <c r="I748" s="2">
        <f t="array" ref="I748">SUMPRODUCT(B732:B751, (ROW(B732:B751)-ROW(B732)+1)) / (20*21/2)</f>
        <v>6.3648223809523818</v>
      </c>
      <c r="J748" s="2">
        <f t="shared" si="90"/>
        <v>6.4683249986726068</v>
      </c>
      <c r="K748" s="2">
        <f t="shared" si="84"/>
        <v>6.6057215279577033</v>
      </c>
    </row>
    <row r="749" spans="1:11" ht="13.5" x14ac:dyDescent="0.25">
      <c r="A749" s="4">
        <f>TITRES_STAT!B752</f>
        <v>43094</v>
      </c>
      <c r="B749" s="2">
        <f>TITRES_STAT!D752</f>
        <v>6.3750999999999998</v>
      </c>
      <c r="C749" s="2">
        <f t="shared" si="85"/>
        <v>0.29599999999999937</v>
      </c>
      <c r="D749" s="2">
        <f t="shared" si="86"/>
        <v>6.2590599999999998</v>
      </c>
      <c r="E749" s="2">
        <f t="shared" si="88"/>
        <v>6.3646000000000003</v>
      </c>
      <c r="F749" s="2">
        <f t="shared" si="89"/>
        <v>6.5378949999999989</v>
      </c>
      <c r="G749" s="2">
        <f t="shared" si="83"/>
        <v>6.6159499999999971</v>
      </c>
      <c r="H749" s="2">
        <f t="shared" si="87"/>
        <v>6.6841725000000007</v>
      </c>
      <c r="I749" s="2">
        <f t="array" ref="I749">SUMPRODUCT(B733:B752, (ROW(B733:B752)-ROW(B733)+1)) / (20*21/2)</f>
        <v>6.3526061904761901</v>
      </c>
      <c r="J749" s="2">
        <f t="shared" si="90"/>
        <v>6.4594464273704535</v>
      </c>
      <c r="K749" s="2">
        <f t="shared" si="84"/>
        <v>6.5966775464691656</v>
      </c>
    </row>
    <row r="750" spans="1:11" ht="13.5" x14ac:dyDescent="0.25">
      <c r="A750" s="4">
        <f>TITRES_STAT!B753</f>
        <v>43095</v>
      </c>
      <c r="B750" s="2">
        <f>TITRES_STAT!D753</f>
        <v>6.1843000000000004</v>
      </c>
      <c r="C750" s="2">
        <f t="shared" si="85"/>
        <v>-0.19079999999999941</v>
      </c>
      <c r="D750" s="2">
        <f t="shared" si="86"/>
        <v>6.2123200000000001</v>
      </c>
      <c r="E750" s="2">
        <f t="shared" si="88"/>
        <v>6.3365600000000004</v>
      </c>
      <c r="F750" s="2">
        <f t="shared" si="89"/>
        <v>6.5071299999999992</v>
      </c>
      <c r="G750" s="2">
        <f t="shared" si="83"/>
        <v>6.6033319999999973</v>
      </c>
      <c r="H750" s="2">
        <f t="shared" si="87"/>
        <v>6.6833660000000021</v>
      </c>
      <c r="I750" s="2">
        <f t="array" ref="I750">SUMPRODUCT(B734:B753, (ROW(B734:B753)-ROW(B734)+1)) / (20*21/2)</f>
        <v>6.3498204761904766</v>
      </c>
      <c r="J750" s="2">
        <f t="shared" si="90"/>
        <v>6.4332420057161244</v>
      </c>
      <c r="K750" s="2">
        <f t="shared" si="84"/>
        <v>6.5805058779801788</v>
      </c>
    </row>
    <row r="751" spans="1:11" ht="13.5" x14ac:dyDescent="0.25">
      <c r="A751" s="4">
        <f>TITRES_STAT!B754</f>
        <v>43096</v>
      </c>
      <c r="B751" s="2">
        <f>TITRES_STAT!D754</f>
        <v>6.1803999999999997</v>
      </c>
      <c r="C751" s="2">
        <f t="shared" si="85"/>
        <v>-3.9000000000006807E-3</v>
      </c>
      <c r="D751" s="2">
        <f t="shared" si="86"/>
        <v>6.2021999999999995</v>
      </c>
      <c r="E751" s="2">
        <f t="shared" si="88"/>
        <v>6.3081300000000002</v>
      </c>
      <c r="F751" s="2">
        <f t="shared" si="89"/>
        <v>6.4761699999999989</v>
      </c>
      <c r="G751" s="2">
        <f t="shared" si="83"/>
        <v>6.5907139999999984</v>
      </c>
      <c r="H751" s="2">
        <f t="shared" si="87"/>
        <v>6.6825400000000013</v>
      </c>
      <c r="I751" s="2">
        <f t="array" ref="I751">SUMPRODUCT(B735:B754, (ROW(B735:B754)-ROW(B735)+1)) / (20*21/2)</f>
        <v>6.3486852380952383</v>
      </c>
      <c r="J751" s="2">
        <f t="shared" si="90"/>
        <v>6.4091618146955414</v>
      </c>
      <c r="K751" s="2">
        <f t="shared" si="84"/>
        <v>6.5648154513927208</v>
      </c>
    </row>
    <row r="752" spans="1:11" ht="13.5" x14ac:dyDescent="0.25">
      <c r="A752" s="4">
        <f>TITRES_STAT!B755</f>
        <v>43097</v>
      </c>
      <c r="B752" s="2">
        <f>TITRES_STAT!D755</f>
        <v>6.3479000000000001</v>
      </c>
      <c r="C752" s="2">
        <f t="shared" si="85"/>
        <v>0.16750000000000043</v>
      </c>
      <c r="D752" s="2">
        <f t="shared" si="86"/>
        <v>6.2333599999999993</v>
      </c>
      <c r="E752" s="2">
        <f t="shared" si="88"/>
        <v>6.2984</v>
      </c>
      <c r="F752" s="2">
        <f t="shared" si="89"/>
        <v>6.4549500000000011</v>
      </c>
      <c r="G752" s="2">
        <f t="shared" si="83"/>
        <v>6.581445999999997</v>
      </c>
      <c r="H752" s="2">
        <f t="shared" si="87"/>
        <v>6.6825515000000033</v>
      </c>
      <c r="I752" s="2">
        <f t="array" ref="I752">SUMPRODUCT(B736:B755, (ROW(B736:B755)-ROW(B736)+1)) / (20*21/2)</f>
        <v>6.349200476190477</v>
      </c>
      <c r="J752" s="2">
        <f t="shared" si="90"/>
        <v>6.4033273561531088</v>
      </c>
      <c r="K752" s="2">
        <f t="shared" si="84"/>
        <v>6.5563089631028104</v>
      </c>
    </row>
    <row r="753" spans="1:11" ht="13.5" x14ac:dyDescent="0.25">
      <c r="A753" s="4">
        <f>TITRES_STAT!B756</f>
        <v>43098</v>
      </c>
      <c r="B753" s="2">
        <f>TITRES_STAT!D756</f>
        <v>6.4257</v>
      </c>
      <c r="C753" s="2">
        <f t="shared" si="85"/>
        <v>7.7799999999999869E-2</v>
      </c>
      <c r="D753" s="2">
        <f t="shared" si="86"/>
        <v>6.3026799999999996</v>
      </c>
      <c r="E753" s="2">
        <f t="shared" si="88"/>
        <v>6.2964500000000001</v>
      </c>
      <c r="F753" s="2">
        <f t="shared" si="89"/>
        <v>6.4376200000000008</v>
      </c>
      <c r="G753" s="2">
        <f t="shared" si="83"/>
        <v>6.5738119999999984</v>
      </c>
      <c r="H753" s="2">
        <f t="shared" si="87"/>
        <v>6.6829520000000029</v>
      </c>
      <c r="I753" s="2">
        <f t="array" ref="I753">SUMPRODUCT(B737:B756, (ROW(B737:B756)-ROW(B737)+1)) / (20*21/2)</f>
        <v>6.3691757142857135</v>
      </c>
      <c r="J753" s="2">
        <f t="shared" si="90"/>
        <v>6.4054580841385267</v>
      </c>
      <c r="K753" s="2">
        <f t="shared" si="84"/>
        <v>6.5511870429811312</v>
      </c>
    </row>
    <row r="754" spans="1:11" ht="13.5" x14ac:dyDescent="0.25">
      <c r="A754" s="4">
        <f>TITRES_STAT!B757</f>
        <v>43102</v>
      </c>
      <c r="B754" s="2">
        <f>TITRES_STAT!D757</f>
        <v>6.4257</v>
      </c>
      <c r="C754" s="2">
        <f t="shared" si="85"/>
        <v>0</v>
      </c>
      <c r="D754" s="2">
        <f t="shared" si="86"/>
        <v>6.3127999999999993</v>
      </c>
      <c r="E754" s="2">
        <f t="shared" si="88"/>
        <v>6.2859300000000005</v>
      </c>
      <c r="F754" s="2">
        <f t="shared" si="89"/>
        <v>6.4202899999999996</v>
      </c>
      <c r="G754" s="2">
        <f t="shared" ref="G754:G817" si="91">AVERAGE(B705:B754)</f>
        <v>6.5664119999999979</v>
      </c>
      <c r="H754" s="2">
        <f t="shared" si="87"/>
        <v>6.6834475000000033</v>
      </c>
      <c r="I754" s="2">
        <f t="array" ref="I754">SUMPRODUCT(B738:B757, (ROW(B738:B757)-ROW(B738)+1)) / (20*21/2)</f>
        <v>6.3865690476190462</v>
      </c>
      <c r="J754" s="2">
        <f t="shared" si="90"/>
        <v>6.407385885649143</v>
      </c>
      <c r="K754" s="2">
        <f t="shared" si="84"/>
        <v>6.5462659824720673</v>
      </c>
    </row>
    <row r="755" spans="1:11" ht="13.5" x14ac:dyDescent="0.25">
      <c r="A755" s="4">
        <f>TITRES_STAT!B758</f>
        <v>43103</v>
      </c>
      <c r="B755" s="2">
        <f>TITRES_STAT!D758</f>
        <v>6.4257</v>
      </c>
      <c r="C755" s="2">
        <f t="shared" si="85"/>
        <v>0</v>
      </c>
      <c r="D755" s="2">
        <f t="shared" si="86"/>
        <v>6.3610799999999994</v>
      </c>
      <c r="E755" s="2">
        <f t="shared" si="88"/>
        <v>6.2867000000000006</v>
      </c>
      <c r="F755" s="2">
        <f t="shared" si="89"/>
        <v>6.4029600000000002</v>
      </c>
      <c r="G755" s="2">
        <f t="shared" si="91"/>
        <v>6.5590119999999983</v>
      </c>
      <c r="H755" s="2">
        <f t="shared" si="87"/>
        <v>6.6844180000000026</v>
      </c>
      <c r="I755" s="2">
        <f t="array" ref="I755">SUMPRODUCT(B739:B758, (ROW(B739:B758)-ROW(B739)+1)) / (20*21/2)</f>
        <v>6.4051876190476191</v>
      </c>
      <c r="J755" s="2">
        <f t="shared" si="90"/>
        <v>6.4091300870158916</v>
      </c>
      <c r="K755" s="2">
        <f t="shared" ref="K755:K818" si="92">$K$4*B755+(1-$K$4)*K754</f>
        <v>6.5415379047280648</v>
      </c>
    </row>
    <row r="756" spans="1:11" ht="13.5" x14ac:dyDescent="0.25">
      <c r="A756" s="4">
        <f>TITRES_STAT!B759</f>
        <v>43104</v>
      </c>
      <c r="B756" s="2">
        <f>TITRES_STAT!D759</f>
        <v>6.6127000000000002</v>
      </c>
      <c r="C756" s="2">
        <f t="shared" si="85"/>
        <v>0.18700000000000028</v>
      </c>
      <c r="D756" s="2">
        <f t="shared" si="86"/>
        <v>6.4475400000000009</v>
      </c>
      <c r="E756" s="2">
        <f t="shared" si="88"/>
        <v>6.3248699999999998</v>
      </c>
      <c r="F756" s="2">
        <f t="shared" si="89"/>
        <v>6.3988700000000014</v>
      </c>
      <c r="G756" s="2">
        <f t="shared" si="91"/>
        <v>6.5553519999999992</v>
      </c>
      <c r="H756" s="2">
        <f t="shared" si="87"/>
        <v>6.6860385000000004</v>
      </c>
      <c r="I756" s="2">
        <f t="array" ref="I756">SUMPRODUCT(B740:B759, (ROW(B740:B759)-ROW(B740)+1)) / (20*21/2)</f>
        <v>6.4213457142857138</v>
      </c>
      <c r="J756" s="2">
        <f t="shared" si="90"/>
        <v>6.4285176977762823</v>
      </c>
      <c r="K756" s="2">
        <f t="shared" si="92"/>
        <v>6.5443285751308862</v>
      </c>
    </row>
    <row r="757" spans="1:11" ht="13.5" x14ac:dyDescent="0.25">
      <c r="A757" s="4">
        <f>TITRES_STAT!B760</f>
        <v>43105</v>
      </c>
      <c r="B757" s="2">
        <f>TITRES_STAT!D760</f>
        <v>6.5815000000000001</v>
      </c>
      <c r="C757" s="2">
        <f t="shared" si="85"/>
        <v>-3.1200000000000117E-2</v>
      </c>
      <c r="D757" s="2">
        <f t="shared" si="86"/>
        <v>6.4942599999999997</v>
      </c>
      <c r="E757" s="2">
        <f t="shared" si="88"/>
        <v>6.36381</v>
      </c>
      <c r="F757" s="2">
        <f t="shared" si="89"/>
        <v>6.3938050000000013</v>
      </c>
      <c r="G757" s="2">
        <f t="shared" si="91"/>
        <v>6.5515360000000014</v>
      </c>
      <c r="H757" s="2">
        <f t="shared" si="87"/>
        <v>6.6875220000000013</v>
      </c>
      <c r="I757" s="2">
        <f t="array" ref="I757">SUMPRODUCT(B741:B760, (ROW(B741:B760)-ROW(B741)+1)) / (20*21/2)</f>
        <v>6.4368728571428564</v>
      </c>
      <c r="J757" s="2">
        <f t="shared" si="90"/>
        <v>6.4430874408452077</v>
      </c>
      <c r="K757" s="2">
        <f t="shared" si="92"/>
        <v>6.54578627806693</v>
      </c>
    </row>
    <row r="758" spans="1:11" ht="13.5" x14ac:dyDescent="0.25">
      <c r="A758" s="4">
        <f>TITRES_STAT!B761</f>
        <v>43108</v>
      </c>
      <c r="B758" s="2">
        <f>TITRES_STAT!D761</f>
        <v>6.5892999999999997</v>
      </c>
      <c r="C758" s="2">
        <f t="shared" si="85"/>
        <v>7.799999999999585E-3</v>
      </c>
      <c r="D758" s="2">
        <f t="shared" si="86"/>
        <v>6.52698</v>
      </c>
      <c r="E758" s="2">
        <f t="shared" si="88"/>
        <v>6.4148299999999994</v>
      </c>
      <c r="F758" s="2">
        <f t="shared" si="89"/>
        <v>6.3924400000000006</v>
      </c>
      <c r="G758" s="2">
        <f t="shared" si="91"/>
        <v>6.5478759999999996</v>
      </c>
      <c r="H758" s="2">
        <f t="shared" si="87"/>
        <v>6.6893105000000013</v>
      </c>
      <c r="I758" s="2">
        <f t="array" ref="I758">SUMPRODUCT(B742:B761, (ROW(B742:B761)-ROW(B742)+1)) / (20*21/2)</f>
        <v>6.4463647619047624</v>
      </c>
      <c r="J758" s="2">
        <f t="shared" si="90"/>
        <v>6.4570124464789966</v>
      </c>
      <c r="K758" s="2">
        <f t="shared" si="92"/>
        <v>6.5474926985348931</v>
      </c>
    </row>
    <row r="759" spans="1:11" ht="13.5" x14ac:dyDescent="0.25">
      <c r="A759" s="4">
        <f>TITRES_STAT!B762</f>
        <v>43109</v>
      </c>
      <c r="B759" s="2">
        <f>TITRES_STAT!D762</f>
        <v>6.5621</v>
      </c>
      <c r="C759" s="2">
        <f t="shared" si="85"/>
        <v>-2.7199999999999669E-2</v>
      </c>
      <c r="D759" s="2">
        <f t="shared" si="86"/>
        <v>6.5542600000000011</v>
      </c>
      <c r="E759" s="2">
        <f t="shared" si="88"/>
        <v>6.4335300000000002</v>
      </c>
      <c r="F759" s="2">
        <f t="shared" si="89"/>
        <v>6.3990650000000011</v>
      </c>
      <c r="G759" s="2">
        <f t="shared" si="91"/>
        <v>6.5451499999999996</v>
      </c>
      <c r="H759" s="2">
        <f t="shared" si="87"/>
        <v>6.6909630000000018</v>
      </c>
      <c r="I759" s="2">
        <f t="array" ref="I759">SUMPRODUCT(B743:B762, (ROW(B743:B762)-ROW(B743)+1)) / (20*21/2)</f>
        <v>6.4668047619047631</v>
      </c>
      <c r="J759" s="2">
        <f t="shared" si="90"/>
        <v>6.4670207849095682</v>
      </c>
      <c r="K759" s="2">
        <f t="shared" si="92"/>
        <v>6.5480655338864659</v>
      </c>
    </row>
    <row r="760" spans="1:11" ht="13.5" x14ac:dyDescent="0.25">
      <c r="A760" s="4">
        <f>TITRES_STAT!B763</f>
        <v>43110</v>
      </c>
      <c r="B760" s="2">
        <f>TITRES_STAT!D763</f>
        <v>6.5621</v>
      </c>
      <c r="C760" s="2">
        <f t="shared" si="85"/>
        <v>0</v>
      </c>
      <c r="D760" s="2">
        <f t="shared" si="86"/>
        <v>6.5815399999999995</v>
      </c>
      <c r="E760" s="2">
        <f t="shared" si="88"/>
        <v>6.4713099999999999</v>
      </c>
      <c r="F760" s="2">
        <f t="shared" si="89"/>
        <v>6.4039350000000015</v>
      </c>
      <c r="G760" s="2">
        <f t="shared" si="91"/>
        <v>6.5428140000000008</v>
      </c>
      <c r="H760" s="2">
        <f t="shared" si="87"/>
        <v>6.6926155000000014</v>
      </c>
      <c r="I760" s="2">
        <f t="array" ref="I760">SUMPRODUCT(B744:B763, (ROW(B744:B763)-ROW(B744)+1)) / (20*21/2)</f>
        <v>6.4786195238095257</v>
      </c>
      <c r="J760" s="2">
        <f t="shared" si="90"/>
        <v>6.4760759482515136</v>
      </c>
      <c r="K760" s="2">
        <f t="shared" si="92"/>
        <v>6.5486159051066046</v>
      </c>
    </row>
    <row r="761" spans="1:11" ht="13.5" x14ac:dyDescent="0.25">
      <c r="A761" s="4">
        <f>TITRES_STAT!B764</f>
        <v>43111</v>
      </c>
      <c r="B761" s="2">
        <f>TITRES_STAT!D764</f>
        <v>6.5035999999999996</v>
      </c>
      <c r="C761" s="2">
        <f t="shared" si="85"/>
        <v>-5.8500000000000441E-2</v>
      </c>
      <c r="D761" s="2">
        <f t="shared" si="86"/>
        <v>6.5597200000000004</v>
      </c>
      <c r="E761" s="2">
        <f t="shared" si="88"/>
        <v>6.5036300000000011</v>
      </c>
      <c r="F761" s="2">
        <f t="shared" si="89"/>
        <v>6.4058800000000007</v>
      </c>
      <c r="G761" s="2">
        <f t="shared" si="91"/>
        <v>6.5404760000000008</v>
      </c>
      <c r="H761" s="2">
        <f t="shared" si="87"/>
        <v>6.6937095000000024</v>
      </c>
      <c r="I761" s="2">
        <f t="array" ref="I761">SUMPRODUCT(B745:B764, (ROW(B745:B764)-ROW(B745)+1)) / (20*21/2)</f>
        <v>6.4966652380952379</v>
      </c>
      <c r="J761" s="2">
        <f t="shared" si="90"/>
        <v>6.4786972865132748</v>
      </c>
      <c r="K761" s="2">
        <f t="shared" si="92"/>
        <v>6.5468505754945818</v>
      </c>
    </row>
    <row r="762" spans="1:11" ht="13.5" x14ac:dyDescent="0.25">
      <c r="A762" s="4">
        <f>TITRES_STAT!B765</f>
        <v>43112</v>
      </c>
      <c r="B762" s="2">
        <f>TITRES_STAT!D765</f>
        <v>6.6204999999999998</v>
      </c>
      <c r="C762" s="2">
        <f t="shared" si="85"/>
        <v>0.11690000000000023</v>
      </c>
      <c r="D762" s="2">
        <f t="shared" si="86"/>
        <v>6.5675199999999991</v>
      </c>
      <c r="E762" s="2">
        <f t="shared" si="88"/>
        <v>6.5308899999999994</v>
      </c>
      <c r="F762" s="2">
        <f t="shared" si="89"/>
        <v>6.4146450000000019</v>
      </c>
      <c r="G762" s="2">
        <f t="shared" si="91"/>
        <v>6.5404760000000008</v>
      </c>
      <c r="H762" s="2">
        <f t="shared" si="87"/>
        <v>6.695388000000003</v>
      </c>
      <c r="I762" s="2">
        <f t="array" ref="I762">SUMPRODUCT(B746:B765, (ROW(B746:B765)-ROW(B746)+1)) / (20*21/2)</f>
        <v>6.515454285714287</v>
      </c>
      <c r="J762" s="2">
        <f t="shared" si="90"/>
        <v>6.4922023068453445</v>
      </c>
      <c r="K762" s="2">
        <f t="shared" si="92"/>
        <v>6.5497387882202842</v>
      </c>
    </row>
    <row r="763" spans="1:11" ht="13.5" x14ac:dyDescent="0.25">
      <c r="A763" s="4">
        <f>TITRES_STAT!B766</f>
        <v>43115</v>
      </c>
      <c r="B763" s="2">
        <f>TITRES_STAT!D766</f>
        <v>6.5387000000000004</v>
      </c>
      <c r="C763" s="2">
        <f t="shared" si="85"/>
        <v>-8.1799999999999429E-2</v>
      </c>
      <c r="D763" s="2">
        <f t="shared" si="86"/>
        <v>6.5573999999999995</v>
      </c>
      <c r="E763" s="2">
        <f t="shared" si="88"/>
        <v>6.5421900000000006</v>
      </c>
      <c r="F763" s="2">
        <f t="shared" si="89"/>
        <v>6.4193200000000017</v>
      </c>
      <c r="G763" s="2">
        <f t="shared" si="91"/>
        <v>6.5388400000000013</v>
      </c>
      <c r="H763" s="2">
        <f t="shared" si="87"/>
        <v>6.6965435000000024</v>
      </c>
      <c r="I763" s="2">
        <f t="array" ref="I763">SUMPRODUCT(B747:B766, (ROW(B747:B766)-ROW(B747)+1)) / (20*21/2)</f>
        <v>6.5332790476190494</v>
      </c>
      <c r="J763" s="2">
        <f t="shared" si="90"/>
        <v>6.4966306585743592</v>
      </c>
      <c r="K763" s="2">
        <f t="shared" si="92"/>
        <v>6.5493058945645863</v>
      </c>
    </row>
    <row r="764" spans="1:11" ht="13.5" x14ac:dyDescent="0.25">
      <c r="A764" s="4">
        <f>TITRES_STAT!B767</f>
        <v>43116</v>
      </c>
      <c r="B764" s="2">
        <f>TITRES_STAT!D767</f>
        <v>6.6087999999999996</v>
      </c>
      <c r="C764" s="2">
        <f t="shared" si="85"/>
        <v>7.0099999999999163E-2</v>
      </c>
      <c r="D764" s="2">
        <f t="shared" si="86"/>
        <v>6.5667400000000002</v>
      </c>
      <c r="E764" s="2">
        <f t="shared" si="88"/>
        <v>6.5605000000000002</v>
      </c>
      <c r="F764" s="2">
        <f t="shared" si="89"/>
        <v>6.4232150000000017</v>
      </c>
      <c r="G764" s="2">
        <f t="shared" si="91"/>
        <v>6.5386059999999997</v>
      </c>
      <c r="H764" s="2">
        <f t="shared" si="87"/>
        <v>6.6980495000000015</v>
      </c>
      <c r="I764" s="2">
        <f t="array" ref="I764">SUMPRODUCT(B748:B767, (ROW(B748:B767)-ROW(B748)+1)) / (20*21/2)</f>
        <v>6.5492490476190488</v>
      </c>
      <c r="J764" s="2">
        <f t="shared" si="90"/>
        <v>6.5073134529958487</v>
      </c>
      <c r="K764" s="2">
        <f t="shared" si="92"/>
        <v>6.5516389967385251</v>
      </c>
    </row>
    <row r="765" spans="1:11" ht="13.5" x14ac:dyDescent="0.25">
      <c r="A765" s="4">
        <f>TITRES_STAT!B768</f>
        <v>43117</v>
      </c>
      <c r="B765" s="2">
        <f>TITRES_STAT!D768</f>
        <v>6.6204999999999998</v>
      </c>
      <c r="C765" s="2">
        <f t="shared" si="85"/>
        <v>1.1700000000000266E-2</v>
      </c>
      <c r="D765" s="2">
        <f t="shared" si="86"/>
        <v>6.5784199999999995</v>
      </c>
      <c r="E765" s="2">
        <f t="shared" si="88"/>
        <v>6.5799800000000008</v>
      </c>
      <c r="F765" s="2">
        <f t="shared" si="89"/>
        <v>6.4333400000000012</v>
      </c>
      <c r="G765" s="2">
        <f t="shared" si="91"/>
        <v>6.5386059999999997</v>
      </c>
      <c r="H765" s="2">
        <f t="shared" si="87"/>
        <v>6.6997090000000021</v>
      </c>
      <c r="I765" s="2">
        <f t="array" ref="I765">SUMPRODUCT(B749:B768, (ROW(B749:B768)-ROW(B749)+1)) / (20*21/2)</f>
        <v>6.5668838095238113</v>
      </c>
      <c r="J765" s="2">
        <f t="shared" si="90"/>
        <v>6.5180931241391011</v>
      </c>
      <c r="K765" s="2">
        <f t="shared" si="92"/>
        <v>6.5543394282389746</v>
      </c>
    </row>
    <row r="766" spans="1:11" ht="13.5" x14ac:dyDescent="0.25">
      <c r="A766" s="4">
        <f>TITRES_STAT!B769</f>
        <v>43118</v>
      </c>
      <c r="B766" s="2">
        <f>TITRES_STAT!D769</f>
        <v>6.6204999999999998</v>
      </c>
      <c r="C766" s="2">
        <f t="shared" si="85"/>
        <v>0</v>
      </c>
      <c r="D766" s="2">
        <f t="shared" si="86"/>
        <v>6.6017999999999999</v>
      </c>
      <c r="E766" s="2">
        <f t="shared" si="88"/>
        <v>6.5807600000000006</v>
      </c>
      <c r="F766" s="2">
        <f t="shared" si="89"/>
        <v>6.4528149999999993</v>
      </c>
      <c r="G766" s="2">
        <f t="shared" si="91"/>
        <v>6.5386059999999997</v>
      </c>
      <c r="H766" s="2">
        <f t="shared" si="87"/>
        <v>6.7013685000000009</v>
      </c>
      <c r="I766" s="2">
        <f t="array" ref="I766">SUMPRODUCT(B750:B769, (ROW(B750:B769)-ROW(B750)+1)) / (20*21/2)</f>
        <v>6.5884314285714272</v>
      </c>
      <c r="J766" s="2">
        <f t="shared" si="90"/>
        <v>6.5278461599353772</v>
      </c>
      <c r="K766" s="2">
        <f t="shared" si="92"/>
        <v>6.5569339604648968</v>
      </c>
    </row>
    <row r="767" spans="1:11" ht="13.5" x14ac:dyDescent="0.25">
      <c r="A767" s="4">
        <f>TITRES_STAT!B770</f>
        <v>43119</v>
      </c>
      <c r="B767" s="2">
        <f>TITRES_STAT!D770</f>
        <v>6.6204999999999998</v>
      </c>
      <c r="C767" s="2">
        <f t="shared" si="85"/>
        <v>0</v>
      </c>
      <c r="D767" s="2">
        <f t="shared" si="86"/>
        <v>6.6017999999999999</v>
      </c>
      <c r="E767" s="2">
        <f t="shared" si="88"/>
        <v>6.5846599999999995</v>
      </c>
      <c r="F767" s="2">
        <f t="shared" si="89"/>
        <v>6.4742350000000002</v>
      </c>
      <c r="G767" s="2">
        <f t="shared" si="91"/>
        <v>6.5425779999999989</v>
      </c>
      <c r="H767" s="2">
        <f t="shared" si="87"/>
        <v>6.7031230000000024</v>
      </c>
      <c r="I767" s="2">
        <f t="array" ref="I767">SUMPRODUCT(B751:B770, (ROW(B751:B770)-ROW(B751)+1)) / (20*21/2)</f>
        <v>6.6082914285714285</v>
      </c>
      <c r="J767" s="2">
        <f t="shared" si="90"/>
        <v>6.5366703351796271</v>
      </c>
      <c r="K767" s="2">
        <f t="shared" si="92"/>
        <v>6.5594267463290183</v>
      </c>
    </row>
    <row r="768" spans="1:11" ht="13.5" x14ac:dyDescent="0.25">
      <c r="A768" s="4">
        <f>TITRES_STAT!B771</f>
        <v>43122</v>
      </c>
      <c r="B768" s="2">
        <f>TITRES_STAT!D771</f>
        <v>6.6593999999999998</v>
      </c>
      <c r="C768" s="2">
        <f t="shared" si="85"/>
        <v>3.8899999999999935E-2</v>
      </c>
      <c r="D768" s="2">
        <f t="shared" si="86"/>
        <v>6.6259399999999999</v>
      </c>
      <c r="E768" s="2">
        <f t="shared" si="88"/>
        <v>6.5916700000000006</v>
      </c>
      <c r="F768" s="2">
        <f t="shared" si="89"/>
        <v>6.5032499999999995</v>
      </c>
      <c r="G768" s="2">
        <f t="shared" si="91"/>
        <v>6.544136</v>
      </c>
      <c r="H768" s="2">
        <f t="shared" si="87"/>
        <v>6.7050910000000021</v>
      </c>
      <c r="I768" s="2">
        <f t="array" ref="I768">SUMPRODUCT(B752:B771, (ROW(B752:B771)-ROW(B752)+1)) / (20*21/2)</f>
        <v>6.6255552380952381</v>
      </c>
      <c r="J768" s="2">
        <f t="shared" si="90"/>
        <v>6.548358874686329</v>
      </c>
      <c r="K768" s="2">
        <f t="shared" si="92"/>
        <v>6.5633472660808216</v>
      </c>
    </row>
    <row r="769" spans="1:11" ht="13.5" x14ac:dyDescent="0.25">
      <c r="A769" s="4">
        <f>TITRES_STAT!B772</f>
        <v>43123</v>
      </c>
      <c r="B769" s="2">
        <f>TITRES_STAT!D772</f>
        <v>6.7294999999999998</v>
      </c>
      <c r="C769" s="2">
        <f t="shared" si="85"/>
        <v>7.0100000000000051E-2</v>
      </c>
      <c r="D769" s="2">
        <f t="shared" si="86"/>
        <v>6.65008</v>
      </c>
      <c r="E769" s="2">
        <f t="shared" si="88"/>
        <v>6.6084099999999992</v>
      </c>
      <c r="F769" s="2">
        <f t="shared" si="89"/>
        <v>6.5209700000000002</v>
      </c>
      <c r="G769" s="2">
        <f t="shared" si="91"/>
        <v>6.5473299999999997</v>
      </c>
      <c r="H769" s="2">
        <f t="shared" si="87"/>
        <v>6.7074855000000024</v>
      </c>
      <c r="I769" s="2">
        <f t="array" ref="I769">SUMPRODUCT(B753:B772, (ROW(B753:B772)-ROW(B753)+1)) / (20*21/2)</f>
        <v>6.6353852380952381</v>
      </c>
      <c r="J769" s="2">
        <f t="shared" si="90"/>
        <v>6.5656104104304873</v>
      </c>
      <c r="K769" s="2">
        <f t="shared" si="92"/>
        <v>6.5698630595678491</v>
      </c>
    </row>
    <row r="770" spans="1:11" ht="13.5" x14ac:dyDescent="0.25">
      <c r="A770" s="4">
        <f>TITRES_STAT!B773</f>
        <v>43124</v>
      </c>
      <c r="B770" s="2">
        <f>TITRES_STAT!D773</f>
        <v>6.7294999999999998</v>
      </c>
      <c r="C770" s="2">
        <f t="shared" si="85"/>
        <v>0</v>
      </c>
      <c r="D770" s="2">
        <f t="shared" si="86"/>
        <v>6.6718799999999998</v>
      </c>
      <c r="E770" s="2">
        <f t="shared" si="88"/>
        <v>6.6251499999999997</v>
      </c>
      <c r="F770" s="2">
        <f t="shared" si="89"/>
        <v>6.5482299999999993</v>
      </c>
      <c r="G770" s="2">
        <f t="shared" si="91"/>
        <v>6.5502899999999986</v>
      </c>
      <c r="H770" s="2">
        <f t="shared" si="87"/>
        <v>6.7096330000000011</v>
      </c>
      <c r="I770" s="2">
        <f t="array" ref="I770">SUMPRODUCT(B754:B773, (ROW(B754:B773)-ROW(B754)+1)) / (20*21/2)</f>
        <v>6.64734380952381</v>
      </c>
      <c r="J770" s="2">
        <f t="shared" si="90"/>
        <v>6.5812189427704411</v>
      </c>
      <c r="K770" s="2">
        <f t="shared" si="92"/>
        <v>6.5761233317416599</v>
      </c>
    </row>
    <row r="771" spans="1:11" ht="13.5" x14ac:dyDescent="0.25">
      <c r="A771" s="4">
        <f>TITRES_STAT!B774</f>
        <v>43125</v>
      </c>
      <c r="B771" s="2">
        <f>TITRES_STAT!D774</f>
        <v>6.7294999999999998</v>
      </c>
      <c r="C771" s="2">
        <f t="shared" si="85"/>
        <v>0</v>
      </c>
      <c r="D771" s="2">
        <f t="shared" si="86"/>
        <v>6.6936800000000005</v>
      </c>
      <c r="E771" s="2">
        <f t="shared" si="88"/>
        <v>6.6477400000000006</v>
      </c>
      <c r="F771" s="2">
        <f t="shared" si="89"/>
        <v>6.575685</v>
      </c>
      <c r="G771" s="2">
        <f t="shared" si="91"/>
        <v>6.5524699999999987</v>
      </c>
      <c r="H771" s="2">
        <f t="shared" si="87"/>
        <v>6.7124075000000012</v>
      </c>
      <c r="I771" s="2">
        <f t="array" ref="I771">SUMPRODUCT(B755:B774, (ROW(B755:B774)-ROW(B755)+1)) / (20*21/2)</f>
        <v>6.663473333333334</v>
      </c>
      <c r="J771" s="2">
        <f t="shared" si="90"/>
        <v>6.5953409482208745</v>
      </c>
      <c r="K771" s="2">
        <f t="shared" si="92"/>
        <v>6.5821381030459092</v>
      </c>
    </row>
    <row r="772" spans="1:11" ht="13.5" x14ac:dyDescent="0.25">
      <c r="A772" s="4">
        <f>TITRES_STAT!B775</f>
        <v>43126</v>
      </c>
      <c r="B772" s="2">
        <f>TITRES_STAT!D775</f>
        <v>6.6788999999999996</v>
      </c>
      <c r="C772" s="2">
        <f t="shared" ref="C772:C835" si="93">B772-B771</f>
        <v>-5.06000000000002E-2</v>
      </c>
      <c r="D772" s="2">
        <f t="shared" si="86"/>
        <v>6.7053600000000007</v>
      </c>
      <c r="E772" s="2">
        <f t="shared" si="88"/>
        <v>6.6535800000000007</v>
      </c>
      <c r="F772" s="2">
        <f t="shared" si="89"/>
        <v>6.5922349999999996</v>
      </c>
      <c r="G772" s="2">
        <f t="shared" si="91"/>
        <v>6.5536379999999985</v>
      </c>
      <c r="H772" s="2">
        <f t="shared" si="87"/>
        <v>6.7143780000000026</v>
      </c>
      <c r="I772" s="2">
        <f t="array" ref="I772">SUMPRODUCT(B756:B775, (ROW(B756:B775)-ROW(B756)+1)) / (20*21/2)</f>
        <v>6.6779338095238101</v>
      </c>
      <c r="J772" s="2">
        <f t="shared" si="90"/>
        <v>6.6032989531522199</v>
      </c>
      <c r="K772" s="2">
        <f t="shared" si="92"/>
        <v>6.585932687240188</v>
      </c>
    </row>
    <row r="773" spans="1:11" ht="13.5" x14ac:dyDescent="0.25">
      <c r="A773" s="4">
        <f>TITRES_STAT!B776</f>
        <v>43129</v>
      </c>
      <c r="B773" s="2">
        <f>TITRES_STAT!D776</f>
        <v>6.7178000000000004</v>
      </c>
      <c r="C773" s="2">
        <f t="shared" si="93"/>
        <v>3.8900000000000823E-2</v>
      </c>
      <c r="D773" s="2">
        <f t="shared" si="86"/>
        <v>6.7170399999999999</v>
      </c>
      <c r="E773" s="2">
        <f t="shared" si="88"/>
        <v>6.6714900000000004</v>
      </c>
      <c r="F773" s="2">
        <f t="shared" si="89"/>
        <v>6.6068400000000009</v>
      </c>
      <c r="G773" s="2">
        <f t="shared" si="91"/>
        <v>6.5565199999999981</v>
      </c>
      <c r="H773" s="2">
        <f t="shared" si="87"/>
        <v>6.7159920000000026</v>
      </c>
      <c r="I773" s="2">
        <f t="array" ref="I773">SUMPRODUCT(B757:B776, (ROW(B757:B776)-ROW(B757)+1)) / (20*21/2)</f>
        <v>6.6951823809523816</v>
      </c>
      <c r="J773" s="2">
        <f t="shared" si="90"/>
        <v>6.6142038147567703</v>
      </c>
      <c r="K773" s="2">
        <f t="shared" si="92"/>
        <v>6.5911039544072398</v>
      </c>
    </row>
    <row r="774" spans="1:11" ht="13.5" x14ac:dyDescent="0.25">
      <c r="A774" s="4">
        <f>TITRES_STAT!B777</f>
        <v>43130</v>
      </c>
      <c r="B774" s="2">
        <f>TITRES_STAT!D777</f>
        <v>6.7762000000000002</v>
      </c>
      <c r="C774" s="2">
        <f t="shared" si="93"/>
        <v>5.8399999999999785E-2</v>
      </c>
      <c r="D774" s="2">
        <f t="shared" si="86"/>
        <v>6.7263800000000007</v>
      </c>
      <c r="E774" s="2">
        <f t="shared" si="88"/>
        <v>6.6882299999999999</v>
      </c>
      <c r="F774" s="2">
        <f t="shared" si="89"/>
        <v>6.6243650000000001</v>
      </c>
      <c r="G774" s="2">
        <f t="shared" si="91"/>
        <v>6.5619719999999981</v>
      </c>
      <c r="H774" s="2">
        <f t="shared" si="87"/>
        <v>6.7179550000000043</v>
      </c>
      <c r="I774" s="2">
        <f t="array" ref="I774">SUMPRODUCT(B758:B777, (ROW(B758:B777)-ROW(B758)+1)) / (20*21/2)</f>
        <v>6.7114295238095236</v>
      </c>
      <c r="J774" s="2">
        <f t="shared" si="90"/>
        <v>6.6296320228751728</v>
      </c>
      <c r="K774" s="2">
        <f t="shared" si="92"/>
        <v>6.5983626228618579</v>
      </c>
    </row>
    <row r="775" spans="1:11" ht="13.5" x14ac:dyDescent="0.25">
      <c r="A775" s="4">
        <f>TITRES_STAT!B778</f>
        <v>43131</v>
      </c>
      <c r="B775" s="2">
        <f>TITRES_STAT!D778</f>
        <v>6.7762000000000002</v>
      </c>
      <c r="C775" s="2">
        <f t="shared" si="93"/>
        <v>0</v>
      </c>
      <c r="D775" s="2">
        <f t="shared" ref="D775:D838" si="94">AVERAGE(B771:B775)</f>
        <v>6.7357200000000006</v>
      </c>
      <c r="E775" s="2">
        <f t="shared" si="88"/>
        <v>6.7038000000000011</v>
      </c>
      <c r="F775" s="2">
        <f t="shared" si="89"/>
        <v>6.6418899999999992</v>
      </c>
      <c r="G775" s="2">
        <f t="shared" si="91"/>
        <v>6.5652419999999996</v>
      </c>
      <c r="H775" s="2">
        <f t="shared" si="87"/>
        <v>6.7198420000000025</v>
      </c>
      <c r="I775" s="2">
        <f t="array" ref="I775">SUMPRODUCT(B759:B778, (ROW(B759:B778)-ROW(B759)+1)) / (20*21/2)</f>
        <v>6.7350504761904775</v>
      </c>
      <c r="J775" s="2">
        <f t="shared" si="90"/>
        <v>6.6435908778394417</v>
      </c>
      <c r="K775" s="2">
        <f t="shared" si="92"/>
        <v>6.6053366376515896</v>
      </c>
    </row>
    <row r="776" spans="1:11" ht="13.5" x14ac:dyDescent="0.25">
      <c r="A776" s="4">
        <f>TITRES_STAT!B779</f>
        <v>43132</v>
      </c>
      <c r="B776" s="2">
        <f>TITRES_STAT!D779</f>
        <v>6.8230000000000004</v>
      </c>
      <c r="C776" s="2">
        <f t="shared" si="93"/>
        <v>4.6800000000000175E-2</v>
      </c>
      <c r="D776" s="2">
        <f t="shared" si="94"/>
        <v>6.7544199999999988</v>
      </c>
      <c r="E776" s="2">
        <f t="shared" si="88"/>
        <v>6.7240500000000001</v>
      </c>
      <c r="F776" s="2">
        <f t="shared" si="89"/>
        <v>6.6524049999999999</v>
      </c>
      <c r="G776" s="2">
        <f t="shared" si="91"/>
        <v>6.5704599999999997</v>
      </c>
      <c r="H776" s="2">
        <f t="shared" si="87"/>
        <v>6.7218680000000042</v>
      </c>
      <c r="I776" s="2">
        <f t="array" ref="I776">SUMPRODUCT(B760:B779, (ROW(B760:B779)-ROW(B760)+1)) / (20*21/2)</f>
        <v>6.7586180952380959</v>
      </c>
      <c r="J776" s="2">
        <f t="shared" si="90"/>
        <v>6.6606774609023525</v>
      </c>
      <c r="K776" s="2">
        <f t="shared" si="92"/>
        <v>6.6138724557829001</v>
      </c>
    </row>
    <row r="777" spans="1:11" ht="13.5" x14ac:dyDescent="0.25">
      <c r="A777" s="4">
        <f>TITRES_STAT!B780</f>
        <v>43133</v>
      </c>
      <c r="B777" s="2">
        <f>TITRES_STAT!D780</f>
        <v>6.8230000000000004</v>
      </c>
      <c r="C777" s="2">
        <f t="shared" si="93"/>
        <v>0</v>
      </c>
      <c r="D777" s="2">
        <f t="shared" si="94"/>
        <v>6.783240000000001</v>
      </c>
      <c r="E777" s="2">
        <f t="shared" si="88"/>
        <v>6.7443000000000008</v>
      </c>
      <c r="F777" s="2">
        <f t="shared" si="89"/>
        <v>6.6644800000000002</v>
      </c>
      <c r="G777" s="2">
        <f t="shared" si="91"/>
        <v>6.572951999999999</v>
      </c>
      <c r="H777" s="2">
        <f t="shared" si="87"/>
        <v>6.723894000000004</v>
      </c>
      <c r="I777" s="2">
        <f t="array" ref="I777">SUMPRODUCT(B761:B780, (ROW(B761:B780)-ROW(B761)+1)) / (20*21/2)</f>
        <v>6.7882333333333342</v>
      </c>
      <c r="J777" s="2">
        <f t="shared" si="90"/>
        <v>6.6761367503402242</v>
      </c>
      <c r="K777" s="2">
        <f t="shared" si="92"/>
        <v>6.6220735359482772</v>
      </c>
    </row>
    <row r="778" spans="1:11" ht="13.5" x14ac:dyDescent="0.25">
      <c r="A778" s="4">
        <f>TITRES_STAT!B781</f>
        <v>43136</v>
      </c>
      <c r="B778" s="2">
        <f>TITRES_STAT!D781</f>
        <v>6.9124999999999996</v>
      </c>
      <c r="C778" s="2">
        <f t="shared" si="93"/>
        <v>8.9499999999999247E-2</v>
      </c>
      <c r="D778" s="2">
        <f t="shared" si="94"/>
        <v>6.8221800000000004</v>
      </c>
      <c r="E778" s="2">
        <f t="shared" si="88"/>
        <v>6.7696100000000001</v>
      </c>
      <c r="F778" s="2">
        <f t="shared" si="89"/>
        <v>6.6806400000000012</v>
      </c>
      <c r="G778" s="2">
        <f t="shared" si="91"/>
        <v>6.5774679999999979</v>
      </c>
      <c r="H778" s="2">
        <f t="shared" ref="H778:H841" si="95">AVERAGE(B579:B778)</f>
        <v>6.7263675000000047</v>
      </c>
      <c r="I778" s="2">
        <f t="array" ref="I778">SUMPRODUCT(B762:B781, (ROW(B762:B781)-ROW(B762)+1)) / (20*21/2)</f>
        <v>6.8157161904761905</v>
      </c>
      <c r="J778" s="2">
        <f t="shared" si="90"/>
        <v>6.6986475360221078</v>
      </c>
      <c r="K778" s="2">
        <f t="shared" si="92"/>
        <v>6.6334628090483454</v>
      </c>
    </row>
    <row r="779" spans="1:11" ht="13.5" x14ac:dyDescent="0.25">
      <c r="A779" s="4">
        <f>TITRES_STAT!B782</f>
        <v>43137</v>
      </c>
      <c r="B779" s="2">
        <f>TITRES_STAT!D782</f>
        <v>6.9280999999999997</v>
      </c>
      <c r="C779" s="2">
        <f t="shared" si="93"/>
        <v>1.5600000000000058E-2</v>
      </c>
      <c r="D779" s="2">
        <f t="shared" si="94"/>
        <v>6.8525599999999995</v>
      </c>
      <c r="E779" s="2">
        <f t="shared" si="88"/>
        <v>6.7894699999999997</v>
      </c>
      <c r="F779" s="2">
        <f t="shared" si="89"/>
        <v>6.6989400000000003</v>
      </c>
      <c r="G779" s="2">
        <f t="shared" si="91"/>
        <v>6.581439999999998</v>
      </c>
      <c r="H779" s="2">
        <f t="shared" si="95"/>
        <v>6.7289000000000048</v>
      </c>
      <c r="I779" s="2">
        <f t="array" ref="I779">SUMPRODUCT(B763:B782, (ROW(B763:B782)-ROW(B763)+1)) / (20*21/2)</f>
        <v>6.8407880952380973</v>
      </c>
      <c r="J779" s="2">
        <f t="shared" si="90"/>
        <v>6.7205001516390492</v>
      </c>
      <c r="K779" s="2">
        <f t="shared" si="92"/>
        <v>6.645017208693508</v>
      </c>
    </row>
    <row r="780" spans="1:11" ht="13.5" x14ac:dyDescent="0.25">
      <c r="A780" s="4">
        <f>TITRES_STAT!B783</f>
        <v>43138</v>
      </c>
      <c r="B780" s="2">
        <f>TITRES_STAT!D783</f>
        <v>7.0099</v>
      </c>
      <c r="C780" s="2">
        <f t="shared" si="93"/>
        <v>8.1800000000000317E-2</v>
      </c>
      <c r="D780" s="2">
        <f t="shared" si="94"/>
        <v>6.8993000000000011</v>
      </c>
      <c r="E780" s="2">
        <f t="shared" ref="E780:E843" si="96">AVERAGE(B771:B780)</f>
        <v>6.8175100000000004</v>
      </c>
      <c r="F780" s="2">
        <f t="shared" si="89"/>
        <v>6.7213299999999991</v>
      </c>
      <c r="G780" s="2">
        <f t="shared" si="91"/>
        <v>6.5856459999999997</v>
      </c>
      <c r="H780" s="2">
        <f t="shared" si="95"/>
        <v>6.7318415000000043</v>
      </c>
      <c r="I780" s="2">
        <f t="array" ref="I780">SUMPRODUCT(B764:B783, (ROW(B764:B783)-ROW(B764)+1)) / (20*21/2)</f>
        <v>6.8714247619047626</v>
      </c>
      <c r="J780" s="2">
        <f t="shared" si="90"/>
        <v>6.7480620419591393</v>
      </c>
      <c r="K780" s="2">
        <f t="shared" si="92"/>
        <v>6.6593263377643508</v>
      </c>
    </row>
    <row r="781" spans="1:11" ht="13.5" x14ac:dyDescent="0.25">
      <c r="A781" s="4">
        <f>TITRES_STAT!B784</f>
        <v>43139</v>
      </c>
      <c r="B781" s="2">
        <f>TITRES_STAT!D784</f>
        <v>7.0099</v>
      </c>
      <c r="C781" s="2">
        <f t="shared" si="93"/>
        <v>0</v>
      </c>
      <c r="D781" s="2">
        <f t="shared" si="94"/>
        <v>6.93668</v>
      </c>
      <c r="E781" s="2">
        <f t="shared" si="96"/>
        <v>6.8455500000000002</v>
      </c>
      <c r="F781" s="2">
        <f t="shared" si="89"/>
        <v>6.7466450000000009</v>
      </c>
      <c r="G781" s="2">
        <f t="shared" si="91"/>
        <v>6.5898519999999996</v>
      </c>
      <c r="H781" s="2">
        <f t="shared" si="95"/>
        <v>6.7347830000000037</v>
      </c>
      <c r="I781" s="2">
        <f t="array" ref="I781">SUMPRODUCT(B765:B784, (ROW(B765:B784)-ROW(B765)+1)) / (20*21/2)</f>
        <v>6.9038942857142871</v>
      </c>
      <c r="J781" s="2">
        <f t="shared" si="90"/>
        <v>6.7729989903439831</v>
      </c>
      <c r="K781" s="2">
        <f t="shared" si="92"/>
        <v>6.6730743245186899</v>
      </c>
    </row>
    <row r="782" spans="1:11" ht="13.5" x14ac:dyDescent="0.25">
      <c r="A782" s="4">
        <f>TITRES_STAT!B785</f>
        <v>43140</v>
      </c>
      <c r="B782" s="2">
        <f>TITRES_STAT!D785</f>
        <v>7.0099</v>
      </c>
      <c r="C782" s="2">
        <f t="shared" si="93"/>
        <v>0</v>
      </c>
      <c r="D782" s="2">
        <f t="shared" si="94"/>
        <v>6.9740599999999997</v>
      </c>
      <c r="E782" s="2">
        <f t="shared" si="96"/>
        <v>6.8786500000000004</v>
      </c>
      <c r="F782" s="2">
        <f t="shared" si="89"/>
        <v>6.766115000000001</v>
      </c>
      <c r="G782" s="2">
        <f t="shared" si="91"/>
        <v>6.5946040000000012</v>
      </c>
      <c r="H782" s="2">
        <f t="shared" si="95"/>
        <v>6.7376295000000042</v>
      </c>
      <c r="I782" s="2">
        <f t="array" ref="I782">SUMPRODUCT(B766:B785, (ROW(B766:B785)-ROW(B766)+1)) / (20*21/2)</f>
        <v>6.9368319047619043</v>
      </c>
      <c r="J782" s="2">
        <f t="shared" si="90"/>
        <v>6.7955609912636037</v>
      </c>
      <c r="K782" s="2">
        <f t="shared" si="92"/>
        <v>6.6862831745375644</v>
      </c>
    </row>
    <row r="783" spans="1:11" ht="13.5" x14ac:dyDescent="0.25">
      <c r="A783" s="4">
        <f>TITRES_STAT!B786</f>
        <v>43143</v>
      </c>
      <c r="B783" s="2">
        <f>TITRES_STAT!D786</f>
        <v>7.0877999999999997</v>
      </c>
      <c r="C783" s="2">
        <f t="shared" si="93"/>
        <v>7.7899999999999636E-2</v>
      </c>
      <c r="D783" s="2">
        <f t="shared" si="94"/>
        <v>7.0091200000000002</v>
      </c>
      <c r="E783" s="2">
        <f t="shared" si="96"/>
        <v>6.9156500000000012</v>
      </c>
      <c r="F783" s="2">
        <f t="shared" si="89"/>
        <v>6.7935699999999999</v>
      </c>
      <c r="G783" s="2">
        <f t="shared" si="91"/>
        <v>6.6009140000000013</v>
      </c>
      <c r="H783" s="2">
        <f t="shared" si="95"/>
        <v>6.7408085000000026</v>
      </c>
      <c r="I783" s="2">
        <f t="array" ref="I783">SUMPRODUCT(B767:B786, (ROW(B767:B786)-ROW(B767)+1)) / (20*21/2)</f>
        <v>6.9671733333333341</v>
      </c>
      <c r="J783" s="2">
        <f t="shared" si="90"/>
        <v>6.8233932778099273</v>
      </c>
      <c r="K783" s="2">
        <f t="shared" si="92"/>
        <v>6.7020289323988367</v>
      </c>
    </row>
    <row r="784" spans="1:11" ht="13.5" x14ac:dyDescent="0.25">
      <c r="A784" s="4">
        <f>TITRES_STAT!B787</f>
        <v>43144</v>
      </c>
      <c r="B784" s="2">
        <f>TITRES_STAT!D787</f>
        <v>7.1345000000000001</v>
      </c>
      <c r="C784" s="2">
        <f t="shared" si="93"/>
        <v>4.6700000000000408E-2</v>
      </c>
      <c r="D784" s="2">
        <f t="shared" si="94"/>
        <v>7.0504000000000007</v>
      </c>
      <c r="E784" s="2">
        <f t="shared" si="96"/>
        <v>6.951480000000001</v>
      </c>
      <c r="F784" s="2">
        <f t="shared" si="89"/>
        <v>6.8198550000000013</v>
      </c>
      <c r="G784" s="2">
        <f t="shared" si="91"/>
        <v>6.6081580000000004</v>
      </c>
      <c r="H784" s="2">
        <f t="shared" si="95"/>
        <v>6.7442780000000031</v>
      </c>
      <c r="I784" s="2">
        <f t="array" ref="I784">SUMPRODUCT(B768:B787, (ROW(B768:B787)-ROW(B768)+1)) / (20*21/2)</f>
        <v>6.9949185714285722</v>
      </c>
      <c r="J784" s="2">
        <f t="shared" si="90"/>
        <v>6.8530224894470768</v>
      </c>
      <c r="K784" s="2">
        <f t="shared" si="92"/>
        <v>6.7189885821086861</v>
      </c>
    </row>
    <row r="785" spans="1:11" ht="13.5" x14ac:dyDescent="0.25">
      <c r="A785" s="4">
        <f>TITRES_STAT!B788</f>
        <v>43145</v>
      </c>
      <c r="B785" s="2">
        <f>TITRES_STAT!D788</f>
        <v>7.1657000000000002</v>
      </c>
      <c r="C785" s="2">
        <f t="shared" si="93"/>
        <v>3.1200000000000117E-2</v>
      </c>
      <c r="D785" s="2">
        <f t="shared" si="94"/>
        <v>7.0815599999999987</v>
      </c>
      <c r="E785" s="2">
        <f t="shared" si="96"/>
        <v>6.9904300000000008</v>
      </c>
      <c r="F785" s="2">
        <f t="shared" si="89"/>
        <v>6.8471150000000005</v>
      </c>
      <c r="G785" s="2">
        <f t="shared" si="91"/>
        <v>6.6160260000000006</v>
      </c>
      <c r="H785" s="2">
        <f t="shared" si="95"/>
        <v>6.7479035000000014</v>
      </c>
      <c r="I785" s="2">
        <f t="array" ref="I785">SUMPRODUCT(B769:B788, (ROW(B769:B788)-ROW(B769)+1)) / (20*21/2)</f>
        <v>7.0182104761904762</v>
      </c>
      <c r="J785" s="2">
        <f t="shared" si="90"/>
        <v>6.8828012999759265</v>
      </c>
      <c r="K785" s="2">
        <f t="shared" si="92"/>
        <v>6.7365066769279531</v>
      </c>
    </row>
    <row r="786" spans="1:11" ht="13.5" x14ac:dyDescent="0.25">
      <c r="A786" s="4">
        <f>TITRES_STAT!B789</f>
        <v>43146</v>
      </c>
      <c r="B786" s="2">
        <f>TITRES_STAT!D789</f>
        <v>7.1657000000000002</v>
      </c>
      <c r="C786" s="2">
        <f t="shared" si="93"/>
        <v>0</v>
      </c>
      <c r="D786" s="2">
        <f t="shared" si="94"/>
        <v>7.1127200000000004</v>
      </c>
      <c r="E786" s="2">
        <f t="shared" si="96"/>
        <v>7.0247000000000002</v>
      </c>
      <c r="F786" s="2">
        <f t="shared" si="89"/>
        <v>6.8743749999999988</v>
      </c>
      <c r="G786" s="2">
        <f t="shared" si="91"/>
        <v>6.6254500000000007</v>
      </c>
      <c r="H786" s="2">
        <f t="shared" si="95"/>
        <v>6.7515290000000014</v>
      </c>
      <c r="I786" s="2">
        <f t="array" ref="I786">SUMPRODUCT(B770:B789, (ROW(B770:B789)-ROW(B770)+1)) / (20*21/2)</f>
        <v>7.0391842857142866</v>
      </c>
      <c r="J786" s="2">
        <f t="shared" si="90"/>
        <v>6.9097440333115525</v>
      </c>
      <c r="K786" s="2">
        <f t="shared" si="92"/>
        <v>6.7533377876366609</v>
      </c>
    </row>
    <row r="787" spans="1:11" ht="13.5" x14ac:dyDescent="0.25">
      <c r="A787" s="4">
        <f>TITRES_STAT!B790</f>
        <v>43147</v>
      </c>
      <c r="B787" s="2">
        <f>TITRES_STAT!D790</f>
        <v>7.1657000000000002</v>
      </c>
      <c r="C787" s="2">
        <f t="shared" si="93"/>
        <v>0</v>
      </c>
      <c r="D787" s="2">
        <f t="shared" si="94"/>
        <v>7.1438800000000002</v>
      </c>
      <c r="E787" s="2">
        <f t="shared" si="96"/>
        <v>7.0589700000000004</v>
      </c>
      <c r="F787" s="2">
        <f t="shared" si="89"/>
        <v>6.9016350000000006</v>
      </c>
      <c r="G787" s="2">
        <f t="shared" si="91"/>
        <v>6.6351080000000016</v>
      </c>
      <c r="H787" s="2">
        <f t="shared" si="95"/>
        <v>6.7556295000000013</v>
      </c>
      <c r="I787" s="2">
        <f t="array" ref="I787">SUMPRODUCT(B771:B790, (ROW(B771:B790)-ROW(B771)+1)) / (20*21/2)</f>
        <v>7.0563166666666675</v>
      </c>
      <c r="J787" s="2">
        <f t="shared" si="90"/>
        <v>6.9341207920437862</v>
      </c>
      <c r="K787" s="2">
        <f t="shared" si="92"/>
        <v>6.7695088547881648</v>
      </c>
    </row>
    <row r="788" spans="1:11" ht="13.5" x14ac:dyDescent="0.25">
      <c r="A788" s="4">
        <f>TITRES_STAT!B791</f>
        <v>43150</v>
      </c>
      <c r="B788" s="2">
        <f>TITRES_STAT!D791</f>
        <v>7.1462000000000003</v>
      </c>
      <c r="C788" s="2">
        <f t="shared" si="93"/>
        <v>-1.9499999999999851E-2</v>
      </c>
      <c r="D788" s="2">
        <f t="shared" si="94"/>
        <v>7.1555599999999995</v>
      </c>
      <c r="E788" s="2">
        <f t="shared" si="96"/>
        <v>7.0823400000000003</v>
      </c>
      <c r="F788" s="2">
        <f t="shared" ref="F788:F851" si="97">AVERAGE(B769:B788)</f>
        <v>6.9259749999999993</v>
      </c>
      <c r="G788" s="2">
        <f t="shared" si="91"/>
        <v>6.6457000000000015</v>
      </c>
      <c r="H788" s="2">
        <f t="shared" si="95"/>
        <v>6.7596325000000004</v>
      </c>
      <c r="I788" s="2">
        <f t="array" ref="I788">SUMPRODUCT(B772:B791, (ROW(B772:B791)-ROW(B772)+1)) / (20*21/2)</f>
        <v>7.0715576190476179</v>
      </c>
      <c r="J788" s="2">
        <f t="shared" si="90"/>
        <v>6.9543188118491397</v>
      </c>
      <c r="K788" s="2">
        <f t="shared" si="92"/>
        <v>6.784281056561178</v>
      </c>
    </row>
    <row r="789" spans="1:11" ht="13.5" x14ac:dyDescent="0.25">
      <c r="A789" s="4">
        <f>TITRES_STAT!B792</f>
        <v>43151</v>
      </c>
      <c r="B789" s="2">
        <f>TITRES_STAT!D792</f>
        <v>7.1462000000000003</v>
      </c>
      <c r="C789" s="2">
        <f t="shared" si="93"/>
        <v>0</v>
      </c>
      <c r="D789" s="2">
        <f t="shared" si="94"/>
        <v>7.1579000000000006</v>
      </c>
      <c r="E789" s="2">
        <f t="shared" si="96"/>
        <v>7.1041500000000015</v>
      </c>
      <c r="F789" s="2">
        <f t="shared" si="97"/>
        <v>6.946810000000001</v>
      </c>
      <c r="G789" s="2">
        <f t="shared" si="91"/>
        <v>6.6600320000000037</v>
      </c>
      <c r="H789" s="2">
        <f t="shared" si="95"/>
        <v>6.7630654999999988</v>
      </c>
      <c r="I789" s="2">
        <f t="array" ref="I789">SUMPRODUCT(B773:B792, (ROW(B773:B792)-ROW(B773)+1)) / (20*21/2)</f>
        <v>7.0886214285714297</v>
      </c>
      <c r="J789" s="2">
        <f t="shared" ref="J789:J852" si="98">$J$4*B789+J788*(1-$J$4)</f>
        <v>6.9725932107206496</v>
      </c>
      <c r="K789" s="2">
        <f t="shared" si="92"/>
        <v>6.7984739563038774</v>
      </c>
    </row>
    <row r="790" spans="1:11" ht="13.5" x14ac:dyDescent="0.25">
      <c r="A790" s="4">
        <f>TITRES_STAT!B793</f>
        <v>43152</v>
      </c>
      <c r="B790" s="2">
        <f>TITRES_STAT!D793</f>
        <v>7.1266999999999996</v>
      </c>
      <c r="C790" s="2">
        <f t="shared" si="93"/>
        <v>-1.9500000000000739E-2</v>
      </c>
      <c r="D790" s="2">
        <f t="shared" si="94"/>
        <v>7.1501000000000001</v>
      </c>
      <c r="E790" s="2">
        <f t="shared" si="96"/>
        <v>7.1158299999999999</v>
      </c>
      <c r="F790" s="2">
        <f t="shared" si="97"/>
        <v>6.9666700000000006</v>
      </c>
      <c r="G790" s="2">
        <f t="shared" si="91"/>
        <v>6.6732720000000043</v>
      </c>
      <c r="H790" s="2">
        <f t="shared" si="95"/>
        <v>6.7662110000000011</v>
      </c>
      <c r="I790" s="2">
        <f t="array" ref="I790">SUMPRODUCT(B774:B793, (ROW(B774:B793)-ROW(B774)+1)) / (20*21/2)</f>
        <v>7.0900147619047615</v>
      </c>
      <c r="J790" s="2">
        <f t="shared" si="98"/>
        <v>6.9872700477948735</v>
      </c>
      <c r="K790" s="2">
        <f t="shared" si="92"/>
        <v>6.8113455658605888</v>
      </c>
    </row>
    <row r="791" spans="1:11" ht="13.5" x14ac:dyDescent="0.25">
      <c r="A791" s="4">
        <f>TITRES_STAT!B794</f>
        <v>43153</v>
      </c>
      <c r="B791" s="2">
        <f>TITRES_STAT!D794</f>
        <v>7.1266999999999996</v>
      </c>
      <c r="C791" s="2">
        <f t="shared" si="93"/>
        <v>0</v>
      </c>
      <c r="D791" s="2">
        <f t="shared" si="94"/>
        <v>7.1423000000000005</v>
      </c>
      <c r="E791" s="2">
        <f t="shared" si="96"/>
        <v>7.1275100000000009</v>
      </c>
      <c r="F791" s="2">
        <f t="shared" si="97"/>
        <v>6.9865300000000001</v>
      </c>
      <c r="G791" s="2">
        <f t="shared" si="91"/>
        <v>6.6865120000000022</v>
      </c>
      <c r="H791" s="2">
        <f t="shared" si="95"/>
        <v>6.7695465000000006</v>
      </c>
      <c r="I791" s="2">
        <f t="array" ref="I791">SUMPRODUCT(B775:B794, (ROW(B775:B794)-ROW(B775)+1)) / (20*21/2)</f>
        <v>7.1032952380952379</v>
      </c>
      <c r="J791" s="2">
        <f t="shared" si="98"/>
        <v>7.0005490908620285</v>
      </c>
      <c r="K791" s="2">
        <f t="shared" si="92"/>
        <v>6.8237124064150763</v>
      </c>
    </row>
    <row r="792" spans="1:11" ht="13.5" x14ac:dyDescent="0.25">
      <c r="A792" s="4">
        <f>TITRES_STAT!B795</f>
        <v>43154</v>
      </c>
      <c r="B792" s="2">
        <f>TITRES_STAT!D795</f>
        <v>7.1657000000000002</v>
      </c>
      <c r="C792" s="2">
        <f t="shared" si="93"/>
        <v>3.900000000000059E-2</v>
      </c>
      <c r="D792" s="2">
        <f t="shared" si="94"/>
        <v>7.1423000000000005</v>
      </c>
      <c r="E792" s="2">
        <f t="shared" si="96"/>
        <v>7.1430899999999991</v>
      </c>
      <c r="F792" s="2">
        <f t="shared" si="97"/>
        <v>7.0108699999999997</v>
      </c>
      <c r="G792" s="2">
        <f t="shared" si="91"/>
        <v>6.7009220000000029</v>
      </c>
      <c r="H792" s="2">
        <f t="shared" si="95"/>
        <v>6.7728869999999999</v>
      </c>
      <c r="I792" s="2">
        <f t="array" ref="I792">SUMPRODUCT(B776:B795, (ROW(B776:B795)-ROW(B776)+1)) / (20*21/2)</f>
        <v>7.1147209523809529</v>
      </c>
      <c r="J792" s="2">
        <f t="shared" si="98"/>
        <v>7.0162777488751686</v>
      </c>
      <c r="K792" s="2">
        <f t="shared" si="92"/>
        <v>6.8371236845948777</v>
      </c>
    </row>
    <row r="793" spans="1:11" ht="13.5" x14ac:dyDescent="0.25">
      <c r="A793" s="4">
        <f>TITRES_STAT!B796</f>
        <v>43157</v>
      </c>
      <c r="B793" s="2">
        <f>TITRES_STAT!D796</f>
        <v>7.0255000000000001</v>
      </c>
      <c r="C793" s="2">
        <f t="shared" si="93"/>
        <v>-0.1402000000000001</v>
      </c>
      <c r="D793" s="2">
        <f t="shared" si="94"/>
        <v>7.1181600000000005</v>
      </c>
      <c r="E793" s="2">
        <f t="shared" si="96"/>
        <v>7.1368599999999986</v>
      </c>
      <c r="F793" s="2">
        <f t="shared" si="97"/>
        <v>7.026254999999999</v>
      </c>
      <c r="G793" s="2">
        <f t="shared" si="91"/>
        <v>6.7125280000000034</v>
      </c>
      <c r="H793" s="2">
        <f t="shared" si="95"/>
        <v>6.7755264999999989</v>
      </c>
      <c r="I793" s="2">
        <f t="array" ref="I793">SUMPRODUCT(B777:B796, (ROW(B777:B796)-ROW(B777)+1)) / (20*21/2)</f>
        <v>7.1235490476190479</v>
      </c>
      <c r="J793" s="2">
        <f t="shared" si="98"/>
        <v>7.0171560585061048</v>
      </c>
      <c r="K793" s="2">
        <f t="shared" si="92"/>
        <v>6.8445109910813535</v>
      </c>
    </row>
    <row r="794" spans="1:11" ht="13.5" x14ac:dyDescent="0.25">
      <c r="A794" s="4">
        <f>TITRES_STAT!B797</f>
        <v>43158</v>
      </c>
      <c r="B794" s="2">
        <f>TITRES_STAT!D797</f>
        <v>7.1657000000000002</v>
      </c>
      <c r="C794" s="2">
        <f t="shared" si="93"/>
        <v>0.1402000000000001</v>
      </c>
      <c r="D794" s="2">
        <f t="shared" si="94"/>
        <v>7.1220600000000003</v>
      </c>
      <c r="E794" s="2">
        <f t="shared" si="96"/>
        <v>7.1399799999999995</v>
      </c>
      <c r="F794" s="2">
        <f t="shared" si="97"/>
        <v>7.0457300000000007</v>
      </c>
      <c r="G794" s="2">
        <f t="shared" si="91"/>
        <v>6.7252240000000043</v>
      </c>
      <c r="H794" s="2">
        <f t="shared" si="95"/>
        <v>6.7786769999999992</v>
      </c>
      <c r="I794" s="2">
        <f t="array" ref="I794">SUMPRODUCT(B778:B797, (ROW(B778:B797)-ROW(B778)+1)) / (20*21/2)</f>
        <v>7.1307823809523807</v>
      </c>
      <c r="J794" s="2">
        <f t="shared" si="98"/>
        <v>7.031303100553143</v>
      </c>
      <c r="K794" s="2">
        <f t="shared" si="92"/>
        <v>6.8571066384899284</v>
      </c>
    </row>
    <row r="795" spans="1:11" ht="13.5" x14ac:dyDescent="0.25">
      <c r="A795" s="4">
        <f>TITRES_STAT!B798</f>
        <v>43159</v>
      </c>
      <c r="B795" s="2">
        <f>TITRES_STAT!D798</f>
        <v>7.1657000000000002</v>
      </c>
      <c r="C795" s="2">
        <f t="shared" si="93"/>
        <v>0</v>
      </c>
      <c r="D795" s="2">
        <f t="shared" si="94"/>
        <v>7.1298600000000008</v>
      </c>
      <c r="E795" s="2">
        <f t="shared" si="96"/>
        <v>7.1399799999999995</v>
      </c>
      <c r="F795" s="2">
        <f t="shared" si="97"/>
        <v>7.0652049999999988</v>
      </c>
      <c r="G795" s="2">
        <f t="shared" si="91"/>
        <v>6.740178000000002</v>
      </c>
      <c r="H795" s="2">
        <f t="shared" si="95"/>
        <v>6.7818274999999995</v>
      </c>
      <c r="I795" s="2">
        <f t="array" ref="I795">SUMPRODUCT(B779:B798, (ROW(B779:B798)-ROW(B779)+1)) / (20*21/2)</f>
        <v>7.122325714285715</v>
      </c>
      <c r="J795" s="2">
        <f t="shared" si="98"/>
        <v>7.0441028052623675</v>
      </c>
      <c r="K795" s="2">
        <f t="shared" si="92"/>
        <v>6.8692083389413039</v>
      </c>
    </row>
    <row r="796" spans="1:11" ht="13.5" x14ac:dyDescent="0.25">
      <c r="A796" s="4">
        <f>TITRES_STAT!B799</f>
        <v>43160</v>
      </c>
      <c r="B796" s="2">
        <f>TITRES_STAT!D799</f>
        <v>7.1578999999999997</v>
      </c>
      <c r="C796" s="2">
        <f t="shared" si="93"/>
        <v>-7.8000000000004732E-3</v>
      </c>
      <c r="D796" s="2">
        <f t="shared" si="94"/>
        <v>7.1361000000000008</v>
      </c>
      <c r="E796" s="2">
        <f t="shared" si="96"/>
        <v>7.1391999999999998</v>
      </c>
      <c r="F796" s="2">
        <f t="shared" si="97"/>
        <v>7.0819499999999991</v>
      </c>
      <c r="G796" s="2">
        <f t="shared" si="91"/>
        <v>6.7587160000000015</v>
      </c>
      <c r="H796" s="2">
        <f t="shared" si="95"/>
        <v>6.7852239999999995</v>
      </c>
      <c r="I796" s="2">
        <f t="array" ref="I796">SUMPRODUCT(B780:B799, (ROW(B780:B799)-ROW(B780)+1)) / (20*21/2)</f>
        <v>7.1134052380952379</v>
      </c>
      <c r="J796" s="2">
        <f t="shared" si="98"/>
        <v>7.0549406333326186</v>
      </c>
      <c r="K796" s="2">
        <f t="shared" si="92"/>
        <v>6.8805295805514497</v>
      </c>
    </row>
    <row r="797" spans="1:11" ht="13.5" x14ac:dyDescent="0.25">
      <c r="A797" s="4">
        <f>TITRES_STAT!B800</f>
        <v>43161</v>
      </c>
      <c r="B797" s="2">
        <f>TITRES_STAT!D800</f>
        <v>7.1578999999999997</v>
      </c>
      <c r="C797" s="2">
        <f t="shared" si="93"/>
        <v>0</v>
      </c>
      <c r="D797" s="2">
        <f t="shared" si="94"/>
        <v>7.1345399999999994</v>
      </c>
      <c r="E797" s="2">
        <f t="shared" si="96"/>
        <v>7.1384200000000009</v>
      </c>
      <c r="F797" s="2">
        <f t="shared" si="97"/>
        <v>7.0986950000000011</v>
      </c>
      <c r="G797" s="2">
        <f t="shared" si="91"/>
        <v>6.7780320000000014</v>
      </c>
      <c r="H797" s="2">
        <f t="shared" si="95"/>
        <v>6.7886204999999986</v>
      </c>
      <c r="I797" s="2">
        <f t="array" ref="I797">SUMPRODUCT(B781:B800, (ROW(B781:B800)-ROW(B781)+1)) / (20*21/2)</f>
        <v>7.1003904761904764</v>
      </c>
      <c r="J797" s="2">
        <f t="shared" si="98"/>
        <v>7.0647462873009399</v>
      </c>
      <c r="K797" s="2">
        <f t="shared" si="92"/>
        <v>6.8914068519023735</v>
      </c>
    </row>
    <row r="798" spans="1:11" ht="13.5" x14ac:dyDescent="0.25">
      <c r="A798" s="4">
        <f>TITRES_STAT!B801</f>
        <v>43164</v>
      </c>
      <c r="B798" s="2">
        <f>TITRES_STAT!D801</f>
        <v>7.0099</v>
      </c>
      <c r="C798" s="2">
        <f t="shared" si="93"/>
        <v>-0.14799999999999969</v>
      </c>
      <c r="D798" s="2">
        <f t="shared" si="94"/>
        <v>7.1314200000000003</v>
      </c>
      <c r="E798" s="2">
        <f t="shared" si="96"/>
        <v>7.12479</v>
      </c>
      <c r="F798" s="2">
        <f t="shared" si="97"/>
        <v>7.1035650000000006</v>
      </c>
      <c r="G798" s="2">
        <f t="shared" si="91"/>
        <v>6.7966480000000011</v>
      </c>
      <c r="H798" s="2">
        <f t="shared" si="95"/>
        <v>6.7912769999999991</v>
      </c>
      <c r="I798" s="2">
        <f t="array" ref="I798">SUMPRODUCT(B782:B801, (ROW(B782:B801)-ROW(B782)+1)) / (20*21/2)</f>
        <v>7.1057323809523822</v>
      </c>
      <c r="J798" s="2">
        <f t="shared" si="98"/>
        <v>7.0595228313675165</v>
      </c>
      <c r="K798" s="2">
        <f t="shared" si="92"/>
        <v>6.8960536420238494</v>
      </c>
    </row>
    <row r="799" spans="1:11" ht="13.5" x14ac:dyDescent="0.25">
      <c r="A799" s="4">
        <f>TITRES_STAT!B802</f>
        <v>43165</v>
      </c>
      <c r="B799" s="2">
        <f>TITRES_STAT!D802</f>
        <v>7.0099</v>
      </c>
      <c r="C799" s="2">
        <f t="shared" si="93"/>
        <v>0</v>
      </c>
      <c r="D799" s="2">
        <f t="shared" si="94"/>
        <v>7.1002600000000005</v>
      </c>
      <c r="E799" s="2">
        <f t="shared" si="96"/>
        <v>7.1111599999999999</v>
      </c>
      <c r="F799" s="2">
        <f t="shared" si="97"/>
        <v>7.1076549999999994</v>
      </c>
      <c r="G799" s="2">
        <f t="shared" si="91"/>
        <v>6.8093439999999994</v>
      </c>
      <c r="H799" s="2">
        <f t="shared" si="95"/>
        <v>6.7939334999999996</v>
      </c>
      <c r="I799" s="2">
        <f t="array" ref="I799">SUMPRODUCT(B783:B802, (ROW(B783:B802)-ROW(B783)+1)) / (20*21/2)</f>
        <v>7.1070080952380952</v>
      </c>
      <c r="J799" s="2">
        <f t="shared" si="98"/>
        <v>7.0547968474277525</v>
      </c>
      <c r="K799" s="2">
        <f t="shared" si="92"/>
        <v>6.9005182050817373</v>
      </c>
    </row>
    <row r="800" spans="1:11" ht="13.5" x14ac:dyDescent="0.25">
      <c r="A800" s="4">
        <f>TITRES_STAT!B803</f>
        <v>43166</v>
      </c>
      <c r="B800" s="2">
        <f>TITRES_STAT!D803</f>
        <v>6.9710000000000001</v>
      </c>
      <c r="C800" s="2">
        <f t="shared" si="93"/>
        <v>-3.8899999999999935E-2</v>
      </c>
      <c r="D800" s="2">
        <f t="shared" si="94"/>
        <v>7.0613200000000003</v>
      </c>
      <c r="E800" s="2">
        <f t="shared" si="96"/>
        <v>7.0955899999999996</v>
      </c>
      <c r="F800" s="2">
        <f t="shared" si="97"/>
        <v>7.1057099999999993</v>
      </c>
      <c r="G800" s="2">
        <f t="shared" si="91"/>
        <v>6.8250779999999995</v>
      </c>
      <c r="H800" s="2">
        <f t="shared" si="95"/>
        <v>6.7963955</v>
      </c>
      <c r="I800" s="2">
        <f t="array" ref="I800">SUMPRODUCT(B784:B803, (ROW(B784:B803)-ROW(B784)+1)) / (20*21/2)</f>
        <v>7.1073561904761897</v>
      </c>
      <c r="J800" s="2">
        <f t="shared" si="98"/>
        <v>7.0468161952917763</v>
      </c>
      <c r="K800" s="2">
        <f t="shared" si="92"/>
        <v>6.9032821970393163</v>
      </c>
    </row>
    <row r="801" spans="1:11" ht="13.5" x14ac:dyDescent="0.25">
      <c r="A801" s="4">
        <f>TITRES_STAT!B804</f>
        <v>43167</v>
      </c>
      <c r="B801" s="2">
        <f>TITRES_STAT!D804</f>
        <v>7.1618000000000004</v>
      </c>
      <c r="C801" s="2">
        <f t="shared" si="93"/>
        <v>0.1908000000000003</v>
      </c>
      <c r="D801" s="2">
        <f t="shared" si="94"/>
        <v>7.0621000000000009</v>
      </c>
      <c r="E801" s="2">
        <f t="shared" si="96"/>
        <v>7.0991</v>
      </c>
      <c r="F801" s="2">
        <f t="shared" si="97"/>
        <v>7.1133049999999995</v>
      </c>
      <c r="G801" s="2">
        <f t="shared" si="91"/>
        <v>6.8447060000000013</v>
      </c>
      <c r="H801" s="2">
        <f t="shared" si="95"/>
        <v>6.7995265000000007</v>
      </c>
      <c r="I801" s="2">
        <f t="array" ref="I801">SUMPRODUCT(B785:B804, (ROW(B785:B804)-ROW(B785)+1)) / (20*21/2)</f>
        <v>7.1112519047619065</v>
      </c>
      <c r="J801" s="2">
        <f t="shared" si="98"/>
        <v>7.0577670338354173</v>
      </c>
      <c r="K801" s="2">
        <f t="shared" si="92"/>
        <v>6.9134201500965977</v>
      </c>
    </row>
    <row r="802" spans="1:11" ht="13.5" x14ac:dyDescent="0.25">
      <c r="A802" s="4">
        <f>TITRES_STAT!B805</f>
        <v>43168</v>
      </c>
      <c r="B802" s="2">
        <f>TITRES_STAT!D805</f>
        <v>7.1266999999999996</v>
      </c>
      <c r="C802" s="2">
        <f t="shared" si="93"/>
        <v>-3.5100000000000797E-2</v>
      </c>
      <c r="D802" s="2">
        <f t="shared" si="94"/>
        <v>7.05586</v>
      </c>
      <c r="E802" s="2">
        <f t="shared" si="96"/>
        <v>7.0952000000000002</v>
      </c>
      <c r="F802" s="2">
        <f t="shared" si="97"/>
        <v>7.1191449999999987</v>
      </c>
      <c r="G802" s="2">
        <f t="shared" si="91"/>
        <v>6.8602819999999998</v>
      </c>
      <c r="H802" s="2">
        <f t="shared" si="95"/>
        <v>6.8028620000000002</v>
      </c>
      <c r="I802" s="2">
        <f t="array" ref="I802">SUMPRODUCT(B786:B805, (ROW(B786:B805)-ROW(B786)+1)) / (20*21/2)</f>
        <v>7.1098271428571422</v>
      </c>
      <c r="J802" s="2">
        <f t="shared" si="98"/>
        <v>7.0643320782320442</v>
      </c>
      <c r="K802" s="2">
        <f t="shared" si="92"/>
        <v>6.921784065779085</v>
      </c>
    </row>
    <row r="803" spans="1:11" ht="13.5" x14ac:dyDescent="0.25">
      <c r="A803" s="4">
        <f>TITRES_STAT!B806</f>
        <v>43171</v>
      </c>
      <c r="B803" s="2">
        <f>TITRES_STAT!D806</f>
        <v>7.1227999999999998</v>
      </c>
      <c r="C803" s="2">
        <f t="shared" si="93"/>
        <v>-3.8999999999997925E-3</v>
      </c>
      <c r="D803" s="2">
        <f t="shared" si="94"/>
        <v>7.0784400000000005</v>
      </c>
      <c r="E803" s="2">
        <f t="shared" si="96"/>
        <v>7.1049300000000004</v>
      </c>
      <c r="F803" s="2">
        <f t="shared" si="97"/>
        <v>7.120895</v>
      </c>
      <c r="G803" s="2">
        <f t="shared" si="91"/>
        <v>6.874223999999999</v>
      </c>
      <c r="H803" s="2">
        <f t="shared" si="95"/>
        <v>6.8057980000000011</v>
      </c>
      <c r="I803" s="2">
        <f t="array" ref="I803">SUMPRODUCT(B787:B806, (ROW(B787:B806)-ROW(B787)+1)) / (20*21/2)</f>
        <v>7.1138709523809522</v>
      </c>
      <c r="J803" s="2">
        <f t="shared" si="98"/>
        <v>7.0699004517337549</v>
      </c>
      <c r="K803" s="2">
        <f t="shared" si="92"/>
        <v>6.9296670435916701</v>
      </c>
    </row>
    <row r="804" spans="1:11" ht="13.5" x14ac:dyDescent="0.25">
      <c r="A804" s="4">
        <f>TITRES_STAT!B807</f>
        <v>43172</v>
      </c>
      <c r="B804" s="2">
        <f>TITRES_STAT!D807</f>
        <v>7.1618000000000004</v>
      </c>
      <c r="C804" s="2">
        <f t="shared" si="93"/>
        <v>3.900000000000059E-2</v>
      </c>
      <c r="D804" s="2">
        <f t="shared" si="94"/>
        <v>7.1088199999999997</v>
      </c>
      <c r="E804" s="2">
        <f t="shared" si="96"/>
        <v>7.1045400000000001</v>
      </c>
      <c r="F804" s="2">
        <f t="shared" si="97"/>
        <v>7.1222599999999998</v>
      </c>
      <c r="G804" s="2">
        <f t="shared" si="91"/>
        <v>6.8889459999999998</v>
      </c>
      <c r="H804" s="2">
        <f t="shared" si="95"/>
        <v>6.808549000000002</v>
      </c>
      <c r="I804" s="2">
        <f t="array" ref="I804">SUMPRODUCT(B788:B807, (ROW(B788:B807)-ROW(B788)+1)) / (20*21/2)</f>
        <v>7.1145904761904752</v>
      </c>
      <c r="J804" s="2">
        <f t="shared" si="98"/>
        <v>7.0786527896638738</v>
      </c>
      <c r="K804" s="2">
        <f t="shared" si="92"/>
        <v>6.9387702967841536</v>
      </c>
    </row>
    <row r="805" spans="1:11" ht="13.5" x14ac:dyDescent="0.25">
      <c r="A805" s="4">
        <f>TITRES_STAT!B808</f>
        <v>43173</v>
      </c>
      <c r="B805" s="2">
        <f>TITRES_STAT!D808</f>
        <v>7.1073000000000004</v>
      </c>
      <c r="C805" s="2">
        <f t="shared" si="93"/>
        <v>-5.4499999999999993E-2</v>
      </c>
      <c r="D805" s="2">
        <f t="shared" si="94"/>
        <v>7.1360799999999998</v>
      </c>
      <c r="E805" s="2">
        <f t="shared" si="96"/>
        <v>7.0986999999999991</v>
      </c>
      <c r="F805" s="2">
        <f t="shared" si="97"/>
        <v>7.1193400000000011</v>
      </c>
      <c r="G805" s="2">
        <f t="shared" si="91"/>
        <v>6.9025780000000001</v>
      </c>
      <c r="H805" s="2">
        <f t="shared" si="95"/>
        <v>6.8109515000000007</v>
      </c>
      <c r="I805" s="2">
        <f t="array" ref="I805">SUMPRODUCT(B789:B808, (ROW(B789:B808)-ROW(B789)+1)) / (20*21/2)</f>
        <v>7.1154957142857151</v>
      </c>
      <c r="J805" s="2">
        <f t="shared" si="98"/>
        <v>7.0813810954101717</v>
      </c>
      <c r="K805" s="2">
        <f t="shared" si="92"/>
        <v>6.9453793047534029</v>
      </c>
    </row>
    <row r="806" spans="1:11" ht="13.5" x14ac:dyDescent="0.25">
      <c r="A806" s="4">
        <f>TITRES_STAT!B809</f>
        <v>43174</v>
      </c>
      <c r="B806" s="2">
        <f>TITRES_STAT!D809</f>
        <v>7.1618000000000004</v>
      </c>
      <c r="C806" s="2">
        <f t="shared" si="93"/>
        <v>5.4499999999999993E-2</v>
      </c>
      <c r="D806" s="2">
        <f t="shared" si="94"/>
        <v>7.1360799999999998</v>
      </c>
      <c r="E806" s="2">
        <f t="shared" si="96"/>
        <v>7.0990900000000012</v>
      </c>
      <c r="F806" s="2">
        <f t="shared" si="97"/>
        <v>7.1191450000000005</v>
      </c>
      <c r="G806" s="2">
        <f t="shared" si="91"/>
        <v>6.9135600000000004</v>
      </c>
      <c r="H806" s="2">
        <f t="shared" si="95"/>
        <v>6.8136645000000025</v>
      </c>
      <c r="I806" s="2">
        <f t="array" ref="I806">SUMPRODUCT(B790:B809, (ROW(B790:B809)-ROW(B790)+1)) / (20*21/2)</f>
        <v>7.1164938095238108</v>
      </c>
      <c r="J806" s="2">
        <f t="shared" si="98"/>
        <v>7.0890400387044412</v>
      </c>
      <c r="K806" s="2">
        <f t="shared" si="92"/>
        <v>6.9538663908415046</v>
      </c>
    </row>
    <row r="807" spans="1:11" ht="13.5" x14ac:dyDescent="0.25">
      <c r="A807" s="4">
        <f>TITRES_STAT!B810</f>
        <v>43175</v>
      </c>
      <c r="B807" s="2">
        <f>TITRES_STAT!D810</f>
        <v>7.1266999999999996</v>
      </c>
      <c r="C807" s="2">
        <f t="shared" si="93"/>
        <v>-3.5100000000000797E-2</v>
      </c>
      <c r="D807" s="2">
        <f t="shared" si="94"/>
        <v>7.1360799999999998</v>
      </c>
      <c r="E807" s="2">
        <f t="shared" si="96"/>
        <v>7.0959699999999994</v>
      </c>
      <c r="F807" s="2">
        <f t="shared" si="97"/>
        <v>7.1171950000000006</v>
      </c>
      <c r="G807" s="2">
        <f t="shared" si="91"/>
        <v>6.9244640000000004</v>
      </c>
      <c r="H807" s="2">
        <f t="shared" si="95"/>
        <v>6.8162020000000014</v>
      </c>
      <c r="I807" s="2">
        <f t="array" ref="I807">SUMPRODUCT(B791:B810, (ROW(B791:B810)-ROW(B791)+1)) / (20*21/2)</f>
        <v>7.1008990476190483</v>
      </c>
      <c r="J807" s="2">
        <f t="shared" si="98"/>
        <v>7.0926267016849707</v>
      </c>
      <c r="K807" s="2">
        <f t="shared" si="92"/>
        <v>6.9606441794359561</v>
      </c>
    </row>
    <row r="808" spans="1:11" ht="13.5" x14ac:dyDescent="0.25">
      <c r="A808" s="4">
        <f>TITRES_STAT!B811</f>
        <v>43178</v>
      </c>
      <c r="B808" s="2">
        <f>TITRES_STAT!D811</f>
        <v>7.1266999999999996</v>
      </c>
      <c r="C808" s="2">
        <f t="shared" si="93"/>
        <v>0</v>
      </c>
      <c r="D808" s="2">
        <f t="shared" si="94"/>
        <v>7.1368600000000004</v>
      </c>
      <c r="E808" s="2">
        <f t="shared" si="96"/>
        <v>7.1076500000000014</v>
      </c>
      <c r="F808" s="2">
        <f t="shared" si="97"/>
        <v>7.1162200000000002</v>
      </c>
      <c r="G808" s="2">
        <f t="shared" si="91"/>
        <v>6.9352120000000017</v>
      </c>
      <c r="H808" s="2">
        <f t="shared" si="95"/>
        <v>6.8187395000000013</v>
      </c>
      <c r="I808" s="2">
        <f t="array" ref="I808">SUMPRODUCT(B792:B811, (ROW(B792:B811)-ROW(B792)+1)) / (20*21/2)</f>
        <v>7.0861385714285721</v>
      </c>
      <c r="J808" s="2">
        <f t="shared" si="98"/>
        <v>7.095871777714974</v>
      </c>
      <c r="K808" s="2">
        <f t="shared" si="92"/>
        <v>6.9671561723992523</v>
      </c>
    </row>
    <row r="809" spans="1:11" ht="13.5" x14ac:dyDescent="0.25">
      <c r="A809" s="4">
        <f>TITRES_STAT!B812</f>
        <v>43180</v>
      </c>
      <c r="B809" s="2">
        <f>TITRES_STAT!D812</f>
        <v>7.1266999999999996</v>
      </c>
      <c r="C809" s="2">
        <f t="shared" si="93"/>
        <v>0</v>
      </c>
      <c r="D809" s="2">
        <f t="shared" si="94"/>
        <v>7.1298399999999997</v>
      </c>
      <c r="E809" s="2">
        <f t="shared" si="96"/>
        <v>7.1193299999999997</v>
      </c>
      <c r="F809" s="2">
        <f t="shared" si="97"/>
        <v>7.1152449999999989</v>
      </c>
      <c r="G809" s="2">
        <f t="shared" si="91"/>
        <v>6.9465040000000018</v>
      </c>
      <c r="H809" s="2">
        <f t="shared" si="95"/>
        <v>6.8213340000000002</v>
      </c>
      <c r="I809" s="2">
        <f t="array" ref="I809">SUMPRODUCT(B793:B812, (ROW(B793:B812)-ROW(B793)+1)) / (20*21/2)</f>
        <v>7.0592314285714295</v>
      </c>
      <c r="J809" s="2">
        <f t="shared" si="98"/>
        <v>7.0988077988849767</v>
      </c>
      <c r="K809" s="2">
        <f t="shared" si="92"/>
        <v>6.9734127930894783</v>
      </c>
    </row>
    <row r="810" spans="1:11" ht="13.5" x14ac:dyDescent="0.25">
      <c r="A810" s="4">
        <f>TITRES_STAT!B813</f>
        <v>43181</v>
      </c>
      <c r="B810" s="2">
        <f>TITRES_STAT!D813</f>
        <v>6.9515000000000002</v>
      </c>
      <c r="C810" s="2">
        <f t="shared" si="93"/>
        <v>-0.17519999999999936</v>
      </c>
      <c r="D810" s="2">
        <f t="shared" si="94"/>
        <v>7.0986799999999999</v>
      </c>
      <c r="E810" s="2">
        <f t="shared" si="96"/>
        <v>7.1173799999999989</v>
      </c>
      <c r="F810" s="2">
        <f t="shared" si="97"/>
        <v>7.1064849999999993</v>
      </c>
      <c r="G810" s="2">
        <f t="shared" si="91"/>
        <v>6.9542920000000006</v>
      </c>
      <c r="H810" s="2">
        <f t="shared" si="95"/>
        <v>6.8230525000000011</v>
      </c>
      <c r="I810" s="2">
        <f t="array" ref="I810">SUMPRODUCT(B794:B813, (ROW(B794:B813)-ROW(B794)+1)) / (20*21/2)</f>
        <v>7.0339933333333331</v>
      </c>
      <c r="J810" s="2">
        <f t="shared" si="98"/>
        <v>7.0847784847054545</v>
      </c>
      <c r="K810" s="2">
        <f t="shared" si="92"/>
        <v>6.9725534678702834</v>
      </c>
    </row>
    <row r="811" spans="1:11" ht="13.5" x14ac:dyDescent="0.25">
      <c r="A811" s="4">
        <f>TITRES_STAT!B814</f>
        <v>43182</v>
      </c>
      <c r="B811" s="2">
        <f>TITRES_STAT!D814</f>
        <v>6.9515000000000002</v>
      </c>
      <c r="C811" s="2">
        <f t="shared" si="93"/>
        <v>0</v>
      </c>
      <c r="D811" s="2">
        <f t="shared" si="94"/>
        <v>7.0566199999999997</v>
      </c>
      <c r="E811" s="2">
        <f t="shared" si="96"/>
        <v>7.0963499999999993</v>
      </c>
      <c r="F811" s="2">
        <f t="shared" si="97"/>
        <v>7.0977249999999996</v>
      </c>
      <c r="G811" s="2">
        <f t="shared" si="91"/>
        <v>6.963250000000003</v>
      </c>
      <c r="H811" s="2">
        <f t="shared" si="95"/>
        <v>6.8247709999999993</v>
      </c>
      <c r="I811" s="2">
        <f t="array" ref="I811">SUMPRODUCT(B795:B814, (ROW(B795:B814)-ROW(B795)+1)) / (20*21/2)</f>
        <v>7.0357185714285722</v>
      </c>
      <c r="J811" s="2">
        <f t="shared" si="98"/>
        <v>7.0720852956858868</v>
      </c>
      <c r="K811" s="2">
        <f t="shared" si="92"/>
        <v>6.971727841679292</v>
      </c>
    </row>
    <row r="812" spans="1:11" ht="13.5" x14ac:dyDescent="0.25">
      <c r="A812" s="4">
        <f>TITRES_STAT!B815</f>
        <v>43185</v>
      </c>
      <c r="B812" s="2">
        <f>TITRES_STAT!D815</f>
        <v>6.8151999999999999</v>
      </c>
      <c r="C812" s="2">
        <f t="shared" si="93"/>
        <v>-0.13630000000000031</v>
      </c>
      <c r="D812" s="2">
        <f t="shared" si="94"/>
        <v>6.9943199999999992</v>
      </c>
      <c r="E812" s="2">
        <f t="shared" si="96"/>
        <v>7.0651999999999999</v>
      </c>
      <c r="F812" s="2">
        <f t="shared" si="97"/>
        <v>7.0801999999999996</v>
      </c>
      <c r="G812" s="2">
        <f t="shared" si="91"/>
        <v>6.9671440000000029</v>
      </c>
      <c r="H812" s="2">
        <f t="shared" si="95"/>
        <v>6.8259790000000002</v>
      </c>
      <c r="I812" s="2">
        <f t="array" ref="I812">SUMPRODUCT(B796:B815, (ROW(B796:B815)-ROW(B796)+1)) / (20*21/2)</f>
        <v>7.0370719047619064</v>
      </c>
      <c r="J812" s="2">
        <f t="shared" si="98"/>
        <v>7.0476200294300879</v>
      </c>
      <c r="K812" s="2">
        <f t="shared" si="92"/>
        <v>6.9655894949467703</v>
      </c>
    </row>
    <row r="813" spans="1:11" ht="13.5" x14ac:dyDescent="0.25">
      <c r="A813" s="4">
        <f>TITRES_STAT!B816</f>
        <v>43186</v>
      </c>
      <c r="B813" s="2">
        <f>TITRES_STAT!D816</f>
        <v>6.8151999999999999</v>
      </c>
      <c r="C813" s="2">
        <f t="shared" si="93"/>
        <v>0</v>
      </c>
      <c r="D813" s="2">
        <f t="shared" si="94"/>
        <v>6.9320199999999996</v>
      </c>
      <c r="E813" s="2">
        <f t="shared" si="96"/>
        <v>7.0344400000000009</v>
      </c>
      <c r="F813" s="2">
        <f t="shared" si="97"/>
        <v>7.0696849999999998</v>
      </c>
      <c r="G813" s="2">
        <f t="shared" si="91"/>
        <v>6.9726740000000014</v>
      </c>
      <c r="H813" s="2">
        <f t="shared" si="95"/>
        <v>6.8271870000000003</v>
      </c>
      <c r="I813" s="2">
        <f t="array" ref="I813">SUMPRODUCT(B797:B816, (ROW(B797:B816)-ROW(B797)+1)) / (20*21/2)</f>
        <v>7.0321571428571437</v>
      </c>
      <c r="J813" s="2">
        <f t="shared" si="98"/>
        <v>7.0254847885319842</v>
      </c>
      <c r="K813" s="2">
        <f t="shared" si="92"/>
        <v>6.9596918676939561</v>
      </c>
    </row>
    <row r="814" spans="1:11" ht="13.5" x14ac:dyDescent="0.25">
      <c r="A814" s="4">
        <f>TITRES_STAT!B817</f>
        <v>43187</v>
      </c>
      <c r="B814" s="2">
        <f>TITRES_STAT!D817</f>
        <v>7.0877999999999997</v>
      </c>
      <c r="C814" s="2">
        <f t="shared" si="93"/>
        <v>0.27259999999999973</v>
      </c>
      <c r="D814" s="2">
        <f t="shared" si="94"/>
        <v>6.9242400000000002</v>
      </c>
      <c r="E814" s="2">
        <f t="shared" si="96"/>
        <v>7.0270399999999995</v>
      </c>
      <c r="F814" s="2">
        <f t="shared" si="97"/>
        <v>7.065789999999998</v>
      </c>
      <c r="G814" s="2">
        <f t="shared" si="91"/>
        <v>6.9822540000000028</v>
      </c>
      <c r="H814" s="2">
        <f t="shared" si="95"/>
        <v>6.829682</v>
      </c>
      <c r="I814" s="2">
        <f t="array" ref="I814">SUMPRODUCT(B798:B817, (ROW(B798:B817)-ROW(B798)+1)) / (20*21/2)</f>
        <v>7.0346233333333332</v>
      </c>
      <c r="J814" s="2">
        <f t="shared" si="98"/>
        <v>7.0314195705765572</v>
      </c>
      <c r="K814" s="2">
        <f t="shared" si="92"/>
        <v>6.9647157160196835</v>
      </c>
    </row>
    <row r="815" spans="1:11" ht="13.5" x14ac:dyDescent="0.25">
      <c r="A815" s="4">
        <f>TITRES_STAT!B818</f>
        <v>43188</v>
      </c>
      <c r="B815" s="2">
        <f>TITRES_STAT!D818</f>
        <v>7.08</v>
      </c>
      <c r="C815" s="2">
        <f t="shared" si="93"/>
        <v>-7.799999999999585E-3</v>
      </c>
      <c r="D815" s="2">
        <f t="shared" si="94"/>
        <v>6.9499399999999998</v>
      </c>
      <c r="E815" s="2">
        <f t="shared" si="96"/>
        <v>7.0243099999999998</v>
      </c>
      <c r="F815" s="2">
        <f t="shared" si="97"/>
        <v>7.0615049999999995</v>
      </c>
      <c r="G815" s="2">
        <f t="shared" si="91"/>
        <v>6.9914440000000022</v>
      </c>
      <c r="H815" s="2">
        <f t="shared" si="95"/>
        <v>6.8324040000000004</v>
      </c>
      <c r="I815" s="2">
        <f t="array" ref="I815">SUMPRODUCT(B799:B818, (ROW(B799:B818)-ROW(B799)+1)) / (20*21/2)</f>
        <v>7.0307842857142866</v>
      </c>
      <c r="J815" s="2">
        <f t="shared" si="98"/>
        <v>7.0360462781406952</v>
      </c>
      <c r="K815" s="2">
        <f t="shared" si="92"/>
        <v>6.9692366683326368</v>
      </c>
    </row>
    <row r="816" spans="1:11" ht="13.5" x14ac:dyDescent="0.25">
      <c r="A816" s="4">
        <f>TITRES_STAT!B819</f>
        <v>43189</v>
      </c>
      <c r="B816" s="2">
        <f>TITRES_STAT!D819</f>
        <v>7.0099</v>
      </c>
      <c r="C816" s="2">
        <f t="shared" si="93"/>
        <v>-7.0100000000000051E-2</v>
      </c>
      <c r="D816" s="2">
        <f t="shared" si="94"/>
        <v>6.9616200000000008</v>
      </c>
      <c r="E816" s="2">
        <f t="shared" si="96"/>
        <v>7.0091199999999985</v>
      </c>
      <c r="F816" s="2">
        <f t="shared" si="97"/>
        <v>7.0541049999999998</v>
      </c>
      <c r="G816" s="2">
        <f t="shared" si="91"/>
        <v>6.999232000000001</v>
      </c>
      <c r="H816" s="2">
        <f t="shared" si="95"/>
        <v>6.8346044999999993</v>
      </c>
      <c r="I816" s="2">
        <f t="array" ref="I816">SUMPRODUCT(B800:B819, (ROW(B800:B819)-ROW(B800)+1)) / (20*21/2)</f>
        <v>7.02694523809524</v>
      </c>
      <c r="J816" s="2">
        <f t="shared" si="98"/>
        <v>7.0335561564130096</v>
      </c>
      <c r="K816" s="2">
        <f t="shared" si="92"/>
        <v>6.9708313087901805</v>
      </c>
    </row>
    <row r="817" spans="1:11" ht="13.5" x14ac:dyDescent="0.25">
      <c r="A817" s="4">
        <f>TITRES_STAT!B820</f>
        <v>43192</v>
      </c>
      <c r="B817" s="2">
        <f>TITRES_STAT!D820</f>
        <v>7.08</v>
      </c>
      <c r="C817" s="2">
        <f t="shared" si="93"/>
        <v>7.0100000000000051E-2</v>
      </c>
      <c r="D817" s="2">
        <f t="shared" si="94"/>
        <v>7.0145799999999996</v>
      </c>
      <c r="E817" s="2">
        <f t="shared" si="96"/>
        <v>7.0044500000000003</v>
      </c>
      <c r="F817" s="2">
        <f t="shared" si="97"/>
        <v>7.0502099999999999</v>
      </c>
      <c r="G817" s="2">
        <f t="shared" si="91"/>
        <v>7.008422000000003</v>
      </c>
      <c r="H817" s="2">
        <f t="shared" si="95"/>
        <v>6.8374214999999996</v>
      </c>
      <c r="I817" s="2">
        <f t="array" ref="I817">SUMPRODUCT(B801:B820, (ROW(B801:B820)-ROW(B801)+1)) / (20*21/2)</f>
        <v>7.0227347619047622</v>
      </c>
      <c r="J817" s="2">
        <f t="shared" si="98"/>
        <v>7.0379793796117704</v>
      </c>
      <c r="K817" s="2">
        <f t="shared" si="92"/>
        <v>6.9751124339356636</v>
      </c>
    </row>
    <row r="818" spans="1:11" ht="13.5" x14ac:dyDescent="0.25">
      <c r="A818" s="4">
        <f>TITRES_STAT!B821</f>
        <v>43193</v>
      </c>
      <c r="B818" s="2">
        <f>TITRES_STAT!D821</f>
        <v>7.0099</v>
      </c>
      <c r="C818" s="2">
        <f t="shared" si="93"/>
        <v>-7.0100000000000051E-2</v>
      </c>
      <c r="D818" s="2">
        <f t="shared" si="94"/>
        <v>7.0535200000000007</v>
      </c>
      <c r="E818" s="2">
        <f t="shared" si="96"/>
        <v>6.9927700000000002</v>
      </c>
      <c r="F818" s="2">
        <f t="shared" si="97"/>
        <v>7.0502099999999999</v>
      </c>
      <c r="G818" s="2">
        <f t="shared" ref="G818:G881" si="99">AVERAGE(B769:B818)</f>
        <v>7.0154320000000006</v>
      </c>
      <c r="H818" s="2">
        <f t="shared" si="95"/>
        <v>6.8389789999999993</v>
      </c>
      <c r="I818" s="2">
        <f t="array" ref="I818">SUMPRODUCT(B802:B821, (ROW(B802:B821)-ROW(B802)+1)) / (20*21/2)</f>
        <v>7.0150242857142864</v>
      </c>
      <c r="J818" s="2">
        <f t="shared" si="98"/>
        <v>7.0353051529820778</v>
      </c>
      <c r="K818" s="2">
        <f t="shared" si="92"/>
        <v>6.9764766522126962</v>
      </c>
    </row>
    <row r="819" spans="1:11" ht="13.5" x14ac:dyDescent="0.25">
      <c r="A819" s="4">
        <f>TITRES_STAT!B822</f>
        <v>43194</v>
      </c>
      <c r="B819" s="2">
        <f>TITRES_STAT!D822</f>
        <v>7.0099</v>
      </c>
      <c r="C819" s="2">
        <f t="shared" si="93"/>
        <v>0</v>
      </c>
      <c r="D819" s="2">
        <f t="shared" si="94"/>
        <v>7.0379400000000008</v>
      </c>
      <c r="E819" s="2">
        <f t="shared" si="96"/>
        <v>6.98109</v>
      </c>
      <c r="F819" s="2">
        <f t="shared" si="97"/>
        <v>7.0502099999999981</v>
      </c>
      <c r="G819" s="2">
        <f t="shared" si="99"/>
        <v>7.0210400000000028</v>
      </c>
      <c r="H819" s="2">
        <f t="shared" si="95"/>
        <v>6.8405365000000007</v>
      </c>
      <c r="I819" s="2">
        <f t="array" ref="I819">SUMPRODUCT(B803:B822, (ROW(B803:B822)-ROW(B803)+1)) / (20*21/2)</f>
        <v>7.0045080952380951</v>
      </c>
      <c r="J819" s="2">
        <f t="shared" si="98"/>
        <v>7.032885614602832</v>
      </c>
      <c r="K819" s="2">
        <f t="shared" ref="K819:K882" si="100">$K$4*B819+(1-$K$4)*K818</f>
        <v>6.9777873717337666</v>
      </c>
    </row>
    <row r="820" spans="1:11" ht="13.5" x14ac:dyDescent="0.25">
      <c r="A820" s="4">
        <f>TITRES_STAT!B823</f>
        <v>43195</v>
      </c>
      <c r="B820" s="2">
        <f>TITRES_STAT!D823</f>
        <v>7.0060000000000002</v>
      </c>
      <c r="C820" s="2">
        <f t="shared" si="93"/>
        <v>-3.8999999999997925E-3</v>
      </c>
      <c r="D820" s="2">
        <f t="shared" si="94"/>
        <v>7.0231400000000006</v>
      </c>
      <c r="E820" s="2">
        <f t="shared" si="96"/>
        <v>6.9865399999999998</v>
      </c>
      <c r="F820" s="2">
        <f t="shared" si="97"/>
        <v>7.0519599999999993</v>
      </c>
      <c r="G820" s="2">
        <f t="shared" si="99"/>
        <v>7.0265700000000013</v>
      </c>
      <c r="H820" s="2">
        <f t="shared" si="95"/>
        <v>6.841705000000001</v>
      </c>
      <c r="I820" s="2">
        <f t="array" ref="I820">SUMPRODUCT(B804:B823, (ROW(B804:B823)-ROW(B804)+1)) / (20*21/2)</f>
        <v>6.9986333333333341</v>
      </c>
      <c r="J820" s="2">
        <f t="shared" si="98"/>
        <v>7.0303250798787529</v>
      </c>
      <c r="K820" s="2">
        <f t="shared" si="100"/>
        <v>6.9788937493128351</v>
      </c>
    </row>
    <row r="821" spans="1:11" ht="13.5" x14ac:dyDescent="0.25">
      <c r="A821" s="4">
        <f>TITRES_STAT!B824</f>
        <v>43196</v>
      </c>
      <c r="B821" s="2">
        <f>TITRES_STAT!D824</f>
        <v>6.9710000000000001</v>
      </c>
      <c r="C821" s="2">
        <f t="shared" si="93"/>
        <v>-3.5000000000000142E-2</v>
      </c>
      <c r="D821" s="2">
        <f t="shared" si="94"/>
        <v>7.0153600000000012</v>
      </c>
      <c r="E821" s="2">
        <f t="shared" si="96"/>
        <v>6.9884900000000005</v>
      </c>
      <c r="F821" s="2">
        <f t="shared" si="97"/>
        <v>7.0424200000000017</v>
      </c>
      <c r="G821" s="2">
        <f t="shared" si="99"/>
        <v>7.0314000000000014</v>
      </c>
      <c r="H821" s="2">
        <f t="shared" si="95"/>
        <v>6.8428930000000001</v>
      </c>
      <c r="I821" s="2">
        <f t="array" ref="I821">SUMPRODUCT(B805:B824, (ROW(B805:B824)-ROW(B805)+1)) / (20*21/2)</f>
        <v>6.99348142857143</v>
      </c>
      <c r="J821" s="2">
        <f t="shared" si="98"/>
        <v>7.0246750722712523</v>
      </c>
      <c r="K821" s="2">
        <f t="shared" si="100"/>
        <v>6.9785841905162531</v>
      </c>
    </row>
    <row r="822" spans="1:11" ht="13.5" x14ac:dyDescent="0.25">
      <c r="A822" s="4">
        <f>TITRES_STAT!B825</f>
        <v>43200</v>
      </c>
      <c r="B822" s="2">
        <f>TITRES_STAT!D825</f>
        <v>6.9320000000000004</v>
      </c>
      <c r="C822" s="2">
        <f t="shared" si="93"/>
        <v>-3.8999999999999702E-2</v>
      </c>
      <c r="D822" s="2">
        <f t="shared" si="94"/>
        <v>6.9857600000000009</v>
      </c>
      <c r="E822" s="2">
        <f t="shared" si="96"/>
        <v>7.0001699999999998</v>
      </c>
      <c r="F822" s="2">
        <f t="shared" si="97"/>
        <v>7.032684999999999</v>
      </c>
      <c r="G822" s="2">
        <f t="shared" si="99"/>
        <v>7.0364620000000011</v>
      </c>
      <c r="H822" s="2">
        <f t="shared" si="95"/>
        <v>6.843477</v>
      </c>
      <c r="I822" s="2">
        <f t="array" ref="I822">SUMPRODUCT(B806:B825, (ROW(B806:B825)-ROW(B806)+1)) / (20*21/2)</f>
        <v>6.9929428571428582</v>
      </c>
      <c r="J822" s="2">
        <f t="shared" si="98"/>
        <v>7.015848874912086</v>
      </c>
      <c r="K822" s="2">
        <f t="shared" si="100"/>
        <v>6.9767573595156165</v>
      </c>
    </row>
    <row r="823" spans="1:11" ht="13.5" x14ac:dyDescent="0.25">
      <c r="A823" s="4">
        <f>TITRES_STAT!B826</f>
        <v>43201</v>
      </c>
      <c r="B823" s="2">
        <f>TITRES_STAT!D826</f>
        <v>6.9710000000000001</v>
      </c>
      <c r="C823" s="2">
        <f t="shared" si="93"/>
        <v>3.8999999999999702E-2</v>
      </c>
      <c r="D823" s="2">
        <f t="shared" si="94"/>
        <v>6.9779799999999996</v>
      </c>
      <c r="E823" s="2">
        <f t="shared" si="96"/>
        <v>7.0157500000000015</v>
      </c>
      <c r="F823" s="2">
        <f t="shared" si="97"/>
        <v>7.0250950000000003</v>
      </c>
      <c r="G823" s="2">
        <f t="shared" si="99"/>
        <v>7.0415260000000011</v>
      </c>
      <c r="H823" s="2">
        <f t="shared" si="95"/>
        <v>6.8442755000000011</v>
      </c>
      <c r="I823" s="2">
        <f t="array" ref="I823">SUMPRODUCT(B807:B826, (ROW(B807:B826)-ROW(B807)+1)) / (20*21/2)</f>
        <v>6.9910109523809538</v>
      </c>
      <c r="J823" s="2">
        <f t="shared" si="98"/>
        <v>7.0115775534918878</v>
      </c>
      <c r="K823" s="2">
        <f t="shared" si="100"/>
        <v>6.9765315807110824</v>
      </c>
    </row>
    <row r="824" spans="1:11" ht="13.5" x14ac:dyDescent="0.25">
      <c r="A824" s="4">
        <f>TITRES_STAT!B827</f>
        <v>43202</v>
      </c>
      <c r="B824" s="2">
        <f>TITRES_STAT!D827</f>
        <v>6.9710000000000001</v>
      </c>
      <c r="C824" s="2">
        <f t="shared" si="93"/>
        <v>0</v>
      </c>
      <c r="D824" s="2">
        <f t="shared" si="94"/>
        <v>6.9702000000000002</v>
      </c>
      <c r="E824" s="2">
        <f t="shared" si="96"/>
        <v>7.0040700000000014</v>
      </c>
      <c r="F824" s="2">
        <f t="shared" si="97"/>
        <v>7.0155550000000009</v>
      </c>
      <c r="G824" s="2">
        <f t="shared" si="99"/>
        <v>7.0454220000000012</v>
      </c>
      <c r="H824" s="2">
        <f t="shared" si="95"/>
        <v>6.8448015</v>
      </c>
      <c r="I824" s="2">
        <f t="array" ref="I824">SUMPRODUCT(B808:B827, (ROW(B808:B827)-ROW(B808)+1)) / (20*21/2)</f>
        <v>6.9898952380952393</v>
      </c>
      <c r="J824" s="2">
        <f t="shared" si="98"/>
        <v>7.0077130245878987</v>
      </c>
      <c r="K824" s="2">
        <f t="shared" si="100"/>
        <v>6.9763146559773146</v>
      </c>
    </row>
    <row r="825" spans="1:11" ht="13.5" x14ac:dyDescent="0.25">
      <c r="A825" s="4">
        <f>TITRES_STAT!B828</f>
        <v>43203</v>
      </c>
      <c r="B825" s="2">
        <f>TITRES_STAT!D828</f>
        <v>7.0099</v>
      </c>
      <c r="C825" s="2">
        <f t="shared" si="93"/>
        <v>3.8899999999999935E-2</v>
      </c>
      <c r="D825" s="2">
        <f t="shared" si="94"/>
        <v>6.97098</v>
      </c>
      <c r="E825" s="2">
        <f t="shared" si="96"/>
        <v>6.9970600000000021</v>
      </c>
      <c r="F825" s="2">
        <f t="shared" si="97"/>
        <v>7.0106849999999996</v>
      </c>
      <c r="G825" s="2">
        <f t="shared" si="99"/>
        <v>7.0500960000000008</v>
      </c>
      <c r="H825" s="2">
        <f t="shared" si="95"/>
        <v>6.8465345000000006</v>
      </c>
      <c r="I825" s="2">
        <f t="array" ref="I825">SUMPRODUCT(B809:B828, (ROW(B809:B828)-ROW(B809)+1)) / (20*21/2)</f>
        <v>6.9890571428571437</v>
      </c>
      <c r="J825" s="2">
        <f t="shared" si="98"/>
        <v>7.0079213079604799</v>
      </c>
      <c r="K825" s="2">
        <f t="shared" si="100"/>
        <v>6.9776317282919296</v>
      </c>
    </row>
    <row r="826" spans="1:11" ht="13.5" x14ac:dyDescent="0.25">
      <c r="A826" s="4">
        <f>TITRES_STAT!B829</f>
        <v>43206</v>
      </c>
      <c r="B826" s="2">
        <f>TITRES_STAT!D829</f>
        <v>6.9904000000000002</v>
      </c>
      <c r="C826" s="2">
        <f t="shared" si="93"/>
        <v>-1.9499999999999851E-2</v>
      </c>
      <c r="D826" s="2">
        <f t="shared" si="94"/>
        <v>6.9748600000000014</v>
      </c>
      <c r="E826" s="2">
        <f t="shared" si="96"/>
        <v>6.9951100000000013</v>
      </c>
      <c r="F826" s="2">
        <f t="shared" si="97"/>
        <v>7.002114999999999</v>
      </c>
      <c r="G826" s="2">
        <f t="shared" si="99"/>
        <v>7.0534440000000016</v>
      </c>
      <c r="H826" s="2">
        <f t="shared" si="95"/>
        <v>6.8472159999999995</v>
      </c>
      <c r="I826" s="2">
        <f t="array" ref="I826">SUMPRODUCT(B810:B829, (ROW(B810:B829)-ROW(B810)+1)) / (20*21/2)</f>
        <v>6.9870390476190485</v>
      </c>
      <c r="J826" s="2">
        <f t="shared" si="98"/>
        <v>7.0062526119642436</v>
      </c>
      <c r="K826" s="2">
        <f t="shared" si="100"/>
        <v>6.9781324448295008</v>
      </c>
    </row>
    <row r="827" spans="1:11" ht="13.5" x14ac:dyDescent="0.25">
      <c r="A827" s="4">
        <f>TITRES_STAT!B830</f>
        <v>43207</v>
      </c>
      <c r="B827" s="2">
        <f>TITRES_STAT!D830</f>
        <v>6.9904000000000002</v>
      </c>
      <c r="C827" s="2">
        <f t="shared" si="93"/>
        <v>0</v>
      </c>
      <c r="D827" s="2">
        <f t="shared" si="94"/>
        <v>6.9865400000000006</v>
      </c>
      <c r="E827" s="2">
        <f t="shared" si="96"/>
        <v>6.9861500000000003</v>
      </c>
      <c r="F827" s="2">
        <f t="shared" si="97"/>
        <v>6.9953000000000003</v>
      </c>
      <c r="G827" s="2">
        <f t="shared" si="99"/>
        <v>7.0567920000000024</v>
      </c>
      <c r="H827" s="2">
        <f t="shared" si="95"/>
        <v>6.8478974999999993</v>
      </c>
      <c r="I827" s="2">
        <f t="array" ref="I827">SUMPRODUCT(B811:B830, (ROW(B811:B830)-ROW(B811)+1)) / (20*21/2)</f>
        <v>6.9857809523809529</v>
      </c>
      <c r="J827" s="2">
        <f t="shared" si="98"/>
        <v>7.0047428393962203</v>
      </c>
      <c r="K827" s="2">
        <f t="shared" si="100"/>
        <v>6.9786135254244224</v>
      </c>
    </row>
    <row r="828" spans="1:11" ht="13.5" x14ac:dyDescent="0.25">
      <c r="A828" s="4">
        <f>TITRES_STAT!B831</f>
        <v>43208</v>
      </c>
      <c r="B828" s="2">
        <f>TITRES_STAT!D831</f>
        <v>6.9865000000000004</v>
      </c>
      <c r="C828" s="2">
        <f t="shared" si="93"/>
        <v>-3.8999999999997925E-3</v>
      </c>
      <c r="D828" s="2">
        <f t="shared" si="94"/>
        <v>6.9896399999999996</v>
      </c>
      <c r="E828" s="2">
        <f t="shared" si="96"/>
        <v>6.983810000000001</v>
      </c>
      <c r="F828" s="2">
        <f t="shared" si="97"/>
        <v>6.988290000000001</v>
      </c>
      <c r="G828" s="2">
        <f t="shared" si="99"/>
        <v>7.0582720000000014</v>
      </c>
      <c r="H828" s="2">
        <f t="shared" si="95"/>
        <v>6.8485594999999986</v>
      </c>
      <c r="I828" s="2">
        <f t="array" ref="I828">SUMPRODUCT(B812:B831, (ROW(B812:B831)-ROW(B812)+1)) / (20*21/2)</f>
        <v>6.9829628571428568</v>
      </c>
      <c r="J828" s="2">
        <f t="shared" si="98"/>
        <v>7.0030054261203905</v>
      </c>
      <c r="K828" s="2">
        <f t="shared" si="100"/>
        <v>6.97892279893719</v>
      </c>
    </row>
    <row r="829" spans="1:11" ht="13.5" x14ac:dyDescent="0.25">
      <c r="A829" s="4">
        <f>TITRES_STAT!B832</f>
        <v>43209</v>
      </c>
      <c r="B829" s="2">
        <f>TITRES_STAT!D832</f>
        <v>6.9671000000000003</v>
      </c>
      <c r="C829" s="2">
        <f t="shared" si="93"/>
        <v>-1.9400000000000084E-2</v>
      </c>
      <c r="D829" s="2">
        <f t="shared" si="94"/>
        <v>6.9888599999999999</v>
      </c>
      <c r="E829" s="2">
        <f t="shared" si="96"/>
        <v>6.9795299999999996</v>
      </c>
      <c r="F829" s="2">
        <f t="shared" si="97"/>
        <v>6.9803100000000002</v>
      </c>
      <c r="G829" s="2">
        <f t="shared" si="99"/>
        <v>7.059052000000003</v>
      </c>
      <c r="H829" s="2">
        <f t="shared" si="95"/>
        <v>6.8491244999999994</v>
      </c>
      <c r="I829" s="2">
        <f t="array" ref="I829">SUMPRODUCT(B813:B832, (ROW(B813:B832)-ROW(B813)+1)) / (20*21/2)</f>
        <v>6.9801447619047625</v>
      </c>
      <c r="J829" s="2">
        <f t="shared" si="98"/>
        <v>6.9995858617279723</v>
      </c>
      <c r="K829" s="2">
        <f t="shared" si="100"/>
        <v>6.9784591597631831</v>
      </c>
    </row>
    <row r="830" spans="1:11" ht="13.5" x14ac:dyDescent="0.25">
      <c r="A830" s="4">
        <f>TITRES_STAT!B833</f>
        <v>43210</v>
      </c>
      <c r="B830" s="2">
        <f>TITRES_STAT!D833</f>
        <v>6.9671000000000003</v>
      </c>
      <c r="C830" s="2">
        <f t="shared" si="93"/>
        <v>0</v>
      </c>
      <c r="D830" s="2">
        <f t="shared" si="94"/>
        <v>6.9803000000000015</v>
      </c>
      <c r="E830" s="2">
        <f t="shared" si="96"/>
        <v>6.9756400000000003</v>
      </c>
      <c r="F830" s="2">
        <f t="shared" si="97"/>
        <v>6.9810899999999991</v>
      </c>
      <c r="G830" s="2">
        <f t="shared" si="99"/>
        <v>7.0581960000000024</v>
      </c>
      <c r="H830" s="2">
        <f t="shared" si="95"/>
        <v>6.8494944999999996</v>
      </c>
      <c r="I830" s="2">
        <f t="array" ref="I830">SUMPRODUCT(B814:B833, (ROW(B814:B833)-ROW(B814)+1)) / (20*21/2)</f>
        <v>6.9707442857142876</v>
      </c>
      <c r="J830" s="2">
        <f t="shared" si="98"/>
        <v>6.9964919701348327</v>
      </c>
      <c r="K830" s="2">
        <f t="shared" si="100"/>
        <v>6.9780137025175684</v>
      </c>
    </row>
    <row r="831" spans="1:11" ht="13.5" x14ac:dyDescent="0.25">
      <c r="A831" s="4">
        <f>TITRES_STAT!B834</f>
        <v>43213</v>
      </c>
      <c r="B831" s="2">
        <f>TITRES_STAT!D834</f>
        <v>6.9515000000000002</v>
      </c>
      <c r="C831" s="2">
        <f t="shared" si="93"/>
        <v>-1.5600000000000058E-2</v>
      </c>
      <c r="D831" s="2">
        <f t="shared" si="94"/>
        <v>6.9725200000000012</v>
      </c>
      <c r="E831" s="2">
        <f t="shared" si="96"/>
        <v>6.9736900000000004</v>
      </c>
      <c r="F831" s="2">
        <f t="shared" si="97"/>
        <v>6.98109</v>
      </c>
      <c r="G831" s="2">
        <f t="shared" si="99"/>
        <v>7.0570280000000025</v>
      </c>
      <c r="H831" s="2">
        <f t="shared" si="95"/>
        <v>6.8490079999999987</v>
      </c>
      <c r="I831" s="2">
        <f t="array" ref="I831">SUMPRODUCT(B815:B834, (ROW(B815:B834)-ROW(B815)+1)) / (20*21/2)</f>
        <v>6.9520866666666672</v>
      </c>
      <c r="J831" s="2">
        <f t="shared" si="98"/>
        <v>6.9922070205981814</v>
      </c>
      <c r="K831" s="2">
        <f t="shared" si="100"/>
        <v>6.9769739494776637</v>
      </c>
    </row>
    <row r="832" spans="1:11" ht="13.5" x14ac:dyDescent="0.25">
      <c r="A832" s="4">
        <f>TITRES_STAT!B835</f>
        <v>43214</v>
      </c>
      <c r="B832" s="2">
        <f>TITRES_STAT!D835</f>
        <v>6.9515000000000002</v>
      </c>
      <c r="C832" s="2">
        <f t="shared" si="93"/>
        <v>0</v>
      </c>
      <c r="D832" s="2">
        <f t="shared" si="94"/>
        <v>6.9647400000000008</v>
      </c>
      <c r="E832" s="2">
        <f t="shared" si="96"/>
        <v>6.9756400000000012</v>
      </c>
      <c r="F832" s="2">
        <f t="shared" si="97"/>
        <v>6.9879050000000005</v>
      </c>
      <c r="G832" s="2">
        <f t="shared" si="99"/>
        <v>7.0558600000000027</v>
      </c>
      <c r="H832" s="2">
        <f t="shared" si="95"/>
        <v>6.8483459999999994</v>
      </c>
      <c r="I832" s="2">
        <f t="array" ref="I832">SUMPRODUCT(B816:B835, (ROW(B816:B835)-ROW(B816)+1)) / (20*21/2)</f>
        <v>6.9403819047619049</v>
      </c>
      <c r="J832" s="2">
        <f t="shared" si="98"/>
        <v>6.9883301614935922</v>
      </c>
      <c r="K832" s="2">
        <f t="shared" si="100"/>
        <v>6.9759749710667753</v>
      </c>
    </row>
    <row r="833" spans="1:11" ht="13.5" x14ac:dyDescent="0.25">
      <c r="A833" s="4">
        <f>TITRES_STAT!B836</f>
        <v>43215</v>
      </c>
      <c r="B833" s="2">
        <f>TITRES_STAT!D836</f>
        <v>6.8891999999999998</v>
      </c>
      <c r="C833" s="2">
        <f t="shared" si="93"/>
        <v>-6.2300000000000466E-2</v>
      </c>
      <c r="D833" s="2">
        <f t="shared" si="94"/>
        <v>6.9452799999999995</v>
      </c>
      <c r="E833" s="2">
        <f t="shared" si="96"/>
        <v>6.9674600000000009</v>
      </c>
      <c r="F833" s="2">
        <f t="shared" si="97"/>
        <v>6.9916049999999998</v>
      </c>
      <c r="G833" s="2">
        <f t="shared" si="99"/>
        <v>7.0518880000000026</v>
      </c>
      <c r="H833" s="2">
        <f t="shared" si="95"/>
        <v>6.8473139999999999</v>
      </c>
      <c r="I833" s="2">
        <f t="array" ref="I833">SUMPRODUCT(B817:B836, (ROW(B817:B836)-ROW(B817)+1)) / (20*21/2)</f>
        <v>6.9297528571428586</v>
      </c>
      <c r="J833" s="2">
        <f t="shared" si="98"/>
        <v>6.9788891937322974</v>
      </c>
      <c r="K833" s="2">
        <f t="shared" si="100"/>
        <v>6.9725720310249413</v>
      </c>
    </row>
    <row r="834" spans="1:11" ht="13.5" x14ac:dyDescent="0.25">
      <c r="A834" s="4">
        <f>TITRES_STAT!B837</f>
        <v>43216</v>
      </c>
      <c r="B834" s="2">
        <f>TITRES_STAT!D837</f>
        <v>6.7957000000000001</v>
      </c>
      <c r="C834" s="2">
        <f t="shared" si="93"/>
        <v>-9.3499999999999694E-2</v>
      </c>
      <c r="D834" s="2">
        <f t="shared" si="94"/>
        <v>6.9109999999999996</v>
      </c>
      <c r="E834" s="2">
        <f t="shared" si="96"/>
        <v>6.9499300000000002</v>
      </c>
      <c r="F834" s="2">
        <f t="shared" si="97"/>
        <v>6.9770000000000012</v>
      </c>
      <c r="G834" s="2">
        <f t="shared" si="99"/>
        <v>7.0451120000000023</v>
      </c>
      <c r="H834" s="2">
        <f t="shared" si="95"/>
        <v>6.8452694999999997</v>
      </c>
      <c r="I834" s="2">
        <f t="array" ref="I834">SUMPRODUCT(B818:B837, (ROW(B818:B837)-ROW(B818)+1)) / (20*21/2)</f>
        <v>6.9198657142857147</v>
      </c>
      <c r="J834" s="2">
        <f t="shared" si="98"/>
        <v>6.9614426038530315</v>
      </c>
      <c r="K834" s="2">
        <f t="shared" si="100"/>
        <v>6.9656358729455317</v>
      </c>
    </row>
    <row r="835" spans="1:11" ht="13.5" x14ac:dyDescent="0.25">
      <c r="A835" s="4">
        <f>TITRES_STAT!B838</f>
        <v>43217</v>
      </c>
      <c r="B835" s="2">
        <f>TITRES_STAT!D838</f>
        <v>6.8540999999999999</v>
      </c>
      <c r="C835" s="2">
        <f t="shared" si="93"/>
        <v>5.8399999999999785E-2</v>
      </c>
      <c r="D835" s="2">
        <f t="shared" si="94"/>
        <v>6.8883999999999999</v>
      </c>
      <c r="E835" s="2">
        <f t="shared" si="96"/>
        <v>6.934350000000002</v>
      </c>
      <c r="F835" s="2">
        <f t="shared" si="97"/>
        <v>6.9657049999999998</v>
      </c>
      <c r="G835" s="2">
        <f t="shared" si="99"/>
        <v>7.0388800000000034</v>
      </c>
      <c r="H835" s="2">
        <f t="shared" si="95"/>
        <v>6.8431274999999996</v>
      </c>
      <c r="I835" s="2">
        <f t="array" ref="I835">SUMPRODUCT(B819:B838, (ROW(B819:B838)-ROW(B819)+1)) / (20*21/2)</f>
        <v>6.9166161904761916</v>
      </c>
      <c r="J835" s="2">
        <f t="shared" si="98"/>
        <v>6.9512194987241713</v>
      </c>
      <c r="K835" s="2">
        <f t="shared" si="100"/>
        <v>6.9612619171437462</v>
      </c>
    </row>
    <row r="836" spans="1:11" ht="13.5" x14ac:dyDescent="0.25">
      <c r="A836" s="4">
        <f>TITRES_STAT!B839</f>
        <v>43220</v>
      </c>
      <c r="B836" s="2">
        <f>TITRES_STAT!D839</f>
        <v>6.8540999999999999</v>
      </c>
      <c r="C836" s="2">
        <f t="shared" ref="C836:C899" si="101">B836-B835</f>
        <v>0</v>
      </c>
      <c r="D836" s="2">
        <f t="shared" si="94"/>
        <v>6.8689200000000001</v>
      </c>
      <c r="E836" s="2">
        <f t="shared" si="96"/>
        <v>6.9207200000000011</v>
      </c>
      <c r="F836" s="2">
        <f t="shared" si="97"/>
        <v>6.9579149999999998</v>
      </c>
      <c r="G836" s="2">
        <f t="shared" si="99"/>
        <v>7.0326480000000027</v>
      </c>
      <c r="H836" s="2">
        <f t="shared" si="95"/>
        <v>6.8409855000000004</v>
      </c>
      <c r="I836" s="2">
        <f t="array" ref="I836">SUMPRODUCT(B820:B839, (ROW(B820:B839)-ROW(B820)+1)) / (20*21/2)</f>
        <v>6.9112400000000003</v>
      </c>
      <c r="J836" s="2">
        <f t="shared" si="98"/>
        <v>6.9419700226552026</v>
      </c>
      <c r="K836" s="2">
        <f t="shared" si="100"/>
        <v>6.9570594890204616</v>
      </c>
    </row>
    <row r="837" spans="1:11" ht="13.5" x14ac:dyDescent="0.25">
      <c r="A837" s="4">
        <f>TITRES_STAT!B840</f>
        <v>43222</v>
      </c>
      <c r="B837" s="2">
        <f>TITRES_STAT!D840</f>
        <v>6.8540999999999999</v>
      </c>
      <c r="C837" s="2">
        <f t="shared" si="101"/>
        <v>0</v>
      </c>
      <c r="D837" s="2">
        <f t="shared" si="94"/>
        <v>6.8494399999999995</v>
      </c>
      <c r="E837" s="2">
        <f t="shared" si="96"/>
        <v>6.9070900000000011</v>
      </c>
      <c r="F837" s="2">
        <f t="shared" si="97"/>
        <v>6.9466200000000002</v>
      </c>
      <c r="G837" s="2">
        <f t="shared" si="99"/>
        <v>7.0264160000000038</v>
      </c>
      <c r="H837" s="2">
        <f t="shared" si="95"/>
        <v>6.8388435000000012</v>
      </c>
      <c r="I837" s="2">
        <f t="array" ref="I837">SUMPRODUCT(B821:B840, (ROW(B821:B840)-ROW(B821)+1)) / (20*21/2)</f>
        <v>6.8997809523809535</v>
      </c>
      <c r="J837" s="2">
        <f t="shared" si="98"/>
        <v>6.933601449068993</v>
      </c>
      <c r="K837" s="2">
        <f t="shared" si="100"/>
        <v>6.9530218620000515</v>
      </c>
    </row>
    <row r="838" spans="1:11" ht="13.5" x14ac:dyDescent="0.25">
      <c r="A838" s="4">
        <f>TITRES_STAT!B841</f>
        <v>43223</v>
      </c>
      <c r="B838" s="2">
        <f>TITRES_STAT!D841</f>
        <v>6.9124999999999996</v>
      </c>
      <c r="C838" s="2">
        <f t="shared" si="101"/>
        <v>5.8399999999999785E-2</v>
      </c>
      <c r="D838" s="2">
        <f t="shared" si="94"/>
        <v>6.8540999999999999</v>
      </c>
      <c r="E838" s="2">
        <f t="shared" si="96"/>
        <v>6.8996899999999997</v>
      </c>
      <c r="F838" s="2">
        <f t="shared" si="97"/>
        <v>6.9417500000000008</v>
      </c>
      <c r="G838" s="2">
        <f t="shared" si="99"/>
        <v>7.0217420000000041</v>
      </c>
      <c r="H838" s="2">
        <f t="shared" si="95"/>
        <v>6.8384540000000005</v>
      </c>
      <c r="I838" s="2">
        <f t="array" ref="I838">SUMPRODUCT(B822:B841, (ROW(B822:B841)-ROW(B822)+1)) / (20*21/2)</f>
        <v>6.8821828571428592</v>
      </c>
      <c r="J838" s="2">
        <f t="shared" si="98"/>
        <v>6.9315917872528985</v>
      </c>
      <c r="K838" s="2">
        <f t="shared" si="100"/>
        <v>6.951432769372599</v>
      </c>
    </row>
    <row r="839" spans="1:11" ht="13.5" x14ac:dyDescent="0.25">
      <c r="A839" s="4">
        <f>TITRES_STAT!B842</f>
        <v>43224</v>
      </c>
      <c r="B839" s="2">
        <f>TITRES_STAT!D842</f>
        <v>6.8853</v>
      </c>
      <c r="C839" s="2">
        <f t="shared" si="101"/>
        <v>-2.7199999999999669E-2</v>
      </c>
      <c r="D839" s="2">
        <f t="shared" ref="D839:D902" si="102">AVERAGE(B835:B839)</f>
        <v>6.8720200000000009</v>
      </c>
      <c r="E839" s="2">
        <f t="shared" si="96"/>
        <v>6.8915100000000011</v>
      </c>
      <c r="F839" s="2">
        <f t="shared" si="97"/>
        <v>6.9355199999999995</v>
      </c>
      <c r="G839" s="2">
        <f t="shared" si="99"/>
        <v>7.0165240000000013</v>
      </c>
      <c r="H839" s="2">
        <f t="shared" si="95"/>
        <v>6.8384345000000009</v>
      </c>
      <c r="I839" s="2">
        <f t="array" ref="I839">SUMPRODUCT(B823:B842, (ROW(B823:B842)-ROW(B823)+1)) / (20*21/2)</f>
        <v>6.8790314285714294</v>
      </c>
      <c r="J839" s="2">
        <f t="shared" si="98"/>
        <v>6.9271830456097652</v>
      </c>
      <c r="K839" s="2">
        <f t="shared" si="100"/>
        <v>6.9488393274364189</v>
      </c>
    </row>
    <row r="840" spans="1:11" ht="13.5" x14ac:dyDescent="0.25">
      <c r="A840" s="4">
        <f>TITRES_STAT!B843</f>
        <v>43227</v>
      </c>
      <c r="B840" s="2">
        <f>TITRES_STAT!D843</f>
        <v>6.8151999999999999</v>
      </c>
      <c r="C840" s="2">
        <f t="shared" si="101"/>
        <v>-7.0100000000000051E-2</v>
      </c>
      <c r="D840" s="2">
        <f t="shared" si="102"/>
        <v>6.8642399999999997</v>
      </c>
      <c r="E840" s="2">
        <f t="shared" si="96"/>
        <v>6.8763200000000015</v>
      </c>
      <c r="F840" s="2">
        <f t="shared" si="97"/>
        <v>6.92598</v>
      </c>
      <c r="G840" s="2">
        <f t="shared" si="99"/>
        <v>7.0102940000000009</v>
      </c>
      <c r="H840" s="2">
        <f t="shared" si="95"/>
        <v>6.8374609999999993</v>
      </c>
      <c r="I840" s="2">
        <f t="array" ref="I840">SUMPRODUCT(B824:B843, (ROW(B824:B843)-ROW(B824)+1)) / (20*21/2)</f>
        <v>6.8735209523809511</v>
      </c>
      <c r="J840" s="2">
        <f t="shared" si="98"/>
        <v>6.9165179936469299</v>
      </c>
      <c r="K840" s="2">
        <f t="shared" si="100"/>
        <v>6.9435985694977358</v>
      </c>
    </row>
    <row r="841" spans="1:11" ht="13.5" x14ac:dyDescent="0.25">
      <c r="A841" s="4">
        <f>TITRES_STAT!B844</f>
        <v>43228</v>
      </c>
      <c r="B841" s="2">
        <f>TITRES_STAT!D844</f>
        <v>6.7412000000000001</v>
      </c>
      <c r="C841" s="2">
        <f t="shared" si="101"/>
        <v>-7.3999999999999844E-2</v>
      </c>
      <c r="D841" s="2">
        <f t="shared" si="102"/>
        <v>6.8416600000000001</v>
      </c>
      <c r="E841" s="2">
        <f t="shared" si="96"/>
        <v>6.855290000000001</v>
      </c>
      <c r="F841" s="2">
        <f t="shared" si="97"/>
        <v>6.9144899999999989</v>
      </c>
      <c r="G841" s="2">
        <f t="shared" si="99"/>
        <v>7.0025840000000015</v>
      </c>
      <c r="H841" s="2">
        <f t="shared" si="95"/>
        <v>6.8367014999999993</v>
      </c>
      <c r="I841" s="2">
        <f t="array" ref="I841">SUMPRODUCT(B825:B844, (ROW(B825:B844)-ROW(B825)+1)) / (20*21/2)</f>
        <v>6.8759861904761905</v>
      </c>
      <c r="J841" s="2">
        <f t="shared" si="98"/>
        <v>6.8998210418710322</v>
      </c>
      <c r="K841" s="2">
        <f t="shared" si="100"/>
        <v>6.9356613706939036</v>
      </c>
    </row>
    <row r="842" spans="1:11" ht="13.5" x14ac:dyDescent="0.25">
      <c r="A842" s="4">
        <f>TITRES_STAT!B845</f>
        <v>43229</v>
      </c>
      <c r="B842" s="2">
        <f>TITRES_STAT!D845</f>
        <v>6.8814000000000002</v>
      </c>
      <c r="C842" s="2">
        <f t="shared" si="101"/>
        <v>0.1402000000000001</v>
      </c>
      <c r="D842" s="2">
        <f t="shared" si="102"/>
        <v>6.8471199999999994</v>
      </c>
      <c r="E842" s="2">
        <f t="shared" si="96"/>
        <v>6.8482799999999999</v>
      </c>
      <c r="F842" s="2">
        <f t="shared" si="97"/>
        <v>6.9119600000000023</v>
      </c>
      <c r="G842" s="2">
        <f t="shared" si="99"/>
        <v>6.9968980000000007</v>
      </c>
      <c r="H842" s="2">
        <f t="shared" ref="H842:H905" si="103">AVERAGE(B643:B842)</f>
        <v>6.8360590000000006</v>
      </c>
      <c r="I842" s="2">
        <f t="array" ref="I842">SUMPRODUCT(B826:B845, (ROW(B826:B845)-ROW(B826)+1)) / (20*21/2)</f>
        <v>6.8786371428571433</v>
      </c>
      <c r="J842" s="2">
        <f t="shared" si="98"/>
        <v>6.8980666569309337</v>
      </c>
      <c r="K842" s="2">
        <f t="shared" si="100"/>
        <v>6.9335334738039469</v>
      </c>
    </row>
    <row r="843" spans="1:11" ht="13.5" x14ac:dyDescent="0.25">
      <c r="A843" s="4">
        <f>TITRES_STAT!B846</f>
        <v>43230</v>
      </c>
      <c r="B843" s="2">
        <f>TITRES_STAT!D846</f>
        <v>6.8540999999999999</v>
      </c>
      <c r="C843" s="2">
        <f t="shared" si="101"/>
        <v>-2.7300000000000324E-2</v>
      </c>
      <c r="D843" s="2">
        <f t="shared" si="102"/>
        <v>6.8354400000000002</v>
      </c>
      <c r="E843" s="2">
        <f t="shared" si="96"/>
        <v>6.8447699999999996</v>
      </c>
      <c r="F843" s="2">
        <f t="shared" si="97"/>
        <v>6.9061150000000016</v>
      </c>
      <c r="G843" s="2">
        <f t="shared" si="99"/>
        <v>6.9934700000000012</v>
      </c>
      <c r="H843" s="2">
        <f t="shared" si="103"/>
        <v>6.8343064999999994</v>
      </c>
      <c r="I843" s="2">
        <f t="array" ref="I843">SUMPRODUCT(B827:B846, (ROW(B827:B846)-ROW(B827)+1)) / (20*21/2)</f>
        <v>6.8668209523809525</v>
      </c>
      <c r="J843" s="2">
        <f t="shared" si="98"/>
        <v>6.8938793562708449</v>
      </c>
      <c r="K843" s="2">
        <f t="shared" si="100"/>
        <v>6.9304184356155565</v>
      </c>
    </row>
    <row r="844" spans="1:11" ht="13.5" x14ac:dyDescent="0.25">
      <c r="A844" s="4">
        <f>TITRES_STAT!B847</f>
        <v>43231</v>
      </c>
      <c r="B844" s="2">
        <f>TITRES_STAT!D847</f>
        <v>6.9320000000000004</v>
      </c>
      <c r="C844" s="2">
        <f t="shared" si="101"/>
        <v>7.7900000000000524E-2</v>
      </c>
      <c r="D844" s="2">
        <f t="shared" si="102"/>
        <v>6.8447800000000001</v>
      </c>
      <c r="E844" s="2">
        <f t="shared" ref="E844:E907" si="104">AVERAGE(B835:B844)</f>
        <v>6.8584000000000005</v>
      </c>
      <c r="F844" s="2">
        <f t="shared" si="97"/>
        <v>6.9041650000000008</v>
      </c>
      <c r="G844" s="2">
        <f t="shared" si="99"/>
        <v>6.9887959999999998</v>
      </c>
      <c r="H844" s="2">
        <f t="shared" si="103"/>
        <v>6.8339169999999987</v>
      </c>
      <c r="I844" s="2">
        <f t="array" ref="I844">SUMPRODUCT(B828:B847, (ROW(B828:B847)-ROW(B828)+1)) / (20*21/2)</f>
        <v>6.8634438095238108</v>
      </c>
      <c r="J844" s="2">
        <f t="shared" si="98"/>
        <v>6.8975098937688601</v>
      </c>
      <c r="K844" s="2">
        <f t="shared" si="100"/>
        <v>6.9304804577482804</v>
      </c>
    </row>
    <row r="845" spans="1:11" ht="13.5" x14ac:dyDescent="0.25">
      <c r="A845" s="4">
        <f>TITRES_STAT!B848</f>
        <v>43234</v>
      </c>
      <c r="B845" s="2">
        <f>TITRES_STAT!D848</f>
        <v>6.9320000000000004</v>
      </c>
      <c r="C845" s="2">
        <f t="shared" si="101"/>
        <v>0</v>
      </c>
      <c r="D845" s="2">
        <f t="shared" si="102"/>
        <v>6.8681400000000012</v>
      </c>
      <c r="E845" s="2">
        <f t="shared" si="104"/>
        <v>6.8661900000000005</v>
      </c>
      <c r="F845" s="2">
        <f t="shared" si="97"/>
        <v>6.9002700000000008</v>
      </c>
      <c r="G845" s="2">
        <f t="shared" si="99"/>
        <v>6.9841220000000011</v>
      </c>
      <c r="H845" s="2">
        <f t="shared" si="103"/>
        <v>6.8335274999999989</v>
      </c>
      <c r="I845" s="2">
        <f t="array" ref="I845">SUMPRODUCT(B829:B848, (ROW(B829:B848)-ROW(B829)+1)) / (20*21/2)</f>
        <v>6.8696204761904767</v>
      </c>
      <c r="J845" s="2">
        <f t="shared" si="98"/>
        <v>6.9007946657908734</v>
      </c>
      <c r="K845" s="2">
        <f t="shared" si="100"/>
        <v>6.9305400476405055</v>
      </c>
    </row>
    <row r="846" spans="1:11" ht="13.5" x14ac:dyDescent="0.25">
      <c r="A846" s="4">
        <f>TITRES_STAT!B849</f>
        <v>43235</v>
      </c>
      <c r="B846" s="2">
        <f>TITRES_STAT!D849</f>
        <v>6.7762000000000002</v>
      </c>
      <c r="C846" s="2">
        <f t="shared" si="101"/>
        <v>-0.15580000000000016</v>
      </c>
      <c r="D846" s="2">
        <f t="shared" si="102"/>
        <v>6.87514</v>
      </c>
      <c r="E846" s="2">
        <f t="shared" si="104"/>
        <v>6.8584000000000005</v>
      </c>
      <c r="F846" s="2">
        <f t="shared" si="97"/>
        <v>6.8895600000000004</v>
      </c>
      <c r="G846" s="2">
        <f t="shared" si="99"/>
        <v>6.9764880000000016</v>
      </c>
      <c r="H846" s="2">
        <f t="shared" si="103"/>
        <v>6.8323590000000003</v>
      </c>
      <c r="I846" s="2">
        <f t="array" ref="I846">SUMPRODUCT(B830:B849, (ROW(B830:B849)-ROW(B830)+1)) / (20*21/2)</f>
        <v>6.8819157142857161</v>
      </c>
      <c r="J846" s="2">
        <f t="shared" si="98"/>
        <v>6.8889285071441231</v>
      </c>
      <c r="K846" s="2">
        <f t="shared" si="100"/>
        <v>6.9244874967526426</v>
      </c>
    </row>
    <row r="847" spans="1:11" ht="13.5" x14ac:dyDescent="0.25">
      <c r="A847" s="4">
        <f>TITRES_STAT!B850</f>
        <v>43236</v>
      </c>
      <c r="B847" s="2">
        <f>TITRES_STAT!D850</f>
        <v>6.8540999999999999</v>
      </c>
      <c r="C847" s="2">
        <f t="shared" si="101"/>
        <v>7.7899999999999636E-2</v>
      </c>
      <c r="D847" s="2">
        <f t="shared" si="102"/>
        <v>6.8696799999999998</v>
      </c>
      <c r="E847" s="2">
        <f t="shared" si="104"/>
        <v>6.8584000000000005</v>
      </c>
      <c r="F847" s="2">
        <f t="shared" si="97"/>
        <v>6.8827449999999999</v>
      </c>
      <c r="G847" s="2">
        <f t="shared" si="99"/>
        <v>6.9704120000000014</v>
      </c>
      <c r="H847" s="2">
        <f t="shared" si="103"/>
        <v>6.8315799999999998</v>
      </c>
      <c r="I847" s="2">
        <f t="array" ref="I847">SUMPRODUCT(B831:B850, (ROW(B831:B850)-ROW(B831)+1)) / (20*21/2)</f>
        <v>6.8828833333333348</v>
      </c>
      <c r="J847" s="2">
        <f t="shared" si="98"/>
        <v>6.8856115064637304</v>
      </c>
      <c r="K847" s="2">
        <f t="shared" si="100"/>
        <v>6.9217272027623427</v>
      </c>
    </row>
    <row r="848" spans="1:11" ht="13.5" x14ac:dyDescent="0.25">
      <c r="A848" s="4">
        <f>TITRES_STAT!B851</f>
        <v>43237</v>
      </c>
      <c r="B848" s="2">
        <f>TITRES_STAT!D851</f>
        <v>6.9476000000000004</v>
      </c>
      <c r="C848" s="2">
        <f t="shared" si="101"/>
        <v>9.3500000000000583E-2</v>
      </c>
      <c r="D848" s="2">
        <f t="shared" si="102"/>
        <v>6.8883799999999997</v>
      </c>
      <c r="E848" s="2">
        <f t="shared" si="104"/>
        <v>6.86191</v>
      </c>
      <c r="F848" s="2">
        <f t="shared" si="97"/>
        <v>6.8808000000000007</v>
      </c>
      <c r="G848" s="2">
        <f t="shared" si="99"/>
        <v>6.9691660000000013</v>
      </c>
      <c r="H848" s="2">
        <f t="shared" si="103"/>
        <v>6.8312879999999998</v>
      </c>
      <c r="I848" s="2">
        <f t="array" ref="I848">SUMPRODUCT(B832:B851, (ROW(B832:B851)-ROW(B832)+1)) / (20*21/2)</f>
        <v>6.8916223809523824</v>
      </c>
      <c r="J848" s="2">
        <f t="shared" si="98"/>
        <v>6.8915151725148034</v>
      </c>
      <c r="K848" s="2">
        <f t="shared" si="100"/>
        <v>6.9227418222618589</v>
      </c>
    </row>
    <row r="849" spans="1:11" ht="13.5" x14ac:dyDescent="0.25">
      <c r="A849" s="4">
        <f>TITRES_STAT!B852</f>
        <v>43238</v>
      </c>
      <c r="B849" s="2">
        <f>TITRES_STAT!D852</f>
        <v>7.0099</v>
      </c>
      <c r="C849" s="2">
        <f t="shared" si="101"/>
        <v>6.2299999999999578E-2</v>
      </c>
      <c r="D849" s="2">
        <f t="shared" si="102"/>
        <v>6.9039600000000005</v>
      </c>
      <c r="E849" s="2">
        <f t="shared" si="104"/>
        <v>6.8743700000000008</v>
      </c>
      <c r="F849" s="2">
        <f t="shared" si="97"/>
        <v>6.8829400000000005</v>
      </c>
      <c r="G849" s="2">
        <f t="shared" si="99"/>
        <v>6.9691660000000013</v>
      </c>
      <c r="H849" s="2">
        <f t="shared" si="103"/>
        <v>6.8312879999999998</v>
      </c>
      <c r="I849" s="2">
        <f t="array" ref="I849">SUMPRODUCT(B833:B852, (ROW(B833:B852)-ROW(B833)+1)) / (20*21/2)</f>
        <v>6.8891352380952391</v>
      </c>
      <c r="J849" s="2">
        <f t="shared" si="98"/>
        <v>6.9027899179895833</v>
      </c>
      <c r="K849" s="2">
        <f t="shared" si="100"/>
        <v>6.9261597900162961</v>
      </c>
    </row>
    <row r="850" spans="1:11" ht="13.5" x14ac:dyDescent="0.25">
      <c r="A850" s="4">
        <f>TITRES_STAT!B853</f>
        <v>43241</v>
      </c>
      <c r="B850" s="2">
        <f>TITRES_STAT!D853</f>
        <v>6.8930999999999996</v>
      </c>
      <c r="C850" s="2">
        <f t="shared" si="101"/>
        <v>-0.11680000000000046</v>
      </c>
      <c r="D850" s="2">
        <f t="shared" si="102"/>
        <v>6.8961799999999993</v>
      </c>
      <c r="E850" s="2">
        <f t="shared" si="104"/>
        <v>6.8821600000000016</v>
      </c>
      <c r="F850" s="2">
        <f t="shared" si="97"/>
        <v>6.8792400000000011</v>
      </c>
      <c r="G850" s="2">
        <f t="shared" si="99"/>
        <v>6.9676080000000011</v>
      </c>
      <c r="H850" s="2">
        <f t="shared" si="103"/>
        <v>6.8307039999999981</v>
      </c>
      <c r="I850" s="2">
        <f t="array" ref="I850">SUMPRODUCT(B834:B853, (ROW(B834:B853)-ROW(B834)+1)) / (20*21/2)</f>
        <v>6.8874833333333356</v>
      </c>
      <c r="J850" s="2">
        <f t="shared" si="98"/>
        <v>6.9018670686572419</v>
      </c>
      <c r="K850" s="2">
        <f t="shared" si="100"/>
        <v>6.9248633276627167</v>
      </c>
    </row>
    <row r="851" spans="1:11" ht="13.5" x14ac:dyDescent="0.25">
      <c r="A851" s="4">
        <f>TITRES_STAT!B854</f>
        <v>43242</v>
      </c>
      <c r="B851" s="2">
        <f>TITRES_STAT!D854</f>
        <v>6.9710000000000001</v>
      </c>
      <c r="C851" s="2">
        <f t="shared" si="101"/>
        <v>7.7900000000000524E-2</v>
      </c>
      <c r="D851" s="2">
        <f t="shared" si="102"/>
        <v>6.9351399999999996</v>
      </c>
      <c r="E851" s="2">
        <f t="shared" si="104"/>
        <v>6.9051400000000003</v>
      </c>
      <c r="F851" s="2">
        <f t="shared" si="97"/>
        <v>6.8802150000000015</v>
      </c>
      <c r="G851" s="2">
        <f t="shared" si="99"/>
        <v>6.9637920000000006</v>
      </c>
      <c r="H851" s="2">
        <f t="shared" si="103"/>
        <v>6.830509499999998</v>
      </c>
      <c r="I851" s="2">
        <f t="array" ref="I851">SUMPRODUCT(B835:B854, (ROW(B835:B854)-ROW(B835)+1)) / (20*21/2)</f>
        <v>6.8856085714285724</v>
      </c>
      <c r="J851" s="2">
        <f t="shared" si="98"/>
        <v>6.9084511573565521</v>
      </c>
      <c r="K851" s="2">
        <f t="shared" si="100"/>
        <v>6.9266726089308452</v>
      </c>
    </row>
    <row r="852" spans="1:11" ht="13.5" x14ac:dyDescent="0.25">
      <c r="A852" s="4">
        <f>TITRES_STAT!B855</f>
        <v>43243</v>
      </c>
      <c r="B852" s="2">
        <f>TITRES_STAT!D855</f>
        <v>6.8540999999999999</v>
      </c>
      <c r="C852" s="2">
        <f t="shared" si="101"/>
        <v>-0.11690000000000023</v>
      </c>
      <c r="D852" s="2">
        <f t="shared" si="102"/>
        <v>6.9351399999999996</v>
      </c>
      <c r="E852" s="2">
        <f t="shared" si="104"/>
        <v>6.9024100000000006</v>
      </c>
      <c r="F852" s="2">
        <f t="shared" ref="F852:F915" si="105">AVERAGE(B833:B852)</f>
        <v>6.8753450000000003</v>
      </c>
      <c r="G852" s="2">
        <f t="shared" si="99"/>
        <v>6.9583400000000006</v>
      </c>
      <c r="H852" s="2">
        <f t="shared" si="103"/>
        <v>6.8297304999999984</v>
      </c>
      <c r="I852" s="2">
        <f t="array" ref="I852">SUMPRODUCT(B836:B855, (ROW(B836:B855)-ROW(B836)+1)) / (20*21/2)</f>
        <v>6.8927319047619049</v>
      </c>
      <c r="J852" s="2">
        <f t="shared" si="98"/>
        <v>6.9032748566559281</v>
      </c>
      <c r="K852" s="2">
        <f t="shared" si="100"/>
        <v>6.9238266242668907</v>
      </c>
    </row>
    <row r="853" spans="1:11" ht="13.5" x14ac:dyDescent="0.25">
      <c r="A853" s="4">
        <f>TITRES_STAT!B856</f>
        <v>43244</v>
      </c>
      <c r="B853" s="2">
        <f>TITRES_STAT!D856</f>
        <v>6.8579999999999997</v>
      </c>
      <c r="C853" s="2">
        <f t="shared" si="101"/>
        <v>3.8999999999997925E-3</v>
      </c>
      <c r="D853" s="2">
        <f t="shared" si="102"/>
        <v>6.9172199999999986</v>
      </c>
      <c r="E853" s="2">
        <f t="shared" si="104"/>
        <v>6.9028000000000009</v>
      </c>
      <c r="F853" s="2">
        <f t="shared" si="105"/>
        <v>6.8737850000000007</v>
      </c>
      <c r="G853" s="2">
        <f t="shared" si="99"/>
        <v>6.9530440000000011</v>
      </c>
      <c r="H853" s="2">
        <f t="shared" si="103"/>
        <v>6.8289709999999966</v>
      </c>
      <c r="I853" s="2">
        <f t="array" ref="I853">SUMPRODUCT(B837:B856, (ROW(B837:B856)-ROW(B837)+1)) / (20*21/2)</f>
        <v>6.899020000000001</v>
      </c>
      <c r="J853" s="2">
        <f t="shared" ref="J853:J916" si="106">$J$4*B853+J852*(1-$J$4)</f>
        <v>6.8989629655458398</v>
      </c>
      <c r="K853" s="2">
        <f t="shared" si="100"/>
        <v>6.9212451880211301</v>
      </c>
    </row>
    <row r="854" spans="1:11" ht="13.5" x14ac:dyDescent="0.25">
      <c r="A854" s="4">
        <f>TITRES_STAT!B857</f>
        <v>43245</v>
      </c>
      <c r="B854" s="2">
        <f>TITRES_STAT!D857</f>
        <v>6.8540999999999999</v>
      </c>
      <c r="C854" s="2">
        <f t="shared" si="101"/>
        <v>-3.8999999999997925E-3</v>
      </c>
      <c r="D854" s="2">
        <f t="shared" si="102"/>
        <v>6.8860600000000005</v>
      </c>
      <c r="E854" s="2">
        <f t="shared" si="104"/>
        <v>6.8950099999999992</v>
      </c>
      <c r="F854" s="2">
        <f t="shared" si="105"/>
        <v>6.8767049999999994</v>
      </c>
      <c r="G854" s="2">
        <f t="shared" si="99"/>
        <v>6.9468900000000016</v>
      </c>
      <c r="H854" s="2">
        <f t="shared" si="103"/>
        <v>6.8281919999999969</v>
      </c>
      <c r="I854" s="2">
        <f t="array" ref="I854">SUMPRODUCT(B838:B857, (ROW(B838:B857)-ROW(B838)+1)) / (20*21/2)</f>
        <v>6.8993009523809521</v>
      </c>
      <c r="J854" s="2">
        <f t="shared" si="106"/>
        <v>6.8946903021605221</v>
      </c>
      <c r="K854" s="2">
        <f t="shared" si="100"/>
        <v>6.9186120433928506</v>
      </c>
    </row>
    <row r="855" spans="1:11" ht="13.5" x14ac:dyDescent="0.25">
      <c r="A855" s="4">
        <f>TITRES_STAT!B858</f>
        <v>43248</v>
      </c>
      <c r="B855" s="2">
        <f>TITRES_STAT!D858</f>
        <v>6.9515000000000002</v>
      </c>
      <c r="C855" s="2">
        <f t="shared" si="101"/>
        <v>9.7400000000000375E-2</v>
      </c>
      <c r="D855" s="2">
        <f t="shared" si="102"/>
        <v>6.8977400000000006</v>
      </c>
      <c r="E855" s="2">
        <f t="shared" si="104"/>
        <v>6.89696</v>
      </c>
      <c r="F855" s="2">
        <f t="shared" si="105"/>
        <v>6.8815750000000007</v>
      </c>
      <c r="G855" s="2">
        <f t="shared" si="99"/>
        <v>6.9437740000000021</v>
      </c>
      <c r="H855" s="2">
        <f t="shared" si="103"/>
        <v>6.8278999999999961</v>
      </c>
      <c r="I855" s="2">
        <f t="array" ref="I855">SUMPRODUCT(B839:B858, (ROW(B839:B858)-ROW(B839)+1)) / (20*21/2)</f>
        <v>6.8927385714285716</v>
      </c>
      <c r="J855" s="2">
        <f t="shared" si="106"/>
        <v>6.9001007495738058</v>
      </c>
      <c r="K855" s="2">
        <f t="shared" si="100"/>
        <v>6.9199017671813667</v>
      </c>
    </row>
    <row r="856" spans="1:11" ht="13.5" x14ac:dyDescent="0.25">
      <c r="A856" s="4">
        <f>TITRES_STAT!B859</f>
        <v>43249</v>
      </c>
      <c r="B856" s="2">
        <f>TITRES_STAT!D859</f>
        <v>6.9476000000000004</v>
      </c>
      <c r="C856" s="2">
        <f t="shared" si="101"/>
        <v>-3.8999999999997925E-3</v>
      </c>
      <c r="D856" s="2">
        <f t="shared" si="102"/>
        <v>6.8930600000000002</v>
      </c>
      <c r="E856" s="2">
        <f t="shared" si="104"/>
        <v>6.9141000000000004</v>
      </c>
      <c r="F856" s="2">
        <f t="shared" si="105"/>
        <v>6.8862500000000013</v>
      </c>
      <c r="G856" s="2">
        <f t="shared" si="99"/>
        <v>6.9394900000000028</v>
      </c>
      <c r="H856" s="2">
        <f t="shared" si="103"/>
        <v>6.8275884999999947</v>
      </c>
      <c r="I856" s="2">
        <f t="array" ref="I856">SUMPRODUCT(B840:B859, (ROW(B840:B859)-ROW(B840)+1)) / (20*21/2)</f>
        <v>6.8910685714285709</v>
      </c>
      <c r="J856" s="2">
        <f t="shared" si="106"/>
        <v>6.9046244877096337</v>
      </c>
      <c r="K856" s="2">
        <f t="shared" si="100"/>
        <v>6.9209879723899403</v>
      </c>
    </row>
    <row r="857" spans="1:11" ht="13.5" x14ac:dyDescent="0.25">
      <c r="A857" s="4">
        <f>TITRES_STAT!B860</f>
        <v>43250</v>
      </c>
      <c r="B857" s="2">
        <f>TITRES_STAT!D860</f>
        <v>6.8891999999999998</v>
      </c>
      <c r="C857" s="2">
        <f t="shared" si="101"/>
        <v>-5.8400000000000674E-2</v>
      </c>
      <c r="D857" s="2">
        <f t="shared" si="102"/>
        <v>6.90008</v>
      </c>
      <c r="E857" s="2">
        <f t="shared" si="104"/>
        <v>6.9176100000000007</v>
      </c>
      <c r="F857" s="2">
        <f t="shared" si="105"/>
        <v>6.8880049999999997</v>
      </c>
      <c r="G857" s="2">
        <f t="shared" si="99"/>
        <v>6.9347400000000023</v>
      </c>
      <c r="H857" s="2">
        <f t="shared" si="103"/>
        <v>6.8269849999999961</v>
      </c>
      <c r="I857" s="2">
        <f t="array" ref="I857">SUMPRODUCT(B841:B860, (ROW(B841:B860)-ROW(B841)+1)) / (20*21/2)</f>
        <v>6.8957961904761902</v>
      </c>
      <c r="J857" s="2">
        <f t="shared" si="106"/>
        <v>6.9031554888801443</v>
      </c>
      <c r="K857" s="2">
        <f t="shared" si="100"/>
        <v>6.9197413852373941</v>
      </c>
    </row>
    <row r="858" spans="1:11" ht="13.5" x14ac:dyDescent="0.25">
      <c r="A858" s="4">
        <f>TITRES_STAT!B861</f>
        <v>43251</v>
      </c>
      <c r="B858" s="2">
        <f>TITRES_STAT!D861</f>
        <v>6.8190999999999997</v>
      </c>
      <c r="C858" s="2">
        <f t="shared" si="101"/>
        <v>-7.0100000000000051E-2</v>
      </c>
      <c r="D858" s="2">
        <f t="shared" si="102"/>
        <v>6.8923000000000005</v>
      </c>
      <c r="E858" s="2">
        <f t="shared" si="104"/>
        <v>6.9047600000000005</v>
      </c>
      <c r="F858" s="2">
        <f t="shared" si="105"/>
        <v>6.8833349999999998</v>
      </c>
      <c r="G858" s="2">
        <f t="shared" si="99"/>
        <v>6.9285880000000022</v>
      </c>
      <c r="H858" s="2">
        <f t="shared" si="103"/>
        <v>6.8260699999999952</v>
      </c>
      <c r="I858" s="2">
        <f t="array" ref="I858">SUMPRODUCT(B842:B861, (ROW(B842:B861)-ROW(B842)+1)) / (20*21/2)</f>
        <v>6.8999676190476196</v>
      </c>
      <c r="J858" s="2">
        <f t="shared" si="106"/>
        <v>6.8951502042248922</v>
      </c>
      <c r="K858" s="2">
        <f t="shared" si="100"/>
        <v>6.9157946642476924</v>
      </c>
    </row>
    <row r="859" spans="1:11" ht="13.5" x14ac:dyDescent="0.25">
      <c r="A859" s="4">
        <f>TITRES_STAT!B862</f>
        <v>43252</v>
      </c>
      <c r="B859" s="2">
        <f>TITRES_STAT!D862</f>
        <v>6.8658000000000001</v>
      </c>
      <c r="C859" s="2">
        <f t="shared" si="101"/>
        <v>4.6700000000000408E-2</v>
      </c>
      <c r="D859" s="2">
        <f t="shared" si="102"/>
        <v>6.8946399999999999</v>
      </c>
      <c r="E859" s="2">
        <f t="shared" si="104"/>
        <v>6.8903500000000006</v>
      </c>
      <c r="F859" s="2">
        <f t="shared" si="105"/>
        <v>6.8823600000000011</v>
      </c>
      <c r="G859" s="2">
        <f t="shared" si="99"/>
        <v>6.9233700000000011</v>
      </c>
      <c r="H859" s="2">
        <f t="shared" si="103"/>
        <v>6.8253884999999972</v>
      </c>
      <c r="I859" s="2">
        <f t="array" ref="I859">SUMPRODUCT(B843:B862, (ROW(B843:B862)-ROW(B843)+1)) / (20*21/2)</f>
        <v>6.903230476190477</v>
      </c>
      <c r="J859" s="2">
        <f t="shared" si="106"/>
        <v>6.8923549466796645</v>
      </c>
      <c r="K859" s="2">
        <f t="shared" si="100"/>
        <v>6.9138340891791552</v>
      </c>
    </row>
    <row r="860" spans="1:11" ht="13.5" x14ac:dyDescent="0.25">
      <c r="A860" s="4">
        <f>TITRES_STAT!B863</f>
        <v>43255</v>
      </c>
      <c r="B860" s="2">
        <f>TITRES_STAT!D863</f>
        <v>6.9320000000000004</v>
      </c>
      <c r="C860" s="2">
        <f t="shared" si="101"/>
        <v>6.6200000000000259E-2</v>
      </c>
      <c r="D860" s="2">
        <f t="shared" si="102"/>
        <v>6.8907399999999992</v>
      </c>
      <c r="E860" s="2">
        <f t="shared" si="104"/>
        <v>6.8942400000000008</v>
      </c>
      <c r="F860" s="2">
        <f t="shared" si="105"/>
        <v>6.8882000000000003</v>
      </c>
      <c r="G860" s="2">
        <f t="shared" si="99"/>
        <v>6.9229800000000008</v>
      </c>
      <c r="H860" s="2">
        <f t="shared" si="103"/>
        <v>6.8255829999999973</v>
      </c>
      <c r="I860" s="2">
        <f t="array" ref="I860">SUMPRODUCT(B844:B863, (ROW(B844:B863)-ROW(B844)+1)) / (20*21/2)</f>
        <v>6.906252380952381</v>
      </c>
      <c r="J860" s="2">
        <f t="shared" si="106"/>
        <v>6.896130666043506</v>
      </c>
      <c r="K860" s="2">
        <f t="shared" si="100"/>
        <v>6.9145464778387966</v>
      </c>
    </row>
    <row r="861" spans="1:11" ht="13.5" x14ac:dyDescent="0.25">
      <c r="A861" s="4">
        <f>TITRES_STAT!B864</f>
        <v>43256</v>
      </c>
      <c r="B861" s="2">
        <f>TITRES_STAT!D864</f>
        <v>6.9320000000000004</v>
      </c>
      <c r="C861" s="2">
        <f t="shared" si="101"/>
        <v>0</v>
      </c>
      <c r="D861" s="2">
        <f t="shared" si="102"/>
        <v>6.887620000000001</v>
      </c>
      <c r="E861" s="2">
        <f t="shared" si="104"/>
        <v>6.8903400000000001</v>
      </c>
      <c r="F861" s="2">
        <f t="shared" si="105"/>
        <v>6.8977399999999989</v>
      </c>
      <c r="G861" s="2">
        <f t="shared" si="99"/>
        <v>6.9225900000000014</v>
      </c>
      <c r="H861" s="2">
        <f t="shared" si="103"/>
        <v>6.8251934999999966</v>
      </c>
      <c r="I861" s="2">
        <f t="array" ref="I861">SUMPRODUCT(B845:B864, (ROW(B845:B864)-ROW(B845)+1)) / (20*21/2)</f>
        <v>6.9089033333333338</v>
      </c>
      <c r="J861" s="2">
        <f t="shared" si="106"/>
        <v>6.8995467930869818</v>
      </c>
      <c r="K861" s="2">
        <f t="shared" si="100"/>
        <v>6.9152309296882564</v>
      </c>
    </row>
    <row r="862" spans="1:11" ht="13.5" x14ac:dyDescent="0.25">
      <c r="A862" s="4">
        <f>TITRES_STAT!B865</f>
        <v>43257</v>
      </c>
      <c r="B862" s="2">
        <f>TITRES_STAT!D865</f>
        <v>6.9320000000000004</v>
      </c>
      <c r="C862" s="2">
        <f t="shared" si="101"/>
        <v>0</v>
      </c>
      <c r="D862" s="2">
        <f t="shared" si="102"/>
        <v>6.8961800000000011</v>
      </c>
      <c r="E862" s="2">
        <f t="shared" si="104"/>
        <v>6.8981300000000001</v>
      </c>
      <c r="F862" s="2">
        <f t="shared" si="105"/>
        <v>6.9002700000000008</v>
      </c>
      <c r="G862" s="2">
        <f t="shared" si="99"/>
        <v>6.9249260000000001</v>
      </c>
      <c r="H862" s="2">
        <f t="shared" si="103"/>
        <v>6.8248234999999964</v>
      </c>
      <c r="I862" s="2">
        <f t="array" ref="I862">SUMPRODUCT(B846:B865, (ROW(B846:B865)-ROW(B846)+1)) / (20*21/2)</f>
        <v>6.9115542857142866</v>
      </c>
      <c r="J862" s="2">
        <f t="shared" si="106"/>
        <v>6.9026375746977457</v>
      </c>
      <c r="K862" s="2">
        <f t="shared" si="100"/>
        <v>6.9158885402887176</v>
      </c>
    </row>
    <row r="863" spans="1:11" ht="13.5" x14ac:dyDescent="0.25">
      <c r="A863" s="4">
        <f>TITRES_STAT!B866</f>
        <v>43258</v>
      </c>
      <c r="B863" s="2">
        <f>TITRES_STAT!D866</f>
        <v>6.9320000000000004</v>
      </c>
      <c r="C863" s="2">
        <f t="shared" si="101"/>
        <v>0</v>
      </c>
      <c r="D863" s="2">
        <f t="shared" si="102"/>
        <v>6.9187600000000007</v>
      </c>
      <c r="E863" s="2">
        <f t="shared" si="104"/>
        <v>6.9055300000000006</v>
      </c>
      <c r="F863" s="2">
        <f t="shared" si="105"/>
        <v>6.904164999999999</v>
      </c>
      <c r="G863" s="2">
        <f t="shared" si="99"/>
        <v>6.9272620000000007</v>
      </c>
      <c r="H863" s="2">
        <f t="shared" si="103"/>
        <v>6.8244534999999971</v>
      </c>
      <c r="I863" s="2">
        <f t="array" ref="I863">SUMPRODUCT(B847:B866, (ROW(B847:B866)-ROW(B847)+1)) / (20*21/2)</f>
        <v>6.9142052380952395</v>
      </c>
      <c r="J863" s="2">
        <f t="shared" si="106"/>
        <v>6.9054339961551037</v>
      </c>
      <c r="K863" s="2">
        <f t="shared" si="100"/>
        <v>6.9165203622381801</v>
      </c>
    </row>
    <row r="864" spans="1:11" ht="13.5" x14ac:dyDescent="0.25">
      <c r="A864" s="4">
        <f>TITRES_STAT!B867</f>
        <v>43259</v>
      </c>
      <c r="B864" s="2">
        <f>TITRES_STAT!D867</f>
        <v>6.9320000000000004</v>
      </c>
      <c r="C864" s="2">
        <f t="shared" si="101"/>
        <v>0</v>
      </c>
      <c r="D864" s="2">
        <f t="shared" si="102"/>
        <v>6.9320000000000004</v>
      </c>
      <c r="E864" s="2">
        <f t="shared" si="104"/>
        <v>6.9133200000000006</v>
      </c>
      <c r="F864" s="2">
        <f t="shared" si="105"/>
        <v>6.904164999999999</v>
      </c>
      <c r="G864" s="2">
        <f t="shared" si="99"/>
        <v>6.9241460000000004</v>
      </c>
      <c r="H864" s="2">
        <f t="shared" si="103"/>
        <v>6.8242584999999973</v>
      </c>
      <c r="I864" s="2">
        <f t="array" ref="I864">SUMPRODUCT(B848:B867, (ROW(B848:B867)-ROW(B848)+1)) / (20*21/2)</f>
        <v>6.915742857142857</v>
      </c>
      <c r="J864" s="2">
        <f t="shared" si="106"/>
        <v>6.9079640917593794</v>
      </c>
      <c r="K864" s="2">
        <f t="shared" si="100"/>
        <v>6.9171274068562907</v>
      </c>
    </row>
    <row r="865" spans="1:11" ht="13.5" x14ac:dyDescent="0.25">
      <c r="A865" s="4">
        <f>TITRES_STAT!B868</f>
        <v>43262</v>
      </c>
      <c r="B865" s="2">
        <f>TITRES_STAT!D868</f>
        <v>6.9320000000000004</v>
      </c>
      <c r="C865" s="2">
        <f t="shared" si="101"/>
        <v>0</v>
      </c>
      <c r="D865" s="2">
        <f t="shared" si="102"/>
        <v>6.9320000000000004</v>
      </c>
      <c r="E865" s="2">
        <f t="shared" si="104"/>
        <v>6.9113700000000007</v>
      </c>
      <c r="F865" s="2">
        <f t="shared" si="105"/>
        <v>6.904164999999999</v>
      </c>
      <c r="G865" s="2">
        <f t="shared" si="99"/>
        <v>6.9211860000000014</v>
      </c>
      <c r="H865" s="2">
        <f t="shared" si="103"/>
        <v>6.8240634999999976</v>
      </c>
      <c r="I865" s="2">
        <f t="array" ref="I865">SUMPRODUCT(B849:B868, (ROW(B849:B868)-ROW(B849)+1)) / (20*21/2)</f>
        <v>6.9135947619047631</v>
      </c>
      <c r="J865" s="2">
        <f t="shared" si="106"/>
        <v>6.9102532258775344</v>
      </c>
      <c r="K865" s="2">
        <f t="shared" si="100"/>
        <v>6.917710645803103</v>
      </c>
    </row>
    <row r="866" spans="1:11" ht="13.5" x14ac:dyDescent="0.25">
      <c r="A866" s="4">
        <f>TITRES_STAT!B869</f>
        <v>43263</v>
      </c>
      <c r="B866" s="2">
        <f>TITRES_STAT!D869</f>
        <v>6.9320000000000004</v>
      </c>
      <c r="C866" s="2">
        <f t="shared" si="101"/>
        <v>0</v>
      </c>
      <c r="D866" s="2">
        <f t="shared" si="102"/>
        <v>6.9320000000000004</v>
      </c>
      <c r="E866" s="2">
        <f t="shared" si="104"/>
        <v>6.909810000000002</v>
      </c>
      <c r="F866" s="2">
        <f t="shared" si="105"/>
        <v>6.9119550000000007</v>
      </c>
      <c r="G866" s="2">
        <f t="shared" si="99"/>
        <v>6.9196280000000012</v>
      </c>
      <c r="H866" s="2">
        <f t="shared" si="103"/>
        <v>6.8238684999999988</v>
      </c>
      <c r="I866" s="2">
        <f t="array" ref="I866">SUMPRODUCT(B850:B869, (ROW(B850:B869)-ROW(B850)+1)) / (20*21/2)</f>
        <v>6.9154109523809533</v>
      </c>
      <c r="J866" s="2">
        <f t="shared" si="106"/>
        <v>6.9123243472225315</v>
      </c>
      <c r="K866" s="2">
        <f t="shared" si="100"/>
        <v>6.9182710126343538</v>
      </c>
    </row>
    <row r="867" spans="1:11" ht="13.5" x14ac:dyDescent="0.25">
      <c r="A867" s="4">
        <f>TITRES_STAT!B870</f>
        <v>43264</v>
      </c>
      <c r="B867" s="2">
        <f>TITRES_STAT!D870</f>
        <v>6.9280999999999997</v>
      </c>
      <c r="C867" s="2">
        <f t="shared" si="101"/>
        <v>-3.9000000000006807E-3</v>
      </c>
      <c r="D867" s="2">
        <f t="shared" si="102"/>
        <v>6.9312200000000006</v>
      </c>
      <c r="E867" s="2">
        <f t="shared" si="104"/>
        <v>6.9137000000000013</v>
      </c>
      <c r="F867" s="2">
        <f t="shared" si="105"/>
        <v>6.915655000000001</v>
      </c>
      <c r="G867" s="2">
        <f t="shared" si="99"/>
        <v>6.9165900000000002</v>
      </c>
      <c r="H867" s="2">
        <f t="shared" si="103"/>
        <v>6.8236929999999987</v>
      </c>
      <c r="I867" s="2">
        <f t="array" ref="I867">SUMPRODUCT(B851:B870, (ROW(B851:B870)-ROW(B851)+1)) / (20*21/2)</f>
        <v>6.9175980952380964</v>
      </c>
      <c r="J867" s="2">
        <f t="shared" si="106"/>
        <v>6.9138267903441957</v>
      </c>
      <c r="K867" s="2">
        <f t="shared" si="100"/>
        <v>6.9186564631192811</v>
      </c>
    </row>
    <row r="868" spans="1:11" ht="13.5" x14ac:dyDescent="0.25">
      <c r="A868" s="4">
        <f>TITRES_STAT!B871</f>
        <v>43265</v>
      </c>
      <c r="B868" s="2">
        <f>TITRES_STAT!D871</f>
        <v>6.8930999999999996</v>
      </c>
      <c r="C868" s="2">
        <f t="shared" si="101"/>
        <v>-3.5000000000000142E-2</v>
      </c>
      <c r="D868" s="2">
        <f t="shared" si="102"/>
        <v>6.9234399999999994</v>
      </c>
      <c r="E868" s="2">
        <f t="shared" si="104"/>
        <v>6.9211000000000009</v>
      </c>
      <c r="F868" s="2">
        <f t="shared" si="105"/>
        <v>6.9129300000000002</v>
      </c>
      <c r="G868" s="2">
        <f t="shared" si="99"/>
        <v>6.9142540000000006</v>
      </c>
      <c r="H868" s="2">
        <f t="shared" si="103"/>
        <v>6.8233034999999997</v>
      </c>
      <c r="I868" s="2">
        <f t="array" ref="I868">SUMPRODUCT(B852:B871, (ROW(B852:B871)-ROW(B852)+1)) / (20*21/2)</f>
        <v>6.9270190476190487</v>
      </c>
      <c r="J868" s="2">
        <f t="shared" si="106"/>
        <v>6.911852810311415</v>
      </c>
      <c r="K868" s="2">
        <f t="shared" si="100"/>
        <v>6.9176542488793098</v>
      </c>
    </row>
    <row r="869" spans="1:11" ht="13.5" x14ac:dyDescent="0.25">
      <c r="A869" s="4">
        <f>TITRES_STAT!B872</f>
        <v>43269</v>
      </c>
      <c r="B869" s="2">
        <f>TITRES_STAT!D872</f>
        <v>6.9320000000000004</v>
      </c>
      <c r="C869" s="2">
        <f t="shared" si="101"/>
        <v>3.8900000000000823E-2</v>
      </c>
      <c r="D869" s="2">
        <f t="shared" si="102"/>
        <v>6.9234400000000011</v>
      </c>
      <c r="E869" s="2">
        <f t="shared" si="104"/>
        <v>6.9277200000000008</v>
      </c>
      <c r="F869" s="2">
        <f t="shared" si="105"/>
        <v>6.9090350000000003</v>
      </c>
      <c r="G869" s="2">
        <f t="shared" si="99"/>
        <v>6.9126959999999995</v>
      </c>
      <c r="H869" s="2">
        <f t="shared" si="103"/>
        <v>6.8231474999999993</v>
      </c>
      <c r="I869" s="2">
        <f t="array" ref="I869">SUMPRODUCT(B853:B872, (ROW(B853:B872)-ROW(B853)+1)) / (20*21/2)</f>
        <v>6.9288357142857153</v>
      </c>
      <c r="J869" s="2">
        <f t="shared" si="106"/>
        <v>6.9137715902817565</v>
      </c>
      <c r="K869" s="2">
        <f t="shared" si="100"/>
        <v>6.9182168273546312</v>
      </c>
    </row>
    <row r="870" spans="1:11" ht="13.5" x14ac:dyDescent="0.25">
      <c r="A870" s="4">
        <f>TITRES_STAT!B873</f>
        <v>43270</v>
      </c>
      <c r="B870" s="2">
        <f>TITRES_STAT!D873</f>
        <v>6.9320000000000004</v>
      </c>
      <c r="C870" s="2">
        <f t="shared" si="101"/>
        <v>0</v>
      </c>
      <c r="D870" s="2">
        <f t="shared" si="102"/>
        <v>6.9234400000000011</v>
      </c>
      <c r="E870" s="2">
        <f t="shared" si="104"/>
        <v>6.9277200000000008</v>
      </c>
      <c r="F870" s="2">
        <f t="shared" si="105"/>
        <v>6.9109800000000003</v>
      </c>
      <c r="G870" s="2">
        <f t="shared" si="99"/>
        <v>6.9112160000000005</v>
      </c>
      <c r="H870" s="2">
        <f t="shared" si="103"/>
        <v>6.8239069999999993</v>
      </c>
      <c r="I870" s="2">
        <f t="array" ref="I870">SUMPRODUCT(B854:B873, (ROW(B854:B873)-ROW(B854)+1)) / (20*21/2)</f>
        <v>6.9302814285714289</v>
      </c>
      <c r="J870" s="2">
        <f t="shared" si="106"/>
        <v>6.9155076293025415</v>
      </c>
      <c r="K870" s="2">
        <f t="shared" si="100"/>
        <v>6.9187573439289594</v>
      </c>
    </row>
    <row r="871" spans="1:11" ht="13.5" x14ac:dyDescent="0.25">
      <c r="A871" s="4">
        <f>TITRES_STAT!B874</f>
        <v>43271</v>
      </c>
      <c r="B871" s="2">
        <f>TITRES_STAT!D874</f>
        <v>7.0099</v>
      </c>
      <c r="C871" s="2">
        <f t="shared" si="101"/>
        <v>7.7899999999999636E-2</v>
      </c>
      <c r="D871" s="2">
        <f t="shared" si="102"/>
        <v>6.9390200000000011</v>
      </c>
      <c r="E871" s="2">
        <f t="shared" si="104"/>
        <v>6.9355100000000007</v>
      </c>
      <c r="F871" s="2">
        <f t="shared" si="105"/>
        <v>6.9129249999999995</v>
      </c>
      <c r="G871" s="2">
        <f t="shared" si="99"/>
        <v>6.9119940000000009</v>
      </c>
      <c r="H871" s="2">
        <f t="shared" si="103"/>
        <v>6.8250754999999996</v>
      </c>
      <c r="I871" s="2">
        <f t="array" ref="I871">SUMPRODUCT(B855:B874, (ROW(B855:B874)-ROW(B855)+1)) / (20*21/2)</f>
        <v>6.9313747619047632</v>
      </c>
      <c r="J871" s="2">
        <f t="shared" si="106"/>
        <v>6.9244973788927755</v>
      </c>
      <c r="K871" s="2">
        <f t="shared" si="100"/>
        <v>6.922331565735667</v>
      </c>
    </row>
    <row r="872" spans="1:11" ht="13.5" x14ac:dyDescent="0.25">
      <c r="A872" s="4">
        <f>TITRES_STAT!B875</f>
        <v>43272</v>
      </c>
      <c r="B872" s="2">
        <f>TITRES_STAT!D875</f>
        <v>6.9320000000000004</v>
      </c>
      <c r="C872" s="2">
        <f t="shared" si="101"/>
        <v>-7.7899999999999636E-2</v>
      </c>
      <c r="D872" s="2">
        <f t="shared" si="102"/>
        <v>6.9398000000000009</v>
      </c>
      <c r="E872" s="2">
        <f t="shared" si="104"/>
        <v>6.9355100000000007</v>
      </c>
      <c r="F872" s="2">
        <f t="shared" si="105"/>
        <v>6.9168199999999995</v>
      </c>
      <c r="G872" s="2">
        <f t="shared" si="99"/>
        <v>6.9119940000000017</v>
      </c>
      <c r="H872" s="2">
        <f t="shared" si="103"/>
        <v>6.8258544999999993</v>
      </c>
      <c r="I872" s="2">
        <f t="array" ref="I872">SUMPRODUCT(B856:B875, (ROW(B856:B875)-ROW(B856)+1)) / (20*21/2)</f>
        <v>6.9320971428571445</v>
      </c>
      <c r="J872" s="2">
        <f t="shared" si="106"/>
        <v>6.9252119142363213</v>
      </c>
      <c r="K872" s="2">
        <f t="shared" si="100"/>
        <v>6.9227107200205431</v>
      </c>
    </row>
    <row r="873" spans="1:11" ht="13.5" x14ac:dyDescent="0.25">
      <c r="A873" s="4">
        <f>TITRES_STAT!B876</f>
        <v>43273</v>
      </c>
      <c r="B873" s="2">
        <f>TITRES_STAT!D876</f>
        <v>6.9320000000000004</v>
      </c>
      <c r="C873" s="2">
        <f t="shared" si="101"/>
        <v>0</v>
      </c>
      <c r="D873" s="2">
        <f t="shared" si="102"/>
        <v>6.9475800000000003</v>
      </c>
      <c r="E873" s="2">
        <f t="shared" si="104"/>
        <v>6.9355100000000007</v>
      </c>
      <c r="F873" s="2">
        <f t="shared" si="105"/>
        <v>6.9205200000000007</v>
      </c>
      <c r="G873" s="2">
        <f t="shared" si="99"/>
        <v>6.9112140000000011</v>
      </c>
      <c r="H873" s="2">
        <f t="shared" si="103"/>
        <v>6.8258934999999985</v>
      </c>
      <c r="I873" s="2">
        <f t="array" ref="I873">SUMPRODUCT(B857:B876, (ROW(B857:B876)-ROW(B857)+1)) / (20*21/2)</f>
        <v>6.9325409523809531</v>
      </c>
      <c r="J873" s="2">
        <f t="shared" si="106"/>
        <v>6.9258583985947668</v>
      </c>
      <c r="K873" s="2">
        <f t="shared" si="100"/>
        <v>6.9230750055099337</v>
      </c>
    </row>
    <row r="874" spans="1:11" ht="13.5" x14ac:dyDescent="0.25">
      <c r="A874" s="4">
        <f>TITRES_STAT!B877</f>
        <v>43276</v>
      </c>
      <c r="B874" s="2">
        <f>TITRES_STAT!D877</f>
        <v>6.9320000000000004</v>
      </c>
      <c r="C874" s="2">
        <f t="shared" si="101"/>
        <v>0</v>
      </c>
      <c r="D874" s="2">
        <f t="shared" si="102"/>
        <v>6.9475800000000003</v>
      </c>
      <c r="E874" s="2">
        <f t="shared" si="104"/>
        <v>6.9355100000000007</v>
      </c>
      <c r="F874" s="2">
        <f t="shared" si="105"/>
        <v>6.9244150000000007</v>
      </c>
      <c r="G874" s="2">
        <f t="shared" si="99"/>
        <v>6.9104340000000013</v>
      </c>
      <c r="H874" s="2">
        <f t="shared" si="103"/>
        <v>6.826964499999999</v>
      </c>
      <c r="I874" s="2">
        <f t="array" ref="I874">SUMPRODUCT(B858:B877, (ROW(B858:B877)-ROW(B858)+1)) / (20*21/2)</f>
        <v>6.9483061904761909</v>
      </c>
      <c r="J874" s="2">
        <f t="shared" si="106"/>
        <v>6.926443313014313</v>
      </c>
      <c r="K874" s="2">
        <f t="shared" si="100"/>
        <v>6.9234250052938586</v>
      </c>
    </row>
    <row r="875" spans="1:11" ht="13.5" x14ac:dyDescent="0.25">
      <c r="A875" s="4">
        <f>TITRES_STAT!B878</f>
        <v>43277</v>
      </c>
      <c r="B875" s="2">
        <f>TITRES_STAT!D878</f>
        <v>6.9320000000000004</v>
      </c>
      <c r="C875" s="2">
        <f t="shared" si="101"/>
        <v>0</v>
      </c>
      <c r="D875" s="2">
        <f t="shared" si="102"/>
        <v>6.9475800000000003</v>
      </c>
      <c r="E875" s="2">
        <f t="shared" si="104"/>
        <v>6.9355100000000007</v>
      </c>
      <c r="F875" s="2">
        <f t="shared" si="105"/>
        <v>6.9234400000000011</v>
      </c>
      <c r="G875" s="2">
        <f t="shared" si="99"/>
        <v>6.9088760000000011</v>
      </c>
      <c r="H875" s="2">
        <f t="shared" si="103"/>
        <v>6.8270425000000001</v>
      </c>
      <c r="I875" s="2">
        <f t="array" ref="I875">SUMPRODUCT(B859:B878, (ROW(B859:B878)-ROW(B859)+1)) / (20*21/2)</f>
        <v>6.9562866666666672</v>
      </c>
      <c r="J875" s="2">
        <f t="shared" si="106"/>
        <v>6.9269725212986648</v>
      </c>
      <c r="K875" s="2">
        <f t="shared" si="100"/>
        <v>6.9237612795960608</v>
      </c>
    </row>
    <row r="876" spans="1:11" ht="13.5" x14ac:dyDescent="0.25">
      <c r="A876" s="4">
        <f>TITRES_STAT!B879</f>
        <v>43278</v>
      </c>
      <c r="B876" s="2">
        <f>TITRES_STAT!D879</f>
        <v>6.9280999999999997</v>
      </c>
      <c r="C876" s="2">
        <f t="shared" si="101"/>
        <v>-3.9000000000006807E-3</v>
      </c>
      <c r="D876" s="2">
        <f t="shared" si="102"/>
        <v>6.9312200000000006</v>
      </c>
      <c r="E876" s="2">
        <f t="shared" si="104"/>
        <v>6.9351200000000004</v>
      </c>
      <c r="F876" s="2">
        <f t="shared" si="105"/>
        <v>6.9224650000000008</v>
      </c>
      <c r="G876" s="2">
        <f t="shared" si="99"/>
        <v>6.9076300000000002</v>
      </c>
      <c r="H876" s="2">
        <f t="shared" si="103"/>
        <v>6.8270230000000014</v>
      </c>
      <c r="I876" s="2">
        <f t="array" ref="I876">SUMPRODUCT(B860:B879, (ROW(B860:B879)-ROW(B860)+1)) / (20*21/2)</f>
        <v>6.9709190476190477</v>
      </c>
      <c r="J876" s="2">
        <f t="shared" si="106"/>
        <v>6.9270799002226013</v>
      </c>
      <c r="K876" s="2">
        <f t="shared" si="100"/>
        <v>6.9239314254942546</v>
      </c>
    </row>
    <row r="877" spans="1:11" ht="13.5" x14ac:dyDescent="0.25">
      <c r="A877" s="4">
        <f>TITRES_STAT!B880</f>
        <v>43279</v>
      </c>
      <c r="B877" s="2">
        <f>TITRES_STAT!D880</f>
        <v>7.0880000000000001</v>
      </c>
      <c r="C877" s="2">
        <f t="shared" si="101"/>
        <v>0.15990000000000038</v>
      </c>
      <c r="D877" s="2">
        <f t="shared" si="102"/>
        <v>6.9624199999999998</v>
      </c>
      <c r="E877" s="2">
        <f t="shared" si="104"/>
        <v>6.9511100000000017</v>
      </c>
      <c r="F877" s="2">
        <f t="shared" si="105"/>
        <v>6.932405000000001</v>
      </c>
      <c r="G877" s="2">
        <f t="shared" si="99"/>
        <v>6.9095820000000003</v>
      </c>
      <c r="H877" s="2">
        <f t="shared" si="103"/>
        <v>6.8277250000000018</v>
      </c>
      <c r="I877" s="2">
        <f t="array" ref="I877">SUMPRODUCT(B861:B880, (ROW(B861:B880)-ROW(B861)+1)) / (20*21/2)</f>
        <v>6.9844557142857155</v>
      </c>
      <c r="J877" s="2">
        <f t="shared" si="106"/>
        <v>6.9424056240109246</v>
      </c>
      <c r="K877" s="2">
        <f t="shared" si="100"/>
        <v>6.9303654872395777</v>
      </c>
    </row>
    <row r="878" spans="1:11" ht="13.5" x14ac:dyDescent="0.25">
      <c r="A878" s="4">
        <f>TITRES_STAT!B881</f>
        <v>43280</v>
      </c>
      <c r="B878" s="2">
        <f>TITRES_STAT!D881</f>
        <v>7.0162000000000004</v>
      </c>
      <c r="C878" s="2">
        <f t="shared" si="101"/>
        <v>-7.1799999999999642E-2</v>
      </c>
      <c r="D878" s="2">
        <f t="shared" si="102"/>
        <v>6.9792600000000009</v>
      </c>
      <c r="E878" s="2">
        <f t="shared" si="104"/>
        <v>6.9634200000000011</v>
      </c>
      <c r="F878" s="2">
        <f t="shared" si="105"/>
        <v>6.9422600000000019</v>
      </c>
      <c r="G878" s="2">
        <f t="shared" si="99"/>
        <v>6.9101759999999999</v>
      </c>
      <c r="H878" s="2">
        <f t="shared" si="103"/>
        <v>6.8280680000000009</v>
      </c>
      <c r="I878" s="2">
        <f t="array" ref="I878">SUMPRODUCT(B862:B881, (ROW(B862:B881)-ROW(B862)+1)) / (20*21/2)</f>
        <v>6.9972119047619064</v>
      </c>
      <c r="J878" s="2">
        <f t="shared" si="106"/>
        <v>6.949433659819408</v>
      </c>
      <c r="K878" s="2">
        <f t="shared" si="100"/>
        <v>6.9337315465635161</v>
      </c>
    </row>
    <row r="879" spans="1:11" ht="13.5" x14ac:dyDescent="0.25">
      <c r="A879" s="4">
        <f>TITRES_STAT!B882</f>
        <v>43283</v>
      </c>
      <c r="B879" s="2">
        <f>TITRES_STAT!D882</f>
        <v>7.0959000000000003</v>
      </c>
      <c r="C879" s="2">
        <f t="shared" si="101"/>
        <v>7.9699999999999882E-2</v>
      </c>
      <c r="D879" s="2">
        <f t="shared" si="102"/>
        <v>7.0120400000000007</v>
      </c>
      <c r="E879" s="2">
        <f t="shared" si="104"/>
        <v>6.9798100000000005</v>
      </c>
      <c r="F879" s="2">
        <f t="shared" si="105"/>
        <v>6.9537650000000015</v>
      </c>
      <c r="G879" s="2">
        <f t="shared" si="99"/>
        <v>6.9127520000000002</v>
      </c>
      <c r="H879" s="2">
        <f t="shared" si="103"/>
        <v>6.8289655000000007</v>
      </c>
      <c r="I879" s="2">
        <f t="array" ref="I879">SUMPRODUCT(B863:B882, (ROW(B863:B882)-ROW(B863)+1)) / (20*21/2)</f>
        <v>7.016025714285715</v>
      </c>
      <c r="J879" s="2">
        <f t="shared" si="106"/>
        <v>6.963382835074702</v>
      </c>
      <c r="K879" s="2">
        <f t="shared" si="100"/>
        <v>6.9400910937571041</v>
      </c>
    </row>
    <row r="880" spans="1:11" ht="13.5" x14ac:dyDescent="0.25">
      <c r="A880" s="4">
        <f>TITRES_STAT!B883</f>
        <v>43284</v>
      </c>
      <c r="B880" s="2">
        <f>TITRES_STAT!D883</f>
        <v>7.0959000000000003</v>
      </c>
      <c r="C880" s="2">
        <f t="shared" si="101"/>
        <v>0</v>
      </c>
      <c r="D880" s="2">
        <f t="shared" si="102"/>
        <v>7.0448199999999996</v>
      </c>
      <c r="E880" s="2">
        <f t="shared" si="104"/>
        <v>6.9962</v>
      </c>
      <c r="F880" s="2">
        <f t="shared" si="105"/>
        <v>6.9619600000000004</v>
      </c>
      <c r="G880" s="2">
        <f t="shared" si="99"/>
        <v>6.9153280000000015</v>
      </c>
      <c r="H880" s="2">
        <f t="shared" si="103"/>
        <v>6.8297070000000009</v>
      </c>
      <c r="I880" s="2">
        <f t="array" ref="I880">SUMPRODUCT(B864:B883, (ROW(B864:B883)-ROW(B864)+1)) / (20*21/2)</f>
        <v>7.0337171428571441</v>
      </c>
      <c r="J880" s="2">
        <f t="shared" si="106"/>
        <v>6.9760035174485395</v>
      </c>
      <c r="K880" s="2">
        <f t="shared" si="100"/>
        <v>6.9462012469431</v>
      </c>
    </row>
    <row r="881" spans="1:11" ht="13.5" x14ac:dyDescent="0.25">
      <c r="A881" s="4">
        <f>TITRES_STAT!B884</f>
        <v>43285</v>
      </c>
      <c r="B881" s="2">
        <f>TITRES_STAT!D884</f>
        <v>7.0959000000000003</v>
      </c>
      <c r="C881" s="2">
        <f t="shared" si="101"/>
        <v>0</v>
      </c>
      <c r="D881" s="2">
        <f t="shared" si="102"/>
        <v>7.0783800000000001</v>
      </c>
      <c r="E881" s="2">
        <f t="shared" si="104"/>
        <v>7.0048000000000004</v>
      </c>
      <c r="F881" s="2">
        <f t="shared" si="105"/>
        <v>6.970155000000001</v>
      </c>
      <c r="G881" s="2">
        <f t="shared" si="99"/>
        <v>6.9182160000000019</v>
      </c>
      <c r="H881" s="2">
        <f t="shared" si="103"/>
        <v>6.8304485000000019</v>
      </c>
      <c r="I881" s="2">
        <f t="array" ref="I881">SUMPRODUCT(B865:B884, (ROW(B865:B884)-ROW(B865)+1)) / (20*21/2)</f>
        <v>7.0502861904761911</v>
      </c>
      <c r="J881" s="2">
        <f t="shared" si="106"/>
        <v>6.9874222300724877</v>
      </c>
      <c r="K881" s="2">
        <f t="shared" si="100"/>
        <v>6.9520717862786654</v>
      </c>
    </row>
    <row r="882" spans="1:11" ht="13.5" x14ac:dyDescent="0.25">
      <c r="A882" s="4">
        <f>TITRES_STAT!B885</f>
        <v>43286</v>
      </c>
      <c r="B882" s="2">
        <f>TITRES_STAT!D885</f>
        <v>7.1677</v>
      </c>
      <c r="C882" s="2">
        <f t="shared" si="101"/>
        <v>7.1799999999999642E-2</v>
      </c>
      <c r="D882" s="2">
        <f t="shared" si="102"/>
        <v>7.0943200000000006</v>
      </c>
      <c r="E882" s="2">
        <f t="shared" si="104"/>
        <v>7.0283699999999998</v>
      </c>
      <c r="F882" s="2">
        <f t="shared" si="105"/>
        <v>6.9819399999999998</v>
      </c>
      <c r="G882" s="2">
        <f t="shared" ref="G882:G945" si="107">AVERAGE(B833:B882)</f>
        <v>6.9225400000000024</v>
      </c>
      <c r="H882" s="2">
        <f t="shared" si="103"/>
        <v>6.8315490000000008</v>
      </c>
      <c r="I882" s="2">
        <f t="array" ref="I882">SUMPRODUCT(B866:B885, (ROW(B866:B885)-ROW(B866)+1)) / (20*21/2)</f>
        <v>7.0657328571428568</v>
      </c>
      <c r="J882" s="2">
        <f t="shared" si="106"/>
        <v>7.0045915414941557</v>
      </c>
      <c r="K882" s="2">
        <f t="shared" si="100"/>
        <v>6.9605277946598942</v>
      </c>
    </row>
    <row r="883" spans="1:11" ht="13.5" x14ac:dyDescent="0.25">
      <c r="A883" s="4">
        <f>TITRES_STAT!B886</f>
        <v>43287</v>
      </c>
      <c r="B883" s="2">
        <f>TITRES_STAT!D886</f>
        <v>7.1677</v>
      </c>
      <c r="C883" s="2">
        <f t="shared" si="101"/>
        <v>0</v>
      </c>
      <c r="D883" s="2">
        <f t="shared" si="102"/>
        <v>7.1246200000000002</v>
      </c>
      <c r="E883" s="2">
        <f t="shared" si="104"/>
        <v>7.0519400000000001</v>
      </c>
      <c r="F883" s="2">
        <f t="shared" si="105"/>
        <v>6.9937250000000004</v>
      </c>
      <c r="G883" s="2">
        <f t="shared" si="107"/>
        <v>6.9281100000000011</v>
      </c>
      <c r="H883" s="2">
        <f t="shared" si="103"/>
        <v>6.8327275000000016</v>
      </c>
      <c r="I883" s="2">
        <f t="array" ref="I883">SUMPRODUCT(B867:B886, (ROW(B867:B886)-ROW(B867)+1)) / (20*21/2)</f>
        <v>7.079295238095237</v>
      </c>
      <c r="J883" s="2">
        <f t="shared" si="106"/>
        <v>7.0201256803994747</v>
      </c>
      <c r="K883" s="2">
        <f t="shared" ref="K883:K946" si="108">$K$4*B883+(1-$K$4)*K882</f>
        <v>6.9686521948693096</v>
      </c>
    </row>
    <row r="884" spans="1:11" ht="13.5" x14ac:dyDescent="0.25">
      <c r="A884" s="4">
        <f>TITRES_STAT!B887</f>
        <v>43290</v>
      </c>
      <c r="B884" s="2">
        <f>TITRES_STAT!D887</f>
        <v>7.1677</v>
      </c>
      <c r="C884" s="2">
        <f t="shared" si="101"/>
        <v>0</v>
      </c>
      <c r="D884" s="2">
        <f t="shared" si="102"/>
        <v>7.138980000000001</v>
      </c>
      <c r="E884" s="2">
        <f t="shared" si="104"/>
        <v>7.0755099999999995</v>
      </c>
      <c r="F884" s="2">
        <f t="shared" si="105"/>
        <v>7.0055099999999992</v>
      </c>
      <c r="G884" s="2">
        <f t="shared" si="107"/>
        <v>6.9355500000000019</v>
      </c>
      <c r="H884" s="2">
        <f t="shared" si="103"/>
        <v>6.8339060000000016</v>
      </c>
      <c r="I884" s="2">
        <f t="array" ref="I884">SUMPRODUCT(B868:B887, (ROW(B868:B887)-ROW(B868)+1)) / (20*21/2)</f>
        <v>7.0925352380952384</v>
      </c>
      <c r="J884" s="2">
        <f t="shared" si="106"/>
        <v>7.0341803775042866</v>
      </c>
      <c r="K884" s="2">
        <f t="shared" si="108"/>
        <v>6.9764579911489442</v>
      </c>
    </row>
    <row r="885" spans="1:11" ht="13.5" x14ac:dyDescent="0.25">
      <c r="A885" s="4">
        <f>TITRES_STAT!B888</f>
        <v>43291</v>
      </c>
      <c r="B885" s="2">
        <f>TITRES_STAT!D888</f>
        <v>7.1677</v>
      </c>
      <c r="C885" s="2">
        <f t="shared" si="101"/>
        <v>0</v>
      </c>
      <c r="D885" s="2">
        <f t="shared" si="102"/>
        <v>7.15334</v>
      </c>
      <c r="E885" s="2">
        <f t="shared" si="104"/>
        <v>7.0990799999999989</v>
      </c>
      <c r="F885" s="2">
        <f t="shared" si="105"/>
        <v>7.0172949999999998</v>
      </c>
      <c r="G885" s="2">
        <f t="shared" si="107"/>
        <v>6.9418220000000019</v>
      </c>
      <c r="H885" s="2">
        <f t="shared" si="103"/>
        <v>6.8350845000000016</v>
      </c>
      <c r="I885" s="2">
        <f t="array" ref="I885">SUMPRODUCT(B869:B888, (ROW(B869:B888)-ROW(B869)+1)) / (20*21/2)</f>
        <v>7.104634285714285</v>
      </c>
      <c r="J885" s="2">
        <f t="shared" si="106"/>
        <v>7.046896532027688</v>
      </c>
      <c r="K885" s="2">
        <f t="shared" si="108"/>
        <v>6.9839576777705537</v>
      </c>
    </row>
    <row r="886" spans="1:11" ht="13.5" x14ac:dyDescent="0.25">
      <c r="A886" s="4">
        <f>TITRES_STAT!B889</f>
        <v>43292</v>
      </c>
      <c r="B886" s="2">
        <f>TITRES_STAT!D889</f>
        <v>7.1597</v>
      </c>
      <c r="C886" s="2">
        <f t="shared" si="101"/>
        <v>-8.0000000000000071E-3</v>
      </c>
      <c r="D886" s="2">
        <f t="shared" si="102"/>
        <v>7.1661000000000001</v>
      </c>
      <c r="E886" s="2">
        <f t="shared" si="104"/>
        <v>7.1222399999999997</v>
      </c>
      <c r="F886" s="2">
        <f t="shared" si="105"/>
        <v>7.0286799999999987</v>
      </c>
      <c r="G886" s="2">
        <f t="shared" si="107"/>
        <v>6.9479340000000009</v>
      </c>
      <c r="H886" s="2">
        <f t="shared" si="103"/>
        <v>6.836145000000001</v>
      </c>
      <c r="I886" s="2">
        <f t="array" ref="I886">SUMPRODUCT(B870:B889, (ROW(B870:B889)-ROW(B870)+1)) / (20*21/2)</f>
        <v>7.1154257142857142</v>
      </c>
      <c r="J886" s="2">
        <f t="shared" si="106"/>
        <v>7.057639719453622</v>
      </c>
      <c r="K886" s="2">
        <f t="shared" si="108"/>
        <v>6.9908495335442584</v>
      </c>
    </row>
    <row r="887" spans="1:11" ht="13.5" x14ac:dyDescent="0.25">
      <c r="A887" s="4">
        <f>TITRES_STAT!B890</f>
        <v>43293</v>
      </c>
      <c r="B887" s="2">
        <f>TITRES_STAT!D890</f>
        <v>7.1677</v>
      </c>
      <c r="C887" s="2">
        <f t="shared" si="101"/>
        <v>8.0000000000000071E-3</v>
      </c>
      <c r="D887" s="2">
        <f t="shared" si="102"/>
        <v>7.1661000000000001</v>
      </c>
      <c r="E887" s="2">
        <f t="shared" si="104"/>
        <v>7.1302099999999999</v>
      </c>
      <c r="F887" s="2">
        <f t="shared" si="105"/>
        <v>7.0406599999999999</v>
      </c>
      <c r="G887" s="2">
        <f t="shared" si="107"/>
        <v>6.9542060000000019</v>
      </c>
      <c r="H887" s="2">
        <f t="shared" si="103"/>
        <v>6.8372455000000016</v>
      </c>
      <c r="I887" s="2">
        <f t="array" ref="I887">SUMPRODUCT(B871:B890, (ROW(B871:B890)-ROW(B871)+1)) / (20*21/2)</f>
        <v>7.1220566666666683</v>
      </c>
      <c r="J887" s="2">
        <f t="shared" si="106"/>
        <v>7.0681216509342297</v>
      </c>
      <c r="K887" s="2">
        <f t="shared" si="108"/>
        <v>6.9977848459542873</v>
      </c>
    </row>
    <row r="888" spans="1:11" ht="13.5" x14ac:dyDescent="0.25">
      <c r="A888" s="4">
        <f>TITRES_STAT!B891</f>
        <v>43294</v>
      </c>
      <c r="B888" s="2">
        <f>TITRES_STAT!D891</f>
        <v>7.1677</v>
      </c>
      <c r="C888" s="2">
        <f t="shared" si="101"/>
        <v>0</v>
      </c>
      <c r="D888" s="2">
        <f t="shared" si="102"/>
        <v>7.1661000000000001</v>
      </c>
      <c r="E888" s="2">
        <f t="shared" si="104"/>
        <v>7.1453599999999993</v>
      </c>
      <c r="F888" s="2">
        <f t="shared" si="105"/>
        <v>7.0543899999999997</v>
      </c>
      <c r="G888" s="2">
        <f t="shared" si="107"/>
        <v>6.9593100000000012</v>
      </c>
      <c r="H888" s="2">
        <f t="shared" si="103"/>
        <v>6.8384240000000025</v>
      </c>
      <c r="I888" s="2">
        <f t="array" ref="I888">SUMPRODUCT(B872:B891, (ROW(B872:B891)-ROW(B872)+1)) / (20*21/2)</f>
        <v>7.1277171428571409</v>
      </c>
      <c r="J888" s="2">
        <f t="shared" si="106"/>
        <v>7.0776053032262078</v>
      </c>
      <c r="K888" s="2">
        <f t="shared" si="108"/>
        <v>7.0044481853286289</v>
      </c>
    </row>
    <row r="889" spans="1:11" ht="13.5" x14ac:dyDescent="0.25">
      <c r="A889" s="4">
        <f>TITRES_STAT!B892</f>
        <v>43297</v>
      </c>
      <c r="B889" s="2">
        <f>TITRES_STAT!D892</f>
        <v>7.1677</v>
      </c>
      <c r="C889" s="2">
        <f t="shared" si="101"/>
        <v>0</v>
      </c>
      <c r="D889" s="2">
        <f t="shared" si="102"/>
        <v>7.1661000000000001</v>
      </c>
      <c r="E889" s="2">
        <f t="shared" si="104"/>
        <v>7.1525399999999992</v>
      </c>
      <c r="F889" s="2">
        <f t="shared" si="105"/>
        <v>7.0661749999999994</v>
      </c>
      <c r="G889" s="2">
        <f t="shared" si="107"/>
        <v>6.9649580000000011</v>
      </c>
      <c r="H889" s="2">
        <f t="shared" si="103"/>
        <v>6.8396025000000016</v>
      </c>
      <c r="I889" s="2">
        <f t="array" ref="I889">SUMPRODUCT(B873:B892, (ROW(B873:B892)-ROW(B873)+1)) / (20*21/2)</f>
        <v>7.1327780952380939</v>
      </c>
      <c r="J889" s="2">
        <f t="shared" si="106"/>
        <v>7.0861857505379975</v>
      </c>
      <c r="K889" s="2">
        <f t="shared" si="108"/>
        <v>7.0108502172765252</v>
      </c>
    </row>
    <row r="890" spans="1:11" ht="13.5" x14ac:dyDescent="0.25">
      <c r="A890" s="4">
        <f>TITRES_STAT!B893</f>
        <v>43298</v>
      </c>
      <c r="B890" s="2">
        <f>TITRES_STAT!D893</f>
        <v>7.1357999999999997</v>
      </c>
      <c r="C890" s="2">
        <f t="shared" si="101"/>
        <v>-3.1900000000000261E-2</v>
      </c>
      <c r="D890" s="2">
        <f t="shared" si="102"/>
        <v>7.1597200000000001</v>
      </c>
      <c r="E890" s="2">
        <f t="shared" si="104"/>
        <v>7.1565299999999992</v>
      </c>
      <c r="F890" s="2">
        <f t="shared" si="105"/>
        <v>7.0763649999999982</v>
      </c>
      <c r="G890" s="2">
        <f t="shared" si="107"/>
        <v>6.9713700000000021</v>
      </c>
      <c r="H890" s="2">
        <f t="shared" si="103"/>
        <v>6.8406215000000019</v>
      </c>
      <c r="I890" s="2">
        <f t="array" ref="I890">SUMPRODUCT(B874:B893, (ROW(B874:B893)-ROW(B874)+1)) / (20*21/2)</f>
        <v>7.1368685714285718</v>
      </c>
      <c r="J890" s="2">
        <f t="shared" si="106"/>
        <v>7.0909109171534261</v>
      </c>
      <c r="K890" s="2">
        <f t="shared" si="108"/>
        <v>7.0157502087558772</v>
      </c>
    </row>
    <row r="891" spans="1:11" ht="13.5" x14ac:dyDescent="0.25">
      <c r="A891" s="4">
        <f>TITRES_STAT!B894</f>
        <v>43299</v>
      </c>
      <c r="B891" s="2">
        <f>TITRES_STAT!D894</f>
        <v>7.1357999999999997</v>
      </c>
      <c r="C891" s="2">
        <f t="shared" si="101"/>
        <v>0</v>
      </c>
      <c r="D891" s="2">
        <f t="shared" si="102"/>
        <v>7.154939999999999</v>
      </c>
      <c r="E891" s="2">
        <f t="shared" si="104"/>
        <v>7.16052</v>
      </c>
      <c r="F891" s="2">
        <f t="shared" si="105"/>
        <v>7.0826599999999988</v>
      </c>
      <c r="G891" s="2">
        <f t="shared" si="107"/>
        <v>6.9792620000000012</v>
      </c>
      <c r="H891" s="2">
        <f t="shared" si="103"/>
        <v>6.8418350000000032</v>
      </c>
      <c r="I891" s="2">
        <f t="array" ref="I891">SUMPRODUCT(B875:B894, (ROW(B875:B894)-ROW(B875)+1)) / (20*21/2)</f>
        <v>7.1392266666666666</v>
      </c>
      <c r="J891" s="2">
        <f t="shared" si="106"/>
        <v>7.0951860679007188</v>
      </c>
      <c r="K891" s="2">
        <f t="shared" si="108"/>
        <v>7.0204580437066273</v>
      </c>
    </row>
    <row r="892" spans="1:11" ht="13.5" x14ac:dyDescent="0.25">
      <c r="A892" s="4">
        <f>TITRES_STAT!B895</f>
        <v>43300</v>
      </c>
      <c r="B892" s="2">
        <f>TITRES_STAT!D895</f>
        <v>7.1357999999999997</v>
      </c>
      <c r="C892" s="2">
        <f t="shared" si="101"/>
        <v>0</v>
      </c>
      <c r="D892" s="2">
        <f t="shared" si="102"/>
        <v>7.1485600000000007</v>
      </c>
      <c r="E892" s="2">
        <f t="shared" si="104"/>
        <v>7.15733</v>
      </c>
      <c r="F892" s="2">
        <f t="shared" si="105"/>
        <v>7.0928499999999985</v>
      </c>
      <c r="G892" s="2">
        <f t="shared" si="107"/>
        <v>6.9843500000000018</v>
      </c>
      <c r="H892" s="2">
        <f t="shared" si="103"/>
        <v>6.8430485000000019</v>
      </c>
      <c r="I892" s="2">
        <f t="array" ref="I892">SUMPRODUCT(B876:B895, (ROW(B876:B895)-ROW(B876)+1)) / (20*21/2)</f>
        <v>7.1414142857142862</v>
      </c>
      <c r="J892" s="2">
        <f t="shared" si="106"/>
        <v>7.0990540614339839</v>
      </c>
      <c r="K892" s="2">
        <f t="shared" si="108"/>
        <v>7.0249812576789168</v>
      </c>
    </row>
    <row r="893" spans="1:11" ht="13.5" x14ac:dyDescent="0.25">
      <c r="A893" s="4">
        <f>TITRES_STAT!B896</f>
        <v>43301</v>
      </c>
      <c r="B893" s="2">
        <f>TITRES_STAT!D896</f>
        <v>7.1357999999999997</v>
      </c>
      <c r="C893" s="2">
        <f t="shared" si="101"/>
        <v>0</v>
      </c>
      <c r="D893" s="2">
        <f t="shared" si="102"/>
        <v>7.1421799999999989</v>
      </c>
      <c r="E893" s="2">
        <f t="shared" si="104"/>
        <v>7.1541400000000008</v>
      </c>
      <c r="F893" s="2">
        <f t="shared" si="105"/>
        <v>7.1030399999999982</v>
      </c>
      <c r="G893" s="2">
        <f t="shared" si="107"/>
        <v>6.9899840000000015</v>
      </c>
      <c r="H893" s="2">
        <f t="shared" si="103"/>
        <v>6.8442620000000023</v>
      </c>
      <c r="I893" s="2">
        <f t="array" ref="I893">SUMPRODUCT(B877:B896, (ROW(B877:B896)-ROW(B877)+1)) / (20*21/2)</f>
        <v>7.1407361904761917</v>
      </c>
      <c r="J893" s="2">
        <f t="shared" si="106"/>
        <v>7.1025536746307472</v>
      </c>
      <c r="K893" s="2">
        <f t="shared" si="108"/>
        <v>7.0293270907111163</v>
      </c>
    </row>
    <row r="894" spans="1:11" ht="13.5" x14ac:dyDescent="0.25">
      <c r="A894" s="4">
        <f>TITRES_STAT!B897</f>
        <v>43304</v>
      </c>
      <c r="B894" s="2">
        <f>TITRES_STAT!D897</f>
        <v>7.1277999999999997</v>
      </c>
      <c r="C894" s="2">
        <f t="shared" si="101"/>
        <v>-8.0000000000000071E-3</v>
      </c>
      <c r="D894" s="2">
        <f t="shared" si="102"/>
        <v>7.1341999999999999</v>
      </c>
      <c r="E894" s="2">
        <f t="shared" si="104"/>
        <v>7.1501500000000009</v>
      </c>
      <c r="F894" s="2">
        <f t="shared" si="105"/>
        <v>7.1128299999999998</v>
      </c>
      <c r="G894" s="2">
        <f t="shared" si="107"/>
        <v>6.9939000000000009</v>
      </c>
      <c r="H894" s="2">
        <f t="shared" si="103"/>
        <v>6.8454745000000026</v>
      </c>
      <c r="I894" s="2">
        <f t="array" ref="I894">SUMPRODUCT(B878:B897, (ROW(B878:B897)-ROW(B878)+1)) / (20*21/2)</f>
        <v>7.1296685714285717</v>
      </c>
      <c r="J894" s="2">
        <f t="shared" si="106"/>
        <v>7.1049580865706758</v>
      </c>
      <c r="K894" s="2">
        <f t="shared" si="108"/>
        <v>7.0331887734283276</v>
      </c>
    </row>
    <row r="895" spans="1:11" ht="13.5" x14ac:dyDescent="0.25">
      <c r="A895" s="4">
        <f>TITRES_STAT!B898</f>
        <v>43305</v>
      </c>
      <c r="B895" s="2">
        <f>TITRES_STAT!D898</f>
        <v>7.1357999999999997</v>
      </c>
      <c r="C895" s="2">
        <f t="shared" si="101"/>
        <v>8.0000000000000071E-3</v>
      </c>
      <c r="D895" s="2">
        <f t="shared" si="102"/>
        <v>7.1341999999999999</v>
      </c>
      <c r="E895" s="2">
        <f t="shared" si="104"/>
        <v>7.14696</v>
      </c>
      <c r="F895" s="2">
        <f t="shared" si="105"/>
        <v>7.1230199999999995</v>
      </c>
      <c r="G895" s="2">
        <f t="shared" si="107"/>
        <v>6.9979760000000022</v>
      </c>
      <c r="H895" s="2">
        <f t="shared" si="103"/>
        <v>6.8468830000000027</v>
      </c>
      <c r="I895" s="2">
        <f t="array" ref="I895">SUMPRODUCT(B879:B898, (ROW(B879:B898)-ROW(B879)+1)) / (20*21/2)</f>
        <v>7.1284380952380948</v>
      </c>
      <c r="J895" s="2">
        <f t="shared" si="106"/>
        <v>7.1078954116591824</v>
      </c>
      <c r="K895" s="2">
        <f t="shared" si="108"/>
        <v>7.0372127430978049</v>
      </c>
    </row>
    <row r="896" spans="1:11" ht="13.5" x14ac:dyDescent="0.25">
      <c r="A896" s="4">
        <f>TITRES_STAT!B899</f>
        <v>43307</v>
      </c>
      <c r="B896" s="2">
        <f>TITRES_STAT!D899</f>
        <v>7.1158999999999999</v>
      </c>
      <c r="C896" s="2">
        <f t="shared" si="101"/>
        <v>-1.9899999999999807E-2</v>
      </c>
      <c r="D896" s="2">
        <f t="shared" si="102"/>
        <v>7.1302199999999996</v>
      </c>
      <c r="E896" s="2">
        <f t="shared" si="104"/>
        <v>7.1425799999999997</v>
      </c>
      <c r="F896" s="2">
        <f t="shared" si="105"/>
        <v>7.1324100000000001</v>
      </c>
      <c r="G896" s="2">
        <f t="shared" si="107"/>
        <v>7.0047700000000024</v>
      </c>
      <c r="H896" s="2">
        <f t="shared" si="103"/>
        <v>6.8482115000000023</v>
      </c>
      <c r="I896" s="2">
        <f t="array" ref="I896">SUMPRODUCT(B880:B899, (ROW(B880:B899)-ROW(B880)+1)) / (20*21/2)</f>
        <v>7.1271138095238085</v>
      </c>
      <c r="J896" s="2">
        <f t="shared" si="106"/>
        <v>7.108657753405927</v>
      </c>
      <c r="K896" s="2">
        <f t="shared" si="108"/>
        <v>7.0402985178782833</v>
      </c>
    </row>
    <row r="897" spans="1:11" ht="13.5" x14ac:dyDescent="0.25">
      <c r="A897" s="4">
        <f>TITRES_STAT!B900</f>
        <v>43308</v>
      </c>
      <c r="B897" s="2">
        <f>TITRES_STAT!D900</f>
        <v>7.0162000000000004</v>
      </c>
      <c r="C897" s="2">
        <f t="shared" si="101"/>
        <v>-9.9699999999999456E-2</v>
      </c>
      <c r="D897" s="2">
        <f t="shared" si="102"/>
        <v>7.1063000000000001</v>
      </c>
      <c r="E897" s="2">
        <f t="shared" si="104"/>
        <v>7.1274299999999995</v>
      </c>
      <c r="F897" s="2">
        <f t="shared" si="105"/>
        <v>7.1288200000000002</v>
      </c>
      <c r="G897" s="2">
        <f t="shared" si="107"/>
        <v>7.0080120000000026</v>
      </c>
      <c r="H897" s="2">
        <f t="shared" si="103"/>
        <v>6.849099500000003</v>
      </c>
      <c r="I897" s="2">
        <f t="array" ref="I897">SUMPRODUCT(B881:B900, (ROW(B881:B900)-ROW(B881)+1)) / (20*21/2)</f>
        <v>7.1260466666666655</v>
      </c>
      <c r="J897" s="2">
        <f t="shared" si="106"/>
        <v>7.0998522530815533</v>
      </c>
      <c r="K897" s="2">
        <f t="shared" si="108"/>
        <v>7.0393534779614884</v>
      </c>
    </row>
    <row r="898" spans="1:11" ht="13.5" x14ac:dyDescent="0.25">
      <c r="A898" s="4">
        <f>TITRES_STAT!B901</f>
        <v>43311</v>
      </c>
      <c r="B898" s="2">
        <f>TITRES_STAT!D901</f>
        <v>7.1158999999999999</v>
      </c>
      <c r="C898" s="2">
        <f t="shared" si="101"/>
        <v>9.9699999999999456E-2</v>
      </c>
      <c r="D898" s="2">
        <f t="shared" si="102"/>
        <v>7.1023200000000006</v>
      </c>
      <c r="E898" s="2">
        <f t="shared" si="104"/>
        <v>7.1222499999999984</v>
      </c>
      <c r="F898" s="2">
        <f t="shared" si="105"/>
        <v>7.1338050000000006</v>
      </c>
      <c r="G898" s="2">
        <f t="shared" si="107"/>
        <v>7.0113780000000023</v>
      </c>
      <c r="H898" s="2">
        <f t="shared" si="103"/>
        <v>6.8504860000000027</v>
      </c>
      <c r="I898" s="2">
        <f t="array" ref="I898">SUMPRODUCT(B882:B901, (ROW(B882:B901)-ROW(B882)+1)) / (20*21/2)</f>
        <v>7.1092847619047621</v>
      </c>
      <c r="J898" s="2">
        <f t="shared" si="106"/>
        <v>7.1013806099309296</v>
      </c>
      <c r="K898" s="2">
        <f t="shared" si="108"/>
        <v>7.0423553023551557</v>
      </c>
    </row>
    <row r="899" spans="1:11" ht="13.5" x14ac:dyDescent="0.25">
      <c r="A899" s="4">
        <f>TITRES_STAT!B902</f>
        <v>43312</v>
      </c>
      <c r="B899" s="2">
        <f>TITRES_STAT!D902</f>
        <v>7.1199000000000003</v>
      </c>
      <c r="C899" s="2">
        <f t="shared" si="101"/>
        <v>4.0000000000004476E-3</v>
      </c>
      <c r="D899" s="2">
        <f t="shared" si="102"/>
        <v>7.1007400000000001</v>
      </c>
      <c r="E899" s="2">
        <f t="shared" si="104"/>
        <v>7.1174699999999991</v>
      </c>
      <c r="F899" s="2">
        <f t="shared" si="105"/>
        <v>7.1350050000000014</v>
      </c>
      <c r="G899" s="2">
        <f t="shared" si="107"/>
        <v>7.0135780000000008</v>
      </c>
      <c r="H899" s="2">
        <f t="shared" si="103"/>
        <v>6.852009500000003</v>
      </c>
      <c r="I899" s="2">
        <f t="array" ref="I899">SUMPRODUCT(B883:B902, (ROW(B883:B902)-ROW(B883)+1)) / (20*21/2)</f>
        <v>7.1022823809523805</v>
      </c>
      <c r="J899" s="2">
        <f t="shared" si="106"/>
        <v>7.1031443613660796</v>
      </c>
      <c r="K899" s="2">
        <f t="shared" si="108"/>
        <v>7.0453962708902482</v>
      </c>
    </row>
    <row r="900" spans="1:11" ht="13.5" x14ac:dyDescent="0.25">
      <c r="A900" s="4">
        <f>TITRES_STAT!B903</f>
        <v>43313</v>
      </c>
      <c r="B900" s="2">
        <f>TITRES_STAT!D903</f>
        <v>7.1238000000000001</v>
      </c>
      <c r="C900" s="2">
        <f t="shared" ref="C900:C963" si="109">B900-B899</f>
        <v>3.8999999999997925E-3</v>
      </c>
      <c r="D900" s="2">
        <f t="shared" si="102"/>
        <v>7.0983400000000003</v>
      </c>
      <c r="E900" s="2">
        <f t="shared" si="104"/>
        <v>7.1162700000000001</v>
      </c>
      <c r="F900" s="2">
        <f t="shared" si="105"/>
        <v>7.1363999999999992</v>
      </c>
      <c r="G900" s="2">
        <f t="shared" si="107"/>
        <v>7.0181920000000018</v>
      </c>
      <c r="H900" s="2">
        <f t="shared" si="103"/>
        <v>6.8535525000000028</v>
      </c>
      <c r="I900" s="2">
        <f t="array" ref="I900">SUMPRODUCT(B884:B903, (ROW(B884:B903)-ROW(B884)+1)) / (20*21/2)</f>
        <v>7.0996019047619052</v>
      </c>
      <c r="J900" s="2">
        <f t="shared" si="106"/>
        <v>7.105111565045501</v>
      </c>
      <c r="K900" s="2">
        <f t="shared" si="108"/>
        <v>7.048470926933768</v>
      </c>
    </row>
    <row r="901" spans="1:11" ht="13.5" x14ac:dyDescent="0.25">
      <c r="A901" s="4">
        <f>TITRES_STAT!B904</f>
        <v>43314</v>
      </c>
      <c r="B901" s="2">
        <f>TITRES_STAT!D904</f>
        <v>6.9603999999999999</v>
      </c>
      <c r="C901" s="2">
        <f t="shared" si="109"/>
        <v>-0.16340000000000021</v>
      </c>
      <c r="D901" s="2">
        <f t="shared" si="102"/>
        <v>7.0672400000000009</v>
      </c>
      <c r="E901" s="2">
        <f t="shared" si="104"/>
        <v>7.0987300000000007</v>
      </c>
      <c r="F901" s="2">
        <f t="shared" si="105"/>
        <v>7.129624999999999</v>
      </c>
      <c r="G901" s="2">
        <f t="shared" si="107"/>
        <v>7.0179800000000014</v>
      </c>
      <c r="H901" s="2">
        <f t="shared" si="103"/>
        <v>6.8542980000000027</v>
      </c>
      <c r="I901" s="2">
        <f t="array" ref="I901">SUMPRODUCT(B885:B904, (ROW(B885:B904)-ROW(B885)+1)) / (20*21/2)</f>
        <v>7.097263333333335</v>
      </c>
      <c r="J901" s="2">
        <f t="shared" si="106"/>
        <v>7.0913295112316446</v>
      </c>
      <c r="K901" s="2">
        <f t="shared" si="108"/>
        <v>7.0450171650932285</v>
      </c>
    </row>
    <row r="902" spans="1:11" ht="13.5" x14ac:dyDescent="0.25">
      <c r="A902" s="4">
        <f>TITRES_STAT!B905</f>
        <v>43315</v>
      </c>
      <c r="B902" s="2">
        <f>TITRES_STAT!D905</f>
        <v>7.0560999999999998</v>
      </c>
      <c r="C902" s="2">
        <f t="shared" si="109"/>
        <v>9.5699999999999896E-2</v>
      </c>
      <c r="D902" s="2">
        <f t="shared" si="102"/>
        <v>7.0752199999999998</v>
      </c>
      <c r="E902" s="2">
        <f t="shared" si="104"/>
        <v>7.0907600000000004</v>
      </c>
      <c r="F902" s="2">
        <f t="shared" si="105"/>
        <v>7.124044999999998</v>
      </c>
      <c r="G902" s="2">
        <f t="shared" si="107"/>
        <v>7.0220200000000013</v>
      </c>
      <c r="H902" s="2">
        <f t="shared" si="103"/>
        <v>6.8555220000000032</v>
      </c>
      <c r="I902" s="2">
        <f t="array" ref="I902">SUMPRODUCT(B886:B905, (ROW(B886:B905)-ROW(B886)+1)) / (20*21/2)</f>
        <v>7.0952666666666664</v>
      </c>
      <c r="J902" s="2">
        <f t="shared" si="106"/>
        <v>7.0879743196857738</v>
      </c>
      <c r="K902" s="2">
        <f t="shared" si="108"/>
        <v>7.0454517860699646</v>
      </c>
    </row>
    <row r="903" spans="1:11" ht="13.5" x14ac:dyDescent="0.25">
      <c r="A903" s="4">
        <f>TITRES_STAT!B906</f>
        <v>43318</v>
      </c>
      <c r="B903" s="2">
        <f>TITRES_STAT!D906</f>
        <v>7.0959000000000003</v>
      </c>
      <c r="C903" s="2">
        <f t="shared" si="109"/>
        <v>3.9800000000000502E-2</v>
      </c>
      <c r="D903" s="2">
        <f t="shared" ref="D903:D966" si="110">AVERAGE(B899:B903)</f>
        <v>7.0712199999999994</v>
      </c>
      <c r="E903" s="2">
        <f t="shared" si="104"/>
        <v>7.0867700000000013</v>
      </c>
      <c r="F903" s="2">
        <f t="shared" si="105"/>
        <v>7.1204549999999998</v>
      </c>
      <c r="G903" s="2">
        <f t="shared" si="107"/>
        <v>7.026778000000002</v>
      </c>
      <c r="H903" s="2">
        <f t="shared" si="103"/>
        <v>6.8569645000000028</v>
      </c>
      <c r="I903" s="2">
        <f t="array" ref="I903">SUMPRODUCT(B887:B906, (ROW(B887:B906)-ROW(B887)+1)) / (20*21/2)</f>
        <v>7.0936119047619046</v>
      </c>
      <c r="J903" s="2">
        <f t="shared" si="106"/>
        <v>7.0887291463823665</v>
      </c>
      <c r="K903" s="2">
        <f t="shared" si="108"/>
        <v>7.0474301474005543</v>
      </c>
    </row>
    <row r="904" spans="1:11" ht="13.5" x14ac:dyDescent="0.25">
      <c r="A904" s="4">
        <f>TITRES_STAT!B907</f>
        <v>43319</v>
      </c>
      <c r="B904" s="2">
        <f>TITRES_STAT!D907</f>
        <v>7.0959000000000003</v>
      </c>
      <c r="C904" s="2">
        <f t="shared" si="109"/>
        <v>0</v>
      </c>
      <c r="D904" s="2">
        <f t="shared" si="110"/>
        <v>7.066419999999999</v>
      </c>
      <c r="E904" s="2">
        <f t="shared" si="104"/>
        <v>7.0835800000000004</v>
      </c>
      <c r="F904" s="2">
        <f t="shared" si="105"/>
        <v>7.1168649999999998</v>
      </c>
      <c r="G904" s="2">
        <f t="shared" si="107"/>
        <v>7.031614000000002</v>
      </c>
      <c r="H904" s="2">
        <f t="shared" si="103"/>
        <v>6.858465500000003</v>
      </c>
      <c r="I904" s="2">
        <f t="array" ref="I904">SUMPRODUCT(B888:B907, (ROW(B888:B907)-ROW(B888)+1)) / (20*21/2)</f>
        <v>7.0770800000000005</v>
      </c>
      <c r="J904" s="2">
        <f t="shared" si="106"/>
        <v>7.0894120848221407</v>
      </c>
      <c r="K904" s="2">
        <f t="shared" si="108"/>
        <v>7.0493309259338659</v>
      </c>
    </row>
    <row r="905" spans="1:11" ht="13.5" x14ac:dyDescent="0.25">
      <c r="A905" s="4">
        <f>TITRES_STAT!B908</f>
        <v>43320</v>
      </c>
      <c r="B905" s="2">
        <f>TITRES_STAT!D908</f>
        <v>7.0959000000000003</v>
      </c>
      <c r="C905" s="2">
        <f t="shared" si="109"/>
        <v>0</v>
      </c>
      <c r="D905" s="2">
        <f t="shared" si="110"/>
        <v>7.0608400000000007</v>
      </c>
      <c r="E905" s="2">
        <f t="shared" si="104"/>
        <v>7.0795900000000005</v>
      </c>
      <c r="F905" s="2">
        <f t="shared" si="105"/>
        <v>7.1132749999999989</v>
      </c>
      <c r="G905" s="2">
        <f t="shared" si="107"/>
        <v>7.0345020000000025</v>
      </c>
      <c r="H905" s="2">
        <f t="shared" si="103"/>
        <v>6.8599665000000041</v>
      </c>
      <c r="I905" s="2">
        <f t="array" ref="I905">SUMPRODUCT(B889:B908, (ROW(B889:B908)-ROW(B889)+1)) / (20*21/2)</f>
        <v>7.0616490476190465</v>
      </c>
      <c r="J905" s="2">
        <f t="shared" si="106"/>
        <v>7.0900299815057464</v>
      </c>
      <c r="K905" s="2">
        <f t="shared" si="108"/>
        <v>7.0511571641325386</v>
      </c>
    </row>
    <row r="906" spans="1:11" ht="13.5" x14ac:dyDescent="0.25">
      <c r="A906" s="4">
        <f>TITRES_STAT!B909</f>
        <v>43321</v>
      </c>
      <c r="B906" s="2">
        <f>TITRES_STAT!D909</f>
        <v>7.0959000000000003</v>
      </c>
      <c r="C906" s="2">
        <f t="shared" si="109"/>
        <v>0</v>
      </c>
      <c r="D906" s="2">
        <f t="shared" si="110"/>
        <v>7.0879400000000006</v>
      </c>
      <c r="E906" s="2">
        <f t="shared" si="104"/>
        <v>7.0775900000000007</v>
      </c>
      <c r="F906" s="2">
        <f t="shared" si="105"/>
        <v>7.1100850000000007</v>
      </c>
      <c r="G906" s="2">
        <f t="shared" si="107"/>
        <v>7.0374680000000014</v>
      </c>
      <c r="H906" s="2">
        <f t="shared" ref="H906:H969" si="111">AVERAGE(B707:B906)</f>
        <v>6.8614675000000034</v>
      </c>
      <c r="I906" s="2">
        <f t="array" ref="I906">SUMPRODUCT(B890:B909, (ROW(B890:B909)-ROW(B890)+1)) / (20*21/2)</f>
        <v>7.0442809523809533</v>
      </c>
      <c r="J906" s="2">
        <f t="shared" si="106"/>
        <v>7.090589030886151</v>
      </c>
      <c r="K906" s="2">
        <f t="shared" si="108"/>
        <v>7.0529117851469492</v>
      </c>
    </row>
    <row r="907" spans="1:11" ht="13.5" x14ac:dyDescent="0.25">
      <c r="A907" s="4">
        <f>TITRES_STAT!B910</f>
        <v>43322</v>
      </c>
      <c r="B907" s="2">
        <f>TITRES_STAT!D910</f>
        <v>6.9364999999999997</v>
      </c>
      <c r="C907" s="2">
        <f t="shared" si="109"/>
        <v>-0.15940000000000065</v>
      </c>
      <c r="D907" s="2">
        <f t="shared" si="110"/>
        <v>7.0640200000000011</v>
      </c>
      <c r="E907" s="2">
        <f t="shared" si="104"/>
        <v>7.0696200000000005</v>
      </c>
      <c r="F907" s="2">
        <f t="shared" si="105"/>
        <v>7.0985249999999995</v>
      </c>
      <c r="G907" s="2">
        <f t="shared" si="107"/>
        <v>7.0384140000000022</v>
      </c>
      <c r="H907" s="2">
        <f t="shared" si="111"/>
        <v>6.8622885000000045</v>
      </c>
      <c r="I907" s="2">
        <f t="array" ref="I907">SUMPRODUCT(B891:B910, (ROW(B891:B910)-ROW(B891)+1)) / (20*21/2)</f>
        <v>7.0285466666666663</v>
      </c>
      <c r="J907" s="2">
        <f t="shared" si="106"/>
        <v>7.0759138850874699</v>
      </c>
      <c r="K907" s="2">
        <f t="shared" si="108"/>
        <v>7.0483466171019709</v>
      </c>
    </row>
    <row r="908" spans="1:11" ht="13.5" x14ac:dyDescent="0.25">
      <c r="A908" s="4">
        <f>TITRES_STAT!B911</f>
        <v>43326</v>
      </c>
      <c r="B908" s="2">
        <f>TITRES_STAT!D911</f>
        <v>6.9364999999999997</v>
      </c>
      <c r="C908" s="2">
        <f t="shared" si="109"/>
        <v>0</v>
      </c>
      <c r="D908" s="2">
        <f t="shared" si="110"/>
        <v>7.0321400000000001</v>
      </c>
      <c r="E908" s="2">
        <f t="shared" ref="E908:E971" si="112">AVERAGE(B899:B908)</f>
        <v>7.0516800000000002</v>
      </c>
      <c r="F908" s="2">
        <f t="shared" si="105"/>
        <v>7.0869649999999993</v>
      </c>
      <c r="G908" s="2">
        <f t="shared" si="107"/>
        <v>7.0407620000000017</v>
      </c>
      <c r="H908" s="2">
        <f t="shared" si="111"/>
        <v>6.8631095000000037</v>
      </c>
      <c r="I908" s="2">
        <f t="array" ref="I908">SUMPRODUCT(B892:B911, (ROW(B892:B911)-ROW(B892)+1)) / (20*21/2)</f>
        <v>7.0138942857142865</v>
      </c>
      <c r="J908" s="2">
        <f t="shared" si="106"/>
        <v>7.0626363722219967</v>
      </c>
      <c r="K908" s="2">
        <f t="shared" si="108"/>
        <v>7.0439604752548348</v>
      </c>
    </row>
    <row r="909" spans="1:11" ht="13.5" x14ac:dyDescent="0.25">
      <c r="A909" s="4">
        <f>TITRES_STAT!B912</f>
        <v>43327</v>
      </c>
      <c r="B909" s="2">
        <f>TITRES_STAT!D912</f>
        <v>6.9046000000000003</v>
      </c>
      <c r="C909" s="2">
        <f t="shared" si="109"/>
        <v>-3.1899999999999373E-2</v>
      </c>
      <c r="D909" s="2">
        <f t="shared" si="110"/>
        <v>6.9938799999999999</v>
      </c>
      <c r="E909" s="2">
        <f t="shared" si="112"/>
        <v>7.0301500000000008</v>
      </c>
      <c r="F909" s="2">
        <f t="shared" si="105"/>
        <v>7.073809999999999</v>
      </c>
      <c r="G909" s="2">
        <f t="shared" si="107"/>
        <v>7.0415380000000019</v>
      </c>
      <c r="H909" s="2">
        <f t="shared" si="111"/>
        <v>6.864140500000004</v>
      </c>
      <c r="I909" s="2">
        <f t="array" ref="I909">SUMPRODUCT(B893:B912, (ROW(B893:B912)-ROW(B893)+1)) / (20*21/2)</f>
        <v>7.0181619047619064</v>
      </c>
      <c r="J909" s="2">
        <f t="shared" si="106"/>
        <v>7.0475852891532353</v>
      </c>
      <c r="K909" s="2">
        <f t="shared" si="108"/>
        <v>7.0384953585781744</v>
      </c>
    </row>
    <row r="910" spans="1:11" ht="13.5" x14ac:dyDescent="0.25">
      <c r="A910" s="4">
        <f>TITRES_STAT!B913</f>
        <v>43328</v>
      </c>
      <c r="B910" s="2">
        <f>TITRES_STAT!D913</f>
        <v>6.9085999999999999</v>
      </c>
      <c r="C910" s="2">
        <f t="shared" si="109"/>
        <v>3.9999999999995595E-3</v>
      </c>
      <c r="D910" s="2">
        <f t="shared" si="110"/>
        <v>6.9564199999999996</v>
      </c>
      <c r="E910" s="2">
        <f t="shared" si="112"/>
        <v>7.008630000000001</v>
      </c>
      <c r="F910" s="2">
        <f t="shared" si="105"/>
        <v>7.0624500000000001</v>
      </c>
      <c r="G910" s="2">
        <f t="shared" si="107"/>
        <v>7.0410700000000013</v>
      </c>
      <c r="H910" s="2">
        <f t="shared" si="111"/>
        <v>6.8652890000000051</v>
      </c>
      <c r="I910" s="2">
        <f t="array" ref="I910">SUMPRODUCT(B894:B913, (ROW(B894:B913)-ROW(B894)+1)) / (20*21/2)</f>
        <v>7.0044004761904786</v>
      </c>
      <c r="J910" s="2">
        <f t="shared" si="106"/>
        <v>7.034348594948165</v>
      </c>
      <c r="K910" s="2">
        <f t="shared" si="108"/>
        <v>7.0334014229476578</v>
      </c>
    </row>
    <row r="911" spans="1:11" ht="13.5" x14ac:dyDescent="0.25">
      <c r="A911" s="4">
        <f>TITRES_STAT!B914</f>
        <v>43329</v>
      </c>
      <c r="B911" s="2">
        <f>TITRES_STAT!D914</f>
        <v>6.9085999999999999</v>
      </c>
      <c r="C911" s="2">
        <f t="shared" si="109"/>
        <v>0</v>
      </c>
      <c r="D911" s="2">
        <f t="shared" si="110"/>
        <v>6.9189600000000002</v>
      </c>
      <c r="E911" s="2">
        <f t="shared" si="112"/>
        <v>7.0034500000000008</v>
      </c>
      <c r="F911" s="2">
        <f t="shared" si="105"/>
        <v>7.0510900000000003</v>
      </c>
      <c r="G911" s="2">
        <f t="shared" si="107"/>
        <v>7.0406019999999998</v>
      </c>
      <c r="H911" s="2">
        <f t="shared" si="111"/>
        <v>6.8667295000000044</v>
      </c>
      <c r="I911" s="2">
        <f t="array" ref="I911">SUMPRODUCT(B895:B914, (ROW(B895:B914)-ROW(B895)+1)) / (20*21/2)</f>
        <v>7.0099590476190485</v>
      </c>
      <c r="J911" s="2">
        <f t="shared" si="106"/>
        <v>7.0223725382864348</v>
      </c>
      <c r="K911" s="2">
        <f t="shared" si="108"/>
        <v>7.0285072494987304</v>
      </c>
    </row>
    <row r="912" spans="1:11" ht="13.5" x14ac:dyDescent="0.25">
      <c r="A912" s="4">
        <f>TITRES_STAT!B915</f>
        <v>43332</v>
      </c>
      <c r="B912" s="2">
        <f>TITRES_STAT!D915</f>
        <v>7.0959000000000003</v>
      </c>
      <c r="C912" s="2">
        <f t="shared" si="109"/>
        <v>0.18730000000000047</v>
      </c>
      <c r="D912" s="2">
        <f t="shared" si="110"/>
        <v>6.9508399999999995</v>
      </c>
      <c r="E912" s="2">
        <f t="shared" si="112"/>
        <v>7.0074300000000012</v>
      </c>
      <c r="F912" s="2">
        <f t="shared" si="105"/>
        <v>7.0490949999999994</v>
      </c>
      <c r="G912" s="2">
        <f t="shared" si="107"/>
        <v>7.0438800000000015</v>
      </c>
      <c r="H912" s="2">
        <f t="shared" si="111"/>
        <v>6.8691065000000044</v>
      </c>
      <c r="I912" s="2">
        <f t="array" ref="I912">SUMPRODUCT(B896:B915, (ROW(B896:B915)-ROW(B896)+1)) / (20*21/2)</f>
        <v>7.0156695238095255</v>
      </c>
      <c r="J912" s="2">
        <f t="shared" si="106"/>
        <v>7.0293751536877265</v>
      </c>
      <c r="K912" s="2">
        <f t="shared" si="108"/>
        <v>7.0311501024595646</v>
      </c>
    </row>
    <row r="913" spans="1:11" ht="13.5" x14ac:dyDescent="0.25">
      <c r="A913" s="4">
        <f>TITRES_STAT!B916</f>
        <v>43335</v>
      </c>
      <c r="B913" s="2">
        <f>TITRES_STAT!D916</f>
        <v>6.9046000000000003</v>
      </c>
      <c r="C913" s="2">
        <f t="shared" si="109"/>
        <v>-0.19130000000000003</v>
      </c>
      <c r="D913" s="2">
        <f t="shared" si="110"/>
        <v>6.9444600000000012</v>
      </c>
      <c r="E913" s="2">
        <f t="shared" si="112"/>
        <v>6.9882999999999997</v>
      </c>
      <c r="F913" s="2">
        <f t="shared" si="105"/>
        <v>7.0375350000000001</v>
      </c>
      <c r="G913" s="2">
        <f t="shared" si="107"/>
        <v>7.0433320000000013</v>
      </c>
      <c r="H913" s="2">
        <f t="shared" si="111"/>
        <v>6.8705270000000054</v>
      </c>
      <c r="I913" s="2">
        <f t="array" ref="I913">SUMPRODUCT(B897:B916, (ROW(B897:B916)-ROW(B897)+1)) / (20*21/2)</f>
        <v>7.0215700000000023</v>
      </c>
      <c r="J913" s="2">
        <f t="shared" si="106"/>
        <v>7.0174918057174667</v>
      </c>
      <c r="K913" s="2">
        <f t="shared" si="108"/>
        <v>7.0261873533435031</v>
      </c>
    </row>
    <row r="914" spans="1:11" ht="13.5" x14ac:dyDescent="0.25">
      <c r="A914" s="4">
        <f>TITRES_STAT!B917</f>
        <v>43336</v>
      </c>
      <c r="B914" s="2">
        <f>TITRES_STAT!D917</f>
        <v>7.0959000000000003</v>
      </c>
      <c r="C914" s="2">
        <f t="shared" si="109"/>
        <v>0.19130000000000003</v>
      </c>
      <c r="D914" s="2">
        <f t="shared" si="110"/>
        <v>6.9827200000000005</v>
      </c>
      <c r="E914" s="2">
        <f t="shared" si="112"/>
        <v>6.9883000000000006</v>
      </c>
      <c r="F914" s="2">
        <f t="shared" si="105"/>
        <v>7.0359399999999992</v>
      </c>
      <c r="G914" s="2">
        <f t="shared" si="107"/>
        <v>7.0466100000000003</v>
      </c>
      <c r="H914" s="2">
        <f t="shared" si="111"/>
        <v>6.8729040000000055</v>
      </c>
      <c r="I914" s="2">
        <f t="array" ref="I914">SUMPRODUCT(B898:B917, (ROW(B898:B917)-ROW(B898)+1)) / (20*21/2)</f>
        <v>7.027565714285716</v>
      </c>
      <c r="J914" s="2">
        <f t="shared" si="106"/>
        <v>7.0249592527919935</v>
      </c>
      <c r="K914" s="2">
        <f t="shared" si="108"/>
        <v>7.02892118262415</v>
      </c>
    </row>
    <row r="915" spans="1:11" ht="13.5" x14ac:dyDescent="0.25">
      <c r="A915" s="4">
        <f>TITRES_STAT!B918</f>
        <v>43339</v>
      </c>
      <c r="B915" s="2">
        <f>TITRES_STAT!D918</f>
        <v>7.0959000000000003</v>
      </c>
      <c r="C915" s="2">
        <f t="shared" si="109"/>
        <v>0</v>
      </c>
      <c r="D915" s="2">
        <f t="shared" si="110"/>
        <v>7.0201800000000008</v>
      </c>
      <c r="E915" s="2">
        <f t="shared" si="112"/>
        <v>6.9883000000000006</v>
      </c>
      <c r="F915" s="2">
        <f t="shared" si="105"/>
        <v>7.033945000000001</v>
      </c>
      <c r="G915" s="2">
        <f t="shared" si="107"/>
        <v>7.049888000000001</v>
      </c>
      <c r="H915" s="2">
        <f t="shared" si="111"/>
        <v>6.8752810000000055</v>
      </c>
      <c r="I915" s="2">
        <f t="array" ref="I915">SUMPRODUCT(B899:B918, (ROW(B899:B918)-ROW(B899)+1)) / (20*21/2)</f>
        <v>7.0369819047619053</v>
      </c>
      <c r="J915" s="2">
        <f t="shared" si="106"/>
        <v>7.031715514430851</v>
      </c>
      <c r="K915" s="2">
        <f t="shared" si="108"/>
        <v>7.0315478029133995</v>
      </c>
    </row>
    <row r="916" spans="1:11" ht="13.5" x14ac:dyDescent="0.25">
      <c r="A916" s="4">
        <f>TITRES_STAT!B919</f>
        <v>43340</v>
      </c>
      <c r="B916" s="2">
        <f>TITRES_STAT!D919</f>
        <v>7.0959000000000003</v>
      </c>
      <c r="C916" s="2">
        <f t="shared" si="109"/>
        <v>0</v>
      </c>
      <c r="D916" s="2">
        <f t="shared" si="110"/>
        <v>7.057640000000001</v>
      </c>
      <c r="E916" s="2">
        <f t="shared" si="112"/>
        <v>6.9883000000000006</v>
      </c>
      <c r="F916" s="2">
        <f t="shared" ref="F916:F979" si="113">AVERAGE(B897:B916)</f>
        <v>7.0329449999999998</v>
      </c>
      <c r="G916" s="2">
        <f t="shared" si="107"/>
        <v>7.0531660000000009</v>
      </c>
      <c r="H916" s="2">
        <f t="shared" si="111"/>
        <v>6.8776580000000056</v>
      </c>
      <c r="I916" s="2">
        <f t="array" ref="I916">SUMPRODUCT(B900:B919, (ROW(B900:B919)-ROW(B900)+1)) / (20*21/2)</f>
        <v>7.0425033333333342</v>
      </c>
      <c r="J916" s="2">
        <f t="shared" si="106"/>
        <v>7.0378283225802933</v>
      </c>
      <c r="K916" s="2">
        <f t="shared" si="108"/>
        <v>7.0340714184854232</v>
      </c>
    </row>
    <row r="917" spans="1:11" ht="13.5" x14ac:dyDescent="0.25">
      <c r="A917" s="4">
        <f>TITRES_STAT!B920</f>
        <v>43341</v>
      </c>
      <c r="B917" s="2">
        <f>TITRES_STAT!D920</f>
        <v>7.0959000000000003</v>
      </c>
      <c r="C917" s="2">
        <f t="shared" si="109"/>
        <v>0</v>
      </c>
      <c r="D917" s="2">
        <f t="shared" si="110"/>
        <v>7.057640000000001</v>
      </c>
      <c r="E917" s="2">
        <f t="shared" si="112"/>
        <v>7.0042400000000002</v>
      </c>
      <c r="F917" s="2">
        <f t="shared" si="113"/>
        <v>7.0369299999999999</v>
      </c>
      <c r="G917" s="2">
        <f t="shared" si="107"/>
        <v>7.0565220000000002</v>
      </c>
      <c r="H917" s="2">
        <f t="shared" si="111"/>
        <v>6.8810280000000041</v>
      </c>
      <c r="I917" s="2">
        <f t="array" ref="I917">SUMPRODUCT(B901:B920, (ROW(B901:B920)-ROW(B901)+1)) / (20*21/2)</f>
        <v>7.0329580952380963</v>
      </c>
      <c r="J917" s="2">
        <f t="shared" ref="J917:J980" si="114">$J$4*B917+J916*(1-$J$4)</f>
        <v>7.0433589585250269</v>
      </c>
      <c r="K917" s="2">
        <f t="shared" si="108"/>
        <v>7.0364960687408971</v>
      </c>
    </row>
    <row r="918" spans="1:11" ht="13.5" x14ac:dyDescent="0.25">
      <c r="A918" s="4">
        <f>TITRES_STAT!B921</f>
        <v>43342</v>
      </c>
      <c r="B918" s="2">
        <f>TITRES_STAT!D921</f>
        <v>7.1357999999999997</v>
      </c>
      <c r="C918" s="2">
        <f t="shared" si="109"/>
        <v>3.989999999999938E-2</v>
      </c>
      <c r="D918" s="2">
        <f t="shared" si="110"/>
        <v>7.1038800000000011</v>
      </c>
      <c r="E918" s="2">
        <f t="shared" si="112"/>
        <v>7.0241700000000007</v>
      </c>
      <c r="F918" s="2">
        <f t="shared" si="113"/>
        <v>7.0379249999999995</v>
      </c>
      <c r="G918" s="2">
        <f t="shared" si="107"/>
        <v>7.0613760000000001</v>
      </c>
      <c r="H918" s="2">
        <f t="shared" si="111"/>
        <v>6.8837995000000056</v>
      </c>
      <c r="I918" s="2">
        <f t="array" ref="I918">SUMPRODUCT(B902:B921, (ROW(B902:B921)-ROW(B902)+1)) / (20*21/2)</f>
        <v>7.0410095238095245</v>
      </c>
      <c r="J918" s="2">
        <f t="shared" si="114"/>
        <v>7.0521628672369285</v>
      </c>
      <c r="K918" s="2">
        <f t="shared" si="108"/>
        <v>7.0403903405549793</v>
      </c>
    </row>
    <row r="919" spans="1:11" ht="13.5" x14ac:dyDescent="0.25">
      <c r="A919" s="4">
        <f>TITRES_STAT!B922</f>
        <v>43343</v>
      </c>
      <c r="B919" s="2">
        <f>TITRES_STAT!D922</f>
        <v>7.0959000000000003</v>
      </c>
      <c r="C919" s="2">
        <f t="shared" si="109"/>
        <v>-3.989999999999938E-2</v>
      </c>
      <c r="D919" s="2">
        <f t="shared" si="110"/>
        <v>7.1038800000000011</v>
      </c>
      <c r="E919" s="2">
        <f t="shared" si="112"/>
        <v>7.0433000000000003</v>
      </c>
      <c r="F919" s="2">
        <f t="shared" si="113"/>
        <v>7.0367250000000015</v>
      </c>
      <c r="G919" s="2">
        <f t="shared" si="107"/>
        <v>7.0646540000000009</v>
      </c>
      <c r="H919" s="2">
        <f t="shared" si="111"/>
        <v>6.886430000000006</v>
      </c>
      <c r="I919" s="2">
        <f t="array" ref="I919">SUMPRODUCT(B903:B922, (ROW(B903:B922)-ROW(B903)+1)) / (20*21/2)</f>
        <v>7.0316347619047628</v>
      </c>
      <c r="J919" s="2">
        <f t="shared" si="114"/>
        <v>7.0563283084524588</v>
      </c>
      <c r="K919" s="2">
        <f t="shared" si="108"/>
        <v>7.0425671899449807</v>
      </c>
    </row>
    <row r="920" spans="1:11" ht="13.5" x14ac:dyDescent="0.25">
      <c r="A920" s="4">
        <f>TITRES_STAT!B923</f>
        <v>43346</v>
      </c>
      <c r="B920" s="2">
        <f>TITRES_STAT!D923</f>
        <v>6.9364999999999997</v>
      </c>
      <c r="C920" s="2">
        <f t="shared" si="109"/>
        <v>-0.15940000000000065</v>
      </c>
      <c r="D920" s="2">
        <f t="shared" si="110"/>
        <v>7.0720000000000001</v>
      </c>
      <c r="E920" s="2">
        <f t="shared" si="112"/>
        <v>7.0460899999999995</v>
      </c>
      <c r="F920" s="2">
        <f t="shared" si="113"/>
        <v>7.0273599999999998</v>
      </c>
      <c r="G920" s="2">
        <f t="shared" si="107"/>
        <v>7.064744000000001</v>
      </c>
      <c r="H920" s="2">
        <f t="shared" si="111"/>
        <v>6.8882050000000064</v>
      </c>
      <c r="I920" s="2">
        <f t="array" ref="I920">SUMPRODUCT(B904:B923, (ROW(B904:B923)-ROW(B904)+1)) / (20*21/2)</f>
        <v>7.0197914285714296</v>
      </c>
      <c r="J920" s="2">
        <f t="shared" si="114"/>
        <v>7.0449160885998436</v>
      </c>
      <c r="K920" s="2">
        <f t="shared" si="108"/>
        <v>7.0384076923000789</v>
      </c>
    </row>
    <row r="921" spans="1:11" ht="13.5" x14ac:dyDescent="0.25">
      <c r="A921" s="4">
        <f>TITRES_STAT!B924</f>
        <v>43347</v>
      </c>
      <c r="B921" s="2">
        <f>TITRES_STAT!D924</f>
        <v>7.1119000000000003</v>
      </c>
      <c r="C921" s="2">
        <f t="shared" si="109"/>
        <v>0.17540000000000067</v>
      </c>
      <c r="D921" s="2">
        <f t="shared" si="110"/>
        <v>7.0751999999999997</v>
      </c>
      <c r="E921" s="2">
        <f t="shared" si="112"/>
        <v>7.0664200000000008</v>
      </c>
      <c r="F921" s="2">
        <f t="shared" si="113"/>
        <v>7.0349349999999999</v>
      </c>
      <c r="G921" s="2">
        <f t="shared" si="107"/>
        <v>7.0667840000000002</v>
      </c>
      <c r="H921" s="2">
        <f t="shared" si="111"/>
        <v>6.8906620000000052</v>
      </c>
      <c r="I921" s="2">
        <f t="array" ref="I921">SUMPRODUCT(B905:B924, (ROW(B905:B924)-ROW(B905)+1)) / (20*21/2)</f>
        <v>7.0194876190476201</v>
      </c>
      <c r="J921" s="2">
        <f t="shared" si="114"/>
        <v>7.0512955087331912</v>
      </c>
      <c r="K921" s="2">
        <f t="shared" si="108"/>
        <v>7.0412897435824293</v>
      </c>
    </row>
    <row r="922" spans="1:11" ht="13.5" x14ac:dyDescent="0.25">
      <c r="A922" s="4">
        <f>TITRES_STAT!B925</f>
        <v>43348</v>
      </c>
      <c r="B922" s="2">
        <f>TITRES_STAT!D925</f>
        <v>6.9364999999999997</v>
      </c>
      <c r="C922" s="2">
        <f t="shared" si="109"/>
        <v>-0.17540000000000067</v>
      </c>
      <c r="D922" s="2">
        <f t="shared" si="110"/>
        <v>7.0433199999999996</v>
      </c>
      <c r="E922" s="2">
        <f t="shared" si="112"/>
        <v>7.0504800000000003</v>
      </c>
      <c r="F922" s="2">
        <f t="shared" si="113"/>
        <v>7.0289550000000007</v>
      </c>
      <c r="G922" s="2">
        <f t="shared" si="107"/>
        <v>7.0668740000000003</v>
      </c>
      <c r="H922" s="2">
        <f t="shared" si="111"/>
        <v>6.8922420000000058</v>
      </c>
      <c r="I922" s="2">
        <f t="array" ref="I922">SUMPRODUCT(B906:B925, (ROW(B906:B925)-ROW(B906)+1)) / (20*21/2)</f>
        <v>7.019563333333334</v>
      </c>
      <c r="J922" s="2">
        <f t="shared" si="114"/>
        <v>7.0403626031395543</v>
      </c>
      <c r="K922" s="2">
        <f t="shared" si="108"/>
        <v>7.0371803418733148</v>
      </c>
    </row>
    <row r="923" spans="1:11" ht="13.5" x14ac:dyDescent="0.25">
      <c r="A923" s="4">
        <f>TITRES_STAT!B926</f>
        <v>43349</v>
      </c>
      <c r="B923" s="2">
        <f>TITRES_STAT!D926</f>
        <v>6.9046000000000003</v>
      </c>
      <c r="C923" s="2">
        <f t="shared" si="109"/>
        <v>-3.1899999999999373E-2</v>
      </c>
      <c r="D923" s="2">
        <f t="shared" si="110"/>
        <v>6.9970799999999995</v>
      </c>
      <c r="E923" s="2">
        <f t="shared" si="112"/>
        <v>7.0504800000000003</v>
      </c>
      <c r="F923" s="2">
        <f t="shared" si="113"/>
        <v>7.0193899999999996</v>
      </c>
      <c r="G923" s="2">
        <f t="shared" si="107"/>
        <v>7.0663260000000028</v>
      </c>
      <c r="H923" s="2">
        <f t="shared" si="111"/>
        <v>6.8938965000000065</v>
      </c>
      <c r="I923" s="2">
        <f t="array" ref="I923">SUMPRODUCT(B907:B926, (ROW(B907:B926)-ROW(B907)+1)) / (20*21/2)</f>
        <v>7.0158471428571438</v>
      </c>
      <c r="J923" s="2">
        <f t="shared" si="114"/>
        <v>7.0274328314119776</v>
      </c>
      <c r="K923" s="2">
        <f t="shared" si="108"/>
        <v>7.0319811127802438</v>
      </c>
    </row>
    <row r="924" spans="1:11" ht="13.5" x14ac:dyDescent="0.25">
      <c r="A924" s="4">
        <f>TITRES_STAT!B927</f>
        <v>43350</v>
      </c>
      <c r="B924" s="2">
        <f>TITRES_STAT!D927</f>
        <v>7.0162000000000004</v>
      </c>
      <c r="C924" s="2">
        <f t="shared" si="109"/>
        <v>0.11160000000000014</v>
      </c>
      <c r="D924" s="2">
        <f t="shared" si="110"/>
        <v>6.981139999999999</v>
      </c>
      <c r="E924" s="2">
        <f t="shared" si="112"/>
        <v>7.0425100000000018</v>
      </c>
      <c r="F924" s="2">
        <f t="shared" si="113"/>
        <v>7.0154049999999994</v>
      </c>
      <c r="G924" s="2">
        <f t="shared" si="107"/>
        <v>7.0680100000000028</v>
      </c>
      <c r="H924" s="2">
        <f t="shared" si="111"/>
        <v>6.8964595000000068</v>
      </c>
      <c r="I924" s="2">
        <f t="array" ref="I924">SUMPRODUCT(B908:B927, (ROW(B908:B927)-ROW(B908)+1)) / (20*21/2)</f>
        <v>7.012719047619048</v>
      </c>
      <c r="J924" s="2">
        <f t="shared" si="114"/>
        <v>7.0263630379441704</v>
      </c>
      <c r="K924" s="2">
        <f t="shared" si="108"/>
        <v>7.0313622456123914</v>
      </c>
    </row>
    <row r="925" spans="1:11" ht="13.5" x14ac:dyDescent="0.25">
      <c r="A925" s="4">
        <f>TITRES_STAT!B928</f>
        <v>43353</v>
      </c>
      <c r="B925" s="2">
        <f>TITRES_STAT!D928</f>
        <v>7.0162000000000004</v>
      </c>
      <c r="C925" s="2">
        <f t="shared" si="109"/>
        <v>0</v>
      </c>
      <c r="D925" s="2">
        <f t="shared" si="110"/>
        <v>6.9970800000000013</v>
      </c>
      <c r="E925" s="2">
        <f t="shared" si="112"/>
        <v>7.0345399999999998</v>
      </c>
      <c r="F925" s="2">
        <f t="shared" si="113"/>
        <v>7.0114200000000011</v>
      </c>
      <c r="G925" s="2">
        <f t="shared" si="107"/>
        <v>7.0696940000000055</v>
      </c>
      <c r="H925" s="2">
        <f t="shared" si="111"/>
        <v>6.8984770000000069</v>
      </c>
      <c r="I925" s="2">
        <f t="array" ref="I925">SUMPRODUCT(B909:B928, (ROW(B909:B928)-ROW(B909)+1)) / (20*21/2)</f>
        <v>7.002200952380953</v>
      </c>
      <c r="J925" s="2">
        <f t="shared" si="114"/>
        <v>7.0253951295685351</v>
      </c>
      <c r="K925" s="2">
        <f t="shared" si="108"/>
        <v>7.0307676477452397</v>
      </c>
    </row>
    <row r="926" spans="1:11" ht="13.5" x14ac:dyDescent="0.25">
      <c r="A926" s="4">
        <f>TITRES_STAT!B929</f>
        <v>43355</v>
      </c>
      <c r="B926" s="2">
        <f>TITRES_STAT!D929</f>
        <v>6.9724000000000004</v>
      </c>
      <c r="C926" s="2">
        <f t="shared" si="109"/>
        <v>-4.3800000000000061E-2</v>
      </c>
      <c r="D926" s="2">
        <f t="shared" si="110"/>
        <v>6.9691799999999997</v>
      </c>
      <c r="E926" s="2">
        <f t="shared" si="112"/>
        <v>7.0221900000000002</v>
      </c>
      <c r="F926" s="2">
        <f t="shared" si="113"/>
        <v>7.0052450000000004</v>
      </c>
      <c r="G926" s="2">
        <f t="shared" si="107"/>
        <v>7.0705800000000032</v>
      </c>
      <c r="H926" s="2">
        <f t="shared" si="111"/>
        <v>6.9005285000000072</v>
      </c>
      <c r="I926" s="2">
        <f t="array" ref="I926">SUMPRODUCT(B910:B929, (ROW(B910:B929)-ROW(B910)+1)) / (20*21/2)</f>
        <v>6.9918728571428588</v>
      </c>
      <c r="J926" s="2">
        <f t="shared" si="114"/>
        <v>7.020347974371532</v>
      </c>
      <c r="K926" s="2">
        <f t="shared" si="108"/>
        <v>7.0284787203826813</v>
      </c>
    </row>
    <row r="927" spans="1:11" ht="13.5" x14ac:dyDescent="0.25">
      <c r="A927" s="4">
        <f>TITRES_STAT!B930</f>
        <v>43356</v>
      </c>
      <c r="B927" s="2">
        <f>TITRES_STAT!D930</f>
        <v>6.9724000000000004</v>
      </c>
      <c r="C927" s="2">
        <f t="shared" si="109"/>
        <v>0</v>
      </c>
      <c r="D927" s="2">
        <f t="shared" si="110"/>
        <v>6.9763599999999997</v>
      </c>
      <c r="E927" s="2">
        <f t="shared" si="112"/>
        <v>7.0098399999999996</v>
      </c>
      <c r="F927" s="2">
        <f t="shared" si="113"/>
        <v>7.007039999999999</v>
      </c>
      <c r="G927" s="2">
        <f t="shared" si="107"/>
        <v>7.0682680000000042</v>
      </c>
      <c r="H927" s="2">
        <f t="shared" si="111"/>
        <v>6.9018985000000077</v>
      </c>
      <c r="I927" s="2">
        <f t="array" ref="I927">SUMPRODUCT(B911:B930, (ROW(B911:B930)-ROW(B911)+1)) / (20*21/2)</f>
        <v>6.9701923809523816</v>
      </c>
      <c r="J927" s="2">
        <f t="shared" si="114"/>
        <v>7.0157815006218627</v>
      </c>
      <c r="K927" s="2">
        <f t="shared" si="108"/>
        <v>7.0262795548774788</v>
      </c>
    </row>
    <row r="928" spans="1:11" ht="13.5" x14ac:dyDescent="0.25">
      <c r="A928" s="4">
        <f>TITRES_STAT!B931</f>
        <v>43357</v>
      </c>
      <c r="B928" s="2">
        <f>TITRES_STAT!D931</f>
        <v>6.8966000000000003</v>
      </c>
      <c r="C928" s="2">
        <f t="shared" si="109"/>
        <v>-7.580000000000009E-2</v>
      </c>
      <c r="D928" s="2">
        <f t="shared" si="110"/>
        <v>6.9747600000000007</v>
      </c>
      <c r="E928" s="2">
        <f t="shared" si="112"/>
        <v>6.9859200000000001</v>
      </c>
      <c r="F928" s="2">
        <f t="shared" si="113"/>
        <v>7.005045</v>
      </c>
      <c r="G928" s="2">
        <f t="shared" si="107"/>
        <v>7.0658760000000029</v>
      </c>
      <c r="H928" s="2">
        <f t="shared" si="111"/>
        <v>6.9029480000000065</v>
      </c>
      <c r="I928" s="2">
        <f t="array" ref="I928">SUMPRODUCT(B912:B931, (ROW(B912:B931)-ROW(B912)+1)) / (20*21/2)</f>
        <v>6.9301576190476197</v>
      </c>
      <c r="J928" s="2">
        <f t="shared" si="114"/>
        <v>7.0044308815150185</v>
      </c>
      <c r="K928" s="2">
        <f t="shared" si="108"/>
        <v>7.0211940821371854</v>
      </c>
    </row>
    <row r="929" spans="1:11" ht="13.5" x14ac:dyDescent="0.25">
      <c r="A929" s="4">
        <f>TITRES_STAT!B932</f>
        <v>43360</v>
      </c>
      <c r="B929" s="2">
        <f>TITRES_STAT!D932</f>
        <v>6.8966000000000003</v>
      </c>
      <c r="C929" s="2">
        <f t="shared" si="109"/>
        <v>0</v>
      </c>
      <c r="D929" s="2">
        <f t="shared" si="110"/>
        <v>6.9508400000000012</v>
      </c>
      <c r="E929" s="2">
        <f t="shared" si="112"/>
        <v>6.9659899999999997</v>
      </c>
      <c r="F929" s="2">
        <f t="shared" si="113"/>
        <v>7.0046450000000009</v>
      </c>
      <c r="G929" s="2">
        <f t="shared" si="107"/>
        <v>7.0618900000000018</v>
      </c>
      <c r="H929" s="2">
        <f t="shared" si="111"/>
        <v>6.9037835000000074</v>
      </c>
      <c r="I929" s="2">
        <f t="array" ref="I929">SUMPRODUCT(B913:B932, (ROW(B913:B932)-ROW(B913)+1)) / (20*21/2)</f>
        <v>6.882203333333333</v>
      </c>
      <c r="J929" s="2">
        <f t="shared" si="114"/>
        <v>6.9941612737516836</v>
      </c>
      <c r="K929" s="2">
        <f t="shared" si="108"/>
        <v>7.0163080397004336</v>
      </c>
    </row>
    <row r="930" spans="1:11" ht="13.5" x14ac:dyDescent="0.25">
      <c r="A930" s="4">
        <f>TITRES_STAT!B933</f>
        <v>43361</v>
      </c>
      <c r="B930" s="2">
        <f>TITRES_STAT!D933</f>
        <v>6.7770000000000001</v>
      </c>
      <c r="C930" s="2">
        <f t="shared" si="109"/>
        <v>-0.11960000000000015</v>
      </c>
      <c r="D930" s="2">
        <f t="shared" si="110"/>
        <v>6.9030000000000005</v>
      </c>
      <c r="E930" s="2">
        <f t="shared" si="112"/>
        <v>6.9500399999999996</v>
      </c>
      <c r="F930" s="2">
        <f t="shared" si="113"/>
        <v>6.9980649999999995</v>
      </c>
      <c r="G930" s="2">
        <f t="shared" si="107"/>
        <v>7.0555120000000011</v>
      </c>
      <c r="H930" s="2">
        <f t="shared" si="111"/>
        <v>6.9036705000000085</v>
      </c>
      <c r="I930" s="2">
        <f t="array" ref="I930">SUMPRODUCT(B914:B933, (ROW(B914:B933)-ROW(B914)+1)) / (20*21/2)</f>
        <v>6.8371914285714279</v>
      </c>
      <c r="J930" s="2">
        <f t="shared" si="114"/>
        <v>6.9734792476800944</v>
      </c>
      <c r="K930" s="2">
        <f t="shared" si="108"/>
        <v>7.0069234106925737</v>
      </c>
    </row>
    <row r="931" spans="1:11" ht="13.5" x14ac:dyDescent="0.25">
      <c r="A931" s="4">
        <f>TITRES_STAT!B934</f>
        <v>43362</v>
      </c>
      <c r="B931" s="2">
        <f>TITRES_STAT!D934</f>
        <v>6.5777000000000001</v>
      </c>
      <c r="C931" s="2">
        <f t="shared" si="109"/>
        <v>-0.19930000000000003</v>
      </c>
      <c r="D931" s="2">
        <f t="shared" si="110"/>
        <v>6.8240600000000002</v>
      </c>
      <c r="E931" s="2">
        <f t="shared" si="112"/>
        <v>6.8966200000000004</v>
      </c>
      <c r="F931" s="2">
        <f t="shared" si="113"/>
        <v>6.9815199999999988</v>
      </c>
      <c r="G931" s="2">
        <f t="shared" si="107"/>
        <v>7.0451480000000002</v>
      </c>
      <c r="H931" s="2">
        <f t="shared" si="111"/>
        <v>6.9025610000000084</v>
      </c>
      <c r="I931" s="2">
        <f t="array" ref="I931">SUMPRODUCT(B915:B934, (ROW(B915:B934)-ROW(B915)+1)) / (20*21/2)</f>
        <v>6.8124395238095223</v>
      </c>
      <c r="J931" s="2">
        <f t="shared" si="114"/>
        <v>6.9357859859962758</v>
      </c>
      <c r="K931" s="2">
        <f t="shared" si="108"/>
        <v>6.9900911200771789</v>
      </c>
    </row>
    <row r="932" spans="1:11" ht="13.5" x14ac:dyDescent="0.25">
      <c r="A932" s="4">
        <f>TITRES_STAT!B935</f>
        <v>43363</v>
      </c>
      <c r="B932" s="2">
        <f>TITRES_STAT!D935</f>
        <v>6.4779999999999998</v>
      </c>
      <c r="C932" s="2">
        <f t="shared" si="109"/>
        <v>-9.9700000000000344E-2</v>
      </c>
      <c r="D932" s="2">
        <f t="shared" si="110"/>
        <v>6.7251799999999999</v>
      </c>
      <c r="E932" s="2">
        <f t="shared" si="112"/>
        <v>6.8507699999999998</v>
      </c>
      <c r="F932" s="2">
        <f t="shared" si="113"/>
        <v>6.9506250000000005</v>
      </c>
      <c r="G932" s="2">
        <f t="shared" si="107"/>
        <v>7.0313539999999985</v>
      </c>
      <c r="H932" s="2">
        <f t="shared" si="111"/>
        <v>6.901089500000011</v>
      </c>
      <c r="I932" s="2">
        <f t="array" ref="I932">SUMPRODUCT(B916:B935, (ROW(B916:B935)-ROW(B916)+1)) / (20*21/2)</f>
        <v>6.7995852380952382</v>
      </c>
      <c r="J932" s="2">
        <f t="shared" si="114"/>
        <v>6.8921873206632975</v>
      </c>
      <c r="K932" s="2">
        <f t="shared" si="108"/>
        <v>6.9700091153682706</v>
      </c>
    </row>
    <row r="933" spans="1:11" ht="13.5" x14ac:dyDescent="0.25">
      <c r="A933" s="4">
        <f>TITRES_STAT!B936</f>
        <v>43364</v>
      </c>
      <c r="B933" s="2">
        <f>TITRES_STAT!D936</f>
        <v>6.4779999999999998</v>
      </c>
      <c r="C933" s="2">
        <f t="shared" si="109"/>
        <v>0</v>
      </c>
      <c r="D933" s="2">
        <f t="shared" si="110"/>
        <v>6.6414600000000004</v>
      </c>
      <c r="E933" s="2">
        <f t="shared" si="112"/>
        <v>6.808110000000001</v>
      </c>
      <c r="F933" s="2">
        <f t="shared" si="113"/>
        <v>6.9292950000000015</v>
      </c>
      <c r="G933" s="2">
        <f t="shared" si="107"/>
        <v>7.0175599999999996</v>
      </c>
      <c r="H933" s="2">
        <f t="shared" si="111"/>
        <v>6.8996180000000109</v>
      </c>
      <c r="I933" s="2">
        <f t="array" ref="I933">SUMPRODUCT(B917:B936, (ROW(B917:B936)-ROW(B917)+1)) / (20*21/2)</f>
        <v>6.7882685714285715</v>
      </c>
      <c r="J933" s="2">
        <f t="shared" si="114"/>
        <v>6.8527409091715548</v>
      </c>
      <c r="K933" s="2">
        <f t="shared" si="108"/>
        <v>6.9507146402557902</v>
      </c>
    </row>
    <row r="934" spans="1:11" ht="13.5" x14ac:dyDescent="0.25">
      <c r="A934" s="4">
        <f>TITRES_STAT!B937</f>
        <v>43367</v>
      </c>
      <c r="B934" s="2">
        <f>TITRES_STAT!D937</f>
        <v>6.6694000000000004</v>
      </c>
      <c r="C934" s="2">
        <f t="shared" si="109"/>
        <v>0.19140000000000068</v>
      </c>
      <c r="D934" s="2">
        <f t="shared" si="110"/>
        <v>6.5960200000000011</v>
      </c>
      <c r="E934" s="2">
        <f t="shared" si="112"/>
        <v>6.7734300000000003</v>
      </c>
      <c r="F934" s="2">
        <f t="shared" si="113"/>
        <v>6.9079700000000006</v>
      </c>
      <c r="G934" s="2">
        <f t="shared" si="107"/>
        <v>7.0075940000000001</v>
      </c>
      <c r="H934" s="2">
        <f t="shared" si="111"/>
        <v>6.8991035000000105</v>
      </c>
      <c r="I934" s="2">
        <f t="array" ref="I934">SUMPRODUCT(B918:B937, (ROW(B918:B937)-ROW(B918)+1)) / (20*21/2)</f>
        <v>6.7784895238095242</v>
      </c>
      <c r="J934" s="2">
        <f t="shared" si="114"/>
        <v>6.8352798702028359</v>
      </c>
      <c r="K934" s="2">
        <f t="shared" si="108"/>
        <v>6.9396826935790932</v>
      </c>
    </row>
    <row r="935" spans="1:11" ht="13.5" x14ac:dyDescent="0.25">
      <c r="A935" s="4">
        <f>TITRES_STAT!B938</f>
        <v>43368</v>
      </c>
      <c r="B935" s="2">
        <f>TITRES_STAT!D938</f>
        <v>6.7729999999999997</v>
      </c>
      <c r="C935" s="2">
        <f t="shared" si="109"/>
        <v>0.10359999999999925</v>
      </c>
      <c r="D935" s="2">
        <f t="shared" si="110"/>
        <v>6.5952200000000003</v>
      </c>
      <c r="E935" s="2">
        <f t="shared" si="112"/>
        <v>6.7491099999999999</v>
      </c>
      <c r="F935" s="2">
        <f t="shared" si="113"/>
        <v>6.8918249999999999</v>
      </c>
      <c r="G935" s="2">
        <f t="shared" si="107"/>
        <v>6.9996999999999989</v>
      </c>
      <c r="H935" s="2">
        <f t="shared" si="111"/>
        <v>6.8991070000000096</v>
      </c>
      <c r="I935" s="2">
        <f t="array" ref="I935">SUMPRODUCT(B919:B938, (ROW(B919:B938)-ROW(B919)+1)) / (20*21/2)</f>
        <v>6.7516480952380951</v>
      </c>
      <c r="J935" s="2">
        <f t="shared" si="114"/>
        <v>6.8293484539930427</v>
      </c>
      <c r="K935" s="2">
        <f t="shared" si="108"/>
        <v>6.9331461173603062</v>
      </c>
    </row>
    <row r="936" spans="1:11" ht="13.5" x14ac:dyDescent="0.25">
      <c r="A936" s="4">
        <f>TITRES_STAT!B939</f>
        <v>43369</v>
      </c>
      <c r="B936" s="2">
        <f>TITRES_STAT!D939</f>
        <v>6.7729999999999997</v>
      </c>
      <c r="C936" s="2">
        <f t="shared" si="109"/>
        <v>0</v>
      </c>
      <c r="D936" s="2">
        <f t="shared" si="110"/>
        <v>6.6342799999999995</v>
      </c>
      <c r="E936" s="2">
        <f t="shared" si="112"/>
        <v>6.7291700000000008</v>
      </c>
      <c r="F936" s="2">
        <f t="shared" si="113"/>
        <v>6.87568</v>
      </c>
      <c r="G936" s="2">
        <f t="shared" si="107"/>
        <v>6.9919659999999997</v>
      </c>
      <c r="H936" s="2">
        <f t="shared" si="111"/>
        <v>6.8994995000000099</v>
      </c>
      <c r="I936" s="2">
        <f t="array" ref="I936">SUMPRODUCT(B920:B939, (ROW(B920:B939)-ROW(B920)+1)) / (20*21/2)</f>
        <v>6.7274642857142872</v>
      </c>
      <c r="J936" s="2">
        <f t="shared" si="114"/>
        <v>6.8239819345651345</v>
      </c>
      <c r="K936" s="2">
        <f t="shared" si="108"/>
        <v>6.9268658774638245</v>
      </c>
    </row>
    <row r="937" spans="1:11" ht="13.5" x14ac:dyDescent="0.25">
      <c r="A937" s="4">
        <f>TITRES_STAT!B940</f>
        <v>43370</v>
      </c>
      <c r="B937" s="2">
        <f>TITRES_STAT!D940</f>
        <v>6.7729999999999997</v>
      </c>
      <c r="C937" s="2">
        <f t="shared" si="109"/>
        <v>0</v>
      </c>
      <c r="D937" s="2">
        <f t="shared" si="110"/>
        <v>6.6932799999999997</v>
      </c>
      <c r="E937" s="2">
        <f t="shared" si="112"/>
        <v>6.7092299999999998</v>
      </c>
      <c r="F937" s="2">
        <f t="shared" si="113"/>
        <v>6.8595349999999993</v>
      </c>
      <c r="G937" s="2">
        <f t="shared" si="107"/>
        <v>6.9840720000000003</v>
      </c>
      <c r="H937" s="2">
        <f t="shared" si="111"/>
        <v>6.899950500000009</v>
      </c>
      <c r="I937" s="2">
        <f t="array" ref="I937">SUMPRODUCT(B921:B940, (ROW(B921:B940)-ROW(B921)+1)) / (20*21/2)</f>
        <v>6.6867671428571427</v>
      </c>
      <c r="J937" s="2">
        <f t="shared" si="114"/>
        <v>6.8191265122255977</v>
      </c>
      <c r="K937" s="2">
        <f t="shared" si="108"/>
        <v>6.9208319214848517</v>
      </c>
    </row>
    <row r="938" spans="1:11" ht="13.5" x14ac:dyDescent="0.25">
      <c r="A938" s="4">
        <f>TITRES_STAT!B941</f>
        <v>43371</v>
      </c>
      <c r="B938" s="2">
        <f>TITRES_STAT!D941</f>
        <v>6.5777000000000001</v>
      </c>
      <c r="C938" s="2">
        <f t="shared" si="109"/>
        <v>-0.19529999999999959</v>
      </c>
      <c r="D938" s="2">
        <f t="shared" si="110"/>
        <v>6.7132199999999997</v>
      </c>
      <c r="E938" s="2">
        <f t="shared" si="112"/>
        <v>6.6773400000000009</v>
      </c>
      <c r="F938" s="2">
        <f t="shared" si="113"/>
        <v>6.8316299999999988</v>
      </c>
      <c r="G938" s="2">
        <f t="shared" si="107"/>
        <v>6.9722719999999994</v>
      </c>
      <c r="H938" s="2">
        <f t="shared" si="111"/>
        <v>6.8997560000000098</v>
      </c>
      <c r="I938" s="2">
        <f t="array" ref="I938">SUMPRODUCT(B922:B941, (ROW(B922:B941)-ROW(B922)+1)) / (20*21/2)</f>
        <v>6.6297371428571417</v>
      </c>
      <c r="J938" s="2">
        <f t="shared" si="114"/>
        <v>6.7961335110612549</v>
      </c>
      <c r="K938" s="2">
        <f t="shared" si="108"/>
        <v>6.907375767701132</v>
      </c>
    </row>
    <row r="939" spans="1:11" ht="13.5" x14ac:dyDescent="0.25">
      <c r="A939" s="4">
        <f>TITRES_STAT!B942</f>
        <v>43374</v>
      </c>
      <c r="B939" s="2">
        <f>TITRES_STAT!D942</f>
        <v>6.5777000000000001</v>
      </c>
      <c r="C939" s="2">
        <f t="shared" si="109"/>
        <v>0</v>
      </c>
      <c r="D939" s="2">
        <f t="shared" si="110"/>
        <v>6.6948800000000004</v>
      </c>
      <c r="E939" s="2">
        <f t="shared" si="112"/>
        <v>6.6454499999999994</v>
      </c>
      <c r="F939" s="2">
        <f t="shared" si="113"/>
        <v>6.8057199999999982</v>
      </c>
      <c r="G939" s="2">
        <f t="shared" si="107"/>
        <v>6.9604719999999984</v>
      </c>
      <c r="H939" s="2">
        <f t="shared" si="111"/>
        <v>6.9004965000000107</v>
      </c>
      <c r="I939" s="2">
        <f t="array" ref="I939">SUMPRODUCT(B923:B942, (ROW(B923:B942)-ROW(B923)+1)) / (20*21/2)</f>
        <v>6.5942352380952389</v>
      </c>
      <c r="J939" s="2">
        <f t="shared" si="114"/>
        <v>6.7753303195316112</v>
      </c>
      <c r="K939" s="2">
        <f t="shared" si="108"/>
        <v>6.8944473062226566</v>
      </c>
    </row>
    <row r="940" spans="1:11" ht="13.5" x14ac:dyDescent="0.25">
      <c r="A940" s="4">
        <f>TITRES_STAT!B943</f>
        <v>43375</v>
      </c>
      <c r="B940" s="2">
        <f>TITRES_STAT!D943</f>
        <v>6.3784000000000001</v>
      </c>
      <c r="C940" s="2">
        <f t="shared" si="109"/>
        <v>-0.19930000000000003</v>
      </c>
      <c r="D940" s="2">
        <f t="shared" si="110"/>
        <v>6.6159599999999994</v>
      </c>
      <c r="E940" s="2">
        <f t="shared" si="112"/>
        <v>6.6055899999999994</v>
      </c>
      <c r="F940" s="2">
        <f t="shared" si="113"/>
        <v>6.7778149999999986</v>
      </c>
      <c r="G940" s="2">
        <f t="shared" si="107"/>
        <v>6.9453239999999994</v>
      </c>
      <c r="H940" s="2">
        <f t="shared" si="111"/>
        <v>6.9000650000000094</v>
      </c>
      <c r="I940" s="2">
        <f t="array" ref="I940">SUMPRODUCT(B924:B943, (ROW(B924:B943)-ROW(B924)+1)) / (20*21/2)</f>
        <v>6.556552857142858</v>
      </c>
      <c r="J940" s="2">
        <f t="shared" si="114"/>
        <v>6.7375274319571714</v>
      </c>
      <c r="K940" s="2">
        <f t="shared" si="108"/>
        <v>6.8742101569590233</v>
      </c>
    </row>
    <row r="941" spans="1:11" ht="13.5" x14ac:dyDescent="0.25">
      <c r="A941" s="4">
        <f>TITRES_STAT!B944</f>
        <v>43376</v>
      </c>
      <c r="B941" s="2">
        <f>TITRES_STAT!D944</f>
        <v>6.1790000000000003</v>
      </c>
      <c r="C941" s="2">
        <f t="shared" si="109"/>
        <v>-0.1993999999999998</v>
      </c>
      <c r="D941" s="2">
        <f t="shared" si="110"/>
        <v>6.4971599999999992</v>
      </c>
      <c r="E941" s="2">
        <f t="shared" si="112"/>
        <v>6.5657200000000007</v>
      </c>
      <c r="F941" s="2">
        <f t="shared" si="113"/>
        <v>6.7311699999999988</v>
      </c>
      <c r="G941" s="2">
        <f t="shared" si="107"/>
        <v>6.9261879999999989</v>
      </c>
      <c r="H941" s="2">
        <f t="shared" si="111"/>
        <v>6.8986365000000092</v>
      </c>
      <c r="I941" s="2">
        <f t="array" ref="I941">SUMPRODUCT(B925:B944, (ROW(B925:B944)-ROW(B925)+1)) / (20*21/2)</f>
        <v>6.4947657142857151</v>
      </c>
      <c r="J941" s="2">
        <f t="shared" si="114"/>
        <v>6.6843343431993452</v>
      </c>
      <c r="K941" s="2">
        <f t="shared" si="108"/>
        <v>6.8469470135488661</v>
      </c>
    </row>
    <row r="942" spans="1:11" ht="13.5" x14ac:dyDescent="0.25">
      <c r="A942" s="4">
        <f>TITRES_STAT!B945</f>
        <v>43377</v>
      </c>
      <c r="B942" s="2">
        <f>TITRES_STAT!D945</f>
        <v>6.3583999999999996</v>
      </c>
      <c r="C942" s="2">
        <f t="shared" si="109"/>
        <v>0.17939999999999934</v>
      </c>
      <c r="D942" s="2">
        <f t="shared" si="110"/>
        <v>6.4142400000000013</v>
      </c>
      <c r="E942" s="2">
        <f t="shared" si="112"/>
        <v>6.5537599999999996</v>
      </c>
      <c r="F942" s="2">
        <f t="shared" si="113"/>
        <v>6.7022649999999988</v>
      </c>
      <c r="G942" s="2">
        <f t="shared" si="107"/>
        <v>6.9106399999999999</v>
      </c>
      <c r="H942" s="2">
        <f t="shared" si="111"/>
        <v>6.8982025000000098</v>
      </c>
      <c r="I942" s="2">
        <f t="array" ref="I942">SUMPRODUCT(B926:B945, (ROW(B926:B945)-ROW(B926)+1)) / (20*21/2)</f>
        <v>6.4221338095238103</v>
      </c>
      <c r="J942" s="2">
        <f t="shared" si="114"/>
        <v>6.6532929771803602</v>
      </c>
      <c r="K942" s="2">
        <f t="shared" si="108"/>
        <v>6.8277883071351848</v>
      </c>
    </row>
    <row r="943" spans="1:11" ht="13.5" x14ac:dyDescent="0.25">
      <c r="A943" s="4">
        <f>TITRES_STAT!B946</f>
        <v>43378</v>
      </c>
      <c r="B943" s="2">
        <f>TITRES_STAT!D946</f>
        <v>6.3066000000000004</v>
      </c>
      <c r="C943" s="2">
        <f t="shared" si="109"/>
        <v>-5.179999999999918E-2</v>
      </c>
      <c r="D943" s="2">
        <f t="shared" si="110"/>
        <v>6.3600200000000005</v>
      </c>
      <c r="E943" s="2">
        <f t="shared" si="112"/>
        <v>6.536620000000001</v>
      </c>
      <c r="F943" s="2">
        <f t="shared" si="113"/>
        <v>6.6723649999999992</v>
      </c>
      <c r="G943" s="2">
        <f t="shared" si="107"/>
        <v>6.8940560000000009</v>
      </c>
      <c r="H943" s="2">
        <f t="shared" si="111"/>
        <v>6.8975095000000088</v>
      </c>
      <c r="I943" s="2">
        <f t="array" ref="I943">SUMPRODUCT(B927:B946, (ROW(B927:B946)-ROW(B927)+1)) / (20*21/2)</f>
        <v>6.3550071428571417</v>
      </c>
      <c r="J943" s="2">
        <f t="shared" si="114"/>
        <v>6.6202745984012781</v>
      </c>
      <c r="K943" s="2">
        <f t="shared" si="108"/>
        <v>6.8073495499926286</v>
      </c>
    </row>
    <row r="944" spans="1:11" ht="13.5" x14ac:dyDescent="0.25">
      <c r="A944" s="4">
        <f>TITRES_STAT!B947</f>
        <v>43381</v>
      </c>
      <c r="B944" s="2">
        <f>TITRES_STAT!D947</f>
        <v>6.0236000000000001</v>
      </c>
      <c r="C944" s="2">
        <f t="shared" si="109"/>
        <v>-0.28300000000000036</v>
      </c>
      <c r="D944" s="2">
        <f t="shared" si="110"/>
        <v>6.2492000000000001</v>
      </c>
      <c r="E944" s="2">
        <f t="shared" si="112"/>
        <v>6.4720400000000016</v>
      </c>
      <c r="F944" s="2">
        <f t="shared" si="113"/>
        <v>6.6227350000000005</v>
      </c>
      <c r="G944" s="2">
        <f t="shared" si="107"/>
        <v>6.8719719999999995</v>
      </c>
      <c r="H944" s="2">
        <f t="shared" si="111"/>
        <v>6.8949730000000091</v>
      </c>
      <c r="I944" s="2">
        <f t="array" ref="I944">SUMPRODUCT(B928:B947, (ROW(B928:B947)-ROW(B928)+1)) / (20*21/2)</f>
        <v>6.304567619047619</v>
      </c>
      <c r="J944" s="2">
        <f t="shared" si="114"/>
        <v>6.5634484461725844</v>
      </c>
      <c r="K944" s="2">
        <f t="shared" si="108"/>
        <v>6.7766142735223296</v>
      </c>
    </row>
    <row r="945" spans="1:11" ht="13.5" x14ac:dyDescent="0.25">
      <c r="A945" s="4">
        <f>TITRES_STAT!B948</f>
        <v>43382</v>
      </c>
      <c r="B945" s="2">
        <f>TITRES_STAT!D948</f>
        <v>5.8601000000000001</v>
      </c>
      <c r="C945" s="2">
        <f t="shared" si="109"/>
        <v>-0.16349999999999998</v>
      </c>
      <c r="D945" s="2">
        <f t="shared" si="110"/>
        <v>6.1455400000000004</v>
      </c>
      <c r="E945" s="2">
        <f t="shared" si="112"/>
        <v>6.3807500000000008</v>
      </c>
      <c r="F945" s="2">
        <f t="shared" si="113"/>
        <v>6.5649299999999995</v>
      </c>
      <c r="G945" s="2">
        <f t="shared" si="107"/>
        <v>6.8464580000000002</v>
      </c>
      <c r="H945" s="2">
        <f t="shared" si="111"/>
        <v>6.8921835000000105</v>
      </c>
      <c r="I945" s="2">
        <f t="array" ref="I945">SUMPRODUCT(B929:B948, (ROW(B929:B948)-ROW(B929)+1)) / (20*21/2)</f>
        <v>6.26303619047619</v>
      </c>
      <c r="J945" s="2">
        <f t="shared" si="114"/>
        <v>6.4964628798704336</v>
      </c>
      <c r="K945" s="2">
        <f t="shared" si="108"/>
        <v>6.7406725373057679</v>
      </c>
    </row>
    <row r="946" spans="1:11" ht="13.5" x14ac:dyDescent="0.25">
      <c r="A946" s="4">
        <f>TITRES_STAT!B949</f>
        <v>43383</v>
      </c>
      <c r="B946" s="2">
        <f>TITRES_STAT!D949</f>
        <v>5.8601000000000001</v>
      </c>
      <c r="C946" s="2">
        <f t="shared" si="109"/>
        <v>0</v>
      </c>
      <c r="D946" s="2">
        <f t="shared" si="110"/>
        <v>6.0817600000000001</v>
      </c>
      <c r="E946" s="2">
        <f t="shared" si="112"/>
        <v>6.2894600000000009</v>
      </c>
      <c r="F946" s="2">
        <f t="shared" si="113"/>
        <v>6.5093150000000009</v>
      </c>
      <c r="G946" s="2">
        <f t="shared" ref="G946:G1009" si="115">AVERAGE(B897:B946)</f>
        <v>6.8213419999999987</v>
      </c>
      <c r="H946" s="2">
        <f t="shared" si="111"/>
        <v>6.8903290000000093</v>
      </c>
      <c r="I946" s="2">
        <f t="array" ref="I946">SUMPRODUCT(B930:B949, (ROW(B930:B949)-ROW(B930)+1)) / (20*21/2)</f>
        <v>6.2256619047619051</v>
      </c>
      <c r="J946" s="2">
        <f t="shared" si="114"/>
        <v>6.4358568913113441</v>
      </c>
      <c r="K946" s="2">
        <f t="shared" si="108"/>
        <v>6.7061402809408364</v>
      </c>
    </row>
    <row r="947" spans="1:11" ht="13.5" x14ac:dyDescent="0.25">
      <c r="A947" s="4">
        <f>TITRES_STAT!B950</f>
        <v>43384</v>
      </c>
      <c r="B947" s="2">
        <f>TITRES_STAT!D950</f>
        <v>5.9797000000000002</v>
      </c>
      <c r="C947" s="2">
        <f t="shared" si="109"/>
        <v>0.11960000000000015</v>
      </c>
      <c r="D947" s="2">
        <f t="shared" si="110"/>
        <v>6.0060200000000004</v>
      </c>
      <c r="E947" s="2">
        <f t="shared" si="112"/>
        <v>6.2101300000000013</v>
      </c>
      <c r="F947" s="2">
        <f t="shared" si="113"/>
        <v>6.4596800000000005</v>
      </c>
      <c r="G947" s="2">
        <f t="shared" si="115"/>
        <v>6.8006119999999983</v>
      </c>
      <c r="H947" s="2">
        <f t="shared" si="111"/>
        <v>6.88926700000001</v>
      </c>
      <c r="I947" s="2">
        <f t="array" ref="I947">SUMPRODUCT(B931:B950, (ROW(B931:B950)-ROW(B931)+1)) / (20*21/2)</f>
        <v>6.1924447619047616</v>
      </c>
      <c r="J947" s="2">
        <f t="shared" si="114"/>
        <v>6.3924133778531207</v>
      </c>
      <c r="K947" s="2">
        <f t="shared" ref="K947:K1010" si="116">$K$4*B947+(1-$K$4)*K946</f>
        <v>6.6776524267862936</v>
      </c>
    </row>
    <row r="948" spans="1:11" ht="13.5" x14ac:dyDescent="0.25">
      <c r="A948" s="4">
        <f>TITRES_STAT!B951</f>
        <v>43385</v>
      </c>
      <c r="B948" s="2">
        <f>TITRES_STAT!D951</f>
        <v>6.0236000000000001</v>
      </c>
      <c r="C948" s="2">
        <f t="shared" si="109"/>
        <v>4.3899999999999828E-2</v>
      </c>
      <c r="D948" s="2">
        <f t="shared" si="110"/>
        <v>5.9494200000000008</v>
      </c>
      <c r="E948" s="2">
        <f t="shared" si="112"/>
        <v>6.1547200000000011</v>
      </c>
      <c r="F948" s="2">
        <f t="shared" si="113"/>
        <v>6.416030000000001</v>
      </c>
      <c r="G948" s="2">
        <f t="shared" si="115"/>
        <v>6.7787659999999983</v>
      </c>
      <c r="H948" s="2">
        <f t="shared" si="111"/>
        <v>6.8889895000000108</v>
      </c>
      <c r="I948" s="2">
        <f t="array" ref="I948">SUMPRODUCT(B932:B951, (ROW(B932:B951)-ROW(B932)+1)) / (20*21/2)</f>
        <v>6.162815238095237</v>
      </c>
      <c r="J948" s="2">
        <f t="shared" si="114"/>
        <v>6.3572882942480611</v>
      </c>
      <c r="K948" s="2">
        <f t="shared" si="116"/>
        <v>6.6520033120103603</v>
      </c>
    </row>
    <row r="949" spans="1:11" ht="13.5" x14ac:dyDescent="0.25">
      <c r="A949" s="4">
        <f>TITRES_STAT!B952</f>
        <v>43389</v>
      </c>
      <c r="B949" s="2">
        <f>TITRES_STAT!D952</f>
        <v>6.0236000000000001</v>
      </c>
      <c r="C949" s="2">
        <f t="shared" si="109"/>
        <v>0</v>
      </c>
      <c r="D949" s="2">
        <f t="shared" si="110"/>
        <v>5.9494200000000008</v>
      </c>
      <c r="E949" s="2">
        <f t="shared" si="112"/>
        <v>6.0993100000000009</v>
      </c>
      <c r="F949" s="2">
        <f t="shared" si="113"/>
        <v>6.3723800000000006</v>
      </c>
      <c r="G949" s="2">
        <f t="shared" si="115"/>
        <v>6.7568399999999986</v>
      </c>
      <c r="H949" s="2">
        <f t="shared" si="111"/>
        <v>6.8872320000000089</v>
      </c>
      <c r="I949" s="2">
        <f t="array" ref="I949">SUMPRODUCT(B933:B952, (ROW(B933:B952)-ROW(B933)+1)) / (20*21/2)</f>
        <v>6.1426528571428562</v>
      </c>
      <c r="J949" s="2">
        <f t="shared" si="114"/>
        <v>6.3255084567006268</v>
      </c>
      <c r="K949" s="2">
        <f t="shared" si="116"/>
        <v>6.6273600448726988</v>
      </c>
    </row>
    <row r="950" spans="1:11" ht="13.5" x14ac:dyDescent="0.25">
      <c r="A950" s="4">
        <f>TITRES_STAT!B953</f>
        <v>43390</v>
      </c>
      <c r="B950" s="2">
        <f>TITRES_STAT!D953</f>
        <v>6.0236000000000001</v>
      </c>
      <c r="C950" s="2">
        <f t="shared" si="109"/>
        <v>0</v>
      </c>
      <c r="D950" s="2">
        <f t="shared" si="110"/>
        <v>5.9821200000000001</v>
      </c>
      <c r="E950" s="2">
        <f t="shared" si="112"/>
        <v>6.0638300000000012</v>
      </c>
      <c r="F950" s="2">
        <f t="shared" si="113"/>
        <v>6.3347100000000003</v>
      </c>
      <c r="G950" s="2">
        <f t="shared" si="115"/>
        <v>6.7348359999999969</v>
      </c>
      <c r="H950" s="2">
        <f t="shared" si="111"/>
        <v>6.8864285000000098</v>
      </c>
      <c r="I950" s="2">
        <f t="array" ref="I950">SUMPRODUCT(B934:B953, (ROW(B934:B953)-ROW(B934)+1)) / (20*21/2)</f>
        <v>6.1398842857142846</v>
      </c>
      <c r="J950" s="2">
        <f t="shared" si="114"/>
        <v>6.2967552703481857</v>
      </c>
      <c r="K950" s="2">
        <f t="shared" si="116"/>
        <v>6.603683180367887</v>
      </c>
    </row>
    <row r="951" spans="1:11" ht="13.5" x14ac:dyDescent="0.25">
      <c r="A951" s="4">
        <f>TITRES_STAT!B954</f>
        <v>43391</v>
      </c>
      <c r="B951" s="2">
        <f>TITRES_STAT!D954</f>
        <v>6.0236000000000001</v>
      </c>
      <c r="C951" s="2">
        <f t="shared" si="109"/>
        <v>0</v>
      </c>
      <c r="D951" s="2">
        <f t="shared" si="110"/>
        <v>6.0148200000000003</v>
      </c>
      <c r="E951" s="2">
        <f t="shared" si="112"/>
        <v>6.0482900000000006</v>
      </c>
      <c r="F951" s="2">
        <f t="shared" si="113"/>
        <v>6.3070050000000011</v>
      </c>
      <c r="G951" s="2">
        <f t="shared" si="115"/>
        <v>6.7160999999999964</v>
      </c>
      <c r="H951" s="2">
        <f t="shared" si="111"/>
        <v>6.8856445000000095</v>
      </c>
      <c r="I951" s="2">
        <f t="array" ref="I951">SUMPRODUCT(B935:B954, (ROW(B935:B954)-ROW(B935)+1)) / (20*21/2)</f>
        <v>6.1343595238095237</v>
      </c>
      <c r="J951" s="2">
        <f t="shared" si="114"/>
        <v>6.2707404826959774</v>
      </c>
      <c r="K951" s="2">
        <f t="shared" si="116"/>
        <v>6.5809348203534599</v>
      </c>
    </row>
    <row r="952" spans="1:11" ht="13.5" x14ac:dyDescent="0.25">
      <c r="A952" s="4">
        <f>TITRES_STAT!B955</f>
        <v>43392</v>
      </c>
      <c r="B952" s="2">
        <f>TITRES_STAT!D955</f>
        <v>6.0952999999999999</v>
      </c>
      <c r="C952" s="2">
        <f t="shared" si="109"/>
        <v>7.1699999999999875E-2</v>
      </c>
      <c r="D952" s="2">
        <f t="shared" si="110"/>
        <v>6.0379400000000008</v>
      </c>
      <c r="E952" s="2">
        <f t="shared" si="112"/>
        <v>6.021980000000001</v>
      </c>
      <c r="F952" s="2">
        <f t="shared" si="113"/>
        <v>6.2878699999999998</v>
      </c>
      <c r="G952" s="2">
        <f t="shared" si="115"/>
        <v>6.6968839999999981</v>
      </c>
      <c r="H952" s="2">
        <f t="shared" si="111"/>
        <v>6.8843815000000097</v>
      </c>
      <c r="I952" s="2">
        <f t="array" ref="I952">SUMPRODUCT(B936:B955, (ROW(B936:B955)-ROW(B936)+1)) / (20*21/2)</f>
        <v>6.1309799999999992</v>
      </c>
      <c r="J952" s="2">
        <f t="shared" si="114"/>
        <v>6.2540318652963602</v>
      </c>
      <c r="K952" s="2">
        <f t="shared" si="116"/>
        <v>6.5618903175945009</v>
      </c>
    </row>
    <row r="953" spans="1:11" ht="13.5" x14ac:dyDescent="0.25">
      <c r="A953" s="4">
        <f>TITRES_STAT!B956</f>
        <v>43395</v>
      </c>
      <c r="B953" s="2">
        <f>TITRES_STAT!D956</f>
        <v>6.2587999999999999</v>
      </c>
      <c r="C953" s="2">
        <f t="shared" si="109"/>
        <v>0.16349999999999998</v>
      </c>
      <c r="D953" s="2">
        <f t="shared" si="110"/>
        <v>6.0849799999999998</v>
      </c>
      <c r="E953" s="2">
        <f t="shared" si="112"/>
        <v>6.0172000000000008</v>
      </c>
      <c r="F953" s="2">
        <f t="shared" si="113"/>
        <v>6.27691</v>
      </c>
      <c r="G953" s="2">
        <f t="shared" si="115"/>
        <v>6.6801419999999974</v>
      </c>
      <c r="H953" s="2">
        <f t="shared" si="111"/>
        <v>6.8835470000000099</v>
      </c>
      <c r="I953" s="2">
        <f t="array" ref="I953">SUMPRODUCT(B937:B956, (ROW(B937:B956)-ROW(B937)+1)) / (20*21/2)</f>
        <v>6.1302390476190469</v>
      </c>
      <c r="J953" s="2">
        <f t="shared" si="114"/>
        <v>6.2544859733633738</v>
      </c>
      <c r="K953" s="2">
        <f t="shared" si="116"/>
        <v>6.5500044227868734</v>
      </c>
    </row>
    <row r="954" spans="1:11" ht="13.5" x14ac:dyDescent="0.25">
      <c r="A954" s="4">
        <f>TITRES_STAT!B957</f>
        <v>43396</v>
      </c>
      <c r="B954" s="2">
        <f>TITRES_STAT!D957</f>
        <v>6.2188999999999997</v>
      </c>
      <c r="C954" s="2">
        <f t="shared" si="109"/>
        <v>-3.9900000000000269E-2</v>
      </c>
      <c r="D954" s="2">
        <f t="shared" si="110"/>
        <v>6.124039999999999</v>
      </c>
      <c r="E954" s="2">
        <f t="shared" si="112"/>
        <v>6.0367300000000004</v>
      </c>
      <c r="F954" s="2">
        <f t="shared" si="113"/>
        <v>6.254385000000001</v>
      </c>
      <c r="G954" s="2">
        <f t="shared" si="115"/>
        <v>6.6626019999999979</v>
      </c>
      <c r="H954" s="2">
        <f t="shared" si="111"/>
        <v>6.8825130000000101</v>
      </c>
      <c r="I954" s="2">
        <f t="array" ref="I954">SUMPRODUCT(B938:B957, (ROW(B938:B957)-ROW(B938)+1)) / (20*21/2)</f>
        <v>6.1321366666666659</v>
      </c>
      <c r="J954" s="2">
        <f t="shared" si="114"/>
        <v>6.2510968330430527</v>
      </c>
      <c r="K954" s="2">
        <f t="shared" si="116"/>
        <v>6.537019935618761</v>
      </c>
    </row>
    <row r="955" spans="1:11" ht="13.5" x14ac:dyDescent="0.25">
      <c r="A955" s="4">
        <f>TITRES_STAT!B958</f>
        <v>43397</v>
      </c>
      <c r="B955" s="2">
        <f>TITRES_STAT!D958</f>
        <v>6.2188999999999997</v>
      </c>
      <c r="C955" s="2">
        <f t="shared" si="109"/>
        <v>0</v>
      </c>
      <c r="D955" s="2">
        <f t="shared" si="110"/>
        <v>6.1631</v>
      </c>
      <c r="E955" s="2">
        <f t="shared" si="112"/>
        <v>6.0726100000000001</v>
      </c>
      <c r="F955" s="2">
        <f t="shared" si="113"/>
        <v>6.22668</v>
      </c>
      <c r="G955" s="2">
        <f t="shared" si="115"/>
        <v>6.6450619999999985</v>
      </c>
      <c r="H955" s="2">
        <f t="shared" si="111"/>
        <v>6.8814790000000103</v>
      </c>
      <c r="I955" s="2">
        <f t="array" ref="I955">SUMPRODUCT(B939:B958, (ROW(B939:B958)-ROW(B939)+1)) / (20*21/2)</f>
        <v>6.136672857142857</v>
      </c>
      <c r="J955" s="2">
        <f t="shared" si="114"/>
        <v>6.2480304679913337</v>
      </c>
      <c r="K955" s="2">
        <f t="shared" si="116"/>
        <v>6.5245446440258688</v>
      </c>
    </row>
    <row r="956" spans="1:11" ht="13.5" x14ac:dyDescent="0.25">
      <c r="A956" s="4">
        <f>TITRES_STAT!B959</f>
        <v>43398</v>
      </c>
      <c r="B956" s="2">
        <f>TITRES_STAT!D959</f>
        <v>6.2188999999999997</v>
      </c>
      <c r="C956" s="2">
        <f t="shared" si="109"/>
        <v>0</v>
      </c>
      <c r="D956" s="2">
        <f t="shared" si="110"/>
        <v>6.2021599999999992</v>
      </c>
      <c r="E956" s="2">
        <f t="shared" si="112"/>
        <v>6.1084899999999998</v>
      </c>
      <c r="F956" s="2">
        <f t="shared" si="113"/>
        <v>6.1989750000000008</v>
      </c>
      <c r="G956" s="2">
        <f t="shared" si="115"/>
        <v>6.627521999999999</v>
      </c>
      <c r="H956" s="2">
        <f t="shared" si="111"/>
        <v>6.8795100000000113</v>
      </c>
      <c r="I956" s="2">
        <f t="array" ref="I956">SUMPRODUCT(B940:B959, (ROW(B940:B959)-ROW(B940)+1)) / (20*21/2)</f>
        <v>6.1429176190476191</v>
      </c>
      <c r="J956" s="2">
        <f t="shared" si="114"/>
        <v>6.2452561377064448</v>
      </c>
      <c r="K956" s="2">
        <f t="shared" si="116"/>
        <v>6.5125585795542662</v>
      </c>
    </row>
    <row r="957" spans="1:11" ht="13.5" x14ac:dyDescent="0.25">
      <c r="A957" s="4">
        <f>TITRES_STAT!B960</f>
        <v>43399</v>
      </c>
      <c r="B957" s="2">
        <f>TITRES_STAT!D960</f>
        <v>6.2188999999999997</v>
      </c>
      <c r="C957" s="2">
        <f t="shared" si="109"/>
        <v>0</v>
      </c>
      <c r="D957" s="2">
        <f t="shared" si="110"/>
        <v>6.2268799999999986</v>
      </c>
      <c r="E957" s="2">
        <f t="shared" si="112"/>
        <v>6.1324099999999993</v>
      </c>
      <c r="F957" s="2">
        <f t="shared" si="113"/>
        <v>6.1712700000000016</v>
      </c>
      <c r="G957" s="2">
        <f t="shared" si="115"/>
        <v>6.6131699999999993</v>
      </c>
      <c r="H957" s="2">
        <f t="shared" si="111"/>
        <v>6.8776970000000119</v>
      </c>
      <c r="I957" s="2">
        <f t="array" ref="I957">SUMPRODUCT(B941:B960, (ROW(B941:B960)-ROW(B941)+1)) / (20*21/2)</f>
        <v>6.1508709523809522</v>
      </c>
      <c r="J957" s="2">
        <f t="shared" si="114"/>
        <v>6.2427460293534498</v>
      </c>
      <c r="K957" s="2">
        <f t="shared" si="116"/>
        <v>6.5010425568266479</v>
      </c>
    </row>
    <row r="958" spans="1:11" ht="13.5" x14ac:dyDescent="0.25">
      <c r="A958" s="4">
        <f>TITRES_STAT!B961</f>
        <v>43402</v>
      </c>
      <c r="B958" s="2">
        <f>TITRES_STAT!D961</f>
        <v>6.2188999999999997</v>
      </c>
      <c r="C958" s="2">
        <f t="shared" si="109"/>
        <v>0</v>
      </c>
      <c r="D958" s="2">
        <f t="shared" si="110"/>
        <v>6.2188999999999997</v>
      </c>
      <c r="E958" s="2">
        <f t="shared" si="112"/>
        <v>6.1519399999999989</v>
      </c>
      <c r="F958" s="2">
        <f t="shared" si="113"/>
        <v>6.1533300000000013</v>
      </c>
      <c r="G958" s="2">
        <f t="shared" si="115"/>
        <v>6.5988179999999996</v>
      </c>
      <c r="H958" s="2">
        <f t="shared" si="111"/>
        <v>6.8758450000000115</v>
      </c>
      <c r="I958" s="2">
        <f t="array" ref="I958">SUMPRODUCT(B942:B961, (ROW(B942:B961)-ROW(B942)+1)) / (20*21/2)</f>
        <v>6.1709742857142862</v>
      </c>
      <c r="J958" s="2">
        <f t="shared" si="114"/>
        <v>6.2404749789388356</v>
      </c>
      <c r="K958" s="2">
        <f t="shared" si="116"/>
        <v>6.4899781428334462</v>
      </c>
    </row>
    <row r="959" spans="1:11" ht="13.5" x14ac:dyDescent="0.25">
      <c r="A959" s="4">
        <f>TITRES_STAT!B962</f>
        <v>43403</v>
      </c>
      <c r="B959" s="2">
        <f>TITRES_STAT!D962</f>
        <v>6.2188999999999997</v>
      </c>
      <c r="C959" s="2">
        <f t="shared" si="109"/>
        <v>0</v>
      </c>
      <c r="D959" s="2">
        <f t="shared" si="110"/>
        <v>6.2188999999999997</v>
      </c>
      <c r="E959" s="2">
        <f t="shared" si="112"/>
        <v>6.1714699999999985</v>
      </c>
      <c r="F959" s="2">
        <f t="shared" si="113"/>
        <v>6.1353900000000019</v>
      </c>
      <c r="G959" s="2">
        <f t="shared" si="115"/>
        <v>6.5851040000000012</v>
      </c>
      <c r="H959" s="2">
        <f t="shared" si="111"/>
        <v>6.8741290000000133</v>
      </c>
      <c r="I959" s="2">
        <f t="array" ref="I959">SUMPRODUCT(B943:B962, (ROW(B943:B962)-ROW(B943)+1)) / (20*21/2)</f>
        <v>6.1903180952380952</v>
      </c>
      <c r="J959" s="2">
        <f t="shared" si="114"/>
        <v>6.2384202190398987</v>
      </c>
      <c r="K959" s="2">
        <f t="shared" si="116"/>
        <v>6.4793476274282131</v>
      </c>
    </row>
    <row r="960" spans="1:11" ht="13.5" x14ac:dyDescent="0.25">
      <c r="A960" s="4">
        <f>TITRES_STAT!B963</f>
        <v>43404</v>
      </c>
      <c r="B960" s="2">
        <f>TITRES_STAT!D963</f>
        <v>6.2188999999999997</v>
      </c>
      <c r="C960" s="2">
        <f t="shared" si="109"/>
        <v>0</v>
      </c>
      <c r="D960" s="2">
        <f t="shared" si="110"/>
        <v>6.2188999999999997</v>
      </c>
      <c r="E960" s="2">
        <f t="shared" si="112"/>
        <v>6.1909999999999989</v>
      </c>
      <c r="F960" s="2">
        <f t="shared" si="113"/>
        <v>6.1274150000000009</v>
      </c>
      <c r="G960" s="2">
        <f t="shared" si="115"/>
        <v>6.5713100000000004</v>
      </c>
      <c r="H960" s="2">
        <f t="shared" si="111"/>
        <v>6.8724130000000123</v>
      </c>
      <c r="I960" s="2">
        <f t="array" ref="I960">SUMPRODUCT(B944:B963, (ROW(B944:B963)-ROW(B944)+1)) / (20*21/2)</f>
        <v>6.1945661904761904</v>
      </c>
      <c r="J960" s="2">
        <f t="shared" si="114"/>
        <v>6.2365611505599086</v>
      </c>
      <c r="K960" s="2">
        <f t="shared" si="116"/>
        <v>6.4691339949800479</v>
      </c>
    </row>
    <row r="961" spans="1:11" ht="13.5" x14ac:dyDescent="0.25">
      <c r="A961" s="4">
        <f>TITRES_STAT!B964</f>
        <v>43405</v>
      </c>
      <c r="B961" s="2">
        <f>TITRES_STAT!D964</f>
        <v>6.3384999999999998</v>
      </c>
      <c r="C961" s="2">
        <f t="shared" si="109"/>
        <v>0.11960000000000015</v>
      </c>
      <c r="D961" s="2">
        <f t="shared" si="110"/>
        <v>6.24282</v>
      </c>
      <c r="E961" s="2">
        <f t="shared" si="112"/>
        <v>6.2224899999999987</v>
      </c>
      <c r="F961" s="2">
        <f t="shared" si="113"/>
        <v>6.1353900000000019</v>
      </c>
      <c r="G961" s="2">
        <f t="shared" si="115"/>
        <v>6.5599080000000018</v>
      </c>
      <c r="H961" s="2">
        <f t="shared" si="111"/>
        <v>6.8715875000000128</v>
      </c>
      <c r="I961" s="2">
        <f t="array" ref="I961">SUMPRODUCT(B945:B964, (ROW(B945:B964)-ROW(B945)+1)) / (20*21/2)</f>
        <v>6.1880314285714295</v>
      </c>
      <c r="J961" s="2">
        <f t="shared" si="114"/>
        <v>6.2462696124113455</v>
      </c>
      <c r="K961" s="2">
        <f t="shared" si="116"/>
        <v>6.4640110932161248</v>
      </c>
    </row>
    <row r="962" spans="1:11" ht="13.5" x14ac:dyDescent="0.25">
      <c r="A962" s="4">
        <f>TITRES_STAT!B965</f>
        <v>43406</v>
      </c>
      <c r="B962" s="2">
        <f>TITRES_STAT!D965</f>
        <v>6.3384999999999998</v>
      </c>
      <c r="C962" s="2">
        <f t="shared" si="109"/>
        <v>0</v>
      </c>
      <c r="D962" s="2">
        <f t="shared" si="110"/>
        <v>6.2667400000000004</v>
      </c>
      <c r="E962" s="2">
        <f t="shared" si="112"/>
        <v>6.2468099999999982</v>
      </c>
      <c r="F962" s="2">
        <f t="shared" si="113"/>
        <v>6.1343950000000014</v>
      </c>
      <c r="G962" s="2">
        <f t="shared" si="115"/>
        <v>6.5447600000000019</v>
      </c>
      <c r="H962" s="2">
        <f t="shared" si="111"/>
        <v>6.8701775000000138</v>
      </c>
      <c r="I962" s="2">
        <f t="array" ref="I962">SUMPRODUCT(B946:B965, (ROW(B946:B965)-ROW(B946)+1)) / (20*21/2)</f>
        <v>6.16425</v>
      </c>
      <c r="J962" s="2">
        <f t="shared" si="114"/>
        <v>6.2550534588483595</v>
      </c>
      <c r="K962" s="2">
        <f t="shared" si="116"/>
        <v>6.4590890895605906</v>
      </c>
    </row>
    <row r="963" spans="1:11" ht="13.5" x14ac:dyDescent="0.25">
      <c r="A963" s="4">
        <f>TITRES_STAT!B966</f>
        <v>43409</v>
      </c>
      <c r="B963" s="2">
        <f>TITRES_STAT!D966</f>
        <v>6.1790000000000003</v>
      </c>
      <c r="C963" s="2">
        <f t="shared" si="109"/>
        <v>-0.15949999999999953</v>
      </c>
      <c r="D963" s="2">
        <f t="shared" si="110"/>
        <v>6.2587599999999997</v>
      </c>
      <c r="E963" s="2">
        <f t="shared" si="112"/>
        <v>6.2388299999999983</v>
      </c>
      <c r="F963" s="2">
        <f t="shared" si="113"/>
        <v>6.1280150000000022</v>
      </c>
      <c r="G963" s="2">
        <f t="shared" si="115"/>
        <v>6.5302480000000012</v>
      </c>
      <c r="H963" s="2">
        <f t="shared" si="111"/>
        <v>6.8683790000000133</v>
      </c>
      <c r="I963" s="2">
        <f t="array" ref="I963">SUMPRODUCT(B947:B966, (ROW(B947:B966)-ROW(B947)+1)) / (20*21/2)</f>
        <v>6.1365733333333345</v>
      </c>
      <c r="J963" s="2">
        <f t="shared" si="114"/>
        <v>6.2478102722913729</v>
      </c>
      <c r="K963" s="2">
        <f t="shared" si="116"/>
        <v>6.4481052036954694</v>
      </c>
    </row>
    <row r="964" spans="1:11" ht="13.5" x14ac:dyDescent="0.25">
      <c r="A964" s="4">
        <f>TITRES_STAT!B967</f>
        <v>43410</v>
      </c>
      <c r="B964" s="2">
        <f>TITRES_STAT!D967</f>
        <v>6.0594000000000001</v>
      </c>
      <c r="C964" s="2">
        <f t="shared" ref="C964:C1027" si="117">B964-B963</f>
        <v>-0.11960000000000015</v>
      </c>
      <c r="D964" s="2">
        <f t="shared" si="110"/>
        <v>6.2268600000000003</v>
      </c>
      <c r="E964" s="2">
        <f t="shared" si="112"/>
        <v>6.2228799999999991</v>
      </c>
      <c r="F964" s="2">
        <f t="shared" si="113"/>
        <v>6.1298050000000011</v>
      </c>
      <c r="G964" s="2">
        <f t="shared" si="115"/>
        <v>6.5095180000000008</v>
      </c>
      <c r="H964" s="2">
        <f t="shared" si="111"/>
        <v>6.8656320000000139</v>
      </c>
      <c r="I964" s="2">
        <f t="array" ref="I964">SUMPRODUCT(B948:B967, (ROW(B948:B967)-ROW(B948)+1)) / (20*21/2)</f>
        <v>6.0919057142857147</v>
      </c>
      <c r="J964" s="2">
        <f t="shared" si="114"/>
        <v>6.229866436835052</v>
      </c>
      <c r="K964" s="2">
        <f t="shared" si="116"/>
        <v>6.4328618623740779</v>
      </c>
    </row>
    <row r="965" spans="1:11" ht="13.5" x14ac:dyDescent="0.25">
      <c r="A965" s="4">
        <f>TITRES_STAT!B968</f>
        <v>43411</v>
      </c>
      <c r="B965" s="2">
        <f>TITRES_STAT!D968</f>
        <v>5.8800999999999997</v>
      </c>
      <c r="C965" s="2">
        <f t="shared" si="117"/>
        <v>-0.17930000000000046</v>
      </c>
      <c r="D965" s="2">
        <f t="shared" si="110"/>
        <v>6.1591000000000005</v>
      </c>
      <c r="E965" s="2">
        <f t="shared" si="112"/>
        <v>6.1889999999999983</v>
      </c>
      <c r="F965" s="2">
        <f t="shared" si="113"/>
        <v>6.1308050000000005</v>
      </c>
      <c r="G965" s="2">
        <f t="shared" si="115"/>
        <v>6.4852020000000001</v>
      </c>
      <c r="H965" s="2">
        <f t="shared" si="111"/>
        <v>6.8619300000000143</v>
      </c>
      <c r="I965" s="2">
        <f t="array" ref="I965">SUMPRODUCT(B949:B968, (ROW(B949:B968)-ROW(B949)+1)) / (20*21/2)</f>
        <v>6.0601471428571427</v>
      </c>
      <c r="J965" s="2">
        <f t="shared" si="114"/>
        <v>6.1965553476126658</v>
      </c>
      <c r="K965" s="2">
        <f t="shared" si="116"/>
        <v>6.4111849265947018</v>
      </c>
    </row>
    <row r="966" spans="1:11" ht="13.5" x14ac:dyDescent="0.25">
      <c r="A966" s="4">
        <f>TITRES_STAT!B969</f>
        <v>43412</v>
      </c>
      <c r="B966" s="2">
        <f>TITRES_STAT!D969</f>
        <v>5.8402000000000003</v>
      </c>
      <c r="C966" s="2">
        <f t="shared" si="117"/>
        <v>-3.989999999999938E-2</v>
      </c>
      <c r="D966" s="2">
        <f t="shared" si="110"/>
        <v>6.0594400000000004</v>
      </c>
      <c r="E966" s="2">
        <f t="shared" si="112"/>
        <v>6.1511300000000002</v>
      </c>
      <c r="F966" s="2">
        <f t="shared" si="113"/>
        <v>6.12981</v>
      </c>
      <c r="G966" s="2">
        <f t="shared" si="115"/>
        <v>6.4600879999999998</v>
      </c>
      <c r="H966" s="2">
        <f t="shared" si="111"/>
        <v>6.8580285000000138</v>
      </c>
      <c r="I966" s="2">
        <f t="array" ref="I966">SUMPRODUCT(B950:B969, (ROW(B950:B969)-ROW(B950)+1)) / (20*21/2)</f>
        <v>6.0200514285714286</v>
      </c>
      <c r="J966" s="2">
        <f t="shared" si="114"/>
        <v>6.162616743078126</v>
      </c>
      <c r="K966" s="2">
        <f t="shared" si="116"/>
        <v>6.3887933608458898</v>
      </c>
    </row>
    <row r="967" spans="1:11" ht="13.5" x14ac:dyDescent="0.25">
      <c r="A967" s="4">
        <f>TITRES_STAT!B970</f>
        <v>43413</v>
      </c>
      <c r="B967" s="2">
        <f>TITRES_STAT!D970</f>
        <v>5.6608000000000001</v>
      </c>
      <c r="C967" s="2">
        <f t="shared" si="117"/>
        <v>-0.17940000000000023</v>
      </c>
      <c r="D967" s="2">
        <f t="shared" ref="D967:D1030" si="118">AVERAGE(B963:B967)</f>
        <v>5.9239000000000006</v>
      </c>
      <c r="E967" s="2">
        <f t="shared" si="112"/>
        <v>6.095320000000001</v>
      </c>
      <c r="F967" s="2">
        <f t="shared" si="113"/>
        <v>6.1138649999999988</v>
      </c>
      <c r="G967" s="2">
        <f t="shared" si="115"/>
        <v>6.4313859999999989</v>
      </c>
      <c r="H967" s="2">
        <f t="shared" si="111"/>
        <v>6.8532300000000141</v>
      </c>
      <c r="I967" s="2">
        <f t="array" ref="I967">SUMPRODUCT(B951:B970, (ROW(B951:B970)-ROW(B951)+1)) / (20*21/2)</f>
        <v>5.9812076190476189</v>
      </c>
      <c r="J967" s="2">
        <f t="shared" si="114"/>
        <v>6.1148246723087807</v>
      </c>
      <c r="K967" s="2">
        <f t="shared" si="116"/>
        <v>6.3602446015970315</v>
      </c>
    </row>
    <row r="968" spans="1:11" ht="13.5" x14ac:dyDescent="0.25">
      <c r="A968" s="4">
        <f>TITRES_STAT!B971</f>
        <v>43416</v>
      </c>
      <c r="B968" s="2">
        <f>TITRES_STAT!D971</f>
        <v>5.7804000000000002</v>
      </c>
      <c r="C968" s="2">
        <f t="shared" si="117"/>
        <v>0.11960000000000015</v>
      </c>
      <c r="D968" s="2">
        <f t="shared" si="118"/>
        <v>5.8441799999999997</v>
      </c>
      <c r="E968" s="2">
        <f t="shared" si="112"/>
        <v>6.0514700000000001</v>
      </c>
      <c r="F968" s="2">
        <f t="shared" si="113"/>
        <v>6.101704999999999</v>
      </c>
      <c r="G968" s="2">
        <f t="shared" si="115"/>
        <v>6.404277999999997</v>
      </c>
      <c r="H968" s="2">
        <f t="shared" si="111"/>
        <v>6.8488350000000153</v>
      </c>
      <c r="I968" s="2">
        <f t="array" ref="I968">SUMPRODUCT(B952:B971, (ROW(B952:B971)-ROW(B952)+1)) / (20*21/2)</f>
        <v>5.9425014285714282</v>
      </c>
      <c r="J968" s="2">
        <f t="shared" si="114"/>
        <v>6.0829747035174684</v>
      </c>
      <c r="K968" s="2">
        <f t="shared" si="116"/>
        <v>6.3375055976128341</v>
      </c>
    </row>
    <row r="969" spans="1:11" ht="13.5" x14ac:dyDescent="0.25">
      <c r="A969" s="4">
        <f>TITRES_STAT!B972</f>
        <v>43417</v>
      </c>
      <c r="B969" s="2">
        <f>TITRES_STAT!D972</f>
        <v>5.6806999999999999</v>
      </c>
      <c r="C969" s="2">
        <f t="shared" si="117"/>
        <v>-9.9700000000000344E-2</v>
      </c>
      <c r="D969" s="2">
        <f t="shared" si="118"/>
        <v>5.76844</v>
      </c>
      <c r="E969" s="2">
        <f t="shared" si="112"/>
        <v>5.997650000000001</v>
      </c>
      <c r="F969" s="2">
        <f t="shared" si="113"/>
        <v>6.084559999999998</v>
      </c>
      <c r="G969" s="2">
        <f t="shared" si="115"/>
        <v>6.3759739999999967</v>
      </c>
      <c r="H969" s="2">
        <f t="shared" si="111"/>
        <v>6.8435910000000142</v>
      </c>
      <c r="I969" s="2">
        <f t="array" ref="I969">SUMPRODUCT(B953:B972, (ROW(B953:B972)-ROW(B953)+1)) / (20*21/2)</f>
        <v>5.9142561904761903</v>
      </c>
      <c r="J969" s="2">
        <f t="shared" si="114"/>
        <v>6.0446628269919955</v>
      </c>
      <c r="K969" s="2">
        <f t="shared" si="116"/>
        <v>6.3117485153535071</v>
      </c>
    </row>
    <row r="970" spans="1:11" ht="13.5" x14ac:dyDescent="0.25">
      <c r="A970" s="4">
        <f>TITRES_STAT!B973</f>
        <v>43418</v>
      </c>
      <c r="B970" s="2">
        <f>TITRES_STAT!D973</f>
        <v>5.6767000000000003</v>
      </c>
      <c r="C970" s="2">
        <f t="shared" si="117"/>
        <v>-3.9999999999995595E-3</v>
      </c>
      <c r="D970" s="2">
        <f t="shared" si="118"/>
        <v>5.72776</v>
      </c>
      <c r="E970" s="2">
        <f t="shared" si="112"/>
        <v>5.9434300000000011</v>
      </c>
      <c r="F970" s="2">
        <f t="shared" si="113"/>
        <v>6.0672149999999991</v>
      </c>
      <c r="G970" s="2">
        <f t="shared" si="115"/>
        <v>6.3507779999999956</v>
      </c>
      <c r="H970" s="2">
        <f t="shared" ref="H970:H1033" si="119">AVERAGE(B771:B970)</f>
        <v>6.8383270000000138</v>
      </c>
      <c r="I970" s="2">
        <f t="array" ref="I970">SUMPRODUCT(B954:B973, (ROW(B954:B973)-ROW(B954)+1)) / (20*21/2)</f>
        <v>5.8872623809523823</v>
      </c>
      <c r="J970" s="2">
        <f t="shared" si="114"/>
        <v>6.009618748230853</v>
      </c>
      <c r="K970" s="2">
        <f t="shared" si="116"/>
        <v>6.2868446520063106</v>
      </c>
    </row>
    <row r="971" spans="1:11" ht="13.5" x14ac:dyDescent="0.25">
      <c r="A971" s="4">
        <f>TITRES_STAT!B974</f>
        <v>43419</v>
      </c>
      <c r="B971" s="2">
        <f>TITRES_STAT!D974</f>
        <v>5.6608000000000001</v>
      </c>
      <c r="C971" s="2">
        <f t="shared" si="117"/>
        <v>-1.5900000000000247E-2</v>
      </c>
      <c r="D971" s="2">
        <f t="shared" si="118"/>
        <v>5.6918800000000003</v>
      </c>
      <c r="E971" s="2">
        <f t="shared" si="112"/>
        <v>5.8756599999999999</v>
      </c>
      <c r="F971" s="2">
        <f t="shared" si="113"/>
        <v>6.0490749999999984</v>
      </c>
      <c r="G971" s="2">
        <f t="shared" si="115"/>
        <v>6.3217559999999962</v>
      </c>
      <c r="H971" s="2">
        <f t="shared" si="119"/>
        <v>6.8329835000000143</v>
      </c>
      <c r="I971" s="2">
        <f t="array" ref="I971">SUMPRODUCT(B955:B974, (ROW(B955:B974)-ROW(B955)+1)) / (20*21/2)</f>
        <v>5.8653557142857151</v>
      </c>
      <c r="J971" s="2">
        <f t="shared" si="114"/>
        <v>5.97639791506601</v>
      </c>
      <c r="K971" s="2">
        <f t="shared" si="116"/>
        <v>6.2622938813393967</v>
      </c>
    </row>
    <row r="972" spans="1:11" ht="13.5" x14ac:dyDescent="0.25">
      <c r="A972" s="4">
        <f>TITRES_STAT!B975</f>
        <v>43420</v>
      </c>
      <c r="B972" s="2">
        <f>TITRES_STAT!D975</f>
        <v>5.7525000000000004</v>
      </c>
      <c r="C972" s="2">
        <f t="shared" si="117"/>
        <v>9.1700000000000337E-2</v>
      </c>
      <c r="D972" s="2">
        <f t="shared" si="118"/>
        <v>5.7102200000000005</v>
      </c>
      <c r="E972" s="2">
        <f t="shared" ref="E972:E1035" si="120">AVERAGE(B963:B972)</f>
        <v>5.8170599999999997</v>
      </c>
      <c r="F972" s="2">
        <f t="shared" si="113"/>
        <v>6.031934999999998</v>
      </c>
      <c r="G972" s="2">
        <f t="shared" si="115"/>
        <v>6.2980759999999956</v>
      </c>
      <c r="H972" s="2">
        <f t="shared" si="119"/>
        <v>6.8283515000000143</v>
      </c>
      <c r="I972" s="2">
        <f t="array" ref="I972">SUMPRODUCT(B956:B975, (ROW(B956:B975)-ROW(B956)+1)) / (20*21/2)</f>
        <v>5.8447942857142854</v>
      </c>
      <c r="J972" s="2">
        <f t="shared" si="114"/>
        <v>5.9550743041073426</v>
      </c>
      <c r="K972" s="2">
        <f t="shared" si="116"/>
        <v>6.2423019644241267</v>
      </c>
    </row>
    <row r="973" spans="1:11" ht="13.5" x14ac:dyDescent="0.25">
      <c r="A973" s="4">
        <f>TITRES_STAT!B976</f>
        <v>43423</v>
      </c>
      <c r="B973" s="2">
        <f>TITRES_STAT!D976</f>
        <v>5.7484999999999999</v>
      </c>
      <c r="C973" s="2">
        <f t="shared" si="117"/>
        <v>-4.0000000000004476E-3</v>
      </c>
      <c r="D973" s="2">
        <f t="shared" si="118"/>
        <v>5.7038400000000005</v>
      </c>
      <c r="E973" s="2">
        <f t="shared" si="120"/>
        <v>5.7740099999999996</v>
      </c>
      <c r="F973" s="2">
        <f t="shared" si="113"/>
        <v>6.0064199999999985</v>
      </c>
      <c r="G973" s="2">
        <f t="shared" si="115"/>
        <v>6.2749539999999957</v>
      </c>
      <c r="H973" s="2">
        <f t="shared" si="119"/>
        <v>6.8235050000000141</v>
      </c>
      <c r="I973" s="2">
        <f t="array" ref="I973">SUMPRODUCT(B957:B976, (ROW(B957:B976)-ROW(B957)+1)) / (20*21/2)</f>
        <v>5.82334</v>
      </c>
      <c r="J973" s="2">
        <f t="shared" si="114"/>
        <v>5.9354005608590246</v>
      </c>
      <c r="K973" s="2">
        <f t="shared" si="116"/>
        <v>6.2229371815055332</v>
      </c>
    </row>
    <row r="974" spans="1:11" ht="13.5" x14ac:dyDescent="0.25">
      <c r="A974" s="4">
        <f>TITRES_STAT!B977</f>
        <v>43425</v>
      </c>
      <c r="B974" s="2">
        <f>TITRES_STAT!D977</f>
        <v>5.7763999999999998</v>
      </c>
      <c r="C974" s="2">
        <f t="shared" si="117"/>
        <v>2.7899999999999814E-2</v>
      </c>
      <c r="D974" s="2">
        <f t="shared" si="118"/>
        <v>5.7229799999999997</v>
      </c>
      <c r="E974" s="2">
        <f t="shared" si="120"/>
        <v>5.7457100000000008</v>
      </c>
      <c r="F974" s="2">
        <f t="shared" si="113"/>
        <v>5.9842949999999986</v>
      </c>
      <c r="G974" s="2">
        <f t="shared" si="115"/>
        <v>6.2501579999999981</v>
      </c>
      <c r="H974" s="2">
        <f t="shared" si="119"/>
        <v>6.8185060000000144</v>
      </c>
      <c r="I974" s="2">
        <f t="array" ref="I974">SUMPRODUCT(B958:B977, (ROW(B958:B977)-ROW(B958)+1)) / (20*21/2)</f>
        <v>5.8003923809523812</v>
      </c>
      <c r="J974" s="2">
        <f t="shared" si="114"/>
        <v>5.9202576503010222</v>
      </c>
      <c r="K974" s="2">
        <f t="shared" si="116"/>
        <v>6.205425919485708</v>
      </c>
    </row>
    <row r="975" spans="1:11" ht="13.5" x14ac:dyDescent="0.25">
      <c r="A975" s="4">
        <f>TITRES_STAT!B978</f>
        <v>43426</v>
      </c>
      <c r="B975" s="2">
        <f>TITRES_STAT!D978</f>
        <v>5.7683999999999997</v>
      </c>
      <c r="C975" s="2">
        <f t="shared" si="117"/>
        <v>-8.0000000000000071E-3</v>
      </c>
      <c r="D975" s="2">
        <f t="shared" si="118"/>
        <v>5.74132</v>
      </c>
      <c r="E975" s="2">
        <f t="shared" si="120"/>
        <v>5.73454</v>
      </c>
      <c r="F975" s="2">
        <f t="shared" si="113"/>
        <v>5.9617699999999978</v>
      </c>
      <c r="G975" s="2">
        <f t="shared" si="115"/>
        <v>6.2252019999999968</v>
      </c>
      <c r="H975" s="2">
        <f t="shared" si="119"/>
        <v>6.8134670000000135</v>
      </c>
      <c r="I975" s="2">
        <f t="array" ref="I975">SUMPRODUCT(B959:B978, (ROW(B959:B978)-ROW(B959)+1)) / (20*21/2)</f>
        <v>5.7806933333333346</v>
      </c>
      <c r="J975" s="2">
        <f t="shared" si="114"/>
        <v>5.9057950169390203</v>
      </c>
      <c r="K975" s="2">
        <f t="shared" si="116"/>
        <v>6.1882876481333273</v>
      </c>
    </row>
    <row r="976" spans="1:11" ht="13.5" x14ac:dyDescent="0.25">
      <c r="A976" s="4">
        <f>TITRES_STAT!B979</f>
        <v>43427</v>
      </c>
      <c r="B976" s="2">
        <f>TITRES_STAT!D979</f>
        <v>5.7365000000000004</v>
      </c>
      <c r="C976" s="2">
        <f t="shared" si="117"/>
        <v>-3.1899999999999373E-2</v>
      </c>
      <c r="D976" s="2">
        <f t="shared" si="118"/>
        <v>5.7564599999999997</v>
      </c>
      <c r="E976" s="2">
        <f t="shared" si="120"/>
        <v>5.72417</v>
      </c>
      <c r="F976" s="2">
        <f t="shared" si="113"/>
        <v>5.9376499999999997</v>
      </c>
      <c r="G976" s="2">
        <f t="shared" si="115"/>
        <v>6.2004839999999977</v>
      </c>
      <c r="H976" s="2">
        <f t="shared" si="119"/>
        <v>6.808034500000014</v>
      </c>
      <c r="I976" s="2">
        <f t="array" ref="I976">SUMPRODUCT(B960:B979, (ROW(B960:B979)-ROW(B960)+1)) / (20*21/2)</f>
        <v>5.7611571428571429</v>
      </c>
      <c r="J976" s="2">
        <f t="shared" si="114"/>
        <v>5.8896716819924464</v>
      </c>
      <c r="K976" s="2">
        <f t="shared" si="116"/>
        <v>6.1705704854614325</v>
      </c>
    </row>
    <row r="977" spans="1:11" ht="13.5" x14ac:dyDescent="0.25">
      <c r="A977" s="4">
        <f>TITRES_STAT!B980</f>
        <v>43430</v>
      </c>
      <c r="B977" s="2">
        <f>TITRES_STAT!D980</f>
        <v>5.6966999999999999</v>
      </c>
      <c r="C977" s="2">
        <f t="shared" si="117"/>
        <v>-3.9800000000000502E-2</v>
      </c>
      <c r="D977" s="2">
        <f t="shared" si="118"/>
        <v>5.7452999999999994</v>
      </c>
      <c r="E977" s="2">
        <f t="shared" si="120"/>
        <v>5.72776</v>
      </c>
      <c r="F977" s="2">
        <f t="shared" si="113"/>
        <v>5.9115400000000005</v>
      </c>
      <c r="G977" s="2">
        <f t="shared" si="115"/>
        <v>6.1749699999999983</v>
      </c>
      <c r="H977" s="2">
        <f t="shared" si="119"/>
        <v>6.8024030000000133</v>
      </c>
      <c r="I977" s="2">
        <f t="array" ref="I977">SUMPRODUCT(B961:B980, (ROW(B961:B980)-ROW(B961)+1)) / (20*21/2)</f>
        <v>5.7419076190476179</v>
      </c>
      <c r="J977" s="2">
        <f t="shared" si="114"/>
        <v>5.8712934265645949</v>
      </c>
      <c r="K977" s="2">
        <f t="shared" si="116"/>
        <v>6.1519873291688274</v>
      </c>
    </row>
    <row r="978" spans="1:11" ht="13.5" x14ac:dyDescent="0.25">
      <c r="A978" s="4">
        <f>TITRES_STAT!B981</f>
        <v>43431</v>
      </c>
      <c r="B978" s="2">
        <f>TITRES_STAT!D981</f>
        <v>5.7046999999999999</v>
      </c>
      <c r="C978" s="2">
        <f t="shared" si="117"/>
        <v>8.0000000000000071E-3</v>
      </c>
      <c r="D978" s="2">
        <f t="shared" si="118"/>
        <v>5.7365399999999998</v>
      </c>
      <c r="E978" s="2">
        <f t="shared" si="120"/>
        <v>5.7201900000000006</v>
      </c>
      <c r="F978" s="2">
        <f t="shared" si="113"/>
        <v>5.8858300000000003</v>
      </c>
      <c r="G978" s="2">
        <f t="shared" si="115"/>
        <v>6.1511319999999987</v>
      </c>
      <c r="H978" s="2">
        <f t="shared" si="119"/>
        <v>6.7963640000000121</v>
      </c>
      <c r="I978" s="2">
        <f t="array" ref="I978">SUMPRODUCT(B962:B981, (ROW(B962:B981)-ROW(B962)+1)) / (20*21/2)</f>
        <v>5.7101538095238107</v>
      </c>
      <c r="J978" s="2">
        <f t="shared" si="114"/>
        <v>5.8554273859393948</v>
      </c>
      <c r="K978" s="2">
        <f t="shared" si="116"/>
        <v>6.1344466495935794</v>
      </c>
    </row>
    <row r="979" spans="1:11" ht="13.5" x14ac:dyDescent="0.25">
      <c r="A979" s="4">
        <f>TITRES_STAT!B982</f>
        <v>43432</v>
      </c>
      <c r="B979" s="2">
        <f>TITRES_STAT!D982</f>
        <v>5.6806999999999999</v>
      </c>
      <c r="C979" s="2">
        <f t="shared" si="117"/>
        <v>-2.4000000000000021E-2</v>
      </c>
      <c r="D979" s="2">
        <f t="shared" si="118"/>
        <v>5.7173999999999996</v>
      </c>
      <c r="E979" s="2">
        <f t="shared" si="120"/>
        <v>5.7201900000000006</v>
      </c>
      <c r="F979" s="2">
        <f t="shared" si="113"/>
        <v>5.8589200000000003</v>
      </c>
      <c r="G979" s="2">
        <f t="shared" si="115"/>
        <v>6.1268140000000004</v>
      </c>
      <c r="H979" s="2">
        <f t="shared" si="119"/>
        <v>6.7901270000000125</v>
      </c>
      <c r="I979" s="2">
        <f t="array" ref="I979">SUMPRODUCT(B963:B982, (ROW(B963:B982)-ROW(B963)+1)) / (20*21/2)</f>
        <v>5.6808814285714293</v>
      </c>
      <c r="J979" s="2">
        <f t="shared" si="114"/>
        <v>5.8387866825165951</v>
      </c>
      <c r="K979" s="2">
        <f t="shared" si="116"/>
        <v>6.1166526633350076</v>
      </c>
    </row>
    <row r="980" spans="1:11" ht="13.5" x14ac:dyDescent="0.25">
      <c r="A980" s="4">
        <f>TITRES_STAT!B983</f>
        <v>43433</v>
      </c>
      <c r="B980" s="2">
        <f>TITRES_STAT!D983</f>
        <v>5.6567999999999996</v>
      </c>
      <c r="C980" s="2">
        <f t="shared" si="117"/>
        <v>-2.3900000000000254E-2</v>
      </c>
      <c r="D980" s="2">
        <f t="shared" si="118"/>
        <v>5.695079999999999</v>
      </c>
      <c r="E980" s="2">
        <f t="shared" si="120"/>
        <v>5.7182000000000004</v>
      </c>
      <c r="F980" s="2">
        <f t="shared" ref="F980:F1043" si="121">AVERAGE(B961:B980)</f>
        <v>5.8308150000000012</v>
      </c>
      <c r="G980" s="2">
        <f t="shared" si="115"/>
        <v>6.1044100000000006</v>
      </c>
      <c r="H980" s="2">
        <f t="shared" si="119"/>
        <v>6.7833615000000114</v>
      </c>
      <c r="I980" s="2">
        <f t="array" ref="I980">SUMPRODUCT(B964:B983, (ROW(B964:B983)-ROW(B964)+1)) / (20*21/2)</f>
        <v>5.6545571428571435</v>
      </c>
      <c r="J980" s="2">
        <f t="shared" si="114"/>
        <v>5.8214546175150144</v>
      </c>
      <c r="K980" s="2">
        <f t="shared" si="116"/>
        <v>6.0986192255571643</v>
      </c>
    </row>
    <row r="981" spans="1:11" ht="13.5" x14ac:dyDescent="0.25">
      <c r="A981" s="4">
        <f>TITRES_STAT!B984</f>
        <v>43434</v>
      </c>
      <c r="B981" s="2">
        <f>TITRES_STAT!D984</f>
        <v>5.4973999999999998</v>
      </c>
      <c r="C981" s="2">
        <f t="shared" si="117"/>
        <v>-0.15939999999999976</v>
      </c>
      <c r="D981" s="2">
        <f t="shared" si="118"/>
        <v>5.6472599999999993</v>
      </c>
      <c r="E981" s="2">
        <f t="shared" si="120"/>
        <v>5.7018599999999999</v>
      </c>
      <c r="F981" s="2">
        <f t="shared" si="121"/>
        <v>5.7887600000000008</v>
      </c>
      <c r="G981" s="2">
        <f t="shared" si="115"/>
        <v>6.0828040000000012</v>
      </c>
      <c r="H981" s="2">
        <f t="shared" si="119"/>
        <v>6.7757990000000108</v>
      </c>
      <c r="I981" s="2">
        <f t="array" ref="I981">SUMPRODUCT(B965:B984, (ROW(B965:B984)-ROW(B965)+1)) / (20*21/2)</f>
        <v>5.6213542857142871</v>
      </c>
      <c r="J981" s="2">
        <f t="shared" ref="J981:J1044" si="122">$J$4*B981+J980*(1-$J$4)</f>
        <v>5.790592272989775</v>
      </c>
      <c r="K981" s="2">
        <f t="shared" si="116"/>
        <v>6.0750420010255102</v>
      </c>
    </row>
    <row r="982" spans="1:11" ht="13.5" x14ac:dyDescent="0.25">
      <c r="A982" s="4">
        <f>TITRES_STAT!B985</f>
        <v>43437</v>
      </c>
      <c r="B982" s="2">
        <f>TITRES_STAT!D985</f>
        <v>5.4813999999999998</v>
      </c>
      <c r="C982" s="2">
        <f t="shared" si="117"/>
        <v>-1.6000000000000014E-2</v>
      </c>
      <c r="D982" s="2">
        <f t="shared" si="118"/>
        <v>5.6042000000000005</v>
      </c>
      <c r="E982" s="2">
        <f t="shared" si="120"/>
        <v>5.6747499999999995</v>
      </c>
      <c r="F982" s="2">
        <f t="shared" si="121"/>
        <v>5.7459049999999996</v>
      </c>
      <c r="G982" s="2">
        <f t="shared" si="115"/>
        <v>6.0628719999999996</v>
      </c>
      <c r="H982" s="2">
        <f t="shared" si="119"/>
        <v>6.7681565000000106</v>
      </c>
      <c r="I982" s="2">
        <f t="array" ref="I982">SUMPRODUCT(B966:B985, (ROW(B966:B985)-ROW(B966)+1)) / (20*21/2)</f>
        <v>5.591473333333334</v>
      </c>
      <c r="J982" s="2">
        <f t="shared" si="122"/>
        <v>5.7611453898478917</v>
      </c>
      <c r="K982" s="2">
        <f t="shared" si="116"/>
        <v>6.0517619225539221</v>
      </c>
    </row>
    <row r="983" spans="1:11" ht="13.5" x14ac:dyDescent="0.25">
      <c r="A983" s="4">
        <f>TITRES_STAT!B986</f>
        <v>43438</v>
      </c>
      <c r="B983" s="2">
        <f>TITRES_STAT!D986</f>
        <v>5.4695</v>
      </c>
      <c r="C983" s="2">
        <f t="shared" si="117"/>
        <v>-1.18999999999998E-2</v>
      </c>
      <c r="D983" s="2">
        <f t="shared" si="118"/>
        <v>5.5571599999999997</v>
      </c>
      <c r="E983" s="2">
        <f t="shared" si="120"/>
        <v>5.6468499999999988</v>
      </c>
      <c r="F983" s="2">
        <f t="shared" si="121"/>
        <v>5.7104299999999997</v>
      </c>
      <c r="G983" s="2">
        <f t="shared" si="115"/>
        <v>6.0427020000000002</v>
      </c>
      <c r="H983" s="2">
        <f t="shared" si="119"/>
        <v>6.7600650000000098</v>
      </c>
      <c r="I983" s="2">
        <f t="array" ref="I983">SUMPRODUCT(B967:B986, (ROW(B967:B986)-ROW(B967)+1)) / (20*21/2)</f>
        <v>5.5868414285714278</v>
      </c>
      <c r="J983" s="2">
        <f t="shared" si="122"/>
        <v>5.7333696384338069</v>
      </c>
      <c r="K983" s="2">
        <f t="shared" si="116"/>
        <v>6.0289281216694546</v>
      </c>
    </row>
    <row r="984" spans="1:11" ht="13.5" x14ac:dyDescent="0.25">
      <c r="A984" s="4">
        <f>TITRES_STAT!B987</f>
        <v>43439</v>
      </c>
      <c r="B984" s="2">
        <f>TITRES_STAT!D987</f>
        <v>5.3617999999999997</v>
      </c>
      <c r="C984" s="2">
        <f t="shared" si="117"/>
        <v>-0.10770000000000035</v>
      </c>
      <c r="D984" s="2">
        <f t="shared" si="118"/>
        <v>5.4933800000000002</v>
      </c>
      <c r="E984" s="2">
        <f t="shared" si="120"/>
        <v>5.6053899999999999</v>
      </c>
      <c r="F984" s="2">
        <f t="shared" si="121"/>
        <v>5.6755500000000003</v>
      </c>
      <c r="G984" s="2">
        <f t="shared" si="115"/>
        <v>6.0165500000000005</v>
      </c>
      <c r="H984" s="2">
        <f t="shared" si="119"/>
        <v>6.7512015000000103</v>
      </c>
      <c r="I984" s="2">
        <f t="array" ref="I984">SUMPRODUCT(B968:B987, (ROW(B968:B987)-ROW(B968)+1)) / (20*21/2)</f>
        <v>5.5734819047619046</v>
      </c>
      <c r="J984" s="2">
        <f t="shared" si="122"/>
        <v>5.6979820538210637</v>
      </c>
      <c r="K984" s="2">
        <f t="shared" si="116"/>
        <v>6.0027662345451622</v>
      </c>
    </row>
    <row r="985" spans="1:11" ht="13.5" x14ac:dyDescent="0.25">
      <c r="A985" s="4">
        <f>TITRES_STAT!B988</f>
        <v>43440</v>
      </c>
      <c r="B985" s="2">
        <f>TITRES_STAT!D988</f>
        <v>5.3617999999999997</v>
      </c>
      <c r="C985" s="2">
        <f t="shared" si="117"/>
        <v>0</v>
      </c>
      <c r="D985" s="2">
        <f t="shared" si="118"/>
        <v>5.4343799999999991</v>
      </c>
      <c r="E985" s="2">
        <f t="shared" si="120"/>
        <v>5.56473</v>
      </c>
      <c r="F985" s="2">
        <f t="shared" si="121"/>
        <v>5.649635</v>
      </c>
      <c r="G985" s="2">
        <f t="shared" si="115"/>
        <v>5.9883260000000007</v>
      </c>
      <c r="H985" s="2">
        <f t="shared" si="119"/>
        <v>6.7421820000000094</v>
      </c>
      <c r="I985" s="2">
        <f t="array" ref="I985">SUMPRODUCT(B969:B988, (ROW(B969:B988)-ROW(B969)+1)) / (20*21/2)</f>
        <v>5.552919523809523</v>
      </c>
      <c r="J985" s="2">
        <f t="shared" si="122"/>
        <v>5.6659647153619144</v>
      </c>
      <c r="K985" s="2">
        <f t="shared" si="116"/>
        <v>5.9776303037786853</v>
      </c>
    </row>
    <row r="986" spans="1:11" ht="13.5" x14ac:dyDescent="0.25">
      <c r="A986" s="4">
        <f>TITRES_STAT!B989</f>
        <v>43441</v>
      </c>
      <c r="B986" s="2">
        <f>TITRES_STAT!D989</f>
        <v>5.601</v>
      </c>
      <c r="C986" s="2">
        <f t="shared" si="117"/>
        <v>0.2392000000000003</v>
      </c>
      <c r="D986" s="2">
        <f t="shared" si="118"/>
        <v>5.4550999999999998</v>
      </c>
      <c r="E986" s="2">
        <f t="shared" si="120"/>
        <v>5.5511799999999996</v>
      </c>
      <c r="F986" s="2">
        <f t="shared" si="121"/>
        <v>5.6376749999999998</v>
      </c>
      <c r="G986" s="2">
        <f t="shared" si="115"/>
        <v>5.9648860000000017</v>
      </c>
      <c r="H986" s="2">
        <f t="shared" si="119"/>
        <v>6.7343585000000088</v>
      </c>
      <c r="I986" s="2">
        <f t="array" ref="I986">SUMPRODUCT(B970:B989, (ROW(B970:B989)-ROW(B970)+1)) / (20*21/2)</f>
        <v>5.5310657142857149</v>
      </c>
      <c r="J986" s="2">
        <f t="shared" si="122"/>
        <v>5.659777599613161</v>
      </c>
      <c r="K986" s="2">
        <f t="shared" si="116"/>
        <v>5.9628604879442273</v>
      </c>
    </row>
    <row r="987" spans="1:11" ht="13.5" x14ac:dyDescent="0.25">
      <c r="A987" s="4">
        <f>TITRES_STAT!B990</f>
        <v>43444</v>
      </c>
      <c r="B987" s="2">
        <f>TITRES_STAT!D990</f>
        <v>5.4973999999999998</v>
      </c>
      <c r="C987" s="2">
        <f t="shared" si="117"/>
        <v>-0.10360000000000014</v>
      </c>
      <c r="D987" s="2">
        <f t="shared" si="118"/>
        <v>5.4582999999999995</v>
      </c>
      <c r="E987" s="2">
        <f t="shared" si="120"/>
        <v>5.53125</v>
      </c>
      <c r="F987" s="2">
        <f t="shared" si="121"/>
        <v>5.629505</v>
      </c>
      <c r="G987" s="2">
        <f t="shared" si="115"/>
        <v>5.9393740000000026</v>
      </c>
      <c r="H987" s="2">
        <f t="shared" si="119"/>
        <v>6.7260170000000086</v>
      </c>
      <c r="I987" s="2">
        <f t="array" ref="I987">SUMPRODUCT(B971:B990, (ROW(B971:B990)-ROW(B971)+1)) / (20*21/2)</f>
        <v>5.5106357142857147</v>
      </c>
      <c r="J987" s="2">
        <f t="shared" si="122"/>
        <v>5.644313066316669</v>
      </c>
      <c r="K987" s="2">
        <f t="shared" si="116"/>
        <v>5.9446071354758256</v>
      </c>
    </row>
    <row r="988" spans="1:11" ht="13.5" x14ac:dyDescent="0.25">
      <c r="A988" s="4">
        <f>TITRES_STAT!B991</f>
        <v>43445</v>
      </c>
      <c r="B988" s="2">
        <f>TITRES_STAT!D991</f>
        <v>5.4135999999999997</v>
      </c>
      <c r="C988" s="2">
        <f t="shared" si="117"/>
        <v>-8.3800000000000097E-2</v>
      </c>
      <c r="D988" s="2">
        <f t="shared" si="118"/>
        <v>5.44712</v>
      </c>
      <c r="E988" s="2">
        <f t="shared" si="120"/>
        <v>5.5021399999999998</v>
      </c>
      <c r="F988" s="2">
        <f t="shared" si="121"/>
        <v>5.6111649999999997</v>
      </c>
      <c r="G988" s="2">
        <f t="shared" si="115"/>
        <v>5.9160920000000026</v>
      </c>
      <c r="H988" s="2">
        <f t="shared" si="119"/>
        <v>6.7173540000000092</v>
      </c>
      <c r="I988" s="2">
        <f t="array" ref="I988">SUMPRODUCT(B972:B991, (ROW(B972:B991)-ROW(B972)+1)) / (20*21/2)</f>
        <v>5.5102199999999995</v>
      </c>
      <c r="J988" s="2">
        <f t="shared" si="122"/>
        <v>5.6223403933341292</v>
      </c>
      <c r="K988" s="2">
        <f t="shared" si="116"/>
        <v>5.9237833262414794</v>
      </c>
    </row>
    <row r="989" spans="1:11" ht="13.5" x14ac:dyDescent="0.25">
      <c r="A989" s="4">
        <f>TITRES_STAT!B992</f>
        <v>43446</v>
      </c>
      <c r="B989" s="2">
        <f>TITRES_STAT!D992</f>
        <v>5.3817000000000004</v>
      </c>
      <c r="C989" s="2">
        <f t="shared" si="117"/>
        <v>-3.1899999999999373E-2</v>
      </c>
      <c r="D989" s="2">
        <f t="shared" si="118"/>
        <v>5.4510999999999994</v>
      </c>
      <c r="E989" s="2">
        <f t="shared" si="120"/>
        <v>5.4722400000000002</v>
      </c>
      <c r="F989" s="2">
        <f t="shared" si="121"/>
        <v>5.5962149999999991</v>
      </c>
      <c r="G989" s="2">
        <f t="shared" si="115"/>
        <v>5.8921720000000031</v>
      </c>
      <c r="H989" s="2">
        <f t="shared" si="119"/>
        <v>6.7085315000000083</v>
      </c>
      <c r="I989" s="2">
        <f t="array" ref="I989">SUMPRODUCT(B973:B992, (ROW(B973:B992)-ROW(B973)+1)) / (20*21/2)</f>
        <v>5.5102028571428567</v>
      </c>
      <c r="J989" s="2">
        <f t="shared" si="122"/>
        <v>5.5994222606356407</v>
      </c>
      <c r="K989" s="2">
        <f t="shared" si="116"/>
        <v>5.902525156584951</v>
      </c>
    </row>
    <row r="990" spans="1:11" ht="13.5" x14ac:dyDescent="0.25">
      <c r="A990" s="4">
        <f>TITRES_STAT!B993</f>
        <v>43447</v>
      </c>
      <c r="B990" s="2">
        <f>TITRES_STAT!D993</f>
        <v>5.3817000000000004</v>
      </c>
      <c r="C990" s="2">
        <f t="shared" si="117"/>
        <v>0</v>
      </c>
      <c r="D990" s="2">
        <f t="shared" si="118"/>
        <v>5.4550800000000006</v>
      </c>
      <c r="E990" s="2">
        <f t="shared" si="120"/>
        <v>5.4447300000000007</v>
      </c>
      <c r="F990" s="2">
        <f t="shared" si="121"/>
        <v>5.5814649999999997</v>
      </c>
      <c r="G990" s="2">
        <f t="shared" si="115"/>
        <v>5.872238000000003</v>
      </c>
      <c r="H990" s="2">
        <f t="shared" si="119"/>
        <v>6.6998065000000091</v>
      </c>
      <c r="I990" s="2">
        <f t="array" ref="I990">SUMPRODUCT(B974:B993, (ROW(B974:B993)-ROW(B974)+1)) / (20*21/2)</f>
        <v>5.4939352380952373</v>
      </c>
      <c r="J990" s="2">
        <f t="shared" si="122"/>
        <v>5.5786868072417697</v>
      </c>
      <c r="K990" s="2">
        <f t="shared" si="116"/>
        <v>5.8821006406404441</v>
      </c>
    </row>
    <row r="991" spans="1:11" ht="13.5" x14ac:dyDescent="0.25">
      <c r="A991" s="4">
        <f>TITRES_STAT!B994</f>
        <v>43448</v>
      </c>
      <c r="B991" s="2">
        <f>TITRES_STAT!D994</f>
        <v>5.5770999999999997</v>
      </c>
      <c r="C991" s="2">
        <f t="shared" si="117"/>
        <v>0.19539999999999935</v>
      </c>
      <c r="D991" s="2">
        <f t="shared" si="118"/>
        <v>5.4503000000000004</v>
      </c>
      <c r="E991" s="2">
        <f t="shared" si="120"/>
        <v>5.452700000000001</v>
      </c>
      <c r="F991" s="2">
        <f t="shared" si="121"/>
        <v>5.57728</v>
      </c>
      <c r="G991" s="2">
        <f t="shared" si="115"/>
        <v>5.8602000000000025</v>
      </c>
      <c r="H991" s="2">
        <f t="shared" si="119"/>
        <v>6.6920585000000088</v>
      </c>
      <c r="I991" s="2">
        <f t="array" ref="I991">SUMPRODUCT(B975:B994, (ROW(B975:B994)-ROW(B975)+1)) / (20*21/2)</f>
        <v>5.456557142857144</v>
      </c>
      <c r="J991" s="2">
        <f t="shared" si="122"/>
        <v>5.5785356827425536</v>
      </c>
      <c r="K991" s="2">
        <f t="shared" si="116"/>
        <v>5.8701398312035646</v>
      </c>
    </row>
    <row r="992" spans="1:11" ht="13.5" x14ac:dyDescent="0.25">
      <c r="A992" s="4">
        <f>TITRES_STAT!B995</f>
        <v>43451</v>
      </c>
      <c r="B992" s="2">
        <f>TITRES_STAT!D995</f>
        <v>5.5770999999999997</v>
      </c>
      <c r="C992" s="2">
        <f t="shared" si="117"/>
        <v>0</v>
      </c>
      <c r="D992" s="2">
        <f t="shared" si="118"/>
        <v>5.4662400000000009</v>
      </c>
      <c r="E992" s="2">
        <f t="shared" si="120"/>
        <v>5.4622700000000002</v>
      </c>
      <c r="F992" s="2">
        <f t="shared" si="121"/>
        <v>5.5685099999999998</v>
      </c>
      <c r="G992" s="2">
        <f t="shared" si="115"/>
        <v>5.8445740000000015</v>
      </c>
      <c r="H992" s="2">
        <f t="shared" si="119"/>
        <v>6.6841155000000079</v>
      </c>
      <c r="I992" s="2">
        <f t="array" ref="I992">SUMPRODUCT(B976:B995, (ROW(B976:B995)-ROW(B976)+1)) / (20*21/2)</f>
        <v>5.4354071428571427</v>
      </c>
      <c r="J992" s="2">
        <f t="shared" si="122"/>
        <v>5.5783989510527867</v>
      </c>
      <c r="K992" s="2">
        <f t="shared" si="116"/>
        <v>5.8586480731171511</v>
      </c>
    </row>
    <row r="993" spans="1:11" ht="13.5" x14ac:dyDescent="0.25">
      <c r="A993" s="4">
        <f>TITRES_STAT!B996</f>
        <v>43452</v>
      </c>
      <c r="B993" s="2">
        <f>TITRES_STAT!D996</f>
        <v>5.3977000000000004</v>
      </c>
      <c r="C993" s="2">
        <f t="shared" si="117"/>
        <v>-0.17939999999999934</v>
      </c>
      <c r="D993" s="2">
        <f t="shared" si="118"/>
        <v>5.4630600000000005</v>
      </c>
      <c r="E993" s="2">
        <f t="shared" si="120"/>
        <v>5.4550900000000002</v>
      </c>
      <c r="F993" s="2">
        <f t="shared" si="121"/>
        <v>5.5509699999999995</v>
      </c>
      <c r="G993" s="2">
        <f t="shared" si="115"/>
        <v>5.8263960000000008</v>
      </c>
      <c r="H993" s="2">
        <f t="shared" si="119"/>
        <v>6.675976500000008</v>
      </c>
      <c r="I993" s="2">
        <f t="array" ref="I993">SUMPRODUCT(B977:B996, (ROW(B977:B996)-ROW(B977)+1)) / (20*21/2)</f>
        <v>5.4130876190476203</v>
      </c>
      <c r="J993" s="2">
        <f t="shared" si="122"/>
        <v>5.5611895271429974</v>
      </c>
      <c r="K993" s="2">
        <f t="shared" si="116"/>
        <v>5.8405716780929486</v>
      </c>
    </row>
    <row r="994" spans="1:11" ht="13.5" x14ac:dyDescent="0.25">
      <c r="A994" s="4">
        <f>TITRES_STAT!B997</f>
        <v>43453</v>
      </c>
      <c r="B994" s="2">
        <f>TITRES_STAT!D997</f>
        <v>5.1585000000000001</v>
      </c>
      <c r="C994" s="2">
        <f t="shared" si="117"/>
        <v>-0.2392000000000003</v>
      </c>
      <c r="D994" s="2">
        <f t="shared" si="118"/>
        <v>5.4184199999999993</v>
      </c>
      <c r="E994" s="2">
        <f t="shared" si="120"/>
        <v>5.4347599999999998</v>
      </c>
      <c r="F994" s="2">
        <f t="shared" si="121"/>
        <v>5.5200750000000003</v>
      </c>
      <c r="G994" s="2">
        <f t="shared" si="115"/>
        <v>5.809094</v>
      </c>
      <c r="H994" s="2">
        <f t="shared" si="119"/>
        <v>6.6659405000000085</v>
      </c>
      <c r="I994" s="2">
        <f t="array" ref="I994">SUMPRODUCT(B978:B997, (ROW(B978:B997)-ROW(B978)+1)) / (20*21/2)</f>
        <v>5.4078266666666668</v>
      </c>
      <c r="J994" s="2">
        <f t="shared" si="122"/>
        <v>5.5228381436055693</v>
      </c>
      <c r="K994" s="2">
        <f t="shared" si="116"/>
        <v>5.8138237691481267</v>
      </c>
    </row>
    <row r="995" spans="1:11" ht="13.5" x14ac:dyDescent="0.25">
      <c r="A995" s="4">
        <f>TITRES_STAT!B998</f>
        <v>43454</v>
      </c>
      <c r="B995" s="2">
        <f>TITRES_STAT!D998</f>
        <v>5.298</v>
      </c>
      <c r="C995" s="2">
        <f t="shared" si="117"/>
        <v>0.13949999999999996</v>
      </c>
      <c r="D995" s="2">
        <f t="shared" si="118"/>
        <v>5.4016800000000007</v>
      </c>
      <c r="E995" s="2">
        <f t="shared" si="120"/>
        <v>5.4283800000000015</v>
      </c>
      <c r="F995" s="2">
        <f t="shared" si="121"/>
        <v>5.4965549999999999</v>
      </c>
      <c r="G995" s="2">
        <f t="shared" si="115"/>
        <v>5.7978520000000007</v>
      </c>
      <c r="H995" s="2">
        <f t="shared" si="119"/>
        <v>6.6566020000000075</v>
      </c>
      <c r="I995" s="2">
        <f t="array" ref="I995">SUMPRODUCT(B979:B998, (ROW(B979:B998)-ROW(B979)+1)) / (20*21/2)</f>
        <v>5.3890947619047624</v>
      </c>
      <c r="J995" s="2">
        <f t="shared" si="122"/>
        <v>5.5014249870717054</v>
      </c>
      <c r="K995" s="2">
        <f t="shared" si="116"/>
        <v>5.7935953860442782</v>
      </c>
    </row>
    <row r="996" spans="1:11" ht="13.5" x14ac:dyDescent="0.25">
      <c r="A996" s="4">
        <f>TITRES_STAT!B999</f>
        <v>43455</v>
      </c>
      <c r="B996" s="2">
        <f>TITRES_STAT!D999</f>
        <v>5.2622</v>
      </c>
      <c r="C996" s="2">
        <f t="shared" si="117"/>
        <v>-3.5800000000000054E-2</v>
      </c>
      <c r="D996" s="2">
        <f t="shared" si="118"/>
        <v>5.3387000000000002</v>
      </c>
      <c r="E996" s="2">
        <f t="shared" si="120"/>
        <v>5.3944999999999999</v>
      </c>
      <c r="F996" s="2">
        <f t="shared" si="121"/>
        <v>5.4728399999999997</v>
      </c>
      <c r="G996" s="2">
        <f t="shared" si="115"/>
        <v>5.7858939999999999</v>
      </c>
      <c r="H996" s="2">
        <f t="shared" si="119"/>
        <v>6.6471235000000082</v>
      </c>
      <c r="I996" s="2">
        <f t="array" ref="I996">SUMPRODUCT(B980:B999, (ROW(B980:B999)-ROW(B980)+1)) / (20*21/2)</f>
        <v>5.3796795238095241</v>
      </c>
      <c r="J996" s="2">
        <f t="shared" si="122"/>
        <v>5.4786416549696373</v>
      </c>
      <c r="K996" s="2">
        <f t="shared" si="116"/>
        <v>5.7727563512974438</v>
      </c>
    </row>
    <row r="997" spans="1:11" ht="13.5" x14ac:dyDescent="0.25">
      <c r="A997" s="4">
        <f>TITRES_STAT!B1000</f>
        <v>43458</v>
      </c>
      <c r="B997" s="2">
        <f>TITRES_STAT!D1000</f>
        <v>5.4176000000000002</v>
      </c>
      <c r="C997" s="2">
        <f t="shared" si="117"/>
        <v>0.1554000000000002</v>
      </c>
      <c r="D997" s="2">
        <f t="shared" si="118"/>
        <v>5.3068</v>
      </c>
      <c r="E997" s="2">
        <f t="shared" si="120"/>
        <v>5.38652</v>
      </c>
      <c r="F997" s="2">
        <f t="shared" si="121"/>
        <v>5.4588849999999995</v>
      </c>
      <c r="G997" s="2">
        <f t="shared" si="115"/>
        <v>5.7746519999999988</v>
      </c>
      <c r="H997" s="2">
        <f t="shared" si="119"/>
        <v>6.6384220000000074</v>
      </c>
      <c r="I997" s="2">
        <f t="array" ref="I997">SUMPRODUCT(B981:B1000, (ROW(B981:B1000)-ROW(B981)+1)) / (20*21/2)</f>
        <v>5.3863252380952389</v>
      </c>
      <c r="J997" s="2">
        <f t="shared" si="122"/>
        <v>5.4728281640201475</v>
      </c>
      <c r="K997" s="2">
        <f t="shared" si="116"/>
        <v>5.7588286512465636</v>
      </c>
    </row>
    <row r="998" spans="1:11" ht="13.5" x14ac:dyDescent="0.25">
      <c r="A998" s="4">
        <f>TITRES_STAT!B1001</f>
        <v>43459</v>
      </c>
      <c r="B998" s="2">
        <f>TITRES_STAT!D1001</f>
        <v>5.2622</v>
      </c>
      <c r="C998" s="2">
        <f t="shared" si="117"/>
        <v>-0.1554000000000002</v>
      </c>
      <c r="D998" s="2">
        <f t="shared" si="118"/>
        <v>5.2797000000000001</v>
      </c>
      <c r="E998" s="2">
        <f t="shared" si="120"/>
        <v>5.3713800000000003</v>
      </c>
      <c r="F998" s="2">
        <f t="shared" si="121"/>
        <v>5.4367600000000014</v>
      </c>
      <c r="G998" s="2">
        <f t="shared" si="115"/>
        <v>5.7594239999999992</v>
      </c>
      <c r="H998" s="2">
        <f t="shared" si="119"/>
        <v>6.6296835000000058</v>
      </c>
      <c r="I998" s="2">
        <f t="array" ref="I998">SUMPRODUCT(B982:B1001, (ROW(B982:B1001)-ROW(B982)+1)) / (20*21/2)</f>
        <v>5.3911109523809513</v>
      </c>
      <c r="J998" s="2">
        <f t="shared" si="122"/>
        <v>5.4527683388753712</v>
      </c>
      <c r="K998" s="2">
        <f t="shared" si="116"/>
        <v>5.739353017864345</v>
      </c>
    </row>
    <row r="999" spans="1:11" ht="13.5" x14ac:dyDescent="0.25">
      <c r="A999" s="4">
        <f>TITRES_STAT!B1002</f>
        <v>43460</v>
      </c>
      <c r="B999" s="2">
        <f>TITRES_STAT!D1002</f>
        <v>5.3379000000000003</v>
      </c>
      <c r="C999" s="2">
        <f t="shared" si="117"/>
        <v>7.5700000000000323E-2</v>
      </c>
      <c r="D999" s="2">
        <f t="shared" si="118"/>
        <v>5.3155800000000006</v>
      </c>
      <c r="E999" s="2">
        <f t="shared" si="120"/>
        <v>5.3669999999999991</v>
      </c>
      <c r="F999" s="2">
        <f t="shared" si="121"/>
        <v>5.419620000000001</v>
      </c>
      <c r="G999" s="2">
        <f t="shared" si="115"/>
        <v>5.745709999999999</v>
      </c>
      <c r="H999" s="2">
        <f t="shared" si="119"/>
        <v>6.6213235000000052</v>
      </c>
      <c r="I999" s="2">
        <f t="array" ref="I999">SUMPRODUCT(B983:B1002, (ROW(B983:B1002)-ROW(B983)+1)) / (20*21/2)</f>
        <v>5.3907533333333344</v>
      </c>
      <c r="J999" s="2">
        <f t="shared" si="122"/>
        <v>5.4418284970777169</v>
      </c>
      <c r="K999" s="2">
        <f t="shared" si="116"/>
        <v>5.7236097622618223</v>
      </c>
    </row>
    <row r="1000" spans="1:11" ht="13.5" x14ac:dyDescent="0.25">
      <c r="A1000" s="4">
        <f>TITRES_STAT!B1003</f>
        <v>43461</v>
      </c>
      <c r="B1000" s="2">
        <f>TITRES_STAT!D1003</f>
        <v>5.4893999999999998</v>
      </c>
      <c r="C1000" s="2">
        <f t="shared" si="117"/>
        <v>0.15149999999999952</v>
      </c>
      <c r="D1000" s="2">
        <f t="shared" si="118"/>
        <v>5.3538600000000001</v>
      </c>
      <c r="E1000" s="2">
        <f t="shared" si="120"/>
        <v>5.3777699999999999</v>
      </c>
      <c r="F1000" s="2">
        <f t="shared" si="121"/>
        <v>5.4112500000000008</v>
      </c>
      <c r="G1000" s="2">
        <f t="shared" si="115"/>
        <v>5.7350259999999995</v>
      </c>
      <c r="H1000" s="2">
        <f t="shared" si="119"/>
        <v>6.6139155000000054</v>
      </c>
      <c r="I1000" s="2">
        <f t="array" ref="I1000">SUMPRODUCT(B984:B1003, (ROW(B984:B1003)-ROW(B984)+1)) / (20*21/2)</f>
        <v>5.3907561904761909</v>
      </c>
      <c r="J1000" s="2">
        <f t="shared" si="122"/>
        <v>5.4463591164036487</v>
      </c>
      <c r="K1000" s="2">
        <f t="shared" si="116"/>
        <v>5.7144250657025353</v>
      </c>
    </row>
    <row r="1001" spans="1:11" ht="13.5" x14ac:dyDescent="0.25">
      <c r="A1001" s="4">
        <f>TITRES_STAT!B1004</f>
        <v>43462</v>
      </c>
      <c r="B1001" s="2">
        <f>TITRES_STAT!D1004</f>
        <v>5.4615</v>
      </c>
      <c r="C1001" s="2">
        <f t="shared" si="117"/>
        <v>-2.7899999999999814E-2</v>
      </c>
      <c r="D1001" s="2">
        <f t="shared" si="118"/>
        <v>5.3937200000000001</v>
      </c>
      <c r="E1001" s="2">
        <f t="shared" si="120"/>
        <v>5.3662099999999997</v>
      </c>
      <c r="F1001" s="2">
        <f t="shared" si="121"/>
        <v>5.4094550000000012</v>
      </c>
      <c r="G1001" s="2">
        <f t="shared" si="115"/>
        <v>5.7237839999999993</v>
      </c>
      <c r="H1001" s="2">
        <f t="shared" si="119"/>
        <v>6.6054140000000041</v>
      </c>
      <c r="I1001" s="2">
        <f t="array" ref="I1001">SUMPRODUCT(B985:B1004, (ROW(B985:B1004)-ROW(B985)+1)) / (20*21/2)</f>
        <v>5.375872380952381</v>
      </c>
      <c r="J1001" s="2">
        <f t="shared" si="122"/>
        <v>5.4478011053175868</v>
      </c>
      <c r="K1001" s="2">
        <f t="shared" si="116"/>
        <v>5.7045064356749853</v>
      </c>
    </row>
    <row r="1002" spans="1:11" ht="13.5" x14ac:dyDescent="0.25">
      <c r="A1002" s="4">
        <f>TITRES_STAT!B1005</f>
        <v>43465</v>
      </c>
      <c r="B1002" s="2">
        <f>TITRES_STAT!D1005</f>
        <v>5.4057000000000004</v>
      </c>
      <c r="C1002" s="2">
        <f t="shared" si="117"/>
        <v>-5.5799999999999628E-2</v>
      </c>
      <c r="D1002" s="2">
        <f t="shared" si="118"/>
        <v>5.3913400000000005</v>
      </c>
      <c r="E1002" s="2">
        <f t="shared" si="120"/>
        <v>5.3490699999999993</v>
      </c>
      <c r="F1002" s="2">
        <f t="shared" si="121"/>
        <v>5.4056700000000006</v>
      </c>
      <c r="G1002" s="2">
        <f t="shared" si="115"/>
        <v>5.7099919999999997</v>
      </c>
      <c r="H1002" s="2">
        <f t="shared" si="119"/>
        <v>6.5968090000000039</v>
      </c>
      <c r="I1002" s="2">
        <f t="array" ref="I1002">SUMPRODUCT(B986:B1005, (ROW(B986:B1005)-ROW(B986)+1)) / (20*21/2)</f>
        <v>5.361539047619047</v>
      </c>
      <c r="J1002" s="2">
        <f t="shared" si="122"/>
        <v>5.4437914762397215</v>
      </c>
      <c r="K1002" s="2">
        <f t="shared" si="116"/>
        <v>5.6927885362367503</v>
      </c>
    </row>
    <row r="1003" spans="1:11" ht="13.5" x14ac:dyDescent="0.25">
      <c r="A1003" s="4">
        <f>TITRES_STAT!B1006</f>
        <v>43467</v>
      </c>
      <c r="B1003" s="2">
        <f>TITRES_STAT!D1006</f>
        <v>5.4057000000000004</v>
      </c>
      <c r="C1003" s="2">
        <f t="shared" si="117"/>
        <v>0</v>
      </c>
      <c r="D1003" s="2">
        <f t="shared" si="118"/>
        <v>5.4200400000000002</v>
      </c>
      <c r="E1003" s="2">
        <f t="shared" si="120"/>
        <v>5.349870000000001</v>
      </c>
      <c r="F1003" s="2">
        <f t="shared" si="121"/>
        <v>5.4024799999999997</v>
      </c>
      <c r="G1003" s="2">
        <f t="shared" si="115"/>
        <v>5.6929300000000005</v>
      </c>
      <c r="H1003" s="2">
        <f t="shared" si="119"/>
        <v>6.5882235000000051</v>
      </c>
      <c r="I1003" s="2">
        <f t="array" ref="I1003">SUMPRODUCT(B987:B1006, (ROW(B987:B1006)-ROW(B987)+1)) / (20*21/2)</f>
        <v>5.3340895238095243</v>
      </c>
      <c r="J1003" s="2">
        <f t="shared" si="122"/>
        <v>5.4401637165978434</v>
      </c>
      <c r="K1003" s="2">
        <f t="shared" si="116"/>
        <v>5.6815301622666814</v>
      </c>
    </row>
    <row r="1004" spans="1:11" ht="13.5" x14ac:dyDescent="0.25">
      <c r="A1004" s="4">
        <f>TITRES_STAT!B1007</f>
        <v>43468</v>
      </c>
      <c r="B1004" s="2">
        <f>TITRES_STAT!D1007</f>
        <v>5.2462</v>
      </c>
      <c r="C1004" s="2">
        <f t="shared" si="117"/>
        <v>-0.15950000000000042</v>
      </c>
      <c r="D1004" s="2">
        <f t="shared" si="118"/>
        <v>5.4016999999999999</v>
      </c>
      <c r="E1004" s="2">
        <f t="shared" si="120"/>
        <v>5.3586400000000012</v>
      </c>
      <c r="F1004" s="2">
        <f t="shared" si="121"/>
        <v>5.3967000000000009</v>
      </c>
      <c r="G1004" s="2">
        <f t="shared" si="115"/>
        <v>5.6734759999999991</v>
      </c>
      <c r="H1004" s="2">
        <f t="shared" si="119"/>
        <v>6.5786455000000048</v>
      </c>
      <c r="I1004" s="2">
        <f t="array" ref="I1004">SUMPRODUCT(B988:B1007, (ROW(B988:B1007)-ROW(B988)+1)) / (20*21/2)</f>
        <v>5.3082509523809529</v>
      </c>
      <c r="J1004" s="2">
        <f t="shared" si="122"/>
        <v>5.4216909816837635</v>
      </c>
      <c r="K1004" s="2">
        <f t="shared" si="116"/>
        <v>5.6644583911973996</v>
      </c>
    </row>
    <row r="1005" spans="1:11" ht="13.5" x14ac:dyDescent="0.25">
      <c r="A1005" s="4">
        <f>TITRES_STAT!B1008</f>
        <v>43469</v>
      </c>
      <c r="B1005" s="2">
        <f>TITRES_STAT!D1008</f>
        <v>5.2462</v>
      </c>
      <c r="C1005" s="2">
        <f t="shared" si="117"/>
        <v>0</v>
      </c>
      <c r="D1005" s="2">
        <f t="shared" si="118"/>
        <v>5.353060000000001</v>
      </c>
      <c r="E1005" s="2">
        <f t="shared" si="120"/>
        <v>5.353460000000001</v>
      </c>
      <c r="F1005" s="2">
        <f t="shared" si="121"/>
        <v>5.3909200000000013</v>
      </c>
      <c r="G1005" s="2">
        <f t="shared" si="115"/>
        <v>5.6540220000000003</v>
      </c>
      <c r="H1005" s="2">
        <f t="shared" si="119"/>
        <v>6.569340000000004</v>
      </c>
      <c r="I1005" s="2">
        <f t="array" ref="I1005">SUMPRODUCT(B989:B1008, (ROW(B989:B1008)-ROW(B989)+1)) / (20*21/2)</f>
        <v>5.2847109523809532</v>
      </c>
      <c r="J1005" s="2">
        <f t="shared" si="122"/>
        <v>5.4049775548567389</v>
      </c>
      <c r="K1005" s="2">
        <f t="shared" si="116"/>
        <v>5.6480561013465209</v>
      </c>
    </row>
    <row r="1006" spans="1:11" ht="13.5" x14ac:dyDescent="0.25">
      <c r="A1006" s="4">
        <f>TITRES_STAT!B1009</f>
        <v>43472</v>
      </c>
      <c r="B1006" s="2">
        <f>TITRES_STAT!D1009</f>
        <v>5.1026999999999996</v>
      </c>
      <c r="C1006" s="2">
        <f t="shared" si="117"/>
        <v>-0.14350000000000041</v>
      </c>
      <c r="D1006" s="2">
        <f t="shared" si="118"/>
        <v>5.2812999999999999</v>
      </c>
      <c r="E1006" s="2">
        <f t="shared" si="120"/>
        <v>5.3375100000000009</v>
      </c>
      <c r="F1006" s="2">
        <f t="shared" si="121"/>
        <v>5.3660049999999995</v>
      </c>
      <c r="G1006" s="2">
        <f t="shared" si="115"/>
        <v>5.631698000000001</v>
      </c>
      <c r="H1006" s="2">
        <f t="shared" si="119"/>
        <v>6.5590445000000033</v>
      </c>
      <c r="I1006" s="2">
        <f t="array" ref="I1006">SUMPRODUCT(B990:B1009, (ROW(B990:B1009)-ROW(B990)+1)) / (20*21/2)</f>
        <v>5.2622895238095238</v>
      </c>
      <c r="J1006" s="2">
        <f t="shared" si="122"/>
        <v>5.376189216298954</v>
      </c>
      <c r="K1006" s="2">
        <f t="shared" si="116"/>
        <v>5.6266695875682267</v>
      </c>
    </row>
    <row r="1007" spans="1:11" ht="13.5" x14ac:dyDescent="0.25">
      <c r="A1007" s="4">
        <f>TITRES_STAT!B1010</f>
        <v>43473</v>
      </c>
      <c r="B1007" s="2">
        <f>TITRES_STAT!D1010</f>
        <v>5.0946999999999996</v>
      </c>
      <c r="C1007" s="2">
        <f t="shared" si="117"/>
        <v>-8.0000000000000071E-3</v>
      </c>
      <c r="D1007" s="2">
        <f t="shared" si="118"/>
        <v>5.2191000000000001</v>
      </c>
      <c r="E1007" s="2">
        <f t="shared" si="120"/>
        <v>5.3052200000000003</v>
      </c>
      <c r="F1007" s="2">
        <f t="shared" si="121"/>
        <v>5.3458699999999997</v>
      </c>
      <c r="G1007" s="2">
        <f t="shared" si="115"/>
        <v>5.6092139999999997</v>
      </c>
      <c r="H1007" s="2">
        <f t="shared" si="119"/>
        <v>6.5488845000000024</v>
      </c>
      <c r="I1007" s="2">
        <f t="array" ref="I1007">SUMPRODUCT(B991:B1010, (ROW(B991:B1010)-ROW(B991)+1)) / (20*21/2)</f>
        <v>5.259082380952381</v>
      </c>
      <c r="J1007" s="2">
        <f t="shared" si="122"/>
        <v>5.3493807195085772</v>
      </c>
      <c r="K1007" s="2">
        <f t="shared" si="116"/>
        <v>5.6058080351145714</v>
      </c>
    </row>
    <row r="1008" spans="1:11" ht="13.5" x14ac:dyDescent="0.25">
      <c r="A1008" s="4">
        <f>TITRES_STAT!B1011</f>
        <v>43474</v>
      </c>
      <c r="B1008" s="2">
        <f>TITRES_STAT!D1011</f>
        <v>5.0987</v>
      </c>
      <c r="C1008" s="2">
        <f t="shared" si="117"/>
        <v>4.0000000000004476E-3</v>
      </c>
      <c r="D1008" s="2">
        <f t="shared" si="118"/>
        <v>5.1577000000000002</v>
      </c>
      <c r="E1008" s="2">
        <f t="shared" si="120"/>
        <v>5.2888700000000011</v>
      </c>
      <c r="F1008" s="2">
        <f t="shared" si="121"/>
        <v>5.3301249999999998</v>
      </c>
      <c r="G1008" s="2">
        <f t="shared" si="115"/>
        <v>5.5868099999999989</v>
      </c>
      <c r="H1008" s="2">
        <f t="shared" si="119"/>
        <v>6.5387445000000017</v>
      </c>
      <c r="I1008" s="2">
        <f t="array" ref="I1008">SUMPRODUCT(B992:B1011, (ROW(B992:B1011)-ROW(B992)+1)) / (20*21/2)</f>
        <v>5.2415399999999996</v>
      </c>
      <c r="J1008" s="2">
        <f t="shared" si="122"/>
        <v>5.3255063652696659</v>
      </c>
      <c r="K1008" s="2">
        <f t="shared" si="116"/>
        <v>5.5859214455022359</v>
      </c>
    </row>
    <row r="1009" spans="1:11" ht="13.5" x14ac:dyDescent="0.25">
      <c r="A1009" s="4">
        <f>TITRES_STAT!B1012</f>
        <v>43475</v>
      </c>
      <c r="B1009" s="2">
        <f>TITRES_STAT!D1012</f>
        <v>5.0946999999999996</v>
      </c>
      <c r="C1009" s="2">
        <f t="shared" si="117"/>
        <v>-4.0000000000004476E-3</v>
      </c>
      <c r="D1009" s="2">
        <f t="shared" si="118"/>
        <v>5.1273999999999997</v>
      </c>
      <c r="E1009" s="2">
        <f t="shared" si="120"/>
        <v>5.2645499999999998</v>
      </c>
      <c r="F1009" s="2">
        <f t="shared" si="121"/>
        <v>5.3157749999999995</v>
      </c>
      <c r="G1009" s="2">
        <f t="shared" si="115"/>
        <v>5.5643259999999994</v>
      </c>
      <c r="H1009" s="2">
        <f t="shared" si="119"/>
        <v>6.5285845000000018</v>
      </c>
      <c r="I1009" s="2">
        <f t="array" ref="I1009">SUMPRODUCT(B993:B1012, (ROW(B993:B1012)-ROW(B993)+1)) / (20*21/2)</f>
        <v>5.2405714285714282</v>
      </c>
      <c r="J1009" s="2">
        <f t="shared" si="122"/>
        <v>5.3035248066725549</v>
      </c>
      <c r="K1009" s="2">
        <f t="shared" si="116"/>
        <v>5.5666578594041098</v>
      </c>
    </row>
    <row r="1010" spans="1:11" ht="13.5" x14ac:dyDescent="0.25">
      <c r="A1010" s="4">
        <f>TITRES_STAT!B1013</f>
        <v>43476</v>
      </c>
      <c r="B1010" s="2">
        <f>TITRES_STAT!D1013</f>
        <v>5.2820999999999998</v>
      </c>
      <c r="C1010" s="2">
        <f t="shared" si="117"/>
        <v>0.18740000000000023</v>
      </c>
      <c r="D1010" s="2">
        <f t="shared" si="118"/>
        <v>5.1345799999999997</v>
      </c>
      <c r="E1010" s="2">
        <f t="shared" si="120"/>
        <v>5.2438199999999995</v>
      </c>
      <c r="F1010" s="2">
        <f t="shared" si="121"/>
        <v>5.3107949999999997</v>
      </c>
      <c r="G1010" s="2">
        <f t="shared" ref="G1010:G1073" si="123">AVERAGE(B961:B1010)</f>
        <v>5.5455899999999998</v>
      </c>
      <c r="H1010" s="2">
        <f t="shared" si="119"/>
        <v>6.5202375000000004</v>
      </c>
      <c r="I1010" s="2">
        <f t="array" ref="I1010">SUMPRODUCT(B994:B1013, (ROW(B994:B1013)-ROW(B994)+1)) / (20*21/2)</f>
        <v>5.2410266666666674</v>
      </c>
      <c r="J1010" s="2">
        <f t="shared" si="122"/>
        <v>5.3014843488942169</v>
      </c>
      <c r="K1010" s="2">
        <f t="shared" si="116"/>
        <v>5.5554987276627728</v>
      </c>
    </row>
    <row r="1011" spans="1:11" ht="13.5" x14ac:dyDescent="0.25">
      <c r="A1011" s="4">
        <f>TITRES_STAT!B1014</f>
        <v>43480</v>
      </c>
      <c r="B1011" s="2">
        <f>TITRES_STAT!D1014</f>
        <v>5.1265999999999998</v>
      </c>
      <c r="C1011" s="2">
        <f t="shared" si="117"/>
        <v>-0.15549999999999997</v>
      </c>
      <c r="D1011" s="2">
        <f t="shared" si="118"/>
        <v>5.1393599999999999</v>
      </c>
      <c r="E1011" s="2">
        <f t="shared" si="120"/>
        <v>5.210329999999999</v>
      </c>
      <c r="F1011" s="2">
        <f t="shared" si="121"/>
        <v>5.2882699999999998</v>
      </c>
      <c r="G1011" s="2">
        <f t="shared" si="123"/>
        <v>5.5213519999999985</v>
      </c>
      <c r="H1011" s="2">
        <f t="shared" si="119"/>
        <v>6.5111130000000017</v>
      </c>
      <c r="I1011" s="2">
        <f t="array" ref="I1011">SUMPRODUCT(B995:B1014, (ROW(B995:B1014)-ROW(B995)+1)) / (20*21/2)</f>
        <v>5.2329371428571427</v>
      </c>
      <c r="J1011" s="2">
        <f t="shared" si="122"/>
        <v>5.2848286966185771</v>
      </c>
      <c r="K1011" s="2">
        <f t="shared" ref="K1011:K1074" si="124">$K$4*B1011+(1-$K$4)*K1010</f>
        <v>5.5386791697152136</v>
      </c>
    </row>
    <row r="1012" spans="1:11" ht="13.5" x14ac:dyDescent="0.25">
      <c r="A1012" s="4">
        <f>TITRES_STAT!B1015</f>
        <v>43481</v>
      </c>
      <c r="B1012" s="2">
        <f>TITRES_STAT!D1015</f>
        <v>5.2781000000000002</v>
      </c>
      <c r="C1012" s="2">
        <f t="shared" si="117"/>
        <v>0.15150000000000041</v>
      </c>
      <c r="D1012" s="2">
        <f t="shared" si="118"/>
        <v>5.1760400000000004</v>
      </c>
      <c r="E1012" s="2">
        <f t="shared" si="120"/>
        <v>5.1975699999999998</v>
      </c>
      <c r="F1012" s="2">
        <f t="shared" si="121"/>
        <v>5.27332</v>
      </c>
      <c r="G1012" s="2">
        <f t="shared" si="123"/>
        <v>5.5001439999999988</v>
      </c>
      <c r="H1012" s="2">
        <f t="shared" si="119"/>
        <v>6.5034274999999999</v>
      </c>
      <c r="I1012" s="2">
        <f t="array" ref="I1012">SUMPRODUCT(B996:B1015, (ROW(B996:B1015)-ROW(B996)+1)) / (20*21/2)</f>
        <v>5.2247338095238094</v>
      </c>
      <c r="J1012" s="2">
        <f t="shared" si="122"/>
        <v>5.2841878683691892</v>
      </c>
      <c r="K1012" s="2">
        <f t="shared" si="124"/>
        <v>5.5284603787459901</v>
      </c>
    </row>
    <row r="1013" spans="1:11" ht="13.5" x14ac:dyDescent="0.25">
      <c r="A1013" s="4">
        <f>TITRES_STAT!B1016</f>
        <v>43482</v>
      </c>
      <c r="B1013" s="2">
        <f>TITRES_STAT!D1016</f>
        <v>5.2781000000000002</v>
      </c>
      <c r="C1013" s="2">
        <f t="shared" si="117"/>
        <v>0</v>
      </c>
      <c r="D1013" s="2">
        <f t="shared" si="118"/>
        <v>5.211920000000001</v>
      </c>
      <c r="E1013" s="2">
        <f t="shared" si="120"/>
        <v>5.1848100000000006</v>
      </c>
      <c r="F1013" s="2">
        <f t="shared" si="121"/>
        <v>5.2673399999999999</v>
      </c>
      <c r="G1013" s="2">
        <f t="shared" si="123"/>
        <v>5.4821259999999983</v>
      </c>
      <c r="H1013" s="2">
        <f t="shared" si="119"/>
        <v>6.495741999999999</v>
      </c>
      <c r="I1013" s="2">
        <f t="array" ref="I1013">SUMPRODUCT(B997:B1016, (ROW(B997:B1016)-ROW(B997)+1)) / (20*21/2)</f>
        <v>5.217080952380952</v>
      </c>
      <c r="J1013" s="2">
        <f t="shared" si="122"/>
        <v>5.2836080713816473</v>
      </c>
      <c r="K1013" s="2">
        <f t="shared" si="124"/>
        <v>5.5186423246775203</v>
      </c>
    </row>
    <row r="1014" spans="1:11" ht="13.5" x14ac:dyDescent="0.25">
      <c r="A1014" s="4">
        <f>TITRES_STAT!B1017</f>
        <v>43483</v>
      </c>
      <c r="B1014" s="2">
        <f>TITRES_STAT!D1017</f>
        <v>5.1824000000000003</v>
      </c>
      <c r="C1014" s="2">
        <f t="shared" si="117"/>
        <v>-9.5699999999999896E-2</v>
      </c>
      <c r="D1014" s="2">
        <f t="shared" si="118"/>
        <v>5.2294600000000004</v>
      </c>
      <c r="E1014" s="2">
        <f t="shared" si="120"/>
        <v>5.1784300000000005</v>
      </c>
      <c r="F1014" s="2">
        <f t="shared" si="121"/>
        <v>5.268535</v>
      </c>
      <c r="G1014" s="2">
        <f t="shared" si="123"/>
        <v>5.4645859999999979</v>
      </c>
      <c r="H1014" s="2">
        <f t="shared" si="119"/>
        <v>6.4862149999999987</v>
      </c>
      <c r="I1014" s="2">
        <f t="array" ref="I1014">SUMPRODUCT(B998:B1017, (ROW(B998:B1017)-ROW(B998)+1)) / (20*21/2)</f>
        <v>5.2098080952380954</v>
      </c>
      <c r="J1014" s="2">
        <f t="shared" si="122"/>
        <v>5.2739692074405387</v>
      </c>
      <c r="K1014" s="2">
        <f t="shared" si="124"/>
        <v>5.5054563511607553</v>
      </c>
    </row>
    <row r="1015" spans="1:11" ht="13.5" x14ac:dyDescent="0.25">
      <c r="A1015" s="4">
        <f>TITRES_STAT!B1018</f>
        <v>43486</v>
      </c>
      <c r="B1015" s="2">
        <f>TITRES_STAT!D1018</f>
        <v>5.1824000000000003</v>
      </c>
      <c r="C1015" s="2">
        <f t="shared" si="117"/>
        <v>0</v>
      </c>
      <c r="D1015" s="2">
        <f t="shared" si="118"/>
        <v>5.2095200000000004</v>
      </c>
      <c r="E1015" s="2">
        <f t="shared" si="120"/>
        <v>5.1720500000000005</v>
      </c>
      <c r="F1015" s="2">
        <f t="shared" si="121"/>
        <v>5.2627550000000003</v>
      </c>
      <c r="G1015" s="2">
        <f t="shared" si="123"/>
        <v>5.450631999999997</v>
      </c>
      <c r="H1015" s="2">
        <f t="shared" si="119"/>
        <v>6.4767269999999977</v>
      </c>
      <c r="I1015" s="2">
        <f t="array" ref="I1015">SUMPRODUCT(B999:B1018, (ROW(B999:B1018)-ROW(B999)+1)) / (20*21/2)</f>
        <v>5.1964457142857139</v>
      </c>
      <c r="J1015" s="2">
        <f t="shared" si="122"/>
        <v>5.2652483305414401</v>
      </c>
      <c r="K1015" s="2">
        <f t="shared" si="124"/>
        <v>5.4927874746446479</v>
      </c>
    </row>
    <row r="1016" spans="1:11" ht="13.5" x14ac:dyDescent="0.25">
      <c r="A1016" s="4">
        <f>TITRES_STAT!B1019</f>
        <v>43487</v>
      </c>
      <c r="B1016" s="2">
        <f>TITRES_STAT!D1019</f>
        <v>5.1824000000000003</v>
      </c>
      <c r="C1016" s="2">
        <f t="shared" si="117"/>
        <v>0</v>
      </c>
      <c r="D1016" s="2">
        <f t="shared" si="118"/>
        <v>5.2206800000000007</v>
      </c>
      <c r="E1016" s="2">
        <f t="shared" si="120"/>
        <v>5.1800200000000007</v>
      </c>
      <c r="F1016" s="2">
        <f t="shared" si="121"/>
        <v>5.2587649999999995</v>
      </c>
      <c r="G1016" s="2">
        <f t="shared" si="123"/>
        <v>5.4374759999999966</v>
      </c>
      <c r="H1016" s="2">
        <f t="shared" si="119"/>
        <v>6.4675894999999972</v>
      </c>
      <c r="I1016" s="2">
        <f t="array" ref="I1016">SUMPRODUCT(B1000:B1019, (ROW(B1000:B1019)-ROW(B1000)+1)) / (20*21/2)</f>
        <v>5.1826809523809523</v>
      </c>
      <c r="J1016" s="2">
        <f t="shared" si="122"/>
        <v>5.2573580133470177</v>
      </c>
      <c r="K1016" s="2">
        <f t="shared" si="124"/>
        <v>5.4806154168154464</v>
      </c>
    </row>
    <row r="1017" spans="1:11" ht="13.5" x14ac:dyDescent="0.25">
      <c r="A1017" s="4">
        <f>TITRES_STAT!B1020</f>
        <v>43488</v>
      </c>
      <c r="B1017" s="2">
        <f>TITRES_STAT!D1020</f>
        <v>5.1824000000000003</v>
      </c>
      <c r="C1017" s="2">
        <f t="shared" si="117"/>
        <v>0</v>
      </c>
      <c r="D1017" s="2">
        <f t="shared" si="118"/>
        <v>5.2015400000000005</v>
      </c>
      <c r="E1017" s="2">
        <f t="shared" si="120"/>
        <v>5.1887900000000009</v>
      </c>
      <c r="F1017" s="2">
        <f t="shared" si="121"/>
        <v>5.2470049999999997</v>
      </c>
      <c r="G1017" s="2">
        <f t="shared" si="123"/>
        <v>5.4279079999999977</v>
      </c>
      <c r="H1017" s="2">
        <f t="shared" si="119"/>
        <v>6.4581014999999953</v>
      </c>
      <c r="I1017" s="2">
        <f t="array" ref="I1017">SUMPRODUCT(B1001:B1020, (ROW(B1001:B1020)-ROW(B1001)+1)) / (20*21/2)</f>
        <v>5.1700742857142856</v>
      </c>
      <c r="J1017" s="2">
        <f t="shared" si="122"/>
        <v>5.2502191549330162</v>
      </c>
      <c r="K1017" s="2">
        <f t="shared" si="124"/>
        <v>5.4689206945873901</v>
      </c>
    </row>
    <row r="1018" spans="1:11" ht="13.5" x14ac:dyDescent="0.25">
      <c r="A1018" s="4">
        <f>TITRES_STAT!B1021</f>
        <v>43489</v>
      </c>
      <c r="B1018" s="2">
        <f>TITRES_STAT!D1021</f>
        <v>5.1067</v>
      </c>
      <c r="C1018" s="2">
        <f t="shared" si="117"/>
        <v>-7.5700000000000323E-2</v>
      </c>
      <c r="D1018" s="2">
        <f t="shared" si="118"/>
        <v>5.1672600000000006</v>
      </c>
      <c r="E1018" s="2">
        <f t="shared" si="120"/>
        <v>5.1895900000000008</v>
      </c>
      <c r="F1018" s="2">
        <f t="shared" si="121"/>
        <v>5.2392300000000001</v>
      </c>
      <c r="G1018" s="2">
        <f t="shared" si="123"/>
        <v>5.4144339999999964</v>
      </c>
      <c r="H1018" s="2">
        <f t="shared" si="119"/>
        <v>6.4485854999999956</v>
      </c>
      <c r="I1018" s="2">
        <f t="array" ref="I1018">SUMPRODUCT(B1002:B1021, (ROW(B1002:B1021)-ROW(B1002)+1)) / (20*21/2)</f>
        <v>5.1449185714285717</v>
      </c>
      <c r="J1018" s="2">
        <f t="shared" si="122"/>
        <v>5.236550663987015</v>
      </c>
      <c r="K1018" s="2">
        <f t="shared" si="124"/>
        <v>5.4547159614663165</v>
      </c>
    </row>
    <row r="1019" spans="1:11" ht="13.5" x14ac:dyDescent="0.25">
      <c r="A1019" s="4">
        <f>TITRES_STAT!B1022</f>
        <v>43490</v>
      </c>
      <c r="B1019" s="2">
        <f>TITRES_STAT!D1022</f>
        <v>5.0946999999999996</v>
      </c>
      <c r="C1019" s="2">
        <f t="shared" si="117"/>
        <v>-1.2000000000000455E-2</v>
      </c>
      <c r="D1019" s="2">
        <f t="shared" si="118"/>
        <v>5.1497200000000003</v>
      </c>
      <c r="E1019" s="2">
        <f t="shared" si="120"/>
        <v>5.1895900000000008</v>
      </c>
      <c r="F1019" s="2">
        <f t="shared" si="121"/>
        <v>5.2270699999999994</v>
      </c>
      <c r="G1019" s="2">
        <f t="shared" si="123"/>
        <v>5.4027139999999978</v>
      </c>
      <c r="H1019" s="2">
        <f t="shared" si="119"/>
        <v>6.4390094999999965</v>
      </c>
      <c r="I1019" s="2">
        <f t="array" ref="I1019">SUMPRODUCT(B1003:B1022, (ROW(B1003:B1022)-ROW(B1003)+1)) / (20*21/2)</f>
        <v>5.1222309523809519</v>
      </c>
      <c r="J1019" s="2">
        <f t="shared" si="122"/>
        <v>5.2230410769406328</v>
      </c>
      <c r="K1019" s="2">
        <f t="shared" si="124"/>
        <v>5.4405976884676379</v>
      </c>
    </row>
    <row r="1020" spans="1:11" ht="13.5" x14ac:dyDescent="0.25">
      <c r="A1020" s="4">
        <f>TITRES_STAT!B1023</f>
        <v>43493</v>
      </c>
      <c r="B1020" s="2">
        <f>TITRES_STAT!D1023</f>
        <v>5.0946999999999996</v>
      </c>
      <c r="C1020" s="2">
        <f t="shared" si="117"/>
        <v>0</v>
      </c>
      <c r="D1020" s="2">
        <f t="shared" si="118"/>
        <v>5.13218</v>
      </c>
      <c r="E1020" s="2">
        <f t="shared" si="120"/>
        <v>5.1708500000000015</v>
      </c>
      <c r="F1020" s="2">
        <f t="shared" si="121"/>
        <v>5.2073350000000005</v>
      </c>
      <c r="G1020" s="2">
        <f t="shared" si="123"/>
        <v>5.3910739999999979</v>
      </c>
      <c r="H1020" s="2">
        <f t="shared" si="119"/>
        <v>6.4294529999999961</v>
      </c>
      <c r="I1020" s="2">
        <f t="array" ref="I1020">SUMPRODUCT(B1004:B1023, (ROW(B1004:B1023)-ROW(B1004)+1)) / (20*21/2)</f>
        <v>5.1017457142857143</v>
      </c>
      <c r="J1020" s="2">
        <f t="shared" si="122"/>
        <v>5.2108181172320016</v>
      </c>
      <c r="K1020" s="2">
        <f t="shared" si="124"/>
        <v>5.4270330732336136</v>
      </c>
    </row>
    <row r="1021" spans="1:11" ht="13.5" x14ac:dyDescent="0.25">
      <c r="A1021" s="4">
        <f>TITRES_STAT!B1024</f>
        <v>43494</v>
      </c>
      <c r="B1021" s="2">
        <f>TITRES_STAT!D1024</f>
        <v>4.9432</v>
      </c>
      <c r="C1021" s="2">
        <f t="shared" si="117"/>
        <v>-0.15149999999999952</v>
      </c>
      <c r="D1021" s="2">
        <f t="shared" si="118"/>
        <v>5.0843400000000001</v>
      </c>
      <c r="E1021" s="2">
        <f t="shared" si="120"/>
        <v>5.1525100000000004</v>
      </c>
      <c r="F1021" s="2">
        <f t="shared" si="121"/>
        <v>5.181420000000001</v>
      </c>
      <c r="G1021" s="2">
        <f t="shared" si="123"/>
        <v>5.3767219999999973</v>
      </c>
      <c r="H1021" s="2">
        <f t="shared" si="119"/>
        <v>6.4193139999999964</v>
      </c>
      <c r="I1021" s="2">
        <f t="array" ref="I1021">SUMPRODUCT(B1005:B1024, (ROW(B1005:B1024)-ROW(B1005)+1)) / (20*21/2)</f>
        <v>5.069415238095238</v>
      </c>
      <c r="J1021" s="2">
        <f t="shared" si="122"/>
        <v>5.18533067749562</v>
      </c>
      <c r="K1021" s="2">
        <f t="shared" si="124"/>
        <v>5.4080592272244523</v>
      </c>
    </row>
    <row r="1022" spans="1:11" ht="13.5" x14ac:dyDescent="0.25">
      <c r="A1022" s="4">
        <f>TITRES_STAT!B1025</f>
        <v>43495</v>
      </c>
      <c r="B1022" s="2">
        <f>TITRES_STAT!D1025</f>
        <v>4.9432</v>
      </c>
      <c r="C1022" s="2">
        <f t="shared" si="117"/>
        <v>0</v>
      </c>
      <c r="D1022" s="2">
        <f t="shared" si="118"/>
        <v>5.0365000000000002</v>
      </c>
      <c r="E1022" s="2">
        <f t="shared" si="120"/>
        <v>5.1190200000000008</v>
      </c>
      <c r="F1022" s="2">
        <f t="shared" si="121"/>
        <v>5.1582950000000007</v>
      </c>
      <c r="G1022" s="2">
        <f t="shared" si="123"/>
        <v>5.3605359999999971</v>
      </c>
      <c r="H1022" s="2">
        <f t="shared" si="119"/>
        <v>6.4093699999999965</v>
      </c>
      <c r="I1022" s="2">
        <f t="array" ref="I1022">SUMPRODUCT(B1006:B1025, (ROW(B1006:B1025)-ROW(B1006)+1)) / (20*21/2)</f>
        <v>5.0380966666666662</v>
      </c>
      <c r="J1022" s="2">
        <f t="shared" si="122"/>
        <v>5.162270612972228</v>
      </c>
      <c r="K1022" s="2">
        <f t="shared" si="124"/>
        <v>5.3898294536078071</v>
      </c>
    </row>
    <row r="1023" spans="1:11" ht="13.5" x14ac:dyDescent="0.25">
      <c r="A1023" s="4">
        <f>TITRES_STAT!B1026</f>
        <v>43496</v>
      </c>
      <c r="B1023" s="2">
        <f>TITRES_STAT!D1026</f>
        <v>4.9432</v>
      </c>
      <c r="C1023" s="2">
        <f t="shared" si="117"/>
        <v>0</v>
      </c>
      <c r="D1023" s="2">
        <f t="shared" si="118"/>
        <v>5.0038</v>
      </c>
      <c r="E1023" s="2">
        <f t="shared" si="120"/>
        <v>5.0855299999999994</v>
      </c>
      <c r="F1023" s="2">
        <f t="shared" si="121"/>
        <v>5.1351700000000013</v>
      </c>
      <c r="G1023" s="2">
        <f t="shared" si="123"/>
        <v>5.3444299999999973</v>
      </c>
      <c r="H1023" s="2">
        <f t="shared" si="119"/>
        <v>6.3992309999999968</v>
      </c>
      <c r="I1023" s="2">
        <f t="array" ref="I1023">SUMPRODUCT(B1007:B1026, (ROW(B1007:B1026)-ROW(B1007)+1)) / (20*21/2)</f>
        <v>5.0085990476190467</v>
      </c>
      <c r="J1023" s="2">
        <f t="shared" si="122"/>
        <v>5.1414067450701113</v>
      </c>
      <c r="K1023" s="2">
        <f t="shared" si="124"/>
        <v>5.3723145730741679</v>
      </c>
    </row>
    <row r="1024" spans="1:11" ht="13.5" x14ac:dyDescent="0.25">
      <c r="A1024" s="4">
        <f>TITRES_STAT!B1027</f>
        <v>43497</v>
      </c>
      <c r="B1024" s="2">
        <f>TITRES_STAT!D1027</f>
        <v>4.7957000000000001</v>
      </c>
      <c r="C1024" s="2">
        <f t="shared" si="117"/>
        <v>-0.14749999999999996</v>
      </c>
      <c r="D1024" s="2">
        <f t="shared" si="118"/>
        <v>4.9440000000000008</v>
      </c>
      <c r="E1024" s="2">
        <f t="shared" si="120"/>
        <v>5.0468599999999997</v>
      </c>
      <c r="F1024" s="2">
        <f t="shared" si="121"/>
        <v>5.1126450000000014</v>
      </c>
      <c r="G1024" s="2">
        <f t="shared" si="123"/>
        <v>5.3248159999999976</v>
      </c>
      <c r="H1024" s="2">
        <f t="shared" si="119"/>
        <v>6.3883544999999957</v>
      </c>
      <c r="I1024" s="2">
        <f t="array" ref="I1024">SUMPRODUCT(B1008:B1027, (ROW(B1008:B1027)-ROW(B1008)+1)) / (20*21/2)</f>
        <v>4.9696295238095232</v>
      </c>
      <c r="J1024" s="2">
        <f t="shared" si="122"/>
        <v>5.108482293158672</v>
      </c>
      <c r="K1024" s="2">
        <f t="shared" si="124"/>
        <v>5.3497022368751814</v>
      </c>
    </row>
    <row r="1025" spans="1:11" ht="13.5" x14ac:dyDescent="0.25">
      <c r="A1025" s="4">
        <f>TITRES_STAT!B1028</f>
        <v>43500</v>
      </c>
      <c r="B1025" s="2">
        <f>TITRES_STAT!D1028</f>
        <v>4.7838000000000003</v>
      </c>
      <c r="C1025" s="2">
        <f t="shared" si="117"/>
        <v>-1.18999999999998E-2</v>
      </c>
      <c r="D1025" s="2">
        <f t="shared" si="118"/>
        <v>4.8818199999999994</v>
      </c>
      <c r="E1025" s="2">
        <f t="shared" si="120"/>
        <v>5.0069999999999997</v>
      </c>
      <c r="F1025" s="2">
        <f t="shared" si="121"/>
        <v>5.089525000000001</v>
      </c>
      <c r="G1025" s="2">
        <f t="shared" si="123"/>
        <v>5.3051239999999975</v>
      </c>
      <c r="H1025" s="2">
        <f t="shared" si="119"/>
        <v>6.3772239999999956</v>
      </c>
      <c r="I1025" s="2">
        <f t="array" ref="I1025">SUMPRODUCT(B1009:B1028, (ROW(B1009:B1028)-ROW(B1009)+1)) / (20*21/2)</f>
        <v>4.9327100000000002</v>
      </c>
      <c r="J1025" s="2">
        <f t="shared" si="122"/>
        <v>5.0775601700007034</v>
      </c>
      <c r="K1025" s="2">
        <f t="shared" si="124"/>
        <v>5.3275099922918407</v>
      </c>
    </row>
    <row r="1026" spans="1:11" ht="13.5" x14ac:dyDescent="0.25">
      <c r="A1026" s="4">
        <f>TITRES_STAT!B1029</f>
        <v>43501</v>
      </c>
      <c r="B1026" s="2">
        <f>TITRES_STAT!D1029</f>
        <v>4.7797999999999998</v>
      </c>
      <c r="C1026" s="2">
        <f t="shared" si="117"/>
        <v>-4.0000000000004476E-3</v>
      </c>
      <c r="D1026" s="2">
        <f t="shared" si="118"/>
        <v>4.8491400000000002</v>
      </c>
      <c r="E1026" s="2">
        <f t="shared" si="120"/>
        <v>4.9667400000000006</v>
      </c>
      <c r="F1026" s="2">
        <f t="shared" si="121"/>
        <v>5.0733800000000011</v>
      </c>
      <c r="G1026" s="2">
        <f t="shared" si="123"/>
        <v>5.2859899999999982</v>
      </c>
      <c r="H1026" s="2">
        <f t="shared" si="119"/>
        <v>6.366170999999996</v>
      </c>
      <c r="I1026" s="2">
        <f t="array" ref="I1026">SUMPRODUCT(B1010:B1029, (ROW(B1010:B1029)-ROW(B1010)+1)) / (20*21/2)</f>
        <v>4.8959547619047621</v>
      </c>
      <c r="J1026" s="2">
        <f t="shared" si="122"/>
        <v>5.0492020585720656</v>
      </c>
      <c r="K1026" s="2">
        <f t="shared" si="124"/>
        <v>5.3060311690647097</v>
      </c>
    </row>
    <row r="1027" spans="1:11" ht="13.5" x14ac:dyDescent="0.25">
      <c r="A1027" s="4">
        <f>TITRES_STAT!B1030</f>
        <v>43502</v>
      </c>
      <c r="B1027" s="2">
        <f>TITRES_STAT!D1030</f>
        <v>4.6642000000000001</v>
      </c>
      <c r="C1027" s="2">
        <f t="shared" si="117"/>
        <v>-0.1155999999999997</v>
      </c>
      <c r="D1027" s="2">
        <f t="shared" si="118"/>
        <v>4.7933400000000006</v>
      </c>
      <c r="E1027" s="2">
        <f t="shared" si="120"/>
        <v>4.9149200000000004</v>
      </c>
      <c r="F1027" s="2">
        <f t="shared" si="121"/>
        <v>5.0518550000000007</v>
      </c>
      <c r="G1027" s="2">
        <f t="shared" si="123"/>
        <v>5.2653399999999975</v>
      </c>
      <c r="H1027" s="2">
        <f t="shared" si="119"/>
        <v>6.3545399999999965</v>
      </c>
      <c r="I1027" s="2">
        <f t="array" ref="I1027">SUMPRODUCT(B1011:B1030, (ROW(B1011:B1030)-ROW(B1011)+1)) / (20*21/2)</f>
        <v>4.8556590476190475</v>
      </c>
      <c r="J1027" s="2">
        <f t="shared" si="122"/>
        <v>5.0125351958509166</v>
      </c>
      <c r="K1027" s="2">
        <f t="shared" si="124"/>
        <v>5.2808613192974665</v>
      </c>
    </row>
    <row r="1028" spans="1:11" ht="13.5" x14ac:dyDescent="0.25">
      <c r="A1028" s="4">
        <f>TITRES_STAT!B1031</f>
        <v>43503</v>
      </c>
      <c r="B1028" s="2">
        <f>TITRES_STAT!D1031</f>
        <v>4.6642000000000001</v>
      </c>
      <c r="C1028" s="2">
        <f t="shared" ref="C1028:C1091" si="125">B1028-B1027</f>
        <v>0</v>
      </c>
      <c r="D1028" s="2">
        <f t="shared" si="118"/>
        <v>4.7375400000000001</v>
      </c>
      <c r="E1028" s="2">
        <f t="shared" si="120"/>
        <v>4.8706700000000005</v>
      </c>
      <c r="F1028" s="2">
        <f t="shared" si="121"/>
        <v>5.0301300000000007</v>
      </c>
      <c r="G1028" s="2">
        <f t="shared" si="123"/>
        <v>5.2445299999999984</v>
      </c>
      <c r="H1028" s="2">
        <f t="shared" si="119"/>
        <v>6.3429284999999949</v>
      </c>
      <c r="I1028" s="2">
        <f t="array" ref="I1028">SUMPRODUCT(B1012:B1031, (ROW(B1012:B1031)-ROW(B1012)+1)) / (20*21/2)</f>
        <v>4.8148852380952381</v>
      </c>
      <c r="J1028" s="2">
        <f t="shared" si="122"/>
        <v>4.9793604152936863</v>
      </c>
      <c r="K1028" s="2">
        <f t="shared" si="124"/>
        <v>5.2566785224622725</v>
      </c>
    </row>
    <row r="1029" spans="1:11" ht="13.5" x14ac:dyDescent="0.25">
      <c r="A1029" s="4">
        <f>TITRES_STAT!B1032</f>
        <v>43504</v>
      </c>
      <c r="B1029" s="2">
        <f>TITRES_STAT!D1032</f>
        <v>4.6441999999999997</v>
      </c>
      <c r="C1029" s="2">
        <f t="shared" si="125"/>
        <v>-2.0000000000000462E-2</v>
      </c>
      <c r="D1029" s="2">
        <f t="shared" si="118"/>
        <v>4.7072400000000005</v>
      </c>
      <c r="E1029" s="2">
        <f t="shared" si="120"/>
        <v>4.8256199999999998</v>
      </c>
      <c r="F1029" s="2">
        <f t="shared" si="121"/>
        <v>5.0076049999999999</v>
      </c>
      <c r="G1029" s="2">
        <f t="shared" si="123"/>
        <v>5.2237999999999989</v>
      </c>
      <c r="H1029" s="2">
        <f t="shared" si="119"/>
        <v>6.3313139999999954</v>
      </c>
      <c r="I1029" s="2">
        <f t="array" ref="I1029">SUMPRODUCT(B1013:B1032, (ROW(B1013:B1032)-ROW(B1013)+1)) / (20*21/2)</f>
        <v>4.7806828571428568</v>
      </c>
      <c r="J1029" s="2">
        <f t="shared" si="122"/>
        <v>4.9474403757419063</v>
      </c>
      <c r="K1029" s="2">
        <f t="shared" si="124"/>
        <v>5.2326597568755169</v>
      </c>
    </row>
    <row r="1030" spans="1:11" ht="13.5" x14ac:dyDescent="0.25">
      <c r="A1030" s="4">
        <f>TITRES_STAT!B1033</f>
        <v>43507</v>
      </c>
      <c r="B1030" s="2">
        <f>TITRES_STAT!D1033</f>
        <v>4.5845000000000002</v>
      </c>
      <c r="C1030" s="2">
        <f t="shared" si="125"/>
        <v>-5.969999999999942E-2</v>
      </c>
      <c r="D1030" s="2">
        <f t="shared" si="118"/>
        <v>4.6673799999999996</v>
      </c>
      <c r="E1030" s="2">
        <f t="shared" si="120"/>
        <v>4.7745999999999995</v>
      </c>
      <c r="F1030" s="2">
        <f t="shared" si="121"/>
        <v>4.9727249999999996</v>
      </c>
      <c r="G1030" s="2">
        <f t="shared" si="123"/>
        <v>5.2023539999999979</v>
      </c>
      <c r="H1030" s="2">
        <f t="shared" si="119"/>
        <v>6.3194009999999956</v>
      </c>
      <c r="I1030" s="2">
        <f t="array" ref="I1030">SUMPRODUCT(B1014:B1033, (ROW(B1014:B1033)-ROW(B1014)+1)) / (20*21/2)</f>
        <v>4.7459833333333332</v>
      </c>
      <c r="J1030" s="2">
        <f t="shared" si="122"/>
        <v>4.9128746256712486</v>
      </c>
      <c r="K1030" s="2">
        <f t="shared" si="124"/>
        <v>5.2072417271941234</v>
      </c>
    </row>
    <row r="1031" spans="1:11" ht="13.5" x14ac:dyDescent="0.25">
      <c r="A1031" s="4">
        <f>TITRES_STAT!B1034</f>
        <v>43508</v>
      </c>
      <c r="B1031" s="2">
        <f>TITRES_STAT!D1034</f>
        <v>4.5446</v>
      </c>
      <c r="C1031" s="2">
        <f t="shared" si="125"/>
        <v>-3.9900000000000269E-2</v>
      </c>
      <c r="D1031" s="2">
        <f t="shared" ref="D1031:D1094" si="126">AVERAGE(B1027:B1031)</f>
        <v>4.6203399999999997</v>
      </c>
      <c r="E1031" s="2">
        <f t="shared" si="120"/>
        <v>4.7347400000000004</v>
      </c>
      <c r="F1031" s="2">
        <f t="shared" si="121"/>
        <v>4.943624999999999</v>
      </c>
      <c r="G1031" s="2">
        <f t="shared" si="123"/>
        <v>5.1832979999999989</v>
      </c>
      <c r="H1031" s="2">
        <f t="shared" si="119"/>
        <v>6.3073664999999961</v>
      </c>
      <c r="I1031" s="2">
        <f t="array" ref="I1031">SUMPRODUCT(B1015:B1034, (ROW(B1015:B1034)-ROW(B1015)+1)) / (20*21/2)</f>
        <v>4.7147766666666655</v>
      </c>
      <c r="J1031" s="2">
        <f t="shared" si="122"/>
        <v>4.8778008517977964</v>
      </c>
      <c r="K1031" s="2">
        <f t="shared" si="124"/>
        <v>5.1812557771080794</v>
      </c>
    </row>
    <row r="1032" spans="1:11" ht="13.5" x14ac:dyDescent="0.25">
      <c r="A1032" s="4">
        <f>TITRES_STAT!B1035</f>
        <v>43509</v>
      </c>
      <c r="B1032" s="2">
        <f>TITRES_STAT!D1035</f>
        <v>4.5845000000000002</v>
      </c>
      <c r="C1032" s="2">
        <f t="shared" si="125"/>
        <v>3.9900000000000269E-2</v>
      </c>
      <c r="D1032" s="2">
        <f t="shared" si="126"/>
        <v>4.6044</v>
      </c>
      <c r="E1032" s="2">
        <f t="shared" si="120"/>
        <v>4.6988700000000003</v>
      </c>
      <c r="F1032" s="2">
        <f t="shared" si="121"/>
        <v>4.9089450000000001</v>
      </c>
      <c r="G1032" s="2">
        <f t="shared" si="123"/>
        <v>5.165359999999998</v>
      </c>
      <c r="H1032" s="2">
        <f t="shared" si="119"/>
        <v>6.2955314999999947</v>
      </c>
      <c r="I1032" s="2">
        <f t="array" ref="I1032">SUMPRODUCT(B1016:B1035, (ROW(B1016:B1035)-ROW(B1016)+1)) / (20*21/2)</f>
        <v>4.6866071428571443</v>
      </c>
      <c r="J1032" s="2">
        <f t="shared" si="122"/>
        <v>4.8498674373408637</v>
      </c>
      <c r="K1032" s="2">
        <f t="shared" si="124"/>
        <v>5.1578535897705073</v>
      </c>
    </row>
    <row r="1033" spans="1:11" ht="13.5" x14ac:dyDescent="0.25">
      <c r="A1033" s="4">
        <f>TITRES_STAT!B1036</f>
        <v>43510</v>
      </c>
      <c r="B1033" s="2">
        <f>TITRES_STAT!D1036</f>
        <v>4.5446</v>
      </c>
      <c r="C1033" s="2">
        <f t="shared" si="125"/>
        <v>-3.9900000000000269E-2</v>
      </c>
      <c r="D1033" s="2">
        <f t="shared" si="126"/>
        <v>4.5804799999999997</v>
      </c>
      <c r="E1033" s="2">
        <f t="shared" si="120"/>
        <v>4.6590100000000003</v>
      </c>
      <c r="F1033" s="2">
        <f t="shared" si="121"/>
        <v>4.8722699999999994</v>
      </c>
      <c r="G1033" s="2">
        <f t="shared" si="123"/>
        <v>5.1468619999999987</v>
      </c>
      <c r="H1033" s="2">
        <f t="shared" si="119"/>
        <v>6.2838084999999948</v>
      </c>
      <c r="I1033" s="2">
        <f t="array" ref="I1033">SUMPRODUCT(B1017:B1036, (ROW(B1017:B1036)-ROW(B1017)+1)) / (20*21/2)</f>
        <v>4.6614747619047616</v>
      </c>
      <c r="J1033" s="2">
        <f t="shared" si="122"/>
        <v>4.8207943480703053</v>
      </c>
      <c r="K1033" s="2">
        <f t="shared" si="124"/>
        <v>5.1338044293873502</v>
      </c>
    </row>
    <row r="1034" spans="1:11" ht="13.5" x14ac:dyDescent="0.25">
      <c r="A1034" s="4">
        <f>TITRES_STAT!B1037</f>
        <v>43511</v>
      </c>
      <c r="B1034" s="2">
        <f>TITRES_STAT!D1037</f>
        <v>4.5446</v>
      </c>
      <c r="C1034" s="2">
        <f t="shared" si="125"/>
        <v>0</v>
      </c>
      <c r="D1034" s="2">
        <f t="shared" si="126"/>
        <v>4.5605600000000006</v>
      </c>
      <c r="E1034" s="2">
        <f t="shared" si="120"/>
        <v>4.6339000000000006</v>
      </c>
      <c r="F1034" s="2">
        <f t="shared" si="121"/>
        <v>4.8403800000000006</v>
      </c>
      <c r="G1034" s="2">
        <f t="shared" si="123"/>
        <v>5.1305179999999986</v>
      </c>
      <c r="H1034" s="2">
        <f t="shared" ref="H1034:H1097" si="127">AVERAGE(B835:B1034)</f>
        <v>6.2725529999999932</v>
      </c>
      <c r="I1034" s="2">
        <f t="array" ref="I1034">SUMPRODUCT(B1018:B1037, (ROW(B1018:B1037)-ROW(B1018)+1)) / (20*21/2)</f>
        <v>4.6393795238095237</v>
      </c>
      <c r="J1034" s="2">
        <f t="shared" si="122"/>
        <v>4.7944901244445619</v>
      </c>
      <c r="K1034" s="2">
        <f t="shared" si="124"/>
        <v>5.1106983733329443</v>
      </c>
    </row>
    <row r="1035" spans="1:11" ht="13.5" x14ac:dyDescent="0.25">
      <c r="A1035" s="4">
        <f>TITRES_STAT!B1038</f>
        <v>43514</v>
      </c>
      <c r="B1035" s="2">
        <f>TITRES_STAT!D1038</f>
        <v>4.5446</v>
      </c>
      <c r="C1035" s="2">
        <f t="shared" si="125"/>
        <v>0</v>
      </c>
      <c r="D1035" s="2">
        <f t="shared" si="126"/>
        <v>4.5525799999999998</v>
      </c>
      <c r="E1035" s="2">
        <f t="shared" si="120"/>
        <v>4.6099800000000011</v>
      </c>
      <c r="F1035" s="2">
        <f t="shared" si="121"/>
        <v>4.8084900000000008</v>
      </c>
      <c r="G1035" s="2">
        <f t="shared" si="123"/>
        <v>5.1141739999999993</v>
      </c>
      <c r="H1035" s="2">
        <f t="shared" si="127"/>
        <v>6.2610054999999942</v>
      </c>
      <c r="I1035" s="2">
        <f t="array" ref="I1035">SUMPRODUCT(B1019:B1038, (ROW(B1019:B1038)-ROW(B1019)+1)) / (20*21/2)</f>
        <v>4.6127309523809528</v>
      </c>
      <c r="J1035" s="2">
        <f t="shared" si="122"/>
        <v>4.7706910649736516</v>
      </c>
      <c r="K1035" s="2">
        <f t="shared" si="124"/>
        <v>5.0884984371238096</v>
      </c>
    </row>
    <row r="1036" spans="1:11" ht="13.5" x14ac:dyDescent="0.25">
      <c r="A1036" s="4">
        <f>TITRES_STAT!B1039</f>
        <v>43515</v>
      </c>
      <c r="B1036" s="2">
        <f>TITRES_STAT!D1039</f>
        <v>4.5446</v>
      </c>
      <c r="C1036" s="2">
        <f t="shared" si="125"/>
        <v>0</v>
      </c>
      <c r="D1036" s="2">
        <f t="shared" si="126"/>
        <v>4.5525799999999998</v>
      </c>
      <c r="E1036" s="2">
        <f t="shared" ref="E1036:E1099" si="128">AVERAGE(B1027:B1036)</f>
        <v>4.5864600000000006</v>
      </c>
      <c r="F1036" s="2">
        <f t="shared" si="121"/>
        <v>4.7766000000000011</v>
      </c>
      <c r="G1036" s="2">
        <f t="shared" si="123"/>
        <v>5.0930459999999984</v>
      </c>
      <c r="H1036" s="2">
        <f t="shared" si="127"/>
        <v>6.2494579999999953</v>
      </c>
      <c r="I1036" s="2">
        <f t="array" ref="I1036">SUMPRODUCT(B1020:B1039, (ROW(B1020:B1039)-ROW(B1020)+1)) / (20*21/2)</f>
        <v>4.5891385714285713</v>
      </c>
      <c r="J1036" s="2">
        <f t="shared" si="122"/>
        <v>4.749158582595209</v>
      </c>
      <c r="K1036" s="2">
        <f t="shared" si="124"/>
        <v>5.0671690866483656</v>
      </c>
    </row>
    <row r="1037" spans="1:11" ht="13.5" x14ac:dyDescent="0.25">
      <c r="A1037" s="4">
        <f>TITRES_STAT!B1040</f>
        <v>43516</v>
      </c>
      <c r="B1037" s="2">
        <f>TITRES_STAT!D1040</f>
        <v>4.5446</v>
      </c>
      <c r="C1037" s="2">
        <f t="shared" si="125"/>
        <v>0</v>
      </c>
      <c r="D1037" s="2">
        <f t="shared" si="126"/>
        <v>4.5446</v>
      </c>
      <c r="E1037" s="2">
        <f t="shared" si="128"/>
        <v>4.5745000000000005</v>
      </c>
      <c r="F1037" s="2">
        <f t="shared" si="121"/>
        <v>4.7447100000000013</v>
      </c>
      <c r="G1037" s="2">
        <f t="shared" si="123"/>
        <v>5.0739899999999984</v>
      </c>
      <c r="H1037" s="2">
        <f t="shared" si="127"/>
        <v>6.2379104999999946</v>
      </c>
      <c r="I1037" s="2">
        <f t="array" ref="I1037">SUMPRODUCT(B1021:B1040, (ROW(B1021:B1040)-ROW(B1021)+1)) / (20*21/2)</f>
        <v>4.5723357142857148</v>
      </c>
      <c r="J1037" s="2">
        <f t="shared" si="122"/>
        <v>4.7296768128242368</v>
      </c>
      <c r="K1037" s="2">
        <f t="shared" si="124"/>
        <v>5.0466761812896062</v>
      </c>
    </row>
    <row r="1038" spans="1:11" ht="13.5" x14ac:dyDescent="0.25">
      <c r="A1038" s="4">
        <f>TITRES_STAT!B1041</f>
        <v>43517</v>
      </c>
      <c r="B1038" s="2">
        <f>TITRES_STAT!D1041</f>
        <v>4.4649000000000001</v>
      </c>
      <c r="C1038" s="2">
        <f t="shared" si="125"/>
        <v>-7.9699999999999882E-2</v>
      </c>
      <c r="D1038" s="2">
        <f t="shared" si="126"/>
        <v>4.5286600000000004</v>
      </c>
      <c r="E1038" s="2">
        <f t="shared" si="128"/>
        <v>4.55457</v>
      </c>
      <c r="F1038" s="2">
        <f t="shared" si="121"/>
        <v>4.7126200000000011</v>
      </c>
      <c r="G1038" s="2">
        <f t="shared" si="123"/>
        <v>5.0550159999999984</v>
      </c>
      <c r="H1038" s="2">
        <f t="shared" si="127"/>
        <v>6.2256724999999928</v>
      </c>
      <c r="I1038" s="2">
        <f t="array" ref="I1038">SUMPRODUCT(B1022:B1041, (ROW(B1022:B1041)-ROW(B1022)+1)) / (20*21/2)</f>
        <v>4.5545519047619045</v>
      </c>
      <c r="J1038" s="2">
        <f t="shared" si="122"/>
        <v>4.7044599735076433</v>
      </c>
      <c r="K1038" s="2">
        <f t="shared" si="124"/>
        <v>5.0238614290821708</v>
      </c>
    </row>
    <row r="1039" spans="1:11" ht="13.5" x14ac:dyDescent="0.25">
      <c r="A1039" s="4">
        <f>TITRES_STAT!B1042</f>
        <v>43518</v>
      </c>
      <c r="B1039" s="2">
        <f>TITRES_STAT!D1042</f>
        <v>4.4649000000000001</v>
      </c>
      <c r="C1039" s="2">
        <f t="shared" si="125"/>
        <v>0</v>
      </c>
      <c r="D1039" s="2">
        <f t="shared" si="126"/>
        <v>4.5127199999999998</v>
      </c>
      <c r="E1039" s="2">
        <f t="shared" si="128"/>
        <v>4.5366400000000002</v>
      </c>
      <c r="F1039" s="2">
        <f t="shared" si="121"/>
        <v>4.6811300000000005</v>
      </c>
      <c r="G1039" s="2">
        <f t="shared" si="123"/>
        <v>5.0366799999999987</v>
      </c>
      <c r="H1039" s="2">
        <f t="shared" si="127"/>
        <v>6.2135704999999923</v>
      </c>
      <c r="I1039" s="2">
        <f t="array" ref="I1039">SUMPRODUCT(B1023:B1042, (ROW(B1023:B1042)-ROW(B1023)+1)) / (20*21/2)</f>
        <v>4.5352457142857139</v>
      </c>
      <c r="J1039" s="2">
        <f t="shared" si="122"/>
        <v>4.6816447379354873</v>
      </c>
      <c r="K1039" s="2">
        <f t="shared" si="124"/>
        <v>5.0019413730397329</v>
      </c>
    </row>
    <row r="1040" spans="1:11" ht="13.5" x14ac:dyDescent="0.25">
      <c r="A1040" s="4">
        <f>TITRES_STAT!B1043</f>
        <v>43521</v>
      </c>
      <c r="B1040" s="2">
        <f>TITRES_STAT!D1043</f>
        <v>4.5046999999999997</v>
      </c>
      <c r="C1040" s="2">
        <f t="shared" si="125"/>
        <v>3.9799999999999613E-2</v>
      </c>
      <c r="D1040" s="2">
        <f t="shared" si="126"/>
        <v>4.50474</v>
      </c>
      <c r="E1040" s="2">
        <f t="shared" si="128"/>
        <v>4.5286599999999995</v>
      </c>
      <c r="F1040" s="2">
        <f t="shared" si="121"/>
        <v>4.6516299999999999</v>
      </c>
      <c r="G1040" s="2">
        <f t="shared" si="123"/>
        <v>5.0191399999999984</v>
      </c>
      <c r="H1040" s="2">
        <f t="shared" si="127"/>
        <v>6.2020179999999936</v>
      </c>
      <c r="I1040" s="2">
        <f t="array" ref="I1040">SUMPRODUCT(B1024:B1043, (ROW(B1024:B1043)-ROW(B1024)+1)) / (20*21/2)</f>
        <v>4.5149880952380954</v>
      </c>
      <c r="J1040" s="2">
        <f t="shared" si="122"/>
        <v>4.6647928581321079</v>
      </c>
      <c r="K1040" s="2">
        <f t="shared" si="124"/>
        <v>4.9824417113519006</v>
      </c>
    </row>
    <row r="1041" spans="1:11" ht="13.5" x14ac:dyDescent="0.25">
      <c r="A1041" s="4">
        <f>TITRES_STAT!B1044</f>
        <v>43522</v>
      </c>
      <c r="B1041" s="2">
        <f>TITRES_STAT!D1044</f>
        <v>4.4649000000000001</v>
      </c>
      <c r="C1041" s="2">
        <f t="shared" si="125"/>
        <v>-3.9799999999999613E-2</v>
      </c>
      <c r="D1041" s="2">
        <f t="shared" si="126"/>
        <v>4.4887999999999995</v>
      </c>
      <c r="E1041" s="2">
        <f t="shared" si="128"/>
        <v>4.5206900000000001</v>
      </c>
      <c r="F1041" s="2">
        <f t="shared" si="121"/>
        <v>4.6277150000000002</v>
      </c>
      <c r="G1041" s="2">
        <f t="shared" si="123"/>
        <v>4.9968959999999996</v>
      </c>
      <c r="H1041" s="2">
        <f t="shared" si="127"/>
        <v>6.190636499999993</v>
      </c>
      <c r="I1041" s="2">
        <f t="array" ref="I1041">SUMPRODUCT(B1025:B1044, (ROW(B1025:B1044)-ROW(B1025)+1)) / (20*21/2)</f>
        <v>4.4969880952380947</v>
      </c>
      <c r="J1041" s="2">
        <f t="shared" si="122"/>
        <v>4.6457554430719075</v>
      </c>
      <c r="K1041" s="2">
        <f t="shared" si="124"/>
        <v>4.9621459579655518</v>
      </c>
    </row>
    <row r="1042" spans="1:11" ht="13.5" x14ac:dyDescent="0.25">
      <c r="A1042" s="4">
        <f>TITRES_STAT!B1045</f>
        <v>43523</v>
      </c>
      <c r="B1042" s="2">
        <f>TITRES_STAT!D1045</f>
        <v>4.4249999999999998</v>
      </c>
      <c r="C1042" s="2">
        <f t="shared" si="125"/>
        <v>-3.9900000000000269E-2</v>
      </c>
      <c r="D1042" s="2">
        <f t="shared" si="126"/>
        <v>4.46488</v>
      </c>
      <c r="E1042" s="2">
        <f t="shared" si="128"/>
        <v>4.50474</v>
      </c>
      <c r="F1042" s="2">
        <f t="shared" si="121"/>
        <v>4.6018050000000006</v>
      </c>
      <c r="G1042" s="2">
        <f t="shared" si="123"/>
        <v>4.9738539999999993</v>
      </c>
      <c r="H1042" s="2">
        <f t="shared" si="127"/>
        <v>6.178354499999994</v>
      </c>
      <c r="I1042" s="2">
        <f t="array" ref="I1042">SUMPRODUCT(B1026:B1045, (ROW(B1026:B1045)-ROW(B1026)+1)) / (20*21/2)</f>
        <v>4.4809433333333333</v>
      </c>
      <c r="J1042" s="2">
        <f t="shared" si="122"/>
        <v>4.6247311151602979</v>
      </c>
      <c r="K1042" s="2">
        <f t="shared" si="124"/>
        <v>4.9410814105943537</v>
      </c>
    </row>
    <row r="1043" spans="1:11" ht="13.5" x14ac:dyDescent="0.25">
      <c r="A1043" s="4">
        <f>TITRES_STAT!B1046</f>
        <v>43524</v>
      </c>
      <c r="B1043" s="2">
        <f>TITRES_STAT!D1046</f>
        <v>4.3891</v>
      </c>
      <c r="C1043" s="2">
        <f t="shared" si="125"/>
        <v>-3.5899999999999821E-2</v>
      </c>
      <c r="D1043" s="2">
        <f t="shared" si="126"/>
        <v>4.4497200000000001</v>
      </c>
      <c r="E1043" s="2">
        <f t="shared" si="128"/>
        <v>4.4891899999999989</v>
      </c>
      <c r="F1043" s="2">
        <f t="shared" si="121"/>
        <v>4.5740999999999996</v>
      </c>
      <c r="G1043" s="2">
        <f t="shared" si="123"/>
        <v>4.9536819999999997</v>
      </c>
      <c r="H1043" s="2">
        <f t="shared" si="127"/>
        <v>6.1660294999999943</v>
      </c>
      <c r="I1043" s="2">
        <f t="array" ref="I1043">SUMPRODUCT(B1027:B1046, (ROW(B1027:B1046)-ROW(B1027)+1)) / (20*21/2)</f>
        <v>4.4667971428571427</v>
      </c>
      <c r="J1043" s="2">
        <f t="shared" si="122"/>
        <v>4.6022900565736027</v>
      </c>
      <c r="K1043" s="2">
        <f t="shared" si="124"/>
        <v>4.9194350807671237</v>
      </c>
    </row>
    <row r="1044" spans="1:11" ht="13.5" x14ac:dyDescent="0.25">
      <c r="A1044" s="4">
        <f>TITRES_STAT!B1047</f>
        <v>43525</v>
      </c>
      <c r="B1044" s="2">
        <f>TITRES_STAT!D1047</f>
        <v>4.3851000000000004</v>
      </c>
      <c r="C1044" s="2">
        <f t="shared" si="125"/>
        <v>-3.9999999999995595E-3</v>
      </c>
      <c r="D1044" s="2">
        <f t="shared" si="126"/>
        <v>4.4337600000000004</v>
      </c>
      <c r="E1044" s="2">
        <f t="shared" si="128"/>
        <v>4.4732399999999997</v>
      </c>
      <c r="F1044" s="2">
        <f t="shared" ref="F1044:F1107" si="129">AVERAGE(B1025:B1044)</f>
        <v>4.5535699999999997</v>
      </c>
      <c r="G1044" s="2">
        <f t="shared" si="123"/>
        <v>4.9382140000000003</v>
      </c>
      <c r="H1044" s="2">
        <f t="shared" si="127"/>
        <v>6.1532949999999937</v>
      </c>
      <c r="I1044" s="2">
        <f t="array" ref="I1044">SUMPRODUCT(B1028:B1047, (ROW(B1028:B1047)-ROW(B1028)+1)) / (20*21/2)</f>
        <v>4.4655399999999998</v>
      </c>
      <c r="J1044" s="2">
        <f t="shared" si="122"/>
        <v>4.581605289280879</v>
      </c>
      <c r="K1044" s="2">
        <f t="shared" si="124"/>
        <v>4.8984807638742947</v>
      </c>
    </row>
    <row r="1045" spans="1:11" ht="13.5" x14ac:dyDescent="0.25">
      <c r="A1045" s="4">
        <f>TITRES_STAT!B1048</f>
        <v>43528</v>
      </c>
      <c r="B1045" s="2">
        <f>TITRES_STAT!D1048</f>
        <v>4.3851000000000004</v>
      </c>
      <c r="C1045" s="2">
        <f t="shared" si="125"/>
        <v>0</v>
      </c>
      <c r="D1045" s="2">
        <f t="shared" si="126"/>
        <v>4.4098400000000009</v>
      </c>
      <c r="E1045" s="2">
        <f t="shared" si="128"/>
        <v>4.4572900000000004</v>
      </c>
      <c r="F1045" s="2">
        <f t="shared" si="129"/>
        <v>4.5336350000000003</v>
      </c>
      <c r="G1045" s="2">
        <f t="shared" si="123"/>
        <v>4.919956</v>
      </c>
      <c r="H1045" s="2">
        <f t="shared" si="127"/>
        <v>6.140560499999995</v>
      </c>
      <c r="I1045" s="2">
        <f t="array" ref="I1045">SUMPRODUCT(B1029:B1048, (ROW(B1029:B1048)-ROW(B1029)+1)) / (20*21/2)</f>
        <v>4.4540519047619052</v>
      </c>
      <c r="J1045" s="2">
        <f t="shared" ref="J1045:J1108" si="130">$J$4*B1045+J1044*(1-$J$4)</f>
        <v>4.5628904998255573</v>
      </c>
      <c r="K1045" s="2">
        <f t="shared" si="124"/>
        <v>4.8783481848988322</v>
      </c>
    </row>
    <row r="1046" spans="1:11" ht="13.5" x14ac:dyDescent="0.25">
      <c r="A1046" s="4">
        <f>TITRES_STAT!B1049</f>
        <v>43529</v>
      </c>
      <c r="B1046" s="2">
        <f>TITRES_STAT!D1049</f>
        <v>4.3851000000000004</v>
      </c>
      <c r="C1046" s="2">
        <f t="shared" si="125"/>
        <v>0</v>
      </c>
      <c r="D1046" s="2">
        <f t="shared" si="126"/>
        <v>4.3938800000000011</v>
      </c>
      <c r="E1046" s="2">
        <f t="shared" si="128"/>
        <v>4.4413400000000003</v>
      </c>
      <c r="F1046" s="2">
        <f t="shared" si="129"/>
        <v>4.5138999999999996</v>
      </c>
      <c r="G1046" s="2">
        <f t="shared" si="123"/>
        <v>4.9024140000000003</v>
      </c>
      <c r="H1046" s="2">
        <f t="shared" si="127"/>
        <v>6.1286049999999941</v>
      </c>
      <c r="I1046" s="2">
        <f t="array" ref="I1046">SUMPRODUCT(B1030:B1049, (ROW(B1030:B1049)-ROW(B1030)+1)) / (20*21/2)</f>
        <v>4.443892857142858</v>
      </c>
      <c r="J1046" s="2">
        <f t="shared" si="130"/>
        <v>4.5459580712707428</v>
      </c>
      <c r="K1046" s="2">
        <f t="shared" si="124"/>
        <v>4.8590051188243679</v>
      </c>
    </row>
    <row r="1047" spans="1:11" ht="13.5" x14ac:dyDescent="0.25">
      <c r="A1047" s="4">
        <f>TITRES_STAT!B1050</f>
        <v>43530</v>
      </c>
      <c r="B1047" s="2">
        <f>TITRES_STAT!D1050</f>
        <v>4.5007000000000001</v>
      </c>
      <c r="C1047" s="2">
        <f t="shared" si="125"/>
        <v>0.1155999999999997</v>
      </c>
      <c r="D1047" s="2">
        <f t="shared" si="126"/>
        <v>4.4090200000000008</v>
      </c>
      <c r="E1047" s="2">
        <f t="shared" si="128"/>
        <v>4.4369500000000004</v>
      </c>
      <c r="F1047" s="2">
        <f t="shared" si="129"/>
        <v>4.5057249999999991</v>
      </c>
      <c r="G1047" s="2">
        <f t="shared" si="123"/>
        <v>4.8840760000000003</v>
      </c>
      <c r="H1047" s="2">
        <f t="shared" si="127"/>
        <v>6.1168379999999942</v>
      </c>
      <c r="I1047" s="2">
        <f t="array" ref="I1047">SUMPRODUCT(B1031:B1050, (ROW(B1031:B1050)-ROW(B1031)+1)) / (20*21/2)</f>
        <v>4.4349676190476188</v>
      </c>
      <c r="J1047" s="2">
        <f t="shared" si="130"/>
        <v>4.541647778768767</v>
      </c>
      <c r="K1047" s="2">
        <f t="shared" si="124"/>
        <v>4.844953937694001</v>
      </c>
    </row>
    <row r="1048" spans="1:11" ht="13.5" x14ac:dyDescent="0.25">
      <c r="A1048" s="4">
        <f>TITRES_STAT!B1051</f>
        <v>43531</v>
      </c>
      <c r="B1048" s="2">
        <f>TITRES_STAT!D1051</f>
        <v>4.3851000000000004</v>
      </c>
      <c r="C1048" s="2">
        <f t="shared" si="125"/>
        <v>-0.1155999999999997</v>
      </c>
      <c r="D1048" s="2">
        <f t="shared" si="126"/>
        <v>4.40822</v>
      </c>
      <c r="E1048" s="2">
        <f t="shared" si="128"/>
        <v>4.4289700000000005</v>
      </c>
      <c r="F1048" s="2">
        <f t="shared" si="129"/>
        <v>4.491769999999998</v>
      </c>
      <c r="G1048" s="2">
        <f t="shared" si="123"/>
        <v>4.8665340000000006</v>
      </c>
      <c r="H1048" s="2">
        <f t="shared" si="127"/>
        <v>6.1040254999999943</v>
      </c>
      <c r="I1048" s="2">
        <f t="array" ref="I1048">SUMPRODUCT(B1032:B1051, (ROW(B1032:B1051)-ROW(B1032)+1)) / (20*21/2)</f>
        <v>4.4269919047619046</v>
      </c>
      <c r="J1048" s="2">
        <f t="shared" si="130"/>
        <v>4.5267384665050754</v>
      </c>
      <c r="K1048" s="2">
        <f t="shared" si="124"/>
        <v>4.8269204499412952</v>
      </c>
    </row>
    <row r="1049" spans="1:11" ht="13.5" x14ac:dyDescent="0.25">
      <c r="A1049" s="4">
        <f>TITRES_STAT!B1052</f>
        <v>43532</v>
      </c>
      <c r="B1049" s="2">
        <f>TITRES_STAT!D1052</f>
        <v>4.3851000000000004</v>
      </c>
      <c r="C1049" s="2">
        <f t="shared" si="125"/>
        <v>0</v>
      </c>
      <c r="D1049" s="2">
        <f t="shared" si="126"/>
        <v>4.4082200000000009</v>
      </c>
      <c r="E1049" s="2">
        <f t="shared" si="128"/>
        <v>4.4209900000000006</v>
      </c>
      <c r="F1049" s="2">
        <f t="shared" si="129"/>
        <v>4.4788149999999982</v>
      </c>
      <c r="G1049" s="2">
        <f t="shared" si="123"/>
        <v>4.8474779999999997</v>
      </c>
      <c r="H1049" s="2">
        <f t="shared" si="127"/>
        <v>6.0909014999999931</v>
      </c>
      <c r="I1049" s="2">
        <f t="array" ref="I1049">SUMPRODUCT(B1033:B1052, (ROW(B1033:B1052)-ROW(B1033)+1)) / (20*21/2)</f>
        <v>4.4197757142857146</v>
      </c>
      <c r="J1049" s="2">
        <f t="shared" si="130"/>
        <v>4.5132490887426879</v>
      </c>
      <c r="K1049" s="2">
        <f t="shared" si="124"/>
        <v>4.8095941577867345</v>
      </c>
    </row>
    <row r="1050" spans="1:11" ht="13.5" x14ac:dyDescent="0.25">
      <c r="A1050" s="4">
        <f>TITRES_STAT!B1053</f>
        <v>43535</v>
      </c>
      <c r="B1050" s="2">
        <f>TITRES_STAT!D1053</f>
        <v>4.3851000000000004</v>
      </c>
      <c r="C1050" s="2">
        <f t="shared" si="125"/>
        <v>0</v>
      </c>
      <c r="D1050" s="2">
        <f t="shared" si="126"/>
        <v>4.4082200000000009</v>
      </c>
      <c r="E1050" s="2">
        <f t="shared" si="128"/>
        <v>4.4090300000000004</v>
      </c>
      <c r="F1050" s="2">
        <f t="shared" si="129"/>
        <v>4.4688449999999982</v>
      </c>
      <c r="G1050" s="2">
        <f t="shared" si="123"/>
        <v>4.8253919999999999</v>
      </c>
      <c r="H1050" s="2">
        <f t="shared" si="127"/>
        <v>6.0783614999999926</v>
      </c>
      <c r="I1050" s="2">
        <f t="array" ref="I1050">SUMPRODUCT(B1034:B1053, (ROW(B1034:B1053)-ROW(B1034)+1)) / (20*21/2)</f>
        <v>4.4211090476190478</v>
      </c>
      <c r="J1050" s="2">
        <f t="shared" si="130"/>
        <v>4.5010444136243368</v>
      </c>
      <c r="K1050" s="2">
        <f t="shared" si="124"/>
        <v>4.7929473280696078</v>
      </c>
    </row>
    <row r="1051" spans="1:11" ht="13.5" x14ac:dyDescent="0.25">
      <c r="A1051" s="4">
        <f>TITRES_STAT!B1054</f>
        <v>43536</v>
      </c>
      <c r="B1051" s="2">
        <f>TITRES_STAT!D1054</f>
        <v>4.3851000000000004</v>
      </c>
      <c r="C1051" s="2">
        <f t="shared" si="125"/>
        <v>0</v>
      </c>
      <c r="D1051" s="2">
        <f t="shared" si="126"/>
        <v>4.4082200000000009</v>
      </c>
      <c r="E1051" s="2">
        <f t="shared" si="128"/>
        <v>4.4010500000000006</v>
      </c>
      <c r="F1051" s="2">
        <f t="shared" si="129"/>
        <v>4.4608699999999981</v>
      </c>
      <c r="G1051" s="2">
        <f t="shared" si="123"/>
        <v>4.8038639999999999</v>
      </c>
      <c r="H1051" s="2">
        <f t="shared" si="127"/>
        <v>6.0654319999999924</v>
      </c>
      <c r="I1051" s="2">
        <f t="array" ref="I1051">SUMPRODUCT(B1035:B1054, (ROW(B1035:B1054)-ROW(B1035)+1)) / (20*21/2)</f>
        <v>4.4228219047619062</v>
      </c>
      <c r="J1051" s="2">
        <f t="shared" si="130"/>
        <v>4.4900020885172571</v>
      </c>
      <c r="K1051" s="2">
        <f t="shared" si="124"/>
        <v>4.7769533152041328</v>
      </c>
    </row>
    <row r="1052" spans="1:11" ht="13.5" x14ac:dyDescent="0.25">
      <c r="A1052" s="4">
        <f>TITRES_STAT!B1055</f>
        <v>43537</v>
      </c>
      <c r="B1052" s="2">
        <f>TITRES_STAT!D1055</f>
        <v>4.3851000000000004</v>
      </c>
      <c r="C1052" s="2">
        <f t="shared" si="125"/>
        <v>0</v>
      </c>
      <c r="D1052" s="2">
        <f t="shared" si="126"/>
        <v>4.3851000000000004</v>
      </c>
      <c r="E1052" s="2">
        <f t="shared" si="128"/>
        <v>4.3970600000000015</v>
      </c>
      <c r="F1052" s="2">
        <f t="shared" si="129"/>
        <v>4.450899999999999</v>
      </c>
      <c r="G1052" s="2">
        <f t="shared" si="123"/>
        <v>4.7834520000000005</v>
      </c>
      <c r="H1052" s="2">
        <f t="shared" si="127"/>
        <v>6.0530869999999934</v>
      </c>
      <c r="I1052" s="2">
        <f t="array" ref="I1052">SUMPRODUCT(B1036:B1055, (ROW(B1036:B1055)-ROW(B1036)+1)) / (20*21/2)</f>
        <v>4.4173142857142853</v>
      </c>
      <c r="J1052" s="2">
        <f t="shared" si="130"/>
        <v>4.4800114134203755</v>
      </c>
      <c r="K1052" s="2">
        <f t="shared" si="124"/>
        <v>4.7615865185294606</v>
      </c>
    </row>
    <row r="1053" spans="1:11" ht="13.5" x14ac:dyDescent="0.25">
      <c r="A1053" s="4">
        <f>TITRES_STAT!B1056</f>
        <v>43538</v>
      </c>
      <c r="B1053" s="2">
        <f>TITRES_STAT!D1056</f>
        <v>4.4649000000000001</v>
      </c>
      <c r="C1053" s="2">
        <f t="shared" si="125"/>
        <v>7.9799999999999649E-2</v>
      </c>
      <c r="D1053" s="2">
        <f t="shared" si="126"/>
        <v>4.4010600000000002</v>
      </c>
      <c r="E1053" s="2">
        <f t="shared" si="128"/>
        <v>4.4046400000000006</v>
      </c>
      <c r="F1053" s="2">
        <f t="shared" si="129"/>
        <v>4.4469149999999988</v>
      </c>
      <c r="G1053" s="2">
        <f t="shared" si="123"/>
        <v>4.7646359999999994</v>
      </c>
      <c r="H1053" s="2">
        <f t="shared" si="127"/>
        <v>6.0411214999999938</v>
      </c>
      <c r="I1053" s="2">
        <f t="array" ref="I1053">SUMPRODUCT(B1037:B1056, (ROW(B1037:B1056)-ROW(B1037)+1)) / (20*21/2)</f>
        <v>4.4250995238095241</v>
      </c>
      <c r="J1053" s="2">
        <f t="shared" si="130"/>
        <v>4.4785722311898635</v>
      </c>
      <c r="K1053" s="2">
        <f t="shared" si="124"/>
        <v>4.7499517530969326</v>
      </c>
    </row>
    <row r="1054" spans="1:11" ht="13.5" x14ac:dyDescent="0.25">
      <c r="A1054" s="4">
        <f>TITRES_STAT!B1057</f>
        <v>43539</v>
      </c>
      <c r="B1054" s="2">
        <f>TITRES_STAT!D1057</f>
        <v>4.4649000000000001</v>
      </c>
      <c r="C1054" s="2">
        <f t="shared" si="125"/>
        <v>0</v>
      </c>
      <c r="D1054" s="2">
        <f t="shared" si="126"/>
        <v>4.4170199999999999</v>
      </c>
      <c r="E1054" s="2">
        <f t="shared" si="128"/>
        <v>4.4126200000000004</v>
      </c>
      <c r="F1054" s="2">
        <f t="shared" si="129"/>
        <v>4.4429299999999987</v>
      </c>
      <c r="G1054" s="2">
        <f t="shared" si="123"/>
        <v>4.7490100000000002</v>
      </c>
      <c r="H1054" s="2">
        <f t="shared" si="127"/>
        <v>6.0291754999999947</v>
      </c>
      <c r="I1054" s="2">
        <f t="array" ref="I1054">SUMPRODUCT(B1038:B1057, (ROW(B1038:B1057)-ROW(B1038)+1)) / (20*21/2)</f>
        <v>4.4432652380952389</v>
      </c>
      <c r="J1054" s="2">
        <f t="shared" si="130"/>
        <v>4.4772701139336863</v>
      </c>
      <c r="K1054" s="2">
        <f t="shared" si="124"/>
        <v>4.7387732529754842</v>
      </c>
    </row>
    <row r="1055" spans="1:11" ht="13.5" x14ac:dyDescent="0.25">
      <c r="A1055" s="4">
        <f>TITRES_STAT!B1058</f>
        <v>43542</v>
      </c>
      <c r="B1055" s="2">
        <f>TITRES_STAT!D1058</f>
        <v>4.3851000000000004</v>
      </c>
      <c r="C1055" s="2">
        <f t="shared" si="125"/>
        <v>-7.9799999999999649E-2</v>
      </c>
      <c r="D1055" s="2">
        <f t="shared" si="126"/>
        <v>4.4170200000000008</v>
      </c>
      <c r="E1055" s="2">
        <f t="shared" si="128"/>
        <v>4.4126200000000004</v>
      </c>
      <c r="F1055" s="2">
        <f t="shared" si="129"/>
        <v>4.4349549999999995</v>
      </c>
      <c r="G1055" s="2">
        <f t="shared" si="123"/>
        <v>4.731787999999999</v>
      </c>
      <c r="H1055" s="2">
        <f t="shared" si="127"/>
        <v>6.0163434999999943</v>
      </c>
      <c r="I1055" s="2">
        <f t="array" ref="I1055">SUMPRODUCT(B1039:B1058, (ROW(B1039:B1058)-ROW(B1039)+1)) / (20*21/2)</f>
        <v>4.4667466666666673</v>
      </c>
      <c r="J1055" s="2">
        <f t="shared" si="130"/>
        <v>4.4684920078447643</v>
      </c>
      <c r="K1055" s="2">
        <f t="shared" si="124"/>
        <v>4.724903713643112</v>
      </c>
    </row>
    <row r="1056" spans="1:11" ht="13.5" x14ac:dyDescent="0.25">
      <c r="A1056" s="4">
        <f>TITRES_STAT!B1059</f>
        <v>43543</v>
      </c>
      <c r="B1056" s="2">
        <f>TITRES_STAT!D1059</f>
        <v>4.5167000000000002</v>
      </c>
      <c r="C1056" s="2">
        <f t="shared" si="125"/>
        <v>0.13159999999999972</v>
      </c>
      <c r="D1056" s="2">
        <f t="shared" si="126"/>
        <v>4.443340000000001</v>
      </c>
      <c r="E1056" s="2">
        <f t="shared" si="128"/>
        <v>4.4257800000000014</v>
      </c>
      <c r="F1056" s="2">
        <f t="shared" si="129"/>
        <v>4.4335599999999999</v>
      </c>
      <c r="G1056" s="2">
        <f t="shared" si="123"/>
        <v>4.7200680000000004</v>
      </c>
      <c r="H1056" s="2">
        <f t="shared" si="127"/>
        <v>6.0041889999999931</v>
      </c>
      <c r="I1056" s="2">
        <f t="array" ref="I1056">SUMPRODUCT(B1040:B1059, (ROW(B1040:B1059)-ROW(B1040)+1)) / (20*21/2)</f>
        <v>4.5024699999999998</v>
      </c>
      <c r="J1056" s="2">
        <f t="shared" si="130"/>
        <v>4.4730832451928819</v>
      </c>
      <c r="K1056" s="2">
        <f t="shared" si="124"/>
        <v>4.7167388621276958</v>
      </c>
    </row>
    <row r="1057" spans="1:11" ht="13.5" x14ac:dyDescent="0.25">
      <c r="A1057" s="4">
        <f>TITRES_STAT!B1060</f>
        <v>43545</v>
      </c>
      <c r="B1057" s="2">
        <f>TITRES_STAT!D1060</f>
        <v>4.6242999999999999</v>
      </c>
      <c r="C1057" s="2">
        <f t="shared" si="125"/>
        <v>0.1075999999999997</v>
      </c>
      <c r="D1057" s="2">
        <f t="shared" si="126"/>
        <v>4.4911799999999999</v>
      </c>
      <c r="E1057" s="2">
        <f t="shared" si="128"/>
        <v>4.4381399999999998</v>
      </c>
      <c r="F1057" s="2">
        <f t="shared" si="129"/>
        <v>4.4375450000000001</v>
      </c>
      <c r="G1057" s="2">
        <f t="shared" si="123"/>
        <v>4.7106600000000007</v>
      </c>
      <c r="H1057" s="2">
        <f t="shared" si="127"/>
        <v>5.9928644999999925</v>
      </c>
      <c r="I1057" s="2">
        <f t="array" ref="I1057">SUMPRODUCT(B1041:B1060, (ROW(B1041:B1060)-ROW(B1041)+1)) / (20*21/2)</f>
        <v>4.5619233333333336</v>
      </c>
      <c r="J1057" s="2">
        <f t="shared" si="130"/>
        <v>4.487484840888798</v>
      </c>
      <c r="K1057" s="2">
        <f t="shared" si="124"/>
        <v>4.713113808710923</v>
      </c>
    </row>
    <row r="1058" spans="1:11" ht="13.5" x14ac:dyDescent="0.25">
      <c r="A1058" s="4">
        <f>TITRES_STAT!B1061</f>
        <v>43546</v>
      </c>
      <c r="B1058" s="2">
        <f>TITRES_STAT!D1061</f>
        <v>4.6840999999999999</v>
      </c>
      <c r="C1058" s="2">
        <f t="shared" si="125"/>
        <v>5.9800000000000075E-2</v>
      </c>
      <c r="D1058" s="2">
        <f t="shared" si="126"/>
        <v>4.5350200000000003</v>
      </c>
      <c r="E1058" s="2">
        <f t="shared" si="128"/>
        <v>4.4680400000000002</v>
      </c>
      <c r="F1058" s="2">
        <f t="shared" si="129"/>
        <v>4.4485050000000008</v>
      </c>
      <c r="G1058" s="2">
        <f t="shared" si="123"/>
        <v>4.7023679999999999</v>
      </c>
      <c r="H1058" s="2">
        <f t="shared" si="127"/>
        <v>5.9821894999999916</v>
      </c>
      <c r="I1058" s="2">
        <f t="array" ref="I1058">SUMPRODUCT(B1042:B1061, (ROW(B1042:B1061)-ROW(B1042)+1)) / (20*21/2)</f>
        <v>4.6079576190476184</v>
      </c>
      <c r="J1058" s="2">
        <f t="shared" si="130"/>
        <v>4.5062100941374839</v>
      </c>
      <c r="K1058" s="2">
        <f t="shared" si="124"/>
        <v>4.7119760122908865</v>
      </c>
    </row>
    <row r="1059" spans="1:11" ht="13.5" x14ac:dyDescent="0.25">
      <c r="A1059" s="4">
        <f>TITRES_STAT!B1062</f>
        <v>43549</v>
      </c>
      <c r="B1059" s="2">
        <f>TITRES_STAT!D1062</f>
        <v>4.8235999999999999</v>
      </c>
      <c r="C1059" s="2">
        <f t="shared" si="125"/>
        <v>0.13949999999999996</v>
      </c>
      <c r="D1059" s="2">
        <f t="shared" si="126"/>
        <v>4.6067599999999995</v>
      </c>
      <c r="E1059" s="2">
        <f t="shared" si="128"/>
        <v>4.5118900000000002</v>
      </c>
      <c r="F1059" s="2">
        <f t="shared" si="129"/>
        <v>4.4664400000000004</v>
      </c>
      <c r="G1059" s="2">
        <f t="shared" si="123"/>
        <v>4.6969460000000005</v>
      </c>
      <c r="H1059" s="2">
        <f t="shared" si="127"/>
        <v>5.9719784999999925</v>
      </c>
      <c r="I1059" s="2">
        <f t="array" ref="I1059">SUMPRODUCT(B1043:B1062, (ROW(B1043:B1062)-ROW(B1043)+1)) / (20*21/2)</f>
        <v>4.6515433333333336</v>
      </c>
      <c r="J1059" s="2">
        <f t="shared" si="130"/>
        <v>4.5364377042196287</v>
      </c>
      <c r="K1059" s="2">
        <f t="shared" si="124"/>
        <v>4.7163534235735964</v>
      </c>
    </row>
    <row r="1060" spans="1:11" ht="13.5" x14ac:dyDescent="0.25">
      <c r="A1060" s="4">
        <f>TITRES_STAT!B1063</f>
        <v>43550</v>
      </c>
      <c r="B1060" s="2">
        <f>TITRES_STAT!D1063</f>
        <v>5.0907</v>
      </c>
      <c r="C1060" s="2">
        <f t="shared" si="125"/>
        <v>0.26710000000000012</v>
      </c>
      <c r="D1060" s="2">
        <f t="shared" si="126"/>
        <v>4.7478799999999994</v>
      </c>
      <c r="E1060" s="2">
        <f t="shared" si="128"/>
        <v>4.5824499999999997</v>
      </c>
      <c r="F1060" s="2">
        <f t="shared" si="129"/>
        <v>4.4957400000000005</v>
      </c>
      <c r="G1060" s="2">
        <f t="shared" si="123"/>
        <v>4.6931180000000001</v>
      </c>
      <c r="H1060" s="2">
        <f t="shared" si="127"/>
        <v>5.9627719999999931</v>
      </c>
      <c r="I1060" s="2">
        <f t="array" ref="I1060">SUMPRODUCT(B1044:B1063, (ROW(B1044:B1063)-ROW(B1044)+1)) / (20*21/2)</f>
        <v>4.6924904761904758</v>
      </c>
      <c r="J1060" s="2">
        <f t="shared" si="130"/>
        <v>4.5892245895320452</v>
      </c>
      <c r="K1060" s="2">
        <f t="shared" si="124"/>
        <v>4.7310336814726712</v>
      </c>
    </row>
    <row r="1061" spans="1:11" ht="13.5" x14ac:dyDescent="0.25">
      <c r="A1061" s="4">
        <f>TITRES_STAT!B1064</f>
        <v>43551</v>
      </c>
      <c r="B1061" s="2">
        <f>TITRES_STAT!D1064</f>
        <v>4.9790999999999999</v>
      </c>
      <c r="C1061" s="2">
        <f t="shared" si="125"/>
        <v>-0.11160000000000014</v>
      </c>
      <c r="D1061" s="2">
        <f t="shared" si="126"/>
        <v>4.8403599999999987</v>
      </c>
      <c r="E1061" s="2">
        <f t="shared" si="128"/>
        <v>4.6418499999999998</v>
      </c>
      <c r="F1061" s="2">
        <f t="shared" si="129"/>
        <v>4.5214500000000006</v>
      </c>
      <c r="G1061" s="2">
        <f t="shared" si="123"/>
        <v>4.6901679999999999</v>
      </c>
      <c r="H1061" s="2">
        <f t="shared" si="127"/>
        <v>5.9530074999999929</v>
      </c>
      <c r="I1061" s="2">
        <f t="array" ref="I1061">SUMPRODUCT(B1045:B1064, (ROW(B1045:B1064)-ROW(B1045)+1)) / (20*21/2)</f>
        <v>4.7275899999999993</v>
      </c>
      <c r="J1061" s="2">
        <f t="shared" si="130"/>
        <v>4.6263555810051837</v>
      </c>
      <c r="K1061" s="2">
        <f t="shared" si="124"/>
        <v>4.7407617723953113</v>
      </c>
    </row>
    <row r="1062" spans="1:11" ht="13.5" x14ac:dyDescent="0.25">
      <c r="A1062" s="4">
        <f>TITRES_STAT!B1065</f>
        <v>43552</v>
      </c>
      <c r="B1062" s="2">
        <f>TITRES_STAT!D1065</f>
        <v>4.9790999999999999</v>
      </c>
      <c r="C1062" s="2">
        <f t="shared" si="125"/>
        <v>0</v>
      </c>
      <c r="D1062" s="2">
        <f t="shared" si="126"/>
        <v>4.9113199999999999</v>
      </c>
      <c r="E1062" s="2">
        <f t="shared" si="128"/>
        <v>4.7012499999999999</v>
      </c>
      <c r="F1062" s="2">
        <f t="shared" si="129"/>
        <v>4.5491550000000007</v>
      </c>
      <c r="G1062" s="2">
        <f t="shared" si="123"/>
        <v>4.6841879999999998</v>
      </c>
      <c r="H1062" s="2">
        <f t="shared" si="127"/>
        <v>5.9432429999999945</v>
      </c>
      <c r="I1062" s="2">
        <f t="array" ref="I1062">SUMPRODUCT(B1046:B1065, (ROW(B1046:B1065)-ROW(B1046)+1)) / (20*21/2)</f>
        <v>4.7459652380952377</v>
      </c>
      <c r="J1062" s="2">
        <f t="shared" si="130"/>
        <v>4.6599502875761187</v>
      </c>
      <c r="K1062" s="2">
        <f t="shared" si="124"/>
        <v>4.7501083695562798</v>
      </c>
    </row>
    <row r="1063" spans="1:11" ht="13.5" x14ac:dyDescent="0.25">
      <c r="A1063" s="4">
        <f>TITRES_STAT!B1066</f>
        <v>43553</v>
      </c>
      <c r="B1063" s="2">
        <f>TITRES_STAT!D1066</f>
        <v>4.9790999999999999</v>
      </c>
      <c r="C1063" s="2">
        <f t="shared" si="125"/>
        <v>0</v>
      </c>
      <c r="D1063" s="2">
        <f t="shared" si="126"/>
        <v>4.9703199999999992</v>
      </c>
      <c r="E1063" s="2">
        <f t="shared" si="128"/>
        <v>4.7526700000000002</v>
      </c>
      <c r="F1063" s="2">
        <f t="shared" si="129"/>
        <v>4.5786550000000004</v>
      </c>
      <c r="G1063" s="2">
        <f t="shared" si="123"/>
        <v>4.6782079999999988</v>
      </c>
      <c r="H1063" s="2">
        <f t="shared" si="127"/>
        <v>5.9334784999999952</v>
      </c>
      <c r="I1063" s="2">
        <f t="array" ref="I1063">SUMPRODUCT(B1047:B1066, (ROW(B1047:B1066)-ROW(B1047)+1)) / (20*21/2)</f>
        <v>4.7760328571428579</v>
      </c>
      <c r="J1063" s="2">
        <f t="shared" si="130"/>
        <v>4.6903454982831549</v>
      </c>
      <c r="K1063" s="2">
        <f t="shared" si="124"/>
        <v>4.7590884334952497</v>
      </c>
    </row>
    <row r="1064" spans="1:11" ht="13.5" x14ac:dyDescent="0.25">
      <c r="A1064" s="4">
        <f>TITRES_STAT!B1067</f>
        <v>43556</v>
      </c>
      <c r="B1064" s="2">
        <f>TITRES_STAT!D1067</f>
        <v>4.9471999999999996</v>
      </c>
      <c r="C1064" s="2">
        <f t="shared" si="125"/>
        <v>-3.1900000000000261E-2</v>
      </c>
      <c r="D1064" s="2">
        <f t="shared" si="126"/>
        <v>4.9950399999999995</v>
      </c>
      <c r="E1064" s="2">
        <f t="shared" si="128"/>
        <v>4.8009000000000004</v>
      </c>
      <c r="F1064" s="2">
        <f t="shared" si="129"/>
        <v>4.6067600000000004</v>
      </c>
      <c r="G1064" s="2">
        <f t="shared" si="123"/>
        <v>4.6735039999999994</v>
      </c>
      <c r="H1064" s="2">
        <f t="shared" si="127"/>
        <v>5.9235544999999954</v>
      </c>
      <c r="I1064" s="2">
        <f t="array" ref="I1064">SUMPRODUCT(B1048:B1067, (ROW(B1048:B1067)-ROW(B1048)+1)) / (20*21/2)</f>
        <v>4.8038238095238093</v>
      </c>
      <c r="J1064" s="2">
        <f t="shared" si="130"/>
        <v>4.7148078317799973</v>
      </c>
      <c r="K1064" s="2">
        <f t="shared" si="124"/>
        <v>4.7664653576719074</v>
      </c>
    </row>
    <row r="1065" spans="1:11" ht="13.5" x14ac:dyDescent="0.25">
      <c r="A1065" s="4">
        <f>TITRES_STAT!B1068</f>
        <v>43557</v>
      </c>
      <c r="B1065" s="2">
        <f>TITRES_STAT!D1068</f>
        <v>4.7996999999999996</v>
      </c>
      <c r="C1065" s="2">
        <f t="shared" si="125"/>
        <v>-0.14749999999999996</v>
      </c>
      <c r="D1065" s="2">
        <f t="shared" si="126"/>
        <v>4.9368399999999992</v>
      </c>
      <c r="E1065" s="2">
        <f t="shared" si="128"/>
        <v>4.8423600000000002</v>
      </c>
      <c r="F1065" s="2">
        <f t="shared" si="129"/>
        <v>4.6274899999999999</v>
      </c>
      <c r="G1065" s="2">
        <f t="shared" si="123"/>
        <v>4.6658499999999989</v>
      </c>
      <c r="H1065" s="2">
        <f t="shared" si="127"/>
        <v>5.9128929999999968</v>
      </c>
      <c r="I1065" s="2">
        <f t="array" ref="I1065">SUMPRODUCT(B1049:B1068, (ROW(B1049:B1068)-ROW(B1049)+1)) / (20*21/2)</f>
        <v>4.8325266666666664</v>
      </c>
      <c r="J1065" s="2">
        <f t="shared" si="130"/>
        <v>4.7228928001819028</v>
      </c>
      <c r="K1065" s="2">
        <f t="shared" si="124"/>
        <v>4.7677686769788918</v>
      </c>
    </row>
    <row r="1066" spans="1:11" ht="13.5" x14ac:dyDescent="0.25">
      <c r="A1066" s="4">
        <f>TITRES_STAT!B1069</f>
        <v>43558</v>
      </c>
      <c r="B1066" s="2">
        <f>TITRES_STAT!D1069</f>
        <v>4.9432</v>
      </c>
      <c r="C1066" s="2">
        <f t="shared" si="125"/>
        <v>0.14350000000000041</v>
      </c>
      <c r="D1066" s="2">
        <f t="shared" si="126"/>
        <v>4.9296600000000002</v>
      </c>
      <c r="E1066" s="2">
        <f t="shared" si="128"/>
        <v>4.8850099999999994</v>
      </c>
      <c r="F1066" s="2">
        <f t="shared" si="129"/>
        <v>4.6553950000000004</v>
      </c>
      <c r="G1066" s="2">
        <f t="shared" si="123"/>
        <v>4.661065999999999</v>
      </c>
      <c r="H1066" s="2">
        <f t="shared" si="127"/>
        <v>5.9029489999999951</v>
      </c>
      <c r="I1066" s="2">
        <f t="array" ref="I1066">SUMPRODUCT(B1050:B1069, (ROW(B1050:B1069)-ROW(B1050)+1)) / (20*21/2)</f>
        <v>4.8584009523809515</v>
      </c>
      <c r="J1066" s="2">
        <f t="shared" si="130"/>
        <v>4.7438744382598168</v>
      </c>
      <c r="K1066" s="2">
        <f t="shared" si="124"/>
        <v>4.7746483367052104</v>
      </c>
    </row>
    <row r="1067" spans="1:11" ht="13.5" x14ac:dyDescent="0.25">
      <c r="A1067" s="4">
        <f>TITRES_STAT!B1070</f>
        <v>43559</v>
      </c>
      <c r="B1067" s="2">
        <f>TITRES_STAT!D1070</f>
        <v>4.9471999999999996</v>
      </c>
      <c r="C1067" s="2">
        <f t="shared" si="125"/>
        <v>3.9999999999995595E-3</v>
      </c>
      <c r="D1067" s="2">
        <f t="shared" si="126"/>
        <v>4.9232800000000001</v>
      </c>
      <c r="E1067" s="2">
        <f t="shared" si="128"/>
        <v>4.9173</v>
      </c>
      <c r="F1067" s="2">
        <f t="shared" si="129"/>
        <v>4.6777199999999999</v>
      </c>
      <c r="G1067" s="2">
        <f t="shared" si="123"/>
        <v>4.6563619999999988</v>
      </c>
      <c r="H1067" s="2">
        <f t="shared" si="127"/>
        <v>5.8930444999999967</v>
      </c>
      <c r="I1067" s="2">
        <f t="array" ref="I1067">SUMPRODUCT(B1051:B1070, (ROW(B1051:B1070)-ROW(B1051)+1)) / (20*21/2)</f>
        <v>4.870437142857142</v>
      </c>
      <c r="J1067" s="2">
        <f t="shared" si="130"/>
        <v>4.7632387774731679</v>
      </c>
      <c r="K1067" s="2">
        <f t="shared" si="124"/>
        <v>4.7814150685991237</v>
      </c>
    </row>
    <row r="1068" spans="1:11" ht="13.5" x14ac:dyDescent="0.25">
      <c r="A1068" s="4">
        <f>TITRES_STAT!B1071</f>
        <v>43560</v>
      </c>
      <c r="B1068" s="2">
        <f>TITRES_STAT!D1071</f>
        <v>4.9790999999999999</v>
      </c>
      <c r="C1068" s="2">
        <f t="shared" si="125"/>
        <v>3.1900000000000261E-2</v>
      </c>
      <c r="D1068" s="2">
        <f t="shared" si="126"/>
        <v>4.9232800000000001</v>
      </c>
      <c r="E1068" s="2">
        <f t="shared" si="128"/>
        <v>4.9467999999999996</v>
      </c>
      <c r="F1068" s="2">
        <f t="shared" si="129"/>
        <v>4.7074199999999999</v>
      </c>
      <c r="G1068" s="2">
        <f t="shared" si="123"/>
        <v>4.6538099999999982</v>
      </c>
      <c r="H1068" s="2">
        <f t="shared" si="127"/>
        <v>5.8834744999999966</v>
      </c>
      <c r="I1068" s="2">
        <f t="array" ref="I1068">SUMPRODUCT(B1052:B1071, (ROW(B1052:B1071)-ROW(B1052)+1)) / (20*21/2)</f>
        <v>4.8726047619047623</v>
      </c>
      <c r="J1068" s="2">
        <f t="shared" si="130"/>
        <v>4.7837969891423899</v>
      </c>
      <c r="K1068" s="2">
        <f t="shared" si="124"/>
        <v>4.7891674188501385</v>
      </c>
    </row>
    <row r="1069" spans="1:11" ht="13.5" x14ac:dyDescent="0.25">
      <c r="A1069" s="4">
        <f>TITRES_STAT!B1072</f>
        <v>43563</v>
      </c>
      <c r="B1069" s="2">
        <f>TITRES_STAT!D1072</f>
        <v>4.9790999999999999</v>
      </c>
      <c r="C1069" s="2">
        <f t="shared" si="125"/>
        <v>0</v>
      </c>
      <c r="D1069" s="2">
        <f t="shared" si="126"/>
        <v>4.9296599999999993</v>
      </c>
      <c r="E1069" s="2">
        <f t="shared" si="128"/>
        <v>4.9623499999999998</v>
      </c>
      <c r="F1069" s="2">
        <f t="shared" si="129"/>
        <v>4.73712</v>
      </c>
      <c r="G1069" s="2">
        <f t="shared" si="123"/>
        <v>4.6514979999999984</v>
      </c>
      <c r="H1069" s="2">
        <f t="shared" si="127"/>
        <v>5.8737099999999964</v>
      </c>
      <c r="I1069" s="2">
        <f t="array" ref="I1069">SUMPRODUCT(B1053:B1072, (ROW(B1053:B1072)-ROW(B1053)+1)) / (20*21/2)</f>
        <v>4.888054761904761</v>
      </c>
      <c r="J1069" s="2">
        <f t="shared" si="130"/>
        <v>4.8023972758907334</v>
      </c>
      <c r="K1069" s="2">
        <f t="shared" si="124"/>
        <v>4.7966157553658197</v>
      </c>
    </row>
    <row r="1070" spans="1:11" ht="13.5" x14ac:dyDescent="0.25">
      <c r="A1070" s="4">
        <f>TITRES_STAT!B1073</f>
        <v>43565</v>
      </c>
      <c r="B1070" s="2">
        <f>TITRES_STAT!D1073</f>
        <v>4.8635000000000002</v>
      </c>
      <c r="C1070" s="2">
        <f t="shared" si="125"/>
        <v>-0.1155999999999997</v>
      </c>
      <c r="D1070" s="2">
        <f t="shared" si="126"/>
        <v>4.9424200000000003</v>
      </c>
      <c r="E1070" s="2">
        <f t="shared" si="128"/>
        <v>4.9396300000000002</v>
      </c>
      <c r="F1070" s="2">
        <f t="shared" si="129"/>
        <v>4.7610400000000004</v>
      </c>
      <c r="G1070" s="2">
        <f t="shared" si="123"/>
        <v>4.6468739999999977</v>
      </c>
      <c r="H1070" s="2">
        <f t="shared" si="127"/>
        <v>5.8633674999999963</v>
      </c>
      <c r="I1070" s="2">
        <f t="array" ref="I1070">SUMPRODUCT(B1054:B1073, (ROW(B1054:B1073)-ROW(B1054)+1)) / (20*21/2)</f>
        <v>4.8932566666666668</v>
      </c>
      <c r="J1070" s="2">
        <f t="shared" si="130"/>
        <v>4.8082165829487593</v>
      </c>
      <c r="K1070" s="2">
        <f t="shared" si="124"/>
        <v>4.7992386669201021</v>
      </c>
    </row>
    <row r="1071" spans="1:11" ht="13.5" x14ac:dyDescent="0.25">
      <c r="A1071" s="4">
        <f>TITRES_STAT!B1074</f>
        <v>43566</v>
      </c>
      <c r="B1071" s="2">
        <f>TITRES_STAT!D1074</f>
        <v>4.7838000000000003</v>
      </c>
      <c r="C1071" s="2">
        <f t="shared" si="125"/>
        <v>-7.9699999999999882E-2</v>
      </c>
      <c r="D1071" s="2">
        <f t="shared" si="126"/>
        <v>4.9105400000000001</v>
      </c>
      <c r="E1071" s="2">
        <f t="shared" si="128"/>
        <v>4.9201000000000006</v>
      </c>
      <c r="F1071" s="2">
        <f t="shared" si="129"/>
        <v>4.7809750000000006</v>
      </c>
      <c r="G1071" s="2">
        <f t="shared" si="123"/>
        <v>4.643685999999998</v>
      </c>
      <c r="H1071" s="2">
        <f t="shared" si="127"/>
        <v>5.8522369999999952</v>
      </c>
      <c r="I1071" s="2">
        <f t="array" ref="I1071">SUMPRODUCT(B1055:B1074, (ROW(B1055:B1074)-ROW(B1055)+1)) / (20*21/2)</f>
        <v>4.8889700000000005</v>
      </c>
      <c r="J1071" s="2">
        <f t="shared" si="130"/>
        <v>4.8058911940964961</v>
      </c>
      <c r="K1071" s="2">
        <f t="shared" si="124"/>
        <v>4.7986332290016671</v>
      </c>
    </row>
    <row r="1072" spans="1:11" ht="13.5" x14ac:dyDescent="0.25">
      <c r="A1072" s="4">
        <f>TITRES_STAT!B1075</f>
        <v>43567</v>
      </c>
      <c r="B1072" s="2">
        <f>TITRES_STAT!D1075</f>
        <v>4.9432</v>
      </c>
      <c r="C1072" s="2">
        <f t="shared" si="125"/>
        <v>0.15939999999999976</v>
      </c>
      <c r="D1072" s="2">
        <f t="shared" si="126"/>
        <v>4.9097400000000002</v>
      </c>
      <c r="E1072" s="2">
        <f t="shared" si="128"/>
        <v>4.9165099999999997</v>
      </c>
      <c r="F1072" s="2">
        <f t="shared" si="129"/>
        <v>4.8088800000000003</v>
      </c>
      <c r="G1072" s="2">
        <f t="shared" si="123"/>
        <v>4.643685999999998</v>
      </c>
      <c r="H1072" s="2">
        <f t="shared" si="127"/>
        <v>5.8422929999999953</v>
      </c>
      <c r="I1072" s="2">
        <f t="array" ref="I1072">SUMPRODUCT(B1056:B1075, (ROW(B1056:B1075)-ROW(B1056)+1)) / (20*21/2)</f>
        <v>4.8793647619047622</v>
      </c>
      <c r="J1072" s="2">
        <f t="shared" si="130"/>
        <v>4.8189682232301632</v>
      </c>
      <c r="K1072" s="2">
        <f t="shared" si="124"/>
        <v>4.8043025141388567</v>
      </c>
    </row>
    <row r="1073" spans="1:11" ht="13.5" x14ac:dyDescent="0.25">
      <c r="A1073" s="4">
        <f>TITRES_STAT!B1076</f>
        <v>43570</v>
      </c>
      <c r="B1073" s="2">
        <f>TITRES_STAT!D1076</f>
        <v>4.8635000000000002</v>
      </c>
      <c r="C1073" s="2">
        <f t="shared" si="125"/>
        <v>-7.9699999999999882E-2</v>
      </c>
      <c r="D1073" s="2">
        <f t="shared" si="126"/>
        <v>4.8866200000000006</v>
      </c>
      <c r="E1073" s="2">
        <f t="shared" si="128"/>
        <v>4.9049499999999995</v>
      </c>
      <c r="F1073" s="2">
        <f t="shared" si="129"/>
        <v>4.8288100000000007</v>
      </c>
      <c r="G1073" s="2">
        <f t="shared" si="123"/>
        <v>4.6420919999999981</v>
      </c>
      <c r="H1073" s="2">
        <f t="shared" si="127"/>
        <v>5.831950499999996</v>
      </c>
      <c r="I1073" s="2">
        <f t="array" ref="I1073">SUMPRODUCT(B1057:B1076, (ROW(B1057:B1076)-ROW(B1057)+1)) / (20*21/2)</f>
        <v>4.8813366666666669</v>
      </c>
      <c r="J1073" s="2">
        <f t="shared" si="130"/>
        <v>4.8232093448272906</v>
      </c>
      <c r="K1073" s="2">
        <f t="shared" si="124"/>
        <v>4.8066239841726279</v>
      </c>
    </row>
    <row r="1074" spans="1:11" ht="13.5" x14ac:dyDescent="0.25">
      <c r="A1074" s="4">
        <f>TITRES_STAT!B1077</f>
        <v>43571</v>
      </c>
      <c r="B1074" s="2">
        <f>TITRES_STAT!D1077</f>
        <v>4.7838000000000003</v>
      </c>
      <c r="C1074" s="2">
        <f t="shared" si="125"/>
        <v>-7.9699999999999882E-2</v>
      </c>
      <c r="D1074" s="2">
        <f t="shared" si="126"/>
        <v>4.8475599999999996</v>
      </c>
      <c r="E1074" s="2">
        <f t="shared" si="128"/>
        <v>4.888609999999999</v>
      </c>
      <c r="F1074" s="2">
        <f t="shared" si="129"/>
        <v>4.844755000000001</v>
      </c>
      <c r="G1074" s="2">
        <f t="shared" ref="G1074:G1137" si="131">AVERAGE(B1025:B1074)</f>
        <v>4.6418539999999977</v>
      </c>
      <c r="H1074" s="2">
        <f t="shared" si="127"/>
        <v>5.8212094999999957</v>
      </c>
      <c r="I1074" s="2">
        <f t="array" ref="I1074">SUMPRODUCT(B1058:B1077, (ROW(B1058:B1077)-ROW(B1058)+1)) / (20*21/2)</f>
        <v>4.8682766666666666</v>
      </c>
      <c r="J1074" s="2">
        <f t="shared" si="130"/>
        <v>4.8194560738913577</v>
      </c>
      <c r="K1074" s="2">
        <f t="shared" si="124"/>
        <v>4.8057289259697793</v>
      </c>
    </row>
    <row r="1075" spans="1:11" ht="13.5" x14ac:dyDescent="0.25">
      <c r="A1075" s="4">
        <f>TITRES_STAT!B1078</f>
        <v>43572</v>
      </c>
      <c r="B1075" s="2">
        <f>TITRES_STAT!D1078</f>
        <v>4.7439</v>
      </c>
      <c r="C1075" s="2">
        <f t="shared" si="125"/>
        <v>-3.9900000000000269E-2</v>
      </c>
      <c r="D1075" s="2">
        <f t="shared" si="126"/>
        <v>4.8236400000000001</v>
      </c>
      <c r="E1075" s="2">
        <f t="shared" si="128"/>
        <v>4.8830299999999998</v>
      </c>
      <c r="F1075" s="2">
        <f t="shared" si="129"/>
        <v>4.8626950000000004</v>
      </c>
      <c r="G1075" s="2">
        <f t="shared" si="131"/>
        <v>4.6410559999999981</v>
      </c>
      <c r="H1075" s="2">
        <f t="shared" si="127"/>
        <v>5.8102689999999946</v>
      </c>
      <c r="I1075" s="2">
        <f t="array" ref="I1075">SUMPRODUCT(B1059:B1078, (ROW(B1059:B1078)-ROW(B1059)+1)) / (20*21/2)</f>
        <v>4.858447142857143</v>
      </c>
      <c r="J1075" s="2">
        <f t="shared" si="130"/>
        <v>4.8122602573302764</v>
      </c>
      <c r="K1075" s="2">
        <f t="shared" ref="K1075:K1138" si="132">$K$4*B1075+(1-$K$4)*K1074</f>
        <v>4.8033042622062583</v>
      </c>
    </row>
    <row r="1076" spans="1:11" ht="13.5" x14ac:dyDescent="0.25">
      <c r="A1076" s="4">
        <f>TITRES_STAT!B1079</f>
        <v>43573</v>
      </c>
      <c r="B1076" s="2">
        <f>TITRES_STAT!D1079</f>
        <v>4.8834</v>
      </c>
      <c r="C1076" s="2">
        <f t="shared" si="125"/>
        <v>0.13949999999999996</v>
      </c>
      <c r="D1076" s="2">
        <f t="shared" si="126"/>
        <v>4.8435599999999992</v>
      </c>
      <c r="E1076" s="2">
        <f t="shared" si="128"/>
        <v>4.8770500000000006</v>
      </c>
      <c r="F1076" s="2">
        <f t="shared" si="129"/>
        <v>4.88103</v>
      </c>
      <c r="G1076" s="2">
        <f t="shared" si="131"/>
        <v>4.6431279999999973</v>
      </c>
      <c r="H1076" s="2">
        <f t="shared" si="127"/>
        <v>5.8000454999999942</v>
      </c>
      <c r="I1076" s="2">
        <f t="array" ref="I1076">SUMPRODUCT(B1060:B1079, (ROW(B1060:B1079)-ROW(B1060)+1)) / (20*21/2)</f>
        <v>4.8443428571428564</v>
      </c>
      <c r="J1076" s="2">
        <f t="shared" si="130"/>
        <v>4.8190354709178695</v>
      </c>
      <c r="K1076" s="2">
        <f t="shared" si="132"/>
        <v>4.8064452715315031</v>
      </c>
    </row>
    <row r="1077" spans="1:11" ht="13.5" x14ac:dyDescent="0.25">
      <c r="A1077" s="4">
        <f>TITRES_STAT!B1080</f>
        <v>43574</v>
      </c>
      <c r="B1077" s="2">
        <f>TITRES_STAT!D1080</f>
        <v>4.7439</v>
      </c>
      <c r="C1077" s="2">
        <f t="shared" si="125"/>
        <v>-0.13949999999999996</v>
      </c>
      <c r="D1077" s="2">
        <f t="shared" si="126"/>
        <v>4.8037000000000001</v>
      </c>
      <c r="E1077" s="2">
        <f t="shared" si="128"/>
        <v>4.8567200000000001</v>
      </c>
      <c r="F1077" s="2">
        <f t="shared" si="129"/>
        <v>4.8870100000000001</v>
      </c>
      <c r="G1077" s="2">
        <f t="shared" si="131"/>
        <v>4.644721999999998</v>
      </c>
      <c r="H1077" s="2">
        <f t="shared" si="127"/>
        <v>5.7883249999999942</v>
      </c>
      <c r="I1077" s="2">
        <f t="array" ref="I1077">SUMPRODUCT(B1061:B1080, (ROW(B1061:B1080)-ROW(B1061)+1)) / (20*21/2)</f>
        <v>4.830618095238095</v>
      </c>
      <c r="J1077" s="2">
        <f t="shared" si="130"/>
        <v>4.8118797117828347</v>
      </c>
      <c r="K1077" s="2">
        <f t="shared" si="132"/>
        <v>4.8039925157851702</v>
      </c>
    </row>
    <row r="1078" spans="1:11" ht="13.5" x14ac:dyDescent="0.25">
      <c r="A1078" s="4">
        <f>TITRES_STAT!B1081</f>
        <v>43577</v>
      </c>
      <c r="B1078" s="2">
        <f>TITRES_STAT!D1081</f>
        <v>4.7838000000000003</v>
      </c>
      <c r="C1078" s="2">
        <f t="shared" si="125"/>
        <v>3.9900000000000269E-2</v>
      </c>
      <c r="D1078" s="2">
        <f t="shared" si="126"/>
        <v>4.7877600000000005</v>
      </c>
      <c r="E1078" s="2">
        <f t="shared" si="128"/>
        <v>4.8371900000000014</v>
      </c>
      <c r="F1078" s="2">
        <f t="shared" si="129"/>
        <v>4.8919949999999996</v>
      </c>
      <c r="G1078" s="2">
        <f t="shared" si="131"/>
        <v>4.6471139999999975</v>
      </c>
      <c r="H1078" s="2">
        <f t="shared" si="127"/>
        <v>5.7771629999999936</v>
      </c>
      <c r="I1078" s="2">
        <f t="array" ref="I1078">SUMPRODUCT(B1062:B1081, (ROW(B1062:B1081)-ROW(B1062)+1)) / (20*21/2)</f>
        <v>4.8147447619047616</v>
      </c>
      <c r="J1078" s="2">
        <f t="shared" si="130"/>
        <v>4.8092054535178033</v>
      </c>
      <c r="K1078" s="2">
        <f t="shared" si="132"/>
        <v>4.8032006524210455</v>
      </c>
    </row>
    <row r="1079" spans="1:11" ht="13.5" x14ac:dyDescent="0.25">
      <c r="A1079" s="4">
        <f>TITRES_STAT!B1082</f>
        <v>43578</v>
      </c>
      <c r="B1079" s="2">
        <f>TITRES_STAT!D1082</f>
        <v>4.7439</v>
      </c>
      <c r="C1079" s="2">
        <f t="shared" si="125"/>
        <v>-3.9900000000000269E-2</v>
      </c>
      <c r="D1079" s="2">
        <f t="shared" si="126"/>
        <v>4.7797800000000006</v>
      </c>
      <c r="E1079" s="2">
        <f t="shared" si="128"/>
        <v>4.8136699999999992</v>
      </c>
      <c r="F1079" s="2">
        <f t="shared" si="129"/>
        <v>4.8880099999999995</v>
      </c>
      <c r="G1079" s="2">
        <f t="shared" si="131"/>
        <v>4.6491079999999974</v>
      </c>
      <c r="H1079" s="2">
        <f t="shared" si="127"/>
        <v>5.7654029999999947</v>
      </c>
      <c r="I1079" s="2">
        <f t="array" ref="I1079">SUMPRODUCT(B1063:B1082, (ROW(B1063:B1082)-ROW(B1063)+1)) / (20*21/2)</f>
        <v>4.7888004761904757</v>
      </c>
      <c r="J1079" s="2">
        <f t="shared" si="130"/>
        <v>4.8029858865161081</v>
      </c>
      <c r="K1079" s="2">
        <f t="shared" si="132"/>
        <v>4.8008751366398279</v>
      </c>
    </row>
    <row r="1080" spans="1:11" ht="13.5" x14ac:dyDescent="0.25">
      <c r="A1080" s="4">
        <f>TITRES_STAT!B1083</f>
        <v>43579</v>
      </c>
      <c r="B1080" s="2">
        <f>TITRES_STAT!D1083</f>
        <v>4.7439</v>
      </c>
      <c r="C1080" s="2">
        <f t="shared" si="125"/>
        <v>0</v>
      </c>
      <c r="D1080" s="2">
        <f t="shared" si="126"/>
        <v>4.7797800000000006</v>
      </c>
      <c r="E1080" s="2">
        <f t="shared" si="128"/>
        <v>4.8017099999999999</v>
      </c>
      <c r="F1080" s="2">
        <f t="shared" si="129"/>
        <v>4.8706699999999987</v>
      </c>
      <c r="G1080" s="2">
        <f t="shared" si="131"/>
        <v>4.652295999999998</v>
      </c>
      <c r="H1080" s="2">
        <f t="shared" si="127"/>
        <v>5.7536429999999941</v>
      </c>
      <c r="I1080" s="2">
        <f t="array" ref="I1080">SUMPRODUCT(B1064:B1083, (ROW(B1064:B1083)-ROW(B1064)+1)) / (20*21/2)</f>
        <v>4.7533447619047626</v>
      </c>
      <c r="J1080" s="2">
        <f t="shared" si="130"/>
        <v>4.7973586592288591</v>
      </c>
      <c r="K1080" s="2">
        <f t="shared" si="132"/>
        <v>4.7986408175559134</v>
      </c>
    </row>
    <row r="1081" spans="1:11" ht="13.5" x14ac:dyDescent="0.25">
      <c r="A1081" s="4">
        <f>TITRES_STAT!B1084</f>
        <v>43580</v>
      </c>
      <c r="B1081" s="2">
        <f>TITRES_STAT!D1084</f>
        <v>4.7039999999999997</v>
      </c>
      <c r="C1081" s="2">
        <f t="shared" si="125"/>
        <v>-3.9900000000000269E-2</v>
      </c>
      <c r="D1081" s="2">
        <f t="shared" si="126"/>
        <v>4.7439</v>
      </c>
      <c r="E1081" s="2">
        <f t="shared" si="128"/>
        <v>4.79373</v>
      </c>
      <c r="F1081" s="2">
        <f t="shared" si="129"/>
        <v>4.856914999999999</v>
      </c>
      <c r="G1081" s="2">
        <f t="shared" si="131"/>
        <v>4.6554839999999986</v>
      </c>
      <c r="H1081" s="2">
        <f t="shared" si="127"/>
        <v>5.7416834999999935</v>
      </c>
      <c r="I1081" s="2">
        <f t="array" ref="I1081">SUMPRODUCT(B1065:B1084, (ROW(B1065:B1084)-ROW(B1065)+1)) / (20*21/2)</f>
        <v>4.7188138095238097</v>
      </c>
      <c r="J1081" s="2">
        <f t="shared" si="130"/>
        <v>4.7884673583499193</v>
      </c>
      <c r="K1081" s="2">
        <f t="shared" si="132"/>
        <v>4.7949294129458782</v>
      </c>
    </row>
    <row r="1082" spans="1:11" ht="13.5" x14ac:dyDescent="0.25">
      <c r="A1082" s="4">
        <f>TITRES_STAT!B1085</f>
        <v>43581</v>
      </c>
      <c r="B1082" s="2">
        <f>TITRES_STAT!D1085</f>
        <v>4.5845000000000002</v>
      </c>
      <c r="C1082" s="2">
        <f t="shared" si="125"/>
        <v>-0.1194999999999995</v>
      </c>
      <c r="D1082" s="2">
        <f t="shared" si="126"/>
        <v>4.7120199999999999</v>
      </c>
      <c r="E1082" s="2">
        <f t="shared" si="128"/>
        <v>4.7578599999999991</v>
      </c>
      <c r="F1082" s="2">
        <f t="shared" si="129"/>
        <v>4.837184999999999</v>
      </c>
      <c r="G1082" s="2">
        <f t="shared" si="131"/>
        <v>4.6554839999999986</v>
      </c>
      <c r="H1082" s="2">
        <f t="shared" si="127"/>
        <v>5.7287674999999947</v>
      </c>
      <c r="I1082" s="2">
        <f t="array" ref="I1082">SUMPRODUCT(B1066:B1085, (ROW(B1066:B1085)-ROW(B1066)+1)) / (20*21/2)</f>
        <v>4.6805795238095245</v>
      </c>
      <c r="J1082" s="2">
        <f t="shared" si="130"/>
        <v>4.7690418956499272</v>
      </c>
      <c r="K1082" s="2">
        <f t="shared" si="132"/>
        <v>4.7866772791048628</v>
      </c>
    </row>
    <row r="1083" spans="1:11" ht="13.5" x14ac:dyDescent="0.25">
      <c r="A1083" s="4">
        <f>TITRES_STAT!B1086</f>
        <v>43584</v>
      </c>
      <c r="B1083" s="2">
        <f>TITRES_STAT!D1086</f>
        <v>4.4649000000000001</v>
      </c>
      <c r="C1083" s="2">
        <f t="shared" si="125"/>
        <v>-0.11960000000000015</v>
      </c>
      <c r="D1083" s="2">
        <f t="shared" si="126"/>
        <v>4.6482399999999995</v>
      </c>
      <c r="E1083" s="2">
        <f t="shared" si="128"/>
        <v>4.718</v>
      </c>
      <c r="F1083" s="2">
        <f t="shared" si="129"/>
        <v>4.8114749999999997</v>
      </c>
      <c r="G1083" s="2">
        <f t="shared" si="131"/>
        <v>4.6538899999999988</v>
      </c>
      <c r="H1083" s="2">
        <f t="shared" si="127"/>
        <v>5.715253499999994</v>
      </c>
      <c r="I1083" s="2">
        <f t="array" ref="I1083">SUMPRODUCT(B1067:B1086, (ROW(B1067:B1086)-ROW(B1067)+1)) / (20*21/2)</f>
        <v>4.6443195238095241</v>
      </c>
      <c r="J1083" s="2">
        <f t="shared" si="130"/>
        <v>4.7400760008261251</v>
      </c>
      <c r="K1083" s="2">
        <f t="shared" si="132"/>
        <v>4.7740585622772214</v>
      </c>
    </row>
    <row r="1084" spans="1:11" ht="13.5" x14ac:dyDescent="0.25">
      <c r="A1084" s="4">
        <f>TITRES_STAT!B1087</f>
        <v>43585</v>
      </c>
      <c r="B1084" s="2">
        <f>TITRES_STAT!D1087</f>
        <v>4.4489000000000001</v>
      </c>
      <c r="C1084" s="2">
        <f t="shared" si="125"/>
        <v>-1.6000000000000014E-2</v>
      </c>
      <c r="D1084" s="2">
        <f t="shared" si="126"/>
        <v>4.5892400000000011</v>
      </c>
      <c r="E1084" s="2">
        <f t="shared" si="128"/>
        <v>4.6845100000000004</v>
      </c>
      <c r="F1084" s="2">
        <f t="shared" si="129"/>
        <v>4.7865599999999997</v>
      </c>
      <c r="G1084" s="2">
        <f t="shared" si="131"/>
        <v>4.6519759999999994</v>
      </c>
      <c r="H1084" s="2">
        <f t="shared" si="127"/>
        <v>5.7016594999999963</v>
      </c>
      <c r="I1084" s="2">
        <f t="array" ref="I1084">SUMPRODUCT(B1068:B1087, (ROW(B1068:B1087)-ROW(B1068)+1)) / (20*21/2)</f>
        <v>4.6110980952380958</v>
      </c>
      <c r="J1084" s="2">
        <f t="shared" si="130"/>
        <v>4.7123449531283992</v>
      </c>
      <c r="K1084" s="2">
        <f t="shared" si="132"/>
        <v>4.761307246109487</v>
      </c>
    </row>
    <row r="1085" spans="1:11" ht="13.5" x14ac:dyDescent="0.25">
      <c r="A1085" s="4">
        <f>TITRES_STAT!B1088</f>
        <v>43587</v>
      </c>
      <c r="B1085" s="2">
        <f>TITRES_STAT!D1088</f>
        <v>4.3851000000000004</v>
      </c>
      <c r="C1085" s="2">
        <f t="shared" si="125"/>
        <v>-6.3799999999999635E-2</v>
      </c>
      <c r="D1085" s="2">
        <f t="shared" si="126"/>
        <v>4.5174800000000008</v>
      </c>
      <c r="E1085" s="2">
        <f t="shared" si="128"/>
        <v>4.6486300000000007</v>
      </c>
      <c r="F1085" s="2">
        <f t="shared" si="129"/>
        <v>4.7658299999999993</v>
      </c>
      <c r="G1085" s="2">
        <f t="shared" si="131"/>
        <v>4.6487859999999994</v>
      </c>
      <c r="H1085" s="2">
        <f t="shared" si="127"/>
        <v>5.6877464999999958</v>
      </c>
      <c r="I1085" s="2">
        <f t="array" ref="I1085">SUMPRODUCT(B1069:B1088, (ROW(B1069:B1088)-ROW(B1069)+1)) / (20*21/2)</f>
        <v>4.5877533333333336</v>
      </c>
      <c r="J1085" s="2">
        <f t="shared" si="130"/>
        <v>4.6811787671161706</v>
      </c>
      <c r="K1085" s="2">
        <f t="shared" si="132"/>
        <v>4.7465540207718595</v>
      </c>
    </row>
    <row r="1086" spans="1:11" ht="13.5" x14ac:dyDescent="0.25">
      <c r="A1086" s="4">
        <f>TITRES_STAT!B1089</f>
        <v>43588</v>
      </c>
      <c r="B1086" s="2">
        <f>TITRES_STAT!D1089</f>
        <v>4.3851000000000004</v>
      </c>
      <c r="C1086" s="2">
        <f t="shared" si="125"/>
        <v>0</v>
      </c>
      <c r="D1086" s="2">
        <f t="shared" si="126"/>
        <v>4.4537000000000004</v>
      </c>
      <c r="E1086" s="2">
        <f t="shared" si="128"/>
        <v>4.5988000000000007</v>
      </c>
      <c r="F1086" s="2">
        <f t="shared" si="129"/>
        <v>4.7379249999999988</v>
      </c>
      <c r="G1086" s="2">
        <f t="shared" si="131"/>
        <v>4.6455959999999994</v>
      </c>
      <c r="H1086" s="2">
        <f t="shared" si="127"/>
        <v>5.6738734999999965</v>
      </c>
      <c r="I1086" s="2">
        <f t="array" ref="I1086">SUMPRODUCT(B1070:B1089, (ROW(B1070:B1089)-ROW(B1070)+1)) / (20*21/2)</f>
        <v>4.5687523809523807</v>
      </c>
      <c r="J1086" s="2">
        <f t="shared" si="130"/>
        <v>4.652980789295583</v>
      </c>
      <c r="K1086" s="2">
        <f t="shared" si="132"/>
        <v>4.73237935329061</v>
      </c>
    </row>
    <row r="1087" spans="1:11" ht="13.5" x14ac:dyDescent="0.25">
      <c r="A1087" s="4">
        <f>TITRES_STAT!B1090</f>
        <v>43591</v>
      </c>
      <c r="B1087" s="2">
        <f>TITRES_STAT!D1090</f>
        <v>4.3891</v>
      </c>
      <c r="C1087" s="2">
        <f t="shared" si="125"/>
        <v>3.9999999999995595E-3</v>
      </c>
      <c r="D1087" s="2">
        <f t="shared" si="126"/>
        <v>4.4146200000000002</v>
      </c>
      <c r="E1087" s="2">
        <f t="shared" si="128"/>
        <v>4.56332</v>
      </c>
      <c r="F1087" s="2">
        <f t="shared" si="129"/>
        <v>4.7100199999999983</v>
      </c>
      <c r="G1087" s="2">
        <f t="shared" si="131"/>
        <v>4.6424859999999999</v>
      </c>
      <c r="H1087" s="2">
        <f t="shared" si="127"/>
        <v>5.6599804999999943</v>
      </c>
      <c r="I1087" s="2">
        <f t="array" ref="I1087">SUMPRODUCT(B1071:B1090, (ROW(B1071:B1090)-ROW(B1071)+1)) / (20*21/2)</f>
        <v>4.5578004761904767</v>
      </c>
      <c r="J1087" s="2">
        <f t="shared" si="130"/>
        <v>4.6278492855531459</v>
      </c>
      <c r="K1087" s="2">
        <f t="shared" si="132"/>
        <v>4.7189174178674484</v>
      </c>
    </row>
    <row r="1088" spans="1:11" ht="13.5" x14ac:dyDescent="0.25">
      <c r="A1088" s="4">
        <f>TITRES_STAT!B1091</f>
        <v>43592</v>
      </c>
      <c r="B1088" s="2">
        <f>TITRES_STAT!D1091</f>
        <v>4.4649000000000001</v>
      </c>
      <c r="C1088" s="2">
        <f t="shared" si="125"/>
        <v>7.580000000000009E-2</v>
      </c>
      <c r="D1088" s="2">
        <f t="shared" si="126"/>
        <v>4.4146200000000002</v>
      </c>
      <c r="E1088" s="2">
        <f t="shared" si="128"/>
        <v>4.5314300000000003</v>
      </c>
      <c r="F1088" s="2">
        <f t="shared" si="129"/>
        <v>4.6843099999999991</v>
      </c>
      <c r="G1088" s="2">
        <f t="shared" si="131"/>
        <v>4.6424859999999999</v>
      </c>
      <c r="H1088" s="2">
        <f t="shared" si="127"/>
        <v>5.6464664999999954</v>
      </c>
      <c r="I1088" s="2">
        <f t="array" ref="I1088">SUMPRODUCT(B1072:B1091, (ROW(B1072:B1091)-ROW(B1072)+1)) / (20*21/2)</f>
        <v>4.5464719047619049</v>
      </c>
      <c r="J1088" s="2">
        <f t="shared" si="130"/>
        <v>4.6123303059766565</v>
      </c>
      <c r="K1088" s="2">
        <f t="shared" si="132"/>
        <v>4.7089559505000977</v>
      </c>
    </row>
    <row r="1089" spans="1:11" ht="13.5" x14ac:dyDescent="0.25">
      <c r="A1089" s="4">
        <f>TITRES_STAT!B1092</f>
        <v>43593</v>
      </c>
      <c r="B1089" s="2">
        <f>TITRES_STAT!D1092</f>
        <v>4.4847999999999999</v>
      </c>
      <c r="C1089" s="2">
        <f t="shared" si="125"/>
        <v>1.9899999999999807E-2</v>
      </c>
      <c r="D1089" s="2">
        <f t="shared" si="126"/>
        <v>4.4218000000000002</v>
      </c>
      <c r="E1089" s="2">
        <f t="shared" si="128"/>
        <v>4.5055200000000006</v>
      </c>
      <c r="F1089" s="2">
        <f t="shared" si="129"/>
        <v>4.6595949999999986</v>
      </c>
      <c r="G1089" s="2">
        <f t="shared" si="131"/>
        <v>4.6428840000000005</v>
      </c>
      <c r="H1089" s="2">
        <f t="shared" si="127"/>
        <v>5.6330519999999948</v>
      </c>
      <c r="I1089" s="2">
        <f t="array" ref="I1089">SUMPRODUCT(B1073:B1092, (ROW(B1073:B1092)-ROW(B1073)+1)) / (20*21/2)</f>
        <v>4.5359961904761903</v>
      </c>
      <c r="J1089" s="2">
        <f t="shared" si="130"/>
        <v>4.6001845625503082</v>
      </c>
      <c r="K1089" s="2">
        <f t="shared" si="132"/>
        <v>4.7001655210687208</v>
      </c>
    </row>
    <row r="1090" spans="1:11" ht="13.5" x14ac:dyDescent="0.25">
      <c r="A1090" s="4">
        <f>TITRES_STAT!B1093</f>
        <v>43594</v>
      </c>
      <c r="B1090" s="2">
        <f>TITRES_STAT!D1093</f>
        <v>4.5446</v>
      </c>
      <c r="C1090" s="2">
        <f t="shared" si="125"/>
        <v>5.9800000000000075E-2</v>
      </c>
      <c r="D1090" s="2">
        <f t="shared" si="126"/>
        <v>4.4536999999999995</v>
      </c>
      <c r="E1090" s="2">
        <f t="shared" si="128"/>
        <v>4.4855900000000002</v>
      </c>
      <c r="F1090" s="2">
        <f t="shared" si="129"/>
        <v>4.6436499999999992</v>
      </c>
      <c r="G1090" s="2">
        <f t="shared" si="131"/>
        <v>4.6436820000000001</v>
      </c>
      <c r="H1090" s="2">
        <f t="shared" si="127"/>
        <v>5.620095999999994</v>
      </c>
      <c r="I1090" s="2">
        <f t="array" ref="I1090">SUMPRODUCT(B1074:B1093, (ROW(B1074:B1093)-ROW(B1074)+1)) / (20*21/2)</f>
        <v>4.5256276190476195</v>
      </c>
      <c r="J1090" s="2">
        <f t="shared" si="130"/>
        <v>4.5948907946883741</v>
      </c>
      <c r="K1090" s="2">
        <f t="shared" si="132"/>
        <v>4.6940649123993587</v>
      </c>
    </row>
    <row r="1091" spans="1:11" ht="13.5" x14ac:dyDescent="0.25">
      <c r="A1091" s="4">
        <f>TITRES_STAT!B1094</f>
        <v>43595</v>
      </c>
      <c r="B1091" s="2">
        <f>TITRES_STAT!D1094</f>
        <v>4.5247000000000002</v>
      </c>
      <c r="C1091" s="2">
        <f t="shared" si="125"/>
        <v>-1.9899999999999807E-2</v>
      </c>
      <c r="D1091" s="2">
        <f t="shared" si="126"/>
        <v>4.4816199999999995</v>
      </c>
      <c r="E1091" s="2">
        <f t="shared" si="128"/>
        <v>4.4676600000000004</v>
      </c>
      <c r="F1091" s="2">
        <f t="shared" si="129"/>
        <v>4.6306950000000002</v>
      </c>
      <c r="G1091" s="2">
        <f t="shared" si="131"/>
        <v>4.6448780000000003</v>
      </c>
      <c r="H1091" s="2">
        <f t="shared" si="127"/>
        <v>5.6070404999999948</v>
      </c>
      <c r="I1091" s="2">
        <f t="array" ref="I1091">SUMPRODUCT(B1075:B1094, (ROW(B1075:B1094)-ROW(B1075)+1)) / (20*21/2)</f>
        <v>4.5211676190476187</v>
      </c>
      <c r="J1091" s="2">
        <f t="shared" si="130"/>
        <v>4.5882059570990057</v>
      </c>
      <c r="K1091" s="2">
        <f t="shared" si="132"/>
        <v>4.6874231511287956</v>
      </c>
    </row>
    <row r="1092" spans="1:11" ht="13.5" x14ac:dyDescent="0.25">
      <c r="A1092" s="4">
        <f>TITRES_STAT!B1095</f>
        <v>43598</v>
      </c>
      <c r="B1092" s="2">
        <f>TITRES_STAT!D1095</f>
        <v>4.5206999999999997</v>
      </c>
      <c r="C1092" s="2">
        <f t="shared" ref="C1092:C1155" si="133">B1092-B1091</f>
        <v>-4.0000000000004476E-3</v>
      </c>
      <c r="D1092" s="2">
        <f t="shared" si="126"/>
        <v>4.5079399999999996</v>
      </c>
      <c r="E1092" s="2">
        <f t="shared" si="128"/>
        <v>4.4612800000000004</v>
      </c>
      <c r="F1092" s="2">
        <f t="shared" si="129"/>
        <v>4.6095699999999997</v>
      </c>
      <c r="G1092" s="2">
        <f t="shared" si="131"/>
        <v>4.6467920000000014</v>
      </c>
      <c r="H1092" s="2">
        <f t="shared" si="127"/>
        <v>5.5939649999999972</v>
      </c>
      <c r="I1092" s="2">
        <f t="array" ref="I1092">SUMPRODUCT(B1076:B1095, (ROW(B1076:B1095)-ROW(B1076)+1)) / (20*21/2)</f>
        <v>4.5292371428571432</v>
      </c>
      <c r="J1092" s="2">
        <f t="shared" si="130"/>
        <v>4.5817768183276719</v>
      </c>
      <c r="K1092" s="2">
        <f t="shared" si="132"/>
        <v>4.6808849883394315</v>
      </c>
    </row>
    <row r="1093" spans="1:11" ht="13.5" x14ac:dyDescent="0.25">
      <c r="A1093" s="4">
        <f>TITRES_STAT!B1096</f>
        <v>43599</v>
      </c>
      <c r="B1093" s="2">
        <f>TITRES_STAT!D1096</f>
        <v>4.5007000000000001</v>
      </c>
      <c r="C1093" s="2">
        <f t="shared" si="133"/>
        <v>-1.9999999999999574E-2</v>
      </c>
      <c r="D1093" s="2">
        <f t="shared" si="126"/>
        <v>4.5150999999999994</v>
      </c>
      <c r="E1093" s="2">
        <f t="shared" si="128"/>
        <v>4.4648599999999998</v>
      </c>
      <c r="F1093" s="2">
        <f t="shared" si="129"/>
        <v>4.5914299999999999</v>
      </c>
      <c r="G1093" s="2">
        <f t="shared" si="131"/>
        <v>4.6490240000000007</v>
      </c>
      <c r="H1093" s="2">
        <f t="shared" si="127"/>
        <v>5.5807894999999972</v>
      </c>
      <c r="I1093" s="2">
        <f t="array" ref="I1093">SUMPRODUCT(B1077:B1096, (ROW(B1077:B1096)-ROW(B1077)+1)) / (20*21/2)</f>
        <v>4.5414766666666662</v>
      </c>
      <c r="J1093" s="2">
        <f t="shared" si="130"/>
        <v>4.5740552165821793</v>
      </c>
      <c r="K1093" s="2">
        <f t="shared" si="132"/>
        <v>4.6738189103653367</v>
      </c>
    </row>
    <row r="1094" spans="1:11" ht="13.5" x14ac:dyDescent="0.25">
      <c r="A1094" s="4">
        <f>TITRES_STAT!B1097</f>
        <v>43600</v>
      </c>
      <c r="B1094" s="2">
        <f>TITRES_STAT!D1097</f>
        <v>4.5446</v>
      </c>
      <c r="C1094" s="2">
        <f t="shared" si="133"/>
        <v>4.3899999999999828E-2</v>
      </c>
      <c r="D1094" s="2">
        <f t="shared" si="126"/>
        <v>4.5270599999999996</v>
      </c>
      <c r="E1094" s="2">
        <f t="shared" si="128"/>
        <v>4.4744299999999999</v>
      </c>
      <c r="F1094" s="2">
        <f t="shared" si="129"/>
        <v>4.5794700000000006</v>
      </c>
      <c r="G1094" s="2">
        <f t="shared" si="131"/>
        <v>4.6522140000000007</v>
      </c>
      <c r="H1094" s="2">
        <f t="shared" si="127"/>
        <v>5.5678734999999975</v>
      </c>
      <c r="I1094" s="2">
        <f t="array" ref="I1094">SUMPRODUCT(B1078:B1097, (ROW(B1078:B1097)-ROW(B1078)+1)) / (20*21/2)</f>
        <v>4.5545704761904764</v>
      </c>
      <c r="J1094" s="2">
        <f t="shared" si="130"/>
        <v>4.5712499578600667</v>
      </c>
      <c r="K1094" s="2">
        <f t="shared" si="132"/>
        <v>4.6687515021157155</v>
      </c>
    </row>
    <row r="1095" spans="1:11" ht="13.5" x14ac:dyDescent="0.25">
      <c r="A1095" s="4">
        <f>TITRES_STAT!B1098</f>
        <v>43601</v>
      </c>
      <c r="B1095" s="2">
        <f>TITRES_STAT!D1098</f>
        <v>4.6642000000000001</v>
      </c>
      <c r="C1095" s="2">
        <f t="shared" si="133"/>
        <v>0.11960000000000015</v>
      </c>
      <c r="D1095" s="2">
        <f t="shared" ref="D1095:D1158" si="134">AVERAGE(B1091:B1095)</f>
        <v>4.5509800000000009</v>
      </c>
      <c r="E1095" s="2">
        <f t="shared" si="128"/>
        <v>4.5023400000000002</v>
      </c>
      <c r="F1095" s="2">
        <f t="shared" si="129"/>
        <v>4.5754850000000005</v>
      </c>
      <c r="G1095" s="2">
        <f t="shared" si="131"/>
        <v>4.6577960000000012</v>
      </c>
      <c r="H1095" s="2">
        <f t="shared" si="127"/>
        <v>5.5555154999999976</v>
      </c>
      <c r="I1095" s="2">
        <f t="array" ref="I1095">SUMPRODUCT(B1079:B1098, (ROW(B1079:B1098)-ROW(B1079)+1)) / (20*21/2)</f>
        <v>4.5754542857142857</v>
      </c>
      <c r="J1095" s="2">
        <f t="shared" si="130"/>
        <v>4.5801023428257741</v>
      </c>
      <c r="K1095" s="2">
        <f t="shared" si="132"/>
        <v>4.668573011836668</v>
      </c>
    </row>
    <row r="1096" spans="1:11" ht="13.5" x14ac:dyDescent="0.25">
      <c r="A1096" s="4">
        <f>TITRES_STAT!B1099</f>
        <v>43602</v>
      </c>
      <c r="B1096" s="2">
        <f>TITRES_STAT!D1099</f>
        <v>4.7039999999999997</v>
      </c>
      <c r="C1096" s="2">
        <f t="shared" si="133"/>
        <v>3.9799999999999613E-2</v>
      </c>
      <c r="D1096" s="2">
        <f t="shared" si="134"/>
        <v>4.5868400000000005</v>
      </c>
      <c r="E1096" s="2">
        <f t="shared" si="128"/>
        <v>4.53423</v>
      </c>
      <c r="F1096" s="2">
        <f t="shared" si="129"/>
        <v>4.5665149999999999</v>
      </c>
      <c r="G1096" s="2">
        <f t="shared" si="131"/>
        <v>4.6641740000000009</v>
      </c>
      <c r="H1096" s="2">
        <f t="shared" si="127"/>
        <v>5.5434559999999991</v>
      </c>
      <c r="I1096" s="2">
        <f t="array" ref="I1096">SUMPRODUCT(B1080:B1099, (ROW(B1080:B1099)-ROW(B1080)+1)) / (20*21/2)</f>
        <v>4.5887380952380949</v>
      </c>
      <c r="J1096" s="2">
        <f t="shared" si="130"/>
        <v>4.59190211969951</v>
      </c>
      <c r="K1096" s="2">
        <f t="shared" si="132"/>
        <v>4.6699623054901327</v>
      </c>
    </row>
    <row r="1097" spans="1:11" ht="13.5" x14ac:dyDescent="0.25">
      <c r="A1097" s="4">
        <f>TITRES_STAT!B1100</f>
        <v>43605</v>
      </c>
      <c r="B1097" s="2">
        <f>TITRES_STAT!D1100</f>
        <v>4.7039999999999997</v>
      </c>
      <c r="C1097" s="2">
        <f t="shared" si="133"/>
        <v>0</v>
      </c>
      <c r="D1097" s="2">
        <f t="shared" si="134"/>
        <v>4.6235000000000008</v>
      </c>
      <c r="E1097" s="2">
        <f t="shared" si="128"/>
        <v>4.5657199999999998</v>
      </c>
      <c r="F1097" s="2">
        <f t="shared" si="129"/>
        <v>4.5645199999999999</v>
      </c>
      <c r="G1097" s="2">
        <f t="shared" si="131"/>
        <v>4.6682400000000008</v>
      </c>
      <c r="H1097" s="2">
        <f t="shared" si="127"/>
        <v>5.5318949999999987</v>
      </c>
      <c r="I1097" s="2">
        <f t="array" ref="I1097">SUMPRODUCT(B1081:B1100, (ROW(B1081:B1100)-ROW(B1081)+1)) / (20*21/2)</f>
        <v>4.6018404761904756</v>
      </c>
      <c r="J1097" s="2">
        <f t="shared" si="130"/>
        <v>4.6025781082995572</v>
      </c>
      <c r="K1097" s="2">
        <f t="shared" si="132"/>
        <v>4.6712971170395399</v>
      </c>
    </row>
    <row r="1098" spans="1:11" ht="13.5" x14ac:dyDescent="0.25">
      <c r="A1098" s="4">
        <f>TITRES_STAT!B1101</f>
        <v>43606</v>
      </c>
      <c r="B1098" s="2">
        <f>TITRES_STAT!D1101</f>
        <v>4.7838000000000003</v>
      </c>
      <c r="C1098" s="2">
        <f t="shared" si="133"/>
        <v>7.9800000000000537E-2</v>
      </c>
      <c r="D1098" s="2">
        <f t="shared" si="134"/>
        <v>4.6801200000000005</v>
      </c>
      <c r="E1098" s="2">
        <f t="shared" si="128"/>
        <v>4.5976099999999995</v>
      </c>
      <c r="F1098" s="2">
        <f t="shared" si="129"/>
        <v>4.5645199999999999</v>
      </c>
      <c r="G1098" s="2">
        <f t="shared" si="131"/>
        <v>4.6762140000000008</v>
      </c>
      <c r="H1098" s="2">
        <f t="shared" ref="H1098:H1161" si="135">AVERAGE(B899:B1098)</f>
        <v>5.520234499999999</v>
      </c>
      <c r="I1098" s="2">
        <f t="array" ref="I1098">SUMPRODUCT(B1082:B1101, (ROW(B1082:B1101)-ROW(B1082)+1)) / (20*21/2)</f>
        <v>4.6147704761904764</v>
      </c>
      <c r="J1098" s="2">
        <f t="shared" si="130"/>
        <v>4.6198373360805522</v>
      </c>
      <c r="K1098" s="2">
        <f t="shared" si="132"/>
        <v>4.6757089948026946</v>
      </c>
    </row>
    <row r="1099" spans="1:11" ht="13.5" x14ac:dyDescent="0.25">
      <c r="A1099" s="4">
        <f>TITRES_STAT!B1102</f>
        <v>43607</v>
      </c>
      <c r="B1099" s="2">
        <f>TITRES_STAT!D1102</f>
        <v>4.7039999999999997</v>
      </c>
      <c r="C1099" s="2">
        <f t="shared" si="133"/>
        <v>-7.9800000000000537E-2</v>
      </c>
      <c r="D1099" s="2">
        <f t="shared" si="134"/>
        <v>4.7119999999999997</v>
      </c>
      <c r="E1099" s="2">
        <f t="shared" si="128"/>
        <v>4.6195299999999992</v>
      </c>
      <c r="F1099" s="2">
        <f t="shared" si="129"/>
        <v>4.5625249999999991</v>
      </c>
      <c r="G1099" s="2">
        <f t="shared" si="131"/>
        <v>4.6825920000000014</v>
      </c>
      <c r="H1099" s="2">
        <f t="shared" si="135"/>
        <v>5.5081549999999995</v>
      </c>
      <c r="I1099" s="2">
        <f t="array" ref="I1099">SUMPRODUCT(B1083:B1102, (ROW(B1083:B1102)-ROW(B1083)+1)) / (20*21/2)</f>
        <v>4.6208999999999998</v>
      </c>
      <c r="J1099" s="2">
        <f t="shared" si="130"/>
        <v>4.6278528278824052</v>
      </c>
      <c r="K1099" s="2">
        <f t="shared" si="132"/>
        <v>4.6768184459869033</v>
      </c>
    </row>
    <row r="1100" spans="1:11" ht="13.5" x14ac:dyDescent="0.25">
      <c r="A1100" s="4">
        <f>TITRES_STAT!B1103</f>
        <v>43608</v>
      </c>
      <c r="B1100" s="2">
        <f>TITRES_STAT!D1103</f>
        <v>4.7000999999999999</v>
      </c>
      <c r="C1100" s="2">
        <f t="shared" si="133"/>
        <v>-3.8999999999997925E-3</v>
      </c>
      <c r="D1100" s="2">
        <f t="shared" si="134"/>
        <v>4.7191799999999997</v>
      </c>
      <c r="E1100" s="2">
        <f t="shared" ref="E1100:E1163" si="136">AVERAGE(B1091:B1100)</f>
        <v>4.6350800000000003</v>
      </c>
      <c r="F1100" s="2">
        <f t="shared" si="129"/>
        <v>4.5603350000000002</v>
      </c>
      <c r="G1100" s="2">
        <f t="shared" si="131"/>
        <v>4.6888920000000009</v>
      </c>
      <c r="H1100" s="2">
        <f t="shared" si="135"/>
        <v>5.4960364999999998</v>
      </c>
      <c r="I1100" s="2">
        <f t="array" ref="I1100">SUMPRODUCT(B1084:B1103, (ROW(B1084:B1103)-ROW(B1084)+1)) / (20*21/2)</f>
        <v>4.6230495238095237</v>
      </c>
      <c r="J1100" s="2">
        <f t="shared" si="130"/>
        <v>4.6347335109412233</v>
      </c>
      <c r="K1100" s="2">
        <f t="shared" si="132"/>
        <v>4.6777314481050638</v>
      </c>
    </row>
    <row r="1101" spans="1:11" ht="13.5" x14ac:dyDescent="0.25">
      <c r="A1101" s="4">
        <f>TITRES_STAT!B1104</f>
        <v>43609</v>
      </c>
      <c r="B1101" s="2">
        <f>TITRES_STAT!D1104</f>
        <v>4.6961000000000004</v>
      </c>
      <c r="C1101" s="2">
        <f t="shared" si="133"/>
        <v>-3.9999999999995595E-3</v>
      </c>
      <c r="D1101" s="2">
        <f t="shared" si="134"/>
        <v>4.7176</v>
      </c>
      <c r="E1101" s="2">
        <f t="shared" si="136"/>
        <v>4.6522200000000007</v>
      </c>
      <c r="F1101" s="2">
        <f t="shared" si="129"/>
        <v>4.5599400000000001</v>
      </c>
      <c r="G1101" s="2">
        <f t="shared" si="131"/>
        <v>4.6951120000000008</v>
      </c>
      <c r="H1101" s="2">
        <f t="shared" si="135"/>
        <v>5.4847149999999996</v>
      </c>
      <c r="I1101" s="2">
        <f t="array" ref="I1101">SUMPRODUCT(B1085:B1104, (ROW(B1085:B1104)-ROW(B1085)+1)) / (20*21/2)</f>
        <v>4.6379152380952382</v>
      </c>
      <c r="J1101" s="2">
        <f t="shared" si="130"/>
        <v>4.6405779384706314</v>
      </c>
      <c r="K1101" s="2">
        <f t="shared" si="132"/>
        <v>4.6784517834734931</v>
      </c>
    </row>
    <row r="1102" spans="1:11" ht="13.5" x14ac:dyDescent="0.25">
      <c r="A1102" s="4">
        <f>TITRES_STAT!B1105</f>
        <v>43612</v>
      </c>
      <c r="B1102" s="2">
        <f>TITRES_STAT!D1105</f>
        <v>4.6242999999999999</v>
      </c>
      <c r="C1102" s="2">
        <f t="shared" si="133"/>
        <v>-7.180000000000053E-2</v>
      </c>
      <c r="D1102" s="2">
        <f t="shared" si="134"/>
        <v>4.7016599999999995</v>
      </c>
      <c r="E1102" s="2">
        <f t="shared" si="136"/>
        <v>4.6625800000000002</v>
      </c>
      <c r="F1102" s="2">
        <f t="shared" si="129"/>
        <v>4.5619300000000003</v>
      </c>
      <c r="G1102" s="2">
        <f t="shared" si="131"/>
        <v>4.6998960000000007</v>
      </c>
      <c r="H1102" s="2">
        <f t="shared" si="135"/>
        <v>5.4725559999999982</v>
      </c>
      <c r="I1102" s="2">
        <f t="array" ref="I1102">SUMPRODUCT(B1086:B1105, (ROW(B1086:B1105)-ROW(B1086)+1)) / (20*21/2)</f>
        <v>4.6567852380952379</v>
      </c>
      <c r="J1102" s="2">
        <f t="shared" si="130"/>
        <v>4.6390276586162855</v>
      </c>
      <c r="K1102" s="2">
        <f t="shared" si="132"/>
        <v>4.6763281841215916</v>
      </c>
    </row>
    <row r="1103" spans="1:11" ht="13.5" x14ac:dyDescent="0.25">
      <c r="A1103" s="4">
        <f>TITRES_STAT!B1106</f>
        <v>43613</v>
      </c>
      <c r="B1103" s="2">
        <f>TITRES_STAT!D1106</f>
        <v>4.5845000000000002</v>
      </c>
      <c r="C1103" s="2">
        <f t="shared" si="133"/>
        <v>-3.9799999999999613E-2</v>
      </c>
      <c r="D1103" s="2">
        <f t="shared" si="134"/>
        <v>4.6617999999999995</v>
      </c>
      <c r="E1103" s="2">
        <f t="shared" si="136"/>
        <v>4.67096</v>
      </c>
      <c r="F1103" s="2">
        <f t="shared" si="129"/>
        <v>4.5679100000000012</v>
      </c>
      <c r="G1103" s="2">
        <f t="shared" si="131"/>
        <v>4.7022880000000011</v>
      </c>
      <c r="H1103" s="2">
        <f t="shared" si="135"/>
        <v>5.459998999999998</v>
      </c>
      <c r="I1103" s="2">
        <f t="array" ref="I1103">SUMPRODUCT(B1087:B1106, (ROW(B1087:B1106)-ROW(B1087)+1)) / (20*21/2)</f>
        <v>4.6665566666666667</v>
      </c>
      <c r="J1103" s="2">
        <f t="shared" si="130"/>
        <v>4.6338345482718779</v>
      </c>
      <c r="K1103" s="2">
        <f t="shared" si="132"/>
        <v>4.6727270788619215</v>
      </c>
    </row>
    <row r="1104" spans="1:11" ht="13.5" x14ac:dyDescent="0.25">
      <c r="A1104" s="4">
        <f>TITRES_STAT!B1107</f>
        <v>43614</v>
      </c>
      <c r="B1104" s="2">
        <f>TITRES_STAT!D1107</f>
        <v>4.7240000000000002</v>
      </c>
      <c r="C1104" s="2">
        <f t="shared" si="133"/>
        <v>0.13949999999999996</v>
      </c>
      <c r="D1104" s="2">
        <f t="shared" si="134"/>
        <v>4.6657999999999999</v>
      </c>
      <c r="E1104" s="2">
        <f t="shared" si="136"/>
        <v>4.6888999999999994</v>
      </c>
      <c r="F1104" s="2">
        <f t="shared" si="129"/>
        <v>4.581665000000001</v>
      </c>
      <c r="G1104" s="2">
        <f t="shared" si="131"/>
        <v>4.7074699999999998</v>
      </c>
      <c r="H1104" s="2">
        <f t="shared" si="135"/>
        <v>5.4481394999999972</v>
      </c>
      <c r="I1104" s="2">
        <f t="array" ref="I1104">SUMPRODUCT(B1088:B1107, (ROW(B1088:B1107)-ROW(B1088)+1)) / (20*21/2)</f>
        <v>4.6748095238095235</v>
      </c>
      <c r="J1104" s="2">
        <f t="shared" si="130"/>
        <v>4.6424217341507461</v>
      </c>
      <c r="K1104" s="2">
        <f t="shared" si="132"/>
        <v>4.6747377816516504</v>
      </c>
    </row>
    <row r="1105" spans="1:11" ht="13.5" x14ac:dyDescent="0.25">
      <c r="A1105" s="4">
        <f>TITRES_STAT!B1108</f>
        <v>43615</v>
      </c>
      <c r="B1105" s="2">
        <f>TITRES_STAT!D1108</f>
        <v>4.7797999999999998</v>
      </c>
      <c r="C1105" s="2">
        <f t="shared" si="133"/>
        <v>5.5799999999999628E-2</v>
      </c>
      <c r="D1105" s="2">
        <f t="shared" si="134"/>
        <v>4.6817400000000005</v>
      </c>
      <c r="E1105" s="2">
        <f t="shared" si="136"/>
        <v>4.7004600000000005</v>
      </c>
      <c r="F1105" s="2">
        <f t="shared" si="129"/>
        <v>4.6014000000000008</v>
      </c>
      <c r="G1105" s="2">
        <f t="shared" si="131"/>
        <v>4.7153640000000001</v>
      </c>
      <c r="H1105" s="2">
        <f t="shared" si="135"/>
        <v>5.436558999999999</v>
      </c>
      <c r="I1105" s="2">
        <f t="array" ref="I1105">SUMPRODUCT(B1089:B1108, (ROW(B1089:B1108)-ROW(B1089)+1)) / (20*21/2)</f>
        <v>4.6815628571428567</v>
      </c>
      <c r="J1105" s="2">
        <f t="shared" si="130"/>
        <v>4.6555053785173417</v>
      </c>
      <c r="K1105" s="2">
        <f t="shared" si="132"/>
        <v>4.6788578686457036</v>
      </c>
    </row>
    <row r="1106" spans="1:11" ht="13.5" x14ac:dyDescent="0.25">
      <c r="A1106" s="4">
        <f>TITRES_STAT!B1109</f>
        <v>43616</v>
      </c>
      <c r="B1106" s="2">
        <f>TITRES_STAT!D1109</f>
        <v>4.7039999999999997</v>
      </c>
      <c r="C1106" s="2">
        <f t="shared" si="133"/>
        <v>-7.580000000000009E-2</v>
      </c>
      <c r="D1106" s="2">
        <f t="shared" si="134"/>
        <v>4.6833200000000001</v>
      </c>
      <c r="E1106" s="2">
        <f t="shared" si="136"/>
        <v>4.7004599999999996</v>
      </c>
      <c r="F1106" s="2">
        <f t="shared" si="129"/>
        <v>4.6173450000000003</v>
      </c>
      <c r="G1106" s="2">
        <f t="shared" si="131"/>
        <v>4.7191100000000006</v>
      </c>
      <c r="H1106" s="2">
        <f t="shared" si="135"/>
        <v>5.4245994999999985</v>
      </c>
      <c r="I1106" s="2">
        <f t="array" ref="I1106">SUMPRODUCT(B1090:B1109, (ROW(B1090:B1109)-ROW(B1090)+1)) / (20*21/2)</f>
        <v>4.6871776190476195</v>
      </c>
      <c r="J1106" s="2">
        <f t="shared" si="130"/>
        <v>4.6601239138966424</v>
      </c>
      <c r="K1106" s="2">
        <f t="shared" si="132"/>
        <v>4.6798438345811668</v>
      </c>
    </row>
    <row r="1107" spans="1:11" ht="13.5" x14ac:dyDescent="0.25">
      <c r="A1107" s="4">
        <f>TITRES_STAT!B1110</f>
        <v>43619</v>
      </c>
      <c r="B1107" s="2">
        <f>TITRES_STAT!D1110</f>
        <v>4.7039999999999997</v>
      </c>
      <c r="C1107" s="2">
        <f t="shared" si="133"/>
        <v>0</v>
      </c>
      <c r="D1107" s="2">
        <f t="shared" si="134"/>
        <v>4.6992600000000007</v>
      </c>
      <c r="E1107" s="2">
        <f t="shared" si="136"/>
        <v>4.7004600000000005</v>
      </c>
      <c r="F1107" s="2">
        <f t="shared" si="129"/>
        <v>4.6330899999999993</v>
      </c>
      <c r="G1107" s="2">
        <f t="shared" si="131"/>
        <v>4.7207040000000005</v>
      </c>
      <c r="H1107" s="2">
        <f t="shared" si="135"/>
        <v>5.4134369999999992</v>
      </c>
      <c r="I1107" s="2">
        <f t="array" ref="I1107">SUMPRODUCT(B1091:B1110, (ROW(B1091:B1110)-ROW(B1091)+1)) / (20*21/2)</f>
        <v>4.6909961904761905</v>
      </c>
      <c r="J1107" s="2">
        <f t="shared" si="130"/>
        <v>4.6643025887636291</v>
      </c>
      <c r="K1107" s="2">
        <f t="shared" si="132"/>
        <v>4.6807911351858271</v>
      </c>
    </row>
    <row r="1108" spans="1:11" ht="13.5" x14ac:dyDescent="0.25">
      <c r="A1108" s="4">
        <f>TITRES_STAT!B1111</f>
        <v>43623</v>
      </c>
      <c r="B1108" s="2">
        <f>TITRES_STAT!D1111</f>
        <v>4.7039999999999997</v>
      </c>
      <c r="C1108" s="2">
        <f t="shared" si="133"/>
        <v>0</v>
      </c>
      <c r="D1108" s="2">
        <f t="shared" si="134"/>
        <v>4.72316</v>
      </c>
      <c r="E1108" s="2">
        <f t="shared" si="136"/>
        <v>4.6924799999999998</v>
      </c>
      <c r="F1108" s="2">
        <f t="shared" ref="F1108:F1171" si="137">AVERAGE(B1089:B1108)</f>
        <v>4.6450449999999988</v>
      </c>
      <c r="G1108" s="2">
        <f t="shared" si="131"/>
        <v>4.721102000000001</v>
      </c>
      <c r="H1108" s="2">
        <f t="shared" si="135"/>
        <v>5.402274499999999</v>
      </c>
      <c r="I1108" s="2">
        <f t="array" ref="I1108">SUMPRODUCT(B1092:B1111, (ROW(B1092:B1111)-ROW(B1092)+1)) / (20*21/2)</f>
        <v>4.6929504761904761</v>
      </c>
      <c r="J1108" s="2">
        <f t="shared" si="130"/>
        <v>4.6680832945956645</v>
      </c>
      <c r="K1108" s="2">
        <f t="shared" si="132"/>
        <v>4.6817012867471677</v>
      </c>
    </row>
    <row r="1109" spans="1:11" ht="13.5" x14ac:dyDescent="0.25">
      <c r="A1109" s="4">
        <f>TITRES_STAT!B1112</f>
        <v>43626</v>
      </c>
      <c r="B1109" s="2">
        <f>TITRES_STAT!D1112</f>
        <v>4.7039999999999997</v>
      </c>
      <c r="C1109" s="2">
        <f t="shared" si="133"/>
        <v>0</v>
      </c>
      <c r="D1109" s="2">
        <f t="shared" si="134"/>
        <v>4.7191600000000005</v>
      </c>
      <c r="E1109" s="2">
        <f t="shared" si="136"/>
        <v>4.6924800000000007</v>
      </c>
      <c r="F1109" s="2">
        <f t="shared" si="137"/>
        <v>4.6560049999999986</v>
      </c>
      <c r="G1109" s="2">
        <f t="shared" si="131"/>
        <v>4.7187100000000006</v>
      </c>
      <c r="H1109" s="2">
        <f t="shared" si="135"/>
        <v>5.3912714999999993</v>
      </c>
      <c r="I1109" s="2">
        <f t="array" ref="I1109">SUMPRODUCT(B1093:B1112, (ROW(B1093:B1112)-ROW(B1093)+1)) / (20*21/2)</f>
        <v>4.682755238095238</v>
      </c>
      <c r="J1109" s="2">
        <f t="shared" ref="J1109:J1172" si="138">$J$4*B1109+J1108*(1-$J$4)</f>
        <v>4.6715039332056012</v>
      </c>
      <c r="K1109" s="2">
        <f t="shared" si="132"/>
        <v>4.682575746090416</v>
      </c>
    </row>
    <row r="1110" spans="1:11" ht="13.5" x14ac:dyDescent="0.25">
      <c r="A1110" s="4">
        <f>TITRES_STAT!B1113</f>
        <v>43627</v>
      </c>
      <c r="B1110" s="2">
        <f>TITRES_STAT!D1113</f>
        <v>4.6961000000000004</v>
      </c>
      <c r="C1110" s="2">
        <f t="shared" si="133"/>
        <v>-7.899999999999352E-3</v>
      </c>
      <c r="D1110" s="2">
        <f t="shared" si="134"/>
        <v>4.70242</v>
      </c>
      <c r="E1110" s="2">
        <f t="shared" si="136"/>
        <v>4.6920800000000007</v>
      </c>
      <c r="F1110" s="2">
        <f t="shared" si="137"/>
        <v>4.6635799999999978</v>
      </c>
      <c r="G1110" s="2">
        <f t="shared" si="131"/>
        <v>4.7108180000000006</v>
      </c>
      <c r="H1110" s="2">
        <f t="shared" si="135"/>
        <v>5.3802089999999998</v>
      </c>
      <c r="I1110" s="2">
        <f t="array" ref="I1110">SUMPRODUCT(B1094:B1113, (ROW(B1094:B1113)-ROW(B1094)+1)) / (20*21/2)</f>
        <v>4.6814657142857143</v>
      </c>
      <c r="J1110" s="2">
        <f t="shared" si="138"/>
        <v>4.6738464157574491</v>
      </c>
      <c r="K1110" s="2">
        <f t="shared" si="132"/>
        <v>4.6831061089888308</v>
      </c>
    </row>
    <row r="1111" spans="1:11" ht="13.5" x14ac:dyDescent="0.25">
      <c r="A1111" s="4">
        <f>TITRES_STAT!B1114</f>
        <v>43628</v>
      </c>
      <c r="B1111" s="2">
        <f>TITRES_STAT!D1114</f>
        <v>4.6840999999999999</v>
      </c>
      <c r="C1111" s="2">
        <f t="shared" si="133"/>
        <v>-1.2000000000000455E-2</v>
      </c>
      <c r="D1111" s="2">
        <f t="shared" si="134"/>
        <v>4.6984399999999997</v>
      </c>
      <c r="E1111" s="2">
        <f t="shared" si="136"/>
        <v>4.6908800000000008</v>
      </c>
      <c r="F1111" s="2">
        <f t="shared" si="137"/>
        <v>4.6715499999999981</v>
      </c>
      <c r="G1111" s="2">
        <f t="shared" si="131"/>
        <v>4.7049180000000002</v>
      </c>
      <c r="H1111" s="2">
        <f t="shared" si="135"/>
        <v>5.3690864999999981</v>
      </c>
      <c r="I1111" s="2">
        <f t="array" ref="I1111">SUMPRODUCT(B1095:B1114, (ROW(B1095:B1114)-ROW(B1095)+1)) / (20*21/2)</f>
        <v>4.6797976190476192</v>
      </c>
      <c r="J1111" s="2">
        <f t="shared" si="138"/>
        <v>4.6748229475900729</v>
      </c>
      <c r="K1111" s="2">
        <f t="shared" si="132"/>
        <v>4.6831450851069159</v>
      </c>
    </row>
    <row r="1112" spans="1:11" ht="13.5" x14ac:dyDescent="0.25">
      <c r="A1112" s="4">
        <f>TITRES_STAT!B1115</f>
        <v>43629</v>
      </c>
      <c r="B1112" s="2">
        <f>TITRES_STAT!D1115</f>
        <v>4.5644999999999998</v>
      </c>
      <c r="C1112" s="2">
        <f t="shared" si="133"/>
        <v>-0.11960000000000015</v>
      </c>
      <c r="D1112" s="2">
        <f t="shared" si="134"/>
        <v>4.6705399999999999</v>
      </c>
      <c r="E1112" s="2">
        <f t="shared" si="136"/>
        <v>4.6849000000000007</v>
      </c>
      <c r="F1112" s="2">
        <f t="shared" si="137"/>
        <v>4.6737399999999987</v>
      </c>
      <c r="G1112" s="2">
        <f t="shared" si="131"/>
        <v>4.6966260000000002</v>
      </c>
      <c r="H1112" s="2">
        <f t="shared" si="135"/>
        <v>5.3564294999999991</v>
      </c>
      <c r="I1112" s="2">
        <f t="array" ref="I1112">SUMPRODUCT(B1096:B1115, (ROW(B1096:B1115)-ROW(B1096)+1)) / (20*21/2)</f>
        <v>4.6699695238095238</v>
      </c>
      <c r="J1112" s="2">
        <f t="shared" si="138"/>
        <v>4.6643160002005422</v>
      </c>
      <c r="K1112" s="2">
        <f t="shared" si="132"/>
        <v>4.6784923366713507</v>
      </c>
    </row>
    <row r="1113" spans="1:11" ht="13.5" x14ac:dyDescent="0.25">
      <c r="A1113" s="4">
        <f>TITRES_STAT!B1116</f>
        <v>43630</v>
      </c>
      <c r="B1113" s="2">
        <f>TITRES_STAT!D1116</f>
        <v>4.6601999999999997</v>
      </c>
      <c r="C1113" s="2">
        <f t="shared" si="133"/>
        <v>9.5699999999999896E-2</v>
      </c>
      <c r="D1113" s="2">
        <f t="shared" si="134"/>
        <v>4.6617799999999994</v>
      </c>
      <c r="E1113" s="2">
        <f t="shared" si="136"/>
        <v>4.6924700000000001</v>
      </c>
      <c r="F1113" s="2">
        <f t="shared" si="137"/>
        <v>4.6817149999999987</v>
      </c>
      <c r="G1113" s="2">
        <f t="shared" si="131"/>
        <v>4.6902480000000004</v>
      </c>
      <c r="H1113" s="2">
        <f t="shared" si="135"/>
        <v>5.3452074999999999</v>
      </c>
      <c r="I1113" s="2">
        <f t="array" ref="I1113">SUMPRODUCT(B1097:B1116, (ROW(B1097:B1116)-ROW(B1097)+1)) / (20*21/2)</f>
        <v>4.6643114285714287</v>
      </c>
      <c r="J1113" s="2">
        <f t="shared" si="138"/>
        <v>4.6639240001814422</v>
      </c>
      <c r="K1113" s="2">
        <f t="shared" si="132"/>
        <v>4.6777749901352195</v>
      </c>
    </row>
    <row r="1114" spans="1:11" ht="13.5" x14ac:dyDescent="0.25">
      <c r="A1114" s="4">
        <f>TITRES_STAT!B1117</f>
        <v>43633</v>
      </c>
      <c r="B1114" s="2">
        <f>TITRES_STAT!D1117</f>
        <v>4.6642000000000001</v>
      </c>
      <c r="C1114" s="2">
        <f t="shared" si="133"/>
        <v>4.0000000000004476E-3</v>
      </c>
      <c r="D1114" s="2">
        <f t="shared" si="134"/>
        <v>4.6538200000000005</v>
      </c>
      <c r="E1114" s="2">
        <f t="shared" si="136"/>
        <v>4.68649</v>
      </c>
      <c r="F1114" s="2">
        <f t="shared" si="137"/>
        <v>4.6876949999999997</v>
      </c>
      <c r="G1114" s="2">
        <f t="shared" si="131"/>
        <v>4.6845880000000006</v>
      </c>
      <c r="H1114" s="2">
        <f t="shared" si="135"/>
        <v>5.3330489999999999</v>
      </c>
      <c r="I1114" s="2">
        <f t="array" ref="I1114">SUMPRODUCT(B1098:B1117, (ROW(B1098:B1117)-ROW(B1098)+1)) / (20*21/2)</f>
        <v>4.6514423809523819</v>
      </c>
      <c r="J1114" s="2">
        <f t="shared" si="138"/>
        <v>4.6639502858784478</v>
      </c>
      <c r="K1114" s="2">
        <f t="shared" si="132"/>
        <v>4.6772426375808971</v>
      </c>
    </row>
    <row r="1115" spans="1:11" ht="13.5" x14ac:dyDescent="0.25">
      <c r="A1115" s="4">
        <f>TITRES_STAT!B1118</f>
        <v>43634</v>
      </c>
      <c r="B1115" s="2">
        <f>TITRES_STAT!D1118</f>
        <v>4.5845000000000002</v>
      </c>
      <c r="C1115" s="2">
        <f t="shared" si="133"/>
        <v>-7.9699999999999882E-2</v>
      </c>
      <c r="D1115" s="2">
        <f t="shared" si="134"/>
        <v>4.6315</v>
      </c>
      <c r="E1115" s="2">
        <f t="shared" si="136"/>
        <v>4.6669600000000004</v>
      </c>
      <c r="F1115" s="2">
        <f t="shared" si="137"/>
        <v>4.6837099999999996</v>
      </c>
      <c r="G1115" s="2">
        <f t="shared" si="131"/>
        <v>4.6802840000000003</v>
      </c>
      <c r="H1115" s="2">
        <f t="shared" si="135"/>
        <v>5.3204919999999989</v>
      </c>
      <c r="I1115" s="2">
        <f t="array" ref="I1115">SUMPRODUCT(B1099:B1118, (ROW(B1099:B1118)-ROW(B1099)+1)) / (20*21/2)</f>
        <v>4.6545133333333331</v>
      </c>
      <c r="J1115" s="2">
        <f t="shared" si="138"/>
        <v>4.6563835919852625</v>
      </c>
      <c r="K1115" s="2">
        <f t="shared" si="132"/>
        <v>4.6736056714012548</v>
      </c>
    </row>
    <row r="1116" spans="1:11" ht="13.5" x14ac:dyDescent="0.25">
      <c r="A1116" s="4">
        <f>TITRES_STAT!B1119</f>
        <v>43635</v>
      </c>
      <c r="B1116" s="2">
        <f>TITRES_STAT!D1119</f>
        <v>4.6242999999999999</v>
      </c>
      <c r="C1116" s="2">
        <f t="shared" si="133"/>
        <v>3.9799999999999613E-2</v>
      </c>
      <c r="D1116" s="2">
        <f t="shared" si="134"/>
        <v>4.6195399999999989</v>
      </c>
      <c r="E1116" s="2">
        <f t="shared" si="136"/>
        <v>4.6589899999999993</v>
      </c>
      <c r="F1116" s="2">
        <f t="shared" si="137"/>
        <v>4.6797249999999995</v>
      </c>
      <c r="G1116" s="2">
        <f t="shared" si="131"/>
        <v>4.6739060000000006</v>
      </c>
      <c r="H1116" s="2">
        <f t="shared" si="135"/>
        <v>5.308133999999999</v>
      </c>
      <c r="I1116" s="2">
        <f t="array" ref="I1116">SUMPRODUCT(B1100:B1119, (ROW(B1100:B1119)-ROW(B1100)+1)) / (20*21/2)</f>
        <v>4.6446785714285719</v>
      </c>
      <c r="J1116" s="2">
        <f t="shared" si="138"/>
        <v>4.6533280117961899</v>
      </c>
      <c r="K1116" s="2">
        <f t="shared" si="132"/>
        <v>4.6716721156600292</v>
      </c>
    </row>
    <row r="1117" spans="1:11" ht="13.5" x14ac:dyDescent="0.25">
      <c r="A1117" s="4">
        <f>TITRES_STAT!B1120</f>
        <v>43636</v>
      </c>
      <c r="B1117" s="2">
        <f>TITRES_STAT!D1120</f>
        <v>4.5446</v>
      </c>
      <c r="C1117" s="2">
        <f t="shared" si="133"/>
        <v>-7.9699999999999882E-2</v>
      </c>
      <c r="D1117" s="2">
        <f t="shared" si="134"/>
        <v>4.6155600000000003</v>
      </c>
      <c r="E1117" s="2">
        <f t="shared" si="136"/>
        <v>4.6430499999999997</v>
      </c>
      <c r="F1117" s="2">
        <f t="shared" si="137"/>
        <v>4.6717550000000001</v>
      </c>
      <c r="G1117" s="2">
        <f t="shared" si="131"/>
        <v>4.6658540000000004</v>
      </c>
      <c r="H1117" s="2">
        <f t="shared" si="135"/>
        <v>5.2953774999999981</v>
      </c>
      <c r="I1117" s="2">
        <f t="array" ref="I1117">SUMPRODUCT(B1101:B1120, (ROW(B1101:B1120)-ROW(B1101)+1)) / (20*21/2)</f>
        <v>4.6374128571428574</v>
      </c>
      <c r="J1117" s="2">
        <f t="shared" si="138"/>
        <v>4.6429729630536958</v>
      </c>
      <c r="K1117" s="2">
        <f t="shared" si="132"/>
        <v>4.6666888954380674</v>
      </c>
    </row>
    <row r="1118" spans="1:11" ht="13.5" x14ac:dyDescent="0.25">
      <c r="A1118" s="4">
        <f>TITRES_STAT!B1121</f>
        <v>43637</v>
      </c>
      <c r="B1118" s="2">
        <f>TITRES_STAT!D1121</f>
        <v>4.7039999999999997</v>
      </c>
      <c r="C1118" s="2">
        <f t="shared" si="133"/>
        <v>0.15939999999999976</v>
      </c>
      <c r="D1118" s="2">
        <f t="shared" si="134"/>
        <v>4.62432</v>
      </c>
      <c r="E1118" s="2">
        <f t="shared" si="136"/>
        <v>4.6430500000000006</v>
      </c>
      <c r="F1118" s="2">
        <f t="shared" si="137"/>
        <v>4.6677650000000002</v>
      </c>
      <c r="G1118" s="2">
        <f t="shared" si="131"/>
        <v>4.6603520000000005</v>
      </c>
      <c r="H1118" s="2">
        <f t="shared" si="135"/>
        <v>5.2832184999999985</v>
      </c>
      <c r="I1118" s="2">
        <f t="array" ref="I1118">SUMPRODUCT(B1102:B1121, (ROW(B1102:B1121)-ROW(B1102)+1)) / (20*21/2)</f>
        <v>4.6306976190476181</v>
      </c>
      <c r="J1118" s="2">
        <f t="shared" si="138"/>
        <v>4.6487850618104858</v>
      </c>
      <c r="K1118" s="2">
        <f t="shared" si="132"/>
        <v>4.6681520760091244</v>
      </c>
    </row>
    <row r="1119" spans="1:11" ht="13.5" x14ac:dyDescent="0.25">
      <c r="A1119" s="4">
        <f>TITRES_STAT!B1122</f>
        <v>43640</v>
      </c>
      <c r="B1119" s="2">
        <f>TITRES_STAT!D1122</f>
        <v>4.5644999999999998</v>
      </c>
      <c r="C1119" s="2">
        <f t="shared" si="133"/>
        <v>-0.13949999999999996</v>
      </c>
      <c r="D1119" s="2">
        <f t="shared" si="134"/>
        <v>4.6043799999999999</v>
      </c>
      <c r="E1119" s="2">
        <f t="shared" si="136"/>
        <v>4.6291000000000002</v>
      </c>
      <c r="F1119" s="2">
        <f t="shared" si="137"/>
        <v>4.6607900000000004</v>
      </c>
      <c r="G1119" s="2">
        <f t="shared" si="131"/>
        <v>4.6520600000000005</v>
      </c>
      <c r="H1119" s="2">
        <f t="shared" si="135"/>
        <v>5.2705614999999968</v>
      </c>
      <c r="I1119" s="2">
        <f t="array" ref="I1119">SUMPRODUCT(B1103:B1122, (ROW(B1103:B1122)-ROW(B1103)+1)) / (20*21/2)</f>
        <v>4.6226090476190471</v>
      </c>
      <c r="J1119" s="2">
        <f t="shared" si="138"/>
        <v>4.6407579130666301</v>
      </c>
      <c r="K1119" s="2">
        <f t="shared" si="132"/>
        <v>4.6640872887146489</v>
      </c>
    </row>
    <row r="1120" spans="1:11" ht="13.5" x14ac:dyDescent="0.25">
      <c r="A1120" s="4">
        <f>TITRES_STAT!B1123</f>
        <v>43641</v>
      </c>
      <c r="B1120" s="2">
        <f>TITRES_STAT!D1123</f>
        <v>4.5845000000000002</v>
      </c>
      <c r="C1120" s="2">
        <f t="shared" si="133"/>
        <v>2.0000000000000462E-2</v>
      </c>
      <c r="D1120" s="2">
        <f t="shared" si="134"/>
        <v>4.6043800000000008</v>
      </c>
      <c r="E1120" s="2">
        <f t="shared" si="136"/>
        <v>4.6179399999999999</v>
      </c>
      <c r="F1120" s="2">
        <f t="shared" si="137"/>
        <v>4.6550100000000008</v>
      </c>
      <c r="G1120" s="2">
        <f t="shared" si="131"/>
        <v>4.6464800000000004</v>
      </c>
      <c r="H1120" s="2">
        <f t="shared" si="135"/>
        <v>5.258801499999997</v>
      </c>
      <c r="I1120" s="2">
        <f t="array" ref="I1120">SUMPRODUCT(B1104:B1123, (ROW(B1104:B1123)-ROW(B1104)+1)) / (20*21/2)</f>
        <v>4.6254338095238099</v>
      </c>
      <c r="J1120" s="2">
        <f t="shared" si="138"/>
        <v>4.6354000165840938</v>
      </c>
      <c r="K1120" s="2">
        <f t="shared" si="132"/>
        <v>4.6609662185689764</v>
      </c>
    </row>
    <row r="1121" spans="1:11" ht="13.5" x14ac:dyDescent="0.25">
      <c r="A1121" s="4">
        <f>TITRES_STAT!B1124</f>
        <v>43642</v>
      </c>
      <c r="B1121" s="2">
        <f>TITRES_STAT!D1124</f>
        <v>4.5845000000000002</v>
      </c>
      <c r="C1121" s="2">
        <f t="shared" si="133"/>
        <v>0</v>
      </c>
      <c r="D1121" s="2">
        <f t="shared" si="134"/>
        <v>4.5964199999999993</v>
      </c>
      <c r="E1121" s="2">
        <f t="shared" si="136"/>
        <v>4.6079799999999995</v>
      </c>
      <c r="F1121" s="2">
        <f t="shared" si="137"/>
        <v>4.6494300000000006</v>
      </c>
      <c r="G1121" s="2">
        <f t="shared" si="131"/>
        <v>4.6424940000000001</v>
      </c>
      <c r="H1121" s="2">
        <f t="shared" si="135"/>
        <v>5.246164499999999</v>
      </c>
      <c r="I1121" s="2">
        <f t="array" ref="I1121">SUMPRODUCT(B1105:B1124, (ROW(B1105:B1124)-ROW(B1105)+1)) / (20*21/2)</f>
        <v>4.638079523809524</v>
      </c>
      <c r="J1121" s="2">
        <f t="shared" si="138"/>
        <v>4.6305523959570376</v>
      </c>
      <c r="K1121" s="2">
        <f t="shared" si="132"/>
        <v>4.6579675433309777</v>
      </c>
    </row>
    <row r="1122" spans="1:11" ht="13.5" x14ac:dyDescent="0.25">
      <c r="A1122" s="4">
        <f>TITRES_STAT!B1125</f>
        <v>43643</v>
      </c>
      <c r="B1122" s="2">
        <f>TITRES_STAT!D1125</f>
        <v>4.5644999999999998</v>
      </c>
      <c r="C1122" s="2">
        <f t="shared" si="133"/>
        <v>-2.0000000000000462E-2</v>
      </c>
      <c r="D1122" s="2">
        <f t="shared" si="134"/>
        <v>4.6003999999999996</v>
      </c>
      <c r="E1122" s="2">
        <f t="shared" si="136"/>
        <v>4.6079799999999995</v>
      </c>
      <c r="F1122" s="2">
        <f t="shared" si="137"/>
        <v>4.6464400000000001</v>
      </c>
      <c r="G1122" s="2">
        <f t="shared" si="131"/>
        <v>4.6349199999999993</v>
      </c>
      <c r="H1122" s="2">
        <f t="shared" si="135"/>
        <v>5.2343044999999986</v>
      </c>
      <c r="I1122" s="2">
        <f t="array" ref="I1122">SUMPRODUCT(B1106:B1125, (ROW(B1106:B1125)-ROW(B1106)+1)) / (20*21/2)</f>
        <v>4.6466404761904769</v>
      </c>
      <c r="J1122" s="2">
        <f t="shared" si="138"/>
        <v>4.6242616915801769</v>
      </c>
      <c r="K1122" s="2">
        <f t="shared" si="132"/>
        <v>4.6543021494748613</v>
      </c>
    </row>
    <row r="1123" spans="1:11" ht="13.5" x14ac:dyDescent="0.25">
      <c r="A1123" s="4">
        <f>TITRES_STAT!B1126</f>
        <v>43644</v>
      </c>
      <c r="B1123" s="2">
        <f>TITRES_STAT!D1126</f>
        <v>4.6760999999999999</v>
      </c>
      <c r="C1123" s="2">
        <f t="shared" si="133"/>
        <v>0.11160000000000014</v>
      </c>
      <c r="D1123" s="2">
        <f t="shared" si="134"/>
        <v>4.5948200000000003</v>
      </c>
      <c r="E1123" s="2">
        <f t="shared" si="136"/>
        <v>4.6095699999999997</v>
      </c>
      <c r="F1123" s="2">
        <f t="shared" si="137"/>
        <v>4.6510199999999999</v>
      </c>
      <c r="G1123" s="2">
        <f t="shared" si="131"/>
        <v>4.6311719999999994</v>
      </c>
      <c r="H1123" s="2">
        <f t="shared" si="135"/>
        <v>5.2231619999999976</v>
      </c>
      <c r="I1123" s="2">
        <f t="array" ref="I1123">SUMPRODUCT(B1107:B1126, (ROW(B1107:B1126)-ROW(B1107)+1)) / (20*21/2)</f>
        <v>4.6420866666666667</v>
      </c>
      <c r="J1123" s="2">
        <f t="shared" si="138"/>
        <v>4.6291986733344457</v>
      </c>
      <c r="K1123" s="2">
        <f t="shared" si="132"/>
        <v>4.6551569671425135</v>
      </c>
    </row>
    <row r="1124" spans="1:11" ht="13.5" x14ac:dyDescent="0.25">
      <c r="A1124" s="4">
        <f>TITRES_STAT!B1127</f>
        <v>43647</v>
      </c>
      <c r="B1124" s="2">
        <f>TITRES_STAT!D1127</f>
        <v>4.7838000000000003</v>
      </c>
      <c r="C1124" s="2">
        <f t="shared" si="133"/>
        <v>0.10770000000000035</v>
      </c>
      <c r="D1124" s="2">
        <f t="shared" si="134"/>
        <v>4.638679999999999</v>
      </c>
      <c r="E1124" s="2">
        <f t="shared" si="136"/>
        <v>4.6215299999999999</v>
      </c>
      <c r="F1124" s="2">
        <f t="shared" si="137"/>
        <v>4.6540100000000004</v>
      </c>
      <c r="G1124" s="2">
        <f t="shared" si="131"/>
        <v>4.6311720000000003</v>
      </c>
      <c r="H1124" s="2">
        <f t="shared" si="135"/>
        <v>5.2119999999999971</v>
      </c>
      <c r="I1124" s="2">
        <f t="array" ref="I1124">SUMPRODUCT(B1108:B1127, (ROW(B1108:B1127)-ROW(B1108)+1)) / (20*21/2)</f>
        <v>4.6547119047619043</v>
      </c>
      <c r="J1124" s="2">
        <f t="shared" si="138"/>
        <v>4.6439226092073564</v>
      </c>
      <c r="K1124" s="2">
        <f t="shared" si="132"/>
        <v>4.6602017919604544</v>
      </c>
    </row>
    <row r="1125" spans="1:11" ht="13.5" x14ac:dyDescent="0.25">
      <c r="A1125" s="4">
        <f>TITRES_STAT!B1128</f>
        <v>43648</v>
      </c>
      <c r="B1125" s="2">
        <f>TITRES_STAT!D1128</f>
        <v>4.7439</v>
      </c>
      <c r="C1125" s="2">
        <f t="shared" si="133"/>
        <v>-3.9900000000000269E-2</v>
      </c>
      <c r="D1125" s="2">
        <f t="shared" si="134"/>
        <v>4.67056</v>
      </c>
      <c r="E1125" s="2">
        <f t="shared" si="136"/>
        <v>4.6374700000000004</v>
      </c>
      <c r="F1125" s="2">
        <f t="shared" si="137"/>
        <v>4.652215</v>
      </c>
      <c r="G1125" s="2">
        <f t="shared" si="131"/>
        <v>4.6311720000000012</v>
      </c>
      <c r="H1125" s="2">
        <f t="shared" si="135"/>
        <v>5.2006384999999975</v>
      </c>
      <c r="I1125" s="2">
        <f t="array" ref="I1125">SUMPRODUCT(B1109:B1128, (ROW(B1109:B1128)-ROW(B1109)+1)) / (20*21/2)</f>
        <v>4.66545238095238</v>
      </c>
      <c r="J1125" s="2">
        <f t="shared" si="138"/>
        <v>4.6534442654733219</v>
      </c>
      <c r="K1125" s="2">
        <f t="shared" si="132"/>
        <v>4.6634840746286716</v>
      </c>
    </row>
    <row r="1126" spans="1:11" ht="13.5" x14ac:dyDescent="0.25">
      <c r="A1126" s="4">
        <f>TITRES_STAT!B1129</f>
        <v>43649</v>
      </c>
      <c r="B1126" s="2">
        <f>TITRES_STAT!D1129</f>
        <v>4.6044</v>
      </c>
      <c r="C1126" s="2">
        <f t="shared" si="133"/>
        <v>-0.13949999999999996</v>
      </c>
      <c r="D1126" s="2">
        <f t="shared" si="134"/>
        <v>4.6745400000000004</v>
      </c>
      <c r="E1126" s="2">
        <f t="shared" si="136"/>
        <v>4.6354799999999994</v>
      </c>
      <c r="F1126" s="2">
        <f t="shared" si="137"/>
        <v>4.6472350000000002</v>
      </c>
      <c r="G1126" s="2">
        <f t="shared" si="131"/>
        <v>4.625592000000001</v>
      </c>
      <c r="H1126" s="2">
        <f t="shared" si="135"/>
        <v>5.1887984999999981</v>
      </c>
      <c r="I1126" s="2">
        <f t="array" ref="I1126">SUMPRODUCT(B1110:B1129, (ROW(B1110:B1129)-ROW(B1110)+1)) / (20*21/2)</f>
        <v>4.676289047619048</v>
      </c>
      <c r="J1126" s="2">
        <f t="shared" si="138"/>
        <v>4.648773383047291</v>
      </c>
      <c r="K1126" s="2">
        <f t="shared" si="132"/>
        <v>4.6611670520942141</v>
      </c>
    </row>
    <row r="1127" spans="1:11" ht="13.5" x14ac:dyDescent="0.25">
      <c r="A1127" s="4">
        <f>TITRES_STAT!B1130</f>
        <v>43650</v>
      </c>
      <c r="B1127" s="2">
        <f>TITRES_STAT!D1130</f>
        <v>4.7797999999999998</v>
      </c>
      <c r="C1127" s="2">
        <f t="shared" si="133"/>
        <v>0.17539999999999978</v>
      </c>
      <c r="D1127" s="2">
        <f t="shared" si="134"/>
        <v>4.7176</v>
      </c>
      <c r="E1127" s="2">
        <f t="shared" si="136"/>
        <v>4.6589999999999998</v>
      </c>
      <c r="F1127" s="2">
        <f t="shared" si="137"/>
        <v>4.6510249999999989</v>
      </c>
      <c r="G1127" s="2">
        <f t="shared" si="131"/>
        <v>4.626310000000001</v>
      </c>
      <c r="H1127" s="2">
        <f t="shared" si="135"/>
        <v>5.1778354999999987</v>
      </c>
      <c r="I1127" s="2">
        <f t="array" ref="I1127">SUMPRODUCT(B1111:B1130, (ROW(B1111:B1130)-ROW(B1111)+1)) / (20*21/2)</f>
        <v>4.6868219047619046</v>
      </c>
      <c r="J1127" s="2">
        <f t="shared" si="138"/>
        <v>4.6612521084713592</v>
      </c>
      <c r="K1127" s="2">
        <f t="shared" si="132"/>
        <v>4.6658193245611077</v>
      </c>
    </row>
    <row r="1128" spans="1:11" ht="13.5" x14ac:dyDescent="0.25">
      <c r="A1128" s="4">
        <f>TITRES_STAT!B1131</f>
        <v>43651</v>
      </c>
      <c r="B1128" s="2">
        <f>TITRES_STAT!D1131</f>
        <v>4.7637999999999998</v>
      </c>
      <c r="C1128" s="2">
        <f t="shared" si="133"/>
        <v>-1.6000000000000014E-2</v>
      </c>
      <c r="D1128" s="2">
        <f t="shared" si="134"/>
        <v>4.7351399999999995</v>
      </c>
      <c r="E1128" s="2">
        <f t="shared" si="136"/>
        <v>4.6649799999999999</v>
      </c>
      <c r="F1128" s="2">
        <f t="shared" si="137"/>
        <v>4.6540149999999993</v>
      </c>
      <c r="G1128" s="2">
        <f t="shared" si="131"/>
        <v>4.6259100000000011</v>
      </c>
      <c r="H1128" s="2">
        <f t="shared" si="135"/>
        <v>5.1671714999999985</v>
      </c>
      <c r="I1128" s="2">
        <f t="array" ref="I1128">SUMPRODUCT(B1112:B1131, (ROW(B1112:B1131)-ROW(B1112)+1)) / (20*21/2)</f>
        <v>4.6806895238095239</v>
      </c>
      <c r="J1128" s="2">
        <f t="shared" si="138"/>
        <v>4.6710185743312298</v>
      </c>
      <c r="K1128" s="2">
        <f t="shared" si="132"/>
        <v>4.6696617039900836</v>
      </c>
    </row>
    <row r="1129" spans="1:11" ht="13.5" x14ac:dyDescent="0.25">
      <c r="A1129" s="4">
        <f>TITRES_STAT!B1132</f>
        <v>43654</v>
      </c>
      <c r="B1129" s="2">
        <f>TITRES_STAT!D1132</f>
        <v>4.7678000000000003</v>
      </c>
      <c r="C1129" s="2">
        <f t="shared" si="133"/>
        <v>4.0000000000004476E-3</v>
      </c>
      <c r="D1129" s="2">
        <f t="shared" si="134"/>
        <v>4.7319399999999998</v>
      </c>
      <c r="E1129" s="2">
        <f t="shared" si="136"/>
        <v>4.6853100000000003</v>
      </c>
      <c r="F1129" s="2">
        <f t="shared" si="137"/>
        <v>4.6572049999999994</v>
      </c>
      <c r="G1129" s="2">
        <f t="shared" si="131"/>
        <v>4.6263880000000004</v>
      </c>
      <c r="H1129" s="2">
        <f t="shared" si="135"/>
        <v>5.1565274999999993</v>
      </c>
      <c r="I1129" s="2">
        <f t="array" ref="I1129">SUMPRODUCT(B1113:B1132, (ROW(B1113:B1132)-ROW(B1113)+1)) / (20*21/2)</f>
        <v>4.6775461904761908</v>
      </c>
      <c r="J1129" s="2">
        <f t="shared" si="138"/>
        <v>4.6802358529663506</v>
      </c>
      <c r="K1129" s="2">
        <f t="shared" si="132"/>
        <v>4.6735102646179234</v>
      </c>
    </row>
    <row r="1130" spans="1:11" ht="13.5" x14ac:dyDescent="0.25">
      <c r="A1130" s="4">
        <f>TITRES_STAT!B1133</f>
        <v>43655</v>
      </c>
      <c r="B1130" s="2">
        <f>TITRES_STAT!D1133</f>
        <v>4.7678000000000003</v>
      </c>
      <c r="C1130" s="2">
        <f t="shared" si="133"/>
        <v>0</v>
      </c>
      <c r="D1130" s="2">
        <f t="shared" si="134"/>
        <v>4.73672</v>
      </c>
      <c r="E1130" s="2">
        <f t="shared" si="136"/>
        <v>4.70364</v>
      </c>
      <c r="F1130" s="2">
        <f t="shared" si="137"/>
        <v>4.6607899999999995</v>
      </c>
      <c r="G1130" s="2">
        <f t="shared" si="131"/>
        <v>4.6268659999999997</v>
      </c>
      <c r="H1130" s="2">
        <f t="shared" si="135"/>
        <v>5.1464814999999984</v>
      </c>
      <c r="I1130" s="2">
        <f t="array" ref="I1130">SUMPRODUCT(B1114:B1133, (ROW(B1114:B1133)-ROW(B1114)+1)) / (20*21/2)</f>
        <v>4.6741223809523804</v>
      </c>
      <c r="J1130" s="2">
        <f t="shared" si="138"/>
        <v>4.6885752955409838</v>
      </c>
      <c r="K1130" s="2">
        <f t="shared" si="132"/>
        <v>4.6772079012995729</v>
      </c>
    </row>
    <row r="1131" spans="1:11" ht="13.5" x14ac:dyDescent="0.25">
      <c r="A1131" s="4">
        <f>TITRES_STAT!B1134</f>
        <v>43656</v>
      </c>
      <c r="B1131" s="2">
        <f>TITRES_STAT!D1134</f>
        <v>4.5964</v>
      </c>
      <c r="C1131" s="2">
        <f t="shared" si="133"/>
        <v>-0.17140000000000022</v>
      </c>
      <c r="D1131" s="2">
        <f t="shared" si="134"/>
        <v>4.7351200000000002</v>
      </c>
      <c r="E1131" s="2">
        <f t="shared" si="136"/>
        <v>4.7048300000000012</v>
      </c>
      <c r="F1131" s="2">
        <f t="shared" si="137"/>
        <v>4.6564049999999986</v>
      </c>
      <c r="G1131" s="2">
        <f t="shared" si="131"/>
        <v>4.624714</v>
      </c>
      <c r="H1131" s="2">
        <f t="shared" si="135"/>
        <v>5.1365749999999979</v>
      </c>
      <c r="I1131" s="2">
        <f t="array" ref="I1131">SUMPRODUCT(B1115:B1134, (ROW(B1115:B1134)-ROW(B1115)+1)) / (20*21/2)</f>
        <v>4.6630166666666666</v>
      </c>
      <c r="J1131" s="2">
        <f t="shared" si="138"/>
        <v>4.6797966959656527</v>
      </c>
      <c r="K1131" s="2">
        <f t="shared" si="132"/>
        <v>4.6740389639937074</v>
      </c>
    </row>
    <row r="1132" spans="1:11" ht="13.5" x14ac:dyDescent="0.25">
      <c r="A1132" s="4">
        <f>TITRES_STAT!B1135</f>
        <v>43657</v>
      </c>
      <c r="B1132" s="2">
        <f>TITRES_STAT!D1135</f>
        <v>4.6234000000000002</v>
      </c>
      <c r="C1132" s="2">
        <f t="shared" si="133"/>
        <v>2.7000000000000135E-2</v>
      </c>
      <c r="D1132" s="2">
        <f t="shared" si="134"/>
        <v>4.7038400000000005</v>
      </c>
      <c r="E1132" s="2">
        <f t="shared" si="136"/>
        <v>4.7107200000000002</v>
      </c>
      <c r="F1132" s="2">
        <f t="shared" si="137"/>
        <v>4.659349999999999</v>
      </c>
      <c r="G1132" s="2">
        <f t="shared" si="131"/>
        <v>4.6254919999999995</v>
      </c>
      <c r="H1132" s="2">
        <f t="shared" si="135"/>
        <v>5.1273019999999976</v>
      </c>
      <c r="I1132" s="2">
        <f t="array" ref="I1132">SUMPRODUCT(B1116:B1135, (ROW(B1116:B1135)-ROW(B1116)+1)) / (20*21/2)</f>
        <v>4.6524980952380961</v>
      </c>
      <c r="J1132" s="2">
        <f t="shared" si="138"/>
        <v>4.6744255820641616</v>
      </c>
      <c r="K1132" s="2">
        <f t="shared" si="132"/>
        <v>4.6720531222684647</v>
      </c>
    </row>
    <row r="1133" spans="1:11" ht="13.5" x14ac:dyDescent="0.25">
      <c r="A1133" s="4">
        <f>TITRES_STAT!B1136</f>
        <v>43658</v>
      </c>
      <c r="B1133" s="2">
        <f>TITRES_STAT!D1136</f>
        <v>4.6234000000000002</v>
      </c>
      <c r="C1133" s="2">
        <f t="shared" si="133"/>
        <v>0</v>
      </c>
      <c r="D1133" s="2">
        <f t="shared" si="134"/>
        <v>4.6757600000000004</v>
      </c>
      <c r="E1133" s="2">
        <f t="shared" si="136"/>
        <v>4.7054500000000008</v>
      </c>
      <c r="F1133" s="2">
        <f t="shared" si="137"/>
        <v>4.6575100000000003</v>
      </c>
      <c r="G1133" s="2">
        <f t="shared" si="131"/>
        <v>4.6286620000000003</v>
      </c>
      <c r="H1133" s="2">
        <f t="shared" si="135"/>
        <v>5.1180289999999964</v>
      </c>
      <c r="I1133" s="2">
        <f t="array" ref="I1133">SUMPRODUCT(B1117:B1136, (ROW(B1117:B1136)-ROW(B1117)+1)) / (20*21/2)</f>
        <v>4.6551585714285721</v>
      </c>
      <c r="J1133" s="2">
        <f t="shared" si="138"/>
        <v>4.6695660028199555</v>
      </c>
      <c r="K1133" s="2">
        <f t="shared" si="132"/>
        <v>4.6701451566893102</v>
      </c>
    </row>
    <row r="1134" spans="1:11" ht="13.5" x14ac:dyDescent="0.25">
      <c r="A1134" s="4">
        <f>TITRES_STAT!B1137</f>
        <v>43661</v>
      </c>
      <c r="B1134" s="2">
        <f>TITRES_STAT!D1137</f>
        <v>4.5408999999999997</v>
      </c>
      <c r="C1134" s="2">
        <f t="shared" si="133"/>
        <v>-8.2500000000000462E-2</v>
      </c>
      <c r="D1134" s="2">
        <f t="shared" si="134"/>
        <v>4.6303800000000006</v>
      </c>
      <c r="E1134" s="2">
        <f t="shared" si="136"/>
        <v>4.6811600000000002</v>
      </c>
      <c r="F1134" s="2">
        <f t="shared" si="137"/>
        <v>4.6513449999999992</v>
      </c>
      <c r="G1134" s="2">
        <f t="shared" si="131"/>
        <v>4.6305019999999999</v>
      </c>
      <c r="H1134" s="2">
        <f t="shared" si="135"/>
        <v>5.1073864999999969</v>
      </c>
      <c r="I1134" s="2">
        <f t="array" ref="I1134">SUMPRODUCT(B1118:B1137, (ROW(B1118:B1137)-ROW(B1118)+1)) / (20*21/2)</f>
        <v>4.6445961904761903</v>
      </c>
      <c r="J1134" s="2">
        <f t="shared" si="138"/>
        <v>4.6573120977894833</v>
      </c>
      <c r="K1134" s="2">
        <f t="shared" si="132"/>
        <v>4.6650767191720819</v>
      </c>
    </row>
    <row r="1135" spans="1:11" ht="13.5" x14ac:dyDescent="0.25">
      <c r="A1135" s="4">
        <f>TITRES_STAT!B1138</f>
        <v>43662</v>
      </c>
      <c r="B1135" s="2">
        <f>TITRES_STAT!D1138</f>
        <v>4.5408999999999997</v>
      </c>
      <c r="C1135" s="2">
        <f t="shared" si="133"/>
        <v>0</v>
      </c>
      <c r="D1135" s="2">
        <f t="shared" si="134"/>
        <v>4.585</v>
      </c>
      <c r="E1135" s="2">
        <f t="shared" si="136"/>
        <v>4.6608600000000013</v>
      </c>
      <c r="F1135" s="2">
        <f t="shared" si="137"/>
        <v>4.6491649999999991</v>
      </c>
      <c r="G1135" s="2">
        <f t="shared" si="131"/>
        <v>4.6336179999999993</v>
      </c>
      <c r="H1135" s="2">
        <f t="shared" si="135"/>
        <v>5.0962259999999961</v>
      </c>
      <c r="I1135" s="2">
        <f t="array" ref="I1135">SUMPRODUCT(B1119:B1138, (ROW(B1119:B1138)-ROW(B1119)+1)) / (20*21/2)</f>
        <v>4.6340514285714285</v>
      </c>
      <c r="J1135" s="2">
        <f t="shared" si="138"/>
        <v>4.6462252313333421</v>
      </c>
      <c r="K1135" s="2">
        <f t="shared" si="132"/>
        <v>4.6602070439104315</v>
      </c>
    </row>
    <row r="1136" spans="1:11" ht="13.5" x14ac:dyDescent="0.25">
      <c r="A1136" s="4">
        <f>TITRES_STAT!B1139</f>
        <v>43663</v>
      </c>
      <c r="B1136" s="2">
        <f>TITRES_STAT!D1139</f>
        <v>4.6771000000000003</v>
      </c>
      <c r="C1136" s="2">
        <f t="shared" si="133"/>
        <v>0.13620000000000054</v>
      </c>
      <c r="D1136" s="2">
        <f t="shared" si="134"/>
        <v>4.60114</v>
      </c>
      <c r="E1136" s="2">
        <f t="shared" si="136"/>
        <v>4.6681299999999997</v>
      </c>
      <c r="F1136" s="2">
        <f t="shared" si="137"/>
        <v>4.6518049999999995</v>
      </c>
      <c r="G1136" s="2">
        <f t="shared" si="131"/>
        <v>4.6394579999999994</v>
      </c>
      <c r="H1136" s="2">
        <f t="shared" si="135"/>
        <v>5.0857464999999964</v>
      </c>
      <c r="I1136" s="2">
        <f t="array" ref="I1136">SUMPRODUCT(B1120:B1139, (ROW(B1120:B1139)-ROW(B1120)+1)) / (20*21/2)</f>
        <v>4.6352928571428578</v>
      </c>
      <c r="J1136" s="2">
        <f t="shared" si="138"/>
        <v>4.6491656854920711</v>
      </c>
      <c r="K1136" s="2">
        <f t="shared" si="132"/>
        <v>4.6608695127766895</v>
      </c>
    </row>
    <row r="1137" spans="1:11" ht="13.5" x14ac:dyDescent="0.25">
      <c r="A1137" s="4">
        <f>TITRES_STAT!B1140</f>
        <v>43664</v>
      </c>
      <c r="B1137" s="2">
        <f>TITRES_STAT!D1140</f>
        <v>4.5408999999999997</v>
      </c>
      <c r="C1137" s="2">
        <f t="shared" si="133"/>
        <v>-0.13620000000000054</v>
      </c>
      <c r="D1137" s="2">
        <f t="shared" si="134"/>
        <v>4.5846400000000003</v>
      </c>
      <c r="E1137" s="2">
        <f t="shared" si="136"/>
        <v>4.6442400000000008</v>
      </c>
      <c r="F1137" s="2">
        <f t="shared" si="137"/>
        <v>4.6516199999999994</v>
      </c>
      <c r="G1137" s="2">
        <f t="shared" si="131"/>
        <v>4.6424939999999983</v>
      </c>
      <c r="H1137" s="2">
        <f t="shared" si="135"/>
        <v>5.0745859999999965</v>
      </c>
      <c r="I1137" s="2">
        <f t="array" ref="I1137">SUMPRODUCT(B1121:B1140, (ROW(B1121:B1140)-ROW(B1121)+1)) / (20*21/2)</f>
        <v>4.632553333333334</v>
      </c>
      <c r="J1137" s="2">
        <f t="shared" si="138"/>
        <v>4.6388546678261591</v>
      </c>
      <c r="K1137" s="2">
        <f t="shared" si="132"/>
        <v>4.6561648260011328</v>
      </c>
    </row>
    <row r="1138" spans="1:11" ht="13.5" x14ac:dyDescent="0.25">
      <c r="A1138" s="4">
        <f>TITRES_STAT!B1141</f>
        <v>43665</v>
      </c>
      <c r="B1138" s="2">
        <f>TITRES_STAT!D1141</f>
        <v>4.5408999999999997</v>
      </c>
      <c r="C1138" s="2">
        <f t="shared" si="133"/>
        <v>0</v>
      </c>
      <c r="D1138" s="2">
        <f t="shared" si="134"/>
        <v>4.5681400000000005</v>
      </c>
      <c r="E1138" s="2">
        <f t="shared" si="136"/>
        <v>4.62195</v>
      </c>
      <c r="F1138" s="2">
        <f t="shared" si="137"/>
        <v>4.6434649999999991</v>
      </c>
      <c r="G1138" s="2">
        <f t="shared" ref="G1138:G1201" si="139">AVERAGE(B1089:B1138)</f>
        <v>4.6440139999999985</v>
      </c>
      <c r="H1138" s="2">
        <f t="shared" si="135"/>
        <v>5.0644019999999959</v>
      </c>
      <c r="I1138" s="2">
        <f t="array" ref="I1138">SUMPRODUCT(B1122:B1141, (ROW(B1122:B1141)-ROW(B1122)+1)) / (20*21/2)</f>
        <v>4.6221814285714284</v>
      </c>
      <c r="J1138" s="2">
        <f t="shared" si="138"/>
        <v>4.629525651842715</v>
      </c>
      <c r="K1138" s="2">
        <f t="shared" si="132"/>
        <v>4.6516446367461866</v>
      </c>
    </row>
    <row r="1139" spans="1:11" ht="13.5" x14ac:dyDescent="0.25">
      <c r="A1139" s="4">
        <f>TITRES_STAT!B1142</f>
        <v>43668</v>
      </c>
      <c r="B1139" s="2">
        <f>TITRES_STAT!D1142</f>
        <v>4.6565000000000003</v>
      </c>
      <c r="C1139" s="2">
        <f t="shared" si="133"/>
        <v>0.11560000000000059</v>
      </c>
      <c r="D1139" s="2">
        <f t="shared" si="134"/>
        <v>4.5912600000000001</v>
      </c>
      <c r="E1139" s="2">
        <f t="shared" si="136"/>
        <v>4.6108200000000004</v>
      </c>
      <c r="F1139" s="2">
        <f t="shared" si="137"/>
        <v>4.648064999999999</v>
      </c>
      <c r="G1139" s="2">
        <f t="shared" si="139"/>
        <v>4.647447999999998</v>
      </c>
      <c r="H1139" s="2">
        <f t="shared" si="135"/>
        <v>5.0547959999999961</v>
      </c>
      <c r="I1139" s="2">
        <f t="array" ref="I1139">SUMPRODUCT(B1123:B1142, (ROW(B1123:B1142)-ROW(B1123)+1)) / (20*21/2)</f>
        <v>4.6198742857142854</v>
      </c>
      <c r="J1139" s="2">
        <f t="shared" si="138"/>
        <v>4.6320946373815044</v>
      </c>
      <c r="K1139" s="2">
        <f t="shared" ref="K1139:K1202" si="140">$K$4*B1139+(1-$K$4)*K1138</f>
        <v>4.6518350431482975</v>
      </c>
    </row>
    <row r="1140" spans="1:11" ht="13.5" x14ac:dyDescent="0.25">
      <c r="A1140" s="4">
        <f>TITRES_STAT!B1143</f>
        <v>43669</v>
      </c>
      <c r="B1140" s="2">
        <f>TITRES_STAT!D1143</f>
        <v>4.6193</v>
      </c>
      <c r="C1140" s="2">
        <f t="shared" si="133"/>
        <v>-3.7200000000000344E-2</v>
      </c>
      <c r="D1140" s="2">
        <f t="shared" si="134"/>
        <v>4.6069399999999998</v>
      </c>
      <c r="E1140" s="2">
        <f t="shared" si="136"/>
        <v>4.5959700000000003</v>
      </c>
      <c r="F1140" s="2">
        <f t="shared" si="137"/>
        <v>4.6498049999999989</v>
      </c>
      <c r="G1140" s="2">
        <f t="shared" si="139"/>
        <v>4.6489419999999981</v>
      </c>
      <c r="H1140" s="2">
        <f t="shared" si="135"/>
        <v>5.0460004999999954</v>
      </c>
      <c r="I1140" s="2">
        <f t="array" ref="I1140">SUMPRODUCT(B1124:B1143, (ROW(B1124:B1143)-ROW(B1124)+1)) / (20*21/2)</f>
        <v>4.6172866666666668</v>
      </c>
      <c r="J1140" s="2">
        <f t="shared" si="138"/>
        <v>4.6308761004880274</v>
      </c>
      <c r="K1140" s="2">
        <f t="shared" si="140"/>
        <v>4.650559159103266</v>
      </c>
    </row>
    <row r="1141" spans="1:11" ht="13.5" x14ac:dyDescent="0.25">
      <c r="A1141" s="4">
        <f>TITRES_STAT!B1144</f>
        <v>43670</v>
      </c>
      <c r="B1141" s="2">
        <f>TITRES_STAT!D1144</f>
        <v>4.5408999999999997</v>
      </c>
      <c r="C1141" s="2">
        <f t="shared" si="133"/>
        <v>-7.8400000000000247E-2</v>
      </c>
      <c r="D1141" s="2">
        <f t="shared" si="134"/>
        <v>4.5796999999999999</v>
      </c>
      <c r="E1141" s="2">
        <f t="shared" si="136"/>
        <v>4.5904199999999999</v>
      </c>
      <c r="F1141" s="2">
        <f t="shared" si="137"/>
        <v>4.6476249999999997</v>
      </c>
      <c r="G1141" s="2">
        <f t="shared" si="139"/>
        <v>4.6492659999999981</v>
      </c>
      <c r="H1141" s="2">
        <f t="shared" si="135"/>
        <v>5.0378099999999959</v>
      </c>
      <c r="I1141" s="2">
        <f t="array" ref="I1141">SUMPRODUCT(B1125:B1144, (ROW(B1125:B1144)-ROW(B1125)+1)) / (20*21/2)</f>
        <v>4.6070928571428569</v>
      </c>
      <c r="J1141" s="2">
        <f t="shared" si="138"/>
        <v>4.6223069480605963</v>
      </c>
      <c r="K1141" s="2">
        <f t="shared" si="140"/>
        <v>4.6462587999227454</v>
      </c>
    </row>
    <row r="1142" spans="1:11" ht="13.5" x14ac:dyDescent="0.25">
      <c r="A1142" s="4">
        <f>TITRES_STAT!B1145</f>
        <v>43672</v>
      </c>
      <c r="B1142" s="2">
        <f>TITRES_STAT!D1145</f>
        <v>4.6234000000000002</v>
      </c>
      <c r="C1142" s="2">
        <f t="shared" si="133"/>
        <v>8.2500000000000462E-2</v>
      </c>
      <c r="D1142" s="2">
        <f t="shared" si="134"/>
        <v>4.5962000000000005</v>
      </c>
      <c r="E1142" s="2">
        <f t="shared" si="136"/>
        <v>4.5904199999999999</v>
      </c>
      <c r="F1142" s="2">
        <f t="shared" si="137"/>
        <v>4.6505699999999992</v>
      </c>
      <c r="G1142" s="2">
        <f t="shared" si="139"/>
        <v>4.6513199999999983</v>
      </c>
      <c r="H1142" s="2">
        <f t="shared" si="135"/>
        <v>5.0291349999999966</v>
      </c>
      <c r="I1142" s="2">
        <f t="array" ref="I1142">SUMPRODUCT(B1126:B1145, (ROW(B1126:B1145)-ROW(B1126)+1)) / (20*21/2)</f>
        <v>4.5933319047619046</v>
      </c>
      <c r="J1142" s="2">
        <f t="shared" si="138"/>
        <v>4.6224110482453007</v>
      </c>
      <c r="K1142" s="2">
        <f t="shared" si="140"/>
        <v>4.6453623763963634</v>
      </c>
    </row>
    <row r="1143" spans="1:11" ht="13.5" x14ac:dyDescent="0.25">
      <c r="A1143" s="4">
        <f>TITRES_STAT!B1146</f>
        <v>43675</v>
      </c>
      <c r="B1143" s="2">
        <f>TITRES_STAT!D1146</f>
        <v>4.6234000000000002</v>
      </c>
      <c r="C1143" s="2">
        <f t="shared" si="133"/>
        <v>0</v>
      </c>
      <c r="D1143" s="2">
        <f t="shared" si="134"/>
        <v>4.6127000000000002</v>
      </c>
      <c r="E1143" s="2">
        <f t="shared" si="136"/>
        <v>4.5904199999999999</v>
      </c>
      <c r="F1143" s="2">
        <f t="shared" si="137"/>
        <v>4.6479349999999995</v>
      </c>
      <c r="G1143" s="2">
        <f t="shared" si="139"/>
        <v>4.6537739999999994</v>
      </c>
      <c r="H1143" s="2">
        <f t="shared" si="135"/>
        <v>5.0207189999999962</v>
      </c>
      <c r="I1143" s="2">
        <f t="array" ref="I1143">SUMPRODUCT(B1127:B1146, (ROW(B1127:B1146)-ROW(B1127)+1)) / (20*21/2)</f>
        <v>4.5854976190476195</v>
      </c>
      <c r="J1143" s="2">
        <f t="shared" si="138"/>
        <v>4.6225052341267006</v>
      </c>
      <c r="K1143" s="2">
        <f t="shared" si="140"/>
        <v>4.6445011067337614</v>
      </c>
    </row>
    <row r="1144" spans="1:11" ht="13.5" x14ac:dyDescent="0.25">
      <c r="A1144" s="4">
        <f>TITRES_STAT!B1147</f>
        <v>43676</v>
      </c>
      <c r="B1144" s="2">
        <f>TITRES_STAT!D1147</f>
        <v>4.5408999999999997</v>
      </c>
      <c r="C1144" s="2">
        <f t="shared" si="133"/>
        <v>-8.2500000000000462E-2</v>
      </c>
      <c r="D1144" s="2">
        <f t="shared" si="134"/>
        <v>4.5895799999999998</v>
      </c>
      <c r="E1144" s="2">
        <f t="shared" si="136"/>
        <v>4.5904200000000008</v>
      </c>
      <c r="F1144" s="2">
        <f t="shared" si="137"/>
        <v>4.6357899999999992</v>
      </c>
      <c r="G1144" s="2">
        <f t="shared" si="139"/>
        <v>4.6536999999999988</v>
      </c>
      <c r="H1144" s="2">
        <f t="shared" si="135"/>
        <v>5.0133054999999969</v>
      </c>
      <c r="I1144" s="2">
        <f t="array" ref="I1144">SUMPRODUCT(B1128:B1147, (ROW(B1128:B1147)-ROW(B1128)+1)) / (20*21/2)</f>
        <v>4.577965714285714</v>
      </c>
      <c r="J1144" s="2">
        <f t="shared" si="138"/>
        <v>4.6147333070670147</v>
      </c>
      <c r="K1144" s="2">
        <f t="shared" si="140"/>
        <v>4.6404383182343985</v>
      </c>
    </row>
    <row r="1145" spans="1:11" ht="13.5" x14ac:dyDescent="0.25">
      <c r="A1145" s="4">
        <f>TITRES_STAT!B1148</f>
        <v>43677</v>
      </c>
      <c r="B1145" s="2">
        <f>TITRES_STAT!D1148</f>
        <v>4.4912999999999998</v>
      </c>
      <c r="C1145" s="2">
        <f t="shared" si="133"/>
        <v>-4.9599999999999866E-2</v>
      </c>
      <c r="D1145" s="2">
        <f t="shared" si="134"/>
        <v>4.5639799999999999</v>
      </c>
      <c r="E1145" s="2">
        <f t="shared" si="136"/>
        <v>4.5854600000000003</v>
      </c>
      <c r="F1145" s="2">
        <f t="shared" si="137"/>
        <v>4.6231600000000004</v>
      </c>
      <c r="G1145" s="2">
        <f t="shared" si="139"/>
        <v>4.6502419999999987</v>
      </c>
      <c r="H1145" s="2">
        <f t="shared" si="135"/>
        <v>5.0064614999999968</v>
      </c>
      <c r="I1145" s="2">
        <f t="array" ref="I1145">SUMPRODUCT(B1129:B1148, (ROW(B1129:B1148)-ROW(B1129)+1)) / (20*21/2)</f>
        <v>4.5715714285714286</v>
      </c>
      <c r="J1145" s="2">
        <f t="shared" si="138"/>
        <v>4.6029777540130139</v>
      </c>
      <c r="K1145" s="2">
        <f t="shared" si="140"/>
        <v>4.6345897567350107</v>
      </c>
    </row>
    <row r="1146" spans="1:11" ht="13.5" x14ac:dyDescent="0.25">
      <c r="A1146" s="4">
        <f>TITRES_STAT!B1149</f>
        <v>43678</v>
      </c>
      <c r="B1146" s="2">
        <f>TITRES_STAT!D1149</f>
        <v>4.5408999999999997</v>
      </c>
      <c r="C1146" s="2">
        <f t="shared" si="133"/>
        <v>4.9599999999999866E-2</v>
      </c>
      <c r="D1146" s="2">
        <f t="shared" si="134"/>
        <v>4.5639799999999999</v>
      </c>
      <c r="E1146" s="2">
        <f t="shared" si="136"/>
        <v>4.5718399999999999</v>
      </c>
      <c r="F1146" s="2">
        <f t="shared" si="137"/>
        <v>4.6199849999999989</v>
      </c>
      <c r="G1146" s="2">
        <f t="shared" si="139"/>
        <v>4.6469799999999983</v>
      </c>
      <c r="H1146" s="2">
        <f t="shared" si="135"/>
        <v>4.9998654999999967</v>
      </c>
      <c r="I1146" s="2">
        <f t="array" ref="I1146">SUMPRODUCT(B1130:B1149, (ROW(B1130:B1149)-ROW(B1130)+1)) / (20*21/2)</f>
        <v>4.5626957142857147</v>
      </c>
      <c r="J1146" s="2">
        <f t="shared" si="138"/>
        <v>4.5970655869641552</v>
      </c>
      <c r="K1146" s="2">
        <f t="shared" si="140"/>
        <v>4.630915648627755</v>
      </c>
    </row>
    <row r="1147" spans="1:11" ht="13.5" x14ac:dyDescent="0.25">
      <c r="A1147" s="4">
        <f>TITRES_STAT!B1150</f>
        <v>43679</v>
      </c>
      <c r="B1147" s="2">
        <f>TITRES_STAT!D1150</f>
        <v>4.5408999999999997</v>
      </c>
      <c r="C1147" s="2">
        <f t="shared" si="133"/>
        <v>0</v>
      </c>
      <c r="D1147" s="2">
        <f t="shared" si="134"/>
        <v>4.5474800000000002</v>
      </c>
      <c r="E1147" s="2">
        <f t="shared" si="136"/>
        <v>4.5718399999999999</v>
      </c>
      <c r="F1147" s="2">
        <f t="shared" si="137"/>
        <v>4.6080399999999999</v>
      </c>
      <c r="G1147" s="2">
        <f t="shared" si="139"/>
        <v>4.6437179999999989</v>
      </c>
      <c r="H1147" s="2">
        <f t="shared" si="135"/>
        <v>4.9926714999999966</v>
      </c>
      <c r="I1147" s="2">
        <f t="array" ref="I1147">SUMPRODUCT(B1131:B1150, (ROW(B1131:B1150)-ROW(B1131)+1)) / (20*21/2)</f>
        <v>4.5468204761904767</v>
      </c>
      <c r="J1147" s="2">
        <f t="shared" si="138"/>
        <v>4.5917164834437596</v>
      </c>
      <c r="K1147" s="2">
        <f t="shared" si="140"/>
        <v>4.6273856231913726</v>
      </c>
    </row>
    <row r="1148" spans="1:11" ht="13.5" x14ac:dyDescent="0.25">
      <c r="A1148" s="4">
        <f>TITRES_STAT!B1151</f>
        <v>43682</v>
      </c>
      <c r="B1148" s="2">
        <f>TITRES_STAT!D1151</f>
        <v>4.5408999999999997</v>
      </c>
      <c r="C1148" s="2">
        <f t="shared" si="133"/>
        <v>0</v>
      </c>
      <c r="D1148" s="2">
        <f t="shared" si="134"/>
        <v>4.5309800000000005</v>
      </c>
      <c r="E1148" s="2">
        <f t="shared" si="136"/>
        <v>4.5718399999999999</v>
      </c>
      <c r="F1148" s="2">
        <f t="shared" si="137"/>
        <v>4.5968949999999991</v>
      </c>
      <c r="G1148" s="2">
        <f t="shared" si="139"/>
        <v>4.6388599999999984</v>
      </c>
      <c r="H1148" s="2">
        <f t="shared" si="135"/>
        <v>4.9852579999999964</v>
      </c>
      <c r="I1148" s="2">
        <f t="array" ref="I1148">SUMPRODUCT(B1132:B1151, (ROW(B1132:B1151)-ROW(B1132)+1)) / (20*21/2)</f>
        <v>4.532615714285714</v>
      </c>
      <c r="J1148" s="2">
        <f t="shared" si="138"/>
        <v>4.5868768183538773</v>
      </c>
      <c r="K1148" s="2">
        <f t="shared" si="140"/>
        <v>4.6239940301250444</v>
      </c>
    </row>
    <row r="1149" spans="1:11" ht="13.5" x14ac:dyDescent="0.25">
      <c r="A1149" s="4">
        <f>TITRES_STAT!B1152</f>
        <v>43683</v>
      </c>
      <c r="B1149" s="2">
        <f>TITRES_STAT!D1152</f>
        <v>4.5037000000000003</v>
      </c>
      <c r="C1149" s="2">
        <f t="shared" si="133"/>
        <v>-3.7199999999999456E-2</v>
      </c>
      <c r="D1149" s="2">
        <f t="shared" si="134"/>
        <v>4.5235399999999997</v>
      </c>
      <c r="E1149" s="2">
        <f t="shared" si="136"/>
        <v>4.5565600000000002</v>
      </c>
      <c r="F1149" s="2">
        <f t="shared" si="137"/>
        <v>4.5836899999999989</v>
      </c>
      <c r="G1149" s="2">
        <f t="shared" si="139"/>
        <v>4.6348539999999989</v>
      </c>
      <c r="H1149" s="2">
        <f t="shared" si="135"/>
        <v>4.977658499999996</v>
      </c>
      <c r="I1149" s="2">
        <f t="array" ref="I1149">SUMPRODUCT(B1133:B1152, (ROW(B1133:B1152)-ROW(B1133)+1)) / (20*21/2)</f>
        <v>4.5310652380952376</v>
      </c>
      <c r="J1149" s="2">
        <f t="shared" si="138"/>
        <v>4.5789552166058893</v>
      </c>
      <c r="K1149" s="2">
        <f t="shared" si="140"/>
        <v>4.619276617178965</v>
      </c>
    </row>
    <row r="1150" spans="1:11" ht="13.5" x14ac:dyDescent="0.25">
      <c r="A1150" s="4">
        <f>TITRES_STAT!B1153</f>
        <v>43684</v>
      </c>
      <c r="B1150" s="2">
        <f>TITRES_STAT!D1153</f>
        <v>4.4169999999999998</v>
      </c>
      <c r="C1150" s="2">
        <f t="shared" si="133"/>
        <v>-8.6700000000000443E-2</v>
      </c>
      <c r="D1150" s="2">
        <f t="shared" si="134"/>
        <v>4.50868</v>
      </c>
      <c r="E1150" s="2">
        <f t="shared" si="136"/>
        <v>4.5363300000000004</v>
      </c>
      <c r="F1150" s="2">
        <f t="shared" si="137"/>
        <v>4.5661499999999986</v>
      </c>
      <c r="G1150" s="2">
        <f t="shared" si="139"/>
        <v>4.6291919999999989</v>
      </c>
      <c r="H1150" s="2">
        <f t="shared" si="135"/>
        <v>4.9696254999999976</v>
      </c>
      <c r="I1150" s="2">
        <f t="array" ref="I1150">SUMPRODUCT(B1134:B1153, (ROW(B1134:B1153)-ROW(B1134)+1)) / (20*21/2)</f>
        <v>4.5306885714285725</v>
      </c>
      <c r="J1150" s="2">
        <f t="shared" si="138"/>
        <v>4.5635309102624708</v>
      </c>
      <c r="K1150" s="2">
        <f t="shared" si="140"/>
        <v>4.6113442008190058</v>
      </c>
    </row>
    <row r="1151" spans="1:11" ht="13.5" x14ac:dyDescent="0.25">
      <c r="A1151" s="4">
        <f>TITRES_STAT!B1154</f>
        <v>43685</v>
      </c>
      <c r="B1151" s="2">
        <f>TITRES_STAT!D1154</f>
        <v>4.4169999999999998</v>
      </c>
      <c r="C1151" s="2">
        <f t="shared" si="133"/>
        <v>0</v>
      </c>
      <c r="D1151" s="2">
        <f t="shared" si="134"/>
        <v>4.4839000000000002</v>
      </c>
      <c r="E1151" s="2">
        <f t="shared" si="136"/>
        <v>4.5239400000000005</v>
      </c>
      <c r="F1151" s="2">
        <f t="shared" si="137"/>
        <v>4.5571799999999998</v>
      </c>
      <c r="G1151" s="2">
        <f t="shared" si="139"/>
        <v>4.6236099999999993</v>
      </c>
      <c r="H1151" s="2">
        <f t="shared" si="135"/>
        <v>4.9615924999999974</v>
      </c>
      <c r="I1151" s="2">
        <f t="array" ref="I1151">SUMPRODUCT(B1135:B1154, (ROW(B1135:B1154)-ROW(B1135)+1)) / (20*21/2)</f>
        <v>4.5298847619047624</v>
      </c>
      <c r="J1151" s="2">
        <f t="shared" si="138"/>
        <v>4.5495755854755684</v>
      </c>
      <c r="K1151" s="2">
        <f t="shared" si="140"/>
        <v>4.6037228596104178</v>
      </c>
    </row>
    <row r="1152" spans="1:11" ht="13.5" x14ac:dyDescent="0.25">
      <c r="A1152" s="4">
        <f>TITRES_STAT!B1155</f>
        <v>43686</v>
      </c>
      <c r="B1152" s="2">
        <f>TITRES_STAT!D1155</f>
        <v>4.5408999999999997</v>
      </c>
      <c r="C1152" s="2">
        <f t="shared" si="133"/>
        <v>0.1238999999999999</v>
      </c>
      <c r="D1152" s="2">
        <f t="shared" si="134"/>
        <v>4.4839000000000002</v>
      </c>
      <c r="E1152" s="2">
        <f t="shared" si="136"/>
        <v>4.5156900000000011</v>
      </c>
      <c r="F1152" s="2">
        <f t="shared" si="137"/>
        <v>4.5530549999999987</v>
      </c>
      <c r="G1152" s="2">
        <f t="shared" si="139"/>
        <v>4.6219419999999989</v>
      </c>
      <c r="H1152" s="2">
        <f t="shared" si="135"/>
        <v>4.9538204999999973</v>
      </c>
      <c r="I1152" s="2">
        <f t="array" ref="I1152">SUMPRODUCT(B1136:B1155, (ROW(B1136:B1155)-ROW(B1136)+1)) / (20*21/2)</f>
        <v>4.5290809523809523</v>
      </c>
      <c r="J1152" s="2">
        <f t="shared" si="138"/>
        <v>4.5487493392397997</v>
      </c>
      <c r="K1152" s="2">
        <f t="shared" si="140"/>
        <v>4.6012592180570682</v>
      </c>
    </row>
    <row r="1153" spans="1:11" ht="13.5" x14ac:dyDescent="0.25">
      <c r="A1153" s="4">
        <f>TITRES_STAT!B1156</f>
        <v>43691</v>
      </c>
      <c r="B1153" s="2">
        <f>TITRES_STAT!D1156</f>
        <v>4.5491000000000001</v>
      </c>
      <c r="C1153" s="2">
        <f t="shared" si="133"/>
        <v>8.2000000000004292E-3</v>
      </c>
      <c r="D1153" s="2">
        <f t="shared" si="134"/>
        <v>4.4855399999999994</v>
      </c>
      <c r="E1153" s="2">
        <f t="shared" si="136"/>
        <v>4.5082600000000008</v>
      </c>
      <c r="F1153" s="2">
        <f t="shared" si="137"/>
        <v>4.5493399999999991</v>
      </c>
      <c r="G1153" s="2">
        <f t="shared" si="139"/>
        <v>4.6212339999999985</v>
      </c>
      <c r="H1153" s="2">
        <f t="shared" si="135"/>
        <v>4.9452719999999974</v>
      </c>
      <c r="I1153" s="2">
        <f t="array" ref="I1153">SUMPRODUCT(B1137:B1156, (ROW(B1137:B1156)-ROW(B1137)+1)) / (20*21/2)</f>
        <v>4.5274866666666673</v>
      </c>
      <c r="J1153" s="2">
        <f t="shared" si="138"/>
        <v>4.5487827355026758</v>
      </c>
      <c r="K1153" s="2">
        <f t="shared" si="140"/>
        <v>4.5992137585254191</v>
      </c>
    </row>
    <row r="1154" spans="1:11" ht="13.5" x14ac:dyDescent="0.25">
      <c r="A1154" s="4">
        <f>TITRES_STAT!B1157</f>
        <v>43692</v>
      </c>
      <c r="B1154" s="2">
        <f>TITRES_STAT!D1157</f>
        <v>4.5408999999999997</v>
      </c>
      <c r="C1154" s="2">
        <f t="shared" si="133"/>
        <v>-8.2000000000004292E-3</v>
      </c>
      <c r="D1154" s="2">
        <f t="shared" si="134"/>
        <v>4.4929800000000002</v>
      </c>
      <c r="E1154" s="2">
        <f t="shared" si="136"/>
        <v>4.5082600000000008</v>
      </c>
      <c r="F1154" s="2">
        <f t="shared" si="137"/>
        <v>4.5493399999999991</v>
      </c>
      <c r="G1154" s="2">
        <f t="shared" si="139"/>
        <v>4.6175719999999991</v>
      </c>
      <c r="H1154" s="2">
        <f t="shared" si="135"/>
        <v>4.936881999999998</v>
      </c>
      <c r="I1154" s="2">
        <f t="array" ref="I1154">SUMPRODUCT(B1138:B1157, (ROW(B1138:B1157)-ROW(B1138)+1)) / (20*21/2)</f>
        <v>4.5269804761904764</v>
      </c>
      <c r="J1154" s="2">
        <f t="shared" si="138"/>
        <v>4.5480319987881348</v>
      </c>
      <c r="K1154" s="2">
        <f t="shared" si="140"/>
        <v>4.5969269444655989</v>
      </c>
    </row>
    <row r="1155" spans="1:11" ht="13.5" x14ac:dyDescent="0.25">
      <c r="A1155" s="4">
        <f>TITRES_STAT!B1158</f>
        <v>43693</v>
      </c>
      <c r="B1155" s="2">
        <f>TITRES_STAT!D1158</f>
        <v>4.5408999999999997</v>
      </c>
      <c r="C1155" s="2">
        <f t="shared" si="133"/>
        <v>0</v>
      </c>
      <c r="D1155" s="2">
        <f t="shared" si="134"/>
        <v>4.51776</v>
      </c>
      <c r="E1155" s="2">
        <f t="shared" si="136"/>
        <v>4.5132200000000005</v>
      </c>
      <c r="F1155" s="2">
        <f t="shared" si="137"/>
        <v>4.5493399999999991</v>
      </c>
      <c r="G1155" s="2">
        <f t="shared" si="139"/>
        <v>4.6127939999999992</v>
      </c>
      <c r="H1155" s="2">
        <f t="shared" si="135"/>
        <v>4.9284919999999985</v>
      </c>
      <c r="I1155" s="2">
        <f t="array" ref="I1155">SUMPRODUCT(B1139:B1158, (ROW(B1139:B1158)-ROW(B1139)+1)) / (20*21/2)</f>
        <v>4.5253128571428576</v>
      </c>
      <c r="J1155" s="2">
        <f t="shared" si="138"/>
        <v>4.5473527608083124</v>
      </c>
      <c r="K1155" s="2">
        <f t="shared" si="140"/>
        <v>4.5947298093885163</v>
      </c>
    </row>
    <row r="1156" spans="1:11" ht="13.5" x14ac:dyDescent="0.25">
      <c r="A1156" s="4">
        <f>TITRES_STAT!B1159</f>
        <v>43696</v>
      </c>
      <c r="B1156" s="2">
        <f>TITRES_STAT!D1159</f>
        <v>4.5326000000000004</v>
      </c>
      <c r="C1156" s="2">
        <f t="shared" ref="C1156:C1219" si="141">B1156-B1155</f>
        <v>-8.2999999999993079E-3</v>
      </c>
      <c r="D1156" s="2">
        <f t="shared" si="134"/>
        <v>4.5408799999999996</v>
      </c>
      <c r="E1156" s="2">
        <f t="shared" si="136"/>
        <v>4.5123899999999999</v>
      </c>
      <c r="F1156" s="2">
        <f t="shared" si="137"/>
        <v>4.542114999999999</v>
      </c>
      <c r="G1156" s="2">
        <f t="shared" si="139"/>
        <v>4.6093659999999987</v>
      </c>
      <c r="H1156" s="2">
        <f t="shared" si="135"/>
        <v>4.9200604999999982</v>
      </c>
      <c r="I1156" s="2">
        <f t="array" ref="I1156">SUMPRODUCT(B1140:B1159, (ROW(B1140:B1159)-ROW(B1140)+1)) / (20*21/2)</f>
        <v>4.5233238095238111</v>
      </c>
      <c r="J1156" s="2">
        <f t="shared" si="138"/>
        <v>4.5459477359694258</v>
      </c>
      <c r="K1156" s="2">
        <f t="shared" si="140"/>
        <v>4.5922933462752411</v>
      </c>
    </row>
    <row r="1157" spans="1:11" ht="13.5" x14ac:dyDescent="0.25">
      <c r="A1157" s="4">
        <f>TITRES_STAT!B1160</f>
        <v>43697</v>
      </c>
      <c r="B1157" s="2">
        <f>TITRES_STAT!D1160</f>
        <v>4.5368000000000004</v>
      </c>
      <c r="C1157" s="2">
        <f t="shared" si="141"/>
        <v>4.1999999999999815E-3</v>
      </c>
      <c r="D1157" s="2">
        <f t="shared" si="134"/>
        <v>4.5400599999999995</v>
      </c>
      <c r="E1157" s="2">
        <f t="shared" si="136"/>
        <v>4.5119799999999994</v>
      </c>
      <c r="F1157" s="2">
        <f t="shared" si="137"/>
        <v>4.5419099999999997</v>
      </c>
      <c r="G1157" s="2">
        <f t="shared" si="139"/>
        <v>4.6060219999999985</v>
      </c>
      <c r="H1157" s="2">
        <f t="shared" si="135"/>
        <v>4.9116499999999972</v>
      </c>
      <c r="I1157" s="2">
        <f t="array" ref="I1157">SUMPRODUCT(B1141:B1160, (ROW(B1141:B1160)-ROW(B1141)+1)) / (20*21/2)</f>
        <v>4.5333933333333327</v>
      </c>
      <c r="J1157" s="2">
        <f t="shared" si="138"/>
        <v>4.545076523019957</v>
      </c>
      <c r="K1157" s="2">
        <f t="shared" si="140"/>
        <v>4.5901171366173887</v>
      </c>
    </row>
    <row r="1158" spans="1:11" ht="13.5" x14ac:dyDescent="0.25">
      <c r="A1158" s="4">
        <f>TITRES_STAT!B1161</f>
        <v>43698</v>
      </c>
      <c r="B1158" s="2">
        <f>TITRES_STAT!D1161</f>
        <v>4.5244</v>
      </c>
      <c r="C1158" s="2">
        <f t="shared" si="141"/>
        <v>-1.2400000000000411E-2</v>
      </c>
      <c r="D1158" s="2">
        <f t="shared" si="134"/>
        <v>4.53512</v>
      </c>
      <c r="E1158" s="2">
        <f t="shared" si="136"/>
        <v>4.5103299999999997</v>
      </c>
      <c r="F1158" s="2">
        <f t="shared" si="137"/>
        <v>4.5410849999999998</v>
      </c>
      <c r="G1158" s="2">
        <f t="shared" si="139"/>
        <v>4.6024299999999991</v>
      </c>
      <c r="H1158" s="2">
        <f t="shared" si="135"/>
        <v>4.9031774999999982</v>
      </c>
      <c r="I1158" s="2">
        <f t="array" ref="I1158">SUMPRODUCT(B1142:B1161, (ROW(B1142:B1161)-ROW(B1142)+1)) / (20*21/2)</f>
        <v>4.530383333333333</v>
      </c>
      <c r="J1158" s="2">
        <f t="shared" si="138"/>
        <v>4.5431073303513898</v>
      </c>
      <c r="K1158" s="2">
        <f t="shared" si="140"/>
        <v>4.5875399940049428</v>
      </c>
    </row>
    <row r="1159" spans="1:11" ht="13.5" x14ac:dyDescent="0.25">
      <c r="A1159" s="4">
        <f>TITRES_STAT!B1162</f>
        <v>43699</v>
      </c>
      <c r="B1159" s="2">
        <f>TITRES_STAT!D1162</f>
        <v>4.5202</v>
      </c>
      <c r="C1159" s="2">
        <f t="shared" si="141"/>
        <v>-4.1999999999999815E-3</v>
      </c>
      <c r="D1159" s="2">
        <f t="shared" ref="D1159:D1222" si="142">AVERAGE(B1155:B1159)</f>
        <v>4.5309799999999996</v>
      </c>
      <c r="E1159" s="2">
        <f t="shared" si="136"/>
        <v>4.5119800000000003</v>
      </c>
      <c r="F1159" s="2">
        <f t="shared" si="137"/>
        <v>4.5342700000000002</v>
      </c>
      <c r="G1159" s="2">
        <f t="shared" si="139"/>
        <v>4.5987539999999987</v>
      </c>
      <c r="H1159" s="2">
        <f t="shared" si="135"/>
        <v>4.894683999999998</v>
      </c>
      <c r="I1159" s="2">
        <f t="array" ref="I1159">SUMPRODUCT(B1143:B1162, (ROW(B1143:B1162)-ROW(B1143)+1)) / (20*21/2)</f>
        <v>4.5192933333333327</v>
      </c>
      <c r="J1159" s="2">
        <f t="shared" si="138"/>
        <v>4.5409256798417337</v>
      </c>
      <c r="K1159" s="2">
        <f t="shared" si="140"/>
        <v>4.5848992099263173</v>
      </c>
    </row>
    <row r="1160" spans="1:11" ht="13.5" x14ac:dyDescent="0.25">
      <c r="A1160" s="4">
        <f>TITRES_STAT!B1163</f>
        <v>43700</v>
      </c>
      <c r="B1160" s="2">
        <f>TITRES_STAT!D1163</f>
        <v>4.6399999999999997</v>
      </c>
      <c r="C1160" s="2">
        <f t="shared" si="141"/>
        <v>0.11979999999999968</v>
      </c>
      <c r="D1160" s="2">
        <f t="shared" si="142"/>
        <v>4.5508000000000006</v>
      </c>
      <c r="E1160" s="2">
        <f t="shared" si="136"/>
        <v>4.5342800000000008</v>
      </c>
      <c r="F1160" s="2">
        <f t="shared" si="137"/>
        <v>4.5353050000000001</v>
      </c>
      <c r="G1160" s="2">
        <f t="shared" si="139"/>
        <v>4.5976319999999991</v>
      </c>
      <c r="H1160" s="2">
        <f t="shared" si="135"/>
        <v>4.886789499999999</v>
      </c>
      <c r="I1160" s="2">
        <f t="array" ref="I1160">SUMPRODUCT(B1144:B1163, (ROW(B1144:B1163)-ROW(B1144)+1)) / (20*21/2)</f>
        <v>4.5170528571428568</v>
      </c>
      <c r="J1160" s="2">
        <f t="shared" si="138"/>
        <v>4.5503613293806158</v>
      </c>
      <c r="K1160" s="2">
        <f t="shared" si="140"/>
        <v>4.587060025223324</v>
      </c>
    </row>
    <row r="1161" spans="1:11" ht="13.5" x14ac:dyDescent="0.25">
      <c r="A1161" s="4">
        <f>TITRES_STAT!B1164</f>
        <v>43703</v>
      </c>
      <c r="B1161" s="2">
        <f>TITRES_STAT!D1164</f>
        <v>4.5037000000000003</v>
      </c>
      <c r="C1161" s="2">
        <f t="shared" si="141"/>
        <v>-0.13629999999999942</v>
      </c>
      <c r="D1161" s="2">
        <f t="shared" si="142"/>
        <v>4.5450199999999992</v>
      </c>
      <c r="E1161" s="2">
        <f t="shared" si="136"/>
        <v>4.5429500000000003</v>
      </c>
      <c r="F1161" s="2">
        <f t="shared" si="137"/>
        <v>4.5334450000000004</v>
      </c>
      <c r="G1161" s="2">
        <f t="shared" si="139"/>
        <v>4.5940239999999992</v>
      </c>
      <c r="H1161" s="2">
        <f t="shared" si="135"/>
        <v>4.8776154999999983</v>
      </c>
      <c r="I1161" s="2">
        <f t="array" ref="I1161">SUMPRODUCT(B1145:B1164, (ROW(B1145:B1164)-ROW(B1145)+1)) / (20*21/2)</f>
        <v>4.5173638095238093</v>
      </c>
      <c r="J1161" s="2">
        <f t="shared" si="138"/>
        <v>4.5459173932491286</v>
      </c>
      <c r="K1161" s="2">
        <f t="shared" si="140"/>
        <v>4.583791004626331</v>
      </c>
    </row>
    <row r="1162" spans="1:11" ht="13.5" x14ac:dyDescent="0.25">
      <c r="A1162" s="4">
        <f>TITRES_STAT!B1165</f>
        <v>43704</v>
      </c>
      <c r="B1162" s="2">
        <f>TITRES_STAT!D1165</f>
        <v>4.4169999999999998</v>
      </c>
      <c r="C1162" s="2">
        <f t="shared" si="141"/>
        <v>-8.6700000000000443E-2</v>
      </c>
      <c r="D1162" s="2">
        <f t="shared" si="142"/>
        <v>4.5210600000000003</v>
      </c>
      <c r="E1162" s="2">
        <f t="shared" si="136"/>
        <v>4.5305599999999995</v>
      </c>
      <c r="F1162" s="2">
        <f t="shared" si="137"/>
        <v>4.5231250000000012</v>
      </c>
      <c r="G1162" s="2">
        <f t="shared" si="139"/>
        <v>4.591073999999999</v>
      </c>
      <c r="H1162" s="2">
        <f t="shared" ref="H1162:H1225" si="143">AVERAGE(B963:B1162)</f>
        <v>4.8680079999999979</v>
      </c>
      <c r="I1162" s="2">
        <f t="array" ref="I1162">SUMPRODUCT(B1146:B1165, (ROW(B1146:B1165)-ROW(B1146)+1)) / (20*21/2)</f>
        <v>4.5197447619047617</v>
      </c>
      <c r="J1162" s="2">
        <f t="shared" si="138"/>
        <v>4.5336395462730206</v>
      </c>
      <c r="K1162" s="2">
        <f t="shared" si="140"/>
        <v>4.5772501809154953</v>
      </c>
    </row>
    <row r="1163" spans="1:11" ht="13.5" x14ac:dyDescent="0.25">
      <c r="A1163" s="4">
        <f>TITRES_STAT!B1166</f>
        <v>43705</v>
      </c>
      <c r="B1163" s="2">
        <f>TITRES_STAT!D1166</f>
        <v>4.4996</v>
      </c>
      <c r="C1163" s="2">
        <f t="shared" si="141"/>
        <v>8.2600000000000229E-2</v>
      </c>
      <c r="D1163" s="2">
        <f t="shared" si="142"/>
        <v>4.5160999999999998</v>
      </c>
      <c r="E1163" s="2">
        <f t="shared" si="136"/>
        <v>4.5256100000000004</v>
      </c>
      <c r="F1163" s="2">
        <f t="shared" si="137"/>
        <v>4.516935000000001</v>
      </c>
      <c r="G1163" s="2">
        <f t="shared" si="139"/>
        <v>4.5878619999999977</v>
      </c>
      <c r="H1163" s="2">
        <f t="shared" si="143"/>
        <v>4.8596109999999983</v>
      </c>
      <c r="I1163" s="2">
        <f t="array" ref="I1163">SUMPRODUCT(B1147:B1166, (ROW(B1147:B1166)-ROW(B1147)+1)) / (20*21/2)</f>
        <v>4.5218895238095236</v>
      </c>
      <c r="J1163" s="2">
        <f t="shared" si="138"/>
        <v>4.5303976847232086</v>
      </c>
      <c r="K1163" s="2">
        <f t="shared" si="140"/>
        <v>4.5742050757815544</v>
      </c>
    </row>
    <row r="1164" spans="1:11" ht="13.5" x14ac:dyDescent="0.25">
      <c r="A1164" s="4">
        <f>TITRES_STAT!B1167</f>
        <v>43706</v>
      </c>
      <c r="B1164" s="2">
        <f>TITRES_STAT!D1167</f>
        <v>4.5202</v>
      </c>
      <c r="C1164" s="2">
        <f t="shared" si="141"/>
        <v>2.0599999999999952E-2</v>
      </c>
      <c r="D1164" s="2">
        <f t="shared" si="142"/>
        <v>4.5160999999999998</v>
      </c>
      <c r="E1164" s="2">
        <f t="shared" ref="E1164:E1227" si="144">AVERAGE(B1155:B1164)</f>
        <v>4.5235400000000006</v>
      </c>
      <c r="F1164" s="2">
        <f t="shared" si="137"/>
        <v>4.5159000000000002</v>
      </c>
      <c r="G1164" s="2">
        <f t="shared" si="139"/>
        <v>4.5849819999999974</v>
      </c>
      <c r="H1164" s="2">
        <f t="shared" si="143"/>
        <v>4.8519149999999982</v>
      </c>
      <c r="I1164" s="2">
        <f t="array" ref="I1164">SUMPRODUCT(B1148:B1167, (ROW(B1148:B1167)-ROW(B1148)+1)) / (20*21/2)</f>
        <v>4.5240342857142855</v>
      </c>
      <c r="J1164" s="2">
        <f t="shared" si="138"/>
        <v>4.529426476654332</v>
      </c>
      <c r="K1164" s="2">
        <f t="shared" si="140"/>
        <v>4.5720872296724737</v>
      </c>
    </row>
    <row r="1165" spans="1:11" ht="13.5" x14ac:dyDescent="0.25">
      <c r="A1165" s="4">
        <f>TITRES_STAT!B1168</f>
        <v>43707</v>
      </c>
      <c r="B1165" s="2">
        <f>TITRES_STAT!D1168</f>
        <v>4.5408999999999997</v>
      </c>
      <c r="C1165" s="2">
        <f t="shared" si="141"/>
        <v>2.0699999999999719E-2</v>
      </c>
      <c r="D1165" s="2">
        <f t="shared" si="142"/>
        <v>4.4962800000000005</v>
      </c>
      <c r="E1165" s="2">
        <f t="shared" si="144"/>
        <v>4.5235400000000006</v>
      </c>
      <c r="F1165" s="2">
        <f t="shared" si="137"/>
        <v>4.5183799999999996</v>
      </c>
      <c r="G1165" s="2">
        <f t="shared" si="139"/>
        <v>4.5841099999999981</v>
      </c>
      <c r="H1165" s="2">
        <f t="shared" si="143"/>
        <v>4.8452189999999975</v>
      </c>
      <c r="I1165" s="2">
        <f t="array" ref="I1165">SUMPRODUCT(B1149:B1168, (ROW(B1149:B1168)-ROW(B1149)+1)) / (20*21/2)</f>
        <v>4.5163504761904756</v>
      </c>
      <c r="J1165" s="2">
        <f t="shared" si="138"/>
        <v>4.5305191931634434</v>
      </c>
      <c r="K1165" s="2">
        <f t="shared" si="140"/>
        <v>4.5708642010578666</v>
      </c>
    </row>
    <row r="1166" spans="1:11" ht="13.5" x14ac:dyDescent="0.25">
      <c r="A1166" s="4">
        <f>TITRES_STAT!B1169</f>
        <v>43710</v>
      </c>
      <c r="B1166" s="2">
        <f>TITRES_STAT!D1169</f>
        <v>4.5408999999999997</v>
      </c>
      <c r="C1166" s="2">
        <f t="shared" si="141"/>
        <v>0</v>
      </c>
      <c r="D1166" s="2">
        <f t="shared" si="142"/>
        <v>4.5037199999999995</v>
      </c>
      <c r="E1166" s="2">
        <f t="shared" si="144"/>
        <v>4.5243700000000002</v>
      </c>
      <c r="F1166" s="2">
        <f t="shared" si="137"/>
        <v>4.5183799999999996</v>
      </c>
      <c r="G1166" s="2">
        <f t="shared" si="139"/>
        <v>4.5824419999999977</v>
      </c>
      <c r="H1166" s="2">
        <f t="shared" si="143"/>
        <v>4.8387224999999985</v>
      </c>
      <c r="I1166" s="2">
        <f t="array" ref="I1166">SUMPRODUCT(B1150:B1169, (ROW(B1150:B1169)-ROW(B1150)+1)) / (20*21/2)</f>
        <v>4.5189866666666667</v>
      </c>
      <c r="J1166" s="2">
        <f t="shared" si="138"/>
        <v>4.5315078414335916</v>
      </c>
      <c r="K1166" s="2">
        <f t="shared" si="140"/>
        <v>4.5696891343497148</v>
      </c>
    </row>
    <row r="1167" spans="1:11" ht="13.5" x14ac:dyDescent="0.25">
      <c r="A1167" s="4">
        <f>TITRES_STAT!B1170</f>
        <v>43711</v>
      </c>
      <c r="B1167" s="2">
        <f>TITRES_STAT!D1170</f>
        <v>4.5408999999999997</v>
      </c>
      <c r="C1167" s="2">
        <f t="shared" si="141"/>
        <v>0</v>
      </c>
      <c r="D1167" s="2">
        <f t="shared" si="142"/>
        <v>4.5285000000000002</v>
      </c>
      <c r="E1167" s="2">
        <f t="shared" si="144"/>
        <v>4.5247799999999998</v>
      </c>
      <c r="F1167" s="2">
        <f t="shared" si="137"/>
        <v>4.5183799999999987</v>
      </c>
      <c r="G1167" s="2">
        <f t="shared" si="139"/>
        <v>4.5823679999999971</v>
      </c>
      <c r="H1167" s="2">
        <f t="shared" si="143"/>
        <v>4.8331229999999978</v>
      </c>
      <c r="I1167" s="2">
        <f t="array" ref="I1167">SUMPRODUCT(B1151:B1170, (ROW(B1151:B1170)-ROW(B1151)+1)) / (20*21/2)</f>
        <v>4.5328457142857141</v>
      </c>
      <c r="J1167" s="2">
        <f t="shared" si="138"/>
        <v>4.5324023327256304</v>
      </c>
      <c r="K1167" s="2">
        <f t="shared" si="140"/>
        <v>4.5685601486889418</v>
      </c>
    </row>
    <row r="1168" spans="1:11" ht="13.5" x14ac:dyDescent="0.25">
      <c r="A1168" s="4">
        <f>TITRES_STAT!B1171</f>
        <v>43712</v>
      </c>
      <c r="B1168" s="2">
        <f>TITRES_STAT!D1171</f>
        <v>4.4377000000000004</v>
      </c>
      <c r="C1168" s="2">
        <f t="shared" si="141"/>
        <v>-0.10319999999999929</v>
      </c>
      <c r="D1168" s="2">
        <f t="shared" si="142"/>
        <v>4.5161199999999999</v>
      </c>
      <c r="E1168" s="2">
        <f t="shared" si="144"/>
        <v>4.5161099999999994</v>
      </c>
      <c r="F1168" s="2">
        <f t="shared" si="137"/>
        <v>4.5132199999999996</v>
      </c>
      <c r="G1168" s="2">
        <f t="shared" si="139"/>
        <v>4.5770419999999987</v>
      </c>
      <c r="H1168" s="2">
        <f t="shared" si="143"/>
        <v>4.8264094999999978</v>
      </c>
      <c r="I1168" s="2">
        <f t="array" ref="I1168">SUMPRODUCT(B1152:B1171, (ROW(B1152:B1171)-ROW(B1152)+1)) / (20*21/2)</f>
        <v>4.5439733333333336</v>
      </c>
      <c r="J1168" s="2">
        <f t="shared" si="138"/>
        <v>4.5233830629422371</v>
      </c>
      <c r="K1168" s="2">
        <f t="shared" si="140"/>
        <v>4.5634283781521212</v>
      </c>
    </row>
    <row r="1169" spans="1:11" ht="13.5" x14ac:dyDescent="0.25">
      <c r="A1169" s="4">
        <f>TITRES_STAT!B1172</f>
        <v>43713</v>
      </c>
      <c r="B1169" s="2">
        <f>TITRES_STAT!D1172</f>
        <v>4.5408999999999997</v>
      </c>
      <c r="C1169" s="2">
        <f t="shared" si="141"/>
        <v>0.10319999999999929</v>
      </c>
      <c r="D1169" s="2">
        <f t="shared" si="142"/>
        <v>4.5202599999999995</v>
      </c>
      <c r="E1169" s="2">
        <f t="shared" si="144"/>
        <v>4.5181799999999992</v>
      </c>
      <c r="F1169" s="2">
        <f t="shared" si="137"/>
        <v>4.5150799999999993</v>
      </c>
      <c r="G1169" s="2">
        <f t="shared" si="139"/>
        <v>4.5765699999999985</v>
      </c>
      <c r="H1169" s="2">
        <f t="shared" si="143"/>
        <v>4.820710499999997</v>
      </c>
      <c r="I1169" s="2">
        <f t="array" ref="I1169">SUMPRODUCT(B1153:B1172, (ROW(B1153:B1172)-ROW(B1153)+1)) / (20*21/2)</f>
        <v>4.542219523809524</v>
      </c>
      <c r="J1169" s="2">
        <f t="shared" si="138"/>
        <v>4.5250513426620236</v>
      </c>
      <c r="K1169" s="2">
        <f t="shared" si="140"/>
        <v>4.5625449123422337</v>
      </c>
    </row>
    <row r="1170" spans="1:11" ht="13.5" x14ac:dyDescent="0.25">
      <c r="A1170" s="4">
        <f>TITRES_STAT!B1173</f>
        <v>43714</v>
      </c>
      <c r="B1170" s="2">
        <f>TITRES_STAT!D1173</f>
        <v>4.6605999999999996</v>
      </c>
      <c r="C1170" s="2">
        <f t="shared" si="141"/>
        <v>0.11969999999999992</v>
      </c>
      <c r="D1170" s="2">
        <f t="shared" si="142"/>
        <v>4.5442</v>
      </c>
      <c r="E1170" s="2">
        <f t="shared" si="144"/>
        <v>4.5202400000000003</v>
      </c>
      <c r="F1170" s="2">
        <f t="shared" si="137"/>
        <v>4.5272600000000001</v>
      </c>
      <c r="G1170" s="2">
        <f t="shared" si="139"/>
        <v>4.5780919999999981</v>
      </c>
      <c r="H1170" s="2">
        <f t="shared" si="143"/>
        <v>4.8156299999999979</v>
      </c>
      <c r="I1170" s="2">
        <f t="array" ref="I1170">SUMPRODUCT(B1154:B1173, (ROW(B1154:B1173)-ROW(B1154)+1)) / (20*21/2)</f>
        <v>4.5366404761904757</v>
      </c>
      <c r="J1170" s="2">
        <f t="shared" si="138"/>
        <v>4.537960738598974</v>
      </c>
      <c r="K1170" s="2">
        <f t="shared" si="140"/>
        <v>4.56639020989744</v>
      </c>
    </row>
    <row r="1171" spans="1:11" ht="13.5" x14ac:dyDescent="0.25">
      <c r="A1171" s="4">
        <f>TITRES_STAT!B1174</f>
        <v>43717</v>
      </c>
      <c r="B1171" s="2">
        <f>TITRES_STAT!D1174</f>
        <v>4.6440999999999999</v>
      </c>
      <c r="C1171" s="2">
        <f t="shared" si="141"/>
        <v>-1.6499999999999737E-2</v>
      </c>
      <c r="D1171" s="2">
        <f t="shared" si="142"/>
        <v>4.5648399999999993</v>
      </c>
      <c r="E1171" s="2">
        <f t="shared" si="144"/>
        <v>4.5342800000000008</v>
      </c>
      <c r="F1171" s="2">
        <f t="shared" si="137"/>
        <v>4.5386150000000001</v>
      </c>
      <c r="G1171" s="2">
        <f t="shared" si="139"/>
        <v>4.5792839999999986</v>
      </c>
      <c r="H1171" s="2">
        <f t="shared" si="143"/>
        <v>4.8105464999999974</v>
      </c>
      <c r="I1171" s="2">
        <f t="array" ref="I1171">SUMPRODUCT(B1155:B1174, (ROW(B1155:B1174)-ROW(B1155)+1)) / (20*21/2)</f>
        <v>4.5313952380952394</v>
      </c>
      <c r="J1171" s="2">
        <f t="shared" si="138"/>
        <v>4.5480692396847866</v>
      </c>
      <c r="K1171" s="2">
        <f t="shared" si="140"/>
        <v>4.5694376526465605</v>
      </c>
    </row>
    <row r="1172" spans="1:11" ht="13.5" x14ac:dyDescent="0.25">
      <c r="A1172" s="4">
        <f>TITRES_STAT!B1175</f>
        <v>43718</v>
      </c>
      <c r="B1172" s="2">
        <f>TITRES_STAT!D1175</f>
        <v>4.5202</v>
      </c>
      <c r="C1172" s="2">
        <f t="shared" si="141"/>
        <v>-0.1238999999999999</v>
      </c>
      <c r="D1172" s="2">
        <f t="shared" si="142"/>
        <v>4.5606999999999989</v>
      </c>
      <c r="E1172" s="2">
        <f t="shared" si="144"/>
        <v>4.5446000000000009</v>
      </c>
      <c r="F1172" s="2">
        <f t="shared" ref="F1172:F1235" si="145">AVERAGE(B1153:B1172)</f>
        <v>4.5375800000000002</v>
      </c>
      <c r="G1172" s="2">
        <f t="shared" si="139"/>
        <v>4.5783979999999964</v>
      </c>
      <c r="H1172" s="2">
        <f t="shared" si="143"/>
        <v>4.8043849999999972</v>
      </c>
      <c r="I1172" s="2">
        <f t="array" ref="I1172">SUMPRODUCT(B1156:B1175, (ROW(B1156:B1175)-ROW(B1156)+1)) / (20*21/2)</f>
        <v>4.5150352380952379</v>
      </c>
      <c r="J1172" s="2">
        <f t="shared" si="138"/>
        <v>4.5454150263814741</v>
      </c>
      <c r="K1172" s="2">
        <f t="shared" si="140"/>
        <v>4.5675067643074794</v>
      </c>
    </row>
    <row r="1173" spans="1:11" ht="13.5" x14ac:dyDescent="0.25">
      <c r="A1173" s="4">
        <f>TITRES_STAT!B1176</f>
        <v>43719</v>
      </c>
      <c r="B1173" s="2">
        <f>TITRES_STAT!D1176</f>
        <v>4.4790000000000001</v>
      </c>
      <c r="C1173" s="2">
        <f t="shared" si="141"/>
        <v>-4.1199999999999903E-2</v>
      </c>
      <c r="D1173" s="2">
        <f t="shared" si="142"/>
        <v>4.5689599999999997</v>
      </c>
      <c r="E1173" s="2">
        <f t="shared" si="144"/>
        <v>4.5425400000000007</v>
      </c>
      <c r="F1173" s="2">
        <f t="shared" si="145"/>
        <v>4.5340749999999996</v>
      </c>
      <c r="G1173" s="2">
        <f t="shared" si="139"/>
        <v>4.5744559999999979</v>
      </c>
      <c r="H1173" s="2">
        <f t="shared" si="143"/>
        <v>4.798037499999996</v>
      </c>
      <c r="I1173" s="2">
        <f t="array" ref="I1173">SUMPRODUCT(B1157:B1176, (ROW(B1157:B1176)-ROW(B1157)+1)) / (20*21/2)</f>
        <v>4.5081976190476194</v>
      </c>
      <c r="J1173" s="2">
        <f t="shared" ref="J1173:J1236" si="146">$J$4*B1173+J1172*(1-$J$4)</f>
        <v>4.5390897857737142</v>
      </c>
      <c r="K1173" s="2">
        <f t="shared" si="140"/>
        <v>4.5640359108052255</v>
      </c>
    </row>
    <row r="1174" spans="1:11" ht="13.5" x14ac:dyDescent="0.25">
      <c r="A1174" s="4">
        <f>TITRES_STAT!B1177</f>
        <v>43720</v>
      </c>
      <c r="B1174" s="2">
        <f>TITRES_STAT!D1177</f>
        <v>4.4790000000000001</v>
      </c>
      <c r="C1174" s="2">
        <f t="shared" si="141"/>
        <v>0</v>
      </c>
      <c r="D1174" s="2">
        <f t="shared" si="142"/>
        <v>4.5565799999999994</v>
      </c>
      <c r="E1174" s="2">
        <f t="shared" si="144"/>
        <v>4.5384200000000003</v>
      </c>
      <c r="F1174" s="2">
        <f t="shared" si="145"/>
        <v>4.5309800000000005</v>
      </c>
      <c r="G1174" s="2">
        <f t="shared" si="139"/>
        <v>4.5683599999999984</v>
      </c>
      <c r="H1174" s="2">
        <f t="shared" si="143"/>
        <v>4.7915504999999969</v>
      </c>
      <c r="I1174" s="2">
        <f t="array" ref="I1174">SUMPRODUCT(B1158:B1177, (ROW(B1158:B1177)-ROW(B1158)+1)) / (20*21/2)</f>
        <v>4.4907433333333335</v>
      </c>
      <c r="J1174" s="2">
        <f t="shared" si="146"/>
        <v>4.5333669490333603</v>
      </c>
      <c r="K1174" s="2">
        <f t="shared" si="140"/>
        <v>4.5607011692050214</v>
      </c>
    </row>
    <row r="1175" spans="1:11" ht="13.5" x14ac:dyDescent="0.25">
      <c r="A1175" s="4">
        <f>TITRES_STAT!B1178</f>
        <v>43721</v>
      </c>
      <c r="B1175" s="2">
        <f>TITRES_STAT!D1178</f>
        <v>4.3592000000000004</v>
      </c>
      <c r="C1175" s="2">
        <f t="shared" si="141"/>
        <v>-0.11979999999999968</v>
      </c>
      <c r="D1175" s="2">
        <f t="shared" si="142"/>
        <v>4.4962999999999997</v>
      </c>
      <c r="E1175" s="2">
        <f t="shared" si="144"/>
        <v>4.5202499999999999</v>
      </c>
      <c r="F1175" s="2">
        <f t="shared" si="145"/>
        <v>4.5218949999999998</v>
      </c>
      <c r="G1175" s="2">
        <f t="shared" si="139"/>
        <v>4.5606659999999986</v>
      </c>
      <c r="H1175" s="2">
        <f t="shared" si="143"/>
        <v>4.7845044999999962</v>
      </c>
      <c r="I1175" s="2">
        <f t="array" ref="I1175">SUMPRODUCT(B1159:B1178, (ROW(B1159:B1178)-ROW(B1159)+1)) / (20*21/2)</f>
        <v>4.4663857142857148</v>
      </c>
      <c r="J1175" s="2">
        <f t="shared" si="146"/>
        <v>4.5167796205539927</v>
      </c>
      <c r="K1175" s="2">
        <f t="shared" si="140"/>
        <v>4.5527991625695297</v>
      </c>
    </row>
    <row r="1176" spans="1:11" ht="13.5" x14ac:dyDescent="0.25">
      <c r="A1176" s="4">
        <f>TITRES_STAT!B1179</f>
        <v>43724</v>
      </c>
      <c r="B1176" s="2">
        <f>TITRES_STAT!D1179</f>
        <v>4.4500999999999999</v>
      </c>
      <c r="C1176" s="2">
        <f t="shared" si="141"/>
        <v>9.0899999999999537E-2</v>
      </c>
      <c r="D1176" s="2">
        <f t="shared" si="142"/>
        <v>4.4575000000000005</v>
      </c>
      <c r="E1176" s="2">
        <f t="shared" si="144"/>
        <v>4.5111699999999999</v>
      </c>
      <c r="F1176" s="2">
        <f t="shared" si="145"/>
        <v>4.5177700000000005</v>
      </c>
      <c r="G1176" s="2">
        <f t="shared" si="139"/>
        <v>4.557579999999998</v>
      </c>
      <c r="H1176" s="2">
        <f t="shared" si="143"/>
        <v>4.7780724999999959</v>
      </c>
      <c r="I1176" s="2">
        <f t="array" ref="I1176">SUMPRODUCT(B1160:B1179, (ROW(B1160:B1179)-ROW(B1160)+1)) / (20*21/2)</f>
        <v>4.4507923809523806</v>
      </c>
      <c r="J1176" s="2">
        <f t="shared" si="146"/>
        <v>4.5104291805012311</v>
      </c>
      <c r="K1176" s="2">
        <f t="shared" si="140"/>
        <v>4.5487717444295486</v>
      </c>
    </row>
    <row r="1177" spans="1:11" ht="13.5" x14ac:dyDescent="0.25">
      <c r="A1177" s="4">
        <f>TITRES_STAT!B1180</f>
        <v>43725</v>
      </c>
      <c r="B1177" s="2">
        <f>TITRES_STAT!D1180</f>
        <v>4.3345000000000002</v>
      </c>
      <c r="C1177" s="2">
        <f t="shared" si="141"/>
        <v>-0.1155999999999997</v>
      </c>
      <c r="D1177" s="2">
        <f t="shared" si="142"/>
        <v>4.4203599999999996</v>
      </c>
      <c r="E1177" s="2">
        <f t="shared" si="144"/>
        <v>4.4905299999999988</v>
      </c>
      <c r="F1177" s="2">
        <f t="shared" si="145"/>
        <v>4.5076550000000006</v>
      </c>
      <c r="G1177" s="2">
        <f t="shared" si="139"/>
        <v>4.5486739999999974</v>
      </c>
      <c r="H1177" s="2">
        <f t="shared" si="143"/>
        <v>4.7712614999999969</v>
      </c>
      <c r="I1177" s="2">
        <f t="array" ref="I1177">SUMPRODUCT(B1161:B1180, (ROW(B1161:B1180)-ROW(B1161)+1)) / (20*21/2)</f>
        <v>4.4361033333333335</v>
      </c>
      <c r="J1177" s="2">
        <f t="shared" si="146"/>
        <v>4.4936740204534953</v>
      </c>
      <c r="K1177" s="2">
        <f t="shared" si="140"/>
        <v>4.540368930922507</v>
      </c>
    </row>
    <row r="1178" spans="1:11" ht="13.5" x14ac:dyDescent="0.25">
      <c r="A1178" s="4">
        <f>TITRES_STAT!B1181</f>
        <v>43726</v>
      </c>
      <c r="B1178" s="2">
        <f>TITRES_STAT!D1181</f>
        <v>4.2519</v>
      </c>
      <c r="C1178" s="2">
        <f t="shared" si="141"/>
        <v>-8.2600000000000229E-2</v>
      </c>
      <c r="D1178" s="2">
        <f t="shared" si="142"/>
        <v>4.3749399999999996</v>
      </c>
      <c r="E1178" s="2">
        <f t="shared" si="144"/>
        <v>4.4719499999999996</v>
      </c>
      <c r="F1178" s="2">
        <f t="shared" si="145"/>
        <v>4.4940300000000013</v>
      </c>
      <c r="G1178" s="2">
        <f t="shared" si="139"/>
        <v>4.5384359999999973</v>
      </c>
      <c r="H1178" s="2">
        <f t="shared" si="143"/>
        <v>4.7639974999999968</v>
      </c>
      <c r="I1178" s="2">
        <f t="array" ref="I1178">SUMPRODUCT(B1162:B1181, (ROW(B1162:B1181)-ROW(B1162)+1)) / (20*21/2)</f>
        <v>4.4189652380952378</v>
      </c>
      <c r="J1178" s="2">
        <f t="shared" si="146"/>
        <v>4.4706479232674479</v>
      </c>
      <c r="K1178" s="2">
        <f t="shared" si="140"/>
        <v>4.5290564238275071</v>
      </c>
    </row>
    <row r="1179" spans="1:11" ht="13.5" x14ac:dyDescent="0.25">
      <c r="A1179" s="4">
        <f>TITRES_STAT!B1182</f>
        <v>43727</v>
      </c>
      <c r="B1179" s="2">
        <f>TITRES_STAT!D1182</f>
        <v>4.3303000000000003</v>
      </c>
      <c r="C1179" s="2">
        <f t="shared" si="141"/>
        <v>7.8400000000000247E-2</v>
      </c>
      <c r="D1179" s="2">
        <f t="shared" si="142"/>
        <v>4.3452000000000002</v>
      </c>
      <c r="E1179" s="2">
        <f t="shared" si="144"/>
        <v>4.4508899999999993</v>
      </c>
      <c r="F1179" s="2">
        <f t="shared" si="145"/>
        <v>4.484535000000001</v>
      </c>
      <c r="G1179" s="2">
        <f t="shared" si="139"/>
        <v>4.5296859999999972</v>
      </c>
      <c r="H1179" s="2">
        <f t="shared" si="143"/>
        <v>4.7572454999999954</v>
      </c>
      <c r="I1179" s="2">
        <f t="array" ref="I1179">SUMPRODUCT(B1163:B1182, (ROW(B1163:B1182)-ROW(B1163)+1)) / (20*21/2)</f>
        <v>4.3949823809523805</v>
      </c>
      <c r="J1179" s="2">
        <f t="shared" si="146"/>
        <v>4.4572814543848338</v>
      </c>
      <c r="K1179" s="2">
        <f t="shared" si="140"/>
        <v>4.5212620542656445</v>
      </c>
    </row>
    <row r="1180" spans="1:11" ht="13.5" x14ac:dyDescent="0.25">
      <c r="A1180" s="4">
        <f>TITRES_STAT!B1183</f>
        <v>43728</v>
      </c>
      <c r="B1180" s="2">
        <f>TITRES_STAT!D1183</f>
        <v>4.3303000000000003</v>
      </c>
      <c r="C1180" s="2">
        <f t="shared" si="141"/>
        <v>0</v>
      </c>
      <c r="D1180" s="2">
        <f t="shared" si="142"/>
        <v>4.3394200000000005</v>
      </c>
      <c r="E1180" s="2">
        <f t="shared" si="144"/>
        <v>4.4178600000000001</v>
      </c>
      <c r="F1180" s="2">
        <f t="shared" si="145"/>
        <v>4.4690500000000011</v>
      </c>
      <c r="G1180" s="2">
        <f t="shared" si="139"/>
        <v>4.5209359999999972</v>
      </c>
      <c r="H1180" s="2">
        <f t="shared" si="143"/>
        <v>4.750612999999996</v>
      </c>
      <c r="I1180" s="2">
        <f t="array" ref="I1180">SUMPRODUCT(B1164:B1183, (ROW(B1164:B1183)-ROW(B1164)+1)) / (20*21/2)</f>
        <v>4.3720019047619045</v>
      </c>
      <c r="J1180" s="2">
        <f t="shared" si="146"/>
        <v>4.4451879825386591</v>
      </c>
      <c r="K1180" s="2">
        <f t="shared" si="140"/>
        <v>4.5137733462552276</v>
      </c>
    </row>
    <row r="1181" spans="1:11" ht="13.5" x14ac:dyDescent="0.25">
      <c r="A1181" s="4">
        <f>TITRES_STAT!B1184</f>
        <v>43731</v>
      </c>
      <c r="B1181" s="2">
        <f>TITRES_STAT!D1184</f>
        <v>4.2891000000000004</v>
      </c>
      <c r="C1181" s="2">
        <f t="shared" si="141"/>
        <v>-4.1199999999999903E-2</v>
      </c>
      <c r="D1181" s="2">
        <f t="shared" si="142"/>
        <v>4.3072200000000009</v>
      </c>
      <c r="E1181" s="2">
        <f t="shared" si="144"/>
        <v>4.3823600000000003</v>
      </c>
      <c r="F1181" s="2">
        <f t="shared" si="145"/>
        <v>4.4583200000000005</v>
      </c>
      <c r="G1181" s="2">
        <f t="shared" si="139"/>
        <v>4.5147899999999979</v>
      </c>
      <c r="H1181" s="2">
        <f t="shared" si="143"/>
        <v>4.7445714999999966</v>
      </c>
      <c r="I1181" s="2">
        <f t="array" ref="I1181">SUMPRODUCT(B1165:B1184, (ROW(B1165:B1184)-ROW(B1165)+1)) / (20*21/2)</f>
        <v>4.3618171428571433</v>
      </c>
      <c r="J1181" s="2">
        <f t="shared" si="146"/>
        <v>4.4303224603921194</v>
      </c>
      <c r="K1181" s="2">
        <f t="shared" si="140"/>
        <v>4.5049626267942378</v>
      </c>
    </row>
    <row r="1182" spans="1:11" ht="13.5" x14ac:dyDescent="0.25">
      <c r="A1182" s="4">
        <f>TITRES_STAT!B1185</f>
        <v>43732</v>
      </c>
      <c r="B1182" s="2">
        <f>TITRES_STAT!D1185</f>
        <v>4.2065000000000001</v>
      </c>
      <c r="C1182" s="2">
        <f t="shared" si="141"/>
        <v>-8.2600000000000229E-2</v>
      </c>
      <c r="D1182" s="2">
        <f t="shared" si="142"/>
        <v>4.2816200000000011</v>
      </c>
      <c r="E1182" s="2">
        <f t="shared" si="144"/>
        <v>4.3509899999999995</v>
      </c>
      <c r="F1182" s="2">
        <f t="shared" si="145"/>
        <v>4.4477950000000011</v>
      </c>
      <c r="G1182" s="2">
        <f t="shared" si="139"/>
        <v>4.5064519999999986</v>
      </c>
      <c r="H1182" s="2">
        <f t="shared" si="143"/>
        <v>4.738196999999996</v>
      </c>
      <c r="I1182" s="2">
        <f t="array" ref="I1182">SUMPRODUCT(B1166:B1185, (ROW(B1166:B1185)-ROW(B1166)+1)) / (20*21/2)</f>
        <v>4.3616038095238094</v>
      </c>
      <c r="J1182" s="2">
        <f t="shared" si="146"/>
        <v>4.4090060355928697</v>
      </c>
      <c r="K1182" s="2">
        <f t="shared" si="140"/>
        <v>4.4932582100572089</v>
      </c>
    </row>
    <row r="1183" spans="1:11" ht="13.5" x14ac:dyDescent="0.25">
      <c r="A1183" s="4">
        <f>TITRES_STAT!B1186</f>
        <v>43733</v>
      </c>
      <c r="B1183" s="2">
        <f>TITRES_STAT!D1186</f>
        <v>4.2065000000000001</v>
      </c>
      <c r="C1183" s="2">
        <f t="shared" si="141"/>
        <v>0</v>
      </c>
      <c r="D1183" s="2">
        <f t="shared" si="142"/>
        <v>4.2725399999999993</v>
      </c>
      <c r="E1183" s="2">
        <f t="shared" si="144"/>
        <v>4.323739999999999</v>
      </c>
      <c r="F1183" s="2">
        <f t="shared" si="145"/>
        <v>4.4331399999999999</v>
      </c>
      <c r="G1183" s="2">
        <f t="shared" si="139"/>
        <v>4.4981139999999984</v>
      </c>
      <c r="H1183" s="2">
        <f t="shared" si="143"/>
        <v>4.7318819999999961</v>
      </c>
      <c r="I1183" s="2">
        <f t="array" ref="I1183">SUMPRODUCT(B1167:B1186, (ROW(B1167:B1186)-ROW(B1167)+1)) / (20*21/2)</f>
        <v>4.3721795238095247</v>
      </c>
      <c r="J1183" s="2">
        <f t="shared" si="146"/>
        <v>4.3897197464887867</v>
      </c>
      <c r="K1183" s="2">
        <f t="shared" si="140"/>
        <v>4.4820127900549656</v>
      </c>
    </row>
    <row r="1184" spans="1:11" ht="13.5" x14ac:dyDescent="0.25">
      <c r="A1184" s="4">
        <f>TITRES_STAT!B1187</f>
        <v>43734</v>
      </c>
      <c r="B1184" s="2">
        <f>TITRES_STAT!D1187</f>
        <v>4.3262</v>
      </c>
      <c r="C1184" s="2">
        <f t="shared" si="141"/>
        <v>0.11969999999999992</v>
      </c>
      <c r="D1184" s="2">
        <f t="shared" si="142"/>
        <v>4.2717200000000002</v>
      </c>
      <c r="E1184" s="2">
        <f t="shared" si="144"/>
        <v>4.3084600000000002</v>
      </c>
      <c r="F1184" s="2">
        <f t="shared" si="145"/>
        <v>4.4234400000000003</v>
      </c>
      <c r="G1184" s="2">
        <f t="shared" si="139"/>
        <v>4.4938199999999986</v>
      </c>
      <c r="H1184" s="2">
        <f t="shared" si="143"/>
        <v>4.7267039999999971</v>
      </c>
      <c r="I1184" s="2">
        <f t="array" ref="I1184">SUMPRODUCT(B1168:B1187, (ROW(B1168:B1187)-ROW(B1168)+1)) / (20*21/2)</f>
        <v>4.3953952380952375</v>
      </c>
      <c r="J1184" s="2">
        <f t="shared" si="146"/>
        <v>4.3836702468231881</v>
      </c>
      <c r="K1184" s="2">
        <f t="shared" si="140"/>
        <v>4.4759024845626145</v>
      </c>
    </row>
    <row r="1185" spans="1:11" ht="13.5" x14ac:dyDescent="0.25">
      <c r="A1185" s="4">
        <f>TITRES_STAT!B1188</f>
        <v>43735</v>
      </c>
      <c r="B1185" s="2">
        <f>TITRES_STAT!D1188</f>
        <v>4.4211999999999998</v>
      </c>
      <c r="C1185" s="2">
        <f t="shared" si="141"/>
        <v>9.4999999999999751E-2</v>
      </c>
      <c r="D1185" s="2">
        <f t="shared" si="142"/>
        <v>4.2899000000000003</v>
      </c>
      <c r="E1185" s="2">
        <f t="shared" si="144"/>
        <v>4.3146599999999999</v>
      </c>
      <c r="F1185" s="2">
        <f t="shared" si="145"/>
        <v>4.4174550000000004</v>
      </c>
      <c r="G1185" s="2">
        <f t="shared" si="139"/>
        <v>4.4914259999999988</v>
      </c>
      <c r="H1185" s="2">
        <f t="shared" si="143"/>
        <v>4.722000999999997</v>
      </c>
      <c r="I1185" s="2">
        <f t="array" ref="I1185">SUMPRODUCT(B1169:B1188, (ROW(B1169:B1188)-ROW(B1169)+1)) / (20*21/2)</f>
        <v>4.3983838095238088</v>
      </c>
      <c r="J1185" s="2">
        <f t="shared" si="146"/>
        <v>4.3872445090305039</v>
      </c>
      <c r="K1185" s="2">
        <f t="shared" si="140"/>
        <v>4.4737572890895709</v>
      </c>
    </row>
    <row r="1186" spans="1:11" ht="13.5" x14ac:dyDescent="0.25">
      <c r="A1186" s="4">
        <f>TITRES_STAT!B1189</f>
        <v>43738</v>
      </c>
      <c r="B1186" s="2">
        <f>TITRES_STAT!D1189</f>
        <v>4.5285000000000002</v>
      </c>
      <c r="C1186" s="2">
        <f t="shared" si="141"/>
        <v>0.1073000000000004</v>
      </c>
      <c r="D1186" s="2">
        <f t="shared" si="142"/>
        <v>4.3377800000000004</v>
      </c>
      <c r="E1186" s="2">
        <f t="shared" si="144"/>
        <v>4.3224999999999998</v>
      </c>
      <c r="F1186" s="2">
        <f t="shared" si="145"/>
        <v>4.4168350000000007</v>
      </c>
      <c r="G1186" s="2">
        <f t="shared" si="139"/>
        <v>4.4884539999999991</v>
      </c>
      <c r="H1186" s="2">
        <f t="shared" si="143"/>
        <v>4.7166384999999966</v>
      </c>
      <c r="I1186" s="2">
        <f t="array" ref="I1186">SUMPRODUCT(B1170:B1189, (ROW(B1170:B1189)-ROW(B1170)+1)) / (20*21/2)</f>
        <v>4.3824176190476196</v>
      </c>
      <c r="J1186" s="2">
        <f t="shared" si="146"/>
        <v>4.4006974129323604</v>
      </c>
      <c r="K1186" s="2">
        <f t="shared" si="140"/>
        <v>4.4759040620664505</v>
      </c>
    </row>
    <row r="1187" spans="1:11" ht="13.5" x14ac:dyDescent="0.25">
      <c r="A1187" s="4">
        <f>TITRES_STAT!B1190</f>
        <v>43739</v>
      </c>
      <c r="B1187" s="2">
        <f>TITRES_STAT!D1190</f>
        <v>4.6605999999999996</v>
      </c>
      <c r="C1187" s="2">
        <f t="shared" si="141"/>
        <v>0.13209999999999944</v>
      </c>
      <c r="D1187" s="2">
        <f t="shared" si="142"/>
        <v>4.4286000000000003</v>
      </c>
      <c r="E1187" s="2">
        <f t="shared" si="144"/>
        <v>4.3551100000000007</v>
      </c>
      <c r="F1187" s="2">
        <f t="shared" si="145"/>
        <v>4.4228199999999998</v>
      </c>
      <c r="G1187" s="2">
        <f t="shared" si="139"/>
        <v>4.4908479999999988</v>
      </c>
      <c r="H1187" s="2">
        <f t="shared" si="143"/>
        <v>4.7124544999999962</v>
      </c>
      <c r="I1187" s="2">
        <f t="array" ref="I1187">SUMPRODUCT(B1171:B1190, (ROW(B1171:B1190)-ROW(B1171)+1)) / (20*21/2)</f>
        <v>4.3623033333333341</v>
      </c>
      <c r="J1187" s="2">
        <f t="shared" si="146"/>
        <v>4.4254500402721355</v>
      </c>
      <c r="K1187" s="2">
        <f t="shared" si="140"/>
        <v>4.4831470400246287</v>
      </c>
    </row>
    <row r="1188" spans="1:11" ht="13.5" x14ac:dyDescent="0.25">
      <c r="A1188" s="4">
        <f>TITRES_STAT!B1191</f>
        <v>43740</v>
      </c>
      <c r="B1188" s="2">
        <f>TITRES_STAT!D1191</f>
        <v>4.4542000000000002</v>
      </c>
      <c r="C1188" s="2">
        <f t="shared" si="141"/>
        <v>-0.20639999999999947</v>
      </c>
      <c r="D1188" s="2">
        <f t="shared" si="142"/>
        <v>4.4781399999999998</v>
      </c>
      <c r="E1188" s="2">
        <f t="shared" si="144"/>
        <v>4.3753399999999996</v>
      </c>
      <c r="F1188" s="2">
        <f t="shared" si="145"/>
        <v>4.4236449999999996</v>
      </c>
      <c r="G1188" s="2">
        <f t="shared" si="139"/>
        <v>4.4891139999999998</v>
      </c>
      <c r="H1188" s="2">
        <f t="shared" si="143"/>
        <v>4.7076574999999972</v>
      </c>
      <c r="I1188" s="2">
        <f t="array" ref="I1188">SUMPRODUCT(B1172:B1191, (ROW(B1172:B1191)-ROW(B1172)+1)) / (20*21/2)</f>
        <v>4.3440004761904758</v>
      </c>
      <c r="J1188" s="2">
        <f t="shared" si="146"/>
        <v>4.4281881316747898</v>
      </c>
      <c r="K1188" s="2">
        <f t="shared" si="140"/>
        <v>4.4820118619844473</v>
      </c>
    </row>
    <row r="1189" spans="1:11" ht="13.5" x14ac:dyDescent="0.25">
      <c r="A1189" s="4">
        <f>TITRES_STAT!B1192</f>
        <v>43741</v>
      </c>
      <c r="B1189" s="2">
        <f>TITRES_STAT!D1192</f>
        <v>4.2560000000000002</v>
      </c>
      <c r="C1189" s="2">
        <f t="shared" si="141"/>
        <v>-0.19819999999999993</v>
      </c>
      <c r="D1189" s="2">
        <f t="shared" si="142"/>
        <v>4.4641000000000002</v>
      </c>
      <c r="E1189" s="2">
        <f t="shared" si="144"/>
        <v>4.3679100000000002</v>
      </c>
      <c r="F1189" s="2">
        <f t="shared" si="145"/>
        <v>4.4093999999999998</v>
      </c>
      <c r="G1189" s="2">
        <f t="shared" si="139"/>
        <v>4.4811039999999984</v>
      </c>
      <c r="H1189" s="2">
        <f t="shared" si="143"/>
        <v>4.702028999999996</v>
      </c>
      <c r="I1189" s="2">
        <f t="array" ref="I1189">SUMPRODUCT(B1173:B1192, (ROW(B1173:B1192)-ROW(B1173)+1)) / (20*21/2)</f>
        <v>4.3278404761904756</v>
      </c>
      <c r="J1189" s="2">
        <f t="shared" si="146"/>
        <v>4.4117892619914763</v>
      </c>
      <c r="K1189" s="2">
        <f t="shared" si="140"/>
        <v>4.4731486517105479</v>
      </c>
    </row>
    <row r="1190" spans="1:11" ht="13.5" x14ac:dyDescent="0.25">
      <c r="A1190" s="4">
        <f>TITRES_STAT!B1193</f>
        <v>43742</v>
      </c>
      <c r="B1190" s="2">
        <f>TITRES_STAT!D1193</f>
        <v>4.1981999999999999</v>
      </c>
      <c r="C1190" s="2">
        <f t="shared" si="141"/>
        <v>-5.7800000000000296E-2</v>
      </c>
      <c r="D1190" s="2">
        <f t="shared" si="142"/>
        <v>4.4195000000000002</v>
      </c>
      <c r="E1190" s="2">
        <f t="shared" si="144"/>
        <v>4.3546999999999993</v>
      </c>
      <c r="F1190" s="2">
        <f t="shared" si="145"/>
        <v>4.3862800000000002</v>
      </c>
      <c r="G1190" s="2">
        <f t="shared" si="139"/>
        <v>4.4726819999999998</v>
      </c>
      <c r="H1190" s="2">
        <f t="shared" si="143"/>
        <v>4.6961114999999971</v>
      </c>
      <c r="I1190" s="2">
        <f t="array" ref="I1190">SUMPRODUCT(B1174:B1193, (ROW(B1174:B1193)-ROW(B1174)+1)) / (20*21/2)</f>
        <v>4.3116619047619054</v>
      </c>
      <c r="J1190" s="2">
        <f t="shared" si="146"/>
        <v>4.3914474275160975</v>
      </c>
      <c r="K1190" s="2">
        <f t="shared" si="140"/>
        <v>4.4623663516434675</v>
      </c>
    </row>
    <row r="1191" spans="1:11" ht="13.5" x14ac:dyDescent="0.25">
      <c r="A1191" s="4">
        <f>TITRES_STAT!B1194</f>
        <v>43745</v>
      </c>
      <c r="B1191" s="2">
        <f>TITRES_STAT!D1194</f>
        <v>4.1940999999999997</v>
      </c>
      <c r="C1191" s="2">
        <f t="shared" si="141"/>
        <v>-4.1000000000002146E-3</v>
      </c>
      <c r="D1191" s="2">
        <f t="shared" si="142"/>
        <v>4.3526199999999999</v>
      </c>
      <c r="E1191" s="2">
        <f t="shared" si="144"/>
        <v>4.3452000000000002</v>
      </c>
      <c r="F1191" s="2">
        <f t="shared" si="145"/>
        <v>4.3637800000000002</v>
      </c>
      <c r="G1191" s="2">
        <f t="shared" si="139"/>
        <v>4.4657459999999993</v>
      </c>
      <c r="H1191" s="2">
        <f t="shared" si="143"/>
        <v>4.6891964999999969</v>
      </c>
      <c r="I1191" s="2">
        <f t="array" ref="I1191">SUMPRODUCT(B1175:B1194, (ROW(B1175:B1194)-ROW(B1175)+1)) / (20*21/2)</f>
        <v>4.2984900000000001</v>
      </c>
      <c r="J1191" s="2">
        <f t="shared" si="146"/>
        <v>4.3726524344193267</v>
      </c>
      <c r="K1191" s="2">
        <f t="shared" si="140"/>
        <v>4.4518461025594105</v>
      </c>
    </row>
    <row r="1192" spans="1:11" ht="13.5" x14ac:dyDescent="0.25">
      <c r="A1192" s="4">
        <f>TITRES_STAT!B1195</f>
        <v>43746</v>
      </c>
      <c r="B1192" s="2">
        <f>TITRES_STAT!D1195</f>
        <v>4.1940999999999997</v>
      </c>
      <c r="C1192" s="2">
        <f t="shared" si="141"/>
        <v>0</v>
      </c>
      <c r="D1192" s="2">
        <f t="shared" si="142"/>
        <v>4.2593199999999998</v>
      </c>
      <c r="E1192" s="2">
        <f t="shared" si="144"/>
        <v>4.34396</v>
      </c>
      <c r="F1192" s="2">
        <f t="shared" si="145"/>
        <v>4.3474750000000002</v>
      </c>
      <c r="G1192" s="2">
        <f t="shared" si="139"/>
        <v>4.45716</v>
      </c>
      <c r="H1192" s="2">
        <f t="shared" si="143"/>
        <v>4.6822814999999975</v>
      </c>
      <c r="I1192" s="2">
        <f t="array" ref="I1192">SUMPRODUCT(B1176:B1195, (ROW(B1176:B1195)-ROW(B1176)+1)) / (20*21/2)</f>
        <v>4.2882461904761904</v>
      </c>
      <c r="J1192" s="2">
        <f t="shared" si="146"/>
        <v>4.3556474406651056</v>
      </c>
      <c r="K1192" s="2">
        <f t="shared" si="140"/>
        <v>4.4417384122629633</v>
      </c>
    </row>
    <row r="1193" spans="1:11" ht="13.5" x14ac:dyDescent="0.25">
      <c r="A1193" s="4">
        <f>TITRES_STAT!B1196</f>
        <v>43747</v>
      </c>
      <c r="B1193" s="2">
        <f>TITRES_STAT!D1196</f>
        <v>4.1776</v>
      </c>
      <c r="C1193" s="2">
        <f t="shared" si="141"/>
        <v>-1.6499999999999737E-2</v>
      </c>
      <c r="D1193" s="2">
        <f t="shared" si="142"/>
        <v>4.2039999999999988</v>
      </c>
      <c r="E1193" s="2">
        <f t="shared" si="144"/>
        <v>4.3410700000000002</v>
      </c>
      <c r="F1193" s="2">
        <f t="shared" si="145"/>
        <v>4.3324049999999996</v>
      </c>
      <c r="G1193" s="2">
        <f t="shared" si="139"/>
        <v>4.4482439999999999</v>
      </c>
      <c r="H1193" s="2">
        <f t="shared" si="143"/>
        <v>4.676180999999997</v>
      </c>
      <c r="I1193" s="2">
        <f t="array" ref="I1193">SUMPRODUCT(B1177:B1196, (ROW(B1177:B1196)-ROW(B1177)+1)) / (20*21/2)</f>
        <v>4.2787100000000002</v>
      </c>
      <c r="J1193" s="2">
        <f t="shared" si="146"/>
        <v>4.3386905415541435</v>
      </c>
      <c r="K1193" s="2">
        <f t="shared" si="140"/>
        <v>4.4313800431546122</v>
      </c>
    </row>
    <row r="1194" spans="1:11" ht="13.5" x14ac:dyDescent="0.25">
      <c r="A1194" s="4">
        <f>TITRES_STAT!B1197</f>
        <v>43748</v>
      </c>
      <c r="B1194" s="2">
        <f>TITRES_STAT!D1197</f>
        <v>4.1940999999999997</v>
      </c>
      <c r="C1194" s="2">
        <f t="shared" si="141"/>
        <v>1.6499999999999737E-2</v>
      </c>
      <c r="D1194" s="2">
        <f t="shared" si="142"/>
        <v>4.1916199999999986</v>
      </c>
      <c r="E1194" s="2">
        <f t="shared" si="144"/>
        <v>4.3278599999999994</v>
      </c>
      <c r="F1194" s="2">
        <f t="shared" si="145"/>
        <v>4.3181600000000007</v>
      </c>
      <c r="G1194" s="2">
        <f t="shared" si="139"/>
        <v>4.4413079999999994</v>
      </c>
      <c r="H1194" s="2">
        <f t="shared" si="143"/>
        <v>4.671358999999998</v>
      </c>
      <c r="I1194" s="2">
        <f t="array" ref="I1194">SUMPRODUCT(B1178:B1197, (ROW(B1178:B1197)-ROW(B1178)+1)) / (20*21/2)</f>
        <v>4.2821142857142851</v>
      </c>
      <c r="J1194" s="2">
        <f t="shared" si="146"/>
        <v>4.3249200137870822</v>
      </c>
      <c r="K1194" s="2">
        <f t="shared" si="140"/>
        <v>4.4220749434230591</v>
      </c>
    </row>
    <row r="1195" spans="1:11" ht="13.5" x14ac:dyDescent="0.25">
      <c r="A1195" s="4">
        <f>TITRES_STAT!B1198</f>
        <v>43749</v>
      </c>
      <c r="B1195" s="2">
        <f>TITRES_STAT!D1198</f>
        <v>4.2106000000000003</v>
      </c>
      <c r="C1195" s="2">
        <f t="shared" si="141"/>
        <v>1.6500000000000625E-2</v>
      </c>
      <c r="D1195" s="2">
        <f t="shared" si="142"/>
        <v>4.1940999999999997</v>
      </c>
      <c r="E1195" s="2">
        <f t="shared" si="144"/>
        <v>4.3068</v>
      </c>
      <c r="F1195" s="2">
        <f t="shared" si="145"/>
        <v>4.3107300000000013</v>
      </c>
      <c r="G1195" s="2">
        <f t="shared" si="139"/>
        <v>4.4356939999999989</v>
      </c>
      <c r="H1195" s="2">
        <f t="shared" si="143"/>
        <v>4.6659219999999975</v>
      </c>
      <c r="I1195" s="2">
        <f t="array" ref="I1195">SUMPRODUCT(B1179:B1198, (ROW(B1179:B1198)-ROW(B1179)+1)) / (20*21/2)</f>
        <v>4.2804042857142859</v>
      </c>
      <c r="J1195" s="2">
        <f t="shared" si="146"/>
        <v>4.314032393426408</v>
      </c>
      <c r="K1195" s="2">
        <f t="shared" si="140"/>
        <v>4.4137818083868607</v>
      </c>
    </row>
    <row r="1196" spans="1:11" ht="13.5" x14ac:dyDescent="0.25">
      <c r="A1196" s="4">
        <f>TITRES_STAT!B1199</f>
        <v>43752</v>
      </c>
      <c r="B1196" s="2">
        <f>TITRES_STAT!D1199</f>
        <v>4.2106000000000003</v>
      </c>
      <c r="C1196" s="2">
        <f t="shared" si="141"/>
        <v>0</v>
      </c>
      <c r="D1196" s="2">
        <f t="shared" si="142"/>
        <v>4.1974</v>
      </c>
      <c r="E1196" s="2">
        <f t="shared" si="144"/>
        <v>4.27501</v>
      </c>
      <c r="F1196" s="2">
        <f t="shared" si="145"/>
        <v>4.2987550000000008</v>
      </c>
      <c r="G1196" s="2">
        <f t="shared" si="139"/>
        <v>4.4290879999999984</v>
      </c>
      <c r="H1196" s="2">
        <f t="shared" si="143"/>
        <v>4.660663999999997</v>
      </c>
      <c r="I1196" s="2">
        <f t="array" ref="I1196">SUMPRODUCT(B1180:B1199, (ROW(B1180:B1199)-ROW(B1180)+1)) / (20*21/2)</f>
        <v>4.2816995238095235</v>
      </c>
      <c r="J1196" s="2">
        <f t="shared" si="146"/>
        <v>4.3041816892905596</v>
      </c>
      <c r="K1196" s="2">
        <f t="shared" si="140"/>
        <v>4.4058138943324741</v>
      </c>
    </row>
    <row r="1197" spans="1:11" ht="13.5" x14ac:dyDescent="0.25">
      <c r="A1197" s="4">
        <f>TITRES_STAT!B1200</f>
        <v>43754</v>
      </c>
      <c r="B1197" s="2">
        <f>TITRES_STAT!D1200</f>
        <v>4.3345000000000002</v>
      </c>
      <c r="C1197" s="2">
        <f t="shared" si="141"/>
        <v>0.1238999999999999</v>
      </c>
      <c r="D1197" s="2">
        <f t="shared" si="142"/>
        <v>4.2254800000000001</v>
      </c>
      <c r="E1197" s="2">
        <f t="shared" si="144"/>
        <v>4.2423999999999991</v>
      </c>
      <c r="F1197" s="2">
        <f t="shared" si="145"/>
        <v>4.2987550000000008</v>
      </c>
      <c r="G1197" s="2">
        <f t="shared" si="139"/>
        <v>4.4249599999999996</v>
      </c>
      <c r="H1197" s="2">
        <f t="shared" si="143"/>
        <v>4.6552484999999972</v>
      </c>
      <c r="I1197" s="2">
        <f t="array" ref="I1197">SUMPRODUCT(B1181:B1200, (ROW(B1181:B1200)-ROW(B1181)+1)) / (20*21/2)</f>
        <v>4.2830733333333333</v>
      </c>
      <c r="J1197" s="2">
        <f t="shared" si="146"/>
        <v>4.3070691474533636</v>
      </c>
      <c r="K1197" s="2">
        <f t="shared" si="140"/>
        <v>4.4030172710253179</v>
      </c>
    </row>
    <row r="1198" spans="1:11" ht="13.5" x14ac:dyDescent="0.25">
      <c r="A1198" s="4">
        <f>TITRES_STAT!B1201</f>
        <v>43755</v>
      </c>
      <c r="B1198" s="2">
        <f>TITRES_STAT!D1201</f>
        <v>4.2808000000000002</v>
      </c>
      <c r="C1198" s="2">
        <f t="shared" si="141"/>
        <v>-5.3700000000000081E-2</v>
      </c>
      <c r="D1198" s="2">
        <f t="shared" si="142"/>
        <v>4.2461200000000003</v>
      </c>
      <c r="E1198" s="2">
        <f t="shared" si="144"/>
        <v>4.2250599999999991</v>
      </c>
      <c r="F1198" s="2">
        <f t="shared" si="145"/>
        <v>4.3002000000000002</v>
      </c>
      <c r="G1198" s="2">
        <f t="shared" si="139"/>
        <v>4.4197579999999999</v>
      </c>
      <c r="H1198" s="2">
        <f t="shared" si="143"/>
        <v>4.650341499999997</v>
      </c>
      <c r="I1198" s="2">
        <f t="array" ref="I1198">SUMPRODUCT(B1182:B1201, (ROW(B1182:B1201)-ROW(B1182)+1)) / (20*21/2)</f>
        <v>4.2837447619047619</v>
      </c>
      <c r="J1198" s="2">
        <f t="shared" si="146"/>
        <v>4.304567323886376</v>
      </c>
      <c r="K1198" s="2">
        <f t="shared" si="140"/>
        <v>4.3982244368674621</v>
      </c>
    </row>
    <row r="1199" spans="1:11" ht="13.5" x14ac:dyDescent="0.25">
      <c r="A1199" s="4">
        <f>TITRES_STAT!B1202</f>
        <v>43756</v>
      </c>
      <c r="B1199" s="2">
        <f>TITRES_STAT!D1202</f>
        <v>4.3137999999999996</v>
      </c>
      <c r="C1199" s="2">
        <f t="shared" si="141"/>
        <v>3.2999999999999474E-2</v>
      </c>
      <c r="D1199" s="2">
        <f t="shared" si="142"/>
        <v>4.27006</v>
      </c>
      <c r="E1199" s="2">
        <f t="shared" si="144"/>
        <v>4.2308399999999988</v>
      </c>
      <c r="F1199" s="2">
        <f t="shared" si="145"/>
        <v>4.2993750000000004</v>
      </c>
      <c r="G1199" s="2">
        <f t="shared" si="139"/>
        <v>4.4159599999999992</v>
      </c>
      <c r="H1199" s="2">
        <f t="shared" si="143"/>
        <v>4.6452209999999976</v>
      </c>
      <c r="I1199" s="2">
        <f t="array" ref="I1199">SUMPRODUCT(B1183:B1202, (ROW(B1183:B1202)-ROW(B1183)+1)) / (20*21/2)</f>
        <v>4.2811947619047626</v>
      </c>
      <c r="J1199" s="2">
        <f t="shared" si="146"/>
        <v>4.3054466263733877</v>
      </c>
      <c r="K1199" s="2">
        <f t="shared" si="140"/>
        <v>4.3949136746373654</v>
      </c>
    </row>
    <row r="1200" spans="1:11" ht="13.5" x14ac:dyDescent="0.25">
      <c r="A1200" s="4">
        <f>TITRES_STAT!B1203</f>
        <v>43759</v>
      </c>
      <c r="B1200" s="2">
        <f>TITRES_STAT!D1203</f>
        <v>4.3137999999999996</v>
      </c>
      <c r="C1200" s="2">
        <f t="shared" si="141"/>
        <v>0</v>
      </c>
      <c r="D1200" s="2">
        <f t="shared" si="142"/>
        <v>4.2907000000000002</v>
      </c>
      <c r="E1200" s="2">
        <f t="shared" si="144"/>
        <v>4.2423999999999999</v>
      </c>
      <c r="F1200" s="2">
        <f t="shared" si="145"/>
        <v>4.2985500000000005</v>
      </c>
      <c r="G1200" s="2">
        <f t="shared" si="139"/>
        <v>4.4138959999999994</v>
      </c>
      <c r="H1200" s="2">
        <f t="shared" si="143"/>
        <v>4.6393429999999976</v>
      </c>
      <c r="I1200" s="2">
        <f t="array" ref="I1200">SUMPRODUCT(B1184:B1203, (ROW(B1184:B1203)-ROW(B1184)+1)) / (20*21/2)</f>
        <v>4.2783300000000004</v>
      </c>
      <c r="J1200" s="2">
        <f t="shared" si="146"/>
        <v>4.3062421857663979</v>
      </c>
      <c r="K1200" s="2">
        <f t="shared" si="140"/>
        <v>4.3917327462202138</v>
      </c>
    </row>
    <row r="1201" spans="1:11" ht="13.5" x14ac:dyDescent="0.25">
      <c r="A1201" s="4">
        <f>TITRES_STAT!B1204</f>
        <v>43760</v>
      </c>
      <c r="B1201" s="2">
        <f>TITRES_STAT!D1204</f>
        <v>4.3056000000000001</v>
      </c>
      <c r="C1201" s="2">
        <f t="shared" si="141"/>
        <v>-8.199999999999541E-3</v>
      </c>
      <c r="D1201" s="2">
        <f t="shared" si="142"/>
        <v>4.3097000000000012</v>
      </c>
      <c r="E1201" s="2">
        <f t="shared" si="144"/>
        <v>4.2535499999999997</v>
      </c>
      <c r="F1201" s="2">
        <f t="shared" si="145"/>
        <v>4.2993749999999995</v>
      </c>
      <c r="G1201" s="2">
        <f t="shared" si="139"/>
        <v>4.4116679999999997</v>
      </c>
      <c r="H1201" s="2">
        <f t="shared" si="143"/>
        <v>4.6335634999999975</v>
      </c>
      <c r="I1201" s="2">
        <f t="array" ref="I1201">SUMPRODUCT(B1185:B1204, (ROW(B1185:B1204)-ROW(B1185)+1)) / (20*21/2)</f>
        <v>4.2751504761904755</v>
      </c>
      <c r="J1201" s="2">
        <f t="shared" si="146"/>
        <v>4.3061810252172172</v>
      </c>
      <c r="K1201" s="2">
        <f t="shared" si="140"/>
        <v>4.3883549914664801</v>
      </c>
    </row>
    <row r="1202" spans="1:11" ht="13.5" x14ac:dyDescent="0.25">
      <c r="A1202" s="4">
        <f>TITRES_STAT!B1205</f>
        <v>43761</v>
      </c>
      <c r="B1202" s="2">
        <f>TITRES_STAT!D1205</f>
        <v>4.2725999999999997</v>
      </c>
      <c r="C1202" s="2">
        <f t="shared" si="141"/>
        <v>-3.3000000000000362E-2</v>
      </c>
      <c r="D1202" s="2">
        <f t="shared" si="142"/>
        <v>4.29732</v>
      </c>
      <c r="E1202" s="2">
        <f t="shared" si="144"/>
        <v>4.2614000000000001</v>
      </c>
      <c r="F1202" s="2">
        <f t="shared" si="145"/>
        <v>4.3026799999999996</v>
      </c>
      <c r="G1202" s="2">
        <f t="shared" ref="G1202:G1265" si="147">AVERAGE(B1153:B1202)</f>
        <v>4.4063019999999993</v>
      </c>
      <c r="H1202" s="2">
        <f t="shared" si="143"/>
        <v>4.6278979999999983</v>
      </c>
      <c r="I1202" s="2">
        <f t="array" ref="I1202">SUMPRODUCT(B1186:B1205, (ROW(B1186:B1205)-ROW(B1186)+1)) / (20*21/2)</f>
        <v>4.2702547619047611</v>
      </c>
      <c r="J1202" s="2">
        <f t="shared" si="146"/>
        <v>4.3029828323393868</v>
      </c>
      <c r="K1202" s="2">
        <f t="shared" si="140"/>
        <v>4.3838155800364227</v>
      </c>
    </row>
    <row r="1203" spans="1:11" ht="13.5" x14ac:dyDescent="0.25">
      <c r="A1203" s="4">
        <f>TITRES_STAT!B1206</f>
        <v>43762</v>
      </c>
      <c r="B1203" s="2">
        <f>TITRES_STAT!D1206</f>
        <v>4.2725999999999997</v>
      </c>
      <c r="C1203" s="2">
        <f t="shared" si="141"/>
        <v>0</v>
      </c>
      <c r="D1203" s="2">
        <f t="shared" si="142"/>
        <v>4.2956799999999999</v>
      </c>
      <c r="E1203" s="2">
        <f t="shared" si="144"/>
        <v>4.2708999999999993</v>
      </c>
      <c r="F1203" s="2">
        <f t="shared" si="145"/>
        <v>4.3059849999999997</v>
      </c>
      <c r="G1203" s="2">
        <f t="shared" si="147"/>
        <v>4.4007719999999999</v>
      </c>
      <c r="H1203" s="2">
        <f t="shared" si="143"/>
        <v>4.6222324999999991</v>
      </c>
      <c r="I1203" s="2">
        <f t="array" ref="I1203">SUMPRODUCT(B1187:B1206, (ROW(B1187:B1206)-ROW(B1187)+1)) / (20*21/2)</f>
        <v>4.2677366666666652</v>
      </c>
      <c r="J1203" s="2">
        <f t="shared" si="146"/>
        <v>4.300089229259445</v>
      </c>
      <c r="K1203" s="2">
        <f t="shared" ref="K1203:K1266" si="148">$K$4*B1203+(1-$K$4)*K1202</f>
        <v>4.3794541847408768</v>
      </c>
    </row>
    <row r="1204" spans="1:11" ht="13.5" x14ac:dyDescent="0.25">
      <c r="A1204" s="4">
        <f>TITRES_STAT!B1207</f>
        <v>43763</v>
      </c>
      <c r="B1204" s="2">
        <f>TITRES_STAT!D1207</f>
        <v>4.2725999999999997</v>
      </c>
      <c r="C1204" s="2">
        <f t="shared" si="141"/>
        <v>0</v>
      </c>
      <c r="D1204" s="2">
        <f t="shared" si="142"/>
        <v>4.2874400000000001</v>
      </c>
      <c r="E1204" s="2">
        <f t="shared" si="144"/>
        <v>4.2787499999999996</v>
      </c>
      <c r="F1204" s="2">
        <f t="shared" si="145"/>
        <v>4.303304999999999</v>
      </c>
      <c r="G1204" s="2">
        <f t="shared" si="147"/>
        <v>4.3954060000000004</v>
      </c>
      <c r="H1204" s="2">
        <f t="shared" si="143"/>
        <v>4.617364499999999</v>
      </c>
      <c r="I1204" s="2">
        <f t="array" ref="I1204">SUMPRODUCT(B1188:B1207, (ROW(B1188:B1207)-ROW(B1188)+1)) / (20*21/2)</f>
        <v>4.2644952380952379</v>
      </c>
      <c r="J1204" s="2">
        <f t="shared" si="146"/>
        <v>4.2974712074252119</v>
      </c>
      <c r="K1204" s="2">
        <f t="shared" si="148"/>
        <v>4.3752638245549607</v>
      </c>
    </row>
    <row r="1205" spans="1:11" ht="13.5" x14ac:dyDescent="0.25">
      <c r="A1205" s="4">
        <f>TITRES_STAT!B1208</f>
        <v>43766</v>
      </c>
      <c r="B1205" s="2">
        <f>TITRES_STAT!D1208</f>
        <v>4.2519</v>
      </c>
      <c r="C1205" s="2">
        <f t="shared" si="141"/>
        <v>-2.0699999999999719E-2</v>
      </c>
      <c r="D1205" s="2">
        <f t="shared" si="142"/>
        <v>4.2750599999999999</v>
      </c>
      <c r="E1205" s="2">
        <f t="shared" si="144"/>
        <v>4.2828800000000005</v>
      </c>
      <c r="F1205" s="2">
        <f t="shared" si="145"/>
        <v>4.2948399999999989</v>
      </c>
      <c r="G1205" s="2">
        <f t="shared" si="147"/>
        <v>4.3896259999999998</v>
      </c>
      <c r="H1205" s="2">
        <f t="shared" si="143"/>
        <v>4.6123929999999982</v>
      </c>
      <c r="I1205" s="2">
        <f t="array" ref="I1205">SUMPRODUCT(B1189:B1208, (ROW(B1189:B1208)-ROW(B1189)+1)) / (20*21/2)</f>
        <v>4.2632195238095232</v>
      </c>
      <c r="J1205" s="2">
        <f t="shared" si="146"/>
        <v>4.2931310924323345</v>
      </c>
      <c r="K1205" s="2">
        <f t="shared" si="148"/>
        <v>4.3704260275135898</v>
      </c>
    </row>
    <row r="1206" spans="1:11" ht="13.5" x14ac:dyDescent="0.25">
      <c r="A1206" s="4">
        <f>TITRES_STAT!B1209</f>
        <v>43767</v>
      </c>
      <c r="B1206" s="2">
        <f>TITRES_STAT!D1209</f>
        <v>4.2683999999999997</v>
      </c>
      <c r="C1206" s="2">
        <f t="shared" si="141"/>
        <v>1.6499999999999737E-2</v>
      </c>
      <c r="D1206" s="2">
        <f t="shared" si="142"/>
        <v>4.2676199999999991</v>
      </c>
      <c r="E1206" s="2">
        <f t="shared" si="144"/>
        <v>4.2886600000000001</v>
      </c>
      <c r="F1206" s="2">
        <f t="shared" si="145"/>
        <v>4.2818349999999992</v>
      </c>
      <c r="G1206" s="2">
        <f t="shared" si="147"/>
        <v>4.3843420000000011</v>
      </c>
      <c r="H1206" s="2">
        <f t="shared" si="143"/>
        <v>4.6082214999999982</v>
      </c>
      <c r="I1206" s="2">
        <f t="array" ref="I1206">SUMPRODUCT(B1190:B1209, (ROW(B1190:B1209)-ROW(B1190)+1)) / (20*21/2)</f>
        <v>4.2629266666666661</v>
      </c>
      <c r="J1206" s="2">
        <f t="shared" si="146"/>
        <v>4.2907757502959214</v>
      </c>
      <c r="K1206" s="2">
        <f t="shared" si="148"/>
        <v>4.3664250068267823</v>
      </c>
    </row>
    <row r="1207" spans="1:11" ht="13.5" x14ac:dyDescent="0.25">
      <c r="A1207" s="4">
        <f>TITRES_STAT!B1210</f>
        <v>43768</v>
      </c>
      <c r="B1207" s="2">
        <f>TITRES_STAT!D1210</f>
        <v>4.2477999999999998</v>
      </c>
      <c r="C1207" s="2">
        <f t="shared" si="141"/>
        <v>-2.0599999999999952E-2</v>
      </c>
      <c r="D1207" s="2">
        <f t="shared" si="142"/>
        <v>4.2626599999999994</v>
      </c>
      <c r="E1207" s="2">
        <f t="shared" si="144"/>
        <v>4.2799899999999997</v>
      </c>
      <c r="F1207" s="2">
        <f t="shared" si="145"/>
        <v>4.261194999999999</v>
      </c>
      <c r="G1207" s="2">
        <f t="shared" si="147"/>
        <v>4.3785620000000014</v>
      </c>
      <c r="H1207" s="2">
        <f t="shared" si="143"/>
        <v>4.6039869999999983</v>
      </c>
      <c r="I1207" s="2">
        <f t="array" ref="I1207">SUMPRODUCT(B1191:B1210, (ROW(B1191:B1210)-ROW(B1191)+1)) / (20*21/2)</f>
        <v>4.2626728571428565</v>
      </c>
      <c r="J1207" s="2">
        <f t="shared" si="146"/>
        <v>4.28668282169631</v>
      </c>
      <c r="K1207" s="2">
        <f t="shared" si="148"/>
        <v>4.3617730457747523</v>
      </c>
    </row>
    <row r="1208" spans="1:11" ht="13.5" x14ac:dyDescent="0.25">
      <c r="A1208" s="4">
        <f>TITRES_STAT!B1211</f>
        <v>43769</v>
      </c>
      <c r="B1208" s="2">
        <f>TITRES_STAT!D1211</f>
        <v>4.2477999999999998</v>
      </c>
      <c r="C1208" s="2">
        <f t="shared" si="141"/>
        <v>0</v>
      </c>
      <c r="D1208" s="2">
        <f t="shared" si="142"/>
        <v>4.2576999999999998</v>
      </c>
      <c r="E1208" s="2">
        <f t="shared" si="144"/>
        <v>4.2766899999999994</v>
      </c>
      <c r="F1208" s="2">
        <f t="shared" si="145"/>
        <v>4.2508749999999988</v>
      </c>
      <c r="G1208" s="2">
        <f t="shared" si="147"/>
        <v>4.3730300000000009</v>
      </c>
      <c r="H1208" s="2">
        <f t="shared" si="143"/>
        <v>4.5997324999999982</v>
      </c>
      <c r="I1208" s="2">
        <f t="array" ref="I1208">SUMPRODUCT(B1192:B1211, (ROW(B1192:B1211)-ROW(B1192)+1)) / (20*21/2)</f>
        <v>4.2621828571428564</v>
      </c>
      <c r="J1208" s="2">
        <f t="shared" si="146"/>
        <v>4.2829796958204707</v>
      </c>
      <c r="K1208" s="2">
        <f t="shared" si="148"/>
        <v>4.3573035145679002</v>
      </c>
    </row>
    <row r="1209" spans="1:11" ht="13.5" x14ac:dyDescent="0.25">
      <c r="A1209" s="4">
        <f>TITRES_STAT!B1212</f>
        <v>43770</v>
      </c>
      <c r="B1209" s="2">
        <f>TITRES_STAT!D1212</f>
        <v>4.2477999999999998</v>
      </c>
      <c r="C1209" s="2">
        <f t="shared" si="141"/>
        <v>0</v>
      </c>
      <c r="D1209" s="2">
        <f t="shared" si="142"/>
        <v>4.2527400000000002</v>
      </c>
      <c r="E1209" s="2">
        <f t="shared" si="144"/>
        <v>4.2700899999999997</v>
      </c>
      <c r="F1209" s="2">
        <f t="shared" si="145"/>
        <v>4.2504649999999993</v>
      </c>
      <c r="G1209" s="2">
        <f t="shared" si="147"/>
        <v>4.3675820000000014</v>
      </c>
      <c r="H1209" s="2">
        <f t="shared" si="143"/>
        <v>4.5954979999999983</v>
      </c>
      <c r="I1209" s="2">
        <f t="array" ref="I1209">SUMPRODUCT(B1193:B1212, (ROW(B1193:B1212)-ROW(B1193)+1)) / (20*21/2)</f>
        <v>4.2614371428571429</v>
      </c>
      <c r="J1209" s="2">
        <f t="shared" si="146"/>
        <v>4.2796292485994734</v>
      </c>
      <c r="K1209" s="2">
        <f t="shared" si="148"/>
        <v>4.3530092590946499</v>
      </c>
    </row>
    <row r="1210" spans="1:11" ht="13.5" x14ac:dyDescent="0.25">
      <c r="A1210" s="4">
        <f>TITRES_STAT!B1213</f>
        <v>43773</v>
      </c>
      <c r="B1210" s="2">
        <f>TITRES_STAT!D1213</f>
        <v>4.2477999999999998</v>
      </c>
      <c r="C1210" s="2">
        <f t="shared" si="141"/>
        <v>0</v>
      </c>
      <c r="D1210" s="2">
        <f t="shared" si="142"/>
        <v>4.2519200000000001</v>
      </c>
      <c r="E1210" s="2">
        <f t="shared" si="144"/>
        <v>4.2634899999999991</v>
      </c>
      <c r="F1210" s="2">
        <f t="shared" si="145"/>
        <v>4.2529449999999986</v>
      </c>
      <c r="G1210" s="2">
        <f t="shared" si="147"/>
        <v>4.359738000000001</v>
      </c>
      <c r="H1210" s="2">
        <f t="shared" si="143"/>
        <v>4.590326499999998</v>
      </c>
      <c r="I1210" s="2">
        <f t="array" ref="I1210">SUMPRODUCT(B1194:B1213, (ROW(B1194:B1213)-ROW(B1194)+1)) / (20*21/2)</f>
        <v>4.2604357142857143</v>
      </c>
      <c r="J1210" s="2">
        <f t="shared" si="146"/>
        <v>4.2765978915899998</v>
      </c>
      <c r="K1210" s="2">
        <f t="shared" si="148"/>
        <v>4.3488834057968209</v>
      </c>
    </row>
    <row r="1211" spans="1:11" ht="13.5" x14ac:dyDescent="0.25">
      <c r="A1211" s="4">
        <f>TITRES_STAT!B1214</f>
        <v>43774</v>
      </c>
      <c r="B1211" s="2">
        <f>TITRES_STAT!D1214</f>
        <v>4.2477999999999998</v>
      </c>
      <c r="C1211" s="2">
        <f t="shared" si="141"/>
        <v>0</v>
      </c>
      <c r="D1211" s="2">
        <f t="shared" si="142"/>
        <v>4.2477999999999998</v>
      </c>
      <c r="E1211" s="2">
        <f t="shared" si="144"/>
        <v>4.2577099999999986</v>
      </c>
      <c r="F1211" s="2">
        <f t="shared" si="145"/>
        <v>4.2556299999999991</v>
      </c>
      <c r="G1211" s="2">
        <f t="shared" si="147"/>
        <v>4.3546200000000015</v>
      </c>
      <c r="H1211" s="2">
        <f t="shared" si="143"/>
        <v>4.5859324999999984</v>
      </c>
      <c r="I1211" s="2">
        <f t="array" ref="I1211">SUMPRODUCT(B1195:B1214, (ROW(B1195:B1214)-ROW(B1195)+1)) / (20*21/2)</f>
        <v>4.2591000000000001</v>
      </c>
      <c r="J1211" s="2">
        <f t="shared" si="146"/>
        <v>4.273855235248095</v>
      </c>
      <c r="K1211" s="2">
        <f t="shared" si="148"/>
        <v>4.3449193506675341</v>
      </c>
    </row>
    <row r="1212" spans="1:11" ht="13.5" x14ac:dyDescent="0.25">
      <c r="A1212" s="4">
        <f>TITRES_STAT!B1215</f>
        <v>43775</v>
      </c>
      <c r="B1212" s="2">
        <f>TITRES_STAT!D1215</f>
        <v>4.2477999999999998</v>
      </c>
      <c r="C1212" s="2">
        <f t="shared" si="141"/>
        <v>0</v>
      </c>
      <c r="D1212" s="2">
        <f t="shared" si="142"/>
        <v>4.2477999999999998</v>
      </c>
      <c r="E1212" s="2">
        <f t="shared" si="144"/>
        <v>4.2552299999999992</v>
      </c>
      <c r="F1212" s="2">
        <f t="shared" si="145"/>
        <v>4.2583149999999987</v>
      </c>
      <c r="G1212" s="2">
        <f t="shared" si="147"/>
        <v>4.351236000000001</v>
      </c>
      <c r="H1212" s="2">
        <f t="shared" si="143"/>
        <v>4.5807809999999982</v>
      </c>
      <c r="I1212" s="2">
        <f t="array" ref="I1212">SUMPRODUCT(B1196:B1215, (ROW(B1196:B1215)-ROW(B1196)+1)) / (20*21/2)</f>
        <v>4.2575085714285708</v>
      </c>
      <c r="J1212" s="2">
        <f t="shared" si="146"/>
        <v>4.271373784272086</v>
      </c>
      <c r="K1212" s="2">
        <f t="shared" si="148"/>
        <v>4.3411107486805722</v>
      </c>
    </row>
    <row r="1213" spans="1:11" ht="13.5" x14ac:dyDescent="0.25">
      <c r="A1213" s="4">
        <f>TITRES_STAT!B1216</f>
        <v>43776</v>
      </c>
      <c r="B1213" s="2">
        <f>TITRES_STAT!D1216</f>
        <v>4.2477999999999998</v>
      </c>
      <c r="C1213" s="2">
        <f t="shared" si="141"/>
        <v>0</v>
      </c>
      <c r="D1213" s="2">
        <f t="shared" si="142"/>
        <v>4.2477999999999998</v>
      </c>
      <c r="E1213" s="2">
        <f t="shared" si="144"/>
        <v>4.2527499999999989</v>
      </c>
      <c r="F1213" s="2">
        <f t="shared" si="145"/>
        <v>4.2618249999999991</v>
      </c>
      <c r="G1213" s="2">
        <f t="shared" si="147"/>
        <v>4.3462000000000014</v>
      </c>
      <c r="H1213" s="2">
        <f t="shared" si="143"/>
        <v>4.575629499999998</v>
      </c>
      <c r="I1213" s="2">
        <f t="array" ref="I1213">SUMPRODUCT(B1197:B1216, (ROW(B1197:B1216)-ROW(B1197)+1)) / (20*21/2)</f>
        <v>4.2557399999999994</v>
      </c>
      <c r="J1213" s="2">
        <f t="shared" si="146"/>
        <v>4.2691286619604583</v>
      </c>
      <c r="K1213" s="2">
        <f t="shared" si="148"/>
        <v>4.3374515036342762</v>
      </c>
    </row>
    <row r="1214" spans="1:11" ht="13.5" x14ac:dyDescent="0.25">
      <c r="A1214" s="4">
        <f>TITRES_STAT!B1217</f>
        <v>43777</v>
      </c>
      <c r="B1214" s="2">
        <f>TITRES_STAT!D1217</f>
        <v>4.2477999999999998</v>
      </c>
      <c r="C1214" s="2">
        <f t="shared" si="141"/>
        <v>0</v>
      </c>
      <c r="D1214" s="2">
        <f t="shared" si="142"/>
        <v>4.2477999999999998</v>
      </c>
      <c r="E1214" s="2">
        <f t="shared" si="144"/>
        <v>4.2502699999999987</v>
      </c>
      <c r="F1214" s="2">
        <f t="shared" si="145"/>
        <v>4.2645099999999996</v>
      </c>
      <c r="G1214" s="2">
        <f t="shared" si="147"/>
        <v>4.3407520000000019</v>
      </c>
      <c r="H1214" s="2">
        <f t="shared" si="143"/>
        <v>4.5709564999999976</v>
      </c>
      <c r="I1214" s="2">
        <f t="array" ref="I1214">SUMPRODUCT(B1198:B1217, (ROW(B1198:B1217)-ROW(B1198)+1)) / (20*21/2)</f>
        <v>4.2537942857142852</v>
      </c>
      <c r="J1214" s="2">
        <f t="shared" si="146"/>
        <v>4.2670973608213671</v>
      </c>
      <c r="K1214" s="2">
        <f t="shared" si="148"/>
        <v>4.333935758393717</v>
      </c>
    </row>
    <row r="1215" spans="1:11" ht="13.5" x14ac:dyDescent="0.25">
      <c r="A1215" s="4">
        <f>TITRES_STAT!B1218</f>
        <v>43780</v>
      </c>
      <c r="B1215" s="2">
        <f>TITRES_STAT!D1218</f>
        <v>4.2477999999999998</v>
      </c>
      <c r="C1215" s="2">
        <f t="shared" si="141"/>
        <v>0</v>
      </c>
      <c r="D1215" s="2">
        <f t="shared" si="142"/>
        <v>4.2477999999999998</v>
      </c>
      <c r="E1215" s="2">
        <f t="shared" si="144"/>
        <v>4.2498599999999991</v>
      </c>
      <c r="F1215" s="2">
        <f t="shared" si="145"/>
        <v>4.2663699999999993</v>
      </c>
      <c r="G1215" s="2">
        <f t="shared" si="147"/>
        <v>4.3348900000000032</v>
      </c>
      <c r="H1215" s="2">
        <f t="shared" si="143"/>
        <v>4.5662834999999973</v>
      </c>
      <c r="I1215" s="2">
        <f t="array" ref="I1215">SUMPRODUCT(B1199:B1218, (ROW(B1199:B1218)-ROW(B1199)+1)) / (20*21/2)</f>
        <v>4.2526519047619047</v>
      </c>
      <c r="J1215" s="2">
        <f t="shared" si="146"/>
        <v>4.265259516933618</v>
      </c>
      <c r="K1215" s="2">
        <f t="shared" si="148"/>
        <v>4.3305578855155327</v>
      </c>
    </row>
    <row r="1216" spans="1:11" ht="13.5" x14ac:dyDescent="0.25">
      <c r="A1216" s="4">
        <f>TITRES_STAT!B1219</f>
        <v>43781</v>
      </c>
      <c r="B1216" s="2">
        <f>TITRES_STAT!D1219</f>
        <v>4.2477999999999998</v>
      </c>
      <c r="C1216" s="2">
        <f t="shared" si="141"/>
        <v>0</v>
      </c>
      <c r="D1216" s="2">
        <f t="shared" si="142"/>
        <v>4.2477999999999998</v>
      </c>
      <c r="E1216" s="2">
        <f t="shared" si="144"/>
        <v>4.2477999999999989</v>
      </c>
      <c r="F1216" s="2">
        <f t="shared" si="145"/>
        <v>4.2682299999999991</v>
      </c>
      <c r="G1216" s="2">
        <f t="shared" si="147"/>
        <v>4.3290280000000028</v>
      </c>
      <c r="H1216" s="2">
        <f t="shared" si="143"/>
        <v>4.5616104999999969</v>
      </c>
      <c r="I1216" s="2">
        <f t="array" ref="I1216">SUMPRODUCT(B1200:B1219, (ROW(B1200:B1219)-ROW(B1200)+1)) / (20*21/2)</f>
        <v>4.2481138095238098</v>
      </c>
      <c r="J1216" s="2">
        <f t="shared" si="146"/>
        <v>4.2635967057970827</v>
      </c>
      <c r="K1216" s="2">
        <f t="shared" si="148"/>
        <v>4.3273124782404144</v>
      </c>
    </row>
    <row r="1217" spans="1:11" ht="13.5" x14ac:dyDescent="0.25">
      <c r="A1217" s="4">
        <f>TITRES_STAT!B1220</f>
        <v>43782</v>
      </c>
      <c r="B1217" s="2">
        <f>TITRES_STAT!D1220</f>
        <v>4.2477999999999998</v>
      </c>
      <c r="C1217" s="2">
        <f t="shared" si="141"/>
        <v>0</v>
      </c>
      <c r="D1217" s="2">
        <f t="shared" si="142"/>
        <v>4.2477999999999998</v>
      </c>
      <c r="E1217" s="2">
        <f t="shared" si="144"/>
        <v>4.2477999999999989</v>
      </c>
      <c r="F1217" s="2">
        <f t="shared" si="145"/>
        <v>4.2638949999999998</v>
      </c>
      <c r="G1217" s="2">
        <f t="shared" si="147"/>
        <v>4.3231660000000032</v>
      </c>
      <c r="H1217" s="2">
        <f t="shared" si="143"/>
        <v>4.5569374999999965</v>
      </c>
      <c r="I1217" s="2">
        <f t="array" ref="I1217">SUMPRODUCT(B1201:B1220, (ROW(B1201:B1220)-ROW(B1201)+1)) / (20*21/2)</f>
        <v>4.2436471428571423</v>
      </c>
      <c r="J1217" s="2">
        <f t="shared" si="146"/>
        <v>4.2620922576259321</v>
      </c>
      <c r="K1217" s="2">
        <f t="shared" si="148"/>
        <v>4.3241943418388304</v>
      </c>
    </row>
    <row r="1218" spans="1:11" ht="13.5" x14ac:dyDescent="0.25">
      <c r="A1218" s="4">
        <f>TITRES_STAT!B1221</f>
        <v>43783</v>
      </c>
      <c r="B1218" s="2">
        <f>TITRES_STAT!D1221</f>
        <v>4.2519</v>
      </c>
      <c r="C1218" s="2">
        <f t="shared" si="141"/>
        <v>4.1000000000002146E-3</v>
      </c>
      <c r="D1218" s="2">
        <f t="shared" si="142"/>
        <v>4.2486199999999998</v>
      </c>
      <c r="E1218" s="2">
        <f t="shared" si="144"/>
        <v>4.2482099999999985</v>
      </c>
      <c r="F1218" s="2">
        <f t="shared" si="145"/>
        <v>4.2624499999999994</v>
      </c>
      <c r="G1218" s="2">
        <f t="shared" si="147"/>
        <v>4.3194500000000042</v>
      </c>
      <c r="H1218" s="2">
        <f t="shared" si="143"/>
        <v>4.5526634999999969</v>
      </c>
      <c r="I1218" s="2">
        <f t="array" ref="I1218">SUMPRODUCT(B1202:B1221, (ROW(B1202:B1221)-ROW(B1202)+1)) / (20*21/2)</f>
        <v>4.2475385714285707</v>
      </c>
      <c r="J1218" s="2">
        <f t="shared" si="146"/>
        <v>4.2611215664234621</v>
      </c>
      <c r="K1218" s="2">
        <f t="shared" si="148"/>
        <v>4.3213592696098573</v>
      </c>
    </row>
    <row r="1219" spans="1:11" ht="13.5" x14ac:dyDescent="0.25">
      <c r="A1219" s="4">
        <f>TITRES_STAT!B1222</f>
        <v>43784</v>
      </c>
      <c r="B1219" s="2">
        <f>TITRES_STAT!D1222</f>
        <v>4.2148000000000003</v>
      </c>
      <c r="C1219" s="2">
        <f t="shared" si="141"/>
        <v>-3.7099999999999689E-2</v>
      </c>
      <c r="D1219" s="2">
        <f t="shared" si="142"/>
        <v>4.2420200000000001</v>
      </c>
      <c r="E1219" s="2">
        <f t="shared" si="144"/>
        <v>4.2449099999999991</v>
      </c>
      <c r="F1219" s="2">
        <f t="shared" si="145"/>
        <v>4.2574999999999994</v>
      </c>
      <c r="G1219" s="2">
        <f t="shared" si="147"/>
        <v>4.312928000000003</v>
      </c>
      <c r="H1219" s="2">
        <f t="shared" si="143"/>
        <v>4.548263999999997</v>
      </c>
      <c r="I1219" s="2">
        <f t="array" ref="I1219">SUMPRODUCT(B1203:B1222, (ROW(B1203:B1222)-ROW(B1203)+1)) / (20*21/2)</f>
        <v>4.2514890476190477</v>
      </c>
      <c r="J1219" s="2">
        <f t="shared" si="146"/>
        <v>4.2567099886688462</v>
      </c>
      <c r="K1219" s="2">
        <f t="shared" si="148"/>
        <v>4.3171804747231963</v>
      </c>
    </row>
    <row r="1220" spans="1:11" ht="13.5" x14ac:dyDescent="0.25">
      <c r="A1220" s="4">
        <f>TITRES_STAT!B1223</f>
        <v>43787</v>
      </c>
      <c r="B1220" s="2">
        <f>TITRES_STAT!D1223</f>
        <v>4.2106000000000003</v>
      </c>
      <c r="C1220" s="2">
        <f t="shared" ref="C1220:C1283" si="149">B1220-B1219</f>
        <v>-4.1999999999999815E-3</v>
      </c>
      <c r="D1220" s="2">
        <f t="shared" si="142"/>
        <v>4.2345799999999993</v>
      </c>
      <c r="E1220" s="2">
        <f t="shared" si="144"/>
        <v>4.2411899999999987</v>
      </c>
      <c r="F1220" s="2">
        <f t="shared" si="145"/>
        <v>4.2523399999999993</v>
      </c>
      <c r="G1220" s="2">
        <f t="shared" si="147"/>
        <v>4.3039280000000035</v>
      </c>
      <c r="H1220" s="2">
        <f t="shared" si="143"/>
        <v>4.5438434999999968</v>
      </c>
      <c r="I1220" s="2">
        <f t="array" ref="I1220">SUMPRODUCT(B1204:B1223, (ROW(B1204:B1223)-ROW(B1204)+1)) / (20*21/2)</f>
        <v>4.2553414285714286</v>
      </c>
      <c r="J1220" s="2">
        <f t="shared" si="146"/>
        <v>4.2523185611765753</v>
      </c>
      <c r="K1220" s="2">
        <f t="shared" si="148"/>
        <v>4.3130008482634636</v>
      </c>
    </row>
    <row r="1221" spans="1:11" ht="13.5" x14ac:dyDescent="0.25">
      <c r="A1221" s="4">
        <f>TITRES_STAT!B1224</f>
        <v>43788</v>
      </c>
      <c r="B1221" s="2">
        <f>TITRES_STAT!D1224</f>
        <v>4.2931999999999997</v>
      </c>
      <c r="C1221" s="2">
        <f t="shared" si="149"/>
        <v>8.2599999999999341E-2</v>
      </c>
      <c r="D1221" s="2">
        <f t="shared" si="142"/>
        <v>4.2436600000000002</v>
      </c>
      <c r="E1221" s="2">
        <f t="shared" si="144"/>
        <v>4.2457299999999991</v>
      </c>
      <c r="F1221" s="2">
        <f t="shared" si="145"/>
        <v>4.2517199999999988</v>
      </c>
      <c r="G1221" s="2">
        <f t="shared" si="147"/>
        <v>4.296910000000004</v>
      </c>
      <c r="H1221" s="2">
        <f t="shared" si="143"/>
        <v>4.5405934999999973</v>
      </c>
      <c r="I1221" s="2">
        <f t="array" ref="I1221">SUMPRODUCT(B1205:B1224, (ROW(B1205:B1224)-ROW(B1205)+1)) / (20*21/2)</f>
        <v>4.2590957142857144</v>
      </c>
      <c r="J1221" s="2">
        <f t="shared" si="146"/>
        <v>4.256212031540711</v>
      </c>
      <c r="K1221" s="2">
        <f t="shared" si="148"/>
        <v>4.3122243444099952</v>
      </c>
    </row>
    <row r="1222" spans="1:11" ht="13.5" x14ac:dyDescent="0.25">
      <c r="A1222" s="4">
        <f>TITRES_STAT!B1225</f>
        <v>43789</v>
      </c>
      <c r="B1222" s="2">
        <f>TITRES_STAT!D1225</f>
        <v>4.2931999999999997</v>
      </c>
      <c r="C1222" s="2">
        <f t="shared" si="149"/>
        <v>0</v>
      </c>
      <c r="D1222" s="2">
        <f t="shared" si="142"/>
        <v>4.2527399999999993</v>
      </c>
      <c r="E1222" s="2">
        <f t="shared" si="144"/>
        <v>4.2502699999999995</v>
      </c>
      <c r="F1222" s="2">
        <f t="shared" si="145"/>
        <v>4.2527499999999989</v>
      </c>
      <c r="G1222" s="2">
        <f t="shared" si="147"/>
        <v>4.2923700000000036</v>
      </c>
      <c r="H1222" s="2">
        <f t="shared" si="143"/>
        <v>4.5373434999999969</v>
      </c>
      <c r="I1222" s="2">
        <f t="array" ref="I1222">SUMPRODUCT(B1206:B1225, (ROW(B1206:B1225)-ROW(B1206)+1)) / (20*21/2)</f>
        <v>4.2682566666666668</v>
      </c>
      <c r="J1222" s="2">
        <f t="shared" si="146"/>
        <v>4.2597346952035</v>
      </c>
      <c r="K1222" s="2">
        <f t="shared" si="148"/>
        <v>4.3114782916880348</v>
      </c>
    </row>
    <row r="1223" spans="1:11" ht="13.5" x14ac:dyDescent="0.25">
      <c r="A1223" s="4">
        <f>TITRES_STAT!B1226</f>
        <v>43790</v>
      </c>
      <c r="B1223" s="2">
        <f>TITRES_STAT!D1226</f>
        <v>4.2931999999999997</v>
      </c>
      <c r="C1223" s="2">
        <f t="shared" si="149"/>
        <v>0</v>
      </c>
      <c r="D1223" s="2">
        <f t="shared" ref="D1223:D1286" si="150">AVERAGE(B1219:B1223)</f>
        <v>4.2609999999999992</v>
      </c>
      <c r="E1223" s="2">
        <f t="shared" si="144"/>
        <v>4.25481</v>
      </c>
      <c r="F1223" s="2">
        <f t="shared" si="145"/>
        <v>4.253779999999999</v>
      </c>
      <c r="G1223" s="2">
        <f t="shared" si="147"/>
        <v>4.2886540000000046</v>
      </c>
      <c r="H1223" s="2">
        <f t="shared" si="143"/>
        <v>4.5340934999999973</v>
      </c>
      <c r="I1223" s="2">
        <f t="array" ref="I1223">SUMPRODUCT(B1207:B1226, (ROW(B1207:B1226)-ROW(B1207)+1)) / (20*21/2)</f>
        <v>4.2651457142857145</v>
      </c>
      <c r="J1223" s="2">
        <f t="shared" si="146"/>
        <v>4.2629218670888811</v>
      </c>
      <c r="K1223" s="2">
        <f t="shared" si="148"/>
        <v>4.3107614959355631</v>
      </c>
    </row>
    <row r="1224" spans="1:11" ht="13.5" x14ac:dyDescent="0.25">
      <c r="A1224" s="4">
        <f>TITRES_STAT!B1227</f>
        <v>43791</v>
      </c>
      <c r="B1224" s="2">
        <f>TITRES_STAT!D1227</f>
        <v>4.2931999999999997</v>
      </c>
      <c r="C1224" s="2">
        <f t="shared" si="149"/>
        <v>0</v>
      </c>
      <c r="D1224" s="2">
        <f t="shared" si="150"/>
        <v>4.2766799999999998</v>
      </c>
      <c r="E1224" s="2">
        <f t="shared" si="144"/>
        <v>4.2593499999999995</v>
      </c>
      <c r="F1224" s="2">
        <f t="shared" si="145"/>
        <v>4.2548099999999991</v>
      </c>
      <c r="G1224" s="2">
        <f t="shared" si="147"/>
        <v>4.2849380000000048</v>
      </c>
      <c r="H1224" s="2">
        <f t="shared" si="143"/>
        <v>4.5315809999999974</v>
      </c>
      <c r="I1224" s="2">
        <f t="array" ref="I1224">SUMPRODUCT(B1208:B1227, (ROW(B1208:B1227)-ROW(B1208)+1)) / (20*21/2)</f>
        <v>4.271669523809523</v>
      </c>
      <c r="J1224" s="2">
        <f t="shared" si="146"/>
        <v>4.2658054987947018</v>
      </c>
      <c r="K1224" s="2">
        <f t="shared" si="148"/>
        <v>4.3100728098204435</v>
      </c>
    </row>
    <row r="1225" spans="1:11" ht="13.5" x14ac:dyDescent="0.25">
      <c r="A1225" s="4">
        <f>TITRES_STAT!B1228</f>
        <v>43794</v>
      </c>
      <c r="B1225" s="2">
        <f>TITRES_STAT!D1228</f>
        <v>4.351</v>
      </c>
      <c r="C1225" s="2">
        <f t="shared" si="149"/>
        <v>5.7800000000000296E-2</v>
      </c>
      <c r="D1225" s="2">
        <f t="shared" si="150"/>
        <v>4.3047599999999999</v>
      </c>
      <c r="E1225" s="2">
        <f t="shared" si="144"/>
        <v>4.2696699999999996</v>
      </c>
      <c r="F1225" s="2">
        <f t="shared" si="145"/>
        <v>4.2597649999999989</v>
      </c>
      <c r="G1225" s="2">
        <f t="shared" si="147"/>
        <v>4.2847740000000041</v>
      </c>
      <c r="H1225" s="2">
        <f t="shared" si="143"/>
        <v>4.5294169999999978</v>
      </c>
      <c r="I1225" s="2">
        <f t="array" ref="I1225">SUMPRODUCT(B1209:B1228, (ROW(B1209:B1228)-ROW(B1209)+1)) / (20*21/2)</f>
        <v>4.278610476190476</v>
      </c>
      <c r="J1225" s="2">
        <f t="shared" si="146"/>
        <v>4.273919260814254</v>
      </c>
      <c r="K1225" s="2">
        <f t="shared" si="148"/>
        <v>4.3116777976706224</v>
      </c>
    </row>
    <row r="1226" spans="1:11" ht="13.5" x14ac:dyDescent="0.25">
      <c r="A1226" s="4">
        <f>TITRES_STAT!B1229</f>
        <v>43795</v>
      </c>
      <c r="B1226" s="2">
        <f>TITRES_STAT!D1229</f>
        <v>4.2271000000000001</v>
      </c>
      <c r="C1226" s="2">
        <f t="shared" si="149"/>
        <v>-0.1238999999999999</v>
      </c>
      <c r="D1226" s="2">
        <f t="shared" si="150"/>
        <v>4.2915399999999995</v>
      </c>
      <c r="E1226" s="2">
        <f t="shared" si="144"/>
        <v>4.2675999999999998</v>
      </c>
      <c r="F1226" s="2">
        <f t="shared" si="145"/>
        <v>4.257699999999998</v>
      </c>
      <c r="G1226" s="2">
        <f t="shared" si="147"/>
        <v>4.2803140000000042</v>
      </c>
      <c r="H1226" s="2">
        <f t="shared" ref="H1226:H1289" si="151">AVERAGE(B1027:B1226)</f>
        <v>4.5266534999999974</v>
      </c>
      <c r="I1226" s="2">
        <f t="array" ref="I1226">SUMPRODUCT(B1210:B1229, (ROW(B1210:B1229)-ROW(B1210)+1)) / (20*21/2)</f>
        <v>4.2772719047619043</v>
      </c>
      <c r="J1226" s="2">
        <f t="shared" si="146"/>
        <v>4.2694602835938493</v>
      </c>
      <c r="K1226" s="2">
        <f t="shared" si="148"/>
        <v>4.3083610212913817</v>
      </c>
    </row>
    <row r="1227" spans="1:11" ht="13.5" x14ac:dyDescent="0.25">
      <c r="A1227" s="4">
        <f>TITRES_STAT!B1230</f>
        <v>43796</v>
      </c>
      <c r="B1227" s="2">
        <f>TITRES_STAT!D1230</f>
        <v>4.3262</v>
      </c>
      <c r="C1227" s="2">
        <f t="shared" si="149"/>
        <v>9.9099999999999966E-2</v>
      </c>
      <c r="D1227" s="2">
        <f t="shared" si="150"/>
        <v>4.2981400000000001</v>
      </c>
      <c r="E1227" s="2">
        <f t="shared" si="144"/>
        <v>4.2754399999999997</v>
      </c>
      <c r="F1227" s="2">
        <f t="shared" si="145"/>
        <v>4.2616199999999989</v>
      </c>
      <c r="G1227" s="2">
        <f t="shared" si="147"/>
        <v>4.2801480000000041</v>
      </c>
      <c r="H1227" s="2">
        <f t="shared" si="151"/>
        <v>4.5249634999999975</v>
      </c>
      <c r="I1227" s="2">
        <f t="array" ref="I1227">SUMPRODUCT(B1211:B1230, (ROW(B1211:B1230)-ROW(B1211)+1)) / (20*21/2)</f>
        <v>4.2818090476190473</v>
      </c>
      <c r="J1227" s="2">
        <f t="shared" si="146"/>
        <v>4.2748640661087212</v>
      </c>
      <c r="K1227" s="2">
        <f t="shared" si="148"/>
        <v>4.3090605890838773</v>
      </c>
    </row>
    <row r="1228" spans="1:11" ht="13.5" x14ac:dyDescent="0.25">
      <c r="A1228" s="4">
        <f>TITRES_STAT!B1231</f>
        <v>43797</v>
      </c>
      <c r="B1228" s="2">
        <f>TITRES_STAT!D1231</f>
        <v>4.3345000000000002</v>
      </c>
      <c r="C1228" s="2">
        <f t="shared" si="149"/>
        <v>8.3000000000001961E-3</v>
      </c>
      <c r="D1228" s="2">
        <f t="shared" si="150"/>
        <v>4.3063999999999991</v>
      </c>
      <c r="E1228" s="2">
        <f t="shared" ref="E1228:E1291" si="152">AVERAGE(B1219:B1228)</f>
        <v>4.2836999999999996</v>
      </c>
      <c r="F1228" s="2">
        <f t="shared" si="145"/>
        <v>4.2659549999999991</v>
      </c>
      <c r="G1228" s="2">
        <f t="shared" si="147"/>
        <v>4.2818000000000032</v>
      </c>
      <c r="H1228" s="2">
        <f t="shared" si="151"/>
        <v>4.5233149999999975</v>
      </c>
      <c r="I1228" s="2">
        <f t="array" ref="I1228">SUMPRODUCT(B1212:B1231, (ROW(B1212:B1231)-ROW(B1212)+1)) / (20*21/2)</f>
        <v>4.283679523809524</v>
      </c>
      <c r="J1228" s="2">
        <f t="shared" si="146"/>
        <v>4.2805436788602718</v>
      </c>
      <c r="K1228" s="2">
        <f t="shared" si="148"/>
        <v>4.3100582130413718</v>
      </c>
    </row>
    <row r="1229" spans="1:11" ht="13.5" x14ac:dyDescent="0.25">
      <c r="A1229" s="4">
        <f>TITRES_STAT!B1232</f>
        <v>43798</v>
      </c>
      <c r="B1229" s="2">
        <f>TITRES_STAT!D1232</f>
        <v>4.2519</v>
      </c>
      <c r="C1229" s="2">
        <f t="shared" si="149"/>
        <v>-8.2600000000000229E-2</v>
      </c>
      <c r="D1229" s="2">
        <f t="shared" si="150"/>
        <v>4.2981399999999992</v>
      </c>
      <c r="E1229" s="2">
        <f t="shared" si="152"/>
        <v>4.2874099999999995</v>
      </c>
      <c r="F1229" s="2">
        <f t="shared" si="145"/>
        <v>4.2661600000000002</v>
      </c>
      <c r="G1229" s="2">
        <f t="shared" si="147"/>
        <v>4.2802320000000034</v>
      </c>
      <c r="H1229" s="2">
        <f t="shared" si="151"/>
        <v>4.5213534999999982</v>
      </c>
      <c r="I1229" s="2">
        <f t="array" ref="I1229">SUMPRODUCT(B1213:B1232, (ROW(B1213:B1232)-ROW(B1213)+1)) / (20*21/2)</f>
        <v>4.2778771428571423</v>
      </c>
      <c r="J1229" s="2">
        <f t="shared" si="146"/>
        <v>4.277815709445008</v>
      </c>
      <c r="K1229" s="2">
        <f t="shared" si="148"/>
        <v>4.3077774988044553</v>
      </c>
    </row>
    <row r="1230" spans="1:11" ht="13.5" x14ac:dyDescent="0.25">
      <c r="A1230" s="4">
        <f>TITRES_STAT!B1233</f>
        <v>43801</v>
      </c>
      <c r="B1230" s="2">
        <f>TITRES_STAT!D1233</f>
        <v>4.3137999999999996</v>
      </c>
      <c r="C1230" s="2">
        <f t="shared" si="149"/>
        <v>6.1899999999999622E-2</v>
      </c>
      <c r="D1230" s="2">
        <f t="shared" si="150"/>
        <v>4.2907000000000002</v>
      </c>
      <c r="E1230" s="2">
        <f t="shared" si="152"/>
        <v>4.2977299999999996</v>
      </c>
      <c r="F1230" s="2">
        <f t="shared" si="145"/>
        <v>4.2694599999999996</v>
      </c>
      <c r="G1230" s="2">
        <f t="shared" si="147"/>
        <v>4.2799020000000025</v>
      </c>
      <c r="H1230" s="2">
        <f t="shared" si="151"/>
        <v>4.5199999999999987</v>
      </c>
      <c r="I1230" s="2">
        <f t="array" ref="I1230">SUMPRODUCT(B1214:B1233, (ROW(B1214:B1233)-ROW(B1214)+1)) / (20*21/2)</f>
        <v>4.2722519047619043</v>
      </c>
      <c r="J1230" s="2">
        <f t="shared" si="146"/>
        <v>4.2812427847359595</v>
      </c>
      <c r="K1230" s="2">
        <f t="shared" si="148"/>
        <v>4.3080136753219271</v>
      </c>
    </row>
    <row r="1231" spans="1:11" ht="13.5" x14ac:dyDescent="0.25">
      <c r="A1231" s="4">
        <f>TITRES_STAT!B1234</f>
        <v>43802</v>
      </c>
      <c r="B1231" s="2">
        <f>TITRES_STAT!D1234</f>
        <v>4.2891000000000004</v>
      </c>
      <c r="C1231" s="2">
        <f t="shared" si="149"/>
        <v>-2.4699999999999278E-2</v>
      </c>
      <c r="D1231" s="2">
        <f t="shared" si="150"/>
        <v>4.3031000000000006</v>
      </c>
      <c r="E1231" s="2">
        <f t="shared" si="152"/>
        <v>4.29732</v>
      </c>
      <c r="F1231" s="2">
        <f t="shared" si="145"/>
        <v>4.2715250000000005</v>
      </c>
      <c r="G1231" s="2">
        <f t="shared" si="147"/>
        <v>4.2799020000000016</v>
      </c>
      <c r="H1231" s="2">
        <f t="shared" si="151"/>
        <v>4.5187224999999982</v>
      </c>
      <c r="I1231" s="2">
        <f t="array" ref="I1231">SUMPRODUCT(B1215:B1234, (ROW(B1215:B1234)-ROW(B1215)+1)) / (20*21/2)</f>
        <v>4.2754609523809517</v>
      </c>
      <c r="J1231" s="2">
        <f t="shared" si="146"/>
        <v>4.2819910909515819</v>
      </c>
      <c r="K1231" s="2">
        <f t="shared" si="148"/>
        <v>4.3072719625642044</v>
      </c>
    </row>
    <row r="1232" spans="1:11" ht="13.5" x14ac:dyDescent="0.25">
      <c r="A1232" s="4">
        <f>TITRES_STAT!B1235</f>
        <v>43803</v>
      </c>
      <c r="B1232" s="2">
        <f>TITRES_STAT!D1235</f>
        <v>4.2106000000000003</v>
      </c>
      <c r="C1232" s="2">
        <f t="shared" si="149"/>
        <v>-7.8500000000000014E-2</v>
      </c>
      <c r="D1232" s="2">
        <f t="shared" si="150"/>
        <v>4.2799800000000001</v>
      </c>
      <c r="E1232" s="2">
        <f t="shared" si="152"/>
        <v>4.2890600000000001</v>
      </c>
      <c r="F1232" s="2">
        <f t="shared" si="145"/>
        <v>4.2696650000000007</v>
      </c>
      <c r="G1232" s="2">
        <f t="shared" si="147"/>
        <v>4.2799840000000016</v>
      </c>
      <c r="H1232" s="2">
        <f t="shared" si="151"/>
        <v>4.5168529999999985</v>
      </c>
      <c r="I1232" s="2">
        <f t="array" ref="I1232">SUMPRODUCT(B1216:B1235, (ROW(B1216:B1235)-ROW(B1216)+1)) / (20*21/2)</f>
        <v>4.2736904761904757</v>
      </c>
      <c r="J1232" s="2">
        <f t="shared" si="146"/>
        <v>4.2751919394323838</v>
      </c>
      <c r="K1232" s="2">
        <f t="shared" si="148"/>
        <v>4.3034809052087457</v>
      </c>
    </row>
    <row r="1233" spans="1:11" ht="13.5" x14ac:dyDescent="0.25">
      <c r="A1233" s="4">
        <f>TITRES_STAT!B1236</f>
        <v>43804</v>
      </c>
      <c r="B1233" s="2">
        <f>TITRES_STAT!D1236</f>
        <v>4.2106000000000003</v>
      </c>
      <c r="C1233" s="2">
        <f t="shared" si="149"/>
        <v>0</v>
      </c>
      <c r="D1233" s="2">
        <f t="shared" si="150"/>
        <v>4.2552000000000003</v>
      </c>
      <c r="E1233" s="2">
        <f t="shared" si="152"/>
        <v>4.2807999999999993</v>
      </c>
      <c r="F1233" s="2">
        <f t="shared" si="145"/>
        <v>4.267805000000001</v>
      </c>
      <c r="G1233" s="2">
        <f t="shared" si="147"/>
        <v>4.2800660000000015</v>
      </c>
      <c r="H1233" s="2">
        <f t="shared" si="151"/>
        <v>4.5151829999999986</v>
      </c>
      <c r="I1233" s="2">
        <f t="array" ref="I1233">SUMPRODUCT(B1217:B1236, (ROW(B1217:B1236)-ROW(B1217)+1)) / (20*21/2)</f>
        <v>4.271900476190476</v>
      </c>
      <c r="J1233" s="2">
        <f t="shared" si="146"/>
        <v>4.2690403261531094</v>
      </c>
      <c r="K1233" s="2">
        <f t="shared" si="148"/>
        <v>4.2998385167691868</v>
      </c>
    </row>
    <row r="1234" spans="1:11" ht="13.5" x14ac:dyDescent="0.25">
      <c r="A1234" s="4">
        <f>TITRES_STAT!B1237</f>
        <v>43805</v>
      </c>
      <c r="B1234" s="2">
        <f>TITRES_STAT!D1237</f>
        <v>4.3014999999999999</v>
      </c>
      <c r="C1234" s="2">
        <f t="shared" si="149"/>
        <v>9.0899999999999537E-2</v>
      </c>
      <c r="D1234" s="2">
        <f t="shared" si="150"/>
        <v>4.2651200000000005</v>
      </c>
      <c r="E1234" s="2">
        <f t="shared" si="152"/>
        <v>4.2816299999999998</v>
      </c>
      <c r="F1234" s="2">
        <f t="shared" si="145"/>
        <v>4.2704900000000006</v>
      </c>
      <c r="G1234" s="2">
        <f t="shared" si="147"/>
        <v>4.2795720000000008</v>
      </c>
      <c r="H1234" s="2">
        <f t="shared" si="151"/>
        <v>4.5139674999999997</v>
      </c>
      <c r="I1234" s="2">
        <f t="array" ref="I1234">SUMPRODUCT(B1218:B1237, (ROW(B1218:B1237)-ROW(B1218)+1)) / (20*21/2)</f>
        <v>4.2700909523809525</v>
      </c>
      <c r="J1234" s="2">
        <f t="shared" si="146"/>
        <v>4.2721317236623371</v>
      </c>
      <c r="K1234" s="2">
        <f t="shared" si="148"/>
        <v>4.2999036729743176</v>
      </c>
    </row>
    <row r="1235" spans="1:11" ht="13.5" x14ac:dyDescent="0.25">
      <c r="A1235" s="4">
        <f>TITRES_STAT!B1238</f>
        <v>43808</v>
      </c>
      <c r="B1235" s="2">
        <f>TITRES_STAT!D1238</f>
        <v>4.2519</v>
      </c>
      <c r="C1235" s="2">
        <f t="shared" si="149"/>
        <v>-4.9599999999999866E-2</v>
      </c>
      <c r="D1235" s="2">
        <f t="shared" si="150"/>
        <v>4.2527400000000002</v>
      </c>
      <c r="E1235" s="2">
        <f t="shared" si="152"/>
        <v>4.2717200000000002</v>
      </c>
      <c r="F1235" s="2">
        <f t="shared" si="145"/>
        <v>4.2706949999999999</v>
      </c>
      <c r="G1235" s="2">
        <f t="shared" si="147"/>
        <v>4.2761860000000009</v>
      </c>
      <c r="H1235" s="2">
        <f t="shared" si="151"/>
        <v>4.5125039999999998</v>
      </c>
      <c r="I1235" s="2">
        <f t="array" ref="I1235">SUMPRODUCT(B1219:B1238, (ROW(B1219:B1238)-ROW(B1219)+1)) / (20*21/2)</f>
        <v>4.2682619047619053</v>
      </c>
      <c r="J1235" s="2">
        <f t="shared" si="146"/>
        <v>4.2702048928373522</v>
      </c>
      <c r="K1235" s="2">
        <f t="shared" si="148"/>
        <v>4.2980211759949327</v>
      </c>
    </row>
    <row r="1236" spans="1:11" ht="13.5" x14ac:dyDescent="0.25">
      <c r="A1236" s="4">
        <f>TITRES_STAT!B1239</f>
        <v>43809</v>
      </c>
      <c r="B1236" s="2">
        <f>TITRES_STAT!D1239</f>
        <v>4.2519</v>
      </c>
      <c r="C1236" s="2">
        <f t="shared" si="149"/>
        <v>0</v>
      </c>
      <c r="D1236" s="2">
        <f t="shared" si="150"/>
        <v>4.2452999999999994</v>
      </c>
      <c r="E1236" s="2">
        <f t="shared" si="152"/>
        <v>4.2741999999999996</v>
      </c>
      <c r="F1236" s="2">
        <f t="shared" ref="F1236:F1299" si="153">AVERAGE(B1217:B1236)</f>
        <v>4.2709000000000001</v>
      </c>
      <c r="G1236" s="2">
        <f t="shared" si="147"/>
        <v>4.2706540000000004</v>
      </c>
      <c r="H1236" s="2">
        <f t="shared" si="151"/>
        <v>4.5110405</v>
      </c>
      <c r="I1236" s="2">
        <f t="array" ref="I1236">SUMPRODUCT(B1220:B1239, (ROW(B1220:B1239)-ROW(B1220)+1)) / (20*21/2)</f>
        <v>4.2648614285714288</v>
      </c>
      <c r="J1236" s="2">
        <f t="shared" si="146"/>
        <v>4.2684615697099852</v>
      </c>
      <c r="K1236" s="2">
        <f t="shared" si="148"/>
        <v>4.2962125024265045</v>
      </c>
    </row>
    <row r="1237" spans="1:11" ht="13.5" x14ac:dyDescent="0.25">
      <c r="A1237" s="4">
        <f>TITRES_STAT!B1240</f>
        <v>43810</v>
      </c>
      <c r="B1237" s="2">
        <f>TITRES_STAT!D1240</f>
        <v>4.2519</v>
      </c>
      <c r="C1237" s="2">
        <f t="shared" si="149"/>
        <v>0</v>
      </c>
      <c r="D1237" s="2">
        <f t="shared" si="150"/>
        <v>4.2535599999999993</v>
      </c>
      <c r="E1237" s="2">
        <f t="shared" si="152"/>
        <v>4.2667700000000002</v>
      </c>
      <c r="F1237" s="2">
        <f t="shared" si="153"/>
        <v>4.2711050000000004</v>
      </c>
      <c r="G1237" s="2">
        <f t="shared" si="147"/>
        <v>4.26248</v>
      </c>
      <c r="H1237" s="2">
        <f t="shared" si="151"/>
        <v>4.5095770000000002</v>
      </c>
      <c r="I1237" s="2">
        <f t="array" ref="I1237">SUMPRODUCT(B1221:B1240, (ROW(B1221:B1240)-ROW(B1221)+1)) / (20*21/2)</f>
        <v>4.2708009523809531</v>
      </c>
      <c r="J1237" s="2">
        <f t="shared" ref="J1237:J1300" si="154">$J$4*B1237+J1236*(1-$J$4)</f>
        <v>4.2668842773566533</v>
      </c>
      <c r="K1237" s="2">
        <f t="shared" si="148"/>
        <v>4.2944747572333082</v>
      </c>
    </row>
    <row r="1238" spans="1:11" ht="13.5" x14ac:dyDescent="0.25">
      <c r="A1238" s="4">
        <f>TITRES_STAT!B1241</f>
        <v>43811</v>
      </c>
      <c r="B1238" s="2">
        <f>TITRES_STAT!D1241</f>
        <v>4.2519</v>
      </c>
      <c r="C1238" s="2">
        <f t="shared" si="149"/>
        <v>0</v>
      </c>
      <c r="D1238" s="2">
        <f t="shared" si="150"/>
        <v>4.2618199999999993</v>
      </c>
      <c r="E1238" s="2">
        <f t="shared" si="152"/>
        <v>4.2585099999999994</v>
      </c>
      <c r="F1238" s="2">
        <f t="shared" si="153"/>
        <v>4.2711050000000013</v>
      </c>
      <c r="G1238" s="2">
        <f t="shared" si="147"/>
        <v>4.2584340000000012</v>
      </c>
      <c r="H1238" s="2">
        <f t="shared" si="151"/>
        <v>4.5085119999999996</v>
      </c>
      <c r="I1238" s="2">
        <f t="array" ref="I1238">SUMPRODUCT(B1222:B1241, (ROW(B1222:B1241)-ROW(B1222)+1)) / (20*21/2)</f>
        <v>4.2651409523809525</v>
      </c>
      <c r="J1238" s="2">
        <f t="shared" si="154"/>
        <v>4.2654572033226863</v>
      </c>
      <c r="K1238" s="2">
        <f t="shared" si="148"/>
        <v>4.2928051589104337</v>
      </c>
    </row>
    <row r="1239" spans="1:11" ht="13.5" x14ac:dyDescent="0.25">
      <c r="A1239" s="4">
        <f>TITRES_STAT!B1242</f>
        <v>43812</v>
      </c>
      <c r="B1239" s="2">
        <f>TITRES_STAT!D1242</f>
        <v>4.2354000000000003</v>
      </c>
      <c r="C1239" s="2">
        <f t="shared" si="149"/>
        <v>-1.6499999999999737E-2</v>
      </c>
      <c r="D1239" s="2">
        <f t="shared" si="150"/>
        <v>4.2486000000000006</v>
      </c>
      <c r="E1239" s="2">
        <f t="shared" si="152"/>
        <v>4.2568599999999996</v>
      </c>
      <c r="F1239" s="2">
        <f t="shared" si="153"/>
        <v>4.2721350000000005</v>
      </c>
      <c r="G1239" s="2">
        <f t="shared" si="147"/>
        <v>4.2580220000000004</v>
      </c>
      <c r="H1239" s="2">
        <f t="shared" si="151"/>
        <v>4.5073645000000004</v>
      </c>
      <c r="I1239" s="2">
        <f t="array" ref="I1239">SUMPRODUCT(B1223:B1242, (ROW(B1223:B1242)-ROW(B1223)+1)) / (20*21/2)</f>
        <v>4.2598347619047621</v>
      </c>
      <c r="J1239" s="2">
        <f t="shared" si="154"/>
        <v>4.2625946125300498</v>
      </c>
      <c r="K1239" s="2">
        <f t="shared" si="148"/>
        <v>4.2905539762080638</v>
      </c>
    </row>
    <row r="1240" spans="1:11" ht="13.5" x14ac:dyDescent="0.25">
      <c r="A1240" s="4">
        <f>TITRES_STAT!B1243</f>
        <v>43815</v>
      </c>
      <c r="B1240" s="2">
        <f>TITRES_STAT!D1243</f>
        <v>4.3345000000000002</v>
      </c>
      <c r="C1240" s="2">
        <f t="shared" si="149"/>
        <v>9.9099999999999966E-2</v>
      </c>
      <c r="D1240" s="2">
        <f t="shared" si="150"/>
        <v>4.2651200000000005</v>
      </c>
      <c r="E1240" s="2">
        <f t="shared" si="152"/>
        <v>4.2589299999999994</v>
      </c>
      <c r="F1240" s="2">
        <f t="shared" si="153"/>
        <v>4.2783300000000013</v>
      </c>
      <c r="G1240" s="2">
        <f t="shared" si="147"/>
        <v>4.2607480000000004</v>
      </c>
      <c r="H1240" s="2">
        <f t="shared" si="151"/>
        <v>4.5065134999999996</v>
      </c>
      <c r="I1240" s="2">
        <f t="array" ref="I1240">SUMPRODUCT(B1224:B1243, (ROW(B1224:B1243)-ROW(B1224)+1)) / (20*21/2)</f>
        <v>4.2599966666666669</v>
      </c>
      <c r="J1240" s="2">
        <f t="shared" si="154"/>
        <v>4.2694427446700454</v>
      </c>
      <c r="K1240" s="2">
        <f t="shared" si="148"/>
        <v>4.2922773496901003</v>
      </c>
    </row>
    <row r="1241" spans="1:11" ht="13.5" x14ac:dyDescent="0.25">
      <c r="A1241" s="4">
        <f>TITRES_STAT!B1244</f>
        <v>43816</v>
      </c>
      <c r="B1241" s="2">
        <f>TITRES_STAT!D1244</f>
        <v>4.2188999999999997</v>
      </c>
      <c r="C1241" s="2">
        <f t="shared" si="149"/>
        <v>-0.11560000000000059</v>
      </c>
      <c r="D1241" s="2">
        <f t="shared" si="150"/>
        <v>4.2585199999999999</v>
      </c>
      <c r="E1241" s="2">
        <f t="shared" si="152"/>
        <v>4.2519099999999996</v>
      </c>
      <c r="F1241" s="2">
        <f t="shared" si="153"/>
        <v>4.2746150000000007</v>
      </c>
      <c r="G1241" s="2">
        <f t="shared" si="147"/>
        <v>4.2612439999999996</v>
      </c>
      <c r="H1241" s="2">
        <f t="shared" si="151"/>
        <v>4.5052835</v>
      </c>
      <c r="I1241" s="2">
        <f t="array" ref="I1241">SUMPRODUCT(B1225:B1244, (ROW(B1225:B1244)-ROW(B1225)+1)) / (20*21/2)</f>
        <v>4.2531709523809518</v>
      </c>
      <c r="J1241" s="2">
        <f t="shared" si="154"/>
        <v>4.264629149939565</v>
      </c>
      <c r="K1241" s="2">
        <f t="shared" si="148"/>
        <v>4.2893998065649983</v>
      </c>
    </row>
    <row r="1242" spans="1:11" ht="13.5" x14ac:dyDescent="0.25">
      <c r="A1242" s="4">
        <f>TITRES_STAT!B1245</f>
        <v>43817</v>
      </c>
      <c r="B1242" s="2">
        <f>TITRES_STAT!D1245</f>
        <v>4.2188999999999997</v>
      </c>
      <c r="C1242" s="2">
        <f t="shared" si="149"/>
        <v>0</v>
      </c>
      <c r="D1242" s="2">
        <f t="shared" si="150"/>
        <v>4.2519200000000001</v>
      </c>
      <c r="E1242" s="2">
        <f t="shared" si="152"/>
        <v>4.2527399999999993</v>
      </c>
      <c r="F1242" s="2">
        <f t="shared" si="153"/>
        <v>4.270900000000001</v>
      </c>
      <c r="G1242" s="2">
        <f t="shared" si="147"/>
        <v>4.2617399999999996</v>
      </c>
      <c r="H1242" s="2">
        <f t="shared" si="151"/>
        <v>4.5042530000000003</v>
      </c>
      <c r="I1242" s="2">
        <f t="array" ref="I1242">SUMPRODUCT(B1226:B1245, (ROW(B1226:B1245)-ROW(B1226)+1)) / (20*21/2)</f>
        <v>4.2483785714285718</v>
      </c>
      <c r="J1242" s="2">
        <f t="shared" si="154"/>
        <v>4.2602739928024631</v>
      </c>
      <c r="K1242" s="2">
        <f t="shared" si="148"/>
        <v>4.2866351082683316</v>
      </c>
    </row>
    <row r="1243" spans="1:11" ht="13.5" x14ac:dyDescent="0.25">
      <c r="A1243" s="4">
        <f>TITRES_STAT!B1246</f>
        <v>43818</v>
      </c>
      <c r="B1243" s="2">
        <f>TITRES_STAT!D1246</f>
        <v>4.2725999999999997</v>
      </c>
      <c r="C1243" s="2">
        <f t="shared" si="149"/>
        <v>5.3700000000000081E-2</v>
      </c>
      <c r="D1243" s="2">
        <f t="shared" si="150"/>
        <v>4.2560599999999997</v>
      </c>
      <c r="E1243" s="2">
        <f t="shared" si="152"/>
        <v>4.2589399999999991</v>
      </c>
      <c r="F1243" s="2">
        <f t="shared" si="153"/>
        <v>4.2698700000000001</v>
      </c>
      <c r="G1243" s="2">
        <f t="shared" si="147"/>
        <v>4.2636399999999988</v>
      </c>
      <c r="H1243" s="2">
        <f t="shared" si="151"/>
        <v>4.503670500000001</v>
      </c>
      <c r="I1243" s="2">
        <f t="array" ref="I1243">SUMPRODUCT(B1227:B1246, (ROW(B1227:B1246)-ROW(B1227)+1)) / (20*21/2)</f>
        <v>4.2426538095238095</v>
      </c>
      <c r="J1243" s="2">
        <f t="shared" si="154"/>
        <v>4.2614478982498474</v>
      </c>
      <c r="K1243" s="2">
        <f t="shared" si="148"/>
        <v>4.2860847118656524</v>
      </c>
    </row>
    <row r="1244" spans="1:11" ht="13.5" x14ac:dyDescent="0.25">
      <c r="A1244" s="4">
        <f>TITRES_STAT!B1247</f>
        <v>43819</v>
      </c>
      <c r="B1244" s="2">
        <f>TITRES_STAT!D1247</f>
        <v>4.1981999999999999</v>
      </c>
      <c r="C1244" s="2">
        <f t="shared" si="149"/>
        <v>-7.43999999999998E-2</v>
      </c>
      <c r="D1244" s="2">
        <f t="shared" si="150"/>
        <v>4.2486199999999998</v>
      </c>
      <c r="E1244" s="2">
        <f t="shared" si="152"/>
        <v>4.2486099999999993</v>
      </c>
      <c r="F1244" s="2">
        <f t="shared" si="153"/>
        <v>4.2651200000000005</v>
      </c>
      <c r="G1244" s="2">
        <f t="shared" si="147"/>
        <v>4.2637219999999987</v>
      </c>
      <c r="H1244" s="2">
        <f t="shared" si="151"/>
        <v>4.5027360000000014</v>
      </c>
      <c r="I1244" s="2">
        <f t="array" ref="I1244">SUMPRODUCT(B1228:B1247, (ROW(B1228:B1247)-ROW(B1228)+1)) / (20*21/2)</f>
        <v>4.2461142857142864</v>
      </c>
      <c r="J1244" s="2">
        <f t="shared" si="154"/>
        <v>4.2554242888927192</v>
      </c>
      <c r="K1244" s="2">
        <f t="shared" si="148"/>
        <v>4.2826382525768034</v>
      </c>
    </row>
    <row r="1245" spans="1:11" ht="13.5" x14ac:dyDescent="0.25">
      <c r="A1245" s="4">
        <f>TITRES_STAT!B1248</f>
        <v>43822</v>
      </c>
      <c r="B1245" s="2">
        <f>TITRES_STAT!D1248</f>
        <v>4.2148000000000003</v>
      </c>
      <c r="C1245" s="2">
        <f t="shared" si="149"/>
        <v>1.6600000000000392E-2</v>
      </c>
      <c r="D1245" s="2">
        <f t="shared" si="150"/>
        <v>4.2246800000000002</v>
      </c>
      <c r="E1245" s="2">
        <f t="shared" si="152"/>
        <v>4.2448999999999995</v>
      </c>
      <c r="F1245" s="2">
        <f t="shared" si="153"/>
        <v>4.2583099999999998</v>
      </c>
      <c r="G1245" s="2">
        <f t="shared" si="147"/>
        <v>4.2638059999999989</v>
      </c>
      <c r="H1245" s="2">
        <f t="shared" si="151"/>
        <v>4.501884500000001</v>
      </c>
      <c r="I1245" s="2">
        <f t="array" ref="I1245">SUMPRODUCT(B1229:B1248, (ROW(B1229:B1248)-ROW(B1229)+1)) / (20*21/2)</f>
        <v>4.2481604761904759</v>
      </c>
      <c r="J1245" s="2">
        <f t="shared" si="154"/>
        <v>4.2515553089981744</v>
      </c>
      <c r="K1245" s="2">
        <f t="shared" si="148"/>
        <v>4.2799779289463409</v>
      </c>
    </row>
    <row r="1246" spans="1:11" ht="13.5" x14ac:dyDescent="0.25">
      <c r="A1246" s="4">
        <f>TITRES_STAT!B1249</f>
        <v>43823</v>
      </c>
      <c r="B1246" s="2">
        <f>TITRES_STAT!D1249</f>
        <v>4.1981999999999999</v>
      </c>
      <c r="C1246" s="2">
        <f t="shared" si="149"/>
        <v>-1.6600000000000392E-2</v>
      </c>
      <c r="D1246" s="2">
        <f t="shared" si="150"/>
        <v>4.2205399999999997</v>
      </c>
      <c r="E1246" s="2">
        <f t="shared" si="152"/>
        <v>4.2395299999999994</v>
      </c>
      <c r="F1246" s="2">
        <f t="shared" si="153"/>
        <v>4.2568649999999995</v>
      </c>
      <c r="G1246" s="2">
        <f t="shared" si="147"/>
        <v>4.2635579999999997</v>
      </c>
      <c r="H1246" s="2">
        <f t="shared" si="151"/>
        <v>4.5009500000000013</v>
      </c>
      <c r="I1246" s="2">
        <f t="array" ref="I1246">SUMPRODUCT(B1230:B1249, (ROW(B1230:B1249)-ROW(B1230)+1)) / (20*21/2)</f>
        <v>4.2520533333333335</v>
      </c>
      <c r="J1246" s="2">
        <f t="shared" si="154"/>
        <v>4.2464738509983482</v>
      </c>
      <c r="K1246" s="2">
        <f t="shared" si="148"/>
        <v>4.2767709513406027</v>
      </c>
    </row>
    <row r="1247" spans="1:11" ht="13.5" x14ac:dyDescent="0.25">
      <c r="A1247" s="4">
        <f>TITRES_STAT!B1250</f>
        <v>43824</v>
      </c>
      <c r="B1247" s="2">
        <f>TITRES_STAT!D1250</f>
        <v>4.2931999999999997</v>
      </c>
      <c r="C1247" s="2">
        <f t="shared" si="149"/>
        <v>9.4999999999999751E-2</v>
      </c>
      <c r="D1247" s="2">
        <f t="shared" si="150"/>
        <v>4.2354000000000003</v>
      </c>
      <c r="E1247" s="2">
        <f t="shared" si="152"/>
        <v>4.2436600000000002</v>
      </c>
      <c r="F1247" s="2">
        <f t="shared" si="153"/>
        <v>4.2552149999999997</v>
      </c>
      <c r="G1247" s="2">
        <f t="shared" si="147"/>
        <v>4.2627319999999997</v>
      </c>
      <c r="H1247" s="2">
        <f t="shared" si="151"/>
        <v>4.4999125000000006</v>
      </c>
      <c r="I1247" s="2">
        <f t="array" ref="I1247">SUMPRODUCT(B1231:B1250, (ROW(B1231:B1250)-ROW(B1231)+1)) / (20*21/2)</f>
        <v>4.2541780952380943</v>
      </c>
      <c r="J1247" s="2">
        <f t="shared" si="154"/>
        <v>4.2509239604270768</v>
      </c>
      <c r="K1247" s="2">
        <f t="shared" si="148"/>
        <v>4.2774152277586186</v>
      </c>
    </row>
    <row r="1248" spans="1:11" ht="13.5" x14ac:dyDescent="0.25">
      <c r="A1248" s="4">
        <f>TITRES_STAT!B1251</f>
        <v>43825</v>
      </c>
      <c r="B1248" s="2">
        <f>TITRES_STAT!D1251</f>
        <v>4.2766999999999999</v>
      </c>
      <c r="C1248" s="2">
        <f t="shared" si="149"/>
        <v>-1.6499999999999737E-2</v>
      </c>
      <c r="D1248" s="2">
        <f t="shared" si="150"/>
        <v>4.2362200000000003</v>
      </c>
      <c r="E1248" s="2">
        <f t="shared" si="152"/>
        <v>4.2461399999999996</v>
      </c>
      <c r="F1248" s="2">
        <f t="shared" si="153"/>
        <v>4.252324999999999</v>
      </c>
      <c r="G1248" s="2">
        <f t="shared" si="147"/>
        <v>4.2626499999999998</v>
      </c>
      <c r="H1248" s="2">
        <f t="shared" si="151"/>
        <v>4.4993705000000013</v>
      </c>
      <c r="I1248" s="2">
        <f t="array" ref="I1248">SUMPRODUCT(B1232:B1251, (ROW(B1232:B1251)-ROW(B1232)+1)) / (20*21/2)</f>
        <v>4.2568700000000002</v>
      </c>
      <c r="J1248" s="2">
        <f t="shared" si="154"/>
        <v>4.2533788213387842</v>
      </c>
      <c r="K1248" s="2">
        <f t="shared" si="148"/>
        <v>4.2773871796112219</v>
      </c>
    </row>
    <row r="1249" spans="1:11" ht="13.5" x14ac:dyDescent="0.25">
      <c r="A1249" s="4">
        <f>TITRES_STAT!B1252</f>
        <v>43826</v>
      </c>
      <c r="B1249" s="2">
        <f>TITRES_STAT!D1252</f>
        <v>4.2931999999999997</v>
      </c>
      <c r="C1249" s="2">
        <f t="shared" si="149"/>
        <v>1.6499999999999737E-2</v>
      </c>
      <c r="D1249" s="2">
        <f t="shared" si="150"/>
        <v>4.2552199999999996</v>
      </c>
      <c r="E1249" s="2">
        <f t="shared" si="152"/>
        <v>4.2519200000000001</v>
      </c>
      <c r="F1249" s="2">
        <f t="shared" si="153"/>
        <v>4.254389999999999</v>
      </c>
      <c r="G1249" s="2">
        <f t="shared" si="147"/>
        <v>4.262238</v>
      </c>
      <c r="H1249" s="2">
        <f t="shared" si="151"/>
        <v>4.4989110000000014</v>
      </c>
      <c r="I1249" s="2">
        <f t="array" ref="I1249">SUMPRODUCT(B1233:B1252, (ROW(B1233:B1252)-ROW(B1233)+1)) / (20*21/2)</f>
        <v>4.2568490476190473</v>
      </c>
      <c r="J1249" s="2">
        <f t="shared" si="154"/>
        <v>4.2571713145446139</v>
      </c>
      <c r="K1249" s="2">
        <f t="shared" si="148"/>
        <v>4.2780072902147035</v>
      </c>
    </row>
    <row r="1250" spans="1:11" ht="13.5" x14ac:dyDescent="0.25">
      <c r="A1250" s="4">
        <f>TITRES_STAT!B1253</f>
        <v>43829</v>
      </c>
      <c r="B1250" s="2">
        <f>TITRES_STAT!D1253</f>
        <v>4.2766999999999999</v>
      </c>
      <c r="C1250" s="2">
        <f t="shared" si="149"/>
        <v>-1.6499999999999737E-2</v>
      </c>
      <c r="D1250" s="2">
        <f t="shared" si="150"/>
        <v>4.2675999999999998</v>
      </c>
      <c r="E1250" s="2">
        <f t="shared" si="152"/>
        <v>4.2461399999999996</v>
      </c>
      <c r="F1250" s="2">
        <f t="shared" si="153"/>
        <v>4.252535</v>
      </c>
      <c r="G1250" s="2">
        <f t="shared" si="147"/>
        <v>4.2614960000000011</v>
      </c>
      <c r="H1250" s="2">
        <f t="shared" si="151"/>
        <v>4.4983690000000003</v>
      </c>
      <c r="I1250" s="2">
        <f t="array" ref="I1250">SUMPRODUCT(B1234:B1253, (ROW(B1234:B1253)-ROW(B1234)+1)) / (20*21/2)</f>
        <v>4.2589933333333336</v>
      </c>
      <c r="J1250" s="2">
        <f t="shared" si="154"/>
        <v>4.2590311893498889</v>
      </c>
      <c r="K1250" s="2">
        <f t="shared" si="148"/>
        <v>4.2779560239317735</v>
      </c>
    </row>
    <row r="1251" spans="1:11" ht="13.5" x14ac:dyDescent="0.25">
      <c r="A1251" s="4">
        <f>TITRES_STAT!B1254</f>
        <v>43830</v>
      </c>
      <c r="B1251" s="2">
        <f>TITRES_STAT!D1254</f>
        <v>4.2808000000000002</v>
      </c>
      <c r="C1251" s="2">
        <f t="shared" si="149"/>
        <v>4.1000000000002146E-3</v>
      </c>
      <c r="D1251" s="2">
        <f t="shared" si="150"/>
        <v>4.2841199999999997</v>
      </c>
      <c r="E1251" s="2">
        <f t="shared" si="152"/>
        <v>4.2523299999999988</v>
      </c>
      <c r="F1251" s="2">
        <f t="shared" si="153"/>
        <v>4.2521199999999997</v>
      </c>
      <c r="G1251" s="2">
        <f t="shared" si="147"/>
        <v>4.2610000000000001</v>
      </c>
      <c r="H1251" s="2">
        <f t="shared" si="151"/>
        <v>4.4978475000000007</v>
      </c>
      <c r="I1251" s="2">
        <f t="array" ref="I1251">SUMPRODUCT(B1235:B1254, (ROW(B1235:B1254)-ROW(B1235)+1)) / (20*21/2)</f>
        <v>4.2549276190476188</v>
      </c>
      <c r="J1251" s="2">
        <f t="shared" si="154"/>
        <v>4.2611044094118045</v>
      </c>
      <c r="K1251" s="2">
        <f t="shared" si="148"/>
        <v>4.2780675524050373</v>
      </c>
    </row>
    <row r="1252" spans="1:11" ht="13.5" x14ac:dyDescent="0.25">
      <c r="A1252" s="4">
        <f>TITRES_STAT!B1255</f>
        <v>43832</v>
      </c>
      <c r="B1252" s="2">
        <f>TITRES_STAT!D1255</f>
        <v>4.2519</v>
      </c>
      <c r="C1252" s="2">
        <f t="shared" si="149"/>
        <v>-2.8900000000000148E-2</v>
      </c>
      <c r="D1252" s="2">
        <f t="shared" si="150"/>
        <v>4.2758599999999998</v>
      </c>
      <c r="E1252" s="2">
        <f t="shared" si="152"/>
        <v>4.2556299999999991</v>
      </c>
      <c r="F1252" s="2">
        <f t="shared" si="153"/>
        <v>4.2541850000000005</v>
      </c>
      <c r="G1252" s="2">
        <f t="shared" si="147"/>
        <v>4.2605860000000009</v>
      </c>
      <c r="H1252" s="2">
        <f t="shared" si="151"/>
        <v>4.4971814999999999</v>
      </c>
      <c r="I1252" s="2">
        <f t="array" ref="I1252">SUMPRODUCT(B1236:B1255, (ROW(B1236:B1255)-ROW(B1236)+1)) / (20*21/2)</f>
        <v>4.2666080952380945</v>
      </c>
      <c r="J1252" s="2">
        <f t="shared" si="154"/>
        <v>4.2602277989916324</v>
      </c>
      <c r="K1252" s="2">
        <f t="shared" si="148"/>
        <v>4.2770413738793502</v>
      </c>
    </row>
    <row r="1253" spans="1:11" ht="13.5" x14ac:dyDescent="0.25">
      <c r="A1253" s="4">
        <f>TITRES_STAT!B1256</f>
        <v>43833</v>
      </c>
      <c r="B1253" s="2">
        <f>TITRES_STAT!D1256</f>
        <v>4.2766999999999999</v>
      </c>
      <c r="C1253" s="2">
        <f t="shared" si="149"/>
        <v>2.4799999999999933E-2</v>
      </c>
      <c r="D1253" s="2">
        <f t="shared" si="150"/>
        <v>4.2758599999999998</v>
      </c>
      <c r="E1253" s="2">
        <f t="shared" si="152"/>
        <v>4.2560399999999996</v>
      </c>
      <c r="F1253" s="2">
        <f t="shared" si="153"/>
        <v>4.2574900000000007</v>
      </c>
      <c r="G1253" s="2">
        <f t="shared" si="147"/>
        <v>4.2606680000000008</v>
      </c>
      <c r="H1253" s="2">
        <f t="shared" si="151"/>
        <v>4.4962404999999999</v>
      </c>
      <c r="I1253" s="2">
        <f t="array" ref="I1253">SUMPRODUCT(B1237:B1256, (ROW(B1237:B1256)-ROW(B1237)+1)) / (20*21/2)</f>
        <v>4.2769080952380953</v>
      </c>
      <c r="J1253" s="2">
        <f t="shared" si="154"/>
        <v>4.2617965800400484</v>
      </c>
      <c r="K1253" s="2">
        <f t="shared" si="148"/>
        <v>4.2770279866683953</v>
      </c>
    </row>
    <row r="1254" spans="1:11" ht="13.5" x14ac:dyDescent="0.25">
      <c r="A1254" s="4">
        <f>TITRES_STAT!B1257</f>
        <v>43836</v>
      </c>
      <c r="B1254" s="2">
        <f>TITRES_STAT!D1257</f>
        <v>4.2148000000000003</v>
      </c>
      <c r="C1254" s="2">
        <f t="shared" si="149"/>
        <v>-6.1899999999999622E-2</v>
      </c>
      <c r="D1254" s="2">
        <f t="shared" si="150"/>
        <v>4.2601800000000001</v>
      </c>
      <c r="E1254" s="2">
        <f t="shared" si="152"/>
        <v>4.2576999999999998</v>
      </c>
      <c r="F1254" s="2">
        <f t="shared" si="153"/>
        <v>4.2531549999999996</v>
      </c>
      <c r="G1254" s="2">
        <f t="shared" si="147"/>
        <v>4.2595120000000009</v>
      </c>
      <c r="H1254" s="2">
        <f t="shared" si="151"/>
        <v>4.4949899999999996</v>
      </c>
      <c r="I1254" s="2">
        <f t="array" ref="I1254">SUMPRODUCT(B1238:B1257, (ROW(B1238:B1257)-ROW(B1238)+1)) / (20*21/2)</f>
        <v>4.2815433333333326</v>
      </c>
      <c r="J1254" s="2">
        <f t="shared" si="154"/>
        <v>4.2573207152743295</v>
      </c>
      <c r="K1254" s="2">
        <f t="shared" si="148"/>
        <v>4.2745876734657138</v>
      </c>
    </row>
    <row r="1255" spans="1:11" ht="13.5" x14ac:dyDescent="0.25">
      <c r="A1255" s="4">
        <f>TITRES_STAT!B1258</f>
        <v>43837</v>
      </c>
      <c r="B1255" s="2">
        <f>TITRES_STAT!D1258</f>
        <v>4.3757999999999999</v>
      </c>
      <c r="C1255" s="2">
        <f t="shared" si="149"/>
        <v>0.16099999999999959</v>
      </c>
      <c r="D1255" s="2">
        <f t="shared" si="150"/>
        <v>4.2799999999999994</v>
      </c>
      <c r="E1255" s="2">
        <f t="shared" si="152"/>
        <v>4.2737999999999996</v>
      </c>
      <c r="F1255" s="2">
        <f t="shared" si="153"/>
        <v>4.2593499999999995</v>
      </c>
      <c r="G1255" s="2">
        <f t="shared" si="147"/>
        <v>4.2619900000000008</v>
      </c>
      <c r="H1255" s="2">
        <f t="shared" si="151"/>
        <v>4.4949434999999998</v>
      </c>
      <c r="I1255" s="2">
        <f t="array" ref="I1255">SUMPRODUCT(B1239:B1258, (ROW(B1239:B1258)-ROW(B1239)+1)) / (20*21/2)</f>
        <v>4.2862838095238089</v>
      </c>
      <c r="J1255" s="2">
        <f t="shared" si="154"/>
        <v>4.2686044566767745</v>
      </c>
      <c r="K1255" s="2">
        <f t="shared" si="148"/>
        <v>4.2785567843101955</v>
      </c>
    </row>
    <row r="1256" spans="1:11" ht="13.5" x14ac:dyDescent="0.25">
      <c r="A1256" s="4">
        <f>TITRES_STAT!B1259</f>
        <v>43838</v>
      </c>
      <c r="B1256" s="2">
        <f>TITRES_STAT!D1259</f>
        <v>4.3674999999999997</v>
      </c>
      <c r="C1256" s="2">
        <f t="shared" si="149"/>
        <v>-8.3000000000001961E-3</v>
      </c>
      <c r="D1256" s="2">
        <f t="shared" si="150"/>
        <v>4.2973400000000002</v>
      </c>
      <c r="E1256" s="2">
        <f t="shared" si="152"/>
        <v>4.2907299999999999</v>
      </c>
      <c r="F1256" s="2">
        <f t="shared" si="153"/>
        <v>4.2651299999999992</v>
      </c>
      <c r="G1256" s="2">
        <f t="shared" si="147"/>
        <v>4.2639720000000008</v>
      </c>
      <c r="H1256" s="2">
        <f t="shared" si="151"/>
        <v>4.4941975000000003</v>
      </c>
      <c r="I1256" s="2">
        <f t="array" ref="I1256">SUMPRODUCT(B1240:B1259, (ROW(B1240:B1259)-ROW(B1240)+1)) / (20*21/2)</f>
        <v>4.2922809523809518</v>
      </c>
      <c r="J1256" s="2">
        <f t="shared" si="154"/>
        <v>4.2780230798504153</v>
      </c>
      <c r="K1256" s="2">
        <f t="shared" si="148"/>
        <v>4.2820447535529329</v>
      </c>
    </row>
    <row r="1257" spans="1:11" ht="13.5" x14ac:dyDescent="0.25">
      <c r="A1257" s="4">
        <f>TITRES_STAT!B1260</f>
        <v>43839</v>
      </c>
      <c r="B1257" s="2">
        <f>TITRES_STAT!D1260</f>
        <v>4.3137999999999996</v>
      </c>
      <c r="C1257" s="2">
        <f t="shared" si="149"/>
        <v>-5.3700000000000081E-2</v>
      </c>
      <c r="D1257" s="2">
        <f t="shared" si="150"/>
        <v>4.3097200000000004</v>
      </c>
      <c r="E1257" s="2">
        <f t="shared" si="152"/>
        <v>4.2927900000000001</v>
      </c>
      <c r="F1257" s="2">
        <f t="shared" si="153"/>
        <v>4.2682249999999993</v>
      </c>
      <c r="G1257" s="2">
        <f t="shared" si="147"/>
        <v>4.2652920000000005</v>
      </c>
      <c r="H1257" s="2">
        <f t="shared" si="151"/>
        <v>4.4926450000000004</v>
      </c>
      <c r="I1257" s="2">
        <f t="array" ref="I1257">SUMPRODUCT(B1241:B1260, (ROW(B1241:B1260)-ROW(B1241)+1)) / (20*21/2)</f>
        <v>4.3076347619047617</v>
      </c>
      <c r="J1257" s="2">
        <f t="shared" si="154"/>
        <v>4.2814304055789467</v>
      </c>
      <c r="K1257" s="2">
        <f t="shared" si="148"/>
        <v>4.2832900573351704</v>
      </c>
    </row>
    <row r="1258" spans="1:11" ht="13.5" x14ac:dyDescent="0.25">
      <c r="A1258" s="4">
        <f>TITRES_STAT!B1261</f>
        <v>43840</v>
      </c>
      <c r="B1258" s="2">
        <f>TITRES_STAT!D1261</f>
        <v>4.3179999999999996</v>
      </c>
      <c r="C1258" s="2">
        <f t="shared" si="149"/>
        <v>4.1999999999999815E-3</v>
      </c>
      <c r="D1258" s="2">
        <f t="shared" si="150"/>
        <v>4.3179800000000004</v>
      </c>
      <c r="E1258" s="2">
        <f t="shared" si="152"/>
        <v>4.2969200000000001</v>
      </c>
      <c r="F1258" s="2">
        <f t="shared" si="153"/>
        <v>4.2715300000000003</v>
      </c>
      <c r="G1258" s="2">
        <f t="shared" si="147"/>
        <v>4.2666960000000014</v>
      </c>
      <c r="H1258" s="2">
        <f t="shared" si="151"/>
        <v>4.4908145000000008</v>
      </c>
      <c r="I1258" s="2">
        <f t="array" ref="I1258">SUMPRODUCT(B1242:B1261, (ROW(B1242:B1261)-ROW(B1242)+1)) / (20*21/2)</f>
        <v>4.3224971428571424</v>
      </c>
      <c r="J1258" s="2">
        <f t="shared" si="154"/>
        <v>4.2849132240952379</v>
      </c>
      <c r="K1258" s="2">
        <f t="shared" si="148"/>
        <v>4.2846512315573211</v>
      </c>
    </row>
    <row r="1259" spans="1:11" ht="13.5" x14ac:dyDescent="0.25">
      <c r="A1259" s="4">
        <f>TITRES_STAT!B1262</f>
        <v>43843</v>
      </c>
      <c r="B1259" s="2">
        <f>TITRES_STAT!D1262</f>
        <v>4.3345000000000002</v>
      </c>
      <c r="C1259" s="2">
        <f t="shared" si="149"/>
        <v>1.6500000000000625E-2</v>
      </c>
      <c r="D1259" s="2">
        <f t="shared" si="150"/>
        <v>4.3419199999999991</v>
      </c>
      <c r="E1259" s="2">
        <f t="shared" si="152"/>
        <v>4.30105</v>
      </c>
      <c r="F1259" s="2">
        <f t="shared" si="153"/>
        <v>4.2764850000000001</v>
      </c>
      <c r="G1259" s="2">
        <f t="shared" si="147"/>
        <v>4.2684300000000013</v>
      </c>
      <c r="H1259" s="2">
        <f t="shared" si="151"/>
        <v>4.4883690000000014</v>
      </c>
      <c r="I1259" s="2">
        <f t="array" ref="I1259">SUMPRODUCT(B1243:B1262, (ROW(B1243:B1262)-ROW(B1243)+1)) / (20*21/2)</f>
        <v>4.3245176190476187</v>
      </c>
      <c r="J1259" s="2">
        <f t="shared" si="154"/>
        <v>4.2896357741814057</v>
      </c>
      <c r="K1259" s="2">
        <f t="shared" si="148"/>
        <v>4.2866060852217398</v>
      </c>
    </row>
    <row r="1260" spans="1:11" ht="13.5" x14ac:dyDescent="0.25">
      <c r="A1260" s="4">
        <f>TITRES_STAT!B1263</f>
        <v>43845</v>
      </c>
      <c r="B1260" s="2">
        <f>TITRES_STAT!D1263</f>
        <v>4.4377000000000004</v>
      </c>
      <c r="C1260" s="2">
        <f t="shared" si="149"/>
        <v>0.10320000000000018</v>
      </c>
      <c r="D1260" s="2">
        <f t="shared" si="150"/>
        <v>4.3543000000000003</v>
      </c>
      <c r="E1260" s="2">
        <f t="shared" si="152"/>
        <v>4.3171499999999998</v>
      </c>
      <c r="F1260" s="2">
        <f t="shared" si="153"/>
        <v>4.2816449999999993</v>
      </c>
      <c r="G1260" s="2">
        <f t="shared" si="147"/>
        <v>4.2722280000000019</v>
      </c>
      <c r="H1260" s="2">
        <f t="shared" si="151"/>
        <v>4.4851040000000015</v>
      </c>
      <c r="I1260" s="2">
        <f t="array" ref="I1260">SUMPRODUCT(B1244:B1263, (ROW(B1244:B1263)-ROW(B1244)+1)) / (20*21/2)</f>
        <v>4.3378861904761905</v>
      </c>
      <c r="J1260" s="2">
        <f t="shared" si="154"/>
        <v>4.3037371290212718</v>
      </c>
      <c r="K1260" s="2">
        <f t="shared" si="148"/>
        <v>4.2925313367816722</v>
      </c>
    </row>
    <row r="1261" spans="1:11" ht="13.5" x14ac:dyDescent="0.25">
      <c r="A1261" s="4">
        <f>TITRES_STAT!B1264</f>
        <v>43846</v>
      </c>
      <c r="B1261" s="2">
        <f>TITRES_STAT!D1264</f>
        <v>4.4377000000000004</v>
      </c>
      <c r="C1261" s="2">
        <f t="shared" si="149"/>
        <v>0</v>
      </c>
      <c r="D1261" s="2">
        <f t="shared" si="150"/>
        <v>4.3683399999999999</v>
      </c>
      <c r="E1261" s="2">
        <f t="shared" si="152"/>
        <v>4.3328399999999991</v>
      </c>
      <c r="F1261" s="2">
        <f t="shared" si="153"/>
        <v>4.2925850000000008</v>
      </c>
      <c r="G1261" s="2">
        <f t="shared" si="147"/>
        <v>4.2760260000000025</v>
      </c>
      <c r="H1261" s="2">
        <f t="shared" si="151"/>
        <v>4.4823970000000006</v>
      </c>
      <c r="I1261" s="2">
        <f t="array" ref="I1261">SUMPRODUCT(B1245:B1264, (ROW(B1245:B1264)-ROW(B1245)+1)) / (20*21/2)</f>
        <v>4.3504685714285722</v>
      </c>
      <c r="J1261" s="2">
        <f t="shared" si="154"/>
        <v>4.3164954976859127</v>
      </c>
      <c r="K1261" s="2">
        <f t="shared" si="148"/>
        <v>4.298224225535332</v>
      </c>
    </row>
    <row r="1262" spans="1:11" ht="13.5" x14ac:dyDescent="0.25">
      <c r="A1262" s="4">
        <f>TITRES_STAT!B1265</f>
        <v>43847</v>
      </c>
      <c r="B1262" s="2">
        <f>TITRES_STAT!D1265</f>
        <v>4.3137999999999996</v>
      </c>
      <c r="C1262" s="2">
        <f t="shared" si="149"/>
        <v>-0.12390000000000079</v>
      </c>
      <c r="D1262" s="2">
        <f t="shared" si="150"/>
        <v>4.3683399999999999</v>
      </c>
      <c r="E1262" s="2">
        <f t="shared" si="152"/>
        <v>4.3390299999999993</v>
      </c>
      <c r="F1262" s="2">
        <f t="shared" si="153"/>
        <v>4.2973300000000005</v>
      </c>
      <c r="G1262" s="2">
        <f t="shared" si="147"/>
        <v>4.2773460000000023</v>
      </c>
      <c r="H1262" s="2">
        <f t="shared" si="151"/>
        <v>4.4790704999999997</v>
      </c>
      <c r="I1262" s="2">
        <f t="array" ref="I1262">SUMPRODUCT(B1246:B1265, (ROW(B1246:B1265)-ROW(B1246)+1)) / (20*21/2)</f>
        <v>4.3560152380952379</v>
      </c>
      <c r="J1262" s="2">
        <f t="shared" si="154"/>
        <v>4.3162387836205873</v>
      </c>
      <c r="K1262" s="2">
        <f t="shared" si="148"/>
        <v>4.2988350402202204</v>
      </c>
    </row>
    <row r="1263" spans="1:11" ht="13.5" x14ac:dyDescent="0.25">
      <c r="A1263" s="4">
        <f>TITRES_STAT!B1266</f>
        <v>43850</v>
      </c>
      <c r="B1263" s="2">
        <f>TITRES_STAT!D1266</f>
        <v>4.4377000000000004</v>
      </c>
      <c r="C1263" s="2">
        <f t="shared" si="149"/>
        <v>0.12390000000000079</v>
      </c>
      <c r="D1263" s="2">
        <f t="shared" si="150"/>
        <v>4.3922800000000004</v>
      </c>
      <c r="E1263" s="2">
        <f t="shared" si="152"/>
        <v>4.3551299999999999</v>
      </c>
      <c r="F1263" s="2">
        <f t="shared" si="153"/>
        <v>4.3055850000000015</v>
      </c>
      <c r="G1263" s="2">
        <f t="shared" si="147"/>
        <v>4.2811440000000012</v>
      </c>
      <c r="H1263" s="2">
        <f t="shared" si="151"/>
        <v>4.4763634999999997</v>
      </c>
      <c r="I1263" s="2">
        <f t="array" ref="I1263">SUMPRODUCT(B1247:B1266, (ROW(B1247:B1266)-ROW(B1247)+1)) / (20*21/2)</f>
        <v>4.3647190476190492</v>
      </c>
      <c r="J1263" s="2">
        <f t="shared" si="154"/>
        <v>4.3278065185138646</v>
      </c>
      <c r="K1263" s="2">
        <f t="shared" si="148"/>
        <v>4.3042807249174668</v>
      </c>
    </row>
    <row r="1264" spans="1:11" ht="13.5" x14ac:dyDescent="0.25">
      <c r="A1264" s="4">
        <f>TITRES_STAT!B1267</f>
        <v>43851</v>
      </c>
      <c r="B1264" s="2">
        <f>TITRES_STAT!D1267</f>
        <v>4.4377000000000004</v>
      </c>
      <c r="C1264" s="2">
        <f t="shared" si="149"/>
        <v>0</v>
      </c>
      <c r="D1264" s="2">
        <f t="shared" si="150"/>
        <v>4.4129199999999997</v>
      </c>
      <c r="E1264" s="2">
        <f t="shared" si="152"/>
        <v>4.377419999999999</v>
      </c>
      <c r="F1264" s="2">
        <f t="shared" si="153"/>
        <v>4.3175600000000012</v>
      </c>
      <c r="G1264" s="2">
        <f t="shared" si="147"/>
        <v>4.2849420000000018</v>
      </c>
      <c r="H1264" s="2">
        <f t="shared" si="151"/>
        <v>4.4738159999999993</v>
      </c>
      <c r="I1264" s="2">
        <f t="array" ref="I1264">SUMPRODUCT(B1248:B1267, (ROW(B1248:B1267)-ROW(B1248)+1)) / (20*21/2)</f>
        <v>4.3716000000000008</v>
      </c>
      <c r="J1264" s="2">
        <f t="shared" si="154"/>
        <v>4.3382725643696869</v>
      </c>
      <c r="K1264" s="2">
        <f t="shared" si="148"/>
        <v>4.3095128533520759</v>
      </c>
    </row>
    <row r="1265" spans="1:11" ht="13.5" x14ac:dyDescent="0.25">
      <c r="A1265" s="4">
        <f>TITRES_STAT!B1268</f>
        <v>43852</v>
      </c>
      <c r="B1265" s="2">
        <f>TITRES_STAT!D1268</f>
        <v>4.3757999999999999</v>
      </c>
      <c r="C1265" s="2">
        <f t="shared" si="149"/>
        <v>-6.190000000000051E-2</v>
      </c>
      <c r="D1265" s="2">
        <f t="shared" si="150"/>
        <v>4.4005399999999995</v>
      </c>
      <c r="E1265" s="2">
        <f t="shared" si="152"/>
        <v>4.3774199999999999</v>
      </c>
      <c r="F1265" s="2">
        <f t="shared" si="153"/>
        <v>4.3256100000000011</v>
      </c>
      <c r="G1265" s="2">
        <f t="shared" si="147"/>
        <v>4.2875020000000008</v>
      </c>
      <c r="H1265" s="2">
        <f t="shared" si="151"/>
        <v>4.4716964999999993</v>
      </c>
      <c r="I1265" s="2">
        <f t="array" ref="I1265">SUMPRODUCT(B1249:B1268, (ROW(B1249:B1268)-ROW(B1249)+1)) / (20*21/2)</f>
        <v>4.3818638095238089</v>
      </c>
      <c r="J1265" s="2">
        <f t="shared" si="154"/>
        <v>4.3418466058582883</v>
      </c>
      <c r="K1265" s="2">
        <f t="shared" si="148"/>
        <v>4.3121123492990536</v>
      </c>
    </row>
    <row r="1266" spans="1:11" ht="13.5" x14ac:dyDescent="0.25">
      <c r="A1266" s="4">
        <f>TITRES_STAT!B1269</f>
        <v>43853</v>
      </c>
      <c r="B1266" s="2">
        <f>TITRES_STAT!D1269</f>
        <v>4.4169999999999998</v>
      </c>
      <c r="C1266" s="2">
        <f t="shared" si="149"/>
        <v>4.1199999999999903E-2</v>
      </c>
      <c r="D1266" s="2">
        <f t="shared" si="150"/>
        <v>4.3963999999999999</v>
      </c>
      <c r="E1266" s="2">
        <f t="shared" si="152"/>
        <v>4.3823699999999999</v>
      </c>
      <c r="F1266" s="2">
        <f t="shared" si="153"/>
        <v>4.3365500000000008</v>
      </c>
      <c r="G1266" s="2">
        <f t="shared" ref="G1266:G1329" si="155">AVERAGE(B1217:B1266)</f>
        <v>4.2908860000000013</v>
      </c>
      <c r="H1266" s="2">
        <f t="shared" si="151"/>
        <v>4.4690654999999992</v>
      </c>
      <c r="I1266" s="2">
        <f t="array" ref="I1266">SUMPRODUCT(B1250:B1269, (ROW(B1250:B1269)-ROW(B1250)+1)) / (20*21/2)</f>
        <v>4.391301904761904</v>
      </c>
      <c r="J1266" s="2">
        <f t="shared" si="154"/>
        <v>4.3490040719670224</v>
      </c>
      <c r="K1266" s="2">
        <f t="shared" si="148"/>
        <v>4.3162255905030129</v>
      </c>
    </row>
    <row r="1267" spans="1:11" ht="13.5" x14ac:dyDescent="0.25">
      <c r="A1267" s="4">
        <f>TITRES_STAT!B1270</f>
        <v>43854</v>
      </c>
      <c r="B1267" s="2">
        <f>TITRES_STAT!D1270</f>
        <v>4.4088000000000003</v>
      </c>
      <c r="C1267" s="2">
        <f t="shared" si="149"/>
        <v>-8.199999999999541E-3</v>
      </c>
      <c r="D1267" s="2">
        <f t="shared" si="150"/>
        <v>4.4154</v>
      </c>
      <c r="E1267" s="2">
        <f t="shared" si="152"/>
        <v>4.3918699999999999</v>
      </c>
      <c r="F1267" s="2">
        <f t="shared" si="153"/>
        <v>4.3423300000000005</v>
      </c>
      <c r="G1267" s="2">
        <f t="shared" si="155"/>
        <v>4.294106000000002</v>
      </c>
      <c r="H1267" s="2">
        <f t="shared" si="151"/>
        <v>4.4663734999999996</v>
      </c>
      <c r="I1267" s="2">
        <f t="array" ref="I1267">SUMPRODUCT(B1251:B1270, (ROW(B1251:B1270)-ROW(B1251)+1)) / (20*21/2)</f>
        <v>4.3995928571428573</v>
      </c>
      <c r="J1267" s="2">
        <f t="shared" si="154"/>
        <v>4.354698922255877</v>
      </c>
      <c r="K1267" s="2">
        <f t="shared" ref="K1267:K1330" si="156">$K$4*B1267+(1-$K$4)*K1266</f>
        <v>4.3198559595028945</v>
      </c>
    </row>
    <row r="1268" spans="1:11" ht="13.5" x14ac:dyDescent="0.25">
      <c r="A1268" s="4">
        <f>TITRES_STAT!B1271</f>
        <v>43857</v>
      </c>
      <c r="B1268" s="2">
        <f>TITRES_STAT!D1271</f>
        <v>4.4500999999999999</v>
      </c>
      <c r="C1268" s="2">
        <f t="shared" si="149"/>
        <v>4.129999999999967E-2</v>
      </c>
      <c r="D1268" s="2">
        <f t="shared" si="150"/>
        <v>4.4178800000000003</v>
      </c>
      <c r="E1268" s="2">
        <f t="shared" si="152"/>
        <v>4.4050799999999999</v>
      </c>
      <c r="F1268" s="2">
        <f t="shared" si="153"/>
        <v>4.3510000000000009</v>
      </c>
      <c r="G1268" s="2">
        <f t="shared" si="155"/>
        <v>4.2980700000000009</v>
      </c>
      <c r="H1268" s="2">
        <f t="shared" si="151"/>
        <v>4.4637284999999993</v>
      </c>
      <c r="I1268" s="2">
        <f t="array" ref="I1268">SUMPRODUCT(B1252:B1271, (ROW(B1252:B1271)-ROW(B1252)+1)) / (20*21/2)</f>
        <v>4.4259542857142851</v>
      </c>
      <c r="J1268" s="2">
        <f t="shared" si="154"/>
        <v>4.3637847391838882</v>
      </c>
      <c r="K1268" s="2">
        <f t="shared" si="156"/>
        <v>4.3249635689341535</v>
      </c>
    </row>
    <row r="1269" spans="1:11" ht="13.5" x14ac:dyDescent="0.25">
      <c r="A1269" s="4">
        <f>TITRES_STAT!B1272</f>
        <v>43858</v>
      </c>
      <c r="B1269" s="2">
        <f>TITRES_STAT!D1272</f>
        <v>4.4500999999999999</v>
      </c>
      <c r="C1269" s="2">
        <f t="shared" si="149"/>
        <v>0</v>
      </c>
      <c r="D1269" s="2">
        <f t="shared" si="150"/>
        <v>4.4203599999999996</v>
      </c>
      <c r="E1269" s="2">
        <f t="shared" si="152"/>
        <v>4.4166399999999992</v>
      </c>
      <c r="F1269" s="2">
        <f t="shared" si="153"/>
        <v>4.3588450000000005</v>
      </c>
      <c r="G1269" s="2">
        <f t="shared" si="155"/>
        <v>4.3027760000000006</v>
      </c>
      <c r="H1269" s="2">
        <f t="shared" si="151"/>
        <v>4.4610835</v>
      </c>
      <c r="I1269" s="2">
        <f t="array" ref="I1269">SUMPRODUCT(B1253:B1272, (ROW(B1253:B1272)-ROW(B1253)+1)) / (20*21/2)</f>
        <v>4.4635571428571437</v>
      </c>
      <c r="J1269" s="2">
        <f t="shared" si="154"/>
        <v>4.3720052402139942</v>
      </c>
      <c r="K1269" s="2">
        <f t="shared" si="156"/>
        <v>4.3298708799563439</v>
      </c>
    </row>
    <row r="1270" spans="1:11" ht="13.5" x14ac:dyDescent="0.25">
      <c r="A1270" s="4">
        <f>TITRES_STAT!B1273</f>
        <v>43859</v>
      </c>
      <c r="B1270" s="2">
        <f>TITRES_STAT!D1273</f>
        <v>4.4459</v>
      </c>
      <c r="C1270" s="2">
        <f t="shared" si="149"/>
        <v>-4.1999999999999815E-3</v>
      </c>
      <c r="D1270" s="2">
        <f t="shared" si="150"/>
        <v>4.43438</v>
      </c>
      <c r="E1270" s="2">
        <f t="shared" si="152"/>
        <v>4.4174600000000002</v>
      </c>
      <c r="F1270" s="2">
        <f t="shared" si="153"/>
        <v>4.367305</v>
      </c>
      <c r="G1270" s="2">
        <f t="shared" si="155"/>
        <v>4.3074820000000003</v>
      </c>
      <c r="H1270" s="2">
        <f t="shared" si="151"/>
        <v>4.4589955000000003</v>
      </c>
      <c r="I1270" s="2">
        <f t="array" ref="I1270">SUMPRODUCT(B1254:B1273, (ROW(B1254:B1273)-ROW(B1254)+1)) / (20*21/2)</f>
        <v>4.4986438095238093</v>
      </c>
      <c r="J1270" s="2">
        <f t="shared" si="154"/>
        <v>4.3790428363840901</v>
      </c>
      <c r="K1270" s="2">
        <f t="shared" si="156"/>
        <v>4.3344210415266833</v>
      </c>
    </row>
    <row r="1271" spans="1:11" ht="13.5" x14ac:dyDescent="0.25">
      <c r="A1271" s="4">
        <f>TITRES_STAT!B1274</f>
        <v>43860</v>
      </c>
      <c r="B1271" s="2">
        <f>TITRES_STAT!D1274</f>
        <v>4.6440999999999999</v>
      </c>
      <c r="C1271" s="2">
        <f t="shared" si="149"/>
        <v>0.19819999999999993</v>
      </c>
      <c r="D1271" s="2">
        <f t="shared" si="150"/>
        <v>4.4798</v>
      </c>
      <c r="E1271" s="2">
        <f t="shared" si="152"/>
        <v>4.4381000000000004</v>
      </c>
      <c r="F1271" s="2">
        <f t="shared" si="153"/>
        <v>4.3854699999999998</v>
      </c>
      <c r="G1271" s="2">
        <f t="shared" si="155"/>
        <v>4.3145000000000007</v>
      </c>
      <c r="H1271" s="2">
        <f t="shared" si="151"/>
        <v>4.458297</v>
      </c>
      <c r="I1271" s="2">
        <f t="array" ref="I1271">SUMPRODUCT(B1255:B1274, (ROW(B1255:B1274)-ROW(B1255)+1)) / (20*21/2)</f>
        <v>4.5325133333333341</v>
      </c>
      <c r="J1271" s="2">
        <f t="shared" si="154"/>
        <v>4.4042863757760813</v>
      </c>
      <c r="K1271" s="2">
        <f t="shared" si="156"/>
        <v>4.3465653144079903</v>
      </c>
    </row>
    <row r="1272" spans="1:11" ht="13.5" x14ac:dyDescent="0.25">
      <c r="A1272" s="4">
        <f>TITRES_STAT!B1275</f>
        <v>43861</v>
      </c>
      <c r="B1272" s="2">
        <f>TITRES_STAT!D1275</f>
        <v>4.7803000000000004</v>
      </c>
      <c r="C1272" s="2">
        <f t="shared" si="149"/>
        <v>0.13620000000000054</v>
      </c>
      <c r="D1272" s="2">
        <f t="shared" si="150"/>
        <v>4.5541</v>
      </c>
      <c r="E1272" s="2">
        <f t="shared" si="152"/>
        <v>4.48475</v>
      </c>
      <c r="F1272" s="2">
        <f t="shared" si="153"/>
        <v>4.4118899999999996</v>
      </c>
      <c r="G1272" s="2">
        <f t="shared" si="155"/>
        <v>4.3242420000000008</v>
      </c>
      <c r="H1272" s="2">
        <f t="shared" si="151"/>
        <v>4.4574825000000002</v>
      </c>
      <c r="I1272" s="2">
        <f t="array" ref="I1272">SUMPRODUCT(B1256:B1275, (ROW(B1256:B1275)-ROW(B1256)+1)) / (20*21/2)</f>
        <v>4.5769928571428569</v>
      </c>
      <c r="J1272" s="2">
        <f t="shared" si="154"/>
        <v>4.4400971971307399</v>
      </c>
      <c r="K1272" s="2">
        <f t="shared" si="156"/>
        <v>4.3635745177645395</v>
      </c>
    </row>
    <row r="1273" spans="1:11" ht="13.5" x14ac:dyDescent="0.25">
      <c r="A1273" s="4">
        <f>TITRES_STAT!B1276</f>
        <v>43864</v>
      </c>
      <c r="B1273" s="2">
        <f>TITRES_STAT!D1276</f>
        <v>4.7803000000000004</v>
      </c>
      <c r="C1273" s="2">
        <f t="shared" si="149"/>
        <v>0</v>
      </c>
      <c r="D1273" s="2">
        <f t="shared" si="150"/>
        <v>4.6201400000000001</v>
      </c>
      <c r="E1273" s="2">
        <f t="shared" si="152"/>
        <v>4.5190099999999997</v>
      </c>
      <c r="F1273" s="2">
        <f t="shared" si="153"/>
        <v>4.4370699999999994</v>
      </c>
      <c r="G1273" s="2">
        <f t="shared" si="155"/>
        <v>4.3339840000000009</v>
      </c>
      <c r="H1273" s="2">
        <f t="shared" si="151"/>
        <v>4.4570664999999998</v>
      </c>
      <c r="I1273" s="2">
        <f t="array" ref="I1273">SUMPRODUCT(B1257:B1276, (ROW(B1257:B1276)-ROW(B1257)+1)) / (20*21/2)</f>
        <v>4.6207904761904759</v>
      </c>
      <c r="J1273" s="2">
        <f t="shared" si="154"/>
        <v>4.4724974640706696</v>
      </c>
      <c r="K1273" s="2">
        <f t="shared" si="156"/>
        <v>4.3799166935384797</v>
      </c>
    </row>
    <row r="1274" spans="1:11" ht="13.5" x14ac:dyDescent="0.25">
      <c r="A1274" s="4">
        <f>TITRES_STAT!B1277</f>
        <v>43865</v>
      </c>
      <c r="B1274" s="2">
        <f>TITRES_STAT!D1277</f>
        <v>4.7927</v>
      </c>
      <c r="C1274" s="2">
        <f t="shared" si="149"/>
        <v>1.2399999999999523E-2</v>
      </c>
      <c r="D1274" s="2">
        <f t="shared" si="150"/>
        <v>4.6886600000000005</v>
      </c>
      <c r="E1274" s="2">
        <f t="shared" si="152"/>
        <v>4.5545099999999987</v>
      </c>
      <c r="F1274" s="2">
        <f t="shared" si="153"/>
        <v>4.4659649999999989</v>
      </c>
      <c r="G1274" s="2">
        <f t="shared" si="155"/>
        <v>4.3439740000000011</v>
      </c>
      <c r="H1274" s="2">
        <f t="shared" si="151"/>
        <v>4.4571110000000003</v>
      </c>
      <c r="I1274" s="2">
        <f t="array" ref="I1274">SUMPRODUCT(B1258:B1277, (ROW(B1258:B1277)-ROW(B1258)+1)) / (20*21/2)</f>
        <v>4.6731966666666676</v>
      </c>
      <c r="J1274" s="2">
        <f t="shared" si="154"/>
        <v>4.5029929436829867</v>
      </c>
      <c r="K1274" s="2">
        <f t="shared" si="156"/>
        <v>4.3961042741840295</v>
      </c>
    </row>
    <row r="1275" spans="1:11" ht="13.5" x14ac:dyDescent="0.25">
      <c r="A1275" s="4">
        <f>TITRES_STAT!B1278</f>
        <v>43866</v>
      </c>
      <c r="B1275" s="2">
        <f>TITRES_STAT!D1278</f>
        <v>4.9329999999999998</v>
      </c>
      <c r="C1275" s="2">
        <f t="shared" si="149"/>
        <v>0.14029999999999987</v>
      </c>
      <c r="D1275" s="2">
        <f t="shared" si="150"/>
        <v>4.7860800000000001</v>
      </c>
      <c r="E1275" s="2">
        <f t="shared" si="152"/>
        <v>4.6102300000000005</v>
      </c>
      <c r="F1275" s="2">
        <f t="shared" si="153"/>
        <v>4.4938249999999993</v>
      </c>
      <c r="G1275" s="2">
        <f t="shared" si="155"/>
        <v>4.3556140000000001</v>
      </c>
      <c r="H1275" s="2">
        <f t="shared" si="151"/>
        <v>4.4580564999999996</v>
      </c>
      <c r="I1275" s="2">
        <f t="array" ref="I1275">SUMPRODUCT(B1259:B1278, (ROW(B1259:B1278)-ROW(B1259)+1)) / (20*21/2)</f>
        <v>4.736138095238096</v>
      </c>
      <c r="J1275" s="2">
        <f t="shared" si="154"/>
        <v>4.5439459966655589</v>
      </c>
      <c r="K1275" s="2">
        <f t="shared" si="156"/>
        <v>4.4171590085297545</v>
      </c>
    </row>
    <row r="1276" spans="1:11" ht="13.5" x14ac:dyDescent="0.25">
      <c r="A1276" s="4">
        <f>TITRES_STAT!B1279</f>
        <v>43867</v>
      </c>
      <c r="B1276" s="2">
        <f>TITRES_STAT!D1279</f>
        <v>4.9537000000000004</v>
      </c>
      <c r="C1276" s="2">
        <f t="shared" si="149"/>
        <v>2.0700000000000607E-2</v>
      </c>
      <c r="D1276" s="2">
        <f t="shared" si="150"/>
        <v>4.8480000000000008</v>
      </c>
      <c r="E1276" s="2">
        <f t="shared" si="152"/>
        <v>4.6638999999999999</v>
      </c>
      <c r="F1276" s="2">
        <f t="shared" si="153"/>
        <v>4.523134999999999</v>
      </c>
      <c r="G1276" s="2">
        <f t="shared" si="155"/>
        <v>4.3701460000000001</v>
      </c>
      <c r="H1276" s="2">
        <f t="shared" si="151"/>
        <v>4.4584080000000004</v>
      </c>
      <c r="I1276" s="2">
        <f t="array" ref="I1276">SUMPRODUCT(B1260:B1279, (ROW(B1260:B1279)-ROW(B1260)+1)) / (20*21/2)</f>
        <v>4.7959557142857143</v>
      </c>
      <c r="J1276" s="2">
        <f t="shared" si="154"/>
        <v>4.5829701874593152</v>
      </c>
      <c r="K1276" s="2">
        <f t="shared" si="156"/>
        <v>4.438199831724666</v>
      </c>
    </row>
    <row r="1277" spans="1:11" ht="13.5" x14ac:dyDescent="0.25">
      <c r="A1277" s="4">
        <f>TITRES_STAT!B1280</f>
        <v>43868</v>
      </c>
      <c r="B1277" s="2">
        <f>TITRES_STAT!D1280</f>
        <v>5.0734000000000004</v>
      </c>
      <c r="C1277" s="2">
        <f t="shared" si="149"/>
        <v>0.11969999999999992</v>
      </c>
      <c r="D1277" s="2">
        <f t="shared" si="150"/>
        <v>4.9066200000000002</v>
      </c>
      <c r="E1277" s="2">
        <f t="shared" si="152"/>
        <v>4.7303600000000001</v>
      </c>
      <c r="F1277" s="2">
        <f t="shared" si="153"/>
        <v>4.561115</v>
      </c>
      <c r="G1277" s="2">
        <f t="shared" si="155"/>
        <v>4.3850899999999999</v>
      </c>
      <c r="H1277" s="2">
        <f t="shared" si="151"/>
        <v>4.4600555000000002</v>
      </c>
      <c r="I1277" s="2">
        <f t="array" ref="I1277">SUMPRODUCT(B1261:B1280, (ROW(B1261:B1280)-ROW(B1261)+1)) / (20*21/2)</f>
        <v>4.8503071428571429</v>
      </c>
      <c r="J1277" s="2">
        <f t="shared" si="154"/>
        <v>4.6296777886536669</v>
      </c>
      <c r="K1277" s="2">
        <f t="shared" si="156"/>
        <v>4.4631096422452678</v>
      </c>
    </row>
    <row r="1278" spans="1:11" ht="13.5" x14ac:dyDescent="0.25">
      <c r="A1278" s="4">
        <f>TITRES_STAT!B1281</f>
        <v>43871</v>
      </c>
      <c r="B1278" s="2">
        <f>TITRES_STAT!D1281</f>
        <v>5.2220000000000004</v>
      </c>
      <c r="C1278" s="2">
        <f t="shared" si="149"/>
        <v>0.14860000000000007</v>
      </c>
      <c r="D1278" s="2">
        <f t="shared" si="150"/>
        <v>4.9949600000000007</v>
      </c>
      <c r="E1278" s="2">
        <f t="shared" si="152"/>
        <v>4.80755</v>
      </c>
      <c r="F1278" s="2">
        <f t="shared" si="153"/>
        <v>4.6063149999999995</v>
      </c>
      <c r="G1278" s="2">
        <f t="shared" si="155"/>
        <v>4.4028400000000003</v>
      </c>
      <c r="H1278" s="2">
        <f t="shared" si="151"/>
        <v>4.4622464999999991</v>
      </c>
      <c r="I1278" s="2">
        <f t="array" ref="I1278">SUMPRODUCT(B1262:B1281, (ROW(B1262:B1281)-ROW(B1262)+1)) / (20*21/2)</f>
        <v>4.9068190476190479</v>
      </c>
      <c r="J1278" s="2">
        <f t="shared" si="154"/>
        <v>4.6860894278295087</v>
      </c>
      <c r="K1278" s="2">
        <f t="shared" si="156"/>
        <v>4.4928700484317279</v>
      </c>
    </row>
    <row r="1279" spans="1:11" ht="13.5" x14ac:dyDescent="0.25">
      <c r="A1279" s="4">
        <f>TITRES_STAT!B1282</f>
        <v>43872</v>
      </c>
      <c r="B1279" s="2">
        <f>TITRES_STAT!D1282</f>
        <v>5.2343999999999999</v>
      </c>
      <c r="C1279" s="2">
        <f t="shared" si="149"/>
        <v>1.2399999999999523E-2</v>
      </c>
      <c r="D1279" s="2">
        <f t="shared" si="150"/>
        <v>5.0833000000000004</v>
      </c>
      <c r="E1279" s="2">
        <f t="shared" si="152"/>
        <v>4.88598</v>
      </c>
      <c r="F1279" s="2">
        <f t="shared" si="153"/>
        <v>4.6513099999999996</v>
      </c>
      <c r="G1279" s="2">
        <f t="shared" si="155"/>
        <v>4.4224899999999998</v>
      </c>
      <c r="H1279" s="2">
        <f t="shared" si="151"/>
        <v>4.4646989999999995</v>
      </c>
      <c r="I1279" s="2">
        <f t="array" ref="I1279">SUMPRODUCT(B1263:B1282, (ROW(B1263:B1282)-ROW(B1263)+1)) / (20*21/2)</f>
        <v>4.959301428571429</v>
      </c>
      <c r="J1279" s="2">
        <f t="shared" si="154"/>
        <v>4.7383094823219363</v>
      </c>
      <c r="K1279" s="2">
        <f t="shared" si="156"/>
        <v>4.5219496543755815</v>
      </c>
    </row>
    <row r="1280" spans="1:11" ht="13.5" x14ac:dyDescent="0.25">
      <c r="A1280" s="4">
        <f>TITRES_STAT!B1283</f>
        <v>43873</v>
      </c>
      <c r="B1280" s="2">
        <f>TITRES_STAT!D1283</f>
        <v>5.2220000000000004</v>
      </c>
      <c r="C1280" s="2">
        <f t="shared" si="149"/>
        <v>-1.2399999999999523E-2</v>
      </c>
      <c r="D1280" s="2">
        <f t="shared" si="150"/>
        <v>5.1411000000000007</v>
      </c>
      <c r="E1280" s="2">
        <f t="shared" si="152"/>
        <v>4.9635900000000008</v>
      </c>
      <c r="F1280" s="2">
        <f t="shared" si="153"/>
        <v>4.6905249999999992</v>
      </c>
      <c r="G1280" s="2">
        <f t="shared" si="155"/>
        <v>4.4406540000000003</v>
      </c>
      <c r="H1280" s="2">
        <f t="shared" si="151"/>
        <v>4.4670894999999993</v>
      </c>
      <c r="I1280" s="2">
        <f t="array" ref="I1280">SUMPRODUCT(B1264:B1283, (ROW(B1264:B1283)-ROW(B1264)+1)) / (20*21/2)</f>
        <v>5.0032404761904763</v>
      </c>
      <c r="J1280" s="2">
        <f t="shared" si="154"/>
        <v>4.7843752459103239</v>
      </c>
      <c r="K1280" s="2">
        <f t="shared" si="156"/>
        <v>4.5494026091059512</v>
      </c>
    </row>
    <row r="1281" spans="1:11" ht="13.5" x14ac:dyDescent="0.25">
      <c r="A1281" s="4">
        <f>TITRES_STAT!B1284</f>
        <v>43874</v>
      </c>
      <c r="B1281" s="2">
        <f>TITRES_STAT!D1284</f>
        <v>5.2839</v>
      </c>
      <c r="C1281" s="2">
        <f t="shared" si="149"/>
        <v>6.1899999999999622E-2</v>
      </c>
      <c r="D1281" s="2">
        <f t="shared" si="150"/>
        <v>5.2071400000000008</v>
      </c>
      <c r="E1281" s="2">
        <f t="shared" si="152"/>
        <v>5.0275700000000008</v>
      </c>
      <c r="F1281" s="2">
        <f t="shared" si="153"/>
        <v>4.7328349999999997</v>
      </c>
      <c r="G1281" s="2">
        <f t="shared" si="155"/>
        <v>4.4605500000000005</v>
      </c>
      <c r="H1281" s="2">
        <f t="shared" si="151"/>
        <v>4.4699889999999991</v>
      </c>
      <c r="I1281" s="2">
        <f t="array" ref="I1281">SUMPRODUCT(B1265:B1284, (ROW(B1265:B1284)-ROW(B1265)+1)) / (20*21/2)</f>
        <v>5.0374414285714284</v>
      </c>
      <c r="J1281" s="2">
        <f t="shared" si="154"/>
        <v>4.8319490320141023</v>
      </c>
      <c r="K1281" s="2">
        <f t="shared" si="156"/>
        <v>4.5782064283566983</v>
      </c>
    </row>
    <row r="1282" spans="1:11" ht="13.5" x14ac:dyDescent="0.25">
      <c r="A1282" s="4">
        <f>TITRES_STAT!B1285</f>
        <v>43875</v>
      </c>
      <c r="B1282" s="2">
        <f>TITRES_STAT!D1285</f>
        <v>5.2839</v>
      </c>
      <c r="C1282" s="2">
        <f t="shared" si="149"/>
        <v>0</v>
      </c>
      <c r="D1282" s="2">
        <f t="shared" si="150"/>
        <v>5.2492399999999995</v>
      </c>
      <c r="E1282" s="2">
        <f t="shared" si="152"/>
        <v>5.0779300000000003</v>
      </c>
      <c r="F1282" s="2">
        <f t="shared" si="153"/>
        <v>4.7813399999999993</v>
      </c>
      <c r="G1282" s="2">
        <f t="shared" si="155"/>
        <v>4.4820160000000007</v>
      </c>
      <c r="H1282" s="2">
        <f t="shared" si="151"/>
        <v>4.4734859999999985</v>
      </c>
      <c r="I1282" s="2">
        <f t="array" ref="I1282">SUMPRODUCT(B1266:B1285, (ROW(B1266:B1285)-ROW(B1266)+1)) / (20*21/2)</f>
        <v>5.0700757142857151</v>
      </c>
      <c r="J1282" s="2">
        <f t="shared" si="154"/>
        <v>4.874991981346092</v>
      </c>
      <c r="K1282" s="2">
        <f t="shared" si="156"/>
        <v>4.6058806860682004</v>
      </c>
    </row>
    <row r="1283" spans="1:11" ht="13.5" x14ac:dyDescent="0.25">
      <c r="A1283" s="4">
        <f>TITRES_STAT!B1286</f>
        <v>43878</v>
      </c>
      <c r="B1283" s="2">
        <f>TITRES_STAT!D1286</f>
        <v>5.2427000000000001</v>
      </c>
      <c r="C1283" s="2">
        <f t="shared" si="149"/>
        <v>-4.1199999999999903E-2</v>
      </c>
      <c r="D1283" s="2">
        <f t="shared" si="150"/>
        <v>5.2533799999999999</v>
      </c>
      <c r="E1283" s="2">
        <f t="shared" si="152"/>
        <v>5.1241700000000012</v>
      </c>
      <c r="F1283" s="2">
        <f t="shared" si="153"/>
        <v>4.8215899999999987</v>
      </c>
      <c r="G1283" s="2">
        <f t="shared" si="155"/>
        <v>4.5026580000000003</v>
      </c>
      <c r="H1283" s="2">
        <f t="shared" si="151"/>
        <v>4.4773749999999986</v>
      </c>
      <c r="I1283" s="2">
        <f t="array" ref="I1283">SUMPRODUCT(B1267:B1286, (ROW(B1267:B1286)-ROW(B1267)+1)) / (20*21/2)</f>
        <v>5.0995595238095239</v>
      </c>
      <c r="J1283" s="2">
        <f t="shared" si="154"/>
        <v>4.9100117926464639</v>
      </c>
      <c r="K1283" s="2">
        <f t="shared" si="156"/>
        <v>4.6308539924968981</v>
      </c>
    </row>
    <row r="1284" spans="1:11" ht="13.5" x14ac:dyDescent="0.25">
      <c r="A1284" s="4">
        <f>TITRES_STAT!B1287</f>
        <v>43879</v>
      </c>
      <c r="B1284" s="2">
        <f>TITRES_STAT!D1287</f>
        <v>5.1806999999999999</v>
      </c>
      <c r="C1284" s="2">
        <f t="shared" ref="C1284:C1347" si="157">B1284-B1283</f>
        <v>-6.2000000000000277E-2</v>
      </c>
      <c r="D1284" s="2">
        <f t="shared" si="150"/>
        <v>5.2426399999999997</v>
      </c>
      <c r="E1284" s="2">
        <f t="shared" si="152"/>
        <v>5.1629700000000005</v>
      </c>
      <c r="F1284" s="2">
        <f t="shared" si="153"/>
        <v>4.8587399999999992</v>
      </c>
      <c r="G1284" s="2">
        <f t="shared" si="155"/>
        <v>4.5202420000000005</v>
      </c>
      <c r="H1284" s="2">
        <f t="shared" si="151"/>
        <v>4.4810339999999984</v>
      </c>
      <c r="I1284" s="2">
        <f t="array" ref="I1284">SUMPRODUCT(B1268:B1287, (ROW(B1268:B1287)-ROW(B1268)+1)) / (20*21/2)</f>
        <v>5.1264500000000002</v>
      </c>
      <c r="J1284" s="2">
        <f t="shared" si="154"/>
        <v>4.9357916219182298</v>
      </c>
      <c r="K1284" s="2">
        <f t="shared" si="156"/>
        <v>4.6524165810264311</v>
      </c>
    </row>
    <row r="1285" spans="1:11" ht="13.5" x14ac:dyDescent="0.25">
      <c r="A1285" s="4">
        <f>TITRES_STAT!B1288</f>
        <v>43880</v>
      </c>
      <c r="B1285" s="2">
        <f>TITRES_STAT!D1288</f>
        <v>5.2013999999999996</v>
      </c>
      <c r="C1285" s="2">
        <f t="shared" si="157"/>
        <v>2.0699999999999719E-2</v>
      </c>
      <c r="D1285" s="2">
        <f t="shared" si="150"/>
        <v>5.2385199999999994</v>
      </c>
      <c r="E1285" s="2">
        <f t="shared" si="152"/>
        <v>5.1898100000000005</v>
      </c>
      <c r="F1285" s="2">
        <f t="shared" si="153"/>
        <v>4.9000200000000005</v>
      </c>
      <c r="G1285" s="2">
        <f t="shared" si="155"/>
        <v>4.539232000000001</v>
      </c>
      <c r="H1285" s="2">
        <f t="shared" si="151"/>
        <v>4.4851154999999991</v>
      </c>
      <c r="I1285" s="2">
        <f t="array" ref="I1285">SUMPRODUCT(B1269:B1288, (ROW(B1269:B1288)-ROW(B1269)+1)) / (20*21/2)</f>
        <v>5.1494680952380945</v>
      </c>
      <c r="J1285" s="2">
        <f t="shared" si="154"/>
        <v>4.9610876579260177</v>
      </c>
      <c r="K1285" s="2">
        <f t="shared" si="156"/>
        <v>4.6739453425548065</v>
      </c>
    </row>
    <row r="1286" spans="1:11" ht="13.5" x14ac:dyDescent="0.25">
      <c r="A1286" s="4">
        <f>TITRES_STAT!B1289</f>
        <v>43881</v>
      </c>
      <c r="B1286" s="2">
        <f>TITRES_STAT!D1289</f>
        <v>5.2096</v>
      </c>
      <c r="C1286" s="2">
        <f t="shared" si="157"/>
        <v>8.2000000000004292E-3</v>
      </c>
      <c r="D1286" s="2">
        <f t="shared" si="150"/>
        <v>5.2236599999999997</v>
      </c>
      <c r="E1286" s="2">
        <f t="shared" si="152"/>
        <v>5.2154000000000007</v>
      </c>
      <c r="F1286" s="2">
        <f t="shared" si="153"/>
        <v>4.9396500000000003</v>
      </c>
      <c r="G1286" s="2">
        <f t="shared" si="155"/>
        <v>4.5583860000000005</v>
      </c>
      <c r="H1286" s="2">
        <f t="shared" si="151"/>
        <v>4.4892379999999976</v>
      </c>
      <c r="I1286" s="2">
        <f t="array" ref="I1286">SUMPRODUCT(B1270:B1289, (ROW(B1270:B1289)-ROW(B1270)+1)) / (20*21/2)</f>
        <v>5.1676295238095236</v>
      </c>
      <c r="J1286" s="2">
        <f t="shared" si="154"/>
        <v>4.9847555000283021</v>
      </c>
      <c r="K1286" s="2">
        <f t="shared" si="156"/>
        <v>4.6949514075526571</v>
      </c>
    </row>
    <row r="1287" spans="1:11" ht="13.5" x14ac:dyDescent="0.25">
      <c r="A1287" s="4">
        <f>TITRES_STAT!B1290</f>
        <v>43882</v>
      </c>
      <c r="B1287" s="2">
        <f>TITRES_STAT!D1290</f>
        <v>5.2220000000000004</v>
      </c>
      <c r="C1287" s="2">
        <f t="shared" si="157"/>
        <v>1.2400000000000411E-2</v>
      </c>
      <c r="D1287" s="2">
        <f t="shared" ref="D1287:D1350" si="158">AVERAGE(B1283:B1287)</f>
        <v>5.2112800000000004</v>
      </c>
      <c r="E1287" s="2">
        <f t="shared" si="152"/>
        <v>5.2302599999999995</v>
      </c>
      <c r="F1287" s="2">
        <f t="shared" si="153"/>
        <v>4.9803099999999993</v>
      </c>
      <c r="G1287" s="2">
        <f t="shared" si="155"/>
        <v>4.5777880000000009</v>
      </c>
      <c r="H1287" s="2">
        <f t="shared" si="151"/>
        <v>4.4934024999999984</v>
      </c>
      <c r="I1287" s="2">
        <f t="array" ref="I1287">SUMPRODUCT(B1271:B1290, (ROW(B1271:B1290)-ROW(B1271)+1)) / (20*21/2)</f>
        <v>5.179821904761905</v>
      </c>
      <c r="J1287" s="2">
        <f t="shared" si="154"/>
        <v>5.0073502143113213</v>
      </c>
      <c r="K1287" s="2">
        <f t="shared" si="156"/>
        <v>4.7156199798054939</v>
      </c>
    </row>
    <row r="1288" spans="1:11" ht="13.5" x14ac:dyDescent="0.25">
      <c r="A1288" s="4">
        <f>TITRES_STAT!B1291</f>
        <v>43885</v>
      </c>
      <c r="B1288" s="2">
        <f>TITRES_STAT!D1291</f>
        <v>5.2220000000000004</v>
      </c>
      <c r="C1288" s="2">
        <f t="shared" si="157"/>
        <v>0</v>
      </c>
      <c r="D1288" s="2">
        <f t="shared" si="158"/>
        <v>5.2071400000000008</v>
      </c>
      <c r="E1288" s="2">
        <f t="shared" si="152"/>
        <v>5.2302600000000004</v>
      </c>
      <c r="F1288" s="2">
        <f t="shared" si="153"/>
        <v>5.0189049999999993</v>
      </c>
      <c r="G1288" s="2">
        <f t="shared" si="155"/>
        <v>4.5971900000000012</v>
      </c>
      <c r="H1288" s="2">
        <f t="shared" si="151"/>
        <v>4.4971879999999977</v>
      </c>
      <c r="I1288" s="2">
        <f t="array" ref="I1288">SUMPRODUCT(B1272:B1291, (ROW(B1272:B1291)-ROW(B1272)+1)) / (20*21/2)</f>
        <v>5.1877047619047625</v>
      </c>
      <c r="J1288" s="2">
        <f t="shared" si="154"/>
        <v>5.0277930510435764</v>
      </c>
      <c r="K1288" s="2">
        <f t="shared" si="156"/>
        <v>4.7354780198131214</v>
      </c>
    </row>
    <row r="1289" spans="1:11" ht="13.5" x14ac:dyDescent="0.25">
      <c r="A1289" s="4">
        <f>TITRES_STAT!B1292</f>
        <v>43886</v>
      </c>
      <c r="B1289" s="2">
        <f>TITRES_STAT!D1292</f>
        <v>5.2096</v>
      </c>
      <c r="C1289" s="2">
        <f t="shared" si="157"/>
        <v>-1.2400000000000411E-2</v>
      </c>
      <c r="D1289" s="2">
        <f t="shared" si="158"/>
        <v>5.2129199999999996</v>
      </c>
      <c r="E1289" s="2">
        <f t="shared" si="152"/>
        <v>5.227780000000001</v>
      </c>
      <c r="F1289" s="2">
        <f t="shared" si="153"/>
        <v>5.0568799999999996</v>
      </c>
      <c r="G1289" s="2">
        <f t="shared" si="155"/>
        <v>4.6166740000000006</v>
      </c>
      <c r="H1289" s="2">
        <f t="shared" si="151"/>
        <v>4.500811999999998</v>
      </c>
      <c r="I1289" s="2">
        <f t="array" ref="I1289">SUMPRODUCT(B1273:B1292, (ROW(B1273:B1292)-ROW(B1273)+1)) / (20*21/2)</f>
        <v>5.195013809523811</v>
      </c>
      <c r="J1289" s="2">
        <f t="shared" si="154"/>
        <v>5.0451079985632363</v>
      </c>
      <c r="K1289" s="2">
        <f t="shared" si="156"/>
        <v>4.7540710386439793</v>
      </c>
    </row>
    <row r="1290" spans="1:11" ht="13.5" x14ac:dyDescent="0.25">
      <c r="A1290" s="4">
        <f>TITRES_STAT!B1293</f>
        <v>43887</v>
      </c>
      <c r="B1290" s="2">
        <f>TITRES_STAT!D1293</f>
        <v>5.1848999999999998</v>
      </c>
      <c r="C1290" s="2">
        <f t="shared" si="157"/>
        <v>-2.4700000000000166E-2</v>
      </c>
      <c r="D1290" s="2">
        <f t="shared" si="158"/>
        <v>5.2096199999999993</v>
      </c>
      <c r="E1290" s="2">
        <f t="shared" si="152"/>
        <v>5.2240700000000002</v>
      </c>
      <c r="F1290" s="2">
        <f t="shared" si="153"/>
        <v>5.0938299999999996</v>
      </c>
      <c r="G1290" s="2">
        <f t="shared" si="155"/>
        <v>4.6336820000000012</v>
      </c>
      <c r="H1290" s="2">
        <f t="shared" ref="H1290:H1353" si="159">AVERAGE(B1091:B1290)</f>
        <v>4.5040134999999974</v>
      </c>
      <c r="I1290" s="2">
        <f t="array" ref="I1290">SUMPRODUCT(B1274:B1293, (ROW(B1274:B1293)-ROW(B1274)+1)) / (20*21/2)</f>
        <v>5.1968042857142853</v>
      </c>
      <c r="J1290" s="2">
        <f t="shared" si="154"/>
        <v>5.0584215225095948</v>
      </c>
      <c r="K1290" s="2">
        <f t="shared" si="156"/>
        <v>4.7709662920304901</v>
      </c>
    </row>
    <row r="1291" spans="1:11" ht="13.5" x14ac:dyDescent="0.25">
      <c r="A1291" s="4">
        <f>TITRES_STAT!B1294</f>
        <v>43888</v>
      </c>
      <c r="B1291" s="2">
        <f>TITRES_STAT!D1294</f>
        <v>5.1765999999999996</v>
      </c>
      <c r="C1291" s="2">
        <f t="shared" si="157"/>
        <v>-8.3000000000001961E-3</v>
      </c>
      <c r="D1291" s="2">
        <f t="shared" si="158"/>
        <v>5.2030200000000004</v>
      </c>
      <c r="E1291" s="2">
        <f t="shared" si="152"/>
        <v>5.2133400000000005</v>
      </c>
      <c r="F1291" s="2">
        <f t="shared" si="153"/>
        <v>5.1204549999999989</v>
      </c>
      <c r="G1291" s="2">
        <f t="shared" si="155"/>
        <v>4.6528360000000006</v>
      </c>
      <c r="H1291" s="2">
        <f t="shared" si="159"/>
        <v>4.5072729999999979</v>
      </c>
      <c r="I1291" s="2">
        <f t="array" ref="I1291">SUMPRODUCT(B1275:B1294, (ROW(B1275:B1294)-ROW(B1275)+1)) / (20*21/2)</f>
        <v>5.1865671428571432</v>
      </c>
      <c r="J1291" s="2">
        <f t="shared" si="154"/>
        <v>5.0696766156039192</v>
      </c>
      <c r="K1291" s="2">
        <f t="shared" si="156"/>
        <v>4.7868734962645885</v>
      </c>
    </row>
    <row r="1292" spans="1:11" ht="13.5" x14ac:dyDescent="0.25">
      <c r="A1292" s="4">
        <f>TITRES_STAT!B1295</f>
        <v>43889</v>
      </c>
      <c r="B1292" s="2">
        <f>TITRES_STAT!D1295</f>
        <v>5.1971999999999996</v>
      </c>
      <c r="C1292" s="2">
        <f t="shared" si="157"/>
        <v>2.0599999999999952E-2</v>
      </c>
      <c r="D1292" s="2">
        <f t="shared" si="158"/>
        <v>5.1980599999999999</v>
      </c>
      <c r="E1292" s="2">
        <f t="shared" ref="E1292:E1355" si="160">AVERAGE(B1283:B1292)</f>
        <v>5.204670000000001</v>
      </c>
      <c r="F1292" s="2">
        <f t="shared" si="153"/>
        <v>5.1412999999999984</v>
      </c>
      <c r="G1292" s="2">
        <f t="shared" si="155"/>
        <v>4.6724020000000008</v>
      </c>
      <c r="H1292" s="2">
        <f t="shared" si="159"/>
        <v>4.5106554999999968</v>
      </c>
      <c r="I1292" s="2">
        <f t="array" ref="I1292">SUMPRODUCT(B1276:B1295, (ROW(B1276:B1295)-ROW(B1276)+1)) / (20*21/2)</f>
        <v>5.1853104761904758</v>
      </c>
      <c r="J1292" s="2">
        <f t="shared" si="154"/>
        <v>5.0818216998321173</v>
      </c>
      <c r="K1292" s="2">
        <f t="shared" si="156"/>
        <v>4.8029647317051936</v>
      </c>
    </row>
    <row r="1293" spans="1:11" ht="13.5" x14ac:dyDescent="0.25">
      <c r="A1293" s="4">
        <f>TITRES_STAT!B1296</f>
        <v>43892</v>
      </c>
      <c r="B1293" s="2">
        <f>TITRES_STAT!D1296</f>
        <v>5.1600999999999999</v>
      </c>
      <c r="C1293" s="2">
        <f t="shared" si="157"/>
        <v>-3.7099999999999689E-2</v>
      </c>
      <c r="D1293" s="2">
        <f t="shared" si="158"/>
        <v>5.1856799999999996</v>
      </c>
      <c r="E1293" s="2">
        <f t="shared" si="160"/>
        <v>5.1964100000000002</v>
      </c>
      <c r="F1293" s="2">
        <f t="shared" si="153"/>
        <v>5.1602899999999989</v>
      </c>
      <c r="G1293" s="2">
        <f t="shared" si="155"/>
        <v>4.6901520000000012</v>
      </c>
      <c r="H1293" s="2">
        <f t="shared" si="159"/>
        <v>4.5139524999999967</v>
      </c>
      <c r="I1293" s="2">
        <f t="array" ref="I1293">SUMPRODUCT(B1277:B1296, (ROW(B1277:B1296)-ROW(B1277)+1)) / (20*21/2)</f>
        <v>5.1817914285714277</v>
      </c>
      <c r="J1293" s="2">
        <f t="shared" si="154"/>
        <v>5.0892767760385826</v>
      </c>
      <c r="K1293" s="2">
        <f t="shared" si="156"/>
        <v>4.8169700363442063</v>
      </c>
    </row>
    <row r="1294" spans="1:11" ht="13.5" x14ac:dyDescent="0.25">
      <c r="A1294" s="4">
        <f>TITRES_STAT!B1297</f>
        <v>43893</v>
      </c>
      <c r="B1294" s="2">
        <f>TITRES_STAT!D1297</f>
        <v>5.0528000000000004</v>
      </c>
      <c r="C1294" s="2">
        <f t="shared" si="157"/>
        <v>-0.10729999999999951</v>
      </c>
      <c r="D1294" s="2">
        <f t="shared" si="158"/>
        <v>5.1543200000000002</v>
      </c>
      <c r="E1294" s="2">
        <f t="shared" si="160"/>
        <v>5.1836199999999995</v>
      </c>
      <c r="F1294" s="2">
        <f t="shared" si="153"/>
        <v>5.1732949999999995</v>
      </c>
      <c r="G1294" s="2">
        <f t="shared" si="155"/>
        <v>4.7072440000000002</v>
      </c>
      <c r="H1294" s="2">
        <f t="shared" si="159"/>
        <v>4.5164934999999975</v>
      </c>
      <c r="I1294" s="2">
        <f t="array" ref="I1294">SUMPRODUCT(B1278:B1297, (ROW(B1278:B1297)-ROW(B1278)+1)) / (20*21/2)</f>
        <v>5.176167619047618</v>
      </c>
      <c r="J1294" s="2">
        <f t="shared" si="154"/>
        <v>5.0858027973682418</v>
      </c>
      <c r="K1294" s="2">
        <f t="shared" si="156"/>
        <v>4.8262182702130616</v>
      </c>
    </row>
    <row r="1295" spans="1:11" ht="13.5" x14ac:dyDescent="0.25">
      <c r="A1295" s="4">
        <f>TITRES_STAT!B1298</f>
        <v>43894</v>
      </c>
      <c r="B1295" s="2">
        <f>TITRES_STAT!D1298</f>
        <v>5.1600999999999999</v>
      </c>
      <c r="C1295" s="2">
        <f t="shared" si="157"/>
        <v>0.10729999999999951</v>
      </c>
      <c r="D1295" s="2">
        <f t="shared" si="158"/>
        <v>5.1493599999999997</v>
      </c>
      <c r="E1295" s="2">
        <f t="shared" si="160"/>
        <v>5.1794899999999995</v>
      </c>
      <c r="F1295" s="2">
        <f t="shared" si="153"/>
        <v>5.1846499999999995</v>
      </c>
      <c r="G1295" s="2">
        <f t="shared" si="155"/>
        <v>4.7261500000000005</v>
      </c>
      <c r="H1295" s="2">
        <f t="shared" si="159"/>
        <v>4.5189729999999972</v>
      </c>
      <c r="I1295" s="2">
        <f t="array" ref="I1295">SUMPRODUCT(B1279:B1298, (ROW(B1279:B1298)-ROW(B1279)+1)) / (20*21/2)</f>
        <v>5.1623919047619049</v>
      </c>
      <c r="J1295" s="2">
        <f t="shared" si="154"/>
        <v>5.0928787214284092</v>
      </c>
      <c r="K1295" s="2">
        <f t="shared" si="156"/>
        <v>4.8393116713811777</v>
      </c>
    </row>
    <row r="1296" spans="1:11" ht="13.5" x14ac:dyDescent="0.25">
      <c r="A1296" s="4">
        <f>TITRES_STAT!B1299</f>
        <v>43895</v>
      </c>
      <c r="B1296" s="2">
        <f>TITRES_STAT!D1299</f>
        <v>5.1477000000000004</v>
      </c>
      <c r="C1296" s="2">
        <f t="shared" si="157"/>
        <v>-1.2399999999999523E-2</v>
      </c>
      <c r="D1296" s="2">
        <f t="shared" si="158"/>
        <v>5.14358</v>
      </c>
      <c r="E1296" s="2">
        <f t="shared" si="160"/>
        <v>5.1732999999999993</v>
      </c>
      <c r="F1296" s="2">
        <f t="shared" si="153"/>
        <v>5.19435</v>
      </c>
      <c r="G1296" s="2">
        <f t="shared" si="155"/>
        <v>4.7451400000000001</v>
      </c>
      <c r="H1296" s="2">
        <f t="shared" si="159"/>
        <v>4.5211914999999978</v>
      </c>
      <c r="I1296" s="2">
        <f t="array" ref="I1296">SUMPRODUCT(B1280:B1299, (ROW(B1280:B1299)-ROW(B1280)+1)) / (20*21/2)</f>
        <v>5.1340885714285713</v>
      </c>
      <c r="J1296" s="2">
        <f t="shared" si="154"/>
        <v>5.0980997955780847</v>
      </c>
      <c r="K1296" s="2">
        <f t="shared" si="156"/>
        <v>4.8514053313270136</v>
      </c>
    </row>
    <row r="1297" spans="1:11" ht="13.5" x14ac:dyDescent="0.25">
      <c r="A1297" s="4">
        <f>TITRES_STAT!B1300</f>
        <v>43896</v>
      </c>
      <c r="B1297" s="2">
        <f>TITRES_STAT!D1300</f>
        <v>5.1353</v>
      </c>
      <c r="C1297" s="2">
        <f t="shared" si="157"/>
        <v>-1.2400000000000411E-2</v>
      </c>
      <c r="D1297" s="2">
        <f t="shared" si="158"/>
        <v>5.1312000000000006</v>
      </c>
      <c r="E1297" s="2">
        <f t="shared" si="160"/>
        <v>5.1646299999999998</v>
      </c>
      <c r="F1297" s="2">
        <f t="shared" si="153"/>
        <v>5.1974450000000001</v>
      </c>
      <c r="G1297" s="2">
        <f t="shared" si="155"/>
        <v>4.7619819999999997</v>
      </c>
      <c r="H1297" s="2">
        <f t="shared" si="159"/>
        <v>4.5233479999999968</v>
      </c>
      <c r="I1297" s="2">
        <f t="array" ref="I1297">SUMPRODUCT(B1281:B1300, (ROW(B1281:B1300)-ROW(B1281)+1)) / (20*21/2)</f>
        <v>5.1207785714285725</v>
      </c>
      <c r="J1297" s="2">
        <f t="shared" si="154"/>
        <v>5.101642672189695</v>
      </c>
      <c r="K1297" s="2">
        <f t="shared" si="156"/>
        <v>4.862538455588699</v>
      </c>
    </row>
    <row r="1298" spans="1:11" ht="13.5" x14ac:dyDescent="0.25">
      <c r="A1298" s="4">
        <f>TITRES_STAT!B1301</f>
        <v>43899</v>
      </c>
      <c r="B1298" s="2">
        <f>TITRES_STAT!D1301</f>
        <v>5.0528000000000004</v>
      </c>
      <c r="C1298" s="2">
        <f t="shared" si="157"/>
        <v>-8.2499999999999574E-2</v>
      </c>
      <c r="D1298" s="2">
        <f t="shared" si="158"/>
        <v>5.1097400000000004</v>
      </c>
      <c r="E1298" s="2">
        <f t="shared" si="160"/>
        <v>5.14771</v>
      </c>
      <c r="F1298" s="2">
        <f t="shared" si="153"/>
        <v>5.1889850000000006</v>
      </c>
      <c r="G1298" s="2">
        <f t="shared" si="155"/>
        <v>4.7775039999999995</v>
      </c>
      <c r="H1298" s="2">
        <f t="shared" si="159"/>
        <v>4.5246929999999974</v>
      </c>
      <c r="I1298" s="2">
        <f t="array" ref="I1298">SUMPRODUCT(B1282:B1301, (ROW(B1282:B1301)-ROW(B1282)+1)) / (20*21/2)</f>
        <v>5.0950109523809521</v>
      </c>
      <c r="J1298" s="2">
        <f t="shared" si="154"/>
        <v>5.0969909891240102</v>
      </c>
      <c r="K1298" s="2">
        <f t="shared" si="156"/>
        <v>4.8699996926244369</v>
      </c>
    </row>
    <row r="1299" spans="1:11" ht="13.5" x14ac:dyDescent="0.25">
      <c r="A1299" s="4">
        <f>TITRES_STAT!B1302</f>
        <v>43900</v>
      </c>
      <c r="B1299" s="2">
        <f>TITRES_STAT!D1302</f>
        <v>4.8917999999999999</v>
      </c>
      <c r="C1299" s="2">
        <f t="shared" si="157"/>
        <v>-0.16100000000000048</v>
      </c>
      <c r="D1299" s="2">
        <f t="shared" si="158"/>
        <v>5.0775400000000008</v>
      </c>
      <c r="E1299" s="2">
        <f t="shared" si="160"/>
        <v>5.1159300000000005</v>
      </c>
      <c r="F1299" s="2">
        <f t="shared" si="153"/>
        <v>5.1718550000000008</v>
      </c>
      <c r="G1299" s="2">
        <f t="shared" si="155"/>
        <v>4.7894760000000005</v>
      </c>
      <c r="H1299" s="2">
        <f t="shared" si="159"/>
        <v>4.5256319999999981</v>
      </c>
      <c r="I1299" s="2">
        <f t="array" ref="I1299">SUMPRODUCT(B1283:B1302, (ROW(B1283:B1302)-ROW(B1283)+1)) / (20*21/2)</f>
        <v>5.0711104761904755</v>
      </c>
      <c r="J1299" s="2">
        <f t="shared" si="154"/>
        <v>5.0774489901598185</v>
      </c>
      <c r="K1299" s="2">
        <f t="shared" si="156"/>
        <v>4.8708546066391651</v>
      </c>
    </row>
    <row r="1300" spans="1:11" ht="13.5" x14ac:dyDescent="0.25">
      <c r="A1300" s="4">
        <f>TITRES_STAT!B1303</f>
        <v>43901</v>
      </c>
      <c r="B1300" s="2">
        <f>TITRES_STAT!D1303</f>
        <v>5.0320999999999998</v>
      </c>
      <c r="C1300" s="2">
        <f t="shared" si="157"/>
        <v>0.14029999999999987</v>
      </c>
      <c r="D1300" s="2">
        <f t="shared" si="158"/>
        <v>5.0519400000000001</v>
      </c>
      <c r="E1300" s="2">
        <f t="shared" si="160"/>
        <v>5.1006499999999999</v>
      </c>
      <c r="F1300" s="2">
        <f t="shared" ref="F1300:F1363" si="161">AVERAGE(B1281:B1300)</f>
        <v>5.1623600000000014</v>
      </c>
      <c r="G1300" s="2">
        <f t="shared" si="155"/>
        <v>4.8045840000000002</v>
      </c>
      <c r="H1300" s="2">
        <f t="shared" si="159"/>
        <v>4.5272919999999974</v>
      </c>
      <c r="I1300" s="2">
        <f t="array" ref="I1300">SUMPRODUCT(B1284:B1303, (ROW(B1284:B1303)-ROW(B1284)+1)) / (20*21/2)</f>
        <v>5.0282390476190475</v>
      </c>
      <c r="J1300" s="2">
        <f t="shared" si="154"/>
        <v>5.0731300387160267</v>
      </c>
      <c r="K1300" s="2">
        <f t="shared" si="156"/>
        <v>4.8771779553984143</v>
      </c>
    </row>
    <row r="1301" spans="1:11" ht="13.5" x14ac:dyDescent="0.25">
      <c r="A1301" s="4">
        <f>TITRES_STAT!B1304</f>
        <v>43902</v>
      </c>
      <c r="B1301" s="2">
        <f>TITRES_STAT!D1304</f>
        <v>4.8917999999999999</v>
      </c>
      <c r="C1301" s="2">
        <f t="shared" si="157"/>
        <v>-0.14029999999999987</v>
      </c>
      <c r="D1301" s="2">
        <f t="shared" si="158"/>
        <v>5.0007600000000005</v>
      </c>
      <c r="E1301" s="2">
        <f t="shared" si="160"/>
        <v>5.0721699999999998</v>
      </c>
      <c r="F1301" s="2">
        <f t="shared" si="161"/>
        <v>5.1427550000000011</v>
      </c>
      <c r="G1301" s="2">
        <f t="shared" si="155"/>
        <v>4.8168039999999985</v>
      </c>
      <c r="H1301" s="2">
        <f t="shared" si="159"/>
        <v>4.528270499999997</v>
      </c>
      <c r="I1301" s="2">
        <f t="array" ref="I1301">SUMPRODUCT(B1285:B1304, (ROW(B1285:B1304)-ROW(B1285)+1)) / (20*21/2)</f>
        <v>4.9872900000000007</v>
      </c>
      <c r="J1301" s="2">
        <f t="shared" ref="J1301:J1364" si="162">$J$4*B1301+J1300*(1-$J$4)</f>
        <v>5.0558605112192625</v>
      </c>
      <c r="K1301" s="2">
        <f t="shared" si="156"/>
        <v>4.8777513689122021</v>
      </c>
    </row>
    <row r="1302" spans="1:11" ht="13.5" x14ac:dyDescent="0.25">
      <c r="A1302" s="4">
        <f>TITRES_STAT!B1305</f>
        <v>43903</v>
      </c>
      <c r="B1302" s="2">
        <f>TITRES_STAT!D1305</f>
        <v>4.8917999999999999</v>
      </c>
      <c r="C1302" s="2">
        <f t="shared" si="157"/>
        <v>0</v>
      </c>
      <c r="D1302" s="2">
        <f t="shared" si="158"/>
        <v>4.9520600000000004</v>
      </c>
      <c r="E1302" s="2">
        <f t="shared" si="160"/>
        <v>5.0416300000000005</v>
      </c>
      <c r="F1302" s="2">
        <f t="shared" si="161"/>
        <v>5.1231500000000008</v>
      </c>
      <c r="G1302" s="2">
        <f t="shared" si="155"/>
        <v>4.8296019999999986</v>
      </c>
      <c r="H1302" s="2">
        <f t="shared" si="159"/>
        <v>4.529607999999997</v>
      </c>
      <c r="I1302" s="2">
        <f t="array" ref="I1302">SUMPRODUCT(B1286:B1305, (ROW(B1286:B1305)-ROW(B1286)+1)) / (20*21/2)</f>
        <v>4.9370076190476189</v>
      </c>
      <c r="J1302" s="2">
        <f t="shared" si="162"/>
        <v>5.040235700626952</v>
      </c>
      <c r="K1302" s="2">
        <f t="shared" si="156"/>
        <v>4.8783022956215278</v>
      </c>
    </row>
    <row r="1303" spans="1:11" ht="13.5" x14ac:dyDescent="0.25">
      <c r="A1303" s="4">
        <f>TITRES_STAT!B1306</f>
        <v>43906</v>
      </c>
      <c r="B1303" s="2">
        <f>TITRES_STAT!D1306</f>
        <v>4.673</v>
      </c>
      <c r="C1303" s="2">
        <f t="shared" si="157"/>
        <v>-0.21879999999999988</v>
      </c>
      <c r="D1303" s="2">
        <f t="shared" si="158"/>
        <v>4.8760999999999992</v>
      </c>
      <c r="E1303" s="2">
        <f t="shared" si="160"/>
        <v>4.9929200000000007</v>
      </c>
      <c r="F1303" s="2">
        <f t="shared" si="161"/>
        <v>5.0946650000000009</v>
      </c>
      <c r="G1303" s="2">
        <f t="shared" si="155"/>
        <v>4.8375279999999989</v>
      </c>
      <c r="H1303" s="2">
        <f t="shared" si="159"/>
        <v>4.530050499999998</v>
      </c>
      <c r="I1303" s="2">
        <f t="array" ref="I1303">SUMPRODUCT(B1287:B1306, (ROW(B1287:B1306)-ROW(B1287)+1)) / (20*21/2)</f>
        <v>4.8898704761904757</v>
      </c>
      <c r="J1303" s="2">
        <f t="shared" si="162"/>
        <v>5.005260871995814</v>
      </c>
      <c r="K1303" s="2">
        <f t="shared" si="156"/>
        <v>4.8702512252049974</v>
      </c>
    </row>
    <row r="1304" spans="1:11" ht="13.5" x14ac:dyDescent="0.25">
      <c r="A1304" s="4">
        <f>TITRES_STAT!B1307</f>
        <v>43907</v>
      </c>
      <c r="B1304" s="2">
        <f>TITRES_STAT!D1307</f>
        <v>4.6646999999999998</v>
      </c>
      <c r="C1304" s="2">
        <f t="shared" si="157"/>
        <v>-8.3000000000001961E-3</v>
      </c>
      <c r="D1304" s="2">
        <f t="shared" si="158"/>
        <v>4.8306800000000001</v>
      </c>
      <c r="E1304" s="2">
        <f t="shared" si="160"/>
        <v>4.95411</v>
      </c>
      <c r="F1304" s="2">
        <f t="shared" si="161"/>
        <v>5.0688650000000006</v>
      </c>
      <c r="G1304" s="2">
        <f t="shared" si="155"/>
        <v>4.8465259999999981</v>
      </c>
      <c r="H1304" s="2">
        <f t="shared" si="159"/>
        <v>4.5297539999999969</v>
      </c>
      <c r="I1304" s="2">
        <f t="array" ref="I1304">SUMPRODUCT(B1288:B1307, (ROW(B1288:B1307)-ROW(B1288)+1)) / (20*21/2)</f>
        <v>4.8419842857142852</v>
      </c>
      <c r="J1304" s="2">
        <f t="shared" si="162"/>
        <v>4.972826503234308</v>
      </c>
      <c r="K1304" s="2">
        <f t="shared" si="156"/>
        <v>4.8621903928440169</v>
      </c>
    </row>
    <row r="1305" spans="1:11" ht="13.5" x14ac:dyDescent="0.25">
      <c r="A1305" s="4">
        <f>TITRES_STAT!B1308</f>
        <v>43908</v>
      </c>
      <c r="B1305" s="2">
        <f>TITRES_STAT!D1308</f>
        <v>4.5408999999999997</v>
      </c>
      <c r="C1305" s="2">
        <f t="shared" si="157"/>
        <v>-0.12380000000000013</v>
      </c>
      <c r="D1305" s="2">
        <f t="shared" si="158"/>
        <v>4.7324399999999995</v>
      </c>
      <c r="E1305" s="2">
        <f t="shared" si="160"/>
        <v>4.8921900000000003</v>
      </c>
      <c r="F1305" s="2">
        <f t="shared" si="161"/>
        <v>5.0358400000000003</v>
      </c>
      <c r="G1305" s="2">
        <f t="shared" si="155"/>
        <v>4.8498279999999987</v>
      </c>
      <c r="H1305" s="2">
        <f t="shared" si="159"/>
        <v>4.5285594999999974</v>
      </c>
      <c r="I1305" s="2">
        <f t="array" ref="I1305">SUMPRODUCT(B1289:B1308, (ROW(B1289:B1308)-ROW(B1289)+1)) / (20*21/2)</f>
        <v>4.8014714285714275</v>
      </c>
      <c r="J1305" s="2">
        <f t="shared" si="162"/>
        <v>4.9316906457834211</v>
      </c>
      <c r="K1305" s="2">
        <f t="shared" si="156"/>
        <v>4.8495907695952321</v>
      </c>
    </row>
    <row r="1306" spans="1:11" ht="13.5" x14ac:dyDescent="0.25">
      <c r="A1306" s="4">
        <f>TITRES_STAT!B1309</f>
        <v>43909</v>
      </c>
      <c r="B1306" s="2">
        <f>TITRES_STAT!D1309</f>
        <v>4.5408999999999997</v>
      </c>
      <c r="C1306" s="2">
        <f t="shared" si="157"/>
        <v>0</v>
      </c>
      <c r="D1306" s="2">
        <f t="shared" si="158"/>
        <v>4.6622599999999998</v>
      </c>
      <c r="E1306" s="2">
        <f t="shared" si="160"/>
        <v>4.8315099999999997</v>
      </c>
      <c r="F1306" s="2">
        <f t="shared" si="161"/>
        <v>5.0024049999999995</v>
      </c>
      <c r="G1306" s="2">
        <f t="shared" si="155"/>
        <v>4.8532959999999985</v>
      </c>
      <c r="H1306" s="2">
        <f t="shared" si="159"/>
        <v>4.5277439999999975</v>
      </c>
      <c r="I1306" s="2">
        <f t="array" ref="I1306">SUMPRODUCT(B1290:B1309, (ROW(B1290:B1309)-ROW(B1290)+1)) / (20*21/2)</f>
        <v>4.7602685714285711</v>
      </c>
      <c r="J1306" s="2">
        <f t="shared" si="162"/>
        <v>4.8944724890421432</v>
      </c>
      <c r="K1306" s="2">
        <f t="shared" si="156"/>
        <v>4.8374852492189486</v>
      </c>
    </row>
    <row r="1307" spans="1:11" ht="13.5" x14ac:dyDescent="0.25">
      <c r="A1307" s="4">
        <f>TITRES_STAT!B1310</f>
        <v>43913</v>
      </c>
      <c r="B1307" s="2">
        <f>TITRES_STAT!D1310</f>
        <v>4.4996</v>
      </c>
      <c r="C1307" s="2">
        <f t="shared" si="157"/>
        <v>-4.129999999999967E-2</v>
      </c>
      <c r="D1307" s="2">
        <f t="shared" si="158"/>
        <v>4.5838200000000002</v>
      </c>
      <c r="E1307" s="2">
        <f t="shared" si="160"/>
        <v>4.7679400000000003</v>
      </c>
      <c r="F1307" s="2">
        <f t="shared" si="161"/>
        <v>4.9662849999999992</v>
      </c>
      <c r="G1307" s="2">
        <f t="shared" si="155"/>
        <v>4.8570119999999992</v>
      </c>
      <c r="H1307" s="2">
        <f t="shared" si="159"/>
        <v>4.5267219999999977</v>
      </c>
      <c r="I1307" s="2">
        <f t="array" ref="I1307">SUMPRODUCT(B1291:B1310, (ROW(B1291:B1310)-ROW(B1291)+1)) / (20*21/2)</f>
        <v>4.7224466666666665</v>
      </c>
      <c r="J1307" s="2">
        <f t="shared" si="162"/>
        <v>4.8568655853238436</v>
      </c>
      <c r="K1307" s="2">
        <f t="shared" si="156"/>
        <v>4.8242348472887935</v>
      </c>
    </row>
    <row r="1308" spans="1:11" ht="13.5" x14ac:dyDescent="0.25">
      <c r="A1308" s="4">
        <f>TITRES_STAT!B1311</f>
        <v>43914</v>
      </c>
      <c r="B1308" s="2">
        <f>TITRES_STAT!D1311</f>
        <v>4.5408999999999997</v>
      </c>
      <c r="C1308" s="2">
        <f t="shared" si="157"/>
        <v>4.129999999999967E-2</v>
      </c>
      <c r="D1308" s="2">
        <f t="shared" si="158"/>
        <v>4.5574000000000003</v>
      </c>
      <c r="E1308" s="2">
        <f t="shared" si="160"/>
        <v>4.7167499999999993</v>
      </c>
      <c r="F1308" s="2">
        <f t="shared" si="161"/>
        <v>4.9322299999999988</v>
      </c>
      <c r="G1308" s="2">
        <f t="shared" si="155"/>
        <v>4.861469999999998</v>
      </c>
      <c r="H1308" s="2">
        <f t="shared" si="159"/>
        <v>4.5259064999999978</v>
      </c>
      <c r="I1308" s="2">
        <f t="array" ref="I1308">SUMPRODUCT(B1292:B1311, (ROW(B1292:B1311)-ROW(B1292)+1)) / (20*21/2)</f>
        <v>4.7004690476190483</v>
      </c>
      <c r="J1308" s="2">
        <f t="shared" si="162"/>
        <v>4.8267736248168109</v>
      </c>
      <c r="K1308" s="2">
        <f t="shared" si="156"/>
        <v>4.8131236768068799</v>
      </c>
    </row>
    <row r="1309" spans="1:11" ht="13.5" x14ac:dyDescent="0.25">
      <c r="A1309" s="4">
        <f>TITRES_STAT!B1312</f>
        <v>43915</v>
      </c>
      <c r="B1309" s="2">
        <f>TITRES_STAT!D1312</f>
        <v>4.4996</v>
      </c>
      <c r="C1309" s="2">
        <f t="shared" si="157"/>
        <v>-4.129999999999967E-2</v>
      </c>
      <c r="D1309" s="2">
        <f t="shared" si="158"/>
        <v>4.5243799999999998</v>
      </c>
      <c r="E1309" s="2">
        <f t="shared" si="160"/>
        <v>4.67753</v>
      </c>
      <c r="F1309" s="2">
        <f t="shared" si="161"/>
        <v>4.8967299999999998</v>
      </c>
      <c r="G1309" s="2">
        <f t="shared" si="155"/>
        <v>4.8647719999999985</v>
      </c>
      <c r="H1309" s="2">
        <f t="shared" si="159"/>
        <v>4.524884499999998</v>
      </c>
      <c r="I1309" s="2">
        <f t="array" ref="I1309">SUMPRODUCT(B1293:B1312, (ROW(B1293:B1312)-ROW(B1293)+1)) / (20*21/2)</f>
        <v>4.6810861904761909</v>
      </c>
      <c r="J1309" s="2">
        <f t="shared" si="162"/>
        <v>4.7956142319771144</v>
      </c>
      <c r="K1309" s="2">
        <f t="shared" si="156"/>
        <v>4.8008286306575902</v>
      </c>
    </row>
    <row r="1310" spans="1:11" ht="13.5" x14ac:dyDescent="0.25">
      <c r="A1310" s="4">
        <f>TITRES_STAT!B1313</f>
        <v>43916</v>
      </c>
      <c r="B1310" s="2">
        <f>TITRES_STAT!D1313</f>
        <v>4.4996</v>
      </c>
      <c r="C1310" s="2">
        <f t="shared" si="157"/>
        <v>0</v>
      </c>
      <c r="D1310" s="2">
        <f t="shared" si="158"/>
        <v>4.5161199999999999</v>
      </c>
      <c r="E1310" s="2">
        <f t="shared" si="160"/>
        <v>4.6242800000000006</v>
      </c>
      <c r="F1310" s="2">
        <f t="shared" si="161"/>
        <v>4.8624649999999994</v>
      </c>
      <c r="G1310" s="2">
        <f t="shared" si="155"/>
        <v>4.8660099999999975</v>
      </c>
      <c r="H1310" s="2">
        <f t="shared" si="159"/>
        <v>4.5239019999999988</v>
      </c>
      <c r="I1310" s="2">
        <f t="array" ref="I1310">SUMPRODUCT(B1294:B1313, (ROW(B1294:B1313)-ROW(B1294)+1)) / (20*21/2)</f>
        <v>4.6734342857142854</v>
      </c>
      <c r="J1310" s="2">
        <f t="shared" si="162"/>
        <v>4.7674224003602461</v>
      </c>
      <c r="K1310" s="2">
        <f t="shared" si="156"/>
        <v>4.7890157431808218</v>
      </c>
    </row>
    <row r="1311" spans="1:11" ht="13.5" x14ac:dyDescent="0.25">
      <c r="A1311" s="4">
        <f>TITRES_STAT!B1314</f>
        <v>43917</v>
      </c>
      <c r="B1311" s="2">
        <f>TITRES_STAT!D1314</f>
        <v>4.6317000000000004</v>
      </c>
      <c r="C1311" s="2">
        <f t="shared" si="157"/>
        <v>0.13210000000000033</v>
      </c>
      <c r="D1311" s="2">
        <f t="shared" si="158"/>
        <v>4.5342799999999999</v>
      </c>
      <c r="E1311" s="2">
        <f t="shared" si="160"/>
        <v>4.5982700000000003</v>
      </c>
      <c r="F1311" s="2">
        <f t="shared" si="161"/>
        <v>4.8352199999999987</v>
      </c>
      <c r="G1311" s="2">
        <f t="shared" si="155"/>
        <v>4.8698899999999972</v>
      </c>
      <c r="H1311" s="2">
        <f t="shared" si="159"/>
        <v>4.5236399999999977</v>
      </c>
      <c r="I1311" s="2">
        <f t="array" ref="I1311">SUMPRODUCT(B1295:B1314, (ROW(B1295:B1314)-ROW(B1295)+1)) / (20*21/2)</f>
        <v>4.6812180952380951</v>
      </c>
      <c r="J1311" s="2">
        <f t="shared" si="162"/>
        <v>4.754496457468794</v>
      </c>
      <c r="K1311" s="2">
        <f t="shared" si="156"/>
        <v>4.7828464983502013</v>
      </c>
    </row>
    <row r="1312" spans="1:11" ht="13.5" x14ac:dyDescent="0.25">
      <c r="A1312" s="4">
        <f>TITRES_STAT!B1315</f>
        <v>43920</v>
      </c>
      <c r="B1312" s="2">
        <f>TITRES_STAT!D1315</f>
        <v>4.6317000000000004</v>
      </c>
      <c r="C1312" s="2">
        <f t="shared" si="157"/>
        <v>0</v>
      </c>
      <c r="D1312" s="2">
        <f t="shared" si="158"/>
        <v>4.5606999999999998</v>
      </c>
      <c r="E1312" s="2">
        <f t="shared" si="160"/>
        <v>4.5722600000000009</v>
      </c>
      <c r="F1312" s="2">
        <f t="shared" si="161"/>
        <v>4.8069449999999989</v>
      </c>
      <c r="G1312" s="2">
        <f t="shared" si="155"/>
        <v>4.8762479999999968</v>
      </c>
      <c r="H1312" s="2">
        <f t="shared" si="159"/>
        <v>4.5239759999999984</v>
      </c>
      <c r="I1312" s="2">
        <f t="array" ref="I1312">SUMPRODUCT(B1296:B1315, (ROW(B1296:B1315)-ROW(B1296)+1)) / (20*21/2)</f>
        <v>4.7036485714285714</v>
      </c>
      <c r="J1312" s="2">
        <f t="shared" si="162"/>
        <v>4.7428015567574802</v>
      </c>
      <c r="K1312" s="2">
        <f t="shared" si="156"/>
        <v>4.776919184689409</v>
      </c>
    </row>
    <row r="1313" spans="1:11" ht="13.5" x14ac:dyDescent="0.25">
      <c r="A1313" s="4">
        <f>TITRES_STAT!B1316</f>
        <v>43921</v>
      </c>
      <c r="B1313" s="2">
        <f>TITRES_STAT!D1316</f>
        <v>4.7266000000000004</v>
      </c>
      <c r="C1313" s="2">
        <f t="shared" si="157"/>
        <v>9.4899999999999984E-2</v>
      </c>
      <c r="D1313" s="2">
        <f t="shared" si="158"/>
        <v>4.5978399999999997</v>
      </c>
      <c r="E1313" s="2">
        <f t="shared" si="160"/>
        <v>4.5776200000000005</v>
      </c>
      <c r="F1313" s="2">
        <f t="shared" si="161"/>
        <v>4.7852699999999997</v>
      </c>
      <c r="G1313" s="2">
        <f t="shared" si="155"/>
        <v>4.8820259999999971</v>
      </c>
      <c r="H1313" s="2">
        <f t="shared" si="159"/>
        <v>4.5243079999999978</v>
      </c>
      <c r="I1313" s="2">
        <f t="array" ref="I1313">SUMPRODUCT(B1297:B1316, (ROW(B1297:B1316)-ROW(B1297)+1)) / (20*21/2)</f>
        <v>4.7212819047619048</v>
      </c>
      <c r="J1313" s="2">
        <f t="shared" si="162"/>
        <v>4.741258551352006</v>
      </c>
      <c r="K1313" s="2">
        <f t="shared" si="156"/>
        <v>4.7749458833290399</v>
      </c>
    </row>
    <row r="1314" spans="1:11" ht="13.5" x14ac:dyDescent="0.25">
      <c r="A1314" s="4">
        <f>TITRES_STAT!B1317</f>
        <v>43922</v>
      </c>
      <c r="B1314" s="2">
        <f>TITRES_STAT!D1317</f>
        <v>4.867</v>
      </c>
      <c r="C1314" s="2">
        <f t="shared" si="157"/>
        <v>0.14039999999999964</v>
      </c>
      <c r="D1314" s="2">
        <f t="shared" si="158"/>
        <v>4.6713199999999997</v>
      </c>
      <c r="E1314" s="2">
        <f t="shared" si="160"/>
        <v>4.5978499999999993</v>
      </c>
      <c r="F1314" s="2">
        <f t="shared" si="161"/>
        <v>4.7759799999999997</v>
      </c>
      <c r="G1314" s="2">
        <f t="shared" si="155"/>
        <v>4.8906119999999964</v>
      </c>
      <c r="H1314" s="2">
        <f t="shared" si="159"/>
        <v>4.5253219999999974</v>
      </c>
      <c r="I1314" s="2">
        <f t="array" ref="I1314">SUMPRODUCT(B1298:B1317, (ROW(B1298:B1317)-ROW(B1298)+1)) / (20*21/2)</f>
        <v>4.7256866666666673</v>
      </c>
      <c r="J1314" s="2">
        <f t="shared" si="162"/>
        <v>4.7532339274137199</v>
      </c>
      <c r="K1314" s="2">
        <f t="shared" si="156"/>
        <v>4.7785558486886854</v>
      </c>
    </row>
    <row r="1315" spans="1:11" ht="13.5" x14ac:dyDescent="0.25">
      <c r="A1315" s="4">
        <f>TITRES_STAT!B1318</f>
        <v>43923</v>
      </c>
      <c r="B1315" s="2">
        <f>TITRES_STAT!D1318</f>
        <v>5.0114999999999998</v>
      </c>
      <c r="C1315" s="2">
        <f t="shared" si="157"/>
        <v>0.14449999999999985</v>
      </c>
      <c r="D1315" s="2">
        <f t="shared" si="158"/>
        <v>4.7737000000000007</v>
      </c>
      <c r="E1315" s="2">
        <f t="shared" si="160"/>
        <v>4.6449099999999994</v>
      </c>
      <c r="F1315" s="2">
        <f t="shared" si="161"/>
        <v>4.7685499999999994</v>
      </c>
      <c r="G1315" s="2">
        <f t="shared" si="155"/>
        <v>4.9033259999999972</v>
      </c>
      <c r="H1315" s="2">
        <f t="shared" si="159"/>
        <v>4.5274569999999974</v>
      </c>
      <c r="I1315" s="2">
        <f t="array" ref="I1315">SUMPRODUCT(B1299:B1318, (ROW(B1299:B1318)-ROW(B1299)+1)) / (20*21/2)</f>
        <v>4.7182923809523807</v>
      </c>
      <c r="J1315" s="2">
        <f t="shared" si="162"/>
        <v>4.7778306962314607</v>
      </c>
      <c r="K1315" s="2">
        <f t="shared" si="156"/>
        <v>4.7876909134459922</v>
      </c>
    </row>
    <row r="1316" spans="1:11" ht="13.5" x14ac:dyDescent="0.25">
      <c r="A1316" s="4">
        <f>TITRES_STAT!B1319</f>
        <v>43924</v>
      </c>
      <c r="B1316" s="2">
        <f>TITRES_STAT!D1319</f>
        <v>4.9537000000000004</v>
      </c>
      <c r="C1316" s="2">
        <f t="shared" si="157"/>
        <v>-5.7799999999999407E-2</v>
      </c>
      <c r="D1316" s="2">
        <f t="shared" si="158"/>
        <v>4.8381000000000007</v>
      </c>
      <c r="E1316" s="2">
        <f t="shared" si="160"/>
        <v>4.686189999999999</v>
      </c>
      <c r="F1316" s="2">
        <f t="shared" si="161"/>
        <v>4.7588499999999998</v>
      </c>
      <c r="G1316" s="2">
        <f t="shared" si="155"/>
        <v>4.9140599999999965</v>
      </c>
      <c r="H1316" s="2">
        <f t="shared" si="159"/>
        <v>4.5291039999999976</v>
      </c>
      <c r="I1316" s="2">
        <f t="array" ref="I1316">SUMPRODUCT(B1300:B1319, (ROW(B1300:B1319)-ROW(B1300)+1)) / (20*21/2)</f>
        <v>4.699774761904763</v>
      </c>
      <c r="J1316" s="2">
        <f t="shared" si="162"/>
        <v>4.7945801537332269</v>
      </c>
      <c r="K1316" s="2">
        <f t="shared" si="156"/>
        <v>4.7942010737030127</v>
      </c>
    </row>
    <row r="1317" spans="1:11" ht="13.5" x14ac:dyDescent="0.25">
      <c r="A1317" s="4">
        <f>TITRES_STAT!B1320</f>
        <v>43927</v>
      </c>
      <c r="B1317" s="2">
        <f>TITRES_STAT!D1320</f>
        <v>4.8051000000000004</v>
      </c>
      <c r="C1317" s="2">
        <f t="shared" si="157"/>
        <v>-0.14860000000000007</v>
      </c>
      <c r="D1317" s="2">
        <f t="shared" si="158"/>
        <v>4.8727800000000006</v>
      </c>
      <c r="E1317" s="2">
        <f t="shared" si="160"/>
        <v>4.7167399999999997</v>
      </c>
      <c r="F1317" s="2">
        <f t="shared" si="161"/>
        <v>4.7423400000000004</v>
      </c>
      <c r="G1317" s="2">
        <f t="shared" si="155"/>
        <v>4.9219859999999969</v>
      </c>
      <c r="H1317" s="2">
        <f t="shared" si="159"/>
        <v>4.530406499999998</v>
      </c>
      <c r="I1317" s="2">
        <f t="array" ref="I1317">SUMPRODUCT(B1301:B1320, (ROW(B1301:B1320)-ROW(B1301)+1)) / (20*21/2)</f>
        <v>4.6763014285714286</v>
      </c>
      <c r="J1317" s="2">
        <f t="shared" si="162"/>
        <v>4.7955820438538721</v>
      </c>
      <c r="K1317" s="2">
        <f t="shared" si="156"/>
        <v>4.7946284825774041</v>
      </c>
    </row>
    <row r="1318" spans="1:11" ht="13.5" x14ac:dyDescent="0.25">
      <c r="A1318" s="4">
        <f>TITRES_STAT!B1321</f>
        <v>43928</v>
      </c>
      <c r="B1318" s="2">
        <f>TITRES_STAT!D1321</f>
        <v>4.6646999999999998</v>
      </c>
      <c r="C1318" s="2">
        <f t="shared" si="157"/>
        <v>-0.14040000000000052</v>
      </c>
      <c r="D1318" s="2">
        <f t="shared" si="158"/>
        <v>4.8604000000000003</v>
      </c>
      <c r="E1318" s="2">
        <f t="shared" si="160"/>
        <v>4.72912</v>
      </c>
      <c r="F1318" s="2">
        <f t="shared" si="161"/>
        <v>4.7229349999999997</v>
      </c>
      <c r="G1318" s="2">
        <f t="shared" si="155"/>
        <v>4.9262779999999973</v>
      </c>
      <c r="H1318" s="2">
        <f t="shared" si="159"/>
        <v>4.5302099999999985</v>
      </c>
      <c r="I1318" s="2">
        <f t="array" ref="I1318">SUMPRODUCT(B1302:B1321, (ROW(B1302:B1321)-ROW(B1302)+1)) / (20*21/2)</f>
        <v>4.6622461904761918</v>
      </c>
      <c r="J1318" s="2">
        <f t="shared" si="162"/>
        <v>4.7831170872963602</v>
      </c>
      <c r="K1318" s="2">
        <f t="shared" si="156"/>
        <v>4.7895332479665251</v>
      </c>
    </row>
    <row r="1319" spans="1:11" ht="13.5" x14ac:dyDescent="0.25">
      <c r="A1319" s="4">
        <f>TITRES_STAT!B1322</f>
        <v>43929</v>
      </c>
      <c r="B1319" s="2">
        <f>TITRES_STAT!D1322</f>
        <v>4.5285000000000002</v>
      </c>
      <c r="C1319" s="2">
        <f t="shared" si="157"/>
        <v>-0.13619999999999965</v>
      </c>
      <c r="D1319" s="2">
        <f t="shared" si="158"/>
        <v>4.7927</v>
      </c>
      <c r="E1319" s="2">
        <f t="shared" si="160"/>
        <v>4.7320100000000007</v>
      </c>
      <c r="F1319" s="2">
        <f t="shared" si="161"/>
        <v>4.7047699999999999</v>
      </c>
      <c r="G1319" s="2">
        <f t="shared" si="155"/>
        <v>4.927845999999998</v>
      </c>
      <c r="H1319" s="2">
        <f t="shared" si="159"/>
        <v>4.5300299999999991</v>
      </c>
      <c r="I1319" s="2">
        <f t="array" ref="I1319">SUMPRODUCT(B1303:B1322, (ROW(B1303:B1322)-ROW(B1303)+1)) / (20*21/2)</f>
        <v>4.6511019047619051</v>
      </c>
      <c r="J1319" s="2">
        <f t="shared" si="162"/>
        <v>4.7588678408871825</v>
      </c>
      <c r="K1319" s="2">
        <f t="shared" si="156"/>
        <v>4.7792966500070539</v>
      </c>
    </row>
    <row r="1320" spans="1:11" ht="13.5" x14ac:dyDescent="0.25">
      <c r="A1320" s="4">
        <f>TITRES_STAT!B1323</f>
        <v>43934</v>
      </c>
      <c r="B1320" s="2">
        <f>TITRES_STAT!D1323</f>
        <v>4.4583000000000004</v>
      </c>
      <c r="C1320" s="2">
        <f t="shared" si="157"/>
        <v>-7.0199999999999818E-2</v>
      </c>
      <c r="D1320" s="2">
        <f t="shared" si="158"/>
        <v>4.6820600000000008</v>
      </c>
      <c r="E1320" s="2">
        <f t="shared" si="160"/>
        <v>4.7278800000000007</v>
      </c>
      <c r="F1320" s="2">
        <f t="shared" si="161"/>
        <v>4.6760799999999989</v>
      </c>
      <c r="G1320" s="2">
        <f t="shared" si="155"/>
        <v>4.928093999999998</v>
      </c>
      <c r="H1320" s="2">
        <f t="shared" si="159"/>
        <v>4.5293989999999988</v>
      </c>
      <c r="I1320" s="2">
        <f t="array" ref="I1320">SUMPRODUCT(B1304:B1323, (ROW(B1304:B1323)-ROW(B1304)+1)) / (20*21/2)</f>
        <v>4.6463428571428578</v>
      </c>
      <c r="J1320" s="2">
        <f t="shared" si="162"/>
        <v>4.7302423322312599</v>
      </c>
      <c r="K1320" s="2">
        <f t="shared" si="156"/>
        <v>4.7667085460852094</v>
      </c>
    </row>
    <row r="1321" spans="1:11" ht="13.5" x14ac:dyDescent="0.25">
      <c r="A1321" s="4">
        <f>TITRES_STAT!B1324</f>
        <v>43935</v>
      </c>
      <c r="B1321" s="2">
        <f>TITRES_STAT!D1324</f>
        <v>4.5285000000000002</v>
      </c>
      <c r="C1321" s="2">
        <f t="shared" si="157"/>
        <v>7.0199999999999818E-2</v>
      </c>
      <c r="D1321" s="2">
        <f t="shared" si="158"/>
        <v>4.5970200000000006</v>
      </c>
      <c r="E1321" s="2">
        <f t="shared" si="160"/>
        <v>4.7175600000000006</v>
      </c>
      <c r="F1321" s="2">
        <f t="shared" si="161"/>
        <v>4.6579149999999983</v>
      </c>
      <c r="G1321" s="2">
        <f t="shared" si="155"/>
        <v>4.925781999999999</v>
      </c>
      <c r="H1321" s="2">
        <f t="shared" si="159"/>
        <v>4.5291189999999979</v>
      </c>
      <c r="I1321" s="2">
        <f t="array" ref="I1321">SUMPRODUCT(B1305:B1324, (ROW(B1305:B1324)-ROW(B1305)+1)) / (20*21/2)</f>
        <v>4.6376533333333336</v>
      </c>
      <c r="J1321" s="2">
        <f t="shared" si="162"/>
        <v>4.7110287767806636</v>
      </c>
      <c r="K1321" s="2">
        <f t="shared" si="156"/>
        <v>4.7573670344740249</v>
      </c>
    </row>
    <row r="1322" spans="1:11" ht="13.5" x14ac:dyDescent="0.25">
      <c r="A1322" s="4">
        <f>TITRES_STAT!B1325</f>
        <v>43936</v>
      </c>
      <c r="B1322" s="2">
        <f>TITRES_STAT!D1325</f>
        <v>4.5408999999999997</v>
      </c>
      <c r="C1322" s="2">
        <f t="shared" si="157"/>
        <v>1.2399999999999523E-2</v>
      </c>
      <c r="D1322" s="2">
        <f t="shared" si="158"/>
        <v>4.5441800000000008</v>
      </c>
      <c r="E1322" s="2">
        <f t="shared" si="160"/>
        <v>4.7084799999999998</v>
      </c>
      <c r="F1322" s="2">
        <f t="shared" si="161"/>
        <v>4.640369999999999</v>
      </c>
      <c r="G1322" s="2">
        <f t="shared" si="155"/>
        <v>4.9209939999999985</v>
      </c>
      <c r="H1322" s="2">
        <f t="shared" si="159"/>
        <v>4.5290009999999974</v>
      </c>
      <c r="I1322" s="2">
        <f t="array" ref="I1322">SUMPRODUCT(B1306:B1325, (ROW(B1306:B1325)-ROW(B1306)+1)) / (20*21/2)</f>
        <v>4.6291433333333334</v>
      </c>
      <c r="J1322" s="2">
        <f t="shared" si="162"/>
        <v>4.6948260361348861</v>
      </c>
      <c r="K1322" s="2">
        <f t="shared" si="156"/>
        <v>4.7488781311613177</v>
      </c>
    </row>
    <row r="1323" spans="1:11" ht="13.5" x14ac:dyDescent="0.25">
      <c r="A1323" s="4">
        <f>TITRES_STAT!B1326</f>
        <v>43937</v>
      </c>
      <c r="B1323" s="2">
        <f>TITRES_STAT!D1326</f>
        <v>4.5903999999999998</v>
      </c>
      <c r="C1323" s="2">
        <f t="shared" si="157"/>
        <v>4.9500000000000099E-2</v>
      </c>
      <c r="D1323" s="2">
        <f t="shared" si="158"/>
        <v>4.5293200000000002</v>
      </c>
      <c r="E1323" s="2">
        <f t="shared" si="160"/>
        <v>4.6948600000000003</v>
      </c>
      <c r="F1323" s="2">
        <f t="shared" si="161"/>
        <v>4.636239999999999</v>
      </c>
      <c r="G1323" s="2">
        <f t="shared" si="155"/>
        <v>4.9171959999999979</v>
      </c>
      <c r="H1323" s="2">
        <f t="shared" si="159"/>
        <v>4.5285724999999983</v>
      </c>
      <c r="I1323" s="2">
        <f t="array" ref="I1323">SUMPRODUCT(B1307:B1326, (ROW(B1307:B1326)-ROW(B1307)+1)) / (20*21/2)</f>
        <v>4.620633333333334</v>
      </c>
      <c r="J1323" s="2">
        <f t="shared" si="162"/>
        <v>4.6848806993601348</v>
      </c>
      <c r="K1323" s="2">
        <f t="shared" si="156"/>
        <v>4.7426633024883253</v>
      </c>
    </row>
    <row r="1324" spans="1:11" ht="13.5" x14ac:dyDescent="0.25">
      <c r="A1324" s="4">
        <f>TITRES_STAT!B1327</f>
        <v>43938</v>
      </c>
      <c r="B1324" s="2">
        <f>TITRES_STAT!D1327</f>
        <v>4.5449999999999999</v>
      </c>
      <c r="C1324" s="2">
        <f t="shared" si="157"/>
        <v>-4.5399999999999885E-2</v>
      </c>
      <c r="D1324" s="2">
        <f t="shared" si="158"/>
        <v>4.5326199999999996</v>
      </c>
      <c r="E1324" s="2">
        <f t="shared" si="160"/>
        <v>4.6626600000000007</v>
      </c>
      <c r="F1324" s="2">
        <f t="shared" si="161"/>
        <v>4.6302549999999991</v>
      </c>
      <c r="G1324" s="2">
        <f t="shared" si="155"/>
        <v>4.9122419999999982</v>
      </c>
      <c r="H1324" s="2">
        <f t="shared" si="159"/>
        <v>4.5273784999999984</v>
      </c>
      <c r="I1324" s="2">
        <f t="array" ref="I1324">SUMPRODUCT(B1308:B1327, (ROW(B1308:B1327)-ROW(B1308)+1)) / (20*21/2)</f>
        <v>4.6140852380952389</v>
      </c>
      <c r="J1324" s="2">
        <f t="shared" si="162"/>
        <v>4.6715587279925028</v>
      </c>
      <c r="K1324" s="2">
        <f t="shared" si="156"/>
        <v>4.7349118004299591</v>
      </c>
    </row>
    <row r="1325" spans="1:11" ht="13.5" x14ac:dyDescent="0.25">
      <c r="A1325" s="4">
        <f>TITRES_STAT!B1328</f>
        <v>43941</v>
      </c>
      <c r="B1325" s="2">
        <f>TITRES_STAT!D1328</f>
        <v>4.5408999999999997</v>
      </c>
      <c r="C1325" s="2">
        <f t="shared" si="157"/>
        <v>-4.1000000000002146E-3</v>
      </c>
      <c r="D1325" s="2">
        <f t="shared" si="158"/>
        <v>4.5491399999999995</v>
      </c>
      <c r="E1325" s="2">
        <f t="shared" si="160"/>
        <v>4.6156000000000006</v>
      </c>
      <c r="F1325" s="2">
        <f t="shared" si="161"/>
        <v>4.6302549999999982</v>
      </c>
      <c r="G1325" s="2">
        <f t="shared" si="155"/>
        <v>4.9043999999999981</v>
      </c>
      <c r="H1325" s="2">
        <f t="shared" si="159"/>
        <v>4.5263634999999987</v>
      </c>
      <c r="I1325" s="2">
        <f t="array" ref="I1325">SUMPRODUCT(B1309:B1328, (ROW(B1309:B1328)-ROW(B1309)+1)) / (20*21/2)</f>
        <v>4.607242380952381</v>
      </c>
      <c r="J1325" s="2">
        <f t="shared" si="162"/>
        <v>4.6591150396122645</v>
      </c>
      <c r="K1325" s="2">
        <f t="shared" si="156"/>
        <v>4.7273034945307453</v>
      </c>
    </row>
    <row r="1326" spans="1:11" ht="13.5" x14ac:dyDescent="0.25">
      <c r="A1326" s="4">
        <f>TITRES_STAT!B1329</f>
        <v>43942</v>
      </c>
      <c r="B1326" s="2">
        <f>TITRES_STAT!D1329</f>
        <v>4.5408999999999997</v>
      </c>
      <c r="C1326" s="2">
        <f t="shared" si="157"/>
        <v>0</v>
      </c>
      <c r="D1326" s="2">
        <f t="shared" si="158"/>
        <v>4.5516199999999998</v>
      </c>
      <c r="E1326" s="2">
        <f t="shared" si="160"/>
        <v>4.5743200000000011</v>
      </c>
      <c r="F1326" s="2">
        <f t="shared" si="161"/>
        <v>4.6302549999999991</v>
      </c>
      <c r="G1326" s="2">
        <f t="shared" si="155"/>
        <v>4.8961439999999987</v>
      </c>
      <c r="H1326" s="2">
        <f t="shared" si="159"/>
        <v>4.5260459999999982</v>
      </c>
      <c r="I1326" s="2">
        <f t="array" ref="I1326">SUMPRODUCT(B1310:B1329, (ROW(B1310:B1329)-ROW(B1310)+1)) / (20*21/2)</f>
        <v>4.6022728571428573</v>
      </c>
      <c r="J1326" s="2">
        <f t="shared" si="162"/>
        <v>4.6478564644110962</v>
      </c>
      <c r="K1326" s="2">
        <f t="shared" si="156"/>
        <v>4.7199935535687549</v>
      </c>
    </row>
    <row r="1327" spans="1:11" ht="13.5" x14ac:dyDescent="0.25">
      <c r="A1327" s="4">
        <f>TITRES_STAT!B1330</f>
        <v>43943</v>
      </c>
      <c r="B1327" s="2">
        <f>TITRES_STAT!D1330</f>
        <v>4.5614999999999997</v>
      </c>
      <c r="C1327" s="2">
        <f t="shared" si="157"/>
        <v>2.0599999999999952E-2</v>
      </c>
      <c r="D1327" s="2">
        <f t="shared" si="158"/>
        <v>4.5557400000000001</v>
      </c>
      <c r="E1327" s="2">
        <f t="shared" si="160"/>
        <v>4.5499600000000004</v>
      </c>
      <c r="F1327" s="2">
        <f t="shared" si="161"/>
        <v>4.6333499999999983</v>
      </c>
      <c r="G1327" s="2">
        <f t="shared" si="155"/>
        <v>4.8859059999999985</v>
      </c>
      <c r="H1327" s="2">
        <f t="shared" si="159"/>
        <v>4.524954499999998</v>
      </c>
      <c r="I1327" s="2">
        <f t="array" ref="I1327">SUMPRODUCT(B1311:B1330, (ROW(B1311:B1330)-ROW(B1311)+1)) / (20*21/2)</f>
        <v>4.592976666666666</v>
      </c>
      <c r="J1327" s="2">
        <f t="shared" si="162"/>
        <v>4.6396320392290873</v>
      </c>
      <c r="K1327" s="2">
        <f t="shared" si="156"/>
        <v>4.7137781200954709</v>
      </c>
    </row>
    <row r="1328" spans="1:11" ht="13.5" x14ac:dyDescent="0.25">
      <c r="A1328" s="4">
        <f>TITRES_STAT!B1331</f>
        <v>43944</v>
      </c>
      <c r="B1328" s="2">
        <f>TITRES_STAT!D1331</f>
        <v>4.5614999999999997</v>
      </c>
      <c r="C1328" s="2">
        <f t="shared" si="157"/>
        <v>0</v>
      </c>
      <c r="D1328" s="2">
        <f t="shared" si="158"/>
        <v>4.5499599999999996</v>
      </c>
      <c r="E1328" s="2">
        <f t="shared" si="160"/>
        <v>4.5396400000000003</v>
      </c>
      <c r="F1328" s="2">
        <f t="shared" si="161"/>
        <v>4.6343799999999993</v>
      </c>
      <c r="G1328" s="2">
        <f t="shared" si="155"/>
        <v>4.8726959999999986</v>
      </c>
      <c r="H1328" s="2">
        <f t="shared" si="159"/>
        <v>4.5239429999999974</v>
      </c>
      <c r="I1328" s="2">
        <f t="array" ref="I1328">SUMPRODUCT(B1312:B1331, (ROW(B1312:B1331)-ROW(B1312)+1)) / (20*21/2)</f>
        <v>4.5705123809523815</v>
      </c>
      <c r="J1328" s="2">
        <f t="shared" si="162"/>
        <v>4.6321908926358413</v>
      </c>
      <c r="K1328" s="2">
        <f t="shared" si="156"/>
        <v>4.7078064291113346</v>
      </c>
    </row>
    <row r="1329" spans="1:11" ht="13.5" x14ac:dyDescent="0.25">
      <c r="A1329" s="4">
        <f>TITRES_STAT!B1332</f>
        <v>43945</v>
      </c>
      <c r="B1329" s="2">
        <f>TITRES_STAT!D1332</f>
        <v>4.5822000000000003</v>
      </c>
      <c r="C1329" s="2">
        <f t="shared" si="157"/>
        <v>2.0700000000000607E-2</v>
      </c>
      <c r="D1329" s="2">
        <f t="shared" si="158"/>
        <v>4.5573999999999995</v>
      </c>
      <c r="E1329" s="2">
        <f t="shared" si="160"/>
        <v>4.5450100000000004</v>
      </c>
      <c r="F1329" s="2">
        <f t="shared" si="161"/>
        <v>4.6385099999999992</v>
      </c>
      <c r="G1329" s="2">
        <f t="shared" si="155"/>
        <v>4.8596519999999988</v>
      </c>
      <c r="H1329" s="2">
        <f t="shared" si="159"/>
        <v>4.5230149999999982</v>
      </c>
      <c r="I1329" s="2">
        <f t="array" ref="I1329">SUMPRODUCT(B1313:B1332, (ROW(B1313:B1332)-ROW(B1313)+1)) / (20*21/2)</f>
        <v>4.5424433333333347</v>
      </c>
      <c r="J1329" s="2">
        <f t="shared" si="162"/>
        <v>4.6274298552419513</v>
      </c>
      <c r="K1329" s="2">
        <f t="shared" si="156"/>
        <v>4.7028806867932431</v>
      </c>
    </row>
    <row r="1330" spans="1:11" ht="13.5" x14ac:dyDescent="0.25">
      <c r="A1330" s="4">
        <f>TITRES_STAT!B1333</f>
        <v>43948</v>
      </c>
      <c r="B1330" s="2">
        <f>TITRES_STAT!D1333</f>
        <v>4.5408999999999997</v>
      </c>
      <c r="C1330" s="2">
        <f t="shared" si="157"/>
        <v>-4.1300000000000558E-2</v>
      </c>
      <c r="D1330" s="2">
        <f t="shared" si="158"/>
        <v>4.5573999999999995</v>
      </c>
      <c r="E1330" s="2">
        <f t="shared" si="160"/>
        <v>4.5532699999999995</v>
      </c>
      <c r="F1330" s="2">
        <f t="shared" si="161"/>
        <v>4.6405749999999992</v>
      </c>
      <c r="G1330" s="2">
        <f t="shared" ref="G1330:G1393" si="163">AVERAGE(B1281:B1330)</f>
        <v>4.8460299999999989</v>
      </c>
      <c r="H1330" s="2">
        <f t="shared" si="159"/>
        <v>4.5218804999999973</v>
      </c>
      <c r="I1330" s="2">
        <f t="array" ref="I1330">SUMPRODUCT(B1314:B1333, (ROW(B1314:B1333)-ROW(B1314)+1)) / (20*21/2)</f>
        <v>4.5252180952380945</v>
      </c>
      <c r="J1330" s="2">
        <f t="shared" si="162"/>
        <v>4.61918891664748</v>
      </c>
      <c r="K1330" s="2">
        <f t="shared" si="156"/>
        <v>4.6965285029974293</v>
      </c>
    </row>
    <row r="1331" spans="1:11" ht="13.5" x14ac:dyDescent="0.25">
      <c r="A1331" s="4">
        <f>TITRES_STAT!B1334</f>
        <v>43949</v>
      </c>
      <c r="B1331" s="2">
        <f>TITRES_STAT!D1334</f>
        <v>4.4047000000000001</v>
      </c>
      <c r="C1331" s="2">
        <f t="shared" si="157"/>
        <v>-0.13619999999999965</v>
      </c>
      <c r="D1331" s="2">
        <f t="shared" si="158"/>
        <v>4.5301599999999995</v>
      </c>
      <c r="E1331" s="2">
        <f t="shared" si="160"/>
        <v>4.5408899999999992</v>
      </c>
      <c r="F1331" s="2">
        <f t="shared" si="161"/>
        <v>4.6292249999999999</v>
      </c>
      <c r="G1331" s="2">
        <f t="shared" si="163"/>
        <v>4.8284459999999987</v>
      </c>
      <c r="H1331" s="2">
        <f t="shared" si="159"/>
        <v>4.5209219999999979</v>
      </c>
      <c r="I1331" s="2">
        <f t="array" ref="I1331">SUMPRODUCT(B1315:B1334, (ROW(B1315:B1334)-ROW(B1315)+1)) / (20*21/2)</f>
        <v>4.501531428571429</v>
      </c>
      <c r="J1331" s="2">
        <f t="shared" si="162"/>
        <v>4.5987614007762918</v>
      </c>
      <c r="K1331" s="2">
        <f t="shared" ref="K1331:K1394" si="164">$K$4*B1331+(1-$K$4)*K1330</f>
        <v>4.6850842479779224</v>
      </c>
    </row>
    <row r="1332" spans="1:11" ht="13.5" x14ac:dyDescent="0.25">
      <c r="A1332" s="4">
        <f>TITRES_STAT!B1335</f>
        <v>43950</v>
      </c>
      <c r="B1332" s="2">
        <f>TITRES_STAT!D1335</f>
        <v>4.3345000000000002</v>
      </c>
      <c r="C1332" s="2">
        <f t="shared" si="157"/>
        <v>-7.0199999999999818E-2</v>
      </c>
      <c r="D1332" s="2">
        <f t="shared" si="158"/>
        <v>4.4847599999999996</v>
      </c>
      <c r="E1332" s="2">
        <f t="shared" si="160"/>
        <v>4.520249999999999</v>
      </c>
      <c r="F1332" s="2">
        <f t="shared" si="161"/>
        <v>4.6143650000000003</v>
      </c>
      <c r="G1332" s="2">
        <f t="shared" si="163"/>
        <v>4.8094579999999985</v>
      </c>
      <c r="H1332" s="2">
        <f t="shared" si="159"/>
        <v>4.5194774999999971</v>
      </c>
      <c r="I1332" s="2">
        <f t="array" ref="I1332">SUMPRODUCT(B1316:B1335, (ROW(B1316:B1335)-ROW(B1316)+1)) / (20*21/2)</f>
        <v>4.4897399999999994</v>
      </c>
      <c r="J1332" s="2">
        <f t="shared" si="162"/>
        <v>4.573593648321407</v>
      </c>
      <c r="K1332" s="2">
        <f t="shared" si="164"/>
        <v>4.6713358460964347</v>
      </c>
    </row>
    <row r="1333" spans="1:11" ht="13.5" x14ac:dyDescent="0.25">
      <c r="A1333" s="4">
        <f>TITRES_STAT!B1336</f>
        <v>43951</v>
      </c>
      <c r="B1333" s="2">
        <f>TITRES_STAT!D1336</f>
        <v>4.4335000000000004</v>
      </c>
      <c r="C1333" s="2">
        <f t="shared" si="157"/>
        <v>9.9000000000000199E-2</v>
      </c>
      <c r="D1333" s="2">
        <f t="shared" si="158"/>
        <v>4.4591599999999998</v>
      </c>
      <c r="E1333" s="2">
        <f t="shared" si="160"/>
        <v>4.5045599999999997</v>
      </c>
      <c r="F1333" s="2">
        <f t="shared" si="161"/>
        <v>4.59971</v>
      </c>
      <c r="G1333" s="2">
        <f t="shared" si="163"/>
        <v>4.7932739999999994</v>
      </c>
      <c r="H1333" s="2">
        <f t="shared" si="159"/>
        <v>4.518527999999999</v>
      </c>
      <c r="I1333" s="2">
        <f t="array" ref="I1333">SUMPRODUCT(B1317:B1336, (ROW(B1317:B1336)-ROW(B1317)+1)) / (20*21/2)</f>
        <v>4.4845457142857148</v>
      </c>
      <c r="J1333" s="2">
        <f t="shared" si="162"/>
        <v>4.5602513961003206</v>
      </c>
      <c r="K1333" s="2">
        <f t="shared" si="164"/>
        <v>4.6620089501710842</v>
      </c>
    </row>
    <row r="1334" spans="1:11" ht="13.5" x14ac:dyDescent="0.25">
      <c r="A1334" s="4">
        <f>TITRES_STAT!B1337</f>
        <v>43955</v>
      </c>
      <c r="B1334" s="2">
        <f>TITRES_STAT!D1337</f>
        <v>4.351</v>
      </c>
      <c r="C1334" s="2">
        <f t="shared" si="157"/>
        <v>-8.2500000000000462E-2</v>
      </c>
      <c r="D1334" s="2">
        <f t="shared" si="158"/>
        <v>4.4129199999999997</v>
      </c>
      <c r="E1334" s="2">
        <f t="shared" si="160"/>
        <v>4.4851599999999996</v>
      </c>
      <c r="F1334" s="2">
        <f t="shared" si="161"/>
        <v>4.5739099999999997</v>
      </c>
      <c r="G1334" s="2">
        <f t="shared" si="163"/>
        <v>4.7766799999999989</v>
      </c>
      <c r="H1334" s="2">
        <f t="shared" si="159"/>
        <v>4.5175784999999991</v>
      </c>
      <c r="I1334" s="2">
        <f t="array" ref="I1334">SUMPRODUCT(B1318:B1337, (ROW(B1318:B1337)-ROW(B1318)+1)) / (20*21/2)</f>
        <v>4.4902104761904766</v>
      </c>
      <c r="J1334" s="2">
        <f t="shared" si="162"/>
        <v>4.5403226917098136</v>
      </c>
      <c r="K1334" s="2">
        <f t="shared" si="164"/>
        <v>4.6498125207526106</v>
      </c>
    </row>
    <row r="1335" spans="1:11" ht="13.5" x14ac:dyDescent="0.25">
      <c r="A1335" s="4">
        <f>TITRES_STAT!B1338</f>
        <v>43956</v>
      </c>
      <c r="B1335" s="2">
        <f>TITRES_STAT!D1338</f>
        <v>4.4500999999999999</v>
      </c>
      <c r="C1335" s="2">
        <f t="shared" si="157"/>
        <v>9.9099999999999966E-2</v>
      </c>
      <c r="D1335" s="2">
        <f t="shared" si="158"/>
        <v>4.3947599999999998</v>
      </c>
      <c r="E1335" s="2">
        <f t="shared" si="160"/>
        <v>4.4760799999999996</v>
      </c>
      <c r="F1335" s="2">
        <f t="shared" si="161"/>
        <v>4.545840000000001</v>
      </c>
      <c r="G1335" s="2">
        <f t="shared" si="163"/>
        <v>4.7616539999999992</v>
      </c>
      <c r="H1335" s="2">
        <f t="shared" si="159"/>
        <v>4.5171244999999978</v>
      </c>
      <c r="I1335" s="2">
        <f t="array" ref="I1335">SUMPRODUCT(B1319:B1338, (ROW(B1319:B1338)-ROW(B1319)+1)) / (20*21/2)</f>
        <v>4.4930033333333332</v>
      </c>
      <c r="J1335" s="2">
        <f t="shared" si="162"/>
        <v>4.5317300544041172</v>
      </c>
      <c r="K1335" s="2">
        <f t="shared" si="164"/>
        <v>4.6419806571936846</v>
      </c>
    </row>
    <row r="1336" spans="1:11" ht="13.5" x14ac:dyDescent="0.25">
      <c r="A1336" s="4">
        <f>TITRES_STAT!B1339</f>
        <v>43957</v>
      </c>
      <c r="B1336" s="2">
        <f>TITRES_STAT!D1339</f>
        <v>4.4912999999999998</v>
      </c>
      <c r="C1336" s="2">
        <f t="shared" si="157"/>
        <v>4.1199999999999903E-2</v>
      </c>
      <c r="D1336" s="2">
        <f t="shared" si="158"/>
        <v>4.4120799999999996</v>
      </c>
      <c r="E1336" s="2">
        <f t="shared" si="160"/>
        <v>4.47112</v>
      </c>
      <c r="F1336" s="2">
        <f t="shared" si="161"/>
        <v>4.5227200000000014</v>
      </c>
      <c r="G1336" s="2">
        <f t="shared" si="163"/>
        <v>4.7472879999999984</v>
      </c>
      <c r="H1336" s="2">
        <f t="shared" si="159"/>
        <v>4.5161955000000003</v>
      </c>
      <c r="I1336" s="2">
        <f t="array" ref="I1336">SUMPRODUCT(B1320:B1339, (ROW(B1320:B1339)-ROW(B1320)+1)) / (20*21/2)</f>
        <v>4.4959952380952384</v>
      </c>
      <c r="J1336" s="2">
        <f t="shared" si="162"/>
        <v>4.5278795730322967</v>
      </c>
      <c r="K1336" s="2">
        <f t="shared" si="164"/>
        <v>4.6360716118135397</v>
      </c>
    </row>
    <row r="1337" spans="1:11" ht="13.5" x14ac:dyDescent="0.25">
      <c r="A1337" s="4">
        <f>TITRES_STAT!B1340</f>
        <v>43958</v>
      </c>
      <c r="B1337" s="2">
        <f>TITRES_STAT!D1340</f>
        <v>4.5822000000000003</v>
      </c>
      <c r="C1337" s="2">
        <f t="shared" si="157"/>
        <v>9.0900000000000425E-2</v>
      </c>
      <c r="D1337" s="2">
        <f t="shared" si="158"/>
        <v>4.4616199999999999</v>
      </c>
      <c r="E1337" s="2">
        <f t="shared" si="160"/>
        <v>4.4731900000000007</v>
      </c>
      <c r="F1337" s="2">
        <f t="shared" si="161"/>
        <v>4.5115750000000006</v>
      </c>
      <c r="G1337" s="2">
        <f t="shared" si="163"/>
        <v>4.7344919999999995</v>
      </c>
      <c r="H1337" s="2">
        <f t="shared" si="159"/>
        <v>4.5164019999999994</v>
      </c>
      <c r="I1337" s="2">
        <f t="array" ref="I1337">SUMPRODUCT(B1321:B1340, (ROW(B1321:B1340)-ROW(B1321)+1)) / (20*21/2)</f>
        <v>4.504842857142858</v>
      </c>
      <c r="J1337" s="2">
        <f t="shared" si="162"/>
        <v>4.5330529470292209</v>
      </c>
      <c r="K1337" s="2">
        <f t="shared" si="164"/>
        <v>4.6339589995855581</v>
      </c>
    </row>
    <row r="1338" spans="1:11" ht="13.5" x14ac:dyDescent="0.25">
      <c r="A1338" s="4">
        <f>TITRES_STAT!B1341</f>
        <v>43959</v>
      </c>
      <c r="B1338" s="2">
        <f>TITRES_STAT!D1341</f>
        <v>4.5408999999999997</v>
      </c>
      <c r="C1338" s="2">
        <f t="shared" si="157"/>
        <v>-4.1300000000000558E-2</v>
      </c>
      <c r="D1338" s="2">
        <f t="shared" si="158"/>
        <v>4.4831000000000003</v>
      </c>
      <c r="E1338" s="2">
        <f t="shared" si="160"/>
        <v>4.4711300000000005</v>
      </c>
      <c r="F1338" s="2">
        <f t="shared" si="161"/>
        <v>4.5053849999999995</v>
      </c>
      <c r="G1338" s="2">
        <f t="shared" si="163"/>
        <v>4.7208699999999988</v>
      </c>
      <c r="H1338" s="2">
        <f t="shared" si="159"/>
        <v>4.5164019999999994</v>
      </c>
      <c r="I1338" s="2">
        <f t="array" ref="I1338">SUMPRODUCT(B1322:B1341, (ROW(B1322:B1341)-ROW(B1322)+1)) / (20*21/2)</f>
        <v>4.525993333333334</v>
      </c>
      <c r="J1338" s="2">
        <f t="shared" si="162"/>
        <v>4.5338002854073904</v>
      </c>
      <c r="K1338" s="2">
        <f t="shared" si="164"/>
        <v>4.6303096270527915</v>
      </c>
    </row>
    <row r="1339" spans="1:11" ht="13.5" x14ac:dyDescent="0.25">
      <c r="A1339" s="4">
        <f>TITRES_STAT!B1342</f>
        <v>43962</v>
      </c>
      <c r="B1339" s="2">
        <f>TITRES_STAT!D1342</f>
        <v>4.5368000000000004</v>
      </c>
      <c r="C1339" s="2">
        <f t="shared" si="157"/>
        <v>-4.0999999999993264E-3</v>
      </c>
      <c r="D1339" s="2">
        <f t="shared" si="158"/>
        <v>4.5202599999999995</v>
      </c>
      <c r="E1339" s="2">
        <f t="shared" si="160"/>
        <v>4.4665900000000001</v>
      </c>
      <c r="F1339" s="2">
        <f t="shared" si="161"/>
        <v>4.5057999999999998</v>
      </c>
      <c r="G1339" s="2">
        <f t="shared" si="163"/>
        <v>4.7074139999999991</v>
      </c>
      <c r="H1339" s="2">
        <f t="shared" si="159"/>
        <v>4.5158034999999987</v>
      </c>
      <c r="I1339" s="2">
        <f t="array" ref="I1339">SUMPRODUCT(B1323:B1342, (ROW(B1323:B1342)-ROW(B1323)+1)) / (20*21/2)</f>
        <v>4.5528466666666665</v>
      </c>
      <c r="J1339" s="2">
        <f t="shared" si="162"/>
        <v>4.5340859725114484</v>
      </c>
      <c r="K1339" s="2">
        <f t="shared" si="164"/>
        <v>4.6266425828546431</v>
      </c>
    </row>
    <row r="1340" spans="1:11" ht="13.5" x14ac:dyDescent="0.25">
      <c r="A1340" s="4">
        <f>TITRES_STAT!B1343</f>
        <v>43963</v>
      </c>
      <c r="B1340" s="2">
        <f>TITRES_STAT!D1343</f>
        <v>4.5987</v>
      </c>
      <c r="C1340" s="2">
        <f t="shared" si="157"/>
        <v>6.1899999999999622E-2</v>
      </c>
      <c r="D1340" s="2">
        <f t="shared" si="158"/>
        <v>4.5499799999999997</v>
      </c>
      <c r="E1340" s="2">
        <f t="shared" si="160"/>
        <v>4.4723699999999997</v>
      </c>
      <c r="F1340" s="2">
        <f t="shared" si="161"/>
        <v>4.5128199999999996</v>
      </c>
      <c r="G1340" s="2">
        <f t="shared" si="163"/>
        <v>4.695689999999999</v>
      </c>
      <c r="H1340" s="2">
        <f t="shared" si="159"/>
        <v>4.5157004999999995</v>
      </c>
      <c r="I1340" s="2">
        <f t="array" ref="I1340">SUMPRODUCT(B1324:B1343, (ROW(B1324:B1343)-ROW(B1324)+1)) / (20*21/2)</f>
        <v>4.5823752380952385</v>
      </c>
      <c r="J1340" s="2">
        <f t="shared" si="162"/>
        <v>4.5402396894151194</v>
      </c>
      <c r="K1340" s="2">
        <f t="shared" si="164"/>
        <v>4.6255467952917169</v>
      </c>
    </row>
    <row r="1341" spans="1:11" ht="13.5" x14ac:dyDescent="0.25">
      <c r="A1341" s="4">
        <f>TITRES_STAT!B1344</f>
        <v>43964</v>
      </c>
      <c r="B1341" s="2">
        <f>TITRES_STAT!D1344</f>
        <v>4.7348999999999997</v>
      </c>
      <c r="C1341" s="2">
        <f t="shared" si="157"/>
        <v>0.13619999999999965</v>
      </c>
      <c r="D1341" s="2">
        <f t="shared" si="158"/>
        <v>4.5987</v>
      </c>
      <c r="E1341" s="2">
        <f t="shared" si="160"/>
        <v>4.5053900000000002</v>
      </c>
      <c r="F1341" s="2">
        <f t="shared" si="161"/>
        <v>4.5231399999999988</v>
      </c>
      <c r="G1341" s="2">
        <f t="shared" si="163"/>
        <v>4.6868559999999988</v>
      </c>
      <c r="H1341" s="2">
        <f t="shared" si="159"/>
        <v>4.5166704999999991</v>
      </c>
      <c r="I1341" s="2">
        <f t="array" ref="I1341">SUMPRODUCT(B1325:B1344, (ROW(B1325:B1344)-ROW(B1325)+1)) / (20*21/2)</f>
        <v>4.609103809523809</v>
      </c>
      <c r="J1341" s="2">
        <f t="shared" si="162"/>
        <v>4.5587787666136794</v>
      </c>
      <c r="K1341" s="2">
        <f t="shared" si="164"/>
        <v>4.6298351562606692</v>
      </c>
    </row>
    <row r="1342" spans="1:11" ht="13.5" x14ac:dyDescent="0.25">
      <c r="A1342" s="4">
        <f>TITRES_STAT!B1345</f>
        <v>43965</v>
      </c>
      <c r="B1342" s="2">
        <f>TITRES_STAT!D1345</f>
        <v>4.8051000000000004</v>
      </c>
      <c r="C1342" s="2">
        <f t="shared" si="157"/>
        <v>7.0200000000000706E-2</v>
      </c>
      <c r="D1342" s="2">
        <f t="shared" si="158"/>
        <v>4.6432799999999999</v>
      </c>
      <c r="E1342" s="2">
        <f t="shared" si="160"/>
        <v>4.5524499999999994</v>
      </c>
      <c r="F1342" s="2">
        <f t="shared" si="161"/>
        <v>4.5363499999999988</v>
      </c>
      <c r="G1342" s="2">
        <f t="shared" si="163"/>
        <v>4.6790139999999987</v>
      </c>
      <c r="H1342" s="2">
        <f t="shared" si="159"/>
        <v>4.5175789999999996</v>
      </c>
      <c r="I1342" s="2">
        <f t="array" ref="I1342">SUMPRODUCT(B1326:B1345, (ROW(B1326:B1345)-ROW(B1326)+1)) / (20*21/2)</f>
        <v>4.6325142857142847</v>
      </c>
      <c r="J1342" s="2">
        <f t="shared" si="162"/>
        <v>4.5822379316980912</v>
      </c>
      <c r="K1342" s="2">
        <f t="shared" si="164"/>
        <v>4.6367082873877017</v>
      </c>
    </row>
    <row r="1343" spans="1:11" ht="13.5" x14ac:dyDescent="0.25">
      <c r="A1343" s="4">
        <f>TITRES_STAT!B1346</f>
        <v>43966</v>
      </c>
      <c r="B1343" s="2">
        <f>TITRES_STAT!D1346</f>
        <v>4.8464</v>
      </c>
      <c r="C1343" s="2">
        <f t="shared" si="157"/>
        <v>4.129999999999967E-2</v>
      </c>
      <c r="D1343" s="2">
        <f t="shared" si="158"/>
        <v>4.7043799999999996</v>
      </c>
      <c r="E1343" s="2">
        <f t="shared" si="160"/>
        <v>4.5937400000000004</v>
      </c>
      <c r="F1343" s="2">
        <f t="shared" si="161"/>
        <v>4.5491499999999991</v>
      </c>
      <c r="G1343" s="2">
        <f t="shared" si="163"/>
        <v>4.6727399999999983</v>
      </c>
      <c r="H1343" s="2">
        <f t="shared" si="159"/>
        <v>4.518694</v>
      </c>
      <c r="I1343" s="2">
        <f t="array" ref="I1343">SUMPRODUCT(B1327:B1346, (ROW(B1327:B1346)-ROW(B1327)+1)) / (20*21/2)</f>
        <v>4.6530757142857153</v>
      </c>
      <c r="J1343" s="2">
        <f t="shared" si="162"/>
        <v>4.6073962239173207</v>
      </c>
      <c r="K1343" s="2">
        <f t="shared" si="164"/>
        <v>4.6449314918038702</v>
      </c>
    </row>
    <row r="1344" spans="1:11" ht="13.5" x14ac:dyDescent="0.25">
      <c r="A1344" s="4">
        <f>TITRES_STAT!B1347</f>
        <v>43969</v>
      </c>
      <c r="B1344" s="2">
        <f>TITRES_STAT!D1347</f>
        <v>4.8297999999999996</v>
      </c>
      <c r="C1344" s="2">
        <f t="shared" si="157"/>
        <v>-1.6600000000000392E-2</v>
      </c>
      <c r="D1344" s="2">
        <f t="shared" si="158"/>
        <v>4.7629799999999998</v>
      </c>
      <c r="E1344" s="2">
        <f t="shared" si="160"/>
        <v>4.6416200000000005</v>
      </c>
      <c r="F1344" s="2">
        <f t="shared" si="161"/>
        <v>4.5633900000000001</v>
      </c>
      <c r="G1344" s="2">
        <f t="shared" si="163"/>
        <v>4.6682799999999984</v>
      </c>
      <c r="H1344" s="2">
        <f t="shared" si="159"/>
        <v>4.5201384999999998</v>
      </c>
      <c r="I1344" s="2">
        <f t="array" ref="I1344">SUMPRODUCT(B1328:B1347, (ROW(B1328:B1347)-ROW(B1328)+1)) / (20*21/2)</f>
        <v>4.6681142857142852</v>
      </c>
      <c r="J1344" s="2">
        <f t="shared" si="162"/>
        <v>4.6285775359251948</v>
      </c>
      <c r="K1344" s="2">
        <f t="shared" si="164"/>
        <v>4.652181237223326</v>
      </c>
    </row>
    <row r="1345" spans="1:11" ht="13.5" x14ac:dyDescent="0.25">
      <c r="A1345" s="4">
        <f>TITRES_STAT!B1348</f>
        <v>43970</v>
      </c>
      <c r="B1345" s="2">
        <f>TITRES_STAT!D1348</f>
        <v>4.8091999999999997</v>
      </c>
      <c r="C1345" s="2">
        <f t="shared" si="157"/>
        <v>-2.0599999999999952E-2</v>
      </c>
      <c r="D1345" s="2">
        <f t="shared" si="158"/>
        <v>4.8050799999999994</v>
      </c>
      <c r="E1345" s="2">
        <f t="shared" si="160"/>
        <v>4.67753</v>
      </c>
      <c r="F1345" s="2">
        <f t="shared" si="161"/>
        <v>4.5768050000000002</v>
      </c>
      <c r="G1345" s="2">
        <f t="shared" si="163"/>
        <v>4.661261999999998</v>
      </c>
      <c r="H1345" s="2">
        <f t="shared" si="159"/>
        <v>4.5217280000000004</v>
      </c>
      <c r="I1345" s="2">
        <f t="array" ref="I1345">SUMPRODUCT(B1329:B1348, (ROW(B1329:B1348)-ROW(B1329)+1)) / (20*21/2)</f>
        <v>4.671258571428571</v>
      </c>
      <c r="J1345" s="2">
        <f t="shared" si="162"/>
        <v>4.6457796753608909</v>
      </c>
      <c r="K1345" s="2">
        <f t="shared" si="164"/>
        <v>4.6583388357635886</v>
      </c>
    </row>
    <row r="1346" spans="1:11" ht="13.5" x14ac:dyDescent="0.25">
      <c r="A1346" s="4">
        <f>TITRES_STAT!B1349</f>
        <v>43971</v>
      </c>
      <c r="B1346" s="2">
        <f>TITRES_STAT!D1349</f>
        <v>4.7927</v>
      </c>
      <c r="C1346" s="2">
        <f t="shared" si="157"/>
        <v>-1.6499999999999737E-2</v>
      </c>
      <c r="D1346" s="2">
        <f t="shared" si="158"/>
        <v>4.8166400000000005</v>
      </c>
      <c r="E1346" s="2">
        <f t="shared" si="160"/>
        <v>4.7076700000000002</v>
      </c>
      <c r="F1346" s="2">
        <f t="shared" si="161"/>
        <v>4.5893950000000006</v>
      </c>
      <c r="G1346" s="2">
        <f t="shared" si="163"/>
        <v>4.6541619999999986</v>
      </c>
      <c r="H1346" s="2">
        <f t="shared" si="159"/>
        <v>4.5229870000000005</v>
      </c>
      <c r="I1346" s="2">
        <f t="array" ref="I1346">SUMPRODUCT(B1330:B1349, (ROW(B1330:B1349)-ROW(B1330)+1)) / (20*21/2)</f>
        <v>4.6870399999999997</v>
      </c>
      <c r="J1346" s="2">
        <f t="shared" si="162"/>
        <v>4.659772087231282</v>
      </c>
      <c r="K1346" s="2">
        <f t="shared" si="164"/>
        <v>4.6636079010277616</v>
      </c>
    </row>
    <row r="1347" spans="1:11" ht="13.5" x14ac:dyDescent="0.25">
      <c r="A1347" s="4">
        <f>TITRES_STAT!B1350</f>
        <v>43972</v>
      </c>
      <c r="B1347" s="2">
        <f>TITRES_STAT!D1350</f>
        <v>4.7473000000000001</v>
      </c>
      <c r="C1347" s="2">
        <f t="shared" si="157"/>
        <v>-4.5399999999999885E-2</v>
      </c>
      <c r="D1347" s="2">
        <f t="shared" si="158"/>
        <v>4.8050799999999994</v>
      </c>
      <c r="E1347" s="2">
        <f t="shared" si="160"/>
        <v>4.7241800000000005</v>
      </c>
      <c r="F1347" s="2">
        <f t="shared" si="161"/>
        <v>4.5986850000000006</v>
      </c>
      <c r="G1347" s="2">
        <f t="shared" si="163"/>
        <v>4.6464019999999984</v>
      </c>
      <c r="H1347" s="2">
        <f t="shared" si="159"/>
        <v>4.5240190000000009</v>
      </c>
      <c r="I1347" s="2">
        <f t="array" ref="I1347">SUMPRODUCT(B1331:B1350, (ROW(B1331:B1350)-ROW(B1331)+1)) / (20*21/2)</f>
        <v>4.7153085714285714</v>
      </c>
      <c r="J1347" s="2">
        <f t="shared" si="162"/>
        <v>4.6681080789235407</v>
      </c>
      <c r="K1347" s="2">
        <f t="shared" si="164"/>
        <v>4.666889944124712</v>
      </c>
    </row>
    <row r="1348" spans="1:11" ht="13.5" x14ac:dyDescent="0.25">
      <c r="A1348" s="4">
        <f>TITRES_STAT!B1351</f>
        <v>43973</v>
      </c>
      <c r="B1348" s="2">
        <f>TITRES_STAT!D1351</f>
        <v>4.6317000000000004</v>
      </c>
      <c r="C1348" s="2">
        <f t="shared" ref="C1348:C1411" si="165">B1348-B1347</f>
        <v>-0.1155999999999997</v>
      </c>
      <c r="D1348" s="2">
        <f t="shared" si="158"/>
        <v>4.7621399999999996</v>
      </c>
      <c r="E1348" s="2">
        <f t="shared" si="160"/>
        <v>4.7332599999999996</v>
      </c>
      <c r="F1348" s="2">
        <f t="shared" si="161"/>
        <v>4.602195</v>
      </c>
      <c r="G1348" s="2">
        <f t="shared" si="163"/>
        <v>4.6379799999999989</v>
      </c>
      <c r="H1348" s="2">
        <f t="shared" si="159"/>
        <v>4.5244730000000013</v>
      </c>
      <c r="I1348" s="2">
        <f t="array" ref="I1348">SUMPRODUCT(B1332:B1351, (ROW(B1332:B1351)-ROW(B1332)+1)) / (20*21/2)</f>
        <v>4.7461514285714292</v>
      </c>
      <c r="J1348" s="2">
        <f t="shared" si="162"/>
        <v>4.6646406428355842</v>
      </c>
      <c r="K1348" s="2">
        <f t="shared" si="164"/>
        <v>4.6655099463158995</v>
      </c>
    </row>
    <row r="1349" spans="1:11" ht="13.5" x14ac:dyDescent="0.25">
      <c r="A1349" s="4">
        <f>TITRES_STAT!B1352</f>
        <v>43977</v>
      </c>
      <c r="B1349" s="2">
        <f>TITRES_STAT!D1352</f>
        <v>4.7679</v>
      </c>
      <c r="C1349" s="2">
        <f t="shared" si="165"/>
        <v>0.13619999999999965</v>
      </c>
      <c r="D1349" s="2">
        <f t="shared" si="158"/>
        <v>4.7497600000000002</v>
      </c>
      <c r="E1349" s="2">
        <f t="shared" si="160"/>
        <v>4.7563699999999995</v>
      </c>
      <c r="F1349" s="2">
        <f t="shared" si="161"/>
        <v>4.6114799999999994</v>
      </c>
      <c r="G1349" s="2">
        <f t="shared" si="163"/>
        <v>4.6355019999999989</v>
      </c>
      <c r="H1349" s="2">
        <f t="shared" si="159"/>
        <v>4.5257940000000012</v>
      </c>
      <c r="I1349" s="2">
        <f t="array" ref="I1349">SUMPRODUCT(B1333:B1352, (ROW(B1333:B1352)-ROW(B1333)+1)) / (20*21/2)</f>
        <v>4.7881419047619049</v>
      </c>
      <c r="J1349" s="2">
        <f t="shared" si="162"/>
        <v>4.674474867327433</v>
      </c>
      <c r="K1349" s="2">
        <f t="shared" si="164"/>
        <v>4.6695252425388061</v>
      </c>
    </row>
    <row r="1350" spans="1:11" ht="13.5" x14ac:dyDescent="0.25">
      <c r="A1350" s="4">
        <f>TITRES_STAT!B1353</f>
        <v>43978</v>
      </c>
      <c r="B1350" s="2">
        <f>TITRES_STAT!D1353</f>
        <v>4.9082999999999997</v>
      </c>
      <c r="C1350" s="2">
        <f t="shared" si="165"/>
        <v>0.14039999999999964</v>
      </c>
      <c r="D1350" s="2">
        <f t="shared" si="158"/>
        <v>4.7695799999999995</v>
      </c>
      <c r="E1350" s="2">
        <f t="shared" si="160"/>
        <v>4.787329999999999</v>
      </c>
      <c r="F1350" s="2">
        <f t="shared" si="161"/>
        <v>4.6298499999999994</v>
      </c>
      <c r="G1350" s="2">
        <f t="shared" si="163"/>
        <v>4.6330259999999983</v>
      </c>
      <c r="H1350" s="2">
        <f t="shared" si="159"/>
        <v>4.5282505000000013</v>
      </c>
      <c r="I1350" s="2">
        <f t="array" ref="I1350">SUMPRODUCT(B1334:B1353, (ROW(B1334:B1353)-ROW(B1334)+1)) / (20*21/2)</f>
        <v>4.8323909523809521</v>
      </c>
      <c r="J1350" s="2">
        <f t="shared" si="162"/>
        <v>4.6967439275819629</v>
      </c>
      <c r="K1350" s="2">
        <f t="shared" si="164"/>
        <v>4.6788889585176765</v>
      </c>
    </row>
    <row r="1351" spans="1:11" ht="13.5" x14ac:dyDescent="0.25">
      <c r="A1351" s="4">
        <f>TITRES_STAT!B1354</f>
        <v>43979</v>
      </c>
      <c r="B1351" s="2">
        <f>TITRES_STAT!D1354</f>
        <v>4.9537000000000004</v>
      </c>
      <c r="C1351" s="2">
        <f t="shared" si="165"/>
        <v>4.5400000000000773E-2</v>
      </c>
      <c r="D1351" s="2">
        <f t="shared" ref="D1351:D1414" si="166">AVERAGE(B1347:B1351)</f>
        <v>4.8017800000000008</v>
      </c>
      <c r="E1351" s="2">
        <f t="shared" si="160"/>
        <v>4.8092099999999993</v>
      </c>
      <c r="F1351" s="2">
        <f t="shared" si="161"/>
        <v>4.6572999999999993</v>
      </c>
      <c r="G1351" s="2">
        <f t="shared" si="163"/>
        <v>4.6342639999999982</v>
      </c>
      <c r="H1351" s="2">
        <f t="shared" si="159"/>
        <v>4.5309340000000011</v>
      </c>
      <c r="I1351" s="2">
        <f t="array" ref="I1351">SUMPRODUCT(B1335:B1354, (ROW(B1335:B1354)-ROW(B1335)+1)) / (20*21/2)</f>
        <v>4.8692466666666663</v>
      </c>
      <c r="J1351" s="2">
        <f t="shared" si="162"/>
        <v>4.7212159344789191</v>
      </c>
      <c r="K1351" s="2">
        <f t="shared" si="164"/>
        <v>4.689665862105219</v>
      </c>
    </row>
    <row r="1352" spans="1:11" ht="13.5" x14ac:dyDescent="0.25">
      <c r="A1352" s="4">
        <f>TITRES_STAT!B1355</f>
        <v>43980</v>
      </c>
      <c r="B1352" s="2">
        <f>TITRES_STAT!D1355</f>
        <v>5.0982000000000003</v>
      </c>
      <c r="C1352" s="2">
        <f t="shared" si="165"/>
        <v>0.14449999999999985</v>
      </c>
      <c r="D1352" s="2">
        <f t="shared" si="166"/>
        <v>4.8719599999999996</v>
      </c>
      <c r="E1352" s="2">
        <f t="shared" si="160"/>
        <v>4.838519999999999</v>
      </c>
      <c r="F1352" s="2">
        <f t="shared" si="161"/>
        <v>4.6954849999999997</v>
      </c>
      <c r="G1352" s="2">
        <f t="shared" si="163"/>
        <v>4.6383919999999987</v>
      </c>
      <c r="H1352" s="2">
        <f t="shared" si="159"/>
        <v>4.533720500000002</v>
      </c>
      <c r="I1352" s="2">
        <f t="array" ref="I1352">SUMPRODUCT(B1336:B1355, (ROW(B1336:B1355)-ROW(B1336)+1)) / (20*21/2)</f>
        <v>4.9004842857142856</v>
      </c>
      <c r="J1352" s="2">
        <f t="shared" si="162"/>
        <v>4.7571191788142597</v>
      </c>
      <c r="K1352" s="2">
        <f t="shared" si="164"/>
        <v>4.705686808689328</v>
      </c>
    </row>
    <row r="1353" spans="1:11" ht="13.5" x14ac:dyDescent="0.25">
      <c r="A1353" s="4">
        <f>TITRES_STAT!B1356</f>
        <v>43983</v>
      </c>
      <c r="B1353" s="2">
        <f>TITRES_STAT!D1356</f>
        <v>5.1600999999999999</v>
      </c>
      <c r="C1353" s="2">
        <f t="shared" si="165"/>
        <v>6.1899999999999622E-2</v>
      </c>
      <c r="D1353" s="2">
        <f t="shared" si="166"/>
        <v>4.9776399999999992</v>
      </c>
      <c r="E1353" s="2">
        <f t="shared" si="160"/>
        <v>4.8698899999999998</v>
      </c>
      <c r="F1353" s="2">
        <f t="shared" si="161"/>
        <v>4.7318149999999992</v>
      </c>
      <c r="G1353" s="2">
        <f t="shared" si="163"/>
        <v>4.648133999999998</v>
      </c>
      <c r="H1353" s="2">
        <f t="shared" si="159"/>
        <v>4.5367755000000018</v>
      </c>
      <c r="I1353" s="2">
        <f t="array" ref="I1353">SUMPRODUCT(B1337:B1356, (ROW(B1337:B1356)-ROW(B1337)+1)) / (20*21/2)</f>
        <v>4.9266642857142857</v>
      </c>
      <c r="J1353" s="2">
        <f t="shared" si="162"/>
        <v>4.7954983046414732</v>
      </c>
      <c r="K1353" s="2">
        <f t="shared" si="164"/>
        <v>4.7235069338387667</v>
      </c>
    </row>
    <row r="1354" spans="1:11" ht="13.5" x14ac:dyDescent="0.25">
      <c r="A1354" s="4">
        <f>TITRES_STAT!B1357</f>
        <v>43984</v>
      </c>
      <c r="B1354" s="2">
        <f>TITRES_STAT!D1357</f>
        <v>5.1188000000000002</v>
      </c>
      <c r="C1354" s="2">
        <f t="shared" si="165"/>
        <v>-4.129999999999967E-2</v>
      </c>
      <c r="D1354" s="2">
        <f t="shared" si="166"/>
        <v>5.0478199999999998</v>
      </c>
      <c r="E1354" s="2">
        <f t="shared" si="160"/>
        <v>4.89879</v>
      </c>
      <c r="F1354" s="2">
        <f t="shared" si="161"/>
        <v>4.7702049999999998</v>
      </c>
      <c r="G1354" s="2">
        <f t="shared" si="163"/>
        <v>4.6572159999999982</v>
      </c>
      <c r="H1354" s="2">
        <f t="shared" ref="H1354:H1417" si="167">AVERAGE(B1155:B1354)</f>
        <v>4.5396650000000021</v>
      </c>
      <c r="I1354" s="2">
        <f t="array" ref="I1354">SUMPRODUCT(B1338:B1357, (ROW(B1338:B1357)-ROW(B1338)+1)) / (20*21/2)</f>
        <v>4.9539861904761899</v>
      </c>
      <c r="J1354" s="2">
        <f t="shared" si="162"/>
        <v>4.8262889422946662</v>
      </c>
      <c r="K1354" s="2">
        <f t="shared" si="164"/>
        <v>4.7390086227078347</v>
      </c>
    </row>
    <row r="1355" spans="1:11" ht="13.5" x14ac:dyDescent="0.25">
      <c r="A1355" s="4">
        <f>TITRES_STAT!B1358</f>
        <v>43985</v>
      </c>
      <c r="B1355" s="2">
        <f>TITRES_STAT!D1358</f>
        <v>5.0982000000000003</v>
      </c>
      <c r="C1355" s="2">
        <f t="shared" si="165"/>
        <v>-2.0599999999999952E-2</v>
      </c>
      <c r="D1355" s="2">
        <f t="shared" si="166"/>
        <v>5.0858000000000008</v>
      </c>
      <c r="E1355" s="2">
        <f t="shared" si="160"/>
        <v>4.9276900000000001</v>
      </c>
      <c r="F1355" s="2">
        <f t="shared" si="161"/>
        <v>4.8026100000000005</v>
      </c>
      <c r="G1355" s="2">
        <f t="shared" si="163"/>
        <v>4.6683619999999983</v>
      </c>
      <c r="H1355" s="2">
        <f t="shared" si="167"/>
        <v>4.5424515000000021</v>
      </c>
      <c r="I1355" s="2">
        <f t="array" ref="I1355">SUMPRODUCT(B1339:B1358, (ROW(B1339:B1358)-ROW(B1339)+1)) / (20*21/2)</f>
        <v>4.9787528571428572</v>
      </c>
      <c r="J1355" s="2">
        <f t="shared" si="162"/>
        <v>4.8521852335046978</v>
      </c>
      <c r="K1355" s="2">
        <f t="shared" si="164"/>
        <v>4.7530945590722338</v>
      </c>
    </row>
    <row r="1356" spans="1:11" ht="13.5" x14ac:dyDescent="0.25">
      <c r="A1356" s="4">
        <f>TITRES_STAT!B1359</f>
        <v>43986</v>
      </c>
      <c r="B1356" s="2">
        <f>TITRES_STAT!D1359</f>
        <v>5.0774999999999997</v>
      </c>
      <c r="C1356" s="2">
        <f t="shared" si="165"/>
        <v>-2.0700000000000607E-2</v>
      </c>
      <c r="D1356" s="2">
        <f t="shared" si="166"/>
        <v>5.1105600000000004</v>
      </c>
      <c r="E1356" s="2">
        <f t="shared" ref="E1356:E1419" si="168">AVERAGE(B1347:B1356)</f>
        <v>4.9561700000000002</v>
      </c>
      <c r="F1356" s="2">
        <f t="shared" si="161"/>
        <v>4.8319200000000011</v>
      </c>
      <c r="G1356" s="2">
        <f t="shared" si="163"/>
        <v>4.6790939999999983</v>
      </c>
      <c r="H1356" s="2">
        <f t="shared" si="167"/>
        <v>4.5451760000000023</v>
      </c>
      <c r="I1356" s="2">
        <f t="array" ref="I1356">SUMPRODUCT(B1340:B1359, (ROW(B1340:B1359)-ROW(B1340)+1)) / (20*21/2)</f>
        <v>4.9929009523809533</v>
      </c>
      <c r="J1356" s="2">
        <f t="shared" si="162"/>
        <v>4.8736437826947263</v>
      </c>
      <c r="K1356" s="2">
        <f t="shared" si="164"/>
        <v>4.7658163410694012</v>
      </c>
    </row>
    <row r="1357" spans="1:11" ht="13.5" x14ac:dyDescent="0.25">
      <c r="A1357" s="4">
        <f>TITRES_STAT!B1360</f>
        <v>43987</v>
      </c>
      <c r="B1357" s="2">
        <f>TITRES_STAT!D1360</f>
        <v>5.1188000000000002</v>
      </c>
      <c r="C1357" s="2">
        <f t="shared" si="165"/>
        <v>4.1300000000000558E-2</v>
      </c>
      <c r="D1357" s="2">
        <f t="shared" si="166"/>
        <v>5.1146799999999999</v>
      </c>
      <c r="E1357" s="2">
        <f t="shared" si="168"/>
        <v>4.9933199999999998</v>
      </c>
      <c r="F1357" s="2">
        <f t="shared" si="161"/>
        <v>4.8587500000000006</v>
      </c>
      <c r="G1357" s="2">
        <f t="shared" si="163"/>
        <v>4.6914779999999983</v>
      </c>
      <c r="H1357" s="2">
        <f t="shared" si="167"/>
        <v>4.5480860000000032</v>
      </c>
      <c r="I1357" s="2">
        <f t="array" ref="I1357">SUMPRODUCT(B1341:B1360, (ROW(B1341:B1360)-ROW(B1341)+1)) / (20*21/2)</f>
        <v>4.9968138095238102</v>
      </c>
      <c r="J1357" s="2">
        <f t="shared" si="162"/>
        <v>4.8969919938666573</v>
      </c>
      <c r="K1357" s="2">
        <f t="shared" si="164"/>
        <v>4.7796588374980526</v>
      </c>
    </row>
    <row r="1358" spans="1:11" ht="13.5" x14ac:dyDescent="0.25">
      <c r="A1358" s="4">
        <f>TITRES_STAT!B1361</f>
        <v>43990</v>
      </c>
      <c r="B1358" s="2">
        <f>TITRES_STAT!D1361</f>
        <v>5.1188000000000002</v>
      </c>
      <c r="C1358" s="2">
        <f t="shared" si="165"/>
        <v>0</v>
      </c>
      <c r="D1358" s="2">
        <f t="shared" si="166"/>
        <v>5.10642</v>
      </c>
      <c r="E1358" s="2">
        <f t="shared" si="168"/>
        <v>5.0420299999999996</v>
      </c>
      <c r="F1358" s="2">
        <f t="shared" si="161"/>
        <v>4.8876449999999991</v>
      </c>
      <c r="G1358" s="2">
        <f t="shared" si="163"/>
        <v>4.7030359999999991</v>
      </c>
      <c r="H1358" s="2">
        <f t="shared" si="167"/>
        <v>4.5510580000000029</v>
      </c>
      <c r="I1358" s="2">
        <f t="array" ref="I1358">SUMPRODUCT(B1342:B1361, (ROW(B1342:B1361)-ROW(B1342)+1)) / (20*21/2)</f>
        <v>5.0068933333333341</v>
      </c>
      <c r="J1358" s="2">
        <f t="shared" si="162"/>
        <v>4.9181165658793562</v>
      </c>
      <c r="K1358" s="2">
        <f t="shared" si="164"/>
        <v>4.792958490929502</v>
      </c>
    </row>
    <row r="1359" spans="1:11" ht="13.5" x14ac:dyDescent="0.25">
      <c r="A1359" s="4">
        <f>TITRES_STAT!B1362</f>
        <v>43991</v>
      </c>
      <c r="B1359" s="2">
        <f>TITRES_STAT!D1362</f>
        <v>5.0362</v>
      </c>
      <c r="C1359" s="2">
        <f t="shared" si="165"/>
        <v>-8.2600000000000229E-2</v>
      </c>
      <c r="D1359" s="2">
        <f t="shared" si="166"/>
        <v>5.0899000000000001</v>
      </c>
      <c r="E1359" s="2">
        <f t="shared" si="168"/>
        <v>5.0688599999999999</v>
      </c>
      <c r="F1359" s="2">
        <f t="shared" si="161"/>
        <v>4.9126149999999988</v>
      </c>
      <c r="G1359" s="2">
        <f t="shared" si="163"/>
        <v>4.7137679999999991</v>
      </c>
      <c r="H1359" s="2">
        <f t="shared" si="167"/>
        <v>4.553638000000003</v>
      </c>
      <c r="I1359" s="2">
        <f t="array" ref="I1359">SUMPRODUCT(B1343:B1362, (ROW(B1343:B1362)-ROW(B1343)+1)) / (20*21/2)</f>
        <v>5.0328428571428576</v>
      </c>
      <c r="J1359" s="2">
        <f t="shared" si="162"/>
        <v>4.9293626072241796</v>
      </c>
      <c r="K1359" s="2">
        <f t="shared" si="164"/>
        <v>4.8024973736381487</v>
      </c>
    </row>
    <row r="1360" spans="1:11" ht="13.5" x14ac:dyDescent="0.25">
      <c r="A1360" s="4">
        <f>TITRES_STAT!B1363</f>
        <v>43992</v>
      </c>
      <c r="B1360" s="2">
        <f>TITRES_STAT!D1363</f>
        <v>4.9537000000000004</v>
      </c>
      <c r="C1360" s="2">
        <f t="shared" si="165"/>
        <v>-8.2499999999999574E-2</v>
      </c>
      <c r="D1360" s="2">
        <f t="shared" si="166"/>
        <v>5.0610000000000008</v>
      </c>
      <c r="E1360" s="2">
        <f t="shared" si="168"/>
        <v>5.0734000000000004</v>
      </c>
      <c r="F1360" s="2">
        <f t="shared" si="161"/>
        <v>4.9303649999999983</v>
      </c>
      <c r="G1360" s="2">
        <f t="shared" si="163"/>
        <v>4.7228499999999993</v>
      </c>
      <c r="H1360" s="2">
        <f t="shared" si="167"/>
        <v>4.5552065000000024</v>
      </c>
      <c r="I1360" s="2">
        <f t="array" ref="I1360">SUMPRODUCT(B1344:B1363, (ROW(B1344:B1363)-ROW(B1344)+1)) / (20*21/2)</f>
        <v>5.0646838095238094</v>
      </c>
      <c r="J1360" s="2">
        <f t="shared" si="162"/>
        <v>4.9316804541552104</v>
      </c>
      <c r="K1360" s="2">
        <f t="shared" si="164"/>
        <v>4.8084268883974373</v>
      </c>
    </row>
    <row r="1361" spans="1:11" ht="13.5" x14ac:dyDescent="0.25">
      <c r="A1361" s="4">
        <f>TITRES_STAT!B1364</f>
        <v>43993</v>
      </c>
      <c r="B1361" s="2">
        <f>TITRES_STAT!D1364</f>
        <v>5.0362</v>
      </c>
      <c r="C1361" s="2">
        <f t="shared" si="165"/>
        <v>8.2499999999999574E-2</v>
      </c>
      <c r="D1361" s="2">
        <f t="shared" si="166"/>
        <v>5.0527400000000009</v>
      </c>
      <c r="E1361" s="2">
        <f t="shared" si="168"/>
        <v>5.0816500000000007</v>
      </c>
      <c r="F1361" s="2">
        <f t="shared" si="161"/>
        <v>4.9454299999999991</v>
      </c>
      <c r="G1361" s="2">
        <f t="shared" si="163"/>
        <v>4.7309399999999995</v>
      </c>
      <c r="H1361" s="2">
        <f t="shared" si="167"/>
        <v>4.5578690000000028</v>
      </c>
      <c r="I1361" s="2">
        <f t="array" ref="I1361">SUMPRODUCT(B1345:B1364, (ROW(B1345:B1364)-ROW(B1345)+1)) / (20*21/2)</f>
        <v>5.1045914285714282</v>
      </c>
      <c r="J1361" s="2">
        <f t="shared" si="162"/>
        <v>4.9416346966166191</v>
      </c>
      <c r="K1361" s="2">
        <f t="shared" si="164"/>
        <v>4.8173591672838123</v>
      </c>
    </row>
    <row r="1362" spans="1:11" ht="13.5" x14ac:dyDescent="0.25">
      <c r="A1362" s="4">
        <f>TITRES_STAT!B1365</f>
        <v>43994</v>
      </c>
      <c r="B1362" s="2">
        <f>TITRES_STAT!D1365</f>
        <v>5.2179000000000002</v>
      </c>
      <c r="C1362" s="2">
        <f t="shared" si="165"/>
        <v>0.18170000000000019</v>
      </c>
      <c r="D1362" s="2">
        <f t="shared" si="166"/>
        <v>5.0725600000000011</v>
      </c>
      <c r="E1362" s="2">
        <f t="shared" si="168"/>
        <v>5.0936199999999996</v>
      </c>
      <c r="F1362" s="2">
        <f t="shared" si="161"/>
        <v>4.9660699999999984</v>
      </c>
      <c r="G1362" s="2">
        <f t="shared" si="163"/>
        <v>4.7426639999999987</v>
      </c>
      <c r="H1362" s="2">
        <f t="shared" si="167"/>
        <v>4.5618735000000017</v>
      </c>
      <c r="I1362" s="2">
        <f t="array" ref="I1362">SUMPRODUCT(B1346:B1365, (ROW(B1346:B1365)-ROW(B1346)+1)) / (20*21/2)</f>
        <v>5.1397752380952388</v>
      </c>
      <c r="J1362" s="2">
        <f t="shared" si="162"/>
        <v>4.967945677891227</v>
      </c>
      <c r="K1362" s="2">
        <f t="shared" si="164"/>
        <v>4.8330666509197417</v>
      </c>
    </row>
    <row r="1363" spans="1:11" ht="13.5" x14ac:dyDescent="0.25">
      <c r="A1363" s="4">
        <f>TITRES_STAT!B1366</f>
        <v>43997</v>
      </c>
      <c r="B1363" s="2">
        <f>TITRES_STAT!D1366</f>
        <v>5.3003999999999998</v>
      </c>
      <c r="C1363" s="2">
        <f t="shared" si="165"/>
        <v>8.2499999999999574E-2</v>
      </c>
      <c r="D1363" s="2">
        <f t="shared" si="166"/>
        <v>5.1088800000000001</v>
      </c>
      <c r="E1363" s="2">
        <f t="shared" si="168"/>
        <v>5.1076499999999996</v>
      </c>
      <c r="F1363" s="2">
        <f t="shared" si="161"/>
        <v>4.9887699999999988</v>
      </c>
      <c r="G1363" s="2">
        <f t="shared" si="163"/>
        <v>4.7541399999999996</v>
      </c>
      <c r="H1363" s="2">
        <f t="shared" si="167"/>
        <v>4.5658775000000018</v>
      </c>
      <c r="I1363" s="2">
        <f t="array" ref="I1363">SUMPRODUCT(B1347:B1366, (ROW(B1347:B1366)-ROW(B1347)+1)) / (20*21/2)</f>
        <v>5.1899023809523817</v>
      </c>
      <c r="J1363" s="2">
        <f t="shared" si="162"/>
        <v>4.9996079942825382</v>
      </c>
      <c r="K1363" s="2">
        <f t="shared" si="164"/>
        <v>4.8513934489228889</v>
      </c>
    </row>
    <row r="1364" spans="1:11" ht="13.5" x14ac:dyDescent="0.25">
      <c r="A1364" s="4">
        <f>TITRES_STAT!B1367</f>
        <v>43998</v>
      </c>
      <c r="B1364" s="2">
        <f>TITRES_STAT!D1367</f>
        <v>5.4077999999999999</v>
      </c>
      <c r="C1364" s="2">
        <f t="shared" si="165"/>
        <v>0.10740000000000016</v>
      </c>
      <c r="D1364" s="2">
        <f t="shared" si="166"/>
        <v>5.1832000000000011</v>
      </c>
      <c r="E1364" s="2">
        <f t="shared" si="168"/>
        <v>5.1365500000000006</v>
      </c>
      <c r="F1364" s="2">
        <f t="shared" ref="F1364:F1427" si="169">AVERAGE(B1345:B1364)</f>
        <v>5.0176699999999981</v>
      </c>
      <c r="G1364" s="2">
        <f t="shared" si="163"/>
        <v>4.7649559999999989</v>
      </c>
      <c r="H1364" s="2">
        <f t="shared" si="167"/>
        <v>4.5703155000000013</v>
      </c>
      <c r="I1364" s="2">
        <f t="array" ref="I1364">SUMPRODUCT(B1348:B1367, (ROW(B1348:B1367)-ROW(B1348)+1)) / (20*21/2)</f>
        <v>5.2316000000000003</v>
      </c>
      <c r="J1364" s="2">
        <f t="shared" si="162"/>
        <v>5.0384834233984863</v>
      </c>
      <c r="K1364" s="2">
        <f t="shared" si="164"/>
        <v>4.8732133136710107</v>
      </c>
    </row>
    <row r="1365" spans="1:11" ht="13.5" x14ac:dyDescent="0.25">
      <c r="A1365" s="4">
        <f>TITRES_STAT!B1368</f>
        <v>43999</v>
      </c>
      <c r="B1365" s="2">
        <f>TITRES_STAT!D1368</f>
        <v>5.3871000000000002</v>
      </c>
      <c r="C1365" s="2">
        <f t="shared" si="165"/>
        <v>-2.0699999999999719E-2</v>
      </c>
      <c r="D1365" s="2">
        <f t="shared" si="166"/>
        <v>5.2698799999999997</v>
      </c>
      <c r="E1365" s="2">
        <f t="shared" si="168"/>
        <v>5.1654399999999994</v>
      </c>
      <c r="F1365" s="2">
        <f t="shared" si="169"/>
        <v>5.0465649999999993</v>
      </c>
      <c r="G1365" s="2">
        <f t="shared" si="163"/>
        <v>4.772467999999999</v>
      </c>
      <c r="H1365" s="2">
        <f t="shared" si="167"/>
        <v>4.5745465000000021</v>
      </c>
      <c r="I1365" s="2">
        <f t="array" ref="I1365">SUMPRODUCT(B1349:B1368, (ROW(B1349:B1368)-ROW(B1349)+1)) / (20*21/2)</f>
        <v>5.2680209523809527</v>
      </c>
      <c r="J1365" s="2">
        <f t="shared" ref="J1365:J1428" si="170">$J$4*B1365+J1364*(1-$J$4)</f>
        <v>5.0716850021224404</v>
      </c>
      <c r="K1365" s="2">
        <f t="shared" si="164"/>
        <v>4.893365732742736</v>
      </c>
    </row>
    <row r="1366" spans="1:11" ht="13.5" x14ac:dyDescent="0.25">
      <c r="A1366" s="4">
        <f>TITRES_STAT!B1369</f>
        <v>44000</v>
      </c>
      <c r="B1366" s="2">
        <f>TITRES_STAT!D1369</f>
        <v>5.5728999999999997</v>
      </c>
      <c r="C1366" s="2">
        <f t="shared" si="165"/>
        <v>0.18579999999999952</v>
      </c>
      <c r="D1366" s="2">
        <f t="shared" si="166"/>
        <v>5.3772200000000003</v>
      </c>
      <c r="E1366" s="2">
        <f t="shared" si="168"/>
        <v>5.2149800000000006</v>
      </c>
      <c r="F1366" s="2">
        <f t="shared" si="169"/>
        <v>5.0855749999999995</v>
      </c>
      <c r="G1366" s="2">
        <f t="shared" si="163"/>
        <v>4.7848519999999999</v>
      </c>
      <c r="H1366" s="2">
        <f t="shared" si="167"/>
        <v>4.5797065000000021</v>
      </c>
      <c r="I1366" s="2">
        <f t="array" ref="I1366">SUMPRODUCT(B1350:B1369, (ROW(B1350:B1369)-ROW(B1350)+1)) / (20*21/2)</f>
        <v>5.3179699999999999</v>
      </c>
      <c r="J1366" s="2">
        <f t="shared" si="170"/>
        <v>5.1194197638250643</v>
      </c>
      <c r="K1366" s="2">
        <f t="shared" si="164"/>
        <v>4.920014135380276</v>
      </c>
    </row>
    <row r="1367" spans="1:11" ht="13.5" x14ac:dyDescent="0.25">
      <c r="A1367" s="4">
        <f>TITRES_STAT!B1370</f>
        <v>44001</v>
      </c>
      <c r="B1367" s="2">
        <f>TITRES_STAT!D1370</f>
        <v>5.5233999999999996</v>
      </c>
      <c r="C1367" s="2">
        <f t="shared" si="165"/>
        <v>-4.9500000000000099E-2</v>
      </c>
      <c r="D1367" s="2">
        <f t="shared" si="166"/>
        <v>5.43832</v>
      </c>
      <c r="E1367" s="2">
        <f t="shared" si="168"/>
        <v>5.2554400000000001</v>
      </c>
      <c r="F1367" s="2">
        <f t="shared" si="169"/>
        <v>5.1243799999999995</v>
      </c>
      <c r="G1367" s="2">
        <f t="shared" si="163"/>
        <v>4.7992179999999989</v>
      </c>
      <c r="H1367" s="2">
        <f t="shared" si="167"/>
        <v>4.5846190000000027</v>
      </c>
      <c r="I1367" s="2">
        <f t="array" ref="I1367">SUMPRODUCT(B1351:B1370, (ROW(B1351:B1370)-ROW(B1351)+1)) / (20*21/2)</f>
        <v>5.3757061904761896</v>
      </c>
      <c r="J1367" s="2">
        <f t="shared" si="170"/>
        <v>5.1578940720322013</v>
      </c>
      <c r="K1367" s="2">
        <f t="shared" si="164"/>
        <v>4.943676326149677</v>
      </c>
    </row>
    <row r="1368" spans="1:11" ht="13.5" x14ac:dyDescent="0.25">
      <c r="A1368" s="4">
        <f>TITRES_STAT!B1371</f>
        <v>44004</v>
      </c>
      <c r="B1368" s="2">
        <f>TITRES_STAT!D1371</f>
        <v>5.5068000000000001</v>
      </c>
      <c r="C1368" s="2">
        <f t="shared" si="165"/>
        <v>-1.6599999999999504E-2</v>
      </c>
      <c r="D1368" s="2">
        <f t="shared" si="166"/>
        <v>5.4795999999999996</v>
      </c>
      <c r="E1368" s="2">
        <f t="shared" si="168"/>
        <v>5.2942399999999994</v>
      </c>
      <c r="F1368" s="2">
        <f t="shared" si="169"/>
        <v>5.1681349999999995</v>
      </c>
      <c r="G1368" s="2">
        <f t="shared" si="163"/>
        <v>4.8160599999999993</v>
      </c>
      <c r="H1368" s="2">
        <f t="shared" si="167"/>
        <v>4.5899645000000024</v>
      </c>
      <c r="I1368" s="2">
        <f t="array" ref="I1368">SUMPRODUCT(B1352:B1371, (ROW(B1352:B1371)-ROW(B1352)+1)) / (20*21/2)</f>
        <v>5.425164761904762</v>
      </c>
      <c r="J1368" s="2">
        <f t="shared" si="170"/>
        <v>5.1911232080291345</v>
      </c>
      <c r="K1368" s="2">
        <f t="shared" si="164"/>
        <v>4.9657596074771408</v>
      </c>
    </row>
    <row r="1369" spans="1:11" ht="13.5" x14ac:dyDescent="0.25">
      <c r="A1369" s="4">
        <f>TITRES_STAT!B1372</f>
        <v>44005</v>
      </c>
      <c r="B1369" s="2">
        <f>TITRES_STAT!D1372</f>
        <v>5.6925999999999997</v>
      </c>
      <c r="C1369" s="2">
        <f t="shared" si="165"/>
        <v>0.18579999999999952</v>
      </c>
      <c r="D1369" s="2">
        <f t="shared" si="166"/>
        <v>5.5365599999999997</v>
      </c>
      <c r="E1369" s="2">
        <f t="shared" si="168"/>
        <v>5.3598800000000004</v>
      </c>
      <c r="F1369" s="2">
        <f t="shared" si="169"/>
        <v>5.2143699999999997</v>
      </c>
      <c r="G1369" s="2">
        <f t="shared" si="163"/>
        <v>4.8393419999999994</v>
      </c>
      <c r="H1369" s="2">
        <f t="shared" si="167"/>
        <v>4.5957230000000013</v>
      </c>
      <c r="I1369" s="2">
        <f t="array" ref="I1369">SUMPRODUCT(B1353:B1372, (ROW(B1353:B1372)-ROW(B1353)+1)) / (20*21/2)</f>
        <v>5.4703014285714282</v>
      </c>
      <c r="J1369" s="2">
        <f t="shared" si="170"/>
        <v>5.2388829025025512</v>
      </c>
      <c r="K1369" s="2">
        <f t="shared" si="164"/>
        <v>4.9942631522819587</v>
      </c>
    </row>
    <row r="1370" spans="1:11" ht="13.5" x14ac:dyDescent="0.25">
      <c r="A1370" s="4">
        <f>TITRES_STAT!B1373</f>
        <v>44006</v>
      </c>
      <c r="B1370" s="2">
        <f>TITRES_STAT!D1373</f>
        <v>5.8205999999999998</v>
      </c>
      <c r="C1370" s="2">
        <f t="shared" si="165"/>
        <v>0.12800000000000011</v>
      </c>
      <c r="D1370" s="2">
        <f t="shared" si="166"/>
        <v>5.6232599999999993</v>
      </c>
      <c r="E1370" s="2">
        <f t="shared" si="168"/>
        <v>5.4465699999999995</v>
      </c>
      <c r="F1370" s="2">
        <f t="shared" si="169"/>
        <v>5.2599849999999995</v>
      </c>
      <c r="G1370" s="2">
        <f t="shared" si="163"/>
        <v>4.8665879999999992</v>
      </c>
      <c r="H1370" s="2">
        <f t="shared" si="167"/>
        <v>4.601523000000002</v>
      </c>
      <c r="I1370" s="2">
        <f t="array" ref="I1370">SUMPRODUCT(B1354:B1373, (ROW(B1354:B1373)-ROW(B1354)+1)) / (20*21/2)</f>
        <v>5.5200714285714296</v>
      </c>
      <c r="J1370" s="2">
        <f t="shared" si="170"/>
        <v>5.2942845308356414</v>
      </c>
      <c r="K1370" s="2">
        <f t="shared" si="164"/>
        <v>5.0266685188591369</v>
      </c>
    </row>
    <row r="1371" spans="1:11" ht="13.5" x14ac:dyDescent="0.25">
      <c r="A1371" s="4">
        <f>TITRES_STAT!B1374</f>
        <v>44007</v>
      </c>
      <c r="B1371" s="2">
        <f>TITRES_STAT!D1374</f>
        <v>5.7793000000000001</v>
      </c>
      <c r="C1371" s="2">
        <f t="shared" si="165"/>
        <v>-4.129999999999967E-2</v>
      </c>
      <c r="D1371" s="2">
        <f t="shared" si="166"/>
        <v>5.6645399999999997</v>
      </c>
      <c r="E1371" s="2">
        <f t="shared" si="168"/>
        <v>5.52088</v>
      </c>
      <c r="F1371" s="2">
        <f t="shared" si="169"/>
        <v>5.3012649999999999</v>
      </c>
      <c r="G1371" s="2">
        <f t="shared" si="163"/>
        <v>4.8916039999999992</v>
      </c>
      <c r="H1371" s="2">
        <f t="shared" si="167"/>
        <v>4.6071990000000023</v>
      </c>
      <c r="I1371" s="2">
        <f t="array" ref="I1371">SUMPRODUCT(B1355:B1374, (ROW(B1355:B1374)-ROW(B1355)+1)) / (20*21/2)</f>
        <v>5.5629861904761908</v>
      </c>
      <c r="J1371" s="2">
        <f t="shared" si="170"/>
        <v>5.3404764802798663</v>
      </c>
      <c r="K1371" s="2">
        <f t="shared" si="164"/>
        <v>5.0561834789038773</v>
      </c>
    </row>
    <row r="1372" spans="1:11" ht="13.5" x14ac:dyDescent="0.25">
      <c r="A1372" s="4">
        <f>TITRES_STAT!B1375</f>
        <v>44008</v>
      </c>
      <c r="B1372" s="2">
        <f>TITRES_STAT!D1375</f>
        <v>5.7751999999999999</v>
      </c>
      <c r="C1372" s="2">
        <f t="shared" si="165"/>
        <v>-4.1000000000002146E-3</v>
      </c>
      <c r="D1372" s="2">
        <f t="shared" si="166"/>
        <v>5.7149000000000001</v>
      </c>
      <c r="E1372" s="2">
        <f t="shared" si="168"/>
        <v>5.5766099999999996</v>
      </c>
      <c r="F1372" s="2">
        <f t="shared" si="169"/>
        <v>5.3351150000000001</v>
      </c>
      <c r="G1372" s="2">
        <f t="shared" si="163"/>
        <v>4.91629</v>
      </c>
      <c r="H1372" s="2">
        <f t="shared" si="167"/>
        <v>4.6134740000000027</v>
      </c>
      <c r="I1372" s="2">
        <f t="array" ref="I1372">SUMPRODUCT(B1356:B1375, (ROW(B1356:B1375)-ROW(B1356)+1)) / (20*21/2)</f>
        <v>5.5978352380952376</v>
      </c>
      <c r="J1372" s="2">
        <f t="shared" si="170"/>
        <v>5.3818787202532121</v>
      </c>
      <c r="K1372" s="2">
        <f t="shared" si="164"/>
        <v>5.0843802052213727</v>
      </c>
    </row>
    <row r="1373" spans="1:11" ht="13.5" x14ac:dyDescent="0.25">
      <c r="A1373" s="4">
        <f>TITRES_STAT!B1376</f>
        <v>44011</v>
      </c>
      <c r="B1373" s="2">
        <f>TITRES_STAT!D1376</f>
        <v>5.8577000000000004</v>
      </c>
      <c r="C1373" s="2">
        <f t="shared" si="165"/>
        <v>8.2500000000000462E-2</v>
      </c>
      <c r="D1373" s="2">
        <f t="shared" si="166"/>
        <v>5.7850800000000007</v>
      </c>
      <c r="E1373" s="2">
        <f t="shared" si="168"/>
        <v>5.6323399999999992</v>
      </c>
      <c r="F1373" s="2">
        <f t="shared" si="169"/>
        <v>5.3699949999999994</v>
      </c>
      <c r="G1373" s="2">
        <f t="shared" si="163"/>
        <v>4.9416359999999999</v>
      </c>
      <c r="H1373" s="2">
        <f t="shared" si="167"/>
        <v>4.6203675000000031</v>
      </c>
      <c r="I1373" s="2">
        <f t="array" ref="I1373">SUMPRODUCT(B1357:B1376, (ROW(B1357:B1376)-ROW(B1357)+1)) / (20*21/2)</f>
        <v>5.6184804761904754</v>
      </c>
      <c r="J1373" s="2">
        <f t="shared" si="170"/>
        <v>5.4271950326100491</v>
      </c>
      <c r="K1373" s="2">
        <f t="shared" si="164"/>
        <v>5.11470647168328</v>
      </c>
    </row>
    <row r="1374" spans="1:11" ht="13.5" x14ac:dyDescent="0.25">
      <c r="A1374" s="4">
        <f>TITRES_STAT!B1377</f>
        <v>44012</v>
      </c>
      <c r="B1374" s="2">
        <f>TITRES_STAT!D1377</f>
        <v>5.8205999999999998</v>
      </c>
      <c r="C1374" s="2">
        <f t="shared" si="165"/>
        <v>-3.7100000000000577E-2</v>
      </c>
      <c r="D1374" s="2">
        <f t="shared" si="166"/>
        <v>5.8106799999999996</v>
      </c>
      <c r="E1374" s="2">
        <f t="shared" si="168"/>
        <v>5.6736199999999997</v>
      </c>
      <c r="F1374" s="2">
        <f t="shared" si="169"/>
        <v>5.4050849999999997</v>
      </c>
      <c r="G1374" s="2">
        <f t="shared" si="163"/>
        <v>4.9671479999999999</v>
      </c>
      <c r="H1374" s="2">
        <f t="shared" si="167"/>
        <v>4.6270755000000028</v>
      </c>
      <c r="I1374" s="2">
        <f t="array" ref="I1374">SUMPRODUCT(B1358:B1377, (ROW(B1358:B1377)-ROW(B1358)+1)) / (20*21/2)</f>
        <v>5.64816380952381</v>
      </c>
      <c r="J1374" s="2">
        <f t="shared" si="170"/>
        <v>5.4646621723614732</v>
      </c>
      <c r="K1374" s="2">
        <f t="shared" si="164"/>
        <v>5.1423885708329555</v>
      </c>
    </row>
    <row r="1375" spans="1:11" ht="13.5" x14ac:dyDescent="0.25">
      <c r="A1375" s="4">
        <f>TITRES_STAT!B1378</f>
        <v>44013</v>
      </c>
      <c r="B1375" s="2">
        <f>TITRES_STAT!D1378</f>
        <v>5.7709999999999999</v>
      </c>
      <c r="C1375" s="2">
        <f t="shared" si="165"/>
        <v>-4.9599999999999866E-2</v>
      </c>
      <c r="D1375" s="2">
        <f t="shared" si="166"/>
        <v>5.8007600000000004</v>
      </c>
      <c r="E1375" s="2">
        <f t="shared" si="168"/>
        <v>5.7120099999999994</v>
      </c>
      <c r="F1375" s="2">
        <f t="shared" si="169"/>
        <v>5.4387249999999998</v>
      </c>
      <c r="G1375" s="2">
        <f t="shared" si="163"/>
        <v>4.9917500000000006</v>
      </c>
      <c r="H1375" s="2">
        <f t="shared" si="167"/>
        <v>4.6341345000000027</v>
      </c>
      <c r="I1375" s="2">
        <f t="array" ref="I1375">SUMPRODUCT(B1359:B1378, (ROW(B1359:B1378)-ROW(B1359)+1)) / (20*21/2)</f>
        <v>5.6747019047619052</v>
      </c>
      <c r="J1375" s="2">
        <f t="shared" si="170"/>
        <v>5.4938372035651417</v>
      </c>
      <c r="K1375" s="2">
        <f t="shared" si="164"/>
        <v>5.1670399994277414</v>
      </c>
    </row>
    <row r="1376" spans="1:11" ht="13.5" x14ac:dyDescent="0.25">
      <c r="A1376" s="4">
        <f>TITRES_STAT!B1379</f>
        <v>44014</v>
      </c>
      <c r="B1376" s="2">
        <f>TITRES_STAT!D1379</f>
        <v>5.6555</v>
      </c>
      <c r="C1376" s="2">
        <f t="shared" si="165"/>
        <v>-0.11549999999999994</v>
      </c>
      <c r="D1376" s="2">
        <f t="shared" si="166"/>
        <v>5.7759999999999998</v>
      </c>
      <c r="E1376" s="2">
        <f t="shared" si="168"/>
        <v>5.7202699999999993</v>
      </c>
      <c r="F1376" s="2">
        <f t="shared" si="169"/>
        <v>5.467625</v>
      </c>
      <c r="G1376" s="2">
        <f t="shared" si="163"/>
        <v>5.0140419999999999</v>
      </c>
      <c r="H1376" s="2">
        <f t="shared" si="167"/>
        <v>4.6401615000000023</v>
      </c>
      <c r="I1376" s="2">
        <f t="array" ref="I1376">SUMPRODUCT(B1360:B1379, (ROW(B1360:B1379)-ROW(B1360)+1)) / (20*21/2)</f>
        <v>5.7043900000000001</v>
      </c>
      <c r="J1376" s="2">
        <f t="shared" si="170"/>
        <v>5.5092336603684622</v>
      </c>
      <c r="K1376" s="2">
        <f t="shared" si="164"/>
        <v>5.1861952935678302</v>
      </c>
    </row>
    <row r="1377" spans="1:11" ht="13.5" x14ac:dyDescent="0.25">
      <c r="A1377" s="4">
        <f>TITRES_STAT!B1380</f>
        <v>44015</v>
      </c>
      <c r="B1377" s="2">
        <f>TITRES_STAT!D1380</f>
        <v>5.7793000000000001</v>
      </c>
      <c r="C1377" s="2">
        <f t="shared" si="165"/>
        <v>0.12380000000000013</v>
      </c>
      <c r="D1377" s="2">
        <f t="shared" si="166"/>
        <v>5.7768199999999998</v>
      </c>
      <c r="E1377" s="2">
        <f t="shared" si="168"/>
        <v>5.7458599999999995</v>
      </c>
      <c r="F1377" s="2">
        <f t="shared" si="169"/>
        <v>5.5006500000000003</v>
      </c>
      <c r="G1377" s="2">
        <f t="shared" si="163"/>
        <v>5.0383980000000008</v>
      </c>
      <c r="H1377" s="2">
        <f t="shared" si="167"/>
        <v>4.6473855000000031</v>
      </c>
      <c r="I1377" s="2">
        <f t="array" ref="I1377">SUMPRODUCT(B1361:B1380, (ROW(B1361:B1380)-ROW(B1361)+1)) / (20*21/2)</f>
        <v>5.7313961904761905</v>
      </c>
      <c r="J1377" s="2">
        <f t="shared" si="170"/>
        <v>5.5349542641428942</v>
      </c>
      <c r="K1377" s="2">
        <f t="shared" si="164"/>
        <v>5.20945430166321</v>
      </c>
    </row>
    <row r="1378" spans="1:11" ht="13.5" x14ac:dyDescent="0.25">
      <c r="A1378" s="4">
        <f>TITRES_STAT!B1381</f>
        <v>44018</v>
      </c>
      <c r="B1378" s="2">
        <f>TITRES_STAT!D1381</f>
        <v>5.7793000000000001</v>
      </c>
      <c r="C1378" s="2">
        <f t="shared" si="165"/>
        <v>0</v>
      </c>
      <c r="D1378" s="2">
        <f t="shared" si="166"/>
        <v>5.7611399999999993</v>
      </c>
      <c r="E1378" s="2">
        <f t="shared" si="168"/>
        <v>5.77311</v>
      </c>
      <c r="F1378" s="2">
        <f t="shared" si="169"/>
        <v>5.5336750000000006</v>
      </c>
      <c r="G1378" s="2">
        <f t="shared" si="163"/>
        <v>5.0627540000000009</v>
      </c>
      <c r="H1378" s="2">
        <f t="shared" si="167"/>
        <v>4.6550225000000038</v>
      </c>
      <c r="I1378" s="2">
        <f t="array" ref="I1378">SUMPRODUCT(B1362:B1381, (ROW(B1362:B1381)-ROW(B1362)+1)) / (20*21/2)</f>
        <v>5.7466309523809525</v>
      </c>
      <c r="J1378" s="2">
        <f t="shared" si="170"/>
        <v>5.5582252866054755</v>
      </c>
      <c r="K1378" s="2">
        <f t="shared" si="164"/>
        <v>5.231801191794065</v>
      </c>
    </row>
    <row r="1379" spans="1:11" ht="13.5" x14ac:dyDescent="0.25">
      <c r="A1379" s="4">
        <f>TITRES_STAT!B1382</f>
        <v>44019</v>
      </c>
      <c r="B1379" s="2">
        <f>TITRES_STAT!D1382</f>
        <v>5.8453999999999997</v>
      </c>
      <c r="C1379" s="2">
        <f t="shared" si="165"/>
        <v>6.6099999999999604E-2</v>
      </c>
      <c r="D1379" s="2">
        <f t="shared" si="166"/>
        <v>5.7660999999999998</v>
      </c>
      <c r="E1379" s="2">
        <f t="shared" si="168"/>
        <v>5.7883899999999997</v>
      </c>
      <c r="F1379" s="2">
        <f t="shared" si="169"/>
        <v>5.5741350000000001</v>
      </c>
      <c r="G1379" s="2">
        <f t="shared" si="163"/>
        <v>5.0880180000000008</v>
      </c>
      <c r="H1379" s="2">
        <f t="shared" si="167"/>
        <v>4.6625980000000036</v>
      </c>
      <c r="I1379" s="2">
        <f t="array" ref="I1379">SUMPRODUCT(B1363:B1382, (ROW(B1363:B1382)-ROW(B1363)+1)) / (20*21/2)</f>
        <v>5.7583271428571434</v>
      </c>
      <c r="J1379" s="2">
        <f t="shared" si="170"/>
        <v>5.5855752593097154</v>
      </c>
      <c r="K1379" s="2">
        <f t="shared" si="164"/>
        <v>5.2558638901550818</v>
      </c>
    </row>
    <row r="1380" spans="1:11" ht="13.5" x14ac:dyDescent="0.25">
      <c r="A1380" s="4">
        <f>TITRES_STAT!B1383</f>
        <v>44020</v>
      </c>
      <c r="B1380" s="2">
        <f>TITRES_STAT!D1383</f>
        <v>5.8577000000000004</v>
      </c>
      <c r="C1380" s="2">
        <f t="shared" si="165"/>
        <v>1.2300000000000644E-2</v>
      </c>
      <c r="D1380" s="2">
        <f t="shared" si="166"/>
        <v>5.7834400000000006</v>
      </c>
      <c r="E1380" s="2">
        <f t="shared" si="168"/>
        <v>5.7920999999999996</v>
      </c>
      <c r="F1380" s="2">
        <f t="shared" si="169"/>
        <v>5.6193350000000004</v>
      </c>
      <c r="G1380" s="2">
        <f t="shared" si="163"/>
        <v>5.1143540000000014</v>
      </c>
      <c r="H1380" s="2">
        <f t="shared" si="167"/>
        <v>4.6702350000000044</v>
      </c>
      <c r="I1380" s="2">
        <f t="array" ref="I1380">SUMPRODUCT(B1364:B1383, (ROW(B1364:B1383)-ROW(B1364)+1)) / (20*21/2)</f>
        <v>5.7686833333333336</v>
      </c>
      <c r="J1380" s="2">
        <f t="shared" si="170"/>
        <v>5.6114919012802194</v>
      </c>
      <c r="K1380" s="2">
        <f t="shared" si="164"/>
        <v>5.2794653062274319</v>
      </c>
    </row>
    <row r="1381" spans="1:11" ht="13.5" x14ac:dyDescent="0.25">
      <c r="A1381" s="4">
        <f>TITRES_STAT!B1384</f>
        <v>44021</v>
      </c>
      <c r="B1381" s="2">
        <f>TITRES_STAT!D1384</f>
        <v>5.7793000000000001</v>
      </c>
      <c r="C1381" s="2">
        <f t="shared" si="165"/>
        <v>-7.8400000000000247E-2</v>
      </c>
      <c r="D1381" s="2">
        <f t="shared" si="166"/>
        <v>5.8082000000000003</v>
      </c>
      <c r="E1381" s="2">
        <f t="shared" si="168"/>
        <v>5.7920999999999996</v>
      </c>
      <c r="F1381" s="2">
        <f t="shared" si="169"/>
        <v>5.6564899999999998</v>
      </c>
      <c r="G1381" s="2">
        <f t="shared" si="163"/>
        <v>5.1418460000000019</v>
      </c>
      <c r="H1381" s="2">
        <f t="shared" si="167"/>
        <v>4.6776860000000049</v>
      </c>
      <c r="I1381" s="2">
        <f t="array" ref="I1381">SUMPRODUCT(B1365:B1384, (ROW(B1365:B1384)-ROW(B1365)+1)) / (20*21/2)</f>
        <v>5.7646161904761897</v>
      </c>
      <c r="J1381" s="2">
        <f t="shared" si="170"/>
        <v>5.6274736249678172</v>
      </c>
      <c r="K1381" s="2">
        <f t="shared" si="164"/>
        <v>5.2990666667675326</v>
      </c>
    </row>
    <row r="1382" spans="1:11" ht="13.5" x14ac:dyDescent="0.25">
      <c r="A1382" s="4">
        <f>TITRES_STAT!B1385</f>
        <v>44022</v>
      </c>
      <c r="B1382" s="2">
        <f>TITRES_STAT!D1385</f>
        <v>5.7793000000000001</v>
      </c>
      <c r="C1382" s="2">
        <f t="shared" si="165"/>
        <v>0</v>
      </c>
      <c r="D1382" s="2">
        <f t="shared" si="166"/>
        <v>5.8082000000000003</v>
      </c>
      <c r="E1382" s="2">
        <f t="shared" si="168"/>
        <v>5.79251</v>
      </c>
      <c r="F1382" s="2">
        <f t="shared" si="169"/>
        <v>5.6845600000000012</v>
      </c>
      <c r="G1382" s="2">
        <f t="shared" si="163"/>
        <v>5.1707420000000006</v>
      </c>
      <c r="H1382" s="2">
        <f t="shared" si="167"/>
        <v>4.6855500000000037</v>
      </c>
      <c r="I1382" s="2">
        <f t="array" ref="I1382">SUMPRODUCT(B1366:B1385, (ROW(B1366:B1385)-ROW(B1366)+1)) / (20*21/2)</f>
        <v>5.7593171428571424</v>
      </c>
      <c r="J1382" s="2">
        <f t="shared" si="170"/>
        <v>5.641933279732787</v>
      </c>
      <c r="K1382" s="2">
        <f t="shared" si="164"/>
        <v>5.3178993465021396</v>
      </c>
    </row>
    <row r="1383" spans="1:11" ht="13.5" x14ac:dyDescent="0.25">
      <c r="A1383" s="4">
        <f>TITRES_STAT!B1386</f>
        <v>44025</v>
      </c>
      <c r="B1383" s="2">
        <f>TITRES_STAT!D1386</f>
        <v>5.7933000000000003</v>
      </c>
      <c r="C1383" s="2">
        <f t="shared" si="165"/>
        <v>1.4000000000000234E-2</v>
      </c>
      <c r="D1383" s="2">
        <f t="shared" si="166"/>
        <v>5.8109999999999999</v>
      </c>
      <c r="E1383" s="2">
        <f t="shared" si="168"/>
        <v>5.7860700000000005</v>
      </c>
      <c r="F1383" s="2">
        <f t="shared" si="169"/>
        <v>5.7092050000000008</v>
      </c>
      <c r="G1383" s="2">
        <f t="shared" si="163"/>
        <v>5.1979380000000015</v>
      </c>
      <c r="H1383" s="2">
        <f t="shared" si="167"/>
        <v>4.6934840000000033</v>
      </c>
      <c r="I1383" s="2">
        <f t="array" ref="I1383">SUMPRODUCT(B1367:B1386, (ROW(B1367:B1386)-ROW(B1367)+1)) / (20*21/2)</f>
        <v>5.7567161904761894</v>
      </c>
      <c r="J1383" s="2">
        <f t="shared" si="170"/>
        <v>5.6563491578534739</v>
      </c>
      <c r="K1383" s="2">
        <f t="shared" si="164"/>
        <v>5.336542509384409</v>
      </c>
    </row>
    <row r="1384" spans="1:11" ht="13.5" x14ac:dyDescent="0.25">
      <c r="A1384" s="4">
        <f>TITRES_STAT!B1387</f>
        <v>44026</v>
      </c>
      <c r="B1384" s="2">
        <f>TITRES_STAT!D1387</f>
        <v>5.6665000000000001</v>
      </c>
      <c r="C1384" s="2">
        <f t="shared" si="165"/>
        <v>-0.12680000000000025</v>
      </c>
      <c r="D1384" s="2">
        <f t="shared" si="166"/>
        <v>5.77522</v>
      </c>
      <c r="E1384" s="2">
        <f t="shared" si="168"/>
        <v>5.7706600000000003</v>
      </c>
      <c r="F1384" s="2">
        <f t="shared" si="169"/>
        <v>5.7221400000000013</v>
      </c>
      <c r="G1384" s="2">
        <f t="shared" si="163"/>
        <v>5.2242480000000011</v>
      </c>
      <c r="H1384" s="2">
        <f t="shared" si="167"/>
        <v>4.7001855000000043</v>
      </c>
      <c r="I1384" s="2">
        <f t="array" ref="I1384">SUMPRODUCT(B1368:B1387, (ROW(B1368:B1387)-ROW(B1368)+1)) / (20*21/2)</f>
        <v>5.7615157142857143</v>
      </c>
      <c r="J1384" s="2">
        <f t="shared" si="170"/>
        <v>5.6573159047245714</v>
      </c>
      <c r="K1384" s="2">
        <f t="shared" si="164"/>
        <v>5.3494820188203143</v>
      </c>
    </row>
    <row r="1385" spans="1:11" ht="13.5" x14ac:dyDescent="0.25">
      <c r="A1385" s="4">
        <f>TITRES_STAT!B1388</f>
        <v>44027</v>
      </c>
      <c r="B1385" s="2">
        <f>TITRES_STAT!D1388</f>
        <v>5.6665000000000001</v>
      </c>
      <c r="C1385" s="2">
        <f t="shared" si="165"/>
        <v>0</v>
      </c>
      <c r="D1385" s="2">
        <f t="shared" si="166"/>
        <v>5.73698</v>
      </c>
      <c r="E1385" s="2">
        <f t="shared" si="168"/>
        <v>5.7602099999999998</v>
      </c>
      <c r="F1385" s="2">
        <f t="shared" si="169"/>
        <v>5.7361100000000009</v>
      </c>
      <c r="G1385" s="2">
        <f t="shared" si="163"/>
        <v>5.2485760000000008</v>
      </c>
      <c r="H1385" s="2">
        <f t="shared" si="167"/>
        <v>4.7064120000000038</v>
      </c>
      <c r="I1385" s="2">
        <f t="array" ref="I1385">SUMPRODUCT(B1369:B1388, (ROW(B1369:B1388)-ROW(B1369)+1)) / (20*21/2)</f>
        <v>5.7610109523809516</v>
      </c>
      <c r="J1385" s="2">
        <f t="shared" si="170"/>
        <v>5.6581905804650878</v>
      </c>
      <c r="K1385" s="2">
        <f t="shared" si="164"/>
        <v>5.3619140965136349</v>
      </c>
    </row>
    <row r="1386" spans="1:11" ht="13.5" x14ac:dyDescent="0.25">
      <c r="A1386" s="4">
        <f>TITRES_STAT!B1389</f>
        <v>44028</v>
      </c>
      <c r="B1386" s="2">
        <f>TITRES_STAT!D1389</f>
        <v>5.7088000000000001</v>
      </c>
      <c r="C1386" s="2">
        <f t="shared" si="165"/>
        <v>4.2300000000000004E-2</v>
      </c>
      <c r="D1386" s="2">
        <f t="shared" si="166"/>
        <v>5.72288</v>
      </c>
      <c r="E1386" s="2">
        <f t="shared" si="168"/>
        <v>5.7655399999999997</v>
      </c>
      <c r="F1386" s="2">
        <f t="shared" si="169"/>
        <v>5.7429049999999995</v>
      </c>
      <c r="G1386" s="2">
        <f t="shared" si="163"/>
        <v>5.2729260000000009</v>
      </c>
      <c r="H1386" s="2">
        <f t="shared" si="167"/>
        <v>4.712313500000004</v>
      </c>
      <c r="I1386" s="2">
        <f t="array" ref="I1386">SUMPRODUCT(B1370:B1389, (ROW(B1370:B1389)-ROW(B1370)+1)) / (20*21/2)</f>
        <v>5.7585333333333342</v>
      </c>
      <c r="J1386" s="2">
        <f t="shared" si="170"/>
        <v>5.663010525182699</v>
      </c>
      <c r="K1386" s="2">
        <f t="shared" si="164"/>
        <v>5.3755174652778059</v>
      </c>
    </row>
    <row r="1387" spans="1:11" ht="13.5" x14ac:dyDescent="0.25">
      <c r="A1387" s="4">
        <f>TITRES_STAT!B1390</f>
        <v>44029</v>
      </c>
      <c r="B1387" s="2">
        <f>TITRES_STAT!D1390</f>
        <v>5.7933000000000003</v>
      </c>
      <c r="C1387" s="2">
        <f t="shared" si="165"/>
        <v>8.4500000000000242E-2</v>
      </c>
      <c r="D1387" s="2">
        <f t="shared" si="166"/>
        <v>5.7256799999999997</v>
      </c>
      <c r="E1387" s="2">
        <f t="shared" si="168"/>
        <v>5.76694</v>
      </c>
      <c r="F1387" s="2">
        <f t="shared" si="169"/>
        <v>5.7564000000000002</v>
      </c>
      <c r="G1387" s="2">
        <f t="shared" si="163"/>
        <v>5.2971480000000009</v>
      </c>
      <c r="H1387" s="2">
        <f t="shared" si="167"/>
        <v>4.7179770000000039</v>
      </c>
      <c r="I1387" s="2">
        <f t="array" ref="I1387">SUMPRODUCT(B1371:B1390, (ROW(B1371:B1390)-ROW(B1371)+1)) / (20*21/2)</f>
        <v>5.758636666666666</v>
      </c>
      <c r="J1387" s="2">
        <f t="shared" si="170"/>
        <v>5.6754190465938708</v>
      </c>
      <c r="K1387" s="2">
        <f t="shared" si="164"/>
        <v>5.391901094090441</v>
      </c>
    </row>
    <row r="1388" spans="1:11" ht="13.5" x14ac:dyDescent="0.25">
      <c r="A1388" s="4">
        <f>TITRES_STAT!B1391</f>
        <v>44032</v>
      </c>
      <c r="B1388" s="2">
        <f>TITRES_STAT!D1391</f>
        <v>5.7511000000000001</v>
      </c>
      <c r="C1388" s="2">
        <f t="shared" si="165"/>
        <v>-4.2200000000000237E-2</v>
      </c>
      <c r="D1388" s="2">
        <f t="shared" si="166"/>
        <v>5.7172400000000012</v>
      </c>
      <c r="E1388" s="2">
        <f t="shared" si="168"/>
        <v>5.7641200000000001</v>
      </c>
      <c r="F1388" s="2">
        <f t="shared" si="169"/>
        <v>5.7686149999999996</v>
      </c>
      <c r="G1388" s="2">
        <f t="shared" si="163"/>
        <v>5.321352000000001</v>
      </c>
      <c r="H1388" s="2">
        <f t="shared" si="167"/>
        <v>4.724461500000003</v>
      </c>
      <c r="I1388" s="2">
        <f t="array" ref="I1388">SUMPRODUCT(B1372:B1391, (ROW(B1372:B1391)-ROW(B1372)+1)) / (20*21/2)</f>
        <v>5.7646085714285702</v>
      </c>
      <c r="J1388" s="2">
        <f t="shared" si="170"/>
        <v>5.6826267564420734</v>
      </c>
      <c r="K1388" s="2">
        <f t="shared" si="164"/>
        <v>5.4059873256947375</v>
      </c>
    </row>
    <row r="1389" spans="1:11" ht="13.5" x14ac:dyDescent="0.25">
      <c r="A1389" s="4">
        <f>TITRES_STAT!B1392</f>
        <v>44033</v>
      </c>
      <c r="B1389" s="2">
        <f>TITRES_STAT!D1392</f>
        <v>5.7426000000000004</v>
      </c>
      <c r="C1389" s="2">
        <f t="shared" si="165"/>
        <v>-8.49999999999973E-3</v>
      </c>
      <c r="D1389" s="2">
        <f t="shared" si="166"/>
        <v>5.7324599999999997</v>
      </c>
      <c r="E1389" s="2">
        <f t="shared" si="168"/>
        <v>5.7538400000000012</v>
      </c>
      <c r="F1389" s="2">
        <f t="shared" si="169"/>
        <v>5.771115</v>
      </c>
      <c r="G1389" s="2">
        <f t="shared" si="163"/>
        <v>5.3454679999999994</v>
      </c>
      <c r="H1389" s="2">
        <f t="shared" si="167"/>
        <v>4.7318945000000028</v>
      </c>
      <c r="I1389" s="2">
        <f t="array" ref="I1389">SUMPRODUCT(B1373:B1392, (ROW(B1373:B1392)-ROW(B1373)+1)) / (20*21/2)</f>
        <v>5.7743609523809516</v>
      </c>
      <c r="J1389" s="2">
        <f t="shared" si="170"/>
        <v>5.68833849392378</v>
      </c>
      <c r="K1389" s="2">
        <f t="shared" si="164"/>
        <v>5.4191878227263164</v>
      </c>
    </row>
    <row r="1390" spans="1:11" ht="13.5" x14ac:dyDescent="0.25">
      <c r="A1390" s="4">
        <f>TITRES_STAT!B1393</f>
        <v>44034</v>
      </c>
      <c r="B1390" s="2">
        <f>TITRES_STAT!D1393</f>
        <v>5.7721999999999998</v>
      </c>
      <c r="C1390" s="2">
        <f t="shared" si="165"/>
        <v>2.9599999999999405E-2</v>
      </c>
      <c r="D1390" s="2">
        <f t="shared" si="166"/>
        <v>5.7536000000000005</v>
      </c>
      <c r="E1390" s="2">
        <f t="shared" si="168"/>
        <v>5.7452899999999998</v>
      </c>
      <c r="F1390" s="2">
        <f t="shared" si="169"/>
        <v>5.7686949999999992</v>
      </c>
      <c r="G1390" s="2">
        <f t="shared" si="163"/>
        <v>5.3689379999999991</v>
      </c>
      <c r="H1390" s="2">
        <f t="shared" si="167"/>
        <v>4.7397645000000042</v>
      </c>
      <c r="I1390" s="2">
        <f t="array" ref="I1390">SUMPRODUCT(B1374:B1393, (ROW(B1374:B1393)-ROW(B1374)+1)) / (20*21/2)</f>
        <v>5.7848538095238089</v>
      </c>
      <c r="J1390" s="2">
        <f t="shared" si="170"/>
        <v>5.6963253040262769</v>
      </c>
      <c r="K1390" s="2">
        <f t="shared" si="164"/>
        <v>5.4330314375213629</v>
      </c>
    </row>
    <row r="1391" spans="1:11" ht="13.5" x14ac:dyDescent="0.25">
      <c r="A1391" s="4">
        <f>TITRES_STAT!B1394</f>
        <v>44035</v>
      </c>
      <c r="B1391" s="2">
        <f>TITRES_STAT!D1394</f>
        <v>5.8314000000000004</v>
      </c>
      <c r="C1391" s="2">
        <f t="shared" si="165"/>
        <v>5.9200000000000585E-2</v>
      </c>
      <c r="D1391" s="2">
        <f t="shared" si="166"/>
        <v>5.7781199999999995</v>
      </c>
      <c r="E1391" s="2">
        <f t="shared" si="168"/>
        <v>5.7505000000000006</v>
      </c>
      <c r="F1391" s="2">
        <f t="shared" si="169"/>
        <v>5.7712999999999992</v>
      </c>
      <c r="G1391" s="2">
        <f t="shared" si="163"/>
        <v>5.3908680000000002</v>
      </c>
      <c r="H1391" s="2">
        <f t="shared" si="167"/>
        <v>4.7479510000000031</v>
      </c>
      <c r="I1391" s="2">
        <f t="array" ref="I1391">SUMPRODUCT(B1375:B1394, (ROW(B1375:B1394)-ROW(B1375)+1)) / (20*21/2)</f>
        <v>5.794400476190475</v>
      </c>
      <c r="J1391" s="2">
        <f t="shared" si="170"/>
        <v>5.7091895607856795</v>
      </c>
      <c r="K1391" s="2">
        <f t="shared" si="164"/>
        <v>5.4486537340891532</v>
      </c>
    </row>
    <row r="1392" spans="1:11" ht="13.5" x14ac:dyDescent="0.25">
      <c r="A1392" s="4">
        <f>TITRES_STAT!B1395</f>
        <v>44036</v>
      </c>
      <c r="B1392" s="2">
        <f>TITRES_STAT!D1395</f>
        <v>5.8737000000000004</v>
      </c>
      <c r="C1392" s="2">
        <f t="shared" si="165"/>
        <v>4.2300000000000004E-2</v>
      </c>
      <c r="D1392" s="2">
        <f t="shared" si="166"/>
        <v>5.7942000000000009</v>
      </c>
      <c r="E1392" s="2">
        <f t="shared" si="168"/>
        <v>5.7599400000000003</v>
      </c>
      <c r="F1392" s="2">
        <f t="shared" si="169"/>
        <v>5.7762249999999993</v>
      </c>
      <c r="G1392" s="2">
        <f t="shared" si="163"/>
        <v>5.4122400000000006</v>
      </c>
      <c r="H1392" s="2">
        <f t="shared" si="167"/>
        <v>4.7563490000000037</v>
      </c>
      <c r="I1392" s="2">
        <f t="array" ref="I1392">SUMPRODUCT(B1376:B1395, (ROW(B1376:B1395)-ROW(B1376)+1)) / (20*21/2)</f>
        <v>5.817369523809524</v>
      </c>
      <c r="J1392" s="2">
        <f t="shared" si="170"/>
        <v>5.7248572216632336</v>
      </c>
      <c r="K1392" s="2">
        <f t="shared" si="164"/>
        <v>5.4653222151052656</v>
      </c>
    </row>
    <row r="1393" spans="1:11" ht="13.5" x14ac:dyDescent="0.25">
      <c r="A1393" s="4">
        <f>TITRES_STAT!B1396</f>
        <v>44039</v>
      </c>
      <c r="B1393" s="2">
        <f>TITRES_STAT!D1396</f>
        <v>5.8864000000000001</v>
      </c>
      <c r="C1393" s="2">
        <f t="shared" si="165"/>
        <v>1.2699999999999712E-2</v>
      </c>
      <c r="D1393" s="2">
        <f t="shared" si="166"/>
        <v>5.8212600000000005</v>
      </c>
      <c r="E1393" s="2">
        <f t="shared" si="168"/>
        <v>5.7692500000000013</v>
      </c>
      <c r="F1393" s="2">
        <f t="shared" si="169"/>
        <v>5.7776599999999991</v>
      </c>
      <c r="G1393" s="2">
        <f t="shared" si="163"/>
        <v>5.4330400000000001</v>
      </c>
      <c r="H1393" s="2">
        <f t="shared" si="167"/>
        <v>4.7648930000000034</v>
      </c>
      <c r="I1393" s="2">
        <f t="array" ref="I1393">SUMPRODUCT(B1377:B1396, (ROW(B1377:B1396)-ROW(B1377)+1)) / (20*21/2)</f>
        <v>5.8375352380952377</v>
      </c>
      <c r="J1393" s="2">
        <f t="shared" si="170"/>
        <v>5.7402422481714979</v>
      </c>
      <c r="K1393" s="2">
        <f t="shared" si="164"/>
        <v>5.4818350694148634</v>
      </c>
    </row>
    <row r="1394" spans="1:11" ht="13.5" x14ac:dyDescent="0.25">
      <c r="A1394" s="4">
        <f>TITRES_STAT!B1397</f>
        <v>44040</v>
      </c>
      <c r="B1394" s="2">
        <f>TITRES_STAT!D1397</f>
        <v>5.8779000000000003</v>
      </c>
      <c r="C1394" s="2">
        <f t="shared" si="165"/>
        <v>-8.49999999999973E-3</v>
      </c>
      <c r="D1394" s="2">
        <f t="shared" si="166"/>
        <v>5.8483200000000002</v>
      </c>
      <c r="E1394" s="2">
        <f t="shared" si="168"/>
        <v>5.7903900000000004</v>
      </c>
      <c r="F1394" s="2">
        <f t="shared" si="169"/>
        <v>5.780524999999999</v>
      </c>
      <c r="G1394" s="2">
        <f t="shared" ref="G1394:G1457" si="171">AVERAGE(B1345:B1394)</f>
        <v>5.454002</v>
      </c>
      <c r="H1394" s="2">
        <f t="shared" si="167"/>
        <v>4.7733120000000033</v>
      </c>
      <c r="I1394" s="2">
        <f t="array" ref="I1394">SUMPRODUCT(B1378:B1397, (ROW(B1378:B1397)-ROW(B1378)+1)) / (20*21/2)</f>
        <v>5.865704285714286</v>
      </c>
      <c r="J1394" s="2">
        <f t="shared" si="170"/>
        <v>5.7533525102504033</v>
      </c>
      <c r="K1394" s="2">
        <f t="shared" si="164"/>
        <v>5.4973670274770257</v>
      </c>
    </row>
    <row r="1395" spans="1:11" ht="13.5" x14ac:dyDescent="0.25">
      <c r="A1395" s="4">
        <f>TITRES_STAT!B1398</f>
        <v>44041</v>
      </c>
      <c r="B1395" s="2">
        <f>TITRES_STAT!D1398</f>
        <v>6.0217000000000001</v>
      </c>
      <c r="C1395" s="2">
        <f t="shared" si="165"/>
        <v>0.14379999999999971</v>
      </c>
      <c r="D1395" s="2">
        <f t="shared" si="166"/>
        <v>5.8982200000000002</v>
      </c>
      <c r="E1395" s="2">
        <f t="shared" si="168"/>
        <v>5.8259100000000013</v>
      </c>
      <c r="F1395" s="2">
        <f t="shared" si="169"/>
        <v>5.7930599999999988</v>
      </c>
      <c r="G1395" s="2">
        <f t="shared" si="171"/>
        <v>5.4782520000000012</v>
      </c>
      <c r="H1395" s="2">
        <f t="shared" si="167"/>
        <v>4.782367500000003</v>
      </c>
      <c r="I1395" s="2">
        <f t="array" ref="I1395">SUMPRODUCT(B1379:B1398, (ROW(B1379:B1398)-ROW(B1379)+1)) / (20*21/2)</f>
        <v>5.8907066666666665</v>
      </c>
      <c r="J1395" s="2">
        <f t="shared" si="170"/>
        <v>5.7789094140360788</v>
      </c>
      <c r="K1395" s="2">
        <f t="shared" ref="K1395:K1458" si="172">$K$4*B1395+(1-$K$4)*K1394</f>
        <v>5.5179291048308681</v>
      </c>
    </row>
    <row r="1396" spans="1:11" ht="13.5" x14ac:dyDescent="0.25">
      <c r="A1396" s="4">
        <f>TITRES_STAT!B1399</f>
        <v>44042</v>
      </c>
      <c r="B1396" s="2">
        <f>TITRES_STAT!D1399</f>
        <v>6.0048000000000004</v>
      </c>
      <c r="C1396" s="2">
        <f t="shared" si="165"/>
        <v>-1.6899999999999693E-2</v>
      </c>
      <c r="D1396" s="2">
        <f t="shared" si="166"/>
        <v>5.9329000000000001</v>
      </c>
      <c r="E1396" s="2">
        <f t="shared" si="168"/>
        <v>5.8555100000000007</v>
      </c>
      <c r="F1396" s="2">
        <f t="shared" si="169"/>
        <v>5.8105249999999993</v>
      </c>
      <c r="G1396" s="2">
        <f t="shared" si="171"/>
        <v>5.5024940000000004</v>
      </c>
      <c r="H1396" s="2">
        <f t="shared" si="167"/>
        <v>4.7913385000000037</v>
      </c>
      <c r="I1396" s="2">
        <f t="array" ref="I1396">SUMPRODUCT(B1380:B1399, (ROW(B1380:B1399)-ROW(B1380)+1)) / (20*21/2)</f>
        <v>5.9182514285714296</v>
      </c>
      <c r="J1396" s="2">
        <f t="shared" si="170"/>
        <v>5.8004228031754996</v>
      </c>
      <c r="K1396" s="2">
        <f t="shared" si="172"/>
        <v>5.5370220811120099</v>
      </c>
    </row>
    <row r="1397" spans="1:11" ht="13.5" x14ac:dyDescent="0.25">
      <c r="A1397" s="4">
        <f>TITRES_STAT!B1400</f>
        <v>44046</v>
      </c>
      <c r="B1397" s="2">
        <f>TITRES_STAT!D1400</f>
        <v>6.1063000000000001</v>
      </c>
      <c r="C1397" s="2">
        <f t="shared" si="165"/>
        <v>0.1014999999999997</v>
      </c>
      <c r="D1397" s="2">
        <f t="shared" si="166"/>
        <v>5.9794200000000002</v>
      </c>
      <c r="E1397" s="2">
        <f t="shared" si="168"/>
        <v>5.8868100000000014</v>
      </c>
      <c r="F1397" s="2">
        <f t="shared" si="169"/>
        <v>5.8268749999999994</v>
      </c>
      <c r="G1397" s="2">
        <f t="shared" si="171"/>
        <v>5.529674</v>
      </c>
      <c r="H1397" s="2">
        <f t="shared" si="167"/>
        <v>4.8001975000000048</v>
      </c>
      <c r="I1397" s="2">
        <f t="array" ref="I1397">SUMPRODUCT(B1381:B1400, (ROW(B1381:B1400)-ROW(B1381)+1)) / (20*21/2)</f>
        <v>5.9464523809523815</v>
      </c>
      <c r="J1397" s="2">
        <f t="shared" si="170"/>
        <v>5.8295539647778334</v>
      </c>
      <c r="K1397" s="2">
        <f t="shared" si="172"/>
        <v>5.5593467053821266</v>
      </c>
    </row>
    <row r="1398" spans="1:11" ht="13.5" x14ac:dyDescent="0.25">
      <c r="A1398" s="4">
        <f>TITRES_STAT!B1401</f>
        <v>44047</v>
      </c>
      <c r="B1398" s="2">
        <f>TITRES_STAT!D1401</f>
        <v>6.0894000000000004</v>
      </c>
      <c r="C1398" s="2">
        <f t="shared" si="165"/>
        <v>-1.6899999999999693E-2</v>
      </c>
      <c r="D1398" s="2">
        <f t="shared" si="166"/>
        <v>6.0200200000000006</v>
      </c>
      <c r="E1398" s="2">
        <f t="shared" si="168"/>
        <v>5.9206400000000006</v>
      </c>
      <c r="F1398" s="2">
        <f t="shared" si="169"/>
        <v>5.8423800000000004</v>
      </c>
      <c r="G1398" s="2">
        <f t="shared" si="171"/>
        <v>5.558828000000001</v>
      </c>
      <c r="H1398" s="2">
        <f t="shared" si="167"/>
        <v>4.8092405000000031</v>
      </c>
      <c r="I1398" s="2">
        <f t="array" ref="I1398">SUMPRODUCT(B1382:B1401, (ROW(B1382:B1401)-ROW(B1382)+1)) / (20*21/2)</f>
        <v>5.9752576190476194</v>
      </c>
      <c r="J1398" s="2">
        <f t="shared" si="170"/>
        <v>5.8543012062275634</v>
      </c>
      <c r="K1398" s="2">
        <f t="shared" si="172"/>
        <v>5.5801331090926318</v>
      </c>
    </row>
    <row r="1399" spans="1:11" ht="13.5" x14ac:dyDescent="0.25">
      <c r="A1399" s="4">
        <f>TITRES_STAT!B1402</f>
        <v>44048</v>
      </c>
      <c r="B1399" s="2">
        <f>TITRES_STAT!D1402</f>
        <v>6.1315999999999997</v>
      </c>
      <c r="C1399" s="2">
        <f t="shared" si="165"/>
        <v>4.2199999999999349E-2</v>
      </c>
      <c r="D1399" s="2">
        <f t="shared" si="166"/>
        <v>6.0707599999999999</v>
      </c>
      <c r="E1399" s="2">
        <f t="shared" si="168"/>
        <v>5.9595399999999996</v>
      </c>
      <c r="F1399" s="2">
        <f t="shared" si="169"/>
        <v>5.8566900000000004</v>
      </c>
      <c r="G1399" s="2">
        <f t="shared" si="171"/>
        <v>5.5861020000000003</v>
      </c>
      <c r="H1399" s="2">
        <f t="shared" si="167"/>
        <v>4.8183295000000035</v>
      </c>
      <c r="I1399" s="2">
        <f t="array" ref="I1399">SUMPRODUCT(B1383:B1402, (ROW(B1383:B1402)-ROW(B1383)+1)) / (20*21/2)</f>
        <v>6.0162790476190482</v>
      </c>
      <c r="J1399" s="2">
        <f t="shared" si="170"/>
        <v>5.8807106151582715</v>
      </c>
      <c r="K1399" s="2">
        <f t="shared" si="172"/>
        <v>5.601759261677234</v>
      </c>
    </row>
    <row r="1400" spans="1:11" ht="13.5" x14ac:dyDescent="0.25">
      <c r="A1400" s="4">
        <f>TITRES_STAT!B1403</f>
        <v>44049</v>
      </c>
      <c r="B1400" s="2">
        <f>TITRES_STAT!D1403</f>
        <v>6.1528</v>
      </c>
      <c r="C1400" s="2">
        <f t="shared" si="165"/>
        <v>2.120000000000033E-2</v>
      </c>
      <c r="D1400" s="2">
        <f t="shared" si="166"/>
        <v>6.0969800000000003</v>
      </c>
      <c r="E1400" s="2">
        <f t="shared" si="168"/>
        <v>5.9976000000000003</v>
      </c>
      <c r="F1400" s="2">
        <f t="shared" si="169"/>
        <v>5.8714449999999996</v>
      </c>
      <c r="G1400" s="2">
        <f t="shared" si="171"/>
        <v>5.6109920000000013</v>
      </c>
      <c r="H1400" s="2">
        <f t="shared" si="167"/>
        <v>4.8275245000000044</v>
      </c>
      <c r="I1400" s="2">
        <f t="array" ref="I1400">SUMPRODUCT(B1384:B1403, (ROW(B1384:B1403)-ROW(B1384)+1)) / (20*21/2)</f>
        <v>6.0708309523809518</v>
      </c>
      <c r="J1400" s="2">
        <f t="shared" si="170"/>
        <v>5.9066238899051022</v>
      </c>
      <c r="K1400" s="2">
        <f t="shared" si="172"/>
        <v>5.6233687023957737</v>
      </c>
    </row>
    <row r="1401" spans="1:11" ht="13.5" x14ac:dyDescent="0.25">
      <c r="A1401" s="4">
        <f>TITRES_STAT!B1404</f>
        <v>44050</v>
      </c>
      <c r="B1401" s="2">
        <f>TITRES_STAT!D1404</f>
        <v>6.1738999999999997</v>
      </c>
      <c r="C1401" s="2">
        <f t="shared" si="165"/>
        <v>2.1099999999999675E-2</v>
      </c>
      <c r="D1401" s="2">
        <f t="shared" si="166"/>
        <v>6.1307999999999998</v>
      </c>
      <c r="E1401" s="2">
        <f t="shared" si="168"/>
        <v>6.0318500000000004</v>
      </c>
      <c r="F1401" s="2">
        <f t="shared" si="169"/>
        <v>5.8911750000000005</v>
      </c>
      <c r="G1401" s="2">
        <f t="shared" si="171"/>
        <v>5.6353960000000018</v>
      </c>
      <c r="H1401" s="2">
        <f t="shared" si="167"/>
        <v>4.8368660000000041</v>
      </c>
      <c r="I1401" s="2">
        <f t="array" ref="I1401">SUMPRODUCT(B1385:B1404, (ROW(B1385:B1404)-ROW(B1385)+1)) / (20*21/2)</f>
        <v>6.1200409523809522</v>
      </c>
      <c r="J1401" s="2">
        <f t="shared" si="170"/>
        <v>5.9320787575331879</v>
      </c>
      <c r="K1401" s="2">
        <f t="shared" si="172"/>
        <v>5.6449581650469201</v>
      </c>
    </row>
    <row r="1402" spans="1:11" ht="13.5" x14ac:dyDescent="0.25">
      <c r="A1402" s="4">
        <f>TITRES_STAT!B1405</f>
        <v>44053</v>
      </c>
      <c r="B1402" s="2">
        <f>TITRES_STAT!D1405</f>
        <v>6.3219000000000003</v>
      </c>
      <c r="C1402" s="2">
        <f t="shared" si="165"/>
        <v>0.14800000000000058</v>
      </c>
      <c r="D1402" s="2">
        <f t="shared" si="166"/>
        <v>6.1739199999999999</v>
      </c>
      <c r="E1402" s="2">
        <f t="shared" si="168"/>
        <v>6.07667</v>
      </c>
      <c r="F1402" s="2">
        <f t="shared" si="169"/>
        <v>5.918305000000001</v>
      </c>
      <c r="G1402" s="2">
        <f t="shared" si="171"/>
        <v>5.6598700000000015</v>
      </c>
      <c r="H1402" s="2">
        <f t="shared" si="167"/>
        <v>4.847112500000005</v>
      </c>
      <c r="I1402" s="2">
        <f t="array" ref="I1402">SUMPRODUCT(B1386:B1405, (ROW(B1386:B1405)-ROW(B1386)+1)) / (20*21/2)</f>
        <v>6.1533490476190495</v>
      </c>
      <c r="J1402" s="2">
        <f t="shared" si="170"/>
        <v>5.969204590149074</v>
      </c>
      <c r="K1402" s="2">
        <f t="shared" si="172"/>
        <v>5.6715049036725311</v>
      </c>
    </row>
    <row r="1403" spans="1:11" ht="13.5" x14ac:dyDescent="0.25">
      <c r="A1403" s="4">
        <f>TITRES_STAT!B1406</f>
        <v>44054</v>
      </c>
      <c r="B1403" s="2">
        <f>TITRES_STAT!D1406</f>
        <v>6.4911000000000003</v>
      </c>
      <c r="C1403" s="2">
        <f t="shared" si="165"/>
        <v>0.16920000000000002</v>
      </c>
      <c r="D1403" s="2">
        <f t="shared" si="166"/>
        <v>6.2542600000000004</v>
      </c>
      <c r="E1403" s="2">
        <f t="shared" si="168"/>
        <v>6.1371400000000005</v>
      </c>
      <c r="F1403" s="2">
        <f t="shared" si="169"/>
        <v>5.9531950000000009</v>
      </c>
      <c r="G1403" s="2">
        <f t="shared" si="171"/>
        <v>5.6864900000000036</v>
      </c>
      <c r="H1403" s="2">
        <f t="shared" si="167"/>
        <v>4.8582050000000043</v>
      </c>
      <c r="I1403" s="2">
        <f t="array" ref="I1403">SUMPRODUCT(B1387:B1406, (ROW(B1387:B1406)-ROW(B1387)+1)) / (20*21/2)</f>
        <v>6.164501904761905</v>
      </c>
      <c r="J1403" s="2">
        <f t="shared" si="170"/>
        <v>6.0189089148967811</v>
      </c>
      <c r="K1403" s="2">
        <f t="shared" si="172"/>
        <v>5.703645887842236</v>
      </c>
    </row>
    <row r="1404" spans="1:11" ht="13.5" x14ac:dyDescent="0.25">
      <c r="A1404" s="4">
        <f>TITRES_STAT!B1407</f>
        <v>44055</v>
      </c>
      <c r="B1404" s="2">
        <f>TITRES_STAT!D1407</f>
        <v>6.4699</v>
      </c>
      <c r="C1404" s="2">
        <f t="shared" si="165"/>
        <v>-2.120000000000033E-2</v>
      </c>
      <c r="D1404" s="2">
        <f t="shared" si="166"/>
        <v>6.3219199999999995</v>
      </c>
      <c r="E1404" s="2">
        <f t="shared" si="168"/>
        <v>6.1963400000000002</v>
      </c>
      <c r="F1404" s="2">
        <f t="shared" si="169"/>
        <v>5.9933650000000007</v>
      </c>
      <c r="G1404" s="2">
        <f t="shared" si="171"/>
        <v>5.7135120000000033</v>
      </c>
      <c r="H1404" s="2">
        <f t="shared" si="167"/>
        <v>4.8691915000000048</v>
      </c>
      <c r="I1404" s="2">
        <f t="array" ref="I1404">SUMPRODUCT(B1388:B1407, (ROW(B1388:B1407)-ROW(B1388)+1)) / (20*21/2)</f>
        <v>6.1602952380952392</v>
      </c>
      <c r="J1404" s="2">
        <f t="shared" si="170"/>
        <v>6.0618604468113739</v>
      </c>
      <c r="K1404" s="2">
        <f t="shared" si="172"/>
        <v>5.7336950687111674</v>
      </c>
    </row>
    <row r="1405" spans="1:11" ht="13.5" x14ac:dyDescent="0.25">
      <c r="A1405" s="4">
        <f>TITRES_STAT!B1408</f>
        <v>44057</v>
      </c>
      <c r="B1405" s="2">
        <f>TITRES_STAT!D1408</f>
        <v>6.3430999999999997</v>
      </c>
      <c r="C1405" s="2">
        <f t="shared" si="165"/>
        <v>-0.12680000000000025</v>
      </c>
      <c r="D1405" s="2">
        <f t="shared" si="166"/>
        <v>6.3599799999999993</v>
      </c>
      <c r="E1405" s="2">
        <f t="shared" si="168"/>
        <v>6.2284800000000002</v>
      </c>
      <c r="F1405" s="2">
        <f t="shared" si="169"/>
        <v>6.0271950000000007</v>
      </c>
      <c r="G1405" s="2">
        <f t="shared" si="171"/>
        <v>5.7384100000000027</v>
      </c>
      <c r="H1405" s="2">
        <f t="shared" si="167"/>
        <v>4.8796475000000052</v>
      </c>
      <c r="I1405" s="2">
        <f t="array" ref="I1405">SUMPRODUCT(B1389:B1408, (ROW(B1389:B1408)-ROW(B1389)+1)) / (20*21/2)</f>
        <v>6.156290952380953</v>
      </c>
      <c r="J1405" s="2">
        <f t="shared" si="170"/>
        <v>6.0886451661626717</v>
      </c>
      <c r="K1405" s="2">
        <f t="shared" si="172"/>
        <v>5.7575933013107301</v>
      </c>
    </row>
    <row r="1406" spans="1:11" ht="13.5" x14ac:dyDescent="0.25">
      <c r="A1406" s="4">
        <f>TITRES_STAT!B1409</f>
        <v>44060</v>
      </c>
      <c r="B1406" s="2">
        <f>TITRES_STAT!D1409</f>
        <v>6.1443000000000003</v>
      </c>
      <c r="C1406" s="2">
        <f t="shared" si="165"/>
        <v>-0.19879999999999942</v>
      </c>
      <c r="D1406" s="2">
        <f t="shared" si="166"/>
        <v>6.3540600000000005</v>
      </c>
      <c r="E1406" s="2">
        <f t="shared" si="168"/>
        <v>6.2424300000000006</v>
      </c>
      <c r="F1406" s="2">
        <f t="shared" si="169"/>
        <v>6.0489700000000006</v>
      </c>
      <c r="G1406" s="2">
        <f t="shared" si="171"/>
        <v>5.7597460000000025</v>
      </c>
      <c r="H1406" s="2">
        <f t="shared" si="167"/>
        <v>4.889027000000004</v>
      </c>
      <c r="I1406" s="2">
        <f t="array" ref="I1406">SUMPRODUCT(B1390:B1409, (ROW(B1390:B1409)-ROW(B1390)+1)) / (20*21/2)</f>
        <v>6.1578657142857134</v>
      </c>
      <c r="J1406" s="2">
        <f t="shared" si="170"/>
        <v>6.0939456265281322</v>
      </c>
      <c r="K1406" s="2">
        <f t="shared" si="172"/>
        <v>5.7727582698867792</v>
      </c>
    </row>
    <row r="1407" spans="1:11" ht="13.5" x14ac:dyDescent="0.25">
      <c r="A1407" s="4">
        <f>TITRES_STAT!B1410</f>
        <v>44061</v>
      </c>
      <c r="B1407" s="2">
        <f>TITRES_STAT!D1410</f>
        <v>6.0048000000000004</v>
      </c>
      <c r="C1407" s="2">
        <f t="shared" si="165"/>
        <v>-0.13949999999999996</v>
      </c>
      <c r="D1407" s="2">
        <f t="shared" si="166"/>
        <v>6.2906399999999998</v>
      </c>
      <c r="E1407" s="2">
        <f t="shared" si="168"/>
        <v>6.2322800000000012</v>
      </c>
      <c r="F1407" s="2">
        <f t="shared" si="169"/>
        <v>6.0595450000000017</v>
      </c>
      <c r="G1407" s="2">
        <f t="shared" si="171"/>
        <v>5.7774660000000013</v>
      </c>
      <c r="H1407" s="2">
        <f t="shared" si="167"/>
        <v>4.8978120000000054</v>
      </c>
      <c r="I1407" s="2">
        <f t="array" ref="I1407">SUMPRODUCT(B1391:B1410, (ROW(B1391:B1410)-ROW(B1391)+1)) / (20*21/2)</f>
        <v>6.1767128571428573</v>
      </c>
      <c r="J1407" s="2">
        <f t="shared" si="170"/>
        <v>6.0854555668587862</v>
      </c>
      <c r="K1407" s="2">
        <f t="shared" si="172"/>
        <v>5.7818579455774941</v>
      </c>
    </row>
    <row r="1408" spans="1:11" ht="13.5" x14ac:dyDescent="0.25">
      <c r="A1408" s="4">
        <f>TITRES_STAT!B1411</f>
        <v>44062</v>
      </c>
      <c r="B1408" s="2">
        <f>TITRES_STAT!D1411</f>
        <v>6.0175000000000001</v>
      </c>
      <c r="C1408" s="2">
        <f t="shared" si="165"/>
        <v>1.2699999999999712E-2</v>
      </c>
      <c r="D1408" s="2">
        <f t="shared" si="166"/>
        <v>6.1959199999999992</v>
      </c>
      <c r="E1408" s="2">
        <f t="shared" si="168"/>
        <v>6.2250899999999998</v>
      </c>
      <c r="F1408" s="2">
        <f t="shared" si="169"/>
        <v>6.0728650000000011</v>
      </c>
      <c r="G1408" s="2">
        <f t="shared" si="171"/>
        <v>5.795440000000001</v>
      </c>
      <c r="H1408" s="2">
        <f t="shared" si="167"/>
        <v>4.9066605000000045</v>
      </c>
      <c r="I1408" s="2">
        <f t="array" ref="I1408">SUMPRODUCT(B1392:B1411, (ROW(B1392:B1411)-ROW(B1392)+1)) / (20*21/2)</f>
        <v>6.2043795238095232</v>
      </c>
      <c r="J1408" s="2">
        <f t="shared" si="170"/>
        <v>6.0789836081103301</v>
      </c>
      <c r="K1408" s="2">
        <f t="shared" si="172"/>
        <v>5.7910988104568082</v>
      </c>
    </row>
    <row r="1409" spans="1:11" ht="13.5" x14ac:dyDescent="0.25">
      <c r="A1409" s="4">
        <f>TITRES_STAT!B1412</f>
        <v>44064</v>
      </c>
      <c r="B1409" s="2">
        <f>TITRES_STAT!D1412</f>
        <v>6.0894000000000004</v>
      </c>
      <c r="C1409" s="2">
        <f t="shared" si="165"/>
        <v>7.1900000000000297E-2</v>
      </c>
      <c r="D1409" s="2">
        <f t="shared" si="166"/>
        <v>6.1198200000000007</v>
      </c>
      <c r="E1409" s="2">
        <f t="shared" si="168"/>
        <v>6.2208699999999997</v>
      </c>
      <c r="F1409" s="2">
        <f t="shared" si="169"/>
        <v>6.0902050000000001</v>
      </c>
      <c r="G1409" s="2">
        <f t="shared" si="171"/>
        <v>5.816504000000001</v>
      </c>
      <c r="H1409" s="2">
        <f t="shared" si="167"/>
        <v>4.9158685000000055</v>
      </c>
      <c r="I1409" s="2">
        <f t="array" ref="I1409">SUMPRODUCT(B1393:B1412, (ROW(B1393:B1412)-ROW(B1393)+1)) / (20*21/2)</f>
        <v>6.2333361904761917</v>
      </c>
      <c r="J1409" s="2">
        <f t="shared" si="170"/>
        <v>6.0799756454331559</v>
      </c>
      <c r="K1409" s="2">
        <f t="shared" si="172"/>
        <v>5.8027968963212473</v>
      </c>
    </row>
    <row r="1410" spans="1:11" ht="13.5" x14ac:dyDescent="0.25">
      <c r="A1410" s="4">
        <f>TITRES_STAT!B1413</f>
        <v>44067</v>
      </c>
      <c r="B1410" s="2">
        <f>TITRES_STAT!D1413</f>
        <v>6.2881</v>
      </c>
      <c r="C1410" s="2">
        <f t="shared" si="165"/>
        <v>0.19869999999999965</v>
      </c>
      <c r="D1410" s="2">
        <f t="shared" si="166"/>
        <v>6.1088200000000006</v>
      </c>
      <c r="E1410" s="2">
        <f t="shared" si="168"/>
        <v>6.2343999999999991</v>
      </c>
      <c r="F1410" s="2">
        <f t="shared" si="169"/>
        <v>6.1160000000000005</v>
      </c>
      <c r="G1410" s="2">
        <f t="shared" si="171"/>
        <v>5.8431920000000011</v>
      </c>
      <c r="H1410" s="2">
        <f t="shared" si="167"/>
        <v>4.9260700000000046</v>
      </c>
      <c r="I1410" s="2">
        <f t="array" ref="I1410">SUMPRODUCT(B1394:B1413, (ROW(B1394:B1413)-ROW(B1394)+1)) / (20*21/2)</f>
        <v>6.2454590476190486</v>
      </c>
      <c r="J1410" s="2">
        <f t="shared" si="170"/>
        <v>6.0997970125347605</v>
      </c>
      <c r="K1410" s="2">
        <f t="shared" si="172"/>
        <v>5.8218283905831587</v>
      </c>
    </row>
    <row r="1411" spans="1:11" ht="13.5" x14ac:dyDescent="0.25">
      <c r="A1411" s="4">
        <f>TITRES_STAT!B1414</f>
        <v>44068</v>
      </c>
      <c r="B1411" s="2">
        <f>TITRES_STAT!D1414</f>
        <v>6.4065000000000003</v>
      </c>
      <c r="C1411" s="2">
        <f t="shared" si="165"/>
        <v>0.11840000000000028</v>
      </c>
      <c r="D1411" s="2">
        <f t="shared" si="166"/>
        <v>6.1612600000000004</v>
      </c>
      <c r="E1411" s="2">
        <f t="shared" si="168"/>
        <v>6.2576599999999996</v>
      </c>
      <c r="F1411" s="2">
        <f t="shared" si="169"/>
        <v>6.144755</v>
      </c>
      <c r="G1411" s="2">
        <f t="shared" si="171"/>
        <v>5.8705980000000011</v>
      </c>
      <c r="H1411" s="2">
        <f t="shared" si="167"/>
        <v>4.9368635000000056</v>
      </c>
      <c r="I1411" s="2">
        <f t="array" ref="I1411">SUMPRODUCT(B1395:B1414, (ROW(B1395:B1414)-ROW(B1395)+1)) / (20*21/2)</f>
        <v>6.2676847619047615</v>
      </c>
      <c r="J1411" s="2">
        <f t="shared" si="170"/>
        <v>6.1290068208647828</v>
      </c>
      <c r="K1411" s="2">
        <f t="shared" si="172"/>
        <v>5.8447566889916622</v>
      </c>
    </row>
    <row r="1412" spans="1:11" ht="13.5" x14ac:dyDescent="0.25">
      <c r="A1412" s="4">
        <f>TITRES_STAT!B1415</f>
        <v>44069</v>
      </c>
      <c r="B1412" s="2">
        <f>TITRES_STAT!D1415</f>
        <v>6.4488000000000003</v>
      </c>
      <c r="C1412" s="2">
        <f t="shared" ref="C1412:C1475" si="173">B1412-B1411</f>
        <v>4.2300000000000004E-2</v>
      </c>
      <c r="D1412" s="2">
        <f t="shared" si="166"/>
        <v>6.2500600000000004</v>
      </c>
      <c r="E1412" s="2">
        <f t="shared" si="168"/>
        <v>6.2703499999999996</v>
      </c>
      <c r="F1412" s="2">
        <f t="shared" si="169"/>
        <v>6.1735099999999994</v>
      </c>
      <c r="G1412" s="2">
        <f t="shared" si="171"/>
        <v>5.8952160000000005</v>
      </c>
      <c r="H1412" s="2">
        <f t="shared" si="167"/>
        <v>4.9478685000000056</v>
      </c>
      <c r="I1412" s="2">
        <f t="array" ref="I1412">SUMPRODUCT(B1396:B1415, (ROW(B1396:B1415)-ROW(B1396)+1)) / (20*21/2)</f>
        <v>6.2872928571428561</v>
      </c>
      <c r="J1412" s="2">
        <f t="shared" si="170"/>
        <v>6.1594633141157562</v>
      </c>
      <c r="K1412" s="2">
        <f t="shared" si="172"/>
        <v>5.8684446619723811</v>
      </c>
    </row>
    <row r="1413" spans="1:11" ht="13.5" x14ac:dyDescent="0.25">
      <c r="A1413" s="4">
        <f>TITRES_STAT!B1416</f>
        <v>44070</v>
      </c>
      <c r="B1413" s="2">
        <f>TITRES_STAT!D1416</f>
        <v>6.3007999999999997</v>
      </c>
      <c r="C1413" s="2">
        <f t="shared" si="173"/>
        <v>-0.14800000000000058</v>
      </c>
      <c r="D1413" s="2">
        <f t="shared" si="166"/>
        <v>6.3067200000000003</v>
      </c>
      <c r="E1413" s="2">
        <f t="shared" si="168"/>
        <v>6.2513199999999998</v>
      </c>
      <c r="F1413" s="2">
        <f t="shared" si="169"/>
        <v>6.1942300000000001</v>
      </c>
      <c r="G1413" s="2">
        <f t="shared" si="171"/>
        <v>5.9152240000000003</v>
      </c>
      <c r="H1413" s="2">
        <f t="shared" si="167"/>
        <v>4.958133500000006</v>
      </c>
      <c r="I1413" s="2">
        <f t="array" ref="I1413">SUMPRODUCT(B1397:B1416, (ROW(B1397:B1416)-ROW(B1397)+1)) / (20*21/2)</f>
        <v>6.2928919047619045</v>
      </c>
      <c r="J1413" s="2">
        <f t="shared" si="170"/>
        <v>6.172923950866636</v>
      </c>
      <c r="K1413" s="2">
        <f t="shared" si="172"/>
        <v>5.885399773267582</v>
      </c>
    </row>
    <row r="1414" spans="1:11" ht="13.5" x14ac:dyDescent="0.25">
      <c r="A1414" s="4">
        <f>TITRES_STAT!B1417</f>
        <v>44071</v>
      </c>
      <c r="B1414" s="2">
        <f>TITRES_STAT!D1417</f>
        <v>6.4276</v>
      </c>
      <c r="C1414" s="2">
        <f t="shared" si="173"/>
        <v>0.12680000000000025</v>
      </c>
      <c r="D1414" s="2">
        <f t="shared" si="166"/>
        <v>6.3743600000000002</v>
      </c>
      <c r="E1414" s="2">
        <f t="shared" si="168"/>
        <v>6.2470900000000009</v>
      </c>
      <c r="F1414" s="2">
        <f t="shared" si="169"/>
        <v>6.2217149999999997</v>
      </c>
      <c r="G1414" s="2">
        <f t="shared" si="171"/>
        <v>5.9356200000000001</v>
      </c>
      <c r="H1414" s="2">
        <f t="shared" si="167"/>
        <v>4.9690325000000062</v>
      </c>
      <c r="I1414" s="2">
        <f t="array" ref="I1414">SUMPRODUCT(B1398:B1417, (ROW(B1398:B1417)-ROW(B1398)+1)) / (20*21/2)</f>
        <v>6.3111766666666664</v>
      </c>
      <c r="J1414" s="2">
        <f t="shared" si="170"/>
        <v>6.1971788126888612</v>
      </c>
      <c r="K1414" s="2">
        <f t="shared" si="172"/>
        <v>5.9066625272570885</v>
      </c>
    </row>
    <row r="1415" spans="1:11" ht="13.5" x14ac:dyDescent="0.25">
      <c r="A1415" s="4">
        <f>TITRES_STAT!B1418</f>
        <v>44074</v>
      </c>
      <c r="B1415" s="2">
        <f>TITRES_STAT!D1418</f>
        <v>6.4276</v>
      </c>
      <c r="C1415" s="2">
        <f t="shared" si="173"/>
        <v>0</v>
      </c>
      <c r="D1415" s="2">
        <f t="shared" ref="D1415:D1478" si="174">AVERAGE(B1411:B1415)</f>
        <v>6.4022600000000001</v>
      </c>
      <c r="E1415" s="2">
        <f t="shared" si="168"/>
        <v>6.2555399999999999</v>
      </c>
      <c r="F1415" s="2">
        <f t="shared" si="169"/>
        <v>6.2420099999999996</v>
      </c>
      <c r="G1415" s="2">
        <f t="shared" si="171"/>
        <v>5.9564299999999992</v>
      </c>
      <c r="H1415" s="2">
        <f t="shared" si="167"/>
        <v>4.9799315000000055</v>
      </c>
      <c r="I1415" s="2">
        <f t="array" ref="I1415">SUMPRODUCT(B1399:B1418, (ROW(B1399:B1418)-ROW(B1399)+1)) / (20*21/2)</f>
        <v>6.325411428571428</v>
      </c>
      <c r="J1415" s="2">
        <f t="shared" si="170"/>
        <v>6.2191236876708746</v>
      </c>
      <c r="K1415" s="2">
        <f t="shared" si="172"/>
        <v>5.9270914477568102</v>
      </c>
    </row>
    <row r="1416" spans="1:11" ht="13.5" x14ac:dyDescent="0.25">
      <c r="A1416" s="4">
        <f>TITRES_STAT!B1419</f>
        <v>44075</v>
      </c>
      <c r="B1416" s="2">
        <f>TITRES_STAT!D1419</f>
        <v>6.3007999999999997</v>
      </c>
      <c r="C1416" s="2">
        <f t="shared" si="173"/>
        <v>-0.12680000000000025</v>
      </c>
      <c r="D1416" s="2">
        <f t="shared" si="174"/>
        <v>6.3811199999999992</v>
      </c>
      <c r="E1416" s="2">
        <f t="shared" si="168"/>
        <v>6.2711900000000007</v>
      </c>
      <c r="F1416" s="2">
        <f t="shared" si="169"/>
        <v>6.2568099999999998</v>
      </c>
      <c r="G1416" s="2">
        <f t="shared" si="171"/>
        <v>5.9709879999999984</v>
      </c>
      <c r="H1416" s="2">
        <f t="shared" si="167"/>
        <v>4.990196500000005</v>
      </c>
      <c r="I1416" s="2">
        <f t="array" ref="I1416">SUMPRODUCT(B1400:B1419, (ROW(B1400:B1419)-ROW(B1400)+1)) / (20*21/2)</f>
        <v>6.3384557142857139</v>
      </c>
      <c r="J1416" s="2">
        <f t="shared" si="170"/>
        <v>6.2269023840831714</v>
      </c>
      <c r="K1416" s="2">
        <f t="shared" si="172"/>
        <v>5.9417466850996812</v>
      </c>
    </row>
    <row r="1417" spans="1:11" ht="13.5" x14ac:dyDescent="0.25">
      <c r="A1417" s="4">
        <f>TITRES_STAT!B1420</f>
        <v>44076</v>
      </c>
      <c r="B1417" s="2">
        <f>TITRES_STAT!D1420</f>
        <v>6.4488000000000003</v>
      </c>
      <c r="C1417" s="2">
        <f t="shared" si="173"/>
        <v>0.14800000000000058</v>
      </c>
      <c r="D1417" s="2">
        <f t="shared" si="174"/>
        <v>6.3811200000000001</v>
      </c>
      <c r="E1417" s="2">
        <f t="shared" si="168"/>
        <v>6.3155900000000003</v>
      </c>
      <c r="F1417" s="2">
        <f t="shared" si="169"/>
        <v>6.2739349999999998</v>
      </c>
      <c r="G1417" s="2">
        <f t="shared" si="171"/>
        <v>5.989495999999999</v>
      </c>
      <c r="H1417" s="2">
        <f t="shared" si="167"/>
        <v>5.0012015000000059</v>
      </c>
      <c r="I1417" s="2">
        <f t="array" ref="I1417">SUMPRODUCT(B1401:B1420, (ROW(B1401:B1420)-ROW(B1401)+1)) / (20*21/2)</f>
        <v>6.3420428571428573</v>
      </c>
      <c r="J1417" s="2">
        <f t="shared" si="170"/>
        <v>6.2480354903609649</v>
      </c>
      <c r="K1417" s="2">
        <f t="shared" si="172"/>
        <v>5.9616311288212627</v>
      </c>
    </row>
    <row r="1418" spans="1:11" ht="13.5" x14ac:dyDescent="0.25">
      <c r="A1418" s="4">
        <f>TITRES_STAT!B1421</f>
        <v>44077</v>
      </c>
      <c r="B1418" s="2">
        <f>TITRES_STAT!D1421</f>
        <v>6.4234</v>
      </c>
      <c r="C1418" s="2">
        <f t="shared" si="173"/>
        <v>-2.5400000000000311E-2</v>
      </c>
      <c r="D1418" s="2">
        <f t="shared" si="174"/>
        <v>6.40564</v>
      </c>
      <c r="E1418" s="2">
        <f t="shared" si="168"/>
        <v>6.3561800000000002</v>
      </c>
      <c r="F1418" s="2">
        <f t="shared" si="169"/>
        <v>6.290635</v>
      </c>
      <c r="G1418" s="2">
        <f t="shared" si="171"/>
        <v>6.0078279999999999</v>
      </c>
      <c r="H1418" s="2">
        <f t="shared" ref="H1418:H1481" si="175">AVERAGE(B1219:B1418)</f>
        <v>5.0120590000000051</v>
      </c>
      <c r="I1418" s="2">
        <f t="array" ref="I1418">SUMPRODUCT(B1402:B1421, (ROW(B1402:B1421)-ROW(B1402)+1)) / (20*21/2)</f>
        <v>6.3406952380952379</v>
      </c>
      <c r="J1418" s="2">
        <f t="shared" si="170"/>
        <v>6.2647368722313495</v>
      </c>
      <c r="K1418" s="2">
        <f t="shared" si="172"/>
        <v>5.9797397120047426</v>
      </c>
    </row>
    <row r="1419" spans="1:11" ht="13.5" x14ac:dyDescent="0.25">
      <c r="A1419" s="4">
        <f>TITRES_STAT!B1422</f>
        <v>44078</v>
      </c>
      <c r="B1419" s="2">
        <f>TITRES_STAT!D1422</f>
        <v>6.4276</v>
      </c>
      <c r="C1419" s="2">
        <f t="shared" si="173"/>
        <v>4.1999999999999815E-3</v>
      </c>
      <c r="D1419" s="2">
        <f t="shared" si="174"/>
        <v>6.40564</v>
      </c>
      <c r="E1419" s="2">
        <f t="shared" si="168"/>
        <v>6.39</v>
      </c>
      <c r="F1419" s="2">
        <f t="shared" si="169"/>
        <v>6.3054349999999992</v>
      </c>
      <c r="G1419" s="2">
        <f t="shared" si="171"/>
        <v>6.0225279999999985</v>
      </c>
      <c r="H1419" s="2">
        <f t="shared" si="175"/>
        <v>5.0231230000000053</v>
      </c>
      <c r="I1419" s="2">
        <f t="array" ref="I1419">SUMPRODUCT(B1403:B1422, (ROW(B1403:B1422)-ROW(B1403)+1)) / (20*21/2)</f>
        <v>6.3468004761904773</v>
      </c>
      <c r="J1419" s="2">
        <f t="shared" si="170"/>
        <v>6.280247646304554</v>
      </c>
      <c r="K1419" s="2">
        <f t="shared" si="172"/>
        <v>5.9973028605535763</v>
      </c>
    </row>
    <row r="1420" spans="1:11" ht="13.5" x14ac:dyDescent="0.25">
      <c r="A1420" s="4">
        <f>TITRES_STAT!B1423</f>
        <v>44081</v>
      </c>
      <c r="B1420" s="2">
        <f>TITRES_STAT!D1423</f>
        <v>6.3430999999999997</v>
      </c>
      <c r="C1420" s="2">
        <f t="shared" si="173"/>
        <v>-8.4500000000000242E-2</v>
      </c>
      <c r="D1420" s="2">
        <f t="shared" si="174"/>
        <v>6.3887400000000003</v>
      </c>
      <c r="E1420" s="2">
        <f t="shared" ref="E1420:E1483" si="176">AVERAGE(B1411:B1420)</f>
        <v>6.3955000000000002</v>
      </c>
      <c r="F1420" s="2">
        <f t="shared" si="169"/>
        <v>6.3149499999999987</v>
      </c>
      <c r="G1420" s="2">
        <f t="shared" si="171"/>
        <v>6.0329779999999982</v>
      </c>
      <c r="H1420" s="2">
        <f t="shared" si="175"/>
        <v>5.0337855000000058</v>
      </c>
      <c r="I1420" s="2">
        <f t="array" ref="I1420">SUMPRODUCT(B1404:B1423, (ROW(B1404:B1423)-ROW(B1404)+1)) / (20*21/2)</f>
        <v>6.3449461904761888</v>
      </c>
      <c r="J1420" s="2">
        <f t="shared" si="170"/>
        <v>6.2862335847517397</v>
      </c>
      <c r="K1420" s="2">
        <f t="shared" si="172"/>
        <v>6.010863532688731</v>
      </c>
    </row>
    <row r="1421" spans="1:11" ht="13.5" x14ac:dyDescent="0.25">
      <c r="A1421" s="4">
        <f>TITRES_STAT!B1424</f>
        <v>44082</v>
      </c>
      <c r="B1421" s="2">
        <f>TITRES_STAT!D1424</f>
        <v>6.3007999999999997</v>
      </c>
      <c r="C1421" s="2">
        <f t="shared" si="173"/>
        <v>-4.2300000000000004E-2</v>
      </c>
      <c r="D1421" s="2">
        <f t="shared" si="174"/>
        <v>6.3887399999999994</v>
      </c>
      <c r="E1421" s="2">
        <f t="shared" si="176"/>
        <v>6.3849299999999998</v>
      </c>
      <c r="F1421" s="2">
        <f t="shared" si="169"/>
        <v>6.3212950000000001</v>
      </c>
      <c r="G1421" s="2">
        <f t="shared" si="171"/>
        <v>6.0434079999999994</v>
      </c>
      <c r="H1421" s="2">
        <f t="shared" si="175"/>
        <v>5.0438235000000056</v>
      </c>
      <c r="I1421" s="2">
        <f t="array" ref="I1421">SUMPRODUCT(B1405:B1424, (ROW(B1405:B1424)-ROW(B1405)+1)) / (20*21/2)</f>
        <v>6.3476066666666675</v>
      </c>
      <c r="J1421" s="2">
        <f t="shared" si="170"/>
        <v>6.2876208623944319</v>
      </c>
      <c r="K1421" s="2">
        <f t="shared" si="172"/>
        <v>6.0222335902303499</v>
      </c>
    </row>
    <row r="1422" spans="1:11" ht="13.5" x14ac:dyDescent="0.25">
      <c r="A1422" s="4">
        <f>TITRES_STAT!B1425</f>
        <v>44083</v>
      </c>
      <c r="B1422" s="2">
        <f>TITRES_STAT!D1425</f>
        <v>6.3853999999999997</v>
      </c>
      <c r="C1422" s="2">
        <f t="shared" si="173"/>
        <v>8.4600000000000009E-2</v>
      </c>
      <c r="D1422" s="2">
        <f t="shared" si="174"/>
        <v>6.3760599999999998</v>
      </c>
      <c r="E1422" s="2">
        <f t="shared" si="176"/>
        <v>6.37859</v>
      </c>
      <c r="F1422" s="2">
        <f t="shared" si="169"/>
        <v>6.3244699999999998</v>
      </c>
      <c r="G1422" s="2">
        <f t="shared" si="171"/>
        <v>6.0556119999999991</v>
      </c>
      <c r="H1422" s="2">
        <f t="shared" si="175"/>
        <v>5.054284500000005</v>
      </c>
      <c r="I1422" s="2">
        <f t="array" ref="I1422">SUMPRODUCT(B1406:B1425, (ROW(B1406:B1425)-ROW(B1406)+1)) / (20*21/2)</f>
        <v>6.3500614285714283</v>
      </c>
      <c r="J1422" s="2">
        <f t="shared" si="170"/>
        <v>6.2969331612140094</v>
      </c>
      <c r="K1422" s="2">
        <f t="shared" si="172"/>
        <v>6.0364754102213167</v>
      </c>
    </row>
    <row r="1423" spans="1:11" ht="13.5" x14ac:dyDescent="0.25">
      <c r="A1423" s="4">
        <f>TITRES_STAT!B1426</f>
        <v>44084</v>
      </c>
      <c r="B1423" s="2">
        <f>TITRES_STAT!D1426</f>
        <v>6.3049999999999997</v>
      </c>
      <c r="C1423" s="2">
        <f t="shared" si="173"/>
        <v>-8.0400000000000027E-2</v>
      </c>
      <c r="D1423" s="2">
        <f t="shared" si="174"/>
        <v>6.3523800000000001</v>
      </c>
      <c r="E1423" s="2">
        <f t="shared" si="176"/>
        <v>6.3790099999999992</v>
      </c>
      <c r="F1423" s="2">
        <f t="shared" si="169"/>
        <v>6.3151649999999986</v>
      </c>
      <c r="G1423" s="2">
        <f t="shared" si="171"/>
        <v>6.0645580000000008</v>
      </c>
      <c r="H1423" s="2">
        <f t="shared" si="175"/>
        <v>5.0643435000000041</v>
      </c>
      <c r="I1423" s="2">
        <f t="array" ref="I1423">SUMPRODUCT(B1407:B1426, (ROW(B1407:B1426)-ROW(B1407)+1)) / (20*21/2)</f>
        <v>6.3457090476190476</v>
      </c>
      <c r="J1423" s="2">
        <f t="shared" si="170"/>
        <v>6.2977014315745805</v>
      </c>
      <c r="K1423" s="2">
        <f t="shared" si="172"/>
        <v>6.0470057862910691</v>
      </c>
    </row>
    <row r="1424" spans="1:11" ht="13.5" x14ac:dyDescent="0.25">
      <c r="A1424" s="4">
        <f>TITRES_STAT!B1427</f>
        <v>44085</v>
      </c>
      <c r="B1424" s="2">
        <f>TITRES_STAT!D1427</f>
        <v>6.3430999999999997</v>
      </c>
      <c r="C1424" s="2">
        <f t="shared" si="173"/>
        <v>3.8100000000000023E-2</v>
      </c>
      <c r="D1424" s="2">
        <f t="shared" si="174"/>
        <v>6.3354799999999996</v>
      </c>
      <c r="E1424" s="2">
        <f t="shared" si="176"/>
        <v>6.3705599999999993</v>
      </c>
      <c r="F1424" s="2">
        <f t="shared" si="169"/>
        <v>6.3088250000000006</v>
      </c>
      <c r="G1424" s="2">
        <f t="shared" si="171"/>
        <v>6.0750080000000004</v>
      </c>
      <c r="H1424" s="2">
        <f t="shared" si="175"/>
        <v>5.0745930000000046</v>
      </c>
      <c r="I1424" s="2">
        <f t="array" ref="I1424">SUMPRODUCT(B1408:B1427, (ROW(B1408:B1427)-ROW(B1408)+1)) / (20*21/2)</f>
        <v>6.3444214285714278</v>
      </c>
      <c r="J1424" s="2">
        <f t="shared" si="170"/>
        <v>6.3020251047579539</v>
      </c>
      <c r="K1424" s="2">
        <f t="shared" si="172"/>
        <v>6.0586173240835768</v>
      </c>
    </row>
    <row r="1425" spans="1:11" ht="13.5" x14ac:dyDescent="0.25">
      <c r="A1425" s="4">
        <f>TITRES_STAT!B1428</f>
        <v>44088</v>
      </c>
      <c r="B1425" s="2">
        <f>TITRES_STAT!D1428</f>
        <v>6.3346</v>
      </c>
      <c r="C1425" s="2">
        <f t="shared" si="173"/>
        <v>-8.49999999999973E-3</v>
      </c>
      <c r="D1425" s="2">
        <f t="shared" si="174"/>
        <v>6.33378</v>
      </c>
      <c r="E1425" s="2">
        <f t="shared" si="176"/>
        <v>6.3612599999999997</v>
      </c>
      <c r="F1425" s="2">
        <f t="shared" si="169"/>
        <v>6.3083999999999989</v>
      </c>
      <c r="G1425" s="2">
        <f t="shared" si="171"/>
        <v>6.0862800000000004</v>
      </c>
      <c r="H1425" s="2">
        <f t="shared" si="175"/>
        <v>5.0845110000000053</v>
      </c>
      <c r="I1425" s="2">
        <f t="array" ref="I1425">SUMPRODUCT(B1409:B1428, (ROW(B1409:B1428)-ROW(B1409)+1)) / (20*21/2)</f>
        <v>6.3336671428571432</v>
      </c>
      <c r="J1425" s="2">
        <f t="shared" si="170"/>
        <v>6.3051274757333866</v>
      </c>
      <c r="K1425" s="2">
        <f t="shared" si="172"/>
        <v>6.0694401741195154</v>
      </c>
    </row>
    <row r="1426" spans="1:11" ht="13.5" x14ac:dyDescent="0.25">
      <c r="A1426" s="4">
        <f>TITRES_STAT!B1429</f>
        <v>44089</v>
      </c>
      <c r="B1426" s="2">
        <f>TITRES_STAT!D1429</f>
        <v>6.2626999999999997</v>
      </c>
      <c r="C1426" s="2">
        <f t="shared" si="173"/>
        <v>-7.1900000000000297E-2</v>
      </c>
      <c r="D1426" s="2">
        <f t="shared" si="174"/>
        <v>6.3261599999999998</v>
      </c>
      <c r="E1426" s="2">
        <f t="shared" si="176"/>
        <v>6.35745</v>
      </c>
      <c r="F1426" s="2">
        <f t="shared" si="169"/>
        <v>6.3143199999999995</v>
      </c>
      <c r="G1426" s="2">
        <f t="shared" si="171"/>
        <v>6.0984239999999996</v>
      </c>
      <c r="H1426" s="2">
        <f t="shared" si="175"/>
        <v>5.0946890000000051</v>
      </c>
      <c r="I1426" s="2">
        <f t="array" ref="I1426">SUMPRODUCT(B1410:B1429, (ROW(B1410:B1429)-ROW(B1410)+1)) / (20*21/2)</f>
        <v>6.3300238095238095</v>
      </c>
      <c r="J1426" s="2">
        <f t="shared" si="170"/>
        <v>6.3010867637587786</v>
      </c>
      <c r="K1426" s="2">
        <f t="shared" si="172"/>
        <v>6.0770189908207106</v>
      </c>
    </row>
    <row r="1427" spans="1:11" ht="13.5" x14ac:dyDescent="0.25">
      <c r="A1427" s="4">
        <f>TITRES_STAT!B1430</f>
        <v>44090</v>
      </c>
      <c r="B1427" s="2">
        <f>TITRES_STAT!D1430</f>
        <v>6.3007999999999997</v>
      </c>
      <c r="C1427" s="2">
        <f t="shared" si="173"/>
        <v>3.8100000000000023E-2</v>
      </c>
      <c r="D1427" s="2">
        <f t="shared" si="174"/>
        <v>6.30924</v>
      </c>
      <c r="E1427" s="2">
        <f t="shared" si="176"/>
        <v>6.3426500000000008</v>
      </c>
      <c r="F1427" s="2">
        <f t="shared" si="169"/>
        <v>6.3291199999999979</v>
      </c>
      <c r="G1427" s="2">
        <f t="shared" si="171"/>
        <v>6.108854</v>
      </c>
      <c r="H1427" s="2">
        <f t="shared" si="175"/>
        <v>5.1045620000000049</v>
      </c>
      <c r="I1427" s="2">
        <f t="array" ref="I1427">SUMPRODUCT(B1411:B1430, (ROW(B1411:B1430)-ROW(B1411)+1)) / (20*21/2)</f>
        <v>6.3193357142857147</v>
      </c>
      <c r="J1427" s="2">
        <f t="shared" si="170"/>
        <v>6.3010594529246085</v>
      </c>
      <c r="K1427" s="2">
        <f t="shared" si="172"/>
        <v>6.085794716670879</v>
      </c>
    </row>
    <row r="1428" spans="1:11" ht="13.5" x14ac:dyDescent="0.25">
      <c r="A1428" s="4">
        <f>TITRES_STAT!B1431</f>
        <v>44091</v>
      </c>
      <c r="B1428" s="2">
        <f>TITRES_STAT!D1431</f>
        <v>6.2161999999999997</v>
      </c>
      <c r="C1428" s="2">
        <f t="shared" si="173"/>
        <v>-8.4600000000000009E-2</v>
      </c>
      <c r="D1428" s="2">
        <f t="shared" si="174"/>
        <v>6.29148</v>
      </c>
      <c r="E1428" s="2">
        <f t="shared" si="176"/>
        <v>6.3219300000000009</v>
      </c>
      <c r="F1428" s="2">
        <f t="shared" ref="F1428:F1491" si="177">AVERAGE(B1409:B1428)</f>
        <v>6.3390549999999992</v>
      </c>
      <c r="G1428" s="2">
        <f t="shared" si="171"/>
        <v>6.117592000000001</v>
      </c>
      <c r="H1428" s="2">
        <f t="shared" si="175"/>
        <v>5.1139705000000051</v>
      </c>
      <c r="I1428" s="2">
        <f t="array" ref="I1428">SUMPRODUCT(B1412:B1431, (ROW(B1412:B1431)-ROW(B1412)+1)) / (20*21/2)</f>
        <v>6.308889047619048</v>
      </c>
      <c r="J1428" s="2">
        <f t="shared" si="170"/>
        <v>6.2929776002651225</v>
      </c>
      <c r="K1428" s="2">
        <f t="shared" si="172"/>
        <v>6.0909086493504523</v>
      </c>
    </row>
    <row r="1429" spans="1:11" ht="13.5" x14ac:dyDescent="0.25">
      <c r="A1429" s="4">
        <f>TITRES_STAT!B1432</f>
        <v>44092</v>
      </c>
      <c r="B1429" s="2">
        <f>TITRES_STAT!D1432</f>
        <v>6.3007999999999997</v>
      </c>
      <c r="C1429" s="2">
        <f t="shared" si="173"/>
        <v>8.4600000000000009E-2</v>
      </c>
      <c r="D1429" s="2">
        <f t="shared" si="174"/>
        <v>6.2830199999999996</v>
      </c>
      <c r="E1429" s="2">
        <f t="shared" si="176"/>
        <v>6.3092500000000005</v>
      </c>
      <c r="F1429" s="2">
        <f t="shared" si="177"/>
        <v>6.3496249999999979</v>
      </c>
      <c r="G1429" s="2">
        <f t="shared" si="171"/>
        <v>6.1266999999999996</v>
      </c>
      <c r="H1429" s="2">
        <f t="shared" si="175"/>
        <v>5.1242150000000048</v>
      </c>
      <c r="I1429" s="2">
        <f t="array" ref="I1429">SUMPRODUCT(B1413:B1432, (ROW(B1413:B1432)-ROW(B1413)+1)) / (20*21/2)</f>
        <v>6.2972285714285716</v>
      </c>
      <c r="J1429" s="2">
        <f t="shared" ref="J1429:J1492" si="178">$J$4*B1429+J1428*(1-$J$4)</f>
        <v>6.2937225907160634</v>
      </c>
      <c r="K1429" s="2">
        <f t="shared" si="172"/>
        <v>6.099139682709259</v>
      </c>
    </row>
    <row r="1430" spans="1:11" ht="13.5" x14ac:dyDescent="0.25">
      <c r="A1430" s="4">
        <f>TITRES_STAT!B1433</f>
        <v>44095</v>
      </c>
      <c r="B1430" s="2">
        <f>TITRES_STAT!D1433</f>
        <v>6.2374000000000001</v>
      </c>
      <c r="C1430" s="2">
        <f t="shared" si="173"/>
        <v>-6.3399999999999679E-2</v>
      </c>
      <c r="D1430" s="2">
        <f t="shared" si="174"/>
        <v>6.2635799999999993</v>
      </c>
      <c r="E1430" s="2">
        <f t="shared" si="176"/>
        <v>6.2986800000000009</v>
      </c>
      <c r="F1430" s="2">
        <f t="shared" si="177"/>
        <v>6.3470899999999988</v>
      </c>
      <c r="G1430" s="2">
        <f t="shared" si="171"/>
        <v>6.1342939999999997</v>
      </c>
      <c r="H1430" s="2">
        <f t="shared" si="175"/>
        <v>5.1338330000000045</v>
      </c>
      <c r="I1430" s="2">
        <f t="array" ref="I1430">SUMPRODUCT(B1414:B1433, (ROW(B1414:B1433)-ROW(B1414)+1)) / (20*21/2)</f>
        <v>6.2842566666666677</v>
      </c>
      <c r="J1430" s="2">
        <f t="shared" si="178"/>
        <v>6.2883585344573909</v>
      </c>
      <c r="K1430" s="2">
        <f t="shared" si="172"/>
        <v>6.1045616559363465</v>
      </c>
    </row>
    <row r="1431" spans="1:11" ht="13.5" x14ac:dyDescent="0.25">
      <c r="A1431" s="4">
        <f>TITRES_STAT!B1434</f>
        <v>44096</v>
      </c>
      <c r="B1431" s="2">
        <f>TITRES_STAT!D1434</f>
        <v>6.2374000000000001</v>
      </c>
      <c r="C1431" s="2">
        <f t="shared" si="173"/>
        <v>0</v>
      </c>
      <c r="D1431" s="2">
        <f t="shared" si="174"/>
        <v>6.2585199999999999</v>
      </c>
      <c r="E1431" s="2">
        <f t="shared" si="176"/>
        <v>6.2923400000000003</v>
      </c>
      <c r="F1431" s="2">
        <f t="shared" si="177"/>
        <v>6.3386349999999982</v>
      </c>
      <c r="G1431" s="2">
        <f t="shared" si="171"/>
        <v>6.1434559999999996</v>
      </c>
      <c r="H1431" s="2">
        <f t="shared" si="175"/>
        <v>5.1435745000000042</v>
      </c>
      <c r="I1431" s="2">
        <f t="array" ref="I1431">SUMPRODUCT(B1415:B1434, (ROW(B1415:B1434)-ROW(B1415)+1)) / (20*21/2)</f>
        <v>6.2718085714285712</v>
      </c>
      <c r="J1431" s="2">
        <f t="shared" si="178"/>
        <v>6.283505340699544</v>
      </c>
      <c r="K1431" s="2">
        <f t="shared" si="172"/>
        <v>6.1097710027623719</v>
      </c>
    </row>
    <row r="1432" spans="1:11" ht="13.5" x14ac:dyDescent="0.25">
      <c r="A1432" s="4">
        <f>TITRES_STAT!B1435</f>
        <v>44097</v>
      </c>
      <c r="B1432" s="2">
        <f>TITRES_STAT!D1435</f>
        <v>6.2161999999999997</v>
      </c>
      <c r="C1432" s="2">
        <f t="shared" si="173"/>
        <v>-2.120000000000033E-2</v>
      </c>
      <c r="D1432" s="2">
        <f t="shared" si="174"/>
        <v>6.2416</v>
      </c>
      <c r="E1432" s="2">
        <f t="shared" si="176"/>
        <v>6.2754200000000004</v>
      </c>
      <c r="F1432" s="2">
        <f t="shared" si="177"/>
        <v>6.327004999999998</v>
      </c>
      <c r="G1432" s="2">
        <f t="shared" si="171"/>
        <v>6.1521940000000015</v>
      </c>
      <c r="H1432" s="2">
        <f t="shared" si="175"/>
        <v>5.1536025000000043</v>
      </c>
      <c r="I1432" s="2">
        <f t="array" ref="I1432">SUMPRODUCT(B1416:B1435, (ROW(B1416:B1435)-ROW(B1416)+1)) / (20*21/2)</f>
        <v>6.2508309523809524</v>
      </c>
      <c r="J1432" s="2">
        <f t="shared" si="178"/>
        <v>6.2770953082519689</v>
      </c>
      <c r="K1432" s="2">
        <f t="shared" si="172"/>
        <v>6.1139446889285534</v>
      </c>
    </row>
    <row r="1433" spans="1:11" ht="13.5" x14ac:dyDescent="0.25">
      <c r="A1433" s="4">
        <f>TITRES_STAT!B1436</f>
        <v>44098</v>
      </c>
      <c r="B1433" s="2">
        <f>TITRES_STAT!D1436</f>
        <v>6.1908000000000003</v>
      </c>
      <c r="C1433" s="2">
        <f t="shared" si="173"/>
        <v>-2.5399999999999423E-2</v>
      </c>
      <c r="D1433" s="2">
        <f t="shared" si="174"/>
        <v>6.2365200000000005</v>
      </c>
      <c r="E1433" s="2">
        <f t="shared" si="176"/>
        <v>6.2640000000000011</v>
      </c>
      <c r="F1433" s="2">
        <f t="shared" si="177"/>
        <v>6.3215049999999975</v>
      </c>
      <c r="G1433" s="2">
        <f t="shared" si="171"/>
        <v>6.1601439999999998</v>
      </c>
      <c r="H1433" s="2">
        <f t="shared" si="175"/>
        <v>5.1635035000000054</v>
      </c>
      <c r="I1433" s="2">
        <f t="array" ref="I1433">SUMPRODUCT(B1417:B1436, (ROW(B1417:B1436)-ROW(B1417)+1)) / (20*21/2)</f>
        <v>6.2427400000000004</v>
      </c>
      <c r="J1433" s="2">
        <f t="shared" si="178"/>
        <v>6.2688767074660667</v>
      </c>
      <c r="K1433" s="2">
        <f t="shared" si="172"/>
        <v>6.1169586226960613</v>
      </c>
    </row>
    <row r="1434" spans="1:11" ht="13.5" x14ac:dyDescent="0.25">
      <c r="A1434" s="4">
        <f>TITRES_STAT!B1437</f>
        <v>44099</v>
      </c>
      <c r="B1434" s="2">
        <f>TITRES_STAT!D1437</f>
        <v>6.1908000000000003</v>
      </c>
      <c r="C1434" s="2">
        <f t="shared" si="173"/>
        <v>0</v>
      </c>
      <c r="D1434" s="2">
        <f t="shared" si="174"/>
        <v>6.2145199999999994</v>
      </c>
      <c r="E1434" s="2">
        <f t="shared" si="176"/>
        <v>6.2487700000000004</v>
      </c>
      <c r="F1434" s="2">
        <f t="shared" si="177"/>
        <v>6.3096649999999981</v>
      </c>
      <c r="G1434" s="2">
        <f t="shared" si="171"/>
        <v>6.1706300000000009</v>
      </c>
      <c r="H1434" s="2">
        <f t="shared" si="175"/>
        <v>5.1729500000000037</v>
      </c>
      <c r="I1434" s="2">
        <f t="array" ref="I1434">SUMPRODUCT(B1418:B1437, (ROW(B1418:B1437)-ROW(B1418)+1)) / (20*21/2)</f>
        <v>6.2173680952380961</v>
      </c>
      <c r="J1434" s="2">
        <f t="shared" si="178"/>
        <v>6.2614408305645366</v>
      </c>
      <c r="K1434" s="2">
        <f t="shared" si="172"/>
        <v>6.1198543629824904</v>
      </c>
    </row>
    <row r="1435" spans="1:11" ht="13.5" x14ac:dyDescent="0.25">
      <c r="A1435" s="4">
        <f>TITRES_STAT!B1438</f>
        <v>44102</v>
      </c>
      <c r="B1435" s="2">
        <f>TITRES_STAT!D1438</f>
        <v>6.0894000000000004</v>
      </c>
      <c r="C1435" s="2">
        <f t="shared" si="173"/>
        <v>-0.10139999999999993</v>
      </c>
      <c r="D1435" s="2">
        <f t="shared" si="174"/>
        <v>6.18492</v>
      </c>
      <c r="E1435" s="2">
        <f t="shared" si="176"/>
        <v>6.2242499999999996</v>
      </c>
      <c r="F1435" s="2">
        <f t="shared" si="177"/>
        <v>6.2927549999999979</v>
      </c>
      <c r="G1435" s="2">
        <f t="shared" si="171"/>
        <v>6.1790880000000019</v>
      </c>
      <c r="H1435" s="2">
        <f t="shared" si="175"/>
        <v>5.1821375000000049</v>
      </c>
      <c r="I1435" s="2">
        <f t="array" ref="I1435">SUMPRODUCT(B1419:B1438, (ROW(B1419:B1438)-ROW(B1419)+1)) / (20*21/2)</f>
        <v>6.1771157142857138</v>
      </c>
      <c r="J1435" s="2">
        <f t="shared" si="178"/>
        <v>6.2450559895583906</v>
      </c>
      <c r="K1435" s="2">
        <f t="shared" si="172"/>
        <v>6.1186600742380799</v>
      </c>
    </row>
    <row r="1436" spans="1:11" ht="13.5" x14ac:dyDescent="0.25">
      <c r="A1436" s="4">
        <f>TITRES_STAT!B1439</f>
        <v>44103</v>
      </c>
      <c r="B1436" s="2">
        <f>TITRES_STAT!D1439</f>
        <v>6.2077999999999998</v>
      </c>
      <c r="C1436" s="2">
        <f t="shared" si="173"/>
        <v>0.11839999999999939</v>
      </c>
      <c r="D1436" s="2">
        <f t="shared" si="174"/>
        <v>6.1790000000000003</v>
      </c>
      <c r="E1436" s="2">
        <f t="shared" si="176"/>
        <v>6.2187600000000005</v>
      </c>
      <c r="F1436" s="2">
        <f t="shared" si="177"/>
        <v>6.2881049999999989</v>
      </c>
      <c r="G1436" s="2">
        <f t="shared" si="171"/>
        <v>6.1890680000000025</v>
      </c>
      <c r="H1436" s="2">
        <f t="shared" si="175"/>
        <v>5.1919170000000046</v>
      </c>
      <c r="I1436" s="2">
        <f t="array" ref="I1436">SUMPRODUCT(B1420:B1439, (ROW(B1420:B1439)-ROW(B1420)+1)) / (20*21/2)</f>
        <v>6.1408314285714285</v>
      </c>
      <c r="J1436" s="2">
        <f t="shared" si="178"/>
        <v>6.2415078000766382</v>
      </c>
      <c r="K1436" s="2">
        <f t="shared" si="172"/>
        <v>6.1221557576012922</v>
      </c>
    </row>
    <row r="1437" spans="1:11" ht="13.5" x14ac:dyDescent="0.25">
      <c r="A1437" s="4">
        <f>TITRES_STAT!B1440</f>
        <v>44104</v>
      </c>
      <c r="B1437" s="2">
        <f>TITRES_STAT!D1440</f>
        <v>6.0217000000000001</v>
      </c>
      <c r="C1437" s="2">
        <f t="shared" si="173"/>
        <v>-0.18609999999999971</v>
      </c>
      <c r="D1437" s="2">
        <f t="shared" si="174"/>
        <v>6.1400999999999994</v>
      </c>
      <c r="E1437" s="2">
        <f t="shared" si="176"/>
        <v>6.1908500000000002</v>
      </c>
      <c r="F1437" s="2">
        <f t="shared" si="177"/>
        <v>6.2667499999999992</v>
      </c>
      <c r="G1437" s="2">
        <f t="shared" si="171"/>
        <v>6.1936360000000024</v>
      </c>
      <c r="H1437" s="2">
        <f t="shared" si="175"/>
        <v>5.2007660000000033</v>
      </c>
      <c r="I1437" s="2">
        <f t="array" ref="I1437">SUMPRODUCT(B1421:B1440, (ROW(B1421:B1440)-ROW(B1421)+1)) / (20*21/2)</f>
        <v>6.1241795238095227</v>
      </c>
      <c r="J1437" s="2">
        <f t="shared" si="178"/>
        <v>6.2205737238788634</v>
      </c>
      <c r="K1437" s="2">
        <f t="shared" si="172"/>
        <v>6.1182163161267313</v>
      </c>
    </row>
    <row r="1438" spans="1:11" ht="13.5" x14ac:dyDescent="0.25">
      <c r="A1438" s="4">
        <f>TITRES_STAT!B1441</f>
        <v>44105</v>
      </c>
      <c r="B1438" s="2">
        <f>TITRES_STAT!D1441</f>
        <v>5.8441000000000001</v>
      </c>
      <c r="C1438" s="2">
        <f t="shared" si="173"/>
        <v>-0.17759999999999998</v>
      </c>
      <c r="D1438" s="2">
        <f t="shared" si="174"/>
        <v>6.0707599999999999</v>
      </c>
      <c r="E1438" s="2">
        <f t="shared" si="176"/>
        <v>6.1536400000000002</v>
      </c>
      <c r="F1438" s="2">
        <f t="shared" si="177"/>
        <v>6.2377849999999997</v>
      </c>
      <c r="G1438" s="2">
        <f t="shared" si="171"/>
        <v>6.1954960000000039</v>
      </c>
      <c r="H1438" s="2">
        <f t="shared" si="175"/>
        <v>5.2087270000000032</v>
      </c>
      <c r="I1438" s="2">
        <f t="array" ref="I1438">SUMPRODUCT(B1422:B1441, (ROW(B1422:B1441)-ROW(B1422)+1)) / (20*21/2)</f>
        <v>6.1182547619047627</v>
      </c>
      <c r="J1438" s="2">
        <f t="shared" si="178"/>
        <v>6.1847190835094477</v>
      </c>
      <c r="K1438" s="2">
        <f t="shared" si="172"/>
        <v>6.1074666566707814</v>
      </c>
    </row>
    <row r="1439" spans="1:11" ht="13.5" x14ac:dyDescent="0.25">
      <c r="A1439" s="4">
        <f>TITRES_STAT!B1442</f>
        <v>44106</v>
      </c>
      <c r="B1439" s="2">
        <f>TITRES_STAT!D1442</f>
        <v>5.8567999999999998</v>
      </c>
      <c r="C1439" s="2">
        <f t="shared" si="173"/>
        <v>1.2699999999999712E-2</v>
      </c>
      <c r="D1439" s="2">
        <f t="shared" si="174"/>
        <v>6.0039600000000002</v>
      </c>
      <c r="E1439" s="2">
        <f t="shared" si="176"/>
        <v>6.1092399999999998</v>
      </c>
      <c r="F1439" s="2">
        <f t="shared" si="177"/>
        <v>6.2092450000000001</v>
      </c>
      <c r="G1439" s="2">
        <f t="shared" si="171"/>
        <v>6.1977800000000034</v>
      </c>
      <c r="H1439" s="2">
        <f t="shared" si="175"/>
        <v>5.2168340000000031</v>
      </c>
      <c r="I1439" s="2">
        <f t="array" ref="I1439">SUMPRODUCT(B1423:B1442, (ROW(B1423:B1442)-ROW(B1423)+1)) / (20*21/2)</f>
        <v>6.1070976190476198</v>
      </c>
      <c r="J1439" s="2">
        <f t="shared" si="178"/>
        <v>6.1534886946037863</v>
      </c>
      <c r="K1439" s="2">
        <f t="shared" si="172"/>
        <v>6.0976365917033002</v>
      </c>
    </row>
    <row r="1440" spans="1:11" ht="13.5" x14ac:dyDescent="0.25">
      <c r="A1440" s="4">
        <f>TITRES_STAT!B1443</f>
        <v>44109</v>
      </c>
      <c r="B1440" s="2">
        <f>TITRES_STAT!D1443</f>
        <v>6.0343999999999998</v>
      </c>
      <c r="C1440" s="2">
        <f t="shared" si="173"/>
        <v>0.17759999999999998</v>
      </c>
      <c r="D1440" s="2">
        <f t="shared" si="174"/>
        <v>5.9929599999999992</v>
      </c>
      <c r="E1440" s="2">
        <f t="shared" si="176"/>
        <v>6.08894</v>
      </c>
      <c r="F1440" s="2">
        <f t="shared" si="177"/>
        <v>6.1938100000000009</v>
      </c>
      <c r="G1440" s="2">
        <f t="shared" si="171"/>
        <v>6.2030240000000045</v>
      </c>
      <c r="H1440" s="2">
        <f t="shared" si="175"/>
        <v>5.2253335000000023</v>
      </c>
      <c r="I1440" s="2">
        <f t="array" ref="I1440">SUMPRODUCT(B1424:B1443, (ROW(B1424:B1443)-ROW(B1424)+1)) / (20*21/2)</f>
        <v>6.0954414285714291</v>
      </c>
      <c r="J1440" s="2">
        <f t="shared" si="178"/>
        <v>6.1421469141653304</v>
      </c>
      <c r="K1440" s="2">
        <f t="shared" si="172"/>
        <v>6.0951567253619938</v>
      </c>
    </row>
    <row r="1441" spans="1:11" ht="13.5" x14ac:dyDescent="0.25">
      <c r="A1441" s="4">
        <f>TITRES_STAT!B1444</f>
        <v>44110</v>
      </c>
      <c r="B1441" s="2">
        <f>TITRES_STAT!D1444</f>
        <v>6.1315999999999997</v>
      </c>
      <c r="C1441" s="2">
        <f t="shared" si="173"/>
        <v>9.7199999999999953E-2</v>
      </c>
      <c r="D1441" s="2">
        <f t="shared" si="174"/>
        <v>5.9777199999999997</v>
      </c>
      <c r="E1441" s="2">
        <f t="shared" si="176"/>
        <v>6.0783599999999991</v>
      </c>
      <c r="F1441" s="2">
        <f t="shared" si="177"/>
        <v>6.1853500000000006</v>
      </c>
      <c r="G1441" s="2">
        <f t="shared" si="171"/>
        <v>6.2090280000000027</v>
      </c>
      <c r="H1441" s="2">
        <f t="shared" si="175"/>
        <v>5.2348970000000019</v>
      </c>
      <c r="I1441" s="2">
        <f t="array" ref="I1441">SUMPRODUCT(B1425:B1444, (ROW(B1425:B1444)-ROW(B1425)+1)) / (20*21/2)</f>
        <v>6.0930609523809531</v>
      </c>
      <c r="J1441" s="2">
        <f t="shared" si="178"/>
        <v>6.1411424461495852</v>
      </c>
      <c r="K1441" s="2">
        <f t="shared" si="172"/>
        <v>6.0965858733870135</v>
      </c>
    </row>
    <row r="1442" spans="1:11" ht="13.5" x14ac:dyDescent="0.25">
      <c r="A1442" s="4">
        <f>TITRES_STAT!B1445</f>
        <v>44111</v>
      </c>
      <c r="B1442" s="2">
        <f>TITRES_STAT!D1445</f>
        <v>6.0682</v>
      </c>
      <c r="C1442" s="2">
        <f t="shared" si="173"/>
        <v>-6.3399999999999679E-2</v>
      </c>
      <c r="D1442" s="2">
        <f t="shared" si="174"/>
        <v>5.9870200000000002</v>
      </c>
      <c r="E1442" s="2">
        <f t="shared" si="176"/>
        <v>6.063559999999999</v>
      </c>
      <c r="F1442" s="2">
        <f t="shared" si="177"/>
        <v>6.1694900000000006</v>
      </c>
      <c r="G1442" s="2">
        <f t="shared" si="171"/>
        <v>6.2129180000000028</v>
      </c>
      <c r="H1442" s="2">
        <f t="shared" si="175"/>
        <v>5.2441435000000016</v>
      </c>
      <c r="I1442" s="2">
        <f t="array" ref="I1442">SUMPRODUCT(B1426:B1445, (ROW(B1426:B1445)-ROW(B1426)+1)) / (20*21/2)</f>
        <v>6.0937066666666659</v>
      </c>
      <c r="J1442" s="2">
        <f t="shared" si="178"/>
        <v>6.1341955465162918</v>
      </c>
      <c r="K1442" s="2">
        <f t="shared" si="172"/>
        <v>6.0954727018816408</v>
      </c>
    </row>
    <row r="1443" spans="1:11" ht="13.5" x14ac:dyDescent="0.25">
      <c r="A1443" s="4">
        <f>TITRES_STAT!B1446</f>
        <v>44112</v>
      </c>
      <c r="B1443" s="2">
        <f>TITRES_STAT!D1446</f>
        <v>6.0471000000000004</v>
      </c>
      <c r="C1443" s="2">
        <f t="shared" si="173"/>
        <v>-2.1099999999999675E-2</v>
      </c>
      <c r="D1443" s="2">
        <f t="shared" si="174"/>
        <v>6.0276200000000006</v>
      </c>
      <c r="E1443" s="2">
        <f t="shared" si="176"/>
        <v>6.0491899999999994</v>
      </c>
      <c r="F1443" s="2">
        <f t="shared" si="177"/>
        <v>6.1565950000000011</v>
      </c>
      <c r="G1443" s="2">
        <f t="shared" si="171"/>
        <v>6.2161320000000027</v>
      </c>
      <c r="H1443" s="2">
        <f t="shared" si="175"/>
        <v>5.2530160000000024</v>
      </c>
      <c r="I1443" s="2">
        <f t="array" ref="I1443">SUMPRODUCT(B1427:B1446, (ROW(B1427:B1446)-ROW(B1427)+1)) / (20*21/2)</f>
        <v>6.0952180952380948</v>
      </c>
      <c r="J1443" s="2">
        <f t="shared" si="178"/>
        <v>6.1259007325623598</v>
      </c>
      <c r="K1443" s="2">
        <f t="shared" si="172"/>
        <v>6.0935757331804004</v>
      </c>
    </row>
    <row r="1444" spans="1:11" ht="13.5" x14ac:dyDescent="0.25">
      <c r="A1444" s="4">
        <f>TITRES_STAT!B1447</f>
        <v>44113</v>
      </c>
      <c r="B1444" s="2">
        <f>TITRES_STAT!D1447</f>
        <v>6.1315999999999997</v>
      </c>
      <c r="C1444" s="2">
        <f t="shared" si="173"/>
        <v>8.4499999999999353E-2</v>
      </c>
      <c r="D1444" s="2">
        <f t="shared" si="174"/>
        <v>6.0825800000000001</v>
      </c>
      <c r="E1444" s="2">
        <f t="shared" si="176"/>
        <v>6.0432699999999997</v>
      </c>
      <c r="F1444" s="2">
        <f t="shared" si="177"/>
        <v>6.1460200000000009</v>
      </c>
      <c r="G1444" s="2">
        <f t="shared" si="171"/>
        <v>6.2212060000000005</v>
      </c>
      <c r="H1444" s="2">
        <f t="shared" si="175"/>
        <v>5.2626830000000018</v>
      </c>
      <c r="I1444" s="2">
        <f t="array" ref="I1444">SUMPRODUCT(B1428:B1447, (ROW(B1428:B1447)-ROW(B1428)+1)) / (20*21/2)</f>
        <v>6.0831576190476184</v>
      </c>
      <c r="J1444" s="2">
        <f t="shared" si="178"/>
        <v>6.1264435199373732</v>
      </c>
      <c r="K1444" s="2">
        <f t="shared" si="172"/>
        <v>6.0950668808988162</v>
      </c>
    </row>
    <row r="1445" spans="1:11" ht="13.5" x14ac:dyDescent="0.25">
      <c r="A1445" s="4">
        <f>TITRES_STAT!B1448</f>
        <v>44116</v>
      </c>
      <c r="B1445" s="2">
        <f>TITRES_STAT!D1448</f>
        <v>6.1528</v>
      </c>
      <c r="C1445" s="2">
        <f t="shared" si="173"/>
        <v>2.120000000000033E-2</v>
      </c>
      <c r="D1445" s="2">
        <f t="shared" si="174"/>
        <v>6.1062599999999998</v>
      </c>
      <c r="E1445" s="2">
        <f t="shared" si="176"/>
        <v>6.0496099999999995</v>
      </c>
      <c r="F1445" s="2">
        <f t="shared" si="177"/>
        <v>6.1369300000000013</v>
      </c>
      <c r="G1445" s="2">
        <f t="shared" si="171"/>
        <v>6.223828000000001</v>
      </c>
      <c r="H1445" s="2">
        <f t="shared" si="175"/>
        <v>5.2723730000000035</v>
      </c>
      <c r="I1445" s="2">
        <f t="array" ref="I1445">SUMPRODUCT(B1429:B1448, (ROW(B1429:B1448)-ROW(B1429)+1)) / (20*21/2)</f>
        <v>6.0765352380952384</v>
      </c>
      <c r="J1445" s="2">
        <f t="shared" si="178"/>
        <v>6.1289536608957187</v>
      </c>
      <c r="K1445" s="2">
        <f t="shared" si="172"/>
        <v>6.0973309247851377</v>
      </c>
    </row>
    <row r="1446" spans="1:11" ht="13.5" x14ac:dyDescent="0.25">
      <c r="A1446" s="4">
        <f>TITRES_STAT!B1449</f>
        <v>44117</v>
      </c>
      <c r="B1446" s="2">
        <f>TITRES_STAT!D1449</f>
        <v>6.1528</v>
      </c>
      <c r="C1446" s="2">
        <f t="shared" si="173"/>
        <v>0</v>
      </c>
      <c r="D1446" s="2">
        <f t="shared" si="174"/>
        <v>6.1105</v>
      </c>
      <c r="E1446" s="2">
        <f t="shared" si="176"/>
        <v>6.044109999999999</v>
      </c>
      <c r="F1446" s="2">
        <f t="shared" si="177"/>
        <v>6.1314350000000015</v>
      </c>
      <c r="G1446" s="2">
        <f t="shared" si="171"/>
        <v>6.226788</v>
      </c>
      <c r="H1446" s="2">
        <f t="shared" si="175"/>
        <v>5.2821460000000036</v>
      </c>
      <c r="I1446" s="2">
        <f t="array" ref="I1446">SUMPRODUCT(B1430:B1449, (ROW(B1430:B1449)-ROW(B1430)+1)) / (20*21/2)</f>
        <v>6.070718095238095</v>
      </c>
      <c r="J1446" s="2">
        <f t="shared" si="178"/>
        <v>6.1312247408104117</v>
      </c>
      <c r="K1446" s="2">
        <f t="shared" si="172"/>
        <v>6.0995061826367012</v>
      </c>
    </row>
    <row r="1447" spans="1:11" ht="13.5" x14ac:dyDescent="0.25">
      <c r="A1447" s="4">
        <f>TITRES_STAT!B1450</f>
        <v>44118</v>
      </c>
      <c r="B1447" s="2">
        <f>TITRES_STAT!D1450</f>
        <v>6.0048000000000004</v>
      </c>
      <c r="C1447" s="2">
        <f t="shared" si="173"/>
        <v>-0.14799999999999969</v>
      </c>
      <c r="D1447" s="2">
        <f t="shared" si="174"/>
        <v>6.0978199999999996</v>
      </c>
      <c r="E1447" s="2">
        <f t="shared" si="176"/>
        <v>6.0424200000000008</v>
      </c>
      <c r="F1447" s="2">
        <f t="shared" si="177"/>
        <v>6.1166350000000005</v>
      </c>
      <c r="G1447" s="2">
        <f t="shared" si="171"/>
        <v>6.2247580000000005</v>
      </c>
      <c r="H1447" s="2">
        <f t="shared" si="175"/>
        <v>5.2907040000000043</v>
      </c>
      <c r="I1447" s="2">
        <f t="array" ref="I1447">SUMPRODUCT(B1431:B1450, (ROW(B1431:B1450)-ROW(B1431)+1)) / (20*21/2)</f>
        <v>6.0741566666666662</v>
      </c>
      <c r="J1447" s="2">
        <f t="shared" si="178"/>
        <v>6.1191842893046582</v>
      </c>
      <c r="K1447" s="2">
        <f t="shared" si="172"/>
        <v>6.0957922146901637</v>
      </c>
    </row>
    <row r="1448" spans="1:11" ht="13.5" x14ac:dyDescent="0.25">
      <c r="A1448" s="4">
        <f>TITRES_STAT!B1451</f>
        <v>44120</v>
      </c>
      <c r="B1448" s="2">
        <f>TITRES_STAT!D1451</f>
        <v>6.0471000000000004</v>
      </c>
      <c r="C1448" s="2">
        <f t="shared" si="173"/>
        <v>4.2300000000000004E-2</v>
      </c>
      <c r="D1448" s="2">
        <f t="shared" si="174"/>
        <v>6.0978200000000005</v>
      </c>
      <c r="E1448" s="2">
        <f t="shared" si="176"/>
        <v>6.0627200000000006</v>
      </c>
      <c r="F1448" s="2">
        <f t="shared" si="177"/>
        <v>6.1081800000000017</v>
      </c>
      <c r="G1448" s="2">
        <f t="shared" si="171"/>
        <v>6.2239120000000003</v>
      </c>
      <c r="H1448" s="2">
        <f t="shared" si="175"/>
        <v>5.2995560000000035</v>
      </c>
      <c r="I1448" s="2">
        <f t="array" ref="I1448">SUMPRODUCT(B1432:B1451, (ROW(B1432:B1451)-ROW(B1432)+1)) / (20*21/2)</f>
        <v>6.0720609523809514</v>
      </c>
      <c r="J1448" s="2">
        <f t="shared" si="178"/>
        <v>6.1123191188946908</v>
      </c>
      <c r="K1448" s="2">
        <f t="shared" si="172"/>
        <v>6.0938827160748641</v>
      </c>
    </row>
    <row r="1449" spans="1:11" ht="13.5" x14ac:dyDescent="0.25">
      <c r="A1449" s="4">
        <f>TITRES_STAT!B1452</f>
        <v>44123</v>
      </c>
      <c r="B1449" s="2">
        <f>TITRES_STAT!D1452</f>
        <v>6.0471000000000004</v>
      </c>
      <c r="C1449" s="2">
        <f t="shared" si="173"/>
        <v>0</v>
      </c>
      <c r="D1449" s="2">
        <f t="shared" si="174"/>
        <v>6.0809200000000008</v>
      </c>
      <c r="E1449" s="2">
        <f t="shared" si="176"/>
        <v>6.0817500000000004</v>
      </c>
      <c r="F1449" s="2">
        <f t="shared" si="177"/>
        <v>6.0954950000000014</v>
      </c>
      <c r="G1449" s="2">
        <f t="shared" si="171"/>
        <v>6.2222219999999995</v>
      </c>
      <c r="H1449" s="2">
        <f t="shared" si="175"/>
        <v>5.308325500000004</v>
      </c>
      <c r="I1449" s="2">
        <f t="array" ref="I1449">SUMPRODUCT(B1433:B1452, (ROW(B1433:B1452)-ROW(B1433)+1)) / (20*21/2)</f>
        <v>6.0768090476190482</v>
      </c>
      <c r="J1449" s="2">
        <f t="shared" si="178"/>
        <v>6.1061077742380538</v>
      </c>
      <c r="K1449" s="2">
        <f t="shared" si="172"/>
        <v>6.0920480997582036</v>
      </c>
    </row>
    <row r="1450" spans="1:11" ht="13.5" x14ac:dyDescent="0.25">
      <c r="A1450" s="4">
        <f>TITRES_STAT!B1453</f>
        <v>44124</v>
      </c>
      <c r="B1450" s="2">
        <f>TITRES_STAT!D1453</f>
        <v>6.1315999999999997</v>
      </c>
      <c r="C1450" s="2">
        <f t="shared" si="173"/>
        <v>8.4499999999999353E-2</v>
      </c>
      <c r="D1450" s="2">
        <f t="shared" si="174"/>
        <v>6.0766800000000005</v>
      </c>
      <c r="E1450" s="2">
        <f t="shared" si="176"/>
        <v>6.0914700000000002</v>
      </c>
      <c r="F1450" s="2">
        <f t="shared" si="177"/>
        <v>6.090205000000001</v>
      </c>
      <c r="G1450" s="2">
        <f t="shared" si="171"/>
        <v>6.2217979999999997</v>
      </c>
      <c r="H1450" s="2">
        <f t="shared" si="175"/>
        <v>5.3176000000000041</v>
      </c>
      <c r="I1450" s="2">
        <f t="array" ref="I1450">SUMPRODUCT(B1434:B1453, (ROW(B1434:B1453)-ROW(B1434)+1)) / (20*21/2)</f>
        <v>6.0819599999999996</v>
      </c>
      <c r="J1450" s="2">
        <f t="shared" si="178"/>
        <v>6.1085356052630013</v>
      </c>
      <c r="K1450" s="2">
        <f t="shared" si="172"/>
        <v>6.0935991546696462</v>
      </c>
    </row>
    <row r="1451" spans="1:11" ht="13.5" x14ac:dyDescent="0.25">
      <c r="A1451" s="4">
        <f>TITRES_STAT!B1454</f>
        <v>44125</v>
      </c>
      <c r="B1451" s="2">
        <f>TITRES_STAT!D1454</f>
        <v>6.0682</v>
      </c>
      <c r="C1451" s="2">
        <f t="shared" si="173"/>
        <v>-6.3399999999999679E-2</v>
      </c>
      <c r="D1451" s="2">
        <f t="shared" si="174"/>
        <v>6.0597599999999998</v>
      </c>
      <c r="E1451" s="2">
        <f t="shared" si="176"/>
        <v>6.0851299999999995</v>
      </c>
      <c r="F1451" s="2">
        <f t="shared" si="177"/>
        <v>6.0817450000000006</v>
      </c>
      <c r="G1451" s="2">
        <f t="shared" si="171"/>
        <v>6.219684</v>
      </c>
      <c r="H1451" s="2">
        <f t="shared" si="175"/>
        <v>5.3265370000000045</v>
      </c>
      <c r="I1451" s="2">
        <f t="array" ref="I1451">SUMPRODUCT(B1435:B1454, (ROW(B1435:B1454)-ROW(B1435)+1)) / (20*21/2)</f>
        <v>6.0954499999999996</v>
      </c>
      <c r="J1451" s="2">
        <f t="shared" si="178"/>
        <v>6.1046941190474779</v>
      </c>
      <c r="K1451" s="2">
        <f t="shared" si="172"/>
        <v>6.0926031093884836</v>
      </c>
    </row>
    <row r="1452" spans="1:11" ht="13.5" x14ac:dyDescent="0.25">
      <c r="A1452" s="4">
        <f>TITRES_STAT!B1455</f>
        <v>44126</v>
      </c>
      <c r="B1452" s="2">
        <f>TITRES_STAT!D1455</f>
        <v>6.1315999999999997</v>
      </c>
      <c r="C1452" s="2">
        <f t="shared" si="173"/>
        <v>6.3399999999999679E-2</v>
      </c>
      <c r="D1452" s="2">
        <f t="shared" si="174"/>
        <v>6.0851199999999999</v>
      </c>
      <c r="E1452" s="2">
        <f t="shared" si="176"/>
        <v>6.0914699999999993</v>
      </c>
      <c r="F1452" s="2">
        <f t="shared" si="177"/>
        <v>6.077515</v>
      </c>
      <c r="G1452" s="2">
        <f t="shared" si="171"/>
        <v>6.2158779999999991</v>
      </c>
      <c r="H1452" s="2">
        <f t="shared" si="175"/>
        <v>5.3359355000000042</v>
      </c>
      <c r="I1452" s="2">
        <f t="array" ref="I1452">SUMPRODUCT(B1436:B1455, (ROW(B1436:B1455)-ROW(B1436)+1)) / (20*21/2)</f>
        <v>6.1108380952380958</v>
      </c>
      <c r="J1452" s="2">
        <f t="shared" si="178"/>
        <v>6.1072565839000994</v>
      </c>
      <c r="K1452" s="2">
        <f t="shared" si="172"/>
        <v>6.0941323992163863</v>
      </c>
    </row>
    <row r="1453" spans="1:11" ht="13.5" x14ac:dyDescent="0.25">
      <c r="A1453" s="4">
        <f>TITRES_STAT!B1456</f>
        <v>44127</v>
      </c>
      <c r="B1453" s="2">
        <f>TITRES_STAT!D1456</f>
        <v>6.1315999999999997</v>
      </c>
      <c r="C1453" s="2">
        <f t="shared" si="173"/>
        <v>0</v>
      </c>
      <c r="D1453" s="2">
        <f t="shared" si="174"/>
        <v>6.1020199999999996</v>
      </c>
      <c r="E1453" s="2">
        <f t="shared" si="176"/>
        <v>6.0999199999999991</v>
      </c>
      <c r="F1453" s="2">
        <f t="shared" si="177"/>
        <v>6.074555000000001</v>
      </c>
      <c r="G1453" s="2">
        <f t="shared" si="171"/>
        <v>6.2086879999999987</v>
      </c>
      <c r="H1453" s="2">
        <f t="shared" si="175"/>
        <v>5.3452100000000033</v>
      </c>
      <c r="I1453" s="2">
        <f t="array" ref="I1453">SUMPRODUCT(B1437:B1456, (ROW(B1437:B1456)-ROW(B1437)+1)) / (20*21/2)</f>
        <v>6.1114261904761902</v>
      </c>
      <c r="J1453" s="2">
        <f t="shared" si="178"/>
        <v>6.1095750044810426</v>
      </c>
      <c r="K1453" s="2">
        <f t="shared" si="172"/>
        <v>6.0956017168941745</v>
      </c>
    </row>
    <row r="1454" spans="1:11" ht="13.5" x14ac:dyDescent="0.25">
      <c r="A1454" s="4">
        <f>TITRES_STAT!B1457</f>
        <v>44130</v>
      </c>
      <c r="B1454" s="2">
        <f>TITRES_STAT!D1457</f>
        <v>6.2161999999999997</v>
      </c>
      <c r="C1454" s="2">
        <f t="shared" si="173"/>
        <v>8.4600000000000009E-2</v>
      </c>
      <c r="D1454" s="2">
        <f t="shared" si="174"/>
        <v>6.13584</v>
      </c>
      <c r="E1454" s="2">
        <f t="shared" si="176"/>
        <v>6.1083799999999995</v>
      </c>
      <c r="F1454" s="2">
        <f t="shared" si="177"/>
        <v>6.0758250000000009</v>
      </c>
      <c r="G1454" s="2">
        <f t="shared" si="171"/>
        <v>6.2036139999999991</v>
      </c>
      <c r="H1454" s="2">
        <f t="shared" si="175"/>
        <v>5.3552170000000023</v>
      </c>
      <c r="I1454" s="2">
        <f t="array" ref="I1454">SUMPRODUCT(B1438:B1457, (ROW(B1438:B1457)-ROW(B1438)+1)) / (20*21/2)</f>
        <v>6.1286828571428575</v>
      </c>
      <c r="J1454" s="2">
        <f t="shared" si="178"/>
        <v>6.1197297659590388</v>
      </c>
      <c r="K1454" s="2">
        <f t="shared" si="172"/>
        <v>6.1003310613296966</v>
      </c>
    </row>
    <row r="1455" spans="1:11" ht="13.5" x14ac:dyDescent="0.25">
      <c r="A1455" s="4">
        <f>TITRES_STAT!B1458</f>
        <v>44131</v>
      </c>
      <c r="B1455" s="2">
        <f>TITRES_STAT!D1458</f>
        <v>6.2374000000000001</v>
      </c>
      <c r="C1455" s="2">
        <f t="shared" si="173"/>
        <v>2.120000000000033E-2</v>
      </c>
      <c r="D1455" s="2">
        <f t="shared" si="174"/>
        <v>6.157</v>
      </c>
      <c r="E1455" s="2">
        <f t="shared" si="176"/>
        <v>6.1168399999999998</v>
      </c>
      <c r="F1455" s="2">
        <f t="shared" si="177"/>
        <v>6.0832250000000005</v>
      </c>
      <c r="G1455" s="2">
        <f t="shared" si="171"/>
        <v>6.2014999999999985</v>
      </c>
      <c r="H1455" s="2">
        <f t="shared" si="175"/>
        <v>5.3645250000000031</v>
      </c>
      <c r="I1455" s="2">
        <f t="array" ref="I1455">SUMPRODUCT(B1439:B1458, (ROW(B1439:B1458)-ROW(B1439)+1)) / (20*21/2)</f>
        <v>6.1315261904761904</v>
      </c>
      <c r="J1455" s="2">
        <f t="shared" si="178"/>
        <v>6.1309364549153207</v>
      </c>
      <c r="K1455" s="2">
        <f t="shared" si="172"/>
        <v>6.1057063138265715</v>
      </c>
    </row>
    <row r="1456" spans="1:11" ht="13.5" x14ac:dyDescent="0.25">
      <c r="A1456" s="4">
        <f>TITRES_STAT!B1459</f>
        <v>44132</v>
      </c>
      <c r="B1456" s="2">
        <f>TITRES_STAT!D1459</f>
        <v>6.0894000000000004</v>
      </c>
      <c r="C1456" s="2">
        <f t="shared" si="173"/>
        <v>-0.14799999999999969</v>
      </c>
      <c r="D1456" s="2">
        <f t="shared" si="174"/>
        <v>6.1612400000000003</v>
      </c>
      <c r="E1456" s="2">
        <f t="shared" si="176"/>
        <v>6.1105</v>
      </c>
      <c r="F1456" s="2">
        <f t="shared" si="177"/>
        <v>6.0773050000000008</v>
      </c>
      <c r="G1456" s="2">
        <f t="shared" si="171"/>
        <v>6.2004019999999995</v>
      </c>
      <c r="H1456" s="2">
        <f t="shared" si="175"/>
        <v>5.3731345000000035</v>
      </c>
      <c r="I1456" s="2">
        <f t="array" ref="I1456">SUMPRODUCT(B1440:B1459, (ROW(B1440:B1459)-ROW(B1440)+1)) / (20*21/2)</f>
        <v>6.1342604761904767</v>
      </c>
      <c r="J1456" s="2">
        <f t="shared" si="178"/>
        <v>6.1269806020662427</v>
      </c>
      <c r="K1456" s="2">
        <f t="shared" si="172"/>
        <v>6.1050668505392558</v>
      </c>
    </row>
    <row r="1457" spans="1:11" ht="13.5" x14ac:dyDescent="0.25">
      <c r="A1457" s="4">
        <f>TITRES_STAT!B1460</f>
        <v>44134</v>
      </c>
      <c r="B1457" s="2">
        <f>TITRES_STAT!D1460</f>
        <v>6.2584999999999997</v>
      </c>
      <c r="C1457" s="2">
        <f t="shared" si="173"/>
        <v>0.16909999999999936</v>
      </c>
      <c r="D1457" s="2">
        <f t="shared" si="174"/>
        <v>6.1866200000000005</v>
      </c>
      <c r="E1457" s="2">
        <f t="shared" si="176"/>
        <v>6.1358699999999997</v>
      </c>
      <c r="F1457" s="2">
        <f t="shared" si="177"/>
        <v>6.0891450000000011</v>
      </c>
      <c r="G1457" s="2">
        <f t="shared" si="171"/>
        <v>6.2054759999999991</v>
      </c>
      <c r="H1457" s="2">
        <f t="shared" si="175"/>
        <v>5.3828580000000033</v>
      </c>
      <c r="I1457" s="2">
        <f t="array" ref="I1457">SUMPRODUCT(B1441:B1460, (ROW(B1441:B1460)-ROW(B1441)+1)) / (20*21/2)</f>
        <v>6.1300480952380951</v>
      </c>
      <c r="J1457" s="2">
        <f t="shared" si="178"/>
        <v>6.1395062590123146</v>
      </c>
      <c r="K1457" s="2">
        <f t="shared" si="172"/>
        <v>6.1110838367926181</v>
      </c>
    </row>
    <row r="1458" spans="1:11" ht="13.5" x14ac:dyDescent="0.25">
      <c r="A1458" s="4">
        <f>TITRES_STAT!B1461</f>
        <v>44137</v>
      </c>
      <c r="B1458" s="2">
        <f>TITRES_STAT!D1461</f>
        <v>6.1189999999999998</v>
      </c>
      <c r="C1458" s="2">
        <f t="shared" si="173"/>
        <v>-0.13949999999999996</v>
      </c>
      <c r="D1458" s="2">
        <f t="shared" si="174"/>
        <v>6.184099999999999</v>
      </c>
      <c r="E1458" s="2">
        <f t="shared" si="176"/>
        <v>6.1430599999999993</v>
      </c>
      <c r="F1458" s="2">
        <f t="shared" si="177"/>
        <v>6.1028900000000004</v>
      </c>
      <c r="G1458" s="2">
        <f t="shared" ref="G1458:G1521" si="179">AVERAGE(B1409:B1458)</f>
        <v>6.2075060000000004</v>
      </c>
      <c r="H1458" s="2">
        <f t="shared" si="175"/>
        <v>5.3918630000000034</v>
      </c>
      <c r="I1458" s="2">
        <f t="array" ref="I1458">SUMPRODUCT(B1442:B1461, (ROW(B1442:B1461)-ROW(B1442)+1)) / (20*21/2)</f>
        <v>6.1256547619047632</v>
      </c>
      <c r="J1458" s="2">
        <f t="shared" si="178"/>
        <v>6.1375532819635232</v>
      </c>
      <c r="K1458" s="2">
        <f t="shared" si="172"/>
        <v>6.1113942745654573</v>
      </c>
    </row>
    <row r="1459" spans="1:11" ht="13.5" x14ac:dyDescent="0.25">
      <c r="A1459" s="4">
        <f>TITRES_STAT!B1462</f>
        <v>44138</v>
      </c>
      <c r="B1459" s="2">
        <f>TITRES_STAT!D1462</f>
        <v>6.1315999999999997</v>
      </c>
      <c r="C1459" s="2">
        <f t="shared" si="173"/>
        <v>1.2599999999999945E-2</v>
      </c>
      <c r="D1459" s="2">
        <f t="shared" si="174"/>
        <v>6.1671800000000001</v>
      </c>
      <c r="E1459" s="2">
        <f t="shared" si="176"/>
        <v>6.1515099999999991</v>
      </c>
      <c r="F1459" s="2">
        <f t="shared" si="177"/>
        <v>6.1166300000000007</v>
      </c>
      <c r="G1459" s="2">
        <f t="shared" si="179"/>
        <v>6.2083499999999994</v>
      </c>
      <c r="H1459" s="2">
        <f t="shared" si="175"/>
        <v>5.4008485000000022</v>
      </c>
      <c r="I1459" s="2">
        <f t="array" ref="I1459">SUMPRODUCT(B1443:B1462, (ROW(B1443:B1462)-ROW(B1443)+1)) / (20*21/2)</f>
        <v>6.1231623809523823</v>
      </c>
      <c r="J1459" s="2">
        <f t="shared" si="178"/>
        <v>6.1369863027289018</v>
      </c>
      <c r="K1459" s="2">
        <f t="shared" ref="K1459:K1522" si="180">$K$4*B1459+(1-$K$4)*K1458</f>
        <v>6.1121866559550471</v>
      </c>
    </row>
    <row r="1460" spans="1:11" ht="13.5" x14ac:dyDescent="0.25">
      <c r="A1460" s="4">
        <f>TITRES_STAT!B1463</f>
        <v>44139</v>
      </c>
      <c r="B1460" s="2">
        <f>TITRES_STAT!D1463</f>
        <v>6.0724</v>
      </c>
      <c r="C1460" s="2">
        <f t="shared" si="173"/>
        <v>-5.9199999999999697E-2</v>
      </c>
      <c r="D1460" s="2">
        <f t="shared" si="174"/>
        <v>6.1341799999999989</v>
      </c>
      <c r="E1460" s="2">
        <f t="shared" si="176"/>
        <v>6.1455900000000003</v>
      </c>
      <c r="F1460" s="2">
        <f t="shared" si="177"/>
        <v>6.1185300000000007</v>
      </c>
      <c r="G1460" s="2">
        <f t="shared" si="179"/>
        <v>6.2040359999999994</v>
      </c>
      <c r="H1460" s="2">
        <f t="shared" si="175"/>
        <v>5.4090220000000038</v>
      </c>
      <c r="I1460" s="2">
        <f t="array" ref="I1460">SUMPRODUCT(B1444:B1463, (ROW(B1444:B1463)-ROW(B1444)+1)) / (20*21/2)</f>
        <v>6.1169404761904769</v>
      </c>
      <c r="J1460" s="2">
        <f t="shared" si="178"/>
        <v>6.1308352262785295</v>
      </c>
      <c r="K1460" s="2">
        <f t="shared" si="180"/>
        <v>6.1106263949372028</v>
      </c>
    </row>
    <row r="1461" spans="1:11" ht="13.5" x14ac:dyDescent="0.25">
      <c r="A1461" s="4">
        <f>TITRES_STAT!B1464</f>
        <v>44140</v>
      </c>
      <c r="B1461" s="2">
        <f>TITRES_STAT!D1464</f>
        <v>6.0724</v>
      </c>
      <c r="C1461" s="2">
        <f t="shared" si="173"/>
        <v>0</v>
      </c>
      <c r="D1461" s="2">
        <f t="shared" si="174"/>
        <v>6.1307799999999997</v>
      </c>
      <c r="E1461" s="2">
        <f t="shared" si="176"/>
        <v>6.1460100000000004</v>
      </c>
      <c r="F1461" s="2">
        <f t="shared" si="177"/>
        <v>6.11557</v>
      </c>
      <c r="G1461" s="2">
        <f t="shared" si="179"/>
        <v>6.1973539999999989</v>
      </c>
      <c r="H1461" s="2">
        <f t="shared" si="175"/>
        <v>5.4171955000000036</v>
      </c>
      <c r="I1461" s="2">
        <f t="array" ref="I1461">SUMPRODUCT(B1445:B1464, (ROW(B1445:B1464)-ROW(B1445)+1)) / (20*21/2)</f>
        <v>6.1123080952380962</v>
      </c>
      <c r="J1461" s="2">
        <f t="shared" si="178"/>
        <v>6.1252699666329544</v>
      </c>
      <c r="K1461" s="2">
        <f t="shared" si="180"/>
        <v>6.1091273206259409</v>
      </c>
    </row>
    <row r="1462" spans="1:11" ht="13.5" x14ac:dyDescent="0.25">
      <c r="A1462" s="4">
        <f>TITRES_STAT!B1465</f>
        <v>44141</v>
      </c>
      <c r="B1462" s="2">
        <f>TITRES_STAT!D1465</f>
        <v>6.0894000000000004</v>
      </c>
      <c r="C1462" s="2">
        <f t="shared" si="173"/>
        <v>1.7000000000000348E-2</v>
      </c>
      <c r="D1462" s="2">
        <f t="shared" si="174"/>
        <v>6.096960000000001</v>
      </c>
      <c r="E1462" s="2">
        <f t="shared" si="176"/>
        <v>6.1417900000000003</v>
      </c>
      <c r="F1462" s="2">
        <f t="shared" si="177"/>
        <v>6.1166299999999989</v>
      </c>
      <c r="G1462" s="2">
        <f t="shared" si="179"/>
        <v>6.1901659999999996</v>
      </c>
      <c r="H1462" s="2">
        <f t="shared" si="175"/>
        <v>5.4260735000000047</v>
      </c>
      <c r="I1462" s="2">
        <f t="array" ref="I1462">SUMPRODUCT(B1446:B1465, (ROW(B1446:B1465)-ROW(B1446)+1)) / (20*21/2)</f>
        <v>6.1176442857142872</v>
      </c>
      <c r="J1462" s="2">
        <f t="shared" si="178"/>
        <v>6.121853779334578</v>
      </c>
      <c r="K1462" s="2">
        <f t="shared" si="180"/>
        <v>6.1083537002092374</v>
      </c>
    </row>
    <row r="1463" spans="1:11" ht="13.5" x14ac:dyDescent="0.25">
      <c r="A1463" s="4">
        <f>TITRES_STAT!B1466</f>
        <v>44144</v>
      </c>
      <c r="B1463" s="2">
        <f>TITRES_STAT!D1466</f>
        <v>6.0513000000000003</v>
      </c>
      <c r="C1463" s="2">
        <f t="shared" si="173"/>
        <v>-3.8100000000000023E-2</v>
      </c>
      <c r="D1463" s="2">
        <f t="shared" si="174"/>
        <v>6.0834200000000012</v>
      </c>
      <c r="E1463" s="2">
        <f t="shared" si="176"/>
        <v>6.1337599999999997</v>
      </c>
      <c r="F1463" s="2">
        <f t="shared" si="177"/>
        <v>6.1168399999999989</v>
      </c>
      <c r="G1463" s="2">
        <f t="shared" si="179"/>
        <v>6.1851760000000002</v>
      </c>
      <c r="H1463" s="2">
        <f t="shared" si="175"/>
        <v>5.4341415000000044</v>
      </c>
      <c r="I1463" s="2">
        <f t="array" ref="I1463">SUMPRODUCT(B1447:B1466, (ROW(B1447:B1466)-ROW(B1447)+1)) / (20*21/2)</f>
        <v>6.1196809523809534</v>
      </c>
      <c r="J1463" s="2">
        <f t="shared" si="178"/>
        <v>6.115134371778904</v>
      </c>
      <c r="K1463" s="2">
        <f t="shared" si="180"/>
        <v>6.1061163002010321</v>
      </c>
    </row>
    <row r="1464" spans="1:11" ht="13.5" x14ac:dyDescent="0.25">
      <c r="A1464" s="4">
        <f>TITRES_STAT!B1467</f>
        <v>44145</v>
      </c>
      <c r="B1464" s="2">
        <f>TITRES_STAT!D1467</f>
        <v>6.0682</v>
      </c>
      <c r="C1464" s="2">
        <f t="shared" si="173"/>
        <v>1.6899999999999693E-2</v>
      </c>
      <c r="D1464" s="2">
        <f t="shared" si="174"/>
        <v>6.0707400000000007</v>
      </c>
      <c r="E1464" s="2">
        <f t="shared" si="176"/>
        <v>6.1189599999999995</v>
      </c>
      <c r="F1464" s="2">
        <f t="shared" si="177"/>
        <v>6.1136699999999999</v>
      </c>
      <c r="G1464" s="2">
        <f t="shared" si="179"/>
        <v>6.177988</v>
      </c>
      <c r="H1464" s="2">
        <f t="shared" si="175"/>
        <v>5.442294000000004</v>
      </c>
      <c r="I1464" s="2">
        <f t="array" ref="I1464">SUMPRODUCT(B1448:B1467, (ROW(B1448:B1467)-ROW(B1448)+1)) / (20*21/2)</f>
        <v>6.1274361904761907</v>
      </c>
      <c r="J1464" s="2">
        <f t="shared" si="178"/>
        <v>6.110664431609484</v>
      </c>
      <c r="K1464" s="2">
        <f t="shared" si="180"/>
        <v>6.1046293864676588</v>
      </c>
    </row>
    <row r="1465" spans="1:11" ht="13.5" x14ac:dyDescent="0.25">
      <c r="A1465" s="4">
        <f>TITRES_STAT!B1468</f>
        <v>44146</v>
      </c>
      <c r="B1465" s="2">
        <f>TITRES_STAT!D1468</f>
        <v>6.1696999999999997</v>
      </c>
      <c r="C1465" s="2">
        <f t="shared" si="173"/>
        <v>0.1014999999999997</v>
      </c>
      <c r="D1465" s="2">
        <f t="shared" si="174"/>
        <v>6.0902000000000003</v>
      </c>
      <c r="E1465" s="2">
        <f t="shared" si="176"/>
        <v>6.1121899999999991</v>
      </c>
      <c r="F1465" s="2">
        <f t="shared" si="177"/>
        <v>6.1145150000000008</v>
      </c>
      <c r="G1465" s="2">
        <f t="shared" si="179"/>
        <v>6.1728300000000003</v>
      </c>
      <c r="H1465" s="2">
        <f t="shared" si="175"/>
        <v>5.4512635000000031</v>
      </c>
      <c r="I1465" s="2">
        <f t="array" ref="I1465">SUMPRODUCT(B1449:B1468, (ROW(B1449:B1468)-ROW(B1449)+1)) / (20*21/2)</f>
        <v>6.128237619047618</v>
      </c>
      <c r="J1465" s="2">
        <f t="shared" si="178"/>
        <v>6.1162868666942947</v>
      </c>
      <c r="K1465" s="2">
        <f t="shared" si="180"/>
        <v>6.1071811752336336</v>
      </c>
    </row>
    <row r="1466" spans="1:11" ht="13.5" x14ac:dyDescent="0.25">
      <c r="A1466" s="4">
        <f>TITRES_STAT!B1469</f>
        <v>44147</v>
      </c>
      <c r="B1466" s="2">
        <f>TITRES_STAT!D1469</f>
        <v>6.1359000000000004</v>
      </c>
      <c r="C1466" s="2">
        <f t="shared" si="173"/>
        <v>-3.3799999999999386E-2</v>
      </c>
      <c r="D1466" s="2">
        <f t="shared" si="174"/>
        <v>6.1029</v>
      </c>
      <c r="E1466" s="2">
        <f t="shared" si="176"/>
        <v>6.1168399999999989</v>
      </c>
      <c r="F1466" s="2">
        <f t="shared" si="177"/>
        <v>6.1136700000000008</v>
      </c>
      <c r="G1466" s="2">
        <f t="shared" si="179"/>
        <v>6.1695319999999993</v>
      </c>
      <c r="H1466" s="2">
        <f t="shared" si="175"/>
        <v>5.4598580000000041</v>
      </c>
      <c r="I1466" s="2">
        <f t="array" ref="I1466">SUMPRODUCT(B1450:B1469, (ROW(B1450:B1469)-ROW(B1450)+1)) / (20*21/2)</f>
        <v>6.132665238095238</v>
      </c>
      <c r="J1466" s="2">
        <f t="shared" si="178"/>
        <v>6.1181547841519812</v>
      </c>
      <c r="K1466" s="2">
        <f t="shared" si="180"/>
        <v>6.1083074036558438</v>
      </c>
    </row>
    <row r="1467" spans="1:11" ht="13.5" x14ac:dyDescent="0.25">
      <c r="A1467" s="4">
        <f>TITRES_STAT!B1470</f>
        <v>44148</v>
      </c>
      <c r="B1467" s="2">
        <f>TITRES_STAT!D1470</f>
        <v>6.1951000000000001</v>
      </c>
      <c r="C1467" s="2">
        <f t="shared" si="173"/>
        <v>5.9199999999999697E-2</v>
      </c>
      <c r="D1467" s="2">
        <f t="shared" si="174"/>
        <v>6.1240399999999999</v>
      </c>
      <c r="E1467" s="2">
        <f t="shared" si="176"/>
        <v>6.1105</v>
      </c>
      <c r="F1467" s="2">
        <f t="shared" si="177"/>
        <v>6.1231850000000012</v>
      </c>
      <c r="G1467" s="2">
        <f t="shared" si="179"/>
        <v>6.1644579999999998</v>
      </c>
      <c r="H1467" s="2">
        <f t="shared" si="175"/>
        <v>5.4687895000000024</v>
      </c>
      <c r="I1467" s="2">
        <f t="array" ref="I1467">SUMPRODUCT(B1451:B1470, (ROW(B1451:B1470)-ROW(B1451)+1)) / (20*21/2)</f>
        <v>6.1405176190476185</v>
      </c>
      <c r="J1467" s="2">
        <f t="shared" si="178"/>
        <v>6.1254828999470305</v>
      </c>
      <c r="K1467" s="2">
        <f t="shared" si="180"/>
        <v>6.1117110348850261</v>
      </c>
    </row>
    <row r="1468" spans="1:11" ht="13.5" x14ac:dyDescent="0.25">
      <c r="A1468" s="4">
        <f>TITRES_STAT!B1471</f>
        <v>44151</v>
      </c>
      <c r="B1468" s="2">
        <f>TITRES_STAT!D1471</f>
        <v>6.1315999999999997</v>
      </c>
      <c r="C1468" s="2">
        <f t="shared" si="173"/>
        <v>-6.3500000000000334E-2</v>
      </c>
      <c r="D1468" s="2">
        <f t="shared" si="174"/>
        <v>6.1400999999999994</v>
      </c>
      <c r="E1468" s="2">
        <f t="shared" si="176"/>
        <v>6.1117600000000003</v>
      </c>
      <c r="F1468" s="2">
        <f t="shared" si="177"/>
        <v>6.1274100000000002</v>
      </c>
      <c r="G1468" s="2">
        <f t="shared" si="179"/>
        <v>6.1586219999999994</v>
      </c>
      <c r="H1468" s="2">
        <f t="shared" si="175"/>
        <v>5.4771970000000021</v>
      </c>
      <c r="I1468" s="2">
        <f t="array" ref="I1468">SUMPRODUCT(B1452:B1471, (ROW(B1452:B1471)-ROW(B1452)+1)) / (20*21/2)</f>
        <v>6.1399100000000013</v>
      </c>
      <c r="J1468" s="2">
        <f t="shared" si="178"/>
        <v>6.1260654809044564</v>
      </c>
      <c r="K1468" s="2">
        <f t="shared" si="180"/>
        <v>6.1124909943012993</v>
      </c>
    </row>
    <row r="1469" spans="1:11" ht="13.5" x14ac:dyDescent="0.25">
      <c r="A1469" s="4">
        <f>TITRES_STAT!B1472</f>
        <v>44152</v>
      </c>
      <c r="B1469" s="2">
        <f>TITRES_STAT!D1472</f>
        <v>6.1738999999999997</v>
      </c>
      <c r="C1469" s="2">
        <f t="shared" si="173"/>
        <v>4.2300000000000004E-2</v>
      </c>
      <c r="D1469" s="2">
        <f t="shared" si="174"/>
        <v>6.1612400000000003</v>
      </c>
      <c r="E1469" s="2">
        <f t="shared" si="176"/>
        <v>6.1159899999999991</v>
      </c>
      <c r="F1469" s="2">
        <f t="shared" si="177"/>
        <v>6.1337500000000009</v>
      </c>
      <c r="G1469" s="2">
        <f t="shared" si="179"/>
        <v>6.1535479999999998</v>
      </c>
      <c r="H1469" s="2">
        <f t="shared" si="175"/>
        <v>5.4858160000000025</v>
      </c>
      <c r="I1469" s="2">
        <f t="array" ref="I1469">SUMPRODUCT(B1453:B1472, (ROW(B1453:B1472)-ROW(B1453)+1)) / (20*21/2)</f>
        <v>6.1470576190476178</v>
      </c>
      <c r="J1469" s="2">
        <f t="shared" si="178"/>
        <v>6.1306211493897464</v>
      </c>
      <c r="K1469" s="2">
        <f t="shared" si="180"/>
        <v>6.1148991906032091</v>
      </c>
    </row>
    <row r="1470" spans="1:11" ht="13.5" x14ac:dyDescent="0.25">
      <c r="A1470" s="4">
        <f>TITRES_STAT!B1473</f>
        <v>44153</v>
      </c>
      <c r="B1470" s="2">
        <f>TITRES_STAT!D1473</f>
        <v>6.2161999999999997</v>
      </c>
      <c r="C1470" s="2">
        <f t="shared" si="173"/>
        <v>4.2300000000000004E-2</v>
      </c>
      <c r="D1470" s="2">
        <f t="shared" si="174"/>
        <v>6.1705399999999999</v>
      </c>
      <c r="E1470" s="2">
        <f t="shared" si="176"/>
        <v>6.1303699999999992</v>
      </c>
      <c r="F1470" s="2">
        <f t="shared" si="177"/>
        <v>6.1379800000000007</v>
      </c>
      <c r="G1470" s="2">
        <f t="shared" si="179"/>
        <v>6.1510099999999985</v>
      </c>
      <c r="H1470" s="2">
        <f t="shared" si="175"/>
        <v>5.4946675000000029</v>
      </c>
      <c r="I1470" s="2">
        <f t="array" ref="I1470">SUMPRODUCT(B1454:B1473, (ROW(B1454:B1473)-ROW(B1454)+1)) / (20*21/2)</f>
        <v>6.1481642857142864</v>
      </c>
      <c r="J1470" s="2">
        <f t="shared" si="178"/>
        <v>6.1387715161145326</v>
      </c>
      <c r="K1470" s="2">
        <f t="shared" si="180"/>
        <v>6.1188717713638674</v>
      </c>
    </row>
    <row r="1471" spans="1:11" ht="13.5" x14ac:dyDescent="0.25">
      <c r="A1471" s="4">
        <f>TITRES_STAT!B1474</f>
        <v>44154</v>
      </c>
      <c r="B1471" s="2">
        <f>TITRES_STAT!D1474</f>
        <v>6.1315999999999997</v>
      </c>
      <c r="C1471" s="2">
        <f t="shared" si="173"/>
        <v>-8.4600000000000009E-2</v>
      </c>
      <c r="D1471" s="2">
        <f t="shared" si="174"/>
        <v>6.1696799999999996</v>
      </c>
      <c r="E1471" s="2">
        <f t="shared" si="176"/>
        <v>6.1362899999999989</v>
      </c>
      <c r="F1471" s="2">
        <f t="shared" si="177"/>
        <v>6.1411500000000014</v>
      </c>
      <c r="G1471" s="2">
        <f t="shared" si="179"/>
        <v>6.1476259999999989</v>
      </c>
      <c r="H1471" s="2">
        <f t="shared" si="175"/>
        <v>5.5021050000000038</v>
      </c>
      <c r="I1471" s="2">
        <f t="array" ref="I1471">SUMPRODUCT(B1455:B1474, (ROW(B1455:B1474)-ROW(B1455)+1)) / (20*21/2)</f>
        <v>6.1559976190476187</v>
      </c>
      <c r="J1471" s="2">
        <f t="shared" si="178"/>
        <v>6.1380885145798159</v>
      </c>
      <c r="K1471" s="2">
        <f t="shared" si="180"/>
        <v>6.1193709175848925</v>
      </c>
    </row>
    <row r="1472" spans="1:11" ht="13.5" x14ac:dyDescent="0.25">
      <c r="A1472" s="4">
        <f>TITRES_STAT!B1475</f>
        <v>44155</v>
      </c>
      <c r="B1472" s="2">
        <f>TITRES_STAT!D1475</f>
        <v>6.2161999999999997</v>
      </c>
      <c r="C1472" s="2">
        <f t="shared" si="173"/>
        <v>8.4600000000000009E-2</v>
      </c>
      <c r="D1472" s="2">
        <f t="shared" si="174"/>
        <v>6.1738999999999997</v>
      </c>
      <c r="E1472" s="2">
        <f t="shared" si="176"/>
        <v>6.1489700000000003</v>
      </c>
      <c r="F1472" s="2">
        <f t="shared" si="177"/>
        <v>6.1453800000000012</v>
      </c>
      <c r="G1472" s="2">
        <f t="shared" si="179"/>
        <v>6.1442419999999993</v>
      </c>
      <c r="H1472" s="2">
        <f t="shared" si="175"/>
        <v>5.5092845000000032</v>
      </c>
      <c r="I1472" s="2">
        <f t="array" ref="I1472">SUMPRODUCT(B1456:B1475, (ROW(B1456:B1475)-ROW(B1456)+1)) / (20*21/2)</f>
        <v>6.1641704761904759</v>
      </c>
      <c r="J1472" s="2">
        <f t="shared" si="178"/>
        <v>6.1455277036674527</v>
      </c>
      <c r="K1472" s="2">
        <f t="shared" si="180"/>
        <v>6.1231681365031321</v>
      </c>
    </row>
    <row r="1473" spans="1:11" ht="13.5" x14ac:dyDescent="0.25">
      <c r="A1473" s="4">
        <f>TITRES_STAT!B1476</f>
        <v>44158</v>
      </c>
      <c r="B1473" s="2">
        <f>TITRES_STAT!D1476</f>
        <v>6.157</v>
      </c>
      <c r="C1473" s="2">
        <f t="shared" si="173"/>
        <v>-5.9199999999999697E-2</v>
      </c>
      <c r="D1473" s="2">
        <f t="shared" si="174"/>
        <v>6.1789800000000001</v>
      </c>
      <c r="E1473" s="2">
        <f t="shared" si="176"/>
        <v>6.1595399999999998</v>
      </c>
      <c r="F1473" s="2">
        <f t="shared" si="177"/>
        <v>6.1466500000000011</v>
      </c>
      <c r="G1473" s="2">
        <f t="shared" si="179"/>
        <v>6.1412820000000004</v>
      </c>
      <c r="H1473" s="2">
        <f t="shared" si="175"/>
        <v>5.516168000000004</v>
      </c>
      <c r="I1473" s="2">
        <f t="array" ref="I1473">SUMPRODUCT(B1457:B1476, (ROW(B1457:B1476)-ROW(B1457)+1)) / (20*21/2)</f>
        <v>6.1695447619047616</v>
      </c>
      <c r="J1473" s="2">
        <f t="shared" si="178"/>
        <v>6.146620303318171</v>
      </c>
      <c r="K1473" s="2">
        <f t="shared" si="180"/>
        <v>6.1244948762481082</v>
      </c>
    </row>
    <row r="1474" spans="1:11" ht="13.5" x14ac:dyDescent="0.25">
      <c r="A1474" s="4">
        <f>TITRES_STAT!B1477</f>
        <v>44159</v>
      </c>
      <c r="B1474" s="2">
        <f>TITRES_STAT!D1477</f>
        <v>6.2289000000000003</v>
      </c>
      <c r="C1474" s="2">
        <f t="shared" si="173"/>
        <v>7.1900000000000297E-2</v>
      </c>
      <c r="D1474" s="2">
        <f t="shared" si="174"/>
        <v>6.1899800000000003</v>
      </c>
      <c r="E1474" s="2">
        <f t="shared" si="176"/>
        <v>6.1756099999999998</v>
      </c>
      <c r="F1474" s="2">
        <f t="shared" si="177"/>
        <v>6.1472850000000001</v>
      </c>
      <c r="G1474" s="2">
        <f t="shared" si="179"/>
        <v>6.138998</v>
      </c>
      <c r="H1474" s="2">
        <f t="shared" si="175"/>
        <v>5.5233490000000032</v>
      </c>
      <c r="I1474" s="2">
        <f t="array" ref="I1474">SUMPRODUCT(B1458:B1477, (ROW(B1458:B1477)-ROW(B1458)+1)) / (20*21/2)</f>
        <v>6.1675280952380955</v>
      </c>
      <c r="J1474" s="2">
        <f t="shared" si="178"/>
        <v>6.1544564649069162</v>
      </c>
      <c r="K1474" s="2">
        <f t="shared" si="180"/>
        <v>6.1285891948266142</v>
      </c>
    </row>
    <row r="1475" spans="1:11" ht="13.5" x14ac:dyDescent="0.25">
      <c r="A1475" s="4">
        <f>TITRES_STAT!B1478</f>
        <v>44160</v>
      </c>
      <c r="B1475" s="2">
        <f>TITRES_STAT!D1478</f>
        <v>6.2331000000000003</v>
      </c>
      <c r="C1475" s="2">
        <f t="shared" si="173"/>
        <v>4.1999999999999815E-3</v>
      </c>
      <c r="D1475" s="2">
        <f t="shared" si="174"/>
        <v>6.1933600000000002</v>
      </c>
      <c r="E1475" s="2">
        <f t="shared" si="176"/>
        <v>6.1819500000000005</v>
      </c>
      <c r="F1475" s="2">
        <f t="shared" si="177"/>
        <v>6.1470699999999994</v>
      </c>
      <c r="G1475" s="2">
        <f t="shared" si="179"/>
        <v>6.1369679999999995</v>
      </c>
      <c r="H1475" s="2">
        <f t="shared" si="175"/>
        <v>5.5298495000000027</v>
      </c>
      <c r="I1475" s="2">
        <f t="array" ref="I1475">SUMPRODUCT(B1459:B1478, (ROW(B1459:B1478)-ROW(B1459)+1)) / (20*21/2)</f>
        <v>6.1657157142857137</v>
      </c>
      <c r="J1475" s="2">
        <f t="shared" si="178"/>
        <v>6.1619463253919715</v>
      </c>
      <c r="K1475" s="2">
        <f t="shared" si="180"/>
        <v>6.1326876577745901</v>
      </c>
    </row>
    <row r="1476" spans="1:11" ht="13.5" x14ac:dyDescent="0.25">
      <c r="A1476" s="4">
        <f>TITRES_STAT!B1479</f>
        <v>44161</v>
      </c>
      <c r="B1476" s="2">
        <f>TITRES_STAT!D1479</f>
        <v>6.2035</v>
      </c>
      <c r="C1476" s="2">
        <f t="shared" ref="C1476:C1539" si="181">B1476-B1475</f>
        <v>-2.9600000000000293E-2</v>
      </c>
      <c r="D1476" s="2">
        <f t="shared" si="174"/>
        <v>6.2077399999999994</v>
      </c>
      <c r="E1476" s="2">
        <f t="shared" si="176"/>
        <v>6.1887099999999995</v>
      </c>
      <c r="F1476" s="2">
        <f t="shared" si="177"/>
        <v>6.1527750000000001</v>
      </c>
      <c r="G1476" s="2">
        <f t="shared" si="179"/>
        <v>6.1357840000000001</v>
      </c>
      <c r="H1476" s="2">
        <f t="shared" si="175"/>
        <v>5.5360985000000031</v>
      </c>
      <c r="I1476" s="2">
        <f t="array" ref="I1476">SUMPRODUCT(B1460:B1479, (ROW(B1460:B1479)-ROW(B1460)+1)) / (20*21/2)</f>
        <v>6.1638633333333335</v>
      </c>
      <c r="J1476" s="2">
        <f t="shared" si="178"/>
        <v>6.1659038182117838</v>
      </c>
      <c r="K1476" s="2">
        <f t="shared" si="180"/>
        <v>6.1354646123716652</v>
      </c>
    </row>
    <row r="1477" spans="1:11" ht="13.5" x14ac:dyDescent="0.25">
      <c r="A1477" s="4">
        <f>TITRES_STAT!B1480</f>
        <v>44162</v>
      </c>
      <c r="B1477" s="2">
        <f>TITRES_STAT!D1480</f>
        <v>6.1315999999999997</v>
      </c>
      <c r="C1477" s="2">
        <f t="shared" si="181"/>
        <v>-7.1900000000000297E-2</v>
      </c>
      <c r="D1477" s="2">
        <f t="shared" si="174"/>
        <v>6.1908199999999995</v>
      </c>
      <c r="E1477" s="2">
        <f t="shared" si="176"/>
        <v>6.1823600000000001</v>
      </c>
      <c r="F1477" s="2">
        <f t="shared" si="177"/>
        <v>6.1464300000000005</v>
      </c>
      <c r="G1477" s="2">
        <f t="shared" si="179"/>
        <v>6.1323999999999987</v>
      </c>
      <c r="H1477" s="2">
        <f t="shared" si="175"/>
        <v>5.5413895000000011</v>
      </c>
      <c r="I1477" s="2">
        <f t="array" ref="I1477">SUMPRODUCT(B1461:B1480, (ROW(B1461:B1480)-ROW(B1461)+1)) / (20*21/2)</f>
        <v>6.1612309523809516</v>
      </c>
      <c r="J1477" s="2">
        <f t="shared" si="178"/>
        <v>6.1626367879058996</v>
      </c>
      <c r="K1477" s="2">
        <f t="shared" si="180"/>
        <v>6.1353130589453251</v>
      </c>
    </row>
    <row r="1478" spans="1:11" ht="13.5" x14ac:dyDescent="0.25">
      <c r="A1478" s="4">
        <f>TITRES_STAT!B1481</f>
        <v>44165</v>
      </c>
      <c r="B1478" s="2">
        <f>TITRES_STAT!D1481</f>
        <v>6.1273999999999997</v>
      </c>
      <c r="C1478" s="2">
        <f t="shared" si="181"/>
        <v>-4.1999999999999815E-3</v>
      </c>
      <c r="D1478" s="2">
        <f t="shared" si="174"/>
        <v>6.1849000000000007</v>
      </c>
      <c r="E1478" s="2">
        <f t="shared" si="176"/>
        <v>6.18194</v>
      </c>
      <c r="F1478" s="2">
        <f t="shared" si="177"/>
        <v>6.1468500000000006</v>
      </c>
      <c r="G1478" s="2">
        <f t="shared" si="179"/>
        <v>6.1306239999999992</v>
      </c>
      <c r="H1478" s="2">
        <f t="shared" si="175"/>
        <v>5.5459165000000032</v>
      </c>
      <c r="I1478" s="2">
        <f t="array" ref="I1478">SUMPRODUCT(B1462:B1481, (ROW(B1462:B1481)-ROW(B1462)+1)) / (20*21/2)</f>
        <v>6.1575671428571424</v>
      </c>
      <c r="J1478" s="2">
        <f t="shared" si="178"/>
        <v>6.1592809033434328</v>
      </c>
      <c r="K1478" s="2">
        <f t="shared" si="180"/>
        <v>6.1350027429082541</v>
      </c>
    </row>
    <row r="1479" spans="1:11" ht="13.5" x14ac:dyDescent="0.25">
      <c r="A1479" s="4">
        <f>TITRES_STAT!B1482</f>
        <v>44166</v>
      </c>
      <c r="B1479" s="2">
        <f>TITRES_STAT!D1482</f>
        <v>6.1273999999999997</v>
      </c>
      <c r="C1479" s="2">
        <f t="shared" si="181"/>
        <v>0</v>
      </c>
      <c r="D1479" s="2">
        <f t="shared" ref="D1479:D1542" si="182">AVERAGE(B1475:B1479)</f>
        <v>6.1646000000000001</v>
      </c>
      <c r="E1479" s="2">
        <f t="shared" si="176"/>
        <v>6.1772900000000002</v>
      </c>
      <c r="F1479" s="2">
        <f t="shared" si="177"/>
        <v>6.1466399999999997</v>
      </c>
      <c r="G1479" s="2">
        <f t="shared" si="179"/>
        <v>6.1271560000000003</v>
      </c>
      <c r="H1479" s="2">
        <f t="shared" si="175"/>
        <v>5.550381500000003</v>
      </c>
      <c r="I1479" s="2">
        <f t="array" ref="I1479">SUMPRODUCT(B1463:B1482, (ROW(B1463:B1482)-ROW(B1463)+1)) / (20*21/2)</f>
        <v>6.1553314285714285</v>
      </c>
      <c r="J1479" s="2">
        <f t="shared" si="178"/>
        <v>6.1562446268345346</v>
      </c>
      <c r="K1479" s="2">
        <f t="shared" si="180"/>
        <v>6.1347045961275386</v>
      </c>
    </row>
    <row r="1480" spans="1:11" ht="13.5" x14ac:dyDescent="0.25">
      <c r="A1480" s="4">
        <f>TITRES_STAT!B1483</f>
        <v>44167</v>
      </c>
      <c r="B1480" s="2">
        <f>TITRES_STAT!D1483</f>
        <v>6.1189999999999998</v>
      </c>
      <c r="C1480" s="2">
        <f t="shared" si="181"/>
        <v>-8.3999999999999631E-3</v>
      </c>
      <c r="D1480" s="2">
        <f t="shared" si="182"/>
        <v>6.1417799999999998</v>
      </c>
      <c r="E1480" s="2">
        <f t="shared" si="176"/>
        <v>6.1675699999999996</v>
      </c>
      <c r="F1480" s="2">
        <f t="shared" si="177"/>
        <v>6.1489700000000003</v>
      </c>
      <c r="G1480" s="2">
        <f t="shared" si="179"/>
        <v>6.1247879999999988</v>
      </c>
      <c r="H1480" s="2">
        <f t="shared" si="175"/>
        <v>5.5548665000000028</v>
      </c>
      <c r="I1480" s="2">
        <f t="array" ref="I1480">SUMPRODUCT(B1464:B1483, (ROW(B1464:B1483)-ROW(B1464)+1)) / (20*21/2)</f>
        <v>6.1492957142857145</v>
      </c>
      <c r="J1480" s="2">
        <f t="shared" si="178"/>
        <v>6.15269751951696</v>
      </c>
      <c r="K1480" s="2">
        <f t="shared" si="180"/>
        <v>6.1340887296127331</v>
      </c>
    </row>
    <row r="1481" spans="1:11" ht="13.5" x14ac:dyDescent="0.25">
      <c r="A1481" s="4">
        <f>TITRES_STAT!B1484</f>
        <v>44168</v>
      </c>
      <c r="B1481" s="2">
        <f>TITRES_STAT!D1484</f>
        <v>6.1105</v>
      </c>
      <c r="C1481" s="2">
        <f t="shared" si="181"/>
        <v>-8.49999999999973E-3</v>
      </c>
      <c r="D1481" s="2">
        <f t="shared" si="182"/>
        <v>6.1231800000000005</v>
      </c>
      <c r="E1481" s="2">
        <f t="shared" si="176"/>
        <v>6.1654600000000004</v>
      </c>
      <c r="F1481" s="2">
        <f t="shared" si="177"/>
        <v>6.1508749999999992</v>
      </c>
      <c r="G1481" s="2">
        <f t="shared" si="179"/>
        <v>6.1222499999999993</v>
      </c>
      <c r="H1481" s="2">
        <f t="shared" si="175"/>
        <v>5.5589995000000023</v>
      </c>
      <c r="I1481" s="2">
        <f t="array" ref="I1481">SUMPRODUCT(B1465:B1484, (ROW(B1465:B1484)-ROW(B1465)+1)) / (20*21/2)</f>
        <v>6.1438785714285702</v>
      </c>
      <c r="J1481" s="2">
        <f t="shared" si="178"/>
        <v>6.1486787081343923</v>
      </c>
      <c r="K1481" s="2">
        <f t="shared" si="180"/>
        <v>6.1331636813926265</v>
      </c>
    </row>
    <row r="1482" spans="1:11" ht="13.5" x14ac:dyDescent="0.25">
      <c r="A1482" s="4">
        <f>TITRES_STAT!B1485</f>
        <v>44169</v>
      </c>
      <c r="B1482" s="2">
        <f>TITRES_STAT!D1485</f>
        <v>6.1273999999999997</v>
      </c>
      <c r="C1482" s="2">
        <f t="shared" si="181"/>
        <v>1.6899999999999693E-2</v>
      </c>
      <c r="D1482" s="2">
        <f t="shared" si="182"/>
        <v>6.1223399999999994</v>
      </c>
      <c r="E1482" s="2">
        <f t="shared" si="176"/>
        <v>6.1565799999999999</v>
      </c>
      <c r="F1482" s="2">
        <f t="shared" si="177"/>
        <v>6.1527750000000001</v>
      </c>
      <c r="G1482" s="2">
        <f t="shared" si="179"/>
        <v>6.1204740000000006</v>
      </c>
      <c r="H1482" s="2">
        <f t="shared" ref="H1482:H1545" si="183">AVERAGE(B1283:B1482)</f>
        <v>5.5632170000000034</v>
      </c>
      <c r="I1482" s="2">
        <f t="array" ref="I1482">SUMPRODUCT(B1466:B1485, (ROW(B1466:B1485)-ROW(B1466)+1)) / (20*21/2)</f>
        <v>6.1383204761904757</v>
      </c>
      <c r="J1482" s="2">
        <f t="shared" si="178"/>
        <v>6.1466521645025454</v>
      </c>
      <c r="K1482" s="2">
        <f t="shared" si="180"/>
        <v>6.1329376546713474</v>
      </c>
    </row>
    <row r="1483" spans="1:11" ht="13.5" x14ac:dyDescent="0.25">
      <c r="A1483" s="4">
        <f>TITRES_STAT!B1486</f>
        <v>44172</v>
      </c>
      <c r="B1483" s="2">
        <f>TITRES_STAT!D1486</f>
        <v>6.0894000000000004</v>
      </c>
      <c r="C1483" s="2">
        <f t="shared" si="181"/>
        <v>-3.7999999999999368E-2</v>
      </c>
      <c r="D1483" s="2">
        <f t="shared" si="182"/>
        <v>6.1147399999999994</v>
      </c>
      <c r="E1483" s="2">
        <f t="shared" si="176"/>
        <v>6.1498200000000001</v>
      </c>
      <c r="F1483" s="2">
        <f t="shared" si="177"/>
        <v>6.1546799999999999</v>
      </c>
      <c r="G1483" s="2">
        <f t="shared" si="179"/>
        <v>6.1184460000000014</v>
      </c>
      <c r="H1483" s="2">
        <f t="shared" si="183"/>
        <v>5.5674505000000032</v>
      </c>
      <c r="I1483" s="2">
        <f t="array" ref="I1483">SUMPRODUCT(B1467:B1486, (ROW(B1467:B1486)-ROW(B1467)+1)) / (20*21/2)</f>
        <v>6.1343142857142867</v>
      </c>
      <c r="J1483" s="2">
        <f t="shared" si="178"/>
        <v>6.1411995774070647</v>
      </c>
      <c r="K1483" s="2">
        <f t="shared" si="180"/>
        <v>6.1312302956646283</v>
      </c>
    </row>
    <row r="1484" spans="1:11" ht="13.5" x14ac:dyDescent="0.25">
      <c r="A1484" s="4">
        <f>TITRES_STAT!B1487</f>
        <v>44173</v>
      </c>
      <c r="B1484" s="2">
        <f>TITRES_STAT!D1487</f>
        <v>6.0978000000000003</v>
      </c>
      <c r="C1484" s="2">
        <f t="shared" si="181"/>
        <v>8.3999999999999631E-3</v>
      </c>
      <c r="D1484" s="2">
        <f t="shared" si="182"/>
        <v>6.1088199999999997</v>
      </c>
      <c r="E1484" s="2">
        <f t="shared" ref="E1484:E1547" si="184">AVERAGE(B1475:B1484)</f>
        <v>6.1367099999999999</v>
      </c>
      <c r="F1484" s="2">
        <f t="shared" si="177"/>
        <v>6.1561599999999999</v>
      </c>
      <c r="G1484" s="2">
        <f t="shared" si="179"/>
        <v>6.1165860000000016</v>
      </c>
      <c r="H1484" s="2">
        <f t="shared" si="183"/>
        <v>5.5720360000000024</v>
      </c>
      <c r="I1484" s="2">
        <f t="array" ref="I1484">SUMPRODUCT(B1468:B1487, (ROW(B1468:B1487)-ROW(B1468)+1)) / (20*21/2)</f>
        <v>6.1284195238095238</v>
      </c>
      <c r="J1484" s="2">
        <f t="shared" si="178"/>
        <v>6.1370662843206771</v>
      </c>
      <c r="K1484" s="2">
        <f t="shared" si="180"/>
        <v>6.1299193036777808</v>
      </c>
    </row>
    <row r="1485" spans="1:11" ht="13.5" x14ac:dyDescent="0.25">
      <c r="A1485" s="4">
        <f>TITRES_STAT!B1488</f>
        <v>44174</v>
      </c>
      <c r="B1485" s="2">
        <f>TITRES_STAT!D1488</f>
        <v>6.0978000000000003</v>
      </c>
      <c r="C1485" s="2">
        <f t="shared" si="181"/>
        <v>0</v>
      </c>
      <c r="D1485" s="2">
        <f t="shared" si="182"/>
        <v>6.1045800000000003</v>
      </c>
      <c r="E1485" s="2">
        <f t="shared" si="184"/>
        <v>6.1231799999999996</v>
      </c>
      <c r="F1485" s="2">
        <f t="shared" si="177"/>
        <v>6.1525650000000009</v>
      </c>
      <c r="G1485" s="2">
        <f t="shared" si="179"/>
        <v>6.1167540000000011</v>
      </c>
      <c r="H1485" s="2">
        <f t="shared" si="183"/>
        <v>5.5765180000000036</v>
      </c>
      <c r="I1485" s="2">
        <f t="array" ref="I1485">SUMPRODUCT(B1469:B1488, (ROW(B1469:B1488)-ROW(B1469)+1)) / (20*21/2)</f>
        <v>6.1230280952380944</v>
      </c>
      <c r="J1485" s="2">
        <f t="shared" si="178"/>
        <v>6.1333266381948981</v>
      </c>
      <c r="K1485" s="2">
        <f t="shared" si="180"/>
        <v>6.1286597231413973</v>
      </c>
    </row>
    <row r="1486" spans="1:11" ht="13.5" x14ac:dyDescent="0.25">
      <c r="A1486" s="4">
        <f>TITRES_STAT!B1489</f>
        <v>44175</v>
      </c>
      <c r="B1486" s="2">
        <f>TITRES_STAT!D1489</f>
        <v>6.1105</v>
      </c>
      <c r="C1486" s="2">
        <f t="shared" si="181"/>
        <v>1.2699999999999712E-2</v>
      </c>
      <c r="D1486" s="2">
        <f t="shared" si="182"/>
        <v>6.1045800000000003</v>
      </c>
      <c r="E1486" s="2">
        <f t="shared" si="184"/>
        <v>6.11388</v>
      </c>
      <c r="F1486" s="2">
        <f t="shared" si="177"/>
        <v>6.1512949999999993</v>
      </c>
      <c r="G1486" s="2">
        <f t="shared" si="179"/>
        <v>6.114808</v>
      </c>
      <c r="H1486" s="2">
        <f t="shared" si="183"/>
        <v>5.5810225000000022</v>
      </c>
      <c r="I1486" s="2">
        <f t="array" ref="I1486">SUMPRODUCT(B1470:B1489, (ROW(B1470:B1489)-ROW(B1470)+1)) / (20*21/2)</f>
        <v>6.1170280952380951</v>
      </c>
      <c r="J1486" s="2">
        <f t="shared" si="178"/>
        <v>6.1311526726525267</v>
      </c>
      <c r="K1486" s="2">
        <f t="shared" si="180"/>
        <v>6.1279475771358527</v>
      </c>
    </row>
    <row r="1487" spans="1:11" ht="13.5" x14ac:dyDescent="0.25">
      <c r="A1487" s="4">
        <f>TITRES_STAT!B1490</f>
        <v>44176</v>
      </c>
      <c r="B1487" s="2">
        <f>TITRES_STAT!D1490</f>
        <v>6.0894000000000004</v>
      </c>
      <c r="C1487" s="2">
        <f t="shared" si="181"/>
        <v>-2.1099999999999675E-2</v>
      </c>
      <c r="D1487" s="2">
        <f t="shared" si="182"/>
        <v>6.0969800000000003</v>
      </c>
      <c r="E1487" s="2">
        <f t="shared" si="184"/>
        <v>6.1096599999999999</v>
      </c>
      <c r="F1487" s="2">
        <f t="shared" si="177"/>
        <v>6.1460099999999995</v>
      </c>
      <c r="G1487" s="2">
        <f t="shared" si="179"/>
        <v>6.1161620000000001</v>
      </c>
      <c r="H1487" s="2">
        <f t="shared" si="183"/>
        <v>5.5853595000000045</v>
      </c>
      <c r="I1487" s="2">
        <f t="array" ref="I1487">SUMPRODUCT(B1471:B1490, (ROW(B1471:B1490)-ROW(B1471)+1)) / (20*21/2)</f>
        <v>6.1042233333333336</v>
      </c>
      <c r="J1487" s="2">
        <f t="shared" si="178"/>
        <v>6.1271762276380004</v>
      </c>
      <c r="K1487" s="2">
        <f t="shared" si="180"/>
        <v>6.1264359074442511</v>
      </c>
    </row>
    <row r="1488" spans="1:11" ht="13.5" x14ac:dyDescent="0.25">
      <c r="A1488" s="4">
        <f>TITRES_STAT!B1491</f>
        <v>44179</v>
      </c>
      <c r="B1488" s="2">
        <f>TITRES_STAT!D1491</f>
        <v>6.0894000000000004</v>
      </c>
      <c r="C1488" s="2">
        <f t="shared" si="181"/>
        <v>0</v>
      </c>
      <c r="D1488" s="2">
        <f t="shared" si="182"/>
        <v>6.0969800000000003</v>
      </c>
      <c r="E1488" s="2">
        <f t="shared" si="184"/>
        <v>6.1058599999999998</v>
      </c>
      <c r="F1488" s="2">
        <f t="shared" si="177"/>
        <v>6.1439000000000004</v>
      </c>
      <c r="G1488" s="2">
        <f t="shared" si="179"/>
        <v>6.1210680000000002</v>
      </c>
      <c r="H1488" s="2">
        <f t="shared" si="183"/>
        <v>5.5896965000000032</v>
      </c>
      <c r="I1488" s="2">
        <f t="array" ref="I1488">SUMPRODUCT(B1472:B1491, (ROW(B1472:B1491)-ROW(B1472)+1)) / (20*21/2)</f>
        <v>6.0996728571428571</v>
      </c>
      <c r="J1488" s="2">
        <f t="shared" si="178"/>
        <v>6.1235784916724763</v>
      </c>
      <c r="K1488" s="2">
        <f t="shared" si="180"/>
        <v>6.1249835189170261</v>
      </c>
    </row>
    <row r="1489" spans="1:11" ht="13.5" x14ac:dyDescent="0.25">
      <c r="A1489" s="4">
        <f>TITRES_STAT!B1492</f>
        <v>44180</v>
      </c>
      <c r="B1489" s="2">
        <f>TITRES_STAT!D1492</f>
        <v>6.0808999999999997</v>
      </c>
      <c r="C1489" s="2">
        <f t="shared" si="181"/>
        <v>-8.5000000000006182E-3</v>
      </c>
      <c r="D1489" s="2">
        <f t="shared" si="182"/>
        <v>6.0936000000000003</v>
      </c>
      <c r="E1489" s="2">
        <f t="shared" si="184"/>
        <v>6.10121</v>
      </c>
      <c r="F1489" s="2">
        <f t="shared" si="177"/>
        <v>6.1392499999999997</v>
      </c>
      <c r="G1489" s="2">
        <f t="shared" si="179"/>
        <v>6.1255499999999996</v>
      </c>
      <c r="H1489" s="2">
        <f t="shared" si="183"/>
        <v>5.5940530000000033</v>
      </c>
      <c r="I1489" s="2">
        <f t="array" ref="I1489">SUMPRODUCT(B1473:B1492, (ROW(B1473:B1492)-ROW(B1473)+1)) / (20*21/2)</f>
        <v>6.0937542857142857</v>
      </c>
      <c r="J1489" s="2">
        <f t="shared" si="178"/>
        <v>6.1195138734179544</v>
      </c>
      <c r="K1489" s="2">
        <f t="shared" si="180"/>
        <v>6.1232547534692996</v>
      </c>
    </row>
    <row r="1490" spans="1:11" ht="13.5" x14ac:dyDescent="0.25">
      <c r="A1490" s="4">
        <f>TITRES_STAT!B1493</f>
        <v>44181</v>
      </c>
      <c r="B1490" s="2">
        <f>TITRES_STAT!D1493</f>
        <v>6.0048000000000004</v>
      </c>
      <c r="C1490" s="2">
        <f t="shared" si="181"/>
        <v>-7.609999999999939E-2</v>
      </c>
      <c r="D1490" s="2">
        <f t="shared" si="182"/>
        <v>6.0750000000000002</v>
      </c>
      <c r="E1490" s="2">
        <f t="shared" si="184"/>
        <v>6.0897899999999998</v>
      </c>
      <c r="F1490" s="2">
        <f t="shared" si="177"/>
        <v>6.1286800000000001</v>
      </c>
      <c r="G1490" s="2">
        <f t="shared" si="179"/>
        <v>6.1249580000000003</v>
      </c>
      <c r="H1490" s="2">
        <f t="shared" si="183"/>
        <v>5.598152500000003</v>
      </c>
      <c r="I1490" s="2">
        <f t="array" ref="I1490">SUMPRODUCT(B1474:B1493, (ROW(B1474:B1493)-ROW(B1474)+1)) / (20*21/2)</f>
        <v>6.0925890476190476</v>
      </c>
      <c r="J1490" s="2">
        <f t="shared" si="178"/>
        <v>6.1085887426162442</v>
      </c>
      <c r="K1490" s="2">
        <f t="shared" si="180"/>
        <v>6.118609469019523</v>
      </c>
    </row>
    <row r="1491" spans="1:11" ht="13.5" x14ac:dyDescent="0.25">
      <c r="A1491" s="4">
        <f>TITRES_STAT!B1494</f>
        <v>44182</v>
      </c>
      <c r="B1491" s="2">
        <f>TITRES_STAT!D1494</f>
        <v>6.0808999999999997</v>
      </c>
      <c r="C1491" s="2">
        <f t="shared" si="181"/>
        <v>7.609999999999939E-2</v>
      </c>
      <c r="D1491" s="2">
        <f t="shared" si="182"/>
        <v>6.0690800000000005</v>
      </c>
      <c r="E1491" s="2">
        <f t="shared" si="184"/>
        <v>6.08683</v>
      </c>
      <c r="F1491" s="2">
        <f t="shared" si="177"/>
        <v>6.1261450000000002</v>
      </c>
      <c r="G1491" s="2">
        <f t="shared" si="179"/>
        <v>6.1239439999999989</v>
      </c>
      <c r="H1491" s="2">
        <f t="shared" si="183"/>
        <v>5.602674000000003</v>
      </c>
      <c r="I1491" s="2">
        <f t="array" ref="I1491">SUMPRODUCT(B1475:B1494, (ROW(B1475:B1494)-ROW(B1475)+1)) / (20*21/2)</f>
        <v>6.0860271428571435</v>
      </c>
      <c r="J1491" s="2">
        <f t="shared" si="178"/>
        <v>6.1059517195099353</v>
      </c>
      <c r="K1491" s="2">
        <f t="shared" si="180"/>
        <v>6.1171306663128755</v>
      </c>
    </row>
    <row r="1492" spans="1:11" ht="13.5" x14ac:dyDescent="0.25">
      <c r="A1492" s="4">
        <f>TITRES_STAT!B1495</f>
        <v>44183</v>
      </c>
      <c r="B1492" s="2">
        <f>TITRES_STAT!D1495</f>
        <v>6.0640000000000001</v>
      </c>
      <c r="C1492" s="2">
        <f t="shared" si="181"/>
        <v>-1.6899999999999693E-2</v>
      </c>
      <c r="D1492" s="2">
        <f t="shared" si="182"/>
        <v>6.0640000000000001</v>
      </c>
      <c r="E1492" s="2">
        <f t="shared" si="184"/>
        <v>6.0804900000000002</v>
      </c>
      <c r="F1492" s="2">
        <f t="shared" ref="F1492:F1555" si="185">AVERAGE(B1473:B1492)</f>
        <v>6.1185350000000014</v>
      </c>
      <c r="G1492" s="2">
        <f t="shared" si="179"/>
        <v>6.1238599999999987</v>
      </c>
      <c r="H1492" s="2">
        <f t="shared" si="183"/>
        <v>5.6070080000000031</v>
      </c>
      <c r="I1492" s="2">
        <f t="array" ref="I1492">SUMPRODUCT(B1476:B1495, (ROW(B1476:B1495)-ROW(B1476)+1)) / (20*21/2)</f>
        <v>6.0875785714285708</v>
      </c>
      <c r="J1492" s="2">
        <f t="shared" si="178"/>
        <v>6.1019563176518457</v>
      </c>
      <c r="K1492" s="2">
        <f t="shared" si="180"/>
        <v>6.1150471107711937</v>
      </c>
    </row>
    <row r="1493" spans="1:11" ht="13.5" x14ac:dyDescent="0.25">
      <c r="A1493" s="4">
        <f>TITRES_STAT!B1496</f>
        <v>44186</v>
      </c>
      <c r="B1493" s="2">
        <f>TITRES_STAT!D1496</f>
        <v>6.1063000000000001</v>
      </c>
      <c r="C1493" s="2">
        <f t="shared" si="181"/>
        <v>4.2300000000000004E-2</v>
      </c>
      <c r="D1493" s="2">
        <f t="shared" si="182"/>
        <v>6.06738</v>
      </c>
      <c r="E1493" s="2">
        <f t="shared" si="184"/>
        <v>6.0821800000000001</v>
      </c>
      <c r="F1493" s="2">
        <f t="shared" si="185"/>
        <v>6.1160000000000014</v>
      </c>
      <c r="G1493" s="2">
        <f t="shared" si="179"/>
        <v>6.1250439999999982</v>
      </c>
      <c r="H1493" s="2">
        <f t="shared" si="183"/>
        <v>5.6117390000000027</v>
      </c>
      <c r="I1493" s="2">
        <f t="array" ref="I1493">SUMPRODUCT(B1477:B1496, (ROW(B1477:B1496)-ROW(B1477)+1)) / (20*21/2)</f>
        <v>6.0904533333333326</v>
      </c>
      <c r="J1493" s="2">
        <f t="shared" ref="J1493:J1556" si="186">$J$4*B1493+J1492*(1-$J$4)</f>
        <v>6.1023700016850038</v>
      </c>
      <c r="K1493" s="2">
        <f t="shared" si="180"/>
        <v>6.1147040868193816</v>
      </c>
    </row>
    <row r="1494" spans="1:11" ht="13.5" x14ac:dyDescent="0.25">
      <c r="A1494" s="4">
        <f>TITRES_STAT!B1497</f>
        <v>44187</v>
      </c>
      <c r="B1494" s="2">
        <f>TITRES_STAT!D1497</f>
        <v>6.0471000000000004</v>
      </c>
      <c r="C1494" s="2">
        <f t="shared" si="181"/>
        <v>-5.9199999999999697E-2</v>
      </c>
      <c r="D1494" s="2">
        <f t="shared" si="182"/>
        <v>6.0606200000000001</v>
      </c>
      <c r="E1494" s="2">
        <f t="shared" si="184"/>
        <v>6.0771100000000002</v>
      </c>
      <c r="F1494" s="2">
        <f t="shared" si="185"/>
        <v>6.1069100000000009</v>
      </c>
      <c r="G1494" s="2">
        <f t="shared" si="179"/>
        <v>6.1233539999999982</v>
      </c>
      <c r="H1494" s="2">
        <f t="shared" si="183"/>
        <v>5.6167105000000026</v>
      </c>
      <c r="I1494" s="2">
        <f t="array" ref="I1494">SUMPRODUCT(B1478:B1497, (ROW(B1478:B1497)-ROW(B1478)+1)) / (20*21/2)</f>
        <v>6.0936704761904767</v>
      </c>
      <c r="J1494" s="2">
        <f t="shared" si="186"/>
        <v>6.0971061920007177</v>
      </c>
      <c r="K1494" s="2">
        <f t="shared" si="180"/>
        <v>6.1120529461597988</v>
      </c>
    </row>
    <row r="1495" spans="1:11" ht="13.5" x14ac:dyDescent="0.25">
      <c r="A1495" s="4">
        <f>TITRES_STAT!B1498</f>
        <v>44188</v>
      </c>
      <c r="B1495" s="2">
        <f>TITRES_STAT!D1498</f>
        <v>6.1231999999999998</v>
      </c>
      <c r="C1495" s="2">
        <f t="shared" si="181"/>
        <v>7.609999999999939E-2</v>
      </c>
      <c r="D1495" s="2">
        <f t="shared" si="182"/>
        <v>6.0843000000000007</v>
      </c>
      <c r="E1495" s="2">
        <f t="shared" si="184"/>
        <v>6.0796499999999991</v>
      </c>
      <c r="F1495" s="2">
        <f t="shared" si="185"/>
        <v>6.1014150000000003</v>
      </c>
      <c r="G1495" s="2">
        <f t="shared" si="179"/>
        <v>6.1227619999999989</v>
      </c>
      <c r="H1495" s="2">
        <f t="shared" si="183"/>
        <v>5.6215260000000011</v>
      </c>
      <c r="I1495" s="2">
        <f t="array" ref="I1495">SUMPRODUCT(B1479:B1498, (ROW(B1479:B1498)-ROW(B1479)+1)) / (20*21/2)</f>
        <v>6.1049447619047612</v>
      </c>
      <c r="J1495" s="2">
        <f t="shared" si="186"/>
        <v>6.0995913165720781</v>
      </c>
      <c r="K1495" s="2">
        <f t="shared" si="180"/>
        <v>6.1124900855260815</v>
      </c>
    </row>
    <row r="1496" spans="1:11" ht="13.5" x14ac:dyDescent="0.25">
      <c r="A1496" s="4">
        <f>TITRES_STAT!B1499</f>
        <v>44189</v>
      </c>
      <c r="B1496" s="2">
        <f>TITRES_STAT!D1499</f>
        <v>6.1315999999999997</v>
      </c>
      <c r="C1496" s="2">
        <f t="shared" si="181"/>
        <v>8.3999999999999631E-3</v>
      </c>
      <c r="D1496" s="2">
        <f t="shared" si="182"/>
        <v>6.0944400000000005</v>
      </c>
      <c r="E1496" s="2">
        <f t="shared" si="184"/>
        <v>6.0817600000000001</v>
      </c>
      <c r="F1496" s="2">
        <f t="shared" si="185"/>
        <v>6.0978200000000005</v>
      </c>
      <c r="G1496" s="2">
        <f t="shared" si="179"/>
        <v>6.1223380000000001</v>
      </c>
      <c r="H1496" s="2">
        <f t="shared" si="183"/>
        <v>5.6264455000000009</v>
      </c>
      <c r="I1496" s="2">
        <f t="array" ref="I1496">SUMPRODUCT(B1480:B1499, (ROW(B1480:B1499)-ROW(B1480)+1)) / (20*21/2)</f>
        <v>6.1157961904761917</v>
      </c>
      <c r="J1496" s="2">
        <f t="shared" si="186"/>
        <v>6.1026397626128324</v>
      </c>
      <c r="K1496" s="2">
        <f t="shared" si="180"/>
        <v>6.1132394939368231</v>
      </c>
    </row>
    <row r="1497" spans="1:11" ht="13.5" x14ac:dyDescent="0.25">
      <c r="A1497" s="4">
        <f>TITRES_STAT!B1500</f>
        <v>44190</v>
      </c>
      <c r="B1497" s="2">
        <f>TITRES_STAT!D1500</f>
        <v>6.1315999999999997</v>
      </c>
      <c r="C1497" s="2">
        <f t="shared" si="181"/>
        <v>0</v>
      </c>
      <c r="D1497" s="2">
        <f t="shared" si="182"/>
        <v>6.1079600000000003</v>
      </c>
      <c r="E1497" s="2">
        <f t="shared" si="184"/>
        <v>6.0859799999999993</v>
      </c>
      <c r="F1497" s="2">
        <f t="shared" si="185"/>
        <v>6.0978200000000005</v>
      </c>
      <c r="G1497" s="2">
        <f t="shared" si="179"/>
        <v>6.1248740000000002</v>
      </c>
      <c r="H1497" s="2">
        <f t="shared" si="183"/>
        <v>5.6314270000000013</v>
      </c>
      <c r="I1497" s="2">
        <f t="array" ref="I1497">SUMPRODUCT(B1481:B1500, (ROW(B1481:B1500)-ROW(B1481)+1)) / (20*21/2)</f>
        <v>6.1302533333333331</v>
      </c>
      <c r="J1497" s="2">
        <f t="shared" si="186"/>
        <v>6.105397880459229</v>
      </c>
      <c r="K1497" s="2">
        <f t="shared" si="180"/>
        <v>6.1139595137824374</v>
      </c>
    </row>
    <row r="1498" spans="1:11" ht="13.5" x14ac:dyDescent="0.25">
      <c r="A1498" s="4">
        <f>TITRES_STAT!B1501</f>
        <v>44193</v>
      </c>
      <c r="B1498" s="2">
        <f>TITRES_STAT!D1501</f>
        <v>6.2161999999999997</v>
      </c>
      <c r="C1498" s="2">
        <f t="shared" si="181"/>
        <v>8.4600000000000009E-2</v>
      </c>
      <c r="D1498" s="2">
        <f t="shared" si="182"/>
        <v>6.1299399999999995</v>
      </c>
      <c r="E1498" s="2">
        <f t="shared" si="184"/>
        <v>6.0986599999999997</v>
      </c>
      <c r="F1498" s="2">
        <f t="shared" si="185"/>
        <v>6.1022600000000002</v>
      </c>
      <c r="G1498" s="2">
        <f t="shared" si="179"/>
        <v>6.1282560000000004</v>
      </c>
      <c r="H1498" s="2">
        <f t="shared" si="183"/>
        <v>5.6372440000000008</v>
      </c>
      <c r="I1498" s="2">
        <f t="array" ref="I1498">SUMPRODUCT(B1482:B1501, (ROW(B1482:B1501)-ROW(B1482)+1)) / (20*21/2)</f>
        <v>6.1480747619047609</v>
      </c>
      <c r="J1498" s="2">
        <f t="shared" si="186"/>
        <v>6.115950463272636</v>
      </c>
      <c r="K1498" s="2">
        <f t="shared" si="180"/>
        <v>6.117968944614498</v>
      </c>
    </row>
    <row r="1499" spans="1:11" ht="13.5" x14ac:dyDescent="0.25">
      <c r="A1499" s="4">
        <f>TITRES_STAT!B1502</f>
        <v>44194</v>
      </c>
      <c r="B1499" s="2">
        <f>TITRES_STAT!D1502</f>
        <v>6.2161999999999997</v>
      </c>
      <c r="C1499" s="2">
        <f t="shared" si="181"/>
        <v>0</v>
      </c>
      <c r="D1499" s="2">
        <f t="shared" si="182"/>
        <v>6.1637599999999999</v>
      </c>
      <c r="E1499" s="2">
        <f t="shared" si="184"/>
        <v>6.11219</v>
      </c>
      <c r="F1499" s="2">
        <f t="shared" si="185"/>
        <v>6.1067000000000009</v>
      </c>
      <c r="G1499" s="2">
        <f t="shared" si="179"/>
        <v>6.1316380000000006</v>
      </c>
      <c r="H1499" s="2">
        <f t="shared" si="183"/>
        <v>5.6438660000000018</v>
      </c>
      <c r="I1499" s="2">
        <f t="array" ref="I1499">SUMPRODUCT(B1483:B1502, (ROW(B1483:B1502)-ROW(B1483)+1)) / (20*21/2)</f>
        <v>6.1488757142857153</v>
      </c>
      <c r="J1499" s="2">
        <f t="shared" si="186"/>
        <v>6.1254980381990523</v>
      </c>
      <c r="K1499" s="2">
        <f t="shared" si="180"/>
        <v>6.1218211428649099</v>
      </c>
    </row>
    <row r="1500" spans="1:11" ht="13.5" x14ac:dyDescent="0.25">
      <c r="A1500" s="4">
        <f>TITRES_STAT!B1503</f>
        <v>44195</v>
      </c>
      <c r="B1500" s="2">
        <f>TITRES_STAT!D1503</f>
        <v>6.2584999999999997</v>
      </c>
      <c r="C1500" s="2">
        <f t="shared" si="181"/>
        <v>4.2300000000000004E-2</v>
      </c>
      <c r="D1500" s="2">
        <f t="shared" si="182"/>
        <v>6.1908199999999995</v>
      </c>
      <c r="E1500" s="2">
        <f t="shared" si="184"/>
        <v>6.1375599999999997</v>
      </c>
      <c r="F1500" s="2">
        <f t="shared" si="185"/>
        <v>6.1136750000000006</v>
      </c>
      <c r="G1500" s="2">
        <f t="shared" si="179"/>
        <v>6.134176000000001</v>
      </c>
      <c r="H1500" s="2">
        <f t="shared" si="183"/>
        <v>5.6499980000000001</v>
      </c>
      <c r="I1500" s="2">
        <f t="array" ref="I1500">SUMPRODUCT(B1484:B1503, (ROW(B1484:B1503)-ROW(B1484)+1)) / (20*21/2)</f>
        <v>6.1496566666666661</v>
      </c>
      <c r="J1500" s="2">
        <f t="shared" si="186"/>
        <v>6.1381648917039042</v>
      </c>
      <c r="K1500" s="2">
        <f t="shared" si="180"/>
        <v>6.1271810980466785</v>
      </c>
    </row>
    <row r="1501" spans="1:11" ht="13.5" x14ac:dyDescent="0.25">
      <c r="A1501" s="4">
        <f>TITRES_STAT!B1504</f>
        <v>44196</v>
      </c>
      <c r="B1501" s="2">
        <f>TITRES_STAT!D1504</f>
        <v>6.3007999999999997</v>
      </c>
      <c r="C1501" s="2">
        <f t="shared" si="181"/>
        <v>4.2300000000000004E-2</v>
      </c>
      <c r="D1501" s="2">
        <f t="shared" si="182"/>
        <v>6.2246599999999992</v>
      </c>
      <c r="E1501" s="2">
        <f t="shared" si="184"/>
        <v>6.1595500000000003</v>
      </c>
      <c r="F1501" s="2">
        <f t="shared" si="185"/>
        <v>6.1231900000000001</v>
      </c>
      <c r="G1501" s="2">
        <f t="shared" si="179"/>
        <v>6.1388280000000011</v>
      </c>
      <c r="H1501" s="2">
        <f t="shared" si="183"/>
        <v>5.6570429999999998</v>
      </c>
      <c r="I1501" s="2">
        <f t="array" ref="I1501">SUMPRODUCT(B1485:B1504, (ROW(B1485:B1504)-ROW(B1485)+1)) / (20*21/2)</f>
        <v>6.1462176190476185</v>
      </c>
      <c r="J1501" s="2">
        <f t="shared" si="186"/>
        <v>6.1536539496368654</v>
      </c>
      <c r="K1501" s="2">
        <f t="shared" si="180"/>
        <v>6.1339896824370053</v>
      </c>
    </row>
    <row r="1502" spans="1:11" ht="13.5" x14ac:dyDescent="0.25">
      <c r="A1502" s="4">
        <f>TITRES_STAT!B1505</f>
        <v>44200</v>
      </c>
      <c r="B1502" s="2">
        <f>TITRES_STAT!D1505</f>
        <v>6.1315999999999997</v>
      </c>
      <c r="C1502" s="2">
        <f t="shared" si="181"/>
        <v>-0.16920000000000002</v>
      </c>
      <c r="D1502" s="2">
        <f t="shared" si="182"/>
        <v>6.2246599999999992</v>
      </c>
      <c r="E1502" s="2">
        <f t="shared" si="184"/>
        <v>6.1663100000000002</v>
      </c>
      <c r="F1502" s="2">
        <f t="shared" si="185"/>
        <v>6.1234000000000011</v>
      </c>
      <c r="G1502" s="2">
        <f t="shared" si="179"/>
        <v>6.1388280000000011</v>
      </c>
      <c r="H1502" s="2">
        <f t="shared" si="183"/>
        <v>5.6632419999999994</v>
      </c>
      <c r="I1502" s="2">
        <f t="array" ref="I1502">SUMPRODUCT(B1486:B1505, (ROW(B1486:B1505)-ROW(B1486)+1)) / (20*21/2)</f>
        <v>6.1528852380952381</v>
      </c>
      <c r="J1502" s="2">
        <f t="shared" si="186"/>
        <v>6.1515535734809736</v>
      </c>
      <c r="K1502" s="2">
        <f t="shared" si="180"/>
        <v>6.1338959694002595</v>
      </c>
    </row>
    <row r="1503" spans="1:11" ht="13.5" x14ac:dyDescent="0.25">
      <c r="A1503" s="4">
        <f>TITRES_STAT!B1506</f>
        <v>44201</v>
      </c>
      <c r="B1503" s="2">
        <f>TITRES_STAT!D1506</f>
        <v>6.1315999999999997</v>
      </c>
      <c r="C1503" s="2">
        <f t="shared" si="181"/>
        <v>0</v>
      </c>
      <c r="D1503" s="2">
        <f t="shared" si="182"/>
        <v>6.2077399999999994</v>
      </c>
      <c r="E1503" s="2">
        <f t="shared" si="184"/>
        <v>6.1688399999999994</v>
      </c>
      <c r="F1503" s="2">
        <f t="shared" si="185"/>
        <v>6.1255100000000002</v>
      </c>
      <c r="G1503" s="2">
        <f t="shared" si="179"/>
        <v>6.1388280000000011</v>
      </c>
      <c r="H1503" s="2">
        <f t="shared" si="183"/>
        <v>5.6705349999999983</v>
      </c>
      <c r="I1503" s="2">
        <f t="array" ref="I1503">SUMPRODUCT(B1487:B1506, (ROW(B1487:B1506)-ROW(B1487)+1)) / (20*21/2)</f>
        <v>6.1586799999999995</v>
      </c>
      <c r="J1503" s="2">
        <f t="shared" si="186"/>
        <v>6.1496532331494524</v>
      </c>
      <c r="K1503" s="2">
        <f t="shared" si="180"/>
        <v>6.133805931384563</v>
      </c>
    </row>
    <row r="1504" spans="1:11" ht="13.5" x14ac:dyDescent="0.25">
      <c r="A1504" s="4">
        <f>TITRES_STAT!B1507</f>
        <v>44202</v>
      </c>
      <c r="B1504" s="2">
        <f>TITRES_STAT!D1507</f>
        <v>6.0894000000000004</v>
      </c>
      <c r="C1504" s="2">
        <f t="shared" si="181"/>
        <v>-4.2199999999999349E-2</v>
      </c>
      <c r="D1504" s="2">
        <f t="shared" si="182"/>
        <v>6.1823800000000002</v>
      </c>
      <c r="E1504" s="2">
        <f t="shared" si="184"/>
        <v>6.1730700000000001</v>
      </c>
      <c r="F1504" s="2">
        <f t="shared" si="185"/>
        <v>6.125090000000001</v>
      </c>
      <c r="G1504" s="2">
        <f t="shared" si="179"/>
        <v>6.1362920000000001</v>
      </c>
      <c r="H1504" s="2">
        <f t="shared" si="183"/>
        <v>5.6776584999999988</v>
      </c>
      <c r="I1504" s="2">
        <f t="array" ref="I1504">SUMPRODUCT(B1488:B1507, (ROW(B1488:B1507)-ROW(B1488)+1)) / (20*21/2)</f>
        <v>6.17014</v>
      </c>
      <c r="J1504" s="2">
        <f t="shared" si="186"/>
        <v>6.1439148299923616</v>
      </c>
      <c r="K1504" s="2">
        <f t="shared" si="180"/>
        <v>6.1320645223106593</v>
      </c>
    </row>
    <row r="1505" spans="1:11" ht="13.5" x14ac:dyDescent="0.25">
      <c r="A1505" s="4">
        <f>TITRES_STAT!B1508</f>
        <v>44203</v>
      </c>
      <c r="B1505" s="2">
        <f>TITRES_STAT!D1508</f>
        <v>6.1951000000000001</v>
      </c>
      <c r="C1505" s="2">
        <f t="shared" si="181"/>
        <v>0.10569999999999968</v>
      </c>
      <c r="D1505" s="2">
        <f t="shared" si="182"/>
        <v>6.1697000000000006</v>
      </c>
      <c r="E1505" s="2">
        <f t="shared" si="184"/>
        <v>6.1802599999999996</v>
      </c>
      <c r="F1505" s="2">
        <f t="shared" si="185"/>
        <v>6.1299550000000007</v>
      </c>
      <c r="G1505" s="2">
        <f t="shared" si="179"/>
        <v>6.1354460000000008</v>
      </c>
      <c r="H1505" s="2">
        <f t="shared" si="183"/>
        <v>5.6859294999999985</v>
      </c>
      <c r="I1505" s="2">
        <f t="array" ref="I1505">SUMPRODUCT(B1489:B1508, (ROW(B1489:B1508)-ROW(B1489)+1)) / (20*21/2)</f>
        <v>6.1804052380952372</v>
      </c>
      <c r="J1505" s="2">
        <f t="shared" si="186"/>
        <v>6.1487896080883271</v>
      </c>
      <c r="K1505" s="2">
        <f t="shared" si="180"/>
        <v>6.1345365018278883</v>
      </c>
    </row>
    <row r="1506" spans="1:11" ht="13.5" x14ac:dyDescent="0.25">
      <c r="A1506" s="4">
        <f>TITRES_STAT!B1509</f>
        <v>44204</v>
      </c>
      <c r="B1506" s="2">
        <f>TITRES_STAT!D1509</f>
        <v>6.1908000000000003</v>
      </c>
      <c r="C1506" s="2">
        <f t="shared" si="181"/>
        <v>-4.2999999999997485E-3</v>
      </c>
      <c r="D1506" s="2">
        <f t="shared" si="182"/>
        <v>6.1476999999999995</v>
      </c>
      <c r="E1506" s="2">
        <f t="shared" si="184"/>
        <v>6.1861799999999993</v>
      </c>
      <c r="F1506" s="2">
        <f t="shared" si="185"/>
        <v>6.1339699999999997</v>
      </c>
      <c r="G1506" s="2">
        <f t="shared" si="179"/>
        <v>6.1374740000000019</v>
      </c>
      <c r="H1506" s="2">
        <f t="shared" si="183"/>
        <v>5.6941789999999983</v>
      </c>
      <c r="I1506" s="2">
        <f t="array" ref="I1506">SUMPRODUCT(B1490:B1509, (ROW(B1490:B1509)-ROW(B1490)+1)) / (20*21/2)</f>
        <v>6.1899057142857137</v>
      </c>
      <c r="J1506" s="2">
        <f t="shared" si="186"/>
        <v>6.1527905977942003</v>
      </c>
      <c r="K1506" s="2">
        <f t="shared" si="180"/>
        <v>6.1367429135209122</v>
      </c>
    </row>
    <row r="1507" spans="1:11" ht="13.5" x14ac:dyDescent="0.25">
      <c r="A1507" s="4">
        <f>TITRES_STAT!B1510</f>
        <v>44207</v>
      </c>
      <c r="B1507" s="2">
        <f>TITRES_STAT!D1510</f>
        <v>6.2542999999999997</v>
      </c>
      <c r="C1507" s="2">
        <f t="shared" si="181"/>
        <v>6.3499999999999446E-2</v>
      </c>
      <c r="D1507" s="2">
        <f t="shared" si="182"/>
        <v>6.1722400000000004</v>
      </c>
      <c r="E1507" s="2">
        <f t="shared" si="184"/>
        <v>6.1984500000000002</v>
      </c>
      <c r="F1507" s="2">
        <f t="shared" si="185"/>
        <v>6.1422149999999993</v>
      </c>
      <c r="G1507" s="2">
        <f t="shared" si="179"/>
        <v>6.1373899999999999</v>
      </c>
      <c r="H1507" s="2">
        <f t="shared" si="183"/>
        <v>5.7029524999999976</v>
      </c>
      <c r="I1507" s="2">
        <f t="array" ref="I1507">SUMPRODUCT(B1491:B1510, (ROW(B1491:B1510)-ROW(B1491)+1)) / (20*21/2)</f>
        <v>6.1982009523809527</v>
      </c>
      <c r="J1507" s="2">
        <f t="shared" si="186"/>
        <v>6.162458159909038</v>
      </c>
      <c r="K1507" s="2">
        <f t="shared" si="180"/>
        <v>6.1413529953436221</v>
      </c>
    </row>
    <row r="1508" spans="1:11" ht="13.5" x14ac:dyDescent="0.25">
      <c r="A1508" s="4">
        <f>TITRES_STAT!B1511</f>
        <v>44208</v>
      </c>
      <c r="B1508" s="2">
        <f>TITRES_STAT!D1511</f>
        <v>6.25</v>
      </c>
      <c r="C1508" s="2">
        <f t="shared" si="181"/>
        <v>-4.2999999999997485E-3</v>
      </c>
      <c r="D1508" s="2">
        <f t="shared" si="182"/>
        <v>6.1959200000000001</v>
      </c>
      <c r="E1508" s="2">
        <f t="shared" si="184"/>
        <v>6.2018300000000002</v>
      </c>
      <c r="F1508" s="2">
        <f t="shared" si="185"/>
        <v>6.150245</v>
      </c>
      <c r="G1508" s="2">
        <f t="shared" si="179"/>
        <v>6.1400100000000011</v>
      </c>
      <c r="H1508" s="2">
        <f t="shared" si="183"/>
        <v>5.711497999999998</v>
      </c>
      <c r="I1508" s="2">
        <f t="array" ref="I1508">SUMPRODUCT(B1492:B1511, (ROW(B1492:B1511)-ROW(B1492)+1)) / (20*21/2)</f>
        <v>6.204139047619047</v>
      </c>
      <c r="J1508" s="2">
        <f t="shared" si="186"/>
        <v>6.1707954780129386</v>
      </c>
      <c r="K1508" s="2">
        <f t="shared" si="180"/>
        <v>6.1456136621928916</v>
      </c>
    </row>
    <row r="1509" spans="1:11" ht="13.5" x14ac:dyDescent="0.25">
      <c r="A1509" s="4">
        <f>TITRES_STAT!B1512</f>
        <v>44209</v>
      </c>
      <c r="B1509" s="2">
        <f>TITRES_STAT!D1512</f>
        <v>6.25</v>
      </c>
      <c r="C1509" s="2">
        <f t="shared" si="181"/>
        <v>0</v>
      </c>
      <c r="D1509" s="2">
        <f t="shared" si="182"/>
        <v>6.22804</v>
      </c>
      <c r="E1509" s="2">
        <f t="shared" si="184"/>
        <v>6.2052100000000001</v>
      </c>
      <c r="F1509" s="2">
        <f t="shared" si="185"/>
        <v>6.1586999999999996</v>
      </c>
      <c r="G1509" s="2">
        <f t="shared" si="179"/>
        <v>6.1423779999999999</v>
      </c>
      <c r="H1509" s="2">
        <f t="shared" si="183"/>
        <v>5.7202499999999983</v>
      </c>
      <c r="I1509" s="2">
        <f t="array" ref="I1509">SUMPRODUCT(B1493:B1512, (ROW(B1493:B1512)-ROW(B1493)+1)) / (20*21/2)</f>
        <v>6.2077428571428577</v>
      </c>
      <c r="J1509" s="2">
        <f t="shared" si="186"/>
        <v>6.1783387658212297</v>
      </c>
      <c r="K1509" s="2">
        <f t="shared" si="180"/>
        <v>6.1497072440676801</v>
      </c>
    </row>
    <row r="1510" spans="1:11" ht="13.5" x14ac:dyDescent="0.25">
      <c r="A1510" s="4">
        <f>TITRES_STAT!B1513</f>
        <v>44211</v>
      </c>
      <c r="B1510" s="2">
        <f>TITRES_STAT!D1513</f>
        <v>6.2458</v>
      </c>
      <c r="C1510" s="2">
        <f t="shared" si="181"/>
        <v>-4.1999999999999815E-3</v>
      </c>
      <c r="D1510" s="2">
        <f t="shared" si="182"/>
        <v>6.2381799999999998</v>
      </c>
      <c r="E1510" s="2">
        <f t="shared" si="184"/>
        <v>6.2039400000000011</v>
      </c>
      <c r="F1510" s="2">
        <f t="shared" si="185"/>
        <v>6.17075</v>
      </c>
      <c r="G1510" s="2">
        <f t="shared" si="179"/>
        <v>6.1458460000000006</v>
      </c>
      <c r="H1510" s="2">
        <f t="shared" si="183"/>
        <v>5.7289809999999992</v>
      </c>
      <c r="I1510" s="2">
        <f t="array" ref="I1510">SUMPRODUCT(B1494:B1513, (ROW(B1494:B1513)-ROW(B1494)+1)) / (20*21/2)</f>
        <v>6.2106219047619051</v>
      </c>
      <c r="J1510" s="2">
        <f t="shared" si="186"/>
        <v>6.1847636452668269</v>
      </c>
      <c r="K1510" s="2">
        <f t="shared" si="180"/>
        <v>6.1534755874375753</v>
      </c>
    </row>
    <row r="1511" spans="1:11" ht="13.5" x14ac:dyDescent="0.25">
      <c r="A1511" s="4">
        <f>TITRES_STAT!B1514</f>
        <v>44214</v>
      </c>
      <c r="B1511" s="2">
        <f>TITRES_STAT!D1514</f>
        <v>6.2331000000000003</v>
      </c>
      <c r="C1511" s="2">
        <f t="shared" si="181"/>
        <v>-1.2699999999999712E-2</v>
      </c>
      <c r="D1511" s="2">
        <f t="shared" si="182"/>
        <v>6.2466400000000002</v>
      </c>
      <c r="E1511" s="2">
        <f t="shared" si="184"/>
        <v>6.1971699999999998</v>
      </c>
      <c r="F1511" s="2">
        <f t="shared" si="185"/>
        <v>6.1783600000000005</v>
      </c>
      <c r="G1511" s="2">
        <f t="shared" si="179"/>
        <v>6.1490599999999995</v>
      </c>
      <c r="H1511" s="2">
        <f t="shared" si="183"/>
        <v>5.7369879999999975</v>
      </c>
      <c r="I1511" s="2">
        <f t="array" ref="I1511">SUMPRODUCT(B1495:B1514, (ROW(B1495:B1514)-ROW(B1495)+1)) / (20*21/2)</f>
        <v>6.2210347619047619</v>
      </c>
      <c r="J1511" s="2">
        <f t="shared" si="186"/>
        <v>6.1893671076223669</v>
      </c>
      <c r="K1511" s="2">
        <f t="shared" si="180"/>
        <v>6.1565981134204151</v>
      </c>
    </row>
    <row r="1512" spans="1:11" ht="13.5" x14ac:dyDescent="0.25">
      <c r="A1512" s="4">
        <f>TITRES_STAT!B1515</f>
        <v>44215</v>
      </c>
      <c r="B1512" s="2">
        <f>TITRES_STAT!D1515</f>
        <v>6.2161999999999997</v>
      </c>
      <c r="C1512" s="2">
        <f t="shared" si="181"/>
        <v>-1.6900000000000581E-2</v>
      </c>
      <c r="D1512" s="2">
        <f t="shared" si="182"/>
        <v>6.23902</v>
      </c>
      <c r="E1512" s="2">
        <f t="shared" si="184"/>
        <v>6.2056300000000002</v>
      </c>
      <c r="F1512" s="2">
        <f t="shared" si="185"/>
        <v>6.1859699999999993</v>
      </c>
      <c r="G1512" s="2">
        <f t="shared" si="179"/>
        <v>6.1515959999999996</v>
      </c>
      <c r="H1512" s="2">
        <f t="shared" si="183"/>
        <v>5.7449104999999987</v>
      </c>
      <c r="I1512" s="2">
        <f t="array" ref="I1512">SUMPRODUCT(B1496:B1515, (ROW(B1496:B1515)-ROW(B1496)+1)) / (20*21/2)</f>
        <v>6.2302395238095238</v>
      </c>
      <c r="J1512" s="2">
        <f t="shared" si="186"/>
        <v>6.1919226211821421</v>
      </c>
      <c r="K1512" s="2">
        <f t="shared" si="180"/>
        <v>6.1589354423058884</v>
      </c>
    </row>
    <row r="1513" spans="1:11" ht="13.5" x14ac:dyDescent="0.25">
      <c r="A1513" s="4">
        <f>TITRES_STAT!B1516</f>
        <v>44216</v>
      </c>
      <c r="B1513" s="2">
        <f>TITRES_STAT!D1516</f>
        <v>6.2161999999999997</v>
      </c>
      <c r="C1513" s="2">
        <f t="shared" si="181"/>
        <v>0</v>
      </c>
      <c r="D1513" s="2">
        <f t="shared" si="182"/>
        <v>6.2322600000000001</v>
      </c>
      <c r="E1513" s="2">
        <f t="shared" si="184"/>
        <v>6.2140900000000006</v>
      </c>
      <c r="F1513" s="2">
        <f t="shared" si="185"/>
        <v>6.1914649999999991</v>
      </c>
      <c r="G1513" s="2">
        <f t="shared" si="179"/>
        <v>6.1548939999999996</v>
      </c>
      <c r="H1513" s="2">
        <f t="shared" si="183"/>
        <v>5.7523584999999988</v>
      </c>
      <c r="I1513" s="2">
        <f t="array" ref="I1513">SUMPRODUCT(B1497:B1516, (ROW(B1497:B1516)-ROW(B1497)+1)) / (20*21/2)</f>
        <v>6.2385985714285717</v>
      </c>
      <c r="J1513" s="2">
        <f t="shared" si="186"/>
        <v>6.1942347524981285</v>
      </c>
      <c r="K1513" s="2">
        <f t="shared" si="180"/>
        <v>6.1611811112350692</v>
      </c>
    </row>
    <row r="1514" spans="1:11" ht="13.5" x14ac:dyDescent="0.25">
      <c r="A1514" s="4">
        <f>TITRES_STAT!B1517</f>
        <v>44217</v>
      </c>
      <c r="B1514" s="2">
        <f>TITRES_STAT!D1517</f>
        <v>6.3007999999999997</v>
      </c>
      <c r="C1514" s="2">
        <f t="shared" si="181"/>
        <v>8.4600000000000009E-2</v>
      </c>
      <c r="D1514" s="2">
        <f t="shared" si="182"/>
        <v>6.2424200000000001</v>
      </c>
      <c r="E1514" s="2">
        <f t="shared" si="184"/>
        <v>6.2352300000000005</v>
      </c>
      <c r="F1514" s="2">
        <f t="shared" si="185"/>
        <v>6.2041499999999994</v>
      </c>
      <c r="G1514" s="2">
        <f t="shared" si="179"/>
        <v>6.159545999999998</v>
      </c>
      <c r="H1514" s="2">
        <f t="shared" si="183"/>
        <v>5.759527499999999</v>
      </c>
      <c r="I1514" s="2">
        <f t="array" ref="I1514">SUMPRODUCT(B1498:B1517, (ROW(B1498:B1517)-ROW(B1498)+1)) / (20*21/2)</f>
        <v>6.2445423809523817</v>
      </c>
      <c r="J1514" s="2">
        <f t="shared" si="186"/>
        <v>6.2043838236887829</v>
      </c>
      <c r="K1514" s="2">
        <f t="shared" si="180"/>
        <v>6.1666563617748711</v>
      </c>
    </row>
    <row r="1515" spans="1:11" ht="13.5" x14ac:dyDescent="0.25">
      <c r="A1515" s="4">
        <f>TITRES_STAT!B1518</f>
        <v>44218</v>
      </c>
      <c r="B1515" s="2">
        <f>TITRES_STAT!D1518</f>
        <v>6.3007999999999997</v>
      </c>
      <c r="C1515" s="2">
        <f t="shared" si="181"/>
        <v>0</v>
      </c>
      <c r="D1515" s="2">
        <f t="shared" si="182"/>
        <v>6.2534200000000002</v>
      </c>
      <c r="E1515" s="2">
        <f t="shared" si="184"/>
        <v>6.2458000000000009</v>
      </c>
      <c r="F1515" s="2">
        <f t="shared" si="185"/>
        <v>6.2130299999999989</v>
      </c>
      <c r="G1515" s="2">
        <f t="shared" si="179"/>
        <v>6.1621679999999976</v>
      </c>
      <c r="H1515" s="2">
        <f t="shared" si="183"/>
        <v>5.765973999999999</v>
      </c>
      <c r="I1515" s="2">
        <f t="array" ref="I1515">SUMPRODUCT(B1499:B1518, (ROW(B1499:B1518)-ROW(B1499)+1)) / (20*21/2)</f>
        <v>6.2513704761904769</v>
      </c>
      <c r="J1515" s="2">
        <f t="shared" si="186"/>
        <v>6.2135663166708035</v>
      </c>
      <c r="K1515" s="2">
        <f t="shared" si="180"/>
        <v>6.1719168966072298</v>
      </c>
    </row>
    <row r="1516" spans="1:11" ht="13.5" x14ac:dyDescent="0.25">
      <c r="A1516" s="4">
        <f>TITRES_STAT!B1519</f>
        <v>44221</v>
      </c>
      <c r="B1516" s="2">
        <f>TITRES_STAT!D1519</f>
        <v>6.3007999999999997</v>
      </c>
      <c r="C1516" s="2">
        <f t="shared" si="181"/>
        <v>0</v>
      </c>
      <c r="D1516" s="2">
        <f t="shared" si="182"/>
        <v>6.2669599999999992</v>
      </c>
      <c r="E1516" s="2">
        <f t="shared" si="184"/>
        <v>6.2568000000000001</v>
      </c>
      <c r="F1516" s="2">
        <f t="shared" si="185"/>
        <v>6.2214899999999993</v>
      </c>
      <c r="G1516" s="2">
        <f t="shared" si="179"/>
        <v>6.1654659999999968</v>
      </c>
      <c r="H1516" s="2">
        <f t="shared" si="183"/>
        <v>5.7727094999999986</v>
      </c>
      <c r="I1516" s="2">
        <f t="array" ref="I1516">SUMPRODUCT(B1500:B1519, (ROW(B1500:B1519)-ROW(B1500)+1)) / (20*21/2)</f>
        <v>6.2577957142857157</v>
      </c>
      <c r="J1516" s="2">
        <f t="shared" si="186"/>
        <v>6.2218742865116798</v>
      </c>
      <c r="K1516" s="2">
        <f t="shared" si="180"/>
        <v>6.1769711359559665</v>
      </c>
    </row>
    <row r="1517" spans="1:11" ht="13.5" x14ac:dyDescent="0.25">
      <c r="A1517" s="4">
        <f>TITRES_STAT!B1520</f>
        <v>44222</v>
      </c>
      <c r="B1517" s="2">
        <f>TITRES_STAT!D1520</f>
        <v>6.2839</v>
      </c>
      <c r="C1517" s="2">
        <f t="shared" si="181"/>
        <v>-1.6899999999999693E-2</v>
      </c>
      <c r="D1517" s="2">
        <f t="shared" si="182"/>
        <v>6.2804999999999991</v>
      </c>
      <c r="E1517" s="2">
        <f t="shared" si="184"/>
        <v>6.2597600000000009</v>
      </c>
      <c r="F1517" s="2">
        <f t="shared" si="185"/>
        <v>6.2291049999999997</v>
      </c>
      <c r="G1517" s="2">
        <f t="shared" si="179"/>
        <v>6.1672419999999981</v>
      </c>
      <c r="H1517" s="2">
        <f t="shared" si="183"/>
        <v>5.7801034999999992</v>
      </c>
      <c r="I1517" s="2">
        <f t="array" ref="I1517">SUMPRODUCT(B1501:B1520, (ROW(B1501:B1520)-ROW(B1501)+1)) / (20*21/2)</f>
        <v>6.2617990476190482</v>
      </c>
      <c r="J1517" s="2">
        <f t="shared" si="186"/>
        <v>6.227781497320092</v>
      </c>
      <c r="K1517" s="2">
        <f t="shared" si="180"/>
        <v>6.1811644247420077</v>
      </c>
    </row>
    <row r="1518" spans="1:11" ht="13.5" x14ac:dyDescent="0.25">
      <c r="A1518" s="4">
        <f>TITRES_STAT!B1521</f>
        <v>44223</v>
      </c>
      <c r="B1518" s="2">
        <f>TITRES_STAT!D1521</f>
        <v>6.3007999999999997</v>
      </c>
      <c r="C1518" s="2">
        <f t="shared" si="181"/>
        <v>1.6899999999999693E-2</v>
      </c>
      <c r="D1518" s="2">
        <f t="shared" si="182"/>
        <v>6.2974199999999998</v>
      </c>
      <c r="E1518" s="2">
        <f t="shared" si="184"/>
        <v>6.2648400000000013</v>
      </c>
      <c r="F1518" s="2">
        <f t="shared" si="185"/>
        <v>6.2333350000000003</v>
      </c>
      <c r="G1518" s="2">
        <f t="shared" si="179"/>
        <v>6.1706259999999977</v>
      </c>
      <c r="H1518" s="2">
        <f t="shared" si="183"/>
        <v>5.7882839999999991</v>
      </c>
      <c r="I1518" s="2">
        <f t="array" ref="I1518">SUMPRODUCT(B1502:B1521, (ROW(B1502:B1521)-ROW(B1502)+1)) / (20*21/2)</f>
        <v>6.2665114285714285</v>
      </c>
      <c r="J1518" s="2">
        <f t="shared" si="186"/>
        <v>6.234735640432465</v>
      </c>
      <c r="K1518" s="2">
        <f t="shared" si="180"/>
        <v>6.1858560159285965</v>
      </c>
    </row>
    <row r="1519" spans="1:11" ht="13.5" x14ac:dyDescent="0.25">
      <c r="A1519" s="4">
        <f>TITRES_STAT!B1522</f>
        <v>44224</v>
      </c>
      <c r="B1519" s="2">
        <f>TITRES_STAT!D1522</f>
        <v>6.3007999999999997</v>
      </c>
      <c r="C1519" s="2">
        <f t="shared" si="181"/>
        <v>0</v>
      </c>
      <c r="D1519" s="2">
        <f t="shared" si="182"/>
        <v>6.2974199999999998</v>
      </c>
      <c r="E1519" s="2">
        <f t="shared" si="184"/>
        <v>6.2699200000000008</v>
      </c>
      <c r="F1519" s="2">
        <f t="shared" si="185"/>
        <v>6.2375649999999991</v>
      </c>
      <c r="G1519" s="2">
        <f t="shared" si="179"/>
        <v>6.1731639999999981</v>
      </c>
      <c r="H1519" s="2">
        <f t="shared" si="183"/>
        <v>5.7971454999999992</v>
      </c>
      <c r="I1519" s="2">
        <f t="array" ref="I1519">SUMPRODUCT(B1503:B1522, (ROW(B1503:B1522)-ROW(B1503)+1)) / (20*21/2)</f>
        <v>6.2644366666666667</v>
      </c>
      <c r="J1519" s="2">
        <f t="shared" si="186"/>
        <v>6.2410274842008011</v>
      </c>
      <c r="K1519" s="2">
        <f t="shared" si="180"/>
        <v>6.1903636231470838</v>
      </c>
    </row>
    <row r="1520" spans="1:11" ht="13.5" x14ac:dyDescent="0.25">
      <c r="A1520" s="4">
        <f>TITRES_STAT!B1523</f>
        <v>44225</v>
      </c>
      <c r="B1520" s="2">
        <f>TITRES_STAT!D1523</f>
        <v>6.2796000000000003</v>
      </c>
      <c r="C1520" s="2">
        <f t="shared" si="181"/>
        <v>-2.1199999999999442E-2</v>
      </c>
      <c r="D1520" s="2">
        <f t="shared" si="182"/>
        <v>6.2931799999999996</v>
      </c>
      <c r="E1520" s="2">
        <f t="shared" si="184"/>
        <v>6.2733000000000008</v>
      </c>
      <c r="F1520" s="2">
        <f t="shared" si="185"/>
        <v>6.2386199999999992</v>
      </c>
      <c r="G1520" s="2">
        <f t="shared" si="179"/>
        <v>6.1744319999999986</v>
      </c>
      <c r="H1520" s="2">
        <f t="shared" si="183"/>
        <v>5.8062519999999997</v>
      </c>
      <c r="I1520" s="2">
        <f t="array" ref="I1520">SUMPRODUCT(B1504:B1523, (ROW(B1504:B1523)-ROW(B1504)+1)) / (20*21/2)</f>
        <v>6.2619590476190483</v>
      </c>
      <c r="J1520" s="2">
        <f t="shared" si="186"/>
        <v>6.2447010571340584</v>
      </c>
      <c r="K1520" s="2">
        <f t="shared" si="180"/>
        <v>6.1938630889060216</v>
      </c>
    </row>
    <row r="1521" spans="1:11" ht="13.5" x14ac:dyDescent="0.25">
      <c r="A1521" s="4">
        <f>TITRES_STAT!B1524</f>
        <v>44228</v>
      </c>
      <c r="B1521" s="2">
        <f>TITRES_STAT!D1524</f>
        <v>6.2881</v>
      </c>
      <c r="C1521" s="2">
        <f t="shared" si="181"/>
        <v>8.49999999999973E-3</v>
      </c>
      <c r="D1521" s="2">
        <f t="shared" si="182"/>
        <v>6.2906400000000007</v>
      </c>
      <c r="E1521" s="2">
        <f t="shared" si="184"/>
        <v>6.2788000000000004</v>
      </c>
      <c r="F1521" s="2">
        <f t="shared" si="185"/>
        <v>6.2379849999999992</v>
      </c>
      <c r="G1521" s="2">
        <f t="shared" si="179"/>
        <v>6.1775619999999982</v>
      </c>
      <c r="H1521" s="2">
        <f t="shared" si="183"/>
        <v>5.8150499999999985</v>
      </c>
      <c r="I1521" s="2">
        <f t="array" ref="I1521">SUMPRODUCT(B1505:B1524, (ROW(B1505:B1524)-ROW(B1505)+1)) / (20*21/2)</f>
        <v>6.2590785714285717</v>
      </c>
      <c r="J1521" s="2">
        <f t="shared" si="186"/>
        <v>6.2488342897879576</v>
      </c>
      <c r="K1521" s="2">
        <f t="shared" si="180"/>
        <v>6.1975586540469614</v>
      </c>
    </row>
    <row r="1522" spans="1:11" ht="13.5" x14ac:dyDescent="0.25">
      <c r="A1522" s="4">
        <f>TITRES_STAT!B1525</f>
        <v>44229</v>
      </c>
      <c r="B1522" s="2">
        <f>TITRES_STAT!D1525</f>
        <v>6.2161999999999997</v>
      </c>
      <c r="C1522" s="2">
        <f t="shared" si="181"/>
        <v>-7.1900000000000297E-2</v>
      </c>
      <c r="D1522" s="2">
        <f t="shared" si="182"/>
        <v>6.2770999999999999</v>
      </c>
      <c r="E1522" s="2">
        <f t="shared" si="184"/>
        <v>6.2788000000000004</v>
      </c>
      <c r="F1522" s="2">
        <f t="shared" si="185"/>
        <v>6.242214999999999</v>
      </c>
      <c r="G1522" s="2">
        <f t="shared" ref="G1522:G1585" si="187">AVERAGE(B1473:B1522)</f>
        <v>6.1775619999999982</v>
      </c>
      <c r="H1522" s="2">
        <f t="shared" si="183"/>
        <v>5.8234264999999992</v>
      </c>
      <c r="I1522" s="2">
        <f t="array" ref="I1522">SUMPRODUCT(B1506:B1525, (ROW(B1506:B1525)-ROW(B1506)+1)) / (20*21/2)</f>
        <v>6.2555942857142846</v>
      </c>
      <c r="J1522" s="2">
        <f t="shared" si="186"/>
        <v>6.2457262621891045</v>
      </c>
      <c r="K1522" s="2">
        <f t="shared" si="180"/>
        <v>6.1982896872215898</v>
      </c>
    </row>
    <row r="1523" spans="1:11" ht="13.5" x14ac:dyDescent="0.25">
      <c r="A1523" s="4">
        <f>TITRES_STAT!B1526</f>
        <v>44230</v>
      </c>
      <c r="B1523" s="2">
        <f>TITRES_STAT!D1526</f>
        <v>6.2161999999999997</v>
      </c>
      <c r="C1523" s="2">
        <f t="shared" si="181"/>
        <v>0</v>
      </c>
      <c r="D1523" s="2">
        <f t="shared" si="182"/>
        <v>6.2601800000000001</v>
      </c>
      <c r="E1523" s="2">
        <f t="shared" si="184"/>
        <v>6.2788000000000004</v>
      </c>
      <c r="F1523" s="2">
        <f t="shared" si="185"/>
        <v>6.2464449999999996</v>
      </c>
      <c r="G1523" s="2">
        <f t="shared" si="187"/>
        <v>6.1787459999999985</v>
      </c>
      <c r="H1523" s="2">
        <f t="shared" si="183"/>
        <v>5.8315554999999994</v>
      </c>
      <c r="I1523" s="2">
        <f t="array" ref="I1523">SUMPRODUCT(B1507:B1526, (ROW(B1507:B1526)-ROW(B1507)+1)) / (20*21/2)</f>
        <v>6.2520095238095239</v>
      </c>
      <c r="J1523" s="2">
        <f t="shared" si="186"/>
        <v>6.2429142372187139</v>
      </c>
      <c r="K1523" s="2">
        <f t="shared" ref="K1523:K1586" si="188">$K$4*B1523+(1-$K$4)*K1522</f>
        <v>6.1989920524285864</v>
      </c>
    </row>
    <row r="1524" spans="1:11" ht="13.5" x14ac:dyDescent="0.25">
      <c r="A1524" s="4">
        <f>TITRES_STAT!B1527</f>
        <v>44231</v>
      </c>
      <c r="B1524" s="2">
        <f>TITRES_STAT!D1527</f>
        <v>6.2161999999999997</v>
      </c>
      <c r="C1524" s="2">
        <f t="shared" si="181"/>
        <v>0</v>
      </c>
      <c r="D1524" s="2">
        <f t="shared" si="182"/>
        <v>6.2432600000000003</v>
      </c>
      <c r="E1524" s="2">
        <f t="shared" si="184"/>
        <v>6.27034</v>
      </c>
      <c r="F1524" s="2">
        <f t="shared" si="185"/>
        <v>6.2527850000000003</v>
      </c>
      <c r="G1524" s="2">
        <f t="shared" si="187"/>
        <v>6.1784920000000003</v>
      </c>
      <c r="H1524" s="2">
        <f t="shared" si="183"/>
        <v>5.8399115000000004</v>
      </c>
      <c r="I1524" s="2">
        <f t="array" ref="I1524">SUMPRODUCT(B1508:B1527, (ROW(B1508:B1527)-ROW(B1508)+1)) / (20*21/2)</f>
        <v>6.2479038095238097</v>
      </c>
      <c r="J1524" s="2">
        <f t="shared" si="186"/>
        <v>6.2403700241502653</v>
      </c>
      <c r="K1524" s="2">
        <f t="shared" si="188"/>
        <v>6.1996668739019754</v>
      </c>
    </row>
    <row r="1525" spans="1:11" ht="13.5" x14ac:dyDescent="0.25">
      <c r="A1525" s="4">
        <f>TITRES_STAT!B1528</f>
        <v>44232</v>
      </c>
      <c r="B1525" s="2">
        <f>TITRES_STAT!D1528</f>
        <v>6.2161999999999997</v>
      </c>
      <c r="C1525" s="2">
        <f t="shared" si="181"/>
        <v>0</v>
      </c>
      <c r="D1525" s="2">
        <f t="shared" si="182"/>
        <v>6.2305800000000007</v>
      </c>
      <c r="E1525" s="2">
        <f t="shared" si="184"/>
        <v>6.2618799999999997</v>
      </c>
      <c r="F1525" s="2">
        <f t="shared" si="185"/>
        <v>6.2538400000000003</v>
      </c>
      <c r="G1525" s="2">
        <f t="shared" si="187"/>
        <v>6.1781539999999993</v>
      </c>
      <c r="H1525" s="2">
        <f t="shared" si="183"/>
        <v>5.848288000000001</v>
      </c>
      <c r="I1525" s="2">
        <f t="array" ref="I1525">SUMPRODUCT(B1509:B1528, (ROW(B1509:B1528)-ROW(B1509)+1)) / (20*21/2)</f>
        <v>6.2439995238095243</v>
      </c>
      <c r="J1525" s="2">
        <f t="shared" si="186"/>
        <v>6.2380681170883356</v>
      </c>
      <c r="K1525" s="2">
        <f t="shared" si="188"/>
        <v>6.2003152317881725</v>
      </c>
    </row>
    <row r="1526" spans="1:11" ht="13.5" x14ac:dyDescent="0.25">
      <c r="A1526" s="4">
        <f>TITRES_STAT!B1529</f>
        <v>44235</v>
      </c>
      <c r="B1526" s="2">
        <f>TITRES_STAT!D1529</f>
        <v>6.2161999999999997</v>
      </c>
      <c r="C1526" s="2">
        <f t="shared" si="181"/>
        <v>0</v>
      </c>
      <c r="D1526" s="2">
        <f t="shared" si="182"/>
        <v>6.2161999999999997</v>
      </c>
      <c r="E1526" s="2">
        <f t="shared" si="184"/>
        <v>6.2534200000000002</v>
      </c>
      <c r="F1526" s="2">
        <f t="shared" si="185"/>
        <v>6.2551100000000002</v>
      </c>
      <c r="G1526" s="2">
        <f t="shared" si="187"/>
        <v>6.178408000000001</v>
      </c>
      <c r="H1526" s="2">
        <f t="shared" si="183"/>
        <v>5.8566645000000017</v>
      </c>
      <c r="I1526" s="2">
        <f t="array" ref="I1526">SUMPRODUCT(B1510:B1529, (ROW(B1510:B1529)-ROW(B1510)+1)) / (20*21/2)</f>
        <v>6.24067619047619</v>
      </c>
      <c r="J1526" s="2">
        <f t="shared" si="186"/>
        <v>6.2359854392703991</v>
      </c>
      <c r="K1526" s="2">
        <f t="shared" si="188"/>
        <v>6.2009381638749108</v>
      </c>
    </row>
    <row r="1527" spans="1:11" ht="13.5" x14ac:dyDescent="0.25">
      <c r="A1527" s="4">
        <f>TITRES_STAT!B1530</f>
        <v>44236</v>
      </c>
      <c r="B1527" s="2">
        <f>TITRES_STAT!D1530</f>
        <v>6.2119999999999997</v>
      </c>
      <c r="C1527" s="2">
        <f t="shared" si="181"/>
        <v>-4.1999999999999815E-3</v>
      </c>
      <c r="D1527" s="2">
        <f t="shared" si="182"/>
        <v>6.2153599999999996</v>
      </c>
      <c r="E1527" s="2">
        <f t="shared" si="184"/>
        <v>6.2462299999999997</v>
      </c>
      <c r="F1527" s="2">
        <f t="shared" si="185"/>
        <v>6.2529950000000003</v>
      </c>
      <c r="G1527" s="2">
        <f t="shared" si="187"/>
        <v>6.1800160000000002</v>
      </c>
      <c r="H1527" s="2">
        <f t="shared" si="183"/>
        <v>5.8649170000000019</v>
      </c>
      <c r="I1527" s="2">
        <f t="array" ref="I1527">SUMPRODUCT(B1511:B1530, (ROW(B1511:B1530)-ROW(B1511)+1)) / (20*21/2)</f>
        <v>6.2375138095238105</v>
      </c>
      <c r="J1527" s="2">
        <f t="shared" si="186"/>
        <v>6.2337011117208379</v>
      </c>
      <c r="K1527" s="2">
        <f t="shared" si="188"/>
        <v>6.2013719613700129</v>
      </c>
    </row>
    <row r="1528" spans="1:11" ht="13.5" x14ac:dyDescent="0.25">
      <c r="A1528" s="4">
        <f>TITRES_STAT!B1531</f>
        <v>44237</v>
      </c>
      <c r="B1528" s="2">
        <f>TITRES_STAT!D1531</f>
        <v>6.2119999999999997</v>
      </c>
      <c r="C1528" s="2">
        <f t="shared" si="181"/>
        <v>0</v>
      </c>
      <c r="D1528" s="2">
        <f t="shared" si="182"/>
        <v>6.2145199999999994</v>
      </c>
      <c r="E1528" s="2">
        <f t="shared" si="184"/>
        <v>6.2373500000000011</v>
      </c>
      <c r="F1528" s="2">
        <f t="shared" si="185"/>
        <v>6.2510950000000012</v>
      </c>
      <c r="G1528" s="2">
        <f t="shared" si="187"/>
        <v>6.1817080000000013</v>
      </c>
      <c r="H1528" s="2">
        <f t="shared" si="183"/>
        <v>5.8731695000000013</v>
      </c>
      <c r="I1528" s="2">
        <f t="array" ref="I1528">SUMPRODUCT(B1512:B1531, (ROW(B1512:B1531)-ROW(B1512)+1)) / (20*21/2)</f>
        <v>6.2344923809523811</v>
      </c>
      <c r="J1528" s="2">
        <f t="shared" si="186"/>
        <v>6.2316343391759963</v>
      </c>
      <c r="K1528" s="2">
        <f t="shared" si="188"/>
        <v>6.2017887471986404</v>
      </c>
    </row>
    <row r="1529" spans="1:11" ht="13.5" x14ac:dyDescent="0.25">
      <c r="A1529" s="4">
        <f>TITRES_STAT!B1532</f>
        <v>44238</v>
      </c>
      <c r="B1529" s="2">
        <f>TITRES_STAT!D1532</f>
        <v>6.2161999999999997</v>
      </c>
      <c r="C1529" s="2">
        <f t="shared" si="181"/>
        <v>4.1999999999999815E-3</v>
      </c>
      <c r="D1529" s="2">
        <f t="shared" si="182"/>
        <v>6.2145199999999994</v>
      </c>
      <c r="E1529" s="2">
        <f t="shared" si="184"/>
        <v>6.2288899999999998</v>
      </c>
      <c r="F1529" s="2">
        <f t="shared" si="185"/>
        <v>6.2494050000000012</v>
      </c>
      <c r="G1529" s="2">
        <f t="shared" si="187"/>
        <v>6.1834840000000018</v>
      </c>
      <c r="H1529" s="2">
        <f t="shared" si="183"/>
        <v>5.8813395000000011</v>
      </c>
      <c r="I1529" s="2">
        <f t="array" ref="I1529">SUMPRODUCT(B1513:B1532, (ROW(B1513:B1532)-ROW(B1513)+1)) / (20*21/2)</f>
        <v>6.2315514285714286</v>
      </c>
      <c r="J1529" s="2">
        <f t="shared" si="186"/>
        <v>6.2301644021116163</v>
      </c>
      <c r="K1529" s="2">
        <f t="shared" si="188"/>
        <v>6.2023538943673211</v>
      </c>
    </row>
    <row r="1530" spans="1:11" ht="13.5" x14ac:dyDescent="0.25">
      <c r="A1530" s="4">
        <f>TITRES_STAT!B1533</f>
        <v>44239</v>
      </c>
      <c r="B1530" s="2">
        <f>TITRES_STAT!D1533</f>
        <v>6.2161999999999997</v>
      </c>
      <c r="C1530" s="2">
        <f t="shared" si="181"/>
        <v>0</v>
      </c>
      <c r="D1530" s="2">
        <f t="shared" si="182"/>
        <v>6.2145200000000003</v>
      </c>
      <c r="E1530" s="2">
        <f t="shared" si="184"/>
        <v>6.2225500000000009</v>
      </c>
      <c r="F1530" s="2">
        <f t="shared" si="185"/>
        <v>6.2479250000000013</v>
      </c>
      <c r="G1530" s="2">
        <f t="shared" si="187"/>
        <v>6.1854280000000017</v>
      </c>
      <c r="H1530" s="2">
        <f t="shared" si="183"/>
        <v>5.8897160000000017</v>
      </c>
      <c r="I1530" s="2">
        <f t="array" ref="I1530">SUMPRODUCT(B1514:B1533, (ROW(B1514:B1533)-ROW(B1514)+1)) / (20*21/2)</f>
        <v>6.2286104761904761</v>
      </c>
      <c r="J1530" s="2">
        <f t="shared" si="186"/>
        <v>6.2288344590533677</v>
      </c>
      <c r="K1530" s="2">
        <f t="shared" si="188"/>
        <v>6.2028968789019361</v>
      </c>
    </row>
    <row r="1531" spans="1:11" ht="13.5" x14ac:dyDescent="0.25">
      <c r="A1531" s="4">
        <f>TITRES_STAT!B1534</f>
        <v>44242</v>
      </c>
      <c r="B1531" s="2">
        <f>TITRES_STAT!D1534</f>
        <v>6.2161999999999997</v>
      </c>
      <c r="C1531" s="2">
        <f t="shared" si="181"/>
        <v>0</v>
      </c>
      <c r="D1531" s="2">
        <f t="shared" si="182"/>
        <v>6.2145200000000003</v>
      </c>
      <c r="E1531" s="2">
        <f t="shared" si="184"/>
        <v>6.2153599999999996</v>
      </c>
      <c r="F1531" s="2">
        <f t="shared" si="185"/>
        <v>6.2470800000000004</v>
      </c>
      <c r="G1531" s="2">
        <f t="shared" si="187"/>
        <v>6.1875420000000005</v>
      </c>
      <c r="H1531" s="2">
        <f t="shared" si="183"/>
        <v>5.8987735000000017</v>
      </c>
      <c r="I1531" s="2">
        <f t="array" ref="I1531">SUMPRODUCT(B1515:B1534, (ROW(B1515:B1534)-ROW(B1515)+1)) / (20*21/2)</f>
        <v>6.2256695238095237</v>
      </c>
      <c r="J1531" s="2">
        <f t="shared" si="186"/>
        <v>6.227631177238762</v>
      </c>
      <c r="K1531" s="2">
        <f t="shared" si="188"/>
        <v>6.2034185699253896</v>
      </c>
    </row>
    <row r="1532" spans="1:11" ht="13.5" x14ac:dyDescent="0.25">
      <c r="A1532" s="4">
        <f>TITRES_STAT!B1535</f>
        <v>44243</v>
      </c>
      <c r="B1532" s="2">
        <f>TITRES_STAT!D1535</f>
        <v>6.2161999999999997</v>
      </c>
      <c r="C1532" s="2">
        <f t="shared" si="181"/>
        <v>0</v>
      </c>
      <c r="D1532" s="2">
        <f t="shared" si="182"/>
        <v>6.2153600000000004</v>
      </c>
      <c r="E1532" s="2">
        <f t="shared" si="184"/>
        <v>6.2153599999999996</v>
      </c>
      <c r="F1532" s="2">
        <f t="shared" si="185"/>
        <v>6.2470800000000004</v>
      </c>
      <c r="G1532" s="2">
        <f t="shared" si="187"/>
        <v>6.1893180000000019</v>
      </c>
      <c r="H1532" s="2">
        <f t="shared" si="183"/>
        <v>5.9081820000000027</v>
      </c>
      <c r="I1532" s="2">
        <f t="array" ref="I1532">SUMPRODUCT(B1516:B1535, (ROW(B1516:B1535)-ROW(B1516)+1)) / (20*21/2)</f>
        <v>6.2231314285714285</v>
      </c>
      <c r="J1532" s="2">
        <f t="shared" si="186"/>
        <v>6.2265424936922136</v>
      </c>
      <c r="K1532" s="2">
        <f t="shared" si="188"/>
        <v>6.2039198024773352</v>
      </c>
    </row>
    <row r="1533" spans="1:11" ht="13.5" x14ac:dyDescent="0.25">
      <c r="A1533" s="4">
        <f>TITRES_STAT!B1536</f>
        <v>44244</v>
      </c>
      <c r="B1533" s="2">
        <f>TITRES_STAT!D1536</f>
        <v>6.2161999999999997</v>
      </c>
      <c r="C1533" s="2">
        <f t="shared" si="181"/>
        <v>0</v>
      </c>
      <c r="D1533" s="2">
        <f t="shared" si="182"/>
        <v>6.2161999999999997</v>
      </c>
      <c r="E1533" s="2">
        <f t="shared" si="184"/>
        <v>6.2153599999999996</v>
      </c>
      <c r="F1533" s="2">
        <f t="shared" si="185"/>
        <v>6.2470800000000004</v>
      </c>
      <c r="G1533" s="2">
        <f t="shared" si="187"/>
        <v>6.1918540000000011</v>
      </c>
      <c r="H1533" s="2">
        <f t="shared" si="183"/>
        <v>5.917095500000003</v>
      </c>
      <c r="I1533" s="2">
        <f t="array" ref="I1533">SUMPRODUCT(B1517:B1536, (ROW(B1517:B1536)-ROW(B1517)+1)) / (20*21/2)</f>
        <v>6.2209961904761908</v>
      </c>
      <c r="J1533" s="2">
        <f t="shared" si="186"/>
        <v>6.2255574942929552</v>
      </c>
      <c r="K1533" s="2">
        <f t="shared" si="188"/>
        <v>6.2044013788507728</v>
      </c>
    </row>
    <row r="1534" spans="1:11" ht="13.5" x14ac:dyDescent="0.25">
      <c r="A1534" s="4">
        <f>TITRES_STAT!B1537</f>
        <v>44245</v>
      </c>
      <c r="B1534" s="2">
        <f>TITRES_STAT!D1537</f>
        <v>6.2161999999999997</v>
      </c>
      <c r="C1534" s="2">
        <f t="shared" si="181"/>
        <v>0</v>
      </c>
      <c r="D1534" s="2">
        <f t="shared" si="182"/>
        <v>6.2161999999999997</v>
      </c>
      <c r="E1534" s="2">
        <f t="shared" si="184"/>
        <v>6.2153599999999996</v>
      </c>
      <c r="F1534" s="2">
        <f t="shared" si="185"/>
        <v>6.2428500000000007</v>
      </c>
      <c r="G1534" s="2">
        <f t="shared" si="187"/>
        <v>6.1942220000000008</v>
      </c>
      <c r="H1534" s="2">
        <f t="shared" si="183"/>
        <v>5.9264215000000036</v>
      </c>
      <c r="I1534" s="2">
        <f t="array" ref="I1534">SUMPRODUCT(B1518:B1537, (ROW(B1518:B1537)-ROW(B1518)+1)) / (20*21/2)</f>
        <v>6.2192638095238095</v>
      </c>
      <c r="J1534" s="2">
        <f t="shared" si="186"/>
        <v>6.2246663043602934</v>
      </c>
      <c r="K1534" s="2">
        <f t="shared" si="188"/>
        <v>6.2048640698762325</v>
      </c>
    </row>
    <row r="1535" spans="1:11" ht="13.5" x14ac:dyDescent="0.25">
      <c r="A1535" s="4">
        <f>TITRES_STAT!B1538</f>
        <v>44246</v>
      </c>
      <c r="B1535" s="2">
        <f>TITRES_STAT!D1538</f>
        <v>6.2161999999999997</v>
      </c>
      <c r="C1535" s="2">
        <f t="shared" si="181"/>
        <v>0</v>
      </c>
      <c r="D1535" s="2">
        <f t="shared" si="182"/>
        <v>6.2161999999999997</v>
      </c>
      <c r="E1535" s="2">
        <f t="shared" si="184"/>
        <v>6.2153600000000004</v>
      </c>
      <c r="F1535" s="2">
        <f t="shared" si="185"/>
        <v>6.2386200000000001</v>
      </c>
      <c r="G1535" s="2">
        <f t="shared" si="187"/>
        <v>6.1965900000000014</v>
      </c>
      <c r="H1535" s="2">
        <f t="shared" si="183"/>
        <v>5.9352520000000037</v>
      </c>
      <c r="I1535" s="2">
        <f t="array" ref="I1535">SUMPRODUCT(B1519:B1538, (ROW(B1519:B1538)-ROW(B1519)+1)) / (20*21/2)</f>
        <v>6.2170538095238088</v>
      </c>
      <c r="J1535" s="2">
        <f t="shared" si="186"/>
        <v>6.2238599896593136</v>
      </c>
      <c r="K1535" s="2">
        <f t="shared" si="188"/>
        <v>6.2053086161555955</v>
      </c>
    </row>
    <row r="1536" spans="1:11" ht="13.5" x14ac:dyDescent="0.25">
      <c r="A1536" s="4">
        <f>TITRES_STAT!B1539</f>
        <v>44249</v>
      </c>
      <c r="B1536" s="2">
        <f>TITRES_STAT!D1539</f>
        <v>6.2161999999999997</v>
      </c>
      <c r="C1536" s="2">
        <f t="shared" si="181"/>
        <v>0</v>
      </c>
      <c r="D1536" s="2">
        <f t="shared" si="182"/>
        <v>6.2161999999999997</v>
      </c>
      <c r="E1536" s="2">
        <f t="shared" si="184"/>
        <v>6.2153600000000004</v>
      </c>
      <c r="F1536" s="2">
        <f t="shared" si="185"/>
        <v>6.2343900000000003</v>
      </c>
      <c r="G1536" s="2">
        <f t="shared" si="187"/>
        <v>6.1987040000000011</v>
      </c>
      <c r="H1536" s="2">
        <f t="shared" si="183"/>
        <v>5.9438765000000044</v>
      </c>
      <c r="I1536" s="2">
        <f t="array" ref="I1536">SUMPRODUCT(B1520:B1539, (ROW(B1520:B1539)-ROW(B1520)+1)) / (20*21/2)</f>
        <v>6.2160866666666674</v>
      </c>
      <c r="J1536" s="2">
        <f t="shared" si="186"/>
        <v>6.2231304668346175</v>
      </c>
      <c r="K1536" s="2">
        <f t="shared" si="188"/>
        <v>6.2057357292475324</v>
      </c>
    </row>
    <row r="1537" spans="1:11" ht="13.5" x14ac:dyDescent="0.25">
      <c r="A1537" s="4">
        <f>TITRES_STAT!B1540</f>
        <v>44250</v>
      </c>
      <c r="B1537" s="2">
        <f>TITRES_STAT!D1540</f>
        <v>6.2161999999999997</v>
      </c>
      <c r="C1537" s="2">
        <f t="shared" si="181"/>
        <v>0</v>
      </c>
      <c r="D1537" s="2">
        <f t="shared" si="182"/>
        <v>6.2161999999999997</v>
      </c>
      <c r="E1537" s="2">
        <f t="shared" si="184"/>
        <v>6.2157800000000005</v>
      </c>
      <c r="F1537" s="2">
        <f t="shared" si="185"/>
        <v>6.2310050000000006</v>
      </c>
      <c r="G1537" s="2">
        <f t="shared" si="187"/>
        <v>6.2012400000000003</v>
      </c>
      <c r="H1537" s="2">
        <f t="shared" si="183"/>
        <v>5.952046500000006</v>
      </c>
      <c r="I1537" s="2">
        <f t="array" ref="I1537">SUMPRODUCT(B1521:B1540, (ROW(B1521:B1540)-ROW(B1521)+1)) / (20*21/2)</f>
        <v>6.2159223809523807</v>
      </c>
      <c r="J1537" s="2">
        <f t="shared" si="186"/>
        <v>6.2224704223741778</v>
      </c>
      <c r="K1537" s="2">
        <f t="shared" si="188"/>
        <v>6.2061460928064527</v>
      </c>
    </row>
    <row r="1538" spans="1:11" ht="13.5" x14ac:dyDescent="0.25">
      <c r="A1538" s="4">
        <f>TITRES_STAT!B1541</f>
        <v>44251</v>
      </c>
      <c r="B1538" s="2">
        <f>TITRES_STAT!D1541</f>
        <v>6.2077999999999998</v>
      </c>
      <c r="C1538" s="2">
        <f t="shared" si="181"/>
        <v>-8.3999999999999631E-3</v>
      </c>
      <c r="D1538" s="2">
        <f t="shared" si="182"/>
        <v>6.2145199999999994</v>
      </c>
      <c r="E1538" s="2">
        <f t="shared" si="184"/>
        <v>6.2153599999999996</v>
      </c>
      <c r="F1538" s="2">
        <f t="shared" si="185"/>
        <v>6.2263550000000008</v>
      </c>
      <c r="G1538" s="2">
        <f t="shared" si="187"/>
        <v>6.203608</v>
      </c>
      <c r="H1538" s="2">
        <f t="shared" si="183"/>
        <v>5.9603810000000044</v>
      </c>
      <c r="I1538" s="2">
        <f t="array" ref="I1538">SUMPRODUCT(B1522:B1541, (ROW(B1522:B1541)-ROW(B1522)+1)) / (20*21/2)</f>
        <v>6.2075828571428575</v>
      </c>
      <c r="J1538" s="2">
        <f t="shared" si="186"/>
        <v>6.2210732392909236</v>
      </c>
      <c r="K1538" s="2">
        <f t="shared" si="188"/>
        <v>6.2062109519120821</v>
      </c>
    </row>
    <row r="1539" spans="1:11" ht="13.5" x14ac:dyDescent="0.25">
      <c r="A1539" s="4">
        <f>TITRES_STAT!B1542</f>
        <v>44252</v>
      </c>
      <c r="B1539" s="2">
        <f>TITRES_STAT!D1542</f>
        <v>6.2161999999999997</v>
      </c>
      <c r="C1539" s="2">
        <f t="shared" si="181"/>
        <v>8.3999999999999631E-3</v>
      </c>
      <c r="D1539" s="2">
        <f t="shared" si="182"/>
        <v>6.2145199999999994</v>
      </c>
      <c r="E1539" s="2">
        <f t="shared" si="184"/>
        <v>6.2153599999999996</v>
      </c>
      <c r="F1539" s="2">
        <f t="shared" si="185"/>
        <v>6.2221250000000001</v>
      </c>
      <c r="G1539" s="2">
        <f t="shared" si="187"/>
        <v>6.2063139999999999</v>
      </c>
      <c r="H1539" s="2">
        <f t="shared" si="183"/>
        <v>5.9687780000000057</v>
      </c>
      <c r="I1539" s="2">
        <f t="array" ref="I1539">SUMPRODUCT(B1523:B1542, (ROW(B1523:B1542)-ROW(B1523)+1)) / (20*21/2)</f>
        <v>6.2080457142857135</v>
      </c>
      <c r="J1539" s="2">
        <f t="shared" si="186"/>
        <v>6.2206091212632169</v>
      </c>
      <c r="K1539" s="2">
        <f t="shared" si="188"/>
        <v>6.2066026792880784</v>
      </c>
    </row>
    <row r="1540" spans="1:11" ht="13.5" x14ac:dyDescent="0.25">
      <c r="A1540" s="4">
        <f>TITRES_STAT!B1543</f>
        <v>44253</v>
      </c>
      <c r="B1540" s="2">
        <f>TITRES_STAT!D1543</f>
        <v>6.2203999999999997</v>
      </c>
      <c r="C1540" s="2">
        <f t="shared" ref="C1540:C1603" si="189">B1540-B1539</f>
        <v>4.1999999999999815E-3</v>
      </c>
      <c r="D1540" s="2">
        <f t="shared" si="182"/>
        <v>6.2153599999999996</v>
      </c>
      <c r="E1540" s="2">
        <f t="shared" si="184"/>
        <v>6.2157799999999996</v>
      </c>
      <c r="F1540" s="2">
        <f t="shared" si="185"/>
        <v>6.2191650000000012</v>
      </c>
      <c r="G1540" s="2">
        <f t="shared" si="187"/>
        <v>6.2106259999999995</v>
      </c>
      <c r="H1540" s="2">
        <f t="shared" si="183"/>
        <v>5.9768865000000035</v>
      </c>
      <c r="I1540" s="2">
        <f t="array" ref="I1540">SUMPRODUCT(B1524:B1543, (ROW(B1524:B1543)-ROW(B1524)+1)) / (20*21/2)</f>
        <v>6.2105276190476193</v>
      </c>
      <c r="J1540" s="2">
        <f t="shared" si="186"/>
        <v>6.2205892049524349</v>
      </c>
      <c r="K1540" s="2">
        <f t="shared" si="188"/>
        <v>6.2071437506885463</v>
      </c>
    </row>
    <row r="1541" spans="1:11" ht="13.5" x14ac:dyDescent="0.25">
      <c r="A1541" s="4">
        <f>TITRES_STAT!B1544</f>
        <v>44256</v>
      </c>
      <c r="B1541" s="2">
        <f>TITRES_STAT!D1544</f>
        <v>6.1315999999999997</v>
      </c>
      <c r="C1541" s="2">
        <f t="shared" si="189"/>
        <v>-8.879999999999999E-2</v>
      </c>
      <c r="D1541" s="2">
        <f t="shared" si="182"/>
        <v>6.1984399999999997</v>
      </c>
      <c r="E1541" s="2">
        <f t="shared" si="184"/>
        <v>6.2073199999999993</v>
      </c>
      <c r="F1541" s="2">
        <f t="shared" si="185"/>
        <v>6.2113400000000007</v>
      </c>
      <c r="G1541" s="2">
        <f t="shared" si="187"/>
        <v>6.2116399999999992</v>
      </c>
      <c r="H1541" s="2">
        <f t="shared" si="183"/>
        <v>5.983870000000004</v>
      </c>
      <c r="I1541" s="2">
        <f t="array" ref="I1541">SUMPRODUCT(B1525:B1544, (ROW(B1525:B1544)-ROW(B1525)+1)) / (20*21/2)</f>
        <v>6.2108895238095227</v>
      </c>
      <c r="J1541" s="2">
        <f t="shared" si="186"/>
        <v>6.2121140425760126</v>
      </c>
      <c r="K1541" s="2">
        <f t="shared" si="188"/>
        <v>6.2041812506615441</v>
      </c>
    </row>
    <row r="1542" spans="1:11" ht="13.5" x14ac:dyDescent="0.25">
      <c r="A1542" s="4">
        <f>TITRES_STAT!B1545</f>
        <v>44257</v>
      </c>
      <c r="B1542" s="2">
        <f>TITRES_STAT!D1545</f>
        <v>6.2161999999999997</v>
      </c>
      <c r="C1542" s="2">
        <f t="shared" si="189"/>
        <v>8.4600000000000009E-2</v>
      </c>
      <c r="D1542" s="2">
        <f t="shared" si="182"/>
        <v>6.1984399999999997</v>
      </c>
      <c r="E1542" s="2">
        <f t="shared" si="184"/>
        <v>6.2073200000000002</v>
      </c>
      <c r="F1542" s="2">
        <f t="shared" si="185"/>
        <v>6.2113400000000007</v>
      </c>
      <c r="G1542" s="2">
        <f t="shared" si="187"/>
        <v>6.2146839999999983</v>
      </c>
      <c r="H1542" s="2">
        <f t="shared" si="183"/>
        <v>5.9909255000000057</v>
      </c>
      <c r="I1542" s="2">
        <f t="array" ref="I1542">SUMPRODUCT(B1526:B1545, (ROW(B1526:B1545)-ROW(B1526)+1)) / (20*21/2)</f>
        <v>6.2072228571428578</v>
      </c>
      <c r="J1542" s="2">
        <f t="shared" si="186"/>
        <v>6.2125031813782972</v>
      </c>
      <c r="K1542" s="2">
        <f t="shared" si="188"/>
        <v>6.2046525741650127</v>
      </c>
    </row>
    <row r="1543" spans="1:11" ht="13.5" x14ac:dyDescent="0.25">
      <c r="A1543" s="4">
        <f>TITRES_STAT!B1546</f>
        <v>44258</v>
      </c>
      <c r="B1543" s="2">
        <f>TITRES_STAT!D1546</f>
        <v>6.2374000000000001</v>
      </c>
      <c r="C1543" s="2">
        <f t="shared" si="189"/>
        <v>2.120000000000033E-2</v>
      </c>
      <c r="D1543" s="2">
        <f t="shared" ref="D1543:D1606" si="190">AVERAGE(B1539:B1543)</f>
        <v>6.2043599999999994</v>
      </c>
      <c r="E1543" s="2">
        <f t="shared" si="184"/>
        <v>6.209439999999999</v>
      </c>
      <c r="F1543" s="2">
        <f t="shared" si="185"/>
        <v>6.2124000000000006</v>
      </c>
      <c r="G1543" s="2">
        <f t="shared" si="187"/>
        <v>6.2173059999999971</v>
      </c>
      <c r="H1543" s="2">
        <f t="shared" si="183"/>
        <v>5.9978805000000044</v>
      </c>
      <c r="I1543" s="2">
        <f t="array" ref="I1543">SUMPRODUCT(B1527:B1546, (ROW(B1527:B1546)-ROW(B1527)+1)) / (20*21/2)</f>
        <v>6.2118147619047628</v>
      </c>
      <c r="J1543" s="2">
        <f t="shared" si="186"/>
        <v>6.2148743069613159</v>
      </c>
      <c r="K1543" s="2">
        <f t="shared" si="188"/>
        <v>6.2059367869428552</v>
      </c>
    </row>
    <row r="1544" spans="1:11" ht="13.5" x14ac:dyDescent="0.25">
      <c r="A1544" s="4">
        <f>TITRES_STAT!B1547</f>
        <v>44259</v>
      </c>
      <c r="B1544" s="2">
        <f>TITRES_STAT!D1547</f>
        <v>6.2161999999999997</v>
      </c>
      <c r="C1544" s="2">
        <f t="shared" si="189"/>
        <v>-2.120000000000033E-2</v>
      </c>
      <c r="D1544" s="2">
        <f t="shared" si="190"/>
        <v>6.2043600000000003</v>
      </c>
      <c r="E1544" s="2">
        <f t="shared" si="184"/>
        <v>6.2094399999999998</v>
      </c>
      <c r="F1544" s="2">
        <f t="shared" si="185"/>
        <v>6.2124000000000006</v>
      </c>
      <c r="G1544" s="2">
        <f t="shared" si="187"/>
        <v>6.2206879999999964</v>
      </c>
      <c r="H1544" s="2">
        <f t="shared" si="183"/>
        <v>6.0048125000000052</v>
      </c>
      <c r="I1544" s="2">
        <f t="array" ref="I1544">SUMPRODUCT(B1528:B1547, (ROW(B1528:B1547)-ROW(B1528)+1)) / (20*21/2)</f>
        <v>6.2081480952380952</v>
      </c>
      <c r="J1544" s="2">
        <f t="shared" si="186"/>
        <v>6.2150005634411913</v>
      </c>
      <c r="K1544" s="2">
        <f t="shared" si="188"/>
        <v>6.2063392658862728</v>
      </c>
    </row>
    <row r="1545" spans="1:11" ht="13.5" x14ac:dyDescent="0.25">
      <c r="A1545" s="4">
        <f>TITRES_STAT!B1548</f>
        <v>44260</v>
      </c>
      <c r="B1545" s="2">
        <f>TITRES_STAT!D1548</f>
        <v>6.1738999999999997</v>
      </c>
      <c r="C1545" s="2">
        <f t="shared" si="189"/>
        <v>-4.2300000000000004E-2</v>
      </c>
      <c r="D1545" s="2">
        <f t="shared" si="190"/>
        <v>6.1950599999999998</v>
      </c>
      <c r="E1545" s="2">
        <f t="shared" si="184"/>
        <v>6.2052099999999992</v>
      </c>
      <c r="F1545" s="2">
        <f t="shared" si="185"/>
        <v>6.2102850000000007</v>
      </c>
      <c r="G1545" s="2">
        <f t="shared" si="187"/>
        <v>6.2217019999999961</v>
      </c>
      <c r="H1545" s="2">
        <f t="shared" si="183"/>
        <v>6.0116360000000055</v>
      </c>
      <c r="I1545" s="2">
        <f t="array" ref="I1545">SUMPRODUCT(B1529:B1548, (ROW(B1529:B1548)-ROW(B1529)+1)) / (20*21/2)</f>
        <v>6.204662857142857</v>
      </c>
      <c r="J1545" s="2">
        <f t="shared" si="186"/>
        <v>6.2110862240658395</v>
      </c>
      <c r="K1545" s="2">
        <f t="shared" si="188"/>
        <v>6.2050671378123008</v>
      </c>
    </row>
    <row r="1546" spans="1:11" ht="13.5" x14ac:dyDescent="0.25">
      <c r="A1546" s="4">
        <f>TITRES_STAT!B1549</f>
        <v>44263</v>
      </c>
      <c r="B1546" s="2">
        <f>TITRES_STAT!D1549</f>
        <v>6.2584999999999997</v>
      </c>
      <c r="C1546" s="2">
        <f t="shared" si="189"/>
        <v>8.4600000000000009E-2</v>
      </c>
      <c r="D1546" s="2">
        <f t="shared" si="190"/>
        <v>6.2204399999999991</v>
      </c>
      <c r="E1546" s="2">
        <f t="shared" si="184"/>
        <v>6.209439999999999</v>
      </c>
      <c r="F1546" s="2">
        <f t="shared" si="185"/>
        <v>6.2124000000000006</v>
      </c>
      <c r="G1546" s="2">
        <f t="shared" si="187"/>
        <v>6.2242399999999964</v>
      </c>
      <c r="H1546" s="2">
        <f t="shared" ref="H1546:H1609" si="191">AVERAGE(B1347:B1546)</f>
        <v>6.0189650000000059</v>
      </c>
      <c r="I1546" s="2">
        <f t="array" ref="I1546">SUMPRODUCT(B1530:B1549, (ROW(B1530:B1549)-ROW(B1530)+1)) / (20*21/2)</f>
        <v>6.1973304761904764</v>
      </c>
      <c r="J1546" s="2">
        <f t="shared" si="186"/>
        <v>6.2156018217738547</v>
      </c>
      <c r="K1546" s="2">
        <f t="shared" si="188"/>
        <v>6.2071625441726024</v>
      </c>
    </row>
    <row r="1547" spans="1:11" ht="13.5" x14ac:dyDescent="0.25">
      <c r="A1547" s="4">
        <f>TITRES_STAT!B1550</f>
        <v>44264</v>
      </c>
      <c r="B1547" s="2">
        <f>TITRES_STAT!D1550</f>
        <v>6.1738999999999997</v>
      </c>
      <c r="C1547" s="2">
        <f t="shared" si="189"/>
        <v>-8.4600000000000009E-2</v>
      </c>
      <c r="D1547" s="2">
        <f t="shared" si="190"/>
        <v>6.2119799999999987</v>
      </c>
      <c r="E1547" s="2">
        <f t="shared" si="184"/>
        <v>6.2052099999999992</v>
      </c>
      <c r="F1547" s="2">
        <f t="shared" si="185"/>
        <v>6.2104949999999999</v>
      </c>
      <c r="G1547" s="2">
        <f t="shared" si="187"/>
        <v>6.2250859999999957</v>
      </c>
      <c r="H1547" s="2">
        <f t="shared" si="191"/>
        <v>6.0260980000000064</v>
      </c>
      <c r="I1547" s="2">
        <f t="array" ref="I1547">SUMPRODUCT(B1531:B1550, (ROW(B1531:B1550)-ROW(B1531)+1)) / (20*21/2)</f>
        <v>6.1944295238095242</v>
      </c>
      <c r="J1547" s="2">
        <f t="shared" si="186"/>
        <v>6.2116302197001536</v>
      </c>
      <c r="K1547" s="2">
        <f t="shared" si="188"/>
        <v>6.2058581306756375</v>
      </c>
    </row>
    <row r="1548" spans="1:11" ht="13.5" x14ac:dyDescent="0.25">
      <c r="A1548" s="4">
        <f>TITRES_STAT!B1551</f>
        <v>44265</v>
      </c>
      <c r="B1548" s="2">
        <f>TITRES_STAT!D1551</f>
        <v>6.1738999999999997</v>
      </c>
      <c r="C1548" s="2">
        <f t="shared" si="189"/>
        <v>0</v>
      </c>
      <c r="D1548" s="2">
        <f t="shared" si="190"/>
        <v>6.1992799999999999</v>
      </c>
      <c r="E1548" s="2">
        <f t="shared" ref="E1548:E1611" si="192">AVERAGE(B1539:B1548)</f>
        <v>6.2018200000000006</v>
      </c>
      <c r="F1548" s="2">
        <f t="shared" si="185"/>
        <v>6.2085900000000001</v>
      </c>
      <c r="G1548" s="2">
        <f t="shared" si="187"/>
        <v>6.2242399999999956</v>
      </c>
      <c r="H1548" s="2">
        <f t="shared" si="191"/>
        <v>6.0338090000000069</v>
      </c>
      <c r="I1548" s="2">
        <f t="array" ref="I1548">SUMPRODUCT(B1532:B1551, (ROW(B1532:B1551)-ROW(B1532)+1)) / (20*21/2)</f>
        <v>6.1917300000000006</v>
      </c>
      <c r="J1548" s="2">
        <f t="shared" si="186"/>
        <v>6.2080368654429963</v>
      </c>
      <c r="K1548" s="2">
        <f t="shared" si="188"/>
        <v>6.2046048706491419</v>
      </c>
    </row>
    <row r="1549" spans="1:11" ht="13.5" x14ac:dyDescent="0.25">
      <c r="A1549" s="4">
        <f>TITRES_STAT!B1552</f>
        <v>44266</v>
      </c>
      <c r="B1549" s="2">
        <f>TITRES_STAT!D1552</f>
        <v>6.1315999999999997</v>
      </c>
      <c r="C1549" s="2">
        <f t="shared" si="189"/>
        <v>-4.2300000000000004E-2</v>
      </c>
      <c r="D1549" s="2">
        <f t="shared" si="190"/>
        <v>6.1823599999999992</v>
      </c>
      <c r="E1549" s="2">
        <f t="shared" si="192"/>
        <v>6.1933600000000002</v>
      </c>
      <c r="F1549" s="2">
        <f t="shared" si="185"/>
        <v>6.2043600000000003</v>
      </c>
      <c r="G1549" s="2">
        <f t="shared" si="187"/>
        <v>6.2225479999999962</v>
      </c>
      <c r="H1549" s="2">
        <f t="shared" si="191"/>
        <v>6.0406275000000047</v>
      </c>
      <c r="I1549" s="2">
        <f t="array" ref="I1549">SUMPRODUCT(B1533:B1552, (ROW(B1533:B1552)-ROW(B1533)+1)) / (20*21/2)</f>
        <v>6.1892319047619067</v>
      </c>
      <c r="J1549" s="2">
        <f t="shared" si="186"/>
        <v>6.2007571639722352</v>
      </c>
      <c r="K1549" s="2">
        <f t="shared" si="188"/>
        <v>6.2017419345452538</v>
      </c>
    </row>
    <row r="1550" spans="1:11" ht="13.5" x14ac:dyDescent="0.25">
      <c r="A1550" s="4">
        <f>TITRES_STAT!B1553</f>
        <v>44267</v>
      </c>
      <c r="B1550" s="2">
        <f>TITRES_STAT!D1553</f>
        <v>6.1738999999999997</v>
      </c>
      <c r="C1550" s="2">
        <f t="shared" si="189"/>
        <v>4.2300000000000004E-2</v>
      </c>
      <c r="D1550" s="2">
        <f t="shared" si="190"/>
        <v>6.1823599999999992</v>
      </c>
      <c r="E1550" s="2">
        <f t="shared" si="192"/>
        <v>6.1887100000000004</v>
      </c>
      <c r="F1550" s="2">
        <f t="shared" si="185"/>
        <v>6.2022450000000005</v>
      </c>
      <c r="G1550" s="2">
        <f t="shared" si="187"/>
        <v>6.2208559999999951</v>
      </c>
      <c r="H1550" s="2">
        <f t="shared" si="191"/>
        <v>6.0469555000000064</v>
      </c>
      <c r="I1550" s="2">
        <f t="array" ref="I1550">SUMPRODUCT(B1534:B1553, (ROW(B1534:B1553)-ROW(B1534)+1)) / (20*21/2)</f>
        <v>6.1869352380952387</v>
      </c>
      <c r="J1550" s="2">
        <f t="shared" si="186"/>
        <v>6.1981993388320218</v>
      </c>
      <c r="K1550" s="2">
        <f t="shared" si="188"/>
        <v>6.2006500939748515</v>
      </c>
    </row>
    <row r="1551" spans="1:11" ht="13.5" x14ac:dyDescent="0.25">
      <c r="A1551" s="4">
        <f>TITRES_STAT!B1554</f>
        <v>44270</v>
      </c>
      <c r="B1551" s="2">
        <f>TITRES_STAT!D1554</f>
        <v>6.1738999999999997</v>
      </c>
      <c r="C1551" s="2">
        <f t="shared" si="189"/>
        <v>0</v>
      </c>
      <c r="D1551" s="2">
        <f t="shared" si="190"/>
        <v>6.1654399999999994</v>
      </c>
      <c r="E1551" s="2">
        <f t="shared" si="192"/>
        <v>6.1929400000000001</v>
      </c>
      <c r="F1551" s="2">
        <f t="shared" si="185"/>
        <v>6.2001299999999997</v>
      </c>
      <c r="G1551" s="2">
        <f t="shared" si="187"/>
        <v>6.2183179999999956</v>
      </c>
      <c r="H1551" s="2">
        <f t="shared" si="191"/>
        <v>6.0530565000000056</v>
      </c>
      <c r="I1551" s="2">
        <f t="array" ref="I1551">SUMPRODUCT(B1535:B1554, (ROW(B1535:B1554)-ROW(B1535)+1)) / (20*21/2)</f>
        <v>6.1904780952380962</v>
      </c>
      <c r="J1551" s="2">
        <f t="shared" si="186"/>
        <v>6.1958851160861146</v>
      </c>
      <c r="K1551" s="2">
        <f t="shared" si="188"/>
        <v>6.1996010706817195</v>
      </c>
    </row>
    <row r="1552" spans="1:11" ht="13.5" x14ac:dyDescent="0.25">
      <c r="A1552" s="4">
        <f>TITRES_STAT!B1555</f>
        <v>44271</v>
      </c>
      <c r="B1552" s="2">
        <f>TITRES_STAT!D1555</f>
        <v>6.1738999999999997</v>
      </c>
      <c r="C1552" s="2">
        <f t="shared" si="189"/>
        <v>0</v>
      </c>
      <c r="D1552" s="2">
        <f t="shared" si="190"/>
        <v>6.1654399999999994</v>
      </c>
      <c r="E1552" s="2">
        <f t="shared" si="192"/>
        <v>6.1887100000000004</v>
      </c>
      <c r="F1552" s="2">
        <f t="shared" si="185"/>
        <v>6.1980150000000007</v>
      </c>
      <c r="G1552" s="2">
        <f t="shared" si="187"/>
        <v>6.2191639999999957</v>
      </c>
      <c r="H1552" s="2">
        <f t="shared" si="191"/>
        <v>6.0584350000000056</v>
      </c>
      <c r="I1552" s="2">
        <f t="array" ref="I1552">SUMPRODUCT(B1536:B1555, (ROW(B1536:B1555)-ROW(B1536)+1)) / (20*21/2)</f>
        <v>6.1883023809523818</v>
      </c>
      <c r="J1552" s="2">
        <f t="shared" si="186"/>
        <v>6.1937912955064842</v>
      </c>
      <c r="K1552" s="2">
        <f t="shared" si="188"/>
        <v>6.1985931855569456</v>
      </c>
    </row>
    <row r="1553" spans="1:11" ht="13.5" x14ac:dyDescent="0.25">
      <c r="A1553" s="4">
        <f>TITRES_STAT!B1556</f>
        <v>44272</v>
      </c>
      <c r="B1553" s="2">
        <f>TITRES_STAT!D1556</f>
        <v>6.1738999999999997</v>
      </c>
      <c r="C1553" s="2">
        <f t="shared" si="189"/>
        <v>0</v>
      </c>
      <c r="D1553" s="2">
        <f t="shared" si="190"/>
        <v>6.1654399999999994</v>
      </c>
      <c r="E1553" s="2">
        <f t="shared" si="192"/>
        <v>6.182360000000001</v>
      </c>
      <c r="F1553" s="2">
        <f t="shared" si="185"/>
        <v>6.1959000000000009</v>
      </c>
      <c r="G1553" s="2">
        <f t="shared" si="187"/>
        <v>6.2200099999999967</v>
      </c>
      <c r="H1553" s="2">
        <f t="shared" si="191"/>
        <v>6.0635040000000053</v>
      </c>
      <c r="I1553" s="2">
        <f t="array" ref="I1553">SUMPRODUCT(B1537:B1556, (ROW(B1537:B1556)-ROW(B1537)+1)) / (20*21/2)</f>
        <v>6.1863280952380961</v>
      </c>
      <c r="J1553" s="2">
        <f t="shared" si="186"/>
        <v>6.1918968864106283</v>
      </c>
      <c r="K1553" s="2">
        <f t="shared" si="188"/>
        <v>6.1976248253390258</v>
      </c>
    </row>
    <row r="1554" spans="1:11" ht="13.5" x14ac:dyDescent="0.25">
      <c r="A1554" s="4">
        <f>TITRES_STAT!B1557</f>
        <v>44273</v>
      </c>
      <c r="B1554" s="2">
        <f>TITRES_STAT!D1557</f>
        <v>6.2331000000000003</v>
      </c>
      <c r="C1554" s="2">
        <f t="shared" si="189"/>
        <v>5.9200000000000585E-2</v>
      </c>
      <c r="D1554" s="2">
        <f t="shared" si="190"/>
        <v>6.18574</v>
      </c>
      <c r="E1554" s="2">
        <f t="shared" si="192"/>
        <v>6.18405</v>
      </c>
      <c r="F1554" s="2">
        <f t="shared" si="185"/>
        <v>6.1967450000000017</v>
      </c>
      <c r="G1554" s="2">
        <f t="shared" si="187"/>
        <v>6.2228839999999961</v>
      </c>
      <c r="H1554" s="2">
        <f t="shared" si="191"/>
        <v>6.0690755000000038</v>
      </c>
      <c r="I1554" s="2">
        <f t="array" ref="I1554">SUMPRODUCT(B1538:B1557, (ROW(B1538:B1557)-ROW(B1538)+1)) / (20*21/2)</f>
        <v>6.191002857142859</v>
      </c>
      <c r="J1554" s="2">
        <f t="shared" si="186"/>
        <v>6.1958209924667589</v>
      </c>
      <c r="K1554" s="2">
        <f t="shared" si="188"/>
        <v>6.199016008659064</v>
      </c>
    </row>
    <row r="1555" spans="1:11" ht="13.5" x14ac:dyDescent="0.25">
      <c r="A1555" s="4">
        <f>TITRES_STAT!B1558</f>
        <v>44274</v>
      </c>
      <c r="B1555" s="2">
        <f>TITRES_STAT!D1558</f>
        <v>6.1738999999999997</v>
      </c>
      <c r="C1555" s="2">
        <f t="shared" si="189"/>
        <v>-5.9200000000000585E-2</v>
      </c>
      <c r="D1555" s="2">
        <f t="shared" si="190"/>
        <v>6.18574</v>
      </c>
      <c r="E1555" s="2">
        <f t="shared" si="192"/>
        <v>6.1840499999999992</v>
      </c>
      <c r="F1555" s="2">
        <f t="shared" si="185"/>
        <v>6.194630000000001</v>
      </c>
      <c r="G1555" s="2">
        <f t="shared" si="187"/>
        <v>6.2224599999999963</v>
      </c>
      <c r="H1555" s="2">
        <f t="shared" si="191"/>
        <v>6.0744540000000029</v>
      </c>
      <c r="I1555" s="2">
        <f t="array" ref="I1555">SUMPRODUCT(B1539:B1558, (ROW(B1539:B1558)-ROW(B1539)+1)) / (20*21/2)</f>
        <v>6.1891090476190485</v>
      </c>
      <c r="J1555" s="2">
        <f t="shared" si="186"/>
        <v>6.1937332788984962</v>
      </c>
      <c r="K1555" s="2">
        <f t="shared" si="188"/>
        <v>6.1980310671430221</v>
      </c>
    </row>
    <row r="1556" spans="1:11" ht="13.5" x14ac:dyDescent="0.25">
      <c r="A1556" s="4">
        <f>TITRES_STAT!B1559</f>
        <v>44277</v>
      </c>
      <c r="B1556" s="2">
        <f>TITRES_STAT!D1559</f>
        <v>6.1738999999999997</v>
      </c>
      <c r="C1556" s="2">
        <f t="shared" si="189"/>
        <v>0</v>
      </c>
      <c r="D1556" s="2">
        <f t="shared" si="190"/>
        <v>6.18574</v>
      </c>
      <c r="E1556" s="2">
        <f t="shared" si="192"/>
        <v>6.1755899999999997</v>
      </c>
      <c r="F1556" s="2">
        <f t="shared" ref="F1556:F1619" si="193">AVERAGE(B1537:B1556)</f>
        <v>6.192515000000002</v>
      </c>
      <c r="G1556" s="2">
        <f t="shared" si="187"/>
        <v>6.2221219999999962</v>
      </c>
      <c r="H1556" s="2">
        <f t="shared" si="191"/>
        <v>6.0799360000000027</v>
      </c>
      <c r="I1556" s="2">
        <f t="array" ref="I1556">SUMPRODUCT(B1540:B1559, (ROW(B1540:B1559)-ROW(B1540)+1)) / (20*21/2)</f>
        <v>6.1813385714285722</v>
      </c>
      <c r="J1556" s="2">
        <f t="shared" si="186"/>
        <v>6.1918443951938773</v>
      </c>
      <c r="K1556" s="2">
        <f t="shared" si="188"/>
        <v>6.1970847507844722</v>
      </c>
    </row>
    <row r="1557" spans="1:11" ht="13.5" x14ac:dyDescent="0.25">
      <c r="A1557" s="4">
        <f>TITRES_STAT!B1560</f>
        <v>44278</v>
      </c>
      <c r="B1557" s="2">
        <f>TITRES_STAT!D1560</f>
        <v>6.2416</v>
      </c>
      <c r="C1557" s="2">
        <f t="shared" si="189"/>
        <v>6.7700000000000315E-2</v>
      </c>
      <c r="D1557" s="2">
        <f t="shared" si="190"/>
        <v>6.1992799999999999</v>
      </c>
      <c r="E1557" s="2">
        <f t="shared" si="192"/>
        <v>6.1823599999999992</v>
      </c>
      <c r="F1557" s="2">
        <f t="shared" si="193"/>
        <v>6.193785000000001</v>
      </c>
      <c r="G1557" s="2">
        <f t="shared" si="187"/>
        <v>6.2218679999999971</v>
      </c>
      <c r="H1557" s="2">
        <f t="shared" si="191"/>
        <v>6.0855500000000031</v>
      </c>
      <c r="I1557" s="2">
        <f t="array" ref="I1557">SUMPRODUCT(B1541:B1560, (ROW(B1541:B1560)-ROW(B1541)+1)) / (20*21/2)</f>
        <v>6.1801095238095245</v>
      </c>
      <c r="J1557" s="2">
        <f t="shared" ref="J1557:J1620" si="194">$J$4*B1557+J1556*(1-$J$4)</f>
        <v>6.196583024223032</v>
      </c>
      <c r="K1557" s="2">
        <f t="shared" si="188"/>
        <v>6.1988304468321402</v>
      </c>
    </row>
    <row r="1558" spans="1:11" ht="13.5" x14ac:dyDescent="0.25">
      <c r="A1558" s="4">
        <f>TITRES_STAT!B1561</f>
        <v>44279</v>
      </c>
      <c r="B1558" s="2">
        <f>TITRES_STAT!D1561</f>
        <v>6.1738999999999997</v>
      </c>
      <c r="C1558" s="2">
        <f t="shared" si="189"/>
        <v>-6.7700000000000315E-2</v>
      </c>
      <c r="D1558" s="2">
        <f t="shared" si="190"/>
        <v>6.1992799999999999</v>
      </c>
      <c r="E1558" s="2">
        <f t="shared" si="192"/>
        <v>6.1823600000000001</v>
      </c>
      <c r="F1558" s="2">
        <f t="shared" si="193"/>
        <v>6.1920900000000021</v>
      </c>
      <c r="G1558" s="2">
        <f t="shared" si="187"/>
        <v>6.2203459999999975</v>
      </c>
      <c r="H1558" s="2">
        <f t="shared" si="191"/>
        <v>6.090825500000002</v>
      </c>
      <c r="I1558" s="2">
        <f t="array" ref="I1558">SUMPRODUCT(B1542:B1561, (ROW(B1542:B1561)-ROW(B1542)+1)) / (20*21/2)</f>
        <v>6.1831304761904766</v>
      </c>
      <c r="J1558" s="2">
        <f t="shared" si="194"/>
        <v>6.1944227362017905</v>
      </c>
      <c r="K1558" s="2">
        <f t="shared" si="188"/>
        <v>6.1978527822504876</v>
      </c>
    </row>
    <row r="1559" spans="1:11" ht="13.5" x14ac:dyDescent="0.25">
      <c r="A1559" s="4">
        <f>TITRES_STAT!B1562</f>
        <v>44280</v>
      </c>
      <c r="B1559" s="2">
        <f>TITRES_STAT!D1562</f>
        <v>6.1105</v>
      </c>
      <c r="C1559" s="2">
        <f t="shared" si="189"/>
        <v>-6.3399999999999679E-2</v>
      </c>
      <c r="D1559" s="2">
        <f t="shared" si="190"/>
        <v>6.1747599999999991</v>
      </c>
      <c r="E1559" s="2">
        <f t="shared" si="192"/>
        <v>6.1802499999999991</v>
      </c>
      <c r="F1559" s="2">
        <f t="shared" si="193"/>
        <v>6.1868050000000014</v>
      </c>
      <c r="G1559" s="2">
        <f t="shared" si="187"/>
        <v>6.2175559999999974</v>
      </c>
      <c r="H1559" s="2">
        <f t="shared" si="191"/>
        <v>6.0961970000000019</v>
      </c>
      <c r="I1559" s="2">
        <f t="array" ref="I1559">SUMPRODUCT(B1543:B1562, (ROW(B1543:B1562)-ROW(B1543)+1)) / (20*21/2)</f>
        <v>6.1857485714285723</v>
      </c>
      <c r="J1559" s="2">
        <f t="shared" si="194"/>
        <v>6.1864300946587631</v>
      </c>
      <c r="K1559" s="2">
        <f t="shared" si="188"/>
        <v>6.1944271829465469</v>
      </c>
    </row>
    <row r="1560" spans="1:11" ht="13.5" x14ac:dyDescent="0.25">
      <c r="A1560" s="4">
        <f>TITRES_STAT!B1563</f>
        <v>44281</v>
      </c>
      <c r="B1560" s="2">
        <f>TITRES_STAT!D1563</f>
        <v>6.1738999999999997</v>
      </c>
      <c r="C1560" s="2">
        <f t="shared" si="189"/>
        <v>6.3399999999999679E-2</v>
      </c>
      <c r="D1560" s="2">
        <f t="shared" si="190"/>
        <v>6.17476</v>
      </c>
      <c r="E1560" s="2">
        <f t="shared" si="192"/>
        <v>6.1802499999999991</v>
      </c>
      <c r="F1560" s="2">
        <f t="shared" si="193"/>
        <v>6.1844800000000024</v>
      </c>
      <c r="G1560" s="2">
        <f t="shared" si="187"/>
        <v>6.216117999999998</v>
      </c>
      <c r="H1560" s="2">
        <f t="shared" si="191"/>
        <v>6.102298000000002</v>
      </c>
      <c r="I1560" s="2">
        <f t="array" ref="I1560">SUMPRODUCT(B1544:B1563, (ROW(B1544:B1563)-ROW(B1544)+1)) / (20*21/2)</f>
        <v>6.180309523809524</v>
      </c>
      <c r="J1560" s="2">
        <f t="shared" si="194"/>
        <v>6.1852367523103089</v>
      </c>
      <c r="K1560" s="2">
        <f t="shared" si="188"/>
        <v>6.1936221953800157</v>
      </c>
    </row>
    <row r="1561" spans="1:11" ht="13.5" x14ac:dyDescent="0.25">
      <c r="A1561" s="4">
        <f>TITRES_STAT!B1564</f>
        <v>44284</v>
      </c>
      <c r="B1561" s="2">
        <f>TITRES_STAT!D1564</f>
        <v>6.2161999999999997</v>
      </c>
      <c r="C1561" s="2">
        <f t="shared" si="189"/>
        <v>4.2300000000000004E-2</v>
      </c>
      <c r="D1561" s="2">
        <f t="shared" si="190"/>
        <v>6.1832200000000004</v>
      </c>
      <c r="E1561" s="2">
        <f t="shared" si="192"/>
        <v>6.1844800000000006</v>
      </c>
      <c r="F1561" s="2">
        <f t="shared" si="193"/>
        <v>6.1887100000000013</v>
      </c>
      <c r="G1561" s="2">
        <f t="shared" si="187"/>
        <v>6.2157799999999988</v>
      </c>
      <c r="H1561" s="2">
        <f t="shared" si="191"/>
        <v>6.1081980000000025</v>
      </c>
      <c r="I1561" s="2">
        <f t="array" ref="I1561">SUMPRODUCT(B1545:B1564, (ROW(B1545:B1564)-ROW(B1545)+1)) / (20*21/2)</f>
        <v>6.1794028571428576</v>
      </c>
      <c r="J1561" s="2">
        <f t="shared" si="194"/>
        <v>6.1881856330426608</v>
      </c>
      <c r="K1561" s="2">
        <f t="shared" si="188"/>
        <v>6.1945075994827601</v>
      </c>
    </row>
    <row r="1562" spans="1:11" ht="13.5" x14ac:dyDescent="0.25">
      <c r="A1562" s="4">
        <f>TITRES_STAT!B1565</f>
        <v>44285</v>
      </c>
      <c r="B1562" s="2">
        <f>TITRES_STAT!D1565</f>
        <v>6.2161999999999997</v>
      </c>
      <c r="C1562" s="2">
        <f t="shared" si="189"/>
        <v>0</v>
      </c>
      <c r="D1562" s="2">
        <f t="shared" si="190"/>
        <v>6.1781400000000009</v>
      </c>
      <c r="E1562" s="2">
        <f t="shared" si="192"/>
        <v>6.1887100000000004</v>
      </c>
      <c r="F1562" s="2">
        <f t="shared" si="193"/>
        <v>6.1887100000000022</v>
      </c>
      <c r="G1562" s="2">
        <f t="shared" si="187"/>
        <v>6.2157799999999996</v>
      </c>
      <c r="H1562" s="2">
        <f t="shared" si="191"/>
        <v>6.1131895000000016</v>
      </c>
      <c r="I1562" s="2">
        <f t="array" ref="I1562">SUMPRODUCT(B1546:B1565, (ROW(B1546:B1565)-ROW(B1546)+1)) / (20*21/2)</f>
        <v>6.182726190476191</v>
      </c>
      <c r="J1562" s="2">
        <f t="shared" si="194"/>
        <v>6.1908536679909787</v>
      </c>
      <c r="K1562" s="2">
        <f t="shared" si="188"/>
        <v>6.1953582818559854</v>
      </c>
    </row>
    <row r="1563" spans="1:11" ht="13.5" x14ac:dyDescent="0.25">
      <c r="A1563" s="4">
        <f>TITRES_STAT!B1566</f>
        <v>44286</v>
      </c>
      <c r="B1563" s="2">
        <f>TITRES_STAT!D1566</f>
        <v>6.1315999999999997</v>
      </c>
      <c r="C1563" s="2">
        <f t="shared" si="189"/>
        <v>-8.4600000000000009E-2</v>
      </c>
      <c r="D1563" s="2">
        <f t="shared" si="190"/>
        <v>6.1696799999999996</v>
      </c>
      <c r="E1563" s="2">
        <f t="shared" si="192"/>
        <v>6.1844799999999998</v>
      </c>
      <c r="F1563" s="2">
        <f t="shared" si="193"/>
        <v>6.1834200000000017</v>
      </c>
      <c r="G1563" s="2">
        <f t="shared" si="187"/>
        <v>6.2140879999999994</v>
      </c>
      <c r="H1563" s="2">
        <f t="shared" si="191"/>
        <v>6.1173455000000017</v>
      </c>
      <c r="I1563" s="2">
        <f t="array" ref="I1563">SUMPRODUCT(B1547:B1566, (ROW(B1547:B1566)-ROW(B1547)+1)) / (20*21/2)</f>
        <v>6.1838385714285709</v>
      </c>
      <c r="J1563" s="2">
        <f t="shared" si="194"/>
        <v>6.1852104615156476</v>
      </c>
      <c r="K1563" s="2">
        <f t="shared" si="188"/>
        <v>6.1928579570773188</v>
      </c>
    </row>
    <row r="1564" spans="1:11" ht="13.5" x14ac:dyDescent="0.25">
      <c r="A1564" s="4">
        <f>TITRES_STAT!B1567</f>
        <v>44287</v>
      </c>
      <c r="B1564" s="2">
        <f>TITRES_STAT!D1567</f>
        <v>6.1738999999999997</v>
      </c>
      <c r="C1564" s="2">
        <f t="shared" si="189"/>
        <v>4.2300000000000004E-2</v>
      </c>
      <c r="D1564" s="2">
        <f t="shared" si="190"/>
        <v>6.1823600000000001</v>
      </c>
      <c r="E1564" s="2">
        <f t="shared" si="192"/>
        <v>6.1785599999999992</v>
      </c>
      <c r="F1564" s="2">
        <f t="shared" si="193"/>
        <v>6.1813050000000009</v>
      </c>
      <c r="G1564" s="2">
        <f t="shared" si="187"/>
        <v>6.2115499999999999</v>
      </c>
      <c r="H1564" s="2">
        <f t="shared" si="191"/>
        <v>6.1211760000000002</v>
      </c>
      <c r="I1564" s="2">
        <f t="array" ref="I1564">SUMPRODUCT(B1548:B1567, (ROW(B1548:B1567)-ROW(B1548)+1)) / (20*21/2)</f>
        <v>6.1973290476190463</v>
      </c>
      <c r="J1564" s="2">
        <f t="shared" si="194"/>
        <v>6.1841332747046334</v>
      </c>
      <c r="K1564" s="2">
        <f t="shared" si="188"/>
        <v>6.1921145077801691</v>
      </c>
    </row>
    <row r="1565" spans="1:11" ht="13.5" x14ac:dyDescent="0.25">
      <c r="A1565" s="4">
        <f>TITRES_STAT!B1568</f>
        <v>44288</v>
      </c>
      <c r="B1565" s="2">
        <f>TITRES_STAT!D1568</f>
        <v>6.2161999999999997</v>
      </c>
      <c r="C1565" s="2">
        <f t="shared" si="189"/>
        <v>4.2300000000000004E-2</v>
      </c>
      <c r="D1565" s="2">
        <f t="shared" si="190"/>
        <v>6.1908200000000004</v>
      </c>
      <c r="E1565" s="2">
        <f t="shared" si="192"/>
        <v>6.1827899999999998</v>
      </c>
      <c r="F1565" s="2">
        <f t="shared" si="193"/>
        <v>6.1834200000000008</v>
      </c>
      <c r="G1565" s="2">
        <f t="shared" si="187"/>
        <v>6.2098580000000005</v>
      </c>
      <c r="H1565" s="2">
        <f t="shared" si="191"/>
        <v>6.1253215000000001</v>
      </c>
      <c r="I1565" s="2">
        <f t="array" ref="I1565">SUMPRODUCT(B1549:B1568, (ROW(B1549:B1568)-ROW(B1549)+1)) / (20*21/2)</f>
        <v>6.2081052380952393</v>
      </c>
      <c r="J1565" s="2">
        <f t="shared" si="194"/>
        <v>6.1871872485422879</v>
      </c>
      <c r="K1565" s="2">
        <f t="shared" si="188"/>
        <v>6.1930590368868286</v>
      </c>
    </row>
    <row r="1566" spans="1:11" ht="13.5" x14ac:dyDescent="0.25">
      <c r="A1566" s="4">
        <f>TITRES_STAT!B1569</f>
        <v>44291</v>
      </c>
      <c r="B1566" s="2">
        <f>TITRES_STAT!D1569</f>
        <v>6.1951000000000001</v>
      </c>
      <c r="C1566" s="2">
        <f t="shared" si="189"/>
        <v>-2.1099999999999675E-2</v>
      </c>
      <c r="D1566" s="2">
        <f t="shared" si="190"/>
        <v>6.1866000000000003</v>
      </c>
      <c r="E1566" s="2">
        <f t="shared" si="192"/>
        <v>6.1849099999999995</v>
      </c>
      <c r="F1566" s="2">
        <f t="shared" si="193"/>
        <v>6.1802500000000009</v>
      </c>
      <c r="G1566" s="2">
        <f t="shared" si="187"/>
        <v>6.2077440000000017</v>
      </c>
      <c r="H1566" s="2">
        <f t="shared" si="191"/>
        <v>6.1284324999999988</v>
      </c>
      <c r="I1566" s="2">
        <f t="array" ref="I1566">SUMPRODUCT(B1550:B1569, (ROW(B1550:B1569)-ROW(B1550)+1)) / (20*21/2)</f>
        <v>6.2182771428571435</v>
      </c>
      <c r="J1566" s="2">
        <f t="shared" si="194"/>
        <v>6.187940843919213</v>
      </c>
      <c r="K1566" s="2">
        <f t="shared" si="188"/>
        <v>6.1931390746559725</v>
      </c>
    </row>
    <row r="1567" spans="1:11" ht="13.5" x14ac:dyDescent="0.25">
      <c r="A1567" s="4">
        <f>TITRES_STAT!B1570</f>
        <v>44292</v>
      </c>
      <c r="B1567" s="2">
        <f>TITRES_STAT!D1570</f>
        <v>6.3219000000000003</v>
      </c>
      <c r="C1567" s="2">
        <f t="shared" si="189"/>
        <v>0.12680000000000025</v>
      </c>
      <c r="D1567" s="2">
        <f t="shared" si="190"/>
        <v>6.2077399999999994</v>
      </c>
      <c r="E1567" s="2">
        <f t="shared" si="192"/>
        <v>6.1929400000000001</v>
      </c>
      <c r="F1567" s="2">
        <f t="shared" si="193"/>
        <v>6.1876499999999997</v>
      </c>
      <c r="G1567" s="2">
        <f t="shared" si="187"/>
        <v>6.2085040000000014</v>
      </c>
      <c r="H1567" s="2">
        <f t="shared" si="191"/>
        <v>6.1324249999999969</v>
      </c>
      <c r="I1567" s="2">
        <f t="array" ref="I1567">SUMPRODUCT(B1551:B1570, (ROW(B1551:B1570)-ROW(B1551)+1)) / (20*21/2)</f>
        <v>6.2236147619047619</v>
      </c>
      <c r="J1567" s="2">
        <f t="shared" si="194"/>
        <v>6.2006988587840492</v>
      </c>
      <c r="K1567" s="2">
        <f t="shared" si="188"/>
        <v>6.1981885227086799</v>
      </c>
    </row>
    <row r="1568" spans="1:11" ht="13.5" x14ac:dyDescent="0.25">
      <c r="A1568" s="4">
        <f>TITRES_STAT!B1571</f>
        <v>44293</v>
      </c>
      <c r="B1568" s="2">
        <f>TITRES_STAT!D1571</f>
        <v>6.3007999999999997</v>
      </c>
      <c r="C1568" s="2">
        <f t="shared" si="189"/>
        <v>-2.1100000000000563E-2</v>
      </c>
      <c r="D1568" s="2">
        <f t="shared" si="190"/>
        <v>6.2415799999999999</v>
      </c>
      <c r="E1568" s="2">
        <f t="shared" si="192"/>
        <v>6.2056300000000002</v>
      </c>
      <c r="F1568" s="2">
        <f t="shared" si="193"/>
        <v>6.1939950000000001</v>
      </c>
      <c r="G1568" s="2">
        <f t="shared" si="187"/>
        <v>6.2085040000000014</v>
      </c>
      <c r="H1568" s="2">
        <f t="shared" si="191"/>
        <v>6.1363949999999967</v>
      </c>
      <c r="I1568" s="2">
        <f t="array" ref="I1568">SUMPRODUCT(B1552:B1571, (ROW(B1552:B1571)-ROW(B1552)+1)) / (20*21/2)</f>
        <v>6.2204923809523809</v>
      </c>
      <c r="J1568" s="2">
        <f t="shared" si="194"/>
        <v>6.2102323008046163</v>
      </c>
      <c r="K1568" s="2">
        <f t="shared" si="188"/>
        <v>6.2022125022103012</v>
      </c>
    </row>
    <row r="1569" spans="1:11" ht="13.5" x14ac:dyDescent="0.25">
      <c r="A1569" s="4">
        <f>TITRES_STAT!B1572</f>
        <v>44294</v>
      </c>
      <c r="B1569" s="2">
        <f>TITRES_STAT!D1572</f>
        <v>6.3007999999999997</v>
      </c>
      <c r="C1569" s="2">
        <f t="shared" si="189"/>
        <v>0</v>
      </c>
      <c r="D1569" s="2">
        <f t="shared" si="190"/>
        <v>6.2669599999999992</v>
      </c>
      <c r="E1569" s="2">
        <f t="shared" si="192"/>
        <v>6.2246600000000001</v>
      </c>
      <c r="F1569" s="2">
        <f t="shared" si="193"/>
        <v>6.2024549999999996</v>
      </c>
      <c r="G1569" s="2">
        <f t="shared" si="187"/>
        <v>6.2085040000000014</v>
      </c>
      <c r="H1569" s="2">
        <f t="shared" si="191"/>
        <v>6.1394359999999963</v>
      </c>
      <c r="I1569" s="2">
        <f t="array" ref="I1569">SUMPRODUCT(B1553:B1572, (ROW(B1553:B1572)-ROW(B1553)+1)) / (20*21/2)</f>
        <v>6.2173699999999998</v>
      </c>
      <c r="J1569" s="2">
        <f t="shared" si="194"/>
        <v>6.2188577959660822</v>
      </c>
      <c r="K1569" s="2">
        <f t="shared" si="188"/>
        <v>6.2060786785942117</v>
      </c>
    </row>
    <row r="1570" spans="1:11" ht="13.5" x14ac:dyDescent="0.25">
      <c r="A1570" s="4">
        <f>TITRES_STAT!B1573</f>
        <v>44298</v>
      </c>
      <c r="B1570" s="2">
        <f>TITRES_STAT!D1573</f>
        <v>6.2584999999999997</v>
      </c>
      <c r="C1570" s="2">
        <f t="shared" si="189"/>
        <v>-4.2300000000000004E-2</v>
      </c>
      <c r="D1570" s="2">
        <f t="shared" si="190"/>
        <v>6.2754199999999996</v>
      </c>
      <c r="E1570" s="2">
        <f t="shared" si="192"/>
        <v>6.2331200000000004</v>
      </c>
      <c r="F1570" s="2">
        <f t="shared" si="193"/>
        <v>6.2066849999999993</v>
      </c>
      <c r="G1570" s="2">
        <f t="shared" si="187"/>
        <v>6.2080820000000019</v>
      </c>
      <c r="H1570" s="2">
        <f t="shared" si="191"/>
        <v>6.1416254999999955</v>
      </c>
      <c r="I1570" s="2">
        <f t="array" ref="I1570">SUMPRODUCT(B1554:B1573, (ROW(B1554:B1573)-ROW(B1554)+1)) / (20*21/2)</f>
        <v>6.2162666666666677</v>
      </c>
      <c r="J1570" s="2">
        <f t="shared" si="194"/>
        <v>6.2226332439693124</v>
      </c>
      <c r="K1570" s="2">
        <f t="shared" si="188"/>
        <v>6.2081344166885568</v>
      </c>
    </row>
    <row r="1571" spans="1:11" ht="13.5" x14ac:dyDescent="0.25">
      <c r="A1571" s="4">
        <f>TITRES_STAT!B1574</f>
        <v>44299</v>
      </c>
      <c r="B1571" s="2">
        <f>TITRES_STAT!D1574</f>
        <v>6.1738999999999997</v>
      </c>
      <c r="C1571" s="2">
        <f t="shared" si="189"/>
        <v>-8.4600000000000009E-2</v>
      </c>
      <c r="D1571" s="2">
        <f t="shared" si="190"/>
        <v>6.2711800000000002</v>
      </c>
      <c r="E1571" s="2">
        <f t="shared" si="192"/>
        <v>6.2288899999999998</v>
      </c>
      <c r="F1571" s="2">
        <f t="shared" si="193"/>
        <v>6.2066850000000002</v>
      </c>
      <c r="G1571" s="2">
        <f t="shared" si="187"/>
        <v>6.2057980000000024</v>
      </c>
      <c r="H1571" s="2">
        <f t="shared" si="191"/>
        <v>6.143598499999996</v>
      </c>
      <c r="I1571" s="2">
        <f t="array" ref="I1571">SUMPRODUCT(B1555:B1574, (ROW(B1555:B1574)-ROW(B1555)+1)) / (20*21/2)</f>
        <v>6.2211004761904762</v>
      </c>
      <c r="J1571" s="2">
        <f t="shared" si="194"/>
        <v>6.2179919826389014</v>
      </c>
      <c r="K1571" s="2">
        <f t="shared" si="188"/>
        <v>6.206791890543907</v>
      </c>
    </row>
    <row r="1572" spans="1:11" ht="13.5" x14ac:dyDescent="0.25">
      <c r="A1572" s="4">
        <f>TITRES_STAT!B1575</f>
        <v>44300</v>
      </c>
      <c r="B1572" s="2">
        <f>TITRES_STAT!D1575</f>
        <v>6.1738999999999997</v>
      </c>
      <c r="C1572" s="2">
        <f t="shared" si="189"/>
        <v>0</v>
      </c>
      <c r="D1572" s="2">
        <f t="shared" si="190"/>
        <v>6.2415799999999999</v>
      </c>
      <c r="E1572" s="2">
        <f t="shared" si="192"/>
        <v>6.2246600000000001</v>
      </c>
      <c r="F1572" s="2">
        <f t="shared" si="193"/>
        <v>6.2066850000000002</v>
      </c>
      <c r="G1572" s="2">
        <f t="shared" si="187"/>
        <v>6.2049520000000005</v>
      </c>
      <c r="H1572" s="2">
        <f t="shared" si="191"/>
        <v>6.1455919999999962</v>
      </c>
      <c r="I1572" s="2">
        <f t="array" ref="I1572">SUMPRODUCT(B1556:B1575, (ROW(B1556:B1575)-ROW(B1556)+1)) / (20*21/2)</f>
        <v>6.2338704761904769</v>
      </c>
      <c r="J1572" s="2">
        <f t="shared" si="194"/>
        <v>6.2137927461971012</v>
      </c>
      <c r="K1572" s="2">
        <f t="shared" si="188"/>
        <v>6.2055020124833611</v>
      </c>
    </row>
    <row r="1573" spans="1:11" ht="13.5" x14ac:dyDescent="0.25">
      <c r="A1573" s="4">
        <f>TITRES_STAT!B1576</f>
        <v>44301</v>
      </c>
      <c r="B1573" s="2">
        <f>TITRES_STAT!D1576</f>
        <v>6.1951000000000001</v>
      </c>
      <c r="C1573" s="2">
        <f t="shared" si="189"/>
        <v>2.120000000000033E-2</v>
      </c>
      <c r="D1573" s="2">
        <f t="shared" si="190"/>
        <v>6.22044</v>
      </c>
      <c r="E1573" s="2">
        <f t="shared" si="192"/>
        <v>6.2310099999999995</v>
      </c>
      <c r="F1573" s="2">
        <f t="shared" si="193"/>
        <v>6.2077449999999992</v>
      </c>
      <c r="G1573" s="2">
        <f t="shared" si="187"/>
        <v>6.2045300000000019</v>
      </c>
      <c r="H1573" s="2">
        <f t="shared" si="191"/>
        <v>6.1472789999999948</v>
      </c>
      <c r="I1573" s="2">
        <f t="array" ref="I1573">SUMPRODUCT(B1557:B1576, (ROW(B1557:B1576)-ROW(B1557)+1)) / (20*21/2)</f>
        <v>6.2458347619047627</v>
      </c>
      <c r="J1573" s="2">
        <f t="shared" si="194"/>
        <v>6.2120124846545206</v>
      </c>
      <c r="K1573" s="2">
        <f t="shared" si="188"/>
        <v>6.2050940904251899</v>
      </c>
    </row>
    <row r="1574" spans="1:11" ht="13.5" x14ac:dyDescent="0.25">
      <c r="A1574" s="4">
        <f>TITRES_STAT!B1577</f>
        <v>44302</v>
      </c>
      <c r="B1574" s="2">
        <f>TITRES_STAT!D1577</f>
        <v>6.2584999999999997</v>
      </c>
      <c r="C1574" s="2">
        <f t="shared" si="189"/>
        <v>6.3399999999999679E-2</v>
      </c>
      <c r="D1574" s="2">
        <f t="shared" si="190"/>
        <v>6.2119799999999996</v>
      </c>
      <c r="E1574" s="2">
        <f t="shared" si="192"/>
        <v>6.2394699999999998</v>
      </c>
      <c r="F1574" s="2">
        <f t="shared" si="193"/>
        <v>6.2090149999999991</v>
      </c>
      <c r="G1574" s="2">
        <f t="shared" si="187"/>
        <v>6.2053760000000011</v>
      </c>
      <c r="H1574" s="2">
        <f t="shared" si="191"/>
        <v>6.1494684999999958</v>
      </c>
      <c r="I1574" s="2">
        <f t="array" ref="I1574">SUMPRODUCT(B1558:B1577, (ROW(B1558:B1577)-ROW(B1558)+1)) / (20*21/2)</f>
        <v>6.2610219047619058</v>
      </c>
      <c r="J1574" s="2">
        <f t="shared" si="194"/>
        <v>6.2164398670683756</v>
      </c>
      <c r="K1574" s="2">
        <f t="shared" si="188"/>
        <v>6.2071884398202801</v>
      </c>
    </row>
    <row r="1575" spans="1:11" ht="13.5" x14ac:dyDescent="0.25">
      <c r="A1575" s="4">
        <f>TITRES_STAT!B1578</f>
        <v>44305</v>
      </c>
      <c r="B1575" s="2">
        <f>TITRES_STAT!D1578</f>
        <v>6.3430999999999997</v>
      </c>
      <c r="C1575" s="2">
        <f t="shared" si="189"/>
        <v>8.4600000000000009E-2</v>
      </c>
      <c r="D1575" s="2">
        <f t="shared" si="190"/>
        <v>6.2289000000000003</v>
      </c>
      <c r="E1575" s="2">
        <f t="shared" si="192"/>
        <v>6.2521599999999999</v>
      </c>
      <c r="F1575" s="2">
        <f t="shared" si="193"/>
        <v>6.2174749999999985</v>
      </c>
      <c r="G1575" s="2">
        <f t="shared" si="187"/>
        <v>6.2079140000000006</v>
      </c>
      <c r="H1575" s="2">
        <f t="shared" si="191"/>
        <v>6.1523289999999964</v>
      </c>
      <c r="I1575" s="2">
        <f t="array" ref="I1575">SUMPRODUCT(B1559:B1578, (ROW(B1559:B1578)-ROW(B1559)+1)) / (20*21/2)</f>
        <v>6.275524285714285</v>
      </c>
      <c r="J1575" s="2">
        <f t="shared" si="194"/>
        <v>6.2285027368713877</v>
      </c>
      <c r="K1575" s="2">
        <f t="shared" si="188"/>
        <v>6.2125183049253678</v>
      </c>
    </row>
    <row r="1576" spans="1:11" ht="13.5" x14ac:dyDescent="0.25">
      <c r="A1576" s="4">
        <f>TITRES_STAT!B1579</f>
        <v>44306</v>
      </c>
      <c r="B1576" s="2">
        <f>TITRES_STAT!D1579</f>
        <v>6.3430999999999997</v>
      </c>
      <c r="C1576" s="2">
        <f t="shared" si="189"/>
        <v>0</v>
      </c>
      <c r="D1576" s="2">
        <f t="shared" si="190"/>
        <v>6.2627399999999991</v>
      </c>
      <c r="E1576" s="2">
        <f t="shared" si="192"/>
        <v>6.2669600000000001</v>
      </c>
      <c r="F1576" s="2">
        <f t="shared" si="193"/>
        <v>6.225934999999998</v>
      </c>
      <c r="G1576" s="2">
        <f t="shared" si="187"/>
        <v>6.2104520000000001</v>
      </c>
      <c r="H1576" s="2">
        <f t="shared" si="191"/>
        <v>6.1557669999999947</v>
      </c>
      <c r="I1576" s="2">
        <f t="array" ref="I1576">SUMPRODUCT(B1560:B1579, (ROW(B1560:B1579)-ROW(B1560)+1)) / (20*21/2)</f>
        <v>6.2809623809523814</v>
      </c>
      <c r="J1576" s="2">
        <f t="shared" si="194"/>
        <v>6.2394167619312553</v>
      </c>
      <c r="K1576" s="2">
        <f t="shared" si="188"/>
        <v>6.2176391557126092</v>
      </c>
    </row>
    <row r="1577" spans="1:11" ht="13.5" x14ac:dyDescent="0.25">
      <c r="A1577" s="4">
        <f>TITRES_STAT!B1580</f>
        <v>44307</v>
      </c>
      <c r="B1577" s="2">
        <f>TITRES_STAT!D1580</f>
        <v>6.3853999999999997</v>
      </c>
      <c r="C1577" s="2">
        <f t="shared" si="189"/>
        <v>4.2300000000000004E-2</v>
      </c>
      <c r="D1577" s="2">
        <f t="shared" si="190"/>
        <v>6.30504</v>
      </c>
      <c r="E1577" s="2">
        <f t="shared" si="192"/>
        <v>6.2733099999999995</v>
      </c>
      <c r="F1577" s="2">
        <f t="shared" si="193"/>
        <v>6.2331249999999994</v>
      </c>
      <c r="G1577" s="2">
        <f t="shared" si="187"/>
        <v>6.2139200000000017</v>
      </c>
      <c r="H1577" s="2">
        <f t="shared" si="191"/>
        <v>6.158797499999995</v>
      </c>
      <c r="I1577" s="2">
        <f t="array" ref="I1577">SUMPRODUCT(B1561:B1580, (ROW(B1561:B1580)-ROW(B1561)+1)) / (20*21/2)</f>
        <v>6.2854942857142859</v>
      </c>
      <c r="J1577" s="2">
        <f t="shared" si="194"/>
        <v>6.2533199274616118</v>
      </c>
      <c r="K1577" s="2">
        <f t="shared" si="188"/>
        <v>6.2242180123513311</v>
      </c>
    </row>
    <row r="1578" spans="1:11" ht="13.5" x14ac:dyDescent="0.25">
      <c r="A1578" s="4">
        <f>TITRES_STAT!B1581</f>
        <v>44308</v>
      </c>
      <c r="B1578" s="2">
        <f>TITRES_STAT!D1581</f>
        <v>6.3853999999999997</v>
      </c>
      <c r="C1578" s="2">
        <f t="shared" si="189"/>
        <v>0</v>
      </c>
      <c r="D1578" s="2">
        <f t="shared" si="190"/>
        <v>6.3430999999999997</v>
      </c>
      <c r="E1578" s="2">
        <f t="shared" si="192"/>
        <v>6.2817699999999999</v>
      </c>
      <c r="F1578" s="2">
        <f t="shared" si="193"/>
        <v>6.2436999999999996</v>
      </c>
      <c r="G1578" s="2">
        <f t="shared" si="187"/>
        <v>6.2173880000000024</v>
      </c>
      <c r="H1578" s="2">
        <f t="shared" si="191"/>
        <v>6.1618279999999936</v>
      </c>
      <c r="I1578" s="2">
        <f t="array" ref="I1578">SUMPRODUCT(B1562:B1581, (ROW(B1562:B1581)-ROW(B1562)+1)) / (20*21/2)</f>
        <v>6.2765361904761905</v>
      </c>
      <c r="J1578" s="2">
        <f t="shared" si="194"/>
        <v>6.2658989819890767</v>
      </c>
      <c r="K1578" s="2">
        <f t="shared" si="188"/>
        <v>6.2305388746120638</v>
      </c>
    </row>
    <row r="1579" spans="1:11" ht="13.5" x14ac:dyDescent="0.25">
      <c r="A1579" s="4">
        <f>TITRES_STAT!B1582</f>
        <v>44309</v>
      </c>
      <c r="B1579" s="2">
        <f>TITRES_STAT!D1582</f>
        <v>6.3007999999999997</v>
      </c>
      <c r="C1579" s="2">
        <f t="shared" si="189"/>
        <v>-8.4600000000000009E-2</v>
      </c>
      <c r="D1579" s="2">
        <f t="shared" si="190"/>
        <v>6.3515600000000001</v>
      </c>
      <c r="E1579" s="2">
        <f t="shared" si="192"/>
        <v>6.2817699999999999</v>
      </c>
      <c r="F1579" s="2">
        <f t="shared" si="193"/>
        <v>6.2532149999999991</v>
      </c>
      <c r="G1579" s="2">
        <f t="shared" si="187"/>
        <v>6.2190799999999999</v>
      </c>
      <c r="H1579" s="2">
        <f t="shared" si="191"/>
        <v>6.164104999999994</v>
      </c>
      <c r="I1579" s="2">
        <f t="array" ref="I1579">SUMPRODUCT(B1563:B1582, (ROW(B1563:B1582)-ROW(B1563)+1)) / (20*21/2)</f>
        <v>6.2686195238095221</v>
      </c>
      <c r="J1579" s="2">
        <f t="shared" si="194"/>
        <v>6.2692228884663077</v>
      </c>
      <c r="K1579" s="2">
        <f t="shared" si="188"/>
        <v>6.2332942128625719</v>
      </c>
    </row>
    <row r="1580" spans="1:11" ht="13.5" x14ac:dyDescent="0.25">
      <c r="A1580" s="4">
        <f>TITRES_STAT!B1583</f>
        <v>44312</v>
      </c>
      <c r="B1580" s="2">
        <f>TITRES_STAT!D1583</f>
        <v>6.3007999999999997</v>
      </c>
      <c r="C1580" s="2">
        <f t="shared" si="189"/>
        <v>0</v>
      </c>
      <c r="D1580" s="2">
        <f t="shared" si="190"/>
        <v>6.3430999999999997</v>
      </c>
      <c r="E1580" s="2">
        <f t="shared" si="192"/>
        <v>6.2859999999999996</v>
      </c>
      <c r="F1580" s="2">
        <f t="shared" si="193"/>
        <v>6.2595599999999987</v>
      </c>
      <c r="G1580" s="2">
        <f t="shared" si="187"/>
        <v>6.2207720000000002</v>
      </c>
      <c r="H1580" s="2">
        <f t="shared" si="191"/>
        <v>6.166320499999995</v>
      </c>
      <c r="I1580" s="2">
        <f t="array" ref="I1580">SUMPRODUCT(B1564:B1583, (ROW(B1564:B1583)-ROW(B1564)+1)) / (20*21/2)</f>
        <v>6.2689614285714299</v>
      </c>
      <c r="J1580" s="2">
        <f t="shared" si="194"/>
        <v>6.2722302324218973</v>
      </c>
      <c r="K1580" s="2">
        <f t="shared" si="188"/>
        <v>6.235941498632668</v>
      </c>
    </row>
    <row r="1581" spans="1:11" ht="13.5" x14ac:dyDescent="0.25">
      <c r="A1581" s="4">
        <f>TITRES_STAT!B1584</f>
        <v>44313</v>
      </c>
      <c r="B1581" s="2">
        <f>TITRES_STAT!D1584</f>
        <v>6.1654999999999998</v>
      </c>
      <c r="C1581" s="2">
        <f t="shared" si="189"/>
        <v>-0.13529999999999998</v>
      </c>
      <c r="D1581" s="2">
        <f t="shared" si="190"/>
        <v>6.3075799999999997</v>
      </c>
      <c r="E1581" s="2">
        <f t="shared" si="192"/>
        <v>6.2851599999999994</v>
      </c>
      <c r="F1581" s="2">
        <f t="shared" si="193"/>
        <v>6.2570249999999996</v>
      </c>
      <c r="G1581" s="2">
        <f t="shared" si="187"/>
        <v>6.2197580000000006</v>
      </c>
      <c r="H1581" s="2">
        <f t="shared" si="191"/>
        <v>6.168251499999994</v>
      </c>
      <c r="I1581" s="2">
        <f t="array" ref="I1581">SUMPRODUCT(B1565:B1584, (ROW(B1565:B1584)-ROW(B1565)+1)) / (20*21/2)</f>
        <v>6.2606419047619042</v>
      </c>
      <c r="J1581" s="2">
        <f t="shared" si="194"/>
        <v>6.2620654483817164</v>
      </c>
      <c r="K1581" s="2">
        <f t="shared" si="188"/>
        <v>6.2331790869215826</v>
      </c>
    </row>
    <row r="1582" spans="1:11" ht="13.5" x14ac:dyDescent="0.25">
      <c r="A1582" s="4">
        <f>TITRES_STAT!B1585</f>
        <v>44314</v>
      </c>
      <c r="B1582" s="2">
        <f>TITRES_STAT!D1585</f>
        <v>6.1738999999999997</v>
      </c>
      <c r="C1582" s="2">
        <f t="shared" si="189"/>
        <v>8.3999999999999631E-3</v>
      </c>
      <c r="D1582" s="2">
        <f t="shared" si="190"/>
        <v>6.2652799999999989</v>
      </c>
      <c r="E1582" s="2">
        <f t="shared" si="192"/>
        <v>6.2851600000000003</v>
      </c>
      <c r="F1582" s="2">
        <f t="shared" si="193"/>
        <v>6.2549099999999989</v>
      </c>
      <c r="G1582" s="2">
        <f t="shared" si="187"/>
        <v>6.2189120000000004</v>
      </c>
      <c r="H1582" s="2">
        <f t="shared" si="191"/>
        <v>6.1702244999999962</v>
      </c>
      <c r="I1582" s="2">
        <f t="array" ref="I1582">SUMPRODUCT(B1566:B1585, (ROW(B1566:B1585)-ROW(B1566)+1)) / (20*21/2)</f>
        <v>6.2563509523809531</v>
      </c>
      <c r="J1582" s="2">
        <f t="shared" si="194"/>
        <v>6.2536687390120287</v>
      </c>
      <c r="K1582" s="2">
        <f t="shared" si="188"/>
        <v>6.2308544168462259</v>
      </c>
    </row>
    <row r="1583" spans="1:11" ht="13.5" x14ac:dyDescent="0.25">
      <c r="A1583" s="4">
        <f>TITRES_STAT!B1586</f>
        <v>44315</v>
      </c>
      <c r="B1583" s="2">
        <f>TITRES_STAT!D1586</f>
        <v>6.2584999999999997</v>
      </c>
      <c r="C1583" s="2">
        <f t="shared" si="189"/>
        <v>8.4600000000000009E-2</v>
      </c>
      <c r="D1583" s="2">
        <f t="shared" si="190"/>
        <v>6.2399000000000004</v>
      </c>
      <c r="E1583" s="2">
        <f t="shared" si="192"/>
        <v>6.291500000000001</v>
      </c>
      <c r="F1583" s="2">
        <f t="shared" si="193"/>
        <v>6.2612549999999993</v>
      </c>
      <c r="G1583" s="2">
        <f t="shared" si="187"/>
        <v>6.2197580000000006</v>
      </c>
      <c r="H1583" s="2">
        <f t="shared" si="191"/>
        <v>6.1725504999999945</v>
      </c>
      <c r="I1583" s="2">
        <f t="array" ref="I1583">SUMPRODUCT(B1567:B1586, (ROW(B1567:B1586)-ROW(B1567)+1)) / (20*21/2)</f>
        <v>6.2601171428571423</v>
      </c>
      <c r="J1583" s="2">
        <f t="shared" si="194"/>
        <v>6.254128859106121</v>
      </c>
      <c r="K1583" s="2">
        <f t="shared" si="188"/>
        <v>6.23193855736206</v>
      </c>
    </row>
    <row r="1584" spans="1:11" ht="13.5" x14ac:dyDescent="0.25">
      <c r="A1584" s="4">
        <f>TITRES_STAT!B1587</f>
        <v>44316</v>
      </c>
      <c r="B1584" s="2">
        <f>TITRES_STAT!D1587</f>
        <v>6.1738999999999997</v>
      </c>
      <c r="C1584" s="2">
        <f t="shared" si="189"/>
        <v>-8.4600000000000009E-2</v>
      </c>
      <c r="D1584" s="2">
        <f t="shared" si="190"/>
        <v>6.2145199999999994</v>
      </c>
      <c r="E1584" s="2">
        <f t="shared" si="192"/>
        <v>6.2830399999999997</v>
      </c>
      <c r="F1584" s="2">
        <f t="shared" si="193"/>
        <v>6.2612549999999993</v>
      </c>
      <c r="G1584" s="2">
        <f t="shared" si="187"/>
        <v>6.2189120000000004</v>
      </c>
      <c r="H1584" s="2">
        <f t="shared" si="191"/>
        <v>6.1750874999999938</v>
      </c>
      <c r="I1584" s="2">
        <f t="array" ref="I1584">SUMPRODUCT(B1568:B1587, (ROW(B1568:B1587)-ROW(B1568)+1)) / (20*21/2)</f>
        <v>6.2533133333333328</v>
      </c>
      <c r="J1584" s="2">
        <f t="shared" si="194"/>
        <v>6.2464880153817282</v>
      </c>
      <c r="K1584" s="2">
        <f t="shared" si="188"/>
        <v>6.2296625355047244</v>
      </c>
    </row>
    <row r="1585" spans="1:11" ht="13.5" x14ac:dyDescent="0.25">
      <c r="A1585" s="4">
        <f>TITRES_STAT!B1588</f>
        <v>44319</v>
      </c>
      <c r="B1585" s="2">
        <f>TITRES_STAT!D1588</f>
        <v>6.2161999999999997</v>
      </c>
      <c r="C1585" s="2">
        <f t="shared" si="189"/>
        <v>4.2300000000000004E-2</v>
      </c>
      <c r="D1585" s="2">
        <f t="shared" si="190"/>
        <v>6.1975999999999996</v>
      </c>
      <c r="E1585" s="2">
        <f t="shared" si="192"/>
        <v>6.2703500000000005</v>
      </c>
      <c r="F1585" s="2">
        <f t="shared" si="193"/>
        <v>6.2612550000000002</v>
      </c>
      <c r="G1585" s="2">
        <f t="shared" si="187"/>
        <v>6.2189120000000004</v>
      </c>
      <c r="H1585" s="2">
        <f t="shared" si="191"/>
        <v>6.1778359999999957</v>
      </c>
      <c r="I1585" s="2">
        <f t="array" ref="I1585">SUMPRODUCT(B1569:B1588, (ROW(B1569:B1588)-ROW(B1569)+1)) / (20*21/2)</f>
        <v>6.2591895238095248</v>
      </c>
      <c r="J1585" s="2">
        <f t="shared" si="194"/>
        <v>6.2436034424882303</v>
      </c>
      <c r="K1585" s="2">
        <f t="shared" si="188"/>
        <v>6.2291345929359112</v>
      </c>
    </row>
    <row r="1586" spans="1:11" ht="13.5" x14ac:dyDescent="0.25">
      <c r="A1586" s="4">
        <f>TITRES_STAT!B1589</f>
        <v>44320</v>
      </c>
      <c r="B1586" s="2">
        <f>TITRES_STAT!D1589</f>
        <v>6.3007999999999997</v>
      </c>
      <c r="C1586" s="2">
        <f t="shared" si="189"/>
        <v>8.4600000000000009E-2</v>
      </c>
      <c r="D1586" s="2">
        <f t="shared" si="190"/>
        <v>6.2246599999999992</v>
      </c>
      <c r="E1586" s="2">
        <f t="shared" si="192"/>
        <v>6.2661199999999999</v>
      </c>
      <c r="F1586" s="2">
        <f t="shared" si="193"/>
        <v>6.26654</v>
      </c>
      <c r="G1586" s="2">
        <f t="shared" ref="G1586:G1649" si="195">AVERAGE(B1537:B1586)</f>
        <v>6.2206039999999998</v>
      </c>
      <c r="H1586" s="2">
        <f t="shared" si="191"/>
        <v>6.1807959999999946</v>
      </c>
      <c r="I1586" s="2">
        <f t="array" ref="I1586">SUMPRODUCT(B1570:B1589, (ROW(B1570:B1589)-ROW(B1570)+1)) / (20*21/2)</f>
        <v>6.2548985714285719</v>
      </c>
      <c r="J1586" s="2">
        <f t="shared" si="194"/>
        <v>6.2490507336798267</v>
      </c>
      <c r="K1586" s="2">
        <f t="shared" si="188"/>
        <v>6.2319450010560722</v>
      </c>
    </row>
    <row r="1587" spans="1:11" ht="13.5" x14ac:dyDescent="0.25">
      <c r="A1587" s="4">
        <f>TITRES_STAT!B1590</f>
        <v>44321</v>
      </c>
      <c r="B1587" s="2">
        <f>TITRES_STAT!D1590</f>
        <v>6.1951000000000001</v>
      </c>
      <c r="C1587" s="2">
        <f t="shared" si="189"/>
        <v>-0.10569999999999968</v>
      </c>
      <c r="D1587" s="2">
        <f t="shared" si="190"/>
        <v>6.2288999999999994</v>
      </c>
      <c r="E1587" s="2">
        <f t="shared" si="192"/>
        <v>6.24709</v>
      </c>
      <c r="F1587" s="2">
        <f t="shared" si="193"/>
        <v>6.2601999999999993</v>
      </c>
      <c r="G1587" s="2">
        <f t="shared" si="195"/>
        <v>6.2201820000000012</v>
      </c>
      <c r="H1587" s="2">
        <f t="shared" si="191"/>
        <v>6.1828049999999939</v>
      </c>
      <c r="I1587" s="2">
        <f t="array" ref="I1587">SUMPRODUCT(B1571:B1590, (ROW(B1571:B1590)-ROW(B1571)+1)) / (20*21/2)</f>
        <v>6.2510104761904763</v>
      </c>
      <c r="J1587" s="2">
        <f t="shared" si="194"/>
        <v>6.2439125685674624</v>
      </c>
      <c r="K1587" s="2">
        <f t="shared" ref="K1587:K1650" si="196">$K$4*B1587+(1-$K$4)*K1586</f>
        <v>6.2305000990538737</v>
      </c>
    </row>
    <row r="1588" spans="1:11" ht="13.5" x14ac:dyDescent="0.25">
      <c r="A1588" s="4">
        <f>TITRES_STAT!B1591</f>
        <v>44322</v>
      </c>
      <c r="B1588" s="2">
        <f>TITRES_STAT!D1591</f>
        <v>6.3219000000000003</v>
      </c>
      <c r="C1588" s="2">
        <f t="shared" si="189"/>
        <v>0.12680000000000025</v>
      </c>
      <c r="D1588" s="2">
        <f t="shared" si="190"/>
        <v>6.2415799999999999</v>
      </c>
      <c r="E1588" s="2">
        <f t="shared" si="192"/>
        <v>6.2407400000000006</v>
      </c>
      <c r="F1588" s="2">
        <f t="shared" si="193"/>
        <v>6.2612549999999993</v>
      </c>
      <c r="G1588" s="2">
        <f t="shared" si="195"/>
        <v>6.2224640000000022</v>
      </c>
      <c r="H1588" s="2">
        <f t="shared" si="191"/>
        <v>6.1856589999999949</v>
      </c>
      <c r="I1588" s="2">
        <f t="array" ref="I1588">SUMPRODUCT(B1572:B1591, (ROW(B1572:B1591)-ROW(B1572)+1)) / (20*21/2)</f>
        <v>6.2493428571428575</v>
      </c>
      <c r="J1588" s="2">
        <f t="shared" si="194"/>
        <v>6.2513399429896097</v>
      </c>
      <c r="K1588" s="2">
        <f t="shared" si="196"/>
        <v>6.2340844088948986</v>
      </c>
    </row>
    <row r="1589" spans="1:11" ht="13.5" x14ac:dyDescent="0.25">
      <c r="A1589" s="4">
        <f>TITRES_STAT!B1592</f>
        <v>44323</v>
      </c>
      <c r="B1589" s="2">
        <f>TITRES_STAT!D1592</f>
        <v>6.2161999999999997</v>
      </c>
      <c r="C1589" s="2">
        <f t="shared" si="189"/>
        <v>-0.10570000000000057</v>
      </c>
      <c r="D1589" s="2">
        <f t="shared" si="190"/>
        <v>6.2500400000000003</v>
      </c>
      <c r="E1589" s="2">
        <f t="shared" si="192"/>
        <v>6.2322800000000003</v>
      </c>
      <c r="F1589" s="2">
        <f t="shared" si="193"/>
        <v>6.2570249999999996</v>
      </c>
      <c r="G1589" s="2">
        <f t="shared" si="195"/>
        <v>6.2224640000000022</v>
      </c>
      <c r="H1589" s="2">
        <f t="shared" si="191"/>
        <v>6.1880269999999946</v>
      </c>
      <c r="I1589" s="2">
        <f t="array" ref="I1589">SUMPRODUCT(B1573:B1592, (ROW(B1573:B1592)-ROW(B1573)+1)) / (20*21/2)</f>
        <v>6.2413252380952384</v>
      </c>
      <c r="J1589" s="2">
        <f t="shared" si="194"/>
        <v>6.2479932817525041</v>
      </c>
      <c r="K1589" s="2">
        <f t="shared" si="196"/>
        <v>6.2333830595264708</v>
      </c>
    </row>
    <row r="1590" spans="1:11" ht="13.5" x14ac:dyDescent="0.25">
      <c r="A1590" s="4">
        <f>TITRES_STAT!B1593</f>
        <v>44326</v>
      </c>
      <c r="B1590" s="2">
        <f>TITRES_STAT!D1593</f>
        <v>6.2161999999999997</v>
      </c>
      <c r="C1590" s="2">
        <f t="shared" si="189"/>
        <v>0</v>
      </c>
      <c r="D1590" s="2">
        <f t="shared" si="190"/>
        <v>6.2500400000000003</v>
      </c>
      <c r="E1590" s="2">
        <f t="shared" si="192"/>
        <v>6.2238200000000008</v>
      </c>
      <c r="F1590" s="2">
        <f t="shared" si="193"/>
        <v>6.2549099999999997</v>
      </c>
      <c r="G1590" s="2">
        <f t="shared" si="195"/>
        <v>6.2223800000000029</v>
      </c>
      <c r="H1590" s="2">
        <f t="shared" si="191"/>
        <v>6.1902469999999958</v>
      </c>
      <c r="I1590" s="2">
        <f t="array" ref="I1590">SUMPRODUCT(B1574:B1593, (ROW(B1574:B1593)-ROW(B1574)+1)) / (20*21/2)</f>
        <v>6.2401552380952383</v>
      </c>
      <c r="J1590" s="2">
        <f t="shared" si="194"/>
        <v>6.2449653501570275</v>
      </c>
      <c r="K1590" s="2">
        <f t="shared" si="196"/>
        <v>6.2327092140548439</v>
      </c>
    </row>
    <row r="1591" spans="1:11" ht="13.5" x14ac:dyDescent="0.25">
      <c r="A1591" s="4">
        <f>TITRES_STAT!B1594</f>
        <v>44327</v>
      </c>
      <c r="B1591" s="2">
        <f>TITRES_STAT!D1594</f>
        <v>6.2374000000000001</v>
      </c>
      <c r="C1591" s="2">
        <f t="shared" si="189"/>
        <v>2.120000000000033E-2</v>
      </c>
      <c r="D1591" s="2">
        <f t="shared" si="190"/>
        <v>6.2373600000000007</v>
      </c>
      <c r="E1591" s="2">
        <f t="shared" si="192"/>
        <v>6.2310099999999995</v>
      </c>
      <c r="F1591" s="2">
        <f t="shared" si="193"/>
        <v>6.2580849999999995</v>
      </c>
      <c r="G1591" s="2">
        <f t="shared" si="195"/>
        <v>6.2244960000000029</v>
      </c>
      <c r="H1591" s="2">
        <f t="shared" si="191"/>
        <v>6.1922769999999945</v>
      </c>
      <c r="I1591" s="2">
        <f t="array" ref="I1591">SUMPRODUCT(B1575:B1594, (ROW(B1575:B1594)-ROW(B1575)+1)) / (20*21/2)</f>
        <v>6.2387438095238092</v>
      </c>
      <c r="J1591" s="2">
        <f t="shared" si="194"/>
        <v>6.2442448406182631</v>
      </c>
      <c r="K1591" s="2">
        <f t="shared" si="196"/>
        <v>6.2328931664448497</v>
      </c>
    </row>
    <row r="1592" spans="1:11" ht="13.5" x14ac:dyDescent="0.25">
      <c r="A1592" s="4">
        <f>TITRES_STAT!B1595</f>
        <v>44333</v>
      </c>
      <c r="B1592" s="2">
        <f>TITRES_STAT!D1595</f>
        <v>6.1738999999999997</v>
      </c>
      <c r="C1592" s="2">
        <f t="shared" si="189"/>
        <v>-6.3500000000000334E-2</v>
      </c>
      <c r="D1592" s="2">
        <f t="shared" si="190"/>
        <v>6.2331200000000004</v>
      </c>
      <c r="E1592" s="2">
        <f t="shared" si="192"/>
        <v>6.2310100000000004</v>
      </c>
      <c r="F1592" s="2">
        <f t="shared" si="193"/>
        <v>6.2580849999999995</v>
      </c>
      <c r="G1592" s="2">
        <f t="shared" si="195"/>
        <v>6.2236500000000028</v>
      </c>
      <c r="H1592" s="2">
        <f t="shared" si="191"/>
        <v>6.1937779999999938</v>
      </c>
      <c r="I1592" s="2">
        <f t="array" ref="I1592">SUMPRODUCT(B1576:B1595, (ROW(B1576:B1595)-ROW(B1576)+1)) / (20*21/2)</f>
        <v>6.2386023809523818</v>
      </c>
      <c r="J1592" s="2">
        <f t="shared" si="194"/>
        <v>6.2375453319879526</v>
      </c>
      <c r="K1592" s="2">
        <f t="shared" si="196"/>
        <v>6.2305797089372081</v>
      </c>
    </row>
    <row r="1593" spans="1:11" ht="13.5" x14ac:dyDescent="0.25">
      <c r="A1593" s="4">
        <f>TITRES_STAT!B1596</f>
        <v>44334</v>
      </c>
      <c r="B1593" s="2">
        <f>TITRES_STAT!D1596</f>
        <v>6.2458</v>
      </c>
      <c r="C1593" s="2">
        <f t="shared" si="189"/>
        <v>7.1900000000000297E-2</v>
      </c>
      <c r="D1593" s="2">
        <f t="shared" si="190"/>
        <v>6.2178999999999993</v>
      </c>
      <c r="E1593" s="2">
        <f t="shared" si="192"/>
        <v>6.2297399999999996</v>
      </c>
      <c r="F1593" s="2">
        <f t="shared" si="193"/>
        <v>6.2606200000000003</v>
      </c>
      <c r="G1593" s="2">
        <f t="shared" si="195"/>
        <v>6.2238180000000014</v>
      </c>
      <c r="H1593" s="2">
        <f t="shared" si="191"/>
        <v>6.1955749999999945</v>
      </c>
      <c r="I1593" s="2">
        <f t="array" ref="I1593">SUMPRODUCT(B1577:B1596, (ROW(B1577:B1596)-ROW(B1577)+1)) / (20*21/2)</f>
        <v>6.2344352380952373</v>
      </c>
      <c r="J1593" s="2">
        <f t="shared" si="194"/>
        <v>6.2383314908462424</v>
      </c>
      <c r="K1593" s="2">
        <f t="shared" si="196"/>
        <v>6.2311765830965333</v>
      </c>
    </row>
    <row r="1594" spans="1:11" ht="13.5" x14ac:dyDescent="0.25">
      <c r="A1594" s="4">
        <f>TITRES_STAT!B1597</f>
        <v>44335</v>
      </c>
      <c r="B1594" s="2">
        <f>TITRES_STAT!D1597</f>
        <v>6.2458</v>
      </c>
      <c r="C1594" s="2">
        <f t="shared" si="189"/>
        <v>0</v>
      </c>
      <c r="D1594" s="2">
        <f t="shared" si="190"/>
        <v>6.223819999999999</v>
      </c>
      <c r="E1594" s="2">
        <f t="shared" si="192"/>
        <v>6.236930000000001</v>
      </c>
      <c r="F1594" s="2">
        <f t="shared" si="193"/>
        <v>6.2599849999999995</v>
      </c>
      <c r="G1594" s="2">
        <f t="shared" si="195"/>
        <v>6.2244100000000016</v>
      </c>
      <c r="H1594" s="2">
        <f t="shared" si="191"/>
        <v>6.1974144999999927</v>
      </c>
      <c r="I1594" s="2">
        <f t="array" ref="I1594">SUMPRODUCT(B1578:B1597, (ROW(B1578:B1597)-ROW(B1578)+1)) / (20*21/2)</f>
        <v>6.2308923809523815</v>
      </c>
      <c r="J1594" s="2">
        <f t="shared" si="194"/>
        <v>6.2390427774323145</v>
      </c>
      <c r="K1594" s="2">
        <f t="shared" si="196"/>
        <v>6.231750050426081</v>
      </c>
    </row>
    <row r="1595" spans="1:11" ht="13.5" x14ac:dyDescent="0.25">
      <c r="A1595" s="4">
        <f>TITRES_STAT!B1598</f>
        <v>44336</v>
      </c>
      <c r="B1595" s="2">
        <f>TITRES_STAT!D1598</f>
        <v>6.2584999999999997</v>
      </c>
      <c r="C1595" s="2">
        <f t="shared" si="189"/>
        <v>1.2699999999999712E-2</v>
      </c>
      <c r="D1595" s="2">
        <f t="shared" si="190"/>
        <v>6.2322800000000003</v>
      </c>
      <c r="E1595" s="2">
        <f t="shared" si="192"/>
        <v>6.2411600000000007</v>
      </c>
      <c r="F1595" s="2">
        <f t="shared" si="193"/>
        <v>6.2557549999999997</v>
      </c>
      <c r="G1595" s="2">
        <f t="shared" si="195"/>
        <v>6.2261020000000018</v>
      </c>
      <c r="H1595" s="2">
        <f t="shared" si="191"/>
        <v>6.1985984999999921</v>
      </c>
      <c r="I1595" s="2">
        <f t="array" ref="I1595">SUMPRODUCT(B1579:B1598, (ROW(B1579:B1598)-ROW(B1579)+1)) / (20*21/2)</f>
        <v>6.2285752380952379</v>
      </c>
      <c r="J1595" s="2">
        <f t="shared" si="194"/>
        <v>6.2408958462482849</v>
      </c>
      <c r="K1595" s="2">
        <f t="shared" si="196"/>
        <v>6.2327990680564316</v>
      </c>
    </row>
    <row r="1596" spans="1:11" ht="13.5" x14ac:dyDescent="0.25">
      <c r="A1596" s="4">
        <f>TITRES_STAT!B1599</f>
        <v>44337</v>
      </c>
      <c r="B1596" s="2">
        <f>TITRES_STAT!D1599</f>
        <v>6.2119999999999997</v>
      </c>
      <c r="C1596" s="2">
        <f t="shared" si="189"/>
        <v>-4.6499999999999986E-2</v>
      </c>
      <c r="D1596" s="2">
        <f t="shared" si="190"/>
        <v>6.2271999999999998</v>
      </c>
      <c r="E1596" s="2">
        <f t="shared" si="192"/>
        <v>6.2322800000000003</v>
      </c>
      <c r="F1596" s="2">
        <f t="shared" si="193"/>
        <v>6.2492000000000001</v>
      </c>
      <c r="G1596" s="2">
        <f t="shared" si="195"/>
        <v>6.2251720000000015</v>
      </c>
      <c r="H1596" s="2">
        <f t="shared" si="191"/>
        <v>6.1996344999999931</v>
      </c>
      <c r="I1596" s="2">
        <f t="array" ref="I1596">SUMPRODUCT(B1580:B1599, (ROW(B1580:B1599)-ROW(B1580)+1)) / (20*21/2)</f>
        <v>6.2230352380952372</v>
      </c>
      <c r="J1596" s="2">
        <f t="shared" si="194"/>
        <v>6.2381438608913058</v>
      </c>
      <c r="K1596" s="2">
        <f t="shared" si="196"/>
        <v>6.2319834183287286</v>
      </c>
    </row>
    <row r="1597" spans="1:11" ht="13.5" x14ac:dyDescent="0.25">
      <c r="A1597" s="4">
        <f>TITRES_STAT!B1600</f>
        <v>44340</v>
      </c>
      <c r="B1597" s="2">
        <f>TITRES_STAT!D1600</f>
        <v>6.2119999999999997</v>
      </c>
      <c r="C1597" s="2">
        <f t="shared" si="189"/>
        <v>0</v>
      </c>
      <c r="D1597" s="2">
        <f t="shared" si="190"/>
        <v>6.23482</v>
      </c>
      <c r="E1597" s="2">
        <f t="shared" si="192"/>
        <v>6.2339700000000011</v>
      </c>
      <c r="F1597" s="2">
        <f t="shared" si="193"/>
        <v>6.2405300000000006</v>
      </c>
      <c r="G1597" s="2">
        <f t="shared" si="195"/>
        <v>6.2259339999999996</v>
      </c>
      <c r="H1597" s="2">
        <f t="shared" si="191"/>
        <v>6.2001629999999919</v>
      </c>
      <c r="I1597" s="2">
        <f t="array" ref="I1597">SUMPRODUCT(B1581:B1600, (ROW(B1581:B1600)-ROW(B1581)+1)) / (20*21/2)</f>
        <v>6.2180995238095242</v>
      </c>
      <c r="J1597" s="2">
        <f t="shared" si="194"/>
        <v>6.2356539693778483</v>
      </c>
      <c r="K1597" s="2">
        <f t="shared" si="196"/>
        <v>6.231199754864857</v>
      </c>
    </row>
    <row r="1598" spans="1:11" ht="13.5" x14ac:dyDescent="0.25">
      <c r="A1598" s="4">
        <f>TITRES_STAT!B1601</f>
        <v>44341</v>
      </c>
      <c r="B1598" s="2">
        <f>TITRES_STAT!D1601</f>
        <v>6.2161999999999997</v>
      </c>
      <c r="C1598" s="2">
        <f t="shared" si="189"/>
        <v>4.1999999999999815E-3</v>
      </c>
      <c r="D1598" s="2">
        <f t="shared" si="190"/>
        <v>6.2289000000000003</v>
      </c>
      <c r="E1598" s="2">
        <f t="shared" si="192"/>
        <v>6.2233999999999998</v>
      </c>
      <c r="F1598" s="2">
        <f t="shared" si="193"/>
        <v>6.2320700000000011</v>
      </c>
      <c r="G1598" s="2">
        <f t="shared" si="195"/>
        <v>6.2267799999999989</v>
      </c>
      <c r="H1598" s="2">
        <f t="shared" si="191"/>
        <v>6.2007969999999935</v>
      </c>
      <c r="I1598" s="2">
        <f t="array" ref="I1598">SUMPRODUCT(B1582:B1601, (ROW(B1582:B1601)-ROW(B1582)+1)) / (20*21/2)</f>
        <v>6.2113585714285708</v>
      </c>
      <c r="J1598" s="2">
        <f t="shared" si="194"/>
        <v>6.2338012103894824</v>
      </c>
      <c r="K1598" s="2">
        <f t="shared" si="196"/>
        <v>6.2306115291838822</v>
      </c>
    </row>
    <row r="1599" spans="1:11" ht="13.5" x14ac:dyDescent="0.25">
      <c r="A1599" s="4">
        <f>TITRES_STAT!B1602</f>
        <v>44342</v>
      </c>
      <c r="B1599" s="2">
        <f>TITRES_STAT!D1602</f>
        <v>6.1738999999999997</v>
      </c>
      <c r="C1599" s="2">
        <f t="shared" si="189"/>
        <v>-4.2300000000000004E-2</v>
      </c>
      <c r="D1599" s="2">
        <f t="shared" si="190"/>
        <v>6.2145199999999994</v>
      </c>
      <c r="E1599" s="2">
        <f t="shared" si="192"/>
        <v>6.2191700000000001</v>
      </c>
      <c r="F1599" s="2">
        <f t="shared" si="193"/>
        <v>6.2257250000000006</v>
      </c>
      <c r="G1599" s="2">
        <f t="shared" si="195"/>
        <v>6.227625999999999</v>
      </c>
      <c r="H1599" s="2">
        <f t="shared" si="191"/>
        <v>6.2010084999999924</v>
      </c>
      <c r="I1599" s="2">
        <f t="array" ref="I1599">SUMPRODUCT(B1583:B1602, (ROW(B1583:B1602)-ROW(B1583)+1)) / (20*21/2)</f>
        <v>6.2071076190476191</v>
      </c>
      <c r="J1599" s="2">
        <f t="shared" si="194"/>
        <v>6.2280963332095318</v>
      </c>
      <c r="K1599" s="2">
        <f t="shared" si="196"/>
        <v>6.2283875476472588</v>
      </c>
    </row>
    <row r="1600" spans="1:11" ht="13.5" x14ac:dyDescent="0.25">
      <c r="A1600" s="4">
        <f>TITRES_STAT!B1603</f>
        <v>44343</v>
      </c>
      <c r="B1600" s="2">
        <f>TITRES_STAT!D1603</f>
        <v>6.1738999999999997</v>
      </c>
      <c r="C1600" s="2">
        <f t="shared" si="189"/>
        <v>0</v>
      </c>
      <c r="D1600" s="2">
        <f t="shared" si="190"/>
        <v>6.1975999999999996</v>
      </c>
      <c r="E1600" s="2">
        <f t="shared" si="192"/>
        <v>6.2149400000000012</v>
      </c>
      <c r="F1600" s="2">
        <f t="shared" si="193"/>
        <v>6.219380000000001</v>
      </c>
      <c r="G1600" s="2">
        <f t="shared" si="195"/>
        <v>6.227625999999999</v>
      </c>
      <c r="H1600" s="2">
        <f t="shared" si="191"/>
        <v>6.2011139999999934</v>
      </c>
      <c r="I1600" s="2">
        <f t="array" ref="I1600">SUMPRODUCT(B1584:B1603, (ROW(B1584:B1603)-ROW(B1584)+1)) / (20*21/2)</f>
        <v>6.2028566666666674</v>
      </c>
      <c r="J1600" s="2">
        <f t="shared" si="194"/>
        <v>6.2229347776657669</v>
      </c>
      <c r="K1600" s="2">
        <f t="shared" si="196"/>
        <v>6.2262507810728565</v>
      </c>
    </row>
    <row r="1601" spans="1:11" ht="13.5" x14ac:dyDescent="0.25">
      <c r="A1601" s="4">
        <f>TITRES_STAT!B1604</f>
        <v>44344</v>
      </c>
      <c r="B1601" s="2">
        <f>TITRES_STAT!D1604</f>
        <v>6.1486000000000001</v>
      </c>
      <c r="C1601" s="2">
        <f t="shared" si="189"/>
        <v>-2.5299999999999656E-2</v>
      </c>
      <c r="D1601" s="2">
        <f t="shared" si="190"/>
        <v>6.18492</v>
      </c>
      <c r="E1601" s="2">
        <f t="shared" si="192"/>
        <v>6.2060600000000008</v>
      </c>
      <c r="F1601" s="2">
        <f t="shared" si="193"/>
        <v>6.218535000000001</v>
      </c>
      <c r="G1601" s="2">
        <f t="shared" si="195"/>
        <v>6.2271200000000002</v>
      </c>
      <c r="H1601" s="2">
        <f t="shared" si="191"/>
        <v>6.2009874999999939</v>
      </c>
      <c r="I1601" s="2">
        <f t="array" ref="I1601">SUMPRODUCT(B1585:B1604, (ROW(B1585:B1604)-ROW(B1585)+1)) / (20*21/2)</f>
        <v>6.1990085714285721</v>
      </c>
      <c r="J1601" s="2">
        <f t="shared" si="194"/>
        <v>6.2158552750309317</v>
      </c>
      <c r="K1601" s="2">
        <f t="shared" si="196"/>
        <v>6.2232056524033323</v>
      </c>
    </row>
    <row r="1602" spans="1:11" ht="13.5" x14ac:dyDescent="0.25">
      <c r="A1602" s="4">
        <f>TITRES_STAT!B1605</f>
        <v>44347</v>
      </c>
      <c r="B1602" s="2">
        <f>TITRES_STAT!D1605</f>
        <v>6.1738999999999997</v>
      </c>
      <c r="C1602" s="2">
        <f t="shared" si="189"/>
        <v>2.5299999999999656E-2</v>
      </c>
      <c r="D1602" s="2">
        <f t="shared" si="190"/>
        <v>6.1773000000000007</v>
      </c>
      <c r="E1602" s="2">
        <f t="shared" si="192"/>
        <v>6.2060600000000008</v>
      </c>
      <c r="F1602" s="2">
        <f t="shared" si="193"/>
        <v>6.218535000000001</v>
      </c>
      <c r="G1602" s="2">
        <f t="shared" si="195"/>
        <v>6.2271200000000002</v>
      </c>
      <c r="H1602" s="2">
        <f t="shared" si="191"/>
        <v>6.2002474999999944</v>
      </c>
      <c r="I1602" s="2">
        <f t="array" ref="I1602">SUMPRODUCT(B1586:B1605, (ROW(B1586:B1605)-ROW(B1586)+1)) / (20*21/2)</f>
        <v>6.1951604761904768</v>
      </c>
      <c r="J1602" s="2">
        <f t="shared" si="194"/>
        <v>6.2118595345517953</v>
      </c>
      <c r="K1602" s="2">
        <f t="shared" si="196"/>
        <v>6.2212720974071232</v>
      </c>
    </row>
    <row r="1603" spans="1:11" ht="13.5" x14ac:dyDescent="0.25">
      <c r="A1603" s="4">
        <f>TITRES_STAT!B1606</f>
        <v>44348</v>
      </c>
      <c r="B1603" s="2">
        <f>TITRES_STAT!D1606</f>
        <v>6.1738999999999997</v>
      </c>
      <c r="C1603" s="2">
        <f t="shared" si="189"/>
        <v>0</v>
      </c>
      <c r="D1603" s="2">
        <f t="shared" si="190"/>
        <v>6.1688400000000003</v>
      </c>
      <c r="E1603" s="2">
        <f t="shared" si="192"/>
        <v>6.1988700000000012</v>
      </c>
      <c r="F1603" s="2">
        <f t="shared" si="193"/>
        <v>6.2143050000000013</v>
      </c>
      <c r="G1603" s="2">
        <f t="shared" si="195"/>
        <v>6.2271200000000002</v>
      </c>
      <c r="H1603" s="2">
        <f t="shared" si="191"/>
        <v>6.1986614999999938</v>
      </c>
      <c r="I1603" s="2">
        <f t="array" ref="I1603">SUMPRODUCT(B1587:B1606, (ROW(B1587:B1606)-ROW(B1587)+1)) / (20*21/2)</f>
        <v>6.1915138095238111</v>
      </c>
      <c r="J1603" s="2">
        <f t="shared" si="194"/>
        <v>6.2082443407849572</v>
      </c>
      <c r="K1603" s="2">
        <f t="shared" si="196"/>
        <v>6.2194143680970395</v>
      </c>
    </row>
    <row r="1604" spans="1:11" ht="13.5" x14ac:dyDescent="0.25">
      <c r="A1604" s="4">
        <f>TITRES_STAT!B1607</f>
        <v>44349</v>
      </c>
      <c r="B1604" s="2">
        <f>TITRES_STAT!D1607</f>
        <v>6.1738999999999997</v>
      </c>
      <c r="C1604" s="2">
        <f t="shared" ref="C1604:C1667" si="197">B1604-B1603</f>
        <v>0</v>
      </c>
      <c r="D1604" s="2">
        <f t="shared" si="190"/>
        <v>6.1688400000000003</v>
      </c>
      <c r="E1604" s="2">
        <f t="shared" si="192"/>
        <v>6.1916800000000007</v>
      </c>
      <c r="F1604" s="2">
        <f t="shared" si="193"/>
        <v>6.2143050000000013</v>
      </c>
      <c r="G1604" s="2">
        <f t="shared" si="195"/>
        <v>6.2259360000000008</v>
      </c>
      <c r="H1604" s="2">
        <f t="shared" si="191"/>
        <v>6.1971814999999948</v>
      </c>
      <c r="I1604" s="2">
        <f t="array" ref="I1604">SUMPRODUCT(B1588:B1607, (ROW(B1588:B1607)-ROW(B1588)+1)) / (20*21/2)</f>
        <v>6.1884714285714306</v>
      </c>
      <c r="J1604" s="2">
        <f t="shared" si="194"/>
        <v>6.2049734511863894</v>
      </c>
      <c r="K1604" s="2">
        <f t="shared" si="196"/>
        <v>6.2176294909167629</v>
      </c>
    </row>
    <row r="1605" spans="1:11" ht="13.5" x14ac:dyDescent="0.25">
      <c r="A1605" s="4">
        <f>TITRES_STAT!B1608</f>
        <v>44350</v>
      </c>
      <c r="B1605" s="2">
        <f>TITRES_STAT!D1608</f>
        <v>6.1738999999999997</v>
      </c>
      <c r="C1605" s="2">
        <f t="shared" si="197"/>
        <v>0</v>
      </c>
      <c r="D1605" s="2">
        <f t="shared" si="190"/>
        <v>6.1688400000000003</v>
      </c>
      <c r="E1605" s="2">
        <f t="shared" si="192"/>
        <v>6.1832200000000013</v>
      </c>
      <c r="F1605" s="2">
        <f t="shared" si="193"/>
        <v>6.2121900000000014</v>
      </c>
      <c r="G1605" s="2">
        <f t="shared" si="195"/>
        <v>6.2259360000000008</v>
      </c>
      <c r="H1605" s="2">
        <f t="shared" si="191"/>
        <v>6.1963354999999947</v>
      </c>
      <c r="I1605" s="2">
        <f t="array" ref="I1605">SUMPRODUCT(B1589:B1608, (ROW(B1589:B1608)-ROW(B1589)+1)) / (20*21/2)</f>
        <v>6.183120476190477</v>
      </c>
      <c r="J1605" s="2">
        <f t="shared" si="194"/>
        <v>6.202014074882924</v>
      </c>
      <c r="K1605" s="2">
        <f t="shared" si="196"/>
        <v>6.215914608920027</v>
      </c>
    </row>
    <row r="1606" spans="1:11" ht="13.5" x14ac:dyDescent="0.25">
      <c r="A1606" s="4">
        <f>TITRES_STAT!B1609</f>
        <v>44351</v>
      </c>
      <c r="B1606" s="2">
        <f>TITRES_STAT!D1609</f>
        <v>6.1738999999999997</v>
      </c>
      <c r="C1606" s="2">
        <f t="shared" si="197"/>
        <v>0</v>
      </c>
      <c r="D1606" s="2">
        <f t="shared" si="190"/>
        <v>6.1738999999999997</v>
      </c>
      <c r="E1606" s="2">
        <f t="shared" si="192"/>
        <v>6.1794100000000016</v>
      </c>
      <c r="F1606" s="2">
        <f t="shared" si="193"/>
        <v>6.2058450000000018</v>
      </c>
      <c r="G1606" s="2">
        <f t="shared" si="195"/>
        <v>6.225935999999999</v>
      </c>
      <c r="H1606" s="2">
        <f t="shared" si="191"/>
        <v>6.1964834999999949</v>
      </c>
      <c r="I1606" s="2">
        <f t="array" ref="I1606">SUMPRODUCT(B1590:B1609, (ROW(B1590:B1609)-ROW(B1590)+1)) / (20*21/2)</f>
        <v>6.1810042857142866</v>
      </c>
      <c r="J1606" s="2">
        <f t="shared" si="194"/>
        <v>6.1993365439416932</v>
      </c>
      <c r="K1606" s="2">
        <f t="shared" si="196"/>
        <v>6.2142669771976724</v>
      </c>
    </row>
    <row r="1607" spans="1:11" ht="13.5" x14ac:dyDescent="0.25">
      <c r="A1607" s="4">
        <f>TITRES_STAT!B1610</f>
        <v>44354</v>
      </c>
      <c r="B1607" s="2">
        <f>TITRES_STAT!D1610</f>
        <v>6.1738999999999997</v>
      </c>
      <c r="C1607" s="2">
        <f t="shared" si="197"/>
        <v>0</v>
      </c>
      <c r="D1607" s="2">
        <f t="shared" ref="D1607:D1670" si="198">AVERAGE(B1603:B1607)</f>
        <v>6.1738999999999997</v>
      </c>
      <c r="E1607" s="2">
        <f t="shared" si="192"/>
        <v>6.1756000000000011</v>
      </c>
      <c r="F1607" s="2">
        <f t="shared" si="193"/>
        <v>6.204785000000002</v>
      </c>
      <c r="G1607" s="2">
        <f t="shared" si="195"/>
        <v>6.2245819999999989</v>
      </c>
      <c r="H1607" s="2">
        <f t="shared" si="191"/>
        <v>6.1973289999999954</v>
      </c>
      <c r="I1607" s="2">
        <f t="array" ref="I1607">SUMPRODUCT(B1591:B1610, (ROW(B1591:B1610)-ROW(B1591)+1)) / (20*21/2)</f>
        <v>6.1790895238095249</v>
      </c>
      <c r="J1607" s="2">
        <f t="shared" si="194"/>
        <v>6.1969140159472458</v>
      </c>
      <c r="K1607" s="2">
        <f t="shared" si="196"/>
        <v>6.2126839584840381</v>
      </c>
    </row>
    <row r="1608" spans="1:11" ht="13.5" x14ac:dyDescent="0.25">
      <c r="A1608" s="4">
        <f>TITRES_STAT!B1611</f>
        <v>44355</v>
      </c>
      <c r="B1608" s="2">
        <f>TITRES_STAT!D1611</f>
        <v>6.1486000000000001</v>
      </c>
      <c r="C1608" s="2">
        <f t="shared" si="197"/>
        <v>-2.5299999999999656E-2</v>
      </c>
      <c r="D1608" s="2">
        <f t="shared" si="198"/>
        <v>6.1688400000000003</v>
      </c>
      <c r="E1608" s="2">
        <f t="shared" si="192"/>
        <v>6.1688400000000012</v>
      </c>
      <c r="F1608" s="2">
        <f t="shared" si="193"/>
        <v>6.1961200000000014</v>
      </c>
      <c r="G1608" s="2">
        <f t="shared" si="195"/>
        <v>6.2240759999999993</v>
      </c>
      <c r="H1608" s="2">
        <f t="shared" si="191"/>
        <v>6.1979844999999951</v>
      </c>
      <c r="I1608" s="2">
        <f t="array" ref="I1608">SUMPRODUCT(B1592:B1611, (ROW(B1592:B1611)-ROW(B1592)+1)) / (20*21/2)</f>
        <v>6.181404761904763</v>
      </c>
      <c r="J1608" s="2">
        <f t="shared" si="194"/>
        <v>6.1923126810951272</v>
      </c>
      <c r="K1608" s="2">
        <f t="shared" si="196"/>
        <v>6.210170862072899</v>
      </c>
    </row>
    <row r="1609" spans="1:11" ht="13.5" x14ac:dyDescent="0.25">
      <c r="A1609" s="4">
        <f>TITRES_STAT!B1612</f>
        <v>44356</v>
      </c>
      <c r="B1609" s="2">
        <f>TITRES_STAT!D1612</f>
        <v>6.1738999999999997</v>
      </c>
      <c r="C1609" s="2">
        <f t="shared" si="197"/>
        <v>2.5299999999999656E-2</v>
      </c>
      <c r="D1609" s="2">
        <f t="shared" si="198"/>
        <v>6.1688399999999994</v>
      </c>
      <c r="E1609" s="2">
        <f t="shared" si="192"/>
        <v>6.1688400000000012</v>
      </c>
      <c r="F1609" s="2">
        <f t="shared" si="193"/>
        <v>6.1940050000000015</v>
      </c>
      <c r="G1609" s="2">
        <f t="shared" si="195"/>
        <v>6.2253439999999989</v>
      </c>
      <c r="H1609" s="2">
        <f t="shared" si="191"/>
        <v>6.1984069999999951</v>
      </c>
      <c r="I1609" s="2">
        <f t="array" ref="I1609">SUMPRODUCT(B1593:B1612, (ROW(B1593:B1612)-ROW(B1593)+1)) / (20*21/2)</f>
        <v>6.1838209523809535</v>
      </c>
      <c r="J1609" s="2">
        <f t="shared" si="194"/>
        <v>6.1905590924194005</v>
      </c>
      <c r="K1609" s="2">
        <f t="shared" si="196"/>
        <v>6.208748475324942</v>
      </c>
    </row>
    <row r="1610" spans="1:11" ht="13.5" x14ac:dyDescent="0.25">
      <c r="A1610" s="4">
        <f>TITRES_STAT!B1613</f>
        <v>44357</v>
      </c>
      <c r="B1610" s="2">
        <f>TITRES_STAT!D1613</f>
        <v>6.1738999999999997</v>
      </c>
      <c r="C1610" s="2">
        <f t="shared" si="197"/>
        <v>0</v>
      </c>
      <c r="D1610" s="2">
        <f t="shared" si="198"/>
        <v>6.1688400000000003</v>
      </c>
      <c r="E1610" s="2">
        <f t="shared" si="192"/>
        <v>6.1688400000000012</v>
      </c>
      <c r="F1610" s="2">
        <f t="shared" si="193"/>
        <v>6.1918900000000026</v>
      </c>
      <c r="G1610" s="2">
        <f t="shared" si="195"/>
        <v>6.2253439999999989</v>
      </c>
      <c r="H1610" s="2">
        <f t="shared" ref="H1610:H1673" si="199">AVERAGE(B1411:B1610)</f>
        <v>6.1978359999999952</v>
      </c>
      <c r="I1610" s="2">
        <f t="array" ref="I1610">SUMPRODUCT(B1594:B1613, (ROW(B1594:B1613)-ROW(B1594)+1)) / (20*21/2)</f>
        <v>6.1816071428571426</v>
      </c>
      <c r="J1610" s="2">
        <f t="shared" si="194"/>
        <v>6.1889725121889816</v>
      </c>
      <c r="K1610" s="2">
        <f t="shared" si="196"/>
        <v>6.2073818684494535</v>
      </c>
    </row>
    <row r="1611" spans="1:11" ht="13.5" x14ac:dyDescent="0.25">
      <c r="A1611" s="4">
        <f>TITRES_STAT!B1614</f>
        <v>44358</v>
      </c>
      <c r="B1611" s="2">
        <f>TITRES_STAT!D1614</f>
        <v>6.2161999999999997</v>
      </c>
      <c r="C1611" s="2">
        <f t="shared" si="197"/>
        <v>4.2300000000000004E-2</v>
      </c>
      <c r="D1611" s="2">
        <f t="shared" si="198"/>
        <v>6.1773000000000007</v>
      </c>
      <c r="E1611" s="2">
        <f t="shared" si="192"/>
        <v>6.1756000000000002</v>
      </c>
      <c r="F1611" s="2">
        <f t="shared" si="193"/>
        <v>6.1908300000000018</v>
      </c>
      <c r="G1611" s="2">
        <f t="shared" si="195"/>
        <v>6.2253439999999989</v>
      </c>
      <c r="H1611" s="2">
        <f t="shared" si="199"/>
        <v>6.1968844999999968</v>
      </c>
      <c r="I1611" s="2">
        <f t="array" ref="I1611">SUMPRODUCT(B1595:B1614, (ROW(B1595:B1614)-ROW(B1595)+1)) / (20*21/2)</f>
        <v>6.1801557142857151</v>
      </c>
      <c r="J1611" s="2">
        <f t="shared" si="194"/>
        <v>6.1915656062662219</v>
      </c>
      <c r="K1611" s="2">
        <f t="shared" si="196"/>
        <v>6.2077276775298671</v>
      </c>
    </row>
    <row r="1612" spans="1:11" ht="13.5" x14ac:dyDescent="0.25">
      <c r="A1612" s="4">
        <f>TITRES_STAT!B1615</f>
        <v>44361</v>
      </c>
      <c r="B1612" s="2">
        <f>TITRES_STAT!D1615</f>
        <v>6.2161999999999997</v>
      </c>
      <c r="C1612" s="2">
        <f t="shared" si="197"/>
        <v>0</v>
      </c>
      <c r="D1612" s="2">
        <f t="shared" si="198"/>
        <v>6.1857600000000001</v>
      </c>
      <c r="E1612" s="2">
        <f t="shared" ref="E1612:E1675" si="200">AVERAGE(B1603:B1612)</f>
        <v>6.1798299999999999</v>
      </c>
      <c r="F1612" s="2">
        <f t="shared" si="193"/>
        <v>6.1929450000000017</v>
      </c>
      <c r="G1612" s="2">
        <f t="shared" si="195"/>
        <v>6.2253439999999989</v>
      </c>
      <c r="H1612" s="2">
        <f t="shared" si="199"/>
        <v>6.1957214999999959</v>
      </c>
      <c r="I1612" s="2">
        <f t="array" ref="I1612">SUMPRODUCT(B1596:B1615, (ROW(B1596:B1615)-ROW(B1596)+1)) / (20*21/2)</f>
        <v>6.1871038095238102</v>
      </c>
      <c r="J1612" s="2">
        <f t="shared" si="194"/>
        <v>6.1939117390027727</v>
      </c>
      <c r="K1612" s="2">
        <f t="shared" si="196"/>
        <v>6.2080599254698718</v>
      </c>
    </row>
    <row r="1613" spans="1:11" ht="13.5" x14ac:dyDescent="0.25">
      <c r="A1613" s="4">
        <f>TITRES_STAT!B1616</f>
        <v>44362</v>
      </c>
      <c r="B1613" s="2">
        <f>TITRES_STAT!D1616</f>
        <v>6.1696999999999997</v>
      </c>
      <c r="C1613" s="2">
        <f t="shared" si="197"/>
        <v>-4.6499999999999986E-2</v>
      </c>
      <c r="D1613" s="2">
        <f t="shared" si="198"/>
        <v>6.1899800000000003</v>
      </c>
      <c r="E1613" s="2">
        <f t="shared" si="200"/>
        <v>6.1794100000000007</v>
      </c>
      <c r="F1613" s="2">
        <f t="shared" si="193"/>
        <v>6.1891400000000019</v>
      </c>
      <c r="G1613" s="2">
        <f t="shared" si="195"/>
        <v>6.2261059999999988</v>
      </c>
      <c r="H1613" s="2">
        <f t="shared" si="199"/>
        <v>6.1950659999999971</v>
      </c>
      <c r="I1613" s="2">
        <f t="array" ref="I1613">SUMPRODUCT(B1597:B1616, (ROW(B1597:B1616)-ROW(B1597)+1)) / (20*21/2)</f>
        <v>6.1851947619047616</v>
      </c>
      <c r="J1613" s="2">
        <f t="shared" si="194"/>
        <v>6.1916058590977467</v>
      </c>
      <c r="K1613" s="2">
        <f t="shared" si="196"/>
        <v>6.2065556146671321</v>
      </c>
    </row>
    <row r="1614" spans="1:11" ht="13.5" x14ac:dyDescent="0.25">
      <c r="A1614" s="4">
        <f>TITRES_STAT!B1617</f>
        <v>44363</v>
      </c>
      <c r="B1614" s="2">
        <f>TITRES_STAT!D1617</f>
        <v>6.1738999999999997</v>
      </c>
      <c r="C1614" s="2">
        <f t="shared" si="197"/>
        <v>4.1999999999999815E-3</v>
      </c>
      <c r="D1614" s="2">
        <f t="shared" si="198"/>
        <v>6.1899800000000003</v>
      </c>
      <c r="E1614" s="2">
        <f t="shared" si="200"/>
        <v>6.1794099999999998</v>
      </c>
      <c r="F1614" s="2">
        <f t="shared" si="193"/>
        <v>6.1855450000000021</v>
      </c>
      <c r="G1614" s="2">
        <f t="shared" si="195"/>
        <v>6.2261059999999988</v>
      </c>
      <c r="H1614" s="2">
        <f t="shared" si="199"/>
        <v>6.193797499999997</v>
      </c>
      <c r="I1614" s="2">
        <f t="array" ref="I1614">SUMPRODUCT(B1598:B1617, (ROW(B1598:B1617)-ROW(B1598)+1)) / (20*21/2)</f>
        <v>6.1843071428571417</v>
      </c>
      <c r="J1614" s="2">
        <f t="shared" si="194"/>
        <v>6.1899195868027235</v>
      </c>
      <c r="K1614" s="2">
        <f t="shared" si="196"/>
        <v>6.2052750023272445</v>
      </c>
    </row>
    <row r="1615" spans="1:11" ht="13.5" x14ac:dyDescent="0.25">
      <c r="A1615" s="4">
        <f>TITRES_STAT!B1618</f>
        <v>44364</v>
      </c>
      <c r="B1615" s="2">
        <f>TITRES_STAT!D1618</f>
        <v>6.2584999999999997</v>
      </c>
      <c r="C1615" s="2">
        <f t="shared" si="197"/>
        <v>8.4600000000000009E-2</v>
      </c>
      <c r="D1615" s="2">
        <f t="shared" si="198"/>
        <v>6.2069000000000001</v>
      </c>
      <c r="E1615" s="2">
        <f t="shared" si="200"/>
        <v>6.1878699999999993</v>
      </c>
      <c r="F1615" s="2">
        <f t="shared" si="193"/>
        <v>6.1855450000000021</v>
      </c>
      <c r="G1615" s="2">
        <f t="shared" si="195"/>
        <v>6.2269519999999998</v>
      </c>
      <c r="H1615" s="2">
        <f t="shared" si="199"/>
        <v>6.1929519999999956</v>
      </c>
      <c r="I1615" s="2">
        <f t="array" ref="I1615">SUMPRODUCT(B1599:B1618, (ROW(B1599:B1618)-ROW(B1599)+1)) / (20*21/2)</f>
        <v>6.1799819047619051</v>
      </c>
      <c r="J1615" s="2">
        <f t="shared" si="194"/>
        <v>6.1964510547262739</v>
      </c>
      <c r="K1615" s="2">
        <f t="shared" si="196"/>
        <v>6.207362257137941</v>
      </c>
    </row>
    <row r="1616" spans="1:11" ht="13.5" x14ac:dyDescent="0.25">
      <c r="A1616" s="4">
        <f>TITRES_STAT!B1619</f>
        <v>44365</v>
      </c>
      <c r="B1616" s="2">
        <f>TITRES_STAT!D1619</f>
        <v>6.1654999999999998</v>
      </c>
      <c r="C1616" s="2">
        <f t="shared" si="197"/>
        <v>-9.2999999999999972E-2</v>
      </c>
      <c r="D1616" s="2">
        <f t="shared" si="198"/>
        <v>6.1967600000000003</v>
      </c>
      <c r="E1616" s="2">
        <f t="shared" si="200"/>
        <v>6.1870299999999991</v>
      </c>
      <c r="F1616" s="2">
        <f t="shared" si="193"/>
        <v>6.1832200000000013</v>
      </c>
      <c r="G1616" s="2">
        <f t="shared" si="195"/>
        <v>6.2263600000000006</v>
      </c>
      <c r="H1616" s="2">
        <f t="shared" si="199"/>
        <v>6.1922754999999947</v>
      </c>
      <c r="I1616" s="2">
        <f t="array" ref="I1616">SUMPRODUCT(B1600:B1619, (ROW(B1600:B1619)-ROW(B1600)+1)) / (20*21/2)</f>
        <v>6.1796580952380955</v>
      </c>
      <c r="J1616" s="2">
        <f t="shared" si="194"/>
        <v>6.1935033352285336</v>
      </c>
      <c r="K1616" s="2">
        <f t="shared" si="196"/>
        <v>6.2057205999952769</v>
      </c>
    </row>
    <row r="1617" spans="1:11" ht="13.5" x14ac:dyDescent="0.25">
      <c r="A1617" s="4">
        <f>TITRES_STAT!B1620</f>
        <v>44368</v>
      </c>
      <c r="B1617" s="2">
        <f>TITRES_STAT!D1620</f>
        <v>6.1738999999999997</v>
      </c>
      <c r="C1617" s="2">
        <f t="shared" si="197"/>
        <v>8.3999999999999631E-3</v>
      </c>
      <c r="D1617" s="2">
        <f t="shared" si="198"/>
        <v>6.1882999999999999</v>
      </c>
      <c r="E1617" s="2">
        <f t="shared" si="200"/>
        <v>6.18703</v>
      </c>
      <c r="F1617" s="2">
        <f t="shared" si="193"/>
        <v>6.1813150000000014</v>
      </c>
      <c r="G1617" s="2">
        <f t="shared" si="195"/>
        <v>6.2233999999999989</v>
      </c>
      <c r="H1617" s="2">
        <f t="shared" si="199"/>
        <v>6.1909009999999967</v>
      </c>
      <c r="I1617" s="2">
        <f t="array" ref="I1617">SUMPRODUCT(B1601:B1620, (ROW(B1601:B1620)-ROW(B1601)+1)) / (20*21/2)</f>
        <v>6.1793342857142868</v>
      </c>
      <c r="J1617" s="2">
        <f t="shared" si="194"/>
        <v>6.1916363509210539</v>
      </c>
      <c r="K1617" s="2">
        <f t="shared" si="196"/>
        <v>6.204472733328795</v>
      </c>
    </row>
    <row r="1618" spans="1:11" ht="13.5" x14ac:dyDescent="0.25">
      <c r="A1618" s="4">
        <f>TITRES_STAT!B1621</f>
        <v>44369</v>
      </c>
      <c r="B1618" s="2">
        <f>TITRES_STAT!D1621</f>
        <v>6.1359000000000004</v>
      </c>
      <c r="C1618" s="2">
        <f t="shared" si="197"/>
        <v>-3.7999999999999368E-2</v>
      </c>
      <c r="D1618" s="2">
        <f t="shared" si="198"/>
        <v>6.18154</v>
      </c>
      <c r="E1618" s="2">
        <f t="shared" si="200"/>
        <v>6.1857600000000001</v>
      </c>
      <c r="F1618" s="2">
        <f t="shared" si="193"/>
        <v>6.1773000000000016</v>
      </c>
      <c r="G1618" s="2">
        <f t="shared" si="195"/>
        <v>6.2201019999999998</v>
      </c>
      <c r="H1618" s="2">
        <f t="shared" si="199"/>
        <v>6.189463499999996</v>
      </c>
      <c r="I1618" s="2">
        <f t="array" ref="I1618">SUMPRODUCT(B1602:B1621, (ROW(B1602:B1621)-ROW(B1602)+1)) / (20*21/2)</f>
        <v>6.1830390476190482</v>
      </c>
      <c r="J1618" s="2">
        <f t="shared" si="194"/>
        <v>6.1863281270238115</v>
      </c>
      <c r="K1618" s="2">
        <f t="shared" si="196"/>
        <v>6.2017836065315874</v>
      </c>
    </row>
    <row r="1619" spans="1:11" ht="13.5" x14ac:dyDescent="0.25">
      <c r="A1619" s="4">
        <f>TITRES_STAT!B1622</f>
        <v>44370</v>
      </c>
      <c r="B1619" s="2">
        <f>TITRES_STAT!D1622</f>
        <v>6.1738999999999997</v>
      </c>
      <c r="C1619" s="2">
        <f t="shared" si="197"/>
        <v>3.7999999999999368E-2</v>
      </c>
      <c r="D1619" s="2">
        <f t="shared" si="198"/>
        <v>6.18154</v>
      </c>
      <c r="E1619" s="2">
        <f t="shared" si="200"/>
        <v>6.1857599999999993</v>
      </c>
      <c r="F1619" s="2">
        <f t="shared" si="193"/>
        <v>6.1773000000000016</v>
      </c>
      <c r="G1619" s="2">
        <f t="shared" si="195"/>
        <v>6.2175639999999994</v>
      </c>
      <c r="H1619" s="2">
        <f t="shared" si="199"/>
        <v>6.1881949999999959</v>
      </c>
      <c r="I1619" s="2">
        <f t="array" ref="I1619">SUMPRODUCT(B1603:B1622, (ROW(B1603:B1622)-ROW(B1603)+1)) / (20*21/2)</f>
        <v>6.1815933333333328</v>
      </c>
      <c r="J1619" s="2">
        <f t="shared" si="194"/>
        <v>6.1851444958786868</v>
      </c>
      <c r="K1619" s="2">
        <f t="shared" si="196"/>
        <v>6.2006901317656427</v>
      </c>
    </row>
    <row r="1620" spans="1:11" ht="13.5" x14ac:dyDescent="0.25">
      <c r="A1620" s="4">
        <f>TITRES_STAT!B1623</f>
        <v>44371</v>
      </c>
      <c r="B1620" s="2">
        <f>TITRES_STAT!D1623</f>
        <v>6.1738999999999997</v>
      </c>
      <c r="C1620" s="2">
        <f t="shared" si="197"/>
        <v>0</v>
      </c>
      <c r="D1620" s="2">
        <f t="shared" si="198"/>
        <v>6.1646200000000002</v>
      </c>
      <c r="E1620" s="2">
        <f t="shared" si="200"/>
        <v>6.1857600000000001</v>
      </c>
      <c r="F1620" s="2">
        <f t="shared" ref="F1620:F1683" si="201">AVERAGE(B1601:B1620)</f>
        <v>6.1773000000000016</v>
      </c>
      <c r="G1620" s="2">
        <f t="shared" si="195"/>
        <v>6.2158719999999992</v>
      </c>
      <c r="H1620" s="2">
        <f t="shared" si="199"/>
        <v>6.1873489999999958</v>
      </c>
      <c r="I1620" s="2">
        <f t="array" ref="I1620">SUMPRODUCT(B1604:B1623, (ROW(B1604:B1623)-ROW(B1604)+1)) / (20*21/2)</f>
        <v>6.1850161904761904</v>
      </c>
      <c r="J1620" s="2">
        <f t="shared" si="194"/>
        <v>6.1840735915092875</v>
      </c>
      <c r="K1620" s="2">
        <f t="shared" si="196"/>
        <v>6.1996395383630682</v>
      </c>
    </row>
    <row r="1621" spans="1:11" ht="13.5" x14ac:dyDescent="0.25">
      <c r="A1621" s="4">
        <f>TITRES_STAT!B1624</f>
        <v>44372</v>
      </c>
      <c r="B1621" s="2">
        <f>TITRES_STAT!D1624</f>
        <v>6.2161999999999997</v>
      </c>
      <c r="C1621" s="2">
        <f t="shared" si="197"/>
        <v>4.2300000000000004E-2</v>
      </c>
      <c r="D1621" s="2">
        <f t="shared" si="198"/>
        <v>6.17476</v>
      </c>
      <c r="E1621" s="2">
        <f t="shared" si="200"/>
        <v>6.1857600000000001</v>
      </c>
      <c r="F1621" s="2">
        <f t="shared" si="201"/>
        <v>6.1806800000000006</v>
      </c>
      <c r="G1621" s="2">
        <f t="shared" si="195"/>
        <v>6.2167179999999993</v>
      </c>
      <c r="H1621" s="2">
        <f t="shared" si="199"/>
        <v>6.1869259999999962</v>
      </c>
      <c r="I1621" s="2">
        <f t="array" ref="I1621">SUMPRODUCT(B1605:B1624, (ROW(B1605:B1624)-ROW(B1605)+1)) / (20*21/2)</f>
        <v>6.1882376190476194</v>
      </c>
      <c r="J1621" s="2">
        <f t="shared" ref="J1621:J1684" si="202">$J$4*B1621+J1620*(1-$J$4)</f>
        <v>6.1871332494607838</v>
      </c>
      <c r="K1621" s="2">
        <f t="shared" si="196"/>
        <v>6.2002889682311828</v>
      </c>
    </row>
    <row r="1622" spans="1:11" ht="13.5" x14ac:dyDescent="0.25">
      <c r="A1622" s="4">
        <f>TITRES_STAT!B1625</f>
        <v>44375</v>
      </c>
      <c r="B1622" s="2">
        <f>TITRES_STAT!D1625</f>
        <v>6.1654999999999998</v>
      </c>
      <c r="C1622" s="2">
        <f t="shared" si="197"/>
        <v>-5.0699999999999967E-2</v>
      </c>
      <c r="D1622" s="2">
        <f t="shared" si="198"/>
        <v>6.1730800000000006</v>
      </c>
      <c r="E1622" s="2">
        <f t="shared" si="200"/>
        <v>6.1806900000000002</v>
      </c>
      <c r="F1622" s="2">
        <f t="shared" si="201"/>
        <v>6.1802600000000005</v>
      </c>
      <c r="G1622" s="2">
        <f t="shared" si="195"/>
        <v>6.2165499999999998</v>
      </c>
      <c r="H1622" s="2">
        <f t="shared" si="199"/>
        <v>6.1858264999999975</v>
      </c>
      <c r="I1622" s="2">
        <f t="array" ref="I1622">SUMPRODUCT(B1606:B1625, (ROW(B1606:B1625)-ROW(B1606)+1)) / (20*21/2)</f>
        <v>6.1972957142857146</v>
      </c>
      <c r="J1622" s="2">
        <f t="shared" si="202"/>
        <v>6.185072939988328</v>
      </c>
      <c r="K1622" s="2">
        <f t="shared" si="196"/>
        <v>6.1989246949672152</v>
      </c>
    </row>
    <row r="1623" spans="1:11" ht="13.5" x14ac:dyDescent="0.25">
      <c r="A1623" s="4">
        <f>TITRES_STAT!B1626</f>
        <v>44376</v>
      </c>
      <c r="B1623" s="2">
        <f>TITRES_STAT!D1626</f>
        <v>6.2161999999999997</v>
      </c>
      <c r="C1623" s="2">
        <f t="shared" si="197"/>
        <v>5.0699999999999967E-2</v>
      </c>
      <c r="D1623" s="2">
        <f t="shared" si="198"/>
        <v>6.1891400000000001</v>
      </c>
      <c r="E1623" s="2">
        <f t="shared" si="200"/>
        <v>6.1853400000000001</v>
      </c>
      <c r="F1623" s="2">
        <f t="shared" si="201"/>
        <v>6.1823750000000004</v>
      </c>
      <c r="G1623" s="2">
        <f t="shared" si="195"/>
        <v>6.2169720000000011</v>
      </c>
      <c r="H1623" s="2">
        <f t="shared" si="199"/>
        <v>6.1853824999999985</v>
      </c>
      <c r="I1623" s="2">
        <f t="array" ref="I1623">SUMPRODUCT(B1607:B1626, (ROW(B1607:B1626)-ROW(B1607)+1)) / (20*21/2)</f>
        <v>6.2058504761904754</v>
      </c>
      <c r="J1623" s="2">
        <f t="shared" si="202"/>
        <v>6.1880374218942018</v>
      </c>
      <c r="K1623" s="2">
        <f t="shared" si="196"/>
        <v>6.1996021579096769</v>
      </c>
    </row>
    <row r="1624" spans="1:11" ht="13.5" x14ac:dyDescent="0.25">
      <c r="A1624" s="4">
        <f>TITRES_STAT!B1627</f>
        <v>44377</v>
      </c>
      <c r="B1624" s="2">
        <f>TITRES_STAT!D1627</f>
        <v>6.2161999999999997</v>
      </c>
      <c r="C1624" s="2">
        <f t="shared" si="197"/>
        <v>0</v>
      </c>
      <c r="D1624" s="2">
        <f t="shared" si="198"/>
        <v>6.1975999999999996</v>
      </c>
      <c r="E1624" s="2">
        <f t="shared" si="200"/>
        <v>6.1895699999999998</v>
      </c>
      <c r="F1624" s="2">
        <f t="shared" si="201"/>
        <v>6.1844900000000003</v>
      </c>
      <c r="G1624" s="2">
        <f t="shared" si="195"/>
        <v>6.216126</v>
      </c>
      <c r="H1624" s="2">
        <f t="shared" si="199"/>
        <v>6.1847479999999981</v>
      </c>
      <c r="I1624" s="2">
        <f t="array" ref="I1624">SUMPRODUCT(B1608:B1627, (ROW(B1608:B1627)-ROW(B1608)+1)) / (20*21/2)</f>
        <v>6.2139019047619044</v>
      </c>
      <c r="J1624" s="2">
        <f t="shared" si="202"/>
        <v>6.1907195721899928</v>
      </c>
      <c r="K1624" s="2">
        <f t="shared" si="196"/>
        <v>6.2002530536779243</v>
      </c>
    </row>
    <row r="1625" spans="1:11" ht="13.5" x14ac:dyDescent="0.25">
      <c r="A1625" s="4">
        <f>TITRES_STAT!B1628</f>
        <v>44378</v>
      </c>
      <c r="B1625" s="2">
        <f>TITRES_STAT!D1628</f>
        <v>6.2796000000000003</v>
      </c>
      <c r="C1625" s="2">
        <f t="shared" si="197"/>
        <v>6.3400000000000567E-2</v>
      </c>
      <c r="D1625" s="2">
        <f t="shared" si="198"/>
        <v>6.2187399999999995</v>
      </c>
      <c r="E1625" s="2">
        <f t="shared" si="200"/>
        <v>6.1916799999999999</v>
      </c>
      <c r="F1625" s="2">
        <f t="shared" si="201"/>
        <v>6.189775</v>
      </c>
      <c r="G1625" s="2">
        <f t="shared" si="195"/>
        <v>6.214856000000001</v>
      </c>
      <c r="H1625" s="2">
        <f t="shared" si="199"/>
        <v>6.1844729999999979</v>
      </c>
      <c r="I1625" s="2">
        <f t="array" ref="I1625">SUMPRODUCT(B1609:B1628, (ROW(B1609:B1628)-ROW(B1609)+1)) / (20*21/2)</f>
        <v>6.211383333333333</v>
      </c>
      <c r="J1625" s="2">
        <f t="shared" si="202"/>
        <v>6.1991843748385653</v>
      </c>
      <c r="K1625" s="2">
        <f t="shared" si="196"/>
        <v>6.2033646986317317</v>
      </c>
    </row>
    <row r="1626" spans="1:11" ht="13.5" x14ac:dyDescent="0.25">
      <c r="A1626" s="4">
        <f>TITRES_STAT!B1629</f>
        <v>44379</v>
      </c>
      <c r="B1626" s="2">
        <f>TITRES_STAT!D1629</f>
        <v>6.2796000000000003</v>
      </c>
      <c r="C1626" s="2">
        <f t="shared" si="197"/>
        <v>0</v>
      </c>
      <c r="D1626" s="2">
        <f t="shared" si="198"/>
        <v>6.23142</v>
      </c>
      <c r="E1626" s="2">
        <f t="shared" si="200"/>
        <v>6.2030900000000004</v>
      </c>
      <c r="F1626" s="2">
        <f t="shared" si="201"/>
        <v>6.1950599999999998</v>
      </c>
      <c r="G1626" s="2">
        <f t="shared" si="195"/>
        <v>6.2135860000000012</v>
      </c>
      <c r="H1626" s="2">
        <f t="shared" si="199"/>
        <v>6.1845574999999986</v>
      </c>
      <c r="I1626" s="2">
        <f t="array" ref="I1626">SUMPRODUCT(B1610:B1629, (ROW(B1610:B1629)-ROW(B1610)+1)) / (20*21/2)</f>
        <v>6.2087442857142863</v>
      </c>
      <c r="J1626" s="2">
        <f t="shared" si="202"/>
        <v>6.2068430058063209</v>
      </c>
      <c r="K1626" s="2">
        <f t="shared" si="196"/>
        <v>6.2063543182932328</v>
      </c>
    </row>
    <row r="1627" spans="1:11" ht="13.5" x14ac:dyDescent="0.25">
      <c r="A1627" s="4">
        <f>TITRES_STAT!B1630</f>
        <v>44382</v>
      </c>
      <c r="B1627" s="2">
        <f>TITRES_STAT!D1630</f>
        <v>6.2796000000000003</v>
      </c>
      <c r="C1627" s="2">
        <f t="shared" si="197"/>
        <v>0</v>
      </c>
      <c r="D1627" s="2">
        <f t="shared" si="198"/>
        <v>6.2542400000000002</v>
      </c>
      <c r="E1627" s="2">
        <f t="shared" si="200"/>
        <v>6.2136600000000008</v>
      </c>
      <c r="F1627" s="2">
        <f t="shared" si="201"/>
        <v>6.2003450000000004</v>
      </c>
      <c r="G1627" s="2">
        <f t="shared" si="195"/>
        <v>6.211470000000002</v>
      </c>
      <c r="H1627" s="2">
        <f t="shared" si="199"/>
        <v>6.184451499999998</v>
      </c>
      <c r="I1627" s="2">
        <f t="array" ref="I1627">SUMPRODUCT(B1611:B1630, (ROW(B1611:B1630)-ROW(B1611)+1)) / (20*21/2)</f>
        <v>6.2141623809523816</v>
      </c>
      <c r="J1627" s="2">
        <f t="shared" si="202"/>
        <v>6.2137722433485765</v>
      </c>
      <c r="K1627" s="2">
        <f t="shared" si="196"/>
        <v>6.209226697968008</v>
      </c>
    </row>
    <row r="1628" spans="1:11" ht="13.5" x14ac:dyDescent="0.25">
      <c r="A1628" s="4">
        <f>TITRES_STAT!B1631</f>
        <v>44383</v>
      </c>
      <c r="B1628" s="2">
        <f>TITRES_STAT!D1631</f>
        <v>6.1738999999999997</v>
      </c>
      <c r="C1628" s="2">
        <f t="shared" si="197"/>
        <v>-0.10570000000000057</v>
      </c>
      <c r="D1628" s="2">
        <f t="shared" si="198"/>
        <v>6.2457799999999999</v>
      </c>
      <c r="E1628" s="2">
        <f t="shared" si="200"/>
        <v>6.2174600000000009</v>
      </c>
      <c r="F1628" s="2">
        <f t="shared" si="201"/>
        <v>6.2016100000000005</v>
      </c>
      <c r="G1628" s="2">
        <f t="shared" si="195"/>
        <v>6.2072400000000014</v>
      </c>
      <c r="H1628" s="2">
        <f t="shared" si="199"/>
        <v>6.1842399999999991</v>
      </c>
      <c r="I1628" s="2">
        <f t="array" ref="I1628">SUMPRODUCT(B1612:B1631, (ROW(B1612:B1631)-ROW(B1612)+1)) / (20*21/2)</f>
        <v>6.2191776190476187</v>
      </c>
      <c r="J1628" s="2">
        <f t="shared" si="202"/>
        <v>6.2099748868391877</v>
      </c>
      <c r="K1628" s="2">
        <f t="shared" si="196"/>
        <v>6.2078413372633801</v>
      </c>
    </row>
    <row r="1629" spans="1:11" ht="13.5" x14ac:dyDescent="0.25">
      <c r="A1629" s="4">
        <f>TITRES_STAT!B1632</f>
        <v>44384</v>
      </c>
      <c r="B1629" s="2">
        <f>TITRES_STAT!D1632</f>
        <v>6.1738999999999997</v>
      </c>
      <c r="C1629" s="2">
        <f t="shared" si="197"/>
        <v>0</v>
      </c>
      <c r="D1629" s="2">
        <f t="shared" si="198"/>
        <v>6.2373199999999995</v>
      </c>
      <c r="E1629" s="2">
        <f t="shared" si="200"/>
        <v>6.2174600000000009</v>
      </c>
      <c r="F1629" s="2">
        <f t="shared" si="201"/>
        <v>6.2016100000000005</v>
      </c>
      <c r="G1629" s="2">
        <f t="shared" si="195"/>
        <v>6.2047020000000019</v>
      </c>
      <c r="H1629" s="2">
        <f t="shared" si="199"/>
        <v>6.1836054999999996</v>
      </c>
      <c r="I1629" s="2">
        <f t="array" ref="I1629">SUMPRODUCT(B1613:B1632, (ROW(B1613:B1632)-ROW(B1613)+1)) / (20*21/2)</f>
        <v>6.223591428571428</v>
      </c>
      <c r="J1629" s="2">
        <f t="shared" si="202"/>
        <v>6.2065391833306931</v>
      </c>
      <c r="K1629" s="2">
        <f t="shared" si="196"/>
        <v>6.2065103044295222</v>
      </c>
    </row>
    <row r="1630" spans="1:11" ht="13.5" x14ac:dyDescent="0.25">
      <c r="A1630" s="4">
        <f>TITRES_STAT!B1633</f>
        <v>44385</v>
      </c>
      <c r="B1630" s="2">
        <f>TITRES_STAT!D1633</f>
        <v>6.2584999999999997</v>
      </c>
      <c r="C1630" s="2">
        <f t="shared" si="197"/>
        <v>8.4600000000000009E-2</v>
      </c>
      <c r="D1630" s="2">
        <f t="shared" si="198"/>
        <v>6.2331000000000003</v>
      </c>
      <c r="E1630" s="2">
        <f t="shared" si="200"/>
        <v>6.2259200000000003</v>
      </c>
      <c r="F1630" s="2">
        <f t="shared" si="201"/>
        <v>6.2058400000000002</v>
      </c>
      <c r="G1630" s="2">
        <f t="shared" si="195"/>
        <v>6.2038560000000018</v>
      </c>
      <c r="H1630" s="2">
        <f t="shared" si="199"/>
        <v>6.1837109999999997</v>
      </c>
      <c r="I1630" s="2">
        <f t="array" ref="I1630">SUMPRODUCT(B1614:B1633, (ROW(B1614:B1633)-ROW(B1614)+1)) / (20*21/2)</f>
        <v>6.2373095238095226</v>
      </c>
      <c r="J1630" s="2">
        <f t="shared" si="202"/>
        <v>6.2114878325372933</v>
      </c>
      <c r="K1630" s="2">
        <f t="shared" si="196"/>
        <v>6.2085491160205208</v>
      </c>
    </row>
    <row r="1631" spans="1:11" ht="13.5" x14ac:dyDescent="0.25">
      <c r="A1631" s="4">
        <f>TITRES_STAT!B1634</f>
        <v>44386</v>
      </c>
      <c r="B1631" s="2">
        <f>TITRES_STAT!D1634</f>
        <v>6.2584999999999997</v>
      </c>
      <c r="C1631" s="2">
        <f t="shared" si="197"/>
        <v>0</v>
      </c>
      <c r="D1631" s="2">
        <f t="shared" si="198"/>
        <v>6.2288799999999993</v>
      </c>
      <c r="E1631" s="2">
        <f t="shared" si="200"/>
        <v>6.2301500000000001</v>
      </c>
      <c r="F1631" s="2">
        <f t="shared" si="201"/>
        <v>6.2079550000000001</v>
      </c>
      <c r="G1631" s="2">
        <f t="shared" si="195"/>
        <v>6.2057160000000025</v>
      </c>
      <c r="H1631" s="2">
        <f t="shared" si="199"/>
        <v>6.1838164999999989</v>
      </c>
      <c r="I1631" s="2">
        <f t="array" ref="I1631">SUMPRODUCT(B1615:B1634, (ROW(B1615:B1634)-ROW(B1615)+1)) / (20*21/2)</f>
        <v>6.250150476190476</v>
      </c>
      <c r="J1631" s="2">
        <f t="shared" si="202"/>
        <v>6.2159651818194561</v>
      </c>
      <c r="K1631" s="2">
        <f t="shared" si="196"/>
        <v>6.210507974215794</v>
      </c>
    </row>
    <row r="1632" spans="1:11" ht="13.5" x14ac:dyDescent="0.25">
      <c r="A1632" s="4">
        <f>TITRES_STAT!B1635</f>
        <v>44389</v>
      </c>
      <c r="B1632" s="2">
        <f>TITRES_STAT!D1635</f>
        <v>6.2542999999999997</v>
      </c>
      <c r="C1632" s="2">
        <f t="shared" si="197"/>
        <v>-4.1999999999999815E-3</v>
      </c>
      <c r="D1632" s="2">
        <f t="shared" si="198"/>
        <v>6.223819999999999</v>
      </c>
      <c r="E1632" s="2">
        <f t="shared" si="200"/>
        <v>6.2390299999999996</v>
      </c>
      <c r="F1632" s="2">
        <f t="shared" si="201"/>
        <v>6.2098600000000008</v>
      </c>
      <c r="G1632" s="2">
        <f t="shared" si="195"/>
        <v>6.2073240000000025</v>
      </c>
      <c r="H1632" s="2">
        <f t="shared" si="199"/>
        <v>6.1840069999999994</v>
      </c>
      <c r="I1632" s="2">
        <f t="array" ref="I1632">SUMPRODUCT(B1616:B1635, (ROW(B1616:B1635)-ROW(B1616)+1)) / (20*21/2)</f>
        <v>6.2621342857142857</v>
      </c>
      <c r="J1632" s="2">
        <f t="shared" si="202"/>
        <v>6.2196161168842696</v>
      </c>
      <c r="K1632" s="2">
        <f t="shared" si="196"/>
        <v>6.2122253085602726</v>
      </c>
    </row>
    <row r="1633" spans="1:11" ht="13.5" x14ac:dyDescent="0.25">
      <c r="A1633" s="4">
        <f>TITRES_STAT!B1636</f>
        <v>44390</v>
      </c>
      <c r="B1633" s="2">
        <f>TITRES_STAT!D1636</f>
        <v>6.3539000000000003</v>
      </c>
      <c r="C1633" s="2">
        <f t="shared" si="197"/>
        <v>9.9600000000000577E-2</v>
      </c>
      <c r="D1633" s="2">
        <f t="shared" si="198"/>
        <v>6.2598199999999995</v>
      </c>
      <c r="E1633" s="2">
        <f t="shared" si="200"/>
        <v>6.2527999999999997</v>
      </c>
      <c r="F1633" s="2">
        <f t="shared" si="201"/>
        <v>6.2190700000000003</v>
      </c>
      <c r="G1633" s="2">
        <f t="shared" si="195"/>
        <v>6.2092320000000019</v>
      </c>
      <c r="H1633" s="2">
        <f t="shared" si="199"/>
        <v>6.1848224999999992</v>
      </c>
      <c r="I1633" s="2">
        <f t="array" ref="I1633">SUMPRODUCT(B1617:B1636, (ROW(B1617:B1636)-ROW(B1617)+1)) / (20*21/2)</f>
        <v>6.2736638095238089</v>
      </c>
      <c r="J1633" s="2">
        <f t="shared" si="202"/>
        <v>6.2324050581333861</v>
      </c>
      <c r="K1633" s="2">
        <f t="shared" si="196"/>
        <v>6.2177811788128112</v>
      </c>
    </row>
    <row r="1634" spans="1:11" ht="13.5" x14ac:dyDescent="0.25">
      <c r="A1634" s="4">
        <f>TITRES_STAT!B1637</f>
        <v>44391</v>
      </c>
      <c r="B1634" s="2">
        <f>TITRES_STAT!D1637</f>
        <v>6.3539000000000003</v>
      </c>
      <c r="C1634" s="2">
        <f t="shared" si="197"/>
        <v>0</v>
      </c>
      <c r="D1634" s="2">
        <f t="shared" si="198"/>
        <v>6.29582</v>
      </c>
      <c r="E1634" s="2">
        <f t="shared" si="200"/>
        <v>6.2665699999999998</v>
      </c>
      <c r="F1634" s="2">
        <f t="shared" si="201"/>
        <v>6.2280699999999998</v>
      </c>
      <c r="G1634" s="2">
        <f t="shared" si="195"/>
        <v>6.2128320000000024</v>
      </c>
      <c r="H1634" s="2">
        <f t="shared" si="199"/>
        <v>6.185638</v>
      </c>
      <c r="I1634" s="2">
        <f t="array" ref="I1634">SUMPRODUCT(B1618:B1637, (ROW(B1618:B1637)-ROW(B1618)+1)) / (20*21/2)</f>
        <v>6.2842961904761898</v>
      </c>
      <c r="J1634" s="2">
        <f t="shared" si="202"/>
        <v>6.2439760049778261</v>
      </c>
      <c r="K1634" s="2">
        <f t="shared" si="196"/>
        <v>6.223119171800545</v>
      </c>
    </row>
    <row r="1635" spans="1:11" ht="13.5" x14ac:dyDescent="0.25">
      <c r="A1635" s="4">
        <f>TITRES_STAT!B1638</f>
        <v>44392</v>
      </c>
      <c r="B1635" s="2">
        <f>TITRES_STAT!D1638</f>
        <v>6.3539000000000003</v>
      </c>
      <c r="C1635" s="2">
        <f t="shared" si="197"/>
        <v>0</v>
      </c>
      <c r="D1635" s="2">
        <f t="shared" si="198"/>
        <v>6.3148999999999997</v>
      </c>
      <c r="E1635" s="2">
        <f t="shared" si="200"/>
        <v>6.2740000000000009</v>
      </c>
      <c r="F1635" s="2">
        <f t="shared" si="201"/>
        <v>6.2328399999999995</v>
      </c>
      <c r="G1635" s="2">
        <f t="shared" si="195"/>
        <v>6.2155860000000009</v>
      </c>
      <c r="H1635" s="2">
        <f t="shared" si="199"/>
        <v>6.1869605000000005</v>
      </c>
      <c r="I1635" s="2">
        <f t="array" ref="I1635">SUMPRODUCT(B1619:B1638, (ROW(B1619:B1638)-ROW(B1619)+1)) / (20*21/2)</f>
        <v>6.2940714285714279</v>
      </c>
      <c r="J1635" s="2">
        <f t="shared" si="202"/>
        <v>6.2544449568847007</v>
      </c>
      <c r="K1635" s="2">
        <f t="shared" si="196"/>
        <v>6.2282478317299361</v>
      </c>
    </row>
    <row r="1636" spans="1:11" ht="13.5" x14ac:dyDescent="0.25">
      <c r="A1636" s="4">
        <f>TITRES_STAT!B1639</f>
        <v>44393</v>
      </c>
      <c r="B1636" s="2">
        <f>TITRES_STAT!D1639</f>
        <v>6.3539000000000003</v>
      </c>
      <c r="C1636" s="2">
        <f t="shared" si="197"/>
        <v>0</v>
      </c>
      <c r="D1636" s="2">
        <f t="shared" si="198"/>
        <v>6.3339799999999995</v>
      </c>
      <c r="E1636" s="2">
        <f t="shared" si="200"/>
        <v>6.2814300000000012</v>
      </c>
      <c r="F1636" s="2">
        <f t="shared" si="201"/>
        <v>6.2422599999999999</v>
      </c>
      <c r="G1636" s="2">
        <f t="shared" si="195"/>
        <v>6.2166480000000002</v>
      </c>
      <c r="H1636" s="2">
        <f t="shared" si="199"/>
        <v>6.1876910000000001</v>
      </c>
      <c r="I1636" s="2">
        <f t="array" ref="I1636">SUMPRODUCT(B1620:B1639, (ROW(B1620:B1639)-ROW(B1620)+1)) / (20*21/2)</f>
        <v>6.3048752380952378</v>
      </c>
      <c r="J1636" s="2">
        <f t="shared" si="202"/>
        <v>6.2639168657528241</v>
      </c>
      <c r="K1636" s="2">
        <f t="shared" si="196"/>
        <v>6.2331753677405271</v>
      </c>
    </row>
    <row r="1637" spans="1:11" ht="13.5" x14ac:dyDescent="0.25">
      <c r="A1637" s="4">
        <f>TITRES_STAT!B1640</f>
        <v>44396</v>
      </c>
      <c r="B1637" s="2">
        <f>TITRES_STAT!D1640</f>
        <v>6.3539000000000003</v>
      </c>
      <c r="C1637" s="2">
        <f t="shared" si="197"/>
        <v>0</v>
      </c>
      <c r="D1637" s="2">
        <f t="shared" si="198"/>
        <v>6.3539000000000003</v>
      </c>
      <c r="E1637" s="2">
        <f t="shared" si="200"/>
        <v>6.2888600000000014</v>
      </c>
      <c r="F1637" s="2">
        <f t="shared" si="201"/>
        <v>6.2512599999999994</v>
      </c>
      <c r="G1637" s="2">
        <f t="shared" si="195"/>
        <v>6.2198240000000009</v>
      </c>
      <c r="H1637" s="2">
        <f t="shared" si="199"/>
        <v>6.1893520000000013</v>
      </c>
      <c r="I1637" s="2">
        <f t="array" ref="I1637">SUMPRODUCT(B1621:B1640, (ROW(B1621:B1640)-ROW(B1621)+1)) / (20*21/2)</f>
        <v>6.3147185714285721</v>
      </c>
      <c r="J1637" s="2">
        <f t="shared" si="202"/>
        <v>6.2724866880620791</v>
      </c>
      <c r="K1637" s="2">
        <f t="shared" si="196"/>
        <v>6.2379096670448204</v>
      </c>
    </row>
    <row r="1638" spans="1:11" ht="13.5" x14ac:dyDescent="0.25">
      <c r="A1638" s="4">
        <f>TITRES_STAT!B1641</f>
        <v>44399</v>
      </c>
      <c r="B1638" s="2">
        <f>TITRES_STAT!D1641</f>
        <v>6.3539000000000003</v>
      </c>
      <c r="C1638" s="2">
        <f t="shared" si="197"/>
        <v>0</v>
      </c>
      <c r="D1638" s="2">
        <f t="shared" si="198"/>
        <v>6.3539000000000003</v>
      </c>
      <c r="E1638" s="2">
        <f t="shared" si="200"/>
        <v>6.3068600000000012</v>
      </c>
      <c r="F1638" s="2">
        <f t="shared" si="201"/>
        <v>6.2621599999999997</v>
      </c>
      <c r="G1638" s="2">
        <f t="shared" si="195"/>
        <v>6.2204640000000007</v>
      </c>
      <c r="H1638" s="2">
        <f t="shared" si="199"/>
        <v>6.1919010000000014</v>
      </c>
      <c r="I1638" s="2">
        <f t="array" ref="I1638">SUMPRODUCT(B1622:B1641, (ROW(B1622:B1641)-ROW(B1622)+1)) / (20*21/2)</f>
        <v>6.323601428571429</v>
      </c>
      <c r="J1638" s="2">
        <f t="shared" si="202"/>
        <v>6.2802403368180713</v>
      </c>
      <c r="K1638" s="2">
        <f t="shared" si="196"/>
        <v>6.2424583075528668</v>
      </c>
    </row>
    <row r="1639" spans="1:11" ht="13.5" x14ac:dyDescent="0.25">
      <c r="A1639" s="4">
        <f>TITRES_STAT!B1642</f>
        <v>44400</v>
      </c>
      <c r="B1639" s="2">
        <f>TITRES_STAT!D1642</f>
        <v>6.3756000000000004</v>
      </c>
      <c r="C1639" s="2">
        <f t="shared" si="197"/>
        <v>2.1700000000000053E-2</v>
      </c>
      <c r="D1639" s="2">
        <f t="shared" si="198"/>
        <v>6.3582400000000003</v>
      </c>
      <c r="E1639" s="2">
        <f t="shared" si="200"/>
        <v>6.3270300000000006</v>
      </c>
      <c r="F1639" s="2">
        <f t="shared" si="201"/>
        <v>6.2722449999999998</v>
      </c>
      <c r="G1639" s="2">
        <f t="shared" si="195"/>
        <v>6.2236520000000004</v>
      </c>
      <c r="H1639" s="2">
        <f t="shared" si="199"/>
        <v>6.1944950000000016</v>
      </c>
      <c r="I1639" s="2">
        <f t="array" ref="I1639">SUMPRODUCT(B1623:B1642, (ROW(B1623:B1642)-ROW(B1623)+1)) / (20*21/2)</f>
        <v>6.3296585714285722</v>
      </c>
      <c r="J1639" s="2">
        <f t="shared" si="202"/>
        <v>6.289322209502064</v>
      </c>
      <c r="K1639" s="2">
        <f t="shared" si="196"/>
        <v>6.2476795503939311</v>
      </c>
    </row>
    <row r="1640" spans="1:11" ht="13.5" x14ac:dyDescent="0.25">
      <c r="A1640" s="4">
        <f>TITRES_STAT!B1643</f>
        <v>44403</v>
      </c>
      <c r="B1640" s="2">
        <f>TITRES_STAT!D1643</f>
        <v>6.3756000000000004</v>
      </c>
      <c r="C1640" s="2">
        <f t="shared" si="197"/>
        <v>0</v>
      </c>
      <c r="D1640" s="2">
        <f t="shared" si="198"/>
        <v>6.3625799999999995</v>
      </c>
      <c r="E1640" s="2">
        <f t="shared" si="200"/>
        <v>6.3387399999999996</v>
      </c>
      <c r="F1640" s="2">
        <f t="shared" si="201"/>
        <v>6.28233</v>
      </c>
      <c r="G1640" s="2">
        <f t="shared" si="195"/>
        <v>6.226840000000001</v>
      </c>
      <c r="H1640" s="2">
        <f t="shared" si="199"/>
        <v>6.1962010000000021</v>
      </c>
      <c r="I1640" s="2">
        <f t="array" ref="I1640">SUMPRODUCT(B1624:B1643, (ROW(B1624:B1643)-ROW(B1624)+1)) / (20*21/2)</f>
        <v>6.3389519047619043</v>
      </c>
      <c r="J1640" s="2">
        <f t="shared" si="202"/>
        <v>6.2975391419304385</v>
      </c>
      <c r="K1640" s="2">
        <f t="shared" si="196"/>
        <v>6.2526960386137773</v>
      </c>
    </row>
    <row r="1641" spans="1:11" ht="13.5" x14ac:dyDescent="0.25">
      <c r="A1641" s="4">
        <f>TITRES_STAT!B1644</f>
        <v>44404</v>
      </c>
      <c r="B1641" s="2">
        <f>TITRES_STAT!D1644</f>
        <v>6.3756000000000004</v>
      </c>
      <c r="C1641" s="2">
        <f t="shared" si="197"/>
        <v>0</v>
      </c>
      <c r="D1641" s="2">
        <f t="shared" si="198"/>
        <v>6.3669200000000004</v>
      </c>
      <c r="E1641" s="2">
        <f t="shared" si="200"/>
        <v>6.3504500000000004</v>
      </c>
      <c r="F1641" s="2">
        <f t="shared" si="201"/>
        <v>6.2903000000000002</v>
      </c>
      <c r="G1641" s="2">
        <f t="shared" si="195"/>
        <v>6.2296040000000019</v>
      </c>
      <c r="H1641" s="2">
        <f t="shared" si="199"/>
        <v>6.197421000000003</v>
      </c>
      <c r="I1641" s="2">
        <f t="array" ref="I1641">SUMPRODUCT(B1625:B1644, (ROW(B1625:B1644)-ROW(B1625)+1)) / (20*21/2)</f>
        <v>6.3515161904761923</v>
      </c>
      <c r="J1641" s="2">
        <f t="shared" si="202"/>
        <v>6.3049735093656345</v>
      </c>
      <c r="K1641" s="2">
        <f t="shared" si="196"/>
        <v>6.2575158018053942</v>
      </c>
    </row>
    <row r="1642" spans="1:11" ht="13.5" x14ac:dyDescent="0.25">
      <c r="A1642" s="4">
        <f>TITRES_STAT!B1645</f>
        <v>44405</v>
      </c>
      <c r="B1642" s="2">
        <f>TITRES_STAT!D1645</f>
        <v>6.3539000000000003</v>
      </c>
      <c r="C1642" s="2">
        <f t="shared" si="197"/>
        <v>-2.1700000000000053E-2</v>
      </c>
      <c r="D1642" s="2">
        <f t="shared" si="198"/>
        <v>6.3669199999999995</v>
      </c>
      <c r="E1642" s="2">
        <f t="shared" si="200"/>
        <v>6.3604099999999999</v>
      </c>
      <c r="F1642" s="2">
        <f t="shared" si="201"/>
        <v>6.2997199999999989</v>
      </c>
      <c r="G1642" s="2">
        <f t="shared" si="195"/>
        <v>6.2332040000000015</v>
      </c>
      <c r="H1642" s="2">
        <f t="shared" si="199"/>
        <v>6.1988495000000032</v>
      </c>
      <c r="I1642" s="2">
        <f t="array" ref="I1642">SUMPRODUCT(B1626:B1645, (ROW(B1626:B1645)-ROW(B1626)+1)) / (20*21/2)</f>
        <v>6.3609447619047623</v>
      </c>
      <c r="J1642" s="2">
        <f t="shared" si="202"/>
        <v>6.3096331751403358</v>
      </c>
      <c r="K1642" s="2">
        <f t="shared" si="196"/>
        <v>6.2612955742836149</v>
      </c>
    </row>
    <row r="1643" spans="1:11" ht="13.5" x14ac:dyDescent="0.25">
      <c r="A1643" s="4">
        <f>TITRES_STAT!B1646</f>
        <v>44406</v>
      </c>
      <c r="B1643" s="2">
        <f>TITRES_STAT!D1646</f>
        <v>6.3973000000000004</v>
      </c>
      <c r="C1643" s="2">
        <f t="shared" si="197"/>
        <v>4.3400000000000105E-2</v>
      </c>
      <c r="D1643" s="2">
        <f t="shared" si="198"/>
        <v>6.3756000000000004</v>
      </c>
      <c r="E1643" s="2">
        <f t="shared" si="200"/>
        <v>6.3647499999999999</v>
      </c>
      <c r="F1643" s="2">
        <f t="shared" si="201"/>
        <v>6.3087749999999998</v>
      </c>
      <c r="G1643" s="2">
        <f t="shared" si="195"/>
        <v>6.2362340000000014</v>
      </c>
      <c r="H1643" s="2">
        <f t="shared" si="199"/>
        <v>6.2006005000000037</v>
      </c>
      <c r="I1643" s="2">
        <f t="array" ref="I1643">SUMPRODUCT(B1627:B1646, (ROW(B1627:B1646)-ROW(B1627)+1)) / (20*21/2)</f>
        <v>6.369709523809524</v>
      </c>
      <c r="J1643" s="2">
        <f t="shared" si="202"/>
        <v>6.3179823965555419</v>
      </c>
      <c r="K1643" s="2">
        <f t="shared" si="196"/>
        <v>6.2666290811744538</v>
      </c>
    </row>
    <row r="1644" spans="1:11" ht="13.5" x14ac:dyDescent="0.25">
      <c r="A1644" s="4">
        <f>TITRES_STAT!B1647</f>
        <v>44407</v>
      </c>
      <c r="B1644" s="2">
        <f>TITRES_STAT!D1647</f>
        <v>6.4406999999999996</v>
      </c>
      <c r="C1644" s="2">
        <f t="shared" si="197"/>
        <v>4.3399999999999217E-2</v>
      </c>
      <c r="D1644" s="2">
        <f t="shared" si="198"/>
        <v>6.3886200000000004</v>
      </c>
      <c r="E1644" s="2">
        <f t="shared" si="200"/>
        <v>6.3734300000000008</v>
      </c>
      <c r="F1644" s="2">
        <f t="shared" si="201"/>
        <v>6.32</v>
      </c>
      <c r="G1644" s="2">
        <f t="shared" si="195"/>
        <v>6.2401320000000009</v>
      </c>
      <c r="H1644" s="2">
        <f t="shared" si="199"/>
        <v>6.2021460000000044</v>
      </c>
      <c r="I1644" s="2">
        <f t="array" ref="I1644">SUMPRODUCT(B1628:B1647, (ROW(B1628:B1647)-ROW(B1628)+1)) / (20*21/2)</f>
        <v>6.3778104761904766</v>
      </c>
      <c r="J1644" s="2">
        <f t="shared" si="202"/>
        <v>6.3296697873597765</v>
      </c>
      <c r="K1644" s="2">
        <f t="shared" si="196"/>
        <v>6.2734553917166327</v>
      </c>
    </row>
    <row r="1645" spans="1:11" ht="13.5" x14ac:dyDescent="0.25">
      <c r="A1645" s="4">
        <f>TITRES_STAT!B1648</f>
        <v>44410</v>
      </c>
      <c r="B1645" s="2">
        <f>TITRES_STAT!D1648</f>
        <v>6.4189999999999996</v>
      </c>
      <c r="C1645" s="2">
        <f t="shared" si="197"/>
        <v>-2.1700000000000053E-2</v>
      </c>
      <c r="D1645" s="2">
        <f t="shared" si="198"/>
        <v>6.3973000000000004</v>
      </c>
      <c r="E1645" s="2">
        <f t="shared" si="200"/>
        <v>6.3799399999999995</v>
      </c>
      <c r="F1645" s="2">
        <f t="shared" si="201"/>
        <v>6.3269700000000011</v>
      </c>
      <c r="G1645" s="2">
        <f t="shared" si="195"/>
        <v>6.2433420000000011</v>
      </c>
      <c r="H1645" s="2">
        <f t="shared" si="199"/>
        <v>6.2034770000000048</v>
      </c>
      <c r="I1645" s="2">
        <f t="array" ref="I1645">SUMPRODUCT(B1629:B1648, (ROW(B1629:B1648)-ROW(B1629)+1)) / (20*21/2)</f>
        <v>6.3868952380952386</v>
      </c>
      <c r="J1645" s="2">
        <f t="shared" si="202"/>
        <v>6.338177426658846</v>
      </c>
      <c r="K1645" s="2">
        <f t="shared" si="196"/>
        <v>6.2791630234140206</v>
      </c>
    </row>
    <row r="1646" spans="1:11" ht="13.5" x14ac:dyDescent="0.25">
      <c r="A1646" s="4">
        <f>TITRES_STAT!B1649</f>
        <v>44411</v>
      </c>
      <c r="B1646" s="2">
        <f>TITRES_STAT!D1649</f>
        <v>6.4189999999999996</v>
      </c>
      <c r="C1646" s="2">
        <f t="shared" si="197"/>
        <v>0</v>
      </c>
      <c r="D1646" s="2">
        <f t="shared" si="198"/>
        <v>6.4059799999999996</v>
      </c>
      <c r="E1646" s="2">
        <f t="shared" si="200"/>
        <v>6.38645</v>
      </c>
      <c r="F1646" s="2">
        <f t="shared" si="201"/>
        <v>6.333940000000001</v>
      </c>
      <c r="G1646" s="2">
        <f t="shared" si="195"/>
        <v>6.2474819999999998</v>
      </c>
      <c r="H1646" s="2">
        <f t="shared" si="199"/>
        <v>6.2048080000000061</v>
      </c>
      <c r="I1646" s="2">
        <f t="array" ref="I1646">SUMPRODUCT(B1630:B1649, (ROW(B1630:B1649)-ROW(B1630)+1)) / (20*21/2)</f>
        <v>6.3947304761904755</v>
      </c>
      <c r="J1646" s="2">
        <f t="shared" si="202"/>
        <v>6.3458748145960993</v>
      </c>
      <c r="K1646" s="2">
        <f t="shared" si="196"/>
        <v>6.2846468264173927</v>
      </c>
    </row>
    <row r="1647" spans="1:11" ht="13.5" x14ac:dyDescent="0.25">
      <c r="A1647" s="4">
        <f>TITRES_STAT!B1650</f>
        <v>44412</v>
      </c>
      <c r="B1647" s="2">
        <f>TITRES_STAT!D1650</f>
        <v>6.4189999999999996</v>
      </c>
      <c r="C1647" s="2">
        <f t="shared" si="197"/>
        <v>0</v>
      </c>
      <c r="D1647" s="2">
        <f t="shared" si="198"/>
        <v>6.4189999999999996</v>
      </c>
      <c r="E1647" s="2">
        <f t="shared" si="200"/>
        <v>6.3929599999999986</v>
      </c>
      <c r="F1647" s="2">
        <f t="shared" si="201"/>
        <v>6.34091</v>
      </c>
      <c r="G1647" s="2">
        <f t="shared" si="195"/>
        <v>6.2516220000000002</v>
      </c>
      <c r="H1647" s="2">
        <f t="shared" si="199"/>
        <v>6.2068790000000069</v>
      </c>
      <c r="I1647" s="2">
        <f t="array" ref="I1647">SUMPRODUCT(B1631:B1650, (ROW(B1631:B1650)-ROW(B1631)+1)) / (20*21/2)</f>
        <v>6.4037923809523809</v>
      </c>
      <c r="J1647" s="2">
        <f t="shared" si="202"/>
        <v>6.3528391179678998</v>
      </c>
      <c r="K1647" s="2">
        <f t="shared" si="196"/>
        <v>6.289915578322594</v>
      </c>
    </row>
    <row r="1648" spans="1:11" ht="13.5" x14ac:dyDescent="0.25">
      <c r="A1648" s="4">
        <f>TITRES_STAT!B1651</f>
        <v>44413</v>
      </c>
      <c r="B1648" s="2">
        <f>TITRES_STAT!D1651</f>
        <v>6.4363000000000001</v>
      </c>
      <c r="C1648" s="2">
        <f t="shared" si="197"/>
        <v>1.7300000000000537E-2</v>
      </c>
      <c r="D1648" s="2">
        <f t="shared" si="198"/>
        <v>6.4268000000000001</v>
      </c>
      <c r="E1648" s="2">
        <f t="shared" si="200"/>
        <v>6.4012000000000002</v>
      </c>
      <c r="F1648" s="2">
        <f t="shared" si="201"/>
        <v>6.3540299999999998</v>
      </c>
      <c r="G1648" s="2">
        <f t="shared" si="195"/>
        <v>6.256024</v>
      </c>
      <c r="H1648" s="2">
        <f t="shared" si="199"/>
        <v>6.2088250000000071</v>
      </c>
      <c r="I1648" s="2">
        <f t="array" ref="I1648">SUMPRODUCT(B1632:B1651, (ROW(B1632:B1651)-ROW(B1632)+1)) / (20*21/2)</f>
        <v>6.4118838095238093</v>
      </c>
      <c r="J1648" s="2">
        <f t="shared" si="202"/>
        <v>6.3607877733995286</v>
      </c>
      <c r="K1648" s="2">
        <f t="shared" si="196"/>
        <v>6.2956561438785714</v>
      </c>
    </row>
    <row r="1649" spans="1:11" ht="13.5" x14ac:dyDescent="0.25">
      <c r="A1649" s="4">
        <f>TITRES_STAT!B1652</f>
        <v>44414</v>
      </c>
      <c r="B1649" s="2">
        <f>TITRES_STAT!D1652</f>
        <v>6.4363000000000001</v>
      </c>
      <c r="C1649" s="2">
        <f t="shared" si="197"/>
        <v>0</v>
      </c>
      <c r="D1649" s="2">
        <f t="shared" si="198"/>
        <v>6.4259199999999996</v>
      </c>
      <c r="E1649" s="2">
        <f t="shared" si="200"/>
        <v>6.4072699999999996</v>
      </c>
      <c r="F1649" s="2">
        <f t="shared" si="201"/>
        <v>6.3671500000000005</v>
      </c>
      <c r="G1649" s="2">
        <f t="shared" si="195"/>
        <v>6.2612719999999991</v>
      </c>
      <c r="H1649" s="2">
        <f t="shared" si="199"/>
        <v>6.2107710000000074</v>
      </c>
      <c r="I1649" s="2">
        <f t="array" ref="I1649">SUMPRODUCT(B1633:B1652, (ROW(B1633:B1652)-ROW(B1633)+1)) / (20*21/2)</f>
        <v>6.4190047619047617</v>
      </c>
      <c r="J1649" s="2">
        <f t="shared" si="202"/>
        <v>6.3679794140281452</v>
      </c>
      <c r="K1649" s="2">
        <f t="shared" si="196"/>
        <v>6.3011715892166675</v>
      </c>
    </row>
    <row r="1650" spans="1:11" ht="13.5" x14ac:dyDescent="0.25">
      <c r="A1650" s="4">
        <f>TITRES_STAT!B1653</f>
        <v>44417</v>
      </c>
      <c r="B1650" s="2">
        <f>TITRES_STAT!D1653</f>
        <v>6.4622999999999999</v>
      </c>
      <c r="C1650" s="2">
        <f t="shared" si="197"/>
        <v>2.5999999999999801E-2</v>
      </c>
      <c r="D1650" s="2">
        <f t="shared" si="198"/>
        <v>6.4345799999999995</v>
      </c>
      <c r="E1650" s="2">
        <f t="shared" si="200"/>
        <v>6.4159400000000009</v>
      </c>
      <c r="F1650" s="2">
        <f t="shared" si="201"/>
        <v>6.3773400000000002</v>
      </c>
      <c r="G1650" s="2">
        <f t="shared" ref="G1650:G1713" si="203">AVERAGE(B1601:B1650)</f>
        <v>6.2670399999999997</v>
      </c>
      <c r="H1650" s="2">
        <f t="shared" si="199"/>
        <v>6.212424500000008</v>
      </c>
      <c r="I1650" s="2">
        <f t="array" ref="I1650">SUMPRODUCT(B1634:B1653, (ROW(B1634:B1653)-ROW(B1634)+1)) / (20*21/2)</f>
        <v>6.4251352380952387</v>
      </c>
      <c r="J1650" s="2">
        <f t="shared" si="202"/>
        <v>6.3769623269778464</v>
      </c>
      <c r="K1650" s="2">
        <f t="shared" si="196"/>
        <v>6.3074903504238575</v>
      </c>
    </row>
    <row r="1651" spans="1:11" ht="13.5" x14ac:dyDescent="0.25">
      <c r="A1651" s="4">
        <f>TITRES_STAT!B1654</f>
        <v>44419</v>
      </c>
      <c r="B1651" s="2">
        <f>TITRES_STAT!D1654</f>
        <v>6.4622999999999999</v>
      </c>
      <c r="C1651" s="2">
        <f t="shared" si="197"/>
        <v>0</v>
      </c>
      <c r="D1651" s="2">
        <f t="shared" si="198"/>
        <v>6.4432400000000003</v>
      </c>
      <c r="E1651" s="2">
        <f t="shared" si="200"/>
        <v>6.4246099999999995</v>
      </c>
      <c r="F1651" s="2">
        <f t="shared" si="201"/>
        <v>6.3875299999999999</v>
      </c>
      <c r="G1651" s="2">
        <f t="shared" si="203"/>
        <v>6.2733140000000001</v>
      </c>
      <c r="H1651" s="2">
        <f t="shared" si="199"/>
        <v>6.2143950000000077</v>
      </c>
      <c r="I1651" s="2">
        <f t="array" ref="I1651">SUMPRODUCT(B1635:B1654, (ROW(B1635:B1654)-ROW(B1635)+1)) / (20*21/2)</f>
        <v>6.4307495238095242</v>
      </c>
      <c r="J1651" s="2">
        <f t="shared" si="202"/>
        <v>6.3850897244085276</v>
      </c>
      <c r="K1651" s="2">
        <f t="shared" ref="K1651:K1714" si="204">$K$4*B1651+(1-$K$4)*K1650</f>
        <v>6.3135613170739022</v>
      </c>
    </row>
    <row r="1652" spans="1:11" ht="13.5" x14ac:dyDescent="0.25">
      <c r="A1652" s="4">
        <f>TITRES_STAT!B1655</f>
        <v>44420</v>
      </c>
      <c r="B1652" s="2">
        <f>TITRES_STAT!D1655</f>
        <v>6.4622999999999999</v>
      </c>
      <c r="C1652" s="2">
        <f t="shared" si="197"/>
        <v>0</v>
      </c>
      <c r="D1652" s="2">
        <f t="shared" si="198"/>
        <v>6.4519000000000002</v>
      </c>
      <c r="E1652" s="2">
        <f t="shared" si="200"/>
        <v>6.4354500000000003</v>
      </c>
      <c r="F1652" s="2">
        <f t="shared" si="201"/>
        <v>6.3979300000000006</v>
      </c>
      <c r="G1652" s="2">
        <f t="shared" si="203"/>
        <v>6.2790820000000016</v>
      </c>
      <c r="H1652" s="2">
        <f t="shared" si="199"/>
        <v>6.2160485000000074</v>
      </c>
      <c r="I1652" s="2">
        <f t="array" ref="I1652">SUMPRODUCT(B1636:B1655, (ROW(B1636:B1655)-ROW(B1636)+1)) / (20*21/2)</f>
        <v>6.4259428571428563</v>
      </c>
      <c r="J1652" s="2">
        <f t="shared" si="202"/>
        <v>6.3924430839886686</v>
      </c>
      <c r="K1652" s="2">
        <f t="shared" si="204"/>
        <v>6.3193942066004158</v>
      </c>
    </row>
    <row r="1653" spans="1:11" ht="13.5" x14ac:dyDescent="0.25">
      <c r="A1653" s="4">
        <f>TITRES_STAT!B1656</f>
        <v>44424</v>
      </c>
      <c r="B1653" s="2">
        <f>TITRES_STAT!D1656</f>
        <v>6.4622999999999999</v>
      </c>
      <c r="C1653" s="2">
        <f t="shared" si="197"/>
        <v>0</v>
      </c>
      <c r="D1653" s="2">
        <f t="shared" si="198"/>
        <v>6.4570999999999996</v>
      </c>
      <c r="E1653" s="2">
        <f t="shared" si="200"/>
        <v>6.4419500000000003</v>
      </c>
      <c r="F1653" s="2">
        <f t="shared" si="201"/>
        <v>6.4033500000000005</v>
      </c>
      <c r="G1653" s="2">
        <f t="shared" si="203"/>
        <v>6.2848500000000023</v>
      </c>
      <c r="H1653" s="2">
        <f t="shared" si="199"/>
        <v>6.2177020000000072</v>
      </c>
      <c r="I1653" s="2">
        <f t="array" ref="I1653">SUMPRODUCT(B1637:B1656, (ROW(B1637:B1656)-ROW(B1637)+1)) / (20*21/2)</f>
        <v>6.4310200000000011</v>
      </c>
      <c r="J1653" s="2">
        <f t="shared" si="202"/>
        <v>6.3990961236087953</v>
      </c>
      <c r="K1653" s="2">
        <f t="shared" si="204"/>
        <v>6.3249983553611839</v>
      </c>
    </row>
    <row r="1654" spans="1:11" ht="13.5" x14ac:dyDescent="0.25">
      <c r="A1654" s="4">
        <f>TITRES_STAT!B1657</f>
        <v>44425</v>
      </c>
      <c r="B1654" s="2">
        <f>TITRES_STAT!D1657</f>
        <v>6.4622999999999999</v>
      </c>
      <c r="C1654" s="2">
        <f t="shared" si="197"/>
        <v>0</v>
      </c>
      <c r="D1654" s="2">
        <f t="shared" si="198"/>
        <v>6.4623000000000008</v>
      </c>
      <c r="E1654" s="2">
        <f t="shared" si="200"/>
        <v>6.4441099999999993</v>
      </c>
      <c r="F1654" s="2">
        <f t="shared" si="201"/>
        <v>6.4087699999999996</v>
      </c>
      <c r="G1654" s="2">
        <f t="shared" si="203"/>
        <v>6.2906180000000029</v>
      </c>
      <c r="H1654" s="2">
        <f t="shared" si="199"/>
        <v>6.2189325000000064</v>
      </c>
      <c r="I1654" s="2">
        <f t="array" ref="I1654">SUMPRODUCT(B1638:B1657, (ROW(B1638:B1657)-ROW(B1638)+1)) / (20*21/2)</f>
        <v>6.4347619047619053</v>
      </c>
      <c r="J1654" s="2">
        <f t="shared" si="202"/>
        <v>6.4051155404079578</v>
      </c>
      <c r="K1654" s="2">
        <f t="shared" si="204"/>
        <v>6.3303827335823142</v>
      </c>
    </row>
    <row r="1655" spans="1:11" ht="13.5" x14ac:dyDescent="0.25">
      <c r="A1655" s="4">
        <f>TITRES_STAT!B1658</f>
        <v>44426</v>
      </c>
      <c r="B1655" s="2">
        <f>TITRES_STAT!D1658</f>
        <v>6.3582999999999998</v>
      </c>
      <c r="C1655" s="2">
        <f t="shared" si="197"/>
        <v>-0.10400000000000009</v>
      </c>
      <c r="D1655" s="2">
        <f t="shared" si="198"/>
        <v>6.4414999999999996</v>
      </c>
      <c r="E1655" s="2">
        <f t="shared" si="200"/>
        <v>6.4380399999999991</v>
      </c>
      <c r="F1655" s="2">
        <f t="shared" si="201"/>
        <v>6.4089900000000002</v>
      </c>
      <c r="G1655" s="2">
        <f t="shared" si="203"/>
        <v>6.2943060000000033</v>
      </c>
      <c r="H1655" s="2">
        <f t="shared" si="199"/>
        <v>6.219537000000007</v>
      </c>
      <c r="I1655" s="2">
        <f t="array" ref="I1655">SUMPRODUCT(B1639:B1658, (ROW(B1639:B1658)-ROW(B1639)+1)) / (20*21/2)</f>
        <v>6.430590476190476</v>
      </c>
      <c r="J1655" s="2">
        <f t="shared" si="202"/>
        <v>6.4006569175119621</v>
      </c>
      <c r="K1655" s="2">
        <f t="shared" si="204"/>
        <v>6.3314775283437923</v>
      </c>
    </row>
    <row r="1656" spans="1:11" ht="13.5" x14ac:dyDescent="0.25">
      <c r="A1656" s="4">
        <f>TITRES_STAT!B1659</f>
        <v>44427</v>
      </c>
      <c r="B1656" s="2">
        <f>TITRES_STAT!D1659</f>
        <v>6.4622999999999999</v>
      </c>
      <c r="C1656" s="2">
        <f t="shared" si="197"/>
        <v>0.10400000000000009</v>
      </c>
      <c r="D1656" s="2">
        <f t="shared" si="198"/>
        <v>6.4415000000000004</v>
      </c>
      <c r="E1656" s="2">
        <f t="shared" si="200"/>
        <v>6.4423699999999995</v>
      </c>
      <c r="F1656" s="2">
        <f t="shared" si="201"/>
        <v>6.4144100000000011</v>
      </c>
      <c r="G1656" s="2">
        <f t="shared" si="203"/>
        <v>6.3000740000000057</v>
      </c>
      <c r="H1656" s="2">
        <f t="shared" si="199"/>
        <v>6.221401500000006</v>
      </c>
      <c r="I1656" s="2">
        <f t="array" ref="I1656">SUMPRODUCT(B1640:B1659, (ROW(B1640:B1659)-ROW(B1640)+1)) / (20*21/2)</f>
        <v>6.4304490476190477</v>
      </c>
      <c r="J1656" s="2">
        <f t="shared" si="202"/>
        <v>6.4065276872727281</v>
      </c>
      <c r="K1656" s="2">
        <f t="shared" si="204"/>
        <v>6.3366078213499186</v>
      </c>
    </row>
    <row r="1657" spans="1:11" ht="13.5" x14ac:dyDescent="0.25">
      <c r="A1657" s="4">
        <f>TITRES_STAT!B1660</f>
        <v>44428</v>
      </c>
      <c r="B1657" s="2">
        <f>TITRES_STAT!D1660</f>
        <v>6.4537000000000004</v>
      </c>
      <c r="C1657" s="2">
        <f t="shared" si="197"/>
        <v>-8.5999999999994969E-3</v>
      </c>
      <c r="D1657" s="2">
        <f t="shared" si="198"/>
        <v>6.4397799999999989</v>
      </c>
      <c r="E1657" s="2">
        <f t="shared" si="200"/>
        <v>6.4458399999999996</v>
      </c>
      <c r="F1657" s="2">
        <f t="shared" si="201"/>
        <v>6.4193999999999987</v>
      </c>
      <c r="G1657" s="2">
        <f t="shared" si="203"/>
        <v>6.3056700000000054</v>
      </c>
      <c r="H1657" s="2">
        <f t="shared" si="199"/>
        <v>6.2223775000000057</v>
      </c>
      <c r="I1657" s="2">
        <f t="array" ref="I1657">SUMPRODUCT(B1641:B1660, (ROW(B1641:B1660)-ROW(B1641)+1)) / (20*21/2)</f>
        <v>6.4301009523809514</v>
      </c>
      <c r="J1657" s="2">
        <f t="shared" si="202"/>
        <v>6.4110202884848491</v>
      </c>
      <c r="K1657" s="2">
        <f t="shared" si="204"/>
        <v>6.341199671493059</v>
      </c>
    </row>
    <row r="1658" spans="1:11" ht="13.5" x14ac:dyDescent="0.25">
      <c r="A1658" s="4">
        <f>TITRES_STAT!B1661</f>
        <v>44431</v>
      </c>
      <c r="B1658" s="2">
        <f>TITRES_STAT!D1661</f>
        <v>6.3756000000000004</v>
      </c>
      <c r="C1658" s="2">
        <f t="shared" si="197"/>
        <v>-7.8100000000000058E-2</v>
      </c>
      <c r="D1658" s="2">
        <f t="shared" si="198"/>
        <v>6.4224399999999999</v>
      </c>
      <c r="E1658" s="2">
        <f t="shared" si="200"/>
        <v>6.4397700000000002</v>
      </c>
      <c r="F1658" s="2">
        <f t="shared" si="201"/>
        <v>6.4204849999999993</v>
      </c>
      <c r="G1658" s="2">
        <f t="shared" si="203"/>
        <v>6.310210000000005</v>
      </c>
      <c r="H1658" s="2">
        <f t="shared" si="199"/>
        <v>6.2236605000000056</v>
      </c>
      <c r="I1658" s="2">
        <f t="array" ref="I1658">SUMPRODUCT(B1642:B1661, (ROW(B1642:B1661)-ROW(B1642)+1)) / (20*21/2)</f>
        <v>6.4332604761904761</v>
      </c>
      <c r="J1658" s="2">
        <f t="shared" si="202"/>
        <v>6.407646927676768</v>
      </c>
      <c r="K1658" s="2">
        <f t="shared" si="204"/>
        <v>6.3425487039835273</v>
      </c>
    </row>
    <row r="1659" spans="1:11" ht="13.5" x14ac:dyDescent="0.25">
      <c r="A1659" s="4">
        <f>TITRES_STAT!B1662</f>
        <v>44432</v>
      </c>
      <c r="B1659" s="2">
        <f>TITRES_STAT!D1662</f>
        <v>6.4189999999999996</v>
      </c>
      <c r="C1659" s="2">
        <f t="shared" si="197"/>
        <v>4.3399999999999217E-2</v>
      </c>
      <c r="D1659" s="2">
        <f t="shared" si="198"/>
        <v>6.41378</v>
      </c>
      <c r="E1659" s="2">
        <f t="shared" si="200"/>
        <v>6.4380399999999991</v>
      </c>
      <c r="F1659" s="2">
        <f t="shared" si="201"/>
        <v>6.4226550000000007</v>
      </c>
      <c r="G1659" s="2">
        <f t="shared" si="203"/>
        <v>6.3151120000000045</v>
      </c>
      <c r="H1659" s="2">
        <f t="shared" si="199"/>
        <v>6.2250975000000048</v>
      </c>
      <c r="I1659" s="2">
        <f t="array" ref="I1659">SUMPRODUCT(B1643:B1662, (ROW(B1643:B1662)-ROW(B1643)+1)) / (20*21/2)</f>
        <v>6.4364371428571436</v>
      </c>
      <c r="J1659" s="2">
        <f t="shared" si="202"/>
        <v>6.4087281726599334</v>
      </c>
      <c r="K1659" s="2">
        <f t="shared" si="204"/>
        <v>6.3455467940233898</v>
      </c>
    </row>
    <row r="1660" spans="1:11" ht="13.5" x14ac:dyDescent="0.25">
      <c r="A1660" s="4">
        <f>TITRES_STAT!B1663</f>
        <v>44433</v>
      </c>
      <c r="B1660" s="2">
        <f>TITRES_STAT!D1663</f>
        <v>6.4189999999999996</v>
      </c>
      <c r="C1660" s="2">
        <f t="shared" si="197"/>
        <v>0</v>
      </c>
      <c r="D1660" s="2">
        <f t="shared" si="198"/>
        <v>6.4259200000000005</v>
      </c>
      <c r="E1660" s="2">
        <f t="shared" si="200"/>
        <v>6.4337099999999996</v>
      </c>
      <c r="F1660" s="2">
        <f t="shared" si="201"/>
        <v>6.4248250000000002</v>
      </c>
      <c r="G1660" s="2">
        <f t="shared" si="203"/>
        <v>6.3200140000000031</v>
      </c>
      <c r="H1660" s="2">
        <f t="shared" si="199"/>
        <v>6.2268305000000055</v>
      </c>
      <c r="I1660" s="2">
        <f t="array" ref="I1660">SUMPRODUCT(B1644:B1663, (ROW(B1644:B1663)-ROW(B1644)+1)) / (20*21/2)</f>
        <v>6.4390976190476188</v>
      </c>
      <c r="J1660" s="2">
        <f t="shared" si="202"/>
        <v>6.4097064419304166</v>
      </c>
      <c r="K1660" s="2">
        <f t="shared" si="204"/>
        <v>6.3484273119048265</v>
      </c>
    </row>
    <row r="1661" spans="1:11" ht="13.5" x14ac:dyDescent="0.25">
      <c r="A1661" s="4">
        <f>TITRES_STAT!B1664</f>
        <v>44434</v>
      </c>
      <c r="B1661" s="2">
        <f>TITRES_STAT!D1664</f>
        <v>6.4580000000000002</v>
      </c>
      <c r="C1661" s="2">
        <f t="shared" si="197"/>
        <v>3.900000000000059E-2</v>
      </c>
      <c r="D1661" s="2">
        <f t="shared" si="198"/>
        <v>6.4250600000000002</v>
      </c>
      <c r="E1661" s="2">
        <f t="shared" si="200"/>
        <v>6.433279999999999</v>
      </c>
      <c r="F1661" s="2">
        <f t="shared" si="201"/>
        <v>6.4289450000000006</v>
      </c>
      <c r="G1661" s="2">
        <f t="shared" si="203"/>
        <v>6.3248500000000032</v>
      </c>
      <c r="H1661" s="2">
        <f t="shared" si="199"/>
        <v>6.2287585000000059</v>
      </c>
      <c r="I1661" s="2">
        <f t="array" ref="I1661">SUMPRODUCT(B1645:B1664, (ROW(B1645:B1664)-ROW(B1645)+1)) / (20*21/2)</f>
        <v>6.4373247619047627</v>
      </c>
      <c r="J1661" s="2">
        <f t="shared" si="202"/>
        <v>6.4143058284132337</v>
      </c>
      <c r="K1661" s="2">
        <f t="shared" si="204"/>
        <v>6.3527242800654218</v>
      </c>
    </row>
    <row r="1662" spans="1:11" ht="13.5" x14ac:dyDescent="0.25">
      <c r="A1662" s="4">
        <f>TITRES_STAT!B1665</f>
        <v>44435</v>
      </c>
      <c r="B1662" s="2">
        <f>TITRES_STAT!D1665</f>
        <v>6.4622999999999999</v>
      </c>
      <c r="C1662" s="2">
        <f t="shared" si="197"/>
        <v>4.2999999999997485E-3</v>
      </c>
      <c r="D1662" s="2">
        <f t="shared" si="198"/>
        <v>6.426779999999999</v>
      </c>
      <c r="E1662" s="2">
        <f t="shared" si="200"/>
        <v>6.433279999999999</v>
      </c>
      <c r="F1662" s="2">
        <f t="shared" si="201"/>
        <v>6.4343649999999997</v>
      </c>
      <c r="G1662" s="2">
        <f t="shared" si="203"/>
        <v>6.3297720000000037</v>
      </c>
      <c r="H1662" s="2">
        <f t="shared" si="199"/>
        <v>6.230623000000004</v>
      </c>
      <c r="I1662" s="2">
        <f t="array" ref="I1662">SUMPRODUCT(B1646:B1665, (ROW(B1646:B1665)-ROW(B1646)+1)) / (20*21/2)</f>
        <v>6.4315219047619046</v>
      </c>
      <c r="J1662" s="2">
        <f t="shared" si="202"/>
        <v>6.4188767018976876</v>
      </c>
      <c r="K1662" s="2">
        <f t="shared" si="204"/>
        <v>6.3570213671216802</v>
      </c>
    </row>
    <row r="1663" spans="1:11" ht="13.5" x14ac:dyDescent="0.25">
      <c r="A1663" s="4">
        <f>TITRES_STAT!B1666</f>
        <v>44438</v>
      </c>
      <c r="B1663" s="2">
        <f>TITRES_STAT!D1666</f>
        <v>6.4622999999999999</v>
      </c>
      <c r="C1663" s="2">
        <f t="shared" si="197"/>
        <v>0</v>
      </c>
      <c r="D1663" s="2">
        <f t="shared" si="198"/>
        <v>6.4441199999999998</v>
      </c>
      <c r="E1663" s="2">
        <f t="shared" si="200"/>
        <v>6.433279999999999</v>
      </c>
      <c r="F1663" s="2">
        <f t="shared" si="201"/>
        <v>6.4376149999999992</v>
      </c>
      <c r="G1663" s="2">
        <f t="shared" si="203"/>
        <v>6.3356240000000028</v>
      </c>
      <c r="H1663" s="2">
        <f t="shared" si="199"/>
        <v>6.2326780000000044</v>
      </c>
      <c r="I1663" s="2">
        <f t="array" ref="I1663">SUMPRODUCT(B1647:B1666, (ROW(B1647:B1666)-ROW(B1647)+1)) / (20*21/2)</f>
        <v>6.4259257142857136</v>
      </c>
      <c r="J1663" s="2">
        <f t="shared" si="202"/>
        <v>6.423012254097908</v>
      </c>
      <c r="K1663" s="2">
        <f t="shared" si="204"/>
        <v>6.361149940960046</v>
      </c>
    </row>
    <row r="1664" spans="1:11" ht="13.5" x14ac:dyDescent="0.25">
      <c r="A1664" s="4">
        <f>TITRES_STAT!B1667</f>
        <v>44439</v>
      </c>
      <c r="B1664" s="2">
        <f>TITRES_STAT!D1667</f>
        <v>6.4189999999999996</v>
      </c>
      <c r="C1664" s="2">
        <f t="shared" si="197"/>
        <v>-4.3300000000000338E-2</v>
      </c>
      <c r="D1664" s="2">
        <f t="shared" si="198"/>
        <v>6.4441199999999998</v>
      </c>
      <c r="E1664" s="2">
        <f t="shared" si="200"/>
        <v>6.4289499999999986</v>
      </c>
      <c r="F1664" s="2">
        <f t="shared" si="201"/>
        <v>6.4365299999999994</v>
      </c>
      <c r="G1664" s="2">
        <f t="shared" si="203"/>
        <v>6.3405260000000023</v>
      </c>
      <c r="H1664" s="2">
        <f t="shared" si="199"/>
        <v>6.2344320000000053</v>
      </c>
      <c r="I1664" s="2">
        <f t="array" ref="I1664">SUMPRODUCT(B1648:B1667, (ROW(B1648:B1667)-ROW(B1648)+1)) / (20*21/2)</f>
        <v>6.4122790476190481</v>
      </c>
      <c r="J1664" s="2">
        <f t="shared" si="202"/>
        <v>6.4226301346600119</v>
      </c>
      <c r="K1664" s="2">
        <f t="shared" si="204"/>
        <v>6.3634185707263189</v>
      </c>
    </row>
    <row r="1665" spans="1:11" ht="13.5" x14ac:dyDescent="0.25">
      <c r="A1665" s="4">
        <f>TITRES_STAT!B1668</f>
        <v>44440</v>
      </c>
      <c r="B1665" s="2">
        <f>TITRES_STAT!D1668</f>
        <v>6.3756000000000004</v>
      </c>
      <c r="C1665" s="2">
        <f t="shared" si="197"/>
        <v>-4.3399999999999217E-2</v>
      </c>
      <c r="D1665" s="2">
        <f t="shared" si="198"/>
        <v>6.4354399999999998</v>
      </c>
      <c r="E1665" s="2">
        <f t="shared" si="200"/>
        <v>6.4306799999999997</v>
      </c>
      <c r="F1665" s="2">
        <f t="shared" si="201"/>
        <v>6.4343599999999999</v>
      </c>
      <c r="G1665" s="2">
        <f t="shared" si="203"/>
        <v>6.3428680000000019</v>
      </c>
      <c r="H1665" s="2">
        <f t="shared" si="199"/>
        <v>6.2354615000000058</v>
      </c>
      <c r="I1665" s="2">
        <f t="array" ref="I1665">SUMPRODUCT(B1649:B1668, (ROW(B1649:B1668)-ROW(B1649)+1)) / (20*21/2)</f>
        <v>6.3992519047619041</v>
      </c>
      <c r="J1665" s="2">
        <f t="shared" si="202"/>
        <v>6.4181510742162011</v>
      </c>
      <c r="K1665" s="2">
        <f t="shared" si="204"/>
        <v>6.363896273835091</v>
      </c>
    </row>
    <row r="1666" spans="1:11" ht="13.5" x14ac:dyDescent="0.25">
      <c r="A1666" s="4">
        <f>TITRES_STAT!B1669</f>
        <v>44441</v>
      </c>
      <c r="B1666" s="2">
        <f>TITRES_STAT!D1669</f>
        <v>6.3756000000000004</v>
      </c>
      <c r="C1666" s="2">
        <f t="shared" si="197"/>
        <v>0</v>
      </c>
      <c r="D1666" s="2">
        <f t="shared" si="198"/>
        <v>6.4189600000000002</v>
      </c>
      <c r="E1666" s="2">
        <f t="shared" si="200"/>
        <v>6.4220100000000002</v>
      </c>
      <c r="F1666" s="2">
        <f t="shared" si="201"/>
        <v>6.4321900000000003</v>
      </c>
      <c r="G1666" s="2">
        <f t="shared" si="203"/>
        <v>6.3470700000000013</v>
      </c>
      <c r="H1666" s="2">
        <f t="shared" si="199"/>
        <v>6.2366600000000059</v>
      </c>
      <c r="I1666" s="2">
        <f t="array" ref="I1666">SUMPRODUCT(B1650:B1669, (ROW(B1650:B1669)-ROW(B1650)+1)) / (20*21/2)</f>
        <v>6.3943552380952386</v>
      </c>
      <c r="J1666" s="2">
        <f t="shared" si="202"/>
        <v>6.414098590957515</v>
      </c>
      <c r="K1666" s="2">
        <f t="shared" si="204"/>
        <v>6.3643552434886175</v>
      </c>
    </row>
    <row r="1667" spans="1:11" ht="13.5" x14ac:dyDescent="0.25">
      <c r="A1667" s="4">
        <f>TITRES_STAT!B1670</f>
        <v>44442</v>
      </c>
      <c r="B1667" s="2">
        <f>TITRES_STAT!D1670</f>
        <v>6.2888999999999999</v>
      </c>
      <c r="C1667" s="2">
        <f t="shared" si="197"/>
        <v>-8.6700000000000443E-2</v>
      </c>
      <c r="D1667" s="2">
        <f t="shared" si="198"/>
        <v>6.3842799999999995</v>
      </c>
      <c r="E1667" s="2">
        <f t="shared" si="200"/>
        <v>6.4055299999999988</v>
      </c>
      <c r="F1667" s="2">
        <f t="shared" si="201"/>
        <v>6.4256849999999996</v>
      </c>
      <c r="G1667" s="2">
        <f t="shared" si="203"/>
        <v>6.3493700000000013</v>
      </c>
      <c r="H1667" s="2">
        <f t="shared" si="199"/>
        <v>6.2371290000000057</v>
      </c>
      <c r="I1667" s="2">
        <f t="array" ref="I1667">SUMPRODUCT(B1651:B1670, (ROW(B1651:B1670)-ROW(B1651)+1)) / (20*21/2)</f>
        <v>6.3906176190476192</v>
      </c>
      <c r="J1667" s="2">
        <f t="shared" si="202"/>
        <v>6.4021749156282279</v>
      </c>
      <c r="K1667" s="2">
        <f t="shared" si="204"/>
        <v>6.3613962143322009</v>
      </c>
    </row>
    <row r="1668" spans="1:11" ht="13.5" x14ac:dyDescent="0.25">
      <c r="A1668" s="4">
        <f>TITRES_STAT!B1671</f>
        <v>44445</v>
      </c>
      <c r="B1668" s="2">
        <f>TITRES_STAT!D1671</f>
        <v>6.2888999999999999</v>
      </c>
      <c r="C1668" s="2">
        <f t="shared" ref="C1668:C1731" si="205">B1668-B1667</f>
        <v>0</v>
      </c>
      <c r="D1668" s="2">
        <f t="shared" si="198"/>
        <v>6.3495999999999997</v>
      </c>
      <c r="E1668" s="2">
        <f t="shared" si="200"/>
        <v>6.3968599999999984</v>
      </c>
      <c r="F1668" s="2">
        <f t="shared" si="201"/>
        <v>6.4183149999999998</v>
      </c>
      <c r="G1668" s="2">
        <f t="shared" si="203"/>
        <v>6.3524300000000018</v>
      </c>
      <c r="H1668" s="2">
        <f t="shared" si="199"/>
        <v>6.2379155000000051</v>
      </c>
      <c r="I1668" s="2">
        <f t="array" ref="I1668">SUMPRODUCT(B1652:B1671, (ROW(B1652:B1671)-ROW(B1652)+1)) / (20*21/2)</f>
        <v>6.3831595238095238</v>
      </c>
      <c r="J1668" s="2">
        <f t="shared" si="202"/>
        <v>6.3913868284255395</v>
      </c>
      <c r="K1668" s="2">
        <f t="shared" si="204"/>
        <v>6.3585532255348598</v>
      </c>
    </row>
    <row r="1669" spans="1:11" ht="13.5" x14ac:dyDescent="0.25">
      <c r="A1669" s="4">
        <f>TITRES_STAT!B1672</f>
        <v>44446</v>
      </c>
      <c r="B1669" s="2">
        <f>TITRES_STAT!D1672</f>
        <v>6.3669000000000002</v>
      </c>
      <c r="C1669" s="2">
        <f t="shared" si="205"/>
        <v>7.8000000000000291E-2</v>
      </c>
      <c r="D1669" s="2">
        <f t="shared" si="198"/>
        <v>6.3391800000000007</v>
      </c>
      <c r="E1669" s="2">
        <f t="shared" si="200"/>
        <v>6.3916499999999994</v>
      </c>
      <c r="F1669" s="2">
        <f t="shared" si="201"/>
        <v>6.4148449999999997</v>
      </c>
      <c r="G1669" s="2">
        <f t="shared" si="203"/>
        <v>6.3562900000000013</v>
      </c>
      <c r="H1669" s="2">
        <f t="shared" si="199"/>
        <v>6.2388805000000049</v>
      </c>
      <c r="I1669" s="2">
        <f t="array" ref="I1669">SUMPRODUCT(B1653:B1672, (ROW(B1653:B1672)-ROW(B1653)+1)) / (20*21/2)</f>
        <v>6.3804542857142854</v>
      </c>
      <c r="J1669" s="2">
        <f t="shared" si="202"/>
        <v>6.3890547495278689</v>
      </c>
      <c r="K1669" s="2">
        <f t="shared" si="204"/>
        <v>6.3588805500236889</v>
      </c>
    </row>
    <row r="1670" spans="1:11" ht="13.5" x14ac:dyDescent="0.25">
      <c r="A1670" s="4">
        <f>TITRES_STAT!B1673</f>
        <v>44447</v>
      </c>
      <c r="B1670" s="2">
        <f>TITRES_STAT!D1673</f>
        <v>6.3756000000000004</v>
      </c>
      <c r="C1670" s="2">
        <f t="shared" si="205"/>
        <v>8.7000000000001521E-3</v>
      </c>
      <c r="D1670" s="2">
        <f t="shared" si="198"/>
        <v>6.3391800000000007</v>
      </c>
      <c r="E1670" s="2">
        <f t="shared" si="200"/>
        <v>6.3873099999999994</v>
      </c>
      <c r="F1670" s="2">
        <f t="shared" si="201"/>
        <v>6.4105099999999995</v>
      </c>
      <c r="G1670" s="2">
        <f t="shared" si="203"/>
        <v>6.360324000000003</v>
      </c>
      <c r="H1670" s="2">
        <f t="shared" si="199"/>
        <v>6.2396775000000035</v>
      </c>
      <c r="I1670" s="2">
        <f t="array" ref="I1670">SUMPRODUCT(B1654:B1673, (ROW(B1654:B1673)-ROW(B1654)+1)) / (20*21/2)</f>
        <v>6.374028571428572</v>
      </c>
      <c r="J1670" s="2">
        <f t="shared" si="202"/>
        <v>6.3877733448109284</v>
      </c>
      <c r="K1670" s="2">
        <f t="shared" si="204"/>
        <v>6.3595362147286423</v>
      </c>
    </row>
    <row r="1671" spans="1:11" ht="13.5" x14ac:dyDescent="0.25">
      <c r="A1671" s="4">
        <f>TITRES_STAT!B1674</f>
        <v>44448</v>
      </c>
      <c r="B1671" s="2">
        <f>TITRES_STAT!D1674</f>
        <v>6.3322000000000003</v>
      </c>
      <c r="C1671" s="2">
        <f t="shared" si="205"/>
        <v>-4.3400000000000105E-2</v>
      </c>
      <c r="D1671" s="2">
        <f t="shared" ref="D1671:D1734" si="206">AVERAGE(B1667:B1671)</f>
        <v>6.3305000000000007</v>
      </c>
      <c r="E1671" s="2">
        <f t="shared" si="200"/>
        <v>6.3747299999999996</v>
      </c>
      <c r="F1671" s="2">
        <f t="shared" si="201"/>
        <v>6.4040050000000006</v>
      </c>
      <c r="G1671" s="2">
        <f t="shared" si="203"/>
        <v>6.3626440000000022</v>
      </c>
      <c r="H1671" s="2">
        <f t="shared" si="199"/>
        <v>6.2406805000000043</v>
      </c>
      <c r="I1671" s="2">
        <f t="array" ref="I1671">SUMPRODUCT(B1655:B1674, (ROW(B1655:B1674)-ROW(B1655)+1)) / (20*21/2)</f>
        <v>6.3640985714285723</v>
      </c>
      <c r="J1671" s="2">
        <f t="shared" si="202"/>
        <v>6.3824806453051259</v>
      </c>
      <c r="K1671" s="2">
        <f t="shared" si="204"/>
        <v>6.3584642063079109</v>
      </c>
    </row>
    <row r="1672" spans="1:11" ht="13.5" x14ac:dyDescent="0.25">
      <c r="A1672" s="4">
        <f>TITRES_STAT!B1675</f>
        <v>44449</v>
      </c>
      <c r="B1672" s="2">
        <f>TITRES_STAT!D1675</f>
        <v>6.3756000000000004</v>
      </c>
      <c r="C1672" s="2">
        <f t="shared" si="205"/>
        <v>4.3400000000000105E-2</v>
      </c>
      <c r="D1672" s="2">
        <f t="shared" si="206"/>
        <v>6.3478399999999997</v>
      </c>
      <c r="E1672" s="2">
        <f t="shared" si="200"/>
        <v>6.3660599999999992</v>
      </c>
      <c r="F1672" s="2">
        <f t="shared" si="201"/>
        <v>6.3996700000000004</v>
      </c>
      <c r="G1672" s="2">
        <f t="shared" si="203"/>
        <v>6.3668460000000016</v>
      </c>
      <c r="H1672" s="2">
        <f t="shared" si="199"/>
        <v>6.2414775000000047</v>
      </c>
      <c r="I1672" s="2">
        <f t="array" ref="I1672">SUMPRODUCT(B1656:B1675, (ROW(B1656:B1675)-ROW(B1656)+1)) / (20*21/2)</f>
        <v>6.3529276190476196</v>
      </c>
      <c r="J1672" s="2">
        <f t="shared" si="202"/>
        <v>6.3818253457522562</v>
      </c>
      <c r="K1672" s="2">
        <f t="shared" si="204"/>
        <v>6.3591361982174046</v>
      </c>
    </row>
    <row r="1673" spans="1:11" ht="13.5" x14ac:dyDescent="0.25">
      <c r="A1673" s="4">
        <f>TITRES_STAT!B1676</f>
        <v>44452</v>
      </c>
      <c r="B1673" s="2">
        <f>TITRES_STAT!D1676</f>
        <v>6.3322000000000003</v>
      </c>
      <c r="C1673" s="2">
        <f t="shared" si="205"/>
        <v>-4.3400000000000105E-2</v>
      </c>
      <c r="D1673" s="2">
        <f t="shared" si="206"/>
        <v>6.3564999999999996</v>
      </c>
      <c r="E1673" s="2">
        <f t="shared" si="200"/>
        <v>6.3530499999999996</v>
      </c>
      <c r="F1673" s="2">
        <f t="shared" si="201"/>
        <v>6.3931650000000007</v>
      </c>
      <c r="G1673" s="2">
        <f t="shared" si="203"/>
        <v>6.3691660000000017</v>
      </c>
      <c r="H1673" s="2">
        <f t="shared" si="199"/>
        <v>6.2423535000000037</v>
      </c>
      <c r="I1673" s="2">
        <f t="array" ref="I1673">SUMPRODUCT(B1657:B1676, (ROW(B1657:B1676)-ROW(B1657)+1)) / (20*21/2)</f>
        <v>6.3525142857142862</v>
      </c>
      <c r="J1673" s="2">
        <f t="shared" si="202"/>
        <v>6.3770991223472793</v>
      </c>
      <c r="K1673" s="2">
        <f t="shared" si="204"/>
        <v>6.3580798767186826</v>
      </c>
    </row>
    <row r="1674" spans="1:11" ht="13.5" x14ac:dyDescent="0.25">
      <c r="A1674" s="4">
        <f>TITRES_STAT!B1677</f>
        <v>44453</v>
      </c>
      <c r="B1674" s="2">
        <f>TITRES_STAT!D1677</f>
        <v>6.2888999999999999</v>
      </c>
      <c r="C1674" s="2">
        <f t="shared" si="205"/>
        <v>-4.3300000000000338E-2</v>
      </c>
      <c r="D1674" s="2">
        <f t="shared" si="206"/>
        <v>6.3409000000000004</v>
      </c>
      <c r="E1674" s="2">
        <f t="shared" si="200"/>
        <v>6.3400400000000001</v>
      </c>
      <c r="F1674" s="2">
        <f t="shared" si="201"/>
        <v>6.3844950000000003</v>
      </c>
      <c r="G1674" s="2">
        <f t="shared" si="203"/>
        <v>6.3706200000000024</v>
      </c>
      <c r="H1674" s="2">
        <f t="shared" ref="H1674:H1737" si="207">AVERAGE(B1475:B1674)</f>
        <v>6.2426535000000039</v>
      </c>
      <c r="I1674" s="2">
        <f t="array" ref="I1674">SUMPRODUCT(B1658:B1677, (ROW(B1658:B1677)-ROW(B1658)+1)) / (20*21/2)</f>
        <v>6.350447142857143</v>
      </c>
      <c r="J1674" s="2">
        <f t="shared" si="202"/>
        <v>6.368699205933253</v>
      </c>
      <c r="K1674" s="2">
        <f t="shared" si="204"/>
        <v>6.3553669403767739</v>
      </c>
    </row>
    <row r="1675" spans="1:11" ht="13.5" x14ac:dyDescent="0.25">
      <c r="A1675" s="4">
        <f>TITRES_STAT!B1678</f>
        <v>44454</v>
      </c>
      <c r="B1675" s="2">
        <f>TITRES_STAT!D1678</f>
        <v>6.2671999999999999</v>
      </c>
      <c r="C1675" s="2">
        <f t="shared" si="205"/>
        <v>-2.1700000000000053E-2</v>
      </c>
      <c r="D1675" s="2">
        <f t="shared" si="206"/>
        <v>6.3192199999999996</v>
      </c>
      <c r="E1675" s="2">
        <f t="shared" si="200"/>
        <v>6.3292000000000002</v>
      </c>
      <c r="F1675" s="2">
        <f t="shared" si="201"/>
        <v>6.3799400000000004</v>
      </c>
      <c r="G1675" s="2">
        <f t="shared" si="203"/>
        <v>6.3703720000000024</v>
      </c>
      <c r="H1675" s="2">
        <f t="shared" si="207"/>
        <v>6.2428240000000024</v>
      </c>
      <c r="I1675" s="2">
        <f t="array" ref="I1675">SUMPRODUCT(B1659:B1678, (ROW(B1659:B1678)-ROW(B1659)+1)) / (20*21/2)</f>
        <v>6.3484457142857149</v>
      </c>
      <c r="J1675" s="2">
        <f t="shared" si="202"/>
        <v>6.3590326148919907</v>
      </c>
      <c r="K1675" s="2">
        <f t="shared" si="204"/>
        <v>6.3519094133031757</v>
      </c>
    </row>
    <row r="1676" spans="1:11" ht="13.5" x14ac:dyDescent="0.25">
      <c r="A1676" s="4">
        <f>TITRES_STAT!B1679</f>
        <v>44455</v>
      </c>
      <c r="B1676" s="2">
        <f>TITRES_STAT!D1679</f>
        <v>6.3756000000000004</v>
      </c>
      <c r="C1676" s="2">
        <f t="shared" si="205"/>
        <v>0.1084000000000005</v>
      </c>
      <c r="D1676" s="2">
        <f t="shared" si="206"/>
        <v>6.3278999999999996</v>
      </c>
      <c r="E1676" s="2">
        <f t="shared" ref="E1676:E1739" si="208">AVERAGE(B1667:B1676)</f>
        <v>6.3292000000000002</v>
      </c>
      <c r="F1676" s="2">
        <f t="shared" si="201"/>
        <v>6.3756050000000011</v>
      </c>
      <c r="G1676" s="2">
        <f t="shared" si="203"/>
        <v>6.3722920000000007</v>
      </c>
      <c r="H1676" s="2">
        <f t="shared" si="207"/>
        <v>6.2436845000000032</v>
      </c>
      <c r="I1676" s="2">
        <f t="array" ref="I1676">SUMPRODUCT(B1660:B1679, (ROW(B1660:B1679)-ROW(B1660)+1)) / (20*21/2)</f>
        <v>6.3482157142857139</v>
      </c>
      <c r="J1676" s="2">
        <f t="shared" si="202"/>
        <v>6.3606104610927536</v>
      </c>
      <c r="K1676" s="2">
        <f t="shared" si="204"/>
        <v>6.3528384559187376</v>
      </c>
    </row>
    <row r="1677" spans="1:11" ht="13.5" x14ac:dyDescent="0.25">
      <c r="A1677" s="4">
        <f>TITRES_STAT!B1680</f>
        <v>44456</v>
      </c>
      <c r="B1677" s="2">
        <f>TITRES_STAT!D1680</f>
        <v>6.3539000000000003</v>
      </c>
      <c r="C1677" s="2">
        <f t="shared" si="205"/>
        <v>-2.1700000000000053E-2</v>
      </c>
      <c r="D1677" s="2">
        <f t="shared" si="206"/>
        <v>6.3235599999999996</v>
      </c>
      <c r="E1677" s="2">
        <f t="shared" si="208"/>
        <v>6.3357000000000001</v>
      </c>
      <c r="F1677" s="2">
        <f t="shared" si="201"/>
        <v>6.3706149999999999</v>
      </c>
      <c r="G1677" s="2">
        <f t="shared" si="203"/>
        <v>6.3737780000000006</v>
      </c>
      <c r="H1677" s="2">
        <f t="shared" si="207"/>
        <v>6.2447960000000027</v>
      </c>
      <c r="I1677" s="2">
        <f t="array" ref="I1677">SUMPRODUCT(B1661:B1680, (ROW(B1661:B1680)-ROW(B1661)+1)) / (20*21/2)</f>
        <v>6.3412147619047623</v>
      </c>
      <c r="J1677" s="2">
        <f t="shared" si="202"/>
        <v>6.3599713695601103</v>
      </c>
      <c r="K1677" s="2">
        <f t="shared" si="204"/>
        <v>6.3528800850983957</v>
      </c>
    </row>
    <row r="1678" spans="1:11" ht="13.5" x14ac:dyDescent="0.25">
      <c r="A1678" s="4">
        <f>TITRES_STAT!B1681</f>
        <v>44459</v>
      </c>
      <c r="B1678" s="2">
        <f>TITRES_STAT!D1681</f>
        <v>6.3495999999999997</v>
      </c>
      <c r="C1678" s="2">
        <f t="shared" si="205"/>
        <v>-4.3000000000006366E-3</v>
      </c>
      <c r="D1678" s="2">
        <f t="shared" si="206"/>
        <v>6.3270399999999993</v>
      </c>
      <c r="E1678" s="2">
        <f t="shared" si="208"/>
        <v>6.3417700000000004</v>
      </c>
      <c r="F1678" s="2">
        <f t="shared" si="201"/>
        <v>6.3693149999999994</v>
      </c>
      <c r="G1678" s="2">
        <f t="shared" si="203"/>
        <v>6.3772920000000024</v>
      </c>
      <c r="H1678" s="2">
        <f t="shared" si="207"/>
        <v>6.2459070000000034</v>
      </c>
      <c r="I1678" s="2">
        <f t="array" ref="I1678">SUMPRODUCT(B1662:B1681, (ROW(B1662:B1681)-ROW(B1662)+1)) / (20*21/2)</f>
        <v>6.3348128571428575</v>
      </c>
      <c r="J1678" s="2">
        <f t="shared" si="202"/>
        <v>6.3589836200781953</v>
      </c>
      <c r="K1678" s="2">
        <f t="shared" si="204"/>
        <v>6.3527514543102237</v>
      </c>
    </row>
    <row r="1679" spans="1:11" ht="13.5" x14ac:dyDescent="0.25">
      <c r="A1679" s="4">
        <f>TITRES_STAT!B1682</f>
        <v>44460</v>
      </c>
      <c r="B1679" s="2">
        <f>TITRES_STAT!D1682</f>
        <v>6.3669000000000002</v>
      </c>
      <c r="C1679" s="2">
        <f t="shared" si="205"/>
        <v>1.7300000000000537E-2</v>
      </c>
      <c r="D1679" s="2">
        <f t="shared" si="206"/>
        <v>6.3426400000000003</v>
      </c>
      <c r="E1679" s="2">
        <f t="shared" si="208"/>
        <v>6.3417700000000012</v>
      </c>
      <c r="F1679" s="2">
        <f t="shared" si="201"/>
        <v>6.3667099999999994</v>
      </c>
      <c r="G1679" s="2">
        <f t="shared" si="203"/>
        <v>6.3811520000000019</v>
      </c>
      <c r="H1679" s="2">
        <f t="shared" si="207"/>
        <v>6.2471045000000025</v>
      </c>
      <c r="I1679" s="2">
        <f t="array" ref="I1679">SUMPRODUCT(B1663:B1682, (ROW(B1663:B1682)-ROW(B1663)+1)) / (20*21/2)</f>
        <v>6.330843333333334</v>
      </c>
      <c r="J1679" s="2">
        <f t="shared" si="202"/>
        <v>6.3597375610231293</v>
      </c>
      <c r="K1679" s="2">
        <f t="shared" si="204"/>
        <v>6.3533062992392351</v>
      </c>
    </row>
    <row r="1680" spans="1:11" ht="13.5" x14ac:dyDescent="0.25">
      <c r="A1680" s="4">
        <f>TITRES_STAT!B1683</f>
        <v>44461</v>
      </c>
      <c r="B1680" s="2">
        <f>TITRES_STAT!D1683</f>
        <v>6.2931999999999997</v>
      </c>
      <c r="C1680" s="2">
        <f t="shared" si="205"/>
        <v>-7.3700000000000543E-2</v>
      </c>
      <c r="D1680" s="2">
        <f t="shared" si="206"/>
        <v>6.3478399999999997</v>
      </c>
      <c r="E1680" s="2">
        <f t="shared" si="208"/>
        <v>6.3335300000000005</v>
      </c>
      <c r="F1680" s="2">
        <f t="shared" si="201"/>
        <v>6.3604199999999995</v>
      </c>
      <c r="G1680" s="2">
        <f t="shared" si="203"/>
        <v>6.3818460000000012</v>
      </c>
      <c r="H1680" s="2">
        <f t="shared" si="207"/>
        <v>6.2479755000000026</v>
      </c>
      <c r="I1680" s="2">
        <f t="array" ref="I1680">SUMPRODUCT(B1664:B1683, (ROW(B1664:B1683)-ROW(B1664)+1)) / (20*21/2)</f>
        <v>6.3275966666666665</v>
      </c>
      <c r="J1680" s="2">
        <f t="shared" si="202"/>
        <v>6.3534006504494975</v>
      </c>
      <c r="K1680" s="2">
        <f t="shared" si="204"/>
        <v>6.3509491894651475</v>
      </c>
    </row>
    <row r="1681" spans="1:11" ht="13.5" x14ac:dyDescent="0.25">
      <c r="A1681" s="4">
        <f>TITRES_STAT!B1684</f>
        <v>44462</v>
      </c>
      <c r="B1681" s="2">
        <f>TITRES_STAT!D1684</f>
        <v>6.2931999999999997</v>
      </c>
      <c r="C1681" s="2">
        <f t="shared" si="205"/>
        <v>0</v>
      </c>
      <c r="D1681" s="2">
        <f t="shared" si="206"/>
        <v>6.3313599999999992</v>
      </c>
      <c r="E1681" s="2">
        <f t="shared" si="208"/>
        <v>6.3296299999999999</v>
      </c>
      <c r="F1681" s="2">
        <f t="shared" si="201"/>
        <v>6.3521799999999997</v>
      </c>
      <c r="G1681" s="2">
        <f t="shared" si="203"/>
        <v>6.3825400000000023</v>
      </c>
      <c r="H1681" s="2">
        <f t="shared" si="207"/>
        <v>6.2488890000000019</v>
      </c>
      <c r="I1681" s="2">
        <f t="array" ref="I1681">SUMPRODUCT(B1665:B1684, (ROW(B1665:B1684)-ROW(B1665)+1)) / (20*21/2)</f>
        <v>6.3287966666666664</v>
      </c>
      <c r="J1681" s="2">
        <f t="shared" si="202"/>
        <v>6.3476672551685933</v>
      </c>
      <c r="K1681" s="2">
        <f t="shared" si="204"/>
        <v>6.3486845153684754</v>
      </c>
    </row>
    <row r="1682" spans="1:11" ht="13.5" x14ac:dyDescent="0.25">
      <c r="A1682" s="4">
        <f>TITRES_STAT!B1685</f>
        <v>44463</v>
      </c>
      <c r="B1682" s="2">
        <f>TITRES_STAT!D1685</f>
        <v>6.3105000000000002</v>
      </c>
      <c r="C1682" s="2">
        <f t="shared" si="205"/>
        <v>1.7300000000000537E-2</v>
      </c>
      <c r="D1682" s="2">
        <f t="shared" si="206"/>
        <v>6.3226800000000001</v>
      </c>
      <c r="E1682" s="2">
        <f t="shared" si="208"/>
        <v>6.3231199999999994</v>
      </c>
      <c r="F1682" s="2">
        <f t="shared" si="201"/>
        <v>6.3445899999999993</v>
      </c>
      <c r="G1682" s="2">
        <f t="shared" si="203"/>
        <v>6.3836640000000022</v>
      </c>
      <c r="H1682" s="2">
        <f t="shared" si="207"/>
        <v>6.2498045000000015</v>
      </c>
      <c r="I1682" s="2">
        <f t="array" ref="I1682">SUMPRODUCT(B1666:B1685, (ROW(B1666:B1685)-ROW(B1666)+1)) / (20*21/2)</f>
        <v>6.3328033333333336</v>
      </c>
      <c r="J1682" s="2">
        <f t="shared" si="202"/>
        <v>6.344127516581108</v>
      </c>
      <c r="K1682" s="2">
        <f t="shared" si="204"/>
        <v>6.3471870833932416</v>
      </c>
    </row>
    <row r="1683" spans="1:11" ht="13.5" x14ac:dyDescent="0.25">
      <c r="A1683" s="4">
        <f>TITRES_STAT!B1686</f>
        <v>44466</v>
      </c>
      <c r="B1683" s="2">
        <f>TITRES_STAT!D1686</f>
        <v>6.3105000000000002</v>
      </c>
      <c r="C1683" s="2">
        <f t="shared" si="205"/>
        <v>0</v>
      </c>
      <c r="D1683" s="2">
        <f t="shared" si="206"/>
        <v>6.3148600000000004</v>
      </c>
      <c r="E1683" s="2">
        <f t="shared" si="208"/>
        <v>6.320949999999999</v>
      </c>
      <c r="F1683" s="2">
        <f t="shared" si="201"/>
        <v>6.3370000000000006</v>
      </c>
      <c r="G1683" s="2">
        <f t="shared" si="203"/>
        <v>6.3827960000000008</v>
      </c>
      <c r="H1683" s="2">
        <f t="shared" si="207"/>
        <v>6.2509100000000011</v>
      </c>
      <c r="I1683" s="2">
        <f t="array" ref="I1683">SUMPRODUCT(B1667:B1686, (ROW(B1667:B1686)-ROW(B1667)+1)) / (20*21/2)</f>
        <v>6.3368099999999998</v>
      </c>
      <c r="J1683" s="2">
        <f t="shared" si="202"/>
        <v>6.3409248959543358</v>
      </c>
      <c r="K1683" s="2">
        <f t="shared" si="204"/>
        <v>6.3457483742405651</v>
      </c>
    </row>
    <row r="1684" spans="1:11" ht="13.5" x14ac:dyDescent="0.25">
      <c r="A1684" s="4">
        <f>TITRES_STAT!B1687</f>
        <v>44467</v>
      </c>
      <c r="B1684" s="2">
        <f>TITRES_STAT!D1687</f>
        <v>6.3495999999999997</v>
      </c>
      <c r="C1684" s="2">
        <f t="shared" si="205"/>
        <v>3.9099999999999469E-2</v>
      </c>
      <c r="D1684" s="2">
        <f t="shared" si="206"/>
        <v>6.3113999999999999</v>
      </c>
      <c r="E1684" s="2">
        <f t="shared" si="208"/>
        <v>6.3270199999999992</v>
      </c>
      <c r="F1684" s="2">
        <f t="shared" ref="F1684:F1747" si="209">AVERAGE(B1665:B1684)</f>
        <v>6.3335299999999997</v>
      </c>
      <c r="G1684" s="2">
        <f t="shared" si="203"/>
        <v>6.3827100000000003</v>
      </c>
      <c r="H1684" s="2">
        <f t="shared" si="207"/>
        <v>6.2521690000000003</v>
      </c>
      <c r="I1684" s="2">
        <f t="array" ref="I1684">SUMPRODUCT(B1668:B1687, (ROW(B1668:B1687)-ROW(B1668)+1)) / (20*21/2)</f>
        <v>6.3387500000000001</v>
      </c>
      <c r="J1684" s="2">
        <f t="shared" si="202"/>
        <v>6.3417510963396371</v>
      </c>
      <c r="K1684" s="2">
        <f t="shared" si="204"/>
        <v>6.3458994183879947</v>
      </c>
    </row>
    <row r="1685" spans="1:11" ht="13.5" x14ac:dyDescent="0.25">
      <c r="A1685" s="4">
        <f>TITRES_STAT!B1688</f>
        <v>44468</v>
      </c>
      <c r="B1685" s="2">
        <f>TITRES_STAT!D1688</f>
        <v>6.3756000000000004</v>
      </c>
      <c r="C1685" s="2">
        <f t="shared" si="205"/>
        <v>2.6000000000000689E-2</v>
      </c>
      <c r="D1685" s="2">
        <f t="shared" si="206"/>
        <v>6.3278800000000004</v>
      </c>
      <c r="E1685" s="2">
        <f t="shared" si="208"/>
        <v>6.33786</v>
      </c>
      <c r="F1685" s="2">
        <f t="shared" si="209"/>
        <v>6.3335300000000005</v>
      </c>
      <c r="G1685" s="2">
        <f t="shared" si="203"/>
        <v>6.3831440000000006</v>
      </c>
      <c r="H1685" s="2">
        <f t="shared" si="207"/>
        <v>6.2535580000000008</v>
      </c>
      <c r="I1685" s="2">
        <f t="array" ref="I1685">SUMPRODUCT(B1669:B1688, (ROW(B1669:B1688)-ROW(B1669)+1)) / (20*21/2)</f>
        <v>6.3383138095238101</v>
      </c>
      <c r="J1685" s="2">
        <f t="shared" ref="J1685:J1748" si="210">$J$4*B1685+J1684*(1-$J$4)</f>
        <v>6.3449748014501477</v>
      </c>
      <c r="K1685" s="2">
        <f t="shared" si="204"/>
        <v>6.3470641470786617</v>
      </c>
    </row>
    <row r="1686" spans="1:11" ht="13.5" x14ac:dyDescent="0.25">
      <c r="A1686" s="4">
        <f>TITRES_STAT!B1689</f>
        <v>44469</v>
      </c>
      <c r="B1686" s="2">
        <f>TITRES_STAT!D1689</f>
        <v>6.3756000000000004</v>
      </c>
      <c r="C1686" s="2">
        <f t="shared" si="205"/>
        <v>0</v>
      </c>
      <c r="D1686" s="2">
        <f t="shared" si="206"/>
        <v>6.34436</v>
      </c>
      <c r="E1686" s="2">
        <f t="shared" si="208"/>
        <v>6.3378599999999992</v>
      </c>
      <c r="F1686" s="2">
        <f t="shared" si="209"/>
        <v>6.3335300000000005</v>
      </c>
      <c r="G1686" s="2">
        <f t="shared" si="203"/>
        <v>6.3835780000000009</v>
      </c>
      <c r="H1686" s="2">
        <f t="shared" si="207"/>
        <v>6.2548835000000018</v>
      </c>
      <c r="I1686" s="2">
        <f t="array" ref="I1686">SUMPRODUCT(B1670:B1689, (ROW(B1670:B1689)-ROW(B1670)+1)) / (20*21/2)</f>
        <v>6.3356047619047615</v>
      </c>
      <c r="J1686" s="2">
        <f t="shared" si="210"/>
        <v>6.3478914870263239</v>
      </c>
      <c r="K1686" s="2">
        <f t="shared" si="204"/>
        <v>6.3481832001344003</v>
      </c>
    </row>
    <row r="1687" spans="1:11" ht="13.5" x14ac:dyDescent="0.25">
      <c r="A1687" s="4">
        <f>TITRES_STAT!B1690</f>
        <v>44470</v>
      </c>
      <c r="B1687" s="2">
        <f>TITRES_STAT!D1690</f>
        <v>6.3539000000000003</v>
      </c>
      <c r="C1687" s="2">
        <f t="shared" si="205"/>
        <v>-2.1700000000000053E-2</v>
      </c>
      <c r="D1687" s="2">
        <f t="shared" si="206"/>
        <v>6.3530399999999991</v>
      </c>
      <c r="E1687" s="2">
        <f t="shared" si="208"/>
        <v>6.33786</v>
      </c>
      <c r="F1687" s="2">
        <f t="shared" si="209"/>
        <v>6.3367800000000001</v>
      </c>
      <c r="G1687" s="2">
        <f t="shared" si="203"/>
        <v>6.3835780000000009</v>
      </c>
      <c r="H1687" s="2">
        <f t="shared" si="207"/>
        <v>6.2562060000000024</v>
      </c>
      <c r="I1687" s="2">
        <f t="array" ref="I1687">SUMPRODUCT(B1671:B1690, (ROW(B1671:B1690)-ROW(B1671)+1)) / (20*21/2)</f>
        <v>6.3372976190476189</v>
      </c>
      <c r="J1687" s="2">
        <f t="shared" si="210"/>
        <v>6.3484637263571511</v>
      </c>
      <c r="K1687" s="2">
        <f t="shared" si="204"/>
        <v>6.3484073883644241</v>
      </c>
    </row>
    <row r="1688" spans="1:11" ht="13.5" x14ac:dyDescent="0.25">
      <c r="A1688" s="4">
        <f>TITRES_STAT!B1691</f>
        <v>44473</v>
      </c>
      <c r="B1688" s="2">
        <f>TITRES_STAT!D1691</f>
        <v>6.3322000000000003</v>
      </c>
      <c r="C1688" s="2">
        <f t="shared" si="205"/>
        <v>-2.1700000000000053E-2</v>
      </c>
      <c r="D1688" s="2">
        <f t="shared" si="206"/>
        <v>6.35738</v>
      </c>
      <c r="E1688" s="2">
        <f t="shared" si="208"/>
        <v>6.3361200000000002</v>
      </c>
      <c r="F1688" s="2">
        <f t="shared" si="209"/>
        <v>6.3389450000000007</v>
      </c>
      <c r="G1688" s="2">
        <f t="shared" si="203"/>
        <v>6.3831440000000024</v>
      </c>
      <c r="H1688" s="2">
        <f t="shared" si="207"/>
        <v>6.2574200000000033</v>
      </c>
      <c r="I1688" s="2">
        <f t="array" ref="I1688">SUMPRODUCT(B1672:B1691, (ROW(B1672:B1691)-ROW(B1672)+1)) / (20*21/2)</f>
        <v>6.339093809523809</v>
      </c>
      <c r="J1688" s="2">
        <f t="shared" si="210"/>
        <v>6.3469148000374229</v>
      </c>
      <c r="K1688" s="2">
        <f t="shared" si="204"/>
        <v>6.347771804506996</v>
      </c>
    </row>
    <row r="1689" spans="1:11" ht="13.5" x14ac:dyDescent="0.25">
      <c r="A1689" s="4">
        <f>TITRES_STAT!B1692</f>
        <v>44474</v>
      </c>
      <c r="B1689" s="2">
        <f>TITRES_STAT!D1692</f>
        <v>6.3105000000000002</v>
      </c>
      <c r="C1689" s="2">
        <f t="shared" si="205"/>
        <v>-2.1700000000000053E-2</v>
      </c>
      <c r="D1689" s="2">
        <f t="shared" si="206"/>
        <v>6.3495600000000003</v>
      </c>
      <c r="E1689" s="2">
        <f t="shared" si="208"/>
        <v>6.3304799999999997</v>
      </c>
      <c r="F1689" s="2">
        <f t="shared" si="209"/>
        <v>6.3361250000000009</v>
      </c>
      <c r="G1689" s="2">
        <f t="shared" si="203"/>
        <v>6.3818420000000016</v>
      </c>
      <c r="H1689" s="2">
        <f t="shared" si="207"/>
        <v>6.2585680000000039</v>
      </c>
      <c r="I1689" s="2">
        <f t="array" ref="I1689">SUMPRODUCT(B1673:B1692, (ROW(B1673:B1692)-ROW(B1673)+1)) / (20*21/2)</f>
        <v>6.3428533333333332</v>
      </c>
      <c r="J1689" s="2">
        <f t="shared" si="210"/>
        <v>6.3434467238433827</v>
      </c>
      <c r="K1689" s="2">
        <f t="shared" si="204"/>
        <v>6.3463101651145646</v>
      </c>
    </row>
    <row r="1690" spans="1:11" ht="13.5" x14ac:dyDescent="0.25">
      <c r="A1690" s="4">
        <f>TITRES_STAT!B1693</f>
        <v>44475</v>
      </c>
      <c r="B1690" s="2">
        <f>TITRES_STAT!D1693</f>
        <v>6.3539000000000003</v>
      </c>
      <c r="C1690" s="2">
        <f t="shared" si="205"/>
        <v>4.3400000000000105E-2</v>
      </c>
      <c r="D1690" s="2">
        <f t="shared" si="206"/>
        <v>6.3452200000000003</v>
      </c>
      <c r="E1690" s="2">
        <f t="shared" si="208"/>
        <v>6.3365500000000008</v>
      </c>
      <c r="F1690" s="2">
        <f t="shared" si="209"/>
        <v>6.3350400000000011</v>
      </c>
      <c r="G1690" s="2">
        <f t="shared" si="203"/>
        <v>6.3814080000000013</v>
      </c>
      <c r="H1690" s="2">
        <f t="shared" si="207"/>
        <v>6.2603135000000041</v>
      </c>
      <c r="I1690" s="2">
        <f t="array" ref="I1690">SUMPRODUCT(B1674:B1693, (ROW(B1674:B1693)-ROW(B1674)+1)) / (20*21/2)</f>
        <v>6.3466128571428575</v>
      </c>
      <c r="J1690" s="2">
        <f t="shared" si="210"/>
        <v>6.3444422739535362</v>
      </c>
      <c r="K1690" s="2">
        <f t="shared" si="204"/>
        <v>6.3466078056983077</v>
      </c>
    </row>
    <row r="1691" spans="1:11" ht="13.5" x14ac:dyDescent="0.25">
      <c r="A1691" s="4">
        <f>TITRES_STAT!B1694</f>
        <v>44476</v>
      </c>
      <c r="B1691" s="2">
        <f>TITRES_STAT!D1694</f>
        <v>6.3539000000000003</v>
      </c>
      <c r="C1691" s="2">
        <f t="shared" si="205"/>
        <v>0</v>
      </c>
      <c r="D1691" s="2">
        <f t="shared" si="206"/>
        <v>6.3408800000000003</v>
      </c>
      <c r="E1691" s="2">
        <f t="shared" si="208"/>
        <v>6.342620000000001</v>
      </c>
      <c r="F1691" s="2">
        <f t="shared" si="209"/>
        <v>6.3361250000000009</v>
      </c>
      <c r="G1691" s="2">
        <f t="shared" si="203"/>
        <v>6.3809740000000019</v>
      </c>
      <c r="H1691" s="2">
        <f t="shared" si="207"/>
        <v>6.2616785000000039</v>
      </c>
      <c r="I1691" s="2">
        <f t="array" ref="I1691">SUMPRODUCT(B1675:B1694, (ROW(B1675:B1694)-ROW(B1675)+1)) / (20*21/2)</f>
        <v>6.3497561904761914</v>
      </c>
      <c r="J1691" s="2">
        <f t="shared" si="210"/>
        <v>6.3453430097674843</v>
      </c>
      <c r="K1691" s="2">
        <f t="shared" si="204"/>
        <v>6.3468937741022966</v>
      </c>
    </row>
    <row r="1692" spans="1:11" ht="13.5" x14ac:dyDescent="0.25">
      <c r="A1692" s="4">
        <f>TITRES_STAT!B1695</f>
        <v>44477</v>
      </c>
      <c r="B1692" s="2">
        <f>TITRES_STAT!D1695</f>
        <v>6.3756000000000004</v>
      </c>
      <c r="C1692" s="2">
        <f t="shared" si="205"/>
        <v>2.1700000000000053E-2</v>
      </c>
      <c r="D1692" s="2">
        <f t="shared" si="206"/>
        <v>6.3452200000000003</v>
      </c>
      <c r="E1692" s="2">
        <f t="shared" si="208"/>
        <v>6.3491299999999997</v>
      </c>
      <c r="F1692" s="2">
        <f t="shared" si="209"/>
        <v>6.336125</v>
      </c>
      <c r="G1692" s="2">
        <f t="shared" si="203"/>
        <v>6.3814080000000022</v>
      </c>
      <c r="H1692" s="2">
        <f t="shared" si="207"/>
        <v>6.2632365000000041</v>
      </c>
      <c r="I1692" s="2">
        <f t="array" ref="I1692">SUMPRODUCT(B1676:B1695, (ROW(B1676:B1695)-ROW(B1676)+1)) / (20*21/2)</f>
        <v>6.3529166666666663</v>
      </c>
      <c r="J1692" s="2">
        <f t="shared" si="210"/>
        <v>6.3482246278848669</v>
      </c>
      <c r="K1692" s="2">
        <f t="shared" si="204"/>
        <v>6.3480195084512268</v>
      </c>
    </row>
    <row r="1693" spans="1:11" ht="13.5" x14ac:dyDescent="0.25">
      <c r="A1693" s="4">
        <f>TITRES_STAT!B1696</f>
        <v>44480</v>
      </c>
      <c r="B1693" s="2">
        <f>TITRES_STAT!D1696</f>
        <v>6.3756000000000004</v>
      </c>
      <c r="C1693" s="2">
        <f t="shared" si="205"/>
        <v>0</v>
      </c>
      <c r="D1693" s="2">
        <f t="shared" si="206"/>
        <v>6.3539000000000003</v>
      </c>
      <c r="E1693" s="2">
        <f t="shared" si="208"/>
        <v>6.3556400000000002</v>
      </c>
      <c r="F1693" s="2">
        <f t="shared" si="209"/>
        <v>6.3382950000000005</v>
      </c>
      <c r="G1693" s="2">
        <f t="shared" si="203"/>
        <v>6.3809740000000019</v>
      </c>
      <c r="H1693" s="2">
        <f t="shared" si="207"/>
        <v>6.2645830000000045</v>
      </c>
      <c r="I1693" s="2">
        <f t="array" ref="I1693">SUMPRODUCT(B1677:B1696, (ROW(B1677:B1696)-ROW(B1677)+1)) / (20*21/2)</f>
        <v>6.3555609523809524</v>
      </c>
      <c r="J1693" s="2">
        <f t="shared" si="210"/>
        <v>6.3508318061815459</v>
      </c>
      <c r="K1693" s="2">
        <f t="shared" si="204"/>
        <v>6.3491010963551</v>
      </c>
    </row>
    <row r="1694" spans="1:11" ht="13.5" x14ac:dyDescent="0.25">
      <c r="A1694" s="4">
        <f>TITRES_STAT!B1697</f>
        <v>44481</v>
      </c>
      <c r="B1694" s="2">
        <f>TITRES_STAT!D1697</f>
        <v>6.3712999999999997</v>
      </c>
      <c r="C1694" s="2">
        <f t="shared" si="205"/>
        <v>-4.3000000000006366E-3</v>
      </c>
      <c r="D1694" s="2">
        <f t="shared" si="206"/>
        <v>6.3660600000000001</v>
      </c>
      <c r="E1694" s="2">
        <f t="shared" si="208"/>
        <v>6.3578099999999997</v>
      </c>
      <c r="F1694" s="2">
        <f t="shared" si="209"/>
        <v>6.3424150000000008</v>
      </c>
      <c r="G1694" s="2">
        <f t="shared" si="203"/>
        <v>6.3795860000000015</v>
      </c>
      <c r="H1694" s="2">
        <f t="shared" si="207"/>
        <v>6.2662040000000037</v>
      </c>
      <c r="I1694" s="2">
        <f t="array" ref="I1694">SUMPRODUCT(B1678:B1697, (ROW(B1678:B1697)-ROW(B1678)+1)) / (20*21/2)</f>
        <v>6.3582052380952376</v>
      </c>
      <c r="J1694" s="2">
        <f t="shared" si="210"/>
        <v>6.3527811579737801</v>
      </c>
      <c r="K1694" s="2">
        <f t="shared" si="204"/>
        <v>6.3499716415960767</v>
      </c>
    </row>
    <row r="1695" spans="1:11" ht="13.5" x14ac:dyDescent="0.25">
      <c r="A1695" s="4">
        <f>TITRES_STAT!B1698</f>
        <v>44482</v>
      </c>
      <c r="B1695" s="2">
        <f>TITRES_STAT!D1698</f>
        <v>6.3756000000000004</v>
      </c>
      <c r="C1695" s="2">
        <f t="shared" si="205"/>
        <v>4.3000000000006366E-3</v>
      </c>
      <c r="D1695" s="2">
        <f t="shared" si="206"/>
        <v>6.3703999999999992</v>
      </c>
      <c r="E1695" s="2">
        <f t="shared" si="208"/>
        <v>6.3578099999999997</v>
      </c>
      <c r="F1695" s="2">
        <f t="shared" si="209"/>
        <v>6.3478350000000008</v>
      </c>
      <c r="G1695" s="2">
        <f t="shared" si="203"/>
        <v>6.3787180000000028</v>
      </c>
      <c r="H1695" s="2">
        <f t="shared" si="207"/>
        <v>6.2674660000000024</v>
      </c>
      <c r="I1695" s="2">
        <f t="array" ref="I1695">SUMPRODUCT(B1679:B1698, (ROW(B1679:B1698)-ROW(B1679)+1)) / (20*21/2)</f>
        <v>6.360336666666667</v>
      </c>
      <c r="J1695" s="2">
        <f t="shared" si="210"/>
        <v>6.3549543810238962</v>
      </c>
      <c r="K1695" s="2">
        <f t="shared" si="204"/>
        <v>6.350976675258976</v>
      </c>
    </row>
    <row r="1696" spans="1:11" ht="13.5" x14ac:dyDescent="0.25">
      <c r="A1696" s="4">
        <f>TITRES_STAT!B1699</f>
        <v>44483</v>
      </c>
      <c r="B1696" s="2">
        <f>TITRES_STAT!D1699</f>
        <v>6.3756000000000004</v>
      </c>
      <c r="C1696" s="2">
        <f t="shared" si="205"/>
        <v>0</v>
      </c>
      <c r="D1696" s="2">
        <f t="shared" si="206"/>
        <v>6.3747400000000001</v>
      </c>
      <c r="E1696" s="2">
        <f t="shared" si="208"/>
        <v>6.3578099999999989</v>
      </c>
      <c r="F1696" s="2">
        <f t="shared" si="209"/>
        <v>6.3478350000000008</v>
      </c>
      <c r="G1696" s="2">
        <f t="shared" si="203"/>
        <v>6.3778500000000022</v>
      </c>
      <c r="H1696" s="2">
        <f t="shared" si="207"/>
        <v>6.2686860000000033</v>
      </c>
      <c r="I1696" s="2">
        <f t="array" ref="I1696">SUMPRODUCT(B1680:B1699, (ROW(B1680:B1699)-ROW(B1680)+1)) / (20*21/2)</f>
        <v>6.362364761904761</v>
      </c>
      <c r="J1696" s="2">
        <f t="shared" si="210"/>
        <v>6.3569206304501913</v>
      </c>
      <c r="K1696" s="2">
        <f t="shared" si="204"/>
        <v>6.3519422958370555</v>
      </c>
    </row>
    <row r="1697" spans="1:11" ht="13.5" x14ac:dyDescent="0.25">
      <c r="A1697" s="4">
        <f>TITRES_STAT!B1700</f>
        <v>44488</v>
      </c>
      <c r="B1697" s="2">
        <f>TITRES_STAT!D1700</f>
        <v>6.3756000000000004</v>
      </c>
      <c r="C1697" s="2">
        <f t="shared" si="205"/>
        <v>0</v>
      </c>
      <c r="D1697" s="2">
        <f t="shared" si="206"/>
        <v>6.3747400000000001</v>
      </c>
      <c r="E1697" s="2">
        <f t="shared" si="208"/>
        <v>6.3599799999999993</v>
      </c>
      <c r="F1697" s="2">
        <f t="shared" si="209"/>
        <v>6.3489200000000015</v>
      </c>
      <c r="G1697" s="2">
        <f t="shared" si="203"/>
        <v>6.3769820000000026</v>
      </c>
      <c r="H1697" s="2">
        <f t="shared" si="207"/>
        <v>6.2699060000000033</v>
      </c>
      <c r="I1697" s="2">
        <f t="array" ref="I1697">SUMPRODUCT(B1681:B1700, (ROW(B1681:B1700)-ROW(B1681)+1)) / (20*21/2)</f>
        <v>6.3606480952380959</v>
      </c>
      <c r="J1697" s="2">
        <f t="shared" si="210"/>
        <v>6.3586996180263631</v>
      </c>
      <c r="K1697" s="2">
        <f t="shared" si="204"/>
        <v>6.3528700489414849</v>
      </c>
    </row>
    <row r="1698" spans="1:11" ht="13.5" x14ac:dyDescent="0.25">
      <c r="A1698" s="4">
        <f>TITRES_STAT!B1701</f>
        <v>44489</v>
      </c>
      <c r="B1698" s="2">
        <f>TITRES_STAT!D1701</f>
        <v>6.3712999999999997</v>
      </c>
      <c r="C1698" s="2">
        <f t="shared" si="205"/>
        <v>-4.3000000000006366E-3</v>
      </c>
      <c r="D1698" s="2">
        <f t="shared" si="206"/>
        <v>6.3738799999999998</v>
      </c>
      <c r="E1698" s="2">
        <f t="shared" si="208"/>
        <v>6.3638899999999996</v>
      </c>
      <c r="F1698" s="2">
        <f t="shared" si="209"/>
        <v>6.3500050000000012</v>
      </c>
      <c r="G1698" s="2">
        <f t="shared" si="203"/>
        <v>6.375682000000003</v>
      </c>
      <c r="H1698" s="2">
        <f t="shared" si="207"/>
        <v>6.2706815000000029</v>
      </c>
      <c r="I1698" s="2">
        <f t="array" ref="I1698">SUMPRODUCT(B1682:B1701, (ROW(B1682:B1701)-ROW(B1682)+1)) / (20*21/2)</f>
        <v>6.358745714285714</v>
      </c>
      <c r="J1698" s="2">
        <f t="shared" si="210"/>
        <v>6.3598996544048045</v>
      </c>
      <c r="K1698" s="2">
        <f t="shared" si="204"/>
        <v>6.3535927921202502</v>
      </c>
    </row>
    <row r="1699" spans="1:11" ht="13.5" x14ac:dyDescent="0.25">
      <c r="A1699" s="4">
        <f>TITRES_STAT!B1702</f>
        <v>44490</v>
      </c>
      <c r="B1699" s="2">
        <f>TITRES_STAT!D1702</f>
        <v>6.3712999999999997</v>
      </c>
      <c r="C1699" s="2">
        <f t="shared" si="205"/>
        <v>0</v>
      </c>
      <c r="D1699" s="2">
        <f t="shared" si="206"/>
        <v>6.3738799999999998</v>
      </c>
      <c r="E1699" s="2">
        <f t="shared" si="208"/>
        <v>6.3699699999999995</v>
      </c>
      <c r="F1699" s="2">
        <f t="shared" si="209"/>
        <v>6.3502250000000018</v>
      </c>
      <c r="G1699" s="2">
        <f t="shared" si="203"/>
        <v>6.3743820000000024</v>
      </c>
      <c r="H1699" s="2">
        <f t="shared" si="207"/>
        <v>6.2714570000000034</v>
      </c>
      <c r="I1699" s="2">
        <f t="array" ref="I1699">SUMPRODUCT(B1683:B1702, (ROW(B1683:B1702)-ROW(B1683)+1)) / (20*21/2)</f>
        <v>6.35253380952381</v>
      </c>
      <c r="J1699" s="2">
        <f t="shared" si="210"/>
        <v>6.3609854016043474</v>
      </c>
      <c r="K1699" s="2">
        <f t="shared" si="204"/>
        <v>6.3542871924292603</v>
      </c>
    </row>
    <row r="1700" spans="1:11" ht="13.5" x14ac:dyDescent="0.25">
      <c r="A1700" s="4">
        <f>TITRES_STAT!B1703</f>
        <v>44491</v>
      </c>
      <c r="B1700" s="2">
        <f>TITRES_STAT!D1703</f>
        <v>6.3322000000000003</v>
      </c>
      <c r="C1700" s="2">
        <f t="shared" si="205"/>
        <v>-3.9099999999999469E-2</v>
      </c>
      <c r="D1700" s="2">
        <f t="shared" si="206"/>
        <v>6.3651999999999997</v>
      </c>
      <c r="E1700" s="2">
        <f t="shared" si="208"/>
        <v>6.367799999999999</v>
      </c>
      <c r="F1700" s="2">
        <f t="shared" si="209"/>
        <v>6.3521750000000026</v>
      </c>
      <c r="G1700" s="2">
        <f t="shared" si="203"/>
        <v>6.3717800000000038</v>
      </c>
      <c r="H1700" s="2">
        <f t="shared" si="207"/>
        <v>6.2718255000000047</v>
      </c>
      <c r="I1700" s="2">
        <f t="array" ref="I1700">SUMPRODUCT(B1684:B1703, (ROW(B1684:B1703)-ROW(B1684)+1)) / (20*21/2)</f>
        <v>6.3464247619047605</v>
      </c>
      <c r="J1700" s="2">
        <f t="shared" si="210"/>
        <v>6.3582439347848858</v>
      </c>
      <c r="K1700" s="2">
        <f t="shared" si="204"/>
        <v>6.3534210280202696</v>
      </c>
    </row>
    <row r="1701" spans="1:11" ht="13.5" x14ac:dyDescent="0.25">
      <c r="A1701" s="4">
        <f>TITRES_STAT!B1704</f>
        <v>44494</v>
      </c>
      <c r="B1701" s="2">
        <f>TITRES_STAT!D1704</f>
        <v>6.3322000000000003</v>
      </c>
      <c r="C1701" s="2">
        <f t="shared" si="205"/>
        <v>0</v>
      </c>
      <c r="D1701" s="2">
        <f t="shared" si="206"/>
        <v>6.3565200000000006</v>
      </c>
      <c r="E1701" s="2">
        <f t="shared" si="208"/>
        <v>6.3656299999999995</v>
      </c>
      <c r="F1701" s="2">
        <f t="shared" si="209"/>
        <v>6.3541250000000025</v>
      </c>
      <c r="G1701" s="2">
        <f t="shared" si="203"/>
        <v>6.3691780000000042</v>
      </c>
      <c r="H1701" s="2">
        <f t="shared" si="207"/>
        <v>6.2719825000000036</v>
      </c>
      <c r="I1701" s="2">
        <f t="array" ref="I1701">SUMPRODUCT(B1685:B1704, (ROW(B1685:B1704)-ROW(B1685)+1)) / (20*21/2)</f>
        <v>6.3445423809523813</v>
      </c>
      <c r="J1701" s="2">
        <f t="shared" si="210"/>
        <v>6.3557635600434681</v>
      </c>
      <c r="K1701" s="2">
        <f t="shared" si="204"/>
        <v>6.3525888308430041</v>
      </c>
    </row>
    <row r="1702" spans="1:11" ht="13.5" x14ac:dyDescent="0.25">
      <c r="A1702" s="4">
        <f>TITRES_STAT!B1705</f>
        <v>44495</v>
      </c>
      <c r="B1702" s="2">
        <f>TITRES_STAT!D1705</f>
        <v>6.2888999999999999</v>
      </c>
      <c r="C1702" s="2">
        <f t="shared" si="205"/>
        <v>-4.3300000000000338E-2</v>
      </c>
      <c r="D1702" s="2">
        <f t="shared" si="206"/>
        <v>6.3391800000000007</v>
      </c>
      <c r="E1702" s="2">
        <f t="shared" si="208"/>
        <v>6.3569599999999991</v>
      </c>
      <c r="F1702" s="2">
        <f t="shared" si="209"/>
        <v>6.3530450000000016</v>
      </c>
      <c r="G1702" s="2">
        <f t="shared" si="203"/>
        <v>6.3657100000000035</v>
      </c>
      <c r="H1702" s="2">
        <f t="shared" si="207"/>
        <v>6.2727690000000038</v>
      </c>
      <c r="I1702" s="2">
        <f t="array" ref="I1702">SUMPRODUCT(B1686:B1705, (ROW(B1686:B1705)-ROW(B1686)+1)) / (20*21/2)</f>
        <v>6.3464666666666654</v>
      </c>
      <c r="J1702" s="2">
        <f t="shared" si="210"/>
        <v>6.3493956019440905</v>
      </c>
      <c r="K1702" s="2">
        <f t="shared" si="204"/>
        <v>6.3500912296334748</v>
      </c>
    </row>
    <row r="1703" spans="1:11" ht="13.5" x14ac:dyDescent="0.25">
      <c r="A1703" s="4">
        <f>TITRES_STAT!B1706</f>
        <v>44496</v>
      </c>
      <c r="B1703" s="2">
        <f>TITRES_STAT!D1706</f>
        <v>6.2888999999999999</v>
      </c>
      <c r="C1703" s="2">
        <f t="shared" si="205"/>
        <v>0</v>
      </c>
      <c r="D1703" s="2">
        <f t="shared" si="206"/>
        <v>6.3226999999999993</v>
      </c>
      <c r="E1703" s="2">
        <f t="shared" si="208"/>
        <v>6.3482899999999995</v>
      </c>
      <c r="F1703" s="2">
        <f t="shared" si="209"/>
        <v>6.3519650000000016</v>
      </c>
      <c r="G1703" s="2">
        <f t="shared" si="203"/>
        <v>6.3622420000000037</v>
      </c>
      <c r="H1703" s="2">
        <f t="shared" si="207"/>
        <v>6.2735555000000032</v>
      </c>
      <c r="I1703" s="2">
        <f t="array" ref="I1703">SUMPRODUCT(B1687:B1706, (ROW(B1687:B1706)-ROW(B1687)+1)) / (20*21/2)</f>
        <v>6.3488209523809518</v>
      </c>
      <c r="J1703" s="2">
        <f t="shared" si="210"/>
        <v>6.3436341160446537</v>
      </c>
      <c r="K1703" s="2">
        <f t="shared" si="204"/>
        <v>6.347691573569417</v>
      </c>
    </row>
    <row r="1704" spans="1:11" ht="13.5" x14ac:dyDescent="0.25">
      <c r="A1704" s="4">
        <f>TITRES_STAT!B1707</f>
        <v>44497</v>
      </c>
      <c r="B1704" s="2">
        <f>TITRES_STAT!D1707</f>
        <v>6.3322000000000003</v>
      </c>
      <c r="C1704" s="2">
        <f t="shared" si="205"/>
        <v>4.3300000000000338E-2</v>
      </c>
      <c r="D1704" s="2">
        <f t="shared" si="206"/>
        <v>6.3148799999999996</v>
      </c>
      <c r="E1704" s="2">
        <f t="shared" si="208"/>
        <v>6.3443799999999992</v>
      </c>
      <c r="F1704" s="2">
        <f t="shared" si="209"/>
        <v>6.3510950000000008</v>
      </c>
      <c r="G1704" s="2">
        <f t="shared" si="203"/>
        <v>6.3596400000000015</v>
      </c>
      <c r="H1704" s="2">
        <f t="shared" si="207"/>
        <v>6.2747695000000032</v>
      </c>
      <c r="I1704" s="2">
        <f t="array" ref="I1704">SUMPRODUCT(B1688:B1707, (ROW(B1688:B1707)-ROW(B1688)+1)) / (20*21/2)</f>
        <v>6.3544799999999997</v>
      </c>
      <c r="J1704" s="2">
        <f t="shared" si="210"/>
        <v>6.3425451526118302</v>
      </c>
      <c r="K1704" s="2">
        <f t="shared" si="204"/>
        <v>6.3470840608804204</v>
      </c>
    </row>
    <row r="1705" spans="1:11" ht="13.5" x14ac:dyDescent="0.25">
      <c r="A1705" s="4">
        <f>TITRES_STAT!B1708</f>
        <v>44498</v>
      </c>
      <c r="B1705" s="2">
        <f>TITRES_STAT!D1708</f>
        <v>6.3712999999999997</v>
      </c>
      <c r="C1705" s="2">
        <f t="shared" si="205"/>
        <v>3.9099999999999469E-2</v>
      </c>
      <c r="D1705" s="2">
        <f t="shared" si="206"/>
        <v>6.3227000000000002</v>
      </c>
      <c r="E1705" s="2">
        <f t="shared" si="208"/>
        <v>6.3439499999999995</v>
      </c>
      <c r="F1705" s="2">
        <f t="shared" si="209"/>
        <v>6.350880000000001</v>
      </c>
      <c r="G1705" s="2">
        <f t="shared" si="203"/>
        <v>6.3599000000000023</v>
      </c>
      <c r="H1705" s="2">
        <f t="shared" si="207"/>
        <v>6.2756505000000038</v>
      </c>
      <c r="I1705" s="2">
        <f t="array" ref="I1705">SUMPRODUCT(B1689:B1708, (ROW(B1689:B1708)-ROW(B1689)+1)) / (20*21/2)</f>
        <v>6.356565714285713</v>
      </c>
      <c r="J1705" s="2">
        <f t="shared" si="210"/>
        <v>6.3452837095059422</v>
      </c>
      <c r="K1705" s="2">
        <f t="shared" si="204"/>
        <v>6.348033705551777</v>
      </c>
    </row>
    <row r="1706" spans="1:11" ht="13.5" x14ac:dyDescent="0.25">
      <c r="A1706" s="4">
        <f>TITRES_STAT!B1709</f>
        <v>44501</v>
      </c>
      <c r="B1706" s="2">
        <f>TITRES_STAT!D1709</f>
        <v>6.3756000000000004</v>
      </c>
      <c r="C1706" s="2">
        <f t="shared" si="205"/>
        <v>4.3000000000006366E-3</v>
      </c>
      <c r="D1706" s="2">
        <f t="shared" si="206"/>
        <v>6.3313800000000002</v>
      </c>
      <c r="E1706" s="2">
        <f t="shared" si="208"/>
        <v>6.3439499999999995</v>
      </c>
      <c r="F1706" s="2">
        <f t="shared" si="209"/>
        <v>6.350880000000001</v>
      </c>
      <c r="G1706" s="2">
        <f t="shared" si="203"/>
        <v>6.3581660000000024</v>
      </c>
      <c r="H1706" s="2">
        <f t="shared" si="207"/>
        <v>6.2765745000000042</v>
      </c>
      <c r="I1706" s="2">
        <f t="array" ref="I1706">SUMPRODUCT(B1690:B1709, (ROW(B1690:B1709)-ROW(B1690)+1)) / (20*21/2)</f>
        <v>6.3646447619047626</v>
      </c>
      <c r="J1706" s="2">
        <f t="shared" si="210"/>
        <v>6.3481709752672808</v>
      </c>
      <c r="K1706" s="2">
        <f t="shared" si="204"/>
        <v>6.3491147367066096</v>
      </c>
    </row>
    <row r="1707" spans="1:11" ht="13.5" x14ac:dyDescent="0.25">
      <c r="A1707" s="4">
        <f>TITRES_STAT!B1710</f>
        <v>44502</v>
      </c>
      <c r="B1707" s="2">
        <f>TITRES_STAT!D1710</f>
        <v>6.4103000000000003</v>
      </c>
      <c r="C1707" s="2">
        <f t="shared" si="205"/>
        <v>3.4699999999999953E-2</v>
      </c>
      <c r="D1707" s="2">
        <f t="shared" si="206"/>
        <v>6.3556600000000003</v>
      </c>
      <c r="E1707" s="2">
        <f t="shared" si="208"/>
        <v>6.3474199999999996</v>
      </c>
      <c r="F1707" s="2">
        <f t="shared" si="209"/>
        <v>6.3537000000000008</v>
      </c>
      <c r="G1707" s="2">
        <f t="shared" si="203"/>
        <v>6.357298000000001</v>
      </c>
      <c r="H1707" s="2">
        <f t="shared" si="207"/>
        <v>6.2773545000000048</v>
      </c>
      <c r="I1707" s="2">
        <f t="array" ref="I1707">SUMPRODUCT(B1691:B1710, (ROW(B1691:B1710)-ROW(B1691)+1)) / (20*21/2)</f>
        <v>6.3659038095238092</v>
      </c>
      <c r="J1707" s="2">
        <f t="shared" si="210"/>
        <v>6.3540880252418255</v>
      </c>
      <c r="K1707" s="2">
        <f t="shared" si="204"/>
        <v>6.3515141587965465</v>
      </c>
    </row>
    <row r="1708" spans="1:11" ht="13.5" x14ac:dyDescent="0.25">
      <c r="A1708" s="4">
        <f>TITRES_STAT!B1711</f>
        <v>44503</v>
      </c>
      <c r="B1708" s="2">
        <f>TITRES_STAT!D1711</f>
        <v>6.3756000000000004</v>
      </c>
      <c r="C1708" s="2">
        <f t="shared" si="205"/>
        <v>-3.4699999999999953E-2</v>
      </c>
      <c r="D1708" s="2">
        <f t="shared" si="206"/>
        <v>6.3730000000000002</v>
      </c>
      <c r="E1708" s="2">
        <f t="shared" si="208"/>
        <v>6.3478499999999993</v>
      </c>
      <c r="F1708" s="2">
        <f t="shared" si="209"/>
        <v>6.3558700000000012</v>
      </c>
      <c r="G1708" s="2">
        <f t="shared" si="203"/>
        <v>6.357298000000001</v>
      </c>
      <c r="H1708" s="2">
        <f t="shared" si="207"/>
        <v>6.2779825000000047</v>
      </c>
      <c r="I1708" s="2">
        <f t="array" ref="I1708">SUMPRODUCT(B1692:B1711, (ROW(B1692:B1711)-ROW(B1692)+1)) / (20*21/2)</f>
        <v>6.3666500000000008</v>
      </c>
      <c r="J1708" s="2">
        <f t="shared" si="210"/>
        <v>6.3561367847426036</v>
      </c>
      <c r="K1708" s="2">
        <f t="shared" si="204"/>
        <v>6.352458701588839</v>
      </c>
    </row>
    <row r="1709" spans="1:11" ht="13.5" x14ac:dyDescent="0.25">
      <c r="A1709" s="4">
        <f>TITRES_STAT!B1712</f>
        <v>44504</v>
      </c>
      <c r="B1709" s="2">
        <f>TITRES_STAT!D1712</f>
        <v>6.4406999999999996</v>
      </c>
      <c r="C1709" s="2">
        <f t="shared" si="205"/>
        <v>6.509999999999927E-2</v>
      </c>
      <c r="D1709" s="2">
        <f t="shared" si="206"/>
        <v>6.3947000000000003</v>
      </c>
      <c r="E1709" s="2">
        <f t="shared" si="208"/>
        <v>6.3547899999999995</v>
      </c>
      <c r="F1709" s="2">
        <f t="shared" si="209"/>
        <v>6.3623799999999999</v>
      </c>
      <c r="G1709" s="2">
        <f t="shared" si="203"/>
        <v>6.3577320000000013</v>
      </c>
      <c r="H1709" s="2">
        <f t="shared" si="207"/>
        <v>6.2789360000000043</v>
      </c>
      <c r="I1709" s="2">
        <f t="array" ref="I1709">SUMPRODUCT(B1693:B1712, (ROW(B1693:B1712)-ROW(B1693)+1)) / (20*21/2)</f>
        <v>6.3697895238095228</v>
      </c>
      <c r="J1709" s="2">
        <f t="shared" si="210"/>
        <v>6.3641904242909266</v>
      </c>
      <c r="K1709" s="2">
        <f t="shared" si="204"/>
        <v>6.3559191446637868</v>
      </c>
    </row>
    <row r="1710" spans="1:11" ht="13.5" x14ac:dyDescent="0.25">
      <c r="A1710" s="4">
        <f>TITRES_STAT!B1713</f>
        <v>44505</v>
      </c>
      <c r="B1710" s="2">
        <f>TITRES_STAT!D1713</f>
        <v>6.3756000000000004</v>
      </c>
      <c r="C1710" s="2">
        <f t="shared" si="205"/>
        <v>-6.509999999999927E-2</v>
      </c>
      <c r="D1710" s="2">
        <f t="shared" si="206"/>
        <v>6.3955600000000006</v>
      </c>
      <c r="E1710" s="2">
        <f t="shared" si="208"/>
        <v>6.3591299999999995</v>
      </c>
      <c r="F1710" s="2">
        <f t="shared" si="209"/>
        <v>6.3634650000000015</v>
      </c>
      <c r="G1710" s="2">
        <f t="shared" si="203"/>
        <v>6.3568640000000007</v>
      </c>
      <c r="H1710" s="2">
        <f t="shared" si="207"/>
        <v>6.2795850000000044</v>
      </c>
      <c r="I1710" s="2">
        <f t="array" ref="I1710">SUMPRODUCT(B1694:B1713, (ROW(B1694:B1713)-ROW(B1694)+1)) / (20*21/2)</f>
        <v>6.3707590476190479</v>
      </c>
      <c r="J1710" s="2">
        <f t="shared" si="210"/>
        <v>6.3652770505489338</v>
      </c>
      <c r="K1710" s="2">
        <f t="shared" si="204"/>
        <v>6.356690942912266</v>
      </c>
    </row>
    <row r="1711" spans="1:11" ht="13.5" x14ac:dyDescent="0.25">
      <c r="A1711" s="4">
        <f>TITRES_STAT!B1714</f>
        <v>44508</v>
      </c>
      <c r="B1711" s="2">
        <f>TITRES_STAT!D1714</f>
        <v>6.3712999999999997</v>
      </c>
      <c r="C1711" s="2">
        <f t="shared" si="205"/>
        <v>-4.3000000000006366E-3</v>
      </c>
      <c r="D1711" s="2">
        <f t="shared" si="206"/>
        <v>6.3947000000000003</v>
      </c>
      <c r="E1711" s="2">
        <f t="shared" si="208"/>
        <v>6.3630399999999998</v>
      </c>
      <c r="F1711" s="2">
        <f t="shared" si="209"/>
        <v>6.3643350000000014</v>
      </c>
      <c r="G1711" s="2">
        <f t="shared" si="203"/>
        <v>6.3551299999999999</v>
      </c>
      <c r="H1711" s="2">
        <f t="shared" si="207"/>
        <v>6.2802760000000042</v>
      </c>
      <c r="I1711" s="2">
        <f t="array" ref="I1711">SUMPRODUCT(B1695:B1714, (ROW(B1695:B1714)-ROW(B1695)+1)) / (20*21/2)</f>
        <v>6.3717285714285721</v>
      </c>
      <c r="J1711" s="2">
        <f t="shared" si="210"/>
        <v>6.3658506647823678</v>
      </c>
      <c r="K1711" s="2">
        <f t="shared" si="204"/>
        <v>6.3572638471117848</v>
      </c>
    </row>
    <row r="1712" spans="1:11" ht="13.5" x14ac:dyDescent="0.25">
      <c r="A1712" s="4">
        <f>TITRES_STAT!B1715</f>
        <v>44509</v>
      </c>
      <c r="B1712" s="2">
        <f>TITRES_STAT!D1715</f>
        <v>6.3973000000000004</v>
      </c>
      <c r="C1712" s="2">
        <f t="shared" si="205"/>
        <v>2.6000000000000689E-2</v>
      </c>
      <c r="D1712" s="2">
        <f t="shared" si="206"/>
        <v>6.392100000000001</v>
      </c>
      <c r="E1712" s="2">
        <f t="shared" si="208"/>
        <v>6.3738799999999998</v>
      </c>
      <c r="F1712" s="2">
        <f t="shared" si="209"/>
        <v>6.3654200000000021</v>
      </c>
      <c r="G1712" s="2">
        <f t="shared" si="203"/>
        <v>6.3538300000000003</v>
      </c>
      <c r="H1712" s="2">
        <f t="shared" si="207"/>
        <v>6.2811815000000051</v>
      </c>
      <c r="I1712" s="2">
        <f t="array" ref="I1712">SUMPRODUCT(B1696:B1715, (ROW(B1696:B1715)-ROW(B1696)+1)) / (20*21/2)</f>
        <v>6.3743347619047608</v>
      </c>
      <c r="J1712" s="2">
        <f t="shared" si="210"/>
        <v>6.3688458395649992</v>
      </c>
      <c r="K1712" s="2">
        <f t="shared" si="204"/>
        <v>6.3588338923230872</v>
      </c>
    </row>
    <row r="1713" spans="1:11" ht="13.5" x14ac:dyDescent="0.25">
      <c r="A1713" s="4">
        <f>TITRES_STAT!B1716</f>
        <v>44510</v>
      </c>
      <c r="B1713" s="2">
        <f>TITRES_STAT!D1716</f>
        <v>6.3756000000000004</v>
      </c>
      <c r="C1713" s="2">
        <f t="shared" si="205"/>
        <v>-2.1700000000000053E-2</v>
      </c>
      <c r="D1713" s="2">
        <f t="shared" si="206"/>
        <v>6.392100000000001</v>
      </c>
      <c r="E1713" s="2">
        <f t="shared" si="208"/>
        <v>6.3825500000000002</v>
      </c>
      <c r="F1713" s="2">
        <f t="shared" si="209"/>
        <v>6.3654200000000021</v>
      </c>
      <c r="G1713" s="2">
        <f t="shared" si="203"/>
        <v>6.3520960000000013</v>
      </c>
      <c r="H1713" s="2">
        <f t="shared" si="207"/>
        <v>6.2819785000000046</v>
      </c>
      <c r="I1713" s="2">
        <f t="array" ref="I1713">SUMPRODUCT(B1697:B1716, (ROW(B1697:B1716)-ROW(B1697)+1)) / (20*21/2)</f>
        <v>6.3768580952380951</v>
      </c>
      <c r="J1713" s="2">
        <f t="shared" si="210"/>
        <v>6.3694890929397605</v>
      </c>
      <c r="K1713" s="2">
        <f t="shared" si="204"/>
        <v>6.3594913867417899</v>
      </c>
    </row>
    <row r="1714" spans="1:11" ht="13.5" x14ac:dyDescent="0.25">
      <c r="A1714" s="4">
        <f>TITRES_STAT!B1717</f>
        <v>44511</v>
      </c>
      <c r="B1714" s="2">
        <f>TITRES_STAT!D1717</f>
        <v>6.3756000000000004</v>
      </c>
      <c r="C1714" s="2">
        <f t="shared" si="205"/>
        <v>0</v>
      </c>
      <c r="D1714" s="2">
        <f t="shared" si="206"/>
        <v>6.3790800000000001</v>
      </c>
      <c r="E1714" s="2">
        <f t="shared" si="208"/>
        <v>6.3868899999999993</v>
      </c>
      <c r="F1714" s="2">
        <f t="shared" si="209"/>
        <v>6.3656350000000019</v>
      </c>
      <c r="G1714" s="2">
        <f t="shared" ref="G1714:G1777" si="211">AVERAGE(B1665:B1714)</f>
        <v>6.3512280000000008</v>
      </c>
      <c r="H1714" s="2">
        <f t="shared" si="207"/>
        <v>6.2823525000000053</v>
      </c>
      <c r="I1714" s="2">
        <f t="array" ref="I1714">SUMPRODUCT(B1698:B1717, (ROW(B1698:B1717)-ROW(B1698)+1)) / (20*21/2)</f>
        <v>6.3792985714285715</v>
      </c>
      <c r="J1714" s="2">
        <f t="shared" si="210"/>
        <v>6.3700710840883543</v>
      </c>
      <c r="K1714" s="2">
        <f t="shared" si="204"/>
        <v>6.3601230970656415</v>
      </c>
    </row>
    <row r="1715" spans="1:11" ht="13.5" x14ac:dyDescent="0.25">
      <c r="A1715" s="4">
        <f>TITRES_STAT!B1718</f>
        <v>44512</v>
      </c>
      <c r="B1715" s="2">
        <f>TITRES_STAT!D1718</f>
        <v>6.3929999999999998</v>
      </c>
      <c r="C1715" s="2">
        <f t="shared" si="205"/>
        <v>1.7399999999999416E-2</v>
      </c>
      <c r="D1715" s="2">
        <f t="shared" si="206"/>
        <v>6.3825599999999998</v>
      </c>
      <c r="E1715" s="2">
        <f t="shared" si="208"/>
        <v>6.3890599999999997</v>
      </c>
      <c r="F1715" s="2">
        <f t="shared" si="209"/>
        <v>6.3665050000000019</v>
      </c>
      <c r="G1715" s="2">
        <f t="shared" si="211"/>
        <v>6.3515759999999997</v>
      </c>
      <c r="H1715" s="2">
        <f t="shared" si="207"/>
        <v>6.2828135000000058</v>
      </c>
      <c r="I1715" s="2">
        <f t="array" ref="I1715">SUMPRODUCT(B1699:B1718, (ROW(B1699:B1718)-ROW(B1699)+1)) / (20*21/2)</f>
        <v>6.3816561904761899</v>
      </c>
      <c r="J1715" s="2">
        <f t="shared" si="210"/>
        <v>6.3722547903656537</v>
      </c>
      <c r="K1715" s="2">
        <f t="shared" ref="K1715:K1778" si="212">$K$4*B1715+(1-$K$4)*K1714</f>
        <v>6.3614123873767925</v>
      </c>
    </row>
    <row r="1716" spans="1:11" ht="13.5" x14ac:dyDescent="0.25">
      <c r="A1716" s="4">
        <f>TITRES_STAT!B1719</f>
        <v>44515</v>
      </c>
      <c r="B1716" s="2">
        <f>TITRES_STAT!D1719</f>
        <v>6.3929999999999998</v>
      </c>
      <c r="C1716" s="2">
        <f t="shared" si="205"/>
        <v>0</v>
      </c>
      <c r="D1716" s="2">
        <f t="shared" si="206"/>
        <v>6.3868999999999998</v>
      </c>
      <c r="E1716" s="2">
        <f t="shared" si="208"/>
        <v>6.3908000000000005</v>
      </c>
      <c r="F1716" s="2">
        <f t="shared" si="209"/>
        <v>6.3673750000000009</v>
      </c>
      <c r="G1716" s="2">
        <f t="shared" si="211"/>
        <v>6.3519239999999995</v>
      </c>
      <c r="H1716" s="2">
        <f t="shared" si="207"/>
        <v>6.2832745000000054</v>
      </c>
      <c r="I1716" s="2">
        <f t="array" ref="I1716">SUMPRODUCT(B1700:B1719, (ROW(B1700:B1719)-ROW(B1700)+1)) / (20*21/2)</f>
        <v>6.3839104761904766</v>
      </c>
      <c r="J1716" s="2">
        <f t="shared" si="210"/>
        <v>6.3742305246165438</v>
      </c>
      <c r="K1716" s="2">
        <f t="shared" si="212"/>
        <v>6.3626511172835851</v>
      </c>
    </row>
    <row r="1717" spans="1:11" ht="13.5" x14ac:dyDescent="0.25">
      <c r="A1717" s="4">
        <f>TITRES_STAT!B1720</f>
        <v>44516</v>
      </c>
      <c r="B1717" s="2">
        <f>TITRES_STAT!D1720</f>
        <v>6.3929999999999998</v>
      </c>
      <c r="C1717" s="2">
        <f t="shared" si="205"/>
        <v>0</v>
      </c>
      <c r="D1717" s="2">
        <f t="shared" si="206"/>
        <v>6.3860400000000004</v>
      </c>
      <c r="E1717" s="2">
        <f t="shared" si="208"/>
        <v>6.3890700000000002</v>
      </c>
      <c r="F1717" s="2">
        <f t="shared" si="209"/>
        <v>6.3682450000000017</v>
      </c>
      <c r="G1717" s="2">
        <f t="shared" si="211"/>
        <v>6.3540059999999983</v>
      </c>
      <c r="H1717" s="2">
        <f t="shared" si="207"/>
        <v>6.283820000000004</v>
      </c>
      <c r="I1717" s="2">
        <f t="array" ref="I1717">SUMPRODUCT(B1701:B1720, (ROW(B1701:B1720)-ROW(B1701)+1)) / (20*21/2)</f>
        <v>6.3885376190476197</v>
      </c>
      <c r="J1717" s="2">
        <f t="shared" si="210"/>
        <v>6.3760180937006821</v>
      </c>
      <c r="K1717" s="2">
        <f t="shared" si="212"/>
        <v>6.3638412695469739</v>
      </c>
    </row>
    <row r="1718" spans="1:11" ht="13.5" x14ac:dyDescent="0.25">
      <c r="A1718" s="4">
        <f>TITRES_STAT!B1721</f>
        <v>44517</v>
      </c>
      <c r="B1718" s="2">
        <f>TITRES_STAT!D1721</f>
        <v>6.3929999999999998</v>
      </c>
      <c r="C1718" s="2">
        <f t="shared" si="205"/>
        <v>0</v>
      </c>
      <c r="D1718" s="2">
        <f t="shared" si="206"/>
        <v>6.3895200000000001</v>
      </c>
      <c r="E1718" s="2">
        <f t="shared" si="208"/>
        <v>6.3908100000000001</v>
      </c>
      <c r="F1718" s="2">
        <f t="shared" si="209"/>
        <v>6.3693300000000006</v>
      </c>
      <c r="G1718" s="2">
        <f t="shared" si="211"/>
        <v>6.3560879999999988</v>
      </c>
      <c r="H1718" s="2">
        <f t="shared" si="207"/>
        <v>6.2842810000000044</v>
      </c>
      <c r="I1718" s="2">
        <f t="array" ref="I1718">SUMPRODUCT(B1702:B1721, (ROW(B1702:B1721)-ROW(B1702)+1)) / (20*21/2)</f>
        <v>6.3886180952380949</v>
      </c>
      <c r="J1718" s="2">
        <f t="shared" si="210"/>
        <v>6.3776354181101409</v>
      </c>
      <c r="K1718" s="2">
        <f t="shared" si="212"/>
        <v>6.3649847491725824</v>
      </c>
    </row>
    <row r="1719" spans="1:11" ht="13.5" x14ac:dyDescent="0.25">
      <c r="A1719" s="4">
        <f>TITRES_STAT!B1722</f>
        <v>44518</v>
      </c>
      <c r="B1719" s="2">
        <f>TITRES_STAT!D1722</f>
        <v>6.3929999999999998</v>
      </c>
      <c r="C1719" s="2">
        <f t="shared" si="205"/>
        <v>0</v>
      </c>
      <c r="D1719" s="2">
        <f t="shared" si="206"/>
        <v>6.3929999999999998</v>
      </c>
      <c r="E1719" s="2">
        <f t="shared" si="208"/>
        <v>6.3860400000000004</v>
      </c>
      <c r="F1719" s="2">
        <f t="shared" si="209"/>
        <v>6.3704150000000004</v>
      </c>
      <c r="G1719" s="2">
        <f t="shared" si="211"/>
        <v>6.3566099999999972</v>
      </c>
      <c r="H1719" s="2">
        <f t="shared" si="207"/>
        <v>6.2847420000000049</v>
      </c>
      <c r="I1719" s="2">
        <f t="array" ref="I1719">SUMPRODUCT(B1703:B1722, (ROW(B1703:B1722)-ROW(B1703)+1)) / (20*21/2)</f>
        <v>6.3843585714285718</v>
      </c>
      <c r="J1719" s="2">
        <f t="shared" si="210"/>
        <v>6.3790987116234605</v>
      </c>
      <c r="K1719" s="2">
        <f t="shared" si="212"/>
        <v>6.3660833864599322</v>
      </c>
    </row>
    <row r="1720" spans="1:11" ht="13.5" x14ac:dyDescent="0.25">
      <c r="A1720" s="4">
        <f>TITRES_STAT!B1723</f>
        <v>44519</v>
      </c>
      <c r="B1720" s="2">
        <f>TITRES_STAT!D1723</f>
        <v>6.4189999999999996</v>
      </c>
      <c r="C1720" s="2">
        <f t="shared" si="205"/>
        <v>2.5999999999999801E-2</v>
      </c>
      <c r="D1720" s="2">
        <f t="shared" si="206"/>
        <v>6.3982000000000001</v>
      </c>
      <c r="E1720" s="2">
        <f t="shared" si="208"/>
        <v>6.3903799999999995</v>
      </c>
      <c r="F1720" s="2">
        <f t="shared" si="209"/>
        <v>6.3747550000000004</v>
      </c>
      <c r="G1720" s="2">
        <f t="shared" si="211"/>
        <v>6.3574779999999969</v>
      </c>
      <c r="H1720" s="2">
        <f t="shared" si="207"/>
        <v>6.2854390000000047</v>
      </c>
      <c r="I1720" s="2">
        <f t="array" ref="I1720">SUMPRODUCT(B1704:B1723, (ROW(B1704:B1723)-ROW(B1704)+1)) / (20*21/2)</f>
        <v>6.3881595238095237</v>
      </c>
      <c r="J1720" s="2">
        <f t="shared" si="210"/>
        <v>6.3828988343259887</v>
      </c>
      <c r="K1720" s="2">
        <f t="shared" si="212"/>
        <v>6.3681585477752298</v>
      </c>
    </row>
    <row r="1721" spans="1:11" ht="13.5" x14ac:dyDescent="0.25">
      <c r="A1721" s="4">
        <f>TITRES_STAT!B1724</f>
        <v>44522</v>
      </c>
      <c r="B1721" s="2">
        <f>TITRES_STAT!D1724</f>
        <v>6.3756000000000004</v>
      </c>
      <c r="C1721" s="2">
        <f t="shared" si="205"/>
        <v>-4.3399999999999217E-2</v>
      </c>
      <c r="D1721" s="2">
        <f t="shared" si="206"/>
        <v>6.3947199999999995</v>
      </c>
      <c r="E1721" s="2">
        <f t="shared" si="208"/>
        <v>6.3908100000000001</v>
      </c>
      <c r="F1721" s="2">
        <f t="shared" si="209"/>
        <v>6.3769250000000008</v>
      </c>
      <c r="G1721" s="2">
        <f t="shared" si="211"/>
        <v>6.3583459999999965</v>
      </c>
      <c r="H1721" s="2">
        <f t="shared" si="207"/>
        <v>6.285876500000005</v>
      </c>
      <c r="I1721" s="2">
        <f t="array" ref="I1721">SUMPRODUCT(B1705:B1724, (ROW(B1705:B1724)-ROW(B1705)+1)) / (20*21/2)</f>
        <v>6.3913409523809515</v>
      </c>
      <c r="J1721" s="2">
        <f t="shared" si="210"/>
        <v>6.3822037072473226</v>
      </c>
      <c r="K1721" s="2">
        <f t="shared" si="212"/>
        <v>6.3684503694311037</v>
      </c>
    </row>
    <row r="1722" spans="1:11" ht="13.5" x14ac:dyDescent="0.25">
      <c r="A1722" s="4">
        <f>TITRES_STAT!B1725</f>
        <v>44523</v>
      </c>
      <c r="B1722" s="2">
        <f>TITRES_STAT!D1725</f>
        <v>6.3322000000000003</v>
      </c>
      <c r="C1722" s="2">
        <f t="shared" si="205"/>
        <v>-4.3400000000000105E-2</v>
      </c>
      <c r="D1722" s="2">
        <f t="shared" si="206"/>
        <v>6.3825599999999998</v>
      </c>
      <c r="E1722" s="2">
        <f t="shared" si="208"/>
        <v>6.3842999999999996</v>
      </c>
      <c r="F1722" s="2">
        <f t="shared" si="209"/>
        <v>6.3790900000000006</v>
      </c>
      <c r="G1722" s="2">
        <f t="shared" si="211"/>
        <v>6.3574779999999969</v>
      </c>
      <c r="H1722" s="2">
        <f t="shared" si="207"/>
        <v>6.2864565000000034</v>
      </c>
      <c r="I1722" s="2">
        <f t="array" ref="I1722">SUMPRODUCT(B1706:B1725, (ROW(B1706:B1725)-ROW(B1706)+1)) / (20*21/2)</f>
        <v>6.3941090476190459</v>
      </c>
      <c r="J1722" s="2">
        <f t="shared" si="210"/>
        <v>6.3774414494142446</v>
      </c>
      <c r="K1722" s="2">
        <f t="shared" si="212"/>
        <v>6.3670287863161583</v>
      </c>
    </row>
    <row r="1723" spans="1:11" ht="13.5" x14ac:dyDescent="0.25">
      <c r="A1723" s="4">
        <f>TITRES_STAT!B1726</f>
        <v>44524</v>
      </c>
      <c r="B1723" s="2">
        <f>TITRES_STAT!D1726</f>
        <v>6.4189999999999996</v>
      </c>
      <c r="C1723" s="2">
        <f t="shared" si="205"/>
        <v>8.6799999999999322E-2</v>
      </c>
      <c r="D1723" s="2">
        <f t="shared" si="206"/>
        <v>6.3877600000000001</v>
      </c>
      <c r="E1723" s="2">
        <f t="shared" si="208"/>
        <v>6.3886399999999997</v>
      </c>
      <c r="F1723" s="2">
        <f t="shared" si="209"/>
        <v>6.3855950000000004</v>
      </c>
      <c r="G1723" s="2">
        <f t="shared" si="211"/>
        <v>6.3592139999999961</v>
      </c>
      <c r="H1723" s="2">
        <f t="shared" si="207"/>
        <v>6.2874705000000048</v>
      </c>
      <c r="I1723" s="2">
        <f t="array" ref="I1723">SUMPRODUCT(B1707:B1726, (ROW(B1707:B1726)-ROW(B1707)+1)) / (20*21/2)</f>
        <v>6.3966499999999993</v>
      </c>
      <c r="J1723" s="2">
        <f t="shared" si="210"/>
        <v>6.3813994066128883</v>
      </c>
      <c r="K1723" s="2">
        <f t="shared" si="212"/>
        <v>6.3690668731272897</v>
      </c>
    </row>
    <row r="1724" spans="1:11" ht="13.5" x14ac:dyDescent="0.25">
      <c r="A1724" s="4">
        <f>TITRES_STAT!B1727</f>
        <v>44525</v>
      </c>
      <c r="B1724" s="2">
        <f>TITRES_STAT!D1727</f>
        <v>6.4189999999999996</v>
      </c>
      <c r="C1724" s="2">
        <f t="shared" si="205"/>
        <v>0</v>
      </c>
      <c r="D1724" s="2">
        <f t="shared" si="206"/>
        <v>6.3929600000000004</v>
      </c>
      <c r="E1724" s="2">
        <f t="shared" si="208"/>
        <v>6.3929799999999997</v>
      </c>
      <c r="F1724" s="2">
        <f t="shared" si="209"/>
        <v>6.3899349999999995</v>
      </c>
      <c r="G1724" s="2">
        <f t="shared" si="211"/>
        <v>6.3618159999999957</v>
      </c>
      <c r="H1724" s="2">
        <f t="shared" si="207"/>
        <v>6.2884845000000045</v>
      </c>
      <c r="I1724" s="2">
        <f t="array" ref="I1724">SUMPRODUCT(B1708:B1727, (ROW(B1708:B1727)-ROW(B1708)+1)) / (20*21/2)</f>
        <v>6.3989842857142865</v>
      </c>
      <c r="J1724" s="2">
        <f t="shared" si="210"/>
        <v>6.3849804155068988</v>
      </c>
      <c r="K1724" s="2">
        <f t="shared" si="212"/>
        <v>6.3710250349654354</v>
      </c>
    </row>
    <row r="1725" spans="1:11" ht="13.5" x14ac:dyDescent="0.25">
      <c r="A1725" s="4">
        <f>TITRES_STAT!B1728</f>
        <v>44526</v>
      </c>
      <c r="B1725" s="2">
        <f>TITRES_STAT!D1728</f>
        <v>6.4189999999999996</v>
      </c>
      <c r="C1725" s="2">
        <f t="shared" si="205"/>
        <v>0</v>
      </c>
      <c r="D1725" s="2">
        <f t="shared" si="206"/>
        <v>6.3929600000000004</v>
      </c>
      <c r="E1725" s="2">
        <f t="shared" si="208"/>
        <v>6.3955799999999989</v>
      </c>
      <c r="F1725" s="2">
        <f t="shared" si="209"/>
        <v>6.3923199999999998</v>
      </c>
      <c r="G1725" s="2">
        <f t="shared" si="211"/>
        <v>6.3648519999999964</v>
      </c>
      <c r="H1725" s="2">
        <f t="shared" si="207"/>
        <v>6.2894985000000041</v>
      </c>
      <c r="I1725" s="2">
        <f t="array" ref="I1725">SUMPRODUCT(B1709:B1728, (ROW(B1709:B1728)-ROW(B1709)+1)) / (20*21/2)</f>
        <v>6.4008580952380942</v>
      </c>
      <c r="J1725" s="2">
        <f t="shared" si="210"/>
        <v>6.3882203759348135</v>
      </c>
      <c r="K1725" s="2">
        <f t="shared" si="212"/>
        <v>6.3729064061432616</v>
      </c>
    </row>
    <row r="1726" spans="1:11" ht="13.5" x14ac:dyDescent="0.25">
      <c r="A1726" s="4">
        <f>TITRES_STAT!B1729</f>
        <v>44529</v>
      </c>
      <c r="B1726" s="2">
        <f>TITRES_STAT!D1729</f>
        <v>6.4189999999999996</v>
      </c>
      <c r="C1726" s="2">
        <f t="shared" si="205"/>
        <v>0</v>
      </c>
      <c r="D1726" s="2">
        <f t="shared" si="206"/>
        <v>6.4016400000000004</v>
      </c>
      <c r="E1726" s="2">
        <f t="shared" si="208"/>
        <v>6.3981799999999982</v>
      </c>
      <c r="F1726" s="2">
        <f t="shared" si="209"/>
        <v>6.3944899999999993</v>
      </c>
      <c r="G1726" s="2">
        <f t="shared" si="211"/>
        <v>6.3657199999999969</v>
      </c>
      <c r="H1726" s="2">
        <f t="shared" si="207"/>
        <v>6.2905125000000046</v>
      </c>
      <c r="I1726" s="2">
        <f t="array" ref="I1726">SUMPRODUCT(B1710:B1729, (ROW(B1710:B1729)-ROW(B1710)+1)) / (20*21/2)</f>
        <v>6.4021366666666664</v>
      </c>
      <c r="J1726" s="2">
        <f t="shared" si="210"/>
        <v>6.3911517687029269</v>
      </c>
      <c r="K1726" s="2">
        <f t="shared" si="212"/>
        <v>6.3747139980592129</v>
      </c>
    </row>
    <row r="1727" spans="1:11" ht="13.5" x14ac:dyDescent="0.25">
      <c r="A1727" s="4">
        <f>TITRES_STAT!B1730</f>
        <v>44530</v>
      </c>
      <c r="B1727" s="2">
        <f>TITRES_STAT!D1730</f>
        <v>6.4189999999999996</v>
      </c>
      <c r="C1727" s="2">
        <f t="shared" si="205"/>
        <v>0</v>
      </c>
      <c r="D1727" s="2">
        <f t="shared" si="206"/>
        <v>6.4189999999999996</v>
      </c>
      <c r="E1727" s="2">
        <f t="shared" si="208"/>
        <v>6.4007799999999992</v>
      </c>
      <c r="F1727" s="2">
        <f t="shared" si="209"/>
        <v>6.3949249999999989</v>
      </c>
      <c r="G1727" s="2">
        <f t="shared" si="211"/>
        <v>6.3670219999999969</v>
      </c>
      <c r="H1727" s="2">
        <f t="shared" si="207"/>
        <v>6.2915475000000045</v>
      </c>
      <c r="I1727" s="2">
        <f t="array" ref="I1727">SUMPRODUCT(B1711:B1730, (ROW(B1711:B1730)-ROW(B1711)+1)) / (20*21/2)</f>
        <v>6.4039695238095238</v>
      </c>
      <c r="J1727" s="2">
        <f t="shared" si="210"/>
        <v>6.3938039812074106</v>
      </c>
      <c r="K1727" s="2">
        <f t="shared" si="212"/>
        <v>6.3764507040176754</v>
      </c>
    </row>
    <row r="1728" spans="1:11" ht="13.5" x14ac:dyDescent="0.25">
      <c r="A1728" s="4">
        <f>TITRES_STAT!B1731</f>
        <v>44531</v>
      </c>
      <c r="B1728" s="2">
        <f>TITRES_STAT!D1731</f>
        <v>6.4146000000000001</v>
      </c>
      <c r="C1728" s="2">
        <f t="shared" si="205"/>
        <v>-4.3999999999995154E-3</v>
      </c>
      <c r="D1728" s="2">
        <f t="shared" si="206"/>
        <v>6.4181199999999992</v>
      </c>
      <c r="E1728" s="2">
        <f t="shared" si="208"/>
        <v>6.4029399999999983</v>
      </c>
      <c r="F1728" s="2">
        <f t="shared" si="209"/>
        <v>6.3968749999999996</v>
      </c>
      <c r="G1728" s="2">
        <f t="shared" si="211"/>
        <v>6.3683219999999983</v>
      </c>
      <c r="H1728" s="2">
        <f t="shared" si="207"/>
        <v>6.2925605000000049</v>
      </c>
      <c r="I1728" s="2">
        <f t="array" ref="I1728">SUMPRODUCT(B1712:B1731, (ROW(B1712:B1731)-ROW(B1712)+1)) / (20*21/2)</f>
        <v>6.4019023809523805</v>
      </c>
      <c r="J1728" s="2">
        <f t="shared" si="210"/>
        <v>6.3957845544257523</v>
      </c>
      <c r="K1728" s="2">
        <f t="shared" si="212"/>
        <v>6.3779467548405115</v>
      </c>
    </row>
    <row r="1729" spans="1:11" ht="13.5" x14ac:dyDescent="0.25">
      <c r="A1729" s="4">
        <f>TITRES_STAT!B1732</f>
        <v>44532</v>
      </c>
      <c r="B1729" s="2">
        <f>TITRES_STAT!D1732</f>
        <v>6.4103000000000003</v>
      </c>
      <c r="C1729" s="2">
        <f t="shared" si="205"/>
        <v>-4.2999999999997485E-3</v>
      </c>
      <c r="D1729" s="2">
        <f t="shared" si="206"/>
        <v>6.4163799999999993</v>
      </c>
      <c r="E1729" s="2">
        <f t="shared" si="208"/>
        <v>6.4046700000000003</v>
      </c>
      <c r="F1729" s="2">
        <f t="shared" si="209"/>
        <v>6.3953550000000003</v>
      </c>
      <c r="G1729" s="2">
        <f t="shared" si="211"/>
        <v>6.3691899999999988</v>
      </c>
      <c r="H1729" s="2">
        <f t="shared" si="207"/>
        <v>6.2935310000000042</v>
      </c>
      <c r="I1729" s="2">
        <f t="array" ref="I1729">SUMPRODUCT(B1713:B1732, (ROW(B1713:B1732)-ROW(B1713)+1)) / (20*21/2)</f>
        <v>6.3956814285714287</v>
      </c>
      <c r="J1729" s="2">
        <f t="shared" si="210"/>
        <v>6.3971669778137761</v>
      </c>
      <c r="K1729" s="2">
        <f t="shared" si="212"/>
        <v>6.3792155095526484</v>
      </c>
    </row>
    <row r="1730" spans="1:11" ht="13.5" x14ac:dyDescent="0.25">
      <c r="A1730" s="4">
        <f>TITRES_STAT!B1733</f>
        <v>44533</v>
      </c>
      <c r="B1730" s="2">
        <f>TITRES_STAT!D1733</f>
        <v>6.4146000000000001</v>
      </c>
      <c r="C1730" s="2">
        <f t="shared" si="205"/>
        <v>4.2999999999997485E-3</v>
      </c>
      <c r="D1730" s="2">
        <f t="shared" si="206"/>
        <v>6.4154999999999998</v>
      </c>
      <c r="E1730" s="2">
        <f t="shared" si="208"/>
        <v>6.4042300000000001</v>
      </c>
      <c r="F1730" s="2">
        <f t="shared" si="209"/>
        <v>6.3973050000000002</v>
      </c>
      <c r="G1730" s="2">
        <f t="shared" si="211"/>
        <v>6.3716179999999998</v>
      </c>
      <c r="H1730" s="2">
        <f t="shared" si="207"/>
        <v>6.2945230000000052</v>
      </c>
      <c r="I1730" s="2">
        <f t="array" ref="I1730">SUMPRODUCT(B1714:B1733, (ROW(B1714:B1733)-ROW(B1714)+1)) / (20*21/2)</f>
        <v>6.3976180952380943</v>
      </c>
      <c r="J1730" s="2">
        <f t="shared" si="210"/>
        <v>6.3988272656410352</v>
      </c>
      <c r="K1730" s="2">
        <f t="shared" si="212"/>
        <v>6.3806031366290146</v>
      </c>
    </row>
    <row r="1731" spans="1:11" ht="13.5" x14ac:dyDescent="0.25">
      <c r="A1731" s="4">
        <f>TITRES_STAT!B1734</f>
        <v>44536</v>
      </c>
      <c r="B1731" s="2">
        <f>TITRES_STAT!D1734</f>
        <v>6.3756000000000004</v>
      </c>
      <c r="C1731" s="2">
        <f t="shared" si="205"/>
        <v>-3.8999999999999702E-2</v>
      </c>
      <c r="D1731" s="2">
        <f t="shared" si="206"/>
        <v>6.4068200000000006</v>
      </c>
      <c r="E1731" s="2">
        <f t="shared" si="208"/>
        <v>6.4042300000000001</v>
      </c>
      <c r="F1731" s="2">
        <f t="shared" si="209"/>
        <v>6.3975199999999992</v>
      </c>
      <c r="G1731" s="2">
        <f t="shared" si="211"/>
        <v>6.3732660000000001</v>
      </c>
      <c r="H1731" s="2">
        <f t="shared" si="207"/>
        <v>6.2953200000000047</v>
      </c>
      <c r="I1731" s="2">
        <f t="array" ref="I1731">SUMPRODUCT(B1715:B1734, (ROW(B1715:B1734)-ROW(B1715)+1)) / (20*21/2)</f>
        <v>6.3989595238095243</v>
      </c>
      <c r="J1731" s="2">
        <f t="shared" si="210"/>
        <v>6.3966151451037936</v>
      </c>
      <c r="K1731" s="2">
        <f t="shared" si="212"/>
        <v>6.3804069351925827</v>
      </c>
    </row>
    <row r="1732" spans="1:11" ht="13.5" x14ac:dyDescent="0.25">
      <c r="A1732" s="4">
        <f>TITRES_STAT!B1735</f>
        <v>44537</v>
      </c>
      <c r="B1732" s="2">
        <f>TITRES_STAT!D1735</f>
        <v>6.3322000000000003</v>
      </c>
      <c r="C1732" s="2">
        <f t="shared" ref="C1732:C1795" si="213">B1732-B1731</f>
        <v>-4.3400000000000105E-2</v>
      </c>
      <c r="D1732" s="2">
        <f t="shared" si="206"/>
        <v>6.3894599999999997</v>
      </c>
      <c r="E1732" s="2">
        <f t="shared" si="208"/>
        <v>6.4042300000000001</v>
      </c>
      <c r="F1732" s="2">
        <f t="shared" si="209"/>
        <v>6.3942650000000008</v>
      </c>
      <c r="G1732" s="2">
        <f t="shared" si="211"/>
        <v>6.3736999999999986</v>
      </c>
      <c r="H1732" s="2">
        <f t="shared" si="207"/>
        <v>6.295900000000004</v>
      </c>
      <c r="I1732" s="2">
        <f t="array" ref="I1732">SUMPRODUCT(B1716:B1735, (ROW(B1716:B1735)-ROW(B1716)+1)) / (20*21/2)</f>
        <v>6.4001357142857138</v>
      </c>
      <c r="J1732" s="2">
        <f t="shared" si="210"/>
        <v>6.390480369379623</v>
      </c>
      <c r="K1732" s="2">
        <f t="shared" si="212"/>
        <v>6.3785164671458148</v>
      </c>
    </row>
    <row r="1733" spans="1:11" ht="13.5" x14ac:dyDescent="0.25">
      <c r="A1733" s="4">
        <f>TITRES_STAT!B1736</f>
        <v>44538</v>
      </c>
      <c r="B1733" s="2">
        <f>TITRES_STAT!D1736</f>
        <v>6.4146000000000001</v>
      </c>
      <c r="C1733" s="2">
        <f t="shared" si="213"/>
        <v>8.2399999999999807E-2</v>
      </c>
      <c r="D1733" s="2">
        <f t="shared" si="206"/>
        <v>6.3894599999999997</v>
      </c>
      <c r="E1733" s="2">
        <f t="shared" si="208"/>
        <v>6.403789999999999</v>
      </c>
      <c r="F1733" s="2">
        <f t="shared" si="209"/>
        <v>6.3962149999999998</v>
      </c>
      <c r="G1733" s="2">
        <f t="shared" si="211"/>
        <v>6.3757819999999992</v>
      </c>
      <c r="H1733" s="2">
        <f t="shared" si="207"/>
        <v>6.2968920000000033</v>
      </c>
      <c r="I1733" s="2">
        <f t="array" ref="I1733">SUMPRODUCT(B1717:B1736, (ROW(B1717:B1736)-ROW(B1717)+1)) / (20*21/2)</f>
        <v>6.4020580952380959</v>
      </c>
      <c r="J1733" s="2">
        <f t="shared" si="210"/>
        <v>6.3927774770577539</v>
      </c>
      <c r="K1733" s="2">
        <f t="shared" si="212"/>
        <v>6.3799315076499008</v>
      </c>
    </row>
    <row r="1734" spans="1:11" ht="13.5" x14ac:dyDescent="0.25">
      <c r="A1734" s="4">
        <f>TITRES_STAT!B1737</f>
        <v>44539</v>
      </c>
      <c r="B1734" s="2">
        <f>TITRES_STAT!D1737</f>
        <v>6.4103000000000003</v>
      </c>
      <c r="C1734" s="2">
        <f t="shared" si="213"/>
        <v>-4.2999999999997485E-3</v>
      </c>
      <c r="D1734" s="2">
        <f t="shared" si="206"/>
        <v>6.3894599999999997</v>
      </c>
      <c r="E1734" s="2">
        <f t="shared" si="208"/>
        <v>6.4029199999999999</v>
      </c>
      <c r="F1734" s="2">
        <f t="shared" si="209"/>
        <v>6.3979499999999998</v>
      </c>
      <c r="G1734" s="2">
        <f t="shared" si="211"/>
        <v>6.3769960000000001</v>
      </c>
      <c r="H1734" s="2">
        <f t="shared" si="207"/>
        <v>6.2978625000000035</v>
      </c>
      <c r="I1734" s="2">
        <f t="array" ref="I1734">SUMPRODUCT(B1718:B1737, (ROW(B1718:B1737)-ROW(B1718)+1)) / (20*21/2)</f>
        <v>6.3984852380952368</v>
      </c>
      <c r="J1734" s="2">
        <f t="shared" si="210"/>
        <v>6.3944462887665399</v>
      </c>
      <c r="K1734" s="2">
        <f t="shared" si="212"/>
        <v>6.3811224289185322</v>
      </c>
    </row>
    <row r="1735" spans="1:11" ht="13.5" x14ac:dyDescent="0.25">
      <c r="A1735" s="4">
        <f>TITRES_STAT!B1738</f>
        <v>44540</v>
      </c>
      <c r="B1735" s="2">
        <f>TITRES_STAT!D1738</f>
        <v>6.4103000000000003</v>
      </c>
      <c r="C1735" s="2">
        <f t="shared" si="213"/>
        <v>0</v>
      </c>
      <c r="D1735" s="2">
        <f t="shared" ref="D1735:D1798" si="214">AVERAGE(B1731:B1735)</f>
        <v>6.3885999999999994</v>
      </c>
      <c r="E1735" s="2">
        <f t="shared" si="208"/>
        <v>6.40205</v>
      </c>
      <c r="F1735" s="2">
        <f t="shared" si="209"/>
        <v>6.3988150000000008</v>
      </c>
      <c r="G1735" s="2">
        <f t="shared" si="211"/>
        <v>6.3776900000000012</v>
      </c>
      <c r="H1735" s="2">
        <f t="shared" si="207"/>
        <v>6.2988330000000028</v>
      </c>
      <c r="I1735" s="2">
        <f t="array" ref="I1735">SUMPRODUCT(B1719:B1738, (ROW(B1719:B1738)-ROW(B1719)+1)) / (20*21/2)</f>
        <v>6.3950571428571417</v>
      </c>
      <c r="J1735" s="2">
        <f t="shared" si="210"/>
        <v>6.3959561660268696</v>
      </c>
      <c r="K1735" s="2">
        <f t="shared" si="212"/>
        <v>6.3822666473923153</v>
      </c>
    </row>
    <row r="1736" spans="1:11" ht="13.5" x14ac:dyDescent="0.25">
      <c r="A1736" s="4">
        <f>TITRES_STAT!B1739</f>
        <v>44543</v>
      </c>
      <c r="B1736" s="2">
        <f>TITRES_STAT!D1739</f>
        <v>6.4189999999999996</v>
      </c>
      <c r="C1736" s="2">
        <f t="shared" si="213"/>
        <v>8.6999999999992639E-3</v>
      </c>
      <c r="D1736" s="2">
        <f t="shared" si="214"/>
        <v>6.3972800000000003</v>
      </c>
      <c r="E1736" s="2">
        <f t="shared" si="208"/>
        <v>6.40205</v>
      </c>
      <c r="F1736" s="2">
        <f t="shared" si="209"/>
        <v>6.4001150000000013</v>
      </c>
      <c r="G1736" s="2">
        <f t="shared" si="211"/>
        <v>6.3785580000000017</v>
      </c>
      <c r="H1736" s="2">
        <f t="shared" si="207"/>
        <v>6.2998470000000033</v>
      </c>
      <c r="I1736" s="2">
        <f t="array" ref="I1736">SUMPRODUCT(B1720:B1739, (ROW(B1720:B1739)-ROW(B1720)+1)) / (20*21/2)</f>
        <v>6.3967261904761905</v>
      </c>
      <c r="J1736" s="2">
        <f t="shared" si="210"/>
        <v>6.3981508168814534</v>
      </c>
      <c r="K1736" s="2">
        <f t="shared" si="212"/>
        <v>6.3837071710239899</v>
      </c>
    </row>
    <row r="1737" spans="1:11" ht="13.5" x14ac:dyDescent="0.25">
      <c r="A1737" s="4">
        <f>TITRES_STAT!B1740</f>
        <v>44544</v>
      </c>
      <c r="B1737" s="2">
        <f>TITRES_STAT!D1740</f>
        <v>6.3625999999999996</v>
      </c>
      <c r="C1737" s="2">
        <f t="shared" si="213"/>
        <v>-5.6400000000000006E-2</v>
      </c>
      <c r="D1737" s="2">
        <f t="shared" si="214"/>
        <v>6.4033599999999993</v>
      </c>
      <c r="E1737" s="2">
        <f t="shared" si="208"/>
        <v>6.3964099999999995</v>
      </c>
      <c r="F1737" s="2">
        <f t="shared" si="209"/>
        <v>6.3985950000000003</v>
      </c>
      <c r="G1737" s="2">
        <f t="shared" si="211"/>
        <v>6.3787320000000012</v>
      </c>
      <c r="H1737" s="2">
        <f t="shared" si="207"/>
        <v>6.3005790000000035</v>
      </c>
      <c r="I1737" s="2">
        <f t="array" ref="I1737">SUMPRODUCT(B1721:B1740, (ROW(B1721:B1740)-ROW(B1721)+1)) / (20*21/2)</f>
        <v>6.3987114285714295</v>
      </c>
      <c r="J1737" s="2">
        <f t="shared" si="210"/>
        <v>6.3947650247975059</v>
      </c>
      <c r="K1737" s="2">
        <f t="shared" si="212"/>
        <v>6.3828794388269712</v>
      </c>
    </row>
    <row r="1738" spans="1:11" ht="13.5" x14ac:dyDescent="0.25">
      <c r="A1738" s="4">
        <f>TITRES_STAT!B1741</f>
        <v>44545</v>
      </c>
      <c r="B1738" s="2">
        <f>TITRES_STAT!D1741</f>
        <v>6.3625999999999996</v>
      </c>
      <c r="C1738" s="2">
        <f t="shared" si="213"/>
        <v>0</v>
      </c>
      <c r="D1738" s="2">
        <f t="shared" si="214"/>
        <v>6.3929600000000004</v>
      </c>
      <c r="E1738" s="2">
        <f t="shared" si="208"/>
        <v>6.3912099999999992</v>
      </c>
      <c r="F1738" s="2">
        <f t="shared" si="209"/>
        <v>6.3970750000000001</v>
      </c>
      <c r="G1738" s="2">
        <f t="shared" si="211"/>
        <v>6.3793400000000009</v>
      </c>
      <c r="H1738" s="2">
        <f t="shared" ref="H1738:H1801" si="215">AVERAGE(B1539:B1738)</f>
        <v>6.3013530000000033</v>
      </c>
      <c r="I1738" s="2">
        <f t="array" ref="I1738">SUMPRODUCT(B1722:B1741, (ROW(B1722:B1741)-ROW(B1722)+1)) / (20*21/2)</f>
        <v>6.3965633333333329</v>
      </c>
      <c r="J1738" s="2">
        <f t="shared" si="210"/>
        <v>6.391701689102506</v>
      </c>
      <c r="K1738" s="2">
        <f t="shared" si="212"/>
        <v>6.3820841667161101</v>
      </c>
    </row>
    <row r="1739" spans="1:11" ht="13.5" x14ac:dyDescent="0.25">
      <c r="A1739" s="4">
        <f>TITRES_STAT!B1742</f>
        <v>44546</v>
      </c>
      <c r="B1739" s="2">
        <f>TITRES_STAT!D1742</f>
        <v>6.4146000000000001</v>
      </c>
      <c r="C1739" s="2">
        <f t="shared" si="213"/>
        <v>5.200000000000049E-2</v>
      </c>
      <c r="D1739" s="2">
        <f t="shared" si="214"/>
        <v>6.3938199999999998</v>
      </c>
      <c r="E1739" s="2">
        <f t="shared" si="208"/>
        <v>6.3916399999999998</v>
      </c>
      <c r="F1739" s="2">
        <f t="shared" si="209"/>
        <v>6.398155</v>
      </c>
      <c r="G1739" s="2">
        <f t="shared" si="211"/>
        <v>6.3814220000000015</v>
      </c>
      <c r="H1739" s="2">
        <f t="shared" si="215"/>
        <v>6.3023450000000034</v>
      </c>
      <c r="I1739" s="2">
        <f t="array" ref="I1739">SUMPRODUCT(B1723:B1742, (ROW(B1723:B1742)-ROW(B1723)+1)) / (20*21/2)</f>
        <v>6.3985485714285719</v>
      </c>
      <c r="J1739" s="2">
        <f t="shared" si="210"/>
        <v>6.3938824806165524</v>
      </c>
      <c r="K1739" s="2">
        <f t="shared" si="212"/>
        <v>6.3833592974331257</v>
      </c>
    </row>
    <row r="1740" spans="1:11" ht="13.5" x14ac:dyDescent="0.25">
      <c r="A1740" s="4">
        <f>TITRES_STAT!B1743</f>
        <v>44550</v>
      </c>
      <c r="B1740" s="2">
        <f>TITRES_STAT!D1743</f>
        <v>6.4189999999999996</v>
      </c>
      <c r="C1740" s="2">
        <f t="shared" si="213"/>
        <v>4.3999999999995154E-3</v>
      </c>
      <c r="D1740" s="2">
        <f t="shared" si="214"/>
        <v>6.3955599999999997</v>
      </c>
      <c r="E1740" s="2">
        <f t="shared" ref="E1740:E1803" si="216">AVERAGE(B1731:B1740)</f>
        <v>6.3920799999999991</v>
      </c>
      <c r="F1740" s="2">
        <f t="shared" si="209"/>
        <v>6.3981550000000009</v>
      </c>
      <c r="G1740" s="2">
        <f t="shared" si="211"/>
        <v>6.3827240000000014</v>
      </c>
      <c r="H1740" s="2">
        <f t="shared" si="215"/>
        <v>6.3033380000000045</v>
      </c>
      <c r="I1740" s="2">
        <f t="array" ref="I1740">SUMPRODUCT(B1724:B1743, (ROW(B1724:B1743)-ROW(B1724)+1)) / (20*21/2)</f>
        <v>6.4005299999999998</v>
      </c>
      <c r="J1740" s="2">
        <f t="shared" si="210"/>
        <v>6.3962746253197382</v>
      </c>
      <c r="K1740" s="2">
        <f t="shared" si="212"/>
        <v>6.3847569720435917</v>
      </c>
    </row>
    <row r="1741" spans="1:11" ht="13.5" x14ac:dyDescent="0.25">
      <c r="A1741" s="4">
        <f>TITRES_STAT!B1744</f>
        <v>44551</v>
      </c>
      <c r="B1741" s="2">
        <f>TITRES_STAT!D1744</f>
        <v>6.3756000000000004</v>
      </c>
      <c r="C1741" s="2">
        <f t="shared" si="213"/>
        <v>-4.3399999999999217E-2</v>
      </c>
      <c r="D1741" s="2">
        <f t="shared" si="214"/>
        <v>6.3868800000000006</v>
      </c>
      <c r="E1741" s="2">
        <f t="shared" si="216"/>
        <v>6.3920799999999991</v>
      </c>
      <c r="F1741" s="2">
        <f t="shared" si="209"/>
        <v>6.398155</v>
      </c>
      <c r="G1741" s="2">
        <f t="shared" si="211"/>
        <v>6.3831580000000017</v>
      </c>
      <c r="H1741" s="2">
        <f t="shared" si="215"/>
        <v>6.3045580000000054</v>
      </c>
      <c r="I1741" s="2">
        <f t="array" ref="I1741">SUMPRODUCT(B1725:B1744, (ROW(B1725:B1744)-ROW(B1725)+1)) / (20*21/2)</f>
        <v>6.4024909523809521</v>
      </c>
      <c r="J1741" s="2">
        <f t="shared" si="210"/>
        <v>6.3943056133845246</v>
      </c>
      <c r="K1741" s="2">
        <f t="shared" si="212"/>
        <v>6.3843978751007056</v>
      </c>
    </row>
    <row r="1742" spans="1:11" ht="13.5" x14ac:dyDescent="0.25">
      <c r="A1742" s="4">
        <f>TITRES_STAT!B1745</f>
        <v>44552</v>
      </c>
      <c r="B1742" s="2">
        <f>TITRES_STAT!D1745</f>
        <v>6.4189999999999996</v>
      </c>
      <c r="C1742" s="2">
        <f t="shared" si="213"/>
        <v>4.3399999999999217E-2</v>
      </c>
      <c r="D1742" s="2">
        <f t="shared" si="214"/>
        <v>6.3981600000000007</v>
      </c>
      <c r="E1742" s="2">
        <f t="shared" si="216"/>
        <v>6.40076</v>
      </c>
      <c r="F1742" s="2">
        <f t="shared" si="209"/>
        <v>6.402495</v>
      </c>
      <c r="G1742" s="2">
        <f t="shared" si="211"/>
        <v>6.3840260000000013</v>
      </c>
      <c r="H1742" s="2">
        <f t="shared" si="215"/>
        <v>6.3055720000000068</v>
      </c>
      <c r="I1742" s="2">
        <f t="array" ref="I1742">SUMPRODUCT(B1726:B1745, (ROW(B1726:B1745)-ROW(B1726)+1)) / (20*21/2)</f>
        <v>6.4052600000000002</v>
      </c>
      <c r="J1742" s="2">
        <f t="shared" si="210"/>
        <v>6.3966574597288561</v>
      </c>
      <c r="K1742" s="2">
        <f t="shared" si="212"/>
        <v>6.3857548211751887</v>
      </c>
    </row>
    <row r="1743" spans="1:11" ht="13.5" x14ac:dyDescent="0.25">
      <c r="A1743" s="4">
        <f>TITRES_STAT!B1746</f>
        <v>44553</v>
      </c>
      <c r="B1743" s="2">
        <f>TITRES_STAT!D1746</f>
        <v>6.4233000000000002</v>
      </c>
      <c r="C1743" s="2">
        <f t="shared" si="213"/>
        <v>4.3000000000006366E-3</v>
      </c>
      <c r="D1743" s="2">
        <f t="shared" si="214"/>
        <v>6.4103000000000012</v>
      </c>
      <c r="E1743" s="2">
        <f t="shared" si="216"/>
        <v>6.4016299999999999</v>
      </c>
      <c r="F1743" s="2">
        <f t="shared" si="209"/>
        <v>6.4027100000000008</v>
      </c>
      <c r="G1743" s="2">
        <f t="shared" si="211"/>
        <v>6.3849800000000014</v>
      </c>
      <c r="H1743" s="2">
        <f t="shared" si="215"/>
        <v>6.3065015000000066</v>
      </c>
      <c r="I1743" s="2">
        <f t="array" ref="I1743">SUMPRODUCT(B1727:B1746, (ROW(B1727:B1746)-ROW(B1727)+1)) / (20*21/2)</f>
        <v>6.4030052380952371</v>
      </c>
      <c r="J1743" s="2">
        <f t="shared" si="210"/>
        <v>6.3991948445165843</v>
      </c>
      <c r="K1743" s="2">
        <f t="shared" si="212"/>
        <v>6.3872271811291021</v>
      </c>
    </row>
    <row r="1744" spans="1:11" ht="13.5" x14ac:dyDescent="0.25">
      <c r="A1744" s="4">
        <f>TITRES_STAT!B1747</f>
        <v>44554</v>
      </c>
      <c r="B1744" s="2">
        <f>TITRES_STAT!D1747</f>
        <v>6.4233000000000002</v>
      </c>
      <c r="C1744" s="2">
        <f t="shared" si="213"/>
        <v>0</v>
      </c>
      <c r="D1744" s="2">
        <f t="shared" si="214"/>
        <v>6.4120400000000002</v>
      </c>
      <c r="E1744" s="2">
        <f t="shared" si="216"/>
        <v>6.4029299999999996</v>
      </c>
      <c r="F1744" s="2">
        <f t="shared" si="209"/>
        <v>6.4029250000000006</v>
      </c>
      <c r="G1744" s="2">
        <f t="shared" si="211"/>
        <v>6.3860200000000011</v>
      </c>
      <c r="H1744" s="2">
        <f t="shared" si="215"/>
        <v>6.3075370000000044</v>
      </c>
      <c r="I1744" s="2">
        <f t="array" ref="I1744">SUMPRODUCT(B1728:B1747, (ROW(B1728:B1747)-ROW(B1728)+1)) / (20*21/2)</f>
        <v>6.4005271428571424</v>
      </c>
      <c r="J1744" s="2">
        <f t="shared" si="210"/>
        <v>6.4014905736102428</v>
      </c>
      <c r="K1744" s="2">
        <f t="shared" si="212"/>
        <v>6.3886418014769806</v>
      </c>
    </row>
    <row r="1745" spans="1:11" ht="13.5" x14ac:dyDescent="0.25">
      <c r="A1745" s="4">
        <f>TITRES_STAT!B1748</f>
        <v>44557</v>
      </c>
      <c r="B1745" s="2">
        <f>TITRES_STAT!D1748</f>
        <v>6.4320000000000004</v>
      </c>
      <c r="C1745" s="2">
        <f t="shared" si="213"/>
        <v>8.7000000000001521E-3</v>
      </c>
      <c r="D1745" s="2">
        <f t="shared" si="214"/>
        <v>6.4146400000000003</v>
      </c>
      <c r="E1745" s="2">
        <f t="shared" si="216"/>
        <v>6.4050999999999991</v>
      </c>
      <c r="F1745" s="2">
        <f t="shared" si="209"/>
        <v>6.4035749999999991</v>
      </c>
      <c r="G1745" s="2">
        <f t="shared" si="211"/>
        <v>6.3871480000000016</v>
      </c>
      <c r="H1745" s="2">
        <f t="shared" si="215"/>
        <v>6.308827500000004</v>
      </c>
      <c r="I1745" s="2">
        <f t="array" ref="I1745">SUMPRODUCT(B1729:B1748, (ROW(B1729:B1748)-ROW(B1729)+1)) / (20*21/2)</f>
        <v>6.4027985714285718</v>
      </c>
      <c r="J1745" s="2">
        <f t="shared" si="210"/>
        <v>6.4043962332664108</v>
      </c>
      <c r="K1745" s="2">
        <f t="shared" si="212"/>
        <v>6.390342122987688</v>
      </c>
    </row>
    <row r="1746" spans="1:11" ht="13.5" x14ac:dyDescent="0.25">
      <c r="A1746" s="4">
        <f>TITRES_STAT!B1749</f>
        <v>44558</v>
      </c>
      <c r="B1746" s="2">
        <f>TITRES_STAT!D1749</f>
        <v>6.3799000000000001</v>
      </c>
      <c r="C1746" s="2">
        <f t="shared" si="213"/>
        <v>-5.2100000000000257E-2</v>
      </c>
      <c r="D1746" s="2">
        <f t="shared" si="214"/>
        <v>6.4154999999999998</v>
      </c>
      <c r="E1746" s="2">
        <f t="shared" si="216"/>
        <v>6.4011899999999997</v>
      </c>
      <c r="F1746" s="2">
        <f t="shared" si="209"/>
        <v>6.4016199999999994</v>
      </c>
      <c r="G1746" s="2">
        <f t="shared" si="211"/>
        <v>6.3872340000000021</v>
      </c>
      <c r="H1746" s="2">
        <f t="shared" si="215"/>
        <v>6.3094345000000045</v>
      </c>
      <c r="I1746" s="2">
        <f t="array" ref="I1746">SUMPRODUCT(B1730:B1749, (ROW(B1730:B1749)-ROW(B1730)+1)) / (20*21/2)</f>
        <v>6.4128761904761902</v>
      </c>
      <c r="J1746" s="2">
        <f t="shared" si="210"/>
        <v>6.4020632586696102</v>
      </c>
      <c r="K1746" s="2">
        <f t="shared" si="212"/>
        <v>6.3899326279685633</v>
      </c>
    </row>
    <row r="1747" spans="1:11" ht="13.5" x14ac:dyDescent="0.25">
      <c r="A1747" s="4">
        <f>TITRES_STAT!B1750</f>
        <v>44559</v>
      </c>
      <c r="B1747" s="2">
        <f>TITRES_STAT!D1750</f>
        <v>6.3756000000000004</v>
      </c>
      <c r="C1747" s="2">
        <f t="shared" si="213"/>
        <v>-4.2999999999997485E-3</v>
      </c>
      <c r="D1747" s="2">
        <f t="shared" si="214"/>
        <v>6.4068200000000006</v>
      </c>
      <c r="E1747" s="2">
        <f t="shared" si="216"/>
        <v>6.4024900000000002</v>
      </c>
      <c r="F1747" s="2">
        <f t="shared" si="209"/>
        <v>6.3994499999999999</v>
      </c>
      <c r="G1747" s="2">
        <f t="shared" si="211"/>
        <v>6.387234000000003</v>
      </c>
      <c r="H1747" s="2">
        <f t="shared" si="215"/>
        <v>6.3104430000000038</v>
      </c>
      <c r="I1747" s="2">
        <f t="array" ref="I1747">SUMPRODUCT(B1731:B1750, (ROW(B1731:B1750)-ROW(B1731)+1)) / (20*21/2)</f>
        <v>6.4224995238095248</v>
      </c>
      <c r="J1747" s="2">
        <f t="shared" si="210"/>
        <v>6.3995429483201232</v>
      </c>
      <c r="K1747" s="2">
        <f t="shared" si="212"/>
        <v>6.3893705641266587</v>
      </c>
    </row>
    <row r="1748" spans="1:11" ht="13.5" x14ac:dyDescent="0.25">
      <c r="A1748" s="4">
        <f>TITRES_STAT!B1751</f>
        <v>44560</v>
      </c>
      <c r="B1748" s="2">
        <f>TITRES_STAT!D1751</f>
        <v>6.4233000000000002</v>
      </c>
      <c r="C1748" s="2">
        <f t="shared" si="213"/>
        <v>4.7699999999999854E-2</v>
      </c>
      <c r="D1748" s="2">
        <f t="shared" si="214"/>
        <v>6.4068199999999988</v>
      </c>
      <c r="E1748" s="2">
        <f t="shared" si="216"/>
        <v>6.4085599999999996</v>
      </c>
      <c r="F1748" s="2">
        <f t="shared" ref="F1748:F1811" si="217">AVERAGE(B1729:B1748)</f>
        <v>6.3998849999999994</v>
      </c>
      <c r="G1748" s="2">
        <f t="shared" si="211"/>
        <v>6.3882740000000009</v>
      </c>
      <c r="H1748" s="2">
        <f t="shared" si="215"/>
        <v>6.3116900000000022</v>
      </c>
      <c r="I1748" s="2">
        <f t="array" ref="I1748">SUMPRODUCT(B1732:B1751, (ROW(B1732:B1751)-ROW(B1732)+1)) / (20*21/2)</f>
        <v>6.4292128571428577</v>
      </c>
      <c r="J1748" s="2">
        <f t="shared" si="210"/>
        <v>6.4018055246705874</v>
      </c>
      <c r="K1748" s="2">
        <f t="shared" si="212"/>
        <v>6.3907011302393393</v>
      </c>
    </row>
    <row r="1749" spans="1:11" ht="13.5" x14ac:dyDescent="0.25">
      <c r="A1749" s="4">
        <f>TITRES_STAT!B1752</f>
        <v>44561</v>
      </c>
      <c r="B1749" s="2">
        <f>TITRES_STAT!D1752</f>
        <v>6.5057</v>
      </c>
      <c r="C1749" s="2">
        <f t="shared" si="213"/>
        <v>8.2399999999999807E-2</v>
      </c>
      <c r="D1749" s="2">
        <f t="shared" si="214"/>
        <v>6.4233000000000002</v>
      </c>
      <c r="E1749" s="2">
        <f t="shared" si="216"/>
        <v>6.4176699999999993</v>
      </c>
      <c r="F1749" s="2">
        <f t="shared" si="217"/>
        <v>6.404655</v>
      </c>
      <c r="G1749" s="2">
        <f t="shared" si="211"/>
        <v>6.3909620000000018</v>
      </c>
      <c r="H1749" s="2">
        <f t="shared" si="215"/>
        <v>6.3135605000000021</v>
      </c>
      <c r="I1749" s="2">
        <f t="array" ref="I1749">SUMPRODUCT(B1733:B1752, (ROW(B1733:B1752)-ROW(B1733)+1)) / (20*21/2)</f>
        <v>6.4337733333333329</v>
      </c>
      <c r="J1749" s="2">
        <f t="shared" ref="J1749:J1812" si="218">$J$4*B1749+J1748*(1-$J$4)</f>
        <v>6.4117002366067215</v>
      </c>
      <c r="K1749" s="2">
        <f t="shared" si="212"/>
        <v>6.3952108898377968</v>
      </c>
    </row>
    <row r="1750" spans="1:11" ht="13.5" x14ac:dyDescent="0.25">
      <c r="A1750" s="4">
        <f>TITRES_STAT!B1753</f>
        <v>44564</v>
      </c>
      <c r="B1750" s="2">
        <f>TITRES_STAT!D1753</f>
        <v>6.5057</v>
      </c>
      <c r="C1750" s="2">
        <f t="shared" si="213"/>
        <v>0</v>
      </c>
      <c r="D1750" s="2">
        <f t="shared" si="214"/>
        <v>6.4380400000000009</v>
      </c>
      <c r="E1750" s="2">
        <f t="shared" si="216"/>
        <v>6.4263399999999988</v>
      </c>
      <c r="F1750" s="2">
        <f t="shared" si="217"/>
        <v>6.4092099999999999</v>
      </c>
      <c r="G1750" s="2">
        <f t="shared" si="211"/>
        <v>6.3944320000000019</v>
      </c>
      <c r="H1750" s="2">
        <f t="shared" si="215"/>
        <v>6.3152195000000013</v>
      </c>
      <c r="I1750" s="2">
        <f t="array" ref="I1750">SUMPRODUCT(B1734:B1753, (ROW(B1734:B1753)-ROW(B1734)+1)) / (20*21/2)</f>
        <v>6.433590476190477</v>
      </c>
      <c r="J1750" s="2">
        <f t="shared" si="218"/>
        <v>6.4206525950251292</v>
      </c>
      <c r="K1750" s="2">
        <f t="shared" si="212"/>
        <v>6.3995437961186674</v>
      </c>
    </row>
    <row r="1751" spans="1:11" ht="13.5" x14ac:dyDescent="0.25">
      <c r="A1751" s="4">
        <f>TITRES_STAT!B1754</f>
        <v>44565</v>
      </c>
      <c r="B1751" s="2">
        <f>TITRES_STAT!D1754</f>
        <v>6.4797000000000002</v>
      </c>
      <c r="C1751" s="2">
        <f t="shared" si="213"/>
        <v>-2.5999999999999801E-2</v>
      </c>
      <c r="D1751" s="2">
        <f t="shared" si="214"/>
        <v>6.4580000000000002</v>
      </c>
      <c r="E1751" s="2">
        <f t="shared" si="216"/>
        <v>6.4367499999999991</v>
      </c>
      <c r="F1751" s="2">
        <f t="shared" si="217"/>
        <v>6.4144150000000009</v>
      </c>
      <c r="G1751" s="2">
        <f t="shared" si="211"/>
        <v>6.3973820000000012</v>
      </c>
      <c r="H1751" s="2">
        <f t="shared" si="215"/>
        <v>6.3167485000000019</v>
      </c>
      <c r="I1751" s="2">
        <f t="array" ref="I1751">SUMPRODUCT(B1735:B1754, (ROW(B1735:B1754)-ROW(B1735)+1)) / (20*21/2)</f>
        <v>6.4292533333333335</v>
      </c>
      <c r="J1751" s="2">
        <f t="shared" si="218"/>
        <v>6.4262761574036888</v>
      </c>
      <c r="K1751" s="2">
        <f t="shared" si="212"/>
        <v>6.4026871766630338</v>
      </c>
    </row>
    <row r="1752" spans="1:11" ht="13.5" x14ac:dyDescent="0.25">
      <c r="A1752" s="4">
        <f>TITRES_STAT!B1755</f>
        <v>44566</v>
      </c>
      <c r="B1752" s="2">
        <f>TITRES_STAT!D1755</f>
        <v>6.4622999999999999</v>
      </c>
      <c r="C1752" s="2">
        <f t="shared" si="213"/>
        <v>-1.7400000000000304E-2</v>
      </c>
      <c r="D1752" s="2">
        <f t="shared" si="214"/>
        <v>6.4753400000000001</v>
      </c>
      <c r="E1752" s="2">
        <f t="shared" si="216"/>
        <v>6.4410799999999995</v>
      </c>
      <c r="F1752" s="2">
        <f t="shared" si="217"/>
        <v>6.4209200000000006</v>
      </c>
      <c r="G1752" s="2">
        <f t="shared" si="211"/>
        <v>6.4008500000000028</v>
      </c>
      <c r="H1752" s="2">
        <f t="shared" si="215"/>
        <v>6.3181905000000009</v>
      </c>
      <c r="I1752" s="2">
        <f t="array" ref="I1752">SUMPRODUCT(B1736:B1755, (ROW(B1736:B1755)-ROW(B1736)+1)) / (20*21/2)</f>
        <v>6.4312814285714293</v>
      </c>
      <c r="J1752" s="2">
        <f t="shared" si="218"/>
        <v>6.4297069995557186</v>
      </c>
      <c r="K1752" s="2">
        <f t="shared" si="212"/>
        <v>6.405024934440954</v>
      </c>
    </row>
    <row r="1753" spans="1:11" ht="13.5" x14ac:dyDescent="0.25">
      <c r="A1753" s="4">
        <f>TITRES_STAT!B1756</f>
        <v>44567</v>
      </c>
      <c r="B1753" s="2">
        <f>TITRES_STAT!D1756</f>
        <v>6.4189999999999996</v>
      </c>
      <c r="C1753" s="2">
        <f t="shared" si="213"/>
        <v>-4.3300000000000338E-2</v>
      </c>
      <c r="D1753" s="2">
        <f t="shared" si="214"/>
        <v>6.4744799999999998</v>
      </c>
      <c r="E1753" s="2">
        <f t="shared" si="216"/>
        <v>6.4406499999999998</v>
      </c>
      <c r="F1753" s="2">
        <f t="shared" si="217"/>
        <v>6.4211400000000012</v>
      </c>
      <c r="G1753" s="2">
        <f t="shared" si="211"/>
        <v>6.4034520000000024</v>
      </c>
      <c r="H1753" s="2">
        <f t="shared" si="215"/>
        <v>6.3194160000000021</v>
      </c>
      <c r="I1753" s="2">
        <f t="array" ref="I1753">SUMPRODUCT(B1737:B1756, (ROW(B1737:B1756)-ROW(B1737)+1)) / (20*21/2)</f>
        <v>6.4393552380952377</v>
      </c>
      <c r="J1753" s="2">
        <f t="shared" si="218"/>
        <v>6.4286872853123169</v>
      </c>
      <c r="K1753" s="2">
        <f t="shared" si="212"/>
        <v>6.4055729762275835</v>
      </c>
    </row>
    <row r="1754" spans="1:11" ht="13.5" x14ac:dyDescent="0.25">
      <c r="A1754" s="4">
        <f>TITRES_STAT!B1757</f>
        <v>44568</v>
      </c>
      <c r="B1754" s="2">
        <f>TITRES_STAT!D1757</f>
        <v>6.3756000000000004</v>
      </c>
      <c r="C1754" s="2">
        <f t="shared" si="213"/>
        <v>-4.3399999999999217E-2</v>
      </c>
      <c r="D1754" s="2">
        <f t="shared" si="214"/>
        <v>6.4484599999999999</v>
      </c>
      <c r="E1754" s="2">
        <f t="shared" si="216"/>
        <v>6.43588</v>
      </c>
      <c r="F1754" s="2">
        <f t="shared" si="217"/>
        <v>6.4194050000000002</v>
      </c>
      <c r="G1754" s="2">
        <f t="shared" si="211"/>
        <v>6.404320000000002</v>
      </c>
      <c r="H1754" s="2">
        <f t="shared" si="215"/>
        <v>6.3201285000000027</v>
      </c>
      <c r="I1754" s="2">
        <f t="array" ref="I1754">SUMPRODUCT(B1738:B1757, (ROW(B1738:B1757)-ROW(B1738)+1)) / (20*21/2)</f>
        <v>6.4408257142857153</v>
      </c>
      <c r="J1754" s="2">
        <f t="shared" si="218"/>
        <v>6.42363135337781</v>
      </c>
      <c r="K1754" s="2">
        <f t="shared" si="212"/>
        <v>6.4043975653951293</v>
      </c>
    </row>
    <row r="1755" spans="1:11" ht="13.5" x14ac:dyDescent="0.25">
      <c r="A1755" s="4">
        <f>TITRES_STAT!B1758</f>
        <v>44571</v>
      </c>
      <c r="B1755" s="2">
        <f>TITRES_STAT!D1758</f>
        <v>6.4406999999999996</v>
      </c>
      <c r="C1755" s="2">
        <f t="shared" si="213"/>
        <v>6.509999999999927E-2</v>
      </c>
      <c r="D1755" s="2">
        <f t="shared" si="214"/>
        <v>6.4354600000000008</v>
      </c>
      <c r="E1755" s="2">
        <f t="shared" si="216"/>
        <v>6.4367500000000009</v>
      </c>
      <c r="F1755" s="2">
        <f t="shared" si="217"/>
        <v>6.4209249999999995</v>
      </c>
      <c r="G1755" s="2">
        <f t="shared" si="211"/>
        <v>6.4057080000000006</v>
      </c>
      <c r="H1755" s="2">
        <f t="shared" si="215"/>
        <v>6.3214625000000035</v>
      </c>
      <c r="I1755" s="2">
        <f t="array" ref="I1755">SUMPRODUCT(B1739:B1758, (ROW(B1739:B1758)-ROW(B1739)+1)) / (20*21/2)</f>
        <v>6.4481147619047618</v>
      </c>
      <c r="J1755" s="2">
        <f t="shared" si="218"/>
        <v>6.4252569387703993</v>
      </c>
      <c r="K1755" s="2">
        <f t="shared" si="212"/>
        <v>6.4058211902815954</v>
      </c>
    </row>
    <row r="1756" spans="1:11" ht="13.5" x14ac:dyDescent="0.25">
      <c r="A1756" s="4">
        <f>TITRES_STAT!B1759</f>
        <v>44572</v>
      </c>
      <c r="B1756" s="2">
        <f>TITRES_STAT!D1759</f>
        <v>6.5057</v>
      </c>
      <c r="C1756" s="2">
        <f t="shared" si="213"/>
        <v>6.5000000000000391E-2</v>
      </c>
      <c r="D1756" s="2">
        <f t="shared" si="214"/>
        <v>6.4406599999999994</v>
      </c>
      <c r="E1756" s="2">
        <f t="shared" si="216"/>
        <v>6.4493299999999989</v>
      </c>
      <c r="F1756" s="2">
        <f t="shared" si="217"/>
        <v>6.4252599999999997</v>
      </c>
      <c r="G1756" s="2">
        <f t="shared" si="211"/>
        <v>6.4083100000000002</v>
      </c>
      <c r="H1756" s="2">
        <f t="shared" si="215"/>
        <v>6.3231215000000027</v>
      </c>
      <c r="I1756" s="2">
        <f t="array" ref="I1756">SUMPRODUCT(B1740:B1759, (ROW(B1740:B1759)-ROW(B1740)+1)) / (20*21/2)</f>
        <v>6.4667033333333341</v>
      </c>
      <c r="J1756" s="2">
        <f t="shared" si="218"/>
        <v>6.4329181826970281</v>
      </c>
      <c r="K1756" s="2">
        <f t="shared" si="212"/>
        <v>6.4097380063489844</v>
      </c>
    </row>
    <row r="1757" spans="1:11" ht="13.5" x14ac:dyDescent="0.25">
      <c r="A1757" s="4">
        <f>TITRES_STAT!B1760</f>
        <v>44573</v>
      </c>
      <c r="B1757" s="2">
        <f>TITRES_STAT!D1760</f>
        <v>6.4406999999999996</v>
      </c>
      <c r="C1757" s="2">
        <f t="shared" si="213"/>
        <v>-6.5000000000000391E-2</v>
      </c>
      <c r="D1757" s="2">
        <f t="shared" si="214"/>
        <v>6.4363399999999995</v>
      </c>
      <c r="E1757" s="2">
        <f t="shared" si="216"/>
        <v>6.4558399999999994</v>
      </c>
      <c r="F1757" s="2">
        <f t="shared" si="217"/>
        <v>6.4291650000000002</v>
      </c>
      <c r="G1757" s="2">
        <f t="shared" si="211"/>
        <v>6.4089179999999999</v>
      </c>
      <c r="H1757" s="2">
        <f t="shared" si="215"/>
        <v>6.3241170000000038</v>
      </c>
      <c r="I1757" s="2">
        <f t="array" ref="I1757">SUMPRODUCT(B1741:B1760, (ROW(B1741:B1760)-ROW(B1741)+1)) / (20*21/2)</f>
        <v>6.4722780952380949</v>
      </c>
      <c r="J1757" s="2">
        <f t="shared" si="218"/>
        <v>6.4336593081544535</v>
      </c>
      <c r="K1757" s="2">
        <f t="shared" si="212"/>
        <v>6.4109522021784366</v>
      </c>
    </row>
    <row r="1758" spans="1:11" ht="13.5" x14ac:dyDescent="0.25">
      <c r="A1758" s="4">
        <f>TITRES_STAT!B1761</f>
        <v>44574</v>
      </c>
      <c r="B1758" s="2">
        <f>TITRES_STAT!D1761</f>
        <v>6.5057</v>
      </c>
      <c r="C1758" s="2">
        <f t="shared" si="213"/>
        <v>6.5000000000000391E-2</v>
      </c>
      <c r="D1758" s="2">
        <f t="shared" si="214"/>
        <v>6.4536800000000003</v>
      </c>
      <c r="E1758" s="2">
        <f t="shared" si="216"/>
        <v>6.46408</v>
      </c>
      <c r="F1758" s="2">
        <f t="shared" si="217"/>
        <v>6.4363200000000003</v>
      </c>
      <c r="G1758" s="2">
        <f t="shared" si="211"/>
        <v>6.4115200000000003</v>
      </c>
      <c r="H1758" s="2">
        <f t="shared" si="215"/>
        <v>6.3257760000000038</v>
      </c>
      <c r="I1758" s="2">
        <f t="array" ref="I1758">SUMPRODUCT(B1742:B1761, (ROW(B1742:B1761)-ROW(B1742)+1)) / (20*21/2)</f>
        <v>6.4774400000000005</v>
      </c>
      <c r="J1758" s="2">
        <f t="shared" si="218"/>
        <v>6.4405203264254576</v>
      </c>
      <c r="K1758" s="2">
        <f t="shared" si="212"/>
        <v>6.4146678020930086</v>
      </c>
    </row>
    <row r="1759" spans="1:11" ht="13.5" x14ac:dyDescent="0.25">
      <c r="A1759" s="4">
        <f>TITRES_STAT!B1762</f>
        <v>44575</v>
      </c>
      <c r="B1759" s="2">
        <f>TITRES_STAT!D1762</f>
        <v>6.6315</v>
      </c>
      <c r="C1759" s="2">
        <f t="shared" si="213"/>
        <v>0.12579999999999991</v>
      </c>
      <c r="D1759" s="2">
        <f t="shared" si="214"/>
        <v>6.5048600000000008</v>
      </c>
      <c r="E1759" s="2">
        <f t="shared" si="216"/>
        <v>6.4766599999999999</v>
      </c>
      <c r="F1759" s="2">
        <f t="shared" si="217"/>
        <v>6.4471650000000009</v>
      </c>
      <c r="G1759" s="2">
        <f t="shared" si="211"/>
        <v>6.4153360000000008</v>
      </c>
      <c r="H1759" s="2">
        <f t="shared" si="215"/>
        <v>6.3283810000000029</v>
      </c>
      <c r="I1759" s="2">
        <f t="array" ref="I1759">SUMPRODUCT(B1743:B1762, (ROW(B1743:B1762)-ROW(B1743)+1)) / (20*21/2)</f>
        <v>6.4819823809523811</v>
      </c>
      <c r="J1759" s="2">
        <f t="shared" si="218"/>
        <v>6.4587088667658898</v>
      </c>
      <c r="K1759" s="2">
        <f t="shared" si="212"/>
        <v>6.4231710255403414</v>
      </c>
    </row>
    <row r="1760" spans="1:11" ht="13.5" x14ac:dyDescent="0.25">
      <c r="A1760" s="4">
        <f>TITRES_STAT!B1763</f>
        <v>44578</v>
      </c>
      <c r="B1760" s="2">
        <f>TITRES_STAT!D1763</f>
        <v>6.5057</v>
      </c>
      <c r="C1760" s="2">
        <f t="shared" si="213"/>
        <v>-0.12579999999999991</v>
      </c>
      <c r="D1760" s="2">
        <f t="shared" si="214"/>
        <v>6.5178600000000007</v>
      </c>
      <c r="E1760" s="2">
        <f t="shared" si="216"/>
        <v>6.4766599999999999</v>
      </c>
      <c r="F1760" s="2">
        <f t="shared" si="217"/>
        <v>6.4515000000000002</v>
      </c>
      <c r="G1760" s="2">
        <f t="shared" si="211"/>
        <v>6.4179380000000004</v>
      </c>
      <c r="H1760" s="2">
        <f t="shared" si="215"/>
        <v>6.3300400000000021</v>
      </c>
      <c r="I1760" s="2">
        <f t="array" ref="I1760">SUMPRODUCT(B1744:B1763, (ROW(B1744:B1763)-ROW(B1744)+1)) / (20*21/2)</f>
        <v>6.496435714285715</v>
      </c>
      <c r="J1760" s="2">
        <f t="shared" si="218"/>
        <v>6.4631842127881862</v>
      </c>
      <c r="K1760" s="2">
        <f t="shared" si="212"/>
        <v>6.426407455911308</v>
      </c>
    </row>
    <row r="1761" spans="1:11" ht="13.5" x14ac:dyDescent="0.25">
      <c r="A1761" s="4">
        <f>TITRES_STAT!B1764</f>
        <v>44579</v>
      </c>
      <c r="B1761" s="2">
        <f>TITRES_STAT!D1764</f>
        <v>6.5057</v>
      </c>
      <c r="C1761" s="2">
        <f t="shared" si="213"/>
        <v>0</v>
      </c>
      <c r="D1761" s="2">
        <f t="shared" si="214"/>
        <v>6.5178600000000007</v>
      </c>
      <c r="E1761" s="2">
        <f t="shared" si="216"/>
        <v>6.4792599999999991</v>
      </c>
      <c r="F1761" s="2">
        <f t="shared" si="217"/>
        <v>6.4580050000000018</v>
      </c>
      <c r="G1761" s="2">
        <f t="shared" si="211"/>
        <v>6.4206259999999995</v>
      </c>
      <c r="H1761" s="2">
        <f t="shared" si="215"/>
        <v>6.3314875000000006</v>
      </c>
      <c r="I1761" s="2">
        <f t="array" ref="I1761">SUMPRODUCT(B1745:B1764, (ROW(B1745:B1764)-ROW(B1745)+1)) / (20*21/2)</f>
        <v>6.5141138095238098</v>
      </c>
      <c r="J1761" s="2">
        <f t="shared" si="218"/>
        <v>6.4672333353797873</v>
      </c>
      <c r="K1761" s="2">
        <f t="shared" si="212"/>
        <v>6.4295169674441972</v>
      </c>
    </row>
    <row r="1762" spans="1:11" ht="13.5" x14ac:dyDescent="0.25">
      <c r="A1762" s="4">
        <f>TITRES_STAT!B1765</f>
        <v>44580</v>
      </c>
      <c r="B1762" s="2">
        <f>TITRES_STAT!D1765</f>
        <v>6.5057</v>
      </c>
      <c r="C1762" s="2">
        <f t="shared" si="213"/>
        <v>0</v>
      </c>
      <c r="D1762" s="2">
        <f t="shared" si="214"/>
        <v>6.5308599999999997</v>
      </c>
      <c r="E1762" s="2">
        <f t="shared" si="216"/>
        <v>6.4836</v>
      </c>
      <c r="F1762" s="2">
        <f t="shared" si="217"/>
        <v>6.4623400000000002</v>
      </c>
      <c r="G1762" s="2">
        <f t="shared" si="211"/>
        <v>6.4227939999999997</v>
      </c>
      <c r="H1762" s="2">
        <f t="shared" si="215"/>
        <v>6.3329350000000009</v>
      </c>
      <c r="I1762" s="2">
        <f t="array" ref="I1762">SUMPRODUCT(B1746:B1765, (ROW(B1746:B1765)-ROW(B1746)+1)) / (20*21/2)</f>
        <v>6.5372861904761912</v>
      </c>
      <c r="J1762" s="2">
        <f t="shared" si="218"/>
        <v>6.4708968272483789</v>
      </c>
      <c r="K1762" s="2">
        <f t="shared" si="212"/>
        <v>6.4325045373483469</v>
      </c>
    </row>
    <row r="1763" spans="1:11" ht="13.5" x14ac:dyDescent="0.25">
      <c r="A1763" s="4">
        <f>TITRES_STAT!B1766</f>
        <v>44581</v>
      </c>
      <c r="B1763" s="2">
        <f>TITRES_STAT!D1766</f>
        <v>6.6140999999999996</v>
      </c>
      <c r="C1763" s="2">
        <f t="shared" si="213"/>
        <v>0.10839999999999961</v>
      </c>
      <c r="D1763" s="2">
        <f t="shared" si="214"/>
        <v>6.5525400000000005</v>
      </c>
      <c r="E1763" s="2">
        <f t="shared" si="216"/>
        <v>6.5031099999999995</v>
      </c>
      <c r="F1763" s="2">
        <f t="shared" si="217"/>
        <v>6.4718800000000014</v>
      </c>
      <c r="G1763" s="2">
        <f t="shared" si="211"/>
        <v>6.4275640000000003</v>
      </c>
      <c r="H1763" s="2">
        <f t="shared" si="215"/>
        <v>6.3353474999999992</v>
      </c>
      <c r="I1763" s="2">
        <f t="array" ref="I1763">SUMPRODUCT(B1747:B1766, (ROW(B1747:B1766)-ROW(B1747)+1)) / (20*21/2)</f>
        <v>6.5586447619047616</v>
      </c>
      <c r="J1763" s="2">
        <f t="shared" si="218"/>
        <v>6.4845352246532952</v>
      </c>
      <c r="K1763" s="2">
        <f t="shared" si="212"/>
        <v>6.4396259280405692</v>
      </c>
    </row>
    <row r="1764" spans="1:11" ht="13.5" x14ac:dyDescent="0.25">
      <c r="A1764" s="4">
        <f>TITRES_STAT!B1767</f>
        <v>44582</v>
      </c>
      <c r="B1764" s="2">
        <f>TITRES_STAT!D1767</f>
        <v>6.6574999999999998</v>
      </c>
      <c r="C1764" s="2">
        <f t="shared" si="213"/>
        <v>4.3400000000000105E-2</v>
      </c>
      <c r="D1764" s="2">
        <f t="shared" si="214"/>
        <v>6.5577399999999999</v>
      </c>
      <c r="E1764" s="2">
        <f t="shared" si="216"/>
        <v>6.5312999999999999</v>
      </c>
      <c r="F1764" s="2">
        <f t="shared" si="217"/>
        <v>6.4835900000000013</v>
      </c>
      <c r="G1764" s="2">
        <f t="shared" si="211"/>
        <v>6.4332019999999996</v>
      </c>
      <c r="H1764" s="2">
        <f t="shared" si="215"/>
        <v>6.3377654999999997</v>
      </c>
      <c r="I1764" s="2">
        <f t="array" ref="I1764">SUMPRODUCT(B1748:B1767, (ROW(B1748:B1767)-ROW(B1748)+1)) / (20*21/2)</f>
        <v>6.5783714285714279</v>
      </c>
      <c r="J1764" s="2">
        <f t="shared" si="218"/>
        <v>6.5010080604006006</v>
      </c>
      <c r="K1764" s="2">
        <f t="shared" si="212"/>
        <v>6.4481700092938805</v>
      </c>
    </row>
    <row r="1765" spans="1:11" ht="13.5" x14ac:dyDescent="0.25">
      <c r="A1765" s="4">
        <f>TITRES_STAT!B1768</f>
        <v>44585</v>
      </c>
      <c r="B1765" s="2">
        <f>TITRES_STAT!D1768</f>
        <v>6.7268999999999997</v>
      </c>
      <c r="C1765" s="2">
        <f t="shared" si="213"/>
        <v>6.9399999999999906E-2</v>
      </c>
      <c r="D1765" s="2">
        <f t="shared" si="214"/>
        <v>6.6019799999999993</v>
      </c>
      <c r="E1765" s="2">
        <f t="shared" si="216"/>
        <v>6.55992</v>
      </c>
      <c r="F1765" s="2">
        <f t="shared" si="217"/>
        <v>6.4983350000000017</v>
      </c>
      <c r="G1765" s="2">
        <f t="shared" si="211"/>
        <v>6.4398800000000005</v>
      </c>
      <c r="H1765" s="2">
        <f t="shared" si="215"/>
        <v>6.3403189999999983</v>
      </c>
      <c r="I1765" s="2">
        <f t="array" ref="I1765">SUMPRODUCT(B1749:B1768, (ROW(B1749:B1768)-ROW(B1749)+1)) / (20*21/2)</f>
        <v>6.617093333333333</v>
      </c>
      <c r="J1765" s="2">
        <f t="shared" si="218"/>
        <v>6.5225215784576864</v>
      </c>
      <c r="K1765" s="2">
        <f t="shared" si="212"/>
        <v>6.4591005971647091</v>
      </c>
    </row>
    <row r="1766" spans="1:11" ht="13.5" x14ac:dyDescent="0.25">
      <c r="A1766" s="4">
        <f>TITRES_STAT!B1769</f>
        <v>44586</v>
      </c>
      <c r="B1766" s="2">
        <f>TITRES_STAT!D1769</f>
        <v>6.7225999999999999</v>
      </c>
      <c r="C1766" s="2">
        <f t="shared" si="213"/>
        <v>-4.2999999999997485E-3</v>
      </c>
      <c r="D1766" s="2">
        <f t="shared" si="214"/>
        <v>6.6453599999999993</v>
      </c>
      <c r="E1766" s="2">
        <f t="shared" si="216"/>
        <v>6.5816100000000004</v>
      </c>
      <c r="F1766" s="2">
        <f t="shared" si="217"/>
        <v>6.5154700000000005</v>
      </c>
      <c r="G1766" s="2">
        <f t="shared" si="211"/>
        <v>6.446472</v>
      </c>
      <c r="H1766" s="2">
        <f t="shared" si="215"/>
        <v>6.3429564999999988</v>
      </c>
      <c r="I1766" s="2">
        <f t="array" ref="I1766">SUMPRODUCT(B1750:B1769, (ROW(B1750:B1769)-ROW(B1750)+1)) / (20*21/2)</f>
        <v>6.652538571428571</v>
      </c>
      <c r="J1766" s="2">
        <f t="shared" si="218"/>
        <v>6.5415766662236212</v>
      </c>
      <c r="K1766" s="2">
        <f t="shared" si="212"/>
        <v>6.4694339070798188</v>
      </c>
    </row>
    <row r="1767" spans="1:11" ht="13.5" x14ac:dyDescent="0.25">
      <c r="A1767" s="4">
        <f>TITRES_STAT!B1770</f>
        <v>44587</v>
      </c>
      <c r="B1767" s="2">
        <f>TITRES_STAT!D1770</f>
        <v>6.7225999999999999</v>
      </c>
      <c r="C1767" s="2">
        <f t="shared" si="213"/>
        <v>0</v>
      </c>
      <c r="D1767" s="2">
        <f t="shared" si="214"/>
        <v>6.6887400000000001</v>
      </c>
      <c r="E1767" s="2">
        <f t="shared" si="216"/>
        <v>6.6097999999999999</v>
      </c>
      <c r="F1767" s="2">
        <f t="shared" si="217"/>
        <v>6.532820000000001</v>
      </c>
      <c r="G1767" s="2">
        <f t="shared" si="211"/>
        <v>6.4530640000000004</v>
      </c>
      <c r="H1767" s="2">
        <f t="shared" si="215"/>
        <v>6.3449599999999986</v>
      </c>
      <c r="I1767" s="2">
        <f t="array" ref="I1767">SUMPRODUCT(B1751:B1770, (ROW(B1751:B1770)-ROW(B1751)+1)) / (20*21/2)</f>
        <v>6.6859595238095242</v>
      </c>
      <c r="J1767" s="2">
        <f t="shared" si="218"/>
        <v>6.5588169837261336</v>
      </c>
      <c r="K1767" s="2">
        <f t="shared" si="212"/>
        <v>6.4793619891551204</v>
      </c>
    </row>
    <row r="1768" spans="1:11" ht="13.5" x14ac:dyDescent="0.25">
      <c r="A1768" s="4">
        <f>TITRES_STAT!B1771</f>
        <v>44588</v>
      </c>
      <c r="B1768" s="2">
        <f>TITRES_STAT!D1771</f>
        <v>6.9394</v>
      </c>
      <c r="C1768" s="2">
        <f t="shared" si="213"/>
        <v>0.2168000000000001</v>
      </c>
      <c r="D1768" s="2">
        <f t="shared" si="214"/>
        <v>6.7538</v>
      </c>
      <c r="E1768" s="2">
        <f t="shared" si="216"/>
        <v>6.6531700000000003</v>
      </c>
      <c r="F1768" s="2">
        <f t="shared" si="217"/>
        <v>6.558625000000001</v>
      </c>
      <c r="G1768" s="2">
        <f t="shared" si="211"/>
        <v>6.4639919999999993</v>
      </c>
      <c r="H1768" s="2">
        <f t="shared" si="215"/>
        <v>6.3481529999999973</v>
      </c>
      <c r="I1768" s="2">
        <f t="array" ref="I1768">SUMPRODUCT(B1752:B1771, (ROW(B1752:B1771)-ROW(B1752)+1)) / (20*21/2)</f>
        <v>6.7136323809523804</v>
      </c>
      <c r="J1768" s="2">
        <f t="shared" si="218"/>
        <v>6.5950629852760256</v>
      </c>
      <c r="K1768" s="2">
        <f t="shared" si="212"/>
        <v>6.4974026954627631</v>
      </c>
    </row>
    <row r="1769" spans="1:11" ht="13.5" x14ac:dyDescent="0.25">
      <c r="A1769" s="4">
        <f>TITRES_STAT!B1772</f>
        <v>44589</v>
      </c>
      <c r="B1769" s="2">
        <f>TITRES_STAT!D1772</f>
        <v>6.9307999999999996</v>
      </c>
      <c r="C1769" s="2">
        <f t="shared" si="213"/>
        <v>-8.6000000000003851E-3</v>
      </c>
      <c r="D1769" s="2">
        <f t="shared" si="214"/>
        <v>6.8084599999999993</v>
      </c>
      <c r="E1769" s="2">
        <f t="shared" si="216"/>
        <v>6.6831000000000005</v>
      </c>
      <c r="F1769" s="2">
        <f t="shared" si="217"/>
        <v>6.5798800000000002</v>
      </c>
      <c r="G1769" s="2">
        <f t="shared" si="211"/>
        <v>6.4747479999999982</v>
      </c>
      <c r="H1769" s="2">
        <f t="shared" si="215"/>
        <v>6.3513029999999979</v>
      </c>
      <c r="I1769" s="2">
        <f t="array" ref="I1769">SUMPRODUCT(B1753:B1772, (ROW(B1753:B1772)-ROW(B1753)+1)) / (20*21/2)</f>
        <v>6.727362380952381</v>
      </c>
      <c r="J1769" s="2">
        <f t="shared" si="218"/>
        <v>6.6270379390592611</v>
      </c>
      <c r="K1769" s="2">
        <f t="shared" si="212"/>
        <v>6.5143986681897141</v>
      </c>
    </row>
    <row r="1770" spans="1:11" ht="13.5" x14ac:dyDescent="0.25">
      <c r="A1770" s="4">
        <f>TITRES_STAT!B1773</f>
        <v>44592</v>
      </c>
      <c r="B1770" s="2">
        <f>TITRES_STAT!D1773</f>
        <v>6.9307999999999996</v>
      </c>
      <c r="C1770" s="2">
        <f t="shared" si="213"/>
        <v>0</v>
      </c>
      <c r="D1770" s="2">
        <f t="shared" si="214"/>
        <v>6.8492399999999991</v>
      </c>
      <c r="E1770" s="2">
        <f t="shared" si="216"/>
        <v>6.7256099999999988</v>
      </c>
      <c r="F1770" s="2">
        <f t="shared" si="217"/>
        <v>6.6011350000000011</v>
      </c>
      <c r="G1770" s="2">
        <f t="shared" si="211"/>
        <v>6.4849839999999981</v>
      </c>
      <c r="H1770" s="2">
        <f t="shared" si="215"/>
        <v>6.3546644999999993</v>
      </c>
      <c r="I1770" s="2">
        <f t="array" ref="I1770">SUMPRODUCT(B1754:B1773, (ROW(B1754:B1773)-ROW(B1754)+1)) / (20*21/2)</f>
        <v>6.7355228571428567</v>
      </c>
      <c r="J1770" s="2">
        <f t="shared" si="218"/>
        <v>6.655967659148855</v>
      </c>
      <c r="K1770" s="2">
        <f t="shared" si="212"/>
        <v>6.5307281321822748</v>
      </c>
    </row>
    <row r="1771" spans="1:11" ht="13.5" x14ac:dyDescent="0.25">
      <c r="A1771" s="4">
        <f>TITRES_STAT!B1774</f>
        <v>44593</v>
      </c>
      <c r="B1771" s="2">
        <f>TITRES_STAT!D1774</f>
        <v>6.8917000000000002</v>
      </c>
      <c r="C1771" s="2">
        <f t="shared" si="213"/>
        <v>-3.9099999999999469E-2</v>
      </c>
      <c r="D1771" s="2">
        <f t="shared" si="214"/>
        <v>6.8830599999999986</v>
      </c>
      <c r="E1771" s="2">
        <f t="shared" si="216"/>
        <v>6.7642100000000003</v>
      </c>
      <c r="F1771" s="2">
        <f t="shared" si="217"/>
        <v>6.621735000000001</v>
      </c>
      <c r="G1771" s="2">
        <f t="shared" si="211"/>
        <v>6.4953059999999985</v>
      </c>
      <c r="H1771" s="2">
        <f t="shared" si="215"/>
        <v>6.3582534999999973</v>
      </c>
      <c r="I1771" s="2">
        <f t="array" ref="I1771">SUMPRODUCT(B1755:B1774, (ROW(B1755:B1774)-ROW(B1755)+1)) / (20*21/2)</f>
        <v>6.7463614285714284</v>
      </c>
      <c r="J1771" s="2">
        <f t="shared" si="218"/>
        <v>6.6784183582775354</v>
      </c>
      <c r="K1771" s="2">
        <f t="shared" si="212"/>
        <v>6.5448838917045382</v>
      </c>
    </row>
    <row r="1772" spans="1:11" ht="13.5" x14ac:dyDescent="0.25">
      <c r="A1772" s="4">
        <f>TITRES_STAT!B1775</f>
        <v>44594</v>
      </c>
      <c r="B1772" s="2">
        <f>TITRES_STAT!D1775</f>
        <v>6.7659000000000002</v>
      </c>
      <c r="C1772" s="2">
        <f t="shared" si="213"/>
        <v>-0.12579999999999991</v>
      </c>
      <c r="D1772" s="2">
        <f t="shared" si="214"/>
        <v>6.8917200000000012</v>
      </c>
      <c r="E1772" s="2">
        <f t="shared" si="216"/>
        <v>6.7902299999999993</v>
      </c>
      <c r="F1772" s="2">
        <f t="shared" si="217"/>
        <v>6.6369150000000001</v>
      </c>
      <c r="G1772" s="2">
        <f t="shared" si="211"/>
        <v>6.5039799999999977</v>
      </c>
      <c r="H1772" s="2">
        <f t="shared" si="215"/>
        <v>6.3612134999999981</v>
      </c>
      <c r="I1772" s="2">
        <f t="array" ref="I1772">SUMPRODUCT(B1756:B1775, (ROW(B1756:B1775)-ROW(B1756)+1)) / (20*21/2)</f>
        <v>6.7594747619047615</v>
      </c>
      <c r="J1772" s="2">
        <f t="shared" si="218"/>
        <v>6.686749943203484</v>
      </c>
      <c r="K1772" s="2">
        <f t="shared" si="212"/>
        <v>6.5535511900690668</v>
      </c>
    </row>
    <row r="1773" spans="1:11" ht="13.5" x14ac:dyDescent="0.25">
      <c r="A1773" s="4">
        <f>TITRES_STAT!B1776</f>
        <v>44595</v>
      </c>
      <c r="B1773" s="2">
        <f>TITRES_STAT!D1776</f>
        <v>6.7225999999999999</v>
      </c>
      <c r="C1773" s="2">
        <f t="shared" si="213"/>
        <v>-4.3300000000000338E-2</v>
      </c>
      <c r="D1773" s="2">
        <f t="shared" si="214"/>
        <v>6.8483599999999996</v>
      </c>
      <c r="E1773" s="2">
        <f t="shared" si="216"/>
        <v>6.8010799999999989</v>
      </c>
      <c r="F1773" s="2">
        <f t="shared" si="217"/>
        <v>6.6520950000000001</v>
      </c>
      <c r="G1773" s="2">
        <f t="shared" si="211"/>
        <v>6.5100519999999973</v>
      </c>
      <c r="H1773" s="2">
        <f t="shared" si="215"/>
        <v>6.3638509999999986</v>
      </c>
      <c r="I1773" s="2">
        <f t="array" ref="I1773">SUMPRODUCT(B1757:B1776, (ROW(B1757:B1776)-ROW(B1757)+1)) / (20*21/2)</f>
        <v>6.7700042857142861</v>
      </c>
      <c r="J1773" s="2">
        <f t="shared" si="218"/>
        <v>6.6901642343269616</v>
      </c>
      <c r="K1773" s="2">
        <f t="shared" si="212"/>
        <v>6.5601805551643979</v>
      </c>
    </row>
    <row r="1774" spans="1:11" ht="13.5" x14ac:dyDescent="0.25">
      <c r="A1774" s="4">
        <f>TITRES_STAT!B1777</f>
        <v>44596</v>
      </c>
      <c r="B1774" s="2">
        <f>TITRES_STAT!D1777</f>
        <v>6.7659000000000002</v>
      </c>
      <c r="C1774" s="2">
        <f t="shared" si="213"/>
        <v>4.3300000000000338E-2</v>
      </c>
      <c r="D1774" s="2">
        <f t="shared" si="214"/>
        <v>6.8153800000000002</v>
      </c>
      <c r="E1774" s="2">
        <f t="shared" si="216"/>
        <v>6.8119199999999989</v>
      </c>
      <c r="F1774" s="2">
        <f t="shared" si="217"/>
        <v>6.6716100000000012</v>
      </c>
      <c r="G1774" s="2">
        <f t="shared" si="211"/>
        <v>6.5169899999999972</v>
      </c>
      <c r="H1774" s="2">
        <f t="shared" si="215"/>
        <v>6.3663879999999979</v>
      </c>
      <c r="I1774" s="2">
        <f t="array" ref="I1774">SUMPRODUCT(B1758:B1777, (ROW(B1758:B1777)-ROW(B1758)+1)) / (20*21/2)</f>
        <v>6.771700952380951</v>
      </c>
      <c r="J1774" s="2">
        <f t="shared" si="218"/>
        <v>6.6973771643910602</v>
      </c>
      <c r="K1774" s="2">
        <f t="shared" si="212"/>
        <v>6.5682479843736381</v>
      </c>
    </row>
    <row r="1775" spans="1:11" ht="13.5" x14ac:dyDescent="0.25">
      <c r="A1775" s="4">
        <f>TITRES_STAT!B1778</f>
        <v>44599</v>
      </c>
      <c r="B1775" s="2">
        <f>TITRES_STAT!D1778</f>
        <v>6.8093000000000004</v>
      </c>
      <c r="C1775" s="2">
        <f t="shared" si="213"/>
        <v>4.3400000000000105E-2</v>
      </c>
      <c r="D1775" s="2">
        <f t="shared" si="214"/>
        <v>6.7910800000000009</v>
      </c>
      <c r="E1775" s="2">
        <f t="shared" si="216"/>
        <v>6.8201599999999996</v>
      </c>
      <c r="F1775" s="2">
        <f t="shared" si="217"/>
        <v>6.6900400000000007</v>
      </c>
      <c r="G1775" s="2">
        <f t="shared" si="211"/>
        <v>6.5247959999999967</v>
      </c>
      <c r="H1775" s="2">
        <f t="shared" si="215"/>
        <v>6.3687189999999978</v>
      </c>
      <c r="I1775" s="2">
        <f t="array" ref="I1775">SUMPRODUCT(B1759:B1778, (ROW(B1759:B1778)-ROW(B1759)+1)) / (20*21/2)</f>
        <v>6.7720552380952377</v>
      </c>
      <c r="J1775" s="2">
        <f t="shared" si="218"/>
        <v>6.7080364820681027</v>
      </c>
      <c r="K1775" s="2">
        <f t="shared" si="212"/>
        <v>6.5777010045942799</v>
      </c>
    </row>
    <row r="1776" spans="1:11" ht="13.5" x14ac:dyDescent="0.25">
      <c r="A1776" s="4">
        <f>TITRES_STAT!B1779</f>
        <v>44600</v>
      </c>
      <c r="B1776" s="2">
        <f>TITRES_STAT!D1779</f>
        <v>6.8006000000000002</v>
      </c>
      <c r="C1776" s="2">
        <f t="shared" si="213"/>
        <v>-8.7000000000001521E-3</v>
      </c>
      <c r="D1776" s="2">
        <f t="shared" si="214"/>
        <v>6.7728599999999997</v>
      </c>
      <c r="E1776" s="2">
        <f t="shared" si="216"/>
        <v>6.82796</v>
      </c>
      <c r="F1776" s="2">
        <f t="shared" si="217"/>
        <v>6.7047850000000011</v>
      </c>
      <c r="G1776" s="2">
        <f t="shared" si="211"/>
        <v>6.5324279999999968</v>
      </c>
      <c r="H1776" s="2">
        <f t="shared" si="215"/>
        <v>6.3710065</v>
      </c>
      <c r="I1776" s="2">
        <f t="array" ref="I1776">SUMPRODUCT(B1760:B1779, (ROW(B1760:B1779)-ROW(B1760)+1)) / (20*21/2)</f>
        <v>6.780871904761903</v>
      </c>
      <c r="J1776" s="2">
        <f t="shared" si="218"/>
        <v>6.7168520552044733</v>
      </c>
      <c r="K1776" s="2">
        <f t="shared" si="212"/>
        <v>6.5864421416690142</v>
      </c>
    </row>
    <row r="1777" spans="1:11" ht="13.5" x14ac:dyDescent="0.25">
      <c r="A1777" s="4">
        <f>TITRES_STAT!B1780</f>
        <v>44601</v>
      </c>
      <c r="B1777" s="2">
        <f>TITRES_STAT!D1780</f>
        <v>6.7225999999999999</v>
      </c>
      <c r="C1777" s="2">
        <f t="shared" si="213"/>
        <v>-7.8000000000000291E-2</v>
      </c>
      <c r="D1777" s="2">
        <f t="shared" si="214"/>
        <v>6.7641999999999998</v>
      </c>
      <c r="E1777" s="2">
        <f t="shared" si="216"/>
        <v>6.8279600000000018</v>
      </c>
      <c r="F1777" s="2">
        <f t="shared" si="217"/>
        <v>6.7188800000000013</v>
      </c>
      <c r="G1777" s="2">
        <f t="shared" si="211"/>
        <v>6.5384999999999964</v>
      </c>
      <c r="H1777" s="2">
        <f t="shared" si="215"/>
        <v>6.3726924999999994</v>
      </c>
      <c r="I1777" s="2">
        <f t="array" ref="I1777">SUMPRODUCT(B1761:B1780, (ROW(B1761:B1780)-ROW(B1761)+1)) / (20*21/2)</f>
        <v>6.78919904761905</v>
      </c>
      <c r="J1777" s="2">
        <f t="shared" si="218"/>
        <v>6.7173994785183329</v>
      </c>
      <c r="K1777" s="2">
        <f t="shared" si="212"/>
        <v>6.5917816655251311</v>
      </c>
    </row>
    <row r="1778" spans="1:11" ht="13.5" x14ac:dyDescent="0.25">
      <c r="A1778" s="4">
        <f>TITRES_STAT!B1781</f>
        <v>44602</v>
      </c>
      <c r="B1778" s="2">
        <f>TITRES_STAT!D1781</f>
        <v>6.7225999999999999</v>
      </c>
      <c r="C1778" s="2">
        <f t="shared" si="213"/>
        <v>0</v>
      </c>
      <c r="D1778" s="2">
        <f t="shared" si="214"/>
        <v>6.7641999999999998</v>
      </c>
      <c r="E1778" s="2">
        <f t="shared" si="216"/>
        <v>6.806280000000001</v>
      </c>
      <c r="F1778" s="2">
        <f t="shared" si="217"/>
        <v>6.7297250000000002</v>
      </c>
      <c r="G1778" s="2">
        <f t="shared" ref="G1778:G1841" si="219">AVERAGE(B1729:B1778)</f>
        <v>6.5446599999999968</v>
      </c>
      <c r="H1778" s="2">
        <f t="shared" si="215"/>
        <v>6.3743784999999988</v>
      </c>
      <c r="I1778" s="2">
        <f t="array" ref="I1778">SUMPRODUCT(B1762:B1781, (ROW(B1762:B1781)-ROW(B1762)+1)) / (20*21/2)</f>
        <v>6.7955785714285719</v>
      </c>
      <c r="J1778" s="2">
        <f t="shared" si="218"/>
        <v>6.7178947662784916</v>
      </c>
      <c r="K1778" s="2">
        <f t="shared" si="212"/>
        <v>6.5969117962888513</v>
      </c>
    </row>
    <row r="1779" spans="1:11" ht="13.5" x14ac:dyDescent="0.25">
      <c r="A1779" s="4">
        <f>TITRES_STAT!B1782</f>
        <v>44603</v>
      </c>
      <c r="B1779" s="2">
        <f>TITRES_STAT!D1782</f>
        <v>6.8223000000000003</v>
      </c>
      <c r="C1779" s="2">
        <f t="shared" si="213"/>
        <v>9.9700000000000344E-2</v>
      </c>
      <c r="D1779" s="2">
        <f t="shared" si="214"/>
        <v>6.7754799999999999</v>
      </c>
      <c r="E1779" s="2">
        <f t="shared" si="216"/>
        <v>6.7954300000000005</v>
      </c>
      <c r="F1779" s="2">
        <f t="shared" si="217"/>
        <v>6.7392650000000014</v>
      </c>
      <c r="G1779" s="2">
        <f t="shared" si="219"/>
        <v>6.5528999999999975</v>
      </c>
      <c r="H1779" s="2">
        <f t="shared" si="215"/>
        <v>6.3769859999999996</v>
      </c>
      <c r="I1779" s="2">
        <f t="array" ref="I1779">SUMPRODUCT(B1763:B1782, (ROW(B1763:B1782)-ROW(B1763)+1)) / (20*21/2)</f>
        <v>6.8074790476190481</v>
      </c>
      <c r="J1779" s="2">
        <f t="shared" si="218"/>
        <v>6.7278381218710157</v>
      </c>
      <c r="K1779" s="2">
        <f t="shared" ref="K1779:K1842" si="220">$K$4*B1779+(1-$K$4)*K1778</f>
        <v>6.6057505493755633</v>
      </c>
    </row>
    <row r="1780" spans="1:11" ht="13.5" x14ac:dyDescent="0.25">
      <c r="A1780" s="4">
        <f>TITRES_STAT!B1783</f>
        <v>44606</v>
      </c>
      <c r="B1780" s="2">
        <f>TITRES_STAT!D1783</f>
        <v>6.8266999999999998</v>
      </c>
      <c r="C1780" s="2">
        <f t="shared" si="213"/>
        <v>4.3999999999995154E-3</v>
      </c>
      <c r="D1780" s="2">
        <f t="shared" si="214"/>
        <v>6.7789600000000005</v>
      </c>
      <c r="E1780" s="2">
        <f t="shared" si="216"/>
        <v>6.7850200000000003</v>
      </c>
      <c r="F1780" s="2">
        <f t="shared" si="217"/>
        <v>6.7553150000000004</v>
      </c>
      <c r="G1780" s="2">
        <f t="shared" si="219"/>
        <v>6.5611419999999985</v>
      </c>
      <c r="H1780" s="2">
        <f t="shared" si="215"/>
        <v>6.379615499999999</v>
      </c>
      <c r="I1780" s="2">
        <f t="array" ref="I1780">SUMPRODUCT(B1764:B1783, (ROW(B1764:B1783)-ROW(B1764)+1)) / (20*21/2)</f>
        <v>6.8154538095238095</v>
      </c>
      <c r="J1780" s="2">
        <f t="shared" si="218"/>
        <v>6.7372535388356809</v>
      </c>
      <c r="K1780" s="2">
        <f t="shared" si="220"/>
        <v>6.6144152337137774</v>
      </c>
    </row>
    <row r="1781" spans="1:11" ht="13.5" x14ac:dyDescent="0.25">
      <c r="A1781" s="4">
        <f>TITRES_STAT!B1784</f>
        <v>44607</v>
      </c>
      <c r="B1781" s="2">
        <f>TITRES_STAT!D1784</f>
        <v>6.8223000000000003</v>
      </c>
      <c r="C1781" s="2">
        <f t="shared" si="213"/>
        <v>-4.3999999999995154E-3</v>
      </c>
      <c r="D1781" s="2">
        <f t="shared" si="214"/>
        <v>6.7832999999999997</v>
      </c>
      <c r="E1781" s="2">
        <f t="shared" si="216"/>
        <v>6.7780800000000001</v>
      </c>
      <c r="F1781" s="2">
        <f t="shared" si="217"/>
        <v>6.7711450000000015</v>
      </c>
      <c r="G1781" s="2">
        <f t="shared" si="219"/>
        <v>6.5700759999999976</v>
      </c>
      <c r="H1781" s="2">
        <f t="shared" si="215"/>
        <v>6.3828994999999988</v>
      </c>
      <c r="I1781" s="2">
        <f t="array" ref="I1781">SUMPRODUCT(B1765:B1784, (ROW(B1765:B1784)-ROW(B1765)+1)) / (20*21/2)</f>
        <v>6.8221890476190472</v>
      </c>
      <c r="J1781" s="2">
        <f t="shared" si="218"/>
        <v>6.7453532018037112</v>
      </c>
      <c r="K1781" s="2">
        <f t="shared" si="220"/>
        <v>6.6225675774897077</v>
      </c>
    </row>
    <row r="1782" spans="1:11" ht="13.5" x14ac:dyDescent="0.25">
      <c r="A1782" s="4">
        <f>TITRES_STAT!B1785</f>
        <v>44608</v>
      </c>
      <c r="B1782" s="2">
        <f>TITRES_STAT!D1785</f>
        <v>6.8960999999999997</v>
      </c>
      <c r="C1782" s="2">
        <f t="shared" si="213"/>
        <v>7.3799999999999422E-2</v>
      </c>
      <c r="D1782" s="2">
        <f t="shared" si="214"/>
        <v>6.8179999999999996</v>
      </c>
      <c r="E1782" s="2">
        <f t="shared" si="216"/>
        <v>6.7911000000000001</v>
      </c>
      <c r="F1782" s="2">
        <f t="shared" si="217"/>
        <v>6.7906649999999997</v>
      </c>
      <c r="G1782" s="2">
        <f t="shared" si="219"/>
        <v>6.5813539999999975</v>
      </c>
      <c r="H1782" s="2">
        <f t="shared" si="215"/>
        <v>6.3865104999999991</v>
      </c>
      <c r="I1782" s="2">
        <f t="array" ref="I1782">SUMPRODUCT(B1766:B1785, (ROW(B1766:B1785)-ROW(B1766)+1)) / (20*21/2)</f>
        <v>6.815500952380952</v>
      </c>
      <c r="J1782" s="2">
        <f t="shared" si="218"/>
        <v>6.7597100397271666</v>
      </c>
      <c r="K1782" s="2">
        <f t="shared" si="220"/>
        <v>6.6332943391567776</v>
      </c>
    </row>
    <row r="1783" spans="1:11" ht="13.5" x14ac:dyDescent="0.25">
      <c r="A1783" s="4">
        <f>TITRES_STAT!B1786</f>
        <v>44609</v>
      </c>
      <c r="B1783" s="2">
        <f>TITRES_STAT!D1786</f>
        <v>6.8743999999999996</v>
      </c>
      <c r="C1783" s="2">
        <f t="shared" si="213"/>
        <v>-2.1700000000000053E-2</v>
      </c>
      <c r="D1783" s="2">
        <f t="shared" si="214"/>
        <v>6.8483599999999996</v>
      </c>
      <c r="E1783" s="2">
        <f t="shared" si="216"/>
        <v>6.8062799999999992</v>
      </c>
      <c r="F1783" s="2">
        <f t="shared" si="217"/>
        <v>6.8036799999999999</v>
      </c>
      <c r="G1783" s="2">
        <f t="shared" si="219"/>
        <v>6.5905499999999968</v>
      </c>
      <c r="H1783" s="2">
        <f t="shared" si="215"/>
        <v>6.3895899999999992</v>
      </c>
      <c r="I1783" s="2">
        <f t="array" ref="I1783">SUMPRODUCT(B1767:B1786, (ROW(B1767:B1786)-ROW(B1767)+1)) / (20*21/2)</f>
        <v>6.8190538095238091</v>
      </c>
      <c r="J1783" s="2">
        <f t="shared" si="218"/>
        <v>6.7706328930864839</v>
      </c>
      <c r="K1783" s="2">
        <f t="shared" si="220"/>
        <v>6.6427494631114135</v>
      </c>
    </row>
    <row r="1784" spans="1:11" ht="13.5" x14ac:dyDescent="0.25">
      <c r="A1784" s="4">
        <f>TITRES_STAT!B1787</f>
        <v>44610</v>
      </c>
      <c r="B1784" s="2">
        <f>TITRES_STAT!D1787</f>
        <v>6.8743999999999996</v>
      </c>
      <c r="C1784" s="2">
        <f t="shared" si="213"/>
        <v>0</v>
      </c>
      <c r="D1784" s="2">
        <f t="shared" si="214"/>
        <v>6.8587800000000003</v>
      </c>
      <c r="E1784" s="2">
        <f t="shared" si="216"/>
        <v>6.8171300000000006</v>
      </c>
      <c r="F1784" s="2">
        <f t="shared" si="217"/>
        <v>6.8145250000000006</v>
      </c>
      <c r="G1784" s="2">
        <f t="shared" si="219"/>
        <v>6.5998319999999966</v>
      </c>
      <c r="H1784" s="2">
        <f t="shared" si="215"/>
        <v>6.393092499999999</v>
      </c>
      <c r="I1784" s="2">
        <f t="array" ref="I1784">SUMPRODUCT(B1768:B1787, (ROW(B1768:B1787)-ROW(B1768)+1)) / (20*21/2)</f>
        <v>6.8137204761904764</v>
      </c>
      <c r="J1784" s="2">
        <f t="shared" si="218"/>
        <v>6.7805154746972951</v>
      </c>
      <c r="K1784" s="2">
        <f t="shared" si="220"/>
        <v>6.6518337978913582</v>
      </c>
    </row>
    <row r="1785" spans="1:11" ht="13.5" x14ac:dyDescent="0.25">
      <c r="A1785" s="4">
        <f>TITRES_STAT!B1788</f>
        <v>44613</v>
      </c>
      <c r="B1785" s="2">
        <f>TITRES_STAT!D1788</f>
        <v>6.7443</v>
      </c>
      <c r="C1785" s="2">
        <f t="shared" si="213"/>
        <v>-0.13009999999999966</v>
      </c>
      <c r="D1785" s="2">
        <f t="shared" si="214"/>
        <v>6.8422999999999998</v>
      </c>
      <c r="E1785" s="2">
        <f t="shared" si="216"/>
        <v>6.8106300000000006</v>
      </c>
      <c r="F1785" s="2">
        <f t="shared" si="217"/>
        <v>6.8153950000000005</v>
      </c>
      <c r="G1785" s="2">
        <f t="shared" si="219"/>
        <v>6.6065119999999968</v>
      </c>
      <c r="H1785" s="2">
        <f t="shared" si="215"/>
        <v>6.395732999999999</v>
      </c>
      <c r="I1785" s="2">
        <f t="array" ref="I1785">SUMPRODUCT(B1769:B1788, (ROW(B1769:B1788)-ROW(B1769)+1)) / (20*21/2)</f>
        <v>6.7999238095238104</v>
      </c>
      <c r="J1785" s="2">
        <f t="shared" si="218"/>
        <v>6.7770663818689814</v>
      </c>
      <c r="K1785" s="2">
        <f t="shared" si="220"/>
        <v>6.6554599234642469</v>
      </c>
    </row>
    <row r="1786" spans="1:11" ht="13.5" x14ac:dyDescent="0.25">
      <c r="A1786" s="4">
        <f>TITRES_STAT!B1789</f>
        <v>44614</v>
      </c>
      <c r="B1786" s="2">
        <f>TITRES_STAT!D1789</f>
        <v>6.8526999999999996</v>
      </c>
      <c r="C1786" s="2">
        <f t="shared" si="213"/>
        <v>0.10839999999999961</v>
      </c>
      <c r="D1786" s="2">
        <f t="shared" si="214"/>
        <v>6.8483800000000006</v>
      </c>
      <c r="E1786" s="2">
        <f t="shared" si="216"/>
        <v>6.8158399999999997</v>
      </c>
      <c r="F1786" s="2">
        <f t="shared" si="217"/>
        <v>6.8218999999999994</v>
      </c>
      <c r="G1786" s="2">
        <f t="shared" si="219"/>
        <v>6.6151859999999978</v>
      </c>
      <c r="H1786" s="2">
        <f t="shared" si="215"/>
        <v>6.3984924999999988</v>
      </c>
      <c r="I1786" s="2">
        <f t="array" ref="I1786">SUMPRODUCT(B1770:B1789, (ROW(B1770:B1789)-ROW(B1770)+1)) / (20*21/2)</f>
        <v>6.7952138095238093</v>
      </c>
      <c r="J1786" s="2">
        <f t="shared" si="218"/>
        <v>6.7842695835957452</v>
      </c>
      <c r="K1786" s="2">
        <f t="shared" si="220"/>
        <v>6.663194828426434</v>
      </c>
    </row>
    <row r="1787" spans="1:11" ht="13.5" x14ac:dyDescent="0.25">
      <c r="A1787" s="4">
        <f>TITRES_STAT!B1790</f>
        <v>44615</v>
      </c>
      <c r="B1787" s="2">
        <f>TITRES_STAT!D1790</f>
        <v>6.7659000000000002</v>
      </c>
      <c r="C1787" s="2">
        <f t="shared" si="213"/>
        <v>-8.6799999999999322E-2</v>
      </c>
      <c r="D1787" s="2">
        <f t="shared" si="214"/>
        <v>6.8223399999999996</v>
      </c>
      <c r="E1787" s="2">
        <f t="shared" si="216"/>
        <v>6.8201700000000001</v>
      </c>
      <c r="F1787" s="2">
        <f t="shared" si="217"/>
        <v>6.824065</v>
      </c>
      <c r="G1787" s="2">
        <f t="shared" si="219"/>
        <v>6.6232519999999973</v>
      </c>
      <c r="H1787" s="2">
        <f t="shared" si="215"/>
        <v>6.4013465000000007</v>
      </c>
      <c r="I1787" s="2">
        <f t="array" ref="I1787">SUMPRODUCT(B1771:B1790, (ROW(B1771:B1790)-ROW(B1771)+1)) / (20*21/2)</f>
        <v>6.795852380952379</v>
      </c>
      <c r="J1787" s="2">
        <f t="shared" si="218"/>
        <v>6.7825200994437695</v>
      </c>
      <c r="K1787" s="2">
        <f t="shared" si="220"/>
        <v>6.6672224822136332</v>
      </c>
    </row>
    <row r="1788" spans="1:11" ht="13.5" x14ac:dyDescent="0.25">
      <c r="A1788" s="4">
        <f>TITRES_STAT!B1791</f>
        <v>44616</v>
      </c>
      <c r="B1788" s="2">
        <f>TITRES_STAT!D1791</f>
        <v>6.6791999999999998</v>
      </c>
      <c r="C1788" s="2">
        <f t="shared" si="213"/>
        <v>-8.6700000000000443E-2</v>
      </c>
      <c r="D1788" s="2">
        <f t="shared" si="214"/>
        <v>6.7832999999999997</v>
      </c>
      <c r="E1788" s="2">
        <f t="shared" si="216"/>
        <v>6.8158300000000001</v>
      </c>
      <c r="F1788" s="2">
        <f t="shared" si="217"/>
        <v>6.8110550000000005</v>
      </c>
      <c r="G1788" s="2">
        <f t="shared" si="219"/>
        <v>6.6295839999999986</v>
      </c>
      <c r="H1788" s="2">
        <f t="shared" si="215"/>
        <v>6.4031330000000004</v>
      </c>
      <c r="I1788" s="2">
        <f t="array" ref="I1788">SUMPRODUCT(B1772:B1791, (ROW(B1772:B1791)-ROW(B1772)+1)) / (20*21/2)</f>
        <v>6.7929361904761905</v>
      </c>
      <c r="J1788" s="2">
        <f t="shared" si="218"/>
        <v>6.7726800899729351</v>
      </c>
      <c r="K1788" s="2">
        <f t="shared" si="220"/>
        <v>6.6676921887934917</v>
      </c>
    </row>
    <row r="1789" spans="1:11" ht="13.5" x14ac:dyDescent="0.25">
      <c r="A1789" s="4">
        <f>TITRES_STAT!B1792</f>
        <v>44617</v>
      </c>
      <c r="B1789" s="2">
        <f>TITRES_STAT!D1792</f>
        <v>6.7615999999999996</v>
      </c>
      <c r="C1789" s="2">
        <f t="shared" si="213"/>
        <v>8.2399999999999807E-2</v>
      </c>
      <c r="D1789" s="2">
        <f t="shared" si="214"/>
        <v>6.7607400000000002</v>
      </c>
      <c r="E1789" s="2">
        <f t="shared" si="216"/>
        <v>6.8097599999999998</v>
      </c>
      <c r="F1789" s="2">
        <f t="shared" si="217"/>
        <v>6.8025949999999993</v>
      </c>
      <c r="G1789" s="2">
        <f t="shared" si="219"/>
        <v>6.6365239999999979</v>
      </c>
      <c r="H1789" s="2">
        <f t="shared" si="215"/>
        <v>6.4058600000000014</v>
      </c>
      <c r="I1789" s="2">
        <f t="array" ref="I1789">SUMPRODUCT(B1773:B1792, (ROW(B1773:B1792)-ROW(B1773)+1)) / (20*21/2)</f>
        <v>6.7922761904761906</v>
      </c>
      <c r="J1789" s="2">
        <f t="shared" si="218"/>
        <v>6.771624843308846</v>
      </c>
      <c r="K1789" s="2">
        <f t="shared" si="220"/>
        <v>6.6713748480564927</v>
      </c>
    </row>
    <row r="1790" spans="1:11" ht="13.5" x14ac:dyDescent="0.25">
      <c r="A1790" s="4">
        <f>TITRES_STAT!B1793</f>
        <v>44620</v>
      </c>
      <c r="B1790" s="2">
        <f>TITRES_STAT!D1793</f>
        <v>6.8093000000000004</v>
      </c>
      <c r="C1790" s="2">
        <f t="shared" si="213"/>
        <v>4.7700000000000742E-2</v>
      </c>
      <c r="D1790" s="2">
        <f t="shared" si="214"/>
        <v>6.773740000000001</v>
      </c>
      <c r="E1790" s="2">
        <f t="shared" si="216"/>
        <v>6.8080200000000008</v>
      </c>
      <c r="F1790" s="2">
        <f t="shared" si="217"/>
        <v>6.7965199999999992</v>
      </c>
      <c r="G1790" s="2">
        <f t="shared" si="219"/>
        <v>6.6443299999999992</v>
      </c>
      <c r="H1790" s="2">
        <f t="shared" si="215"/>
        <v>6.4088255000000007</v>
      </c>
      <c r="I1790" s="2">
        <f t="array" ref="I1790">SUMPRODUCT(B1774:B1793, (ROW(B1774:B1793)-ROW(B1774)+1)) / (20*21/2)</f>
        <v>6.7935999999999996</v>
      </c>
      <c r="J1790" s="2">
        <f t="shared" si="218"/>
        <v>6.775212953469909</v>
      </c>
      <c r="K1790" s="2">
        <f t="shared" si="220"/>
        <v>6.6767836775444733</v>
      </c>
    </row>
    <row r="1791" spans="1:11" ht="13.5" x14ac:dyDescent="0.25">
      <c r="A1791" s="4">
        <f>TITRES_STAT!B1794</f>
        <v>44621</v>
      </c>
      <c r="B1791" s="2">
        <f>TITRES_STAT!D1794</f>
        <v>6.7659000000000002</v>
      </c>
      <c r="C1791" s="2">
        <f t="shared" si="213"/>
        <v>-4.3400000000000105E-2</v>
      </c>
      <c r="D1791" s="2">
        <f t="shared" si="214"/>
        <v>6.7563800000000001</v>
      </c>
      <c r="E1791" s="2">
        <f t="shared" si="216"/>
        <v>6.8023800000000012</v>
      </c>
      <c r="F1791" s="2">
        <f t="shared" si="217"/>
        <v>6.7902299999999984</v>
      </c>
      <c r="G1791" s="2">
        <f t="shared" si="219"/>
        <v>6.6521359999999996</v>
      </c>
      <c r="H1791" s="2">
        <f t="shared" si="215"/>
        <v>6.4114680000000011</v>
      </c>
      <c r="I1791" s="2">
        <f t="array" ref="I1791">SUMPRODUCT(B1775:B1794, (ROW(B1775:B1794)-ROW(B1775)+1)) / (20*21/2)</f>
        <v>6.7945314285714282</v>
      </c>
      <c r="J1791" s="2">
        <f t="shared" si="218"/>
        <v>6.7743260055203942</v>
      </c>
      <c r="K1791" s="2">
        <f t="shared" si="220"/>
        <v>6.6802784352878275</v>
      </c>
    </row>
    <row r="1792" spans="1:11" ht="13.5" x14ac:dyDescent="0.25">
      <c r="A1792" s="4">
        <f>TITRES_STAT!B1795</f>
        <v>44622</v>
      </c>
      <c r="B1792" s="2">
        <f>TITRES_STAT!D1795</f>
        <v>6.7832999999999997</v>
      </c>
      <c r="C1792" s="2">
        <f t="shared" si="213"/>
        <v>1.7399999999999416E-2</v>
      </c>
      <c r="D1792" s="2">
        <f t="shared" si="214"/>
        <v>6.7598599999999989</v>
      </c>
      <c r="E1792" s="2">
        <f t="shared" si="216"/>
        <v>6.7911000000000001</v>
      </c>
      <c r="F1792" s="2">
        <f t="shared" si="217"/>
        <v>6.7910999999999984</v>
      </c>
      <c r="G1792" s="2">
        <f t="shared" si="219"/>
        <v>6.6594219999999993</v>
      </c>
      <c r="H1792" s="2">
        <f t="shared" si="215"/>
        <v>6.4145150000000015</v>
      </c>
      <c r="I1792" s="2">
        <f t="array" ref="I1792">SUMPRODUCT(B1776:B1795, (ROW(B1776:B1795)-ROW(B1776)+1)) / (20*21/2)</f>
        <v>6.7952766666666671</v>
      </c>
      <c r="J1792" s="2">
        <f t="shared" si="218"/>
        <v>6.7751806716613094</v>
      </c>
      <c r="K1792" s="2">
        <f t="shared" si="220"/>
        <v>6.6843184966490892</v>
      </c>
    </row>
    <row r="1793" spans="1:11" ht="13.5" x14ac:dyDescent="0.25">
      <c r="A1793" s="4">
        <f>TITRES_STAT!B1796</f>
        <v>44623</v>
      </c>
      <c r="B1793" s="2">
        <f>TITRES_STAT!D1796</f>
        <v>6.8049999999999997</v>
      </c>
      <c r="C1793" s="2">
        <f t="shared" si="213"/>
        <v>2.1700000000000053E-2</v>
      </c>
      <c r="D1793" s="2">
        <f t="shared" si="214"/>
        <v>6.7850200000000003</v>
      </c>
      <c r="E1793" s="2">
        <f t="shared" si="216"/>
        <v>6.78416</v>
      </c>
      <c r="F1793" s="2">
        <f t="shared" si="217"/>
        <v>6.7952200000000005</v>
      </c>
      <c r="G1793" s="2">
        <f t="shared" si="219"/>
        <v>6.6670559999999996</v>
      </c>
      <c r="H1793" s="2">
        <f t="shared" si="215"/>
        <v>6.4173110000000007</v>
      </c>
      <c r="I1793" s="2">
        <f t="array" ref="I1793">SUMPRODUCT(B1777:B1796, (ROW(B1777:B1796)-ROW(B1777)+1)) / (20*21/2)</f>
        <v>6.792318571428571</v>
      </c>
      <c r="J1793" s="2">
        <f t="shared" si="218"/>
        <v>6.7780206076935663</v>
      </c>
      <c r="K1793" s="2">
        <f t="shared" si="220"/>
        <v>6.6890511046236343</v>
      </c>
    </row>
    <row r="1794" spans="1:11" ht="13.5" x14ac:dyDescent="0.25">
      <c r="A1794" s="4">
        <f>TITRES_STAT!B1797</f>
        <v>44624</v>
      </c>
      <c r="B1794" s="2">
        <f>TITRES_STAT!D1797</f>
        <v>6.8049999999999997</v>
      </c>
      <c r="C1794" s="2">
        <f t="shared" si="213"/>
        <v>0</v>
      </c>
      <c r="D1794" s="2">
        <f t="shared" si="214"/>
        <v>6.7936999999999994</v>
      </c>
      <c r="E1794" s="2">
        <f t="shared" si="216"/>
        <v>6.7772199999999998</v>
      </c>
      <c r="F1794" s="2">
        <f t="shared" si="217"/>
        <v>6.7971750000000002</v>
      </c>
      <c r="G1794" s="2">
        <f t="shared" si="219"/>
        <v>6.6746899999999991</v>
      </c>
      <c r="H1794" s="2">
        <f t="shared" si="215"/>
        <v>6.4201070000000016</v>
      </c>
      <c r="I1794" s="2">
        <f t="array" ref="I1794">SUMPRODUCT(B1778:B1797, (ROW(B1778:B1797)-ROW(B1778)+1)) / (20*21/2)</f>
        <v>6.788287619047618</v>
      </c>
      <c r="J1794" s="2">
        <f t="shared" si="218"/>
        <v>6.7805900736275122</v>
      </c>
      <c r="K1794" s="2">
        <f t="shared" si="220"/>
        <v>6.6935981201285895</v>
      </c>
    </row>
    <row r="1795" spans="1:11" ht="13.5" x14ac:dyDescent="0.25">
      <c r="A1795" s="4">
        <f>TITRES_STAT!B1798</f>
        <v>44627</v>
      </c>
      <c r="B1795" s="2">
        <f>TITRES_STAT!D1798</f>
        <v>6.8049999999999997</v>
      </c>
      <c r="C1795" s="2">
        <f t="shared" si="213"/>
        <v>0</v>
      </c>
      <c r="D1795" s="2">
        <f t="shared" si="214"/>
        <v>6.79284</v>
      </c>
      <c r="E1795" s="2">
        <f t="shared" si="216"/>
        <v>6.7832899999999992</v>
      </c>
      <c r="F1795" s="2">
        <f t="shared" si="217"/>
        <v>6.7969600000000003</v>
      </c>
      <c r="G1795" s="2">
        <f t="shared" si="219"/>
        <v>6.6821500000000018</v>
      </c>
      <c r="H1795" s="2">
        <f t="shared" si="215"/>
        <v>6.422839500000002</v>
      </c>
      <c r="I1795" s="2">
        <f t="array" ref="I1795">SUMPRODUCT(B1779:B1798, (ROW(B1779:B1798)-ROW(B1779)+1)) / (20*21/2)</f>
        <v>6.7770933333333341</v>
      </c>
      <c r="J1795" s="2">
        <f t="shared" si="218"/>
        <v>6.7829148285201306</v>
      </c>
      <c r="K1795" s="2">
        <f t="shared" si="220"/>
        <v>6.6979668213000174</v>
      </c>
    </row>
    <row r="1796" spans="1:11" ht="13.5" x14ac:dyDescent="0.25">
      <c r="A1796" s="4">
        <f>TITRES_STAT!B1799</f>
        <v>44628</v>
      </c>
      <c r="B1796" s="2">
        <f>TITRES_STAT!D1799</f>
        <v>6.7659000000000002</v>
      </c>
      <c r="C1796" s="2">
        <f t="shared" ref="C1796:C1859" si="221">B1796-B1795</f>
        <v>-3.9099999999999469E-2</v>
      </c>
      <c r="D1796" s="2">
        <f t="shared" si="214"/>
        <v>6.79284</v>
      </c>
      <c r="E1796" s="2">
        <f t="shared" si="216"/>
        <v>6.77461</v>
      </c>
      <c r="F1796" s="2">
        <f t="shared" si="217"/>
        <v>6.7952249999999994</v>
      </c>
      <c r="G1796" s="2">
        <f t="shared" si="219"/>
        <v>6.6898700000000009</v>
      </c>
      <c r="H1796" s="2">
        <f t="shared" si="215"/>
        <v>6.4256090000000032</v>
      </c>
      <c r="I1796" s="2">
        <f t="array" ref="I1796">SUMPRODUCT(B1780:B1799, (ROW(B1780:B1799)-ROW(B1780)+1)) / (20*21/2)</f>
        <v>6.7776676190476186</v>
      </c>
      <c r="J1796" s="2">
        <f t="shared" si="218"/>
        <v>6.7812943686610705</v>
      </c>
      <c r="K1796" s="2">
        <f t="shared" si="220"/>
        <v>6.7006308675235466</v>
      </c>
    </row>
    <row r="1797" spans="1:11" ht="13.5" x14ac:dyDescent="0.25">
      <c r="A1797" s="4">
        <f>TITRES_STAT!B1800</f>
        <v>44629</v>
      </c>
      <c r="B1797" s="2">
        <f>TITRES_STAT!D1800</f>
        <v>6.7529000000000003</v>
      </c>
      <c r="C1797" s="2">
        <f t="shared" si="221"/>
        <v>-1.2999999999999901E-2</v>
      </c>
      <c r="D1797" s="2">
        <f t="shared" si="214"/>
        <v>6.786760000000001</v>
      </c>
      <c r="E1797" s="2">
        <f t="shared" si="216"/>
        <v>6.7733099999999995</v>
      </c>
      <c r="F1797" s="2">
        <f t="shared" si="217"/>
        <v>6.7967399999999998</v>
      </c>
      <c r="G1797" s="2">
        <f t="shared" si="219"/>
        <v>6.6974160000000005</v>
      </c>
      <c r="H1797" s="2">
        <f t="shared" si="215"/>
        <v>6.4283135000000042</v>
      </c>
      <c r="I1797" s="2">
        <f t="array" ref="I1797">SUMPRODUCT(B1781:B1800, (ROW(B1781:B1800)-ROW(B1781)+1)) / (20*21/2)</f>
        <v>6.7783452380952367</v>
      </c>
      <c r="J1797" s="2">
        <f t="shared" si="218"/>
        <v>6.7785901430743021</v>
      </c>
      <c r="K1797" s="2">
        <f t="shared" si="220"/>
        <v>6.7026806374245842</v>
      </c>
    </row>
    <row r="1798" spans="1:11" ht="13.5" x14ac:dyDescent="0.25">
      <c r="A1798" s="4">
        <f>TITRES_STAT!B1801</f>
        <v>44630</v>
      </c>
      <c r="B1798" s="2">
        <f>TITRES_STAT!D1801</f>
        <v>6.6791999999999998</v>
      </c>
      <c r="C1798" s="2">
        <f t="shared" si="221"/>
        <v>-7.3700000000000543E-2</v>
      </c>
      <c r="D1798" s="2">
        <f t="shared" si="214"/>
        <v>6.7615999999999996</v>
      </c>
      <c r="E1798" s="2">
        <f t="shared" si="216"/>
        <v>6.7733099999999995</v>
      </c>
      <c r="F1798" s="2">
        <f t="shared" si="217"/>
        <v>6.7945700000000002</v>
      </c>
      <c r="G1798" s="2">
        <f t="shared" si="219"/>
        <v>6.7025340000000009</v>
      </c>
      <c r="H1798" s="2">
        <f t="shared" si="215"/>
        <v>6.4306285000000036</v>
      </c>
      <c r="I1798" s="2">
        <f t="array" ref="I1798">SUMPRODUCT(B1782:B1801, (ROW(B1782:B1801)-ROW(B1782)+1)) / (20*21/2)</f>
        <v>6.7795661904761895</v>
      </c>
      <c r="J1798" s="2">
        <f t="shared" si="218"/>
        <v>6.7691244151624641</v>
      </c>
      <c r="K1798" s="2">
        <f t="shared" si="220"/>
        <v>6.7017598281138167</v>
      </c>
    </row>
    <row r="1799" spans="1:11" ht="13.5" x14ac:dyDescent="0.25">
      <c r="A1799" s="4">
        <f>TITRES_STAT!B1802</f>
        <v>44631</v>
      </c>
      <c r="B1799" s="2">
        <f>TITRES_STAT!D1802</f>
        <v>6.8006000000000002</v>
      </c>
      <c r="C1799" s="2">
        <f t="shared" si="221"/>
        <v>0.1214000000000004</v>
      </c>
      <c r="D1799" s="2">
        <f t="shared" ref="D1799:D1862" si="222">AVERAGE(B1795:B1799)</f>
        <v>6.760720000000001</v>
      </c>
      <c r="E1799" s="2">
        <f t="shared" si="216"/>
        <v>6.7772099999999993</v>
      </c>
      <c r="F1799" s="2">
        <f t="shared" si="217"/>
        <v>6.7934850000000013</v>
      </c>
      <c r="G1799" s="2">
        <f t="shared" si="219"/>
        <v>6.7084319999999993</v>
      </c>
      <c r="H1799" s="2">
        <f t="shared" si="215"/>
        <v>6.4337620000000042</v>
      </c>
      <c r="I1799" s="2">
        <f t="array" ref="I1799">SUMPRODUCT(B1783:B1802, (ROW(B1783:B1802)-ROW(B1783)+1)) / (20*21/2)</f>
        <v>6.7808695238095238</v>
      </c>
      <c r="J1799" s="2">
        <f t="shared" si="218"/>
        <v>6.7721220899088959</v>
      </c>
      <c r="K1799" s="2">
        <f t="shared" si="220"/>
        <v>6.7056359132858239</v>
      </c>
    </row>
    <row r="1800" spans="1:11" ht="13.5" x14ac:dyDescent="0.25">
      <c r="A1800" s="4">
        <f>TITRES_STAT!B1803</f>
        <v>44634</v>
      </c>
      <c r="B1800" s="2">
        <f>TITRES_STAT!D1803</f>
        <v>6.8006000000000002</v>
      </c>
      <c r="C1800" s="2">
        <f t="shared" si="221"/>
        <v>0</v>
      </c>
      <c r="D1800" s="2">
        <f t="shared" si="222"/>
        <v>6.7598399999999996</v>
      </c>
      <c r="E1800" s="2">
        <f t="shared" si="216"/>
        <v>6.7763400000000003</v>
      </c>
      <c r="F1800" s="2">
        <f t="shared" si="217"/>
        <v>6.7921800000000001</v>
      </c>
      <c r="G1800" s="2">
        <f t="shared" si="219"/>
        <v>6.7143299999999986</v>
      </c>
      <c r="H1800" s="2">
        <f t="shared" si="215"/>
        <v>6.4368955000000048</v>
      </c>
      <c r="I1800" s="2">
        <f t="array" ref="I1800">SUMPRODUCT(B1784:B1803, (ROW(B1784:B1803)-ROW(B1784)+1)) / (20*21/2)</f>
        <v>6.7826066666666662</v>
      </c>
      <c r="J1800" s="2">
        <f t="shared" si="218"/>
        <v>6.7748342718223338</v>
      </c>
      <c r="K1800" s="2">
        <f t="shared" si="220"/>
        <v>6.7093599951177527</v>
      </c>
    </row>
    <row r="1801" spans="1:11" ht="13.5" x14ac:dyDescent="0.25">
      <c r="A1801" s="4">
        <f>TITRES_STAT!B1804</f>
        <v>44635</v>
      </c>
      <c r="B1801" s="2">
        <f>TITRES_STAT!D1804</f>
        <v>6.8049999999999997</v>
      </c>
      <c r="C1801" s="2">
        <f t="shared" si="221"/>
        <v>4.3999999999995154E-3</v>
      </c>
      <c r="D1801" s="2">
        <f t="shared" si="222"/>
        <v>6.7676600000000011</v>
      </c>
      <c r="E1801" s="2">
        <f t="shared" si="216"/>
        <v>6.7802500000000006</v>
      </c>
      <c r="F1801" s="2">
        <f t="shared" si="217"/>
        <v>6.791315</v>
      </c>
      <c r="G1801" s="2">
        <f t="shared" si="219"/>
        <v>6.7208359999999994</v>
      </c>
      <c r="H1801" s="2">
        <f t="shared" si="215"/>
        <v>6.4401775000000052</v>
      </c>
      <c r="I1801" s="2">
        <f t="array" ref="I1801">SUMPRODUCT(B1785:B1804, (ROW(B1785:B1804)-ROW(B1785)+1)) / (20*21/2)</f>
        <v>6.78508380952381</v>
      </c>
      <c r="J1801" s="2">
        <f t="shared" si="218"/>
        <v>6.7777071983154453</v>
      </c>
      <c r="K1801" s="2">
        <f t="shared" si="220"/>
        <v>6.7131105835445073</v>
      </c>
    </row>
    <row r="1802" spans="1:11" ht="13.5" x14ac:dyDescent="0.25">
      <c r="A1802" s="4">
        <f>TITRES_STAT!B1805</f>
        <v>44636</v>
      </c>
      <c r="B1802" s="2">
        <f>TITRES_STAT!D1805</f>
        <v>6.8049999999999997</v>
      </c>
      <c r="C1802" s="2">
        <f t="shared" si="221"/>
        <v>0</v>
      </c>
      <c r="D1802" s="2">
        <f t="shared" si="222"/>
        <v>6.7780800000000001</v>
      </c>
      <c r="E1802" s="2">
        <f t="shared" si="216"/>
        <v>6.7824200000000019</v>
      </c>
      <c r="F1802" s="2">
        <f t="shared" si="217"/>
        <v>6.786760000000001</v>
      </c>
      <c r="G1802" s="2">
        <f t="shared" si="219"/>
        <v>6.7276899999999999</v>
      </c>
      <c r="H1802" s="2">
        <f t="shared" ref="H1802:H1865" si="223">AVERAGE(B1603:B1802)</f>
        <v>6.4433330000000062</v>
      </c>
      <c r="I1802" s="2">
        <f t="array" ref="I1802">SUMPRODUCT(B1786:B1805, (ROW(B1786:B1805)-ROW(B1786)+1)) / (20*21/2)</f>
        <v>6.7878709523809526</v>
      </c>
      <c r="J1802" s="2">
        <f t="shared" si="218"/>
        <v>6.7803065127615936</v>
      </c>
      <c r="K1802" s="2">
        <f t="shared" si="220"/>
        <v>6.7167140900721733</v>
      </c>
    </row>
    <row r="1803" spans="1:11" ht="13.5" x14ac:dyDescent="0.25">
      <c r="A1803" s="4">
        <f>TITRES_STAT!B1806</f>
        <v>44637</v>
      </c>
      <c r="B1803" s="2">
        <f>TITRES_STAT!D1806</f>
        <v>6.8049999999999997</v>
      </c>
      <c r="C1803" s="2">
        <f t="shared" si="221"/>
        <v>0</v>
      </c>
      <c r="D1803" s="2">
        <f t="shared" si="222"/>
        <v>6.8032399999999997</v>
      </c>
      <c r="E1803" s="2">
        <f t="shared" si="216"/>
        <v>6.7824200000000001</v>
      </c>
      <c r="F1803" s="2">
        <f t="shared" si="217"/>
        <v>6.7832900000000009</v>
      </c>
      <c r="G1803" s="2">
        <f t="shared" si="219"/>
        <v>6.735409999999999</v>
      </c>
      <c r="H1803" s="2">
        <f t="shared" si="223"/>
        <v>6.4464885000000063</v>
      </c>
      <c r="I1803" s="2">
        <f t="array" ref="I1803">SUMPRODUCT(B1787:B1806, (ROW(B1787:B1806)-ROW(B1787)+1)) / (20*21/2)</f>
        <v>6.7882819047619041</v>
      </c>
      <c r="J1803" s="2">
        <f t="shared" si="218"/>
        <v>6.7826582734509655</v>
      </c>
      <c r="K1803" s="2">
        <f t="shared" si="220"/>
        <v>6.7201762826183629</v>
      </c>
    </row>
    <row r="1804" spans="1:11" ht="13.5" x14ac:dyDescent="0.25">
      <c r="A1804" s="4">
        <f>TITRES_STAT!B1807</f>
        <v>44638</v>
      </c>
      <c r="B1804" s="2">
        <f>TITRES_STAT!D1807</f>
        <v>6.8093000000000004</v>
      </c>
      <c r="C1804" s="2">
        <f t="shared" si="221"/>
        <v>4.3000000000006366E-3</v>
      </c>
      <c r="D1804" s="2">
        <f t="shared" si="222"/>
        <v>6.8049800000000005</v>
      </c>
      <c r="E1804" s="2">
        <f t="shared" ref="E1804:E1867" si="224">AVERAGE(B1795:B1804)</f>
        <v>6.7828500000000007</v>
      </c>
      <c r="F1804" s="2">
        <f t="shared" si="217"/>
        <v>6.7800350000000007</v>
      </c>
      <c r="G1804" s="2">
        <f t="shared" si="219"/>
        <v>6.744084</v>
      </c>
      <c r="H1804" s="2">
        <f t="shared" si="223"/>
        <v>6.4496655000000054</v>
      </c>
      <c r="I1804" s="2">
        <f t="array" ref="I1804">SUMPRODUCT(B1788:B1807, (ROW(B1788:B1807)-ROW(B1788)+1)) / (20*21/2)</f>
        <v>6.7906600000000008</v>
      </c>
      <c r="J1804" s="2">
        <f t="shared" si="218"/>
        <v>6.78519558074135</v>
      </c>
      <c r="K1804" s="2">
        <f t="shared" si="220"/>
        <v>6.7236713303588189</v>
      </c>
    </row>
    <row r="1805" spans="1:11" ht="13.5" x14ac:dyDescent="0.25">
      <c r="A1805" s="4">
        <f>TITRES_STAT!B1808</f>
        <v>44641</v>
      </c>
      <c r="B1805" s="2">
        <f>TITRES_STAT!D1808</f>
        <v>6.8093000000000004</v>
      </c>
      <c r="C1805" s="2">
        <f t="shared" si="221"/>
        <v>0</v>
      </c>
      <c r="D1805" s="2">
        <f t="shared" si="222"/>
        <v>6.8067200000000003</v>
      </c>
      <c r="E1805" s="2">
        <f t="shared" si="224"/>
        <v>6.7832799999999995</v>
      </c>
      <c r="F1805" s="2">
        <f t="shared" si="217"/>
        <v>6.7832850000000011</v>
      </c>
      <c r="G1805" s="2">
        <f t="shared" si="219"/>
        <v>6.7514559999999992</v>
      </c>
      <c r="H1805" s="2">
        <f t="shared" si="223"/>
        <v>6.4528425000000063</v>
      </c>
      <c r="I1805" s="2">
        <f t="array" ref="I1805">SUMPRODUCT(B1789:B1808, (ROW(B1789:B1808)-ROW(B1789)+1)) / (20*21/2)</f>
        <v>6.7932614285714275</v>
      </c>
      <c r="J1805" s="2">
        <f t="shared" si="218"/>
        <v>6.7874912397183635</v>
      </c>
      <c r="K1805" s="2">
        <f t="shared" si="220"/>
        <v>6.7270293174035709</v>
      </c>
    </row>
    <row r="1806" spans="1:11" ht="13.5" x14ac:dyDescent="0.25">
      <c r="A1806" s="4">
        <f>TITRES_STAT!B1809</f>
        <v>44642</v>
      </c>
      <c r="B1806" s="2">
        <f>TITRES_STAT!D1809</f>
        <v>6.7876000000000003</v>
      </c>
      <c r="C1806" s="2">
        <f t="shared" si="221"/>
        <v>-2.1700000000000053E-2</v>
      </c>
      <c r="D1806" s="2">
        <f t="shared" si="222"/>
        <v>6.8032399999999997</v>
      </c>
      <c r="E1806" s="2">
        <f t="shared" si="224"/>
        <v>6.78545</v>
      </c>
      <c r="F1806" s="2">
        <f t="shared" si="217"/>
        <v>6.7800300000000009</v>
      </c>
      <c r="G1806" s="2">
        <f t="shared" si="219"/>
        <v>6.7570939999999995</v>
      </c>
      <c r="H1806" s="2">
        <f t="shared" si="223"/>
        <v>6.4559110000000066</v>
      </c>
      <c r="I1806" s="2">
        <f t="array" ref="I1806">SUMPRODUCT(B1790:B1809, (ROW(B1790:B1809)-ROW(B1790)+1)) / (20*21/2)</f>
        <v>6.7952433333333335</v>
      </c>
      <c r="J1806" s="2">
        <f t="shared" si="218"/>
        <v>6.7875015978404241</v>
      </c>
      <c r="K1806" s="2">
        <f t="shared" si="220"/>
        <v>6.7294046382897053</v>
      </c>
    </row>
    <row r="1807" spans="1:11" ht="13.5" x14ac:dyDescent="0.25">
      <c r="A1807" s="4">
        <f>TITRES_STAT!B1810</f>
        <v>44643</v>
      </c>
      <c r="B1807" s="2">
        <f>TITRES_STAT!D1810</f>
        <v>6.8049999999999997</v>
      </c>
      <c r="C1807" s="2">
        <f t="shared" si="221"/>
        <v>1.7399999999999416E-2</v>
      </c>
      <c r="D1807" s="2">
        <f t="shared" si="222"/>
        <v>6.8032399999999997</v>
      </c>
      <c r="E1807" s="2">
        <f t="shared" si="224"/>
        <v>6.7906599999999999</v>
      </c>
      <c r="F1807" s="2">
        <f t="shared" si="217"/>
        <v>6.7819850000000015</v>
      </c>
      <c r="G1807" s="2">
        <f t="shared" si="219"/>
        <v>6.7643800000000001</v>
      </c>
      <c r="H1807" s="2">
        <f t="shared" si="223"/>
        <v>6.4590665000000067</v>
      </c>
      <c r="I1807" s="2">
        <f t="array" ref="I1807">SUMPRODUCT(B1791:B1810, (ROW(B1791:B1810)-ROW(B1791)+1)) / (20*21/2)</f>
        <v>6.7887409523809517</v>
      </c>
      <c r="J1807" s="2">
        <f t="shared" si="218"/>
        <v>6.7891681123318124</v>
      </c>
      <c r="K1807" s="2">
        <f t="shared" si="220"/>
        <v>6.7323691622783439</v>
      </c>
    </row>
    <row r="1808" spans="1:11" ht="13.5" x14ac:dyDescent="0.25">
      <c r="A1808" s="4">
        <f>TITRES_STAT!B1811</f>
        <v>44644</v>
      </c>
      <c r="B1808" s="2">
        <f>TITRES_STAT!D1811</f>
        <v>6.8093000000000004</v>
      </c>
      <c r="C1808" s="2">
        <f t="shared" si="221"/>
        <v>4.3000000000006366E-3</v>
      </c>
      <c r="D1808" s="2">
        <f t="shared" si="222"/>
        <v>6.8041</v>
      </c>
      <c r="E1808" s="2">
        <f t="shared" si="224"/>
        <v>6.8036699999999994</v>
      </c>
      <c r="F1808" s="2">
        <f t="shared" si="217"/>
        <v>6.7884900000000012</v>
      </c>
      <c r="G1808" s="2">
        <f t="shared" si="219"/>
        <v>6.7704520000000006</v>
      </c>
      <c r="H1808" s="2">
        <f t="shared" si="223"/>
        <v>6.4623700000000062</v>
      </c>
      <c r="I1808" s="2">
        <f t="array" ref="I1808">SUMPRODUCT(B1792:B1811, (ROW(B1792:B1811)-ROW(B1792)+1)) / (20*21/2)</f>
        <v>6.7826514285714277</v>
      </c>
      <c r="J1808" s="2">
        <f t="shared" si="218"/>
        <v>6.7910854349668774</v>
      </c>
      <c r="K1808" s="2">
        <f t="shared" si="220"/>
        <v>6.7353860578752718</v>
      </c>
    </row>
    <row r="1809" spans="1:11" ht="13.5" x14ac:dyDescent="0.25">
      <c r="A1809" s="4">
        <f>TITRES_STAT!B1812</f>
        <v>44645</v>
      </c>
      <c r="B1809" s="2">
        <f>TITRES_STAT!D1812</f>
        <v>6.8093000000000004</v>
      </c>
      <c r="C1809" s="2">
        <f t="shared" si="221"/>
        <v>0</v>
      </c>
      <c r="D1809" s="2">
        <f t="shared" si="222"/>
        <v>6.8041</v>
      </c>
      <c r="E1809" s="2">
        <f t="shared" si="224"/>
        <v>6.8045400000000003</v>
      </c>
      <c r="F1809" s="2">
        <f t="shared" si="217"/>
        <v>6.7908750000000024</v>
      </c>
      <c r="G1809" s="2">
        <f t="shared" si="219"/>
        <v>6.7740080000000003</v>
      </c>
      <c r="H1809" s="2">
        <f t="shared" si="223"/>
        <v>6.4655470000000044</v>
      </c>
      <c r="I1809" s="2">
        <f t="array" ref="I1809">SUMPRODUCT(B1793:B1812, (ROW(B1793:B1812)-ROW(B1793)+1)) / (20*21/2)</f>
        <v>6.7767680952380944</v>
      </c>
      <c r="J1809" s="2">
        <f t="shared" si="218"/>
        <v>6.792820155446222</v>
      </c>
      <c r="K1809" s="2">
        <f t="shared" si="220"/>
        <v>6.7382846438409478</v>
      </c>
    </row>
    <row r="1810" spans="1:11" ht="13.5" x14ac:dyDescent="0.25">
      <c r="A1810" s="4">
        <f>TITRES_STAT!B1813</f>
        <v>44648</v>
      </c>
      <c r="B1810" s="2">
        <f>TITRES_STAT!D1813</f>
        <v>6.7225999999999999</v>
      </c>
      <c r="C1810" s="2">
        <f t="shared" si="221"/>
        <v>-8.6700000000000443E-2</v>
      </c>
      <c r="D1810" s="2">
        <f t="shared" si="222"/>
        <v>6.786760000000001</v>
      </c>
      <c r="E1810" s="2">
        <f t="shared" si="224"/>
        <v>6.7967399999999998</v>
      </c>
      <c r="F1810" s="2">
        <f t="shared" si="217"/>
        <v>6.7865400000000022</v>
      </c>
      <c r="G1810" s="2">
        <f t="shared" si="219"/>
        <v>6.778346</v>
      </c>
      <c r="H1810" s="2">
        <f t="shared" si="223"/>
        <v>6.4682905000000055</v>
      </c>
      <c r="I1810" s="2">
        <f t="array" ref="I1810">SUMPRODUCT(B1794:B1813, (ROW(B1794:B1813)-ROW(B1794)+1)) / (20*21/2)</f>
        <v>6.7711738095238099</v>
      </c>
      <c r="J1810" s="2">
        <f t="shared" si="218"/>
        <v>6.786132521594201</v>
      </c>
      <c r="K1810" s="2">
        <f t="shared" si="220"/>
        <v>6.7376695597687535</v>
      </c>
    </row>
    <row r="1811" spans="1:11" ht="13.5" x14ac:dyDescent="0.25">
      <c r="A1811" s="4">
        <f>TITRES_STAT!B1814</f>
        <v>44649</v>
      </c>
      <c r="B1811" s="2">
        <f>TITRES_STAT!D1814</f>
        <v>6.7225999999999999</v>
      </c>
      <c r="C1811" s="2">
        <f t="shared" si="221"/>
        <v>0</v>
      </c>
      <c r="D1811" s="2">
        <f t="shared" si="222"/>
        <v>6.7737600000000002</v>
      </c>
      <c r="E1811" s="2">
        <f t="shared" si="224"/>
        <v>6.7884999999999991</v>
      </c>
      <c r="F1811" s="2">
        <f t="shared" si="217"/>
        <v>6.7843750000000025</v>
      </c>
      <c r="G1811" s="2">
        <f t="shared" si="219"/>
        <v>6.7826840000000015</v>
      </c>
      <c r="H1811" s="2">
        <f t="shared" si="223"/>
        <v>6.4708225000000059</v>
      </c>
      <c r="I1811" s="2">
        <f t="array" ref="I1811">SUMPRODUCT(B1795:B1814, (ROW(B1795:B1814)-ROW(B1795)+1)) / (20*21/2)</f>
        <v>6.7659719047619049</v>
      </c>
      <c r="J1811" s="2">
        <f t="shared" si="218"/>
        <v>6.7800818052518963</v>
      </c>
      <c r="K1811" s="2">
        <f t="shared" si="220"/>
        <v>6.7370785966405666</v>
      </c>
    </row>
    <row r="1812" spans="1:11" ht="13.5" x14ac:dyDescent="0.25">
      <c r="A1812" s="4">
        <f>TITRES_STAT!B1815</f>
        <v>44650</v>
      </c>
      <c r="B1812" s="2">
        <f>TITRES_STAT!D1815</f>
        <v>6.7225999999999999</v>
      </c>
      <c r="C1812" s="2">
        <f t="shared" si="221"/>
        <v>0</v>
      </c>
      <c r="D1812" s="2">
        <f t="shared" si="222"/>
        <v>6.7572799999999997</v>
      </c>
      <c r="E1812" s="2">
        <f t="shared" si="224"/>
        <v>6.7802600000000002</v>
      </c>
      <c r="F1812" s="2">
        <f t="shared" ref="F1812:F1875" si="225">AVERAGE(B1793:B1812)</f>
        <v>6.7813400000000028</v>
      </c>
      <c r="G1812" s="2">
        <f t="shared" si="219"/>
        <v>6.7870220000000021</v>
      </c>
      <c r="H1812" s="2">
        <f t="shared" si="223"/>
        <v>6.4733545000000063</v>
      </c>
      <c r="I1812" s="2">
        <f t="array" ref="I1812">SUMPRODUCT(B1796:B1815, (ROW(B1796:B1815)-ROW(B1796)+1)) / (20*21/2)</f>
        <v>6.7611623809523804</v>
      </c>
      <c r="J1812" s="2">
        <f t="shared" si="218"/>
        <v>6.7746073476088586</v>
      </c>
      <c r="K1812" s="2">
        <f t="shared" si="220"/>
        <v>6.7365108085370151</v>
      </c>
    </row>
    <row r="1813" spans="1:11" ht="13.5" x14ac:dyDescent="0.25">
      <c r="A1813" s="4">
        <f>TITRES_STAT!B1816</f>
        <v>44651</v>
      </c>
      <c r="B1813" s="2">
        <f>TITRES_STAT!D1816</f>
        <v>6.7225999999999999</v>
      </c>
      <c r="C1813" s="2">
        <f t="shared" si="221"/>
        <v>0</v>
      </c>
      <c r="D1813" s="2">
        <f t="shared" si="222"/>
        <v>6.7399399999999998</v>
      </c>
      <c r="E1813" s="2">
        <f t="shared" si="224"/>
        <v>6.7720200000000004</v>
      </c>
      <c r="F1813" s="2">
        <f t="shared" si="225"/>
        <v>6.7772200000000016</v>
      </c>
      <c r="G1813" s="2">
        <f t="shared" si="219"/>
        <v>6.7891920000000017</v>
      </c>
      <c r="H1813" s="2">
        <f t="shared" si="223"/>
        <v>6.476119000000006</v>
      </c>
      <c r="I1813" s="2">
        <f t="array" ref="I1813">SUMPRODUCT(B1797:B1816, (ROW(B1797:B1816)-ROW(B1797)+1)) / (20*21/2)</f>
        <v>6.7608690476190469</v>
      </c>
      <c r="J1813" s="2">
        <f t="shared" ref="J1813:J1876" si="226">$J$4*B1813+J1812*(1-$J$4)</f>
        <v>6.7696542668842055</v>
      </c>
      <c r="K1813" s="2">
        <f t="shared" si="220"/>
        <v>6.7359652866336024</v>
      </c>
    </row>
    <row r="1814" spans="1:11" ht="13.5" x14ac:dyDescent="0.25">
      <c r="A1814" s="4">
        <f>TITRES_STAT!B1817</f>
        <v>44652</v>
      </c>
      <c r="B1814" s="2">
        <f>TITRES_STAT!D1817</f>
        <v>6.7225999999999999</v>
      </c>
      <c r="C1814" s="2">
        <f t="shared" si="221"/>
        <v>0</v>
      </c>
      <c r="D1814" s="2">
        <f t="shared" si="222"/>
        <v>6.7225999999999999</v>
      </c>
      <c r="E1814" s="2">
        <f t="shared" si="224"/>
        <v>6.76335</v>
      </c>
      <c r="F1814" s="2">
        <f t="shared" si="225"/>
        <v>6.7731000000000012</v>
      </c>
      <c r="G1814" s="2">
        <f t="shared" si="219"/>
        <v>6.7904940000000007</v>
      </c>
      <c r="H1814" s="2">
        <f t="shared" si="223"/>
        <v>6.4788625000000071</v>
      </c>
      <c r="I1814" s="2">
        <f t="array" ref="I1814">SUMPRODUCT(B1798:B1817, (ROW(B1798:B1817)-ROW(B1798)+1)) / (20*21/2)</f>
        <v>6.7564519047619047</v>
      </c>
      <c r="J1814" s="2">
        <f t="shared" si="226"/>
        <v>6.7651729081333283</v>
      </c>
      <c r="K1814" s="2">
        <f t="shared" si="220"/>
        <v>6.7354411577460098</v>
      </c>
    </row>
    <row r="1815" spans="1:11" ht="13.5" x14ac:dyDescent="0.25">
      <c r="A1815" s="4">
        <f>TITRES_STAT!B1818</f>
        <v>44655</v>
      </c>
      <c r="B1815" s="2">
        <f>TITRES_STAT!D1818</f>
        <v>6.7225999999999999</v>
      </c>
      <c r="C1815" s="2">
        <f t="shared" si="221"/>
        <v>0</v>
      </c>
      <c r="D1815" s="2">
        <f t="shared" si="222"/>
        <v>6.7225999999999999</v>
      </c>
      <c r="E1815" s="2">
        <f t="shared" si="224"/>
        <v>6.7546800000000005</v>
      </c>
      <c r="F1815" s="2">
        <f t="shared" si="225"/>
        <v>6.7689800000000009</v>
      </c>
      <c r="G1815" s="2">
        <f t="shared" si="219"/>
        <v>6.7904080000000011</v>
      </c>
      <c r="H1815" s="2">
        <f t="shared" si="223"/>
        <v>6.4811830000000068</v>
      </c>
      <c r="I1815" s="2">
        <f t="array" ref="I1815">SUMPRODUCT(B1799:B1818, (ROW(B1799:B1818)-ROW(B1799)+1)) / (20*21/2)</f>
        <v>6.7521790476190473</v>
      </c>
      <c r="J1815" s="2">
        <f t="shared" si="226"/>
        <v>6.7611183454539638</v>
      </c>
      <c r="K1815" s="2">
        <f t="shared" si="220"/>
        <v>6.7349375829324405</v>
      </c>
    </row>
    <row r="1816" spans="1:11" ht="13.5" x14ac:dyDescent="0.25">
      <c r="A1816" s="4">
        <f>TITRES_STAT!B1819</f>
        <v>44656</v>
      </c>
      <c r="B1816" s="2">
        <f>TITRES_STAT!D1819</f>
        <v>6.7659000000000002</v>
      </c>
      <c r="C1816" s="2">
        <f t="shared" si="221"/>
        <v>4.3300000000000338E-2</v>
      </c>
      <c r="D1816" s="2">
        <f t="shared" si="222"/>
        <v>6.7312600000000007</v>
      </c>
      <c r="E1816" s="2">
        <f t="shared" si="224"/>
        <v>6.7525099999999991</v>
      </c>
      <c r="F1816" s="2">
        <f t="shared" si="225"/>
        <v>6.7689800000000009</v>
      </c>
      <c r="G1816" s="2">
        <f t="shared" si="219"/>
        <v>6.7912740000000005</v>
      </c>
      <c r="H1816" s="2">
        <f t="shared" si="223"/>
        <v>6.4841850000000081</v>
      </c>
      <c r="I1816" s="2">
        <f t="array" ref="I1816">SUMPRODUCT(B1800:B1819, (ROW(B1800:B1819)-ROW(B1800)+1)) / (20*21/2)</f>
        <v>6.7476995238095245</v>
      </c>
      <c r="J1816" s="2">
        <f t="shared" si="226"/>
        <v>6.761573741125015</v>
      </c>
      <c r="K1816" s="2">
        <f t="shared" si="220"/>
        <v>6.7361517953664629</v>
      </c>
    </row>
    <row r="1817" spans="1:11" ht="13.5" x14ac:dyDescent="0.25">
      <c r="A1817" s="4">
        <f>TITRES_STAT!B1820</f>
        <v>44657</v>
      </c>
      <c r="B1817" s="2">
        <f>TITRES_STAT!D1820</f>
        <v>6.7225999999999999</v>
      </c>
      <c r="C1817" s="2">
        <f t="shared" si="221"/>
        <v>-4.3300000000000338E-2</v>
      </c>
      <c r="D1817" s="2">
        <f t="shared" si="222"/>
        <v>6.7312600000000007</v>
      </c>
      <c r="E1817" s="2">
        <f t="shared" si="224"/>
        <v>6.7442700000000002</v>
      </c>
      <c r="F1817" s="2">
        <f t="shared" si="225"/>
        <v>6.7674649999999996</v>
      </c>
      <c r="G1817" s="2">
        <f t="shared" si="219"/>
        <v>6.7912740000000005</v>
      </c>
      <c r="H1817" s="2">
        <f t="shared" si="223"/>
        <v>6.4869285000000083</v>
      </c>
      <c r="I1817" s="2">
        <f t="array" ref="I1817">SUMPRODUCT(B1801:B1820, (ROW(B1801:B1820)-ROW(B1801)+1)) / (20*21/2)</f>
        <v>6.7431723809523811</v>
      </c>
      <c r="J1817" s="2">
        <f t="shared" si="226"/>
        <v>6.7578619562559661</v>
      </c>
      <c r="K1817" s="2">
        <f t="shared" si="220"/>
        <v>6.7356203524109155</v>
      </c>
    </row>
    <row r="1818" spans="1:11" ht="13.5" x14ac:dyDescent="0.25">
      <c r="A1818" s="4">
        <f>TITRES_STAT!B1821</f>
        <v>44658</v>
      </c>
      <c r="B1818" s="2">
        <f>TITRES_STAT!D1821</f>
        <v>6.7225999999999999</v>
      </c>
      <c r="C1818" s="2">
        <f t="shared" si="221"/>
        <v>0</v>
      </c>
      <c r="D1818" s="2">
        <f t="shared" si="222"/>
        <v>6.7312600000000007</v>
      </c>
      <c r="E1818" s="2">
        <f t="shared" si="224"/>
        <v>6.7355999999999998</v>
      </c>
      <c r="F1818" s="2">
        <f t="shared" si="225"/>
        <v>6.7696349999999992</v>
      </c>
      <c r="G1818" s="2">
        <f t="shared" si="219"/>
        <v>6.786938000000001</v>
      </c>
      <c r="H1818" s="2">
        <f t="shared" si="223"/>
        <v>6.4898620000000085</v>
      </c>
      <c r="I1818" s="2">
        <f t="array" ref="I1818">SUMPRODUCT(B1802:B1821, (ROW(B1802:B1821)-ROW(B1802)+1)) / (20*21/2)</f>
        <v>6.7394566666666682</v>
      </c>
      <c r="J1818" s="2">
        <f t="shared" si="226"/>
        <v>6.7545036747077791</v>
      </c>
      <c r="K1818" s="2">
        <f t="shared" si="220"/>
        <v>6.7351097503555852</v>
      </c>
    </row>
    <row r="1819" spans="1:11" ht="13.5" x14ac:dyDescent="0.25">
      <c r="A1819" s="4">
        <f>TITRES_STAT!B1822</f>
        <v>44659</v>
      </c>
      <c r="B1819" s="2">
        <f>TITRES_STAT!D1822</f>
        <v>6.7225999999999999</v>
      </c>
      <c r="C1819" s="2">
        <f t="shared" si="221"/>
        <v>0</v>
      </c>
      <c r="D1819" s="2">
        <f t="shared" si="222"/>
        <v>6.7312600000000007</v>
      </c>
      <c r="E1819" s="2">
        <f t="shared" si="224"/>
        <v>6.7269300000000003</v>
      </c>
      <c r="F1819" s="2">
        <f t="shared" si="225"/>
        <v>6.7657350000000012</v>
      </c>
      <c r="G1819" s="2">
        <f t="shared" si="219"/>
        <v>6.7827740000000007</v>
      </c>
      <c r="H1819" s="2">
        <f t="shared" si="223"/>
        <v>6.4926055000000087</v>
      </c>
      <c r="I1819" s="2">
        <f t="array" ref="I1819">SUMPRODUCT(B1803:B1822, (ROW(B1803:B1822)-ROW(B1803)+1)) / (20*21/2)</f>
        <v>6.7361333333333331</v>
      </c>
      <c r="J1819" s="2">
        <f t="shared" si="226"/>
        <v>6.7514652294975148</v>
      </c>
      <c r="K1819" s="2">
        <f t="shared" si="220"/>
        <v>6.7346191719102677</v>
      </c>
    </row>
    <row r="1820" spans="1:11" ht="13.5" x14ac:dyDescent="0.25">
      <c r="A1820" s="4">
        <f>TITRES_STAT!B1823</f>
        <v>44662</v>
      </c>
      <c r="B1820" s="2">
        <f>TITRES_STAT!D1823</f>
        <v>6.7182000000000004</v>
      </c>
      <c r="C1820" s="2">
        <f t="shared" si="221"/>
        <v>-4.3999999999995154E-3</v>
      </c>
      <c r="D1820" s="2">
        <f t="shared" si="222"/>
        <v>6.7303800000000011</v>
      </c>
      <c r="E1820" s="2">
        <f t="shared" si="224"/>
        <v>6.7264900000000001</v>
      </c>
      <c r="F1820" s="2">
        <f t="shared" si="225"/>
        <v>6.761614999999999</v>
      </c>
      <c r="G1820" s="2">
        <f t="shared" si="219"/>
        <v>6.7785220000000015</v>
      </c>
      <c r="H1820" s="2">
        <f t="shared" si="223"/>
        <v>6.4953270000000085</v>
      </c>
      <c r="I1820" s="2">
        <f t="array" ref="I1820">SUMPRODUCT(B1804:B1823, (ROW(B1804:B1823)-ROW(B1804)+1)) / (20*21/2)</f>
        <v>6.7311357142857133</v>
      </c>
      <c r="J1820" s="2">
        <f t="shared" si="226"/>
        <v>6.748297112402514</v>
      </c>
      <c r="K1820" s="2">
        <f t="shared" si="220"/>
        <v>6.7339752828157478</v>
      </c>
    </row>
    <row r="1821" spans="1:11" ht="13.5" x14ac:dyDescent="0.25">
      <c r="A1821" s="4">
        <f>TITRES_STAT!B1824</f>
        <v>44663</v>
      </c>
      <c r="B1821" s="2">
        <f>TITRES_STAT!D1824</f>
        <v>6.7225999999999999</v>
      </c>
      <c r="C1821" s="2">
        <f t="shared" si="221"/>
        <v>4.3999999999995154E-3</v>
      </c>
      <c r="D1821" s="2">
        <f t="shared" si="222"/>
        <v>6.7217199999999995</v>
      </c>
      <c r="E1821" s="2">
        <f t="shared" si="224"/>
        <v>6.726490000000001</v>
      </c>
      <c r="F1821" s="2">
        <f t="shared" si="225"/>
        <v>6.7574950000000005</v>
      </c>
      <c r="G1821" s="2">
        <f t="shared" si="219"/>
        <v>6.7751400000000013</v>
      </c>
      <c r="H1821" s="2">
        <f t="shared" si="223"/>
        <v>6.497859000000008</v>
      </c>
      <c r="I1821" s="2">
        <f t="array" ref="I1821">SUMPRODUCT(B1805:B1824, (ROW(B1805:B1824)-ROW(B1805)+1)) / (20*21/2)</f>
        <v>6.7287004761904772</v>
      </c>
      <c r="J1821" s="2">
        <f t="shared" si="226"/>
        <v>6.7458497683641792</v>
      </c>
      <c r="K1821" s="2">
        <f t="shared" si="220"/>
        <v>6.7335291932935615</v>
      </c>
    </row>
    <row r="1822" spans="1:11" ht="13.5" x14ac:dyDescent="0.25">
      <c r="A1822" s="4">
        <f>TITRES_STAT!B1825</f>
        <v>44664</v>
      </c>
      <c r="B1822" s="2">
        <f>TITRES_STAT!D1825</f>
        <v>6.7225999999999999</v>
      </c>
      <c r="C1822" s="2">
        <f t="shared" si="221"/>
        <v>0</v>
      </c>
      <c r="D1822" s="2">
        <f t="shared" si="222"/>
        <v>6.7217199999999995</v>
      </c>
      <c r="E1822" s="2">
        <f t="shared" si="224"/>
        <v>6.726490000000001</v>
      </c>
      <c r="F1822" s="2">
        <f t="shared" si="225"/>
        <v>6.7533750000000001</v>
      </c>
      <c r="G1822" s="2">
        <f t="shared" si="219"/>
        <v>6.7742740000000019</v>
      </c>
      <c r="H1822" s="2">
        <f t="shared" si="223"/>
        <v>6.5006445000000088</v>
      </c>
      <c r="I1822" s="2">
        <f t="array" ref="I1822">SUMPRODUCT(B1806:B1825, (ROW(B1806:B1825)-ROW(B1806)+1)) / (20*21/2)</f>
        <v>6.7266780952380953</v>
      </c>
      <c r="J1822" s="2">
        <f t="shared" si="226"/>
        <v>6.7436355047104479</v>
      </c>
      <c r="K1822" s="2">
        <f t="shared" si="220"/>
        <v>6.7331005974781277</v>
      </c>
    </row>
    <row r="1823" spans="1:11" ht="13.5" x14ac:dyDescent="0.25">
      <c r="A1823" s="4">
        <f>TITRES_STAT!B1826</f>
        <v>44665</v>
      </c>
      <c r="B1823" s="2">
        <f>TITRES_STAT!D1826</f>
        <v>6.7008999999999999</v>
      </c>
      <c r="C1823" s="2">
        <f t="shared" si="221"/>
        <v>-2.1700000000000053E-2</v>
      </c>
      <c r="D1823" s="2">
        <f t="shared" si="222"/>
        <v>6.7173800000000004</v>
      </c>
      <c r="E1823" s="2">
        <f t="shared" si="224"/>
        <v>6.7243200000000005</v>
      </c>
      <c r="F1823" s="2">
        <f t="shared" si="225"/>
        <v>6.7481699999999991</v>
      </c>
      <c r="G1823" s="2">
        <f t="shared" si="219"/>
        <v>6.7738400000000025</v>
      </c>
      <c r="H1823" s="2">
        <f t="shared" si="223"/>
        <v>6.5030680000000087</v>
      </c>
      <c r="I1823" s="2">
        <f t="array" ref="I1823">SUMPRODUCT(B1807:B1826, (ROW(B1807:B1826)-ROW(B1807)+1)) / (20*21/2)</f>
        <v>6.7246495238095241</v>
      </c>
      <c r="J1823" s="2">
        <f t="shared" si="226"/>
        <v>6.7395654566427856</v>
      </c>
      <c r="K1823" s="2">
        <f t="shared" si="220"/>
        <v>6.7318378289495735</v>
      </c>
    </row>
    <row r="1824" spans="1:11" ht="13.5" x14ac:dyDescent="0.25">
      <c r="A1824" s="4">
        <f>TITRES_STAT!B1827</f>
        <v>44666</v>
      </c>
      <c r="B1824" s="2">
        <f>TITRES_STAT!D1827</f>
        <v>6.7225999999999999</v>
      </c>
      <c r="C1824" s="2">
        <f t="shared" si="221"/>
        <v>2.1700000000000053E-2</v>
      </c>
      <c r="D1824" s="2">
        <f t="shared" si="222"/>
        <v>6.7173800000000004</v>
      </c>
      <c r="E1824" s="2">
        <f t="shared" si="224"/>
        <v>6.7243200000000005</v>
      </c>
      <c r="F1824" s="2">
        <f t="shared" si="225"/>
        <v>6.7438349999999998</v>
      </c>
      <c r="G1824" s="2">
        <f t="shared" si="219"/>
        <v>6.7729740000000014</v>
      </c>
      <c r="H1824" s="2">
        <f t="shared" si="223"/>
        <v>6.5056000000000109</v>
      </c>
      <c r="I1824" s="2">
        <f t="array" ref="I1824">SUMPRODUCT(B1808:B1827, (ROW(B1808:B1827)-ROW(B1808)+1)) / (20*21/2)</f>
        <v>6.7229514285714282</v>
      </c>
      <c r="J1824" s="2">
        <f t="shared" si="226"/>
        <v>6.7379496988672818</v>
      </c>
      <c r="K1824" s="2">
        <f t="shared" si="220"/>
        <v>6.7314755611476293</v>
      </c>
    </row>
    <row r="1825" spans="1:11" ht="13.5" x14ac:dyDescent="0.25">
      <c r="A1825" s="4">
        <f>TITRES_STAT!B1828</f>
        <v>44669</v>
      </c>
      <c r="B1825" s="2">
        <f>TITRES_STAT!D1828</f>
        <v>6.7225999999999999</v>
      </c>
      <c r="C1825" s="2">
        <f t="shared" si="221"/>
        <v>0</v>
      </c>
      <c r="D1825" s="2">
        <f t="shared" si="222"/>
        <v>6.7182600000000008</v>
      </c>
      <c r="E1825" s="2">
        <f t="shared" si="224"/>
        <v>6.7243200000000005</v>
      </c>
      <c r="F1825" s="2">
        <f t="shared" si="225"/>
        <v>6.7395000000000014</v>
      </c>
      <c r="G1825" s="2">
        <f t="shared" si="219"/>
        <v>6.7712400000000015</v>
      </c>
      <c r="H1825" s="2">
        <f t="shared" si="223"/>
        <v>6.5078150000000106</v>
      </c>
      <c r="I1825" s="2">
        <f t="array" ref="I1825">SUMPRODUCT(B1809:B1828, (ROW(B1809:B1828)-ROW(B1809)+1)) / (20*21/2)</f>
        <v>6.72415238095238</v>
      </c>
      <c r="J1825" s="2">
        <f t="shared" si="226"/>
        <v>6.7364878227846834</v>
      </c>
      <c r="K1825" s="2">
        <f t="shared" si="220"/>
        <v>6.7311274999261537</v>
      </c>
    </row>
    <row r="1826" spans="1:11" ht="13.5" x14ac:dyDescent="0.25">
      <c r="A1826" s="4">
        <f>TITRES_STAT!B1829</f>
        <v>44670</v>
      </c>
      <c r="B1826" s="2">
        <f>TITRES_STAT!D1829</f>
        <v>6.7182000000000004</v>
      </c>
      <c r="C1826" s="2">
        <f t="shared" si="221"/>
        <v>-4.3999999999995154E-3</v>
      </c>
      <c r="D1826" s="2">
        <f t="shared" si="222"/>
        <v>6.7173800000000004</v>
      </c>
      <c r="E1826" s="2">
        <f t="shared" si="224"/>
        <v>6.7195499999999999</v>
      </c>
      <c r="F1826" s="2">
        <f t="shared" si="225"/>
        <v>6.7360299999999995</v>
      </c>
      <c r="G1826" s="2">
        <f t="shared" si="219"/>
        <v>6.7695920000000012</v>
      </c>
      <c r="H1826" s="2">
        <f t="shared" si="223"/>
        <v>6.5100080000000107</v>
      </c>
      <c r="I1826" s="2">
        <f t="array" ref="I1826">SUMPRODUCT(B1810:B1829, (ROW(B1810:B1829)-ROW(B1810)+1)) / (20*21/2)</f>
        <v>6.7227676190476187</v>
      </c>
      <c r="J1826" s="2">
        <f t="shared" si="226"/>
        <v>6.7347461253766188</v>
      </c>
      <c r="K1826" s="2">
        <f t="shared" si="220"/>
        <v>6.730620539144736</v>
      </c>
    </row>
    <row r="1827" spans="1:11" ht="13.5" x14ac:dyDescent="0.25">
      <c r="A1827" s="4">
        <f>TITRES_STAT!B1830</f>
        <v>44671</v>
      </c>
      <c r="B1827" s="2">
        <f>TITRES_STAT!D1830</f>
        <v>6.7182000000000004</v>
      </c>
      <c r="C1827" s="2">
        <f t="shared" si="221"/>
        <v>0</v>
      </c>
      <c r="D1827" s="2">
        <f t="shared" si="222"/>
        <v>6.7165000000000008</v>
      </c>
      <c r="E1827" s="2">
        <f t="shared" si="224"/>
        <v>6.7191099999999988</v>
      </c>
      <c r="F1827" s="2">
        <f t="shared" si="225"/>
        <v>6.7316900000000004</v>
      </c>
      <c r="G1827" s="2">
        <f t="shared" si="219"/>
        <v>6.7695040000000013</v>
      </c>
      <c r="H1827" s="2">
        <f t="shared" si="223"/>
        <v>6.5122010000000117</v>
      </c>
      <c r="I1827" s="2">
        <f t="array" ref="I1827">SUMPRODUCT(B1811:B1830, (ROW(B1811:B1830)-ROW(B1811)+1)) / (20*21/2)</f>
        <v>6.7226657142857151</v>
      </c>
      <c r="J1827" s="2">
        <f t="shared" si="226"/>
        <v>6.7331703039121793</v>
      </c>
      <c r="K1827" s="2">
        <f t="shared" si="220"/>
        <v>6.7301334591782762</v>
      </c>
    </row>
    <row r="1828" spans="1:11" ht="13.5" x14ac:dyDescent="0.25">
      <c r="A1828" s="4">
        <f>TITRES_STAT!B1831</f>
        <v>44672</v>
      </c>
      <c r="B1828" s="2">
        <f>TITRES_STAT!D1831</f>
        <v>6.7443</v>
      </c>
      <c r="C1828" s="2">
        <f t="shared" si="221"/>
        <v>2.6099999999999568E-2</v>
      </c>
      <c r="D1828" s="2">
        <f t="shared" si="222"/>
        <v>6.7251799999999999</v>
      </c>
      <c r="E1828" s="2">
        <f t="shared" si="224"/>
        <v>6.7212800000000001</v>
      </c>
      <c r="F1828" s="2">
        <f t="shared" si="225"/>
        <v>6.7284399999999991</v>
      </c>
      <c r="G1828" s="2">
        <f t="shared" si="219"/>
        <v>6.7699380000000033</v>
      </c>
      <c r="H1828" s="2">
        <f t="shared" si="223"/>
        <v>6.5150530000000115</v>
      </c>
      <c r="I1828" s="2">
        <f t="array" ref="I1828">SUMPRODUCT(B1812:B1831, (ROW(B1812:B1831)-ROW(B1812)+1)) / (20*21/2)</f>
        <v>6.7225638095238089</v>
      </c>
      <c r="J1828" s="2">
        <f t="shared" si="226"/>
        <v>6.7342302749681622</v>
      </c>
      <c r="K1828" s="2">
        <f t="shared" si="220"/>
        <v>6.7306890097987369</v>
      </c>
    </row>
    <row r="1829" spans="1:11" ht="13.5" x14ac:dyDescent="0.25">
      <c r="A1829" s="4">
        <f>TITRES_STAT!B1832</f>
        <v>44673</v>
      </c>
      <c r="B1829" s="2">
        <f>TITRES_STAT!D1832</f>
        <v>6.7138999999999998</v>
      </c>
      <c r="C1829" s="2">
        <f t="shared" si="221"/>
        <v>-3.0400000000000205E-2</v>
      </c>
      <c r="D1829" s="2">
        <f t="shared" si="222"/>
        <v>6.7234399999999992</v>
      </c>
      <c r="E1829" s="2">
        <f t="shared" si="224"/>
        <v>6.7204100000000011</v>
      </c>
      <c r="F1829" s="2">
        <f t="shared" si="225"/>
        <v>6.7236700000000003</v>
      </c>
      <c r="G1829" s="2">
        <f t="shared" si="219"/>
        <v>6.7677700000000041</v>
      </c>
      <c r="H1829" s="2">
        <f t="shared" si="223"/>
        <v>6.5177530000000106</v>
      </c>
      <c r="I1829" s="2">
        <f t="array" ref="I1829">SUMPRODUCT(B1813:B1832, (ROW(B1813:B1832)-ROW(B1813)+1)) / (20*21/2)</f>
        <v>6.7224619047619054</v>
      </c>
      <c r="J1829" s="2">
        <f t="shared" si="226"/>
        <v>6.7322940583045279</v>
      </c>
      <c r="K1829" s="2">
        <f t="shared" si="220"/>
        <v>6.7300306172576096</v>
      </c>
    </row>
    <row r="1830" spans="1:11" ht="13.5" x14ac:dyDescent="0.25">
      <c r="A1830" s="4">
        <f>TITRES_STAT!B1833</f>
        <v>44676</v>
      </c>
      <c r="B1830" s="2">
        <f>TITRES_STAT!D1833</f>
        <v>6.7225999999999999</v>
      </c>
      <c r="C1830" s="2">
        <f t="shared" si="221"/>
        <v>8.7000000000001521E-3</v>
      </c>
      <c r="D1830" s="2">
        <f t="shared" si="222"/>
        <v>6.7234399999999992</v>
      </c>
      <c r="E1830" s="2">
        <f t="shared" si="224"/>
        <v>6.7208500000000013</v>
      </c>
      <c r="F1830" s="2">
        <f t="shared" si="225"/>
        <v>6.7236699999999985</v>
      </c>
      <c r="G1830" s="2">
        <f t="shared" si="219"/>
        <v>6.7656880000000035</v>
      </c>
      <c r="H1830" s="2">
        <f t="shared" si="223"/>
        <v>6.5200735000000112</v>
      </c>
      <c r="I1830" s="2">
        <f t="array" ref="I1830">SUMPRODUCT(B1814:B1833, (ROW(B1814:B1833)-ROW(B1814)+1)) / (20*21/2)</f>
        <v>6.7223600000000001</v>
      </c>
      <c r="J1830" s="2">
        <f t="shared" si="226"/>
        <v>6.7313708146564775</v>
      </c>
      <c r="K1830" s="2">
        <f t="shared" si="220"/>
        <v>6.7297392205024096</v>
      </c>
    </row>
    <row r="1831" spans="1:11" ht="13.5" x14ac:dyDescent="0.25">
      <c r="A1831" s="4">
        <f>TITRES_STAT!B1834</f>
        <v>44677</v>
      </c>
      <c r="B1831" s="2">
        <f>TITRES_STAT!D1834</f>
        <v>6.7225999999999999</v>
      </c>
      <c r="C1831" s="2">
        <f t="shared" si="221"/>
        <v>0</v>
      </c>
      <c r="D1831" s="2">
        <f t="shared" si="222"/>
        <v>6.7243200000000005</v>
      </c>
      <c r="E1831" s="2">
        <f t="shared" si="224"/>
        <v>6.7208500000000013</v>
      </c>
      <c r="F1831" s="2">
        <f t="shared" si="225"/>
        <v>6.7236700000000003</v>
      </c>
      <c r="G1831" s="2">
        <f t="shared" si="219"/>
        <v>6.7636940000000028</v>
      </c>
      <c r="H1831" s="2">
        <f t="shared" si="223"/>
        <v>6.5223940000000127</v>
      </c>
      <c r="I1831" s="2">
        <f t="array" ref="I1831">SUMPRODUCT(B1815:B1834, (ROW(B1815:B1834)-ROW(B1815)+1)) / (20*21/2)</f>
        <v>6.7222580952380948</v>
      </c>
      <c r="J1831" s="2">
        <f t="shared" si="226"/>
        <v>6.7305354989749082</v>
      </c>
      <c r="K1831" s="2">
        <f t="shared" si="220"/>
        <v>6.7294592510709421</v>
      </c>
    </row>
    <row r="1832" spans="1:11" ht="13.5" x14ac:dyDescent="0.25">
      <c r="A1832" s="4">
        <f>TITRES_STAT!B1835</f>
        <v>44678</v>
      </c>
      <c r="B1832" s="2">
        <f>TITRES_STAT!D1835</f>
        <v>6.7225999999999999</v>
      </c>
      <c r="C1832" s="2">
        <f t="shared" si="221"/>
        <v>0</v>
      </c>
      <c r="D1832" s="2">
        <f t="shared" si="222"/>
        <v>6.7251999999999992</v>
      </c>
      <c r="E1832" s="2">
        <f t="shared" si="224"/>
        <v>6.7208500000000013</v>
      </c>
      <c r="F1832" s="2">
        <f t="shared" si="225"/>
        <v>6.7236700000000003</v>
      </c>
      <c r="G1832" s="2">
        <f t="shared" si="219"/>
        <v>6.7602240000000027</v>
      </c>
      <c r="H1832" s="2">
        <f t="shared" si="223"/>
        <v>6.5247355000000127</v>
      </c>
      <c r="I1832" s="2">
        <f t="array" ref="I1832">SUMPRODUCT(B1816:B1835, (ROW(B1816:B1835)-ROW(B1816)+1)) / (20*21/2)</f>
        <v>6.7221561904761895</v>
      </c>
      <c r="J1832" s="2">
        <f t="shared" si="226"/>
        <v>6.7297797371677737</v>
      </c>
      <c r="K1832" s="2">
        <f t="shared" si="220"/>
        <v>6.7291902608328655</v>
      </c>
    </row>
    <row r="1833" spans="1:11" ht="13.5" x14ac:dyDescent="0.25">
      <c r="A1833" s="4">
        <f>TITRES_STAT!B1836</f>
        <v>44679</v>
      </c>
      <c r="B1833" s="2">
        <f>TITRES_STAT!D1836</f>
        <v>6.7225999999999999</v>
      </c>
      <c r="C1833" s="2">
        <f t="shared" si="221"/>
        <v>0</v>
      </c>
      <c r="D1833" s="2">
        <f t="shared" si="222"/>
        <v>6.7208599999999992</v>
      </c>
      <c r="E1833" s="2">
        <f t="shared" si="224"/>
        <v>6.72302</v>
      </c>
      <c r="F1833" s="2">
        <f t="shared" si="225"/>
        <v>6.7236699999999985</v>
      </c>
      <c r="G1833" s="2">
        <f t="shared" si="219"/>
        <v>6.757188000000002</v>
      </c>
      <c r="H1833" s="2">
        <f t="shared" si="223"/>
        <v>6.5265790000000115</v>
      </c>
      <c r="I1833" s="2">
        <f t="array" ref="I1833">SUMPRODUCT(B1817:B1836, (ROW(B1817:B1836)-ROW(B1817)+1)) / (20*21/2)</f>
        <v>6.7220542857142869</v>
      </c>
      <c r="J1833" s="2">
        <f t="shared" si="226"/>
        <v>6.7290959526756051</v>
      </c>
      <c r="K1833" s="2">
        <f t="shared" si="220"/>
        <v>6.728931819231577</v>
      </c>
    </row>
    <row r="1834" spans="1:11" ht="13.5" x14ac:dyDescent="0.25">
      <c r="A1834" s="4">
        <f>TITRES_STAT!B1837</f>
        <v>44680</v>
      </c>
      <c r="B1834" s="2">
        <f>TITRES_STAT!D1837</f>
        <v>6.7225999999999999</v>
      </c>
      <c r="C1834" s="2">
        <f t="shared" si="221"/>
        <v>0</v>
      </c>
      <c r="D1834" s="2">
        <f t="shared" si="222"/>
        <v>6.7225999999999999</v>
      </c>
      <c r="E1834" s="2">
        <f t="shared" si="224"/>
        <v>6.72302</v>
      </c>
      <c r="F1834" s="2">
        <f t="shared" si="225"/>
        <v>6.7236699999999985</v>
      </c>
      <c r="G1834" s="2">
        <f t="shared" si="219"/>
        <v>6.7541520000000013</v>
      </c>
      <c r="H1834" s="2">
        <f t="shared" si="223"/>
        <v>6.528422500000012</v>
      </c>
      <c r="I1834" s="2">
        <f t="array" ref="I1834">SUMPRODUCT(B1818:B1837, (ROW(B1818:B1837)-ROW(B1818)+1)) / (20*21/2)</f>
        <v>6.7180252380952385</v>
      </c>
      <c r="J1834" s="2">
        <f t="shared" si="226"/>
        <v>6.7284772905160235</v>
      </c>
      <c r="K1834" s="2">
        <f t="shared" si="220"/>
        <v>6.7286835125950448</v>
      </c>
    </row>
    <row r="1835" spans="1:11" ht="13.5" x14ac:dyDescent="0.25">
      <c r="A1835" s="4">
        <f>TITRES_STAT!B1838</f>
        <v>44685</v>
      </c>
      <c r="B1835" s="2">
        <f>TITRES_STAT!D1838</f>
        <v>6.7225999999999999</v>
      </c>
      <c r="C1835" s="2">
        <f t="shared" si="221"/>
        <v>0</v>
      </c>
      <c r="D1835" s="2">
        <f t="shared" si="222"/>
        <v>6.7225999999999999</v>
      </c>
      <c r="E1835" s="2">
        <f t="shared" si="224"/>
        <v>6.72302</v>
      </c>
      <c r="F1835" s="2">
        <f t="shared" si="225"/>
        <v>6.7236699999999985</v>
      </c>
      <c r="G1835" s="2">
        <f t="shared" si="219"/>
        <v>6.7537180000000028</v>
      </c>
      <c r="H1835" s="2">
        <f t="shared" si="223"/>
        <v>6.5302660000000117</v>
      </c>
      <c r="I1835" s="2">
        <f t="array" ref="I1835">SUMPRODUCT(B1819:B1838, (ROW(B1819:B1838)-ROW(B1819)+1)) / (20*21/2)</f>
        <v>6.7142028571428582</v>
      </c>
      <c r="J1835" s="2">
        <f t="shared" si="226"/>
        <v>6.7279175485621163</v>
      </c>
      <c r="K1835" s="2">
        <f t="shared" si="220"/>
        <v>6.7284449434736704</v>
      </c>
    </row>
    <row r="1836" spans="1:11" ht="13.5" x14ac:dyDescent="0.25">
      <c r="A1836" s="4">
        <f>TITRES_STAT!B1839</f>
        <v>44686</v>
      </c>
      <c r="B1836" s="2">
        <f>TITRES_STAT!D1839</f>
        <v>6.7225999999999999</v>
      </c>
      <c r="C1836" s="2">
        <f t="shared" si="221"/>
        <v>0</v>
      </c>
      <c r="D1836" s="2">
        <f t="shared" si="222"/>
        <v>6.7225999999999999</v>
      </c>
      <c r="E1836" s="2">
        <f t="shared" si="224"/>
        <v>6.7234600000000002</v>
      </c>
      <c r="F1836" s="2">
        <f t="shared" si="225"/>
        <v>6.7215049999999987</v>
      </c>
      <c r="G1836" s="2">
        <f t="shared" si="219"/>
        <v>6.7511160000000014</v>
      </c>
      <c r="H1836" s="2">
        <f t="shared" si="223"/>
        <v>6.5321095000000104</v>
      </c>
      <c r="I1836" s="2">
        <f t="array" ref="I1836">SUMPRODUCT(B1820:B1839, (ROW(B1820:B1839)-ROW(B1820)+1)) / (20*21/2)</f>
        <v>6.7101776190476192</v>
      </c>
      <c r="J1836" s="2">
        <f t="shared" si="226"/>
        <v>6.7274111153657241</v>
      </c>
      <c r="K1836" s="2">
        <f t="shared" si="220"/>
        <v>6.7282157300041145</v>
      </c>
    </row>
    <row r="1837" spans="1:11" ht="13.5" x14ac:dyDescent="0.25">
      <c r="A1837" s="4">
        <f>TITRES_STAT!B1840</f>
        <v>44687</v>
      </c>
      <c r="B1837" s="2">
        <f>TITRES_STAT!D1840</f>
        <v>6.6791999999999998</v>
      </c>
      <c r="C1837" s="2">
        <f t="shared" si="221"/>
        <v>-4.3400000000000105E-2</v>
      </c>
      <c r="D1837" s="2">
        <f t="shared" si="222"/>
        <v>6.7139199999999999</v>
      </c>
      <c r="E1837" s="2">
        <f t="shared" si="224"/>
        <v>6.7195599999999995</v>
      </c>
      <c r="F1837" s="2">
        <f t="shared" si="225"/>
        <v>6.7193349999999992</v>
      </c>
      <c r="G1837" s="2">
        <f t="shared" si="219"/>
        <v>6.7493820000000015</v>
      </c>
      <c r="H1837" s="2">
        <f t="shared" si="223"/>
        <v>6.53373600000001</v>
      </c>
      <c r="I1837" s="2">
        <f t="array" ref="I1837">SUMPRODUCT(B1821:B1840, (ROW(B1821:B1840)-ROW(B1821)+1)) / (20*21/2)</f>
        <v>6.7109223809523817</v>
      </c>
      <c r="J1837" s="2">
        <f t="shared" si="226"/>
        <v>6.7228195805689879</v>
      </c>
      <c r="K1837" s="2">
        <f t="shared" si="220"/>
        <v>6.7262935445137577</v>
      </c>
    </row>
    <row r="1838" spans="1:11" ht="13.5" x14ac:dyDescent="0.25">
      <c r="A1838" s="4">
        <f>TITRES_STAT!B1841</f>
        <v>44690</v>
      </c>
      <c r="B1838" s="2">
        <f>TITRES_STAT!D1841</f>
        <v>6.6791999999999998</v>
      </c>
      <c r="C1838" s="2">
        <f t="shared" si="221"/>
        <v>0</v>
      </c>
      <c r="D1838" s="2">
        <f t="shared" si="222"/>
        <v>6.7052400000000008</v>
      </c>
      <c r="E1838" s="2">
        <f t="shared" si="224"/>
        <v>6.71305</v>
      </c>
      <c r="F1838" s="2">
        <f t="shared" si="225"/>
        <v>6.7171649999999996</v>
      </c>
      <c r="G1838" s="2">
        <f t="shared" si="219"/>
        <v>6.7493820000000007</v>
      </c>
      <c r="H1838" s="2">
        <f t="shared" si="223"/>
        <v>6.5353625000000113</v>
      </c>
      <c r="I1838" s="2">
        <f t="array" ref="I1838">SUMPRODUCT(B1822:B1841, (ROW(B1822:B1841)-ROW(B1822)+1)) / (20*21/2)</f>
        <v>6.6988366666666677</v>
      </c>
      <c r="J1838" s="2">
        <f t="shared" si="226"/>
        <v>6.7186653348005123</v>
      </c>
      <c r="K1838" s="2">
        <f t="shared" si="220"/>
        <v>6.7244467388465523</v>
      </c>
    </row>
    <row r="1839" spans="1:11" ht="13.5" x14ac:dyDescent="0.25">
      <c r="A1839" s="4">
        <f>TITRES_STAT!B1842</f>
        <v>44691</v>
      </c>
      <c r="B1839" s="2">
        <f>TITRES_STAT!D1842</f>
        <v>6.6749000000000001</v>
      </c>
      <c r="C1839" s="2">
        <f t="shared" si="221"/>
        <v>-4.2999999999997485E-3</v>
      </c>
      <c r="D1839" s="2">
        <f t="shared" si="222"/>
        <v>6.6957000000000004</v>
      </c>
      <c r="E1839" s="2">
        <f t="shared" si="224"/>
        <v>6.7091499999999993</v>
      </c>
      <c r="F1839" s="2">
        <f t="shared" si="225"/>
        <v>6.7147800000000002</v>
      </c>
      <c r="G1839" s="2">
        <f t="shared" si="219"/>
        <v>6.7476480000000008</v>
      </c>
      <c r="H1839" s="2">
        <f t="shared" si="223"/>
        <v>6.5368590000000104</v>
      </c>
      <c r="I1839" s="2">
        <f t="array" ref="I1839">SUMPRODUCT(B1823:B1842, (ROW(B1823:B1842)-ROW(B1823)+1)) / (20*21/2)</f>
        <v>6.7002009523809516</v>
      </c>
      <c r="J1839" s="2">
        <f t="shared" si="226"/>
        <v>6.7144972076766543</v>
      </c>
      <c r="K1839" s="2">
        <f t="shared" si="220"/>
        <v>6.722503729480021</v>
      </c>
    </row>
    <row r="1840" spans="1:11" ht="13.5" x14ac:dyDescent="0.25">
      <c r="A1840" s="4">
        <f>TITRES_STAT!B1843</f>
        <v>44692</v>
      </c>
      <c r="B1840" s="2">
        <f>TITRES_STAT!D1843</f>
        <v>6.7225999999999999</v>
      </c>
      <c r="C1840" s="2">
        <f t="shared" si="221"/>
        <v>4.7699999999999854E-2</v>
      </c>
      <c r="D1840" s="2">
        <f t="shared" si="222"/>
        <v>6.6956999999999995</v>
      </c>
      <c r="E1840" s="2">
        <f t="shared" si="224"/>
        <v>6.7091499999999993</v>
      </c>
      <c r="F1840" s="2">
        <f t="shared" si="225"/>
        <v>6.7150000000000007</v>
      </c>
      <c r="G1840" s="2">
        <f t="shared" si="219"/>
        <v>6.7459139999999991</v>
      </c>
      <c r="H1840" s="2">
        <f t="shared" si="223"/>
        <v>6.5385940000000096</v>
      </c>
      <c r="I1840" s="2">
        <f t="array" ref="I1840">SUMPRODUCT(B1824:B1843, (ROW(B1824:B1843)-ROW(B1824)+1)) / (20*21/2)</f>
        <v>6.7011461904761909</v>
      </c>
      <c r="J1840" s="2">
        <f t="shared" si="226"/>
        <v>6.7152689021836398</v>
      </c>
      <c r="K1840" s="2">
        <f t="shared" si="220"/>
        <v>6.72250750479453</v>
      </c>
    </row>
    <row r="1841" spans="1:11" ht="13.5" x14ac:dyDescent="0.25">
      <c r="A1841" s="4">
        <f>TITRES_STAT!B1844</f>
        <v>44693</v>
      </c>
      <c r="B1841" s="2">
        <f>TITRES_STAT!D1844</f>
        <v>6.5880999999999998</v>
      </c>
      <c r="C1841" s="2">
        <f t="shared" si="221"/>
        <v>-0.13450000000000006</v>
      </c>
      <c r="D1841" s="2">
        <f t="shared" si="222"/>
        <v>6.6688000000000001</v>
      </c>
      <c r="E1841" s="2">
        <f t="shared" si="224"/>
        <v>6.6957000000000004</v>
      </c>
      <c r="F1841" s="2">
        <f t="shared" si="225"/>
        <v>6.7082750000000004</v>
      </c>
      <c r="G1841" s="2">
        <f t="shared" si="219"/>
        <v>6.7423579999999994</v>
      </c>
      <c r="H1841" s="2">
        <f t="shared" si="223"/>
        <v>6.5396565000000102</v>
      </c>
      <c r="I1841" s="2">
        <f t="array" ref="I1841">SUMPRODUCT(B1825:B1844, (ROW(B1825:B1844)-ROW(B1825)+1)) / (20*21/2)</f>
        <v>6.6900376190476187</v>
      </c>
      <c r="J1841" s="2">
        <f t="shared" si="226"/>
        <v>6.7031575781661505</v>
      </c>
      <c r="K1841" s="2">
        <f t="shared" si="220"/>
        <v>6.7172366222535675</v>
      </c>
    </row>
    <row r="1842" spans="1:11" ht="13.5" x14ac:dyDescent="0.25">
      <c r="A1842" s="4">
        <f>TITRES_STAT!B1845</f>
        <v>44694</v>
      </c>
      <c r="B1842" s="2">
        <f>TITRES_STAT!D1845</f>
        <v>6.7225999999999999</v>
      </c>
      <c r="C1842" s="2">
        <f t="shared" si="221"/>
        <v>0.13450000000000006</v>
      </c>
      <c r="D1842" s="2">
        <f t="shared" si="222"/>
        <v>6.6774800000000001</v>
      </c>
      <c r="E1842" s="2">
        <f t="shared" si="224"/>
        <v>6.6956999999999995</v>
      </c>
      <c r="F1842" s="2">
        <f t="shared" si="225"/>
        <v>6.7082750000000004</v>
      </c>
      <c r="G1842" s="2">
        <f t="shared" ref="G1842:G1905" si="227">AVERAGE(B1793:B1842)</f>
        <v>6.7411439999999994</v>
      </c>
      <c r="H1842" s="2">
        <f t="shared" si="223"/>
        <v>6.5415000000000099</v>
      </c>
      <c r="I1842" s="2">
        <f t="array" ref="I1842">SUMPRODUCT(B1826:B1845, (ROW(B1826:B1845)-ROW(B1826)+1)) / (20*21/2)</f>
        <v>6.6878057142857132</v>
      </c>
      <c r="J1842" s="2">
        <f t="shared" si="226"/>
        <v>6.7050092373884222</v>
      </c>
      <c r="K1842" s="2">
        <f t="shared" si="220"/>
        <v>6.7174469507926435</v>
      </c>
    </row>
    <row r="1843" spans="1:11" ht="13.5" x14ac:dyDescent="0.25">
      <c r="A1843" s="4">
        <f>TITRES_STAT!B1846</f>
        <v>44697</v>
      </c>
      <c r="B1843" s="2">
        <f>TITRES_STAT!D1846</f>
        <v>6.7182000000000004</v>
      </c>
      <c r="C1843" s="2">
        <f t="shared" si="221"/>
        <v>-4.3999999999995154E-3</v>
      </c>
      <c r="D1843" s="2">
        <f t="shared" si="222"/>
        <v>6.6852800000000006</v>
      </c>
      <c r="E1843" s="2">
        <f t="shared" si="224"/>
        <v>6.6952600000000002</v>
      </c>
      <c r="F1843" s="2">
        <f t="shared" si="225"/>
        <v>6.7091399999999997</v>
      </c>
      <c r="G1843" s="2">
        <f t="shared" si="227"/>
        <v>6.7394079999999983</v>
      </c>
      <c r="H1843" s="2">
        <f t="shared" si="223"/>
        <v>6.5431045000000099</v>
      </c>
      <c r="I1843" s="2">
        <f t="array" ref="I1843">SUMPRODUCT(B1827:B1846, (ROW(B1827:B1846)-ROW(B1827)+1)) / (20*21/2)</f>
        <v>6.6857804761904767</v>
      </c>
      <c r="J1843" s="2">
        <f t="shared" si="226"/>
        <v>6.706265500494287</v>
      </c>
      <c r="K1843" s="2">
        <f t="shared" ref="K1843:K1906" si="228">$K$4*B1843+(1-$K$4)*K1842</f>
        <v>6.7174764821341091</v>
      </c>
    </row>
    <row r="1844" spans="1:11" ht="13.5" x14ac:dyDescent="0.25">
      <c r="A1844" s="4">
        <f>TITRES_STAT!B1847</f>
        <v>44698</v>
      </c>
      <c r="B1844" s="2">
        <f>TITRES_STAT!D1847</f>
        <v>6.5925000000000002</v>
      </c>
      <c r="C1844" s="2">
        <f t="shared" si="221"/>
        <v>-0.12570000000000014</v>
      </c>
      <c r="D1844" s="2">
        <f t="shared" si="222"/>
        <v>6.6688000000000001</v>
      </c>
      <c r="E1844" s="2">
        <f t="shared" si="224"/>
        <v>6.6822500000000007</v>
      </c>
      <c r="F1844" s="2">
        <f t="shared" si="225"/>
        <v>6.7026349999999981</v>
      </c>
      <c r="G1844" s="2">
        <f t="shared" si="227"/>
        <v>6.7351579999999975</v>
      </c>
      <c r="H1844" s="2">
        <f t="shared" si="223"/>
        <v>6.5438635000000094</v>
      </c>
      <c r="I1844" s="2">
        <f t="array" ref="I1844">SUMPRODUCT(B1828:B1847, (ROW(B1828:B1847)-ROW(B1828)+1)) / (20*21/2)</f>
        <v>6.6798076190476205</v>
      </c>
      <c r="J1844" s="2">
        <f t="shared" si="226"/>
        <v>6.695430690923402</v>
      </c>
      <c r="K1844" s="2">
        <f t="shared" si="228"/>
        <v>6.7125754436190466</v>
      </c>
    </row>
    <row r="1845" spans="1:11" ht="13.5" x14ac:dyDescent="0.25">
      <c r="A1845" s="4">
        <f>TITRES_STAT!B1848</f>
        <v>44699</v>
      </c>
      <c r="B1845" s="2">
        <f>TITRES_STAT!D1848</f>
        <v>6.6791999999999998</v>
      </c>
      <c r="C1845" s="2">
        <f t="shared" si="221"/>
        <v>8.6699999999999555E-2</v>
      </c>
      <c r="D1845" s="2">
        <f t="shared" si="222"/>
        <v>6.6601200000000009</v>
      </c>
      <c r="E1845" s="2">
        <f t="shared" si="224"/>
        <v>6.6779099999999998</v>
      </c>
      <c r="F1845" s="2">
        <f t="shared" si="225"/>
        <v>6.7004649999999986</v>
      </c>
      <c r="G1845" s="2">
        <f t="shared" si="227"/>
        <v>6.7326419999999976</v>
      </c>
      <c r="H1845" s="2">
        <f t="shared" si="223"/>
        <v>6.5451645000000092</v>
      </c>
      <c r="I1845" s="2">
        <f t="array" ref="I1845">SUMPRODUCT(B1829:B1848, (ROW(B1829:B1848)-ROW(B1829)+1)) / (20*21/2)</f>
        <v>6.6701033333333335</v>
      </c>
      <c r="J1845" s="2">
        <f t="shared" si="226"/>
        <v>6.6938849108354592</v>
      </c>
      <c r="K1845" s="2">
        <f t="shared" si="228"/>
        <v>6.7112666026928096</v>
      </c>
    </row>
    <row r="1846" spans="1:11" ht="13.5" x14ac:dyDescent="0.25">
      <c r="A1846" s="4">
        <f>TITRES_STAT!B1849</f>
        <v>44700</v>
      </c>
      <c r="B1846" s="2">
        <f>TITRES_STAT!D1849</f>
        <v>6.6791999999999998</v>
      </c>
      <c r="C1846" s="2">
        <f t="shared" si="221"/>
        <v>0</v>
      </c>
      <c r="D1846" s="2">
        <f t="shared" si="222"/>
        <v>6.6783400000000004</v>
      </c>
      <c r="E1846" s="2">
        <f t="shared" si="224"/>
        <v>6.6735700000000007</v>
      </c>
      <c r="F1846" s="2">
        <f t="shared" si="225"/>
        <v>6.6985149999999987</v>
      </c>
      <c r="G1846" s="2">
        <f t="shared" si="227"/>
        <v>6.7309079999999986</v>
      </c>
      <c r="H1846" s="2">
        <f t="shared" si="223"/>
        <v>6.546465500000008</v>
      </c>
      <c r="I1846" s="2">
        <f t="array" ref="I1846">SUMPRODUCT(B1830:B1849, (ROW(B1830:B1849)-ROW(B1830)+1)) / (20*21/2)</f>
        <v>6.6611219047619041</v>
      </c>
      <c r="J1846" s="2">
        <f t="shared" si="226"/>
        <v>6.6924863478987486</v>
      </c>
      <c r="K1846" s="2">
        <f t="shared" si="228"/>
        <v>6.7100090888617192</v>
      </c>
    </row>
    <row r="1847" spans="1:11" ht="13.5" x14ac:dyDescent="0.25">
      <c r="A1847" s="4">
        <f>TITRES_STAT!B1850</f>
        <v>44701</v>
      </c>
      <c r="B1847" s="2">
        <f>TITRES_STAT!D1850</f>
        <v>6.6357999999999997</v>
      </c>
      <c r="C1847" s="2">
        <f t="shared" si="221"/>
        <v>-4.3400000000000105E-2</v>
      </c>
      <c r="D1847" s="2">
        <f t="shared" si="222"/>
        <v>6.6609800000000003</v>
      </c>
      <c r="E1847" s="2">
        <f t="shared" si="224"/>
        <v>6.6692300000000007</v>
      </c>
      <c r="F1847" s="2">
        <f t="shared" si="225"/>
        <v>6.6943949999999983</v>
      </c>
      <c r="G1847" s="2">
        <f t="shared" si="227"/>
        <v>6.728565999999998</v>
      </c>
      <c r="H1847" s="2">
        <f t="shared" si="223"/>
        <v>6.5475495000000103</v>
      </c>
      <c r="I1847" s="2">
        <f t="array" ref="I1847">SUMPRODUCT(B1831:B1850, (ROW(B1831:B1850)-ROW(B1831)+1)) / (20*21/2)</f>
        <v>6.6568423809523791</v>
      </c>
      <c r="J1847" s="2">
        <f t="shared" si="226"/>
        <v>6.6870876480988679</v>
      </c>
      <c r="K1847" s="2">
        <f t="shared" si="228"/>
        <v>6.7070989285142009</v>
      </c>
    </row>
    <row r="1848" spans="1:11" ht="13.5" x14ac:dyDescent="0.25">
      <c r="A1848" s="4">
        <f>TITRES_STAT!B1851</f>
        <v>44704</v>
      </c>
      <c r="B1848" s="2">
        <f>TITRES_STAT!D1851</f>
        <v>6.5925000000000002</v>
      </c>
      <c r="C1848" s="2">
        <f t="shared" si="221"/>
        <v>-4.329999999999945E-2</v>
      </c>
      <c r="D1848" s="2">
        <f t="shared" si="222"/>
        <v>6.6358399999999991</v>
      </c>
      <c r="E1848" s="2">
        <f t="shared" si="224"/>
        <v>6.6605600000000011</v>
      </c>
      <c r="F1848" s="2">
        <f t="shared" si="225"/>
        <v>6.6868049999999979</v>
      </c>
      <c r="G1848" s="2">
        <f t="shared" si="227"/>
        <v>6.7268319999999973</v>
      </c>
      <c r="H1848" s="2">
        <f t="shared" si="223"/>
        <v>6.5483305000000094</v>
      </c>
      <c r="I1848" s="2">
        <f t="array" ref="I1848">SUMPRODUCT(B1832:B1851, (ROW(B1832:B1851)-ROW(B1832)+1)) / (20*21/2)</f>
        <v>6.640585714285713</v>
      </c>
      <c r="J1848" s="2">
        <f t="shared" si="226"/>
        <v>6.6780793006608805</v>
      </c>
      <c r="K1848" s="2">
        <f t="shared" si="228"/>
        <v>6.7026048528861937</v>
      </c>
    </row>
    <row r="1849" spans="1:11" ht="13.5" x14ac:dyDescent="0.25">
      <c r="A1849" s="4">
        <f>TITRES_STAT!B1852</f>
        <v>44705</v>
      </c>
      <c r="B1849" s="2">
        <f>TITRES_STAT!D1852</f>
        <v>6.5925000000000002</v>
      </c>
      <c r="C1849" s="2">
        <f t="shared" si="221"/>
        <v>0</v>
      </c>
      <c r="D1849" s="2">
        <f t="shared" si="222"/>
        <v>6.63584</v>
      </c>
      <c r="E1849" s="2">
        <f t="shared" si="224"/>
        <v>6.6523200000000005</v>
      </c>
      <c r="F1849" s="2">
        <f t="shared" si="225"/>
        <v>6.6807349999999985</v>
      </c>
      <c r="G1849" s="2">
        <f t="shared" si="227"/>
        <v>6.7226699999999973</v>
      </c>
      <c r="H1849" s="2">
        <f t="shared" si="223"/>
        <v>6.5491115000000084</v>
      </c>
      <c r="I1849" s="2">
        <f t="array" ref="I1849">SUMPRODUCT(B1833:B1852, (ROW(B1833:B1852)-ROW(B1833)+1)) / (20*21/2)</f>
        <v>6.6253619047619061</v>
      </c>
      <c r="J1849" s="2">
        <f t="shared" si="226"/>
        <v>6.6699288910741297</v>
      </c>
      <c r="K1849" s="2">
        <f t="shared" si="228"/>
        <v>6.6982870155181082</v>
      </c>
    </row>
    <row r="1850" spans="1:11" ht="13.5" x14ac:dyDescent="0.25">
      <c r="A1850" s="4">
        <f>TITRES_STAT!B1853</f>
        <v>44706</v>
      </c>
      <c r="B1850" s="2">
        <f>TITRES_STAT!D1853</f>
        <v>6.6357999999999997</v>
      </c>
      <c r="C1850" s="2">
        <f t="shared" si="221"/>
        <v>4.329999999999945E-2</v>
      </c>
      <c r="D1850" s="2">
        <f t="shared" si="222"/>
        <v>6.6271600000000008</v>
      </c>
      <c r="E1850" s="2">
        <f t="shared" si="224"/>
        <v>6.6436400000000004</v>
      </c>
      <c r="F1850" s="2">
        <f t="shared" si="225"/>
        <v>6.6763949999999994</v>
      </c>
      <c r="G1850" s="2">
        <f t="shared" si="227"/>
        <v>6.7193739999999984</v>
      </c>
      <c r="H1850" s="2">
        <f t="shared" si="223"/>
        <v>6.5499790000000084</v>
      </c>
      <c r="I1850" s="2">
        <f t="array" ref="I1850">SUMPRODUCT(B1834:B1853, (ROW(B1834:B1853)-ROW(B1834)+1)) / (20*21/2)</f>
        <v>6.6070376190476203</v>
      </c>
      <c r="J1850" s="2">
        <f t="shared" si="226"/>
        <v>6.6666785204956414</v>
      </c>
      <c r="K1850" s="2">
        <f t="shared" si="228"/>
        <v>6.6958365443213195</v>
      </c>
    </row>
    <row r="1851" spans="1:11" ht="13.5" x14ac:dyDescent="0.25">
      <c r="A1851" s="4">
        <f>TITRES_STAT!B1854</f>
        <v>44707</v>
      </c>
      <c r="B1851" s="2">
        <f>TITRES_STAT!D1854</f>
        <v>6.5057</v>
      </c>
      <c r="C1851" s="2">
        <f t="shared" si="221"/>
        <v>-0.13009999999999966</v>
      </c>
      <c r="D1851" s="2">
        <f t="shared" si="222"/>
        <v>6.59246</v>
      </c>
      <c r="E1851" s="2">
        <f t="shared" si="224"/>
        <v>6.6354000000000015</v>
      </c>
      <c r="F1851" s="2">
        <f t="shared" si="225"/>
        <v>6.6655500000000005</v>
      </c>
      <c r="G1851" s="2">
        <f t="shared" si="227"/>
        <v>6.7133879999999984</v>
      </c>
      <c r="H1851" s="2">
        <f t="shared" si="223"/>
        <v>6.5501960000000103</v>
      </c>
      <c r="I1851" s="2">
        <f t="array" ref="I1851">SUMPRODUCT(B1835:B1854, (ROW(B1835:B1854)-ROW(B1835)+1)) / (20*21/2)</f>
        <v>6.5940861904761903</v>
      </c>
      <c r="J1851" s="2">
        <f t="shared" si="226"/>
        <v>6.6513472328293899</v>
      </c>
      <c r="K1851" s="2">
        <f t="shared" si="228"/>
        <v>6.6883802092498961</v>
      </c>
    </row>
    <row r="1852" spans="1:11" ht="13.5" x14ac:dyDescent="0.25">
      <c r="A1852" s="4">
        <f>TITRES_STAT!B1855</f>
        <v>44708</v>
      </c>
      <c r="B1852" s="2">
        <f>TITRES_STAT!D1855</f>
        <v>6.5057</v>
      </c>
      <c r="C1852" s="2">
        <f t="shared" si="221"/>
        <v>0</v>
      </c>
      <c r="D1852" s="2">
        <f t="shared" si="222"/>
        <v>6.5664400000000001</v>
      </c>
      <c r="E1852" s="2">
        <f t="shared" si="224"/>
        <v>6.6137100000000002</v>
      </c>
      <c r="F1852" s="2">
        <f t="shared" si="225"/>
        <v>6.6547049999999999</v>
      </c>
      <c r="G1852" s="2">
        <f t="shared" si="227"/>
        <v>6.7074019999999983</v>
      </c>
      <c r="H1852" s="2">
        <f t="shared" si="223"/>
        <v>6.5504130000000096</v>
      </c>
      <c r="I1852" s="2">
        <f t="array" ref="I1852">SUMPRODUCT(B1836:B1855, (ROW(B1836:B1855)-ROW(B1836)+1)) / (20*21/2)</f>
        <v>6.5821676190476195</v>
      </c>
      <c r="J1852" s="2">
        <f t="shared" si="226"/>
        <v>6.6374760677980191</v>
      </c>
      <c r="K1852" s="2">
        <f t="shared" si="228"/>
        <v>6.6812162794753913</v>
      </c>
    </row>
    <row r="1853" spans="1:11" ht="13.5" x14ac:dyDescent="0.25">
      <c r="A1853" s="4">
        <f>TITRES_STAT!B1856</f>
        <v>44711</v>
      </c>
      <c r="B1853" s="2">
        <f>TITRES_STAT!D1856</f>
        <v>6.4622999999999999</v>
      </c>
      <c r="C1853" s="2">
        <f t="shared" si="221"/>
        <v>-4.3400000000000105E-2</v>
      </c>
      <c r="D1853" s="2">
        <f t="shared" si="222"/>
        <v>6.5404000000000009</v>
      </c>
      <c r="E1853" s="2">
        <f t="shared" si="224"/>
        <v>6.5881199999999991</v>
      </c>
      <c r="F1853" s="2">
        <f t="shared" si="225"/>
        <v>6.6416900000000014</v>
      </c>
      <c r="G1853" s="2">
        <f t="shared" si="227"/>
        <v>6.7005479999999986</v>
      </c>
      <c r="H1853" s="2">
        <f t="shared" si="223"/>
        <v>6.5504130000000096</v>
      </c>
      <c r="I1853" s="2">
        <f t="array" ref="I1853">SUMPRODUCT(B1837:B1856, (ROW(B1837:B1856)-ROW(B1837)+1)) / (20*21/2)</f>
        <v>6.5712819047619044</v>
      </c>
      <c r="J1853" s="2">
        <f t="shared" si="226"/>
        <v>6.6207926327696365</v>
      </c>
      <c r="K1853" s="2">
        <f t="shared" si="228"/>
        <v>6.6726313273391016</v>
      </c>
    </row>
    <row r="1854" spans="1:11" ht="13.5" x14ac:dyDescent="0.25">
      <c r="A1854" s="4">
        <f>TITRES_STAT!B1857</f>
        <v>44712</v>
      </c>
      <c r="B1854" s="2">
        <f>TITRES_STAT!D1857</f>
        <v>6.5057</v>
      </c>
      <c r="C1854" s="2">
        <f t="shared" si="221"/>
        <v>4.3400000000000105E-2</v>
      </c>
      <c r="D1854" s="2">
        <f t="shared" si="222"/>
        <v>6.5230399999999999</v>
      </c>
      <c r="E1854" s="2">
        <f t="shared" si="224"/>
        <v>6.57944</v>
      </c>
      <c r="F1854" s="2">
        <f t="shared" si="225"/>
        <v>6.6308450000000008</v>
      </c>
      <c r="G1854" s="2">
        <f t="shared" si="227"/>
        <v>6.6944759999999981</v>
      </c>
      <c r="H1854" s="2">
        <f t="shared" si="223"/>
        <v>6.5506300000000088</v>
      </c>
      <c r="I1854" s="2">
        <f t="array" ref="I1854">SUMPRODUCT(B1838:B1857, (ROW(B1838:B1857)-ROW(B1838)+1)) / (20*21/2)</f>
        <v>6.5614290476190478</v>
      </c>
      <c r="J1854" s="2">
        <f t="shared" si="226"/>
        <v>6.6098314296487182</v>
      </c>
      <c r="K1854" s="2">
        <f t="shared" si="228"/>
        <v>6.6660850007767838</v>
      </c>
    </row>
    <row r="1855" spans="1:11" ht="13.5" x14ac:dyDescent="0.25">
      <c r="A1855" s="4">
        <f>TITRES_STAT!B1858</f>
        <v>44713</v>
      </c>
      <c r="B1855" s="2">
        <f>TITRES_STAT!D1858</f>
        <v>6.5057</v>
      </c>
      <c r="C1855" s="2">
        <f t="shared" si="221"/>
        <v>0</v>
      </c>
      <c r="D1855" s="2">
        <f t="shared" si="222"/>
        <v>6.4970200000000009</v>
      </c>
      <c r="E1855" s="2">
        <f t="shared" si="224"/>
        <v>6.5620899999999995</v>
      </c>
      <c r="F1855" s="2">
        <f t="shared" si="225"/>
        <v>6.62</v>
      </c>
      <c r="G1855" s="2">
        <f t="shared" si="227"/>
        <v>6.6884039999999993</v>
      </c>
      <c r="H1855" s="2">
        <f t="shared" si="223"/>
        <v>6.5513670000000097</v>
      </c>
      <c r="I1855" s="2">
        <f t="array" ref="I1855">SUMPRODUCT(B1839:B1858, (ROW(B1839:B1858)-ROW(B1839)+1)) / (20*21/2)</f>
        <v>6.5524023809523806</v>
      </c>
      <c r="J1855" s="2">
        <f t="shared" si="226"/>
        <v>6.5999141506345547</v>
      </c>
      <c r="K1855" s="2">
        <f t="shared" si="228"/>
        <v>6.6597953929031846</v>
      </c>
    </row>
    <row r="1856" spans="1:11" ht="13.5" x14ac:dyDescent="0.25">
      <c r="A1856" s="4">
        <f>TITRES_STAT!B1859</f>
        <v>44714</v>
      </c>
      <c r="B1856" s="2">
        <f>TITRES_STAT!D1859</f>
        <v>6.5057</v>
      </c>
      <c r="C1856" s="2">
        <f t="shared" si="221"/>
        <v>0</v>
      </c>
      <c r="D1856" s="2">
        <f t="shared" si="222"/>
        <v>6.4970200000000009</v>
      </c>
      <c r="E1856" s="2">
        <f t="shared" si="224"/>
        <v>6.5447399999999991</v>
      </c>
      <c r="F1856" s="2">
        <f t="shared" si="225"/>
        <v>6.6091550000000012</v>
      </c>
      <c r="G1856" s="2">
        <f t="shared" si="227"/>
        <v>6.6827659999999991</v>
      </c>
      <c r="H1856" s="2">
        <f t="shared" si="223"/>
        <v>6.5515840000000081</v>
      </c>
      <c r="I1856" s="2">
        <f t="array" ref="I1856">SUMPRODUCT(B1840:B1859, (ROW(B1840:B1859)-ROW(B1840)+1)) / (20*21/2)</f>
        <v>6.543373333333335</v>
      </c>
      <c r="J1856" s="2">
        <f t="shared" si="226"/>
        <v>6.5909413743836449</v>
      </c>
      <c r="K1856" s="2">
        <f t="shared" si="228"/>
        <v>6.6537524363187455</v>
      </c>
    </row>
    <row r="1857" spans="1:11" ht="13.5" x14ac:dyDescent="0.25">
      <c r="A1857" s="4">
        <f>TITRES_STAT!B1860</f>
        <v>44715</v>
      </c>
      <c r="B1857" s="2">
        <f>TITRES_STAT!D1860</f>
        <v>6.5057</v>
      </c>
      <c r="C1857" s="2">
        <f t="shared" si="221"/>
        <v>0</v>
      </c>
      <c r="D1857" s="2">
        <f t="shared" si="222"/>
        <v>6.4970200000000009</v>
      </c>
      <c r="E1857" s="2">
        <f t="shared" si="224"/>
        <v>6.5317299999999987</v>
      </c>
      <c r="F1857" s="2">
        <f t="shared" si="225"/>
        <v>6.6004800000000019</v>
      </c>
      <c r="G1857" s="2">
        <f t="shared" si="227"/>
        <v>6.6767799999999999</v>
      </c>
      <c r="H1857" s="2">
        <f t="shared" si="223"/>
        <v>6.5518440000000062</v>
      </c>
      <c r="I1857" s="2">
        <f t="array" ref="I1857">SUMPRODUCT(B1841:B1860, (ROW(B1841:B1860)-ROW(B1841)+1)) / (20*21/2)</f>
        <v>6.5351914285714292</v>
      </c>
      <c r="J1857" s="2">
        <f t="shared" si="226"/>
        <v>6.5828231482518689</v>
      </c>
      <c r="K1857" s="2">
        <f t="shared" si="228"/>
        <v>6.6479464584238936</v>
      </c>
    </row>
    <row r="1858" spans="1:11" ht="13.5" x14ac:dyDescent="0.25">
      <c r="A1858" s="4">
        <f>TITRES_STAT!B1861</f>
        <v>44718</v>
      </c>
      <c r="B1858" s="2">
        <f>TITRES_STAT!D1861</f>
        <v>6.5057</v>
      </c>
      <c r="C1858" s="2">
        <f t="shared" si="221"/>
        <v>0</v>
      </c>
      <c r="D1858" s="2">
        <f t="shared" si="222"/>
        <v>6.5057</v>
      </c>
      <c r="E1858" s="2">
        <f t="shared" si="224"/>
        <v>6.5230499999999996</v>
      </c>
      <c r="F1858" s="2">
        <f t="shared" si="225"/>
        <v>6.5918050000000026</v>
      </c>
      <c r="G1858" s="2">
        <f t="shared" si="227"/>
        <v>6.6707079999999985</v>
      </c>
      <c r="H1858" s="2">
        <f t="shared" si="223"/>
        <v>6.552494500000007</v>
      </c>
      <c r="I1858" s="2">
        <f t="array" ref="I1858">SUMPRODUCT(B1842:B1861, (ROW(B1842:B1861)-ROW(B1842)+1)) / (20*21/2)</f>
        <v>6.5280838095238094</v>
      </c>
      <c r="J1858" s="2">
        <f t="shared" si="226"/>
        <v>6.5754780865135958</v>
      </c>
      <c r="K1858" s="2">
        <f t="shared" si="228"/>
        <v>6.6423681659366824</v>
      </c>
    </row>
    <row r="1859" spans="1:11" ht="13.5" x14ac:dyDescent="0.25">
      <c r="A1859" s="4">
        <f>TITRES_STAT!B1862</f>
        <v>44719</v>
      </c>
      <c r="B1859" s="2">
        <f>TITRES_STAT!D1862</f>
        <v>6.4969999999999999</v>
      </c>
      <c r="C1859" s="2">
        <f t="shared" si="221"/>
        <v>-8.7000000000001521E-3</v>
      </c>
      <c r="D1859" s="2">
        <f t="shared" si="222"/>
        <v>6.5039600000000011</v>
      </c>
      <c r="E1859" s="2">
        <f t="shared" si="224"/>
        <v>6.5134999999999987</v>
      </c>
      <c r="F1859" s="2">
        <f t="shared" si="225"/>
        <v>6.5829100000000009</v>
      </c>
      <c r="G1859" s="2">
        <f t="shared" si="227"/>
        <v>6.6644619999999994</v>
      </c>
      <c r="H1859" s="2">
        <f t="shared" si="223"/>
        <v>6.5528845000000073</v>
      </c>
      <c r="I1859" s="2">
        <f t="array" ref="I1859">SUMPRODUCT(B1843:B1862, (ROW(B1843:B1862)-ROW(B1843)+1)) / (20*21/2)</f>
        <v>6.5222385714285718</v>
      </c>
      <c r="J1859" s="2">
        <f t="shared" si="226"/>
        <v>6.5680039830361103</v>
      </c>
      <c r="K1859" s="2">
        <f t="shared" si="228"/>
        <v>6.6366674535470089</v>
      </c>
    </row>
    <row r="1860" spans="1:11" ht="13.5" x14ac:dyDescent="0.25">
      <c r="A1860" s="4">
        <f>TITRES_STAT!B1863</f>
        <v>44720</v>
      </c>
      <c r="B1860" s="2">
        <f>TITRES_STAT!D1863</f>
        <v>6.4969999999999999</v>
      </c>
      <c r="C1860" s="2">
        <f t="shared" ref="C1860:C1923" si="229">B1860-B1859</f>
        <v>0</v>
      </c>
      <c r="D1860" s="2">
        <f t="shared" si="222"/>
        <v>6.5022199999999994</v>
      </c>
      <c r="E1860" s="2">
        <f t="shared" si="224"/>
        <v>6.4996199999999984</v>
      </c>
      <c r="F1860" s="2">
        <f t="shared" si="225"/>
        <v>6.5716300000000016</v>
      </c>
      <c r="G1860" s="2">
        <f t="shared" si="227"/>
        <v>6.6599500000000003</v>
      </c>
      <c r="H1860" s="2">
        <f t="shared" si="223"/>
        <v>6.5532745000000068</v>
      </c>
      <c r="I1860" s="2">
        <f t="array" ref="I1860">SUMPRODUCT(B1844:B1863, (ROW(B1844:B1863)-ROW(B1844)+1)) / (20*21/2)</f>
        <v>6.5174261904761908</v>
      </c>
      <c r="J1860" s="2">
        <f t="shared" si="226"/>
        <v>6.5612416989374331</v>
      </c>
      <c r="K1860" s="2">
        <f t="shared" si="228"/>
        <v>6.6311902985059499</v>
      </c>
    </row>
    <row r="1861" spans="1:11" ht="13.5" x14ac:dyDescent="0.25">
      <c r="A1861" s="4">
        <f>TITRES_STAT!B1864</f>
        <v>44721</v>
      </c>
      <c r="B1861" s="2">
        <f>TITRES_STAT!D1864</f>
        <v>6.4969999999999999</v>
      </c>
      <c r="C1861" s="2">
        <f t="shared" si="229"/>
        <v>0</v>
      </c>
      <c r="D1861" s="2">
        <f t="shared" si="222"/>
        <v>6.5004800000000005</v>
      </c>
      <c r="E1861" s="2">
        <f t="shared" si="224"/>
        <v>6.4987499999999994</v>
      </c>
      <c r="F1861" s="2">
        <f t="shared" si="225"/>
        <v>6.5670750000000027</v>
      </c>
      <c r="G1861" s="2">
        <f t="shared" si="227"/>
        <v>6.6554380000000002</v>
      </c>
      <c r="H1861" s="2">
        <f t="shared" si="223"/>
        <v>6.5534695000000065</v>
      </c>
      <c r="I1861" s="2">
        <f t="array" ref="I1861">SUMPRODUCT(B1845:B1864, (ROW(B1845:B1864)-ROW(B1845)+1)) / (20*21/2)</f>
        <v>6.5136257142857152</v>
      </c>
      <c r="J1861" s="2">
        <f t="shared" si="226"/>
        <v>6.5551234418957725</v>
      </c>
      <c r="K1861" s="2">
        <f t="shared" si="228"/>
        <v>6.6259279338586579</v>
      </c>
    </row>
    <row r="1862" spans="1:11" ht="13.5" x14ac:dyDescent="0.25">
      <c r="A1862" s="4">
        <f>TITRES_STAT!B1865</f>
        <v>44722</v>
      </c>
      <c r="B1862" s="2">
        <f>TITRES_STAT!D1865</f>
        <v>6.5057</v>
      </c>
      <c r="C1862" s="2">
        <f t="shared" si="229"/>
        <v>8.7000000000001521E-3</v>
      </c>
      <c r="D1862" s="2">
        <f t="shared" si="222"/>
        <v>6.5004800000000005</v>
      </c>
      <c r="E1862" s="2">
        <f t="shared" si="224"/>
        <v>6.4987499999999994</v>
      </c>
      <c r="F1862" s="2">
        <f t="shared" si="225"/>
        <v>6.5562300000000011</v>
      </c>
      <c r="G1862" s="2">
        <f t="shared" si="227"/>
        <v>6.6511000000000005</v>
      </c>
      <c r="H1862" s="2">
        <f t="shared" si="223"/>
        <v>6.5536865000000066</v>
      </c>
      <c r="I1862" s="2">
        <f t="array" ref="I1862">SUMPRODUCT(B1846:B1865, (ROW(B1846:B1865)-ROW(B1846)+1)) / (20*21/2)</f>
        <v>6.5102385714285713</v>
      </c>
      <c r="J1862" s="2">
        <f t="shared" si="226"/>
        <v>6.5504164474295079</v>
      </c>
      <c r="K1862" s="2">
        <f t="shared" si="228"/>
        <v>6.6212131129230247</v>
      </c>
    </row>
    <row r="1863" spans="1:11" ht="13.5" x14ac:dyDescent="0.25">
      <c r="A1863" s="4">
        <f>TITRES_STAT!B1866</f>
        <v>44725</v>
      </c>
      <c r="B1863" s="2">
        <f>TITRES_STAT!D1866</f>
        <v>6.5057</v>
      </c>
      <c r="C1863" s="2">
        <f t="shared" si="229"/>
        <v>0</v>
      </c>
      <c r="D1863" s="2">
        <f t="shared" ref="D1863:D1926" si="230">AVERAGE(B1859:B1863)</f>
        <v>6.5004800000000005</v>
      </c>
      <c r="E1863" s="2">
        <f t="shared" si="224"/>
        <v>6.5030900000000003</v>
      </c>
      <c r="F1863" s="2">
        <f t="shared" si="225"/>
        <v>6.5456050000000001</v>
      </c>
      <c r="G1863" s="2">
        <f t="shared" si="227"/>
        <v>6.6467619999999998</v>
      </c>
      <c r="H1863" s="2">
        <f t="shared" si="223"/>
        <v>6.5539035000000059</v>
      </c>
      <c r="I1863" s="2">
        <f t="array" ref="I1863">SUMPRODUCT(B1847:B1866, (ROW(B1847:B1866)-ROW(B1847)+1)) / (20*21/2)</f>
        <v>6.5196585714285709</v>
      </c>
      <c r="J1863" s="2">
        <f t="shared" si="226"/>
        <v>6.5461577381505069</v>
      </c>
      <c r="K1863" s="2">
        <f t="shared" si="228"/>
        <v>6.6166831869260427</v>
      </c>
    </row>
    <row r="1864" spans="1:11" ht="13.5" x14ac:dyDescent="0.25">
      <c r="A1864" s="4">
        <f>TITRES_STAT!B1867</f>
        <v>44726</v>
      </c>
      <c r="B1864" s="2">
        <f>TITRES_STAT!D1867</f>
        <v>6.5057</v>
      </c>
      <c r="C1864" s="2">
        <f t="shared" si="229"/>
        <v>0</v>
      </c>
      <c r="D1864" s="2">
        <f t="shared" si="230"/>
        <v>6.5022199999999994</v>
      </c>
      <c r="E1864" s="2">
        <f t="shared" si="224"/>
        <v>6.5030900000000003</v>
      </c>
      <c r="F1864" s="2">
        <f t="shared" si="225"/>
        <v>6.541265000000001</v>
      </c>
      <c r="G1864" s="2">
        <f t="shared" si="227"/>
        <v>6.6424239999999983</v>
      </c>
      <c r="H1864" s="2">
        <f t="shared" si="223"/>
        <v>6.5543370000000047</v>
      </c>
      <c r="I1864" s="2">
        <f t="array" ref="I1864">SUMPRODUCT(B1848:B1867, (ROW(B1848:B1867)-ROW(B1848)+1)) / (20*21/2)</f>
        <v>6.5214580952380947</v>
      </c>
      <c r="J1864" s="2">
        <f t="shared" si="226"/>
        <v>6.5423046202314108</v>
      </c>
      <c r="K1864" s="2">
        <f t="shared" si="228"/>
        <v>6.6123309050858055</v>
      </c>
    </row>
    <row r="1865" spans="1:11" ht="13.5" x14ac:dyDescent="0.25">
      <c r="A1865" s="4">
        <f>TITRES_STAT!B1868</f>
        <v>44727</v>
      </c>
      <c r="B1865" s="2">
        <f>TITRES_STAT!D1868</f>
        <v>6.5057</v>
      </c>
      <c r="C1865" s="2">
        <f t="shared" si="229"/>
        <v>0</v>
      </c>
      <c r="D1865" s="2">
        <f t="shared" si="230"/>
        <v>6.5039600000000011</v>
      </c>
      <c r="E1865" s="2">
        <f t="shared" si="224"/>
        <v>6.5030899999999985</v>
      </c>
      <c r="F1865" s="2">
        <f t="shared" si="225"/>
        <v>6.5325900000000008</v>
      </c>
      <c r="G1865" s="2">
        <f t="shared" si="227"/>
        <v>6.6380859999999986</v>
      </c>
      <c r="H1865" s="2">
        <f t="shared" si="223"/>
        <v>6.5549875000000046</v>
      </c>
      <c r="I1865" s="2">
        <f t="array" ref="I1865">SUMPRODUCT(B1849:B1868, (ROW(B1849:B1868)-ROW(B1849)+1)) / (20*21/2)</f>
        <v>6.5236704761904765</v>
      </c>
      <c r="J1865" s="2">
        <f t="shared" si="226"/>
        <v>6.538818465923657</v>
      </c>
      <c r="K1865" s="2">
        <f t="shared" si="228"/>
        <v>6.6081493009647936</v>
      </c>
    </row>
    <row r="1866" spans="1:11" ht="13.5" x14ac:dyDescent="0.25">
      <c r="A1866" s="4">
        <f>TITRES_STAT!B1869</f>
        <v>44728</v>
      </c>
      <c r="B1866" s="2">
        <f>TITRES_STAT!D1869</f>
        <v>6.6315</v>
      </c>
      <c r="C1866" s="2">
        <f t="shared" si="229"/>
        <v>0.12579999999999991</v>
      </c>
      <c r="D1866" s="2">
        <f t="shared" si="230"/>
        <v>6.5308599999999997</v>
      </c>
      <c r="E1866" s="2">
        <f t="shared" si="224"/>
        <v>6.5156699999999983</v>
      </c>
      <c r="F1866" s="2">
        <f t="shared" si="225"/>
        <v>6.5302050000000005</v>
      </c>
      <c r="G1866" s="2">
        <f t="shared" si="227"/>
        <v>6.6353979999999986</v>
      </c>
      <c r="H1866" s="2">
        <f t="shared" ref="H1866:H1929" si="231">AVERAGE(B1667:B1866)</f>
        <v>6.5562670000000045</v>
      </c>
      <c r="I1866" s="2">
        <f t="array" ref="I1866">SUMPRODUCT(B1850:B1869, (ROW(B1850:B1869)-ROW(B1850)+1)) / (20*21/2)</f>
        <v>6.5141085714285705</v>
      </c>
      <c r="J1866" s="2">
        <f t="shared" si="226"/>
        <v>6.5476452786928325</v>
      </c>
      <c r="K1866" s="2">
        <f t="shared" si="228"/>
        <v>6.6090650146524492</v>
      </c>
    </row>
    <row r="1867" spans="1:11" ht="13.5" x14ac:dyDescent="0.25">
      <c r="A1867" s="4">
        <f>TITRES_STAT!B1870</f>
        <v>44729</v>
      </c>
      <c r="B1867" s="2">
        <f>TITRES_STAT!D1870</f>
        <v>6.5491000000000001</v>
      </c>
      <c r="C1867" s="2">
        <f t="shared" si="229"/>
        <v>-8.2399999999999807E-2</v>
      </c>
      <c r="D1867" s="2">
        <f t="shared" si="230"/>
        <v>6.5395399999999997</v>
      </c>
      <c r="E1867" s="2">
        <f t="shared" si="224"/>
        <v>6.5200099999999992</v>
      </c>
      <c r="F1867" s="2">
        <f t="shared" si="225"/>
        <v>6.5258700000000003</v>
      </c>
      <c r="G1867" s="2">
        <f t="shared" si="227"/>
        <v>6.6319279999999994</v>
      </c>
      <c r="H1867" s="2">
        <f t="shared" si="231"/>
        <v>6.5575680000000043</v>
      </c>
      <c r="I1867" s="2">
        <f t="array" ref="I1867">SUMPRODUCT(B1851:B1870, (ROW(B1851:B1870)-ROW(B1851)+1)) / (20*21/2)</f>
        <v>6.5070095238095247</v>
      </c>
      <c r="J1867" s="2">
        <f t="shared" si="226"/>
        <v>6.5477838235792296</v>
      </c>
      <c r="K1867" s="2">
        <f t="shared" si="228"/>
        <v>6.6067134454503922</v>
      </c>
    </row>
    <row r="1868" spans="1:11" ht="13.5" x14ac:dyDescent="0.25">
      <c r="A1868" s="4">
        <f>TITRES_STAT!B1871</f>
        <v>44732</v>
      </c>
      <c r="B1868" s="2">
        <f>TITRES_STAT!D1871</f>
        <v>6.5491000000000001</v>
      </c>
      <c r="C1868" s="2">
        <f t="shared" si="229"/>
        <v>0</v>
      </c>
      <c r="D1868" s="2">
        <f t="shared" si="230"/>
        <v>6.5482200000000006</v>
      </c>
      <c r="E1868" s="2">
        <f t="shared" ref="E1868:E1931" si="232">AVERAGE(B1859:B1868)</f>
        <v>6.5243500000000001</v>
      </c>
      <c r="F1868" s="2">
        <f t="shared" si="225"/>
        <v>6.5237000000000007</v>
      </c>
      <c r="G1868" s="2">
        <f t="shared" si="227"/>
        <v>6.6284579999999993</v>
      </c>
      <c r="H1868" s="2">
        <f t="shared" si="231"/>
        <v>6.5588690000000041</v>
      </c>
      <c r="I1868" s="2">
        <f t="array" ref="I1868">SUMPRODUCT(B1852:B1871, (ROW(B1852:B1871)-ROW(B1852)+1)) / (20*21/2)</f>
        <v>6.5008395238095238</v>
      </c>
      <c r="J1868" s="2">
        <f t="shared" si="226"/>
        <v>6.5479091737145412</v>
      </c>
      <c r="K1868" s="2">
        <f t="shared" si="228"/>
        <v>6.6044540946484158</v>
      </c>
    </row>
    <row r="1869" spans="1:11" ht="13.5" x14ac:dyDescent="0.25">
      <c r="A1869" s="4">
        <f>TITRES_STAT!B1872</f>
        <v>44733</v>
      </c>
      <c r="B1869" s="2">
        <f>TITRES_STAT!D1872</f>
        <v>6.4233000000000002</v>
      </c>
      <c r="C1869" s="2">
        <f t="shared" si="229"/>
        <v>-0.12579999999999991</v>
      </c>
      <c r="D1869" s="2">
        <f t="shared" si="230"/>
        <v>6.5317399999999992</v>
      </c>
      <c r="E1869" s="2">
        <f t="shared" si="232"/>
        <v>6.5169800000000011</v>
      </c>
      <c r="F1869" s="2">
        <f t="shared" si="225"/>
        <v>6.5152400000000004</v>
      </c>
      <c r="G1869" s="2">
        <f t="shared" si="227"/>
        <v>6.6224719999999992</v>
      </c>
      <c r="H1869" s="2">
        <f t="shared" si="231"/>
        <v>6.5591510000000026</v>
      </c>
      <c r="I1869" s="2">
        <f t="array" ref="I1869">SUMPRODUCT(B1853:B1872, (ROW(B1853:B1872)-ROW(B1853)+1)) / (20*21/2)</f>
        <v>6.5011695238095246</v>
      </c>
      <c r="J1869" s="2">
        <f t="shared" si="226"/>
        <v>6.5360416333607763</v>
      </c>
      <c r="K1869" s="2">
        <f t="shared" si="228"/>
        <v>6.5973500125053413</v>
      </c>
    </row>
    <row r="1870" spans="1:11" ht="13.5" x14ac:dyDescent="0.25">
      <c r="A1870" s="4">
        <f>TITRES_STAT!B1873</f>
        <v>44734</v>
      </c>
      <c r="B1870" s="2">
        <f>TITRES_STAT!D1873</f>
        <v>6.4406999999999996</v>
      </c>
      <c r="C1870" s="2">
        <f t="shared" si="229"/>
        <v>1.7399999999999416E-2</v>
      </c>
      <c r="D1870" s="2">
        <f t="shared" si="230"/>
        <v>6.5187399999999993</v>
      </c>
      <c r="E1870" s="2">
        <f t="shared" si="232"/>
        <v>6.511350000000002</v>
      </c>
      <c r="F1870" s="2">
        <f t="shared" si="225"/>
        <v>6.5054850000000002</v>
      </c>
      <c r="G1870" s="2">
        <f t="shared" si="227"/>
        <v>6.6169219999999989</v>
      </c>
      <c r="H1870" s="2">
        <f t="shared" si="231"/>
        <v>6.5594765000000042</v>
      </c>
      <c r="I1870" s="2">
        <f t="array" ref="I1870">SUMPRODUCT(B1854:B1873, (ROW(B1854:B1873)-ROW(B1854)+1)) / (20*21/2)</f>
        <v>6.4965471428571435</v>
      </c>
      <c r="J1870" s="2">
        <f t="shared" si="226"/>
        <v>6.5269614778026064</v>
      </c>
      <c r="K1870" s="2">
        <f t="shared" si="228"/>
        <v>6.5912068747600339</v>
      </c>
    </row>
    <row r="1871" spans="1:11" ht="13.5" x14ac:dyDescent="0.25">
      <c r="A1871" s="4">
        <f>TITRES_STAT!B1874</f>
        <v>44735</v>
      </c>
      <c r="B1871" s="2">
        <f>TITRES_STAT!D1874</f>
        <v>6.4406999999999996</v>
      </c>
      <c r="C1871" s="2">
        <f t="shared" si="229"/>
        <v>0</v>
      </c>
      <c r="D1871" s="2">
        <f t="shared" si="230"/>
        <v>6.4805800000000007</v>
      </c>
      <c r="E1871" s="2">
        <f t="shared" si="232"/>
        <v>6.5057199999999993</v>
      </c>
      <c r="F1871" s="2">
        <f t="shared" si="225"/>
        <v>6.5022350000000007</v>
      </c>
      <c r="G1871" s="2">
        <f t="shared" si="227"/>
        <v>6.6112839999999986</v>
      </c>
      <c r="H1871" s="2">
        <f t="shared" si="231"/>
        <v>6.560019000000004</v>
      </c>
      <c r="I1871" s="2">
        <f t="array" ref="I1871">SUMPRODUCT(B1855:B1874, (ROW(B1855:B1874)-ROW(B1855)+1)) / (20*21/2)</f>
        <v>6.5051847619047622</v>
      </c>
      <c r="J1871" s="2">
        <f t="shared" si="226"/>
        <v>6.5187460989642627</v>
      </c>
      <c r="K1871" s="2">
        <f t="shared" si="228"/>
        <v>6.5853046443772874</v>
      </c>
    </row>
    <row r="1872" spans="1:11" ht="13.5" x14ac:dyDescent="0.25">
      <c r="A1872" s="4">
        <f>TITRES_STAT!B1875</f>
        <v>44736</v>
      </c>
      <c r="B1872" s="2">
        <f>TITRES_STAT!D1875</f>
        <v>6.5057</v>
      </c>
      <c r="C1872" s="2">
        <f t="shared" si="229"/>
        <v>6.5000000000000391E-2</v>
      </c>
      <c r="D1872" s="2">
        <f t="shared" si="230"/>
        <v>6.4718999999999998</v>
      </c>
      <c r="E1872" s="2">
        <f t="shared" si="232"/>
        <v>6.5057199999999993</v>
      </c>
      <c r="F1872" s="2">
        <f t="shared" si="225"/>
        <v>6.5022349999999989</v>
      </c>
      <c r="G1872" s="2">
        <f t="shared" si="227"/>
        <v>6.606945999999998</v>
      </c>
      <c r="H1872" s="2">
        <f t="shared" si="231"/>
        <v>6.5606695000000039</v>
      </c>
      <c r="I1872" s="2">
        <f t="array" ref="I1872">SUMPRODUCT(B1856:B1875, (ROW(B1856:B1875)-ROW(B1856)+1)) / (20*21/2)</f>
        <v>6.5134090476190467</v>
      </c>
      <c r="J1872" s="2">
        <f t="shared" si="226"/>
        <v>6.5175036133486186</v>
      </c>
      <c r="K1872" s="2">
        <f t="shared" si="228"/>
        <v>6.5821828936173947</v>
      </c>
    </row>
    <row r="1873" spans="1:11" ht="13.5" x14ac:dyDescent="0.25">
      <c r="A1873" s="4">
        <f>TITRES_STAT!B1876</f>
        <v>44739</v>
      </c>
      <c r="B1873" s="2">
        <f>TITRES_STAT!D1876</f>
        <v>6.4537000000000004</v>
      </c>
      <c r="C1873" s="2">
        <f t="shared" si="229"/>
        <v>-5.1999999999999602E-2</v>
      </c>
      <c r="D1873" s="2">
        <f t="shared" si="230"/>
        <v>6.45282</v>
      </c>
      <c r="E1873" s="2">
        <f t="shared" si="232"/>
        <v>6.5005199999999999</v>
      </c>
      <c r="F1873" s="2">
        <f t="shared" si="225"/>
        <v>6.5018050000000001</v>
      </c>
      <c r="G1873" s="2">
        <f t="shared" si="227"/>
        <v>6.6020019999999988</v>
      </c>
      <c r="H1873" s="2">
        <f t="shared" si="231"/>
        <v>6.5612770000000022</v>
      </c>
      <c r="I1873" s="2">
        <f t="array" ref="I1873">SUMPRODUCT(B1857:B1876, (ROW(B1857:B1876)-ROW(B1857)+1)) / (20*21/2)</f>
        <v>6.5212199999999996</v>
      </c>
      <c r="J1873" s="2">
        <f t="shared" si="226"/>
        <v>6.5114270787439876</v>
      </c>
      <c r="K1873" s="2">
        <f t="shared" si="228"/>
        <v>6.5771443487696537</v>
      </c>
    </row>
    <row r="1874" spans="1:11" ht="13.5" x14ac:dyDescent="0.25">
      <c r="A1874" s="4">
        <f>TITRES_STAT!B1877</f>
        <v>44740</v>
      </c>
      <c r="B1874" s="2">
        <f>TITRES_STAT!D1877</f>
        <v>6.5925000000000002</v>
      </c>
      <c r="C1874" s="2">
        <f t="shared" si="229"/>
        <v>0.13879999999999981</v>
      </c>
      <c r="D1874" s="2">
        <f t="shared" si="230"/>
        <v>6.4866600000000005</v>
      </c>
      <c r="E1874" s="2">
        <f t="shared" si="232"/>
        <v>6.5091999999999981</v>
      </c>
      <c r="F1874" s="2">
        <f t="shared" si="225"/>
        <v>6.5061449999999992</v>
      </c>
      <c r="G1874" s="2">
        <f t="shared" si="227"/>
        <v>6.5993999999999975</v>
      </c>
      <c r="H1874" s="2">
        <f t="shared" si="231"/>
        <v>6.562795000000003</v>
      </c>
      <c r="I1874" s="2">
        <f t="array" ref="I1874">SUMPRODUCT(B1858:B1877, (ROW(B1858:B1877)-ROW(B1858)+1)) / (20*21/2)</f>
        <v>6.5203509523809524</v>
      </c>
      <c r="J1874" s="2">
        <f t="shared" si="226"/>
        <v>6.5191483093397986</v>
      </c>
      <c r="K1874" s="2">
        <f t="shared" si="228"/>
        <v>6.5777465311708445</v>
      </c>
    </row>
    <row r="1875" spans="1:11" ht="13.5" x14ac:dyDescent="0.25">
      <c r="A1875" s="4">
        <f>TITRES_STAT!B1878</f>
        <v>44741</v>
      </c>
      <c r="B1875" s="2">
        <f>TITRES_STAT!D1878</f>
        <v>6.5925000000000002</v>
      </c>
      <c r="C1875" s="2">
        <f t="shared" si="229"/>
        <v>0</v>
      </c>
      <c r="D1875" s="2">
        <f t="shared" si="230"/>
        <v>6.5170200000000005</v>
      </c>
      <c r="E1875" s="2">
        <f t="shared" si="232"/>
        <v>6.5178799999999999</v>
      </c>
      <c r="F1875" s="2">
        <f t="shared" si="225"/>
        <v>6.5104849999999983</v>
      </c>
      <c r="G1875" s="2">
        <f t="shared" si="227"/>
        <v>6.5967979999999962</v>
      </c>
      <c r="H1875" s="2">
        <f t="shared" si="231"/>
        <v>6.5644215000000035</v>
      </c>
      <c r="I1875" s="2">
        <f t="array" ref="I1875">SUMPRODUCT(B1859:B1878, (ROW(B1859:B1878)-ROW(B1859)+1)) / (20*21/2)</f>
        <v>6.5194819047619053</v>
      </c>
      <c r="J1875" s="2">
        <f t="shared" si="226"/>
        <v>6.5261341846407701</v>
      </c>
      <c r="K1875" s="2">
        <f t="shared" si="228"/>
        <v>6.5783250985759096</v>
      </c>
    </row>
    <row r="1876" spans="1:11" ht="13.5" x14ac:dyDescent="0.25">
      <c r="A1876" s="4">
        <f>TITRES_STAT!B1879</f>
        <v>44742</v>
      </c>
      <c r="B1876" s="2">
        <f>TITRES_STAT!D1879</f>
        <v>6.5925000000000002</v>
      </c>
      <c r="C1876" s="2">
        <f t="shared" si="229"/>
        <v>0</v>
      </c>
      <c r="D1876" s="2">
        <f t="shared" si="230"/>
        <v>6.5473799999999995</v>
      </c>
      <c r="E1876" s="2">
        <f t="shared" si="232"/>
        <v>6.5139799999999992</v>
      </c>
      <c r="F1876" s="2">
        <f t="shared" ref="F1876:F1939" si="233">AVERAGE(B1857:B1876)</f>
        <v>6.5148249999999974</v>
      </c>
      <c r="G1876" s="2">
        <f t="shared" si="227"/>
        <v>6.5942839999999965</v>
      </c>
      <c r="H1876" s="2">
        <f t="shared" si="231"/>
        <v>6.5655060000000027</v>
      </c>
      <c r="I1876" s="2">
        <f t="array" ref="I1876">SUMPRODUCT(B1860:B1879, (ROW(B1860:B1879)-ROW(B1860)+1)) / (20*21/2)</f>
        <v>6.5186128571428581</v>
      </c>
      <c r="J1876" s="2">
        <f t="shared" si="226"/>
        <v>6.532454738484506</v>
      </c>
      <c r="K1876" s="2">
        <f t="shared" si="228"/>
        <v>6.5788809770631289</v>
      </c>
    </row>
    <row r="1877" spans="1:11" ht="13.5" x14ac:dyDescent="0.25">
      <c r="A1877" s="4">
        <f>TITRES_STAT!B1880</f>
        <v>44743</v>
      </c>
      <c r="B1877" s="2">
        <f>TITRES_STAT!D1880</f>
        <v>6.5057</v>
      </c>
      <c r="C1877" s="2">
        <f t="shared" si="229"/>
        <v>-8.680000000000021E-2</v>
      </c>
      <c r="D1877" s="2">
        <f t="shared" si="230"/>
        <v>6.5473799999999995</v>
      </c>
      <c r="E1877" s="2">
        <f t="shared" si="232"/>
        <v>6.5096400000000001</v>
      </c>
      <c r="F1877" s="2">
        <f t="shared" si="233"/>
        <v>6.5148249999999992</v>
      </c>
      <c r="G1877" s="2">
        <f t="shared" si="227"/>
        <v>6.5900339999999957</v>
      </c>
      <c r="H1877" s="2">
        <f t="shared" si="231"/>
        <v>6.5662650000000022</v>
      </c>
      <c r="I1877" s="2">
        <f t="array" ref="I1877">SUMPRODUCT(B1861:B1880, (ROW(B1861:B1880)-ROW(B1861)+1)) / (20*21/2)</f>
        <v>6.5177023809523815</v>
      </c>
      <c r="J1877" s="2">
        <f t="shared" ref="J1877:J1940" si="234">$J$4*B1877+J1876*(1-$J$4)</f>
        <v>6.5299066681526483</v>
      </c>
      <c r="K1877" s="2">
        <f t="shared" si="228"/>
        <v>6.5760111348253592</v>
      </c>
    </row>
    <row r="1878" spans="1:11" ht="13.5" x14ac:dyDescent="0.25">
      <c r="A1878" s="4">
        <f>TITRES_STAT!B1881</f>
        <v>44746</v>
      </c>
      <c r="B1878" s="2">
        <f>TITRES_STAT!D1881</f>
        <v>6.5057</v>
      </c>
      <c r="C1878" s="2">
        <f t="shared" si="229"/>
        <v>0</v>
      </c>
      <c r="D1878" s="2">
        <f t="shared" si="230"/>
        <v>6.5577799999999993</v>
      </c>
      <c r="E1878" s="2">
        <f t="shared" si="232"/>
        <v>6.5053000000000001</v>
      </c>
      <c r="F1878" s="2">
        <f t="shared" si="233"/>
        <v>6.5148249999999992</v>
      </c>
      <c r="G1878" s="2">
        <f t="shared" si="227"/>
        <v>6.5852619999999948</v>
      </c>
      <c r="H1878" s="2">
        <f t="shared" si="231"/>
        <v>6.5670455000000025</v>
      </c>
      <c r="I1878" s="2">
        <f t="array" ref="I1878">SUMPRODUCT(B1862:B1881, (ROW(B1862:B1881)-ROW(B1862)+1)) / (20*21/2)</f>
        <v>6.5167504761904764</v>
      </c>
      <c r="J1878" s="2">
        <f t="shared" si="234"/>
        <v>6.5276012711857296</v>
      </c>
      <c r="K1878" s="2">
        <f t="shared" si="228"/>
        <v>6.5732538354204433</v>
      </c>
    </row>
    <row r="1879" spans="1:11" ht="13.5" x14ac:dyDescent="0.25">
      <c r="A1879" s="4">
        <f>TITRES_STAT!B1882</f>
        <v>44747</v>
      </c>
      <c r="B1879" s="2">
        <f>TITRES_STAT!D1882</f>
        <v>6.5057</v>
      </c>
      <c r="C1879" s="2">
        <f t="shared" si="229"/>
        <v>0</v>
      </c>
      <c r="D1879" s="2">
        <f t="shared" si="230"/>
        <v>6.5404200000000001</v>
      </c>
      <c r="E1879" s="2">
        <f t="shared" si="232"/>
        <v>6.5135400000000008</v>
      </c>
      <c r="F1879" s="2">
        <f t="shared" si="233"/>
        <v>6.5152600000000005</v>
      </c>
      <c r="G1879" s="2">
        <f t="shared" si="227"/>
        <v>6.5810979999999946</v>
      </c>
      <c r="H1879" s="2">
        <f t="shared" si="231"/>
        <v>6.5677395000000027</v>
      </c>
      <c r="I1879" s="2">
        <f t="array" ref="I1879">SUMPRODUCT(B1863:B1882, (ROW(B1863:B1882)-ROW(B1863)+1)) / (20*21/2)</f>
        <v>6.5231952380952389</v>
      </c>
      <c r="J1879" s="2">
        <f t="shared" si="234"/>
        <v>6.5255154358347074</v>
      </c>
      <c r="K1879" s="2">
        <f t="shared" si="228"/>
        <v>6.5706046654039554</v>
      </c>
    </row>
    <row r="1880" spans="1:11" ht="13.5" x14ac:dyDescent="0.25">
      <c r="A1880" s="4">
        <f>TITRES_STAT!B1883</f>
        <v>44748</v>
      </c>
      <c r="B1880" s="2">
        <f>TITRES_STAT!D1883</f>
        <v>6.5057</v>
      </c>
      <c r="C1880" s="2">
        <f t="shared" si="229"/>
        <v>0</v>
      </c>
      <c r="D1880" s="2">
        <f t="shared" si="230"/>
        <v>6.5230599999999992</v>
      </c>
      <c r="E1880" s="2">
        <f t="shared" si="232"/>
        <v>6.5200399999999998</v>
      </c>
      <c r="F1880" s="2">
        <f t="shared" si="233"/>
        <v>6.5156950000000009</v>
      </c>
      <c r="G1880" s="2">
        <f t="shared" si="227"/>
        <v>6.5767599999999957</v>
      </c>
      <c r="H1880" s="2">
        <f t="shared" si="231"/>
        <v>6.5688020000000016</v>
      </c>
      <c r="I1880" s="2">
        <f t="array" ref="I1880">SUMPRODUCT(B1864:B1883, (ROW(B1864:B1883)-ROW(B1864)+1)) / (20*21/2)</f>
        <v>6.5292680952380957</v>
      </c>
      <c r="J1880" s="2">
        <f t="shared" si="234"/>
        <v>6.5236282514694972</v>
      </c>
      <c r="K1880" s="2">
        <f t="shared" si="228"/>
        <v>6.5680593844077215</v>
      </c>
    </row>
    <row r="1881" spans="1:11" ht="13.5" x14ac:dyDescent="0.25">
      <c r="A1881" s="4">
        <f>TITRES_STAT!B1884</f>
        <v>44749</v>
      </c>
      <c r="B1881" s="2">
        <f>TITRES_STAT!D1884</f>
        <v>6.5057</v>
      </c>
      <c r="C1881" s="2">
        <f t="shared" si="229"/>
        <v>0</v>
      </c>
      <c r="D1881" s="2">
        <f t="shared" si="230"/>
        <v>6.5057</v>
      </c>
      <c r="E1881" s="2">
        <f t="shared" si="232"/>
        <v>6.5265399999999989</v>
      </c>
      <c r="F1881" s="2">
        <f t="shared" si="233"/>
        <v>6.5161300000000013</v>
      </c>
      <c r="G1881" s="2">
        <f t="shared" si="227"/>
        <v>6.5724219999999969</v>
      </c>
      <c r="H1881" s="2">
        <f t="shared" si="231"/>
        <v>6.5698645000000013</v>
      </c>
      <c r="I1881" s="2">
        <f t="array" ref="I1881">SUMPRODUCT(B1865:B1884, (ROW(B1865:B1884)-ROW(B1865)+1)) / (20*21/2)</f>
        <v>6.5337309523809521</v>
      </c>
      <c r="J1881" s="2">
        <f t="shared" si="234"/>
        <v>6.5219207989485923</v>
      </c>
      <c r="K1881" s="2">
        <f t="shared" si="228"/>
        <v>6.5656139183525166</v>
      </c>
    </row>
    <row r="1882" spans="1:11" ht="13.5" x14ac:dyDescent="0.25">
      <c r="A1882" s="4">
        <f>TITRES_STAT!B1885</f>
        <v>44750</v>
      </c>
      <c r="B1882" s="2">
        <f>TITRES_STAT!D1885</f>
        <v>6.5838000000000001</v>
      </c>
      <c r="C1882" s="2">
        <f t="shared" si="229"/>
        <v>7.8100000000000058E-2</v>
      </c>
      <c r="D1882" s="2">
        <f t="shared" si="230"/>
        <v>6.5213200000000002</v>
      </c>
      <c r="E1882" s="2">
        <f t="shared" si="232"/>
        <v>6.534349999999999</v>
      </c>
      <c r="F1882" s="2">
        <f t="shared" si="233"/>
        <v>6.5200350000000018</v>
      </c>
      <c r="G1882" s="2">
        <f t="shared" si="227"/>
        <v>6.569645999999997</v>
      </c>
      <c r="H1882" s="2">
        <f t="shared" si="231"/>
        <v>6.5712310000000009</v>
      </c>
      <c r="I1882" s="2">
        <f t="array" ref="I1882">SUMPRODUCT(B1866:B1885, (ROW(B1866:B1885)-ROW(B1866)+1)) / (20*21/2)</f>
        <v>6.5378838095238088</v>
      </c>
      <c r="J1882" s="2">
        <f t="shared" si="234"/>
        <v>6.5278140561915832</v>
      </c>
      <c r="K1882" s="2">
        <f t="shared" si="228"/>
        <v>6.5663270980249679</v>
      </c>
    </row>
    <row r="1883" spans="1:11" ht="13.5" x14ac:dyDescent="0.25">
      <c r="A1883" s="4">
        <f>TITRES_STAT!B1886</f>
        <v>44753</v>
      </c>
      <c r="B1883" s="2">
        <f>TITRES_STAT!D1886</f>
        <v>6.5838000000000001</v>
      </c>
      <c r="C1883" s="2">
        <f t="shared" si="229"/>
        <v>0</v>
      </c>
      <c r="D1883" s="2">
        <f t="shared" si="230"/>
        <v>6.5369399999999995</v>
      </c>
      <c r="E1883" s="2">
        <f t="shared" si="232"/>
        <v>6.5473599999999994</v>
      </c>
      <c r="F1883" s="2">
        <f t="shared" si="233"/>
        <v>6.5239400000000014</v>
      </c>
      <c r="G1883" s="2">
        <f t="shared" si="227"/>
        <v>6.5668699999999971</v>
      </c>
      <c r="H1883" s="2">
        <f t="shared" si="231"/>
        <v>6.5725975000000014</v>
      </c>
      <c r="I1883" s="2">
        <f t="array" ref="I1883">SUMPRODUCT(B1867:B1886, (ROW(B1867:B1886)-ROW(B1867)+1)) / (20*21/2)</f>
        <v>6.5437933333333334</v>
      </c>
      <c r="J1883" s="2">
        <f t="shared" si="234"/>
        <v>6.5331460508400037</v>
      </c>
      <c r="K1883" s="2">
        <f t="shared" si="228"/>
        <v>6.5670123098671267</v>
      </c>
    </row>
    <row r="1884" spans="1:11" ht="13.5" x14ac:dyDescent="0.25">
      <c r="A1884" s="4">
        <f>TITRES_STAT!B1887</f>
        <v>44754</v>
      </c>
      <c r="B1884" s="2">
        <f>TITRES_STAT!D1887</f>
        <v>6.5708000000000002</v>
      </c>
      <c r="C1884" s="2">
        <f t="shared" si="229"/>
        <v>-1.2999999999999901E-2</v>
      </c>
      <c r="D1884" s="2">
        <f t="shared" si="230"/>
        <v>6.5499600000000004</v>
      </c>
      <c r="E1884" s="2">
        <f t="shared" si="232"/>
        <v>6.5451899999999998</v>
      </c>
      <c r="F1884" s="2">
        <f t="shared" si="233"/>
        <v>6.5271950000000007</v>
      </c>
      <c r="G1884" s="2">
        <f t="shared" si="227"/>
        <v>6.5638339999999973</v>
      </c>
      <c r="H1884" s="2">
        <f t="shared" si="231"/>
        <v>6.5737035000000015</v>
      </c>
      <c r="I1884" s="2">
        <f t="array" ref="I1884">SUMPRODUCT(B1868:B1887, (ROW(B1868:B1887)-ROW(B1868)+1)) / (20*21/2)</f>
        <v>6.5614219047619047</v>
      </c>
      <c r="J1884" s="2">
        <f t="shared" si="234"/>
        <v>6.5367321412361932</v>
      </c>
      <c r="K1884" s="2">
        <f t="shared" si="228"/>
        <v>6.5671608467350824</v>
      </c>
    </row>
    <row r="1885" spans="1:11" ht="13.5" x14ac:dyDescent="0.25">
      <c r="A1885" s="4">
        <f>TITRES_STAT!B1888</f>
        <v>44755</v>
      </c>
      <c r="B1885" s="2">
        <f>TITRES_STAT!D1888</f>
        <v>6.5708000000000002</v>
      </c>
      <c r="C1885" s="2">
        <f t="shared" si="229"/>
        <v>0</v>
      </c>
      <c r="D1885" s="2">
        <f t="shared" si="230"/>
        <v>6.5629800000000005</v>
      </c>
      <c r="E1885" s="2">
        <f t="shared" si="232"/>
        <v>6.5430199999999985</v>
      </c>
      <c r="F1885" s="2">
        <f t="shared" si="233"/>
        <v>6.5304500000000001</v>
      </c>
      <c r="G1885" s="2">
        <f t="shared" si="227"/>
        <v>6.5607979999999975</v>
      </c>
      <c r="H1885" s="2">
        <f t="shared" si="231"/>
        <v>6.574679500000002</v>
      </c>
      <c r="I1885" s="2">
        <f t="array" ref="I1885">SUMPRODUCT(B1869:B1888, (ROW(B1869:B1888)-ROW(B1869)+1)) / (20*21/2)</f>
        <v>6.5710671428571441</v>
      </c>
      <c r="J1885" s="2">
        <f t="shared" si="234"/>
        <v>6.5399766992136978</v>
      </c>
      <c r="K1885" s="2">
        <f t="shared" si="228"/>
        <v>6.5673035586278239</v>
      </c>
    </row>
    <row r="1886" spans="1:11" ht="13.5" x14ac:dyDescent="0.25">
      <c r="A1886" s="4">
        <f>TITRES_STAT!B1889</f>
        <v>44756</v>
      </c>
      <c r="B1886" s="2">
        <f>TITRES_STAT!D1889</f>
        <v>6.5925000000000002</v>
      </c>
      <c r="C1886" s="2">
        <f t="shared" si="229"/>
        <v>2.1700000000000053E-2</v>
      </c>
      <c r="D1886" s="2">
        <f t="shared" si="230"/>
        <v>6.5803399999999996</v>
      </c>
      <c r="E1886" s="2">
        <f t="shared" si="232"/>
        <v>6.5430200000000003</v>
      </c>
      <c r="F1886" s="2">
        <f t="shared" si="233"/>
        <v>6.5285000000000011</v>
      </c>
      <c r="G1886" s="2">
        <f t="shared" si="227"/>
        <v>6.5581959999999988</v>
      </c>
      <c r="H1886" s="2">
        <f t="shared" si="231"/>
        <v>6.5757640000000013</v>
      </c>
      <c r="I1886" s="2">
        <f t="array" ref="I1886">SUMPRODUCT(B1870:B1889, (ROW(B1870:B1889)-ROW(B1870)+1)) / (20*21/2)</f>
        <v>6.5819842857142863</v>
      </c>
      <c r="J1886" s="2">
        <f t="shared" si="234"/>
        <v>6.544978918336203</v>
      </c>
      <c r="K1886" s="2">
        <f t="shared" si="228"/>
        <v>6.5682916543679095</v>
      </c>
    </row>
    <row r="1887" spans="1:11" ht="13.5" x14ac:dyDescent="0.25">
      <c r="A1887" s="4">
        <f>TITRES_STAT!B1890</f>
        <v>44757</v>
      </c>
      <c r="B1887" s="2">
        <f>TITRES_STAT!D1890</f>
        <v>6.7135999999999996</v>
      </c>
      <c r="C1887" s="2">
        <f t="shared" si="229"/>
        <v>0.12109999999999932</v>
      </c>
      <c r="D1887" s="2">
        <f t="shared" si="230"/>
        <v>6.6063000000000001</v>
      </c>
      <c r="E1887" s="2">
        <f t="shared" si="232"/>
        <v>6.5638099999999993</v>
      </c>
      <c r="F1887" s="2">
        <f t="shared" si="233"/>
        <v>6.5367250000000015</v>
      </c>
      <c r="G1887" s="2">
        <f t="shared" si="227"/>
        <v>6.558883999999999</v>
      </c>
      <c r="H1887" s="2">
        <f t="shared" si="231"/>
        <v>6.5775625000000018</v>
      </c>
      <c r="I1887" s="2">
        <f t="array" ref="I1887">SUMPRODUCT(B1871:B1890, (ROW(B1871:B1890)-ROW(B1871)+1)) / (20*21/2)</f>
        <v>6.5917942857142862</v>
      </c>
      <c r="J1887" s="2">
        <f t="shared" si="234"/>
        <v>6.5610380689708503</v>
      </c>
      <c r="K1887" s="2">
        <f t="shared" si="228"/>
        <v>6.5739900208632855</v>
      </c>
    </row>
    <row r="1888" spans="1:11" ht="13.5" x14ac:dyDescent="0.25">
      <c r="A1888" s="4">
        <f>TITRES_STAT!B1891</f>
        <v>44760</v>
      </c>
      <c r="B1888" s="2">
        <f>TITRES_STAT!D1891</f>
        <v>6.6379999999999999</v>
      </c>
      <c r="C1888" s="2">
        <f t="shared" si="229"/>
        <v>-7.5599999999999667E-2</v>
      </c>
      <c r="D1888" s="2">
        <f t="shared" si="230"/>
        <v>6.6171400000000009</v>
      </c>
      <c r="E1888" s="2">
        <f t="shared" si="232"/>
        <v>6.5770399999999993</v>
      </c>
      <c r="F1888" s="2">
        <f t="shared" si="233"/>
        <v>6.541170000000001</v>
      </c>
      <c r="G1888" s="2">
        <f t="shared" si="227"/>
        <v>6.5580599999999993</v>
      </c>
      <c r="H1888" s="2">
        <f t="shared" si="231"/>
        <v>6.5790915000000005</v>
      </c>
      <c r="I1888" s="2">
        <f t="array" ref="I1888">SUMPRODUCT(B1872:B1891, (ROW(B1872:B1891)-ROW(B1872)+1)) / (20*21/2)</f>
        <v>6.6060847619047625</v>
      </c>
      <c r="J1888" s="2">
        <f t="shared" si="234"/>
        <v>6.5683677766879116</v>
      </c>
      <c r="K1888" s="2">
        <f t="shared" si="228"/>
        <v>6.5765002161235486</v>
      </c>
    </row>
    <row r="1889" spans="1:11" ht="13.5" x14ac:dyDescent="0.25">
      <c r="A1889" s="4">
        <f>TITRES_STAT!B1892</f>
        <v>44761</v>
      </c>
      <c r="B1889" s="2">
        <f>TITRES_STAT!D1892</f>
        <v>6.6558000000000002</v>
      </c>
      <c r="C1889" s="2">
        <f t="shared" si="229"/>
        <v>1.780000000000026E-2</v>
      </c>
      <c r="D1889" s="2">
        <f t="shared" si="230"/>
        <v>6.6341399999999995</v>
      </c>
      <c r="E1889" s="2">
        <f t="shared" si="232"/>
        <v>6.5920500000000004</v>
      </c>
      <c r="F1889" s="2">
        <f t="shared" si="233"/>
        <v>6.5527950000000015</v>
      </c>
      <c r="G1889" s="2">
        <f t="shared" si="227"/>
        <v>6.5576779999999983</v>
      </c>
      <c r="H1889" s="2">
        <f t="shared" si="231"/>
        <v>6.5808180000000016</v>
      </c>
      <c r="I1889" s="2">
        <f t="array" ref="I1889">SUMPRODUCT(B1873:B1892, (ROW(B1873:B1892)-ROW(B1873)+1)) / (20*21/2)</f>
        <v>6.6190757142857137</v>
      </c>
      <c r="J1889" s="2">
        <f t="shared" si="234"/>
        <v>6.5766946550985868</v>
      </c>
      <c r="K1889" s="2">
        <f t="shared" si="228"/>
        <v>6.5796100115696845</v>
      </c>
    </row>
    <row r="1890" spans="1:11" ht="13.5" x14ac:dyDescent="0.25">
      <c r="A1890" s="4">
        <f>TITRES_STAT!B1893</f>
        <v>44762</v>
      </c>
      <c r="B1890" s="2">
        <f>TITRES_STAT!D1893</f>
        <v>6.6558000000000002</v>
      </c>
      <c r="C1890" s="2">
        <f t="shared" si="229"/>
        <v>0</v>
      </c>
      <c r="D1890" s="2">
        <f t="shared" si="230"/>
        <v>6.6511399999999998</v>
      </c>
      <c r="E1890" s="2">
        <f t="shared" si="232"/>
        <v>6.6070599999999997</v>
      </c>
      <c r="F1890" s="2">
        <f t="shared" si="233"/>
        <v>6.5635500000000011</v>
      </c>
      <c r="G1890" s="2">
        <f t="shared" si="227"/>
        <v>6.5563419999999981</v>
      </c>
      <c r="H1890" s="2">
        <f t="shared" si="231"/>
        <v>6.5823275000000017</v>
      </c>
      <c r="I1890" s="2">
        <f t="array" ref="I1890">SUMPRODUCT(B1874:B1893, (ROW(B1874:B1893)-ROW(B1874)+1)) / (20*21/2)</f>
        <v>6.6361528571428572</v>
      </c>
      <c r="J1890" s="2">
        <f t="shared" si="234"/>
        <v>6.5842284974701499</v>
      </c>
      <c r="K1890" s="2">
        <f t="shared" si="228"/>
        <v>6.5825978542532262</v>
      </c>
    </row>
    <row r="1891" spans="1:11" ht="13.5" x14ac:dyDescent="0.25">
      <c r="A1891" s="4">
        <f>TITRES_STAT!B1894</f>
        <v>44763</v>
      </c>
      <c r="B1891" s="2">
        <f>TITRES_STAT!D1894</f>
        <v>6.7135999999999996</v>
      </c>
      <c r="C1891" s="2">
        <f t="shared" si="229"/>
        <v>5.7799999999999407E-2</v>
      </c>
      <c r="D1891" s="2">
        <f t="shared" si="230"/>
        <v>6.6753600000000004</v>
      </c>
      <c r="E1891" s="2">
        <f t="shared" si="232"/>
        <v>6.6278499999999996</v>
      </c>
      <c r="F1891" s="2">
        <f t="shared" si="233"/>
        <v>6.5771950000000006</v>
      </c>
      <c r="G1891" s="2">
        <f t="shared" si="227"/>
        <v>6.5588519999999981</v>
      </c>
      <c r="H1891" s="2">
        <f t="shared" si="231"/>
        <v>6.5841260000000013</v>
      </c>
      <c r="I1891" s="2">
        <f t="array" ref="I1891">SUMPRODUCT(B1875:B1894, (ROW(B1875:B1894)-ROW(B1875)+1)) / (20*21/2)</f>
        <v>6.6508909523809541</v>
      </c>
      <c r="J1891" s="2">
        <f t="shared" si="234"/>
        <v>6.5965495929491835</v>
      </c>
      <c r="K1891" s="2">
        <f t="shared" si="228"/>
        <v>6.5877351933021195</v>
      </c>
    </row>
    <row r="1892" spans="1:11" ht="13.5" x14ac:dyDescent="0.25">
      <c r="A1892" s="4">
        <f>TITRES_STAT!B1895</f>
        <v>44764</v>
      </c>
      <c r="B1892" s="2">
        <f>TITRES_STAT!D1895</f>
        <v>6.7135999999999996</v>
      </c>
      <c r="C1892" s="2">
        <f t="shared" si="229"/>
        <v>0</v>
      </c>
      <c r="D1892" s="2">
        <f t="shared" si="230"/>
        <v>6.6753600000000004</v>
      </c>
      <c r="E1892" s="2">
        <f t="shared" si="232"/>
        <v>6.6408299999999993</v>
      </c>
      <c r="F1892" s="2">
        <f t="shared" si="233"/>
        <v>6.5875900000000005</v>
      </c>
      <c r="G1892" s="2">
        <f t="shared" si="227"/>
        <v>6.5586719999999978</v>
      </c>
      <c r="H1892" s="2">
        <f t="shared" si="231"/>
        <v>6.5858160000000021</v>
      </c>
      <c r="I1892" s="2">
        <f t="array" ref="I1892">SUMPRODUCT(B1876:B1895, (ROW(B1876:B1895)-ROW(B1876)+1)) / (20*21/2)</f>
        <v>6.6690790476190474</v>
      </c>
      <c r="J1892" s="2">
        <f t="shared" si="234"/>
        <v>6.6076972507635467</v>
      </c>
      <c r="K1892" s="2">
        <f t="shared" si="228"/>
        <v>6.5926710680745852</v>
      </c>
    </row>
    <row r="1893" spans="1:11" ht="13.5" x14ac:dyDescent="0.25">
      <c r="A1893" s="4">
        <f>TITRES_STAT!B1896</f>
        <v>44768</v>
      </c>
      <c r="B1893" s="2">
        <f>TITRES_STAT!D1896</f>
        <v>6.7668999999999997</v>
      </c>
      <c r="C1893" s="2">
        <f t="shared" si="229"/>
        <v>5.3300000000000125E-2</v>
      </c>
      <c r="D1893" s="2">
        <f t="shared" si="230"/>
        <v>6.7011399999999997</v>
      </c>
      <c r="E1893" s="2">
        <f t="shared" si="232"/>
        <v>6.6591399999999989</v>
      </c>
      <c r="F1893" s="2">
        <f t="shared" si="233"/>
        <v>6.6032500000000001</v>
      </c>
      <c r="G1893" s="2">
        <f t="shared" si="227"/>
        <v>6.5596459999999981</v>
      </c>
      <c r="H1893" s="2">
        <f t="shared" si="231"/>
        <v>6.5877725000000025</v>
      </c>
      <c r="I1893" s="2">
        <f t="array" ref="I1893">SUMPRODUCT(B1877:B1896, (ROW(B1877:B1896)-ROW(B1877)+1)) / (20*21/2)</f>
        <v>6.686267142857143</v>
      </c>
      <c r="J1893" s="2">
        <f t="shared" si="234"/>
        <v>6.6228594173574944</v>
      </c>
      <c r="K1893" s="2">
        <f t="shared" si="228"/>
        <v>6.5995035752089155</v>
      </c>
    </row>
    <row r="1894" spans="1:11" ht="13.5" x14ac:dyDescent="0.25">
      <c r="A1894" s="4">
        <f>TITRES_STAT!B1897</f>
        <v>44769</v>
      </c>
      <c r="B1894" s="2">
        <f>TITRES_STAT!D1897</f>
        <v>6.758</v>
      </c>
      <c r="C1894" s="2">
        <f t="shared" si="229"/>
        <v>-8.8999999999996859E-3</v>
      </c>
      <c r="D1894" s="2">
        <f t="shared" si="230"/>
        <v>6.7215800000000003</v>
      </c>
      <c r="E1894" s="2">
        <f t="shared" si="232"/>
        <v>6.6778599999999999</v>
      </c>
      <c r="F1894" s="2">
        <f t="shared" si="233"/>
        <v>6.6115250000000003</v>
      </c>
      <c r="G1894" s="2">
        <f t="shared" si="227"/>
        <v>6.562955999999998</v>
      </c>
      <c r="H1894" s="2">
        <f t="shared" si="231"/>
        <v>6.5897060000000023</v>
      </c>
      <c r="I1894" s="2">
        <f t="array" ref="I1894">SUMPRODUCT(B1878:B1897, (ROW(B1878:B1897)-ROW(B1878)+1)) / (20*21/2)</f>
        <v>6.7024552380952365</v>
      </c>
      <c r="J1894" s="2">
        <f t="shared" si="234"/>
        <v>6.6357299490377333</v>
      </c>
      <c r="K1894" s="2">
        <f t="shared" si="228"/>
        <v>6.6057191212791544</v>
      </c>
    </row>
    <row r="1895" spans="1:11" ht="13.5" x14ac:dyDescent="0.25">
      <c r="A1895" s="4">
        <f>TITRES_STAT!B1898</f>
        <v>44770</v>
      </c>
      <c r="B1895" s="2">
        <f>TITRES_STAT!D1898</f>
        <v>6.8025000000000002</v>
      </c>
      <c r="C1895" s="2">
        <f t="shared" si="229"/>
        <v>4.4500000000000206E-2</v>
      </c>
      <c r="D1895" s="2">
        <f t="shared" si="230"/>
        <v>6.7509199999999989</v>
      </c>
      <c r="E1895" s="2">
        <f t="shared" si="232"/>
        <v>6.7010300000000003</v>
      </c>
      <c r="F1895" s="2">
        <f t="shared" si="233"/>
        <v>6.6220249999999989</v>
      </c>
      <c r="G1895" s="2">
        <f t="shared" si="227"/>
        <v>6.5654219999999972</v>
      </c>
      <c r="H1895" s="2">
        <f t="shared" si="231"/>
        <v>6.5918405000000018</v>
      </c>
      <c r="I1895" s="2">
        <f t="array" ref="I1895">SUMPRODUCT(B1879:B1898, (ROW(B1879:B1898)-ROW(B1879)+1)) / (20*21/2)</f>
        <v>6.7172300000000007</v>
      </c>
      <c r="J1895" s="2">
        <f t="shared" si="234"/>
        <v>6.6516128110341404</v>
      </c>
      <c r="K1895" s="2">
        <f t="shared" si="228"/>
        <v>6.6134360184838936</v>
      </c>
    </row>
    <row r="1896" spans="1:11" ht="13.5" x14ac:dyDescent="0.25">
      <c r="A1896" s="4">
        <f>TITRES_STAT!B1899</f>
        <v>44771</v>
      </c>
      <c r="B1896" s="2">
        <f>TITRES_STAT!D1899</f>
        <v>6.8025000000000002</v>
      </c>
      <c r="C1896" s="2">
        <f t="shared" si="229"/>
        <v>0</v>
      </c>
      <c r="D1896" s="2">
        <f t="shared" si="230"/>
        <v>6.7686999999999999</v>
      </c>
      <c r="E1896" s="2">
        <f t="shared" si="232"/>
        <v>6.7220300000000011</v>
      </c>
      <c r="F1896" s="2">
        <f t="shared" si="233"/>
        <v>6.6325249999999993</v>
      </c>
      <c r="G1896" s="2">
        <f t="shared" si="227"/>
        <v>6.5678879999999982</v>
      </c>
      <c r="H1896" s="2">
        <f t="shared" si="231"/>
        <v>6.593975000000003</v>
      </c>
      <c r="I1896" s="2">
        <f t="array" ref="I1896">SUMPRODUCT(B1880:B1899, (ROW(B1880:B1899)-ROW(B1880)+1)) / (20*21/2)</f>
        <v>6.7305914285714268</v>
      </c>
      <c r="J1896" s="2">
        <f t="shared" si="234"/>
        <v>6.6659830195070793</v>
      </c>
      <c r="K1896" s="2">
        <f t="shared" si="228"/>
        <v>6.6208502922688393</v>
      </c>
    </row>
    <row r="1897" spans="1:11" ht="13.5" x14ac:dyDescent="0.25">
      <c r="A1897" s="4">
        <f>TITRES_STAT!B1900</f>
        <v>44774</v>
      </c>
      <c r="B1897" s="2">
        <f>TITRES_STAT!D1900</f>
        <v>6.8025000000000002</v>
      </c>
      <c r="C1897" s="2">
        <f t="shared" si="229"/>
        <v>0</v>
      </c>
      <c r="D1897" s="2">
        <f t="shared" si="230"/>
        <v>6.7864800000000001</v>
      </c>
      <c r="E1897" s="2">
        <f t="shared" si="232"/>
        <v>6.7309200000000002</v>
      </c>
      <c r="F1897" s="2">
        <f t="shared" si="233"/>
        <v>6.6473649999999989</v>
      </c>
      <c r="G1897" s="2">
        <f t="shared" si="227"/>
        <v>6.5712219999999979</v>
      </c>
      <c r="H1897" s="2">
        <f t="shared" si="231"/>
        <v>6.5961095000000034</v>
      </c>
      <c r="I1897" s="2">
        <f t="array" ref="I1897">SUMPRODUCT(B1881:B1900, (ROW(B1881:B1900)-ROW(B1881)+1)) / (20*21/2)</f>
        <v>6.7319490476190467</v>
      </c>
      <c r="J1897" s="2">
        <f t="shared" si="234"/>
        <v>6.6789846366968817</v>
      </c>
      <c r="K1897" s="2">
        <f t="shared" si="228"/>
        <v>6.6279738102190811</v>
      </c>
    </row>
    <row r="1898" spans="1:11" ht="13.5" x14ac:dyDescent="0.25">
      <c r="A1898" s="4">
        <f>TITRES_STAT!B1901</f>
        <v>44775</v>
      </c>
      <c r="B1898" s="2">
        <f>TITRES_STAT!D1901</f>
        <v>6.8025000000000002</v>
      </c>
      <c r="C1898" s="2">
        <f t="shared" si="229"/>
        <v>0</v>
      </c>
      <c r="D1898" s="2">
        <f t="shared" si="230"/>
        <v>6.7936000000000005</v>
      </c>
      <c r="E1898" s="2">
        <f t="shared" si="232"/>
        <v>6.747370000000001</v>
      </c>
      <c r="F1898" s="2">
        <f t="shared" si="233"/>
        <v>6.6622049999999984</v>
      </c>
      <c r="G1898" s="2">
        <f t="shared" si="227"/>
        <v>6.5754219999999988</v>
      </c>
      <c r="H1898" s="2">
        <f t="shared" si="231"/>
        <v>6.5982655000000037</v>
      </c>
      <c r="I1898" s="2">
        <f t="array" ref="I1898">SUMPRODUCT(B1882:B1901, (ROW(B1882:B1901)-ROW(B1882)+1)) / (20*21/2)</f>
        <v>6.7328514285714292</v>
      </c>
      <c r="J1898" s="2">
        <f t="shared" si="234"/>
        <v>6.6907480046305121</v>
      </c>
      <c r="K1898" s="2">
        <f t="shared" si="228"/>
        <v>6.6348179745242151</v>
      </c>
    </row>
    <row r="1899" spans="1:11" ht="13.5" x14ac:dyDescent="0.25">
      <c r="A1899" s="4">
        <f>TITRES_STAT!B1902</f>
        <v>44776</v>
      </c>
      <c r="B1899" s="2">
        <f>TITRES_STAT!D1902</f>
        <v>6.8025000000000002</v>
      </c>
      <c r="C1899" s="2">
        <f t="shared" si="229"/>
        <v>0</v>
      </c>
      <c r="D1899" s="2">
        <f t="shared" si="230"/>
        <v>6.8025000000000002</v>
      </c>
      <c r="E1899" s="2">
        <f t="shared" si="232"/>
        <v>6.7620400000000007</v>
      </c>
      <c r="F1899" s="2">
        <f t="shared" si="233"/>
        <v>6.6770449999999979</v>
      </c>
      <c r="G1899" s="2">
        <f t="shared" si="227"/>
        <v>6.5796219999999996</v>
      </c>
      <c r="H1899" s="2">
        <f t="shared" si="231"/>
        <v>6.600421500000003</v>
      </c>
      <c r="I1899" s="2">
        <f t="array" ref="I1899">SUMPRODUCT(B1883:B1902, (ROW(B1883:B1902)-ROW(B1883)+1)) / (20*21/2)</f>
        <v>6.7353914285714298</v>
      </c>
      <c r="J1899" s="2">
        <f t="shared" si="234"/>
        <v>6.7013910518085593</v>
      </c>
      <c r="K1899" s="2">
        <f t="shared" si="228"/>
        <v>6.6413937402291481</v>
      </c>
    </row>
    <row r="1900" spans="1:11" ht="13.5" x14ac:dyDescent="0.25">
      <c r="A1900" s="4">
        <f>TITRES_STAT!B1903</f>
        <v>44777</v>
      </c>
      <c r="B1900" s="2">
        <f>TITRES_STAT!D1903</f>
        <v>6.6913</v>
      </c>
      <c r="C1900" s="2">
        <f t="shared" si="229"/>
        <v>-0.11120000000000019</v>
      </c>
      <c r="D1900" s="2">
        <f t="shared" si="230"/>
        <v>6.7802600000000002</v>
      </c>
      <c r="E1900" s="2">
        <f t="shared" si="232"/>
        <v>6.7655900000000004</v>
      </c>
      <c r="F1900" s="2">
        <f t="shared" si="233"/>
        <v>6.6863249999999992</v>
      </c>
      <c r="G1900" s="2">
        <f t="shared" si="227"/>
        <v>6.5807319999999994</v>
      </c>
      <c r="H1900" s="2">
        <f t="shared" si="231"/>
        <v>6.602217000000004</v>
      </c>
      <c r="I1900" s="2">
        <f t="array" ref="I1900">SUMPRODUCT(B1884:B1903, (ROW(B1884:B1903)-ROW(B1884)+1)) / (20*21/2)</f>
        <v>6.7427757142857141</v>
      </c>
      <c r="J1900" s="2">
        <f t="shared" si="234"/>
        <v>6.7004299992553626</v>
      </c>
      <c r="K1900" s="2">
        <f t="shared" si="228"/>
        <v>6.643350848455456</v>
      </c>
    </row>
    <row r="1901" spans="1:11" ht="13.5" x14ac:dyDescent="0.25">
      <c r="A1901" s="4">
        <f>TITRES_STAT!B1904</f>
        <v>44778</v>
      </c>
      <c r="B1901" s="2">
        <f>TITRES_STAT!D1904</f>
        <v>6.6958000000000002</v>
      </c>
      <c r="C1901" s="2">
        <f t="shared" si="229"/>
        <v>4.5000000000001705E-3</v>
      </c>
      <c r="D1901" s="2">
        <f t="shared" si="230"/>
        <v>6.7589199999999989</v>
      </c>
      <c r="E1901" s="2">
        <f t="shared" si="232"/>
        <v>6.7638100000000012</v>
      </c>
      <c r="F1901" s="2">
        <f t="shared" si="233"/>
        <v>6.6958299999999982</v>
      </c>
      <c r="G1901" s="2">
        <f t="shared" si="227"/>
        <v>6.5845339999999997</v>
      </c>
      <c r="H1901" s="2">
        <f t="shared" si="231"/>
        <v>6.604035000000005</v>
      </c>
      <c r="I1901" s="2">
        <f t="array" ref="I1901">SUMPRODUCT(B1885:B1904, (ROW(B1885:B1904)-ROW(B1885)+1)) / (20*21/2)</f>
        <v>6.7471004761904778</v>
      </c>
      <c r="J1901" s="2">
        <f t="shared" si="234"/>
        <v>6.699989046945328</v>
      </c>
      <c r="K1901" s="2">
        <f t="shared" si="228"/>
        <v>6.6454076779277909</v>
      </c>
    </row>
    <row r="1902" spans="1:11" ht="13.5" x14ac:dyDescent="0.25">
      <c r="A1902" s="4">
        <f>TITRES_STAT!B1905</f>
        <v>44781</v>
      </c>
      <c r="B1902" s="2">
        <f>TITRES_STAT!D1905</f>
        <v>6.7225000000000001</v>
      </c>
      <c r="C1902" s="2">
        <f t="shared" si="229"/>
        <v>2.6699999999999946E-2</v>
      </c>
      <c r="D1902" s="2">
        <f t="shared" si="230"/>
        <v>6.7429200000000007</v>
      </c>
      <c r="E1902" s="2">
        <f t="shared" si="232"/>
        <v>6.7647000000000004</v>
      </c>
      <c r="F1902" s="2">
        <f t="shared" si="233"/>
        <v>6.7027649999999976</v>
      </c>
      <c r="G1902" s="2">
        <f t="shared" si="227"/>
        <v>6.5888700000000009</v>
      </c>
      <c r="H1902" s="2">
        <f t="shared" si="231"/>
        <v>6.6062030000000052</v>
      </c>
      <c r="I1902" s="2">
        <f t="array" ref="I1902">SUMPRODUCT(B1886:B1905, (ROW(B1886:B1905)-ROW(B1886)+1)) / (20*21/2)</f>
        <v>6.7543433333333338</v>
      </c>
      <c r="J1902" s="2">
        <f t="shared" si="234"/>
        <v>6.7021329472362492</v>
      </c>
      <c r="K1902" s="2">
        <f t="shared" si="228"/>
        <v>6.6484309062443483</v>
      </c>
    </row>
    <row r="1903" spans="1:11" ht="13.5" x14ac:dyDescent="0.25">
      <c r="A1903" s="4">
        <f>TITRES_STAT!B1906</f>
        <v>44782</v>
      </c>
      <c r="B1903" s="2">
        <f>TITRES_STAT!D1906</f>
        <v>6.7803000000000004</v>
      </c>
      <c r="C1903" s="2">
        <f t="shared" si="229"/>
        <v>5.7800000000000296E-2</v>
      </c>
      <c r="D1903" s="2">
        <f t="shared" si="230"/>
        <v>6.73848</v>
      </c>
      <c r="E1903" s="2">
        <f t="shared" si="232"/>
        <v>6.7660399999999994</v>
      </c>
      <c r="F1903" s="2">
        <f t="shared" si="233"/>
        <v>6.7125899999999987</v>
      </c>
      <c r="G1903" s="2">
        <f t="shared" si="227"/>
        <v>6.5952300000000017</v>
      </c>
      <c r="H1903" s="2">
        <f t="shared" si="231"/>
        <v>6.6086600000000058</v>
      </c>
      <c r="I1903" s="2">
        <f t="array" ref="I1903">SUMPRODUCT(B1887:B1906, (ROW(B1887:B1906)-ROW(B1887)+1)) / (20*21/2)</f>
        <v>6.7605042857142861</v>
      </c>
      <c r="J1903" s="2">
        <f t="shared" si="234"/>
        <v>6.709577428451845</v>
      </c>
      <c r="K1903" s="2">
        <f t="shared" si="228"/>
        <v>6.6536022432543742</v>
      </c>
    </row>
    <row r="1904" spans="1:11" ht="13.5" x14ac:dyDescent="0.25">
      <c r="A1904" s="4">
        <f>TITRES_STAT!B1907</f>
        <v>44783</v>
      </c>
      <c r="B1904" s="2">
        <f>TITRES_STAT!D1907</f>
        <v>6.758</v>
      </c>
      <c r="C1904" s="2">
        <f t="shared" si="229"/>
        <v>-2.2300000000000431E-2</v>
      </c>
      <c r="D1904" s="2">
        <f t="shared" si="230"/>
        <v>6.7295800000000003</v>
      </c>
      <c r="E1904" s="2">
        <f t="shared" si="232"/>
        <v>6.7660399999999994</v>
      </c>
      <c r="F1904" s="2">
        <f t="shared" si="233"/>
        <v>6.7219499999999979</v>
      </c>
      <c r="G1904" s="2">
        <f t="shared" si="227"/>
        <v>6.600276</v>
      </c>
      <c r="H1904" s="2">
        <f t="shared" si="231"/>
        <v>6.6107890000000058</v>
      </c>
      <c r="I1904" s="2">
        <f t="array" ref="I1904">SUMPRODUCT(B1888:B1907, (ROW(B1888:B1907)-ROW(B1888)+1)) / (20*21/2)</f>
        <v>6.7661152380952378</v>
      </c>
      <c r="J1904" s="2">
        <f t="shared" si="234"/>
        <v>6.7141891019326216</v>
      </c>
      <c r="K1904" s="2">
        <f t="shared" si="228"/>
        <v>6.6576962729306732</v>
      </c>
    </row>
    <row r="1905" spans="1:11" ht="13.5" x14ac:dyDescent="0.25">
      <c r="A1905" s="4">
        <f>TITRES_STAT!B1908</f>
        <v>44784</v>
      </c>
      <c r="B1905" s="2">
        <f>TITRES_STAT!D1908</f>
        <v>6.798</v>
      </c>
      <c r="C1905" s="2">
        <f t="shared" si="229"/>
        <v>4.0000000000000036E-2</v>
      </c>
      <c r="D1905" s="2">
        <f t="shared" si="230"/>
        <v>6.7509199999999989</v>
      </c>
      <c r="E1905" s="2">
        <f t="shared" si="232"/>
        <v>6.7655899999999987</v>
      </c>
      <c r="F1905" s="2">
        <f t="shared" si="233"/>
        <v>6.7333099999999986</v>
      </c>
      <c r="G1905" s="2">
        <f t="shared" si="227"/>
        <v>6.606122</v>
      </c>
      <c r="H1905" s="2">
        <f t="shared" si="231"/>
        <v>6.6129225000000034</v>
      </c>
      <c r="I1905" s="2">
        <f t="array" ref="I1905">SUMPRODUCT(B1889:B1908, (ROW(B1889:B1908)-ROW(B1889)+1)) / (20*21/2)</f>
        <v>6.7713028571428575</v>
      </c>
      <c r="J1905" s="2">
        <f t="shared" si="234"/>
        <v>6.7221710922247535</v>
      </c>
      <c r="K1905" s="2">
        <f t="shared" si="228"/>
        <v>6.6631983798745686</v>
      </c>
    </row>
    <row r="1906" spans="1:11" ht="13.5" x14ac:dyDescent="0.25">
      <c r="A1906" s="4">
        <f>TITRES_STAT!B1909</f>
        <v>44785</v>
      </c>
      <c r="B1906" s="2">
        <f>TITRES_STAT!D1909</f>
        <v>6.798</v>
      </c>
      <c r="C1906" s="2">
        <f t="shared" si="229"/>
        <v>0</v>
      </c>
      <c r="D1906" s="2">
        <f t="shared" si="230"/>
        <v>6.7713599999999996</v>
      </c>
      <c r="E1906" s="2">
        <f t="shared" si="232"/>
        <v>6.7651399999999997</v>
      </c>
      <c r="F1906" s="2">
        <f t="shared" si="233"/>
        <v>6.7435849999999986</v>
      </c>
      <c r="G1906" s="2">
        <f t="shared" ref="G1906:G1969" si="235">AVERAGE(B1857:B1906)</f>
        <v>6.6119679999999992</v>
      </c>
      <c r="H1906" s="2">
        <f t="shared" si="231"/>
        <v>6.6150345000000028</v>
      </c>
      <c r="I1906" s="2">
        <f t="array" ref="I1906">SUMPRODUCT(B1890:B1909, (ROW(B1890:B1909)-ROW(B1890)+1)) / (20*21/2)</f>
        <v>6.7757071428571427</v>
      </c>
      <c r="J1906" s="2">
        <f t="shared" si="234"/>
        <v>6.7293928929652536</v>
      </c>
      <c r="K1906" s="2">
        <f t="shared" si="228"/>
        <v>6.6684847179187035</v>
      </c>
    </row>
    <row r="1907" spans="1:11" ht="13.5" x14ac:dyDescent="0.25">
      <c r="A1907" s="4">
        <f>TITRES_STAT!B1910</f>
        <v>44788</v>
      </c>
      <c r="B1907" s="2">
        <f>TITRES_STAT!D1910</f>
        <v>6.8025000000000002</v>
      </c>
      <c r="C1907" s="2">
        <f t="shared" si="229"/>
        <v>4.5000000000001705E-3</v>
      </c>
      <c r="D1907" s="2">
        <f t="shared" si="230"/>
        <v>6.7873600000000014</v>
      </c>
      <c r="E1907" s="2">
        <f t="shared" si="232"/>
        <v>6.7651400000000006</v>
      </c>
      <c r="F1907" s="2">
        <f t="shared" si="233"/>
        <v>6.74803</v>
      </c>
      <c r="G1907" s="2">
        <f t="shared" si="235"/>
        <v>6.6179040000000011</v>
      </c>
      <c r="H1907" s="2">
        <f t="shared" si="231"/>
        <v>6.6169955000000025</v>
      </c>
      <c r="I1907" s="2">
        <f t="array" ref="I1907">SUMPRODUCT(B1891:B1910, (ROW(B1891:B1910)-ROW(B1891)+1)) / (20*21/2)</f>
        <v>6.7794128571428569</v>
      </c>
      <c r="J1907" s="2">
        <f t="shared" si="234"/>
        <v>6.7363554745876106</v>
      </c>
      <c r="K1907" s="2">
        <f t="shared" ref="K1907:K1970" si="236">$K$4*B1907+(1-$K$4)*K1906</f>
        <v>6.6737402191767936</v>
      </c>
    </row>
    <row r="1908" spans="1:11" ht="13.5" x14ac:dyDescent="0.25">
      <c r="A1908" s="4">
        <f>TITRES_STAT!B1911</f>
        <v>44789</v>
      </c>
      <c r="B1908" s="2">
        <f>TITRES_STAT!D1911</f>
        <v>6.8025000000000002</v>
      </c>
      <c r="C1908" s="2">
        <f t="shared" si="229"/>
        <v>0</v>
      </c>
      <c r="D1908" s="2">
        <f t="shared" si="230"/>
        <v>6.7918000000000003</v>
      </c>
      <c r="E1908" s="2">
        <f t="shared" si="232"/>
        <v>6.7651400000000006</v>
      </c>
      <c r="F1908" s="2">
        <f t="shared" si="233"/>
        <v>6.7562550000000003</v>
      </c>
      <c r="G1908" s="2">
        <f t="shared" si="235"/>
        <v>6.6238400000000013</v>
      </c>
      <c r="H1908" s="2">
        <f t="shared" si="231"/>
        <v>6.6191300000000037</v>
      </c>
      <c r="I1908" s="2">
        <f t="array" ref="I1908">SUMPRODUCT(B1892:B1911, (ROW(B1892:B1911)-ROW(B1892)+1)) / (20*21/2)</f>
        <v>6.7819914285714287</v>
      </c>
      <c r="J1908" s="2">
        <f t="shared" si="234"/>
        <v>6.7426549531983149</v>
      </c>
      <c r="K1908" s="2">
        <f t="shared" si="236"/>
        <v>6.678789622346331</v>
      </c>
    </row>
    <row r="1909" spans="1:11" ht="13.5" x14ac:dyDescent="0.25">
      <c r="A1909" s="4">
        <f>TITRES_STAT!B1912</f>
        <v>44790</v>
      </c>
      <c r="B1909" s="2">
        <f>TITRES_STAT!D1912</f>
        <v>6.8025000000000002</v>
      </c>
      <c r="C1909" s="2">
        <f t="shared" si="229"/>
        <v>0</v>
      </c>
      <c r="D1909" s="2">
        <f t="shared" si="230"/>
        <v>6.8007000000000009</v>
      </c>
      <c r="E1909" s="2">
        <f t="shared" si="232"/>
        <v>6.7651400000000006</v>
      </c>
      <c r="F1909" s="2">
        <f t="shared" si="233"/>
        <v>6.7635900000000007</v>
      </c>
      <c r="G1909" s="2">
        <f t="shared" si="235"/>
        <v>6.6299500000000027</v>
      </c>
      <c r="H1909" s="2">
        <f t="shared" si="231"/>
        <v>6.6209390000000043</v>
      </c>
      <c r="I1909" s="2">
        <f t="array" ref="I1909">SUMPRODUCT(B1893:B1912, (ROW(B1893:B1912)-ROW(B1893)+1)) / (20*21/2)</f>
        <v>6.7841680952380958</v>
      </c>
      <c r="J1909" s="2">
        <f t="shared" si="234"/>
        <v>6.7483544814651424</v>
      </c>
      <c r="K1909" s="2">
        <f t="shared" si="236"/>
        <v>6.6836410097052985</v>
      </c>
    </row>
    <row r="1910" spans="1:11" ht="13.5" x14ac:dyDescent="0.25">
      <c r="A1910" s="4">
        <f>TITRES_STAT!B1913</f>
        <v>44791</v>
      </c>
      <c r="B1910" s="2">
        <f>TITRES_STAT!D1913</f>
        <v>6.8025000000000002</v>
      </c>
      <c r="C1910" s="2">
        <f t="shared" si="229"/>
        <v>0</v>
      </c>
      <c r="D1910" s="2">
        <f t="shared" si="230"/>
        <v>6.8016000000000005</v>
      </c>
      <c r="E1910" s="2">
        <f t="shared" si="232"/>
        <v>6.7762600000000006</v>
      </c>
      <c r="F1910" s="2">
        <f t="shared" si="233"/>
        <v>6.7709250000000001</v>
      </c>
      <c r="G1910" s="2">
        <f t="shared" si="235"/>
        <v>6.6360600000000023</v>
      </c>
      <c r="H1910" s="2">
        <f t="shared" si="231"/>
        <v>6.6230735000000038</v>
      </c>
      <c r="I1910" s="2">
        <f t="array" ref="I1910">SUMPRODUCT(B1894:B1913, (ROW(B1894:B1913)-ROW(B1894)+1)) / (20*21/2)</f>
        <v>6.7859428571428584</v>
      </c>
      <c r="J1910" s="2">
        <f t="shared" si="234"/>
        <v>6.7535111975160813</v>
      </c>
      <c r="K1910" s="2">
        <f t="shared" si="236"/>
        <v>6.6883021465796002</v>
      </c>
    </row>
    <row r="1911" spans="1:11" ht="13.5" x14ac:dyDescent="0.25">
      <c r="A1911" s="4">
        <f>TITRES_STAT!B1914</f>
        <v>44792</v>
      </c>
      <c r="B1911" s="2">
        <f>TITRES_STAT!D1914</f>
        <v>6.798</v>
      </c>
      <c r="C1911" s="2">
        <f t="shared" si="229"/>
        <v>-4.5000000000001705E-3</v>
      </c>
      <c r="D1911" s="2">
        <f t="shared" si="230"/>
        <v>6.8016000000000005</v>
      </c>
      <c r="E1911" s="2">
        <f t="shared" si="232"/>
        <v>6.7864800000000001</v>
      </c>
      <c r="F1911" s="2">
        <f t="shared" si="233"/>
        <v>6.7751449999999993</v>
      </c>
      <c r="G1911" s="2">
        <f t="shared" si="235"/>
        <v>6.6420800000000035</v>
      </c>
      <c r="H1911" s="2">
        <f t="shared" si="231"/>
        <v>6.625207000000005</v>
      </c>
      <c r="I1911" s="2">
        <f t="array" ref="I1911">SUMPRODUCT(B1895:B1914, (ROW(B1895:B1914)-ROW(B1895)+1)) / (20*21/2)</f>
        <v>6.7875695238095251</v>
      </c>
      <c r="J1911" s="2">
        <f t="shared" si="234"/>
        <v>6.7577482263240736</v>
      </c>
      <c r="K1911" s="2">
        <f t="shared" si="236"/>
        <v>6.6926040231843222</v>
      </c>
    </row>
    <row r="1912" spans="1:11" ht="13.5" x14ac:dyDescent="0.25">
      <c r="A1912" s="4">
        <f>TITRES_STAT!B1915</f>
        <v>44795</v>
      </c>
      <c r="B1912" s="2">
        <f>TITRES_STAT!D1915</f>
        <v>6.798</v>
      </c>
      <c r="C1912" s="2">
        <f t="shared" si="229"/>
        <v>0</v>
      </c>
      <c r="D1912" s="2">
        <f t="shared" si="230"/>
        <v>6.8007000000000009</v>
      </c>
      <c r="E1912" s="2">
        <f t="shared" si="232"/>
        <v>6.7940300000000011</v>
      </c>
      <c r="F1912" s="2">
        <f t="shared" si="233"/>
        <v>6.7793649999999985</v>
      </c>
      <c r="G1912" s="2">
        <f t="shared" si="235"/>
        <v>6.6479260000000036</v>
      </c>
      <c r="H1912" s="2">
        <f t="shared" si="231"/>
        <v>6.6272105000000057</v>
      </c>
      <c r="I1912" s="2">
        <f t="array" ref="I1912">SUMPRODUCT(B1896:B1915, (ROW(B1896:B1915)-ROW(B1896)+1)) / (20*21/2)</f>
        <v>6.7890057142857154</v>
      </c>
      <c r="J1912" s="2">
        <f t="shared" si="234"/>
        <v>6.7615817285789239</v>
      </c>
      <c r="K1912" s="2">
        <f t="shared" si="236"/>
        <v>6.6967371987457218</v>
      </c>
    </row>
    <row r="1913" spans="1:11" ht="13.5" x14ac:dyDescent="0.25">
      <c r="A1913" s="4">
        <f>TITRES_STAT!B1916</f>
        <v>44796</v>
      </c>
      <c r="B1913" s="2">
        <f>TITRES_STAT!D1916</f>
        <v>6.798</v>
      </c>
      <c r="C1913" s="2">
        <f t="shared" si="229"/>
        <v>0</v>
      </c>
      <c r="D1913" s="2">
        <f t="shared" si="230"/>
        <v>6.7998000000000003</v>
      </c>
      <c r="E1913" s="2">
        <f t="shared" si="232"/>
        <v>6.7958000000000016</v>
      </c>
      <c r="F1913" s="2">
        <f t="shared" si="233"/>
        <v>6.7809199999999992</v>
      </c>
      <c r="G1913" s="2">
        <f t="shared" si="235"/>
        <v>6.6537720000000027</v>
      </c>
      <c r="H1913" s="2">
        <f t="shared" si="231"/>
        <v>6.6293225000000051</v>
      </c>
      <c r="I1913" s="2">
        <f t="array" ref="I1913">SUMPRODUCT(B1897:B1916, (ROW(B1897:B1916)-ROW(B1897)+1)) / (20*21/2)</f>
        <v>6.7904633333333342</v>
      </c>
      <c r="J1913" s="2">
        <f t="shared" si="234"/>
        <v>6.7650501353809318</v>
      </c>
      <c r="K1913" s="2">
        <f t="shared" si="236"/>
        <v>6.7007082889909881</v>
      </c>
    </row>
    <row r="1914" spans="1:11" ht="13.5" x14ac:dyDescent="0.25">
      <c r="A1914" s="4">
        <f>TITRES_STAT!B1917</f>
        <v>44797</v>
      </c>
      <c r="B1914" s="2">
        <f>TITRES_STAT!D1917</f>
        <v>6.798</v>
      </c>
      <c r="C1914" s="2">
        <f t="shared" si="229"/>
        <v>0</v>
      </c>
      <c r="D1914" s="2">
        <f t="shared" si="230"/>
        <v>6.7989000000000006</v>
      </c>
      <c r="E1914" s="2">
        <f t="shared" si="232"/>
        <v>6.7998000000000003</v>
      </c>
      <c r="F1914" s="2">
        <f t="shared" si="233"/>
        <v>6.782919999999999</v>
      </c>
      <c r="G1914" s="2">
        <f t="shared" si="235"/>
        <v>6.6596180000000018</v>
      </c>
      <c r="H1914" s="2">
        <f t="shared" si="231"/>
        <v>6.6314345000000046</v>
      </c>
      <c r="I1914" s="2">
        <f t="array" ref="I1914">SUMPRODUCT(B1898:B1917, (ROW(B1898:B1917)-ROW(B1898)+1)) / (20*21/2)</f>
        <v>6.7919423809523822</v>
      </c>
      <c r="J1914" s="2">
        <f t="shared" si="234"/>
        <v>6.768188217725605</v>
      </c>
      <c r="K1914" s="2">
        <f t="shared" si="236"/>
        <v>6.7045236502070287</v>
      </c>
    </row>
    <row r="1915" spans="1:11" ht="13.5" x14ac:dyDescent="0.25">
      <c r="A1915" s="4">
        <f>TITRES_STAT!B1918</f>
        <v>44798</v>
      </c>
      <c r="B1915" s="2">
        <f>TITRES_STAT!D1918</f>
        <v>6.798</v>
      </c>
      <c r="C1915" s="2">
        <f t="shared" si="229"/>
        <v>0</v>
      </c>
      <c r="D1915" s="2">
        <f t="shared" si="230"/>
        <v>6.798</v>
      </c>
      <c r="E1915" s="2">
        <f t="shared" si="232"/>
        <v>6.7998000000000003</v>
      </c>
      <c r="F1915" s="2">
        <f t="shared" si="233"/>
        <v>6.7826949999999986</v>
      </c>
      <c r="G1915" s="2">
        <f t="shared" si="235"/>
        <v>6.6654640000000018</v>
      </c>
      <c r="H1915" s="2">
        <f t="shared" si="231"/>
        <v>6.6334595000000043</v>
      </c>
      <c r="I1915" s="2">
        <f t="array" ref="I1915">SUMPRODUCT(B1899:B1918, (ROW(B1899:B1918)-ROW(B1899)+1)) / (20*21/2)</f>
        <v>6.790061904761906</v>
      </c>
      <c r="J1915" s="2">
        <f t="shared" si="234"/>
        <v>6.7710274350850712</v>
      </c>
      <c r="K1915" s="2">
        <f t="shared" si="236"/>
        <v>6.7081893894145965</v>
      </c>
    </row>
    <row r="1916" spans="1:11" ht="13.5" x14ac:dyDescent="0.25">
      <c r="A1916" s="4">
        <f>TITRES_STAT!B1919</f>
        <v>44799</v>
      </c>
      <c r="B1916" s="2">
        <f>TITRES_STAT!D1919</f>
        <v>6.798</v>
      </c>
      <c r="C1916" s="2">
        <f t="shared" si="229"/>
        <v>0</v>
      </c>
      <c r="D1916" s="2">
        <f t="shared" si="230"/>
        <v>6.798</v>
      </c>
      <c r="E1916" s="2">
        <f t="shared" si="232"/>
        <v>6.7998000000000003</v>
      </c>
      <c r="F1916" s="2">
        <f t="shared" si="233"/>
        <v>6.7824699999999991</v>
      </c>
      <c r="G1916" s="2">
        <f t="shared" si="235"/>
        <v>6.6687940000000028</v>
      </c>
      <c r="H1916" s="2">
        <f t="shared" si="231"/>
        <v>6.6354845000000049</v>
      </c>
      <c r="I1916" s="2">
        <f t="array" ref="I1916">SUMPRODUCT(B1900:B1919, (ROW(B1900:B1919)-ROW(B1900)+1)) / (20*21/2)</f>
        <v>6.788371904761906</v>
      </c>
      <c r="J1916" s="2">
        <f t="shared" si="234"/>
        <v>6.7735962507912548</v>
      </c>
      <c r="K1916" s="2">
        <f t="shared" si="236"/>
        <v>6.7117113741434364</v>
      </c>
    </row>
    <row r="1917" spans="1:11" ht="13.5" x14ac:dyDescent="0.25">
      <c r="A1917" s="4">
        <f>TITRES_STAT!B1920</f>
        <v>44802</v>
      </c>
      <c r="B1917" s="2">
        <f>TITRES_STAT!D1920</f>
        <v>6.798</v>
      </c>
      <c r="C1917" s="2">
        <f t="shared" si="229"/>
        <v>0</v>
      </c>
      <c r="D1917" s="2">
        <f t="shared" si="230"/>
        <v>6.798</v>
      </c>
      <c r="E1917" s="2">
        <f t="shared" si="232"/>
        <v>6.7993500000000013</v>
      </c>
      <c r="F1917" s="2">
        <f t="shared" si="233"/>
        <v>6.7822450000000005</v>
      </c>
      <c r="G1917" s="2">
        <f t="shared" si="235"/>
        <v>6.6737720000000023</v>
      </c>
      <c r="H1917" s="2">
        <f t="shared" si="231"/>
        <v>6.6375095000000046</v>
      </c>
      <c r="I1917" s="2">
        <f t="array" ref="I1917">SUMPRODUCT(B1901:B1920, (ROW(B1901:B1920)-ROW(B1901)+1)) / (20*21/2)</f>
        <v>6.7902533333333341</v>
      </c>
      <c r="J1917" s="2">
        <f t="shared" si="234"/>
        <v>6.7759204173825642</v>
      </c>
      <c r="K1917" s="2">
        <f t="shared" si="236"/>
        <v>6.7150952418240868</v>
      </c>
    </row>
    <row r="1918" spans="1:11" ht="13.5" x14ac:dyDescent="0.25">
      <c r="A1918" s="4">
        <f>TITRES_STAT!B1921</f>
        <v>44803</v>
      </c>
      <c r="B1918" s="2">
        <f>TITRES_STAT!D1921</f>
        <v>6.7625000000000002</v>
      </c>
      <c r="C1918" s="2">
        <f t="shared" si="229"/>
        <v>-3.5499999999999865E-2</v>
      </c>
      <c r="D1918" s="2">
        <f t="shared" si="230"/>
        <v>6.7909000000000006</v>
      </c>
      <c r="E1918" s="2">
        <f t="shared" si="232"/>
        <v>6.7953500000000009</v>
      </c>
      <c r="F1918" s="2">
        <f t="shared" si="233"/>
        <v>6.780244999999999</v>
      </c>
      <c r="G1918" s="2">
        <f t="shared" si="235"/>
        <v>6.678040000000002</v>
      </c>
      <c r="H1918" s="2">
        <f t="shared" si="231"/>
        <v>6.6393570000000048</v>
      </c>
      <c r="I1918" s="2">
        <f t="array" ref="I1918">SUMPRODUCT(B1902:B1921, (ROW(B1902:B1921)-ROW(B1902)+1)) / (20*21/2)</f>
        <v>6.7844361904761916</v>
      </c>
      <c r="J1918" s="2">
        <f t="shared" si="234"/>
        <v>6.7746422823937484</v>
      </c>
      <c r="K1918" s="2">
        <f t="shared" si="236"/>
        <v>6.7169542519486329</v>
      </c>
    </row>
    <row r="1919" spans="1:11" ht="13.5" x14ac:dyDescent="0.25">
      <c r="A1919" s="4">
        <f>TITRES_STAT!B1922</f>
        <v>44804</v>
      </c>
      <c r="B1919" s="2">
        <f>TITRES_STAT!D1922</f>
        <v>6.7625000000000002</v>
      </c>
      <c r="C1919" s="2">
        <f t="shared" si="229"/>
        <v>0</v>
      </c>
      <c r="D1919" s="2">
        <f t="shared" si="230"/>
        <v>6.7837999999999994</v>
      </c>
      <c r="E1919" s="2">
        <f t="shared" si="232"/>
        <v>6.7913500000000013</v>
      </c>
      <c r="F1919" s="2">
        <f t="shared" si="233"/>
        <v>6.7782450000000001</v>
      </c>
      <c r="G1919" s="2">
        <f t="shared" si="235"/>
        <v>6.6848240000000025</v>
      </c>
      <c r="H1919" s="2">
        <f t="shared" si="231"/>
        <v>6.641204500000006</v>
      </c>
      <c r="I1919" s="2">
        <f t="array" ref="I1919">SUMPRODUCT(B1903:B1922, (ROW(B1903:B1922)-ROW(B1903)+1)) / (20*21/2)</f>
        <v>6.7789109523809534</v>
      </c>
      <c r="J1919" s="2">
        <f t="shared" si="234"/>
        <v>6.7734858745467248</v>
      </c>
      <c r="K1919" s="2">
        <f t="shared" si="236"/>
        <v>6.7187403597153539</v>
      </c>
    </row>
    <row r="1920" spans="1:11" ht="13.5" x14ac:dyDescent="0.25">
      <c r="A1920" s="4">
        <f>TITRES_STAT!B1923</f>
        <v>44805</v>
      </c>
      <c r="B1920" s="2">
        <f>TITRES_STAT!D1923</f>
        <v>6.798</v>
      </c>
      <c r="C1920" s="2">
        <f t="shared" si="229"/>
        <v>3.5499999999999865E-2</v>
      </c>
      <c r="D1920" s="2">
        <f t="shared" si="230"/>
        <v>6.7837999999999994</v>
      </c>
      <c r="E1920" s="2">
        <f t="shared" si="232"/>
        <v>6.7909000000000006</v>
      </c>
      <c r="F1920" s="2">
        <f t="shared" si="233"/>
        <v>6.7835800000000006</v>
      </c>
      <c r="G1920" s="2">
        <f t="shared" si="235"/>
        <v>6.6919700000000013</v>
      </c>
      <c r="H1920" s="2">
        <f t="shared" si="231"/>
        <v>6.6430995000000062</v>
      </c>
      <c r="I1920" s="2">
        <f t="array" ref="I1920">SUMPRODUCT(B1904:B1923, (ROW(B1904:B1923)-ROW(B1904)+1)) / (20*21/2)</f>
        <v>6.7699742857142873</v>
      </c>
      <c r="J1920" s="2">
        <f t="shared" si="234"/>
        <v>6.7758205531613225</v>
      </c>
      <c r="K1920" s="2">
        <f t="shared" si="236"/>
        <v>6.7218485809029875</v>
      </c>
    </row>
    <row r="1921" spans="1:11" ht="13.5" x14ac:dyDescent="0.25">
      <c r="A1921" s="4">
        <f>TITRES_STAT!B1924</f>
        <v>44806</v>
      </c>
      <c r="B1921" s="2">
        <f>TITRES_STAT!D1924</f>
        <v>6.7225000000000001</v>
      </c>
      <c r="C1921" s="2">
        <f t="shared" si="229"/>
        <v>-7.5499999999999901E-2</v>
      </c>
      <c r="D1921" s="2">
        <f t="shared" si="230"/>
        <v>6.7687000000000008</v>
      </c>
      <c r="E1921" s="2">
        <f t="shared" si="232"/>
        <v>6.7833500000000013</v>
      </c>
      <c r="F1921" s="2">
        <f t="shared" si="233"/>
        <v>6.7849150000000007</v>
      </c>
      <c r="G1921" s="2">
        <f t="shared" si="235"/>
        <v>6.6976060000000022</v>
      </c>
      <c r="H1921" s="2">
        <f t="shared" si="231"/>
        <v>6.6448340000000066</v>
      </c>
      <c r="I1921" s="2">
        <f t="array" ref="I1921">SUMPRODUCT(B1905:B1924, (ROW(B1905:B1924)-ROW(B1905)+1)) / (20*21/2)</f>
        <v>6.7593471428571439</v>
      </c>
      <c r="J1921" s="2">
        <f t="shared" si="234"/>
        <v>6.7707424052411964</v>
      </c>
      <c r="K1921" s="2">
        <f t="shared" si="236"/>
        <v>6.7218741267499293</v>
      </c>
    </row>
    <row r="1922" spans="1:11" ht="13.5" x14ac:dyDescent="0.25">
      <c r="A1922" s="4">
        <f>TITRES_STAT!B1925</f>
        <v>44809</v>
      </c>
      <c r="B1922" s="2">
        <f>TITRES_STAT!D1925</f>
        <v>6.7268999999999997</v>
      </c>
      <c r="C1922" s="2">
        <f t="shared" si="229"/>
        <v>4.3999999999995154E-3</v>
      </c>
      <c r="D1922" s="2">
        <f t="shared" si="230"/>
        <v>6.7544799999999992</v>
      </c>
      <c r="E1922" s="2">
        <f t="shared" si="232"/>
        <v>6.7762400000000014</v>
      </c>
      <c r="F1922" s="2">
        <f t="shared" si="233"/>
        <v>6.7851350000000012</v>
      </c>
      <c r="G1922" s="2">
        <f t="shared" si="235"/>
        <v>6.7020300000000024</v>
      </c>
      <c r="H1922" s="2">
        <f t="shared" si="231"/>
        <v>6.6468075000000058</v>
      </c>
      <c r="I1922" s="2">
        <f t="array" ref="I1922">SUMPRODUCT(B1906:B1925, (ROW(B1906:B1925)-ROW(B1906)+1)) / (20*21/2)</f>
        <v>6.7491433333333326</v>
      </c>
      <c r="J1922" s="2">
        <f t="shared" si="234"/>
        <v>6.7665669380753686</v>
      </c>
      <c r="K1922" s="2">
        <f t="shared" si="236"/>
        <v>6.7220712198185595</v>
      </c>
    </row>
    <row r="1923" spans="1:11" ht="13.5" x14ac:dyDescent="0.25">
      <c r="A1923" s="4">
        <f>TITRES_STAT!B1926</f>
        <v>44810</v>
      </c>
      <c r="B1923" s="2">
        <f>TITRES_STAT!D1926</f>
        <v>6.6913</v>
      </c>
      <c r="C1923" s="2">
        <f t="shared" si="229"/>
        <v>-3.5599999999999632E-2</v>
      </c>
      <c r="D1923" s="2">
        <f t="shared" si="230"/>
        <v>6.74024</v>
      </c>
      <c r="E1923" s="2">
        <f t="shared" si="232"/>
        <v>6.7655700000000012</v>
      </c>
      <c r="F1923" s="2">
        <f t="shared" si="233"/>
        <v>6.780685000000001</v>
      </c>
      <c r="G1923" s="2">
        <f t="shared" si="235"/>
        <v>6.7067820000000031</v>
      </c>
      <c r="H1923" s="2">
        <f t="shared" si="231"/>
        <v>6.6481690000000047</v>
      </c>
      <c r="I1923" s="2">
        <f t="array" ref="I1923">SUMPRODUCT(B1907:B1926, (ROW(B1907:B1926)-ROW(B1907)+1)) / (20*21/2)</f>
        <v>6.7310866666666662</v>
      </c>
      <c r="J1923" s="2">
        <f t="shared" si="234"/>
        <v>6.7593986582586663</v>
      </c>
      <c r="K1923" s="2">
        <f t="shared" si="236"/>
        <v>6.7208645053158715</v>
      </c>
    </row>
    <row r="1924" spans="1:11" ht="13.5" x14ac:dyDescent="0.25">
      <c r="A1924" s="4">
        <f>TITRES_STAT!B1927</f>
        <v>44811</v>
      </c>
      <c r="B1924" s="2">
        <f>TITRES_STAT!D1927</f>
        <v>6.6691000000000003</v>
      </c>
      <c r="C1924" s="2">
        <f t="shared" ref="C1924:C1987" si="237">B1924-B1923</f>
        <v>-2.2199999999999775E-2</v>
      </c>
      <c r="D1924" s="2">
        <f t="shared" si="230"/>
        <v>6.7215599999999993</v>
      </c>
      <c r="E1924" s="2">
        <f t="shared" si="232"/>
        <v>6.7526799999999998</v>
      </c>
      <c r="F1924" s="2">
        <f t="shared" si="233"/>
        <v>6.7762400000000014</v>
      </c>
      <c r="G1924" s="2">
        <f t="shared" si="235"/>
        <v>6.7083140000000023</v>
      </c>
      <c r="H1924" s="2">
        <f t="shared" si="231"/>
        <v>6.6494195000000067</v>
      </c>
      <c r="I1924" s="2">
        <f t="array" ref="I1924">SUMPRODUCT(B1908:B1927, (ROW(B1908:B1927)-ROW(B1908)+1)) / (20*21/2)</f>
        <v>6.6979719047619035</v>
      </c>
      <c r="J1924" s="2">
        <f t="shared" si="234"/>
        <v>6.7507987860435552</v>
      </c>
      <c r="K1924" s="2">
        <f t="shared" si="236"/>
        <v>6.7188345247152492</v>
      </c>
    </row>
    <row r="1925" spans="1:11" ht="13.5" x14ac:dyDescent="0.25">
      <c r="A1925" s="4">
        <f>TITRES_STAT!B1928</f>
        <v>44812</v>
      </c>
      <c r="B1925" s="2">
        <f>TITRES_STAT!D1928</f>
        <v>6.6691000000000003</v>
      </c>
      <c r="C1925" s="2">
        <f t="shared" si="237"/>
        <v>0</v>
      </c>
      <c r="D1925" s="2">
        <f t="shared" si="230"/>
        <v>6.695780000000001</v>
      </c>
      <c r="E1925" s="2">
        <f t="shared" si="232"/>
        <v>6.7397899999999993</v>
      </c>
      <c r="F1925" s="2">
        <f t="shared" si="233"/>
        <v>6.769795000000002</v>
      </c>
      <c r="G1925" s="2">
        <f t="shared" si="235"/>
        <v>6.7098460000000024</v>
      </c>
      <c r="H1925" s="2">
        <f t="shared" si="231"/>
        <v>6.650670000000007</v>
      </c>
      <c r="I1925" s="2">
        <f t="array" ref="I1925">SUMPRODUCT(B1909:B1928, (ROW(B1909:B1928)-ROW(B1909)+1)) / (20*21/2)</f>
        <v>6.6637585714285725</v>
      </c>
      <c r="J1925" s="2">
        <f t="shared" si="234"/>
        <v>6.7430179492775029</v>
      </c>
      <c r="K1925" s="2">
        <f t="shared" si="236"/>
        <v>6.7168841511970045</v>
      </c>
    </row>
    <row r="1926" spans="1:11" ht="13.5" x14ac:dyDescent="0.25">
      <c r="A1926" s="4">
        <f>TITRES_STAT!B1929</f>
        <v>44813</v>
      </c>
      <c r="B1926" s="2">
        <f>TITRES_STAT!D1929</f>
        <v>6.5801999999999996</v>
      </c>
      <c r="C1926" s="2">
        <f t="shared" si="237"/>
        <v>-8.8900000000000645E-2</v>
      </c>
      <c r="D1926" s="2">
        <f t="shared" si="230"/>
        <v>6.6673199999999992</v>
      </c>
      <c r="E1926" s="2">
        <f t="shared" si="232"/>
        <v>6.7180100000000014</v>
      </c>
      <c r="F1926" s="2">
        <f t="shared" si="233"/>
        <v>6.7589050000000004</v>
      </c>
      <c r="G1926" s="2">
        <f t="shared" si="235"/>
        <v>6.7096000000000027</v>
      </c>
      <c r="H1926" s="2">
        <f t="shared" si="231"/>
        <v>6.6514760000000095</v>
      </c>
      <c r="I1926" s="2">
        <f t="array" ref="I1926">SUMPRODUCT(B1910:B1929, (ROW(B1910:B1929)-ROW(B1910)+1)) / (20*21/2)</f>
        <v>6.6379090476190479</v>
      </c>
      <c r="J1926" s="2">
        <f t="shared" si="234"/>
        <v>6.7275114779177407</v>
      </c>
      <c r="K1926" s="2">
        <f t="shared" si="236"/>
        <v>6.7115239884049656</v>
      </c>
    </row>
    <row r="1927" spans="1:11" ht="13.5" x14ac:dyDescent="0.25">
      <c r="A1927" s="4">
        <f>TITRES_STAT!B1930</f>
        <v>44816</v>
      </c>
      <c r="B1927" s="2">
        <f>TITRES_STAT!D1930</f>
        <v>6.4112</v>
      </c>
      <c r="C1927" s="2">
        <f t="shared" si="237"/>
        <v>-0.16899999999999959</v>
      </c>
      <c r="D1927" s="2">
        <f t="shared" ref="D1927:D1990" si="238">AVERAGE(B1923:B1927)</f>
        <v>6.6041799999999995</v>
      </c>
      <c r="E1927" s="2">
        <f t="shared" si="232"/>
        <v>6.6793299999999984</v>
      </c>
      <c r="F1927" s="2">
        <f t="shared" si="233"/>
        <v>6.7393400000000012</v>
      </c>
      <c r="G1927" s="2">
        <f t="shared" si="235"/>
        <v>6.7077100000000023</v>
      </c>
      <c r="H1927" s="2">
        <f t="shared" si="231"/>
        <v>6.6514370000000085</v>
      </c>
      <c r="I1927" s="2">
        <f t="array" ref="I1927">SUMPRODUCT(B1911:B1930, (ROW(B1911:B1930)-ROW(B1911)+1)) / (20*21/2)</f>
        <v>6.6090961904761905</v>
      </c>
      <c r="J1927" s="2">
        <f t="shared" si="234"/>
        <v>6.6973865752589088</v>
      </c>
      <c r="K1927" s="2">
        <f t="shared" si="236"/>
        <v>6.6997465770949667</v>
      </c>
    </row>
    <row r="1928" spans="1:11" ht="13.5" x14ac:dyDescent="0.25">
      <c r="A1928" s="4">
        <f>TITRES_STAT!B1931</f>
        <v>44817</v>
      </c>
      <c r="B1928" s="2">
        <f>TITRES_STAT!D1931</f>
        <v>6.3800999999999997</v>
      </c>
      <c r="C1928" s="2">
        <f t="shared" si="237"/>
        <v>-3.110000000000035E-2</v>
      </c>
      <c r="D1928" s="2">
        <f t="shared" si="238"/>
        <v>6.5419399999999994</v>
      </c>
      <c r="E1928" s="2">
        <f t="shared" si="232"/>
        <v>6.6410900000000002</v>
      </c>
      <c r="F1928" s="2">
        <f t="shared" si="233"/>
        <v>6.7182200000000005</v>
      </c>
      <c r="G1928" s="2">
        <f t="shared" si="235"/>
        <v>6.7051980000000029</v>
      </c>
      <c r="H1928" s="2">
        <f t="shared" si="231"/>
        <v>6.6512645000000088</v>
      </c>
      <c r="I1928" s="2">
        <f t="array" ref="I1928">SUMPRODUCT(B1912:B1931, (ROW(B1912:B1931)-ROW(B1912)+1)) / (20*21/2)</f>
        <v>6.5741623809523801</v>
      </c>
      <c r="J1928" s="2">
        <f t="shared" si="234"/>
        <v>6.6671688061866314</v>
      </c>
      <c r="K1928" s="2">
        <f t="shared" si="236"/>
        <v>6.6872114172088892</v>
      </c>
    </row>
    <row r="1929" spans="1:11" ht="13.5" x14ac:dyDescent="0.25">
      <c r="A1929" s="4">
        <f>TITRES_STAT!B1932</f>
        <v>44818</v>
      </c>
      <c r="B1929" s="2">
        <f>TITRES_STAT!D1932</f>
        <v>6.4467999999999996</v>
      </c>
      <c r="C1929" s="2">
        <f t="shared" si="237"/>
        <v>6.6699999999999982E-2</v>
      </c>
      <c r="D1929" s="2">
        <f t="shared" si="238"/>
        <v>6.4974799999999986</v>
      </c>
      <c r="E1929" s="2">
        <f t="shared" si="232"/>
        <v>6.609519999999999</v>
      </c>
      <c r="F1929" s="2">
        <f t="shared" si="233"/>
        <v>6.7004350000000006</v>
      </c>
      <c r="G1929" s="2">
        <f t="shared" si="235"/>
        <v>6.7040200000000025</v>
      </c>
      <c r="H1929" s="2">
        <f t="shared" si="231"/>
        <v>6.6514470000000081</v>
      </c>
      <c r="I1929" s="2">
        <f t="array" ref="I1929">SUMPRODUCT(B1913:B1932, (ROW(B1913:B1932)-ROW(B1913)+1)) / (20*21/2)</f>
        <v>6.546193333333334</v>
      </c>
      <c r="J1929" s="2">
        <f t="shared" si="234"/>
        <v>6.6461813008355239</v>
      </c>
      <c r="K1929" s="2">
        <f t="shared" si="236"/>
        <v>6.6777835184948158</v>
      </c>
    </row>
    <row r="1930" spans="1:11" ht="13.5" x14ac:dyDescent="0.25">
      <c r="A1930" s="4">
        <f>TITRES_STAT!B1933</f>
        <v>44819</v>
      </c>
      <c r="B1930" s="2">
        <f>TITRES_STAT!D1933</f>
        <v>6.3978999999999999</v>
      </c>
      <c r="C1930" s="2">
        <f t="shared" si="237"/>
        <v>-4.8899999999999721E-2</v>
      </c>
      <c r="D1930" s="2">
        <f t="shared" si="238"/>
        <v>6.4432400000000003</v>
      </c>
      <c r="E1930" s="2">
        <f t="shared" si="232"/>
        <v>6.5695099999999993</v>
      </c>
      <c r="F1930" s="2">
        <f t="shared" si="233"/>
        <v>6.6802049999999991</v>
      </c>
      <c r="G1930" s="2">
        <f t="shared" si="235"/>
        <v>6.7018640000000032</v>
      </c>
      <c r="H1930" s="2">
        <f t="shared" ref="H1930:H1993" si="239">AVERAGE(B1731:B1930)</f>
        <v>6.6513635000000093</v>
      </c>
      <c r="I1930" s="2">
        <f t="array" ref="I1930">SUMPRODUCT(B1914:B1933, (ROW(B1914:B1933)-ROW(B1914)+1)) / (20*21/2)</f>
        <v>6.5181847619047621</v>
      </c>
      <c r="J1930" s="2">
        <f t="shared" si="234"/>
        <v>6.6225354626607125</v>
      </c>
      <c r="K1930" s="2">
        <f t="shared" si="236"/>
        <v>6.6668076942401173</v>
      </c>
    </row>
    <row r="1931" spans="1:11" ht="13.5" x14ac:dyDescent="0.25">
      <c r="A1931" s="4">
        <f>TITRES_STAT!B1934</f>
        <v>44820</v>
      </c>
      <c r="B1931" s="2">
        <f>TITRES_STAT!D1934</f>
        <v>6.3133999999999997</v>
      </c>
      <c r="C1931" s="2">
        <f t="shared" si="237"/>
        <v>-8.4500000000000242E-2</v>
      </c>
      <c r="D1931" s="2">
        <f t="shared" si="238"/>
        <v>6.3898799999999998</v>
      </c>
      <c r="E1931" s="2">
        <f t="shared" si="232"/>
        <v>6.5285999999999991</v>
      </c>
      <c r="F1931" s="2">
        <f t="shared" si="233"/>
        <v>6.6559750000000006</v>
      </c>
      <c r="G1931" s="2">
        <f t="shared" si="235"/>
        <v>6.698018000000002</v>
      </c>
      <c r="H1931" s="2">
        <f t="shared" si="239"/>
        <v>6.6510525000000085</v>
      </c>
      <c r="I1931" s="2">
        <f t="array" ref="I1931">SUMPRODUCT(B1915:B1934, (ROW(B1915:B1934)-ROW(B1915)+1)) / (20*21/2)</f>
        <v>6.4982804761904767</v>
      </c>
      <c r="J1931" s="2">
        <f t="shared" si="234"/>
        <v>6.5930939900263592</v>
      </c>
      <c r="K1931" s="2">
        <f t="shared" si="236"/>
        <v>6.6529485689757992</v>
      </c>
    </row>
    <row r="1932" spans="1:11" ht="13.5" x14ac:dyDescent="0.25">
      <c r="A1932" s="4">
        <f>TITRES_STAT!B1935</f>
        <v>44823</v>
      </c>
      <c r="B1932" s="2">
        <f>TITRES_STAT!D1935</f>
        <v>6.3623000000000003</v>
      </c>
      <c r="C1932" s="2">
        <f t="shared" si="237"/>
        <v>4.890000000000061E-2</v>
      </c>
      <c r="D1932" s="2">
        <f t="shared" si="238"/>
        <v>6.3800999999999997</v>
      </c>
      <c r="E1932" s="2">
        <f t="shared" ref="E1932:E1995" si="240">AVERAGE(B1923:B1932)</f>
        <v>6.4921399999999991</v>
      </c>
      <c r="F1932" s="2">
        <f t="shared" si="233"/>
        <v>6.6341900000000011</v>
      </c>
      <c r="G1932" s="2">
        <f t="shared" si="235"/>
        <v>6.6935880000000019</v>
      </c>
      <c r="H1932" s="2">
        <f t="shared" si="239"/>
        <v>6.6512030000000086</v>
      </c>
      <c r="I1932" s="2">
        <f t="array" ref="I1932">SUMPRODUCT(B1916:B1935, (ROW(B1916:B1935)-ROW(B1916)+1)) / (20*21/2)</f>
        <v>6.4760319047619044</v>
      </c>
      <c r="J1932" s="2">
        <f t="shared" si="234"/>
        <v>6.5711136100238488</v>
      </c>
      <c r="K1932" s="2">
        <f t="shared" si="236"/>
        <v>6.6415505858787096</v>
      </c>
    </row>
    <row r="1933" spans="1:11" ht="13.5" x14ac:dyDescent="0.25">
      <c r="A1933" s="4">
        <f>TITRES_STAT!B1936</f>
        <v>44824</v>
      </c>
      <c r="B1933" s="2">
        <f>TITRES_STAT!D1936</f>
        <v>6.3400999999999996</v>
      </c>
      <c r="C1933" s="2">
        <f t="shared" si="237"/>
        <v>-2.2200000000000664E-2</v>
      </c>
      <c r="D1933" s="2">
        <f t="shared" si="238"/>
        <v>6.3720999999999997</v>
      </c>
      <c r="E1933" s="2">
        <f t="shared" si="240"/>
        <v>6.45702</v>
      </c>
      <c r="F1933" s="2">
        <f t="shared" si="233"/>
        <v>6.611295000000001</v>
      </c>
      <c r="G1933" s="2">
        <f t="shared" si="235"/>
        <v>6.6887140000000018</v>
      </c>
      <c r="H1933" s="2">
        <f t="shared" si="239"/>
        <v>6.6508305000000076</v>
      </c>
      <c r="I1933" s="2">
        <f t="array" ref="I1933">SUMPRODUCT(B1917:B1936, (ROW(B1917:B1936)-ROW(B1917)+1)) / (20*21/2)</f>
        <v>6.4474123809523807</v>
      </c>
      <c r="J1933" s="2">
        <f t="shared" si="234"/>
        <v>6.5491123138311016</v>
      </c>
      <c r="K1933" s="2">
        <f t="shared" si="236"/>
        <v>6.6297289942756228</v>
      </c>
    </row>
    <row r="1934" spans="1:11" ht="13.5" x14ac:dyDescent="0.25">
      <c r="A1934" s="4">
        <f>TITRES_STAT!B1937</f>
        <v>44825</v>
      </c>
      <c r="B1934" s="2">
        <f>TITRES_STAT!D1937</f>
        <v>6.4023000000000003</v>
      </c>
      <c r="C1934" s="2">
        <f t="shared" si="237"/>
        <v>6.2200000000000699E-2</v>
      </c>
      <c r="D1934" s="2">
        <f t="shared" si="238"/>
        <v>6.3632</v>
      </c>
      <c r="E1934" s="2">
        <f t="shared" si="240"/>
        <v>6.4303399999999993</v>
      </c>
      <c r="F1934" s="2">
        <f t="shared" si="233"/>
        <v>6.5915099999999995</v>
      </c>
      <c r="G1934" s="2">
        <f t="shared" si="235"/>
        <v>6.6853440000000015</v>
      </c>
      <c r="H1934" s="2">
        <f t="shared" si="239"/>
        <v>6.6507905000000083</v>
      </c>
      <c r="I1934" s="2">
        <f t="array" ref="I1934">SUMPRODUCT(B1918:B1937, (ROW(B1918:B1937)-ROW(B1918)+1)) / (20*21/2)</f>
        <v>6.4297785714285709</v>
      </c>
      <c r="J1934" s="2">
        <f t="shared" si="234"/>
        <v>6.53513018870433</v>
      </c>
      <c r="K1934" s="2">
        <f t="shared" si="236"/>
        <v>6.6208102101863826</v>
      </c>
    </row>
    <row r="1935" spans="1:11" ht="13.5" x14ac:dyDescent="0.25">
      <c r="A1935" s="4">
        <f>TITRES_STAT!B1938</f>
        <v>44826</v>
      </c>
      <c r="B1935" s="2">
        <f>TITRES_STAT!D1938</f>
        <v>6.3578999999999999</v>
      </c>
      <c r="C1935" s="2">
        <f t="shared" si="237"/>
        <v>-4.4400000000000439E-2</v>
      </c>
      <c r="D1935" s="2">
        <f t="shared" si="238"/>
        <v>6.3552</v>
      </c>
      <c r="E1935" s="2">
        <f t="shared" si="240"/>
        <v>6.3992199999999997</v>
      </c>
      <c r="F1935" s="2">
        <f t="shared" si="233"/>
        <v>6.5695049999999995</v>
      </c>
      <c r="G1935" s="2">
        <f t="shared" si="235"/>
        <v>6.6810860000000014</v>
      </c>
      <c r="H1935" s="2">
        <f t="shared" si="239"/>
        <v>6.6505285000000081</v>
      </c>
      <c r="I1935" s="2">
        <f t="array" ref="I1935">SUMPRODUCT(B1919:B1938, (ROW(B1919:B1938)-ROW(B1919)+1)) / (20*21/2)</f>
        <v>6.4100023809523812</v>
      </c>
      <c r="J1935" s="2">
        <f t="shared" si="234"/>
        <v>6.5182511231134415</v>
      </c>
      <c r="K1935" s="2">
        <f t="shared" si="236"/>
        <v>6.6105000058653482</v>
      </c>
    </row>
    <row r="1936" spans="1:11" ht="13.5" x14ac:dyDescent="0.25">
      <c r="A1936" s="4">
        <f>TITRES_STAT!B1939</f>
        <v>44827</v>
      </c>
      <c r="B1936" s="2">
        <f>TITRES_STAT!D1939</f>
        <v>6.2690000000000001</v>
      </c>
      <c r="C1936" s="2">
        <f t="shared" si="237"/>
        <v>-8.8899999999999757E-2</v>
      </c>
      <c r="D1936" s="2">
        <f t="shared" si="238"/>
        <v>6.3463200000000004</v>
      </c>
      <c r="E1936" s="2">
        <f t="shared" si="240"/>
        <v>6.3680999999999992</v>
      </c>
      <c r="F1936" s="2">
        <f t="shared" si="233"/>
        <v>6.5430550000000007</v>
      </c>
      <c r="G1936" s="2">
        <f t="shared" si="235"/>
        <v>6.6746160000000012</v>
      </c>
      <c r="H1936" s="2">
        <f t="shared" si="239"/>
        <v>6.6497785000000071</v>
      </c>
      <c r="I1936" s="2">
        <f t="array" ref="I1936">SUMPRODUCT(B1920:B1939, (ROW(B1920:B1939)-ROW(B1920)+1)) / (20*21/2)</f>
        <v>6.3796599999999994</v>
      </c>
      <c r="J1936" s="2">
        <f t="shared" si="234"/>
        <v>6.4945129209121619</v>
      </c>
      <c r="K1936" s="2">
        <f t="shared" si="236"/>
        <v>6.5971078487725903</v>
      </c>
    </row>
    <row r="1937" spans="1:11" ht="13.5" x14ac:dyDescent="0.25">
      <c r="A1937" s="4">
        <f>TITRES_STAT!B1940</f>
        <v>44830</v>
      </c>
      <c r="B1937" s="2">
        <f>TITRES_STAT!D1940</f>
        <v>6.3578999999999999</v>
      </c>
      <c r="C1937" s="2">
        <f t="shared" si="237"/>
        <v>8.8899999999999757E-2</v>
      </c>
      <c r="D1937" s="2">
        <f t="shared" si="238"/>
        <v>6.3454400000000009</v>
      </c>
      <c r="E1937" s="2">
        <f t="shared" si="240"/>
        <v>6.3627699999999994</v>
      </c>
      <c r="F1937" s="2">
        <f t="shared" si="233"/>
        <v>6.5210499999999998</v>
      </c>
      <c r="G1937" s="2">
        <f t="shared" si="235"/>
        <v>6.6675020000000007</v>
      </c>
      <c r="H1937" s="2">
        <f t="shared" si="239"/>
        <v>6.649755000000007</v>
      </c>
      <c r="I1937" s="2">
        <f t="array" ref="I1937">SUMPRODUCT(B1921:B1940, (ROW(B1921:B1940)-ROW(B1921)+1)) / (20*21/2)</f>
        <v>6.3402438095238107</v>
      </c>
      <c r="J1937" s="2">
        <f t="shared" si="234"/>
        <v>6.4815021665395749</v>
      </c>
      <c r="K1937" s="2">
        <f t="shared" si="236"/>
        <v>6.5877271488207247</v>
      </c>
    </row>
    <row r="1938" spans="1:11" ht="13.5" x14ac:dyDescent="0.25">
      <c r="A1938" s="4">
        <f>TITRES_STAT!B1941</f>
        <v>44831</v>
      </c>
      <c r="B1938" s="2">
        <f>TITRES_STAT!D1941</f>
        <v>6.3133999999999997</v>
      </c>
      <c r="C1938" s="2">
        <f t="shared" si="237"/>
        <v>-4.4500000000000206E-2</v>
      </c>
      <c r="D1938" s="2">
        <f t="shared" si="238"/>
        <v>6.3401000000000014</v>
      </c>
      <c r="E1938" s="2">
        <f t="shared" si="240"/>
        <v>6.3560999999999996</v>
      </c>
      <c r="F1938" s="2">
        <f t="shared" si="233"/>
        <v>6.4985949999999999</v>
      </c>
      <c r="G1938" s="2">
        <f t="shared" si="235"/>
        <v>6.661010000000001</v>
      </c>
      <c r="H1938" s="2">
        <f t="shared" si="239"/>
        <v>6.6495090000000072</v>
      </c>
      <c r="I1938" s="2">
        <f t="array" ref="I1938">SUMPRODUCT(B1922:B1941, (ROW(B1922:B1941)-ROW(B1922)+1)) / (20*21/2)</f>
        <v>6.3056295238095226</v>
      </c>
      <c r="J1938" s="2">
        <f t="shared" si="234"/>
        <v>6.4654924363929487</v>
      </c>
      <c r="K1938" s="2">
        <f t="shared" si="236"/>
        <v>6.5769692214159905</v>
      </c>
    </row>
    <row r="1939" spans="1:11" ht="13.5" x14ac:dyDescent="0.25">
      <c r="A1939" s="4">
        <f>TITRES_STAT!B1942</f>
        <v>44832</v>
      </c>
      <c r="B1939" s="2">
        <f>TITRES_STAT!D1942</f>
        <v>6.18</v>
      </c>
      <c r="C1939" s="2">
        <f t="shared" si="237"/>
        <v>-0.13339999999999996</v>
      </c>
      <c r="D1939" s="2">
        <f t="shared" si="238"/>
        <v>6.2956400000000006</v>
      </c>
      <c r="E1939" s="2">
        <f t="shared" si="240"/>
        <v>6.3294199999999998</v>
      </c>
      <c r="F1939" s="2">
        <f t="shared" si="233"/>
        <v>6.4694700000000012</v>
      </c>
      <c r="G1939" s="2">
        <f t="shared" si="235"/>
        <v>6.6514940000000013</v>
      </c>
      <c r="H1939" s="2">
        <f t="shared" si="239"/>
        <v>6.6483360000000076</v>
      </c>
      <c r="I1939" s="2">
        <f t="array" ref="I1939">SUMPRODUCT(B1923:B1942, (ROW(B1923:B1942)-ROW(B1923)+1)) / (20*21/2)</f>
        <v>6.2868323809523821</v>
      </c>
      <c r="J1939" s="2">
        <f t="shared" si="234"/>
        <v>6.438302680546002</v>
      </c>
      <c r="K1939" s="2">
        <f t="shared" si="236"/>
        <v>6.5614018009683051</v>
      </c>
    </row>
    <row r="1940" spans="1:11" ht="13.5" x14ac:dyDescent="0.25">
      <c r="A1940" s="4">
        <f>TITRES_STAT!B1943</f>
        <v>44833</v>
      </c>
      <c r="B1940" s="2">
        <f>TITRES_STAT!D1943</f>
        <v>6.0556000000000001</v>
      </c>
      <c r="C1940" s="2">
        <f t="shared" si="237"/>
        <v>-0.12439999999999962</v>
      </c>
      <c r="D1940" s="2">
        <f t="shared" si="238"/>
        <v>6.2351799999999997</v>
      </c>
      <c r="E1940" s="2">
        <f t="shared" si="240"/>
        <v>6.2951899999999998</v>
      </c>
      <c r="F1940" s="2">
        <f t="shared" ref="F1940:F2003" si="241">AVERAGE(B1921:B1940)</f>
        <v>6.4323500000000013</v>
      </c>
      <c r="G1940" s="2">
        <f t="shared" si="235"/>
        <v>6.6394900000000003</v>
      </c>
      <c r="H1940" s="2">
        <f t="shared" si="239"/>
        <v>6.6465190000000067</v>
      </c>
      <c r="I1940" s="2">
        <f t="array" ref="I1940">SUMPRODUCT(B1924:B1943, (ROW(B1924:B1943)-ROW(B1924)+1)) / (20*21/2)</f>
        <v>6.2705333333333328</v>
      </c>
      <c r="J1940" s="2">
        <f t="shared" si="234"/>
        <v>6.401854806208287</v>
      </c>
      <c r="K1940" s="2">
        <f t="shared" si="236"/>
        <v>6.5415664362244499</v>
      </c>
    </row>
    <row r="1941" spans="1:11" ht="13.5" x14ac:dyDescent="0.25">
      <c r="A1941" s="4">
        <f>TITRES_STAT!B1944</f>
        <v>44834</v>
      </c>
      <c r="B1941" s="2">
        <f>TITRES_STAT!D1944</f>
        <v>6.0689000000000002</v>
      </c>
      <c r="C1941" s="2">
        <f t="shared" si="237"/>
        <v>1.330000000000009E-2</v>
      </c>
      <c r="D1941" s="2">
        <f t="shared" si="238"/>
        <v>6.1951599999999996</v>
      </c>
      <c r="E1941" s="2">
        <f t="shared" si="240"/>
        <v>6.27074</v>
      </c>
      <c r="F1941" s="2">
        <f t="shared" si="241"/>
        <v>6.3996699999999995</v>
      </c>
      <c r="G1941" s="2">
        <f t="shared" si="235"/>
        <v>6.626596000000001</v>
      </c>
      <c r="H1941" s="2">
        <f t="shared" si="239"/>
        <v>6.6449855000000069</v>
      </c>
      <c r="I1941" s="2">
        <f t="array" ref="I1941">SUMPRODUCT(B1925:B1944, (ROW(B1925:B1944)-ROW(B1925)+1)) / (20*21/2)</f>
        <v>6.2565628571428569</v>
      </c>
      <c r="J1941" s="2">
        <f t="shared" ref="J1941:J2004" si="242">$J$4*B1941+J1940*(1-$J$4)</f>
        <v>6.3701448246646404</v>
      </c>
      <c r="K1941" s="2">
        <f t="shared" si="236"/>
        <v>6.523030497548981</v>
      </c>
    </row>
    <row r="1942" spans="1:11" ht="13.5" x14ac:dyDescent="0.25">
      <c r="A1942" s="4">
        <f>TITRES_STAT!B1945</f>
        <v>44837</v>
      </c>
      <c r="B1942" s="2">
        <f>TITRES_STAT!D1945</f>
        <v>6.2023000000000001</v>
      </c>
      <c r="C1942" s="2">
        <f t="shared" si="237"/>
        <v>0.13339999999999996</v>
      </c>
      <c r="D1942" s="2">
        <f t="shared" si="238"/>
        <v>6.16404</v>
      </c>
      <c r="E1942" s="2">
        <f t="shared" si="240"/>
        <v>6.25474</v>
      </c>
      <c r="F1942" s="2">
        <f t="shared" si="241"/>
        <v>6.3734399999999996</v>
      </c>
      <c r="G1942" s="2">
        <f t="shared" si="235"/>
        <v>6.6163699999999981</v>
      </c>
      <c r="H1942" s="2">
        <f t="shared" si="239"/>
        <v>6.643902000000006</v>
      </c>
      <c r="I1942" s="2">
        <f t="array" ref="I1942">SUMPRODUCT(B1926:B1945, (ROW(B1926:B1945)-ROW(B1926)+1)) / (20*21/2)</f>
        <v>6.2469295238095235</v>
      </c>
      <c r="J1942" s="2">
        <f t="shared" si="242"/>
        <v>6.3541596032680081</v>
      </c>
      <c r="K1942" s="2">
        <f t="shared" si="236"/>
        <v>6.5104528309784326</v>
      </c>
    </row>
    <row r="1943" spans="1:11" ht="13.5" x14ac:dyDescent="0.25">
      <c r="A1943" s="4">
        <f>TITRES_STAT!B1946</f>
        <v>44838</v>
      </c>
      <c r="B1943" s="2">
        <f>TITRES_STAT!D1946</f>
        <v>6.2023000000000001</v>
      </c>
      <c r="C1943" s="2">
        <f t="shared" si="237"/>
        <v>0</v>
      </c>
      <c r="D1943" s="2">
        <f t="shared" si="238"/>
        <v>6.1418200000000009</v>
      </c>
      <c r="E1943" s="2">
        <f t="shared" si="240"/>
        <v>6.2409600000000003</v>
      </c>
      <c r="F1943" s="2">
        <f t="shared" si="241"/>
        <v>6.3489899999999997</v>
      </c>
      <c r="G1943" s="2">
        <f t="shared" si="235"/>
        <v>6.6050779999999989</v>
      </c>
      <c r="H1943" s="2">
        <f t="shared" si="239"/>
        <v>6.6427970000000052</v>
      </c>
      <c r="I1943" s="2">
        <f t="array" ref="I1943">SUMPRODUCT(B1927:B1946, (ROW(B1927:B1946)-ROW(B1927)+1)) / (20*21/2)</f>
        <v>6.2394133333333341</v>
      </c>
      <c r="J1943" s="2">
        <f t="shared" si="242"/>
        <v>6.33969678390915</v>
      </c>
      <c r="K1943" s="2">
        <f t="shared" si="236"/>
        <v>6.4983684062341798</v>
      </c>
    </row>
    <row r="1944" spans="1:11" ht="13.5" x14ac:dyDescent="0.25">
      <c r="A1944" s="4">
        <f>TITRES_STAT!B1947</f>
        <v>44839</v>
      </c>
      <c r="B1944" s="2">
        <f>TITRES_STAT!D1947</f>
        <v>6.2023000000000001</v>
      </c>
      <c r="C1944" s="2">
        <f t="shared" si="237"/>
        <v>0</v>
      </c>
      <c r="D1944" s="2">
        <f t="shared" si="238"/>
        <v>6.1462800000000009</v>
      </c>
      <c r="E1944" s="2">
        <f t="shared" si="240"/>
        <v>6.2209599999999998</v>
      </c>
      <c r="F1944" s="2">
        <f t="shared" si="241"/>
        <v>6.3256499999999987</v>
      </c>
      <c r="G1944" s="2">
        <f t="shared" si="235"/>
        <v>6.593963999999997</v>
      </c>
      <c r="H1944" s="2">
        <f t="shared" si="239"/>
        <v>6.6416920000000053</v>
      </c>
      <c r="I1944" s="2">
        <f t="array" ref="I1944">SUMPRODUCT(B1928:B1947, (ROW(B1928:B1947)-ROW(B1928)+1)) / (20*21/2)</f>
        <v>6.2293528571428567</v>
      </c>
      <c r="J1944" s="2">
        <f t="shared" si="242"/>
        <v>6.3266113759178024</v>
      </c>
      <c r="K1944" s="2">
        <f t="shared" si="236"/>
        <v>6.4867578804995061</v>
      </c>
    </row>
    <row r="1945" spans="1:11" ht="13.5" x14ac:dyDescent="0.25">
      <c r="A1945" s="4">
        <f>TITRES_STAT!B1948</f>
        <v>44840</v>
      </c>
      <c r="B1945" s="2">
        <f>TITRES_STAT!D1948</f>
        <v>6.2244999999999999</v>
      </c>
      <c r="C1945" s="2">
        <f t="shared" si="237"/>
        <v>2.2199999999999775E-2</v>
      </c>
      <c r="D1945" s="2">
        <f t="shared" si="238"/>
        <v>6.1800600000000001</v>
      </c>
      <c r="E1945" s="2">
        <f t="shared" si="240"/>
        <v>6.2076200000000004</v>
      </c>
      <c r="F1945" s="2">
        <f t="shared" si="241"/>
        <v>6.30342</v>
      </c>
      <c r="G1945" s="2">
        <f t="shared" si="235"/>
        <v>6.5824039999999968</v>
      </c>
      <c r="H1945" s="2">
        <f t="shared" si="239"/>
        <v>6.6406545000000055</v>
      </c>
      <c r="I1945" s="2">
        <f t="array" ref="I1945">SUMPRODUCT(B1929:B1948, (ROW(B1929:B1948)-ROW(B1929)+1)) / (20*21/2)</f>
        <v>6.2161647619047624</v>
      </c>
      <c r="J1945" s="2">
        <f t="shared" si="242"/>
        <v>6.3168864829732501</v>
      </c>
      <c r="K1945" s="2">
        <f t="shared" si="236"/>
        <v>6.4764732577348196</v>
      </c>
    </row>
    <row r="1946" spans="1:11" ht="13.5" x14ac:dyDescent="0.25">
      <c r="A1946" s="4">
        <f>TITRES_STAT!B1949</f>
        <v>44841</v>
      </c>
      <c r="B1946" s="2">
        <f>TITRES_STAT!D1949</f>
        <v>6.2244999999999999</v>
      </c>
      <c r="C1946" s="2">
        <f t="shared" si="237"/>
        <v>0</v>
      </c>
      <c r="D1946" s="2">
        <f t="shared" si="238"/>
        <v>6.2111799999999997</v>
      </c>
      <c r="E1946" s="2">
        <f t="shared" si="240"/>
        <v>6.2031700000000001</v>
      </c>
      <c r="F1946" s="2">
        <f t="shared" si="241"/>
        <v>6.2856349999999992</v>
      </c>
      <c r="G1946" s="2">
        <f t="shared" si="235"/>
        <v>6.5708439999999975</v>
      </c>
      <c r="H1946" s="2">
        <f t="shared" si="239"/>
        <v>6.6398775000000043</v>
      </c>
      <c r="I1946" s="2">
        <f t="array" ref="I1946">SUMPRODUCT(B1930:B1949, (ROW(B1930:B1949)-ROW(B1930)+1)) / (20*21/2)</f>
        <v>6.2041409523809525</v>
      </c>
      <c r="J1946" s="2">
        <f t="shared" si="242"/>
        <v>6.3080877703091307</v>
      </c>
      <c r="K1946" s="2">
        <f t="shared" si="236"/>
        <v>6.4665919535099246</v>
      </c>
    </row>
    <row r="1947" spans="1:11" ht="13.5" x14ac:dyDescent="0.25">
      <c r="A1947" s="4">
        <f>TITRES_STAT!B1950</f>
        <v>44844</v>
      </c>
      <c r="B1947" s="2">
        <f>TITRES_STAT!D1950</f>
        <v>6.18</v>
      </c>
      <c r="C1947" s="2">
        <f t="shared" si="237"/>
        <v>-4.4500000000000206E-2</v>
      </c>
      <c r="D1947" s="2">
        <f t="shared" si="238"/>
        <v>6.2067199999999998</v>
      </c>
      <c r="E1947" s="2">
        <f t="shared" si="240"/>
        <v>6.1853800000000003</v>
      </c>
      <c r="F1947" s="2">
        <f t="shared" si="241"/>
        <v>6.274074999999999</v>
      </c>
      <c r="G1947" s="2">
        <f t="shared" si="235"/>
        <v>6.5583939999999972</v>
      </c>
      <c r="H1947" s="2">
        <f t="shared" si="239"/>
        <v>6.6388995000000044</v>
      </c>
      <c r="I1947" s="2">
        <f t="array" ref="I1947">SUMPRODUCT(B1931:B1950, (ROW(B1931:B1950)-ROW(B1931)+1)) / (20*21/2)</f>
        <v>6.2020657142857134</v>
      </c>
      <c r="J1947" s="2">
        <f t="shared" si="242"/>
        <v>6.2958889350415941</v>
      </c>
      <c r="K1947" s="2">
        <f t="shared" si="236"/>
        <v>6.4553530533722805</v>
      </c>
    </row>
    <row r="1948" spans="1:11" ht="13.5" x14ac:dyDescent="0.25">
      <c r="A1948" s="4">
        <f>TITRES_STAT!B1951</f>
        <v>44845</v>
      </c>
      <c r="B1948" s="2">
        <f>TITRES_STAT!D1951</f>
        <v>6.1356000000000002</v>
      </c>
      <c r="C1948" s="2">
        <f t="shared" si="237"/>
        <v>-4.4399999999999551E-2</v>
      </c>
      <c r="D1948" s="2">
        <f t="shared" si="238"/>
        <v>6.1933799999999994</v>
      </c>
      <c r="E1948" s="2">
        <f t="shared" si="240"/>
        <v>6.1676000000000002</v>
      </c>
      <c r="F1948" s="2">
        <f t="shared" si="241"/>
        <v>6.261849999999999</v>
      </c>
      <c r="G1948" s="2">
        <f t="shared" si="235"/>
        <v>6.5450559999999989</v>
      </c>
      <c r="H1948" s="2">
        <f t="shared" si="239"/>
        <v>6.6374610000000054</v>
      </c>
      <c r="I1948" s="2">
        <f t="array" ref="I1948">SUMPRODUCT(B1932:B1951, (ROW(B1932:B1951)-ROW(B1932)+1)) / (20*21/2)</f>
        <v>6.20081619047619</v>
      </c>
      <c r="J1948" s="2">
        <f t="shared" si="242"/>
        <v>6.2806233221804906</v>
      </c>
      <c r="K1948" s="2">
        <f t="shared" si="236"/>
        <v>6.4428137179459162</v>
      </c>
    </row>
    <row r="1949" spans="1:11" ht="13.5" x14ac:dyDescent="0.25">
      <c r="A1949" s="4">
        <f>TITRES_STAT!B1952</f>
        <v>44846</v>
      </c>
      <c r="B1949" s="2">
        <f>TITRES_STAT!D1952</f>
        <v>6.1356000000000002</v>
      </c>
      <c r="C1949" s="2">
        <f t="shared" si="237"/>
        <v>0</v>
      </c>
      <c r="D1949" s="2">
        <f t="shared" si="238"/>
        <v>6.18004</v>
      </c>
      <c r="E1949" s="2">
        <f t="shared" si="240"/>
        <v>6.1631600000000004</v>
      </c>
      <c r="F1949" s="2">
        <f t="shared" si="241"/>
        <v>6.2462899999999992</v>
      </c>
      <c r="G1949" s="2">
        <f t="shared" si="235"/>
        <v>6.5317179999999997</v>
      </c>
      <c r="H1949" s="2">
        <f t="shared" si="239"/>
        <v>6.6356105000000056</v>
      </c>
      <c r="I1949" s="2">
        <f t="array" ref="I1949">SUMPRODUCT(B1933:B1952, (ROW(B1933:B1952)-ROW(B1933)+1)) / (20*21/2)</f>
        <v>6.1999899999999997</v>
      </c>
      <c r="J1949" s="2">
        <f t="shared" si="242"/>
        <v>6.2668115772109205</v>
      </c>
      <c r="K1949" s="2">
        <f t="shared" si="236"/>
        <v>6.4307661211637237</v>
      </c>
    </row>
    <row r="1950" spans="1:11" ht="13.5" x14ac:dyDescent="0.25">
      <c r="A1950" s="4">
        <f>TITRES_STAT!B1953</f>
        <v>44847</v>
      </c>
      <c r="B1950" s="2">
        <f>TITRES_STAT!D1953</f>
        <v>6.2244999999999999</v>
      </c>
      <c r="C1950" s="2">
        <f t="shared" si="237"/>
        <v>8.8899999999999757E-2</v>
      </c>
      <c r="D1950" s="2">
        <f t="shared" si="238"/>
        <v>6.18004</v>
      </c>
      <c r="E1950" s="2">
        <f t="shared" si="240"/>
        <v>6.1800499999999996</v>
      </c>
      <c r="F1950" s="2">
        <f t="shared" si="241"/>
        <v>6.2376199999999997</v>
      </c>
      <c r="G1950" s="2">
        <f t="shared" si="235"/>
        <v>6.5223819999999986</v>
      </c>
      <c r="H1950" s="2">
        <f t="shared" si="239"/>
        <v>6.6342045000000054</v>
      </c>
      <c r="I1950" s="2">
        <f t="array" ref="I1950">SUMPRODUCT(B1934:B1953, (ROW(B1934:B1953)-ROW(B1934)+1)) / (20*21/2)</f>
        <v>6.1998200000000008</v>
      </c>
      <c r="J1950" s="2">
        <f t="shared" si="242"/>
        <v>6.2627819031908327</v>
      </c>
      <c r="K1950" s="2">
        <f t="shared" si="236"/>
        <v>6.4226772536671071</v>
      </c>
    </row>
    <row r="1951" spans="1:11" ht="13.5" x14ac:dyDescent="0.25">
      <c r="A1951" s="4">
        <f>TITRES_STAT!B1954</f>
        <v>44848</v>
      </c>
      <c r="B1951" s="2">
        <f>TITRES_STAT!D1954</f>
        <v>6.2244999999999999</v>
      </c>
      <c r="C1951" s="2">
        <f t="shared" si="237"/>
        <v>0</v>
      </c>
      <c r="D1951" s="2">
        <f t="shared" si="238"/>
        <v>6.18004</v>
      </c>
      <c r="E1951" s="2">
        <f t="shared" si="240"/>
        <v>6.1956099999999994</v>
      </c>
      <c r="F1951" s="2">
        <f t="shared" si="241"/>
        <v>6.2331750000000001</v>
      </c>
      <c r="G1951" s="2">
        <f t="shared" si="235"/>
        <v>6.5129559999999991</v>
      </c>
      <c r="H1951" s="2">
        <f t="shared" si="239"/>
        <v>6.6329285000000064</v>
      </c>
      <c r="I1951" s="2">
        <f t="array" ref="I1951">SUMPRODUCT(B1935:B1954, (ROW(B1935:B1954)-ROW(B1935)+1)) / (20*21/2)</f>
        <v>6.200200476190477</v>
      </c>
      <c r="J1951" s="2">
        <f t="shared" si="242"/>
        <v>6.2591360076488485</v>
      </c>
      <c r="K1951" s="2">
        <f t="shared" si="236"/>
        <v>6.4149055966605539</v>
      </c>
    </row>
    <row r="1952" spans="1:11" ht="13.5" x14ac:dyDescent="0.25">
      <c r="A1952" s="4">
        <f>TITRES_STAT!B1955</f>
        <v>44851</v>
      </c>
      <c r="B1952" s="2">
        <f>TITRES_STAT!D1955</f>
        <v>6.2244999999999999</v>
      </c>
      <c r="C1952" s="2">
        <f t="shared" si="237"/>
        <v>0</v>
      </c>
      <c r="D1952" s="2">
        <f t="shared" si="238"/>
        <v>6.1889399999999997</v>
      </c>
      <c r="E1952" s="2">
        <f t="shared" si="240"/>
        <v>6.1978299999999997</v>
      </c>
      <c r="F1952" s="2">
        <f t="shared" si="241"/>
        <v>6.2262850000000016</v>
      </c>
      <c r="G1952" s="2">
        <f t="shared" si="235"/>
        <v>6.5029959999999987</v>
      </c>
      <c r="H1952" s="2">
        <f t="shared" si="239"/>
        <v>6.6317395000000063</v>
      </c>
      <c r="I1952" s="2">
        <f t="array" ref="I1952">SUMPRODUCT(B1936:B1955, (ROW(B1936:B1955)-ROW(B1936)+1)) / (20*21/2)</f>
        <v>6.2014276190476192</v>
      </c>
      <c r="J1952" s="2">
        <f t="shared" si="242"/>
        <v>6.25583734025372</v>
      </c>
      <c r="K1952" s="2">
        <f t="shared" si="236"/>
        <v>6.4074387105170025</v>
      </c>
    </row>
    <row r="1953" spans="1:11" ht="13.5" x14ac:dyDescent="0.25">
      <c r="A1953" s="4">
        <f>TITRES_STAT!B1956</f>
        <v>44852</v>
      </c>
      <c r="B1953" s="2">
        <f>TITRES_STAT!D1956</f>
        <v>6.2244999999999999</v>
      </c>
      <c r="C1953" s="2">
        <f t="shared" si="237"/>
        <v>0</v>
      </c>
      <c r="D1953" s="2">
        <f t="shared" si="238"/>
        <v>6.2067199999999989</v>
      </c>
      <c r="E1953" s="2">
        <f t="shared" si="240"/>
        <v>6.2000499999999992</v>
      </c>
      <c r="F1953" s="2">
        <f t="shared" si="241"/>
        <v>6.2205050000000011</v>
      </c>
      <c r="G1953" s="2">
        <f t="shared" si="235"/>
        <v>6.4918799999999974</v>
      </c>
      <c r="H1953" s="2">
        <f t="shared" si="239"/>
        <v>6.6307670000000067</v>
      </c>
      <c r="I1953" s="2">
        <f t="array" ref="I1953">SUMPRODUCT(B1937:B1956, (ROW(B1937:B1956)-ROW(B1937)+1)) / (20*21/2)</f>
        <v>6.1990519047619044</v>
      </c>
      <c r="J1953" s="2">
        <f t="shared" si="242"/>
        <v>6.2528528316581271</v>
      </c>
      <c r="K1953" s="2">
        <f t="shared" si="236"/>
        <v>6.4002646434379047</v>
      </c>
    </row>
    <row r="1954" spans="1:11" ht="13.5" x14ac:dyDescent="0.25">
      <c r="A1954" s="4">
        <f>TITRES_STAT!B1957</f>
        <v>44853</v>
      </c>
      <c r="B1954" s="2">
        <f>TITRES_STAT!D1957</f>
        <v>6.2244999999999999</v>
      </c>
      <c r="C1954" s="2">
        <f t="shared" si="237"/>
        <v>0</v>
      </c>
      <c r="D1954" s="2">
        <f t="shared" si="238"/>
        <v>6.2244999999999999</v>
      </c>
      <c r="E1954" s="2">
        <f t="shared" si="240"/>
        <v>6.2022699999999995</v>
      </c>
      <c r="F1954" s="2">
        <f t="shared" si="241"/>
        <v>6.2116150000000019</v>
      </c>
      <c r="G1954" s="2">
        <f t="shared" si="235"/>
        <v>6.481209999999999</v>
      </c>
      <c r="H1954" s="2">
        <f t="shared" si="239"/>
        <v>6.6300115000000073</v>
      </c>
      <c r="I1954" s="2">
        <f t="array" ref="I1954">SUMPRODUCT(B1938:B1957, (ROW(B1938:B1957)-ROW(B1938)+1)) / (20*21/2)</f>
        <v>6.1971000000000007</v>
      </c>
      <c r="J1954" s="2">
        <f t="shared" si="242"/>
        <v>6.2501525619764005</v>
      </c>
      <c r="K1954" s="2">
        <f t="shared" si="236"/>
        <v>6.3933719123226922</v>
      </c>
    </row>
    <row r="1955" spans="1:11" ht="13.5" x14ac:dyDescent="0.25">
      <c r="A1955" s="4">
        <f>TITRES_STAT!B1958</f>
        <v>44854</v>
      </c>
      <c r="B1955" s="2">
        <f>TITRES_STAT!D1958</f>
        <v>6.2244999999999999</v>
      </c>
      <c r="C1955" s="2">
        <f t="shared" si="237"/>
        <v>0</v>
      </c>
      <c r="D1955" s="2">
        <f t="shared" si="238"/>
        <v>6.2244999999999999</v>
      </c>
      <c r="E1955" s="2">
        <f t="shared" si="240"/>
        <v>6.2022699999999995</v>
      </c>
      <c r="F1955" s="2">
        <f t="shared" si="241"/>
        <v>6.2049450000000022</v>
      </c>
      <c r="G1955" s="2">
        <f t="shared" si="235"/>
        <v>6.4697399999999989</v>
      </c>
      <c r="H1955" s="2">
        <f t="shared" si="239"/>
        <v>6.6289305000000072</v>
      </c>
      <c r="I1955" s="2">
        <f t="array" ref="I1955">SUMPRODUCT(B1939:B1958, (ROW(B1939:B1958)-ROW(B1939)+1)) / (20*21/2)</f>
        <v>6.2214047619047612</v>
      </c>
      <c r="J1955" s="2">
        <f t="shared" si="242"/>
        <v>6.2477094608357904</v>
      </c>
      <c r="K1955" s="2">
        <f t="shared" si="236"/>
        <v>6.3867494843884689</v>
      </c>
    </row>
    <row r="1956" spans="1:11" ht="13.5" x14ac:dyDescent="0.25">
      <c r="A1956" s="4">
        <f>TITRES_STAT!B1959</f>
        <v>44855</v>
      </c>
      <c r="B1956" s="2">
        <f>TITRES_STAT!D1959</f>
        <v>6.18</v>
      </c>
      <c r="C1956" s="2">
        <f t="shared" si="237"/>
        <v>-4.4500000000000206E-2</v>
      </c>
      <c r="D1956" s="2">
        <f t="shared" si="238"/>
        <v>6.2156000000000002</v>
      </c>
      <c r="E1956" s="2">
        <f t="shared" si="240"/>
        <v>6.1978199999999992</v>
      </c>
      <c r="F1956" s="2">
        <f t="shared" si="241"/>
        <v>6.2004950000000019</v>
      </c>
      <c r="G1956" s="2">
        <f t="shared" si="235"/>
        <v>6.4573799999999997</v>
      </c>
      <c r="H1956" s="2">
        <f t="shared" si="239"/>
        <v>6.6273020000000065</v>
      </c>
      <c r="I1956" s="2">
        <f t="array" ref="I1956">SUMPRODUCT(B1940:B1959, (ROW(B1940:B1959)-ROW(B1940)+1)) / (20*21/2)</f>
        <v>6.2450742857142849</v>
      </c>
      <c r="J1956" s="2">
        <f t="shared" si="242"/>
        <v>6.2412609407561916</v>
      </c>
      <c r="K1956" s="2">
        <f t="shared" si="236"/>
        <v>6.3786416614712742</v>
      </c>
    </row>
    <row r="1957" spans="1:11" ht="13.5" x14ac:dyDescent="0.25">
      <c r="A1957" s="4">
        <f>TITRES_STAT!B1960</f>
        <v>44858</v>
      </c>
      <c r="B1957" s="2">
        <f>TITRES_STAT!D1960</f>
        <v>6.18</v>
      </c>
      <c r="C1957" s="2">
        <f t="shared" si="237"/>
        <v>0</v>
      </c>
      <c r="D1957" s="2">
        <f t="shared" si="238"/>
        <v>6.2066999999999997</v>
      </c>
      <c r="E1957" s="2">
        <f t="shared" si="240"/>
        <v>6.1978199999999992</v>
      </c>
      <c r="F1957" s="2">
        <f t="shared" si="241"/>
        <v>6.1916000000000029</v>
      </c>
      <c r="G1957" s="2">
        <f t="shared" si="235"/>
        <v>6.4449299999999994</v>
      </c>
      <c r="H1957" s="2">
        <f t="shared" si="239"/>
        <v>6.6259985000000077</v>
      </c>
      <c r="I1957" s="2">
        <f t="array" ref="I1957">SUMPRODUCT(B1941:B1960, (ROW(B1941:B1960)-ROW(B1941)+1)) / (20*21/2)</f>
        <v>6.2568923809523813</v>
      </c>
      <c r="J1957" s="2">
        <f t="shared" si="242"/>
        <v>6.2354265654460779</v>
      </c>
      <c r="K1957" s="2">
        <f t="shared" si="236"/>
        <v>6.3708517923939691</v>
      </c>
    </row>
    <row r="1958" spans="1:11" ht="13.5" x14ac:dyDescent="0.25">
      <c r="A1958" s="4">
        <f>TITRES_STAT!B1961</f>
        <v>44859</v>
      </c>
      <c r="B1958" s="2">
        <f>TITRES_STAT!D1961</f>
        <v>6.4467999999999996</v>
      </c>
      <c r="C1958" s="2">
        <f t="shared" si="237"/>
        <v>0.26679999999999993</v>
      </c>
      <c r="D1958" s="2">
        <f t="shared" si="238"/>
        <v>6.2511599999999996</v>
      </c>
      <c r="E1958" s="2">
        <f t="shared" si="240"/>
        <v>6.2289399999999997</v>
      </c>
      <c r="F1958" s="2">
        <f t="shared" si="241"/>
        <v>6.1982700000000026</v>
      </c>
      <c r="G1958" s="2">
        <f t="shared" si="235"/>
        <v>6.4378159999999989</v>
      </c>
      <c r="H1958" s="2">
        <f t="shared" si="239"/>
        <v>6.625704000000006</v>
      </c>
      <c r="I1958" s="2">
        <f t="array" ref="I1958">SUMPRODUCT(B1942:B1961, (ROW(B1942:B1961)-ROW(B1942)+1)) / (20*21/2)</f>
        <v>6.2673766666666673</v>
      </c>
      <c r="J1958" s="2">
        <f t="shared" si="242"/>
        <v>6.2555573687369277</v>
      </c>
      <c r="K1958" s="2">
        <f t="shared" si="236"/>
        <v>6.3738301534765593</v>
      </c>
    </row>
    <row r="1959" spans="1:11" ht="13.5" x14ac:dyDescent="0.25">
      <c r="A1959" s="4">
        <f>TITRES_STAT!B1962</f>
        <v>44860</v>
      </c>
      <c r="B1959" s="2">
        <f>TITRES_STAT!D1962</f>
        <v>6.4467999999999996</v>
      </c>
      <c r="C1959" s="2">
        <f t="shared" si="237"/>
        <v>0</v>
      </c>
      <c r="D1959" s="2">
        <f t="shared" si="238"/>
        <v>6.2956199999999995</v>
      </c>
      <c r="E1959" s="2">
        <f t="shared" si="240"/>
        <v>6.2600600000000002</v>
      </c>
      <c r="F1959" s="2">
        <f t="shared" si="241"/>
        <v>6.2116100000000021</v>
      </c>
      <c r="G1959" s="2">
        <f t="shared" si="235"/>
        <v>6.4307019999999993</v>
      </c>
      <c r="H1959" s="2">
        <f t="shared" si="239"/>
        <v>6.6247805000000062</v>
      </c>
      <c r="I1959" s="2">
        <f t="array" ref="I1959">SUMPRODUCT(B1943:B1962, (ROW(B1943:B1962)-ROW(B1943)+1)) / (20*21/2)</f>
        <v>6.2600761904761919</v>
      </c>
      <c r="J1959" s="2">
        <f t="shared" si="242"/>
        <v>6.2737709526667444</v>
      </c>
      <c r="K1959" s="2">
        <f t="shared" si="236"/>
        <v>6.3766917160853218</v>
      </c>
    </row>
    <row r="1960" spans="1:11" ht="13.5" x14ac:dyDescent="0.25">
      <c r="A1960" s="4">
        <f>TITRES_STAT!B1963</f>
        <v>44861</v>
      </c>
      <c r="B1960" s="2">
        <f>TITRES_STAT!D1963</f>
        <v>6.3357000000000001</v>
      </c>
      <c r="C1960" s="2">
        <f t="shared" si="237"/>
        <v>-0.11109999999999953</v>
      </c>
      <c r="D1960" s="2">
        <f t="shared" si="238"/>
        <v>6.3178599999999996</v>
      </c>
      <c r="E1960" s="2">
        <f t="shared" si="240"/>
        <v>6.2711799999999993</v>
      </c>
      <c r="F1960" s="2">
        <f t="shared" si="241"/>
        <v>6.2256150000000003</v>
      </c>
      <c r="G1960" s="2">
        <f t="shared" si="235"/>
        <v>6.421365999999999</v>
      </c>
      <c r="H1960" s="2">
        <f t="shared" si="239"/>
        <v>6.6239305000000055</v>
      </c>
      <c r="I1960" s="2">
        <f t="array" ref="I1960">SUMPRODUCT(B1944:B1963, (ROW(B1944:B1963)-ROW(B1944)+1)) / (20*21/2)</f>
        <v>6.2546519047619045</v>
      </c>
      <c r="J1960" s="2">
        <f t="shared" si="242"/>
        <v>6.2796689571746729</v>
      </c>
      <c r="K1960" s="2">
        <f t="shared" si="236"/>
        <v>6.3750841978074666</v>
      </c>
    </row>
    <row r="1961" spans="1:11" ht="13.5" x14ac:dyDescent="0.25">
      <c r="A1961" s="4">
        <f>TITRES_STAT!B1964</f>
        <v>44862</v>
      </c>
      <c r="B1961" s="2">
        <f>TITRES_STAT!D1964</f>
        <v>6.3357000000000001</v>
      </c>
      <c r="C1961" s="2">
        <f t="shared" si="237"/>
        <v>0</v>
      </c>
      <c r="D1961" s="2">
        <f t="shared" si="238"/>
        <v>6.3489999999999993</v>
      </c>
      <c r="E1961" s="2">
        <f t="shared" si="240"/>
        <v>6.2822999999999993</v>
      </c>
      <c r="F1961" s="2">
        <f t="shared" si="241"/>
        <v>6.2389550000000016</v>
      </c>
      <c r="G1961" s="2">
        <f t="shared" si="235"/>
        <v>6.4121199999999998</v>
      </c>
      <c r="H1961" s="2">
        <f t="shared" si="239"/>
        <v>6.6230805000000066</v>
      </c>
      <c r="I1961" s="2">
        <f t="array" ref="I1961">SUMPRODUCT(B1945:B1964, (ROW(B1945:B1964)-ROW(B1945)+1)) / (20*21/2)</f>
        <v>6.2493338095238098</v>
      </c>
      <c r="J1961" s="2">
        <f t="shared" si="242"/>
        <v>6.285005246967561</v>
      </c>
      <c r="K1961" s="2">
        <f t="shared" si="236"/>
        <v>6.3735397194620766</v>
      </c>
    </row>
    <row r="1962" spans="1:11" ht="13.5" x14ac:dyDescent="0.25">
      <c r="A1962" s="4">
        <f>TITRES_STAT!B1965</f>
        <v>44865</v>
      </c>
      <c r="B1962" s="2">
        <f>TITRES_STAT!D1965</f>
        <v>6.1623000000000001</v>
      </c>
      <c r="C1962" s="2">
        <f t="shared" si="237"/>
        <v>-0.1734</v>
      </c>
      <c r="D1962" s="2">
        <f t="shared" si="238"/>
        <v>6.3454600000000001</v>
      </c>
      <c r="E1962" s="2">
        <f t="shared" si="240"/>
        <v>6.2760800000000003</v>
      </c>
      <c r="F1962" s="2">
        <f t="shared" si="241"/>
        <v>6.2369550000000009</v>
      </c>
      <c r="G1962" s="2">
        <f t="shared" si="235"/>
        <v>6.3994059999999999</v>
      </c>
      <c r="H1962" s="2">
        <f t="shared" si="239"/>
        <v>6.6213635000000055</v>
      </c>
      <c r="I1962" s="2">
        <f t="array" ref="I1962">SUMPRODUCT(B1946:B1965, (ROW(B1946:B1965)-ROW(B1946)+1)) / (20*21/2)</f>
        <v>6.2420076190476186</v>
      </c>
      <c r="J1962" s="2">
        <f t="shared" si="242"/>
        <v>6.273319032970651</v>
      </c>
      <c r="K1962" s="2">
        <f t="shared" si="236"/>
        <v>6.3652558088949371</v>
      </c>
    </row>
    <row r="1963" spans="1:11" ht="13.5" x14ac:dyDescent="0.25">
      <c r="A1963" s="4">
        <f>TITRES_STAT!B1966</f>
        <v>44866</v>
      </c>
      <c r="B1963" s="2">
        <f>TITRES_STAT!D1966</f>
        <v>6.18</v>
      </c>
      <c r="C1963" s="2">
        <f t="shared" si="237"/>
        <v>1.7699999999999605E-2</v>
      </c>
      <c r="D1963" s="2">
        <f t="shared" si="238"/>
        <v>6.2920999999999996</v>
      </c>
      <c r="E1963" s="2">
        <f t="shared" si="240"/>
        <v>6.27163</v>
      </c>
      <c r="F1963" s="2">
        <f t="shared" si="241"/>
        <v>6.2358400000000005</v>
      </c>
      <c r="G1963" s="2">
        <f t="shared" si="235"/>
        <v>6.3870460000000016</v>
      </c>
      <c r="H1963" s="2">
        <f t="shared" si="239"/>
        <v>6.6191930000000063</v>
      </c>
      <c r="I1963" s="2">
        <f t="array" ref="I1963">SUMPRODUCT(B1947:B1966, (ROW(B1947:B1966)-ROW(B1947)+1)) / (20*21/2)</f>
        <v>6.2371133333333333</v>
      </c>
      <c r="J1963" s="2">
        <f t="shared" si="242"/>
        <v>6.2644315060210651</v>
      </c>
      <c r="K1963" s="2">
        <f t="shared" si="236"/>
        <v>6.3579908752127832</v>
      </c>
    </row>
    <row r="1964" spans="1:11" ht="13.5" x14ac:dyDescent="0.25">
      <c r="A1964" s="4">
        <f>TITRES_STAT!B1967</f>
        <v>44867</v>
      </c>
      <c r="B1964" s="2">
        <f>TITRES_STAT!D1967</f>
        <v>6.18</v>
      </c>
      <c r="C1964" s="2">
        <f t="shared" si="237"/>
        <v>0</v>
      </c>
      <c r="D1964" s="2">
        <f t="shared" si="238"/>
        <v>6.23874</v>
      </c>
      <c r="E1964" s="2">
        <f t="shared" si="240"/>
        <v>6.2671800000000006</v>
      </c>
      <c r="F1964" s="2">
        <f t="shared" si="241"/>
        <v>6.2347250000000001</v>
      </c>
      <c r="G1964" s="2">
        <f t="shared" si="235"/>
        <v>6.3746860000000014</v>
      </c>
      <c r="H1964" s="2">
        <f t="shared" si="239"/>
        <v>6.6168055000000061</v>
      </c>
      <c r="I1964" s="2">
        <f t="array" ref="I1964">SUMPRODUCT(B1948:B1967, (ROW(B1948:B1967)-ROW(B1948)+1)) / (20*21/2)</f>
        <v>6.2324309523809527</v>
      </c>
      <c r="J1964" s="2">
        <f t="shared" si="242"/>
        <v>6.2563904102095353</v>
      </c>
      <c r="K1964" s="2">
        <f t="shared" si="236"/>
        <v>6.3510108408907131</v>
      </c>
    </row>
    <row r="1965" spans="1:11" ht="13.5" x14ac:dyDescent="0.25">
      <c r="A1965" s="4">
        <f>TITRES_STAT!B1968</f>
        <v>44868</v>
      </c>
      <c r="B1965" s="2">
        <f>TITRES_STAT!D1968</f>
        <v>6.1577999999999999</v>
      </c>
      <c r="C1965" s="2">
        <f t="shared" si="237"/>
        <v>-2.2199999999999775E-2</v>
      </c>
      <c r="D1965" s="2">
        <f t="shared" si="238"/>
        <v>6.2031599999999996</v>
      </c>
      <c r="E1965" s="2">
        <f t="shared" si="240"/>
        <v>6.26051</v>
      </c>
      <c r="F1965" s="2">
        <f t="shared" si="241"/>
        <v>6.2313899999999993</v>
      </c>
      <c r="G1965" s="2">
        <f t="shared" si="235"/>
        <v>6.3618820000000014</v>
      </c>
      <c r="H1965" s="2">
        <f t="shared" si="239"/>
        <v>6.6139600000000067</v>
      </c>
      <c r="I1965" s="2">
        <f t="array" ref="I1965">SUMPRODUCT(B1949:B1968, (ROW(B1949:B1968)-ROW(B1949)+1)) / (20*21/2)</f>
        <v>6.2277485714285712</v>
      </c>
      <c r="J1965" s="2">
        <f t="shared" si="242"/>
        <v>6.247000847332437</v>
      </c>
      <c r="K1965" s="2">
        <f t="shared" si="236"/>
        <v>6.343433945169509</v>
      </c>
    </row>
    <row r="1966" spans="1:11" ht="13.5" x14ac:dyDescent="0.25">
      <c r="A1966" s="4">
        <f>TITRES_STAT!B1969</f>
        <v>44869</v>
      </c>
      <c r="B1966" s="2">
        <f>TITRES_STAT!D1969</f>
        <v>6.18</v>
      </c>
      <c r="C1966" s="2">
        <f t="shared" si="237"/>
        <v>2.2199999999999775E-2</v>
      </c>
      <c r="D1966" s="2">
        <f t="shared" si="238"/>
        <v>6.1720200000000007</v>
      </c>
      <c r="E1966" s="2">
        <f t="shared" si="240"/>
        <v>6.26051</v>
      </c>
      <c r="F1966" s="2">
        <f t="shared" si="241"/>
        <v>6.2291649999999992</v>
      </c>
      <c r="G1966" s="2">
        <f t="shared" si="235"/>
        <v>6.349522000000003</v>
      </c>
      <c r="H1966" s="2">
        <f t="shared" si="239"/>
        <v>6.6112470000000068</v>
      </c>
      <c r="I1966" s="2">
        <f t="array" ref="I1966">SUMPRODUCT(B1950:B1969, (ROW(B1950:B1969)-ROW(B1950)+1)) / (20*21/2)</f>
        <v>6.2228547619047623</v>
      </c>
      <c r="J1966" s="2">
        <f t="shared" si="242"/>
        <v>6.2406198142531579</v>
      </c>
      <c r="K1966" s="2">
        <f t="shared" si="236"/>
        <v>6.3370247708491361</v>
      </c>
    </row>
    <row r="1967" spans="1:11" ht="13.5" x14ac:dyDescent="0.25">
      <c r="A1967" s="4">
        <f>TITRES_STAT!B1970</f>
        <v>44872</v>
      </c>
      <c r="B1967" s="2">
        <f>TITRES_STAT!D1970</f>
        <v>6.18</v>
      </c>
      <c r="C1967" s="2">
        <f t="shared" si="237"/>
        <v>0</v>
      </c>
      <c r="D1967" s="2">
        <f t="shared" si="238"/>
        <v>6.1755599999999999</v>
      </c>
      <c r="E1967" s="2">
        <f t="shared" si="240"/>
        <v>6.26051</v>
      </c>
      <c r="F1967" s="2">
        <f t="shared" si="241"/>
        <v>6.2291650000000001</v>
      </c>
      <c r="G1967" s="2">
        <f t="shared" si="235"/>
        <v>6.3371620000000028</v>
      </c>
      <c r="H1967" s="2">
        <f t="shared" si="239"/>
        <v>6.6085340000000068</v>
      </c>
      <c r="I1967" s="2">
        <f t="array" ref="I1967">SUMPRODUCT(B1951:B1970, (ROW(B1951:B1970)-ROW(B1951)+1)) / (20*21/2)</f>
        <v>6.2135209523809527</v>
      </c>
      <c r="J1967" s="2">
        <f t="shared" si="242"/>
        <v>6.2348464986100005</v>
      </c>
      <c r="K1967" s="2">
        <f t="shared" si="236"/>
        <v>6.3308669366981896</v>
      </c>
    </row>
    <row r="1968" spans="1:11" ht="13.5" x14ac:dyDescent="0.25">
      <c r="A1968" s="4">
        <f>TITRES_STAT!B1971</f>
        <v>44873</v>
      </c>
      <c r="B1968" s="2">
        <f>TITRES_STAT!D1971</f>
        <v>6.18</v>
      </c>
      <c r="C1968" s="2">
        <f t="shared" si="237"/>
        <v>0</v>
      </c>
      <c r="D1968" s="2">
        <f t="shared" si="238"/>
        <v>6.1755599999999999</v>
      </c>
      <c r="E1968" s="2">
        <f t="shared" si="240"/>
        <v>6.2338299999999993</v>
      </c>
      <c r="F1968" s="2">
        <f t="shared" si="241"/>
        <v>6.2313850000000004</v>
      </c>
      <c r="G1968" s="2">
        <f t="shared" si="235"/>
        <v>6.3255120000000034</v>
      </c>
      <c r="H1968" s="2">
        <f t="shared" si="239"/>
        <v>6.6047370000000072</v>
      </c>
      <c r="I1968" s="2">
        <f t="array" ref="I1968">SUMPRODUCT(B1952:B1971, (ROW(B1952:B1971)-ROW(B1952)+1)) / (20*21/2)</f>
        <v>6.2046104761904761</v>
      </c>
      <c r="J1968" s="2">
        <f t="shared" si="242"/>
        <v>6.2296230225519054</v>
      </c>
      <c r="K1968" s="2">
        <f t="shared" si="236"/>
        <v>6.3249505862394368</v>
      </c>
    </row>
    <row r="1969" spans="1:11" ht="13.5" x14ac:dyDescent="0.25">
      <c r="A1969" s="4">
        <f>TITRES_STAT!B1972</f>
        <v>44874</v>
      </c>
      <c r="B1969" s="2">
        <f>TITRES_STAT!D1972</f>
        <v>6.18</v>
      </c>
      <c r="C1969" s="2">
        <f t="shared" si="237"/>
        <v>0</v>
      </c>
      <c r="D1969" s="2">
        <f t="shared" si="238"/>
        <v>6.1755599999999999</v>
      </c>
      <c r="E1969" s="2">
        <f t="shared" si="240"/>
        <v>6.2071500000000004</v>
      </c>
      <c r="F1969" s="2">
        <f t="shared" si="241"/>
        <v>6.2336050000000016</v>
      </c>
      <c r="G1969" s="2">
        <f t="shared" si="235"/>
        <v>6.3138620000000039</v>
      </c>
      <c r="H1969" s="2">
        <f t="shared" si="239"/>
        <v>6.6009830000000065</v>
      </c>
      <c r="I1969" s="2">
        <f t="array" ref="I1969">SUMPRODUCT(B1953:B1972, (ROW(B1953:B1972)-ROW(B1953)+1)) / (20*21/2)</f>
        <v>6.1834185714285717</v>
      </c>
      <c r="J1969" s="2">
        <f t="shared" si="242"/>
        <v>6.2248970204041054</v>
      </c>
      <c r="K1969" s="2">
        <f t="shared" si="236"/>
        <v>6.3192662495241647</v>
      </c>
    </row>
    <row r="1970" spans="1:11" ht="13.5" x14ac:dyDescent="0.25">
      <c r="A1970" s="4">
        <f>TITRES_STAT!B1973</f>
        <v>44875</v>
      </c>
      <c r="B1970" s="2">
        <f>TITRES_STAT!D1973</f>
        <v>6.1356000000000002</v>
      </c>
      <c r="C1970" s="2">
        <f t="shared" si="237"/>
        <v>-4.4399999999999551E-2</v>
      </c>
      <c r="D1970" s="2">
        <f t="shared" si="238"/>
        <v>6.1711200000000002</v>
      </c>
      <c r="E1970" s="2">
        <f t="shared" si="240"/>
        <v>6.1871399999999994</v>
      </c>
      <c r="F1970" s="2">
        <f t="shared" si="241"/>
        <v>6.2291600000000011</v>
      </c>
      <c r="G1970" s="2">
        <f t="shared" ref="G1970:G2033" si="243">AVERAGE(B1921:B1970)</f>
        <v>6.3006140000000039</v>
      </c>
      <c r="H1970" s="2">
        <f t="shared" si="239"/>
        <v>6.5970070000000076</v>
      </c>
      <c r="I1970" s="2">
        <f t="array" ref="I1970">SUMPRODUCT(B1954:B1973, (ROW(B1954:B1973)-ROW(B1954)+1)) / (20*21/2)</f>
        <v>6.1632852380952379</v>
      </c>
      <c r="J1970" s="2">
        <f t="shared" si="242"/>
        <v>6.2163925422703814</v>
      </c>
      <c r="K1970" s="2">
        <f t="shared" si="236"/>
        <v>6.3120636515036095</v>
      </c>
    </row>
    <row r="1971" spans="1:11" ht="13.5" x14ac:dyDescent="0.25">
      <c r="A1971" s="4">
        <f>TITRES_STAT!B1974</f>
        <v>44876</v>
      </c>
      <c r="B1971" s="2">
        <f>TITRES_STAT!D1974</f>
        <v>6.1356000000000002</v>
      </c>
      <c r="C1971" s="2">
        <f t="shared" si="237"/>
        <v>0</v>
      </c>
      <c r="D1971" s="2">
        <f t="shared" si="238"/>
        <v>6.1622399999999997</v>
      </c>
      <c r="E1971" s="2">
        <f t="shared" si="240"/>
        <v>6.1671300000000002</v>
      </c>
      <c r="F1971" s="2">
        <f t="shared" si="241"/>
        <v>6.2247150000000007</v>
      </c>
      <c r="G1971" s="2">
        <f t="shared" si="243"/>
        <v>6.2888760000000037</v>
      </c>
      <c r="H1971" s="2">
        <f t="shared" si="239"/>
        <v>6.5932265000000072</v>
      </c>
      <c r="I1971" s="2">
        <f t="array" ref="I1971">SUMPRODUCT(B1955:B1974, (ROW(B1955:B1974)-ROW(B1955)+1)) / (20*21/2)</f>
        <v>6.1230390476190468</v>
      </c>
      <c r="J1971" s="2">
        <f t="shared" si="242"/>
        <v>6.2086980144351074</v>
      </c>
      <c r="K1971" s="2">
        <f t="shared" ref="K1971:K2034" si="244">$K$4*B1971+(1-$K$4)*K1970</f>
        <v>6.3051435083073892</v>
      </c>
    </row>
    <row r="1972" spans="1:11" ht="13.5" x14ac:dyDescent="0.25">
      <c r="A1972" s="4">
        <f>TITRES_STAT!B1975</f>
        <v>44879</v>
      </c>
      <c r="B1972" s="2">
        <f>TITRES_STAT!D1975</f>
        <v>6.0022000000000002</v>
      </c>
      <c r="C1972" s="2">
        <f t="shared" si="237"/>
        <v>-0.13339999999999996</v>
      </c>
      <c r="D1972" s="2">
        <f t="shared" si="238"/>
        <v>6.1266800000000003</v>
      </c>
      <c r="E1972" s="2">
        <f t="shared" si="240"/>
        <v>6.1511200000000006</v>
      </c>
      <c r="F1972" s="2">
        <f t="shared" si="241"/>
        <v>6.2136000000000005</v>
      </c>
      <c r="G1972" s="2">
        <f t="shared" si="243"/>
        <v>6.2743820000000028</v>
      </c>
      <c r="H1972" s="2">
        <f t="shared" si="239"/>
        <v>6.5894080000000068</v>
      </c>
      <c r="I1972" s="2">
        <f t="array" ref="I1972">SUMPRODUCT(B1956:B1975, (ROW(B1956:B1975)-ROW(B1956)+1)) / (20*21/2)</f>
        <v>6.0806719047619051</v>
      </c>
      <c r="J1972" s="2">
        <f t="shared" si="242"/>
        <v>6.1890315368698587</v>
      </c>
      <c r="K1972" s="2">
        <f t="shared" si="244"/>
        <v>6.2932633707267076</v>
      </c>
    </row>
    <row r="1973" spans="1:11" ht="13.5" x14ac:dyDescent="0.25">
      <c r="A1973" s="4">
        <f>TITRES_STAT!B1976</f>
        <v>44880</v>
      </c>
      <c r="B1973" s="2">
        <f>TITRES_STAT!D1976</f>
        <v>6.0022000000000002</v>
      </c>
      <c r="C1973" s="2">
        <f t="shared" si="237"/>
        <v>0</v>
      </c>
      <c r="D1973" s="2">
        <f t="shared" si="238"/>
        <v>6.091120000000001</v>
      </c>
      <c r="E1973" s="2">
        <f t="shared" si="240"/>
        <v>6.1333399999999996</v>
      </c>
      <c r="F1973" s="2">
        <f t="shared" si="241"/>
        <v>6.2024850000000002</v>
      </c>
      <c r="G1973" s="2">
        <f t="shared" si="243"/>
        <v>6.2606000000000028</v>
      </c>
      <c r="H1973" s="2">
        <f t="shared" si="239"/>
        <v>6.585806000000006</v>
      </c>
      <c r="I1973" s="2">
        <f t="array" ref="I1973">SUMPRODUCT(B1957:B1976, (ROW(B1957:B1976)-ROW(B1957)+1)) / (20*21/2)</f>
        <v>6.0330147619047629</v>
      </c>
      <c r="J1973" s="2">
        <f t="shared" si="242"/>
        <v>6.171238057167967</v>
      </c>
      <c r="K1973" s="2">
        <f t="shared" si="244"/>
        <v>6.2818491208942877</v>
      </c>
    </row>
    <row r="1974" spans="1:11" ht="13.5" x14ac:dyDescent="0.25">
      <c r="A1974" s="4">
        <f>TITRES_STAT!B1977</f>
        <v>44881</v>
      </c>
      <c r="B1974" s="2">
        <f>TITRES_STAT!D1977</f>
        <v>5.7798999999999996</v>
      </c>
      <c r="C1974" s="2">
        <f t="shared" si="237"/>
        <v>-0.22230000000000061</v>
      </c>
      <c r="D1974" s="2">
        <f t="shared" si="238"/>
        <v>6.0111000000000008</v>
      </c>
      <c r="E1974" s="2">
        <f t="shared" si="240"/>
        <v>6.0933299999999999</v>
      </c>
      <c r="F1974" s="2">
        <f t="shared" si="241"/>
        <v>6.1802550000000007</v>
      </c>
      <c r="G1974" s="2">
        <f t="shared" si="243"/>
        <v>6.2428160000000021</v>
      </c>
      <c r="H1974" s="2">
        <f t="shared" si="239"/>
        <v>6.5808760000000044</v>
      </c>
      <c r="I1974" s="2">
        <f t="array" ref="I1974">SUMPRODUCT(B1958:B1977, (ROW(B1958:B1977)-ROW(B1958)+1)) / (20*21/2)</f>
        <v>5.9878557142857138</v>
      </c>
      <c r="J1974" s="2">
        <f t="shared" si="242"/>
        <v>6.1339677660091132</v>
      </c>
      <c r="K1974" s="2">
        <f t="shared" si="244"/>
        <v>6.262164841643532</v>
      </c>
    </row>
    <row r="1975" spans="1:11" ht="13.5" x14ac:dyDescent="0.25">
      <c r="A1975" s="4">
        <f>TITRES_STAT!B1978</f>
        <v>44882</v>
      </c>
      <c r="B1975" s="2">
        <f>TITRES_STAT!D1978</f>
        <v>5.7354000000000003</v>
      </c>
      <c r="C1975" s="2">
        <f t="shared" si="237"/>
        <v>-4.4499999999999318E-2</v>
      </c>
      <c r="D1975" s="2">
        <f t="shared" si="238"/>
        <v>5.9310599999999996</v>
      </c>
      <c r="E1975" s="2">
        <f t="shared" si="240"/>
        <v>6.0510900000000003</v>
      </c>
      <c r="F1975" s="2">
        <f t="shared" si="241"/>
        <v>6.155800000000001</v>
      </c>
      <c r="G1975" s="2">
        <f t="shared" si="243"/>
        <v>6.2241420000000041</v>
      </c>
      <c r="H1975" s="2">
        <f t="shared" si="239"/>
        <v>6.5755065000000048</v>
      </c>
      <c r="I1975" s="2">
        <f t="array" ref="I1975">SUMPRODUCT(B1959:B1978, (ROW(B1959:B1978)-ROW(B1959)+1)) / (20*21/2)</f>
        <v>5.9570519047619053</v>
      </c>
      <c r="J1975" s="2">
        <f t="shared" si="242"/>
        <v>6.0960089311511023</v>
      </c>
      <c r="K1975" s="2">
        <f t="shared" si="244"/>
        <v>6.2415073968731978</v>
      </c>
    </row>
    <row r="1976" spans="1:11" ht="13.5" x14ac:dyDescent="0.25">
      <c r="A1976" s="4">
        <f>TITRES_STAT!B1979</f>
        <v>44883</v>
      </c>
      <c r="B1976" s="2">
        <f>TITRES_STAT!D1979</f>
        <v>5.6554000000000002</v>
      </c>
      <c r="C1976" s="2">
        <f t="shared" si="237"/>
        <v>-8.0000000000000071E-2</v>
      </c>
      <c r="D1976" s="2">
        <f t="shared" si="238"/>
        <v>5.8350200000000001</v>
      </c>
      <c r="E1976" s="2">
        <f t="shared" si="240"/>
        <v>5.9986300000000004</v>
      </c>
      <c r="F1976" s="2">
        <f t="shared" si="241"/>
        <v>6.1295700000000002</v>
      </c>
      <c r="G1976" s="2">
        <f t="shared" si="243"/>
        <v>6.2056460000000024</v>
      </c>
      <c r="H1976" s="2">
        <f t="shared" si="239"/>
        <v>6.5697805000000047</v>
      </c>
      <c r="I1976" s="2">
        <f t="array" ref="I1976">SUMPRODUCT(B1960:B1979, (ROW(B1960:B1979)-ROW(B1960)+1)) / (20*21/2)</f>
        <v>5.9294238095238088</v>
      </c>
      <c r="J1976" s="2">
        <f t="shared" si="242"/>
        <v>6.0540461758033786</v>
      </c>
      <c r="K1976" s="2">
        <f t="shared" si="244"/>
        <v>6.218522793074249</v>
      </c>
    </row>
    <row r="1977" spans="1:11" ht="13.5" x14ac:dyDescent="0.25">
      <c r="A1977" s="4">
        <f>TITRES_STAT!B1980</f>
        <v>44886</v>
      </c>
      <c r="B1977" s="2">
        <f>TITRES_STAT!D1980</f>
        <v>5.6554000000000002</v>
      </c>
      <c r="C1977" s="2">
        <f t="shared" si="237"/>
        <v>0</v>
      </c>
      <c r="D1977" s="2">
        <f t="shared" si="238"/>
        <v>5.7656599999999996</v>
      </c>
      <c r="E1977" s="2">
        <f t="shared" si="240"/>
        <v>5.9461700000000004</v>
      </c>
      <c r="F1977" s="2">
        <f t="shared" si="241"/>
        <v>6.1033400000000002</v>
      </c>
      <c r="G1977" s="2">
        <f t="shared" si="243"/>
        <v>6.1905300000000025</v>
      </c>
      <c r="H1977" s="2">
        <f t="shared" si="239"/>
        <v>6.5644445000000049</v>
      </c>
      <c r="I1977" s="2">
        <f t="array" ref="I1977">SUMPRODUCT(B1961:B1980, (ROW(B1961:B1980)-ROW(B1961)+1)) / (20*21/2)</f>
        <v>5.9049714285714279</v>
      </c>
      <c r="J1977" s="2">
        <f t="shared" si="242"/>
        <v>6.0160798733459142</v>
      </c>
      <c r="K1977" s="2">
        <f t="shared" si="244"/>
        <v>6.1964395462870234</v>
      </c>
    </row>
    <row r="1978" spans="1:11" ht="13.5" x14ac:dyDescent="0.25">
      <c r="A1978" s="4">
        <f>TITRES_STAT!B1981</f>
        <v>44887</v>
      </c>
      <c r="B1978" s="2">
        <f>TITRES_STAT!D1981</f>
        <v>5.7798999999999996</v>
      </c>
      <c r="C1978" s="2">
        <f t="shared" si="237"/>
        <v>0.12449999999999939</v>
      </c>
      <c r="D1978" s="2">
        <f t="shared" si="238"/>
        <v>5.7212000000000005</v>
      </c>
      <c r="E1978" s="2">
        <f t="shared" si="240"/>
        <v>5.9061599999999999</v>
      </c>
      <c r="F1978" s="2">
        <f t="shared" si="241"/>
        <v>6.0699949999999996</v>
      </c>
      <c r="G1978" s="2">
        <f t="shared" si="243"/>
        <v>6.1785260000000015</v>
      </c>
      <c r="H1978" s="2">
        <f t="shared" si="239"/>
        <v>6.5597310000000046</v>
      </c>
      <c r="I1978" s="2">
        <f t="array" ref="I1978">SUMPRODUCT(B1962:B1981, (ROW(B1962:B1981)-ROW(B1962)+1)) / (20*21/2)</f>
        <v>5.8827371428571427</v>
      </c>
      <c r="J1978" s="2">
        <f t="shared" si="242"/>
        <v>5.9935865520748752</v>
      </c>
      <c r="K1978" s="2">
        <f t="shared" si="244"/>
        <v>6.1801046621189055</v>
      </c>
    </row>
    <row r="1979" spans="1:11" ht="13.5" x14ac:dyDescent="0.25">
      <c r="A1979" s="4">
        <f>TITRES_STAT!B1982</f>
        <v>44888</v>
      </c>
      <c r="B1979" s="2">
        <f>TITRES_STAT!D1982</f>
        <v>5.7798999999999996</v>
      </c>
      <c r="C1979" s="2">
        <f t="shared" si="237"/>
        <v>0</v>
      </c>
      <c r="D1979" s="2">
        <f t="shared" si="238"/>
        <v>5.7211999999999987</v>
      </c>
      <c r="E1979" s="2">
        <f t="shared" si="240"/>
        <v>5.8661499999999993</v>
      </c>
      <c r="F1979" s="2">
        <f t="shared" si="241"/>
        <v>6.0366499999999998</v>
      </c>
      <c r="G1979" s="2">
        <f t="shared" si="243"/>
        <v>6.1651880000000014</v>
      </c>
      <c r="H1979" s="2">
        <f t="shared" si="239"/>
        <v>6.5545190000000062</v>
      </c>
      <c r="I1979" s="2">
        <f t="array" ref="I1979">SUMPRODUCT(B1963:B1982, (ROW(B1963:B1982)-ROW(B1963)+1)) / (20*21/2)</f>
        <v>5.8551328571428565</v>
      </c>
      <c r="J1979" s="2">
        <f t="shared" si="242"/>
        <v>5.9732354518772679</v>
      </c>
      <c r="K1979" s="2">
        <f t="shared" si="244"/>
        <v>6.1644103616436547</v>
      </c>
    </row>
    <row r="1980" spans="1:11" ht="13.5" x14ac:dyDescent="0.25">
      <c r="A1980" s="4">
        <f>TITRES_STAT!B1983</f>
        <v>44889</v>
      </c>
      <c r="B1980" s="2">
        <f>TITRES_STAT!D1983</f>
        <v>5.7798999999999996</v>
      </c>
      <c r="C1980" s="2">
        <f t="shared" si="237"/>
        <v>0</v>
      </c>
      <c r="D1980" s="2">
        <f t="shared" si="238"/>
        <v>5.7300999999999984</v>
      </c>
      <c r="E1980" s="2">
        <f t="shared" si="240"/>
        <v>5.8305799999999994</v>
      </c>
      <c r="F1980" s="2">
        <f t="shared" si="241"/>
        <v>6.0088599999999994</v>
      </c>
      <c r="G1980" s="2">
        <f t="shared" si="243"/>
        <v>6.1528280000000022</v>
      </c>
      <c r="H1980" s="2">
        <f t="shared" si="239"/>
        <v>6.5492850000000056</v>
      </c>
      <c r="I1980" s="2">
        <f t="array" ref="I1980">SUMPRODUCT(B1964:B1983, (ROW(B1964:B1983)-ROW(B1964)+1)) / (20*21/2)</f>
        <v>5.837810952380952</v>
      </c>
      <c r="J1980" s="2">
        <f t="shared" si="242"/>
        <v>5.9548225516984807</v>
      </c>
      <c r="K1980" s="2">
        <f t="shared" si="244"/>
        <v>6.1493315239321396</v>
      </c>
    </row>
    <row r="1981" spans="1:11" ht="13.5" x14ac:dyDescent="0.25">
      <c r="A1981" s="4">
        <f>TITRES_STAT!B1984</f>
        <v>44890</v>
      </c>
      <c r="B1981" s="2">
        <f>TITRES_STAT!D1984</f>
        <v>5.7754000000000003</v>
      </c>
      <c r="C1981" s="2">
        <f t="shared" si="237"/>
        <v>-4.4999999999992824E-3</v>
      </c>
      <c r="D1981" s="2">
        <f t="shared" si="238"/>
        <v>5.7541000000000002</v>
      </c>
      <c r="E1981" s="2">
        <f t="shared" si="240"/>
        <v>5.7945599999999988</v>
      </c>
      <c r="F1981" s="2">
        <f t="shared" si="241"/>
        <v>5.9808450000000004</v>
      </c>
      <c r="G1981" s="2">
        <f t="shared" si="243"/>
        <v>6.1420680000000019</v>
      </c>
      <c r="H1981" s="2">
        <f t="shared" si="239"/>
        <v>6.5440505000000053</v>
      </c>
      <c r="I1981" s="2">
        <f t="array" ref="I1981">SUMPRODUCT(B1965:B1984, (ROW(B1965:B1984)-ROW(B1965)+1)) / (20*21/2)</f>
        <v>5.8313109523809521</v>
      </c>
      <c r="J1981" s="2">
        <f t="shared" si="242"/>
        <v>5.9377346896319594</v>
      </c>
      <c r="K1981" s="2">
        <f t="shared" si="244"/>
        <v>6.1346675426014672</v>
      </c>
    </row>
    <row r="1982" spans="1:11" ht="13.5" x14ac:dyDescent="0.25">
      <c r="A1982" s="4">
        <f>TITRES_STAT!B1985</f>
        <v>44893</v>
      </c>
      <c r="B1982" s="2">
        <f>TITRES_STAT!D1985</f>
        <v>5.6909999999999998</v>
      </c>
      <c r="C1982" s="2">
        <f t="shared" si="237"/>
        <v>-8.4400000000000475E-2</v>
      </c>
      <c r="D1982" s="2">
        <f t="shared" si="238"/>
        <v>5.7612199999999998</v>
      </c>
      <c r="E1982" s="2">
        <f t="shared" si="240"/>
        <v>5.7634399999999992</v>
      </c>
      <c r="F1982" s="2">
        <f t="shared" si="241"/>
        <v>5.9572799999999999</v>
      </c>
      <c r="G1982" s="2">
        <f t="shared" si="243"/>
        <v>6.128642000000001</v>
      </c>
      <c r="H1982" s="2">
        <f t="shared" si="239"/>
        <v>6.5380250000000046</v>
      </c>
      <c r="I1982" s="2">
        <f t="array" ref="I1982">SUMPRODUCT(B1966:B1985, (ROW(B1966:B1985)-ROW(B1966)+1)) / (20*21/2)</f>
        <v>5.8093595238095226</v>
      </c>
      <c r="J1982" s="2">
        <f t="shared" si="242"/>
        <v>5.9142361477622485</v>
      </c>
      <c r="K1982" s="2">
        <f t="shared" si="244"/>
        <v>6.1172688154406254</v>
      </c>
    </row>
    <row r="1983" spans="1:11" ht="13.5" x14ac:dyDescent="0.25">
      <c r="A1983" s="4">
        <f>TITRES_STAT!B1986</f>
        <v>44894</v>
      </c>
      <c r="B1983" s="2">
        <f>TITRES_STAT!D1986</f>
        <v>5.7754000000000003</v>
      </c>
      <c r="C1983" s="2">
        <f t="shared" si="237"/>
        <v>8.4400000000000475E-2</v>
      </c>
      <c r="D1983" s="2">
        <f t="shared" si="238"/>
        <v>5.7603200000000001</v>
      </c>
      <c r="E1983" s="2">
        <f t="shared" si="240"/>
        <v>5.7407599999999999</v>
      </c>
      <c r="F1983" s="2">
        <f t="shared" si="241"/>
        <v>5.9370500000000002</v>
      </c>
      <c r="G1983" s="2">
        <f t="shared" si="243"/>
        <v>6.1173480000000007</v>
      </c>
      <c r="H1983" s="2">
        <f t="shared" si="239"/>
        <v>6.5325300000000057</v>
      </c>
      <c r="I1983" s="2">
        <f t="array" ref="I1983">SUMPRODUCT(B1967:B1986, (ROW(B1967:B1986)-ROW(B1967)+1)) / (20*21/2)</f>
        <v>5.8099547619047618</v>
      </c>
      <c r="J1983" s="2">
        <f t="shared" si="242"/>
        <v>5.9010136574991776</v>
      </c>
      <c r="K1983" s="2">
        <f t="shared" si="244"/>
        <v>6.1038621952272676</v>
      </c>
    </row>
    <row r="1984" spans="1:11" ht="13.5" x14ac:dyDescent="0.25">
      <c r="A1984" s="4">
        <f>TITRES_STAT!B1987</f>
        <v>44895</v>
      </c>
      <c r="B1984" s="2">
        <f>TITRES_STAT!D1987</f>
        <v>5.8688000000000002</v>
      </c>
      <c r="C1984" s="2">
        <f t="shared" si="237"/>
        <v>9.3399999999999928E-2</v>
      </c>
      <c r="D1984" s="2">
        <f t="shared" si="238"/>
        <v>5.7781000000000002</v>
      </c>
      <c r="E1984" s="2">
        <f t="shared" si="240"/>
        <v>5.749649999999999</v>
      </c>
      <c r="F1984" s="2">
        <f t="shared" si="241"/>
        <v>5.9214900000000004</v>
      </c>
      <c r="G1984" s="2">
        <f t="shared" si="243"/>
        <v>6.1066780000000005</v>
      </c>
      <c r="H1984" s="2">
        <f t="shared" si="239"/>
        <v>6.5275020000000055</v>
      </c>
      <c r="I1984" s="2">
        <f t="array" ref="I1984">SUMPRODUCT(B1968:B1987, (ROW(B1968:B1987)-ROW(B1968)+1)) / (20*21/2)</f>
        <v>5.7995766666666659</v>
      </c>
      <c r="J1984" s="2">
        <f t="shared" si="242"/>
        <v>5.8979456901183029</v>
      </c>
      <c r="K1984" s="2">
        <f t="shared" si="244"/>
        <v>6.0946440699242377</v>
      </c>
    </row>
    <row r="1985" spans="1:11" ht="13.5" x14ac:dyDescent="0.25">
      <c r="A1985" s="4">
        <f>TITRES_STAT!B1988</f>
        <v>44896</v>
      </c>
      <c r="B1985" s="2">
        <f>TITRES_STAT!D1988</f>
        <v>5.6909999999999998</v>
      </c>
      <c r="C1985" s="2">
        <f t="shared" si="237"/>
        <v>-0.1778000000000004</v>
      </c>
      <c r="D1985" s="2">
        <f t="shared" si="238"/>
        <v>5.7603200000000001</v>
      </c>
      <c r="E1985" s="2">
        <f t="shared" si="240"/>
        <v>5.7452099999999993</v>
      </c>
      <c r="F1985" s="2">
        <f t="shared" si="241"/>
        <v>5.8981500000000011</v>
      </c>
      <c r="G1985" s="2">
        <f t="shared" si="243"/>
        <v>6.0933400000000004</v>
      </c>
      <c r="H1985" s="2">
        <f t="shared" si="239"/>
        <v>6.5222355000000052</v>
      </c>
      <c r="I1985" s="2">
        <f t="array" ref="I1985">SUMPRODUCT(B1969:B1988, (ROW(B1969:B1988)-ROW(B1969)+1)) / (20*21/2)</f>
        <v>5.7911252380952378</v>
      </c>
      <c r="J1985" s="2">
        <f t="shared" si="242"/>
        <v>5.8782365767737028</v>
      </c>
      <c r="K1985" s="2">
        <f t="shared" si="244"/>
        <v>6.0788148907115227</v>
      </c>
    </row>
    <row r="1986" spans="1:11" ht="13.5" x14ac:dyDescent="0.25">
      <c r="A1986" s="4">
        <f>TITRES_STAT!B1989</f>
        <v>44897</v>
      </c>
      <c r="B1986" s="2">
        <f>TITRES_STAT!D1989</f>
        <v>5.9043999999999999</v>
      </c>
      <c r="C1986" s="2">
        <f t="shared" si="237"/>
        <v>0.21340000000000003</v>
      </c>
      <c r="D1986" s="2">
        <f t="shared" si="238"/>
        <v>5.7861199999999995</v>
      </c>
      <c r="E1986" s="2">
        <f t="shared" si="240"/>
        <v>5.7701100000000007</v>
      </c>
      <c r="F1986" s="2">
        <f t="shared" si="241"/>
        <v>5.8843700000000005</v>
      </c>
      <c r="G1986" s="2">
        <f t="shared" si="243"/>
        <v>6.0860480000000008</v>
      </c>
      <c r="H1986" s="2">
        <f t="shared" si="239"/>
        <v>6.5174940000000046</v>
      </c>
      <c r="I1986" s="2">
        <f t="array" ref="I1986">SUMPRODUCT(B1970:B1989, (ROW(B1970:B1989)-ROW(B1970)+1)) / (20*21/2)</f>
        <v>5.7740195238095255</v>
      </c>
      <c r="J1986" s="2">
        <f t="shared" si="242"/>
        <v>5.8807283313666829</v>
      </c>
      <c r="K1986" s="2">
        <f t="shared" si="244"/>
        <v>6.0719750910757764</v>
      </c>
    </row>
    <row r="1987" spans="1:11" ht="13.5" x14ac:dyDescent="0.25">
      <c r="A1987" s="4">
        <f>TITRES_STAT!B1990</f>
        <v>44900</v>
      </c>
      <c r="B1987" s="2">
        <f>TITRES_STAT!D1990</f>
        <v>5.7754000000000003</v>
      </c>
      <c r="C1987" s="2">
        <f t="shared" si="237"/>
        <v>-0.12899999999999956</v>
      </c>
      <c r="D1987" s="2">
        <f t="shared" si="238"/>
        <v>5.8029999999999999</v>
      </c>
      <c r="E1987" s="2">
        <f t="shared" si="240"/>
        <v>5.7821100000000003</v>
      </c>
      <c r="F1987" s="2">
        <f t="shared" si="241"/>
        <v>5.8641400000000008</v>
      </c>
      <c r="G1987" s="2">
        <f t="shared" si="243"/>
        <v>6.0743979999999995</v>
      </c>
      <c r="H1987" s="2">
        <f t="shared" si="239"/>
        <v>6.5125415000000046</v>
      </c>
      <c r="I1987" s="2">
        <f t="array" ref="I1987">SUMPRODUCT(B1971:B1990, (ROW(B1971:B1990)-ROW(B1971)+1)) / (20*21/2)</f>
        <v>5.7661409523809519</v>
      </c>
      <c r="J1987" s="2">
        <f t="shared" si="242"/>
        <v>5.870697061712713</v>
      </c>
      <c r="K1987" s="2">
        <f t="shared" si="244"/>
        <v>6.0603446953473146</v>
      </c>
    </row>
    <row r="1988" spans="1:11" ht="13.5" x14ac:dyDescent="0.25">
      <c r="A1988" s="4">
        <f>TITRES_STAT!B1991</f>
        <v>44901</v>
      </c>
      <c r="B1988" s="2">
        <f>TITRES_STAT!D1991</f>
        <v>5.7754000000000003</v>
      </c>
      <c r="C1988" s="2">
        <f t="shared" ref="C1988:C2051" si="245">B1988-B1987</f>
        <v>0</v>
      </c>
      <c r="D1988" s="2">
        <f t="shared" si="238"/>
        <v>5.8029999999999999</v>
      </c>
      <c r="E1988" s="2">
        <f t="shared" si="240"/>
        <v>5.7816600000000005</v>
      </c>
      <c r="F1988" s="2">
        <f t="shared" si="241"/>
        <v>5.8439100000000002</v>
      </c>
      <c r="G1988" s="2">
        <f t="shared" si="243"/>
        <v>6.0636380000000001</v>
      </c>
      <c r="H1988" s="2">
        <f t="shared" si="239"/>
        <v>6.5080225000000054</v>
      </c>
      <c r="I1988" s="2">
        <f t="array" ref="I1988">SUMPRODUCT(B1972:B1991, (ROW(B1972:B1991)-ROW(B1972)+1)) / (20*21/2)</f>
        <v>5.7601680952380958</v>
      </c>
      <c r="J1988" s="2">
        <f t="shared" si="242"/>
        <v>5.8616211510734075</v>
      </c>
      <c r="K1988" s="2">
        <f t="shared" si="244"/>
        <v>6.0491703935689882</v>
      </c>
    </row>
    <row r="1989" spans="1:11" ht="13.5" x14ac:dyDescent="0.25">
      <c r="A1989" s="4">
        <f>TITRES_STAT!B1992</f>
        <v>44902</v>
      </c>
      <c r="B1989" s="2">
        <f>TITRES_STAT!D1992</f>
        <v>5.6642999999999999</v>
      </c>
      <c r="C1989" s="2">
        <f t="shared" si="245"/>
        <v>-0.11110000000000042</v>
      </c>
      <c r="D1989" s="2">
        <f t="shared" si="238"/>
        <v>5.7621000000000002</v>
      </c>
      <c r="E1989" s="2">
        <f t="shared" si="240"/>
        <v>5.7700999999999993</v>
      </c>
      <c r="F1989" s="2">
        <f t="shared" si="241"/>
        <v>5.8181250000000011</v>
      </c>
      <c r="G1989" s="2">
        <f t="shared" si="243"/>
        <v>6.0533239999999999</v>
      </c>
      <c r="H1989" s="2">
        <f t="shared" si="239"/>
        <v>6.5025360000000045</v>
      </c>
      <c r="I1989" s="2">
        <f t="array" ref="I1989">SUMPRODUCT(B1973:B1992, (ROW(B1973:B1992)-ROW(B1973)+1)) / (20*21/2)</f>
        <v>5.7518723809523813</v>
      </c>
      <c r="J1989" s="2">
        <f t="shared" si="242"/>
        <v>5.8428286604949875</v>
      </c>
      <c r="K1989" s="2">
        <f t="shared" si="244"/>
        <v>6.03407743695844</v>
      </c>
    </row>
    <row r="1990" spans="1:11" ht="13.5" x14ac:dyDescent="0.25">
      <c r="A1990" s="4">
        <f>TITRES_STAT!B1993</f>
        <v>44903</v>
      </c>
      <c r="B1990" s="2">
        <f>TITRES_STAT!D1993</f>
        <v>5.7354000000000003</v>
      </c>
      <c r="C1990" s="2">
        <f t="shared" si="245"/>
        <v>7.1100000000000385E-2</v>
      </c>
      <c r="D1990" s="2">
        <f t="shared" si="238"/>
        <v>5.7709799999999998</v>
      </c>
      <c r="E1990" s="2">
        <f t="shared" si="240"/>
        <v>5.7656499999999991</v>
      </c>
      <c r="F1990" s="2">
        <f t="shared" si="241"/>
        <v>5.798115000000001</v>
      </c>
      <c r="G1990" s="2">
        <f t="shared" si="243"/>
        <v>6.0469200000000001</v>
      </c>
      <c r="H1990" s="2">
        <f t="shared" si="239"/>
        <v>6.497166500000005</v>
      </c>
      <c r="I1990" s="2">
        <f t="array" ref="I1990">SUMPRODUCT(B1974:B1993, (ROW(B1974:B1993)-ROW(B1974)+1)) / (20*21/2)</f>
        <v>5.7450585714285713</v>
      </c>
      <c r="J1990" s="2">
        <f t="shared" si="242"/>
        <v>5.8325973594954652</v>
      </c>
      <c r="K1990" s="2">
        <f t="shared" si="244"/>
        <v>6.0223645962934036</v>
      </c>
    </row>
    <row r="1991" spans="1:11" ht="13.5" x14ac:dyDescent="0.25">
      <c r="A1991" s="4">
        <f>TITRES_STAT!B1994</f>
        <v>44904</v>
      </c>
      <c r="B1991" s="2">
        <f>TITRES_STAT!D1994</f>
        <v>5.7354000000000003</v>
      </c>
      <c r="C1991" s="2">
        <f t="shared" si="245"/>
        <v>0</v>
      </c>
      <c r="D1991" s="2">
        <f t="shared" ref="D1991:D2054" si="246">AVERAGE(B1987:B1991)</f>
        <v>5.7371799999999995</v>
      </c>
      <c r="E1991" s="2">
        <f t="shared" si="240"/>
        <v>5.7616499999999986</v>
      </c>
      <c r="F1991" s="2">
        <f t="shared" si="241"/>
        <v>5.778105</v>
      </c>
      <c r="G1991" s="2">
        <f t="shared" si="243"/>
        <v>6.0402500000000012</v>
      </c>
      <c r="H1991" s="2">
        <f t="shared" si="239"/>
        <v>6.4920140000000064</v>
      </c>
      <c r="I1991" s="2">
        <f t="array" ref="I1991">SUMPRODUCT(B1975:B1994, (ROW(B1975:B1994)-ROW(B1975)+1)) / (20*21/2)</f>
        <v>5.739726666666666</v>
      </c>
      <c r="J1991" s="2">
        <f t="shared" si="242"/>
        <v>5.823340468114945</v>
      </c>
      <c r="K1991" s="2">
        <f t="shared" si="244"/>
        <v>6.0111110827132705</v>
      </c>
    </row>
    <row r="1992" spans="1:11" ht="13.5" x14ac:dyDescent="0.25">
      <c r="A1992" s="4">
        <f>TITRES_STAT!B1995</f>
        <v>44907</v>
      </c>
      <c r="B1992" s="2">
        <f>TITRES_STAT!D1995</f>
        <v>5.6909999999999998</v>
      </c>
      <c r="C1992" s="2">
        <f t="shared" si="245"/>
        <v>-4.4400000000000439E-2</v>
      </c>
      <c r="D1992" s="2">
        <f t="shared" si="246"/>
        <v>5.7202999999999999</v>
      </c>
      <c r="E1992" s="2">
        <f t="shared" si="240"/>
        <v>5.7616499999999995</v>
      </c>
      <c r="F1992" s="2">
        <f t="shared" si="241"/>
        <v>5.7625449999999994</v>
      </c>
      <c r="G1992" s="2">
        <f t="shared" si="243"/>
        <v>6.0300240000000009</v>
      </c>
      <c r="H1992" s="2">
        <f t="shared" si="239"/>
        <v>6.4865525000000055</v>
      </c>
      <c r="I1992" s="2">
        <f t="array" ref="I1992">SUMPRODUCT(B1976:B1995, (ROW(B1976:B1995)-ROW(B1976)+1)) / (20*21/2)</f>
        <v>5.739046666666666</v>
      </c>
      <c r="J1992" s="2">
        <f t="shared" si="242"/>
        <v>5.8107366140087597</v>
      </c>
      <c r="K1992" s="2">
        <f t="shared" si="244"/>
        <v>5.998557706920594</v>
      </c>
    </row>
    <row r="1993" spans="1:11" ht="13.5" x14ac:dyDescent="0.25">
      <c r="A1993" s="4">
        <f>TITRES_STAT!B1996</f>
        <v>44908</v>
      </c>
      <c r="B1993" s="2">
        <f>TITRES_STAT!D1996</f>
        <v>5.6909999999999998</v>
      </c>
      <c r="C1993" s="2">
        <f t="shared" si="245"/>
        <v>0</v>
      </c>
      <c r="D1993" s="2">
        <f t="shared" si="246"/>
        <v>5.7034199999999995</v>
      </c>
      <c r="E1993" s="2">
        <f t="shared" si="240"/>
        <v>5.7532100000000002</v>
      </c>
      <c r="F1993" s="2">
        <f t="shared" si="241"/>
        <v>5.7469850000000005</v>
      </c>
      <c r="G1993" s="2">
        <f t="shared" si="243"/>
        <v>6.0197979999999998</v>
      </c>
      <c r="H1993" s="2">
        <f t="shared" si="239"/>
        <v>6.480982500000005</v>
      </c>
      <c r="I1993" s="2">
        <f t="array" ref="I1993">SUMPRODUCT(B1977:B1996, (ROW(B1977:B1996)-ROW(B1977)+1)) / (20*21/2)</f>
        <v>5.7383666666666677</v>
      </c>
      <c r="J1993" s="2">
        <f t="shared" si="242"/>
        <v>5.7993331269603061</v>
      </c>
      <c r="K1993" s="2">
        <f t="shared" si="244"/>
        <v>5.9864966203746883</v>
      </c>
    </row>
    <row r="1994" spans="1:11" ht="13.5" x14ac:dyDescent="0.25">
      <c r="A1994" s="4">
        <f>TITRES_STAT!B1997</f>
        <v>44909</v>
      </c>
      <c r="B1994" s="2">
        <f>TITRES_STAT!D1997</f>
        <v>5.6909999999999998</v>
      </c>
      <c r="C1994" s="2">
        <f t="shared" si="245"/>
        <v>0</v>
      </c>
      <c r="D1994" s="2">
        <f t="shared" si="246"/>
        <v>5.7087599999999998</v>
      </c>
      <c r="E1994" s="2">
        <f t="shared" si="240"/>
        <v>5.7354300000000009</v>
      </c>
      <c r="F1994" s="2">
        <f t="shared" si="241"/>
        <v>5.74254</v>
      </c>
      <c r="G1994" s="2">
        <f t="shared" si="243"/>
        <v>6.0095720000000004</v>
      </c>
      <c r="H1994" s="2">
        <f t="shared" ref="H1994:H2057" si="247">AVERAGE(B1795:B1994)</f>
        <v>6.4754125000000045</v>
      </c>
      <c r="I1994" s="2">
        <f t="array" ref="I1994">SUMPRODUCT(B1978:B1997, (ROW(B1978:B1997)-ROW(B1978)+1)) / (20*21/2)</f>
        <v>5.7330771428571436</v>
      </c>
      <c r="J1994" s="2">
        <f t="shared" si="242"/>
        <v>5.7890156862974198</v>
      </c>
      <c r="K1994" s="2">
        <f t="shared" si="244"/>
        <v>5.9749085176148968</v>
      </c>
    </row>
    <row r="1995" spans="1:11" ht="13.5" x14ac:dyDescent="0.25">
      <c r="A1995" s="4">
        <f>TITRES_STAT!B1998</f>
        <v>44910</v>
      </c>
      <c r="B1995" s="2">
        <f>TITRES_STAT!D1998</f>
        <v>5.7354000000000003</v>
      </c>
      <c r="C1995" s="2">
        <f t="shared" si="245"/>
        <v>4.4400000000000439E-2</v>
      </c>
      <c r="D1995" s="2">
        <f t="shared" si="246"/>
        <v>5.7087599999999998</v>
      </c>
      <c r="E1995" s="2">
        <f t="shared" si="240"/>
        <v>5.7398700000000007</v>
      </c>
      <c r="F1995" s="2">
        <f t="shared" si="241"/>
        <v>5.74254</v>
      </c>
      <c r="G1995" s="2">
        <f t="shared" si="243"/>
        <v>5.9997900000000008</v>
      </c>
      <c r="H1995" s="2">
        <f t="shared" si="247"/>
        <v>6.4700645000000039</v>
      </c>
      <c r="I1995" s="2">
        <f t="array" ref="I1995">SUMPRODUCT(B1979:B1998, (ROW(B1979:B1998)-ROW(B1979)+1)) / (20*21/2)</f>
        <v>5.7276180952380953</v>
      </c>
      <c r="J1995" s="2">
        <f t="shared" si="242"/>
        <v>5.7839094304595706</v>
      </c>
      <c r="K1995" s="2">
        <f t="shared" si="244"/>
        <v>5.9655160267280385</v>
      </c>
    </row>
    <row r="1996" spans="1:11" ht="13.5" x14ac:dyDescent="0.25">
      <c r="A1996" s="4">
        <f>TITRES_STAT!B1999</f>
        <v>44911</v>
      </c>
      <c r="B1996" s="2">
        <f>TITRES_STAT!D1999</f>
        <v>5.7354000000000003</v>
      </c>
      <c r="C1996" s="2">
        <f t="shared" si="245"/>
        <v>0</v>
      </c>
      <c r="D1996" s="2">
        <f t="shared" si="246"/>
        <v>5.7087599999999998</v>
      </c>
      <c r="E1996" s="2">
        <f t="shared" ref="E1996:E2059" si="248">AVERAGE(B1987:B1996)</f>
        <v>5.7229700000000001</v>
      </c>
      <c r="F1996" s="2">
        <f t="shared" si="241"/>
        <v>5.7465400000000004</v>
      </c>
      <c r="G1996" s="2">
        <f t="shared" si="243"/>
        <v>5.9900079999999996</v>
      </c>
      <c r="H1996" s="2">
        <f t="shared" si="247"/>
        <v>6.4649120000000035</v>
      </c>
      <c r="I1996" s="2">
        <f t="array" ref="I1996">SUMPRODUCT(B1980:B1999, (ROW(B1980:B1999)-ROW(B1980)+1)) / (20*21/2)</f>
        <v>5.7141157142857137</v>
      </c>
      <c r="J1996" s="2">
        <f t="shared" si="242"/>
        <v>5.7792894847015166</v>
      </c>
      <c r="K1996" s="2">
        <f t="shared" si="244"/>
        <v>5.9564918688171353</v>
      </c>
    </row>
    <row r="1997" spans="1:11" ht="13.5" x14ac:dyDescent="0.25">
      <c r="A1997" s="4">
        <f>TITRES_STAT!B2000</f>
        <v>44914</v>
      </c>
      <c r="B1997" s="2">
        <f>TITRES_STAT!D2000</f>
        <v>5.6909999999999998</v>
      </c>
      <c r="C1997" s="2">
        <f t="shared" si="245"/>
        <v>-4.4400000000000439E-2</v>
      </c>
      <c r="D1997" s="2">
        <f t="shared" si="246"/>
        <v>5.7087599999999998</v>
      </c>
      <c r="E1997" s="2">
        <f t="shared" si="248"/>
        <v>5.7145299999999999</v>
      </c>
      <c r="F1997" s="2">
        <f t="shared" si="241"/>
        <v>5.7483200000000005</v>
      </c>
      <c r="G1997" s="2">
        <f t="shared" si="243"/>
        <v>5.9802279999999994</v>
      </c>
      <c r="H1997" s="2">
        <f t="shared" si="247"/>
        <v>6.4596025000000044</v>
      </c>
      <c r="I1997" s="2">
        <f t="array" ref="I1997">SUMPRODUCT(B1981:B2000, (ROW(B1981:B2000)-ROW(B1981)+1)) / (20*21/2)</f>
        <v>5.7056885714285714</v>
      </c>
      <c r="J1997" s="2">
        <f t="shared" si="242"/>
        <v>5.7708809623489907</v>
      </c>
      <c r="K1997" s="2">
        <f t="shared" si="244"/>
        <v>5.9460804229811695</v>
      </c>
    </row>
    <row r="1998" spans="1:11" ht="13.5" x14ac:dyDescent="0.25">
      <c r="A1998" s="4">
        <f>TITRES_STAT!B2001</f>
        <v>44915</v>
      </c>
      <c r="B1998" s="2">
        <f>TITRES_STAT!D2001</f>
        <v>5.6909999999999998</v>
      </c>
      <c r="C1998" s="2">
        <f t="shared" si="245"/>
        <v>0</v>
      </c>
      <c r="D1998" s="2">
        <f t="shared" si="246"/>
        <v>5.7087599999999998</v>
      </c>
      <c r="E1998" s="2">
        <f t="shared" si="248"/>
        <v>5.7060900000000006</v>
      </c>
      <c r="F1998" s="2">
        <f t="shared" si="241"/>
        <v>5.743875000000001</v>
      </c>
      <c r="G1998" s="2">
        <f t="shared" si="243"/>
        <v>5.9713359999999973</v>
      </c>
      <c r="H1998" s="2">
        <f t="shared" si="247"/>
        <v>6.4546615000000038</v>
      </c>
      <c r="I1998" s="2">
        <f t="array" ref="I1998">SUMPRODUCT(B1982:B2001, (ROW(B1982:B2001)-ROW(B1982)+1)) / (20*21/2)</f>
        <v>5.6978966666666677</v>
      </c>
      <c r="J1998" s="2">
        <f t="shared" si="242"/>
        <v>5.7632732516490863</v>
      </c>
      <c r="K1998" s="2">
        <f t="shared" si="244"/>
        <v>5.9360772691387709</v>
      </c>
    </row>
    <row r="1999" spans="1:11" ht="13.5" x14ac:dyDescent="0.25">
      <c r="A1999" s="4">
        <f>TITRES_STAT!B2002</f>
        <v>44916</v>
      </c>
      <c r="B1999" s="2">
        <f>TITRES_STAT!D2002</f>
        <v>5.6021000000000001</v>
      </c>
      <c r="C1999" s="2">
        <f t="shared" si="245"/>
        <v>-8.8899999999999757E-2</v>
      </c>
      <c r="D1999" s="2">
        <f t="shared" si="246"/>
        <v>5.6909799999999997</v>
      </c>
      <c r="E1999" s="2">
        <f t="shared" si="248"/>
        <v>5.6998699999999998</v>
      </c>
      <c r="F1999" s="2">
        <f t="shared" si="241"/>
        <v>5.734985</v>
      </c>
      <c r="G1999" s="2">
        <f t="shared" si="243"/>
        <v>5.960665999999998</v>
      </c>
      <c r="H1999" s="2">
        <f t="shared" si="247"/>
        <v>6.4486690000000042</v>
      </c>
      <c r="I1999" s="2">
        <f t="array" ref="I1999">SUMPRODUCT(B1983:B2002, (ROW(B1983:B2002)-ROW(B1983)+1)) / (20*21/2)</f>
        <v>5.6886042857142867</v>
      </c>
      <c r="J1999" s="2">
        <f t="shared" si="242"/>
        <v>5.7479234181586971</v>
      </c>
      <c r="K1999" s="2">
        <f t="shared" si="244"/>
        <v>5.9229801213294078</v>
      </c>
    </row>
    <row r="2000" spans="1:11" ht="13.5" x14ac:dyDescent="0.25">
      <c r="A2000" s="4">
        <f>TITRES_STAT!B2003</f>
        <v>44917</v>
      </c>
      <c r="B2000" s="2">
        <f>TITRES_STAT!D2003</f>
        <v>5.6464999999999996</v>
      </c>
      <c r="C2000" s="2">
        <f t="shared" si="245"/>
        <v>4.4399999999999551E-2</v>
      </c>
      <c r="D2000" s="2">
        <f t="shared" si="246"/>
        <v>5.6731999999999996</v>
      </c>
      <c r="E2000" s="2">
        <f t="shared" si="248"/>
        <v>5.6909800000000006</v>
      </c>
      <c r="F2000" s="2">
        <f t="shared" si="241"/>
        <v>5.7283150000000003</v>
      </c>
      <c r="G2000" s="2">
        <f t="shared" si="243"/>
        <v>5.9491059999999978</v>
      </c>
      <c r="H2000" s="2">
        <f t="shared" si="247"/>
        <v>6.4428985000000045</v>
      </c>
      <c r="I2000" s="2">
        <f t="array" ref="I2000">SUMPRODUCT(B1984:B2003, (ROW(B1984:B2003)-ROW(B1984)+1)) / (20*21/2)</f>
        <v>5.6796295238095222</v>
      </c>
      <c r="J2000" s="2">
        <f t="shared" si="242"/>
        <v>5.7382640450007258</v>
      </c>
      <c r="K2000" s="2">
        <f t="shared" si="244"/>
        <v>5.9121377636302155</v>
      </c>
    </row>
    <row r="2001" spans="1:11" ht="13.5" x14ac:dyDescent="0.25">
      <c r="A2001" s="4">
        <f>TITRES_STAT!B2004</f>
        <v>44918</v>
      </c>
      <c r="B2001" s="2">
        <f>TITRES_STAT!D2004</f>
        <v>5.6464999999999996</v>
      </c>
      <c r="C2001" s="2">
        <f t="shared" si="245"/>
        <v>0</v>
      </c>
      <c r="D2001" s="2">
        <f t="shared" si="246"/>
        <v>5.6554199999999994</v>
      </c>
      <c r="E2001" s="2">
        <f t="shared" si="248"/>
        <v>5.6820900000000005</v>
      </c>
      <c r="F2001" s="2">
        <f t="shared" si="241"/>
        <v>5.72187</v>
      </c>
      <c r="G2001" s="2">
        <f t="shared" si="243"/>
        <v>5.9375459999999984</v>
      </c>
      <c r="H2001" s="2">
        <f t="shared" si="247"/>
        <v>6.4371060000000044</v>
      </c>
      <c r="I2001" s="2">
        <f t="array" ref="I2001">SUMPRODUCT(B1985:B2004, (ROW(B1985:B2004)-ROW(B1985)+1)) / (20*21/2)</f>
        <v>5.6819552380952398</v>
      </c>
      <c r="J2001" s="2">
        <f t="shared" si="242"/>
        <v>5.7295246121435142</v>
      </c>
      <c r="K2001" s="2">
        <f t="shared" si="244"/>
        <v>5.9017205964290316</v>
      </c>
    </row>
    <row r="2002" spans="1:11" ht="13.5" x14ac:dyDescent="0.25">
      <c r="A2002" s="4">
        <f>TITRES_STAT!B2005</f>
        <v>44921</v>
      </c>
      <c r="B2002" s="2">
        <f>TITRES_STAT!D2005</f>
        <v>5.6242999999999999</v>
      </c>
      <c r="C2002" s="2">
        <f t="shared" si="245"/>
        <v>-2.2199999999999775E-2</v>
      </c>
      <c r="D2002" s="2">
        <f t="shared" si="246"/>
        <v>5.64208</v>
      </c>
      <c r="E2002" s="2">
        <f t="shared" si="248"/>
        <v>5.6754200000000008</v>
      </c>
      <c r="F2002" s="2">
        <f t="shared" si="241"/>
        <v>5.7185350000000001</v>
      </c>
      <c r="G2002" s="2">
        <f t="shared" si="243"/>
        <v>5.9255419999999992</v>
      </c>
      <c r="H2002" s="2">
        <f t="shared" si="247"/>
        <v>6.4312025000000039</v>
      </c>
      <c r="I2002" s="2">
        <f t="array" ref="I2002">SUMPRODUCT(B1986:B2005, (ROW(B1986:B2005)-ROW(B1986)+1)) / (20*21/2)</f>
        <v>5.6840685714285719</v>
      </c>
      <c r="J2002" s="2">
        <f t="shared" si="242"/>
        <v>5.7195032205107985</v>
      </c>
      <c r="K2002" s="2">
        <f t="shared" si="244"/>
        <v>5.8908413573533842</v>
      </c>
    </row>
    <row r="2003" spans="1:11" ht="13.5" x14ac:dyDescent="0.25">
      <c r="A2003" s="4">
        <f>TITRES_STAT!B2006</f>
        <v>44922</v>
      </c>
      <c r="B2003" s="2">
        <f>TITRES_STAT!D2006</f>
        <v>5.6242999999999999</v>
      </c>
      <c r="C2003" s="2">
        <f t="shared" si="245"/>
        <v>0</v>
      </c>
      <c r="D2003" s="2">
        <f t="shared" si="246"/>
        <v>5.6287399999999987</v>
      </c>
      <c r="E2003" s="2">
        <f t="shared" si="248"/>
        <v>5.6687500000000002</v>
      </c>
      <c r="F2003" s="2">
        <f t="shared" si="241"/>
        <v>5.7109800000000011</v>
      </c>
      <c r="G2003" s="2">
        <f t="shared" si="243"/>
        <v>5.9135379999999991</v>
      </c>
      <c r="H2003" s="2">
        <f t="shared" si="247"/>
        <v>6.4252990000000034</v>
      </c>
      <c r="I2003" s="2">
        <f t="array" ref="I2003">SUMPRODUCT(B1987:B2006, (ROW(B1987:B2006)-ROW(B1987)+1)) / (20*21/2)</f>
        <v>5.6860128571428579</v>
      </c>
      <c r="J2003" s="2">
        <f t="shared" si="242"/>
        <v>5.7104362471288184</v>
      </c>
      <c r="K2003" s="2">
        <f t="shared" si="244"/>
        <v>5.8803887551042324</v>
      </c>
    </row>
    <row r="2004" spans="1:11" ht="13.5" x14ac:dyDescent="0.25">
      <c r="A2004" s="4">
        <f>TITRES_STAT!B2007</f>
        <v>44923</v>
      </c>
      <c r="B2004" s="2">
        <f>TITRES_STAT!D2007</f>
        <v>5.7354000000000003</v>
      </c>
      <c r="C2004" s="2">
        <f t="shared" si="245"/>
        <v>0.11110000000000042</v>
      </c>
      <c r="D2004" s="2">
        <f t="shared" si="246"/>
        <v>5.6553999999999984</v>
      </c>
      <c r="E2004" s="2">
        <f t="shared" si="248"/>
        <v>5.67319</v>
      </c>
      <c r="F2004" s="2">
        <f t="shared" ref="F2004:F2067" si="249">AVERAGE(B1985:B2004)</f>
        <v>5.7043100000000013</v>
      </c>
      <c r="G2004" s="2">
        <f t="shared" si="243"/>
        <v>5.9037559999999996</v>
      </c>
      <c r="H2004" s="2">
        <f t="shared" si="247"/>
        <v>6.4199295000000038</v>
      </c>
      <c r="I2004" s="2">
        <f t="array" ref="I2004">SUMPRODUCT(B1988:B2007, (ROW(B1988:B2007)-ROW(B1988)+1)) / (20*21/2)</f>
        <v>5.6854233333333326</v>
      </c>
      <c r="J2004" s="2">
        <f t="shared" si="242"/>
        <v>5.7128137474022642</v>
      </c>
      <c r="K2004" s="2">
        <f t="shared" si="244"/>
        <v>5.8747029215707336</v>
      </c>
    </row>
    <row r="2005" spans="1:11" ht="13.5" x14ac:dyDescent="0.25">
      <c r="A2005" s="4">
        <f>TITRES_STAT!B2008</f>
        <v>44924</v>
      </c>
      <c r="B2005" s="2">
        <f>TITRES_STAT!D2008</f>
        <v>5.7264999999999997</v>
      </c>
      <c r="C2005" s="2">
        <f t="shared" si="245"/>
        <v>-8.9000000000005741E-3</v>
      </c>
      <c r="D2005" s="2">
        <f t="shared" si="246"/>
        <v>5.6714000000000002</v>
      </c>
      <c r="E2005" s="2">
        <f t="shared" si="248"/>
        <v>5.6722999999999999</v>
      </c>
      <c r="F2005" s="2">
        <f t="shared" si="249"/>
        <v>5.7060850000000007</v>
      </c>
      <c r="G2005" s="2">
        <f t="shared" si="243"/>
        <v>5.893796</v>
      </c>
      <c r="H2005" s="2">
        <f t="shared" si="247"/>
        <v>6.4145155000000038</v>
      </c>
      <c r="I2005" s="2">
        <f t="array" ref="I2005">SUMPRODUCT(B1989:B2008, (ROW(B1989:B2008)-ROW(B1989)+1)) / (20*21/2)</f>
        <v>5.6725309523809528</v>
      </c>
      <c r="J2005" s="2">
        <f t="shared" ref="J2005:J2068" si="250">$J$4*B2005+J2004*(1-$J$4)</f>
        <v>5.7141172000306204</v>
      </c>
      <c r="K2005" s="2">
        <f t="shared" si="244"/>
        <v>5.8688910422934502</v>
      </c>
    </row>
    <row r="2006" spans="1:11" ht="13.5" x14ac:dyDescent="0.25">
      <c r="A2006" s="4">
        <f>TITRES_STAT!B2009</f>
        <v>44925</v>
      </c>
      <c r="B2006" s="2">
        <f>TITRES_STAT!D2009</f>
        <v>5.7264999999999997</v>
      </c>
      <c r="C2006" s="2">
        <f t="shared" si="245"/>
        <v>0</v>
      </c>
      <c r="D2006" s="2">
        <f t="shared" si="246"/>
        <v>5.6874000000000011</v>
      </c>
      <c r="E2006" s="2">
        <f t="shared" si="248"/>
        <v>5.6714099999999998</v>
      </c>
      <c r="F2006" s="2">
        <f t="shared" si="249"/>
        <v>5.6971900000000009</v>
      </c>
      <c r="G2006" s="2">
        <f t="shared" si="243"/>
        <v>5.8847259999999997</v>
      </c>
      <c r="H2006" s="2">
        <f t="shared" si="247"/>
        <v>6.4092100000000043</v>
      </c>
      <c r="I2006" s="2">
        <f t="array" ref="I2006">SUMPRODUCT(B1990:B2009, (ROW(B1990:B2009)-ROW(B1990)+1)) / (20*21/2)</f>
        <v>5.6564376190476189</v>
      </c>
      <c r="J2006" s="2">
        <f t="shared" si="250"/>
        <v>5.7152965143134189</v>
      </c>
      <c r="K2006" s="2">
        <f t="shared" si="244"/>
        <v>5.8633070798505704</v>
      </c>
    </row>
    <row r="2007" spans="1:11" ht="13.5" x14ac:dyDescent="0.25">
      <c r="A2007" s="4">
        <f>TITRES_STAT!B2010</f>
        <v>44928</v>
      </c>
      <c r="B2007" s="2">
        <f>TITRES_STAT!D2010</f>
        <v>5.6909999999999998</v>
      </c>
      <c r="C2007" s="2">
        <f t="shared" si="245"/>
        <v>-3.5499999999999865E-2</v>
      </c>
      <c r="D2007" s="2">
        <f t="shared" si="246"/>
        <v>5.7007399999999997</v>
      </c>
      <c r="E2007" s="2">
        <f t="shared" si="248"/>
        <v>5.6714099999999998</v>
      </c>
      <c r="F2007" s="2">
        <f t="shared" si="249"/>
        <v>5.6929700000000008</v>
      </c>
      <c r="G2007" s="2">
        <f t="shared" si="243"/>
        <v>5.8749459999999987</v>
      </c>
      <c r="H2007" s="2">
        <f t="shared" si="247"/>
        <v>6.4036400000000038</v>
      </c>
      <c r="I2007" s="2">
        <f t="array" ref="I2007">SUMPRODUCT(B1991:B2010, (ROW(B1991:B2010)-ROW(B1991)+1)) / (20*21/2)</f>
        <v>5.624130952380952</v>
      </c>
      <c r="J2007" s="2">
        <f t="shared" si="250"/>
        <v>5.7129825605692837</v>
      </c>
      <c r="K2007" s="2">
        <f t="shared" si="244"/>
        <v>5.8565499394642737</v>
      </c>
    </row>
    <row r="2008" spans="1:11" ht="13.5" x14ac:dyDescent="0.25">
      <c r="A2008" s="4">
        <f>TITRES_STAT!B2011</f>
        <v>44929</v>
      </c>
      <c r="B2008" s="2">
        <f>TITRES_STAT!D2011</f>
        <v>5.5575999999999999</v>
      </c>
      <c r="C2008" s="2">
        <f t="shared" si="245"/>
        <v>-0.13339999999999996</v>
      </c>
      <c r="D2008" s="2">
        <f t="shared" si="246"/>
        <v>5.6874000000000002</v>
      </c>
      <c r="E2008" s="2">
        <f t="shared" si="248"/>
        <v>5.6580700000000004</v>
      </c>
      <c r="F2008" s="2">
        <f t="shared" si="249"/>
        <v>5.6820800000000009</v>
      </c>
      <c r="G2008" s="2">
        <f t="shared" si="243"/>
        <v>5.8571619999999989</v>
      </c>
      <c r="H2008" s="2">
        <f t="shared" si="247"/>
        <v>6.3973815000000034</v>
      </c>
      <c r="I2008" s="2">
        <f t="array" ref="I2008">SUMPRODUCT(B1992:B2011, (ROW(B1992:B2011)-ROW(B1992)+1)) / (20*21/2)</f>
        <v>5.6093961904761924</v>
      </c>
      <c r="J2008" s="2">
        <f t="shared" si="250"/>
        <v>5.6981842214674474</v>
      </c>
      <c r="K2008" s="2">
        <f t="shared" si="244"/>
        <v>5.8448264124264586</v>
      </c>
    </row>
    <row r="2009" spans="1:11" ht="13.5" x14ac:dyDescent="0.25">
      <c r="A2009" s="4">
        <f>TITRES_STAT!B2012</f>
        <v>44930</v>
      </c>
      <c r="B2009" s="2">
        <f>TITRES_STAT!D2012</f>
        <v>5.5130999999999997</v>
      </c>
      <c r="C2009" s="2">
        <f t="shared" si="245"/>
        <v>-4.4500000000000206E-2</v>
      </c>
      <c r="D2009" s="2">
        <f t="shared" si="246"/>
        <v>5.6429400000000003</v>
      </c>
      <c r="E2009" s="2">
        <f t="shared" si="248"/>
        <v>5.6491699999999998</v>
      </c>
      <c r="F2009" s="2">
        <f t="shared" si="249"/>
        <v>5.6745200000000002</v>
      </c>
      <c r="G2009" s="2">
        <f t="shared" si="243"/>
        <v>5.838487999999999</v>
      </c>
      <c r="H2009" s="2">
        <f t="shared" si="247"/>
        <v>6.3909005000000025</v>
      </c>
      <c r="I2009" s="2">
        <f t="array" ref="I2009">SUMPRODUCT(B1993:B2012, (ROW(B1993:B2012)-ROW(B1993)+1)) / (20*21/2)</f>
        <v>5.5801166666666653</v>
      </c>
      <c r="J2009" s="2">
        <f t="shared" si="250"/>
        <v>5.6805571527562613</v>
      </c>
      <c r="K2009" s="2">
        <f t="shared" si="244"/>
        <v>5.831817533507774</v>
      </c>
    </row>
    <row r="2010" spans="1:11" ht="13.5" x14ac:dyDescent="0.25">
      <c r="A2010" s="4">
        <f>TITRES_STAT!B2013</f>
        <v>44931</v>
      </c>
      <c r="B2010" s="2">
        <f>TITRES_STAT!D2013</f>
        <v>5.3353000000000002</v>
      </c>
      <c r="C2010" s="2">
        <f t="shared" si="245"/>
        <v>-0.17779999999999951</v>
      </c>
      <c r="D2010" s="2">
        <f t="shared" si="246"/>
        <v>5.5647000000000002</v>
      </c>
      <c r="E2010" s="2">
        <f t="shared" si="248"/>
        <v>5.6180500000000011</v>
      </c>
      <c r="F2010" s="2">
        <f t="shared" si="249"/>
        <v>5.6545150000000008</v>
      </c>
      <c r="G2010" s="2">
        <f t="shared" si="243"/>
        <v>5.8184799999999992</v>
      </c>
      <c r="H2010" s="2">
        <f t="shared" si="247"/>
        <v>6.3839640000000006</v>
      </c>
      <c r="I2010" s="2">
        <f t="array" ref="I2010">SUMPRODUCT(B1994:B2013, (ROW(B1994:B2013)-ROW(B1994)+1)) / (20*21/2)</f>
        <v>5.5516833333333331</v>
      </c>
      <c r="J2010" s="2">
        <f t="shared" si="250"/>
        <v>5.6476755191604262</v>
      </c>
      <c r="K2010" s="2">
        <f t="shared" si="244"/>
        <v>5.8123462576839398</v>
      </c>
    </row>
    <row r="2011" spans="1:11" ht="13.5" x14ac:dyDescent="0.25">
      <c r="A2011" s="4">
        <f>TITRES_STAT!B2014</f>
        <v>44932</v>
      </c>
      <c r="B2011" s="2">
        <f>TITRES_STAT!D2014</f>
        <v>5.4997999999999996</v>
      </c>
      <c r="C2011" s="2">
        <f t="shared" si="245"/>
        <v>0.16449999999999942</v>
      </c>
      <c r="D2011" s="2">
        <f t="shared" si="246"/>
        <v>5.5193599999999998</v>
      </c>
      <c r="E2011" s="2">
        <f t="shared" si="248"/>
        <v>5.6033800000000005</v>
      </c>
      <c r="F2011" s="2">
        <f t="shared" si="249"/>
        <v>5.6427350000000001</v>
      </c>
      <c r="G2011" s="2">
        <f t="shared" si="243"/>
        <v>5.8017620000000001</v>
      </c>
      <c r="H2011" s="2">
        <f t="shared" si="247"/>
        <v>6.3778500000000005</v>
      </c>
      <c r="I2011" s="2">
        <f t="array" ref="I2011">SUMPRODUCT(B1995:B2014, (ROW(B1995:B2014)-ROW(B1995)+1)) / (20*21/2)</f>
        <v>5.5152433333333324</v>
      </c>
      <c r="J2011" s="2">
        <f t="shared" si="250"/>
        <v>5.6335921363832426</v>
      </c>
      <c r="K2011" s="2">
        <f t="shared" si="244"/>
        <v>5.8000895416963338</v>
      </c>
    </row>
    <row r="2012" spans="1:11" ht="13.5" x14ac:dyDescent="0.25">
      <c r="A2012" s="4">
        <f>TITRES_STAT!B2015</f>
        <v>44935</v>
      </c>
      <c r="B2012" s="2">
        <f>TITRES_STAT!D2015</f>
        <v>5.3353000000000002</v>
      </c>
      <c r="C2012" s="2">
        <f t="shared" si="245"/>
        <v>-0.16449999999999942</v>
      </c>
      <c r="D2012" s="2">
        <f t="shared" si="246"/>
        <v>5.4482200000000001</v>
      </c>
      <c r="E2012" s="2">
        <f t="shared" si="248"/>
        <v>5.5744799999999994</v>
      </c>
      <c r="F2012" s="2">
        <f t="shared" si="249"/>
        <v>5.6249500000000001</v>
      </c>
      <c r="G2012" s="2">
        <f t="shared" si="243"/>
        <v>5.7852220000000001</v>
      </c>
      <c r="H2012" s="2">
        <f t="shared" si="247"/>
        <v>6.3709135000000003</v>
      </c>
      <c r="I2012" s="2">
        <f t="array" ref="I2012">SUMPRODUCT(B1996:B2015, (ROW(B1996:B2015)-ROW(B1996)+1)) / (20*21/2)</f>
        <v>5.4708647619047612</v>
      </c>
      <c r="J2012" s="2">
        <f t="shared" si="250"/>
        <v>5.6051833614896003</v>
      </c>
      <c r="K2012" s="2">
        <f t="shared" si="244"/>
        <v>5.7818625008454969</v>
      </c>
    </row>
    <row r="2013" spans="1:11" ht="13.5" x14ac:dyDescent="0.25">
      <c r="A2013" s="4">
        <f>TITRES_STAT!B2016</f>
        <v>44936</v>
      </c>
      <c r="B2013" s="2">
        <f>TITRES_STAT!D2016</f>
        <v>5.3263999999999996</v>
      </c>
      <c r="C2013" s="2">
        <f t="shared" si="245"/>
        <v>-8.9000000000005741E-3</v>
      </c>
      <c r="D2013" s="2">
        <f t="shared" si="246"/>
        <v>5.40198</v>
      </c>
      <c r="E2013" s="2">
        <f t="shared" si="248"/>
        <v>5.5446899999999992</v>
      </c>
      <c r="F2013" s="2">
        <f t="shared" si="249"/>
        <v>5.6067200000000001</v>
      </c>
      <c r="G2013" s="2">
        <f t="shared" si="243"/>
        <v>5.7681500000000003</v>
      </c>
      <c r="H2013" s="2">
        <f t="shared" si="247"/>
        <v>6.3639324999999989</v>
      </c>
      <c r="I2013" s="2">
        <f t="array" ref="I2013">SUMPRODUCT(B1997:B2016, (ROW(B1997:B2016)-ROW(B1997)+1)) / (20*21/2)</f>
        <v>5.4294290476190481</v>
      </c>
      <c r="J2013" s="2">
        <f t="shared" si="250"/>
        <v>5.5786325651572577</v>
      </c>
      <c r="K2013" s="2">
        <f t="shared" si="244"/>
        <v>5.7640012263025362</v>
      </c>
    </row>
    <row r="2014" spans="1:11" ht="13.5" x14ac:dyDescent="0.25">
      <c r="A2014" s="4">
        <f>TITRES_STAT!B2017</f>
        <v>44937</v>
      </c>
      <c r="B2014" s="2">
        <f>TITRES_STAT!D2017</f>
        <v>5.2241</v>
      </c>
      <c r="C2014" s="2">
        <f t="shared" si="245"/>
        <v>-0.10229999999999961</v>
      </c>
      <c r="D2014" s="2">
        <f t="shared" si="246"/>
        <v>5.3441799999999997</v>
      </c>
      <c r="E2014" s="2">
        <f t="shared" si="248"/>
        <v>5.4935599999999996</v>
      </c>
      <c r="F2014" s="2">
        <f t="shared" si="249"/>
        <v>5.5833749999999993</v>
      </c>
      <c r="G2014" s="2">
        <f t="shared" si="243"/>
        <v>5.7490320000000006</v>
      </c>
      <c r="H2014" s="2">
        <f t="shared" si="247"/>
        <v>6.3564399999999974</v>
      </c>
      <c r="I2014" s="2">
        <f t="array" ref="I2014">SUMPRODUCT(B1998:B2017, (ROW(B1998:B2017)-ROW(B1998)+1)) / (20*21/2)</f>
        <v>5.4116885714285701</v>
      </c>
      <c r="J2014" s="2">
        <f t="shared" si="250"/>
        <v>5.5448675589518048</v>
      </c>
      <c r="K2014" s="2">
        <f t="shared" si="244"/>
        <v>5.7428286291926334</v>
      </c>
    </row>
    <row r="2015" spans="1:11" ht="13.5" x14ac:dyDescent="0.25">
      <c r="A2015" s="4">
        <f>TITRES_STAT!B2018</f>
        <v>44938</v>
      </c>
      <c r="B2015" s="2">
        <f>TITRES_STAT!D2018</f>
        <v>5.1173999999999999</v>
      </c>
      <c r="C2015" s="2">
        <f t="shared" si="245"/>
        <v>-0.10670000000000002</v>
      </c>
      <c r="D2015" s="2">
        <f t="shared" si="246"/>
        <v>5.3006000000000002</v>
      </c>
      <c r="E2015" s="2">
        <f t="shared" si="248"/>
        <v>5.4326499999999998</v>
      </c>
      <c r="F2015" s="2">
        <f t="shared" si="249"/>
        <v>5.5524749999999994</v>
      </c>
      <c r="G2015" s="2">
        <f t="shared" si="243"/>
        <v>5.728224</v>
      </c>
      <c r="H2015" s="2">
        <f t="shared" si="247"/>
        <v>6.3484139999999982</v>
      </c>
      <c r="I2015" s="2">
        <f t="array" ref="I2015">SUMPRODUCT(B1999:B2018, (ROW(B1999:B2018)-ROW(B1999)+1)) / (20*21/2)</f>
        <v>5.3715085714285706</v>
      </c>
      <c r="J2015" s="2">
        <f t="shared" si="250"/>
        <v>5.5041563628611572</v>
      </c>
      <c r="K2015" s="2">
        <f t="shared" si="244"/>
        <v>5.7183020162831184</v>
      </c>
    </row>
    <row r="2016" spans="1:11" ht="13.5" x14ac:dyDescent="0.25">
      <c r="A2016" s="4">
        <f>TITRES_STAT!B2019</f>
        <v>44939</v>
      </c>
      <c r="B2016" s="2">
        <f>TITRES_STAT!D2019</f>
        <v>5.1173999999999999</v>
      </c>
      <c r="C2016" s="2">
        <f t="shared" si="245"/>
        <v>0</v>
      </c>
      <c r="D2016" s="2">
        <f t="shared" si="246"/>
        <v>5.2241200000000001</v>
      </c>
      <c r="E2016" s="2">
        <f t="shared" si="248"/>
        <v>5.37174</v>
      </c>
      <c r="F2016" s="2">
        <f t="shared" si="249"/>
        <v>5.5215750000000003</v>
      </c>
      <c r="G2016" s="2">
        <f t="shared" si="243"/>
        <v>5.7069719999999995</v>
      </c>
      <c r="H2016" s="2">
        <f t="shared" si="247"/>
        <v>6.3401714999999994</v>
      </c>
      <c r="I2016" s="2">
        <f t="array" ref="I2016">SUMPRODUCT(B2000:B2019, (ROW(B2000:B2019)-ROW(B2000)+1)) / (20*21/2)</f>
        <v>5.335495714285714</v>
      </c>
      <c r="J2016" s="2">
        <f t="shared" si="250"/>
        <v>5.4673224235410469</v>
      </c>
      <c r="K2016" s="2">
        <f t="shared" si="244"/>
        <v>5.6947372313308389</v>
      </c>
    </row>
    <row r="2017" spans="1:11" ht="13.5" x14ac:dyDescent="0.25">
      <c r="A2017" s="4">
        <f>TITRES_STAT!B2020</f>
        <v>44942</v>
      </c>
      <c r="B2017" s="2">
        <f>TITRES_STAT!D2020</f>
        <v>5.3353000000000002</v>
      </c>
      <c r="C2017" s="2">
        <f t="shared" si="245"/>
        <v>0.2179000000000002</v>
      </c>
      <c r="D2017" s="2">
        <f t="shared" si="246"/>
        <v>5.2241200000000001</v>
      </c>
      <c r="E2017" s="2">
        <f t="shared" si="248"/>
        <v>5.3361700000000001</v>
      </c>
      <c r="F2017" s="2">
        <f t="shared" si="249"/>
        <v>5.5037900000000004</v>
      </c>
      <c r="G2017" s="2">
        <f t="shared" si="243"/>
        <v>5.6900779999999997</v>
      </c>
      <c r="H2017" s="2">
        <f t="shared" si="247"/>
        <v>6.3332349999999984</v>
      </c>
      <c r="I2017" s="2">
        <f t="array" ref="I2017">SUMPRODUCT(B2001:B2020, (ROW(B2001:B2020)-ROW(B2001)+1)) / (20*21/2)</f>
        <v>5.3069823809523813</v>
      </c>
      <c r="J2017" s="2">
        <f t="shared" si="250"/>
        <v>5.4547488593942806</v>
      </c>
      <c r="K2017" s="2">
        <f t="shared" si="244"/>
        <v>5.6806416536315902</v>
      </c>
    </row>
    <row r="2018" spans="1:11" ht="13.5" x14ac:dyDescent="0.25">
      <c r="A2018" s="4">
        <f>TITRES_STAT!B2021</f>
        <v>44943</v>
      </c>
      <c r="B2018" s="2">
        <f>TITRES_STAT!D2021</f>
        <v>5.0819000000000001</v>
      </c>
      <c r="C2018" s="2">
        <f t="shared" si="245"/>
        <v>-0.25340000000000007</v>
      </c>
      <c r="D2018" s="2">
        <f t="shared" si="246"/>
        <v>5.1752200000000004</v>
      </c>
      <c r="E2018" s="2">
        <f t="shared" si="248"/>
        <v>5.2886000000000006</v>
      </c>
      <c r="F2018" s="2">
        <f t="shared" si="249"/>
        <v>5.4733350000000005</v>
      </c>
      <c r="G2018" s="2">
        <f t="shared" si="243"/>
        <v>5.6681160000000004</v>
      </c>
      <c r="H2018" s="2">
        <f t="shared" si="247"/>
        <v>6.3250314999999979</v>
      </c>
      <c r="I2018" s="2">
        <f t="array" ref="I2018">SUMPRODUCT(B2002:B2021, (ROW(B2002:B2021)-ROW(B2002)+1)) / (20*21/2)</f>
        <v>5.2787161904761906</v>
      </c>
      <c r="J2018" s="2">
        <f t="shared" si="250"/>
        <v>5.4192394442138729</v>
      </c>
      <c r="K2018" s="2">
        <f t="shared" si="244"/>
        <v>5.6571615887832927</v>
      </c>
    </row>
    <row r="2019" spans="1:11" ht="13.5" x14ac:dyDescent="0.25">
      <c r="A2019" s="4">
        <f>TITRES_STAT!B2022</f>
        <v>44944</v>
      </c>
      <c r="B2019" s="2">
        <f>TITRES_STAT!D2022</f>
        <v>5.0952000000000002</v>
      </c>
      <c r="C2019" s="2">
        <f t="shared" si="245"/>
        <v>1.330000000000009E-2</v>
      </c>
      <c r="D2019" s="2">
        <f t="shared" si="246"/>
        <v>5.1494400000000002</v>
      </c>
      <c r="E2019" s="2">
        <f t="shared" si="248"/>
        <v>5.2468099999999991</v>
      </c>
      <c r="F2019" s="2">
        <f t="shared" si="249"/>
        <v>5.4479899999999999</v>
      </c>
      <c r="G2019" s="2">
        <f t="shared" si="243"/>
        <v>5.6464199999999991</v>
      </c>
      <c r="H2019" s="2">
        <f t="shared" si="247"/>
        <v>6.3168944999999974</v>
      </c>
      <c r="I2019" s="2">
        <f t="array" ref="I2019">SUMPRODUCT(B2003:B2022, (ROW(B2003:B2022)-ROW(B2003)+1)) / (20*21/2)</f>
        <v>5.26267</v>
      </c>
      <c r="J2019" s="2">
        <f t="shared" si="250"/>
        <v>5.3883785447649331</v>
      </c>
      <c r="K2019" s="2">
        <f t="shared" si="244"/>
        <v>5.6351238794192415</v>
      </c>
    </row>
    <row r="2020" spans="1:11" ht="13.5" x14ac:dyDescent="0.25">
      <c r="A2020" s="4">
        <f>TITRES_STAT!B2023</f>
        <v>44945</v>
      </c>
      <c r="B2020" s="2">
        <f>TITRES_STAT!D2023</f>
        <v>5.1486000000000001</v>
      </c>
      <c r="C2020" s="2">
        <f t="shared" si="245"/>
        <v>5.3399999999999892E-2</v>
      </c>
      <c r="D2020" s="2">
        <f t="shared" si="246"/>
        <v>5.1556800000000012</v>
      </c>
      <c r="E2020" s="2">
        <f t="shared" si="248"/>
        <v>5.2281399999999998</v>
      </c>
      <c r="F2020" s="2">
        <f t="shared" si="249"/>
        <v>5.4230950000000018</v>
      </c>
      <c r="G2020" s="2">
        <f t="shared" si="243"/>
        <v>5.6266800000000003</v>
      </c>
      <c r="H2020" s="2">
        <f t="shared" si="247"/>
        <v>6.3090464999999973</v>
      </c>
      <c r="I2020" s="2">
        <f t="array" ref="I2020">SUMPRODUCT(B2004:B2023, (ROW(B2004:B2023)-ROW(B2004)+1)) / (20*21/2)</f>
        <v>5.2485080952380949</v>
      </c>
      <c r="J2020" s="2">
        <f t="shared" si="250"/>
        <v>5.3655424928825584</v>
      </c>
      <c r="K2020" s="2">
        <f t="shared" si="244"/>
        <v>5.6160445115988793</v>
      </c>
    </row>
    <row r="2021" spans="1:11" ht="13.5" x14ac:dyDescent="0.25">
      <c r="A2021" s="4">
        <f>TITRES_STAT!B2024</f>
        <v>44946</v>
      </c>
      <c r="B2021" s="2">
        <f>TITRES_STAT!D2024</f>
        <v>5.1262999999999996</v>
      </c>
      <c r="C2021" s="2">
        <f t="shared" si="245"/>
        <v>-2.2300000000000431E-2</v>
      </c>
      <c r="D2021" s="2">
        <f t="shared" si="246"/>
        <v>5.1574600000000004</v>
      </c>
      <c r="E2021" s="2">
        <f t="shared" si="248"/>
        <v>5.1907899999999998</v>
      </c>
      <c r="F2021" s="2">
        <f t="shared" si="249"/>
        <v>5.3970850000000015</v>
      </c>
      <c r="G2021" s="2">
        <f t="shared" si="243"/>
        <v>5.6064940000000005</v>
      </c>
      <c r="H2021" s="2">
        <f t="shared" si="247"/>
        <v>6.3010649999999968</v>
      </c>
      <c r="I2021" s="2">
        <f t="array" ref="I2021">SUMPRODUCT(B2005:B2024, (ROW(B2005:B2024)-ROW(B2005)+1)) / (20*21/2)</f>
        <v>5.2222590476190467</v>
      </c>
      <c r="J2021" s="2">
        <f t="shared" si="250"/>
        <v>5.3427574935604101</v>
      </c>
      <c r="K2021" s="2">
        <f t="shared" si="244"/>
        <v>5.5968388444773547</v>
      </c>
    </row>
    <row r="2022" spans="1:11" ht="13.5" x14ac:dyDescent="0.25">
      <c r="A2022" s="4">
        <f>TITRES_STAT!B2025</f>
        <v>44949</v>
      </c>
      <c r="B2022" s="2">
        <f>TITRES_STAT!D2025</f>
        <v>5.2286000000000001</v>
      </c>
      <c r="C2022" s="2">
        <f t="shared" si="245"/>
        <v>0.1023000000000005</v>
      </c>
      <c r="D2022" s="2">
        <f t="shared" si="246"/>
        <v>5.13612</v>
      </c>
      <c r="E2022" s="2">
        <f t="shared" si="248"/>
        <v>5.1801200000000005</v>
      </c>
      <c r="F2022" s="2">
        <f t="shared" si="249"/>
        <v>5.3773000000000009</v>
      </c>
      <c r="G2022" s="2">
        <f t="shared" si="243"/>
        <v>5.5910220000000006</v>
      </c>
      <c r="H2022" s="2">
        <f t="shared" si="247"/>
        <v>6.2935949999999972</v>
      </c>
      <c r="I2022" s="2">
        <f t="array" ref="I2022">SUMPRODUCT(B2006:B2025, (ROW(B2006:B2025)-ROW(B2006)+1)) / (20*21/2)</f>
        <v>5.2063123809523804</v>
      </c>
      <c r="J2022" s="2">
        <f t="shared" si="250"/>
        <v>5.3318853513165614</v>
      </c>
      <c r="K2022" s="2">
        <f t="shared" si="244"/>
        <v>5.5823981054782426</v>
      </c>
    </row>
    <row r="2023" spans="1:11" ht="13.5" x14ac:dyDescent="0.25">
      <c r="A2023" s="4">
        <f>TITRES_STAT!B2026</f>
        <v>44950</v>
      </c>
      <c r="B2023" s="2">
        <f>TITRES_STAT!D2026</f>
        <v>5.2286000000000001</v>
      </c>
      <c r="C2023" s="2">
        <f t="shared" si="245"/>
        <v>0</v>
      </c>
      <c r="D2023" s="2">
        <f t="shared" si="246"/>
        <v>5.1654600000000004</v>
      </c>
      <c r="E2023" s="2">
        <f t="shared" si="248"/>
        <v>5.1703400000000004</v>
      </c>
      <c r="F2023" s="2">
        <f t="shared" si="249"/>
        <v>5.3575150000000011</v>
      </c>
      <c r="G2023" s="2">
        <f t="shared" si="243"/>
        <v>5.5755500000000007</v>
      </c>
      <c r="H2023" s="2">
        <f t="shared" si="247"/>
        <v>6.2862334999999963</v>
      </c>
      <c r="I2023" s="2">
        <f t="array" ref="I2023">SUMPRODUCT(B2007:B2026, (ROW(B2007:B2026)-ROW(B2007)+1)) / (20*21/2)</f>
        <v>5.1888471428571421</v>
      </c>
      <c r="J2023" s="2">
        <f t="shared" si="250"/>
        <v>5.3220486511911744</v>
      </c>
      <c r="K2023" s="2">
        <f t="shared" si="244"/>
        <v>5.5685236699692915</v>
      </c>
    </row>
    <row r="2024" spans="1:11" ht="13.5" x14ac:dyDescent="0.25">
      <c r="A2024" s="4">
        <f>TITRES_STAT!B2027</f>
        <v>44951</v>
      </c>
      <c r="B2024" s="2">
        <f>TITRES_STAT!D2027</f>
        <v>5.0819000000000001</v>
      </c>
      <c r="C2024" s="2">
        <f t="shared" si="245"/>
        <v>-0.14670000000000005</v>
      </c>
      <c r="D2024" s="2">
        <f t="shared" si="246"/>
        <v>5.1627999999999998</v>
      </c>
      <c r="E2024" s="2">
        <f t="shared" si="248"/>
        <v>5.1561199999999996</v>
      </c>
      <c r="F2024" s="2">
        <f t="shared" si="249"/>
        <v>5.3248400000000009</v>
      </c>
      <c r="G2024" s="2">
        <f t="shared" si="243"/>
        <v>5.5615900000000007</v>
      </c>
      <c r="H2024" s="2">
        <f t="shared" si="247"/>
        <v>6.2780299999999958</v>
      </c>
      <c r="I2024" s="2">
        <f t="array" ref="I2024">SUMPRODUCT(B2008:B2027, (ROW(B2008:B2027)-ROW(B2008)+1)) / (20*21/2)</f>
        <v>5.1912366666666667</v>
      </c>
      <c r="J2024" s="2">
        <f t="shared" si="250"/>
        <v>5.2991773510777289</v>
      </c>
      <c r="K2024" s="2">
        <f t="shared" si="244"/>
        <v>5.5494403887940251</v>
      </c>
    </row>
    <row r="2025" spans="1:11" ht="13.5" x14ac:dyDescent="0.25">
      <c r="A2025" s="4">
        <f>TITRES_STAT!B2028</f>
        <v>44952</v>
      </c>
      <c r="B2025" s="2">
        <f>TITRES_STAT!D2028</f>
        <v>5.1574</v>
      </c>
      <c r="C2025" s="2">
        <f t="shared" si="245"/>
        <v>7.5499999999999901E-2</v>
      </c>
      <c r="D2025" s="2">
        <f t="shared" si="246"/>
        <v>5.1645599999999998</v>
      </c>
      <c r="E2025" s="2">
        <f t="shared" si="248"/>
        <v>5.1601200000000009</v>
      </c>
      <c r="F2025" s="2">
        <f t="shared" si="249"/>
        <v>5.2963850000000008</v>
      </c>
      <c r="G2025" s="2">
        <f t="shared" si="243"/>
        <v>5.5500300000000005</v>
      </c>
      <c r="H2025" s="2">
        <f t="shared" si="247"/>
        <v>6.2702039999999961</v>
      </c>
      <c r="I2025" s="2">
        <f t="array" ref="I2025">SUMPRODUCT(B2009:B2028, (ROW(B2009:B2028)-ROW(B2009)+1)) / (20*21/2)</f>
        <v>5.1976557142857152</v>
      </c>
      <c r="J2025" s="2">
        <f t="shared" si="250"/>
        <v>5.2856747462131839</v>
      </c>
      <c r="K2025" s="2">
        <f t="shared" si="244"/>
        <v>5.5340662559001421</v>
      </c>
    </row>
    <row r="2026" spans="1:11" ht="13.5" x14ac:dyDescent="0.25">
      <c r="A2026" s="4">
        <f>TITRES_STAT!B2029</f>
        <v>44953</v>
      </c>
      <c r="B2026" s="2">
        <f>TITRES_STAT!D2029</f>
        <v>5.1130000000000004</v>
      </c>
      <c r="C2026" s="2">
        <f t="shared" si="245"/>
        <v>-4.4399999999999551E-2</v>
      </c>
      <c r="D2026" s="2">
        <f t="shared" si="246"/>
        <v>5.1619000000000002</v>
      </c>
      <c r="E2026" s="2">
        <f t="shared" si="248"/>
        <v>5.1596799999999998</v>
      </c>
      <c r="F2026" s="2">
        <f t="shared" si="249"/>
        <v>5.2657100000000003</v>
      </c>
      <c r="G2026" s="2">
        <f t="shared" si="243"/>
        <v>5.5391820000000003</v>
      </c>
      <c r="H2026" s="2">
        <f t="shared" si="247"/>
        <v>6.2621779999999951</v>
      </c>
      <c r="I2026" s="2">
        <f t="array" ref="I2026">SUMPRODUCT(B2010:B2029, (ROW(B2010:B2029)-ROW(B2010)+1)) / (20*21/2)</f>
        <v>5.2052390476190471</v>
      </c>
      <c r="J2026" s="2">
        <f t="shared" si="250"/>
        <v>5.2692295322881195</v>
      </c>
      <c r="K2026" s="2">
        <f t="shared" si="244"/>
        <v>5.5175538537079802</v>
      </c>
    </row>
    <row r="2027" spans="1:11" ht="13.5" x14ac:dyDescent="0.25">
      <c r="A2027" s="4">
        <f>TITRES_STAT!B2030</f>
        <v>44956</v>
      </c>
      <c r="B2027" s="2">
        <f>TITRES_STAT!D2030</f>
        <v>5.2907999999999999</v>
      </c>
      <c r="C2027" s="2">
        <f t="shared" si="245"/>
        <v>0.17779999999999951</v>
      </c>
      <c r="D2027" s="2">
        <f t="shared" si="246"/>
        <v>5.1743399999999999</v>
      </c>
      <c r="E2027" s="2">
        <f t="shared" si="248"/>
        <v>5.1552299999999995</v>
      </c>
      <c r="F2027" s="2">
        <f t="shared" si="249"/>
        <v>5.2457000000000003</v>
      </c>
      <c r="G2027" s="2">
        <f t="shared" si="243"/>
        <v>5.5318899999999989</v>
      </c>
      <c r="H2027" s="2">
        <f t="shared" si="247"/>
        <v>6.2550409999999967</v>
      </c>
      <c r="I2027" s="2">
        <f t="array" ref="I2027">SUMPRODUCT(B2011:B2030, (ROW(B2011:B2030)-ROW(B2011)+1)) / (20*21/2)</f>
        <v>5.207422380952381</v>
      </c>
      <c r="J2027" s="2">
        <f t="shared" si="250"/>
        <v>5.2712838625463938</v>
      </c>
      <c r="K2027" s="2">
        <f t="shared" si="244"/>
        <v>5.5086615457194323</v>
      </c>
    </row>
    <row r="2028" spans="1:11" ht="13.5" x14ac:dyDescent="0.25">
      <c r="A2028" s="4">
        <f>TITRES_STAT!B2031</f>
        <v>44957</v>
      </c>
      <c r="B2028" s="2">
        <f>TITRES_STAT!D2031</f>
        <v>5.3131000000000004</v>
      </c>
      <c r="C2028" s="2">
        <f t="shared" si="245"/>
        <v>2.2300000000000431E-2</v>
      </c>
      <c r="D2028" s="2">
        <f t="shared" si="246"/>
        <v>5.1912400000000005</v>
      </c>
      <c r="E2028" s="2">
        <f t="shared" si="248"/>
        <v>5.17835</v>
      </c>
      <c r="F2028" s="2">
        <f t="shared" si="249"/>
        <v>5.2334750000000003</v>
      </c>
      <c r="G2028" s="2">
        <f t="shared" si="243"/>
        <v>5.5225539999999986</v>
      </c>
      <c r="H2028" s="2">
        <f t="shared" si="247"/>
        <v>6.2478849999999966</v>
      </c>
      <c r="I2028" s="2">
        <f t="array" ref="I2028">SUMPRODUCT(B2012:B2031, (ROW(B2012:B2031)-ROW(B2012)+1)) / (20*21/2)</f>
        <v>5.2057909523809531</v>
      </c>
      <c r="J2028" s="2">
        <f t="shared" si="250"/>
        <v>5.275266351827689</v>
      </c>
      <c r="K2028" s="2">
        <f t="shared" si="244"/>
        <v>5.5009924654951412</v>
      </c>
    </row>
    <row r="2029" spans="1:11" ht="13.5" x14ac:dyDescent="0.25">
      <c r="A2029" s="4">
        <f>TITRES_STAT!B2032</f>
        <v>44958</v>
      </c>
      <c r="B2029" s="2">
        <f>TITRES_STAT!D2032</f>
        <v>5.3131000000000004</v>
      </c>
      <c r="C2029" s="2">
        <f t="shared" si="245"/>
        <v>0</v>
      </c>
      <c r="D2029" s="2">
        <f t="shared" si="246"/>
        <v>5.2374799999999997</v>
      </c>
      <c r="E2029" s="2">
        <f t="shared" si="248"/>
        <v>5.2001399999999993</v>
      </c>
      <c r="F2029" s="2">
        <f t="shared" si="249"/>
        <v>5.2234750000000005</v>
      </c>
      <c r="G2029" s="2">
        <f t="shared" si="243"/>
        <v>5.5132179999999993</v>
      </c>
      <c r="H2029" s="2">
        <f t="shared" si="247"/>
        <v>6.2408809999999972</v>
      </c>
      <c r="I2029" s="2">
        <f t="array" ref="I2029">SUMPRODUCT(B2013:B2032, (ROW(B2013:B2032)-ROW(B2013)+1)) / (20*21/2)</f>
        <v>5.2182828571428566</v>
      </c>
      <c r="J2029" s="2">
        <f t="shared" si="250"/>
        <v>5.2788695564155281</v>
      </c>
      <c r="K2029" s="2">
        <f t="shared" si="244"/>
        <v>5.4936241335149392</v>
      </c>
    </row>
    <row r="2030" spans="1:11" ht="13.5" x14ac:dyDescent="0.25">
      <c r="A2030" s="4">
        <f>TITRES_STAT!B2033</f>
        <v>44959</v>
      </c>
      <c r="B2030" s="2">
        <f>TITRES_STAT!D2033</f>
        <v>5.2464000000000004</v>
      </c>
      <c r="C2030" s="2">
        <f t="shared" si="245"/>
        <v>-6.6699999999999982E-2</v>
      </c>
      <c r="D2030" s="2">
        <f t="shared" si="246"/>
        <v>5.2552800000000008</v>
      </c>
      <c r="E2030" s="2">
        <f t="shared" si="248"/>
        <v>5.2099199999999994</v>
      </c>
      <c r="F2030" s="2">
        <f t="shared" si="249"/>
        <v>5.2190300000000009</v>
      </c>
      <c r="G2030" s="2">
        <f t="shared" si="243"/>
        <v>5.5025479999999991</v>
      </c>
      <c r="H2030" s="2">
        <f t="shared" si="247"/>
        <v>6.2334999999999976</v>
      </c>
      <c r="I2030" s="2">
        <f t="array" ref="I2030">SUMPRODUCT(B2014:B2033, (ROW(B2014:B2033)-ROW(B2014)+1)) / (20*21/2)</f>
        <v>5.2303461904761903</v>
      </c>
      <c r="J2030" s="2">
        <f t="shared" si="250"/>
        <v>5.2757772177092876</v>
      </c>
      <c r="K2030" s="2">
        <f t="shared" si="244"/>
        <v>5.48392906945553</v>
      </c>
    </row>
    <row r="2031" spans="1:11" ht="13.5" x14ac:dyDescent="0.25">
      <c r="A2031" s="4">
        <f>TITRES_STAT!B2034</f>
        <v>44960</v>
      </c>
      <c r="B2031" s="2">
        <f>TITRES_STAT!D2034</f>
        <v>5.2019000000000002</v>
      </c>
      <c r="C2031" s="2">
        <f t="shared" si="245"/>
        <v>-4.4500000000000206E-2</v>
      </c>
      <c r="D2031" s="2">
        <f t="shared" si="246"/>
        <v>5.2730599999999992</v>
      </c>
      <c r="E2031" s="2">
        <f t="shared" si="248"/>
        <v>5.2174800000000001</v>
      </c>
      <c r="F2031" s="2">
        <f t="shared" si="249"/>
        <v>5.204135</v>
      </c>
      <c r="G2031" s="2">
        <f t="shared" si="243"/>
        <v>5.491077999999999</v>
      </c>
      <c r="H2031" s="2">
        <f t="shared" si="247"/>
        <v>6.2258964999999975</v>
      </c>
      <c r="I2031" s="2">
        <f t="array" ref="I2031">SUMPRODUCT(B2015:B2034, (ROW(B2015:B2034)-ROW(B2015)+1)) / (20*21/2)</f>
        <v>5.249169523809524</v>
      </c>
      <c r="J2031" s="2">
        <f t="shared" si="250"/>
        <v>5.2687412922131651</v>
      </c>
      <c r="K2031" s="2">
        <f t="shared" si="244"/>
        <v>5.4728691059474706</v>
      </c>
    </row>
    <row r="2032" spans="1:11" ht="13.5" x14ac:dyDescent="0.25">
      <c r="A2032" s="4">
        <f>TITRES_STAT!B2035</f>
        <v>44963</v>
      </c>
      <c r="B2032" s="2">
        <f>TITRES_STAT!D2035</f>
        <v>5.3353000000000002</v>
      </c>
      <c r="C2032" s="2">
        <f t="shared" si="245"/>
        <v>0.13339999999999996</v>
      </c>
      <c r="D2032" s="2">
        <f t="shared" si="246"/>
        <v>5.2819599999999998</v>
      </c>
      <c r="E2032" s="2">
        <f t="shared" si="248"/>
        <v>5.2281500000000012</v>
      </c>
      <c r="F2032" s="2">
        <f t="shared" si="249"/>
        <v>5.204135</v>
      </c>
      <c r="G2032" s="2">
        <f t="shared" si="243"/>
        <v>5.4839639999999985</v>
      </c>
      <c r="H2032" s="2">
        <f t="shared" si="247"/>
        <v>6.2189599999999974</v>
      </c>
      <c r="I2032" s="2">
        <f t="array" ref="I2032">SUMPRODUCT(B2016:B2035, (ROW(B2016:B2035)-ROW(B2016)+1)) / (20*21/2)</f>
        <v>5.2692600000000009</v>
      </c>
      <c r="J2032" s="2">
        <f t="shared" si="250"/>
        <v>5.2750802167642918</v>
      </c>
      <c r="K2032" s="2">
        <f t="shared" si="244"/>
        <v>5.4674742390475695</v>
      </c>
    </row>
    <row r="2033" spans="1:11" ht="13.5" x14ac:dyDescent="0.25">
      <c r="A2033" s="4">
        <f>TITRES_STAT!B2036</f>
        <v>44964</v>
      </c>
      <c r="B2033" s="2">
        <f>TITRES_STAT!D2036</f>
        <v>5.3308</v>
      </c>
      <c r="C2033" s="2">
        <f t="shared" si="245"/>
        <v>-4.5000000000001705E-3</v>
      </c>
      <c r="D2033" s="2">
        <f t="shared" si="246"/>
        <v>5.2854999999999999</v>
      </c>
      <c r="E2033" s="2">
        <f t="shared" si="248"/>
        <v>5.2383700000000006</v>
      </c>
      <c r="F2033" s="2">
        <f t="shared" si="249"/>
        <v>5.2043550000000005</v>
      </c>
      <c r="G2033" s="2">
        <f t="shared" si="243"/>
        <v>5.4750719999999999</v>
      </c>
      <c r="H2033" s="2">
        <f t="shared" si="247"/>
        <v>6.2120009999999981</v>
      </c>
      <c r="I2033" s="2">
        <f t="array" ref="I2033">SUMPRODUCT(B2017:B2036, (ROW(B2017:B2036)-ROW(B2017)+1)) / (20*21/2)</f>
        <v>5.2870419047619048</v>
      </c>
      <c r="J2033" s="2">
        <f t="shared" si="250"/>
        <v>5.2803868627867399</v>
      </c>
      <c r="K2033" s="2">
        <f t="shared" si="244"/>
        <v>5.4621144649672733</v>
      </c>
    </row>
    <row r="2034" spans="1:11" ht="13.5" x14ac:dyDescent="0.25">
      <c r="A2034" s="4">
        <f>TITRES_STAT!B2037</f>
        <v>44965</v>
      </c>
      <c r="B2034" s="2">
        <f>TITRES_STAT!D2037</f>
        <v>5.4020000000000001</v>
      </c>
      <c r="C2034" s="2">
        <f t="shared" si="245"/>
        <v>7.1200000000000152E-2</v>
      </c>
      <c r="D2034" s="2">
        <f t="shared" si="246"/>
        <v>5.30328</v>
      </c>
      <c r="E2034" s="2">
        <f t="shared" si="248"/>
        <v>5.2703800000000003</v>
      </c>
      <c r="F2034" s="2">
        <f t="shared" si="249"/>
        <v>5.2132500000000004</v>
      </c>
      <c r="G2034" s="2">
        <f t="shared" ref="G2034:G2097" si="251">AVERAGE(B1985:B2034)</f>
        <v>5.4657359999999997</v>
      </c>
      <c r="H2034" s="2">
        <f t="shared" si="247"/>
        <v>6.205397999999998</v>
      </c>
      <c r="I2034" s="2">
        <f t="array" ref="I2034">SUMPRODUCT(B2018:B2037, (ROW(B2018:B2037)-ROW(B2018)+1)) / (20*21/2)</f>
        <v>5.3034052380952383</v>
      </c>
      <c r="J2034" s="2">
        <f t="shared" si="250"/>
        <v>5.2919690663308598</v>
      </c>
      <c r="K2034" s="2">
        <f t="shared" si="244"/>
        <v>5.4597570349685567</v>
      </c>
    </row>
    <row r="2035" spans="1:11" ht="13.5" x14ac:dyDescent="0.25">
      <c r="A2035" s="4">
        <f>TITRES_STAT!B2038</f>
        <v>44966</v>
      </c>
      <c r="B2035" s="2">
        <f>TITRES_STAT!D2038</f>
        <v>5.4241999999999999</v>
      </c>
      <c r="C2035" s="2">
        <f t="shared" si="245"/>
        <v>2.2199999999999775E-2</v>
      </c>
      <c r="D2035" s="2">
        <f t="shared" si="246"/>
        <v>5.3388399999999994</v>
      </c>
      <c r="E2035" s="2">
        <f t="shared" si="248"/>
        <v>5.2970600000000001</v>
      </c>
      <c r="F2035" s="2">
        <f t="shared" si="249"/>
        <v>5.2285899999999996</v>
      </c>
      <c r="G2035" s="2">
        <f t="shared" si="251"/>
        <v>5.4603999999999981</v>
      </c>
      <c r="H2035" s="2">
        <f t="shared" si="247"/>
        <v>6.1989059999999974</v>
      </c>
      <c r="I2035" s="2">
        <f t="array" ref="I2035">SUMPRODUCT(B2019:B2038, (ROW(B2019:B2038)-ROW(B2019)+1)) / (20*21/2)</f>
        <v>5.3193876190476193</v>
      </c>
      <c r="J2035" s="2">
        <f t="shared" si="250"/>
        <v>5.3045624885850637</v>
      </c>
      <c r="K2035" s="2">
        <f t="shared" ref="K2035:K2098" si="252">$K$4*B2035+(1-$K$4)*K2034</f>
        <v>5.4583626414403783</v>
      </c>
    </row>
    <row r="2036" spans="1:11" ht="13.5" x14ac:dyDescent="0.25">
      <c r="A2036" s="4">
        <f>TITRES_STAT!B2039</f>
        <v>44967</v>
      </c>
      <c r="B2036" s="2">
        <f>TITRES_STAT!D2039</f>
        <v>5.4153000000000002</v>
      </c>
      <c r="C2036" s="2">
        <f t="shared" si="245"/>
        <v>-8.8999999999996859E-3</v>
      </c>
      <c r="D2036" s="2">
        <f t="shared" si="246"/>
        <v>5.3815200000000001</v>
      </c>
      <c r="E2036" s="2">
        <f t="shared" si="248"/>
        <v>5.3272899999999996</v>
      </c>
      <c r="F2036" s="2">
        <f t="shared" si="249"/>
        <v>5.2434849999999997</v>
      </c>
      <c r="G2036" s="2">
        <f t="shared" si="251"/>
        <v>5.4506179999999969</v>
      </c>
      <c r="H2036" s="2">
        <f t="shared" si="247"/>
        <v>6.1923694999999972</v>
      </c>
      <c r="I2036" s="2">
        <f t="array" ref="I2036">SUMPRODUCT(B2020:B2039, (ROW(B2020:B2039)-ROW(B2020)+1)) / (20*21/2)</f>
        <v>5.3333633333333337</v>
      </c>
      <c r="J2036" s="2">
        <f t="shared" si="250"/>
        <v>5.3151089182436291</v>
      </c>
      <c r="K2036" s="2">
        <f t="shared" si="252"/>
        <v>5.4566739104035005</v>
      </c>
    </row>
    <row r="2037" spans="1:11" ht="13.5" x14ac:dyDescent="0.25">
      <c r="A2037" s="4">
        <f>TITRES_STAT!B2040</f>
        <v>44970</v>
      </c>
      <c r="B2037" s="2">
        <f>TITRES_STAT!D2040</f>
        <v>5.4153000000000002</v>
      </c>
      <c r="C2037" s="2">
        <f t="shared" si="245"/>
        <v>0</v>
      </c>
      <c r="D2037" s="2">
        <f t="shared" si="246"/>
        <v>5.3975200000000001</v>
      </c>
      <c r="E2037" s="2">
        <f t="shared" si="248"/>
        <v>5.3397400000000008</v>
      </c>
      <c r="F2037" s="2">
        <f t="shared" si="249"/>
        <v>5.2474849999999993</v>
      </c>
      <c r="G2037" s="2">
        <f t="shared" si="251"/>
        <v>5.4434159999999974</v>
      </c>
      <c r="H2037" s="2">
        <f t="shared" si="247"/>
        <v>6.1860499999999972</v>
      </c>
      <c r="I2037" s="2">
        <f t="array" ref="I2037">SUMPRODUCT(B2021:B2040, (ROW(B2021:B2040)-ROW(B2021)+1)) / (20*21/2)</f>
        <v>5.3458357142857151</v>
      </c>
      <c r="J2037" s="2">
        <f t="shared" si="250"/>
        <v>5.3246509260299506</v>
      </c>
      <c r="K2037" s="2">
        <f t="shared" si="252"/>
        <v>5.455051404113167</v>
      </c>
    </row>
    <row r="2038" spans="1:11" ht="13.5" x14ac:dyDescent="0.25">
      <c r="A2038" s="4">
        <f>TITRES_STAT!B2041</f>
        <v>44971</v>
      </c>
      <c r="B2038" s="2">
        <f>TITRES_STAT!D2041</f>
        <v>5.4153000000000002</v>
      </c>
      <c r="C2038" s="2">
        <f t="shared" si="245"/>
        <v>0</v>
      </c>
      <c r="D2038" s="2">
        <f t="shared" si="246"/>
        <v>5.4144200000000016</v>
      </c>
      <c r="E2038" s="2">
        <f t="shared" si="248"/>
        <v>5.3499600000000012</v>
      </c>
      <c r="F2038" s="2">
        <f t="shared" si="249"/>
        <v>5.2641550000000006</v>
      </c>
      <c r="G2038" s="2">
        <f t="shared" si="251"/>
        <v>5.4362139999999979</v>
      </c>
      <c r="H2038" s="2">
        <f t="shared" si="247"/>
        <v>6.1797304999999962</v>
      </c>
      <c r="I2038" s="2">
        <f t="array" ref="I2038">SUMPRODUCT(B2022:B2041, (ROW(B2022:B2041)-ROW(B2022)+1)) / (20*21/2)</f>
        <v>5.3460495238095245</v>
      </c>
      <c r="J2038" s="2">
        <f t="shared" si="250"/>
        <v>5.3332841711699555</v>
      </c>
      <c r="K2038" s="2">
        <f t="shared" si="252"/>
        <v>5.4534925255204936</v>
      </c>
    </row>
    <row r="2039" spans="1:11" ht="13.5" x14ac:dyDescent="0.25">
      <c r="A2039" s="4">
        <f>TITRES_STAT!B2042</f>
        <v>44972</v>
      </c>
      <c r="B2039" s="2">
        <f>TITRES_STAT!D2042</f>
        <v>5.4108999999999998</v>
      </c>
      <c r="C2039" s="2">
        <f t="shared" si="245"/>
        <v>-4.4000000000004036E-3</v>
      </c>
      <c r="D2039" s="2">
        <f t="shared" si="246"/>
        <v>5.4162000000000008</v>
      </c>
      <c r="E2039" s="2">
        <f t="shared" si="248"/>
        <v>5.3597400000000004</v>
      </c>
      <c r="F2039" s="2">
        <f t="shared" si="249"/>
        <v>5.2799399999999999</v>
      </c>
      <c r="G2039" s="2">
        <f t="shared" si="251"/>
        <v>5.4311459999999991</v>
      </c>
      <c r="H2039" s="2">
        <f t="shared" si="247"/>
        <v>6.1734104999999966</v>
      </c>
      <c r="I2039" s="2">
        <f t="array" ref="I2039">SUMPRODUCT(B2023:B2042, (ROW(B2023:B2042)-ROW(B2023)+1)) / (20*21/2)</f>
        <v>5.3556204761904773</v>
      </c>
      <c r="J2039" s="2">
        <f t="shared" si="250"/>
        <v>5.3406761548680546</v>
      </c>
      <c r="K2039" s="2">
        <f t="shared" si="252"/>
        <v>5.4518222304020432</v>
      </c>
    </row>
    <row r="2040" spans="1:11" ht="13.5" x14ac:dyDescent="0.25">
      <c r="A2040" s="4">
        <f>TITRES_STAT!B2043</f>
        <v>44973</v>
      </c>
      <c r="B2040" s="2">
        <f>TITRES_STAT!D2043</f>
        <v>5.4108999999999998</v>
      </c>
      <c r="C2040" s="2">
        <f t="shared" si="245"/>
        <v>0</v>
      </c>
      <c r="D2040" s="2">
        <f t="shared" si="246"/>
        <v>5.4135399999999994</v>
      </c>
      <c r="E2040" s="2">
        <f t="shared" si="248"/>
        <v>5.3761899999999994</v>
      </c>
      <c r="F2040" s="2">
        <f t="shared" si="249"/>
        <v>5.2930549999999998</v>
      </c>
      <c r="G2040" s="2">
        <f t="shared" si="251"/>
        <v>5.4246559999999988</v>
      </c>
      <c r="H2040" s="2">
        <f t="shared" si="247"/>
        <v>6.1668519999999951</v>
      </c>
      <c r="I2040" s="2">
        <f t="array" ref="I2040">SUMPRODUCT(B2024:B2043, (ROW(B2024:B2043)-ROW(B2024)+1)) / (20*21/2)</f>
        <v>5.3643657142857144</v>
      </c>
      <c r="J2040" s="2">
        <f t="shared" si="250"/>
        <v>5.3473641401187155</v>
      </c>
      <c r="K2040" s="2">
        <f t="shared" si="252"/>
        <v>5.4502174370529435</v>
      </c>
    </row>
    <row r="2041" spans="1:11" ht="13.5" x14ac:dyDescent="0.25">
      <c r="A2041" s="4">
        <f>TITRES_STAT!B2044</f>
        <v>44974</v>
      </c>
      <c r="B2041" s="2">
        <f>TITRES_STAT!D2044</f>
        <v>5.2953000000000001</v>
      </c>
      <c r="C2041" s="2">
        <f t="shared" si="245"/>
        <v>-0.1155999999999997</v>
      </c>
      <c r="D2041" s="2">
        <f t="shared" si="246"/>
        <v>5.3895400000000002</v>
      </c>
      <c r="E2041" s="2">
        <f t="shared" si="248"/>
        <v>5.3855300000000002</v>
      </c>
      <c r="F2041" s="2">
        <f t="shared" si="249"/>
        <v>5.3015050000000006</v>
      </c>
      <c r="G2041" s="2">
        <f t="shared" si="251"/>
        <v>5.4158539999999995</v>
      </c>
      <c r="H2041" s="2">
        <f t="shared" si="247"/>
        <v>6.1603879999999958</v>
      </c>
      <c r="I2041" s="2">
        <f t="array" ref="I2041">SUMPRODUCT(B2025:B2044, (ROW(B2025:B2044)-ROW(B2025)+1)) / (20*21/2)</f>
        <v>5.3659328571428571</v>
      </c>
      <c r="J2041" s="2">
        <f t="shared" si="250"/>
        <v>5.3424056505835997</v>
      </c>
      <c r="K2041" s="2">
        <f t="shared" si="252"/>
        <v>5.4441422434430242</v>
      </c>
    </row>
    <row r="2042" spans="1:11" ht="13.5" x14ac:dyDescent="0.25">
      <c r="A2042" s="4">
        <f>TITRES_STAT!B2045</f>
        <v>44977</v>
      </c>
      <c r="B2042" s="2">
        <f>TITRES_STAT!D2045</f>
        <v>5.4020000000000001</v>
      </c>
      <c r="C2042" s="2">
        <f t="shared" si="245"/>
        <v>0.10670000000000002</v>
      </c>
      <c r="D2042" s="2">
        <f t="shared" si="246"/>
        <v>5.3868799999999997</v>
      </c>
      <c r="E2042" s="2">
        <f t="shared" si="248"/>
        <v>5.3921999999999999</v>
      </c>
      <c r="F2042" s="2">
        <f t="shared" si="249"/>
        <v>5.3101750000000001</v>
      </c>
      <c r="G2042" s="2">
        <f t="shared" si="251"/>
        <v>5.4100739999999981</v>
      </c>
      <c r="H2042" s="2">
        <f t="shared" si="247"/>
        <v>6.1537849999999947</v>
      </c>
      <c r="I2042" s="2">
        <f t="array" ref="I2042">SUMPRODUCT(B2026:B2045, (ROW(B2026:B2045)-ROW(B2026)+1)) / (20*21/2)</f>
        <v>5.3662933333333331</v>
      </c>
      <c r="J2042" s="2">
        <f t="shared" si="250"/>
        <v>5.3480813029089713</v>
      </c>
      <c r="K2042" s="2">
        <f t="shared" si="252"/>
        <v>5.4424896064452586</v>
      </c>
    </row>
    <row r="2043" spans="1:11" ht="13.5" x14ac:dyDescent="0.25">
      <c r="A2043" s="4">
        <f>TITRES_STAT!B2046</f>
        <v>44978</v>
      </c>
      <c r="B2043" s="2">
        <f>TITRES_STAT!D2046</f>
        <v>5.4020000000000001</v>
      </c>
      <c r="C2043" s="2">
        <f t="shared" si="245"/>
        <v>0</v>
      </c>
      <c r="D2043" s="2">
        <f t="shared" si="246"/>
        <v>5.3842200000000009</v>
      </c>
      <c r="E2043" s="2">
        <f t="shared" si="248"/>
        <v>5.3993200000000003</v>
      </c>
      <c r="F2043" s="2">
        <f t="shared" si="249"/>
        <v>5.3188450000000005</v>
      </c>
      <c r="G2043" s="2">
        <f t="shared" si="251"/>
        <v>5.4042939999999975</v>
      </c>
      <c r="H2043" s="2">
        <f t="shared" si="247"/>
        <v>6.1472039999999959</v>
      </c>
      <c r="I2043" s="2">
        <f t="array" ref="I2043">SUMPRODUCT(B2027:B2046, (ROW(B2027:B2046)-ROW(B2027)+1)) / (20*21/2)</f>
        <v>5.3636923809523802</v>
      </c>
      <c r="J2043" s="2">
        <f t="shared" si="250"/>
        <v>5.3532164169176406</v>
      </c>
      <c r="K2043" s="2">
        <f t="shared" si="252"/>
        <v>5.440901778741523</v>
      </c>
    </row>
    <row r="2044" spans="1:11" ht="13.5" x14ac:dyDescent="0.25">
      <c r="A2044" s="4">
        <f>TITRES_STAT!B2047</f>
        <v>44979</v>
      </c>
      <c r="B2044" s="2">
        <f>TITRES_STAT!D2047</f>
        <v>5.3353000000000002</v>
      </c>
      <c r="C2044" s="2">
        <f t="shared" si="245"/>
        <v>-6.6699999999999982E-2</v>
      </c>
      <c r="D2044" s="2">
        <f t="shared" si="246"/>
        <v>5.3691000000000004</v>
      </c>
      <c r="E2044" s="2">
        <f t="shared" si="248"/>
        <v>5.3926500000000006</v>
      </c>
      <c r="F2044" s="2">
        <f t="shared" si="249"/>
        <v>5.3315150000000004</v>
      </c>
      <c r="G2044" s="2">
        <f t="shared" si="251"/>
        <v>5.3971799999999988</v>
      </c>
      <c r="H2044" s="2">
        <f t="shared" si="247"/>
        <v>6.1409179999999957</v>
      </c>
      <c r="I2044" s="2">
        <f t="array" ref="I2044">SUMPRODUCT(B2028:B2047, (ROW(B2028:B2047)-ROW(B2028)+1)) / (20*21/2)</f>
        <v>5.3601385714285721</v>
      </c>
      <c r="J2044" s="2">
        <f t="shared" si="250"/>
        <v>5.3515100914969125</v>
      </c>
      <c r="K2044" s="2">
        <f t="shared" si="252"/>
        <v>5.4367605325163648</v>
      </c>
    </row>
    <row r="2045" spans="1:11" ht="13.5" x14ac:dyDescent="0.25">
      <c r="A2045" s="4">
        <f>TITRES_STAT!B2048</f>
        <v>44980</v>
      </c>
      <c r="B2045" s="2">
        <f>TITRES_STAT!D2048</f>
        <v>5.3353000000000002</v>
      </c>
      <c r="C2045" s="2">
        <f t="shared" si="245"/>
        <v>0</v>
      </c>
      <c r="D2045" s="2">
        <f t="shared" si="246"/>
        <v>5.35398</v>
      </c>
      <c r="E2045" s="2">
        <f t="shared" si="248"/>
        <v>5.3837599999999997</v>
      </c>
      <c r="F2045" s="2">
        <f t="shared" si="249"/>
        <v>5.3404100000000003</v>
      </c>
      <c r="G2045" s="2">
        <f t="shared" si="251"/>
        <v>5.3891779999999994</v>
      </c>
      <c r="H2045" s="2">
        <f t="shared" si="247"/>
        <v>6.1341984999999957</v>
      </c>
      <c r="I2045" s="2">
        <f t="array" ref="I2045">SUMPRODUCT(B2029:B2048, (ROW(B2029:B2048)-ROW(B2029)+1)) / (20*21/2)</f>
        <v>5.3649452380952392</v>
      </c>
      <c r="J2045" s="2">
        <f t="shared" si="250"/>
        <v>5.3499662732591107</v>
      </c>
      <c r="K2045" s="2">
        <f t="shared" si="252"/>
        <v>5.4327816881039581</v>
      </c>
    </row>
    <row r="2046" spans="1:11" ht="13.5" x14ac:dyDescent="0.25">
      <c r="A2046" s="4">
        <f>TITRES_STAT!B2049</f>
        <v>44981</v>
      </c>
      <c r="B2046" s="2">
        <f>TITRES_STAT!D2049</f>
        <v>5.3131000000000004</v>
      </c>
      <c r="C2046" s="2">
        <f t="shared" si="245"/>
        <v>-2.2199999999999775E-2</v>
      </c>
      <c r="D2046" s="2">
        <f t="shared" si="246"/>
        <v>5.3575400000000002</v>
      </c>
      <c r="E2046" s="2">
        <f t="shared" si="248"/>
        <v>5.3735400000000002</v>
      </c>
      <c r="F2046" s="2">
        <f t="shared" si="249"/>
        <v>5.3504149999999999</v>
      </c>
      <c r="G2046" s="2">
        <f t="shared" si="251"/>
        <v>5.3807319999999992</v>
      </c>
      <c r="H2046" s="2">
        <f t="shared" si="247"/>
        <v>6.1273679999999953</v>
      </c>
      <c r="I2046" s="2">
        <f t="array" ref="I2046">SUMPRODUCT(B2030:B2049, (ROW(B2030:B2049)-ROW(B2030)+1)) / (20*21/2)</f>
        <v>5.3693285714285723</v>
      </c>
      <c r="J2046" s="2">
        <f t="shared" si="250"/>
        <v>5.3464551996153853</v>
      </c>
      <c r="K2046" s="2">
        <f t="shared" si="252"/>
        <v>5.4280882885704695</v>
      </c>
    </row>
    <row r="2047" spans="1:11" ht="13.5" x14ac:dyDescent="0.25">
      <c r="A2047" s="4">
        <f>TITRES_STAT!B2050</f>
        <v>44984</v>
      </c>
      <c r="B2047" s="2">
        <f>TITRES_STAT!D2050</f>
        <v>5.3131000000000004</v>
      </c>
      <c r="C2047" s="2">
        <f t="shared" si="245"/>
        <v>0</v>
      </c>
      <c r="D2047" s="2">
        <f t="shared" si="246"/>
        <v>5.3397600000000001</v>
      </c>
      <c r="E2047" s="2">
        <f t="shared" si="248"/>
        <v>5.3633199999999999</v>
      </c>
      <c r="F2047" s="2">
        <f t="shared" si="249"/>
        <v>5.3515300000000012</v>
      </c>
      <c r="G2047" s="2">
        <f t="shared" si="251"/>
        <v>5.3731739999999988</v>
      </c>
      <c r="H2047" s="2">
        <f t="shared" si="247"/>
        <v>6.1207544999999968</v>
      </c>
      <c r="I2047" s="2">
        <f t="array" ref="I2047">SUMPRODUCT(B2031:B2050, (ROW(B2031:B2050)-ROW(B2031)+1)) / (20*21/2)</f>
        <v>5.3881076190476191</v>
      </c>
      <c r="J2047" s="2">
        <f t="shared" si="250"/>
        <v>5.3432785139377295</v>
      </c>
      <c r="K2047" s="2">
        <f t="shared" si="252"/>
        <v>5.4235789439206474</v>
      </c>
    </row>
    <row r="2048" spans="1:11" ht="13.5" x14ac:dyDescent="0.25">
      <c r="A2048" s="4">
        <f>TITRES_STAT!B2051</f>
        <v>44985</v>
      </c>
      <c r="B2048" s="2">
        <f>TITRES_STAT!D2051</f>
        <v>5.4020000000000001</v>
      </c>
      <c r="C2048" s="2">
        <f t="shared" si="245"/>
        <v>8.8899999999999757E-2</v>
      </c>
      <c r="D2048" s="2">
        <f t="shared" si="246"/>
        <v>5.3397600000000001</v>
      </c>
      <c r="E2048" s="2">
        <f t="shared" si="248"/>
        <v>5.3619900000000005</v>
      </c>
      <c r="F2048" s="2">
        <f t="shared" si="249"/>
        <v>5.3559750000000017</v>
      </c>
      <c r="G2048" s="2">
        <f t="shared" si="251"/>
        <v>5.3673939999999982</v>
      </c>
      <c r="H2048" s="2">
        <f t="shared" si="247"/>
        <v>6.1148019999999974</v>
      </c>
      <c r="I2048" s="2">
        <f t="array" ref="I2048">SUMPRODUCT(B2032:B2051, (ROW(B2032:B2051)-ROW(B2032)+1)) / (20*21/2)</f>
        <v>5.4049761904761908</v>
      </c>
      <c r="J2048" s="2">
        <f t="shared" si="250"/>
        <v>5.3488710364198502</v>
      </c>
      <c r="K2048" s="2">
        <f t="shared" si="252"/>
        <v>5.4227327108257199</v>
      </c>
    </row>
    <row r="2049" spans="1:11" ht="13.5" x14ac:dyDescent="0.25">
      <c r="A2049" s="4">
        <f>TITRES_STAT!B2052</f>
        <v>44986</v>
      </c>
      <c r="B2049" s="2">
        <f>TITRES_STAT!D2052</f>
        <v>5.4020000000000001</v>
      </c>
      <c r="C2049" s="2">
        <f t="shared" si="245"/>
        <v>0</v>
      </c>
      <c r="D2049" s="2">
        <f t="shared" si="246"/>
        <v>5.3531000000000004</v>
      </c>
      <c r="E2049" s="2">
        <f t="shared" si="248"/>
        <v>5.3611000000000004</v>
      </c>
      <c r="F2049" s="2">
        <f t="shared" si="249"/>
        <v>5.3604200000000013</v>
      </c>
      <c r="G2049" s="2">
        <f t="shared" si="251"/>
        <v>5.3633919999999975</v>
      </c>
      <c r="H2049" s="2">
        <f t="shared" si="247"/>
        <v>6.108849499999998</v>
      </c>
      <c r="I2049" s="2">
        <f t="array" ref="I2049">SUMPRODUCT(B2033:B2052, (ROW(B2033:B2052)-ROW(B2033)+1)) / (20*21/2)</f>
        <v>5.4083247619047619</v>
      </c>
      <c r="J2049" s="2">
        <f t="shared" si="250"/>
        <v>5.3539309377131978</v>
      </c>
      <c r="K2049" s="2">
        <f t="shared" si="252"/>
        <v>5.4219196633423579</v>
      </c>
    </row>
    <row r="2050" spans="1:11" ht="13.5" x14ac:dyDescent="0.25">
      <c r="A2050" s="4">
        <f>TITRES_STAT!B2053</f>
        <v>44987</v>
      </c>
      <c r="B2050" s="2">
        <f>TITRES_STAT!D2053</f>
        <v>5.5575999999999999</v>
      </c>
      <c r="C2050" s="2">
        <f t="shared" si="245"/>
        <v>0.15559999999999974</v>
      </c>
      <c r="D2050" s="2">
        <f t="shared" si="246"/>
        <v>5.3975600000000004</v>
      </c>
      <c r="E2050" s="2">
        <f t="shared" si="248"/>
        <v>5.3757700000000002</v>
      </c>
      <c r="F2050" s="2">
        <f t="shared" si="249"/>
        <v>5.3759800000000002</v>
      </c>
      <c r="G2050" s="2">
        <f t="shared" si="251"/>
        <v>5.3616139999999977</v>
      </c>
      <c r="H2050" s="2">
        <f t="shared" si="247"/>
        <v>6.1034584999999986</v>
      </c>
      <c r="I2050" s="2">
        <f t="array" ref="I2050">SUMPRODUCT(B2034:B2053, (ROW(B2034:B2053)-ROW(B2034)+1)) / (20*21/2)</f>
        <v>5.4065619047619045</v>
      </c>
      <c r="J2050" s="2">
        <f t="shared" si="250"/>
        <v>5.3733279912643219</v>
      </c>
      <c r="K2050" s="2">
        <f t="shared" si="252"/>
        <v>5.4272404608583447</v>
      </c>
    </row>
    <row r="2051" spans="1:11" ht="13.5" x14ac:dyDescent="0.25">
      <c r="A2051" s="4">
        <f>TITRES_STAT!B2054</f>
        <v>44988</v>
      </c>
      <c r="B2051" s="2">
        <f>TITRES_STAT!D2054</f>
        <v>5.5530999999999997</v>
      </c>
      <c r="C2051" s="2">
        <f t="shared" si="245"/>
        <v>-4.5000000000001705E-3</v>
      </c>
      <c r="D2051" s="2">
        <f t="shared" si="246"/>
        <v>5.4455600000000004</v>
      </c>
      <c r="E2051" s="2">
        <f t="shared" si="248"/>
        <v>5.4015500000000003</v>
      </c>
      <c r="F2051" s="2">
        <f t="shared" si="249"/>
        <v>5.3935400000000007</v>
      </c>
      <c r="G2051" s="2">
        <f t="shared" si="251"/>
        <v>5.3597459999999977</v>
      </c>
      <c r="H2051" s="2">
        <f t="shared" si="247"/>
        <v>6.0986954999999998</v>
      </c>
      <c r="I2051" s="2">
        <f t="array" ref="I2051">SUMPRODUCT(B2035:B2054, (ROW(B2035:B2054)-ROW(B2035)+1)) / (20*21/2)</f>
        <v>5.4215090476190477</v>
      </c>
      <c r="J2051" s="2">
        <f t="shared" si="250"/>
        <v>5.3904491349534345</v>
      </c>
      <c r="K2051" s="2">
        <f t="shared" si="252"/>
        <v>5.4321761290599788</v>
      </c>
    </row>
    <row r="2052" spans="1:11" ht="13.5" x14ac:dyDescent="0.25">
      <c r="A2052" s="4">
        <f>TITRES_STAT!B2055</f>
        <v>44991</v>
      </c>
      <c r="B2052" s="2">
        <f>TITRES_STAT!D2055</f>
        <v>5.4287000000000001</v>
      </c>
      <c r="C2052" s="2">
        <f t="shared" ref="C2052:C2115" si="253">B2052-B2051</f>
        <v>-0.12439999999999962</v>
      </c>
      <c r="D2052" s="2">
        <f t="shared" si="246"/>
        <v>5.46868</v>
      </c>
      <c r="E2052" s="2">
        <f t="shared" si="248"/>
        <v>5.4042200000000005</v>
      </c>
      <c r="F2052" s="2">
        <f t="shared" si="249"/>
        <v>5.3982100000000006</v>
      </c>
      <c r="G2052" s="2">
        <f t="shared" si="251"/>
        <v>5.355833999999998</v>
      </c>
      <c r="H2052" s="2">
        <f t="shared" si="247"/>
        <v>6.0933104999999985</v>
      </c>
      <c r="I2052" s="2">
        <f t="array" ref="I2052">SUMPRODUCT(B2036:B2055, (ROW(B2036:B2055)-ROW(B2036)+1)) / (20*21/2)</f>
        <v>5.4187723809523822</v>
      </c>
      <c r="J2052" s="2">
        <f t="shared" si="250"/>
        <v>5.3940920744816792</v>
      </c>
      <c r="K2052" s="2">
        <f t="shared" si="252"/>
        <v>5.432039810273313</v>
      </c>
    </row>
    <row r="2053" spans="1:11" ht="13.5" x14ac:dyDescent="0.25">
      <c r="A2053" s="4">
        <f>TITRES_STAT!B2056</f>
        <v>44992</v>
      </c>
      <c r="B2053" s="2">
        <f>TITRES_STAT!D2056</f>
        <v>5.3796999999999997</v>
      </c>
      <c r="C2053" s="2">
        <f t="shared" si="253"/>
        <v>-4.9000000000000377E-2</v>
      </c>
      <c r="D2053" s="2">
        <f t="shared" si="246"/>
        <v>5.4642199999999992</v>
      </c>
      <c r="E2053" s="2">
        <f t="shared" si="248"/>
        <v>5.4019899999999996</v>
      </c>
      <c r="F2053" s="2">
        <f t="shared" si="249"/>
        <v>5.4006550000000013</v>
      </c>
      <c r="G2053" s="2">
        <f t="shared" si="251"/>
        <v>5.3509419999999981</v>
      </c>
      <c r="H2053" s="2">
        <f t="shared" si="247"/>
        <v>6.0878974999999977</v>
      </c>
      <c r="I2053" s="2">
        <f t="array" ref="I2053">SUMPRODUCT(B2037:B2056, (ROW(B2037:B2056)-ROW(B2037)+1)) / (20*21/2)</f>
        <v>5.4289523809523805</v>
      </c>
      <c r="J2053" s="2">
        <f t="shared" si="250"/>
        <v>5.392721400721519</v>
      </c>
      <c r="K2053" s="2">
        <f t="shared" si="252"/>
        <v>5.4299872686939672</v>
      </c>
    </row>
    <row r="2054" spans="1:11" ht="13.5" x14ac:dyDescent="0.25">
      <c r="A2054" s="4">
        <f>TITRES_STAT!B2057</f>
        <v>44993</v>
      </c>
      <c r="B2054" s="2">
        <f>TITRES_STAT!D2057</f>
        <v>5.5575999999999999</v>
      </c>
      <c r="C2054" s="2">
        <f t="shared" si="253"/>
        <v>0.17790000000000017</v>
      </c>
      <c r="D2054" s="2">
        <f t="shared" si="246"/>
        <v>5.4953400000000006</v>
      </c>
      <c r="E2054" s="2">
        <f t="shared" si="248"/>
        <v>5.42422</v>
      </c>
      <c r="F2054" s="2">
        <f t="shared" si="249"/>
        <v>5.4084350000000008</v>
      </c>
      <c r="G2054" s="2">
        <f t="shared" si="251"/>
        <v>5.3473859999999993</v>
      </c>
      <c r="H2054" s="2">
        <f t="shared" si="247"/>
        <v>6.083156999999999</v>
      </c>
      <c r="I2054" s="2">
        <f t="array" ref="I2054">SUMPRODUCT(B2038:B2057, (ROW(B2038:B2057)-ROW(B2038)+1)) / (20*21/2)</f>
        <v>5.4369714285714279</v>
      </c>
      <c r="J2054" s="2">
        <f t="shared" si="250"/>
        <v>5.4084241244623268</v>
      </c>
      <c r="K2054" s="2">
        <f t="shared" si="252"/>
        <v>5.4349916895294985</v>
      </c>
    </row>
    <row r="2055" spans="1:11" ht="13.5" x14ac:dyDescent="0.25">
      <c r="A2055" s="4">
        <f>TITRES_STAT!B2058</f>
        <v>44994</v>
      </c>
      <c r="B2055" s="2">
        <f>TITRES_STAT!D2058</f>
        <v>5.3796999999999997</v>
      </c>
      <c r="C2055" s="2">
        <f t="shared" si="253"/>
        <v>-0.17790000000000017</v>
      </c>
      <c r="D2055" s="2">
        <f t="shared" ref="D2055:D2118" si="254">AVERAGE(B2051:B2055)</f>
        <v>5.4597600000000002</v>
      </c>
      <c r="E2055" s="2">
        <f t="shared" si="248"/>
        <v>5.4286599999999998</v>
      </c>
      <c r="F2055" s="2">
        <f t="shared" si="249"/>
        <v>5.4062099999999997</v>
      </c>
      <c r="G2055" s="2">
        <f t="shared" si="251"/>
        <v>5.3404499999999988</v>
      </c>
      <c r="H2055" s="2">
        <f t="shared" si="247"/>
        <v>6.077526999999999</v>
      </c>
      <c r="I2055" s="2">
        <f t="array" ref="I2055">SUMPRODUCT(B2039:B2058, (ROW(B2039:B2058)-ROW(B2039)+1)) / (20*21/2)</f>
        <v>5.4446095238095236</v>
      </c>
      <c r="J2055" s="2">
        <f t="shared" si="250"/>
        <v>5.4056884935611524</v>
      </c>
      <c r="K2055" s="2">
        <f t="shared" si="252"/>
        <v>5.4328233879793224</v>
      </c>
    </row>
    <row r="2056" spans="1:11" ht="13.5" x14ac:dyDescent="0.25">
      <c r="A2056" s="4">
        <f>TITRES_STAT!B2059</f>
        <v>44995</v>
      </c>
      <c r="B2056" s="2">
        <f>TITRES_STAT!D2059</f>
        <v>5.5130999999999997</v>
      </c>
      <c r="C2056" s="2">
        <f t="shared" si="253"/>
        <v>0.13339999999999996</v>
      </c>
      <c r="D2056" s="2">
        <f t="shared" si="254"/>
        <v>5.4517600000000002</v>
      </c>
      <c r="E2056" s="2">
        <f t="shared" si="248"/>
        <v>5.4486600000000003</v>
      </c>
      <c r="F2056" s="2">
        <f t="shared" si="249"/>
        <v>5.4110999999999994</v>
      </c>
      <c r="G2056" s="2">
        <f t="shared" si="251"/>
        <v>5.3361819999999991</v>
      </c>
      <c r="H2056" s="2">
        <f t="shared" si="247"/>
        <v>6.072563999999999</v>
      </c>
      <c r="I2056" s="2">
        <f t="array" ref="I2056">SUMPRODUCT(B2040:B2059, (ROW(B2040:B2059)-ROW(B2040)+1)) / (20*21/2)</f>
        <v>5.4518666666666666</v>
      </c>
      <c r="J2056" s="2">
        <f t="shared" si="250"/>
        <v>5.4159181608410423</v>
      </c>
      <c r="K2056" s="2">
        <f t="shared" si="252"/>
        <v>5.4359714904115055</v>
      </c>
    </row>
    <row r="2057" spans="1:11" ht="13.5" x14ac:dyDescent="0.25">
      <c r="A2057" s="4">
        <f>TITRES_STAT!B2060</f>
        <v>44998</v>
      </c>
      <c r="B2057" s="2">
        <f>TITRES_STAT!D2060</f>
        <v>5.4953000000000003</v>
      </c>
      <c r="C2057" s="2">
        <f t="shared" si="253"/>
        <v>-1.7799999999999372E-2</v>
      </c>
      <c r="D2057" s="2">
        <f t="shared" si="254"/>
        <v>5.4650800000000004</v>
      </c>
      <c r="E2057" s="2">
        <f t="shared" si="248"/>
        <v>5.4668800000000006</v>
      </c>
      <c r="F2057" s="2">
        <f t="shared" si="249"/>
        <v>5.4150999999999998</v>
      </c>
      <c r="G2057" s="2">
        <f t="shared" si="251"/>
        <v>5.3322679999999982</v>
      </c>
      <c r="H2057" s="2">
        <f t="shared" si="247"/>
        <v>6.0675119999999989</v>
      </c>
      <c r="I2057" s="2">
        <f t="array" ref="I2057">SUMPRODUCT(B2041:B2060, (ROW(B2041:B2060)-ROW(B2041)+1)) / (20*21/2)</f>
        <v>5.4587219047619051</v>
      </c>
      <c r="J2057" s="2">
        <f t="shared" si="250"/>
        <v>5.4234783359990386</v>
      </c>
      <c r="K2057" s="2">
        <f t="shared" si="252"/>
        <v>5.4382980986306624</v>
      </c>
    </row>
    <row r="2058" spans="1:11" ht="13.5" x14ac:dyDescent="0.25">
      <c r="A2058" s="4">
        <f>TITRES_STAT!B2061</f>
        <v>44999</v>
      </c>
      <c r="B2058" s="2">
        <f>TITRES_STAT!D2061</f>
        <v>5.4953000000000003</v>
      </c>
      <c r="C2058" s="2">
        <f t="shared" si="253"/>
        <v>0</v>
      </c>
      <c r="D2058" s="2">
        <f t="shared" si="254"/>
        <v>5.4882000000000009</v>
      </c>
      <c r="E2058" s="2">
        <f t="shared" si="248"/>
        <v>5.47621</v>
      </c>
      <c r="F2058" s="2">
        <f t="shared" si="249"/>
        <v>5.4190999999999994</v>
      </c>
      <c r="G2058" s="2">
        <f t="shared" si="251"/>
        <v>5.3310219999999982</v>
      </c>
      <c r="H2058" s="2">
        <f t="shared" ref="H2058:H2121" si="255">AVERAGE(B1859:B2058)</f>
        <v>6.0624599999999997</v>
      </c>
      <c r="I2058" s="2">
        <f t="array" ref="I2058">SUMPRODUCT(B2042:B2061, (ROW(B2042:B2061)-ROW(B2042)+1)) / (20*21/2)</f>
        <v>5.4711085714285712</v>
      </c>
      <c r="J2058" s="2">
        <f t="shared" si="250"/>
        <v>5.4303184944753209</v>
      </c>
      <c r="K2058" s="2">
        <f t="shared" si="252"/>
        <v>5.4405334673118135</v>
      </c>
    </row>
    <row r="2059" spans="1:11" ht="13.5" x14ac:dyDescent="0.25">
      <c r="A2059" s="4">
        <f>TITRES_STAT!B2062</f>
        <v>45000</v>
      </c>
      <c r="B2059" s="2">
        <f>TITRES_STAT!D2062</f>
        <v>5.4953000000000003</v>
      </c>
      <c r="C2059" s="2">
        <f t="shared" si="253"/>
        <v>0</v>
      </c>
      <c r="D2059" s="2">
        <f t="shared" si="254"/>
        <v>5.4757400000000001</v>
      </c>
      <c r="E2059" s="2">
        <f t="shared" si="248"/>
        <v>5.4855400000000003</v>
      </c>
      <c r="F2059" s="2">
        <f t="shared" si="249"/>
        <v>5.4233199999999995</v>
      </c>
      <c r="G2059" s="2">
        <f t="shared" si="251"/>
        <v>5.3306659999999972</v>
      </c>
      <c r="H2059" s="2">
        <f t="shared" si="255"/>
        <v>6.0574515000000018</v>
      </c>
      <c r="I2059" s="2">
        <f t="array" ref="I2059">SUMPRODUCT(B2043:B2062, (ROW(B2043:B2062)-ROW(B2043)+1)) / (20*21/2)</f>
        <v>5.4822461904761903</v>
      </c>
      <c r="J2059" s="2">
        <f t="shared" si="250"/>
        <v>5.4365072092871953</v>
      </c>
      <c r="K2059" s="2">
        <f t="shared" si="252"/>
        <v>5.442681174476057</v>
      </c>
    </row>
    <row r="2060" spans="1:11" ht="13.5" x14ac:dyDescent="0.25">
      <c r="A2060" s="4">
        <f>TITRES_STAT!B2063</f>
        <v>45001</v>
      </c>
      <c r="B2060" s="2">
        <f>TITRES_STAT!D2063</f>
        <v>5.4953000000000003</v>
      </c>
      <c r="C2060" s="2">
        <f t="shared" si="253"/>
        <v>0</v>
      </c>
      <c r="D2060" s="2">
        <f t="shared" si="254"/>
        <v>5.4988600000000005</v>
      </c>
      <c r="E2060" s="2">
        <f t="shared" ref="E2060:E2123" si="256">AVERAGE(B2051:B2060)</f>
        <v>5.4793099999999999</v>
      </c>
      <c r="F2060" s="2">
        <f t="shared" si="249"/>
        <v>5.4275399999999996</v>
      </c>
      <c r="G2060" s="2">
        <f t="shared" si="251"/>
        <v>5.3338659999999969</v>
      </c>
      <c r="H2060" s="2">
        <f t="shared" si="255"/>
        <v>6.052443000000002</v>
      </c>
      <c r="I2060" s="2">
        <f t="array" ref="I2060">SUMPRODUCT(B2044:B2063, (ROW(B2044:B2063)-ROW(B2044)+1)) / (20*21/2)</f>
        <v>5.4841761904761901</v>
      </c>
      <c r="J2060" s="2">
        <f t="shared" si="250"/>
        <v>5.4421065226884151</v>
      </c>
      <c r="K2060" s="2">
        <f t="shared" si="252"/>
        <v>5.4447446578299372</v>
      </c>
    </row>
    <row r="2061" spans="1:11" ht="13.5" x14ac:dyDescent="0.25">
      <c r="A2061" s="4">
        <f>TITRES_STAT!B2064</f>
        <v>45002</v>
      </c>
      <c r="B2061" s="2">
        <f>TITRES_STAT!D2064</f>
        <v>5.5575999999999999</v>
      </c>
      <c r="C2061" s="2">
        <f t="shared" si="253"/>
        <v>6.2299999999999578E-2</v>
      </c>
      <c r="D2061" s="2">
        <f t="shared" si="254"/>
        <v>5.5077600000000002</v>
      </c>
      <c r="E2061" s="2">
        <f t="shared" si="256"/>
        <v>5.4797600000000006</v>
      </c>
      <c r="F2061" s="2">
        <f t="shared" si="249"/>
        <v>5.4406549999999996</v>
      </c>
      <c r="G2061" s="2">
        <f t="shared" si="251"/>
        <v>5.3350219999999968</v>
      </c>
      <c r="H2061" s="2">
        <f t="shared" si="255"/>
        <v>6.0477460000000027</v>
      </c>
      <c r="I2061" s="2">
        <f t="array" ref="I2061">SUMPRODUCT(B2045:B2064, (ROW(B2045:B2064)-ROW(B2045)+1)) / (20*21/2)</f>
        <v>5.4836647619047607</v>
      </c>
      <c r="J2061" s="2">
        <f t="shared" si="250"/>
        <v>5.4531059014799945</v>
      </c>
      <c r="K2061" s="2">
        <f t="shared" si="252"/>
        <v>5.4491703575228811</v>
      </c>
    </row>
    <row r="2062" spans="1:11" ht="13.5" x14ac:dyDescent="0.25">
      <c r="A2062" s="4">
        <f>TITRES_STAT!B2065</f>
        <v>45006</v>
      </c>
      <c r="B2062" s="2">
        <f>TITRES_STAT!D2065</f>
        <v>5.5575999999999999</v>
      </c>
      <c r="C2062" s="2">
        <f t="shared" si="253"/>
        <v>0</v>
      </c>
      <c r="D2062" s="2">
        <f t="shared" si="254"/>
        <v>5.5202200000000001</v>
      </c>
      <c r="E2062" s="2">
        <f t="shared" si="256"/>
        <v>5.4926500000000003</v>
      </c>
      <c r="F2062" s="2">
        <f t="shared" si="249"/>
        <v>5.448434999999999</v>
      </c>
      <c r="G2062" s="2">
        <f t="shared" si="251"/>
        <v>5.3394679999999957</v>
      </c>
      <c r="H2062" s="2">
        <f t="shared" si="255"/>
        <v>6.0430055000000031</v>
      </c>
      <c r="I2062" s="2">
        <f t="array" ref="I2062">SUMPRODUCT(B2046:B2065, (ROW(B2046:B2065)-ROW(B2046)+1)) / (20*21/2)</f>
        <v>5.4872814285714284</v>
      </c>
      <c r="J2062" s="2">
        <f t="shared" si="250"/>
        <v>5.4630577203866615</v>
      </c>
      <c r="K2062" s="2">
        <f t="shared" si="252"/>
        <v>5.4534225003651216</v>
      </c>
    </row>
    <row r="2063" spans="1:11" ht="13.5" x14ac:dyDescent="0.25">
      <c r="A2063" s="4">
        <f>TITRES_STAT!B2066</f>
        <v>45007</v>
      </c>
      <c r="B2063" s="2">
        <f>TITRES_STAT!D2066</f>
        <v>5.4687000000000001</v>
      </c>
      <c r="C2063" s="2">
        <f t="shared" si="253"/>
        <v>-8.8899999999999757E-2</v>
      </c>
      <c r="D2063" s="2">
        <f t="shared" si="254"/>
        <v>5.5148999999999999</v>
      </c>
      <c r="E2063" s="2">
        <f t="shared" si="256"/>
        <v>5.5015499999999999</v>
      </c>
      <c r="F2063" s="2">
        <f t="shared" si="249"/>
        <v>5.4517699999999989</v>
      </c>
      <c r="G2063" s="2">
        <f t="shared" si="251"/>
        <v>5.3423139999999965</v>
      </c>
      <c r="H2063" s="2">
        <f t="shared" si="255"/>
        <v>6.0378205000000014</v>
      </c>
      <c r="I2063" s="2">
        <f t="array" ref="I2063">SUMPRODUCT(B2047:B2066, (ROW(B2047:B2066)-ROW(B2047)+1)) / (20*21/2)</f>
        <v>5.4960695238095241</v>
      </c>
      <c r="J2063" s="2">
        <f t="shared" si="250"/>
        <v>5.4635950803498368</v>
      </c>
      <c r="K2063" s="2">
        <f t="shared" si="252"/>
        <v>5.4540216179978618</v>
      </c>
    </row>
    <row r="2064" spans="1:11" ht="13.5" x14ac:dyDescent="0.25">
      <c r="A2064" s="4">
        <f>TITRES_STAT!B2067</f>
        <v>45008</v>
      </c>
      <c r="B2064" s="2">
        <f>TITRES_STAT!D2067</f>
        <v>5.4463999999999997</v>
      </c>
      <c r="C2064" s="2">
        <f t="shared" si="253"/>
        <v>-2.2300000000000431E-2</v>
      </c>
      <c r="D2064" s="2">
        <f t="shared" si="254"/>
        <v>5.5051199999999998</v>
      </c>
      <c r="E2064" s="2">
        <f t="shared" si="256"/>
        <v>5.4904299999999999</v>
      </c>
      <c r="F2064" s="2">
        <f t="shared" si="249"/>
        <v>5.4573249999999991</v>
      </c>
      <c r="G2064" s="2">
        <f t="shared" si="251"/>
        <v>5.3467599999999971</v>
      </c>
      <c r="H2064" s="2">
        <f t="shared" si="255"/>
        <v>6.0325240000000004</v>
      </c>
      <c r="I2064" s="2">
        <f t="array" ref="I2064">SUMPRODUCT(B2048:B2067, (ROW(B2048:B2067)-ROW(B2048)+1)) / (20*21/2)</f>
        <v>5.5036933333333327</v>
      </c>
      <c r="J2064" s="2">
        <f t="shared" si="250"/>
        <v>5.4619574536498527</v>
      </c>
      <c r="K2064" s="2">
        <f t="shared" si="252"/>
        <v>5.4537227310175531</v>
      </c>
    </row>
    <row r="2065" spans="1:11" ht="13.5" x14ac:dyDescent="0.25">
      <c r="A2065" s="4">
        <f>TITRES_STAT!B2068</f>
        <v>45009</v>
      </c>
      <c r="B2065" s="2">
        <f>TITRES_STAT!D2068</f>
        <v>5.4953000000000003</v>
      </c>
      <c r="C2065" s="2">
        <f t="shared" si="253"/>
        <v>4.890000000000061E-2</v>
      </c>
      <c r="D2065" s="2">
        <f t="shared" si="254"/>
        <v>5.5051199999999998</v>
      </c>
      <c r="E2065" s="2">
        <f t="shared" si="256"/>
        <v>5.5019900000000002</v>
      </c>
      <c r="F2065" s="2">
        <f t="shared" si="249"/>
        <v>5.4653249999999991</v>
      </c>
      <c r="G2065" s="2">
        <f t="shared" si="251"/>
        <v>5.3543179999999975</v>
      </c>
      <c r="H2065" s="2">
        <f t="shared" si="255"/>
        <v>6.0274720000000013</v>
      </c>
      <c r="I2065" s="2">
        <f t="array" ref="I2065">SUMPRODUCT(B2049:B2068, (ROW(B2049:B2068)-ROW(B2049)+1)) / (20*21/2)</f>
        <v>5.5063433333333336</v>
      </c>
      <c r="J2065" s="2">
        <f t="shared" si="250"/>
        <v>5.4651329342546289</v>
      </c>
      <c r="K2065" s="2">
        <f t="shared" si="252"/>
        <v>5.4553532121541197</v>
      </c>
    </row>
    <row r="2066" spans="1:11" ht="13.5" x14ac:dyDescent="0.25">
      <c r="A2066" s="4">
        <f>TITRES_STAT!B2069</f>
        <v>45012</v>
      </c>
      <c r="B2066" s="2">
        <f>TITRES_STAT!D2069</f>
        <v>5.5575999999999999</v>
      </c>
      <c r="C2066" s="2">
        <f t="shared" si="253"/>
        <v>6.2299999999999578E-2</v>
      </c>
      <c r="D2066" s="2">
        <f t="shared" si="254"/>
        <v>5.5051199999999998</v>
      </c>
      <c r="E2066" s="2">
        <f t="shared" si="256"/>
        <v>5.5064399999999996</v>
      </c>
      <c r="F2066" s="2">
        <f t="shared" si="249"/>
        <v>5.477549999999999</v>
      </c>
      <c r="G2066" s="2">
        <f t="shared" si="251"/>
        <v>5.3631219999999962</v>
      </c>
      <c r="H2066" s="2">
        <f t="shared" si="255"/>
        <v>6.0221025000000017</v>
      </c>
      <c r="I2066" s="2">
        <f t="array" ref="I2066">SUMPRODUCT(B2050:B2069, (ROW(B2050:B2069)-ROW(B2050)+1)) / (20*21/2)</f>
        <v>5.5080142857142853</v>
      </c>
      <c r="J2066" s="2">
        <f t="shared" si="250"/>
        <v>5.4739393214684737</v>
      </c>
      <c r="K2066" s="2">
        <f t="shared" si="252"/>
        <v>5.45936289010886</v>
      </c>
    </row>
    <row r="2067" spans="1:11" ht="13.5" x14ac:dyDescent="0.25">
      <c r="A2067" s="4">
        <f>TITRES_STAT!B2070</f>
        <v>45013</v>
      </c>
      <c r="B2067" s="2">
        <f>TITRES_STAT!D2070</f>
        <v>5.5575999999999999</v>
      </c>
      <c r="C2067" s="2">
        <f t="shared" si="253"/>
        <v>0</v>
      </c>
      <c r="D2067" s="2">
        <f t="shared" si="254"/>
        <v>5.5051199999999998</v>
      </c>
      <c r="E2067" s="2">
        <f t="shared" si="256"/>
        <v>5.51267</v>
      </c>
      <c r="F2067" s="2">
        <f t="shared" si="249"/>
        <v>5.489774999999999</v>
      </c>
      <c r="G2067" s="2">
        <f t="shared" si="251"/>
        <v>5.3675679999999977</v>
      </c>
      <c r="H2067" s="2">
        <f t="shared" si="255"/>
        <v>6.017145000000002</v>
      </c>
      <c r="I2067" s="2">
        <f t="array" ref="I2067">SUMPRODUCT(B2051:B2070, (ROW(B2051:B2070)-ROW(B2051)+1)) / (20*21/2)</f>
        <v>5.5091561904761903</v>
      </c>
      <c r="J2067" s="2">
        <f t="shared" si="250"/>
        <v>5.4819070051381429</v>
      </c>
      <c r="K2067" s="2">
        <f t="shared" si="252"/>
        <v>5.4632153257908662</v>
      </c>
    </row>
    <row r="2068" spans="1:11" ht="13.5" x14ac:dyDescent="0.25">
      <c r="A2068" s="4">
        <f>TITRES_STAT!B2071</f>
        <v>45014</v>
      </c>
      <c r="B2068" s="2">
        <f>TITRES_STAT!D2071</f>
        <v>5.5175999999999998</v>
      </c>
      <c r="C2068" s="2">
        <f t="shared" si="253"/>
        <v>-4.0000000000000036E-2</v>
      </c>
      <c r="D2068" s="2">
        <f t="shared" si="254"/>
        <v>5.5148999999999999</v>
      </c>
      <c r="E2068" s="2">
        <f t="shared" si="256"/>
        <v>5.5148999999999999</v>
      </c>
      <c r="F2068" s="2">
        <f t="shared" ref="F2068:F2131" si="257">AVERAGE(B2049:B2068)</f>
        <v>5.4955549999999986</v>
      </c>
      <c r="G2068" s="2">
        <f t="shared" si="251"/>
        <v>5.376281999999998</v>
      </c>
      <c r="H2068" s="2">
        <f t="shared" si="255"/>
        <v>6.0119875000000009</v>
      </c>
      <c r="I2068" s="2">
        <f t="array" ref="I2068">SUMPRODUCT(B2052:B2071, (ROW(B2052:B2071)-ROW(B2052)+1)) / (20*21/2)</f>
        <v>5.5062814285714294</v>
      </c>
      <c r="J2068" s="2">
        <f t="shared" si="250"/>
        <v>5.485306337982129</v>
      </c>
      <c r="K2068" s="2">
        <f t="shared" si="252"/>
        <v>5.4653480581127933</v>
      </c>
    </row>
    <row r="2069" spans="1:11" ht="13.5" x14ac:dyDescent="0.25">
      <c r="A2069" s="4">
        <f>TITRES_STAT!B2072</f>
        <v>45015</v>
      </c>
      <c r="B2069" s="2">
        <f>TITRES_STAT!D2072</f>
        <v>5.5130999999999997</v>
      </c>
      <c r="C2069" s="2">
        <f t="shared" si="253"/>
        <v>-4.5000000000001705E-3</v>
      </c>
      <c r="D2069" s="2">
        <f t="shared" si="254"/>
        <v>5.5282400000000012</v>
      </c>
      <c r="E2069" s="2">
        <f t="shared" si="256"/>
        <v>5.51668</v>
      </c>
      <c r="F2069" s="2">
        <f t="shared" si="257"/>
        <v>5.5011099999999988</v>
      </c>
      <c r="G2069" s="2">
        <f t="shared" si="251"/>
        <v>5.3846399999999992</v>
      </c>
      <c r="H2069" s="2">
        <f t="shared" si="255"/>
        <v>6.0074365000000025</v>
      </c>
      <c r="I2069" s="2">
        <f t="array" ref="I2069">SUMPRODUCT(B2053:B2072, (ROW(B2053:B2072)-ROW(B2053)+1)) / (20*21/2)</f>
        <v>5.5038085714285723</v>
      </c>
      <c r="J2069" s="2">
        <f t="shared" ref="J2069:J2132" si="258">$J$4*B2069+J2068*(1-$J$4)</f>
        <v>5.4879533534124016</v>
      </c>
      <c r="K2069" s="2">
        <f t="shared" si="252"/>
        <v>5.4672206832848405</v>
      </c>
    </row>
    <row r="2070" spans="1:11" ht="13.5" x14ac:dyDescent="0.25">
      <c r="A2070" s="4">
        <f>TITRES_STAT!B2073</f>
        <v>45016</v>
      </c>
      <c r="B2070" s="2">
        <f>TITRES_STAT!D2073</f>
        <v>5.5130999999999997</v>
      </c>
      <c r="C2070" s="2">
        <f t="shared" si="253"/>
        <v>0</v>
      </c>
      <c r="D2070" s="2">
        <f t="shared" si="254"/>
        <v>5.5317999999999996</v>
      </c>
      <c r="E2070" s="2">
        <f t="shared" si="256"/>
        <v>5.5184600000000001</v>
      </c>
      <c r="F2070" s="2">
        <f t="shared" si="257"/>
        <v>5.4988849999999987</v>
      </c>
      <c r="G2070" s="2">
        <f t="shared" si="251"/>
        <v>5.3919299999999994</v>
      </c>
      <c r="H2070" s="2">
        <f t="shared" si="255"/>
        <v>6.0027985000000026</v>
      </c>
      <c r="I2070" s="2">
        <f t="array" ref="I2070">SUMPRODUCT(B2054:B2073, (ROW(B2054:B2073)-ROW(B2054)+1)) / (20*21/2)</f>
        <v>5.4926690476190485</v>
      </c>
      <c r="J2070" s="2">
        <f t="shared" si="258"/>
        <v>5.4903482721350301</v>
      </c>
      <c r="K2070" s="2">
        <f t="shared" si="252"/>
        <v>5.4690198721756307</v>
      </c>
    </row>
    <row r="2071" spans="1:11" ht="13.5" x14ac:dyDescent="0.25">
      <c r="A2071" s="4">
        <f>TITRES_STAT!B2074</f>
        <v>45019</v>
      </c>
      <c r="B2071" s="2">
        <f>TITRES_STAT!D2074</f>
        <v>5.4687000000000001</v>
      </c>
      <c r="C2071" s="2">
        <f t="shared" si="253"/>
        <v>-4.4399999999999551E-2</v>
      </c>
      <c r="D2071" s="2">
        <f t="shared" si="254"/>
        <v>5.5140199999999995</v>
      </c>
      <c r="E2071" s="2">
        <f t="shared" si="256"/>
        <v>5.5095700000000001</v>
      </c>
      <c r="F2071" s="2">
        <f t="shared" si="257"/>
        <v>5.4946649999999995</v>
      </c>
      <c r="G2071" s="2">
        <f t="shared" si="251"/>
        <v>5.3987780000000001</v>
      </c>
      <c r="H2071" s="2">
        <f t="shared" si="255"/>
        <v>5.9979385000000009</v>
      </c>
      <c r="I2071" s="2">
        <f t="array" ref="I2071">SUMPRODUCT(B2055:B2074, (ROW(B2055:B2074)-ROW(B2055)+1)) / (20*21/2)</f>
        <v>5.4781485714285729</v>
      </c>
      <c r="J2071" s="2">
        <f t="shared" si="258"/>
        <v>5.4882865319316938</v>
      </c>
      <c r="K2071" s="2">
        <f t="shared" si="252"/>
        <v>5.4690073281687432</v>
      </c>
    </row>
    <row r="2072" spans="1:11" ht="13.5" x14ac:dyDescent="0.25">
      <c r="A2072" s="4">
        <f>TITRES_STAT!B2075</f>
        <v>45020</v>
      </c>
      <c r="B2072" s="2">
        <f>TITRES_STAT!D2075</f>
        <v>5.4687000000000001</v>
      </c>
      <c r="C2072" s="2">
        <f t="shared" si="253"/>
        <v>0</v>
      </c>
      <c r="D2072" s="2">
        <f t="shared" si="254"/>
        <v>5.4962399999999985</v>
      </c>
      <c r="E2072" s="2">
        <f t="shared" si="256"/>
        <v>5.50068</v>
      </c>
      <c r="F2072" s="2">
        <f t="shared" si="257"/>
        <v>5.4966649999999984</v>
      </c>
      <c r="G2072" s="2">
        <f t="shared" si="251"/>
        <v>5.4035800000000007</v>
      </c>
      <c r="H2072" s="2">
        <f t="shared" si="255"/>
        <v>5.992753500000001</v>
      </c>
      <c r="I2072" s="2">
        <f t="array" ref="I2072">SUMPRODUCT(B2056:B2075, (ROW(B2056:B2075)-ROW(B2056)+1)) / (20*21/2)</f>
        <v>5.4637966666666662</v>
      </c>
      <c r="J2072" s="2">
        <f t="shared" si="258"/>
        <v>5.4864211479381986</v>
      </c>
      <c r="K2072" s="2">
        <f t="shared" si="252"/>
        <v>5.4689952760836942</v>
      </c>
    </row>
    <row r="2073" spans="1:11" ht="13.5" x14ac:dyDescent="0.25">
      <c r="A2073" s="4">
        <f>TITRES_STAT!B2076</f>
        <v>45021</v>
      </c>
      <c r="B2073" s="2">
        <f>TITRES_STAT!D2076</f>
        <v>5.3796999999999997</v>
      </c>
      <c r="C2073" s="2">
        <f t="shared" si="253"/>
        <v>-8.9000000000000412E-2</v>
      </c>
      <c r="D2073" s="2">
        <f t="shared" si="254"/>
        <v>5.4686599999999999</v>
      </c>
      <c r="E2073" s="2">
        <f t="shared" si="256"/>
        <v>5.4917800000000003</v>
      </c>
      <c r="F2073" s="2">
        <f t="shared" si="257"/>
        <v>5.4966649999999984</v>
      </c>
      <c r="G2073" s="2">
        <f t="shared" si="251"/>
        <v>5.4066020000000004</v>
      </c>
      <c r="H2073" s="2">
        <f t="shared" si="255"/>
        <v>5.9873835</v>
      </c>
      <c r="I2073" s="2">
        <f t="array" ref="I2073">SUMPRODUCT(B2057:B2076, (ROW(B2057:B2076)-ROW(B2057)+1)) / (20*21/2)</f>
        <v>5.4377990476190474</v>
      </c>
      <c r="J2073" s="2">
        <f t="shared" si="258"/>
        <v>5.4762572290869409</v>
      </c>
      <c r="K2073" s="2">
        <f t="shared" si="252"/>
        <v>5.4654935005510001</v>
      </c>
    </row>
    <row r="2074" spans="1:11" ht="13.5" x14ac:dyDescent="0.25">
      <c r="A2074" s="4">
        <f>TITRES_STAT!B2077</f>
        <v>45022</v>
      </c>
      <c r="B2074" s="2">
        <f>TITRES_STAT!D2077</f>
        <v>5.3441999999999998</v>
      </c>
      <c r="C2074" s="2">
        <f t="shared" si="253"/>
        <v>-3.5499999999999865E-2</v>
      </c>
      <c r="D2074" s="2">
        <f t="shared" si="254"/>
        <v>5.4348799999999997</v>
      </c>
      <c r="E2074" s="2">
        <f t="shared" si="256"/>
        <v>5.48156</v>
      </c>
      <c r="F2074" s="2">
        <f t="shared" si="257"/>
        <v>5.4859949999999991</v>
      </c>
      <c r="G2074" s="2">
        <f t="shared" si="251"/>
        <v>5.4118480000000009</v>
      </c>
      <c r="H2074" s="2">
        <f t="shared" si="255"/>
        <v>5.9811419999999984</v>
      </c>
      <c r="I2074" s="2">
        <f t="array" ref="I2074">SUMPRODUCT(B2058:B2077, (ROW(B2058:B2077)-ROW(B2058)+1)) / (20*21/2)</f>
        <v>5.4208600000000002</v>
      </c>
      <c r="J2074" s="2">
        <f t="shared" si="258"/>
        <v>5.4636803501262801</v>
      </c>
      <c r="K2074" s="2">
        <f t="shared" si="252"/>
        <v>5.4607368926862554</v>
      </c>
    </row>
    <row r="2075" spans="1:11" ht="13.5" x14ac:dyDescent="0.25">
      <c r="A2075" s="4">
        <f>TITRES_STAT!B2078</f>
        <v>45023</v>
      </c>
      <c r="B2075" s="2">
        <f>TITRES_STAT!D2078</f>
        <v>5.3353000000000002</v>
      </c>
      <c r="C2075" s="2">
        <f t="shared" si="253"/>
        <v>-8.8999999999996859E-3</v>
      </c>
      <c r="D2075" s="2">
        <f t="shared" si="254"/>
        <v>5.3993200000000003</v>
      </c>
      <c r="E2075" s="2">
        <f t="shared" si="256"/>
        <v>5.4655599999999991</v>
      </c>
      <c r="F2075" s="2">
        <f t="shared" si="257"/>
        <v>5.4837749999999996</v>
      </c>
      <c r="G2075" s="2">
        <f t="shared" si="251"/>
        <v>5.4154060000000017</v>
      </c>
      <c r="H2075" s="2">
        <f t="shared" si="255"/>
        <v>5.9748559999999991</v>
      </c>
      <c r="I2075" s="2">
        <f t="array" ref="I2075">SUMPRODUCT(B2059:B2078, (ROW(B2059:B2078)-ROW(B2059)+1)) / (20*21/2)</f>
        <v>5.4091328571428567</v>
      </c>
      <c r="J2075" s="2">
        <f t="shared" si="258"/>
        <v>5.451453650114253</v>
      </c>
      <c r="K2075" s="2">
        <f t="shared" si="252"/>
        <v>5.4558177988554215</v>
      </c>
    </row>
    <row r="2076" spans="1:11" ht="13.5" x14ac:dyDescent="0.25">
      <c r="A2076" s="4">
        <f>TITRES_STAT!B2079</f>
        <v>45026</v>
      </c>
      <c r="B2076" s="2">
        <f>TITRES_STAT!D2079</f>
        <v>5.2107999999999999</v>
      </c>
      <c r="C2076" s="2">
        <f t="shared" si="253"/>
        <v>-0.12450000000000028</v>
      </c>
      <c r="D2076" s="2">
        <f t="shared" si="254"/>
        <v>5.3477399999999999</v>
      </c>
      <c r="E2076" s="2">
        <f t="shared" si="256"/>
        <v>5.4308800000000002</v>
      </c>
      <c r="F2076" s="2">
        <f t="shared" si="257"/>
        <v>5.4686599999999999</v>
      </c>
      <c r="G2076" s="2">
        <f t="shared" si="251"/>
        <v>5.4173620000000016</v>
      </c>
      <c r="H2076" s="2">
        <f t="shared" si="255"/>
        <v>5.9679474999999993</v>
      </c>
      <c r="I2076" s="2">
        <f t="array" ref="I2076">SUMPRODUCT(B2060:B2079, (ROW(B2060:B2079)-ROW(B2060)+1)) / (20*21/2)</f>
        <v>5.3897009523809531</v>
      </c>
      <c r="J2076" s="2">
        <f t="shared" si="258"/>
        <v>5.4285342548652764</v>
      </c>
      <c r="K2076" s="2">
        <f t="shared" si="252"/>
        <v>5.4462092577238366</v>
      </c>
    </row>
    <row r="2077" spans="1:11" ht="13.5" x14ac:dyDescent="0.25">
      <c r="A2077" s="4">
        <f>TITRES_STAT!B2080</f>
        <v>45027</v>
      </c>
      <c r="B2077" s="2">
        <f>TITRES_STAT!D2080</f>
        <v>5.2907999999999999</v>
      </c>
      <c r="C2077" s="2">
        <f t="shared" si="253"/>
        <v>8.0000000000000071E-2</v>
      </c>
      <c r="D2077" s="2">
        <f t="shared" si="254"/>
        <v>5.3121600000000004</v>
      </c>
      <c r="E2077" s="2">
        <f t="shared" si="256"/>
        <v>5.4041999999999986</v>
      </c>
      <c r="F2077" s="2">
        <f t="shared" si="257"/>
        <v>5.4584349999999997</v>
      </c>
      <c r="G2077" s="2">
        <f t="shared" si="251"/>
        <v>5.4173620000000007</v>
      </c>
      <c r="H2077" s="2">
        <f t="shared" si="255"/>
        <v>5.961872999999998</v>
      </c>
      <c r="I2077" s="2">
        <f t="array" ref="I2077">SUMPRODUCT(B2061:B2080, (ROW(B2061:B2080)-ROW(B2061)+1)) / (20*21/2)</f>
        <v>5.3794923809523816</v>
      </c>
      <c r="J2077" s="2">
        <f t="shared" si="258"/>
        <v>5.4154167067828691</v>
      </c>
      <c r="K2077" s="2">
        <f t="shared" si="252"/>
        <v>5.4401147770287839</v>
      </c>
    </row>
    <row r="2078" spans="1:11" ht="13.5" x14ac:dyDescent="0.25">
      <c r="A2078" s="4">
        <f>TITRES_STAT!B2081</f>
        <v>45028</v>
      </c>
      <c r="B2078" s="2">
        <f>TITRES_STAT!D2081</f>
        <v>5.3353000000000002</v>
      </c>
      <c r="C2078" s="2">
        <f t="shared" si="253"/>
        <v>4.4500000000000206E-2</v>
      </c>
      <c r="D2078" s="2">
        <f t="shared" si="254"/>
        <v>5.30328</v>
      </c>
      <c r="E2078" s="2">
        <f t="shared" si="256"/>
        <v>5.3859700000000004</v>
      </c>
      <c r="F2078" s="2">
        <f t="shared" si="257"/>
        <v>5.4504350000000006</v>
      </c>
      <c r="G2078" s="2">
        <f t="shared" si="251"/>
        <v>5.4178060000000006</v>
      </c>
      <c r="H2078" s="2">
        <f t="shared" si="255"/>
        <v>5.9560209999999971</v>
      </c>
      <c r="I2078" s="2">
        <f t="array" ref="I2078">SUMPRODUCT(B2062:B2081, (ROW(B2062:B2081)-ROW(B2062)+1)) / (20*21/2)</f>
        <v>5.3696480952380954</v>
      </c>
      <c r="J2078" s="2">
        <f t="shared" si="258"/>
        <v>5.4077865442321196</v>
      </c>
      <c r="K2078" s="2">
        <f t="shared" si="252"/>
        <v>5.4360043936158906</v>
      </c>
    </row>
    <row r="2079" spans="1:11" ht="13.5" x14ac:dyDescent="0.25">
      <c r="A2079" s="4">
        <f>TITRES_STAT!B2082</f>
        <v>45029</v>
      </c>
      <c r="B2079" s="2">
        <f>TITRES_STAT!D2082</f>
        <v>5.2464000000000004</v>
      </c>
      <c r="C2079" s="2">
        <f t="shared" si="253"/>
        <v>-8.8899999999999757E-2</v>
      </c>
      <c r="D2079" s="2">
        <f t="shared" si="254"/>
        <v>5.2837200000000006</v>
      </c>
      <c r="E2079" s="2">
        <f t="shared" si="256"/>
        <v>5.3592999999999993</v>
      </c>
      <c r="F2079" s="2">
        <f t="shared" si="257"/>
        <v>5.437990000000001</v>
      </c>
      <c r="G2079" s="2">
        <f t="shared" si="251"/>
        <v>5.4164720000000024</v>
      </c>
      <c r="H2079" s="2">
        <f t="shared" si="255"/>
        <v>5.9497244999999976</v>
      </c>
      <c r="I2079" s="2">
        <f t="array" ref="I2079">SUMPRODUCT(B2063:B2082, (ROW(B2063:B2082)-ROW(B2063)+1)) / (20*21/2)</f>
        <v>5.3609047619047603</v>
      </c>
      <c r="J2079" s="2">
        <f t="shared" si="258"/>
        <v>5.3924163971623944</v>
      </c>
      <c r="K2079" s="2">
        <f t="shared" si="252"/>
        <v>5.4285689271995814</v>
      </c>
    </row>
    <row r="2080" spans="1:11" ht="13.5" x14ac:dyDescent="0.25">
      <c r="A2080" s="4">
        <f>TITRES_STAT!B2083</f>
        <v>45030</v>
      </c>
      <c r="B2080" s="2">
        <f>TITRES_STAT!D2083</f>
        <v>5.3308</v>
      </c>
      <c r="C2080" s="2">
        <f t="shared" si="253"/>
        <v>8.4399999999999586E-2</v>
      </c>
      <c r="D2080" s="2">
        <f t="shared" si="254"/>
        <v>5.2828200000000001</v>
      </c>
      <c r="E2080" s="2">
        <f t="shared" si="256"/>
        <v>5.3410700000000002</v>
      </c>
      <c r="F2080" s="2">
        <f t="shared" si="257"/>
        <v>5.4297650000000006</v>
      </c>
      <c r="G2080" s="2">
        <f t="shared" si="251"/>
        <v>5.4181600000000003</v>
      </c>
      <c r="H2080" s="2">
        <f t="shared" si="255"/>
        <v>5.9438499999999967</v>
      </c>
      <c r="I2080" s="2">
        <f t="array" ref="I2080">SUMPRODUCT(B2064:B2083, (ROW(B2064:B2083)-ROW(B2064)+1)) / (20*21/2)</f>
        <v>5.3562242857142861</v>
      </c>
      <c r="J2080" s="2">
        <f t="shared" si="258"/>
        <v>5.3865481688612133</v>
      </c>
      <c r="K2080" s="2">
        <f t="shared" si="252"/>
        <v>5.4247348516231275</v>
      </c>
    </row>
    <row r="2081" spans="1:11" ht="13.5" x14ac:dyDescent="0.25">
      <c r="A2081" s="4">
        <f>TITRES_STAT!B2084</f>
        <v>45033</v>
      </c>
      <c r="B2081" s="2">
        <f>TITRES_STAT!D2084</f>
        <v>5.3263999999999996</v>
      </c>
      <c r="C2081" s="2">
        <f t="shared" si="253"/>
        <v>-4.4000000000004036E-3</v>
      </c>
      <c r="D2081" s="2">
        <f t="shared" si="254"/>
        <v>5.3059400000000005</v>
      </c>
      <c r="E2081" s="2">
        <f t="shared" si="256"/>
        <v>5.3268400000000007</v>
      </c>
      <c r="F2081" s="2">
        <f t="shared" si="257"/>
        <v>5.4182050000000004</v>
      </c>
      <c r="G2081" s="2">
        <f t="shared" si="251"/>
        <v>5.4206500000000002</v>
      </c>
      <c r="H2081" s="2">
        <f t="shared" si="255"/>
        <v>5.9379534999999954</v>
      </c>
      <c r="I2081" s="2">
        <f t="array" ref="I2081">SUMPRODUCT(B2065:B2084, (ROW(B2065:B2084)-ROW(B2065)+1)) / (20*21/2)</f>
        <v>5.3499590476190475</v>
      </c>
      <c r="J2081" s="2">
        <f t="shared" si="258"/>
        <v>5.380819771826812</v>
      </c>
      <c r="K2081" s="2">
        <f t="shared" si="252"/>
        <v>5.4208785829320245</v>
      </c>
    </row>
    <row r="2082" spans="1:11" ht="13.5" x14ac:dyDescent="0.25">
      <c r="A2082" s="4">
        <f>TITRES_STAT!B2085</f>
        <v>45034</v>
      </c>
      <c r="B2082" s="2">
        <f>TITRES_STAT!D2085</f>
        <v>5.3263999999999996</v>
      </c>
      <c r="C2082" s="2">
        <f t="shared" si="253"/>
        <v>0</v>
      </c>
      <c r="D2082" s="2">
        <f t="shared" si="254"/>
        <v>5.3130600000000001</v>
      </c>
      <c r="E2082" s="2">
        <f t="shared" si="256"/>
        <v>5.3126099999999994</v>
      </c>
      <c r="F2082" s="2">
        <f t="shared" si="257"/>
        <v>5.4066450000000001</v>
      </c>
      <c r="G2082" s="2">
        <f t="shared" si="251"/>
        <v>5.4204720000000002</v>
      </c>
      <c r="H2082" s="2">
        <f t="shared" si="255"/>
        <v>5.9316664999999951</v>
      </c>
      <c r="I2082" s="2">
        <f t="array" ref="I2082">SUMPRODUCT(B2066:B2085, (ROW(B2066:B2085)-ROW(B2066)+1)) / (20*21/2)</f>
        <v>5.3450704761904761</v>
      </c>
      <c r="J2082" s="2">
        <f t="shared" si="258"/>
        <v>5.3756369364147343</v>
      </c>
      <c r="K2082" s="2">
        <f t="shared" si="252"/>
        <v>5.4171735404641019</v>
      </c>
    </row>
    <row r="2083" spans="1:11" ht="13.5" x14ac:dyDescent="0.25">
      <c r="A2083" s="4">
        <f>TITRES_STAT!B2086</f>
        <v>45035</v>
      </c>
      <c r="B2083" s="2">
        <f>TITRES_STAT!D2086</f>
        <v>5.3574999999999999</v>
      </c>
      <c r="C2083" s="2">
        <f t="shared" si="253"/>
        <v>3.110000000000035E-2</v>
      </c>
      <c r="D2083" s="2">
        <f t="shared" si="254"/>
        <v>5.3174999999999999</v>
      </c>
      <c r="E2083" s="2">
        <f t="shared" si="256"/>
        <v>5.3103899999999999</v>
      </c>
      <c r="F2083" s="2">
        <f t="shared" si="257"/>
        <v>5.401085000000001</v>
      </c>
      <c r="G2083" s="2">
        <f t="shared" si="251"/>
        <v>5.4210060000000002</v>
      </c>
      <c r="H2083" s="2">
        <f t="shared" si="255"/>
        <v>5.9255349999999956</v>
      </c>
      <c r="I2083" s="2">
        <f t="array" ref="I2083">SUMPRODUCT(B2067:B2086, (ROW(B2067:B2086)-ROW(B2067)+1)) / (20*21/2)</f>
        <v>5.3523299999999994</v>
      </c>
      <c r="J2083" s="2">
        <f t="shared" si="258"/>
        <v>5.3739096091371401</v>
      </c>
      <c r="K2083" s="2">
        <f t="shared" si="252"/>
        <v>5.4148334016223725</v>
      </c>
    </row>
    <row r="2084" spans="1:11" ht="13.5" x14ac:dyDescent="0.25">
      <c r="A2084" s="4">
        <f>TITRES_STAT!B2087</f>
        <v>45036</v>
      </c>
      <c r="B2084" s="2">
        <f>TITRES_STAT!D2087</f>
        <v>5.3353000000000002</v>
      </c>
      <c r="C2084" s="2">
        <f t="shared" si="253"/>
        <v>-2.2199999999999775E-2</v>
      </c>
      <c r="D2084" s="2">
        <f t="shared" si="254"/>
        <v>5.3352799999999991</v>
      </c>
      <c r="E2084" s="2">
        <f t="shared" si="256"/>
        <v>5.3094999999999999</v>
      </c>
      <c r="F2084" s="2">
        <f t="shared" si="257"/>
        <v>5.3955300000000008</v>
      </c>
      <c r="G2084" s="2">
        <f t="shared" si="251"/>
        <v>5.419672000000002</v>
      </c>
      <c r="H2084" s="2">
        <f t="shared" si="255"/>
        <v>5.9193574999999949</v>
      </c>
      <c r="I2084" s="2">
        <f t="array" ref="I2084">SUMPRODUCT(B2068:B2087, (ROW(B2068:B2087)-ROW(B2068)+1)) / (20*21/2)</f>
        <v>5.3477580952380954</v>
      </c>
      <c r="J2084" s="2">
        <f t="shared" si="258"/>
        <v>5.3702325035050311</v>
      </c>
      <c r="K2084" s="2">
        <f t="shared" si="252"/>
        <v>5.4117144446960053</v>
      </c>
    </row>
    <row r="2085" spans="1:11" ht="13.5" x14ac:dyDescent="0.25">
      <c r="A2085" s="4">
        <f>TITRES_STAT!B2088</f>
        <v>45040</v>
      </c>
      <c r="B2085" s="2">
        <f>TITRES_STAT!D2088</f>
        <v>5.3441999999999998</v>
      </c>
      <c r="C2085" s="2">
        <f t="shared" si="253"/>
        <v>8.8999999999996859E-3</v>
      </c>
      <c r="D2085" s="2">
        <f t="shared" si="254"/>
        <v>5.3379600000000007</v>
      </c>
      <c r="E2085" s="2">
        <f t="shared" si="256"/>
        <v>5.3103900000000008</v>
      </c>
      <c r="F2085" s="2">
        <f t="shared" si="257"/>
        <v>5.387975</v>
      </c>
      <c r="G2085" s="2">
        <f t="shared" si="251"/>
        <v>5.4180720000000022</v>
      </c>
      <c r="H2085" s="2">
        <f t="shared" si="255"/>
        <v>5.9132244999999957</v>
      </c>
      <c r="I2085" s="2">
        <f t="array" ref="I2085">SUMPRODUCT(B2069:B2088, (ROW(B2069:B2088)-ROW(B2069)+1)) / (20*21/2)</f>
        <v>5.3527114285714283</v>
      </c>
      <c r="J2085" s="2">
        <f t="shared" si="258"/>
        <v>5.3677532174569329</v>
      </c>
      <c r="K2085" s="2">
        <f t="shared" si="252"/>
        <v>5.409066819413809</v>
      </c>
    </row>
    <row r="2086" spans="1:11" ht="13.5" x14ac:dyDescent="0.25">
      <c r="A2086" s="4">
        <f>TITRES_STAT!B2089</f>
        <v>45041</v>
      </c>
      <c r="B2086" s="2">
        <f>TITRES_STAT!D2089</f>
        <v>5.4641999999999999</v>
      </c>
      <c r="C2086" s="2">
        <f t="shared" si="253"/>
        <v>0.12000000000000011</v>
      </c>
      <c r="D2086" s="2">
        <f t="shared" si="254"/>
        <v>5.3655199999999992</v>
      </c>
      <c r="E2086" s="2">
        <f t="shared" si="256"/>
        <v>5.3357299999999999</v>
      </c>
      <c r="F2086" s="2">
        <f t="shared" si="257"/>
        <v>5.383305</v>
      </c>
      <c r="G2086" s="2">
        <f t="shared" si="251"/>
        <v>5.4190500000000013</v>
      </c>
      <c r="H2086" s="2">
        <f t="shared" si="255"/>
        <v>5.9075829999999954</v>
      </c>
      <c r="I2086" s="2">
        <f t="array" ref="I2086">SUMPRODUCT(B2070:B2089, (ROW(B2070:B2089)-ROW(B2070)+1)) / (20*21/2)</f>
        <v>5.3538714285714279</v>
      </c>
      <c r="J2086" s="2">
        <f t="shared" si="258"/>
        <v>5.3769386253181768</v>
      </c>
      <c r="K2086" s="2">
        <f t="shared" si="252"/>
        <v>5.4112289049269933</v>
      </c>
    </row>
    <row r="2087" spans="1:11" ht="13.5" x14ac:dyDescent="0.25">
      <c r="A2087" s="4">
        <f>TITRES_STAT!B2090</f>
        <v>45042</v>
      </c>
      <c r="B2087" s="2">
        <f>TITRES_STAT!D2090</f>
        <v>5.3353000000000002</v>
      </c>
      <c r="C2087" s="2">
        <f t="shared" si="253"/>
        <v>-0.12889999999999979</v>
      </c>
      <c r="D2087" s="2">
        <f t="shared" si="254"/>
        <v>5.3672999999999993</v>
      </c>
      <c r="E2087" s="2">
        <f t="shared" si="256"/>
        <v>5.3401799999999993</v>
      </c>
      <c r="F2087" s="2">
        <f t="shared" si="257"/>
        <v>5.3721899999999998</v>
      </c>
      <c r="G2087" s="2">
        <f t="shared" si="251"/>
        <v>5.4174500000000014</v>
      </c>
      <c r="H2087" s="2">
        <f t="shared" si="255"/>
        <v>5.9006914999999962</v>
      </c>
      <c r="I2087" s="2">
        <f t="array" ref="I2087">SUMPRODUCT(B2071:B2090, (ROW(B2071:B2090)-ROW(B2071)+1)) / (20*21/2)</f>
        <v>5.3514380952380947</v>
      </c>
      <c r="J2087" s="2">
        <f t="shared" si="258"/>
        <v>5.3729730419545403</v>
      </c>
      <c r="K2087" s="2">
        <f t="shared" si="252"/>
        <v>5.4082513008122088</v>
      </c>
    </row>
    <row r="2088" spans="1:11" ht="13.5" x14ac:dyDescent="0.25">
      <c r="A2088" s="4">
        <f>TITRES_STAT!B2091</f>
        <v>45043</v>
      </c>
      <c r="B2088" s="2">
        <f>TITRES_STAT!D2091</f>
        <v>5.4241999999999999</v>
      </c>
      <c r="C2088" s="2">
        <f t="shared" si="253"/>
        <v>8.8899999999999757E-2</v>
      </c>
      <c r="D2088" s="2">
        <f t="shared" si="254"/>
        <v>5.3806400000000005</v>
      </c>
      <c r="E2088" s="2">
        <f t="shared" si="256"/>
        <v>5.3490699999999993</v>
      </c>
      <c r="F2088" s="2">
        <f t="shared" si="257"/>
        <v>5.3675200000000016</v>
      </c>
      <c r="G2088" s="2">
        <f t="shared" si="251"/>
        <v>5.4176280000000006</v>
      </c>
      <c r="H2088" s="2">
        <f t="shared" si="255"/>
        <v>5.8946224999999961</v>
      </c>
      <c r="I2088" s="2">
        <f t="array" ref="I2088">SUMPRODUCT(B2072:B2091, (ROW(B2072:B2091)-ROW(B2072)+1)) / (20*21/2)</f>
        <v>5.3498514285714283</v>
      </c>
      <c r="J2088" s="2">
        <f t="shared" si="258"/>
        <v>5.3778517998636319</v>
      </c>
      <c r="K2088" s="2">
        <f t="shared" si="252"/>
        <v>5.4088767399960433</v>
      </c>
    </row>
    <row r="2089" spans="1:11" ht="13.5" x14ac:dyDescent="0.25">
      <c r="A2089" s="4">
        <f>TITRES_STAT!B2092</f>
        <v>45044</v>
      </c>
      <c r="B2089" s="2">
        <f>TITRES_STAT!D2092</f>
        <v>5.3796999999999997</v>
      </c>
      <c r="C2089" s="2">
        <f t="shared" si="253"/>
        <v>-4.4500000000000206E-2</v>
      </c>
      <c r="D2089" s="2">
        <f t="shared" si="254"/>
        <v>5.3895199999999992</v>
      </c>
      <c r="E2089" s="2">
        <f t="shared" si="256"/>
        <v>5.3623999999999992</v>
      </c>
      <c r="F2089" s="2">
        <f t="shared" si="257"/>
        <v>5.360850000000001</v>
      </c>
      <c r="G2089" s="2">
        <f t="shared" si="251"/>
        <v>5.4170040000000004</v>
      </c>
      <c r="H2089" s="2">
        <f t="shared" si="255"/>
        <v>5.8882419999999955</v>
      </c>
      <c r="I2089" s="2">
        <f t="array" ref="I2089">SUMPRODUCT(B2073:B2092, (ROW(B2073:B2092)-ROW(B2073)+1)) / (20*21/2)</f>
        <v>5.343395238095237</v>
      </c>
      <c r="J2089" s="2">
        <f t="shared" si="258"/>
        <v>5.3780278189242381</v>
      </c>
      <c r="K2089" s="2">
        <f t="shared" si="252"/>
        <v>5.4077325541138457</v>
      </c>
    </row>
    <row r="2090" spans="1:11" ht="13.5" x14ac:dyDescent="0.25">
      <c r="A2090" s="4">
        <f>TITRES_STAT!B2093</f>
        <v>45048</v>
      </c>
      <c r="B2090" s="2">
        <f>TITRES_STAT!D2093</f>
        <v>5.3353000000000002</v>
      </c>
      <c r="C2090" s="2">
        <f t="shared" si="253"/>
        <v>-4.4399999999999551E-2</v>
      </c>
      <c r="D2090" s="2">
        <f t="shared" si="254"/>
        <v>5.38774</v>
      </c>
      <c r="E2090" s="2">
        <f t="shared" si="256"/>
        <v>5.3628499999999999</v>
      </c>
      <c r="F2090" s="2">
        <f t="shared" si="257"/>
        <v>5.3519600000000009</v>
      </c>
      <c r="G2090" s="2">
        <f t="shared" si="251"/>
        <v>5.4154920000000004</v>
      </c>
      <c r="H2090" s="2">
        <f t="shared" si="255"/>
        <v>5.881639499999995</v>
      </c>
      <c r="I2090" s="2">
        <f t="array" ref="I2090">SUMPRODUCT(B2074:B2093, (ROW(B2074:B2093)-ROW(B2074)+1)) / (20*21/2)</f>
        <v>5.3433542857142857</v>
      </c>
      <c r="J2090" s="2">
        <f t="shared" si="258"/>
        <v>5.3739585028362153</v>
      </c>
      <c r="K2090" s="2">
        <f t="shared" si="252"/>
        <v>5.404892061795656</v>
      </c>
    </row>
    <row r="2091" spans="1:11" ht="13.5" x14ac:dyDescent="0.25">
      <c r="A2091" s="4">
        <f>TITRES_STAT!B2094</f>
        <v>45049</v>
      </c>
      <c r="B2091" s="2">
        <f>TITRES_STAT!D2094</f>
        <v>5.3353000000000002</v>
      </c>
      <c r="C2091" s="2">
        <f t="shared" si="253"/>
        <v>0</v>
      </c>
      <c r="D2091" s="2">
        <f t="shared" si="254"/>
        <v>5.3619599999999998</v>
      </c>
      <c r="E2091" s="2">
        <f t="shared" si="256"/>
        <v>5.36374</v>
      </c>
      <c r="F2091" s="2">
        <f t="shared" si="257"/>
        <v>5.3452900000000012</v>
      </c>
      <c r="G2091" s="2">
        <f t="shared" si="251"/>
        <v>5.4162920000000012</v>
      </c>
      <c r="H2091" s="2">
        <f t="shared" si="255"/>
        <v>5.874747999999995</v>
      </c>
      <c r="I2091" s="2">
        <f t="array" ref="I2091">SUMPRODUCT(B2075:B2094, (ROW(B2075:B2094)-ROW(B2075)+1)) / (20*21/2)</f>
        <v>5.3435247619047619</v>
      </c>
      <c r="J2091" s="2">
        <f t="shared" si="258"/>
        <v>5.3702767406613372</v>
      </c>
      <c r="K2091" s="2">
        <f t="shared" si="252"/>
        <v>5.4021629613330813</v>
      </c>
    </row>
    <row r="2092" spans="1:11" ht="13.5" x14ac:dyDescent="0.25">
      <c r="A2092" s="4">
        <f>TITRES_STAT!B2095</f>
        <v>45050</v>
      </c>
      <c r="B2092" s="2">
        <f>TITRES_STAT!D2095</f>
        <v>5.2774999999999999</v>
      </c>
      <c r="C2092" s="2">
        <f t="shared" si="253"/>
        <v>-5.7800000000000296E-2</v>
      </c>
      <c r="D2092" s="2">
        <f t="shared" si="254"/>
        <v>5.3503999999999996</v>
      </c>
      <c r="E2092" s="2">
        <f t="shared" si="256"/>
        <v>5.3588500000000012</v>
      </c>
      <c r="F2092" s="2">
        <f t="shared" si="257"/>
        <v>5.3357300000000008</v>
      </c>
      <c r="G2092" s="2">
        <f t="shared" si="251"/>
        <v>5.4138020000000004</v>
      </c>
      <c r="H2092" s="2">
        <f t="shared" si="255"/>
        <v>5.8675674999999945</v>
      </c>
      <c r="I2092" s="2">
        <f t="array" ref="I2092">SUMPRODUCT(B2076:B2095, (ROW(B2076:B2095)-ROW(B2076)+1)) / (20*21/2)</f>
        <v>5.3352709523809523</v>
      </c>
      <c r="J2092" s="2">
        <f t="shared" si="258"/>
        <v>5.3614408605983526</v>
      </c>
      <c r="K2092" s="2">
        <f t="shared" si="252"/>
        <v>5.3972742177513924</v>
      </c>
    </row>
    <row r="2093" spans="1:11" ht="13.5" x14ac:dyDescent="0.25">
      <c r="A2093" s="4">
        <f>TITRES_STAT!B2096</f>
        <v>45051</v>
      </c>
      <c r="B2093" s="2">
        <f>TITRES_STAT!D2096</f>
        <v>5.3353000000000002</v>
      </c>
      <c r="C2093" s="2">
        <f t="shared" si="253"/>
        <v>5.7800000000000296E-2</v>
      </c>
      <c r="D2093" s="2">
        <f t="shared" si="254"/>
        <v>5.3326200000000004</v>
      </c>
      <c r="E2093" s="2">
        <f t="shared" si="256"/>
        <v>5.3566300000000009</v>
      </c>
      <c r="F2093" s="2">
        <f t="shared" si="257"/>
        <v>5.3335100000000013</v>
      </c>
      <c r="G2093" s="2">
        <f t="shared" si="251"/>
        <v>5.4124679999999987</v>
      </c>
      <c r="H2093" s="2">
        <f t="shared" si="255"/>
        <v>5.8604094999999949</v>
      </c>
      <c r="I2093" s="2">
        <f t="array" ref="I2093">SUMPRODUCT(B2077:B2096, (ROW(B2077:B2096)-ROW(B2077)+1)) / (20*21/2)</f>
        <v>5.3227833333333336</v>
      </c>
      <c r="J2093" s="2">
        <f t="shared" si="258"/>
        <v>5.3589512548270806</v>
      </c>
      <c r="K2093" s="2">
        <f t="shared" si="252"/>
        <v>5.3948438562709455</v>
      </c>
    </row>
    <row r="2094" spans="1:11" ht="13.5" x14ac:dyDescent="0.25">
      <c r="A2094" s="4">
        <f>TITRES_STAT!B2097</f>
        <v>45054</v>
      </c>
      <c r="B2094" s="2">
        <f>TITRES_STAT!D2097</f>
        <v>5.3353000000000002</v>
      </c>
      <c r="C2094" s="2">
        <f t="shared" si="253"/>
        <v>0</v>
      </c>
      <c r="D2094" s="2">
        <f t="shared" si="254"/>
        <v>5.3237399999999999</v>
      </c>
      <c r="E2094" s="2">
        <f t="shared" si="256"/>
        <v>5.3566300000000009</v>
      </c>
      <c r="F2094" s="2">
        <f t="shared" si="257"/>
        <v>5.3330650000000004</v>
      </c>
      <c r="G2094" s="2">
        <f t="shared" si="251"/>
        <v>5.4124680000000005</v>
      </c>
      <c r="H2094" s="2">
        <f t="shared" si="255"/>
        <v>5.8532959999999932</v>
      </c>
      <c r="I2094" s="2">
        <f t="array" ref="I2094">SUMPRODUCT(B2078:B2097, (ROW(B2078:B2097)-ROW(B2078)+1)) / (20*21/2)</f>
        <v>5.3116257142857144</v>
      </c>
      <c r="J2094" s="2">
        <f t="shared" si="258"/>
        <v>5.3566987543673585</v>
      </c>
      <c r="K2094" s="2">
        <f t="shared" si="252"/>
        <v>5.3925088030838495</v>
      </c>
    </row>
    <row r="2095" spans="1:11" ht="13.5" x14ac:dyDescent="0.25">
      <c r="A2095" s="4">
        <f>TITRES_STAT!B2098</f>
        <v>45055</v>
      </c>
      <c r="B2095" s="2">
        <f>TITRES_STAT!D2098</f>
        <v>5.2464000000000004</v>
      </c>
      <c r="C2095" s="2">
        <f t="shared" si="253"/>
        <v>-8.8899999999999757E-2</v>
      </c>
      <c r="D2095" s="2">
        <f t="shared" si="254"/>
        <v>5.3059600000000007</v>
      </c>
      <c r="E2095" s="2">
        <f t="shared" si="256"/>
        <v>5.3468500000000017</v>
      </c>
      <c r="F2095" s="2">
        <f t="shared" si="257"/>
        <v>5.3286200000000008</v>
      </c>
      <c r="G2095" s="2">
        <f t="shared" si="251"/>
        <v>5.4106899999999998</v>
      </c>
      <c r="H2095" s="2">
        <f t="shared" si="255"/>
        <v>5.8455154999999932</v>
      </c>
      <c r="I2095" s="2">
        <f t="array" ref="I2095">SUMPRODUCT(B2079:B2098, (ROW(B2079:B2098)-ROW(B2079)+1)) / (20*21/2)</f>
        <v>5.3127061904761899</v>
      </c>
      <c r="J2095" s="2">
        <f t="shared" si="258"/>
        <v>5.3461941110942766</v>
      </c>
      <c r="K2095" s="2">
        <f t="shared" si="252"/>
        <v>5.3867790461001688</v>
      </c>
    </row>
    <row r="2096" spans="1:11" ht="13.5" x14ac:dyDescent="0.25">
      <c r="A2096" s="4">
        <f>TITRES_STAT!B2099</f>
        <v>45056</v>
      </c>
      <c r="B2096" s="2">
        <f>TITRES_STAT!D2099</f>
        <v>5.1974999999999998</v>
      </c>
      <c r="C2096" s="2">
        <f t="shared" si="253"/>
        <v>-4.890000000000061E-2</v>
      </c>
      <c r="D2096" s="2">
        <f t="shared" si="254"/>
        <v>5.2784000000000004</v>
      </c>
      <c r="E2096" s="2">
        <f t="shared" si="256"/>
        <v>5.3201800000000006</v>
      </c>
      <c r="F2096" s="2">
        <f t="shared" si="257"/>
        <v>5.3279550000000011</v>
      </c>
      <c r="G2096" s="2">
        <f t="shared" si="251"/>
        <v>5.408377999999999</v>
      </c>
      <c r="H2096" s="2">
        <f t="shared" si="255"/>
        <v>5.8374904999999959</v>
      </c>
      <c r="I2096" s="2">
        <f t="array" ref="I2096">SUMPRODUCT(B2080:B2099, (ROW(B2080:B2099)-ROW(B2080)+1)) / (20*21/2)</f>
        <v>5.3053200000000009</v>
      </c>
      <c r="J2096" s="2">
        <f t="shared" si="258"/>
        <v>5.3320327671805359</v>
      </c>
      <c r="K2096" s="2">
        <f t="shared" si="252"/>
        <v>5.3793563384099663</v>
      </c>
    </row>
    <row r="2097" spans="1:11" ht="13.5" x14ac:dyDescent="0.25">
      <c r="A2097" s="4">
        <f>TITRES_STAT!B2100</f>
        <v>45057</v>
      </c>
      <c r="B2097" s="2">
        <f>TITRES_STAT!D2100</f>
        <v>5.2107999999999999</v>
      </c>
      <c r="C2097" s="2">
        <f t="shared" si="253"/>
        <v>1.330000000000009E-2</v>
      </c>
      <c r="D2097" s="2">
        <f t="shared" si="254"/>
        <v>5.2650600000000001</v>
      </c>
      <c r="E2097" s="2">
        <f t="shared" si="256"/>
        <v>5.3077300000000003</v>
      </c>
      <c r="F2097" s="2">
        <f t="shared" si="257"/>
        <v>5.3239550000000007</v>
      </c>
      <c r="G2097" s="2">
        <f t="shared" si="251"/>
        <v>5.406331999999999</v>
      </c>
      <c r="H2097" s="2">
        <f t="shared" si="255"/>
        <v>5.8295319999999959</v>
      </c>
      <c r="I2097" s="2">
        <f t="array" ref="I2097">SUMPRODUCT(B2081:B2100, (ROW(B2081:B2100)-ROW(B2081)+1)) / (20*21/2)</f>
        <v>5.2992004761904763</v>
      </c>
      <c r="J2097" s="2">
        <f t="shared" si="258"/>
        <v>5.3204867893538186</v>
      </c>
      <c r="K2097" s="2">
        <f t="shared" si="252"/>
        <v>5.3727462859233013</v>
      </c>
    </row>
    <row r="2098" spans="1:11" ht="13.5" x14ac:dyDescent="0.25">
      <c r="A2098" s="4">
        <f>TITRES_STAT!B2101</f>
        <v>45058</v>
      </c>
      <c r="B2098" s="2">
        <f>TITRES_STAT!D2101</f>
        <v>5.3353000000000002</v>
      </c>
      <c r="C2098" s="2">
        <f t="shared" si="253"/>
        <v>0.12450000000000028</v>
      </c>
      <c r="D2098" s="2">
        <f t="shared" si="254"/>
        <v>5.2650600000000001</v>
      </c>
      <c r="E2098" s="2">
        <f t="shared" si="256"/>
        <v>5.2988400000000002</v>
      </c>
      <c r="F2098" s="2">
        <f t="shared" si="257"/>
        <v>5.3239550000000007</v>
      </c>
      <c r="G2098" s="2">
        <f t="shared" ref="G2098:G2161" si="259">AVERAGE(B2049:B2098)</f>
        <v>5.4049979999999991</v>
      </c>
      <c r="H2098" s="2">
        <f t="shared" si="255"/>
        <v>5.8221959999999964</v>
      </c>
      <c r="I2098" s="2">
        <f t="array" ref="I2098">SUMPRODUCT(B2082:B2101, (ROW(B2082:B2101)-ROW(B2082)+1)) / (20*21/2)</f>
        <v>5.3006195238095239</v>
      </c>
      <c r="J2098" s="2">
        <f t="shared" si="258"/>
        <v>5.3218975713201209</v>
      </c>
      <c r="K2098" s="2">
        <f t="shared" si="252"/>
        <v>5.3712778041223874</v>
      </c>
    </row>
    <row r="2099" spans="1:11" ht="13.5" x14ac:dyDescent="0.25">
      <c r="A2099" s="4">
        <f>TITRES_STAT!B2102</f>
        <v>45061</v>
      </c>
      <c r="B2099" s="2">
        <f>TITRES_STAT!D2102</f>
        <v>5.2464000000000004</v>
      </c>
      <c r="C2099" s="2">
        <f t="shared" si="253"/>
        <v>-8.8899999999999757E-2</v>
      </c>
      <c r="D2099" s="2">
        <f t="shared" si="254"/>
        <v>5.2472799999999999</v>
      </c>
      <c r="E2099" s="2">
        <f t="shared" si="256"/>
        <v>5.2855100000000004</v>
      </c>
      <c r="F2099" s="2">
        <f t="shared" si="257"/>
        <v>5.3239550000000007</v>
      </c>
      <c r="G2099" s="2">
        <f t="shared" si="259"/>
        <v>5.4018859999999975</v>
      </c>
      <c r="H2099" s="2">
        <f t="shared" si="255"/>
        <v>5.8144154999999982</v>
      </c>
      <c r="I2099" s="2">
        <f t="array" ref="I2099">SUMPRODUCT(B2083:B2102, (ROW(B2083:B2102)-ROW(B2083)+1)) / (20*21/2)</f>
        <v>5.2939485714285714</v>
      </c>
      <c r="J2099" s="2">
        <f t="shared" si="258"/>
        <v>5.3147073264324902</v>
      </c>
      <c r="K2099" s="2">
        <f t="shared" ref="K2099:K2162" si="260">$K$4*B2099+(1-$K$4)*K2098</f>
        <v>5.3663806353332744</v>
      </c>
    </row>
    <row r="2100" spans="1:11" ht="13.5" x14ac:dyDescent="0.25">
      <c r="A2100" s="4">
        <f>TITRES_STAT!B2103</f>
        <v>45062</v>
      </c>
      <c r="B2100" s="2">
        <f>TITRES_STAT!D2103</f>
        <v>5.2596999999999996</v>
      </c>
      <c r="C2100" s="2">
        <f t="shared" si="253"/>
        <v>1.3299999999999201E-2</v>
      </c>
      <c r="D2100" s="2">
        <f t="shared" si="254"/>
        <v>5.2499400000000005</v>
      </c>
      <c r="E2100" s="2">
        <f t="shared" si="256"/>
        <v>5.2779499999999997</v>
      </c>
      <c r="F2100" s="2">
        <f t="shared" si="257"/>
        <v>5.3204000000000011</v>
      </c>
      <c r="G2100" s="2">
        <f t="shared" si="259"/>
        <v>5.3959279999999978</v>
      </c>
      <c r="H2100" s="2">
        <f t="shared" si="255"/>
        <v>5.8072574999999969</v>
      </c>
      <c r="I2100" s="2">
        <f t="array" ref="I2100">SUMPRODUCT(B2084:B2103, (ROW(B2084:B2103)-ROW(B2084)+1)) / (20*21/2)</f>
        <v>5.2808661904761909</v>
      </c>
      <c r="J2100" s="2">
        <f t="shared" si="258"/>
        <v>5.3094685334389196</v>
      </c>
      <c r="K2100" s="2">
        <f t="shared" si="260"/>
        <v>5.362197081006479</v>
      </c>
    </row>
    <row r="2101" spans="1:11" ht="13.5" x14ac:dyDescent="0.25">
      <c r="A2101" s="4">
        <f>TITRES_STAT!B2104</f>
        <v>45063</v>
      </c>
      <c r="B2101" s="2">
        <f>TITRES_STAT!D2104</f>
        <v>5.3353000000000002</v>
      </c>
      <c r="C2101" s="2">
        <f t="shared" si="253"/>
        <v>7.5600000000000556E-2</v>
      </c>
      <c r="D2101" s="2">
        <f t="shared" si="254"/>
        <v>5.2774999999999999</v>
      </c>
      <c r="E2101" s="2">
        <f t="shared" si="256"/>
        <v>5.2779500000000015</v>
      </c>
      <c r="F2101" s="2">
        <f t="shared" si="257"/>
        <v>5.3208450000000003</v>
      </c>
      <c r="G2101" s="2">
        <f t="shared" si="259"/>
        <v>5.3915719999999991</v>
      </c>
      <c r="H2101" s="2">
        <f t="shared" si="255"/>
        <v>5.8004549999999968</v>
      </c>
      <c r="I2101" s="2">
        <f t="array" ref="I2101">SUMPRODUCT(B2085:B2104, (ROW(B2085:B2104)-ROW(B2085)+1)) / (20*21/2)</f>
        <v>5.2622780952380968</v>
      </c>
      <c r="J2101" s="2">
        <f t="shared" si="258"/>
        <v>5.311928673111403</v>
      </c>
      <c r="K2101" s="2">
        <f t="shared" si="260"/>
        <v>5.3611422935160284</v>
      </c>
    </row>
    <row r="2102" spans="1:11" ht="13.5" x14ac:dyDescent="0.25">
      <c r="A2102" s="4">
        <f>TITRES_STAT!B2105</f>
        <v>45064</v>
      </c>
      <c r="B2102" s="2">
        <f>TITRES_STAT!D2105</f>
        <v>5.2507999999999999</v>
      </c>
      <c r="C2102" s="2">
        <f t="shared" si="253"/>
        <v>-8.4500000000000242E-2</v>
      </c>
      <c r="D2102" s="2">
        <f t="shared" si="254"/>
        <v>5.2855000000000008</v>
      </c>
      <c r="E2102" s="2">
        <f t="shared" si="256"/>
        <v>5.2752799999999995</v>
      </c>
      <c r="F2102" s="2">
        <f t="shared" si="257"/>
        <v>5.3170650000000013</v>
      </c>
      <c r="G2102" s="2">
        <f t="shared" si="259"/>
        <v>5.3880139999999992</v>
      </c>
      <c r="H2102" s="2">
        <f t="shared" si="255"/>
        <v>5.7930964999999972</v>
      </c>
      <c r="I2102" s="2">
        <f t="array" ref="I2102">SUMPRODUCT(B2086:B2105, (ROW(B2086:B2105)-ROW(B2086)+1)) / (20*21/2)</f>
        <v>5.2625295238095235</v>
      </c>
      <c r="J2102" s="2">
        <f t="shared" si="258"/>
        <v>5.3061068947198411</v>
      </c>
      <c r="K2102" s="2">
        <f t="shared" si="260"/>
        <v>5.3568151447506942</v>
      </c>
    </row>
    <row r="2103" spans="1:11" ht="13.5" x14ac:dyDescent="0.25">
      <c r="A2103" s="4">
        <f>TITRES_STAT!B2106</f>
        <v>45065</v>
      </c>
      <c r="B2103" s="2">
        <f>TITRES_STAT!D2106</f>
        <v>5.1797000000000004</v>
      </c>
      <c r="C2103" s="2">
        <f t="shared" si="253"/>
        <v>-7.1099999999999497E-2</v>
      </c>
      <c r="D2103" s="2">
        <f t="shared" si="254"/>
        <v>5.2543799999999994</v>
      </c>
      <c r="E2103" s="2">
        <f t="shared" si="256"/>
        <v>5.2597199999999997</v>
      </c>
      <c r="F2103" s="2">
        <f t="shared" si="257"/>
        <v>5.3081750000000003</v>
      </c>
      <c r="G2103" s="2">
        <f t="shared" si="259"/>
        <v>5.3840139999999996</v>
      </c>
      <c r="H2103" s="2">
        <f t="shared" si="255"/>
        <v>5.7850934999999959</v>
      </c>
      <c r="I2103" s="2">
        <f t="array" ref="I2103">SUMPRODUCT(B2087:B2106, (ROW(B2087:B2106)-ROW(B2087)+1)) / (20*21/2)</f>
        <v>5.2663833333333328</v>
      </c>
      <c r="J2103" s="2">
        <f t="shared" si="258"/>
        <v>5.2940681428417609</v>
      </c>
      <c r="K2103" s="2">
        <f t="shared" si="260"/>
        <v>5.3498694527996866</v>
      </c>
    </row>
    <row r="2104" spans="1:11" ht="13.5" x14ac:dyDescent="0.25">
      <c r="A2104" s="4">
        <f>TITRES_STAT!B2107</f>
        <v>45068</v>
      </c>
      <c r="B2104" s="2">
        <f>TITRES_STAT!D2107</f>
        <v>5.1130000000000004</v>
      </c>
      <c r="C2104" s="2">
        <f t="shared" si="253"/>
        <v>-6.6699999999999982E-2</v>
      </c>
      <c r="D2104" s="2">
        <f t="shared" si="254"/>
        <v>5.2277000000000005</v>
      </c>
      <c r="E2104" s="2">
        <f t="shared" si="256"/>
        <v>5.2374899999999993</v>
      </c>
      <c r="F2104" s="2">
        <f t="shared" si="257"/>
        <v>5.2970600000000001</v>
      </c>
      <c r="G2104" s="2">
        <f t="shared" si="259"/>
        <v>5.3751219999999993</v>
      </c>
      <c r="H2104" s="2">
        <f t="shared" si="255"/>
        <v>5.7768684999999973</v>
      </c>
      <c r="I2104" s="2">
        <f t="array" ref="I2104">SUMPRODUCT(B2088:B2107, (ROW(B2088:B2107)-ROW(B2088)+1)) / (20*21/2)</f>
        <v>5.2708509523809521</v>
      </c>
      <c r="J2104" s="2">
        <f t="shared" si="258"/>
        <v>5.2768235578092124</v>
      </c>
      <c r="K2104" s="2">
        <f t="shared" si="260"/>
        <v>5.3405804546506799</v>
      </c>
    </row>
    <row r="2105" spans="1:11" ht="13.5" x14ac:dyDescent="0.25">
      <c r="A2105" s="4">
        <f>TITRES_STAT!B2108</f>
        <v>45069</v>
      </c>
      <c r="B2105" s="2">
        <f>TITRES_STAT!D2108</f>
        <v>5.2996999999999996</v>
      </c>
      <c r="C2105" s="2">
        <f t="shared" si="253"/>
        <v>0.1866999999999992</v>
      </c>
      <c r="D2105" s="2">
        <f t="shared" si="254"/>
        <v>5.2356999999999996</v>
      </c>
      <c r="E2105" s="2">
        <f t="shared" si="256"/>
        <v>5.24282</v>
      </c>
      <c r="F2105" s="2">
        <f t="shared" si="257"/>
        <v>5.294835</v>
      </c>
      <c r="G2105" s="2">
        <f t="shared" si="259"/>
        <v>5.3735219999999995</v>
      </c>
      <c r="H2105" s="2">
        <f t="shared" si="255"/>
        <v>5.7693769999999969</v>
      </c>
      <c r="I2105" s="2">
        <f t="array" ref="I2105">SUMPRODUCT(B2089:B2108, (ROW(B2089:B2108)-ROW(B2089)+1)) / (20*21/2)</f>
        <v>5.2668519047619045</v>
      </c>
      <c r="J2105" s="2">
        <f t="shared" si="258"/>
        <v>5.2790022665892877</v>
      </c>
      <c r="K2105" s="2">
        <f t="shared" si="260"/>
        <v>5.3389772995663396</v>
      </c>
    </row>
    <row r="2106" spans="1:11" ht="13.5" x14ac:dyDescent="0.25">
      <c r="A2106" s="4">
        <f>TITRES_STAT!B2109</f>
        <v>45070</v>
      </c>
      <c r="B2106" s="2">
        <f>TITRES_STAT!D2109</f>
        <v>5.3353000000000002</v>
      </c>
      <c r="C2106" s="2">
        <f t="shared" si="253"/>
        <v>3.560000000000052E-2</v>
      </c>
      <c r="D2106" s="2">
        <f t="shared" si="254"/>
        <v>5.2357000000000005</v>
      </c>
      <c r="E2106" s="2">
        <f t="shared" si="256"/>
        <v>5.2566000000000006</v>
      </c>
      <c r="F2106" s="2">
        <f t="shared" si="257"/>
        <v>5.2883899999999997</v>
      </c>
      <c r="G2106" s="2">
        <f t="shared" si="259"/>
        <v>5.3699659999999998</v>
      </c>
      <c r="H2106" s="2">
        <f t="shared" si="255"/>
        <v>5.7620634999999982</v>
      </c>
      <c r="I2106" s="2">
        <f t="array" ref="I2106">SUMPRODUCT(B2090:B2109, (ROW(B2090:B2109)-ROW(B2090)+1)) / (20*21/2)</f>
        <v>5.2611566666666674</v>
      </c>
      <c r="J2106" s="2">
        <f t="shared" si="258"/>
        <v>5.2843639554855457</v>
      </c>
      <c r="K2106" s="2">
        <f t="shared" si="260"/>
        <v>5.3388330917402085</v>
      </c>
    </row>
    <row r="2107" spans="1:11" ht="13.5" x14ac:dyDescent="0.25">
      <c r="A2107" s="4">
        <f>TITRES_STAT!B2110</f>
        <v>45071</v>
      </c>
      <c r="B2107" s="2">
        <f>TITRES_STAT!D2110</f>
        <v>5.3353000000000002</v>
      </c>
      <c r="C2107" s="2">
        <f t="shared" si="253"/>
        <v>0</v>
      </c>
      <c r="D2107" s="2">
        <f t="shared" si="254"/>
        <v>5.2526000000000002</v>
      </c>
      <c r="E2107" s="2">
        <f t="shared" si="256"/>
        <v>5.2690500000000018</v>
      </c>
      <c r="F2107" s="2">
        <f t="shared" si="257"/>
        <v>5.2883900000000006</v>
      </c>
      <c r="G2107" s="2">
        <f t="shared" si="259"/>
        <v>5.3667659999999993</v>
      </c>
      <c r="H2107" s="2">
        <f t="shared" si="255"/>
        <v>5.7547274999999969</v>
      </c>
      <c r="I2107" s="2">
        <f t="array" ref="I2107">SUMPRODUCT(B2091:B2110, (ROW(B2091:B2110)-ROW(B2091)+1)) / (20*21/2)</f>
        <v>5.2562233333333337</v>
      </c>
      <c r="J2107" s="2">
        <f t="shared" si="258"/>
        <v>5.2892150073440645</v>
      </c>
      <c r="K2107" s="2">
        <f t="shared" si="260"/>
        <v>5.3386945391229457</v>
      </c>
    </row>
    <row r="2108" spans="1:11" ht="13.5" x14ac:dyDescent="0.25">
      <c r="A2108" s="4">
        <f>TITRES_STAT!B2111</f>
        <v>45072</v>
      </c>
      <c r="B2108" s="2">
        <f>TITRES_STAT!D2111</f>
        <v>5.2464000000000004</v>
      </c>
      <c r="C2108" s="2">
        <f t="shared" si="253"/>
        <v>-8.8899999999999757E-2</v>
      </c>
      <c r="D2108" s="2">
        <f t="shared" si="254"/>
        <v>5.2659400000000005</v>
      </c>
      <c r="E2108" s="2">
        <f t="shared" si="256"/>
        <v>5.2601599999999999</v>
      </c>
      <c r="F2108" s="2">
        <f t="shared" si="257"/>
        <v>5.2795000000000005</v>
      </c>
      <c r="G2108" s="2">
        <f t="shared" si="259"/>
        <v>5.3617879999999989</v>
      </c>
      <c r="H2108" s="2">
        <f t="shared" si="255"/>
        <v>5.7469469999999969</v>
      </c>
      <c r="I2108" s="2">
        <f t="array" ref="I2108">SUMPRODUCT(B2092:B2111, (ROW(B2092:B2111)-ROW(B2092)+1)) / (20*21/2)</f>
        <v>5.2501452380952385</v>
      </c>
      <c r="J2108" s="2">
        <f t="shared" si="258"/>
        <v>5.2851373875970111</v>
      </c>
      <c r="K2108" s="2">
        <f t="shared" si="260"/>
        <v>5.3350751454318495</v>
      </c>
    </row>
    <row r="2109" spans="1:11" ht="13.5" x14ac:dyDescent="0.25">
      <c r="A2109" s="4">
        <f>TITRES_STAT!B2112</f>
        <v>45075</v>
      </c>
      <c r="B2109" s="2">
        <f>TITRES_STAT!D2112</f>
        <v>5.2196999999999996</v>
      </c>
      <c r="C2109" s="2">
        <f t="shared" si="253"/>
        <v>-2.6700000000000834E-2</v>
      </c>
      <c r="D2109" s="2">
        <f t="shared" si="254"/>
        <v>5.28728</v>
      </c>
      <c r="E2109" s="2">
        <f t="shared" si="256"/>
        <v>5.2574899999999998</v>
      </c>
      <c r="F2109" s="2">
        <f t="shared" si="257"/>
        <v>5.2715000000000005</v>
      </c>
      <c r="G2109" s="2">
        <f t="shared" si="259"/>
        <v>5.3562759999999976</v>
      </c>
      <c r="H2109" s="2">
        <f t="shared" si="255"/>
        <v>5.7390329999999974</v>
      </c>
      <c r="I2109" s="2">
        <f t="array" ref="I2109">SUMPRODUCT(B2093:B2112, (ROW(B2093:B2112)-ROW(B2093)+1)) / (20*21/2)</f>
        <v>5.2447023809523809</v>
      </c>
      <c r="J2109" s="2">
        <f t="shared" si="258"/>
        <v>5.278905255444915</v>
      </c>
      <c r="K2109" s="2">
        <f t="shared" si="260"/>
        <v>5.3305506299247183</v>
      </c>
    </row>
    <row r="2110" spans="1:11" ht="13.5" x14ac:dyDescent="0.25">
      <c r="A2110" s="4">
        <f>TITRES_STAT!B2113</f>
        <v>45076</v>
      </c>
      <c r="B2110" s="2">
        <f>TITRES_STAT!D2113</f>
        <v>5.2196999999999996</v>
      </c>
      <c r="C2110" s="2">
        <f t="shared" si="253"/>
        <v>0</v>
      </c>
      <c r="D2110" s="2">
        <f t="shared" si="254"/>
        <v>5.27128</v>
      </c>
      <c r="E2110" s="2">
        <f t="shared" si="256"/>
        <v>5.2534900000000011</v>
      </c>
      <c r="F2110" s="2">
        <f t="shared" si="257"/>
        <v>5.26572</v>
      </c>
      <c r="G2110" s="2">
        <f t="shared" si="259"/>
        <v>5.3507639999999981</v>
      </c>
      <c r="H2110" s="2">
        <f t="shared" si="255"/>
        <v>5.7311189999999987</v>
      </c>
      <c r="I2110" s="2">
        <f t="array" ref="I2110">SUMPRODUCT(B2094:B2113, (ROW(B2094:B2113)-ROW(B2094)+1)) / (20*21/2)</f>
        <v>5.25021</v>
      </c>
      <c r="J2110" s="2">
        <f t="shared" si="258"/>
        <v>5.2732666596882565</v>
      </c>
      <c r="K2110" s="2">
        <f t="shared" si="260"/>
        <v>5.3262035463982595</v>
      </c>
    </row>
    <row r="2111" spans="1:11" ht="13.5" x14ac:dyDescent="0.25">
      <c r="A2111" s="4">
        <f>TITRES_STAT!B2114</f>
        <v>45077</v>
      </c>
      <c r="B2111" s="2">
        <f>TITRES_STAT!D2114</f>
        <v>5.2019000000000002</v>
      </c>
      <c r="C2111" s="2">
        <f t="shared" si="253"/>
        <v>-1.7799999999999372E-2</v>
      </c>
      <c r="D2111" s="2">
        <f t="shared" si="254"/>
        <v>5.2446000000000002</v>
      </c>
      <c r="E2111" s="2">
        <f t="shared" si="256"/>
        <v>5.2401500000000008</v>
      </c>
      <c r="F2111" s="2">
        <f t="shared" si="257"/>
        <v>5.2590500000000002</v>
      </c>
      <c r="G2111" s="2">
        <f t="shared" si="259"/>
        <v>5.3436499999999993</v>
      </c>
      <c r="H2111" s="2">
        <f t="shared" si="255"/>
        <v>5.7231384999999992</v>
      </c>
      <c r="I2111" s="2">
        <f t="array" ref="I2111">SUMPRODUCT(B2095:B2114, (ROW(B2095:B2114)-ROW(B2095)+1)) / (20*21/2)</f>
        <v>5.2536995238095221</v>
      </c>
      <c r="J2111" s="2">
        <f t="shared" si="258"/>
        <v>5.266469834956041</v>
      </c>
      <c r="K2111" s="2">
        <f t="shared" si="260"/>
        <v>5.3213288975198969</v>
      </c>
    </row>
    <row r="2112" spans="1:11" ht="13.5" x14ac:dyDescent="0.25">
      <c r="A2112" s="4">
        <f>TITRES_STAT!B2115</f>
        <v>45078</v>
      </c>
      <c r="B2112" s="2">
        <f>TITRES_STAT!D2115</f>
        <v>5.2019000000000002</v>
      </c>
      <c r="C2112" s="2">
        <f t="shared" si="253"/>
        <v>0</v>
      </c>
      <c r="D2112" s="2">
        <f t="shared" si="254"/>
        <v>5.2179200000000012</v>
      </c>
      <c r="E2112" s="2">
        <f t="shared" si="256"/>
        <v>5.2352600000000011</v>
      </c>
      <c r="F2112" s="2">
        <f t="shared" si="257"/>
        <v>5.2552699999999994</v>
      </c>
      <c r="G2112" s="2">
        <f t="shared" si="259"/>
        <v>5.3365359999999988</v>
      </c>
      <c r="H2112" s="2">
        <f t="shared" si="255"/>
        <v>5.7151579999999989</v>
      </c>
      <c r="I2112" s="2">
        <f t="array" ref="I2112">SUMPRODUCT(B2096:B2115, (ROW(B2096:B2115)-ROW(B2096)+1)) / (20*21/2)</f>
        <v>5.2531723809523818</v>
      </c>
      <c r="J2112" s="2">
        <f t="shared" si="258"/>
        <v>5.2603203268649894</v>
      </c>
      <c r="K2112" s="2">
        <f t="shared" si="260"/>
        <v>5.3166454113426465</v>
      </c>
    </row>
    <row r="2113" spans="1:11" ht="13.5" x14ac:dyDescent="0.25">
      <c r="A2113" s="4">
        <f>TITRES_STAT!B2116</f>
        <v>45079</v>
      </c>
      <c r="B2113" s="2">
        <f>TITRES_STAT!D2116</f>
        <v>5.3131000000000004</v>
      </c>
      <c r="C2113" s="2">
        <f t="shared" si="253"/>
        <v>0.11120000000000019</v>
      </c>
      <c r="D2113" s="2">
        <f t="shared" si="254"/>
        <v>5.2312600000000007</v>
      </c>
      <c r="E2113" s="2">
        <f t="shared" si="256"/>
        <v>5.2486000000000006</v>
      </c>
      <c r="F2113" s="2">
        <f t="shared" si="257"/>
        <v>5.2541600000000006</v>
      </c>
      <c r="G2113" s="2">
        <f t="shared" si="259"/>
        <v>5.3334239999999999</v>
      </c>
      <c r="H2113" s="2">
        <f t="shared" si="255"/>
        <v>5.7077334999999998</v>
      </c>
      <c r="I2113" s="2">
        <f t="array" ref="I2113">SUMPRODUCT(B2097:B2116, (ROW(B2097:B2116)-ROW(B2097)+1)) / (20*21/2)</f>
        <v>5.2611119047619059</v>
      </c>
      <c r="J2113" s="2">
        <f t="shared" si="258"/>
        <v>5.2653469624016571</v>
      </c>
      <c r="K2113" s="2">
        <f t="shared" si="260"/>
        <v>5.3165063756037192</v>
      </c>
    </row>
    <row r="2114" spans="1:11" ht="13.5" x14ac:dyDescent="0.25">
      <c r="A2114" s="4">
        <f>TITRES_STAT!B2117</f>
        <v>45082</v>
      </c>
      <c r="B2114" s="2">
        <f>TITRES_STAT!D2117</f>
        <v>5.2907999999999999</v>
      </c>
      <c r="C2114" s="2">
        <f t="shared" si="253"/>
        <v>-2.2300000000000431E-2</v>
      </c>
      <c r="D2114" s="2">
        <f t="shared" si="254"/>
        <v>5.2454799999999997</v>
      </c>
      <c r="E2114" s="2">
        <f t="shared" si="256"/>
        <v>5.2663799999999998</v>
      </c>
      <c r="F2114" s="2">
        <f t="shared" si="257"/>
        <v>5.2519350000000005</v>
      </c>
      <c r="G2114" s="2">
        <f t="shared" si="259"/>
        <v>5.3303119999999975</v>
      </c>
      <c r="H2114" s="2">
        <f t="shared" si="255"/>
        <v>5.7001974999999989</v>
      </c>
      <c r="I2114" s="2">
        <f t="array" ref="I2114">SUMPRODUCT(B2098:B2117, (ROW(B2098:B2117)-ROW(B2098)+1)) / (20*21/2)</f>
        <v>5.2683952380952377</v>
      </c>
      <c r="J2114" s="2">
        <f t="shared" si="258"/>
        <v>5.2677710612205475</v>
      </c>
      <c r="K2114" s="2">
        <f t="shared" si="260"/>
        <v>5.315498282442789</v>
      </c>
    </row>
    <row r="2115" spans="1:11" ht="13.5" x14ac:dyDescent="0.25">
      <c r="A2115" s="4">
        <f>TITRES_STAT!B2118</f>
        <v>45083</v>
      </c>
      <c r="B2115" s="2">
        <f>TITRES_STAT!D2118</f>
        <v>5.2464000000000004</v>
      </c>
      <c r="C2115" s="2">
        <f t="shared" si="253"/>
        <v>-4.4399999999999551E-2</v>
      </c>
      <c r="D2115" s="2">
        <f t="shared" si="254"/>
        <v>5.25082</v>
      </c>
      <c r="E2115" s="2">
        <f t="shared" si="256"/>
        <v>5.26105</v>
      </c>
      <c r="F2115" s="2">
        <f t="shared" si="257"/>
        <v>5.2519350000000005</v>
      </c>
      <c r="G2115" s="2">
        <f t="shared" si="259"/>
        <v>5.325333999999998</v>
      </c>
      <c r="H2115" s="2">
        <f t="shared" si="255"/>
        <v>5.6924395000000008</v>
      </c>
      <c r="I2115" s="2">
        <f t="array" ref="I2115">SUMPRODUCT(B2099:B2118, (ROW(B2099:B2118)-ROW(B2099)+1)) / (20*21/2)</f>
        <v>5.2856666666666658</v>
      </c>
      <c r="J2115" s="2">
        <f t="shared" si="258"/>
        <v>5.2657357220566858</v>
      </c>
      <c r="K2115" s="2">
        <f t="shared" si="260"/>
        <v>5.3127885458764048</v>
      </c>
    </row>
    <row r="2116" spans="1:11" ht="13.5" x14ac:dyDescent="0.25">
      <c r="A2116" s="4">
        <f>TITRES_STAT!B2119</f>
        <v>45084</v>
      </c>
      <c r="B2116" s="2">
        <f>TITRES_STAT!D2119</f>
        <v>5.3353000000000002</v>
      </c>
      <c r="C2116" s="2">
        <f t="shared" ref="C2116:C2179" si="261">B2116-B2115</f>
        <v>8.8899999999999757E-2</v>
      </c>
      <c r="D2116" s="2">
        <f t="shared" si="254"/>
        <v>5.2775000000000007</v>
      </c>
      <c r="E2116" s="2">
        <f t="shared" si="256"/>
        <v>5.26105</v>
      </c>
      <c r="F2116" s="2">
        <f t="shared" si="257"/>
        <v>5.2588249999999999</v>
      </c>
      <c r="G2116" s="2">
        <f t="shared" si="259"/>
        <v>5.3208879999999974</v>
      </c>
      <c r="H2116" s="2">
        <f t="shared" si="255"/>
        <v>5.6851260000000003</v>
      </c>
      <c r="I2116" s="2">
        <f t="array" ref="I2116">SUMPRODUCT(B2100:B2119, (ROW(B2100:B2119)-ROW(B2100)+1)) / (20*21/2)</f>
        <v>5.3129995238095242</v>
      </c>
      <c r="J2116" s="2">
        <f t="shared" si="258"/>
        <v>5.2723608913846203</v>
      </c>
      <c r="K2116" s="2">
        <f t="shared" si="260"/>
        <v>5.3136713479988984</v>
      </c>
    </row>
    <row r="2117" spans="1:11" ht="13.5" x14ac:dyDescent="0.25">
      <c r="A2117" s="4">
        <f>TITRES_STAT!B2120</f>
        <v>45085</v>
      </c>
      <c r="B2117" s="2">
        <f>TITRES_STAT!D2120</f>
        <v>5.3353000000000002</v>
      </c>
      <c r="C2117" s="2">
        <f t="shared" si="261"/>
        <v>0</v>
      </c>
      <c r="D2117" s="2">
        <f t="shared" si="254"/>
        <v>5.3041800000000006</v>
      </c>
      <c r="E2117" s="2">
        <f t="shared" si="256"/>
        <v>5.26105</v>
      </c>
      <c r="F2117" s="2">
        <f t="shared" si="257"/>
        <v>5.2650500000000005</v>
      </c>
      <c r="G2117" s="2">
        <f t="shared" si="259"/>
        <v>5.3164419999999977</v>
      </c>
      <c r="H2117" s="2">
        <f t="shared" si="255"/>
        <v>5.6778124999999999</v>
      </c>
      <c r="I2117" s="2">
        <f t="array" ref="I2117">SUMPRODUCT(B2101:B2120, (ROW(B2101:B2120)-ROW(B2101)+1)) / (20*21/2)</f>
        <v>5.3511266666666675</v>
      </c>
      <c r="J2117" s="2">
        <f t="shared" si="258"/>
        <v>5.2783550922051328</v>
      </c>
      <c r="K2117" s="2">
        <f t="shared" si="260"/>
        <v>5.3145195304303146</v>
      </c>
    </row>
    <row r="2118" spans="1:11" ht="13.5" x14ac:dyDescent="0.25">
      <c r="A2118" s="4">
        <f>TITRES_STAT!B2121</f>
        <v>45086</v>
      </c>
      <c r="B2118" s="2">
        <f>TITRES_STAT!D2121</f>
        <v>5.4463999999999997</v>
      </c>
      <c r="C2118" s="2">
        <f t="shared" si="261"/>
        <v>0.11109999999999953</v>
      </c>
      <c r="D2118" s="2">
        <f t="shared" si="254"/>
        <v>5.3308400000000002</v>
      </c>
      <c r="E2118" s="2">
        <f t="shared" si="256"/>
        <v>5.2810500000000005</v>
      </c>
      <c r="F2118" s="2">
        <f t="shared" si="257"/>
        <v>5.2706049999999998</v>
      </c>
      <c r="G2118" s="2">
        <f t="shared" si="259"/>
        <v>5.3150179999999976</v>
      </c>
      <c r="H2118" s="2">
        <f t="shared" si="255"/>
        <v>5.6712319999999998</v>
      </c>
      <c r="I2118" s="2">
        <f t="array" ref="I2118">SUMPRODUCT(B2102:B2121, (ROW(B2102:B2121)-ROW(B2102)+1)) / (20*21/2)</f>
        <v>5.3868023809523811</v>
      </c>
      <c r="J2118" s="2">
        <f t="shared" si="258"/>
        <v>5.2943593691379771</v>
      </c>
      <c r="K2118" s="2">
        <f t="shared" si="260"/>
        <v>5.3196913135506945</v>
      </c>
    </row>
    <row r="2119" spans="1:11" ht="13.5" x14ac:dyDescent="0.25">
      <c r="A2119" s="4">
        <f>TITRES_STAT!B2122</f>
        <v>45089</v>
      </c>
      <c r="B2119" s="2">
        <f>TITRES_STAT!D2122</f>
        <v>5.5575999999999999</v>
      </c>
      <c r="C2119" s="2">
        <f t="shared" si="261"/>
        <v>0.11120000000000019</v>
      </c>
      <c r="D2119" s="2">
        <f t="shared" ref="D2119:D2182" si="262">AVERAGE(B2115:B2119)</f>
        <v>5.3842000000000008</v>
      </c>
      <c r="E2119" s="2">
        <f t="shared" si="256"/>
        <v>5.3148400000000002</v>
      </c>
      <c r="F2119" s="2">
        <f t="shared" si="257"/>
        <v>5.2861650000000004</v>
      </c>
      <c r="G2119" s="2">
        <f t="shared" si="259"/>
        <v>5.3159079999999967</v>
      </c>
      <c r="H2119" s="2">
        <f t="shared" si="255"/>
        <v>5.6652075000000011</v>
      </c>
      <c r="I2119" s="2">
        <f t="array" ref="I2119">SUMPRODUCT(B2103:B2122, (ROW(B2103:B2122)-ROW(B2103)+1)) / (20*21/2)</f>
        <v>5.4174361904761899</v>
      </c>
      <c r="J2119" s="2">
        <f t="shared" si="258"/>
        <v>5.3194299054105505</v>
      </c>
      <c r="K2119" s="2">
        <f t="shared" si="260"/>
        <v>5.3290210659604718</v>
      </c>
    </row>
    <row r="2120" spans="1:11" ht="13.5" x14ac:dyDescent="0.25">
      <c r="A2120" s="4">
        <f>TITRES_STAT!B2123</f>
        <v>45090</v>
      </c>
      <c r="B2120" s="2">
        <f>TITRES_STAT!D2123</f>
        <v>5.6864999999999997</v>
      </c>
      <c r="C2120" s="2">
        <f t="shared" si="261"/>
        <v>0.12889999999999979</v>
      </c>
      <c r="D2120" s="2">
        <f t="shared" si="262"/>
        <v>5.4722200000000001</v>
      </c>
      <c r="E2120" s="2">
        <f t="shared" si="256"/>
        <v>5.3615200000000005</v>
      </c>
      <c r="F2120" s="2">
        <f t="shared" si="257"/>
        <v>5.3075050000000008</v>
      </c>
      <c r="G2120" s="2">
        <f t="shared" si="259"/>
        <v>5.3193759999999983</v>
      </c>
      <c r="H2120" s="2">
        <f t="shared" si="255"/>
        <v>5.6596500000000018</v>
      </c>
      <c r="I2120" s="2">
        <f t="array" ref="I2120">SUMPRODUCT(B2104:B2123, (ROW(B2104:B2123)-ROW(B2104)+1)) / (20*21/2)</f>
        <v>5.4461857142857149</v>
      </c>
      <c r="J2120" s="2">
        <f t="shared" si="258"/>
        <v>5.3543889620381169</v>
      </c>
      <c r="K2120" s="2">
        <f t="shared" si="260"/>
        <v>5.3430398476875123</v>
      </c>
    </row>
    <row r="2121" spans="1:11" ht="13.5" x14ac:dyDescent="0.25">
      <c r="A2121" s="4">
        <f>TITRES_STAT!B2124</f>
        <v>45091</v>
      </c>
      <c r="B2121" s="2">
        <f>TITRES_STAT!D2124</f>
        <v>5.6821000000000002</v>
      </c>
      <c r="C2121" s="2">
        <f t="shared" si="261"/>
        <v>-4.3999999999995154E-3</v>
      </c>
      <c r="D2121" s="2">
        <f t="shared" si="262"/>
        <v>5.5415800000000006</v>
      </c>
      <c r="E2121" s="2">
        <f t="shared" si="256"/>
        <v>5.4095400000000007</v>
      </c>
      <c r="F2121" s="2">
        <f t="shared" si="257"/>
        <v>5.3248449999999998</v>
      </c>
      <c r="G2121" s="2">
        <f t="shared" si="259"/>
        <v>5.323643999999998</v>
      </c>
      <c r="H2121" s="2">
        <f t="shared" si="255"/>
        <v>5.6544480000000013</v>
      </c>
      <c r="I2121" s="2">
        <f t="array" ref="I2121">SUMPRODUCT(B2105:B2124, (ROW(B2105:B2124)-ROW(B2105)+1)) / (20*21/2)</f>
        <v>5.4769504761904759</v>
      </c>
      <c r="J2121" s="2">
        <f t="shared" si="258"/>
        <v>5.3855995370821059</v>
      </c>
      <c r="K2121" s="2">
        <f t="shared" si="260"/>
        <v>5.3563363242487867</v>
      </c>
    </row>
    <row r="2122" spans="1:11" ht="13.5" x14ac:dyDescent="0.25">
      <c r="A2122" s="4">
        <f>TITRES_STAT!B2125</f>
        <v>45092</v>
      </c>
      <c r="B2122" s="2">
        <f>TITRES_STAT!D2125</f>
        <v>5.6464999999999996</v>
      </c>
      <c r="C2122" s="2">
        <f t="shared" si="261"/>
        <v>-3.560000000000052E-2</v>
      </c>
      <c r="D2122" s="2">
        <f t="shared" si="262"/>
        <v>5.6038199999999998</v>
      </c>
      <c r="E2122" s="2">
        <f t="shared" si="256"/>
        <v>5.4540000000000006</v>
      </c>
      <c r="F2122" s="2">
        <f t="shared" si="257"/>
        <v>5.3446300000000004</v>
      </c>
      <c r="G2122" s="2">
        <f t="shared" si="259"/>
        <v>5.3271999999999977</v>
      </c>
      <c r="H2122" s="2">
        <f t="shared" ref="H2122:H2185" si="263">AVERAGE(B1923:B2122)</f>
        <v>5.6490460000000011</v>
      </c>
      <c r="I2122" s="2">
        <f t="array" ref="I2122">SUMPRODUCT(B2106:B2125, (ROW(B2106:B2125)-ROW(B2106)+1)) / (20*21/2)</f>
        <v>5.5028390476190472</v>
      </c>
      <c r="J2122" s="2">
        <f t="shared" si="258"/>
        <v>5.4104472002171438</v>
      </c>
      <c r="K2122" s="2">
        <f t="shared" si="260"/>
        <v>5.3677152919253057</v>
      </c>
    </row>
    <row r="2123" spans="1:11" ht="13.5" x14ac:dyDescent="0.25">
      <c r="A2123" s="4">
        <f>TITRES_STAT!B2126</f>
        <v>45093</v>
      </c>
      <c r="B2123" s="2">
        <f>TITRES_STAT!D2126</f>
        <v>5.6464999999999996</v>
      </c>
      <c r="C2123" s="2">
        <f t="shared" si="261"/>
        <v>0</v>
      </c>
      <c r="D2123" s="2">
        <f t="shared" si="262"/>
        <v>5.64384</v>
      </c>
      <c r="E2123" s="2">
        <f t="shared" si="256"/>
        <v>5.4873400000000006</v>
      </c>
      <c r="F2123" s="2">
        <f t="shared" si="257"/>
        <v>5.3679700000000006</v>
      </c>
      <c r="G2123" s="2">
        <f t="shared" si="259"/>
        <v>5.3325359999999975</v>
      </c>
      <c r="H2123" s="2">
        <f t="shared" si="263"/>
        <v>5.643822000000001</v>
      </c>
      <c r="I2123" s="2">
        <f t="array" ref="I2123">SUMPRODUCT(B2107:B2126, (ROW(B2107:B2126)-ROW(B2107)+1)) / (20*21/2)</f>
        <v>5.5286657142857143</v>
      </c>
      <c r="J2123" s="2">
        <f t="shared" si="258"/>
        <v>5.4329284192440817</v>
      </c>
      <c r="K2123" s="2">
        <f t="shared" si="260"/>
        <v>5.378648025575294</v>
      </c>
    </row>
    <row r="2124" spans="1:11" ht="13.5" x14ac:dyDescent="0.25">
      <c r="A2124" s="4">
        <f>TITRES_STAT!B2127</f>
        <v>45096</v>
      </c>
      <c r="B2124" s="2">
        <f>TITRES_STAT!D2127</f>
        <v>5.6909999999999998</v>
      </c>
      <c r="C2124" s="2">
        <f t="shared" si="261"/>
        <v>4.4500000000000206E-2</v>
      </c>
      <c r="D2124" s="2">
        <f t="shared" si="262"/>
        <v>5.6705199999999998</v>
      </c>
      <c r="E2124" s="2">
        <f t="shared" ref="E2124:E2187" si="264">AVERAGE(B2115:B2124)</f>
        <v>5.5273599999999998</v>
      </c>
      <c r="F2124" s="2">
        <f t="shared" si="257"/>
        <v>5.3968699999999998</v>
      </c>
      <c r="G2124" s="2">
        <f t="shared" si="259"/>
        <v>5.3394719999999971</v>
      </c>
      <c r="H2124" s="2">
        <f t="shared" si="263"/>
        <v>5.6389315000000009</v>
      </c>
      <c r="I2124" s="2">
        <f t="array" ref="I2124">SUMPRODUCT(B2108:B2127, (ROW(B2108:B2127)-ROW(B2108)+1)) / (20*21/2)</f>
        <v>5.5511247619047621</v>
      </c>
      <c r="J2124" s="2">
        <f t="shared" si="258"/>
        <v>5.4575066650303592</v>
      </c>
      <c r="K2124" s="2">
        <f t="shared" si="260"/>
        <v>5.3908971226115572</v>
      </c>
    </row>
    <row r="2125" spans="1:11" ht="13.5" x14ac:dyDescent="0.25">
      <c r="A2125" s="4">
        <f>TITRES_STAT!B2128</f>
        <v>45097</v>
      </c>
      <c r="B2125" s="2">
        <f>TITRES_STAT!D2128</f>
        <v>5.6687000000000003</v>
      </c>
      <c r="C2125" s="2">
        <f t="shared" si="261"/>
        <v>-2.2299999999999542E-2</v>
      </c>
      <c r="D2125" s="2">
        <f t="shared" si="262"/>
        <v>5.6669599999999996</v>
      </c>
      <c r="E2125" s="2">
        <f t="shared" si="264"/>
        <v>5.5695900000000007</v>
      </c>
      <c r="F2125" s="2">
        <f t="shared" si="257"/>
        <v>5.4153200000000004</v>
      </c>
      <c r="G2125" s="2">
        <f t="shared" si="259"/>
        <v>5.3461399999999983</v>
      </c>
      <c r="H2125" s="2">
        <f t="shared" si="263"/>
        <v>5.6339295000000016</v>
      </c>
      <c r="I2125" s="2">
        <f t="array" ref="I2125">SUMPRODUCT(B2109:B2128, (ROW(B2109:B2128)-ROW(B2109)+1)) / (20*21/2)</f>
        <v>5.5736914285714292</v>
      </c>
      <c r="J2125" s="2">
        <f t="shared" si="258"/>
        <v>5.4776203159798493</v>
      </c>
      <c r="K2125" s="2">
        <f t="shared" si="260"/>
        <v>5.4017913530973782</v>
      </c>
    </row>
    <row r="2126" spans="1:11" ht="13.5" x14ac:dyDescent="0.25">
      <c r="A2126" s="4">
        <f>TITRES_STAT!B2129</f>
        <v>45098</v>
      </c>
      <c r="B2126" s="2">
        <f>TITRES_STAT!D2129</f>
        <v>5.6864999999999997</v>
      </c>
      <c r="C2126" s="2">
        <f t="shared" si="261"/>
        <v>1.7799999999999372E-2</v>
      </c>
      <c r="D2126" s="2">
        <f t="shared" si="262"/>
        <v>5.66784</v>
      </c>
      <c r="E2126" s="2">
        <f t="shared" si="264"/>
        <v>5.6047100000000007</v>
      </c>
      <c r="F2126" s="2">
        <f t="shared" si="257"/>
        <v>5.4328799999999999</v>
      </c>
      <c r="G2126" s="2">
        <f t="shared" si="259"/>
        <v>5.3556539999999986</v>
      </c>
      <c r="H2126" s="2">
        <f t="shared" si="263"/>
        <v>5.6294610000000009</v>
      </c>
      <c r="I2126" s="2">
        <f t="array" ref="I2126">SUMPRODUCT(B2110:B2129, (ROW(B2110:B2129)-ROW(B2110)+1)) / (20*21/2)</f>
        <v>5.5941623809523815</v>
      </c>
      <c r="J2126" s="2">
        <f t="shared" si="258"/>
        <v>5.4975136192198635</v>
      </c>
      <c r="K2126" s="2">
        <f t="shared" si="260"/>
        <v>5.4129563980739519</v>
      </c>
    </row>
    <row r="2127" spans="1:11" ht="13.5" x14ac:dyDescent="0.25">
      <c r="A2127" s="4">
        <f>TITRES_STAT!B2130</f>
        <v>45099</v>
      </c>
      <c r="B2127" s="2">
        <f>TITRES_STAT!D2130</f>
        <v>5.6687000000000003</v>
      </c>
      <c r="C2127" s="2">
        <f t="shared" si="261"/>
        <v>-1.7799999999999372E-2</v>
      </c>
      <c r="D2127" s="2">
        <f t="shared" si="262"/>
        <v>5.6722799999999998</v>
      </c>
      <c r="E2127" s="2">
        <f t="shared" si="264"/>
        <v>5.6380500000000007</v>
      </c>
      <c r="F2127" s="2">
        <f t="shared" si="257"/>
        <v>5.4495500000000003</v>
      </c>
      <c r="G2127" s="2">
        <f t="shared" si="259"/>
        <v>5.363211999999999</v>
      </c>
      <c r="H2127" s="2">
        <f t="shared" si="263"/>
        <v>5.6257485000000012</v>
      </c>
      <c r="I2127" s="2">
        <f t="array" ref="I2127">SUMPRODUCT(B2111:B2130, (ROW(B2111:B2130)-ROW(B2111)+1)) / (20*21/2)</f>
        <v>5.6191914285714279</v>
      </c>
      <c r="J2127" s="2">
        <f t="shared" si="258"/>
        <v>5.5138170840560674</v>
      </c>
      <c r="K2127" s="2">
        <f t="shared" si="260"/>
        <v>5.4229855589337976</v>
      </c>
    </row>
    <row r="2128" spans="1:11" ht="13.5" x14ac:dyDescent="0.25">
      <c r="A2128" s="4">
        <f>TITRES_STAT!B2131</f>
        <v>45100</v>
      </c>
      <c r="B2128" s="2">
        <f>TITRES_STAT!D2131</f>
        <v>5.6864999999999997</v>
      </c>
      <c r="C2128" s="2">
        <f t="shared" si="261"/>
        <v>1.7799999999999372E-2</v>
      </c>
      <c r="D2128" s="2">
        <f t="shared" si="262"/>
        <v>5.6802799999999998</v>
      </c>
      <c r="E2128" s="2">
        <f t="shared" si="264"/>
        <v>5.6620600000000012</v>
      </c>
      <c r="F2128" s="2">
        <f t="shared" si="257"/>
        <v>5.4715550000000004</v>
      </c>
      <c r="G2128" s="2">
        <f t="shared" si="259"/>
        <v>5.3702359999999985</v>
      </c>
      <c r="H2128" s="2">
        <f t="shared" si="263"/>
        <v>5.6222804999999996</v>
      </c>
      <c r="I2128" s="2">
        <f t="array" ref="I2128">SUMPRODUCT(B2112:B2131, (ROW(B2112:B2131)-ROW(B2112)+1)) / (20*21/2)</f>
        <v>5.6602871428571433</v>
      </c>
      <c r="J2128" s="2">
        <f t="shared" si="258"/>
        <v>5.5302630760507272</v>
      </c>
      <c r="K2128" s="2">
        <f t="shared" si="260"/>
        <v>5.433319458583453</v>
      </c>
    </row>
    <row r="2129" spans="1:11" ht="13.5" x14ac:dyDescent="0.25">
      <c r="A2129" s="4">
        <f>TITRES_STAT!B2132</f>
        <v>45103</v>
      </c>
      <c r="B2129" s="2">
        <f>TITRES_STAT!D2132</f>
        <v>5.6864999999999997</v>
      </c>
      <c r="C2129" s="2">
        <f t="shared" si="261"/>
        <v>0</v>
      </c>
      <c r="D2129" s="2">
        <f t="shared" si="262"/>
        <v>5.6793800000000001</v>
      </c>
      <c r="E2129" s="2">
        <f t="shared" si="264"/>
        <v>5.6749500000000008</v>
      </c>
      <c r="F2129" s="2">
        <f t="shared" si="257"/>
        <v>5.4948950000000005</v>
      </c>
      <c r="G2129" s="2">
        <f t="shared" si="259"/>
        <v>5.3790379999999995</v>
      </c>
      <c r="H2129" s="2">
        <f t="shared" si="263"/>
        <v>5.6184789999999998</v>
      </c>
      <c r="I2129" s="2">
        <f t="array" ref="I2129">SUMPRODUCT(B2113:B2132, (ROW(B2113:B2132)-ROW(B2113)+1)) / (20*21/2)</f>
        <v>5.6982238095238085</v>
      </c>
      <c r="J2129" s="2">
        <f t="shared" si="258"/>
        <v>5.5451427830935147</v>
      </c>
      <c r="K2129" s="2">
        <f t="shared" si="260"/>
        <v>5.4432481072664549</v>
      </c>
    </row>
    <row r="2130" spans="1:11" ht="13.5" x14ac:dyDescent="0.25">
      <c r="A2130" s="4">
        <f>TITRES_STAT!B2133</f>
        <v>45104</v>
      </c>
      <c r="B2130" s="2">
        <f>TITRES_STAT!D2133</f>
        <v>5.7576999999999998</v>
      </c>
      <c r="C2130" s="2">
        <f t="shared" si="261"/>
        <v>7.1200000000000152E-2</v>
      </c>
      <c r="D2130" s="2">
        <f t="shared" si="262"/>
        <v>5.6971799999999995</v>
      </c>
      <c r="E2130" s="2">
        <f t="shared" si="264"/>
        <v>5.6820700000000004</v>
      </c>
      <c r="F2130" s="2">
        <f t="shared" si="257"/>
        <v>5.5217949999999991</v>
      </c>
      <c r="G2130" s="2">
        <f t="shared" si="259"/>
        <v>5.3875759999999993</v>
      </c>
      <c r="H2130" s="2">
        <f t="shared" si="263"/>
        <v>5.6152779999999982</v>
      </c>
      <c r="I2130" s="2">
        <f t="array" ref="I2130">SUMPRODUCT(B2114:B2133, (ROW(B2114:B2133)-ROW(B2114)+1)) / (20*21/2)</f>
        <v>5.7452661904761912</v>
      </c>
      <c r="J2130" s="2">
        <f t="shared" si="258"/>
        <v>5.5653863275607991</v>
      </c>
      <c r="K2130" s="2">
        <f t="shared" si="260"/>
        <v>5.4555795540403196</v>
      </c>
    </row>
    <row r="2131" spans="1:11" ht="13.5" x14ac:dyDescent="0.25">
      <c r="A2131" s="4">
        <f>TITRES_STAT!B2134</f>
        <v>45107</v>
      </c>
      <c r="B2131" s="2">
        <f>TITRES_STAT!D2134</f>
        <v>5.9532999999999996</v>
      </c>
      <c r="C2131" s="2">
        <f t="shared" si="261"/>
        <v>0.19559999999999977</v>
      </c>
      <c r="D2131" s="2">
        <f t="shared" si="262"/>
        <v>5.7505399999999991</v>
      </c>
      <c r="E2131" s="2">
        <f t="shared" si="264"/>
        <v>5.7091900000000004</v>
      </c>
      <c r="F2131" s="2">
        <f t="shared" si="257"/>
        <v>5.5593649999999997</v>
      </c>
      <c r="G2131" s="2">
        <f t="shared" si="259"/>
        <v>5.4001139999999985</v>
      </c>
      <c r="H2131" s="2">
        <f t="shared" si="263"/>
        <v>5.6134774999999983</v>
      </c>
      <c r="I2131" s="2">
        <f t="array" ref="I2131">SUMPRODUCT(B2115:B2134, (ROW(B2115:B2134)-ROW(B2115)+1)) / (20*21/2)</f>
        <v>5.7805561904761902</v>
      </c>
      <c r="J2131" s="2">
        <f t="shared" si="258"/>
        <v>5.6023304868407227</v>
      </c>
      <c r="K2131" s="2">
        <f t="shared" si="260"/>
        <v>5.4750980029014844</v>
      </c>
    </row>
    <row r="2132" spans="1:11" ht="13.5" x14ac:dyDescent="0.25">
      <c r="A2132" s="4">
        <f>TITRES_STAT!B2135</f>
        <v>45110</v>
      </c>
      <c r="B2132" s="2">
        <f>TITRES_STAT!D2135</f>
        <v>5.9577</v>
      </c>
      <c r="C2132" s="2">
        <f t="shared" si="261"/>
        <v>4.4000000000004036E-3</v>
      </c>
      <c r="D2132" s="2">
        <f t="shared" si="262"/>
        <v>5.8083399999999994</v>
      </c>
      <c r="E2132" s="2">
        <f t="shared" si="264"/>
        <v>5.74031</v>
      </c>
      <c r="F2132" s="2">
        <f t="shared" ref="F2132:F2195" si="265">AVERAGE(B2113:B2132)</f>
        <v>5.5971549999999999</v>
      </c>
      <c r="G2132" s="2">
        <f t="shared" si="259"/>
        <v>5.4127399999999986</v>
      </c>
      <c r="H2132" s="2">
        <f t="shared" si="263"/>
        <v>5.6114544999999989</v>
      </c>
      <c r="I2132" s="2">
        <f t="array" ref="I2132">SUMPRODUCT(B2116:B2135, (ROW(B2116:B2135)-ROW(B2116)+1)) / (20*21/2)</f>
        <v>5.8124376190476186</v>
      </c>
      <c r="J2132" s="2">
        <f t="shared" si="258"/>
        <v>5.636175202379702</v>
      </c>
      <c r="K2132" s="2">
        <f t="shared" si="260"/>
        <v>5.494023571415152</v>
      </c>
    </row>
    <row r="2133" spans="1:11" ht="13.5" x14ac:dyDescent="0.25">
      <c r="A2133" s="4">
        <f>TITRES_STAT!B2136</f>
        <v>45111</v>
      </c>
      <c r="B2133" s="2">
        <f>TITRES_STAT!D2136</f>
        <v>6.0911</v>
      </c>
      <c r="C2133" s="2">
        <f t="shared" si="261"/>
        <v>0.13339999999999996</v>
      </c>
      <c r="D2133" s="2">
        <f t="shared" si="262"/>
        <v>5.8892599999999993</v>
      </c>
      <c r="E2133" s="2">
        <f t="shared" si="264"/>
        <v>5.78477</v>
      </c>
      <c r="F2133" s="2">
        <f t="shared" si="265"/>
        <v>5.6360549999999998</v>
      </c>
      <c r="G2133" s="2">
        <f t="shared" si="259"/>
        <v>5.4274119999999986</v>
      </c>
      <c r="H2133" s="2">
        <f t="shared" si="263"/>
        <v>5.6102094999999998</v>
      </c>
      <c r="I2133" s="2">
        <f t="array" ref="I2133">SUMPRODUCT(B2117:B2136, (ROW(B2117:B2136)-ROW(B2117)+1)) / (20*21/2)</f>
        <v>5.840279999999999</v>
      </c>
      <c r="J2133" s="2">
        <f t="shared" ref="J2133:J2196" si="266">$J$4*B2133+J2132*(1-$J$4)</f>
        <v>5.6795013735816351</v>
      </c>
      <c r="K2133" s="2">
        <f t="shared" si="260"/>
        <v>5.51743833332044</v>
      </c>
    </row>
    <row r="2134" spans="1:11" ht="13.5" x14ac:dyDescent="0.25">
      <c r="A2134" s="4">
        <f>TITRES_STAT!B2137</f>
        <v>45112</v>
      </c>
      <c r="B2134" s="2">
        <f>TITRES_STAT!D2137</f>
        <v>6.0065999999999997</v>
      </c>
      <c r="C2134" s="2">
        <f t="shared" si="261"/>
        <v>-8.4500000000000242E-2</v>
      </c>
      <c r="D2134" s="2">
        <f t="shared" si="262"/>
        <v>5.9532799999999995</v>
      </c>
      <c r="E2134" s="2">
        <f t="shared" si="264"/>
        <v>5.8163299999999998</v>
      </c>
      <c r="F2134" s="2">
        <f t="shared" si="265"/>
        <v>5.6718449999999994</v>
      </c>
      <c r="G2134" s="2">
        <f t="shared" si="259"/>
        <v>5.4408379999999985</v>
      </c>
      <c r="H2134" s="2">
        <f t="shared" si="263"/>
        <v>5.6082309999999982</v>
      </c>
      <c r="I2134" s="2">
        <f t="array" ref="I2134">SUMPRODUCT(B2118:B2137, (ROW(B2118:B2137)-ROW(B2118)+1)) / (20*21/2)</f>
        <v>5.8649466666666665</v>
      </c>
      <c r="J2134" s="2">
        <f t="shared" si="266"/>
        <v>5.710653623716718</v>
      </c>
      <c r="K2134" s="2">
        <f t="shared" si="260"/>
        <v>5.5366211437784614</v>
      </c>
    </row>
    <row r="2135" spans="1:11" ht="13.5" x14ac:dyDescent="0.25">
      <c r="A2135" s="4">
        <f>TITRES_STAT!B2138</f>
        <v>45113</v>
      </c>
      <c r="B2135" s="2">
        <f>TITRES_STAT!D2138</f>
        <v>6.0065999999999997</v>
      </c>
      <c r="C2135" s="2">
        <f t="shared" si="261"/>
        <v>0</v>
      </c>
      <c r="D2135" s="2">
        <f t="shared" si="262"/>
        <v>6.0030599999999996</v>
      </c>
      <c r="E2135" s="2">
        <f t="shared" si="264"/>
        <v>5.8501199999999995</v>
      </c>
      <c r="F2135" s="2">
        <f t="shared" si="265"/>
        <v>5.7098550000000001</v>
      </c>
      <c r="G2135" s="2">
        <f t="shared" si="259"/>
        <v>5.4540859999999984</v>
      </c>
      <c r="H2135" s="2">
        <f t="shared" si="263"/>
        <v>5.6064744999999983</v>
      </c>
      <c r="I2135" s="2">
        <f t="array" ref="I2135">SUMPRODUCT(B2119:B2138, (ROW(B2119:B2138)-ROW(B2119)+1)) / (20*21/2)</f>
        <v>5.8864376190476193</v>
      </c>
      <c r="J2135" s="2">
        <f t="shared" si="266"/>
        <v>5.7388389928865546</v>
      </c>
      <c r="K2135" s="2">
        <f t="shared" si="260"/>
        <v>5.5550516871596978</v>
      </c>
    </row>
    <row r="2136" spans="1:11" ht="13.5" x14ac:dyDescent="0.25">
      <c r="A2136" s="4">
        <f>TITRES_STAT!B2139</f>
        <v>45114</v>
      </c>
      <c r="B2136" s="2">
        <f>TITRES_STAT!D2139</f>
        <v>6.0022000000000002</v>
      </c>
      <c r="C2136" s="2">
        <f t="shared" si="261"/>
        <v>-4.3999999999995154E-3</v>
      </c>
      <c r="D2136" s="2">
        <f t="shared" si="262"/>
        <v>6.0128399999999997</v>
      </c>
      <c r="E2136" s="2">
        <f t="shared" si="264"/>
        <v>5.8816899999999999</v>
      </c>
      <c r="F2136" s="2">
        <f t="shared" si="265"/>
        <v>5.7432000000000007</v>
      </c>
      <c r="G2136" s="2">
        <f t="shared" si="259"/>
        <v>5.4648459999999996</v>
      </c>
      <c r="H2136" s="2">
        <f t="shared" si="263"/>
        <v>5.6051404999999965</v>
      </c>
      <c r="I2136" s="2">
        <f t="array" ref="I2136">SUMPRODUCT(B2120:B2139, (ROW(B2120:B2139)-ROW(B2120)+1)) / (20*21/2)</f>
        <v>5.8853771428571431</v>
      </c>
      <c r="J2136" s="2">
        <f t="shared" si="266"/>
        <v>5.7639209935640263</v>
      </c>
      <c r="K2136" s="2">
        <f t="shared" si="260"/>
        <v>5.5725869151142193</v>
      </c>
    </row>
    <row r="2137" spans="1:11" ht="13.5" x14ac:dyDescent="0.25">
      <c r="A2137" s="4">
        <f>TITRES_STAT!B2140</f>
        <v>45117</v>
      </c>
      <c r="B2137" s="2">
        <f>TITRES_STAT!D2140</f>
        <v>6.0022000000000002</v>
      </c>
      <c r="C2137" s="2">
        <f t="shared" si="261"/>
        <v>0</v>
      </c>
      <c r="D2137" s="2">
        <f t="shared" si="262"/>
        <v>6.0217399999999994</v>
      </c>
      <c r="E2137" s="2">
        <f t="shared" si="264"/>
        <v>5.9150399999999994</v>
      </c>
      <c r="F2137" s="2">
        <f t="shared" si="265"/>
        <v>5.7765450000000005</v>
      </c>
      <c r="G2137" s="2">
        <f t="shared" si="259"/>
        <v>5.4781839999999997</v>
      </c>
      <c r="H2137" s="2">
        <f t="shared" si="263"/>
        <v>5.6033619999999962</v>
      </c>
      <c r="I2137" s="2">
        <f t="array" ref="I2137">SUMPRODUCT(B2121:B2140, (ROW(B2121:B2140)-ROW(B2121)+1)) / (20*21/2)</f>
        <v>5.8836233333333334</v>
      </c>
      <c r="J2137" s="2">
        <f t="shared" si="266"/>
        <v>5.7866142322722141</v>
      </c>
      <c r="K2137" s="2">
        <f t="shared" si="260"/>
        <v>5.5894344870705241</v>
      </c>
    </row>
    <row r="2138" spans="1:11" ht="13.5" x14ac:dyDescent="0.25">
      <c r="A2138" s="4">
        <f>TITRES_STAT!B2141</f>
        <v>45118</v>
      </c>
      <c r="B2138" s="2">
        <f>TITRES_STAT!D2141</f>
        <v>6.0022000000000002</v>
      </c>
      <c r="C2138" s="2">
        <f t="shared" si="261"/>
        <v>0</v>
      </c>
      <c r="D2138" s="2">
        <f t="shared" si="262"/>
        <v>6.0039600000000011</v>
      </c>
      <c r="E2138" s="2">
        <f t="shared" si="264"/>
        <v>5.9466100000000006</v>
      </c>
      <c r="F2138" s="2">
        <f t="shared" si="265"/>
        <v>5.8043350000000018</v>
      </c>
      <c r="G2138" s="2">
        <f t="shared" si="259"/>
        <v>5.4897440000000008</v>
      </c>
      <c r="H2138" s="2">
        <f t="shared" si="263"/>
        <v>5.6018059999999954</v>
      </c>
      <c r="I2138" s="2">
        <f t="array" ref="I2138">SUMPRODUCT(B2122:B2141, (ROW(B2122:B2141)-ROW(B2122)+1)) / (20*21/2)</f>
        <v>5.8859971428571436</v>
      </c>
      <c r="J2138" s="2">
        <f t="shared" si="266"/>
        <v>5.8071462101510516</v>
      </c>
      <c r="K2138" s="2">
        <f t="shared" si="260"/>
        <v>5.6056213699305033</v>
      </c>
    </row>
    <row r="2139" spans="1:11" ht="13.5" x14ac:dyDescent="0.25">
      <c r="A2139" s="4">
        <f>TITRES_STAT!B2142</f>
        <v>45119</v>
      </c>
      <c r="B2139" s="2">
        <f>TITRES_STAT!D2142</f>
        <v>5.7931999999999997</v>
      </c>
      <c r="C2139" s="2">
        <f t="shared" si="261"/>
        <v>-0.20900000000000052</v>
      </c>
      <c r="D2139" s="2">
        <f t="shared" si="262"/>
        <v>5.9612800000000004</v>
      </c>
      <c r="E2139" s="2">
        <f t="shared" si="264"/>
        <v>5.9572799999999999</v>
      </c>
      <c r="F2139" s="2">
        <f t="shared" si="265"/>
        <v>5.8161150000000017</v>
      </c>
      <c r="G2139" s="2">
        <f t="shared" si="259"/>
        <v>5.4980140000000004</v>
      </c>
      <c r="H2139" s="2">
        <f t="shared" si="263"/>
        <v>5.5998719999999942</v>
      </c>
      <c r="I2139" s="2">
        <f t="array" ref="I2139">SUMPRODUCT(B2123:B2142, (ROW(B2123:B2142)-ROW(B2123)+1)) / (20*21/2)</f>
        <v>5.8977495238095239</v>
      </c>
      <c r="J2139" s="2">
        <f t="shared" si="266"/>
        <v>5.8058179996604746</v>
      </c>
      <c r="K2139" s="2">
        <f t="shared" si="260"/>
        <v>5.6129773946391115</v>
      </c>
    </row>
    <row r="2140" spans="1:11" ht="13.5" x14ac:dyDescent="0.25">
      <c r="A2140" s="4">
        <f>TITRES_STAT!B2143</f>
        <v>45120</v>
      </c>
      <c r="B2140" s="2">
        <f>TITRES_STAT!D2143</f>
        <v>5.7976999999999999</v>
      </c>
      <c r="C2140" s="2">
        <f t="shared" si="261"/>
        <v>4.5000000000001705E-3</v>
      </c>
      <c r="D2140" s="2">
        <f t="shared" si="262"/>
        <v>5.9194999999999993</v>
      </c>
      <c r="E2140" s="2">
        <f t="shared" si="264"/>
        <v>5.9612800000000004</v>
      </c>
      <c r="F2140" s="2">
        <f t="shared" si="265"/>
        <v>5.8216750000000008</v>
      </c>
      <c r="G2140" s="2">
        <f t="shared" si="259"/>
        <v>5.5072620000000008</v>
      </c>
      <c r="H2140" s="2">
        <f t="shared" si="263"/>
        <v>5.5985824999999947</v>
      </c>
      <c r="I2140" s="2">
        <f t="array" ref="I2140">SUMPRODUCT(B2124:B2143, (ROW(B2124:B2143)-ROW(B2124)+1)) / (20*21/2)</f>
        <v>5.9132123809523804</v>
      </c>
      <c r="J2140" s="2">
        <f t="shared" si="266"/>
        <v>5.805044856835667</v>
      </c>
      <c r="K2140" s="2">
        <f t="shared" si="260"/>
        <v>5.6202214183787538</v>
      </c>
    </row>
    <row r="2141" spans="1:11" ht="13.5" x14ac:dyDescent="0.25">
      <c r="A2141" s="4">
        <f>TITRES_STAT!B2144</f>
        <v>45121</v>
      </c>
      <c r="B2141" s="2">
        <f>TITRES_STAT!D2144</f>
        <v>5.8465999999999996</v>
      </c>
      <c r="C2141" s="2">
        <f t="shared" si="261"/>
        <v>4.8899999999999721E-2</v>
      </c>
      <c r="D2141" s="2">
        <f t="shared" si="262"/>
        <v>5.8883799999999997</v>
      </c>
      <c r="E2141" s="2">
        <f t="shared" si="264"/>
        <v>5.9506100000000002</v>
      </c>
      <c r="F2141" s="2">
        <f t="shared" si="265"/>
        <v>5.8299000000000012</v>
      </c>
      <c r="G2141" s="2">
        <f t="shared" si="259"/>
        <v>5.5174880000000011</v>
      </c>
      <c r="H2141" s="2">
        <f t="shared" si="263"/>
        <v>5.5974709999999961</v>
      </c>
      <c r="I2141" s="2">
        <f t="array" ref="I2141">SUMPRODUCT(B2125:B2144, (ROW(B2125:B2144)-ROW(B2125)+1)) / (20*21/2)</f>
        <v>5.9221461904761901</v>
      </c>
      <c r="J2141" s="2">
        <f t="shared" si="266"/>
        <v>5.8090024895179839</v>
      </c>
      <c r="K2141" s="2">
        <f t="shared" si="260"/>
        <v>5.6290990098148814</v>
      </c>
    </row>
    <row r="2142" spans="1:11" ht="13.5" x14ac:dyDescent="0.25">
      <c r="A2142" s="4">
        <f>TITRES_STAT!B2145</f>
        <v>45124</v>
      </c>
      <c r="B2142" s="2">
        <f>TITRES_STAT!D2145</f>
        <v>5.9532999999999996</v>
      </c>
      <c r="C2142" s="2">
        <f t="shared" si="261"/>
        <v>0.10670000000000002</v>
      </c>
      <c r="D2142" s="2">
        <f t="shared" si="262"/>
        <v>5.8785999999999996</v>
      </c>
      <c r="E2142" s="2">
        <f t="shared" si="264"/>
        <v>5.95017</v>
      </c>
      <c r="F2142" s="2">
        <f t="shared" si="265"/>
        <v>5.8452400000000004</v>
      </c>
      <c r="G2142" s="2">
        <f t="shared" si="259"/>
        <v>5.5310040000000003</v>
      </c>
      <c r="H2142" s="2">
        <f t="shared" si="263"/>
        <v>5.5962259999999961</v>
      </c>
      <c r="I2142" s="2">
        <f t="array" ref="I2142">SUMPRODUCT(B2126:B2145, (ROW(B2126:B2145)-ROW(B2126)+1)) / (20*21/2)</f>
        <v>5.9433557142857145</v>
      </c>
      <c r="J2142" s="2">
        <f t="shared" si="266"/>
        <v>5.8227451095638898</v>
      </c>
      <c r="K2142" s="2">
        <f t="shared" si="260"/>
        <v>5.6418127741358672</v>
      </c>
    </row>
    <row r="2143" spans="1:11" ht="13.5" x14ac:dyDescent="0.25">
      <c r="A2143" s="4">
        <f>TITRES_STAT!B2146</f>
        <v>45125</v>
      </c>
      <c r="B2143" s="2">
        <f>TITRES_STAT!D2146</f>
        <v>6.0076000000000001</v>
      </c>
      <c r="C2143" s="2">
        <f t="shared" si="261"/>
        <v>5.4300000000000459E-2</v>
      </c>
      <c r="D2143" s="2">
        <f t="shared" si="262"/>
        <v>5.8796799999999996</v>
      </c>
      <c r="E2143" s="2">
        <f t="shared" si="264"/>
        <v>5.9418199999999999</v>
      </c>
      <c r="F2143" s="2">
        <f t="shared" si="265"/>
        <v>5.8632949999999999</v>
      </c>
      <c r="G2143" s="2">
        <f t="shared" si="259"/>
        <v>5.5444500000000003</v>
      </c>
      <c r="H2143" s="2">
        <f t="shared" si="263"/>
        <v>5.5952524999999955</v>
      </c>
      <c r="I2143" s="2">
        <f t="array" ref="I2143">SUMPRODUCT(B2127:B2146, (ROW(B2127:B2146)-ROW(B2127)+1)) / (20*21/2)</f>
        <v>5.9489719047619039</v>
      </c>
      <c r="J2143" s="2">
        <f t="shared" si="266"/>
        <v>5.8403503372244714</v>
      </c>
      <c r="K2143" s="2">
        <f t="shared" si="260"/>
        <v>5.6561573712285789</v>
      </c>
    </row>
    <row r="2144" spans="1:11" ht="13.5" x14ac:dyDescent="0.25">
      <c r="A2144" s="4">
        <f>TITRES_STAT!B2147</f>
        <v>45127</v>
      </c>
      <c r="B2144" s="2">
        <f>TITRES_STAT!D2147</f>
        <v>5.9570999999999996</v>
      </c>
      <c r="C2144" s="2">
        <f t="shared" si="261"/>
        <v>-5.0500000000000433E-2</v>
      </c>
      <c r="D2144" s="2">
        <f t="shared" si="262"/>
        <v>5.9124600000000003</v>
      </c>
      <c r="E2144" s="2">
        <f t="shared" si="264"/>
        <v>5.9368700000000008</v>
      </c>
      <c r="F2144" s="2">
        <f t="shared" si="265"/>
        <v>5.8765999999999998</v>
      </c>
      <c r="G2144" s="2">
        <f t="shared" si="259"/>
        <v>5.5568860000000004</v>
      </c>
      <c r="H2144" s="2">
        <f t="shared" si="263"/>
        <v>5.5940264999999965</v>
      </c>
      <c r="I2144" s="2">
        <f t="array" ref="I2144">SUMPRODUCT(B2128:B2147, (ROW(B2128:B2147)-ROW(B2128)+1)) / (20*21/2)</f>
        <v>5.9624709523809534</v>
      </c>
      <c r="J2144" s="2">
        <f t="shared" si="266"/>
        <v>5.8514693527269026</v>
      </c>
      <c r="K2144" s="2">
        <f t="shared" si="260"/>
        <v>5.667959042945105</v>
      </c>
    </row>
    <row r="2145" spans="1:11" ht="13.5" x14ac:dyDescent="0.25">
      <c r="A2145" s="4">
        <f>TITRES_STAT!B2148</f>
        <v>45128</v>
      </c>
      <c r="B2145" s="2">
        <f>TITRES_STAT!D2148</f>
        <v>6.0993000000000004</v>
      </c>
      <c r="C2145" s="2">
        <f t="shared" si="261"/>
        <v>0.14220000000000077</v>
      </c>
      <c r="D2145" s="2">
        <f t="shared" si="262"/>
        <v>5.9727799999999993</v>
      </c>
      <c r="E2145" s="2">
        <f t="shared" si="264"/>
        <v>5.9461399999999998</v>
      </c>
      <c r="F2145" s="2">
        <f t="shared" si="265"/>
        <v>5.8981300000000001</v>
      </c>
      <c r="G2145" s="2">
        <f t="shared" si="259"/>
        <v>5.573944</v>
      </c>
      <c r="H2145" s="2">
        <f t="shared" si="263"/>
        <v>5.593400499999996</v>
      </c>
      <c r="I2145" s="2">
        <f t="array" ref="I2145">SUMPRODUCT(B2129:B2148, (ROW(B2129:B2148)-ROW(B2129)+1)) / (20*21/2)</f>
        <v>5.9741380952380947</v>
      </c>
      <c r="J2145" s="2">
        <f t="shared" si="266"/>
        <v>5.8750722715148171</v>
      </c>
      <c r="K2145" s="2">
        <f t="shared" si="260"/>
        <v>5.6848743745943171</v>
      </c>
    </row>
    <row r="2146" spans="1:11" ht="13.5" x14ac:dyDescent="0.25">
      <c r="A2146" s="4">
        <f>TITRES_STAT!B2149</f>
        <v>45131</v>
      </c>
      <c r="B2146" s="2">
        <f>TITRES_STAT!D2149</f>
        <v>5.9570999999999996</v>
      </c>
      <c r="C2146" s="2">
        <f t="shared" si="261"/>
        <v>-0.14220000000000077</v>
      </c>
      <c r="D2146" s="2">
        <f t="shared" si="262"/>
        <v>5.9948800000000002</v>
      </c>
      <c r="E2146" s="2">
        <f t="shared" si="264"/>
        <v>5.9416299999999991</v>
      </c>
      <c r="F2146" s="2">
        <f t="shared" si="265"/>
        <v>5.9116599999999995</v>
      </c>
      <c r="G2146" s="2">
        <f t="shared" si="259"/>
        <v>5.5891360000000008</v>
      </c>
      <c r="H2146" s="2">
        <f t="shared" si="263"/>
        <v>5.5920634999999956</v>
      </c>
      <c r="I2146" s="2">
        <f t="array" ref="I2146">SUMPRODUCT(B2130:B2149, (ROW(B2130:B2149)-ROW(B2130)+1)) / (20*21/2)</f>
        <v>5.9949819047619055</v>
      </c>
      <c r="J2146" s="2">
        <f t="shared" si="266"/>
        <v>5.8828844361324535</v>
      </c>
      <c r="K2146" s="2">
        <f t="shared" si="260"/>
        <v>5.6955498893161085</v>
      </c>
    </row>
    <row r="2147" spans="1:11" ht="13.5" x14ac:dyDescent="0.25">
      <c r="A2147" s="4">
        <f>TITRES_STAT!B2150</f>
        <v>45133</v>
      </c>
      <c r="B2147" s="2">
        <f>TITRES_STAT!D2150</f>
        <v>6.0533999999999999</v>
      </c>
      <c r="C2147" s="2">
        <f t="shared" si="261"/>
        <v>9.6300000000000274E-2</v>
      </c>
      <c r="D2147" s="2">
        <f t="shared" si="262"/>
        <v>6.0148999999999999</v>
      </c>
      <c r="E2147" s="2">
        <f t="shared" si="264"/>
        <v>5.9467499999999989</v>
      </c>
      <c r="F2147" s="2">
        <f t="shared" si="265"/>
        <v>5.9308949999999987</v>
      </c>
      <c r="G2147" s="2">
        <f t="shared" si="259"/>
        <v>5.6059880000000009</v>
      </c>
      <c r="H2147" s="2">
        <f t="shared" si="263"/>
        <v>5.5914304999999969</v>
      </c>
      <c r="I2147" s="2">
        <f t="array" ref="I2147">SUMPRODUCT(B2131:B2150, (ROW(B2131:B2150)-ROW(B2131)+1)) / (20*21/2)</f>
        <v>6.0026085714285706</v>
      </c>
      <c r="J2147" s="2">
        <f t="shared" si="266"/>
        <v>5.8991240136436485</v>
      </c>
      <c r="K2147" s="2">
        <f t="shared" si="260"/>
        <v>5.7095832269899871</v>
      </c>
    </row>
    <row r="2148" spans="1:11" ht="13.5" x14ac:dyDescent="0.25">
      <c r="A2148" s="4">
        <f>TITRES_STAT!B2151</f>
        <v>45134</v>
      </c>
      <c r="B2148" s="2">
        <f>TITRES_STAT!D2151</f>
        <v>6.0533999999999999</v>
      </c>
      <c r="C2148" s="2">
        <f t="shared" si="261"/>
        <v>0</v>
      </c>
      <c r="D2148" s="2">
        <f t="shared" si="262"/>
        <v>6.0240600000000004</v>
      </c>
      <c r="E2148" s="2">
        <f t="shared" si="264"/>
        <v>5.9518699999999995</v>
      </c>
      <c r="F2148" s="2">
        <f t="shared" si="265"/>
        <v>5.9492399999999996</v>
      </c>
      <c r="G2148" s="2">
        <f t="shared" si="259"/>
        <v>5.6203500000000011</v>
      </c>
      <c r="H2148" s="2">
        <f t="shared" si="263"/>
        <v>5.5910194999999963</v>
      </c>
      <c r="I2148" s="2">
        <f t="array" ref="I2148">SUMPRODUCT(B2132:B2151, (ROW(B2132:B2151)-ROW(B2132)+1)) / (20*21/2)</f>
        <v>6.0000938095238086</v>
      </c>
      <c r="J2148" s="2">
        <f t="shared" si="266"/>
        <v>5.9138169647252052</v>
      </c>
      <c r="K2148" s="2">
        <f t="shared" si="260"/>
        <v>5.723066237696262</v>
      </c>
    </row>
    <row r="2149" spans="1:11" ht="13.5" x14ac:dyDescent="0.25">
      <c r="A2149" s="4">
        <f>TITRES_STAT!B2152</f>
        <v>45135</v>
      </c>
      <c r="B2149" s="2">
        <f>TITRES_STAT!D2152</f>
        <v>6.1680999999999999</v>
      </c>
      <c r="C2149" s="2">
        <f t="shared" si="261"/>
        <v>0.11470000000000002</v>
      </c>
      <c r="D2149" s="2">
        <f t="shared" si="262"/>
        <v>6.0662599999999998</v>
      </c>
      <c r="E2149" s="2">
        <f t="shared" si="264"/>
        <v>5.9893599999999996</v>
      </c>
      <c r="F2149" s="2">
        <f t="shared" si="265"/>
        <v>5.9733199999999993</v>
      </c>
      <c r="G2149" s="2">
        <f t="shared" si="259"/>
        <v>5.6387840000000002</v>
      </c>
      <c r="H2149" s="2">
        <f t="shared" si="263"/>
        <v>5.5911819999999963</v>
      </c>
      <c r="I2149" s="2">
        <f t="array" ref="I2149">SUMPRODUCT(B2133:B2152, (ROW(B2133:B2152)-ROW(B2133)+1)) / (20*21/2)</f>
        <v>6.0106438095238097</v>
      </c>
      <c r="J2149" s="2">
        <f t="shared" si="266"/>
        <v>5.9380343966561382</v>
      </c>
      <c r="K2149" s="2">
        <f t="shared" si="260"/>
        <v>5.7405185421003306</v>
      </c>
    </row>
    <row r="2150" spans="1:11" ht="13.5" x14ac:dyDescent="0.25">
      <c r="A2150" s="4">
        <f>TITRES_STAT!B2153</f>
        <v>45138</v>
      </c>
      <c r="B2150" s="2">
        <f>TITRES_STAT!D2153</f>
        <v>6.0533999999999999</v>
      </c>
      <c r="C2150" s="2">
        <f t="shared" si="261"/>
        <v>-0.11470000000000002</v>
      </c>
      <c r="D2150" s="2">
        <f t="shared" si="262"/>
        <v>6.05708</v>
      </c>
      <c r="E2150" s="2">
        <f t="shared" si="264"/>
        <v>6.0149299999999997</v>
      </c>
      <c r="F2150" s="2">
        <f t="shared" si="265"/>
        <v>5.9881049999999991</v>
      </c>
      <c r="G2150" s="2">
        <f t="shared" si="259"/>
        <v>5.6546579999999995</v>
      </c>
      <c r="H2150" s="2">
        <f t="shared" si="263"/>
        <v>5.5903264999999989</v>
      </c>
      <c r="I2150" s="2">
        <f t="array" ref="I2150">SUMPRODUCT(B2134:B2153, (ROW(B2134:B2153)-ROW(B2134)+1)) / (20*21/2)</f>
        <v>6.0292528571428567</v>
      </c>
      <c r="J2150" s="2">
        <f t="shared" si="266"/>
        <v>5.9490215969746014</v>
      </c>
      <c r="K2150" s="2">
        <f t="shared" si="260"/>
        <v>5.7527884031944359</v>
      </c>
    </row>
    <row r="2151" spans="1:11" ht="13.5" x14ac:dyDescent="0.25">
      <c r="A2151" s="4">
        <f>TITRES_STAT!B2154</f>
        <v>45139</v>
      </c>
      <c r="B2151" s="2">
        <f>TITRES_STAT!D2154</f>
        <v>5.9617000000000004</v>
      </c>
      <c r="C2151" s="2">
        <f t="shared" si="261"/>
        <v>-9.1699999999999449E-2</v>
      </c>
      <c r="D2151" s="2">
        <f t="shared" si="262"/>
        <v>6.0579999999999998</v>
      </c>
      <c r="E2151" s="2">
        <f t="shared" si="264"/>
        <v>6.02644</v>
      </c>
      <c r="F2151" s="2">
        <f t="shared" si="265"/>
        <v>5.9885249999999983</v>
      </c>
      <c r="G2151" s="2">
        <f t="shared" si="259"/>
        <v>5.6671859999999992</v>
      </c>
      <c r="H2151" s="2">
        <f t="shared" si="263"/>
        <v>5.5890124999999991</v>
      </c>
      <c r="I2151" s="2">
        <f t="array" ref="I2151">SUMPRODUCT(B2135:B2154, (ROW(B2135:B2154)-ROW(B2135)+1)) / (20*21/2)</f>
        <v>6.0469480952380952</v>
      </c>
      <c r="J2151" s="2">
        <f t="shared" si="266"/>
        <v>5.9502290639294015</v>
      </c>
      <c r="K2151" s="2">
        <f t="shared" si="260"/>
        <v>5.7609810148338703</v>
      </c>
    </row>
    <row r="2152" spans="1:11" ht="13.5" x14ac:dyDescent="0.25">
      <c r="A2152" s="4">
        <f>TITRES_STAT!B2155</f>
        <v>45140</v>
      </c>
      <c r="B2152" s="2">
        <f>TITRES_STAT!D2155</f>
        <v>6.0993000000000004</v>
      </c>
      <c r="C2152" s="2">
        <f t="shared" si="261"/>
        <v>0.13759999999999994</v>
      </c>
      <c r="D2152" s="2">
        <f t="shared" si="262"/>
        <v>6.0671799999999996</v>
      </c>
      <c r="E2152" s="2">
        <f t="shared" si="264"/>
        <v>6.0410400000000006</v>
      </c>
      <c r="F2152" s="2">
        <f t="shared" si="265"/>
        <v>5.9956049999999994</v>
      </c>
      <c r="G2152" s="2">
        <f t="shared" si="259"/>
        <v>5.6841560000000007</v>
      </c>
      <c r="H2152" s="2">
        <f t="shared" si="263"/>
        <v>5.5883865000000004</v>
      </c>
      <c r="I2152" s="2">
        <f t="array" ref="I2152">SUMPRODUCT(B2136:B2155, (ROW(B2136:B2155)-ROW(B2136)+1)) / (20*21/2)</f>
        <v>6.0637871428571435</v>
      </c>
      <c r="J2152" s="2">
        <f t="shared" si="266"/>
        <v>5.9644262959361258</v>
      </c>
      <c r="K2152" s="2">
        <f t="shared" si="260"/>
        <v>5.7742484260168565</v>
      </c>
    </row>
    <row r="2153" spans="1:11" ht="13.5" x14ac:dyDescent="0.25">
      <c r="A2153" s="4">
        <f>TITRES_STAT!B2156</f>
        <v>45141</v>
      </c>
      <c r="B2153" s="2">
        <f>TITRES_STAT!D2156</f>
        <v>6.1909999999999998</v>
      </c>
      <c r="C2153" s="2">
        <f t="shared" si="261"/>
        <v>9.1699999999999449E-2</v>
      </c>
      <c r="D2153" s="2">
        <f t="shared" si="262"/>
        <v>6.0946999999999996</v>
      </c>
      <c r="E2153" s="2">
        <f t="shared" si="264"/>
        <v>6.0593800000000009</v>
      </c>
      <c r="F2153" s="2">
        <f t="shared" si="265"/>
        <v>6.0005999999999986</v>
      </c>
      <c r="G2153" s="2">
        <f t="shared" si="259"/>
        <v>5.704381999999999</v>
      </c>
      <c r="H2153" s="2">
        <f t="shared" si="263"/>
        <v>5.5882190000000005</v>
      </c>
      <c r="I2153" s="2">
        <f t="array" ref="I2153">SUMPRODUCT(B2137:B2156, (ROW(B2137:B2156)-ROW(B2137)+1)) / (20*21/2)</f>
        <v>6.0749700000000013</v>
      </c>
      <c r="J2153" s="2">
        <f t="shared" si="266"/>
        <v>5.9860047439422086</v>
      </c>
      <c r="K2153" s="2">
        <f t="shared" si="260"/>
        <v>5.7905916249965879</v>
      </c>
    </row>
    <row r="2154" spans="1:11" ht="13.5" x14ac:dyDescent="0.25">
      <c r="A2154" s="4">
        <f>TITRES_STAT!B2157</f>
        <v>45142</v>
      </c>
      <c r="B2154" s="2">
        <f>TITRES_STAT!D2157</f>
        <v>6.1863999999999999</v>
      </c>
      <c r="C2154" s="2">
        <f t="shared" si="261"/>
        <v>-4.5999999999999375E-3</v>
      </c>
      <c r="D2154" s="2">
        <f t="shared" si="262"/>
        <v>6.0983599999999996</v>
      </c>
      <c r="E2154" s="2">
        <f t="shared" si="264"/>
        <v>6.0823099999999997</v>
      </c>
      <c r="F2154" s="2">
        <f t="shared" si="265"/>
        <v>6.0095899999999993</v>
      </c>
      <c r="G2154" s="2">
        <f t="shared" si="259"/>
        <v>5.7258499999999994</v>
      </c>
      <c r="H2154" s="2">
        <f t="shared" si="263"/>
        <v>5.5880285000000018</v>
      </c>
      <c r="I2154" s="2">
        <f t="array" ref="I2154">SUMPRODUCT(B2138:B2157, (ROW(B2138:B2157)-ROW(B2138)+1)) / (20*21/2)</f>
        <v>6.0846395238095248</v>
      </c>
      <c r="J2154" s="2">
        <f t="shared" si="266"/>
        <v>6.0050900064239032</v>
      </c>
      <c r="K2154" s="2">
        <f t="shared" si="260"/>
        <v>5.8061135220555453</v>
      </c>
    </row>
    <row r="2155" spans="1:11" ht="13.5" x14ac:dyDescent="0.25">
      <c r="A2155" s="4">
        <f>TITRES_STAT!B2158</f>
        <v>45145</v>
      </c>
      <c r="B2155" s="2">
        <f>TITRES_STAT!D2158</f>
        <v>6.1863999999999999</v>
      </c>
      <c r="C2155" s="2">
        <f t="shared" si="261"/>
        <v>0</v>
      </c>
      <c r="D2155" s="2">
        <f t="shared" si="262"/>
        <v>6.1249599999999997</v>
      </c>
      <c r="E2155" s="2">
        <f t="shared" si="264"/>
        <v>6.0910200000000003</v>
      </c>
      <c r="F2155" s="2">
        <f t="shared" si="265"/>
        <v>6.01858</v>
      </c>
      <c r="G2155" s="2">
        <f t="shared" si="259"/>
        <v>5.7435839999999994</v>
      </c>
      <c r="H2155" s="2">
        <f t="shared" si="263"/>
        <v>5.5878380000000014</v>
      </c>
      <c r="I2155" s="2">
        <f t="array" ref="I2155">SUMPRODUCT(B2139:B2158, (ROW(B2139:B2158)-ROW(B2139)+1)) / (20*21/2)</f>
        <v>6.0972109523809532</v>
      </c>
      <c r="J2155" s="2">
        <f t="shared" si="266"/>
        <v>6.0223576248597226</v>
      </c>
      <c r="K2155" s="2">
        <f t="shared" si="260"/>
        <v>5.8210267172690537</v>
      </c>
    </row>
    <row r="2156" spans="1:11" ht="13.5" x14ac:dyDescent="0.25">
      <c r="A2156" s="4">
        <f>TITRES_STAT!B2159</f>
        <v>45146</v>
      </c>
      <c r="B2156" s="2">
        <f>TITRES_STAT!D2159</f>
        <v>6.1360000000000001</v>
      </c>
      <c r="C2156" s="2">
        <f t="shared" si="261"/>
        <v>-5.0399999999999778E-2</v>
      </c>
      <c r="D2156" s="2">
        <f t="shared" si="262"/>
        <v>6.1598199999999999</v>
      </c>
      <c r="E2156" s="2">
        <f t="shared" si="264"/>
        <v>6.1089099999999998</v>
      </c>
      <c r="F2156" s="2">
        <f t="shared" si="265"/>
        <v>6.025269999999999</v>
      </c>
      <c r="G2156" s="2">
        <f t="shared" si="259"/>
        <v>5.7595979999999996</v>
      </c>
      <c r="H2156" s="2">
        <f t="shared" si="263"/>
        <v>5.5876180000000009</v>
      </c>
      <c r="I2156" s="2">
        <f t="array" ref="I2156">SUMPRODUCT(B2140:B2159, (ROW(B2140:B2159)-ROW(B2140)+1)) / (20*21/2)</f>
        <v>6.0976619047619049</v>
      </c>
      <c r="J2156" s="2">
        <f t="shared" si="266"/>
        <v>6.0331807082064159</v>
      </c>
      <c r="K2156" s="2">
        <f t="shared" si="260"/>
        <v>5.8333786107094836</v>
      </c>
    </row>
    <row r="2157" spans="1:11" ht="13.5" x14ac:dyDescent="0.25">
      <c r="A2157" s="4">
        <f>TITRES_STAT!B2160</f>
        <v>45147</v>
      </c>
      <c r="B2157" s="2">
        <f>TITRES_STAT!D2160</f>
        <v>6.1268000000000002</v>
      </c>
      <c r="C2157" s="2">
        <f t="shared" si="261"/>
        <v>-9.1999999999998749E-3</v>
      </c>
      <c r="D2157" s="2">
        <f t="shared" si="262"/>
        <v>6.1653199999999995</v>
      </c>
      <c r="E2157" s="2">
        <f t="shared" si="264"/>
        <v>6.11625</v>
      </c>
      <c r="F2157" s="2">
        <f t="shared" si="265"/>
        <v>6.0314999999999994</v>
      </c>
      <c r="G2157" s="2">
        <f t="shared" si="259"/>
        <v>5.7754280000000007</v>
      </c>
      <c r="H2157" s="2">
        <f t="shared" si="263"/>
        <v>5.587352000000001</v>
      </c>
      <c r="I2157" s="2">
        <f t="array" ref="I2157">SUMPRODUCT(B2141:B2160, (ROW(B2141:B2160)-ROW(B2141)+1)) / (20*21/2)</f>
        <v>6.1043361904761912</v>
      </c>
      <c r="J2157" s="2">
        <f t="shared" si="266"/>
        <v>6.0420968312343764</v>
      </c>
      <c r="K2157" s="2">
        <f t="shared" si="260"/>
        <v>5.8448853318581317</v>
      </c>
    </row>
    <row r="2158" spans="1:11" ht="13.5" x14ac:dyDescent="0.25">
      <c r="A2158" s="4">
        <f>TITRES_STAT!B2161</f>
        <v>45148</v>
      </c>
      <c r="B2158" s="2">
        <f>TITRES_STAT!D2161</f>
        <v>6.1635</v>
      </c>
      <c r="C2158" s="2">
        <f t="shared" si="261"/>
        <v>3.6699999999999733E-2</v>
      </c>
      <c r="D2158" s="2">
        <f t="shared" si="262"/>
        <v>6.1598199999999999</v>
      </c>
      <c r="E2158" s="2">
        <f t="shared" si="264"/>
        <v>6.1272600000000006</v>
      </c>
      <c r="F2158" s="2">
        <f t="shared" si="265"/>
        <v>6.0395650000000005</v>
      </c>
      <c r="G2158" s="2">
        <f t="shared" si="259"/>
        <v>5.7937700000000003</v>
      </c>
      <c r="H2158" s="2">
        <f t="shared" si="263"/>
        <v>5.5859355000000015</v>
      </c>
      <c r="I2158" s="2">
        <f t="array" ref="I2158">SUMPRODUCT(B2142:B2161, (ROW(B2142:B2161)-ROW(B2142)+1)) / (20*21/2)</f>
        <v>6.1064080952380948</v>
      </c>
      <c r="J2158" s="2">
        <f t="shared" si="266"/>
        <v>6.0536590377834836</v>
      </c>
      <c r="K2158" s="2">
        <f t="shared" si="260"/>
        <v>5.8573800247264405</v>
      </c>
    </row>
    <row r="2159" spans="1:11" ht="13.5" x14ac:dyDescent="0.25">
      <c r="A2159" s="4">
        <f>TITRES_STAT!B2162</f>
        <v>45149</v>
      </c>
      <c r="B2159" s="2">
        <f>TITRES_STAT!D2162</f>
        <v>6.0442999999999998</v>
      </c>
      <c r="C2159" s="2">
        <f t="shared" si="261"/>
        <v>-0.11920000000000019</v>
      </c>
      <c r="D2159" s="2">
        <f t="shared" si="262"/>
        <v>6.1314000000000002</v>
      </c>
      <c r="E2159" s="2">
        <f t="shared" si="264"/>
        <v>6.1148800000000003</v>
      </c>
      <c r="F2159" s="2">
        <f t="shared" si="265"/>
        <v>6.0521200000000004</v>
      </c>
      <c r="G2159" s="2">
        <f t="shared" si="259"/>
        <v>5.8102620000000016</v>
      </c>
      <c r="H2159" s="2">
        <f t="shared" si="263"/>
        <v>5.5839230000000022</v>
      </c>
      <c r="I2159" s="2">
        <f t="array" ref="I2159">SUMPRODUCT(B2143:B2162, (ROW(B2143:B2162)-ROW(B2143)+1)) / (20*21/2)</f>
        <v>6.107320476190476</v>
      </c>
      <c r="J2159" s="2">
        <f t="shared" si="266"/>
        <v>6.0527677008517227</v>
      </c>
      <c r="K2159" s="2">
        <f t="shared" si="260"/>
        <v>5.8647102198352075</v>
      </c>
    </row>
    <row r="2160" spans="1:11" ht="13.5" x14ac:dyDescent="0.25">
      <c r="A2160" s="4">
        <f>TITRES_STAT!B2163</f>
        <v>45152</v>
      </c>
      <c r="B2160" s="2">
        <f>TITRES_STAT!D2163</f>
        <v>6.1222000000000003</v>
      </c>
      <c r="C2160" s="2">
        <f t="shared" si="261"/>
        <v>7.7900000000000524E-2</v>
      </c>
      <c r="D2160" s="2">
        <f t="shared" si="262"/>
        <v>6.1185600000000004</v>
      </c>
      <c r="E2160" s="2">
        <f t="shared" si="264"/>
        <v>6.1217600000000001</v>
      </c>
      <c r="F2160" s="2">
        <f t="shared" si="265"/>
        <v>6.0683449999999999</v>
      </c>
      <c r="G2160" s="2">
        <f t="shared" si="259"/>
        <v>5.8283120000000004</v>
      </c>
      <c r="H2160" s="2">
        <f t="shared" si="263"/>
        <v>5.5828555000000017</v>
      </c>
      <c r="I2160" s="2">
        <f t="array" ref="I2160">SUMPRODUCT(B2144:B2163, (ROW(B2144:B2163)-ROW(B2144)+1)) / (20*21/2)</f>
        <v>6.0953528571428564</v>
      </c>
      <c r="J2160" s="2">
        <f t="shared" si="266"/>
        <v>6.0593803007706057</v>
      </c>
      <c r="K2160" s="2">
        <f t="shared" si="260"/>
        <v>5.8748078582730425</v>
      </c>
    </row>
    <row r="2161" spans="1:11" ht="13.5" x14ac:dyDescent="0.25">
      <c r="A2161" s="4">
        <f>TITRES_STAT!B2164</f>
        <v>45153</v>
      </c>
      <c r="B2161" s="2">
        <f>TITRES_STAT!D2164</f>
        <v>6.0900999999999996</v>
      </c>
      <c r="C2161" s="2">
        <f t="shared" si="261"/>
        <v>-3.2100000000000684E-2</v>
      </c>
      <c r="D2161" s="2">
        <f t="shared" si="262"/>
        <v>6.1093799999999998</v>
      </c>
      <c r="E2161" s="2">
        <f t="shared" si="264"/>
        <v>6.1345999999999998</v>
      </c>
      <c r="F2161" s="2">
        <f t="shared" si="265"/>
        <v>6.0805200000000017</v>
      </c>
      <c r="G2161" s="2">
        <f t="shared" si="259"/>
        <v>5.8460760000000001</v>
      </c>
      <c r="H2161" s="2">
        <f t="shared" si="263"/>
        <v>5.5816275000000006</v>
      </c>
      <c r="I2161" s="2">
        <f t="array" ref="I2161">SUMPRODUCT(B2145:B2164, (ROW(B2145:B2164)-ROW(B2145)+1)) / (20*21/2)</f>
        <v>6.0923371428571427</v>
      </c>
      <c r="J2161" s="2">
        <f t="shared" si="266"/>
        <v>6.0623059864115003</v>
      </c>
      <c r="K2161" s="2">
        <f t="shared" si="260"/>
        <v>5.8832506873603743</v>
      </c>
    </row>
    <row r="2162" spans="1:11" ht="13.5" x14ac:dyDescent="0.25">
      <c r="A2162" s="4">
        <f>TITRES_STAT!B2165</f>
        <v>45154</v>
      </c>
      <c r="B2162" s="2">
        <f>TITRES_STAT!D2165</f>
        <v>6.0900999999999996</v>
      </c>
      <c r="C2162" s="2">
        <f t="shared" si="261"/>
        <v>0</v>
      </c>
      <c r="D2162" s="2">
        <f t="shared" si="262"/>
        <v>6.1020399999999997</v>
      </c>
      <c r="E2162" s="2">
        <f t="shared" si="264"/>
        <v>6.13368</v>
      </c>
      <c r="F2162" s="2">
        <f t="shared" si="265"/>
        <v>6.0873600000000012</v>
      </c>
      <c r="G2162" s="2">
        <f t="shared" ref="G2162:G2225" si="267">AVERAGE(B2113:B2162)</f>
        <v>5.8638400000000015</v>
      </c>
      <c r="H2162" s="2">
        <f t="shared" si="263"/>
        <v>5.581266499999999</v>
      </c>
      <c r="I2162" s="2">
        <f t="array" ref="I2162">SUMPRODUCT(B2146:B2165, (ROW(B2146:B2165)-ROW(B2146)+1)) / (20*21/2)</f>
        <v>6.0910533333333321</v>
      </c>
      <c r="J2162" s="2">
        <f t="shared" si="266"/>
        <v>6.0649530353246899</v>
      </c>
      <c r="K2162" s="2">
        <f t="shared" si="260"/>
        <v>5.8913624251109482</v>
      </c>
    </row>
    <row r="2163" spans="1:11" ht="13.5" x14ac:dyDescent="0.25">
      <c r="A2163" s="4">
        <f>TITRES_STAT!B2166</f>
        <v>45155</v>
      </c>
      <c r="B2163" s="2">
        <f>TITRES_STAT!D2166</f>
        <v>5.9617000000000004</v>
      </c>
      <c r="C2163" s="2">
        <f t="shared" si="261"/>
        <v>-0.12839999999999918</v>
      </c>
      <c r="D2163" s="2">
        <f t="shared" si="262"/>
        <v>6.06168</v>
      </c>
      <c r="E2163" s="2">
        <f t="shared" si="264"/>
        <v>6.1107500000000003</v>
      </c>
      <c r="F2163" s="2">
        <f t="shared" si="265"/>
        <v>6.0850650000000019</v>
      </c>
      <c r="G2163" s="2">
        <f t="shared" si="267"/>
        <v>5.876812000000001</v>
      </c>
      <c r="H2163" s="2">
        <f t="shared" si="263"/>
        <v>5.5801749999999997</v>
      </c>
      <c r="I2163" s="2">
        <f t="array" ref="I2163">SUMPRODUCT(B2147:B2166, (ROW(B2147:B2166)-ROW(B2147)+1)) / (20*21/2)</f>
        <v>6.0920595238095245</v>
      </c>
      <c r="J2163" s="2">
        <f t="shared" si="266"/>
        <v>6.0551194129128154</v>
      </c>
      <c r="K2163" s="2">
        <f t="shared" ref="K2163:K2226" si="268">$K$4*B2163+(1-$K$4)*K2162</f>
        <v>5.8941207613811075</v>
      </c>
    </row>
    <row r="2164" spans="1:11" ht="13.5" x14ac:dyDescent="0.25">
      <c r="A2164" s="4">
        <f>TITRES_STAT!B2167</f>
        <v>45156</v>
      </c>
      <c r="B2164" s="2">
        <f>TITRES_STAT!D2167</f>
        <v>6.0533999999999999</v>
      </c>
      <c r="C2164" s="2">
        <f t="shared" si="261"/>
        <v>9.1699999999999449E-2</v>
      </c>
      <c r="D2164" s="2">
        <f t="shared" si="262"/>
        <v>6.0634999999999994</v>
      </c>
      <c r="E2164" s="2">
        <f t="shared" si="264"/>
        <v>6.0974500000000003</v>
      </c>
      <c r="F2164" s="2">
        <f t="shared" si="265"/>
        <v>6.08988</v>
      </c>
      <c r="G2164" s="2">
        <f t="shared" si="267"/>
        <v>5.8920640000000022</v>
      </c>
      <c r="H2164" s="2">
        <f t="shared" si="263"/>
        <v>5.579542</v>
      </c>
      <c r="I2164" s="2">
        <f t="array" ref="I2164">SUMPRODUCT(B2148:B2167, (ROW(B2148:B2167)-ROW(B2148)+1)) / (20*21/2)</f>
        <v>6.0923885714285717</v>
      </c>
      <c r="J2164" s="2">
        <f t="shared" si="266"/>
        <v>6.0549556593020712</v>
      </c>
      <c r="K2164" s="2">
        <f t="shared" si="268"/>
        <v>5.9003670060328286</v>
      </c>
    </row>
    <row r="2165" spans="1:11" ht="13.5" x14ac:dyDescent="0.25">
      <c r="A2165" s="4">
        <f>TITRES_STAT!B2168</f>
        <v>45159</v>
      </c>
      <c r="B2165" s="2">
        <f>TITRES_STAT!D2168</f>
        <v>6.0763999999999996</v>
      </c>
      <c r="C2165" s="2">
        <f t="shared" si="261"/>
        <v>2.2999999999999687E-2</v>
      </c>
      <c r="D2165" s="2">
        <f t="shared" si="262"/>
        <v>6.0543399999999998</v>
      </c>
      <c r="E2165" s="2">
        <f t="shared" si="264"/>
        <v>6.0864500000000001</v>
      </c>
      <c r="F2165" s="2">
        <f t="shared" si="265"/>
        <v>6.0887349999999998</v>
      </c>
      <c r="G2165" s="2">
        <f t="shared" si="267"/>
        <v>5.9086640000000008</v>
      </c>
      <c r="H2165" s="2">
        <f t="shared" si="263"/>
        <v>5.5791349999999991</v>
      </c>
      <c r="I2165" s="2">
        <f t="array" ref="I2165">SUMPRODUCT(B2149:B2168, (ROW(B2149:B2168)-ROW(B2149)+1)) / (20*21/2)</f>
        <v>6.0924990476190475</v>
      </c>
      <c r="J2165" s="2">
        <f t="shared" si="266"/>
        <v>6.0569979774637783</v>
      </c>
      <c r="K2165" s="2">
        <f t="shared" si="268"/>
        <v>5.9072702606982075</v>
      </c>
    </row>
    <row r="2166" spans="1:11" ht="13.5" x14ac:dyDescent="0.25">
      <c r="A2166" s="4">
        <f>TITRES_STAT!B2169</f>
        <v>45160</v>
      </c>
      <c r="B2166" s="2">
        <f>TITRES_STAT!D2169</f>
        <v>6.0993000000000004</v>
      </c>
      <c r="C2166" s="2">
        <f t="shared" si="261"/>
        <v>2.2900000000000809E-2</v>
      </c>
      <c r="D2166" s="2">
        <f t="shared" si="262"/>
        <v>6.0561799999999995</v>
      </c>
      <c r="E2166" s="2">
        <f t="shared" si="264"/>
        <v>6.0827800000000005</v>
      </c>
      <c r="F2166" s="2">
        <f t="shared" si="265"/>
        <v>6.0958449999999997</v>
      </c>
      <c r="G2166" s="2">
        <f t="shared" si="267"/>
        <v>5.9239440000000014</v>
      </c>
      <c r="H2166" s="2">
        <f t="shared" si="263"/>
        <v>5.5787314999999991</v>
      </c>
      <c r="I2166" s="2">
        <f t="array" ref="I2166">SUMPRODUCT(B2150:B2169, (ROW(B2150:B2169)-ROW(B2150)+1)) / (20*21/2)</f>
        <v>6.083657619047619</v>
      </c>
      <c r="J2166" s="2">
        <f t="shared" si="266"/>
        <v>6.0610267415148469</v>
      </c>
      <c r="K2166" s="2">
        <f t="shared" si="268"/>
        <v>5.9148008387100433</v>
      </c>
    </row>
    <row r="2167" spans="1:11" ht="13.5" x14ac:dyDescent="0.25">
      <c r="A2167" s="4">
        <f>TITRES_STAT!B2170</f>
        <v>45161</v>
      </c>
      <c r="B2167" s="2">
        <f>TITRES_STAT!D2170</f>
        <v>6.0993000000000004</v>
      </c>
      <c r="C2167" s="2">
        <f t="shared" si="261"/>
        <v>0</v>
      </c>
      <c r="D2167" s="2">
        <f t="shared" si="262"/>
        <v>6.05802</v>
      </c>
      <c r="E2167" s="2">
        <f t="shared" si="264"/>
        <v>6.0800299999999998</v>
      </c>
      <c r="F2167" s="2">
        <f t="shared" si="265"/>
        <v>6.0981400000000008</v>
      </c>
      <c r="G2167" s="2">
        <f t="shared" si="267"/>
        <v>5.9392240000000012</v>
      </c>
      <c r="H2167" s="2">
        <f t="shared" si="263"/>
        <v>5.5783279999999982</v>
      </c>
      <c r="I2167" s="2">
        <f t="array" ref="I2167">SUMPRODUCT(B2151:B2170, (ROW(B2151:B2170)-ROW(B2151)+1)) / (20*21/2)</f>
        <v>6.0755804761904759</v>
      </c>
      <c r="J2167" s="2">
        <f t="shared" si="266"/>
        <v>6.0646718137515281</v>
      </c>
      <c r="K2167" s="2">
        <f t="shared" si="268"/>
        <v>5.9220360999371007</v>
      </c>
    </row>
    <row r="2168" spans="1:11" ht="13.5" x14ac:dyDescent="0.25">
      <c r="A2168" s="4">
        <f>TITRES_STAT!B2171</f>
        <v>45162</v>
      </c>
      <c r="B2168" s="2">
        <f>TITRES_STAT!D2171</f>
        <v>6.0993000000000004</v>
      </c>
      <c r="C2168" s="2">
        <f t="shared" si="261"/>
        <v>0</v>
      </c>
      <c r="D2168" s="2">
        <f t="shared" si="262"/>
        <v>6.0855399999999999</v>
      </c>
      <c r="E2168" s="2">
        <f t="shared" si="264"/>
        <v>6.0736100000000004</v>
      </c>
      <c r="F2168" s="2">
        <f t="shared" si="265"/>
        <v>6.1004350000000001</v>
      </c>
      <c r="G2168" s="2">
        <f t="shared" si="267"/>
        <v>5.9522820000000021</v>
      </c>
      <c r="H2168" s="2">
        <f t="shared" si="263"/>
        <v>5.5779244999999982</v>
      </c>
      <c r="I2168" s="2">
        <f t="array" ref="I2168">SUMPRODUCT(B2152:B2171, (ROW(B2152:B2171)-ROW(B2152)+1)) / (20*21/2)</f>
        <v>6.0633499999999989</v>
      </c>
      <c r="J2168" s="2">
        <f t="shared" si="266"/>
        <v>6.0679697362513831</v>
      </c>
      <c r="K2168" s="2">
        <f t="shared" si="268"/>
        <v>5.9289876254297642</v>
      </c>
    </row>
    <row r="2169" spans="1:11" ht="13.5" x14ac:dyDescent="0.25">
      <c r="A2169" s="4">
        <f>TITRES_STAT!B2172</f>
        <v>45163</v>
      </c>
      <c r="B2169" s="2">
        <f>TITRES_STAT!D2172</f>
        <v>6.0076000000000001</v>
      </c>
      <c r="C2169" s="2">
        <f t="shared" si="261"/>
        <v>-9.1700000000000337E-2</v>
      </c>
      <c r="D2169" s="2">
        <f t="shared" si="262"/>
        <v>6.0763799999999994</v>
      </c>
      <c r="E2169" s="2">
        <f t="shared" si="264"/>
        <v>6.0699399999999999</v>
      </c>
      <c r="F2169" s="2">
        <f t="shared" si="265"/>
        <v>6.0924099999999992</v>
      </c>
      <c r="G2169" s="2">
        <f t="shared" si="267"/>
        <v>5.9612820000000033</v>
      </c>
      <c r="H2169" s="2">
        <f t="shared" si="263"/>
        <v>5.5770624999999976</v>
      </c>
      <c r="I2169" s="2">
        <f t="array" ref="I2169">SUMPRODUCT(B2153:B2172, (ROW(B2153:B2172)-ROW(B2153)+1)) / (20*21/2)</f>
        <v>6.0511195238095246</v>
      </c>
      <c r="J2169" s="2">
        <f t="shared" si="266"/>
        <v>6.0622202375607754</v>
      </c>
      <c r="K2169" s="2">
        <f t="shared" si="268"/>
        <v>5.9320704636482056</v>
      </c>
    </row>
    <row r="2170" spans="1:11" ht="13.5" x14ac:dyDescent="0.25">
      <c r="A2170" s="4">
        <f>TITRES_STAT!B2173</f>
        <v>45166</v>
      </c>
      <c r="B2170" s="2">
        <f>TITRES_STAT!D2173</f>
        <v>6.0076000000000001</v>
      </c>
      <c r="C2170" s="2">
        <f t="shared" si="261"/>
        <v>0</v>
      </c>
      <c r="D2170" s="2">
        <f t="shared" si="262"/>
        <v>6.0626200000000008</v>
      </c>
      <c r="E2170" s="2">
        <f t="shared" si="264"/>
        <v>6.0584800000000003</v>
      </c>
      <c r="F2170" s="2">
        <f t="shared" si="265"/>
        <v>6.0901199999999989</v>
      </c>
      <c r="G2170" s="2">
        <f t="shared" si="267"/>
        <v>5.967704000000003</v>
      </c>
      <c r="H2170" s="2">
        <f t="shared" si="263"/>
        <v>5.5764224999999961</v>
      </c>
      <c r="I2170" s="2">
        <f t="array" ref="I2170">SUMPRODUCT(B2154:B2173, (ROW(B2154:B2173)-ROW(B2154)+1)) / (20*21/2)</f>
        <v>6.0395442857142854</v>
      </c>
      <c r="J2170" s="2">
        <f t="shared" si="266"/>
        <v>6.0570183101740351</v>
      </c>
      <c r="K2170" s="2">
        <f t="shared" si="268"/>
        <v>5.9350324062502375</v>
      </c>
    </row>
    <row r="2171" spans="1:11" ht="13.5" x14ac:dyDescent="0.25">
      <c r="A2171" s="4">
        <f>TITRES_STAT!B2174</f>
        <v>45167</v>
      </c>
      <c r="B2171" s="2">
        <f>TITRES_STAT!D2174</f>
        <v>5.9617000000000004</v>
      </c>
      <c r="C2171" s="2">
        <f t="shared" si="261"/>
        <v>-4.5899999999999608E-2</v>
      </c>
      <c r="D2171" s="2">
        <f t="shared" si="262"/>
        <v>6.0351000000000008</v>
      </c>
      <c r="E2171" s="2">
        <f t="shared" si="264"/>
        <v>6.0456399999999997</v>
      </c>
      <c r="F2171" s="2">
        <f t="shared" si="265"/>
        <v>6.0901199999999989</v>
      </c>
      <c r="G2171" s="2">
        <f t="shared" si="267"/>
        <v>5.9732960000000039</v>
      </c>
      <c r="H2171" s="2">
        <f t="shared" si="263"/>
        <v>5.5755529999999975</v>
      </c>
      <c r="I2171" s="2">
        <f t="array" ref="I2171">SUMPRODUCT(B2155:B2174, (ROW(B2155:B2174)-ROW(B2155)+1)) / (20*21/2)</f>
        <v>6.0286228571428584</v>
      </c>
      <c r="J2171" s="2">
        <f t="shared" si="266"/>
        <v>6.0479403758717467</v>
      </c>
      <c r="K2171" s="2">
        <f t="shared" si="268"/>
        <v>5.9360781942404248</v>
      </c>
    </row>
    <row r="2172" spans="1:11" ht="13.5" x14ac:dyDescent="0.25">
      <c r="A2172" s="4">
        <f>TITRES_STAT!B2175</f>
        <v>45168</v>
      </c>
      <c r="B2172" s="2">
        <f>TITRES_STAT!D2175</f>
        <v>5.9617000000000004</v>
      </c>
      <c r="C2172" s="2">
        <f t="shared" si="261"/>
        <v>0</v>
      </c>
      <c r="D2172" s="2">
        <f t="shared" si="262"/>
        <v>6.0075799999999999</v>
      </c>
      <c r="E2172" s="2">
        <f t="shared" si="264"/>
        <v>6.0327999999999999</v>
      </c>
      <c r="F2172" s="2">
        <f t="shared" si="265"/>
        <v>6.0832399999999991</v>
      </c>
      <c r="G2172" s="2">
        <f t="shared" si="267"/>
        <v>5.979600000000004</v>
      </c>
      <c r="H2172" s="2">
        <f t="shared" si="263"/>
        <v>5.5753504999999972</v>
      </c>
      <c r="I2172" s="2">
        <f t="array" ref="I2172">SUMPRODUCT(B2156:B2175, (ROW(B2156:B2175)-ROW(B2156)+1)) / (20*21/2)</f>
        <v>6.0192314285714286</v>
      </c>
      <c r="J2172" s="2">
        <f t="shared" si="266"/>
        <v>6.0397270067411046</v>
      </c>
      <c r="K2172" s="2">
        <f t="shared" si="268"/>
        <v>5.9370829709368786</v>
      </c>
    </row>
    <row r="2173" spans="1:11" ht="13.5" x14ac:dyDescent="0.25">
      <c r="A2173" s="4">
        <f>TITRES_STAT!B2176</f>
        <v>45169</v>
      </c>
      <c r="B2173" s="2">
        <f>TITRES_STAT!D2176</f>
        <v>5.9617000000000004</v>
      </c>
      <c r="C2173" s="2">
        <f t="shared" si="261"/>
        <v>0</v>
      </c>
      <c r="D2173" s="2">
        <f t="shared" si="262"/>
        <v>5.9800599999999999</v>
      </c>
      <c r="E2173" s="2">
        <f t="shared" si="264"/>
        <v>6.0327999999999999</v>
      </c>
      <c r="F2173" s="2">
        <f t="shared" si="265"/>
        <v>6.0717750000000006</v>
      </c>
      <c r="G2173" s="2">
        <f t="shared" si="267"/>
        <v>5.9859040000000041</v>
      </c>
      <c r="H2173" s="2">
        <f t="shared" si="263"/>
        <v>5.5751479999999978</v>
      </c>
      <c r="I2173" s="2">
        <f t="array" ref="I2173">SUMPRODUCT(B2157:B2176, (ROW(B2157:B2176)-ROW(B2157)+1)) / (20*21/2)</f>
        <v>6.01091</v>
      </c>
      <c r="J2173" s="2">
        <f t="shared" si="266"/>
        <v>6.0322958632419521</v>
      </c>
      <c r="K2173" s="2">
        <f t="shared" si="268"/>
        <v>5.9380483446256287</v>
      </c>
    </row>
    <row r="2174" spans="1:11" ht="13.5" x14ac:dyDescent="0.25">
      <c r="A2174" s="4">
        <f>TITRES_STAT!B2177</f>
        <v>45170</v>
      </c>
      <c r="B2174" s="2">
        <f>TITRES_STAT!D2177</f>
        <v>5.9570999999999996</v>
      </c>
      <c r="C2174" s="2">
        <f t="shared" si="261"/>
        <v>-4.6000000000008257E-3</v>
      </c>
      <c r="D2174" s="2">
        <f t="shared" si="262"/>
        <v>5.9699600000000004</v>
      </c>
      <c r="E2174" s="2">
        <f t="shared" si="264"/>
        <v>6.0231699999999995</v>
      </c>
      <c r="F2174" s="2">
        <f t="shared" si="265"/>
        <v>6.0603100000000012</v>
      </c>
      <c r="G2174" s="2">
        <f t="shared" si="267"/>
        <v>5.9912260000000037</v>
      </c>
      <c r="H2174" s="2">
        <f t="shared" si="263"/>
        <v>5.5760339999999973</v>
      </c>
      <c r="I2174" s="2">
        <f t="array" ref="I2174">SUMPRODUCT(B2158:B2177, (ROW(B2158:B2177)-ROW(B2158)+1)) / (20*21/2)</f>
        <v>5.9990566666666671</v>
      </c>
      <c r="J2174" s="2">
        <f t="shared" si="266"/>
        <v>6.0251343524570045</v>
      </c>
      <c r="K2174" s="2">
        <f t="shared" si="268"/>
        <v>5.9387954683658002</v>
      </c>
    </row>
    <row r="2175" spans="1:11" ht="13.5" x14ac:dyDescent="0.25">
      <c r="A2175" s="4">
        <f>TITRES_STAT!B2178</f>
        <v>45173</v>
      </c>
      <c r="B2175" s="2">
        <f>TITRES_STAT!D2178</f>
        <v>5.9617000000000004</v>
      </c>
      <c r="C2175" s="2">
        <f t="shared" si="261"/>
        <v>4.6000000000008257E-3</v>
      </c>
      <c r="D2175" s="2">
        <f t="shared" si="262"/>
        <v>5.9607800000000006</v>
      </c>
      <c r="E2175" s="2">
        <f t="shared" si="264"/>
        <v>6.0116999999999994</v>
      </c>
      <c r="F2175" s="2">
        <f t="shared" si="265"/>
        <v>6.0490750000000002</v>
      </c>
      <c r="G2175" s="2">
        <f t="shared" si="267"/>
        <v>5.997086000000003</v>
      </c>
      <c r="H2175" s="2">
        <f t="shared" si="263"/>
        <v>5.5771654999999978</v>
      </c>
      <c r="I2175" s="2">
        <f t="array" ref="I2175">SUMPRODUCT(B2159:B2178, (ROW(B2159:B2178)-ROW(B2159)+1)) / (20*21/2)</f>
        <v>5.9882076190476186</v>
      </c>
      <c r="J2175" s="2">
        <f t="shared" si="266"/>
        <v>6.0190929855563375</v>
      </c>
      <c r="K2175" s="2">
        <f t="shared" si="268"/>
        <v>5.9396936852926316</v>
      </c>
    </row>
    <row r="2176" spans="1:11" ht="13.5" x14ac:dyDescent="0.25">
      <c r="A2176" s="4">
        <f>TITRES_STAT!B2179</f>
        <v>45174</v>
      </c>
      <c r="B2176" s="2">
        <f>TITRES_STAT!D2179</f>
        <v>5.9617000000000004</v>
      </c>
      <c r="C2176" s="2">
        <f t="shared" si="261"/>
        <v>0</v>
      </c>
      <c r="D2176" s="2">
        <f t="shared" si="262"/>
        <v>5.9607800000000006</v>
      </c>
      <c r="E2176" s="2">
        <f t="shared" si="264"/>
        <v>5.9979400000000007</v>
      </c>
      <c r="F2176" s="2">
        <f t="shared" si="265"/>
        <v>6.0403600000000015</v>
      </c>
      <c r="G2176" s="2">
        <f t="shared" si="267"/>
        <v>6.0025900000000023</v>
      </c>
      <c r="H2176" s="2">
        <f t="shared" si="263"/>
        <v>5.5786969999999982</v>
      </c>
      <c r="I2176" s="2">
        <f t="array" ref="I2176">SUMPRODUCT(B2160:B2179, (ROW(B2160:B2179)-ROW(B2160)+1)) / (20*21/2)</f>
        <v>5.9828995238095244</v>
      </c>
      <c r="J2176" s="2">
        <f t="shared" si="266"/>
        <v>6.013626986931925</v>
      </c>
      <c r="K2176" s="2">
        <f t="shared" si="268"/>
        <v>5.9405566780262546</v>
      </c>
    </row>
    <row r="2177" spans="1:11" ht="13.5" x14ac:dyDescent="0.25">
      <c r="A2177" s="4">
        <f>TITRES_STAT!B2180</f>
        <v>45175</v>
      </c>
      <c r="B2177" s="2">
        <f>TITRES_STAT!D2180</f>
        <v>5.9158999999999997</v>
      </c>
      <c r="C2177" s="2">
        <f t="shared" si="261"/>
        <v>-4.5800000000000729E-2</v>
      </c>
      <c r="D2177" s="2">
        <f t="shared" si="262"/>
        <v>5.9516200000000001</v>
      </c>
      <c r="E2177" s="2">
        <f t="shared" si="264"/>
        <v>5.9795999999999996</v>
      </c>
      <c r="F2177" s="2">
        <f t="shared" si="265"/>
        <v>6.029815000000001</v>
      </c>
      <c r="G2177" s="2">
        <f t="shared" si="267"/>
        <v>6.0075340000000015</v>
      </c>
      <c r="H2177" s="2">
        <f t="shared" si="263"/>
        <v>5.5799994999999978</v>
      </c>
      <c r="I2177" s="2">
        <f t="array" ref="I2177">SUMPRODUCT(B2161:B2180, (ROW(B2161:B2180)-ROW(B2161)+1)) / (20*21/2)</f>
        <v>5.9779847619047617</v>
      </c>
      <c r="J2177" s="2">
        <f t="shared" si="266"/>
        <v>6.0043196548431705</v>
      </c>
      <c r="K2177" s="2">
        <f t="shared" si="268"/>
        <v>5.9395897494762053</v>
      </c>
    </row>
    <row r="2178" spans="1:11" ht="13.5" x14ac:dyDescent="0.25">
      <c r="A2178" s="4">
        <f>TITRES_STAT!B2181</f>
        <v>45176</v>
      </c>
      <c r="B2178" s="2">
        <f>TITRES_STAT!D2181</f>
        <v>5.9158999999999997</v>
      </c>
      <c r="C2178" s="2">
        <f t="shared" si="261"/>
        <v>0</v>
      </c>
      <c r="D2178" s="2">
        <f t="shared" si="262"/>
        <v>5.9424600000000005</v>
      </c>
      <c r="E2178" s="2">
        <f t="shared" si="264"/>
        <v>5.9612600000000002</v>
      </c>
      <c r="F2178" s="2">
        <f t="shared" si="265"/>
        <v>6.0174350000000008</v>
      </c>
      <c r="G2178" s="2">
        <f t="shared" si="267"/>
        <v>6.0121220000000015</v>
      </c>
      <c r="H2178" s="2">
        <f t="shared" si="263"/>
        <v>5.5806794999999978</v>
      </c>
      <c r="I2178" s="2">
        <f t="array" ref="I2178">SUMPRODUCT(B2162:B2181, (ROW(B2162:B2181)-ROW(B2162)+1)) / (20*21/2)</f>
        <v>5.9738342857142861</v>
      </c>
      <c r="J2178" s="2">
        <f t="shared" si="266"/>
        <v>5.9958987353342978</v>
      </c>
      <c r="K2178" s="2">
        <f t="shared" si="268"/>
        <v>5.9386607396928248</v>
      </c>
    </row>
    <row r="2179" spans="1:11" ht="13.5" x14ac:dyDescent="0.25">
      <c r="A2179" s="4">
        <f>TITRES_STAT!B2182</f>
        <v>45177</v>
      </c>
      <c r="B2179" s="2">
        <f>TITRES_STAT!D2182</f>
        <v>5.9617000000000004</v>
      </c>
      <c r="C2179" s="2">
        <f t="shared" si="261"/>
        <v>4.5800000000000729E-2</v>
      </c>
      <c r="D2179" s="2">
        <f t="shared" si="262"/>
        <v>5.9433800000000003</v>
      </c>
      <c r="E2179" s="2">
        <f t="shared" si="264"/>
        <v>5.9566700000000008</v>
      </c>
      <c r="F2179" s="2">
        <f t="shared" si="265"/>
        <v>6.0133050000000008</v>
      </c>
      <c r="G2179" s="2">
        <f t="shared" si="267"/>
        <v>6.0176260000000017</v>
      </c>
      <c r="H2179" s="2">
        <f t="shared" si="263"/>
        <v>5.5815884999999978</v>
      </c>
      <c r="I2179" s="2">
        <f t="array" ref="I2179">SUMPRODUCT(B2163:B2182, (ROW(B2163:B2182)-ROW(B2163)+1)) / (20*21/2)</f>
        <v>5.9702952380952388</v>
      </c>
      <c r="J2179" s="2">
        <f t="shared" si="266"/>
        <v>5.9926417129215084</v>
      </c>
      <c r="K2179" s="2">
        <f t="shared" si="268"/>
        <v>5.9395642400970283</v>
      </c>
    </row>
    <row r="2180" spans="1:11" ht="13.5" x14ac:dyDescent="0.25">
      <c r="A2180" s="4">
        <f>TITRES_STAT!B2183</f>
        <v>45180</v>
      </c>
      <c r="B2180" s="2">
        <f>TITRES_STAT!D2183</f>
        <v>5.9617000000000004</v>
      </c>
      <c r="C2180" s="2">
        <f t="shared" ref="C2180:C2243" si="269">B2180-B2179</f>
        <v>0</v>
      </c>
      <c r="D2180" s="2">
        <f t="shared" si="262"/>
        <v>5.9433800000000003</v>
      </c>
      <c r="E2180" s="2">
        <f t="shared" si="264"/>
        <v>5.9520800000000005</v>
      </c>
      <c r="F2180" s="2">
        <f t="shared" si="265"/>
        <v>6.0052800000000017</v>
      </c>
      <c r="G2180" s="2">
        <f t="shared" si="267"/>
        <v>6.0217060000000018</v>
      </c>
      <c r="H2180" s="2">
        <f t="shared" si="263"/>
        <v>5.5824974999999997</v>
      </c>
      <c r="I2180" s="2">
        <f t="array" ref="I2180">SUMPRODUCT(B2164:B2183, (ROW(B2164:B2183)-ROW(B2164)+1)) / (20*21/2)</f>
        <v>5.9673676190476197</v>
      </c>
      <c r="J2180" s="2">
        <f t="shared" si="266"/>
        <v>5.9896948831194603</v>
      </c>
      <c r="K2180" s="2">
        <f t="shared" si="268"/>
        <v>5.9404323091128317</v>
      </c>
    </row>
    <row r="2181" spans="1:11" ht="13.5" x14ac:dyDescent="0.25">
      <c r="A2181" s="4">
        <f>TITRES_STAT!B2184</f>
        <v>45181</v>
      </c>
      <c r="B2181" s="2">
        <f>TITRES_STAT!D2184</f>
        <v>5.9617000000000004</v>
      </c>
      <c r="C2181" s="2">
        <f t="shared" si="269"/>
        <v>0</v>
      </c>
      <c r="D2181" s="2">
        <f t="shared" si="262"/>
        <v>5.9433800000000003</v>
      </c>
      <c r="E2181" s="2">
        <f t="shared" si="264"/>
        <v>5.9520800000000005</v>
      </c>
      <c r="F2181" s="2">
        <f t="shared" si="265"/>
        <v>5.9988600000000005</v>
      </c>
      <c r="G2181" s="2">
        <f t="shared" si="267"/>
        <v>6.0218740000000013</v>
      </c>
      <c r="H2181" s="2">
        <f t="shared" si="263"/>
        <v>5.5834289999999998</v>
      </c>
      <c r="I2181" s="2">
        <f t="array" ref="I2181">SUMPRODUCT(B2165:B2184, (ROW(B2165:B2184)-ROW(B2165)+1)) / (20*21/2)</f>
        <v>5.9644400000000006</v>
      </c>
      <c r="J2181" s="2">
        <f t="shared" si="266"/>
        <v>5.98702870377475</v>
      </c>
      <c r="K2181" s="2">
        <f t="shared" si="268"/>
        <v>5.9412663362064464</v>
      </c>
    </row>
    <row r="2182" spans="1:11" ht="13.5" x14ac:dyDescent="0.25">
      <c r="A2182" s="4">
        <f>TITRES_STAT!B2185</f>
        <v>45182</v>
      </c>
      <c r="B2182" s="2">
        <f>TITRES_STAT!D2185</f>
        <v>5.9617000000000004</v>
      </c>
      <c r="C2182" s="2">
        <f t="shared" si="269"/>
        <v>0</v>
      </c>
      <c r="D2182" s="2">
        <f t="shared" si="262"/>
        <v>5.9525400000000008</v>
      </c>
      <c r="E2182" s="2">
        <f t="shared" si="264"/>
        <v>5.9520800000000005</v>
      </c>
      <c r="F2182" s="2">
        <f t="shared" si="265"/>
        <v>5.992440000000002</v>
      </c>
      <c r="G2182" s="2">
        <f t="shared" si="267"/>
        <v>6.0219540000000018</v>
      </c>
      <c r="H2182" s="2">
        <f t="shared" si="263"/>
        <v>5.5847824999999993</v>
      </c>
      <c r="I2182" s="2">
        <f t="array" ref="I2182">SUMPRODUCT(B2166:B2185, (ROW(B2166:B2185)-ROW(B2166)+1)) / (20*21/2)</f>
        <v>5.9580252380952397</v>
      </c>
      <c r="J2182" s="2">
        <f t="shared" si="266"/>
        <v>5.9846164462723932</v>
      </c>
      <c r="K2182" s="2">
        <f t="shared" si="268"/>
        <v>5.9420676563552135</v>
      </c>
    </row>
    <row r="2183" spans="1:11" ht="13.5" x14ac:dyDescent="0.25">
      <c r="A2183" s="4">
        <f>TITRES_STAT!B2186</f>
        <v>45183</v>
      </c>
      <c r="B2183" s="2">
        <f>TITRES_STAT!D2186</f>
        <v>5.9617000000000004</v>
      </c>
      <c r="C2183" s="2">
        <f t="shared" si="269"/>
        <v>0</v>
      </c>
      <c r="D2183" s="2">
        <f t="shared" ref="D2183:D2246" si="270">AVERAGE(B2179:B2183)</f>
        <v>5.9617000000000004</v>
      </c>
      <c r="E2183" s="2">
        <f t="shared" si="264"/>
        <v>5.9520800000000005</v>
      </c>
      <c r="F2183" s="2">
        <f t="shared" si="265"/>
        <v>5.992440000000002</v>
      </c>
      <c r="G2183" s="2">
        <f t="shared" si="267"/>
        <v>6.0193660000000024</v>
      </c>
      <c r="H2183" s="2">
        <f t="shared" si="263"/>
        <v>5.5857139999999994</v>
      </c>
      <c r="I2183" s="2">
        <f t="array" ref="I2183">SUMPRODUCT(B2167:B2186, (ROW(B2167:B2186)-ROW(B2167)+1)) / (20*21/2)</f>
        <v>5.9606480952380956</v>
      </c>
      <c r="J2183" s="2">
        <f t="shared" si="266"/>
        <v>5.9824339275797849</v>
      </c>
      <c r="K2183" s="2">
        <f t="shared" si="268"/>
        <v>5.9428375521844208</v>
      </c>
    </row>
    <row r="2184" spans="1:11" ht="13.5" x14ac:dyDescent="0.25">
      <c r="A2184" s="4">
        <f>TITRES_STAT!B2187</f>
        <v>45184</v>
      </c>
      <c r="B2184" s="2">
        <f>TITRES_STAT!D2187</f>
        <v>5.9617000000000004</v>
      </c>
      <c r="C2184" s="2">
        <f t="shared" si="269"/>
        <v>0</v>
      </c>
      <c r="D2184" s="2">
        <f t="shared" si="270"/>
        <v>5.9617000000000004</v>
      </c>
      <c r="E2184" s="2">
        <f t="shared" si="264"/>
        <v>5.9525400000000008</v>
      </c>
      <c r="F2184" s="2">
        <f t="shared" si="265"/>
        <v>5.9878550000000015</v>
      </c>
      <c r="G2184" s="2">
        <f t="shared" si="267"/>
        <v>6.0184680000000021</v>
      </c>
      <c r="H2184" s="2">
        <f t="shared" si="263"/>
        <v>5.5861784999999999</v>
      </c>
      <c r="I2184" s="2">
        <f t="array" ref="I2184">SUMPRODUCT(B2168:B2187, (ROW(B2168:B2187)-ROW(B2168)+1)) / (20*21/2)</f>
        <v>5.9637076190476188</v>
      </c>
      <c r="J2184" s="2">
        <f t="shared" si="266"/>
        <v>5.9804592678102821</v>
      </c>
      <c r="K2184" s="2">
        <f t="shared" si="268"/>
        <v>5.9435772560203262</v>
      </c>
    </row>
    <row r="2185" spans="1:11" ht="13.5" x14ac:dyDescent="0.25">
      <c r="A2185" s="4">
        <f>TITRES_STAT!B2188</f>
        <v>45187</v>
      </c>
      <c r="B2185" s="2">
        <f>TITRES_STAT!D2188</f>
        <v>5.9204999999999997</v>
      </c>
      <c r="C2185" s="2">
        <f t="shared" si="269"/>
        <v>-4.1200000000000792E-2</v>
      </c>
      <c r="D2185" s="2">
        <f t="shared" si="270"/>
        <v>5.9534600000000006</v>
      </c>
      <c r="E2185" s="2">
        <f t="shared" si="264"/>
        <v>5.9484200000000005</v>
      </c>
      <c r="F2185" s="2">
        <f t="shared" si="265"/>
        <v>5.9800600000000017</v>
      </c>
      <c r="G2185" s="2">
        <f t="shared" si="267"/>
        <v>6.0167460000000013</v>
      </c>
      <c r="H2185" s="2">
        <f t="shared" si="263"/>
        <v>5.5873260000000009</v>
      </c>
      <c r="I2185" s="2">
        <f t="array" ref="I2185">SUMPRODUCT(B2169:B2188, (ROW(B2169:B2188)-ROW(B2169)+1)) / (20*21/2)</f>
        <v>5.9589085714285721</v>
      </c>
      <c r="J2185" s="2">
        <f t="shared" si="266"/>
        <v>5.9747488613521602</v>
      </c>
      <c r="K2185" s="2">
        <f t="shared" si="268"/>
        <v>5.9426722655881568</v>
      </c>
    </row>
    <row r="2186" spans="1:11" ht="13.5" x14ac:dyDescent="0.25">
      <c r="A2186" s="4">
        <f>TITRES_STAT!B2189</f>
        <v>45188</v>
      </c>
      <c r="B2186" s="2">
        <f>TITRES_STAT!D2189</f>
        <v>6.0076000000000001</v>
      </c>
      <c r="C2186" s="2">
        <f t="shared" si="269"/>
        <v>8.7100000000000399E-2</v>
      </c>
      <c r="D2186" s="2">
        <f t="shared" si="270"/>
        <v>5.9626400000000004</v>
      </c>
      <c r="E2186" s="2">
        <f t="shared" si="264"/>
        <v>5.9530100000000008</v>
      </c>
      <c r="F2186" s="2">
        <f t="shared" si="265"/>
        <v>5.9754750000000012</v>
      </c>
      <c r="G2186" s="2">
        <f t="shared" si="267"/>
        <v>6.0168540000000021</v>
      </c>
      <c r="H2186" s="2">
        <f t="shared" ref="H2186:H2249" si="271">AVERAGE(B1987:B2186)</f>
        <v>5.5878419999999993</v>
      </c>
      <c r="I2186" s="2">
        <f t="array" ref="I2186">SUMPRODUCT(B2170:B2189, (ROW(B2170:B2189)-ROW(B2170)+1)) / (20*21/2)</f>
        <v>5.9501514285714281</v>
      </c>
      <c r="J2186" s="2">
        <f t="shared" si="266"/>
        <v>5.9778775412233829</v>
      </c>
      <c r="K2186" s="2">
        <f t="shared" si="268"/>
        <v>5.9452184512513666</v>
      </c>
    </row>
    <row r="2187" spans="1:11" ht="13.5" x14ac:dyDescent="0.25">
      <c r="A2187" s="4">
        <f>TITRES_STAT!B2190</f>
        <v>45189</v>
      </c>
      <c r="B2187" s="2">
        <f>TITRES_STAT!D2190</f>
        <v>6.0076000000000001</v>
      </c>
      <c r="C2187" s="2">
        <f t="shared" si="269"/>
        <v>0</v>
      </c>
      <c r="D2187" s="2">
        <f t="shared" si="270"/>
        <v>5.9718200000000001</v>
      </c>
      <c r="E2187" s="2">
        <f t="shared" si="264"/>
        <v>5.9621799999999991</v>
      </c>
      <c r="F2187" s="2">
        <f t="shared" si="265"/>
        <v>5.9708900000000016</v>
      </c>
      <c r="G2187" s="2">
        <f t="shared" si="267"/>
        <v>6.0169620000000021</v>
      </c>
      <c r="H2187" s="2">
        <f t="shared" si="271"/>
        <v>5.5890029999999982</v>
      </c>
      <c r="I2187" s="2">
        <f t="array" ref="I2187">SUMPRODUCT(B2171:B2190, (ROW(B2171:B2190)-ROW(B2171)+1)) / (20*21/2)</f>
        <v>5.9416114285714281</v>
      </c>
      <c r="J2187" s="2">
        <f t="shared" si="266"/>
        <v>5.980708251583061</v>
      </c>
      <c r="K2187" s="2">
        <f t="shared" si="268"/>
        <v>5.9476647864964116</v>
      </c>
    </row>
    <row r="2188" spans="1:11" ht="13.5" x14ac:dyDescent="0.25">
      <c r="A2188" s="4">
        <f>TITRES_STAT!B2191</f>
        <v>45190</v>
      </c>
      <c r="B2188" s="2">
        <f>TITRES_STAT!D2191</f>
        <v>5.9204999999999997</v>
      </c>
      <c r="C2188" s="2">
        <f t="shared" si="269"/>
        <v>-8.7100000000000399E-2</v>
      </c>
      <c r="D2188" s="2">
        <f t="shared" si="270"/>
        <v>5.9635800000000003</v>
      </c>
      <c r="E2188" s="2">
        <f t="shared" ref="E2188:E2251" si="272">AVERAGE(B2179:B2188)</f>
        <v>5.9626399999999995</v>
      </c>
      <c r="F2188" s="2">
        <f t="shared" si="265"/>
        <v>5.9619500000000016</v>
      </c>
      <c r="G2188" s="2">
        <f t="shared" si="267"/>
        <v>6.0153280000000029</v>
      </c>
      <c r="H2188" s="2">
        <f t="shared" si="271"/>
        <v>5.5897284999999979</v>
      </c>
      <c r="I2188" s="2">
        <f t="array" ref="I2188">SUMPRODUCT(B2172:B2191, (ROW(B2172:B2191)-ROW(B2172)+1)) / (20*21/2)</f>
        <v>5.9254533333333335</v>
      </c>
      <c r="J2188" s="2">
        <f t="shared" si="266"/>
        <v>5.9749741323846743</v>
      </c>
      <c r="K2188" s="2">
        <f t="shared" si="268"/>
        <v>5.9465995007514545</v>
      </c>
    </row>
    <row r="2189" spans="1:11" ht="13.5" x14ac:dyDescent="0.25">
      <c r="A2189" s="4">
        <f>TITRES_STAT!B2192</f>
        <v>45191</v>
      </c>
      <c r="B2189" s="2">
        <f>TITRES_STAT!D2192</f>
        <v>5.87</v>
      </c>
      <c r="C2189" s="2">
        <f t="shared" si="269"/>
        <v>-5.0499999999999545E-2</v>
      </c>
      <c r="D2189" s="2">
        <f t="shared" si="270"/>
        <v>5.9452400000000001</v>
      </c>
      <c r="E2189" s="2">
        <f t="shared" si="272"/>
        <v>5.9534699999999985</v>
      </c>
      <c r="F2189" s="2">
        <f t="shared" si="265"/>
        <v>5.9550700000000019</v>
      </c>
      <c r="G2189" s="2">
        <f t="shared" si="267"/>
        <v>6.0168640000000027</v>
      </c>
      <c r="H2189" s="2">
        <f t="shared" si="271"/>
        <v>5.5907569999999964</v>
      </c>
      <c r="I2189" s="2">
        <f t="array" ref="I2189">SUMPRODUCT(B2173:B2192, (ROW(B2173:B2192)-ROW(B2173)+1)) / (20*21/2)</f>
        <v>5.9101685714285717</v>
      </c>
      <c r="J2189" s="2">
        <f t="shared" si="266"/>
        <v>5.9649765959670864</v>
      </c>
      <c r="K2189" s="2">
        <f t="shared" si="268"/>
        <v>5.9435955987612017</v>
      </c>
    </row>
    <row r="2190" spans="1:11" ht="13.5" x14ac:dyDescent="0.25">
      <c r="A2190" s="4">
        <f>TITRES_STAT!B2193</f>
        <v>45194</v>
      </c>
      <c r="B2190" s="2">
        <f>TITRES_STAT!D2193</f>
        <v>5.8654000000000002</v>
      </c>
      <c r="C2190" s="2">
        <f t="shared" si="269"/>
        <v>-4.5999999999999375E-3</v>
      </c>
      <c r="D2190" s="2">
        <f t="shared" si="270"/>
        <v>5.9342200000000007</v>
      </c>
      <c r="E2190" s="2">
        <f t="shared" si="272"/>
        <v>5.9438399999999998</v>
      </c>
      <c r="F2190" s="2">
        <f t="shared" si="265"/>
        <v>5.9479600000000019</v>
      </c>
      <c r="G2190" s="2">
        <f t="shared" si="267"/>
        <v>6.0182180000000027</v>
      </c>
      <c r="H2190" s="2">
        <f t="shared" si="271"/>
        <v>5.5914069999999958</v>
      </c>
      <c r="I2190" s="2">
        <f t="array" ref="I2190">SUMPRODUCT(B2174:B2193, (ROW(B2174:B2193)-ROW(B2174)+1)) / (20*21/2)</f>
        <v>5.8957571428571436</v>
      </c>
      <c r="J2190" s="2">
        <f t="shared" si="266"/>
        <v>5.9554931106368878</v>
      </c>
      <c r="K2190" s="2">
        <f t="shared" si="268"/>
        <v>5.9405291046921356</v>
      </c>
    </row>
    <row r="2191" spans="1:11" ht="13.5" x14ac:dyDescent="0.25">
      <c r="A2191" s="4">
        <f>TITRES_STAT!B2194</f>
        <v>45195</v>
      </c>
      <c r="B2191" s="2">
        <f>TITRES_STAT!D2194</f>
        <v>5.7782999999999998</v>
      </c>
      <c r="C2191" s="2">
        <f t="shared" si="269"/>
        <v>-8.7100000000000399E-2</v>
      </c>
      <c r="D2191" s="2">
        <f t="shared" si="270"/>
        <v>5.8883600000000005</v>
      </c>
      <c r="E2191" s="2">
        <f t="shared" si="272"/>
        <v>5.9255000000000004</v>
      </c>
      <c r="F2191" s="2">
        <f t="shared" si="265"/>
        <v>5.93879</v>
      </c>
      <c r="G2191" s="2">
        <f t="shared" si="267"/>
        <v>6.0168520000000036</v>
      </c>
      <c r="H2191" s="2">
        <f t="shared" si="271"/>
        <v>5.5916214999999951</v>
      </c>
      <c r="I2191" s="2">
        <f t="array" ref="I2191">SUMPRODUCT(B2175:B2194, (ROW(B2175:B2194)-ROW(B2175)+1)) / (20*21/2)</f>
        <v>5.8822190476190483</v>
      </c>
      <c r="J2191" s="2">
        <f t="shared" si="266"/>
        <v>5.9386175762905173</v>
      </c>
      <c r="K2191" s="2">
        <f t="shared" si="268"/>
        <v>5.9341671790179351</v>
      </c>
    </row>
    <row r="2192" spans="1:11" ht="13.5" x14ac:dyDescent="0.25">
      <c r="A2192" s="4">
        <f>TITRES_STAT!B2195</f>
        <v>45197</v>
      </c>
      <c r="B2192" s="2">
        <f>TITRES_STAT!D2195</f>
        <v>5.7782999999999998</v>
      </c>
      <c r="C2192" s="2">
        <f t="shared" si="269"/>
        <v>0</v>
      </c>
      <c r="D2192" s="2">
        <f t="shared" si="270"/>
        <v>5.8424999999999994</v>
      </c>
      <c r="E2192" s="2">
        <f t="shared" si="272"/>
        <v>5.9071600000000002</v>
      </c>
      <c r="F2192" s="2">
        <f t="shared" si="265"/>
        <v>5.9296199999999999</v>
      </c>
      <c r="G2192" s="2">
        <f t="shared" si="267"/>
        <v>6.0133520000000029</v>
      </c>
      <c r="H2192" s="2">
        <f t="shared" si="271"/>
        <v>5.5920579999999953</v>
      </c>
      <c r="I2192" s="2">
        <f t="array" ref="I2192">SUMPRODUCT(B2176:B2195, (ROW(B2176:B2195)-ROW(B2176)+1)) / (20*21/2)</f>
        <v>5.8651609523809523</v>
      </c>
      <c r="J2192" s="2">
        <f t="shared" si="266"/>
        <v>5.9233492356914201</v>
      </c>
      <c r="K2192" s="2">
        <f t="shared" si="268"/>
        <v>5.9280547406250754</v>
      </c>
    </row>
    <row r="2193" spans="1:11" ht="13.5" x14ac:dyDescent="0.25">
      <c r="A2193" s="4">
        <f>TITRES_STAT!B2196</f>
        <v>45198</v>
      </c>
      <c r="B2193" s="2">
        <f>TITRES_STAT!D2196</f>
        <v>5.7782999999999998</v>
      </c>
      <c r="C2193" s="2">
        <f t="shared" si="269"/>
        <v>0</v>
      </c>
      <c r="D2193" s="2">
        <f t="shared" si="270"/>
        <v>5.8140600000000004</v>
      </c>
      <c r="E2193" s="2">
        <f t="shared" si="272"/>
        <v>5.8888200000000008</v>
      </c>
      <c r="F2193" s="2">
        <f t="shared" si="265"/>
        <v>5.9204500000000007</v>
      </c>
      <c r="G2193" s="2">
        <f t="shared" si="267"/>
        <v>6.0087660000000032</v>
      </c>
      <c r="H2193" s="2">
        <f t="shared" si="271"/>
        <v>5.5924944999999946</v>
      </c>
      <c r="I2193" s="2">
        <f t="array" ref="I2193">SUMPRODUCT(B2177:B2196, (ROW(B2177:B2196)-ROW(B2177)+1)) / (20*21/2)</f>
        <v>5.8491947619047613</v>
      </c>
      <c r="J2193" s="2">
        <f t="shared" si="266"/>
        <v>5.9095350227684271</v>
      </c>
      <c r="K2193" s="2">
        <f t="shared" si="268"/>
        <v>5.9221820056986028</v>
      </c>
    </row>
    <row r="2194" spans="1:11" ht="13.5" x14ac:dyDescent="0.25">
      <c r="A2194" s="4">
        <f>TITRES_STAT!B2197</f>
        <v>45201</v>
      </c>
      <c r="B2194" s="2">
        <f>TITRES_STAT!D2197</f>
        <v>5.7782999999999998</v>
      </c>
      <c r="C2194" s="2">
        <f t="shared" si="269"/>
        <v>0</v>
      </c>
      <c r="D2194" s="2">
        <f t="shared" si="270"/>
        <v>5.7957200000000002</v>
      </c>
      <c r="E2194" s="2">
        <f t="shared" si="272"/>
        <v>5.8704800000000006</v>
      </c>
      <c r="F2194" s="2">
        <f t="shared" si="265"/>
        <v>5.9115100000000007</v>
      </c>
      <c r="G2194" s="2">
        <f t="shared" si="267"/>
        <v>6.0051900000000025</v>
      </c>
      <c r="H2194" s="2">
        <f t="shared" si="271"/>
        <v>5.5929309999999939</v>
      </c>
      <c r="I2194" s="2">
        <f t="array" ref="I2194">SUMPRODUCT(B2178:B2197, (ROW(B2178:B2197)-ROW(B2178)+1)) / (20*21/2)</f>
        <v>5.851796666666667</v>
      </c>
      <c r="J2194" s="2">
        <f t="shared" si="266"/>
        <v>5.8970364491714333</v>
      </c>
      <c r="K2194" s="2">
        <f t="shared" si="268"/>
        <v>5.9165395741025799</v>
      </c>
    </row>
    <row r="2195" spans="1:11" ht="13.5" x14ac:dyDescent="0.25">
      <c r="A2195" s="4">
        <f>TITRES_STAT!B2198</f>
        <v>45202</v>
      </c>
      <c r="B2195" s="2">
        <f>TITRES_STAT!D2198</f>
        <v>5.7324000000000002</v>
      </c>
      <c r="C2195" s="2">
        <f t="shared" si="269"/>
        <v>-4.5899999999999608E-2</v>
      </c>
      <c r="D2195" s="2">
        <f t="shared" si="270"/>
        <v>5.7691199999999991</v>
      </c>
      <c r="E2195" s="2">
        <f t="shared" si="272"/>
        <v>5.8516700000000004</v>
      </c>
      <c r="F2195" s="2">
        <f t="shared" si="265"/>
        <v>5.9000450000000004</v>
      </c>
      <c r="G2195" s="2">
        <f t="shared" si="267"/>
        <v>5.9978520000000017</v>
      </c>
      <c r="H2195" s="2">
        <f t="shared" si="271"/>
        <v>5.5929159999999944</v>
      </c>
      <c r="I2195" s="2">
        <f t="array" ref="I2195">SUMPRODUCT(B2179:B2198, (ROW(B2179:B2198)-ROW(B2179)+1)) / (20*21/2)</f>
        <v>5.8522080952380957</v>
      </c>
      <c r="J2195" s="2">
        <f t="shared" si="266"/>
        <v>5.8813567873455828</v>
      </c>
      <c r="K2195" s="2">
        <f t="shared" si="268"/>
        <v>5.9093184143338515</v>
      </c>
    </row>
    <row r="2196" spans="1:11" ht="13.5" x14ac:dyDescent="0.25">
      <c r="A2196" s="4">
        <f>TITRES_STAT!B2199</f>
        <v>45203</v>
      </c>
      <c r="B2196" s="2">
        <f>TITRES_STAT!D2199</f>
        <v>5.7324000000000002</v>
      </c>
      <c r="C2196" s="2">
        <f t="shared" si="269"/>
        <v>0</v>
      </c>
      <c r="D2196" s="2">
        <f t="shared" si="270"/>
        <v>5.7599399999999985</v>
      </c>
      <c r="E2196" s="2">
        <f t="shared" si="272"/>
        <v>5.8241500000000004</v>
      </c>
      <c r="F2196" s="2">
        <f t="shared" ref="F2196:F2259" si="273">AVERAGE(B2177:B2196)</f>
        <v>5.8885800000000001</v>
      </c>
      <c r="G2196" s="2">
        <f t="shared" si="267"/>
        <v>5.9933580000000006</v>
      </c>
      <c r="H2196" s="2">
        <f t="shared" si="271"/>
        <v>5.592900999999995</v>
      </c>
      <c r="I2196" s="2">
        <f t="array" ref="I2196">SUMPRODUCT(B2180:B2199, (ROW(B2180:B2199)-ROW(B2180)+1)) / (20*21/2)</f>
        <v>5.8527290476190466</v>
      </c>
      <c r="J2196" s="2">
        <f t="shared" si="266"/>
        <v>5.8671704266460036</v>
      </c>
      <c r="K2196" s="2">
        <f t="shared" si="268"/>
        <v>5.9023804373011517</v>
      </c>
    </row>
    <row r="2197" spans="1:11" ht="13.5" x14ac:dyDescent="0.25">
      <c r="A2197" s="4">
        <f>TITRES_STAT!B2200</f>
        <v>45204</v>
      </c>
      <c r="B2197" s="2">
        <f>TITRES_STAT!D2200</f>
        <v>5.9158999999999997</v>
      </c>
      <c r="C2197" s="2">
        <f t="shared" si="269"/>
        <v>0.18349999999999955</v>
      </c>
      <c r="D2197" s="2">
        <f t="shared" si="270"/>
        <v>5.7874600000000003</v>
      </c>
      <c r="E2197" s="2">
        <f t="shared" si="272"/>
        <v>5.8149800000000003</v>
      </c>
      <c r="F2197" s="2">
        <f t="shared" si="273"/>
        <v>5.8885799999999993</v>
      </c>
      <c r="G2197" s="2">
        <f t="shared" si="267"/>
        <v>5.9906080000000017</v>
      </c>
      <c r="H2197" s="2">
        <f t="shared" si="271"/>
        <v>5.5940254999999937</v>
      </c>
      <c r="I2197" s="2">
        <f t="array" ref="I2197">SUMPRODUCT(B2181:B2200, (ROW(B2181:B2200)-ROW(B2181)+1)) / (20*21/2)</f>
        <v>5.853577619047619</v>
      </c>
      <c r="J2197" s="2">
        <f t="shared" ref="J2197:J2260" si="274">$J$4*B2197+J2196*(1-$J$4)</f>
        <v>5.8718113383940036</v>
      </c>
      <c r="K2197" s="2">
        <f t="shared" si="268"/>
        <v>5.9029106162305185</v>
      </c>
    </row>
    <row r="2198" spans="1:11" ht="13.5" x14ac:dyDescent="0.25">
      <c r="A2198" s="4">
        <f>TITRES_STAT!B2201</f>
        <v>45205</v>
      </c>
      <c r="B2198" s="2">
        <f>TITRES_STAT!D2201</f>
        <v>5.8929</v>
      </c>
      <c r="C2198" s="2">
        <f t="shared" si="269"/>
        <v>-2.2999999999999687E-2</v>
      </c>
      <c r="D2198" s="2">
        <f t="shared" si="270"/>
        <v>5.8103800000000003</v>
      </c>
      <c r="E2198" s="2">
        <f t="shared" si="272"/>
        <v>5.8122199999999999</v>
      </c>
      <c r="F2198" s="2">
        <f t="shared" si="273"/>
        <v>5.8874299999999993</v>
      </c>
      <c r="G2198" s="2">
        <f t="shared" si="267"/>
        <v>5.9873980000000007</v>
      </c>
      <c r="H2198" s="2">
        <f t="shared" si="271"/>
        <v>5.5950349999999931</v>
      </c>
      <c r="I2198" s="2">
        <f t="array" ref="I2198">SUMPRODUCT(B2182:B2201, (ROW(B2182:B2201)-ROW(B2182)+1)) / (20*21/2)</f>
        <v>5.8569442857142855</v>
      </c>
      <c r="J2198" s="2">
        <f t="shared" si="274"/>
        <v>5.8738197823564793</v>
      </c>
      <c r="K2198" s="2">
        <f t="shared" si="268"/>
        <v>5.9025180430450082</v>
      </c>
    </row>
    <row r="2199" spans="1:11" ht="13.5" x14ac:dyDescent="0.25">
      <c r="A2199" s="4">
        <f>TITRES_STAT!B2202</f>
        <v>45208</v>
      </c>
      <c r="B2199" s="2">
        <f>TITRES_STAT!D2202</f>
        <v>5.8929</v>
      </c>
      <c r="C2199" s="2">
        <f t="shared" si="269"/>
        <v>0</v>
      </c>
      <c r="D2199" s="2">
        <f t="shared" si="270"/>
        <v>5.8333000000000004</v>
      </c>
      <c r="E2199" s="2">
        <f t="shared" si="272"/>
        <v>5.8145099999999994</v>
      </c>
      <c r="F2199" s="2">
        <f t="shared" si="273"/>
        <v>5.8839899999999989</v>
      </c>
      <c r="G2199" s="2">
        <f t="shared" si="267"/>
        <v>5.9818940000000005</v>
      </c>
      <c r="H2199" s="2">
        <f t="shared" si="271"/>
        <v>5.5964889999999938</v>
      </c>
      <c r="I2199" s="2">
        <f t="array" ref="I2199">SUMPRODUCT(B2183:B2202, (ROW(B2183:B2202)-ROW(B2183)+1)) / (20*21/2)</f>
        <v>5.8605290476190479</v>
      </c>
      <c r="J2199" s="2">
        <f t="shared" si="274"/>
        <v>5.8756369459415758</v>
      </c>
      <c r="K2199" s="2">
        <f t="shared" si="268"/>
        <v>5.9021408648863805</v>
      </c>
    </row>
    <row r="2200" spans="1:11" ht="13.5" x14ac:dyDescent="0.25">
      <c r="A2200" s="4">
        <f>TITRES_STAT!B2203</f>
        <v>45209</v>
      </c>
      <c r="B2200" s="2">
        <f>TITRES_STAT!D2203</f>
        <v>5.8929</v>
      </c>
      <c r="C2200" s="2">
        <f t="shared" si="269"/>
        <v>0</v>
      </c>
      <c r="D2200" s="2">
        <f t="shared" si="270"/>
        <v>5.8654000000000002</v>
      </c>
      <c r="E2200" s="2">
        <f t="shared" si="272"/>
        <v>5.8172599999999992</v>
      </c>
      <c r="F2200" s="2">
        <f t="shared" si="273"/>
        <v>5.8805499999999986</v>
      </c>
      <c r="G2200" s="2">
        <f t="shared" si="267"/>
        <v>5.9786840000000003</v>
      </c>
      <c r="H2200" s="2">
        <f t="shared" si="271"/>
        <v>5.5977209999999937</v>
      </c>
      <c r="I2200" s="2">
        <f t="array" ref="I2200">SUMPRODUCT(B2184:B2203, (ROW(B2184:B2203)-ROW(B2184)+1)) / (20*21/2)</f>
        <v>5.8643319047619054</v>
      </c>
      <c r="J2200" s="2">
        <f t="shared" si="274"/>
        <v>5.8772810463280916</v>
      </c>
      <c r="K2200" s="2">
        <f t="shared" si="268"/>
        <v>5.9017784780280911</v>
      </c>
    </row>
    <row r="2201" spans="1:11" ht="13.5" x14ac:dyDescent="0.25">
      <c r="A2201" s="4">
        <f>TITRES_STAT!B2204</f>
        <v>45210</v>
      </c>
      <c r="B2201" s="2">
        <f>TITRES_STAT!D2204</f>
        <v>5.9158999999999997</v>
      </c>
      <c r="C2201" s="2">
        <f t="shared" si="269"/>
        <v>2.2999999999999687E-2</v>
      </c>
      <c r="D2201" s="2">
        <f t="shared" si="270"/>
        <v>5.9020999999999999</v>
      </c>
      <c r="E2201" s="2">
        <f t="shared" si="272"/>
        <v>5.8310199999999988</v>
      </c>
      <c r="F2201" s="2">
        <f t="shared" si="273"/>
        <v>5.8782599999999992</v>
      </c>
      <c r="G2201" s="2">
        <f t="shared" si="267"/>
        <v>5.9777680000000011</v>
      </c>
      <c r="H2201" s="2">
        <f t="shared" si="271"/>
        <v>5.5990679999999928</v>
      </c>
      <c r="I2201" s="2">
        <f t="array" ref="I2201">SUMPRODUCT(B2185:B2204, (ROW(B2185:B2204)-ROW(B2185)+1)) / (20*21/2)</f>
        <v>5.8556861904761899</v>
      </c>
      <c r="J2201" s="2">
        <f t="shared" si="274"/>
        <v>5.8809590419158928</v>
      </c>
      <c r="K2201" s="2">
        <f t="shared" si="268"/>
        <v>5.9023322632034603</v>
      </c>
    </row>
    <row r="2202" spans="1:11" ht="13.5" x14ac:dyDescent="0.25">
      <c r="A2202" s="4">
        <f>TITRES_STAT!B2205</f>
        <v>45211</v>
      </c>
      <c r="B2202" s="2">
        <f>TITRES_STAT!D2205</f>
        <v>5.9158999999999997</v>
      </c>
      <c r="C2202" s="2">
        <f t="shared" si="269"/>
        <v>0</v>
      </c>
      <c r="D2202" s="2">
        <f t="shared" si="270"/>
        <v>5.9020999999999999</v>
      </c>
      <c r="E2202" s="2">
        <f t="shared" si="272"/>
        <v>5.8447799999999992</v>
      </c>
      <c r="F2202" s="2">
        <f t="shared" si="273"/>
        <v>5.8759699999999988</v>
      </c>
      <c r="G2202" s="2">
        <f t="shared" si="267"/>
        <v>5.9741000000000017</v>
      </c>
      <c r="H2202" s="2">
        <f t="shared" si="271"/>
        <v>5.6005259999999932</v>
      </c>
      <c r="I2202" s="2">
        <f t="array" ref="I2202">SUMPRODUCT(B2186:B2205, (ROW(B2186:B2205)-ROW(B2186)+1)) / (20*21/2)</f>
        <v>5.8601204761904766</v>
      </c>
      <c r="J2202" s="2">
        <f t="shared" si="274"/>
        <v>5.8842867522096176</v>
      </c>
      <c r="K2202" s="2">
        <f t="shared" si="268"/>
        <v>5.9028643313131282</v>
      </c>
    </row>
    <row r="2203" spans="1:11" ht="13.5" x14ac:dyDescent="0.25">
      <c r="A2203" s="4">
        <f>TITRES_STAT!B2206</f>
        <v>45212</v>
      </c>
      <c r="B2203" s="2">
        <f>TITRES_STAT!D2206</f>
        <v>5.9158999999999997</v>
      </c>
      <c r="C2203" s="2">
        <f t="shared" si="269"/>
        <v>0</v>
      </c>
      <c r="D2203" s="2">
        <f t="shared" si="270"/>
        <v>5.9066999999999998</v>
      </c>
      <c r="E2203" s="2">
        <f t="shared" si="272"/>
        <v>5.8585399999999996</v>
      </c>
      <c r="F2203" s="2">
        <f t="shared" si="273"/>
        <v>5.8736799999999985</v>
      </c>
      <c r="G2203" s="2">
        <f t="shared" si="267"/>
        <v>5.9685980000000027</v>
      </c>
      <c r="H2203" s="2">
        <f t="shared" si="271"/>
        <v>5.6019839999999945</v>
      </c>
      <c r="I2203" s="2">
        <f t="array" ref="I2203">SUMPRODUCT(B2187:B2206, (ROW(B2187:B2206)-ROW(B2187)+1)) / (20*21/2)</f>
        <v>5.8519319047619049</v>
      </c>
      <c r="J2203" s="2">
        <f t="shared" si="274"/>
        <v>5.8872975377134642</v>
      </c>
      <c r="K2203" s="2">
        <f t="shared" si="268"/>
        <v>5.9033755340067309</v>
      </c>
    </row>
    <row r="2204" spans="1:11" ht="13.5" x14ac:dyDescent="0.25">
      <c r="A2204" s="4">
        <f>TITRES_STAT!B2207</f>
        <v>45215</v>
      </c>
      <c r="B2204" s="2">
        <f>TITRES_STAT!D2207</f>
        <v>5.7828999999999997</v>
      </c>
      <c r="C2204" s="2">
        <f t="shared" si="269"/>
        <v>-0.13300000000000001</v>
      </c>
      <c r="D2204" s="2">
        <f t="shared" si="270"/>
        <v>5.8846999999999996</v>
      </c>
      <c r="E2204" s="2">
        <f t="shared" si="272"/>
        <v>5.859</v>
      </c>
      <c r="F2204" s="2">
        <f t="shared" si="273"/>
        <v>5.8647399999999985</v>
      </c>
      <c r="G2204" s="2">
        <f t="shared" si="267"/>
        <v>5.9605280000000027</v>
      </c>
      <c r="H2204" s="2">
        <f t="shared" si="271"/>
        <v>5.6022214999999953</v>
      </c>
      <c r="I2204" s="2">
        <f t="array" ref="I2204">SUMPRODUCT(B2188:B2207, (ROW(B2188:B2207)-ROW(B2188)+1)) / (20*21/2)</f>
        <v>5.8557495238095241</v>
      </c>
      <c r="J2204" s="2">
        <f t="shared" si="274"/>
        <v>5.8773549150740863</v>
      </c>
      <c r="K2204" s="2">
        <f t="shared" si="268"/>
        <v>5.898651003261369</v>
      </c>
    </row>
    <row r="2205" spans="1:11" ht="13.5" x14ac:dyDescent="0.25">
      <c r="A2205" s="4">
        <f>TITRES_STAT!B2208</f>
        <v>45216</v>
      </c>
      <c r="B2205" s="2">
        <f>TITRES_STAT!D2208</f>
        <v>5.9112999999999998</v>
      </c>
      <c r="C2205" s="2">
        <f t="shared" si="269"/>
        <v>0.12840000000000007</v>
      </c>
      <c r="D2205" s="2">
        <f t="shared" si="270"/>
        <v>5.8883799999999997</v>
      </c>
      <c r="E2205" s="2">
        <f t="shared" si="272"/>
        <v>5.8768899999999995</v>
      </c>
      <c r="F2205" s="2">
        <f t="shared" si="273"/>
        <v>5.864279999999999</v>
      </c>
      <c r="G2205" s="2">
        <f t="shared" si="267"/>
        <v>5.9550260000000028</v>
      </c>
      <c r="H2205" s="2">
        <f t="shared" si="271"/>
        <v>5.6031454999999948</v>
      </c>
      <c r="I2205" s="2">
        <f t="array" ref="I2205">SUMPRODUCT(B2189:B2208, (ROW(B2189:B2208)-ROW(B2189)+1)) / (20*21/2)</f>
        <v>5.849199047619047</v>
      </c>
      <c r="J2205" s="2">
        <f t="shared" si="274"/>
        <v>5.8805877803051256</v>
      </c>
      <c r="K2205" s="2">
        <f t="shared" si="268"/>
        <v>5.899147042349159</v>
      </c>
    </row>
    <row r="2206" spans="1:11" ht="13.5" x14ac:dyDescent="0.25">
      <c r="A2206" s="4">
        <f>TITRES_STAT!B2209</f>
        <v>45217</v>
      </c>
      <c r="B2206" s="2">
        <f>TITRES_STAT!D2209</f>
        <v>5.7782999999999998</v>
      </c>
      <c r="C2206" s="2">
        <f t="shared" si="269"/>
        <v>-0.13300000000000001</v>
      </c>
      <c r="D2206" s="2">
        <f t="shared" si="270"/>
        <v>5.8608599999999997</v>
      </c>
      <c r="E2206" s="2">
        <f t="shared" si="272"/>
        <v>5.8814799999999998</v>
      </c>
      <c r="F2206" s="2">
        <f t="shared" si="273"/>
        <v>5.8528149999999979</v>
      </c>
      <c r="G2206" s="2">
        <f t="shared" si="267"/>
        <v>5.947872000000002</v>
      </c>
      <c r="H2206" s="2">
        <f t="shared" si="271"/>
        <v>5.6034044999999946</v>
      </c>
      <c r="I2206" s="2">
        <f t="array" ref="I2206">SUMPRODUCT(B2190:B2209, (ROW(B2190:B2209)-ROW(B2190)+1)) / (20*21/2)</f>
        <v>5.8455066666666662</v>
      </c>
      <c r="J2206" s="2">
        <f t="shared" si="274"/>
        <v>5.8708460869427324</v>
      </c>
      <c r="K2206" s="2">
        <f t="shared" si="268"/>
        <v>5.8944079426491927</v>
      </c>
    </row>
    <row r="2207" spans="1:11" ht="13.5" x14ac:dyDescent="0.25">
      <c r="A2207" s="4">
        <f>TITRES_STAT!B2210</f>
        <v>45218</v>
      </c>
      <c r="B2207" s="2">
        <f>TITRES_STAT!D2210</f>
        <v>5.8929</v>
      </c>
      <c r="C2207" s="2">
        <f t="shared" si="269"/>
        <v>0.11460000000000026</v>
      </c>
      <c r="D2207" s="2">
        <f t="shared" si="270"/>
        <v>5.8562599999999998</v>
      </c>
      <c r="E2207" s="2">
        <f t="shared" si="272"/>
        <v>5.8791799999999999</v>
      </c>
      <c r="F2207" s="2">
        <f t="shared" si="273"/>
        <v>5.8470799999999983</v>
      </c>
      <c r="G2207" s="2">
        <f t="shared" si="267"/>
        <v>5.9431940000000019</v>
      </c>
      <c r="H2207" s="2">
        <f t="shared" si="271"/>
        <v>5.6044139999999958</v>
      </c>
      <c r="I2207" s="2">
        <f t="array" ref="I2207">SUMPRODUCT(B2191:B2210, (ROW(B2191:B2210)-ROW(B2191)+1)) / (20*21/2)</f>
        <v>5.8421419047619043</v>
      </c>
      <c r="J2207" s="2">
        <f t="shared" si="274"/>
        <v>5.8729464596148535</v>
      </c>
      <c r="K2207" s="2">
        <f t="shared" si="268"/>
        <v>5.8943488076433423</v>
      </c>
    </row>
    <row r="2208" spans="1:11" ht="13.5" x14ac:dyDescent="0.25">
      <c r="A2208" s="4">
        <f>TITRES_STAT!B2211</f>
        <v>45219</v>
      </c>
      <c r="B2208" s="2">
        <f>TITRES_STAT!D2211</f>
        <v>5.7782999999999998</v>
      </c>
      <c r="C2208" s="2">
        <f t="shared" si="269"/>
        <v>-0.11460000000000026</v>
      </c>
      <c r="D2208" s="2">
        <f t="shared" si="270"/>
        <v>5.8287399999999989</v>
      </c>
      <c r="E2208" s="2">
        <f t="shared" si="272"/>
        <v>5.8677200000000003</v>
      </c>
      <c r="F2208" s="2">
        <f t="shared" si="273"/>
        <v>5.8399699999999992</v>
      </c>
      <c r="G2208" s="2">
        <f t="shared" si="267"/>
        <v>5.9354900000000006</v>
      </c>
      <c r="H2208" s="2">
        <f t="shared" si="271"/>
        <v>5.605517499999995</v>
      </c>
      <c r="I2208" s="2">
        <f t="array" ref="I2208">SUMPRODUCT(B2192:B2211, (ROW(B2192:B2211)-ROW(B2192)+1)) / (20*21/2)</f>
        <v>5.8390828571428557</v>
      </c>
      <c r="J2208" s="2">
        <f t="shared" si="274"/>
        <v>5.8639325110801055</v>
      </c>
      <c r="K2208" s="2">
        <f t="shared" si="268"/>
        <v>5.889797874010271</v>
      </c>
    </row>
    <row r="2209" spans="1:11" ht="13.5" x14ac:dyDescent="0.25">
      <c r="A2209" s="4">
        <f>TITRES_STAT!B2212</f>
        <v>45222</v>
      </c>
      <c r="B2209" s="2">
        <f>TITRES_STAT!D2212</f>
        <v>5.8011999999999997</v>
      </c>
      <c r="C2209" s="2">
        <f t="shared" si="269"/>
        <v>2.289999999999992E-2</v>
      </c>
      <c r="D2209" s="2">
        <f t="shared" si="270"/>
        <v>5.8323999999999998</v>
      </c>
      <c r="E2209" s="2">
        <f t="shared" si="272"/>
        <v>5.8585499999999993</v>
      </c>
      <c r="F2209" s="2">
        <f t="shared" si="273"/>
        <v>5.836529999999998</v>
      </c>
      <c r="G2209" s="2">
        <f t="shared" si="267"/>
        <v>5.9306280000000005</v>
      </c>
      <c r="H2209" s="2">
        <f t="shared" si="271"/>
        <v>5.6069579999999961</v>
      </c>
      <c r="I2209" s="2">
        <f t="array" ref="I2209">SUMPRODUCT(B2193:B2212, (ROW(B2193:B2212)-ROW(B2193)+1)) / (20*21/2)</f>
        <v>5.8101433333333334</v>
      </c>
      <c r="J2209" s="2">
        <f t="shared" si="274"/>
        <v>5.8579579862153333</v>
      </c>
      <c r="K2209" s="2">
        <f t="shared" si="268"/>
        <v>5.886323447578496</v>
      </c>
    </row>
    <row r="2210" spans="1:11" ht="13.5" x14ac:dyDescent="0.25">
      <c r="A2210" s="4">
        <f>TITRES_STAT!B2213</f>
        <v>45223</v>
      </c>
      <c r="B2210" s="2">
        <f>TITRES_STAT!D2213</f>
        <v>5.8011999999999997</v>
      </c>
      <c r="C2210" s="2">
        <f t="shared" si="269"/>
        <v>0</v>
      </c>
      <c r="D2210" s="2">
        <f t="shared" si="270"/>
        <v>5.8103800000000003</v>
      </c>
      <c r="E2210" s="2">
        <f t="shared" si="272"/>
        <v>5.84938</v>
      </c>
      <c r="F2210" s="2">
        <f t="shared" si="273"/>
        <v>5.8333199999999978</v>
      </c>
      <c r="G2210" s="2">
        <f t="shared" si="267"/>
        <v>5.924208000000001</v>
      </c>
      <c r="H2210" s="2">
        <f t="shared" si="271"/>
        <v>5.6092874999999962</v>
      </c>
      <c r="I2210" s="2">
        <f t="array" ref="I2210">SUMPRODUCT(B2194:B2213, (ROW(B2194:B2213)-ROW(B2194)+1)) / (20*21/2)</f>
        <v>5.7832595238095239</v>
      </c>
      <c r="J2210" s="2">
        <f t="shared" si="274"/>
        <v>5.8525524637186352</v>
      </c>
      <c r="K2210" s="2">
        <f t="shared" si="268"/>
        <v>5.8829852731636532</v>
      </c>
    </row>
    <row r="2211" spans="1:11" ht="13.5" x14ac:dyDescent="0.25">
      <c r="A2211" s="4">
        <f>TITRES_STAT!B2214</f>
        <v>45224</v>
      </c>
      <c r="B2211" s="2">
        <f>TITRES_STAT!D2214</f>
        <v>5.8011999999999997</v>
      </c>
      <c r="C2211" s="2">
        <f t="shared" si="269"/>
        <v>0</v>
      </c>
      <c r="D2211" s="2">
        <f t="shared" si="270"/>
        <v>5.814960000000001</v>
      </c>
      <c r="E2211" s="2">
        <f t="shared" si="272"/>
        <v>5.8379099999999999</v>
      </c>
      <c r="F2211" s="2">
        <f t="shared" si="273"/>
        <v>5.834464999999998</v>
      </c>
      <c r="G2211" s="2">
        <f t="shared" si="267"/>
        <v>5.9184300000000007</v>
      </c>
      <c r="H2211" s="2">
        <f t="shared" si="271"/>
        <v>5.6107944999999964</v>
      </c>
      <c r="I2211" s="2">
        <f t="array" ref="I2211">SUMPRODUCT(B2195:B2214, (ROW(B2195:B2214)-ROW(B2195)+1)) / (20*21/2)</f>
        <v>5.7496542857142856</v>
      </c>
      <c r="J2211" s="2">
        <f t="shared" si="274"/>
        <v>5.847661752888289</v>
      </c>
      <c r="K2211" s="2">
        <f t="shared" si="268"/>
        <v>5.8797780075493922</v>
      </c>
    </row>
    <row r="2212" spans="1:11" ht="13.5" x14ac:dyDescent="0.25">
      <c r="A2212" s="4">
        <f>TITRES_STAT!B2215</f>
        <v>45225</v>
      </c>
      <c r="B2212" s="2">
        <f>TITRES_STAT!D2215</f>
        <v>5.5305999999999997</v>
      </c>
      <c r="C2212" s="2">
        <f t="shared" si="269"/>
        <v>-0.27059999999999995</v>
      </c>
      <c r="D2212" s="2">
        <f t="shared" si="270"/>
        <v>5.7424999999999997</v>
      </c>
      <c r="E2212" s="2">
        <f t="shared" si="272"/>
        <v>5.7993800000000002</v>
      </c>
      <c r="F2212" s="2">
        <f t="shared" si="273"/>
        <v>5.8220799999999979</v>
      </c>
      <c r="G2212" s="2">
        <f t="shared" si="267"/>
        <v>5.9072400000000007</v>
      </c>
      <c r="H2212" s="2">
        <f t="shared" si="271"/>
        <v>5.6117709999999965</v>
      </c>
      <c r="I2212" s="2">
        <f t="array" ref="I2212">SUMPRODUCT(B2196:B2215, (ROW(B2196:B2215)-ROW(B2196)+1)) / (20*21/2)</f>
        <v>5.7175776190476189</v>
      </c>
      <c r="J2212" s="2">
        <f t="shared" si="274"/>
        <v>5.8174653954703563</v>
      </c>
      <c r="K2212" s="2">
        <f t="shared" si="268"/>
        <v>5.8660847523513766</v>
      </c>
    </row>
    <row r="2213" spans="1:11" ht="13.5" x14ac:dyDescent="0.25">
      <c r="A2213" s="4">
        <f>TITRES_STAT!B2216</f>
        <v>45226</v>
      </c>
      <c r="B2213" s="2">
        <f>TITRES_STAT!D2216</f>
        <v>5.5397999999999996</v>
      </c>
      <c r="C2213" s="2">
        <f t="shared" si="269"/>
        <v>9.1999999999998749E-3</v>
      </c>
      <c r="D2213" s="2">
        <f t="shared" si="270"/>
        <v>5.694799999999999</v>
      </c>
      <c r="E2213" s="2">
        <f t="shared" si="272"/>
        <v>5.7617700000000003</v>
      </c>
      <c r="F2213" s="2">
        <f t="shared" si="273"/>
        <v>5.810155</v>
      </c>
      <c r="G2213" s="2">
        <f t="shared" si="267"/>
        <v>5.8988020000000017</v>
      </c>
      <c r="H2213" s="2">
        <f t="shared" si="271"/>
        <v>5.6128379999999973</v>
      </c>
      <c r="I2213" s="2">
        <f t="array" ref="I2213">SUMPRODUCT(B2197:B2216, (ROW(B2197:B2216)-ROW(B2197)+1)) / (20*21/2)</f>
        <v>5.6846204761904771</v>
      </c>
      <c r="J2213" s="2">
        <f t="shared" si="274"/>
        <v>5.7910210720922271</v>
      </c>
      <c r="K2213" s="2">
        <f t="shared" si="268"/>
        <v>5.8532892718670091</v>
      </c>
    </row>
    <row r="2214" spans="1:11" ht="13.5" x14ac:dyDescent="0.25">
      <c r="A2214" s="4">
        <f>TITRES_STAT!B2217</f>
        <v>45229</v>
      </c>
      <c r="B2214" s="2">
        <f>TITRES_STAT!D2217</f>
        <v>5.4573</v>
      </c>
      <c r="C2214" s="2">
        <f t="shared" si="269"/>
        <v>-8.2499999999999574E-2</v>
      </c>
      <c r="D2214" s="2">
        <f t="shared" si="270"/>
        <v>5.6260199999999996</v>
      </c>
      <c r="E2214" s="2">
        <f t="shared" si="272"/>
        <v>5.7292100000000001</v>
      </c>
      <c r="F2214" s="2">
        <f t="shared" si="273"/>
        <v>5.7941050000000001</v>
      </c>
      <c r="G2214" s="2">
        <f t="shared" si="267"/>
        <v>5.8868799999999997</v>
      </c>
      <c r="H2214" s="2">
        <f t="shared" si="271"/>
        <v>5.6140039999999969</v>
      </c>
      <c r="I2214" s="2">
        <f t="array" ref="I2214">SUMPRODUCT(B2198:B2217, (ROW(B2198:B2217)-ROW(B2198)+1)) / (20*21/2)</f>
        <v>5.6509019047619056</v>
      </c>
      <c r="J2214" s="2">
        <f t="shared" si="274"/>
        <v>5.759238112845348</v>
      </c>
      <c r="K2214" s="2">
        <f t="shared" si="268"/>
        <v>5.8377602808134004</v>
      </c>
    </row>
    <row r="2215" spans="1:11" ht="13.5" x14ac:dyDescent="0.25">
      <c r="A2215" s="4">
        <f>TITRES_STAT!B2218</f>
        <v>45230</v>
      </c>
      <c r="B2215" s="2">
        <f>TITRES_STAT!D2218</f>
        <v>5.4573</v>
      </c>
      <c r="C2215" s="2">
        <f t="shared" si="269"/>
        <v>0</v>
      </c>
      <c r="D2215" s="2">
        <f t="shared" si="270"/>
        <v>5.5572400000000002</v>
      </c>
      <c r="E2215" s="2">
        <f t="shared" si="272"/>
        <v>5.6838100000000011</v>
      </c>
      <c r="F2215" s="2">
        <f t="shared" si="273"/>
        <v>5.7803499999999994</v>
      </c>
      <c r="G2215" s="2">
        <f t="shared" si="267"/>
        <v>5.874498</v>
      </c>
      <c r="H2215" s="2">
        <f t="shared" si="271"/>
        <v>5.615703499999996</v>
      </c>
      <c r="I2215" s="2">
        <f t="array" ref="I2215">SUMPRODUCT(B2199:B2218, (ROW(B2199:B2218)-ROW(B2199)+1)) / (20*21/2)</f>
        <v>5.6195857142857149</v>
      </c>
      <c r="J2215" s="2">
        <f t="shared" si="274"/>
        <v>5.730482102098172</v>
      </c>
      <c r="K2215" s="2">
        <f t="shared" si="268"/>
        <v>5.8228402698011106</v>
      </c>
    </row>
    <row r="2216" spans="1:11" ht="13.5" x14ac:dyDescent="0.25">
      <c r="A2216" s="4">
        <f>TITRES_STAT!B2219</f>
        <v>45231</v>
      </c>
      <c r="B2216" s="2">
        <f>TITRES_STAT!D2219</f>
        <v>5.4343000000000004</v>
      </c>
      <c r="C2216" s="2">
        <f t="shared" si="269"/>
        <v>-2.2999999999999687E-2</v>
      </c>
      <c r="D2216" s="2">
        <f t="shared" si="270"/>
        <v>5.48386</v>
      </c>
      <c r="E2216" s="2">
        <f t="shared" si="272"/>
        <v>5.6494100000000014</v>
      </c>
      <c r="F2216" s="2">
        <f t="shared" si="273"/>
        <v>5.7654449999999997</v>
      </c>
      <c r="G2216" s="2">
        <f t="shared" si="267"/>
        <v>5.8611980000000008</v>
      </c>
      <c r="H2216" s="2">
        <f t="shared" si="271"/>
        <v>5.617287999999995</v>
      </c>
      <c r="I2216" s="2">
        <f t="array" ref="I2216">SUMPRODUCT(B2200:B2219, (ROW(B2200:B2219)-ROW(B2200)+1)) / (20*21/2)</f>
        <v>5.5774576190476184</v>
      </c>
      <c r="J2216" s="2">
        <f t="shared" si="274"/>
        <v>5.7022742828507269</v>
      </c>
      <c r="K2216" s="2">
        <f t="shared" si="268"/>
        <v>5.8076033964755771</v>
      </c>
    </row>
    <row r="2217" spans="1:11" ht="13.5" x14ac:dyDescent="0.25">
      <c r="A2217" s="4">
        <f>TITRES_STAT!B2220</f>
        <v>45232</v>
      </c>
      <c r="B2217" s="2">
        <f>TITRES_STAT!D2220</f>
        <v>5.4114000000000004</v>
      </c>
      <c r="C2217" s="2">
        <f t="shared" si="269"/>
        <v>-2.289999999999992E-2</v>
      </c>
      <c r="D2217" s="2">
        <f t="shared" si="270"/>
        <v>5.4600200000000001</v>
      </c>
      <c r="E2217" s="2">
        <f t="shared" si="272"/>
        <v>5.6012599999999999</v>
      </c>
      <c r="F2217" s="2">
        <f t="shared" si="273"/>
        <v>5.740219999999999</v>
      </c>
      <c r="G2217" s="2">
        <f t="shared" si="267"/>
        <v>5.8474400000000006</v>
      </c>
      <c r="H2217" s="2">
        <f t="shared" si="271"/>
        <v>5.6176684999999962</v>
      </c>
      <c r="I2217" s="2">
        <f t="array" ref="I2217">SUMPRODUCT(B2201:B2220, (ROW(B2201:B2220)-ROW(B2201)+1)) / (20*21/2)</f>
        <v>5.5382776190476202</v>
      </c>
      <c r="J2217" s="2">
        <f t="shared" si="274"/>
        <v>5.6745719701982775</v>
      </c>
      <c r="K2217" s="2">
        <f t="shared" si="268"/>
        <v>5.7920660083784963</v>
      </c>
    </row>
    <row r="2218" spans="1:11" ht="13.5" x14ac:dyDescent="0.25">
      <c r="A2218" s="4">
        <f>TITRES_STAT!B2221</f>
        <v>45233</v>
      </c>
      <c r="B2218" s="2">
        <f>TITRES_STAT!D2221</f>
        <v>5.4114000000000004</v>
      </c>
      <c r="C2218" s="2">
        <f t="shared" si="269"/>
        <v>0</v>
      </c>
      <c r="D2218" s="2">
        <f t="shared" si="270"/>
        <v>5.4343400000000006</v>
      </c>
      <c r="E2218" s="2">
        <f t="shared" si="272"/>
        <v>5.5645699999999998</v>
      </c>
      <c r="F2218" s="2">
        <f t="shared" si="273"/>
        <v>5.7161449999999991</v>
      </c>
      <c r="G2218" s="2">
        <f t="shared" si="267"/>
        <v>5.8336820000000014</v>
      </c>
      <c r="H2218" s="2">
        <f t="shared" si="271"/>
        <v>5.6193159999999969</v>
      </c>
      <c r="I2218" s="2">
        <f t="array" ref="I2218">SUMPRODUCT(B2202:B2221, (ROW(B2202:B2221)-ROW(B2202)+1)) / (20*21/2)</f>
        <v>5.502045714285714</v>
      </c>
      <c r="J2218" s="2">
        <f t="shared" si="274"/>
        <v>5.6495079730365365</v>
      </c>
      <c r="K2218" s="2">
        <f t="shared" si="268"/>
        <v>5.7771379296185552</v>
      </c>
    </row>
    <row r="2219" spans="1:11" ht="13.5" x14ac:dyDescent="0.25">
      <c r="A2219" s="4">
        <f>TITRES_STAT!B2222</f>
        <v>45236</v>
      </c>
      <c r="B2219" s="2">
        <f>TITRES_STAT!D2222</f>
        <v>5.2737999999999996</v>
      </c>
      <c r="C2219" s="2">
        <f t="shared" si="269"/>
        <v>-0.13760000000000083</v>
      </c>
      <c r="D2219" s="2">
        <f t="shared" si="270"/>
        <v>5.39764</v>
      </c>
      <c r="E2219" s="2">
        <f t="shared" si="272"/>
        <v>5.5118300000000007</v>
      </c>
      <c r="F2219" s="2">
        <f t="shared" si="273"/>
        <v>5.6851899999999986</v>
      </c>
      <c r="G2219" s="2">
        <f t="shared" si="267"/>
        <v>5.8190060000000008</v>
      </c>
      <c r="H2219" s="2">
        <f t="shared" si="271"/>
        <v>5.6202089999999965</v>
      </c>
      <c r="I2219" s="2">
        <f t="array" ref="I2219">SUMPRODUCT(B2203:B2222, (ROW(B2203:B2222)-ROW(B2203)+1)) / (20*21/2)</f>
        <v>5.4688714285714273</v>
      </c>
      <c r="J2219" s="2">
        <f t="shared" si="274"/>
        <v>5.6137262613187708</v>
      </c>
      <c r="K2219" s="2">
        <f t="shared" si="268"/>
        <v>5.7573991872805728</v>
      </c>
    </row>
    <row r="2220" spans="1:11" ht="13.5" x14ac:dyDescent="0.25">
      <c r="A2220" s="4">
        <f>TITRES_STAT!B2223</f>
        <v>45237</v>
      </c>
      <c r="B2220" s="2">
        <f>TITRES_STAT!D2223</f>
        <v>5.2737999999999996</v>
      </c>
      <c r="C2220" s="2">
        <f t="shared" si="269"/>
        <v>0</v>
      </c>
      <c r="D2220" s="2">
        <f t="shared" si="270"/>
        <v>5.3609400000000011</v>
      </c>
      <c r="E2220" s="2">
        <f t="shared" si="272"/>
        <v>5.4590900000000007</v>
      </c>
      <c r="F2220" s="2">
        <f t="shared" si="273"/>
        <v>5.6542349999999999</v>
      </c>
      <c r="G2220" s="2">
        <f t="shared" si="267"/>
        <v>5.8043300000000002</v>
      </c>
      <c r="H2220" s="2">
        <f t="shared" si="271"/>
        <v>5.620834999999996</v>
      </c>
      <c r="I2220" s="2">
        <f t="array" ref="I2220">SUMPRODUCT(B2204:B2223, (ROW(B2204:B2223)-ROW(B2204)+1)) / (20*21/2)</f>
        <v>5.4365738095238108</v>
      </c>
      <c r="J2220" s="2">
        <f t="shared" si="274"/>
        <v>5.5813523316693638</v>
      </c>
      <c r="K2220" s="2">
        <f t="shared" si="268"/>
        <v>5.7384345132695698</v>
      </c>
    </row>
    <row r="2221" spans="1:11" ht="13.5" x14ac:dyDescent="0.25">
      <c r="A2221" s="4">
        <f>TITRES_STAT!B2224</f>
        <v>45238</v>
      </c>
      <c r="B2221" s="2">
        <f>TITRES_STAT!D2224</f>
        <v>5.2737999999999996</v>
      </c>
      <c r="C2221" s="2">
        <f t="shared" si="269"/>
        <v>0</v>
      </c>
      <c r="D2221" s="2">
        <f t="shared" si="270"/>
        <v>5.3288400000000014</v>
      </c>
      <c r="E2221" s="2">
        <f t="shared" si="272"/>
        <v>5.4063500000000007</v>
      </c>
      <c r="F2221" s="2">
        <f t="shared" si="273"/>
        <v>5.6221300000000003</v>
      </c>
      <c r="G2221" s="2">
        <f t="shared" si="267"/>
        <v>5.7905720000000009</v>
      </c>
      <c r="H2221" s="2">
        <f t="shared" si="271"/>
        <v>5.6215724999999965</v>
      </c>
      <c r="I2221" s="2">
        <f t="array" ref="I2221">SUMPRODUCT(B2205:B2224, (ROW(B2205:B2224)-ROW(B2205)+1)) / (20*21/2)</f>
        <v>5.403071428571427</v>
      </c>
      <c r="J2221" s="2">
        <f t="shared" si="274"/>
        <v>5.5520616334151383</v>
      </c>
      <c r="K2221" s="2">
        <f t="shared" si="268"/>
        <v>5.7202135519648811</v>
      </c>
    </row>
    <row r="2222" spans="1:11" ht="13.5" x14ac:dyDescent="0.25">
      <c r="A2222" s="4">
        <f>TITRES_STAT!B2225</f>
        <v>45239</v>
      </c>
      <c r="B2222" s="2">
        <f>TITRES_STAT!D2225</f>
        <v>5.2737999999999996</v>
      </c>
      <c r="C2222" s="2">
        <f t="shared" si="269"/>
        <v>0</v>
      </c>
      <c r="D2222" s="2">
        <f t="shared" si="270"/>
        <v>5.3013199999999996</v>
      </c>
      <c r="E2222" s="2">
        <f t="shared" si="272"/>
        <v>5.3806700000000003</v>
      </c>
      <c r="F2222" s="2">
        <f t="shared" si="273"/>
        <v>5.5900249999999989</v>
      </c>
      <c r="G2222" s="2">
        <f t="shared" si="267"/>
        <v>5.7768140000000008</v>
      </c>
      <c r="H2222" s="2">
        <f t="shared" si="271"/>
        <v>5.6217984999999961</v>
      </c>
      <c r="I2222" s="2">
        <f t="array" ref="I2222">SUMPRODUCT(B2206:B2225, (ROW(B2206:B2225)-ROW(B2206)+1)) / (20*21/2)</f>
        <v>5.3963495238095245</v>
      </c>
      <c r="J2222" s="2">
        <f t="shared" si="274"/>
        <v>5.5255605254708389</v>
      </c>
      <c r="K2222" s="2">
        <f t="shared" si="268"/>
        <v>5.7027071381623369</v>
      </c>
    </row>
    <row r="2223" spans="1:11" ht="13.5" x14ac:dyDescent="0.25">
      <c r="A2223" s="4">
        <f>TITRES_STAT!B2226</f>
        <v>45240</v>
      </c>
      <c r="B2223" s="2">
        <f>TITRES_STAT!D2226</f>
        <v>5.2508999999999997</v>
      </c>
      <c r="C2223" s="2">
        <f t="shared" si="269"/>
        <v>-2.289999999999992E-2</v>
      </c>
      <c r="D2223" s="2">
        <f t="shared" si="270"/>
        <v>5.2692199999999998</v>
      </c>
      <c r="E2223" s="2">
        <f t="shared" si="272"/>
        <v>5.3517800000000006</v>
      </c>
      <c r="F2223" s="2">
        <f t="shared" si="273"/>
        <v>5.5567749999999991</v>
      </c>
      <c r="G2223" s="2">
        <f t="shared" si="267"/>
        <v>5.7625980000000006</v>
      </c>
      <c r="H2223" s="2">
        <f t="shared" si="271"/>
        <v>5.6219099999999971</v>
      </c>
      <c r="I2223" s="2">
        <f t="array" ref="I2223">SUMPRODUCT(B2207:B2226, (ROW(B2207:B2226)-ROW(B2207)+1)) / (20*21/2)</f>
        <v>5.3917895238095248</v>
      </c>
      <c r="J2223" s="2">
        <f t="shared" si="274"/>
        <v>5.4994023801879024</v>
      </c>
      <c r="K2223" s="2">
        <f t="shared" si="268"/>
        <v>5.6849892111755791</v>
      </c>
    </row>
    <row r="2224" spans="1:11" ht="13.5" x14ac:dyDescent="0.25">
      <c r="A2224" s="4">
        <f>TITRES_STAT!B2227</f>
        <v>45243</v>
      </c>
      <c r="B2224" s="2">
        <f>TITRES_STAT!D2227</f>
        <v>5.2050000000000001</v>
      </c>
      <c r="C2224" s="2">
        <f t="shared" si="269"/>
        <v>-4.5899999999999608E-2</v>
      </c>
      <c r="D2224" s="2">
        <f t="shared" si="270"/>
        <v>5.2554599999999994</v>
      </c>
      <c r="E2224" s="2">
        <f t="shared" si="272"/>
        <v>5.3265500000000001</v>
      </c>
      <c r="F2224" s="2">
        <f t="shared" si="273"/>
        <v>5.5278799999999997</v>
      </c>
      <c r="G2224" s="2">
        <f t="shared" si="267"/>
        <v>5.7475559999999994</v>
      </c>
      <c r="H2224" s="2">
        <f t="shared" si="271"/>
        <v>5.6225254999999956</v>
      </c>
      <c r="I2224" s="2">
        <f t="array" ref="I2224">SUMPRODUCT(B2208:B2227, (ROW(B2208:B2227)-ROW(B2208)+1)) / (20*21/2)</f>
        <v>5.3800247619047621</v>
      </c>
      <c r="J2224" s="2">
        <f t="shared" si="274"/>
        <v>5.4713640582652445</v>
      </c>
      <c r="K2224" s="2">
        <f t="shared" si="268"/>
        <v>5.6661661048549679</v>
      </c>
    </row>
    <row r="2225" spans="1:11" ht="13.5" x14ac:dyDescent="0.25">
      <c r="A2225" s="4">
        <f>TITRES_STAT!B2228</f>
        <v>45244</v>
      </c>
      <c r="B2225" s="2">
        <f>TITRES_STAT!D2228</f>
        <v>5.4573</v>
      </c>
      <c r="C2225" s="2">
        <f t="shared" si="269"/>
        <v>0.25229999999999997</v>
      </c>
      <c r="D2225" s="2">
        <f t="shared" si="270"/>
        <v>5.29216</v>
      </c>
      <c r="E2225" s="2">
        <f t="shared" si="272"/>
        <v>5.3265500000000001</v>
      </c>
      <c r="F2225" s="2">
        <f t="shared" si="273"/>
        <v>5.5051800000000002</v>
      </c>
      <c r="G2225" s="2">
        <f t="shared" si="267"/>
        <v>5.7374679999999989</v>
      </c>
      <c r="H2225" s="2">
        <f t="shared" si="271"/>
        <v>5.6240249999999961</v>
      </c>
      <c r="I2225" s="2">
        <f t="array" ref="I2225">SUMPRODUCT(B2209:B2228, (ROW(B2209:B2228)-ROW(B2209)+1)) / (20*21/2)</f>
        <v>5.3781899999999991</v>
      </c>
      <c r="J2225" s="2">
        <f t="shared" si="274"/>
        <v>5.4700246241447452</v>
      </c>
      <c r="K2225" s="2">
        <f t="shared" si="268"/>
        <v>5.6579752772135965</v>
      </c>
    </row>
    <row r="2226" spans="1:11" ht="13.5" x14ac:dyDescent="0.25">
      <c r="A2226" s="4">
        <f>TITRES_STAT!B2229</f>
        <v>45245</v>
      </c>
      <c r="B2226" s="2">
        <f>TITRES_STAT!D2229</f>
        <v>5.4573</v>
      </c>
      <c r="C2226" s="2">
        <f t="shared" si="269"/>
        <v>0</v>
      </c>
      <c r="D2226" s="2">
        <f t="shared" si="270"/>
        <v>5.3288599999999997</v>
      </c>
      <c r="E2226" s="2">
        <f t="shared" si="272"/>
        <v>5.328850000000001</v>
      </c>
      <c r="F2226" s="2">
        <f t="shared" si="273"/>
        <v>5.4891299999999994</v>
      </c>
      <c r="G2226" s="2">
        <f t="shared" ref="G2226:G2289" si="275">AVERAGE(B2177:B2226)</f>
        <v>5.7273799999999984</v>
      </c>
      <c r="H2226" s="2">
        <f t="shared" si="271"/>
        <v>5.6257464999999964</v>
      </c>
      <c r="I2226" s="2">
        <f t="array" ref="I2226">SUMPRODUCT(B2210:B2229, (ROW(B2210:B2229)-ROW(B2210)+1)) / (20*21/2)</f>
        <v>5.3705304761904769</v>
      </c>
      <c r="J2226" s="2">
        <f t="shared" si="274"/>
        <v>5.468812755178579</v>
      </c>
      <c r="K2226" s="2">
        <f t="shared" si="268"/>
        <v>5.6501056584993385</v>
      </c>
    </row>
    <row r="2227" spans="1:11" ht="13.5" x14ac:dyDescent="0.25">
      <c r="A2227" s="4">
        <f>TITRES_STAT!B2230</f>
        <v>45246</v>
      </c>
      <c r="B2227" s="2">
        <f>TITRES_STAT!D2230</f>
        <v>5.3655999999999997</v>
      </c>
      <c r="C2227" s="2">
        <f t="shared" si="269"/>
        <v>-9.1700000000000337E-2</v>
      </c>
      <c r="D2227" s="2">
        <f t="shared" si="270"/>
        <v>5.3472200000000001</v>
      </c>
      <c r="E2227" s="2">
        <f t="shared" si="272"/>
        <v>5.3242700000000003</v>
      </c>
      <c r="F2227" s="2">
        <f t="shared" si="273"/>
        <v>5.4627649999999992</v>
      </c>
      <c r="G2227" s="2">
        <f t="shared" si="275"/>
        <v>5.7163739999999983</v>
      </c>
      <c r="H2227" s="2">
        <f t="shared" si="271"/>
        <v>5.6261204999999972</v>
      </c>
      <c r="I2227" s="2">
        <f t="array" ref="I2227">SUMPRODUCT(B2211:B2230, (ROW(B2211:B2230)-ROW(B2211)+1)) / (20*21/2)</f>
        <v>5.3649452380952383</v>
      </c>
      <c r="J2227" s="2">
        <f t="shared" si="274"/>
        <v>5.458982968971096</v>
      </c>
      <c r="K2227" s="2">
        <f t="shared" ref="K2227:K2290" si="276">$K$4*B2227+(1-$K$4)*K2226</f>
        <v>5.6389485738523053</v>
      </c>
    </row>
    <row r="2228" spans="1:11" ht="13.5" x14ac:dyDescent="0.25">
      <c r="A2228" s="4">
        <f>TITRES_STAT!B2231</f>
        <v>45247</v>
      </c>
      <c r="B2228" s="2">
        <f>TITRES_STAT!D2231</f>
        <v>5.4435000000000002</v>
      </c>
      <c r="C2228" s="2">
        <f t="shared" si="269"/>
        <v>7.7900000000000524E-2</v>
      </c>
      <c r="D2228" s="2">
        <f t="shared" si="270"/>
        <v>5.3857400000000002</v>
      </c>
      <c r="E2228" s="2">
        <f t="shared" si="272"/>
        <v>5.3274799999999995</v>
      </c>
      <c r="F2228" s="2">
        <f t="shared" si="273"/>
        <v>5.4460249999999997</v>
      </c>
      <c r="G2228" s="2">
        <f t="shared" si="275"/>
        <v>5.7069259999999984</v>
      </c>
      <c r="H2228" s="2">
        <f t="shared" si="271"/>
        <v>5.626772499999996</v>
      </c>
      <c r="I2228" s="2">
        <f t="array" ref="I2228">SUMPRODUCT(B2212:B2231, (ROW(B2212:B2231)-ROW(B2212)+1)) / (20*21/2)</f>
        <v>5.357062857142858</v>
      </c>
      <c r="J2228" s="2">
        <f t="shared" si="274"/>
        <v>5.457508400497658</v>
      </c>
      <c r="K2228" s="2">
        <f t="shared" si="276"/>
        <v>5.6312839238973131</v>
      </c>
    </row>
    <row r="2229" spans="1:11" ht="13.5" x14ac:dyDescent="0.25">
      <c r="A2229" s="4">
        <f>TITRES_STAT!B2232</f>
        <v>45250</v>
      </c>
      <c r="B2229" s="2">
        <f>TITRES_STAT!D2232</f>
        <v>5.3655999999999997</v>
      </c>
      <c r="C2229" s="2">
        <f t="shared" si="269"/>
        <v>-7.7900000000000524E-2</v>
      </c>
      <c r="D2229" s="2">
        <f t="shared" si="270"/>
        <v>5.4178600000000001</v>
      </c>
      <c r="E2229" s="2">
        <f t="shared" si="272"/>
        <v>5.3366600000000002</v>
      </c>
      <c r="F2229" s="2">
        <f t="shared" si="273"/>
        <v>5.4242450000000009</v>
      </c>
      <c r="G2229" s="2">
        <f t="shared" si="275"/>
        <v>5.6950039999999964</v>
      </c>
      <c r="H2229" s="2">
        <f t="shared" si="271"/>
        <v>5.6270349999999976</v>
      </c>
      <c r="I2229" s="2">
        <f t="array" ref="I2229">SUMPRODUCT(B2213:B2232, (ROW(B2213:B2232)-ROW(B2213)+1)) / (20*21/2)</f>
        <v>5.3514733333333337</v>
      </c>
      <c r="J2229" s="2">
        <f t="shared" si="274"/>
        <v>5.4487552194978814</v>
      </c>
      <c r="K2229" s="2">
        <f t="shared" si="276"/>
        <v>5.6208649464895748</v>
      </c>
    </row>
    <row r="2230" spans="1:11" ht="13.5" x14ac:dyDescent="0.25">
      <c r="A2230" s="4">
        <f>TITRES_STAT!B2233</f>
        <v>45251</v>
      </c>
      <c r="B2230" s="2">
        <f>TITRES_STAT!D2233</f>
        <v>5.3655999999999997</v>
      </c>
      <c r="C2230" s="2">
        <f t="shared" si="269"/>
        <v>0</v>
      </c>
      <c r="D2230" s="2">
        <f t="shared" si="270"/>
        <v>5.3995200000000008</v>
      </c>
      <c r="E2230" s="2">
        <f t="shared" si="272"/>
        <v>5.3458399999999999</v>
      </c>
      <c r="F2230" s="2">
        <f t="shared" si="273"/>
        <v>5.4024650000000012</v>
      </c>
      <c r="G2230" s="2">
        <f t="shared" si="275"/>
        <v>5.6830819999999971</v>
      </c>
      <c r="H2230" s="2">
        <f t="shared" si="271"/>
        <v>5.6276309999999965</v>
      </c>
      <c r="I2230" s="2">
        <f t="array" ref="I2230">SUMPRODUCT(B2214:B2233, (ROW(B2214:B2233)-ROW(B2214)+1)) / (20*21/2)</f>
        <v>5.3455738095238097</v>
      </c>
      <c r="J2230" s="2">
        <f t="shared" si="274"/>
        <v>5.4408356747837967</v>
      </c>
      <c r="K2230" s="2">
        <f t="shared" si="276"/>
        <v>5.6108545564311596</v>
      </c>
    </row>
    <row r="2231" spans="1:11" ht="13.5" x14ac:dyDescent="0.25">
      <c r="A2231" s="4">
        <f>TITRES_STAT!B2234</f>
        <v>45252</v>
      </c>
      <c r="B2231" s="2">
        <f>TITRES_STAT!D2234</f>
        <v>5.3197000000000001</v>
      </c>
      <c r="C2231" s="2">
        <f t="shared" si="269"/>
        <v>-4.5899999999999608E-2</v>
      </c>
      <c r="D2231" s="2">
        <f t="shared" si="270"/>
        <v>5.3720000000000008</v>
      </c>
      <c r="E2231" s="2">
        <f t="shared" si="272"/>
        <v>5.3504299999999994</v>
      </c>
      <c r="F2231" s="2">
        <f t="shared" si="273"/>
        <v>5.3783900000000004</v>
      </c>
      <c r="G2231" s="2">
        <f t="shared" si="275"/>
        <v>5.6702419999999982</v>
      </c>
      <c r="H2231" s="2">
        <f t="shared" si="271"/>
        <v>5.6282199999999962</v>
      </c>
      <c r="I2231" s="2">
        <f t="array" ref="I2231">SUMPRODUCT(B2215:B2234, (ROW(B2215:B2234)-ROW(B2215)+1)) / (20*21/2)</f>
        <v>5.3421023809523813</v>
      </c>
      <c r="J2231" s="2">
        <f t="shared" si="274"/>
        <v>5.4292989438520065</v>
      </c>
      <c r="K2231" s="2">
        <f t="shared" si="276"/>
        <v>5.5994367306887618</v>
      </c>
    </row>
    <row r="2232" spans="1:11" ht="13.5" x14ac:dyDescent="0.25">
      <c r="A2232" s="4">
        <f>TITRES_STAT!B2235</f>
        <v>45253</v>
      </c>
      <c r="B2232" s="2">
        <f>TITRES_STAT!D2235</f>
        <v>5.3197000000000001</v>
      </c>
      <c r="C2232" s="2">
        <f t="shared" si="269"/>
        <v>0</v>
      </c>
      <c r="D2232" s="2">
        <f t="shared" si="270"/>
        <v>5.362820000000001</v>
      </c>
      <c r="E2232" s="2">
        <f t="shared" si="272"/>
        <v>5.3550199999999997</v>
      </c>
      <c r="F2232" s="2">
        <f t="shared" si="273"/>
        <v>5.3678450000000009</v>
      </c>
      <c r="G2232" s="2">
        <f t="shared" si="275"/>
        <v>5.6574019999999994</v>
      </c>
      <c r="H2232" s="2">
        <f t="shared" si="271"/>
        <v>5.6281419999999969</v>
      </c>
      <c r="I2232" s="2">
        <f t="array" ref="I2232">SUMPRODUCT(B2216:B2235, (ROW(B2216:B2235)-ROW(B2216)+1)) / (20*21/2)</f>
        <v>5.3392861904761908</v>
      </c>
      <c r="J2232" s="2">
        <f t="shared" si="274"/>
        <v>5.4188609491994342</v>
      </c>
      <c r="K2232" s="2">
        <f t="shared" si="276"/>
        <v>5.5884666628186146</v>
      </c>
    </row>
    <row r="2233" spans="1:11" ht="13.5" x14ac:dyDescent="0.25">
      <c r="A2233" s="4">
        <f>TITRES_STAT!B2236</f>
        <v>45254</v>
      </c>
      <c r="B2233" s="2">
        <f>TITRES_STAT!D2236</f>
        <v>5.3059000000000003</v>
      </c>
      <c r="C2233" s="2">
        <f t="shared" si="269"/>
        <v>-1.3799999999999812E-2</v>
      </c>
      <c r="D2233" s="2">
        <f t="shared" si="270"/>
        <v>5.3353000000000002</v>
      </c>
      <c r="E2233" s="2">
        <f t="shared" si="272"/>
        <v>5.3605199999999993</v>
      </c>
      <c r="F2233" s="2">
        <f t="shared" si="273"/>
        <v>5.3561500000000004</v>
      </c>
      <c r="G2233" s="2">
        <f t="shared" si="275"/>
        <v>5.6442859999999992</v>
      </c>
      <c r="H2233" s="2">
        <f t="shared" si="271"/>
        <v>5.6280174999999977</v>
      </c>
      <c r="I2233" s="2">
        <f t="array" ref="I2233">SUMPRODUCT(B2217:B2236, (ROW(B2217:B2236)-ROW(B2217)+1)) / (20*21/2)</f>
        <v>5.3349442857142844</v>
      </c>
      <c r="J2233" s="2">
        <f t="shared" si="274"/>
        <v>5.4081027635613932</v>
      </c>
      <c r="K2233" s="2">
        <f t="shared" si="276"/>
        <v>5.5773856172178844</v>
      </c>
    </row>
    <row r="2234" spans="1:11" ht="13.5" x14ac:dyDescent="0.25">
      <c r="A2234" s="4">
        <f>TITRES_STAT!B2237</f>
        <v>45257</v>
      </c>
      <c r="B2234" s="2">
        <f>TITRES_STAT!D2237</f>
        <v>5.3197000000000001</v>
      </c>
      <c r="C2234" s="2">
        <f t="shared" si="269"/>
        <v>1.3799999999999812E-2</v>
      </c>
      <c r="D2234" s="2">
        <f t="shared" si="270"/>
        <v>5.3261200000000004</v>
      </c>
      <c r="E2234" s="2">
        <f t="shared" si="272"/>
        <v>5.3719899999999994</v>
      </c>
      <c r="F2234" s="2">
        <f t="shared" si="273"/>
        <v>5.3492699999999997</v>
      </c>
      <c r="G2234" s="2">
        <f t="shared" si="275"/>
        <v>5.6314459999999995</v>
      </c>
      <c r="H2234" s="2">
        <f t="shared" si="271"/>
        <v>5.6276059999999983</v>
      </c>
      <c r="I2234" s="2">
        <f t="array" ref="I2234">SUMPRODUCT(B2218:B2237, (ROW(B2218:B2237)-ROW(B2218)+1)) / (20*21/2)</f>
        <v>5.331257142857142</v>
      </c>
      <c r="J2234" s="2">
        <f t="shared" si="274"/>
        <v>5.3996834527460225</v>
      </c>
      <c r="K2234" s="2">
        <f t="shared" si="276"/>
        <v>5.5672802988956152</v>
      </c>
    </row>
    <row r="2235" spans="1:11" ht="13.5" x14ac:dyDescent="0.25">
      <c r="A2235" s="4">
        <f>TITRES_STAT!B2238</f>
        <v>45258</v>
      </c>
      <c r="B2235" s="2">
        <f>TITRES_STAT!D2238</f>
        <v>5.3197000000000001</v>
      </c>
      <c r="C2235" s="2">
        <f t="shared" si="269"/>
        <v>0</v>
      </c>
      <c r="D2235" s="2">
        <f t="shared" si="270"/>
        <v>5.3169400000000007</v>
      </c>
      <c r="E2235" s="2">
        <f t="shared" si="272"/>
        <v>5.3582299999999998</v>
      </c>
      <c r="F2235" s="2">
        <f t="shared" si="273"/>
        <v>5.34239</v>
      </c>
      <c r="G2235" s="2">
        <f t="shared" si="275"/>
        <v>5.6194300000000013</v>
      </c>
      <c r="H2235" s="2">
        <f t="shared" si="271"/>
        <v>5.6270834999999986</v>
      </c>
      <c r="I2235" s="2">
        <f t="array" ref="I2235">SUMPRODUCT(B2219:B2238, (ROW(B2219:B2238)-ROW(B2219)+1)) / (20*21/2)</f>
        <v>5.3302966666666656</v>
      </c>
      <c r="J2235" s="2">
        <f t="shared" si="274"/>
        <v>5.3920659810559251</v>
      </c>
      <c r="K2235" s="2">
        <f t="shared" si="276"/>
        <v>5.5575712675663755</v>
      </c>
    </row>
    <row r="2236" spans="1:11" ht="13.5" x14ac:dyDescent="0.25">
      <c r="A2236" s="4">
        <f>TITRES_STAT!B2239</f>
        <v>45259</v>
      </c>
      <c r="B2236" s="2">
        <f>TITRES_STAT!D2239</f>
        <v>5.2968000000000002</v>
      </c>
      <c r="C2236" s="2">
        <f t="shared" si="269"/>
        <v>-2.289999999999992E-2</v>
      </c>
      <c r="D2236" s="2">
        <f t="shared" si="270"/>
        <v>5.31236</v>
      </c>
      <c r="E2236" s="2">
        <f t="shared" si="272"/>
        <v>5.3421799999999999</v>
      </c>
      <c r="F2236" s="2">
        <f t="shared" si="273"/>
        <v>5.335515</v>
      </c>
      <c r="G2236" s="2">
        <f t="shared" si="275"/>
        <v>5.605214000000001</v>
      </c>
      <c r="H2236" s="2">
        <f t="shared" si="271"/>
        <v>5.6264909999999988</v>
      </c>
      <c r="I2236" s="2">
        <f t="array" ref="I2236">SUMPRODUCT(B2220:B2239, (ROW(B2220:B2239)-ROW(B2220)+1)) / (20*21/2)</f>
        <v>5.3254014285714284</v>
      </c>
      <c r="J2236" s="2">
        <f t="shared" si="274"/>
        <v>5.3829930304791702</v>
      </c>
      <c r="K2236" s="2">
        <f t="shared" si="276"/>
        <v>5.5473449433480857</v>
      </c>
    </row>
    <row r="2237" spans="1:11" ht="13.5" x14ac:dyDescent="0.25">
      <c r="A2237" s="4">
        <f>TITRES_STAT!B2240</f>
        <v>45260</v>
      </c>
      <c r="B2237" s="2">
        <f>TITRES_STAT!D2240</f>
        <v>5.2968000000000002</v>
      </c>
      <c r="C2237" s="2">
        <f t="shared" si="269"/>
        <v>0</v>
      </c>
      <c r="D2237" s="2">
        <f t="shared" si="270"/>
        <v>5.3077800000000002</v>
      </c>
      <c r="E2237" s="2">
        <f t="shared" si="272"/>
        <v>5.3352999999999993</v>
      </c>
      <c r="F2237" s="2">
        <f t="shared" si="273"/>
        <v>5.3297849999999993</v>
      </c>
      <c r="G2237" s="2">
        <f t="shared" si="275"/>
        <v>5.5909980000000008</v>
      </c>
      <c r="H2237" s="2">
        <f t="shared" si="271"/>
        <v>5.6258984999999999</v>
      </c>
      <c r="I2237" s="2">
        <f t="array" ref="I2237">SUMPRODUCT(B2221:B2240, (ROW(B2221:B2240)-ROW(B2221)+1)) / (20*21/2)</f>
        <v>5.3205061904761894</v>
      </c>
      <c r="J2237" s="2">
        <f t="shared" si="274"/>
        <v>5.3747841704335348</v>
      </c>
      <c r="K2237" s="2">
        <f t="shared" si="276"/>
        <v>5.5375196514520821</v>
      </c>
    </row>
    <row r="2238" spans="1:11" ht="13.5" x14ac:dyDescent="0.25">
      <c r="A2238" s="4">
        <f>TITRES_STAT!B2241</f>
        <v>45261</v>
      </c>
      <c r="B2238" s="2">
        <f>TITRES_STAT!D2241</f>
        <v>5.3197000000000001</v>
      </c>
      <c r="C2238" s="2">
        <f t="shared" si="269"/>
        <v>2.289999999999992E-2</v>
      </c>
      <c r="D2238" s="2">
        <f t="shared" si="270"/>
        <v>5.3105400000000005</v>
      </c>
      <c r="E2238" s="2">
        <f t="shared" si="272"/>
        <v>5.322919999999999</v>
      </c>
      <c r="F2238" s="2">
        <f t="shared" si="273"/>
        <v>5.3251999999999997</v>
      </c>
      <c r="G2238" s="2">
        <f t="shared" si="275"/>
        <v>5.5789820000000017</v>
      </c>
      <c r="H2238" s="2">
        <f t="shared" si="271"/>
        <v>5.6254205000000006</v>
      </c>
      <c r="I2238" s="2">
        <f t="array" ref="I2238">SUMPRODUCT(B2222:B2241, (ROW(B2222:B2241)-ROW(B2222)+1)) / (20*21/2)</f>
        <v>5.3304680952380945</v>
      </c>
      <c r="J2238" s="2">
        <f t="shared" si="274"/>
        <v>5.3695380589636743</v>
      </c>
      <c r="K2238" s="2">
        <f t="shared" si="276"/>
        <v>5.5289777043363149</v>
      </c>
    </row>
    <row r="2239" spans="1:11" ht="13.5" x14ac:dyDescent="0.25">
      <c r="A2239" s="4">
        <f>TITRES_STAT!B2242</f>
        <v>45264</v>
      </c>
      <c r="B2239" s="2">
        <f>TITRES_STAT!D2242</f>
        <v>5.2737999999999996</v>
      </c>
      <c r="C2239" s="2">
        <f t="shared" si="269"/>
        <v>-4.5900000000000496E-2</v>
      </c>
      <c r="D2239" s="2">
        <f t="shared" si="270"/>
        <v>5.3013599999999999</v>
      </c>
      <c r="E2239" s="2">
        <f t="shared" si="272"/>
        <v>5.3137400000000001</v>
      </c>
      <c r="F2239" s="2">
        <f t="shared" si="273"/>
        <v>5.3251999999999997</v>
      </c>
      <c r="G2239" s="2">
        <f t="shared" si="275"/>
        <v>5.5670580000000021</v>
      </c>
      <c r="H2239" s="2">
        <f t="shared" si="271"/>
        <v>5.6247349999999994</v>
      </c>
      <c r="I2239" s="2">
        <f t="array" ref="I2239">SUMPRODUCT(B2223:B2242, (ROW(B2223:B2242)-ROW(B2223)+1)) / (20*21/2)</f>
        <v>5.3248300000000004</v>
      </c>
      <c r="J2239" s="2">
        <f t="shared" si="274"/>
        <v>5.3604201485861811</v>
      </c>
      <c r="K2239" s="2">
        <f t="shared" si="276"/>
        <v>5.5189707355388125</v>
      </c>
    </row>
    <row r="2240" spans="1:11" ht="13.5" x14ac:dyDescent="0.25">
      <c r="A2240" s="4">
        <f>TITRES_STAT!B2243</f>
        <v>45265</v>
      </c>
      <c r="B2240" s="2">
        <f>TITRES_STAT!D2243</f>
        <v>5.2737999999999996</v>
      </c>
      <c r="C2240" s="2">
        <f t="shared" si="269"/>
        <v>0</v>
      </c>
      <c r="D2240" s="2">
        <f t="shared" si="270"/>
        <v>5.2921800000000001</v>
      </c>
      <c r="E2240" s="2">
        <f t="shared" si="272"/>
        <v>5.3045600000000004</v>
      </c>
      <c r="F2240" s="2">
        <f t="shared" si="273"/>
        <v>5.3251999999999988</v>
      </c>
      <c r="G2240" s="2">
        <f t="shared" si="275"/>
        <v>5.5552260000000011</v>
      </c>
      <c r="H2240" s="2">
        <f t="shared" si="271"/>
        <v>5.6240494999999999</v>
      </c>
      <c r="I2240" s="2">
        <f t="array" ref="I2240">SUMPRODUCT(B2224:B2243, (ROW(B2224:B2243)-ROW(B2224)+1)) / (20*21/2)</f>
        <v>5.3191919047619045</v>
      </c>
      <c r="J2240" s="2">
        <f t="shared" si="274"/>
        <v>5.352170610625592</v>
      </c>
      <c r="K2240" s="2">
        <f t="shared" si="276"/>
        <v>5.5093561968902316</v>
      </c>
    </row>
    <row r="2241" spans="1:11" ht="13.5" x14ac:dyDescent="0.25">
      <c r="A2241" s="4">
        <f>TITRES_STAT!B2244</f>
        <v>45266</v>
      </c>
      <c r="B2241" s="2">
        <f>TITRES_STAT!D2244</f>
        <v>5.4298000000000002</v>
      </c>
      <c r="C2241" s="2">
        <f t="shared" si="269"/>
        <v>0.15600000000000058</v>
      </c>
      <c r="D2241" s="2">
        <f t="shared" si="270"/>
        <v>5.3187799999999994</v>
      </c>
      <c r="E2241" s="2">
        <f t="shared" si="272"/>
        <v>5.3155700000000001</v>
      </c>
      <c r="F2241" s="2">
        <f t="shared" si="273"/>
        <v>5.3329999999999993</v>
      </c>
      <c r="G2241" s="2">
        <f t="shared" si="275"/>
        <v>5.5482560000000012</v>
      </c>
      <c r="H2241" s="2">
        <f t="shared" si="271"/>
        <v>5.6247219999999993</v>
      </c>
      <c r="I2241" s="2">
        <f t="array" ref="I2241">SUMPRODUCT(B2225:B2244, (ROW(B2225:B2244)-ROW(B2225)+1)) / (20*21/2)</f>
        <v>5.313444761904762</v>
      </c>
      <c r="J2241" s="2">
        <f t="shared" si="274"/>
        <v>5.359563885804107</v>
      </c>
      <c r="K2241" s="2">
        <f t="shared" si="276"/>
        <v>5.5062363460317911</v>
      </c>
    </row>
    <row r="2242" spans="1:11" ht="13.5" x14ac:dyDescent="0.25">
      <c r="A2242" s="4">
        <f>TITRES_STAT!B2245</f>
        <v>45267</v>
      </c>
      <c r="B2242" s="2">
        <f>TITRES_STAT!D2245</f>
        <v>5.2737999999999996</v>
      </c>
      <c r="C2242" s="2">
        <f t="shared" si="269"/>
        <v>-0.15600000000000058</v>
      </c>
      <c r="D2242" s="2">
        <f t="shared" si="270"/>
        <v>5.3141800000000003</v>
      </c>
      <c r="E2242" s="2">
        <f t="shared" si="272"/>
        <v>5.3109800000000007</v>
      </c>
      <c r="F2242" s="2">
        <f t="shared" si="273"/>
        <v>5.3329999999999993</v>
      </c>
      <c r="G2242" s="2">
        <f t="shared" si="275"/>
        <v>5.5381660000000013</v>
      </c>
      <c r="H2242" s="2">
        <f t="shared" si="271"/>
        <v>5.6240809999999986</v>
      </c>
      <c r="I2242" s="2">
        <f t="array" ref="I2242">SUMPRODUCT(B2226:B2245, (ROW(B2226:B2245)-ROW(B2226)+1)) / (20*21/2)</f>
        <v>5.3073699999999997</v>
      </c>
      <c r="J2242" s="2">
        <f t="shared" si="274"/>
        <v>5.3513958966799064</v>
      </c>
      <c r="K2242" s="2">
        <f t="shared" si="276"/>
        <v>5.4971211952070149</v>
      </c>
    </row>
    <row r="2243" spans="1:11" ht="13.5" x14ac:dyDescent="0.25">
      <c r="A2243" s="4">
        <f>TITRES_STAT!B2246</f>
        <v>45268</v>
      </c>
      <c r="B2243" s="2">
        <f>TITRES_STAT!D2246</f>
        <v>5.2737999999999996</v>
      </c>
      <c r="C2243" s="2">
        <f t="shared" si="269"/>
        <v>0</v>
      </c>
      <c r="D2243" s="2">
        <f t="shared" si="270"/>
        <v>5.3049999999999997</v>
      </c>
      <c r="E2243" s="2">
        <f t="shared" si="272"/>
        <v>5.3077700000000005</v>
      </c>
      <c r="F2243" s="2">
        <f t="shared" si="273"/>
        <v>5.3341449999999986</v>
      </c>
      <c r="G2243" s="2">
        <f t="shared" si="275"/>
        <v>5.5280760000000013</v>
      </c>
      <c r="H2243" s="2">
        <f t="shared" si="271"/>
        <v>5.6234399999999987</v>
      </c>
      <c r="I2243" s="2">
        <f t="array" ref="I2243">SUMPRODUCT(B2227:B2246, (ROW(B2227:B2246)-ROW(B2227)+1)) / (20*21/2)</f>
        <v>5.3021690476190475</v>
      </c>
      <c r="J2243" s="2">
        <f t="shared" si="274"/>
        <v>5.3440058112818196</v>
      </c>
      <c r="K2243" s="2">
        <f t="shared" si="276"/>
        <v>5.4883635012773286</v>
      </c>
    </row>
    <row r="2244" spans="1:11" ht="13.5" x14ac:dyDescent="0.25">
      <c r="A2244" s="4">
        <f>TITRES_STAT!B2247</f>
        <v>45271</v>
      </c>
      <c r="B2244" s="2">
        <f>TITRES_STAT!D2247</f>
        <v>5.2737999999999996</v>
      </c>
      <c r="C2244" s="2">
        <f t="shared" ref="C2244:C2307" si="277">B2244-B2243</f>
        <v>0</v>
      </c>
      <c r="D2244" s="2">
        <f t="shared" si="270"/>
        <v>5.3049999999999997</v>
      </c>
      <c r="E2244" s="2">
        <f t="shared" si="272"/>
        <v>5.3031800000000002</v>
      </c>
      <c r="F2244" s="2">
        <f t="shared" si="273"/>
        <v>5.3375849999999989</v>
      </c>
      <c r="G2244" s="2">
        <f t="shared" si="275"/>
        <v>5.5179859999999996</v>
      </c>
      <c r="H2244" s="2">
        <f t="shared" si="271"/>
        <v>5.6231324999999996</v>
      </c>
      <c r="I2244" s="2">
        <f t="array" ref="I2244">SUMPRODUCT(B2228:B2247, (ROW(B2228:B2247)-ROW(B2228)+1)) / (20*21/2)</f>
        <v>5.2978419047619054</v>
      </c>
      <c r="J2244" s="2">
        <f t="shared" si="274"/>
        <v>5.3373195435406942</v>
      </c>
      <c r="K2244" s="2">
        <f t="shared" si="276"/>
        <v>5.479949246325277</v>
      </c>
    </row>
    <row r="2245" spans="1:11" ht="13.5" x14ac:dyDescent="0.25">
      <c r="A2245" s="4">
        <f>TITRES_STAT!B2248</f>
        <v>45272</v>
      </c>
      <c r="B2245" s="2">
        <f>TITRES_STAT!D2248</f>
        <v>5.2737999999999996</v>
      </c>
      <c r="C2245" s="2">
        <f t="shared" si="277"/>
        <v>0</v>
      </c>
      <c r="D2245" s="2">
        <f t="shared" si="270"/>
        <v>5.3049999999999997</v>
      </c>
      <c r="E2245" s="2">
        <f t="shared" si="272"/>
        <v>5.2985900000000008</v>
      </c>
      <c r="F2245" s="2">
        <f t="shared" si="273"/>
        <v>5.3284099999999981</v>
      </c>
      <c r="G2245" s="2">
        <f t="shared" si="275"/>
        <v>5.5088140000000001</v>
      </c>
      <c r="H2245" s="2">
        <f t="shared" si="271"/>
        <v>5.622824999999998</v>
      </c>
      <c r="I2245" s="2">
        <f t="array" ref="I2245">SUMPRODUCT(B2229:B2248, (ROW(B2229:B2248)-ROW(B2229)+1)) / (20*21/2)</f>
        <v>5.2939519047619035</v>
      </c>
      <c r="J2245" s="2">
        <f t="shared" si="274"/>
        <v>5.3312700632034851</v>
      </c>
      <c r="K2245" s="2">
        <f t="shared" si="276"/>
        <v>5.4718649621556583</v>
      </c>
    </row>
    <row r="2246" spans="1:11" ht="13.5" x14ac:dyDescent="0.25">
      <c r="A2246" s="4">
        <f>TITRES_STAT!B2249</f>
        <v>45273</v>
      </c>
      <c r="B2246" s="2">
        <f>TITRES_STAT!D2249</f>
        <v>5.2737999999999996</v>
      </c>
      <c r="C2246" s="2">
        <f t="shared" si="277"/>
        <v>0</v>
      </c>
      <c r="D2246" s="2">
        <f t="shared" si="270"/>
        <v>5.2737999999999996</v>
      </c>
      <c r="E2246" s="2">
        <f t="shared" si="272"/>
        <v>5.2962900000000008</v>
      </c>
      <c r="F2246" s="2">
        <f t="shared" si="273"/>
        <v>5.3192349999999973</v>
      </c>
      <c r="G2246" s="2">
        <f t="shared" si="275"/>
        <v>5.4996419999999997</v>
      </c>
      <c r="H2246" s="2">
        <f t="shared" si="271"/>
        <v>5.6226284999999985</v>
      </c>
      <c r="I2246" s="2">
        <f t="array" ref="I2246">SUMPRODUCT(B2230:B2249, (ROW(B2230:B2249)-ROW(B2230)+1)) / (20*21/2)</f>
        <v>5.29087</v>
      </c>
      <c r="J2246" s="2">
        <f t="shared" si="274"/>
        <v>5.3257967238507717</v>
      </c>
      <c r="K2246" s="2">
        <f t="shared" si="276"/>
        <v>5.46409770873779</v>
      </c>
    </row>
    <row r="2247" spans="1:11" ht="13.5" x14ac:dyDescent="0.25">
      <c r="A2247" s="4">
        <f>TITRES_STAT!B2250</f>
        <v>45274</v>
      </c>
      <c r="B2247" s="2">
        <f>TITRES_STAT!D2250</f>
        <v>5.2737999999999996</v>
      </c>
      <c r="C2247" s="2">
        <f t="shared" si="277"/>
        <v>0</v>
      </c>
      <c r="D2247" s="2">
        <f t="shared" ref="D2247:D2310" si="278">AVERAGE(B2243:B2247)</f>
        <v>5.2737999999999996</v>
      </c>
      <c r="E2247" s="2">
        <f t="shared" si="272"/>
        <v>5.2939900000000009</v>
      </c>
      <c r="F2247" s="2">
        <f t="shared" si="273"/>
        <v>5.3146449999999978</v>
      </c>
      <c r="G2247" s="2">
        <f t="shared" si="275"/>
        <v>5.4867999999999997</v>
      </c>
      <c r="H2247" s="2">
        <f t="shared" si="271"/>
        <v>5.6224319999999963</v>
      </c>
      <c r="I2247" s="2">
        <f t="array" ref="I2247">SUMPRODUCT(B2231:B2250, (ROW(B2231:B2250)-ROW(B2231)+1)) / (20*21/2)</f>
        <v>5.2860442857142855</v>
      </c>
      <c r="J2247" s="2">
        <f t="shared" si="274"/>
        <v>5.3208446549126025</v>
      </c>
      <c r="K2247" s="2">
        <f t="shared" si="276"/>
        <v>5.4566350534931711</v>
      </c>
    </row>
    <row r="2248" spans="1:11" ht="13.5" x14ac:dyDescent="0.25">
      <c r="A2248" s="4">
        <f>TITRES_STAT!B2251</f>
        <v>45275</v>
      </c>
      <c r="B2248" s="2">
        <f>TITRES_STAT!D2251</f>
        <v>5.2737999999999996</v>
      </c>
      <c r="C2248" s="2">
        <f t="shared" si="277"/>
        <v>0</v>
      </c>
      <c r="D2248" s="2">
        <f t="shared" si="278"/>
        <v>5.2737999999999996</v>
      </c>
      <c r="E2248" s="2">
        <f t="shared" si="272"/>
        <v>5.2894000000000005</v>
      </c>
      <c r="F2248" s="2">
        <f t="shared" si="273"/>
        <v>5.3061599999999975</v>
      </c>
      <c r="G2248" s="2">
        <f t="shared" si="275"/>
        <v>5.4744179999999991</v>
      </c>
      <c r="H2248" s="2">
        <f t="shared" si="271"/>
        <v>5.6217909999999964</v>
      </c>
      <c r="I2248" s="2">
        <f t="array" ref="I2248">SUMPRODUCT(B2232:B2251, (ROW(B2232:B2251)-ROW(B2232)+1)) / (20*21/2)</f>
        <v>5.2839457142857142</v>
      </c>
      <c r="J2248" s="2">
        <f t="shared" si="274"/>
        <v>5.3163642115875929</v>
      </c>
      <c r="K2248" s="2">
        <f t="shared" si="276"/>
        <v>5.4494650513953999</v>
      </c>
    </row>
    <row r="2249" spans="1:11" ht="13.5" x14ac:dyDescent="0.25">
      <c r="A2249" s="4">
        <f>TITRES_STAT!B2252</f>
        <v>45278</v>
      </c>
      <c r="B2249" s="2">
        <f>TITRES_STAT!D2252</f>
        <v>5.2737999999999996</v>
      </c>
      <c r="C2249" s="2">
        <f t="shared" si="277"/>
        <v>0</v>
      </c>
      <c r="D2249" s="2">
        <f t="shared" si="278"/>
        <v>5.2737999999999996</v>
      </c>
      <c r="E2249" s="2">
        <f t="shared" si="272"/>
        <v>5.2894000000000005</v>
      </c>
      <c r="F2249" s="2">
        <f t="shared" si="273"/>
        <v>5.3015699999999981</v>
      </c>
      <c r="G2249" s="2">
        <f t="shared" si="275"/>
        <v>5.4620359999999994</v>
      </c>
      <c r="H2249" s="2">
        <f t="shared" si="271"/>
        <v>5.6211499999999957</v>
      </c>
      <c r="I2249" s="2">
        <f t="array" ref="I2249">SUMPRODUCT(B2233:B2252, (ROW(B2233:B2252)-ROW(B2233)+1)) / (20*21/2)</f>
        <v>5.2798847619047615</v>
      </c>
      <c r="J2249" s="2">
        <f t="shared" si="274"/>
        <v>5.3123104771506791</v>
      </c>
      <c r="K2249" s="2">
        <f t="shared" si="276"/>
        <v>5.4425762258504822</v>
      </c>
    </row>
    <row r="2250" spans="1:11" ht="13.5" x14ac:dyDescent="0.25">
      <c r="A2250" s="4">
        <f>TITRES_STAT!B2253</f>
        <v>45279</v>
      </c>
      <c r="B2250" s="2">
        <f>TITRES_STAT!D2253</f>
        <v>5.2508999999999997</v>
      </c>
      <c r="C2250" s="2">
        <f t="shared" si="277"/>
        <v>-2.289999999999992E-2</v>
      </c>
      <c r="D2250" s="2">
        <f t="shared" si="278"/>
        <v>5.2692199999999998</v>
      </c>
      <c r="E2250" s="2">
        <f t="shared" si="272"/>
        <v>5.2871100000000002</v>
      </c>
      <c r="F2250" s="2">
        <f t="shared" si="273"/>
        <v>5.2958349999999985</v>
      </c>
      <c r="G2250" s="2">
        <f t="shared" si="275"/>
        <v>5.4491960000000006</v>
      </c>
      <c r="H2250" s="2">
        <f t="shared" ref="H2250:H2313" si="279">AVERAGE(B2051:B2250)</f>
        <v>5.6196164999999949</v>
      </c>
      <c r="I2250" s="2">
        <f t="array" ref="I2250">SUMPRODUCT(B2234:B2253, (ROW(B2234:B2253)-ROW(B2234)+1)) / (20*21/2)</f>
        <v>5.2695990476190477</v>
      </c>
      <c r="J2250" s="2">
        <f t="shared" si="274"/>
        <v>5.3064618602791862</v>
      </c>
      <c r="K2250" s="2">
        <f t="shared" si="276"/>
        <v>5.4350595111112483</v>
      </c>
    </row>
    <row r="2251" spans="1:11" ht="13.5" x14ac:dyDescent="0.25">
      <c r="A2251" s="4">
        <f>TITRES_STAT!B2254</f>
        <v>45280</v>
      </c>
      <c r="B2251" s="2">
        <f>TITRES_STAT!D2254</f>
        <v>5.2737999999999996</v>
      </c>
      <c r="C2251" s="2">
        <f t="shared" si="277"/>
        <v>2.289999999999992E-2</v>
      </c>
      <c r="D2251" s="2">
        <f t="shared" si="278"/>
        <v>5.2692199999999998</v>
      </c>
      <c r="E2251" s="2">
        <f t="shared" si="272"/>
        <v>5.271510000000001</v>
      </c>
      <c r="F2251" s="2">
        <f t="shared" si="273"/>
        <v>5.2935399999999984</v>
      </c>
      <c r="G2251" s="2">
        <f t="shared" si="275"/>
        <v>5.4363539999999997</v>
      </c>
      <c r="H2251" s="2">
        <f t="shared" si="279"/>
        <v>5.6182199999999947</v>
      </c>
      <c r="I2251" s="2">
        <f t="array" ref="I2251">SUMPRODUCT(B2235:B2254, (ROW(B2235:B2254)-ROW(B2235)+1)) / (20*21/2)</f>
        <v>5.2612171428571424</v>
      </c>
      <c r="J2251" s="2">
        <f t="shared" si="274"/>
        <v>5.3033512069192632</v>
      </c>
      <c r="K2251" s="2">
        <f t="shared" si="276"/>
        <v>5.4287356087147289</v>
      </c>
    </row>
    <row r="2252" spans="1:11" ht="13.5" x14ac:dyDescent="0.25">
      <c r="A2252" s="4">
        <f>TITRES_STAT!B2255</f>
        <v>45281</v>
      </c>
      <c r="B2252" s="2">
        <f>TITRES_STAT!D2255</f>
        <v>5.2508999999999997</v>
      </c>
      <c r="C2252" s="2">
        <f t="shared" si="277"/>
        <v>-2.289999999999992E-2</v>
      </c>
      <c r="D2252" s="2">
        <f t="shared" si="278"/>
        <v>5.26464</v>
      </c>
      <c r="E2252" s="2">
        <f t="shared" ref="E2252:E2315" si="280">AVERAGE(B2243:B2252)</f>
        <v>5.2692200000000007</v>
      </c>
      <c r="F2252" s="2">
        <f t="shared" si="273"/>
        <v>5.2900999999999989</v>
      </c>
      <c r="G2252" s="2">
        <f t="shared" si="275"/>
        <v>5.4230539999999987</v>
      </c>
      <c r="H2252" s="2">
        <f t="shared" si="279"/>
        <v>5.6173309999999947</v>
      </c>
      <c r="I2252" s="2">
        <f t="array" ref="I2252">SUMPRODUCT(B2236:B2255, (ROW(B2236:B2255)-ROW(B2236)+1)) / (20*21/2)</f>
        <v>5.2564819047619054</v>
      </c>
      <c r="J2252" s="2">
        <f t="shared" si="274"/>
        <v>5.2983558538793334</v>
      </c>
      <c r="K2252" s="2">
        <f t="shared" si="276"/>
        <v>5.4217616632749364</v>
      </c>
    </row>
    <row r="2253" spans="1:11" ht="13.5" x14ac:dyDescent="0.25">
      <c r="A2253" s="4">
        <f>TITRES_STAT!B2256</f>
        <v>45282</v>
      </c>
      <c r="B2253" s="2">
        <f>TITRES_STAT!D2256</f>
        <v>5.1821000000000002</v>
      </c>
      <c r="C2253" s="2">
        <f t="shared" si="277"/>
        <v>-6.8799999999999528E-2</v>
      </c>
      <c r="D2253" s="2">
        <f t="shared" si="278"/>
        <v>5.2462999999999997</v>
      </c>
      <c r="E2253" s="2">
        <f t="shared" si="280"/>
        <v>5.2600500000000006</v>
      </c>
      <c r="F2253" s="2">
        <f t="shared" si="273"/>
        <v>5.2839099999999997</v>
      </c>
      <c r="G2253" s="2">
        <f t="shared" si="275"/>
        <v>5.408377999999999</v>
      </c>
      <c r="H2253" s="2">
        <f t="shared" si="279"/>
        <v>5.6163429999999952</v>
      </c>
      <c r="I2253" s="2">
        <f t="array" ref="I2253">SUMPRODUCT(B2237:B2256, (ROW(B2237:B2256)-ROW(B2237)+1)) / (20*21/2)</f>
        <v>5.2543642857142849</v>
      </c>
      <c r="J2253" s="2">
        <f t="shared" si="274"/>
        <v>5.2872838677955878</v>
      </c>
      <c r="K2253" s="2">
        <f t="shared" si="276"/>
        <v>5.4123631666759193</v>
      </c>
    </row>
    <row r="2254" spans="1:11" ht="13.5" x14ac:dyDescent="0.25">
      <c r="A2254" s="4">
        <f>TITRES_STAT!B2257</f>
        <v>45285</v>
      </c>
      <c r="B2254" s="2">
        <f>TITRES_STAT!D2257</f>
        <v>5.1959</v>
      </c>
      <c r="C2254" s="2">
        <f t="shared" si="277"/>
        <v>1.3799999999999812E-2</v>
      </c>
      <c r="D2254" s="2">
        <f t="shared" si="278"/>
        <v>5.2307199999999998</v>
      </c>
      <c r="E2254" s="2">
        <f t="shared" si="280"/>
        <v>5.2522600000000006</v>
      </c>
      <c r="F2254" s="2">
        <f t="shared" si="273"/>
        <v>5.2777199999999995</v>
      </c>
      <c r="G2254" s="2">
        <f t="shared" si="275"/>
        <v>5.3966379999999994</v>
      </c>
      <c r="H2254" s="2">
        <f t="shared" si="279"/>
        <v>5.6145344999999942</v>
      </c>
      <c r="I2254" s="2">
        <f t="array" ref="I2254">SUMPRODUCT(B2238:B2257, (ROW(B2238:B2257)-ROW(B2238)+1)) / (20*21/2)</f>
        <v>5.2611985714285723</v>
      </c>
      <c r="J2254" s="2">
        <f t="shared" si="274"/>
        <v>5.2785806422912467</v>
      </c>
      <c r="K2254" s="2">
        <f t="shared" si="276"/>
        <v>5.4038744150415701</v>
      </c>
    </row>
    <row r="2255" spans="1:11" ht="13.5" x14ac:dyDescent="0.25">
      <c r="A2255" s="4">
        <f>TITRES_STAT!B2258</f>
        <v>45286</v>
      </c>
      <c r="B2255" s="2">
        <f>TITRES_STAT!D2258</f>
        <v>5.2279999999999998</v>
      </c>
      <c r="C2255" s="2">
        <f t="shared" si="277"/>
        <v>3.2099999999999795E-2</v>
      </c>
      <c r="D2255" s="2">
        <f t="shared" si="278"/>
        <v>5.2261399999999991</v>
      </c>
      <c r="E2255" s="2">
        <f t="shared" si="280"/>
        <v>5.2476800000000008</v>
      </c>
      <c r="F2255" s="2">
        <f t="shared" si="273"/>
        <v>5.2731349999999999</v>
      </c>
      <c r="G2255" s="2">
        <f t="shared" si="275"/>
        <v>5.3829719999999996</v>
      </c>
      <c r="H2255" s="2">
        <f t="shared" si="279"/>
        <v>5.6137759999999943</v>
      </c>
      <c r="I2255" s="2">
        <f t="array" ref="I2255">SUMPRODUCT(B2239:B2258, (ROW(B2239:B2258)-ROW(B2239)+1)) / (20*21/2)</f>
        <v>5.270005238095238</v>
      </c>
      <c r="J2255" s="2">
        <f t="shared" si="274"/>
        <v>5.2737634382635088</v>
      </c>
      <c r="K2255" s="2">
        <f t="shared" si="276"/>
        <v>5.3969773791575877</v>
      </c>
    </row>
    <row r="2256" spans="1:11" ht="13.5" x14ac:dyDescent="0.25">
      <c r="A2256" s="4">
        <f>TITRES_STAT!B2259</f>
        <v>45287</v>
      </c>
      <c r="B2256" s="2">
        <f>TITRES_STAT!D2259</f>
        <v>5.2508999999999997</v>
      </c>
      <c r="C2256" s="2">
        <f t="shared" si="277"/>
        <v>2.289999999999992E-2</v>
      </c>
      <c r="D2256" s="2">
        <f t="shared" si="278"/>
        <v>5.2215599999999993</v>
      </c>
      <c r="E2256" s="2">
        <f t="shared" si="280"/>
        <v>5.2453900000000004</v>
      </c>
      <c r="F2256" s="2">
        <f t="shared" si="273"/>
        <v>5.2708399999999997</v>
      </c>
      <c r="G2256" s="2">
        <f t="shared" si="275"/>
        <v>5.3724239999999996</v>
      </c>
      <c r="H2256" s="2">
        <f t="shared" si="279"/>
        <v>5.612464999999994</v>
      </c>
      <c r="I2256" s="2">
        <f t="array" ref="I2256">SUMPRODUCT(B2240:B2259, (ROW(B2240:B2259)-ROW(B2240)+1)) / (20*21/2)</f>
        <v>5.2654885714285715</v>
      </c>
      <c r="J2256" s="2">
        <f t="shared" si="274"/>
        <v>5.2715859679526984</v>
      </c>
      <c r="K2256" s="2">
        <f t="shared" si="276"/>
        <v>5.3912488544847417</v>
      </c>
    </row>
    <row r="2257" spans="1:11" ht="13.5" x14ac:dyDescent="0.25">
      <c r="A2257" s="4">
        <f>TITRES_STAT!B2260</f>
        <v>45288</v>
      </c>
      <c r="B2257" s="2">
        <f>TITRES_STAT!D2260</f>
        <v>5.3426</v>
      </c>
      <c r="C2257" s="2">
        <f t="shared" si="277"/>
        <v>9.1700000000000337E-2</v>
      </c>
      <c r="D2257" s="2">
        <f t="shared" si="278"/>
        <v>5.2399000000000004</v>
      </c>
      <c r="E2257" s="2">
        <f t="shared" si="280"/>
        <v>5.2522700000000002</v>
      </c>
      <c r="F2257" s="2">
        <f t="shared" si="273"/>
        <v>5.2731300000000001</v>
      </c>
      <c r="G2257" s="2">
        <f t="shared" si="275"/>
        <v>5.3614179999999987</v>
      </c>
      <c r="H2257" s="2">
        <f t="shared" si="279"/>
        <v>5.6117014999999935</v>
      </c>
      <c r="I2257" s="2">
        <f t="array" ref="I2257">SUMPRODUCT(B2241:B2260, (ROW(B2241:B2260)-ROW(B2241)+1)) / (20*21/2)</f>
        <v>5.2524566666666663</v>
      </c>
      <c r="J2257" s="2">
        <f t="shared" si="274"/>
        <v>5.2783492091000603</v>
      </c>
      <c r="K2257" s="2">
        <f t="shared" si="276"/>
        <v>5.3893410562696538</v>
      </c>
    </row>
    <row r="2258" spans="1:11" ht="13.5" x14ac:dyDescent="0.25">
      <c r="A2258" s="4">
        <f>TITRES_STAT!B2261</f>
        <v>45289</v>
      </c>
      <c r="B2258" s="2">
        <f>TITRES_STAT!D2261</f>
        <v>5.3655999999999997</v>
      </c>
      <c r="C2258" s="2">
        <f t="shared" si="277"/>
        <v>2.2999999999999687E-2</v>
      </c>
      <c r="D2258" s="2">
        <f t="shared" si="278"/>
        <v>5.2766000000000002</v>
      </c>
      <c r="E2258" s="2">
        <f t="shared" si="280"/>
        <v>5.26145</v>
      </c>
      <c r="F2258" s="2">
        <f t="shared" si="273"/>
        <v>5.2754250000000003</v>
      </c>
      <c r="G2258" s="2">
        <f t="shared" si="275"/>
        <v>5.3531639999999978</v>
      </c>
      <c r="H2258" s="2">
        <f t="shared" si="279"/>
        <v>5.6110529999999956</v>
      </c>
      <c r="I2258" s="2">
        <f t="array" ref="I2258">SUMPRODUCT(B2242:B2261, (ROW(B2242:B2261)-ROW(B2242)+1)) / (20*21/2)</f>
        <v>5.2400795238095235</v>
      </c>
      <c r="J2258" s="2">
        <f t="shared" si="274"/>
        <v>5.2866588082333887</v>
      </c>
      <c r="K2258" s="2">
        <f t="shared" si="276"/>
        <v>5.3884100344551573</v>
      </c>
    </row>
    <row r="2259" spans="1:11" ht="13.5" x14ac:dyDescent="0.25">
      <c r="A2259" s="4">
        <f>TITRES_STAT!B2262</f>
        <v>45293</v>
      </c>
      <c r="B2259" s="2">
        <f>TITRES_STAT!D2262</f>
        <v>5.2279999999999998</v>
      </c>
      <c r="C2259" s="2">
        <f t="shared" si="277"/>
        <v>-0.13759999999999994</v>
      </c>
      <c r="D2259" s="2">
        <f t="shared" si="278"/>
        <v>5.2830200000000005</v>
      </c>
      <c r="E2259" s="2">
        <f t="shared" si="280"/>
        <v>5.2568700000000002</v>
      </c>
      <c r="F2259" s="2">
        <f t="shared" si="273"/>
        <v>5.2731349999999999</v>
      </c>
      <c r="G2259" s="2">
        <f t="shared" si="275"/>
        <v>5.3416999999999986</v>
      </c>
      <c r="H2259" s="2">
        <f t="shared" si="279"/>
        <v>5.6097164999999958</v>
      </c>
      <c r="I2259" s="2">
        <f t="array" ref="I2259">SUMPRODUCT(B2243:B2262, (ROW(B2243:B2262)-ROW(B2243)+1)) / (20*21/2)</f>
        <v>5.2203571428571429</v>
      </c>
      <c r="J2259" s="2">
        <f t="shared" si="274"/>
        <v>5.2810722550683042</v>
      </c>
      <c r="K2259" s="2">
        <f t="shared" si="276"/>
        <v>5.3821194448686809</v>
      </c>
    </row>
    <row r="2260" spans="1:11" ht="13.5" x14ac:dyDescent="0.25">
      <c r="A2260" s="4">
        <f>TITRES_STAT!B2263</f>
        <v>45294</v>
      </c>
      <c r="B2260" s="2">
        <f>TITRES_STAT!D2263</f>
        <v>5.1363000000000003</v>
      </c>
      <c r="C2260" s="2">
        <f t="shared" si="277"/>
        <v>-9.1699999999999449E-2</v>
      </c>
      <c r="D2260" s="2">
        <f t="shared" si="278"/>
        <v>5.2646800000000002</v>
      </c>
      <c r="E2260" s="2">
        <f t="shared" si="280"/>
        <v>5.2454099999999997</v>
      </c>
      <c r="F2260" s="2">
        <f t="shared" ref="F2260:F2323" si="281">AVERAGE(B2241:B2260)</f>
        <v>5.2662600000000008</v>
      </c>
      <c r="G2260" s="2">
        <f t="shared" si="275"/>
        <v>5.3284019999999988</v>
      </c>
      <c r="H2260" s="2">
        <f t="shared" si="279"/>
        <v>5.6079214999999953</v>
      </c>
      <c r="I2260" s="2">
        <f t="array" ref="I2260">SUMPRODUCT(B2244:B2263, (ROW(B2244:B2263)-ROW(B2244)+1)) / (20*21/2)</f>
        <v>5.1960504761904769</v>
      </c>
      <c r="J2260" s="2">
        <f t="shared" si="274"/>
        <v>5.2672844212522758</v>
      </c>
      <c r="K2260" s="2">
        <f t="shared" si="276"/>
        <v>5.372479466638536</v>
      </c>
    </row>
    <row r="2261" spans="1:11" ht="13.5" x14ac:dyDescent="0.25">
      <c r="A2261" s="4">
        <f>TITRES_STAT!B2264</f>
        <v>45295</v>
      </c>
      <c r="B2261" s="2">
        <f>TITRES_STAT!D2264</f>
        <v>5.1363000000000003</v>
      </c>
      <c r="C2261" s="2">
        <f t="shared" si="277"/>
        <v>0</v>
      </c>
      <c r="D2261" s="2">
        <f t="shared" si="278"/>
        <v>5.2417599999999993</v>
      </c>
      <c r="E2261" s="2">
        <f t="shared" si="280"/>
        <v>5.2316599999999998</v>
      </c>
      <c r="F2261" s="2">
        <f t="shared" si="281"/>
        <v>5.2515850000000004</v>
      </c>
      <c r="G2261" s="2">
        <f t="shared" si="275"/>
        <v>5.3151039999999989</v>
      </c>
      <c r="H2261" s="2">
        <f t="shared" si="279"/>
        <v>5.6058149999999953</v>
      </c>
      <c r="I2261" s="2">
        <f t="array" ref="I2261">SUMPRODUCT(B2245:B2264, (ROW(B2245:B2264)-ROW(B2245)+1)) / (20*21/2)</f>
        <v>5.1792338095238089</v>
      </c>
      <c r="J2261" s="2">
        <f t="shared" ref="J2261:J2324" si="282">$J$4*B2261+J2260*(1-$J$4)</f>
        <v>5.2548097144663455</v>
      </c>
      <c r="K2261" s="2">
        <f t="shared" si="276"/>
        <v>5.3632175267703577</v>
      </c>
    </row>
    <row r="2262" spans="1:11" ht="13.5" x14ac:dyDescent="0.25">
      <c r="A2262" s="4">
        <f>TITRES_STAT!B2265</f>
        <v>45296</v>
      </c>
      <c r="B2262" s="2">
        <f>TITRES_STAT!D2265</f>
        <v>5.0445000000000002</v>
      </c>
      <c r="C2262" s="2">
        <f t="shared" si="277"/>
        <v>-9.1800000000000104E-2</v>
      </c>
      <c r="D2262" s="2">
        <f t="shared" si="278"/>
        <v>5.1821399999999995</v>
      </c>
      <c r="E2262" s="2">
        <f t="shared" si="280"/>
        <v>5.2110199999999995</v>
      </c>
      <c r="F2262" s="2">
        <f t="shared" si="281"/>
        <v>5.240120000000001</v>
      </c>
      <c r="G2262" s="2">
        <f t="shared" si="275"/>
        <v>5.3053819999999998</v>
      </c>
      <c r="H2262" s="2">
        <f t="shared" si="279"/>
        <v>5.603249499999996</v>
      </c>
      <c r="I2262" s="2">
        <f t="array" ref="I2262">SUMPRODUCT(B2246:B2265, (ROW(B2246:B2265)-ROW(B2246)+1)) / (20*21/2)</f>
        <v>5.1630490476190474</v>
      </c>
      <c r="J2262" s="2">
        <f t="shared" si="282"/>
        <v>5.2347802178505027</v>
      </c>
      <c r="K2262" s="2">
        <f t="shared" si="276"/>
        <v>5.3507188002303439</v>
      </c>
    </row>
    <row r="2263" spans="1:11" ht="13.5" x14ac:dyDescent="0.25">
      <c r="A2263" s="4">
        <f>TITRES_STAT!B2266</f>
        <v>45299</v>
      </c>
      <c r="B2263" s="2">
        <f>TITRES_STAT!D2266</f>
        <v>4.9848999999999997</v>
      </c>
      <c r="C2263" s="2">
        <f t="shared" si="277"/>
        <v>-5.9600000000000541E-2</v>
      </c>
      <c r="D2263" s="2">
        <f t="shared" si="278"/>
        <v>5.1059999999999999</v>
      </c>
      <c r="E2263" s="2">
        <f t="shared" si="280"/>
        <v>5.1913</v>
      </c>
      <c r="F2263" s="2">
        <f t="shared" si="281"/>
        <v>5.2256750000000007</v>
      </c>
      <c r="G2263" s="2">
        <f t="shared" si="275"/>
        <v>5.2942839999999993</v>
      </c>
      <c r="H2263" s="2">
        <f t="shared" si="279"/>
        <v>5.6008304999999963</v>
      </c>
      <c r="I2263" s="2">
        <f t="array" ref="I2263">SUMPRODUCT(B2247:B2266, (ROW(B2247:B2266)-ROW(B2247)+1)) / (20*21/2)</f>
        <v>5.152327619047619</v>
      </c>
      <c r="J2263" s="2">
        <f t="shared" si="282"/>
        <v>5.2109821018647411</v>
      </c>
      <c r="K2263" s="2">
        <f t="shared" si="276"/>
        <v>5.3363729649271932</v>
      </c>
    </row>
    <row r="2264" spans="1:11" ht="13.5" x14ac:dyDescent="0.25">
      <c r="A2264" s="4">
        <f>TITRES_STAT!B2267</f>
        <v>45300</v>
      </c>
      <c r="B2264" s="2">
        <f>TITRES_STAT!D2267</f>
        <v>5.0491000000000001</v>
      </c>
      <c r="C2264" s="2">
        <f t="shared" si="277"/>
        <v>6.4200000000000479E-2</v>
      </c>
      <c r="D2264" s="2">
        <f t="shared" si="278"/>
        <v>5.0702199999999999</v>
      </c>
      <c r="E2264" s="2">
        <f t="shared" si="280"/>
        <v>5.1766200000000007</v>
      </c>
      <c r="F2264" s="2">
        <f t="shared" si="281"/>
        <v>5.2144400000000006</v>
      </c>
      <c r="G2264" s="2">
        <f t="shared" si="275"/>
        <v>5.2861199999999995</v>
      </c>
      <c r="H2264" s="2">
        <f t="shared" si="279"/>
        <v>5.5988439999999962</v>
      </c>
      <c r="I2264" s="2">
        <f t="array" ref="I2264">SUMPRODUCT(B2248:B2267, (ROW(B2248:B2267)-ROW(B2248)+1)) / (20*21/2)</f>
        <v>5.1354890476190471</v>
      </c>
      <c r="J2264" s="2">
        <f t="shared" si="282"/>
        <v>5.1955647588300033</v>
      </c>
      <c r="K2264" s="2">
        <f t="shared" si="276"/>
        <v>5.3251073584594604</v>
      </c>
    </row>
    <row r="2265" spans="1:11" ht="13.5" x14ac:dyDescent="0.25">
      <c r="A2265" s="4">
        <f>TITRES_STAT!B2268</f>
        <v>45301</v>
      </c>
      <c r="B2265" s="2">
        <f>TITRES_STAT!D2268</f>
        <v>5.0445000000000002</v>
      </c>
      <c r="C2265" s="2">
        <f t="shared" si="277"/>
        <v>-4.5999999999999375E-3</v>
      </c>
      <c r="D2265" s="2">
        <f t="shared" si="278"/>
        <v>5.0518599999999996</v>
      </c>
      <c r="E2265" s="2">
        <f t="shared" si="280"/>
        <v>5.1582699999999999</v>
      </c>
      <c r="F2265" s="2">
        <f t="shared" si="281"/>
        <v>5.2029750000000003</v>
      </c>
      <c r="G2265" s="2">
        <f t="shared" si="275"/>
        <v>5.2778639999999992</v>
      </c>
      <c r="H2265" s="2">
        <f t="shared" si="279"/>
        <v>5.5965899999999964</v>
      </c>
      <c r="I2265" s="2">
        <f t="array" ref="I2265">SUMPRODUCT(B2249:B2268, (ROW(B2249:B2268)-ROW(B2249)+1)) / (20*21/2)</f>
        <v>5.1312352380952388</v>
      </c>
      <c r="J2265" s="2">
        <f t="shared" si="282"/>
        <v>5.1811776389414312</v>
      </c>
      <c r="K2265" s="2">
        <f t="shared" si="276"/>
        <v>5.3141031483237953</v>
      </c>
    </row>
    <row r="2266" spans="1:11" ht="13.5" x14ac:dyDescent="0.25">
      <c r="A2266" s="4">
        <f>TITRES_STAT!B2269</f>
        <v>45302</v>
      </c>
      <c r="B2266" s="2">
        <f>TITRES_STAT!D2269</f>
        <v>5.0903999999999998</v>
      </c>
      <c r="C2266" s="2">
        <f t="shared" si="277"/>
        <v>4.5899999999999608E-2</v>
      </c>
      <c r="D2266" s="2">
        <f t="shared" si="278"/>
        <v>5.0426799999999989</v>
      </c>
      <c r="E2266" s="2">
        <f t="shared" si="280"/>
        <v>5.14222</v>
      </c>
      <c r="F2266" s="2">
        <f t="shared" si="281"/>
        <v>5.1938050000000002</v>
      </c>
      <c r="G2266" s="2">
        <f t="shared" si="275"/>
        <v>5.2709859999999988</v>
      </c>
      <c r="H2266" s="2">
        <f t="shared" si="279"/>
        <v>5.5942539999999976</v>
      </c>
      <c r="I2266" s="2">
        <f t="array" ref="I2266">SUMPRODUCT(B2250:B2269, (ROW(B2250:B2269)-ROW(B2250)+1)) / (20*21/2)</f>
        <v>5.1319980952380959</v>
      </c>
      <c r="J2266" s="2">
        <f t="shared" si="282"/>
        <v>5.172532149518438</v>
      </c>
      <c r="K2266" s="2">
        <f t="shared" si="276"/>
        <v>5.3053304758405098</v>
      </c>
    </row>
    <row r="2267" spans="1:11" ht="13.5" x14ac:dyDescent="0.25">
      <c r="A2267" s="4">
        <f>TITRES_STAT!B2270</f>
        <v>45303</v>
      </c>
      <c r="B2267" s="2">
        <f>TITRES_STAT!D2270</f>
        <v>5.0170000000000003</v>
      </c>
      <c r="C2267" s="2">
        <f t="shared" si="277"/>
        <v>-7.3399999999999466E-2</v>
      </c>
      <c r="D2267" s="2">
        <f t="shared" si="278"/>
        <v>5.0371799999999993</v>
      </c>
      <c r="E2267" s="2">
        <f t="shared" si="280"/>
        <v>5.1096599999999999</v>
      </c>
      <c r="F2267" s="2">
        <f t="shared" si="281"/>
        <v>5.1809649999999996</v>
      </c>
      <c r="G2267" s="2">
        <f t="shared" si="275"/>
        <v>5.2630980000000003</v>
      </c>
      <c r="H2267" s="2">
        <f t="shared" si="279"/>
        <v>5.5915509999999973</v>
      </c>
      <c r="I2267" s="2">
        <f t="array" ref="I2267">SUMPRODUCT(B2251:B2270, (ROW(B2251:B2270)-ROW(B2251)+1)) / (20*21/2)</f>
        <v>5.1209690476190479</v>
      </c>
      <c r="J2267" s="2">
        <f t="shared" si="282"/>
        <v>5.1577195638500148</v>
      </c>
      <c r="K2267" s="2">
        <f t="shared" si="276"/>
        <v>5.2940233983565683</v>
      </c>
    </row>
    <row r="2268" spans="1:11" ht="13.5" x14ac:dyDescent="0.25">
      <c r="A2268" s="4">
        <f>TITRES_STAT!B2271</f>
        <v>45306</v>
      </c>
      <c r="B2268" s="2">
        <f>TITRES_STAT!D2271</f>
        <v>5.1363000000000003</v>
      </c>
      <c r="C2268" s="2">
        <f t="shared" si="277"/>
        <v>0.11929999999999996</v>
      </c>
      <c r="D2268" s="2">
        <f t="shared" si="278"/>
        <v>5.0674599999999996</v>
      </c>
      <c r="E2268" s="2">
        <f t="shared" si="280"/>
        <v>5.0867300000000011</v>
      </c>
      <c r="F2268" s="2">
        <f t="shared" si="281"/>
        <v>5.1740899999999996</v>
      </c>
      <c r="G2268" s="2">
        <f t="shared" si="275"/>
        <v>5.2575959999999995</v>
      </c>
      <c r="H2268" s="2">
        <f t="shared" si="279"/>
        <v>5.5896444999999968</v>
      </c>
      <c r="I2268" s="2">
        <f t="array" ref="I2268">SUMPRODUCT(B2252:B2271, (ROW(B2252:B2271)-ROW(B2252)+1)) / (20*21/2)</f>
        <v>5.1078219047619058</v>
      </c>
      <c r="J2268" s="2">
        <f t="shared" si="282"/>
        <v>5.1556796053881087</v>
      </c>
      <c r="K2268" s="2">
        <f t="shared" si="276"/>
        <v>5.2878381670484673</v>
      </c>
    </row>
    <row r="2269" spans="1:11" ht="13.5" x14ac:dyDescent="0.25">
      <c r="A2269" s="4">
        <f>TITRES_STAT!B2272</f>
        <v>45307</v>
      </c>
      <c r="B2269" s="2">
        <f>TITRES_STAT!D2272</f>
        <v>5.1821000000000002</v>
      </c>
      <c r="C2269" s="2">
        <f t="shared" si="277"/>
        <v>4.5799999999999841E-2</v>
      </c>
      <c r="D2269" s="2">
        <f t="shared" si="278"/>
        <v>5.0940600000000007</v>
      </c>
      <c r="E2269" s="2">
        <f t="shared" si="280"/>
        <v>5.0821399999999999</v>
      </c>
      <c r="F2269" s="2">
        <f t="shared" si="281"/>
        <v>5.169505</v>
      </c>
      <c r="G2269" s="2">
        <f t="shared" si="275"/>
        <v>5.2557619999999989</v>
      </c>
      <c r="H2269" s="2">
        <f t="shared" si="279"/>
        <v>5.5879894999999973</v>
      </c>
      <c r="I2269" s="2">
        <f t="array" ref="I2269">SUMPRODUCT(B2253:B2272, (ROW(B2253:B2272)-ROW(B2253)+1)) / (20*21/2)</f>
        <v>5.0980566666666665</v>
      </c>
      <c r="J2269" s="2">
        <f t="shared" si="282"/>
        <v>5.158195833446384</v>
      </c>
      <c r="K2269" s="2">
        <f t="shared" si="276"/>
        <v>5.2836915722622528</v>
      </c>
    </row>
    <row r="2270" spans="1:11" ht="13.5" x14ac:dyDescent="0.25">
      <c r="A2270" s="4">
        <f>TITRES_STAT!B2273</f>
        <v>45308</v>
      </c>
      <c r="B2270" s="2">
        <f>TITRES_STAT!D2273</f>
        <v>5.0537000000000001</v>
      </c>
      <c r="C2270" s="2">
        <f t="shared" si="277"/>
        <v>-0.12840000000000007</v>
      </c>
      <c r="D2270" s="2">
        <f t="shared" si="278"/>
        <v>5.0959000000000003</v>
      </c>
      <c r="E2270" s="2">
        <f t="shared" si="280"/>
        <v>5.0738799999999999</v>
      </c>
      <c r="F2270" s="2">
        <f t="shared" si="281"/>
        <v>5.1596450000000003</v>
      </c>
      <c r="G2270" s="2">
        <f t="shared" si="275"/>
        <v>5.25136</v>
      </c>
      <c r="H2270" s="2">
        <f t="shared" si="279"/>
        <v>5.5856924999999977</v>
      </c>
      <c r="I2270" s="2">
        <f t="array" ref="I2270">SUMPRODUCT(B2254:B2273, (ROW(B2254:B2273)-ROW(B2254)+1)) / (20*21/2)</f>
        <v>5.0849123809523809</v>
      </c>
      <c r="J2270" s="2">
        <f t="shared" si="282"/>
        <v>5.1482438493086331</v>
      </c>
      <c r="K2270" s="2">
        <f t="shared" si="276"/>
        <v>5.2746722949186351</v>
      </c>
    </row>
    <row r="2271" spans="1:11" ht="13.5" x14ac:dyDescent="0.25">
      <c r="A2271" s="4">
        <f>TITRES_STAT!B2274</f>
        <v>45309</v>
      </c>
      <c r="B2271" s="2">
        <f>TITRES_STAT!D2274</f>
        <v>5.0216000000000003</v>
      </c>
      <c r="C2271" s="2">
        <f t="shared" si="277"/>
        <v>-3.2099999999999795E-2</v>
      </c>
      <c r="D2271" s="2">
        <f t="shared" si="278"/>
        <v>5.0821400000000008</v>
      </c>
      <c r="E2271" s="2">
        <f t="shared" si="280"/>
        <v>5.062409999999999</v>
      </c>
      <c r="F2271" s="2">
        <f t="shared" si="281"/>
        <v>5.1470350000000007</v>
      </c>
      <c r="G2271" s="2">
        <f t="shared" si="275"/>
        <v>5.2463159999999993</v>
      </c>
      <c r="H2271" s="2">
        <f t="shared" si="279"/>
        <v>5.5834569999999983</v>
      </c>
      <c r="I2271" s="2">
        <f t="array" ref="I2271">SUMPRODUCT(B2255:B2274, (ROW(B2255:B2274)-ROW(B2255)+1)) / (20*21/2)</f>
        <v>5.0770033333333338</v>
      </c>
      <c r="J2271" s="2">
        <f t="shared" si="282"/>
        <v>5.1361825303268587</v>
      </c>
      <c r="K2271" s="2">
        <f t="shared" si="276"/>
        <v>5.2647478911963361</v>
      </c>
    </row>
    <row r="2272" spans="1:11" ht="13.5" x14ac:dyDescent="0.25">
      <c r="A2272" s="4">
        <f>TITRES_STAT!B2275</f>
        <v>45310</v>
      </c>
      <c r="B2272" s="2">
        <f>TITRES_STAT!D2275</f>
        <v>5.0445000000000002</v>
      </c>
      <c r="C2272" s="2">
        <f t="shared" si="277"/>
        <v>2.289999999999992E-2</v>
      </c>
      <c r="D2272" s="2">
        <f t="shared" si="278"/>
        <v>5.0876399999999995</v>
      </c>
      <c r="E2272" s="2">
        <f t="shared" si="280"/>
        <v>5.062409999999999</v>
      </c>
      <c r="F2272" s="2">
        <f t="shared" si="281"/>
        <v>5.1367150000000015</v>
      </c>
      <c r="G2272" s="2">
        <f t="shared" si="275"/>
        <v>5.2417300000000004</v>
      </c>
      <c r="H2272" s="2">
        <f t="shared" si="279"/>
        <v>5.5813359999999985</v>
      </c>
      <c r="I2272" s="2">
        <f t="array" ref="I2272">SUMPRODUCT(B2256:B2275, (ROW(B2256:B2275)-ROW(B2256)+1)) / (20*21/2)</f>
        <v>5.0698152380952379</v>
      </c>
      <c r="J2272" s="2">
        <f t="shared" si="282"/>
        <v>5.1274508607719191</v>
      </c>
      <c r="K2272" s="2">
        <f t="shared" si="276"/>
        <v>5.2561107189925584</v>
      </c>
    </row>
    <row r="2273" spans="1:11" ht="13.5" x14ac:dyDescent="0.25">
      <c r="A2273" s="4">
        <f>TITRES_STAT!B2276</f>
        <v>45313</v>
      </c>
      <c r="B2273" s="2">
        <f>TITRES_STAT!D2276</f>
        <v>4.9987000000000004</v>
      </c>
      <c r="C2273" s="2">
        <f t="shared" si="277"/>
        <v>-4.5799999999999841E-2</v>
      </c>
      <c r="D2273" s="2">
        <f t="shared" si="278"/>
        <v>5.0601199999999995</v>
      </c>
      <c r="E2273" s="2">
        <f t="shared" si="280"/>
        <v>5.0637899999999991</v>
      </c>
      <c r="F2273" s="2">
        <f t="shared" si="281"/>
        <v>5.1275450000000005</v>
      </c>
      <c r="G2273" s="2">
        <f t="shared" si="275"/>
        <v>5.2366859999999997</v>
      </c>
      <c r="H2273" s="2">
        <f t="shared" si="279"/>
        <v>5.5794309999999987</v>
      </c>
      <c r="I2273" s="2">
        <f t="array" ref="I2273">SUMPRODUCT(B2257:B2276, (ROW(B2257:B2276)-ROW(B2257)+1)) / (20*21/2)</f>
        <v>5.0600152380952386</v>
      </c>
      <c r="J2273" s="2">
        <f t="shared" si="282"/>
        <v>5.1151888740317366</v>
      </c>
      <c r="K2273" s="2">
        <f t="shared" si="276"/>
        <v>5.2460161809928509</v>
      </c>
    </row>
    <row r="2274" spans="1:11" ht="13.5" x14ac:dyDescent="0.25">
      <c r="A2274" s="4">
        <f>TITRES_STAT!B2277</f>
        <v>45314</v>
      </c>
      <c r="B2274" s="2">
        <f>TITRES_STAT!D2277</f>
        <v>5.0445000000000002</v>
      </c>
      <c r="C2274" s="2">
        <f t="shared" si="277"/>
        <v>4.5799999999999841E-2</v>
      </c>
      <c r="D2274" s="2">
        <f t="shared" si="278"/>
        <v>5.0326000000000004</v>
      </c>
      <c r="E2274" s="2">
        <f t="shared" si="280"/>
        <v>5.0633299999999997</v>
      </c>
      <c r="F2274" s="2">
        <f t="shared" si="281"/>
        <v>5.1199750000000019</v>
      </c>
      <c r="G2274" s="2">
        <f t="shared" si="275"/>
        <v>5.2334759999999996</v>
      </c>
      <c r="H2274" s="2">
        <f t="shared" si="279"/>
        <v>5.5779324999999984</v>
      </c>
      <c r="I2274" s="2">
        <f t="array" ref="I2274">SUMPRODUCT(B2258:B2277, (ROW(B2258:B2277)-ROW(B2258)+1)) / (20*21/2)</f>
        <v>5.0461247619047622</v>
      </c>
      <c r="J2274" s="2">
        <f t="shared" si="282"/>
        <v>5.1084566003144278</v>
      </c>
      <c r="K2274" s="2">
        <f t="shared" si="276"/>
        <v>5.2381135856597982</v>
      </c>
    </row>
    <row r="2275" spans="1:11" ht="13.5" x14ac:dyDescent="0.25">
      <c r="A2275" s="4">
        <f>TITRES_STAT!B2278</f>
        <v>45315</v>
      </c>
      <c r="B2275" s="2">
        <f>TITRES_STAT!D2278</f>
        <v>5.0445000000000002</v>
      </c>
      <c r="C2275" s="2">
        <f t="shared" si="277"/>
        <v>0</v>
      </c>
      <c r="D2275" s="2">
        <f t="shared" si="278"/>
        <v>5.0307599999999999</v>
      </c>
      <c r="E2275" s="2">
        <f t="shared" si="280"/>
        <v>5.0633299999999997</v>
      </c>
      <c r="F2275" s="2">
        <f t="shared" si="281"/>
        <v>5.1108000000000011</v>
      </c>
      <c r="G2275" s="2">
        <f t="shared" si="275"/>
        <v>5.2252200000000002</v>
      </c>
      <c r="H2275" s="2">
        <f t="shared" si="279"/>
        <v>5.5764784999999986</v>
      </c>
      <c r="I2275" s="2">
        <f t="array" ref="I2275">SUMPRODUCT(B2259:B2278, (ROW(B2259:B2278)-ROW(B2259)+1)) / (20*21/2)</f>
        <v>5.0340904761904763</v>
      </c>
      <c r="J2275" s="2">
        <f t="shared" si="282"/>
        <v>5.1023654955225783</v>
      </c>
      <c r="K2275" s="2">
        <f t="shared" si="276"/>
        <v>5.2305208960260812</v>
      </c>
    </row>
    <row r="2276" spans="1:11" ht="13.5" x14ac:dyDescent="0.25">
      <c r="A2276" s="4">
        <f>TITRES_STAT!B2279</f>
        <v>45316</v>
      </c>
      <c r="B2276" s="2">
        <f>TITRES_STAT!D2279</f>
        <v>5.0079000000000002</v>
      </c>
      <c r="C2276" s="2">
        <f t="shared" si="277"/>
        <v>-3.6599999999999966E-2</v>
      </c>
      <c r="D2276" s="2">
        <f t="shared" si="278"/>
        <v>5.0280199999999997</v>
      </c>
      <c r="E2276" s="2">
        <f t="shared" si="280"/>
        <v>5.0550800000000002</v>
      </c>
      <c r="F2276" s="2">
        <f t="shared" si="281"/>
        <v>5.098650000000001</v>
      </c>
      <c r="G2276" s="2">
        <f t="shared" si="275"/>
        <v>5.2162319999999989</v>
      </c>
      <c r="H2276" s="2">
        <f t="shared" si="279"/>
        <v>5.5754639999999984</v>
      </c>
      <c r="I2276" s="2">
        <f t="array" ref="I2276">SUMPRODUCT(B2260:B2279, (ROW(B2260:B2279)-ROW(B2260)+1)) / (20*21/2)</f>
        <v>5.0327552380952394</v>
      </c>
      <c r="J2276" s="2">
        <f t="shared" si="282"/>
        <v>5.0933687816632851</v>
      </c>
      <c r="K2276" s="2">
        <f t="shared" si="276"/>
        <v>5.2217906648093715</v>
      </c>
    </row>
    <row r="2277" spans="1:11" ht="13.5" x14ac:dyDescent="0.25">
      <c r="A2277" s="4">
        <f>TITRES_STAT!B2280</f>
        <v>45317</v>
      </c>
      <c r="B2277" s="2">
        <f>TITRES_STAT!D2280</f>
        <v>4.9527999999999999</v>
      </c>
      <c r="C2277" s="2">
        <f t="shared" si="277"/>
        <v>-5.5100000000000371E-2</v>
      </c>
      <c r="D2277" s="2">
        <f t="shared" si="278"/>
        <v>5.0096800000000004</v>
      </c>
      <c r="E2277" s="2">
        <f t="shared" si="280"/>
        <v>5.0486599999999999</v>
      </c>
      <c r="F2277" s="2">
        <f t="shared" si="281"/>
        <v>5.0791599999999999</v>
      </c>
      <c r="G2277" s="2">
        <f t="shared" si="275"/>
        <v>5.2079759999999995</v>
      </c>
      <c r="H2277" s="2">
        <f t="shared" si="279"/>
        <v>5.5737739999999985</v>
      </c>
      <c r="I2277" s="2">
        <f t="array" ref="I2277">SUMPRODUCT(B2261:B2280, (ROW(B2261:B2280)-ROW(B2261)+1)) / (20*21/2)</f>
        <v>5.0322938095238099</v>
      </c>
      <c r="J2277" s="2">
        <f t="shared" si="282"/>
        <v>5.0799812786477343</v>
      </c>
      <c r="K2277" s="2">
        <f t="shared" si="276"/>
        <v>5.2112420112874354</v>
      </c>
    </row>
    <row r="2278" spans="1:11" ht="13.5" x14ac:dyDescent="0.25">
      <c r="A2278" s="4">
        <f>TITRES_STAT!B2281</f>
        <v>45320</v>
      </c>
      <c r="B2278" s="2">
        <f>TITRES_STAT!D2281</f>
        <v>4.9527999999999999</v>
      </c>
      <c r="C2278" s="2">
        <f t="shared" si="277"/>
        <v>0</v>
      </c>
      <c r="D2278" s="2">
        <f t="shared" si="278"/>
        <v>5.0005000000000006</v>
      </c>
      <c r="E2278" s="2">
        <f t="shared" si="280"/>
        <v>5.0303100000000001</v>
      </c>
      <c r="F2278" s="2">
        <f t="shared" si="281"/>
        <v>5.0585199999999997</v>
      </c>
      <c r="G2278" s="2">
        <f t="shared" si="275"/>
        <v>5.1981619999999999</v>
      </c>
      <c r="H2278" s="2">
        <f t="shared" si="279"/>
        <v>5.5718614999999989</v>
      </c>
      <c r="I2278" s="2">
        <f t="array" ref="I2278">SUMPRODUCT(B2262:B2281, (ROW(B2262:B2281)-ROW(B2262)+1)) / (20*21/2)</f>
        <v>5.0104314285714295</v>
      </c>
      <c r="J2278" s="2">
        <f t="shared" si="282"/>
        <v>5.0678687759193783</v>
      </c>
      <c r="K2278" s="2">
        <f t="shared" si="276"/>
        <v>5.2011070304526346</v>
      </c>
    </row>
    <row r="2279" spans="1:11" ht="13.5" x14ac:dyDescent="0.25">
      <c r="A2279" s="4">
        <f>TITRES_STAT!B2282</f>
        <v>45321</v>
      </c>
      <c r="B2279" s="2">
        <f>TITRES_STAT!D2282</f>
        <v>5.0445000000000002</v>
      </c>
      <c r="C2279" s="2">
        <f t="shared" si="277"/>
        <v>9.1700000000000337E-2</v>
      </c>
      <c r="D2279" s="2">
        <f t="shared" si="278"/>
        <v>5.0004999999999997</v>
      </c>
      <c r="E2279" s="2">
        <f t="shared" si="280"/>
        <v>5.0165499999999996</v>
      </c>
      <c r="F2279" s="2">
        <f t="shared" si="281"/>
        <v>5.0493449999999998</v>
      </c>
      <c r="G2279" s="2">
        <f t="shared" si="275"/>
        <v>5.1917400000000011</v>
      </c>
      <c r="H2279" s="2">
        <f t="shared" si="279"/>
        <v>5.5708519999999995</v>
      </c>
      <c r="I2279" s="2">
        <f t="array" ref="I2279">SUMPRODUCT(B2263:B2282, (ROW(B2263:B2282)-ROW(B2263)+1)) / (20*21/2)</f>
        <v>4.9900980952380962</v>
      </c>
      <c r="J2279" s="2">
        <f t="shared" si="282"/>
        <v>5.0656431782127704</v>
      </c>
      <c r="K2279" s="2">
        <f t="shared" si="276"/>
        <v>5.1949655782780217</v>
      </c>
    </row>
    <row r="2280" spans="1:11" ht="13.5" x14ac:dyDescent="0.25">
      <c r="A2280" s="4">
        <f>TITRES_STAT!B2283</f>
        <v>45322</v>
      </c>
      <c r="B2280" s="2">
        <f>TITRES_STAT!D2283</f>
        <v>5.0445000000000002</v>
      </c>
      <c r="C2280" s="2">
        <f t="shared" si="277"/>
        <v>0</v>
      </c>
      <c r="D2280" s="2">
        <f t="shared" si="278"/>
        <v>5.0004999999999997</v>
      </c>
      <c r="E2280" s="2">
        <f t="shared" si="280"/>
        <v>5.0156299999999998</v>
      </c>
      <c r="F2280" s="2">
        <f t="shared" si="281"/>
        <v>5.0447550000000003</v>
      </c>
      <c r="G2280" s="2">
        <f t="shared" si="275"/>
        <v>5.1853179999999996</v>
      </c>
      <c r="H2280" s="2">
        <f t="shared" si="279"/>
        <v>5.5694204999999997</v>
      </c>
      <c r="I2280" s="2">
        <f t="array" ref="I2280">SUMPRODUCT(B2264:B2283, (ROW(B2264:B2283)-ROW(B2264)+1)) / (20*21/2)</f>
        <v>4.9708566666666663</v>
      </c>
      <c r="J2280" s="2">
        <f t="shared" si="282"/>
        <v>5.0636295421925066</v>
      </c>
      <c r="K2280" s="2">
        <f t="shared" si="276"/>
        <v>5.1890649673651579</v>
      </c>
    </row>
    <row r="2281" spans="1:11" ht="13.5" x14ac:dyDescent="0.25">
      <c r="A2281" s="4">
        <f>TITRES_STAT!B2284</f>
        <v>45323</v>
      </c>
      <c r="B2281" s="2">
        <f>TITRES_STAT!D2284</f>
        <v>4.8151999999999999</v>
      </c>
      <c r="C2281" s="2">
        <f t="shared" si="277"/>
        <v>-0.22930000000000028</v>
      </c>
      <c r="D2281" s="2">
        <f t="shared" si="278"/>
        <v>4.9619599999999995</v>
      </c>
      <c r="E2281" s="2">
        <f t="shared" si="280"/>
        <v>4.9949899999999996</v>
      </c>
      <c r="F2281" s="2">
        <f t="shared" si="281"/>
        <v>5.0286999999999997</v>
      </c>
      <c r="G2281" s="2">
        <f t="shared" si="275"/>
        <v>5.1752279999999997</v>
      </c>
      <c r="H2281" s="2">
        <f t="shared" si="279"/>
        <v>5.5668645000000003</v>
      </c>
      <c r="I2281" s="2">
        <f t="array" ref="I2281">SUMPRODUCT(B2265:B2284, (ROW(B2265:B2284)-ROW(B2265)+1)) / (20*21/2)</f>
        <v>4.9524233333333338</v>
      </c>
      <c r="J2281" s="2">
        <f t="shared" si="282"/>
        <v>5.0399695857932203</v>
      </c>
      <c r="K2281" s="2">
        <f t="shared" si="276"/>
        <v>5.174403596095936</v>
      </c>
    </row>
    <row r="2282" spans="1:11" ht="13.5" x14ac:dyDescent="0.25">
      <c r="A2282" s="4">
        <f>TITRES_STAT!B2285</f>
        <v>45324</v>
      </c>
      <c r="B2282" s="2">
        <f>TITRES_STAT!D2285</f>
        <v>4.8151999999999999</v>
      </c>
      <c r="C2282" s="2">
        <f t="shared" si="277"/>
        <v>0</v>
      </c>
      <c r="D2282" s="2">
        <f t="shared" si="278"/>
        <v>4.9344400000000004</v>
      </c>
      <c r="E2282" s="2">
        <f t="shared" si="280"/>
        <v>4.9720599999999999</v>
      </c>
      <c r="F2282" s="2">
        <f t="shared" si="281"/>
        <v>5.0172350000000003</v>
      </c>
      <c r="G2282" s="2">
        <f t="shared" si="275"/>
        <v>5.1651379999999998</v>
      </c>
      <c r="H2282" s="2">
        <f t="shared" si="279"/>
        <v>5.564308500000001</v>
      </c>
      <c r="I2282" s="2">
        <f t="array" ref="I2282">SUMPRODUCT(B2266:B2285, (ROW(B2266:B2285)-ROW(B2266)+1)) / (20*21/2)</f>
        <v>4.9351038095238087</v>
      </c>
      <c r="J2282" s="2">
        <f t="shared" si="282"/>
        <v>5.0185629585748188</v>
      </c>
      <c r="K2282" s="2">
        <f t="shared" si="276"/>
        <v>5.1603171805627621</v>
      </c>
    </row>
    <row r="2283" spans="1:11" ht="13.5" x14ac:dyDescent="0.25">
      <c r="A2283" s="4">
        <f>TITRES_STAT!B2286</f>
        <v>45327</v>
      </c>
      <c r="B2283" s="2">
        <f>TITRES_STAT!D2286</f>
        <v>4.8151999999999999</v>
      </c>
      <c r="C2283" s="2">
        <f t="shared" si="277"/>
        <v>0</v>
      </c>
      <c r="D2283" s="2">
        <f t="shared" si="278"/>
        <v>4.9069200000000004</v>
      </c>
      <c r="E2283" s="2">
        <f t="shared" si="280"/>
        <v>4.9537099999999992</v>
      </c>
      <c r="F2283" s="2">
        <f t="shared" si="281"/>
        <v>5.00875</v>
      </c>
      <c r="G2283" s="2">
        <f t="shared" si="275"/>
        <v>5.1553240000000002</v>
      </c>
      <c r="H2283" s="2">
        <f t="shared" si="279"/>
        <v>5.5615970000000008</v>
      </c>
      <c r="I2283" s="2">
        <f t="array" ref="I2283">SUMPRODUCT(B2267:B2286, (ROW(B2267:B2286)-ROW(B2267)+1)) / (20*21/2)</f>
        <v>4.9188761904761904</v>
      </c>
      <c r="J2283" s="2">
        <f t="shared" si="282"/>
        <v>4.9991950577581701</v>
      </c>
      <c r="K2283" s="2">
        <f t="shared" si="276"/>
        <v>5.1467831734818699</v>
      </c>
    </row>
    <row r="2284" spans="1:11" ht="13.5" x14ac:dyDescent="0.25">
      <c r="A2284" s="4">
        <f>TITRES_STAT!B2287</f>
        <v>45328</v>
      </c>
      <c r="B2284" s="2">
        <f>TITRES_STAT!D2287</f>
        <v>4.8151999999999999</v>
      </c>
      <c r="C2284" s="2">
        <f t="shared" si="277"/>
        <v>0</v>
      </c>
      <c r="D2284" s="2">
        <f t="shared" si="278"/>
        <v>4.8610600000000002</v>
      </c>
      <c r="E2284" s="2">
        <f t="shared" si="280"/>
        <v>4.9307799999999986</v>
      </c>
      <c r="F2284" s="2">
        <f t="shared" si="281"/>
        <v>4.9970550000000005</v>
      </c>
      <c r="G2284" s="2">
        <f t="shared" si="275"/>
        <v>5.1452340000000003</v>
      </c>
      <c r="H2284" s="2">
        <f t="shared" si="279"/>
        <v>5.558996500000001</v>
      </c>
      <c r="I2284" s="2">
        <f t="array" ref="I2284">SUMPRODUCT(B2268:B2287, (ROW(B2268:B2287)-ROW(B2268)+1)) / (20*21/2)</f>
        <v>4.8947876190476185</v>
      </c>
      <c r="J2284" s="2">
        <f t="shared" si="282"/>
        <v>4.9816717189240594</v>
      </c>
      <c r="K2284" s="2">
        <f t="shared" si="276"/>
        <v>5.1337799117766982</v>
      </c>
    </row>
    <row r="2285" spans="1:11" ht="13.5" x14ac:dyDescent="0.25">
      <c r="A2285" s="4">
        <f>TITRES_STAT!B2288</f>
        <v>45329</v>
      </c>
      <c r="B2285" s="2">
        <f>TITRES_STAT!D2288</f>
        <v>4.8151999999999999</v>
      </c>
      <c r="C2285" s="2">
        <f t="shared" si="277"/>
        <v>0</v>
      </c>
      <c r="D2285" s="2">
        <f t="shared" si="278"/>
        <v>4.8151999999999999</v>
      </c>
      <c r="E2285" s="2">
        <f t="shared" si="280"/>
        <v>4.9078499999999989</v>
      </c>
      <c r="F2285" s="2">
        <f t="shared" si="281"/>
        <v>4.9855900000000002</v>
      </c>
      <c r="G2285" s="2">
        <f t="shared" si="275"/>
        <v>5.1351440000000004</v>
      </c>
      <c r="H2285" s="2">
        <f t="shared" si="279"/>
        <v>5.5563515000000017</v>
      </c>
      <c r="I2285" s="2">
        <f t="array" ref="I2285">SUMPRODUCT(B2269:B2288, (ROW(B2269:B2288)-ROW(B2269)+1)) / (20*21/2)</f>
        <v>4.8721185714285706</v>
      </c>
      <c r="J2285" s="2">
        <f t="shared" si="282"/>
        <v>4.965817269502721</v>
      </c>
      <c r="K2285" s="2">
        <f t="shared" si="276"/>
        <v>5.1212865819031022</v>
      </c>
    </row>
    <row r="2286" spans="1:11" ht="13.5" x14ac:dyDescent="0.25">
      <c r="A2286" s="4">
        <f>TITRES_STAT!B2289</f>
        <v>45330</v>
      </c>
      <c r="B2286" s="2">
        <f>TITRES_STAT!D2289</f>
        <v>4.8151999999999999</v>
      </c>
      <c r="C2286" s="2">
        <f t="shared" si="277"/>
        <v>0</v>
      </c>
      <c r="D2286" s="2">
        <f t="shared" si="278"/>
        <v>4.8151999999999999</v>
      </c>
      <c r="E2286" s="2">
        <f t="shared" si="280"/>
        <v>4.8885799999999993</v>
      </c>
      <c r="F2286" s="2">
        <f t="shared" si="281"/>
        <v>4.9718300000000015</v>
      </c>
      <c r="G2286" s="2">
        <f t="shared" si="275"/>
        <v>5.1255119999999996</v>
      </c>
      <c r="H2286" s="2">
        <f t="shared" si="279"/>
        <v>5.5531065000000019</v>
      </c>
      <c r="I2286" s="2">
        <f t="array" ref="I2286">SUMPRODUCT(B2270:B2289, (ROW(B2270:B2289)-ROW(B2270)+1)) / (20*21/2)</f>
        <v>4.8514371428571419</v>
      </c>
      <c r="J2286" s="2">
        <f t="shared" si="282"/>
        <v>4.9514727676453196</v>
      </c>
      <c r="K2286" s="2">
        <f t="shared" si="276"/>
        <v>5.1092831865343529</v>
      </c>
    </row>
    <row r="2287" spans="1:11" ht="13.5" x14ac:dyDescent="0.25">
      <c r="A2287" s="4">
        <f>TITRES_STAT!B2290</f>
        <v>45331</v>
      </c>
      <c r="B2287" s="2">
        <f>TITRES_STAT!D2290</f>
        <v>4.7188999999999997</v>
      </c>
      <c r="C2287" s="2">
        <f t="shared" si="277"/>
        <v>-9.6300000000000274E-2</v>
      </c>
      <c r="D2287" s="2">
        <f t="shared" si="278"/>
        <v>4.7959399999999999</v>
      </c>
      <c r="E2287" s="2">
        <f t="shared" si="280"/>
        <v>4.8651899999999992</v>
      </c>
      <c r="F2287" s="2">
        <f t="shared" si="281"/>
        <v>4.9569250000000009</v>
      </c>
      <c r="G2287" s="2">
        <f t="shared" si="275"/>
        <v>5.1139540000000014</v>
      </c>
      <c r="H2287" s="2">
        <f t="shared" si="279"/>
        <v>5.5500245000000028</v>
      </c>
      <c r="I2287" s="2">
        <f t="array" ref="I2287">SUMPRODUCT(B2271:B2290, (ROW(B2271:B2290)-ROW(B2271)+1)) / (20*21/2)</f>
        <v>4.8333995238095238</v>
      </c>
      <c r="J2287" s="2">
        <f t="shared" si="282"/>
        <v>4.929322980250527</v>
      </c>
      <c r="K2287" s="2">
        <f t="shared" si="276"/>
        <v>5.093974041964378</v>
      </c>
    </row>
    <row r="2288" spans="1:11" ht="13.5" x14ac:dyDescent="0.25">
      <c r="A2288" s="4">
        <f>TITRES_STAT!B2291</f>
        <v>45334</v>
      </c>
      <c r="B2288" s="2">
        <f>TITRES_STAT!D2291</f>
        <v>4.7188999999999997</v>
      </c>
      <c r="C2288" s="2">
        <f t="shared" si="277"/>
        <v>0</v>
      </c>
      <c r="D2288" s="2">
        <f t="shared" si="278"/>
        <v>4.7766799999999989</v>
      </c>
      <c r="E2288" s="2">
        <f t="shared" si="280"/>
        <v>4.8417999999999992</v>
      </c>
      <c r="F2288" s="2">
        <f t="shared" si="281"/>
        <v>4.9360550000000014</v>
      </c>
      <c r="G2288" s="2">
        <f t="shared" si="275"/>
        <v>5.1019380000000005</v>
      </c>
      <c r="H2288" s="2">
        <f t="shared" si="279"/>
        <v>5.5464980000000033</v>
      </c>
      <c r="I2288" s="2">
        <f t="array" ref="I2288">SUMPRODUCT(B2272:B2291, (ROW(B2272:B2291)-ROW(B2272)+1)) / (20*21/2)</f>
        <v>4.8213057142857139</v>
      </c>
      <c r="J2288" s="2">
        <f t="shared" si="282"/>
        <v>4.9092826964171428</v>
      </c>
      <c r="K2288" s="2">
        <f t="shared" si="276"/>
        <v>5.0792652560049909</v>
      </c>
    </row>
    <row r="2289" spans="1:11" ht="13.5" x14ac:dyDescent="0.25">
      <c r="A2289" s="4">
        <f>TITRES_STAT!B2292</f>
        <v>45335</v>
      </c>
      <c r="B2289" s="2">
        <f>TITRES_STAT!D2292</f>
        <v>4.7188999999999997</v>
      </c>
      <c r="C2289" s="2">
        <f t="shared" si="277"/>
        <v>0</v>
      </c>
      <c r="D2289" s="2">
        <f t="shared" si="278"/>
        <v>4.7574199999999989</v>
      </c>
      <c r="E2289" s="2">
        <f t="shared" si="280"/>
        <v>4.80924</v>
      </c>
      <c r="F2289" s="2">
        <f t="shared" si="281"/>
        <v>4.9128950000000007</v>
      </c>
      <c r="G2289" s="2">
        <f t="shared" si="275"/>
        <v>5.09084</v>
      </c>
      <c r="H2289" s="2">
        <f t="shared" si="279"/>
        <v>5.5431940000000051</v>
      </c>
      <c r="I2289" s="2">
        <f t="array" ref="I2289">SUMPRODUCT(B2273:B2292, (ROW(B2273:B2292)-ROW(B2273)+1)) / (20*21/2)</f>
        <v>4.8099747619047619</v>
      </c>
      <c r="J2289" s="2">
        <f t="shared" si="282"/>
        <v>4.891151011044081</v>
      </c>
      <c r="K2289" s="2">
        <f t="shared" si="276"/>
        <v>5.0651332851812656</v>
      </c>
    </row>
    <row r="2290" spans="1:11" ht="13.5" x14ac:dyDescent="0.25">
      <c r="A2290" s="4">
        <f>TITRES_STAT!B2293</f>
        <v>45336</v>
      </c>
      <c r="B2290" s="2">
        <f>TITRES_STAT!D2293</f>
        <v>4.7234999999999996</v>
      </c>
      <c r="C2290" s="2">
        <f t="shared" si="277"/>
        <v>4.5999999999999375E-3</v>
      </c>
      <c r="D2290" s="2">
        <f t="shared" si="278"/>
        <v>4.7390799999999995</v>
      </c>
      <c r="E2290" s="2">
        <f t="shared" si="280"/>
        <v>4.7771400000000002</v>
      </c>
      <c r="F2290" s="2">
        <f t="shared" si="281"/>
        <v>4.8963850000000013</v>
      </c>
      <c r="G2290" s="2">
        <f t="shared" ref="G2290:G2353" si="283">AVERAGE(B2241:B2290)</f>
        <v>5.079834</v>
      </c>
      <c r="H2290" s="2">
        <f t="shared" si="279"/>
        <v>5.5401350000000047</v>
      </c>
      <c r="I2290" s="2">
        <f t="array" ref="I2290">SUMPRODUCT(B2274:B2293, (ROW(B2274:B2293)-ROW(B2274)+1)) / (20*21/2)</f>
        <v>4.8047757142857135</v>
      </c>
      <c r="J2290" s="2">
        <f t="shared" si="282"/>
        <v>4.8751842480875016</v>
      </c>
      <c r="K2290" s="2">
        <f t="shared" si="276"/>
        <v>5.0517359014486676</v>
      </c>
    </row>
    <row r="2291" spans="1:11" ht="13.5" x14ac:dyDescent="0.25">
      <c r="A2291" s="4">
        <f>TITRES_STAT!B2294</f>
        <v>45337</v>
      </c>
      <c r="B2291" s="2">
        <f>TITRES_STAT!D2294</f>
        <v>4.7694000000000001</v>
      </c>
      <c r="C2291" s="2">
        <f t="shared" si="277"/>
        <v>4.5900000000000496E-2</v>
      </c>
      <c r="D2291" s="2">
        <f t="shared" si="278"/>
        <v>4.7299199999999999</v>
      </c>
      <c r="E2291" s="2">
        <f t="shared" si="280"/>
        <v>4.7725599999999995</v>
      </c>
      <c r="F2291" s="2">
        <f t="shared" si="281"/>
        <v>4.8837750000000009</v>
      </c>
      <c r="G2291" s="2">
        <f t="shared" si="283"/>
        <v>5.0666260000000003</v>
      </c>
      <c r="H2291" s="2">
        <f t="shared" si="279"/>
        <v>5.5373055000000049</v>
      </c>
      <c r="I2291" s="2">
        <f t="array" ref="I2291">SUMPRODUCT(B2275:B2294, (ROW(B2275:B2294)-ROW(B2275)+1)) / (20*21/2)</f>
        <v>4.8004504761904752</v>
      </c>
      <c r="J2291" s="2">
        <f t="shared" si="282"/>
        <v>4.8651095577934544</v>
      </c>
      <c r="K2291" s="2">
        <f t="shared" ref="K2291:K2354" si="284">$K$4*B2291+(1-$K$4)*K2290</f>
        <v>5.0406639053134263</v>
      </c>
    </row>
    <row r="2292" spans="1:11" ht="13.5" x14ac:dyDescent="0.25">
      <c r="A2292" s="4">
        <f>TITRES_STAT!B2295</f>
        <v>45338</v>
      </c>
      <c r="B2292" s="2">
        <f>TITRES_STAT!D2295</f>
        <v>4.7648000000000001</v>
      </c>
      <c r="C2292" s="2">
        <f t="shared" si="277"/>
        <v>-4.5999999999999375E-3</v>
      </c>
      <c r="D2292" s="2">
        <f t="shared" si="278"/>
        <v>4.7390999999999996</v>
      </c>
      <c r="E2292" s="2">
        <f t="shared" si="280"/>
        <v>4.7675199999999993</v>
      </c>
      <c r="F2292" s="2">
        <f t="shared" si="281"/>
        <v>4.8697900000000001</v>
      </c>
      <c r="G2292" s="2">
        <f t="shared" si="283"/>
        <v>5.0564460000000002</v>
      </c>
      <c r="H2292" s="2">
        <f t="shared" si="279"/>
        <v>5.5347420000000049</v>
      </c>
      <c r="I2292" s="2">
        <f t="array" ref="I2292">SUMPRODUCT(B2276:B2295, (ROW(B2276:B2295)-ROW(B2276)+1)) / (20*21/2)</f>
        <v>4.7972171428571428</v>
      </c>
      <c r="J2292" s="2">
        <f t="shared" si="282"/>
        <v>4.8555562665750305</v>
      </c>
      <c r="K2292" s="2">
        <f t="shared" si="284"/>
        <v>5.0298457129481946</v>
      </c>
    </row>
    <row r="2293" spans="1:11" ht="13.5" x14ac:dyDescent="0.25">
      <c r="A2293" s="4">
        <f>TITRES_STAT!B2296</f>
        <v>45341</v>
      </c>
      <c r="B2293" s="2">
        <f>TITRES_STAT!D2296</f>
        <v>4.8151999999999999</v>
      </c>
      <c r="C2293" s="2">
        <f t="shared" si="277"/>
        <v>5.0399999999999778E-2</v>
      </c>
      <c r="D2293" s="2">
        <f t="shared" si="278"/>
        <v>4.7583600000000006</v>
      </c>
      <c r="E2293" s="2">
        <f t="shared" si="280"/>
        <v>4.7675199999999993</v>
      </c>
      <c r="F2293" s="2">
        <f t="shared" si="281"/>
        <v>4.8606150000000001</v>
      </c>
      <c r="G2293" s="2">
        <f t="shared" si="283"/>
        <v>5.0472739999999998</v>
      </c>
      <c r="H2293" s="2">
        <f t="shared" si="279"/>
        <v>5.5321415000000034</v>
      </c>
      <c r="I2293" s="2">
        <f t="array" ref="I2293">SUMPRODUCT(B2277:B2296, (ROW(B2277:B2296)-ROW(B2277)+1)) / (20*21/2)</f>
        <v>4.8016280952380948</v>
      </c>
      <c r="J2293" s="2">
        <f t="shared" si="282"/>
        <v>4.8517128126155038</v>
      </c>
      <c r="K2293" s="2">
        <f t="shared" si="284"/>
        <v>5.0214282340090497</v>
      </c>
    </row>
    <row r="2294" spans="1:11" ht="13.5" x14ac:dyDescent="0.25">
      <c r="A2294" s="4">
        <f>TITRES_STAT!B2297</f>
        <v>45342</v>
      </c>
      <c r="B2294" s="2">
        <f>TITRES_STAT!D2297</f>
        <v>4.8151999999999999</v>
      </c>
      <c r="C2294" s="2">
        <f t="shared" si="277"/>
        <v>0</v>
      </c>
      <c r="D2294" s="2">
        <f t="shared" si="278"/>
        <v>4.7776200000000006</v>
      </c>
      <c r="E2294" s="2">
        <f t="shared" si="280"/>
        <v>4.7675199999999993</v>
      </c>
      <c r="F2294" s="2">
        <f t="shared" si="281"/>
        <v>4.8491499999999998</v>
      </c>
      <c r="G2294" s="2">
        <f t="shared" si="283"/>
        <v>5.0381020000000003</v>
      </c>
      <c r="H2294" s="2">
        <f t="shared" si="279"/>
        <v>5.5295410000000036</v>
      </c>
      <c r="I2294" s="2">
        <f t="array" ref="I2294">SUMPRODUCT(B2278:B2297, (ROW(B2278:B2297)-ROW(B2278)+1)) / (20*21/2)</f>
        <v>4.8061909523809518</v>
      </c>
      <c r="J2294" s="2">
        <f t="shared" si="282"/>
        <v>4.8482354018902178</v>
      </c>
      <c r="K2294" s="2">
        <f t="shared" si="284"/>
        <v>5.0133408522832044</v>
      </c>
    </row>
    <row r="2295" spans="1:11" ht="13.5" x14ac:dyDescent="0.25">
      <c r="A2295" s="4">
        <f>TITRES_STAT!B2298</f>
        <v>45343</v>
      </c>
      <c r="B2295" s="2">
        <f>TITRES_STAT!D2298</f>
        <v>4.8151999999999999</v>
      </c>
      <c r="C2295" s="2">
        <f t="shared" si="277"/>
        <v>0</v>
      </c>
      <c r="D2295" s="2">
        <f t="shared" si="278"/>
        <v>4.79596</v>
      </c>
      <c r="E2295" s="2">
        <f t="shared" si="280"/>
        <v>4.7675199999999993</v>
      </c>
      <c r="F2295" s="2">
        <f t="shared" si="281"/>
        <v>4.8376849999999996</v>
      </c>
      <c r="G2295" s="2">
        <f t="shared" si="283"/>
        <v>5.0289300000000008</v>
      </c>
      <c r="H2295" s="2">
        <f t="shared" si="279"/>
        <v>5.5273850000000042</v>
      </c>
      <c r="I2295" s="2">
        <f t="array" ref="I2295">SUMPRODUCT(B2279:B2298, (ROW(B2279:B2298)-ROW(B2279)+1)) / (20*21/2)</f>
        <v>4.822465238095238</v>
      </c>
      <c r="J2295" s="2">
        <f t="shared" si="282"/>
        <v>4.8450891731387689</v>
      </c>
      <c r="K2295" s="2">
        <f t="shared" si="284"/>
        <v>5.0055706227819021</v>
      </c>
    </row>
    <row r="2296" spans="1:11" ht="13.5" x14ac:dyDescent="0.25">
      <c r="A2296" s="4">
        <f>TITRES_STAT!B2299</f>
        <v>45344</v>
      </c>
      <c r="B2296" s="2">
        <f>TITRES_STAT!D2299</f>
        <v>4.8840000000000003</v>
      </c>
      <c r="C2296" s="2">
        <f t="shared" si="277"/>
        <v>6.8800000000000416E-2</v>
      </c>
      <c r="D2296" s="2">
        <f t="shared" si="278"/>
        <v>4.8188800000000001</v>
      </c>
      <c r="E2296" s="2">
        <f t="shared" si="280"/>
        <v>4.7743999999999991</v>
      </c>
      <c r="F2296" s="2">
        <f t="shared" si="281"/>
        <v>4.8314899999999996</v>
      </c>
      <c r="G2296" s="2">
        <f t="shared" si="283"/>
        <v>5.0211340000000009</v>
      </c>
      <c r="H2296" s="2">
        <f t="shared" si="279"/>
        <v>5.5258175000000049</v>
      </c>
      <c r="I2296" s="2">
        <f t="array" ref="I2296">SUMPRODUCT(B2280:B2299, (ROW(B2280:B2299)-ROW(B2280)+1)) / (20*21/2)</f>
        <v>4.8428828571428566</v>
      </c>
      <c r="J2296" s="2">
        <f t="shared" si="282"/>
        <v>4.8487949661731724</v>
      </c>
      <c r="K2296" s="2">
        <f t="shared" si="284"/>
        <v>5.0008031473786909</v>
      </c>
    </row>
    <row r="2297" spans="1:11" ht="13.5" x14ac:dyDescent="0.25">
      <c r="A2297" s="4">
        <f>TITRES_STAT!B2300</f>
        <v>45345</v>
      </c>
      <c r="B2297" s="2">
        <f>TITRES_STAT!D2300</f>
        <v>4.8794000000000004</v>
      </c>
      <c r="C2297" s="2">
        <f t="shared" si="277"/>
        <v>-4.5999999999999375E-3</v>
      </c>
      <c r="D2297" s="2">
        <f t="shared" si="278"/>
        <v>4.8418000000000001</v>
      </c>
      <c r="E2297" s="2">
        <f t="shared" si="280"/>
        <v>4.7904499999999999</v>
      </c>
      <c r="F2297" s="2">
        <f t="shared" si="281"/>
        <v>4.82782</v>
      </c>
      <c r="G2297" s="2">
        <f t="shared" si="283"/>
        <v>5.0132460000000005</v>
      </c>
      <c r="H2297" s="2">
        <f t="shared" si="279"/>
        <v>5.5241605000000042</v>
      </c>
      <c r="I2297" s="2">
        <f t="array" ref="I2297">SUMPRODUCT(B2281:B2300, (ROW(B2281:B2300)-ROW(B2281)+1)) / (20*21/2)</f>
        <v>4.8698528571428561</v>
      </c>
      <c r="J2297" s="2">
        <f t="shared" si="282"/>
        <v>4.851709731299537</v>
      </c>
      <c r="K2297" s="2">
        <f t="shared" si="284"/>
        <v>4.9960422396383501</v>
      </c>
    </row>
    <row r="2298" spans="1:11" ht="13.5" x14ac:dyDescent="0.25">
      <c r="A2298" s="4">
        <f>TITRES_STAT!B2301</f>
        <v>45348</v>
      </c>
      <c r="B2298" s="2">
        <f>TITRES_STAT!D2301</f>
        <v>4.9987000000000004</v>
      </c>
      <c r="C2298" s="2">
        <f t="shared" si="277"/>
        <v>0.11929999999999996</v>
      </c>
      <c r="D2298" s="2">
        <f t="shared" si="278"/>
        <v>4.8784999999999998</v>
      </c>
      <c r="E2298" s="2">
        <f t="shared" si="280"/>
        <v>4.8184300000000011</v>
      </c>
      <c r="F2298" s="2">
        <f t="shared" si="281"/>
        <v>4.8301150000000002</v>
      </c>
      <c r="G2298" s="2">
        <f t="shared" si="283"/>
        <v>5.0077440000000015</v>
      </c>
      <c r="H2298" s="2">
        <f t="shared" si="279"/>
        <v>5.5224775000000044</v>
      </c>
      <c r="I2298" s="2">
        <f t="array" ref="I2298">SUMPRODUCT(B2282:B2301, (ROW(B2282:B2301)-ROW(B2282)+1)) / (20*21/2)</f>
        <v>4.8964952380952385</v>
      </c>
      <c r="J2298" s="2">
        <f t="shared" si="282"/>
        <v>4.8657088045091053</v>
      </c>
      <c r="K2298" s="2">
        <f t="shared" si="284"/>
        <v>4.9961464655348857</v>
      </c>
    </row>
    <row r="2299" spans="1:11" ht="13.5" x14ac:dyDescent="0.25">
      <c r="A2299" s="4">
        <f>TITRES_STAT!B2302</f>
        <v>45349</v>
      </c>
      <c r="B2299" s="2">
        <f>TITRES_STAT!D2302</f>
        <v>5.0445000000000002</v>
      </c>
      <c r="C2299" s="2">
        <f t="shared" si="277"/>
        <v>4.5799999999999841E-2</v>
      </c>
      <c r="D2299" s="2">
        <f t="shared" si="278"/>
        <v>4.9243600000000001</v>
      </c>
      <c r="E2299" s="2">
        <f t="shared" si="280"/>
        <v>4.8509900000000004</v>
      </c>
      <c r="F2299" s="2">
        <f t="shared" si="281"/>
        <v>4.830115000000001</v>
      </c>
      <c r="G2299" s="2">
        <f t="shared" si="283"/>
        <v>5.0031580000000018</v>
      </c>
      <c r="H2299" s="2">
        <f t="shared" si="279"/>
        <v>5.521468000000004</v>
      </c>
      <c r="I2299" s="2">
        <f t="array" ref="I2299">SUMPRODUCT(B2283:B2302, (ROW(B2283:B2302)-ROW(B2283)+1)) / (20*21/2)</f>
        <v>4.9147371428571436</v>
      </c>
      <c r="J2299" s="2">
        <f t="shared" si="282"/>
        <v>4.8827365374130007</v>
      </c>
      <c r="K2299" s="2">
        <f t="shared" si="284"/>
        <v>4.9980426825727333</v>
      </c>
    </row>
    <row r="2300" spans="1:11" ht="13.5" x14ac:dyDescent="0.25">
      <c r="A2300" s="4">
        <f>TITRES_STAT!B2303</f>
        <v>45350</v>
      </c>
      <c r="B2300" s="2">
        <f>TITRES_STAT!D2303</f>
        <v>5.1132999999999997</v>
      </c>
      <c r="C2300" s="2">
        <f t="shared" si="277"/>
        <v>6.8799999999999528E-2</v>
      </c>
      <c r="D2300" s="2">
        <f t="shared" si="278"/>
        <v>4.9839799999999999</v>
      </c>
      <c r="E2300" s="2">
        <f t="shared" si="280"/>
        <v>4.8899699999999999</v>
      </c>
      <c r="F2300" s="2">
        <f t="shared" si="281"/>
        <v>4.8335549999999996</v>
      </c>
      <c r="G2300" s="2">
        <f t="shared" si="283"/>
        <v>5.0004060000000017</v>
      </c>
      <c r="H2300" s="2">
        <f t="shared" si="279"/>
        <v>5.5207360000000039</v>
      </c>
      <c r="I2300" s="2">
        <f t="array" ref="I2300">SUMPRODUCT(B2284:B2303, (ROW(B2284:B2303)-ROW(B2284)+1)) / (20*21/2)</f>
        <v>4.9375847619047626</v>
      </c>
      <c r="J2300" s="2">
        <f t="shared" si="282"/>
        <v>4.9046949624212868</v>
      </c>
      <c r="K2300" s="2">
        <f t="shared" si="284"/>
        <v>5.0025625773738032</v>
      </c>
    </row>
    <row r="2301" spans="1:11" ht="13.5" x14ac:dyDescent="0.25">
      <c r="A2301" s="4">
        <f>TITRES_STAT!B2304</f>
        <v>45351</v>
      </c>
      <c r="B2301" s="2">
        <f>TITRES_STAT!D2304</f>
        <v>5.1132999999999997</v>
      </c>
      <c r="C2301" s="2">
        <f t="shared" si="277"/>
        <v>0</v>
      </c>
      <c r="D2301" s="2">
        <f t="shared" si="278"/>
        <v>5.0298399999999992</v>
      </c>
      <c r="E2301" s="2">
        <f t="shared" si="280"/>
        <v>4.924360000000001</v>
      </c>
      <c r="F2301" s="2">
        <f t="shared" si="281"/>
        <v>4.8484599999999993</v>
      </c>
      <c r="G2301" s="2">
        <f t="shared" si="283"/>
        <v>4.9971960000000006</v>
      </c>
      <c r="H2301" s="2">
        <f t="shared" si="279"/>
        <v>5.5196260000000041</v>
      </c>
      <c r="I2301" s="2">
        <f t="array" ref="I2301">SUMPRODUCT(B2285:B2304, (ROW(B2285:B2304)-ROW(B2285)+1)) / (20*21/2)</f>
        <v>4.9525257142857146</v>
      </c>
      <c r="J2301" s="2">
        <f t="shared" si="282"/>
        <v>4.924562108857355</v>
      </c>
      <c r="K2301" s="2">
        <f t="shared" si="284"/>
        <v>5.0069052213983598</v>
      </c>
    </row>
    <row r="2302" spans="1:11" ht="13.5" x14ac:dyDescent="0.25">
      <c r="A2302" s="4">
        <f>TITRES_STAT!B2305</f>
        <v>45352</v>
      </c>
      <c r="B2302" s="2">
        <f>TITRES_STAT!D2305</f>
        <v>5.04</v>
      </c>
      <c r="C2302" s="2">
        <f t="shared" si="277"/>
        <v>-7.3299999999999699E-2</v>
      </c>
      <c r="D2302" s="2">
        <f t="shared" si="278"/>
        <v>5.06196</v>
      </c>
      <c r="E2302" s="2">
        <f t="shared" si="280"/>
        <v>4.9518800000000009</v>
      </c>
      <c r="F2302" s="2">
        <f t="shared" si="281"/>
        <v>4.8596999999999992</v>
      </c>
      <c r="G2302" s="2">
        <f t="shared" si="283"/>
        <v>4.9929780000000017</v>
      </c>
      <c r="H2302" s="2">
        <f t="shared" si="279"/>
        <v>5.5185720000000034</v>
      </c>
      <c r="I2302" s="2">
        <f t="array" ref="I2302">SUMPRODUCT(B2286:B2305, (ROW(B2286:B2305)-ROW(B2286)+1)) / (20*21/2)</f>
        <v>4.9699352380952373</v>
      </c>
      <c r="J2302" s="2">
        <f t="shared" si="282"/>
        <v>4.9355561937280825</v>
      </c>
      <c r="K2302" s="2">
        <f t="shared" si="284"/>
        <v>5.0082030558533255</v>
      </c>
    </row>
    <row r="2303" spans="1:11" ht="13.5" x14ac:dyDescent="0.25">
      <c r="A2303" s="4">
        <f>TITRES_STAT!B2306</f>
        <v>45355</v>
      </c>
      <c r="B2303" s="2">
        <f>TITRES_STAT!D2306</f>
        <v>5.0995999999999997</v>
      </c>
      <c r="C2303" s="2">
        <f t="shared" si="277"/>
        <v>5.9599999999999653E-2</v>
      </c>
      <c r="D2303" s="2">
        <f t="shared" si="278"/>
        <v>5.0821399999999999</v>
      </c>
      <c r="E2303" s="2">
        <f t="shared" si="280"/>
        <v>4.9803200000000007</v>
      </c>
      <c r="F2303" s="2">
        <f t="shared" si="281"/>
        <v>4.8739199999999991</v>
      </c>
      <c r="G2303" s="2">
        <f t="shared" si="283"/>
        <v>4.9913280000000011</v>
      </c>
      <c r="H2303" s="2">
        <f t="shared" si="279"/>
        <v>5.5181715000000047</v>
      </c>
      <c r="I2303" s="2">
        <f t="array" ref="I2303">SUMPRODUCT(B2287:B2306, (ROW(B2287:B2306)-ROW(B2287)+1)) / (20*21/2)</f>
        <v>4.9861433333333327</v>
      </c>
      <c r="J2303" s="2">
        <f t="shared" si="282"/>
        <v>4.9511794133730271</v>
      </c>
      <c r="K2303" s="2">
        <f t="shared" si="284"/>
        <v>5.0117872497414311</v>
      </c>
    </row>
    <row r="2304" spans="1:11" ht="13.5" x14ac:dyDescent="0.25">
      <c r="A2304" s="4">
        <f>TITRES_STAT!B2307</f>
        <v>45356</v>
      </c>
      <c r="B2304" s="2">
        <f>TITRES_STAT!D2307</f>
        <v>5.0308000000000002</v>
      </c>
      <c r="C2304" s="2">
        <f t="shared" si="277"/>
        <v>-6.8799999999999528E-2</v>
      </c>
      <c r="D2304" s="2">
        <f t="shared" si="278"/>
        <v>5.0793999999999997</v>
      </c>
      <c r="E2304" s="2">
        <f t="shared" si="280"/>
        <v>5.0018799999999999</v>
      </c>
      <c r="F2304" s="2">
        <f t="shared" si="281"/>
        <v>4.8846999999999987</v>
      </c>
      <c r="G2304" s="2">
        <f t="shared" si="283"/>
        <v>4.9880260000000023</v>
      </c>
      <c r="H2304" s="2">
        <f t="shared" si="279"/>
        <v>5.5177605000000041</v>
      </c>
      <c r="I2304" s="2">
        <f t="array" ref="I2304">SUMPRODUCT(B2288:B2307, (ROW(B2288:B2307)-ROW(B2288)+1)) / (20*21/2)</f>
        <v>4.99459761904762</v>
      </c>
      <c r="J2304" s="2">
        <f t="shared" si="282"/>
        <v>4.9587623263851199</v>
      </c>
      <c r="K2304" s="2">
        <f t="shared" si="284"/>
        <v>5.0125328477907871</v>
      </c>
    </row>
    <row r="2305" spans="1:11" ht="13.5" x14ac:dyDescent="0.25">
      <c r="A2305" s="4">
        <f>TITRES_STAT!B2308</f>
        <v>45357</v>
      </c>
      <c r="B2305" s="2">
        <f>TITRES_STAT!D2308</f>
        <v>5.0674999999999999</v>
      </c>
      <c r="C2305" s="2">
        <f t="shared" si="277"/>
        <v>3.6699999999999733E-2</v>
      </c>
      <c r="D2305" s="2">
        <f t="shared" si="278"/>
        <v>5.0702400000000001</v>
      </c>
      <c r="E2305" s="2">
        <f t="shared" si="280"/>
        <v>5.0271100000000004</v>
      </c>
      <c r="F2305" s="2">
        <f t="shared" si="281"/>
        <v>4.897314999999999</v>
      </c>
      <c r="G2305" s="2">
        <f t="shared" si="283"/>
        <v>4.9848160000000004</v>
      </c>
      <c r="H2305" s="2">
        <f t="shared" si="279"/>
        <v>5.5165995000000043</v>
      </c>
      <c r="I2305" s="2">
        <f t="array" ref="I2305">SUMPRODUCT(B2289:B2308, (ROW(B2289:B2308)-ROW(B2289)+1)) / (20*21/2)</f>
        <v>5.0012814285714295</v>
      </c>
      <c r="J2305" s="2">
        <f t="shared" si="282"/>
        <v>4.9691182953008228</v>
      </c>
      <c r="K2305" s="2">
        <f t="shared" si="284"/>
        <v>5.014688422387227</v>
      </c>
    </row>
    <row r="2306" spans="1:11" ht="13.5" x14ac:dyDescent="0.25">
      <c r="A2306" s="4">
        <f>TITRES_STAT!B2309</f>
        <v>45358</v>
      </c>
      <c r="B2306" s="2">
        <f>TITRES_STAT!D2309</f>
        <v>5.0674999999999999</v>
      </c>
      <c r="C2306" s="2">
        <f t="shared" si="277"/>
        <v>0</v>
      </c>
      <c r="D2306" s="2">
        <f t="shared" si="278"/>
        <v>5.0610799999999996</v>
      </c>
      <c r="E2306" s="2">
        <f t="shared" si="280"/>
        <v>5.0454600000000003</v>
      </c>
      <c r="F2306" s="2">
        <f t="shared" si="281"/>
        <v>4.9099299999999984</v>
      </c>
      <c r="G2306" s="2">
        <f t="shared" si="283"/>
        <v>4.981148000000001</v>
      </c>
      <c r="H2306" s="2">
        <f t="shared" si="279"/>
        <v>5.5152605000000055</v>
      </c>
      <c r="I2306" s="2">
        <f t="array" ref="I2306">SUMPRODUCT(B2290:B2309, (ROW(B2290:B2309)-ROW(B2290)+1)) / (20*21/2)</f>
        <v>5.0075309523809528</v>
      </c>
      <c r="J2306" s="2">
        <f t="shared" si="282"/>
        <v>4.9784879814626493</v>
      </c>
      <c r="K2306" s="2">
        <f t="shared" si="284"/>
        <v>5.016759464646551</v>
      </c>
    </row>
    <row r="2307" spans="1:11" ht="13.5" x14ac:dyDescent="0.25">
      <c r="A2307" s="4">
        <f>TITRES_STAT!B2310</f>
        <v>45359</v>
      </c>
      <c r="B2307" s="2">
        <f>TITRES_STAT!D2310</f>
        <v>4.9987000000000004</v>
      </c>
      <c r="C2307" s="2">
        <f t="shared" si="277"/>
        <v>-6.8799999999999528E-2</v>
      </c>
      <c r="D2307" s="2">
        <f t="shared" si="278"/>
        <v>5.0528199999999996</v>
      </c>
      <c r="E2307" s="2">
        <f t="shared" si="280"/>
        <v>5.0573899999999998</v>
      </c>
      <c r="F2307" s="2">
        <f t="shared" si="281"/>
        <v>4.9239199999999999</v>
      </c>
      <c r="G2307" s="2">
        <f t="shared" si="283"/>
        <v>4.9742700000000006</v>
      </c>
      <c r="H2307" s="2">
        <f t="shared" si="279"/>
        <v>5.5135775000000056</v>
      </c>
      <c r="I2307" s="2">
        <f t="array" ref="I2307">SUMPRODUCT(B2291:B2310, (ROW(B2291:B2310)-ROW(B2291)+1)) / (20*21/2)</f>
        <v>5.0076166666666682</v>
      </c>
      <c r="J2307" s="2">
        <f t="shared" si="282"/>
        <v>4.9804129356090643</v>
      </c>
      <c r="K2307" s="2">
        <f t="shared" si="284"/>
        <v>5.0160512503466865</v>
      </c>
    </row>
    <row r="2308" spans="1:11" ht="13.5" x14ac:dyDescent="0.25">
      <c r="A2308" s="4">
        <f>TITRES_STAT!B2311</f>
        <v>45362</v>
      </c>
      <c r="B2308" s="2">
        <f>TITRES_STAT!D2311</f>
        <v>4.9941000000000004</v>
      </c>
      <c r="C2308" s="2">
        <f t="shared" ref="C2308:C2371" si="285">B2308-B2307</f>
        <v>-4.5999999999999375E-3</v>
      </c>
      <c r="D2308" s="2">
        <f t="shared" si="278"/>
        <v>5.03172</v>
      </c>
      <c r="E2308" s="2">
        <f t="shared" si="280"/>
        <v>5.0569300000000004</v>
      </c>
      <c r="F2308" s="2">
        <f t="shared" si="281"/>
        <v>4.9376800000000003</v>
      </c>
      <c r="G2308" s="2">
        <f t="shared" si="283"/>
        <v>4.9668400000000013</v>
      </c>
      <c r="H2308" s="2">
        <f t="shared" si="279"/>
        <v>5.5123160000000055</v>
      </c>
      <c r="I2308" s="2">
        <f t="array" ref="I2308">SUMPRODUCT(B2292:B2311, (ROW(B2292:B2311)-ROW(B2292)+1)) / (20*21/2)</f>
        <v>5.0066104761904766</v>
      </c>
      <c r="J2308" s="2">
        <f t="shared" si="282"/>
        <v>4.9817164655510586</v>
      </c>
      <c r="K2308" s="2">
        <f t="shared" si="284"/>
        <v>5.0151904169997579</v>
      </c>
    </row>
    <row r="2309" spans="1:11" ht="13.5" x14ac:dyDescent="0.25">
      <c r="A2309" s="4">
        <f>TITRES_STAT!B2312</f>
        <v>45363</v>
      </c>
      <c r="B2309" s="2">
        <f>TITRES_STAT!D2312</f>
        <v>5.0033000000000003</v>
      </c>
      <c r="C2309" s="2">
        <f t="shared" si="285"/>
        <v>9.1999999999998749E-3</v>
      </c>
      <c r="D2309" s="2">
        <f t="shared" si="278"/>
        <v>5.0262200000000004</v>
      </c>
      <c r="E2309" s="2">
        <f t="shared" si="280"/>
        <v>5.05281</v>
      </c>
      <c r="F2309" s="2">
        <f t="shared" si="281"/>
        <v>4.9519000000000002</v>
      </c>
      <c r="G2309" s="2">
        <f t="shared" si="283"/>
        <v>4.962346000000001</v>
      </c>
      <c r="H2309" s="2">
        <f t="shared" si="279"/>
        <v>5.5112340000000062</v>
      </c>
      <c r="I2309" s="2">
        <f t="array" ref="I2309">SUMPRODUCT(B2293:B2312, (ROW(B2293:B2312)-ROW(B2293)+1)) / (20*21/2)</f>
        <v>5.0047309523809522</v>
      </c>
      <c r="J2309" s="2">
        <f t="shared" si="282"/>
        <v>4.9837720402604813</v>
      </c>
      <c r="K2309" s="2">
        <f t="shared" si="284"/>
        <v>5.0147241261370219</v>
      </c>
    </row>
    <row r="2310" spans="1:11" ht="13.5" x14ac:dyDescent="0.25">
      <c r="A2310" s="4">
        <f>TITRES_STAT!B2313</f>
        <v>45364</v>
      </c>
      <c r="B2310" s="2">
        <f>TITRES_STAT!D2313</f>
        <v>4.9527999999999999</v>
      </c>
      <c r="C2310" s="2">
        <f t="shared" si="285"/>
        <v>-5.0500000000000433E-2</v>
      </c>
      <c r="D2310" s="2">
        <f t="shared" si="278"/>
        <v>5.0032800000000002</v>
      </c>
      <c r="E2310" s="2">
        <f t="shared" si="280"/>
        <v>5.036760000000001</v>
      </c>
      <c r="F2310" s="2">
        <f t="shared" si="281"/>
        <v>4.9633649999999996</v>
      </c>
      <c r="G2310" s="2">
        <f t="shared" si="283"/>
        <v>4.9586760000000005</v>
      </c>
      <c r="H2310" s="2">
        <f t="shared" si="279"/>
        <v>5.5098995000000057</v>
      </c>
      <c r="I2310" s="2">
        <f t="array" ref="I2310">SUMPRODUCT(B2294:B2313, (ROW(B2294:B2313)-ROW(B2294)+1)) / (20*21/2)</f>
        <v>5.0019561904761902</v>
      </c>
      <c r="J2310" s="2">
        <f t="shared" si="282"/>
        <v>4.980822322140436</v>
      </c>
      <c r="K2310" s="2">
        <f t="shared" si="284"/>
        <v>5.0122957290336094</v>
      </c>
    </row>
    <row r="2311" spans="1:11" ht="13.5" x14ac:dyDescent="0.25">
      <c r="A2311" s="4">
        <f>TITRES_STAT!B2314</f>
        <v>45365</v>
      </c>
      <c r="B2311" s="2">
        <f>TITRES_STAT!D2314</f>
        <v>4.9527999999999999</v>
      </c>
      <c r="C2311" s="2">
        <f t="shared" si="285"/>
        <v>0</v>
      </c>
      <c r="D2311" s="2">
        <f t="shared" ref="D2311:D2374" si="286">AVERAGE(B2307:B2311)</f>
        <v>4.98034</v>
      </c>
      <c r="E2311" s="2">
        <f t="shared" si="280"/>
        <v>5.0207099999999993</v>
      </c>
      <c r="F2311" s="2">
        <f t="shared" si="281"/>
        <v>4.9725349999999997</v>
      </c>
      <c r="G2311" s="2">
        <f t="shared" si="283"/>
        <v>4.9550060000000009</v>
      </c>
      <c r="H2311" s="2">
        <f t="shared" si="279"/>
        <v>5.5086540000000062</v>
      </c>
      <c r="I2311" s="2">
        <f t="array" ref="I2311">SUMPRODUCT(B2295:B2314, (ROW(B2295:B2314)-ROW(B2295)+1)) / (20*21/2)</f>
        <v>4.9985261904761904</v>
      </c>
      <c r="J2311" s="2">
        <f t="shared" si="282"/>
        <v>4.978153529555633</v>
      </c>
      <c r="K2311" s="2">
        <f t="shared" si="284"/>
        <v>5.0099625631891547</v>
      </c>
    </row>
    <row r="2312" spans="1:11" ht="13.5" x14ac:dyDescent="0.25">
      <c r="A2312" s="4">
        <f>TITRES_STAT!B2315</f>
        <v>45366</v>
      </c>
      <c r="B2312" s="2">
        <f>TITRES_STAT!D2315</f>
        <v>4.9527999999999999</v>
      </c>
      <c r="C2312" s="2">
        <f t="shared" si="285"/>
        <v>0</v>
      </c>
      <c r="D2312" s="2">
        <f t="shared" si="286"/>
        <v>4.9711599999999994</v>
      </c>
      <c r="E2312" s="2">
        <f t="shared" si="280"/>
        <v>5.0119899999999991</v>
      </c>
      <c r="F2312" s="2">
        <f t="shared" si="281"/>
        <v>4.9819349999999991</v>
      </c>
      <c r="G2312" s="2">
        <f t="shared" si="283"/>
        <v>4.9531720000000012</v>
      </c>
      <c r="H2312" s="2">
        <f t="shared" si="279"/>
        <v>5.5074085000000057</v>
      </c>
      <c r="I2312" s="2">
        <f t="array" ref="I2312">SUMPRODUCT(B2296:B2315, (ROW(B2296:B2315)-ROW(B2296)+1)) / (20*21/2)</f>
        <v>5.0075457142857136</v>
      </c>
      <c r="J2312" s="2">
        <f t="shared" si="282"/>
        <v>4.9757389076931915</v>
      </c>
      <c r="K2312" s="2">
        <f t="shared" si="284"/>
        <v>5.007720894044482</v>
      </c>
    </row>
    <row r="2313" spans="1:11" ht="13.5" x14ac:dyDescent="0.25">
      <c r="A2313" s="4">
        <f>TITRES_STAT!B2316</f>
        <v>45369</v>
      </c>
      <c r="B2313" s="2">
        <f>TITRES_STAT!D2316</f>
        <v>4.9527999999999999</v>
      </c>
      <c r="C2313" s="2">
        <f t="shared" si="285"/>
        <v>0</v>
      </c>
      <c r="D2313" s="2">
        <f t="shared" si="286"/>
        <v>4.9628999999999994</v>
      </c>
      <c r="E2313" s="2">
        <f t="shared" si="280"/>
        <v>4.9973099999999988</v>
      </c>
      <c r="F2313" s="2">
        <f t="shared" si="281"/>
        <v>4.9888149999999998</v>
      </c>
      <c r="G2313" s="2">
        <f t="shared" si="283"/>
        <v>4.9525300000000012</v>
      </c>
      <c r="H2313" s="2">
        <f t="shared" si="279"/>
        <v>5.5056070000000057</v>
      </c>
      <c r="I2313" s="2">
        <f t="array" ref="I2313">SUMPRODUCT(B2297:B2316, (ROW(B2297:B2316)-ROW(B2297)+1)) / (20*21/2)</f>
        <v>5.0148166666666665</v>
      </c>
      <c r="J2313" s="2">
        <f t="shared" si="282"/>
        <v>4.9735542498176493</v>
      </c>
      <c r="K2313" s="2">
        <f t="shared" si="284"/>
        <v>5.0055671334937184</v>
      </c>
    </row>
    <row r="2314" spans="1:11" ht="13.5" x14ac:dyDescent="0.25">
      <c r="A2314" s="4">
        <f>TITRES_STAT!B2317</f>
        <v>45370</v>
      </c>
      <c r="B2314" s="2">
        <f>TITRES_STAT!D2317</f>
        <v>4.9527999999999999</v>
      </c>
      <c r="C2314" s="2">
        <f t="shared" si="285"/>
        <v>0</v>
      </c>
      <c r="D2314" s="2">
        <f t="shared" si="286"/>
        <v>4.9527999999999999</v>
      </c>
      <c r="E2314" s="2">
        <f t="shared" si="280"/>
        <v>4.9895099999999983</v>
      </c>
      <c r="F2314" s="2">
        <f t="shared" si="281"/>
        <v>4.9956949999999996</v>
      </c>
      <c r="G2314" s="2">
        <f t="shared" si="283"/>
        <v>4.9506040000000011</v>
      </c>
      <c r="H2314" s="2">
        <f t="shared" ref="H2314:H2377" si="287">AVERAGE(B2115:B2314)</f>
        <v>5.5039170000000057</v>
      </c>
      <c r="I2314" s="2">
        <f t="array" ref="I2314">SUMPRODUCT(B2298:B2317, (ROW(B2298:B2317)-ROW(B2298)+1)) / (20*21/2)</f>
        <v>5.0215647619047621</v>
      </c>
      <c r="J2314" s="2">
        <f t="shared" si="282"/>
        <v>4.9715776545969206</v>
      </c>
      <c r="K2314" s="2">
        <f t="shared" si="284"/>
        <v>5.0034978341410241</v>
      </c>
    </row>
    <row r="2315" spans="1:11" ht="13.5" x14ac:dyDescent="0.25">
      <c r="A2315" s="4">
        <f>TITRES_STAT!B2318</f>
        <v>45372</v>
      </c>
      <c r="B2315" s="2">
        <f>TITRES_STAT!D2318</f>
        <v>5.0903999999999998</v>
      </c>
      <c r="C2315" s="2">
        <f t="shared" si="285"/>
        <v>0.13759999999999994</v>
      </c>
      <c r="D2315" s="2">
        <f t="shared" si="286"/>
        <v>4.9803199999999999</v>
      </c>
      <c r="E2315" s="2">
        <f t="shared" si="280"/>
        <v>4.9917999999999996</v>
      </c>
      <c r="F2315" s="2">
        <f t="shared" si="281"/>
        <v>5.0094549999999991</v>
      </c>
      <c r="G2315" s="2">
        <f t="shared" si="283"/>
        <v>4.9515220000000015</v>
      </c>
      <c r="H2315" s="2">
        <f t="shared" si="287"/>
        <v>5.5031370000000059</v>
      </c>
      <c r="I2315" s="2">
        <f t="array" ref="I2315">SUMPRODUCT(B2299:B2318, (ROW(B2299:B2318)-ROW(B2299)+1)) / (20*21/2)</f>
        <v>5.0316795238095233</v>
      </c>
      <c r="J2315" s="2">
        <f t="shared" si="282"/>
        <v>4.9828940684448328</v>
      </c>
      <c r="K2315" s="2">
        <f t="shared" si="284"/>
        <v>5.0069057622139255</v>
      </c>
    </row>
    <row r="2316" spans="1:11" ht="13.5" x14ac:dyDescent="0.25">
      <c r="A2316" s="4">
        <f>TITRES_STAT!B2319</f>
        <v>45373</v>
      </c>
      <c r="B2316" s="2">
        <f>TITRES_STAT!D2319</f>
        <v>5.0857999999999999</v>
      </c>
      <c r="C2316" s="2">
        <f t="shared" si="285"/>
        <v>-4.5999999999999375E-3</v>
      </c>
      <c r="D2316" s="2">
        <f t="shared" si="286"/>
        <v>5.0069199999999991</v>
      </c>
      <c r="E2316" s="2">
        <f t="shared" ref="E2316:E2379" si="288">AVERAGE(B2307:B2316)</f>
        <v>4.9936299999999996</v>
      </c>
      <c r="F2316" s="2">
        <f t="shared" si="281"/>
        <v>5.019544999999999</v>
      </c>
      <c r="G2316" s="2">
        <f t="shared" si="283"/>
        <v>4.9514300000000011</v>
      </c>
      <c r="H2316" s="2">
        <f t="shared" si="287"/>
        <v>5.501889500000007</v>
      </c>
      <c r="I2316" s="2">
        <f t="array" ref="I2316">SUMPRODUCT(B2300:B2319, (ROW(B2300:B2319)-ROW(B2300)+1)) / (20*21/2)</f>
        <v>5.0455009523809524</v>
      </c>
      <c r="J2316" s="2">
        <f t="shared" si="282"/>
        <v>4.9926946333548488</v>
      </c>
      <c r="K2316" s="2">
        <f t="shared" si="284"/>
        <v>5.0099996538918115</v>
      </c>
    </row>
    <row r="2317" spans="1:11" ht="13.5" x14ac:dyDescent="0.25">
      <c r="A2317" s="4">
        <f>TITRES_STAT!B2320</f>
        <v>45376</v>
      </c>
      <c r="B2317" s="2">
        <f>TITRES_STAT!D2320</f>
        <v>5.0903999999999998</v>
      </c>
      <c r="C2317" s="2">
        <f t="shared" si="285"/>
        <v>4.5999999999999375E-3</v>
      </c>
      <c r="D2317" s="2">
        <f t="shared" si="286"/>
        <v>5.0344399999999991</v>
      </c>
      <c r="E2317" s="2">
        <f t="shared" si="288"/>
        <v>5.0027999999999997</v>
      </c>
      <c r="F2317" s="2">
        <f t="shared" si="281"/>
        <v>5.0300950000000002</v>
      </c>
      <c r="G2317" s="2">
        <f t="shared" si="283"/>
        <v>4.9528980000000011</v>
      </c>
      <c r="H2317" s="2">
        <f t="shared" si="287"/>
        <v>5.5006650000000068</v>
      </c>
      <c r="I2317" s="2">
        <f t="array" ref="I2317">SUMPRODUCT(B2301:B2320, (ROW(B2301:B2320)-ROW(B2301)+1)) / (20*21/2)</f>
        <v>5.0586671428571428</v>
      </c>
      <c r="J2317" s="2">
        <f t="shared" si="282"/>
        <v>5.0019999063686722</v>
      </c>
      <c r="K2317" s="2">
        <f t="shared" si="284"/>
        <v>5.0131526086411524</v>
      </c>
    </row>
    <row r="2318" spans="1:11" ht="13.5" x14ac:dyDescent="0.25">
      <c r="A2318" s="4">
        <f>TITRES_STAT!B2321</f>
        <v>45377</v>
      </c>
      <c r="B2318" s="2">
        <f>TITRES_STAT!D2321</f>
        <v>5.1363000000000003</v>
      </c>
      <c r="C2318" s="2">
        <f t="shared" si="285"/>
        <v>4.5900000000000496E-2</v>
      </c>
      <c r="D2318" s="2">
        <f t="shared" si="286"/>
        <v>5.0711399999999998</v>
      </c>
      <c r="E2318" s="2">
        <f t="shared" si="288"/>
        <v>5.0170200000000005</v>
      </c>
      <c r="F2318" s="2">
        <f t="shared" si="281"/>
        <v>5.036975</v>
      </c>
      <c r="G2318" s="2">
        <f t="shared" si="283"/>
        <v>4.9528980000000011</v>
      </c>
      <c r="H2318" s="2">
        <f t="shared" si="287"/>
        <v>5.4991145000000063</v>
      </c>
      <c r="I2318" s="2">
        <f t="array" ref="I2318">SUMPRODUCT(B2302:B2321, (ROW(B2302:B2321)-ROW(B2302)+1)) / (20*21/2)</f>
        <v>5.0776199999999996</v>
      </c>
      <c r="J2318" s="2">
        <f t="shared" si="282"/>
        <v>5.014790391476418</v>
      </c>
      <c r="K2318" s="2">
        <f t="shared" si="284"/>
        <v>5.0179819181062051</v>
      </c>
    </row>
    <row r="2319" spans="1:11" ht="13.5" x14ac:dyDescent="0.25">
      <c r="A2319" s="4">
        <f>TITRES_STAT!B2322</f>
        <v>45378</v>
      </c>
      <c r="B2319" s="2">
        <f>TITRES_STAT!D2322</f>
        <v>5.1821000000000002</v>
      </c>
      <c r="C2319" s="2">
        <f t="shared" si="285"/>
        <v>4.5799999999999841E-2</v>
      </c>
      <c r="D2319" s="2">
        <f t="shared" si="286"/>
        <v>5.117</v>
      </c>
      <c r="E2319" s="2">
        <f t="shared" si="288"/>
        <v>5.0348999999999995</v>
      </c>
      <c r="F2319" s="2">
        <f t="shared" si="281"/>
        <v>5.0438550000000006</v>
      </c>
      <c r="G2319" s="2">
        <f t="shared" si="283"/>
        <v>4.9528980000000011</v>
      </c>
      <c r="H2319" s="2">
        <f t="shared" si="287"/>
        <v>5.4972370000000055</v>
      </c>
      <c r="I2319" s="2">
        <f t="array" ref="I2319">SUMPRODUCT(B2303:B2322, (ROW(B2303:B2322)-ROW(B2303)+1)) / (20*21/2)</f>
        <v>5.0937585714285714</v>
      </c>
      <c r="J2319" s="2">
        <f t="shared" si="282"/>
        <v>5.0307246399072358</v>
      </c>
      <c r="K2319" s="2">
        <f t="shared" si="284"/>
        <v>5.0244179213177267</v>
      </c>
    </row>
    <row r="2320" spans="1:11" ht="13.5" x14ac:dyDescent="0.25">
      <c r="A2320" s="4">
        <f>TITRES_STAT!B2323</f>
        <v>45379</v>
      </c>
      <c r="B2320" s="2">
        <f>TITRES_STAT!D2323</f>
        <v>5.1821000000000002</v>
      </c>
      <c r="C2320" s="2">
        <f t="shared" si="285"/>
        <v>0</v>
      </c>
      <c r="D2320" s="2">
        <f t="shared" si="286"/>
        <v>5.1353399999999993</v>
      </c>
      <c r="E2320" s="2">
        <f t="shared" si="288"/>
        <v>5.0578299999999992</v>
      </c>
      <c r="F2320" s="2">
        <f t="shared" si="281"/>
        <v>5.047295000000001</v>
      </c>
      <c r="G2320" s="2">
        <f t="shared" si="283"/>
        <v>4.9554660000000004</v>
      </c>
      <c r="H2320" s="2">
        <f t="shared" si="287"/>
        <v>5.4947150000000056</v>
      </c>
      <c r="I2320" s="2">
        <f t="array" ref="I2320">SUMPRODUCT(B2304:B2323, (ROW(B2304:B2323)-ROW(B2304)+1)) / (20*21/2)</f>
        <v>5.1050904761904761</v>
      </c>
      <c r="J2320" s="2">
        <f t="shared" si="282"/>
        <v>5.0451413408684518</v>
      </c>
      <c r="K2320" s="2">
        <f t="shared" si="284"/>
        <v>5.0306015322464432</v>
      </c>
    </row>
    <row r="2321" spans="1:11" ht="13.5" x14ac:dyDescent="0.25">
      <c r="A2321" s="4">
        <f>TITRES_STAT!B2324</f>
        <v>45380</v>
      </c>
      <c r="B2321" s="2">
        <f>TITRES_STAT!D2324</f>
        <v>5.2462999999999997</v>
      </c>
      <c r="C2321" s="2">
        <f t="shared" si="285"/>
        <v>6.4199999999999591E-2</v>
      </c>
      <c r="D2321" s="2">
        <f t="shared" si="286"/>
        <v>5.1674400000000009</v>
      </c>
      <c r="E2321" s="2">
        <f t="shared" si="288"/>
        <v>5.0871799999999991</v>
      </c>
      <c r="F2321" s="2">
        <f t="shared" si="281"/>
        <v>5.0539450000000006</v>
      </c>
      <c r="G2321" s="2">
        <f t="shared" si="283"/>
        <v>4.9599599999999997</v>
      </c>
      <c r="H2321" s="2">
        <f t="shared" si="287"/>
        <v>5.4925360000000047</v>
      </c>
      <c r="I2321" s="2">
        <f t="array" ref="I2321">SUMPRODUCT(B2305:B2324, (ROW(B2305:B2324)-ROW(B2305)+1)) / (20*21/2)</f>
        <v>5.1160295238095239</v>
      </c>
      <c r="J2321" s="2">
        <f t="shared" si="282"/>
        <v>5.0642993084047898</v>
      </c>
      <c r="K2321" s="2">
        <f t="shared" si="284"/>
        <v>5.0390602956877597</v>
      </c>
    </row>
    <row r="2322" spans="1:11" ht="13.5" x14ac:dyDescent="0.25">
      <c r="A2322" s="4">
        <f>TITRES_STAT!B2325</f>
        <v>45383</v>
      </c>
      <c r="B2322" s="2">
        <f>TITRES_STAT!D2325</f>
        <v>5.2233999999999998</v>
      </c>
      <c r="C2322" s="2">
        <f t="shared" si="285"/>
        <v>-2.289999999999992E-2</v>
      </c>
      <c r="D2322" s="2">
        <f t="shared" si="286"/>
        <v>5.1940399999999993</v>
      </c>
      <c r="E2322" s="2">
        <f t="shared" si="288"/>
        <v>5.1142399999999988</v>
      </c>
      <c r="F2322" s="2">
        <f t="shared" si="281"/>
        <v>5.0631150000000007</v>
      </c>
      <c r="G2322" s="2">
        <f t="shared" si="283"/>
        <v>4.9635379999999998</v>
      </c>
      <c r="H2322" s="2">
        <f t="shared" si="287"/>
        <v>5.4904205000000061</v>
      </c>
      <c r="I2322" s="2">
        <f t="array" ref="I2322">SUMPRODUCT(B2306:B2325, (ROW(B2306:B2325)-ROW(B2306)+1)) / (20*21/2)</f>
        <v>5.1135814285714281</v>
      </c>
      <c r="J2322" s="2">
        <f t="shared" si="282"/>
        <v>5.0794517552233813</v>
      </c>
      <c r="K2322" s="2">
        <f t="shared" si="284"/>
        <v>5.0462893037000045</v>
      </c>
    </row>
    <row r="2323" spans="1:11" ht="13.5" x14ac:dyDescent="0.25">
      <c r="A2323" s="4">
        <f>TITRES_STAT!B2326</f>
        <v>45384</v>
      </c>
      <c r="B2323" s="2">
        <f>TITRES_STAT!D2326</f>
        <v>5.1821000000000002</v>
      </c>
      <c r="C2323" s="2">
        <f t="shared" si="285"/>
        <v>-4.129999999999967E-2</v>
      </c>
      <c r="D2323" s="2">
        <f t="shared" si="286"/>
        <v>5.2031999999999998</v>
      </c>
      <c r="E2323" s="2">
        <f t="shared" si="288"/>
        <v>5.1371699999999993</v>
      </c>
      <c r="F2323" s="2">
        <f t="shared" si="281"/>
        <v>5.0672400000000009</v>
      </c>
      <c r="G2323" s="2">
        <f t="shared" si="283"/>
        <v>4.9672059999999991</v>
      </c>
      <c r="H2323" s="2">
        <f t="shared" si="287"/>
        <v>5.4880985000000058</v>
      </c>
      <c r="I2323" s="2">
        <f t="array" ref="I2323">SUMPRODUCT(B2307:B2326, (ROW(B2307:B2326)-ROW(B2307)+1)) / (20*21/2)</f>
        <v>5.1203923809523815</v>
      </c>
      <c r="J2323" s="2">
        <f t="shared" si="282"/>
        <v>5.0892277785354407</v>
      </c>
      <c r="K2323" s="2">
        <f t="shared" si="284"/>
        <v>5.0516152133588283</v>
      </c>
    </row>
    <row r="2324" spans="1:11" ht="13.5" x14ac:dyDescent="0.25">
      <c r="A2324" s="4">
        <f>TITRES_STAT!B2327</f>
        <v>45385</v>
      </c>
      <c r="B2324" s="2">
        <f>TITRES_STAT!D2327</f>
        <v>5.1821000000000002</v>
      </c>
      <c r="C2324" s="2">
        <f t="shared" si="285"/>
        <v>0</v>
      </c>
      <c r="D2324" s="2">
        <f t="shared" si="286"/>
        <v>5.2031999999999998</v>
      </c>
      <c r="E2324" s="2">
        <f t="shared" si="288"/>
        <v>5.160099999999999</v>
      </c>
      <c r="F2324" s="2">
        <f t="shared" ref="F2324:F2387" si="289">AVERAGE(B2305:B2324)</f>
        <v>5.0748050000000005</v>
      </c>
      <c r="G2324" s="2">
        <f t="shared" si="283"/>
        <v>4.9699579999999983</v>
      </c>
      <c r="H2324" s="2">
        <f t="shared" si="287"/>
        <v>5.4855540000000049</v>
      </c>
      <c r="I2324" s="2">
        <f t="array" ref="I2324">SUMPRODUCT(B2308:B2327, (ROW(B2308:B2327)-ROW(B2308)+1)) / (20*21/2)</f>
        <v>5.1172228571428571</v>
      </c>
      <c r="J2324" s="2">
        <f t="shared" si="282"/>
        <v>5.0980727520082558</v>
      </c>
      <c r="K2324" s="2">
        <f t="shared" si="284"/>
        <v>5.0567322638153449</v>
      </c>
    </row>
    <row r="2325" spans="1:11" ht="13.5" x14ac:dyDescent="0.25">
      <c r="A2325" s="4">
        <f>TITRES_STAT!B2328</f>
        <v>45386</v>
      </c>
      <c r="B2325" s="2">
        <f>TITRES_STAT!D2328</f>
        <v>5.0491000000000001</v>
      </c>
      <c r="C2325" s="2">
        <f t="shared" si="285"/>
        <v>-0.13300000000000001</v>
      </c>
      <c r="D2325" s="2">
        <f t="shared" si="286"/>
        <v>5.1765999999999996</v>
      </c>
      <c r="E2325" s="2">
        <f t="shared" si="288"/>
        <v>5.1559699999999991</v>
      </c>
      <c r="F2325" s="2">
        <f t="shared" si="289"/>
        <v>5.0738850000000006</v>
      </c>
      <c r="G2325" s="2">
        <f t="shared" si="283"/>
        <v>4.9700499999999987</v>
      </c>
      <c r="H2325" s="2">
        <f t="shared" si="287"/>
        <v>5.4824560000000044</v>
      </c>
      <c r="I2325" s="2">
        <f t="array" ref="I2325">SUMPRODUCT(B2309:B2328, (ROW(B2309:B2328)-ROW(B2309)+1)) / (20*21/2)</f>
        <v>5.1269400000000003</v>
      </c>
      <c r="J2325" s="2">
        <f t="shared" ref="J2325:J2388" si="290">$J$4*B2325+J2324*(1-$J$4)</f>
        <v>5.0934086803884222</v>
      </c>
      <c r="K2325" s="2">
        <f t="shared" si="284"/>
        <v>5.0564329593519979</v>
      </c>
    </row>
    <row r="2326" spans="1:11" ht="13.5" x14ac:dyDescent="0.25">
      <c r="A2326" s="4">
        <f>TITRES_STAT!B2329</f>
        <v>45387</v>
      </c>
      <c r="B2326" s="2">
        <f>TITRES_STAT!D2329</f>
        <v>5.1454000000000004</v>
      </c>
      <c r="C2326" s="2">
        <f t="shared" si="285"/>
        <v>9.6300000000000274E-2</v>
      </c>
      <c r="D2326" s="2">
        <f t="shared" si="286"/>
        <v>5.1564199999999998</v>
      </c>
      <c r="E2326" s="2">
        <f t="shared" si="288"/>
        <v>5.1619299999999999</v>
      </c>
      <c r="F2326" s="2">
        <f t="shared" si="289"/>
        <v>5.0777800000000006</v>
      </c>
      <c r="G2326" s="2">
        <f t="shared" si="283"/>
        <v>4.9727999999999986</v>
      </c>
      <c r="H2326" s="2">
        <f t="shared" si="287"/>
        <v>5.4797505000000051</v>
      </c>
      <c r="I2326" s="2">
        <f t="array" ref="I2326">SUMPRODUCT(B2310:B2329, (ROW(B2310:B2329)-ROW(B2310)+1)) / (20*21/2)</f>
        <v>5.1309619047619055</v>
      </c>
      <c r="J2326" s="2">
        <f t="shared" si="290"/>
        <v>5.0983602346371439</v>
      </c>
      <c r="K2326" s="2">
        <f t="shared" si="284"/>
        <v>5.0599218629068217</v>
      </c>
    </row>
    <row r="2327" spans="1:11" ht="13.5" x14ac:dyDescent="0.25">
      <c r="A2327" s="4">
        <f>TITRES_STAT!B2330</f>
        <v>45390</v>
      </c>
      <c r="B2327" s="2">
        <f>TITRES_STAT!D2330</f>
        <v>5.0445000000000002</v>
      </c>
      <c r="C2327" s="2">
        <f t="shared" si="285"/>
        <v>-0.10090000000000021</v>
      </c>
      <c r="D2327" s="2">
        <f t="shared" si="286"/>
        <v>5.1206399999999999</v>
      </c>
      <c r="E2327" s="2">
        <f t="shared" si="288"/>
        <v>5.1573399999999996</v>
      </c>
      <c r="F2327" s="2">
        <f t="shared" si="289"/>
        <v>5.0800700000000001</v>
      </c>
      <c r="G2327" s="2">
        <f t="shared" si="283"/>
        <v>4.9746339999999982</v>
      </c>
      <c r="H2327" s="2">
        <f t="shared" si="287"/>
        <v>5.476629500000004</v>
      </c>
      <c r="I2327" s="2">
        <f t="array" ref="I2327">SUMPRODUCT(B2311:B2330, (ROW(B2311:B2330)-ROW(B2311)+1)) / (20*21/2)</f>
        <v>5.1313152380952376</v>
      </c>
      <c r="J2327" s="2">
        <f t="shared" si="290"/>
        <v>5.093230688481226</v>
      </c>
      <c r="K2327" s="2">
        <f t="shared" si="284"/>
        <v>5.0593170839692991</v>
      </c>
    </row>
    <row r="2328" spans="1:11" ht="13.5" x14ac:dyDescent="0.25">
      <c r="A2328" s="4">
        <f>TITRES_STAT!B2331</f>
        <v>45394</v>
      </c>
      <c r="B2328" s="2">
        <f>TITRES_STAT!D2331</f>
        <v>5.1821000000000002</v>
      </c>
      <c r="C2328" s="2">
        <f t="shared" si="285"/>
        <v>0.13759999999999994</v>
      </c>
      <c r="D2328" s="2">
        <f t="shared" si="286"/>
        <v>5.1206399999999999</v>
      </c>
      <c r="E2328" s="2">
        <f t="shared" si="288"/>
        <v>5.1619200000000003</v>
      </c>
      <c r="F2328" s="2">
        <f t="shared" si="289"/>
        <v>5.0894700000000004</v>
      </c>
      <c r="G2328" s="2">
        <f t="shared" si="283"/>
        <v>4.9792199999999989</v>
      </c>
      <c r="H2328" s="2">
        <f t="shared" si="287"/>
        <v>5.4741075000000032</v>
      </c>
      <c r="I2328" s="2">
        <f t="array" ref="I2328">SUMPRODUCT(B2312:B2331, (ROW(B2312:B2331)-ROW(B2312)+1)) / (20*21/2)</f>
        <v>5.1383885714285711</v>
      </c>
      <c r="J2328" s="2">
        <f t="shared" si="290"/>
        <v>5.1016944324353952</v>
      </c>
      <c r="K2328" s="2">
        <f t="shared" si="284"/>
        <v>5.0641321002842288</v>
      </c>
    </row>
    <row r="2329" spans="1:11" ht="13.5" x14ac:dyDescent="0.25">
      <c r="A2329" s="4">
        <f>TITRES_STAT!B2332</f>
        <v>45397</v>
      </c>
      <c r="B2329" s="2">
        <f>TITRES_STAT!D2332</f>
        <v>5.1317000000000004</v>
      </c>
      <c r="C2329" s="2">
        <f t="shared" si="285"/>
        <v>-5.0399999999999778E-2</v>
      </c>
      <c r="D2329" s="2">
        <f t="shared" si="286"/>
        <v>5.1105600000000013</v>
      </c>
      <c r="E2329" s="2">
        <f t="shared" si="288"/>
        <v>5.1568799999999992</v>
      </c>
      <c r="F2329" s="2">
        <f t="shared" si="289"/>
        <v>5.0958899999999998</v>
      </c>
      <c r="G2329" s="2">
        <f t="shared" si="283"/>
        <v>4.9809639999999984</v>
      </c>
      <c r="H2329" s="2">
        <f t="shared" si="287"/>
        <v>5.4713335000000027</v>
      </c>
      <c r="I2329" s="2">
        <f t="array" ref="I2329">SUMPRODUCT(B2313:B2332, (ROW(B2313:B2332)-ROW(B2313)+1)) / (20*21/2)</f>
        <v>5.1382776190476189</v>
      </c>
      <c r="J2329" s="2">
        <f t="shared" si="290"/>
        <v>5.1045521055367864</v>
      </c>
      <c r="K2329" s="2">
        <f t="shared" si="284"/>
        <v>5.0667818218417109</v>
      </c>
    </row>
    <row r="2330" spans="1:11" ht="13.5" x14ac:dyDescent="0.25">
      <c r="A2330" s="4">
        <f>TITRES_STAT!B2333</f>
        <v>45398</v>
      </c>
      <c r="B2330" s="2">
        <f>TITRES_STAT!D2333</f>
        <v>5.0995999999999997</v>
      </c>
      <c r="C2330" s="2">
        <f t="shared" si="285"/>
        <v>-3.2100000000000684E-2</v>
      </c>
      <c r="D2330" s="2">
        <f t="shared" si="286"/>
        <v>5.12066</v>
      </c>
      <c r="E2330" s="2">
        <f t="shared" si="288"/>
        <v>5.1486299999999998</v>
      </c>
      <c r="F2330" s="2">
        <f t="shared" si="289"/>
        <v>5.103229999999999</v>
      </c>
      <c r="G2330" s="2">
        <f t="shared" si="283"/>
        <v>4.9820659999999979</v>
      </c>
      <c r="H2330" s="2">
        <f t="shared" si="287"/>
        <v>5.4680430000000024</v>
      </c>
      <c r="I2330" s="2">
        <f t="array" ref="I2330">SUMPRODUCT(B2314:B2333, (ROW(B2314:B2333)-ROW(B2314)+1)) / (20*21/2)</f>
        <v>5.134783333333333</v>
      </c>
      <c r="J2330" s="2">
        <f t="shared" si="290"/>
        <v>5.1040804764380443</v>
      </c>
      <c r="K2330" s="2">
        <f t="shared" si="284"/>
        <v>5.0680688092204669</v>
      </c>
    </row>
    <row r="2331" spans="1:11" ht="13.5" x14ac:dyDescent="0.25">
      <c r="A2331" s="4">
        <f>TITRES_STAT!B2334</f>
        <v>45399</v>
      </c>
      <c r="B2331" s="2">
        <f>TITRES_STAT!D2334</f>
        <v>5.1775000000000002</v>
      </c>
      <c r="C2331" s="2">
        <f t="shared" si="285"/>
        <v>7.7900000000000524E-2</v>
      </c>
      <c r="D2331" s="2">
        <f t="shared" si="286"/>
        <v>5.1270800000000012</v>
      </c>
      <c r="E2331" s="2">
        <f t="shared" si="288"/>
        <v>5.14175</v>
      </c>
      <c r="F2331" s="2">
        <f t="shared" si="289"/>
        <v>5.1144649999999983</v>
      </c>
      <c r="G2331" s="2">
        <f t="shared" si="283"/>
        <v>4.9893119999999982</v>
      </c>
      <c r="H2331" s="2">
        <f t="shared" si="287"/>
        <v>5.4641640000000029</v>
      </c>
      <c r="I2331" s="2">
        <f t="array" ref="I2331">SUMPRODUCT(B2315:B2334, (ROW(B2315:B2334)-ROW(B2315)+1)) / (20*21/2)</f>
        <v>5.1332747619047625</v>
      </c>
      <c r="J2331" s="2">
        <f t="shared" si="290"/>
        <v>5.1110728120153732</v>
      </c>
      <c r="K2331" s="2">
        <f t="shared" si="284"/>
        <v>5.0723602284667235</v>
      </c>
    </row>
    <row r="2332" spans="1:11" ht="13.5" x14ac:dyDescent="0.25">
      <c r="A2332" s="4">
        <f>TITRES_STAT!B2335</f>
        <v>45400</v>
      </c>
      <c r="B2332" s="2">
        <f>TITRES_STAT!D2335</f>
        <v>5.1132999999999997</v>
      </c>
      <c r="C2332" s="2">
        <f t="shared" si="285"/>
        <v>-6.4200000000000479E-2</v>
      </c>
      <c r="D2332" s="2">
        <f t="shared" si="286"/>
        <v>5.140839999999999</v>
      </c>
      <c r="E2332" s="2">
        <f t="shared" si="288"/>
        <v>5.1307400000000012</v>
      </c>
      <c r="F2332" s="2">
        <f t="shared" si="289"/>
        <v>5.1224899999999982</v>
      </c>
      <c r="G2332" s="2">
        <f t="shared" si="283"/>
        <v>4.9952739999999984</v>
      </c>
      <c r="H2332" s="2">
        <f t="shared" si="287"/>
        <v>5.4599420000000034</v>
      </c>
      <c r="I2332" s="2">
        <f t="array" ref="I2332">SUMPRODUCT(B2316:B2335, (ROW(B2316:B2335)-ROW(B2316)+1)) / (20*21/2)</f>
        <v>5.1331923809523818</v>
      </c>
      <c r="J2332" s="2">
        <f t="shared" si="290"/>
        <v>5.1112849251567667</v>
      </c>
      <c r="K2332" s="2">
        <f t="shared" si="284"/>
        <v>5.0739657097033231</v>
      </c>
    </row>
    <row r="2333" spans="1:11" ht="13.5" x14ac:dyDescent="0.25">
      <c r="A2333" s="4">
        <f>TITRES_STAT!B2336</f>
        <v>45401</v>
      </c>
      <c r="B2333" s="2">
        <f>TITRES_STAT!D2336</f>
        <v>5.0857999999999999</v>
      </c>
      <c r="C2333" s="2">
        <f t="shared" si="285"/>
        <v>-2.7499999999999858E-2</v>
      </c>
      <c r="D2333" s="2">
        <f t="shared" si="286"/>
        <v>5.1215799999999998</v>
      </c>
      <c r="E2333" s="2">
        <f t="shared" si="288"/>
        <v>5.1211100000000007</v>
      </c>
      <c r="F2333" s="2">
        <f t="shared" si="289"/>
        <v>5.1291399999999987</v>
      </c>
      <c r="G2333" s="2">
        <f t="shared" si="283"/>
        <v>5.0006859999999982</v>
      </c>
      <c r="H2333" s="2">
        <f t="shared" si="287"/>
        <v>5.4549155000000038</v>
      </c>
      <c r="I2333" s="2">
        <f t="array" ref="I2333">SUMPRODUCT(B2317:B2336, (ROW(B2317:B2336)-ROW(B2317)+1)) / (20*21/2)</f>
        <v>5.1307009523809528</v>
      </c>
      <c r="J2333" s="2">
        <f t="shared" si="290"/>
        <v>5.1088577894275504</v>
      </c>
      <c r="K2333" s="2">
        <f t="shared" si="284"/>
        <v>5.074429799518879</v>
      </c>
    </row>
    <row r="2334" spans="1:11" ht="13.5" x14ac:dyDescent="0.25">
      <c r="A2334" s="4">
        <f>TITRES_STAT!B2337</f>
        <v>45404</v>
      </c>
      <c r="B2334" s="2">
        <f>TITRES_STAT!D2337</f>
        <v>5.1132999999999997</v>
      </c>
      <c r="C2334" s="2">
        <f t="shared" si="285"/>
        <v>2.7499999999999858E-2</v>
      </c>
      <c r="D2334" s="2">
        <f t="shared" si="286"/>
        <v>5.1178999999999997</v>
      </c>
      <c r="E2334" s="2">
        <f t="shared" si="288"/>
        <v>5.1142300000000009</v>
      </c>
      <c r="F2334" s="2">
        <f t="shared" si="289"/>
        <v>5.1371649999999995</v>
      </c>
      <c r="G2334" s="2">
        <f t="shared" si="283"/>
        <v>5.0066479999999984</v>
      </c>
      <c r="H2334" s="2">
        <f t="shared" si="287"/>
        <v>5.4504490000000034</v>
      </c>
      <c r="I2334" s="2">
        <f t="array" ref="I2334">SUMPRODUCT(B2318:B2337, (ROW(B2318:B2337)-ROW(B2318)+1)) / (20*21/2)</f>
        <v>5.1258976190476186</v>
      </c>
      <c r="J2334" s="2">
        <f t="shared" si="290"/>
        <v>5.1092808571011172</v>
      </c>
      <c r="K2334" s="2">
        <f t="shared" si="284"/>
        <v>5.0759541211063741</v>
      </c>
    </row>
    <row r="2335" spans="1:11" ht="13.5" x14ac:dyDescent="0.25">
      <c r="A2335" s="4">
        <f>TITRES_STAT!B2338</f>
        <v>45405</v>
      </c>
      <c r="B2335" s="2">
        <f>TITRES_STAT!D2338</f>
        <v>5.1363000000000003</v>
      </c>
      <c r="C2335" s="2">
        <f t="shared" si="285"/>
        <v>2.3000000000000576E-2</v>
      </c>
      <c r="D2335" s="2">
        <f t="shared" si="286"/>
        <v>5.1252399999999998</v>
      </c>
      <c r="E2335" s="2">
        <f t="shared" si="288"/>
        <v>5.1229500000000003</v>
      </c>
      <c r="F2335" s="2">
        <f t="shared" si="289"/>
        <v>5.1394599999999988</v>
      </c>
      <c r="G2335" s="2">
        <f t="shared" si="283"/>
        <v>5.013069999999999</v>
      </c>
      <c r="H2335" s="2">
        <f t="shared" si="287"/>
        <v>5.4460975000000023</v>
      </c>
      <c r="I2335" s="2">
        <f t="array" ref="I2335">SUMPRODUCT(B2319:B2338, (ROW(B2319:B2338)-ROW(B2319)+1)) / (20*21/2)</f>
        <v>5.1254657142857143</v>
      </c>
      <c r="J2335" s="2">
        <f t="shared" si="290"/>
        <v>5.1118541088057734</v>
      </c>
      <c r="K2335" s="2">
        <f t="shared" si="284"/>
        <v>5.0783206261610259</v>
      </c>
    </row>
    <row r="2336" spans="1:11" ht="13.5" x14ac:dyDescent="0.25">
      <c r="A2336" s="4">
        <f>TITRES_STAT!B2339</f>
        <v>45406</v>
      </c>
      <c r="B2336" s="2">
        <f>TITRES_STAT!D2339</f>
        <v>5.1132999999999997</v>
      </c>
      <c r="C2336" s="2">
        <f t="shared" si="285"/>
        <v>-2.3000000000000576E-2</v>
      </c>
      <c r="D2336" s="2">
        <f t="shared" si="286"/>
        <v>5.1124000000000001</v>
      </c>
      <c r="E2336" s="2">
        <f t="shared" si="288"/>
        <v>5.1197400000000011</v>
      </c>
      <c r="F2336" s="2">
        <f t="shared" si="289"/>
        <v>5.1408349999999992</v>
      </c>
      <c r="G2336" s="2">
        <f t="shared" si="283"/>
        <v>5.0190319999999993</v>
      </c>
      <c r="H2336" s="2">
        <f t="shared" si="287"/>
        <v>5.4416530000000014</v>
      </c>
      <c r="I2336" s="2">
        <f t="array" ref="I2336">SUMPRODUCT(B2320:B2339, (ROW(B2320:B2339)-ROW(B2320)+1)) / (20*21/2)</f>
        <v>5.122843333333333</v>
      </c>
      <c r="J2336" s="2">
        <f t="shared" si="290"/>
        <v>5.1119918127290331</v>
      </c>
      <c r="K2336" s="2">
        <f t="shared" si="284"/>
        <v>5.0796923663115745</v>
      </c>
    </row>
    <row r="2337" spans="1:11" ht="13.5" x14ac:dyDescent="0.25">
      <c r="A2337" s="4">
        <f>TITRES_STAT!B2340</f>
        <v>45407</v>
      </c>
      <c r="B2337" s="2">
        <f>TITRES_STAT!D2340</f>
        <v>5.0903999999999998</v>
      </c>
      <c r="C2337" s="2">
        <f t="shared" si="285"/>
        <v>-2.289999999999992E-2</v>
      </c>
      <c r="D2337" s="2">
        <f t="shared" si="286"/>
        <v>5.1078199999999994</v>
      </c>
      <c r="E2337" s="2">
        <f t="shared" si="288"/>
        <v>5.1243299999999996</v>
      </c>
      <c r="F2337" s="2">
        <f t="shared" si="289"/>
        <v>5.140835</v>
      </c>
      <c r="G2337" s="2">
        <f t="shared" si="283"/>
        <v>5.0264619999999987</v>
      </c>
      <c r="H2337" s="2">
        <f t="shared" si="287"/>
        <v>5.437094000000001</v>
      </c>
      <c r="I2337" s="2">
        <f t="array" ref="I2337">SUMPRODUCT(B2321:B2340, (ROW(B2321:B2340)-ROW(B2321)+1)) / (20*21/2)</f>
        <v>5.1183676190476186</v>
      </c>
      <c r="J2337" s="2">
        <f t="shared" si="290"/>
        <v>5.1099354496119824</v>
      </c>
      <c r="K2337" s="2">
        <f t="shared" si="284"/>
        <v>5.0801122735150424</v>
      </c>
    </row>
    <row r="2338" spans="1:11" ht="13.5" x14ac:dyDescent="0.25">
      <c r="A2338" s="4">
        <f>TITRES_STAT!B2341</f>
        <v>45408</v>
      </c>
      <c r="B2338" s="2">
        <f>TITRES_STAT!D2341</f>
        <v>5.1363000000000003</v>
      </c>
      <c r="C2338" s="2">
        <f t="shared" si="285"/>
        <v>4.5900000000000496E-2</v>
      </c>
      <c r="D2338" s="2">
        <f t="shared" si="286"/>
        <v>5.1179199999999998</v>
      </c>
      <c r="E2338" s="2">
        <f t="shared" si="288"/>
        <v>5.1197500000000007</v>
      </c>
      <c r="F2338" s="2">
        <f t="shared" si="289"/>
        <v>5.1408350000000009</v>
      </c>
      <c r="G2338" s="2">
        <f t="shared" si="283"/>
        <v>5.0348099999999993</v>
      </c>
      <c r="H2338" s="2">
        <f t="shared" si="287"/>
        <v>5.4327644999999993</v>
      </c>
      <c r="I2338" s="2">
        <f t="array" ref="I2338">SUMPRODUCT(B2322:B2341, (ROW(B2322:B2341)-ROW(B2322)+1)) / (20*21/2)</f>
        <v>5.1143285714285716</v>
      </c>
      <c r="J2338" s="2">
        <f t="shared" si="290"/>
        <v>5.112446359172746</v>
      </c>
      <c r="K2338" s="2">
        <f t="shared" si="284"/>
        <v>5.0823157137693542</v>
      </c>
    </row>
    <row r="2339" spans="1:11" ht="13.5" x14ac:dyDescent="0.25">
      <c r="A2339" s="4">
        <f>TITRES_STAT!B2342</f>
        <v>45411</v>
      </c>
      <c r="B2339" s="2">
        <f>TITRES_STAT!D2342</f>
        <v>5.1132999999999997</v>
      </c>
      <c r="C2339" s="2">
        <f t="shared" si="285"/>
        <v>-2.3000000000000576E-2</v>
      </c>
      <c r="D2339" s="2">
        <f t="shared" si="286"/>
        <v>5.1179199999999998</v>
      </c>
      <c r="E2339" s="2">
        <f t="shared" si="288"/>
        <v>5.1179100000000002</v>
      </c>
      <c r="F2339" s="2">
        <f t="shared" si="289"/>
        <v>5.1373949999999997</v>
      </c>
      <c r="G2339" s="2">
        <f t="shared" si="283"/>
        <v>5.0426979999999997</v>
      </c>
      <c r="H2339" s="2">
        <f t="shared" si="287"/>
        <v>5.4293650000000007</v>
      </c>
      <c r="I2339" s="2">
        <f t="array" ref="I2339">SUMPRODUCT(B2323:B2342, (ROW(B2323:B2342)-ROW(B2323)+1)) / (20*21/2)</f>
        <v>5.1110319047619042</v>
      </c>
      <c r="J2339" s="2">
        <f t="shared" si="290"/>
        <v>5.1125276582991512</v>
      </c>
      <c r="K2339" s="2">
        <f t="shared" si="284"/>
        <v>5.0835307838176149</v>
      </c>
    </row>
    <row r="2340" spans="1:11" ht="13.5" x14ac:dyDescent="0.25">
      <c r="A2340" s="4">
        <f>TITRES_STAT!B2343</f>
        <v>45412</v>
      </c>
      <c r="B2340" s="2">
        <f>TITRES_STAT!D2343</f>
        <v>5.0903999999999998</v>
      </c>
      <c r="C2340" s="2">
        <f t="shared" si="285"/>
        <v>-2.289999999999992E-2</v>
      </c>
      <c r="D2340" s="2">
        <f t="shared" si="286"/>
        <v>5.1087399999999992</v>
      </c>
      <c r="E2340" s="2">
        <f t="shared" si="288"/>
        <v>5.1169899999999995</v>
      </c>
      <c r="F2340" s="2">
        <f t="shared" si="289"/>
        <v>5.132810000000001</v>
      </c>
      <c r="G2340" s="2">
        <f t="shared" si="283"/>
        <v>5.0500359999999995</v>
      </c>
      <c r="H2340" s="2">
        <f t="shared" si="287"/>
        <v>5.4258284999999997</v>
      </c>
      <c r="I2340" s="2">
        <f t="array" ref="I2340">SUMPRODUCT(B2324:B2343, (ROW(B2324:B2343)-ROW(B2324)+1)) / (20*21/2)</f>
        <v>5.1118638095238094</v>
      </c>
      <c r="J2340" s="2">
        <f t="shared" si="290"/>
        <v>5.1104202622706607</v>
      </c>
      <c r="K2340" s="2">
        <f t="shared" si="284"/>
        <v>5.0838001648443756</v>
      </c>
    </row>
    <row r="2341" spans="1:11" ht="13.5" x14ac:dyDescent="0.25">
      <c r="A2341" s="4">
        <f>TITRES_STAT!B2344</f>
        <v>45414</v>
      </c>
      <c r="B2341" s="2">
        <f>TITRES_STAT!D2344</f>
        <v>5.0903999999999998</v>
      </c>
      <c r="C2341" s="2">
        <f t="shared" si="285"/>
        <v>0</v>
      </c>
      <c r="D2341" s="2">
        <f t="shared" si="286"/>
        <v>5.1041599999999994</v>
      </c>
      <c r="E2341" s="2">
        <f t="shared" si="288"/>
        <v>5.1082800000000006</v>
      </c>
      <c r="F2341" s="2">
        <f t="shared" si="289"/>
        <v>5.1250150000000003</v>
      </c>
      <c r="G2341" s="2">
        <f t="shared" si="283"/>
        <v>5.0564559999999998</v>
      </c>
      <c r="H2341" s="2">
        <f t="shared" si="287"/>
        <v>5.4220474999999997</v>
      </c>
      <c r="I2341" s="2">
        <f t="array" ref="I2341">SUMPRODUCT(B2325:B2344, (ROW(B2325:B2344)-ROW(B2325)+1)) / (20*21/2)</f>
        <v>5.1138338095238094</v>
      </c>
      <c r="J2341" s="2">
        <f t="shared" si="290"/>
        <v>5.1085135706258358</v>
      </c>
      <c r="K2341" s="2">
        <f t="shared" si="284"/>
        <v>5.0840589819093021</v>
      </c>
    </row>
    <row r="2342" spans="1:11" ht="13.5" x14ac:dyDescent="0.25">
      <c r="A2342" s="4">
        <f>TITRES_STAT!B2345</f>
        <v>45415</v>
      </c>
      <c r="B2342" s="2">
        <f>TITRES_STAT!D2345</f>
        <v>5.0903999999999998</v>
      </c>
      <c r="C2342" s="2">
        <f t="shared" si="285"/>
        <v>0</v>
      </c>
      <c r="D2342" s="2">
        <f t="shared" si="286"/>
        <v>5.1041599999999994</v>
      </c>
      <c r="E2342" s="2">
        <f t="shared" si="288"/>
        <v>5.1059900000000003</v>
      </c>
      <c r="F2342" s="2">
        <f t="shared" si="289"/>
        <v>5.1183650000000007</v>
      </c>
      <c r="G2342" s="2">
        <f t="shared" si="283"/>
        <v>5.0629679999999988</v>
      </c>
      <c r="H2342" s="2">
        <f t="shared" si="287"/>
        <v>5.417733000000001</v>
      </c>
      <c r="I2342" s="2">
        <f t="array" ref="I2342">SUMPRODUCT(B2326:B2345, (ROW(B2326:B2345)-ROW(B2326)+1)) / (20*21/2)</f>
        <v>5.1203838095238101</v>
      </c>
      <c r="J2342" s="2">
        <f t="shared" si="290"/>
        <v>5.1067884686614704</v>
      </c>
      <c r="K2342" s="2">
        <f t="shared" si="284"/>
        <v>5.0843076492854085</v>
      </c>
    </row>
    <row r="2343" spans="1:11" ht="13.5" x14ac:dyDescent="0.25">
      <c r="A2343" s="4">
        <f>TITRES_STAT!B2346</f>
        <v>45418</v>
      </c>
      <c r="B2343" s="2">
        <f>TITRES_STAT!D2346</f>
        <v>5.1271000000000004</v>
      </c>
      <c r="C2343" s="2">
        <f t="shared" si="285"/>
        <v>3.6700000000000621E-2</v>
      </c>
      <c r="D2343" s="2">
        <f t="shared" si="286"/>
        <v>5.1023200000000006</v>
      </c>
      <c r="E2343" s="2">
        <f t="shared" si="288"/>
        <v>5.1101200000000002</v>
      </c>
      <c r="F2343" s="2">
        <f t="shared" si="289"/>
        <v>5.1156150000000009</v>
      </c>
      <c r="G2343" s="2">
        <f t="shared" si="283"/>
        <v>5.0692059999999994</v>
      </c>
      <c r="H2343" s="2">
        <f t="shared" si="287"/>
        <v>5.4133305000000007</v>
      </c>
      <c r="I2343" s="2">
        <f t="array" ref="I2343">SUMPRODUCT(B2327:B2346, (ROW(B2327:B2346)-ROW(B2327)+1)) / (20*21/2)</f>
        <v>5.1263004761904769</v>
      </c>
      <c r="J2343" s="2">
        <f t="shared" si="290"/>
        <v>5.1087229002175203</v>
      </c>
      <c r="K2343" s="2">
        <f t="shared" si="284"/>
        <v>5.0859857806859807</v>
      </c>
    </row>
    <row r="2344" spans="1:11" ht="13.5" x14ac:dyDescent="0.25">
      <c r="A2344" s="4">
        <f>TITRES_STAT!B2347</f>
        <v>45419</v>
      </c>
      <c r="B2344" s="2">
        <f>TITRES_STAT!D2347</f>
        <v>5.1363000000000003</v>
      </c>
      <c r="C2344" s="2">
        <f t="shared" si="285"/>
        <v>9.1999999999998749E-3</v>
      </c>
      <c r="D2344" s="2">
        <f t="shared" si="286"/>
        <v>5.1069199999999997</v>
      </c>
      <c r="E2344" s="2">
        <f t="shared" si="288"/>
        <v>5.1124200000000002</v>
      </c>
      <c r="F2344" s="2">
        <f t="shared" si="289"/>
        <v>5.1133250000000015</v>
      </c>
      <c r="G2344" s="2">
        <f t="shared" si="283"/>
        <v>5.075628</v>
      </c>
      <c r="H2344" s="2">
        <f t="shared" si="287"/>
        <v>5.4092264999999999</v>
      </c>
      <c r="I2344" s="2">
        <f t="array" ref="I2344">SUMPRODUCT(B2328:B2347, (ROW(B2328:B2347)-ROW(B2328)+1)) / (20*21/2)</f>
        <v>5.1233090476190473</v>
      </c>
      <c r="J2344" s="2">
        <f t="shared" si="290"/>
        <v>5.1113492906729947</v>
      </c>
      <c r="K2344" s="2">
        <f t="shared" si="284"/>
        <v>5.0879588873257457</v>
      </c>
    </row>
    <row r="2345" spans="1:11" ht="13.5" x14ac:dyDescent="0.25">
      <c r="A2345" s="4">
        <f>TITRES_STAT!B2348</f>
        <v>45420</v>
      </c>
      <c r="B2345" s="2">
        <f>TITRES_STAT!D2348</f>
        <v>5.1821000000000002</v>
      </c>
      <c r="C2345" s="2">
        <f t="shared" si="285"/>
        <v>4.5799999999999841E-2</v>
      </c>
      <c r="D2345" s="2">
        <f t="shared" si="286"/>
        <v>5.1252599999999999</v>
      </c>
      <c r="E2345" s="2">
        <f t="shared" si="288"/>
        <v>5.1169999999999991</v>
      </c>
      <c r="F2345" s="2">
        <f t="shared" si="289"/>
        <v>5.1199750000000011</v>
      </c>
      <c r="G2345" s="2">
        <f t="shared" si="283"/>
        <v>5.0829659999999999</v>
      </c>
      <c r="H2345" s="2">
        <f t="shared" si="287"/>
        <v>5.4046404999999993</v>
      </c>
      <c r="I2345" s="2">
        <f t="array" ref="I2345">SUMPRODUCT(B2329:B2348, (ROW(B2329:B2348)-ROW(B2329)+1)) / (20*21/2)</f>
        <v>5.1200990476190471</v>
      </c>
      <c r="J2345" s="2">
        <f t="shared" si="290"/>
        <v>5.1180874534660434</v>
      </c>
      <c r="K2345" s="2">
        <f t="shared" si="284"/>
        <v>5.0916506956659129</v>
      </c>
    </row>
    <row r="2346" spans="1:11" ht="13.5" x14ac:dyDescent="0.25">
      <c r="A2346" s="4">
        <f>TITRES_STAT!B2349</f>
        <v>45421</v>
      </c>
      <c r="B2346" s="2">
        <f>TITRES_STAT!D2349</f>
        <v>5.1821000000000002</v>
      </c>
      <c r="C2346" s="2">
        <f t="shared" si="285"/>
        <v>0</v>
      </c>
      <c r="D2346" s="2">
        <f t="shared" si="286"/>
        <v>5.1436000000000011</v>
      </c>
      <c r="E2346" s="2">
        <f t="shared" si="288"/>
        <v>5.1238799999999989</v>
      </c>
      <c r="F2346" s="2">
        <f t="shared" si="289"/>
        <v>5.1218100000000018</v>
      </c>
      <c r="G2346" s="2">
        <f t="shared" si="283"/>
        <v>5.0889280000000001</v>
      </c>
      <c r="H2346" s="2">
        <f t="shared" si="287"/>
        <v>5.4007655000000003</v>
      </c>
      <c r="I2346" s="2">
        <f t="array" ref="I2346">SUMPRODUCT(B2330:B2349, (ROW(B2330:B2349)-ROW(B2330)+1)) / (20*21/2)</f>
        <v>5.1168876190476178</v>
      </c>
      <c r="J2346" s="2">
        <f t="shared" si="290"/>
        <v>5.1241838864692779</v>
      </c>
      <c r="K2346" s="2">
        <f t="shared" si="284"/>
        <v>5.0951977272084266</v>
      </c>
    </row>
    <row r="2347" spans="1:11" ht="13.5" x14ac:dyDescent="0.25">
      <c r="A2347" s="4">
        <f>TITRES_STAT!B2350</f>
        <v>45422</v>
      </c>
      <c r="B2347" s="2">
        <f>TITRES_STAT!D2350</f>
        <v>5.0903999999999998</v>
      </c>
      <c r="C2347" s="2">
        <f t="shared" si="285"/>
        <v>-9.1700000000000337E-2</v>
      </c>
      <c r="D2347" s="2">
        <f t="shared" si="286"/>
        <v>5.1436000000000002</v>
      </c>
      <c r="E2347" s="2">
        <f t="shared" si="288"/>
        <v>5.1238799999999998</v>
      </c>
      <c r="F2347" s="2">
        <f t="shared" si="289"/>
        <v>5.124105000000001</v>
      </c>
      <c r="G2347" s="2">
        <f t="shared" si="283"/>
        <v>5.0931480000000002</v>
      </c>
      <c r="H2347" s="2">
        <f t="shared" si="287"/>
        <v>5.3959505000000005</v>
      </c>
      <c r="I2347" s="2">
        <f t="array" ref="I2347">SUMPRODUCT(B2331:B2350, (ROW(B2331:B2350)-ROW(B2331)+1)) / (20*21/2)</f>
        <v>5.1012280952380955</v>
      </c>
      <c r="J2347" s="2">
        <f t="shared" si="290"/>
        <v>5.1209663734722035</v>
      </c>
      <c r="K2347" s="2">
        <f t="shared" si="284"/>
        <v>5.0950095810433904</v>
      </c>
    </row>
    <row r="2348" spans="1:11" ht="13.5" x14ac:dyDescent="0.25">
      <c r="A2348" s="4">
        <f>TITRES_STAT!B2351</f>
        <v>45425</v>
      </c>
      <c r="B2348" s="2">
        <f>TITRES_STAT!D2351</f>
        <v>5.0903999999999998</v>
      </c>
      <c r="C2348" s="2">
        <f t="shared" si="285"/>
        <v>0</v>
      </c>
      <c r="D2348" s="2">
        <f t="shared" si="286"/>
        <v>5.13626</v>
      </c>
      <c r="E2348" s="2">
        <f t="shared" si="288"/>
        <v>5.1192900000000003</v>
      </c>
      <c r="F2348" s="2">
        <f t="shared" si="289"/>
        <v>5.1195200000000014</v>
      </c>
      <c r="G2348" s="2">
        <f t="shared" si="283"/>
        <v>5.0949820000000008</v>
      </c>
      <c r="H2348" s="2">
        <f t="shared" si="287"/>
        <v>5.3911355000000007</v>
      </c>
      <c r="I2348" s="2">
        <f t="array" ref="I2348">SUMPRODUCT(B2332:B2351, (ROW(B2332:B2351)-ROW(B2332)+1)) / (20*21/2)</f>
        <v>5.0950009523809525</v>
      </c>
      <c r="J2348" s="2">
        <f t="shared" si="290"/>
        <v>5.1180552902843743</v>
      </c>
      <c r="K2348" s="2">
        <f t="shared" si="284"/>
        <v>5.094828813159336</v>
      </c>
    </row>
    <row r="2349" spans="1:11" ht="13.5" x14ac:dyDescent="0.25">
      <c r="A2349" s="4">
        <f>TITRES_STAT!B2352</f>
        <v>45426</v>
      </c>
      <c r="B2349" s="2">
        <f>TITRES_STAT!D2352</f>
        <v>5.0857999999999999</v>
      </c>
      <c r="C2349" s="2">
        <f t="shared" si="285"/>
        <v>-4.5999999999999375E-3</v>
      </c>
      <c r="D2349" s="2">
        <f t="shared" si="286"/>
        <v>5.1261599999999996</v>
      </c>
      <c r="E2349" s="2">
        <f t="shared" si="288"/>
        <v>5.1165399999999996</v>
      </c>
      <c r="F2349" s="2">
        <f t="shared" si="289"/>
        <v>5.1172250000000021</v>
      </c>
      <c r="G2349" s="2">
        <f t="shared" si="283"/>
        <v>5.0958080000000008</v>
      </c>
      <c r="H2349" s="2">
        <f t="shared" si="287"/>
        <v>5.3857240000000015</v>
      </c>
      <c r="I2349" s="2">
        <f t="array" ref="I2349">SUMPRODUCT(B2333:B2352, (ROW(B2333:B2352)-ROW(B2333)+1)) / (20*21/2)</f>
        <v>5.1003309523809524</v>
      </c>
      <c r="J2349" s="2">
        <f t="shared" si="290"/>
        <v>5.114983357876338</v>
      </c>
      <c r="K2349" s="2">
        <f t="shared" si="284"/>
        <v>5.0944747420550485</v>
      </c>
    </row>
    <row r="2350" spans="1:11" ht="13.5" x14ac:dyDescent="0.25">
      <c r="A2350" s="4">
        <f>TITRES_STAT!B2353</f>
        <v>45427</v>
      </c>
      <c r="B2350" s="2">
        <f>TITRES_STAT!D2353</f>
        <v>4.9527999999999999</v>
      </c>
      <c r="C2350" s="2">
        <f t="shared" si="285"/>
        <v>-0.13300000000000001</v>
      </c>
      <c r="D2350" s="2">
        <f t="shared" si="286"/>
        <v>5.0802999999999994</v>
      </c>
      <c r="E2350" s="2">
        <f t="shared" si="288"/>
        <v>5.1027800000000001</v>
      </c>
      <c r="F2350" s="2">
        <f t="shared" si="289"/>
        <v>5.1098850000000011</v>
      </c>
      <c r="G2350" s="2">
        <f t="shared" si="283"/>
        <v>5.0925980000000006</v>
      </c>
      <c r="H2350" s="2">
        <f t="shared" si="287"/>
        <v>5.3802210000000015</v>
      </c>
      <c r="I2350" s="2">
        <f t="array" ref="I2350">SUMPRODUCT(B2334:B2353, (ROW(B2334:B2353)-ROW(B2334)+1)) / (20*21/2)</f>
        <v>5.1128614285714287</v>
      </c>
      <c r="J2350" s="2">
        <f t="shared" si="290"/>
        <v>5.0995373237928776</v>
      </c>
      <c r="K2350" s="2">
        <f t="shared" si="284"/>
        <v>5.0889188698175962</v>
      </c>
    </row>
    <row r="2351" spans="1:11" ht="13.5" x14ac:dyDescent="0.25">
      <c r="A2351" s="4">
        <f>TITRES_STAT!B2354</f>
        <v>45428</v>
      </c>
      <c r="B2351" s="2">
        <f>TITRES_STAT!D2354</f>
        <v>5.0445000000000002</v>
      </c>
      <c r="C2351" s="2">
        <f t="shared" si="285"/>
        <v>9.1700000000000337E-2</v>
      </c>
      <c r="D2351" s="2">
        <f t="shared" si="286"/>
        <v>5.0527800000000003</v>
      </c>
      <c r="E2351" s="2">
        <f t="shared" si="288"/>
        <v>5.0981899999999998</v>
      </c>
      <c r="F2351" s="2">
        <f t="shared" si="289"/>
        <v>5.1032350000000015</v>
      </c>
      <c r="G2351" s="2">
        <f t="shared" si="283"/>
        <v>5.0912220000000001</v>
      </c>
      <c r="H2351" s="2">
        <f t="shared" si="287"/>
        <v>5.3756350000000008</v>
      </c>
      <c r="I2351" s="2">
        <f t="array" ref="I2351">SUMPRODUCT(B2335:B2354, (ROW(B2335:B2354)-ROW(B2335)+1)) / (20*21/2)</f>
        <v>5.1325380952380959</v>
      </c>
      <c r="J2351" s="2">
        <f t="shared" si="290"/>
        <v>5.0942956739078422</v>
      </c>
      <c r="K2351" s="2">
        <f t="shared" si="284"/>
        <v>5.0871769533541613</v>
      </c>
    </row>
    <row r="2352" spans="1:11" ht="13.5" x14ac:dyDescent="0.25">
      <c r="A2352" s="4">
        <f>TITRES_STAT!B2355</f>
        <v>45429</v>
      </c>
      <c r="B2352" s="2">
        <f>TITRES_STAT!D2355</f>
        <v>5.1592000000000002</v>
      </c>
      <c r="C2352" s="2">
        <f t="shared" si="285"/>
        <v>0.11470000000000002</v>
      </c>
      <c r="D2352" s="2">
        <f t="shared" si="286"/>
        <v>5.0665400000000007</v>
      </c>
      <c r="E2352" s="2">
        <f t="shared" si="288"/>
        <v>5.1050699999999996</v>
      </c>
      <c r="F2352" s="2">
        <f t="shared" si="289"/>
        <v>5.1055300000000008</v>
      </c>
      <c r="G2352" s="2">
        <f t="shared" si="283"/>
        <v>5.0936060000000003</v>
      </c>
      <c r="H2352" s="2">
        <f t="shared" si="287"/>
        <v>5.3709345000000006</v>
      </c>
      <c r="I2352" s="2">
        <f t="array" ref="I2352">SUMPRODUCT(B2336:B2355, (ROW(B2336:B2355)-ROW(B2336)+1)) / (20*21/2)</f>
        <v>5.1556033333333335</v>
      </c>
      <c r="J2352" s="2">
        <f t="shared" si="290"/>
        <v>5.100477038297571</v>
      </c>
      <c r="K2352" s="2">
        <f t="shared" si="284"/>
        <v>5.0900013865559597</v>
      </c>
    </row>
    <row r="2353" spans="1:11" ht="13.5" x14ac:dyDescent="0.25">
      <c r="A2353" s="4">
        <f>TITRES_STAT!B2356</f>
        <v>45432</v>
      </c>
      <c r="B2353" s="2">
        <f>TITRES_STAT!D2356</f>
        <v>5.2370999999999999</v>
      </c>
      <c r="C2353" s="2">
        <f t="shared" si="285"/>
        <v>7.7899999999999636E-2</v>
      </c>
      <c r="D2353" s="2">
        <f t="shared" si="286"/>
        <v>5.0958799999999993</v>
      </c>
      <c r="E2353" s="2">
        <f t="shared" si="288"/>
        <v>5.1160699999999988</v>
      </c>
      <c r="F2353" s="2">
        <f t="shared" si="289"/>
        <v>5.1130949999999995</v>
      </c>
      <c r="G2353" s="2">
        <f t="shared" si="283"/>
        <v>5.096356000000001</v>
      </c>
      <c r="H2353" s="2">
        <f t="shared" si="287"/>
        <v>5.3661650000000023</v>
      </c>
      <c r="I2353" s="2">
        <f t="array" ref="I2353">SUMPRODUCT(B2337:B2356, (ROW(B2337:B2356)-ROW(B2337)+1)) / (20*21/2)</f>
        <v>5.1714623809523808</v>
      </c>
      <c r="J2353" s="2">
        <f t="shared" si="290"/>
        <v>5.1134887489358976</v>
      </c>
      <c r="K2353" s="2">
        <f t="shared" si="284"/>
        <v>5.0957699596321966</v>
      </c>
    </row>
    <row r="2354" spans="1:11" ht="13.5" x14ac:dyDescent="0.25">
      <c r="A2354" s="4">
        <f>TITRES_STAT!B2357</f>
        <v>45433</v>
      </c>
      <c r="B2354" s="2">
        <f>TITRES_STAT!D2357</f>
        <v>5.3197000000000001</v>
      </c>
      <c r="C2354" s="2">
        <f t="shared" si="285"/>
        <v>8.2600000000000229E-2</v>
      </c>
      <c r="D2354" s="2">
        <f t="shared" si="286"/>
        <v>5.1426600000000002</v>
      </c>
      <c r="E2354" s="2">
        <f t="shared" si="288"/>
        <v>5.134409999999999</v>
      </c>
      <c r="F2354" s="2">
        <f t="shared" si="289"/>
        <v>5.1234149999999996</v>
      </c>
      <c r="G2354" s="2">
        <f t="shared" ref="G2354:G2417" si="291">AVERAGE(B2305:B2354)</f>
        <v>5.1021340000000004</v>
      </c>
      <c r="H2354" s="2">
        <f t="shared" si="287"/>
        <v>5.3618315000000019</v>
      </c>
      <c r="I2354" s="2">
        <f t="array" ref="I2354">SUMPRODUCT(B2338:B2357, (ROW(B2338:B2357)-ROW(B2338)+1)) / (20*21/2)</f>
        <v>5.201273333333333</v>
      </c>
      <c r="J2354" s="2">
        <f t="shared" si="290"/>
        <v>5.1331279157039074</v>
      </c>
      <c r="K2354" s="2">
        <f t="shared" si="284"/>
        <v>5.1045515298426993</v>
      </c>
    </row>
    <row r="2355" spans="1:11" ht="13.5" x14ac:dyDescent="0.25">
      <c r="A2355" s="4">
        <f>TITRES_STAT!B2358</f>
        <v>45434</v>
      </c>
      <c r="B2355" s="2">
        <f>TITRES_STAT!D2358</f>
        <v>5.3655999999999997</v>
      </c>
      <c r="C2355" s="2">
        <f t="shared" si="285"/>
        <v>4.5899999999999608E-2</v>
      </c>
      <c r="D2355" s="2">
        <f t="shared" si="286"/>
        <v>5.2252200000000002</v>
      </c>
      <c r="E2355" s="2">
        <f t="shared" si="288"/>
        <v>5.1527599999999989</v>
      </c>
      <c r="F2355" s="2">
        <f t="shared" si="289"/>
        <v>5.1348799999999999</v>
      </c>
      <c r="G2355" s="2">
        <f t="shared" si="291"/>
        <v>5.1080959999999997</v>
      </c>
      <c r="H2355" s="2">
        <f t="shared" si="287"/>
        <v>5.3577275000000029</v>
      </c>
      <c r="I2355" s="2">
        <f t="array" ref="I2355">SUMPRODUCT(B2339:B2358, (ROW(B2339:B2358)-ROW(B2339)+1)) / (20*21/2)</f>
        <v>5.2267180952380947</v>
      </c>
      <c r="J2355" s="2">
        <f t="shared" si="290"/>
        <v>5.1552681142082974</v>
      </c>
      <c r="K2355" s="2">
        <f t="shared" ref="K2355:K2418" si="292">$K$4*B2355+(1-$K$4)*K2354</f>
        <v>5.1147887247508281</v>
      </c>
    </row>
    <row r="2356" spans="1:11" ht="13.5" x14ac:dyDescent="0.25">
      <c r="A2356" s="4">
        <f>TITRES_STAT!B2359</f>
        <v>45435</v>
      </c>
      <c r="B2356" s="2">
        <f>TITRES_STAT!D2359</f>
        <v>5.3014000000000001</v>
      </c>
      <c r="C2356" s="2">
        <f t="shared" si="285"/>
        <v>-6.4199999999999591E-2</v>
      </c>
      <c r="D2356" s="2">
        <f t="shared" si="286"/>
        <v>5.2766000000000002</v>
      </c>
      <c r="E2356" s="2">
        <f t="shared" si="288"/>
        <v>5.1646899999999993</v>
      </c>
      <c r="F2356" s="2">
        <f t="shared" si="289"/>
        <v>5.1442849999999991</v>
      </c>
      <c r="G2356" s="2">
        <f t="shared" si="291"/>
        <v>5.1127739999999999</v>
      </c>
      <c r="H2356" s="2">
        <f t="shared" si="287"/>
        <v>5.3535545000000013</v>
      </c>
      <c r="I2356" s="2">
        <f t="array" ref="I2356">SUMPRODUCT(B2340:B2359, (ROW(B2340:B2359)-ROW(B2340)+1)) / (20*21/2)</f>
        <v>5.2446509523809528</v>
      </c>
      <c r="J2356" s="2">
        <f t="shared" si="290"/>
        <v>5.1691854366646499</v>
      </c>
      <c r="K2356" s="2">
        <f t="shared" si="292"/>
        <v>5.122106813976286</v>
      </c>
    </row>
    <row r="2357" spans="1:11" ht="13.5" x14ac:dyDescent="0.25">
      <c r="A2357" s="4">
        <f>TITRES_STAT!B2360</f>
        <v>45436</v>
      </c>
      <c r="B2357" s="2">
        <f>TITRES_STAT!D2360</f>
        <v>5.4573</v>
      </c>
      <c r="C2357" s="2">
        <f t="shared" si="285"/>
        <v>0.15589999999999993</v>
      </c>
      <c r="D2357" s="2">
        <f t="shared" si="286"/>
        <v>5.33622</v>
      </c>
      <c r="E2357" s="2">
        <f t="shared" si="288"/>
        <v>5.2013800000000003</v>
      </c>
      <c r="F2357" s="2">
        <f t="shared" si="289"/>
        <v>5.1626300000000001</v>
      </c>
      <c r="G2357" s="2">
        <f t="shared" si="291"/>
        <v>5.1219459999999994</v>
      </c>
      <c r="H2357" s="2">
        <f t="shared" si="287"/>
        <v>5.350207000000001</v>
      </c>
      <c r="I2357" s="2">
        <f t="array" ref="I2357">SUMPRODUCT(B2341:B2360, (ROW(B2341:B2360)-ROW(B2341)+1)) / (20*21/2)</f>
        <v>5.2679252380952386</v>
      </c>
      <c r="J2357" s="2">
        <f t="shared" si="290"/>
        <v>5.1966249188870641</v>
      </c>
      <c r="K2357" s="2">
        <f t="shared" si="292"/>
        <v>5.1352516448007464</v>
      </c>
    </row>
    <row r="2358" spans="1:11" ht="13.5" x14ac:dyDescent="0.25">
      <c r="A2358" s="4">
        <f>TITRES_STAT!B2361</f>
        <v>45439</v>
      </c>
      <c r="B2358" s="2">
        <f>TITRES_STAT!D2361</f>
        <v>5.4298000000000002</v>
      </c>
      <c r="C2358" s="2">
        <f t="shared" si="285"/>
        <v>-2.7499999999999858E-2</v>
      </c>
      <c r="D2358" s="2">
        <f t="shared" si="286"/>
        <v>5.3747600000000002</v>
      </c>
      <c r="E2358" s="2">
        <f t="shared" si="288"/>
        <v>5.2353199999999998</v>
      </c>
      <c r="F2358" s="2">
        <f t="shared" si="289"/>
        <v>5.1773049999999996</v>
      </c>
      <c r="G2358" s="2">
        <f t="shared" si="291"/>
        <v>5.1306599999999989</v>
      </c>
      <c r="H2358" s="2">
        <f t="shared" si="287"/>
        <v>5.3465385000000012</v>
      </c>
      <c r="I2358" s="2">
        <f t="array" ref="I2358">SUMPRODUCT(B2342:B2361, (ROW(B2342:B2361)-ROW(B2342)+1)) / (20*21/2)</f>
        <v>5.2961142857142853</v>
      </c>
      <c r="J2358" s="2">
        <f t="shared" si="290"/>
        <v>5.2188320694692489</v>
      </c>
      <c r="K2358" s="2">
        <f t="shared" si="292"/>
        <v>5.1468025606909134</v>
      </c>
    </row>
    <row r="2359" spans="1:11" ht="13.5" x14ac:dyDescent="0.25">
      <c r="A2359" s="4">
        <f>TITRES_STAT!B2362</f>
        <v>45440</v>
      </c>
      <c r="B2359" s="2">
        <f>TITRES_STAT!D2362</f>
        <v>5.3655999999999997</v>
      </c>
      <c r="C2359" s="2">
        <f t="shared" si="285"/>
        <v>-6.4200000000000479E-2</v>
      </c>
      <c r="D2359" s="2">
        <f t="shared" si="286"/>
        <v>5.3839399999999999</v>
      </c>
      <c r="E2359" s="2">
        <f t="shared" si="288"/>
        <v>5.2632999999999992</v>
      </c>
      <c r="F2359" s="2">
        <f t="shared" si="289"/>
        <v>5.1899199999999999</v>
      </c>
      <c r="G2359" s="2">
        <f t="shared" si="291"/>
        <v>5.1379059999999992</v>
      </c>
      <c r="H2359" s="2">
        <f t="shared" si="287"/>
        <v>5.3431450000000016</v>
      </c>
      <c r="I2359" s="2">
        <f t="array" ref="I2359">SUMPRODUCT(B2343:B2362, (ROW(B2343:B2362)-ROW(B2343)+1)) / (20*21/2)</f>
        <v>5.326709523809523</v>
      </c>
      <c r="J2359" s="2">
        <f t="shared" si="290"/>
        <v>5.2328099676150348</v>
      </c>
      <c r="K2359" s="2">
        <f t="shared" si="292"/>
        <v>5.1553828524285246</v>
      </c>
    </row>
    <row r="2360" spans="1:11" ht="13.5" x14ac:dyDescent="0.25">
      <c r="A2360" s="4">
        <f>TITRES_STAT!B2363</f>
        <v>45441</v>
      </c>
      <c r="B2360" s="2">
        <f>TITRES_STAT!D2363</f>
        <v>5.4343000000000004</v>
      </c>
      <c r="C2360" s="2">
        <f t="shared" si="285"/>
        <v>6.8700000000000649E-2</v>
      </c>
      <c r="D2360" s="2">
        <f t="shared" si="286"/>
        <v>5.3976800000000003</v>
      </c>
      <c r="E2360" s="2">
        <f t="shared" si="288"/>
        <v>5.3114499999999998</v>
      </c>
      <c r="F2360" s="2">
        <f t="shared" si="289"/>
        <v>5.2071149999999999</v>
      </c>
      <c r="G2360" s="2">
        <f t="shared" si="291"/>
        <v>5.1475359999999988</v>
      </c>
      <c r="H2360" s="2">
        <f t="shared" si="287"/>
        <v>5.3397055</v>
      </c>
      <c r="I2360" s="2">
        <f t="array" ref="I2360">SUMPRODUCT(B2344:B2363, (ROW(B2344:B2363)-ROW(B2344)+1)) / (20*21/2)</f>
        <v>5.3525019047619047</v>
      </c>
      <c r="J2360" s="2">
        <f t="shared" si="290"/>
        <v>5.2519994945088415</v>
      </c>
      <c r="K2360" s="2">
        <f t="shared" si="292"/>
        <v>5.166320779784269</v>
      </c>
    </row>
    <row r="2361" spans="1:11" ht="13.5" x14ac:dyDescent="0.25">
      <c r="A2361" s="4">
        <f>TITRES_STAT!B2364</f>
        <v>45442</v>
      </c>
      <c r="B2361" s="2">
        <f>TITRES_STAT!D2364</f>
        <v>5.5030999999999999</v>
      </c>
      <c r="C2361" s="2">
        <f t="shared" si="285"/>
        <v>6.8799999999999528E-2</v>
      </c>
      <c r="D2361" s="2">
        <f t="shared" si="286"/>
        <v>5.4380199999999999</v>
      </c>
      <c r="E2361" s="2">
        <f t="shared" si="288"/>
        <v>5.35731</v>
      </c>
      <c r="F2361" s="2">
        <f t="shared" si="289"/>
        <v>5.2277499999999995</v>
      </c>
      <c r="G2361" s="2">
        <f t="shared" si="291"/>
        <v>5.1585419999999989</v>
      </c>
      <c r="H2361" s="2">
        <f t="shared" si="287"/>
        <v>5.3367705000000001</v>
      </c>
      <c r="I2361" s="2">
        <f t="array" ref="I2361">SUMPRODUCT(B2345:B2364, (ROW(B2345:B2364)-ROW(B2345)+1)) / (20*21/2)</f>
        <v>5.3746638095238097</v>
      </c>
      <c r="J2361" s="2">
        <f t="shared" si="290"/>
        <v>5.2759138283651419</v>
      </c>
      <c r="K2361" s="2">
        <f t="shared" si="292"/>
        <v>5.1795278080280234</v>
      </c>
    </row>
    <row r="2362" spans="1:11" ht="13.5" x14ac:dyDescent="0.25">
      <c r="A2362" s="4">
        <f>TITRES_STAT!B2365</f>
        <v>45443</v>
      </c>
      <c r="B2362" s="2">
        <f>TITRES_STAT!D2365</f>
        <v>5.5490000000000004</v>
      </c>
      <c r="C2362" s="2">
        <f t="shared" si="285"/>
        <v>4.5900000000000496E-2</v>
      </c>
      <c r="D2362" s="2">
        <f t="shared" si="286"/>
        <v>5.4563600000000001</v>
      </c>
      <c r="E2362" s="2">
        <f t="shared" si="288"/>
        <v>5.3962899999999996</v>
      </c>
      <c r="F2362" s="2">
        <f t="shared" si="289"/>
        <v>5.2506800000000009</v>
      </c>
      <c r="G2362" s="2">
        <f t="shared" si="291"/>
        <v>5.1704659999999993</v>
      </c>
      <c r="H2362" s="2">
        <f t="shared" si="287"/>
        <v>5.3340649999999981</v>
      </c>
      <c r="I2362" s="2">
        <f t="array" ref="I2362">SUMPRODUCT(B2346:B2365, (ROW(B2346:B2365)-ROW(B2346)+1)) / (20*21/2)</f>
        <v>5.3863457142857145</v>
      </c>
      <c r="J2362" s="2">
        <f t="shared" si="290"/>
        <v>5.30192203518751</v>
      </c>
      <c r="K2362" s="2">
        <f t="shared" si="292"/>
        <v>5.1940169135955525</v>
      </c>
    </row>
    <row r="2363" spans="1:11" ht="13.5" x14ac:dyDescent="0.25">
      <c r="A2363" s="4">
        <f>TITRES_STAT!B2366</f>
        <v>45446</v>
      </c>
      <c r="B2363" s="2">
        <f>TITRES_STAT!D2366</f>
        <v>5.5214999999999996</v>
      </c>
      <c r="C2363" s="2">
        <f t="shared" si="285"/>
        <v>-2.7500000000000746E-2</v>
      </c>
      <c r="D2363" s="2">
        <f t="shared" si="286"/>
        <v>5.4747000000000003</v>
      </c>
      <c r="E2363" s="2">
        <f t="shared" si="288"/>
        <v>5.4247299999999994</v>
      </c>
      <c r="F2363" s="2">
        <f t="shared" si="289"/>
        <v>5.2704000000000004</v>
      </c>
      <c r="G2363" s="2">
        <f t="shared" si="291"/>
        <v>5.1818399999999984</v>
      </c>
      <c r="H2363" s="2">
        <f t="shared" si="287"/>
        <v>5.3318639999999995</v>
      </c>
      <c r="I2363" s="2">
        <f t="array" ref="I2363">SUMPRODUCT(B2347:B2366, (ROW(B2347:B2366)-ROW(B2347)+1)) / (20*21/2)</f>
        <v>5.4004309523809528</v>
      </c>
      <c r="J2363" s="2">
        <f t="shared" si="290"/>
        <v>5.3228342223125082</v>
      </c>
      <c r="K2363" s="2">
        <f t="shared" si="292"/>
        <v>5.206859387572198</v>
      </c>
    </row>
    <row r="2364" spans="1:11" ht="13.5" x14ac:dyDescent="0.25">
      <c r="A2364" s="4">
        <f>TITRES_STAT!B2367</f>
        <v>45447</v>
      </c>
      <c r="B2364" s="2">
        <f>TITRES_STAT!D2367</f>
        <v>5.5030999999999999</v>
      </c>
      <c r="C2364" s="2">
        <f t="shared" si="285"/>
        <v>-1.839999999999975E-2</v>
      </c>
      <c r="D2364" s="2">
        <f t="shared" si="286"/>
        <v>5.5022000000000002</v>
      </c>
      <c r="E2364" s="2">
        <f t="shared" si="288"/>
        <v>5.4430700000000005</v>
      </c>
      <c r="F2364" s="2">
        <f t="shared" si="289"/>
        <v>5.2887399999999998</v>
      </c>
      <c r="G2364" s="2">
        <f t="shared" si="291"/>
        <v>5.1928459999999994</v>
      </c>
      <c r="H2364" s="2">
        <f t="shared" si="287"/>
        <v>5.3291124999999973</v>
      </c>
      <c r="I2364" s="2">
        <f t="array" ref="I2364">SUMPRODUCT(B2348:B2367, (ROW(B2348:B2367)-ROW(B2348)+1)) / (20*21/2)</f>
        <v>5.4141257142857144</v>
      </c>
      <c r="J2364" s="2">
        <f t="shared" si="290"/>
        <v>5.3400023916160793</v>
      </c>
      <c r="K2364" s="2">
        <f t="shared" si="292"/>
        <v>5.2184766664909352</v>
      </c>
    </row>
    <row r="2365" spans="1:11" ht="13.5" x14ac:dyDescent="0.25">
      <c r="A2365" s="4">
        <f>TITRES_STAT!B2368</f>
        <v>45448</v>
      </c>
      <c r="B2365" s="2">
        <f>TITRES_STAT!D2368</f>
        <v>5.4114000000000004</v>
      </c>
      <c r="C2365" s="2">
        <f t="shared" si="285"/>
        <v>-9.1699999999999449E-2</v>
      </c>
      <c r="D2365" s="2">
        <f t="shared" si="286"/>
        <v>5.4976199999999995</v>
      </c>
      <c r="E2365" s="2">
        <f t="shared" si="288"/>
        <v>5.4476500000000003</v>
      </c>
      <c r="F2365" s="2">
        <f t="shared" si="289"/>
        <v>5.3002050000000001</v>
      </c>
      <c r="G2365" s="2">
        <f t="shared" si="291"/>
        <v>5.1992659999999988</v>
      </c>
      <c r="H2365" s="2">
        <f t="shared" si="287"/>
        <v>5.3257874999999979</v>
      </c>
      <c r="I2365" s="2">
        <f t="array" ref="I2365">SUMPRODUCT(B2349:B2368, (ROW(B2349:B2368)-ROW(B2349)+1)) / (20*21/2)</f>
        <v>5.423882857142857</v>
      </c>
      <c r="J2365" s="2">
        <f t="shared" si="290"/>
        <v>5.3468021638431189</v>
      </c>
      <c r="K2365" s="2">
        <f t="shared" si="292"/>
        <v>5.2260422874128594</v>
      </c>
    </row>
    <row r="2366" spans="1:11" ht="13.5" x14ac:dyDescent="0.25">
      <c r="A2366" s="4">
        <f>TITRES_STAT!B2369</f>
        <v>45449</v>
      </c>
      <c r="B2366" s="2">
        <f>TITRES_STAT!D2369</f>
        <v>5.4481000000000002</v>
      </c>
      <c r="C2366" s="2">
        <f t="shared" si="285"/>
        <v>3.6699999999999733E-2</v>
      </c>
      <c r="D2366" s="2">
        <f t="shared" si="286"/>
        <v>5.4866200000000003</v>
      </c>
      <c r="E2366" s="2">
        <f t="shared" si="288"/>
        <v>5.4623200000000001</v>
      </c>
      <c r="F2366" s="2">
        <f t="shared" si="289"/>
        <v>5.313505000000001</v>
      </c>
      <c r="G2366" s="2">
        <f t="shared" si="291"/>
        <v>5.2065119999999991</v>
      </c>
      <c r="H2366" s="2">
        <f t="shared" si="287"/>
        <v>5.3225314999999993</v>
      </c>
      <c r="I2366" s="2">
        <f t="array" ref="I2366">SUMPRODUCT(B2350:B2369, (ROW(B2350:B2369)-ROW(B2350)+1)) / (20*21/2)</f>
        <v>5.4298214285714286</v>
      </c>
      <c r="J2366" s="2">
        <f t="shared" si="290"/>
        <v>5.3564495768104408</v>
      </c>
      <c r="K2366" s="2">
        <f t="shared" si="292"/>
        <v>5.2347504330045123</v>
      </c>
    </row>
    <row r="2367" spans="1:11" ht="13.5" x14ac:dyDescent="0.25">
      <c r="A2367" s="4">
        <f>TITRES_STAT!B2370</f>
        <v>45450</v>
      </c>
      <c r="B2367" s="2">
        <f>TITRES_STAT!D2370</f>
        <v>5.4573</v>
      </c>
      <c r="C2367" s="2">
        <f t="shared" si="285"/>
        <v>9.1999999999998749E-3</v>
      </c>
      <c r="D2367" s="2">
        <f t="shared" si="286"/>
        <v>5.46828</v>
      </c>
      <c r="E2367" s="2">
        <f t="shared" si="288"/>
        <v>5.4623200000000001</v>
      </c>
      <c r="F2367" s="2">
        <f t="shared" si="289"/>
        <v>5.3318500000000011</v>
      </c>
      <c r="G2367" s="2">
        <f t="shared" si="291"/>
        <v>5.2138499999999999</v>
      </c>
      <c r="H2367" s="2">
        <f t="shared" si="287"/>
        <v>5.3193214999999983</v>
      </c>
      <c r="I2367" s="2">
        <f t="array" ref="I2367">SUMPRODUCT(B2351:B2370, (ROW(B2351:B2370)-ROW(B2351)+1)) / (20*21/2)</f>
        <v>5.4385809523809527</v>
      </c>
      <c r="J2367" s="2">
        <f t="shared" si="290"/>
        <v>5.3660543790189701</v>
      </c>
      <c r="K2367" s="2">
        <f t="shared" si="292"/>
        <v>5.2434778670043354</v>
      </c>
    </row>
    <row r="2368" spans="1:11" ht="13.5" x14ac:dyDescent="0.25">
      <c r="A2368" s="4">
        <f>TITRES_STAT!B2371</f>
        <v>45453</v>
      </c>
      <c r="B2368" s="2">
        <f>TITRES_STAT!D2371</f>
        <v>5.4343000000000004</v>
      </c>
      <c r="C2368" s="2">
        <f t="shared" si="285"/>
        <v>-2.2999999999999687E-2</v>
      </c>
      <c r="D2368" s="2">
        <f t="shared" si="286"/>
        <v>5.4508400000000004</v>
      </c>
      <c r="E2368" s="2">
        <f t="shared" si="288"/>
        <v>5.4627699999999999</v>
      </c>
      <c r="F2368" s="2">
        <f t="shared" si="289"/>
        <v>5.3490450000000012</v>
      </c>
      <c r="G2368" s="2">
        <f t="shared" si="291"/>
        <v>5.2198099999999998</v>
      </c>
      <c r="H2368" s="2">
        <f t="shared" si="287"/>
        <v>5.3159964999999989</v>
      </c>
      <c r="I2368" s="2">
        <f t="array" ref="I2368">SUMPRODUCT(B2352:B2371, (ROW(B2352:B2371)-ROW(B2352)+1)) / (20*21/2)</f>
        <v>5.4624047619047627</v>
      </c>
      <c r="J2368" s="2">
        <f t="shared" si="290"/>
        <v>5.3725539619695448</v>
      </c>
      <c r="K2368" s="2">
        <f t="shared" si="292"/>
        <v>5.2509610879061261</v>
      </c>
    </row>
    <row r="2369" spans="1:11" ht="13.5" x14ac:dyDescent="0.25">
      <c r="A2369" s="4">
        <f>TITRES_STAT!B2372</f>
        <v>45454</v>
      </c>
      <c r="B2369" s="2">
        <f>TITRES_STAT!D2372</f>
        <v>5.4114000000000004</v>
      </c>
      <c r="C2369" s="2">
        <f t="shared" si="285"/>
        <v>-2.289999999999992E-2</v>
      </c>
      <c r="D2369" s="2">
        <f t="shared" si="286"/>
        <v>5.4325000000000001</v>
      </c>
      <c r="E2369" s="2">
        <f t="shared" si="288"/>
        <v>5.4673499999999997</v>
      </c>
      <c r="F2369" s="2">
        <f t="shared" si="289"/>
        <v>5.3653250000000003</v>
      </c>
      <c r="G2369" s="2">
        <f t="shared" si="291"/>
        <v>5.2243959999999996</v>
      </c>
      <c r="H2369" s="2">
        <f t="shared" si="287"/>
        <v>5.3130154999999988</v>
      </c>
      <c r="I2369" s="2">
        <f t="array" ref="I2369">SUMPRODUCT(B2353:B2372, (ROW(B2353:B2372)-ROW(B2353)+1)) / (20*21/2)</f>
        <v>5.5030466666666662</v>
      </c>
      <c r="J2369" s="2">
        <f t="shared" si="290"/>
        <v>5.3762535846391124</v>
      </c>
      <c r="K2369" s="2">
        <f t="shared" si="292"/>
        <v>5.2572528099490237</v>
      </c>
    </row>
    <row r="2370" spans="1:11" ht="13.5" x14ac:dyDescent="0.25">
      <c r="A2370" s="4">
        <f>TITRES_STAT!B2373</f>
        <v>45455</v>
      </c>
      <c r="B2370" s="2">
        <f>TITRES_STAT!D2373</f>
        <v>5.4573</v>
      </c>
      <c r="C2370" s="2">
        <f t="shared" si="285"/>
        <v>4.5899999999999608E-2</v>
      </c>
      <c r="D2370" s="2">
        <f t="shared" si="286"/>
        <v>5.4416799999999999</v>
      </c>
      <c r="E2370" s="2">
        <f t="shared" si="288"/>
        <v>5.4696499999999997</v>
      </c>
      <c r="F2370" s="2">
        <f t="shared" si="289"/>
        <v>5.3905500000000011</v>
      </c>
      <c r="G2370" s="2">
        <f t="shared" si="291"/>
        <v>5.2298999999999998</v>
      </c>
      <c r="H2370" s="2">
        <f t="shared" si="287"/>
        <v>5.3102639999999983</v>
      </c>
      <c r="I2370" s="2">
        <f t="array" ref="I2370">SUMPRODUCT(B2354:B2373, (ROW(B2354:B2373)-ROW(B2354)+1)) / (20*21/2)</f>
        <v>5.5556985714285716</v>
      </c>
      <c r="J2370" s="2">
        <f t="shared" si="290"/>
        <v>5.3839722908639587</v>
      </c>
      <c r="K2370" s="2">
        <f t="shared" si="292"/>
        <v>5.2650977977941604</v>
      </c>
    </row>
    <row r="2371" spans="1:11" ht="13.5" x14ac:dyDescent="0.25">
      <c r="A2371" s="4">
        <f>TITRES_STAT!B2374</f>
        <v>45456</v>
      </c>
      <c r="B2371" s="2">
        <f>TITRES_STAT!D2374</f>
        <v>5.6406999999999998</v>
      </c>
      <c r="C2371" s="2">
        <f t="shared" si="285"/>
        <v>0.18339999999999979</v>
      </c>
      <c r="D2371" s="2">
        <f t="shared" si="286"/>
        <v>5.4802</v>
      </c>
      <c r="E2371" s="2">
        <f t="shared" si="288"/>
        <v>5.4834100000000001</v>
      </c>
      <c r="F2371" s="2">
        <f t="shared" si="289"/>
        <v>5.4203599999999996</v>
      </c>
      <c r="G2371" s="2">
        <f t="shared" si="291"/>
        <v>5.2377879999999992</v>
      </c>
      <c r="H2371" s="2">
        <f t="shared" si="287"/>
        <v>5.3086589999999987</v>
      </c>
      <c r="I2371" s="2">
        <f t="array" ref="I2371">SUMPRODUCT(B2355:B2374, (ROW(B2355:B2374)-ROW(B2355)+1)) / (20*21/2)</f>
        <v>5.6134147619047621</v>
      </c>
      <c r="J2371" s="2">
        <f t="shared" si="290"/>
        <v>5.4084225488769144</v>
      </c>
      <c r="K2371" s="2">
        <f t="shared" si="292"/>
        <v>5.2798272959198798</v>
      </c>
    </row>
    <row r="2372" spans="1:11" ht="13.5" x14ac:dyDescent="0.25">
      <c r="A2372" s="4">
        <f>TITRES_STAT!B2375</f>
        <v>45457</v>
      </c>
      <c r="B2372" s="2">
        <f>TITRES_STAT!D2375</f>
        <v>5.8471000000000002</v>
      </c>
      <c r="C2372" s="2">
        <f t="shared" ref="C2372:C2435" si="293">B2372-B2371</f>
        <v>0.20640000000000036</v>
      </c>
      <c r="D2372" s="2">
        <f t="shared" si="286"/>
        <v>5.55816</v>
      </c>
      <c r="E2372" s="2">
        <f t="shared" si="288"/>
        <v>5.5132200000000005</v>
      </c>
      <c r="F2372" s="2">
        <f t="shared" si="289"/>
        <v>5.4547549999999996</v>
      </c>
      <c r="G2372" s="2">
        <f t="shared" si="291"/>
        <v>5.2502620000000011</v>
      </c>
      <c r="H2372" s="2">
        <f t="shared" si="287"/>
        <v>5.3080859999999985</v>
      </c>
      <c r="I2372" s="2">
        <f t="array" ref="I2372">SUMPRODUCT(B2356:B2375, (ROW(B2356:B2375)-ROW(B2356)+1)) / (20*21/2)</f>
        <v>5.654313809523809</v>
      </c>
      <c r="J2372" s="2">
        <f t="shared" si="290"/>
        <v>5.4502013537457792</v>
      </c>
      <c r="K2372" s="2">
        <f t="shared" si="292"/>
        <v>5.3020732843151794</v>
      </c>
    </row>
    <row r="2373" spans="1:11" ht="13.5" x14ac:dyDescent="0.25">
      <c r="A2373" s="4">
        <f>TITRES_STAT!B2376</f>
        <v>45461</v>
      </c>
      <c r="B2373" s="2">
        <f>TITRES_STAT!D2376</f>
        <v>6.0076000000000001</v>
      </c>
      <c r="C2373" s="2">
        <f t="shared" si="293"/>
        <v>0.16049999999999986</v>
      </c>
      <c r="D2373" s="2">
        <f t="shared" si="286"/>
        <v>5.6728199999999998</v>
      </c>
      <c r="E2373" s="2">
        <f t="shared" si="288"/>
        <v>5.5618300000000005</v>
      </c>
      <c r="F2373" s="2">
        <f t="shared" si="289"/>
        <v>5.4932799999999995</v>
      </c>
      <c r="G2373" s="2">
        <f t="shared" si="291"/>
        <v>5.2667720000000022</v>
      </c>
      <c r="H2373" s="2">
        <f t="shared" si="287"/>
        <v>5.3083154999999973</v>
      </c>
      <c r="I2373" s="2">
        <f t="array" ref="I2373">SUMPRODUCT(B2357:B2376, (ROW(B2357:B2376)-ROW(B2357)+1)) / (20*21/2)</f>
        <v>5.6936885714285719</v>
      </c>
      <c r="J2373" s="2">
        <f t="shared" si="290"/>
        <v>5.5032869391033241</v>
      </c>
      <c r="K2373" s="2">
        <f t="shared" si="292"/>
        <v>5.3297409986557609</v>
      </c>
    </row>
    <row r="2374" spans="1:11" ht="13.5" x14ac:dyDescent="0.25">
      <c r="A2374" s="4">
        <f>TITRES_STAT!B2377</f>
        <v>45462</v>
      </c>
      <c r="B2374" s="2">
        <f>TITRES_STAT!D2377</f>
        <v>6.0993000000000004</v>
      </c>
      <c r="C2374" s="2">
        <f t="shared" si="293"/>
        <v>9.1700000000000337E-2</v>
      </c>
      <c r="D2374" s="2">
        <f t="shared" si="286"/>
        <v>5.8103999999999996</v>
      </c>
      <c r="E2374" s="2">
        <f t="shared" si="288"/>
        <v>5.6214500000000003</v>
      </c>
      <c r="F2374" s="2">
        <f t="shared" si="289"/>
        <v>5.53226</v>
      </c>
      <c r="G2374" s="2">
        <f t="shared" si="291"/>
        <v>5.285116000000003</v>
      </c>
      <c r="H2374" s="2">
        <f t="shared" si="287"/>
        <v>5.3090264999999981</v>
      </c>
      <c r="I2374" s="2">
        <f t="array" ref="I2374">SUMPRODUCT(B2358:B2377, (ROW(B2358:B2377)-ROW(B2358)+1)) / (20*21/2)</f>
        <v>5.7329104761904777</v>
      </c>
      <c r="J2374" s="2">
        <f t="shared" si="290"/>
        <v>5.5600500877601506</v>
      </c>
      <c r="K2374" s="2">
        <f t="shared" si="292"/>
        <v>5.3599197830222023</v>
      </c>
    </row>
    <row r="2375" spans="1:11" ht="13.5" x14ac:dyDescent="0.25">
      <c r="A2375" s="4">
        <f>TITRES_STAT!B2378</f>
        <v>45463</v>
      </c>
      <c r="B2375" s="2">
        <f>TITRES_STAT!D2378</f>
        <v>5.9617000000000004</v>
      </c>
      <c r="C2375" s="2">
        <f t="shared" si="293"/>
        <v>-0.13759999999999994</v>
      </c>
      <c r="D2375" s="2">
        <f t="shared" ref="D2375:D2438" si="294">AVERAGE(B2371:B2375)</f>
        <v>5.9112799999999996</v>
      </c>
      <c r="E2375" s="2">
        <f t="shared" si="288"/>
        <v>5.6764799999999997</v>
      </c>
      <c r="F2375" s="2">
        <f t="shared" si="289"/>
        <v>5.5620649999999996</v>
      </c>
      <c r="G2375" s="2">
        <f t="shared" si="291"/>
        <v>5.3033680000000016</v>
      </c>
      <c r="H2375" s="2">
        <f t="shared" si="287"/>
        <v>5.309026499999999</v>
      </c>
      <c r="I2375" s="2">
        <f t="array" ref="I2375">SUMPRODUCT(B2359:B2378, (ROW(B2359:B2378)-ROW(B2359)+1)) / (20*21/2)</f>
        <v>5.7695119047619041</v>
      </c>
      <c r="J2375" s="2">
        <f t="shared" si="290"/>
        <v>5.5983024603544225</v>
      </c>
      <c r="K2375" s="2">
        <f t="shared" si="292"/>
        <v>5.3835190072174104</v>
      </c>
    </row>
    <row r="2376" spans="1:11" ht="13.5" x14ac:dyDescent="0.25">
      <c r="A2376" s="4">
        <f>TITRES_STAT!B2379</f>
        <v>45464</v>
      </c>
      <c r="B2376" s="2">
        <f>TITRES_STAT!D2379</f>
        <v>5.9755000000000003</v>
      </c>
      <c r="C2376" s="2">
        <f t="shared" si="293"/>
        <v>1.3799999999999812E-2</v>
      </c>
      <c r="D2376" s="2">
        <f t="shared" si="294"/>
        <v>5.9782400000000004</v>
      </c>
      <c r="E2376" s="2">
        <f t="shared" si="288"/>
        <v>5.7292200000000006</v>
      </c>
      <c r="F2376" s="2">
        <f t="shared" si="289"/>
        <v>5.5957699999999999</v>
      </c>
      <c r="G2376" s="2">
        <f t="shared" si="291"/>
        <v>5.3199700000000014</v>
      </c>
      <c r="H2376" s="2">
        <f t="shared" si="287"/>
        <v>5.3090954999999989</v>
      </c>
      <c r="I2376" s="2">
        <f t="array" ref="I2376">SUMPRODUCT(B2360:B2379, (ROW(B2360:B2379)-ROW(B2360)+1)) / (20*21/2)</f>
        <v>5.8011809523809514</v>
      </c>
      <c r="J2376" s="2">
        <f t="shared" si="290"/>
        <v>5.634226035558763</v>
      </c>
      <c r="K2376" s="2">
        <f t="shared" si="292"/>
        <v>5.4067339481108458</v>
      </c>
    </row>
    <row r="2377" spans="1:11" ht="13.5" x14ac:dyDescent="0.25">
      <c r="A2377" s="4">
        <f>TITRES_STAT!B2380</f>
        <v>45467</v>
      </c>
      <c r="B2377" s="2">
        <f>TITRES_STAT!D2380</f>
        <v>6.0076000000000001</v>
      </c>
      <c r="C2377" s="2">
        <f t="shared" si="293"/>
        <v>3.2099999999999795E-2</v>
      </c>
      <c r="D2377" s="2">
        <f t="shared" si="294"/>
        <v>6.0103400000000002</v>
      </c>
      <c r="E2377" s="2">
        <f t="shared" si="288"/>
        <v>5.7842500000000001</v>
      </c>
      <c r="F2377" s="2">
        <f t="shared" si="289"/>
        <v>5.6232849999999992</v>
      </c>
      <c r="G2377" s="2">
        <f t="shared" si="291"/>
        <v>5.3392320000000018</v>
      </c>
      <c r="H2377" s="2">
        <f t="shared" si="287"/>
        <v>5.3095539999999986</v>
      </c>
      <c r="I2377" s="2">
        <f t="array" ref="I2377">SUMPRODUCT(B2361:B2380, (ROW(B2361:B2380)-ROW(B2361)+1)) / (20*21/2)</f>
        <v>5.8377590476190475</v>
      </c>
      <c r="J2377" s="2">
        <f t="shared" si="290"/>
        <v>5.6697854607436424</v>
      </c>
      <c r="K2377" s="2">
        <f t="shared" si="292"/>
        <v>5.4302973226947344</v>
      </c>
    </row>
    <row r="2378" spans="1:11" ht="13.5" x14ac:dyDescent="0.25">
      <c r="A2378" s="4">
        <f>TITRES_STAT!B2381</f>
        <v>45468</v>
      </c>
      <c r="B2378" s="2">
        <f>TITRES_STAT!D2381</f>
        <v>6.0076000000000001</v>
      </c>
      <c r="C2378" s="2">
        <f t="shared" si="293"/>
        <v>0</v>
      </c>
      <c r="D2378" s="2">
        <f t="shared" si="294"/>
        <v>6.0103400000000002</v>
      </c>
      <c r="E2378" s="2">
        <f t="shared" si="288"/>
        <v>5.8415799999999987</v>
      </c>
      <c r="F2378" s="2">
        <f t="shared" si="289"/>
        <v>5.6521749999999988</v>
      </c>
      <c r="G2378" s="2">
        <f t="shared" si="291"/>
        <v>5.3557420000000029</v>
      </c>
      <c r="H2378" s="2">
        <f t="shared" ref="H2378:H2441" si="295">AVERAGE(B2179:B2378)</f>
        <v>5.3100124999999982</v>
      </c>
      <c r="I2378" s="2">
        <f t="array" ref="I2378">SUMPRODUCT(B2362:B2381, (ROW(B2362:B2381)-ROW(B2362)+1)) / (20*21/2)</f>
        <v>5.8682661904761906</v>
      </c>
      <c r="J2378" s="2">
        <f t="shared" si="290"/>
        <v>5.7019582740061523</v>
      </c>
      <c r="K2378" s="2">
        <f t="shared" si="292"/>
        <v>5.4529366433733726</v>
      </c>
    </row>
    <row r="2379" spans="1:11" ht="13.5" x14ac:dyDescent="0.25">
      <c r="A2379" s="4">
        <f>TITRES_STAT!B2382</f>
        <v>45469</v>
      </c>
      <c r="B2379" s="2">
        <f>TITRES_STAT!D2382</f>
        <v>5.9847000000000001</v>
      </c>
      <c r="C2379" s="2">
        <f t="shared" si="293"/>
        <v>-2.289999999999992E-2</v>
      </c>
      <c r="D2379" s="2">
        <f t="shared" si="294"/>
        <v>5.9874200000000002</v>
      </c>
      <c r="E2379" s="2">
        <f t="shared" si="288"/>
        <v>5.898909999999999</v>
      </c>
      <c r="F2379" s="2">
        <f t="shared" si="289"/>
        <v>5.6831299999999993</v>
      </c>
      <c r="G2379" s="2">
        <f t="shared" si="291"/>
        <v>5.3728020000000027</v>
      </c>
      <c r="H2379" s="2">
        <f t="shared" si="295"/>
        <v>5.3101274999999983</v>
      </c>
      <c r="I2379" s="2">
        <f t="array" ref="I2379">SUMPRODUCT(B2363:B2382, (ROW(B2363:B2382)-ROW(B2363)+1)) / (20*21/2)</f>
        <v>5.9023542857142868</v>
      </c>
      <c r="J2379" s="2">
        <f t="shared" si="290"/>
        <v>5.7288860574341385</v>
      </c>
      <c r="K2379" s="2">
        <f t="shared" si="292"/>
        <v>5.4737901083391227</v>
      </c>
    </row>
    <row r="2380" spans="1:11" ht="13.5" x14ac:dyDescent="0.25">
      <c r="A2380" s="4">
        <f>TITRES_STAT!B2383</f>
        <v>45470</v>
      </c>
      <c r="B2380" s="2">
        <f>TITRES_STAT!D2383</f>
        <v>6.0671999999999997</v>
      </c>
      <c r="C2380" s="2">
        <f t="shared" si="293"/>
        <v>8.2499999999999574E-2</v>
      </c>
      <c r="D2380" s="2">
        <f t="shared" si="294"/>
        <v>6.0085199999999999</v>
      </c>
      <c r="E2380" s="2">
        <f t="shared" ref="E2380:E2443" si="296">AVERAGE(B2371:B2380)</f>
        <v>5.9599000000000002</v>
      </c>
      <c r="F2380" s="2">
        <f t="shared" si="289"/>
        <v>5.7147750000000004</v>
      </c>
      <c r="G2380" s="2">
        <f t="shared" si="291"/>
        <v>5.3921540000000006</v>
      </c>
      <c r="H2380" s="2">
        <f t="shared" si="295"/>
        <v>5.3106549999999979</v>
      </c>
      <c r="I2380" s="2">
        <f t="array" ref="I2380">SUMPRODUCT(B2364:B2383, (ROW(B2364:B2383)-ROW(B2364)+1)) / (20*21/2)</f>
        <v>5.9338219047619045</v>
      </c>
      <c r="J2380" s="2">
        <f t="shared" si="290"/>
        <v>5.7611064329166011</v>
      </c>
      <c r="K2380" s="2">
        <f t="shared" si="292"/>
        <v>5.497061084482687</v>
      </c>
    </row>
    <row r="2381" spans="1:11" ht="13.5" x14ac:dyDescent="0.25">
      <c r="A2381" s="4">
        <f>TITRES_STAT!B2384</f>
        <v>45471</v>
      </c>
      <c r="B2381" s="2">
        <f>TITRES_STAT!D2384</f>
        <v>6.0350999999999999</v>
      </c>
      <c r="C2381" s="2">
        <f t="shared" si="293"/>
        <v>-3.2099999999999795E-2</v>
      </c>
      <c r="D2381" s="2">
        <f t="shared" si="294"/>
        <v>6.0204399999999998</v>
      </c>
      <c r="E2381" s="2">
        <f t="shared" si="296"/>
        <v>5.999340000000001</v>
      </c>
      <c r="F2381" s="2">
        <f t="shared" si="289"/>
        <v>5.7413749999999997</v>
      </c>
      <c r="G2381" s="2">
        <f t="shared" si="291"/>
        <v>5.4093060000000017</v>
      </c>
      <c r="H2381" s="2">
        <f t="shared" si="295"/>
        <v>5.3110219999999977</v>
      </c>
      <c r="I2381" s="2">
        <f t="array" ref="I2381">SUMPRODUCT(B2365:B2384, (ROW(B2365:B2384)-ROW(B2365)+1)) / (20*21/2)</f>
        <v>5.973461904761904</v>
      </c>
      <c r="J2381" s="2">
        <f t="shared" si="290"/>
        <v>5.7872010583531148</v>
      </c>
      <c r="K2381" s="2">
        <f t="shared" si="292"/>
        <v>5.5181606497970916</v>
      </c>
    </row>
    <row r="2382" spans="1:11" ht="13.5" x14ac:dyDescent="0.25">
      <c r="A2382" s="4">
        <f>TITRES_STAT!B2385</f>
        <v>45474</v>
      </c>
      <c r="B2382" s="2">
        <f>TITRES_STAT!D2385</f>
        <v>6.0993000000000004</v>
      </c>
      <c r="C2382" s="2">
        <f t="shared" si="293"/>
        <v>6.4200000000000479E-2</v>
      </c>
      <c r="D2382" s="2">
        <f t="shared" si="294"/>
        <v>6.03878</v>
      </c>
      <c r="E2382" s="2">
        <f t="shared" si="296"/>
        <v>6.0245599999999992</v>
      </c>
      <c r="F2382" s="2">
        <f t="shared" si="289"/>
        <v>5.7688900000000007</v>
      </c>
      <c r="G2382" s="2">
        <f t="shared" si="291"/>
        <v>5.4290260000000012</v>
      </c>
      <c r="H2382" s="2">
        <f t="shared" si="295"/>
        <v>5.3117099999999997</v>
      </c>
      <c r="I2382" s="2">
        <f t="array" ref="I2382">SUMPRODUCT(B2366:B2385, (ROW(B2366:B2385)-ROW(B2366)+1)) / (20*21/2)</f>
        <v>6.0075261904761907</v>
      </c>
      <c r="J2382" s="2">
        <f t="shared" si="290"/>
        <v>5.8169247670813897</v>
      </c>
      <c r="K2382" s="2">
        <f t="shared" si="292"/>
        <v>5.5409504282364219</v>
      </c>
    </row>
    <row r="2383" spans="1:11" ht="13.5" x14ac:dyDescent="0.25">
      <c r="A2383" s="4">
        <f>TITRES_STAT!B2386</f>
        <v>45475</v>
      </c>
      <c r="B2383" s="2">
        <f>TITRES_STAT!D2386</f>
        <v>6.0993000000000004</v>
      </c>
      <c r="C2383" s="2">
        <f t="shared" si="293"/>
        <v>0</v>
      </c>
      <c r="D2383" s="2">
        <f t="shared" si="294"/>
        <v>6.0571199999999994</v>
      </c>
      <c r="E2383" s="2">
        <f t="shared" si="296"/>
        <v>6.0337300000000003</v>
      </c>
      <c r="F2383" s="2">
        <f t="shared" si="289"/>
        <v>5.7977800000000004</v>
      </c>
      <c r="G2383" s="2">
        <f t="shared" si="291"/>
        <v>5.4492960000000012</v>
      </c>
      <c r="H2383" s="2">
        <f t="shared" si="295"/>
        <v>5.3123979999999991</v>
      </c>
      <c r="I2383" s="2">
        <f t="array" ref="I2383">SUMPRODUCT(B2367:B2386, (ROW(B2367:B2386)-ROW(B2367)+1)) / (20*21/2)</f>
        <v>6.0400685714285709</v>
      </c>
      <c r="J2383" s="2">
        <f t="shared" si="290"/>
        <v>5.843817646406972</v>
      </c>
      <c r="K2383" s="2">
        <f t="shared" si="292"/>
        <v>5.56284648987421</v>
      </c>
    </row>
    <row r="2384" spans="1:11" ht="13.5" x14ac:dyDescent="0.25">
      <c r="A2384" s="4">
        <f>TITRES_STAT!B2387</f>
        <v>45476</v>
      </c>
      <c r="B2384" s="2">
        <f>TITRES_STAT!D2387</f>
        <v>6.2140000000000004</v>
      </c>
      <c r="C2384" s="2">
        <f t="shared" si="293"/>
        <v>0.11470000000000002</v>
      </c>
      <c r="D2384" s="2">
        <f t="shared" si="294"/>
        <v>6.1029799999999996</v>
      </c>
      <c r="E2384" s="2">
        <f t="shared" si="296"/>
        <v>6.0451999999999995</v>
      </c>
      <c r="F2384" s="2">
        <f t="shared" si="289"/>
        <v>5.8333250000000003</v>
      </c>
      <c r="G2384" s="2">
        <f t="shared" si="291"/>
        <v>5.4713100000000017</v>
      </c>
      <c r="H2384" s="2">
        <f t="shared" si="295"/>
        <v>5.3136595</v>
      </c>
      <c r="I2384" s="2">
        <f t="array" ref="I2384">SUMPRODUCT(B2368:B2387, (ROW(B2368:B2387)-ROW(B2368)+1)) / (20*21/2)</f>
        <v>6.0711447619047627</v>
      </c>
      <c r="J2384" s="2">
        <f t="shared" si="290"/>
        <v>5.8790731086539267</v>
      </c>
      <c r="K2384" s="2">
        <f t="shared" si="292"/>
        <v>5.5883819216438484</v>
      </c>
    </row>
    <row r="2385" spans="1:11" ht="13.5" x14ac:dyDescent="0.25">
      <c r="A2385" s="4">
        <f>TITRES_STAT!B2388</f>
        <v>45477</v>
      </c>
      <c r="B2385" s="2">
        <f>TITRES_STAT!D2388</f>
        <v>6.1909999999999998</v>
      </c>
      <c r="C2385" s="2">
        <f t="shared" si="293"/>
        <v>-2.3000000000000576E-2</v>
      </c>
      <c r="D2385" s="2">
        <f t="shared" si="294"/>
        <v>6.1277399999999993</v>
      </c>
      <c r="E2385" s="2">
        <f t="shared" si="296"/>
        <v>6.06813</v>
      </c>
      <c r="F2385" s="2">
        <f t="shared" si="289"/>
        <v>5.8723049999999999</v>
      </c>
      <c r="G2385" s="2">
        <f t="shared" si="291"/>
        <v>5.4924040000000014</v>
      </c>
      <c r="H2385" s="2">
        <f t="shared" si="295"/>
        <v>5.3150120000000012</v>
      </c>
      <c r="I2385" s="2">
        <f t="array" ref="I2385">SUMPRODUCT(B2369:B2388, (ROW(B2369:B2388)-ROW(B2369)+1)) / (20*21/2)</f>
        <v>6.1072419047619055</v>
      </c>
      <c r="J2385" s="2">
        <f t="shared" si="290"/>
        <v>5.9087804316392667</v>
      </c>
      <c r="K2385" s="2">
        <f t="shared" si="292"/>
        <v>5.6120140031480119</v>
      </c>
    </row>
    <row r="2386" spans="1:11" ht="13.5" x14ac:dyDescent="0.25">
      <c r="A2386" s="4">
        <f>TITRES_STAT!B2389</f>
        <v>45478</v>
      </c>
      <c r="B2386" s="2">
        <f>TITRES_STAT!D2389</f>
        <v>6.2140000000000004</v>
      </c>
      <c r="C2386" s="2">
        <f t="shared" si="293"/>
        <v>2.3000000000000576E-2</v>
      </c>
      <c r="D2386" s="2">
        <f t="shared" si="294"/>
        <v>6.1635200000000001</v>
      </c>
      <c r="E2386" s="2">
        <f t="shared" si="296"/>
        <v>6.0919800000000004</v>
      </c>
      <c r="F2386" s="2">
        <f t="shared" si="289"/>
        <v>5.9106000000000005</v>
      </c>
      <c r="G2386" s="2">
        <f t="shared" si="291"/>
        <v>5.5144179999999992</v>
      </c>
      <c r="H2386" s="2">
        <f t="shared" si="295"/>
        <v>5.3160440000000015</v>
      </c>
      <c r="I2386" s="2">
        <f t="array" ref="I2386">SUMPRODUCT(B2370:B2389, (ROW(B2370:B2389)-ROW(B2370)+1)) / (20*21/2)</f>
        <v>6.1390804761904771</v>
      </c>
      <c r="J2386" s="2">
        <f t="shared" si="290"/>
        <v>5.937848961959336</v>
      </c>
      <c r="K2386" s="2">
        <f t="shared" si="292"/>
        <v>5.6356212971422073</v>
      </c>
    </row>
    <row r="2387" spans="1:11" ht="13.5" x14ac:dyDescent="0.25">
      <c r="A2387" s="4">
        <f>TITRES_STAT!B2390</f>
        <v>45481</v>
      </c>
      <c r="B2387" s="2">
        <f>TITRES_STAT!D2390</f>
        <v>6.2369000000000003</v>
      </c>
      <c r="C2387" s="2">
        <f t="shared" si="293"/>
        <v>2.289999999999992E-2</v>
      </c>
      <c r="D2387" s="2">
        <f t="shared" si="294"/>
        <v>6.1910399999999992</v>
      </c>
      <c r="E2387" s="2">
        <f t="shared" si="296"/>
        <v>6.1149100000000001</v>
      </c>
      <c r="F2387" s="2">
        <f t="shared" si="289"/>
        <v>5.9495800000000001</v>
      </c>
      <c r="G2387" s="2">
        <f t="shared" si="291"/>
        <v>5.5373479999999997</v>
      </c>
      <c r="H2387" s="2">
        <f t="shared" si="295"/>
        <v>5.3171905000000015</v>
      </c>
      <c r="I2387" s="2">
        <f t="array" ref="I2387">SUMPRODUCT(B2371:B2390, (ROW(B2371:B2390)-ROW(B2371)+1)) / (20*21/2)</f>
        <v>6.1665514285714291</v>
      </c>
      <c r="J2387" s="2">
        <f t="shared" si="290"/>
        <v>5.9663300132013042</v>
      </c>
      <c r="K2387" s="2">
        <f t="shared" si="292"/>
        <v>5.6592008541170236</v>
      </c>
    </row>
    <row r="2388" spans="1:11" ht="13.5" x14ac:dyDescent="0.25">
      <c r="A2388" s="4">
        <f>TITRES_STAT!B2391</f>
        <v>45482</v>
      </c>
      <c r="B2388" s="2">
        <f>TITRES_STAT!D2391</f>
        <v>6.3285999999999998</v>
      </c>
      <c r="C2388" s="2">
        <f t="shared" si="293"/>
        <v>9.1699999999999449E-2</v>
      </c>
      <c r="D2388" s="2">
        <f t="shared" si="294"/>
        <v>6.2369000000000003</v>
      </c>
      <c r="E2388" s="2">
        <f t="shared" si="296"/>
        <v>6.1470099999999999</v>
      </c>
      <c r="F2388" s="2">
        <f t="shared" ref="F2388:F2451" si="297">AVERAGE(B2369:B2388)</f>
        <v>5.9942949999999993</v>
      </c>
      <c r="G2388" s="2">
        <f t="shared" si="291"/>
        <v>5.5611939999999995</v>
      </c>
      <c r="H2388" s="2">
        <f t="shared" si="295"/>
        <v>5.319231000000002</v>
      </c>
      <c r="I2388" s="2">
        <f t="array" ref="I2388">SUMPRODUCT(B2372:B2391, (ROW(B2372:B2391)-ROW(B2372)+1)) / (20*21/2)</f>
        <v>6.1964257142857146</v>
      </c>
      <c r="J2388" s="2">
        <f t="shared" si="290"/>
        <v>6.0008319167059412</v>
      </c>
      <c r="K2388" s="2">
        <f t="shared" si="292"/>
        <v>5.6854518010143957</v>
      </c>
    </row>
    <row r="2389" spans="1:11" ht="13.5" x14ac:dyDescent="0.25">
      <c r="A2389" s="4">
        <f>TITRES_STAT!B2392</f>
        <v>45483</v>
      </c>
      <c r="B2389" s="2">
        <f>TITRES_STAT!D2392</f>
        <v>6.3285999999999998</v>
      </c>
      <c r="C2389" s="2">
        <f t="shared" si="293"/>
        <v>0</v>
      </c>
      <c r="D2389" s="2">
        <f t="shared" si="294"/>
        <v>6.2598200000000004</v>
      </c>
      <c r="E2389" s="2">
        <f t="shared" si="296"/>
        <v>6.1814</v>
      </c>
      <c r="F2389" s="2">
        <f t="shared" si="297"/>
        <v>6.0401549999999995</v>
      </c>
      <c r="G2389" s="2">
        <f t="shared" si="291"/>
        <v>5.5855000000000006</v>
      </c>
      <c r="H2389" s="2">
        <f t="shared" si="295"/>
        <v>5.3215240000000001</v>
      </c>
      <c r="I2389" s="2">
        <f t="array" ref="I2389">SUMPRODUCT(B2373:B2392, (ROW(B2373:B2392)-ROW(B2373)+1)) / (20*21/2)</f>
        <v>6.2248776190476196</v>
      </c>
      <c r="J2389" s="2">
        <f t="shared" ref="J2389:J2452" si="298">$J$4*B2389+J2388*(1-$J$4)</f>
        <v>6.0320479246387091</v>
      </c>
      <c r="K2389" s="2">
        <f t="shared" si="292"/>
        <v>5.7106732990138314</v>
      </c>
    </row>
    <row r="2390" spans="1:11" ht="13.5" x14ac:dyDescent="0.25">
      <c r="A2390" s="4">
        <f>TITRES_STAT!B2393</f>
        <v>45484</v>
      </c>
      <c r="B2390" s="2">
        <f>TITRES_STAT!D2393</f>
        <v>6.3285999999999998</v>
      </c>
      <c r="C2390" s="2">
        <f t="shared" si="293"/>
        <v>0</v>
      </c>
      <c r="D2390" s="2">
        <f t="shared" si="294"/>
        <v>6.2873400000000004</v>
      </c>
      <c r="E2390" s="2">
        <f t="shared" si="296"/>
        <v>6.2075399999999998</v>
      </c>
      <c r="F2390" s="2">
        <f t="shared" si="297"/>
        <v>6.0837199999999996</v>
      </c>
      <c r="G2390" s="2">
        <f t="shared" si="291"/>
        <v>5.6102640000000008</v>
      </c>
      <c r="H2390" s="2">
        <f t="shared" si="295"/>
        <v>5.3238400000000015</v>
      </c>
      <c r="I2390" s="2">
        <f t="array" ref="I2390">SUMPRODUCT(B2374:B2393, (ROW(B2374:B2393)-ROW(B2374)+1)) / (20*21/2)</f>
        <v>6.2510380952380959</v>
      </c>
      <c r="J2390" s="2">
        <f t="shared" si="298"/>
        <v>6.0602909794350222</v>
      </c>
      <c r="K2390" s="2">
        <f t="shared" si="292"/>
        <v>5.7349057186603485</v>
      </c>
    </row>
    <row r="2391" spans="1:11" ht="13.5" x14ac:dyDescent="0.25">
      <c r="A2391" s="4">
        <f>TITRES_STAT!B2394</f>
        <v>45485</v>
      </c>
      <c r="B2391" s="2">
        <f>TITRES_STAT!D2394</f>
        <v>6.3974000000000002</v>
      </c>
      <c r="C2391" s="2">
        <f t="shared" si="293"/>
        <v>6.8800000000000416E-2</v>
      </c>
      <c r="D2391" s="2">
        <f t="shared" si="294"/>
        <v>6.3240200000000009</v>
      </c>
      <c r="E2391" s="2">
        <f t="shared" si="296"/>
        <v>6.2437699999999996</v>
      </c>
      <c r="F2391" s="2">
        <f t="shared" si="297"/>
        <v>6.1215549999999999</v>
      </c>
      <c r="G2391" s="2">
        <f t="shared" si="291"/>
        <v>5.6364040000000015</v>
      </c>
      <c r="H2391" s="2">
        <f t="shared" si="295"/>
        <v>5.326935500000002</v>
      </c>
      <c r="I2391" s="2">
        <f t="array" ref="I2391">SUMPRODUCT(B2375:B2394, (ROW(B2375:B2394)-ROW(B2375)+1)) / (20*21/2)</f>
        <v>6.3021828571428582</v>
      </c>
      <c r="J2391" s="2">
        <f t="shared" si="298"/>
        <v>6.0923966004412105</v>
      </c>
      <c r="K2391" s="2">
        <f t="shared" si="292"/>
        <v>5.7608858865560215</v>
      </c>
    </row>
    <row r="2392" spans="1:11" ht="13.5" x14ac:dyDescent="0.25">
      <c r="A2392" s="4">
        <f>TITRES_STAT!B2395</f>
        <v>45488</v>
      </c>
      <c r="B2392" s="2">
        <f>TITRES_STAT!D2395</f>
        <v>6.4203000000000001</v>
      </c>
      <c r="C2392" s="2">
        <f t="shared" si="293"/>
        <v>2.289999999999992E-2</v>
      </c>
      <c r="D2392" s="2">
        <f t="shared" si="294"/>
        <v>6.3606999999999996</v>
      </c>
      <c r="E2392" s="2">
        <f t="shared" si="296"/>
        <v>6.2758699999999994</v>
      </c>
      <c r="F2392" s="2">
        <f t="shared" si="297"/>
        <v>6.1502149999999993</v>
      </c>
      <c r="G2392" s="2">
        <f t="shared" si="291"/>
        <v>5.6630020000000014</v>
      </c>
      <c r="H2392" s="2">
        <f t="shared" si="295"/>
        <v>5.3301455000000031</v>
      </c>
      <c r="I2392" s="2">
        <f t="array" ref="I2392">SUMPRODUCT(B2376:B2395, (ROW(B2376:B2395)-ROW(B2376)+1)) / (20*21/2)</f>
        <v>6.3413047619047616</v>
      </c>
      <c r="J2392" s="2">
        <f t="shared" si="298"/>
        <v>6.1236254956372855</v>
      </c>
      <c r="K2392" s="2">
        <f t="shared" si="292"/>
        <v>5.7867452635538248</v>
      </c>
    </row>
    <row r="2393" spans="1:11" ht="13.5" x14ac:dyDescent="0.25">
      <c r="A2393" s="4">
        <f>TITRES_STAT!B2396</f>
        <v>45489</v>
      </c>
      <c r="B2393" s="2">
        <f>TITRES_STAT!D2396</f>
        <v>6.4249000000000001</v>
      </c>
      <c r="C2393" s="2">
        <f t="shared" si="293"/>
        <v>4.5999999999999375E-3</v>
      </c>
      <c r="D2393" s="2">
        <f t="shared" si="294"/>
        <v>6.3799600000000005</v>
      </c>
      <c r="E2393" s="2">
        <f t="shared" si="296"/>
        <v>6.3084299999999995</v>
      </c>
      <c r="F2393" s="2">
        <f t="shared" si="297"/>
        <v>6.171079999999999</v>
      </c>
      <c r="G2393" s="2">
        <f t="shared" si="291"/>
        <v>5.6889580000000004</v>
      </c>
      <c r="H2393" s="2">
        <f t="shared" si="295"/>
        <v>5.3333785000000038</v>
      </c>
      <c r="I2393" s="2">
        <f t="array" ref="I2393">SUMPRODUCT(B2377:B2396, (ROW(B2377:B2396)-ROW(B2377)+1)) / (20*21/2)</f>
        <v>6.3750428571428586</v>
      </c>
      <c r="J2393" s="2">
        <f t="shared" si="298"/>
        <v>6.1523183055765918</v>
      </c>
      <c r="K2393" s="2">
        <f t="shared" si="292"/>
        <v>5.8117709394928907</v>
      </c>
    </row>
    <row r="2394" spans="1:11" ht="13.5" x14ac:dyDescent="0.25">
      <c r="A2394" s="4">
        <f>TITRES_STAT!B2397</f>
        <v>45490</v>
      </c>
      <c r="B2394" s="2">
        <f>TITRES_STAT!D2397</f>
        <v>6.7081</v>
      </c>
      <c r="C2394" s="2">
        <f t="shared" si="293"/>
        <v>0.2831999999999999</v>
      </c>
      <c r="D2394" s="2">
        <f t="shared" si="294"/>
        <v>6.4558599999999995</v>
      </c>
      <c r="E2394" s="2">
        <f t="shared" si="296"/>
        <v>6.3578400000000004</v>
      </c>
      <c r="F2394" s="2">
        <f t="shared" si="297"/>
        <v>6.2015199999999995</v>
      </c>
      <c r="G2394" s="2">
        <f t="shared" si="291"/>
        <v>5.7203939999999998</v>
      </c>
      <c r="H2394" s="2">
        <f t="shared" si="295"/>
        <v>5.3380275000000017</v>
      </c>
      <c r="I2394" s="2">
        <f t="array" ref="I2394">SUMPRODUCT(B2378:B2397, (ROW(B2378:B2397)-ROW(B2378)+1)) / (20*21/2)</f>
        <v>6.4008438095238098</v>
      </c>
      <c r="J2394" s="2">
        <f t="shared" si="298"/>
        <v>6.2052498955216784</v>
      </c>
      <c r="K2394" s="2">
        <f t="shared" si="292"/>
        <v>5.8469210987284637</v>
      </c>
    </row>
    <row r="2395" spans="1:11" ht="13.5" x14ac:dyDescent="0.25">
      <c r="A2395" s="4">
        <f>TITRES_STAT!B2398</f>
        <v>45491</v>
      </c>
      <c r="B2395" s="2">
        <f>TITRES_STAT!D2398</f>
        <v>6.6123000000000003</v>
      </c>
      <c r="C2395" s="2">
        <f t="shared" si="293"/>
        <v>-9.5799999999999663E-2</v>
      </c>
      <c r="D2395" s="2">
        <f t="shared" si="294"/>
        <v>6.5125999999999991</v>
      </c>
      <c r="E2395" s="2">
        <f t="shared" si="296"/>
        <v>6.3999699999999997</v>
      </c>
      <c r="F2395" s="2">
        <f t="shared" si="297"/>
        <v>6.2340499999999999</v>
      </c>
      <c r="G2395" s="2">
        <f t="shared" si="291"/>
        <v>5.7489979999999994</v>
      </c>
      <c r="H2395" s="2">
        <f t="shared" si="295"/>
        <v>5.3424270000000025</v>
      </c>
      <c r="I2395" s="2">
        <f t="array" ref="I2395">SUMPRODUCT(B2379:B2398, (ROW(B2379:B2398)-ROW(B2379)+1)) / (20*21/2)</f>
        <v>6.4223019047619054</v>
      </c>
      <c r="J2395" s="2">
        <f t="shared" si="298"/>
        <v>6.244016572138662</v>
      </c>
      <c r="K2395" s="2">
        <f t="shared" si="292"/>
        <v>5.8769359576018578</v>
      </c>
    </row>
    <row r="2396" spans="1:11" ht="13.5" x14ac:dyDescent="0.25">
      <c r="A2396" s="4">
        <f>TITRES_STAT!B2399</f>
        <v>45492</v>
      </c>
      <c r="B2396" s="2">
        <f>TITRES_STAT!D2399</f>
        <v>6.5883000000000003</v>
      </c>
      <c r="C2396" s="2">
        <f t="shared" si="293"/>
        <v>-2.4000000000000021E-2</v>
      </c>
      <c r="D2396" s="2">
        <f t="shared" si="294"/>
        <v>6.5507800000000005</v>
      </c>
      <c r="E2396" s="2">
        <f t="shared" si="296"/>
        <v>6.4374000000000011</v>
      </c>
      <c r="F2396" s="2">
        <f t="shared" si="297"/>
        <v>6.2646899999999999</v>
      </c>
      <c r="G2396" s="2">
        <f t="shared" si="291"/>
        <v>5.7771219999999994</v>
      </c>
      <c r="H2396" s="2">
        <f t="shared" si="295"/>
        <v>5.3467065000000016</v>
      </c>
      <c r="I2396" s="2">
        <f t="array" ref="I2396">SUMPRODUCT(B2380:B2399, (ROW(B2380:B2399)-ROW(B2380)+1)) / (20*21/2)</f>
        <v>6.4459085714285713</v>
      </c>
      <c r="J2396" s="2">
        <f t="shared" si="298"/>
        <v>6.2768054700302178</v>
      </c>
      <c r="K2396" s="2">
        <f t="shared" si="292"/>
        <v>5.9048325867155107</v>
      </c>
    </row>
    <row r="2397" spans="1:11" ht="13.5" x14ac:dyDescent="0.25">
      <c r="A2397" s="4">
        <f>TITRES_STAT!B2400</f>
        <v>45495</v>
      </c>
      <c r="B2397" s="2">
        <f>TITRES_STAT!D2400</f>
        <v>6.5355999999999996</v>
      </c>
      <c r="C2397" s="2">
        <f t="shared" si="293"/>
        <v>-5.2700000000000635E-2</v>
      </c>
      <c r="D2397" s="2">
        <f t="shared" si="294"/>
        <v>6.5738399999999997</v>
      </c>
      <c r="E2397" s="2">
        <f t="shared" si="296"/>
        <v>6.467270000000001</v>
      </c>
      <c r="F2397" s="2">
        <f t="shared" si="297"/>
        <v>6.2910899999999996</v>
      </c>
      <c r="G2397" s="2">
        <f t="shared" si="291"/>
        <v>5.8060260000000001</v>
      </c>
      <c r="H2397" s="2">
        <f t="shared" si="295"/>
        <v>5.3498050000000008</v>
      </c>
      <c r="I2397" s="2">
        <f t="array" ref="I2397">SUMPRODUCT(B2381:B2400, (ROW(B2381:B2400)-ROW(B2381)+1)) / (20*21/2)</f>
        <v>6.4667547619047614</v>
      </c>
      <c r="J2397" s="2">
        <f t="shared" si="298"/>
        <v>6.3014525681225786</v>
      </c>
      <c r="K2397" s="2">
        <f t="shared" si="292"/>
        <v>5.9295685637070594</v>
      </c>
    </row>
    <row r="2398" spans="1:11" ht="13.5" x14ac:dyDescent="0.25">
      <c r="A2398" s="4">
        <f>TITRES_STAT!B2401</f>
        <v>45496</v>
      </c>
      <c r="B2398" s="2">
        <f>TITRES_STAT!D2401</f>
        <v>6.5164</v>
      </c>
      <c r="C2398" s="2">
        <f t="shared" si="293"/>
        <v>-1.9199999999999662E-2</v>
      </c>
      <c r="D2398" s="2">
        <f t="shared" si="294"/>
        <v>6.5921399999999988</v>
      </c>
      <c r="E2398" s="2">
        <f t="shared" si="296"/>
        <v>6.4860500000000005</v>
      </c>
      <c r="F2398" s="2">
        <f t="shared" si="297"/>
        <v>6.3165300000000002</v>
      </c>
      <c r="G2398" s="2">
        <f t="shared" si="291"/>
        <v>5.8345460000000005</v>
      </c>
      <c r="H2398" s="2">
        <f t="shared" si="295"/>
        <v>5.3529225000000009</v>
      </c>
      <c r="I2398" s="2">
        <f t="array" ref="I2398">SUMPRODUCT(B2382:B2401, (ROW(B2382:B2401)-ROW(B2382)+1)) / (20*21/2)</f>
        <v>6.480661904761905</v>
      </c>
      <c r="J2398" s="2">
        <f t="shared" si="298"/>
        <v>6.3219237521109042</v>
      </c>
      <c r="K2398" s="2">
        <f t="shared" si="292"/>
        <v>5.9525815612087438</v>
      </c>
    </row>
    <row r="2399" spans="1:11" ht="13.5" x14ac:dyDescent="0.25">
      <c r="A2399" s="4">
        <f>TITRES_STAT!B2402</f>
        <v>45497</v>
      </c>
      <c r="B2399" s="2">
        <f>TITRES_STAT!D2402</f>
        <v>6.5644</v>
      </c>
      <c r="C2399" s="2">
        <f t="shared" si="293"/>
        <v>4.8000000000000043E-2</v>
      </c>
      <c r="D2399" s="2">
        <f t="shared" si="294"/>
        <v>6.5633999999999997</v>
      </c>
      <c r="E2399" s="2">
        <f t="shared" si="296"/>
        <v>6.5096299999999996</v>
      </c>
      <c r="F2399" s="2">
        <f t="shared" si="297"/>
        <v>6.3455150000000007</v>
      </c>
      <c r="G2399" s="2">
        <f t="shared" si="291"/>
        <v>5.8641179999999995</v>
      </c>
      <c r="H2399" s="2">
        <f t="shared" si="295"/>
        <v>5.3562800000000008</v>
      </c>
      <c r="I2399" s="2">
        <f t="array" ref="I2399">SUMPRODUCT(B2383:B2402, (ROW(B2383:B2402)-ROW(B2383)+1)) / (20*21/2)</f>
        <v>6.4931914285714276</v>
      </c>
      <c r="J2399" s="2">
        <f t="shared" si="298"/>
        <v>6.345016728100342</v>
      </c>
      <c r="K2399" s="2">
        <f t="shared" si="292"/>
        <v>5.9765744411613424</v>
      </c>
    </row>
    <row r="2400" spans="1:11" ht="13.5" x14ac:dyDescent="0.25">
      <c r="A2400" s="4">
        <f>TITRES_STAT!B2403</f>
        <v>45499</v>
      </c>
      <c r="B2400" s="2">
        <f>TITRES_STAT!D2403</f>
        <v>6.5644</v>
      </c>
      <c r="C2400" s="2">
        <f t="shared" si="293"/>
        <v>0</v>
      </c>
      <c r="D2400" s="2">
        <f t="shared" si="294"/>
        <v>6.55382</v>
      </c>
      <c r="E2400" s="2">
        <f t="shared" si="296"/>
        <v>6.5332099999999995</v>
      </c>
      <c r="F2400" s="2">
        <f t="shared" si="297"/>
        <v>6.370375000000001</v>
      </c>
      <c r="G2400" s="2">
        <f t="shared" si="291"/>
        <v>5.8963499999999991</v>
      </c>
      <c r="H2400" s="2">
        <f t="shared" si="295"/>
        <v>5.3596375000000016</v>
      </c>
      <c r="I2400" s="2">
        <f t="array" ref="I2400">SUMPRODUCT(B2384:B2403, (ROW(B2384:B2403)-ROW(B2384)+1)) / (20*21/2)</f>
        <v>6.5055176190476178</v>
      </c>
      <c r="J2400" s="2">
        <f t="shared" si="298"/>
        <v>6.3659103730431665</v>
      </c>
      <c r="K2400" s="2">
        <f t="shared" si="292"/>
        <v>5.9996264238608976</v>
      </c>
    </row>
    <row r="2401" spans="1:11" ht="13.5" x14ac:dyDescent="0.25">
      <c r="A2401" s="4">
        <f>TITRES_STAT!B2404</f>
        <v>45502</v>
      </c>
      <c r="B2401" s="2">
        <f>TITRES_STAT!D2404</f>
        <v>6.5164</v>
      </c>
      <c r="C2401" s="2">
        <f t="shared" si="293"/>
        <v>-4.8000000000000043E-2</v>
      </c>
      <c r="D2401" s="2">
        <f t="shared" si="294"/>
        <v>6.539439999999999</v>
      </c>
      <c r="E2401" s="2">
        <f t="shared" si="296"/>
        <v>6.5451099999999993</v>
      </c>
      <c r="F2401" s="2">
        <f t="shared" si="297"/>
        <v>6.3944400000000012</v>
      </c>
      <c r="G2401" s="2">
        <f t="shared" si="291"/>
        <v>5.9257879999999981</v>
      </c>
      <c r="H2401" s="2">
        <f t="shared" si="295"/>
        <v>5.3626400000000016</v>
      </c>
      <c r="I2401" s="2">
        <f t="array" ref="I2401">SUMPRODUCT(B2385:B2404, (ROW(B2385:B2404)-ROW(B2385)+1)) / (20*21/2)</f>
        <v>6.5129776190476196</v>
      </c>
      <c r="J2401" s="2">
        <f t="shared" si="298"/>
        <v>6.3802427184676267</v>
      </c>
      <c r="K2401" s="2">
        <f t="shared" si="292"/>
        <v>6.019892054297725</v>
      </c>
    </row>
    <row r="2402" spans="1:11" ht="13.5" x14ac:dyDescent="0.25">
      <c r="A2402" s="4">
        <f>TITRES_STAT!B2405</f>
        <v>45503</v>
      </c>
      <c r="B2402" s="2">
        <f>TITRES_STAT!D2405</f>
        <v>6.5259999999999998</v>
      </c>
      <c r="C2402" s="2">
        <f t="shared" si="293"/>
        <v>9.5999999999998309E-3</v>
      </c>
      <c r="D2402" s="2">
        <f t="shared" si="294"/>
        <v>6.5375200000000007</v>
      </c>
      <c r="E2402" s="2">
        <f t="shared" si="296"/>
        <v>6.5556799999999997</v>
      </c>
      <c r="F2402" s="2">
        <f t="shared" si="297"/>
        <v>6.4157750000000018</v>
      </c>
      <c r="G2402" s="2">
        <f t="shared" si="291"/>
        <v>5.9531239999999981</v>
      </c>
      <c r="H2402" s="2">
        <f t="shared" si="295"/>
        <v>5.3656904999999995</v>
      </c>
      <c r="I2402" s="2">
        <f t="array" ref="I2402">SUMPRODUCT(B2386:B2405, (ROW(B2386:B2405)-ROW(B2386)+1)) / (20*21/2)</f>
        <v>6.5231119047619046</v>
      </c>
      <c r="J2402" s="2">
        <f t="shared" si="298"/>
        <v>6.3941243643278529</v>
      </c>
      <c r="K2402" s="2">
        <f t="shared" si="292"/>
        <v>6.0397394247174221</v>
      </c>
    </row>
    <row r="2403" spans="1:11" ht="13.5" x14ac:dyDescent="0.25">
      <c r="A2403" s="4">
        <f>TITRES_STAT!B2406</f>
        <v>45504</v>
      </c>
      <c r="B2403" s="2">
        <f>TITRES_STAT!D2406</f>
        <v>6.5452000000000004</v>
      </c>
      <c r="C2403" s="2">
        <f t="shared" si="293"/>
        <v>1.920000000000055E-2</v>
      </c>
      <c r="D2403" s="2">
        <f t="shared" si="294"/>
        <v>6.5432800000000002</v>
      </c>
      <c r="E2403" s="2">
        <f t="shared" si="296"/>
        <v>6.5677099999999982</v>
      </c>
      <c r="F2403" s="2">
        <f t="shared" si="297"/>
        <v>6.4380700000000015</v>
      </c>
      <c r="G2403" s="2">
        <f t="shared" si="291"/>
        <v>5.9792859999999983</v>
      </c>
      <c r="H2403" s="2">
        <f t="shared" si="295"/>
        <v>5.368837000000001</v>
      </c>
      <c r="I2403" s="2">
        <f t="array" ref="I2403">SUMPRODUCT(B2387:B2406, (ROW(B2387:B2406)-ROW(B2387)+1)) / (20*21/2)</f>
        <v>6.542900476190475</v>
      </c>
      <c r="J2403" s="2">
        <f t="shared" si="298"/>
        <v>6.4085125201061528</v>
      </c>
      <c r="K2403" s="2">
        <f t="shared" si="292"/>
        <v>6.0595614080618372</v>
      </c>
    </row>
    <row r="2404" spans="1:11" ht="13.5" x14ac:dyDescent="0.25">
      <c r="A2404" s="4">
        <f>TITRES_STAT!B2407</f>
        <v>45505</v>
      </c>
      <c r="B2404" s="2">
        <f>TITRES_STAT!D2407</f>
        <v>6.5164</v>
      </c>
      <c r="C2404" s="2">
        <f t="shared" si="293"/>
        <v>-2.8800000000000381E-2</v>
      </c>
      <c r="D2404" s="2">
        <f t="shared" si="294"/>
        <v>6.5336799999999995</v>
      </c>
      <c r="E2404" s="2">
        <f t="shared" si="296"/>
        <v>6.54854</v>
      </c>
      <c r="F2404" s="2">
        <f t="shared" si="297"/>
        <v>6.4531900000000011</v>
      </c>
      <c r="G2404" s="2">
        <f t="shared" si="291"/>
        <v>6.003219999999998</v>
      </c>
      <c r="H2404" s="2">
        <f t="shared" si="295"/>
        <v>5.3725045000000016</v>
      </c>
      <c r="I2404" s="2">
        <f t="array" ref="I2404">SUMPRODUCT(B2388:B2407, (ROW(B2388:B2407)-ROW(B2388)+1)) / (20*21/2)</f>
        <v>6.5632061904761905</v>
      </c>
      <c r="J2404" s="2">
        <f t="shared" si="298"/>
        <v>6.418787518191281</v>
      </c>
      <c r="K2404" s="2">
        <f t="shared" si="292"/>
        <v>6.0774766469613732</v>
      </c>
    </row>
    <row r="2405" spans="1:11" ht="13.5" x14ac:dyDescent="0.25">
      <c r="A2405" s="4">
        <f>TITRES_STAT!B2408</f>
        <v>45506</v>
      </c>
      <c r="B2405" s="2">
        <f>TITRES_STAT!D2408</f>
        <v>6.5595999999999997</v>
      </c>
      <c r="C2405" s="2">
        <f t="shared" si="293"/>
        <v>4.3199999999999683E-2</v>
      </c>
      <c r="D2405" s="2">
        <f t="shared" si="294"/>
        <v>6.5327200000000003</v>
      </c>
      <c r="E2405" s="2">
        <f t="shared" si="296"/>
        <v>6.5432699999999997</v>
      </c>
      <c r="F2405" s="2">
        <f t="shared" si="297"/>
        <v>6.4716199999999997</v>
      </c>
      <c r="G2405" s="2">
        <f t="shared" si="291"/>
        <v>6.027099999999999</v>
      </c>
      <c r="H2405" s="2">
        <f t="shared" si="295"/>
        <v>5.375746000000003</v>
      </c>
      <c r="I2405" s="2">
        <f t="array" ref="I2405">SUMPRODUCT(B2389:B2408, (ROW(B2389:B2408)-ROW(B2389)+1)) / (20*21/2)</f>
        <v>6.5812680952380953</v>
      </c>
      <c r="J2405" s="2">
        <f t="shared" si="298"/>
        <v>6.4321982307444925</v>
      </c>
      <c r="K2405" s="2">
        <f t="shared" si="292"/>
        <v>6.0963834451197512</v>
      </c>
    </row>
    <row r="2406" spans="1:11" ht="13.5" x14ac:dyDescent="0.25">
      <c r="A2406" s="4">
        <f>TITRES_STAT!B2409</f>
        <v>45509</v>
      </c>
      <c r="B2406" s="2">
        <f>TITRES_STAT!D2409</f>
        <v>6.6794000000000002</v>
      </c>
      <c r="C2406" s="2">
        <f t="shared" si="293"/>
        <v>0.11980000000000057</v>
      </c>
      <c r="D2406" s="2">
        <f t="shared" si="294"/>
        <v>6.5653199999999998</v>
      </c>
      <c r="E2406" s="2">
        <f t="shared" si="296"/>
        <v>6.5523799999999994</v>
      </c>
      <c r="F2406" s="2">
        <f t="shared" si="297"/>
        <v>6.4948900000000007</v>
      </c>
      <c r="G2406" s="2">
        <f t="shared" si="291"/>
        <v>6.0546599999999975</v>
      </c>
      <c r="H2406" s="2">
        <f t="shared" si="295"/>
        <v>5.3802515000000026</v>
      </c>
      <c r="I2406" s="2">
        <f t="array" ref="I2406">SUMPRODUCT(B2390:B2409, (ROW(B2390:B2409)-ROW(B2390)+1)) / (20*21/2)</f>
        <v>6.6157799999999991</v>
      </c>
      <c r="J2406" s="2">
        <f t="shared" si="298"/>
        <v>6.4557412563878742</v>
      </c>
      <c r="K2406" s="2">
        <f t="shared" si="292"/>
        <v>6.1192468394287802</v>
      </c>
    </row>
    <row r="2407" spans="1:11" ht="13.5" x14ac:dyDescent="0.25">
      <c r="A2407" s="4">
        <f>TITRES_STAT!B2410</f>
        <v>45510</v>
      </c>
      <c r="B2407" s="2">
        <f>TITRES_STAT!D2410</f>
        <v>6.7081</v>
      </c>
      <c r="C2407" s="2">
        <f t="shared" si="293"/>
        <v>2.8699999999999726E-2</v>
      </c>
      <c r="D2407" s="2">
        <f t="shared" si="294"/>
        <v>6.6017400000000013</v>
      </c>
      <c r="E2407" s="2">
        <f t="shared" si="296"/>
        <v>6.569630000000001</v>
      </c>
      <c r="F2407" s="2">
        <f t="shared" si="297"/>
        <v>6.5184500000000014</v>
      </c>
      <c r="G2407" s="2">
        <f t="shared" si="291"/>
        <v>6.0796759999999983</v>
      </c>
      <c r="H2407" s="2">
        <f t="shared" si="295"/>
        <v>5.384327500000003</v>
      </c>
      <c r="I2407" s="2">
        <f t="array" ref="I2407">SUMPRODUCT(B2391:B2410, (ROW(B2391:B2410)-ROW(B2391)+1)) / (20*21/2)</f>
        <v>6.6471147619047617</v>
      </c>
      <c r="J2407" s="2">
        <f t="shared" si="298"/>
        <v>6.4797754224461723</v>
      </c>
      <c r="K2407" s="2">
        <f t="shared" si="292"/>
        <v>6.1423391202354942</v>
      </c>
    </row>
    <row r="2408" spans="1:11" ht="13.5" x14ac:dyDescent="0.25">
      <c r="A2408" s="4">
        <f>TITRES_STAT!B2411</f>
        <v>45511</v>
      </c>
      <c r="B2408" s="2">
        <f>TITRES_STAT!D2411</f>
        <v>6.7081</v>
      </c>
      <c r="C2408" s="2">
        <f t="shared" si="293"/>
        <v>0</v>
      </c>
      <c r="D2408" s="2">
        <f t="shared" si="294"/>
        <v>6.6343200000000007</v>
      </c>
      <c r="E2408" s="2">
        <f t="shared" si="296"/>
        <v>6.5888000000000009</v>
      </c>
      <c r="F2408" s="2">
        <f t="shared" si="297"/>
        <v>6.5374250000000007</v>
      </c>
      <c r="G2408" s="2">
        <f t="shared" si="291"/>
        <v>6.1052419999999996</v>
      </c>
      <c r="H2408" s="2">
        <f t="shared" si="295"/>
        <v>5.3889765000000036</v>
      </c>
      <c r="I2408" s="2">
        <f t="array" ref="I2408">SUMPRODUCT(B2392:B2411, (ROW(B2392:B2411)-ROW(B2392)+1)) / (20*21/2)</f>
        <v>6.6757523809523809</v>
      </c>
      <c r="J2408" s="2">
        <f t="shared" si="298"/>
        <v>6.5015206203084421</v>
      </c>
      <c r="K2408" s="2">
        <f t="shared" si="292"/>
        <v>6.1645258214027301</v>
      </c>
    </row>
    <row r="2409" spans="1:11" ht="13.5" x14ac:dyDescent="0.25">
      <c r="A2409" s="4">
        <f>TITRES_STAT!B2412</f>
        <v>45512</v>
      </c>
      <c r="B2409" s="2">
        <f>TITRES_STAT!D2412</f>
        <v>6.8997999999999999</v>
      </c>
      <c r="C2409" s="2">
        <f t="shared" si="293"/>
        <v>0.19169999999999998</v>
      </c>
      <c r="D2409" s="2">
        <f t="shared" si="294"/>
        <v>6.7110000000000003</v>
      </c>
      <c r="E2409" s="2">
        <f t="shared" si="296"/>
        <v>6.6223399999999994</v>
      </c>
      <c r="F2409" s="2">
        <f t="shared" si="297"/>
        <v>6.5659850000000004</v>
      </c>
      <c r="G2409" s="2">
        <f t="shared" si="291"/>
        <v>6.1359259999999995</v>
      </c>
      <c r="H2409" s="2">
        <f t="shared" si="295"/>
        <v>5.3944695000000022</v>
      </c>
      <c r="I2409" s="2">
        <f t="array" ref="I2409">SUMPRODUCT(B2393:B2412, (ROW(B2393:B2412)-ROW(B2393)+1)) / (20*21/2)</f>
        <v>6.6933442857142857</v>
      </c>
      <c r="J2409" s="2">
        <f t="shared" si="298"/>
        <v>6.5394519898028758</v>
      </c>
      <c r="K2409" s="2">
        <f t="shared" si="292"/>
        <v>6.1933601029163485</v>
      </c>
    </row>
    <row r="2410" spans="1:11" ht="13.5" x14ac:dyDescent="0.25">
      <c r="A2410" s="4">
        <f>TITRES_STAT!B2413</f>
        <v>45513</v>
      </c>
      <c r="B2410" s="2">
        <f>TITRES_STAT!D2413</f>
        <v>6.8949999999999996</v>
      </c>
      <c r="C2410" s="2">
        <f t="shared" si="293"/>
        <v>-4.8000000000003595E-3</v>
      </c>
      <c r="D2410" s="2">
        <f t="shared" si="294"/>
        <v>6.7780800000000001</v>
      </c>
      <c r="E2410" s="2">
        <f t="shared" si="296"/>
        <v>6.6554000000000002</v>
      </c>
      <c r="F2410" s="2">
        <f t="shared" si="297"/>
        <v>6.5943050000000003</v>
      </c>
      <c r="G2410" s="2">
        <f t="shared" si="291"/>
        <v>6.1651400000000001</v>
      </c>
      <c r="H2410" s="2">
        <f t="shared" si="295"/>
        <v>5.399938500000002</v>
      </c>
      <c r="I2410" s="2">
        <f t="array" ref="I2410">SUMPRODUCT(B2394:B2413, (ROW(B2394:B2413)-ROW(B2394)+1)) / (20*21/2)</f>
        <v>6.7113952380952382</v>
      </c>
      <c r="J2410" s="2">
        <f t="shared" si="298"/>
        <v>6.5733137050597445</v>
      </c>
      <c r="K2410" s="2">
        <f t="shared" si="292"/>
        <v>6.2208753929980602</v>
      </c>
    </row>
    <row r="2411" spans="1:11" ht="13.5" x14ac:dyDescent="0.25">
      <c r="A2411" s="4">
        <f>TITRES_STAT!B2414</f>
        <v>45516</v>
      </c>
      <c r="B2411" s="2">
        <f>TITRES_STAT!D2414</f>
        <v>6.8949999999999996</v>
      </c>
      <c r="C2411" s="2">
        <f t="shared" si="293"/>
        <v>0</v>
      </c>
      <c r="D2411" s="2">
        <f t="shared" si="294"/>
        <v>6.8211999999999993</v>
      </c>
      <c r="E2411" s="2">
        <f t="shared" si="296"/>
        <v>6.6932599999999995</v>
      </c>
      <c r="F2411" s="2">
        <f t="shared" si="297"/>
        <v>6.6191849999999999</v>
      </c>
      <c r="G2411" s="2">
        <f t="shared" si="291"/>
        <v>6.1929779999999992</v>
      </c>
      <c r="H2411" s="2">
        <f t="shared" si="295"/>
        <v>5.4054075000000008</v>
      </c>
      <c r="I2411" s="2">
        <f t="array" ref="I2411">SUMPRODUCT(B2395:B2414, (ROW(B2395:B2414)-ROW(B2395)+1)) / (20*21/2)</f>
        <v>6.7247842857142848</v>
      </c>
      <c r="J2411" s="2">
        <f t="shared" si="298"/>
        <v>6.603950495054054</v>
      </c>
      <c r="K2411" s="2">
        <f t="shared" si="292"/>
        <v>6.247311652096176</v>
      </c>
    </row>
    <row r="2412" spans="1:11" ht="13.5" x14ac:dyDescent="0.25">
      <c r="A2412" s="4">
        <f>TITRES_STAT!B2415</f>
        <v>45518</v>
      </c>
      <c r="B2412" s="2">
        <f>TITRES_STAT!D2415</f>
        <v>6.8038999999999996</v>
      </c>
      <c r="C2412" s="2">
        <f t="shared" si="293"/>
        <v>-9.1099999999999959E-2</v>
      </c>
      <c r="D2412" s="2">
        <f t="shared" si="294"/>
        <v>6.8403599999999996</v>
      </c>
      <c r="E2412" s="2">
        <f t="shared" si="296"/>
        <v>6.72105</v>
      </c>
      <c r="F2412" s="2">
        <f t="shared" si="297"/>
        <v>6.6383650000000003</v>
      </c>
      <c r="G2412" s="2">
        <f t="shared" si="291"/>
        <v>6.2180759999999999</v>
      </c>
      <c r="H2412" s="2">
        <f t="shared" si="295"/>
        <v>5.411774000000003</v>
      </c>
      <c r="I2412" s="2">
        <f t="array" ref="I2412">SUMPRODUCT(B2396:B2415, (ROW(B2396:B2415)-ROW(B2396)+1)) / (20*21/2)</f>
        <v>6.7336352380952382</v>
      </c>
      <c r="J2412" s="2">
        <f t="shared" si="298"/>
        <v>6.6229933050489063</v>
      </c>
      <c r="K2412" s="2">
        <f t="shared" si="292"/>
        <v>6.2691386461316201</v>
      </c>
    </row>
    <row r="2413" spans="1:11" ht="13.5" x14ac:dyDescent="0.25">
      <c r="A2413" s="4">
        <f>TITRES_STAT!B2416</f>
        <v>45519</v>
      </c>
      <c r="B2413" s="2">
        <f>TITRES_STAT!D2416</f>
        <v>6.8278999999999996</v>
      </c>
      <c r="C2413" s="2">
        <f t="shared" si="293"/>
        <v>2.4000000000000021E-2</v>
      </c>
      <c r="D2413" s="2">
        <f t="shared" si="294"/>
        <v>6.8643199999999993</v>
      </c>
      <c r="E2413" s="2">
        <f t="shared" si="296"/>
        <v>6.74932</v>
      </c>
      <c r="F2413" s="2">
        <f t="shared" si="297"/>
        <v>6.6585149999999995</v>
      </c>
      <c r="G2413" s="2">
        <f t="shared" si="291"/>
        <v>6.2442039999999999</v>
      </c>
      <c r="H2413" s="2">
        <f t="shared" si="295"/>
        <v>5.4182145000000022</v>
      </c>
      <c r="I2413" s="2">
        <f t="array" ref="I2413">SUMPRODUCT(B2397:B2416, (ROW(B2397:B2416)-ROW(B2397)+1)) / (20*21/2)</f>
        <v>6.7454495238095236</v>
      </c>
      <c r="J2413" s="2">
        <f t="shared" si="298"/>
        <v>6.642508228377582</v>
      </c>
      <c r="K2413" s="2">
        <f t="shared" si="292"/>
        <v>6.2910508560872422</v>
      </c>
    </row>
    <row r="2414" spans="1:11" ht="13.5" x14ac:dyDescent="0.25">
      <c r="A2414" s="4">
        <f>TITRES_STAT!B2417</f>
        <v>45520</v>
      </c>
      <c r="B2414" s="2">
        <f>TITRES_STAT!D2417</f>
        <v>6.7991000000000001</v>
      </c>
      <c r="C2414" s="2">
        <f t="shared" si="293"/>
        <v>-2.8799999999999493E-2</v>
      </c>
      <c r="D2414" s="2">
        <f t="shared" si="294"/>
        <v>6.8441799999999997</v>
      </c>
      <c r="E2414" s="2">
        <f t="shared" si="296"/>
        <v>6.7775899999999991</v>
      </c>
      <c r="F2414" s="2">
        <f t="shared" si="297"/>
        <v>6.6630650000000005</v>
      </c>
      <c r="G2414" s="2">
        <f t="shared" si="291"/>
        <v>6.2701240000000009</v>
      </c>
      <c r="H2414" s="2">
        <f t="shared" si="295"/>
        <v>5.424923500000002</v>
      </c>
      <c r="I2414" s="2">
        <f t="array" ref="I2414">SUMPRODUCT(B2398:B2417, (ROW(B2398:B2417)-ROW(B2398)+1)) / (20*21/2)</f>
        <v>6.7526352380952375</v>
      </c>
      <c r="J2414" s="2">
        <f t="shared" si="298"/>
        <v>6.6574217304368606</v>
      </c>
      <c r="K2414" s="2">
        <f t="shared" si="292"/>
        <v>6.3109743519269585</v>
      </c>
    </row>
    <row r="2415" spans="1:11" ht="13.5" x14ac:dyDescent="0.25">
      <c r="A2415" s="4">
        <f>TITRES_STAT!B2418</f>
        <v>45523</v>
      </c>
      <c r="B2415" s="2">
        <f>TITRES_STAT!D2418</f>
        <v>6.7560000000000002</v>
      </c>
      <c r="C2415" s="2">
        <f t="shared" si="293"/>
        <v>-4.3099999999999916E-2</v>
      </c>
      <c r="D2415" s="2">
        <f t="shared" si="294"/>
        <v>6.8163799999999997</v>
      </c>
      <c r="E2415" s="2">
        <f t="shared" si="296"/>
        <v>6.797229999999999</v>
      </c>
      <c r="F2415" s="2">
        <f t="shared" si="297"/>
        <v>6.6702499999999985</v>
      </c>
      <c r="G2415" s="2">
        <f t="shared" si="291"/>
        <v>6.2970159999999984</v>
      </c>
      <c r="H2415" s="2">
        <f t="shared" si="295"/>
        <v>5.4314170000000024</v>
      </c>
      <c r="I2415" s="2">
        <f t="array" ref="I2415">SUMPRODUCT(B2399:B2418, (ROW(B2399:B2418)-ROW(B2399)+1)) / (20*21/2)</f>
        <v>6.7596857142857152</v>
      </c>
      <c r="J2415" s="2">
        <f t="shared" si="298"/>
        <v>6.6668101370619217</v>
      </c>
      <c r="K2415" s="2">
        <f t="shared" si="292"/>
        <v>6.3284263381259009</v>
      </c>
    </row>
    <row r="2416" spans="1:11" ht="13.5" x14ac:dyDescent="0.25">
      <c r="A2416" s="4">
        <f>TITRES_STAT!B2419</f>
        <v>45524</v>
      </c>
      <c r="B2416" s="2">
        <f>TITRES_STAT!D2419</f>
        <v>6.7942999999999998</v>
      </c>
      <c r="C2416" s="2">
        <f t="shared" si="293"/>
        <v>3.8299999999999557E-2</v>
      </c>
      <c r="D2416" s="2">
        <f t="shared" si="294"/>
        <v>6.7962400000000001</v>
      </c>
      <c r="E2416" s="2">
        <f t="shared" si="296"/>
        <v>6.8087199999999992</v>
      </c>
      <c r="F2416" s="2">
        <f t="shared" si="297"/>
        <v>6.6805499999999993</v>
      </c>
      <c r="G2416" s="2">
        <f t="shared" si="291"/>
        <v>6.3239400000000003</v>
      </c>
      <c r="H2416" s="2">
        <f t="shared" si="295"/>
        <v>5.4382170000000016</v>
      </c>
      <c r="I2416" s="2">
        <f t="array" ref="I2416">SUMPRODUCT(B2400:B2419, (ROW(B2400:B2419)-ROW(B2400)+1)) / (20*21/2)</f>
        <v>6.7664638095238088</v>
      </c>
      <c r="J2416" s="2">
        <f t="shared" si="298"/>
        <v>6.6789520287703104</v>
      </c>
      <c r="K2416" s="2">
        <f t="shared" si="292"/>
        <v>6.3466958934935134</v>
      </c>
    </row>
    <row r="2417" spans="1:11" ht="13.5" x14ac:dyDescent="0.25">
      <c r="A2417" s="4">
        <f>TITRES_STAT!B2420</f>
        <v>45525</v>
      </c>
      <c r="B2417" s="2">
        <f>TITRES_STAT!D2420</f>
        <v>6.7560000000000002</v>
      </c>
      <c r="C2417" s="2">
        <f t="shared" si="293"/>
        <v>-3.8299999999999557E-2</v>
      </c>
      <c r="D2417" s="2">
        <f t="shared" si="294"/>
        <v>6.7866600000000004</v>
      </c>
      <c r="E2417" s="2">
        <f t="shared" si="296"/>
        <v>6.8135099999999991</v>
      </c>
      <c r="F2417" s="2">
        <f t="shared" si="297"/>
        <v>6.6915700000000005</v>
      </c>
      <c r="G2417" s="2">
        <f t="shared" si="291"/>
        <v>6.3499139999999992</v>
      </c>
      <c r="H2417" s="2">
        <f t="shared" si="295"/>
        <v>5.4449400000000017</v>
      </c>
      <c r="I2417" s="2">
        <f t="array" ref="I2417">SUMPRODUCT(B2401:B2420, (ROW(B2401:B2420)-ROW(B2401)+1)) / (20*21/2)</f>
        <v>6.7704095238095237</v>
      </c>
      <c r="J2417" s="2">
        <f t="shared" si="298"/>
        <v>6.686289930792185</v>
      </c>
      <c r="K2417" s="2">
        <f t="shared" si="292"/>
        <v>6.3627470349251407</v>
      </c>
    </row>
    <row r="2418" spans="1:11" ht="13.5" x14ac:dyDescent="0.25">
      <c r="A2418" s="4">
        <f>TITRES_STAT!B2421</f>
        <v>45526</v>
      </c>
      <c r="B2418" s="2">
        <f>TITRES_STAT!D2421</f>
        <v>6.7656000000000001</v>
      </c>
      <c r="C2418" s="2">
        <f t="shared" si="293"/>
        <v>9.5999999999998309E-3</v>
      </c>
      <c r="D2418" s="2">
        <f t="shared" si="294"/>
        <v>6.7742000000000004</v>
      </c>
      <c r="E2418" s="2">
        <f t="shared" si="296"/>
        <v>6.8192599999999999</v>
      </c>
      <c r="F2418" s="2">
        <f t="shared" si="297"/>
        <v>6.7040300000000004</v>
      </c>
      <c r="G2418" s="2">
        <f t="shared" ref="G2418:G2481" si="299">AVERAGE(B2369:B2418)</f>
        <v>6.3765399999999985</v>
      </c>
      <c r="H2418" s="2">
        <f t="shared" si="295"/>
        <v>5.4517110000000013</v>
      </c>
      <c r="I2418" s="2">
        <f t="array" ref="I2418">SUMPRODUCT(B2402:B2421, (ROW(B2402:B2421)-ROW(B2402)+1)) / (20*21/2)</f>
        <v>6.7734428571428564</v>
      </c>
      <c r="J2418" s="2">
        <f t="shared" si="298"/>
        <v>6.693843270716739</v>
      </c>
      <c r="K2418" s="2">
        <f t="shared" si="292"/>
        <v>6.3785451904182731</v>
      </c>
    </row>
    <row r="2419" spans="1:11" ht="13.5" x14ac:dyDescent="0.25">
      <c r="A2419" s="4">
        <f>TITRES_STAT!B2422</f>
        <v>45527</v>
      </c>
      <c r="B2419" s="2">
        <f>TITRES_STAT!D2422</f>
        <v>6.7751999999999999</v>
      </c>
      <c r="C2419" s="2">
        <f t="shared" si="293"/>
        <v>9.5999999999998309E-3</v>
      </c>
      <c r="D2419" s="2">
        <f t="shared" si="294"/>
        <v>6.7694199999999993</v>
      </c>
      <c r="E2419" s="2">
        <f t="shared" si="296"/>
        <v>6.8068</v>
      </c>
      <c r="F2419" s="2">
        <f t="shared" si="297"/>
        <v>6.7145700000000001</v>
      </c>
      <c r="G2419" s="2">
        <f t="shared" si="299"/>
        <v>6.4038159999999991</v>
      </c>
      <c r="H2419" s="2">
        <f t="shared" si="295"/>
        <v>5.4592180000000035</v>
      </c>
      <c r="I2419" s="2">
        <f t="array" ref="I2419">SUMPRODUCT(B2403:B2422, (ROW(B2403:B2422)-ROW(B2403)+1)) / (20*21/2)</f>
        <v>6.7753352380952387</v>
      </c>
      <c r="J2419" s="2">
        <f t="shared" si="298"/>
        <v>6.7015915306484786</v>
      </c>
      <c r="K2419" s="2">
        <f t="shared" ref="K2419:K2482" si="300">$K$4*B2419+(1-$K$4)*K2418</f>
        <v>6.3941002809901057</v>
      </c>
    </row>
    <row r="2420" spans="1:11" ht="13.5" x14ac:dyDescent="0.25">
      <c r="A2420" s="4">
        <f>TITRES_STAT!B2423</f>
        <v>45530</v>
      </c>
      <c r="B2420" s="2">
        <f>TITRES_STAT!D2423</f>
        <v>6.7560000000000002</v>
      </c>
      <c r="C2420" s="2">
        <f t="shared" si="293"/>
        <v>-1.9199999999999662E-2</v>
      </c>
      <c r="D2420" s="2">
        <f t="shared" si="294"/>
        <v>6.7694199999999993</v>
      </c>
      <c r="E2420" s="2">
        <f t="shared" si="296"/>
        <v>6.7929000000000004</v>
      </c>
      <c r="F2420" s="2">
        <f t="shared" si="297"/>
        <v>6.7241499999999998</v>
      </c>
      <c r="G2420" s="2">
        <f t="shared" si="299"/>
        <v>6.4297900000000006</v>
      </c>
      <c r="H2420" s="2">
        <f t="shared" si="295"/>
        <v>5.4666290000000028</v>
      </c>
      <c r="I2420" s="2">
        <f t="array" ref="I2420">SUMPRODUCT(B2404:B2423, (ROW(B2404:B2423)-ROW(B2404)+1)) / (20*21/2)</f>
        <v>6.7775038095238092</v>
      </c>
      <c r="J2420" s="2">
        <f t="shared" si="298"/>
        <v>6.7067732896343379</v>
      </c>
      <c r="K2420" s="2">
        <f t="shared" si="300"/>
        <v>6.408292426833631</v>
      </c>
    </row>
    <row r="2421" spans="1:11" ht="13.5" x14ac:dyDescent="0.25">
      <c r="A2421" s="4">
        <f>TITRES_STAT!B2424</f>
        <v>45531</v>
      </c>
      <c r="B2421" s="2">
        <f>TITRES_STAT!D2424</f>
        <v>6.7560000000000002</v>
      </c>
      <c r="C2421" s="2">
        <f t="shared" si="293"/>
        <v>0</v>
      </c>
      <c r="D2421" s="2">
        <f t="shared" si="294"/>
        <v>6.7617599999999998</v>
      </c>
      <c r="E2421" s="2">
        <f t="shared" si="296"/>
        <v>6.778999999999999</v>
      </c>
      <c r="F2421" s="2">
        <f t="shared" si="297"/>
        <v>6.7361300000000002</v>
      </c>
      <c r="G2421" s="2">
        <f t="shared" si="299"/>
        <v>6.4520959999999992</v>
      </c>
      <c r="H2421" s="2">
        <f t="shared" si="295"/>
        <v>5.4740400000000031</v>
      </c>
      <c r="I2421" s="2">
        <f t="array" ref="I2421">SUMPRODUCT(B2405:B2424, (ROW(B2405:B2424)-ROW(B2405)+1)) / (20*21/2)</f>
        <v>6.7740380952380956</v>
      </c>
      <c r="J2421" s="2">
        <f t="shared" si="298"/>
        <v>6.7114615477644008</v>
      </c>
      <c r="K2421" s="2">
        <f t="shared" si="300"/>
        <v>6.4219280179381943</v>
      </c>
    </row>
    <row r="2422" spans="1:11" ht="13.5" x14ac:dyDescent="0.25">
      <c r="A2422" s="4">
        <f>TITRES_STAT!B2425</f>
        <v>45532</v>
      </c>
      <c r="B2422" s="2">
        <f>TITRES_STAT!D2425</f>
        <v>6.7560000000000002</v>
      </c>
      <c r="C2422" s="2">
        <f t="shared" si="293"/>
        <v>0</v>
      </c>
      <c r="D2422" s="2">
        <f t="shared" si="294"/>
        <v>6.7617600000000007</v>
      </c>
      <c r="E2422" s="2">
        <f t="shared" si="296"/>
        <v>6.7742099999999992</v>
      </c>
      <c r="F2422" s="2">
        <f t="shared" si="297"/>
        <v>6.7476299999999991</v>
      </c>
      <c r="G2422" s="2">
        <f t="shared" si="299"/>
        <v>6.4702739999999999</v>
      </c>
      <c r="H2422" s="2">
        <f t="shared" si="295"/>
        <v>5.4814510000000034</v>
      </c>
      <c r="I2422" s="2">
        <f t="array" ref="I2422">SUMPRODUCT(B2406:B2425, (ROW(B2406:B2425)-ROW(B2406)+1)) / (20*21/2)</f>
        <v>6.7727814285714283</v>
      </c>
      <c r="J2422" s="2">
        <f t="shared" si="298"/>
        <v>6.7157033051201722</v>
      </c>
      <c r="K2422" s="2">
        <f t="shared" si="300"/>
        <v>6.4350288799798339</v>
      </c>
    </row>
    <row r="2423" spans="1:11" ht="13.5" x14ac:dyDescent="0.25">
      <c r="A2423" s="4">
        <f>TITRES_STAT!B2426</f>
        <v>45533</v>
      </c>
      <c r="B2423" s="2">
        <f>TITRES_STAT!D2426</f>
        <v>6.7704000000000004</v>
      </c>
      <c r="C2423" s="2">
        <f t="shared" si="293"/>
        <v>1.440000000000019E-2</v>
      </c>
      <c r="D2423" s="2">
        <f t="shared" si="294"/>
        <v>6.7627199999999998</v>
      </c>
      <c r="E2423" s="2">
        <f t="shared" si="296"/>
        <v>6.7684600000000001</v>
      </c>
      <c r="F2423" s="2">
        <f t="shared" si="297"/>
        <v>6.7588899999999992</v>
      </c>
      <c r="G2423" s="2">
        <f t="shared" si="299"/>
        <v>6.4855299999999989</v>
      </c>
      <c r="H2423" s="2">
        <f t="shared" si="295"/>
        <v>5.4890485000000035</v>
      </c>
      <c r="I2423" s="2">
        <f t="array" ref="I2423">SUMPRODUCT(B2407:B2426, (ROW(B2407:B2426)-ROW(B2407)+1)) / (20*21/2)</f>
        <v>6.771503809523808</v>
      </c>
      <c r="J2423" s="2">
        <f t="shared" si="298"/>
        <v>6.7209125141563462</v>
      </c>
      <c r="K2423" s="2">
        <f t="shared" si="300"/>
        <v>6.4481806886080761</v>
      </c>
    </row>
    <row r="2424" spans="1:11" ht="13.5" x14ac:dyDescent="0.25">
      <c r="A2424" s="4">
        <f>TITRES_STAT!B2427</f>
        <v>45534</v>
      </c>
      <c r="B2424" s="2">
        <f>TITRES_STAT!D2427</f>
        <v>6.7225000000000001</v>
      </c>
      <c r="C2424" s="2">
        <f t="shared" si="293"/>
        <v>-4.7900000000000276E-2</v>
      </c>
      <c r="D2424" s="2">
        <f t="shared" si="294"/>
        <v>6.752180000000001</v>
      </c>
      <c r="E2424" s="2">
        <f t="shared" si="296"/>
        <v>6.7608000000000006</v>
      </c>
      <c r="F2424" s="2">
        <f t="shared" si="297"/>
        <v>6.7691950000000007</v>
      </c>
      <c r="G2424" s="2">
        <f t="shared" si="299"/>
        <v>6.4979939999999976</v>
      </c>
      <c r="H2424" s="2">
        <f t="shared" si="295"/>
        <v>5.4966360000000041</v>
      </c>
      <c r="I2424" s="2">
        <f t="array" ref="I2424">SUMPRODUCT(B2408:B2427, (ROW(B2408:B2427)-ROW(B2408)+1)) / (20*21/2)</f>
        <v>6.772549047619048</v>
      </c>
      <c r="J2424" s="2">
        <f t="shared" si="298"/>
        <v>6.7210637032843126</v>
      </c>
      <c r="K2424" s="2">
        <f t="shared" si="300"/>
        <v>6.4589383086626615</v>
      </c>
    </row>
    <row r="2425" spans="1:11" ht="13.5" x14ac:dyDescent="0.25">
      <c r="A2425" s="4">
        <f>TITRES_STAT!B2428</f>
        <v>45537</v>
      </c>
      <c r="B2425" s="2">
        <f>TITRES_STAT!D2428</f>
        <v>6.7560000000000002</v>
      </c>
      <c r="C2425" s="2">
        <f t="shared" si="293"/>
        <v>3.3500000000000085E-2</v>
      </c>
      <c r="D2425" s="2">
        <f t="shared" si="294"/>
        <v>6.752180000000001</v>
      </c>
      <c r="E2425" s="2">
        <f t="shared" si="296"/>
        <v>6.7608000000000006</v>
      </c>
      <c r="F2425" s="2">
        <f t="shared" si="297"/>
        <v>6.7790149999999993</v>
      </c>
      <c r="G2425" s="2">
        <f t="shared" si="299"/>
        <v>6.5138799999999994</v>
      </c>
      <c r="H2425" s="2">
        <f t="shared" si="295"/>
        <v>5.5031295000000044</v>
      </c>
      <c r="I2425" s="2">
        <f t="array" ref="I2425">SUMPRODUCT(B2409:B2428, (ROW(B2409:B2428)-ROW(B2409)+1)) / (20*21/2)</f>
        <v>6.7722790476190475</v>
      </c>
      <c r="J2425" s="2">
        <f t="shared" si="298"/>
        <v>6.7243909696381872</v>
      </c>
      <c r="K2425" s="2">
        <f t="shared" si="300"/>
        <v>6.4705877867543222</v>
      </c>
    </row>
    <row r="2426" spans="1:11" ht="13.5" x14ac:dyDescent="0.25">
      <c r="A2426" s="4">
        <f>TITRES_STAT!B2429</f>
        <v>45538</v>
      </c>
      <c r="B2426" s="2">
        <f>TITRES_STAT!D2429</f>
        <v>6.7656000000000001</v>
      </c>
      <c r="C2426" s="2">
        <f t="shared" si="293"/>
        <v>9.5999999999998309E-3</v>
      </c>
      <c r="D2426" s="2">
        <f t="shared" si="294"/>
        <v>6.7540999999999993</v>
      </c>
      <c r="E2426" s="2">
        <f t="shared" si="296"/>
        <v>6.75793</v>
      </c>
      <c r="F2426" s="2">
        <f t="shared" si="297"/>
        <v>6.7833249999999996</v>
      </c>
      <c r="G2426" s="2">
        <f t="shared" si="299"/>
        <v>6.5296819999999993</v>
      </c>
      <c r="H2426" s="2">
        <f t="shared" si="295"/>
        <v>5.5096710000000044</v>
      </c>
      <c r="I2426" s="2">
        <f t="array" ref="I2426">SUMPRODUCT(B2410:B2429, (ROW(B2410:B2429)-ROW(B2410)+1)) / (20*21/2)</f>
        <v>6.7734628571428566</v>
      </c>
      <c r="J2426" s="2">
        <f t="shared" si="298"/>
        <v>6.7283156391964551</v>
      </c>
      <c r="K2426" s="2">
        <f t="shared" si="300"/>
        <v>6.4821568931561142</v>
      </c>
    </row>
    <row r="2427" spans="1:11" ht="13.5" x14ac:dyDescent="0.25">
      <c r="A2427" s="4">
        <f>TITRES_STAT!B2430</f>
        <v>45539</v>
      </c>
      <c r="B2427" s="2">
        <f>TITRES_STAT!D2430</f>
        <v>6.7942999999999998</v>
      </c>
      <c r="C2427" s="2">
        <f t="shared" si="293"/>
        <v>2.8699999999999726E-2</v>
      </c>
      <c r="D2427" s="2">
        <f t="shared" si="294"/>
        <v>6.7617599999999998</v>
      </c>
      <c r="E2427" s="2">
        <f t="shared" si="296"/>
        <v>6.7617600000000007</v>
      </c>
      <c r="F2427" s="2">
        <f t="shared" si="297"/>
        <v>6.787634999999999</v>
      </c>
      <c r="G2427" s="2">
        <f t="shared" si="299"/>
        <v>6.5454160000000012</v>
      </c>
      <c r="H2427" s="2">
        <f t="shared" si="295"/>
        <v>5.5168145000000042</v>
      </c>
      <c r="I2427" s="2">
        <f t="array" ref="I2427">SUMPRODUCT(B2411:B2430, (ROW(B2411:B2430)-ROW(B2411)+1)) / (20*21/2)</f>
        <v>6.7915319047619063</v>
      </c>
      <c r="J2427" s="2">
        <f t="shared" si="298"/>
        <v>6.7345998640348883</v>
      </c>
      <c r="K2427" s="2">
        <f t="shared" si="300"/>
        <v>6.4943977993068556</v>
      </c>
    </row>
    <row r="2428" spans="1:11" ht="13.5" x14ac:dyDescent="0.25">
      <c r="A2428" s="4">
        <f>TITRES_STAT!B2431</f>
        <v>45540</v>
      </c>
      <c r="B2428" s="2">
        <f>TITRES_STAT!D2431</f>
        <v>6.7847999999999997</v>
      </c>
      <c r="C2428" s="2">
        <f t="shared" si="293"/>
        <v>-9.5000000000000639E-3</v>
      </c>
      <c r="D2428" s="2">
        <f t="shared" si="294"/>
        <v>6.76464</v>
      </c>
      <c r="E2428" s="2">
        <f t="shared" si="296"/>
        <v>6.7636800000000008</v>
      </c>
      <c r="F2428" s="2">
        <f t="shared" si="297"/>
        <v>6.7914699999999995</v>
      </c>
      <c r="G2428" s="2">
        <f t="shared" si="299"/>
        <v>6.5609600000000015</v>
      </c>
      <c r="H2428" s="2">
        <f t="shared" si="295"/>
        <v>5.5235210000000032</v>
      </c>
      <c r="I2428" s="2">
        <f t="array" ref="I2428">SUMPRODUCT(B2412:B2431, (ROW(B2412:B2431)-ROW(B2412)+1)) / (20*21/2)</f>
        <v>6.8060228571428567</v>
      </c>
      <c r="J2428" s="2">
        <f t="shared" si="298"/>
        <v>6.7393808293648991</v>
      </c>
      <c r="K2428" s="2">
        <f t="shared" si="300"/>
        <v>6.5057861209026653</v>
      </c>
    </row>
    <row r="2429" spans="1:11" ht="13.5" x14ac:dyDescent="0.25">
      <c r="A2429" s="4">
        <f>TITRES_STAT!B2432</f>
        <v>45541</v>
      </c>
      <c r="B2429" s="2">
        <f>TITRES_STAT!D2432</f>
        <v>6.8038999999999996</v>
      </c>
      <c r="C2429" s="2">
        <f t="shared" si="293"/>
        <v>1.9099999999999895E-2</v>
      </c>
      <c r="D2429" s="2">
        <f t="shared" si="294"/>
        <v>6.7809200000000001</v>
      </c>
      <c r="E2429" s="2">
        <f t="shared" si="296"/>
        <v>6.7665500000000005</v>
      </c>
      <c r="F2429" s="2">
        <f t="shared" si="297"/>
        <v>6.7866749999999998</v>
      </c>
      <c r="G2429" s="2">
        <f t="shared" si="299"/>
        <v>6.5773440000000019</v>
      </c>
      <c r="H2429" s="2">
        <f t="shared" si="295"/>
        <v>5.5307125000000035</v>
      </c>
      <c r="I2429" s="2">
        <f t="array" ref="I2429">SUMPRODUCT(B2413:B2432, (ROW(B2413:B2432)-ROW(B2413)+1)) / (20*21/2)</f>
        <v>6.816180952380952</v>
      </c>
      <c r="J2429" s="2">
        <f t="shared" si="298"/>
        <v>6.7455255122825282</v>
      </c>
      <c r="K2429" s="2">
        <f t="shared" si="300"/>
        <v>6.517476861259424</v>
      </c>
    </row>
    <row r="2430" spans="1:11" ht="13.5" x14ac:dyDescent="0.25">
      <c r="A2430" s="4">
        <f>TITRES_STAT!B2433</f>
        <v>45544</v>
      </c>
      <c r="B2430" s="2">
        <f>TITRES_STAT!D2433</f>
        <v>6.9763999999999999</v>
      </c>
      <c r="C2430" s="2">
        <f t="shared" si="293"/>
        <v>0.17250000000000032</v>
      </c>
      <c r="D2430" s="2">
        <f t="shared" si="294"/>
        <v>6.8250000000000002</v>
      </c>
      <c r="E2430" s="2">
        <f t="shared" si="296"/>
        <v>6.788590000000001</v>
      </c>
      <c r="F2430" s="2">
        <f t="shared" si="297"/>
        <v>6.7907450000000011</v>
      </c>
      <c r="G2430" s="2">
        <f t="shared" si="299"/>
        <v>6.5955280000000025</v>
      </c>
      <c r="H2430" s="2">
        <f t="shared" si="295"/>
        <v>5.538766500000003</v>
      </c>
      <c r="I2430" s="2">
        <f t="array" ref="I2430">SUMPRODUCT(B2414:B2433, (ROW(B2414:B2433)-ROW(B2414)+1)) / (20*21/2)</f>
        <v>6.8318061904761898</v>
      </c>
      <c r="J2430" s="2">
        <f t="shared" si="298"/>
        <v>6.7675135587318112</v>
      </c>
      <c r="K2430" s="2">
        <f t="shared" si="300"/>
        <v>6.5354738470923888</v>
      </c>
    </row>
    <row r="2431" spans="1:11" ht="13.5" x14ac:dyDescent="0.25">
      <c r="A2431" s="4">
        <f>TITRES_STAT!B2434</f>
        <v>45545</v>
      </c>
      <c r="B2431" s="2">
        <f>TITRES_STAT!D2434</f>
        <v>6.9428999999999998</v>
      </c>
      <c r="C2431" s="2">
        <f t="shared" si="293"/>
        <v>-3.3500000000000085E-2</v>
      </c>
      <c r="D2431" s="2">
        <f t="shared" si="294"/>
        <v>6.8604600000000007</v>
      </c>
      <c r="E2431" s="2">
        <f t="shared" si="296"/>
        <v>6.8072799999999987</v>
      </c>
      <c r="F2431" s="2">
        <f t="shared" si="297"/>
        <v>6.7931399999999993</v>
      </c>
      <c r="G2431" s="2">
        <f t="shared" si="299"/>
        <v>6.6136840000000037</v>
      </c>
      <c r="H2431" s="2">
        <f t="shared" si="295"/>
        <v>5.5468825000000042</v>
      </c>
      <c r="I2431" s="2">
        <f t="array" ref="I2431">SUMPRODUCT(B2415:B2434, (ROW(B2415:B2434)-ROW(B2415)+1)) / (20*21/2)</f>
        <v>6.8467928571428578</v>
      </c>
      <c r="J2431" s="2">
        <f t="shared" si="298"/>
        <v>6.784217029328782</v>
      </c>
      <c r="K2431" s="2">
        <f t="shared" si="300"/>
        <v>6.5514513432848442</v>
      </c>
    </row>
    <row r="2432" spans="1:11" ht="13.5" x14ac:dyDescent="0.25">
      <c r="A2432" s="4">
        <f>TITRES_STAT!B2435</f>
        <v>45546</v>
      </c>
      <c r="B2432" s="2">
        <f>TITRES_STAT!D2435</f>
        <v>6.8997999999999999</v>
      </c>
      <c r="C2432" s="2">
        <f t="shared" si="293"/>
        <v>-4.3099999999999916E-2</v>
      </c>
      <c r="D2432" s="2">
        <f t="shared" si="294"/>
        <v>6.8815600000000003</v>
      </c>
      <c r="E2432" s="2">
        <f t="shared" si="296"/>
        <v>6.8216599999999996</v>
      </c>
      <c r="F2432" s="2">
        <f t="shared" si="297"/>
        <v>6.7979349999999998</v>
      </c>
      <c r="G2432" s="2">
        <f t="shared" si="299"/>
        <v>6.6296940000000033</v>
      </c>
      <c r="H2432" s="2">
        <f t="shared" si="295"/>
        <v>5.5547830000000031</v>
      </c>
      <c r="I2432" s="2">
        <f t="array" ref="I2432">SUMPRODUCT(B2416:B2435, (ROW(B2416:B2435)-ROW(B2416)+1)) / (20*21/2)</f>
        <v>6.8610038095238091</v>
      </c>
      <c r="J2432" s="2">
        <f t="shared" si="298"/>
        <v>6.7952249312974695</v>
      </c>
      <c r="K2432" s="2">
        <f t="shared" si="300"/>
        <v>6.5651120749207328</v>
      </c>
    </row>
    <row r="2433" spans="1:11" ht="13.5" x14ac:dyDescent="0.25">
      <c r="A2433" s="4">
        <f>TITRES_STAT!B2436</f>
        <v>45547</v>
      </c>
      <c r="B2433" s="2">
        <f>TITRES_STAT!D2436</f>
        <v>6.9619999999999997</v>
      </c>
      <c r="C2433" s="2">
        <f t="shared" si="293"/>
        <v>6.2199999999999811E-2</v>
      </c>
      <c r="D2433" s="2">
        <f t="shared" si="294"/>
        <v>6.9169999999999989</v>
      </c>
      <c r="E2433" s="2">
        <f t="shared" si="296"/>
        <v>6.840819999999999</v>
      </c>
      <c r="F2433" s="2">
        <f t="shared" si="297"/>
        <v>6.8046400000000009</v>
      </c>
      <c r="G2433" s="2">
        <f t="shared" si="299"/>
        <v>6.6469480000000036</v>
      </c>
      <c r="H2433" s="2">
        <f t="shared" si="295"/>
        <v>5.5630635000000019</v>
      </c>
      <c r="I2433" s="2">
        <f t="array" ref="I2433">SUMPRODUCT(B2417:B2436, (ROW(B2417:B2436)-ROW(B2417)+1)) / (20*21/2)</f>
        <v>6.8715004761904757</v>
      </c>
      <c r="J2433" s="2">
        <f t="shared" si="298"/>
        <v>6.8111082711739011</v>
      </c>
      <c r="K2433" s="2">
        <f t="shared" si="300"/>
        <v>6.5806763072767831</v>
      </c>
    </row>
    <row r="2434" spans="1:11" ht="13.5" x14ac:dyDescent="0.25">
      <c r="A2434" s="4">
        <f>TITRES_STAT!B2437</f>
        <v>45548</v>
      </c>
      <c r="B2434" s="2">
        <f>TITRES_STAT!D2437</f>
        <v>6.9619999999999997</v>
      </c>
      <c r="C2434" s="2">
        <f t="shared" si="293"/>
        <v>0</v>
      </c>
      <c r="D2434" s="2">
        <f t="shared" si="294"/>
        <v>6.94862</v>
      </c>
      <c r="E2434" s="2">
        <f t="shared" si="296"/>
        <v>6.86477</v>
      </c>
      <c r="F2434" s="2">
        <f t="shared" si="297"/>
        <v>6.8127849999999999</v>
      </c>
      <c r="G2434" s="2">
        <f t="shared" si="299"/>
        <v>6.6619080000000022</v>
      </c>
      <c r="H2434" s="2">
        <f t="shared" si="295"/>
        <v>5.5712750000000018</v>
      </c>
      <c r="I2434" s="2">
        <f t="array" ref="I2434">SUMPRODUCT(B2418:B2437, (ROW(B2418:B2437)-ROW(B2418)+1)) / (20*21/2)</f>
        <v>6.8804209523809527</v>
      </c>
      <c r="J2434" s="2">
        <f t="shared" si="298"/>
        <v>6.8254789120144821</v>
      </c>
      <c r="K2434" s="2">
        <f t="shared" si="300"/>
        <v>6.5956301775796549</v>
      </c>
    </row>
    <row r="2435" spans="1:11" ht="13.5" x14ac:dyDescent="0.25">
      <c r="A2435" s="4">
        <f>TITRES_STAT!B2438</f>
        <v>45551</v>
      </c>
      <c r="B2435" s="2">
        <f>TITRES_STAT!D2438</f>
        <v>6.9619999999999997</v>
      </c>
      <c r="C2435" s="2">
        <f t="shared" si="293"/>
        <v>0</v>
      </c>
      <c r="D2435" s="2">
        <f t="shared" si="294"/>
        <v>6.9457400000000007</v>
      </c>
      <c r="E2435" s="2">
        <f t="shared" si="296"/>
        <v>6.88537</v>
      </c>
      <c r="F2435" s="2">
        <f t="shared" si="297"/>
        <v>6.823084999999999</v>
      </c>
      <c r="G2435" s="2">
        <f t="shared" si="299"/>
        <v>6.677328000000001</v>
      </c>
      <c r="H2435" s="2">
        <f t="shared" si="295"/>
        <v>5.5794865000000016</v>
      </c>
      <c r="I2435" s="2">
        <f t="array" ref="I2435">SUMPRODUCT(B2419:B2438, (ROW(B2419:B2438)-ROW(B2419)+1)) / (20*21/2)</f>
        <v>6.8858095238095256</v>
      </c>
      <c r="J2435" s="2">
        <f t="shared" si="298"/>
        <v>6.8384809203940558</v>
      </c>
      <c r="K2435" s="2">
        <f t="shared" si="300"/>
        <v>6.6099976215961389</v>
      </c>
    </row>
    <row r="2436" spans="1:11" ht="13.5" x14ac:dyDescent="0.25">
      <c r="A2436" s="4">
        <f>TITRES_STAT!B2439</f>
        <v>45552</v>
      </c>
      <c r="B2436" s="2">
        <f>TITRES_STAT!D2439</f>
        <v>6.9333</v>
      </c>
      <c r="C2436" s="2">
        <f t="shared" ref="C2436:C2499" si="301">B2436-B2435</f>
        <v>-2.8699999999999726E-2</v>
      </c>
      <c r="D2436" s="2">
        <f t="shared" si="294"/>
        <v>6.9438199999999997</v>
      </c>
      <c r="E2436" s="2">
        <f t="shared" si="296"/>
        <v>6.9021400000000011</v>
      </c>
      <c r="F2436" s="2">
        <f t="shared" si="297"/>
        <v>6.8300350000000005</v>
      </c>
      <c r="G2436" s="2">
        <f t="shared" si="299"/>
        <v>6.6917140000000019</v>
      </c>
      <c r="H2436" s="2">
        <f t="shared" si="295"/>
        <v>5.587669</v>
      </c>
      <c r="I2436" s="2">
        <f t="array" ref="I2436">SUMPRODUCT(B2420:B2439, (ROW(B2420:B2439)-ROW(B2420)+1)) / (20*21/2)</f>
        <v>6.8933152380952372</v>
      </c>
      <c r="J2436" s="2">
        <f t="shared" si="298"/>
        <v>6.8475113089279551</v>
      </c>
      <c r="K2436" s="2">
        <f t="shared" si="300"/>
        <v>6.6226761462394279</v>
      </c>
    </row>
    <row r="2437" spans="1:11" ht="13.5" x14ac:dyDescent="0.25">
      <c r="A2437" s="4">
        <f>TITRES_STAT!B2440</f>
        <v>45553</v>
      </c>
      <c r="B2437" s="2">
        <f>TITRES_STAT!D2440</f>
        <v>6.9237000000000002</v>
      </c>
      <c r="C2437" s="2">
        <f t="shared" si="301"/>
        <v>-9.5999999999998309E-3</v>
      </c>
      <c r="D2437" s="2">
        <f t="shared" si="294"/>
        <v>6.948599999999999</v>
      </c>
      <c r="E2437" s="2">
        <f t="shared" si="296"/>
        <v>6.9150800000000006</v>
      </c>
      <c r="F2437" s="2">
        <f t="shared" si="297"/>
        <v>6.8384200000000011</v>
      </c>
      <c r="G2437" s="2">
        <f t="shared" si="299"/>
        <v>6.7054500000000017</v>
      </c>
      <c r="H2437" s="2">
        <f t="shared" si="295"/>
        <v>5.5958035000000006</v>
      </c>
      <c r="I2437" s="2">
        <f t="array" ref="I2437">SUMPRODUCT(B2421:B2440, (ROW(B2421:B2440)-ROW(B2421)+1)) / (20*21/2)</f>
        <v>6.9023995238095237</v>
      </c>
      <c r="J2437" s="2">
        <f t="shared" si="298"/>
        <v>6.8547673747443403</v>
      </c>
      <c r="K2437" s="2">
        <f t="shared" si="300"/>
        <v>6.6344810032496468</v>
      </c>
    </row>
    <row r="2438" spans="1:11" ht="13.5" x14ac:dyDescent="0.25">
      <c r="A2438" s="4">
        <f>TITRES_STAT!B2441</f>
        <v>45554</v>
      </c>
      <c r="B2438" s="2">
        <f>TITRES_STAT!D2441</f>
        <v>6.8949999999999996</v>
      </c>
      <c r="C2438" s="2">
        <f t="shared" si="301"/>
        <v>-2.8700000000000614E-2</v>
      </c>
      <c r="D2438" s="2">
        <f t="shared" si="294"/>
        <v>6.9352</v>
      </c>
      <c r="E2438" s="2">
        <f t="shared" si="296"/>
        <v>6.9260999999999999</v>
      </c>
      <c r="F2438" s="2">
        <f t="shared" si="297"/>
        <v>6.8448900000000013</v>
      </c>
      <c r="G2438" s="2">
        <f t="shared" si="299"/>
        <v>6.7167780000000006</v>
      </c>
      <c r="H2438" s="2">
        <f t="shared" si="295"/>
        <v>5.6036799999999998</v>
      </c>
      <c r="I2438" s="2">
        <f t="array" ref="I2438">SUMPRODUCT(B2422:B2441, (ROW(B2422:B2441)-ROW(B2422)+1)) / (20*21/2)</f>
        <v>6.9119328571428573</v>
      </c>
      <c r="J2438" s="2">
        <f t="shared" si="298"/>
        <v>6.8585990533401171</v>
      </c>
      <c r="K2438" s="2">
        <f t="shared" si="300"/>
        <v>6.6446974344947591</v>
      </c>
    </row>
    <row r="2439" spans="1:11" ht="13.5" x14ac:dyDescent="0.25">
      <c r="A2439" s="4">
        <f>TITRES_STAT!B2442</f>
        <v>45555</v>
      </c>
      <c r="B2439" s="2">
        <f>TITRES_STAT!D2442</f>
        <v>6.9237000000000002</v>
      </c>
      <c r="C2439" s="2">
        <f t="shared" si="301"/>
        <v>2.8700000000000614E-2</v>
      </c>
      <c r="D2439" s="2">
        <f t="shared" ref="D2439:D2502" si="302">AVERAGE(B2435:B2439)</f>
        <v>6.9275399999999987</v>
      </c>
      <c r="E2439" s="2">
        <f t="shared" si="296"/>
        <v>6.9380799999999994</v>
      </c>
      <c r="F2439" s="2">
        <f t="shared" si="297"/>
        <v>6.8523149999999999</v>
      </c>
      <c r="G2439" s="2">
        <f t="shared" si="299"/>
        <v>6.7286800000000007</v>
      </c>
      <c r="H2439" s="2">
        <f t="shared" si="295"/>
        <v>5.6119294999999987</v>
      </c>
      <c r="I2439" s="2">
        <f t="array" ref="I2439">SUMPRODUCT(B2423:B2442, (ROW(B2423:B2442)-ROW(B2423)+1)) / (20*21/2)</f>
        <v>6.9296185714285716</v>
      </c>
      <c r="J2439" s="2">
        <f t="shared" si="298"/>
        <v>6.8647991434982014</v>
      </c>
      <c r="K2439" s="2">
        <f t="shared" si="300"/>
        <v>6.6556387115733964</v>
      </c>
    </row>
    <row r="2440" spans="1:11" ht="13.5" x14ac:dyDescent="0.25">
      <c r="A2440" s="4">
        <f>TITRES_STAT!B2443</f>
        <v>45558</v>
      </c>
      <c r="B2440" s="2">
        <f>TITRES_STAT!D2443</f>
        <v>6.9477000000000002</v>
      </c>
      <c r="C2440" s="2">
        <f t="shared" si="301"/>
        <v>2.4000000000000021E-2</v>
      </c>
      <c r="D2440" s="2">
        <f t="shared" si="302"/>
        <v>6.9246799999999995</v>
      </c>
      <c r="E2440" s="2">
        <f t="shared" si="296"/>
        <v>6.9352099999999997</v>
      </c>
      <c r="F2440" s="2">
        <f t="shared" si="297"/>
        <v>6.8619000000000003</v>
      </c>
      <c r="G2440" s="2">
        <f t="shared" si="299"/>
        <v>6.7410619999999994</v>
      </c>
      <c r="H2440" s="2">
        <f t="shared" si="295"/>
        <v>5.6202989999999975</v>
      </c>
      <c r="I2440" s="2">
        <f t="array" ref="I2440">SUMPRODUCT(B2424:B2443, (ROW(B2424:B2443)-ROW(B2424)+1)) / (20*21/2)</f>
        <v>6.9559047619047609</v>
      </c>
      <c r="J2440" s="2">
        <f t="shared" si="298"/>
        <v>6.8726944631650397</v>
      </c>
      <c r="K2440" s="2">
        <f t="shared" si="300"/>
        <v>6.6670920954332633</v>
      </c>
    </row>
    <row r="2441" spans="1:11" ht="13.5" x14ac:dyDescent="0.25">
      <c r="A2441" s="4">
        <f>TITRES_STAT!B2444</f>
        <v>45559</v>
      </c>
      <c r="B2441" s="2">
        <f>TITRES_STAT!D2444</f>
        <v>6.9619999999999997</v>
      </c>
      <c r="C2441" s="2">
        <f t="shared" si="301"/>
        <v>1.4299999999999535E-2</v>
      </c>
      <c r="D2441" s="2">
        <f t="shared" si="302"/>
        <v>6.9304200000000007</v>
      </c>
      <c r="E2441" s="2">
        <f t="shared" si="296"/>
        <v>6.9371199999999984</v>
      </c>
      <c r="F2441" s="2">
        <f t="shared" si="297"/>
        <v>6.8721999999999994</v>
      </c>
      <c r="G2441" s="2">
        <f t="shared" si="299"/>
        <v>6.7523539999999995</v>
      </c>
      <c r="H2441" s="2">
        <f t="shared" si="295"/>
        <v>5.6279599999999972</v>
      </c>
      <c r="I2441" s="2">
        <f t="array" ref="I2441">SUMPRODUCT(B2425:B2444, (ROW(B2425:B2444)-ROW(B2425)+1)) / (20*21/2)</f>
        <v>6.9826057142857154</v>
      </c>
      <c r="J2441" s="2">
        <f t="shared" si="298"/>
        <v>6.8811997523874169</v>
      </c>
      <c r="K2441" s="2">
        <f t="shared" si="300"/>
        <v>6.6786571112986257</v>
      </c>
    </row>
    <row r="2442" spans="1:11" ht="13.5" x14ac:dyDescent="0.25">
      <c r="A2442" s="4">
        <f>TITRES_STAT!B2445</f>
        <v>45560</v>
      </c>
      <c r="B2442" s="2">
        <f>TITRES_STAT!D2445</f>
        <v>7.0579000000000001</v>
      </c>
      <c r="C2442" s="2">
        <f t="shared" si="301"/>
        <v>9.5900000000000318E-2</v>
      </c>
      <c r="D2442" s="2">
        <f t="shared" si="302"/>
        <v>6.9572599999999998</v>
      </c>
      <c r="E2442" s="2">
        <f t="shared" si="296"/>
        <v>6.9529299999999994</v>
      </c>
      <c r="F2442" s="2">
        <f t="shared" si="297"/>
        <v>6.8872949999999991</v>
      </c>
      <c r="G2442" s="2">
        <f t="shared" si="299"/>
        <v>6.7651059999999994</v>
      </c>
      <c r="H2442" s="2">
        <f t="shared" ref="H2442:H2505" si="303">AVERAGE(B2243:B2442)</f>
        <v>5.6368804999999975</v>
      </c>
      <c r="I2442" s="2">
        <f t="array" ref="I2442">SUMPRODUCT(B2426:B2445, (ROW(B2426:B2445)-ROW(B2426)+1)) / (20*21/2)</f>
        <v>7.0116552380952388</v>
      </c>
      <c r="J2442" s="2">
        <f t="shared" si="298"/>
        <v>6.8980283473981387</v>
      </c>
      <c r="K2442" s="2">
        <f t="shared" si="300"/>
        <v>6.6935293814437777</v>
      </c>
    </row>
    <row r="2443" spans="1:11" ht="13.5" x14ac:dyDescent="0.25">
      <c r="A2443" s="4">
        <f>TITRES_STAT!B2446</f>
        <v>45561</v>
      </c>
      <c r="B2443" s="2">
        <f>TITRES_STAT!D2446</f>
        <v>7.1632999999999996</v>
      </c>
      <c r="C2443" s="2">
        <f t="shared" si="301"/>
        <v>0.10539999999999949</v>
      </c>
      <c r="D2443" s="2">
        <f t="shared" si="302"/>
        <v>7.0109200000000005</v>
      </c>
      <c r="E2443" s="2">
        <f t="shared" si="296"/>
        <v>6.9730600000000011</v>
      </c>
      <c r="F2443" s="2">
        <f t="shared" si="297"/>
        <v>6.9069399999999987</v>
      </c>
      <c r="G2443" s="2">
        <f t="shared" si="299"/>
        <v>6.7798739999999986</v>
      </c>
      <c r="H2443" s="2">
        <f t="shared" si="303"/>
        <v>5.6463279999999978</v>
      </c>
      <c r="I2443" s="2">
        <f t="array" ref="I2443">SUMPRODUCT(B2427:B2446, (ROW(B2427:B2446)-ROW(B2427)+1)) / (20*21/2)</f>
        <v>7.0338609523809517</v>
      </c>
      <c r="J2443" s="2">
        <f t="shared" si="298"/>
        <v>6.9232923143126017</v>
      </c>
      <c r="K2443" s="2">
        <f t="shared" si="300"/>
        <v>6.7119517586420612</v>
      </c>
    </row>
    <row r="2444" spans="1:11" ht="13.5" x14ac:dyDescent="0.25">
      <c r="A2444" s="4">
        <f>TITRES_STAT!B2447</f>
        <v>45562</v>
      </c>
      <c r="B2444" s="2">
        <f>TITRES_STAT!D2447</f>
        <v>7.1872999999999996</v>
      </c>
      <c r="C2444" s="2">
        <f t="shared" si="301"/>
        <v>2.4000000000000021E-2</v>
      </c>
      <c r="D2444" s="2">
        <f t="shared" si="302"/>
        <v>7.0636399999999995</v>
      </c>
      <c r="E2444" s="2">
        <f t="shared" ref="E2444:E2507" si="304">AVERAGE(B2435:B2444)</f>
        <v>6.99559</v>
      </c>
      <c r="F2444" s="2">
        <f t="shared" si="297"/>
        <v>6.93018</v>
      </c>
      <c r="G2444" s="2">
        <f t="shared" si="299"/>
        <v>6.7894579999999989</v>
      </c>
      <c r="H2444" s="2">
        <f t="shared" si="303"/>
        <v>5.655895499999998</v>
      </c>
      <c r="I2444" s="2">
        <f t="array" ref="I2444">SUMPRODUCT(B2428:B2447, (ROW(B2428:B2447)-ROW(B2428)+1)) / (20*21/2)</f>
        <v>7.0586204761904767</v>
      </c>
      <c r="J2444" s="2">
        <f t="shared" si="298"/>
        <v>6.9484359034256871</v>
      </c>
      <c r="K2444" s="2">
        <f t="shared" si="300"/>
        <v>6.7305928661462939</v>
      </c>
    </row>
    <row r="2445" spans="1:11" ht="13.5" x14ac:dyDescent="0.25">
      <c r="A2445" s="4">
        <f>TITRES_STAT!B2448</f>
        <v>45565</v>
      </c>
      <c r="B2445" s="2">
        <f>TITRES_STAT!D2448</f>
        <v>7.2351999999999999</v>
      </c>
      <c r="C2445" s="2">
        <f t="shared" si="301"/>
        <v>4.7900000000000276E-2</v>
      </c>
      <c r="D2445" s="2">
        <f t="shared" si="302"/>
        <v>7.1211399999999996</v>
      </c>
      <c r="E2445" s="2">
        <f t="shared" si="304"/>
        <v>7.0229100000000004</v>
      </c>
      <c r="F2445" s="2">
        <f t="shared" si="297"/>
        <v>6.9541399999999998</v>
      </c>
      <c r="G2445" s="2">
        <f t="shared" si="299"/>
        <v>6.8019159999999985</v>
      </c>
      <c r="H2445" s="2">
        <f t="shared" si="303"/>
        <v>5.6657024999999974</v>
      </c>
      <c r="I2445" s="2">
        <f t="array" ref="I2445">SUMPRODUCT(B2429:B2448, (ROW(B2429:B2448)-ROW(B2429)+1)) / (20*21/2)</f>
        <v>7.0849280952380953</v>
      </c>
      <c r="J2445" s="2">
        <f t="shared" si="298"/>
        <v>6.9757467697660971</v>
      </c>
      <c r="K2445" s="2">
        <f t="shared" si="300"/>
        <v>6.7503813811993805</v>
      </c>
    </row>
    <row r="2446" spans="1:11" ht="13.5" x14ac:dyDescent="0.25">
      <c r="A2446" s="4">
        <f>TITRES_STAT!B2449</f>
        <v>45566</v>
      </c>
      <c r="B2446" s="2">
        <f>TITRES_STAT!D2449</f>
        <v>7.1872999999999996</v>
      </c>
      <c r="C2446" s="2">
        <f t="shared" si="301"/>
        <v>-4.7900000000000276E-2</v>
      </c>
      <c r="D2446" s="2">
        <f t="shared" si="302"/>
        <v>7.166199999999999</v>
      </c>
      <c r="E2446" s="2">
        <f t="shared" si="304"/>
        <v>7.0483100000000007</v>
      </c>
      <c r="F2446" s="2">
        <f t="shared" si="297"/>
        <v>6.9752249999999991</v>
      </c>
      <c r="G2446" s="2">
        <f t="shared" si="299"/>
        <v>6.8138959999999988</v>
      </c>
      <c r="H2446" s="2">
        <f t="shared" si="303"/>
        <v>5.6752699999999985</v>
      </c>
      <c r="I2446" s="2">
        <f t="array" ref="I2446">SUMPRODUCT(B2430:B2449, (ROW(B2430:B2449)-ROW(B2430)+1)) / (20*21/2)</f>
        <v>7.112099047619048</v>
      </c>
      <c r="J2446" s="2">
        <f t="shared" si="298"/>
        <v>6.9958946964550401</v>
      </c>
      <c r="K2446" s="2">
        <f t="shared" si="300"/>
        <v>6.7675154446817576</v>
      </c>
    </row>
    <row r="2447" spans="1:11" ht="13.5" x14ac:dyDescent="0.25">
      <c r="A2447" s="4">
        <f>TITRES_STAT!B2450</f>
        <v>45567</v>
      </c>
      <c r="B2447" s="2">
        <f>TITRES_STAT!D2450</f>
        <v>7.2351999999999999</v>
      </c>
      <c r="C2447" s="2">
        <f t="shared" si="301"/>
        <v>4.7900000000000276E-2</v>
      </c>
      <c r="D2447" s="2">
        <f t="shared" si="302"/>
        <v>7.2016599999999995</v>
      </c>
      <c r="E2447" s="2">
        <f t="shared" si="304"/>
        <v>7.0794600000000001</v>
      </c>
      <c r="F2447" s="2">
        <f t="shared" si="297"/>
        <v>6.9972700000000003</v>
      </c>
      <c r="G2447" s="2">
        <f t="shared" si="299"/>
        <v>6.8278879999999988</v>
      </c>
      <c r="H2447" s="2">
        <f t="shared" si="303"/>
        <v>5.6850769999999988</v>
      </c>
      <c r="I2447" s="2">
        <f t="array" ref="I2447">SUMPRODUCT(B2431:B2450, (ROW(B2431:B2450)-ROW(B2431)+1)) / (20*21/2)</f>
        <v>7.1391600000000013</v>
      </c>
      <c r="J2447" s="2">
        <f t="shared" si="298"/>
        <v>7.0186856777450357</v>
      </c>
      <c r="K2447" s="2">
        <f t="shared" si="300"/>
        <v>6.7858560154785517</v>
      </c>
    </row>
    <row r="2448" spans="1:11" ht="13.5" x14ac:dyDescent="0.25">
      <c r="A2448" s="4">
        <f>TITRES_STAT!B2451</f>
        <v>45568</v>
      </c>
      <c r="B2448" s="2">
        <f>TITRES_STAT!D2451</f>
        <v>7.2735000000000003</v>
      </c>
      <c r="C2448" s="2">
        <f t="shared" si="301"/>
        <v>3.8300000000000445E-2</v>
      </c>
      <c r="D2448" s="2">
        <f t="shared" si="302"/>
        <v>7.2236999999999991</v>
      </c>
      <c r="E2448" s="2">
        <f t="shared" si="304"/>
        <v>7.1173100000000007</v>
      </c>
      <c r="F2448" s="2">
        <f t="shared" si="297"/>
        <v>7.0217049999999999</v>
      </c>
      <c r="G2448" s="2">
        <f t="shared" si="299"/>
        <v>6.8430299999999997</v>
      </c>
      <c r="H2448" s="2">
        <f t="shared" si="303"/>
        <v>5.695075499999998</v>
      </c>
      <c r="I2448" s="2">
        <f t="array" ref="I2448">SUMPRODUCT(B2432:B2451, (ROW(B2432:B2451)-ROW(B2432)+1)) / (20*21/2)</f>
        <v>7.1873514285714286</v>
      </c>
      <c r="J2448" s="2">
        <f t="shared" si="298"/>
        <v>7.0429537084359843</v>
      </c>
      <c r="K2448" s="2">
        <f t="shared" si="300"/>
        <v>6.8049793089891963</v>
      </c>
    </row>
    <row r="2449" spans="1:11" ht="13.5" x14ac:dyDescent="0.25">
      <c r="A2449" s="4">
        <f>TITRES_STAT!B2452</f>
        <v>45569</v>
      </c>
      <c r="B2449" s="2">
        <f>TITRES_STAT!D2452</f>
        <v>7.3070000000000004</v>
      </c>
      <c r="C2449" s="2">
        <f t="shared" si="301"/>
        <v>3.3500000000000085E-2</v>
      </c>
      <c r="D2449" s="2">
        <f t="shared" si="302"/>
        <v>7.2476399999999996</v>
      </c>
      <c r="E2449" s="2">
        <f t="shared" si="304"/>
        <v>7.15564</v>
      </c>
      <c r="F2449" s="2">
        <f t="shared" si="297"/>
        <v>7.0468599999999997</v>
      </c>
      <c r="G2449" s="2">
        <f t="shared" si="299"/>
        <v>6.8578820000000009</v>
      </c>
      <c r="H2449" s="2">
        <f t="shared" si="303"/>
        <v>5.7052414999999996</v>
      </c>
      <c r="I2449" s="2">
        <f t="array" ref="I2449">SUMPRODUCT(B2433:B2452, (ROW(B2433:B2452)-ROW(B2433)+1)) / (20*21/2)</f>
        <v>7.2371157142857143</v>
      </c>
      <c r="J2449" s="2">
        <f t="shared" si="298"/>
        <v>7.0681009742992238</v>
      </c>
      <c r="K2449" s="2">
        <f t="shared" si="300"/>
        <v>6.8246663949111888</v>
      </c>
    </row>
    <row r="2450" spans="1:11" ht="13.5" x14ac:dyDescent="0.25">
      <c r="A2450" s="4">
        <f>TITRES_STAT!B2453</f>
        <v>45572</v>
      </c>
      <c r="B2450" s="2">
        <f>TITRES_STAT!D2453</f>
        <v>7.3310000000000004</v>
      </c>
      <c r="C2450" s="2">
        <f t="shared" si="301"/>
        <v>2.4000000000000021E-2</v>
      </c>
      <c r="D2450" s="2">
        <f t="shared" si="302"/>
        <v>7.2668000000000008</v>
      </c>
      <c r="E2450" s="2">
        <f t="shared" si="304"/>
        <v>7.1939700000000002</v>
      </c>
      <c r="F2450" s="2">
        <f t="shared" si="297"/>
        <v>7.0645899999999999</v>
      </c>
      <c r="G2450" s="2">
        <f t="shared" si="299"/>
        <v>6.8732140000000008</v>
      </c>
      <c r="H2450" s="2">
        <f t="shared" si="303"/>
        <v>5.715641999999999</v>
      </c>
      <c r="I2450" s="2">
        <f t="array" ref="I2450">SUMPRODUCT(B2434:B2453, (ROW(B2434:B2453)-ROW(B2434)+1)) / (20*21/2)</f>
        <v>7.2848290476190476</v>
      </c>
      <c r="J2450" s="2">
        <f t="shared" si="298"/>
        <v>7.0931389767469168</v>
      </c>
      <c r="K2450" s="2">
        <f t="shared" si="300"/>
        <v>6.8445226147185938</v>
      </c>
    </row>
    <row r="2451" spans="1:11" ht="13.5" x14ac:dyDescent="0.25">
      <c r="A2451" s="4">
        <f>TITRES_STAT!B2454</f>
        <v>45573</v>
      </c>
      <c r="B2451" s="2">
        <f>TITRES_STAT!D2454</f>
        <v>7.5705999999999998</v>
      </c>
      <c r="C2451" s="2">
        <f t="shared" si="301"/>
        <v>0.23959999999999937</v>
      </c>
      <c r="D2451" s="2">
        <f t="shared" si="302"/>
        <v>7.3434600000000003</v>
      </c>
      <c r="E2451" s="2">
        <f t="shared" si="304"/>
        <v>7.2548300000000001</v>
      </c>
      <c r="F2451" s="2">
        <f t="shared" si="297"/>
        <v>7.0959750000000001</v>
      </c>
      <c r="G2451" s="2">
        <f t="shared" si="299"/>
        <v>6.8942980000000009</v>
      </c>
      <c r="H2451" s="2">
        <f t="shared" si="303"/>
        <v>5.7271259999999993</v>
      </c>
      <c r="I2451" s="2">
        <f t="array" ref="I2451">SUMPRODUCT(B2435:B2454, (ROW(B2435:B2454)-ROW(B2435)+1)) / (20*21/2)</f>
        <v>7.3316238095238102</v>
      </c>
      <c r="J2451" s="2">
        <f t="shared" si="298"/>
        <v>7.1386114551519722</v>
      </c>
      <c r="K2451" s="2">
        <f t="shared" si="300"/>
        <v>6.8729962376708063</v>
      </c>
    </row>
    <row r="2452" spans="1:11" ht="13.5" x14ac:dyDescent="0.25">
      <c r="A2452" s="4">
        <f>TITRES_STAT!B2455</f>
        <v>45574</v>
      </c>
      <c r="B2452" s="2">
        <f>TITRES_STAT!D2455</f>
        <v>7.6185</v>
      </c>
      <c r="C2452" s="2">
        <f t="shared" si="301"/>
        <v>4.7900000000000276E-2</v>
      </c>
      <c r="D2452" s="2">
        <f t="shared" si="302"/>
        <v>7.4201199999999998</v>
      </c>
      <c r="E2452" s="2">
        <f t="shared" si="304"/>
        <v>7.3108900000000006</v>
      </c>
      <c r="F2452" s="2">
        <f t="shared" ref="F2452:F2515" si="305">AVERAGE(B2433:B2452)</f>
        <v>7.1319100000000004</v>
      </c>
      <c r="G2452" s="2">
        <f t="shared" si="299"/>
        <v>6.9161480000000006</v>
      </c>
      <c r="H2452" s="2">
        <f t="shared" si="303"/>
        <v>5.7389639999999993</v>
      </c>
      <c r="I2452" s="2">
        <f t="array" ref="I2452">SUMPRODUCT(B2436:B2455, (ROW(B2436:B2455)-ROW(B2436)+1)) / (20*21/2)</f>
        <v>7.3751099999999994</v>
      </c>
      <c r="J2452" s="2">
        <f t="shared" si="298"/>
        <v>7.1843151260898797</v>
      </c>
      <c r="K2452" s="2">
        <f t="shared" si="300"/>
        <v>6.9022316793307743</v>
      </c>
    </row>
    <row r="2453" spans="1:11" ht="13.5" x14ac:dyDescent="0.25">
      <c r="A2453" s="4">
        <f>TITRES_STAT!B2456</f>
        <v>45575</v>
      </c>
      <c r="B2453" s="2">
        <f>TITRES_STAT!D2456</f>
        <v>7.6329000000000002</v>
      </c>
      <c r="C2453" s="2">
        <f t="shared" si="301"/>
        <v>1.440000000000019E-2</v>
      </c>
      <c r="D2453" s="2">
        <f t="shared" si="302"/>
        <v>7.492</v>
      </c>
      <c r="E2453" s="2">
        <f t="shared" si="304"/>
        <v>7.3578500000000009</v>
      </c>
      <c r="F2453" s="2">
        <f t="shared" si="305"/>
        <v>7.1654550000000015</v>
      </c>
      <c r="G2453" s="2">
        <f t="shared" si="299"/>
        <v>6.9379020000000011</v>
      </c>
      <c r="H2453" s="2">
        <f t="shared" si="303"/>
        <v>5.7512179999999997</v>
      </c>
      <c r="I2453" s="2">
        <f t="array" ref="I2453">SUMPRODUCT(B2437:B2456, (ROW(B2437:B2456)-ROW(B2437)+1)) / (20*21/2)</f>
        <v>7.4116399999999993</v>
      </c>
      <c r="J2453" s="2">
        <f t="shared" ref="J2453:J2516" si="306">$J$4*B2453+J2452*(1-$J$4)</f>
        <v>7.2270374950337013</v>
      </c>
      <c r="K2453" s="2">
        <f t="shared" si="300"/>
        <v>6.9308853389648624</v>
      </c>
    </row>
    <row r="2454" spans="1:11" ht="13.5" x14ac:dyDescent="0.25">
      <c r="A2454" s="4">
        <f>TITRES_STAT!B2457</f>
        <v>45576</v>
      </c>
      <c r="B2454" s="2">
        <f>TITRES_STAT!D2457</f>
        <v>7.6567999999999996</v>
      </c>
      <c r="C2454" s="2">
        <f t="shared" si="301"/>
        <v>2.3899999999999366E-2</v>
      </c>
      <c r="D2454" s="2">
        <f t="shared" si="302"/>
        <v>7.5619599999999991</v>
      </c>
      <c r="E2454" s="2">
        <f t="shared" si="304"/>
        <v>7.4047999999999998</v>
      </c>
      <c r="F2454" s="2">
        <f t="shared" si="305"/>
        <v>7.2001950000000008</v>
      </c>
      <c r="G2454" s="2">
        <f t="shared" si="299"/>
        <v>6.9607100000000006</v>
      </c>
      <c r="H2454" s="2">
        <f t="shared" si="303"/>
        <v>5.7635225000000005</v>
      </c>
      <c r="I2454" s="2">
        <f t="array" ref="I2454">SUMPRODUCT(B2438:B2457, (ROW(B2438:B2457)-ROW(B2438)+1)) / (20*21/2)</f>
        <v>7.4480976190476191</v>
      </c>
      <c r="J2454" s="2">
        <f t="shared" si="306"/>
        <v>7.2679672574114447</v>
      </c>
      <c r="K2454" s="2">
        <f t="shared" si="300"/>
        <v>6.959352580574083</v>
      </c>
    </row>
    <row r="2455" spans="1:11" ht="13.5" x14ac:dyDescent="0.25">
      <c r="A2455" s="4">
        <f>TITRES_STAT!B2458</f>
        <v>45579</v>
      </c>
      <c r="B2455" s="2">
        <f>TITRES_STAT!D2458</f>
        <v>7.6567999999999996</v>
      </c>
      <c r="C2455" s="2">
        <f t="shared" si="301"/>
        <v>0</v>
      </c>
      <c r="D2455" s="2">
        <f t="shared" si="302"/>
        <v>7.6271199999999997</v>
      </c>
      <c r="E2455" s="2">
        <f t="shared" si="304"/>
        <v>7.4469599999999998</v>
      </c>
      <c r="F2455" s="2">
        <f t="shared" si="305"/>
        <v>7.2349350000000001</v>
      </c>
      <c r="G2455" s="2">
        <f t="shared" si="299"/>
        <v>6.9826540000000001</v>
      </c>
      <c r="H2455" s="2">
        <f t="shared" si="303"/>
        <v>5.7756664999999998</v>
      </c>
      <c r="I2455" s="2">
        <f t="array" ref="I2455">SUMPRODUCT(B2439:B2458, (ROW(B2439:B2458)-ROW(B2439)+1)) / (20*21/2)</f>
        <v>7.4797252380952379</v>
      </c>
      <c r="J2455" s="2">
        <f t="shared" si="306"/>
        <v>7.304998947181784</v>
      </c>
      <c r="K2455" s="2">
        <f t="shared" si="300"/>
        <v>6.9867034597672566</v>
      </c>
    </row>
    <row r="2456" spans="1:11" ht="13.5" x14ac:dyDescent="0.25">
      <c r="A2456" s="4">
        <f>TITRES_STAT!B2459</f>
        <v>45581</v>
      </c>
      <c r="B2456" s="2">
        <f>TITRES_STAT!D2459</f>
        <v>7.6185</v>
      </c>
      <c r="C2456" s="2">
        <f t="shared" si="301"/>
        <v>-3.8299999999999557E-2</v>
      </c>
      <c r="D2456" s="2">
        <f t="shared" si="302"/>
        <v>7.6367000000000003</v>
      </c>
      <c r="E2456" s="2">
        <f t="shared" si="304"/>
        <v>7.490079999999999</v>
      </c>
      <c r="F2456" s="2">
        <f t="shared" si="305"/>
        <v>7.2691950000000016</v>
      </c>
      <c r="G2456" s="2">
        <f t="shared" si="299"/>
        <v>7.0014359999999991</v>
      </c>
      <c r="H2456" s="2">
        <f t="shared" si="303"/>
        <v>5.7875044999999989</v>
      </c>
      <c r="I2456" s="2">
        <f t="array" ref="I2456">SUMPRODUCT(B2440:B2459, (ROW(B2440:B2459)-ROW(B2440)+1)) / (20*21/2)</f>
        <v>7.5096352380952371</v>
      </c>
      <c r="J2456" s="2">
        <f t="shared" si="306"/>
        <v>7.3348561903073284</v>
      </c>
      <c r="K2456" s="2">
        <f t="shared" si="300"/>
        <v>7.0114797946783449</v>
      </c>
    </row>
    <row r="2457" spans="1:11" ht="13.5" x14ac:dyDescent="0.25">
      <c r="A2457" s="4">
        <f>TITRES_STAT!B2460</f>
        <v>45582</v>
      </c>
      <c r="B2457" s="2">
        <f>TITRES_STAT!D2460</f>
        <v>7.6520000000000001</v>
      </c>
      <c r="C2457" s="2">
        <f t="shared" si="301"/>
        <v>3.3500000000000085E-2</v>
      </c>
      <c r="D2457" s="2">
        <f t="shared" si="302"/>
        <v>7.6433999999999997</v>
      </c>
      <c r="E2457" s="2">
        <f t="shared" si="304"/>
        <v>7.5317600000000002</v>
      </c>
      <c r="F2457" s="2">
        <f t="shared" si="305"/>
        <v>7.3056099999999997</v>
      </c>
      <c r="G2457" s="2">
        <f t="shared" si="299"/>
        <v>7.0203139999999982</v>
      </c>
      <c r="H2457" s="2">
        <f t="shared" si="303"/>
        <v>5.7990514999999991</v>
      </c>
      <c r="I2457" s="2">
        <f t="array" ref="I2457">SUMPRODUCT(B2441:B2460, (ROW(B2441:B2460)-ROW(B2441)+1)) / (20*21/2)</f>
        <v>7.5415304761904753</v>
      </c>
      <c r="J2457" s="2">
        <f t="shared" si="306"/>
        <v>7.3650603626590119</v>
      </c>
      <c r="K2457" s="2">
        <f t="shared" si="300"/>
        <v>7.0365982341027244</v>
      </c>
    </row>
    <row r="2458" spans="1:11" ht="13.5" x14ac:dyDescent="0.25">
      <c r="A2458" s="4">
        <f>TITRES_STAT!B2461</f>
        <v>45583</v>
      </c>
      <c r="B2458" s="2">
        <f>TITRES_STAT!D2461</f>
        <v>7.6376999999999997</v>
      </c>
      <c r="C2458" s="2">
        <f t="shared" si="301"/>
        <v>-1.4300000000000423E-2</v>
      </c>
      <c r="D2458" s="2">
        <f t="shared" si="302"/>
        <v>7.6443600000000007</v>
      </c>
      <c r="E2458" s="2">
        <f t="shared" si="304"/>
        <v>7.5681799999999981</v>
      </c>
      <c r="F2458" s="2">
        <f t="shared" si="305"/>
        <v>7.3427450000000007</v>
      </c>
      <c r="G2458" s="2">
        <f t="shared" si="299"/>
        <v>7.0389059999999981</v>
      </c>
      <c r="H2458" s="2">
        <f t="shared" si="303"/>
        <v>5.8104120000000004</v>
      </c>
      <c r="I2458" s="2">
        <f t="array" ref="I2458">SUMPRODUCT(B2442:B2461, (ROW(B2442:B2461)-ROW(B2442)+1)) / (20*21/2)</f>
        <v>7.5752514285714279</v>
      </c>
      <c r="J2458" s="2">
        <f t="shared" si="306"/>
        <v>7.3910260424057732</v>
      </c>
      <c r="K2458" s="2">
        <f t="shared" si="300"/>
        <v>7.0601708523732061</v>
      </c>
    </row>
    <row r="2459" spans="1:11" ht="13.5" x14ac:dyDescent="0.25">
      <c r="A2459" s="4">
        <f>TITRES_STAT!B2462</f>
        <v>45586</v>
      </c>
      <c r="B2459" s="2">
        <f>TITRES_STAT!D2462</f>
        <v>7.6567999999999996</v>
      </c>
      <c r="C2459" s="2">
        <f t="shared" si="301"/>
        <v>1.9099999999999895E-2</v>
      </c>
      <c r="D2459" s="2">
        <f t="shared" si="302"/>
        <v>7.6443599999999989</v>
      </c>
      <c r="E2459" s="2">
        <f t="shared" si="304"/>
        <v>7.6031599999999999</v>
      </c>
      <c r="F2459" s="2">
        <f t="shared" si="305"/>
        <v>7.3793999999999995</v>
      </c>
      <c r="G2459" s="2">
        <f t="shared" si="299"/>
        <v>7.0540459999999969</v>
      </c>
      <c r="H2459" s="2">
        <f t="shared" si="303"/>
        <v>5.8225560000000005</v>
      </c>
      <c r="I2459" s="2">
        <f t="array" ref="I2459">SUMPRODUCT(B2443:B2462, (ROW(B2443:B2462)-ROW(B2443)+1)) / (20*21/2)</f>
        <v>7.6051161904761901</v>
      </c>
      <c r="J2459" s="2">
        <f t="shared" si="306"/>
        <v>7.4163378478909383</v>
      </c>
      <c r="K2459" s="2">
        <f t="shared" si="300"/>
        <v>7.0835680738487667</v>
      </c>
    </row>
    <row r="2460" spans="1:11" ht="13.5" x14ac:dyDescent="0.25">
      <c r="A2460" s="4">
        <f>TITRES_STAT!B2463</f>
        <v>45587</v>
      </c>
      <c r="B2460" s="2">
        <f>TITRES_STAT!D2463</f>
        <v>7.7142999999999997</v>
      </c>
      <c r="C2460" s="2">
        <f t="shared" si="301"/>
        <v>5.7500000000000107E-2</v>
      </c>
      <c r="D2460" s="2">
        <f t="shared" si="302"/>
        <v>7.6558599999999997</v>
      </c>
      <c r="E2460" s="2">
        <f t="shared" si="304"/>
        <v>7.6414899999999992</v>
      </c>
      <c r="F2460" s="2">
        <f t="shared" si="305"/>
        <v>7.4177300000000015</v>
      </c>
      <c r="G2460" s="2">
        <f t="shared" si="299"/>
        <v>7.0704319999999976</v>
      </c>
      <c r="H2460" s="2">
        <f t="shared" si="303"/>
        <v>5.835446000000001</v>
      </c>
      <c r="I2460" s="2">
        <f t="array" ref="I2460">SUMPRODUCT(B2444:B2463, (ROW(B2444:B2463)-ROW(B2444)+1)) / (20*21/2)</f>
        <v>7.6261052380952377</v>
      </c>
      <c r="J2460" s="2">
        <f t="shared" si="306"/>
        <v>7.4447151957108488</v>
      </c>
      <c r="K2460" s="2">
        <f t="shared" si="300"/>
        <v>7.1083026591880305</v>
      </c>
    </row>
    <row r="2461" spans="1:11" ht="13.5" x14ac:dyDescent="0.25">
      <c r="A2461" s="4">
        <f>TITRES_STAT!B2464</f>
        <v>45588</v>
      </c>
      <c r="B2461" s="2">
        <f>TITRES_STAT!D2464</f>
        <v>7.7717999999999998</v>
      </c>
      <c r="C2461" s="2">
        <f t="shared" si="301"/>
        <v>5.7500000000000107E-2</v>
      </c>
      <c r="D2461" s="2">
        <f t="shared" si="302"/>
        <v>7.6865199999999998</v>
      </c>
      <c r="E2461" s="2">
        <f t="shared" si="304"/>
        <v>7.6616100000000005</v>
      </c>
      <c r="F2461" s="2">
        <f t="shared" si="305"/>
        <v>7.4582200000000016</v>
      </c>
      <c r="G2461" s="2">
        <f t="shared" si="299"/>
        <v>7.0879679999999965</v>
      </c>
      <c r="H2461" s="2">
        <f t="shared" si="303"/>
        <v>5.8486234999999995</v>
      </c>
      <c r="I2461" s="2">
        <f t="array" ref="I2461">SUMPRODUCT(B2445:B2464, (ROW(B2445:B2464)-ROW(B2445)+1)) / (20*21/2)</f>
        <v>7.661813333333332</v>
      </c>
      <c r="J2461" s="2">
        <f t="shared" si="306"/>
        <v>7.4758661294526725</v>
      </c>
      <c r="K2461" s="2">
        <f t="shared" si="300"/>
        <v>7.1343221627492843</v>
      </c>
    </row>
    <row r="2462" spans="1:11" ht="13.5" x14ac:dyDescent="0.25">
      <c r="A2462" s="4">
        <f>TITRES_STAT!B2465</f>
        <v>45589</v>
      </c>
      <c r="B2462" s="2">
        <f>TITRES_STAT!D2465</f>
        <v>7.7717999999999998</v>
      </c>
      <c r="C2462" s="2">
        <f t="shared" si="301"/>
        <v>0</v>
      </c>
      <c r="D2462" s="2">
        <f t="shared" si="302"/>
        <v>7.7104799999999996</v>
      </c>
      <c r="E2462" s="2">
        <f t="shared" si="304"/>
        <v>7.6769400000000001</v>
      </c>
      <c r="F2462" s="2">
        <f t="shared" si="305"/>
        <v>7.493915000000003</v>
      </c>
      <c r="G2462" s="2">
        <f t="shared" si="299"/>
        <v>7.107325999999996</v>
      </c>
      <c r="H2462" s="2">
        <f t="shared" si="303"/>
        <v>5.8622600000000009</v>
      </c>
      <c r="I2462" s="2">
        <f t="array" ref="I2462">SUMPRODUCT(B2446:B2465, (ROW(B2446:B2465)-ROW(B2446)+1)) / (20*21/2)</f>
        <v>7.6923161904761921</v>
      </c>
      <c r="J2462" s="2">
        <f t="shared" si="306"/>
        <v>7.5040503076000364</v>
      </c>
      <c r="K2462" s="2">
        <f t="shared" si="300"/>
        <v>7.1593212936218613</v>
      </c>
    </row>
    <row r="2463" spans="1:11" ht="13.5" x14ac:dyDescent="0.25">
      <c r="A2463" s="4">
        <f>TITRES_STAT!B2466</f>
        <v>45590</v>
      </c>
      <c r="B2463" s="2">
        <f>TITRES_STAT!D2466</f>
        <v>7.7142999999999997</v>
      </c>
      <c r="C2463" s="2">
        <f t="shared" si="301"/>
        <v>-5.7500000000000107E-2</v>
      </c>
      <c r="D2463" s="2">
        <f t="shared" si="302"/>
        <v>7.7257999999999996</v>
      </c>
      <c r="E2463" s="2">
        <f t="shared" si="304"/>
        <v>7.6850799999999992</v>
      </c>
      <c r="F2463" s="2">
        <f t="shared" si="305"/>
        <v>7.5214650000000018</v>
      </c>
      <c r="G2463" s="2">
        <f t="shared" si="299"/>
        <v>7.1250539999999951</v>
      </c>
      <c r="H2463" s="2">
        <f t="shared" si="303"/>
        <v>5.8759070000000007</v>
      </c>
      <c r="I2463" s="2">
        <f t="array" ref="I2463">SUMPRODUCT(B2447:B2466, (ROW(B2447:B2466)-ROW(B2447)+1)) / (20*21/2)</f>
        <v>7.7170285714285711</v>
      </c>
      <c r="J2463" s="2">
        <f t="shared" si="306"/>
        <v>7.5240740878286045</v>
      </c>
      <c r="K2463" s="2">
        <f t="shared" si="300"/>
        <v>7.1810851644602192</v>
      </c>
    </row>
    <row r="2464" spans="1:11" ht="13.5" x14ac:dyDescent="0.25">
      <c r="A2464" s="4">
        <f>TITRES_STAT!B2467</f>
        <v>45593</v>
      </c>
      <c r="B2464" s="2">
        <f>TITRES_STAT!D2467</f>
        <v>7.8963999999999999</v>
      </c>
      <c r="C2464" s="2">
        <f t="shared" si="301"/>
        <v>0.18210000000000015</v>
      </c>
      <c r="D2464" s="2">
        <f t="shared" si="302"/>
        <v>7.77372</v>
      </c>
      <c r="E2464" s="2">
        <f t="shared" si="304"/>
        <v>7.709039999999999</v>
      </c>
      <c r="F2464" s="2">
        <f t="shared" si="305"/>
        <v>7.5569200000000007</v>
      </c>
      <c r="G2464" s="2">
        <f t="shared" si="299"/>
        <v>7.146999999999994</v>
      </c>
      <c r="H2464" s="2">
        <f t="shared" si="303"/>
        <v>5.8901435000000015</v>
      </c>
      <c r="I2464" s="2">
        <f t="array" ref="I2464">SUMPRODUCT(B2448:B2467, (ROW(B2448:B2467)-ROW(B2448)+1)) / (20*21/2)</f>
        <v>7.7349352380952388</v>
      </c>
      <c r="J2464" s="2">
        <f t="shared" si="306"/>
        <v>7.5595336985115944</v>
      </c>
      <c r="K2464" s="2">
        <f t="shared" si="300"/>
        <v>7.20913672663825</v>
      </c>
    </row>
    <row r="2465" spans="1:11" ht="13.5" x14ac:dyDescent="0.25">
      <c r="A2465" s="4">
        <f>TITRES_STAT!B2468</f>
        <v>45594</v>
      </c>
      <c r="B2465" s="2">
        <f>TITRES_STAT!D2468</f>
        <v>7.8772000000000002</v>
      </c>
      <c r="C2465" s="2">
        <f t="shared" si="301"/>
        <v>-1.9199999999999662E-2</v>
      </c>
      <c r="D2465" s="2">
        <f t="shared" si="302"/>
        <v>7.8063000000000002</v>
      </c>
      <c r="E2465" s="2">
        <f t="shared" si="304"/>
        <v>7.7310800000000004</v>
      </c>
      <c r="F2465" s="2">
        <f t="shared" si="305"/>
        <v>7.5890199999999997</v>
      </c>
      <c r="G2465" s="2">
        <f t="shared" si="299"/>
        <v>7.1694239999999949</v>
      </c>
      <c r="H2465" s="2">
        <f t="shared" si="303"/>
        <v>5.904307000000002</v>
      </c>
      <c r="I2465" s="2">
        <f t="array" ref="I2465">SUMPRODUCT(B2449:B2468, (ROW(B2449:B2468)-ROW(B2449)+1)) / (20*21/2)</f>
        <v>7.7501042857142854</v>
      </c>
      <c r="J2465" s="2">
        <f t="shared" si="306"/>
        <v>7.5897876319866802</v>
      </c>
      <c r="K2465" s="2">
        <f t="shared" si="300"/>
        <v>7.2353352863779268</v>
      </c>
    </row>
    <row r="2466" spans="1:11" ht="13.5" x14ac:dyDescent="0.25">
      <c r="A2466" s="4">
        <f>TITRES_STAT!B2469</f>
        <v>45595</v>
      </c>
      <c r="B2466" s="2">
        <f>TITRES_STAT!D2469</f>
        <v>7.8484999999999996</v>
      </c>
      <c r="C2466" s="2">
        <f t="shared" si="301"/>
        <v>-2.8700000000000614E-2</v>
      </c>
      <c r="D2466" s="2">
        <f t="shared" si="302"/>
        <v>7.8216400000000004</v>
      </c>
      <c r="E2466" s="2">
        <f t="shared" si="304"/>
        <v>7.7540800000000001</v>
      </c>
      <c r="F2466" s="2">
        <f t="shared" si="305"/>
        <v>7.6220799999999986</v>
      </c>
      <c r="G2466" s="2">
        <f t="shared" si="299"/>
        <v>7.1905079999999968</v>
      </c>
      <c r="H2466" s="2">
        <f t="shared" si="303"/>
        <v>5.9180975</v>
      </c>
      <c r="I2466" s="2">
        <f t="array" ref="I2466">SUMPRODUCT(B2450:B2469, (ROW(B2450:B2469)-ROW(B2450)+1)) / (20*21/2)</f>
        <v>7.7668323809523816</v>
      </c>
      <c r="J2466" s="2">
        <f t="shared" si="306"/>
        <v>7.6144269051308058</v>
      </c>
      <c r="K2466" s="2">
        <f t="shared" si="300"/>
        <v>7.2593809614219298</v>
      </c>
    </row>
    <row r="2467" spans="1:11" ht="13.5" x14ac:dyDescent="0.25">
      <c r="A2467" s="4">
        <f>TITRES_STAT!B2470</f>
        <v>45596</v>
      </c>
      <c r="B2467" s="2">
        <f>TITRES_STAT!D2470</f>
        <v>7.8101000000000003</v>
      </c>
      <c r="C2467" s="2">
        <f t="shared" si="301"/>
        <v>-3.8399999999999324E-2</v>
      </c>
      <c r="D2467" s="2">
        <f t="shared" si="302"/>
        <v>7.829299999999999</v>
      </c>
      <c r="E2467" s="2">
        <f t="shared" si="304"/>
        <v>7.7698900000000011</v>
      </c>
      <c r="F2467" s="2">
        <f t="shared" si="305"/>
        <v>7.6508249999999993</v>
      </c>
      <c r="G2467" s="2">
        <f t="shared" si="299"/>
        <v>7.2115899999999966</v>
      </c>
      <c r="H2467" s="2">
        <f t="shared" si="303"/>
        <v>5.9320630000000003</v>
      </c>
      <c r="I2467" s="2">
        <f t="array" ref="I2467">SUMPRODUCT(B2451:B2470, (ROW(B2451:B2470)-ROW(B2451)+1)) / (20*21/2)</f>
        <v>7.7768447619047611</v>
      </c>
      <c r="J2467" s="2">
        <f t="shared" si="306"/>
        <v>7.6330624379754912</v>
      </c>
      <c r="K2467" s="2">
        <f t="shared" si="300"/>
        <v>7.2809777864642076</v>
      </c>
    </row>
    <row r="2468" spans="1:11" ht="13.5" x14ac:dyDescent="0.25">
      <c r="A2468" s="4">
        <f>TITRES_STAT!B2471</f>
        <v>45597</v>
      </c>
      <c r="B2468" s="2">
        <f>TITRES_STAT!D2471</f>
        <v>7.8101000000000003</v>
      </c>
      <c r="C2468" s="2">
        <f t="shared" si="301"/>
        <v>0</v>
      </c>
      <c r="D2468" s="2">
        <f t="shared" si="302"/>
        <v>7.8484600000000002</v>
      </c>
      <c r="E2468" s="2">
        <f t="shared" si="304"/>
        <v>7.7871300000000003</v>
      </c>
      <c r="F2468" s="2">
        <f t="shared" si="305"/>
        <v>7.6776549999999988</v>
      </c>
      <c r="G2468" s="2">
        <f t="shared" si="299"/>
        <v>7.2324799999999971</v>
      </c>
      <c r="H2468" s="2">
        <f t="shared" si="303"/>
        <v>5.9454319999999994</v>
      </c>
      <c r="I2468" s="2">
        <f t="array" ref="I2468">SUMPRODUCT(B2452:B2471, (ROW(B2452:B2471)-ROW(B2452)+1)) / (20*21/2)</f>
        <v>7.7850328571428582</v>
      </c>
      <c r="J2468" s="2">
        <f t="shared" si="306"/>
        <v>7.6499231581683018</v>
      </c>
      <c r="K2468" s="2">
        <f t="shared" si="300"/>
        <v>7.3017276771911019</v>
      </c>
    </row>
    <row r="2469" spans="1:11" ht="13.5" x14ac:dyDescent="0.25">
      <c r="A2469" s="4">
        <f>TITRES_STAT!B2472</f>
        <v>45600</v>
      </c>
      <c r="B2469" s="2">
        <f>TITRES_STAT!D2472</f>
        <v>7.8532999999999999</v>
      </c>
      <c r="C2469" s="2">
        <f t="shared" si="301"/>
        <v>4.3199999999999683E-2</v>
      </c>
      <c r="D2469" s="2">
        <f t="shared" si="302"/>
        <v>7.8398399999999997</v>
      </c>
      <c r="E2469" s="2">
        <f t="shared" si="304"/>
        <v>7.8067800000000007</v>
      </c>
      <c r="F2469" s="2">
        <f t="shared" si="305"/>
        <v>7.7049699999999985</v>
      </c>
      <c r="G2469" s="2">
        <f t="shared" si="299"/>
        <v>7.2540419999999957</v>
      </c>
      <c r="H2469" s="2">
        <f t="shared" si="303"/>
        <v>5.9587879999999993</v>
      </c>
      <c r="I2469" s="2">
        <f t="array" ref="I2469">SUMPRODUCT(B2453:B2472, (ROW(B2453:B2472)-ROW(B2453)+1)) / (20*21/2)</f>
        <v>7.7916004761904762</v>
      </c>
      <c r="J2469" s="2">
        <f t="shared" si="306"/>
        <v>7.6692923811998917</v>
      </c>
      <c r="K2469" s="2">
        <f t="shared" si="300"/>
        <v>7.3233579643600786</v>
      </c>
    </row>
    <row r="2470" spans="1:11" ht="13.5" x14ac:dyDescent="0.25">
      <c r="A2470" s="4">
        <f>TITRES_STAT!B2473</f>
        <v>45601</v>
      </c>
      <c r="B2470" s="2">
        <f>TITRES_STAT!D2473</f>
        <v>7.8101000000000003</v>
      </c>
      <c r="C2470" s="2">
        <f t="shared" si="301"/>
        <v>-4.3199999999999683E-2</v>
      </c>
      <c r="D2470" s="2">
        <f t="shared" si="302"/>
        <v>7.8264200000000006</v>
      </c>
      <c r="E2470" s="2">
        <f t="shared" si="304"/>
        <v>7.8163600000000004</v>
      </c>
      <c r="F2470" s="2">
        <f t="shared" si="305"/>
        <v>7.7289249999999994</v>
      </c>
      <c r="G2470" s="2">
        <f t="shared" si="299"/>
        <v>7.2751239999999964</v>
      </c>
      <c r="H2470" s="2">
        <f t="shared" si="303"/>
        <v>5.9725699999999993</v>
      </c>
      <c r="I2470" s="2">
        <f t="array" ref="I2470">SUMPRODUCT(B2454:B2473, (ROW(B2454:B2473)-ROW(B2454)+1)) / (20*21/2)</f>
        <v>7.7972557142857157</v>
      </c>
      <c r="J2470" s="2">
        <f t="shared" si="306"/>
        <v>7.6827026306094259</v>
      </c>
      <c r="K2470" s="2">
        <f t="shared" si="300"/>
        <v>7.3424458873263498</v>
      </c>
    </row>
    <row r="2471" spans="1:11" ht="13.5" x14ac:dyDescent="0.25">
      <c r="A2471" s="4">
        <f>TITRES_STAT!B2474</f>
        <v>45602</v>
      </c>
      <c r="B2471" s="2">
        <f>TITRES_STAT!D2474</f>
        <v>7.8148999999999997</v>
      </c>
      <c r="C2471" s="2">
        <f t="shared" si="301"/>
        <v>4.7999999999994714E-3</v>
      </c>
      <c r="D2471" s="2">
        <f t="shared" si="302"/>
        <v>7.8197000000000001</v>
      </c>
      <c r="E2471" s="2">
        <f t="shared" si="304"/>
        <v>7.8206699999999998</v>
      </c>
      <c r="F2471" s="2">
        <f t="shared" si="305"/>
        <v>7.7411399999999997</v>
      </c>
      <c r="G2471" s="2">
        <f t="shared" si="299"/>
        <v>7.2963019999999972</v>
      </c>
      <c r="H2471" s="2">
        <f t="shared" si="303"/>
        <v>5.9865364999999997</v>
      </c>
      <c r="I2471" s="2">
        <f t="array" ref="I2471">SUMPRODUCT(B2455:B2474, (ROW(B2455:B2474)-ROW(B2455)+1)) / (20*21/2)</f>
        <v>7.7979623809523799</v>
      </c>
      <c r="J2471" s="2">
        <f t="shared" si="306"/>
        <v>7.6952928562656711</v>
      </c>
      <c r="K2471" s="2">
        <f t="shared" si="300"/>
        <v>7.3609734995880611</v>
      </c>
    </row>
    <row r="2472" spans="1:11" ht="13.5" x14ac:dyDescent="0.25">
      <c r="A2472" s="4">
        <f>TITRES_STAT!B2475</f>
        <v>45603</v>
      </c>
      <c r="B2472" s="2">
        <f>TITRES_STAT!D2475</f>
        <v>7.8101000000000003</v>
      </c>
      <c r="C2472" s="2">
        <f t="shared" si="301"/>
        <v>-4.7999999999994714E-3</v>
      </c>
      <c r="D2472" s="2">
        <f t="shared" si="302"/>
        <v>7.8197000000000001</v>
      </c>
      <c r="E2472" s="2">
        <f t="shared" si="304"/>
        <v>7.8244999999999987</v>
      </c>
      <c r="F2472" s="2">
        <f t="shared" si="305"/>
        <v>7.7507200000000012</v>
      </c>
      <c r="G2472" s="2">
        <f t="shared" si="299"/>
        <v>7.317383999999997</v>
      </c>
      <c r="H2472" s="2">
        <f t="shared" si="303"/>
        <v>6.0003644999999981</v>
      </c>
      <c r="I2472" s="2">
        <f t="array" ref="I2472">SUMPRODUCT(B2456:B2475, (ROW(B2456:B2475)-ROW(B2456)+1)) / (20*21/2)</f>
        <v>7.7976871428571419</v>
      </c>
      <c r="J2472" s="2">
        <f t="shared" si="306"/>
        <v>7.706226869954655</v>
      </c>
      <c r="K2472" s="2">
        <f t="shared" si="300"/>
        <v>7.3785863035257844</v>
      </c>
    </row>
    <row r="2473" spans="1:11" ht="13.5" x14ac:dyDescent="0.25">
      <c r="A2473" s="4">
        <f>TITRES_STAT!B2476</f>
        <v>45604</v>
      </c>
      <c r="B2473" s="2">
        <f>TITRES_STAT!D2476</f>
        <v>7.8101000000000003</v>
      </c>
      <c r="C2473" s="2">
        <f t="shared" si="301"/>
        <v>0</v>
      </c>
      <c r="D2473" s="2">
        <f t="shared" si="302"/>
        <v>7.8196999999999992</v>
      </c>
      <c r="E2473" s="2">
        <f t="shared" si="304"/>
        <v>7.8340800000000002</v>
      </c>
      <c r="F2473" s="2">
        <f t="shared" si="305"/>
        <v>7.7595800000000015</v>
      </c>
      <c r="G2473" s="2">
        <f t="shared" si="299"/>
        <v>7.3381779999999965</v>
      </c>
      <c r="H2473" s="2">
        <f t="shared" si="303"/>
        <v>6.0144214999999983</v>
      </c>
      <c r="I2473" s="2">
        <f t="array" ref="I2473">SUMPRODUCT(B2457:B2476, (ROW(B2457:B2476)-ROW(B2457)+1)) / (20*21/2)</f>
        <v>7.801024285714286</v>
      </c>
      <c r="J2473" s="2">
        <f t="shared" si="306"/>
        <v>7.716119549006593</v>
      </c>
      <c r="K2473" s="2">
        <f t="shared" si="300"/>
        <v>7.3955084092698717</v>
      </c>
    </row>
    <row r="2474" spans="1:11" ht="13.5" x14ac:dyDescent="0.25">
      <c r="A2474" s="4">
        <f>TITRES_STAT!B2477</f>
        <v>45607</v>
      </c>
      <c r="B2474" s="2">
        <f>TITRES_STAT!D2477</f>
        <v>7.7670000000000003</v>
      </c>
      <c r="C2474" s="2">
        <f t="shared" si="301"/>
        <v>-4.3099999999999916E-2</v>
      </c>
      <c r="D2474" s="2">
        <f t="shared" si="302"/>
        <v>7.8024399999999998</v>
      </c>
      <c r="E2474" s="2">
        <f t="shared" si="304"/>
        <v>7.8211399999999998</v>
      </c>
      <c r="F2474" s="2">
        <f t="shared" si="305"/>
        <v>7.7650900000000007</v>
      </c>
      <c r="G2474" s="2">
        <f t="shared" si="299"/>
        <v>7.3590679999999971</v>
      </c>
      <c r="H2474" s="2">
        <f t="shared" si="303"/>
        <v>6.028033999999999</v>
      </c>
      <c r="I2474" s="2">
        <f t="array" ref="I2474">SUMPRODUCT(B2458:B2477, (ROW(B2458:B2477)-ROW(B2458)+1)) / (20*21/2)</f>
        <v>7.7993571428571427</v>
      </c>
      <c r="J2474" s="2">
        <f t="shared" si="306"/>
        <v>7.72096530624406</v>
      </c>
      <c r="K2474" s="2">
        <f t="shared" si="300"/>
        <v>7.4100767069455626</v>
      </c>
    </row>
    <row r="2475" spans="1:11" ht="13.5" x14ac:dyDescent="0.25">
      <c r="A2475" s="4">
        <f>TITRES_STAT!B2478</f>
        <v>45608</v>
      </c>
      <c r="B2475" s="2">
        <f>TITRES_STAT!D2478</f>
        <v>7.7622</v>
      </c>
      <c r="C2475" s="2">
        <f t="shared" si="301"/>
        <v>-4.8000000000003595E-3</v>
      </c>
      <c r="D2475" s="2">
        <f t="shared" si="302"/>
        <v>7.7928599999999992</v>
      </c>
      <c r="E2475" s="2">
        <f t="shared" si="304"/>
        <v>7.809639999999999</v>
      </c>
      <c r="F2475" s="2">
        <f t="shared" si="305"/>
        <v>7.770360000000001</v>
      </c>
      <c r="G2475" s="2">
        <f t="shared" si="299"/>
        <v>7.379191999999998</v>
      </c>
      <c r="H2475" s="2">
        <f t="shared" si="303"/>
        <v>6.041622499999999</v>
      </c>
      <c r="I2475" s="2">
        <f t="array" ref="I2475">SUMPRODUCT(B2459:B2478, (ROW(B2459:B2478)-ROW(B2459)+1)) / (20*21/2)</f>
        <v>7.7971652380952383</v>
      </c>
      <c r="J2475" s="2">
        <f t="shared" si="306"/>
        <v>7.7248924199351023</v>
      </c>
      <c r="K2475" s="2">
        <f t="shared" si="300"/>
        <v>7.4238854635359335</v>
      </c>
    </row>
    <row r="2476" spans="1:11" ht="13.5" x14ac:dyDescent="0.25">
      <c r="A2476" s="4">
        <f>TITRES_STAT!B2479</f>
        <v>45609</v>
      </c>
      <c r="B2476" s="2">
        <f>TITRES_STAT!D2479</f>
        <v>7.8053999999999997</v>
      </c>
      <c r="C2476" s="2">
        <f t="shared" si="301"/>
        <v>4.3199999999999683E-2</v>
      </c>
      <c r="D2476" s="2">
        <f t="shared" si="302"/>
        <v>7.7909600000000001</v>
      </c>
      <c r="E2476" s="2">
        <f t="shared" si="304"/>
        <v>7.8053300000000005</v>
      </c>
      <c r="F2476" s="2">
        <f t="shared" si="305"/>
        <v>7.7797050000000016</v>
      </c>
      <c r="G2476" s="2">
        <f t="shared" si="299"/>
        <v>7.3999879999999996</v>
      </c>
      <c r="H2476" s="2">
        <f t="shared" si="303"/>
        <v>6.0556099999999979</v>
      </c>
      <c r="I2476" s="2">
        <f t="array" ref="I2476">SUMPRODUCT(B2460:B2479, (ROW(B2460:B2479)-ROW(B2460)+1)) / (20*21/2)</f>
        <v>7.7943804761904749</v>
      </c>
      <c r="J2476" s="2">
        <f t="shared" si="306"/>
        <v>7.7325598085127121</v>
      </c>
      <c r="K2476" s="2">
        <f t="shared" si="300"/>
        <v>7.4388468179070735</v>
      </c>
    </row>
    <row r="2477" spans="1:11" ht="13.5" x14ac:dyDescent="0.25">
      <c r="A2477" s="4">
        <f>TITRES_STAT!B2480</f>
        <v>45610</v>
      </c>
      <c r="B2477" s="2">
        <f>TITRES_STAT!D2480</f>
        <v>7.7622</v>
      </c>
      <c r="C2477" s="2">
        <f t="shared" si="301"/>
        <v>-4.3199999999999683E-2</v>
      </c>
      <c r="D2477" s="2">
        <f t="shared" si="302"/>
        <v>7.7813800000000004</v>
      </c>
      <c r="E2477" s="2">
        <f t="shared" si="304"/>
        <v>7.8005400000000007</v>
      </c>
      <c r="F2477" s="2">
        <f t="shared" si="305"/>
        <v>7.7852150000000027</v>
      </c>
      <c r="G2477" s="2">
        <f t="shared" si="299"/>
        <v>7.4193459999999991</v>
      </c>
      <c r="H2477" s="2">
        <f t="shared" si="303"/>
        <v>6.0696569999999976</v>
      </c>
      <c r="I2477" s="2">
        <f t="array" ref="I2477">SUMPRODUCT(B2461:B2480, (ROW(B2461:B2480)-ROW(B2461)+1)) / (20*21/2)</f>
        <v>7.7929223809523798</v>
      </c>
      <c r="J2477" s="2">
        <f t="shared" si="306"/>
        <v>7.7353826838924533</v>
      </c>
      <c r="K2477" s="2">
        <f t="shared" si="300"/>
        <v>7.4515273348518942</v>
      </c>
    </row>
    <row r="2478" spans="1:11" ht="13.5" x14ac:dyDescent="0.25">
      <c r="A2478" s="4">
        <f>TITRES_STAT!B2481</f>
        <v>45611</v>
      </c>
      <c r="B2478" s="2">
        <f>TITRES_STAT!D2481</f>
        <v>7.7622</v>
      </c>
      <c r="C2478" s="2">
        <f t="shared" si="301"/>
        <v>0</v>
      </c>
      <c r="D2478" s="2">
        <f t="shared" si="302"/>
        <v>7.7717999999999989</v>
      </c>
      <c r="E2478" s="2">
        <f t="shared" si="304"/>
        <v>7.7957500000000008</v>
      </c>
      <c r="F2478" s="2">
        <f t="shared" si="305"/>
        <v>7.7914400000000015</v>
      </c>
      <c r="G2478" s="2">
        <f t="shared" si="299"/>
        <v>7.4388940000000003</v>
      </c>
      <c r="H2478" s="2">
        <f t="shared" si="303"/>
        <v>6.0837039999999964</v>
      </c>
      <c r="I2478" s="2">
        <f t="array" ref="I2478">SUMPRODUCT(B2462:B2481, (ROW(B2462:B2481)-ROW(B2462)+1)) / (20*21/2)</f>
        <v>7.7906876190476204</v>
      </c>
      <c r="J2478" s="2">
        <f t="shared" si="306"/>
        <v>7.737936713997934</v>
      </c>
      <c r="K2478" s="2">
        <f t="shared" si="300"/>
        <v>7.4637105766224083</v>
      </c>
    </row>
    <row r="2479" spans="1:11" ht="13.5" x14ac:dyDescent="0.25">
      <c r="A2479" s="4">
        <f>TITRES_STAT!B2482</f>
        <v>45614</v>
      </c>
      <c r="B2479" s="2">
        <f>TITRES_STAT!D2482</f>
        <v>7.7622</v>
      </c>
      <c r="C2479" s="2">
        <f t="shared" si="301"/>
        <v>0</v>
      </c>
      <c r="D2479" s="2">
        <f t="shared" si="302"/>
        <v>7.7708399999999997</v>
      </c>
      <c r="E2479" s="2">
        <f t="shared" si="304"/>
        <v>7.7866400000000002</v>
      </c>
      <c r="F2479" s="2">
        <f t="shared" si="305"/>
        <v>7.7967100000000018</v>
      </c>
      <c r="G2479" s="2">
        <f t="shared" si="299"/>
        <v>7.4580600000000006</v>
      </c>
      <c r="H2479" s="2">
        <f t="shared" si="303"/>
        <v>6.0972924999999965</v>
      </c>
      <c r="I2479" s="2">
        <f t="array" ref="I2479">SUMPRODUCT(B2463:B2482, (ROW(B2463:B2482)-ROW(B2463)+1)) / (20*21/2)</f>
        <v>7.7929919047619043</v>
      </c>
      <c r="J2479" s="2">
        <f t="shared" si="306"/>
        <v>7.7402475031409885</v>
      </c>
      <c r="K2479" s="2">
        <f t="shared" si="300"/>
        <v>7.4754160442058435</v>
      </c>
    </row>
    <row r="2480" spans="1:11" ht="13.5" x14ac:dyDescent="0.25">
      <c r="A2480" s="4">
        <f>TITRES_STAT!B2483</f>
        <v>45615</v>
      </c>
      <c r="B2480" s="2">
        <f>TITRES_STAT!D2483</f>
        <v>7.7813999999999997</v>
      </c>
      <c r="C2480" s="2">
        <f t="shared" si="301"/>
        <v>1.9199999999999662E-2</v>
      </c>
      <c r="D2480" s="2">
        <f t="shared" si="302"/>
        <v>7.7746799999999991</v>
      </c>
      <c r="E2480" s="2">
        <f t="shared" si="304"/>
        <v>7.7837699999999996</v>
      </c>
      <c r="F2480" s="2">
        <f t="shared" si="305"/>
        <v>7.8000650000000009</v>
      </c>
      <c r="G2480" s="2">
        <f t="shared" si="299"/>
        <v>7.4741600000000004</v>
      </c>
      <c r="H2480" s="2">
        <f t="shared" si="303"/>
        <v>6.1109769999999966</v>
      </c>
      <c r="I2480" s="2">
        <f t="array" ref="I2480">SUMPRODUCT(B2464:B2483, (ROW(B2464:B2483)-ROW(B2464)+1)) / (20*21/2)</f>
        <v>7.7968738095238104</v>
      </c>
      <c r="J2480" s="2">
        <f t="shared" si="306"/>
        <v>7.7441667885561323</v>
      </c>
      <c r="K2480" s="2">
        <f t="shared" si="300"/>
        <v>7.4874154150213013</v>
      </c>
    </row>
    <row r="2481" spans="1:11" ht="13.5" x14ac:dyDescent="0.25">
      <c r="A2481" s="4">
        <f>TITRES_STAT!B2484</f>
        <v>45616</v>
      </c>
      <c r="B2481" s="2">
        <f>TITRES_STAT!D2484</f>
        <v>7.7766000000000002</v>
      </c>
      <c r="C2481" s="2">
        <f t="shared" si="301"/>
        <v>-4.7999999999994714E-3</v>
      </c>
      <c r="D2481" s="2">
        <f t="shared" si="302"/>
        <v>7.7689199999999996</v>
      </c>
      <c r="E2481" s="2">
        <f t="shared" si="304"/>
        <v>7.7799400000000007</v>
      </c>
      <c r="F2481" s="2">
        <f t="shared" si="305"/>
        <v>7.8003049999999998</v>
      </c>
      <c r="G2481" s="2">
        <f t="shared" si="299"/>
        <v>7.4908339999999995</v>
      </c>
      <c r="H2481" s="2">
        <f t="shared" si="303"/>
        <v>6.1257839999999968</v>
      </c>
      <c r="I2481" s="2">
        <f t="array" ref="I2481">SUMPRODUCT(B2465:B2484, (ROW(B2465:B2484)-ROW(B2465)+1)) / (20*21/2)</f>
        <v>7.7878157142857143</v>
      </c>
      <c r="J2481" s="2">
        <f t="shared" si="306"/>
        <v>7.7472556658365006</v>
      </c>
      <c r="K2481" s="2">
        <f t="shared" si="300"/>
        <v>7.4987559869812497</v>
      </c>
    </row>
    <row r="2482" spans="1:11" ht="13.5" x14ac:dyDescent="0.25">
      <c r="A2482" s="4">
        <f>TITRES_STAT!B2485</f>
        <v>45617</v>
      </c>
      <c r="B2482" s="2">
        <f>TITRES_STAT!D2485</f>
        <v>7.8244999999999996</v>
      </c>
      <c r="C2482" s="2">
        <f t="shared" si="301"/>
        <v>4.7899999999999388E-2</v>
      </c>
      <c r="D2482" s="2">
        <f t="shared" si="302"/>
        <v>7.7813800000000004</v>
      </c>
      <c r="E2482" s="2">
        <f t="shared" si="304"/>
        <v>7.7813800000000004</v>
      </c>
      <c r="F2482" s="2">
        <f t="shared" si="305"/>
        <v>7.8029399999999995</v>
      </c>
      <c r="G2482" s="2">
        <f t="shared" ref="G2482:G2545" si="307">AVERAGE(B2433:B2482)</f>
        <v>7.509328</v>
      </c>
      <c r="H2482" s="2">
        <f t="shared" si="303"/>
        <v>6.1408304999999963</v>
      </c>
      <c r="I2482" s="2">
        <f t="array" ref="I2482">SUMPRODUCT(B2466:B2485, (ROW(B2466:B2485)-ROW(B2466)+1)) / (20*21/2)</f>
        <v>7.7873866666666656</v>
      </c>
      <c r="J2482" s="2">
        <f t="shared" si="306"/>
        <v>7.7546122690901678</v>
      </c>
      <c r="K2482" s="2">
        <f t="shared" si="300"/>
        <v>7.5115302620015933</v>
      </c>
    </row>
    <row r="2483" spans="1:11" ht="13.5" x14ac:dyDescent="0.25">
      <c r="A2483" s="4">
        <f>TITRES_STAT!B2486</f>
        <v>45618</v>
      </c>
      <c r="B2483" s="2">
        <f>TITRES_STAT!D2486</f>
        <v>7.8437000000000001</v>
      </c>
      <c r="C2483" s="2">
        <f t="shared" si="301"/>
        <v>1.920000000000055E-2</v>
      </c>
      <c r="D2483" s="2">
        <f t="shared" si="302"/>
        <v>7.7976799999999997</v>
      </c>
      <c r="E2483" s="2">
        <f t="shared" si="304"/>
        <v>7.7847399999999993</v>
      </c>
      <c r="F2483" s="2">
        <f t="shared" si="305"/>
        <v>7.8094100000000015</v>
      </c>
      <c r="G2483" s="2">
        <f t="shared" si="307"/>
        <v>7.526962000000001</v>
      </c>
      <c r="H2483" s="2">
        <f t="shared" si="303"/>
        <v>6.1559729999999959</v>
      </c>
      <c r="I2483" s="2">
        <f t="array" ref="I2483">SUMPRODUCT(B2467:B2486, (ROW(B2467:B2486)-ROW(B2467)+1)) / (20*21/2)</f>
        <v>7.7841452380952392</v>
      </c>
      <c r="J2483" s="2">
        <f t="shared" si="306"/>
        <v>7.7630968148911039</v>
      </c>
      <c r="K2483" s="2">
        <f t="shared" ref="K2483:K2546" si="308">$K$4*B2483+(1-$K$4)*K2482</f>
        <v>7.5245565262368252</v>
      </c>
    </row>
    <row r="2484" spans="1:11" ht="13.5" x14ac:dyDescent="0.25">
      <c r="A2484" s="4">
        <f>TITRES_STAT!B2487</f>
        <v>45621</v>
      </c>
      <c r="B2484" s="2">
        <f>TITRES_STAT!D2487</f>
        <v>7.7142999999999997</v>
      </c>
      <c r="C2484" s="2">
        <f t="shared" si="301"/>
        <v>-0.1294000000000004</v>
      </c>
      <c r="D2484" s="2">
        <f t="shared" si="302"/>
        <v>7.7881</v>
      </c>
      <c r="E2484" s="2">
        <f t="shared" si="304"/>
        <v>7.779469999999999</v>
      </c>
      <c r="F2484" s="2">
        <f t="shared" si="305"/>
        <v>7.8003050000000016</v>
      </c>
      <c r="G2484" s="2">
        <f t="shared" si="307"/>
        <v>7.5420080000000009</v>
      </c>
      <c r="H2484" s="2">
        <f t="shared" si="303"/>
        <v>6.1704684999999975</v>
      </c>
      <c r="I2484" s="2">
        <f t="array" ref="I2484">SUMPRODUCT(B2468:B2487, (ROW(B2468:B2487)-ROW(B2468)+1)) / (20*21/2)</f>
        <v>7.7854290476190471</v>
      </c>
      <c r="J2484" s="2">
        <f t="shared" si="306"/>
        <v>7.7584494991871891</v>
      </c>
      <c r="K2484" s="2">
        <f t="shared" si="308"/>
        <v>7.5319974467765576</v>
      </c>
    </row>
    <row r="2485" spans="1:11" ht="13.5" x14ac:dyDescent="0.25">
      <c r="A2485" s="4">
        <f>TITRES_STAT!B2488</f>
        <v>45622</v>
      </c>
      <c r="B2485" s="2">
        <f>TITRES_STAT!D2488</f>
        <v>7.7957999999999998</v>
      </c>
      <c r="C2485" s="2">
        <f t="shared" si="301"/>
        <v>8.1500000000000128E-2</v>
      </c>
      <c r="D2485" s="2">
        <f t="shared" si="302"/>
        <v>7.7909800000000002</v>
      </c>
      <c r="E2485" s="2">
        <f t="shared" si="304"/>
        <v>7.7828299999999997</v>
      </c>
      <c r="F2485" s="2">
        <f t="shared" si="305"/>
        <v>7.7962350000000011</v>
      </c>
      <c r="G2485" s="2">
        <f t="shared" si="307"/>
        <v>7.5586840000000004</v>
      </c>
      <c r="H2485" s="2">
        <f t="shared" si="303"/>
        <v>6.1853714999999978</v>
      </c>
      <c r="I2485" s="2">
        <f t="array" ref="I2485">SUMPRODUCT(B2469:B2488, (ROW(B2469:B2488)-ROW(B2469)+1)) / (20*21/2)</f>
        <v>7.7867352380952362</v>
      </c>
      <c r="J2485" s="2">
        <f t="shared" si="306"/>
        <v>7.7620066897407902</v>
      </c>
      <c r="K2485" s="2">
        <f t="shared" si="308"/>
        <v>7.5423426449421838</v>
      </c>
    </row>
    <row r="2486" spans="1:11" ht="13.5" x14ac:dyDescent="0.25">
      <c r="A2486" s="4">
        <f>TITRES_STAT!B2489</f>
        <v>45623</v>
      </c>
      <c r="B2486" s="2">
        <f>TITRES_STAT!D2489</f>
        <v>7.7622</v>
      </c>
      <c r="C2486" s="2">
        <f t="shared" si="301"/>
        <v>-3.3599999999999852E-2</v>
      </c>
      <c r="D2486" s="2">
        <f t="shared" si="302"/>
        <v>7.7881</v>
      </c>
      <c r="E2486" s="2">
        <f t="shared" si="304"/>
        <v>7.7785099999999998</v>
      </c>
      <c r="F2486" s="2">
        <f t="shared" si="305"/>
        <v>7.791920000000002</v>
      </c>
      <c r="G2486" s="2">
        <f t="shared" si="307"/>
        <v>7.5752620000000013</v>
      </c>
      <c r="H2486" s="2">
        <f t="shared" si="303"/>
        <v>6.2001064999999969</v>
      </c>
      <c r="I2486" s="2">
        <f t="array" ref="I2486">SUMPRODUCT(B2470:B2489, (ROW(B2470:B2489)-ROW(B2470)+1)) / (20*21/2)</f>
        <v>7.7880638095238099</v>
      </c>
      <c r="J2486" s="2">
        <f t="shared" si="306"/>
        <v>7.7620251002416669</v>
      </c>
      <c r="K2486" s="2">
        <f t="shared" si="308"/>
        <v>7.550964502003275</v>
      </c>
    </row>
    <row r="2487" spans="1:11" ht="13.5" x14ac:dyDescent="0.25">
      <c r="A2487" s="4">
        <f>TITRES_STAT!B2490</f>
        <v>45624</v>
      </c>
      <c r="B2487" s="2">
        <f>TITRES_STAT!D2490</f>
        <v>7.8053999999999997</v>
      </c>
      <c r="C2487" s="2">
        <f t="shared" si="301"/>
        <v>4.3199999999999683E-2</v>
      </c>
      <c r="D2487" s="2">
        <f t="shared" si="302"/>
        <v>7.7842799999999999</v>
      </c>
      <c r="E2487" s="2">
        <f t="shared" si="304"/>
        <v>7.7828299999999997</v>
      </c>
      <c r="F2487" s="2">
        <f t="shared" si="305"/>
        <v>7.7916850000000029</v>
      </c>
      <c r="G2487" s="2">
        <f t="shared" si="307"/>
        <v>7.5928960000000005</v>
      </c>
      <c r="H2487" s="2">
        <f t="shared" si="303"/>
        <v>6.2155389999999962</v>
      </c>
      <c r="I2487" s="2">
        <f t="array" ref="I2487">SUMPRODUCT(B2471:B2490, (ROW(B2471:B2490)-ROW(B2471)+1)) / (20*21/2)</f>
        <v>7.7887061904761907</v>
      </c>
      <c r="J2487" s="2">
        <f t="shared" si="306"/>
        <v>7.7661560430757941</v>
      </c>
      <c r="K2487" s="2">
        <f t="shared" si="308"/>
        <v>7.5609423646698133</v>
      </c>
    </row>
    <row r="2488" spans="1:11" ht="13.5" x14ac:dyDescent="0.25">
      <c r="A2488" s="4">
        <f>TITRES_STAT!B2491</f>
        <v>45625</v>
      </c>
      <c r="B2488" s="2">
        <f>TITRES_STAT!D2491</f>
        <v>7.8053999999999997</v>
      </c>
      <c r="C2488" s="2">
        <f t="shared" si="301"/>
        <v>0</v>
      </c>
      <c r="D2488" s="2">
        <f t="shared" si="302"/>
        <v>7.7766199999999994</v>
      </c>
      <c r="E2488" s="2">
        <f t="shared" si="304"/>
        <v>7.7871500000000013</v>
      </c>
      <c r="F2488" s="2">
        <f t="shared" si="305"/>
        <v>7.7914500000000002</v>
      </c>
      <c r="G2488" s="2">
        <f t="shared" si="307"/>
        <v>7.611104000000001</v>
      </c>
      <c r="H2488" s="2">
        <f t="shared" si="303"/>
        <v>6.2309714999999963</v>
      </c>
      <c r="I2488" s="2">
        <f t="array" ref="I2488">SUMPRODUCT(B2472:B2491, (ROW(B2472:B2491)-ROW(B2472)+1)) / (20*21/2)</f>
        <v>7.7862166666666672</v>
      </c>
      <c r="J2488" s="2">
        <f t="shared" si="306"/>
        <v>7.7698935627828618</v>
      </c>
      <c r="K2488" s="2">
        <f t="shared" si="308"/>
        <v>7.5705289386043306</v>
      </c>
    </row>
    <row r="2489" spans="1:11" ht="13.5" x14ac:dyDescent="0.25">
      <c r="A2489" s="4">
        <f>TITRES_STAT!B2492</f>
        <v>45628</v>
      </c>
      <c r="B2489" s="2">
        <f>TITRES_STAT!D2492</f>
        <v>7.8053999999999997</v>
      </c>
      <c r="C2489" s="2">
        <f t="shared" si="301"/>
        <v>0</v>
      </c>
      <c r="D2489" s="2">
        <f t="shared" si="302"/>
        <v>7.7948399999999989</v>
      </c>
      <c r="E2489" s="2">
        <f t="shared" si="304"/>
        <v>7.7914700000000012</v>
      </c>
      <c r="F2489" s="2">
        <f t="shared" si="305"/>
        <v>7.7890549999999994</v>
      </c>
      <c r="G2489" s="2">
        <f t="shared" si="307"/>
        <v>7.628738000000002</v>
      </c>
      <c r="H2489" s="2">
        <f t="shared" si="303"/>
        <v>6.2464039999999965</v>
      </c>
      <c r="I2489" s="2">
        <f t="array" ref="I2489">SUMPRODUCT(B2473:B2492, (ROW(B2473:B2492)-ROW(B2473)+1)) / (20*21/2)</f>
        <v>7.7885400000000002</v>
      </c>
      <c r="J2489" s="2">
        <f t="shared" si="306"/>
        <v>7.7732751282321138</v>
      </c>
      <c r="K2489" s="2">
        <f t="shared" si="308"/>
        <v>7.5797395684629851</v>
      </c>
    </row>
    <row r="2490" spans="1:11" ht="13.5" x14ac:dyDescent="0.25">
      <c r="A2490" s="4">
        <f>TITRES_STAT!B2493</f>
        <v>45629</v>
      </c>
      <c r="B2490" s="2">
        <f>TITRES_STAT!D2493</f>
        <v>7.7957999999999998</v>
      </c>
      <c r="C2490" s="2">
        <f t="shared" si="301"/>
        <v>-9.5999999999998309E-3</v>
      </c>
      <c r="D2490" s="2">
        <f t="shared" si="302"/>
        <v>7.7948399999999989</v>
      </c>
      <c r="E2490" s="2">
        <f t="shared" si="304"/>
        <v>7.7929100000000009</v>
      </c>
      <c r="F2490" s="2">
        <f t="shared" si="305"/>
        <v>7.7883399999999998</v>
      </c>
      <c r="G2490" s="2">
        <f t="shared" si="307"/>
        <v>7.6457000000000024</v>
      </c>
      <c r="H2490" s="2">
        <f t="shared" si="303"/>
        <v>6.2617654999999965</v>
      </c>
      <c r="I2490" s="2">
        <f t="array" ref="I2490">SUMPRODUCT(B2474:B2493, (ROW(B2474:B2493)-ROW(B2474)+1)) / (20*21/2)</f>
        <v>7.7908633333333333</v>
      </c>
      <c r="J2490" s="2">
        <f t="shared" si="306"/>
        <v>7.7754203541147699</v>
      </c>
      <c r="K2490" s="2">
        <f t="shared" si="308"/>
        <v>7.5882125265624767</v>
      </c>
    </row>
    <row r="2491" spans="1:11" ht="13.5" x14ac:dyDescent="0.25">
      <c r="A2491" s="4">
        <f>TITRES_STAT!B2494</f>
        <v>45630</v>
      </c>
      <c r="B2491" s="2">
        <f>TITRES_STAT!D2494</f>
        <v>7.7622</v>
      </c>
      <c r="C2491" s="2">
        <f t="shared" si="301"/>
        <v>-3.3599999999999852E-2</v>
      </c>
      <c r="D2491" s="2">
        <f t="shared" si="302"/>
        <v>7.7948399999999989</v>
      </c>
      <c r="E2491" s="2">
        <f t="shared" si="304"/>
        <v>7.7914700000000012</v>
      </c>
      <c r="F2491" s="2">
        <f t="shared" si="305"/>
        <v>7.7857050000000019</v>
      </c>
      <c r="G2491" s="2">
        <f t="shared" si="307"/>
        <v>7.6617040000000021</v>
      </c>
      <c r="H2491" s="2">
        <f t="shared" si="303"/>
        <v>6.2767294999999956</v>
      </c>
      <c r="I2491" s="2">
        <f t="array" ref="I2491">SUMPRODUCT(B2475:B2494, (ROW(B2475:B2494)-ROW(B2475)+1)) / (20*21/2)</f>
        <v>7.7909104761904757</v>
      </c>
      <c r="J2491" s="2">
        <f t="shared" si="306"/>
        <v>7.7741612727705061</v>
      </c>
      <c r="K2491" s="2">
        <f t="shared" si="308"/>
        <v>7.5950355647364978</v>
      </c>
    </row>
    <row r="2492" spans="1:11" ht="13.5" x14ac:dyDescent="0.25">
      <c r="A2492" s="4">
        <f>TITRES_STAT!B2495</f>
        <v>45631</v>
      </c>
      <c r="B2492" s="2">
        <f>TITRES_STAT!D2495</f>
        <v>7.8101000000000003</v>
      </c>
      <c r="C2492" s="2">
        <f t="shared" si="301"/>
        <v>4.7900000000000276E-2</v>
      </c>
      <c r="D2492" s="2">
        <f t="shared" si="302"/>
        <v>7.7957799999999988</v>
      </c>
      <c r="E2492" s="2">
        <f t="shared" si="304"/>
        <v>7.7900299999999998</v>
      </c>
      <c r="F2492" s="2">
        <f t="shared" si="305"/>
        <v>7.7857050000000001</v>
      </c>
      <c r="G2492" s="2">
        <f t="shared" si="307"/>
        <v>7.6767480000000026</v>
      </c>
      <c r="H2492" s="2">
        <f t="shared" si="303"/>
        <v>6.2919559999999954</v>
      </c>
      <c r="I2492" s="2">
        <f t="array" ref="I2492">SUMPRODUCT(B2476:B2495, (ROW(B2476:B2495)-ROW(B2476)+1)) / (20*21/2)</f>
        <v>7.790409047619046</v>
      </c>
      <c r="J2492" s="2">
        <f t="shared" si="306"/>
        <v>7.7775840086971249</v>
      </c>
      <c r="K2492" s="2">
        <f t="shared" si="308"/>
        <v>7.6034694641585965</v>
      </c>
    </row>
    <row r="2493" spans="1:11" ht="13.5" x14ac:dyDescent="0.25">
      <c r="A2493" s="4">
        <f>TITRES_STAT!B2496</f>
        <v>45632</v>
      </c>
      <c r="B2493" s="2">
        <f>TITRES_STAT!D2496</f>
        <v>7.8101000000000003</v>
      </c>
      <c r="C2493" s="2">
        <f t="shared" si="301"/>
        <v>0</v>
      </c>
      <c r="D2493" s="2">
        <f t="shared" si="302"/>
        <v>7.7967199999999988</v>
      </c>
      <c r="E2493" s="2">
        <f t="shared" si="304"/>
        <v>7.7866700000000009</v>
      </c>
      <c r="F2493" s="2">
        <f t="shared" si="305"/>
        <v>7.7857050000000019</v>
      </c>
      <c r="G2493" s="2">
        <f t="shared" si="307"/>
        <v>7.6896840000000006</v>
      </c>
      <c r="H2493" s="2">
        <f t="shared" si="303"/>
        <v>6.3069304999999938</v>
      </c>
      <c r="I2493" s="2">
        <f t="array" ref="I2493">SUMPRODUCT(B2477:B2496, (ROW(B2477:B2496)-ROW(B2477)+1)) / (20*21/2)</f>
        <v>7.7879876190476187</v>
      </c>
      <c r="J2493" s="2">
        <f t="shared" si="306"/>
        <v>7.7806807697735891</v>
      </c>
      <c r="K2493" s="2">
        <f t="shared" si="308"/>
        <v>7.6115726224268867</v>
      </c>
    </row>
    <row r="2494" spans="1:11" ht="13.5" x14ac:dyDescent="0.25">
      <c r="A2494" s="4">
        <f>TITRES_STAT!B2497</f>
        <v>45635</v>
      </c>
      <c r="B2494" s="2">
        <f>TITRES_STAT!D2497</f>
        <v>7.7862</v>
      </c>
      <c r="C2494" s="2">
        <f t="shared" si="301"/>
        <v>-2.3900000000000254E-2</v>
      </c>
      <c r="D2494" s="2">
        <f t="shared" si="302"/>
        <v>7.7928799999999994</v>
      </c>
      <c r="E2494" s="2">
        <f t="shared" si="304"/>
        <v>7.7938599999999996</v>
      </c>
      <c r="F2494" s="2">
        <f t="shared" si="305"/>
        <v>7.7866650000000019</v>
      </c>
      <c r="G2494" s="2">
        <f t="shared" si="307"/>
        <v>7.7016619999999998</v>
      </c>
      <c r="H2494" s="2">
        <f t="shared" si="303"/>
        <v>6.3217854999999936</v>
      </c>
      <c r="I2494" s="2">
        <f t="array" ref="I2494">SUMPRODUCT(B2478:B2497, (ROW(B2478:B2497)-ROW(B2478)+1)) / (20*21/2)</f>
        <v>7.7812100000000006</v>
      </c>
      <c r="J2494" s="2">
        <f t="shared" si="306"/>
        <v>7.7812064107475329</v>
      </c>
      <c r="K2494" s="2">
        <f t="shared" si="308"/>
        <v>7.6184207548807343</v>
      </c>
    </row>
    <row r="2495" spans="1:11" ht="13.5" x14ac:dyDescent="0.25">
      <c r="A2495" s="4">
        <f>TITRES_STAT!B2498</f>
        <v>45636</v>
      </c>
      <c r="B2495" s="2">
        <f>TITRES_STAT!D2498</f>
        <v>7.7813999999999997</v>
      </c>
      <c r="C2495" s="2">
        <f t="shared" si="301"/>
        <v>-4.8000000000003595E-3</v>
      </c>
      <c r="D2495" s="2">
        <f t="shared" si="302"/>
        <v>7.7900000000000009</v>
      </c>
      <c r="E2495" s="2">
        <f t="shared" si="304"/>
        <v>7.7924199999999999</v>
      </c>
      <c r="F2495" s="2">
        <f t="shared" si="305"/>
        <v>7.7876250000000011</v>
      </c>
      <c r="G2495" s="2">
        <f t="shared" si="307"/>
        <v>7.7125859999999999</v>
      </c>
      <c r="H2495" s="2">
        <f t="shared" si="303"/>
        <v>6.3366164999999945</v>
      </c>
      <c r="I2495" s="2">
        <f t="array" ref="I2495">SUMPRODUCT(B2479:B2498, (ROW(B2479:B2498)-ROW(B2479)+1)) / (20*21/2)</f>
        <v>7.7787652380952368</v>
      </c>
      <c r="J2495" s="2">
        <f t="shared" si="306"/>
        <v>7.7812248478191961</v>
      </c>
      <c r="K2495" s="2">
        <f t="shared" si="308"/>
        <v>7.6248120978265881</v>
      </c>
    </row>
    <row r="2496" spans="1:11" ht="13.5" x14ac:dyDescent="0.25">
      <c r="A2496" s="4">
        <f>TITRES_STAT!B2499</f>
        <v>45637</v>
      </c>
      <c r="B2496" s="2">
        <f>TITRES_STAT!D2499</f>
        <v>7.7622</v>
      </c>
      <c r="C2496" s="2">
        <f t="shared" si="301"/>
        <v>-1.9199999999999662E-2</v>
      </c>
      <c r="D2496" s="2">
        <f t="shared" si="302"/>
        <v>7.7900000000000009</v>
      </c>
      <c r="E2496" s="2">
        <f t="shared" si="304"/>
        <v>7.7924199999999981</v>
      </c>
      <c r="F2496" s="2">
        <f t="shared" si="305"/>
        <v>7.7854650000000021</v>
      </c>
      <c r="G2496" s="2">
        <f t="shared" si="307"/>
        <v>7.7240840000000004</v>
      </c>
      <c r="H2496" s="2">
        <f t="shared" si="303"/>
        <v>6.3510074999999935</v>
      </c>
      <c r="I2496" s="2">
        <f t="array" ref="I2496">SUMPRODUCT(B2480:B2499, (ROW(B2480:B2499)-ROW(B2480)+1)) / (20*21/2)</f>
        <v>7.7763433333333332</v>
      </c>
      <c r="J2496" s="2">
        <f t="shared" si="306"/>
        <v>7.7794129575507007</v>
      </c>
      <c r="K2496" s="2">
        <f t="shared" si="308"/>
        <v>7.6301998586961339</v>
      </c>
    </row>
    <row r="2497" spans="1:11" ht="13.5" x14ac:dyDescent="0.25">
      <c r="A2497" s="4">
        <f>TITRES_STAT!B2500</f>
        <v>45638</v>
      </c>
      <c r="B2497" s="2">
        <f>TITRES_STAT!D2500</f>
        <v>7.7142999999999997</v>
      </c>
      <c r="C2497" s="2">
        <f t="shared" si="301"/>
        <v>-4.7900000000000276E-2</v>
      </c>
      <c r="D2497" s="2">
        <f t="shared" si="302"/>
        <v>7.7708399999999997</v>
      </c>
      <c r="E2497" s="2">
        <f t="shared" si="304"/>
        <v>7.7833099999999984</v>
      </c>
      <c r="F2497" s="2">
        <f t="shared" si="305"/>
        <v>7.7830700000000022</v>
      </c>
      <c r="G2497" s="2">
        <f t="shared" si="307"/>
        <v>7.7336659999999995</v>
      </c>
      <c r="H2497" s="2">
        <f t="shared" si="303"/>
        <v>6.3651819999999937</v>
      </c>
      <c r="I2497" s="2">
        <f t="array" ref="I2497">SUMPRODUCT(B2481:B2500, (ROW(B2481:B2500)-ROW(B2481)+1)) / (20*21/2)</f>
        <v>7.7725823809523815</v>
      </c>
      <c r="J2497" s="2">
        <f t="shared" si="306"/>
        <v>7.7732117234982532</v>
      </c>
      <c r="K2497" s="2">
        <f t="shared" si="308"/>
        <v>7.6334979034531489</v>
      </c>
    </row>
    <row r="2498" spans="1:11" ht="13.5" x14ac:dyDescent="0.25">
      <c r="A2498" s="4">
        <f>TITRES_STAT!B2501</f>
        <v>45639</v>
      </c>
      <c r="B2498" s="2">
        <f>TITRES_STAT!D2501</f>
        <v>7.7573999999999996</v>
      </c>
      <c r="C2498" s="2">
        <f t="shared" si="301"/>
        <v>4.3099999999999916E-2</v>
      </c>
      <c r="D2498" s="2">
        <f t="shared" si="302"/>
        <v>7.7602999999999991</v>
      </c>
      <c r="E2498" s="2">
        <f t="shared" si="304"/>
        <v>7.7785099999999998</v>
      </c>
      <c r="F2498" s="2">
        <f t="shared" si="305"/>
        <v>7.7828300000000015</v>
      </c>
      <c r="G2498" s="2">
        <f t="shared" si="307"/>
        <v>7.7433439999999996</v>
      </c>
      <c r="H2498" s="2">
        <f t="shared" si="303"/>
        <v>6.3789754999999948</v>
      </c>
      <c r="I2498" s="2">
        <f t="array" ref="I2498">SUMPRODUCT(B2482:B2501, (ROW(B2482:B2501)-ROW(B2482)+1)) / (20*21/2)</f>
        <v>7.7680895238095236</v>
      </c>
      <c r="J2498" s="2">
        <f t="shared" si="306"/>
        <v>7.7717058450698477</v>
      </c>
      <c r="K2498" s="2">
        <f t="shared" si="308"/>
        <v>7.6383568092000846</v>
      </c>
    </row>
    <row r="2499" spans="1:11" ht="13.5" x14ac:dyDescent="0.25">
      <c r="A2499" s="4">
        <f>TITRES_STAT!B2502</f>
        <v>45642</v>
      </c>
      <c r="B2499" s="2">
        <f>TITRES_STAT!D2502</f>
        <v>7.7573999999999996</v>
      </c>
      <c r="C2499" s="2">
        <f t="shared" si="301"/>
        <v>0</v>
      </c>
      <c r="D2499" s="2">
        <f t="shared" si="302"/>
        <v>7.7545400000000004</v>
      </c>
      <c r="E2499" s="2">
        <f t="shared" si="304"/>
        <v>7.7737099999999995</v>
      </c>
      <c r="F2499" s="2">
        <f t="shared" si="305"/>
        <v>7.7825900000000008</v>
      </c>
      <c r="G2499" s="2">
        <f t="shared" si="307"/>
        <v>7.752352000000001</v>
      </c>
      <c r="H2499" s="2">
        <f t="shared" si="303"/>
        <v>6.3925399999999941</v>
      </c>
      <c r="I2499" s="2">
        <f t="array" ref="I2499">SUMPRODUCT(B2483:B2502, (ROW(B2483:B2502)-ROW(B2483)+1)) / (20*21/2)</f>
        <v>7.7587828571428572</v>
      </c>
      <c r="J2499" s="2">
        <f t="shared" si="306"/>
        <v>7.770343383634625</v>
      </c>
      <c r="K2499" s="2">
        <f t="shared" si="308"/>
        <v>7.6430251696236109</v>
      </c>
    </row>
    <row r="2500" spans="1:11" ht="13.5" x14ac:dyDescent="0.25">
      <c r="A2500" s="4">
        <f>TITRES_STAT!B2503</f>
        <v>45644</v>
      </c>
      <c r="B2500" s="2">
        <f>TITRES_STAT!D2503</f>
        <v>7.7431000000000001</v>
      </c>
      <c r="C2500" s="2">
        <f t="shared" ref="C2500:C2563" si="309">B2500-B2499</f>
        <v>-1.4299999999999535E-2</v>
      </c>
      <c r="D2500" s="2">
        <f t="shared" si="302"/>
        <v>7.74688</v>
      </c>
      <c r="E2500" s="2">
        <f t="shared" si="304"/>
        <v>7.76844</v>
      </c>
      <c r="F2500" s="2">
        <f t="shared" si="305"/>
        <v>7.7806750000000005</v>
      </c>
      <c r="G2500" s="2">
        <f t="shared" si="307"/>
        <v>7.760594000000002</v>
      </c>
      <c r="H2500" s="2">
        <f t="shared" si="303"/>
        <v>6.4056889999999926</v>
      </c>
      <c r="I2500" s="2">
        <f t="array" ref="I2500">SUMPRODUCT(B2484:B2503, (ROW(B2484:B2503)-ROW(B2484)+1)) / (20*21/2)</f>
        <v>7.7556366666666667</v>
      </c>
      <c r="J2500" s="2">
        <f t="shared" si="306"/>
        <v>7.767748775669423</v>
      </c>
      <c r="K2500" s="2">
        <f t="shared" si="308"/>
        <v>7.6469496727756265</v>
      </c>
    </row>
    <row r="2501" spans="1:11" ht="13.5" x14ac:dyDescent="0.25">
      <c r="A2501" s="4">
        <f>TITRES_STAT!B2504</f>
        <v>45645</v>
      </c>
      <c r="B2501" s="2">
        <f>TITRES_STAT!D2504</f>
        <v>7.7335000000000003</v>
      </c>
      <c r="C2501" s="2">
        <f t="shared" si="309"/>
        <v>-9.5999999999998309E-3</v>
      </c>
      <c r="D2501" s="2">
        <f t="shared" si="302"/>
        <v>7.7411399999999997</v>
      </c>
      <c r="E2501" s="2">
        <f t="shared" si="304"/>
        <v>7.7655700000000012</v>
      </c>
      <c r="F2501" s="2">
        <f t="shared" si="305"/>
        <v>7.7785200000000003</v>
      </c>
      <c r="G2501" s="2">
        <f t="shared" si="307"/>
        <v>7.7638520000000018</v>
      </c>
      <c r="H2501" s="2">
        <f t="shared" si="303"/>
        <v>6.4187899999999942</v>
      </c>
      <c r="I2501" s="2">
        <f t="array" ref="I2501">SUMPRODUCT(B2485:B2504, (ROW(B2485:B2504)-ROW(B2485)+1)) / (20*21/2)</f>
        <v>7.7507066666666669</v>
      </c>
      <c r="J2501" s="2">
        <f t="shared" si="306"/>
        <v>7.7644869875104305</v>
      </c>
      <c r="K2501" s="2">
        <f t="shared" si="308"/>
        <v>7.650343803255014</v>
      </c>
    </row>
    <row r="2502" spans="1:11" ht="13.5" x14ac:dyDescent="0.25">
      <c r="A2502" s="4">
        <f>TITRES_STAT!B2505</f>
        <v>45646</v>
      </c>
      <c r="B2502" s="2">
        <f>TITRES_STAT!D2505</f>
        <v>7.6807999999999996</v>
      </c>
      <c r="C2502" s="2">
        <f t="shared" si="309"/>
        <v>-5.2700000000000635E-2</v>
      </c>
      <c r="D2502" s="2">
        <f t="shared" si="302"/>
        <v>7.7344399999999993</v>
      </c>
      <c r="E2502" s="2">
        <f t="shared" si="304"/>
        <v>7.7526399999999995</v>
      </c>
      <c r="F2502" s="2">
        <f t="shared" si="305"/>
        <v>7.7713349999999988</v>
      </c>
      <c r="G2502" s="2">
        <f t="shared" si="307"/>
        <v>7.7650980000000027</v>
      </c>
      <c r="H2502" s="2">
        <f t="shared" si="303"/>
        <v>6.4319939999999951</v>
      </c>
      <c r="I2502" s="2">
        <f t="array" ref="I2502">SUMPRODUCT(B2486:B2505, (ROW(B2486:B2505)-ROW(B2486)+1)) / (20*21/2)</f>
        <v>7.7480623809523808</v>
      </c>
      <c r="J2502" s="2">
        <f t="shared" si="306"/>
        <v>7.7565167982237231</v>
      </c>
      <c r="K2502" s="2">
        <f t="shared" si="308"/>
        <v>7.6515381639116802</v>
      </c>
    </row>
    <row r="2503" spans="1:11" ht="13.5" x14ac:dyDescent="0.25">
      <c r="A2503" s="4">
        <f>TITRES_STAT!B2506</f>
        <v>45649</v>
      </c>
      <c r="B2503" s="2">
        <f>TITRES_STAT!D2506</f>
        <v>7.7382999999999997</v>
      </c>
      <c r="C2503" s="2">
        <f t="shared" si="309"/>
        <v>5.7500000000000107E-2</v>
      </c>
      <c r="D2503" s="2">
        <f t="shared" ref="D2503:D2566" si="310">AVERAGE(B2499:B2503)</f>
        <v>7.73062</v>
      </c>
      <c r="E2503" s="2">
        <f t="shared" si="304"/>
        <v>7.7454599999999987</v>
      </c>
      <c r="F2503" s="2">
        <f t="shared" si="305"/>
        <v>7.766065000000002</v>
      </c>
      <c r="G2503" s="2">
        <f t="shared" si="307"/>
        <v>7.7672060000000025</v>
      </c>
      <c r="H2503" s="2">
        <f t="shared" si="303"/>
        <v>6.445187499999995</v>
      </c>
      <c r="I2503" s="2">
        <f t="array" ref="I2503">SUMPRODUCT(B2487:B2506, (ROW(B2487:B2506)-ROW(B2487)+1)) / (20*21/2)</f>
        <v>7.7470538095238082</v>
      </c>
      <c r="J2503" s="2">
        <f t="shared" si="306"/>
        <v>7.7547818650595595</v>
      </c>
      <c r="K2503" s="2">
        <f t="shared" si="308"/>
        <v>7.65494058885632</v>
      </c>
    </row>
    <row r="2504" spans="1:11" ht="13.5" x14ac:dyDescent="0.25">
      <c r="A2504" s="4">
        <f>TITRES_STAT!B2507</f>
        <v>45650</v>
      </c>
      <c r="B2504" s="2">
        <f>TITRES_STAT!D2507</f>
        <v>7.7142999999999997</v>
      </c>
      <c r="C2504" s="2">
        <f t="shared" si="309"/>
        <v>-2.4000000000000021E-2</v>
      </c>
      <c r="D2504" s="2">
        <f t="shared" si="310"/>
        <v>7.7219999999999995</v>
      </c>
      <c r="E2504" s="2">
        <f t="shared" si="304"/>
        <v>7.7382699999999982</v>
      </c>
      <c r="F2504" s="2">
        <f t="shared" si="305"/>
        <v>7.766065000000002</v>
      </c>
      <c r="G2504" s="2">
        <f t="shared" si="307"/>
        <v>7.7683560000000007</v>
      </c>
      <c r="H2504" s="2">
        <f t="shared" si="303"/>
        <v>6.458604999999995</v>
      </c>
      <c r="I2504" s="2">
        <f t="array" ref="I2504">SUMPRODUCT(B2488:B2507, (ROW(B2488:B2507)-ROW(B2488)+1)) / (20*21/2)</f>
        <v>7.7470052380952366</v>
      </c>
      <c r="J2504" s="2">
        <f t="shared" si="306"/>
        <v>7.7509264493396017</v>
      </c>
      <c r="K2504" s="2">
        <f t="shared" si="308"/>
        <v>7.6572684089011709</v>
      </c>
    </row>
    <row r="2505" spans="1:11" ht="13.5" x14ac:dyDescent="0.25">
      <c r="A2505" s="4">
        <f>TITRES_STAT!B2508</f>
        <v>45651</v>
      </c>
      <c r="B2505" s="2">
        <f>TITRES_STAT!D2508</f>
        <v>7.7382999999999997</v>
      </c>
      <c r="C2505" s="2">
        <f t="shared" si="309"/>
        <v>2.4000000000000021E-2</v>
      </c>
      <c r="D2505" s="2">
        <f t="shared" si="310"/>
        <v>7.7210400000000003</v>
      </c>
      <c r="E2505" s="2">
        <f t="shared" si="304"/>
        <v>7.7339599999999988</v>
      </c>
      <c r="F2505" s="2">
        <f t="shared" si="305"/>
        <v>7.7631900000000016</v>
      </c>
      <c r="G2505" s="2">
        <f t="shared" si="307"/>
        <v>7.7699860000000003</v>
      </c>
      <c r="H2505" s="2">
        <f t="shared" si="303"/>
        <v>6.4719589999999947</v>
      </c>
      <c r="I2505" s="2">
        <f t="array" ref="I2505">SUMPRODUCT(B2489:B2508, (ROW(B2489:B2508)-ROW(B2489)+1)) / (20*21/2)</f>
        <v>7.7471623809523793</v>
      </c>
      <c r="J2505" s="2">
        <f t="shared" si="306"/>
        <v>7.7497239303548771</v>
      </c>
      <c r="K2505" s="2">
        <f t="shared" si="308"/>
        <v>7.6604461183560266</v>
      </c>
    </row>
    <row r="2506" spans="1:11" ht="13.5" x14ac:dyDescent="0.25">
      <c r="A2506" s="4">
        <f>TITRES_STAT!B2509</f>
        <v>45652</v>
      </c>
      <c r="B2506" s="2">
        <f>TITRES_STAT!D2509</f>
        <v>7.7526000000000002</v>
      </c>
      <c r="C2506" s="2">
        <f t="shared" si="309"/>
        <v>1.4300000000000423E-2</v>
      </c>
      <c r="D2506" s="2">
        <f t="shared" si="310"/>
        <v>7.7248599999999996</v>
      </c>
      <c r="E2506" s="2">
        <f t="shared" si="304"/>
        <v>7.7329999999999997</v>
      </c>
      <c r="F2506" s="2">
        <f t="shared" si="305"/>
        <v>7.7627100000000011</v>
      </c>
      <c r="G2506" s="2">
        <f t="shared" si="307"/>
        <v>7.7726679999999995</v>
      </c>
      <c r="H2506" s="2">
        <f t="shared" ref="H2506:H2569" si="311">AVERAGE(B2307:B2506)</f>
        <v>6.4853844999999959</v>
      </c>
      <c r="I2506" s="2">
        <f t="array" ref="I2506">SUMPRODUCT(B2490:B2509, (ROW(B2490:B2509)-ROW(B2490)+1)) / (20*21/2)</f>
        <v>7.7425061904761909</v>
      </c>
      <c r="J2506" s="2">
        <f t="shared" si="306"/>
        <v>7.7499978417496509</v>
      </c>
      <c r="K2506" s="2">
        <f t="shared" si="308"/>
        <v>7.6640599960675555</v>
      </c>
    </row>
    <row r="2507" spans="1:11" ht="13.5" x14ac:dyDescent="0.25">
      <c r="A2507" s="4">
        <f>TITRES_STAT!B2510</f>
        <v>45653</v>
      </c>
      <c r="B2507" s="2">
        <f>TITRES_STAT!D2510</f>
        <v>7.7622</v>
      </c>
      <c r="C2507" s="2">
        <f t="shared" si="309"/>
        <v>9.5999999999998309E-3</v>
      </c>
      <c r="D2507" s="2">
        <f t="shared" si="310"/>
        <v>7.7411399999999997</v>
      </c>
      <c r="E2507" s="2">
        <f t="shared" si="304"/>
        <v>7.7377900000000013</v>
      </c>
      <c r="F2507" s="2">
        <f t="shared" si="305"/>
        <v>7.7605500000000003</v>
      </c>
      <c r="G2507" s="2">
        <f t="shared" si="307"/>
        <v>7.7748720000000002</v>
      </c>
      <c r="H2507" s="2">
        <f t="shared" si="311"/>
        <v>6.4992019999999942</v>
      </c>
      <c r="I2507" s="2">
        <f t="array" ref="I2507">SUMPRODUCT(B2491:B2510, (ROW(B2491:B2510)-ROW(B2491)+1)) / (20*21/2)</f>
        <v>7.7433257142857146</v>
      </c>
      <c r="J2507" s="2">
        <f t="shared" si="306"/>
        <v>7.7511599520592078</v>
      </c>
      <c r="K2507" s="2">
        <f t="shared" si="308"/>
        <v>7.6679086236727496</v>
      </c>
    </row>
    <row r="2508" spans="1:11" ht="13.5" x14ac:dyDescent="0.25">
      <c r="A2508" s="4">
        <f>TITRES_STAT!B2511</f>
        <v>45656</v>
      </c>
      <c r="B2508" s="2">
        <f>TITRES_STAT!D2511</f>
        <v>7.7622</v>
      </c>
      <c r="C2508" s="2">
        <f t="shared" si="309"/>
        <v>0</v>
      </c>
      <c r="D2508" s="2">
        <f t="shared" si="310"/>
        <v>7.7459200000000008</v>
      </c>
      <c r="E2508" s="2">
        <f t="shared" ref="E2508:E2571" si="312">AVERAGE(B2499:B2508)</f>
        <v>7.73827</v>
      </c>
      <c r="F2508" s="2">
        <f t="shared" si="305"/>
        <v>7.7583900000000012</v>
      </c>
      <c r="G2508" s="2">
        <f t="shared" si="307"/>
        <v>7.7773619999999992</v>
      </c>
      <c r="H2508" s="2">
        <f t="shared" si="311"/>
        <v>6.5130424999999947</v>
      </c>
      <c r="I2508" s="2">
        <f t="array" ref="I2508">SUMPRODUCT(B2492:B2511, (ROW(B2492:B2511)-ROW(B2492)+1)) / (20*21/2)</f>
        <v>7.7374671428571427</v>
      </c>
      <c r="J2508" s="2">
        <f t="shared" si="306"/>
        <v>7.7522113851964267</v>
      </c>
      <c r="K2508" s="2">
        <f t="shared" si="308"/>
        <v>7.6716063247051913</v>
      </c>
    </row>
    <row r="2509" spans="1:11" ht="13.5" x14ac:dyDescent="0.25">
      <c r="A2509" s="4">
        <f>TITRES_STAT!B2512</f>
        <v>45657</v>
      </c>
      <c r="B2509" s="2">
        <f>TITRES_STAT!D2512</f>
        <v>7.7095000000000002</v>
      </c>
      <c r="C2509" s="2">
        <f t="shared" si="309"/>
        <v>-5.2699999999999747E-2</v>
      </c>
      <c r="D2509" s="2">
        <f t="shared" si="310"/>
        <v>7.7449600000000007</v>
      </c>
      <c r="E2509" s="2">
        <f t="shared" si="312"/>
        <v>7.7334800000000019</v>
      </c>
      <c r="F2509" s="2">
        <f t="shared" si="305"/>
        <v>7.7535949999999998</v>
      </c>
      <c r="G2509" s="2">
        <f t="shared" si="307"/>
        <v>7.778416</v>
      </c>
      <c r="H2509" s="2">
        <f t="shared" si="311"/>
        <v>6.5265734999999951</v>
      </c>
      <c r="I2509" s="2">
        <f t="array" ref="I2509">SUMPRODUCT(B2493:B2512, (ROW(B2493:B2512)-ROW(B2493)+1)) / (20*21/2)</f>
        <v>7.7319504761904767</v>
      </c>
      <c r="J2509" s="2">
        <f t="shared" si="306"/>
        <v>7.7481436342253387</v>
      </c>
      <c r="K2509" s="2">
        <f t="shared" si="308"/>
        <v>7.673092351187341</v>
      </c>
    </row>
    <row r="2510" spans="1:11" ht="13.5" x14ac:dyDescent="0.25">
      <c r="A2510" s="4">
        <f>TITRES_STAT!B2513</f>
        <v>45659</v>
      </c>
      <c r="B2510" s="2">
        <f>TITRES_STAT!D2513</f>
        <v>7.7622</v>
      </c>
      <c r="C2510" s="2">
        <f t="shared" si="309"/>
        <v>5.2699999999999747E-2</v>
      </c>
      <c r="D2510" s="2">
        <f t="shared" si="310"/>
        <v>7.7497400000000001</v>
      </c>
      <c r="E2510" s="2">
        <f t="shared" si="312"/>
        <v>7.7353900000000007</v>
      </c>
      <c r="F2510" s="2">
        <f t="shared" si="305"/>
        <v>7.7519149999999994</v>
      </c>
      <c r="G2510" s="2">
        <f t="shared" si="307"/>
        <v>7.7793740000000007</v>
      </c>
      <c r="H2510" s="2">
        <f t="shared" si="311"/>
        <v>6.540620499999994</v>
      </c>
      <c r="I2510" s="2">
        <f t="array" ref="I2510">SUMPRODUCT(B2494:B2513, (ROW(B2494:B2513)-ROW(B2494)+1)) / (20*21/2)</f>
        <v>7.7110323809523811</v>
      </c>
      <c r="J2510" s="2">
        <f t="shared" si="306"/>
        <v>7.7494823357276879</v>
      </c>
      <c r="K2510" s="2">
        <f t="shared" si="308"/>
        <v>7.6765867687878382</v>
      </c>
    </row>
    <row r="2511" spans="1:11" ht="13.5" x14ac:dyDescent="0.25">
      <c r="A2511" s="4">
        <f>TITRES_STAT!B2514</f>
        <v>45660</v>
      </c>
      <c r="B2511" s="2">
        <f>TITRES_STAT!D2514</f>
        <v>7.6904000000000003</v>
      </c>
      <c r="C2511" s="2">
        <f t="shared" si="309"/>
        <v>-7.1799999999999642E-2</v>
      </c>
      <c r="D2511" s="2">
        <f t="shared" si="310"/>
        <v>7.7372999999999994</v>
      </c>
      <c r="E2511" s="2">
        <f t="shared" si="312"/>
        <v>7.7310799999999986</v>
      </c>
      <c r="F2511" s="2">
        <f t="shared" si="305"/>
        <v>7.7483250000000012</v>
      </c>
      <c r="G2511" s="2">
        <f t="shared" si="307"/>
        <v>7.7777460000000005</v>
      </c>
      <c r="H2511" s="2">
        <f t="shared" si="311"/>
        <v>6.5543084999999941</v>
      </c>
      <c r="I2511" s="2">
        <f t="array" ref="I2511">SUMPRODUCT(B2495:B2514, (ROW(B2495:B2514)-ROW(B2495)+1)) / (20*21/2)</f>
        <v>7.6983209523809535</v>
      </c>
      <c r="J2511" s="2">
        <f t="shared" si="306"/>
        <v>7.7438554466107652</v>
      </c>
      <c r="K2511" s="2">
        <f t="shared" si="308"/>
        <v>7.6771284641294919</v>
      </c>
    </row>
    <row r="2512" spans="1:11" ht="13.5" x14ac:dyDescent="0.25">
      <c r="A2512" s="4">
        <f>TITRES_STAT!B2515</f>
        <v>45663</v>
      </c>
      <c r="B2512" s="2">
        <f>TITRES_STAT!D2515</f>
        <v>7.6904000000000003</v>
      </c>
      <c r="C2512" s="2">
        <f t="shared" si="309"/>
        <v>0</v>
      </c>
      <c r="D2512" s="2">
        <f t="shared" si="310"/>
        <v>7.7229399999999995</v>
      </c>
      <c r="E2512" s="2">
        <f t="shared" si="312"/>
        <v>7.7320399999999996</v>
      </c>
      <c r="F2512" s="2">
        <f t="shared" si="305"/>
        <v>7.7423400000000004</v>
      </c>
      <c r="G2512" s="2">
        <f t="shared" si="307"/>
        <v>7.7761180000000003</v>
      </c>
      <c r="H2512" s="2">
        <f t="shared" si="311"/>
        <v>6.5679964999999951</v>
      </c>
      <c r="I2512" s="2">
        <f t="array" ref="I2512">SUMPRODUCT(B2496:B2515, (ROW(B2496:B2515)-ROW(B2496)+1)) / (20*21/2)</f>
        <v>7.6888080952380946</v>
      </c>
      <c r="J2512" s="2">
        <f t="shared" si="306"/>
        <v>7.7387644516954541</v>
      </c>
      <c r="K2512" s="2">
        <f t="shared" si="308"/>
        <v>7.6776489165165707</v>
      </c>
    </row>
    <row r="2513" spans="1:11" ht="13.5" x14ac:dyDescent="0.25">
      <c r="A2513" s="4">
        <f>TITRES_STAT!B2516</f>
        <v>45664</v>
      </c>
      <c r="B2513" s="2">
        <f>TITRES_STAT!D2516</f>
        <v>7.5227000000000004</v>
      </c>
      <c r="C2513" s="2">
        <f t="shared" si="309"/>
        <v>-0.16769999999999996</v>
      </c>
      <c r="D2513" s="2">
        <f t="shared" si="310"/>
        <v>7.675040000000001</v>
      </c>
      <c r="E2513" s="2">
        <f t="shared" si="312"/>
        <v>7.7104799999999996</v>
      </c>
      <c r="F2513" s="2">
        <f t="shared" si="305"/>
        <v>7.7279699999999991</v>
      </c>
      <c r="G2513" s="2">
        <f t="shared" si="307"/>
        <v>7.7722859999999994</v>
      </c>
      <c r="H2513" s="2">
        <f t="shared" si="311"/>
        <v>6.5808459999999949</v>
      </c>
      <c r="I2513" s="2">
        <f t="array" ref="I2513">SUMPRODUCT(B2497:B2516, (ROW(B2497:B2516)-ROW(B2497)+1)) / (20*21/2)</f>
        <v>7.6800709523809543</v>
      </c>
      <c r="J2513" s="2">
        <f t="shared" si="306"/>
        <v>7.7181868848673156</v>
      </c>
      <c r="K2513" s="2">
        <f t="shared" si="308"/>
        <v>7.6715724884178824</v>
      </c>
    </row>
    <row r="2514" spans="1:11" ht="13.5" x14ac:dyDescent="0.25">
      <c r="A2514" s="4">
        <f>TITRES_STAT!B2517</f>
        <v>45665</v>
      </c>
      <c r="B2514" s="2">
        <f>TITRES_STAT!D2517</f>
        <v>7.5945</v>
      </c>
      <c r="C2514" s="2">
        <f t="shared" si="309"/>
        <v>7.1799999999999642E-2</v>
      </c>
      <c r="D2514" s="2">
        <f t="shared" si="310"/>
        <v>7.6520399999999995</v>
      </c>
      <c r="E2514" s="2">
        <f t="shared" si="312"/>
        <v>7.6985000000000001</v>
      </c>
      <c r="F2514" s="2">
        <f t="shared" si="305"/>
        <v>7.7183850000000023</v>
      </c>
      <c r="G2514" s="2">
        <f t="shared" si="307"/>
        <v>7.7662480000000009</v>
      </c>
      <c r="H2514" s="2">
        <f t="shared" si="311"/>
        <v>6.5940544999999942</v>
      </c>
      <c r="I2514" s="2">
        <f t="array" ref="I2514">SUMPRODUCT(B2498:B2517, (ROW(B2498:B2517)-ROW(B2498)+1)) / (20*21/2)</f>
        <v>7.6765800000000004</v>
      </c>
      <c r="J2514" s="2">
        <f t="shared" si="306"/>
        <v>7.7064071815466182</v>
      </c>
      <c r="K2514" s="2">
        <f t="shared" si="308"/>
        <v>7.6685500378916904</v>
      </c>
    </row>
    <row r="2515" spans="1:11" ht="13.5" x14ac:dyDescent="0.25">
      <c r="A2515" s="4">
        <f>TITRES_STAT!B2518</f>
        <v>45666</v>
      </c>
      <c r="B2515" s="2">
        <f>TITRES_STAT!D2518</f>
        <v>7.6185</v>
      </c>
      <c r="C2515" s="2">
        <f t="shared" si="309"/>
        <v>2.4000000000000021E-2</v>
      </c>
      <c r="D2515" s="2">
        <f t="shared" si="310"/>
        <v>7.6233000000000004</v>
      </c>
      <c r="E2515" s="2">
        <f t="shared" si="312"/>
        <v>7.6865199999999989</v>
      </c>
      <c r="F2515" s="2">
        <f t="shared" si="305"/>
        <v>7.7102400000000015</v>
      </c>
      <c r="G2515" s="2">
        <f t="shared" si="307"/>
        <v>7.7610739999999998</v>
      </c>
      <c r="H2515" s="2">
        <f t="shared" si="311"/>
        <v>6.606694999999994</v>
      </c>
      <c r="I2515" s="2">
        <f t="array" ref="I2515">SUMPRODUCT(B2499:B2518, (ROW(B2499:B2518)-ROW(B2499)+1)) / (20*21/2)</f>
        <v>7.6733171428571429</v>
      </c>
      <c r="J2515" s="2">
        <f t="shared" si="306"/>
        <v>7.6980350690183688</v>
      </c>
      <c r="K2515" s="2">
        <f t="shared" si="308"/>
        <v>7.6665872913077022</v>
      </c>
    </row>
    <row r="2516" spans="1:11" ht="13.5" x14ac:dyDescent="0.25">
      <c r="A2516" s="4">
        <f>TITRES_STAT!B2519</f>
        <v>45667</v>
      </c>
      <c r="B2516" s="2">
        <f>TITRES_STAT!D2519</f>
        <v>7.6185</v>
      </c>
      <c r="C2516" s="2">
        <f t="shared" si="309"/>
        <v>0</v>
      </c>
      <c r="D2516" s="2">
        <f t="shared" si="310"/>
        <v>7.6089200000000003</v>
      </c>
      <c r="E2516" s="2">
        <f t="shared" si="312"/>
        <v>7.6731099999999985</v>
      </c>
      <c r="F2516" s="2">
        <f t="shared" ref="F2516:F2579" si="313">AVERAGE(B2497:B2516)</f>
        <v>7.7030550000000018</v>
      </c>
      <c r="G2516" s="2">
        <f t="shared" si="307"/>
        <v>7.7564739999999981</v>
      </c>
      <c r="H2516" s="2">
        <f t="shared" si="311"/>
        <v>6.6193584999999953</v>
      </c>
      <c r="I2516" s="2">
        <f t="array" ref="I2516">SUMPRODUCT(B2500:B2519, (ROW(B2500:B2519)-ROW(B2500)+1)) / (20*21/2)</f>
        <v>7.6773352380952389</v>
      </c>
      <c r="J2516" s="2">
        <f t="shared" si="306"/>
        <v>7.6904603005404288</v>
      </c>
      <c r="K2516" s="2">
        <f t="shared" si="308"/>
        <v>7.6647015151779883</v>
      </c>
    </row>
    <row r="2517" spans="1:11" ht="13.5" x14ac:dyDescent="0.25">
      <c r="A2517" s="4">
        <f>TITRES_STAT!B2520</f>
        <v>45670</v>
      </c>
      <c r="B2517" s="2">
        <f>TITRES_STAT!D2520</f>
        <v>7.6664000000000003</v>
      </c>
      <c r="C2517" s="2">
        <f t="shared" si="309"/>
        <v>4.7900000000000276E-2</v>
      </c>
      <c r="D2517" s="2">
        <f t="shared" si="310"/>
        <v>7.60412</v>
      </c>
      <c r="E2517" s="2">
        <f t="shared" si="312"/>
        <v>7.6635299999999988</v>
      </c>
      <c r="F2517" s="2">
        <f t="shared" si="313"/>
        <v>7.7006600000000018</v>
      </c>
      <c r="G2517" s="2">
        <f t="shared" si="307"/>
        <v>7.7535999999999987</v>
      </c>
      <c r="H2517" s="2">
        <f t="shared" si="311"/>
        <v>6.6322384999999962</v>
      </c>
      <c r="I2517" s="2">
        <f t="array" ref="I2517">SUMPRODUCT(B2501:B2520, (ROW(B2501:B2520)-ROW(B2501)+1)) / (20*21/2)</f>
        <v>7.6791585714285722</v>
      </c>
      <c r="J2517" s="2">
        <f t="shared" ref="J2517:J2580" si="314">$J$4*B2517+J2516*(1-$J$4)</f>
        <v>7.6881688433461015</v>
      </c>
      <c r="K2517" s="2">
        <f t="shared" si="308"/>
        <v>7.6647681224259099</v>
      </c>
    </row>
    <row r="2518" spans="1:11" ht="13.5" x14ac:dyDescent="0.25">
      <c r="A2518" s="4">
        <f>TITRES_STAT!B2521</f>
        <v>45671</v>
      </c>
      <c r="B2518" s="2">
        <f>TITRES_STAT!D2521</f>
        <v>7.6664000000000003</v>
      </c>
      <c r="C2518" s="2">
        <f t="shared" si="309"/>
        <v>0</v>
      </c>
      <c r="D2518" s="2">
        <f t="shared" si="310"/>
        <v>7.6328600000000009</v>
      </c>
      <c r="E2518" s="2">
        <f t="shared" si="312"/>
        <v>7.6539499999999991</v>
      </c>
      <c r="F2518" s="2">
        <f t="shared" si="313"/>
        <v>7.6961100000000018</v>
      </c>
      <c r="G2518" s="2">
        <f t="shared" si="307"/>
        <v>7.7507259999999985</v>
      </c>
      <c r="H2518" s="2">
        <f t="shared" si="311"/>
        <v>6.6448889999999974</v>
      </c>
      <c r="I2518" s="2">
        <f t="array" ref="I2518">SUMPRODUCT(B2502:B2521, (ROW(B2502:B2521)-ROW(B2502)+1)) / (20*21/2)</f>
        <v>7.682947619047618</v>
      </c>
      <c r="J2518" s="2">
        <f t="shared" si="314"/>
        <v>7.686095620170283</v>
      </c>
      <c r="K2518" s="2">
        <f t="shared" si="308"/>
        <v>7.6648321176248935</v>
      </c>
    </row>
    <row r="2519" spans="1:11" ht="13.5" x14ac:dyDescent="0.25">
      <c r="A2519" s="4">
        <f>TITRES_STAT!B2522</f>
        <v>45672</v>
      </c>
      <c r="B2519" s="2">
        <f>TITRES_STAT!D2522</f>
        <v>7.7382999999999997</v>
      </c>
      <c r="C2519" s="2">
        <f t="shared" si="309"/>
        <v>7.1899999999999409E-2</v>
      </c>
      <c r="D2519" s="2">
        <f t="shared" si="310"/>
        <v>7.661620000000001</v>
      </c>
      <c r="E2519" s="2">
        <f t="shared" si="312"/>
        <v>7.6568299999999994</v>
      </c>
      <c r="F2519" s="2">
        <f t="shared" si="313"/>
        <v>7.6951550000000015</v>
      </c>
      <c r="G2519" s="2">
        <f t="shared" si="307"/>
        <v>7.7484259999999976</v>
      </c>
      <c r="H2519" s="2">
        <f t="shared" si="311"/>
        <v>6.6576699999999969</v>
      </c>
      <c r="I2519" s="2">
        <f t="array" ref="I2519">SUMPRODUCT(B2503:B2522, (ROW(B2503:B2522)-ROW(B2503)+1)) / (20*21/2)</f>
        <v>7.6940319047619035</v>
      </c>
      <c r="J2519" s="2">
        <f t="shared" si="314"/>
        <v>7.6910674658683504</v>
      </c>
      <c r="K2519" s="2">
        <f t="shared" si="308"/>
        <v>7.6677132110513684</v>
      </c>
    </row>
    <row r="2520" spans="1:11" ht="13.5" x14ac:dyDescent="0.25">
      <c r="A2520" s="4">
        <f>TITRES_STAT!B2523</f>
        <v>45673</v>
      </c>
      <c r="B2520" s="2">
        <f>TITRES_STAT!D2523</f>
        <v>7.7142999999999997</v>
      </c>
      <c r="C2520" s="2">
        <f t="shared" si="309"/>
        <v>-2.4000000000000021E-2</v>
      </c>
      <c r="D2520" s="2">
        <f t="shared" si="310"/>
        <v>7.6807800000000004</v>
      </c>
      <c r="E2520" s="2">
        <f t="shared" si="312"/>
        <v>7.6520399999999995</v>
      </c>
      <c r="F2520" s="2">
        <f t="shared" si="313"/>
        <v>7.6937150000000019</v>
      </c>
      <c r="G2520" s="2">
        <f t="shared" si="307"/>
        <v>7.7465099999999971</v>
      </c>
      <c r="H2520" s="2">
        <f t="shared" si="311"/>
        <v>6.6703309999999973</v>
      </c>
      <c r="I2520" s="2">
        <f t="array" ref="I2520">SUMPRODUCT(B2504:B2523, (ROW(B2504:B2523)-ROW(B2504)+1)) / (20*21/2)</f>
        <v>7.7022242857142853</v>
      </c>
      <c r="J2520" s="2">
        <f t="shared" si="314"/>
        <v>7.6932800881666026</v>
      </c>
      <c r="K2520" s="2">
        <f t="shared" si="308"/>
        <v>7.6695401439513144</v>
      </c>
    </row>
    <row r="2521" spans="1:11" ht="13.5" x14ac:dyDescent="0.25">
      <c r="A2521" s="4">
        <f>TITRES_STAT!B2524</f>
        <v>45674</v>
      </c>
      <c r="B2521" s="2">
        <f>TITRES_STAT!D2524</f>
        <v>7.7335000000000003</v>
      </c>
      <c r="C2521" s="2">
        <f t="shared" si="309"/>
        <v>1.920000000000055E-2</v>
      </c>
      <c r="D2521" s="2">
        <f t="shared" si="310"/>
        <v>7.7037800000000001</v>
      </c>
      <c r="E2521" s="2">
        <f t="shared" si="312"/>
        <v>7.6563500000000015</v>
      </c>
      <c r="F2521" s="2">
        <f t="shared" si="313"/>
        <v>7.6937149999999992</v>
      </c>
      <c r="G2521" s="2">
        <f t="shared" si="307"/>
        <v>7.7448819999999987</v>
      </c>
      <c r="H2521" s="2">
        <f t="shared" si="311"/>
        <v>6.6827669999999975</v>
      </c>
      <c r="I2521" s="2">
        <f t="array" ref="I2521">SUMPRODUCT(B2505:B2524, (ROW(B2505:B2524)-ROW(B2505)+1)) / (20*21/2)</f>
        <v>7.7147504761904742</v>
      </c>
      <c r="J2521" s="2">
        <f t="shared" si="314"/>
        <v>7.6971105559602595</v>
      </c>
      <c r="K2521" s="2">
        <f t="shared" si="308"/>
        <v>7.6720483736002834</v>
      </c>
    </row>
    <row r="2522" spans="1:11" ht="13.5" x14ac:dyDescent="0.25">
      <c r="A2522" s="4">
        <f>TITRES_STAT!B2525</f>
        <v>45677</v>
      </c>
      <c r="B2522" s="2">
        <f>TITRES_STAT!D2525</f>
        <v>7.8101000000000003</v>
      </c>
      <c r="C2522" s="2">
        <f t="shared" si="309"/>
        <v>7.6600000000000001E-2</v>
      </c>
      <c r="D2522" s="2">
        <f t="shared" si="310"/>
        <v>7.7325199999999992</v>
      </c>
      <c r="E2522" s="2">
        <f t="shared" si="312"/>
        <v>7.6683200000000014</v>
      </c>
      <c r="F2522" s="2">
        <f t="shared" si="313"/>
        <v>7.7001799999999987</v>
      </c>
      <c r="G2522" s="2">
        <f t="shared" si="307"/>
        <v>7.7448819999999978</v>
      </c>
      <c r="H2522" s="2">
        <f t="shared" si="311"/>
        <v>6.6957004999999983</v>
      </c>
      <c r="I2522" s="2">
        <f t="array" ref="I2522">SUMPRODUCT(B2506:B2525, (ROW(B2506:B2525)-ROW(B2506)+1)) / (20*21/2)</f>
        <v>7.7403919047619052</v>
      </c>
      <c r="J2522" s="2">
        <f t="shared" si="314"/>
        <v>7.707871455392616</v>
      </c>
      <c r="K2522" s="2">
        <f t="shared" si="308"/>
        <v>7.677462162870861</v>
      </c>
    </row>
    <row r="2523" spans="1:11" ht="13.5" x14ac:dyDescent="0.25">
      <c r="A2523" s="4">
        <f>TITRES_STAT!B2526</f>
        <v>45678</v>
      </c>
      <c r="B2523" s="2">
        <f>TITRES_STAT!D2526</f>
        <v>7.7862</v>
      </c>
      <c r="C2523" s="2">
        <f t="shared" si="309"/>
        <v>-2.3900000000000254E-2</v>
      </c>
      <c r="D2523" s="2">
        <f t="shared" si="310"/>
        <v>7.7564800000000007</v>
      </c>
      <c r="E2523" s="2">
        <f t="shared" si="312"/>
        <v>7.6946700000000003</v>
      </c>
      <c r="F2523" s="2">
        <f t="shared" si="313"/>
        <v>7.7025749999999986</v>
      </c>
      <c r="G2523" s="2">
        <f t="shared" si="307"/>
        <v>7.7444039999999994</v>
      </c>
      <c r="H2523" s="2">
        <f t="shared" si="311"/>
        <v>6.7087209999999979</v>
      </c>
      <c r="I2523" s="2">
        <f t="array" ref="I2523">SUMPRODUCT(B2507:B2526, (ROW(B2507:B2526)-ROW(B2507)+1)) / (20*21/2)</f>
        <v>7.7922738095238087</v>
      </c>
      <c r="J2523" s="2">
        <f t="shared" si="314"/>
        <v>7.7153313167837956</v>
      </c>
      <c r="K2523" s="2">
        <f t="shared" si="308"/>
        <v>7.681726391777886</v>
      </c>
    </row>
    <row r="2524" spans="1:11" ht="13.5" x14ac:dyDescent="0.25">
      <c r="A2524" s="4">
        <f>TITRES_STAT!B2527</f>
        <v>45679</v>
      </c>
      <c r="B2524" s="2">
        <f>TITRES_STAT!D2527</f>
        <v>7.8341000000000003</v>
      </c>
      <c r="C2524" s="2">
        <f t="shared" si="309"/>
        <v>4.7900000000000276E-2</v>
      </c>
      <c r="D2524" s="2">
        <f t="shared" si="310"/>
        <v>7.7756400000000001</v>
      </c>
      <c r="E2524" s="2">
        <f t="shared" si="312"/>
        <v>7.7186300000000001</v>
      </c>
      <c r="F2524" s="2">
        <f t="shared" si="313"/>
        <v>7.7085650000000001</v>
      </c>
      <c r="G2524" s="2">
        <f t="shared" si="307"/>
        <v>7.7457459999999996</v>
      </c>
      <c r="H2524" s="2">
        <f t="shared" si="311"/>
        <v>6.7219809999999987</v>
      </c>
      <c r="I2524" s="2">
        <f t="array" ref="I2524">SUMPRODUCT(B2508:B2527, (ROW(B2508:B2527)-ROW(B2508)+1)) / (20*21/2)</f>
        <v>7.8307619047619053</v>
      </c>
      <c r="J2524" s="2">
        <f t="shared" si="314"/>
        <v>7.7266426199472438</v>
      </c>
      <c r="K2524" s="2">
        <f t="shared" si="308"/>
        <v>7.6877018273944397</v>
      </c>
    </row>
    <row r="2525" spans="1:11" ht="13.5" x14ac:dyDescent="0.25">
      <c r="A2525" s="4">
        <f>TITRES_STAT!B2528</f>
        <v>45680</v>
      </c>
      <c r="B2525" s="2">
        <f>TITRES_STAT!D2528</f>
        <v>7.9778000000000002</v>
      </c>
      <c r="C2525" s="2">
        <f t="shared" si="309"/>
        <v>0.14369999999999994</v>
      </c>
      <c r="D2525" s="2">
        <f t="shared" si="310"/>
        <v>7.8283399999999999</v>
      </c>
      <c r="E2525" s="2">
        <f t="shared" si="312"/>
        <v>7.7545600000000006</v>
      </c>
      <c r="F2525" s="2">
        <f t="shared" si="313"/>
        <v>7.7205399999999997</v>
      </c>
      <c r="G2525" s="2">
        <f t="shared" si="307"/>
        <v>7.7500579999999992</v>
      </c>
      <c r="H2525" s="2">
        <f t="shared" si="311"/>
        <v>6.7366244999999978</v>
      </c>
      <c r="I2525" s="2">
        <f t="array" ref="I2525">SUMPRODUCT(B2509:B2528, (ROW(B2509:B2528)-ROW(B2509)+1)) / (20*21/2)</f>
        <v>7.8623828571428573</v>
      </c>
      <c r="J2525" s="2">
        <f t="shared" si="314"/>
        <v>7.750562370428459</v>
      </c>
      <c r="K2525" s="2">
        <f t="shared" si="308"/>
        <v>7.6990782263201476</v>
      </c>
    </row>
    <row r="2526" spans="1:11" ht="13.5" x14ac:dyDescent="0.25">
      <c r="A2526" s="4">
        <f>TITRES_STAT!B2529</f>
        <v>45681</v>
      </c>
      <c r="B2526" s="2">
        <f>TITRES_STAT!D2529</f>
        <v>8.2652999999999999</v>
      </c>
      <c r="C2526" s="2">
        <f t="shared" si="309"/>
        <v>0.28749999999999964</v>
      </c>
      <c r="D2526" s="2">
        <f t="shared" si="310"/>
        <v>7.9347000000000012</v>
      </c>
      <c r="E2526" s="2">
        <f t="shared" si="312"/>
        <v>7.8192399999999989</v>
      </c>
      <c r="F2526" s="2">
        <f t="shared" si="313"/>
        <v>7.7461749999999991</v>
      </c>
      <c r="G2526" s="2">
        <f t="shared" si="307"/>
        <v>7.7592560000000006</v>
      </c>
      <c r="H2526" s="2">
        <f t="shared" si="311"/>
        <v>6.7522239999999991</v>
      </c>
      <c r="I2526" s="2">
        <f t="array" ref="I2526">SUMPRODUCT(B2510:B2529, (ROW(B2510:B2529)-ROW(B2510)+1)) / (20*21/2)</f>
        <v>7.8924066666666661</v>
      </c>
      <c r="J2526" s="2">
        <f t="shared" si="314"/>
        <v>7.7995850018162249</v>
      </c>
      <c r="K2526" s="2">
        <f t="shared" si="308"/>
        <v>7.7212830017585734</v>
      </c>
    </row>
    <row r="2527" spans="1:11" ht="13.5" x14ac:dyDescent="0.25">
      <c r="A2527" s="4">
        <f>TITRES_STAT!B2530</f>
        <v>45684</v>
      </c>
      <c r="B2527" s="2">
        <f>TITRES_STAT!D2530</f>
        <v>8.1502999999999997</v>
      </c>
      <c r="C2527" s="2">
        <f t="shared" si="309"/>
        <v>-0.11500000000000021</v>
      </c>
      <c r="D2527" s="2">
        <f t="shared" si="310"/>
        <v>8.0027399999999993</v>
      </c>
      <c r="E2527" s="2">
        <f t="shared" si="312"/>
        <v>7.8676300000000001</v>
      </c>
      <c r="F2527" s="2">
        <f t="shared" si="313"/>
        <v>7.7655799999999982</v>
      </c>
      <c r="G2527" s="2">
        <f t="shared" si="307"/>
        <v>7.7670179999999993</v>
      </c>
      <c r="H2527" s="2">
        <f t="shared" si="311"/>
        <v>6.7677529999999981</v>
      </c>
      <c r="I2527" s="2">
        <f t="array" ref="I2527">SUMPRODUCT(B2511:B2530, (ROW(B2511:B2530)-ROW(B2511)+1)) / (20*21/2)</f>
        <v>7.9246966666666658</v>
      </c>
      <c r="J2527" s="2">
        <f t="shared" si="314"/>
        <v>7.8329864302146799</v>
      </c>
      <c r="K2527" s="2">
        <f t="shared" si="308"/>
        <v>7.7381071977680413</v>
      </c>
    </row>
    <row r="2528" spans="1:11" ht="13.5" x14ac:dyDescent="0.25">
      <c r="A2528" s="4">
        <f>TITRES_STAT!B2531</f>
        <v>45685</v>
      </c>
      <c r="B2528" s="2">
        <f>TITRES_STAT!D2531</f>
        <v>8.0975999999999999</v>
      </c>
      <c r="C2528" s="2">
        <f t="shared" si="309"/>
        <v>-5.2699999999999747E-2</v>
      </c>
      <c r="D2528" s="2">
        <f t="shared" si="310"/>
        <v>8.0650200000000005</v>
      </c>
      <c r="E2528" s="2">
        <f t="shared" si="312"/>
        <v>7.9107500000000002</v>
      </c>
      <c r="F2528" s="2">
        <f t="shared" si="313"/>
        <v>7.7823499999999983</v>
      </c>
      <c r="G2528" s="2">
        <f t="shared" si="307"/>
        <v>7.773725999999999</v>
      </c>
      <c r="H2528" s="2">
        <f t="shared" si="311"/>
        <v>6.7823304999999978</v>
      </c>
      <c r="I2528" s="2">
        <f t="array" ref="I2528">SUMPRODUCT(B2512:B2531, (ROW(B2512:B2531)-ROW(B2512)+1)) / (20*21/2)</f>
        <v>7.9506123809523821</v>
      </c>
      <c r="J2528" s="2">
        <f t="shared" si="314"/>
        <v>7.8581877225751873</v>
      </c>
      <c r="K2528" s="2">
        <f t="shared" si="308"/>
        <v>7.7522049547183141</v>
      </c>
    </row>
    <row r="2529" spans="1:11" ht="13.5" x14ac:dyDescent="0.25">
      <c r="A2529" s="4">
        <f>TITRES_STAT!B2532</f>
        <v>45686</v>
      </c>
      <c r="B2529" s="2">
        <f>TITRES_STAT!D2532</f>
        <v>8.0975999999999999</v>
      </c>
      <c r="C2529" s="2">
        <f t="shared" si="309"/>
        <v>0</v>
      </c>
      <c r="D2529" s="2">
        <f t="shared" si="310"/>
        <v>8.1177200000000003</v>
      </c>
      <c r="E2529" s="2">
        <f t="shared" si="312"/>
        <v>7.9466800000000006</v>
      </c>
      <c r="F2529" s="2">
        <f t="shared" si="313"/>
        <v>7.801755</v>
      </c>
      <c r="G2529" s="2">
        <f t="shared" si="307"/>
        <v>7.7804339999999987</v>
      </c>
      <c r="H2529" s="2">
        <f t="shared" si="311"/>
        <v>6.797159999999999</v>
      </c>
      <c r="I2529" s="2">
        <f t="array" ref="I2529">SUMPRODUCT(B2513:B2532, (ROW(B2513:B2532)-ROW(B2513)+1)) / (20*21/2)</f>
        <v>7.9741642857142869</v>
      </c>
      <c r="J2529" s="2">
        <f t="shared" si="314"/>
        <v>7.8809888918537414</v>
      </c>
      <c r="K2529" s="2">
        <f t="shared" si="308"/>
        <v>7.7657498584548517</v>
      </c>
    </row>
    <row r="2530" spans="1:11" ht="13.5" x14ac:dyDescent="0.25">
      <c r="A2530" s="4">
        <f>TITRES_STAT!B2533</f>
        <v>45687</v>
      </c>
      <c r="B2530" s="2">
        <f>TITRES_STAT!D2533</f>
        <v>8.1408000000000005</v>
      </c>
      <c r="C2530" s="2">
        <f t="shared" si="309"/>
        <v>4.3200000000000571E-2</v>
      </c>
      <c r="D2530" s="2">
        <f t="shared" si="310"/>
        <v>8.1503199999999989</v>
      </c>
      <c r="E2530" s="2">
        <f t="shared" si="312"/>
        <v>7.9893299999999998</v>
      </c>
      <c r="F2530" s="2">
        <f t="shared" si="313"/>
        <v>7.8206850000000001</v>
      </c>
      <c r="G2530" s="2">
        <f t="shared" si="307"/>
        <v>7.7876219999999998</v>
      </c>
      <c r="H2530" s="2">
        <f t="shared" si="311"/>
        <v>6.8123659999999981</v>
      </c>
      <c r="I2530" s="2">
        <f t="array" ref="I2530">SUMPRODUCT(B2514:B2533, (ROW(B2514:B2533)-ROW(B2514)+1)) / (20*21/2)</f>
        <v>7.9944509523809515</v>
      </c>
      <c r="J2530" s="2">
        <f t="shared" si="314"/>
        <v>7.9057328069152897</v>
      </c>
      <c r="K2530" s="2">
        <f t="shared" si="308"/>
        <v>7.7804577071428973</v>
      </c>
    </row>
    <row r="2531" spans="1:11" ht="13.5" x14ac:dyDescent="0.25">
      <c r="A2531" s="4">
        <f>TITRES_STAT!B2534</f>
        <v>45688</v>
      </c>
      <c r="B2531" s="2">
        <f>TITRES_STAT!D2534</f>
        <v>8.0928000000000004</v>
      </c>
      <c r="C2531" s="2">
        <f t="shared" si="309"/>
        <v>-4.8000000000000043E-2</v>
      </c>
      <c r="D2531" s="2">
        <f t="shared" si="310"/>
        <v>8.1158199999999994</v>
      </c>
      <c r="E2531" s="2">
        <f t="shared" si="312"/>
        <v>8.0252599999999994</v>
      </c>
      <c r="F2531" s="2">
        <f t="shared" si="313"/>
        <v>7.8408050000000031</v>
      </c>
      <c r="G2531" s="2">
        <f t="shared" si="307"/>
        <v>7.7939460000000018</v>
      </c>
      <c r="H2531" s="2">
        <f t="shared" si="311"/>
        <v>6.8269424999999977</v>
      </c>
      <c r="I2531" s="2">
        <f t="array" ref="I2531">SUMPRODUCT(B2515:B2534, (ROW(B2515:B2534)-ROW(B2515)+1)) / (20*21/2)</f>
        <v>8.0189614285714299</v>
      </c>
      <c r="J2531" s="2">
        <f t="shared" si="314"/>
        <v>7.9235487300662149</v>
      </c>
      <c r="K2531" s="2">
        <f t="shared" si="308"/>
        <v>7.7927064245098432</v>
      </c>
    </row>
    <row r="2532" spans="1:11" ht="13.5" x14ac:dyDescent="0.25">
      <c r="A2532" s="4">
        <f>TITRES_STAT!B2535</f>
        <v>45691</v>
      </c>
      <c r="B2532" s="2">
        <f>TITRES_STAT!D2535</f>
        <v>8.0881000000000007</v>
      </c>
      <c r="C2532" s="2">
        <f t="shared" si="309"/>
        <v>-4.6999999999997044E-3</v>
      </c>
      <c r="D2532" s="2">
        <f t="shared" si="310"/>
        <v>8.1033799999999978</v>
      </c>
      <c r="E2532" s="2">
        <f t="shared" si="312"/>
        <v>8.0530599999999986</v>
      </c>
      <c r="F2532" s="2">
        <f t="shared" si="313"/>
        <v>7.8606900000000026</v>
      </c>
      <c r="G2532" s="2">
        <f t="shared" si="307"/>
        <v>7.7992180000000007</v>
      </c>
      <c r="H2532" s="2">
        <f t="shared" si="311"/>
        <v>6.8418164999999975</v>
      </c>
      <c r="I2532" s="2">
        <f t="array" ref="I2532">SUMPRODUCT(B2516:B2535, (ROW(B2516:B2535)-ROW(B2516)+1)) / (20*21/2)</f>
        <v>8.0454095238095249</v>
      </c>
      <c r="J2532" s="2">
        <f t="shared" si="314"/>
        <v>7.9392202795837186</v>
      </c>
      <c r="K2532" s="2">
        <f t="shared" si="308"/>
        <v>7.8042904862937714</v>
      </c>
    </row>
    <row r="2533" spans="1:11" ht="13.5" x14ac:dyDescent="0.25">
      <c r="A2533" s="4">
        <f>TITRES_STAT!B2536</f>
        <v>45692</v>
      </c>
      <c r="B2533" s="2">
        <f>TITRES_STAT!D2536</f>
        <v>8.0737000000000005</v>
      </c>
      <c r="C2533" s="2">
        <f t="shared" si="309"/>
        <v>-1.440000000000019E-2</v>
      </c>
      <c r="D2533" s="2">
        <f t="shared" si="310"/>
        <v>8.0986000000000011</v>
      </c>
      <c r="E2533" s="2">
        <f t="shared" si="312"/>
        <v>8.0818100000000008</v>
      </c>
      <c r="F2533" s="2">
        <f t="shared" si="313"/>
        <v>7.8882400000000015</v>
      </c>
      <c r="G2533" s="2">
        <f t="shared" si="307"/>
        <v>7.8038180000000015</v>
      </c>
      <c r="H2533" s="2">
        <f t="shared" si="311"/>
        <v>6.8567559999999972</v>
      </c>
      <c r="I2533" s="2">
        <f t="array" ref="I2533">SUMPRODUCT(B2517:B2536, (ROW(B2517:B2536)-ROW(B2517)+1)) / (20*21/2)</f>
        <v>8.0691195238095244</v>
      </c>
      <c r="J2533" s="2">
        <f t="shared" si="314"/>
        <v>7.9520278720043169</v>
      </c>
      <c r="K2533" s="2">
        <f t="shared" si="308"/>
        <v>7.8148555652626435</v>
      </c>
    </row>
    <row r="2534" spans="1:11" ht="13.5" x14ac:dyDescent="0.25">
      <c r="A2534" s="4">
        <f>TITRES_STAT!B2537</f>
        <v>45693</v>
      </c>
      <c r="B2534" s="2">
        <f>TITRES_STAT!D2537</f>
        <v>8.1456</v>
      </c>
      <c r="C2534" s="2">
        <f t="shared" si="309"/>
        <v>7.1899999999999409E-2</v>
      </c>
      <c r="D2534" s="2">
        <f t="shared" si="310"/>
        <v>8.1082000000000001</v>
      </c>
      <c r="E2534" s="2">
        <f t="shared" si="312"/>
        <v>8.1129599999999993</v>
      </c>
      <c r="F2534" s="2">
        <f t="shared" si="313"/>
        <v>7.9157950000000001</v>
      </c>
      <c r="G2534" s="2">
        <f t="shared" si="307"/>
        <v>7.8124440000000019</v>
      </c>
      <c r="H2534" s="2">
        <f t="shared" si="311"/>
        <v>6.8719174999999959</v>
      </c>
      <c r="I2534" s="2">
        <f t="array" ref="I2534">SUMPRODUCT(B2518:B2537, (ROW(B2518:B2537)-ROW(B2518)+1)) / (20*21/2)</f>
        <v>8.0923676190476197</v>
      </c>
      <c r="J2534" s="2">
        <f t="shared" si="314"/>
        <v>7.9704633127658111</v>
      </c>
      <c r="K2534" s="2">
        <f t="shared" si="308"/>
        <v>7.8278259352523438</v>
      </c>
    </row>
    <row r="2535" spans="1:11" ht="13.5" x14ac:dyDescent="0.25">
      <c r="A2535" s="4">
        <f>TITRES_STAT!B2538</f>
        <v>45694</v>
      </c>
      <c r="B2535" s="2">
        <f>TITRES_STAT!D2538</f>
        <v>8.1935000000000002</v>
      </c>
      <c r="C2535" s="2">
        <f t="shared" si="309"/>
        <v>4.7900000000000276E-2</v>
      </c>
      <c r="D2535" s="2">
        <f t="shared" si="310"/>
        <v>8.1187400000000007</v>
      </c>
      <c r="E2535" s="2">
        <f t="shared" si="312"/>
        <v>8.1345299999999998</v>
      </c>
      <c r="F2535" s="2">
        <f t="shared" si="313"/>
        <v>7.9445450000000006</v>
      </c>
      <c r="G2535" s="2">
        <f t="shared" si="307"/>
        <v>7.8203980000000026</v>
      </c>
      <c r="H2535" s="2">
        <f t="shared" si="311"/>
        <v>6.8872034999999974</v>
      </c>
      <c r="I2535" s="2">
        <f t="array" ref="I2535">SUMPRODUCT(B2519:B2538, (ROW(B2519:B2538)-ROW(B2519)+1)) / (20*21/2)</f>
        <v>8.149049047619048</v>
      </c>
      <c r="J2535" s="2">
        <f t="shared" si="314"/>
        <v>7.9917049020262096</v>
      </c>
      <c r="K2535" s="2">
        <f t="shared" si="308"/>
        <v>7.8421660946542131</v>
      </c>
    </row>
    <row r="2536" spans="1:11" ht="13.5" x14ac:dyDescent="0.25">
      <c r="A2536" s="4">
        <f>TITRES_STAT!B2539</f>
        <v>45695</v>
      </c>
      <c r="B2536" s="2">
        <f>TITRES_STAT!D2539</f>
        <v>8.1935000000000002</v>
      </c>
      <c r="C2536" s="2">
        <f t="shared" si="309"/>
        <v>0</v>
      </c>
      <c r="D2536" s="2">
        <f t="shared" si="310"/>
        <v>8.1388800000000003</v>
      </c>
      <c r="E2536" s="2">
        <f t="shared" si="312"/>
        <v>8.1273499999999999</v>
      </c>
      <c r="F2536" s="2">
        <f t="shared" si="313"/>
        <v>7.9732949999999985</v>
      </c>
      <c r="G2536" s="2">
        <f t="shared" si="307"/>
        <v>7.8290240000000013</v>
      </c>
      <c r="H2536" s="2">
        <f t="shared" si="311"/>
        <v>6.9026044999999963</v>
      </c>
      <c r="I2536" s="2">
        <f t="array" ref="I2536">SUMPRODUCT(B2520:B2539, (ROW(B2520:B2539)-ROW(B2520)+1)) / (20*21/2)</f>
        <v>8.2172752380952385</v>
      </c>
      <c r="J2536" s="2">
        <f t="shared" si="314"/>
        <v>8.0109234827856177</v>
      </c>
      <c r="K2536" s="2">
        <f t="shared" si="308"/>
        <v>7.8559438948638523</v>
      </c>
    </row>
    <row r="2537" spans="1:11" ht="13.5" x14ac:dyDescent="0.25">
      <c r="A2537" s="4">
        <f>TITRES_STAT!B2540</f>
        <v>45698</v>
      </c>
      <c r="B2537" s="2">
        <f>TITRES_STAT!D2540</f>
        <v>8.2173999999999996</v>
      </c>
      <c r="C2537" s="2">
        <f t="shared" si="309"/>
        <v>2.3899999999999366E-2</v>
      </c>
      <c r="D2537" s="2">
        <f t="shared" si="310"/>
        <v>8.1647400000000001</v>
      </c>
      <c r="E2537" s="2">
        <f t="shared" si="312"/>
        <v>8.1340599999999998</v>
      </c>
      <c r="F2537" s="2">
        <f t="shared" si="313"/>
        <v>8.000845</v>
      </c>
      <c r="G2537" s="2">
        <f t="shared" si="307"/>
        <v>7.837264000000002</v>
      </c>
      <c r="H2537" s="2">
        <f t="shared" si="311"/>
        <v>6.9182394999999977</v>
      </c>
      <c r="I2537" s="2">
        <f t="array" ref="I2537">SUMPRODUCT(B2521:B2540, (ROW(B2521:B2540)-ROW(B2521)+1)) / (20*21/2)</f>
        <v>8.3216852380952382</v>
      </c>
      <c r="J2537" s="2">
        <f t="shared" si="314"/>
        <v>8.030587912996511</v>
      </c>
      <c r="K2537" s="2">
        <f t="shared" si="308"/>
        <v>7.8701186440848785</v>
      </c>
    </row>
    <row r="2538" spans="1:11" ht="13.5" x14ac:dyDescent="0.25">
      <c r="A2538" s="4">
        <f>TITRES_STAT!B2541</f>
        <v>45699</v>
      </c>
      <c r="B2538" s="2">
        <f>TITRES_STAT!D2541</f>
        <v>8.5960000000000001</v>
      </c>
      <c r="C2538" s="2">
        <f t="shared" si="309"/>
        <v>0.37860000000000049</v>
      </c>
      <c r="D2538" s="2">
        <f t="shared" si="310"/>
        <v>8.2692000000000014</v>
      </c>
      <c r="E2538" s="2">
        <f t="shared" si="312"/>
        <v>8.1838999999999995</v>
      </c>
      <c r="F2538" s="2">
        <f t="shared" si="313"/>
        <v>8.047324999999999</v>
      </c>
      <c r="G2538" s="2">
        <f t="shared" si="307"/>
        <v>7.8530760000000033</v>
      </c>
      <c r="H2538" s="2">
        <f t="shared" si="311"/>
        <v>6.9355379999999975</v>
      </c>
      <c r="I2538" s="2">
        <f t="array" ref="I2538">SUMPRODUCT(B2522:B2541, (ROW(B2522:B2541)-ROW(B2522)+1)) / (20*21/2)</f>
        <v>8.4487019047619043</v>
      </c>
      <c r="J2538" s="2">
        <f t="shared" si="314"/>
        <v>8.0844366831873202</v>
      </c>
      <c r="K2538" s="2">
        <f t="shared" si="308"/>
        <v>7.8985845796109615</v>
      </c>
    </row>
    <row r="2539" spans="1:11" ht="13.5" x14ac:dyDescent="0.25">
      <c r="A2539" s="4">
        <f>TITRES_STAT!B2542</f>
        <v>45700</v>
      </c>
      <c r="B2539" s="2">
        <f>TITRES_STAT!D2542</f>
        <v>8.7637</v>
      </c>
      <c r="C2539" s="2">
        <f t="shared" si="309"/>
        <v>0.16769999999999996</v>
      </c>
      <c r="D2539" s="2">
        <f t="shared" si="310"/>
        <v>8.3928200000000004</v>
      </c>
      <c r="E2539" s="2">
        <f t="shared" si="312"/>
        <v>8.250510000000002</v>
      </c>
      <c r="F2539" s="2">
        <f t="shared" si="313"/>
        <v>8.0985949999999995</v>
      </c>
      <c r="G2539" s="2">
        <f t="shared" si="307"/>
        <v>7.8722420000000008</v>
      </c>
      <c r="H2539" s="2">
        <f t="shared" si="311"/>
        <v>6.9537899999999979</v>
      </c>
      <c r="I2539" s="2">
        <f t="array" ref="I2539">SUMPRODUCT(B2523:B2542, (ROW(B2523:B2542)-ROW(B2523)+1)) / (20*21/2)</f>
        <v>8.5517623809523808</v>
      </c>
      <c r="J2539" s="2">
        <f t="shared" si="314"/>
        <v>8.149128427645671</v>
      </c>
      <c r="K2539" s="2">
        <f t="shared" si="308"/>
        <v>7.9325106745281788</v>
      </c>
    </row>
    <row r="2540" spans="1:11" ht="13.5" x14ac:dyDescent="0.25">
      <c r="A2540" s="4">
        <f>TITRES_STAT!B2543</f>
        <v>45701</v>
      </c>
      <c r="B2540" s="2">
        <f>TITRES_STAT!D2543</f>
        <v>9.1949000000000005</v>
      </c>
      <c r="C2540" s="2">
        <f t="shared" si="309"/>
        <v>0.43120000000000047</v>
      </c>
      <c r="D2540" s="2">
        <f t="shared" si="310"/>
        <v>8.5931000000000015</v>
      </c>
      <c r="E2540" s="2">
        <f t="shared" si="312"/>
        <v>8.3559200000000011</v>
      </c>
      <c r="F2540" s="2">
        <f t="shared" si="313"/>
        <v>8.172625</v>
      </c>
      <c r="G2540" s="2">
        <f t="shared" si="307"/>
        <v>7.9002240000000015</v>
      </c>
      <c r="H2540" s="2">
        <f t="shared" si="311"/>
        <v>6.974312499999999</v>
      </c>
      <c r="I2540" s="2">
        <f t="array" ref="I2540">SUMPRODUCT(B2524:B2543, (ROW(B2524:B2543)-ROW(B2524)+1)) / (20*21/2)</f>
        <v>8.6420452380952391</v>
      </c>
      <c r="J2540" s="2">
        <f t="shared" si="314"/>
        <v>8.2487257202508459</v>
      </c>
      <c r="K2540" s="2">
        <f t="shared" si="308"/>
        <v>7.9820161382721722</v>
      </c>
    </row>
    <row r="2541" spans="1:11" ht="13.5" x14ac:dyDescent="0.25">
      <c r="A2541" s="4">
        <f>TITRES_STAT!B2544</f>
        <v>45702</v>
      </c>
      <c r="B2541" s="2">
        <f>TITRES_STAT!D2544</f>
        <v>9.5062999999999995</v>
      </c>
      <c r="C2541" s="2">
        <f t="shared" si="309"/>
        <v>0.31139999999999901</v>
      </c>
      <c r="D2541" s="2">
        <f t="shared" si="310"/>
        <v>8.8556600000000003</v>
      </c>
      <c r="E2541" s="2">
        <f t="shared" si="312"/>
        <v>8.4972700000000003</v>
      </c>
      <c r="F2541" s="2">
        <f t="shared" si="313"/>
        <v>8.2612649999999999</v>
      </c>
      <c r="G2541" s="2">
        <f t="shared" si="307"/>
        <v>7.935106000000002</v>
      </c>
      <c r="H2541" s="2">
        <f t="shared" si="311"/>
        <v>6.9963919999999984</v>
      </c>
      <c r="I2541" s="2">
        <f t="array" ref="I2541">SUMPRODUCT(B2525:B2544, (ROW(B2525:B2544)-ROW(B2525)+1)) / (20*21/2)</f>
        <v>8.729300952380953</v>
      </c>
      <c r="J2541" s="2">
        <f t="shared" si="314"/>
        <v>8.3684946992745743</v>
      </c>
      <c r="K2541" s="2">
        <f t="shared" si="308"/>
        <v>8.0417919759869889</v>
      </c>
    </row>
    <row r="2542" spans="1:11" ht="13.5" x14ac:dyDescent="0.25">
      <c r="A2542" s="4">
        <f>TITRES_STAT!B2545</f>
        <v>45705</v>
      </c>
      <c r="B2542" s="2">
        <f>TITRES_STAT!D2545</f>
        <v>9.3434000000000008</v>
      </c>
      <c r="C2542" s="2">
        <f t="shared" si="309"/>
        <v>-0.16289999999999871</v>
      </c>
      <c r="D2542" s="2">
        <f t="shared" si="310"/>
        <v>9.0808600000000013</v>
      </c>
      <c r="E2542" s="2">
        <f t="shared" si="312"/>
        <v>8.6228000000000016</v>
      </c>
      <c r="F2542" s="2">
        <f t="shared" si="313"/>
        <v>8.3379300000000001</v>
      </c>
      <c r="G2542" s="2">
        <f t="shared" si="307"/>
        <v>7.9657720000000003</v>
      </c>
      <c r="H2542" s="2">
        <f t="shared" si="311"/>
        <v>7.0176569999999989</v>
      </c>
      <c r="I2542" s="2">
        <f t="array" ref="I2542">SUMPRODUCT(B2526:B2545, (ROW(B2526:B2545)-ROW(B2526)+1)) / (20*21/2)</f>
        <v>8.8062376190476197</v>
      </c>
      <c r="J2542" s="2">
        <f t="shared" si="314"/>
        <v>8.4613428231531866</v>
      </c>
      <c r="K2542" s="2">
        <f t="shared" si="308"/>
        <v>8.0928354279090691</v>
      </c>
    </row>
    <row r="2543" spans="1:11" ht="13.5" x14ac:dyDescent="0.25">
      <c r="A2543" s="4">
        <f>TITRES_STAT!B2546</f>
        <v>45706</v>
      </c>
      <c r="B2543" s="2">
        <f>TITRES_STAT!D2546</f>
        <v>9.2858999999999998</v>
      </c>
      <c r="C2543" s="2">
        <f t="shared" si="309"/>
        <v>-5.7500000000000995E-2</v>
      </c>
      <c r="D2543" s="2">
        <f t="shared" si="310"/>
        <v>9.2188400000000001</v>
      </c>
      <c r="E2543" s="2">
        <f t="shared" si="312"/>
        <v>8.7440200000000008</v>
      </c>
      <c r="F2543" s="2">
        <f t="shared" si="313"/>
        <v>8.4129149999999999</v>
      </c>
      <c r="G2543" s="2">
        <f t="shared" si="307"/>
        <v>7.9952880000000004</v>
      </c>
      <c r="H2543" s="2">
        <f t="shared" si="311"/>
        <v>7.0384509999999985</v>
      </c>
      <c r="I2543" s="2">
        <f t="array" ref="I2543">SUMPRODUCT(B2527:B2546, (ROW(B2527:B2546)-ROW(B2527)+1)) / (20*21/2)</f>
        <v>8.8814614285714288</v>
      </c>
      <c r="J2543" s="2">
        <f t="shared" si="314"/>
        <v>8.539872078090978</v>
      </c>
      <c r="K2543" s="2">
        <f t="shared" si="308"/>
        <v>8.1396222738734192</v>
      </c>
    </row>
    <row r="2544" spans="1:11" ht="13.5" x14ac:dyDescent="0.25">
      <c r="A2544" s="4">
        <f>TITRES_STAT!B2547</f>
        <v>45707</v>
      </c>
      <c r="B2544" s="2">
        <f>TITRES_STAT!D2547</f>
        <v>9.3291000000000004</v>
      </c>
      <c r="C2544" s="2">
        <f t="shared" si="309"/>
        <v>4.3200000000000571E-2</v>
      </c>
      <c r="D2544" s="2">
        <f t="shared" si="310"/>
        <v>9.3319200000000002</v>
      </c>
      <c r="E2544" s="2">
        <f t="shared" si="312"/>
        <v>8.8623700000000003</v>
      </c>
      <c r="F2544" s="2">
        <f t="shared" si="313"/>
        <v>8.4876650000000016</v>
      </c>
      <c r="G2544" s="2">
        <f t="shared" si="307"/>
        <v>8.0261460000000007</v>
      </c>
      <c r="H2544" s="2">
        <f t="shared" si="311"/>
        <v>7.0594149999999987</v>
      </c>
      <c r="I2544" s="2">
        <f t="array" ref="I2544">SUMPRODUCT(B2528:B2547, (ROW(B2528:B2547)-ROW(B2528)+1)) / (20*21/2)</f>
        <v>8.9510942857142854</v>
      </c>
      <c r="J2544" s="2">
        <f t="shared" si="314"/>
        <v>8.6150366420823126</v>
      </c>
      <c r="K2544" s="2">
        <f t="shared" si="308"/>
        <v>8.1862684592117159</v>
      </c>
    </row>
    <row r="2545" spans="1:11" ht="13.5" x14ac:dyDescent="0.25">
      <c r="A2545" s="4">
        <f>TITRES_STAT!B2548</f>
        <v>45708</v>
      </c>
      <c r="B2545" s="2">
        <f>TITRES_STAT!D2548</f>
        <v>9.2955000000000005</v>
      </c>
      <c r="C2545" s="2">
        <f t="shared" si="309"/>
        <v>-3.3599999999999852E-2</v>
      </c>
      <c r="D2545" s="2">
        <f t="shared" si="310"/>
        <v>9.3520399999999988</v>
      </c>
      <c r="E2545" s="2">
        <f t="shared" si="312"/>
        <v>8.972570000000001</v>
      </c>
      <c r="F2545" s="2">
        <f t="shared" si="313"/>
        <v>8.5535500000000013</v>
      </c>
      <c r="G2545" s="2">
        <f t="shared" si="307"/>
        <v>8.0564280000000004</v>
      </c>
      <c r="H2545" s="2">
        <f t="shared" si="311"/>
        <v>7.0799819999999984</v>
      </c>
      <c r="I2545" s="2">
        <f t="array" ref="I2545">SUMPRODUCT(B2529:B2548, (ROW(B2529:B2548)-ROW(B2529)+1)) / (20*21/2)</f>
        <v>9.0292209523809515</v>
      </c>
      <c r="J2545" s="2">
        <f t="shared" si="314"/>
        <v>8.6798426761697112</v>
      </c>
      <c r="K2545" s="2">
        <f t="shared" si="308"/>
        <v>8.2297677353210599</v>
      </c>
    </row>
    <row r="2546" spans="1:11" ht="13.5" x14ac:dyDescent="0.25">
      <c r="A2546" s="4">
        <f>TITRES_STAT!B2549</f>
        <v>45709</v>
      </c>
      <c r="B2546" s="2">
        <f>TITRES_STAT!D2549</f>
        <v>9.3434000000000008</v>
      </c>
      <c r="C2546" s="2">
        <f t="shared" si="309"/>
        <v>4.7900000000000276E-2</v>
      </c>
      <c r="D2546" s="2">
        <f t="shared" si="310"/>
        <v>9.3194600000000012</v>
      </c>
      <c r="E2546" s="2">
        <f t="shared" si="312"/>
        <v>9.0875599999999999</v>
      </c>
      <c r="F2546" s="2">
        <f t="shared" si="313"/>
        <v>8.6074549999999999</v>
      </c>
      <c r="G2546" s="2">
        <f t="shared" ref="G2546:G2609" si="315">AVERAGE(B2497:B2546)</f>
        <v>8.0880519999999994</v>
      </c>
      <c r="H2546" s="2">
        <f t="shared" si="311"/>
        <v>7.1007884999999975</v>
      </c>
      <c r="I2546" s="2">
        <f t="array" ref="I2546">SUMPRODUCT(B2530:B2549, (ROW(B2530:B2549)-ROW(B2530)+1)) / (20*21/2)</f>
        <v>9.1007304761904759</v>
      </c>
      <c r="J2546" s="2">
        <f t="shared" si="314"/>
        <v>8.7430386117725956</v>
      </c>
      <c r="K2546" s="2">
        <f t="shared" si="308"/>
        <v>8.2734395888378813</v>
      </c>
    </row>
    <row r="2547" spans="1:11" ht="13.5" x14ac:dyDescent="0.25">
      <c r="A2547" s="4">
        <f>TITRES_STAT!B2550</f>
        <v>45712</v>
      </c>
      <c r="B2547" s="2">
        <f>TITRES_STAT!D2550</f>
        <v>9.3385999999999996</v>
      </c>
      <c r="C2547" s="2">
        <f t="shared" si="309"/>
        <v>-4.8000000000012477E-3</v>
      </c>
      <c r="D2547" s="2">
        <f t="shared" si="310"/>
        <v>9.3185000000000002</v>
      </c>
      <c r="E2547" s="2">
        <f t="shared" si="312"/>
        <v>9.1996800000000007</v>
      </c>
      <c r="F2547" s="2">
        <f t="shared" si="313"/>
        <v>8.6668699999999994</v>
      </c>
      <c r="G2547" s="2">
        <f t="shared" si="315"/>
        <v>8.1205379999999998</v>
      </c>
      <c r="H2547" s="2">
        <f t="shared" si="311"/>
        <v>7.1220294999999991</v>
      </c>
      <c r="I2547" s="2">
        <f t="array" ref="I2547">SUMPRODUCT(B2531:B2550, (ROW(B2531:B2550)-ROW(B2531)+1)) / (20*21/2)</f>
        <v>9.1697276190476202</v>
      </c>
      <c r="J2547" s="2">
        <f t="shared" si="314"/>
        <v>8.7997587439847287</v>
      </c>
      <c r="K2547" s="2">
        <f t="shared" ref="K2547:K2610" si="316">$K$4*B2547+(1-$K$4)*K2546</f>
        <v>8.315210585354043</v>
      </c>
    </row>
    <row r="2548" spans="1:11" ht="13.5" x14ac:dyDescent="0.25">
      <c r="A2548" s="4">
        <f>TITRES_STAT!B2551</f>
        <v>45713</v>
      </c>
      <c r="B2548" s="2">
        <f>TITRES_STAT!D2551</f>
        <v>9.4871999999999996</v>
      </c>
      <c r="C2548" s="2">
        <f t="shared" si="309"/>
        <v>0.14860000000000007</v>
      </c>
      <c r="D2548" s="2">
        <f t="shared" si="310"/>
        <v>9.3587600000000002</v>
      </c>
      <c r="E2548" s="2">
        <f t="shared" si="312"/>
        <v>9.2888000000000002</v>
      </c>
      <c r="F2548" s="2">
        <f t="shared" si="313"/>
        <v>8.7363499999999998</v>
      </c>
      <c r="G2548" s="2">
        <f t="shared" si="315"/>
        <v>8.1551339999999986</v>
      </c>
      <c r="H2548" s="2">
        <f t="shared" si="311"/>
        <v>7.1440134999999989</v>
      </c>
      <c r="I2548" s="2">
        <f t="array" ref="I2548">SUMPRODUCT(B2532:B2551, (ROW(B2532:B2551)-ROW(B2532)+1)) / (20*21/2)</f>
        <v>9.2275461904761915</v>
      </c>
      <c r="J2548" s="2">
        <f t="shared" si="314"/>
        <v>8.8652293397957074</v>
      </c>
      <c r="K2548" s="2">
        <f t="shared" si="316"/>
        <v>8.3611709545558455</v>
      </c>
    </row>
    <row r="2549" spans="1:11" ht="13.5" x14ac:dyDescent="0.25">
      <c r="A2549" s="4">
        <f>TITRES_STAT!B2552</f>
        <v>45714</v>
      </c>
      <c r="B2549" s="2">
        <f>TITRES_STAT!D2552</f>
        <v>9.4871999999999996</v>
      </c>
      <c r="C2549" s="2">
        <f t="shared" si="309"/>
        <v>0</v>
      </c>
      <c r="D2549" s="2">
        <f t="shared" si="310"/>
        <v>9.3903800000000004</v>
      </c>
      <c r="E2549" s="2">
        <f t="shared" si="312"/>
        <v>9.3611500000000003</v>
      </c>
      <c r="F2549" s="2">
        <f t="shared" si="313"/>
        <v>8.8058300000000003</v>
      </c>
      <c r="G2549" s="2">
        <f t="shared" si="315"/>
        <v>8.1897299999999991</v>
      </c>
      <c r="H2549" s="2">
        <f t="shared" si="311"/>
        <v>7.1660204999999983</v>
      </c>
      <c r="I2549" s="2">
        <f t="array" ref="I2549">SUMPRODUCT(B2533:B2552, (ROW(B2533:B2552)-ROW(B2533)+1)) / (20*21/2)</f>
        <v>9.2787476190476195</v>
      </c>
      <c r="J2549" s="2">
        <f t="shared" si="314"/>
        <v>8.9244646407675461</v>
      </c>
      <c r="K2549" s="2">
        <f t="shared" si="316"/>
        <v>8.4053289563379696</v>
      </c>
    </row>
    <row r="2550" spans="1:11" ht="13.5" x14ac:dyDescent="0.25">
      <c r="A2550" s="4">
        <f>TITRES_STAT!B2553</f>
        <v>45715</v>
      </c>
      <c r="B2550" s="2">
        <f>TITRES_STAT!D2553</f>
        <v>9.5303000000000004</v>
      </c>
      <c r="C2550" s="2">
        <f t="shared" si="309"/>
        <v>4.3100000000000804E-2</v>
      </c>
      <c r="D2550" s="2">
        <f t="shared" si="310"/>
        <v>9.4373400000000007</v>
      </c>
      <c r="E2550" s="2">
        <f t="shared" si="312"/>
        <v>9.3946900000000007</v>
      </c>
      <c r="F2550" s="2">
        <f t="shared" si="313"/>
        <v>8.8753050000000009</v>
      </c>
      <c r="G2550" s="2">
        <f t="shared" si="315"/>
        <v>8.2254739999999984</v>
      </c>
      <c r="H2550" s="2">
        <f t="shared" si="311"/>
        <v>7.1889079999999987</v>
      </c>
      <c r="I2550" s="2">
        <f t="array" ref="I2550">SUMPRODUCT(B2534:B2553, (ROW(B2534:B2553)-ROW(B2534)+1)) / (20*21/2)</f>
        <v>9.3146333333333331</v>
      </c>
      <c r="J2550" s="2">
        <f t="shared" si="314"/>
        <v>8.9821632464087333</v>
      </c>
      <c r="K2550" s="2">
        <f t="shared" si="316"/>
        <v>8.4494454678541278</v>
      </c>
    </row>
    <row r="2551" spans="1:11" ht="13.5" x14ac:dyDescent="0.25">
      <c r="A2551" s="4">
        <f>TITRES_STAT!B2554</f>
        <v>45716</v>
      </c>
      <c r="B2551" s="2">
        <f>TITRES_STAT!D2554</f>
        <v>9.4824000000000002</v>
      </c>
      <c r="C2551" s="2">
        <f t="shared" si="309"/>
        <v>-4.7900000000000276E-2</v>
      </c>
      <c r="D2551" s="2">
        <f t="shared" si="310"/>
        <v>9.4651399999999999</v>
      </c>
      <c r="E2551" s="2">
        <f t="shared" si="312"/>
        <v>9.3923000000000005</v>
      </c>
      <c r="F2551" s="2">
        <f t="shared" si="313"/>
        <v>8.9447849999999995</v>
      </c>
      <c r="G2551" s="2">
        <f t="shared" si="315"/>
        <v>8.2604519999999972</v>
      </c>
      <c r="H2551" s="2">
        <f t="shared" si="311"/>
        <v>7.2110974999999993</v>
      </c>
      <c r="I2551" s="2">
        <f t="array" ref="I2551">SUMPRODUCT(B2535:B2554, (ROW(B2535:B2554)-ROW(B2535)+1)) / (20*21/2)</f>
        <v>9.3442447619047631</v>
      </c>
      <c r="J2551" s="2">
        <f t="shared" si="314"/>
        <v>9.0298048419888541</v>
      </c>
      <c r="K2551" s="2">
        <f t="shared" si="316"/>
        <v>8.4899534887225929</v>
      </c>
    </row>
    <row r="2552" spans="1:11" ht="13.5" x14ac:dyDescent="0.25">
      <c r="A2552" s="4">
        <f>TITRES_STAT!B2555</f>
        <v>45719</v>
      </c>
      <c r="B2552" s="2">
        <f>TITRES_STAT!D2555</f>
        <v>9.4824000000000002</v>
      </c>
      <c r="C2552" s="2">
        <f t="shared" si="309"/>
        <v>0</v>
      </c>
      <c r="D2552" s="2">
        <f t="shared" si="310"/>
        <v>9.4939</v>
      </c>
      <c r="E2552" s="2">
        <f t="shared" si="312"/>
        <v>9.4062000000000001</v>
      </c>
      <c r="F2552" s="2">
        <f t="shared" si="313"/>
        <v>9.0145000000000017</v>
      </c>
      <c r="G2552" s="2">
        <f t="shared" si="315"/>
        <v>8.2964839999999977</v>
      </c>
      <c r="H2552" s="2">
        <f t="shared" si="311"/>
        <v>7.2327135</v>
      </c>
      <c r="I2552" s="2">
        <f t="array" ref="I2552">SUMPRODUCT(B2536:B2555, (ROW(B2536:B2555)-ROW(B2536)+1)) / (20*21/2)</f>
        <v>9.3679242857142864</v>
      </c>
      <c r="J2552" s="2">
        <f t="shared" si="314"/>
        <v>9.0729091427518203</v>
      </c>
      <c r="K2552" s="2">
        <f t="shared" si="316"/>
        <v>8.5288729597530786</v>
      </c>
    </row>
    <row r="2553" spans="1:11" ht="13.5" x14ac:dyDescent="0.25">
      <c r="A2553" s="4">
        <f>TITRES_STAT!B2556</f>
        <v>45720</v>
      </c>
      <c r="B2553" s="2">
        <f>TITRES_STAT!D2556</f>
        <v>9.3912999999999993</v>
      </c>
      <c r="C2553" s="2">
        <f t="shared" si="309"/>
        <v>-9.1100000000000847E-2</v>
      </c>
      <c r="D2553" s="2">
        <f t="shared" si="310"/>
        <v>9.4747199999999996</v>
      </c>
      <c r="E2553" s="2">
        <f t="shared" si="312"/>
        <v>9.4167400000000008</v>
      </c>
      <c r="F2553" s="2">
        <f t="shared" si="313"/>
        <v>9.0803800000000017</v>
      </c>
      <c r="G2553" s="2">
        <f t="shared" si="315"/>
        <v>8.3295439999999967</v>
      </c>
      <c r="H2553" s="2">
        <f t="shared" si="311"/>
        <v>7.2534844999999999</v>
      </c>
      <c r="I2553" s="2">
        <f t="array" ref="I2553">SUMPRODUCT(B2537:B2556, (ROW(B2537:B2556)-ROW(B2537)+1)) / (20*21/2)</f>
        <v>9.3858999999999995</v>
      </c>
      <c r="J2553" s="2">
        <f t="shared" si="314"/>
        <v>9.1032320815373602</v>
      </c>
      <c r="K2553" s="2">
        <f t="shared" si="316"/>
        <v>8.5626936279980566</v>
      </c>
    </row>
    <row r="2554" spans="1:11" ht="13.5" x14ac:dyDescent="0.25">
      <c r="A2554" s="4">
        <f>TITRES_STAT!B2557</f>
        <v>45721</v>
      </c>
      <c r="B2554" s="2">
        <f>TITRES_STAT!D2557</f>
        <v>9.3912999999999993</v>
      </c>
      <c r="C2554" s="2">
        <f t="shared" si="309"/>
        <v>0</v>
      </c>
      <c r="D2554" s="2">
        <f t="shared" si="310"/>
        <v>9.4555400000000009</v>
      </c>
      <c r="E2554" s="2">
        <f t="shared" si="312"/>
        <v>9.4229599999999998</v>
      </c>
      <c r="F2554" s="2">
        <f t="shared" si="313"/>
        <v>9.1426650000000027</v>
      </c>
      <c r="G2554" s="2">
        <f t="shared" si="315"/>
        <v>8.3630839999999971</v>
      </c>
      <c r="H2554" s="2">
        <f t="shared" si="311"/>
        <v>7.2738424999999998</v>
      </c>
      <c r="I2554" s="2">
        <f t="array" ref="I2554">SUMPRODUCT(B2538:B2557, (ROW(B2538:B2557)-ROW(B2538)+1)) / (20*21/2)</f>
        <v>9.3981719047619059</v>
      </c>
      <c r="J2554" s="2">
        <f t="shared" si="314"/>
        <v>9.1306671213909443</v>
      </c>
      <c r="K2554" s="2">
        <f t="shared" si="316"/>
        <v>8.5951879955275459</v>
      </c>
    </row>
    <row r="2555" spans="1:11" ht="13.5" x14ac:dyDescent="0.25">
      <c r="A2555" s="4">
        <f>TITRES_STAT!B2558</f>
        <v>45722</v>
      </c>
      <c r="B2555" s="2">
        <f>TITRES_STAT!D2558</f>
        <v>9.3912999999999993</v>
      </c>
      <c r="C2555" s="2">
        <f t="shared" si="309"/>
        <v>0</v>
      </c>
      <c r="D2555" s="2">
        <f t="shared" si="310"/>
        <v>9.42774</v>
      </c>
      <c r="E2555" s="2">
        <f t="shared" si="312"/>
        <v>9.4325399999999995</v>
      </c>
      <c r="F2555" s="2">
        <f t="shared" si="313"/>
        <v>9.202555000000002</v>
      </c>
      <c r="G2555" s="2">
        <f t="shared" si="315"/>
        <v>8.3961439999999978</v>
      </c>
      <c r="H2555" s="2">
        <f t="shared" si="311"/>
        <v>7.2939709999999991</v>
      </c>
      <c r="I2555" s="2">
        <f t="array" ref="I2555">SUMPRODUCT(B2539:B2558, (ROW(B2539:B2558)-ROW(B2539)+1)) / (20*21/2)</f>
        <v>9.4139871428571436</v>
      </c>
      <c r="J2555" s="2">
        <f t="shared" si="314"/>
        <v>9.1554893003060922</v>
      </c>
      <c r="K2555" s="2">
        <f t="shared" si="316"/>
        <v>8.626408074134309</v>
      </c>
    </row>
    <row r="2556" spans="1:11" ht="13.5" x14ac:dyDescent="0.25">
      <c r="A2556" s="4">
        <f>TITRES_STAT!B2559</f>
        <v>45723</v>
      </c>
      <c r="B2556" s="2">
        <f>TITRES_STAT!D2559</f>
        <v>9.3912999999999993</v>
      </c>
      <c r="C2556" s="2">
        <f t="shared" si="309"/>
        <v>0</v>
      </c>
      <c r="D2556" s="2">
        <f t="shared" si="310"/>
        <v>9.4095200000000006</v>
      </c>
      <c r="E2556" s="2">
        <f t="shared" si="312"/>
        <v>9.4373299999999993</v>
      </c>
      <c r="F2556" s="2">
        <f t="shared" si="313"/>
        <v>9.2624450000000031</v>
      </c>
      <c r="G2556" s="2">
        <f t="shared" si="315"/>
        <v>8.4289179999999977</v>
      </c>
      <c r="H2556" s="2">
        <f t="shared" si="311"/>
        <v>7.3144204999999989</v>
      </c>
      <c r="I2556" s="2">
        <f t="array" ref="I2556">SUMPRODUCT(B2540:B2559, (ROW(B2540:B2559)-ROW(B2540)+1)) / (20*21/2)</f>
        <v>9.4287490476190481</v>
      </c>
      <c r="J2556" s="2">
        <f t="shared" si="314"/>
        <v>9.1779474621817023</v>
      </c>
      <c r="K2556" s="2">
        <f t="shared" si="316"/>
        <v>8.6564038359329647</v>
      </c>
    </row>
    <row r="2557" spans="1:11" ht="13.5" x14ac:dyDescent="0.25">
      <c r="A2557" s="4">
        <f>TITRES_STAT!B2560</f>
        <v>45726</v>
      </c>
      <c r="B2557" s="2">
        <f>TITRES_STAT!D2560</f>
        <v>9.3912999999999993</v>
      </c>
      <c r="C2557" s="2">
        <f t="shared" si="309"/>
        <v>0</v>
      </c>
      <c r="D2557" s="2">
        <f t="shared" si="310"/>
        <v>9.3912999999999993</v>
      </c>
      <c r="E2557" s="2">
        <f t="shared" si="312"/>
        <v>9.4426000000000005</v>
      </c>
      <c r="F2557" s="2">
        <f t="shared" si="313"/>
        <v>9.3211400000000015</v>
      </c>
      <c r="G2557" s="2">
        <f t="shared" si="315"/>
        <v>8.4614999999999974</v>
      </c>
      <c r="H2557" s="2">
        <f t="shared" si="311"/>
        <v>7.3340904999999985</v>
      </c>
      <c r="I2557" s="2">
        <f t="array" ref="I2557">SUMPRODUCT(B2541:B2560, (ROW(B2541:B2560)-ROW(B2541)+1)) / (20*21/2)</f>
        <v>9.4654585714285719</v>
      </c>
      <c r="J2557" s="2">
        <f t="shared" si="314"/>
        <v>9.1982667514977301</v>
      </c>
      <c r="K2557" s="2">
        <f t="shared" si="316"/>
        <v>8.6852232933473594</v>
      </c>
    </row>
    <row r="2558" spans="1:11" ht="13.5" x14ac:dyDescent="0.25">
      <c r="A2558" s="4">
        <f>TITRES_STAT!B2561</f>
        <v>45727</v>
      </c>
      <c r="B2558" s="2">
        <f>TITRES_STAT!D2561</f>
        <v>9.4871999999999996</v>
      </c>
      <c r="C2558" s="2">
        <f t="shared" si="309"/>
        <v>9.5900000000000318E-2</v>
      </c>
      <c r="D2558" s="2">
        <f t="shared" si="310"/>
        <v>9.4104799999999997</v>
      </c>
      <c r="E2558" s="2">
        <f t="shared" si="312"/>
        <v>9.4426000000000005</v>
      </c>
      <c r="F2558" s="2">
        <f t="shared" si="313"/>
        <v>9.3657000000000004</v>
      </c>
      <c r="G2558" s="2">
        <f t="shared" si="315"/>
        <v>8.4959999999999969</v>
      </c>
      <c r="H2558" s="2">
        <f t="shared" si="311"/>
        <v>7.3543774999999982</v>
      </c>
      <c r="I2558" s="2">
        <f t="array" ref="I2558">SUMPRODUCT(B2542:B2561, (ROW(B2542:B2561)-ROW(B2542)+1)) / (20*21/2)</f>
        <v>9.5011676190476191</v>
      </c>
      <c r="J2558" s="2">
        <f t="shared" si="314"/>
        <v>9.2257842037360422</v>
      </c>
      <c r="K2558" s="2">
        <f t="shared" si="316"/>
        <v>8.716673360274914</v>
      </c>
    </row>
    <row r="2559" spans="1:11" ht="13.5" x14ac:dyDescent="0.25">
      <c r="A2559" s="4">
        <f>TITRES_STAT!B2562</f>
        <v>45728</v>
      </c>
      <c r="B2559" s="2">
        <f>TITRES_STAT!D2562</f>
        <v>9.5206999999999997</v>
      </c>
      <c r="C2559" s="2">
        <f t="shared" si="309"/>
        <v>3.3500000000000085E-2</v>
      </c>
      <c r="D2559" s="2">
        <f t="shared" si="310"/>
        <v>9.4363599999999987</v>
      </c>
      <c r="E2559" s="2">
        <f t="shared" si="312"/>
        <v>9.4459499999999998</v>
      </c>
      <c r="F2559" s="2">
        <f t="shared" si="313"/>
        <v>9.4035499999999992</v>
      </c>
      <c r="G2559" s="2">
        <f t="shared" si="315"/>
        <v>8.5322239999999958</v>
      </c>
      <c r="H2559" s="2">
        <f t="shared" si="311"/>
        <v>7.3751529999999983</v>
      </c>
      <c r="I2559" s="2">
        <f t="array" ref="I2559">SUMPRODUCT(B2543:B2562, (ROW(B2543:B2562)-ROW(B2543)+1)) / (20*21/2)</f>
        <v>9.5322485714285712</v>
      </c>
      <c r="J2559" s="2">
        <f t="shared" si="314"/>
        <v>9.2538714224278475</v>
      </c>
      <c r="K2559" s="2">
        <f t="shared" si="316"/>
        <v>8.7482038167347209</v>
      </c>
    </row>
    <row r="2560" spans="1:11" ht="13.5" x14ac:dyDescent="0.25">
      <c r="A2560" s="4">
        <f>TITRES_STAT!B2563</f>
        <v>45729</v>
      </c>
      <c r="B2560" s="2">
        <f>TITRES_STAT!D2563</f>
        <v>9.7889999999999997</v>
      </c>
      <c r="C2560" s="2">
        <f t="shared" si="309"/>
        <v>0.26829999999999998</v>
      </c>
      <c r="D2560" s="2">
        <f t="shared" si="310"/>
        <v>9.5158999999999985</v>
      </c>
      <c r="E2560" s="2">
        <f t="shared" si="312"/>
        <v>9.471820000000001</v>
      </c>
      <c r="F2560" s="2">
        <f t="shared" si="313"/>
        <v>9.4332549999999991</v>
      </c>
      <c r="G2560" s="2">
        <f t="shared" si="315"/>
        <v>8.572759999999997</v>
      </c>
      <c r="H2560" s="2">
        <f t="shared" si="311"/>
        <v>7.3969264999999984</v>
      </c>
      <c r="I2560" s="2">
        <f t="array" ref="I2560">SUMPRODUCT(B2544:B2563, (ROW(B2544:B2563)-ROW(B2544)+1)) / (20*21/2)</f>
        <v>9.6014280952380968</v>
      </c>
      <c r="J2560" s="2">
        <f t="shared" si="314"/>
        <v>9.3048360488632902</v>
      </c>
      <c r="K2560" s="2">
        <f t="shared" si="316"/>
        <v>8.7890193533333605</v>
      </c>
    </row>
    <row r="2561" spans="1:11" ht="13.5" x14ac:dyDescent="0.25">
      <c r="A2561" s="4">
        <f>TITRES_STAT!B2564</f>
        <v>45730</v>
      </c>
      <c r="B2561" s="2">
        <f>TITRES_STAT!D2564</f>
        <v>9.8081999999999994</v>
      </c>
      <c r="C2561" s="2">
        <f t="shared" si="309"/>
        <v>1.9199999999999662E-2</v>
      </c>
      <c r="D2561" s="2">
        <f t="shared" si="310"/>
        <v>9.5992800000000003</v>
      </c>
      <c r="E2561" s="2">
        <f t="shared" si="312"/>
        <v>9.5044000000000004</v>
      </c>
      <c r="F2561" s="2">
        <f t="shared" si="313"/>
        <v>9.4483499999999996</v>
      </c>
      <c r="G2561" s="2">
        <f t="shared" si="315"/>
        <v>8.6151159999999987</v>
      </c>
      <c r="H2561" s="2">
        <f t="shared" si="311"/>
        <v>7.4184519999999985</v>
      </c>
      <c r="I2561" s="2">
        <f t="array" ref="I2561">SUMPRODUCT(B2545:B2564, (ROW(B2545:B2564)-ROW(B2545)+1)) / (20*21/2)</f>
        <v>9.6877200000000006</v>
      </c>
      <c r="J2561" s="2">
        <f t="shared" si="314"/>
        <v>9.3527754727810724</v>
      </c>
      <c r="K2561" s="2">
        <f t="shared" si="316"/>
        <v>8.8289872218300918</v>
      </c>
    </row>
    <row r="2562" spans="1:11" ht="13.5" x14ac:dyDescent="0.25">
      <c r="A2562" s="4">
        <f>TITRES_STAT!B2565</f>
        <v>45733</v>
      </c>
      <c r="B2562" s="2">
        <f>TITRES_STAT!D2565</f>
        <v>9.7746999999999993</v>
      </c>
      <c r="C2562" s="2">
        <f t="shared" si="309"/>
        <v>-3.3500000000000085E-2</v>
      </c>
      <c r="D2562" s="2">
        <f t="shared" si="310"/>
        <v>9.6759599999999999</v>
      </c>
      <c r="E2562" s="2">
        <f t="shared" si="312"/>
        <v>9.5336299999999987</v>
      </c>
      <c r="F2562" s="2">
        <f t="shared" si="313"/>
        <v>9.4699149999999985</v>
      </c>
      <c r="G2562" s="2">
        <f t="shared" si="315"/>
        <v>8.6568019999999972</v>
      </c>
      <c r="H2562" s="2">
        <f t="shared" si="311"/>
        <v>7.4395804999999982</v>
      </c>
      <c r="I2562" s="2">
        <f t="array" ref="I2562">SUMPRODUCT(B2546:B2565, (ROW(B2546:B2565)-ROW(B2546)+1)) / (20*21/2)</f>
        <v>9.757400476190476</v>
      </c>
      <c r="J2562" s="2">
        <f t="shared" si="314"/>
        <v>9.3929587610876375</v>
      </c>
      <c r="K2562" s="2">
        <f t="shared" si="316"/>
        <v>8.8660739974445981</v>
      </c>
    </row>
    <row r="2563" spans="1:11" ht="13.5" x14ac:dyDescent="0.25">
      <c r="A2563" s="4">
        <f>TITRES_STAT!B2566</f>
        <v>45734</v>
      </c>
      <c r="B2563" s="2">
        <f>TITRES_STAT!D2566</f>
        <v>10.196300000000001</v>
      </c>
      <c r="C2563" s="2">
        <f t="shared" si="309"/>
        <v>0.42160000000000153</v>
      </c>
      <c r="D2563" s="2">
        <f t="shared" si="310"/>
        <v>9.8177800000000008</v>
      </c>
      <c r="E2563" s="2">
        <f t="shared" si="312"/>
        <v>9.6141299999999994</v>
      </c>
      <c r="F2563" s="2">
        <f t="shared" si="313"/>
        <v>9.5154350000000001</v>
      </c>
      <c r="G2563" s="2">
        <f t="shared" si="315"/>
        <v>8.7102739999999965</v>
      </c>
      <c r="H2563" s="2">
        <f t="shared" si="311"/>
        <v>7.4629544999999995</v>
      </c>
      <c r="I2563" s="2">
        <f t="array" ref="I2563">SUMPRODUCT(B2547:B2566, (ROW(B2547:B2566)-ROW(B2547)+1)) / (20*21/2)</f>
        <v>9.8400895238095227</v>
      </c>
      <c r="J2563" s="2">
        <f t="shared" si="314"/>
        <v>9.4694674505078638</v>
      </c>
      <c r="K2563" s="2">
        <f t="shared" si="316"/>
        <v>8.9182397230350059</v>
      </c>
    </row>
    <row r="2564" spans="1:11" ht="13.5" x14ac:dyDescent="0.25">
      <c r="A2564" s="4">
        <f>TITRES_STAT!B2567</f>
        <v>45735</v>
      </c>
      <c r="B2564" s="2">
        <f>TITRES_STAT!D2567</f>
        <v>10.4215</v>
      </c>
      <c r="C2564" s="2">
        <f t="shared" ref="C2564:C2627" si="317">B2564-B2563</f>
        <v>0.22519999999999918</v>
      </c>
      <c r="D2564" s="2">
        <f t="shared" si="310"/>
        <v>9.9979400000000016</v>
      </c>
      <c r="E2564" s="2">
        <f t="shared" si="312"/>
        <v>9.7171500000000002</v>
      </c>
      <c r="F2564" s="2">
        <f t="shared" si="313"/>
        <v>9.570055</v>
      </c>
      <c r="G2564" s="2">
        <f t="shared" si="315"/>
        <v>8.7668139999999966</v>
      </c>
      <c r="H2564" s="2">
        <f t="shared" si="311"/>
        <v>7.4875464999999997</v>
      </c>
      <c r="I2564" s="2">
        <f t="array" ref="I2564">SUMPRODUCT(B2548:B2567, (ROW(B2548:B2567)-ROW(B2548)+1)) / (20*21/2)</f>
        <v>9.8995252380952401</v>
      </c>
      <c r="J2564" s="2">
        <f t="shared" si="314"/>
        <v>9.5601372171261634</v>
      </c>
      <c r="K2564" s="2">
        <f t="shared" si="316"/>
        <v>8.9771911064453995</v>
      </c>
    </row>
    <row r="2565" spans="1:11" ht="13.5" x14ac:dyDescent="0.25">
      <c r="A2565" s="4">
        <f>TITRES_STAT!B2568</f>
        <v>45737</v>
      </c>
      <c r="B2565" s="2">
        <f>TITRES_STAT!D2568</f>
        <v>10.3017</v>
      </c>
      <c r="C2565" s="2">
        <f t="shared" si="317"/>
        <v>-0.11979999999999968</v>
      </c>
      <c r="D2565" s="2">
        <f t="shared" si="310"/>
        <v>10.100479999999999</v>
      </c>
      <c r="E2565" s="2">
        <f t="shared" si="312"/>
        <v>9.8081899999999997</v>
      </c>
      <c r="F2565" s="2">
        <f t="shared" si="313"/>
        <v>9.6203650000000014</v>
      </c>
      <c r="G2565" s="2">
        <f t="shared" si="315"/>
        <v>8.8204779999999978</v>
      </c>
      <c r="H2565" s="2">
        <f t="shared" si="311"/>
        <v>7.5119980000000002</v>
      </c>
      <c r="I2565" s="2">
        <f t="array" ref="I2565">SUMPRODUCT(B2549:B2568, (ROW(B2549:B2568)-ROW(B2549)+1)) / (20*21/2)</f>
        <v>9.9644128571428574</v>
      </c>
      <c r="J2565" s="2">
        <f t="shared" si="314"/>
        <v>9.6307622440665295</v>
      </c>
      <c r="K2565" s="2">
        <f t="shared" si="316"/>
        <v>9.0291326316828364</v>
      </c>
    </row>
    <row r="2566" spans="1:11" ht="13.5" x14ac:dyDescent="0.25">
      <c r="A2566" s="4">
        <f>TITRES_STAT!B2569</f>
        <v>45740</v>
      </c>
      <c r="B2566" s="2">
        <f>TITRES_STAT!D2569</f>
        <v>10.4886</v>
      </c>
      <c r="C2566" s="2">
        <f t="shared" si="317"/>
        <v>0.18689999999999962</v>
      </c>
      <c r="D2566" s="2">
        <f t="shared" si="310"/>
        <v>10.236559999999999</v>
      </c>
      <c r="E2566" s="2">
        <f t="shared" si="312"/>
        <v>9.9179199999999987</v>
      </c>
      <c r="F2566" s="2">
        <f t="shared" si="313"/>
        <v>9.6776250000000008</v>
      </c>
      <c r="G2566" s="2">
        <f t="shared" si="315"/>
        <v>8.8778799999999976</v>
      </c>
      <c r="H2566" s="2">
        <f t="shared" si="311"/>
        <v>7.5372004999999991</v>
      </c>
      <c r="I2566" s="2">
        <f t="array" ref="I2566">SUMPRODUCT(B2550:B2569, (ROW(B2550:B2569)-ROW(B2550)+1)) / (20*21/2)</f>
        <v>10.024015238095238</v>
      </c>
      <c r="J2566" s="2">
        <f t="shared" si="314"/>
        <v>9.7124610779649547</v>
      </c>
      <c r="K2566" s="2">
        <f t="shared" si="316"/>
        <v>9.0863666461266472</v>
      </c>
    </row>
    <row r="2567" spans="1:11" ht="13.5" x14ac:dyDescent="0.25">
      <c r="A2567" s="4">
        <f>TITRES_STAT!B2570</f>
        <v>45741</v>
      </c>
      <c r="B2567" s="2">
        <f>TITRES_STAT!D2570</f>
        <v>10.3017</v>
      </c>
      <c r="C2567" s="2">
        <f t="shared" si="317"/>
        <v>-0.18689999999999962</v>
      </c>
      <c r="D2567" s="2">
        <f t="shared" ref="D2567:D2630" si="318">AVERAGE(B2563:B2567)</f>
        <v>10.34196</v>
      </c>
      <c r="E2567" s="2">
        <f t="shared" si="312"/>
        <v>10.00896</v>
      </c>
      <c r="F2567" s="2">
        <f t="shared" si="313"/>
        <v>9.7257800000000021</v>
      </c>
      <c r="G2567" s="2">
        <f t="shared" si="315"/>
        <v>8.9305859999999981</v>
      </c>
      <c r="H2567" s="2">
        <f t="shared" si="311"/>
        <v>7.561422499999999</v>
      </c>
      <c r="I2567" s="2">
        <f t="array" ref="I2567">SUMPRODUCT(B2551:B2570, (ROW(B2551:B2570)-ROW(B2551)+1)) / (20*21/2)</f>
        <v>10.080644285714286</v>
      </c>
      <c r="J2567" s="2">
        <f t="shared" si="314"/>
        <v>9.7685790705397206</v>
      </c>
      <c r="K2567" s="2">
        <f t="shared" si="316"/>
        <v>9.1340267776510942</v>
      </c>
    </row>
    <row r="2568" spans="1:11" ht="13.5" x14ac:dyDescent="0.25">
      <c r="A2568" s="4">
        <f>TITRES_STAT!B2571</f>
        <v>45742</v>
      </c>
      <c r="B2568" s="2">
        <f>TITRES_STAT!D2571</f>
        <v>10.4071</v>
      </c>
      <c r="C2568" s="2">
        <f t="shared" si="317"/>
        <v>0.10539999999999949</v>
      </c>
      <c r="D2568" s="2">
        <f t="shared" si="318"/>
        <v>10.384119999999999</v>
      </c>
      <c r="E2568" s="2">
        <f t="shared" si="312"/>
        <v>10.100950000000001</v>
      </c>
      <c r="F2568" s="2">
        <f t="shared" si="313"/>
        <v>9.7717750000000017</v>
      </c>
      <c r="G2568" s="2">
        <f t="shared" si="315"/>
        <v>8.9853999999999985</v>
      </c>
      <c r="H2568" s="2">
        <f t="shared" si="311"/>
        <v>7.586286499999999</v>
      </c>
      <c r="I2568" s="2">
        <f t="array" ref="I2568">SUMPRODUCT(B2552:B2571, (ROW(B2552:B2571)-ROW(B2552)+1)) / (20*21/2)</f>
        <v>10.127141904761904</v>
      </c>
      <c r="J2568" s="2">
        <f t="shared" si="314"/>
        <v>9.8293905876311758</v>
      </c>
      <c r="K2568" s="2">
        <f t="shared" si="316"/>
        <v>9.183951217743207</v>
      </c>
    </row>
    <row r="2569" spans="1:11" ht="13.5" x14ac:dyDescent="0.25">
      <c r="A2569" s="4">
        <f>TITRES_STAT!B2572</f>
        <v>45743</v>
      </c>
      <c r="B2569" s="2">
        <f>TITRES_STAT!D2572</f>
        <v>10.397600000000001</v>
      </c>
      <c r="C2569" s="2">
        <f t="shared" si="317"/>
        <v>-9.4999999999991758E-3</v>
      </c>
      <c r="D2569" s="2">
        <f t="shared" si="318"/>
        <v>10.379339999999999</v>
      </c>
      <c r="E2569" s="2">
        <f t="shared" si="312"/>
        <v>10.188640000000001</v>
      </c>
      <c r="F2569" s="2">
        <f t="shared" si="313"/>
        <v>9.8172950000000014</v>
      </c>
      <c r="G2569" s="2">
        <f t="shared" si="315"/>
        <v>9.0385859999999987</v>
      </c>
      <c r="H2569" s="2">
        <f t="shared" si="311"/>
        <v>7.6112174999999986</v>
      </c>
      <c r="I2569" s="2">
        <f t="array" ref="I2569">SUMPRODUCT(B2553:B2572, (ROW(B2553:B2572)-ROW(B2553)+1)) / (20*21/2)</f>
        <v>10.168605238095237</v>
      </c>
      <c r="J2569" s="2">
        <f t="shared" si="314"/>
        <v>9.8835057697615394</v>
      </c>
      <c r="K2569" s="2">
        <f t="shared" si="316"/>
        <v>9.2315452876356314</v>
      </c>
    </row>
    <row r="2570" spans="1:11" ht="13.5" x14ac:dyDescent="0.25">
      <c r="A2570" s="4">
        <f>TITRES_STAT!B2573</f>
        <v>45744</v>
      </c>
      <c r="B2570" s="2">
        <f>TITRES_STAT!D2573</f>
        <v>10.411899999999999</v>
      </c>
      <c r="C2570" s="2">
        <f t="shared" si="317"/>
        <v>1.4299999999998647E-2</v>
      </c>
      <c r="D2570" s="2">
        <f t="shared" si="318"/>
        <v>10.40138</v>
      </c>
      <c r="E2570" s="2">
        <f t="shared" si="312"/>
        <v>10.25093</v>
      </c>
      <c r="F2570" s="2">
        <f t="shared" si="313"/>
        <v>9.8613750000000007</v>
      </c>
      <c r="G2570" s="2">
        <f t="shared" si="315"/>
        <v>9.0925379999999976</v>
      </c>
      <c r="H2570" s="2">
        <f t="shared" ref="H2570:H2633" si="319">AVERAGE(B2371:B2570)</f>
        <v>7.6359904999999992</v>
      </c>
      <c r="I2570" s="2">
        <f t="array" ref="I2570">SUMPRODUCT(B2554:B2573, (ROW(B2554:B2573)-ROW(B2554)+1)) / (20*21/2)</f>
        <v>10.202327142857142</v>
      </c>
      <c r="J2570" s="2">
        <f t="shared" si="314"/>
        <v>9.9338290297842509</v>
      </c>
      <c r="K2570" s="2">
        <f t="shared" si="316"/>
        <v>9.2778337077283517</v>
      </c>
    </row>
    <row r="2571" spans="1:11" ht="13.5" x14ac:dyDescent="0.25">
      <c r="A2571" s="4">
        <f>TITRES_STAT!B2574</f>
        <v>45749</v>
      </c>
      <c r="B2571" s="2">
        <f>TITRES_STAT!D2574</f>
        <v>10.349600000000001</v>
      </c>
      <c r="C2571" s="2">
        <f t="shared" si="317"/>
        <v>-6.229999999999869E-2</v>
      </c>
      <c r="D2571" s="2">
        <f t="shared" si="318"/>
        <v>10.37358</v>
      </c>
      <c r="E2571" s="2">
        <f t="shared" si="312"/>
        <v>10.305069999999999</v>
      </c>
      <c r="F2571" s="2">
        <f t="shared" si="313"/>
        <v>9.9047350000000023</v>
      </c>
      <c r="G2571" s="2">
        <f t="shared" si="315"/>
        <v>9.1448599999999995</v>
      </c>
      <c r="H2571" s="2">
        <f t="shared" si="319"/>
        <v>7.659535</v>
      </c>
      <c r="I2571" s="2">
        <f t="array" ref="I2571">SUMPRODUCT(B2555:B2574, (ROW(B2555:B2574)-ROW(B2555)+1)) / (20*21/2)</f>
        <v>10.231713809523811</v>
      </c>
      <c r="J2571" s="2">
        <f t="shared" si="314"/>
        <v>9.9734262650428942</v>
      </c>
      <c r="K2571" s="2">
        <f t="shared" si="316"/>
        <v>9.3198637584056705</v>
      </c>
    </row>
    <row r="2572" spans="1:11" ht="13.5" x14ac:dyDescent="0.25">
      <c r="A2572" s="4">
        <f>TITRES_STAT!B2575</f>
        <v>45750</v>
      </c>
      <c r="B2572" s="2">
        <f>TITRES_STAT!D2575</f>
        <v>10.3401</v>
      </c>
      <c r="C2572" s="2">
        <f t="shared" si="317"/>
        <v>-9.5000000000009521E-3</v>
      </c>
      <c r="D2572" s="2">
        <f t="shared" si="318"/>
        <v>10.381260000000001</v>
      </c>
      <c r="E2572" s="2">
        <f t="shared" ref="E2572:E2635" si="320">AVERAGE(B2563:B2572)</f>
        <v>10.361609999999999</v>
      </c>
      <c r="F2572" s="2">
        <f t="shared" si="313"/>
        <v>9.9476200000000006</v>
      </c>
      <c r="G2572" s="2">
        <f t="shared" si="315"/>
        <v>9.1954600000000006</v>
      </c>
      <c r="H2572" s="2">
        <f t="shared" si="319"/>
        <v>7.6819999999999995</v>
      </c>
      <c r="I2572" s="2">
        <f t="array" ref="I2572">SUMPRODUCT(B2556:B2575, (ROW(B2556:B2575)-ROW(B2556)+1)) / (20*21/2)</f>
        <v>10.254489047619046</v>
      </c>
      <c r="J2572" s="2">
        <f t="shared" si="314"/>
        <v>10.008347573134047</v>
      </c>
      <c r="K2572" s="2">
        <f t="shared" si="316"/>
        <v>9.3598730227819189</v>
      </c>
    </row>
    <row r="2573" spans="1:11" ht="13.5" x14ac:dyDescent="0.25">
      <c r="A2573" s="4">
        <f>TITRES_STAT!B2576</f>
        <v>45751</v>
      </c>
      <c r="B2573" s="2">
        <f>TITRES_STAT!D2576</f>
        <v>10.3017</v>
      </c>
      <c r="C2573" s="2">
        <f t="shared" si="317"/>
        <v>-3.8399999999999324E-2</v>
      </c>
      <c r="D2573" s="2">
        <f t="shared" si="318"/>
        <v>10.36018</v>
      </c>
      <c r="E2573" s="2">
        <f t="shared" si="320"/>
        <v>10.372149999999998</v>
      </c>
      <c r="F2573" s="2">
        <f t="shared" si="313"/>
        <v>9.9931400000000004</v>
      </c>
      <c r="G2573" s="2">
        <f t="shared" si="315"/>
        <v>9.2457700000000003</v>
      </c>
      <c r="H2573" s="2">
        <f t="shared" si="319"/>
        <v>7.7034704999999981</v>
      </c>
      <c r="I2573" s="2">
        <f t="array" ref="I2573">SUMPRODUCT(B2557:B2576, (ROW(B2557:B2576)-ROW(B2557)+1)) / (20*21/2)</f>
        <v>10.266195238095237</v>
      </c>
      <c r="J2573" s="2">
        <f t="shared" si="314"/>
        <v>10.036285899502234</v>
      </c>
      <c r="K2573" s="2">
        <f t="shared" si="316"/>
        <v>9.3968074140453748</v>
      </c>
    </row>
    <row r="2574" spans="1:11" ht="13.5" x14ac:dyDescent="0.25">
      <c r="A2574" s="4">
        <f>TITRES_STAT!B2577</f>
        <v>45754</v>
      </c>
      <c r="B2574" s="2">
        <f>TITRES_STAT!D2577</f>
        <v>10.3017</v>
      </c>
      <c r="C2574" s="2">
        <f t="shared" si="317"/>
        <v>0</v>
      </c>
      <c r="D2574" s="2">
        <f t="shared" si="318"/>
        <v>10.340999999999999</v>
      </c>
      <c r="E2574" s="2">
        <f t="shared" si="320"/>
        <v>10.36017</v>
      </c>
      <c r="F2574" s="2">
        <f t="shared" si="313"/>
        <v>10.038660000000002</v>
      </c>
      <c r="G2574" s="2">
        <f t="shared" si="315"/>
        <v>9.2951219999999992</v>
      </c>
      <c r="H2574" s="2">
        <f t="shared" si="319"/>
        <v>7.7244824999999979</v>
      </c>
      <c r="I2574" s="2">
        <f t="array" ref="I2574">SUMPRODUCT(B2558:B2577, (ROW(B2558:B2577)-ROW(B2558)+1)) / (20*21/2)</f>
        <v>10.283146190476188</v>
      </c>
      <c r="J2574" s="2">
        <f t="shared" si="314"/>
        <v>10.061563432882974</v>
      </c>
      <c r="K2574" s="2">
        <f t="shared" si="316"/>
        <v>9.4322933978083014</v>
      </c>
    </row>
    <row r="2575" spans="1:11" ht="13.5" x14ac:dyDescent="0.25">
      <c r="A2575" s="4">
        <f>TITRES_STAT!B2578</f>
        <v>45755</v>
      </c>
      <c r="B2575" s="2">
        <f>TITRES_STAT!D2578</f>
        <v>10.277799999999999</v>
      </c>
      <c r="C2575" s="2">
        <f t="shared" si="317"/>
        <v>-2.3900000000001143E-2</v>
      </c>
      <c r="D2575" s="2">
        <f t="shared" si="318"/>
        <v>10.31418</v>
      </c>
      <c r="E2575" s="2">
        <f t="shared" si="320"/>
        <v>10.35778</v>
      </c>
      <c r="F2575" s="2">
        <f t="shared" si="313"/>
        <v>10.082985000000003</v>
      </c>
      <c r="G2575" s="2">
        <f t="shared" si="315"/>
        <v>9.3411220000000004</v>
      </c>
      <c r="H2575" s="2">
        <f t="shared" si="319"/>
        <v>7.7460629999999977</v>
      </c>
      <c r="I2575" s="2">
        <f t="array" ref="I2575">SUMPRODUCT(B2559:B2578, (ROW(B2559:B2578)-ROW(B2559)+1)) / (20*21/2)</f>
        <v>10.289828571428572</v>
      </c>
      <c r="J2575" s="2">
        <f t="shared" si="314"/>
        <v>10.082157391656024</v>
      </c>
      <c r="K2575" s="2">
        <f t="shared" si="316"/>
        <v>9.4654505194628786</v>
      </c>
    </row>
    <row r="2576" spans="1:11" ht="13.5" x14ac:dyDescent="0.25">
      <c r="A2576" s="4">
        <f>TITRES_STAT!B2579</f>
        <v>45757</v>
      </c>
      <c r="B2576" s="2">
        <f>TITRES_STAT!D2579</f>
        <v>10.2059</v>
      </c>
      <c r="C2576" s="2">
        <f t="shared" si="317"/>
        <v>-7.1899999999999409E-2</v>
      </c>
      <c r="D2576" s="2">
        <f t="shared" si="318"/>
        <v>10.285439999999999</v>
      </c>
      <c r="E2576" s="2">
        <f t="shared" si="320"/>
        <v>10.329509999999999</v>
      </c>
      <c r="F2576" s="2">
        <f t="shared" si="313"/>
        <v>10.123715000000001</v>
      </c>
      <c r="G2576" s="2">
        <f t="shared" si="315"/>
        <v>9.3799339999999987</v>
      </c>
      <c r="H2576" s="2">
        <f t="shared" si="319"/>
        <v>7.7672149999999975</v>
      </c>
      <c r="I2576" s="2">
        <f t="array" ref="I2576">SUMPRODUCT(B2560:B2579, (ROW(B2560:B2579)-ROW(B2560)+1)) / (20*21/2)</f>
        <v>10.295671904761903</v>
      </c>
      <c r="J2576" s="2">
        <f t="shared" si="314"/>
        <v>10.093942401974497</v>
      </c>
      <c r="K2576" s="2">
        <f t="shared" si="316"/>
        <v>9.4944877539937451</v>
      </c>
    </row>
    <row r="2577" spans="1:11" ht="13.5" x14ac:dyDescent="0.25">
      <c r="A2577" s="4">
        <f>TITRES_STAT!B2580</f>
        <v>45758</v>
      </c>
      <c r="B2577" s="2">
        <f>TITRES_STAT!D2580</f>
        <v>10.3017</v>
      </c>
      <c r="C2577" s="2">
        <f t="shared" si="317"/>
        <v>9.5800000000000551E-2</v>
      </c>
      <c r="D2577" s="2">
        <f t="shared" si="318"/>
        <v>10.277760000000001</v>
      </c>
      <c r="E2577" s="2">
        <f t="shared" si="320"/>
        <v>10.329509999999999</v>
      </c>
      <c r="F2577" s="2">
        <f t="shared" si="313"/>
        <v>10.169235000000002</v>
      </c>
      <c r="G2577" s="2">
        <f t="shared" si="315"/>
        <v>9.4229619999999983</v>
      </c>
      <c r="H2577" s="2">
        <f t="shared" si="319"/>
        <v>7.7886854999999979</v>
      </c>
      <c r="I2577" s="2">
        <f t="array" ref="I2577">SUMPRODUCT(B2561:B2580, (ROW(B2561:B2580)-ROW(B2561)+1)) / (20*21/2)</f>
        <v>10.356365238095238</v>
      </c>
      <c r="J2577" s="2">
        <f t="shared" si="314"/>
        <v>10.113728839881688</v>
      </c>
      <c r="K2577" s="2">
        <f t="shared" si="316"/>
        <v>9.5261431361900701</v>
      </c>
    </row>
    <row r="2578" spans="1:11" ht="13.5" x14ac:dyDescent="0.25">
      <c r="A2578" s="4">
        <f>TITRES_STAT!B2581</f>
        <v>45761</v>
      </c>
      <c r="B2578" s="2">
        <f>TITRES_STAT!D2581</f>
        <v>10.2394</v>
      </c>
      <c r="C2578" s="2">
        <f t="shared" si="317"/>
        <v>-6.2300000000000466E-2</v>
      </c>
      <c r="D2578" s="2">
        <f t="shared" si="318"/>
        <v>10.2653</v>
      </c>
      <c r="E2578" s="2">
        <f t="shared" si="320"/>
        <v>10.31274</v>
      </c>
      <c r="F2578" s="2">
        <f t="shared" si="313"/>
        <v>10.206845</v>
      </c>
      <c r="G2578" s="2">
        <f t="shared" si="315"/>
        <v>9.4657979999999995</v>
      </c>
      <c r="H2578" s="2">
        <f t="shared" si="319"/>
        <v>7.809844499999997</v>
      </c>
      <c r="I2578" s="2">
        <f t="array" ref="I2578">SUMPRODUCT(B2562:B2581, (ROW(B2562:B2581)-ROW(B2562)+1)) / (20*21/2)</f>
        <v>10.445170476190476</v>
      </c>
      <c r="J2578" s="2">
        <f t="shared" si="314"/>
        <v>10.125697521797719</v>
      </c>
      <c r="K2578" s="2">
        <f t="shared" si="316"/>
        <v>9.5541139935943828</v>
      </c>
    </row>
    <row r="2579" spans="1:11" ht="13.5" x14ac:dyDescent="0.25">
      <c r="A2579" s="4">
        <f>TITRES_STAT!B2582</f>
        <v>45762</v>
      </c>
      <c r="B2579" s="2">
        <f>TITRES_STAT!D2582</f>
        <v>10.2682</v>
      </c>
      <c r="C2579" s="2">
        <f t="shared" si="317"/>
        <v>2.8800000000000381E-2</v>
      </c>
      <c r="D2579" s="2">
        <f t="shared" si="318"/>
        <v>10.258599999999999</v>
      </c>
      <c r="E2579" s="2">
        <f t="shared" si="320"/>
        <v>10.299799999999999</v>
      </c>
      <c r="F2579" s="2">
        <f t="shared" si="313"/>
        <v>10.244220000000002</v>
      </c>
      <c r="G2579" s="2">
        <f t="shared" si="315"/>
        <v>9.5092099999999977</v>
      </c>
      <c r="H2579" s="2">
        <f t="shared" si="319"/>
        <v>7.8312619999999971</v>
      </c>
      <c r="I2579" s="2">
        <f t="array" ref="I2579">SUMPRODUCT(B2563:B2582, (ROW(B2563:B2582)-ROW(B2563)+1)) / (20*21/2)</f>
        <v>10.470608571428572</v>
      </c>
      <c r="J2579" s="2">
        <f t="shared" si="314"/>
        <v>10.139269186388413</v>
      </c>
      <c r="K2579" s="2">
        <f t="shared" si="316"/>
        <v>9.5821173663946038</v>
      </c>
    </row>
    <row r="2580" spans="1:11" ht="13.5" x14ac:dyDescent="0.25">
      <c r="A2580" s="4">
        <f>TITRES_STAT!B2583</f>
        <v>45763</v>
      </c>
      <c r="B2580" s="2">
        <f>TITRES_STAT!D2583</f>
        <v>10.881500000000001</v>
      </c>
      <c r="C2580" s="2">
        <f t="shared" si="317"/>
        <v>0.61330000000000062</v>
      </c>
      <c r="D2580" s="2">
        <f t="shared" si="318"/>
        <v>10.379340000000001</v>
      </c>
      <c r="E2580" s="2">
        <f t="shared" si="320"/>
        <v>10.346760000000002</v>
      </c>
      <c r="F2580" s="2">
        <f t="shared" ref="F2580:F2643" si="321">AVERAGE(B2561:B2580)</f>
        <v>10.298844999999998</v>
      </c>
      <c r="G2580" s="2">
        <f t="shared" si="315"/>
        <v>9.5640239999999999</v>
      </c>
      <c r="H2580" s="2">
        <f t="shared" si="319"/>
        <v>7.8553334999999969</v>
      </c>
      <c r="I2580" s="2">
        <f t="array" ref="I2580">SUMPRODUCT(B2564:B2583, (ROW(B2564:B2583)-ROW(B2564)+1)) / (20*21/2)</f>
        <v>10.501073333333332</v>
      </c>
      <c r="J2580" s="2">
        <f t="shared" si="314"/>
        <v>10.209957835303802</v>
      </c>
      <c r="K2580" s="2">
        <f t="shared" si="316"/>
        <v>9.633073548104619</v>
      </c>
    </row>
    <row r="2581" spans="1:11" ht="13.5" x14ac:dyDescent="0.25">
      <c r="A2581" s="4">
        <f>TITRES_STAT!B2584</f>
        <v>45764</v>
      </c>
      <c r="B2581" s="2">
        <f>TITRES_STAT!D2584</f>
        <v>11.231299999999999</v>
      </c>
      <c r="C2581" s="2">
        <f t="shared" si="317"/>
        <v>0.34979999999999833</v>
      </c>
      <c r="D2581" s="2">
        <f t="shared" si="318"/>
        <v>10.58442</v>
      </c>
      <c r="E2581" s="2">
        <f t="shared" si="320"/>
        <v>10.434930000000001</v>
      </c>
      <c r="F2581" s="2">
        <f t="shared" si="321"/>
        <v>10.37</v>
      </c>
      <c r="G2581" s="2">
        <f t="shared" si="315"/>
        <v>9.6267939999999985</v>
      </c>
      <c r="H2581" s="2">
        <f t="shared" si="319"/>
        <v>7.8813144999999967</v>
      </c>
      <c r="I2581" s="2">
        <f t="array" ref="I2581">SUMPRODUCT(B2565:B2584, (ROW(B2565:B2584)-ROW(B2565)+1)) / (20*21/2)</f>
        <v>10.543125238095239</v>
      </c>
      <c r="J2581" s="2">
        <f t="shared" ref="J2581:J2644" si="322">$J$4*B2581+J2580*(1-$J$4)</f>
        <v>10.307228517655821</v>
      </c>
      <c r="K2581" s="2">
        <f t="shared" si="316"/>
        <v>9.6957490952377725</v>
      </c>
    </row>
    <row r="2582" spans="1:11" ht="13.5" x14ac:dyDescent="0.25">
      <c r="A2582" s="4">
        <f>TITRES_STAT!B2585</f>
        <v>45765</v>
      </c>
      <c r="B2582" s="2">
        <f>TITRES_STAT!D2585</f>
        <v>10.6371</v>
      </c>
      <c r="C2582" s="2">
        <f t="shared" si="317"/>
        <v>-0.59419999999999895</v>
      </c>
      <c r="D2582" s="2">
        <f t="shared" si="318"/>
        <v>10.651499999999999</v>
      </c>
      <c r="E2582" s="2">
        <f t="shared" si="320"/>
        <v>10.464630000000001</v>
      </c>
      <c r="F2582" s="2">
        <f t="shared" si="321"/>
        <v>10.413119999999999</v>
      </c>
      <c r="G2582" s="2">
        <f t="shared" si="315"/>
        <v>9.6777739999999994</v>
      </c>
      <c r="H2582" s="2">
        <f t="shared" si="319"/>
        <v>7.9040034999999955</v>
      </c>
      <c r="I2582" s="2">
        <f t="array" ref="I2582">SUMPRODUCT(B2566:B2585, (ROW(B2566:B2585)-ROW(B2566)+1)) / (20*21/2)</f>
        <v>10.641853333333334</v>
      </c>
      <c r="J2582" s="2">
        <f t="shared" si="322"/>
        <v>10.338644849307647</v>
      </c>
      <c r="K2582" s="2">
        <f t="shared" si="316"/>
        <v>9.7326648169931538</v>
      </c>
    </row>
    <row r="2583" spans="1:11" ht="13.5" x14ac:dyDescent="0.25">
      <c r="A2583" s="4">
        <f>TITRES_STAT!B2586</f>
        <v>45768</v>
      </c>
      <c r="B2583" s="2">
        <f>TITRES_STAT!D2586</f>
        <v>10.733000000000001</v>
      </c>
      <c r="C2583" s="2">
        <f t="shared" si="317"/>
        <v>9.5900000000000318E-2</v>
      </c>
      <c r="D2583" s="2">
        <f t="shared" si="318"/>
        <v>10.750220000000002</v>
      </c>
      <c r="E2583" s="2">
        <f t="shared" si="320"/>
        <v>10.507760000000001</v>
      </c>
      <c r="F2583" s="2">
        <f t="shared" si="321"/>
        <v>10.439954999999999</v>
      </c>
      <c r="G2583" s="2">
        <f t="shared" si="315"/>
        <v>9.7309599999999996</v>
      </c>
      <c r="H2583" s="2">
        <f t="shared" si="319"/>
        <v>7.9271719999999961</v>
      </c>
      <c r="I2583" s="2">
        <f t="array" ref="I2583">SUMPRODUCT(B2567:B2586, (ROW(B2567:B2586)-ROW(B2567)+1)) / (20*21/2)</f>
        <v>10.716162857142855</v>
      </c>
      <c r="J2583" s="2">
        <f t="shared" si="322"/>
        <v>10.376202482706917</v>
      </c>
      <c r="K2583" s="2">
        <f t="shared" si="316"/>
        <v>9.7718936476993044</v>
      </c>
    </row>
    <row r="2584" spans="1:11" ht="13.5" x14ac:dyDescent="0.25">
      <c r="A2584" s="4">
        <f>TITRES_STAT!B2587</f>
        <v>45769</v>
      </c>
      <c r="B2584" s="2">
        <f>TITRES_STAT!D2587</f>
        <v>10.881500000000001</v>
      </c>
      <c r="C2584" s="2">
        <f t="shared" si="317"/>
        <v>0.1485000000000003</v>
      </c>
      <c r="D2584" s="2">
        <f t="shared" si="318"/>
        <v>10.87288</v>
      </c>
      <c r="E2584" s="2">
        <f t="shared" si="320"/>
        <v>10.565740000000002</v>
      </c>
      <c r="F2584" s="2">
        <f t="shared" si="321"/>
        <v>10.462954999999999</v>
      </c>
      <c r="G2584" s="2">
        <f t="shared" si="315"/>
        <v>9.785677999999999</v>
      </c>
      <c r="H2584" s="2">
        <f t="shared" si="319"/>
        <v>7.9505094999999963</v>
      </c>
      <c r="I2584" s="2">
        <f t="array" ref="I2584">SUMPRODUCT(B2568:B2587, (ROW(B2568:B2587)-ROW(B2568)+1)) / (20*21/2)</f>
        <v>10.759679523809522</v>
      </c>
      <c r="J2584" s="2">
        <f t="shared" si="322"/>
        <v>10.42432605578245</v>
      </c>
      <c r="K2584" s="2">
        <f t="shared" si="316"/>
        <v>9.8154076222993325</v>
      </c>
    </row>
    <row r="2585" spans="1:11" ht="13.5" x14ac:dyDescent="0.25">
      <c r="A2585" s="4">
        <f>TITRES_STAT!B2588</f>
        <v>45770</v>
      </c>
      <c r="B2585" s="2">
        <f>TITRES_STAT!D2588</f>
        <v>11.499599999999999</v>
      </c>
      <c r="C2585" s="2">
        <f t="shared" si="317"/>
        <v>0.61809999999999832</v>
      </c>
      <c r="D2585" s="2">
        <f t="shared" si="318"/>
        <v>10.996500000000001</v>
      </c>
      <c r="E2585" s="2">
        <f t="shared" si="320"/>
        <v>10.687920000000002</v>
      </c>
      <c r="F2585" s="2">
        <f t="shared" si="321"/>
        <v>10.522849999999998</v>
      </c>
      <c r="G2585" s="2">
        <f t="shared" si="315"/>
        <v>9.851799999999999</v>
      </c>
      <c r="H2585" s="2">
        <f t="shared" si="319"/>
        <v>7.9770524999999965</v>
      </c>
      <c r="I2585" s="2">
        <f t="array" ref="I2585">SUMPRODUCT(B2569:B2588, (ROW(B2569:B2588)-ROW(B2569)+1)) / (20*21/2)</f>
        <v>10.795659047619045</v>
      </c>
      <c r="J2585" s="2">
        <f t="shared" si="322"/>
        <v>10.526733098088883</v>
      </c>
      <c r="K2585" s="2">
        <f t="shared" si="316"/>
        <v>9.8814543822091618</v>
      </c>
    </row>
    <row r="2586" spans="1:11" ht="13.5" x14ac:dyDescent="0.25">
      <c r="A2586" s="4">
        <f>TITRES_STAT!B2589</f>
        <v>45771</v>
      </c>
      <c r="B2586" s="2">
        <f>TITRES_STAT!D2589</f>
        <v>11.303100000000001</v>
      </c>
      <c r="C2586" s="2">
        <f t="shared" si="317"/>
        <v>-0.19649999999999856</v>
      </c>
      <c r="D2586" s="2">
        <f t="shared" si="318"/>
        <v>11.010860000000001</v>
      </c>
      <c r="E2586" s="2">
        <f t="shared" si="320"/>
        <v>10.797640000000001</v>
      </c>
      <c r="F2586" s="2">
        <f t="shared" si="321"/>
        <v>10.563574999999998</v>
      </c>
      <c r="G2586" s="2">
        <f t="shared" si="315"/>
        <v>9.9139919999999986</v>
      </c>
      <c r="H2586" s="2">
        <f t="shared" si="319"/>
        <v>8.0024979999999974</v>
      </c>
      <c r="I2586" s="2">
        <f t="array" ref="I2586">SUMPRODUCT(B2570:B2589, (ROW(B2570:B2589)-ROW(B2570)+1)) / (20*21/2)</f>
        <v>10.833037619047619</v>
      </c>
      <c r="J2586" s="2">
        <f t="shared" si="322"/>
        <v>10.600672803032799</v>
      </c>
      <c r="K2586" s="2">
        <f t="shared" si="316"/>
        <v>9.9372051907499799</v>
      </c>
    </row>
    <row r="2587" spans="1:11" ht="13.5" x14ac:dyDescent="0.25">
      <c r="A2587" s="4">
        <f>TITRES_STAT!B2590</f>
        <v>45772</v>
      </c>
      <c r="B2587" s="2">
        <f>TITRES_STAT!D2590</f>
        <v>11.0205</v>
      </c>
      <c r="C2587" s="2">
        <f t="shared" si="317"/>
        <v>-0.28260000000000041</v>
      </c>
      <c r="D2587" s="2">
        <f t="shared" si="318"/>
        <v>11.087540000000001</v>
      </c>
      <c r="E2587" s="2">
        <f t="shared" si="320"/>
        <v>10.86952</v>
      </c>
      <c r="F2587" s="2">
        <f t="shared" si="321"/>
        <v>10.599514999999998</v>
      </c>
      <c r="G2587" s="2">
        <f t="shared" si="315"/>
        <v>9.9700539999999993</v>
      </c>
      <c r="H2587" s="2">
        <f t="shared" si="319"/>
        <v>8.0264159999999976</v>
      </c>
      <c r="I2587" s="2">
        <f t="array" ref="I2587">SUMPRODUCT(B2571:B2590, (ROW(B2571:B2590)-ROW(B2571)+1)) / (20*21/2)</f>
        <v>10.881135714285715</v>
      </c>
      <c r="J2587" s="2">
        <f t="shared" si="322"/>
        <v>10.640656345601105</v>
      </c>
      <c r="K2587" s="2">
        <f t="shared" si="316"/>
        <v>9.9796873401323332</v>
      </c>
    </row>
    <row r="2588" spans="1:11" ht="13.5" x14ac:dyDescent="0.25">
      <c r="A2588" s="4">
        <f>TITRES_STAT!B2591</f>
        <v>45775</v>
      </c>
      <c r="B2588" s="2">
        <f>TITRES_STAT!D2591</f>
        <v>10.9773</v>
      </c>
      <c r="C2588" s="2">
        <f t="shared" si="317"/>
        <v>-4.3200000000000571E-2</v>
      </c>
      <c r="D2588" s="2">
        <f t="shared" si="318"/>
        <v>11.1364</v>
      </c>
      <c r="E2588" s="2">
        <f t="shared" si="320"/>
        <v>10.94331</v>
      </c>
      <c r="F2588" s="2">
        <f t="shared" si="321"/>
        <v>10.628024999999999</v>
      </c>
      <c r="G2588" s="2">
        <f t="shared" si="315"/>
        <v>10.017679999999999</v>
      </c>
      <c r="H2588" s="2">
        <f t="shared" si="319"/>
        <v>8.0496594999999971</v>
      </c>
      <c r="I2588" s="2">
        <f t="array" ref="I2588">SUMPRODUCT(B2572:B2591, (ROW(B2572:B2591)-ROW(B2572)+1)) / (20*21/2)</f>
        <v>10.957594285714285</v>
      </c>
      <c r="J2588" s="2">
        <f t="shared" si="322"/>
        <v>10.672717646020047</v>
      </c>
      <c r="K2588" s="2">
        <f t="shared" si="316"/>
        <v>10.018809405225182</v>
      </c>
    </row>
    <row r="2589" spans="1:11" ht="13.5" x14ac:dyDescent="0.25">
      <c r="A2589" s="4">
        <f>TITRES_STAT!B2592</f>
        <v>45776</v>
      </c>
      <c r="B2589" s="2">
        <f>TITRES_STAT!D2592</f>
        <v>11.0205</v>
      </c>
      <c r="C2589" s="2">
        <f t="shared" si="317"/>
        <v>4.3200000000000571E-2</v>
      </c>
      <c r="D2589" s="2">
        <f t="shared" si="318"/>
        <v>11.164199999999999</v>
      </c>
      <c r="E2589" s="2">
        <f t="shared" si="320"/>
        <v>11.01854</v>
      </c>
      <c r="F2589" s="2">
        <f t="shared" si="321"/>
        <v>10.65917</v>
      </c>
      <c r="G2589" s="2">
        <f t="shared" si="315"/>
        <v>10.062816</v>
      </c>
      <c r="H2589" s="2">
        <f t="shared" si="319"/>
        <v>8.0731189999999984</v>
      </c>
      <c r="I2589" s="2">
        <f t="array" ref="I2589">SUMPRODUCT(B2573:B2592, (ROW(B2573:B2592)-ROW(B2573)+1)) / (20*21/2)</f>
        <v>11.028119523809526</v>
      </c>
      <c r="J2589" s="2">
        <f t="shared" si="322"/>
        <v>10.705839774970519</v>
      </c>
      <c r="K2589" s="2">
        <f t="shared" si="316"/>
        <v>10.058091389333999</v>
      </c>
    </row>
    <row r="2590" spans="1:11" ht="13.5" x14ac:dyDescent="0.25">
      <c r="A2590" s="4">
        <f>TITRES_STAT!B2593</f>
        <v>45777</v>
      </c>
      <c r="B2590" s="2">
        <f>TITRES_STAT!D2593</f>
        <v>11.164199999999999</v>
      </c>
      <c r="C2590" s="2">
        <f t="shared" si="317"/>
        <v>0.14369999999999905</v>
      </c>
      <c r="D2590" s="2">
        <f t="shared" si="318"/>
        <v>11.09712</v>
      </c>
      <c r="E2590" s="2">
        <f t="shared" si="320"/>
        <v>11.046809999999999</v>
      </c>
      <c r="F2590" s="2">
        <f t="shared" si="321"/>
        <v>10.696784999999998</v>
      </c>
      <c r="G2590" s="2">
        <f t="shared" si="315"/>
        <v>10.102202</v>
      </c>
      <c r="H2590" s="2">
        <f t="shared" si="319"/>
        <v>8.0972969999999975</v>
      </c>
      <c r="I2590" s="2">
        <f t="array" ref="I2590">SUMPRODUCT(B2574:B2593, (ROW(B2574:B2593)-ROW(B2574)+1)) / (20*21/2)</f>
        <v>11.093603333333334</v>
      </c>
      <c r="J2590" s="2">
        <f t="shared" si="322"/>
        <v>10.749493129735232</v>
      </c>
      <c r="K2590" s="2">
        <f t="shared" si="316"/>
        <v>10.101468197595411</v>
      </c>
    </row>
    <row r="2591" spans="1:11" ht="13.5" x14ac:dyDescent="0.25">
      <c r="A2591" s="4">
        <f>TITRES_STAT!B2594</f>
        <v>45779</v>
      </c>
      <c r="B2591" s="2">
        <f>TITRES_STAT!D2594</f>
        <v>11.499599999999999</v>
      </c>
      <c r="C2591" s="2">
        <f t="shared" si="317"/>
        <v>0.33539999999999992</v>
      </c>
      <c r="D2591" s="2">
        <f t="shared" si="318"/>
        <v>11.136419999999999</v>
      </c>
      <c r="E2591" s="2">
        <f t="shared" si="320"/>
        <v>11.073640000000001</v>
      </c>
      <c r="F2591" s="2">
        <f t="shared" si="321"/>
        <v>10.754284999999999</v>
      </c>
      <c r="G2591" s="2">
        <f t="shared" si="315"/>
        <v>10.142068</v>
      </c>
      <c r="H2591" s="2">
        <f t="shared" si="319"/>
        <v>8.1228079999999974</v>
      </c>
      <c r="I2591" s="2">
        <f t="array" ref="I2591">SUMPRODUCT(B2575:B2594, (ROW(B2575:B2594)-ROW(B2575)+1)) / (20*21/2)</f>
        <v>11.152925714285715</v>
      </c>
      <c r="J2591" s="2">
        <f t="shared" si="322"/>
        <v>10.820931879284258</v>
      </c>
      <c r="K2591" s="2">
        <f t="shared" si="316"/>
        <v>10.156296895728923</v>
      </c>
    </row>
    <row r="2592" spans="1:11" ht="13.5" x14ac:dyDescent="0.25">
      <c r="A2592" s="4">
        <f>TITRES_STAT!B2595</f>
        <v>45782</v>
      </c>
      <c r="B2592" s="2">
        <f>TITRES_STAT!D2595</f>
        <v>11.4948</v>
      </c>
      <c r="C2592" s="2">
        <f t="shared" si="317"/>
        <v>-4.7999999999994714E-3</v>
      </c>
      <c r="D2592" s="2">
        <f t="shared" si="318"/>
        <v>11.23128</v>
      </c>
      <c r="E2592" s="2">
        <f t="shared" si="320"/>
        <v>11.159409999999998</v>
      </c>
      <c r="F2592" s="2">
        <f t="shared" si="321"/>
        <v>10.81202</v>
      </c>
      <c r="G2592" s="2">
        <f t="shared" si="315"/>
        <v>10.185095999999998</v>
      </c>
      <c r="H2592" s="2">
        <f t="shared" si="319"/>
        <v>8.1481804999999987</v>
      </c>
      <c r="I2592" s="2">
        <f t="array" ref="I2592">SUMPRODUCT(B2576:B2595, (ROW(B2576:B2595)-ROW(B2576)+1)) / (20*21/2)</f>
        <v>11.192880952380952</v>
      </c>
      <c r="J2592" s="2">
        <f t="shared" si="322"/>
        <v>10.885109795542899</v>
      </c>
      <c r="K2592" s="2">
        <f t="shared" si="316"/>
        <v>10.208787213543475</v>
      </c>
    </row>
    <row r="2593" spans="1:11" ht="13.5" x14ac:dyDescent="0.25">
      <c r="A2593" s="4">
        <f>TITRES_STAT!B2596</f>
        <v>45783</v>
      </c>
      <c r="B2593" s="2">
        <f>TITRES_STAT!D2596</f>
        <v>11.499599999999999</v>
      </c>
      <c r="C2593" s="2">
        <f t="shared" si="317"/>
        <v>4.7999999999994714E-3</v>
      </c>
      <c r="D2593" s="2">
        <f t="shared" si="318"/>
        <v>11.335739999999999</v>
      </c>
      <c r="E2593" s="2">
        <f t="shared" si="320"/>
        <v>11.23607</v>
      </c>
      <c r="F2593" s="2">
        <f t="shared" si="321"/>
        <v>10.871914999999998</v>
      </c>
      <c r="G2593" s="2">
        <f t="shared" si="315"/>
        <v>10.229369999999999</v>
      </c>
      <c r="H2593" s="2">
        <f t="shared" si="319"/>
        <v>8.1735539999999993</v>
      </c>
      <c r="I2593" s="2">
        <f t="array" ref="I2593">SUMPRODUCT(B2577:B2596, (ROW(B2577:B2596)-ROW(B2577)+1)) / (20*21/2)</f>
        <v>11.20718238095238</v>
      </c>
      <c r="J2593" s="2">
        <f t="shared" si="322"/>
        <v>10.943632672157861</v>
      </c>
      <c r="K2593" s="2">
        <f t="shared" si="316"/>
        <v>10.25940732281628</v>
      </c>
    </row>
    <row r="2594" spans="1:11" ht="13.5" x14ac:dyDescent="0.25">
      <c r="A2594" s="4">
        <f>TITRES_STAT!B2597</f>
        <v>45784</v>
      </c>
      <c r="B2594" s="2">
        <f>TITRES_STAT!D2597</f>
        <v>11.4948</v>
      </c>
      <c r="C2594" s="2">
        <f t="shared" si="317"/>
        <v>-4.7999999999994714E-3</v>
      </c>
      <c r="D2594" s="2">
        <f t="shared" si="318"/>
        <v>11.4306</v>
      </c>
      <c r="E2594" s="2">
        <f t="shared" si="320"/>
        <v>11.2974</v>
      </c>
      <c r="F2594" s="2">
        <f t="shared" si="321"/>
        <v>10.931569999999997</v>
      </c>
      <c r="G2594" s="2">
        <f t="shared" si="315"/>
        <v>10.272684000000002</v>
      </c>
      <c r="H2594" s="2">
        <f t="shared" si="319"/>
        <v>8.1974874999999994</v>
      </c>
      <c r="I2594" s="2">
        <f t="array" ref="I2594">SUMPRODUCT(B2578:B2597, (ROW(B2578:B2597)-ROW(B2578)+1)) / (20*21/2)</f>
        <v>11.215238571428571</v>
      </c>
      <c r="J2594" s="2">
        <f t="shared" si="322"/>
        <v>10.996124798619016</v>
      </c>
      <c r="K2594" s="2">
        <f t="shared" si="316"/>
        <v>10.307854094470542</v>
      </c>
    </row>
    <row r="2595" spans="1:11" ht="13.5" x14ac:dyDescent="0.25">
      <c r="A2595" s="4">
        <f>TITRES_STAT!B2598</f>
        <v>45785</v>
      </c>
      <c r="B2595" s="2">
        <f>TITRES_STAT!D2598</f>
        <v>11.351100000000001</v>
      </c>
      <c r="C2595" s="2">
        <f t="shared" si="317"/>
        <v>-0.14369999999999905</v>
      </c>
      <c r="D2595" s="2">
        <f t="shared" si="318"/>
        <v>11.467980000000001</v>
      </c>
      <c r="E2595" s="2">
        <f t="shared" si="320"/>
        <v>11.282549999999999</v>
      </c>
      <c r="F2595" s="2">
        <f t="shared" si="321"/>
        <v>10.985234999999999</v>
      </c>
      <c r="G2595" s="2">
        <f t="shared" si="315"/>
        <v>10.313796</v>
      </c>
      <c r="H2595" s="2">
        <f t="shared" si="319"/>
        <v>8.2211815000000001</v>
      </c>
      <c r="I2595" s="2">
        <f t="array" ref="I2595">SUMPRODUCT(B2579:B2598, (ROW(B2579:B2598)-ROW(B2579)+1)) / (20*21/2)</f>
        <v>11.211653809523808</v>
      </c>
      <c r="J2595" s="2">
        <f t="shared" si="322"/>
        <v>11.029931960655301</v>
      </c>
      <c r="K2595" s="2">
        <f t="shared" si="316"/>
        <v>10.348765698608954</v>
      </c>
    </row>
    <row r="2596" spans="1:11" ht="13.5" x14ac:dyDescent="0.25">
      <c r="A2596" s="4">
        <f>TITRES_STAT!B2599</f>
        <v>45786</v>
      </c>
      <c r="B2596" s="2">
        <f>TITRES_STAT!D2599</f>
        <v>11.135400000000001</v>
      </c>
      <c r="C2596" s="2">
        <f t="shared" si="317"/>
        <v>-0.2157</v>
      </c>
      <c r="D2596" s="2">
        <f t="shared" si="318"/>
        <v>11.395140000000001</v>
      </c>
      <c r="E2596" s="2">
        <f t="shared" si="320"/>
        <v>11.265780000000001</v>
      </c>
      <c r="F2596" s="2">
        <f t="shared" si="321"/>
        <v>11.031709999999999</v>
      </c>
      <c r="G2596" s="2">
        <f t="shared" si="315"/>
        <v>10.349635999999999</v>
      </c>
      <c r="H2596" s="2">
        <f t="shared" si="319"/>
        <v>8.2439169999999997</v>
      </c>
      <c r="I2596" s="2">
        <f t="array" ref="I2596">SUMPRODUCT(B2580:B2599, (ROW(B2580:B2599)-ROW(B2580)+1)) / (20*21/2)</f>
        <v>11.22071</v>
      </c>
      <c r="J2596" s="2">
        <f t="shared" si="322"/>
        <v>11.039976535830986</v>
      </c>
      <c r="K2596" s="2">
        <f t="shared" si="316"/>
        <v>10.379614102585073</v>
      </c>
    </row>
    <row r="2597" spans="1:11" ht="13.5" x14ac:dyDescent="0.25">
      <c r="A2597" s="4">
        <f>TITRES_STAT!B2600</f>
        <v>45789</v>
      </c>
      <c r="B2597" s="2">
        <f>TITRES_STAT!D2600</f>
        <v>11.116300000000001</v>
      </c>
      <c r="C2597" s="2">
        <f t="shared" si="317"/>
        <v>-1.9099999999999895E-2</v>
      </c>
      <c r="D2597" s="2">
        <f t="shared" si="318"/>
        <v>11.319440000000002</v>
      </c>
      <c r="E2597" s="2">
        <f t="shared" si="320"/>
        <v>11.275359999999999</v>
      </c>
      <c r="F2597" s="2">
        <f t="shared" si="321"/>
        <v>11.072439999999999</v>
      </c>
      <c r="G2597" s="2">
        <f t="shared" si="315"/>
        <v>10.385189999999998</v>
      </c>
      <c r="H2597" s="2">
        <f t="shared" si="319"/>
        <v>8.2668204999999979</v>
      </c>
      <c r="I2597" s="2">
        <f t="array" ref="I2597">SUMPRODUCT(B2581:B2600, (ROW(B2581:B2600)-ROW(B2581)+1)) / (20*21/2)</f>
        <v>11.22575142857143</v>
      </c>
      <c r="J2597" s="2">
        <f t="shared" si="322"/>
        <v>11.047245437180417</v>
      </c>
      <c r="K2597" s="2">
        <f t="shared" si="316"/>
        <v>10.408503745620953</v>
      </c>
    </row>
    <row r="2598" spans="1:11" ht="13.5" x14ac:dyDescent="0.25">
      <c r="A2598" s="4">
        <f>TITRES_STAT!B2601</f>
        <v>45790</v>
      </c>
      <c r="B2598" s="2">
        <f>TITRES_STAT!D2601</f>
        <v>11.034800000000001</v>
      </c>
      <c r="C2598" s="2">
        <f t="shared" si="317"/>
        <v>-8.1500000000000128E-2</v>
      </c>
      <c r="D2598" s="2">
        <f t="shared" si="318"/>
        <v>11.22648</v>
      </c>
      <c r="E2598" s="2">
        <f t="shared" si="320"/>
        <v>11.281110000000002</v>
      </c>
      <c r="F2598" s="2">
        <f t="shared" si="321"/>
        <v>11.112209999999999</v>
      </c>
      <c r="G2598" s="2">
        <f t="shared" si="315"/>
        <v>10.416142000000001</v>
      </c>
      <c r="H2598" s="2">
        <f t="shared" si="319"/>
        <v>8.2894124999999974</v>
      </c>
      <c r="I2598" s="2">
        <f t="array" ref="I2598">SUMPRODUCT(B2582:B2601, (ROW(B2582:B2601)-ROW(B2582)+1)) / (20*21/2)</f>
        <v>11.240628095238096</v>
      </c>
      <c r="J2598" s="2">
        <f t="shared" si="322"/>
        <v>11.046060157448949</v>
      </c>
      <c r="K2598" s="2">
        <f t="shared" si="316"/>
        <v>10.433064383047583</v>
      </c>
    </row>
    <row r="2599" spans="1:11" ht="13.5" x14ac:dyDescent="0.25">
      <c r="A2599" s="4">
        <f>TITRES_STAT!B2602</f>
        <v>45791</v>
      </c>
      <c r="B2599" s="2">
        <f>TITRES_STAT!D2602</f>
        <v>11.2073</v>
      </c>
      <c r="C2599" s="2">
        <f t="shared" si="317"/>
        <v>0.17249999999999943</v>
      </c>
      <c r="D2599" s="2">
        <f t="shared" si="318"/>
        <v>11.168980000000001</v>
      </c>
      <c r="E2599" s="2">
        <f t="shared" si="320"/>
        <v>11.29979</v>
      </c>
      <c r="F2599" s="2">
        <f t="shared" si="321"/>
        <v>11.159164999999998</v>
      </c>
      <c r="G2599" s="2">
        <f t="shared" si="315"/>
        <v>10.450544000000001</v>
      </c>
      <c r="H2599" s="2">
        <f t="shared" si="319"/>
        <v>8.3126269999999973</v>
      </c>
      <c r="I2599" s="2">
        <f t="array" ref="I2599">SUMPRODUCT(B2583:B2602, (ROW(B2583:B2602)-ROW(B2583)+1)) / (20*21/2)</f>
        <v>11.256854285714287</v>
      </c>
      <c r="J2599" s="2">
        <f t="shared" si="322"/>
        <v>11.061416332930001</v>
      </c>
      <c r="K2599" s="2">
        <f t="shared" si="316"/>
        <v>10.463426564104541</v>
      </c>
    </row>
    <row r="2600" spans="1:11" ht="13.5" x14ac:dyDescent="0.25">
      <c r="A2600" s="4">
        <f>TITRES_STAT!B2603</f>
        <v>45792</v>
      </c>
      <c r="B2600" s="2">
        <f>TITRES_STAT!D2603</f>
        <v>11.2121</v>
      </c>
      <c r="C2600" s="2">
        <f t="shared" si="317"/>
        <v>4.7999999999994714E-3</v>
      </c>
      <c r="D2600" s="2">
        <f t="shared" si="318"/>
        <v>11.141180000000002</v>
      </c>
      <c r="E2600" s="2">
        <f t="shared" si="320"/>
        <v>11.304580000000001</v>
      </c>
      <c r="F2600" s="2">
        <f t="shared" si="321"/>
        <v>11.175694999999999</v>
      </c>
      <c r="G2600" s="2">
        <f t="shared" si="315"/>
        <v>10.484179999999999</v>
      </c>
      <c r="H2600" s="2">
        <f t="shared" si="319"/>
        <v>8.3358654999999953</v>
      </c>
      <c r="I2600" s="2">
        <f t="array" ref="I2600">SUMPRODUCT(B2584:B2603, (ROW(B2584:B2603)-ROW(B2584)+1)) / (20*21/2)</f>
        <v>11.265566190476191</v>
      </c>
      <c r="J2600" s="2">
        <f t="shared" si="322"/>
        <v>11.075767158365238</v>
      </c>
      <c r="K2600" s="2">
        <f t="shared" si="316"/>
        <v>10.492786306688677</v>
      </c>
    </row>
    <row r="2601" spans="1:11" ht="13.5" x14ac:dyDescent="0.25">
      <c r="A2601" s="4">
        <f>TITRES_STAT!B2604</f>
        <v>45793</v>
      </c>
      <c r="B2601" s="2">
        <f>TITRES_STAT!D2604</f>
        <v>11.331899999999999</v>
      </c>
      <c r="C2601" s="2">
        <f t="shared" si="317"/>
        <v>0.11979999999999968</v>
      </c>
      <c r="D2601" s="2">
        <f t="shared" si="318"/>
        <v>11.180479999999999</v>
      </c>
      <c r="E2601" s="2">
        <f t="shared" si="320"/>
        <v>11.28781</v>
      </c>
      <c r="F2601" s="2">
        <f t="shared" si="321"/>
        <v>11.180724999999999</v>
      </c>
      <c r="G2601" s="2">
        <f t="shared" si="315"/>
        <v>10.52117</v>
      </c>
      <c r="H2601" s="2">
        <f t="shared" si="319"/>
        <v>8.3599429999999941</v>
      </c>
      <c r="I2601" s="2">
        <f t="array" ref="I2601">SUMPRODUCT(B2585:B2604, (ROW(B2585:B2604)-ROW(B2585)+1)) / (20*21/2)</f>
        <v>11.270635714285714</v>
      </c>
      <c r="J2601" s="2">
        <f t="shared" si="322"/>
        <v>11.100160762330454</v>
      </c>
      <c r="K2601" s="2">
        <f t="shared" si="316"/>
        <v>10.525692726034221</v>
      </c>
    </row>
    <row r="2602" spans="1:11" ht="13.5" x14ac:dyDescent="0.25">
      <c r="A2602" s="4">
        <f>TITRES_STAT!B2605</f>
        <v>45796</v>
      </c>
      <c r="B2602" s="2">
        <f>TITRES_STAT!D2605</f>
        <v>11.351100000000001</v>
      </c>
      <c r="C2602" s="2">
        <f t="shared" si="317"/>
        <v>1.9200000000001438E-2</v>
      </c>
      <c r="D2602" s="2">
        <f t="shared" si="318"/>
        <v>11.22744</v>
      </c>
      <c r="E2602" s="2">
        <f t="shared" si="320"/>
        <v>11.273440000000001</v>
      </c>
      <c r="F2602" s="2">
        <f t="shared" si="321"/>
        <v>11.216424999999997</v>
      </c>
      <c r="G2602" s="2">
        <f t="shared" si="315"/>
        <v>10.558543999999999</v>
      </c>
      <c r="H2602" s="2">
        <f t="shared" si="319"/>
        <v>8.3840684999999961</v>
      </c>
      <c r="I2602" s="2">
        <f t="array" ref="I2602">SUMPRODUCT(B2586:B2605, (ROW(B2586:B2605)-ROW(B2586)+1)) / (20*21/2)</f>
        <v>11.269605714285714</v>
      </c>
      <c r="J2602" s="2">
        <f t="shared" si="322"/>
        <v>11.124059737346601</v>
      </c>
      <c r="K2602" s="2">
        <f t="shared" si="316"/>
        <v>10.558061638738762</v>
      </c>
    </row>
    <row r="2603" spans="1:11" ht="13.5" x14ac:dyDescent="0.25">
      <c r="A2603" s="4">
        <f>TITRES_STAT!B2606</f>
        <v>45797</v>
      </c>
      <c r="B2603" s="2">
        <f>TITRES_STAT!D2606</f>
        <v>11.3079</v>
      </c>
      <c r="C2603" s="2">
        <f t="shared" si="317"/>
        <v>-4.3200000000000571E-2</v>
      </c>
      <c r="D2603" s="2">
        <f t="shared" si="318"/>
        <v>11.282060000000001</v>
      </c>
      <c r="E2603" s="2">
        <f t="shared" si="320"/>
        <v>11.254270000000002</v>
      </c>
      <c r="F2603" s="2">
        <f t="shared" si="321"/>
        <v>11.245169999999998</v>
      </c>
      <c r="G2603" s="2">
        <f t="shared" si="315"/>
        <v>10.596876000000002</v>
      </c>
      <c r="H2603" s="2">
        <f t="shared" si="319"/>
        <v>8.4078819999999954</v>
      </c>
      <c r="I2603" s="2">
        <f t="array" ref="I2603">SUMPRODUCT(B2587:B2606, (ROW(B2587:B2606)-ROW(B2587)+1)) / (20*21/2)</f>
        <v>11.251949047619048</v>
      </c>
      <c r="J2603" s="2">
        <f t="shared" si="322"/>
        <v>11.141568333789781</v>
      </c>
      <c r="K2603" s="2">
        <f t="shared" si="316"/>
        <v>10.587467064670577</v>
      </c>
    </row>
    <row r="2604" spans="1:11" ht="13.5" x14ac:dyDescent="0.25">
      <c r="A2604" s="4">
        <f>TITRES_STAT!B2607</f>
        <v>45798</v>
      </c>
      <c r="B2604" s="2">
        <f>TITRES_STAT!D2607</f>
        <v>11.298400000000001</v>
      </c>
      <c r="C2604" s="2">
        <f t="shared" si="317"/>
        <v>-9.4999999999991758E-3</v>
      </c>
      <c r="D2604" s="2">
        <f t="shared" si="318"/>
        <v>11.300280000000001</v>
      </c>
      <c r="E2604" s="2">
        <f t="shared" si="320"/>
        <v>11.234630000000003</v>
      </c>
      <c r="F2604" s="2">
        <f t="shared" si="321"/>
        <v>11.266014999999999</v>
      </c>
      <c r="G2604" s="2">
        <f t="shared" si="315"/>
        <v>10.635018000000001</v>
      </c>
      <c r="H2604" s="2">
        <f t="shared" si="319"/>
        <v>8.4317919999999944</v>
      </c>
      <c r="I2604" s="2">
        <f t="array" ref="I2604">SUMPRODUCT(B2588:B2607, (ROW(B2588:B2607)-ROW(B2588)+1)) / (20*21/2)</f>
        <v>11.252295714285715</v>
      </c>
      <c r="J2604" s="2">
        <f t="shared" si="322"/>
        <v>11.15650468295266</v>
      </c>
      <c r="K2604" s="2">
        <f t="shared" si="316"/>
        <v>10.615346787624672</v>
      </c>
    </row>
    <row r="2605" spans="1:11" ht="13.5" x14ac:dyDescent="0.25">
      <c r="A2605" s="4">
        <f>TITRES_STAT!B2608</f>
        <v>45799</v>
      </c>
      <c r="B2605" s="2">
        <f>TITRES_STAT!D2608</f>
        <v>11.2552</v>
      </c>
      <c r="C2605" s="2">
        <f t="shared" si="317"/>
        <v>-4.3200000000000571E-2</v>
      </c>
      <c r="D2605" s="2">
        <f t="shared" si="318"/>
        <v>11.3089</v>
      </c>
      <c r="E2605" s="2">
        <f t="shared" si="320"/>
        <v>11.225040000000002</v>
      </c>
      <c r="F2605" s="2">
        <f t="shared" si="321"/>
        <v>11.253795</v>
      </c>
      <c r="G2605" s="2">
        <f t="shared" si="315"/>
        <v>10.672295999999999</v>
      </c>
      <c r="H2605" s="2">
        <f t="shared" si="319"/>
        <v>8.4552699999999952</v>
      </c>
      <c r="I2605" s="2">
        <f t="array" ref="I2605">SUMPRODUCT(B2589:B2608, (ROW(B2589:B2608)-ROW(B2589)+1)) / (20*21/2)</f>
        <v>11.250655714285715</v>
      </c>
      <c r="J2605" s="2">
        <f t="shared" si="322"/>
        <v>11.165904236957168</v>
      </c>
      <c r="K2605" s="2">
        <f t="shared" si="316"/>
        <v>10.64043907046292</v>
      </c>
    </row>
    <row r="2606" spans="1:11" ht="13.5" x14ac:dyDescent="0.25">
      <c r="A2606" s="4">
        <f>TITRES_STAT!B2609</f>
        <v>45800</v>
      </c>
      <c r="B2606" s="2">
        <f>TITRES_STAT!D2609</f>
        <v>11.0684</v>
      </c>
      <c r="C2606" s="2">
        <f t="shared" si="317"/>
        <v>-0.18679999999999986</v>
      </c>
      <c r="D2606" s="2">
        <f t="shared" si="318"/>
        <v>11.256200000000002</v>
      </c>
      <c r="E2606" s="2">
        <f t="shared" si="320"/>
        <v>11.218340000000001</v>
      </c>
      <c r="F2606" s="2">
        <f t="shared" si="321"/>
        <v>11.242059999999999</v>
      </c>
      <c r="G2606" s="2">
        <f t="shared" si="315"/>
        <v>10.705837999999998</v>
      </c>
      <c r="H2606" s="2">
        <f t="shared" si="319"/>
        <v>8.4772149999999957</v>
      </c>
      <c r="I2606" s="2">
        <f t="array" ref="I2606">SUMPRODUCT(B2590:B2609, (ROW(B2590:B2609)-ROW(B2590)+1)) / (20*21/2)</f>
        <v>11.247783333333334</v>
      </c>
      <c r="J2606" s="2">
        <f t="shared" si="322"/>
        <v>11.156618119151723</v>
      </c>
      <c r="K2606" s="2">
        <f t="shared" si="316"/>
        <v>10.657221852013395</v>
      </c>
    </row>
    <row r="2607" spans="1:11" ht="13.5" x14ac:dyDescent="0.25">
      <c r="A2607" s="4">
        <f>TITRES_STAT!B2610</f>
        <v>45803</v>
      </c>
      <c r="B2607" s="2">
        <f>TITRES_STAT!D2610</f>
        <v>11.245699999999999</v>
      </c>
      <c r="C2607" s="2">
        <f t="shared" si="317"/>
        <v>0.1772999999999989</v>
      </c>
      <c r="D2607" s="2">
        <f t="shared" si="318"/>
        <v>11.23512</v>
      </c>
      <c r="E2607" s="2">
        <f t="shared" si="320"/>
        <v>11.23128</v>
      </c>
      <c r="F2607" s="2">
        <f t="shared" si="321"/>
        <v>11.253319999999999</v>
      </c>
      <c r="G2607" s="2">
        <f t="shared" si="315"/>
        <v>10.742926000000002</v>
      </c>
      <c r="H2607" s="2">
        <f t="shared" si="319"/>
        <v>8.4999029999999944</v>
      </c>
      <c r="I2607" s="2">
        <f t="array" ref="I2607">SUMPRODUCT(B2591:B2610, (ROW(B2591:B2610)-ROW(B2591)+1)) / (20*21/2)</f>
        <v>11.246160476190475</v>
      </c>
      <c r="J2607" s="2">
        <f t="shared" si="322"/>
        <v>11.165102107803941</v>
      </c>
      <c r="K2607" s="2">
        <f t="shared" si="316"/>
        <v>10.680299426444243</v>
      </c>
    </row>
    <row r="2608" spans="1:11" ht="13.5" x14ac:dyDescent="0.25">
      <c r="A2608" s="4">
        <f>TITRES_STAT!B2611</f>
        <v>45804</v>
      </c>
      <c r="B2608" s="2">
        <f>TITRES_STAT!D2611</f>
        <v>11.2361</v>
      </c>
      <c r="C2608" s="2">
        <f t="shared" si="317"/>
        <v>-9.5999999999989427E-3</v>
      </c>
      <c r="D2608" s="2">
        <f t="shared" si="318"/>
        <v>11.22076</v>
      </c>
      <c r="E2608" s="2">
        <f t="shared" si="320"/>
        <v>11.251410000000002</v>
      </c>
      <c r="F2608" s="2">
        <f t="shared" si="321"/>
        <v>11.266259999999999</v>
      </c>
      <c r="G2608" s="2">
        <f t="shared" si="315"/>
        <v>10.777904000000001</v>
      </c>
      <c r="H2608" s="2">
        <f t="shared" si="319"/>
        <v>8.5225429999999953</v>
      </c>
      <c r="I2608" s="2">
        <f t="array" ref="I2608">SUMPRODUCT(B2592:B2611, (ROW(B2592:B2611)-ROW(B2592)+1)) / (20*21/2)</f>
        <v>11.252757619047619</v>
      </c>
      <c r="J2608" s="2">
        <f t="shared" si="322"/>
        <v>11.171863811822613</v>
      </c>
      <c r="K2608" s="2">
        <f t="shared" si="316"/>
        <v>10.702095527367998</v>
      </c>
    </row>
    <row r="2609" spans="1:11" ht="13.5" x14ac:dyDescent="0.25">
      <c r="A2609" s="4">
        <f>TITRES_STAT!B2612</f>
        <v>45805</v>
      </c>
      <c r="B2609" s="2">
        <f>TITRES_STAT!D2612</f>
        <v>11.2361</v>
      </c>
      <c r="C2609" s="2">
        <f t="shared" si="317"/>
        <v>0</v>
      </c>
      <c r="D2609" s="2">
        <f t="shared" si="318"/>
        <v>11.208299999999999</v>
      </c>
      <c r="E2609" s="2">
        <f t="shared" si="320"/>
        <v>11.254290000000001</v>
      </c>
      <c r="F2609" s="2">
        <f t="shared" si="321"/>
        <v>11.27704</v>
      </c>
      <c r="G2609" s="2">
        <f t="shared" si="315"/>
        <v>10.812211999999999</v>
      </c>
      <c r="H2609" s="2">
        <f t="shared" si="319"/>
        <v>8.5442244999999968</v>
      </c>
      <c r="I2609" s="2">
        <f t="array" ref="I2609">SUMPRODUCT(B2593:B2612, (ROW(B2593:B2612)-ROW(B2593)+1)) / (20*21/2)</f>
        <v>11.251385714285712</v>
      </c>
      <c r="J2609" s="2">
        <f t="shared" si="322"/>
        <v>11.177981544029983</v>
      </c>
      <c r="K2609" s="2">
        <f t="shared" si="316"/>
        <v>10.72303687923592</v>
      </c>
    </row>
    <row r="2610" spans="1:11" ht="13.5" x14ac:dyDescent="0.25">
      <c r="A2610" s="4">
        <f>TITRES_STAT!B2613</f>
        <v>45806</v>
      </c>
      <c r="B2610" s="2">
        <f>TITRES_STAT!D2613</f>
        <v>11.26</v>
      </c>
      <c r="C2610" s="2">
        <f t="shared" si="317"/>
        <v>2.3899999999999366E-2</v>
      </c>
      <c r="D2610" s="2">
        <f t="shared" si="318"/>
        <v>11.20926</v>
      </c>
      <c r="E2610" s="2">
        <f t="shared" si="320"/>
        <v>11.259079999999999</v>
      </c>
      <c r="F2610" s="2">
        <f t="shared" si="321"/>
        <v>11.281829999999999</v>
      </c>
      <c r="G2610" s="2">
        <f t="shared" ref="G2610:G2673" si="323">AVERAGE(B2561:B2610)</f>
        <v>10.841631999999999</v>
      </c>
      <c r="H2610" s="2">
        <f t="shared" si="319"/>
        <v>8.5660494999999983</v>
      </c>
      <c r="I2610" s="2">
        <f t="array" ref="I2610">SUMPRODUCT(B2594:B2613, (ROW(B2594:B2613)-ROW(B2594)+1)) / (20*21/2)</f>
        <v>11.251131904761905</v>
      </c>
      <c r="J2610" s="2">
        <f t="shared" si="322"/>
        <v>11.185792825550937</v>
      </c>
      <c r="K2610" s="2">
        <f t="shared" si="316"/>
        <v>10.744094256520786</v>
      </c>
    </row>
    <row r="2611" spans="1:11" ht="13.5" x14ac:dyDescent="0.25">
      <c r="A2611" s="4">
        <f>TITRES_STAT!B2614</f>
        <v>45807</v>
      </c>
      <c r="B2611" s="2">
        <f>TITRES_STAT!D2614</f>
        <v>11.351100000000001</v>
      </c>
      <c r="C2611" s="2">
        <f t="shared" si="317"/>
        <v>9.1100000000000847E-2</v>
      </c>
      <c r="D2611" s="2">
        <f t="shared" si="318"/>
        <v>11.2658</v>
      </c>
      <c r="E2611" s="2">
        <f t="shared" si="320"/>
        <v>11.260999999999999</v>
      </c>
      <c r="F2611" s="2">
        <f t="shared" si="321"/>
        <v>11.274405</v>
      </c>
      <c r="G2611" s="2">
        <f t="shared" si="323"/>
        <v>10.872490000000001</v>
      </c>
      <c r="H2611" s="2">
        <f t="shared" si="319"/>
        <v>8.5883299999999974</v>
      </c>
      <c r="I2611" s="2">
        <f t="array" ref="I2611">SUMPRODUCT(B2595:B2614, (ROW(B2595:B2614)-ROW(B2595)+1)) / (20*21/2)</f>
        <v>11.245180952380952</v>
      </c>
      <c r="J2611" s="2">
        <f t="shared" si="322"/>
        <v>11.201536365974658</v>
      </c>
      <c r="K2611" s="2">
        <f t="shared" ref="K2611:K2674" si="324">$K$4*B2611+(1-$K$4)*K2610</f>
        <v>10.767898403323892</v>
      </c>
    </row>
    <row r="2612" spans="1:11" ht="13.5" x14ac:dyDescent="0.25">
      <c r="A2612" s="4">
        <f>TITRES_STAT!B2615</f>
        <v>45810</v>
      </c>
      <c r="B2612" s="2">
        <f>TITRES_STAT!D2615</f>
        <v>11.26</v>
      </c>
      <c r="C2612" s="2">
        <f t="shared" si="317"/>
        <v>-9.1100000000000847E-2</v>
      </c>
      <c r="D2612" s="2">
        <f t="shared" si="318"/>
        <v>11.268660000000001</v>
      </c>
      <c r="E2612" s="2">
        <f t="shared" si="320"/>
        <v>11.25189</v>
      </c>
      <c r="F2612" s="2">
        <f t="shared" si="321"/>
        <v>11.262665</v>
      </c>
      <c r="G2612" s="2">
        <f t="shared" si="323"/>
        <v>10.902196000000002</v>
      </c>
      <c r="H2612" s="2">
        <f t="shared" si="319"/>
        <v>8.6106104999999982</v>
      </c>
      <c r="I2612" s="2">
        <f t="array" ref="I2612">SUMPRODUCT(B2596:B2615, (ROW(B2596:B2615)-ROW(B2596)+1)) / (20*21/2)</f>
        <v>11.236118571428573</v>
      </c>
      <c r="J2612" s="2">
        <f t="shared" si="322"/>
        <v>11.207104331119927</v>
      </c>
      <c r="K2612" s="2">
        <f t="shared" si="324"/>
        <v>10.787196505154329</v>
      </c>
    </row>
    <row r="2613" spans="1:11" ht="13.5" x14ac:dyDescent="0.25">
      <c r="A2613" s="4">
        <f>TITRES_STAT!B2616</f>
        <v>45811</v>
      </c>
      <c r="B2613" s="2">
        <f>TITRES_STAT!D2616</f>
        <v>11.26</v>
      </c>
      <c r="C2613" s="2">
        <f t="shared" si="317"/>
        <v>0</v>
      </c>
      <c r="D2613" s="2">
        <f t="shared" si="318"/>
        <v>11.273439999999999</v>
      </c>
      <c r="E2613" s="2">
        <f t="shared" si="320"/>
        <v>11.247100000000001</v>
      </c>
      <c r="F2613" s="2">
        <f t="shared" si="321"/>
        <v>11.250684999999999</v>
      </c>
      <c r="G2613" s="2">
        <f t="shared" si="323"/>
        <v>10.92347</v>
      </c>
      <c r="H2613" s="2">
        <f t="shared" si="319"/>
        <v>8.6327709999999964</v>
      </c>
      <c r="I2613" s="2">
        <f t="array" ref="I2613">SUMPRODUCT(B2597:B2616, (ROW(B2597:B2616)-ROW(B2597)+1)) / (20*21/2)</f>
        <v>11.22988904761905</v>
      </c>
      <c r="J2613" s="2">
        <f t="shared" si="322"/>
        <v>11.212142013870411</v>
      </c>
      <c r="K2613" s="2">
        <f t="shared" si="324"/>
        <v>10.805737818677688</v>
      </c>
    </row>
    <row r="2614" spans="1:11" ht="13.5" x14ac:dyDescent="0.25">
      <c r="A2614" s="4">
        <f>TITRES_STAT!B2617</f>
        <v>45812</v>
      </c>
      <c r="B2614" s="2">
        <f>TITRES_STAT!D2617</f>
        <v>11.1882</v>
      </c>
      <c r="C2614" s="2">
        <f t="shared" si="317"/>
        <v>-7.1799999999999642E-2</v>
      </c>
      <c r="D2614" s="2">
        <f t="shared" si="318"/>
        <v>11.263859999999999</v>
      </c>
      <c r="E2614" s="2">
        <f t="shared" si="320"/>
        <v>11.236080000000001</v>
      </c>
      <c r="F2614" s="2">
        <f t="shared" si="321"/>
        <v>11.235355</v>
      </c>
      <c r="G2614" s="2">
        <f t="shared" si="323"/>
        <v>10.938804000000003</v>
      </c>
      <c r="H2614" s="2">
        <f t="shared" si="319"/>
        <v>8.6547164999999957</v>
      </c>
      <c r="I2614" s="2">
        <f t="array" ref="I2614">SUMPRODUCT(B2598:B2617, (ROW(B2598:B2617)-ROW(B2598)+1)) / (20*21/2)</f>
        <v>11.221716666666667</v>
      </c>
      <c r="J2614" s="2">
        <f t="shared" si="322"/>
        <v>11.209861822073229</v>
      </c>
      <c r="K2614" s="2">
        <f t="shared" si="324"/>
        <v>10.82073633559229</v>
      </c>
    </row>
    <row r="2615" spans="1:11" ht="13.5" x14ac:dyDescent="0.25">
      <c r="A2615" s="4">
        <f>TITRES_STAT!B2618</f>
        <v>45813</v>
      </c>
      <c r="B2615" s="2">
        <f>TITRES_STAT!D2618</f>
        <v>11.1402</v>
      </c>
      <c r="C2615" s="2">
        <f t="shared" si="317"/>
        <v>-4.8000000000000043E-2</v>
      </c>
      <c r="D2615" s="2">
        <f t="shared" si="318"/>
        <v>11.2399</v>
      </c>
      <c r="E2615" s="2">
        <f t="shared" si="320"/>
        <v>11.22458</v>
      </c>
      <c r="F2615" s="2">
        <f t="shared" si="321"/>
        <v>11.224809999999998</v>
      </c>
      <c r="G2615" s="2">
        <f t="shared" si="323"/>
        <v>10.955574000000002</v>
      </c>
      <c r="H2615" s="2">
        <f t="shared" si="319"/>
        <v>8.6766374999999965</v>
      </c>
      <c r="I2615" s="2">
        <f t="array" ref="I2615">SUMPRODUCT(B2599:B2618, (ROW(B2599:B2618)-ROW(B2599)+1)) / (20*21/2)</f>
        <v>11.21388761904762</v>
      </c>
      <c r="J2615" s="2">
        <f t="shared" si="322"/>
        <v>11.203227362828159</v>
      </c>
      <c r="K2615" s="2">
        <f t="shared" si="324"/>
        <v>10.833264322431809</v>
      </c>
    </row>
    <row r="2616" spans="1:11" ht="13.5" x14ac:dyDescent="0.25">
      <c r="A2616" s="4">
        <f>TITRES_STAT!B2619</f>
        <v>45817</v>
      </c>
      <c r="B2616" s="2">
        <f>TITRES_STAT!D2619</f>
        <v>11.1594</v>
      </c>
      <c r="C2616" s="2">
        <f t="shared" si="317"/>
        <v>1.9199999999999662E-2</v>
      </c>
      <c r="D2616" s="2">
        <f t="shared" si="318"/>
        <v>11.201559999999999</v>
      </c>
      <c r="E2616" s="2">
        <f t="shared" si="320"/>
        <v>11.233680000000001</v>
      </c>
      <c r="F2616" s="2">
        <f t="shared" si="321"/>
        <v>11.226009999999999</v>
      </c>
      <c r="G2616" s="2">
        <f t="shared" si="323"/>
        <v>10.968990000000003</v>
      </c>
      <c r="H2616" s="2">
        <f t="shared" si="319"/>
        <v>8.6984629999999967</v>
      </c>
      <c r="I2616" s="2">
        <f t="array" ref="I2616">SUMPRODUCT(B2600:B2619, (ROW(B2600:B2619)-ROW(B2600)+1)) / (20*21/2)</f>
        <v>11.206448095238098</v>
      </c>
      <c r="J2616" s="2">
        <f t="shared" si="322"/>
        <v>11.199053328273095</v>
      </c>
      <c r="K2616" s="2">
        <f t="shared" si="324"/>
        <v>10.846053956846248</v>
      </c>
    </row>
    <row r="2617" spans="1:11" ht="13.5" x14ac:dyDescent="0.25">
      <c r="A2617" s="4">
        <f>TITRES_STAT!B2620</f>
        <v>45818</v>
      </c>
      <c r="B2617" s="2">
        <f>TITRES_STAT!D2620</f>
        <v>11.1402</v>
      </c>
      <c r="C2617" s="2">
        <f t="shared" si="317"/>
        <v>-1.9199999999999662E-2</v>
      </c>
      <c r="D2617" s="2">
        <f t="shared" si="318"/>
        <v>11.1776</v>
      </c>
      <c r="E2617" s="2">
        <f t="shared" si="320"/>
        <v>11.223130000000001</v>
      </c>
      <c r="F2617" s="2">
        <f t="shared" si="321"/>
        <v>11.227204999999998</v>
      </c>
      <c r="G2617" s="2">
        <f t="shared" si="323"/>
        <v>10.985760000000003</v>
      </c>
      <c r="H2617" s="2">
        <f t="shared" si="319"/>
        <v>8.7203839999999992</v>
      </c>
      <c r="I2617" s="2">
        <f t="array" ref="I2617">SUMPRODUCT(B2601:B2620, (ROW(B2601:B2620)-ROW(B2601)+1)) / (20*21/2)</f>
        <v>11.188764285714285</v>
      </c>
      <c r="J2617" s="2">
        <f t="shared" si="322"/>
        <v>11.193448249389942</v>
      </c>
      <c r="K2617" s="2">
        <f t="shared" si="324"/>
        <v>10.857589095793454</v>
      </c>
    </row>
    <row r="2618" spans="1:11" ht="13.5" x14ac:dyDescent="0.25">
      <c r="A2618" s="4">
        <f>TITRES_STAT!B2621</f>
        <v>45819</v>
      </c>
      <c r="B2618" s="2">
        <f>TITRES_STAT!D2621</f>
        <v>11.145</v>
      </c>
      <c r="C2618" s="2">
        <f t="shared" si="317"/>
        <v>4.7999999999994714E-3</v>
      </c>
      <c r="D2618" s="2">
        <f t="shared" si="318"/>
        <v>11.154599999999999</v>
      </c>
      <c r="E2618" s="2">
        <f t="shared" si="320"/>
        <v>11.214019999999998</v>
      </c>
      <c r="F2618" s="2">
        <f t="shared" si="321"/>
        <v>11.232714999999999</v>
      </c>
      <c r="G2618" s="2">
        <f t="shared" si="323"/>
        <v>11.000518000000001</v>
      </c>
      <c r="H2618" s="2">
        <f t="shared" si="319"/>
        <v>8.7422809999999984</v>
      </c>
      <c r="I2618" s="2">
        <f t="array" ref="I2618">SUMPRODUCT(B2602:B2621, (ROW(B2602:B2621)-ROW(B2602)+1)) / (20*21/2)</f>
        <v>11.171879047619047</v>
      </c>
      <c r="J2618" s="2">
        <f t="shared" si="322"/>
        <v>11.188834130400423</v>
      </c>
      <c r="K2618" s="2">
        <f t="shared" si="324"/>
        <v>10.868860111644691</v>
      </c>
    </row>
    <row r="2619" spans="1:11" ht="13.5" x14ac:dyDescent="0.25">
      <c r="A2619" s="4">
        <f>TITRES_STAT!B2622</f>
        <v>45820</v>
      </c>
      <c r="B2619" s="2">
        <f>TITRES_STAT!D2622</f>
        <v>11.1546</v>
      </c>
      <c r="C2619" s="2">
        <f t="shared" si="317"/>
        <v>9.6000000000007191E-3</v>
      </c>
      <c r="D2619" s="2">
        <f t="shared" si="318"/>
        <v>11.147880000000001</v>
      </c>
      <c r="E2619" s="2">
        <f t="shared" si="320"/>
        <v>11.205869999999999</v>
      </c>
      <c r="F2619" s="2">
        <f t="shared" si="321"/>
        <v>11.230079999999997</v>
      </c>
      <c r="G2619" s="2">
        <f t="shared" si="323"/>
        <v>11.015657999999998</v>
      </c>
      <c r="H2619" s="2">
        <f t="shared" si="319"/>
        <v>8.7641779999999994</v>
      </c>
      <c r="I2619" s="2">
        <f t="array" ref="I2619">SUMPRODUCT(B2603:B2622, (ROW(B2603:B2622)-ROW(B2603)+1)) / (20*21/2)</f>
        <v>11.153629523809524</v>
      </c>
      <c r="J2619" s="2">
        <f t="shared" si="322"/>
        <v>11.185573737028955</v>
      </c>
      <c r="K2619" s="2">
        <f t="shared" si="324"/>
        <v>10.880065597462547</v>
      </c>
    </row>
    <row r="2620" spans="1:11" ht="13.5" x14ac:dyDescent="0.25">
      <c r="A2620" s="4">
        <f>TITRES_STAT!B2623</f>
        <v>45821</v>
      </c>
      <c r="B2620" s="2">
        <f>TITRES_STAT!D2623</f>
        <v>11.0444</v>
      </c>
      <c r="C2620" s="2">
        <f t="shared" si="317"/>
        <v>-0.11020000000000074</v>
      </c>
      <c r="D2620" s="2">
        <f t="shared" si="318"/>
        <v>11.128719999999998</v>
      </c>
      <c r="E2620" s="2">
        <f t="shared" si="320"/>
        <v>11.18431</v>
      </c>
      <c r="F2620" s="2">
        <f t="shared" si="321"/>
        <v>11.221694999999999</v>
      </c>
      <c r="G2620" s="2">
        <f t="shared" si="323"/>
        <v>11.028307999999999</v>
      </c>
      <c r="H2620" s="2">
        <f t="shared" si="319"/>
        <v>8.7856199999999998</v>
      </c>
      <c r="I2620" s="2">
        <f t="array" ref="I2620">SUMPRODUCT(B2604:B2623, (ROW(B2604:B2623)-ROW(B2604)+1)) / (20*21/2)</f>
        <v>11.132862857142856</v>
      </c>
      <c r="J2620" s="2">
        <f t="shared" si="322"/>
        <v>11.172128619216673</v>
      </c>
      <c r="K2620" s="2">
        <f t="shared" si="324"/>
        <v>10.886510083836566</v>
      </c>
    </row>
    <row r="2621" spans="1:11" ht="13.5" x14ac:dyDescent="0.25">
      <c r="A2621" s="4">
        <f>TITRES_STAT!B2624</f>
        <v>45824</v>
      </c>
      <c r="B2621" s="2">
        <f>TITRES_STAT!D2624</f>
        <v>11.0444</v>
      </c>
      <c r="C2621" s="2">
        <f t="shared" si="317"/>
        <v>0</v>
      </c>
      <c r="D2621" s="2">
        <f t="shared" si="318"/>
        <v>11.10572</v>
      </c>
      <c r="E2621" s="2">
        <f t="shared" si="320"/>
        <v>11.153639999999999</v>
      </c>
      <c r="F2621" s="2">
        <f t="shared" si="321"/>
        <v>11.207319999999999</v>
      </c>
      <c r="G2621" s="2">
        <f t="shared" si="323"/>
        <v>11.042204</v>
      </c>
      <c r="H2621" s="2">
        <f t="shared" si="319"/>
        <v>8.8070620000000002</v>
      </c>
      <c r="I2621" s="2">
        <f t="array" ref="I2621">SUMPRODUCT(B2605:B2624, (ROW(B2605:B2624)-ROW(B2605)+1)) / (20*21/2)</f>
        <v>11.096359999999997</v>
      </c>
      <c r="J2621" s="2">
        <f t="shared" si="322"/>
        <v>11.159963988815086</v>
      </c>
      <c r="K2621" s="2">
        <f t="shared" si="324"/>
        <v>10.89270184525474</v>
      </c>
    </row>
    <row r="2622" spans="1:11" ht="13.5" x14ac:dyDescent="0.25">
      <c r="A2622" s="4">
        <f>TITRES_STAT!B2625</f>
        <v>45825</v>
      </c>
      <c r="B2622" s="2">
        <f>TITRES_STAT!D2625</f>
        <v>11.015700000000001</v>
      </c>
      <c r="C2622" s="2">
        <f t="shared" si="317"/>
        <v>-2.8699999999998838E-2</v>
      </c>
      <c r="D2622" s="2">
        <f t="shared" si="318"/>
        <v>11.080819999999999</v>
      </c>
      <c r="E2622" s="2">
        <f t="shared" si="320"/>
        <v>11.129209999999999</v>
      </c>
      <c r="F2622" s="2">
        <f t="shared" si="321"/>
        <v>11.19055</v>
      </c>
      <c r="G2622" s="2">
        <f t="shared" si="323"/>
        <v>11.055716</v>
      </c>
      <c r="H2622" s="2">
        <f t="shared" si="319"/>
        <v>8.8283604999999987</v>
      </c>
      <c r="I2622" s="2">
        <f t="array" ref="I2622">SUMPRODUCT(B2606:B2625, (ROW(B2606:B2625)-ROW(B2606)+1)) / (20*21/2)</f>
        <v>11.074590000000001</v>
      </c>
      <c r="J2622" s="2">
        <f t="shared" si="322"/>
        <v>11.146224561308888</v>
      </c>
      <c r="K2622" s="2">
        <f t="shared" si="324"/>
        <v>10.897525302303574</v>
      </c>
    </row>
    <row r="2623" spans="1:11" ht="13.5" x14ac:dyDescent="0.25">
      <c r="A2623" s="4">
        <f>TITRES_STAT!B2626</f>
        <v>45826</v>
      </c>
      <c r="B2623" s="2">
        <f>TITRES_STAT!D2626</f>
        <v>10.9725</v>
      </c>
      <c r="C2623" s="2">
        <f t="shared" si="317"/>
        <v>-4.3200000000000571E-2</v>
      </c>
      <c r="D2623" s="2">
        <f t="shared" si="318"/>
        <v>11.04632</v>
      </c>
      <c r="E2623" s="2">
        <f t="shared" si="320"/>
        <v>11.100459999999998</v>
      </c>
      <c r="F2623" s="2">
        <f t="shared" si="321"/>
        <v>11.173780000000001</v>
      </c>
      <c r="G2623" s="2">
        <f t="shared" si="323"/>
        <v>11.069132</v>
      </c>
      <c r="H2623" s="2">
        <f t="shared" si="319"/>
        <v>8.8493709999999979</v>
      </c>
      <c r="I2623" s="2">
        <f t="array" ref="I2623">SUMPRODUCT(B2607:B2626, (ROW(B2607:B2626)-ROW(B2607)+1)) / (20*21/2)</f>
        <v>11.04118857142857</v>
      </c>
      <c r="J2623" s="2">
        <f t="shared" si="322"/>
        <v>11.129679364993756</v>
      </c>
      <c r="K2623" s="2">
        <f t="shared" si="324"/>
        <v>10.900465486526963</v>
      </c>
    </row>
    <row r="2624" spans="1:11" ht="13.5" x14ac:dyDescent="0.25">
      <c r="A2624" s="4">
        <f>TITRES_STAT!B2627</f>
        <v>45827</v>
      </c>
      <c r="B2624" s="2">
        <f>TITRES_STAT!D2627</f>
        <v>10.7905</v>
      </c>
      <c r="C2624" s="2">
        <f t="shared" si="317"/>
        <v>-0.18200000000000038</v>
      </c>
      <c r="D2624" s="2">
        <f t="shared" si="318"/>
        <v>10.9735</v>
      </c>
      <c r="E2624" s="2">
        <f t="shared" si="320"/>
        <v>11.060689999999997</v>
      </c>
      <c r="F2624" s="2">
        <f t="shared" si="321"/>
        <v>11.148385000000001</v>
      </c>
      <c r="G2624" s="2">
        <f t="shared" si="323"/>
        <v>11.078907999999998</v>
      </c>
      <c r="H2624" s="2">
        <f t="shared" si="319"/>
        <v>8.8697110000000006</v>
      </c>
      <c r="I2624" s="2">
        <f t="array" ref="I2624">SUMPRODUCT(B2608:B2627, (ROW(B2608:B2627)-ROW(B2608)+1)) / (20*21/2)</f>
        <v>10.990899047619047</v>
      </c>
      <c r="J2624" s="2">
        <f t="shared" si="322"/>
        <v>11.097376568327684</v>
      </c>
      <c r="K2624" s="2">
        <f t="shared" si="324"/>
        <v>10.896153114506298</v>
      </c>
    </row>
    <row r="2625" spans="1:11" ht="13.5" x14ac:dyDescent="0.25">
      <c r="A2625" s="4">
        <f>TITRES_STAT!B2628</f>
        <v>45828</v>
      </c>
      <c r="B2625" s="2">
        <f>TITRES_STAT!D2628</f>
        <v>10.9198</v>
      </c>
      <c r="C2625" s="2">
        <f t="shared" si="317"/>
        <v>0.12930000000000064</v>
      </c>
      <c r="D2625" s="2">
        <f t="shared" si="318"/>
        <v>10.948580000000002</v>
      </c>
      <c r="E2625" s="2">
        <f t="shared" si="320"/>
        <v>11.038649999999997</v>
      </c>
      <c r="F2625" s="2">
        <f t="shared" si="321"/>
        <v>11.131615</v>
      </c>
      <c r="G2625" s="2">
        <f t="shared" si="323"/>
        <v>11.091747999999997</v>
      </c>
      <c r="H2625" s="2">
        <f t="shared" si="319"/>
        <v>8.8905299999999983</v>
      </c>
      <c r="I2625" s="2">
        <f t="array" ref="I2625">SUMPRODUCT(B2609:B2628, (ROW(B2609:B2628)-ROW(B2609)+1)) / (20*21/2)</f>
        <v>10.959707142857141</v>
      </c>
      <c r="J2625" s="2">
        <f t="shared" si="322"/>
        <v>11.080464514201239</v>
      </c>
      <c r="K2625" s="2">
        <f t="shared" si="324"/>
        <v>10.897080443349189</v>
      </c>
    </row>
    <row r="2626" spans="1:11" ht="13.5" x14ac:dyDescent="0.25">
      <c r="A2626" s="4">
        <f>TITRES_STAT!B2629</f>
        <v>45831</v>
      </c>
      <c r="B2626" s="2">
        <f>TITRES_STAT!D2629</f>
        <v>10.780900000000001</v>
      </c>
      <c r="C2626" s="2">
        <f t="shared" si="317"/>
        <v>-0.13889999999999958</v>
      </c>
      <c r="D2626" s="2">
        <f t="shared" si="318"/>
        <v>10.895880000000002</v>
      </c>
      <c r="E2626" s="2">
        <f t="shared" si="320"/>
        <v>11.000799999999998</v>
      </c>
      <c r="F2626" s="2">
        <f t="shared" si="321"/>
        <v>11.117240000000001</v>
      </c>
      <c r="G2626" s="2">
        <f t="shared" si="323"/>
        <v>11.103247999999997</v>
      </c>
      <c r="H2626" s="2">
        <f t="shared" si="319"/>
        <v>8.9106064999999983</v>
      </c>
      <c r="I2626" s="2">
        <f t="array" ref="I2626">SUMPRODUCT(B2610:B2629, (ROW(B2610:B2629)-ROW(B2610)+1)) / (20*21/2)</f>
        <v>10.950873333333332</v>
      </c>
      <c r="J2626" s="2">
        <f t="shared" si="322"/>
        <v>11.051934560467787</v>
      </c>
      <c r="K2626" s="2">
        <f t="shared" si="324"/>
        <v>10.892524347531575</v>
      </c>
    </row>
    <row r="2627" spans="1:11" ht="13.5" x14ac:dyDescent="0.25">
      <c r="A2627" s="4">
        <f>TITRES_STAT!B2630</f>
        <v>45832</v>
      </c>
      <c r="B2627" s="2">
        <f>TITRES_STAT!D2630</f>
        <v>10.5892</v>
      </c>
      <c r="C2627" s="2">
        <f t="shared" si="317"/>
        <v>-0.19170000000000087</v>
      </c>
      <c r="D2627" s="2">
        <f t="shared" si="318"/>
        <v>10.81058</v>
      </c>
      <c r="E2627" s="2">
        <f t="shared" si="320"/>
        <v>10.945699999999999</v>
      </c>
      <c r="F2627" s="2">
        <f t="shared" si="321"/>
        <v>11.084415000000002</v>
      </c>
      <c r="G2627" s="2">
        <f t="shared" si="323"/>
        <v>11.108997999999996</v>
      </c>
      <c r="H2627" s="2">
        <f t="shared" si="319"/>
        <v>8.9295809999999989</v>
      </c>
      <c r="I2627" s="2">
        <f t="array" ref="I2627">SUMPRODUCT(B2611:B2630, (ROW(B2611:B2630)-ROW(B2611)+1)) / (20*21/2)</f>
        <v>10.948346190476189</v>
      </c>
      <c r="J2627" s="2">
        <f t="shared" si="322"/>
        <v>11.007864602327997</v>
      </c>
      <c r="K2627" s="2">
        <f t="shared" si="324"/>
        <v>10.880629275079356</v>
      </c>
    </row>
    <row r="2628" spans="1:11" ht="13.5" x14ac:dyDescent="0.25">
      <c r="A2628" s="4">
        <f>TITRES_STAT!B2631</f>
        <v>45833</v>
      </c>
      <c r="B2628" s="2">
        <f>TITRES_STAT!D2631</f>
        <v>10.7569</v>
      </c>
      <c r="C2628" s="2">
        <f t="shared" ref="C2628:C2691" si="325">B2628-B2627</f>
        <v>0.16769999999999996</v>
      </c>
      <c r="D2628" s="2">
        <f t="shared" si="318"/>
        <v>10.76746</v>
      </c>
      <c r="E2628" s="2">
        <f t="shared" si="320"/>
        <v>10.906890000000001</v>
      </c>
      <c r="F2628" s="2">
        <f t="shared" si="321"/>
        <v>11.060455000000001</v>
      </c>
      <c r="G2628" s="2">
        <f t="shared" si="323"/>
        <v>11.119347999999997</v>
      </c>
      <c r="H2628" s="2">
        <f t="shared" si="319"/>
        <v>8.9494414999999989</v>
      </c>
      <c r="I2628" s="2">
        <f t="array" ref="I2628">SUMPRODUCT(B2612:B2631, (ROW(B2612:B2631)-ROW(B2612)+1)) / (20*21/2)</f>
        <v>10.962930952380953</v>
      </c>
      <c r="J2628" s="2">
        <f t="shared" si="322"/>
        <v>10.983963211630092</v>
      </c>
      <c r="K2628" s="2">
        <f t="shared" si="324"/>
        <v>10.875777146644872</v>
      </c>
    </row>
    <row r="2629" spans="1:11" ht="13.5" x14ac:dyDescent="0.25">
      <c r="A2629" s="4">
        <f>TITRES_STAT!B2632</f>
        <v>45835</v>
      </c>
      <c r="B2629" s="2">
        <f>TITRES_STAT!D2632</f>
        <v>10.967700000000001</v>
      </c>
      <c r="C2629" s="2">
        <f t="shared" si="325"/>
        <v>0.21080000000000076</v>
      </c>
      <c r="D2629" s="2">
        <f t="shared" si="318"/>
        <v>10.802900000000001</v>
      </c>
      <c r="E2629" s="2">
        <f t="shared" si="320"/>
        <v>10.888200000000001</v>
      </c>
      <c r="F2629" s="2">
        <f t="shared" si="321"/>
        <v>11.047035000000001</v>
      </c>
      <c r="G2629" s="2">
        <f t="shared" si="323"/>
        <v>11.133337999999998</v>
      </c>
      <c r="H2629" s="2">
        <f t="shared" si="319"/>
        <v>8.9702605000000002</v>
      </c>
      <c r="I2629" s="2">
        <f t="array" ref="I2629">SUMPRODUCT(B2613:B2632, (ROW(B2613:B2632)-ROW(B2613)+1)) / (20*21/2)</f>
        <v>10.977377142857144</v>
      </c>
      <c r="J2629" s="2">
        <f t="shared" si="322"/>
        <v>10.982414334331988</v>
      </c>
      <c r="K2629" s="2">
        <f t="shared" si="324"/>
        <v>10.879381964423505</v>
      </c>
    </row>
    <row r="2630" spans="1:11" ht="13.5" x14ac:dyDescent="0.25">
      <c r="A2630" s="4">
        <f>TITRES_STAT!B2633</f>
        <v>45838</v>
      </c>
      <c r="B2630" s="2">
        <f>TITRES_STAT!D2633</f>
        <v>11.0205</v>
      </c>
      <c r="C2630" s="2">
        <f t="shared" si="325"/>
        <v>5.2799999999999514E-2</v>
      </c>
      <c r="D2630" s="2">
        <f t="shared" si="318"/>
        <v>10.823040000000001</v>
      </c>
      <c r="E2630" s="2">
        <f t="shared" si="320"/>
        <v>10.885810000000001</v>
      </c>
      <c r="F2630" s="2">
        <f t="shared" si="321"/>
        <v>11.035060000000001</v>
      </c>
      <c r="G2630" s="2">
        <f t="shared" si="323"/>
        <v>11.136118</v>
      </c>
      <c r="H2630" s="2">
        <f t="shared" si="319"/>
        <v>8.9904809999999991</v>
      </c>
      <c r="I2630" s="2">
        <f t="array" ref="I2630">SUMPRODUCT(B2614:B2633, (ROW(B2614:B2633)-ROW(B2614)+1)) / (20*21/2)</f>
        <v>10.992668095238097</v>
      </c>
      <c r="J2630" s="2">
        <f t="shared" si="322"/>
        <v>10.986041540586085</v>
      </c>
      <c r="K2630" s="2">
        <f t="shared" si="324"/>
        <v>10.884916005034349</v>
      </c>
    </row>
    <row r="2631" spans="1:11" ht="13.5" x14ac:dyDescent="0.25">
      <c r="A2631" s="4">
        <f>TITRES_STAT!B2634</f>
        <v>45839</v>
      </c>
      <c r="B2631" s="2">
        <f>TITRES_STAT!D2634</f>
        <v>11.1882</v>
      </c>
      <c r="C2631" s="2">
        <f t="shared" si="325"/>
        <v>0.16769999999999996</v>
      </c>
      <c r="D2631" s="2">
        <f t="shared" ref="D2631:D2693" si="326">AVERAGE(B2627:B2631)</f>
        <v>10.904500000000001</v>
      </c>
      <c r="E2631" s="2">
        <f t="shared" si="320"/>
        <v>10.90019</v>
      </c>
      <c r="F2631" s="2">
        <f t="shared" si="321"/>
        <v>11.026915000000001</v>
      </c>
      <c r="G2631" s="2">
        <f t="shared" si="323"/>
        <v>11.135256</v>
      </c>
      <c r="H2631" s="2">
        <f t="shared" si="319"/>
        <v>9.0117075</v>
      </c>
      <c r="I2631" s="2">
        <f t="array" ref="I2631">SUMPRODUCT(B2615:B2634, (ROW(B2615:B2634)-ROW(B2615)+1)) / (20*21/2)</f>
        <v>11.015161904761904</v>
      </c>
      <c r="J2631" s="2">
        <f t="shared" si="322"/>
        <v>11.005294727196933</v>
      </c>
      <c r="K2631" s="2">
        <f t="shared" si="324"/>
        <v>10.896809495033002</v>
      </c>
    </row>
    <row r="2632" spans="1:11" ht="13.5" x14ac:dyDescent="0.25">
      <c r="A2632" s="4">
        <f>TITRES_STAT!B2635</f>
        <v>45840</v>
      </c>
      <c r="B2632" s="2">
        <f>TITRES_STAT!D2635</f>
        <v>11.178599999999999</v>
      </c>
      <c r="C2632" s="2">
        <f t="shared" si="325"/>
        <v>-9.6000000000007191E-3</v>
      </c>
      <c r="D2632" s="2">
        <f t="shared" si="326"/>
        <v>11.022380000000002</v>
      </c>
      <c r="E2632" s="2">
        <f t="shared" si="320"/>
        <v>10.91648</v>
      </c>
      <c r="F2632" s="2">
        <f t="shared" si="321"/>
        <v>11.022845</v>
      </c>
      <c r="G2632" s="2">
        <f t="shared" si="323"/>
        <v>11.146085999999999</v>
      </c>
      <c r="H2632" s="2">
        <f t="shared" si="319"/>
        <v>9.0331015000000008</v>
      </c>
      <c r="I2632" s="2">
        <f t="array" ref="I2632">SUMPRODUCT(B2616:B2635, (ROW(B2616:B2635)-ROW(B2616)+1)) / (20*21/2)</f>
        <v>11.050574761904763</v>
      </c>
      <c r="J2632" s="2">
        <f t="shared" si="322"/>
        <v>11.021799991273415</v>
      </c>
      <c r="K2632" s="2">
        <f t="shared" si="324"/>
        <v>10.907860103070924</v>
      </c>
    </row>
    <row r="2633" spans="1:11" ht="13.5" x14ac:dyDescent="0.25">
      <c r="A2633" s="4">
        <f>TITRES_STAT!B2636</f>
        <v>45841</v>
      </c>
      <c r="B2633" s="2">
        <f>TITRES_STAT!D2636</f>
        <v>11.183400000000001</v>
      </c>
      <c r="C2633" s="2">
        <f t="shared" si="325"/>
        <v>4.8000000000012477E-3</v>
      </c>
      <c r="D2633" s="2">
        <f t="shared" si="326"/>
        <v>11.10768</v>
      </c>
      <c r="E2633" s="2">
        <f t="shared" si="320"/>
        <v>10.937570000000001</v>
      </c>
      <c r="F2633" s="2">
        <f t="shared" si="321"/>
        <v>11.019015</v>
      </c>
      <c r="G2633" s="2">
        <f t="shared" si="323"/>
        <v>11.155093999999997</v>
      </c>
      <c r="H2633" s="2">
        <f t="shared" si="319"/>
        <v>9.0542084999999997</v>
      </c>
      <c r="I2633" s="2">
        <f t="array" ref="I2633">SUMPRODUCT(B2617:B2636, (ROW(B2617:B2636)-ROW(B2617)+1)) / (20*21/2)</f>
        <v>11.084778095238097</v>
      </c>
      <c r="J2633" s="2">
        <f t="shared" si="322"/>
        <v>11.037190468294995</v>
      </c>
      <c r="K2633" s="2">
        <f t="shared" si="324"/>
        <v>10.918665589225006</v>
      </c>
    </row>
    <row r="2634" spans="1:11" ht="13.5" x14ac:dyDescent="0.25">
      <c r="A2634" s="4">
        <f>TITRES_STAT!B2637</f>
        <v>45842</v>
      </c>
      <c r="B2634" s="2">
        <f>TITRES_STAT!D2637</f>
        <v>11.2552</v>
      </c>
      <c r="C2634" s="2">
        <f t="shared" si="325"/>
        <v>7.1799999999999642E-2</v>
      </c>
      <c r="D2634" s="2">
        <f t="shared" si="326"/>
        <v>11.165179999999999</v>
      </c>
      <c r="E2634" s="2">
        <f t="shared" si="320"/>
        <v>10.984040000000002</v>
      </c>
      <c r="F2634" s="2">
        <f t="shared" si="321"/>
        <v>11.022364999999999</v>
      </c>
      <c r="G2634" s="2">
        <f t="shared" si="323"/>
        <v>11.162567999999997</v>
      </c>
      <c r="H2634" s="2">
        <f t="shared" ref="H2634:H2693" si="327">AVERAGE(B2435:B2634)</f>
        <v>9.0756744999999999</v>
      </c>
      <c r="I2634" s="2">
        <f t="array" ref="I2634">SUMPRODUCT(B2618:B2637, (ROW(B2618:B2637)-ROW(B2618)+1)) / (20*21/2)</f>
        <v>11.123339523809525</v>
      </c>
      <c r="J2634" s="2">
        <f t="shared" si="322"/>
        <v>11.057953280838328</v>
      </c>
      <c r="K2634" s="2">
        <f t="shared" si="324"/>
        <v>10.931863017098534</v>
      </c>
    </row>
    <row r="2635" spans="1:11" ht="13.5" x14ac:dyDescent="0.25">
      <c r="A2635" s="4">
        <f>TITRES_STAT!B2638</f>
        <v>45845</v>
      </c>
      <c r="B2635" s="2">
        <f>TITRES_STAT!D2638</f>
        <v>11.3942</v>
      </c>
      <c r="C2635" s="2">
        <f t="shared" si="325"/>
        <v>0.13899999999999935</v>
      </c>
      <c r="D2635" s="2">
        <f t="shared" si="326"/>
        <v>11.23992</v>
      </c>
      <c r="E2635" s="2">
        <f t="shared" si="320"/>
        <v>11.03148</v>
      </c>
      <c r="F2635" s="2">
        <f t="shared" si="321"/>
        <v>11.035064999999999</v>
      </c>
      <c r="G2635" s="2">
        <f t="shared" si="323"/>
        <v>11.160459999999995</v>
      </c>
      <c r="H2635" s="2">
        <f t="shared" si="327"/>
        <v>9.0978355000000004</v>
      </c>
      <c r="I2635" s="2">
        <f t="array" ref="I2635">SUMPRODUCT(B2619:B2638, (ROW(B2619:B2638)-ROW(B2619)+1)) / (20*21/2)</f>
        <v>11.15677</v>
      </c>
      <c r="J2635" s="2">
        <f t="shared" si="322"/>
        <v>11.089976777901345</v>
      </c>
      <c r="K2635" s="2">
        <f t="shared" si="324"/>
        <v>10.949993879173103</v>
      </c>
    </row>
    <row r="2636" spans="1:11" ht="13.5" x14ac:dyDescent="0.25">
      <c r="A2636" s="4">
        <f>TITRES_STAT!B2639</f>
        <v>45846</v>
      </c>
      <c r="B2636" s="2">
        <f>TITRES_STAT!D2639</f>
        <v>11.3942</v>
      </c>
      <c r="C2636" s="2">
        <f t="shared" si="325"/>
        <v>0</v>
      </c>
      <c r="D2636" s="2">
        <f t="shared" si="326"/>
        <v>11.28112</v>
      </c>
      <c r="E2636" s="2">
        <f t="shared" ref="E2636:E2693" si="328">AVERAGE(B2627:B2636)</f>
        <v>11.09281</v>
      </c>
      <c r="F2636" s="2">
        <f t="shared" si="321"/>
        <v>11.046805000000001</v>
      </c>
      <c r="G2636" s="2">
        <f t="shared" si="323"/>
        <v>11.162281999999994</v>
      </c>
      <c r="H2636" s="2">
        <f t="shared" si="327"/>
        <v>9.1201399999999992</v>
      </c>
      <c r="I2636" s="2">
        <f t="array" ref="I2636">SUMPRODUCT(B2620:B2639, (ROW(B2620:B2639)-ROW(B2620)+1)) / (20*21/2)</f>
        <v>11.197131904761905</v>
      </c>
      <c r="J2636" s="2">
        <f t="shared" si="322"/>
        <v>11.118950418101218</v>
      </c>
      <c r="K2636" s="2">
        <f t="shared" si="324"/>
        <v>10.967413727048669</v>
      </c>
    </row>
    <row r="2637" spans="1:11" ht="13.5" x14ac:dyDescent="0.25">
      <c r="A2637" s="4">
        <f>TITRES_STAT!B2640</f>
        <v>45847</v>
      </c>
      <c r="B2637" s="2">
        <f>TITRES_STAT!D2640</f>
        <v>11.451700000000001</v>
      </c>
      <c r="C2637" s="2">
        <f t="shared" si="325"/>
        <v>5.7500000000000995E-2</v>
      </c>
      <c r="D2637" s="2">
        <f t="shared" si="326"/>
        <v>11.335739999999999</v>
      </c>
      <c r="E2637" s="2">
        <f t="shared" si="328"/>
        <v>11.179060000000002</v>
      </c>
      <c r="F2637" s="2">
        <f t="shared" si="321"/>
        <v>11.062380000000001</v>
      </c>
      <c r="G2637" s="2">
        <f t="shared" si="323"/>
        <v>11.170905999999993</v>
      </c>
      <c r="H2637" s="2">
        <f t="shared" si="327"/>
        <v>9.1427799999999984</v>
      </c>
      <c r="I2637" s="2">
        <f t="array" ref="I2637">SUMPRODUCT(B2621:B2640, (ROW(B2621:B2640)-ROW(B2621)+1)) / (20*21/2)</f>
        <v>11.235850952380952</v>
      </c>
      <c r="J2637" s="2">
        <f t="shared" si="322"/>
        <v>11.150640854472529</v>
      </c>
      <c r="K2637" s="2">
        <f t="shared" si="324"/>
        <v>10.986405345595781</v>
      </c>
    </row>
    <row r="2638" spans="1:11" ht="13.5" x14ac:dyDescent="0.25">
      <c r="A2638" s="4">
        <f>TITRES_STAT!B2641</f>
        <v>45848</v>
      </c>
      <c r="B2638" s="2">
        <f>TITRES_STAT!D2641</f>
        <v>11.413399999999999</v>
      </c>
      <c r="C2638" s="2">
        <f t="shared" si="325"/>
        <v>-3.8300000000001333E-2</v>
      </c>
      <c r="D2638" s="2">
        <f t="shared" si="326"/>
        <v>11.381739999999999</v>
      </c>
      <c r="E2638" s="2">
        <f t="shared" si="328"/>
        <v>11.24471</v>
      </c>
      <c r="F2638" s="2">
        <f t="shared" si="321"/>
        <v>11.075799999999999</v>
      </c>
      <c r="G2638" s="2">
        <f t="shared" si="323"/>
        <v>11.179627999999996</v>
      </c>
      <c r="H2638" s="2">
        <f t="shared" si="327"/>
        <v>9.1653719999999996</v>
      </c>
      <c r="I2638" s="2">
        <f t="array" ref="I2638">SUMPRODUCT(B2622:B2641, (ROW(B2622:B2641)-ROW(B2622)+1)) / (20*21/2)</f>
        <v>11.272402380952382</v>
      </c>
      <c r="J2638" s="2">
        <f t="shared" si="322"/>
        <v>11.175665534998954</v>
      </c>
      <c r="K2638" s="2">
        <f t="shared" si="324"/>
        <v>11.00315023400379</v>
      </c>
    </row>
    <row r="2639" spans="1:11" ht="13.5" x14ac:dyDescent="0.25">
      <c r="A2639" s="4">
        <f>TITRES_STAT!B2642</f>
        <v>45849</v>
      </c>
      <c r="B2639" s="2">
        <f>TITRES_STAT!D2642</f>
        <v>11.499599999999999</v>
      </c>
      <c r="C2639" s="2">
        <f t="shared" si="325"/>
        <v>8.6199999999999832E-2</v>
      </c>
      <c r="D2639" s="2">
        <f t="shared" si="326"/>
        <v>11.430619999999999</v>
      </c>
      <c r="E2639" s="2">
        <f t="shared" si="328"/>
        <v>11.2979</v>
      </c>
      <c r="F2639" s="2">
        <f t="shared" si="321"/>
        <v>11.09305</v>
      </c>
      <c r="G2639" s="2">
        <f t="shared" si="323"/>
        <v>11.189209999999997</v>
      </c>
      <c r="H2639" s="2">
        <f t="shared" si="327"/>
        <v>9.1882514999999998</v>
      </c>
      <c r="I2639" s="2">
        <f t="array" ref="I2639">SUMPRODUCT(B2623:B2642, (ROW(B2623:B2642)-ROW(B2623)+1)) / (20*21/2)</f>
        <v>11.372043333333332</v>
      </c>
      <c r="J2639" s="2">
        <f t="shared" si="322"/>
        <v>11.206516436427625</v>
      </c>
      <c r="K2639" s="2">
        <f t="shared" si="324"/>
        <v>11.022618852278152</v>
      </c>
    </row>
    <row r="2640" spans="1:11" ht="13.5" x14ac:dyDescent="0.25">
      <c r="A2640" s="4">
        <f>TITRES_STAT!B2643</f>
        <v>45852</v>
      </c>
      <c r="B2640" s="2">
        <f>TITRES_STAT!D2643</f>
        <v>11.499599999999999</v>
      </c>
      <c r="C2640" s="2">
        <f t="shared" si="325"/>
        <v>0</v>
      </c>
      <c r="D2640" s="2">
        <f t="shared" si="326"/>
        <v>11.451699999999999</v>
      </c>
      <c r="E2640" s="2">
        <f t="shared" si="328"/>
        <v>11.34581</v>
      </c>
      <c r="F2640" s="2">
        <f t="shared" si="321"/>
        <v>11.11581</v>
      </c>
      <c r="G2640" s="2">
        <f t="shared" si="323"/>
        <v>11.195917999999999</v>
      </c>
      <c r="H2640" s="2">
        <f t="shared" si="327"/>
        <v>9.2110110000000009</v>
      </c>
      <c r="I2640" s="2">
        <f t="array" ref="I2640">SUMPRODUCT(B2624:B2643, (ROW(B2624:B2643)-ROW(B2624)+1)) / (20*21/2)</f>
        <v>11.47708857142857</v>
      </c>
      <c r="J2640" s="2">
        <f t="shared" si="322"/>
        <v>11.234429156767852</v>
      </c>
      <c r="K2640" s="2">
        <f t="shared" si="324"/>
        <v>11.041323995326067</v>
      </c>
    </row>
    <row r="2641" spans="1:11" ht="13.5" x14ac:dyDescent="0.25">
      <c r="A2641" s="4">
        <f>TITRES_STAT!B2644</f>
        <v>45853</v>
      </c>
      <c r="B2641" s="2">
        <f>TITRES_STAT!D2644</f>
        <v>11.499599999999999</v>
      </c>
      <c r="C2641" s="2">
        <f t="shared" si="325"/>
        <v>0</v>
      </c>
      <c r="D2641" s="2">
        <f t="shared" si="326"/>
        <v>11.47278</v>
      </c>
      <c r="E2641" s="2">
        <f t="shared" si="328"/>
        <v>11.376949999999999</v>
      </c>
      <c r="F2641" s="2">
        <f t="shared" si="321"/>
        <v>11.138569999999998</v>
      </c>
      <c r="G2641" s="2">
        <f t="shared" si="323"/>
        <v>11.195917999999999</v>
      </c>
      <c r="H2641" s="2">
        <f t="shared" si="327"/>
        <v>9.2336990000000014</v>
      </c>
      <c r="I2641" s="2">
        <f t="array" ref="I2641">SUMPRODUCT(B2625:B2644, (ROW(B2625:B2644)-ROW(B2625)+1)) / (20*21/2)</f>
        <v>11.618669523809521</v>
      </c>
      <c r="J2641" s="2">
        <f t="shared" si="322"/>
        <v>11.259683522789961</v>
      </c>
      <c r="K2641" s="2">
        <f t="shared" si="324"/>
        <v>11.059295603352496</v>
      </c>
    </row>
    <row r="2642" spans="1:11" ht="13.5" x14ac:dyDescent="0.25">
      <c r="A2642" s="4">
        <f>TITRES_STAT!B2645</f>
        <v>45854</v>
      </c>
      <c r="B2642" s="2">
        <f>TITRES_STAT!D2645</f>
        <v>12.184799999999999</v>
      </c>
      <c r="C2642" s="2">
        <f t="shared" si="325"/>
        <v>0.68520000000000003</v>
      </c>
      <c r="D2642" s="2">
        <f t="shared" si="326"/>
        <v>11.619399999999999</v>
      </c>
      <c r="E2642" s="2">
        <f t="shared" si="328"/>
        <v>11.47757</v>
      </c>
      <c r="F2642" s="2">
        <f t="shared" si="321"/>
        <v>11.197024999999998</v>
      </c>
      <c r="G2642" s="2">
        <f t="shared" si="323"/>
        <v>11.209718000000001</v>
      </c>
      <c r="H2642" s="2">
        <f t="shared" si="327"/>
        <v>9.2593335000000021</v>
      </c>
      <c r="I2642" s="2">
        <f t="array" ref="I2642">SUMPRODUCT(B2626:B2645, (ROW(B2626:B2645)-ROW(B2626)+1)) / (20*21/2)</f>
        <v>11.823776666666667</v>
      </c>
      <c r="J2642" s="2">
        <f t="shared" si="322"/>
        <v>11.347789853952822</v>
      </c>
      <c r="K2642" s="2">
        <f t="shared" si="324"/>
        <v>11.103433030672006</v>
      </c>
    </row>
    <row r="2643" spans="1:11" ht="13.5" x14ac:dyDescent="0.25">
      <c r="A2643" s="4">
        <f>TITRES_STAT!B2646</f>
        <v>45855</v>
      </c>
      <c r="B2643" s="2">
        <f>TITRES_STAT!D2646</f>
        <v>12.3</v>
      </c>
      <c r="C2643" s="2">
        <f t="shared" si="325"/>
        <v>0.11520000000000152</v>
      </c>
      <c r="D2643" s="2">
        <f t="shared" si="326"/>
        <v>11.796719999999999</v>
      </c>
      <c r="E2643" s="2">
        <f t="shared" si="328"/>
        <v>11.589229999999999</v>
      </c>
      <c r="F2643" s="2">
        <f t="shared" si="321"/>
        <v>11.263399999999999</v>
      </c>
      <c r="G2643" s="2">
        <f t="shared" si="323"/>
        <v>11.225726</v>
      </c>
      <c r="H2643" s="2">
        <f t="shared" si="327"/>
        <v>9.2850169999999999</v>
      </c>
      <c r="I2643" s="2">
        <f t="array" ref="I2643">SUMPRODUCT(B2627:B2646, (ROW(B2627:B2646)-ROW(B2627)+1)) / (20*21/2)</f>
        <v>12.063668571428568</v>
      </c>
      <c r="J2643" s="2">
        <f t="shared" si="322"/>
        <v>11.438476534528743</v>
      </c>
      <c r="K2643" s="2">
        <f t="shared" si="324"/>
        <v>11.150357225547614</v>
      </c>
    </row>
    <row r="2644" spans="1:11" ht="13.5" x14ac:dyDescent="0.25">
      <c r="A2644" s="4">
        <f>TITRES_STAT!B2647</f>
        <v>45856</v>
      </c>
      <c r="B2644" s="2">
        <f>TITRES_STAT!D2647</f>
        <v>12.75</v>
      </c>
      <c r="C2644" s="2">
        <f t="shared" si="325"/>
        <v>0.44999999999999929</v>
      </c>
      <c r="D2644" s="2">
        <f t="shared" si="326"/>
        <v>12.046799999999999</v>
      </c>
      <c r="E2644" s="2">
        <f t="shared" si="328"/>
        <v>11.738709999999999</v>
      </c>
      <c r="F2644" s="2">
        <f t="shared" ref="F2644:F2692" si="329">AVERAGE(B2625:B2644)</f>
        <v>11.361374999999999</v>
      </c>
      <c r="G2644" s="2">
        <f t="shared" si="323"/>
        <v>11.250830000000001</v>
      </c>
      <c r="H2644" s="2">
        <f t="shared" si="327"/>
        <v>9.3128305000000005</v>
      </c>
      <c r="I2644" s="2">
        <f t="array" ref="I2644">SUMPRODUCT(B2628:B2647, (ROW(B2628:B2647)-ROW(B2628)+1)) / (20*21/2)</f>
        <v>12.270564761904762</v>
      </c>
      <c r="J2644" s="2">
        <f t="shared" si="322"/>
        <v>11.563383531240291</v>
      </c>
      <c r="K2644" s="2">
        <f t="shared" si="324"/>
        <v>11.213088314741826</v>
      </c>
    </row>
    <row r="2645" spans="1:11" ht="13.5" x14ac:dyDescent="0.25">
      <c r="A2645" s="4">
        <f>TITRES_STAT!B2648</f>
        <v>45859</v>
      </c>
      <c r="B2645" s="2">
        <f>TITRES_STAT!D2648</f>
        <v>13.515000000000001</v>
      </c>
      <c r="C2645" s="2">
        <f t="shared" si="325"/>
        <v>0.76500000000000057</v>
      </c>
      <c r="D2645" s="2">
        <f t="shared" si="326"/>
        <v>12.449879999999999</v>
      </c>
      <c r="E2645" s="2">
        <f t="shared" si="328"/>
        <v>11.95079</v>
      </c>
      <c r="F2645" s="2">
        <f t="shared" si="329"/>
        <v>11.491134999999996</v>
      </c>
      <c r="G2645" s="2">
        <f t="shared" si="323"/>
        <v>11.294108</v>
      </c>
      <c r="H2645" s="2">
        <f t="shared" si="327"/>
        <v>9.3442295000000009</v>
      </c>
      <c r="I2645" s="2">
        <f t="array" ref="I2645">SUMPRODUCT(B2629:B2648, (ROW(B2629:B2648)-ROW(B2629)+1)) / (20*21/2)</f>
        <v>12.477766666666668</v>
      </c>
      <c r="J2645" s="2">
        <f t="shared" ref="J2645:J2693" si="330">$J$4*B2645+J2644*(1-$J$4)</f>
        <v>11.749251766360263</v>
      </c>
      <c r="K2645" s="2">
        <f t="shared" si="324"/>
        <v>11.303359361222538</v>
      </c>
    </row>
    <row r="2646" spans="1:11" ht="13.5" x14ac:dyDescent="0.25">
      <c r="A2646" s="4">
        <f>TITRES_STAT!B2649</f>
        <v>45860</v>
      </c>
      <c r="B2646" s="2">
        <f>TITRES_STAT!D2649</f>
        <v>14.01</v>
      </c>
      <c r="C2646" s="2">
        <f t="shared" si="325"/>
        <v>0.49499999999999922</v>
      </c>
      <c r="D2646" s="2">
        <f t="shared" si="326"/>
        <v>12.95196</v>
      </c>
      <c r="E2646" s="2">
        <f t="shared" si="328"/>
        <v>12.21237</v>
      </c>
      <c r="F2646" s="2">
        <f t="shared" si="329"/>
        <v>11.652589999999998</v>
      </c>
      <c r="G2646" s="2">
        <f t="shared" si="323"/>
        <v>11.351599999999998</v>
      </c>
      <c r="H2646" s="2">
        <f t="shared" si="327"/>
        <v>9.3783430000000028</v>
      </c>
      <c r="I2646" s="2">
        <f t="array" ref="I2646">SUMPRODUCT(B2630:B2649, (ROW(B2630:B2649)-ROW(B2630)+1)) / (20*21/2)</f>
        <v>12.699096666666668</v>
      </c>
      <c r="J2646" s="2">
        <f t="shared" si="330"/>
        <v>11.964561121945</v>
      </c>
      <c r="K2646" s="2">
        <f t="shared" si="324"/>
        <v>11.409502131370674</v>
      </c>
    </row>
    <row r="2647" spans="1:11" ht="13.5" x14ac:dyDescent="0.25">
      <c r="A2647" s="4">
        <f>TITRES_STAT!B2650</f>
        <v>45861</v>
      </c>
      <c r="B2647" s="2">
        <f>TITRES_STAT!D2650</f>
        <v>13.824999999999999</v>
      </c>
      <c r="C2647" s="2">
        <f t="shared" si="325"/>
        <v>-0.1850000000000005</v>
      </c>
      <c r="D2647" s="2">
        <f t="shared" si="326"/>
        <v>13.279999999999998</v>
      </c>
      <c r="E2647" s="2">
        <f t="shared" si="328"/>
        <v>12.4497</v>
      </c>
      <c r="F2647" s="2">
        <f t="shared" si="329"/>
        <v>11.814379999999996</v>
      </c>
      <c r="G2647" s="2">
        <f t="shared" si="323"/>
        <v>11.405773999999999</v>
      </c>
      <c r="H2647" s="2">
        <f t="shared" si="327"/>
        <v>9.4112920000000013</v>
      </c>
      <c r="I2647" s="2">
        <f t="array" ref="I2647">SUMPRODUCT(B2631:B2650, (ROW(B2631:B2650)-ROW(B2631)+1)) / (20*21/2)</f>
        <v>12.904558571428572</v>
      </c>
      <c r="J2647" s="2">
        <f t="shared" si="330"/>
        <v>12.141745776997857</v>
      </c>
      <c r="K2647" s="2">
        <f t="shared" si="324"/>
        <v>11.50422753798359</v>
      </c>
    </row>
    <row r="2648" spans="1:11" ht="13.5" x14ac:dyDescent="0.25">
      <c r="A2648" s="4">
        <f>TITRES_STAT!B2651</f>
        <v>45862</v>
      </c>
      <c r="B2648" s="2">
        <f>TITRES_STAT!D2651</f>
        <v>13.99</v>
      </c>
      <c r="C2648" s="2">
        <f t="shared" si="325"/>
        <v>0.16500000000000092</v>
      </c>
      <c r="D2648" s="2">
        <f t="shared" si="326"/>
        <v>13.617999999999999</v>
      </c>
      <c r="E2648" s="2">
        <f t="shared" si="328"/>
        <v>12.70736</v>
      </c>
      <c r="F2648" s="2">
        <f t="shared" si="329"/>
        <v>11.976035</v>
      </c>
      <c r="G2648" s="2">
        <f t="shared" si="323"/>
        <v>11.464878000000001</v>
      </c>
      <c r="H2648" s="2">
        <f t="shared" si="327"/>
        <v>9.4448745000000009</v>
      </c>
      <c r="I2648" s="2">
        <f t="array" ref="I2648">SUMPRODUCT(B2632:B2651, (ROW(B2632:B2651)-ROW(B2632)+1)) / (20*21/2)</f>
        <v>13.089165714285715</v>
      </c>
      <c r="J2648" s="2">
        <f t="shared" si="330"/>
        <v>12.317769988712346</v>
      </c>
      <c r="K2648" s="2">
        <f t="shared" si="324"/>
        <v>11.601708811003842</v>
      </c>
    </row>
    <row r="2649" spans="1:11" ht="13.5" x14ac:dyDescent="0.25">
      <c r="A2649" s="4">
        <f>TITRES_STAT!B2652</f>
        <v>45866</v>
      </c>
      <c r="B2649" s="2">
        <f>TITRES_STAT!D2652</f>
        <v>14.3</v>
      </c>
      <c r="C2649" s="2">
        <f t="shared" si="325"/>
        <v>0.3100000000000005</v>
      </c>
      <c r="D2649" s="2">
        <f t="shared" si="326"/>
        <v>13.928000000000001</v>
      </c>
      <c r="E2649" s="2">
        <f t="shared" si="328"/>
        <v>12.987399999999999</v>
      </c>
      <c r="F2649" s="2">
        <f t="shared" si="329"/>
        <v>12.14265</v>
      </c>
      <c r="G2649" s="2">
        <f t="shared" si="323"/>
        <v>11.526731999999999</v>
      </c>
      <c r="H2649" s="2">
        <f t="shared" si="327"/>
        <v>9.4798395000000006</v>
      </c>
      <c r="I2649" s="2">
        <f t="array" ref="I2649">SUMPRODUCT(B2633:B2652, (ROW(B2633:B2652)-ROW(B2633)+1)) / (20*21/2)</f>
        <v>13.254454761904762</v>
      </c>
      <c r="J2649" s="2">
        <f t="shared" si="330"/>
        <v>12.50655379931117</v>
      </c>
      <c r="K2649" s="2">
        <f t="shared" si="324"/>
        <v>11.707524151748789</v>
      </c>
    </row>
    <row r="2650" spans="1:11" ht="13.5" x14ac:dyDescent="0.25">
      <c r="A2650" s="4">
        <f>TITRES_STAT!B2653</f>
        <v>45867</v>
      </c>
      <c r="B2650" s="2">
        <f>TITRES_STAT!D2653</f>
        <v>14.3</v>
      </c>
      <c r="C2650" s="2">
        <f t="shared" si="325"/>
        <v>0</v>
      </c>
      <c r="D2650" s="2">
        <f t="shared" si="326"/>
        <v>14.084999999999999</v>
      </c>
      <c r="E2650" s="2">
        <f t="shared" si="328"/>
        <v>13.267439999999999</v>
      </c>
      <c r="F2650" s="2">
        <f t="shared" si="329"/>
        <v>12.306625000000002</v>
      </c>
      <c r="G2650" s="2">
        <f t="shared" si="323"/>
        <v>11.58849</v>
      </c>
      <c r="H2650" s="2">
        <f t="shared" si="327"/>
        <v>9.5146845000000013</v>
      </c>
      <c r="I2650" s="2">
        <f t="array" ref="I2650">SUMPRODUCT(B2634:B2653, (ROW(B2634:B2653)-ROW(B2634)+1)) / (20*21/2)</f>
        <v>13.402999047619046</v>
      </c>
      <c r="J2650" s="2">
        <f t="shared" si="330"/>
        <v>12.677358199376775</v>
      </c>
      <c r="K2650" s="2">
        <f t="shared" si="324"/>
        <v>11.809189871288051</v>
      </c>
    </row>
    <row r="2651" spans="1:11" ht="13.5" x14ac:dyDescent="0.25">
      <c r="A2651" s="4">
        <f>TITRES_STAT!B2654</f>
        <v>45868</v>
      </c>
      <c r="B2651" s="2">
        <f>TITRES_STAT!D2654</f>
        <v>14.244999999999999</v>
      </c>
      <c r="C2651" s="2">
        <f t="shared" si="325"/>
        <v>-5.5000000000001492E-2</v>
      </c>
      <c r="D2651" s="2">
        <f t="shared" si="326"/>
        <v>14.132</v>
      </c>
      <c r="E2651" s="2">
        <f t="shared" si="328"/>
        <v>13.541979999999999</v>
      </c>
      <c r="F2651" s="2">
        <f t="shared" si="329"/>
        <v>12.459465</v>
      </c>
      <c r="G2651" s="2">
        <f t="shared" si="323"/>
        <v>11.646751999999999</v>
      </c>
      <c r="H2651" s="2">
        <f t="shared" si="327"/>
        <v>9.5480565000000013</v>
      </c>
      <c r="I2651" s="2">
        <f t="array" ref="I2651">SUMPRODUCT(B2635:B2654, (ROW(B2635:B2654)-ROW(B2635)+1)) / (20*21/2)</f>
        <v>13.511607142857143</v>
      </c>
      <c r="J2651" s="2">
        <f t="shared" si="330"/>
        <v>12.826657418483748</v>
      </c>
      <c r="K2651" s="2">
        <f t="shared" si="324"/>
        <v>11.904711837119892</v>
      </c>
    </row>
    <row r="2652" spans="1:11" ht="13.5" x14ac:dyDescent="0.25">
      <c r="A2652" s="4">
        <f>TITRES_STAT!B2655</f>
        <v>45869</v>
      </c>
      <c r="B2652" s="2">
        <f>TITRES_STAT!D2655</f>
        <v>14.195</v>
      </c>
      <c r="C2652" s="2">
        <f t="shared" si="325"/>
        <v>-4.9999999999998934E-2</v>
      </c>
      <c r="D2652" s="2">
        <f t="shared" si="326"/>
        <v>14.206</v>
      </c>
      <c r="E2652" s="2">
        <f t="shared" si="328"/>
        <v>13.742999999999999</v>
      </c>
      <c r="F2652" s="2">
        <f t="shared" si="329"/>
        <v>12.610284999999999</v>
      </c>
      <c r="G2652" s="2">
        <f t="shared" si="323"/>
        <v>11.70363</v>
      </c>
      <c r="H2652" s="2">
        <f t="shared" si="327"/>
        <v>9.5809390000000008</v>
      </c>
      <c r="I2652" s="2">
        <f t="array" ref="I2652">SUMPRODUCT(B2636:B2655, (ROW(B2636:B2655)-ROW(B2636)+1)) / (20*21/2)</f>
        <v>13.57714476190476</v>
      </c>
      <c r="J2652" s="2">
        <f t="shared" si="330"/>
        <v>12.956975759580535</v>
      </c>
      <c r="K2652" s="2">
        <f t="shared" si="324"/>
        <v>11.994527059193622</v>
      </c>
    </row>
    <row r="2653" spans="1:11" ht="13.5" x14ac:dyDescent="0.25">
      <c r="A2653" s="4">
        <f>TITRES_STAT!B2656</f>
        <v>45870</v>
      </c>
      <c r="B2653" s="2">
        <f>TITRES_STAT!D2656</f>
        <v>14.17</v>
      </c>
      <c r="C2653" s="2">
        <f t="shared" si="325"/>
        <v>-2.5000000000000355E-2</v>
      </c>
      <c r="D2653" s="2">
        <f t="shared" si="326"/>
        <v>14.241999999999999</v>
      </c>
      <c r="E2653" s="2">
        <f t="shared" si="328"/>
        <v>13.929999999999998</v>
      </c>
      <c r="F2653" s="2">
        <f t="shared" si="329"/>
        <v>12.759614999999998</v>
      </c>
      <c r="G2653" s="2">
        <f t="shared" si="323"/>
        <v>11.760871999999999</v>
      </c>
      <c r="H2653" s="2">
        <f t="shared" si="327"/>
        <v>9.6136245000000002</v>
      </c>
      <c r="I2653" s="2">
        <f t="array" ref="I2653">SUMPRODUCT(B2637:B2656, (ROW(B2637:B2656)-ROW(B2637)+1)) / (20*21/2)</f>
        <v>13.577035714285714</v>
      </c>
      <c r="J2653" s="2">
        <f t="shared" si="330"/>
        <v>13.072501877715723</v>
      </c>
      <c r="K2653" s="2">
        <f t="shared" si="324"/>
        <v>12.079839723538971</v>
      </c>
    </row>
    <row r="2654" spans="1:11" ht="13.5" x14ac:dyDescent="0.25">
      <c r="A2654" s="4">
        <f>TITRES_STAT!B2657</f>
        <v>45873</v>
      </c>
      <c r="B2654" s="2">
        <f>TITRES_STAT!D2657</f>
        <v>13.9</v>
      </c>
      <c r="C2654" s="2">
        <f t="shared" si="325"/>
        <v>-0.26999999999999957</v>
      </c>
      <c r="D2654" s="2">
        <f t="shared" si="326"/>
        <v>14.162000000000001</v>
      </c>
      <c r="E2654" s="2">
        <f t="shared" si="328"/>
        <v>14.044999999999998</v>
      </c>
      <c r="F2654" s="2">
        <f t="shared" si="329"/>
        <v>12.891854999999998</v>
      </c>
      <c r="G2654" s="2">
        <f t="shared" si="323"/>
        <v>11.812903999999998</v>
      </c>
      <c r="H2654" s="2">
        <f t="shared" si="327"/>
        <v>9.6448405000000008</v>
      </c>
      <c r="I2654" s="2">
        <f t="array" ref="I2654">SUMPRODUCT(B2638:B2657, (ROW(B2638:B2657)-ROW(B2638)+1)) / (20*21/2)</f>
        <v>13.607375238095239</v>
      </c>
      <c r="J2654" s="2">
        <f t="shared" si="330"/>
        <v>13.151311222695179</v>
      </c>
      <c r="K2654" s="2">
        <f t="shared" si="324"/>
        <v>12.151218557909992</v>
      </c>
    </row>
    <row r="2655" spans="1:11" ht="13.5" x14ac:dyDescent="0.25">
      <c r="A2655" s="4">
        <f>TITRES_STAT!B2658</f>
        <v>45874</v>
      </c>
      <c r="B2655" s="2">
        <f>TITRES_STAT!D2658</f>
        <v>13.58</v>
      </c>
      <c r="C2655" s="2">
        <f t="shared" si="325"/>
        <v>-0.32000000000000028</v>
      </c>
      <c r="D2655" s="2">
        <f t="shared" si="326"/>
        <v>14.018000000000001</v>
      </c>
      <c r="E2655" s="2">
        <f t="shared" si="328"/>
        <v>14.051500000000001</v>
      </c>
      <c r="F2655" s="2">
        <f t="shared" si="329"/>
        <v>13.001144999999999</v>
      </c>
      <c r="G2655" s="2">
        <f t="shared" si="323"/>
        <v>11.859400000000003</v>
      </c>
      <c r="H2655" s="2">
        <f t="shared" si="327"/>
        <v>9.6744565000000016</v>
      </c>
      <c r="I2655" s="2">
        <f t="array" ref="I2655">SUMPRODUCT(B2639:B2658, (ROW(B2639:B2658)-ROW(B2639)+1)) / (20*21/2)</f>
        <v>13.618913333333332</v>
      </c>
      <c r="J2655" s="2">
        <f t="shared" si="330"/>
        <v>13.192138725295639</v>
      </c>
      <c r="K2655" s="2">
        <f t="shared" si="324"/>
        <v>12.207249202697836</v>
      </c>
    </row>
    <row r="2656" spans="1:11" ht="13.5" x14ac:dyDescent="0.25">
      <c r="A2656" s="4">
        <f>TITRES_STAT!B2659</f>
        <v>45875</v>
      </c>
      <c r="B2656" s="2">
        <f>TITRES_STAT!D2659</f>
        <v>13</v>
      </c>
      <c r="C2656" s="2">
        <f t="shared" si="325"/>
        <v>-0.58000000000000007</v>
      </c>
      <c r="D2656" s="2">
        <f t="shared" si="326"/>
        <v>13.769</v>
      </c>
      <c r="E2656" s="2">
        <f t="shared" si="328"/>
        <v>13.9505</v>
      </c>
      <c r="F2656" s="2">
        <f t="shared" si="329"/>
        <v>13.081435000000003</v>
      </c>
      <c r="G2656" s="2">
        <f t="shared" si="323"/>
        <v>11.898032000000002</v>
      </c>
      <c r="H2656" s="2">
        <f t="shared" si="327"/>
        <v>9.7013640000000017</v>
      </c>
      <c r="I2656" s="2">
        <f t="array" ref="I2656">SUMPRODUCT(B2640:B2659, (ROW(B2640:B2659)-ROW(B2640)+1)) / (20*21/2)</f>
        <v>13.603372380952377</v>
      </c>
      <c r="J2656" s="2">
        <f t="shared" si="330"/>
        <v>13.173839799077008</v>
      </c>
      <c r="K2656" s="2">
        <f t="shared" si="324"/>
        <v>12.238337469258706</v>
      </c>
    </row>
    <row r="2657" spans="1:11" ht="13.5" x14ac:dyDescent="0.25">
      <c r="A2657" s="4">
        <f>TITRES_STAT!B2660</f>
        <v>45876</v>
      </c>
      <c r="B2657" s="2">
        <f>TITRES_STAT!D2660</f>
        <v>13.4</v>
      </c>
      <c r="C2657" s="2">
        <f t="shared" si="325"/>
        <v>0.40000000000000036</v>
      </c>
      <c r="D2657" s="2">
        <f t="shared" si="326"/>
        <v>13.61</v>
      </c>
      <c r="E2657" s="2">
        <f t="shared" si="328"/>
        <v>13.908000000000001</v>
      </c>
      <c r="F2657" s="2">
        <f t="shared" si="329"/>
        <v>13.178850000000001</v>
      </c>
      <c r="G2657" s="2">
        <f t="shared" si="323"/>
        <v>11.941118000000001</v>
      </c>
      <c r="H2657" s="2">
        <f t="shared" si="327"/>
        <v>9.7301040000000025</v>
      </c>
      <c r="I2657" s="2">
        <f t="array" ref="I2657">SUMPRODUCT(B2641:B2660, (ROW(B2641:B2660)-ROW(B2641)+1)) / (20*21/2)</f>
        <v>13.578258095238098</v>
      </c>
      <c r="J2657" s="2">
        <f t="shared" si="330"/>
        <v>13.195378865831579</v>
      </c>
      <c r="K2657" s="2">
        <f t="shared" si="324"/>
        <v>12.28389286262111</v>
      </c>
    </row>
    <row r="2658" spans="1:11" ht="13.5" x14ac:dyDescent="0.25">
      <c r="A2658" s="4">
        <f>TITRES_STAT!B2661</f>
        <v>45877</v>
      </c>
      <c r="B2658" s="2">
        <f>TITRES_STAT!D2661</f>
        <v>13.3</v>
      </c>
      <c r="C2658" s="2">
        <f t="shared" si="325"/>
        <v>-9.9999999999999645E-2</v>
      </c>
      <c r="D2658" s="2">
        <f t="shared" si="326"/>
        <v>13.436000000000002</v>
      </c>
      <c r="E2658" s="2">
        <f t="shared" si="328"/>
        <v>13.839000000000002</v>
      </c>
      <c r="F2658" s="2">
        <f t="shared" si="329"/>
        <v>13.273180000000002</v>
      </c>
      <c r="G2658" s="2">
        <f t="shared" si="323"/>
        <v>11.982396</v>
      </c>
      <c r="H2658" s="2">
        <f t="shared" si="327"/>
        <v>9.7584155000000017</v>
      </c>
      <c r="I2658" s="2">
        <f t="array" ref="I2658">SUMPRODUCT(B2642:B2661, (ROW(B2642:B2661)-ROW(B2642)+1)) / (20*21/2)</f>
        <v>13.536999047619048</v>
      </c>
      <c r="J2658" s="2">
        <f t="shared" si="330"/>
        <v>13.205342783371428</v>
      </c>
      <c r="K2658" s="2">
        <f t="shared" si="324"/>
        <v>12.323740201341851</v>
      </c>
    </row>
    <row r="2659" spans="1:11" ht="13.5" x14ac:dyDescent="0.25">
      <c r="A2659" s="4">
        <f>TITRES_STAT!B2662</f>
        <v>45880</v>
      </c>
      <c r="B2659" s="2">
        <f>TITRES_STAT!D2662</f>
        <v>13.11</v>
      </c>
      <c r="C2659" s="2">
        <f t="shared" si="325"/>
        <v>-0.19000000000000128</v>
      </c>
      <c r="D2659" s="2">
        <f t="shared" si="326"/>
        <v>13.278</v>
      </c>
      <c r="E2659" s="2">
        <f t="shared" si="328"/>
        <v>13.719999999999999</v>
      </c>
      <c r="F2659" s="2">
        <f t="shared" si="329"/>
        <v>13.3537</v>
      </c>
      <c r="G2659" s="2">
        <f t="shared" si="323"/>
        <v>12.019874</v>
      </c>
      <c r="H2659" s="2">
        <f t="shared" si="327"/>
        <v>9.7856815000000008</v>
      </c>
      <c r="I2659" s="2">
        <f t="array" ref="I2659">SUMPRODUCT(B2643:B2662, (ROW(B2643:B2662)-ROW(B2643)+1)) / (20*21/2)</f>
        <v>13.483833333333333</v>
      </c>
      <c r="J2659" s="2">
        <f t="shared" si="330"/>
        <v>13.196262518288435</v>
      </c>
      <c r="K2659" s="2">
        <f t="shared" si="324"/>
        <v>12.354573918936287</v>
      </c>
    </row>
    <row r="2660" spans="1:11" ht="13.5" x14ac:dyDescent="0.25">
      <c r="A2660" s="4">
        <f>TITRES_STAT!B2663</f>
        <v>45881</v>
      </c>
      <c r="B2660" s="2">
        <f>TITRES_STAT!D2663</f>
        <v>13.09</v>
      </c>
      <c r="C2660" s="2">
        <f t="shared" si="325"/>
        <v>-1.9999999999999574E-2</v>
      </c>
      <c r="D2660" s="2">
        <f t="shared" si="326"/>
        <v>13.180000000000001</v>
      </c>
      <c r="E2660" s="2">
        <f t="shared" si="328"/>
        <v>13.599</v>
      </c>
      <c r="F2660" s="2">
        <f t="shared" si="329"/>
        <v>13.43322</v>
      </c>
      <c r="G2660" s="2">
        <f t="shared" si="323"/>
        <v>12.056474000000001</v>
      </c>
      <c r="H2660" s="2">
        <f t="shared" si="327"/>
        <v>9.8125600000000013</v>
      </c>
      <c r="I2660" s="2">
        <f t="array" ref="I2660">SUMPRODUCT(B2644:B2663, (ROW(B2644:B2663)-ROW(B2644)+1)) / (20*21/2)</f>
        <v>13.409880952380954</v>
      </c>
      <c r="J2660" s="2">
        <f t="shared" si="330"/>
        <v>13.186142278451442</v>
      </c>
      <c r="K2660" s="2">
        <f t="shared" si="324"/>
        <v>12.383414157409375</v>
      </c>
    </row>
    <row r="2661" spans="1:11" ht="13.5" x14ac:dyDescent="0.25">
      <c r="A2661" s="4">
        <f>TITRES_STAT!B2664</f>
        <v>45883</v>
      </c>
      <c r="B2661" s="2">
        <f>TITRES_STAT!D2664</f>
        <v>13</v>
      </c>
      <c r="C2661" s="2">
        <f t="shared" si="325"/>
        <v>-8.9999999999999858E-2</v>
      </c>
      <c r="D2661" s="2">
        <f t="shared" si="326"/>
        <v>13.180000000000001</v>
      </c>
      <c r="E2661" s="2">
        <f t="shared" si="328"/>
        <v>13.474500000000001</v>
      </c>
      <c r="F2661" s="2">
        <f t="shared" si="329"/>
        <v>13.508239999999997</v>
      </c>
      <c r="G2661" s="2">
        <f t="shared" si="323"/>
        <v>12.089452000000001</v>
      </c>
      <c r="H2661" s="2">
        <f t="shared" si="327"/>
        <v>9.8387010000000004</v>
      </c>
      <c r="I2661" s="2">
        <f t="array" ref="I2661">SUMPRODUCT(B2645:B2664, (ROW(B2645:B2664)-ROW(B2645)+1)) / (20*21/2)</f>
        <v>13.31654761904762</v>
      </c>
      <c r="J2661" s="2">
        <f t="shared" si="330"/>
        <v>13.168414442408448</v>
      </c>
      <c r="K2661" s="2">
        <f t="shared" si="324"/>
        <v>12.407593994373713</v>
      </c>
    </row>
    <row r="2662" spans="1:11" ht="13.5" x14ac:dyDescent="0.25">
      <c r="A2662" s="4">
        <f>TITRES_STAT!B2665</f>
        <v>45884</v>
      </c>
      <c r="B2662" s="2">
        <f>TITRES_STAT!D2665</f>
        <v>12.95</v>
      </c>
      <c r="C2662" s="2">
        <f t="shared" si="325"/>
        <v>-5.0000000000000711E-2</v>
      </c>
      <c r="D2662" s="2">
        <f t="shared" si="326"/>
        <v>13.09</v>
      </c>
      <c r="E2662" s="2">
        <f t="shared" si="328"/>
        <v>13.35</v>
      </c>
      <c r="F2662" s="2">
        <f t="shared" si="329"/>
        <v>13.5465</v>
      </c>
      <c r="G2662" s="2">
        <f t="shared" si="323"/>
        <v>12.123252000000001</v>
      </c>
      <c r="H2662" s="2">
        <f t="shared" si="327"/>
        <v>9.8645920000000018</v>
      </c>
      <c r="I2662" s="2">
        <f t="array" ref="I2662">SUMPRODUCT(B2646:B2665, (ROW(B2646:B2665)-ROW(B2646)+1)) / (20*21/2)</f>
        <v>13.178261904761904</v>
      </c>
      <c r="J2662" s="2">
        <f t="shared" si="330"/>
        <v>13.147613066940975</v>
      </c>
      <c r="K2662" s="2">
        <f t="shared" si="324"/>
        <v>12.428864818123763</v>
      </c>
    </row>
    <row r="2663" spans="1:11" ht="13.5" x14ac:dyDescent="0.25">
      <c r="A2663" s="4">
        <f>TITRES_STAT!B2666</f>
        <v>45887</v>
      </c>
      <c r="B2663" s="2">
        <f>TITRES_STAT!D2666</f>
        <v>12.77</v>
      </c>
      <c r="C2663" s="2">
        <f t="shared" si="325"/>
        <v>-0.17999999999999972</v>
      </c>
      <c r="D2663" s="2">
        <f t="shared" si="326"/>
        <v>12.984</v>
      </c>
      <c r="E2663" s="2">
        <f t="shared" si="328"/>
        <v>13.210000000000003</v>
      </c>
      <c r="F2663" s="2">
        <f t="shared" si="329"/>
        <v>13.570000000000002</v>
      </c>
      <c r="G2663" s="2">
        <f t="shared" si="323"/>
        <v>12.153452</v>
      </c>
      <c r="H2663" s="2">
        <f t="shared" si="327"/>
        <v>9.8898705000000025</v>
      </c>
      <c r="I2663" s="2">
        <f t="array" ref="I2663">SUMPRODUCT(B2647:B2666, (ROW(B2647:B2666)-ROW(B2647)+1)) / (20*21/2)</f>
        <v>13.017142857142856</v>
      </c>
      <c r="J2663" s="2">
        <f t="shared" si="330"/>
        <v>13.111649917708501</v>
      </c>
      <c r="K2663" s="2">
        <f t="shared" si="324"/>
        <v>12.442242668393419</v>
      </c>
    </row>
    <row r="2664" spans="1:11" ht="13.5" x14ac:dyDescent="0.25">
      <c r="A2664" s="4">
        <f>TITRES_STAT!B2667</f>
        <v>45888</v>
      </c>
      <c r="B2664" s="2">
        <f>TITRES_STAT!D2667</f>
        <v>12.59</v>
      </c>
      <c r="C2664" s="2">
        <f t="shared" si="325"/>
        <v>-0.17999999999999972</v>
      </c>
      <c r="D2664" s="2">
        <f t="shared" si="326"/>
        <v>12.88</v>
      </c>
      <c r="E2664" s="2">
        <f t="shared" si="328"/>
        <v>13.078999999999999</v>
      </c>
      <c r="F2664" s="2">
        <f t="shared" si="329"/>
        <v>13.562000000000001</v>
      </c>
      <c r="G2664" s="2">
        <f t="shared" si="323"/>
        <v>12.181488</v>
      </c>
      <c r="H2664" s="2">
        <f t="shared" si="327"/>
        <v>9.9133385000000018</v>
      </c>
      <c r="I2664" s="2">
        <f t="array" ref="I2664">SUMPRODUCT(B2648:B2667, (ROW(B2648:B2667)-ROW(B2648)+1)) / (20*21/2)</f>
        <v>12.866547619047616</v>
      </c>
      <c r="J2664" s="2">
        <f t="shared" si="330"/>
        <v>13.061968973164834</v>
      </c>
      <c r="K2664" s="2">
        <f t="shared" si="324"/>
        <v>12.448037073554461</v>
      </c>
    </row>
    <row r="2665" spans="1:11" ht="13.5" x14ac:dyDescent="0.25">
      <c r="A2665" s="4">
        <f>TITRES_STAT!B2668</f>
        <v>45889</v>
      </c>
      <c r="B2665" s="2">
        <f>TITRES_STAT!D2668</f>
        <v>12.11</v>
      </c>
      <c r="C2665" s="2">
        <f t="shared" si="325"/>
        <v>-0.48000000000000043</v>
      </c>
      <c r="D2665" s="2">
        <f t="shared" si="326"/>
        <v>12.684000000000001</v>
      </c>
      <c r="E2665" s="2">
        <f t="shared" si="328"/>
        <v>12.931999999999999</v>
      </c>
      <c r="F2665" s="2">
        <f t="shared" si="329"/>
        <v>13.491750000000001</v>
      </c>
      <c r="G2665" s="2">
        <f t="shared" si="323"/>
        <v>12.200884</v>
      </c>
      <c r="H2665" s="2">
        <f t="shared" si="327"/>
        <v>9.9345025000000007</v>
      </c>
      <c r="I2665" s="2">
        <f t="array" ref="I2665">SUMPRODUCT(B2649:B2668, (ROW(B2649:B2668)-ROW(B2649)+1)) / (20*21/2)</f>
        <v>12.731309523809523</v>
      </c>
      <c r="J2665" s="2">
        <f t="shared" si="330"/>
        <v>12.97130526143485</v>
      </c>
      <c r="K2665" s="2">
        <f t="shared" si="324"/>
        <v>12.434780717728797</v>
      </c>
    </row>
    <row r="2666" spans="1:11" ht="13.5" x14ac:dyDescent="0.25">
      <c r="A2666" s="4">
        <f>TITRES_STAT!B2669</f>
        <v>45890</v>
      </c>
      <c r="B2666" s="2">
        <f>TITRES_STAT!D2669</f>
        <v>11.8</v>
      </c>
      <c r="C2666" s="2">
        <f t="shared" si="325"/>
        <v>-0.30999999999999872</v>
      </c>
      <c r="D2666" s="2">
        <f t="shared" si="326"/>
        <v>12.443999999999999</v>
      </c>
      <c r="E2666" s="2">
        <f t="shared" si="328"/>
        <v>12.812000000000001</v>
      </c>
      <c r="F2666" s="2">
        <f t="shared" si="329"/>
        <v>13.38125</v>
      </c>
      <c r="G2666" s="2">
        <f t="shared" si="323"/>
        <v>12.213696000000001</v>
      </c>
      <c r="H2666" s="2">
        <f t="shared" si="327"/>
        <v>9.9542599999999997</v>
      </c>
      <c r="I2666" s="2">
        <f t="array" ref="I2666">SUMPRODUCT(B2650:B2669, (ROW(B2650:B2669)-ROW(B2650)+1)) / (20*21/2)</f>
        <v>12.633833333333333</v>
      </c>
      <c r="J2666" s="2">
        <f t="shared" si="330"/>
        <v>12.859752379393436</v>
      </c>
      <c r="K2666" s="2">
        <f t="shared" si="324"/>
        <v>12.409887356249238</v>
      </c>
    </row>
    <row r="2667" spans="1:11" ht="13.5" x14ac:dyDescent="0.25">
      <c r="A2667" s="4">
        <f>TITRES_STAT!B2670</f>
        <v>45891</v>
      </c>
      <c r="B2667" s="2">
        <f>TITRES_STAT!D2670</f>
        <v>11.8</v>
      </c>
      <c r="C2667" s="2">
        <f t="shared" si="325"/>
        <v>0</v>
      </c>
      <c r="D2667" s="2">
        <f t="shared" si="326"/>
        <v>12.213999999999999</v>
      </c>
      <c r="E2667" s="2">
        <f t="shared" si="328"/>
        <v>12.651999999999999</v>
      </c>
      <c r="F2667" s="2">
        <f t="shared" si="329"/>
        <v>13.280000000000001</v>
      </c>
      <c r="G2667" s="2">
        <f t="shared" si="323"/>
        <v>12.226891999999998</v>
      </c>
      <c r="H2667" s="2">
        <f t="shared" si="327"/>
        <v>9.9742094999999988</v>
      </c>
      <c r="I2667" s="2">
        <f t="array" ref="I2667">SUMPRODUCT(B2651:B2670, (ROW(B2651:B2670)-ROW(B2651)+1)) / (20*21/2)</f>
        <v>12.560880952380952</v>
      </c>
      <c r="J2667" s="2">
        <f t="shared" si="330"/>
        <v>12.758823581355966</v>
      </c>
      <c r="K2667" s="2">
        <f t="shared" si="324"/>
        <v>12.385970205023778</v>
      </c>
    </row>
    <row r="2668" spans="1:11" ht="13.5" x14ac:dyDescent="0.25">
      <c r="A2668" s="4">
        <f>TITRES_STAT!B2671</f>
        <v>45894</v>
      </c>
      <c r="B2668" s="2">
        <f>TITRES_STAT!D2671</f>
        <v>11.86</v>
      </c>
      <c r="C2668" s="2">
        <f t="shared" si="325"/>
        <v>5.9999999999998721E-2</v>
      </c>
      <c r="D2668" s="2">
        <f t="shared" si="326"/>
        <v>12.032</v>
      </c>
      <c r="E2668" s="2">
        <f t="shared" si="328"/>
        <v>12.507999999999999</v>
      </c>
      <c r="F2668" s="2">
        <f t="shared" si="329"/>
        <v>13.173500000000001</v>
      </c>
      <c r="G2668" s="2">
        <f t="shared" si="323"/>
        <v>12.241191999999998</v>
      </c>
      <c r="H2668" s="2">
        <f t="shared" si="327"/>
        <v>9.9944589999999991</v>
      </c>
      <c r="I2668" s="2">
        <f t="array" ref="I2668">SUMPRODUCT(B2652:B2671, (ROW(B2652:B2671)-ROW(B2652)+1)) / (20*21/2)</f>
        <v>12.49745238095238</v>
      </c>
      <c r="J2668" s="2">
        <f t="shared" si="330"/>
        <v>12.67322133551254</v>
      </c>
      <c r="K2668" s="2">
        <f t="shared" si="324"/>
        <v>12.365343922473826</v>
      </c>
    </row>
    <row r="2669" spans="1:11" ht="13.5" x14ac:dyDescent="0.25">
      <c r="A2669" s="4">
        <f>TITRES_STAT!B2672</f>
        <v>45895</v>
      </c>
      <c r="B2669" s="2">
        <f>TITRES_STAT!D2672</f>
        <v>12.15</v>
      </c>
      <c r="C2669" s="2">
        <f t="shared" si="325"/>
        <v>0.29000000000000092</v>
      </c>
      <c r="D2669" s="2">
        <f t="shared" si="326"/>
        <v>11.943999999999999</v>
      </c>
      <c r="E2669" s="2">
        <f t="shared" si="328"/>
        <v>12.412000000000001</v>
      </c>
      <c r="F2669" s="2">
        <f t="shared" si="329"/>
        <v>13.065999999999999</v>
      </c>
      <c r="G2669" s="2">
        <f t="shared" si="323"/>
        <v>12.261099999999997</v>
      </c>
      <c r="H2669" s="2">
        <f t="shared" si="327"/>
        <v>10.0159425</v>
      </c>
      <c r="I2669" s="2">
        <f t="array" ref="I2669">SUMPRODUCT(B2653:B2672, (ROW(B2653:B2672)-ROW(B2653)+1)) / (20*21/2)</f>
        <v>12.440428571428571</v>
      </c>
      <c r="J2669" s="2">
        <f t="shared" si="330"/>
        <v>12.623390732130392</v>
      </c>
      <c r="K2669" s="2">
        <f t="shared" si="324"/>
        <v>12.356899062768971</v>
      </c>
    </row>
    <row r="2670" spans="1:11" ht="13.5" x14ac:dyDescent="0.25">
      <c r="A2670" s="4">
        <f>TITRES_STAT!B2673</f>
        <v>45896</v>
      </c>
      <c r="B2670" s="2">
        <f>TITRES_STAT!D2673</f>
        <v>12.3</v>
      </c>
      <c r="C2670" s="2">
        <f t="shared" si="325"/>
        <v>0.15000000000000036</v>
      </c>
      <c r="D2670" s="2">
        <f t="shared" si="326"/>
        <v>11.981999999999999</v>
      </c>
      <c r="E2670" s="2">
        <f t="shared" si="328"/>
        <v>12.333</v>
      </c>
      <c r="F2670" s="2">
        <f t="shared" si="329"/>
        <v>12.966000000000003</v>
      </c>
      <c r="G2670" s="2">
        <f t="shared" si="323"/>
        <v>12.286211999999995</v>
      </c>
      <c r="H2670" s="2">
        <f t="shared" si="327"/>
        <v>10.038391999999998</v>
      </c>
      <c r="I2670" s="2">
        <f t="array" ref="I2670">SUMPRODUCT(B2654:B2673, (ROW(B2654:B2673)-ROW(B2654)+1)) / (20*21/2)</f>
        <v>12.401142857142858</v>
      </c>
      <c r="J2670" s="2">
        <f t="shared" si="330"/>
        <v>12.59259161478464</v>
      </c>
      <c r="K2670" s="2">
        <f t="shared" si="324"/>
        <v>12.35466772697411</v>
      </c>
    </row>
    <row r="2671" spans="1:11" ht="13.5" x14ac:dyDescent="0.25">
      <c r="A2671" s="4">
        <f>TITRES_STAT!B2674</f>
        <v>45897</v>
      </c>
      <c r="B2671" s="2">
        <f>TITRES_STAT!D2674</f>
        <v>12.3</v>
      </c>
      <c r="C2671" s="2">
        <f t="shared" si="325"/>
        <v>0</v>
      </c>
      <c r="D2671" s="2">
        <f t="shared" si="326"/>
        <v>12.081999999999999</v>
      </c>
      <c r="E2671" s="2">
        <f t="shared" si="328"/>
        <v>12.263</v>
      </c>
      <c r="F2671" s="2">
        <f t="shared" si="329"/>
        <v>12.868750000000002</v>
      </c>
      <c r="G2671" s="2">
        <f t="shared" si="323"/>
        <v>12.311323999999995</v>
      </c>
      <c r="H2671" s="2">
        <f t="shared" si="327"/>
        <v>10.060817499999997</v>
      </c>
      <c r="I2671" s="2">
        <f t="array" ref="I2671">SUMPRODUCT(B2655:B2674, (ROW(B2655:B2674)-ROW(B2655)+1)) / (20*21/2)</f>
        <v>12.33809523809524</v>
      </c>
      <c r="J2671" s="2">
        <f t="shared" si="330"/>
        <v>12.564725746709911</v>
      </c>
      <c r="K2671" s="2">
        <f t="shared" si="324"/>
        <v>12.352523894543754</v>
      </c>
    </row>
    <row r="2672" spans="1:11" ht="13.5" x14ac:dyDescent="0.25">
      <c r="A2672" s="4">
        <f>TITRES_STAT!B2675</f>
        <v>45898</v>
      </c>
      <c r="B2672" s="2">
        <f>TITRES_STAT!D2675</f>
        <v>12.27</v>
      </c>
      <c r="C2672" s="2">
        <f t="shared" si="325"/>
        <v>-3.0000000000001137E-2</v>
      </c>
      <c r="D2672" s="2">
        <f t="shared" si="326"/>
        <v>12.175999999999998</v>
      </c>
      <c r="E2672" s="2">
        <f t="shared" si="328"/>
        <v>12.194999999999999</v>
      </c>
      <c r="F2672" s="2">
        <f t="shared" si="329"/>
        <v>12.772500000000004</v>
      </c>
      <c r="G2672" s="2">
        <f t="shared" si="323"/>
        <v>12.336409999999994</v>
      </c>
      <c r="H2672" s="2">
        <f t="shared" si="327"/>
        <v>10.083116999999998</v>
      </c>
      <c r="I2672" s="2">
        <f t="array" ref="I2672">SUMPRODUCT(B2656:B2675, (ROW(B2656:B2675)-ROW(B2656)+1)) / (20*21/2)</f>
        <v>12.291619047619047</v>
      </c>
      <c r="J2672" s="2">
        <f t="shared" si="330"/>
        <v>12.536656627975635</v>
      </c>
      <c r="K2672" s="2">
        <f t="shared" si="324"/>
        <v>12.349287663385175</v>
      </c>
    </row>
    <row r="2673" spans="1:11" ht="13.5" x14ac:dyDescent="0.25">
      <c r="A2673" s="4">
        <f>TITRES_STAT!B2676</f>
        <v>45901</v>
      </c>
      <c r="B2673" s="2">
        <f>TITRES_STAT!D2676</f>
        <v>12.36</v>
      </c>
      <c r="C2673" s="2">
        <f t="shared" si="325"/>
        <v>8.9999999999999858E-2</v>
      </c>
      <c r="D2673" s="2">
        <f t="shared" si="326"/>
        <v>12.276</v>
      </c>
      <c r="E2673" s="2">
        <f t="shared" si="328"/>
        <v>12.154</v>
      </c>
      <c r="F2673" s="2">
        <f t="shared" si="329"/>
        <v>12.682000000000006</v>
      </c>
      <c r="G2673" s="2">
        <f t="shared" si="323"/>
        <v>12.364159999999993</v>
      </c>
      <c r="H2673" s="2">
        <f t="shared" si="327"/>
        <v>10.105866499999998</v>
      </c>
      <c r="I2673" s="2">
        <f t="array" ref="I2673">SUMPRODUCT(B2657:B2676, (ROW(B2657:B2676)-ROW(B2657)+1)) / (20*21/2)</f>
        <v>12.252190476190476</v>
      </c>
      <c r="J2673" s="2">
        <f t="shared" si="330"/>
        <v>12.51983218721605</v>
      </c>
      <c r="K2673" s="2">
        <f t="shared" si="324"/>
        <v>12.349707755017128</v>
      </c>
    </row>
    <row r="2674" spans="1:11" ht="13.5" x14ac:dyDescent="0.25">
      <c r="A2674" s="4">
        <f>TITRES_STAT!B2677</f>
        <v>45902</v>
      </c>
      <c r="B2674" s="2">
        <f>TITRES_STAT!D2677</f>
        <v>12.02</v>
      </c>
      <c r="C2674" s="2">
        <f t="shared" si="325"/>
        <v>-0.33999999999999986</v>
      </c>
      <c r="D2674" s="2">
        <f t="shared" si="326"/>
        <v>12.25</v>
      </c>
      <c r="E2674" s="2">
        <f t="shared" si="328"/>
        <v>12.096999999999998</v>
      </c>
      <c r="F2674" s="2">
        <f t="shared" si="329"/>
        <v>12.588000000000005</v>
      </c>
      <c r="G2674" s="2">
        <f t="shared" ref="G2674:G2692" si="331">AVERAGE(B2625:B2674)</f>
        <v>12.388749999999993</v>
      </c>
      <c r="H2674" s="2">
        <f t="shared" si="327"/>
        <v>10.127131499999997</v>
      </c>
      <c r="I2674" s="2">
        <f t="array" ref="I2674">SUMPRODUCT(B2658:B2677, (ROW(B2658:B2677)-ROW(B2658)+1)) / (20*21/2)</f>
        <v>12.196095238095237</v>
      </c>
      <c r="J2674" s="2">
        <f t="shared" si="330"/>
        <v>12.472229121766903</v>
      </c>
      <c r="K2674" s="2">
        <f t="shared" si="324"/>
        <v>12.336778039134103</v>
      </c>
    </row>
    <row r="2675" spans="1:11" ht="13.5" x14ac:dyDescent="0.25">
      <c r="A2675" s="4">
        <f>TITRES_STAT!B2678</f>
        <v>45903</v>
      </c>
      <c r="B2675" s="2">
        <f>TITRES_STAT!D2678</f>
        <v>12.1</v>
      </c>
      <c r="C2675" s="2">
        <f t="shared" si="325"/>
        <v>8.0000000000000071E-2</v>
      </c>
      <c r="D2675" s="2">
        <f t="shared" si="326"/>
        <v>12.21</v>
      </c>
      <c r="E2675" s="2">
        <f t="shared" si="328"/>
        <v>12.095999999999998</v>
      </c>
      <c r="F2675" s="2">
        <f t="shared" si="329"/>
        <v>12.514000000000005</v>
      </c>
      <c r="G2675" s="2">
        <f t="shared" si="331"/>
        <v>12.412353999999995</v>
      </c>
      <c r="H2675" s="2">
        <f t="shared" si="327"/>
        <v>10.148820499999998</v>
      </c>
      <c r="I2675" s="2">
        <f t="array" ref="I2675">SUMPRODUCT(B2659:B2678, (ROW(B2659:B2678)-ROW(B2659)+1)) / (20*21/2)</f>
        <v>12.155809523809527</v>
      </c>
      <c r="J2675" s="2">
        <f t="shared" si="330"/>
        <v>12.436778729217673</v>
      </c>
      <c r="K2675" s="2">
        <f t="shared" ref="K2675:K2693" si="332">$K$4*B2675+(1-$K$4)*K2674</f>
        <v>12.327492625834727</v>
      </c>
    </row>
    <row r="2676" spans="1:11" ht="13.5" x14ac:dyDescent="0.25">
      <c r="A2676" s="4">
        <f>TITRES_STAT!B2679</f>
        <v>45905</v>
      </c>
      <c r="B2676" s="2">
        <f>TITRES_STAT!D2679</f>
        <v>12.1</v>
      </c>
      <c r="C2676" s="2">
        <f t="shared" si="325"/>
        <v>0</v>
      </c>
      <c r="D2676" s="2">
        <f t="shared" si="326"/>
        <v>12.17</v>
      </c>
      <c r="E2676" s="2">
        <f t="shared" si="328"/>
        <v>12.125999999999998</v>
      </c>
      <c r="F2676" s="2">
        <f t="shared" si="329"/>
        <v>12.469000000000005</v>
      </c>
      <c r="G2676" s="2">
        <f t="shared" si="331"/>
        <v>12.438735999999997</v>
      </c>
      <c r="H2676" s="2">
        <f t="shared" si="327"/>
        <v>10.170293499999996</v>
      </c>
      <c r="I2676" s="2">
        <f t="array" ref="I2676">SUMPRODUCT(B2660:B2679, (ROW(B2660:B2679)-ROW(B2660)+1)) / (20*21/2)</f>
        <v>12.126619047619048</v>
      </c>
      <c r="J2676" s="2">
        <f t="shared" si="330"/>
        <v>12.404704564530276</v>
      </c>
      <c r="K2676" s="2">
        <f t="shared" si="332"/>
        <v>12.318571346390229</v>
      </c>
    </row>
    <row r="2677" spans="1:11" ht="13.5" x14ac:dyDescent="0.25">
      <c r="A2677" s="4">
        <f>TITRES_STAT!B2680</f>
        <v>45908</v>
      </c>
      <c r="B2677" s="2">
        <f>TITRES_STAT!D2680</f>
        <v>11.88</v>
      </c>
      <c r="C2677" s="2">
        <f t="shared" si="325"/>
        <v>-0.21999999999999886</v>
      </c>
      <c r="D2677" s="2">
        <f t="shared" si="326"/>
        <v>12.092000000000001</v>
      </c>
      <c r="E2677" s="2">
        <f t="shared" si="328"/>
        <v>12.133999999999997</v>
      </c>
      <c r="F2677" s="2">
        <f t="shared" si="329"/>
        <v>12.393000000000002</v>
      </c>
      <c r="G2677" s="2">
        <f t="shared" si="331"/>
        <v>12.464551999999996</v>
      </c>
      <c r="H2677" s="2">
        <f t="shared" si="327"/>
        <v>10.190882499999997</v>
      </c>
      <c r="I2677" s="2">
        <f t="array" ref="I2677">SUMPRODUCT(B2661:B2680, (ROW(B2661:B2680)-ROW(B2661)+1)) / (20*21/2)</f>
        <v>12.110238095238095</v>
      </c>
      <c r="J2677" s="2">
        <f t="shared" si="330"/>
        <v>12.354732701241678</v>
      </c>
      <c r="K2677" s="2">
        <f t="shared" si="332"/>
        <v>12.301372470061201</v>
      </c>
    </row>
    <row r="2678" spans="1:11" ht="13.5" x14ac:dyDescent="0.25">
      <c r="A2678" s="4">
        <f>TITRES_STAT!B2681</f>
        <v>45909</v>
      </c>
      <c r="B2678" s="2">
        <f>TITRES_STAT!D2681</f>
        <v>11.97</v>
      </c>
      <c r="C2678" s="2">
        <f t="shared" si="325"/>
        <v>8.9999999999999858E-2</v>
      </c>
      <c r="D2678" s="2">
        <f t="shared" si="326"/>
        <v>12.013999999999999</v>
      </c>
      <c r="E2678" s="2">
        <f t="shared" si="328"/>
        <v>12.144999999999998</v>
      </c>
      <c r="F2678" s="2">
        <f t="shared" si="329"/>
        <v>12.326500000000001</v>
      </c>
      <c r="G2678" s="2">
        <f t="shared" si="331"/>
        <v>12.488813999999998</v>
      </c>
      <c r="H2678" s="2">
        <f t="shared" si="327"/>
        <v>10.211921499999997</v>
      </c>
      <c r="I2678" s="2">
        <f t="array" ref="I2678">SUMPRODUCT(B2662:B2681, (ROW(B2662:B2681)-ROW(B2662)+1)) / (20*21/2)</f>
        <v>12.103333333333335</v>
      </c>
      <c r="J2678" s="2">
        <f t="shared" si="330"/>
        <v>12.318091491599615</v>
      </c>
      <c r="K2678" s="2">
        <f t="shared" si="332"/>
        <v>12.288377471235272</v>
      </c>
    </row>
    <row r="2679" spans="1:11" ht="13.5" x14ac:dyDescent="0.25">
      <c r="A2679" s="4">
        <f>TITRES_STAT!B2682</f>
        <v>45910</v>
      </c>
      <c r="B2679" s="2">
        <f>TITRES_STAT!D2682</f>
        <v>12.02</v>
      </c>
      <c r="C2679" s="2">
        <f t="shared" si="325"/>
        <v>4.9999999999998934E-2</v>
      </c>
      <c r="D2679" s="2">
        <f t="shared" si="326"/>
        <v>12.013999999999999</v>
      </c>
      <c r="E2679" s="2">
        <f t="shared" si="328"/>
        <v>12.131999999999998</v>
      </c>
      <c r="F2679" s="2">
        <f t="shared" si="329"/>
        <v>12.272000000000002</v>
      </c>
      <c r="G2679" s="2">
        <f t="shared" si="331"/>
        <v>12.509859999999998</v>
      </c>
      <c r="H2679" s="2">
        <f t="shared" si="327"/>
        <v>10.233210499999997</v>
      </c>
      <c r="I2679" s="2">
        <f t="array" ref="I2679">SUMPRODUCT(B2663:B2682, (ROW(B2663:B2682)-ROW(B2663)+1)) / (20*21/2)</f>
        <v>12.124285714285714</v>
      </c>
      <c r="J2679" s="2">
        <f t="shared" si="330"/>
        <v>12.289701825732985</v>
      </c>
      <c r="K2679" s="2">
        <f t="shared" si="332"/>
        <v>12.277852864520163</v>
      </c>
    </row>
    <row r="2680" spans="1:11" ht="13.5" x14ac:dyDescent="0.25">
      <c r="A2680" s="4">
        <f>TITRES_STAT!B2683</f>
        <v>45911</v>
      </c>
      <c r="B2680" s="2">
        <f>TITRES_STAT!D2683</f>
        <v>12.1</v>
      </c>
      <c r="C2680" s="2">
        <f t="shared" si="325"/>
        <v>8.0000000000000071E-2</v>
      </c>
      <c r="D2680" s="2">
        <f t="shared" si="326"/>
        <v>12.013999999999999</v>
      </c>
      <c r="E2680" s="2">
        <f t="shared" si="328"/>
        <v>12.111999999999998</v>
      </c>
      <c r="F2680" s="2">
        <f t="shared" si="329"/>
        <v>12.2225</v>
      </c>
      <c r="G2680" s="2">
        <f t="shared" si="331"/>
        <v>12.53145</v>
      </c>
      <c r="H2680" s="2">
        <f t="shared" si="327"/>
        <v>10.254803499999998</v>
      </c>
      <c r="I2680" s="2">
        <f t="array" ref="I2680">SUMPRODUCT(B2664:B2683, (ROW(B2664:B2683)-ROW(B2664)+1)) / (20*21/2)</f>
        <v>12.143095238095237</v>
      </c>
      <c r="J2680" s="2">
        <f t="shared" si="330"/>
        <v>12.271634985186987</v>
      </c>
      <c r="K2680" s="2">
        <f t="shared" si="332"/>
        <v>12.270878242382118</v>
      </c>
    </row>
    <row r="2681" spans="1:11" ht="13.5" x14ac:dyDescent="0.25">
      <c r="A2681" s="4">
        <f>TITRES_STAT!B2684</f>
        <v>45912</v>
      </c>
      <c r="B2681" s="2">
        <f>TITRES_STAT!D2684</f>
        <v>12.15</v>
      </c>
      <c r="C2681" s="2">
        <f t="shared" si="325"/>
        <v>5.0000000000000711E-2</v>
      </c>
      <c r="D2681" s="2">
        <f t="shared" si="326"/>
        <v>12.024000000000001</v>
      </c>
      <c r="E2681" s="2">
        <f t="shared" si="328"/>
        <v>12.097</v>
      </c>
      <c r="F2681" s="2">
        <f t="shared" si="329"/>
        <v>12.18</v>
      </c>
      <c r="G2681" s="2">
        <f t="shared" si="331"/>
        <v>12.550686000000001</v>
      </c>
      <c r="H2681" s="2">
        <f t="shared" si="327"/>
        <v>10.276670499999998</v>
      </c>
      <c r="I2681" s="2">
        <f t="array" ref="I2681">SUMPRODUCT(B2665:B2684, (ROW(B2665:B2684)-ROW(B2665)+1)) / (20*21/2)</f>
        <v>12.187714285714284</v>
      </c>
      <c r="J2681" s="2">
        <f t="shared" si="330"/>
        <v>12.260050700883463</v>
      </c>
      <c r="K2681" s="2">
        <f t="shared" si="332"/>
        <v>12.266137919151447</v>
      </c>
    </row>
    <row r="2682" spans="1:11" ht="13.5" x14ac:dyDescent="0.25">
      <c r="A2682" s="4">
        <f>TITRES_STAT!B2685</f>
        <v>45915</v>
      </c>
      <c r="B2682" s="2">
        <f>TITRES_STAT!D2685</f>
        <v>12.4</v>
      </c>
      <c r="C2682" s="2">
        <f t="shared" si="325"/>
        <v>0.25</v>
      </c>
      <c r="D2682" s="2">
        <f t="shared" si="326"/>
        <v>12.128</v>
      </c>
      <c r="E2682" s="2">
        <f t="shared" si="328"/>
        <v>12.110000000000001</v>
      </c>
      <c r="F2682" s="2">
        <f t="shared" si="329"/>
        <v>12.1525</v>
      </c>
      <c r="G2682" s="2">
        <f t="shared" si="331"/>
        <v>12.575113999999999</v>
      </c>
      <c r="H2682" s="2">
        <f t="shared" si="327"/>
        <v>10.299547999999998</v>
      </c>
      <c r="I2682" s="2">
        <f t="array" ref="I2682">SUMPRODUCT(B2666:B2685, (ROW(B2666:B2685)-ROW(B2666)+1)) / (20*21/2)</f>
        <v>12.231333333333335</v>
      </c>
      <c r="J2682" s="2">
        <f t="shared" si="330"/>
        <v>12.273379205561227</v>
      </c>
      <c r="K2682" s="2">
        <f t="shared" si="332"/>
        <v>12.271387412518058</v>
      </c>
    </row>
    <row r="2683" spans="1:11" ht="13.5" x14ac:dyDescent="0.25">
      <c r="A2683" s="4">
        <f>TITRES_STAT!B2686</f>
        <v>45916</v>
      </c>
      <c r="B2683" s="2">
        <f>TITRES_STAT!D2686</f>
        <v>12.35</v>
      </c>
      <c r="C2683" s="2">
        <f t="shared" si="325"/>
        <v>-5.0000000000000711E-2</v>
      </c>
      <c r="D2683" s="2">
        <f t="shared" si="326"/>
        <v>12.203999999999999</v>
      </c>
      <c r="E2683" s="2">
        <f t="shared" si="328"/>
        <v>12.109</v>
      </c>
      <c r="F2683" s="2">
        <f t="shared" si="329"/>
        <v>12.131499999999999</v>
      </c>
      <c r="G2683" s="2">
        <f t="shared" si="331"/>
        <v>12.598445999999999</v>
      </c>
      <c r="H2683" s="2">
        <f t="shared" si="327"/>
        <v>10.322079499999997</v>
      </c>
      <c r="I2683" s="2">
        <f t="array" ref="I2683">SUMPRODUCT(B2667:B2686, (ROW(B2667:B2686)-ROW(B2667)+1)) / (20*21/2)</f>
        <v>12.262190476190476</v>
      </c>
      <c r="J2683" s="2">
        <f t="shared" si="330"/>
        <v>12.280676424079205</v>
      </c>
      <c r="K2683" s="2">
        <f t="shared" si="332"/>
        <v>12.274470259085977</v>
      </c>
    </row>
    <row r="2684" spans="1:11" ht="13.5" x14ac:dyDescent="0.25">
      <c r="A2684" s="4">
        <f>TITRES_STAT!B2687</f>
        <v>45917</v>
      </c>
      <c r="B2684" s="2">
        <f>TITRES_STAT!D2687</f>
        <v>12.6</v>
      </c>
      <c r="C2684" s="2">
        <f t="shared" si="325"/>
        <v>0.25</v>
      </c>
      <c r="D2684" s="2">
        <f t="shared" si="326"/>
        <v>12.32</v>
      </c>
      <c r="E2684" s="2">
        <f t="shared" si="328"/>
        <v>12.166999999999998</v>
      </c>
      <c r="F2684" s="2">
        <f t="shared" si="329"/>
        <v>12.132</v>
      </c>
      <c r="G2684" s="2">
        <f t="shared" si="331"/>
        <v>12.625341999999998</v>
      </c>
      <c r="H2684" s="2">
        <f t="shared" si="327"/>
        <v>10.346507999999998</v>
      </c>
      <c r="I2684" s="2">
        <f t="array" ref="I2684">SUMPRODUCT(B2668:B2687, (ROW(B2668:B2687)-ROW(B2668)+1)) / (20*21/2)</f>
        <v>12.277428571428571</v>
      </c>
      <c r="J2684" s="2">
        <f t="shared" si="330"/>
        <v>12.311088193214518</v>
      </c>
      <c r="K2684" s="2">
        <f t="shared" si="332"/>
        <v>12.287236131278684</v>
      </c>
    </row>
    <row r="2685" spans="1:11" ht="13.5" x14ac:dyDescent="0.35">
      <c r="A2685" s="4">
        <f>TITRES_STAT!B2688</f>
        <v>45918</v>
      </c>
      <c r="B2685" s="6">
        <f>TITRES_STAT!D2688</f>
        <v>12.59</v>
      </c>
      <c r="C2685" s="2">
        <f t="shared" si="325"/>
        <v>-9.9999999999997868E-3</v>
      </c>
      <c r="D2685" s="2">
        <f t="shared" si="326"/>
        <v>12.418000000000001</v>
      </c>
      <c r="E2685" s="2">
        <f t="shared" si="328"/>
        <v>12.215999999999999</v>
      </c>
      <c r="F2685" s="2">
        <f t="shared" si="329"/>
        <v>12.155999999999999</v>
      </c>
      <c r="G2685" s="2">
        <f t="shared" si="331"/>
        <v>12.649258</v>
      </c>
      <c r="H2685" s="2">
        <f t="shared" si="327"/>
        <v>10.370479</v>
      </c>
      <c r="I2685" s="2">
        <f t="array" ref="I2685">SUMPRODUCT(B2669:B2688, (ROW(B2669:B2688)-ROW(B2669)+1)) / (20*21/2)</f>
        <v>12.275761904761904</v>
      </c>
      <c r="J2685" s="2">
        <f t="shared" si="330"/>
        <v>12.337651222432182</v>
      </c>
      <c r="K2685" s="2">
        <f t="shared" si="332"/>
        <v>12.299109224169717</v>
      </c>
    </row>
    <row r="2686" spans="1:11" ht="13.5" x14ac:dyDescent="0.35">
      <c r="A2686" s="4">
        <f>TITRES_STAT!B2689</f>
        <v>45919</v>
      </c>
      <c r="B2686" s="6">
        <f>TITRES_STAT!D2689</f>
        <v>12.48</v>
      </c>
      <c r="C2686" s="2">
        <f t="shared" si="325"/>
        <v>-0.10999999999999943</v>
      </c>
      <c r="D2686" s="2">
        <f t="shared" si="326"/>
        <v>12.484</v>
      </c>
      <c r="E2686" s="2">
        <f t="shared" si="328"/>
        <v>12.254000000000001</v>
      </c>
      <c r="F2686" s="2">
        <f t="shared" si="329"/>
        <v>12.19</v>
      </c>
      <c r="G2686" s="2">
        <f t="shared" si="331"/>
        <v>12.670974000000003</v>
      </c>
      <c r="H2686" s="2">
        <f t="shared" si="327"/>
        <v>10.394067999999999</v>
      </c>
      <c r="I2686" s="2">
        <f t="array" ref="I2686">SUMPRODUCT(B2670:B2689, (ROW(B2670:B2689)-ROW(B2670)+1)) / (20*21/2)</f>
        <v>12.272476190476194</v>
      </c>
      <c r="J2686" s="2">
        <f t="shared" si="330"/>
        <v>12.351208248867213</v>
      </c>
      <c r="K2686" s="2">
        <f t="shared" si="332"/>
        <v>12.306202980084631</v>
      </c>
    </row>
    <row r="2687" spans="1:11" ht="13.5" x14ac:dyDescent="0.35">
      <c r="A2687" s="4">
        <f>TITRES_STAT!B2690</f>
        <v>45922</v>
      </c>
      <c r="B2687" s="6">
        <f>TITRES_STAT!D2690</f>
        <v>12.35</v>
      </c>
      <c r="C2687" s="2">
        <f t="shared" si="325"/>
        <v>-0.13000000000000078</v>
      </c>
      <c r="D2687" s="2">
        <f t="shared" si="326"/>
        <v>12.474</v>
      </c>
      <c r="E2687" s="2">
        <f t="shared" si="328"/>
        <v>12.300999999999998</v>
      </c>
      <c r="F2687" s="2">
        <f t="shared" si="329"/>
        <v>12.217499999999998</v>
      </c>
      <c r="G2687" s="2">
        <f t="shared" si="331"/>
        <v>12.688940000000002</v>
      </c>
      <c r="H2687" s="2">
        <f t="shared" si="327"/>
        <v>10.416790999999998</v>
      </c>
      <c r="I2687" s="2">
        <f t="array" ref="I2687">SUMPRODUCT(B2671:B2690, (ROW(B2671:B2690)-ROW(B2671)+1)) / (20*21/2)</f>
        <v>12.259428571428572</v>
      </c>
      <c r="J2687" s="2">
        <f t="shared" si="330"/>
        <v>12.351093177546526</v>
      </c>
      <c r="K2687" s="2">
        <f t="shared" si="332"/>
        <v>12.307920510277391</v>
      </c>
    </row>
    <row r="2688" spans="1:11" ht="13.5" x14ac:dyDescent="0.35">
      <c r="A2688" s="4">
        <f>TITRES_STAT!B2691</f>
        <v>45923</v>
      </c>
      <c r="B2688" s="6">
        <f>TITRES_STAT!D2691</f>
        <v>12.2</v>
      </c>
      <c r="C2688" s="2">
        <f t="shared" si="325"/>
        <v>-0.15000000000000036</v>
      </c>
      <c r="D2688" s="2">
        <f t="shared" si="326"/>
        <v>12.443999999999999</v>
      </c>
      <c r="E2688" s="2">
        <f t="shared" si="328"/>
        <v>12.324</v>
      </c>
      <c r="F2688" s="2">
        <f t="shared" si="329"/>
        <v>12.234499999999997</v>
      </c>
      <c r="G2688" s="2">
        <f t="shared" si="331"/>
        <v>12.704672000000006</v>
      </c>
      <c r="H2688" s="2">
        <f t="shared" si="327"/>
        <v>10.438763999999999</v>
      </c>
      <c r="I2688" s="2">
        <f t="array" ref="I2688">SUMPRODUCT(B2672:B2691, (ROW(B2672:B2691)-ROW(B2672)+1)) / (20*21/2)</f>
        <v>12.263523809523807</v>
      </c>
      <c r="J2688" s="2">
        <f t="shared" si="330"/>
        <v>12.336703351113522</v>
      </c>
      <c r="K2688" s="2">
        <f t="shared" si="332"/>
        <v>12.303688333403768</v>
      </c>
    </row>
    <row r="2689" spans="1:11" ht="13.5" x14ac:dyDescent="0.35">
      <c r="A2689" s="4">
        <f>TITRES_STAT!B2692</f>
        <v>45924</v>
      </c>
      <c r="B2689" s="6">
        <f>TITRES_STAT!D2692</f>
        <v>12.2</v>
      </c>
      <c r="C2689" s="2">
        <f t="shared" si="325"/>
        <v>0</v>
      </c>
      <c r="D2689" s="2">
        <f t="shared" si="326"/>
        <v>12.364000000000001</v>
      </c>
      <c r="E2689" s="2">
        <f t="shared" si="328"/>
        <v>12.342000000000001</v>
      </c>
      <c r="F2689" s="2">
        <f t="shared" si="329"/>
        <v>12.236999999999998</v>
      </c>
      <c r="G2689" s="2">
        <f t="shared" si="331"/>
        <v>12.718680000000004</v>
      </c>
      <c r="H2689" s="2">
        <f t="shared" si="327"/>
        <v>10.460736999999996</v>
      </c>
      <c r="I2689" s="2">
        <f t="array" ref="I2689">SUMPRODUCT(B2673:B2692, (ROW(B2673:B2692)-ROW(B2673)+1)) / (20*21/2)</f>
        <v>12.27061904761905</v>
      </c>
      <c r="J2689" s="2">
        <f t="shared" si="330"/>
        <v>12.323683984340805</v>
      </c>
      <c r="K2689" s="2">
        <f t="shared" si="332"/>
        <v>12.29962212425068</v>
      </c>
    </row>
    <row r="2690" spans="1:11" ht="13.5" x14ac:dyDescent="0.35">
      <c r="A2690" s="4">
        <f>TITRES_STAT!B2693</f>
        <v>45925</v>
      </c>
      <c r="B2690" s="6">
        <f>TITRES_STAT!D2693</f>
        <v>12.1</v>
      </c>
      <c r="C2690" s="2">
        <f t="shared" si="325"/>
        <v>-9.9999999999999645E-2</v>
      </c>
      <c r="D2690" s="2">
        <f t="shared" si="326"/>
        <v>12.266000000000002</v>
      </c>
      <c r="E2690" s="2">
        <f t="shared" si="328"/>
        <v>12.342000000000001</v>
      </c>
      <c r="F2690" s="2">
        <f t="shared" si="329"/>
        <v>12.226999999999997</v>
      </c>
      <c r="G2690" s="2">
        <f t="shared" si="331"/>
        <v>12.730688000000004</v>
      </c>
      <c r="H2690" s="2">
        <f t="shared" si="327"/>
        <v>10.482257999999996</v>
      </c>
      <c r="I2690" s="2">
        <f t="array" ref="I2690">SUMPRODUCT(B2674:B2693, (ROW(B2674:B2693)-ROW(B2674)+1)) / (20*21/2)</f>
        <v>12.276619047619048</v>
      </c>
      <c r="J2690" s="2">
        <f t="shared" si="330"/>
        <v>12.302380747736919</v>
      </c>
      <c r="K2690" s="2">
        <f t="shared" si="332"/>
        <v>12.291793805652615</v>
      </c>
    </row>
    <row r="2691" spans="1:11" ht="13.5" x14ac:dyDescent="0.35">
      <c r="A2691" s="4">
        <f>TITRES_STAT!B2694</f>
        <v>45926</v>
      </c>
      <c r="B2691" s="6">
        <f>TITRES_STAT!D2694</f>
        <v>12.27</v>
      </c>
      <c r="C2691" s="2">
        <f t="shared" si="325"/>
        <v>0.16999999999999993</v>
      </c>
      <c r="D2691" s="2">
        <f t="shared" si="326"/>
        <v>12.224</v>
      </c>
      <c r="E2691" s="2">
        <f t="shared" si="328"/>
        <v>12.353999999999999</v>
      </c>
      <c r="F2691" s="2">
        <f t="shared" si="329"/>
        <v>12.225499999999998</v>
      </c>
      <c r="G2691" s="2">
        <f t="shared" si="331"/>
        <v>12.746096000000005</v>
      </c>
      <c r="H2691" s="2">
        <f t="shared" si="327"/>
        <v>10.504796999999996</v>
      </c>
      <c r="I2691" s="2">
        <f t="array" ref="I2691">SUMPRODUCT(B2675:B2694, (ROW(B2675:B2694)-ROW(B2675)+1)) / (20*21/2)</f>
        <v>11.11247619047619</v>
      </c>
      <c r="J2691" s="2">
        <f t="shared" si="330"/>
        <v>12.29929686700007</v>
      </c>
      <c r="K2691" s="2">
        <f t="shared" si="332"/>
        <v>12.290939146607414</v>
      </c>
    </row>
    <row r="2692" spans="1:11" ht="13.5" x14ac:dyDescent="0.35">
      <c r="A2692" s="4">
        <f>TITRES_STAT!B2695</f>
        <v>45929</v>
      </c>
      <c r="B2692" s="6">
        <f>TITRES_STAT!D2695</f>
        <v>12.3</v>
      </c>
      <c r="C2692" s="2">
        <f>B2692-B2691</f>
        <v>3.0000000000001137E-2</v>
      </c>
      <c r="D2692" s="2">
        <f t="shared" si="326"/>
        <v>12.213999999999999</v>
      </c>
      <c r="E2692" s="2">
        <f t="shared" si="328"/>
        <v>12.343999999999998</v>
      </c>
      <c r="F2692" s="2">
        <f t="shared" si="329"/>
        <v>12.227</v>
      </c>
      <c r="G2692" s="2">
        <f t="shared" si="331"/>
        <v>12.748400000000004</v>
      </c>
      <c r="H2692" s="2">
        <f t="shared" si="327"/>
        <v>10.527246499999997</v>
      </c>
      <c r="I2692" s="2">
        <f t="array" ref="I2692">SUMPRODUCT(B2676:B2695, (ROW(B2676:B2695)-ROW(B2676)+1)) / (20*21/2)</f>
        <v>10.005571428571427</v>
      </c>
      <c r="J2692" s="2">
        <f t="shared" si="330"/>
        <v>12.299363832047682</v>
      </c>
      <c r="K2692" s="2">
        <f t="shared" si="332"/>
        <v>12.291294474191437</v>
      </c>
    </row>
    <row r="2693" spans="1:11" ht="13.5" x14ac:dyDescent="0.35">
      <c r="A2693" s="4">
        <f>TITRES_STAT!B2696</f>
        <v>45930</v>
      </c>
      <c r="B2693" s="6">
        <f>TITRES_STAT!D2696</f>
        <v>12.29</v>
      </c>
      <c r="C2693" s="2">
        <f>B2693-B2692</f>
        <v>-1.0000000000001563E-2</v>
      </c>
      <c r="D2693" s="2">
        <f t="shared" si="326"/>
        <v>12.231999999999998</v>
      </c>
      <c r="E2693" s="2">
        <f t="shared" si="328"/>
        <v>12.337999999999999</v>
      </c>
      <c r="F2693" s="2">
        <f>AVERAGE(B2674:B2693)</f>
        <v>12.223499999999998</v>
      </c>
      <c r="G2693" s="2">
        <f>AVERAGE(B2644:B2693)</f>
        <v>12.748200000000004</v>
      </c>
      <c r="H2693" s="2">
        <f t="shared" si="327"/>
        <v>10.549645999999996</v>
      </c>
      <c r="I2693" s="2">
        <f t="array" ref="I2693">SUMPRODUCT(B2677:B2696, (ROW(B2677:B2696)-ROW(B2677)+1)) / (20*21/2)</f>
        <v>8.9562857142857144</v>
      </c>
      <c r="J2693" s="2">
        <f t="shared" si="330"/>
        <v>12.29847203851933</v>
      </c>
      <c r="K2693" s="2">
        <f t="shared" si="332"/>
        <v>12.291243710497655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5C42-CD16-4440-A93E-91607BAB5229}">
  <dimension ref="A1:I2693"/>
  <sheetViews>
    <sheetView workbookViewId="0">
      <selection sqref="A1:B65536"/>
    </sheetView>
  </sheetViews>
  <sheetFormatPr defaultRowHeight="12.5" x14ac:dyDescent="0.25"/>
  <cols>
    <col min="1" max="1" width="13.36328125" customWidth="1"/>
    <col min="2" max="2" width="13.8164062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tr">
        <f>TITRES_STAT!B4</f>
        <v>Date</v>
      </c>
      <c r="B1" s="1" t="str">
        <f>TITRES_STAT!D4</f>
        <v>Cours Ajusté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4">
        <f>TITRES_STAT!B5</f>
        <v>42006</v>
      </c>
      <c r="B2" s="2">
        <f>TITRES_STAT!D5</f>
        <v>5.3341000000000003</v>
      </c>
      <c r="C2" s="2"/>
      <c r="D2" s="2"/>
      <c r="E2" s="2"/>
      <c r="F2" s="2"/>
      <c r="G2" s="2"/>
      <c r="H2" s="2"/>
      <c r="I2" s="2"/>
    </row>
    <row r="3" spans="1:9" ht="13.5" x14ac:dyDescent="0.25">
      <c r="A3" s="4">
        <f>TITRES_STAT!B6</f>
        <v>42009</v>
      </c>
      <c r="B3" s="2">
        <f>TITRES_STAT!D6</f>
        <v>5.2988999999999997</v>
      </c>
      <c r="C3" s="2">
        <f t="shared" ref="C3:C66" si="0">B3-B2</f>
        <v>-3.5200000000000564E-2</v>
      </c>
      <c r="D3" s="2">
        <f t="shared" ref="D3:D66" si="1">IF(C3&gt;0,C3,0)</f>
        <v>0</v>
      </c>
      <c r="E3" s="2">
        <f t="shared" ref="E3:E66" si="2">IF(C3&lt;0,-C3,0)</f>
        <v>3.5200000000000564E-2</v>
      </c>
      <c r="F3" s="2"/>
      <c r="G3" s="2"/>
      <c r="H3" s="2"/>
      <c r="I3" s="2"/>
    </row>
    <row r="4" spans="1:9" ht="13.5" x14ac:dyDescent="0.25">
      <c r="A4" s="4">
        <f>TITRES_STAT!B7</f>
        <v>42010</v>
      </c>
      <c r="B4" s="2">
        <f>TITRES_STAT!D7</f>
        <v>5.3164999999999996</v>
      </c>
      <c r="C4" s="2">
        <f t="shared" si="0"/>
        <v>1.7599999999999838E-2</v>
      </c>
      <c r="D4" s="2">
        <f t="shared" si="1"/>
        <v>1.7599999999999838E-2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4">
        <f>TITRES_STAT!B8</f>
        <v>42011</v>
      </c>
      <c r="B5" s="2">
        <f>TITRES_STAT!D8</f>
        <v>5.2812000000000001</v>
      </c>
      <c r="C5" s="2">
        <f t="shared" si="0"/>
        <v>-3.5299999999999443E-2</v>
      </c>
      <c r="D5" s="2">
        <f t="shared" si="1"/>
        <v>0</v>
      </c>
      <c r="E5" s="2">
        <f t="shared" si="2"/>
        <v>3.5299999999999443E-2</v>
      </c>
      <c r="F5" s="2"/>
      <c r="G5" s="2"/>
      <c r="H5" s="2"/>
      <c r="I5" s="2"/>
    </row>
    <row r="6" spans="1:9" ht="13.5" x14ac:dyDescent="0.25">
      <c r="A6" s="4">
        <f>TITRES_STAT!B9</f>
        <v>42012</v>
      </c>
      <c r="B6" s="2">
        <f>TITRES_STAT!D9</f>
        <v>5.2812000000000001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4">
        <f>TITRES_STAT!B10</f>
        <v>42013</v>
      </c>
      <c r="B7" s="2">
        <f>TITRES_STAT!D10</f>
        <v>5.2812000000000001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4">
        <f>TITRES_STAT!B11</f>
        <v>42016</v>
      </c>
      <c r="B8" s="2">
        <f>TITRES_STAT!D11</f>
        <v>5.3341000000000003</v>
      </c>
      <c r="C8" s="2">
        <f t="shared" si="0"/>
        <v>5.2900000000000169E-2</v>
      </c>
      <c r="D8" s="2">
        <f t="shared" si="1"/>
        <v>5.2900000000000169E-2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4">
        <f>TITRES_STAT!B12</f>
        <v>42017</v>
      </c>
      <c r="B9" s="2">
        <f>TITRES_STAT!D12</f>
        <v>5.3341000000000003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4">
        <f>TITRES_STAT!B13</f>
        <v>42019</v>
      </c>
      <c r="B10" s="2">
        <f>TITRES_STAT!D13</f>
        <v>5.327</v>
      </c>
      <c r="C10" s="2">
        <f t="shared" si="0"/>
        <v>-7.1000000000003283E-3</v>
      </c>
      <c r="D10" s="2">
        <f t="shared" si="1"/>
        <v>0</v>
      </c>
      <c r="E10" s="2">
        <f t="shared" si="2"/>
        <v>7.1000000000003283E-3</v>
      </c>
      <c r="F10" s="2"/>
      <c r="G10" s="2"/>
      <c r="H10" s="2"/>
      <c r="I10" s="2"/>
    </row>
    <row r="11" spans="1:9" ht="13.5" x14ac:dyDescent="0.25">
      <c r="A11" s="4">
        <f>TITRES_STAT!B14</f>
        <v>42020</v>
      </c>
      <c r="B11" s="2">
        <f>TITRES_STAT!D14</f>
        <v>5.5980999999999996</v>
      </c>
      <c r="C11" s="2">
        <f t="shared" si="0"/>
        <v>0.27109999999999967</v>
      </c>
      <c r="D11" s="2">
        <f t="shared" si="1"/>
        <v>0.27109999999999967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4">
        <f>TITRES_STAT!B15</f>
        <v>42023</v>
      </c>
      <c r="B12" s="2">
        <f>TITRES_STAT!D15</f>
        <v>5.7742000000000004</v>
      </c>
      <c r="C12" s="2">
        <f t="shared" si="0"/>
        <v>0.17610000000000081</v>
      </c>
      <c r="D12" s="2">
        <f t="shared" si="1"/>
        <v>0.17610000000000081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4">
        <f>TITRES_STAT!B16</f>
        <v>42024</v>
      </c>
      <c r="B13" s="2">
        <f>TITRES_STAT!D16</f>
        <v>5.8798000000000004</v>
      </c>
      <c r="C13" s="2">
        <f t="shared" si="0"/>
        <v>0.10559999999999992</v>
      </c>
      <c r="D13" s="2">
        <f t="shared" si="1"/>
        <v>0.10559999999999992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4">
        <f>TITRES_STAT!B17</f>
        <v>42025</v>
      </c>
      <c r="B14" s="2">
        <f>TITRES_STAT!D17</f>
        <v>5.8445999999999998</v>
      </c>
      <c r="C14" s="2">
        <f t="shared" si="0"/>
        <v>-3.5200000000000564E-2</v>
      </c>
      <c r="D14" s="2">
        <f t="shared" si="1"/>
        <v>0</v>
      </c>
      <c r="E14" s="2">
        <f t="shared" si="2"/>
        <v>3.5200000000000564E-2</v>
      </c>
      <c r="F14" s="2"/>
      <c r="G14" s="2"/>
      <c r="H14" s="2"/>
      <c r="I14" s="2"/>
    </row>
    <row r="15" spans="1:9" ht="13.5" x14ac:dyDescent="0.25">
      <c r="A15" s="4">
        <f>TITRES_STAT!B18</f>
        <v>42026</v>
      </c>
      <c r="B15" s="2">
        <f>TITRES_STAT!D18</f>
        <v>5.8798000000000004</v>
      </c>
      <c r="C15" s="2">
        <f t="shared" si="0"/>
        <v>3.5200000000000564E-2</v>
      </c>
      <c r="D15" s="2">
        <f t="shared" si="1"/>
        <v>3.5200000000000564E-2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4">
        <f>TITRES_STAT!B19</f>
        <v>42027</v>
      </c>
      <c r="B16" s="2">
        <f>TITRES_STAT!D19</f>
        <v>5.9501999999999997</v>
      </c>
      <c r="C16" s="2">
        <f t="shared" si="0"/>
        <v>7.0399999999999352E-2</v>
      </c>
      <c r="D16" s="2">
        <f t="shared" si="1"/>
        <v>7.0399999999999352E-2</v>
      </c>
      <c r="E16" s="2">
        <f t="shared" si="2"/>
        <v>0</v>
      </c>
      <c r="F16" s="2">
        <f>(SUM(D3:D16)/14)</f>
        <v>5.2064285714285737E-2</v>
      </c>
      <c r="G16" s="2">
        <f>SUM(E3:E16)/14</f>
        <v>8.0571428571429207E-3</v>
      </c>
      <c r="H16" s="2">
        <f>F16/G16</f>
        <v>6.4618794326240652</v>
      </c>
      <c r="I16" s="2">
        <f>IF(G16=0,100,100-(100/(1+H16)))</f>
        <v>86.598550552453275</v>
      </c>
    </row>
    <row r="17" spans="1:9" ht="13.5" x14ac:dyDescent="0.25">
      <c r="A17" s="4">
        <f>TITRES_STAT!B20</f>
        <v>42030</v>
      </c>
      <c r="B17" s="2">
        <f>TITRES_STAT!D20</f>
        <v>5.9854000000000003</v>
      </c>
      <c r="C17" s="2">
        <f t="shared" si="0"/>
        <v>3.5200000000000564E-2</v>
      </c>
      <c r="D17" s="2">
        <f t="shared" si="1"/>
        <v>3.5200000000000564E-2</v>
      </c>
      <c r="E17" s="2">
        <f t="shared" si="2"/>
        <v>0</v>
      </c>
      <c r="F17" s="2">
        <f>((F16*13)+D17)/14</f>
        <v>5.0859693877551078E-2</v>
      </c>
      <c r="G17" s="2">
        <f>((G16*13)+E17)/14</f>
        <v>7.4816326530612832E-3</v>
      </c>
      <c r="H17" s="2">
        <f t="shared" ref="H17:H80" si="3">F17/G17</f>
        <v>6.7979405346426169</v>
      </c>
      <c r="I17" s="2">
        <f t="shared" ref="I17:I80" si="4">IF(G17=0,100,100-(100/(1+H17)))</f>
        <v>87.176101233941637</v>
      </c>
    </row>
    <row r="18" spans="1:9" ht="13.5" x14ac:dyDescent="0.25">
      <c r="A18" s="4">
        <f>TITRES_STAT!B21</f>
        <v>42031</v>
      </c>
      <c r="B18" s="2">
        <f>TITRES_STAT!D21</f>
        <v>5.9501999999999997</v>
      </c>
      <c r="C18" s="2">
        <f t="shared" si="0"/>
        <v>-3.5200000000000564E-2</v>
      </c>
      <c r="D18" s="2">
        <f t="shared" si="1"/>
        <v>0</v>
      </c>
      <c r="E18" s="2">
        <f t="shared" si="2"/>
        <v>3.5200000000000564E-2</v>
      </c>
      <c r="F18" s="2">
        <f t="shared" ref="F18:G27" si="5">((F17*13)+D18)/14</f>
        <v>4.7226858600583142E-2</v>
      </c>
      <c r="G18" s="2">
        <f t="shared" si="5"/>
        <v>9.4615160349855176E-3</v>
      </c>
      <c r="H18" s="2">
        <f t="shared" si="3"/>
        <v>4.9914684312697917</v>
      </c>
      <c r="I18" s="2">
        <f t="shared" si="4"/>
        <v>83.309600785327575</v>
      </c>
    </row>
    <row r="19" spans="1:9" ht="13.5" x14ac:dyDescent="0.25">
      <c r="A19" s="4">
        <f>TITRES_STAT!B22</f>
        <v>42032</v>
      </c>
      <c r="B19" s="2">
        <f>TITRES_STAT!D22</f>
        <v>5.8586999999999998</v>
      </c>
      <c r="C19" s="2">
        <f t="shared" si="0"/>
        <v>-9.1499999999999915E-2</v>
      </c>
      <c r="D19" s="2">
        <f t="shared" si="1"/>
        <v>0</v>
      </c>
      <c r="E19" s="2">
        <f t="shared" si="2"/>
        <v>9.1499999999999915E-2</v>
      </c>
      <c r="F19" s="2">
        <f t="shared" si="5"/>
        <v>4.3853511557684348E-2</v>
      </c>
      <c r="G19" s="2">
        <f t="shared" si="5"/>
        <v>1.5321407746772261E-2</v>
      </c>
      <c r="H19" s="2">
        <f t="shared" si="3"/>
        <v>2.862237744891484</v>
      </c>
      <c r="I19" s="2">
        <f t="shared" si="4"/>
        <v>74.108274372216385</v>
      </c>
    </row>
    <row r="20" spans="1:9" ht="13.5" x14ac:dyDescent="0.25">
      <c r="A20" s="4">
        <f>TITRES_STAT!B23</f>
        <v>42033</v>
      </c>
      <c r="B20" s="2">
        <f>TITRES_STAT!D23</f>
        <v>5.9854000000000003</v>
      </c>
      <c r="C20" s="2">
        <f t="shared" si="0"/>
        <v>0.12670000000000048</v>
      </c>
      <c r="D20" s="2">
        <f t="shared" si="1"/>
        <v>0.12670000000000048</v>
      </c>
      <c r="E20" s="2">
        <f t="shared" si="2"/>
        <v>0</v>
      </c>
      <c r="F20" s="2">
        <f t="shared" si="5"/>
        <v>4.9771117874992644E-2</v>
      </c>
      <c r="G20" s="2">
        <f t="shared" si="5"/>
        <v>1.422702147914567E-2</v>
      </c>
      <c r="H20" s="2">
        <f t="shared" si="3"/>
        <v>3.4983512148307652</v>
      </c>
      <c r="I20" s="2">
        <f t="shared" si="4"/>
        <v>77.769632644443888</v>
      </c>
    </row>
    <row r="21" spans="1:9" ht="13.5" x14ac:dyDescent="0.25">
      <c r="A21" s="4">
        <f>TITRES_STAT!B24</f>
        <v>42034</v>
      </c>
      <c r="B21" s="2">
        <f>TITRES_STAT!D24</f>
        <v>5.9854000000000003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4.6216038026778886E-2</v>
      </c>
      <c r="G21" s="2">
        <f t="shared" si="5"/>
        <v>1.3210805659206694E-2</v>
      </c>
      <c r="H21" s="2">
        <f t="shared" si="3"/>
        <v>3.4983512148307652</v>
      </c>
      <c r="I21" s="2">
        <f t="shared" si="4"/>
        <v>77.769632644443888</v>
      </c>
    </row>
    <row r="22" spans="1:9" ht="13.5" x14ac:dyDescent="0.25">
      <c r="A22" s="4">
        <f>TITRES_STAT!B25</f>
        <v>42037</v>
      </c>
      <c r="B22" s="2">
        <f>TITRES_STAT!D25</f>
        <v>6.0136000000000003</v>
      </c>
      <c r="C22" s="2">
        <f t="shared" si="0"/>
        <v>2.8200000000000003E-2</v>
      </c>
      <c r="D22" s="2">
        <f t="shared" si="1"/>
        <v>2.8200000000000003E-2</v>
      </c>
      <c r="E22" s="2">
        <f t="shared" si="2"/>
        <v>0</v>
      </c>
      <c r="F22" s="2">
        <f t="shared" si="5"/>
        <v>4.4929178167723252E-2</v>
      </c>
      <c r="G22" s="2">
        <f t="shared" si="5"/>
        <v>1.2267176683549073E-2</v>
      </c>
      <c r="H22" s="2">
        <f t="shared" si="3"/>
        <v>3.6625524622935965</v>
      </c>
      <c r="I22" s="2">
        <f t="shared" si="4"/>
        <v>78.552520146699194</v>
      </c>
    </row>
    <row r="23" spans="1:9" ht="13.5" x14ac:dyDescent="0.25">
      <c r="A23" s="4">
        <f>TITRES_STAT!B26</f>
        <v>42038</v>
      </c>
      <c r="B23" s="2">
        <f>TITRES_STAT!D26</f>
        <v>6.0136000000000003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4.1719951155743021E-2</v>
      </c>
      <c r="G23" s="2">
        <f t="shared" si="5"/>
        <v>1.1390949777581283E-2</v>
      </c>
      <c r="H23" s="2">
        <f t="shared" si="3"/>
        <v>3.6625524622935961</v>
      </c>
      <c r="I23" s="2">
        <f t="shared" si="4"/>
        <v>78.55252014669918</v>
      </c>
    </row>
    <row r="24" spans="1:9" ht="13.5" x14ac:dyDescent="0.25">
      <c r="A24" s="4">
        <f>TITRES_STAT!B27</f>
        <v>42039</v>
      </c>
      <c r="B24" s="2">
        <f>TITRES_STAT!D27</f>
        <v>5.9854000000000003</v>
      </c>
      <c r="C24" s="2">
        <f t="shared" si="0"/>
        <v>-2.8200000000000003E-2</v>
      </c>
      <c r="D24" s="2">
        <f t="shared" si="1"/>
        <v>0</v>
      </c>
      <c r="E24" s="2">
        <f t="shared" si="2"/>
        <v>2.8200000000000003E-2</v>
      </c>
      <c r="F24" s="2">
        <f t="shared" si="5"/>
        <v>3.8739954644618525E-2</v>
      </c>
      <c r="G24" s="2">
        <f t="shared" si="5"/>
        <v>1.2591596222039763E-2</v>
      </c>
      <c r="H24" s="2">
        <f t="shared" si="3"/>
        <v>3.0766515985328255</v>
      </c>
      <c r="I24" s="2">
        <f t="shared" si="4"/>
        <v>75.470064688385506</v>
      </c>
    </row>
    <row r="25" spans="1:9" ht="13.5" x14ac:dyDescent="0.25">
      <c r="A25" s="4">
        <f>TITRES_STAT!B28</f>
        <v>42040</v>
      </c>
      <c r="B25" s="2">
        <f>TITRES_STAT!D28</f>
        <v>5.9854000000000003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3.5972815027145777E-2</v>
      </c>
      <c r="G25" s="2">
        <f t="shared" si="5"/>
        <v>1.1692196491894066E-2</v>
      </c>
      <c r="H25" s="2">
        <f t="shared" si="3"/>
        <v>3.076651598532826</v>
      </c>
      <c r="I25" s="2">
        <f t="shared" si="4"/>
        <v>75.47006468838552</v>
      </c>
    </row>
    <row r="26" spans="1:9" ht="13.5" x14ac:dyDescent="0.25">
      <c r="A26" s="4">
        <f>TITRES_STAT!B29</f>
        <v>42041</v>
      </c>
      <c r="B26" s="2">
        <f>TITRES_STAT!D29</f>
        <v>5.9854000000000003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3.3403328239492505E-2</v>
      </c>
      <c r="G26" s="2">
        <f t="shared" si="5"/>
        <v>1.0857039599615917E-2</v>
      </c>
      <c r="H26" s="2">
        <f t="shared" si="3"/>
        <v>3.076651598532826</v>
      </c>
      <c r="I26" s="2">
        <f t="shared" si="4"/>
        <v>75.47006468838552</v>
      </c>
    </row>
    <row r="27" spans="1:9" ht="13.5" x14ac:dyDescent="0.25">
      <c r="A27" s="4">
        <f>TITRES_STAT!B30</f>
        <v>42044</v>
      </c>
      <c r="B27" s="2">
        <f>TITRES_STAT!D30</f>
        <v>5.9748999999999999</v>
      </c>
      <c r="C27" s="2">
        <f t="shared" si="0"/>
        <v>-1.0500000000000398E-2</v>
      </c>
      <c r="D27" s="2">
        <f t="shared" si="1"/>
        <v>0</v>
      </c>
      <c r="E27" s="2">
        <f t="shared" si="2"/>
        <v>1.0500000000000398E-2</v>
      </c>
      <c r="F27" s="2">
        <f t="shared" si="5"/>
        <v>3.1017376222385897E-2</v>
      </c>
      <c r="G27" s="2">
        <f t="shared" si="5"/>
        <v>1.083153677107195E-2</v>
      </c>
      <c r="H27" s="2">
        <f t="shared" si="3"/>
        <v>2.8636173128474955</v>
      </c>
      <c r="I27" s="2">
        <f t="shared" si="4"/>
        <v>74.117519437684749</v>
      </c>
    </row>
    <row r="28" spans="1:9" ht="13.5" x14ac:dyDescent="0.25">
      <c r="A28" s="4">
        <f>TITRES_STAT!B31</f>
        <v>42045</v>
      </c>
      <c r="B28" s="2">
        <f>TITRES_STAT!D31</f>
        <v>5.9819000000000004</v>
      </c>
      <c r="C28" s="2">
        <f t="shared" si="0"/>
        <v>7.0000000000005613E-3</v>
      </c>
      <c r="D28" s="2">
        <f t="shared" si="1"/>
        <v>7.0000000000005613E-3</v>
      </c>
      <c r="E28" s="2">
        <f t="shared" si="2"/>
        <v>0</v>
      </c>
      <c r="F28" s="2">
        <f>((F27*13)+D28)/14</f>
        <v>2.9301849349358373E-2</v>
      </c>
      <c r="G28" s="2">
        <f>((G27*13)+E28)/14</f>
        <v>1.0057855573138239E-2</v>
      </c>
      <c r="H28" s="2">
        <f t="shared" si="3"/>
        <v>2.9133296989882753</v>
      </c>
      <c r="I28" s="2">
        <f t="shared" si="4"/>
        <v>74.446313576427428</v>
      </c>
    </row>
    <row r="29" spans="1:9" ht="13.5" x14ac:dyDescent="0.25">
      <c r="A29" s="4">
        <f>TITRES_STAT!B32</f>
        <v>42046</v>
      </c>
      <c r="B29" s="2">
        <f>TITRES_STAT!D32</f>
        <v>5.9678000000000004</v>
      </c>
      <c r="C29" s="2">
        <f t="shared" si="0"/>
        <v>-1.4100000000000001E-2</v>
      </c>
      <c r="D29" s="2">
        <f t="shared" si="1"/>
        <v>0</v>
      </c>
      <c r="E29" s="2">
        <f t="shared" si="2"/>
        <v>1.4100000000000001E-2</v>
      </c>
      <c r="F29" s="2">
        <f t="shared" ref="F29:G44" si="6">((F28*13)+D29)/14</f>
        <v>2.7208860110118492E-2</v>
      </c>
      <c r="G29" s="2">
        <f t="shared" si="6"/>
        <v>1.0346580175056937E-2</v>
      </c>
      <c r="H29" s="2">
        <f t="shared" si="3"/>
        <v>2.6297442874615102</v>
      </c>
      <c r="I29" s="2">
        <f t="shared" si="4"/>
        <v>72.449849884622097</v>
      </c>
    </row>
    <row r="30" spans="1:9" ht="13.5" x14ac:dyDescent="0.25">
      <c r="A30" s="4">
        <f>TITRES_STAT!B33</f>
        <v>42047</v>
      </c>
      <c r="B30" s="2">
        <f>TITRES_STAT!D33</f>
        <v>5.9642999999999997</v>
      </c>
      <c r="C30" s="2">
        <f t="shared" si="0"/>
        <v>-3.5000000000007248E-3</v>
      </c>
      <c r="D30" s="2">
        <f t="shared" si="1"/>
        <v>0</v>
      </c>
      <c r="E30" s="2">
        <f t="shared" si="2"/>
        <v>3.5000000000007248E-3</v>
      </c>
      <c r="F30" s="2">
        <f t="shared" si="6"/>
        <v>2.5265370102252886E-2</v>
      </c>
      <c r="G30" s="2">
        <f t="shared" si="6"/>
        <v>9.8575387339814944E-3</v>
      </c>
      <c r="H30" s="2">
        <f t="shared" si="3"/>
        <v>2.5630505528886838</v>
      </c>
      <c r="I30" s="2">
        <f t="shared" si="4"/>
        <v>71.934161888630328</v>
      </c>
    </row>
    <row r="31" spans="1:9" ht="13.5" x14ac:dyDescent="0.25">
      <c r="A31" s="4">
        <f>TITRES_STAT!B34</f>
        <v>42048</v>
      </c>
      <c r="B31" s="2">
        <f>TITRES_STAT!D34</f>
        <v>5.9501999999999997</v>
      </c>
      <c r="C31" s="2">
        <f t="shared" si="0"/>
        <v>-1.4100000000000001E-2</v>
      </c>
      <c r="D31" s="2">
        <f t="shared" si="1"/>
        <v>0</v>
      </c>
      <c r="E31" s="2">
        <f t="shared" si="2"/>
        <v>1.4100000000000001E-2</v>
      </c>
      <c r="F31" s="2">
        <f t="shared" si="6"/>
        <v>2.3460700809234823E-2</v>
      </c>
      <c r="G31" s="2">
        <f t="shared" si="6"/>
        <v>1.0160571681554246E-2</v>
      </c>
      <c r="H31" s="2">
        <f t="shared" si="3"/>
        <v>2.3089941732142849</v>
      </c>
      <c r="I31" s="2">
        <f t="shared" si="4"/>
        <v>69.779336328397889</v>
      </c>
    </row>
    <row r="32" spans="1:9" ht="13.5" x14ac:dyDescent="0.25">
      <c r="A32" s="4">
        <f>TITRES_STAT!B35</f>
        <v>42051</v>
      </c>
      <c r="B32" s="2">
        <f>TITRES_STAT!D35</f>
        <v>5.9501999999999997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2.1784936465718049E-2</v>
      </c>
      <c r="G32" s="2">
        <f t="shared" si="6"/>
        <v>9.4348165614432274E-3</v>
      </c>
      <c r="H32" s="2">
        <f t="shared" si="3"/>
        <v>2.3089941732142849</v>
      </c>
      <c r="I32" s="2">
        <f t="shared" si="4"/>
        <v>69.779336328397889</v>
      </c>
    </row>
    <row r="33" spans="1:9" ht="13.5" x14ac:dyDescent="0.25">
      <c r="A33" s="4">
        <f>TITRES_STAT!B36</f>
        <v>42052</v>
      </c>
      <c r="B33" s="2">
        <f>TITRES_STAT!D36</f>
        <v>5.9501999999999997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2.0228869575309616E-2</v>
      </c>
      <c r="G33" s="2">
        <f t="shared" si="6"/>
        <v>8.7609010927687109E-3</v>
      </c>
      <c r="H33" s="2">
        <f t="shared" si="3"/>
        <v>2.3089941732142849</v>
      </c>
      <c r="I33" s="2">
        <f t="shared" si="4"/>
        <v>69.779336328397889</v>
      </c>
    </row>
    <row r="34" spans="1:9" ht="13.5" x14ac:dyDescent="0.25">
      <c r="A34" s="4">
        <f>TITRES_STAT!B37</f>
        <v>42053</v>
      </c>
      <c r="B34" s="2">
        <f>TITRES_STAT!D37</f>
        <v>5.9501999999999997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1.8783950319930357E-2</v>
      </c>
      <c r="G34" s="2">
        <f t="shared" si="6"/>
        <v>8.1351224432852313E-3</v>
      </c>
      <c r="H34" s="2">
        <f t="shared" si="3"/>
        <v>2.3089941732142849</v>
      </c>
      <c r="I34" s="2">
        <f t="shared" si="4"/>
        <v>69.779336328397889</v>
      </c>
    </row>
    <row r="35" spans="1:9" ht="13.5" x14ac:dyDescent="0.25">
      <c r="A35" s="4">
        <f>TITRES_STAT!B38</f>
        <v>42054</v>
      </c>
      <c r="B35" s="2">
        <f>TITRES_STAT!D38</f>
        <v>5.9466999999999999</v>
      </c>
      <c r="C35" s="2">
        <f t="shared" si="0"/>
        <v>-3.4999999999998366E-3</v>
      </c>
      <c r="D35" s="2">
        <f t="shared" si="1"/>
        <v>0</v>
      </c>
      <c r="E35" s="2">
        <f t="shared" si="2"/>
        <v>3.4999999999998366E-3</v>
      </c>
      <c r="F35" s="2">
        <f t="shared" si="6"/>
        <v>1.7442239582792476E-2</v>
      </c>
      <c r="G35" s="2">
        <f t="shared" si="6"/>
        <v>7.8040422687648461E-3</v>
      </c>
      <c r="H35" s="2">
        <f t="shared" si="3"/>
        <v>2.2350262828026786</v>
      </c>
      <c r="I35" s="2">
        <f t="shared" si="4"/>
        <v>69.088350060215092</v>
      </c>
    </row>
    <row r="36" spans="1:9" ht="13.5" x14ac:dyDescent="0.25">
      <c r="A36" s="4">
        <f>TITRES_STAT!B39</f>
        <v>42055</v>
      </c>
      <c r="B36" s="2">
        <f>TITRES_STAT!D39</f>
        <v>5.9432</v>
      </c>
      <c r="C36" s="2">
        <f t="shared" si="0"/>
        <v>-3.4999999999998366E-3</v>
      </c>
      <c r="D36" s="2">
        <f t="shared" si="1"/>
        <v>0</v>
      </c>
      <c r="E36" s="2">
        <f t="shared" si="2"/>
        <v>3.4999999999998366E-3</v>
      </c>
      <c r="F36" s="2">
        <f t="shared" si="6"/>
        <v>1.6196365326878726E-2</v>
      </c>
      <c r="G36" s="2">
        <f t="shared" si="6"/>
        <v>7.4966106781387742E-3</v>
      </c>
      <c r="H36" s="2">
        <f t="shared" si="3"/>
        <v>2.160491723827906</v>
      </c>
      <c r="I36" s="2">
        <f t="shared" si="4"/>
        <v>68.359353942910317</v>
      </c>
    </row>
    <row r="37" spans="1:9" ht="13.5" x14ac:dyDescent="0.25">
      <c r="A37" s="4">
        <f>TITRES_STAT!B40</f>
        <v>42058</v>
      </c>
      <c r="B37" s="2">
        <f>TITRES_STAT!D40</f>
        <v>5.9432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1.5039482089244532E-2</v>
      </c>
      <c r="G37" s="2">
        <f t="shared" si="6"/>
        <v>6.9611384868431478E-3</v>
      </c>
      <c r="H37" s="2">
        <f t="shared" si="3"/>
        <v>2.1604917238279056</v>
      </c>
      <c r="I37" s="2">
        <f t="shared" si="4"/>
        <v>68.359353942910317</v>
      </c>
    </row>
    <row r="38" spans="1:9" ht="13.5" x14ac:dyDescent="0.25">
      <c r="A38" s="4">
        <f>TITRES_STAT!B41</f>
        <v>42059</v>
      </c>
      <c r="B38" s="2">
        <f>TITRES_STAT!D41</f>
        <v>5.9678000000000004</v>
      </c>
      <c r="C38" s="2">
        <f t="shared" si="0"/>
        <v>2.4600000000000399E-2</v>
      </c>
      <c r="D38" s="2">
        <f t="shared" si="1"/>
        <v>2.4600000000000399E-2</v>
      </c>
      <c r="E38" s="2">
        <f t="shared" si="2"/>
        <v>0</v>
      </c>
      <c r="F38" s="2">
        <f t="shared" si="6"/>
        <v>1.5722376225727093E-2</v>
      </c>
      <c r="G38" s="2">
        <f t="shared" si="6"/>
        <v>6.4639143092114952E-3</v>
      </c>
      <c r="H38" s="2">
        <f t="shared" si="3"/>
        <v>2.4323305467279619</v>
      </c>
      <c r="I38" s="2">
        <f t="shared" si="4"/>
        <v>70.86527691940104</v>
      </c>
    </row>
    <row r="39" spans="1:9" ht="13.5" x14ac:dyDescent="0.25">
      <c r="A39" s="4">
        <f>TITRES_STAT!B42</f>
        <v>42060</v>
      </c>
      <c r="B39" s="2">
        <f>TITRES_STAT!D42</f>
        <v>5.9678000000000004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1.4599349352460872E-2</v>
      </c>
      <c r="G39" s="2">
        <f t="shared" si="6"/>
        <v>6.0022061442678168E-3</v>
      </c>
      <c r="H39" s="2">
        <f t="shared" si="3"/>
        <v>2.4323305467279619</v>
      </c>
      <c r="I39" s="2">
        <f t="shared" si="4"/>
        <v>70.86527691940104</v>
      </c>
    </row>
    <row r="40" spans="1:9" ht="13.5" x14ac:dyDescent="0.25">
      <c r="A40" s="4">
        <f>TITRES_STAT!B43</f>
        <v>42061</v>
      </c>
      <c r="B40" s="2">
        <f>TITRES_STAT!D43</f>
        <v>6.0910000000000002</v>
      </c>
      <c r="C40" s="2">
        <f t="shared" si="0"/>
        <v>0.12319999999999975</v>
      </c>
      <c r="D40" s="2">
        <f t="shared" si="1"/>
        <v>0.12319999999999975</v>
      </c>
      <c r="E40" s="2">
        <f t="shared" si="2"/>
        <v>0</v>
      </c>
      <c r="F40" s="2">
        <f t="shared" si="6"/>
        <v>2.2356538684427937E-2</v>
      </c>
      <c r="G40" s="2">
        <f t="shared" si="6"/>
        <v>5.573477133962973E-3</v>
      </c>
      <c r="H40" s="2">
        <f t="shared" si="3"/>
        <v>4.0112371769132054</v>
      </c>
      <c r="I40" s="2">
        <f t="shared" si="4"/>
        <v>80.044847914862117</v>
      </c>
    </row>
    <row r="41" spans="1:9" ht="13.5" x14ac:dyDescent="0.25">
      <c r="A41" s="4">
        <f>TITRES_STAT!B44</f>
        <v>42062</v>
      </c>
      <c r="B41" s="2">
        <f>TITRES_STAT!D44</f>
        <v>6.0910000000000002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2.0759643064111655E-2</v>
      </c>
      <c r="G41" s="2">
        <f t="shared" si="6"/>
        <v>5.1753716243941889E-3</v>
      </c>
      <c r="H41" s="2">
        <f t="shared" si="3"/>
        <v>4.0112371769132054</v>
      </c>
      <c r="I41" s="2">
        <f t="shared" si="4"/>
        <v>80.044847914862117</v>
      </c>
    </row>
    <row r="42" spans="1:9" ht="13.5" x14ac:dyDescent="0.25">
      <c r="A42" s="4">
        <f>TITRES_STAT!B45</f>
        <v>42065</v>
      </c>
      <c r="B42" s="2">
        <f>TITRES_STAT!D45</f>
        <v>6.1261999999999999</v>
      </c>
      <c r="C42" s="2">
        <f t="shared" si="0"/>
        <v>3.5199999999999676E-2</v>
      </c>
      <c r="D42" s="2">
        <f t="shared" si="1"/>
        <v>3.5199999999999676E-2</v>
      </c>
      <c r="E42" s="2">
        <f t="shared" si="2"/>
        <v>0</v>
      </c>
      <c r="F42" s="2">
        <f t="shared" si="6"/>
        <v>2.17910971309608E-2</v>
      </c>
      <c r="G42" s="2">
        <f t="shared" si="6"/>
        <v>4.8057022226517471E-3</v>
      </c>
      <c r="H42" s="2">
        <f t="shared" si="3"/>
        <v>4.5344251727142284</v>
      </c>
      <c r="I42" s="2">
        <f t="shared" si="4"/>
        <v>81.931276170645674</v>
      </c>
    </row>
    <row r="43" spans="1:9" ht="13.5" x14ac:dyDescent="0.25">
      <c r="A43" s="4">
        <f>TITRES_STAT!B46</f>
        <v>42066</v>
      </c>
      <c r="B43" s="2">
        <f>TITRES_STAT!D46</f>
        <v>6.1261999999999999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2.0234590193035029E-2</v>
      </c>
      <c r="G43" s="2">
        <f t="shared" si="6"/>
        <v>4.4624377781766226E-3</v>
      </c>
      <c r="H43" s="2">
        <f t="shared" si="3"/>
        <v>4.5344251727142284</v>
      </c>
      <c r="I43" s="2">
        <f t="shared" si="4"/>
        <v>81.931276170645674</v>
      </c>
    </row>
    <row r="44" spans="1:9" ht="13.5" x14ac:dyDescent="0.25">
      <c r="A44" s="4">
        <f>TITRES_STAT!B47</f>
        <v>42067</v>
      </c>
      <c r="B44" s="2">
        <f>TITRES_STAT!D47</f>
        <v>6.1261999999999999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1.8789262322103956E-2</v>
      </c>
      <c r="G44" s="2">
        <f t="shared" si="6"/>
        <v>4.1436922225925781E-3</v>
      </c>
      <c r="H44" s="2">
        <f t="shared" si="3"/>
        <v>4.5344251727142284</v>
      </c>
      <c r="I44" s="2">
        <f t="shared" si="4"/>
        <v>81.931276170645674</v>
      </c>
    </row>
    <row r="45" spans="1:9" ht="13.5" x14ac:dyDescent="0.25">
      <c r="A45" s="4">
        <f>TITRES_STAT!B48</f>
        <v>42068</v>
      </c>
      <c r="B45" s="2">
        <f>TITRES_STAT!D48</f>
        <v>6.1261999999999999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1.7447172156239386E-2</v>
      </c>
      <c r="G45" s="2">
        <f t="shared" si="7"/>
        <v>3.8477142066931083E-3</v>
      </c>
      <c r="H45" s="2">
        <f t="shared" si="3"/>
        <v>4.5344251727142284</v>
      </c>
      <c r="I45" s="2">
        <f t="shared" si="4"/>
        <v>81.931276170645674</v>
      </c>
    </row>
    <row r="46" spans="1:9" ht="13.5" x14ac:dyDescent="0.25">
      <c r="A46" s="4">
        <f>TITRES_STAT!B49</f>
        <v>42069</v>
      </c>
      <c r="B46" s="2">
        <f>TITRES_STAT!D49</f>
        <v>6.1086</v>
      </c>
      <c r="C46" s="2">
        <f t="shared" si="0"/>
        <v>-1.7599999999999838E-2</v>
      </c>
      <c r="D46" s="2">
        <f t="shared" si="1"/>
        <v>0</v>
      </c>
      <c r="E46" s="2">
        <f t="shared" si="2"/>
        <v>1.7599999999999838E-2</v>
      </c>
      <c r="F46" s="2">
        <f t="shared" si="7"/>
        <v>1.6200945573650861E-2</v>
      </c>
      <c r="G46" s="2">
        <f t="shared" si="7"/>
        <v>4.8300203347864459E-3</v>
      </c>
      <c r="H46" s="2">
        <f t="shared" si="3"/>
        <v>3.3542189164234997</v>
      </c>
      <c r="I46" s="2">
        <f t="shared" si="4"/>
        <v>77.03376841646292</v>
      </c>
    </row>
    <row r="47" spans="1:9" ht="13.5" x14ac:dyDescent="0.25">
      <c r="A47" s="4">
        <f>TITRES_STAT!B50</f>
        <v>42072</v>
      </c>
      <c r="B47" s="2">
        <f>TITRES_STAT!D50</f>
        <v>6.1086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1.5043735175532941E-2</v>
      </c>
      <c r="G47" s="2">
        <f t="shared" si="7"/>
        <v>4.4850188823016991E-3</v>
      </c>
      <c r="H47" s="2">
        <f t="shared" si="3"/>
        <v>3.3542189164234997</v>
      </c>
      <c r="I47" s="2">
        <f t="shared" si="4"/>
        <v>77.03376841646292</v>
      </c>
    </row>
    <row r="48" spans="1:9" ht="13.5" x14ac:dyDescent="0.25">
      <c r="A48" s="4">
        <f>TITRES_STAT!B51</f>
        <v>42073</v>
      </c>
      <c r="B48" s="2">
        <f>TITRES_STAT!D51</f>
        <v>6.1086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1.3969182662994874E-2</v>
      </c>
      <c r="G48" s="2">
        <f t="shared" si="7"/>
        <v>4.1646603907087203E-3</v>
      </c>
      <c r="H48" s="2">
        <f t="shared" si="3"/>
        <v>3.3542189164235001</v>
      </c>
      <c r="I48" s="2">
        <f t="shared" si="4"/>
        <v>77.03376841646292</v>
      </c>
    </row>
    <row r="49" spans="1:9" ht="13.5" x14ac:dyDescent="0.25">
      <c r="A49" s="4">
        <f>TITRES_STAT!B52</f>
        <v>42074</v>
      </c>
      <c r="B49" s="2">
        <f>TITRES_STAT!D52</f>
        <v>6.1086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1.2971383901352383E-2</v>
      </c>
      <c r="G49" s="2">
        <f t="shared" si="7"/>
        <v>3.8671846485152403E-3</v>
      </c>
      <c r="H49" s="2">
        <f t="shared" si="3"/>
        <v>3.3542189164235001</v>
      </c>
      <c r="I49" s="2">
        <f t="shared" si="4"/>
        <v>77.03376841646292</v>
      </c>
    </row>
    <row r="50" spans="1:9" ht="13.5" x14ac:dyDescent="0.25">
      <c r="A50" s="4">
        <f>TITRES_STAT!B53</f>
        <v>42075</v>
      </c>
      <c r="B50" s="2">
        <f>TITRES_STAT!D53</f>
        <v>6.1966999999999999</v>
      </c>
      <c r="C50" s="2">
        <f t="shared" si="0"/>
        <v>8.8099999999999845E-2</v>
      </c>
      <c r="D50" s="2">
        <f t="shared" si="1"/>
        <v>8.8099999999999845E-2</v>
      </c>
      <c r="E50" s="2">
        <f t="shared" si="2"/>
        <v>0</v>
      </c>
      <c r="F50" s="2">
        <f t="shared" si="7"/>
        <v>1.8337713622684344E-2</v>
      </c>
      <c r="G50" s="2">
        <f t="shared" si="7"/>
        <v>3.5909571736212945E-3</v>
      </c>
      <c r="H50" s="2">
        <f t="shared" si="3"/>
        <v>5.1066366809915777</v>
      </c>
      <c r="I50" s="2">
        <f t="shared" si="4"/>
        <v>83.624373738939667</v>
      </c>
    </row>
    <row r="51" spans="1:9" ht="13.5" x14ac:dyDescent="0.25">
      <c r="A51" s="4">
        <f>TITRES_STAT!B54</f>
        <v>42076</v>
      </c>
      <c r="B51" s="2">
        <f>TITRES_STAT!D54</f>
        <v>6.1578999999999997</v>
      </c>
      <c r="C51" s="2">
        <f t="shared" si="0"/>
        <v>-3.8800000000000168E-2</v>
      </c>
      <c r="D51" s="2">
        <f t="shared" si="1"/>
        <v>0</v>
      </c>
      <c r="E51" s="2">
        <f t="shared" si="2"/>
        <v>3.8800000000000168E-2</v>
      </c>
      <c r="F51" s="2">
        <f t="shared" si="7"/>
        <v>1.7027876935349746E-2</v>
      </c>
      <c r="G51" s="2">
        <f t="shared" si="7"/>
        <v>6.1058888040769277E-3</v>
      </c>
      <c r="H51" s="2">
        <f t="shared" si="3"/>
        <v>2.7887630256188354</v>
      </c>
      <c r="I51" s="2">
        <f t="shared" si="4"/>
        <v>73.606161345056265</v>
      </c>
    </row>
    <row r="52" spans="1:9" ht="13.5" x14ac:dyDescent="0.25">
      <c r="A52" s="4">
        <f>TITRES_STAT!B55</f>
        <v>42079</v>
      </c>
      <c r="B52" s="2">
        <f>TITRES_STAT!D55</f>
        <v>6.1578999999999997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1.5811600011396192E-2</v>
      </c>
      <c r="G52" s="2">
        <f t="shared" si="7"/>
        <v>5.6697538895000036E-3</v>
      </c>
      <c r="H52" s="2">
        <f t="shared" si="3"/>
        <v>2.7887630256188358</v>
      </c>
      <c r="I52" s="2">
        <f t="shared" si="4"/>
        <v>73.606161345056265</v>
      </c>
    </row>
    <row r="53" spans="1:9" ht="13.5" x14ac:dyDescent="0.25">
      <c r="A53" s="4">
        <f>TITRES_STAT!B56</f>
        <v>42080</v>
      </c>
      <c r="B53" s="2">
        <f>TITRES_STAT!D56</f>
        <v>6.1192000000000002</v>
      </c>
      <c r="C53" s="2">
        <f t="shared" si="0"/>
        <v>-3.8699999999999513E-2</v>
      </c>
      <c r="D53" s="2">
        <f t="shared" si="1"/>
        <v>0</v>
      </c>
      <c r="E53" s="2">
        <f t="shared" si="2"/>
        <v>3.8699999999999513E-2</v>
      </c>
      <c r="F53" s="2">
        <f t="shared" si="7"/>
        <v>1.4682200010582179E-2</v>
      </c>
      <c r="G53" s="2">
        <f t="shared" si="7"/>
        <v>8.0290571831071102E-3</v>
      </c>
      <c r="H53" s="2">
        <f t="shared" si="3"/>
        <v>1.8286331353416037</v>
      </c>
      <c r="I53" s="2">
        <f t="shared" si="4"/>
        <v>64.647235885567255</v>
      </c>
    </row>
    <row r="54" spans="1:9" ht="13.5" x14ac:dyDescent="0.25">
      <c r="A54" s="4">
        <f>TITRES_STAT!B57</f>
        <v>42081</v>
      </c>
      <c r="B54" s="2">
        <f>TITRES_STAT!D57</f>
        <v>6.1086</v>
      </c>
      <c r="C54" s="2">
        <f t="shared" si="0"/>
        <v>-1.0600000000000165E-2</v>
      </c>
      <c r="D54" s="2">
        <f t="shared" si="1"/>
        <v>0</v>
      </c>
      <c r="E54" s="2">
        <f t="shared" si="2"/>
        <v>1.0600000000000165E-2</v>
      </c>
      <c r="F54" s="2">
        <f t="shared" si="7"/>
        <v>1.3633471438397738E-2</v>
      </c>
      <c r="G54" s="2">
        <f t="shared" si="7"/>
        <v>8.2126959557423281E-3</v>
      </c>
      <c r="H54" s="2">
        <f t="shared" si="3"/>
        <v>1.6600482365191171</v>
      </c>
      <c r="I54" s="2">
        <f t="shared" si="4"/>
        <v>62.40669675567316</v>
      </c>
    </row>
    <row r="55" spans="1:9" ht="13.5" x14ac:dyDescent="0.25">
      <c r="A55" s="4">
        <f>TITRES_STAT!B58</f>
        <v>42082</v>
      </c>
      <c r="B55" s="2">
        <f>TITRES_STAT!D58</f>
        <v>6.1086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1.2659652049940757E-2</v>
      </c>
      <c r="G55" s="2">
        <f t="shared" si="7"/>
        <v>7.6260748160464475E-3</v>
      </c>
      <c r="H55" s="2">
        <f t="shared" si="3"/>
        <v>1.6600482365191174</v>
      </c>
      <c r="I55" s="2">
        <f t="shared" si="4"/>
        <v>62.406696755673167</v>
      </c>
    </row>
    <row r="56" spans="1:9" ht="13.5" x14ac:dyDescent="0.25">
      <c r="A56" s="4">
        <f>TITRES_STAT!B59</f>
        <v>42086</v>
      </c>
      <c r="B56" s="2">
        <f>TITRES_STAT!D59</f>
        <v>6.1086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1.1755391189230703E-2</v>
      </c>
      <c r="G56" s="2">
        <f t="shared" si="7"/>
        <v>7.081355186328844E-3</v>
      </c>
      <c r="H56" s="2">
        <f t="shared" si="3"/>
        <v>1.6600482365191174</v>
      </c>
      <c r="I56" s="2">
        <f t="shared" si="4"/>
        <v>62.406696755673167</v>
      </c>
    </row>
    <row r="57" spans="1:9" ht="13.5" x14ac:dyDescent="0.25">
      <c r="A57" s="4">
        <f>TITRES_STAT!B60</f>
        <v>42087</v>
      </c>
      <c r="B57" s="2">
        <f>TITRES_STAT!D60</f>
        <v>5.7742000000000004</v>
      </c>
      <c r="C57" s="2">
        <f t="shared" si="0"/>
        <v>-0.33439999999999959</v>
      </c>
      <c r="D57" s="2">
        <f t="shared" si="1"/>
        <v>0</v>
      </c>
      <c r="E57" s="2">
        <f t="shared" si="2"/>
        <v>0.33439999999999959</v>
      </c>
      <c r="F57" s="2">
        <f t="shared" si="7"/>
        <v>1.0915720389999939E-2</v>
      </c>
      <c r="G57" s="2">
        <f t="shared" si="7"/>
        <v>3.0461258387305325E-2</v>
      </c>
      <c r="H57" s="2">
        <f t="shared" si="3"/>
        <v>0.35834765101329646</v>
      </c>
      <c r="I57" s="2">
        <f t="shared" si="4"/>
        <v>26.381144086786406</v>
      </c>
    </row>
    <row r="58" spans="1:9" ht="13.5" x14ac:dyDescent="0.25">
      <c r="A58" s="4">
        <f>TITRES_STAT!B61</f>
        <v>42088</v>
      </c>
      <c r="B58" s="2">
        <f>TITRES_STAT!D61</f>
        <v>5.9396000000000004</v>
      </c>
      <c r="C58" s="2">
        <f t="shared" si="0"/>
        <v>0.16539999999999999</v>
      </c>
      <c r="D58" s="2">
        <f t="shared" si="1"/>
        <v>0.16539999999999999</v>
      </c>
      <c r="E58" s="2">
        <f t="shared" si="2"/>
        <v>0</v>
      </c>
      <c r="F58" s="2">
        <f t="shared" si="7"/>
        <v>2.1950311790714227E-2</v>
      </c>
      <c r="G58" s="2">
        <f t="shared" si="7"/>
        <v>2.8285454216783516E-2</v>
      </c>
      <c r="H58" s="2">
        <f t="shared" si="3"/>
        <v>0.77602825899432593</v>
      </c>
      <c r="I58" s="2">
        <f t="shared" si="4"/>
        <v>43.694589602631162</v>
      </c>
    </row>
    <row r="59" spans="1:9" ht="13.5" x14ac:dyDescent="0.25">
      <c r="A59" s="4">
        <f>TITRES_STAT!B62</f>
        <v>42089</v>
      </c>
      <c r="B59" s="2">
        <f>TITRES_STAT!D62</f>
        <v>5.9501999999999997</v>
      </c>
      <c r="C59" s="2">
        <f t="shared" si="0"/>
        <v>1.0599999999999277E-2</v>
      </c>
      <c r="D59" s="2">
        <f t="shared" si="1"/>
        <v>1.0599999999999277E-2</v>
      </c>
      <c r="E59" s="2">
        <f t="shared" si="2"/>
        <v>0</v>
      </c>
      <c r="F59" s="2">
        <f t="shared" si="7"/>
        <v>2.1139575234234587E-2</v>
      </c>
      <c r="G59" s="2">
        <f t="shared" si="7"/>
        <v>2.6265064629870407E-2</v>
      </c>
      <c r="H59" s="2">
        <f t="shared" si="3"/>
        <v>0.8048552528667009</v>
      </c>
      <c r="I59" s="2">
        <f t="shared" si="4"/>
        <v>44.593894806152861</v>
      </c>
    </row>
    <row r="60" spans="1:9" ht="13.5" x14ac:dyDescent="0.25">
      <c r="A60" s="4">
        <f>TITRES_STAT!B63</f>
        <v>42090</v>
      </c>
      <c r="B60" s="2">
        <f>TITRES_STAT!D63</f>
        <v>5.9466999999999999</v>
      </c>
      <c r="C60" s="2">
        <f t="shared" si="0"/>
        <v>-3.4999999999998366E-3</v>
      </c>
      <c r="D60" s="2">
        <f t="shared" si="1"/>
        <v>0</v>
      </c>
      <c r="E60" s="2">
        <f t="shared" si="2"/>
        <v>3.4999999999998366E-3</v>
      </c>
      <c r="F60" s="2">
        <f t="shared" si="7"/>
        <v>1.9629605574646405E-2</v>
      </c>
      <c r="G60" s="2">
        <f t="shared" si="7"/>
        <v>2.4638988584879652E-2</v>
      </c>
      <c r="H60" s="2">
        <f t="shared" si="3"/>
        <v>0.79668877263462901</v>
      </c>
      <c r="I60" s="2">
        <f t="shared" si="4"/>
        <v>44.342057721348162</v>
      </c>
    </row>
    <row r="61" spans="1:9" ht="13.5" x14ac:dyDescent="0.25">
      <c r="A61" s="4">
        <f>TITRES_STAT!B64</f>
        <v>42093</v>
      </c>
      <c r="B61" s="2">
        <f>TITRES_STAT!D64</f>
        <v>6.0065</v>
      </c>
      <c r="C61" s="2">
        <f t="shared" si="0"/>
        <v>5.9800000000000075E-2</v>
      </c>
      <c r="D61" s="2">
        <f t="shared" si="1"/>
        <v>5.9800000000000075E-2</v>
      </c>
      <c r="E61" s="2">
        <f t="shared" si="2"/>
        <v>0</v>
      </c>
      <c r="F61" s="2">
        <f t="shared" ref="F61:G76" si="8">((F60*13)+D61)/14</f>
        <v>2.2498919462171668E-2</v>
      </c>
      <c r="G61" s="2">
        <f t="shared" si="8"/>
        <v>2.287906082881682E-2</v>
      </c>
      <c r="H61" s="2">
        <f t="shared" si="3"/>
        <v>0.98338474776174578</v>
      </c>
      <c r="I61" s="2">
        <f t="shared" si="4"/>
        <v>49.581138953069889</v>
      </c>
    </row>
    <row r="62" spans="1:9" ht="13.5" x14ac:dyDescent="0.25">
      <c r="A62" s="4">
        <f>TITRES_STAT!B65</f>
        <v>42094</v>
      </c>
      <c r="B62" s="2">
        <f>TITRES_STAT!D65</f>
        <v>6.0065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2.0891853786302261E-2</v>
      </c>
      <c r="G62" s="2">
        <f t="shared" si="8"/>
        <v>2.1244842198187047E-2</v>
      </c>
      <c r="H62" s="2">
        <f t="shared" si="3"/>
        <v>0.98338474776174578</v>
      </c>
      <c r="I62" s="2">
        <f t="shared" si="4"/>
        <v>49.581138953069889</v>
      </c>
    </row>
    <row r="63" spans="1:9" ht="13.5" x14ac:dyDescent="0.25">
      <c r="A63" s="4">
        <f>TITRES_STAT!B66</f>
        <v>42095</v>
      </c>
      <c r="B63" s="2">
        <f>TITRES_STAT!D66</f>
        <v>6.0171000000000001</v>
      </c>
      <c r="C63" s="2">
        <f t="shared" si="0"/>
        <v>1.0600000000000165E-2</v>
      </c>
      <c r="D63" s="2">
        <f t="shared" si="1"/>
        <v>1.0600000000000165E-2</v>
      </c>
      <c r="E63" s="2">
        <f t="shared" si="2"/>
        <v>0</v>
      </c>
      <c r="F63" s="2">
        <f t="shared" si="8"/>
        <v>2.0156721372994967E-2</v>
      </c>
      <c r="G63" s="2">
        <f t="shared" si="8"/>
        <v>1.9727353469745114E-2</v>
      </c>
      <c r="H63" s="2">
        <f t="shared" si="3"/>
        <v>1.0217651041691098</v>
      </c>
      <c r="I63" s="2">
        <f t="shared" si="4"/>
        <v>50.538269854500605</v>
      </c>
    </row>
    <row r="64" spans="1:9" ht="13.5" x14ac:dyDescent="0.25">
      <c r="A64" s="4">
        <f>TITRES_STAT!B67</f>
        <v>42096</v>
      </c>
      <c r="B64" s="2">
        <f>TITRES_STAT!D67</f>
        <v>6.0171000000000001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1.8716955560638182E-2</v>
      </c>
      <c r="G64" s="2">
        <f t="shared" si="8"/>
        <v>1.8318256793334747E-2</v>
      </c>
      <c r="H64" s="2">
        <f t="shared" si="3"/>
        <v>1.0217651041691098</v>
      </c>
      <c r="I64" s="2">
        <f t="shared" si="4"/>
        <v>50.538269854500605</v>
      </c>
    </row>
    <row r="65" spans="1:9" ht="13.5" x14ac:dyDescent="0.25">
      <c r="A65" s="4">
        <f>TITRES_STAT!B68</f>
        <v>42097</v>
      </c>
      <c r="B65" s="2">
        <f>TITRES_STAT!D68</f>
        <v>6.0136000000000003</v>
      </c>
      <c r="C65" s="2">
        <f t="shared" si="0"/>
        <v>-3.4999999999998366E-3</v>
      </c>
      <c r="D65" s="2">
        <f t="shared" si="1"/>
        <v>0</v>
      </c>
      <c r="E65" s="2">
        <f t="shared" si="2"/>
        <v>3.4999999999998366E-3</v>
      </c>
      <c r="F65" s="2">
        <f t="shared" si="8"/>
        <v>1.7380030163449741E-2</v>
      </c>
      <c r="G65" s="2">
        <f t="shared" si="8"/>
        <v>1.725980987952511E-2</v>
      </c>
      <c r="H65" s="2">
        <f t="shared" si="3"/>
        <v>1.0069653307170692</v>
      </c>
      <c r="I65" s="2">
        <f t="shared" si="4"/>
        <v>50.173528924751785</v>
      </c>
    </row>
    <row r="66" spans="1:9" ht="13.5" x14ac:dyDescent="0.25">
      <c r="A66" s="4">
        <f>TITRES_STAT!B69</f>
        <v>42100</v>
      </c>
      <c r="B66" s="2">
        <f>TITRES_STAT!D69</f>
        <v>5.9713000000000003</v>
      </c>
      <c r="C66" s="2">
        <f t="shared" si="0"/>
        <v>-4.2300000000000004E-2</v>
      </c>
      <c r="D66" s="2">
        <f t="shared" si="1"/>
        <v>0</v>
      </c>
      <c r="E66" s="2">
        <f t="shared" si="2"/>
        <v>4.2300000000000004E-2</v>
      </c>
      <c r="F66" s="2">
        <f t="shared" si="8"/>
        <v>1.6138599437489045E-2</v>
      </c>
      <c r="G66" s="2">
        <f t="shared" si="8"/>
        <v>1.9048394888130458E-2</v>
      </c>
      <c r="H66" s="2">
        <f t="shared" si="3"/>
        <v>0.84724196092477166</v>
      </c>
      <c r="I66" s="2">
        <f t="shared" si="4"/>
        <v>45.865240117251503</v>
      </c>
    </row>
    <row r="67" spans="1:9" ht="13.5" x14ac:dyDescent="0.25">
      <c r="A67" s="4">
        <f>TITRES_STAT!B70</f>
        <v>42101</v>
      </c>
      <c r="B67" s="2">
        <f>TITRES_STAT!D70</f>
        <v>5.9572000000000003</v>
      </c>
      <c r="C67" s="2">
        <f t="shared" ref="C67:C130" si="9">B67-B66</f>
        <v>-1.4100000000000001E-2</v>
      </c>
      <c r="D67" s="2">
        <f t="shared" ref="D67:D130" si="10">IF(C67&gt;0,C67,0)</f>
        <v>0</v>
      </c>
      <c r="E67" s="2">
        <f t="shared" ref="E67:E130" si="11">IF(C67&lt;0,-C67,0)</f>
        <v>1.4100000000000001E-2</v>
      </c>
      <c r="F67" s="2">
        <f t="shared" si="8"/>
        <v>1.4985842334811256E-2</v>
      </c>
      <c r="G67" s="2">
        <f t="shared" si="8"/>
        <v>1.8694938110406852E-2</v>
      </c>
      <c r="H67" s="2">
        <f t="shared" si="3"/>
        <v>0.80159892727695825</v>
      </c>
      <c r="I67" s="2">
        <f t="shared" si="4"/>
        <v>44.493750253756069</v>
      </c>
    </row>
    <row r="68" spans="1:9" ht="13.5" x14ac:dyDescent="0.25">
      <c r="A68" s="4">
        <f>TITRES_STAT!B71</f>
        <v>42102</v>
      </c>
      <c r="B68" s="2">
        <f>TITRES_STAT!D71</f>
        <v>5.7812000000000001</v>
      </c>
      <c r="C68" s="2">
        <f t="shared" si="9"/>
        <v>-0.17600000000000016</v>
      </c>
      <c r="D68" s="2">
        <f t="shared" si="10"/>
        <v>0</v>
      </c>
      <c r="E68" s="2">
        <f t="shared" si="11"/>
        <v>0.17600000000000016</v>
      </c>
      <c r="F68" s="2">
        <f t="shared" si="8"/>
        <v>1.3915425025181881E-2</v>
      </c>
      <c r="G68" s="2">
        <f t="shared" si="8"/>
        <v>2.9931013959663515E-2</v>
      </c>
      <c r="H68" s="2">
        <f t="shared" si="3"/>
        <v>0.46491659266655594</v>
      </c>
      <c r="I68" s="2">
        <f t="shared" si="4"/>
        <v>31.73672787883973</v>
      </c>
    </row>
    <row r="69" spans="1:9" ht="13.5" x14ac:dyDescent="0.25">
      <c r="A69" s="4">
        <f>TITRES_STAT!B72</f>
        <v>42104</v>
      </c>
      <c r="B69" s="2">
        <f>TITRES_STAT!D72</f>
        <v>5.8094000000000001</v>
      </c>
      <c r="C69" s="2">
        <f t="shared" si="9"/>
        <v>2.8200000000000003E-2</v>
      </c>
      <c r="D69" s="2">
        <f t="shared" si="10"/>
        <v>2.8200000000000003E-2</v>
      </c>
      <c r="E69" s="2">
        <f t="shared" si="11"/>
        <v>0</v>
      </c>
      <c r="F69" s="2">
        <f t="shared" si="8"/>
        <v>1.4935751809097461E-2</v>
      </c>
      <c r="G69" s="2">
        <f t="shared" si="8"/>
        <v>2.7793084391116118E-2</v>
      </c>
      <c r="H69" s="2">
        <f t="shared" si="3"/>
        <v>0.53739094225438255</v>
      </c>
      <c r="I69" s="2">
        <f t="shared" si="4"/>
        <v>34.954735811463095</v>
      </c>
    </row>
    <row r="70" spans="1:9" ht="13.5" x14ac:dyDescent="0.25">
      <c r="A70" s="4">
        <f>TITRES_STAT!B73</f>
        <v>42107</v>
      </c>
      <c r="B70" s="2">
        <f>TITRES_STAT!D73</f>
        <v>5.9115000000000002</v>
      </c>
      <c r="C70" s="2">
        <f t="shared" si="9"/>
        <v>0.10210000000000008</v>
      </c>
      <c r="D70" s="2">
        <f t="shared" si="10"/>
        <v>0.10210000000000008</v>
      </c>
      <c r="E70" s="2">
        <f t="shared" si="11"/>
        <v>0</v>
      </c>
      <c r="F70" s="2">
        <f t="shared" si="8"/>
        <v>2.1161769537019075E-2</v>
      </c>
      <c r="G70" s="2">
        <f t="shared" si="8"/>
        <v>2.5807864077464965E-2</v>
      </c>
      <c r="H70" s="2">
        <f t="shared" si="3"/>
        <v>0.81997368993806863</v>
      </c>
      <c r="I70" s="2">
        <f t="shared" si="4"/>
        <v>45.054150753463432</v>
      </c>
    </row>
    <row r="71" spans="1:9" ht="13.5" x14ac:dyDescent="0.25">
      <c r="A71" s="4">
        <f>TITRES_STAT!B74</f>
        <v>42108</v>
      </c>
      <c r="B71" s="2">
        <f>TITRES_STAT!D74</f>
        <v>5.7389999999999999</v>
      </c>
      <c r="C71" s="2">
        <f t="shared" si="9"/>
        <v>-0.17250000000000032</v>
      </c>
      <c r="D71" s="2">
        <f t="shared" si="10"/>
        <v>0</v>
      </c>
      <c r="E71" s="2">
        <f t="shared" si="11"/>
        <v>0.17250000000000032</v>
      </c>
      <c r="F71" s="2">
        <f t="shared" si="8"/>
        <v>1.9650214570089142E-2</v>
      </c>
      <c r="G71" s="2">
        <f t="shared" si="8"/>
        <v>3.628587378621749E-2</v>
      </c>
      <c r="H71" s="2">
        <f t="shared" si="3"/>
        <v>0.54153896598606666</v>
      </c>
      <c r="I71" s="2">
        <f t="shared" si="4"/>
        <v>35.129761746869875</v>
      </c>
    </row>
    <row r="72" spans="1:9" ht="13.5" x14ac:dyDescent="0.25">
      <c r="A72" s="4">
        <f>TITRES_STAT!B75</f>
        <v>42109</v>
      </c>
      <c r="B72" s="2">
        <f>TITRES_STAT!D75</f>
        <v>5.8094000000000001</v>
      </c>
      <c r="C72" s="2">
        <f t="shared" si="9"/>
        <v>7.040000000000024E-2</v>
      </c>
      <c r="D72" s="2">
        <f t="shared" si="10"/>
        <v>7.040000000000024E-2</v>
      </c>
      <c r="E72" s="2">
        <f t="shared" si="11"/>
        <v>0</v>
      </c>
      <c r="F72" s="2">
        <f t="shared" si="8"/>
        <v>2.3275199243654222E-2</v>
      </c>
      <c r="G72" s="2">
        <f t="shared" si="8"/>
        <v>3.3694025658630528E-2</v>
      </c>
      <c r="H72" s="2">
        <f t="shared" si="3"/>
        <v>0.69078119306567376</v>
      </c>
      <c r="I72" s="2">
        <f t="shared" si="4"/>
        <v>40.855741470199938</v>
      </c>
    </row>
    <row r="73" spans="1:9" ht="13.5" x14ac:dyDescent="0.25">
      <c r="A73" s="4">
        <f>TITRES_STAT!B76</f>
        <v>42110</v>
      </c>
      <c r="B73" s="2">
        <f>TITRES_STAT!D76</f>
        <v>5.8094000000000001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2.1612685011964637E-2</v>
      </c>
      <c r="G73" s="2">
        <f t="shared" si="8"/>
        <v>3.1287309540156918E-2</v>
      </c>
      <c r="H73" s="2">
        <f t="shared" si="3"/>
        <v>0.69078119306567387</v>
      </c>
      <c r="I73" s="2">
        <f t="shared" si="4"/>
        <v>40.855741470199945</v>
      </c>
    </row>
    <row r="74" spans="1:9" ht="13.5" x14ac:dyDescent="0.25">
      <c r="A74" s="4">
        <f>TITRES_STAT!B77</f>
        <v>42111</v>
      </c>
      <c r="B74" s="2">
        <f>TITRES_STAT!D77</f>
        <v>5.8727</v>
      </c>
      <c r="C74" s="2">
        <f t="shared" si="9"/>
        <v>6.3299999999999912E-2</v>
      </c>
      <c r="D74" s="2">
        <f t="shared" si="10"/>
        <v>6.3299999999999912E-2</v>
      </c>
      <c r="E74" s="2">
        <f t="shared" si="11"/>
        <v>0</v>
      </c>
      <c r="F74" s="2">
        <f t="shared" si="8"/>
        <v>2.4590350368252873E-2</v>
      </c>
      <c r="G74" s="2">
        <f t="shared" si="8"/>
        <v>2.9052501715859994E-2</v>
      </c>
      <c r="H74" s="2">
        <f t="shared" si="3"/>
        <v>0.84641077070580817</v>
      </c>
      <c r="I74" s="2">
        <f t="shared" si="4"/>
        <v>45.840870522124369</v>
      </c>
    </row>
    <row r="75" spans="1:9" ht="13.5" x14ac:dyDescent="0.25">
      <c r="A75" s="4">
        <f>TITRES_STAT!B78</f>
        <v>42114</v>
      </c>
      <c r="B75" s="2">
        <f>TITRES_STAT!D78</f>
        <v>5.7742000000000004</v>
      </c>
      <c r="C75" s="2">
        <f t="shared" si="9"/>
        <v>-9.8499999999999588E-2</v>
      </c>
      <c r="D75" s="2">
        <f t="shared" si="10"/>
        <v>0</v>
      </c>
      <c r="E75" s="2">
        <f t="shared" si="11"/>
        <v>9.8499999999999588E-2</v>
      </c>
      <c r="F75" s="2">
        <f t="shared" si="8"/>
        <v>2.2833896770520525E-2</v>
      </c>
      <c r="G75" s="2">
        <f t="shared" si="8"/>
        <v>3.4013037307584253E-2</v>
      </c>
      <c r="H75" s="2">
        <f t="shared" si="3"/>
        <v>0.67132777834659907</v>
      </c>
      <c r="I75" s="2">
        <f t="shared" si="4"/>
        <v>40.167332048458263</v>
      </c>
    </row>
    <row r="76" spans="1:9" ht="13.5" x14ac:dyDescent="0.25">
      <c r="A76" s="4">
        <f>TITRES_STAT!B79</f>
        <v>42115</v>
      </c>
      <c r="B76" s="2">
        <f>TITRES_STAT!D79</f>
        <v>5.8129</v>
      </c>
      <c r="C76" s="2">
        <f t="shared" si="9"/>
        <v>3.8699999999999513E-2</v>
      </c>
      <c r="D76" s="2">
        <f t="shared" si="10"/>
        <v>3.8699999999999513E-2</v>
      </c>
      <c r="E76" s="2">
        <f t="shared" si="11"/>
        <v>0</v>
      </c>
      <c r="F76" s="2">
        <f t="shared" si="8"/>
        <v>2.3967189858340454E-2</v>
      </c>
      <c r="G76" s="2">
        <f t="shared" si="8"/>
        <v>3.1583534642756803E-2</v>
      </c>
      <c r="H76" s="2">
        <f t="shared" si="3"/>
        <v>0.75885077871855489</v>
      </c>
      <c r="I76" s="2">
        <f t="shared" si="4"/>
        <v>43.144693563568275</v>
      </c>
    </row>
    <row r="77" spans="1:9" ht="13.5" x14ac:dyDescent="0.25">
      <c r="A77" s="4">
        <f>TITRES_STAT!B80</f>
        <v>42116</v>
      </c>
      <c r="B77" s="2">
        <f>TITRES_STAT!D80</f>
        <v>5.9501999999999997</v>
      </c>
      <c r="C77" s="2">
        <f t="shared" si="9"/>
        <v>0.13729999999999976</v>
      </c>
      <c r="D77" s="2">
        <f t="shared" si="10"/>
        <v>0.13729999999999976</v>
      </c>
      <c r="E77" s="2">
        <f t="shared" si="11"/>
        <v>0</v>
      </c>
      <c r="F77" s="2">
        <f t="shared" ref="F77:G92" si="12">((F76*13)+D77)/14</f>
        <v>3.2062390582744689E-2</v>
      </c>
      <c r="G77" s="2">
        <f t="shared" si="12"/>
        <v>2.9327567882559889E-2</v>
      </c>
      <c r="H77" s="2">
        <f t="shared" si="3"/>
        <v>1.0932509204696481</v>
      </c>
      <c r="I77" s="2">
        <f t="shared" si="4"/>
        <v>52.227418594630933</v>
      </c>
    </row>
    <row r="78" spans="1:9" ht="13.5" x14ac:dyDescent="0.25">
      <c r="A78" s="4">
        <f>TITRES_STAT!B81</f>
        <v>42117</v>
      </c>
      <c r="B78" s="2">
        <f>TITRES_STAT!D81</f>
        <v>5.915</v>
      </c>
      <c r="C78" s="2">
        <f t="shared" si="9"/>
        <v>-3.5199999999999676E-2</v>
      </c>
      <c r="D78" s="2">
        <f t="shared" si="10"/>
        <v>0</v>
      </c>
      <c r="E78" s="2">
        <f t="shared" si="11"/>
        <v>3.5199999999999676E-2</v>
      </c>
      <c r="F78" s="2">
        <f t="shared" si="12"/>
        <v>2.9772219826834357E-2</v>
      </c>
      <c r="G78" s="2">
        <f t="shared" si="12"/>
        <v>2.9747027319519871E-2</v>
      </c>
      <c r="H78" s="2">
        <f t="shared" si="3"/>
        <v>1.0008468915916837</v>
      </c>
      <c r="I78" s="2">
        <f t="shared" si="4"/>
        <v>50.021163328269708</v>
      </c>
    </row>
    <row r="79" spans="1:9" ht="13.5" x14ac:dyDescent="0.25">
      <c r="A79" s="4">
        <f>TITRES_STAT!B82</f>
        <v>42118</v>
      </c>
      <c r="B79" s="2">
        <f>TITRES_STAT!D82</f>
        <v>5.9043999999999999</v>
      </c>
      <c r="C79" s="2">
        <f t="shared" si="9"/>
        <v>-1.0600000000000165E-2</v>
      </c>
      <c r="D79" s="2">
        <f t="shared" si="10"/>
        <v>0</v>
      </c>
      <c r="E79" s="2">
        <f t="shared" si="11"/>
        <v>1.0600000000000165E-2</v>
      </c>
      <c r="F79" s="2">
        <f t="shared" si="12"/>
        <v>2.7645632696346189E-2</v>
      </c>
      <c r="G79" s="2">
        <f t="shared" si="12"/>
        <v>2.8379382510982747E-2</v>
      </c>
      <c r="H79" s="2">
        <f t="shared" si="3"/>
        <v>0.97414496899808867</v>
      </c>
      <c r="I79" s="2">
        <f t="shared" si="4"/>
        <v>49.34515875460167</v>
      </c>
    </row>
    <row r="80" spans="1:9" ht="13.5" x14ac:dyDescent="0.25">
      <c r="A80" s="4">
        <f>TITRES_STAT!B83</f>
        <v>42121</v>
      </c>
      <c r="B80" s="2">
        <f>TITRES_STAT!D83</f>
        <v>5.9080000000000004</v>
      </c>
      <c r="C80" s="2">
        <f t="shared" si="9"/>
        <v>3.6000000000004917E-3</v>
      </c>
      <c r="D80" s="2">
        <f t="shared" si="10"/>
        <v>3.6000000000004917E-3</v>
      </c>
      <c r="E80" s="2">
        <f t="shared" si="11"/>
        <v>0</v>
      </c>
      <c r="F80" s="2">
        <f t="shared" si="12"/>
        <v>2.5928087503750065E-2</v>
      </c>
      <c r="G80" s="2">
        <f t="shared" si="12"/>
        <v>2.6352283760198266E-2</v>
      </c>
      <c r="H80" s="2">
        <f t="shared" si="3"/>
        <v>0.9839028654856512</v>
      </c>
      <c r="I80" s="2">
        <f t="shared" si="4"/>
        <v>49.594306384793484</v>
      </c>
    </row>
    <row r="81" spans="1:9" ht="13.5" x14ac:dyDescent="0.25">
      <c r="A81" s="4">
        <f>TITRES_STAT!B84</f>
        <v>42122</v>
      </c>
      <c r="B81" s="2">
        <f>TITRES_STAT!D84</f>
        <v>5.8727</v>
      </c>
      <c r="C81" s="2">
        <f t="shared" si="9"/>
        <v>-3.5300000000000331E-2</v>
      </c>
      <c r="D81" s="2">
        <f t="shared" si="10"/>
        <v>0</v>
      </c>
      <c r="E81" s="2">
        <f t="shared" si="11"/>
        <v>3.5300000000000331E-2</v>
      </c>
      <c r="F81" s="2">
        <f t="shared" si="12"/>
        <v>2.4076081253482203E-2</v>
      </c>
      <c r="G81" s="2">
        <f t="shared" si="12"/>
        <v>2.6991406348755555E-2</v>
      </c>
      <c r="H81" s="2">
        <f t="shared" ref="H81:H144" si="13">F81/G81</f>
        <v>0.89199061888052511</v>
      </c>
      <c r="I81" s="2">
        <f t="shared" ref="I81:I144" si="14">IF(G81=0,100,100-(100/(1+H81)))</f>
        <v>47.145615310096431</v>
      </c>
    </row>
    <row r="82" spans="1:9" ht="13.5" x14ac:dyDescent="0.25">
      <c r="A82" s="4">
        <f>TITRES_STAT!B85</f>
        <v>42123</v>
      </c>
      <c r="B82" s="2">
        <f>TITRES_STAT!D85</f>
        <v>5.8059000000000003</v>
      </c>
      <c r="C82" s="2">
        <f t="shared" si="9"/>
        <v>-6.6799999999999748E-2</v>
      </c>
      <c r="D82" s="2">
        <f t="shared" si="10"/>
        <v>0</v>
      </c>
      <c r="E82" s="2">
        <f t="shared" si="11"/>
        <v>6.6799999999999748E-2</v>
      </c>
      <c r="F82" s="2">
        <f t="shared" si="12"/>
        <v>2.235636116394776E-2</v>
      </c>
      <c r="G82" s="2">
        <f t="shared" si="12"/>
        <v>2.9834877323844426E-2</v>
      </c>
      <c r="H82" s="2">
        <f t="shared" si="13"/>
        <v>0.74933645348292621</v>
      </c>
      <c r="I82" s="2">
        <f t="shared" si="14"/>
        <v>42.835467813581459</v>
      </c>
    </row>
    <row r="83" spans="1:9" ht="13.5" x14ac:dyDescent="0.25">
      <c r="A83" s="4">
        <f>TITRES_STAT!B86</f>
        <v>42124</v>
      </c>
      <c r="B83" s="2">
        <f>TITRES_STAT!D86</f>
        <v>5.8411</v>
      </c>
      <c r="C83" s="2">
        <f t="shared" si="9"/>
        <v>3.5199999999999676E-2</v>
      </c>
      <c r="D83" s="2">
        <f t="shared" si="10"/>
        <v>3.5199999999999676E-2</v>
      </c>
      <c r="E83" s="2">
        <f t="shared" si="11"/>
        <v>0</v>
      </c>
      <c r="F83" s="2">
        <f t="shared" si="12"/>
        <v>2.3273763937951469E-2</v>
      </c>
      <c r="G83" s="2">
        <f t="shared" si="12"/>
        <v>2.7703814657855538E-2</v>
      </c>
      <c r="H83" s="2">
        <f t="shared" si="13"/>
        <v>0.8400923925237167</v>
      </c>
      <c r="I83" s="2">
        <f t="shared" si="14"/>
        <v>45.654902761242127</v>
      </c>
    </row>
    <row r="84" spans="1:9" ht="13.5" x14ac:dyDescent="0.25">
      <c r="A84" s="4">
        <f>TITRES_STAT!B87</f>
        <v>42128</v>
      </c>
      <c r="B84" s="2">
        <f>TITRES_STAT!D87</f>
        <v>5.8411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2.1611352228097791E-2</v>
      </c>
      <c r="G84" s="2">
        <f t="shared" si="12"/>
        <v>2.5724970753722997E-2</v>
      </c>
      <c r="H84" s="2">
        <f t="shared" si="13"/>
        <v>0.8400923925237167</v>
      </c>
      <c r="I84" s="2">
        <f t="shared" si="14"/>
        <v>45.654902761242127</v>
      </c>
    </row>
    <row r="85" spans="1:9" ht="13.5" x14ac:dyDescent="0.25">
      <c r="A85" s="4">
        <f>TITRES_STAT!B88</f>
        <v>42129</v>
      </c>
      <c r="B85" s="2">
        <f>TITRES_STAT!D88</f>
        <v>5.9854000000000003</v>
      </c>
      <c r="C85" s="2">
        <f t="shared" si="9"/>
        <v>0.14430000000000032</v>
      </c>
      <c r="D85" s="2">
        <f t="shared" si="10"/>
        <v>0.14430000000000032</v>
      </c>
      <c r="E85" s="2">
        <f t="shared" si="11"/>
        <v>0</v>
      </c>
      <c r="F85" s="2">
        <f t="shared" si="12"/>
        <v>3.0374827068947972E-2</v>
      </c>
      <c r="G85" s="2">
        <f t="shared" si="12"/>
        <v>2.3887472842742782E-2</v>
      </c>
      <c r="H85" s="2">
        <f t="shared" si="13"/>
        <v>1.2715797635402066</v>
      </c>
      <c r="I85" s="2">
        <f t="shared" si="14"/>
        <v>55.977772999636066</v>
      </c>
    </row>
    <row r="86" spans="1:9" ht="13.5" x14ac:dyDescent="0.25">
      <c r="A86" s="4">
        <f>TITRES_STAT!B89</f>
        <v>42130</v>
      </c>
      <c r="B86" s="2">
        <f>TITRES_STAT!D89</f>
        <v>5.9678000000000004</v>
      </c>
      <c r="C86" s="2">
        <f t="shared" si="9"/>
        <v>-1.7599999999999838E-2</v>
      </c>
      <c r="D86" s="2">
        <f t="shared" si="10"/>
        <v>0</v>
      </c>
      <c r="E86" s="2">
        <f t="shared" si="11"/>
        <v>1.7599999999999838E-2</v>
      </c>
      <c r="F86" s="2">
        <f t="shared" si="12"/>
        <v>2.8205196564023118E-2</v>
      </c>
      <c r="G86" s="2">
        <f t="shared" si="12"/>
        <v>2.3438367639689713E-2</v>
      </c>
      <c r="H86" s="2">
        <f t="shared" si="13"/>
        <v>1.2033771718923558</v>
      </c>
      <c r="I86" s="2">
        <f t="shared" si="14"/>
        <v>54.615123876355831</v>
      </c>
    </row>
    <row r="87" spans="1:9" ht="13.5" x14ac:dyDescent="0.25">
      <c r="A87" s="4">
        <f>TITRES_STAT!B90</f>
        <v>42131</v>
      </c>
      <c r="B87" s="2">
        <f>TITRES_STAT!D90</f>
        <v>5.9678000000000004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2.6190539666592898E-2</v>
      </c>
      <c r="G87" s="2">
        <f t="shared" si="12"/>
        <v>2.1764198522569021E-2</v>
      </c>
      <c r="H87" s="2">
        <f t="shared" si="13"/>
        <v>1.2033771718923558</v>
      </c>
      <c r="I87" s="2">
        <f t="shared" si="14"/>
        <v>54.615123876355831</v>
      </c>
    </row>
    <row r="88" spans="1:9" ht="13.5" x14ac:dyDescent="0.25">
      <c r="A88" s="4">
        <f>TITRES_STAT!B91</f>
        <v>42132</v>
      </c>
      <c r="B88" s="2">
        <f>TITRES_STAT!D91</f>
        <v>5.9572000000000003</v>
      </c>
      <c r="C88" s="2">
        <f t="shared" si="9"/>
        <v>-1.0600000000000165E-2</v>
      </c>
      <c r="D88" s="2">
        <f t="shared" si="10"/>
        <v>0</v>
      </c>
      <c r="E88" s="2">
        <f t="shared" si="11"/>
        <v>1.0600000000000165E-2</v>
      </c>
      <c r="F88" s="2">
        <f t="shared" si="12"/>
        <v>2.4319786833264832E-2</v>
      </c>
      <c r="G88" s="2">
        <f t="shared" si="12"/>
        <v>2.0966755770956962E-2</v>
      </c>
      <c r="H88" s="2">
        <f t="shared" si="13"/>
        <v>1.1599213106184254</v>
      </c>
      <c r="I88" s="2">
        <f t="shared" si="14"/>
        <v>53.702017055719431</v>
      </c>
    </row>
    <row r="89" spans="1:9" ht="13.5" x14ac:dyDescent="0.25">
      <c r="A89" s="4">
        <f>TITRES_STAT!B92</f>
        <v>42135</v>
      </c>
      <c r="B89" s="2">
        <f>TITRES_STAT!D92</f>
        <v>5.9572000000000003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2.2582659202317341E-2</v>
      </c>
      <c r="G89" s="2">
        <f t="shared" si="12"/>
        <v>1.946913035874575E-2</v>
      </c>
      <c r="H89" s="2">
        <f t="shared" si="13"/>
        <v>1.1599213106184252</v>
      </c>
      <c r="I89" s="2">
        <f t="shared" si="14"/>
        <v>53.702017055719416</v>
      </c>
    </row>
    <row r="90" spans="1:9" ht="13.5" x14ac:dyDescent="0.25">
      <c r="A90" s="4">
        <f>TITRES_STAT!B93</f>
        <v>42136</v>
      </c>
      <c r="B90" s="2">
        <f>TITRES_STAT!D93</f>
        <v>5.9501999999999997</v>
      </c>
      <c r="C90" s="2">
        <f t="shared" si="9"/>
        <v>-7.0000000000005613E-3</v>
      </c>
      <c r="D90" s="2">
        <f t="shared" si="10"/>
        <v>0</v>
      </c>
      <c r="E90" s="2">
        <f t="shared" si="11"/>
        <v>7.0000000000005613E-3</v>
      </c>
      <c r="F90" s="2">
        <f t="shared" si="12"/>
        <v>2.0969612116437532E-2</v>
      </c>
      <c r="G90" s="2">
        <f t="shared" si="12"/>
        <v>1.8578478190263949E-2</v>
      </c>
      <c r="H90" s="2">
        <f t="shared" si="13"/>
        <v>1.128704509685118</v>
      </c>
      <c r="I90" s="2">
        <f t="shared" si="14"/>
        <v>53.023071288183537</v>
      </c>
    </row>
    <row r="91" spans="1:9" ht="13.5" x14ac:dyDescent="0.25">
      <c r="A91" s="4">
        <f>TITRES_STAT!B94</f>
        <v>42137</v>
      </c>
      <c r="B91" s="2">
        <f>TITRES_STAT!D94</f>
        <v>5.8798000000000004</v>
      </c>
      <c r="C91" s="2">
        <f t="shared" si="9"/>
        <v>-7.0399999999999352E-2</v>
      </c>
      <c r="D91" s="2">
        <f t="shared" si="10"/>
        <v>0</v>
      </c>
      <c r="E91" s="2">
        <f t="shared" si="11"/>
        <v>7.0399999999999352E-2</v>
      </c>
      <c r="F91" s="2">
        <f t="shared" si="12"/>
        <v>1.9471782679549136E-2</v>
      </c>
      <c r="G91" s="2">
        <f t="shared" si="12"/>
        <v>2.2280015462387909E-2</v>
      </c>
      <c r="H91" s="2">
        <f t="shared" si="13"/>
        <v>0.87395732343276411</v>
      </c>
      <c r="I91" s="2">
        <f t="shared" si="14"/>
        <v>46.636991808961056</v>
      </c>
    </row>
    <row r="92" spans="1:9" ht="13.5" x14ac:dyDescent="0.25">
      <c r="A92" s="4">
        <f>TITRES_STAT!B95</f>
        <v>42138</v>
      </c>
      <c r="B92" s="2">
        <f>TITRES_STAT!D95</f>
        <v>5.9080000000000004</v>
      </c>
      <c r="C92" s="2">
        <f t="shared" si="9"/>
        <v>2.8200000000000003E-2</v>
      </c>
      <c r="D92" s="2">
        <f t="shared" si="10"/>
        <v>2.8200000000000003E-2</v>
      </c>
      <c r="E92" s="2">
        <f t="shared" si="11"/>
        <v>0</v>
      </c>
      <c r="F92" s="2">
        <f t="shared" si="12"/>
        <v>2.0095226773867055E-2</v>
      </c>
      <c r="G92" s="2">
        <f t="shared" si="12"/>
        <v>2.068858578650306E-2</v>
      </c>
      <c r="H92" s="2">
        <f t="shared" si="13"/>
        <v>0.97131949864726352</v>
      </c>
      <c r="I92" s="2">
        <f t="shared" si="14"/>
        <v>49.272555733040299</v>
      </c>
    </row>
    <row r="93" spans="1:9" ht="13.5" x14ac:dyDescent="0.25">
      <c r="A93" s="4">
        <f>TITRES_STAT!B96</f>
        <v>42139</v>
      </c>
      <c r="B93" s="2">
        <f>TITRES_STAT!D96</f>
        <v>5.9396000000000004</v>
      </c>
      <c r="C93" s="2">
        <f t="shared" si="9"/>
        <v>3.1600000000000072E-2</v>
      </c>
      <c r="D93" s="2">
        <f t="shared" si="10"/>
        <v>3.1600000000000072E-2</v>
      </c>
      <c r="E93" s="2">
        <f t="shared" si="11"/>
        <v>0</v>
      </c>
      <c r="F93" s="2">
        <f t="shared" ref="F93:G108" si="15">((F92*13)+D93)/14</f>
        <v>2.0916996290019415E-2</v>
      </c>
      <c r="G93" s="2">
        <f t="shared" si="15"/>
        <v>1.9210829658895697E-2</v>
      </c>
      <c r="H93" s="2">
        <f t="shared" si="13"/>
        <v>1.0888127510064962</v>
      </c>
      <c r="I93" s="2">
        <f t="shared" si="14"/>
        <v>52.125914612587977</v>
      </c>
    </row>
    <row r="94" spans="1:9" ht="13.5" x14ac:dyDescent="0.25">
      <c r="A94" s="4">
        <f>TITRES_STAT!B97</f>
        <v>42142</v>
      </c>
      <c r="B94" s="2">
        <f>TITRES_STAT!D97</f>
        <v>5.915</v>
      </c>
      <c r="C94" s="2">
        <f t="shared" si="9"/>
        <v>-2.4600000000000399E-2</v>
      </c>
      <c r="D94" s="2">
        <f t="shared" si="10"/>
        <v>0</v>
      </c>
      <c r="E94" s="2">
        <f t="shared" si="11"/>
        <v>2.4600000000000399E-2</v>
      </c>
      <c r="F94" s="2">
        <f t="shared" si="15"/>
        <v>1.94229251264466E-2</v>
      </c>
      <c r="G94" s="2">
        <f t="shared" si="15"/>
        <v>1.9595770397546033E-2</v>
      </c>
      <c r="H94" s="2">
        <f t="shared" si="13"/>
        <v>0.99117946028184334</v>
      </c>
      <c r="I94" s="2">
        <f t="shared" si="14"/>
        <v>49.778509674941397</v>
      </c>
    </row>
    <row r="95" spans="1:9" ht="13.5" x14ac:dyDescent="0.25">
      <c r="A95" s="4">
        <f>TITRES_STAT!B98</f>
        <v>42143</v>
      </c>
      <c r="B95" s="2">
        <f>TITRES_STAT!D98</f>
        <v>5.9080000000000004</v>
      </c>
      <c r="C95" s="2">
        <f t="shared" si="9"/>
        <v>-6.9999999999996732E-3</v>
      </c>
      <c r="D95" s="2">
        <f t="shared" si="10"/>
        <v>0</v>
      </c>
      <c r="E95" s="2">
        <f t="shared" si="11"/>
        <v>6.9999999999996732E-3</v>
      </c>
      <c r="F95" s="2">
        <f t="shared" si="15"/>
        <v>1.8035573331700416E-2</v>
      </c>
      <c r="G95" s="2">
        <f t="shared" si="15"/>
        <v>1.8696072512007007E-2</v>
      </c>
      <c r="H95" s="2">
        <f t="shared" si="13"/>
        <v>0.9646717683683349</v>
      </c>
      <c r="I95" s="2">
        <f t="shared" si="14"/>
        <v>49.100912625700182</v>
      </c>
    </row>
    <row r="96" spans="1:9" ht="13.5" x14ac:dyDescent="0.25">
      <c r="A96" s="4">
        <f>TITRES_STAT!B99</f>
        <v>42144</v>
      </c>
      <c r="B96" s="2">
        <f>TITRES_STAT!D99</f>
        <v>5.915</v>
      </c>
      <c r="C96" s="2">
        <f t="shared" si="9"/>
        <v>6.9999999999996732E-3</v>
      </c>
      <c r="D96" s="2">
        <f t="shared" si="10"/>
        <v>6.9999999999996732E-3</v>
      </c>
      <c r="E96" s="2">
        <f t="shared" si="11"/>
        <v>0</v>
      </c>
      <c r="F96" s="2">
        <f t="shared" si="15"/>
        <v>1.7247318093721792E-2</v>
      </c>
      <c r="G96" s="2">
        <f t="shared" si="15"/>
        <v>1.7360638761149363E-2</v>
      </c>
      <c r="H96" s="2">
        <f t="shared" si="13"/>
        <v>0.99347255196155759</v>
      </c>
      <c r="I96" s="2">
        <f t="shared" si="14"/>
        <v>49.836279460381341</v>
      </c>
    </row>
    <row r="97" spans="1:9" ht="13.5" x14ac:dyDescent="0.25">
      <c r="A97" s="4">
        <f>TITRES_STAT!B100</f>
        <v>42145</v>
      </c>
      <c r="B97" s="2">
        <f>TITRES_STAT!D100</f>
        <v>5.8798000000000004</v>
      </c>
      <c r="C97" s="2">
        <f t="shared" si="9"/>
        <v>-3.5199999999999676E-2</v>
      </c>
      <c r="D97" s="2">
        <f t="shared" si="10"/>
        <v>0</v>
      </c>
      <c r="E97" s="2">
        <f t="shared" si="11"/>
        <v>3.5199999999999676E-2</v>
      </c>
      <c r="F97" s="2">
        <f t="shared" si="15"/>
        <v>1.6015366801313092E-2</v>
      </c>
      <c r="G97" s="2">
        <f t="shared" si="15"/>
        <v>1.8634878849638669E-2</v>
      </c>
      <c r="H97" s="2">
        <f t="shared" si="13"/>
        <v>0.85942961746830082</v>
      </c>
      <c r="I97" s="2">
        <f t="shared" si="14"/>
        <v>46.220067132116242</v>
      </c>
    </row>
    <row r="98" spans="1:9" ht="13.5" x14ac:dyDescent="0.25">
      <c r="A98" s="4">
        <f>TITRES_STAT!B101</f>
        <v>42146</v>
      </c>
      <c r="B98" s="2">
        <f>TITRES_STAT!D101</f>
        <v>5.7742000000000004</v>
      </c>
      <c r="C98" s="2">
        <f t="shared" si="9"/>
        <v>-0.10559999999999992</v>
      </c>
      <c r="D98" s="2">
        <f t="shared" si="10"/>
        <v>0</v>
      </c>
      <c r="E98" s="2">
        <f t="shared" si="11"/>
        <v>0.10559999999999992</v>
      </c>
      <c r="F98" s="2">
        <f t="shared" si="15"/>
        <v>1.4871412029790728E-2</v>
      </c>
      <c r="G98" s="2">
        <f t="shared" si="15"/>
        <v>2.4846673217521615E-2</v>
      </c>
      <c r="H98" s="2">
        <f t="shared" si="13"/>
        <v>0.59852729174638808</v>
      </c>
      <c r="I98" s="2">
        <f t="shared" si="14"/>
        <v>37.44241933414213</v>
      </c>
    </row>
    <row r="99" spans="1:9" ht="13.5" x14ac:dyDescent="0.25">
      <c r="A99" s="4">
        <f>TITRES_STAT!B102</f>
        <v>42149</v>
      </c>
      <c r="B99" s="2">
        <f>TITRES_STAT!D102</f>
        <v>5.8621999999999996</v>
      </c>
      <c r="C99" s="2">
        <f t="shared" si="9"/>
        <v>8.799999999999919E-2</v>
      </c>
      <c r="D99" s="2">
        <f t="shared" si="10"/>
        <v>8.799999999999919E-2</v>
      </c>
      <c r="E99" s="2">
        <f t="shared" si="11"/>
        <v>0</v>
      </c>
      <c r="F99" s="2">
        <f t="shared" si="15"/>
        <v>2.0094882599091334E-2</v>
      </c>
      <c r="G99" s="2">
        <f t="shared" si="15"/>
        <v>2.30719108448415E-2</v>
      </c>
      <c r="H99" s="2">
        <f t="shared" si="13"/>
        <v>0.87096741722995252</v>
      </c>
      <c r="I99" s="2">
        <f t="shared" si="14"/>
        <v>46.551714862007444</v>
      </c>
    </row>
    <row r="100" spans="1:9" ht="13.5" x14ac:dyDescent="0.25">
      <c r="A100" s="4">
        <f>TITRES_STAT!B103</f>
        <v>42150</v>
      </c>
      <c r="B100" s="2">
        <f>TITRES_STAT!D103</f>
        <v>5.8445999999999998</v>
      </c>
      <c r="C100" s="2">
        <f t="shared" si="9"/>
        <v>-1.7599999999999838E-2</v>
      </c>
      <c r="D100" s="2">
        <f t="shared" si="10"/>
        <v>0</v>
      </c>
      <c r="E100" s="2">
        <f t="shared" si="11"/>
        <v>1.7599999999999838E-2</v>
      </c>
      <c r="F100" s="2">
        <f t="shared" si="15"/>
        <v>1.8659533842013382E-2</v>
      </c>
      <c r="G100" s="2">
        <f t="shared" si="15"/>
        <v>2.2681060070209952E-2</v>
      </c>
      <c r="H100" s="2">
        <f t="shared" si="13"/>
        <v>0.82269231615507366</v>
      </c>
      <c r="I100" s="2">
        <f t="shared" si="14"/>
        <v>45.136104918164335</v>
      </c>
    </row>
    <row r="101" spans="1:9" ht="13.5" x14ac:dyDescent="0.25">
      <c r="A101" s="4">
        <f>TITRES_STAT!B104</f>
        <v>42151</v>
      </c>
      <c r="B101" s="2">
        <f>TITRES_STAT!D104</f>
        <v>5.8094000000000001</v>
      </c>
      <c r="C101" s="2">
        <f t="shared" si="9"/>
        <v>-3.5199999999999676E-2</v>
      </c>
      <c r="D101" s="2">
        <f t="shared" si="10"/>
        <v>0</v>
      </c>
      <c r="E101" s="2">
        <f t="shared" si="11"/>
        <v>3.5199999999999676E-2</v>
      </c>
      <c r="F101" s="2">
        <f t="shared" si="15"/>
        <v>1.7326709996155282E-2</v>
      </c>
      <c r="G101" s="2">
        <f t="shared" si="15"/>
        <v>2.3575270065194935E-2</v>
      </c>
      <c r="H101" s="2">
        <f t="shared" si="13"/>
        <v>0.734952768228745</v>
      </c>
      <c r="I101" s="2">
        <f t="shared" si="14"/>
        <v>42.361543304667357</v>
      </c>
    </row>
    <row r="102" spans="1:9" ht="13.5" x14ac:dyDescent="0.25">
      <c r="A102" s="4">
        <f>TITRES_STAT!B105</f>
        <v>42152</v>
      </c>
      <c r="B102" s="2">
        <f>TITRES_STAT!D105</f>
        <v>5.7918000000000003</v>
      </c>
      <c r="C102" s="2">
        <f t="shared" si="9"/>
        <v>-1.7599999999999838E-2</v>
      </c>
      <c r="D102" s="2">
        <f t="shared" si="10"/>
        <v>0</v>
      </c>
      <c r="E102" s="2">
        <f t="shared" si="11"/>
        <v>1.7599999999999838E-2</v>
      </c>
      <c r="F102" s="2">
        <f t="shared" si="15"/>
        <v>1.6089087853572763E-2</v>
      </c>
      <c r="G102" s="2">
        <f t="shared" si="15"/>
        <v>2.314846506053814E-2</v>
      </c>
      <c r="H102" s="2">
        <f t="shared" si="13"/>
        <v>0.6950390797617203</v>
      </c>
      <c r="I102" s="2">
        <f t="shared" si="14"/>
        <v>41.004310051625787</v>
      </c>
    </row>
    <row r="103" spans="1:9" ht="13.5" x14ac:dyDescent="0.25">
      <c r="A103" s="4">
        <f>TITRES_STAT!B106</f>
        <v>42153</v>
      </c>
      <c r="B103" s="2">
        <f>TITRES_STAT!D106</f>
        <v>5.7706</v>
      </c>
      <c r="C103" s="2">
        <f t="shared" si="9"/>
        <v>-2.120000000000033E-2</v>
      </c>
      <c r="D103" s="2">
        <f t="shared" si="10"/>
        <v>0</v>
      </c>
      <c r="E103" s="2">
        <f t="shared" si="11"/>
        <v>2.120000000000033E-2</v>
      </c>
      <c r="F103" s="2">
        <f t="shared" si="15"/>
        <v>1.4939867292603281E-2</v>
      </c>
      <c r="G103" s="2">
        <f t="shared" si="15"/>
        <v>2.300928898478544E-2</v>
      </c>
      <c r="H103" s="2">
        <f t="shared" si="13"/>
        <v>0.6492972165494576</v>
      </c>
      <c r="I103" s="2">
        <f t="shared" si="14"/>
        <v>39.368114493509616</v>
      </c>
    </row>
    <row r="104" spans="1:9" ht="13.5" x14ac:dyDescent="0.25">
      <c r="A104" s="4">
        <f>TITRES_STAT!B107</f>
        <v>42156</v>
      </c>
      <c r="B104" s="2">
        <f>TITRES_STAT!D107</f>
        <v>5.7742000000000004</v>
      </c>
      <c r="C104" s="2">
        <f t="shared" si="9"/>
        <v>3.6000000000004917E-3</v>
      </c>
      <c r="D104" s="2">
        <f t="shared" si="10"/>
        <v>3.6000000000004917E-3</v>
      </c>
      <c r="E104" s="2">
        <f t="shared" si="11"/>
        <v>0</v>
      </c>
      <c r="F104" s="2">
        <f t="shared" si="15"/>
        <v>1.4129876771703081E-2</v>
      </c>
      <c r="G104" s="2">
        <f t="shared" si="15"/>
        <v>2.1365768343015051E-2</v>
      </c>
      <c r="H104" s="2">
        <f t="shared" si="13"/>
        <v>0.66133248965616798</v>
      </c>
      <c r="I104" s="2">
        <f t="shared" si="14"/>
        <v>39.807353059894609</v>
      </c>
    </row>
    <row r="105" spans="1:9" ht="13.5" x14ac:dyDescent="0.25">
      <c r="A105" s="4">
        <f>TITRES_STAT!B108</f>
        <v>42157</v>
      </c>
      <c r="B105" s="2">
        <f>TITRES_STAT!D108</f>
        <v>5.7742000000000004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1.3120599859438574E-2</v>
      </c>
      <c r="G105" s="2">
        <f t="shared" si="15"/>
        <v>1.9839642032799691E-2</v>
      </c>
      <c r="H105" s="2">
        <f t="shared" si="13"/>
        <v>0.66133248965616787</v>
      </c>
      <c r="I105" s="2">
        <f t="shared" si="14"/>
        <v>39.807353059894609</v>
      </c>
    </row>
    <row r="106" spans="1:9" ht="13.5" x14ac:dyDescent="0.25">
      <c r="A106" s="4">
        <f>TITRES_STAT!B109</f>
        <v>42158</v>
      </c>
      <c r="B106" s="2">
        <f>TITRES_STAT!D109</f>
        <v>5.7389999999999999</v>
      </c>
      <c r="C106" s="2">
        <f t="shared" si="9"/>
        <v>-3.5200000000000564E-2</v>
      </c>
      <c r="D106" s="2">
        <f t="shared" si="10"/>
        <v>0</v>
      </c>
      <c r="E106" s="2">
        <f t="shared" si="11"/>
        <v>3.5200000000000564E-2</v>
      </c>
      <c r="F106" s="2">
        <f t="shared" si="15"/>
        <v>1.2183414155192961E-2</v>
      </c>
      <c r="G106" s="2">
        <f t="shared" si="15"/>
        <v>2.0936810459028322E-2</v>
      </c>
      <c r="H106" s="2">
        <f t="shared" si="13"/>
        <v>0.58191357174651492</v>
      </c>
      <c r="I106" s="2">
        <f t="shared" si="14"/>
        <v>36.785421285946235</v>
      </c>
    </row>
    <row r="107" spans="1:9" ht="13.5" x14ac:dyDescent="0.25">
      <c r="A107" s="4">
        <f>TITRES_STAT!B110</f>
        <v>42159</v>
      </c>
      <c r="B107" s="2">
        <f>TITRES_STAT!D110</f>
        <v>5.7354000000000003</v>
      </c>
      <c r="C107" s="2">
        <f t="shared" si="9"/>
        <v>-3.5999999999996035E-3</v>
      </c>
      <c r="D107" s="2">
        <f t="shared" si="10"/>
        <v>0</v>
      </c>
      <c r="E107" s="2">
        <f t="shared" si="11"/>
        <v>3.5999999999996035E-3</v>
      </c>
      <c r="F107" s="2">
        <f t="shared" si="15"/>
        <v>1.1313170286964892E-2</v>
      </c>
      <c r="G107" s="2">
        <f t="shared" si="15"/>
        <v>1.9698466854811986E-2</v>
      </c>
      <c r="H107" s="2">
        <f t="shared" si="13"/>
        <v>0.57431729942989374</v>
      </c>
      <c r="I107" s="2">
        <f t="shared" si="14"/>
        <v>36.48040326037647</v>
      </c>
    </row>
    <row r="108" spans="1:9" ht="13.5" x14ac:dyDescent="0.25">
      <c r="A108" s="4">
        <f>TITRES_STAT!B111</f>
        <v>42160</v>
      </c>
      <c r="B108" s="2">
        <f>TITRES_STAT!D111</f>
        <v>5.7319000000000004</v>
      </c>
      <c r="C108" s="2">
        <f t="shared" si="9"/>
        <v>-3.4999999999998366E-3</v>
      </c>
      <c r="D108" s="2">
        <f t="shared" si="10"/>
        <v>0</v>
      </c>
      <c r="E108" s="2">
        <f t="shared" si="11"/>
        <v>3.4999999999998366E-3</v>
      </c>
      <c r="F108" s="2">
        <f t="shared" si="15"/>
        <v>1.0505086695038829E-2</v>
      </c>
      <c r="G108" s="2">
        <f t="shared" si="15"/>
        <v>1.854143350803969E-2</v>
      </c>
      <c r="H108" s="2">
        <f t="shared" si="13"/>
        <v>0.56657359801677432</v>
      </c>
      <c r="I108" s="2">
        <f t="shared" si="14"/>
        <v>36.166420698908503</v>
      </c>
    </row>
    <row r="109" spans="1:9" ht="13.5" x14ac:dyDescent="0.25">
      <c r="A109" s="4">
        <f>TITRES_STAT!B112</f>
        <v>42163</v>
      </c>
      <c r="B109" s="2">
        <f>TITRES_STAT!D112</f>
        <v>5.6333000000000002</v>
      </c>
      <c r="C109" s="2">
        <f t="shared" si="9"/>
        <v>-9.8600000000000243E-2</v>
      </c>
      <c r="D109" s="2">
        <f t="shared" si="10"/>
        <v>0</v>
      </c>
      <c r="E109" s="2">
        <f t="shared" si="11"/>
        <v>9.8600000000000243E-2</v>
      </c>
      <c r="F109" s="2">
        <f t="shared" ref="F109:G124" si="16">((F108*13)+D109)/14</f>
        <v>9.7547233596789133E-3</v>
      </c>
      <c r="G109" s="2">
        <f t="shared" si="16"/>
        <v>2.425990254317973E-2</v>
      </c>
      <c r="H109" s="2">
        <f t="shared" si="13"/>
        <v>0.4020924380185234</v>
      </c>
      <c r="I109" s="2">
        <f t="shared" si="14"/>
        <v>28.678026292387088</v>
      </c>
    </row>
    <row r="110" spans="1:9" ht="13.5" x14ac:dyDescent="0.25">
      <c r="A110" s="4">
        <f>TITRES_STAT!B113</f>
        <v>42164</v>
      </c>
      <c r="B110" s="2">
        <f>TITRES_STAT!D113</f>
        <v>5.7037000000000004</v>
      </c>
      <c r="C110" s="2">
        <f t="shared" si="9"/>
        <v>7.040000000000024E-2</v>
      </c>
      <c r="D110" s="2">
        <f t="shared" si="10"/>
        <v>7.040000000000024E-2</v>
      </c>
      <c r="E110" s="2">
        <f t="shared" si="11"/>
        <v>0</v>
      </c>
      <c r="F110" s="2">
        <f t="shared" si="16"/>
        <v>1.408652883398758E-2</v>
      </c>
      <c r="G110" s="2">
        <f t="shared" si="16"/>
        <v>2.2527052361524035E-2</v>
      </c>
      <c r="H110" s="2">
        <f t="shared" si="13"/>
        <v>0.62531611361845196</v>
      </c>
      <c r="I110" s="2">
        <f t="shared" si="14"/>
        <v>38.473507299838836</v>
      </c>
    </row>
    <row r="111" spans="1:9" ht="13.5" x14ac:dyDescent="0.25">
      <c r="A111" s="4">
        <f>TITRES_STAT!B114</f>
        <v>42165</v>
      </c>
      <c r="B111" s="2">
        <f>TITRES_STAT!D114</f>
        <v>5.6791</v>
      </c>
      <c r="C111" s="2">
        <f t="shared" si="9"/>
        <v>-2.4600000000000399E-2</v>
      </c>
      <c r="D111" s="2">
        <f t="shared" si="10"/>
        <v>0</v>
      </c>
      <c r="E111" s="2">
        <f t="shared" si="11"/>
        <v>2.4600000000000399E-2</v>
      </c>
      <c r="F111" s="2">
        <f t="shared" si="16"/>
        <v>1.3080348202988467E-2</v>
      </c>
      <c r="G111" s="2">
        <f t="shared" si="16"/>
        <v>2.2675120049986629E-2</v>
      </c>
      <c r="H111" s="2">
        <f t="shared" si="13"/>
        <v>0.57685904966118051</v>
      </c>
      <c r="I111" s="2">
        <f t="shared" si="14"/>
        <v>36.582790946668958</v>
      </c>
    </row>
    <row r="112" spans="1:9" ht="13.5" x14ac:dyDescent="0.25">
      <c r="A112" s="4">
        <f>TITRES_STAT!B115</f>
        <v>42166</v>
      </c>
      <c r="B112" s="2">
        <f>TITRES_STAT!D115</f>
        <v>5.6684999999999999</v>
      </c>
      <c r="C112" s="2">
        <f t="shared" si="9"/>
        <v>-1.0600000000000165E-2</v>
      </c>
      <c r="D112" s="2">
        <f t="shared" si="10"/>
        <v>0</v>
      </c>
      <c r="E112" s="2">
        <f t="shared" si="11"/>
        <v>1.0600000000000165E-2</v>
      </c>
      <c r="F112" s="2">
        <f t="shared" si="16"/>
        <v>1.2146037617060719E-2</v>
      </c>
      <c r="G112" s="2">
        <f t="shared" si="16"/>
        <v>2.1812611474987594E-2</v>
      </c>
      <c r="H112" s="2">
        <f t="shared" si="13"/>
        <v>0.55683555501772519</v>
      </c>
      <c r="I112" s="2">
        <f t="shared" si="14"/>
        <v>35.76714015960313</v>
      </c>
    </row>
    <row r="113" spans="1:9" ht="13.5" x14ac:dyDescent="0.25">
      <c r="A113" s="4">
        <f>TITRES_STAT!B116</f>
        <v>42167</v>
      </c>
      <c r="B113" s="2">
        <f>TITRES_STAT!D116</f>
        <v>5.7742000000000004</v>
      </c>
      <c r="C113" s="2">
        <f t="shared" si="9"/>
        <v>0.10570000000000057</v>
      </c>
      <c r="D113" s="2">
        <f t="shared" si="10"/>
        <v>0.10570000000000057</v>
      </c>
      <c r="E113" s="2">
        <f t="shared" si="11"/>
        <v>0</v>
      </c>
      <c r="F113" s="2">
        <f t="shared" si="16"/>
        <v>1.8828463501556425E-2</v>
      </c>
      <c r="G113" s="2">
        <f t="shared" si="16"/>
        <v>2.0254567798202765E-2</v>
      </c>
      <c r="H113" s="2">
        <f t="shared" si="13"/>
        <v>0.92959097864468465</v>
      </c>
      <c r="I113" s="2">
        <f t="shared" si="14"/>
        <v>48.175545435935604</v>
      </c>
    </row>
    <row r="114" spans="1:9" ht="13.5" x14ac:dyDescent="0.25">
      <c r="A114" s="4">
        <f>TITRES_STAT!B117</f>
        <v>42170</v>
      </c>
      <c r="B114" s="2">
        <f>TITRES_STAT!D117</f>
        <v>5.7881999999999998</v>
      </c>
      <c r="C114" s="2">
        <f t="shared" si="9"/>
        <v>1.3999999999999346E-2</v>
      </c>
      <c r="D114" s="2">
        <f t="shared" si="10"/>
        <v>1.3999999999999346E-2</v>
      </c>
      <c r="E114" s="2">
        <f t="shared" si="11"/>
        <v>0</v>
      </c>
      <c r="F114" s="2">
        <f t="shared" si="16"/>
        <v>1.8483573251445205E-2</v>
      </c>
      <c r="G114" s="2">
        <f t="shared" si="16"/>
        <v>1.8807812955473995E-2</v>
      </c>
      <c r="H114" s="2">
        <f t="shared" si="13"/>
        <v>0.98276037172443165</v>
      </c>
      <c r="I114" s="2">
        <f t="shared" si="14"/>
        <v>49.565261931763978</v>
      </c>
    </row>
    <row r="115" spans="1:9" ht="13.5" x14ac:dyDescent="0.25">
      <c r="A115" s="4">
        <f>TITRES_STAT!B118</f>
        <v>42171</v>
      </c>
      <c r="B115" s="2">
        <f>TITRES_STAT!D118</f>
        <v>5.7389999999999999</v>
      </c>
      <c r="C115" s="2">
        <f t="shared" si="9"/>
        <v>-4.919999999999991E-2</v>
      </c>
      <c r="D115" s="2">
        <f t="shared" si="10"/>
        <v>0</v>
      </c>
      <c r="E115" s="2">
        <f t="shared" si="11"/>
        <v>4.919999999999991E-2</v>
      </c>
      <c r="F115" s="2">
        <f t="shared" si="16"/>
        <v>1.7163318019199118E-2</v>
      </c>
      <c r="G115" s="2">
        <f t="shared" si="16"/>
        <v>2.0978683458654418E-2</v>
      </c>
      <c r="H115" s="2">
        <f t="shared" si="13"/>
        <v>0.81813132139703781</v>
      </c>
      <c r="I115" s="2">
        <f t="shared" si="14"/>
        <v>44.998472429834834</v>
      </c>
    </row>
    <row r="116" spans="1:9" ht="13.5" x14ac:dyDescent="0.25">
      <c r="A116" s="4">
        <f>TITRES_STAT!B119</f>
        <v>42172</v>
      </c>
      <c r="B116" s="2">
        <f>TITRES_STAT!D119</f>
        <v>5.7742000000000004</v>
      </c>
      <c r="C116" s="2">
        <f t="shared" si="9"/>
        <v>3.5200000000000564E-2</v>
      </c>
      <c r="D116" s="2">
        <f t="shared" si="10"/>
        <v>3.5200000000000564E-2</v>
      </c>
      <c r="E116" s="2">
        <f t="shared" si="11"/>
        <v>0</v>
      </c>
      <c r="F116" s="2">
        <f t="shared" si="16"/>
        <v>1.8451652446399219E-2</v>
      </c>
      <c r="G116" s="2">
        <f t="shared" si="16"/>
        <v>1.9480206068750529E-2</v>
      </c>
      <c r="H116" s="2">
        <f t="shared" si="13"/>
        <v>0.94720006458241313</v>
      </c>
      <c r="I116" s="2">
        <f t="shared" si="14"/>
        <v>48.644208769864896</v>
      </c>
    </row>
    <row r="117" spans="1:9" ht="13.5" x14ac:dyDescent="0.25">
      <c r="A117" s="4">
        <f>TITRES_STAT!B120</f>
        <v>42173</v>
      </c>
      <c r="B117" s="2">
        <f>TITRES_STAT!D120</f>
        <v>5.827</v>
      </c>
      <c r="C117" s="2">
        <f t="shared" si="9"/>
        <v>5.2799999999999514E-2</v>
      </c>
      <c r="D117" s="2">
        <f t="shared" si="10"/>
        <v>5.2799999999999514E-2</v>
      </c>
      <c r="E117" s="2">
        <f t="shared" si="11"/>
        <v>0</v>
      </c>
      <c r="F117" s="2">
        <f t="shared" si="16"/>
        <v>2.0905105843084953E-2</v>
      </c>
      <c r="G117" s="2">
        <f t="shared" si="16"/>
        <v>1.8088762778125492E-2</v>
      </c>
      <c r="H117" s="2">
        <f t="shared" si="13"/>
        <v>1.1556957266510912</v>
      </c>
      <c r="I117" s="2">
        <f t="shared" si="14"/>
        <v>53.611263981419285</v>
      </c>
    </row>
    <row r="118" spans="1:9" ht="13.5" x14ac:dyDescent="0.25">
      <c r="A118" s="4">
        <f>TITRES_STAT!B121</f>
        <v>42174</v>
      </c>
      <c r="B118" s="2">
        <f>TITRES_STAT!D121</f>
        <v>5.8094000000000001</v>
      </c>
      <c r="C118" s="2">
        <f t="shared" si="9"/>
        <v>-1.7599999999999838E-2</v>
      </c>
      <c r="D118" s="2">
        <f t="shared" si="10"/>
        <v>0</v>
      </c>
      <c r="E118" s="2">
        <f t="shared" si="11"/>
        <v>1.7599999999999838E-2</v>
      </c>
      <c r="F118" s="2">
        <f t="shared" si="16"/>
        <v>1.9411883997150315E-2</v>
      </c>
      <c r="G118" s="2">
        <f t="shared" si="16"/>
        <v>1.8053851151116518E-2</v>
      </c>
      <c r="H118" s="2">
        <f t="shared" si="13"/>
        <v>1.075221227574473</v>
      </c>
      <c r="I118" s="2">
        <f t="shared" si="14"/>
        <v>51.812366473872089</v>
      </c>
    </row>
    <row r="119" spans="1:9" ht="13.5" x14ac:dyDescent="0.25">
      <c r="A119" s="4">
        <f>TITRES_STAT!B122</f>
        <v>42177</v>
      </c>
      <c r="B119" s="2">
        <f>TITRES_STAT!D122</f>
        <v>5.8059000000000003</v>
      </c>
      <c r="C119" s="2">
        <f t="shared" si="9"/>
        <v>-3.4999999999998366E-3</v>
      </c>
      <c r="D119" s="2">
        <f t="shared" si="10"/>
        <v>0</v>
      </c>
      <c r="E119" s="2">
        <f t="shared" si="11"/>
        <v>3.4999999999998366E-3</v>
      </c>
      <c r="F119" s="2">
        <f t="shared" si="16"/>
        <v>1.8025320854496724E-2</v>
      </c>
      <c r="G119" s="2">
        <f t="shared" si="16"/>
        <v>1.7014290354608184E-2</v>
      </c>
      <c r="H119" s="2">
        <f t="shared" si="13"/>
        <v>1.0594224313102021</v>
      </c>
      <c r="I119" s="2">
        <f t="shared" si="14"/>
        <v>51.442696515459382</v>
      </c>
    </row>
    <row r="120" spans="1:9" ht="13.5" x14ac:dyDescent="0.25">
      <c r="A120" s="4">
        <f>TITRES_STAT!B123</f>
        <v>42178</v>
      </c>
      <c r="B120" s="2">
        <f>TITRES_STAT!D123</f>
        <v>5.7918000000000003</v>
      </c>
      <c r="C120" s="2">
        <f t="shared" si="9"/>
        <v>-1.4100000000000001E-2</v>
      </c>
      <c r="D120" s="2">
        <f t="shared" si="10"/>
        <v>0</v>
      </c>
      <c r="E120" s="2">
        <f t="shared" si="11"/>
        <v>1.4100000000000001E-2</v>
      </c>
      <c r="F120" s="2">
        <f t="shared" si="16"/>
        <v>1.6737797936318386E-2</v>
      </c>
      <c r="G120" s="2">
        <f t="shared" si="16"/>
        <v>1.6806126757850457E-2</v>
      </c>
      <c r="H120" s="2">
        <f t="shared" si="13"/>
        <v>0.99593429095730501</v>
      </c>
      <c r="I120" s="2">
        <f t="shared" si="14"/>
        <v>49.898150228163452</v>
      </c>
    </row>
    <row r="121" spans="1:9" ht="13.5" x14ac:dyDescent="0.25">
      <c r="A121" s="4">
        <f>TITRES_STAT!B124</f>
        <v>42179</v>
      </c>
      <c r="B121" s="2">
        <f>TITRES_STAT!D124</f>
        <v>5.7918000000000003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1.5542240940867074E-2</v>
      </c>
      <c r="G121" s="2">
        <f t="shared" si="16"/>
        <v>1.5605689132289711E-2</v>
      </c>
      <c r="H121" s="2">
        <f t="shared" si="13"/>
        <v>0.99593429095730501</v>
      </c>
      <c r="I121" s="2">
        <f t="shared" si="14"/>
        <v>49.898150228163452</v>
      </c>
    </row>
    <row r="122" spans="1:9" ht="13.5" x14ac:dyDescent="0.25">
      <c r="A122" s="4">
        <f>TITRES_STAT!B125</f>
        <v>42180</v>
      </c>
      <c r="B122" s="2">
        <f>TITRES_STAT!D125</f>
        <v>5.7918000000000003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1.4432080873662283E-2</v>
      </c>
      <c r="G122" s="2">
        <f t="shared" si="16"/>
        <v>1.4490997051411875E-2</v>
      </c>
      <c r="H122" s="2">
        <f t="shared" si="13"/>
        <v>0.99593429095730501</v>
      </c>
      <c r="I122" s="2">
        <f t="shared" si="14"/>
        <v>49.898150228163452</v>
      </c>
    </row>
    <row r="123" spans="1:9" ht="13.5" x14ac:dyDescent="0.25">
      <c r="A123" s="4">
        <f>TITRES_STAT!B126</f>
        <v>42181</v>
      </c>
      <c r="B123" s="2">
        <f>TITRES_STAT!D126</f>
        <v>5.7847</v>
      </c>
      <c r="C123" s="2">
        <f t="shared" si="9"/>
        <v>-7.1000000000003283E-3</v>
      </c>
      <c r="D123" s="2">
        <f t="shared" si="10"/>
        <v>0</v>
      </c>
      <c r="E123" s="2">
        <f t="shared" si="11"/>
        <v>7.1000000000003283E-3</v>
      </c>
      <c r="F123" s="2">
        <f t="shared" si="16"/>
        <v>1.3401217954114976E-2</v>
      </c>
      <c r="G123" s="2">
        <f t="shared" si="16"/>
        <v>1.3963068690596766E-2</v>
      </c>
      <c r="H123" s="2">
        <f t="shared" si="13"/>
        <v>0.95976165777511646</v>
      </c>
      <c r="I123" s="2">
        <f t="shared" si="14"/>
        <v>48.973386838515722</v>
      </c>
    </row>
    <row r="124" spans="1:9" ht="13.5" x14ac:dyDescent="0.25">
      <c r="A124" s="4">
        <f>TITRES_STAT!B127</f>
        <v>42184</v>
      </c>
      <c r="B124" s="2">
        <f>TITRES_STAT!D127</f>
        <v>5.7881999999999998</v>
      </c>
      <c r="C124" s="2">
        <f t="shared" si="9"/>
        <v>3.4999999999998366E-3</v>
      </c>
      <c r="D124" s="2">
        <f t="shared" si="10"/>
        <v>3.4999999999998366E-3</v>
      </c>
      <c r="E124" s="2">
        <f t="shared" si="11"/>
        <v>0</v>
      </c>
      <c r="F124" s="2">
        <f t="shared" si="16"/>
        <v>1.2693988100249609E-2</v>
      </c>
      <c r="G124" s="2">
        <f t="shared" si="16"/>
        <v>1.2965706641268424E-2</v>
      </c>
      <c r="H124" s="2">
        <f t="shared" si="13"/>
        <v>0.97904329100320953</v>
      </c>
      <c r="I124" s="2">
        <f t="shared" si="14"/>
        <v>49.47053434626568</v>
      </c>
    </row>
    <row r="125" spans="1:9" ht="13.5" x14ac:dyDescent="0.25">
      <c r="A125" s="4">
        <f>TITRES_STAT!B128</f>
        <v>42185</v>
      </c>
      <c r="B125" s="2">
        <f>TITRES_STAT!D128</f>
        <v>5.7812000000000001</v>
      </c>
      <c r="C125" s="2">
        <f t="shared" si="9"/>
        <v>-6.9999999999996732E-3</v>
      </c>
      <c r="D125" s="2">
        <f t="shared" si="10"/>
        <v>0</v>
      </c>
      <c r="E125" s="2">
        <f t="shared" si="11"/>
        <v>6.9999999999996732E-3</v>
      </c>
      <c r="F125" s="2">
        <f t="shared" ref="F125:G140" si="17">((F124*13)+D125)/14</f>
        <v>1.1787274664517493E-2</v>
      </c>
      <c r="G125" s="2">
        <f t="shared" si="17"/>
        <v>1.2539584738320658E-2</v>
      </c>
      <c r="H125" s="2">
        <f t="shared" si="13"/>
        <v>0.94000518442176773</v>
      </c>
      <c r="I125" s="2">
        <f t="shared" si="14"/>
        <v>48.453745998722319</v>
      </c>
    </row>
    <row r="126" spans="1:9" ht="13.5" x14ac:dyDescent="0.25">
      <c r="A126" s="4">
        <f>TITRES_STAT!B129</f>
        <v>42186</v>
      </c>
      <c r="B126" s="2">
        <f>TITRES_STAT!D129</f>
        <v>5.7988</v>
      </c>
      <c r="C126" s="2">
        <f t="shared" si="9"/>
        <v>1.7599999999999838E-2</v>
      </c>
      <c r="D126" s="2">
        <f t="shared" si="10"/>
        <v>1.7599999999999838E-2</v>
      </c>
      <c r="E126" s="2">
        <f t="shared" si="11"/>
        <v>0</v>
      </c>
      <c r="F126" s="2">
        <f t="shared" si="17"/>
        <v>1.2202469331337661E-2</v>
      </c>
      <c r="G126" s="2">
        <f t="shared" si="17"/>
        <v>1.1643900114154896E-2</v>
      </c>
      <c r="H126" s="2">
        <f t="shared" si="13"/>
        <v>1.0479709729306026</v>
      </c>
      <c r="I126" s="2">
        <f t="shared" si="14"/>
        <v>51.171182930926925</v>
      </c>
    </row>
    <row r="127" spans="1:9" ht="13.5" x14ac:dyDescent="0.25">
      <c r="A127" s="4">
        <f>TITRES_STAT!B130</f>
        <v>42187</v>
      </c>
      <c r="B127" s="2">
        <f>TITRES_STAT!D130</f>
        <v>5.7953000000000001</v>
      </c>
      <c r="C127" s="2">
        <f t="shared" si="9"/>
        <v>-3.4999999999998366E-3</v>
      </c>
      <c r="D127" s="2">
        <f t="shared" si="10"/>
        <v>0</v>
      </c>
      <c r="E127" s="2">
        <f t="shared" si="11"/>
        <v>3.4999999999998366E-3</v>
      </c>
      <c r="F127" s="2">
        <f t="shared" si="17"/>
        <v>1.1330864379099257E-2</v>
      </c>
      <c r="G127" s="2">
        <f t="shared" si="17"/>
        <v>1.1062192963143822E-2</v>
      </c>
      <c r="H127" s="2">
        <f t="shared" si="13"/>
        <v>1.0242873557576309</v>
      </c>
      <c r="I127" s="2">
        <f t="shared" si="14"/>
        <v>50.599898914760068</v>
      </c>
    </row>
    <row r="128" spans="1:9" ht="13.5" x14ac:dyDescent="0.25">
      <c r="A128" s="4">
        <f>TITRES_STAT!B131</f>
        <v>42188</v>
      </c>
      <c r="B128" s="2">
        <f>TITRES_STAT!D131</f>
        <v>5.7918000000000003</v>
      </c>
      <c r="C128" s="2">
        <f t="shared" si="9"/>
        <v>-3.4999999999998366E-3</v>
      </c>
      <c r="D128" s="2">
        <f t="shared" si="10"/>
        <v>0</v>
      </c>
      <c r="E128" s="2">
        <f t="shared" si="11"/>
        <v>3.4999999999998366E-3</v>
      </c>
      <c r="F128" s="2">
        <f t="shared" si="17"/>
        <v>1.052151692344931E-2</v>
      </c>
      <c r="G128" s="2">
        <f t="shared" si="17"/>
        <v>1.0522036322919251E-2</v>
      </c>
      <c r="H128" s="2">
        <f t="shared" si="13"/>
        <v>0.99995063698185405</v>
      </c>
      <c r="I128" s="2">
        <f t="shared" si="14"/>
        <v>49.998765894086752</v>
      </c>
    </row>
    <row r="129" spans="1:9" ht="13.5" x14ac:dyDescent="0.25">
      <c r="A129" s="4">
        <f>TITRES_STAT!B132</f>
        <v>42191</v>
      </c>
      <c r="B129" s="2">
        <f>TITRES_STAT!D132</f>
        <v>5.7742000000000004</v>
      </c>
      <c r="C129" s="2">
        <f t="shared" si="9"/>
        <v>-1.7599999999999838E-2</v>
      </c>
      <c r="D129" s="2">
        <f t="shared" si="10"/>
        <v>0</v>
      </c>
      <c r="E129" s="2">
        <f t="shared" si="11"/>
        <v>1.7599999999999838E-2</v>
      </c>
      <c r="F129" s="2">
        <f t="shared" si="17"/>
        <v>9.7699800003457887E-3</v>
      </c>
      <c r="G129" s="2">
        <f t="shared" si="17"/>
        <v>1.1027605156996436E-2</v>
      </c>
      <c r="H129" s="2">
        <f t="shared" si="13"/>
        <v>0.88595663893055232</v>
      </c>
      <c r="I129" s="2">
        <f t="shared" si="14"/>
        <v>46.976511582627978</v>
      </c>
    </row>
    <row r="130" spans="1:9" ht="13.5" x14ac:dyDescent="0.25">
      <c r="A130" s="4">
        <f>TITRES_STAT!B133</f>
        <v>42192</v>
      </c>
      <c r="B130" s="2">
        <f>TITRES_STAT!D133</f>
        <v>5.7742000000000004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9.0721242860353751E-3</v>
      </c>
      <c r="G130" s="2">
        <f t="shared" si="17"/>
        <v>1.0239919074353832E-2</v>
      </c>
      <c r="H130" s="2">
        <f t="shared" si="13"/>
        <v>0.88595663893055243</v>
      </c>
      <c r="I130" s="2">
        <f t="shared" si="14"/>
        <v>46.976511582627985</v>
      </c>
    </row>
    <row r="131" spans="1:9" ht="13.5" x14ac:dyDescent="0.25">
      <c r="A131" s="4">
        <f>TITRES_STAT!B134</f>
        <v>42193</v>
      </c>
      <c r="B131" s="2">
        <f>TITRES_STAT!D134</f>
        <v>5.7742000000000004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8.4241154084614186E-3</v>
      </c>
      <c r="G131" s="2">
        <f t="shared" si="17"/>
        <v>9.5084962833285585E-3</v>
      </c>
      <c r="H131" s="2">
        <f t="shared" si="13"/>
        <v>0.88595663893055232</v>
      </c>
      <c r="I131" s="2">
        <f t="shared" si="14"/>
        <v>46.976511582627978</v>
      </c>
    </row>
    <row r="132" spans="1:9" ht="13.5" x14ac:dyDescent="0.25">
      <c r="A132" s="4">
        <f>TITRES_STAT!B135</f>
        <v>42194</v>
      </c>
      <c r="B132" s="2">
        <f>TITRES_STAT!D135</f>
        <v>5.7601000000000004</v>
      </c>
      <c r="C132" s="2">
        <f t="shared" si="18"/>
        <v>-1.4100000000000001E-2</v>
      </c>
      <c r="D132" s="2">
        <f t="shared" si="19"/>
        <v>0</v>
      </c>
      <c r="E132" s="2">
        <f t="shared" si="20"/>
        <v>1.4100000000000001E-2</v>
      </c>
      <c r="F132" s="2">
        <f t="shared" si="17"/>
        <v>7.8223928792856036E-3</v>
      </c>
      <c r="G132" s="2">
        <f t="shared" si="17"/>
        <v>9.8364608345193755E-3</v>
      </c>
      <c r="H132" s="2">
        <f t="shared" si="13"/>
        <v>0.79524465261268107</v>
      </c>
      <c r="I132" s="2">
        <f t="shared" si="14"/>
        <v>44.29728569057896</v>
      </c>
    </row>
    <row r="133" spans="1:9" ht="13.5" x14ac:dyDescent="0.25">
      <c r="A133" s="4">
        <f>TITRES_STAT!B136</f>
        <v>42195</v>
      </c>
      <c r="B133" s="2">
        <f>TITRES_STAT!D136</f>
        <v>5.7601000000000004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7.2636505307652035E-3</v>
      </c>
      <c r="G133" s="2">
        <f t="shared" si="17"/>
        <v>9.1338564891965644E-3</v>
      </c>
      <c r="H133" s="2">
        <f t="shared" si="13"/>
        <v>0.79524465261268096</v>
      </c>
      <c r="I133" s="2">
        <f t="shared" si="14"/>
        <v>44.29728569057896</v>
      </c>
    </row>
    <row r="134" spans="1:9" ht="13.5" x14ac:dyDescent="0.25">
      <c r="A134" s="4">
        <f>TITRES_STAT!B137</f>
        <v>42198</v>
      </c>
      <c r="B134" s="2">
        <f>TITRES_STAT!D137</f>
        <v>5.7037000000000004</v>
      </c>
      <c r="C134" s="2">
        <f t="shared" si="18"/>
        <v>-5.6400000000000006E-2</v>
      </c>
      <c r="D134" s="2">
        <f t="shared" si="19"/>
        <v>0</v>
      </c>
      <c r="E134" s="2">
        <f t="shared" si="20"/>
        <v>5.6400000000000006E-2</v>
      </c>
      <c r="F134" s="2">
        <f t="shared" si="17"/>
        <v>6.7448183499962608E-3</v>
      </c>
      <c r="G134" s="2">
        <f t="shared" si="17"/>
        <v>1.2510009597111096E-2</v>
      </c>
      <c r="H134" s="2">
        <f t="shared" si="13"/>
        <v>0.53915373106938502</v>
      </c>
      <c r="I134" s="2">
        <f t="shared" si="14"/>
        <v>35.029231985474752</v>
      </c>
    </row>
    <row r="135" spans="1:9" ht="13.5" x14ac:dyDescent="0.25">
      <c r="A135" s="4">
        <f>TITRES_STAT!B138</f>
        <v>42199</v>
      </c>
      <c r="B135" s="2">
        <f>TITRES_STAT!D138</f>
        <v>5.7037000000000004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6.2630456107108145E-3</v>
      </c>
      <c r="G135" s="2">
        <f t="shared" si="17"/>
        <v>1.1616437483031731E-2</v>
      </c>
      <c r="H135" s="2">
        <f t="shared" si="13"/>
        <v>0.53915373106938502</v>
      </c>
      <c r="I135" s="2">
        <f t="shared" si="14"/>
        <v>35.029231985474752</v>
      </c>
    </row>
    <row r="136" spans="1:9" ht="13.5" x14ac:dyDescent="0.25">
      <c r="A136" s="4">
        <f>TITRES_STAT!B139</f>
        <v>42200</v>
      </c>
      <c r="B136" s="2">
        <f>TITRES_STAT!D139</f>
        <v>5.7556000000000003</v>
      </c>
      <c r="C136" s="2">
        <f t="shared" si="18"/>
        <v>5.1899999999999835E-2</v>
      </c>
      <c r="D136" s="2">
        <f t="shared" si="19"/>
        <v>5.1899999999999835E-2</v>
      </c>
      <c r="E136" s="2">
        <f t="shared" si="20"/>
        <v>0</v>
      </c>
      <c r="F136" s="2">
        <f t="shared" si="17"/>
        <v>9.5228280670886008E-3</v>
      </c>
      <c r="G136" s="2">
        <f t="shared" si="17"/>
        <v>1.0786691948529464E-2</v>
      </c>
      <c r="H136" s="2">
        <f t="shared" si="13"/>
        <v>0.88283118796090543</v>
      </c>
      <c r="I136" s="2">
        <f t="shared" si="14"/>
        <v>46.88849396620661</v>
      </c>
    </row>
    <row r="137" spans="1:9" ht="13.5" x14ac:dyDescent="0.25">
      <c r="A137" s="4">
        <f>TITRES_STAT!B140</f>
        <v>42201</v>
      </c>
      <c r="B137" s="2">
        <f>TITRES_STAT!D140</f>
        <v>5.7042999999999999</v>
      </c>
      <c r="C137" s="2">
        <f t="shared" si="18"/>
        <v>-5.1300000000000345E-2</v>
      </c>
      <c r="D137" s="2">
        <f t="shared" si="19"/>
        <v>0</v>
      </c>
      <c r="E137" s="2">
        <f t="shared" si="20"/>
        <v>5.1300000000000345E-2</v>
      </c>
      <c r="F137" s="2">
        <f t="shared" si="17"/>
        <v>8.8426260622965578E-3</v>
      </c>
      <c r="G137" s="2">
        <f t="shared" si="17"/>
        <v>1.368049966649167E-2</v>
      </c>
      <c r="H137" s="2">
        <f t="shared" si="13"/>
        <v>0.64636718525385761</v>
      </c>
      <c r="I137" s="2">
        <f t="shared" si="14"/>
        <v>39.260208235636853</v>
      </c>
    </row>
    <row r="138" spans="1:9" ht="13.5" x14ac:dyDescent="0.25">
      <c r="A138" s="4">
        <f>TITRES_STAT!B141</f>
        <v>42205</v>
      </c>
      <c r="B138" s="2">
        <f>TITRES_STAT!D141</f>
        <v>5.7263000000000002</v>
      </c>
      <c r="C138" s="2">
        <f t="shared" si="18"/>
        <v>2.2000000000000242E-2</v>
      </c>
      <c r="D138" s="2">
        <f t="shared" si="19"/>
        <v>2.2000000000000242E-2</v>
      </c>
      <c r="E138" s="2">
        <f t="shared" si="20"/>
        <v>0</v>
      </c>
      <c r="F138" s="2">
        <f t="shared" si="17"/>
        <v>9.7824384864182486E-3</v>
      </c>
      <c r="G138" s="2">
        <f t="shared" si="17"/>
        <v>1.2703321118885122E-2</v>
      </c>
      <c r="H138" s="2">
        <f t="shared" si="13"/>
        <v>0.77006936964502881</v>
      </c>
      <c r="I138" s="2">
        <f t="shared" si="14"/>
        <v>43.505039003045347</v>
      </c>
    </row>
    <row r="139" spans="1:9" ht="13.5" x14ac:dyDescent="0.25">
      <c r="A139" s="4">
        <f>TITRES_STAT!B142</f>
        <v>42206</v>
      </c>
      <c r="B139" s="2">
        <f>TITRES_STAT!D142</f>
        <v>5.6822999999999997</v>
      </c>
      <c r="C139" s="2">
        <f t="shared" si="18"/>
        <v>-4.4000000000000483E-2</v>
      </c>
      <c r="D139" s="2">
        <f t="shared" si="19"/>
        <v>0</v>
      </c>
      <c r="E139" s="2">
        <f t="shared" si="20"/>
        <v>4.4000000000000483E-2</v>
      </c>
      <c r="F139" s="2">
        <f t="shared" si="17"/>
        <v>9.0836928802455162E-3</v>
      </c>
      <c r="G139" s="2">
        <f t="shared" si="17"/>
        <v>1.4938798181821934E-2</v>
      </c>
      <c r="H139" s="2">
        <f t="shared" si="13"/>
        <v>0.60806048583606143</v>
      </c>
      <c r="I139" s="2">
        <f t="shared" si="14"/>
        <v>37.813284462363939</v>
      </c>
    </row>
    <row r="140" spans="1:9" ht="13.5" x14ac:dyDescent="0.25">
      <c r="A140" s="4">
        <f>TITRES_STAT!B143</f>
        <v>42207</v>
      </c>
      <c r="B140" s="2">
        <f>TITRES_STAT!D143</f>
        <v>5.6822999999999997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8.4348576745136936E-3</v>
      </c>
      <c r="G140" s="2">
        <f t="shared" si="17"/>
        <v>1.3871741168834653E-2</v>
      </c>
      <c r="H140" s="2">
        <f t="shared" si="13"/>
        <v>0.60806048583606143</v>
      </c>
      <c r="I140" s="2">
        <f t="shared" si="14"/>
        <v>37.813284462363939</v>
      </c>
    </row>
    <row r="141" spans="1:9" ht="13.5" x14ac:dyDescent="0.25">
      <c r="A141" s="4">
        <f>TITRES_STAT!B144</f>
        <v>42208</v>
      </c>
      <c r="B141" s="2">
        <f>TITRES_STAT!D144</f>
        <v>5.6822999999999997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7.8323678406198582E-3</v>
      </c>
      <c r="G141" s="2">
        <f t="shared" si="21"/>
        <v>1.2880902513917892E-2</v>
      </c>
      <c r="H141" s="2">
        <f t="shared" si="13"/>
        <v>0.60806048583606143</v>
      </c>
      <c r="I141" s="2">
        <f t="shared" si="14"/>
        <v>37.813284462363939</v>
      </c>
    </row>
    <row r="142" spans="1:9" ht="13.5" x14ac:dyDescent="0.25">
      <c r="A142" s="4">
        <f>TITRES_STAT!B145</f>
        <v>42209</v>
      </c>
      <c r="B142" s="2">
        <f>TITRES_STAT!D145</f>
        <v>5.6822999999999997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7.2729129948612969E-3</v>
      </c>
      <c r="G142" s="2">
        <f t="shared" si="21"/>
        <v>1.1960838048638043E-2</v>
      </c>
      <c r="H142" s="2">
        <f t="shared" si="13"/>
        <v>0.60806048583606143</v>
      </c>
      <c r="I142" s="2">
        <f t="shared" si="14"/>
        <v>37.813284462363939</v>
      </c>
    </row>
    <row r="143" spans="1:9" ht="13.5" x14ac:dyDescent="0.25">
      <c r="A143" s="4">
        <f>TITRES_STAT!B146</f>
        <v>42212</v>
      </c>
      <c r="B143" s="2">
        <f>TITRES_STAT!D146</f>
        <v>5.609</v>
      </c>
      <c r="C143" s="2">
        <f t="shared" si="18"/>
        <v>-7.3299999999999699E-2</v>
      </c>
      <c r="D143" s="2">
        <f t="shared" si="19"/>
        <v>0</v>
      </c>
      <c r="E143" s="2">
        <f t="shared" si="20"/>
        <v>7.3299999999999699E-2</v>
      </c>
      <c r="F143" s="2">
        <f t="shared" si="21"/>
        <v>6.7534192095140616E-3</v>
      </c>
      <c r="G143" s="2">
        <f t="shared" si="21"/>
        <v>1.6342206759449592E-2</v>
      </c>
      <c r="H143" s="2">
        <f t="shared" si="13"/>
        <v>0.41325013866985966</v>
      </c>
      <c r="I143" s="2">
        <f t="shared" si="14"/>
        <v>29.241117857508769</v>
      </c>
    </row>
    <row r="144" spans="1:9" ht="13.5" x14ac:dyDescent="0.25">
      <c r="A144" s="4">
        <f>TITRES_STAT!B147</f>
        <v>42213</v>
      </c>
      <c r="B144" s="2">
        <f>TITRES_STAT!D147</f>
        <v>5.6786000000000003</v>
      </c>
      <c r="C144" s="2">
        <f t="shared" si="18"/>
        <v>6.9600000000000328E-2</v>
      </c>
      <c r="D144" s="2">
        <f t="shared" si="19"/>
        <v>6.9600000000000328E-2</v>
      </c>
      <c r="E144" s="2">
        <f t="shared" si="20"/>
        <v>0</v>
      </c>
      <c r="F144" s="2">
        <f t="shared" si="21"/>
        <v>1.1242460694548794E-2</v>
      </c>
      <c r="G144" s="2">
        <f t="shared" si="21"/>
        <v>1.5174906276631763E-2</v>
      </c>
      <c r="H144" s="2">
        <f t="shared" si="13"/>
        <v>0.7408586576815539</v>
      </c>
      <c r="I144" s="2">
        <f t="shared" si="14"/>
        <v>42.557082644964233</v>
      </c>
    </row>
    <row r="145" spans="1:9" ht="13.5" x14ac:dyDescent="0.25">
      <c r="A145" s="4">
        <f>TITRES_STAT!B148</f>
        <v>42214</v>
      </c>
      <c r="B145" s="2">
        <f>TITRES_STAT!D148</f>
        <v>5.6786000000000003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1.0439427787795308E-2</v>
      </c>
      <c r="G145" s="2">
        <f t="shared" si="21"/>
        <v>1.4090984399729495E-2</v>
      </c>
      <c r="H145" s="2">
        <f t="shared" ref="H145:H208" si="22">F145/G145</f>
        <v>0.74085865768155368</v>
      </c>
      <c r="I145" s="2">
        <f t="shared" ref="I145:I208" si="23">IF(G145=0,100,100-(100/(1+H145)))</f>
        <v>42.557082644964225</v>
      </c>
    </row>
    <row r="146" spans="1:9" ht="13.5" x14ac:dyDescent="0.25">
      <c r="A146" s="4">
        <f>TITRES_STAT!B149</f>
        <v>42215</v>
      </c>
      <c r="B146" s="2">
        <f>TITRES_STAT!D149</f>
        <v>5.6786000000000003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9.6937543743813564E-3</v>
      </c>
      <c r="G146" s="2">
        <f t="shared" si="21"/>
        <v>1.3084485514034532E-2</v>
      </c>
      <c r="H146" s="2">
        <f t="shared" si="22"/>
        <v>0.74085865768155357</v>
      </c>
      <c r="I146" s="2">
        <f t="shared" si="23"/>
        <v>42.557082644964218</v>
      </c>
    </row>
    <row r="147" spans="1:9" ht="13.5" x14ac:dyDescent="0.25">
      <c r="A147" s="4">
        <f>TITRES_STAT!B150</f>
        <v>42216</v>
      </c>
      <c r="B147" s="2">
        <f>TITRES_STAT!D150</f>
        <v>5.6786000000000003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9.0013433476398303E-3</v>
      </c>
      <c r="G147" s="2">
        <f t="shared" si="21"/>
        <v>1.2149879405889208E-2</v>
      </c>
      <c r="H147" s="2">
        <f t="shared" si="22"/>
        <v>0.74085865768155357</v>
      </c>
      <c r="I147" s="2">
        <f t="shared" si="23"/>
        <v>42.557082644964218</v>
      </c>
    </row>
    <row r="148" spans="1:9" ht="13.5" x14ac:dyDescent="0.25">
      <c r="A148" s="4">
        <f>TITRES_STAT!B151</f>
        <v>42219</v>
      </c>
      <c r="B148" s="2">
        <f>TITRES_STAT!D151</f>
        <v>5.6749999999999998</v>
      </c>
      <c r="C148" s="2">
        <f t="shared" si="18"/>
        <v>-3.6000000000004917E-3</v>
      </c>
      <c r="D148" s="2">
        <f t="shared" si="19"/>
        <v>0</v>
      </c>
      <c r="E148" s="2">
        <f t="shared" si="20"/>
        <v>3.6000000000004917E-3</v>
      </c>
      <c r="F148" s="2">
        <f t="shared" si="21"/>
        <v>8.3583902513798426E-3</v>
      </c>
      <c r="G148" s="2">
        <f t="shared" si="21"/>
        <v>1.1539173734040014E-2</v>
      </c>
      <c r="H148" s="2">
        <f t="shared" si="22"/>
        <v>0.72434911233921273</v>
      </c>
      <c r="I148" s="2">
        <f t="shared" si="23"/>
        <v>42.007103269046091</v>
      </c>
    </row>
    <row r="149" spans="1:9" ht="13.5" x14ac:dyDescent="0.25">
      <c r="A149" s="4">
        <f>TITRES_STAT!B152</f>
        <v>42220</v>
      </c>
      <c r="B149" s="2">
        <f>TITRES_STAT!D152</f>
        <v>5.5833000000000004</v>
      </c>
      <c r="C149" s="2">
        <f t="shared" si="18"/>
        <v>-9.1699999999999449E-2</v>
      </c>
      <c r="D149" s="2">
        <f t="shared" si="19"/>
        <v>0</v>
      </c>
      <c r="E149" s="2">
        <f t="shared" si="20"/>
        <v>9.1699999999999449E-2</v>
      </c>
      <c r="F149" s="2">
        <f t="shared" si="21"/>
        <v>7.761362376281283E-3</v>
      </c>
      <c r="G149" s="2">
        <f t="shared" si="21"/>
        <v>1.7264947038751401E-2</v>
      </c>
      <c r="H149" s="2">
        <f t="shared" si="22"/>
        <v>0.44954452271766621</v>
      </c>
      <c r="I149" s="2">
        <f t="shared" si="23"/>
        <v>31.012812347070337</v>
      </c>
    </row>
    <row r="150" spans="1:9" ht="13.5" x14ac:dyDescent="0.25">
      <c r="A150" s="4">
        <f>TITRES_STAT!B153</f>
        <v>42221</v>
      </c>
      <c r="B150" s="2">
        <f>TITRES_STAT!D153</f>
        <v>5.5833000000000004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7.2069793494040487E-3</v>
      </c>
      <c r="G150" s="2">
        <f t="shared" si="21"/>
        <v>1.6031736535983443E-2</v>
      </c>
      <c r="H150" s="2">
        <f t="shared" si="22"/>
        <v>0.44954452271766626</v>
      </c>
      <c r="I150" s="2">
        <f t="shared" si="23"/>
        <v>31.012812347070337</v>
      </c>
    </row>
    <row r="151" spans="1:9" ht="13.5" x14ac:dyDescent="0.25">
      <c r="A151" s="4">
        <f>TITRES_STAT!B154</f>
        <v>42222</v>
      </c>
      <c r="B151" s="2">
        <f>TITRES_STAT!D154</f>
        <v>5.5833000000000004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6.6921951101609018E-3</v>
      </c>
      <c r="G151" s="2">
        <f t="shared" si="21"/>
        <v>1.4886612497698912E-2</v>
      </c>
      <c r="H151" s="2">
        <f t="shared" si="22"/>
        <v>0.44954452271766621</v>
      </c>
      <c r="I151" s="2">
        <f t="shared" si="23"/>
        <v>31.012812347070337</v>
      </c>
    </row>
    <row r="152" spans="1:9" ht="13.5" x14ac:dyDescent="0.25">
      <c r="A152" s="4">
        <f>TITRES_STAT!B155</f>
        <v>42223</v>
      </c>
      <c r="B152" s="2">
        <f>TITRES_STAT!D155</f>
        <v>5.5833000000000004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6.2141811737208372E-3</v>
      </c>
      <c r="G152" s="2">
        <f t="shared" si="21"/>
        <v>1.3823283033577561E-2</v>
      </c>
      <c r="H152" s="2">
        <f t="shared" si="22"/>
        <v>0.44954452271766615</v>
      </c>
      <c r="I152" s="2">
        <f t="shared" si="23"/>
        <v>31.012812347070337</v>
      </c>
    </row>
    <row r="153" spans="1:9" ht="13.5" x14ac:dyDescent="0.25">
      <c r="A153" s="4">
        <f>TITRES_STAT!B156</f>
        <v>42226</v>
      </c>
      <c r="B153" s="2">
        <f>TITRES_STAT!D156</f>
        <v>5.5833000000000004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5.7703110898836346E-3</v>
      </c>
      <c r="G153" s="2">
        <f t="shared" si="21"/>
        <v>1.2835905674036308E-2</v>
      </c>
      <c r="H153" s="2">
        <f t="shared" si="22"/>
        <v>0.44954452271766615</v>
      </c>
      <c r="I153" s="2">
        <f t="shared" si="23"/>
        <v>31.012812347070337</v>
      </c>
    </row>
    <row r="154" spans="1:9" ht="13.5" x14ac:dyDescent="0.25">
      <c r="A154" s="4">
        <f>TITRES_STAT!B157</f>
        <v>42227</v>
      </c>
      <c r="B154" s="2">
        <f>TITRES_STAT!D157</f>
        <v>5.6822999999999997</v>
      </c>
      <c r="C154" s="2">
        <f t="shared" si="18"/>
        <v>9.8999999999999311E-2</v>
      </c>
      <c r="D154" s="2">
        <f t="shared" si="19"/>
        <v>9.8999999999999311E-2</v>
      </c>
      <c r="E154" s="2">
        <f t="shared" si="20"/>
        <v>0</v>
      </c>
      <c r="F154" s="2">
        <f t="shared" si="21"/>
        <v>1.2429574583463327E-2</v>
      </c>
      <c r="G154" s="2">
        <f t="shared" si="21"/>
        <v>1.1919055268747999E-2</v>
      </c>
      <c r="H154" s="2">
        <f t="shared" si="22"/>
        <v>1.042832196277663</v>
      </c>
      <c r="I154" s="2">
        <f t="shared" si="23"/>
        <v>51.04835327041814</v>
      </c>
    </row>
    <row r="155" spans="1:9" ht="13.5" x14ac:dyDescent="0.25">
      <c r="A155" s="4">
        <f>TITRES_STAT!B158</f>
        <v>42228</v>
      </c>
      <c r="B155" s="2">
        <f>TITRES_STAT!D158</f>
        <v>5.6822999999999997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1.1541747827501661E-2</v>
      </c>
      <c r="G155" s="2">
        <f t="shared" si="21"/>
        <v>1.1067694178123142E-2</v>
      </c>
      <c r="H155" s="2">
        <f t="shared" si="22"/>
        <v>1.042832196277663</v>
      </c>
      <c r="I155" s="2">
        <f t="shared" si="23"/>
        <v>51.04835327041814</v>
      </c>
    </row>
    <row r="156" spans="1:9" ht="13.5" x14ac:dyDescent="0.25">
      <c r="A156" s="4">
        <f>TITRES_STAT!B159</f>
        <v>42230</v>
      </c>
      <c r="B156" s="2">
        <f>TITRES_STAT!D159</f>
        <v>5.6749999999999998</v>
      </c>
      <c r="C156" s="2">
        <f t="shared" si="18"/>
        <v>-7.2999999999998622E-3</v>
      </c>
      <c r="D156" s="2">
        <f t="shared" si="19"/>
        <v>0</v>
      </c>
      <c r="E156" s="2">
        <f t="shared" si="20"/>
        <v>7.2999999999998622E-3</v>
      </c>
      <c r="F156" s="2">
        <f t="shared" si="21"/>
        <v>1.0717337268394399E-2</v>
      </c>
      <c r="G156" s="2">
        <f t="shared" si="21"/>
        <v>1.079857316540005E-2</v>
      </c>
      <c r="H156" s="2">
        <f t="shared" si="22"/>
        <v>0.99247716381031337</v>
      </c>
      <c r="I156" s="2">
        <f t="shared" si="23"/>
        <v>49.811219011029962</v>
      </c>
    </row>
    <row r="157" spans="1:9" ht="13.5" x14ac:dyDescent="0.25">
      <c r="A157" s="4">
        <f>TITRES_STAT!B160</f>
        <v>42233</v>
      </c>
      <c r="B157" s="2">
        <f>TITRES_STAT!D160</f>
        <v>5.6749999999999998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9.9518131777947983E-3</v>
      </c>
      <c r="G157" s="2">
        <f t="shared" si="24"/>
        <v>1.0027246510728617E-2</v>
      </c>
      <c r="H157" s="2">
        <f t="shared" si="22"/>
        <v>0.99247716381031326</v>
      </c>
      <c r="I157" s="2">
        <f t="shared" si="23"/>
        <v>49.811219011029962</v>
      </c>
    </row>
    <row r="158" spans="1:9" ht="13.5" x14ac:dyDescent="0.25">
      <c r="A158" s="4">
        <f>TITRES_STAT!B161</f>
        <v>42234</v>
      </c>
      <c r="B158" s="2">
        <f>TITRES_STAT!D161</f>
        <v>5.6786000000000003</v>
      </c>
      <c r="C158" s="2">
        <f t="shared" si="18"/>
        <v>3.6000000000004917E-3</v>
      </c>
      <c r="D158" s="2">
        <f t="shared" si="19"/>
        <v>3.6000000000004917E-3</v>
      </c>
      <c r="E158" s="2">
        <f t="shared" si="20"/>
        <v>0</v>
      </c>
      <c r="F158" s="2">
        <f t="shared" si="24"/>
        <v>9.4981122365237758E-3</v>
      </c>
      <c r="G158" s="2">
        <f t="shared" si="24"/>
        <v>9.3110146171051459E-3</v>
      </c>
      <c r="H158" s="2">
        <f t="shared" si="22"/>
        <v>1.0200942246481834</v>
      </c>
      <c r="I158" s="2">
        <f t="shared" si="23"/>
        <v>50.497358598500099</v>
      </c>
    </row>
    <row r="159" spans="1:9" ht="13.5" x14ac:dyDescent="0.25">
      <c r="A159" s="4">
        <f>TITRES_STAT!B162</f>
        <v>42235</v>
      </c>
      <c r="B159" s="2">
        <f>TITRES_STAT!D162</f>
        <v>5.609</v>
      </c>
      <c r="C159" s="2">
        <f t="shared" si="18"/>
        <v>-6.9600000000000328E-2</v>
      </c>
      <c r="D159" s="2">
        <f t="shared" si="19"/>
        <v>0</v>
      </c>
      <c r="E159" s="2">
        <f t="shared" si="20"/>
        <v>6.9600000000000328E-2</v>
      </c>
      <c r="F159" s="2">
        <f t="shared" si="24"/>
        <v>8.8196756482006484E-3</v>
      </c>
      <c r="G159" s="2">
        <f t="shared" si="24"/>
        <v>1.3617370715883374E-2</v>
      </c>
      <c r="H159" s="2">
        <f t="shared" si="22"/>
        <v>0.64767830972783402</v>
      </c>
      <c r="I159" s="2">
        <f t="shared" si="23"/>
        <v>39.308541352032393</v>
      </c>
    </row>
    <row r="160" spans="1:9" ht="13.5" x14ac:dyDescent="0.25">
      <c r="A160" s="4">
        <f>TITRES_STAT!B163</f>
        <v>42236</v>
      </c>
      <c r="B160" s="2">
        <f>TITRES_STAT!D163</f>
        <v>5.4806999999999997</v>
      </c>
      <c r="C160" s="2">
        <f t="shared" si="18"/>
        <v>-0.1283000000000003</v>
      </c>
      <c r="D160" s="2">
        <f t="shared" si="19"/>
        <v>0</v>
      </c>
      <c r="E160" s="2">
        <f t="shared" si="20"/>
        <v>0.1283000000000003</v>
      </c>
      <c r="F160" s="2">
        <f t="shared" si="24"/>
        <v>8.1896988161863169E-3</v>
      </c>
      <c r="G160" s="2">
        <f t="shared" si="24"/>
        <v>2.1808987093320298E-2</v>
      </c>
      <c r="H160" s="2">
        <f t="shared" si="22"/>
        <v>0.37551944898416101</v>
      </c>
      <c r="I160" s="2">
        <f t="shared" si="23"/>
        <v>27.300191884708511</v>
      </c>
    </row>
    <row r="161" spans="1:9" ht="13.5" x14ac:dyDescent="0.25">
      <c r="A161" s="4">
        <f>TITRES_STAT!B164</f>
        <v>42237</v>
      </c>
      <c r="B161" s="2">
        <f>TITRES_STAT!D164</f>
        <v>5.5723000000000003</v>
      </c>
      <c r="C161" s="2">
        <f t="shared" si="18"/>
        <v>9.160000000000057E-2</v>
      </c>
      <c r="D161" s="2">
        <f t="shared" si="19"/>
        <v>9.160000000000057E-2</v>
      </c>
      <c r="E161" s="2">
        <f t="shared" si="20"/>
        <v>0</v>
      </c>
      <c r="F161" s="2">
        <f t="shared" si="24"/>
        <v>1.4147577472173049E-2</v>
      </c>
      <c r="G161" s="2">
        <f t="shared" si="24"/>
        <v>2.0251202300940276E-2</v>
      </c>
      <c r="H161" s="2">
        <f t="shared" si="22"/>
        <v>0.6986043229401826</v>
      </c>
      <c r="I161" s="2">
        <f t="shared" si="23"/>
        <v>41.128137583621609</v>
      </c>
    </row>
    <row r="162" spans="1:9" ht="13.5" x14ac:dyDescent="0.25">
      <c r="A162" s="4">
        <f>TITRES_STAT!B165</f>
        <v>42240</v>
      </c>
      <c r="B162" s="2">
        <f>TITRES_STAT!D165</f>
        <v>5.5686999999999998</v>
      </c>
      <c r="C162" s="2">
        <f t="shared" si="18"/>
        <v>-3.6000000000004917E-3</v>
      </c>
      <c r="D162" s="2">
        <f t="shared" si="19"/>
        <v>0</v>
      </c>
      <c r="E162" s="2">
        <f t="shared" si="20"/>
        <v>3.6000000000004917E-3</v>
      </c>
      <c r="F162" s="2">
        <f t="shared" si="24"/>
        <v>1.313703622416069E-2</v>
      </c>
      <c r="G162" s="2">
        <f t="shared" si="24"/>
        <v>1.9061830708016005E-2</v>
      </c>
      <c r="H162" s="2">
        <f t="shared" si="22"/>
        <v>0.68918019603627145</v>
      </c>
      <c r="I162" s="2">
        <f t="shared" si="23"/>
        <v>40.799684820687588</v>
      </c>
    </row>
    <row r="163" spans="1:9" ht="13.5" x14ac:dyDescent="0.25">
      <c r="A163" s="4">
        <f>TITRES_STAT!B166</f>
        <v>42241</v>
      </c>
      <c r="B163" s="2">
        <f>TITRES_STAT!D166</f>
        <v>5.4989999999999997</v>
      </c>
      <c r="C163" s="2">
        <f t="shared" si="18"/>
        <v>-6.9700000000000095E-2</v>
      </c>
      <c r="D163" s="2">
        <f t="shared" si="19"/>
        <v>0</v>
      </c>
      <c r="E163" s="2">
        <f t="shared" si="20"/>
        <v>6.9700000000000095E-2</v>
      </c>
      <c r="F163" s="2">
        <f t="shared" si="24"/>
        <v>1.2198676493863497E-2</v>
      </c>
      <c r="G163" s="2">
        <f t="shared" si="24"/>
        <v>2.267884280030058E-2</v>
      </c>
      <c r="H163" s="2">
        <f t="shared" si="22"/>
        <v>0.53788796021381735</v>
      </c>
      <c r="I163" s="2">
        <f t="shared" si="23"/>
        <v>34.975757280721098</v>
      </c>
    </row>
    <row r="164" spans="1:9" ht="13.5" x14ac:dyDescent="0.25">
      <c r="A164" s="4">
        <f>TITRES_STAT!B167</f>
        <v>42242</v>
      </c>
      <c r="B164" s="2">
        <f>TITRES_STAT!D167</f>
        <v>5.5686999999999998</v>
      </c>
      <c r="C164" s="2">
        <f t="shared" si="18"/>
        <v>6.9700000000000095E-2</v>
      </c>
      <c r="D164" s="2">
        <f t="shared" si="19"/>
        <v>6.9700000000000095E-2</v>
      </c>
      <c r="E164" s="2">
        <f t="shared" si="20"/>
        <v>0</v>
      </c>
      <c r="F164" s="2">
        <f t="shared" si="24"/>
        <v>1.630591388715897E-2</v>
      </c>
      <c r="G164" s="2">
        <f t="shared" si="24"/>
        <v>2.1058925457421968E-2</v>
      </c>
      <c r="H164" s="2">
        <f t="shared" si="22"/>
        <v>0.77429942568186183</v>
      </c>
      <c r="I164" s="2">
        <f t="shared" si="23"/>
        <v>43.63972700855151</v>
      </c>
    </row>
    <row r="165" spans="1:9" ht="13.5" x14ac:dyDescent="0.25">
      <c r="A165" s="4">
        <f>TITRES_STAT!B168</f>
        <v>42243</v>
      </c>
      <c r="B165" s="2">
        <f>TITRES_STAT!D168</f>
        <v>5.5686999999999998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1.51412057523619E-2</v>
      </c>
      <c r="G165" s="2">
        <f t="shared" si="24"/>
        <v>1.955471649617754E-2</v>
      </c>
      <c r="H165" s="2">
        <f t="shared" si="22"/>
        <v>0.77429942568186194</v>
      </c>
      <c r="I165" s="2">
        <f t="shared" si="23"/>
        <v>43.63972700855151</v>
      </c>
    </row>
    <row r="166" spans="1:9" ht="13.5" x14ac:dyDescent="0.25">
      <c r="A166" s="4">
        <f>TITRES_STAT!B169</f>
        <v>42244</v>
      </c>
      <c r="B166" s="2">
        <f>TITRES_STAT!D169</f>
        <v>5.4989999999999997</v>
      </c>
      <c r="C166" s="2">
        <f t="shared" si="18"/>
        <v>-6.9700000000000095E-2</v>
      </c>
      <c r="D166" s="2">
        <f t="shared" si="19"/>
        <v>0</v>
      </c>
      <c r="E166" s="2">
        <f t="shared" si="20"/>
        <v>6.9700000000000095E-2</v>
      </c>
      <c r="F166" s="2">
        <f t="shared" si="24"/>
        <v>1.405969105576462E-2</v>
      </c>
      <c r="G166" s="2">
        <f t="shared" si="24"/>
        <v>2.3136522460736296E-2</v>
      </c>
      <c r="H166" s="2">
        <f t="shared" si="22"/>
        <v>0.60768385048464124</v>
      </c>
      <c r="I166" s="2">
        <f t="shared" si="23"/>
        <v>37.798715854578809</v>
      </c>
    </row>
    <row r="167" spans="1:9" ht="13.5" x14ac:dyDescent="0.25">
      <c r="A167" s="4">
        <f>TITRES_STAT!B170</f>
        <v>42247</v>
      </c>
      <c r="B167" s="2">
        <f>TITRES_STAT!D170</f>
        <v>5.4329999999999998</v>
      </c>
      <c r="C167" s="2">
        <f t="shared" si="18"/>
        <v>-6.5999999999999837E-2</v>
      </c>
      <c r="D167" s="2">
        <f t="shared" si="19"/>
        <v>0</v>
      </c>
      <c r="E167" s="2">
        <f t="shared" si="20"/>
        <v>6.5999999999999837E-2</v>
      </c>
      <c r="F167" s="2">
        <f t="shared" si="24"/>
        <v>1.305542740892429E-2</v>
      </c>
      <c r="G167" s="2">
        <f t="shared" si="24"/>
        <v>2.619819942782655E-2</v>
      </c>
      <c r="H167" s="2">
        <f t="shared" si="22"/>
        <v>0.49833300356731391</v>
      </c>
      <c r="I167" s="2">
        <f t="shared" si="23"/>
        <v>33.259162174286701</v>
      </c>
    </row>
    <row r="168" spans="1:9" ht="13.5" x14ac:dyDescent="0.25">
      <c r="A168" s="4">
        <f>TITRES_STAT!B171</f>
        <v>42248</v>
      </c>
      <c r="B168" s="2">
        <f>TITRES_STAT!D171</f>
        <v>5.4329999999999998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1.2122896879715411E-2</v>
      </c>
      <c r="G168" s="2">
        <f t="shared" si="24"/>
        <v>2.4326899468696084E-2</v>
      </c>
      <c r="H168" s="2">
        <f t="shared" si="22"/>
        <v>0.49833300356731386</v>
      </c>
      <c r="I168" s="2">
        <f t="shared" si="23"/>
        <v>33.259162174286701</v>
      </c>
    </row>
    <row r="169" spans="1:9" ht="13.5" x14ac:dyDescent="0.25">
      <c r="A169" s="4">
        <f>TITRES_STAT!B172</f>
        <v>42249</v>
      </c>
      <c r="B169" s="2">
        <f>TITRES_STAT!D172</f>
        <v>5.3890000000000002</v>
      </c>
      <c r="C169" s="2">
        <f t="shared" si="18"/>
        <v>-4.3999999999999595E-2</v>
      </c>
      <c r="D169" s="2">
        <f t="shared" si="19"/>
        <v>0</v>
      </c>
      <c r="E169" s="2">
        <f t="shared" si="20"/>
        <v>4.3999999999999595E-2</v>
      </c>
      <c r="F169" s="2">
        <f t="shared" si="24"/>
        <v>1.1256975674021452E-2</v>
      </c>
      <c r="G169" s="2">
        <f t="shared" si="24"/>
        <v>2.5732120935217765E-2</v>
      </c>
      <c r="H169" s="2">
        <f t="shared" si="22"/>
        <v>0.43746785204226257</v>
      </c>
      <c r="I169" s="2">
        <f t="shared" si="23"/>
        <v>30.433226831524351</v>
      </c>
    </row>
    <row r="170" spans="1:9" ht="13.5" x14ac:dyDescent="0.25">
      <c r="A170" s="4">
        <f>TITRES_STAT!B173</f>
        <v>42250</v>
      </c>
      <c r="B170" s="2">
        <f>TITRES_STAT!D173</f>
        <v>5.4989999999999997</v>
      </c>
      <c r="C170" s="2">
        <f t="shared" si="18"/>
        <v>0.10999999999999943</v>
      </c>
      <c r="D170" s="2">
        <f t="shared" si="19"/>
        <v>0.10999999999999943</v>
      </c>
      <c r="E170" s="2">
        <f t="shared" si="20"/>
        <v>0</v>
      </c>
      <c r="F170" s="2">
        <f t="shared" si="24"/>
        <v>1.8310048840162737E-2</v>
      </c>
      <c r="G170" s="2">
        <f t="shared" si="24"/>
        <v>2.3894112296987926E-2</v>
      </c>
      <c r="H170" s="2">
        <f t="shared" si="22"/>
        <v>0.76629960605278014</v>
      </c>
      <c r="I170" s="2">
        <f t="shared" si="23"/>
        <v>43.384463396063381</v>
      </c>
    </row>
    <row r="171" spans="1:9" ht="13.5" x14ac:dyDescent="0.25">
      <c r="A171" s="4">
        <f>TITRES_STAT!B174</f>
        <v>42251</v>
      </c>
      <c r="B171" s="2">
        <f>TITRES_STAT!D174</f>
        <v>5.5357000000000003</v>
      </c>
      <c r="C171" s="2">
        <f t="shared" si="18"/>
        <v>3.6700000000000621E-2</v>
      </c>
      <c r="D171" s="2">
        <f t="shared" si="19"/>
        <v>3.6700000000000621E-2</v>
      </c>
      <c r="E171" s="2">
        <f t="shared" si="20"/>
        <v>0</v>
      </c>
      <c r="F171" s="2">
        <f t="shared" si="24"/>
        <v>1.9623616780151155E-2</v>
      </c>
      <c r="G171" s="2">
        <f t="shared" si="24"/>
        <v>2.218738999006022E-2</v>
      </c>
      <c r="H171" s="2">
        <f t="shared" si="22"/>
        <v>0.88444908522103705</v>
      </c>
      <c r="I171" s="2">
        <f t="shared" si="23"/>
        <v>46.934092948300339</v>
      </c>
    </row>
    <row r="172" spans="1:9" ht="13.5" x14ac:dyDescent="0.25">
      <c r="A172" s="4">
        <f>TITRES_STAT!B175</f>
        <v>42254</v>
      </c>
      <c r="B172" s="2">
        <f>TITRES_STAT!D175</f>
        <v>5.5357000000000003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1.8221929867283215E-2</v>
      </c>
      <c r="G172" s="2">
        <f t="shared" si="24"/>
        <v>2.0602576419341632E-2</v>
      </c>
      <c r="H172" s="2">
        <f t="shared" si="22"/>
        <v>0.88444908522103705</v>
      </c>
      <c r="I172" s="2">
        <f t="shared" si="23"/>
        <v>46.934092948300339</v>
      </c>
    </row>
    <row r="173" spans="1:9" ht="13.5" x14ac:dyDescent="0.25">
      <c r="A173" s="4">
        <f>TITRES_STAT!B176</f>
        <v>42255</v>
      </c>
      <c r="B173" s="2">
        <f>TITRES_STAT!D176</f>
        <v>5.5357000000000003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1.6920363448191558E-2</v>
      </c>
      <c r="G173" s="2">
        <f t="shared" si="25"/>
        <v>1.9130963817960086E-2</v>
      </c>
      <c r="H173" s="2">
        <f t="shared" si="22"/>
        <v>0.88444908522103716</v>
      </c>
      <c r="I173" s="2">
        <f t="shared" si="23"/>
        <v>46.934092948300346</v>
      </c>
    </row>
    <row r="174" spans="1:9" ht="13.5" x14ac:dyDescent="0.25">
      <c r="A174" s="4">
        <f>TITRES_STAT!B177</f>
        <v>42256</v>
      </c>
      <c r="B174" s="2">
        <f>TITRES_STAT!D177</f>
        <v>5.5357000000000003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1.5711766059035018E-2</v>
      </c>
      <c r="G174" s="2">
        <f t="shared" si="25"/>
        <v>1.7764466402391509E-2</v>
      </c>
      <c r="H174" s="2">
        <f t="shared" si="22"/>
        <v>0.88444908522103716</v>
      </c>
      <c r="I174" s="2">
        <f t="shared" si="23"/>
        <v>46.934092948300346</v>
      </c>
    </row>
    <row r="175" spans="1:9" ht="13.5" x14ac:dyDescent="0.25">
      <c r="A175" s="4">
        <f>TITRES_STAT!B178</f>
        <v>42257</v>
      </c>
      <c r="B175" s="2">
        <f>TITRES_STAT!D178</f>
        <v>5.5357000000000003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1.4589497054818231E-2</v>
      </c>
      <c r="G175" s="2">
        <f t="shared" si="25"/>
        <v>1.649557594507783E-2</v>
      </c>
      <c r="H175" s="2">
        <f t="shared" si="22"/>
        <v>0.88444908522103705</v>
      </c>
      <c r="I175" s="2">
        <f t="shared" si="23"/>
        <v>46.934092948300339</v>
      </c>
    </row>
    <row r="176" spans="1:9" ht="13.5" x14ac:dyDescent="0.25">
      <c r="A176" s="4">
        <f>TITRES_STAT!B179</f>
        <v>42258</v>
      </c>
      <c r="B176" s="2">
        <f>TITRES_STAT!D179</f>
        <v>5.5357000000000003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1.3547390122331216E-2</v>
      </c>
      <c r="G176" s="2">
        <f t="shared" si="25"/>
        <v>1.5317320520429414E-2</v>
      </c>
      <c r="H176" s="2">
        <f t="shared" si="22"/>
        <v>0.88444908522103716</v>
      </c>
      <c r="I176" s="2">
        <f t="shared" si="23"/>
        <v>46.934092948300346</v>
      </c>
    </row>
    <row r="177" spans="1:9" ht="13.5" x14ac:dyDescent="0.25">
      <c r="A177" s="4">
        <f>TITRES_STAT!B180</f>
        <v>42261</v>
      </c>
      <c r="B177" s="2">
        <f>TITRES_STAT!D180</f>
        <v>5.5357000000000003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1.2579719399307559E-2</v>
      </c>
      <c r="G177" s="2">
        <f t="shared" si="25"/>
        <v>1.4223226197541598E-2</v>
      </c>
      <c r="H177" s="2">
        <f t="shared" si="22"/>
        <v>0.88444908522103727</v>
      </c>
      <c r="I177" s="2">
        <f t="shared" si="23"/>
        <v>46.934092948300353</v>
      </c>
    </row>
    <row r="178" spans="1:9" ht="13.5" x14ac:dyDescent="0.25">
      <c r="A178" s="4">
        <f>TITRES_STAT!B181</f>
        <v>42262</v>
      </c>
      <c r="B178" s="2">
        <f>TITRES_STAT!D181</f>
        <v>5.5357000000000003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1.1681168013642733E-2</v>
      </c>
      <c r="G178" s="2">
        <f t="shared" si="25"/>
        <v>1.3207281469145769E-2</v>
      </c>
      <c r="H178" s="2">
        <f t="shared" si="22"/>
        <v>0.88444908522103738</v>
      </c>
      <c r="I178" s="2">
        <f t="shared" si="23"/>
        <v>46.934092948300353</v>
      </c>
    </row>
    <row r="179" spans="1:9" ht="13.5" x14ac:dyDescent="0.25">
      <c r="A179" s="4">
        <f>TITRES_STAT!B182</f>
        <v>42263</v>
      </c>
      <c r="B179" s="2">
        <f>TITRES_STAT!D182</f>
        <v>5.4953000000000003</v>
      </c>
      <c r="C179" s="2">
        <f t="shared" si="18"/>
        <v>-4.0399999999999991E-2</v>
      </c>
      <c r="D179" s="2">
        <f t="shared" si="19"/>
        <v>0</v>
      </c>
      <c r="E179" s="2">
        <f t="shared" si="20"/>
        <v>4.0399999999999991E-2</v>
      </c>
      <c r="F179" s="2">
        <f t="shared" si="25"/>
        <v>1.0846798869811108E-2</v>
      </c>
      <c r="G179" s="2">
        <f t="shared" si="25"/>
        <v>1.5149618507063927E-2</v>
      </c>
      <c r="H179" s="2">
        <f t="shared" si="22"/>
        <v>0.715978350527671</v>
      </c>
      <c r="I179" s="2">
        <f t="shared" si="23"/>
        <v>41.724206503392338</v>
      </c>
    </row>
    <row r="180" spans="1:9" ht="13.5" x14ac:dyDescent="0.25">
      <c r="A180" s="4">
        <f>TITRES_STAT!B183</f>
        <v>42264</v>
      </c>
      <c r="B180" s="2">
        <f>TITRES_STAT!D183</f>
        <v>5.4953000000000003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1.0072027521967456E-2</v>
      </c>
      <c r="G180" s="2">
        <f t="shared" si="25"/>
        <v>1.4067502899416504E-2</v>
      </c>
      <c r="H180" s="2">
        <f t="shared" si="22"/>
        <v>0.71597835052767089</v>
      </c>
      <c r="I180" s="2">
        <f t="shared" si="23"/>
        <v>41.724206503392331</v>
      </c>
    </row>
    <row r="181" spans="1:9" ht="13.5" x14ac:dyDescent="0.25">
      <c r="A181" s="4">
        <f>TITRES_STAT!B184</f>
        <v>42265</v>
      </c>
      <c r="B181" s="2">
        <f>TITRES_STAT!D184</f>
        <v>5.4953000000000003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9.3525969846840664E-3</v>
      </c>
      <c r="G181" s="2">
        <f t="shared" si="25"/>
        <v>1.3062681263743896E-2</v>
      </c>
      <c r="H181" s="2">
        <f t="shared" si="22"/>
        <v>0.71597835052767089</v>
      </c>
      <c r="I181" s="2">
        <f t="shared" si="23"/>
        <v>41.724206503392331</v>
      </c>
    </row>
    <row r="182" spans="1:9" ht="13.5" x14ac:dyDescent="0.25">
      <c r="A182" s="4">
        <f>TITRES_STAT!B185</f>
        <v>42268</v>
      </c>
      <c r="B182" s="2">
        <f>TITRES_STAT!D185</f>
        <v>5.4953000000000003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8.6845543429209197E-3</v>
      </c>
      <c r="G182" s="2">
        <f t="shared" si="25"/>
        <v>1.2129632602047902E-2</v>
      </c>
      <c r="H182" s="2">
        <f t="shared" si="22"/>
        <v>0.715978350527671</v>
      </c>
      <c r="I182" s="2">
        <f t="shared" si="23"/>
        <v>41.724206503392338</v>
      </c>
    </row>
    <row r="183" spans="1:9" ht="13.5" x14ac:dyDescent="0.25">
      <c r="A183" s="4">
        <f>TITRES_STAT!B186</f>
        <v>42269</v>
      </c>
      <c r="B183" s="2">
        <f>TITRES_STAT!D186</f>
        <v>5.4587000000000003</v>
      </c>
      <c r="C183" s="2">
        <f t="shared" si="18"/>
        <v>-3.6599999999999966E-2</v>
      </c>
      <c r="D183" s="2">
        <f t="shared" si="19"/>
        <v>0</v>
      </c>
      <c r="E183" s="2">
        <f t="shared" si="20"/>
        <v>3.6599999999999966E-2</v>
      </c>
      <c r="F183" s="2">
        <f t="shared" si="25"/>
        <v>8.0642290327122817E-3</v>
      </c>
      <c r="G183" s="2">
        <f t="shared" si="25"/>
        <v>1.3877515987615907E-2</v>
      </c>
      <c r="H183" s="2">
        <f t="shared" si="22"/>
        <v>0.5811003237112955</v>
      </c>
      <c r="I183" s="2">
        <f t="shared" si="23"/>
        <v>36.752906504205029</v>
      </c>
    </row>
    <row r="184" spans="1:9" ht="13.5" x14ac:dyDescent="0.25">
      <c r="A184" s="4">
        <f>TITRES_STAT!B187</f>
        <v>42270</v>
      </c>
      <c r="B184" s="2">
        <f>TITRES_STAT!D187</f>
        <v>5.4257</v>
      </c>
      <c r="C184" s="2">
        <f t="shared" si="18"/>
        <v>-3.3000000000000362E-2</v>
      </c>
      <c r="D184" s="2">
        <f t="shared" si="19"/>
        <v>0</v>
      </c>
      <c r="E184" s="2">
        <f t="shared" si="20"/>
        <v>3.3000000000000362E-2</v>
      </c>
      <c r="F184" s="2">
        <f t="shared" si="25"/>
        <v>7.4882126732328325E-3</v>
      </c>
      <c r="G184" s="2">
        <f t="shared" si="25"/>
        <v>1.5243407702786227E-2</v>
      </c>
      <c r="H184" s="2">
        <f t="shared" si="22"/>
        <v>0.49124269449698699</v>
      </c>
      <c r="I184" s="2">
        <f t="shared" si="23"/>
        <v>32.941834103179872</v>
      </c>
    </row>
    <row r="185" spans="1:9" ht="13.5" x14ac:dyDescent="0.25">
      <c r="A185" s="4">
        <f>TITRES_STAT!B188</f>
        <v>42275</v>
      </c>
      <c r="B185" s="2">
        <f>TITRES_STAT!D188</f>
        <v>5.4219999999999997</v>
      </c>
      <c r="C185" s="2">
        <f t="shared" si="18"/>
        <v>-3.7000000000002586E-3</v>
      </c>
      <c r="D185" s="2">
        <f t="shared" si="19"/>
        <v>0</v>
      </c>
      <c r="E185" s="2">
        <f t="shared" si="20"/>
        <v>3.7000000000002586E-3</v>
      </c>
      <c r="F185" s="2">
        <f t="shared" si="25"/>
        <v>6.9533403394304869E-3</v>
      </c>
      <c r="G185" s="2">
        <f t="shared" si="25"/>
        <v>1.4418878581158659E-2</v>
      </c>
      <c r="H185" s="2">
        <f t="shared" si="22"/>
        <v>0.48223863598633182</v>
      </c>
      <c r="I185" s="2">
        <f t="shared" si="23"/>
        <v>32.534480229995751</v>
      </c>
    </row>
    <row r="186" spans="1:9" ht="13.5" x14ac:dyDescent="0.25">
      <c r="A186" s="4">
        <f>TITRES_STAT!B189</f>
        <v>42276</v>
      </c>
      <c r="B186" s="2">
        <f>TITRES_STAT!D189</f>
        <v>5.4219999999999997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6.4566731723283092E-3</v>
      </c>
      <c r="G186" s="2">
        <f t="shared" si="25"/>
        <v>1.3388958682504467E-2</v>
      </c>
      <c r="H186" s="2">
        <f t="shared" si="22"/>
        <v>0.48223863598633188</v>
      </c>
      <c r="I186" s="2">
        <f t="shared" si="23"/>
        <v>32.534480229995751</v>
      </c>
    </row>
    <row r="187" spans="1:9" ht="13.5" x14ac:dyDescent="0.25">
      <c r="A187" s="4">
        <f>TITRES_STAT!B190</f>
        <v>42277</v>
      </c>
      <c r="B187" s="2">
        <f>TITRES_STAT!D190</f>
        <v>5.4036999999999997</v>
      </c>
      <c r="C187" s="2">
        <f t="shared" si="18"/>
        <v>-1.8299999999999983E-2</v>
      </c>
      <c r="D187" s="2">
        <f t="shared" si="19"/>
        <v>0</v>
      </c>
      <c r="E187" s="2">
        <f t="shared" si="20"/>
        <v>1.8299999999999983E-2</v>
      </c>
      <c r="F187" s="2">
        <f t="shared" si="25"/>
        <v>5.9954822314477159E-3</v>
      </c>
      <c r="G187" s="2">
        <f t="shared" si="25"/>
        <v>1.3739747348039861E-2</v>
      </c>
      <c r="H187" s="2">
        <f t="shared" si="22"/>
        <v>0.43636044241403338</v>
      </c>
      <c r="I187" s="2">
        <f t="shared" si="23"/>
        <v>30.37959202501149</v>
      </c>
    </row>
    <row r="188" spans="1:9" ht="13.5" x14ac:dyDescent="0.25">
      <c r="A188" s="4">
        <f>TITRES_STAT!B191</f>
        <v>42278</v>
      </c>
      <c r="B188" s="2">
        <f>TITRES_STAT!D191</f>
        <v>5.2423999999999999</v>
      </c>
      <c r="C188" s="2">
        <f t="shared" si="18"/>
        <v>-0.16129999999999978</v>
      </c>
      <c r="D188" s="2">
        <f t="shared" si="19"/>
        <v>0</v>
      </c>
      <c r="E188" s="2">
        <f t="shared" si="20"/>
        <v>0.16129999999999978</v>
      </c>
      <c r="F188" s="2">
        <f t="shared" si="25"/>
        <v>5.5672335006300222E-3</v>
      </c>
      <c r="G188" s="2">
        <f t="shared" si="25"/>
        <v>2.4279765394608428E-2</v>
      </c>
      <c r="H188" s="2">
        <f t="shared" si="22"/>
        <v>0.22929519334920279</v>
      </c>
      <c r="I188" s="2">
        <f t="shared" si="23"/>
        <v>18.65257381544707</v>
      </c>
    </row>
    <row r="189" spans="1:9" ht="13.5" x14ac:dyDescent="0.25">
      <c r="A189" s="4">
        <f>TITRES_STAT!B192</f>
        <v>42279</v>
      </c>
      <c r="B189" s="2">
        <f>TITRES_STAT!D192</f>
        <v>5.3817000000000004</v>
      </c>
      <c r="C189" s="2">
        <f t="shared" si="18"/>
        <v>0.13930000000000042</v>
      </c>
      <c r="D189" s="2">
        <f t="shared" si="19"/>
        <v>0.13930000000000042</v>
      </c>
      <c r="E189" s="2">
        <f t="shared" si="20"/>
        <v>0</v>
      </c>
      <c r="F189" s="2">
        <f t="shared" ref="F189:G204" si="26">((F188*13)+D189)/14</f>
        <v>1.5119573964870764E-2</v>
      </c>
      <c r="G189" s="2">
        <f t="shared" si="26"/>
        <v>2.2545496437850681E-2</v>
      </c>
      <c r="H189" s="2">
        <f t="shared" si="22"/>
        <v>0.67062501846209743</v>
      </c>
      <c r="I189" s="2">
        <f t="shared" si="23"/>
        <v>40.142163025874282</v>
      </c>
    </row>
    <row r="190" spans="1:9" ht="13.5" x14ac:dyDescent="0.25">
      <c r="A190" s="4">
        <f>TITRES_STAT!B193</f>
        <v>42282</v>
      </c>
      <c r="B190" s="2">
        <f>TITRES_STAT!D193</f>
        <v>5.3817000000000004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1.4039604395951423E-2</v>
      </c>
      <c r="G190" s="2">
        <f t="shared" si="26"/>
        <v>2.0935103835147063E-2</v>
      </c>
      <c r="H190" s="2">
        <f t="shared" si="22"/>
        <v>0.67062501846209732</v>
      </c>
      <c r="I190" s="2">
        <f t="shared" si="23"/>
        <v>40.142163025874282</v>
      </c>
    </row>
    <row r="191" spans="1:9" ht="13.5" x14ac:dyDescent="0.25">
      <c r="A191" s="4">
        <f>TITRES_STAT!B194</f>
        <v>42283</v>
      </c>
      <c r="B191" s="2">
        <f>TITRES_STAT!D194</f>
        <v>5.3817000000000004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1.3036775510526321E-2</v>
      </c>
      <c r="G191" s="2">
        <f t="shared" si="26"/>
        <v>1.9439739275493702E-2</v>
      </c>
      <c r="H191" s="2">
        <f t="shared" si="22"/>
        <v>0.67062501846209732</v>
      </c>
      <c r="I191" s="2">
        <f t="shared" si="23"/>
        <v>40.142163025874282</v>
      </c>
    </row>
    <row r="192" spans="1:9" ht="13.5" x14ac:dyDescent="0.25">
      <c r="A192" s="4">
        <f>TITRES_STAT!B195</f>
        <v>42284</v>
      </c>
      <c r="B192" s="2">
        <f>TITRES_STAT!D195</f>
        <v>5.3524000000000003</v>
      </c>
      <c r="C192" s="2">
        <f t="shared" si="18"/>
        <v>-2.9300000000000104E-2</v>
      </c>
      <c r="D192" s="2">
        <f t="shared" si="19"/>
        <v>0</v>
      </c>
      <c r="E192" s="2">
        <f t="shared" si="20"/>
        <v>2.9300000000000104E-2</v>
      </c>
      <c r="F192" s="2">
        <f t="shared" si="26"/>
        <v>1.2105577259774441E-2</v>
      </c>
      <c r="G192" s="2">
        <f t="shared" si="26"/>
        <v>2.0144043612958445E-2</v>
      </c>
      <c r="H192" s="2">
        <f t="shared" si="22"/>
        <v>0.60095070743329082</v>
      </c>
      <c r="I192" s="2">
        <f t="shared" si="23"/>
        <v>37.537114955697753</v>
      </c>
    </row>
    <row r="193" spans="1:9" ht="13.5" x14ac:dyDescent="0.25">
      <c r="A193" s="4">
        <f>TITRES_STAT!B196</f>
        <v>42285</v>
      </c>
      <c r="B193" s="2">
        <f>TITRES_STAT!D196</f>
        <v>5.3487</v>
      </c>
      <c r="C193" s="2">
        <f t="shared" si="18"/>
        <v>-3.7000000000002586E-3</v>
      </c>
      <c r="D193" s="2">
        <f t="shared" si="19"/>
        <v>0</v>
      </c>
      <c r="E193" s="2">
        <f t="shared" si="20"/>
        <v>3.7000000000002586E-3</v>
      </c>
      <c r="F193" s="2">
        <f t="shared" si="26"/>
        <v>1.1240893169790553E-2</v>
      </c>
      <c r="G193" s="2">
        <f t="shared" si="26"/>
        <v>1.8969469069175716E-2</v>
      </c>
      <c r="H193" s="2">
        <f t="shared" si="22"/>
        <v>0.59257816488160708</v>
      </c>
      <c r="I193" s="2">
        <f t="shared" si="23"/>
        <v>37.208733483148038</v>
      </c>
    </row>
    <row r="194" spans="1:9" ht="13.5" x14ac:dyDescent="0.25">
      <c r="A194" s="4">
        <f>TITRES_STAT!B197</f>
        <v>42286</v>
      </c>
      <c r="B194" s="2">
        <f>TITRES_STAT!D197</f>
        <v>5.3376999999999999</v>
      </c>
      <c r="C194" s="2">
        <f t="shared" si="18"/>
        <v>-1.1000000000000121E-2</v>
      </c>
      <c r="D194" s="2">
        <f t="shared" si="19"/>
        <v>0</v>
      </c>
      <c r="E194" s="2">
        <f t="shared" si="20"/>
        <v>1.1000000000000121E-2</v>
      </c>
      <c r="F194" s="2">
        <f t="shared" si="26"/>
        <v>1.0437972229091227E-2</v>
      </c>
      <c r="G194" s="2">
        <f t="shared" si="26"/>
        <v>1.8400221278520316E-2</v>
      </c>
      <c r="H194" s="2">
        <f t="shared" si="22"/>
        <v>0.56727427736296299</v>
      </c>
      <c r="I194" s="2">
        <f t="shared" si="23"/>
        <v>36.194958697174407</v>
      </c>
    </row>
    <row r="195" spans="1:9" ht="13.5" x14ac:dyDescent="0.25">
      <c r="A195" s="4">
        <f>TITRES_STAT!B198</f>
        <v>42289</v>
      </c>
      <c r="B195" s="2">
        <f>TITRES_STAT!D198</f>
        <v>5.3339999999999996</v>
      </c>
      <c r="C195" s="2">
        <f t="shared" ref="C195:C258" si="27">B195-B194</f>
        <v>-3.7000000000002586E-3</v>
      </c>
      <c r="D195" s="2">
        <f t="shared" ref="D195:D258" si="28">IF(C195&gt;0,C195,0)</f>
        <v>0</v>
      </c>
      <c r="E195" s="2">
        <f t="shared" ref="E195:E258" si="29">IF(C195&lt;0,-C195,0)</f>
        <v>3.7000000000002586E-3</v>
      </c>
      <c r="F195" s="2">
        <f t="shared" si="26"/>
        <v>9.6924027841561403E-3</v>
      </c>
      <c r="G195" s="2">
        <f t="shared" si="26"/>
        <v>1.7350205472911742E-2</v>
      </c>
      <c r="H195" s="2">
        <f t="shared" si="22"/>
        <v>0.55863331412925021</v>
      </c>
      <c r="I195" s="2">
        <f t="shared" si="23"/>
        <v>35.841227636106154</v>
      </c>
    </row>
    <row r="196" spans="1:9" ht="13.5" x14ac:dyDescent="0.25">
      <c r="A196" s="4">
        <f>TITRES_STAT!B199</f>
        <v>42290</v>
      </c>
      <c r="B196" s="2">
        <f>TITRES_STAT!D199</f>
        <v>5.3304</v>
      </c>
      <c r="C196" s="2">
        <f t="shared" si="27"/>
        <v>-3.5999999999996035E-3</v>
      </c>
      <c r="D196" s="2">
        <f t="shared" si="28"/>
        <v>0</v>
      </c>
      <c r="E196" s="2">
        <f t="shared" si="29"/>
        <v>3.5999999999996035E-3</v>
      </c>
      <c r="F196" s="2">
        <f t="shared" si="26"/>
        <v>9.0000882995735602E-3</v>
      </c>
      <c r="G196" s="2">
        <f t="shared" si="26"/>
        <v>1.6368047939132303E-2</v>
      </c>
      <c r="H196" s="2">
        <f t="shared" si="22"/>
        <v>0.54985715664092005</v>
      </c>
      <c r="I196" s="2">
        <f t="shared" si="23"/>
        <v>35.47792480648036</v>
      </c>
    </row>
    <row r="197" spans="1:9" ht="13.5" x14ac:dyDescent="0.25">
      <c r="A197" s="4">
        <f>TITRES_STAT!B200</f>
        <v>42293</v>
      </c>
      <c r="B197" s="2">
        <f>TITRES_STAT!D200</f>
        <v>5.3266999999999998</v>
      </c>
      <c r="C197" s="2">
        <f t="shared" si="27"/>
        <v>-3.7000000000002586E-3</v>
      </c>
      <c r="D197" s="2">
        <f t="shared" si="28"/>
        <v>0</v>
      </c>
      <c r="E197" s="2">
        <f t="shared" si="29"/>
        <v>3.7000000000002586E-3</v>
      </c>
      <c r="F197" s="2">
        <f t="shared" si="26"/>
        <v>8.3572248496040207E-3</v>
      </c>
      <c r="G197" s="2">
        <f t="shared" si="26"/>
        <v>1.5463187372051443E-2</v>
      </c>
      <c r="H197" s="2">
        <f t="shared" si="22"/>
        <v>0.54045939226663453</v>
      </c>
      <c r="I197" s="2">
        <f t="shared" si="23"/>
        <v>35.08429985105947</v>
      </c>
    </row>
    <row r="198" spans="1:9" ht="13.5" x14ac:dyDescent="0.25">
      <c r="A198" s="4">
        <f>TITRES_STAT!B201</f>
        <v>42296</v>
      </c>
      <c r="B198" s="2">
        <f>TITRES_STAT!D201</f>
        <v>5.3156999999999996</v>
      </c>
      <c r="C198" s="2">
        <f t="shared" si="27"/>
        <v>-1.1000000000000121E-2</v>
      </c>
      <c r="D198" s="2">
        <f t="shared" si="28"/>
        <v>0</v>
      </c>
      <c r="E198" s="2">
        <f t="shared" si="29"/>
        <v>1.1000000000000121E-2</v>
      </c>
      <c r="F198" s="2">
        <f t="shared" si="26"/>
        <v>7.7602802174894471E-3</v>
      </c>
      <c r="G198" s="2">
        <f t="shared" si="26"/>
        <v>1.5144388274047777E-2</v>
      </c>
      <c r="H198" s="2">
        <f t="shared" si="22"/>
        <v>0.51241952313041739</v>
      </c>
      <c r="I198" s="2">
        <f t="shared" si="23"/>
        <v>33.880779459247364</v>
      </c>
    </row>
    <row r="199" spans="1:9" ht="13.5" x14ac:dyDescent="0.25">
      <c r="A199" s="4">
        <f>TITRES_STAT!B202</f>
        <v>42297</v>
      </c>
      <c r="B199" s="2">
        <f>TITRES_STAT!D202</f>
        <v>5.3156999999999996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7.2059744876687721E-3</v>
      </c>
      <c r="G199" s="2">
        <f t="shared" si="26"/>
        <v>1.4062646254472937E-2</v>
      </c>
      <c r="H199" s="2">
        <f t="shared" si="22"/>
        <v>0.51241952313041739</v>
      </c>
      <c r="I199" s="2">
        <f t="shared" si="23"/>
        <v>33.880779459247364</v>
      </c>
    </row>
    <row r="200" spans="1:9" ht="13.5" x14ac:dyDescent="0.25">
      <c r="A200" s="4">
        <f>TITRES_STAT!B203</f>
        <v>42298</v>
      </c>
      <c r="B200" s="2">
        <f>TITRES_STAT!D203</f>
        <v>5.3083999999999998</v>
      </c>
      <c r="C200" s="2">
        <f t="shared" si="27"/>
        <v>-7.2999999999998622E-3</v>
      </c>
      <c r="D200" s="2">
        <f t="shared" si="28"/>
        <v>0</v>
      </c>
      <c r="E200" s="2">
        <f t="shared" si="29"/>
        <v>7.2999999999998622E-3</v>
      </c>
      <c r="F200" s="2">
        <f t="shared" si="26"/>
        <v>6.6912620242638599E-3</v>
      </c>
      <c r="G200" s="2">
        <f t="shared" si="26"/>
        <v>1.3579600093439146E-2</v>
      </c>
      <c r="H200" s="2">
        <f t="shared" si="22"/>
        <v>0.4927436727313258</v>
      </c>
      <c r="I200" s="2">
        <f t="shared" si="23"/>
        <v>33.009262188312292</v>
      </c>
    </row>
    <row r="201" spans="1:9" ht="13.5" x14ac:dyDescent="0.25">
      <c r="A201" s="4">
        <f>TITRES_STAT!B204</f>
        <v>42299</v>
      </c>
      <c r="B201" s="2">
        <f>TITRES_STAT!D204</f>
        <v>5.3010000000000002</v>
      </c>
      <c r="C201" s="2">
        <f t="shared" si="27"/>
        <v>-7.3999999999996291E-3</v>
      </c>
      <c r="D201" s="2">
        <f t="shared" si="28"/>
        <v>0</v>
      </c>
      <c r="E201" s="2">
        <f t="shared" si="29"/>
        <v>7.3999999999996291E-3</v>
      </c>
      <c r="F201" s="2">
        <f t="shared" si="26"/>
        <v>6.2133147368164414E-3</v>
      </c>
      <c r="G201" s="2">
        <f t="shared" si="26"/>
        <v>1.3138200086764895E-2</v>
      </c>
      <c r="H201" s="2">
        <f t="shared" si="22"/>
        <v>0.47291978321106437</v>
      </c>
      <c r="I201" s="2">
        <f t="shared" si="23"/>
        <v>32.107640117377429</v>
      </c>
    </row>
    <row r="202" spans="1:9" ht="13.5" x14ac:dyDescent="0.25">
      <c r="A202" s="4">
        <f>TITRES_STAT!B205</f>
        <v>42300</v>
      </c>
      <c r="B202" s="2">
        <f>TITRES_STAT!D205</f>
        <v>5.3010000000000002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5.7695065413295521E-3</v>
      </c>
      <c r="G202" s="2">
        <f t="shared" si="26"/>
        <v>1.2199757223424545E-2</v>
      </c>
      <c r="H202" s="2">
        <f t="shared" si="22"/>
        <v>0.47291978321106437</v>
      </c>
      <c r="I202" s="2">
        <f t="shared" si="23"/>
        <v>32.107640117377429</v>
      </c>
    </row>
    <row r="203" spans="1:9" ht="13.5" x14ac:dyDescent="0.25">
      <c r="A203" s="4">
        <f>TITRES_STAT!B206</f>
        <v>42303</v>
      </c>
      <c r="B203" s="2">
        <f>TITRES_STAT!D206</f>
        <v>5.2973999999999997</v>
      </c>
      <c r="C203" s="2">
        <f t="shared" si="27"/>
        <v>-3.6000000000004917E-3</v>
      </c>
      <c r="D203" s="2">
        <f t="shared" si="28"/>
        <v>0</v>
      </c>
      <c r="E203" s="2">
        <f t="shared" si="29"/>
        <v>3.6000000000004917E-3</v>
      </c>
      <c r="F203" s="2">
        <f t="shared" si="26"/>
        <v>5.3573989312345836E-3</v>
      </c>
      <c r="G203" s="2">
        <f t="shared" si="26"/>
        <v>1.1585488850322827E-2</v>
      </c>
      <c r="H203" s="2">
        <f t="shared" si="22"/>
        <v>0.46242320893393296</v>
      </c>
      <c r="I203" s="2">
        <f t="shared" si="23"/>
        <v>31.620341232892983</v>
      </c>
    </row>
    <row r="204" spans="1:9" ht="13.5" x14ac:dyDescent="0.25">
      <c r="A204" s="4">
        <f>TITRES_STAT!B207</f>
        <v>42304</v>
      </c>
      <c r="B204" s="2">
        <f>TITRES_STAT!D207</f>
        <v>5.2571000000000003</v>
      </c>
      <c r="C204" s="2">
        <f t="shared" si="27"/>
        <v>-4.0299999999999336E-2</v>
      </c>
      <c r="D204" s="2">
        <f t="shared" si="28"/>
        <v>0</v>
      </c>
      <c r="E204" s="2">
        <f t="shared" si="29"/>
        <v>4.0299999999999336E-2</v>
      </c>
      <c r="F204" s="2">
        <f t="shared" si="26"/>
        <v>4.9747275790035421E-3</v>
      </c>
      <c r="G204" s="2">
        <f t="shared" si="26"/>
        <v>1.3636525361014007E-2</v>
      </c>
      <c r="H204" s="2">
        <f t="shared" si="22"/>
        <v>0.36480902922866149</v>
      </c>
      <c r="I204" s="2">
        <f t="shared" si="23"/>
        <v>26.729675831265396</v>
      </c>
    </row>
    <row r="205" spans="1:9" ht="13.5" x14ac:dyDescent="0.25">
      <c r="A205" s="4">
        <f>TITRES_STAT!B208</f>
        <v>42305</v>
      </c>
      <c r="B205" s="2">
        <f>TITRES_STAT!D208</f>
        <v>5.2496999999999998</v>
      </c>
      <c r="C205" s="2">
        <f t="shared" si="27"/>
        <v>-7.4000000000005173E-3</v>
      </c>
      <c r="D205" s="2">
        <f t="shared" si="28"/>
        <v>0</v>
      </c>
      <c r="E205" s="2">
        <f t="shared" si="29"/>
        <v>7.4000000000005173E-3</v>
      </c>
      <c r="F205" s="2">
        <f t="shared" ref="F205:G220" si="30">((F204*13)+D205)/14</f>
        <v>4.6193898947890031E-3</v>
      </c>
      <c r="G205" s="2">
        <f t="shared" si="30"/>
        <v>1.3191059263798757E-2</v>
      </c>
      <c r="H205" s="2">
        <f t="shared" si="22"/>
        <v>0.35019097423558332</v>
      </c>
      <c r="I205" s="2">
        <f t="shared" si="23"/>
        <v>25.936403139848082</v>
      </c>
    </row>
    <row r="206" spans="1:9" ht="13.5" x14ac:dyDescent="0.25">
      <c r="A206" s="4">
        <f>TITRES_STAT!B209</f>
        <v>42306</v>
      </c>
      <c r="B206" s="2">
        <f>TITRES_STAT!D209</f>
        <v>5.2423999999999999</v>
      </c>
      <c r="C206" s="2">
        <f t="shared" si="27"/>
        <v>-7.2999999999998622E-3</v>
      </c>
      <c r="D206" s="2">
        <f t="shared" si="28"/>
        <v>0</v>
      </c>
      <c r="E206" s="2">
        <f t="shared" si="29"/>
        <v>7.2999999999998622E-3</v>
      </c>
      <c r="F206" s="2">
        <f t="shared" si="30"/>
        <v>4.2894334737326456E-3</v>
      </c>
      <c r="G206" s="2">
        <f t="shared" si="30"/>
        <v>1.277026931638455E-2</v>
      </c>
      <c r="H206" s="2">
        <f t="shared" si="22"/>
        <v>0.33589217012277134</v>
      </c>
      <c r="I206" s="2">
        <f t="shared" si="23"/>
        <v>25.143658869705192</v>
      </c>
    </row>
    <row r="207" spans="1:9" ht="13.5" x14ac:dyDescent="0.25">
      <c r="A207" s="4">
        <f>TITRES_STAT!B210</f>
        <v>42307</v>
      </c>
      <c r="B207" s="2">
        <f>TITRES_STAT!D210</f>
        <v>5.1287000000000003</v>
      </c>
      <c r="C207" s="2">
        <f t="shared" si="27"/>
        <v>-0.11369999999999969</v>
      </c>
      <c r="D207" s="2">
        <f t="shared" si="28"/>
        <v>0</v>
      </c>
      <c r="E207" s="2">
        <f t="shared" si="29"/>
        <v>0.11369999999999969</v>
      </c>
      <c r="F207" s="2">
        <f t="shared" si="30"/>
        <v>3.9830453684660278E-3</v>
      </c>
      <c r="G207" s="2">
        <f t="shared" si="30"/>
        <v>1.9979535793785634E-2</v>
      </c>
      <c r="H207" s="2">
        <f t="shared" si="22"/>
        <v>0.19935625179564484</v>
      </c>
      <c r="I207" s="2">
        <f t="shared" si="23"/>
        <v>16.621937935219322</v>
      </c>
    </row>
    <row r="208" spans="1:9" ht="13.5" x14ac:dyDescent="0.25">
      <c r="A208" s="4">
        <f>TITRES_STAT!B211</f>
        <v>42310</v>
      </c>
      <c r="B208" s="2">
        <f>TITRES_STAT!D211</f>
        <v>5.1323999999999996</v>
      </c>
      <c r="C208" s="2">
        <f t="shared" si="27"/>
        <v>3.6999999999993705E-3</v>
      </c>
      <c r="D208" s="2">
        <f t="shared" si="28"/>
        <v>3.6999999999993705E-3</v>
      </c>
      <c r="E208" s="2">
        <f t="shared" si="29"/>
        <v>0</v>
      </c>
      <c r="F208" s="2">
        <f t="shared" si="30"/>
        <v>3.962827842146981E-3</v>
      </c>
      <c r="G208" s="2">
        <f t="shared" si="30"/>
        <v>1.8552426094229517E-2</v>
      </c>
      <c r="H208" s="2">
        <f t="shared" si="22"/>
        <v>0.21360159701051526</v>
      </c>
      <c r="I208" s="2">
        <f t="shared" si="23"/>
        <v>17.600635788275454</v>
      </c>
    </row>
    <row r="209" spans="1:9" ht="13.5" x14ac:dyDescent="0.25">
      <c r="A209" s="4">
        <f>TITRES_STAT!B212</f>
        <v>42311</v>
      </c>
      <c r="B209" s="2">
        <f>TITRES_STAT!D212</f>
        <v>5.0956999999999999</v>
      </c>
      <c r="C209" s="2">
        <f t="shared" si="27"/>
        <v>-3.6699999999999733E-2</v>
      </c>
      <c r="D209" s="2">
        <f t="shared" si="28"/>
        <v>0</v>
      </c>
      <c r="E209" s="2">
        <f t="shared" si="29"/>
        <v>3.6699999999999733E-2</v>
      </c>
      <c r="F209" s="2">
        <f t="shared" si="30"/>
        <v>3.6797687105650538E-3</v>
      </c>
      <c r="G209" s="2">
        <f t="shared" si="30"/>
        <v>1.9848681373213106E-2</v>
      </c>
      <c r="H209" s="2">
        <f t="shared" ref="H209:H272" si="31">F209/G209</f>
        <v>0.18539109179973565</v>
      </c>
      <c r="I209" s="2">
        <f t="shared" ref="I209:I272" si="32">IF(G209=0,100,100-(100/(1+H209)))</f>
        <v>15.639656235163969</v>
      </c>
    </row>
    <row r="210" spans="1:9" ht="13.5" x14ac:dyDescent="0.25">
      <c r="A210" s="4">
        <f>TITRES_STAT!B213</f>
        <v>42312</v>
      </c>
      <c r="B210" s="2">
        <f>TITRES_STAT!D213</f>
        <v>5.1323999999999996</v>
      </c>
      <c r="C210" s="2">
        <f t="shared" si="27"/>
        <v>3.6699999999999733E-2</v>
      </c>
      <c r="D210" s="2">
        <f t="shared" si="28"/>
        <v>3.6699999999999733E-2</v>
      </c>
      <c r="E210" s="2">
        <f t="shared" si="29"/>
        <v>0</v>
      </c>
      <c r="F210" s="2">
        <f t="shared" si="30"/>
        <v>6.0383566598103877E-3</v>
      </c>
      <c r="G210" s="2">
        <f t="shared" si="30"/>
        <v>1.84309184179836E-2</v>
      </c>
      <c r="H210" s="2">
        <f t="shared" si="31"/>
        <v>0.32762103997587999</v>
      </c>
      <c r="I210" s="2">
        <f t="shared" si="32"/>
        <v>24.677300985063653</v>
      </c>
    </row>
    <row r="211" spans="1:9" ht="13.5" x14ac:dyDescent="0.25">
      <c r="A211" s="4">
        <f>TITRES_STAT!B214</f>
        <v>42313</v>
      </c>
      <c r="B211" s="2">
        <f>TITRES_STAT!D214</f>
        <v>5.1214000000000004</v>
      </c>
      <c r="C211" s="2">
        <f t="shared" si="27"/>
        <v>-1.0999999999999233E-2</v>
      </c>
      <c r="D211" s="2">
        <f t="shared" si="28"/>
        <v>0</v>
      </c>
      <c r="E211" s="2">
        <f t="shared" si="29"/>
        <v>1.0999999999999233E-2</v>
      </c>
      <c r="F211" s="2">
        <f t="shared" si="30"/>
        <v>5.6070454698239321E-3</v>
      </c>
      <c r="G211" s="2">
        <f t="shared" si="30"/>
        <v>1.7900138530984717E-2</v>
      </c>
      <c r="H211" s="2">
        <f t="shared" si="31"/>
        <v>0.31324033945984658</v>
      </c>
      <c r="I211" s="2">
        <f t="shared" si="32"/>
        <v>23.852476203151554</v>
      </c>
    </row>
    <row r="212" spans="1:9" ht="13.5" x14ac:dyDescent="0.25">
      <c r="A212" s="4">
        <f>TITRES_STAT!B215</f>
        <v>42314</v>
      </c>
      <c r="B212" s="2">
        <f>TITRES_STAT!D215</f>
        <v>5.1104000000000003</v>
      </c>
      <c r="C212" s="2">
        <f t="shared" si="27"/>
        <v>-1.1000000000000121E-2</v>
      </c>
      <c r="D212" s="2">
        <f t="shared" si="28"/>
        <v>0</v>
      </c>
      <c r="E212" s="2">
        <f t="shared" si="29"/>
        <v>1.1000000000000121E-2</v>
      </c>
      <c r="F212" s="2">
        <f t="shared" si="30"/>
        <v>5.2065422219793661E-3</v>
      </c>
      <c r="G212" s="2">
        <f t="shared" si="30"/>
        <v>1.7407271493057246E-2</v>
      </c>
      <c r="H212" s="2">
        <f t="shared" si="31"/>
        <v>0.29910156936748844</v>
      </c>
      <c r="I212" s="2">
        <f t="shared" si="32"/>
        <v>23.023724735635284</v>
      </c>
    </row>
    <row r="213" spans="1:9" ht="13.5" x14ac:dyDescent="0.25">
      <c r="A213" s="4">
        <f>TITRES_STAT!B216</f>
        <v>42317</v>
      </c>
      <c r="B213" s="2">
        <f>TITRES_STAT!D216</f>
        <v>5.0994000000000002</v>
      </c>
      <c r="C213" s="2">
        <f t="shared" si="27"/>
        <v>-1.1000000000000121E-2</v>
      </c>
      <c r="D213" s="2">
        <f t="shared" si="28"/>
        <v>0</v>
      </c>
      <c r="E213" s="2">
        <f t="shared" si="29"/>
        <v>1.1000000000000121E-2</v>
      </c>
      <c r="F213" s="2">
        <f t="shared" si="30"/>
        <v>4.8346463489808405E-3</v>
      </c>
      <c r="G213" s="2">
        <f t="shared" si="30"/>
        <v>1.6949609243553165E-2</v>
      </c>
      <c r="H213" s="2">
        <f t="shared" si="31"/>
        <v>0.2852364487883231</v>
      </c>
      <c r="I213" s="2">
        <f t="shared" si="32"/>
        <v>22.193305290807331</v>
      </c>
    </row>
    <row r="214" spans="1:9" ht="13.5" x14ac:dyDescent="0.25">
      <c r="A214" s="4">
        <f>TITRES_STAT!B217</f>
        <v>42318</v>
      </c>
      <c r="B214" s="2">
        <f>TITRES_STAT!D217</f>
        <v>4.9161000000000001</v>
      </c>
      <c r="C214" s="2">
        <f t="shared" si="27"/>
        <v>-0.18330000000000002</v>
      </c>
      <c r="D214" s="2">
        <f t="shared" si="28"/>
        <v>0</v>
      </c>
      <c r="E214" s="2">
        <f t="shared" si="29"/>
        <v>0.18330000000000002</v>
      </c>
      <c r="F214" s="2">
        <f t="shared" si="30"/>
        <v>4.4893144669107803E-3</v>
      </c>
      <c r="G214" s="2">
        <f t="shared" si="30"/>
        <v>2.8831780011870794E-2</v>
      </c>
      <c r="H214" s="2">
        <f t="shared" si="31"/>
        <v>0.15570715595993076</v>
      </c>
      <c r="I214" s="2">
        <f t="shared" si="32"/>
        <v>13.472890183032604</v>
      </c>
    </row>
    <row r="215" spans="1:9" ht="13.5" x14ac:dyDescent="0.25">
      <c r="A215" s="4">
        <f>TITRES_STAT!B218</f>
        <v>42319</v>
      </c>
      <c r="B215" s="2">
        <f>TITRES_STAT!D218</f>
        <v>4.9490999999999996</v>
      </c>
      <c r="C215" s="2">
        <f t="shared" si="27"/>
        <v>3.2999999999999474E-2</v>
      </c>
      <c r="D215" s="2">
        <f t="shared" si="28"/>
        <v>3.2999999999999474E-2</v>
      </c>
      <c r="E215" s="2">
        <f t="shared" si="29"/>
        <v>0</v>
      </c>
      <c r="F215" s="2">
        <f t="shared" si="30"/>
        <v>6.5257920049885442E-3</v>
      </c>
      <c r="G215" s="2">
        <f t="shared" si="30"/>
        <v>2.6772367153880022E-2</v>
      </c>
      <c r="H215" s="2">
        <f t="shared" si="31"/>
        <v>0.24375102759797559</v>
      </c>
      <c r="I215" s="2">
        <f t="shared" si="32"/>
        <v>19.59805637859256</v>
      </c>
    </row>
    <row r="216" spans="1:9" ht="13.5" x14ac:dyDescent="0.25">
      <c r="A216" s="4">
        <f>TITRES_STAT!B219</f>
        <v>42320</v>
      </c>
      <c r="B216" s="2">
        <f>TITRES_STAT!D219</f>
        <v>5.0480999999999998</v>
      </c>
      <c r="C216" s="2">
        <f t="shared" si="27"/>
        <v>9.9000000000000199E-2</v>
      </c>
      <c r="D216" s="2">
        <f t="shared" si="28"/>
        <v>9.9000000000000199E-2</v>
      </c>
      <c r="E216" s="2">
        <f t="shared" si="29"/>
        <v>0</v>
      </c>
      <c r="F216" s="2">
        <f t="shared" si="30"/>
        <v>1.3131092576060805E-2</v>
      </c>
      <c r="G216" s="2">
        <f t="shared" si="30"/>
        <v>2.4860055214317164E-2</v>
      </c>
      <c r="H216" s="2">
        <f t="shared" si="31"/>
        <v>0.52820045904397162</v>
      </c>
      <c r="I216" s="2">
        <f t="shared" si="32"/>
        <v>34.563558459759207</v>
      </c>
    </row>
    <row r="217" spans="1:9" ht="13.5" x14ac:dyDescent="0.25">
      <c r="A217" s="4">
        <f>TITRES_STAT!B220</f>
        <v>42321</v>
      </c>
      <c r="B217" s="2">
        <f>TITRES_STAT!D220</f>
        <v>4.9783999999999997</v>
      </c>
      <c r="C217" s="2">
        <f t="shared" si="27"/>
        <v>-6.9700000000000095E-2</v>
      </c>
      <c r="D217" s="2">
        <f t="shared" si="28"/>
        <v>0</v>
      </c>
      <c r="E217" s="2">
        <f t="shared" si="29"/>
        <v>6.9700000000000095E-2</v>
      </c>
      <c r="F217" s="2">
        <f t="shared" si="30"/>
        <v>1.2193157392056463E-2</v>
      </c>
      <c r="G217" s="2">
        <f t="shared" si="30"/>
        <v>2.8062908413294514E-2</v>
      </c>
      <c r="H217" s="2">
        <f t="shared" si="31"/>
        <v>0.4344937172043109</v>
      </c>
      <c r="I217" s="2">
        <f t="shared" si="32"/>
        <v>30.288994088527417</v>
      </c>
    </row>
    <row r="218" spans="1:9" ht="13.5" x14ac:dyDescent="0.25">
      <c r="A218" s="4">
        <f>TITRES_STAT!B221</f>
        <v>42324</v>
      </c>
      <c r="B218" s="2">
        <f>TITRES_STAT!D221</f>
        <v>4.9490999999999996</v>
      </c>
      <c r="C218" s="2">
        <f t="shared" si="27"/>
        <v>-2.9300000000000104E-2</v>
      </c>
      <c r="D218" s="2">
        <f t="shared" si="28"/>
        <v>0</v>
      </c>
      <c r="E218" s="2">
        <f t="shared" si="29"/>
        <v>2.9300000000000104E-2</v>
      </c>
      <c r="F218" s="2">
        <f t="shared" si="30"/>
        <v>1.1322217578338145E-2</v>
      </c>
      <c r="G218" s="2">
        <f t="shared" si="30"/>
        <v>2.8151272098059201E-2</v>
      </c>
      <c r="H218" s="2">
        <f t="shared" si="31"/>
        <v>0.40219204087472549</v>
      </c>
      <c r="I218" s="2">
        <f t="shared" si="32"/>
        <v>28.683092554414102</v>
      </c>
    </row>
    <row r="219" spans="1:9" ht="13.5" x14ac:dyDescent="0.25">
      <c r="A219" s="4">
        <f>TITRES_STAT!B222</f>
        <v>42325</v>
      </c>
      <c r="B219" s="2">
        <f>TITRES_STAT!D222</f>
        <v>5.0224000000000002</v>
      </c>
      <c r="C219" s="2">
        <f t="shared" si="27"/>
        <v>7.3300000000000587E-2</v>
      </c>
      <c r="D219" s="2">
        <f t="shared" si="28"/>
        <v>7.3300000000000587E-2</v>
      </c>
      <c r="E219" s="2">
        <f t="shared" si="29"/>
        <v>0</v>
      </c>
      <c r="F219" s="2">
        <f t="shared" si="30"/>
        <v>1.5749202037028322E-2</v>
      </c>
      <c r="G219" s="2">
        <f t="shared" si="30"/>
        <v>2.614046694819783E-2</v>
      </c>
      <c r="H219" s="2">
        <f t="shared" si="31"/>
        <v>0.60248357721529144</v>
      </c>
      <c r="I219" s="2">
        <f t="shared" si="32"/>
        <v>37.596864378619998</v>
      </c>
    </row>
    <row r="220" spans="1:9" ht="13.5" x14ac:dyDescent="0.25">
      <c r="A220" s="4">
        <f>TITRES_STAT!B223</f>
        <v>42326</v>
      </c>
      <c r="B220" s="2">
        <f>TITRES_STAT!D223</f>
        <v>4.9490999999999996</v>
      </c>
      <c r="C220" s="2">
        <f t="shared" si="27"/>
        <v>-7.3300000000000587E-2</v>
      </c>
      <c r="D220" s="2">
        <f t="shared" si="28"/>
        <v>0</v>
      </c>
      <c r="E220" s="2">
        <f t="shared" si="29"/>
        <v>7.3300000000000587E-2</v>
      </c>
      <c r="F220" s="2">
        <f t="shared" si="30"/>
        <v>1.4624259034383441E-2</v>
      </c>
      <c r="G220" s="2">
        <f t="shared" si="30"/>
        <v>2.9509005023326599E-2</v>
      </c>
      <c r="H220" s="2">
        <f t="shared" si="31"/>
        <v>0.49558631417166044</v>
      </c>
      <c r="I220" s="2">
        <f t="shared" si="32"/>
        <v>33.136590611698935</v>
      </c>
    </row>
    <row r="221" spans="1:9" ht="13.5" x14ac:dyDescent="0.25">
      <c r="A221" s="4">
        <f>TITRES_STAT!B224</f>
        <v>42327</v>
      </c>
      <c r="B221" s="2">
        <f>TITRES_STAT!D224</f>
        <v>4.9454000000000002</v>
      </c>
      <c r="C221" s="2">
        <f t="shared" si="27"/>
        <v>-3.6999999999993705E-3</v>
      </c>
      <c r="D221" s="2">
        <f t="shared" si="28"/>
        <v>0</v>
      </c>
      <c r="E221" s="2">
        <f t="shared" si="29"/>
        <v>3.6999999999993705E-3</v>
      </c>
      <c r="F221" s="2">
        <f t="shared" ref="F221:G236" si="33">((F220*13)+D221)/14</f>
        <v>1.3579669103356052E-2</v>
      </c>
      <c r="G221" s="2">
        <f t="shared" si="33"/>
        <v>2.7665504664517511E-2</v>
      </c>
      <c r="H221" s="2">
        <f t="shared" si="31"/>
        <v>0.49085202919767096</v>
      </c>
      <c r="I221" s="2">
        <f t="shared" si="32"/>
        <v>32.924262071926208</v>
      </c>
    </row>
    <row r="222" spans="1:9" ht="13.5" x14ac:dyDescent="0.25">
      <c r="A222" s="4">
        <f>TITRES_STAT!B225</f>
        <v>42328</v>
      </c>
      <c r="B222" s="2">
        <f>TITRES_STAT!D225</f>
        <v>4.9417999999999997</v>
      </c>
      <c r="C222" s="2">
        <f t="shared" si="27"/>
        <v>-3.6000000000004917E-3</v>
      </c>
      <c r="D222" s="2">
        <f t="shared" si="28"/>
        <v>0</v>
      </c>
      <c r="E222" s="2">
        <f t="shared" si="29"/>
        <v>3.6000000000004917E-3</v>
      </c>
      <c r="F222" s="2">
        <f t="shared" si="33"/>
        <v>1.2609692738830619E-2</v>
      </c>
      <c r="G222" s="2">
        <f t="shared" si="33"/>
        <v>2.594654004562344E-2</v>
      </c>
      <c r="H222" s="2">
        <f t="shared" si="31"/>
        <v>0.48598744636696067</v>
      </c>
      <c r="I222" s="2">
        <f t="shared" si="32"/>
        <v>32.704680484019875</v>
      </c>
    </row>
    <row r="223" spans="1:9" ht="13.5" x14ac:dyDescent="0.25">
      <c r="A223" s="4">
        <f>TITRES_STAT!B226</f>
        <v>42331</v>
      </c>
      <c r="B223" s="2">
        <f>TITRES_STAT!D226</f>
        <v>4.9417999999999997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1.1709000400342716E-2</v>
      </c>
      <c r="G223" s="2">
        <f t="shared" si="33"/>
        <v>2.4093215756650337E-2</v>
      </c>
      <c r="H223" s="2">
        <f t="shared" si="31"/>
        <v>0.48598744636696062</v>
      </c>
      <c r="I223" s="2">
        <f t="shared" si="32"/>
        <v>32.704680484019875</v>
      </c>
    </row>
    <row r="224" spans="1:9" ht="13.5" x14ac:dyDescent="0.25">
      <c r="A224" s="4">
        <f>TITRES_STAT!B227</f>
        <v>42332</v>
      </c>
      <c r="B224" s="2">
        <f>TITRES_STAT!D227</f>
        <v>4.8060999999999998</v>
      </c>
      <c r="C224" s="2">
        <f t="shared" si="27"/>
        <v>-0.13569999999999993</v>
      </c>
      <c r="D224" s="2">
        <f t="shared" si="28"/>
        <v>0</v>
      </c>
      <c r="E224" s="2">
        <f t="shared" si="29"/>
        <v>0.13569999999999993</v>
      </c>
      <c r="F224" s="2">
        <f t="shared" si="33"/>
        <v>1.0872643228889664E-2</v>
      </c>
      <c r="G224" s="2">
        <f t="shared" si="33"/>
        <v>3.2065128916889597E-2</v>
      </c>
      <c r="H224" s="2">
        <f t="shared" si="31"/>
        <v>0.33907997866064216</v>
      </c>
      <c r="I224" s="2">
        <f t="shared" si="32"/>
        <v>25.321861581396547</v>
      </c>
    </row>
    <row r="225" spans="1:9" ht="13.5" x14ac:dyDescent="0.25">
      <c r="A225" s="4">
        <f>TITRES_STAT!B228</f>
        <v>42333</v>
      </c>
      <c r="B225" s="2">
        <f>TITRES_STAT!D228</f>
        <v>4.9307999999999996</v>
      </c>
      <c r="C225" s="2">
        <f t="shared" si="27"/>
        <v>0.12469999999999981</v>
      </c>
      <c r="D225" s="2">
        <f t="shared" si="28"/>
        <v>0.12469999999999981</v>
      </c>
      <c r="E225" s="2">
        <f t="shared" si="29"/>
        <v>0</v>
      </c>
      <c r="F225" s="2">
        <f t="shared" si="33"/>
        <v>1.9003168712540392E-2</v>
      </c>
      <c r="G225" s="2">
        <f t="shared" si="33"/>
        <v>2.9774762565683198E-2</v>
      </c>
      <c r="H225" s="2">
        <f t="shared" si="31"/>
        <v>0.63823073888899551</v>
      </c>
      <c r="I225" s="2">
        <f t="shared" si="32"/>
        <v>38.958537630775169</v>
      </c>
    </row>
    <row r="226" spans="1:9" ht="13.5" x14ac:dyDescent="0.25">
      <c r="A226" s="4">
        <f>TITRES_STAT!B229</f>
        <v>42334</v>
      </c>
      <c r="B226" s="2">
        <f>TITRES_STAT!D229</f>
        <v>4.9123999999999999</v>
      </c>
      <c r="C226" s="2">
        <f t="shared" si="27"/>
        <v>-1.839999999999975E-2</v>
      </c>
      <c r="D226" s="2">
        <f t="shared" si="28"/>
        <v>0</v>
      </c>
      <c r="E226" s="2">
        <f t="shared" si="29"/>
        <v>1.839999999999975E-2</v>
      </c>
      <c r="F226" s="2">
        <f t="shared" si="33"/>
        <v>1.7645799518787506E-2</v>
      </c>
      <c r="G226" s="2">
        <f t="shared" si="33"/>
        <v>2.8962279525277239E-2</v>
      </c>
      <c r="H226" s="2">
        <f t="shared" si="31"/>
        <v>0.60926832445584556</v>
      </c>
      <c r="I226" s="2">
        <f t="shared" si="32"/>
        <v>37.859958789772499</v>
      </c>
    </row>
    <row r="227" spans="1:9" ht="13.5" x14ac:dyDescent="0.25">
      <c r="A227" s="4">
        <f>TITRES_STAT!B230</f>
        <v>42335</v>
      </c>
      <c r="B227" s="2">
        <f>TITRES_STAT!D230</f>
        <v>4.8391000000000002</v>
      </c>
      <c r="C227" s="2">
        <f t="shared" si="27"/>
        <v>-7.3299999999999699E-2</v>
      </c>
      <c r="D227" s="2">
        <f t="shared" si="28"/>
        <v>0</v>
      </c>
      <c r="E227" s="2">
        <f t="shared" si="29"/>
        <v>7.3299999999999699E-2</v>
      </c>
      <c r="F227" s="2">
        <f t="shared" si="33"/>
        <v>1.6385385267445544E-2</v>
      </c>
      <c r="G227" s="2">
        <f t="shared" si="33"/>
        <v>3.2129259559185983E-2</v>
      </c>
      <c r="H227" s="2">
        <f t="shared" si="31"/>
        <v>0.50998328290951378</v>
      </c>
      <c r="I227" s="2">
        <f t="shared" si="32"/>
        <v>33.774101255402741</v>
      </c>
    </row>
    <row r="228" spans="1:9" ht="13.5" x14ac:dyDescent="0.25">
      <c r="A228" s="4">
        <f>TITRES_STAT!B231</f>
        <v>42338</v>
      </c>
      <c r="B228" s="2">
        <f>TITRES_STAT!D231</f>
        <v>4.8391000000000002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1.5215000605485149E-2</v>
      </c>
      <c r="G228" s="2">
        <f t="shared" si="33"/>
        <v>2.9834312447815557E-2</v>
      </c>
      <c r="H228" s="2">
        <f t="shared" si="31"/>
        <v>0.50998328290951378</v>
      </c>
      <c r="I228" s="2">
        <f t="shared" si="32"/>
        <v>33.774101255402741</v>
      </c>
    </row>
    <row r="229" spans="1:9" ht="13.5" x14ac:dyDescent="0.25">
      <c r="A229" s="4">
        <f>TITRES_STAT!B232</f>
        <v>42339</v>
      </c>
      <c r="B229" s="2">
        <f>TITRES_STAT!D232</f>
        <v>4.8391000000000002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1.4128214847950496E-2</v>
      </c>
      <c r="G229" s="2">
        <f t="shared" si="33"/>
        <v>2.7703290130114445E-2</v>
      </c>
      <c r="H229" s="2">
        <f t="shared" si="31"/>
        <v>0.50998328290951378</v>
      </c>
      <c r="I229" s="2">
        <f t="shared" si="32"/>
        <v>33.774101255402741</v>
      </c>
    </row>
    <row r="230" spans="1:9" ht="13.5" x14ac:dyDescent="0.25">
      <c r="A230" s="4">
        <f>TITRES_STAT!B233</f>
        <v>42340</v>
      </c>
      <c r="B230" s="2">
        <f>TITRES_STAT!D233</f>
        <v>4.8391000000000002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1.3119056644525461E-2</v>
      </c>
      <c r="G230" s="2">
        <f t="shared" si="33"/>
        <v>2.5724483692249129E-2</v>
      </c>
      <c r="H230" s="2">
        <f t="shared" si="31"/>
        <v>0.50998328290951378</v>
      </c>
      <c r="I230" s="2">
        <f t="shared" si="32"/>
        <v>33.774101255402741</v>
      </c>
    </row>
    <row r="231" spans="1:9" ht="13.5" x14ac:dyDescent="0.25">
      <c r="A231" s="4">
        <f>TITRES_STAT!B234</f>
        <v>42341</v>
      </c>
      <c r="B231" s="2">
        <f>TITRES_STAT!D234</f>
        <v>4.8795000000000002</v>
      </c>
      <c r="C231" s="2">
        <f t="shared" si="27"/>
        <v>4.0399999999999991E-2</v>
      </c>
      <c r="D231" s="2">
        <f t="shared" si="28"/>
        <v>4.0399999999999991E-2</v>
      </c>
      <c r="E231" s="2">
        <f t="shared" si="29"/>
        <v>0</v>
      </c>
      <c r="F231" s="2">
        <f t="shared" si="33"/>
        <v>1.5067695455630786E-2</v>
      </c>
      <c r="G231" s="2">
        <f t="shared" si="33"/>
        <v>2.3887020571374189E-2</v>
      </c>
      <c r="H231" s="2">
        <f t="shared" si="31"/>
        <v>0.63079007323699732</v>
      </c>
      <c r="I231" s="2">
        <f t="shared" si="32"/>
        <v>38.680028998761678</v>
      </c>
    </row>
    <row r="232" spans="1:9" ht="13.5" x14ac:dyDescent="0.25">
      <c r="A232" s="4">
        <f>TITRES_STAT!B235</f>
        <v>42342</v>
      </c>
      <c r="B232" s="2">
        <f>TITRES_STAT!D235</f>
        <v>4.8830999999999998</v>
      </c>
      <c r="C232" s="2">
        <f t="shared" si="27"/>
        <v>3.5999999999996035E-3</v>
      </c>
      <c r="D232" s="2">
        <f t="shared" si="28"/>
        <v>3.5999999999996035E-3</v>
      </c>
      <c r="E232" s="2">
        <f t="shared" si="29"/>
        <v>0</v>
      </c>
      <c r="F232" s="2">
        <f t="shared" si="33"/>
        <v>1.424857435165713E-2</v>
      </c>
      <c r="G232" s="2">
        <f t="shared" si="33"/>
        <v>2.2180804816276035E-2</v>
      </c>
      <c r="H232" s="2">
        <f t="shared" si="31"/>
        <v>0.64238310871396698</v>
      </c>
      <c r="I232" s="2">
        <f t="shared" si="32"/>
        <v>39.112866255484768</v>
      </c>
    </row>
    <row r="233" spans="1:9" ht="13.5" x14ac:dyDescent="0.25">
      <c r="A233" s="4">
        <f>TITRES_STAT!B236</f>
        <v>42345</v>
      </c>
      <c r="B233" s="2">
        <f>TITRES_STAT!D236</f>
        <v>4.8757999999999999</v>
      </c>
      <c r="C233" s="2">
        <f t="shared" si="27"/>
        <v>-7.2999999999998622E-3</v>
      </c>
      <c r="D233" s="2">
        <f t="shared" si="28"/>
        <v>0</v>
      </c>
      <c r="E233" s="2">
        <f t="shared" si="29"/>
        <v>7.2999999999998622E-3</v>
      </c>
      <c r="F233" s="2">
        <f t="shared" si="33"/>
        <v>1.3230819040824477E-2</v>
      </c>
      <c r="G233" s="2">
        <f t="shared" si="33"/>
        <v>2.1117890186542025E-2</v>
      </c>
      <c r="H233" s="2">
        <f t="shared" si="31"/>
        <v>0.62652182220628228</v>
      </c>
      <c r="I233" s="2">
        <f t="shared" si="32"/>
        <v>38.519115676938284</v>
      </c>
    </row>
    <row r="234" spans="1:9" ht="13.5" x14ac:dyDescent="0.25">
      <c r="A234" s="4">
        <f>TITRES_STAT!B237</f>
        <v>42346</v>
      </c>
      <c r="B234" s="2">
        <f>TITRES_STAT!D237</f>
        <v>4.7657999999999996</v>
      </c>
      <c r="C234" s="2">
        <f t="shared" si="27"/>
        <v>-0.11000000000000032</v>
      </c>
      <c r="D234" s="2">
        <f t="shared" si="28"/>
        <v>0</v>
      </c>
      <c r="E234" s="2">
        <f t="shared" si="29"/>
        <v>0.11000000000000032</v>
      </c>
      <c r="F234" s="2">
        <f t="shared" si="33"/>
        <v>1.2285760537908443E-2</v>
      </c>
      <c r="G234" s="2">
        <f t="shared" si="33"/>
        <v>2.7466612316074758E-2</v>
      </c>
      <c r="H234" s="2">
        <f t="shared" si="31"/>
        <v>0.4472979920686555</v>
      </c>
      <c r="I234" s="2">
        <f t="shared" si="32"/>
        <v>30.905728780105775</v>
      </c>
    </row>
    <row r="235" spans="1:9" ht="13.5" x14ac:dyDescent="0.25">
      <c r="A235" s="4">
        <f>TITRES_STAT!B238</f>
        <v>42347</v>
      </c>
      <c r="B235" s="2">
        <f>TITRES_STAT!D238</f>
        <v>4.8720999999999997</v>
      </c>
      <c r="C235" s="2">
        <f t="shared" si="27"/>
        <v>0.10630000000000006</v>
      </c>
      <c r="D235" s="2">
        <f t="shared" si="28"/>
        <v>0.10630000000000006</v>
      </c>
      <c r="E235" s="2">
        <f t="shared" si="29"/>
        <v>0</v>
      </c>
      <c r="F235" s="2">
        <f t="shared" si="33"/>
        <v>1.9001063356629273E-2</v>
      </c>
      <c r="G235" s="2">
        <f t="shared" si="33"/>
        <v>2.5504711436355132E-2</v>
      </c>
      <c r="H235" s="2">
        <f t="shared" si="31"/>
        <v>0.74500209124282124</v>
      </c>
      <c r="I235" s="2">
        <f t="shared" si="32"/>
        <v>42.693478419399348</v>
      </c>
    </row>
    <row r="236" spans="1:9" ht="13.5" x14ac:dyDescent="0.25">
      <c r="A236" s="4">
        <f>TITRES_STAT!B239</f>
        <v>42348</v>
      </c>
      <c r="B236" s="2">
        <f>TITRES_STAT!D239</f>
        <v>4.7584999999999997</v>
      </c>
      <c r="C236" s="2">
        <f t="shared" si="27"/>
        <v>-0.11359999999999992</v>
      </c>
      <c r="D236" s="2">
        <f t="shared" si="28"/>
        <v>0</v>
      </c>
      <c r="E236" s="2">
        <f t="shared" si="29"/>
        <v>0.11359999999999992</v>
      </c>
      <c r="F236" s="2">
        <f t="shared" si="33"/>
        <v>1.7643844545441469E-2</v>
      </c>
      <c r="G236" s="2">
        <f t="shared" si="33"/>
        <v>3.1797232048044043E-2</v>
      </c>
      <c r="H236" s="2">
        <f t="shared" si="31"/>
        <v>0.5548861774755266</v>
      </c>
      <c r="I236" s="2">
        <f t="shared" si="32"/>
        <v>35.686610731624455</v>
      </c>
    </row>
    <row r="237" spans="1:9" ht="13.5" x14ac:dyDescent="0.25">
      <c r="A237" s="4">
        <f>TITRES_STAT!B240</f>
        <v>42349</v>
      </c>
      <c r="B237" s="2">
        <f>TITRES_STAT!D240</f>
        <v>4.7731000000000003</v>
      </c>
      <c r="C237" s="2">
        <f t="shared" si="27"/>
        <v>1.4600000000000612E-2</v>
      </c>
      <c r="D237" s="2">
        <f t="shared" si="28"/>
        <v>1.4600000000000612E-2</v>
      </c>
      <c r="E237" s="2">
        <f t="shared" si="29"/>
        <v>0</v>
      </c>
      <c r="F237" s="2">
        <f t="shared" ref="F237:G252" si="34">((F236*13)+D237)/14</f>
        <v>1.7426427077909978E-2</v>
      </c>
      <c r="G237" s="2">
        <f t="shared" si="34"/>
        <v>2.952600118746947E-2</v>
      </c>
      <c r="H237" s="2">
        <f t="shared" si="31"/>
        <v>0.59020613618702877</v>
      </c>
      <c r="I237" s="2">
        <f t="shared" si="32"/>
        <v>37.115070980811062</v>
      </c>
    </row>
    <row r="238" spans="1:9" ht="13.5" x14ac:dyDescent="0.25">
      <c r="A238" s="4">
        <f>TITRES_STAT!B241</f>
        <v>42352</v>
      </c>
      <c r="B238" s="2">
        <f>TITRES_STAT!D241</f>
        <v>4.8720999999999997</v>
      </c>
      <c r="C238" s="2">
        <f t="shared" si="27"/>
        <v>9.8999999999999311E-2</v>
      </c>
      <c r="D238" s="2">
        <f t="shared" si="28"/>
        <v>9.8999999999999311E-2</v>
      </c>
      <c r="E238" s="2">
        <f t="shared" si="29"/>
        <v>0</v>
      </c>
      <c r="F238" s="2">
        <f t="shared" si="34"/>
        <v>2.3253110858059218E-2</v>
      </c>
      <c r="G238" s="2">
        <f t="shared" si="34"/>
        <v>2.7417001102650222E-2</v>
      </c>
      <c r="H238" s="2">
        <f t="shared" si="31"/>
        <v>0.84812743636690058</v>
      </c>
      <c r="I238" s="2">
        <f t="shared" si="32"/>
        <v>45.891177181708464</v>
      </c>
    </row>
    <row r="239" spans="1:9" ht="13.5" x14ac:dyDescent="0.25">
      <c r="A239" s="4">
        <f>TITRES_STAT!B242</f>
        <v>42353</v>
      </c>
      <c r="B239" s="2">
        <f>TITRES_STAT!D242</f>
        <v>4.8354999999999997</v>
      </c>
      <c r="C239" s="2">
        <f t="shared" si="27"/>
        <v>-3.6599999999999966E-2</v>
      </c>
      <c r="D239" s="2">
        <f t="shared" si="28"/>
        <v>0</v>
      </c>
      <c r="E239" s="2">
        <f t="shared" si="29"/>
        <v>3.6599999999999966E-2</v>
      </c>
      <c r="F239" s="2">
        <f t="shared" si="34"/>
        <v>2.1592174368197846E-2</v>
      </c>
      <c r="G239" s="2">
        <f t="shared" si="34"/>
        <v>2.8072929595318062E-2</v>
      </c>
      <c r="H239" s="2">
        <f t="shared" si="31"/>
        <v>0.76914574572220418</v>
      </c>
      <c r="I239" s="2">
        <f t="shared" si="32"/>
        <v>43.47554448704971</v>
      </c>
    </row>
    <row r="240" spans="1:9" ht="13.5" x14ac:dyDescent="0.25">
      <c r="A240" s="4">
        <f>TITRES_STAT!B243</f>
        <v>42354</v>
      </c>
      <c r="B240" s="2">
        <f>TITRES_STAT!D243</f>
        <v>4.8098000000000001</v>
      </c>
      <c r="C240" s="2">
        <f t="shared" si="27"/>
        <v>-2.5699999999999612E-2</v>
      </c>
      <c r="D240" s="2">
        <f t="shared" si="28"/>
        <v>0</v>
      </c>
      <c r="E240" s="2">
        <f t="shared" si="29"/>
        <v>2.5699999999999612E-2</v>
      </c>
      <c r="F240" s="2">
        <f t="shared" si="34"/>
        <v>2.0049876199040858E-2</v>
      </c>
      <c r="G240" s="2">
        <f t="shared" si="34"/>
        <v>2.7903434624223889E-2</v>
      </c>
      <c r="H240" s="2">
        <f t="shared" si="31"/>
        <v>0.71854509916262788</v>
      </c>
      <c r="I240" s="2">
        <f t="shared" si="32"/>
        <v>41.811244843835844</v>
      </c>
    </row>
    <row r="241" spans="1:9" ht="13.5" x14ac:dyDescent="0.25">
      <c r="A241" s="4">
        <f>TITRES_STAT!B244</f>
        <v>42355</v>
      </c>
      <c r="B241" s="2">
        <f>TITRES_STAT!D244</f>
        <v>4.8354999999999997</v>
      </c>
      <c r="C241" s="2">
        <f t="shared" si="27"/>
        <v>2.5699999999999612E-2</v>
      </c>
      <c r="D241" s="2">
        <f t="shared" si="28"/>
        <v>2.5699999999999612E-2</v>
      </c>
      <c r="E241" s="2">
        <f t="shared" si="29"/>
        <v>0</v>
      </c>
      <c r="F241" s="2">
        <f t="shared" si="34"/>
        <v>2.0453456470537913E-2</v>
      </c>
      <c r="G241" s="2">
        <f t="shared" si="34"/>
        <v>2.591033215106504E-2</v>
      </c>
      <c r="H241" s="2">
        <f t="shared" si="31"/>
        <v>0.78939383529659524</v>
      </c>
      <c r="I241" s="2">
        <f t="shared" si="32"/>
        <v>44.115153395828692</v>
      </c>
    </row>
    <row r="242" spans="1:9" ht="13.5" x14ac:dyDescent="0.25">
      <c r="A242" s="4">
        <f>TITRES_STAT!B245</f>
        <v>42356</v>
      </c>
      <c r="B242" s="2">
        <f>TITRES_STAT!D245</f>
        <v>4.8354999999999997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1.8992495294070922E-2</v>
      </c>
      <c r="G242" s="2">
        <f t="shared" si="34"/>
        <v>2.4059594140274677E-2</v>
      </c>
      <c r="H242" s="2">
        <f t="shared" si="31"/>
        <v>0.78939383529659546</v>
      </c>
      <c r="I242" s="2">
        <f t="shared" si="32"/>
        <v>44.115153395828699</v>
      </c>
    </row>
    <row r="243" spans="1:9" ht="13.5" x14ac:dyDescent="0.25">
      <c r="A243" s="4">
        <f>TITRES_STAT!B246</f>
        <v>42359</v>
      </c>
      <c r="B243" s="2">
        <f>TITRES_STAT!D246</f>
        <v>4.8757999999999999</v>
      </c>
      <c r="C243" s="2">
        <f t="shared" si="27"/>
        <v>4.0300000000000225E-2</v>
      </c>
      <c r="D243" s="2">
        <f t="shared" si="28"/>
        <v>4.0300000000000225E-2</v>
      </c>
      <c r="E243" s="2">
        <f t="shared" si="29"/>
        <v>0</v>
      </c>
      <c r="F243" s="2">
        <f t="shared" si="34"/>
        <v>2.0514459915923013E-2</v>
      </c>
      <c r="G243" s="2">
        <f t="shared" si="34"/>
        <v>2.2341051701683629E-2</v>
      </c>
      <c r="H243" s="2">
        <f t="shared" si="31"/>
        <v>0.91824056404547139</v>
      </c>
      <c r="I243" s="2">
        <f t="shared" si="32"/>
        <v>47.868895135287353</v>
      </c>
    </row>
    <row r="244" spans="1:9" ht="13.5" x14ac:dyDescent="0.25">
      <c r="A244" s="4">
        <f>TITRES_STAT!B247</f>
        <v>42360</v>
      </c>
      <c r="B244" s="2">
        <f>TITRES_STAT!D247</f>
        <v>4.8757999999999999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1.9049141350499944E-2</v>
      </c>
      <c r="G244" s="2">
        <f t="shared" si="34"/>
        <v>2.0745262294420513E-2</v>
      </c>
      <c r="H244" s="2">
        <f t="shared" si="31"/>
        <v>0.9182405640454715</v>
      </c>
      <c r="I244" s="2">
        <f t="shared" si="32"/>
        <v>47.86889513528736</v>
      </c>
    </row>
    <row r="245" spans="1:9" ht="13.5" x14ac:dyDescent="0.25">
      <c r="A245" s="4">
        <f>TITRES_STAT!B248</f>
        <v>42361</v>
      </c>
      <c r="B245" s="2">
        <f>TITRES_STAT!D248</f>
        <v>4.7657999999999996</v>
      </c>
      <c r="C245" s="2">
        <f t="shared" si="27"/>
        <v>-0.11000000000000032</v>
      </c>
      <c r="D245" s="2">
        <f t="shared" si="28"/>
        <v>0</v>
      </c>
      <c r="E245" s="2">
        <f t="shared" si="29"/>
        <v>0.11000000000000032</v>
      </c>
      <c r="F245" s="2">
        <f t="shared" si="34"/>
        <v>1.7688488396892806E-2</v>
      </c>
      <c r="G245" s="2">
        <f t="shared" si="34"/>
        <v>2.7120600701961928E-2</v>
      </c>
      <c r="H245" s="2">
        <f t="shared" si="31"/>
        <v>0.65221595167739799</v>
      </c>
      <c r="I245" s="2">
        <f t="shared" si="32"/>
        <v>39.475224229329186</v>
      </c>
    </row>
    <row r="246" spans="1:9" ht="13.5" x14ac:dyDescent="0.25">
      <c r="A246" s="4">
        <f>TITRES_STAT!B249</f>
        <v>42363</v>
      </c>
      <c r="B246" s="2">
        <f>TITRES_STAT!D249</f>
        <v>4.8574999999999999</v>
      </c>
      <c r="C246" s="2">
        <f t="shared" si="27"/>
        <v>9.1700000000000337E-2</v>
      </c>
      <c r="D246" s="2">
        <f t="shared" si="28"/>
        <v>9.1700000000000337E-2</v>
      </c>
      <c r="E246" s="2">
        <f t="shared" si="29"/>
        <v>0</v>
      </c>
      <c r="F246" s="2">
        <f t="shared" si="34"/>
        <v>2.2975024939971913E-2</v>
      </c>
      <c r="G246" s="2">
        <f t="shared" si="34"/>
        <v>2.5183414937536074E-2</v>
      </c>
      <c r="H246" s="2">
        <f t="shared" si="31"/>
        <v>0.91230776274616598</v>
      </c>
      <c r="I246" s="2">
        <f t="shared" si="32"/>
        <v>47.707162022709575</v>
      </c>
    </row>
    <row r="247" spans="1:9" ht="13.5" x14ac:dyDescent="0.25">
      <c r="A247" s="4">
        <f>TITRES_STAT!B250</f>
        <v>42366</v>
      </c>
      <c r="B247" s="2">
        <f>TITRES_STAT!D250</f>
        <v>4.8574999999999999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2.1333951729973922E-2</v>
      </c>
      <c r="G247" s="2">
        <f t="shared" si="34"/>
        <v>2.3384599584854924E-2</v>
      </c>
      <c r="H247" s="2">
        <f t="shared" si="31"/>
        <v>0.91230776274616621</v>
      </c>
      <c r="I247" s="2">
        <f t="shared" si="32"/>
        <v>47.707162022709582</v>
      </c>
    </row>
    <row r="248" spans="1:9" ht="13.5" x14ac:dyDescent="0.25">
      <c r="A248" s="4">
        <f>TITRES_STAT!B251</f>
        <v>42367</v>
      </c>
      <c r="B248" s="2">
        <f>TITRES_STAT!D251</f>
        <v>4.8574999999999999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1.9810098034975788E-2</v>
      </c>
      <c r="G248" s="2">
        <f t="shared" si="34"/>
        <v>2.1714271043079571E-2</v>
      </c>
      <c r="H248" s="2">
        <f t="shared" si="31"/>
        <v>0.91230776274616632</v>
      </c>
      <c r="I248" s="2">
        <f t="shared" si="32"/>
        <v>47.707162022709582</v>
      </c>
    </row>
    <row r="249" spans="1:9" ht="13.5" x14ac:dyDescent="0.25">
      <c r="A249" s="4">
        <f>TITRES_STAT!B252</f>
        <v>42368</v>
      </c>
      <c r="B249" s="2">
        <f>TITRES_STAT!D252</f>
        <v>4.8574999999999999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1.839509103247752E-2</v>
      </c>
      <c r="G249" s="2">
        <f t="shared" si="34"/>
        <v>2.0163251682859602E-2</v>
      </c>
      <c r="H249" s="2">
        <f t="shared" si="31"/>
        <v>0.91230776274616643</v>
      </c>
      <c r="I249" s="2">
        <f t="shared" si="32"/>
        <v>47.707162022709582</v>
      </c>
    </row>
    <row r="250" spans="1:9" ht="13.5" x14ac:dyDescent="0.25">
      <c r="A250" s="4">
        <f>TITRES_STAT!B253</f>
        <v>42369</v>
      </c>
      <c r="B250" s="2">
        <f>TITRES_STAT!D253</f>
        <v>4.9454000000000002</v>
      </c>
      <c r="C250" s="2">
        <f t="shared" si="27"/>
        <v>8.7900000000000311E-2</v>
      </c>
      <c r="D250" s="2">
        <f t="shared" si="28"/>
        <v>8.7900000000000311E-2</v>
      </c>
      <c r="E250" s="2">
        <f t="shared" si="29"/>
        <v>0</v>
      </c>
      <c r="F250" s="2">
        <f t="shared" si="34"/>
        <v>2.3359727387300577E-2</v>
      </c>
      <c r="G250" s="2">
        <f t="shared" si="34"/>
        <v>1.8723019419798204E-2</v>
      </c>
      <c r="H250" s="2">
        <f t="shared" si="31"/>
        <v>1.2476474474303754</v>
      </c>
      <c r="I250" s="2">
        <f t="shared" si="32"/>
        <v>55.509036742250174</v>
      </c>
    </row>
    <row r="251" spans="1:9" ht="13.5" x14ac:dyDescent="0.25">
      <c r="A251" s="4">
        <f>TITRES_STAT!B254</f>
        <v>42373</v>
      </c>
      <c r="B251" s="2">
        <f>TITRES_STAT!D254</f>
        <v>4.9454000000000002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2.1691175431064823E-2</v>
      </c>
      <c r="G251" s="2">
        <f t="shared" si="34"/>
        <v>1.7385660889812617E-2</v>
      </c>
      <c r="H251" s="2">
        <f t="shared" si="31"/>
        <v>1.2476474474303756</v>
      </c>
      <c r="I251" s="2">
        <f t="shared" si="32"/>
        <v>55.509036742250181</v>
      </c>
    </row>
    <row r="252" spans="1:9" ht="13.5" x14ac:dyDescent="0.25">
      <c r="A252" s="4">
        <f>TITRES_STAT!B255</f>
        <v>42374</v>
      </c>
      <c r="B252" s="2">
        <f>TITRES_STAT!D255</f>
        <v>4.9271000000000003</v>
      </c>
      <c r="C252" s="2">
        <f t="shared" si="27"/>
        <v>-1.8299999999999983E-2</v>
      </c>
      <c r="D252" s="2">
        <f t="shared" si="28"/>
        <v>0</v>
      </c>
      <c r="E252" s="2">
        <f t="shared" si="29"/>
        <v>1.8299999999999983E-2</v>
      </c>
      <c r="F252" s="2">
        <f t="shared" si="34"/>
        <v>2.0141805757417336E-2</v>
      </c>
      <c r="G252" s="2">
        <f t="shared" si="34"/>
        <v>1.7450970826254571E-2</v>
      </c>
      <c r="H252" s="2">
        <f t="shared" si="31"/>
        <v>1.1541939963084729</v>
      </c>
      <c r="I252" s="2">
        <f t="shared" si="32"/>
        <v>53.578925495398906</v>
      </c>
    </row>
    <row r="253" spans="1:9" ht="13.5" x14ac:dyDescent="0.25">
      <c r="A253" s="4">
        <f>TITRES_STAT!B256</f>
        <v>42375</v>
      </c>
      <c r="B253" s="2">
        <f>TITRES_STAT!D256</f>
        <v>4.7805</v>
      </c>
      <c r="C253" s="2">
        <f t="shared" si="27"/>
        <v>-0.14660000000000029</v>
      </c>
      <c r="D253" s="2">
        <f t="shared" si="28"/>
        <v>0</v>
      </c>
      <c r="E253" s="2">
        <f t="shared" si="29"/>
        <v>0.14660000000000029</v>
      </c>
      <c r="F253" s="2">
        <f t="shared" ref="F253:G268" si="35">((F252*13)+D253)/14</f>
        <v>1.8703105346173237E-2</v>
      </c>
      <c r="G253" s="2">
        <f t="shared" si="35"/>
        <v>2.6675901481522123E-2</v>
      </c>
      <c r="H253" s="2">
        <f t="shared" si="31"/>
        <v>0.70112364746617895</v>
      </c>
      <c r="I253" s="2">
        <f t="shared" si="32"/>
        <v>41.215325441539861</v>
      </c>
    </row>
    <row r="254" spans="1:9" ht="13.5" x14ac:dyDescent="0.25">
      <c r="A254" s="4">
        <f>TITRES_STAT!B257</f>
        <v>42376</v>
      </c>
      <c r="B254" s="2">
        <f>TITRES_STAT!D257</f>
        <v>4.7731000000000003</v>
      </c>
      <c r="C254" s="2">
        <f t="shared" si="27"/>
        <v>-7.3999999999996291E-3</v>
      </c>
      <c r="D254" s="2">
        <f t="shared" si="28"/>
        <v>0</v>
      </c>
      <c r="E254" s="2">
        <f t="shared" si="29"/>
        <v>7.3999999999996291E-3</v>
      </c>
      <c r="F254" s="2">
        <f t="shared" si="35"/>
        <v>1.7367169250018005E-2</v>
      </c>
      <c r="G254" s="2">
        <f t="shared" si="35"/>
        <v>2.5299051375699089E-2</v>
      </c>
      <c r="H254" s="2">
        <f t="shared" si="31"/>
        <v>0.68647511687730611</v>
      </c>
      <c r="I254" s="2">
        <f t="shared" si="32"/>
        <v>40.704728460410983</v>
      </c>
    </row>
    <row r="255" spans="1:9" ht="13.5" x14ac:dyDescent="0.25">
      <c r="A255" s="4">
        <f>TITRES_STAT!B258</f>
        <v>42377</v>
      </c>
      <c r="B255" s="2">
        <f>TITRES_STAT!D258</f>
        <v>4.7767999999999997</v>
      </c>
      <c r="C255" s="2">
        <f t="shared" si="27"/>
        <v>3.6999999999993705E-3</v>
      </c>
      <c r="D255" s="2">
        <f t="shared" si="28"/>
        <v>3.6999999999993705E-3</v>
      </c>
      <c r="E255" s="2">
        <f t="shared" si="29"/>
        <v>0</v>
      </c>
      <c r="F255" s="2">
        <f t="shared" si="35"/>
        <v>1.6390942875016672E-2</v>
      </c>
      <c r="G255" s="2">
        <f t="shared" si="35"/>
        <v>2.3491976277434871E-2</v>
      </c>
      <c r="H255" s="2">
        <f t="shared" si="31"/>
        <v>0.69772515864324836</v>
      </c>
      <c r="I255" s="2">
        <f t="shared" si="32"/>
        <v>41.09765088248097</v>
      </c>
    </row>
    <row r="256" spans="1:9" ht="13.5" x14ac:dyDescent="0.25">
      <c r="A256" s="4">
        <f>TITRES_STAT!B259</f>
        <v>42380</v>
      </c>
      <c r="B256" s="2">
        <f>TITRES_STAT!D259</f>
        <v>4.7657999999999996</v>
      </c>
      <c r="C256" s="2">
        <f t="shared" si="27"/>
        <v>-1.1000000000000121E-2</v>
      </c>
      <c r="D256" s="2">
        <f t="shared" si="28"/>
        <v>0</v>
      </c>
      <c r="E256" s="2">
        <f t="shared" si="29"/>
        <v>1.1000000000000121E-2</v>
      </c>
      <c r="F256" s="2">
        <f t="shared" si="35"/>
        <v>1.522016124108691E-2</v>
      </c>
      <c r="G256" s="2">
        <f t="shared" si="35"/>
        <v>2.2599692257618102E-2</v>
      </c>
      <c r="H256" s="2">
        <f t="shared" si="31"/>
        <v>0.67346763254956998</v>
      </c>
      <c r="I256" s="2">
        <f t="shared" si="32"/>
        <v>40.243839764234053</v>
      </c>
    </row>
    <row r="257" spans="1:9" ht="13.5" x14ac:dyDescent="0.25">
      <c r="A257" s="4">
        <f>TITRES_STAT!B260</f>
        <v>42381</v>
      </c>
      <c r="B257" s="2">
        <f>TITRES_STAT!D260</f>
        <v>4.7657999999999996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1.4133006866723559E-2</v>
      </c>
      <c r="G257" s="2">
        <f t="shared" si="35"/>
        <v>2.0985428524931096E-2</v>
      </c>
      <c r="H257" s="2">
        <f t="shared" si="31"/>
        <v>0.67346763254956998</v>
      </c>
      <c r="I257" s="2">
        <f t="shared" si="32"/>
        <v>40.243839764234053</v>
      </c>
    </row>
    <row r="258" spans="1:9" ht="13.5" x14ac:dyDescent="0.25">
      <c r="A258" s="4">
        <f>TITRES_STAT!B261</f>
        <v>42382</v>
      </c>
      <c r="B258" s="2">
        <f>TITRES_STAT!D261</f>
        <v>4.7657999999999996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1.3123506376243306E-2</v>
      </c>
      <c r="G258" s="2">
        <f t="shared" si="35"/>
        <v>1.9486469344578875E-2</v>
      </c>
      <c r="H258" s="2">
        <f t="shared" si="31"/>
        <v>0.67346763254956998</v>
      </c>
      <c r="I258" s="2">
        <f t="shared" si="32"/>
        <v>40.243839764234053</v>
      </c>
    </row>
    <row r="259" spans="1:9" ht="13.5" x14ac:dyDescent="0.25">
      <c r="A259" s="4">
        <f>TITRES_STAT!B262</f>
        <v>42384</v>
      </c>
      <c r="B259" s="2">
        <f>TITRES_STAT!D262</f>
        <v>4.8757999999999999</v>
      </c>
      <c r="C259" s="2">
        <f t="shared" ref="C259:C322" si="36">B259-B258</f>
        <v>0.11000000000000032</v>
      </c>
      <c r="D259" s="2">
        <f t="shared" ref="D259:D322" si="37">IF(C259&gt;0,C259,0)</f>
        <v>0.11000000000000032</v>
      </c>
      <c r="E259" s="2">
        <f t="shared" ref="E259:E322" si="38">IF(C259&lt;0,-C259,0)</f>
        <v>0</v>
      </c>
      <c r="F259" s="2">
        <f t="shared" si="35"/>
        <v>2.0043255920797382E-2</v>
      </c>
      <c r="G259" s="2">
        <f t="shared" si="35"/>
        <v>1.8094578677108956E-2</v>
      </c>
      <c r="H259" s="2">
        <f t="shared" si="31"/>
        <v>1.1076939827371419</v>
      </c>
      <c r="I259" s="2">
        <f t="shared" si="32"/>
        <v>52.55478223165219</v>
      </c>
    </row>
    <row r="260" spans="1:9" ht="13.5" x14ac:dyDescent="0.25">
      <c r="A260" s="4">
        <f>TITRES_STAT!B263</f>
        <v>42387</v>
      </c>
      <c r="B260" s="2">
        <f>TITRES_STAT!D263</f>
        <v>4.9307999999999996</v>
      </c>
      <c r="C260" s="2">
        <f t="shared" si="36"/>
        <v>5.4999999999999716E-2</v>
      </c>
      <c r="D260" s="2">
        <f t="shared" si="37"/>
        <v>5.4999999999999716E-2</v>
      </c>
      <c r="E260" s="2">
        <f t="shared" si="38"/>
        <v>0</v>
      </c>
      <c r="F260" s="2">
        <f t="shared" si="35"/>
        <v>2.2540166212168977E-2</v>
      </c>
      <c r="G260" s="2">
        <f t="shared" si="35"/>
        <v>1.6802108771601175E-2</v>
      </c>
      <c r="H260" s="2">
        <f t="shared" si="31"/>
        <v>1.3415081712996784</v>
      </c>
      <c r="I260" s="2">
        <f t="shared" si="32"/>
        <v>57.292483013418675</v>
      </c>
    </row>
    <row r="261" spans="1:9" ht="13.5" x14ac:dyDescent="0.25">
      <c r="A261" s="4">
        <f>TITRES_STAT!B264</f>
        <v>42388</v>
      </c>
      <c r="B261" s="2">
        <f>TITRES_STAT!D264</f>
        <v>4.8940999999999999</v>
      </c>
      <c r="C261" s="2">
        <f t="shared" si="36"/>
        <v>-3.6699999999999733E-2</v>
      </c>
      <c r="D261" s="2">
        <f t="shared" si="37"/>
        <v>0</v>
      </c>
      <c r="E261" s="2">
        <f t="shared" si="38"/>
        <v>3.6699999999999733E-2</v>
      </c>
      <c r="F261" s="2">
        <f t="shared" si="35"/>
        <v>2.0930154339871193E-2</v>
      </c>
      <c r="G261" s="2">
        <f t="shared" si="35"/>
        <v>1.8223386716486788E-2</v>
      </c>
      <c r="H261" s="2">
        <f t="shared" si="31"/>
        <v>1.1485326336698753</v>
      </c>
      <c r="I261" s="2">
        <f t="shared" si="32"/>
        <v>53.456606414587448</v>
      </c>
    </row>
    <row r="262" spans="1:9" ht="13.5" x14ac:dyDescent="0.25">
      <c r="A262" s="4">
        <f>TITRES_STAT!B265</f>
        <v>42389</v>
      </c>
      <c r="B262" s="2">
        <f>TITRES_STAT!D265</f>
        <v>4.8757999999999999</v>
      </c>
      <c r="C262" s="2">
        <f t="shared" si="36"/>
        <v>-1.8299999999999983E-2</v>
      </c>
      <c r="D262" s="2">
        <f t="shared" si="37"/>
        <v>0</v>
      </c>
      <c r="E262" s="2">
        <f t="shared" si="38"/>
        <v>1.8299999999999983E-2</v>
      </c>
      <c r="F262" s="2">
        <f t="shared" si="35"/>
        <v>1.9435143315594681E-2</v>
      </c>
      <c r="G262" s="2">
        <f t="shared" si="35"/>
        <v>1.8228859093880587E-2</v>
      </c>
      <c r="H262" s="2">
        <f t="shared" si="31"/>
        <v>1.0661744224090821</v>
      </c>
      <c r="I262" s="2">
        <f t="shared" si="32"/>
        <v>51.601375510493575</v>
      </c>
    </row>
    <row r="263" spans="1:9" ht="13.5" x14ac:dyDescent="0.25">
      <c r="A263" s="4">
        <f>TITRES_STAT!B266</f>
        <v>42390</v>
      </c>
      <c r="B263" s="2">
        <f>TITRES_STAT!D266</f>
        <v>4.8757999999999999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1.8046918793052202E-2</v>
      </c>
      <c r="G263" s="2">
        <f t="shared" si="35"/>
        <v>1.6926797730031976E-2</v>
      </c>
      <c r="H263" s="2">
        <f t="shared" si="31"/>
        <v>1.0661744224090819</v>
      </c>
      <c r="I263" s="2">
        <f t="shared" si="32"/>
        <v>51.601375510493575</v>
      </c>
    </row>
    <row r="264" spans="1:9" ht="13.5" x14ac:dyDescent="0.25">
      <c r="A264" s="4">
        <f>TITRES_STAT!B267</f>
        <v>42391</v>
      </c>
      <c r="B264" s="2">
        <f>TITRES_STAT!D267</f>
        <v>4.7840999999999996</v>
      </c>
      <c r="C264" s="2">
        <f t="shared" si="36"/>
        <v>-9.1700000000000337E-2</v>
      </c>
      <c r="D264" s="2">
        <f t="shared" si="37"/>
        <v>0</v>
      </c>
      <c r="E264" s="2">
        <f t="shared" si="38"/>
        <v>9.1700000000000337E-2</v>
      </c>
      <c r="F264" s="2">
        <f t="shared" si="35"/>
        <v>1.6757853164977046E-2</v>
      </c>
      <c r="G264" s="2">
        <f t="shared" si="35"/>
        <v>2.226774074931543E-2</v>
      </c>
      <c r="H264" s="2">
        <f t="shared" si="31"/>
        <v>0.75256189451964173</v>
      </c>
      <c r="I264" s="2">
        <f t="shared" si="32"/>
        <v>42.940674270788641</v>
      </c>
    </row>
    <row r="265" spans="1:9" ht="13.5" x14ac:dyDescent="0.25">
      <c r="A265" s="4">
        <f>TITRES_STAT!B268</f>
        <v>42394</v>
      </c>
      <c r="B265" s="2">
        <f>TITRES_STAT!D268</f>
        <v>4.8574999999999999</v>
      </c>
      <c r="C265" s="2">
        <f t="shared" si="36"/>
        <v>7.3400000000000354E-2</v>
      </c>
      <c r="D265" s="2">
        <f t="shared" si="37"/>
        <v>7.3400000000000354E-2</v>
      </c>
      <c r="E265" s="2">
        <f t="shared" si="38"/>
        <v>0</v>
      </c>
      <c r="F265" s="2">
        <f t="shared" si="35"/>
        <v>2.080372079605014E-2</v>
      </c>
      <c r="G265" s="2">
        <f t="shared" si="35"/>
        <v>2.0677187838650045E-2</v>
      </c>
      <c r="H265" s="2">
        <f t="shared" si="31"/>
        <v>1.0061194471118349</v>
      </c>
      <c r="I265" s="2">
        <f t="shared" si="32"/>
        <v>50.152519510257591</v>
      </c>
    </row>
    <row r="266" spans="1:9" ht="13.5" x14ac:dyDescent="0.25">
      <c r="A266" s="4">
        <f>TITRES_STAT!B269</f>
        <v>42395</v>
      </c>
      <c r="B266" s="2">
        <f>TITRES_STAT!D269</f>
        <v>4.8574999999999999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1.9317740739189414E-2</v>
      </c>
      <c r="G266" s="2">
        <f t="shared" si="35"/>
        <v>1.9200245850175043E-2</v>
      </c>
      <c r="H266" s="2">
        <f t="shared" si="31"/>
        <v>1.0061194471118349</v>
      </c>
      <c r="I266" s="2">
        <f t="shared" si="32"/>
        <v>50.152519510257591</v>
      </c>
    </row>
    <row r="267" spans="1:9" ht="13.5" x14ac:dyDescent="0.25">
      <c r="A267" s="4">
        <f>TITRES_STAT!B270</f>
        <v>42396</v>
      </c>
      <c r="B267" s="2">
        <f>TITRES_STAT!D270</f>
        <v>4.8574999999999999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1.7937902114961598E-2</v>
      </c>
      <c r="G267" s="2">
        <f t="shared" si="35"/>
        <v>1.7828799718019681E-2</v>
      </c>
      <c r="H267" s="2">
        <f t="shared" si="31"/>
        <v>1.0061194471118349</v>
      </c>
      <c r="I267" s="2">
        <f t="shared" si="32"/>
        <v>50.152519510257591</v>
      </c>
    </row>
    <row r="268" spans="1:9" ht="13.5" x14ac:dyDescent="0.25">
      <c r="A268" s="4">
        <f>TITRES_STAT!B271</f>
        <v>42397</v>
      </c>
      <c r="B268" s="2">
        <f>TITRES_STAT!D271</f>
        <v>4.8025000000000002</v>
      </c>
      <c r="C268" s="2">
        <f t="shared" si="36"/>
        <v>-5.4999999999999716E-2</v>
      </c>
      <c r="D268" s="2">
        <f t="shared" si="37"/>
        <v>0</v>
      </c>
      <c r="E268" s="2">
        <f t="shared" si="38"/>
        <v>5.4999999999999716E-2</v>
      </c>
      <c r="F268" s="2">
        <f t="shared" si="35"/>
        <v>1.6656623392464341E-2</v>
      </c>
      <c r="G268" s="2">
        <f t="shared" si="35"/>
        <v>2.048388545244683E-2</v>
      </c>
      <c r="H268" s="2">
        <f t="shared" si="31"/>
        <v>0.81315741738219316</v>
      </c>
      <c r="I268" s="2">
        <f t="shared" si="32"/>
        <v>44.847590704849914</v>
      </c>
    </row>
    <row r="269" spans="1:9" ht="13.5" x14ac:dyDescent="0.25">
      <c r="A269" s="4">
        <f>TITRES_STAT!B272</f>
        <v>42398</v>
      </c>
      <c r="B269" s="2">
        <f>TITRES_STAT!D272</f>
        <v>4.8318000000000003</v>
      </c>
      <c r="C269" s="2">
        <f t="shared" si="36"/>
        <v>2.9300000000000104E-2</v>
      </c>
      <c r="D269" s="2">
        <f t="shared" si="37"/>
        <v>2.9300000000000104E-2</v>
      </c>
      <c r="E269" s="2">
        <f t="shared" si="38"/>
        <v>0</v>
      </c>
      <c r="F269" s="2">
        <f t="shared" ref="F269:G284" si="39">((F268*13)+D269)/14</f>
        <v>1.755972172157404E-2</v>
      </c>
      <c r="G269" s="2">
        <f t="shared" si="39"/>
        <v>1.9020750777272055E-2</v>
      </c>
      <c r="H269" s="2">
        <f t="shared" si="31"/>
        <v>0.92318762425278178</v>
      </c>
      <c r="I269" s="2">
        <f t="shared" si="32"/>
        <v>48.002993187493544</v>
      </c>
    </row>
    <row r="270" spans="1:9" ht="13.5" x14ac:dyDescent="0.25">
      <c r="A270" s="4">
        <f>TITRES_STAT!B273</f>
        <v>42401</v>
      </c>
      <c r="B270" s="2">
        <f>TITRES_STAT!D273</f>
        <v>4.8391000000000002</v>
      </c>
      <c r="C270" s="2">
        <f t="shared" si="36"/>
        <v>7.2999999999998622E-3</v>
      </c>
      <c r="D270" s="2">
        <f t="shared" si="37"/>
        <v>7.2999999999998622E-3</v>
      </c>
      <c r="E270" s="2">
        <f t="shared" si="38"/>
        <v>0</v>
      </c>
      <c r="F270" s="2">
        <f t="shared" si="39"/>
        <v>1.6826884455747312E-2</v>
      </c>
      <c r="G270" s="2">
        <f t="shared" si="39"/>
        <v>1.7662125721752624E-2</v>
      </c>
      <c r="H270" s="2">
        <f t="shared" si="31"/>
        <v>0.95271003733278659</v>
      </c>
      <c r="I270" s="2">
        <f t="shared" si="32"/>
        <v>48.789119691016516</v>
      </c>
    </row>
    <row r="271" spans="1:9" ht="13.5" x14ac:dyDescent="0.25">
      <c r="A271" s="4">
        <f>TITRES_STAT!B274</f>
        <v>42402</v>
      </c>
      <c r="B271" s="2">
        <f>TITRES_STAT!D274</f>
        <v>4.8391000000000002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1.5624964137479646E-2</v>
      </c>
      <c r="G271" s="2">
        <f t="shared" si="39"/>
        <v>1.6400545313056007E-2</v>
      </c>
      <c r="H271" s="2">
        <f t="shared" si="31"/>
        <v>0.95271003733278647</v>
      </c>
      <c r="I271" s="2">
        <f t="shared" si="32"/>
        <v>48.789119691016509</v>
      </c>
    </row>
    <row r="272" spans="1:9" ht="13.5" x14ac:dyDescent="0.25">
      <c r="A272" s="4">
        <f>TITRES_STAT!B275</f>
        <v>42403</v>
      </c>
      <c r="B272" s="2">
        <f>TITRES_STAT!D275</f>
        <v>4.8244999999999996</v>
      </c>
      <c r="C272" s="2">
        <f t="shared" si="36"/>
        <v>-1.4600000000000612E-2</v>
      </c>
      <c r="D272" s="2">
        <f t="shared" si="37"/>
        <v>0</v>
      </c>
      <c r="E272" s="2">
        <f t="shared" si="38"/>
        <v>1.4600000000000612E-2</v>
      </c>
      <c r="F272" s="2">
        <f t="shared" si="39"/>
        <v>1.4508895270516813E-2</v>
      </c>
      <c r="G272" s="2">
        <f t="shared" si="39"/>
        <v>1.627193493355205E-2</v>
      </c>
      <c r="H272" s="2">
        <f t="shared" si="31"/>
        <v>0.89165150486191269</v>
      </c>
      <c r="I272" s="2">
        <f t="shared" si="32"/>
        <v>47.13614017012091</v>
      </c>
    </row>
    <row r="273" spans="1:9" ht="13.5" x14ac:dyDescent="0.25">
      <c r="A273" s="4">
        <f>TITRES_STAT!B276</f>
        <v>42404</v>
      </c>
      <c r="B273" s="2">
        <f>TITRES_STAT!D276</f>
        <v>4.8208000000000002</v>
      </c>
      <c r="C273" s="2">
        <f t="shared" si="36"/>
        <v>-3.6999999999993705E-3</v>
      </c>
      <c r="D273" s="2">
        <f t="shared" si="37"/>
        <v>0</v>
      </c>
      <c r="E273" s="2">
        <f t="shared" si="38"/>
        <v>3.6999999999993705E-3</v>
      </c>
      <c r="F273" s="2">
        <f t="shared" si="39"/>
        <v>1.3472545608337039E-2</v>
      </c>
      <c r="G273" s="2">
        <f t="shared" si="39"/>
        <v>1.5373939581155431E-2</v>
      </c>
      <c r="H273" s="2">
        <f t="shared" ref="H273:H336" si="40">F273/G273</f>
        <v>0.87632356932448074</v>
      </c>
      <c r="I273" s="2">
        <f t="shared" ref="I273:I336" si="41">IF(G273=0,100,100-(100/(1+H273)))</f>
        <v>46.704288303534831</v>
      </c>
    </row>
    <row r="274" spans="1:9" ht="13.5" x14ac:dyDescent="0.25">
      <c r="A274" s="4">
        <f>TITRES_STAT!B277</f>
        <v>42405</v>
      </c>
      <c r="B274" s="2">
        <f>TITRES_STAT!D277</f>
        <v>4.8318000000000003</v>
      </c>
      <c r="C274" s="2">
        <f t="shared" si="36"/>
        <v>1.1000000000000121E-2</v>
      </c>
      <c r="D274" s="2">
        <f t="shared" si="37"/>
        <v>1.1000000000000121E-2</v>
      </c>
      <c r="E274" s="2">
        <f t="shared" si="38"/>
        <v>0</v>
      </c>
      <c r="F274" s="2">
        <f t="shared" si="39"/>
        <v>1.3295935207741544E-2</v>
      </c>
      <c r="G274" s="2">
        <f t="shared" si="39"/>
        <v>1.4275801039644329E-2</v>
      </c>
      <c r="H274" s="2">
        <f t="shared" si="40"/>
        <v>0.93136176182466623</v>
      </c>
      <c r="I274" s="2">
        <f t="shared" si="41"/>
        <v>48.223061066755115</v>
      </c>
    </row>
    <row r="275" spans="1:9" ht="13.5" x14ac:dyDescent="0.25">
      <c r="A275" s="4">
        <f>TITRES_STAT!B278</f>
        <v>42408</v>
      </c>
      <c r="B275" s="2">
        <f>TITRES_STAT!D278</f>
        <v>4.8318000000000003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1.234622555004572E-2</v>
      </c>
      <c r="G275" s="2">
        <f t="shared" si="39"/>
        <v>1.3256100965384019E-2</v>
      </c>
      <c r="H275" s="2">
        <f t="shared" si="40"/>
        <v>0.93136176182466623</v>
      </c>
      <c r="I275" s="2">
        <f t="shared" si="41"/>
        <v>48.223061066755115</v>
      </c>
    </row>
    <row r="276" spans="1:9" ht="13.5" x14ac:dyDescent="0.25">
      <c r="A276" s="4">
        <f>TITRES_STAT!B279</f>
        <v>42409</v>
      </c>
      <c r="B276" s="2">
        <f>TITRES_STAT!D279</f>
        <v>4.7657999999999996</v>
      </c>
      <c r="C276" s="2">
        <f t="shared" si="36"/>
        <v>-6.6000000000000725E-2</v>
      </c>
      <c r="D276" s="2">
        <f t="shared" si="37"/>
        <v>0</v>
      </c>
      <c r="E276" s="2">
        <f t="shared" si="38"/>
        <v>6.6000000000000725E-2</v>
      </c>
      <c r="F276" s="2">
        <f t="shared" si="39"/>
        <v>1.1464352296471025E-2</v>
      </c>
      <c r="G276" s="2">
        <f t="shared" si="39"/>
        <v>1.7023522324999499E-2</v>
      </c>
      <c r="H276" s="2">
        <f t="shared" si="40"/>
        <v>0.67344184579446975</v>
      </c>
      <c r="I276" s="2">
        <f t="shared" si="41"/>
        <v>40.242918956932854</v>
      </c>
    </row>
    <row r="277" spans="1:9" ht="13.5" x14ac:dyDescent="0.25">
      <c r="A277" s="4">
        <f>TITRES_STAT!B280</f>
        <v>42410</v>
      </c>
      <c r="B277" s="2">
        <f>TITRES_STAT!D280</f>
        <v>4.7107999999999999</v>
      </c>
      <c r="C277" s="2">
        <f t="shared" si="36"/>
        <v>-5.4999999999999716E-2</v>
      </c>
      <c r="D277" s="2">
        <f t="shared" si="37"/>
        <v>0</v>
      </c>
      <c r="E277" s="2">
        <f t="shared" si="38"/>
        <v>5.4999999999999716E-2</v>
      </c>
      <c r="F277" s="2">
        <f t="shared" si="39"/>
        <v>1.0645469989580238E-2</v>
      </c>
      <c r="G277" s="2">
        <f t="shared" si="39"/>
        <v>1.9736127873213799E-2</v>
      </c>
      <c r="H277" s="2">
        <f t="shared" si="40"/>
        <v>0.53938999878636007</v>
      </c>
      <c r="I277" s="2">
        <f t="shared" si="41"/>
        <v>35.039203789267816</v>
      </c>
    </row>
    <row r="278" spans="1:9" ht="13.5" x14ac:dyDescent="0.25">
      <c r="A278" s="4">
        <f>TITRES_STAT!B281</f>
        <v>42411</v>
      </c>
      <c r="B278" s="2">
        <f>TITRES_STAT!D281</f>
        <v>4.7107999999999999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9.8850792760387923E-3</v>
      </c>
      <c r="G278" s="2">
        <f t="shared" si="39"/>
        <v>1.8326404453698524E-2</v>
      </c>
      <c r="H278" s="2">
        <f t="shared" si="40"/>
        <v>0.53938999878636018</v>
      </c>
      <c r="I278" s="2">
        <f t="shared" si="41"/>
        <v>35.039203789267816</v>
      </c>
    </row>
    <row r="279" spans="1:9" ht="13.5" x14ac:dyDescent="0.25">
      <c r="A279" s="4">
        <f>TITRES_STAT!B282</f>
        <v>42412</v>
      </c>
      <c r="B279" s="2">
        <f>TITRES_STAT!D282</f>
        <v>4.7621000000000002</v>
      </c>
      <c r="C279" s="2">
        <f t="shared" si="36"/>
        <v>5.1300000000000345E-2</v>
      </c>
      <c r="D279" s="2">
        <f t="shared" si="37"/>
        <v>5.1300000000000345E-2</v>
      </c>
      <c r="E279" s="2">
        <f t="shared" si="38"/>
        <v>0</v>
      </c>
      <c r="F279" s="2">
        <f t="shared" si="39"/>
        <v>1.2843287899178903E-2</v>
      </c>
      <c r="G279" s="2">
        <f t="shared" si="39"/>
        <v>1.7017375564148628E-2</v>
      </c>
      <c r="H279" s="2">
        <f t="shared" si="40"/>
        <v>0.75471613415152639</v>
      </c>
      <c r="I279" s="2">
        <f t="shared" si="41"/>
        <v>43.010725180142089</v>
      </c>
    </row>
    <row r="280" spans="1:9" ht="13.5" x14ac:dyDescent="0.25">
      <c r="A280" s="4">
        <f>TITRES_STAT!B283</f>
        <v>42415</v>
      </c>
      <c r="B280" s="2">
        <f>TITRES_STAT!D283</f>
        <v>4.6924999999999999</v>
      </c>
      <c r="C280" s="2">
        <f t="shared" si="36"/>
        <v>-6.9600000000000328E-2</v>
      </c>
      <c r="D280" s="2">
        <f t="shared" si="37"/>
        <v>0</v>
      </c>
      <c r="E280" s="2">
        <f t="shared" si="38"/>
        <v>6.9600000000000328E-2</v>
      </c>
      <c r="F280" s="2">
        <f t="shared" si="39"/>
        <v>1.1925910192094696E-2</v>
      </c>
      <c r="G280" s="2">
        <f t="shared" si="39"/>
        <v>2.0773277309566605E-2</v>
      </c>
      <c r="H280" s="2">
        <f t="shared" si="40"/>
        <v>0.57409863712754272</v>
      </c>
      <c r="I280" s="2">
        <f t="shared" si="41"/>
        <v>36.47157958126266</v>
      </c>
    </row>
    <row r="281" spans="1:9" ht="13.5" x14ac:dyDescent="0.25">
      <c r="A281" s="4">
        <f>TITRES_STAT!B284</f>
        <v>42416</v>
      </c>
      <c r="B281" s="2">
        <f>TITRES_STAT!D284</f>
        <v>4.7290999999999999</v>
      </c>
      <c r="C281" s="2">
        <f t="shared" si="36"/>
        <v>3.6599999999999966E-2</v>
      </c>
      <c r="D281" s="2">
        <f t="shared" si="37"/>
        <v>3.6599999999999966E-2</v>
      </c>
      <c r="E281" s="2">
        <f t="shared" si="38"/>
        <v>0</v>
      </c>
      <c r="F281" s="2">
        <f t="shared" si="39"/>
        <v>1.3688345178373643E-2</v>
      </c>
      <c r="G281" s="2">
        <f t="shared" si="39"/>
        <v>1.9289471787454705E-2</v>
      </c>
      <c r="H281" s="2">
        <f t="shared" si="40"/>
        <v>0.70962778707481944</v>
      </c>
      <c r="I281" s="2">
        <f t="shared" si="41"/>
        <v>41.507735920050507</v>
      </c>
    </row>
    <row r="282" spans="1:9" ht="13.5" x14ac:dyDescent="0.25">
      <c r="A282" s="4">
        <f>TITRES_STAT!B285</f>
        <v>42417</v>
      </c>
      <c r="B282" s="2">
        <f>TITRES_STAT!D285</f>
        <v>4.7290999999999999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1.2710606237061241E-2</v>
      </c>
      <c r="G282" s="2">
        <f t="shared" si="39"/>
        <v>1.7911652374065085E-2</v>
      </c>
      <c r="H282" s="2">
        <f t="shared" si="40"/>
        <v>0.70962778707481944</v>
      </c>
      <c r="I282" s="2">
        <f t="shared" si="41"/>
        <v>41.507735920050507</v>
      </c>
    </row>
    <row r="283" spans="1:9" ht="13.5" x14ac:dyDescent="0.25">
      <c r="A283" s="4">
        <f>TITRES_STAT!B286</f>
        <v>42418</v>
      </c>
      <c r="B283" s="2">
        <f>TITRES_STAT!D286</f>
        <v>4.7290999999999999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1.1802705791556867E-2</v>
      </c>
      <c r="G283" s="2">
        <f t="shared" si="39"/>
        <v>1.6632248633060436E-2</v>
      </c>
      <c r="H283" s="2">
        <f t="shared" si="40"/>
        <v>0.70962778707481944</v>
      </c>
      <c r="I283" s="2">
        <f t="shared" si="41"/>
        <v>41.507735920050507</v>
      </c>
    </row>
    <row r="284" spans="1:9" ht="13.5" x14ac:dyDescent="0.25">
      <c r="A284" s="4">
        <f>TITRES_STAT!B287</f>
        <v>42419</v>
      </c>
      <c r="B284" s="2">
        <f>TITRES_STAT!D287</f>
        <v>4.7290999999999999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1.0959655377874234E-2</v>
      </c>
      <c r="G284" s="2">
        <f t="shared" si="39"/>
        <v>1.544423087355612E-2</v>
      </c>
      <c r="H284" s="2">
        <f t="shared" si="40"/>
        <v>0.70962778707481944</v>
      </c>
      <c r="I284" s="2">
        <f t="shared" si="41"/>
        <v>41.507735920050507</v>
      </c>
    </row>
    <row r="285" spans="1:9" ht="13.5" x14ac:dyDescent="0.25">
      <c r="A285" s="4">
        <f>TITRES_STAT!B288</f>
        <v>42422</v>
      </c>
      <c r="B285" s="2">
        <f>TITRES_STAT!D288</f>
        <v>4.7584999999999997</v>
      </c>
      <c r="C285" s="2">
        <f t="shared" si="36"/>
        <v>2.9399999999999871E-2</v>
      </c>
      <c r="D285" s="2">
        <f t="shared" si="37"/>
        <v>2.9399999999999871E-2</v>
      </c>
      <c r="E285" s="2">
        <f t="shared" si="38"/>
        <v>0</v>
      </c>
      <c r="F285" s="2">
        <f t="shared" ref="F285:G300" si="42">((F284*13)+D285)/14</f>
        <v>1.2276822850883207E-2</v>
      </c>
      <c r="G285" s="2">
        <f t="shared" si="42"/>
        <v>1.4341071525444967E-2</v>
      </c>
      <c r="H285" s="2">
        <f t="shared" si="40"/>
        <v>0.85606035986228635</v>
      </c>
      <c r="I285" s="2">
        <f t="shared" si="41"/>
        <v>46.122441832969443</v>
      </c>
    </row>
    <row r="286" spans="1:9" ht="13.5" x14ac:dyDescent="0.25">
      <c r="A286" s="4">
        <f>TITRES_STAT!B289</f>
        <v>42423</v>
      </c>
      <c r="B286" s="2">
        <f>TITRES_STAT!D289</f>
        <v>4.7584999999999997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1.1399906932962977E-2</v>
      </c>
      <c r="G286" s="2">
        <f t="shared" si="42"/>
        <v>1.3316709273627469E-2</v>
      </c>
      <c r="H286" s="2">
        <f t="shared" si="40"/>
        <v>0.85606035986228635</v>
      </c>
      <c r="I286" s="2">
        <f t="shared" si="41"/>
        <v>46.122441832969443</v>
      </c>
    </row>
    <row r="287" spans="1:9" ht="13.5" x14ac:dyDescent="0.25">
      <c r="A287" s="4">
        <f>TITRES_STAT!B290</f>
        <v>42424</v>
      </c>
      <c r="B287" s="2">
        <f>TITRES_STAT!D290</f>
        <v>4.6924999999999999</v>
      </c>
      <c r="C287" s="2">
        <f t="shared" si="36"/>
        <v>-6.5999999999999837E-2</v>
      </c>
      <c r="D287" s="2">
        <f t="shared" si="37"/>
        <v>0</v>
      </c>
      <c r="E287" s="2">
        <f t="shared" si="38"/>
        <v>6.5999999999999837E-2</v>
      </c>
      <c r="F287" s="2">
        <f t="shared" si="42"/>
        <v>1.0585627866322764E-2</v>
      </c>
      <c r="G287" s="2">
        <f t="shared" si="42"/>
        <v>1.7079801468368353E-2</v>
      </c>
      <c r="H287" s="2">
        <f t="shared" si="40"/>
        <v>0.61977464351252887</v>
      </c>
      <c r="I287" s="2">
        <f t="shared" si="41"/>
        <v>38.263016771797922</v>
      </c>
    </row>
    <row r="288" spans="1:9" ht="13.5" x14ac:dyDescent="0.25">
      <c r="A288" s="4">
        <f>TITRES_STAT!B291</f>
        <v>42425</v>
      </c>
      <c r="B288" s="2">
        <f>TITRES_STAT!D291</f>
        <v>4.6924999999999999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9.8295115901568531E-3</v>
      </c>
      <c r="G288" s="2">
        <f t="shared" si="42"/>
        <v>1.5859815649199187E-2</v>
      </c>
      <c r="H288" s="2">
        <f t="shared" si="40"/>
        <v>0.61977464351252887</v>
      </c>
      <c r="I288" s="2">
        <f t="shared" si="41"/>
        <v>38.263016771797922</v>
      </c>
    </row>
    <row r="289" spans="1:9" ht="13.5" x14ac:dyDescent="0.25">
      <c r="A289" s="4">
        <f>TITRES_STAT!B292</f>
        <v>42426</v>
      </c>
      <c r="B289" s="2">
        <f>TITRES_STAT!D292</f>
        <v>4.6924999999999999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9.1274036194313631E-3</v>
      </c>
      <c r="G289" s="2">
        <f t="shared" si="42"/>
        <v>1.4726971674256389E-2</v>
      </c>
      <c r="H289" s="2">
        <f t="shared" si="40"/>
        <v>0.61977464351252887</v>
      </c>
      <c r="I289" s="2">
        <f t="shared" si="41"/>
        <v>38.263016771797922</v>
      </c>
    </row>
    <row r="290" spans="1:9" ht="13.5" x14ac:dyDescent="0.25">
      <c r="A290" s="4">
        <f>TITRES_STAT!B293</f>
        <v>42429</v>
      </c>
      <c r="B290" s="2">
        <f>TITRES_STAT!D293</f>
        <v>4.6924999999999999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8.475446218043409E-3</v>
      </c>
      <c r="G290" s="2">
        <f t="shared" si="42"/>
        <v>1.3675045126095218E-2</v>
      </c>
      <c r="H290" s="2">
        <f t="shared" si="40"/>
        <v>0.61977464351252887</v>
      </c>
      <c r="I290" s="2">
        <f t="shared" si="41"/>
        <v>38.263016771797922</v>
      </c>
    </row>
    <row r="291" spans="1:9" ht="13.5" x14ac:dyDescent="0.25">
      <c r="A291" s="4">
        <f>TITRES_STAT!B294</f>
        <v>42430</v>
      </c>
      <c r="B291" s="2">
        <f>TITRES_STAT!D294</f>
        <v>4.6924999999999999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7.87005720246888E-3</v>
      </c>
      <c r="G291" s="2">
        <f t="shared" si="42"/>
        <v>1.2698256188516988E-2</v>
      </c>
      <c r="H291" s="2">
        <f t="shared" si="40"/>
        <v>0.61977464351252887</v>
      </c>
      <c r="I291" s="2">
        <f t="shared" si="41"/>
        <v>38.263016771797922</v>
      </c>
    </row>
    <row r="292" spans="1:9" ht="13.5" x14ac:dyDescent="0.25">
      <c r="A292" s="4">
        <f>TITRES_STAT!B295</f>
        <v>42431</v>
      </c>
      <c r="B292" s="2">
        <f>TITRES_STAT!D295</f>
        <v>4.6924999999999999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7.3079102594353889E-3</v>
      </c>
      <c r="G292" s="2">
        <f t="shared" si="42"/>
        <v>1.1791237889337202E-2</v>
      </c>
      <c r="H292" s="2">
        <f t="shared" si="40"/>
        <v>0.61977464351252898</v>
      </c>
      <c r="I292" s="2">
        <f t="shared" si="41"/>
        <v>38.263016771797929</v>
      </c>
    </row>
    <row r="293" spans="1:9" ht="13.5" x14ac:dyDescent="0.25">
      <c r="A293" s="4">
        <f>TITRES_STAT!B296</f>
        <v>42432</v>
      </c>
      <c r="B293" s="2">
        <f>TITRES_STAT!D296</f>
        <v>4.5532000000000004</v>
      </c>
      <c r="C293" s="2">
        <f t="shared" si="36"/>
        <v>-0.13929999999999954</v>
      </c>
      <c r="D293" s="2">
        <f t="shared" si="37"/>
        <v>0</v>
      </c>
      <c r="E293" s="2">
        <f t="shared" si="38"/>
        <v>0.13929999999999954</v>
      </c>
      <c r="F293" s="2">
        <f t="shared" si="42"/>
        <v>6.7859166694757183E-3</v>
      </c>
      <c r="G293" s="2">
        <f t="shared" si="42"/>
        <v>2.0899006611527365E-2</v>
      </c>
      <c r="H293" s="2">
        <f t="shared" si="40"/>
        <v>0.32470044129909875</v>
      </c>
      <c r="I293" s="2">
        <f t="shared" si="41"/>
        <v>24.511235232976418</v>
      </c>
    </row>
    <row r="294" spans="1:9" ht="13.5" x14ac:dyDescent="0.25">
      <c r="A294" s="4">
        <f>TITRES_STAT!B297</f>
        <v>42433</v>
      </c>
      <c r="B294" s="2">
        <f>TITRES_STAT!D297</f>
        <v>4.5091999999999999</v>
      </c>
      <c r="C294" s="2">
        <f t="shared" si="36"/>
        <v>-4.4000000000000483E-2</v>
      </c>
      <c r="D294" s="2">
        <f t="shared" si="37"/>
        <v>0</v>
      </c>
      <c r="E294" s="2">
        <f t="shared" si="38"/>
        <v>4.4000000000000483E-2</v>
      </c>
      <c r="F294" s="2">
        <f t="shared" si="42"/>
        <v>6.301208335941738E-3</v>
      </c>
      <c r="G294" s="2">
        <f t="shared" si="42"/>
        <v>2.2549077567846874E-2</v>
      </c>
      <c r="H294" s="2">
        <f t="shared" si="40"/>
        <v>0.27944417313667597</v>
      </c>
      <c r="I294" s="2">
        <f t="shared" si="41"/>
        <v>21.8410602825751</v>
      </c>
    </row>
    <row r="295" spans="1:9" ht="13.5" x14ac:dyDescent="0.25">
      <c r="A295" s="4">
        <f>TITRES_STAT!B298</f>
        <v>42436</v>
      </c>
      <c r="B295" s="2">
        <f>TITRES_STAT!D298</f>
        <v>4.5091999999999999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5.8511220262316135E-3</v>
      </c>
      <c r="G295" s="2">
        <f t="shared" si="42"/>
        <v>2.0938429170143526E-2</v>
      </c>
      <c r="H295" s="2">
        <f t="shared" si="40"/>
        <v>0.27944417313667597</v>
      </c>
      <c r="I295" s="2">
        <f t="shared" si="41"/>
        <v>21.8410602825751</v>
      </c>
    </row>
    <row r="296" spans="1:9" ht="13.5" x14ac:dyDescent="0.25">
      <c r="A296" s="4">
        <f>TITRES_STAT!B299</f>
        <v>42437</v>
      </c>
      <c r="B296" s="2">
        <f>TITRES_STAT!D299</f>
        <v>4.5824999999999996</v>
      </c>
      <c r="C296" s="2">
        <f t="shared" si="36"/>
        <v>7.3299999999999699E-2</v>
      </c>
      <c r="D296" s="2">
        <f t="shared" si="37"/>
        <v>7.3299999999999699E-2</v>
      </c>
      <c r="E296" s="2">
        <f t="shared" si="38"/>
        <v>0</v>
      </c>
      <c r="F296" s="2">
        <f t="shared" si="42"/>
        <v>1.0668899024357905E-2</v>
      </c>
      <c r="G296" s="2">
        <f t="shared" si="42"/>
        <v>1.9442827086561844E-2</v>
      </c>
      <c r="H296" s="2">
        <f t="shared" si="40"/>
        <v>0.54873187818102076</v>
      </c>
      <c r="I296" s="2">
        <f t="shared" si="41"/>
        <v>35.431044321597113</v>
      </c>
    </row>
    <row r="297" spans="1:9" ht="13.5" x14ac:dyDescent="0.25">
      <c r="A297" s="4">
        <f>TITRES_STAT!B300</f>
        <v>42438</v>
      </c>
      <c r="B297" s="2">
        <f>TITRES_STAT!D300</f>
        <v>4.5824999999999996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9.9068348083323401E-3</v>
      </c>
      <c r="G297" s="2">
        <f t="shared" si="42"/>
        <v>1.8054053723235996E-2</v>
      </c>
      <c r="H297" s="2">
        <f t="shared" si="40"/>
        <v>0.54873187818102087</v>
      </c>
      <c r="I297" s="2">
        <f t="shared" si="41"/>
        <v>35.431044321597113</v>
      </c>
    </row>
    <row r="298" spans="1:9" ht="13.5" x14ac:dyDescent="0.25">
      <c r="A298" s="4">
        <f>TITRES_STAT!B301</f>
        <v>42439</v>
      </c>
      <c r="B298" s="2">
        <f>TITRES_STAT!D301</f>
        <v>4.5568</v>
      </c>
      <c r="C298" s="2">
        <f t="shared" si="36"/>
        <v>-2.5699999999999612E-2</v>
      </c>
      <c r="D298" s="2">
        <f t="shared" si="37"/>
        <v>0</v>
      </c>
      <c r="E298" s="2">
        <f t="shared" si="38"/>
        <v>2.5699999999999612E-2</v>
      </c>
      <c r="F298" s="2">
        <f t="shared" si="42"/>
        <v>9.1992037505943154E-3</v>
      </c>
      <c r="G298" s="2">
        <f t="shared" si="42"/>
        <v>1.8600192743004822E-2</v>
      </c>
      <c r="H298" s="2">
        <f t="shared" si="40"/>
        <v>0.49457572175180609</v>
      </c>
      <c r="I298" s="2">
        <f t="shared" si="41"/>
        <v>33.091379349592899</v>
      </c>
    </row>
    <row r="299" spans="1:9" ht="13.5" x14ac:dyDescent="0.25">
      <c r="A299" s="4">
        <f>TITRES_STAT!B302</f>
        <v>42440</v>
      </c>
      <c r="B299" s="2">
        <f>TITRES_STAT!D302</f>
        <v>4.5457999999999998</v>
      </c>
      <c r="C299" s="2">
        <f t="shared" si="36"/>
        <v>-1.1000000000000121E-2</v>
      </c>
      <c r="D299" s="2">
        <f t="shared" si="37"/>
        <v>0</v>
      </c>
      <c r="E299" s="2">
        <f t="shared" si="38"/>
        <v>1.1000000000000121E-2</v>
      </c>
      <c r="F299" s="2">
        <f t="shared" si="42"/>
        <v>8.5421177684090067E-3</v>
      </c>
      <c r="G299" s="2">
        <f t="shared" si="42"/>
        <v>1.8057321832790203E-2</v>
      </c>
      <c r="H299" s="2">
        <f t="shared" si="40"/>
        <v>0.47305563070252293</v>
      </c>
      <c r="I299" s="2">
        <f t="shared" si="41"/>
        <v>32.113901256866683</v>
      </c>
    </row>
    <row r="300" spans="1:9" ht="13.5" x14ac:dyDescent="0.25">
      <c r="A300" s="4">
        <f>TITRES_STAT!B303</f>
        <v>42443</v>
      </c>
      <c r="B300" s="2">
        <f>TITRES_STAT!D303</f>
        <v>4.5457999999999998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7.9319664992369351E-3</v>
      </c>
      <c r="G300" s="2">
        <f t="shared" si="42"/>
        <v>1.6767513130448046E-2</v>
      </c>
      <c r="H300" s="2">
        <f t="shared" si="40"/>
        <v>0.47305563070252293</v>
      </c>
      <c r="I300" s="2">
        <f t="shared" si="41"/>
        <v>32.113901256866683</v>
      </c>
    </row>
    <row r="301" spans="1:9" ht="13.5" x14ac:dyDescent="0.25">
      <c r="A301" s="4">
        <f>TITRES_STAT!B304</f>
        <v>42444</v>
      </c>
      <c r="B301" s="2">
        <f>TITRES_STAT!D304</f>
        <v>4.4359000000000002</v>
      </c>
      <c r="C301" s="2">
        <f t="shared" si="36"/>
        <v>-0.10989999999999966</v>
      </c>
      <c r="D301" s="2">
        <f t="shared" si="37"/>
        <v>0</v>
      </c>
      <c r="E301" s="2">
        <f t="shared" si="38"/>
        <v>0.10989999999999966</v>
      </c>
      <c r="F301" s="2">
        <f t="shared" ref="F301:G316" si="43">((F300*13)+D301)/14</f>
        <v>7.3653974635771542E-3</v>
      </c>
      <c r="G301" s="2">
        <f t="shared" si="43"/>
        <v>2.3419833621130308E-2</v>
      </c>
      <c r="H301" s="2">
        <f t="shared" si="40"/>
        <v>0.31449401318256159</v>
      </c>
      <c r="I301" s="2">
        <f t="shared" si="41"/>
        <v>23.925100459083154</v>
      </c>
    </row>
    <row r="302" spans="1:9" ht="13.5" x14ac:dyDescent="0.25">
      <c r="A302" s="4">
        <f>TITRES_STAT!B305</f>
        <v>42445</v>
      </c>
      <c r="B302" s="2">
        <f>TITRES_STAT!D305</f>
        <v>4.3992000000000004</v>
      </c>
      <c r="C302" s="2">
        <f t="shared" si="36"/>
        <v>-3.6699999999999733E-2</v>
      </c>
      <c r="D302" s="2">
        <f t="shared" si="37"/>
        <v>0</v>
      </c>
      <c r="E302" s="2">
        <f t="shared" si="38"/>
        <v>3.6699999999999733E-2</v>
      </c>
      <c r="F302" s="2">
        <f t="shared" si="43"/>
        <v>6.8392976447502144E-3</v>
      </c>
      <c r="G302" s="2">
        <f t="shared" si="43"/>
        <v>2.4368416933906695E-2</v>
      </c>
      <c r="H302" s="2">
        <f t="shared" si="40"/>
        <v>0.28066236979201881</v>
      </c>
      <c r="I302" s="2">
        <f t="shared" si="41"/>
        <v>21.915406934116348</v>
      </c>
    </row>
    <row r="303" spans="1:9" ht="13.5" x14ac:dyDescent="0.25">
      <c r="A303" s="4">
        <f>TITRES_STAT!B306</f>
        <v>42446</v>
      </c>
      <c r="B303" s="2">
        <f>TITRES_STAT!D306</f>
        <v>4.4028999999999998</v>
      </c>
      <c r="C303" s="2">
        <f t="shared" si="36"/>
        <v>3.6999999999993705E-3</v>
      </c>
      <c r="D303" s="2">
        <f t="shared" si="37"/>
        <v>3.6999999999993705E-3</v>
      </c>
      <c r="E303" s="2">
        <f t="shared" si="38"/>
        <v>0</v>
      </c>
      <c r="F303" s="2">
        <f t="shared" si="43"/>
        <v>6.6150620986965827E-3</v>
      </c>
      <c r="G303" s="2">
        <f t="shared" si="43"/>
        <v>2.2627815724341933E-2</v>
      </c>
      <c r="H303" s="2">
        <f t="shared" si="40"/>
        <v>0.29234205277623909</v>
      </c>
      <c r="I303" s="2">
        <f t="shared" si="41"/>
        <v>22.621105004532126</v>
      </c>
    </row>
    <row r="304" spans="1:9" ht="13.5" x14ac:dyDescent="0.25">
      <c r="A304" s="4">
        <f>TITRES_STAT!B307</f>
        <v>42447</v>
      </c>
      <c r="B304" s="2">
        <f>TITRES_STAT!D307</f>
        <v>4.4028999999999998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6.1425576630753983E-3</v>
      </c>
      <c r="G304" s="2">
        <f t="shared" si="43"/>
        <v>2.1011543172603224E-2</v>
      </c>
      <c r="H304" s="2">
        <f t="shared" si="40"/>
        <v>0.29234205277623909</v>
      </c>
      <c r="I304" s="2">
        <f t="shared" si="41"/>
        <v>22.621105004532126</v>
      </c>
    </row>
    <row r="305" spans="1:9" ht="13.5" x14ac:dyDescent="0.25">
      <c r="A305" s="4">
        <f>TITRES_STAT!B308</f>
        <v>42450</v>
      </c>
      <c r="B305" s="2">
        <f>TITRES_STAT!D308</f>
        <v>4.4359000000000002</v>
      </c>
      <c r="C305" s="2">
        <f t="shared" si="36"/>
        <v>3.3000000000000362E-2</v>
      </c>
      <c r="D305" s="2">
        <f t="shared" si="37"/>
        <v>3.3000000000000362E-2</v>
      </c>
      <c r="E305" s="2">
        <f t="shared" si="38"/>
        <v>0</v>
      </c>
      <c r="F305" s="2">
        <f t="shared" si="43"/>
        <v>8.0609464014271808E-3</v>
      </c>
      <c r="G305" s="2">
        <f t="shared" si="43"/>
        <v>1.9510718660274422E-2</v>
      </c>
      <c r="H305" s="2">
        <f t="shared" si="40"/>
        <v>0.41315476594104106</v>
      </c>
      <c r="I305" s="2">
        <f t="shared" si="41"/>
        <v>29.236342394947457</v>
      </c>
    </row>
    <row r="306" spans="1:9" ht="13.5" x14ac:dyDescent="0.25">
      <c r="A306" s="4">
        <f>TITRES_STAT!B309</f>
        <v>42451</v>
      </c>
      <c r="B306" s="2">
        <f>TITRES_STAT!D309</f>
        <v>4.3258999999999999</v>
      </c>
      <c r="C306" s="2">
        <f t="shared" si="36"/>
        <v>-0.11000000000000032</v>
      </c>
      <c r="D306" s="2">
        <f t="shared" si="37"/>
        <v>0</v>
      </c>
      <c r="E306" s="2">
        <f t="shared" si="38"/>
        <v>0.11000000000000032</v>
      </c>
      <c r="F306" s="2">
        <f t="shared" si="43"/>
        <v>7.4851645156109531E-3</v>
      </c>
      <c r="G306" s="2">
        <f t="shared" si="43"/>
        <v>2.5974238755969128E-2</v>
      </c>
      <c r="H306" s="2">
        <f t="shared" si="40"/>
        <v>0.28817647307915006</v>
      </c>
      <c r="I306" s="2">
        <f t="shared" si="41"/>
        <v>22.370884665384153</v>
      </c>
    </row>
    <row r="307" spans="1:9" ht="13.5" x14ac:dyDescent="0.25">
      <c r="A307" s="4">
        <f>TITRES_STAT!B310</f>
        <v>42452</v>
      </c>
      <c r="B307" s="2">
        <f>TITRES_STAT!D310</f>
        <v>4.3186</v>
      </c>
      <c r="C307" s="2">
        <f t="shared" si="36"/>
        <v>-7.2999999999998622E-3</v>
      </c>
      <c r="D307" s="2">
        <f t="shared" si="37"/>
        <v>0</v>
      </c>
      <c r="E307" s="2">
        <f t="shared" si="38"/>
        <v>7.2999999999998622E-3</v>
      </c>
      <c r="F307" s="2">
        <f t="shared" si="43"/>
        <v>6.9505099073530275E-3</v>
      </c>
      <c r="G307" s="2">
        <f t="shared" si="43"/>
        <v>2.464036455911418E-2</v>
      </c>
      <c r="H307" s="2">
        <f t="shared" si="40"/>
        <v>0.2820782091384324</v>
      </c>
      <c r="I307" s="2">
        <f t="shared" si="41"/>
        <v>22.001638209574708</v>
      </c>
    </row>
    <row r="308" spans="1:9" ht="13.5" x14ac:dyDescent="0.25">
      <c r="A308" s="4">
        <f>TITRES_STAT!B311</f>
        <v>42453</v>
      </c>
      <c r="B308" s="2">
        <f>TITRES_STAT!D311</f>
        <v>4.3258999999999999</v>
      </c>
      <c r="C308" s="2">
        <f t="shared" si="36"/>
        <v>7.2999999999998622E-3</v>
      </c>
      <c r="D308" s="2">
        <f t="shared" si="37"/>
        <v>7.2999999999998622E-3</v>
      </c>
      <c r="E308" s="2">
        <f t="shared" si="38"/>
        <v>0</v>
      </c>
      <c r="F308" s="2">
        <f t="shared" si="43"/>
        <v>6.9754734853992298E-3</v>
      </c>
      <c r="G308" s="2">
        <f t="shared" si="43"/>
        <v>2.2880338519177451E-2</v>
      </c>
      <c r="H308" s="2">
        <f t="shared" si="40"/>
        <v>0.30486758224982757</v>
      </c>
      <c r="I308" s="2">
        <f t="shared" si="41"/>
        <v>23.363871276821882</v>
      </c>
    </row>
    <row r="309" spans="1:9" ht="13.5" x14ac:dyDescent="0.25">
      <c r="A309" s="4">
        <f>TITRES_STAT!B312</f>
        <v>42454</v>
      </c>
      <c r="B309" s="2">
        <f>TITRES_STAT!D312</f>
        <v>4.3221999999999996</v>
      </c>
      <c r="C309" s="2">
        <f t="shared" si="36"/>
        <v>-3.7000000000002586E-3</v>
      </c>
      <c r="D309" s="2">
        <f t="shared" si="37"/>
        <v>0</v>
      </c>
      <c r="E309" s="2">
        <f t="shared" si="38"/>
        <v>3.7000000000002586E-3</v>
      </c>
      <c r="F309" s="2">
        <f t="shared" si="43"/>
        <v>6.4772253792992843E-3</v>
      </c>
      <c r="G309" s="2">
        <f t="shared" si="43"/>
        <v>2.1510314339236225E-2</v>
      </c>
      <c r="H309" s="2">
        <f t="shared" si="40"/>
        <v>0.30112183751236032</v>
      </c>
      <c r="I309" s="2">
        <f t="shared" si="41"/>
        <v>23.14324676066316</v>
      </c>
    </row>
    <row r="310" spans="1:9" ht="13.5" x14ac:dyDescent="0.25">
      <c r="A310" s="4">
        <f>TITRES_STAT!B313</f>
        <v>42457</v>
      </c>
      <c r="B310" s="2">
        <f>TITRES_STAT!D313</f>
        <v>4.3221999999999996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6.0145664236350496E-3</v>
      </c>
      <c r="G310" s="2">
        <f t="shared" si="43"/>
        <v>1.9973863315005065E-2</v>
      </c>
      <c r="H310" s="2">
        <f t="shared" si="40"/>
        <v>0.30112183751236032</v>
      </c>
      <c r="I310" s="2">
        <f t="shared" si="41"/>
        <v>23.14324676066316</v>
      </c>
    </row>
    <row r="311" spans="1:9" ht="13.5" x14ac:dyDescent="0.25">
      <c r="A311" s="4">
        <f>TITRES_STAT!B314</f>
        <v>42458</v>
      </c>
      <c r="B311" s="2">
        <f>TITRES_STAT!D314</f>
        <v>4.2159000000000004</v>
      </c>
      <c r="C311" s="2">
        <f t="shared" si="36"/>
        <v>-0.10629999999999917</v>
      </c>
      <c r="D311" s="2">
        <f t="shared" si="37"/>
        <v>0</v>
      </c>
      <c r="E311" s="2">
        <f t="shared" si="38"/>
        <v>0.10629999999999917</v>
      </c>
      <c r="F311" s="2">
        <f t="shared" si="43"/>
        <v>5.5849545362325458E-3</v>
      </c>
      <c r="G311" s="2">
        <f t="shared" si="43"/>
        <v>2.6140015935361787E-2</v>
      </c>
      <c r="H311" s="2">
        <f t="shared" si="40"/>
        <v>0.21365536080937542</v>
      </c>
      <c r="I311" s="2">
        <f t="shared" si="41"/>
        <v>17.60428600314431</v>
      </c>
    </row>
    <row r="312" spans="1:9" ht="13.5" x14ac:dyDescent="0.25">
      <c r="A312" s="4">
        <f>TITRES_STAT!B315</f>
        <v>42459</v>
      </c>
      <c r="B312" s="2">
        <f>TITRES_STAT!D315</f>
        <v>4.1976000000000004</v>
      </c>
      <c r="C312" s="2">
        <f t="shared" si="36"/>
        <v>-1.8299999999999983E-2</v>
      </c>
      <c r="D312" s="2">
        <f t="shared" si="37"/>
        <v>0</v>
      </c>
      <c r="E312" s="2">
        <f t="shared" si="38"/>
        <v>1.8299999999999983E-2</v>
      </c>
      <c r="F312" s="2">
        <f t="shared" si="43"/>
        <v>5.1860292122159349E-3</v>
      </c>
      <c r="G312" s="2">
        <f t="shared" si="43"/>
        <v>2.5580014797121658E-2</v>
      </c>
      <c r="H312" s="2">
        <f t="shared" si="40"/>
        <v>0.20273753761860538</v>
      </c>
      <c r="I312" s="2">
        <f t="shared" si="41"/>
        <v>16.856340745797411</v>
      </c>
    </row>
    <row r="313" spans="1:9" ht="13.5" x14ac:dyDescent="0.25">
      <c r="A313" s="4">
        <f>TITRES_STAT!B316</f>
        <v>42460</v>
      </c>
      <c r="B313" s="2">
        <f>TITRES_STAT!D316</f>
        <v>4.1388999999999996</v>
      </c>
      <c r="C313" s="2">
        <f t="shared" si="36"/>
        <v>-5.8700000000000863E-2</v>
      </c>
      <c r="D313" s="2">
        <f t="shared" si="37"/>
        <v>0</v>
      </c>
      <c r="E313" s="2">
        <f t="shared" si="38"/>
        <v>5.8700000000000863E-2</v>
      </c>
      <c r="F313" s="2">
        <f t="shared" si="43"/>
        <v>4.8155985542005109E-3</v>
      </c>
      <c r="G313" s="2">
        <f t="shared" si="43"/>
        <v>2.7945728025898748E-2</v>
      </c>
      <c r="H313" s="2">
        <f t="shared" si="40"/>
        <v>0.17231966723993189</v>
      </c>
      <c r="I313" s="2">
        <f t="shared" si="41"/>
        <v>14.699034065139855</v>
      </c>
    </row>
    <row r="314" spans="1:9" ht="13.5" x14ac:dyDescent="0.25">
      <c r="A314" s="4">
        <f>TITRES_STAT!B317</f>
        <v>42461</v>
      </c>
      <c r="B314" s="2">
        <f>TITRES_STAT!D317</f>
        <v>4.2342000000000004</v>
      </c>
      <c r="C314" s="2">
        <f t="shared" si="36"/>
        <v>9.5300000000000828E-2</v>
      </c>
      <c r="D314" s="2">
        <f t="shared" si="37"/>
        <v>9.5300000000000828E-2</v>
      </c>
      <c r="E314" s="2">
        <f t="shared" si="38"/>
        <v>0</v>
      </c>
      <c r="F314" s="2">
        <f t="shared" si="43"/>
        <v>1.1278770086043392E-2</v>
      </c>
      <c r="G314" s="2">
        <f t="shared" si="43"/>
        <v>2.5949604595477408E-2</v>
      </c>
      <c r="H314" s="2">
        <f t="shared" si="40"/>
        <v>0.43464130809951135</v>
      </c>
      <c r="I314" s="2">
        <f t="shared" si="41"/>
        <v>30.296165713734155</v>
      </c>
    </row>
    <row r="315" spans="1:9" ht="13.5" x14ac:dyDescent="0.25">
      <c r="A315" s="4">
        <f>TITRES_STAT!B318</f>
        <v>42464</v>
      </c>
      <c r="B315" s="2">
        <f>TITRES_STAT!D318</f>
        <v>4.3589000000000002</v>
      </c>
      <c r="C315" s="2">
        <f t="shared" si="36"/>
        <v>0.12469999999999981</v>
      </c>
      <c r="D315" s="2">
        <f t="shared" si="37"/>
        <v>0.12469999999999981</v>
      </c>
      <c r="E315" s="2">
        <f t="shared" si="38"/>
        <v>0</v>
      </c>
      <c r="F315" s="2">
        <f t="shared" si="43"/>
        <v>1.938028650846885E-2</v>
      </c>
      <c r="G315" s="2">
        <f t="shared" si="43"/>
        <v>2.4096061410086165E-2</v>
      </c>
      <c r="H315" s="2">
        <f t="shared" si="40"/>
        <v>0.80429270902989236</v>
      </c>
      <c r="I315" s="2">
        <f t="shared" si="41"/>
        <v>44.576620245965167</v>
      </c>
    </row>
    <row r="316" spans="1:9" ht="13.5" x14ac:dyDescent="0.25">
      <c r="A316" s="4">
        <f>TITRES_STAT!B319</f>
        <v>42465</v>
      </c>
      <c r="B316" s="2">
        <f>TITRES_STAT!D319</f>
        <v>4.3955000000000002</v>
      </c>
      <c r="C316" s="2">
        <f t="shared" si="36"/>
        <v>3.6599999999999966E-2</v>
      </c>
      <c r="D316" s="2">
        <f t="shared" si="37"/>
        <v>3.6599999999999966E-2</v>
      </c>
      <c r="E316" s="2">
        <f t="shared" si="38"/>
        <v>0</v>
      </c>
      <c r="F316" s="2">
        <f t="shared" si="43"/>
        <v>2.0610266043578216E-2</v>
      </c>
      <c r="G316" s="2">
        <f t="shared" si="43"/>
        <v>2.237491416650858E-2</v>
      </c>
      <c r="H316" s="2">
        <f t="shared" si="40"/>
        <v>0.92113274223989017</v>
      </c>
      <c r="I316" s="2">
        <f t="shared" si="41"/>
        <v>47.947376148819451</v>
      </c>
    </row>
    <row r="317" spans="1:9" ht="13.5" x14ac:dyDescent="0.25">
      <c r="A317" s="4">
        <f>TITRES_STAT!B320</f>
        <v>42466</v>
      </c>
      <c r="B317" s="2">
        <f>TITRES_STAT!D320</f>
        <v>4.2671999999999999</v>
      </c>
      <c r="C317" s="2">
        <f t="shared" si="36"/>
        <v>-0.1283000000000003</v>
      </c>
      <c r="D317" s="2">
        <f t="shared" si="37"/>
        <v>0</v>
      </c>
      <c r="E317" s="2">
        <f t="shared" si="38"/>
        <v>0.1283000000000003</v>
      </c>
      <c r="F317" s="2">
        <f t="shared" ref="F317:G332" si="44">((F316*13)+D317)/14</f>
        <v>1.9138104183322627E-2</v>
      </c>
      <c r="G317" s="2">
        <f t="shared" si="44"/>
        <v>2.9940991726043704E-2</v>
      </c>
      <c r="H317" s="2">
        <f t="shared" si="40"/>
        <v>0.6391940640588617</v>
      </c>
      <c r="I317" s="2">
        <f t="shared" si="41"/>
        <v>38.994410611525304</v>
      </c>
    </row>
    <row r="318" spans="1:9" ht="13.5" x14ac:dyDescent="0.25">
      <c r="A318" s="4">
        <f>TITRES_STAT!B321</f>
        <v>42467</v>
      </c>
      <c r="B318" s="2">
        <f>TITRES_STAT!D321</f>
        <v>4.2671999999999999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1.7771096741656726E-2</v>
      </c>
      <c r="G318" s="2">
        <f t="shared" si="44"/>
        <v>2.7802349459897728E-2</v>
      </c>
      <c r="H318" s="2">
        <f t="shared" si="40"/>
        <v>0.63919406405886159</v>
      </c>
      <c r="I318" s="2">
        <f t="shared" si="41"/>
        <v>38.994410611525304</v>
      </c>
    </row>
    <row r="319" spans="1:9" ht="13.5" x14ac:dyDescent="0.25">
      <c r="A319" s="4">
        <f>TITRES_STAT!B322</f>
        <v>42468</v>
      </c>
      <c r="B319" s="2">
        <f>TITRES_STAT!D322</f>
        <v>4.3186</v>
      </c>
      <c r="C319" s="2">
        <f t="shared" si="36"/>
        <v>5.1400000000000112E-2</v>
      </c>
      <c r="D319" s="2">
        <f t="shared" si="37"/>
        <v>5.1400000000000112E-2</v>
      </c>
      <c r="E319" s="2">
        <f t="shared" si="38"/>
        <v>0</v>
      </c>
      <c r="F319" s="2">
        <f t="shared" si="44"/>
        <v>2.0173161260109825E-2</v>
      </c>
      <c r="G319" s="2">
        <f t="shared" si="44"/>
        <v>2.5816467355619318E-2</v>
      </c>
      <c r="H319" s="2">
        <f t="shared" si="40"/>
        <v>0.78140672704078751</v>
      </c>
      <c r="I319" s="2">
        <f t="shared" si="41"/>
        <v>43.864588315484468</v>
      </c>
    </row>
    <row r="320" spans="1:9" ht="13.5" x14ac:dyDescent="0.25">
      <c r="A320" s="4">
        <f>TITRES_STAT!B323</f>
        <v>42471</v>
      </c>
      <c r="B320" s="2">
        <f>TITRES_STAT!D323</f>
        <v>4.2526000000000002</v>
      </c>
      <c r="C320" s="2">
        <f t="shared" si="36"/>
        <v>-6.5999999999999837E-2</v>
      </c>
      <c r="D320" s="2">
        <f t="shared" si="37"/>
        <v>0</v>
      </c>
      <c r="E320" s="2">
        <f t="shared" si="38"/>
        <v>6.5999999999999837E-2</v>
      </c>
      <c r="F320" s="2">
        <f t="shared" si="44"/>
        <v>1.8732221170101981E-2</v>
      </c>
      <c r="G320" s="2">
        <f t="shared" si="44"/>
        <v>2.8686719687360782E-2</v>
      </c>
      <c r="H320" s="2">
        <f t="shared" si="40"/>
        <v>0.6529927915862509</v>
      </c>
      <c r="I320" s="2">
        <f t="shared" si="41"/>
        <v>39.503668431586064</v>
      </c>
    </row>
    <row r="321" spans="1:9" ht="13.5" x14ac:dyDescent="0.25">
      <c r="A321" s="4">
        <f>TITRES_STAT!B324</f>
        <v>42472</v>
      </c>
      <c r="B321" s="2">
        <f>TITRES_STAT!D324</f>
        <v>4.2526000000000002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1.7394205372237553E-2</v>
      </c>
      <c r="G321" s="2">
        <f t="shared" si="44"/>
        <v>2.6637668281120724E-2</v>
      </c>
      <c r="H321" s="2">
        <f t="shared" si="40"/>
        <v>0.65299279158625101</v>
      </c>
      <c r="I321" s="2">
        <f t="shared" si="41"/>
        <v>39.503668431586064</v>
      </c>
    </row>
    <row r="322" spans="1:9" ht="13.5" x14ac:dyDescent="0.25">
      <c r="A322" s="4">
        <f>TITRES_STAT!B325</f>
        <v>42473</v>
      </c>
      <c r="B322" s="2">
        <f>TITRES_STAT!D325</f>
        <v>4.3699000000000003</v>
      </c>
      <c r="C322" s="2">
        <f t="shared" si="36"/>
        <v>0.11730000000000018</v>
      </c>
      <c r="D322" s="2">
        <f t="shared" si="37"/>
        <v>0.11730000000000018</v>
      </c>
      <c r="E322" s="2">
        <f t="shared" si="38"/>
        <v>0</v>
      </c>
      <c r="F322" s="2">
        <f t="shared" si="44"/>
        <v>2.4530333559934885E-2</v>
      </c>
      <c r="G322" s="2">
        <f t="shared" si="44"/>
        <v>2.4734977689612102E-2</v>
      </c>
      <c r="H322" s="2">
        <f t="shared" si="40"/>
        <v>0.99172652863304744</v>
      </c>
      <c r="I322" s="2">
        <f t="shared" si="41"/>
        <v>49.792304032506138</v>
      </c>
    </row>
    <row r="323" spans="1:9" ht="13.5" x14ac:dyDescent="0.25">
      <c r="A323" s="4">
        <f>TITRES_STAT!B326</f>
        <v>42474</v>
      </c>
      <c r="B323" s="2">
        <f>TITRES_STAT!D326</f>
        <v>4.3772000000000002</v>
      </c>
      <c r="C323" s="2">
        <f t="shared" ref="C323:C386" si="45">B323-B322</f>
        <v>7.2999999999998622E-3</v>
      </c>
      <c r="D323" s="2">
        <f t="shared" ref="D323:D386" si="46">IF(C323&gt;0,C323,0)</f>
        <v>7.2999999999998622E-3</v>
      </c>
      <c r="E323" s="2">
        <f t="shared" ref="E323:E386" si="47">IF(C323&lt;0,-C323,0)</f>
        <v>0</v>
      </c>
      <c r="F323" s="2">
        <f t="shared" si="44"/>
        <v>2.3299595448510953E-2</v>
      </c>
      <c r="G323" s="2">
        <f t="shared" si="44"/>
        <v>2.2968193568925523E-2</v>
      </c>
      <c r="H323" s="2">
        <f t="shared" si="40"/>
        <v>1.0144287306962527</v>
      </c>
      <c r="I323" s="2">
        <f t="shared" si="41"/>
        <v>50.358134553890757</v>
      </c>
    </row>
    <row r="324" spans="1:9" ht="13.5" x14ac:dyDescent="0.25">
      <c r="A324" s="4">
        <f>TITRES_STAT!B327</f>
        <v>42475</v>
      </c>
      <c r="B324" s="2">
        <f>TITRES_STAT!D327</f>
        <v>4.3258999999999999</v>
      </c>
      <c r="C324" s="2">
        <f t="shared" si="45"/>
        <v>-5.1300000000000345E-2</v>
      </c>
      <c r="D324" s="2">
        <f t="shared" si="46"/>
        <v>0</v>
      </c>
      <c r="E324" s="2">
        <f t="shared" si="47"/>
        <v>5.1300000000000345E-2</v>
      </c>
      <c r="F324" s="2">
        <f t="shared" si="44"/>
        <v>2.163533863076017E-2</v>
      </c>
      <c r="G324" s="2">
        <f t="shared" si="44"/>
        <v>2.4991894028288008E-2</v>
      </c>
      <c r="H324" s="2">
        <f t="shared" si="40"/>
        <v>0.86569423695024494</v>
      </c>
      <c r="I324" s="2">
        <f t="shared" si="41"/>
        <v>46.400649142023994</v>
      </c>
    </row>
    <row r="325" spans="1:9" ht="13.5" x14ac:dyDescent="0.25">
      <c r="A325" s="4">
        <f>TITRES_STAT!B328</f>
        <v>42478</v>
      </c>
      <c r="B325" s="2">
        <f>TITRES_STAT!D328</f>
        <v>4.4359000000000002</v>
      </c>
      <c r="C325" s="2">
        <f t="shared" si="45"/>
        <v>0.11000000000000032</v>
      </c>
      <c r="D325" s="2">
        <f t="shared" si="46"/>
        <v>0.11000000000000032</v>
      </c>
      <c r="E325" s="2">
        <f t="shared" si="47"/>
        <v>0</v>
      </c>
      <c r="F325" s="2">
        <f t="shared" si="44"/>
        <v>2.7947100157134468E-2</v>
      </c>
      <c r="G325" s="2">
        <f t="shared" si="44"/>
        <v>2.3206758740553148E-2</v>
      </c>
      <c r="H325" s="2">
        <f t="shared" si="40"/>
        <v>1.2042655533923274</v>
      </c>
      <c r="I325" s="2">
        <f t="shared" si="41"/>
        <v>54.633415267910124</v>
      </c>
    </row>
    <row r="326" spans="1:9" ht="13.5" x14ac:dyDescent="0.25">
      <c r="A326" s="4">
        <f>TITRES_STAT!B329</f>
        <v>42479</v>
      </c>
      <c r="B326" s="2">
        <f>TITRES_STAT!D329</f>
        <v>4.4432</v>
      </c>
      <c r="C326" s="2">
        <f t="shared" si="45"/>
        <v>7.2999999999998622E-3</v>
      </c>
      <c r="D326" s="2">
        <f t="shared" si="46"/>
        <v>7.2999999999998622E-3</v>
      </c>
      <c r="E326" s="2">
        <f t="shared" si="47"/>
        <v>0</v>
      </c>
      <c r="F326" s="2">
        <f t="shared" si="44"/>
        <v>2.6472307288767708E-2</v>
      </c>
      <c r="G326" s="2">
        <f t="shared" si="44"/>
        <v>2.1549133116227921E-2</v>
      </c>
      <c r="H326" s="2">
        <f t="shared" si="40"/>
        <v>1.2284627481758099</v>
      </c>
      <c r="I326" s="2">
        <f t="shared" si="41"/>
        <v>55.126016765656644</v>
      </c>
    </row>
    <row r="327" spans="1:9" ht="13.5" x14ac:dyDescent="0.25">
      <c r="A327" s="4">
        <f>TITRES_STAT!B330</f>
        <v>42480</v>
      </c>
      <c r="B327" s="2">
        <f>TITRES_STAT!D330</f>
        <v>4.4028999999999998</v>
      </c>
      <c r="C327" s="2">
        <f t="shared" si="45"/>
        <v>-4.0300000000000225E-2</v>
      </c>
      <c r="D327" s="2">
        <f t="shared" si="46"/>
        <v>0</v>
      </c>
      <c r="E327" s="2">
        <f t="shared" si="47"/>
        <v>4.0300000000000225E-2</v>
      </c>
      <c r="F327" s="2">
        <f t="shared" si="44"/>
        <v>2.4581428196712874E-2</v>
      </c>
      <c r="G327" s="2">
        <f t="shared" si="44"/>
        <v>2.2888480750783088E-2</v>
      </c>
      <c r="H327" s="2">
        <f t="shared" si="40"/>
        <v>1.0739650422569818</v>
      </c>
      <c r="I327" s="2">
        <f t="shared" si="41"/>
        <v>51.783179579933751</v>
      </c>
    </row>
    <row r="328" spans="1:9" ht="13.5" x14ac:dyDescent="0.25">
      <c r="A328" s="4">
        <f>TITRES_STAT!B331</f>
        <v>42481</v>
      </c>
      <c r="B328" s="2">
        <f>TITRES_STAT!D331</f>
        <v>4.4542000000000002</v>
      </c>
      <c r="C328" s="2">
        <f t="shared" si="45"/>
        <v>5.1300000000000345E-2</v>
      </c>
      <c r="D328" s="2">
        <f t="shared" si="46"/>
        <v>5.1300000000000345E-2</v>
      </c>
      <c r="E328" s="2">
        <f t="shared" si="47"/>
        <v>0</v>
      </c>
      <c r="F328" s="2">
        <f t="shared" si="44"/>
        <v>2.6489897611233409E-2</v>
      </c>
      <c r="G328" s="2">
        <f t="shared" si="44"/>
        <v>2.1253589268584294E-2</v>
      </c>
      <c r="H328" s="2">
        <f t="shared" si="40"/>
        <v>1.246372896195425</v>
      </c>
      <c r="I328" s="2">
        <f t="shared" si="41"/>
        <v>55.48379337670729</v>
      </c>
    </row>
    <row r="329" spans="1:9" ht="13.5" x14ac:dyDescent="0.25">
      <c r="A329" s="4">
        <f>TITRES_STAT!B332</f>
        <v>42482</v>
      </c>
      <c r="B329" s="2">
        <f>TITRES_STAT!D332</f>
        <v>4.4725000000000001</v>
      </c>
      <c r="C329" s="2">
        <f t="shared" si="45"/>
        <v>1.8299999999999983E-2</v>
      </c>
      <c r="D329" s="2">
        <f t="shared" si="46"/>
        <v>1.8299999999999983E-2</v>
      </c>
      <c r="E329" s="2">
        <f t="shared" si="47"/>
        <v>0</v>
      </c>
      <c r="F329" s="2">
        <f t="shared" si="44"/>
        <v>2.5904904924716737E-2</v>
      </c>
      <c r="G329" s="2">
        <f t="shared" si="44"/>
        <v>1.9735475749399701E-2</v>
      </c>
      <c r="H329" s="2">
        <f t="shared" si="40"/>
        <v>1.3126060528591359</v>
      </c>
      <c r="I329" s="2">
        <f t="shared" si="41"/>
        <v>56.758739831037211</v>
      </c>
    </row>
    <row r="330" spans="1:9" ht="13.5" x14ac:dyDescent="0.25">
      <c r="A330" s="4">
        <f>TITRES_STAT!B333</f>
        <v>42485</v>
      </c>
      <c r="B330" s="2">
        <f>TITRES_STAT!D333</f>
        <v>4.4725000000000001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2.4054554572951255E-2</v>
      </c>
      <c r="G330" s="2">
        <f t="shared" si="44"/>
        <v>1.8325798910156867E-2</v>
      </c>
      <c r="H330" s="2">
        <f t="shared" si="40"/>
        <v>1.3126060528591357</v>
      </c>
      <c r="I330" s="2">
        <f t="shared" si="41"/>
        <v>56.758739831037204</v>
      </c>
    </row>
    <row r="331" spans="1:9" ht="13.5" x14ac:dyDescent="0.25">
      <c r="A331" s="4">
        <f>TITRES_STAT!B334</f>
        <v>42486</v>
      </c>
      <c r="B331" s="2">
        <f>TITRES_STAT!D334</f>
        <v>4.3845000000000001</v>
      </c>
      <c r="C331" s="2">
        <f t="shared" si="45"/>
        <v>-8.8000000000000078E-2</v>
      </c>
      <c r="D331" s="2">
        <f t="shared" si="46"/>
        <v>0</v>
      </c>
      <c r="E331" s="2">
        <f t="shared" si="47"/>
        <v>8.8000000000000078E-2</v>
      </c>
      <c r="F331" s="2">
        <f t="shared" si="44"/>
        <v>2.2336372103454738E-2</v>
      </c>
      <c r="G331" s="2">
        <f t="shared" si="44"/>
        <v>2.3302527559431383E-2</v>
      </c>
      <c r="H331" s="2">
        <f t="shared" si="40"/>
        <v>0.9585385982909993</v>
      </c>
      <c r="I331" s="2">
        <f t="shared" si="41"/>
        <v>48.941521965786649</v>
      </c>
    </row>
    <row r="332" spans="1:9" ht="13.5" x14ac:dyDescent="0.25">
      <c r="A332" s="4">
        <f>TITRES_STAT!B335</f>
        <v>42487</v>
      </c>
      <c r="B332" s="2">
        <f>TITRES_STAT!D335</f>
        <v>4.5091999999999999</v>
      </c>
      <c r="C332" s="2">
        <f t="shared" si="45"/>
        <v>0.12469999999999981</v>
      </c>
      <c r="D332" s="2">
        <f t="shared" si="46"/>
        <v>0.12469999999999981</v>
      </c>
      <c r="E332" s="2">
        <f t="shared" si="47"/>
        <v>0</v>
      </c>
      <c r="F332" s="2">
        <f t="shared" si="44"/>
        <v>2.9648059810350815E-2</v>
      </c>
      <c r="G332" s="2">
        <f t="shared" si="44"/>
        <v>2.1638061305186283E-2</v>
      </c>
      <c r="H332" s="2">
        <f t="shared" si="40"/>
        <v>1.3701809691815907</v>
      </c>
      <c r="I332" s="2">
        <f t="shared" si="41"/>
        <v>57.80912879638494</v>
      </c>
    </row>
    <row r="333" spans="1:9" ht="13.5" x14ac:dyDescent="0.25">
      <c r="A333" s="4">
        <f>TITRES_STAT!B336</f>
        <v>42488</v>
      </c>
      <c r="B333" s="2">
        <f>TITRES_STAT!D336</f>
        <v>4.5091999999999999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2.7530341252468615E-2</v>
      </c>
      <c r="G333" s="2">
        <f t="shared" si="48"/>
        <v>2.0092485497672976E-2</v>
      </c>
      <c r="H333" s="2">
        <f t="shared" si="40"/>
        <v>1.3701809691815907</v>
      </c>
      <c r="I333" s="2">
        <f t="shared" si="41"/>
        <v>57.80912879638494</v>
      </c>
    </row>
    <row r="334" spans="1:9" ht="13.5" x14ac:dyDescent="0.25">
      <c r="A334" s="4">
        <f>TITRES_STAT!B337</f>
        <v>42489</v>
      </c>
      <c r="B334" s="2">
        <f>TITRES_STAT!D337</f>
        <v>4.5641999999999996</v>
      </c>
      <c r="C334" s="2">
        <f t="shared" si="45"/>
        <v>5.4999999999999716E-2</v>
      </c>
      <c r="D334" s="2">
        <f t="shared" si="46"/>
        <v>5.4999999999999716E-2</v>
      </c>
      <c r="E334" s="2">
        <f t="shared" si="47"/>
        <v>0</v>
      </c>
      <c r="F334" s="2">
        <f t="shared" si="48"/>
        <v>2.9492459734435122E-2</v>
      </c>
      <c r="G334" s="2">
        <f t="shared" si="48"/>
        <v>1.8657307962124909E-2</v>
      </c>
      <c r="H334" s="2">
        <f t="shared" si="40"/>
        <v>1.5807457214248706</v>
      </c>
      <c r="I334" s="2">
        <f t="shared" si="41"/>
        <v>61.251509914433406</v>
      </c>
    </row>
    <row r="335" spans="1:9" ht="13.5" x14ac:dyDescent="0.25">
      <c r="A335" s="4">
        <f>TITRES_STAT!B338</f>
        <v>42492</v>
      </c>
      <c r="B335" s="2">
        <f>TITRES_STAT!D338</f>
        <v>4.6997999999999998</v>
      </c>
      <c r="C335" s="2">
        <f t="shared" si="45"/>
        <v>0.13560000000000016</v>
      </c>
      <c r="D335" s="2">
        <f t="shared" si="46"/>
        <v>0.13560000000000016</v>
      </c>
      <c r="E335" s="2">
        <f t="shared" si="47"/>
        <v>0</v>
      </c>
      <c r="F335" s="2">
        <f t="shared" si="48"/>
        <v>3.7071569753404053E-2</v>
      </c>
      <c r="G335" s="2">
        <f t="shared" si="48"/>
        <v>1.7324643107687415E-2</v>
      </c>
      <c r="H335" s="2">
        <f t="shared" si="40"/>
        <v>2.1398172258425565</v>
      </c>
      <c r="I335" s="2">
        <f t="shared" si="41"/>
        <v>68.151012365643226</v>
      </c>
    </row>
    <row r="336" spans="1:9" ht="13.5" x14ac:dyDescent="0.25">
      <c r="A336" s="4">
        <f>TITRES_STAT!B339</f>
        <v>42493</v>
      </c>
      <c r="B336" s="2">
        <f>TITRES_STAT!D339</f>
        <v>4.6997999999999998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3.4423600485303761E-2</v>
      </c>
      <c r="G336" s="2">
        <f t="shared" si="48"/>
        <v>1.6087168599995458E-2</v>
      </c>
      <c r="H336" s="2">
        <f t="shared" si="40"/>
        <v>2.1398172258425561</v>
      </c>
      <c r="I336" s="2">
        <f t="shared" si="41"/>
        <v>68.151012365643211</v>
      </c>
    </row>
    <row r="337" spans="1:9" ht="13.5" x14ac:dyDescent="0.25">
      <c r="A337" s="4">
        <f>TITRES_STAT!B340</f>
        <v>42494</v>
      </c>
      <c r="B337" s="2">
        <f>TITRES_STAT!D340</f>
        <v>4.8391000000000002</v>
      </c>
      <c r="C337" s="2">
        <f t="shared" si="45"/>
        <v>0.13930000000000042</v>
      </c>
      <c r="D337" s="2">
        <f t="shared" si="46"/>
        <v>0.13930000000000042</v>
      </c>
      <c r="E337" s="2">
        <f t="shared" si="47"/>
        <v>0</v>
      </c>
      <c r="F337" s="2">
        <f t="shared" si="48"/>
        <v>4.1914771879210666E-2</v>
      </c>
      <c r="G337" s="2">
        <f t="shared" si="48"/>
        <v>1.4938085128567213E-2</v>
      </c>
      <c r="H337" s="2">
        <f t="shared" ref="H337:H400" si="49">F337/G337</f>
        <v>2.8058999208040345</v>
      </c>
      <c r="I337" s="2">
        <f t="shared" ref="I337:I400" si="50">IF(G337=0,100,100-(100/(1+H337)))</f>
        <v>73.725005365124261</v>
      </c>
    </row>
    <row r="338" spans="1:9" ht="13.5" x14ac:dyDescent="0.25">
      <c r="A338" s="4">
        <f>TITRES_STAT!B341</f>
        <v>42495</v>
      </c>
      <c r="B338" s="2">
        <f>TITRES_STAT!D341</f>
        <v>4.9490999999999996</v>
      </c>
      <c r="C338" s="2">
        <f t="shared" si="45"/>
        <v>0.10999999999999943</v>
      </c>
      <c r="D338" s="2">
        <f t="shared" si="46"/>
        <v>0.10999999999999943</v>
      </c>
      <c r="E338" s="2">
        <f t="shared" si="47"/>
        <v>0</v>
      </c>
      <c r="F338" s="2">
        <f t="shared" si="48"/>
        <v>4.6778002459267005E-2</v>
      </c>
      <c r="G338" s="2">
        <f t="shared" si="48"/>
        <v>1.387107904795527E-2</v>
      </c>
      <c r="H338" s="2">
        <f t="shared" si="49"/>
        <v>3.372340558189129</v>
      </c>
      <c r="I338" s="2">
        <f t="shared" si="50"/>
        <v>77.128954465199186</v>
      </c>
    </row>
    <row r="339" spans="1:9" ht="13.5" x14ac:dyDescent="0.25">
      <c r="A339" s="4">
        <f>TITRES_STAT!B342</f>
        <v>42496</v>
      </c>
      <c r="B339" s="2">
        <f>TITRES_STAT!D342</f>
        <v>4.8025000000000002</v>
      </c>
      <c r="C339" s="2">
        <f t="shared" si="45"/>
        <v>-0.1465999999999994</v>
      </c>
      <c r="D339" s="2">
        <f t="shared" si="46"/>
        <v>0</v>
      </c>
      <c r="E339" s="2">
        <f t="shared" si="47"/>
        <v>0.1465999999999994</v>
      </c>
      <c r="F339" s="2">
        <f t="shared" si="48"/>
        <v>4.3436716569319363E-2</v>
      </c>
      <c r="G339" s="2">
        <f t="shared" si="48"/>
        <v>2.3351716258815564E-2</v>
      </c>
      <c r="H339" s="2">
        <f t="shared" si="49"/>
        <v>1.860108100316672</v>
      </c>
      <c r="I339" s="2">
        <f t="shared" si="50"/>
        <v>65.036286569403444</v>
      </c>
    </row>
    <row r="340" spans="1:9" ht="13.5" x14ac:dyDescent="0.25">
      <c r="A340" s="4">
        <f>TITRES_STAT!B343</f>
        <v>42499</v>
      </c>
      <c r="B340" s="2">
        <f>TITRES_STAT!D343</f>
        <v>4.7950999999999997</v>
      </c>
      <c r="C340" s="2">
        <f t="shared" si="45"/>
        <v>-7.4000000000005173E-3</v>
      </c>
      <c r="D340" s="2">
        <f t="shared" si="46"/>
        <v>0</v>
      </c>
      <c r="E340" s="2">
        <f t="shared" si="47"/>
        <v>7.4000000000005173E-3</v>
      </c>
      <c r="F340" s="2">
        <f t="shared" si="48"/>
        <v>4.0334093957225127E-2</v>
      </c>
      <c r="G340" s="2">
        <f t="shared" si="48"/>
        <v>2.2212307954614489E-2</v>
      </c>
      <c r="H340" s="2">
        <f t="shared" si="49"/>
        <v>1.8158443525831782</v>
      </c>
      <c r="I340" s="2">
        <f t="shared" si="50"/>
        <v>64.486673452578174</v>
      </c>
    </row>
    <row r="341" spans="1:9" ht="13.5" x14ac:dyDescent="0.25">
      <c r="A341" s="4">
        <f>TITRES_STAT!B344</f>
        <v>42500</v>
      </c>
      <c r="B341" s="2">
        <f>TITRES_STAT!D344</f>
        <v>4.7621000000000002</v>
      </c>
      <c r="C341" s="2">
        <f t="shared" si="45"/>
        <v>-3.2999999999999474E-2</v>
      </c>
      <c r="D341" s="2">
        <f t="shared" si="46"/>
        <v>0</v>
      </c>
      <c r="E341" s="2">
        <f t="shared" si="47"/>
        <v>3.2999999999999474E-2</v>
      </c>
      <c r="F341" s="2">
        <f t="shared" si="48"/>
        <v>3.7453087245994762E-2</v>
      </c>
      <c r="G341" s="2">
        <f t="shared" si="48"/>
        <v>2.2982857386427701E-2</v>
      </c>
      <c r="H341" s="2">
        <f t="shared" si="49"/>
        <v>1.6296096963170608</v>
      </c>
      <c r="I341" s="2">
        <f t="shared" si="50"/>
        <v>61.971542719797355</v>
      </c>
    </row>
    <row r="342" spans="1:9" ht="13.5" x14ac:dyDescent="0.25">
      <c r="A342" s="4">
        <f>TITRES_STAT!B345</f>
        <v>42501</v>
      </c>
      <c r="B342" s="2">
        <f>TITRES_STAT!D345</f>
        <v>4.8025000000000002</v>
      </c>
      <c r="C342" s="2">
        <f t="shared" si="45"/>
        <v>4.0399999999999991E-2</v>
      </c>
      <c r="D342" s="2">
        <f t="shared" si="46"/>
        <v>4.0399999999999991E-2</v>
      </c>
      <c r="E342" s="2">
        <f t="shared" si="47"/>
        <v>0</v>
      </c>
      <c r="F342" s="2">
        <f t="shared" si="48"/>
        <v>3.7663581014137991E-2</v>
      </c>
      <c r="G342" s="2">
        <f t="shared" si="48"/>
        <v>2.1341224715968578E-2</v>
      </c>
      <c r="H342" s="2">
        <f t="shared" si="49"/>
        <v>1.7648275352237026</v>
      </c>
      <c r="I342" s="2">
        <f t="shared" si="50"/>
        <v>63.831378729411782</v>
      </c>
    </row>
    <row r="343" spans="1:9" ht="13.5" x14ac:dyDescent="0.25">
      <c r="A343" s="4">
        <f>TITRES_STAT!B346</f>
        <v>42502</v>
      </c>
      <c r="B343" s="2">
        <f>TITRES_STAT!D346</f>
        <v>4.6962000000000002</v>
      </c>
      <c r="C343" s="2">
        <f t="shared" si="45"/>
        <v>-0.10630000000000006</v>
      </c>
      <c r="D343" s="2">
        <f t="shared" si="46"/>
        <v>0</v>
      </c>
      <c r="E343" s="2">
        <f t="shared" si="47"/>
        <v>0.10630000000000006</v>
      </c>
      <c r="F343" s="2">
        <f t="shared" si="48"/>
        <v>3.4973325227413851E-2</v>
      </c>
      <c r="G343" s="2">
        <f t="shared" si="48"/>
        <v>2.7409708664827972E-2</v>
      </c>
      <c r="H343" s="2">
        <f t="shared" si="49"/>
        <v>1.2759466236972989</v>
      </c>
      <c r="I343" s="2">
        <f t="shared" si="50"/>
        <v>56.062238473084683</v>
      </c>
    </row>
    <row r="344" spans="1:9" ht="13.5" x14ac:dyDescent="0.25">
      <c r="A344" s="4">
        <f>TITRES_STAT!B347</f>
        <v>42503</v>
      </c>
      <c r="B344" s="2">
        <f>TITRES_STAT!D347</f>
        <v>4.6997999999999998</v>
      </c>
      <c r="C344" s="2">
        <f t="shared" si="45"/>
        <v>3.5999999999996035E-3</v>
      </c>
      <c r="D344" s="2">
        <f t="shared" si="46"/>
        <v>3.5999999999996035E-3</v>
      </c>
      <c r="E344" s="2">
        <f t="shared" si="47"/>
        <v>0</v>
      </c>
      <c r="F344" s="2">
        <f t="shared" si="48"/>
        <v>3.2732373425455694E-2</v>
      </c>
      <c r="G344" s="2">
        <f t="shared" si="48"/>
        <v>2.5451872331625974E-2</v>
      </c>
      <c r="H344" s="2">
        <f t="shared" si="49"/>
        <v>1.2860497254963486</v>
      </c>
      <c r="I344" s="2">
        <f t="shared" si="50"/>
        <v>56.256419584972967</v>
      </c>
    </row>
    <row r="345" spans="1:9" ht="13.5" x14ac:dyDescent="0.25">
      <c r="A345" s="4">
        <f>TITRES_STAT!B348</f>
        <v>42506</v>
      </c>
      <c r="B345" s="2">
        <f>TITRES_STAT!D348</f>
        <v>4.7107999999999999</v>
      </c>
      <c r="C345" s="2">
        <f t="shared" si="45"/>
        <v>1.1000000000000121E-2</v>
      </c>
      <c r="D345" s="2">
        <f t="shared" si="46"/>
        <v>1.1000000000000121E-2</v>
      </c>
      <c r="E345" s="2">
        <f t="shared" si="47"/>
        <v>0</v>
      </c>
      <c r="F345" s="2">
        <f t="shared" si="48"/>
        <v>3.1180061037923153E-2</v>
      </c>
      <c r="G345" s="2">
        <f t="shared" si="48"/>
        <v>2.3633881450795546E-2</v>
      </c>
      <c r="H345" s="2">
        <f t="shared" si="49"/>
        <v>1.3192949750060456</v>
      </c>
      <c r="I345" s="2">
        <f t="shared" si="50"/>
        <v>56.883449031859641</v>
      </c>
    </row>
    <row r="346" spans="1:9" ht="13.5" x14ac:dyDescent="0.25">
      <c r="A346" s="4">
        <f>TITRES_STAT!B349</f>
        <v>42507</v>
      </c>
      <c r="B346" s="2">
        <f>TITRES_STAT!D349</f>
        <v>4.7621000000000002</v>
      </c>
      <c r="C346" s="2">
        <f t="shared" si="45"/>
        <v>5.1300000000000345E-2</v>
      </c>
      <c r="D346" s="2">
        <f t="shared" si="46"/>
        <v>5.1300000000000345E-2</v>
      </c>
      <c r="E346" s="2">
        <f t="shared" si="47"/>
        <v>0</v>
      </c>
      <c r="F346" s="2">
        <f t="shared" si="48"/>
        <v>3.2617199535214379E-2</v>
      </c>
      <c r="G346" s="2">
        <f t="shared" si="48"/>
        <v>2.1945747061453004E-2</v>
      </c>
      <c r="H346" s="2">
        <f t="shared" si="49"/>
        <v>1.4862651721939071</v>
      </c>
      <c r="I346" s="2">
        <f t="shared" si="50"/>
        <v>59.779028754298594</v>
      </c>
    </row>
    <row r="347" spans="1:9" ht="13.5" x14ac:dyDescent="0.25">
      <c r="A347" s="4">
        <f>TITRES_STAT!B350</f>
        <v>42508</v>
      </c>
      <c r="B347" s="2">
        <f>TITRES_STAT!D350</f>
        <v>4.8685</v>
      </c>
      <c r="C347" s="2">
        <f t="shared" si="45"/>
        <v>0.10639999999999983</v>
      </c>
      <c r="D347" s="2">
        <f t="shared" si="46"/>
        <v>0.10639999999999983</v>
      </c>
      <c r="E347" s="2">
        <f t="shared" si="47"/>
        <v>0</v>
      </c>
      <c r="F347" s="2">
        <f t="shared" si="48"/>
        <v>3.7887399568413346E-2</v>
      </c>
      <c r="G347" s="2">
        <f t="shared" si="48"/>
        <v>2.0378193699920645E-2</v>
      </c>
      <c r="H347" s="2">
        <f t="shared" si="49"/>
        <v>1.8592128491035436</v>
      </c>
      <c r="I347" s="2">
        <f t="shared" si="50"/>
        <v>65.025339043452732</v>
      </c>
    </row>
    <row r="348" spans="1:9" ht="13.5" x14ac:dyDescent="0.25">
      <c r="A348" s="4">
        <f>TITRES_STAT!B351</f>
        <v>42509</v>
      </c>
      <c r="B348" s="2">
        <f>TITRES_STAT!D351</f>
        <v>4.7657999999999996</v>
      </c>
      <c r="C348" s="2">
        <f t="shared" si="45"/>
        <v>-0.10270000000000046</v>
      </c>
      <c r="D348" s="2">
        <f t="shared" si="46"/>
        <v>0</v>
      </c>
      <c r="E348" s="2">
        <f t="shared" si="47"/>
        <v>0.10270000000000046</v>
      </c>
      <c r="F348" s="2">
        <f t="shared" si="48"/>
        <v>3.518115674209811E-2</v>
      </c>
      <c r="G348" s="2">
        <f t="shared" si="48"/>
        <v>2.6258322721354917E-2</v>
      </c>
      <c r="H348" s="2">
        <f t="shared" si="49"/>
        <v>1.3398097477675748</v>
      </c>
      <c r="I348" s="2">
        <f t="shared" si="50"/>
        <v>57.261482436591031</v>
      </c>
    </row>
    <row r="349" spans="1:9" ht="13.5" x14ac:dyDescent="0.25">
      <c r="A349" s="4">
        <f>TITRES_STAT!B352</f>
        <v>42510</v>
      </c>
      <c r="B349" s="2">
        <f>TITRES_STAT!D352</f>
        <v>4.8720999999999997</v>
      </c>
      <c r="C349" s="2">
        <f t="shared" si="45"/>
        <v>0.10630000000000006</v>
      </c>
      <c r="D349" s="2">
        <f t="shared" si="46"/>
        <v>0.10630000000000006</v>
      </c>
      <c r="E349" s="2">
        <f t="shared" si="47"/>
        <v>0</v>
      </c>
      <c r="F349" s="2">
        <f t="shared" ref="F349:G364" si="51">((F348*13)+D349)/14</f>
        <v>4.026107411766254E-2</v>
      </c>
      <c r="G349" s="2">
        <f t="shared" si="51"/>
        <v>2.4382728241258138E-2</v>
      </c>
      <c r="H349" s="2">
        <f t="shared" si="49"/>
        <v>1.6512128470322929</v>
      </c>
      <c r="I349" s="2">
        <f t="shared" si="50"/>
        <v>62.281413915168024</v>
      </c>
    </row>
    <row r="350" spans="1:9" ht="13.5" x14ac:dyDescent="0.25">
      <c r="A350" s="4">
        <f>TITRES_STAT!B353</f>
        <v>42513</v>
      </c>
      <c r="B350" s="2">
        <f>TITRES_STAT!D353</f>
        <v>4.6924999999999999</v>
      </c>
      <c r="C350" s="2">
        <f t="shared" si="45"/>
        <v>-0.17959999999999976</v>
      </c>
      <c r="D350" s="2">
        <f t="shared" si="46"/>
        <v>0</v>
      </c>
      <c r="E350" s="2">
        <f t="shared" si="47"/>
        <v>0.17959999999999976</v>
      </c>
      <c r="F350" s="2">
        <f t="shared" si="51"/>
        <v>3.7385283109258073E-2</v>
      </c>
      <c r="G350" s="2">
        <f t="shared" si="51"/>
        <v>3.5469676224025394E-2</v>
      </c>
      <c r="H350" s="2">
        <f t="shared" si="49"/>
        <v>1.0540068895225816</v>
      </c>
      <c r="I350" s="2">
        <f t="shared" si="50"/>
        <v>51.314671576762201</v>
      </c>
    </row>
    <row r="351" spans="1:9" ht="13.5" x14ac:dyDescent="0.25">
      <c r="A351" s="4">
        <f>TITRES_STAT!B354</f>
        <v>42514</v>
      </c>
      <c r="B351" s="2">
        <f>TITRES_STAT!D354</f>
        <v>4.7474999999999996</v>
      </c>
      <c r="C351" s="2">
        <f t="shared" si="45"/>
        <v>5.4999999999999716E-2</v>
      </c>
      <c r="D351" s="2">
        <f t="shared" si="46"/>
        <v>5.4999999999999716E-2</v>
      </c>
      <c r="E351" s="2">
        <f t="shared" si="47"/>
        <v>0</v>
      </c>
      <c r="F351" s="2">
        <f t="shared" si="51"/>
        <v>3.8643477172882475E-2</v>
      </c>
      <c r="G351" s="2">
        <f t="shared" si="51"/>
        <v>3.2936127922309294E-2</v>
      </c>
      <c r="H351" s="2">
        <f t="shared" si="49"/>
        <v>1.1732853741652887</v>
      </c>
      <c r="I351" s="2">
        <f t="shared" si="50"/>
        <v>53.986714681495613</v>
      </c>
    </row>
    <row r="352" spans="1:9" ht="13.5" x14ac:dyDescent="0.25">
      <c r="A352" s="4">
        <f>TITRES_STAT!B355</f>
        <v>42515</v>
      </c>
      <c r="B352" s="2">
        <f>TITRES_STAT!D355</f>
        <v>4.7474999999999996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3.5883228803390864E-2</v>
      </c>
      <c r="G352" s="2">
        <f t="shared" si="51"/>
        <v>3.0583547356430058E-2</v>
      </c>
      <c r="H352" s="2">
        <f t="shared" si="49"/>
        <v>1.1732853741652887</v>
      </c>
      <c r="I352" s="2">
        <f t="shared" si="50"/>
        <v>53.986714681495613</v>
      </c>
    </row>
    <row r="353" spans="1:9" ht="13.5" x14ac:dyDescent="0.25">
      <c r="A353" s="4">
        <f>TITRES_STAT!B356</f>
        <v>42516</v>
      </c>
      <c r="B353" s="2">
        <f>TITRES_STAT!D356</f>
        <v>4.6924999999999999</v>
      </c>
      <c r="C353" s="2">
        <f t="shared" si="45"/>
        <v>-5.4999999999999716E-2</v>
      </c>
      <c r="D353" s="2">
        <f t="shared" si="46"/>
        <v>0</v>
      </c>
      <c r="E353" s="2">
        <f t="shared" si="47"/>
        <v>5.4999999999999716E-2</v>
      </c>
      <c r="F353" s="2">
        <f t="shared" si="51"/>
        <v>3.3320141031720089E-2</v>
      </c>
      <c r="G353" s="2">
        <f t="shared" si="51"/>
        <v>3.2327579688113603E-2</v>
      </c>
      <c r="H353" s="2">
        <f t="shared" si="49"/>
        <v>1.0307032370867975</v>
      </c>
      <c r="I353" s="2">
        <f t="shared" si="50"/>
        <v>50.755975479973216</v>
      </c>
    </row>
    <row r="354" spans="1:9" ht="13.5" x14ac:dyDescent="0.25">
      <c r="A354" s="4">
        <f>TITRES_STAT!B357</f>
        <v>42517</v>
      </c>
      <c r="B354" s="2">
        <f>TITRES_STAT!D357</f>
        <v>4.6924999999999999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3.0940130958025797E-2</v>
      </c>
      <c r="G354" s="2">
        <f t="shared" si="51"/>
        <v>3.0018466853248348E-2</v>
      </c>
      <c r="H354" s="2">
        <f t="shared" si="49"/>
        <v>1.0307032370867972</v>
      </c>
      <c r="I354" s="2">
        <f t="shared" si="50"/>
        <v>50.755975479973216</v>
      </c>
    </row>
    <row r="355" spans="1:9" ht="13.5" x14ac:dyDescent="0.25">
      <c r="A355" s="4">
        <f>TITRES_STAT!B358</f>
        <v>42520</v>
      </c>
      <c r="B355" s="2">
        <f>TITRES_STAT!D358</f>
        <v>4.6924999999999999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2.8730121603881099E-2</v>
      </c>
      <c r="G355" s="2">
        <f t="shared" si="51"/>
        <v>2.7874290649444893E-2</v>
      </c>
      <c r="H355" s="2">
        <f t="shared" si="49"/>
        <v>1.0307032370867975</v>
      </c>
      <c r="I355" s="2">
        <f t="shared" si="50"/>
        <v>50.755975479973216</v>
      </c>
    </row>
    <row r="356" spans="1:9" ht="13.5" x14ac:dyDescent="0.25">
      <c r="A356" s="4">
        <f>TITRES_STAT!B359</f>
        <v>42521</v>
      </c>
      <c r="B356" s="2">
        <f>TITRES_STAT!D359</f>
        <v>4.8025000000000002</v>
      </c>
      <c r="C356" s="2">
        <f t="shared" si="45"/>
        <v>0.11000000000000032</v>
      </c>
      <c r="D356" s="2">
        <f t="shared" si="46"/>
        <v>0.11000000000000032</v>
      </c>
      <c r="E356" s="2">
        <f t="shared" si="47"/>
        <v>0</v>
      </c>
      <c r="F356" s="2">
        <f t="shared" si="51"/>
        <v>3.4535112917889618E-2</v>
      </c>
      <c r="G356" s="2">
        <f t="shared" si="51"/>
        <v>2.5883269888770259E-2</v>
      </c>
      <c r="H356" s="2">
        <f t="shared" si="49"/>
        <v>1.3342639112561685</v>
      </c>
      <c r="I356" s="2">
        <f t="shared" si="50"/>
        <v>57.159942576422011</v>
      </c>
    </row>
    <row r="357" spans="1:9" ht="13.5" x14ac:dyDescent="0.25">
      <c r="A357" s="4">
        <f>TITRES_STAT!B360</f>
        <v>42522</v>
      </c>
      <c r="B357" s="2">
        <f>TITRES_STAT!D360</f>
        <v>4.7657999999999996</v>
      </c>
      <c r="C357" s="2">
        <f t="shared" si="45"/>
        <v>-3.6700000000000621E-2</v>
      </c>
      <c r="D357" s="2">
        <f t="shared" si="46"/>
        <v>0</v>
      </c>
      <c r="E357" s="2">
        <f t="shared" si="47"/>
        <v>3.6700000000000621E-2</v>
      </c>
      <c r="F357" s="2">
        <f t="shared" si="51"/>
        <v>3.2068319138040362E-2</v>
      </c>
      <c r="G357" s="2">
        <f t="shared" si="51"/>
        <v>2.6655893468143853E-2</v>
      </c>
      <c r="H357" s="2">
        <f t="shared" si="49"/>
        <v>1.2030479929837967</v>
      </c>
      <c r="I357" s="2">
        <f t="shared" si="50"/>
        <v>54.60834247893051</v>
      </c>
    </row>
    <row r="358" spans="1:9" ht="13.5" x14ac:dyDescent="0.25">
      <c r="A358" s="4">
        <f>TITRES_STAT!B361</f>
        <v>42523</v>
      </c>
      <c r="B358" s="2">
        <f>TITRES_STAT!D361</f>
        <v>4.7621000000000002</v>
      </c>
      <c r="C358" s="2">
        <f t="shared" si="45"/>
        <v>-3.6999999999993705E-3</v>
      </c>
      <c r="D358" s="2">
        <f t="shared" si="46"/>
        <v>0</v>
      </c>
      <c r="E358" s="2">
        <f t="shared" si="47"/>
        <v>3.6999999999993705E-3</v>
      </c>
      <c r="F358" s="2">
        <f t="shared" si="51"/>
        <v>2.9777724913894622E-2</v>
      </c>
      <c r="G358" s="2">
        <f t="shared" si="51"/>
        <v>2.5016186791847816E-2</v>
      </c>
      <c r="H358" s="2">
        <f t="shared" si="49"/>
        <v>1.1903382862330751</v>
      </c>
      <c r="I358" s="2">
        <f t="shared" si="50"/>
        <v>54.344951814735822</v>
      </c>
    </row>
    <row r="359" spans="1:9" ht="13.5" x14ac:dyDescent="0.25">
      <c r="A359" s="4">
        <f>TITRES_STAT!B362</f>
        <v>42524</v>
      </c>
      <c r="B359" s="2">
        <f>TITRES_STAT!D362</f>
        <v>4.8025000000000002</v>
      </c>
      <c r="C359" s="2">
        <f t="shared" si="45"/>
        <v>4.0399999999999991E-2</v>
      </c>
      <c r="D359" s="2">
        <f t="shared" si="46"/>
        <v>4.0399999999999991E-2</v>
      </c>
      <c r="E359" s="2">
        <f t="shared" si="47"/>
        <v>0</v>
      </c>
      <c r="F359" s="2">
        <f t="shared" si="51"/>
        <v>3.0536458848616437E-2</v>
      </c>
      <c r="G359" s="2">
        <f t="shared" si="51"/>
        <v>2.3229316306715826E-2</v>
      </c>
      <c r="H359" s="2">
        <f t="shared" si="49"/>
        <v>1.3145655449096469</v>
      </c>
      <c r="I359" s="2">
        <f t="shared" si="50"/>
        <v>56.795347524321819</v>
      </c>
    </row>
    <row r="360" spans="1:9" ht="13.5" x14ac:dyDescent="0.25">
      <c r="A360" s="4">
        <f>TITRES_STAT!B363</f>
        <v>42527</v>
      </c>
      <c r="B360" s="2">
        <f>TITRES_STAT!D363</f>
        <v>4.8025000000000002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2.8355283216572404E-2</v>
      </c>
      <c r="G360" s="2">
        <f t="shared" si="51"/>
        <v>2.1570079427664698E-2</v>
      </c>
      <c r="H360" s="2">
        <f t="shared" si="49"/>
        <v>1.3145655449096467</v>
      </c>
      <c r="I360" s="2">
        <f t="shared" si="50"/>
        <v>56.795347524321812</v>
      </c>
    </row>
    <row r="361" spans="1:9" ht="13.5" x14ac:dyDescent="0.25">
      <c r="A361" s="4">
        <f>TITRES_STAT!B364</f>
        <v>42528</v>
      </c>
      <c r="B361" s="2">
        <f>TITRES_STAT!D364</f>
        <v>4.8391000000000002</v>
      </c>
      <c r="C361" s="2">
        <f t="shared" si="45"/>
        <v>3.6599999999999966E-2</v>
      </c>
      <c r="D361" s="2">
        <f t="shared" si="46"/>
        <v>3.6599999999999966E-2</v>
      </c>
      <c r="E361" s="2">
        <f t="shared" si="47"/>
        <v>0</v>
      </c>
      <c r="F361" s="2">
        <f t="shared" si="51"/>
        <v>2.8944191558245801E-2</v>
      </c>
      <c r="G361" s="2">
        <f t="shared" si="51"/>
        <v>2.0029359468545789E-2</v>
      </c>
      <c r="H361" s="2">
        <f t="shared" si="49"/>
        <v>1.4450882267952658</v>
      </c>
      <c r="I361" s="2">
        <f t="shared" si="50"/>
        <v>59.101680297619261</v>
      </c>
    </row>
    <row r="362" spans="1:9" ht="13.5" x14ac:dyDescent="0.25">
      <c r="A362" s="4">
        <f>TITRES_STAT!B365</f>
        <v>42529</v>
      </c>
      <c r="B362" s="2">
        <f>TITRES_STAT!D365</f>
        <v>4.7290999999999999</v>
      </c>
      <c r="C362" s="2">
        <f t="shared" si="45"/>
        <v>-0.11000000000000032</v>
      </c>
      <c r="D362" s="2">
        <f t="shared" si="46"/>
        <v>0</v>
      </c>
      <c r="E362" s="2">
        <f t="shared" si="47"/>
        <v>0.11000000000000032</v>
      </c>
      <c r="F362" s="2">
        <f t="shared" si="51"/>
        <v>2.6876749304085384E-2</v>
      </c>
      <c r="G362" s="2">
        <f t="shared" si="51"/>
        <v>2.6455833792221113E-2</v>
      </c>
      <c r="H362" s="2">
        <f t="shared" si="49"/>
        <v>1.0159101208138084</v>
      </c>
      <c r="I362" s="2">
        <f t="shared" si="50"/>
        <v>50.394613843383695</v>
      </c>
    </row>
    <row r="363" spans="1:9" ht="13.5" x14ac:dyDescent="0.25">
      <c r="A363" s="4">
        <f>TITRES_STAT!B366</f>
        <v>42530</v>
      </c>
      <c r="B363" s="2">
        <f>TITRES_STAT!D366</f>
        <v>4.8208000000000002</v>
      </c>
      <c r="C363" s="2">
        <f t="shared" si="45"/>
        <v>9.1700000000000337E-2</v>
      </c>
      <c r="D363" s="2">
        <f t="shared" si="46"/>
        <v>9.1700000000000337E-2</v>
      </c>
      <c r="E363" s="2">
        <f t="shared" si="47"/>
        <v>0</v>
      </c>
      <c r="F363" s="2">
        <f t="shared" si="51"/>
        <v>3.1506981496650738E-2</v>
      </c>
      <c r="G363" s="2">
        <f t="shared" si="51"/>
        <v>2.4566131378491035E-2</v>
      </c>
      <c r="H363" s="2">
        <f t="shared" si="49"/>
        <v>1.2825373686732291</v>
      </c>
      <c r="I363" s="2">
        <f t="shared" si="50"/>
        <v>56.189107187267211</v>
      </c>
    </row>
    <row r="364" spans="1:9" ht="13.5" x14ac:dyDescent="0.25">
      <c r="A364" s="4">
        <f>TITRES_STAT!B367</f>
        <v>42531</v>
      </c>
      <c r="B364" s="2">
        <f>TITRES_STAT!D367</f>
        <v>4.7657999999999996</v>
      </c>
      <c r="C364" s="2">
        <f t="shared" si="45"/>
        <v>-5.5000000000000604E-2</v>
      </c>
      <c r="D364" s="2">
        <f t="shared" si="46"/>
        <v>0</v>
      </c>
      <c r="E364" s="2">
        <f t="shared" si="47"/>
        <v>5.5000000000000604E-2</v>
      </c>
      <c r="F364" s="2">
        <f t="shared" si="51"/>
        <v>2.9256482818318545E-2</v>
      </c>
      <c r="G364" s="2">
        <f t="shared" si="51"/>
        <v>2.6739979137170293E-2</v>
      </c>
      <c r="H364" s="2">
        <f t="shared" si="49"/>
        <v>1.0941101587341986</v>
      </c>
      <c r="I364" s="2">
        <f t="shared" si="50"/>
        <v>52.247020252055037</v>
      </c>
    </row>
    <row r="365" spans="1:9" ht="13.5" x14ac:dyDescent="0.25">
      <c r="A365" s="4">
        <f>TITRES_STAT!B368</f>
        <v>42534</v>
      </c>
      <c r="B365" s="2">
        <f>TITRES_STAT!D368</f>
        <v>4.7657999999999996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2.7166734045581505E-2</v>
      </c>
      <c r="G365" s="2">
        <f t="shared" si="52"/>
        <v>2.4829980627372412E-2</v>
      </c>
      <c r="H365" s="2">
        <f t="shared" si="49"/>
        <v>1.0941101587341986</v>
      </c>
      <c r="I365" s="2">
        <f t="shared" si="50"/>
        <v>52.247020252055037</v>
      </c>
    </row>
    <row r="366" spans="1:9" ht="13.5" x14ac:dyDescent="0.25">
      <c r="A366" s="4">
        <f>TITRES_STAT!B369</f>
        <v>42535</v>
      </c>
      <c r="B366" s="2">
        <f>TITRES_STAT!D369</f>
        <v>4.7657999999999996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2.5226253042325682E-2</v>
      </c>
      <c r="G366" s="2">
        <f t="shared" si="52"/>
        <v>2.30564105825601E-2</v>
      </c>
      <c r="H366" s="2">
        <f t="shared" si="49"/>
        <v>1.0941101587341984</v>
      </c>
      <c r="I366" s="2">
        <f t="shared" si="50"/>
        <v>52.24702025205503</v>
      </c>
    </row>
    <row r="367" spans="1:9" ht="13.5" x14ac:dyDescent="0.25">
      <c r="A367" s="4">
        <f>TITRES_STAT!B370</f>
        <v>42536</v>
      </c>
      <c r="B367" s="2">
        <f>TITRES_STAT!D370</f>
        <v>4.7657999999999996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2.3424377825016707E-2</v>
      </c>
      <c r="G367" s="2">
        <f t="shared" si="52"/>
        <v>2.1409524112377235E-2</v>
      </c>
      <c r="H367" s="2">
        <f t="shared" si="49"/>
        <v>1.0941101587341986</v>
      </c>
      <c r="I367" s="2">
        <f t="shared" si="50"/>
        <v>52.247020252055037</v>
      </c>
    </row>
    <row r="368" spans="1:9" ht="13.5" x14ac:dyDescent="0.25">
      <c r="A368" s="4">
        <f>TITRES_STAT!B371</f>
        <v>42537</v>
      </c>
      <c r="B368" s="2">
        <f>TITRES_STAT!D371</f>
        <v>4.7657999999999996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2.175120798037266E-2</v>
      </c>
      <c r="G368" s="2">
        <f t="shared" si="52"/>
        <v>1.9880272390064575E-2</v>
      </c>
      <c r="H368" s="2">
        <f t="shared" si="49"/>
        <v>1.0941101587341986</v>
      </c>
      <c r="I368" s="2">
        <f t="shared" si="50"/>
        <v>52.247020252055037</v>
      </c>
    </row>
    <row r="369" spans="1:9" ht="13.5" x14ac:dyDescent="0.25">
      <c r="A369" s="4">
        <f>TITRES_STAT!B372</f>
        <v>42538</v>
      </c>
      <c r="B369" s="2">
        <f>TITRES_STAT!D372</f>
        <v>4.7584999999999997</v>
      </c>
      <c r="C369" s="2">
        <f t="shared" si="45"/>
        <v>-7.2999999999998622E-3</v>
      </c>
      <c r="D369" s="2">
        <f t="shared" si="46"/>
        <v>0</v>
      </c>
      <c r="E369" s="2">
        <f t="shared" si="47"/>
        <v>7.2999999999998622E-3</v>
      </c>
      <c r="F369" s="2">
        <f t="shared" si="52"/>
        <v>2.0197550267488897E-2</v>
      </c>
      <c r="G369" s="2">
        <f t="shared" si="52"/>
        <v>1.8981681505059956E-2</v>
      </c>
      <c r="H369" s="2">
        <f t="shared" si="49"/>
        <v>1.0640548500460734</v>
      </c>
      <c r="I369" s="2">
        <f t="shared" si="50"/>
        <v>51.551675093436671</v>
      </c>
    </row>
    <row r="370" spans="1:9" ht="13.5" x14ac:dyDescent="0.25">
      <c r="A370" s="4">
        <f>TITRES_STAT!B373</f>
        <v>42541</v>
      </c>
      <c r="B370" s="2">
        <f>TITRES_STAT!D373</f>
        <v>4.6924999999999999</v>
      </c>
      <c r="C370" s="2">
        <f t="shared" si="45"/>
        <v>-6.5999999999999837E-2</v>
      </c>
      <c r="D370" s="2">
        <f t="shared" si="46"/>
        <v>0</v>
      </c>
      <c r="E370" s="2">
        <f t="shared" si="47"/>
        <v>6.5999999999999837E-2</v>
      </c>
      <c r="F370" s="2">
        <f t="shared" si="52"/>
        <v>1.8754868105525405E-2</v>
      </c>
      <c r="G370" s="2">
        <f t="shared" si="52"/>
        <v>2.2340132826127092E-2</v>
      </c>
      <c r="H370" s="2">
        <f t="shared" si="49"/>
        <v>0.83951461933974403</v>
      </c>
      <c r="I370" s="2">
        <f t="shared" si="50"/>
        <v>45.637833508551864</v>
      </c>
    </row>
    <row r="371" spans="1:9" ht="13.5" x14ac:dyDescent="0.25">
      <c r="A371" s="4">
        <f>TITRES_STAT!B374</f>
        <v>42542</v>
      </c>
      <c r="B371" s="2">
        <f>TITRES_STAT!D374</f>
        <v>4.7107999999999999</v>
      </c>
      <c r="C371" s="2">
        <f t="shared" si="45"/>
        <v>1.8299999999999983E-2</v>
      </c>
      <c r="D371" s="2">
        <f t="shared" si="46"/>
        <v>1.8299999999999983E-2</v>
      </c>
      <c r="E371" s="2">
        <f t="shared" si="47"/>
        <v>0</v>
      </c>
      <c r="F371" s="2">
        <f t="shared" si="52"/>
        <v>1.8722377526559305E-2</v>
      </c>
      <c r="G371" s="2">
        <f t="shared" si="52"/>
        <v>2.0744409052832303E-2</v>
      </c>
      <c r="H371" s="2">
        <f t="shared" si="49"/>
        <v>0.90252643393585019</v>
      </c>
      <c r="I371" s="2">
        <f t="shared" si="50"/>
        <v>47.438312437465029</v>
      </c>
    </row>
    <row r="372" spans="1:9" ht="13.5" x14ac:dyDescent="0.25">
      <c r="A372" s="4">
        <f>TITRES_STAT!B375</f>
        <v>42543</v>
      </c>
      <c r="B372" s="2">
        <f>TITRES_STAT!D375</f>
        <v>4.6924999999999999</v>
      </c>
      <c r="C372" s="2">
        <f t="shared" si="45"/>
        <v>-1.8299999999999983E-2</v>
      </c>
      <c r="D372" s="2">
        <f t="shared" si="46"/>
        <v>0</v>
      </c>
      <c r="E372" s="2">
        <f t="shared" si="47"/>
        <v>1.8299999999999983E-2</v>
      </c>
      <c r="F372" s="2">
        <f t="shared" si="52"/>
        <v>1.7385064846090783E-2</v>
      </c>
      <c r="G372" s="2">
        <f t="shared" si="52"/>
        <v>2.0569808406201425E-2</v>
      </c>
      <c r="H372" s="2">
        <f t="shared" si="49"/>
        <v>0.84517388313881914</v>
      </c>
      <c r="I372" s="2">
        <f t="shared" si="50"/>
        <v>45.804565676005382</v>
      </c>
    </row>
    <row r="373" spans="1:9" ht="13.5" x14ac:dyDescent="0.25">
      <c r="A373" s="4">
        <f>TITRES_STAT!B376</f>
        <v>42544</v>
      </c>
      <c r="B373" s="2">
        <f>TITRES_STAT!D376</f>
        <v>4.6924999999999999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1.6143274499941442E-2</v>
      </c>
      <c r="G373" s="2">
        <f t="shared" si="52"/>
        <v>1.9100536377187036E-2</v>
      </c>
      <c r="H373" s="2">
        <f t="shared" si="49"/>
        <v>0.84517388313881925</v>
      </c>
      <c r="I373" s="2">
        <f t="shared" si="50"/>
        <v>45.804565676005382</v>
      </c>
    </row>
    <row r="374" spans="1:9" ht="13.5" x14ac:dyDescent="0.25">
      <c r="A374" s="4">
        <f>TITRES_STAT!B377</f>
        <v>42545</v>
      </c>
      <c r="B374" s="2">
        <f>TITRES_STAT!D377</f>
        <v>4.6924999999999999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1.4990183464231338E-2</v>
      </c>
      <c r="G374" s="2">
        <f t="shared" si="52"/>
        <v>1.7736212350245105E-2</v>
      </c>
      <c r="H374" s="2">
        <f t="shared" si="49"/>
        <v>0.84517388313881925</v>
      </c>
      <c r="I374" s="2">
        <f t="shared" si="50"/>
        <v>45.804565676005382</v>
      </c>
    </row>
    <row r="375" spans="1:9" ht="13.5" x14ac:dyDescent="0.25">
      <c r="A375" s="4">
        <f>TITRES_STAT!B378</f>
        <v>42548</v>
      </c>
      <c r="B375" s="2">
        <f>TITRES_STAT!D378</f>
        <v>4.6924999999999999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1.3919456073929099E-2</v>
      </c>
      <c r="G375" s="2">
        <f t="shared" si="52"/>
        <v>1.6469340039513312E-2</v>
      </c>
      <c r="H375" s="2">
        <f t="shared" si="49"/>
        <v>0.84517388313881914</v>
      </c>
      <c r="I375" s="2">
        <f t="shared" si="50"/>
        <v>45.804565676005382</v>
      </c>
    </row>
    <row r="376" spans="1:9" ht="13.5" x14ac:dyDescent="0.25">
      <c r="A376" s="4">
        <f>TITRES_STAT!B379</f>
        <v>42549</v>
      </c>
      <c r="B376" s="2">
        <f>TITRES_STAT!D379</f>
        <v>4.6887999999999996</v>
      </c>
      <c r="C376" s="2">
        <f t="shared" si="45"/>
        <v>-3.7000000000002586E-3</v>
      </c>
      <c r="D376" s="2">
        <f t="shared" si="46"/>
        <v>0</v>
      </c>
      <c r="E376" s="2">
        <f t="shared" si="47"/>
        <v>3.7000000000002586E-3</v>
      </c>
      <c r="F376" s="2">
        <f t="shared" si="52"/>
        <v>1.2925209211505593E-2</v>
      </c>
      <c r="G376" s="2">
        <f t="shared" si="52"/>
        <v>1.5557244322405238E-2</v>
      </c>
      <c r="H376" s="2">
        <f t="shared" si="49"/>
        <v>0.83081611008004552</v>
      </c>
      <c r="I376" s="2">
        <f t="shared" si="50"/>
        <v>45.379549890661671</v>
      </c>
    </row>
    <row r="377" spans="1:9" ht="13.5" x14ac:dyDescent="0.25">
      <c r="A377" s="4">
        <f>TITRES_STAT!B380</f>
        <v>42550</v>
      </c>
      <c r="B377" s="2">
        <f>TITRES_STAT!D380</f>
        <v>4.6887999999999996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1.2001979982112335E-2</v>
      </c>
      <c r="G377" s="2">
        <f t="shared" si="52"/>
        <v>1.4446012585090578E-2</v>
      </c>
      <c r="H377" s="2">
        <f t="shared" si="49"/>
        <v>0.83081611008004541</v>
      </c>
      <c r="I377" s="2">
        <f t="shared" si="50"/>
        <v>45.379549890661671</v>
      </c>
    </row>
    <row r="378" spans="1:9" ht="13.5" x14ac:dyDescent="0.25">
      <c r="A378" s="4">
        <f>TITRES_STAT!B381</f>
        <v>42551</v>
      </c>
      <c r="B378" s="2">
        <f>TITRES_STAT!D381</f>
        <v>4.7877000000000001</v>
      </c>
      <c r="C378" s="2">
        <f t="shared" si="45"/>
        <v>9.8900000000000432E-2</v>
      </c>
      <c r="D378" s="2">
        <f t="shared" si="46"/>
        <v>9.8900000000000432E-2</v>
      </c>
      <c r="E378" s="2">
        <f t="shared" si="47"/>
        <v>0</v>
      </c>
      <c r="F378" s="2">
        <f t="shared" si="52"/>
        <v>1.8208981411961485E-2</v>
      </c>
      <c r="G378" s="2">
        <f t="shared" si="52"/>
        <v>1.3414154543298393E-2</v>
      </c>
      <c r="H378" s="2">
        <f t="shared" si="49"/>
        <v>1.3574453278576957</v>
      </c>
      <c r="I378" s="2">
        <f t="shared" si="50"/>
        <v>57.581200794644104</v>
      </c>
    </row>
    <row r="379" spans="1:9" ht="13.5" x14ac:dyDescent="0.25">
      <c r="A379" s="4">
        <f>TITRES_STAT!B382</f>
        <v>42552</v>
      </c>
      <c r="B379" s="2">
        <f>TITRES_STAT!D382</f>
        <v>4.7306999999999997</v>
      </c>
      <c r="C379" s="2">
        <f t="shared" si="45"/>
        <v>-5.7000000000000384E-2</v>
      </c>
      <c r="D379" s="2">
        <f t="shared" si="46"/>
        <v>0</v>
      </c>
      <c r="E379" s="2">
        <f t="shared" si="47"/>
        <v>5.7000000000000384E-2</v>
      </c>
      <c r="F379" s="2">
        <f t="shared" si="52"/>
        <v>1.6908339882535664E-2</v>
      </c>
      <c r="G379" s="2">
        <f t="shared" si="52"/>
        <v>1.6527429218777107E-2</v>
      </c>
      <c r="H379" s="2">
        <f t="shared" si="49"/>
        <v>1.0230471816709279</v>
      </c>
      <c r="I379" s="2">
        <f t="shared" si="50"/>
        <v>50.569615525523545</v>
      </c>
    </row>
    <row r="380" spans="1:9" ht="13.5" x14ac:dyDescent="0.25">
      <c r="A380" s="4">
        <f>TITRES_STAT!B383</f>
        <v>42555</v>
      </c>
      <c r="B380" s="2">
        <f>TITRES_STAT!D383</f>
        <v>4.7306999999999997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1.5700601319497402E-2</v>
      </c>
      <c r="G380" s="2">
        <f t="shared" si="52"/>
        <v>1.5346898560293028E-2</v>
      </c>
      <c r="H380" s="2">
        <f t="shared" si="49"/>
        <v>1.0230471816709279</v>
      </c>
      <c r="I380" s="2">
        <f t="shared" si="50"/>
        <v>50.569615525523545</v>
      </c>
    </row>
    <row r="381" spans="1:9" ht="13.5" x14ac:dyDescent="0.25">
      <c r="A381" s="4">
        <f>TITRES_STAT!B384</f>
        <v>42559</v>
      </c>
      <c r="B381" s="2">
        <f>TITRES_STAT!D384</f>
        <v>4.7306999999999997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1.4579129796676161E-2</v>
      </c>
      <c r="G381" s="2">
        <f t="shared" si="53"/>
        <v>1.4250691520272097E-2</v>
      </c>
      <c r="H381" s="2">
        <f t="shared" si="49"/>
        <v>1.0230471816709279</v>
      </c>
      <c r="I381" s="2">
        <f t="shared" si="50"/>
        <v>50.569615525523545</v>
      </c>
    </row>
    <row r="382" spans="1:9" ht="13.5" x14ac:dyDescent="0.25">
      <c r="A382" s="4">
        <f>TITRES_STAT!B385</f>
        <v>42562</v>
      </c>
      <c r="B382" s="2">
        <f>TITRES_STAT!D385</f>
        <v>4.7306999999999997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1.3537763382627865E-2</v>
      </c>
      <c r="G382" s="2">
        <f t="shared" si="53"/>
        <v>1.3232784983109805E-2</v>
      </c>
      <c r="H382" s="2">
        <f t="shared" si="49"/>
        <v>1.0230471816709281</v>
      </c>
      <c r="I382" s="2">
        <f t="shared" si="50"/>
        <v>50.569615525523545</v>
      </c>
    </row>
    <row r="383" spans="1:9" ht="13.5" x14ac:dyDescent="0.25">
      <c r="A383" s="4">
        <f>TITRES_STAT!B386</f>
        <v>42563</v>
      </c>
      <c r="B383" s="2">
        <f>TITRES_STAT!D386</f>
        <v>4.7306999999999997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1.2570780283868732E-2</v>
      </c>
      <c r="G383" s="2">
        <f t="shared" si="53"/>
        <v>1.2287586055744818E-2</v>
      </c>
      <c r="H383" s="2">
        <f t="shared" si="49"/>
        <v>1.0230471816709281</v>
      </c>
      <c r="I383" s="2">
        <f t="shared" si="50"/>
        <v>50.569615525523545</v>
      </c>
    </row>
    <row r="384" spans="1:9" ht="13.5" x14ac:dyDescent="0.25">
      <c r="A384" s="4">
        <f>TITRES_STAT!B387</f>
        <v>42564</v>
      </c>
      <c r="B384" s="2">
        <f>TITRES_STAT!D387</f>
        <v>4.7306999999999997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1.1672867406449539E-2</v>
      </c>
      <c r="G384" s="2">
        <f t="shared" si="53"/>
        <v>1.1409901337477333E-2</v>
      </c>
      <c r="H384" s="2">
        <f t="shared" si="49"/>
        <v>1.0230471816709281</v>
      </c>
      <c r="I384" s="2">
        <f t="shared" si="50"/>
        <v>50.569615525523545</v>
      </c>
    </row>
    <row r="385" spans="1:9" ht="13.5" x14ac:dyDescent="0.25">
      <c r="A385" s="4">
        <f>TITRES_STAT!B388</f>
        <v>42565</v>
      </c>
      <c r="B385" s="2">
        <f>TITRES_STAT!D388</f>
        <v>4.7230999999999996</v>
      </c>
      <c r="C385" s="2">
        <f t="shared" si="45"/>
        <v>-7.6000000000000512E-3</v>
      </c>
      <c r="D385" s="2">
        <f t="shared" si="46"/>
        <v>0</v>
      </c>
      <c r="E385" s="2">
        <f t="shared" si="47"/>
        <v>7.6000000000000512E-3</v>
      </c>
      <c r="F385" s="2">
        <f t="shared" si="53"/>
        <v>1.0839091163131715E-2</v>
      </c>
      <c r="G385" s="2">
        <f t="shared" si="53"/>
        <v>1.1137765527657526E-2</v>
      </c>
      <c r="H385" s="2">
        <f t="shared" si="49"/>
        <v>0.97318363689878939</v>
      </c>
      <c r="I385" s="2">
        <f t="shared" si="50"/>
        <v>49.320479792155652</v>
      </c>
    </row>
    <row r="386" spans="1:9" ht="13.5" x14ac:dyDescent="0.25">
      <c r="A386" s="4">
        <f>TITRES_STAT!B389</f>
        <v>42566</v>
      </c>
      <c r="B386" s="2">
        <f>TITRES_STAT!D389</f>
        <v>4.7306999999999997</v>
      </c>
      <c r="C386" s="2">
        <f t="shared" si="45"/>
        <v>7.6000000000000512E-3</v>
      </c>
      <c r="D386" s="2">
        <f t="shared" si="46"/>
        <v>7.6000000000000512E-3</v>
      </c>
      <c r="E386" s="2">
        <f t="shared" si="47"/>
        <v>0</v>
      </c>
      <c r="F386" s="2">
        <f t="shared" si="53"/>
        <v>1.060772750862231E-2</v>
      </c>
      <c r="G386" s="2">
        <f t="shared" si="53"/>
        <v>1.0342210847110562E-2</v>
      </c>
      <c r="H386" s="2">
        <f t="shared" si="49"/>
        <v>1.0256731046617493</v>
      </c>
      <c r="I386" s="2">
        <f t="shared" si="50"/>
        <v>50.633693180865833</v>
      </c>
    </row>
    <row r="387" spans="1:9" ht="13.5" x14ac:dyDescent="0.25">
      <c r="A387" s="4">
        <f>TITRES_STAT!B390</f>
        <v>42569</v>
      </c>
      <c r="B387" s="2">
        <f>TITRES_STAT!D390</f>
        <v>4.7306999999999997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9.8500326865778587E-3</v>
      </c>
      <c r="G387" s="2">
        <f t="shared" si="53"/>
        <v>9.6034815008883799E-3</v>
      </c>
      <c r="H387" s="2">
        <f t="shared" si="49"/>
        <v>1.0256731046617491</v>
      </c>
      <c r="I387" s="2">
        <f t="shared" si="50"/>
        <v>50.633693180865819</v>
      </c>
    </row>
    <row r="388" spans="1:9" ht="13.5" x14ac:dyDescent="0.25">
      <c r="A388" s="4">
        <f>TITRES_STAT!B391</f>
        <v>42570</v>
      </c>
      <c r="B388" s="2">
        <f>TITRES_STAT!D391</f>
        <v>4.7306999999999997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9.1464589232508695E-3</v>
      </c>
      <c r="G388" s="2">
        <f t="shared" si="53"/>
        <v>8.9175185365392099E-3</v>
      </c>
      <c r="H388" s="2">
        <f t="shared" si="49"/>
        <v>1.0256731046617491</v>
      </c>
      <c r="I388" s="2">
        <f t="shared" si="50"/>
        <v>50.633693180865819</v>
      </c>
    </row>
    <row r="389" spans="1:9" ht="13.5" x14ac:dyDescent="0.25">
      <c r="A389" s="4">
        <f>TITRES_STAT!B392</f>
        <v>42571</v>
      </c>
      <c r="B389" s="2">
        <f>TITRES_STAT!D392</f>
        <v>4.7117000000000004</v>
      </c>
      <c r="C389" s="2">
        <f t="shared" si="54"/>
        <v>-1.899999999999924E-2</v>
      </c>
      <c r="D389" s="2">
        <f t="shared" si="55"/>
        <v>0</v>
      </c>
      <c r="E389" s="2">
        <f t="shared" si="56"/>
        <v>1.899999999999924E-2</v>
      </c>
      <c r="F389" s="2">
        <f t="shared" si="53"/>
        <v>8.4931404287329499E-3</v>
      </c>
      <c r="G389" s="2">
        <f t="shared" si="53"/>
        <v>9.6376957839292132E-3</v>
      </c>
      <c r="H389" s="2">
        <f t="shared" si="49"/>
        <v>0.8812418050064621</v>
      </c>
      <c r="I389" s="2">
        <f t="shared" si="50"/>
        <v>46.843622263828813</v>
      </c>
    </row>
    <row r="390" spans="1:9" ht="13.5" x14ac:dyDescent="0.25">
      <c r="A390" s="4">
        <f>TITRES_STAT!B393</f>
        <v>42572</v>
      </c>
      <c r="B390" s="2">
        <f>TITRES_STAT!D393</f>
        <v>4.7117000000000004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7.886487540966311E-3</v>
      </c>
      <c r="G390" s="2">
        <f t="shared" si="53"/>
        <v>8.949288942219984E-3</v>
      </c>
      <c r="H390" s="2">
        <f t="shared" si="49"/>
        <v>0.8812418050064621</v>
      </c>
      <c r="I390" s="2">
        <f t="shared" si="50"/>
        <v>46.843622263828813</v>
      </c>
    </row>
    <row r="391" spans="1:9" ht="13.5" x14ac:dyDescent="0.25">
      <c r="A391" s="4">
        <f>TITRES_STAT!B394</f>
        <v>42573</v>
      </c>
      <c r="B391" s="2">
        <f>TITRES_STAT!D394</f>
        <v>4.7117000000000004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7.3231670023258602E-3</v>
      </c>
      <c r="G391" s="2">
        <f t="shared" si="53"/>
        <v>8.3100540177757001E-3</v>
      </c>
      <c r="H391" s="2">
        <f t="shared" si="49"/>
        <v>0.8812418050064621</v>
      </c>
      <c r="I391" s="2">
        <f t="shared" si="50"/>
        <v>46.843622263828813</v>
      </c>
    </row>
    <row r="392" spans="1:9" ht="13.5" x14ac:dyDescent="0.25">
      <c r="A392" s="4">
        <f>TITRES_STAT!B395</f>
        <v>42577</v>
      </c>
      <c r="B392" s="2">
        <f>TITRES_STAT!D395</f>
        <v>4.7079000000000004</v>
      </c>
      <c r="C392" s="2">
        <f t="shared" si="54"/>
        <v>-3.8000000000000256E-3</v>
      </c>
      <c r="D392" s="2">
        <f t="shared" si="55"/>
        <v>0</v>
      </c>
      <c r="E392" s="2">
        <f t="shared" si="56"/>
        <v>3.8000000000000256E-3</v>
      </c>
      <c r="F392" s="2">
        <f t="shared" si="53"/>
        <v>6.8000836450168699E-3</v>
      </c>
      <c r="G392" s="2">
        <f t="shared" si="53"/>
        <v>7.9879073022202946E-3</v>
      </c>
      <c r="H392" s="2">
        <f t="shared" si="49"/>
        <v>0.85129726569645336</v>
      </c>
      <c r="I392" s="2">
        <f t="shared" si="50"/>
        <v>45.983823423203596</v>
      </c>
    </row>
    <row r="393" spans="1:9" ht="13.5" x14ac:dyDescent="0.25">
      <c r="A393" s="4">
        <f>TITRES_STAT!B396</f>
        <v>42578</v>
      </c>
      <c r="B393" s="2">
        <f>TITRES_STAT!D396</f>
        <v>4.6737000000000002</v>
      </c>
      <c r="C393" s="2">
        <f t="shared" si="54"/>
        <v>-3.420000000000023E-2</v>
      </c>
      <c r="D393" s="2">
        <f t="shared" si="55"/>
        <v>0</v>
      </c>
      <c r="E393" s="2">
        <f t="shared" si="56"/>
        <v>3.420000000000023E-2</v>
      </c>
      <c r="F393" s="2">
        <f t="shared" si="53"/>
        <v>6.314363384658522E-3</v>
      </c>
      <c r="G393" s="2">
        <f t="shared" si="53"/>
        <v>9.8601996377760039E-3</v>
      </c>
      <c r="H393" s="2">
        <f t="shared" si="49"/>
        <v>0.64038899988060938</v>
      </c>
      <c r="I393" s="2">
        <f t="shared" si="50"/>
        <v>39.038849926890393</v>
      </c>
    </row>
    <row r="394" spans="1:9" ht="13.5" x14ac:dyDescent="0.25">
      <c r="A394" s="4">
        <f>TITRES_STAT!B397</f>
        <v>42579</v>
      </c>
      <c r="B394" s="2">
        <f>TITRES_STAT!D397</f>
        <v>4.7117000000000004</v>
      </c>
      <c r="C394" s="2">
        <f t="shared" si="54"/>
        <v>3.8000000000000256E-2</v>
      </c>
      <c r="D394" s="2">
        <f t="shared" si="55"/>
        <v>3.8000000000000256E-2</v>
      </c>
      <c r="E394" s="2">
        <f t="shared" si="56"/>
        <v>0</v>
      </c>
      <c r="F394" s="2">
        <f t="shared" si="53"/>
        <v>8.5776231428972179E-3</v>
      </c>
      <c r="G394" s="2">
        <f t="shared" si="53"/>
        <v>9.1558996636491464E-3</v>
      </c>
      <c r="H394" s="2">
        <f t="shared" si="49"/>
        <v>0.93684110333277149</v>
      </c>
      <c r="I394" s="2">
        <f t="shared" si="50"/>
        <v>48.369538508901186</v>
      </c>
    </row>
    <row r="395" spans="1:9" ht="13.5" x14ac:dyDescent="0.25">
      <c r="A395" s="4">
        <f>TITRES_STAT!B398</f>
        <v>42580</v>
      </c>
      <c r="B395" s="2">
        <f>TITRES_STAT!D398</f>
        <v>4.7877000000000001</v>
      </c>
      <c r="C395" s="2">
        <f t="shared" si="54"/>
        <v>7.5999999999999623E-2</v>
      </c>
      <c r="D395" s="2">
        <f t="shared" si="55"/>
        <v>7.5999999999999623E-2</v>
      </c>
      <c r="E395" s="2">
        <f t="shared" si="56"/>
        <v>0</v>
      </c>
      <c r="F395" s="2">
        <f t="shared" si="53"/>
        <v>1.3393507204118818E-2</v>
      </c>
      <c r="G395" s="2">
        <f t="shared" si="53"/>
        <v>8.5019068305313503E-3</v>
      </c>
      <c r="H395" s="2">
        <f t="shared" si="49"/>
        <v>1.5753533261528054</v>
      </c>
      <c r="I395" s="2">
        <f t="shared" si="50"/>
        <v>61.170376513196686</v>
      </c>
    </row>
    <row r="396" spans="1:9" ht="13.5" x14ac:dyDescent="0.25">
      <c r="A396" s="4">
        <f>TITRES_STAT!B399</f>
        <v>42583</v>
      </c>
      <c r="B396" s="2">
        <f>TITRES_STAT!D399</f>
        <v>4.7496999999999998</v>
      </c>
      <c r="C396" s="2">
        <f t="shared" si="54"/>
        <v>-3.8000000000000256E-2</v>
      </c>
      <c r="D396" s="2">
        <f t="shared" si="55"/>
        <v>0</v>
      </c>
      <c r="E396" s="2">
        <f t="shared" si="56"/>
        <v>3.8000000000000256E-2</v>
      </c>
      <c r="F396" s="2">
        <f t="shared" si="53"/>
        <v>1.2436828118110329E-2</v>
      </c>
      <c r="G396" s="2">
        <f t="shared" si="53"/>
        <v>1.0608913485493416E-2</v>
      </c>
      <c r="H396" s="2">
        <f t="shared" si="49"/>
        <v>1.1722998905699813</v>
      </c>
      <c r="I396" s="2">
        <f t="shared" si="50"/>
        <v>53.965840336270787</v>
      </c>
    </row>
    <row r="397" spans="1:9" ht="13.5" x14ac:dyDescent="0.25">
      <c r="A397" s="4">
        <f>TITRES_STAT!B400</f>
        <v>42584</v>
      </c>
      <c r="B397" s="2">
        <f>TITRES_STAT!D400</f>
        <v>4.7496999999999998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1.154848325253102E-2</v>
      </c>
      <c r="G397" s="2">
        <f t="shared" si="57"/>
        <v>9.8511339508153151E-3</v>
      </c>
      <c r="H397" s="2">
        <f t="shared" si="49"/>
        <v>1.1722998905699813</v>
      </c>
      <c r="I397" s="2">
        <f t="shared" si="50"/>
        <v>53.965840336270787</v>
      </c>
    </row>
    <row r="398" spans="1:9" ht="13.5" x14ac:dyDescent="0.25">
      <c r="A398" s="4">
        <f>TITRES_STAT!B401</f>
        <v>42585</v>
      </c>
      <c r="B398" s="2">
        <f>TITRES_STAT!D401</f>
        <v>4.7496999999999998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1.0723591591635948E-2</v>
      </c>
      <c r="G398" s="2">
        <f t="shared" si="57"/>
        <v>9.1474815257570775E-3</v>
      </c>
      <c r="H398" s="2">
        <f t="shared" si="49"/>
        <v>1.1722998905699813</v>
      </c>
      <c r="I398" s="2">
        <f t="shared" si="50"/>
        <v>53.965840336270787</v>
      </c>
    </row>
    <row r="399" spans="1:9" ht="13.5" x14ac:dyDescent="0.25">
      <c r="A399" s="4">
        <f>TITRES_STAT!B402</f>
        <v>42586</v>
      </c>
      <c r="B399" s="2">
        <f>TITRES_STAT!D402</f>
        <v>4.7496999999999998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9.9576207636619517E-3</v>
      </c>
      <c r="G399" s="2">
        <f t="shared" si="57"/>
        <v>8.4940899882030001E-3</v>
      </c>
      <c r="H399" s="2">
        <f t="shared" si="49"/>
        <v>1.1722998905699815</v>
      </c>
      <c r="I399" s="2">
        <f t="shared" si="50"/>
        <v>53.965840336270801</v>
      </c>
    </row>
    <row r="400" spans="1:9" ht="13.5" x14ac:dyDescent="0.25">
      <c r="A400" s="4">
        <f>TITRES_STAT!B403</f>
        <v>42587</v>
      </c>
      <c r="B400" s="2">
        <f>TITRES_STAT!D403</f>
        <v>4.7230999999999996</v>
      </c>
      <c r="C400" s="2">
        <f t="shared" si="54"/>
        <v>-2.6600000000000179E-2</v>
      </c>
      <c r="D400" s="2">
        <f t="shared" si="55"/>
        <v>0</v>
      </c>
      <c r="E400" s="2">
        <f t="shared" si="56"/>
        <v>2.6600000000000179E-2</v>
      </c>
      <c r="F400" s="2">
        <f t="shared" si="57"/>
        <v>9.2463621376860979E-3</v>
      </c>
      <c r="G400" s="2">
        <f t="shared" si="57"/>
        <v>9.7873692747599411E-3</v>
      </c>
      <c r="H400" s="2">
        <f t="shared" si="49"/>
        <v>0.94472394758119382</v>
      </c>
      <c r="I400" s="2">
        <f t="shared" si="50"/>
        <v>48.578820081699575</v>
      </c>
    </row>
    <row r="401" spans="1:9" ht="13.5" x14ac:dyDescent="0.25">
      <c r="A401" s="4">
        <f>TITRES_STAT!B404</f>
        <v>42590</v>
      </c>
      <c r="B401" s="2">
        <f>TITRES_STAT!D404</f>
        <v>4.7192999999999996</v>
      </c>
      <c r="C401" s="2">
        <f t="shared" si="54"/>
        <v>-3.8000000000000256E-3</v>
      </c>
      <c r="D401" s="2">
        <f t="shared" si="55"/>
        <v>0</v>
      </c>
      <c r="E401" s="2">
        <f t="shared" si="56"/>
        <v>3.8000000000000256E-3</v>
      </c>
      <c r="F401" s="2">
        <f t="shared" si="57"/>
        <v>8.5859076992799484E-3</v>
      </c>
      <c r="G401" s="2">
        <f t="shared" si="57"/>
        <v>9.3597000408485176E-3</v>
      </c>
      <c r="H401" s="2">
        <f t="shared" ref="H401:H464" si="58">F401/G401</f>
        <v>0.91732722863002991</v>
      </c>
      <c r="I401" s="2">
        <f t="shared" ref="I401:I464" si="59">IF(G401=0,100,100-(100/(1+H401)))</f>
        <v>47.844062032409525</v>
      </c>
    </row>
    <row r="402" spans="1:9" ht="13.5" x14ac:dyDescent="0.25">
      <c r="A402" s="4">
        <f>TITRES_STAT!B405</f>
        <v>42591</v>
      </c>
      <c r="B402" s="2">
        <f>TITRES_STAT!D405</f>
        <v>4.7192999999999996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7.9726285779028096E-3</v>
      </c>
      <c r="G402" s="2">
        <f t="shared" si="57"/>
        <v>8.6911500379307661E-3</v>
      </c>
      <c r="H402" s="2">
        <f t="shared" si="58"/>
        <v>0.91732722863003002</v>
      </c>
      <c r="I402" s="2">
        <f t="shared" si="59"/>
        <v>47.844062032409525</v>
      </c>
    </row>
    <row r="403" spans="1:9" ht="13.5" x14ac:dyDescent="0.25">
      <c r="A403" s="4">
        <f>TITRES_STAT!B406</f>
        <v>42592</v>
      </c>
      <c r="B403" s="2">
        <f>TITRES_STAT!D406</f>
        <v>4.7192999999999996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7.4031551080526092E-3</v>
      </c>
      <c r="G403" s="2">
        <f t="shared" si="57"/>
        <v>8.0703536066499982E-3</v>
      </c>
      <c r="H403" s="2">
        <f t="shared" si="58"/>
        <v>0.91732722863002991</v>
      </c>
      <c r="I403" s="2">
        <f t="shared" si="59"/>
        <v>47.844062032409525</v>
      </c>
    </row>
    <row r="404" spans="1:9" ht="13.5" x14ac:dyDescent="0.25">
      <c r="A404" s="4">
        <f>TITRES_STAT!B407</f>
        <v>42593</v>
      </c>
      <c r="B404" s="2">
        <f>TITRES_STAT!D407</f>
        <v>4.7496999999999998</v>
      </c>
      <c r="C404" s="2">
        <f t="shared" si="54"/>
        <v>3.0400000000000205E-2</v>
      </c>
      <c r="D404" s="2">
        <f t="shared" si="55"/>
        <v>3.0400000000000205E-2</v>
      </c>
      <c r="E404" s="2">
        <f t="shared" si="56"/>
        <v>0</v>
      </c>
      <c r="F404" s="2">
        <f t="shared" si="57"/>
        <v>9.0457868860488646E-3</v>
      </c>
      <c r="G404" s="2">
        <f t="shared" si="57"/>
        <v>7.4938997776035701E-3</v>
      </c>
      <c r="H404" s="2">
        <f t="shared" si="58"/>
        <v>1.2070867177972273</v>
      </c>
      <c r="I404" s="2">
        <f t="shared" si="59"/>
        <v>54.691404196476462</v>
      </c>
    </row>
    <row r="405" spans="1:9" ht="13.5" x14ac:dyDescent="0.25">
      <c r="A405" s="4">
        <f>TITRES_STAT!B408</f>
        <v>42594</v>
      </c>
      <c r="B405" s="2">
        <f>TITRES_STAT!D408</f>
        <v>4.7496999999999998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8.3996592513310882E-3</v>
      </c>
      <c r="G405" s="2">
        <f t="shared" si="57"/>
        <v>6.9586212220604576E-3</v>
      </c>
      <c r="H405" s="2">
        <f t="shared" si="58"/>
        <v>1.2070867177972273</v>
      </c>
      <c r="I405" s="2">
        <f t="shared" si="59"/>
        <v>54.691404196476462</v>
      </c>
    </row>
    <row r="406" spans="1:9" ht="13.5" x14ac:dyDescent="0.25">
      <c r="A406" s="4">
        <f>TITRES_STAT!B409</f>
        <v>42597</v>
      </c>
      <c r="B406" s="2">
        <f>TITRES_STAT!D409</f>
        <v>4.7496999999999998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7.7996835905217244E-3</v>
      </c>
      <c r="G406" s="2">
        <f t="shared" si="57"/>
        <v>6.4615768490561398E-3</v>
      </c>
      <c r="H406" s="2">
        <f t="shared" si="58"/>
        <v>1.2070867177972271</v>
      </c>
      <c r="I406" s="2">
        <f t="shared" si="59"/>
        <v>54.691404196476462</v>
      </c>
    </row>
    <row r="407" spans="1:9" ht="13.5" x14ac:dyDescent="0.25">
      <c r="A407" s="4">
        <f>TITRES_STAT!B410</f>
        <v>42598</v>
      </c>
      <c r="B407" s="2">
        <f>TITRES_STAT!D410</f>
        <v>4.7496999999999998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7.2425633340558867E-3</v>
      </c>
      <c r="G407" s="2">
        <f t="shared" si="57"/>
        <v>6.000035645552129E-3</v>
      </c>
      <c r="H407" s="2">
        <f t="shared" si="58"/>
        <v>1.2070867177972271</v>
      </c>
      <c r="I407" s="2">
        <f t="shared" si="59"/>
        <v>54.691404196476462</v>
      </c>
    </row>
    <row r="408" spans="1:9" ht="13.5" x14ac:dyDescent="0.25">
      <c r="A408" s="4">
        <f>TITRES_STAT!B411</f>
        <v>42599</v>
      </c>
      <c r="B408" s="2">
        <f>TITRES_STAT!D411</f>
        <v>4.7496999999999998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6.7252373816233234E-3</v>
      </c>
      <c r="G408" s="2">
        <f t="shared" si="57"/>
        <v>5.5714616708698334E-3</v>
      </c>
      <c r="H408" s="2">
        <f t="shared" si="58"/>
        <v>1.2070867177972273</v>
      </c>
      <c r="I408" s="2">
        <f t="shared" si="59"/>
        <v>54.691404196476462</v>
      </c>
    </row>
    <row r="409" spans="1:9" ht="13.5" x14ac:dyDescent="0.25">
      <c r="A409" s="4">
        <f>TITRES_STAT!B412</f>
        <v>42600</v>
      </c>
      <c r="B409" s="2">
        <f>TITRES_STAT!D412</f>
        <v>4.7496999999999998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6.2448632829359427E-3</v>
      </c>
      <c r="G409" s="2">
        <f t="shared" si="57"/>
        <v>5.1735001229505596E-3</v>
      </c>
      <c r="H409" s="2">
        <f t="shared" si="58"/>
        <v>1.2070867177972273</v>
      </c>
      <c r="I409" s="2">
        <f t="shared" si="59"/>
        <v>54.691404196476462</v>
      </c>
    </row>
    <row r="410" spans="1:9" ht="13.5" x14ac:dyDescent="0.25">
      <c r="A410" s="4">
        <f>TITRES_STAT!B413</f>
        <v>42601</v>
      </c>
      <c r="B410" s="2">
        <f>TITRES_STAT!D413</f>
        <v>4.8257000000000003</v>
      </c>
      <c r="C410" s="2">
        <f t="shared" si="54"/>
        <v>7.6000000000000512E-2</v>
      </c>
      <c r="D410" s="2">
        <f t="shared" si="55"/>
        <v>7.6000000000000512E-2</v>
      </c>
      <c r="E410" s="2">
        <f t="shared" si="56"/>
        <v>0</v>
      </c>
      <c r="F410" s="2">
        <f t="shared" si="57"/>
        <v>1.1227373048440554E-2</v>
      </c>
      <c r="G410" s="2">
        <f t="shared" si="57"/>
        <v>4.8039643998826626E-3</v>
      </c>
      <c r="H410" s="2">
        <f t="shared" si="58"/>
        <v>2.337105797185921</v>
      </c>
      <c r="I410" s="2">
        <f t="shared" si="59"/>
        <v>70.033913793105711</v>
      </c>
    </row>
    <row r="411" spans="1:9" ht="13.5" x14ac:dyDescent="0.25">
      <c r="A411" s="4">
        <f>TITRES_STAT!B414</f>
        <v>42604</v>
      </c>
      <c r="B411" s="2">
        <f>TITRES_STAT!D414</f>
        <v>4.7496999999999998</v>
      </c>
      <c r="C411" s="2">
        <f t="shared" si="54"/>
        <v>-7.6000000000000512E-2</v>
      </c>
      <c r="D411" s="2">
        <f t="shared" si="55"/>
        <v>0</v>
      </c>
      <c r="E411" s="2">
        <f t="shared" si="56"/>
        <v>7.6000000000000512E-2</v>
      </c>
      <c r="F411" s="2">
        <f t="shared" si="57"/>
        <v>1.04254178306948E-2</v>
      </c>
      <c r="G411" s="2">
        <f t="shared" si="57"/>
        <v>9.8893955141767954E-3</v>
      </c>
      <c r="H411" s="2">
        <f t="shared" si="58"/>
        <v>1.0542017270670991</v>
      </c>
      <c r="I411" s="2">
        <f t="shared" si="59"/>
        <v>51.319289297465588</v>
      </c>
    </row>
    <row r="412" spans="1:9" ht="13.5" x14ac:dyDescent="0.25">
      <c r="A412" s="4">
        <f>TITRES_STAT!B415</f>
        <v>42605</v>
      </c>
      <c r="B412" s="2">
        <f>TITRES_STAT!D415</f>
        <v>4.7496999999999998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9.680745128502314E-3</v>
      </c>
      <c r="G412" s="2">
        <f t="shared" si="57"/>
        <v>9.1830101203070232E-3</v>
      </c>
      <c r="H412" s="2">
        <f t="shared" si="58"/>
        <v>1.0542017270670991</v>
      </c>
      <c r="I412" s="2">
        <f t="shared" si="59"/>
        <v>51.319289297465588</v>
      </c>
    </row>
    <row r="413" spans="1:9" ht="13.5" x14ac:dyDescent="0.25">
      <c r="A413" s="4">
        <f>TITRES_STAT!B416</f>
        <v>42606</v>
      </c>
      <c r="B413" s="2">
        <f>TITRES_STAT!D416</f>
        <v>4.7496999999999998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8.989263333609292E-3</v>
      </c>
      <c r="G413" s="2">
        <f t="shared" si="60"/>
        <v>8.5270808259993777E-3</v>
      </c>
      <c r="H413" s="2">
        <f t="shared" si="58"/>
        <v>1.0542017270670994</v>
      </c>
      <c r="I413" s="2">
        <f t="shared" si="59"/>
        <v>51.319289297465595</v>
      </c>
    </row>
    <row r="414" spans="1:9" ht="13.5" x14ac:dyDescent="0.25">
      <c r="A414" s="4">
        <f>TITRES_STAT!B417</f>
        <v>42607</v>
      </c>
      <c r="B414" s="2">
        <f>TITRES_STAT!D417</f>
        <v>4.7877000000000001</v>
      </c>
      <c r="C414" s="2">
        <f t="shared" si="54"/>
        <v>3.8000000000000256E-2</v>
      </c>
      <c r="D414" s="2">
        <f t="shared" si="55"/>
        <v>3.8000000000000256E-2</v>
      </c>
      <c r="E414" s="2">
        <f t="shared" si="56"/>
        <v>0</v>
      </c>
      <c r="F414" s="2">
        <f t="shared" si="60"/>
        <v>1.1061458809780076E-2</v>
      </c>
      <c r="G414" s="2">
        <f t="shared" si="60"/>
        <v>7.9180036241422794E-3</v>
      </c>
      <c r="H414" s="2">
        <f t="shared" si="58"/>
        <v>1.3970009783846635</v>
      </c>
      <c r="I414" s="2">
        <f t="shared" si="59"/>
        <v>58.281201842733537</v>
      </c>
    </row>
    <row r="415" spans="1:9" ht="13.5" x14ac:dyDescent="0.25">
      <c r="A415" s="4">
        <f>TITRES_STAT!B418</f>
        <v>42608</v>
      </c>
      <c r="B415" s="2">
        <f>TITRES_STAT!D418</f>
        <v>4.7496999999999998</v>
      </c>
      <c r="C415" s="2">
        <f t="shared" si="54"/>
        <v>-3.8000000000000256E-2</v>
      </c>
      <c r="D415" s="2">
        <f t="shared" si="55"/>
        <v>0</v>
      </c>
      <c r="E415" s="2">
        <f t="shared" si="56"/>
        <v>3.8000000000000256E-2</v>
      </c>
      <c r="F415" s="2">
        <f t="shared" si="60"/>
        <v>1.02713546090815E-2</v>
      </c>
      <c r="G415" s="2">
        <f t="shared" si="60"/>
        <v>1.0066717650989277E-2</v>
      </c>
      <c r="H415" s="2">
        <f t="shared" si="58"/>
        <v>1.0203280716899925</v>
      </c>
      <c r="I415" s="2">
        <f t="shared" si="59"/>
        <v>50.503088383882833</v>
      </c>
    </row>
    <row r="416" spans="1:9" ht="13.5" x14ac:dyDescent="0.25">
      <c r="A416" s="4">
        <f>TITRES_STAT!B419</f>
        <v>42611</v>
      </c>
      <c r="B416" s="2">
        <f>TITRES_STAT!D419</f>
        <v>4.7496999999999998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9.5376864227185356E-3</v>
      </c>
      <c r="G416" s="2">
        <f t="shared" si="60"/>
        <v>9.3476663902043299E-3</v>
      </c>
      <c r="H416" s="2">
        <f t="shared" si="58"/>
        <v>1.0203280716899923</v>
      </c>
      <c r="I416" s="2">
        <f t="shared" si="59"/>
        <v>50.503088383882819</v>
      </c>
    </row>
    <row r="417" spans="1:9" ht="13.5" x14ac:dyDescent="0.25">
      <c r="A417" s="4">
        <f>TITRES_STAT!B420</f>
        <v>42612</v>
      </c>
      <c r="B417" s="2">
        <f>TITRES_STAT!D420</f>
        <v>4.7839</v>
      </c>
      <c r="C417" s="2">
        <f t="shared" si="54"/>
        <v>3.420000000000023E-2</v>
      </c>
      <c r="D417" s="2">
        <f t="shared" si="55"/>
        <v>3.420000000000023E-2</v>
      </c>
      <c r="E417" s="2">
        <f t="shared" si="56"/>
        <v>0</v>
      </c>
      <c r="F417" s="2">
        <f t="shared" si="60"/>
        <v>1.1299280249667228E-2</v>
      </c>
      <c r="G417" s="2">
        <f t="shared" si="60"/>
        <v>8.6799759337611634E-3</v>
      </c>
      <c r="H417" s="2">
        <f t="shared" si="58"/>
        <v>1.3017640067086085</v>
      </c>
      <c r="I417" s="2">
        <f t="shared" si="59"/>
        <v>56.555059637501969</v>
      </c>
    </row>
    <row r="418" spans="1:9" ht="13.5" x14ac:dyDescent="0.25">
      <c r="A418" s="4">
        <f>TITRES_STAT!B421</f>
        <v>42613</v>
      </c>
      <c r="B418" s="2">
        <f>TITRES_STAT!D421</f>
        <v>4.7839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1.0492188803262427E-2</v>
      </c>
      <c r="G418" s="2">
        <f t="shared" si="60"/>
        <v>8.0599776527782233E-3</v>
      </c>
      <c r="H418" s="2">
        <f t="shared" si="58"/>
        <v>1.3017640067086087</v>
      </c>
      <c r="I418" s="2">
        <f t="shared" si="59"/>
        <v>56.555059637501977</v>
      </c>
    </row>
    <row r="419" spans="1:9" ht="13.5" x14ac:dyDescent="0.25">
      <c r="A419" s="4">
        <f>TITRES_STAT!B422</f>
        <v>42614</v>
      </c>
      <c r="B419" s="2">
        <f>TITRES_STAT!D422</f>
        <v>4.7496999999999998</v>
      </c>
      <c r="C419" s="2">
        <f t="shared" si="54"/>
        <v>-3.420000000000023E-2</v>
      </c>
      <c r="D419" s="2">
        <f t="shared" si="55"/>
        <v>0</v>
      </c>
      <c r="E419" s="2">
        <f t="shared" si="56"/>
        <v>3.420000000000023E-2</v>
      </c>
      <c r="F419" s="2">
        <f t="shared" si="60"/>
        <v>9.7427467458865401E-3</v>
      </c>
      <c r="G419" s="2">
        <f t="shared" si="60"/>
        <v>9.9271221061512233E-3</v>
      </c>
      <c r="H419" s="2">
        <f t="shared" si="58"/>
        <v>0.98142710865312743</v>
      </c>
      <c r="I419" s="2">
        <f t="shared" si="59"/>
        <v>49.531325395070994</v>
      </c>
    </row>
    <row r="420" spans="1:9" ht="13.5" x14ac:dyDescent="0.25">
      <c r="A420" s="4">
        <f>TITRES_STAT!B423</f>
        <v>42615</v>
      </c>
      <c r="B420" s="2">
        <f>TITRES_STAT!D423</f>
        <v>4.7496999999999998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9.046836264037501E-3</v>
      </c>
      <c r="G420" s="2">
        <f t="shared" si="60"/>
        <v>9.2180419557118497E-3</v>
      </c>
      <c r="H420" s="2">
        <f t="shared" si="58"/>
        <v>0.98142710865312743</v>
      </c>
      <c r="I420" s="2">
        <f t="shared" si="59"/>
        <v>49.531325395070994</v>
      </c>
    </row>
    <row r="421" spans="1:9" ht="13.5" x14ac:dyDescent="0.25">
      <c r="A421" s="4">
        <f>TITRES_STAT!B424</f>
        <v>42618</v>
      </c>
      <c r="B421" s="2">
        <f>TITRES_STAT!D424</f>
        <v>4.6433</v>
      </c>
      <c r="C421" s="2">
        <f t="shared" si="54"/>
        <v>-0.10639999999999983</v>
      </c>
      <c r="D421" s="2">
        <f t="shared" si="55"/>
        <v>0</v>
      </c>
      <c r="E421" s="2">
        <f t="shared" si="56"/>
        <v>0.10639999999999983</v>
      </c>
      <c r="F421" s="2">
        <f t="shared" si="60"/>
        <v>8.400633673749108E-3</v>
      </c>
      <c r="G421" s="2">
        <f t="shared" si="60"/>
        <v>1.6159610387446705E-2</v>
      </c>
      <c r="H421" s="2">
        <f t="shared" si="58"/>
        <v>0.51985372619348458</v>
      </c>
      <c r="I421" s="2">
        <f t="shared" si="59"/>
        <v>34.204194603349919</v>
      </c>
    </row>
    <row r="422" spans="1:9" ht="13.5" x14ac:dyDescent="0.25">
      <c r="A422" s="4">
        <f>TITRES_STAT!B425</f>
        <v>42619</v>
      </c>
      <c r="B422" s="2">
        <f>TITRES_STAT!D425</f>
        <v>4.7041000000000004</v>
      </c>
      <c r="C422" s="2">
        <f t="shared" si="54"/>
        <v>6.0800000000000409E-2</v>
      </c>
      <c r="D422" s="2">
        <f t="shared" si="55"/>
        <v>6.0800000000000409E-2</v>
      </c>
      <c r="E422" s="2">
        <f t="shared" si="56"/>
        <v>0</v>
      </c>
      <c r="F422" s="2">
        <f t="shared" si="60"/>
        <v>1.2143445554195628E-2</v>
      </c>
      <c r="G422" s="2">
        <f t="shared" si="60"/>
        <v>1.5005352502629082E-2</v>
      </c>
      <c r="H422" s="2">
        <f t="shared" si="58"/>
        <v>0.80927426077247966</v>
      </c>
      <c r="I422" s="2">
        <f t="shared" si="59"/>
        <v>44.729219793739595</v>
      </c>
    </row>
    <row r="423" spans="1:9" ht="13.5" x14ac:dyDescent="0.25">
      <c r="A423" s="4">
        <f>TITRES_STAT!B426</f>
        <v>42620</v>
      </c>
      <c r="B423" s="2">
        <f>TITRES_STAT!D426</f>
        <v>4.7041000000000004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1.1276056586038797E-2</v>
      </c>
      <c r="G423" s="2">
        <f t="shared" si="60"/>
        <v>1.3933541609584146E-2</v>
      </c>
      <c r="H423" s="2">
        <f t="shared" si="58"/>
        <v>0.80927426077247977</v>
      </c>
      <c r="I423" s="2">
        <f t="shared" si="59"/>
        <v>44.729219793739603</v>
      </c>
    </row>
    <row r="424" spans="1:9" ht="13.5" x14ac:dyDescent="0.25">
      <c r="A424" s="4">
        <f>TITRES_STAT!B427</f>
        <v>42621</v>
      </c>
      <c r="B424" s="2">
        <f>TITRES_STAT!D427</f>
        <v>4.7117000000000004</v>
      </c>
      <c r="C424" s="2">
        <f t="shared" si="54"/>
        <v>7.6000000000000512E-3</v>
      </c>
      <c r="D424" s="2">
        <f t="shared" si="55"/>
        <v>7.6000000000000512E-3</v>
      </c>
      <c r="E424" s="2">
        <f t="shared" si="56"/>
        <v>0</v>
      </c>
      <c r="F424" s="2">
        <f t="shared" si="60"/>
        <v>1.1013481115607458E-2</v>
      </c>
      <c r="G424" s="2">
        <f t="shared" si="60"/>
        <v>1.2938288637470994E-2</v>
      </c>
      <c r="H424" s="2">
        <f t="shared" si="58"/>
        <v>0.85123167554872448</v>
      </c>
      <c r="I424" s="2">
        <f t="shared" si="59"/>
        <v>45.981909600612816</v>
      </c>
    </row>
    <row r="425" spans="1:9" ht="13.5" x14ac:dyDescent="0.25">
      <c r="A425" s="4">
        <f>TITRES_STAT!B428</f>
        <v>42622</v>
      </c>
      <c r="B425" s="2">
        <f>TITRES_STAT!D428</f>
        <v>4.7117000000000004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1.0226803893064068E-2</v>
      </c>
      <c r="G425" s="2">
        <f t="shared" si="60"/>
        <v>1.2014125163365922E-2</v>
      </c>
      <c r="H425" s="2">
        <f t="shared" si="58"/>
        <v>0.85123167554872459</v>
      </c>
      <c r="I425" s="2">
        <f t="shared" si="59"/>
        <v>45.981909600612823</v>
      </c>
    </row>
    <row r="426" spans="1:9" ht="13.5" x14ac:dyDescent="0.25">
      <c r="A426" s="4">
        <f>TITRES_STAT!B429</f>
        <v>42627</v>
      </c>
      <c r="B426" s="2">
        <f>TITRES_STAT!D429</f>
        <v>4.7496999999999998</v>
      </c>
      <c r="C426" s="2">
        <f t="shared" si="54"/>
        <v>3.7999999999999368E-2</v>
      </c>
      <c r="D426" s="2">
        <f t="shared" si="55"/>
        <v>3.7999999999999368E-2</v>
      </c>
      <c r="E426" s="2">
        <f t="shared" si="56"/>
        <v>0</v>
      </c>
      <c r="F426" s="2">
        <f t="shared" si="60"/>
        <v>1.2210603614988019E-2</v>
      </c>
      <c r="G426" s="2">
        <f t="shared" si="60"/>
        <v>1.1155973365982643E-2</v>
      </c>
      <c r="H426" s="2">
        <f t="shared" si="58"/>
        <v>1.0945350275056418</v>
      </c>
      <c r="I426" s="2">
        <f t="shared" si="59"/>
        <v>52.256706769383143</v>
      </c>
    </row>
    <row r="427" spans="1:9" ht="13.5" x14ac:dyDescent="0.25">
      <c r="A427" s="4">
        <f>TITRES_STAT!B430</f>
        <v>42628</v>
      </c>
      <c r="B427" s="2">
        <f>TITRES_STAT!D430</f>
        <v>4.6927000000000003</v>
      </c>
      <c r="C427" s="2">
        <f t="shared" si="54"/>
        <v>-5.6999999999999496E-2</v>
      </c>
      <c r="D427" s="2">
        <f t="shared" si="55"/>
        <v>0</v>
      </c>
      <c r="E427" s="2">
        <f t="shared" si="56"/>
        <v>5.6999999999999496E-2</v>
      </c>
      <c r="F427" s="2">
        <f t="shared" si="60"/>
        <v>1.1338417642488875E-2</v>
      </c>
      <c r="G427" s="2">
        <f t="shared" si="60"/>
        <v>1.4430546696983846E-2</v>
      </c>
      <c r="H427" s="2">
        <f t="shared" si="58"/>
        <v>0.78572336035326629</v>
      </c>
      <c r="I427" s="2">
        <f t="shared" si="59"/>
        <v>44.000284579232257</v>
      </c>
    </row>
    <row r="428" spans="1:9" ht="13.5" x14ac:dyDescent="0.25">
      <c r="A428" s="4">
        <f>TITRES_STAT!B431</f>
        <v>42629</v>
      </c>
      <c r="B428" s="2">
        <f>TITRES_STAT!D431</f>
        <v>4.6927000000000003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1.0528530668025383E-2</v>
      </c>
      <c r="G428" s="2">
        <f t="shared" si="60"/>
        <v>1.3399793361485E-2</v>
      </c>
      <c r="H428" s="2">
        <f t="shared" si="58"/>
        <v>0.78572336035326618</v>
      </c>
      <c r="I428" s="2">
        <f t="shared" si="59"/>
        <v>44.000284579232257</v>
      </c>
    </row>
    <row r="429" spans="1:9" ht="13.5" x14ac:dyDescent="0.25">
      <c r="A429" s="4">
        <f>TITRES_STAT!B432</f>
        <v>42632</v>
      </c>
      <c r="B429" s="2">
        <f>TITRES_STAT!D432</f>
        <v>4.7079000000000004</v>
      </c>
      <c r="C429" s="2">
        <f t="shared" si="54"/>
        <v>1.5200000000000102E-2</v>
      </c>
      <c r="D429" s="2">
        <f t="shared" si="55"/>
        <v>1.5200000000000102E-2</v>
      </c>
      <c r="E429" s="2">
        <f t="shared" si="56"/>
        <v>0</v>
      </c>
      <c r="F429" s="2">
        <f t="shared" ref="F429:G444" si="61">((F428*13)+D429)/14</f>
        <v>1.0862207048880719E-2</v>
      </c>
      <c r="G429" s="2">
        <f t="shared" si="61"/>
        <v>1.2442665264236071E-2</v>
      </c>
      <c r="H429" s="2">
        <f t="shared" si="58"/>
        <v>0.87298073348496652</v>
      </c>
      <c r="I429" s="2">
        <f t="shared" si="59"/>
        <v>46.609167829540496</v>
      </c>
    </row>
    <row r="430" spans="1:9" ht="13.5" x14ac:dyDescent="0.25">
      <c r="A430" s="4">
        <f>TITRES_STAT!B433</f>
        <v>42633</v>
      </c>
      <c r="B430" s="2">
        <f>TITRES_STAT!D433</f>
        <v>4.7079000000000004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1.0086335116817811E-2</v>
      </c>
      <c r="G430" s="2">
        <f t="shared" si="61"/>
        <v>1.1553903459647781E-2</v>
      </c>
      <c r="H430" s="2">
        <f t="shared" si="58"/>
        <v>0.87298073348496641</v>
      </c>
      <c r="I430" s="2">
        <f t="shared" si="59"/>
        <v>46.609167829540489</v>
      </c>
    </row>
    <row r="431" spans="1:9" ht="13.5" x14ac:dyDescent="0.25">
      <c r="A431" s="4">
        <f>TITRES_STAT!B434</f>
        <v>42634</v>
      </c>
      <c r="B431" s="2">
        <f>TITRES_STAT!D434</f>
        <v>4.7382999999999997</v>
      </c>
      <c r="C431" s="2">
        <f t="shared" si="54"/>
        <v>3.0399999999999316E-2</v>
      </c>
      <c r="D431" s="2">
        <f t="shared" si="55"/>
        <v>3.0399999999999316E-2</v>
      </c>
      <c r="E431" s="2">
        <f t="shared" si="56"/>
        <v>0</v>
      </c>
      <c r="F431" s="2">
        <f t="shared" si="61"/>
        <v>1.1537311179902204E-2</v>
      </c>
      <c r="G431" s="2">
        <f t="shared" si="61"/>
        <v>1.0728624641101511E-2</v>
      </c>
      <c r="H431" s="2">
        <f t="shared" si="58"/>
        <v>1.0753765338851173</v>
      </c>
      <c r="I431" s="2">
        <f t="shared" si="59"/>
        <v>51.815972491122174</v>
      </c>
    </row>
    <row r="432" spans="1:9" ht="13.5" x14ac:dyDescent="0.25">
      <c r="A432" s="4">
        <f>TITRES_STAT!B435</f>
        <v>42635</v>
      </c>
      <c r="B432" s="2">
        <f>TITRES_STAT!D435</f>
        <v>4.8636999999999997</v>
      </c>
      <c r="C432" s="2">
        <f t="shared" si="54"/>
        <v>0.12539999999999996</v>
      </c>
      <c r="D432" s="2">
        <f t="shared" si="55"/>
        <v>0.12539999999999996</v>
      </c>
      <c r="E432" s="2">
        <f t="shared" si="56"/>
        <v>0</v>
      </c>
      <c r="F432" s="2">
        <f t="shared" si="61"/>
        <v>1.9670360381337758E-2</v>
      </c>
      <c r="G432" s="2">
        <f t="shared" si="61"/>
        <v>9.9622943095942617E-3</v>
      </c>
      <c r="H432" s="2">
        <f t="shared" si="58"/>
        <v>1.9744809548934998</v>
      </c>
      <c r="I432" s="2">
        <f t="shared" si="59"/>
        <v>66.380689096198807</v>
      </c>
    </row>
    <row r="433" spans="1:9" ht="13.5" x14ac:dyDescent="0.25">
      <c r="A433" s="4">
        <f>TITRES_STAT!B436</f>
        <v>42636</v>
      </c>
      <c r="B433" s="2">
        <f>TITRES_STAT!D436</f>
        <v>4.9739000000000004</v>
      </c>
      <c r="C433" s="2">
        <f t="shared" si="54"/>
        <v>0.11020000000000074</v>
      </c>
      <c r="D433" s="2">
        <f t="shared" si="55"/>
        <v>0.11020000000000074</v>
      </c>
      <c r="E433" s="2">
        <f t="shared" si="56"/>
        <v>0</v>
      </c>
      <c r="F433" s="2">
        <f t="shared" si="61"/>
        <v>2.6136763211242257E-2</v>
      </c>
      <c r="G433" s="2">
        <f t="shared" si="61"/>
        <v>9.2507018589089579E-3</v>
      </c>
      <c r="H433" s="2">
        <f t="shared" si="58"/>
        <v>2.8253816423746323</v>
      </c>
      <c r="I433" s="2">
        <f t="shared" si="59"/>
        <v>73.858817407320359</v>
      </c>
    </row>
    <row r="434" spans="1:9" ht="13.5" x14ac:dyDescent="0.25">
      <c r="A434" s="4">
        <f>TITRES_STAT!B437</f>
        <v>42639</v>
      </c>
      <c r="B434" s="2">
        <f>TITRES_STAT!D437</f>
        <v>4.9397000000000002</v>
      </c>
      <c r="C434" s="2">
        <f t="shared" si="54"/>
        <v>-3.420000000000023E-2</v>
      </c>
      <c r="D434" s="2">
        <f t="shared" si="55"/>
        <v>0</v>
      </c>
      <c r="E434" s="2">
        <f t="shared" si="56"/>
        <v>3.420000000000023E-2</v>
      </c>
      <c r="F434" s="2">
        <f t="shared" si="61"/>
        <v>2.4269851553296383E-2</v>
      </c>
      <c r="G434" s="2">
        <f t="shared" si="61"/>
        <v>1.1032794583272621E-2</v>
      </c>
      <c r="H434" s="2">
        <f t="shared" si="58"/>
        <v>2.1997918451317071</v>
      </c>
      <c r="I434" s="2">
        <f t="shared" si="59"/>
        <v>68.747967105377796</v>
      </c>
    </row>
    <row r="435" spans="1:9" ht="13.5" x14ac:dyDescent="0.25">
      <c r="A435" s="4">
        <f>TITRES_STAT!B438</f>
        <v>42640</v>
      </c>
      <c r="B435" s="2">
        <f>TITRES_STAT!D438</f>
        <v>4.9776999999999996</v>
      </c>
      <c r="C435" s="2">
        <f t="shared" si="54"/>
        <v>3.7999999999999368E-2</v>
      </c>
      <c r="D435" s="2">
        <f t="shared" si="55"/>
        <v>3.7999999999999368E-2</v>
      </c>
      <c r="E435" s="2">
        <f t="shared" si="56"/>
        <v>0</v>
      </c>
      <c r="F435" s="2">
        <f t="shared" si="61"/>
        <v>2.5250576442346597E-2</v>
      </c>
      <c r="G435" s="2">
        <f t="shared" si="61"/>
        <v>1.0244737827324577E-2</v>
      </c>
      <c r="H435" s="2">
        <f t="shared" si="58"/>
        <v>2.4647362253623242</v>
      </c>
      <c r="I435" s="2">
        <f t="shared" si="59"/>
        <v>71.137773990416107</v>
      </c>
    </row>
    <row r="436" spans="1:9" ht="13.5" x14ac:dyDescent="0.25">
      <c r="A436" s="4">
        <f>TITRES_STAT!B439</f>
        <v>42641</v>
      </c>
      <c r="B436" s="2">
        <f>TITRES_STAT!D439</f>
        <v>4.9397000000000002</v>
      </c>
      <c r="C436" s="2">
        <f t="shared" si="54"/>
        <v>-3.7999999999999368E-2</v>
      </c>
      <c r="D436" s="2">
        <f t="shared" si="55"/>
        <v>0</v>
      </c>
      <c r="E436" s="2">
        <f t="shared" si="56"/>
        <v>3.7999999999999368E-2</v>
      </c>
      <c r="F436" s="2">
        <f t="shared" si="61"/>
        <v>2.3446963839321842E-2</v>
      </c>
      <c r="G436" s="2">
        <f t="shared" si="61"/>
        <v>1.2227256553944205E-2</v>
      </c>
      <c r="H436" s="2">
        <f t="shared" si="58"/>
        <v>1.9175980920886495</v>
      </c>
      <c r="I436" s="2">
        <f t="shared" si="59"/>
        <v>65.725231219762691</v>
      </c>
    </row>
    <row r="437" spans="1:9" ht="13.5" x14ac:dyDescent="0.25">
      <c r="A437" s="4">
        <f>TITRES_STAT!B440</f>
        <v>42642</v>
      </c>
      <c r="B437" s="2">
        <f>TITRES_STAT!D440</f>
        <v>4.9397000000000002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2.1772180707941711E-2</v>
      </c>
      <c r="G437" s="2">
        <f t="shared" si="61"/>
        <v>1.1353881085805333E-2</v>
      </c>
      <c r="H437" s="2">
        <f t="shared" si="58"/>
        <v>1.9175980920886495</v>
      </c>
      <c r="I437" s="2">
        <f t="shared" si="59"/>
        <v>65.725231219762691</v>
      </c>
    </row>
    <row r="438" spans="1:9" ht="13.5" x14ac:dyDescent="0.25">
      <c r="A438" s="4">
        <f>TITRES_STAT!B441</f>
        <v>42643</v>
      </c>
      <c r="B438" s="2">
        <f>TITRES_STAT!D441</f>
        <v>5.0461</v>
      </c>
      <c r="C438" s="2">
        <f t="shared" si="54"/>
        <v>0.10639999999999983</v>
      </c>
      <c r="D438" s="2">
        <f t="shared" si="55"/>
        <v>0.10639999999999983</v>
      </c>
      <c r="E438" s="2">
        <f t="shared" si="56"/>
        <v>0</v>
      </c>
      <c r="F438" s="2">
        <f t="shared" si="61"/>
        <v>2.7817024943088717E-2</v>
      </c>
      <c r="G438" s="2">
        <f t="shared" si="61"/>
        <v>1.054288957967638E-2</v>
      </c>
      <c r="H438" s="2">
        <f t="shared" si="58"/>
        <v>2.6384630829020383</v>
      </c>
      <c r="I438" s="2">
        <f t="shared" si="59"/>
        <v>72.515867903147722</v>
      </c>
    </row>
    <row r="439" spans="1:9" ht="13.5" x14ac:dyDescent="0.25">
      <c r="A439" s="4">
        <f>TITRES_STAT!B442</f>
        <v>42647</v>
      </c>
      <c r="B439" s="2">
        <f>TITRES_STAT!D442</f>
        <v>5.0461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2.5830094590010951E-2</v>
      </c>
      <c r="G439" s="2">
        <f t="shared" si="61"/>
        <v>9.7898260382709244E-3</v>
      </c>
      <c r="H439" s="2">
        <f t="shared" si="58"/>
        <v>2.6384630829020383</v>
      </c>
      <c r="I439" s="2">
        <f t="shared" si="59"/>
        <v>72.515867903147722</v>
      </c>
    </row>
    <row r="440" spans="1:9" ht="13.5" x14ac:dyDescent="0.25">
      <c r="A440" s="4">
        <f>TITRES_STAT!B443</f>
        <v>42648</v>
      </c>
      <c r="B440" s="2">
        <f>TITRES_STAT!D443</f>
        <v>5.0727000000000002</v>
      </c>
      <c r="C440" s="2">
        <f t="shared" si="54"/>
        <v>2.6600000000000179E-2</v>
      </c>
      <c r="D440" s="2">
        <f t="shared" si="55"/>
        <v>2.6600000000000179E-2</v>
      </c>
      <c r="E440" s="2">
        <f t="shared" si="56"/>
        <v>0</v>
      </c>
      <c r="F440" s="2">
        <f t="shared" si="61"/>
        <v>2.5885087833581611E-2</v>
      </c>
      <c r="G440" s="2">
        <f t="shared" si="61"/>
        <v>9.0905527498230006E-3</v>
      </c>
      <c r="H440" s="2">
        <f t="shared" si="58"/>
        <v>2.8474712755047391</v>
      </c>
      <c r="I440" s="2">
        <f t="shared" si="59"/>
        <v>74.008902772930696</v>
      </c>
    </row>
    <row r="441" spans="1:9" ht="13.5" x14ac:dyDescent="0.25">
      <c r="A441" s="4">
        <f>TITRES_STAT!B444</f>
        <v>42649</v>
      </c>
      <c r="B441" s="2">
        <f>TITRES_STAT!D444</f>
        <v>5.1106999999999996</v>
      </c>
      <c r="C441" s="2">
        <f t="shared" si="54"/>
        <v>3.7999999999999368E-2</v>
      </c>
      <c r="D441" s="2">
        <f t="shared" si="55"/>
        <v>3.7999999999999368E-2</v>
      </c>
      <c r="E441" s="2">
        <f t="shared" si="56"/>
        <v>0</v>
      </c>
      <c r="F441" s="2">
        <f t="shared" si="61"/>
        <v>2.6750438702611453E-2</v>
      </c>
      <c r="G441" s="2">
        <f t="shared" si="61"/>
        <v>8.441227553407071E-3</v>
      </c>
      <c r="H441" s="2">
        <f t="shared" si="58"/>
        <v>3.1690223410473477</v>
      </c>
      <c r="I441" s="2">
        <f t="shared" si="59"/>
        <v>76.013561017550728</v>
      </c>
    </row>
    <row r="442" spans="1:9" ht="13.5" x14ac:dyDescent="0.25">
      <c r="A442" s="4">
        <f>TITRES_STAT!B445</f>
        <v>42650</v>
      </c>
      <c r="B442" s="2">
        <f>TITRES_STAT!D445</f>
        <v>5.1296999999999997</v>
      </c>
      <c r="C442" s="2">
        <f t="shared" si="54"/>
        <v>1.9000000000000128E-2</v>
      </c>
      <c r="D442" s="2">
        <f t="shared" si="55"/>
        <v>1.9000000000000128E-2</v>
      </c>
      <c r="E442" s="2">
        <f t="shared" si="56"/>
        <v>0</v>
      </c>
      <c r="F442" s="2">
        <f t="shared" si="61"/>
        <v>2.6196835938139214E-2</v>
      </c>
      <c r="G442" s="2">
        <f t="shared" si="61"/>
        <v>7.8382827281637084E-3</v>
      </c>
      <c r="H442" s="2">
        <f t="shared" si="58"/>
        <v>3.3421652224933718</v>
      </c>
      <c r="I442" s="2">
        <f t="shared" si="59"/>
        <v>76.970014986537592</v>
      </c>
    </row>
    <row r="443" spans="1:9" ht="13.5" x14ac:dyDescent="0.25">
      <c r="A443" s="4">
        <f>TITRES_STAT!B446</f>
        <v>42653</v>
      </c>
      <c r="B443" s="2">
        <f>TITRES_STAT!D446</f>
        <v>5.1486999999999998</v>
      </c>
      <c r="C443" s="2">
        <f t="shared" si="54"/>
        <v>1.9000000000000128E-2</v>
      </c>
      <c r="D443" s="2">
        <f t="shared" si="55"/>
        <v>1.9000000000000128E-2</v>
      </c>
      <c r="E443" s="2">
        <f t="shared" si="56"/>
        <v>0</v>
      </c>
      <c r="F443" s="2">
        <f t="shared" si="61"/>
        <v>2.5682776228272138E-2</v>
      </c>
      <c r="G443" s="2">
        <f t="shared" si="61"/>
        <v>7.2784053904377298E-3</v>
      </c>
      <c r="H443" s="2">
        <f t="shared" si="58"/>
        <v>3.5286267871275516</v>
      </c>
      <c r="I443" s="2">
        <f t="shared" si="59"/>
        <v>77.918251006188854</v>
      </c>
    </row>
    <row r="444" spans="1:9" ht="13.5" x14ac:dyDescent="0.25">
      <c r="A444" s="4">
        <f>TITRES_STAT!B447</f>
        <v>42654</v>
      </c>
      <c r="B444" s="2">
        <f>TITRES_STAT!D447</f>
        <v>5.1486999999999998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2.3848292211966986E-2</v>
      </c>
      <c r="G444" s="2">
        <f t="shared" si="61"/>
        <v>6.7585192911207492E-3</v>
      </c>
      <c r="H444" s="2">
        <f t="shared" si="58"/>
        <v>3.5286267871275516</v>
      </c>
      <c r="I444" s="2">
        <f t="shared" si="59"/>
        <v>77.918251006188854</v>
      </c>
    </row>
    <row r="445" spans="1:9" ht="13.5" x14ac:dyDescent="0.25">
      <c r="A445" s="4">
        <f>TITRES_STAT!B448</f>
        <v>42655</v>
      </c>
      <c r="B445" s="2">
        <f>TITRES_STAT!D448</f>
        <v>5.1448999999999998</v>
      </c>
      <c r="C445" s="2">
        <f t="shared" si="54"/>
        <v>-3.8000000000000256E-3</v>
      </c>
      <c r="D445" s="2">
        <f t="shared" si="55"/>
        <v>0</v>
      </c>
      <c r="E445" s="2">
        <f t="shared" si="56"/>
        <v>3.8000000000000256E-3</v>
      </c>
      <c r="F445" s="2">
        <f t="shared" ref="F445:G460" si="62">((F444*13)+D445)/14</f>
        <v>2.2144842768255058E-2</v>
      </c>
      <c r="G445" s="2">
        <f t="shared" si="62"/>
        <v>6.5471964846121264E-3</v>
      </c>
      <c r="H445" s="2">
        <f t="shared" si="58"/>
        <v>3.382339726675696</v>
      </c>
      <c r="I445" s="2">
        <f t="shared" si="59"/>
        <v>77.181139245939562</v>
      </c>
    </row>
    <row r="446" spans="1:9" ht="13.5" x14ac:dyDescent="0.25">
      <c r="A446" s="4">
        <f>TITRES_STAT!B449</f>
        <v>42656</v>
      </c>
      <c r="B446" s="2">
        <f>TITRES_STAT!D449</f>
        <v>5.1448999999999998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2.0563068284808271E-2</v>
      </c>
      <c r="G446" s="2">
        <f t="shared" si="62"/>
        <v>6.0795395928541175E-3</v>
      </c>
      <c r="H446" s="2">
        <f t="shared" si="58"/>
        <v>3.3823397266756965</v>
      </c>
      <c r="I446" s="2">
        <f t="shared" si="59"/>
        <v>77.181139245939562</v>
      </c>
    </row>
    <row r="447" spans="1:9" ht="13.5" x14ac:dyDescent="0.25">
      <c r="A447" s="4">
        <f>TITRES_STAT!B450</f>
        <v>42657</v>
      </c>
      <c r="B447" s="2">
        <f>TITRES_STAT!D450</f>
        <v>5.1677</v>
      </c>
      <c r="C447" s="2">
        <f t="shared" si="54"/>
        <v>2.2800000000000153E-2</v>
      </c>
      <c r="D447" s="2">
        <f t="shared" si="55"/>
        <v>2.2800000000000153E-2</v>
      </c>
      <c r="E447" s="2">
        <f t="shared" si="56"/>
        <v>0</v>
      </c>
      <c r="F447" s="2">
        <f t="shared" si="62"/>
        <v>2.0722849121607691E-2</v>
      </c>
      <c r="G447" s="2">
        <f t="shared" si="62"/>
        <v>5.6452867647931093E-3</v>
      </c>
      <c r="H447" s="2">
        <f t="shared" si="58"/>
        <v>3.6708231105009506</v>
      </c>
      <c r="I447" s="2">
        <f t="shared" si="59"/>
        <v>78.590497299034965</v>
      </c>
    </row>
    <row r="448" spans="1:9" ht="13.5" x14ac:dyDescent="0.25">
      <c r="A448" s="4">
        <f>TITRES_STAT!B451</f>
        <v>42660</v>
      </c>
      <c r="B448" s="2">
        <f>TITRES_STAT!D451</f>
        <v>5.1600999999999999</v>
      </c>
      <c r="C448" s="2">
        <f t="shared" si="54"/>
        <v>-7.6000000000000512E-3</v>
      </c>
      <c r="D448" s="2">
        <f t="shared" si="55"/>
        <v>0</v>
      </c>
      <c r="E448" s="2">
        <f t="shared" si="56"/>
        <v>7.6000000000000512E-3</v>
      </c>
      <c r="F448" s="2">
        <f t="shared" si="62"/>
        <v>1.9242645612921428E-2</v>
      </c>
      <c r="G448" s="2">
        <f t="shared" si="62"/>
        <v>5.7849091387364628E-3</v>
      </c>
      <c r="H448" s="2">
        <f t="shared" si="58"/>
        <v>3.3263522643891341</v>
      </c>
      <c r="I448" s="2">
        <f t="shared" si="59"/>
        <v>76.885839642990874</v>
      </c>
    </row>
    <row r="449" spans="1:9" ht="13.5" x14ac:dyDescent="0.25">
      <c r="A449" s="4">
        <f>TITRES_STAT!B452</f>
        <v>42661</v>
      </c>
      <c r="B449" s="2">
        <f>TITRES_STAT!D452</f>
        <v>5.1600999999999999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1.7868170926284184E-2</v>
      </c>
      <c r="G449" s="2">
        <f t="shared" si="62"/>
        <v>5.3717013431124295E-3</v>
      </c>
      <c r="H449" s="2">
        <f t="shared" si="58"/>
        <v>3.3263522643891341</v>
      </c>
      <c r="I449" s="2">
        <f t="shared" si="59"/>
        <v>76.885839642990874</v>
      </c>
    </row>
    <row r="450" spans="1:9" ht="13.5" x14ac:dyDescent="0.25">
      <c r="A450" s="4">
        <f>TITRES_STAT!B453</f>
        <v>42662</v>
      </c>
      <c r="B450" s="2">
        <f>TITRES_STAT!D453</f>
        <v>5.2816999999999998</v>
      </c>
      <c r="C450" s="2">
        <f t="shared" si="54"/>
        <v>0.12159999999999993</v>
      </c>
      <c r="D450" s="2">
        <f t="shared" si="55"/>
        <v>0.12159999999999993</v>
      </c>
      <c r="E450" s="2">
        <f t="shared" si="56"/>
        <v>0</v>
      </c>
      <c r="F450" s="2">
        <f t="shared" si="62"/>
        <v>2.5277587288692449E-2</v>
      </c>
      <c r="G450" s="2">
        <f t="shared" si="62"/>
        <v>4.9880083900329707E-3</v>
      </c>
      <c r="H450" s="2">
        <f t="shared" si="58"/>
        <v>5.0676713654295522</v>
      </c>
      <c r="I450" s="2">
        <f t="shared" si="59"/>
        <v>83.519212894464232</v>
      </c>
    </row>
    <row r="451" spans="1:9" ht="13.5" x14ac:dyDescent="0.25">
      <c r="A451" s="4">
        <f>TITRES_STAT!B454</f>
        <v>42663</v>
      </c>
      <c r="B451" s="2">
        <f>TITRES_STAT!D454</f>
        <v>5.2702999999999998</v>
      </c>
      <c r="C451" s="2">
        <f t="shared" ref="C451:C514" si="63">B451-B450</f>
        <v>-1.1400000000000077E-2</v>
      </c>
      <c r="D451" s="2">
        <f t="shared" ref="D451:D514" si="64">IF(C451&gt;0,C451,0)</f>
        <v>0</v>
      </c>
      <c r="E451" s="2">
        <f t="shared" ref="E451:E514" si="65">IF(C451&lt;0,-C451,0)</f>
        <v>1.1400000000000077E-2</v>
      </c>
      <c r="F451" s="2">
        <f t="shared" si="62"/>
        <v>2.347204533950013E-2</v>
      </c>
      <c r="G451" s="2">
        <f t="shared" si="62"/>
        <v>5.4460077907449072E-3</v>
      </c>
      <c r="H451" s="2">
        <f t="shared" si="58"/>
        <v>4.3099544182417731</v>
      </c>
      <c r="I451" s="2">
        <f t="shared" si="59"/>
        <v>81.167446625066901</v>
      </c>
    </row>
    <row r="452" spans="1:9" ht="13.5" x14ac:dyDescent="0.25">
      <c r="A452" s="4">
        <f>TITRES_STAT!B455</f>
        <v>42664</v>
      </c>
      <c r="B452" s="2">
        <f>TITRES_STAT!D455</f>
        <v>5.2588999999999997</v>
      </c>
      <c r="C452" s="2">
        <f t="shared" si="63"/>
        <v>-1.1400000000000077E-2</v>
      </c>
      <c r="D452" s="2">
        <f t="shared" si="64"/>
        <v>0</v>
      </c>
      <c r="E452" s="2">
        <f t="shared" si="65"/>
        <v>1.1400000000000077E-2</v>
      </c>
      <c r="F452" s="2">
        <f t="shared" si="62"/>
        <v>2.1795470672392979E-2</v>
      </c>
      <c r="G452" s="2">
        <f t="shared" si="62"/>
        <v>5.8712929485488482E-3</v>
      </c>
      <c r="H452" s="2">
        <f t="shared" si="58"/>
        <v>3.7122097063441468</v>
      </c>
      <c r="I452" s="2">
        <f t="shared" si="59"/>
        <v>78.778533590012373</v>
      </c>
    </row>
    <row r="453" spans="1:9" ht="13.5" x14ac:dyDescent="0.25">
      <c r="A453" s="4">
        <f>TITRES_STAT!B456</f>
        <v>42667</v>
      </c>
      <c r="B453" s="2">
        <f>TITRES_STAT!D456</f>
        <v>5.2778999999999998</v>
      </c>
      <c r="C453" s="2">
        <f t="shared" si="63"/>
        <v>1.9000000000000128E-2</v>
      </c>
      <c r="D453" s="2">
        <f t="shared" si="64"/>
        <v>1.9000000000000128E-2</v>
      </c>
      <c r="E453" s="2">
        <f t="shared" si="65"/>
        <v>0</v>
      </c>
      <c r="F453" s="2">
        <f t="shared" si="62"/>
        <v>2.1595794195793491E-2</v>
      </c>
      <c r="G453" s="2">
        <f t="shared" si="62"/>
        <v>5.4519148807953598E-3</v>
      </c>
      <c r="H453" s="2">
        <f t="shared" si="58"/>
        <v>3.9611392818816276</v>
      </c>
      <c r="I453" s="2">
        <f t="shared" si="59"/>
        <v>79.843339539930696</v>
      </c>
    </row>
    <row r="454" spans="1:9" ht="13.5" x14ac:dyDescent="0.25">
      <c r="A454" s="4">
        <f>TITRES_STAT!B457</f>
        <v>42668</v>
      </c>
      <c r="B454" s="2">
        <f>TITRES_STAT!D457</f>
        <v>5.5095999999999998</v>
      </c>
      <c r="C454" s="2">
        <f t="shared" si="63"/>
        <v>0.23170000000000002</v>
      </c>
      <c r="D454" s="2">
        <f t="shared" si="64"/>
        <v>0.23170000000000002</v>
      </c>
      <c r="E454" s="2">
        <f t="shared" si="65"/>
        <v>0</v>
      </c>
      <c r="F454" s="2">
        <f t="shared" si="62"/>
        <v>3.6603237467522524E-2</v>
      </c>
      <c r="G454" s="2">
        <f t="shared" si="62"/>
        <v>5.0624923893099767E-3</v>
      </c>
      <c r="H454" s="2">
        <f t="shared" si="58"/>
        <v>7.2302799990009641</v>
      </c>
      <c r="I454" s="2">
        <f t="shared" si="59"/>
        <v>87.84974508617708</v>
      </c>
    </row>
    <row r="455" spans="1:9" ht="13.5" x14ac:dyDescent="0.25">
      <c r="A455" s="4">
        <f>TITRES_STAT!B458</f>
        <v>42669</v>
      </c>
      <c r="B455" s="2">
        <f>TITRES_STAT!D458</f>
        <v>5.4337</v>
      </c>
      <c r="C455" s="2">
        <f t="shared" si="63"/>
        <v>-7.5899999999999856E-2</v>
      </c>
      <c r="D455" s="2">
        <f t="shared" si="64"/>
        <v>0</v>
      </c>
      <c r="E455" s="2">
        <f t="shared" si="65"/>
        <v>7.5899999999999856E-2</v>
      </c>
      <c r="F455" s="2">
        <f t="shared" si="62"/>
        <v>3.3988720505556631E-2</v>
      </c>
      <c r="G455" s="2">
        <f t="shared" si="62"/>
        <v>1.0122314361502112E-2</v>
      </c>
      <c r="H455" s="2">
        <f t="shared" si="58"/>
        <v>3.357801318127887</v>
      </c>
      <c r="I455" s="2">
        <f t="shared" si="59"/>
        <v>77.052648182005683</v>
      </c>
    </row>
    <row r="456" spans="1:9" ht="13.5" x14ac:dyDescent="0.25">
      <c r="A456" s="4">
        <f>TITRES_STAT!B459</f>
        <v>42670</v>
      </c>
      <c r="B456" s="2">
        <f>TITRES_STAT!D459</f>
        <v>5.3197000000000001</v>
      </c>
      <c r="C456" s="2">
        <f t="shared" si="63"/>
        <v>-0.11399999999999988</v>
      </c>
      <c r="D456" s="2">
        <f t="shared" si="64"/>
        <v>0</v>
      </c>
      <c r="E456" s="2">
        <f t="shared" si="65"/>
        <v>0.11399999999999988</v>
      </c>
      <c r="F456" s="2">
        <f t="shared" si="62"/>
        <v>3.1560954755159729E-2</v>
      </c>
      <c r="G456" s="2">
        <f t="shared" si="62"/>
        <v>1.7542149049966239E-2</v>
      </c>
      <c r="H456" s="2">
        <f t="shared" si="58"/>
        <v>1.7991498456239869</v>
      </c>
      <c r="I456" s="2">
        <f t="shared" si="59"/>
        <v>64.274867186430328</v>
      </c>
    </row>
    <row r="457" spans="1:9" ht="13.5" x14ac:dyDescent="0.25">
      <c r="A457" s="4">
        <f>TITRES_STAT!B460</f>
        <v>42671</v>
      </c>
      <c r="B457" s="2">
        <f>TITRES_STAT!D460</f>
        <v>5.3197000000000001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2.930660084407689E-2</v>
      </c>
      <c r="G457" s="2">
        <f t="shared" si="62"/>
        <v>1.6289138403540078E-2</v>
      </c>
      <c r="H457" s="2">
        <f t="shared" si="58"/>
        <v>1.7991498456239872</v>
      </c>
      <c r="I457" s="2">
        <f t="shared" si="59"/>
        <v>64.274867186430328</v>
      </c>
    </row>
    <row r="458" spans="1:9" ht="13.5" x14ac:dyDescent="0.25">
      <c r="A458" s="4">
        <f>TITRES_STAT!B461</f>
        <v>42674</v>
      </c>
      <c r="B458" s="2">
        <f>TITRES_STAT!D461</f>
        <v>5.4070999999999998</v>
      </c>
      <c r="C458" s="2">
        <f t="shared" si="63"/>
        <v>8.73999999999997E-2</v>
      </c>
      <c r="D458" s="2">
        <f t="shared" si="64"/>
        <v>8.73999999999997E-2</v>
      </c>
      <c r="E458" s="2">
        <f t="shared" si="65"/>
        <v>0</v>
      </c>
      <c r="F458" s="2">
        <f t="shared" si="62"/>
        <v>3.3456129355214234E-2</v>
      </c>
      <c r="G458" s="2">
        <f t="shared" si="62"/>
        <v>1.5125628517572929E-2</v>
      </c>
      <c r="H458" s="2">
        <f t="shared" si="58"/>
        <v>2.2118835800009871</v>
      </c>
      <c r="I458" s="2">
        <f t="shared" si="59"/>
        <v>68.865621212843195</v>
      </c>
    </row>
    <row r="459" spans="1:9" ht="13.5" x14ac:dyDescent="0.25">
      <c r="A459" s="4">
        <f>TITRES_STAT!B462</f>
        <v>42675</v>
      </c>
      <c r="B459" s="2">
        <f>TITRES_STAT!D462</f>
        <v>5.3918999999999997</v>
      </c>
      <c r="C459" s="2">
        <f t="shared" si="63"/>
        <v>-1.5200000000000102E-2</v>
      </c>
      <c r="D459" s="2">
        <f t="shared" si="64"/>
        <v>0</v>
      </c>
      <c r="E459" s="2">
        <f t="shared" si="65"/>
        <v>1.5200000000000102E-2</v>
      </c>
      <c r="F459" s="2">
        <f t="shared" si="62"/>
        <v>3.1066405829841791E-2</v>
      </c>
      <c r="G459" s="2">
        <f t="shared" si="62"/>
        <v>1.5130940766317727E-2</v>
      </c>
      <c r="H459" s="2">
        <f t="shared" si="58"/>
        <v>2.0531708047524218</v>
      </c>
      <c r="I459" s="2">
        <f t="shared" si="59"/>
        <v>67.247164867309522</v>
      </c>
    </row>
    <row r="460" spans="1:9" ht="13.5" x14ac:dyDescent="0.25">
      <c r="A460" s="4">
        <f>TITRES_STAT!B463</f>
        <v>42676</v>
      </c>
      <c r="B460" s="2">
        <f>TITRES_STAT!D463</f>
        <v>5.3956999999999997</v>
      </c>
      <c r="C460" s="2">
        <f t="shared" si="63"/>
        <v>3.8000000000000256E-3</v>
      </c>
      <c r="D460" s="2">
        <f t="shared" si="64"/>
        <v>3.8000000000000256E-3</v>
      </c>
      <c r="E460" s="2">
        <f t="shared" si="65"/>
        <v>0</v>
      </c>
      <c r="F460" s="2">
        <f t="shared" si="62"/>
        <v>2.9118805413424521E-2</v>
      </c>
      <c r="G460" s="2">
        <f t="shared" si="62"/>
        <v>1.4050159283009317E-2</v>
      </c>
      <c r="H460" s="2">
        <f t="shared" si="58"/>
        <v>2.0724893452729414</v>
      </c>
      <c r="I460" s="2">
        <f t="shared" si="59"/>
        <v>67.453101129918934</v>
      </c>
    </row>
    <row r="461" spans="1:9" ht="13.5" x14ac:dyDescent="0.25">
      <c r="A461" s="4">
        <f>TITRES_STAT!B464</f>
        <v>42677</v>
      </c>
      <c r="B461" s="2">
        <f>TITRES_STAT!D464</f>
        <v>5.3956999999999997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2.7038890741037054E-2</v>
      </c>
      <c r="G461" s="2">
        <f t="shared" si="66"/>
        <v>1.3046576477080079E-2</v>
      </c>
      <c r="H461" s="2">
        <f t="shared" si="58"/>
        <v>2.0724893452729414</v>
      </c>
      <c r="I461" s="2">
        <f t="shared" si="59"/>
        <v>67.453101129918934</v>
      </c>
    </row>
    <row r="462" spans="1:9" ht="13.5" x14ac:dyDescent="0.25">
      <c r="A462" s="4">
        <f>TITRES_STAT!B465</f>
        <v>42678</v>
      </c>
      <c r="B462" s="2">
        <f>TITRES_STAT!D465</f>
        <v>5.5095999999999998</v>
      </c>
      <c r="C462" s="2">
        <f t="shared" si="63"/>
        <v>0.11390000000000011</v>
      </c>
      <c r="D462" s="2">
        <f t="shared" si="64"/>
        <v>0.11390000000000011</v>
      </c>
      <c r="E462" s="2">
        <f t="shared" si="65"/>
        <v>0</v>
      </c>
      <c r="F462" s="2">
        <f t="shared" si="66"/>
        <v>3.3243255688105842E-2</v>
      </c>
      <c r="G462" s="2">
        <f t="shared" si="66"/>
        <v>1.2114678157288644E-2</v>
      </c>
      <c r="H462" s="2">
        <f t="shared" si="58"/>
        <v>2.744047778776975</v>
      </c>
      <c r="I462" s="2">
        <f t="shared" si="59"/>
        <v>73.290939136287989</v>
      </c>
    </row>
    <row r="463" spans="1:9" ht="13.5" x14ac:dyDescent="0.25">
      <c r="A463" s="4">
        <f>TITRES_STAT!B466</f>
        <v>42681</v>
      </c>
      <c r="B463" s="2">
        <f>TITRES_STAT!D466</f>
        <v>5.5818000000000003</v>
      </c>
      <c r="C463" s="2">
        <f t="shared" si="63"/>
        <v>7.2200000000000486E-2</v>
      </c>
      <c r="D463" s="2">
        <f t="shared" si="64"/>
        <v>7.2200000000000486E-2</v>
      </c>
      <c r="E463" s="2">
        <f t="shared" si="65"/>
        <v>0</v>
      </c>
      <c r="F463" s="2">
        <f t="shared" si="66"/>
        <v>3.6025880281812604E-2</v>
      </c>
      <c r="G463" s="2">
        <f t="shared" si="66"/>
        <v>1.1249344003196599E-2</v>
      </c>
      <c r="H463" s="2">
        <f t="shared" si="58"/>
        <v>3.202487209171978</v>
      </c>
      <c r="I463" s="2">
        <f t="shared" si="59"/>
        <v>76.20456767084292</v>
      </c>
    </row>
    <row r="464" spans="1:9" ht="13.5" x14ac:dyDescent="0.25">
      <c r="A464" s="4">
        <f>TITRES_STAT!B467</f>
        <v>42682</v>
      </c>
      <c r="B464" s="2">
        <f>TITRES_STAT!D467</f>
        <v>5.5818000000000003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3.3452603118825988E-2</v>
      </c>
      <c r="G464" s="2">
        <f t="shared" si="66"/>
        <v>1.04458194315397E-2</v>
      </c>
      <c r="H464" s="2">
        <f t="shared" si="58"/>
        <v>3.2024872091719776</v>
      </c>
      <c r="I464" s="2">
        <f t="shared" si="59"/>
        <v>76.20456767084292</v>
      </c>
    </row>
    <row r="465" spans="1:9" ht="13.5" x14ac:dyDescent="0.25">
      <c r="A465" s="4">
        <f>TITRES_STAT!B468</f>
        <v>42683</v>
      </c>
      <c r="B465" s="2">
        <f>TITRES_STAT!D468</f>
        <v>5.5856000000000003</v>
      </c>
      <c r="C465" s="2">
        <f t="shared" si="63"/>
        <v>3.8000000000000256E-3</v>
      </c>
      <c r="D465" s="2">
        <f t="shared" si="64"/>
        <v>3.8000000000000256E-3</v>
      </c>
      <c r="E465" s="2">
        <f t="shared" si="65"/>
        <v>0</v>
      </c>
      <c r="F465" s="2">
        <f t="shared" si="66"/>
        <v>3.1334560038909845E-2</v>
      </c>
      <c r="G465" s="2">
        <f t="shared" si="66"/>
        <v>9.6996894721440071E-3</v>
      </c>
      <c r="H465" s="2">
        <f t="shared" ref="H465:H528" si="67">F465/G465</f>
        <v>3.2304704319553537</v>
      </c>
      <c r="I465" s="2">
        <f t="shared" ref="I465:I528" si="68">IF(G465=0,100,100-(100/(1+H465)))</f>
        <v>76.361966923432846</v>
      </c>
    </row>
    <row r="466" spans="1:9" ht="13.5" x14ac:dyDescent="0.25">
      <c r="A466" s="4">
        <f>TITRES_STAT!B469</f>
        <v>42684</v>
      </c>
      <c r="B466" s="2">
        <f>TITRES_STAT!D469</f>
        <v>5.6235999999999997</v>
      </c>
      <c r="C466" s="2">
        <f t="shared" si="63"/>
        <v>3.7999999999999368E-2</v>
      </c>
      <c r="D466" s="2">
        <f t="shared" si="64"/>
        <v>3.7999999999999368E-2</v>
      </c>
      <c r="E466" s="2">
        <f t="shared" si="65"/>
        <v>0</v>
      </c>
      <c r="F466" s="2">
        <f t="shared" si="66"/>
        <v>3.1810662893273382E-2</v>
      </c>
      <c r="G466" s="2">
        <f t="shared" si="66"/>
        <v>9.0068545098480057E-3</v>
      </c>
      <c r="H466" s="2">
        <f t="shared" si="67"/>
        <v>3.5318282157763199</v>
      </c>
      <c r="I466" s="2">
        <f t="shared" si="68"/>
        <v>77.933850261164508</v>
      </c>
    </row>
    <row r="467" spans="1:9" ht="13.5" x14ac:dyDescent="0.25">
      <c r="A467" s="4">
        <f>TITRES_STAT!B470</f>
        <v>42685</v>
      </c>
      <c r="B467" s="2">
        <f>TITRES_STAT!D470</f>
        <v>5.5095999999999998</v>
      </c>
      <c r="C467" s="2">
        <f t="shared" si="63"/>
        <v>-0.11399999999999988</v>
      </c>
      <c r="D467" s="2">
        <f t="shared" si="64"/>
        <v>0</v>
      </c>
      <c r="E467" s="2">
        <f t="shared" si="65"/>
        <v>0.11399999999999988</v>
      </c>
      <c r="F467" s="2">
        <f t="shared" si="66"/>
        <v>2.9538472686610997E-2</v>
      </c>
      <c r="G467" s="2">
        <f t="shared" si="66"/>
        <v>1.6506364902001712E-2</v>
      </c>
      <c r="H467" s="2">
        <f t="shared" si="67"/>
        <v>1.7895201555267262</v>
      </c>
      <c r="I467" s="2">
        <f t="shared" si="68"/>
        <v>64.151540614655403</v>
      </c>
    </row>
    <row r="468" spans="1:9" ht="13.5" x14ac:dyDescent="0.25">
      <c r="A468" s="4">
        <f>TITRES_STAT!B471</f>
        <v>42688</v>
      </c>
      <c r="B468" s="2">
        <f>TITRES_STAT!D471</f>
        <v>5.6235999999999997</v>
      </c>
      <c r="C468" s="2">
        <f t="shared" si="63"/>
        <v>0.11399999999999988</v>
      </c>
      <c r="D468" s="2">
        <f t="shared" si="64"/>
        <v>0.11399999999999988</v>
      </c>
      <c r="E468" s="2">
        <f t="shared" si="65"/>
        <v>0</v>
      </c>
      <c r="F468" s="2">
        <f t="shared" si="66"/>
        <v>3.5571438923281636E-2</v>
      </c>
      <c r="G468" s="2">
        <f t="shared" si="66"/>
        <v>1.5327338837573019E-2</v>
      </c>
      <c r="H468" s="2">
        <f t="shared" si="67"/>
        <v>2.320783751193833</v>
      </c>
      <c r="I468" s="2">
        <f t="shared" si="68"/>
        <v>69.886626925330603</v>
      </c>
    </row>
    <row r="469" spans="1:9" ht="13.5" x14ac:dyDescent="0.25">
      <c r="A469" s="4">
        <f>TITRES_STAT!B472</f>
        <v>42689</v>
      </c>
      <c r="B469" s="2">
        <f>TITRES_STAT!D472</f>
        <v>5.7641999999999998</v>
      </c>
      <c r="C469" s="2">
        <f t="shared" si="63"/>
        <v>0.14060000000000006</v>
      </c>
      <c r="D469" s="2">
        <f t="shared" si="64"/>
        <v>0.14060000000000006</v>
      </c>
      <c r="E469" s="2">
        <f t="shared" si="65"/>
        <v>0</v>
      </c>
      <c r="F469" s="2">
        <f t="shared" si="66"/>
        <v>4.3073479000190096E-2</v>
      </c>
      <c r="G469" s="2">
        <f t="shared" si="66"/>
        <v>1.4232528920603518E-2</v>
      </c>
      <c r="H469" s="2">
        <f t="shared" si="67"/>
        <v>3.0264107833875808</v>
      </c>
      <c r="I469" s="2">
        <f t="shared" si="68"/>
        <v>75.163984655369418</v>
      </c>
    </row>
    <row r="470" spans="1:9" ht="13.5" x14ac:dyDescent="0.25">
      <c r="A470" s="4">
        <f>TITRES_STAT!B473</f>
        <v>42690</v>
      </c>
      <c r="B470" s="2">
        <f>TITRES_STAT!D473</f>
        <v>5.8136000000000001</v>
      </c>
      <c r="C470" s="2">
        <f t="shared" si="63"/>
        <v>4.9400000000000333E-2</v>
      </c>
      <c r="D470" s="2">
        <f t="shared" si="64"/>
        <v>4.9400000000000333E-2</v>
      </c>
      <c r="E470" s="2">
        <f t="shared" si="65"/>
        <v>0</v>
      </c>
      <c r="F470" s="2">
        <f t="shared" si="66"/>
        <v>4.3525373357319395E-2</v>
      </c>
      <c r="G470" s="2">
        <f t="shared" si="66"/>
        <v>1.321591971198898E-2</v>
      </c>
      <c r="H470" s="2">
        <f t="shared" si="67"/>
        <v>3.2934047955690011</v>
      </c>
      <c r="I470" s="2">
        <f t="shared" si="68"/>
        <v>76.708462220192985</v>
      </c>
    </row>
    <row r="471" spans="1:9" ht="13.5" x14ac:dyDescent="0.25">
      <c r="A471" s="4">
        <f>TITRES_STAT!B474</f>
        <v>42691</v>
      </c>
      <c r="B471" s="2">
        <f>TITRES_STAT!D474</f>
        <v>5.7755999999999998</v>
      </c>
      <c r="C471" s="2">
        <f t="shared" si="63"/>
        <v>-3.8000000000000256E-2</v>
      </c>
      <c r="D471" s="2">
        <f t="shared" si="64"/>
        <v>0</v>
      </c>
      <c r="E471" s="2">
        <f t="shared" si="65"/>
        <v>3.8000000000000256E-2</v>
      </c>
      <c r="F471" s="2">
        <f t="shared" si="66"/>
        <v>4.0416418117510865E-2</v>
      </c>
      <c r="G471" s="2">
        <f t="shared" si="66"/>
        <v>1.4986211161132643E-2</v>
      </c>
      <c r="H471" s="2">
        <f t="shared" si="67"/>
        <v>2.6969070222587357</v>
      </c>
      <c r="I471" s="2">
        <f t="shared" si="68"/>
        <v>72.950361099722215</v>
      </c>
    </row>
    <row r="472" spans="1:9" ht="13.5" x14ac:dyDescent="0.25">
      <c r="A472" s="4">
        <f>TITRES_STAT!B475</f>
        <v>42692</v>
      </c>
      <c r="B472" s="2">
        <f>TITRES_STAT!D475</f>
        <v>5.7375999999999996</v>
      </c>
      <c r="C472" s="2">
        <f t="shared" si="63"/>
        <v>-3.8000000000000256E-2</v>
      </c>
      <c r="D472" s="2">
        <f t="shared" si="64"/>
        <v>0</v>
      </c>
      <c r="E472" s="2">
        <f t="shared" si="65"/>
        <v>3.8000000000000256E-2</v>
      </c>
      <c r="F472" s="2">
        <f t="shared" si="66"/>
        <v>3.7529531109117227E-2</v>
      </c>
      <c r="G472" s="2">
        <f t="shared" si="66"/>
        <v>1.6630053221051759E-2</v>
      </c>
      <c r="H472" s="2">
        <f t="shared" si="67"/>
        <v>2.25672946503918</v>
      </c>
      <c r="I472" s="2">
        <f t="shared" si="68"/>
        <v>69.294348494864323</v>
      </c>
    </row>
    <row r="473" spans="1:9" ht="13.5" x14ac:dyDescent="0.25">
      <c r="A473" s="4">
        <f>TITRES_STAT!B476</f>
        <v>42695</v>
      </c>
      <c r="B473" s="2">
        <f>TITRES_STAT!D476</f>
        <v>5.7755999999999998</v>
      </c>
      <c r="C473" s="2">
        <f t="shared" si="63"/>
        <v>3.8000000000000256E-2</v>
      </c>
      <c r="D473" s="2">
        <f t="shared" si="64"/>
        <v>3.8000000000000256E-2</v>
      </c>
      <c r="E473" s="2">
        <f t="shared" si="65"/>
        <v>0</v>
      </c>
      <c r="F473" s="2">
        <f t="shared" si="66"/>
        <v>3.7563136029894584E-2</v>
      </c>
      <c r="G473" s="2">
        <f t="shared" si="66"/>
        <v>1.5442192276690919E-2</v>
      </c>
      <c r="H473" s="2">
        <f t="shared" si="67"/>
        <v>2.4325002147910002</v>
      </c>
      <c r="I473" s="2">
        <f t="shared" si="68"/>
        <v>70.866717045176102</v>
      </c>
    </row>
    <row r="474" spans="1:9" ht="13.5" x14ac:dyDescent="0.25">
      <c r="A474" s="4">
        <f>TITRES_STAT!B477</f>
        <v>42696</v>
      </c>
      <c r="B474" s="2">
        <f>TITRES_STAT!D477</f>
        <v>5.7679999999999998</v>
      </c>
      <c r="C474" s="2">
        <f t="shared" si="63"/>
        <v>-7.6000000000000512E-3</v>
      </c>
      <c r="D474" s="2">
        <f t="shared" si="64"/>
        <v>0</v>
      </c>
      <c r="E474" s="2">
        <f t="shared" si="65"/>
        <v>7.6000000000000512E-3</v>
      </c>
      <c r="F474" s="2">
        <f t="shared" si="66"/>
        <v>3.4880054884902111E-2</v>
      </c>
      <c r="G474" s="2">
        <f t="shared" si="66"/>
        <v>1.4882035685498713E-2</v>
      </c>
      <c r="H474" s="2">
        <f t="shared" si="67"/>
        <v>2.3437690664113764</v>
      </c>
      <c r="I474" s="2">
        <f t="shared" si="68"/>
        <v>70.093628473176011</v>
      </c>
    </row>
    <row r="475" spans="1:9" ht="13.5" x14ac:dyDescent="0.25">
      <c r="A475" s="4">
        <f>TITRES_STAT!B478</f>
        <v>42697</v>
      </c>
      <c r="B475" s="2">
        <f>TITRES_STAT!D478</f>
        <v>5.7527999999999997</v>
      </c>
      <c r="C475" s="2">
        <f t="shared" si="63"/>
        <v>-1.5200000000000102E-2</v>
      </c>
      <c r="D475" s="2">
        <f t="shared" si="64"/>
        <v>0</v>
      </c>
      <c r="E475" s="2">
        <f t="shared" si="65"/>
        <v>1.5200000000000102E-2</v>
      </c>
      <c r="F475" s="2">
        <f t="shared" si="66"/>
        <v>3.2388622393123387E-2</v>
      </c>
      <c r="G475" s="2">
        <f t="shared" si="66"/>
        <v>1.4904747422248813E-2</v>
      </c>
      <c r="H475" s="2">
        <f t="shared" si="67"/>
        <v>2.1730406745957875</v>
      </c>
      <c r="I475" s="2">
        <f t="shared" si="68"/>
        <v>68.48448845909013</v>
      </c>
    </row>
    <row r="476" spans="1:9" ht="13.5" x14ac:dyDescent="0.25">
      <c r="A476" s="4">
        <f>TITRES_STAT!B479</f>
        <v>42698</v>
      </c>
      <c r="B476" s="2">
        <f>TITRES_STAT!D479</f>
        <v>5.7717999999999998</v>
      </c>
      <c r="C476" s="2">
        <f t="shared" si="63"/>
        <v>1.9000000000000128E-2</v>
      </c>
      <c r="D476" s="2">
        <f t="shared" si="64"/>
        <v>1.9000000000000128E-2</v>
      </c>
      <c r="E476" s="2">
        <f t="shared" si="65"/>
        <v>0</v>
      </c>
      <c r="F476" s="2">
        <f t="shared" si="66"/>
        <v>3.1432292222186013E-2</v>
      </c>
      <c r="G476" s="2">
        <f t="shared" si="66"/>
        <v>1.3840122606373897E-2</v>
      </c>
      <c r="H476" s="2">
        <f t="shared" si="67"/>
        <v>2.2710992609061322</v>
      </c>
      <c r="I476" s="2">
        <f t="shared" si="68"/>
        <v>69.429237077844334</v>
      </c>
    </row>
    <row r="477" spans="1:9" ht="13.5" x14ac:dyDescent="0.25">
      <c r="A477" s="4">
        <f>TITRES_STAT!B480</f>
        <v>42699</v>
      </c>
      <c r="B477" s="2">
        <f>TITRES_STAT!D480</f>
        <v>5.7717999999999998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2.9187128492029868E-2</v>
      </c>
      <c r="G477" s="2">
        <f t="shared" si="69"/>
        <v>1.2851542420204334E-2</v>
      </c>
      <c r="H477" s="2">
        <f t="shared" si="67"/>
        <v>2.2710992609061322</v>
      </c>
      <c r="I477" s="2">
        <f t="shared" si="68"/>
        <v>69.429237077844334</v>
      </c>
    </row>
    <row r="478" spans="1:9" ht="13.5" x14ac:dyDescent="0.25">
      <c r="A478" s="4">
        <f>TITRES_STAT!B481</f>
        <v>42702</v>
      </c>
      <c r="B478" s="2">
        <f>TITRES_STAT!D481</f>
        <v>5.7679999999999998</v>
      </c>
      <c r="C478" s="2">
        <f t="shared" si="63"/>
        <v>-3.8000000000000256E-3</v>
      </c>
      <c r="D478" s="2">
        <f t="shared" si="64"/>
        <v>0</v>
      </c>
      <c r="E478" s="2">
        <f t="shared" si="65"/>
        <v>3.8000000000000256E-3</v>
      </c>
      <c r="F478" s="2">
        <f t="shared" si="69"/>
        <v>2.7102333599742019E-2</v>
      </c>
      <c r="G478" s="2">
        <f t="shared" si="69"/>
        <v>1.2205003675904024E-2</v>
      </c>
      <c r="H478" s="2">
        <f t="shared" si="67"/>
        <v>2.2205920063137179</v>
      </c>
      <c r="I478" s="2">
        <f t="shared" si="68"/>
        <v>68.949808046484051</v>
      </c>
    </row>
    <row r="479" spans="1:9" ht="13.5" x14ac:dyDescent="0.25">
      <c r="A479" s="4">
        <f>TITRES_STAT!B482</f>
        <v>42703</v>
      </c>
      <c r="B479" s="2">
        <f>TITRES_STAT!D482</f>
        <v>5.7679999999999998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2.5166452628331875E-2</v>
      </c>
      <c r="G479" s="2">
        <f t="shared" si="69"/>
        <v>1.1333217699053736E-2</v>
      </c>
      <c r="H479" s="2">
        <f t="shared" si="67"/>
        <v>2.2205920063137179</v>
      </c>
      <c r="I479" s="2">
        <f t="shared" si="68"/>
        <v>68.949808046484051</v>
      </c>
    </row>
    <row r="480" spans="1:9" ht="13.5" x14ac:dyDescent="0.25">
      <c r="A480" s="4">
        <f>TITRES_STAT!B483</f>
        <v>42704</v>
      </c>
      <c r="B480" s="2">
        <f>TITRES_STAT!D483</f>
        <v>5.8136000000000001</v>
      </c>
      <c r="C480" s="2">
        <f t="shared" si="63"/>
        <v>4.5600000000000307E-2</v>
      </c>
      <c r="D480" s="2">
        <f t="shared" si="64"/>
        <v>4.5600000000000307E-2</v>
      </c>
      <c r="E480" s="2">
        <f t="shared" si="65"/>
        <v>0</v>
      </c>
      <c r="F480" s="2">
        <f t="shared" si="69"/>
        <v>2.6625991726308192E-2</v>
      </c>
      <c r="G480" s="2">
        <f t="shared" si="69"/>
        <v>1.0523702149121326E-2</v>
      </c>
      <c r="H480" s="2">
        <f t="shared" si="67"/>
        <v>2.5300974266485987</v>
      </c>
      <c r="I480" s="2">
        <f t="shared" si="68"/>
        <v>71.672169939247851</v>
      </c>
    </row>
    <row r="481" spans="1:9" ht="13.5" x14ac:dyDescent="0.25">
      <c r="A481" s="4">
        <f>TITRES_STAT!B484</f>
        <v>42705</v>
      </c>
      <c r="B481" s="2">
        <f>TITRES_STAT!D484</f>
        <v>6.0301999999999998</v>
      </c>
      <c r="C481" s="2">
        <f t="shared" si="63"/>
        <v>0.21659999999999968</v>
      </c>
      <c r="D481" s="2">
        <f t="shared" si="64"/>
        <v>0.21659999999999968</v>
      </c>
      <c r="E481" s="2">
        <f t="shared" si="65"/>
        <v>0</v>
      </c>
      <c r="F481" s="2">
        <f t="shared" si="69"/>
        <v>4.0195563745857581E-2</v>
      </c>
      <c r="G481" s="2">
        <f t="shared" si="69"/>
        <v>9.7720091384698032E-3</v>
      </c>
      <c r="H481" s="2">
        <f t="shared" si="67"/>
        <v>4.1133366922077803</v>
      </c>
      <c r="I481" s="2">
        <f t="shared" si="68"/>
        <v>80.443298374544725</v>
      </c>
    </row>
    <row r="482" spans="1:9" ht="13.5" x14ac:dyDescent="0.25">
      <c r="A482" s="4">
        <f>TITRES_STAT!B485</f>
        <v>42706</v>
      </c>
      <c r="B482" s="2">
        <f>TITRES_STAT!D485</f>
        <v>5.9656000000000002</v>
      </c>
      <c r="C482" s="2">
        <f t="shared" si="63"/>
        <v>-6.4599999999999547E-2</v>
      </c>
      <c r="D482" s="2">
        <f t="shared" si="64"/>
        <v>0</v>
      </c>
      <c r="E482" s="2">
        <f t="shared" si="65"/>
        <v>6.4599999999999547E-2</v>
      </c>
      <c r="F482" s="2">
        <f t="shared" si="69"/>
        <v>3.7324452049724899E-2</v>
      </c>
      <c r="G482" s="2">
        <f t="shared" si="69"/>
        <v>1.3688294200007643E-2</v>
      </c>
      <c r="H482" s="2">
        <f t="shared" si="67"/>
        <v>2.7267423905678516</v>
      </c>
      <c r="I482" s="2">
        <f t="shared" si="68"/>
        <v>73.166913749366302</v>
      </c>
    </row>
    <row r="483" spans="1:9" ht="13.5" x14ac:dyDescent="0.25">
      <c r="A483" s="4">
        <f>TITRES_STAT!B486</f>
        <v>42709</v>
      </c>
      <c r="B483" s="2">
        <f>TITRES_STAT!D486</f>
        <v>5.8705999999999996</v>
      </c>
      <c r="C483" s="2">
        <f t="shared" si="63"/>
        <v>-9.5000000000000639E-2</v>
      </c>
      <c r="D483" s="2">
        <f t="shared" si="64"/>
        <v>0</v>
      </c>
      <c r="E483" s="2">
        <f t="shared" si="65"/>
        <v>9.5000000000000639E-2</v>
      </c>
      <c r="F483" s="2">
        <f t="shared" si="69"/>
        <v>3.4658419760458838E-2</v>
      </c>
      <c r="G483" s="2">
        <f t="shared" si="69"/>
        <v>1.9496273185721429E-2</v>
      </c>
      <c r="H483" s="2">
        <f t="shared" si="67"/>
        <v>1.7776946101597395</v>
      </c>
      <c r="I483" s="2">
        <f t="shared" si="68"/>
        <v>63.998922115397988</v>
      </c>
    </row>
    <row r="484" spans="1:9" ht="13.5" x14ac:dyDescent="0.25">
      <c r="A484" s="4">
        <f>TITRES_STAT!B487</f>
        <v>42710</v>
      </c>
      <c r="B484" s="2">
        <f>TITRES_STAT!D487</f>
        <v>5.8705999999999996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3.2182818348997493E-2</v>
      </c>
      <c r="G484" s="2">
        <f t="shared" si="69"/>
        <v>1.8103682243884183E-2</v>
      </c>
      <c r="H484" s="2">
        <f t="shared" si="67"/>
        <v>1.7776946101597395</v>
      </c>
      <c r="I484" s="2">
        <f t="shared" si="68"/>
        <v>63.998922115397988</v>
      </c>
    </row>
    <row r="485" spans="1:9" ht="13.5" x14ac:dyDescent="0.25">
      <c r="A485" s="4">
        <f>TITRES_STAT!B488</f>
        <v>42711</v>
      </c>
      <c r="B485" s="2">
        <f>TITRES_STAT!D488</f>
        <v>5.8781999999999996</v>
      </c>
      <c r="C485" s="2">
        <f t="shared" si="63"/>
        <v>7.6000000000000512E-3</v>
      </c>
      <c r="D485" s="2">
        <f t="shared" si="64"/>
        <v>7.6000000000000512E-3</v>
      </c>
      <c r="E485" s="2">
        <f t="shared" si="65"/>
        <v>0</v>
      </c>
      <c r="F485" s="2">
        <f t="shared" si="69"/>
        <v>3.0426902752640532E-2</v>
      </c>
      <c r="G485" s="2">
        <f t="shared" si="69"/>
        <v>1.6810562083606741E-2</v>
      </c>
      <c r="H485" s="2">
        <f t="shared" si="67"/>
        <v>1.8099872331046041</v>
      </c>
      <c r="I485" s="2">
        <f t="shared" si="68"/>
        <v>64.412649701075196</v>
      </c>
    </row>
    <row r="486" spans="1:9" ht="13.5" x14ac:dyDescent="0.25">
      <c r="A486" s="4">
        <f>TITRES_STAT!B489</f>
        <v>42712</v>
      </c>
      <c r="B486" s="2">
        <f>TITRES_STAT!D489</f>
        <v>5.8705999999999996</v>
      </c>
      <c r="C486" s="2">
        <f t="shared" si="63"/>
        <v>-7.6000000000000512E-3</v>
      </c>
      <c r="D486" s="2">
        <f t="shared" si="64"/>
        <v>0</v>
      </c>
      <c r="E486" s="2">
        <f t="shared" si="65"/>
        <v>7.6000000000000512E-3</v>
      </c>
      <c r="F486" s="2">
        <f t="shared" si="69"/>
        <v>2.825355255602335E-2</v>
      </c>
      <c r="G486" s="2">
        <f t="shared" si="69"/>
        <v>1.6152664791920547E-2</v>
      </c>
      <c r="H486" s="2">
        <f t="shared" si="67"/>
        <v>1.7491573631959221</v>
      </c>
      <c r="I486" s="2">
        <f t="shared" si="68"/>
        <v>63.625217916318533</v>
      </c>
    </row>
    <row r="487" spans="1:9" ht="13.5" x14ac:dyDescent="0.25">
      <c r="A487" s="4">
        <f>TITRES_STAT!B490</f>
        <v>42713</v>
      </c>
      <c r="B487" s="2">
        <f>TITRES_STAT!D490</f>
        <v>5.8895999999999997</v>
      </c>
      <c r="C487" s="2">
        <f t="shared" si="63"/>
        <v>1.9000000000000128E-2</v>
      </c>
      <c r="D487" s="2">
        <f t="shared" si="64"/>
        <v>1.9000000000000128E-2</v>
      </c>
      <c r="E487" s="2">
        <f t="shared" si="65"/>
        <v>0</v>
      </c>
      <c r="F487" s="2">
        <f t="shared" si="69"/>
        <v>2.7592584516307406E-2</v>
      </c>
      <c r="G487" s="2">
        <f t="shared" si="69"/>
        <v>1.499890302106908E-2</v>
      </c>
      <c r="H487" s="2">
        <f t="shared" si="67"/>
        <v>1.8396401708543539</v>
      </c>
      <c r="I487" s="2">
        <f t="shared" si="68"/>
        <v>64.784270547238634</v>
      </c>
    </row>
    <row r="488" spans="1:9" ht="13.5" x14ac:dyDescent="0.25">
      <c r="A488" s="4">
        <f>TITRES_STAT!B491</f>
        <v>42717</v>
      </c>
      <c r="B488" s="2">
        <f>TITRES_STAT!D491</f>
        <v>5.8136000000000001</v>
      </c>
      <c r="C488" s="2">
        <f t="shared" si="63"/>
        <v>-7.5999999999999623E-2</v>
      </c>
      <c r="D488" s="2">
        <f t="shared" si="64"/>
        <v>0</v>
      </c>
      <c r="E488" s="2">
        <f t="shared" si="65"/>
        <v>7.5999999999999623E-2</v>
      </c>
      <c r="F488" s="2">
        <f t="shared" si="69"/>
        <v>2.5621685622285451E-2</v>
      </c>
      <c r="G488" s="2">
        <f t="shared" si="69"/>
        <v>1.9356124233849834E-2</v>
      </c>
      <c r="H488" s="2">
        <f t="shared" si="67"/>
        <v>1.3236991720418105</v>
      </c>
      <c r="I488" s="2">
        <f t="shared" si="68"/>
        <v>56.965169500778785</v>
      </c>
    </row>
    <row r="489" spans="1:9" ht="13.5" x14ac:dyDescent="0.25">
      <c r="A489" s="4">
        <f>TITRES_STAT!B492</f>
        <v>42718</v>
      </c>
      <c r="B489" s="2">
        <f>TITRES_STAT!D492</f>
        <v>5.8516000000000004</v>
      </c>
      <c r="C489" s="2">
        <f t="shared" si="63"/>
        <v>3.8000000000000256E-2</v>
      </c>
      <c r="D489" s="2">
        <f t="shared" si="64"/>
        <v>3.8000000000000256E-2</v>
      </c>
      <c r="E489" s="2">
        <f t="shared" si="65"/>
        <v>0</v>
      </c>
      <c r="F489" s="2">
        <f t="shared" si="69"/>
        <v>2.6505850934979366E-2</v>
      </c>
      <c r="G489" s="2">
        <f t="shared" si="69"/>
        <v>1.7973543931431989E-2</v>
      </c>
      <c r="H489" s="2">
        <f t="shared" si="67"/>
        <v>1.4747147827995206</v>
      </c>
      <c r="I489" s="2">
        <f t="shared" si="68"/>
        <v>59.591302927089231</v>
      </c>
    </row>
    <row r="490" spans="1:9" ht="13.5" x14ac:dyDescent="0.25">
      <c r="A490" s="4">
        <f>TITRES_STAT!B493</f>
        <v>42719</v>
      </c>
      <c r="B490" s="2">
        <f>TITRES_STAT!D493</f>
        <v>5.8516000000000004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2.4612575868195125E-2</v>
      </c>
      <c r="G490" s="2">
        <f t="shared" si="69"/>
        <v>1.6689719364901132E-2</v>
      </c>
      <c r="H490" s="2">
        <f t="shared" si="67"/>
        <v>1.4747147827995204</v>
      </c>
      <c r="I490" s="2">
        <f t="shared" si="68"/>
        <v>59.591302927089224</v>
      </c>
    </row>
    <row r="491" spans="1:9" ht="13.5" x14ac:dyDescent="0.25">
      <c r="A491" s="4">
        <f>TITRES_STAT!B494</f>
        <v>42720</v>
      </c>
      <c r="B491" s="2">
        <f>TITRES_STAT!D494</f>
        <v>5.8516000000000004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2.2854534734752612E-2</v>
      </c>
      <c r="G491" s="2">
        <f t="shared" si="69"/>
        <v>1.5497596553122481E-2</v>
      </c>
      <c r="H491" s="2">
        <f t="shared" si="67"/>
        <v>1.4747147827995202</v>
      </c>
      <c r="I491" s="2">
        <f t="shared" si="68"/>
        <v>59.591302927089217</v>
      </c>
    </row>
    <row r="492" spans="1:9" ht="13.5" x14ac:dyDescent="0.25">
      <c r="A492" s="4">
        <f>TITRES_STAT!B495</f>
        <v>42723</v>
      </c>
      <c r="B492" s="2">
        <f>TITRES_STAT!D495</f>
        <v>5.8326000000000002</v>
      </c>
      <c r="C492" s="2">
        <f t="shared" si="63"/>
        <v>-1.9000000000000128E-2</v>
      </c>
      <c r="D492" s="2">
        <f t="shared" si="64"/>
        <v>0</v>
      </c>
      <c r="E492" s="2">
        <f t="shared" si="65"/>
        <v>1.9000000000000128E-2</v>
      </c>
      <c r="F492" s="2">
        <f t="shared" si="69"/>
        <v>2.1222067967984568E-2</v>
      </c>
      <c r="G492" s="2">
        <f t="shared" si="69"/>
        <v>1.5747768227899455E-2</v>
      </c>
      <c r="H492" s="2">
        <f t="shared" si="67"/>
        <v>1.3476238449068991</v>
      </c>
      <c r="I492" s="2">
        <f t="shared" si="68"/>
        <v>57.40373815977928</v>
      </c>
    </row>
    <row r="493" spans="1:9" ht="13.5" x14ac:dyDescent="0.25">
      <c r="A493" s="4">
        <f>TITRES_STAT!B496</f>
        <v>42724</v>
      </c>
      <c r="B493" s="2">
        <f>TITRES_STAT!D496</f>
        <v>5.8288000000000002</v>
      </c>
      <c r="C493" s="2">
        <f t="shared" si="63"/>
        <v>-3.8000000000000256E-3</v>
      </c>
      <c r="D493" s="2">
        <f t="shared" si="64"/>
        <v>0</v>
      </c>
      <c r="E493" s="2">
        <f t="shared" si="65"/>
        <v>3.8000000000000256E-3</v>
      </c>
      <c r="F493" s="2">
        <f t="shared" ref="F493:G508" si="70">((F492*13)+D493)/14</f>
        <v>1.9706205970271385E-2</v>
      </c>
      <c r="G493" s="2">
        <f t="shared" si="70"/>
        <v>1.4894356211620925E-2</v>
      </c>
      <c r="H493" s="2">
        <f t="shared" si="67"/>
        <v>1.3230653067701001</v>
      </c>
      <c r="I493" s="2">
        <f t="shared" si="68"/>
        <v>56.953427134153145</v>
      </c>
    </row>
    <row r="494" spans="1:9" ht="13.5" x14ac:dyDescent="0.25">
      <c r="A494" s="4">
        <f>TITRES_STAT!B497</f>
        <v>42725</v>
      </c>
      <c r="B494" s="2">
        <f>TITRES_STAT!D497</f>
        <v>5.8478000000000003</v>
      </c>
      <c r="C494" s="2">
        <f t="shared" si="63"/>
        <v>1.9000000000000128E-2</v>
      </c>
      <c r="D494" s="2">
        <f t="shared" si="64"/>
        <v>1.9000000000000128E-2</v>
      </c>
      <c r="E494" s="2">
        <f t="shared" si="65"/>
        <v>0</v>
      </c>
      <c r="F494" s="2">
        <f t="shared" si="70"/>
        <v>1.9655762686680584E-2</v>
      </c>
      <c r="G494" s="2">
        <f t="shared" si="70"/>
        <v>1.3830473625076573E-2</v>
      </c>
      <c r="H494" s="2">
        <f t="shared" si="67"/>
        <v>1.4211923047264232</v>
      </c>
      <c r="I494" s="2">
        <f t="shared" si="68"/>
        <v>58.698034928993692</v>
      </c>
    </row>
    <row r="495" spans="1:9" ht="13.5" x14ac:dyDescent="0.25">
      <c r="A495" s="4">
        <f>TITRES_STAT!B498</f>
        <v>42726</v>
      </c>
      <c r="B495" s="2">
        <f>TITRES_STAT!D498</f>
        <v>5.8440000000000003</v>
      </c>
      <c r="C495" s="2">
        <f t="shared" si="63"/>
        <v>-3.8000000000000256E-3</v>
      </c>
      <c r="D495" s="2">
        <f t="shared" si="64"/>
        <v>0</v>
      </c>
      <c r="E495" s="2">
        <f t="shared" si="65"/>
        <v>3.8000000000000256E-3</v>
      </c>
      <c r="F495" s="2">
        <f t="shared" si="70"/>
        <v>1.8251779637631971E-2</v>
      </c>
      <c r="G495" s="2">
        <f t="shared" si="70"/>
        <v>1.311401122328539E-2</v>
      </c>
      <c r="H495" s="2">
        <f t="shared" si="67"/>
        <v>1.391777033500162</v>
      </c>
      <c r="I495" s="2">
        <f t="shared" si="68"/>
        <v>58.190082687741793</v>
      </c>
    </row>
    <row r="496" spans="1:9" ht="13.5" x14ac:dyDescent="0.25">
      <c r="A496" s="4">
        <f>TITRES_STAT!B499</f>
        <v>42727</v>
      </c>
      <c r="B496" s="2">
        <f>TITRES_STAT!D499</f>
        <v>5.8516000000000004</v>
      </c>
      <c r="C496" s="2">
        <f t="shared" si="63"/>
        <v>7.6000000000000512E-3</v>
      </c>
      <c r="D496" s="2">
        <f t="shared" si="64"/>
        <v>7.6000000000000512E-3</v>
      </c>
      <c r="E496" s="2">
        <f t="shared" si="65"/>
        <v>0</v>
      </c>
      <c r="F496" s="2">
        <f t="shared" si="70"/>
        <v>1.7490938234943975E-2</v>
      </c>
      <c r="G496" s="2">
        <f t="shared" si="70"/>
        <v>1.2177296135907862E-2</v>
      </c>
      <c r="H496" s="2">
        <f t="shared" si="67"/>
        <v>1.4363564817453593</v>
      </c>
      <c r="I496" s="2">
        <f t="shared" si="68"/>
        <v>58.95510334827442</v>
      </c>
    </row>
    <row r="497" spans="1:9" ht="13.5" x14ac:dyDescent="0.25">
      <c r="A497" s="4">
        <f>TITRES_STAT!B500</f>
        <v>42730</v>
      </c>
      <c r="B497" s="2">
        <f>TITRES_STAT!D500</f>
        <v>5.8516000000000004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1.6241585503876547E-2</v>
      </c>
      <c r="G497" s="2">
        <f t="shared" si="70"/>
        <v>1.1307489269057299E-2</v>
      </c>
      <c r="H497" s="2">
        <f t="shared" si="67"/>
        <v>1.4363564817453593</v>
      </c>
      <c r="I497" s="2">
        <f t="shared" si="68"/>
        <v>58.95510334827442</v>
      </c>
    </row>
    <row r="498" spans="1:9" ht="13.5" x14ac:dyDescent="0.25">
      <c r="A498" s="4">
        <f>TITRES_STAT!B501</f>
        <v>42731</v>
      </c>
      <c r="B498" s="2">
        <f>TITRES_STAT!D501</f>
        <v>5.8554000000000004</v>
      </c>
      <c r="C498" s="2">
        <f t="shared" si="63"/>
        <v>3.8000000000000256E-3</v>
      </c>
      <c r="D498" s="2">
        <f t="shared" si="64"/>
        <v>3.8000000000000256E-3</v>
      </c>
      <c r="E498" s="2">
        <f t="shared" si="65"/>
        <v>0</v>
      </c>
      <c r="F498" s="2">
        <f t="shared" si="70"/>
        <v>1.5352900825028225E-2</v>
      </c>
      <c r="G498" s="2">
        <f t="shared" si="70"/>
        <v>1.0499811464124636E-2</v>
      </c>
      <c r="H498" s="2">
        <f t="shared" si="67"/>
        <v>1.4622072860532254</v>
      </c>
      <c r="I498" s="2">
        <f t="shared" si="68"/>
        <v>59.386035218710539</v>
      </c>
    </row>
    <row r="499" spans="1:9" ht="13.5" x14ac:dyDescent="0.25">
      <c r="A499" s="4">
        <f>TITRES_STAT!B502</f>
        <v>42732</v>
      </c>
      <c r="B499" s="2">
        <f>TITRES_STAT!D502</f>
        <v>5.8819999999999997</v>
      </c>
      <c r="C499" s="2">
        <f t="shared" si="63"/>
        <v>2.6599999999999291E-2</v>
      </c>
      <c r="D499" s="2">
        <f t="shared" si="64"/>
        <v>2.6599999999999291E-2</v>
      </c>
      <c r="E499" s="2">
        <f t="shared" si="65"/>
        <v>0</v>
      </c>
      <c r="F499" s="2">
        <f t="shared" si="70"/>
        <v>1.6156265051811874E-2</v>
      </c>
      <c r="G499" s="2">
        <f t="shared" si="70"/>
        <v>9.7498249309728759E-3</v>
      </c>
      <c r="H499" s="2">
        <f t="shared" si="67"/>
        <v>1.657082580066362</v>
      </c>
      <c r="I499" s="2">
        <f t="shared" si="68"/>
        <v>62.364737644886276</v>
      </c>
    </row>
    <row r="500" spans="1:9" ht="13.5" x14ac:dyDescent="0.25">
      <c r="A500" s="4">
        <f>TITRES_STAT!B503</f>
        <v>42733</v>
      </c>
      <c r="B500" s="2">
        <f>TITRES_STAT!D503</f>
        <v>5.8895999999999997</v>
      </c>
      <c r="C500" s="2">
        <f t="shared" si="63"/>
        <v>7.6000000000000512E-3</v>
      </c>
      <c r="D500" s="2">
        <f t="shared" si="64"/>
        <v>7.6000000000000512E-3</v>
      </c>
      <c r="E500" s="2">
        <f t="shared" si="65"/>
        <v>0</v>
      </c>
      <c r="F500" s="2">
        <f t="shared" si="70"/>
        <v>1.5545103262396744E-2</v>
      </c>
      <c r="G500" s="2">
        <f t="shared" si="70"/>
        <v>9.0534088644748135E-3</v>
      </c>
      <c r="H500" s="2">
        <f t="shared" si="67"/>
        <v>1.7170442089934832</v>
      </c>
      <c r="I500" s="2">
        <f t="shared" si="68"/>
        <v>63.195298895396135</v>
      </c>
    </row>
    <row r="501" spans="1:9" ht="13.5" x14ac:dyDescent="0.25">
      <c r="A501" s="4">
        <f>TITRES_STAT!B504</f>
        <v>42734</v>
      </c>
      <c r="B501" s="2">
        <f>TITRES_STAT!D504</f>
        <v>5.8971999999999998</v>
      </c>
      <c r="C501" s="2">
        <f t="shared" si="63"/>
        <v>7.6000000000000512E-3</v>
      </c>
      <c r="D501" s="2">
        <f t="shared" si="64"/>
        <v>7.6000000000000512E-3</v>
      </c>
      <c r="E501" s="2">
        <f t="shared" si="65"/>
        <v>0</v>
      </c>
      <c r="F501" s="2">
        <f t="shared" si="70"/>
        <v>1.4977595886511265E-2</v>
      </c>
      <c r="G501" s="2">
        <f t="shared" si="70"/>
        <v>8.4067368027266123E-3</v>
      </c>
      <c r="H501" s="2">
        <f t="shared" si="67"/>
        <v>1.7816182709149979</v>
      </c>
      <c r="I501" s="2">
        <f t="shared" si="68"/>
        <v>64.049704071326232</v>
      </c>
    </row>
    <row r="502" spans="1:9" ht="13.5" x14ac:dyDescent="0.25">
      <c r="A502" s="4">
        <f>TITRES_STAT!B505</f>
        <v>42737</v>
      </c>
      <c r="B502" s="2">
        <f>TITRES_STAT!D505</f>
        <v>5.8895999999999997</v>
      </c>
      <c r="C502" s="2">
        <f t="shared" si="63"/>
        <v>-7.6000000000000512E-3</v>
      </c>
      <c r="D502" s="2">
        <f t="shared" si="64"/>
        <v>0</v>
      </c>
      <c r="E502" s="2">
        <f t="shared" si="65"/>
        <v>7.6000000000000512E-3</v>
      </c>
      <c r="F502" s="2">
        <f t="shared" si="70"/>
        <v>1.3907767608903318E-2</v>
      </c>
      <c r="G502" s="2">
        <f t="shared" si="70"/>
        <v>8.3491127453890011E-3</v>
      </c>
      <c r="H502" s="2">
        <f t="shared" si="67"/>
        <v>1.6657779135374855</v>
      </c>
      <c r="I502" s="2">
        <f t="shared" si="68"/>
        <v>62.487497742338157</v>
      </c>
    </row>
    <row r="503" spans="1:9" ht="13.5" x14ac:dyDescent="0.25">
      <c r="A503" s="4">
        <f>TITRES_STAT!B506</f>
        <v>42738</v>
      </c>
      <c r="B503" s="2">
        <f>TITRES_STAT!D506</f>
        <v>6.0263999999999998</v>
      </c>
      <c r="C503" s="2">
        <f t="shared" si="63"/>
        <v>0.13680000000000003</v>
      </c>
      <c r="D503" s="2">
        <f t="shared" si="64"/>
        <v>0.13680000000000003</v>
      </c>
      <c r="E503" s="2">
        <f t="shared" si="65"/>
        <v>0</v>
      </c>
      <c r="F503" s="2">
        <f t="shared" si="70"/>
        <v>2.2685784208267369E-2</v>
      </c>
      <c r="G503" s="2">
        <f t="shared" si="70"/>
        <v>7.7527475492897863E-3</v>
      </c>
      <c r="H503" s="2">
        <f t="shared" si="67"/>
        <v>2.9261605726276447</v>
      </c>
      <c r="I503" s="2">
        <f t="shared" si="68"/>
        <v>74.529824200981821</v>
      </c>
    </row>
    <row r="504" spans="1:9" ht="13.5" x14ac:dyDescent="0.25">
      <c r="A504" s="4">
        <f>TITRES_STAT!B507</f>
        <v>42739</v>
      </c>
      <c r="B504" s="2">
        <f>TITRES_STAT!D507</f>
        <v>6.2050000000000001</v>
      </c>
      <c r="C504" s="2">
        <f t="shared" si="63"/>
        <v>0.17860000000000031</v>
      </c>
      <c r="D504" s="2">
        <f t="shared" si="64"/>
        <v>0.17860000000000031</v>
      </c>
      <c r="E504" s="2">
        <f t="shared" si="65"/>
        <v>0</v>
      </c>
      <c r="F504" s="2">
        <f t="shared" si="70"/>
        <v>3.3822513907676863E-2</v>
      </c>
      <c r="G504" s="2">
        <f t="shared" si="70"/>
        <v>7.1989798671976595E-3</v>
      </c>
      <c r="H504" s="2">
        <f t="shared" si="67"/>
        <v>4.6982370463056906</v>
      </c>
      <c r="I504" s="2">
        <f t="shared" si="68"/>
        <v>82.450712529617817</v>
      </c>
    </row>
    <row r="505" spans="1:9" ht="13.5" x14ac:dyDescent="0.25">
      <c r="A505" s="4">
        <f>TITRES_STAT!B508</f>
        <v>42740</v>
      </c>
      <c r="B505" s="2">
        <f>TITRES_STAT!D508</f>
        <v>6.2657999999999996</v>
      </c>
      <c r="C505" s="2">
        <f t="shared" si="63"/>
        <v>6.0799999999999521E-2</v>
      </c>
      <c r="D505" s="2">
        <f t="shared" si="64"/>
        <v>6.0799999999999521E-2</v>
      </c>
      <c r="E505" s="2">
        <f t="shared" si="65"/>
        <v>0</v>
      </c>
      <c r="F505" s="2">
        <f t="shared" si="70"/>
        <v>3.574947719998562E-2</v>
      </c>
      <c r="G505" s="2">
        <f t="shared" si="70"/>
        <v>6.6847670195406836E-3</v>
      </c>
      <c r="H505" s="2">
        <f t="shared" si="67"/>
        <v>5.34790174369338</v>
      </c>
      <c r="I505" s="2">
        <f t="shared" si="68"/>
        <v>84.246763097845729</v>
      </c>
    </row>
    <row r="506" spans="1:9" ht="13.5" x14ac:dyDescent="0.25">
      <c r="A506" s="4">
        <f>TITRES_STAT!B509</f>
        <v>42741</v>
      </c>
      <c r="B506" s="2">
        <f>TITRES_STAT!D509</f>
        <v>6.4215999999999998</v>
      </c>
      <c r="C506" s="2">
        <f t="shared" si="63"/>
        <v>0.15580000000000016</v>
      </c>
      <c r="D506" s="2">
        <f t="shared" si="64"/>
        <v>0.15580000000000016</v>
      </c>
      <c r="E506" s="2">
        <f t="shared" si="65"/>
        <v>0</v>
      </c>
      <c r="F506" s="2">
        <f t="shared" si="70"/>
        <v>4.4324514542843807E-2</v>
      </c>
      <c r="G506" s="2">
        <f t="shared" si="70"/>
        <v>6.2072836610020639E-3</v>
      </c>
      <c r="H506" s="2">
        <f t="shared" si="67"/>
        <v>7.1407264374459638</v>
      </c>
      <c r="I506" s="2">
        <f t="shared" si="68"/>
        <v>87.716083967639918</v>
      </c>
    </row>
    <row r="507" spans="1:9" ht="13.5" x14ac:dyDescent="0.25">
      <c r="A507" s="4">
        <f>TITRES_STAT!B510</f>
        <v>42744</v>
      </c>
      <c r="B507" s="2">
        <f>TITRES_STAT!D510</f>
        <v>6.4443999999999999</v>
      </c>
      <c r="C507" s="2">
        <f t="shared" si="63"/>
        <v>2.2800000000000153E-2</v>
      </c>
      <c r="D507" s="2">
        <f t="shared" si="64"/>
        <v>2.2800000000000153E-2</v>
      </c>
      <c r="E507" s="2">
        <f t="shared" si="65"/>
        <v>0</v>
      </c>
      <c r="F507" s="2">
        <f t="shared" si="70"/>
        <v>4.2787049218354974E-2</v>
      </c>
      <c r="G507" s="2">
        <f t="shared" si="70"/>
        <v>5.7639062566447741E-3</v>
      </c>
      <c r="H507" s="2">
        <f t="shared" si="67"/>
        <v>7.4232729182625068</v>
      </c>
      <c r="I507" s="2">
        <f t="shared" si="68"/>
        <v>88.128130125857624</v>
      </c>
    </row>
    <row r="508" spans="1:9" ht="13.5" x14ac:dyDescent="0.25">
      <c r="A508" s="4">
        <f>TITRES_STAT!B511</f>
        <v>42745</v>
      </c>
      <c r="B508" s="2">
        <f>TITRES_STAT!D511</f>
        <v>6.5355999999999996</v>
      </c>
      <c r="C508" s="2">
        <f t="shared" si="63"/>
        <v>9.1199999999999726E-2</v>
      </c>
      <c r="D508" s="2">
        <f t="shared" si="64"/>
        <v>9.1199999999999726E-2</v>
      </c>
      <c r="E508" s="2">
        <f t="shared" si="65"/>
        <v>0</v>
      </c>
      <c r="F508" s="2">
        <f t="shared" si="70"/>
        <v>4.6245117131329602E-2</v>
      </c>
      <c r="G508" s="2">
        <f t="shared" si="70"/>
        <v>5.3521986668844329E-3</v>
      </c>
      <c r="H508" s="2">
        <f t="shared" si="67"/>
        <v>8.6403962202414544</v>
      </c>
      <c r="I508" s="2">
        <f t="shared" si="68"/>
        <v>89.626982365098741</v>
      </c>
    </row>
    <row r="509" spans="1:9" ht="13.5" x14ac:dyDescent="0.25">
      <c r="A509" s="4">
        <f>TITRES_STAT!B512</f>
        <v>42746</v>
      </c>
      <c r="B509" s="2">
        <f>TITRES_STAT!D512</f>
        <v>6.4596</v>
      </c>
      <c r="C509" s="2">
        <f t="shared" si="63"/>
        <v>-7.5999999999999623E-2</v>
      </c>
      <c r="D509" s="2">
        <f t="shared" si="64"/>
        <v>0</v>
      </c>
      <c r="E509" s="2">
        <f t="shared" si="65"/>
        <v>7.5999999999999623E-2</v>
      </c>
      <c r="F509" s="2">
        <f t="shared" ref="F509:G524" si="71">((F508*13)+D509)/14</f>
        <v>4.2941894479091768E-2</v>
      </c>
      <c r="G509" s="2">
        <f t="shared" si="71"/>
        <v>1.0398470190678374E-2</v>
      </c>
      <c r="H509" s="2">
        <f t="shared" si="67"/>
        <v>4.1296357725376458</v>
      </c>
      <c r="I509" s="2">
        <f t="shared" si="68"/>
        <v>80.505438507863161</v>
      </c>
    </row>
    <row r="510" spans="1:9" ht="13.5" x14ac:dyDescent="0.25">
      <c r="A510" s="4">
        <f>TITRES_STAT!B513</f>
        <v>42747</v>
      </c>
      <c r="B510" s="2">
        <f>TITRES_STAT!D513</f>
        <v>6.4596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3.9874616302013784E-2</v>
      </c>
      <c r="G510" s="2">
        <f t="shared" si="71"/>
        <v>9.6557223199156324E-3</v>
      </c>
      <c r="H510" s="2">
        <f t="shared" si="67"/>
        <v>4.1296357725376458</v>
      </c>
      <c r="I510" s="2">
        <f t="shared" si="68"/>
        <v>80.505438507863161</v>
      </c>
    </row>
    <row r="511" spans="1:9" ht="13.5" x14ac:dyDescent="0.25">
      <c r="A511" s="4">
        <f>TITRES_STAT!B514</f>
        <v>42748</v>
      </c>
      <c r="B511" s="2">
        <f>TITRES_STAT!D514</f>
        <v>6.4672000000000001</v>
      </c>
      <c r="C511" s="2">
        <f t="shared" si="63"/>
        <v>7.6000000000000512E-3</v>
      </c>
      <c r="D511" s="2">
        <f t="shared" si="64"/>
        <v>7.6000000000000512E-3</v>
      </c>
      <c r="E511" s="2">
        <f t="shared" si="65"/>
        <v>0</v>
      </c>
      <c r="F511" s="2">
        <f t="shared" si="71"/>
        <v>3.7569286566155657E-2</v>
      </c>
      <c r="G511" s="2">
        <f t="shared" si="71"/>
        <v>8.9660278684930862E-3</v>
      </c>
      <c r="H511" s="2">
        <f t="shared" si="67"/>
        <v>4.1901817747160202</v>
      </c>
      <c r="I511" s="2">
        <f t="shared" si="68"/>
        <v>80.732852077137224</v>
      </c>
    </row>
    <row r="512" spans="1:9" ht="13.5" x14ac:dyDescent="0.25">
      <c r="A512" s="4">
        <f>TITRES_STAT!B515</f>
        <v>42751</v>
      </c>
      <c r="B512" s="2">
        <f>TITRES_STAT!D515</f>
        <v>6.6116000000000001</v>
      </c>
      <c r="C512" s="2">
        <f t="shared" si="63"/>
        <v>0.14440000000000008</v>
      </c>
      <c r="D512" s="2">
        <f t="shared" si="64"/>
        <v>0.14440000000000008</v>
      </c>
      <c r="E512" s="2">
        <f t="shared" si="65"/>
        <v>0</v>
      </c>
      <c r="F512" s="2">
        <f t="shared" si="71"/>
        <v>4.5200051811430261E-2</v>
      </c>
      <c r="G512" s="2">
        <f t="shared" si="71"/>
        <v>8.3255973064578666E-3</v>
      </c>
      <c r="H512" s="2">
        <f t="shared" si="67"/>
        <v>5.4290461269812083</v>
      </c>
      <c r="I512" s="2">
        <f t="shared" si="68"/>
        <v>84.445593012574093</v>
      </c>
    </row>
    <row r="513" spans="1:9" ht="13.5" x14ac:dyDescent="0.25">
      <c r="A513" s="4">
        <f>TITRES_STAT!B516</f>
        <v>42752</v>
      </c>
      <c r="B513" s="2">
        <f>TITRES_STAT!D516</f>
        <v>6.4976000000000003</v>
      </c>
      <c r="C513" s="2">
        <f t="shared" si="63"/>
        <v>-0.11399999999999988</v>
      </c>
      <c r="D513" s="2">
        <f t="shared" si="64"/>
        <v>0</v>
      </c>
      <c r="E513" s="2">
        <f t="shared" si="65"/>
        <v>0.11399999999999988</v>
      </c>
      <c r="F513" s="2">
        <f t="shared" si="71"/>
        <v>4.1971476682042382E-2</v>
      </c>
      <c r="G513" s="2">
        <f t="shared" si="71"/>
        <v>1.5873768927425154E-2</v>
      </c>
      <c r="H513" s="2">
        <f t="shared" si="67"/>
        <v>2.6440775895085729</v>
      </c>
      <c r="I513" s="2">
        <f t="shared" si="68"/>
        <v>72.558213280665726</v>
      </c>
    </row>
    <row r="514" spans="1:9" ht="13.5" x14ac:dyDescent="0.25">
      <c r="A514" s="4">
        <f>TITRES_STAT!B517</f>
        <v>42753</v>
      </c>
      <c r="B514" s="2">
        <f>TITRES_STAT!D517</f>
        <v>6.5735999999999999</v>
      </c>
      <c r="C514" s="2">
        <f t="shared" si="63"/>
        <v>7.5999999999999623E-2</v>
      </c>
      <c r="D514" s="2">
        <f t="shared" si="64"/>
        <v>7.5999999999999623E-2</v>
      </c>
      <c r="E514" s="2">
        <f t="shared" si="65"/>
        <v>0</v>
      </c>
      <c r="F514" s="2">
        <f t="shared" si="71"/>
        <v>4.4402085490467903E-2</v>
      </c>
      <c r="G514" s="2">
        <f t="shared" si="71"/>
        <v>1.4739928289751928E-2</v>
      </c>
      <c r="H514" s="2">
        <f t="shared" si="67"/>
        <v>3.0123678092341102</v>
      </c>
      <c r="I514" s="2">
        <f t="shared" si="68"/>
        <v>75.077060540198033</v>
      </c>
    </row>
    <row r="515" spans="1:9" ht="13.5" x14ac:dyDescent="0.25">
      <c r="A515" s="4">
        <f>TITRES_STAT!B518</f>
        <v>42754</v>
      </c>
      <c r="B515" s="2">
        <f>TITRES_STAT!D518</f>
        <v>6.4596</v>
      </c>
      <c r="C515" s="2">
        <f t="shared" ref="C515:C578" si="72">B515-B514</f>
        <v>-0.11399999999999988</v>
      </c>
      <c r="D515" s="2">
        <f t="shared" ref="D515:D578" si="73">IF(C515&gt;0,C515,0)</f>
        <v>0</v>
      </c>
      <c r="E515" s="2">
        <f t="shared" ref="E515:E578" si="74">IF(C515&lt;0,-C515,0)</f>
        <v>0.11399999999999988</v>
      </c>
      <c r="F515" s="2">
        <f t="shared" si="71"/>
        <v>4.1230507955434481E-2</v>
      </c>
      <c r="G515" s="2">
        <f t="shared" si="71"/>
        <v>2.1829933411912496E-2</v>
      </c>
      <c r="H515" s="2">
        <f t="shared" si="67"/>
        <v>1.8887143253004692</v>
      </c>
      <c r="I515" s="2">
        <f t="shared" si="68"/>
        <v>65.382523593918023</v>
      </c>
    </row>
    <row r="516" spans="1:9" ht="13.5" x14ac:dyDescent="0.25">
      <c r="A516" s="4">
        <f>TITRES_STAT!B519</f>
        <v>42755</v>
      </c>
      <c r="B516" s="2">
        <f>TITRES_STAT!D519</f>
        <v>6.4976000000000003</v>
      </c>
      <c r="C516" s="2">
        <f t="shared" si="72"/>
        <v>3.8000000000000256E-2</v>
      </c>
      <c r="D516" s="2">
        <f t="shared" si="73"/>
        <v>3.8000000000000256E-2</v>
      </c>
      <c r="E516" s="2">
        <f t="shared" si="74"/>
        <v>0</v>
      </c>
      <c r="F516" s="2">
        <f t="shared" si="71"/>
        <v>4.0999757387189181E-2</v>
      </c>
      <c r="G516" s="2">
        <f t="shared" si="71"/>
        <v>2.0270652453918746E-2</v>
      </c>
      <c r="H516" s="2">
        <f t="shared" si="67"/>
        <v>2.0226165625597838</v>
      </c>
      <c r="I516" s="2">
        <f t="shared" si="68"/>
        <v>66.916081504128215</v>
      </c>
    </row>
    <row r="517" spans="1:9" ht="13.5" x14ac:dyDescent="0.25">
      <c r="A517" s="4">
        <f>TITRES_STAT!B520</f>
        <v>42758</v>
      </c>
      <c r="B517" s="2">
        <f>TITRES_STAT!D520</f>
        <v>6.4786000000000001</v>
      </c>
      <c r="C517" s="2">
        <f t="shared" si="72"/>
        <v>-1.9000000000000128E-2</v>
      </c>
      <c r="D517" s="2">
        <f t="shared" si="73"/>
        <v>0</v>
      </c>
      <c r="E517" s="2">
        <f t="shared" si="74"/>
        <v>1.9000000000000128E-2</v>
      </c>
      <c r="F517" s="2">
        <f t="shared" si="71"/>
        <v>3.807120328810424E-2</v>
      </c>
      <c r="G517" s="2">
        <f t="shared" si="71"/>
        <v>2.0179891564353129E-2</v>
      </c>
      <c r="H517" s="2">
        <f t="shared" si="67"/>
        <v>1.8865910734305089</v>
      </c>
      <c r="I517" s="2">
        <f t="shared" si="68"/>
        <v>65.357060471625061</v>
      </c>
    </row>
    <row r="518" spans="1:9" ht="13.5" x14ac:dyDescent="0.25">
      <c r="A518" s="4">
        <f>TITRES_STAT!B521</f>
        <v>42759</v>
      </c>
      <c r="B518" s="2">
        <f>TITRES_STAT!D521</f>
        <v>6.5355999999999996</v>
      </c>
      <c r="C518" s="2">
        <f t="shared" si="72"/>
        <v>5.6999999999999496E-2</v>
      </c>
      <c r="D518" s="2">
        <f t="shared" si="73"/>
        <v>5.6999999999999496E-2</v>
      </c>
      <c r="E518" s="2">
        <f t="shared" si="74"/>
        <v>0</v>
      </c>
      <c r="F518" s="2">
        <f t="shared" si="71"/>
        <v>3.9423260196096759E-2</v>
      </c>
      <c r="G518" s="2">
        <f t="shared" si="71"/>
        <v>1.8738470738327906E-2</v>
      </c>
      <c r="H518" s="2">
        <f t="shared" si="67"/>
        <v>2.1038675325548271</v>
      </c>
      <c r="I518" s="2">
        <f t="shared" si="68"/>
        <v>67.782130212983375</v>
      </c>
    </row>
    <row r="519" spans="1:9" ht="13.5" x14ac:dyDescent="0.25">
      <c r="A519" s="4">
        <f>TITRES_STAT!B522</f>
        <v>42760</v>
      </c>
      <c r="B519" s="2">
        <f>TITRES_STAT!D522</f>
        <v>6.4596</v>
      </c>
      <c r="C519" s="2">
        <f t="shared" si="72"/>
        <v>-7.5999999999999623E-2</v>
      </c>
      <c r="D519" s="2">
        <f t="shared" si="73"/>
        <v>0</v>
      </c>
      <c r="E519" s="2">
        <f t="shared" si="74"/>
        <v>7.5999999999999623E-2</v>
      </c>
      <c r="F519" s="2">
        <f t="shared" si="71"/>
        <v>3.6607313039232703E-2</v>
      </c>
      <c r="G519" s="2">
        <f t="shared" si="71"/>
        <v>2.2828579971304459E-2</v>
      </c>
      <c r="H519" s="2">
        <f t="shared" si="67"/>
        <v>1.603573813406183</v>
      </c>
      <c r="I519" s="2">
        <f t="shared" si="68"/>
        <v>61.591256032348561</v>
      </c>
    </row>
    <row r="520" spans="1:9" ht="13.5" x14ac:dyDescent="0.25">
      <c r="A520" s="4">
        <f>TITRES_STAT!B523</f>
        <v>42761</v>
      </c>
      <c r="B520" s="2">
        <f>TITRES_STAT!D523</f>
        <v>6.4596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3.3992504965001794E-2</v>
      </c>
      <c r="G520" s="2">
        <f t="shared" si="71"/>
        <v>2.1197967116211282E-2</v>
      </c>
      <c r="H520" s="2">
        <f t="shared" si="67"/>
        <v>1.603573813406183</v>
      </c>
      <c r="I520" s="2">
        <f t="shared" si="68"/>
        <v>61.591256032348561</v>
      </c>
    </row>
    <row r="521" spans="1:9" ht="13.5" x14ac:dyDescent="0.25">
      <c r="A521" s="4">
        <f>TITRES_STAT!B524</f>
        <v>42762</v>
      </c>
      <c r="B521" s="2">
        <f>TITRES_STAT!D524</f>
        <v>6.4215999999999998</v>
      </c>
      <c r="C521" s="2">
        <f t="shared" si="72"/>
        <v>-3.8000000000000256E-2</v>
      </c>
      <c r="D521" s="2">
        <f t="shared" si="73"/>
        <v>0</v>
      </c>
      <c r="E521" s="2">
        <f t="shared" si="74"/>
        <v>3.8000000000000256E-2</v>
      </c>
      <c r="F521" s="2">
        <f t="shared" si="71"/>
        <v>3.1564468896073096E-2</v>
      </c>
      <c r="G521" s="2">
        <f t="shared" si="71"/>
        <v>2.2398112322196208E-2</v>
      </c>
      <c r="H521" s="2">
        <f t="shared" si="67"/>
        <v>1.4092468348233596</v>
      </c>
      <c r="I521" s="2">
        <f t="shared" si="68"/>
        <v>58.493252515850344</v>
      </c>
    </row>
    <row r="522" spans="1:9" ht="13.5" x14ac:dyDescent="0.25">
      <c r="A522" s="4">
        <f>TITRES_STAT!B525</f>
        <v>42765</v>
      </c>
      <c r="B522" s="2">
        <f>TITRES_STAT!D525</f>
        <v>6.4215999999999998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2.9309863974925018E-2</v>
      </c>
      <c r="G522" s="2">
        <f t="shared" si="71"/>
        <v>2.0798247156325052E-2</v>
      </c>
      <c r="H522" s="2">
        <f t="shared" si="67"/>
        <v>1.4092468348233596</v>
      </c>
      <c r="I522" s="2">
        <f t="shared" si="68"/>
        <v>58.493252515850344</v>
      </c>
    </row>
    <row r="523" spans="1:9" ht="13.5" x14ac:dyDescent="0.25">
      <c r="A523" s="4">
        <f>TITRES_STAT!B526</f>
        <v>42766</v>
      </c>
      <c r="B523" s="2">
        <f>TITRES_STAT!D526</f>
        <v>6.4596</v>
      </c>
      <c r="C523" s="2">
        <f t="shared" si="72"/>
        <v>3.8000000000000256E-2</v>
      </c>
      <c r="D523" s="2">
        <f t="shared" si="73"/>
        <v>3.8000000000000256E-2</v>
      </c>
      <c r="E523" s="2">
        <f t="shared" si="74"/>
        <v>0</v>
      </c>
      <c r="F523" s="2">
        <f t="shared" si="71"/>
        <v>2.9930587976716105E-2</v>
      </c>
      <c r="G523" s="2">
        <f t="shared" si="71"/>
        <v>1.9312658073730404E-2</v>
      </c>
      <c r="H523" s="2">
        <f t="shared" si="67"/>
        <v>1.549791223064654</v>
      </c>
      <c r="I523" s="2">
        <f t="shared" si="68"/>
        <v>60.781102744636613</v>
      </c>
    </row>
    <row r="524" spans="1:9" ht="13.5" x14ac:dyDescent="0.25">
      <c r="A524" s="4">
        <f>TITRES_STAT!B527</f>
        <v>42767</v>
      </c>
      <c r="B524" s="2">
        <f>TITRES_STAT!D527</f>
        <v>6.4596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2.7792688835522099E-2</v>
      </c>
      <c r="G524" s="2">
        <f t="shared" si="71"/>
        <v>1.7933182497035374E-2</v>
      </c>
      <c r="H524" s="2">
        <f t="shared" si="67"/>
        <v>1.549791223064654</v>
      </c>
      <c r="I524" s="2">
        <f t="shared" si="68"/>
        <v>60.781102744636613</v>
      </c>
    </row>
    <row r="525" spans="1:9" ht="13.5" x14ac:dyDescent="0.25">
      <c r="A525" s="4">
        <f>TITRES_STAT!B528</f>
        <v>42768</v>
      </c>
      <c r="B525" s="2">
        <f>TITRES_STAT!D528</f>
        <v>6.4558</v>
      </c>
      <c r="C525" s="2">
        <f t="shared" si="72"/>
        <v>-3.8000000000000256E-3</v>
      </c>
      <c r="D525" s="2">
        <f t="shared" si="73"/>
        <v>0</v>
      </c>
      <c r="E525" s="2">
        <f t="shared" si="74"/>
        <v>3.8000000000000256E-3</v>
      </c>
      <c r="F525" s="2">
        <f t="shared" ref="F525:G540" si="75">((F524*13)+D525)/14</f>
        <v>2.5807496775841949E-2</v>
      </c>
      <c r="G525" s="2">
        <f t="shared" si="75"/>
        <v>1.6923669461532849E-2</v>
      </c>
      <c r="H525" s="2">
        <f t="shared" si="67"/>
        <v>1.5249350523243115</v>
      </c>
      <c r="I525" s="2">
        <f t="shared" si="68"/>
        <v>60.395020890558868</v>
      </c>
    </row>
    <row r="526" spans="1:9" ht="13.5" x14ac:dyDescent="0.25">
      <c r="A526" s="4">
        <f>TITRES_STAT!B529</f>
        <v>42769</v>
      </c>
      <c r="B526" s="2">
        <f>TITRES_STAT!D529</f>
        <v>6.4367999999999999</v>
      </c>
      <c r="C526" s="2">
        <f t="shared" si="72"/>
        <v>-1.9000000000000128E-2</v>
      </c>
      <c r="D526" s="2">
        <f t="shared" si="73"/>
        <v>0</v>
      </c>
      <c r="E526" s="2">
        <f t="shared" si="74"/>
        <v>1.9000000000000128E-2</v>
      </c>
      <c r="F526" s="2">
        <f t="shared" si="75"/>
        <v>2.3964104148996097E-2</v>
      </c>
      <c r="G526" s="2">
        <f t="shared" si="75"/>
        <v>1.7071978785709083E-2</v>
      </c>
      <c r="H526" s="2">
        <f t="shared" si="67"/>
        <v>1.403709813009866</v>
      </c>
      <c r="I526" s="2">
        <f t="shared" si="68"/>
        <v>58.397640406192593</v>
      </c>
    </row>
    <row r="527" spans="1:9" ht="13.5" x14ac:dyDescent="0.25">
      <c r="A527" s="4">
        <f>TITRES_STAT!B530</f>
        <v>42772</v>
      </c>
      <c r="B527" s="2">
        <f>TITRES_STAT!D530</f>
        <v>6.4215999999999998</v>
      </c>
      <c r="C527" s="2">
        <f t="shared" si="72"/>
        <v>-1.5200000000000102E-2</v>
      </c>
      <c r="D527" s="2">
        <f t="shared" si="73"/>
        <v>0</v>
      </c>
      <c r="E527" s="2">
        <f t="shared" si="74"/>
        <v>1.5200000000000102E-2</v>
      </c>
      <c r="F527" s="2">
        <f t="shared" si="75"/>
        <v>2.2252382424067803E-2</v>
      </c>
      <c r="G527" s="2">
        <f t="shared" si="75"/>
        <v>1.6938266015301299E-2</v>
      </c>
      <c r="H527" s="2">
        <f t="shared" si="67"/>
        <v>1.313734381309513</v>
      </c>
      <c r="I527" s="2">
        <f t="shared" si="68"/>
        <v>56.77982710210555</v>
      </c>
    </row>
    <row r="528" spans="1:9" ht="13.5" x14ac:dyDescent="0.25">
      <c r="A528" s="4">
        <f>TITRES_STAT!B531</f>
        <v>42773</v>
      </c>
      <c r="B528" s="2">
        <f>TITRES_STAT!D531</f>
        <v>6.4405999999999999</v>
      </c>
      <c r="C528" s="2">
        <f t="shared" si="72"/>
        <v>1.9000000000000128E-2</v>
      </c>
      <c r="D528" s="2">
        <f t="shared" si="73"/>
        <v>1.9000000000000128E-2</v>
      </c>
      <c r="E528" s="2">
        <f t="shared" si="74"/>
        <v>0</v>
      </c>
      <c r="F528" s="2">
        <f t="shared" si="75"/>
        <v>2.2020069393777257E-2</v>
      </c>
      <c r="G528" s="2">
        <f t="shared" si="75"/>
        <v>1.5728389871351205E-2</v>
      </c>
      <c r="H528" s="2">
        <f t="shared" si="67"/>
        <v>1.4000205726007695</v>
      </c>
      <c r="I528" s="2">
        <f t="shared" si="68"/>
        <v>58.333690493479587</v>
      </c>
    </row>
    <row r="529" spans="1:9" ht="13.5" x14ac:dyDescent="0.25">
      <c r="A529" s="4">
        <f>TITRES_STAT!B532</f>
        <v>42774</v>
      </c>
      <c r="B529" s="2">
        <f>TITRES_STAT!D532</f>
        <v>6.4405999999999999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2.0447207294221736E-2</v>
      </c>
      <c r="G529" s="2">
        <f t="shared" si="75"/>
        <v>1.4604933451968977E-2</v>
      </c>
      <c r="H529" s="2">
        <f t="shared" ref="H529:H592" si="76">F529/G529</f>
        <v>1.4000205726007693</v>
      </c>
      <c r="I529" s="2">
        <f t="shared" ref="I529:I592" si="77">IF(G529=0,100,100-(100/(1+H529)))</f>
        <v>58.33369049347958</v>
      </c>
    </row>
    <row r="530" spans="1:9" ht="13.5" x14ac:dyDescent="0.25">
      <c r="A530" s="4">
        <f>TITRES_STAT!B533</f>
        <v>42775</v>
      </c>
      <c r="B530" s="2">
        <f>TITRES_STAT!D533</f>
        <v>6.3418000000000001</v>
      </c>
      <c r="C530" s="2">
        <f t="shared" si="72"/>
        <v>-9.8799999999999777E-2</v>
      </c>
      <c r="D530" s="2">
        <f t="shared" si="73"/>
        <v>0</v>
      </c>
      <c r="E530" s="2">
        <f t="shared" si="74"/>
        <v>9.8799999999999777E-2</v>
      </c>
      <c r="F530" s="2">
        <f t="shared" si="75"/>
        <v>1.8986692487491609E-2</v>
      </c>
      <c r="G530" s="2">
        <f t="shared" si="75"/>
        <v>2.061886677682832E-2</v>
      </c>
      <c r="H530" s="2">
        <f t="shared" si="76"/>
        <v>0.92084073741768557</v>
      </c>
      <c r="I530" s="2">
        <f t="shared" si="77"/>
        <v>47.939463146519543</v>
      </c>
    </row>
    <row r="531" spans="1:9" ht="13.5" x14ac:dyDescent="0.25">
      <c r="A531" s="4">
        <f>TITRES_STAT!B534</f>
        <v>42776</v>
      </c>
      <c r="B531" s="2">
        <f>TITRES_STAT!D534</f>
        <v>6.319</v>
      </c>
      <c r="C531" s="2">
        <f t="shared" si="72"/>
        <v>-2.2800000000000153E-2</v>
      </c>
      <c r="D531" s="2">
        <f t="shared" si="73"/>
        <v>0</v>
      </c>
      <c r="E531" s="2">
        <f t="shared" si="74"/>
        <v>2.2800000000000153E-2</v>
      </c>
      <c r="F531" s="2">
        <f t="shared" si="75"/>
        <v>1.7630500166956494E-2</v>
      </c>
      <c r="G531" s="2">
        <f t="shared" si="75"/>
        <v>2.077466200705488E-2</v>
      </c>
      <c r="H531" s="2">
        <f t="shared" si="76"/>
        <v>0.84865400751017472</v>
      </c>
      <c r="I531" s="2">
        <f t="shared" si="77"/>
        <v>45.906589554481783</v>
      </c>
    </row>
    <row r="532" spans="1:9" ht="13.5" x14ac:dyDescent="0.25">
      <c r="A532" s="4">
        <f>TITRES_STAT!B535</f>
        <v>42779</v>
      </c>
      <c r="B532" s="2">
        <f>TITRES_STAT!D535</f>
        <v>6.4215999999999998</v>
      </c>
      <c r="C532" s="2">
        <f t="shared" si="72"/>
        <v>0.1025999999999998</v>
      </c>
      <c r="D532" s="2">
        <f t="shared" si="73"/>
        <v>0.1025999999999998</v>
      </c>
      <c r="E532" s="2">
        <f t="shared" si="74"/>
        <v>0</v>
      </c>
      <c r="F532" s="2">
        <f t="shared" si="75"/>
        <v>2.3699750155031014E-2</v>
      </c>
      <c r="G532" s="2">
        <f t="shared" si="75"/>
        <v>1.9290757577979534E-2</v>
      </c>
      <c r="H532" s="2">
        <f t="shared" si="76"/>
        <v>1.228554661952953</v>
      </c>
      <c r="I532" s="2">
        <f t="shared" si="77"/>
        <v>55.127867533495078</v>
      </c>
    </row>
    <row r="533" spans="1:9" ht="13.5" x14ac:dyDescent="0.25">
      <c r="A533" s="4">
        <f>TITRES_STAT!B536</f>
        <v>42780</v>
      </c>
      <c r="B533" s="2">
        <f>TITRES_STAT!D536</f>
        <v>6.319</v>
      </c>
      <c r="C533" s="2">
        <f t="shared" si="72"/>
        <v>-0.1025999999999998</v>
      </c>
      <c r="D533" s="2">
        <f t="shared" si="73"/>
        <v>0</v>
      </c>
      <c r="E533" s="2">
        <f t="shared" si="74"/>
        <v>0.1025999999999998</v>
      </c>
      <c r="F533" s="2">
        <f t="shared" si="75"/>
        <v>2.2006910858243085E-2</v>
      </c>
      <c r="G533" s="2">
        <f t="shared" si="75"/>
        <v>2.5241417750980984E-2</v>
      </c>
      <c r="H533" s="2">
        <f t="shared" si="76"/>
        <v>0.87185716251567558</v>
      </c>
      <c r="I533" s="2">
        <f t="shared" si="77"/>
        <v>46.577120304625502</v>
      </c>
    </row>
    <row r="534" spans="1:9" ht="13.5" x14ac:dyDescent="0.25">
      <c r="A534" s="4">
        <f>TITRES_STAT!B537</f>
        <v>42781</v>
      </c>
      <c r="B534" s="2">
        <f>TITRES_STAT!D537</f>
        <v>6.2695999999999996</v>
      </c>
      <c r="C534" s="2">
        <f t="shared" si="72"/>
        <v>-4.9400000000000333E-2</v>
      </c>
      <c r="D534" s="2">
        <f t="shared" si="73"/>
        <v>0</v>
      </c>
      <c r="E534" s="2">
        <f t="shared" si="74"/>
        <v>4.9400000000000333E-2</v>
      </c>
      <c r="F534" s="2">
        <f t="shared" si="75"/>
        <v>2.0434988654082865E-2</v>
      </c>
      <c r="G534" s="2">
        <f t="shared" si="75"/>
        <v>2.696703076876808E-2</v>
      </c>
      <c r="H534" s="2">
        <f t="shared" si="76"/>
        <v>0.75777673965313552</v>
      </c>
      <c r="I534" s="2">
        <f t="shared" si="77"/>
        <v>43.10995375912578</v>
      </c>
    </row>
    <row r="535" spans="1:9" ht="13.5" x14ac:dyDescent="0.25">
      <c r="A535" s="4">
        <f>TITRES_STAT!B538</f>
        <v>42782</v>
      </c>
      <c r="B535" s="2">
        <f>TITRES_STAT!D538</f>
        <v>6.1936</v>
      </c>
      <c r="C535" s="2">
        <f t="shared" si="72"/>
        <v>-7.5999999999999623E-2</v>
      </c>
      <c r="D535" s="2">
        <f t="shared" si="73"/>
        <v>0</v>
      </c>
      <c r="E535" s="2">
        <f t="shared" si="74"/>
        <v>7.5999999999999623E-2</v>
      </c>
      <c r="F535" s="2">
        <f t="shared" si="75"/>
        <v>1.8975346607362661E-2</v>
      </c>
      <c r="G535" s="2">
        <f t="shared" si="75"/>
        <v>3.0469385713856045E-2</v>
      </c>
      <c r="H535" s="2">
        <f t="shared" si="76"/>
        <v>0.6227676128939339</v>
      </c>
      <c r="I535" s="2">
        <f t="shared" si="77"/>
        <v>38.376882059121968</v>
      </c>
    </row>
    <row r="536" spans="1:9" ht="13.5" x14ac:dyDescent="0.25">
      <c r="A536" s="4">
        <f>TITRES_STAT!B539</f>
        <v>42783</v>
      </c>
      <c r="B536" s="2">
        <f>TITRES_STAT!D539</f>
        <v>6.1936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1.7619964706836754E-2</v>
      </c>
      <c r="G536" s="2">
        <f t="shared" si="75"/>
        <v>2.8293001020009183E-2</v>
      </c>
      <c r="H536" s="2">
        <f t="shared" si="76"/>
        <v>0.62276761289393379</v>
      </c>
      <c r="I536" s="2">
        <f t="shared" si="77"/>
        <v>38.376882059121968</v>
      </c>
    </row>
    <row r="537" spans="1:9" ht="13.5" x14ac:dyDescent="0.25">
      <c r="A537" s="4">
        <f>TITRES_STAT!B540</f>
        <v>42786</v>
      </c>
      <c r="B537" s="2">
        <f>TITRES_STAT!D540</f>
        <v>6.1593999999999998</v>
      </c>
      <c r="C537" s="2">
        <f t="shared" si="72"/>
        <v>-3.420000000000023E-2</v>
      </c>
      <c r="D537" s="2">
        <f t="shared" si="73"/>
        <v>0</v>
      </c>
      <c r="E537" s="2">
        <f t="shared" si="74"/>
        <v>3.420000000000023E-2</v>
      </c>
      <c r="F537" s="2">
        <f t="shared" si="75"/>
        <v>1.6361395799205557E-2</v>
      </c>
      <c r="G537" s="2">
        <f t="shared" si="75"/>
        <v>2.8714929518579974E-2</v>
      </c>
      <c r="H537" s="2">
        <f t="shared" si="76"/>
        <v>0.56978707848190702</v>
      </c>
      <c r="I537" s="2">
        <f t="shared" si="77"/>
        <v>36.297093172211014</v>
      </c>
    </row>
    <row r="538" spans="1:9" ht="13.5" x14ac:dyDescent="0.25">
      <c r="A538" s="4">
        <f>TITRES_STAT!B541</f>
        <v>42787</v>
      </c>
      <c r="B538" s="2">
        <f>TITRES_STAT!D541</f>
        <v>6.1936</v>
      </c>
      <c r="C538" s="2">
        <f t="shared" si="72"/>
        <v>3.420000000000023E-2</v>
      </c>
      <c r="D538" s="2">
        <f t="shared" si="73"/>
        <v>3.420000000000023E-2</v>
      </c>
      <c r="E538" s="2">
        <f t="shared" si="74"/>
        <v>0</v>
      </c>
      <c r="F538" s="2">
        <f t="shared" si="75"/>
        <v>1.7635581813548035E-2</v>
      </c>
      <c r="G538" s="2">
        <f t="shared" si="75"/>
        <v>2.6663863124395691E-2</v>
      </c>
      <c r="H538" s="2">
        <f t="shared" si="76"/>
        <v>0.66140385327033246</v>
      </c>
      <c r="I538" s="2">
        <f t="shared" si="77"/>
        <v>39.809938563005929</v>
      </c>
    </row>
    <row r="539" spans="1:9" ht="13.5" x14ac:dyDescent="0.25">
      <c r="A539" s="4">
        <f>TITRES_STAT!B542</f>
        <v>42788</v>
      </c>
      <c r="B539" s="2">
        <f>TITRES_STAT!D542</f>
        <v>6.2695999999999996</v>
      </c>
      <c r="C539" s="2">
        <f t="shared" si="72"/>
        <v>7.5999999999999623E-2</v>
      </c>
      <c r="D539" s="2">
        <f t="shared" si="73"/>
        <v>7.5999999999999623E-2</v>
      </c>
      <c r="E539" s="2">
        <f t="shared" si="74"/>
        <v>0</v>
      </c>
      <c r="F539" s="2">
        <f t="shared" si="75"/>
        <v>2.1804468826866007E-2</v>
      </c>
      <c r="G539" s="2">
        <f t="shared" si="75"/>
        <v>2.4759301472653143E-2</v>
      </c>
      <c r="H539" s="2">
        <f t="shared" si="76"/>
        <v>0.88065767327681788</v>
      </c>
      <c r="I539" s="2">
        <f t="shared" si="77"/>
        <v>46.82711190827083</v>
      </c>
    </row>
    <row r="540" spans="1:9" ht="13.5" x14ac:dyDescent="0.25">
      <c r="A540" s="4">
        <f>TITRES_STAT!B543</f>
        <v>42789</v>
      </c>
      <c r="B540" s="2">
        <f>TITRES_STAT!D543</f>
        <v>6.2695999999999996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2.0247006767804148E-2</v>
      </c>
      <c r="G540" s="2">
        <f t="shared" si="75"/>
        <v>2.2990779938892203E-2</v>
      </c>
      <c r="H540" s="2">
        <f t="shared" si="76"/>
        <v>0.88065767327681788</v>
      </c>
      <c r="I540" s="2">
        <f t="shared" si="77"/>
        <v>46.82711190827083</v>
      </c>
    </row>
    <row r="541" spans="1:9" ht="13.5" x14ac:dyDescent="0.25">
      <c r="A541" s="4">
        <f>TITRES_STAT!B544</f>
        <v>42790</v>
      </c>
      <c r="B541" s="2">
        <f>TITRES_STAT!D544</f>
        <v>6.2506000000000004</v>
      </c>
      <c r="C541" s="2">
        <f t="shared" si="72"/>
        <v>-1.899999999999924E-2</v>
      </c>
      <c r="D541" s="2">
        <f t="shared" si="73"/>
        <v>0</v>
      </c>
      <c r="E541" s="2">
        <f t="shared" si="74"/>
        <v>1.899999999999924E-2</v>
      </c>
      <c r="F541" s="2">
        <f t="shared" ref="F541:G556" si="78">((F540*13)+D541)/14</f>
        <v>1.8800791998675282E-2</v>
      </c>
      <c r="G541" s="2">
        <f t="shared" si="78"/>
        <v>2.2705724228971276E-2</v>
      </c>
      <c r="H541" s="2">
        <f t="shared" si="76"/>
        <v>0.82801992172028971</v>
      </c>
      <c r="I541" s="2">
        <f t="shared" si="77"/>
        <v>45.296000983461234</v>
      </c>
    </row>
    <row r="542" spans="1:9" ht="13.5" x14ac:dyDescent="0.25">
      <c r="A542" s="4">
        <f>TITRES_STAT!B545</f>
        <v>42793</v>
      </c>
      <c r="B542" s="2">
        <f>TITRES_STAT!D545</f>
        <v>6.2506000000000004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1.7457878284484189E-2</v>
      </c>
      <c r="G542" s="2">
        <f t="shared" si="78"/>
        <v>2.1083886784044759E-2</v>
      </c>
      <c r="H542" s="2">
        <f t="shared" si="76"/>
        <v>0.8280199217202896</v>
      </c>
      <c r="I542" s="2">
        <f t="shared" si="77"/>
        <v>45.296000983461234</v>
      </c>
    </row>
    <row r="543" spans="1:9" ht="13.5" x14ac:dyDescent="0.25">
      <c r="A543" s="4">
        <f>TITRES_STAT!B546</f>
        <v>42794</v>
      </c>
      <c r="B543" s="2">
        <f>TITRES_STAT!D546</f>
        <v>6.2506000000000004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1.6210886978449603E-2</v>
      </c>
      <c r="G543" s="2">
        <f t="shared" si="78"/>
        <v>1.9577894870898706E-2</v>
      </c>
      <c r="H543" s="2">
        <f t="shared" si="76"/>
        <v>0.82801992172028949</v>
      </c>
      <c r="I543" s="2">
        <f t="shared" si="77"/>
        <v>45.296000983461226</v>
      </c>
    </row>
    <row r="544" spans="1:9" ht="13.5" x14ac:dyDescent="0.25">
      <c r="A544" s="4">
        <f>TITRES_STAT!B547</f>
        <v>42795</v>
      </c>
      <c r="B544" s="2">
        <f>TITRES_STAT!D547</f>
        <v>6.2278000000000002</v>
      </c>
      <c r="C544" s="2">
        <f t="shared" si="72"/>
        <v>-2.2800000000000153E-2</v>
      </c>
      <c r="D544" s="2">
        <f t="shared" si="73"/>
        <v>0</v>
      </c>
      <c r="E544" s="2">
        <f t="shared" si="74"/>
        <v>2.2800000000000153E-2</v>
      </c>
      <c r="F544" s="2">
        <f t="shared" si="78"/>
        <v>1.5052966479988916E-2</v>
      </c>
      <c r="G544" s="2">
        <f t="shared" si="78"/>
        <v>1.9808045237263094E-2</v>
      </c>
      <c r="H544" s="2">
        <f t="shared" si="76"/>
        <v>0.75994204878284122</v>
      </c>
      <c r="I544" s="2">
        <f t="shared" si="77"/>
        <v>43.179947277719158</v>
      </c>
    </row>
    <row r="545" spans="1:9" ht="13.5" x14ac:dyDescent="0.25">
      <c r="A545" s="4">
        <f>TITRES_STAT!B548</f>
        <v>42796</v>
      </c>
      <c r="B545" s="2">
        <f>TITRES_STAT!D548</f>
        <v>6.1555999999999997</v>
      </c>
      <c r="C545" s="2">
        <f t="shared" si="72"/>
        <v>-7.2200000000000486E-2</v>
      </c>
      <c r="D545" s="2">
        <f t="shared" si="73"/>
        <v>0</v>
      </c>
      <c r="E545" s="2">
        <f t="shared" si="74"/>
        <v>7.2200000000000486E-2</v>
      </c>
      <c r="F545" s="2">
        <f t="shared" si="78"/>
        <v>1.3977754588561136E-2</v>
      </c>
      <c r="G545" s="2">
        <f t="shared" si="78"/>
        <v>2.3550327720315765E-2</v>
      </c>
      <c r="H545" s="2">
        <f t="shared" si="76"/>
        <v>0.59352696720662534</v>
      </c>
      <c r="I545" s="2">
        <f t="shared" si="77"/>
        <v>37.246120048225414</v>
      </c>
    </row>
    <row r="546" spans="1:9" ht="13.5" x14ac:dyDescent="0.25">
      <c r="A546" s="4">
        <f>TITRES_STAT!B549</f>
        <v>42797</v>
      </c>
      <c r="B546" s="2">
        <f>TITRES_STAT!D549</f>
        <v>6.1936</v>
      </c>
      <c r="C546" s="2">
        <f t="shared" si="72"/>
        <v>3.8000000000000256E-2</v>
      </c>
      <c r="D546" s="2">
        <f t="shared" si="73"/>
        <v>3.8000000000000256E-2</v>
      </c>
      <c r="E546" s="2">
        <f t="shared" si="74"/>
        <v>0</v>
      </c>
      <c r="F546" s="2">
        <f t="shared" si="78"/>
        <v>1.5693629260806786E-2</v>
      </c>
      <c r="G546" s="2">
        <f t="shared" si="78"/>
        <v>2.1868161454578924E-2</v>
      </c>
      <c r="H546" s="2">
        <f t="shared" si="76"/>
        <v>0.71764740229319712</v>
      </c>
      <c r="I546" s="2">
        <f t="shared" si="77"/>
        <v>41.780833559616497</v>
      </c>
    </row>
    <row r="547" spans="1:9" ht="13.5" x14ac:dyDescent="0.25">
      <c r="A547" s="4">
        <f>TITRES_STAT!B550</f>
        <v>42800</v>
      </c>
      <c r="B547" s="2">
        <f>TITRES_STAT!D550</f>
        <v>6.2733999999999996</v>
      </c>
      <c r="C547" s="2">
        <f t="shared" si="72"/>
        <v>7.9799999999999649E-2</v>
      </c>
      <c r="D547" s="2">
        <f t="shared" si="73"/>
        <v>7.9799999999999649E-2</v>
      </c>
      <c r="E547" s="2">
        <f t="shared" si="74"/>
        <v>0</v>
      </c>
      <c r="F547" s="2">
        <f t="shared" si="78"/>
        <v>2.0272655742177705E-2</v>
      </c>
      <c r="G547" s="2">
        <f t="shared" si="78"/>
        <v>2.0306149922108999E-2</v>
      </c>
      <c r="H547" s="2">
        <f t="shared" si="76"/>
        <v>0.99835054010436386</v>
      </c>
      <c r="I547" s="2">
        <f t="shared" si="77"/>
        <v>49.95872946556338</v>
      </c>
    </row>
    <row r="548" spans="1:9" ht="13.5" x14ac:dyDescent="0.25">
      <c r="A548" s="4">
        <f>TITRES_STAT!B551</f>
        <v>42801</v>
      </c>
      <c r="B548" s="2">
        <f>TITRES_STAT!D551</f>
        <v>6.3646000000000003</v>
      </c>
      <c r="C548" s="2">
        <f t="shared" si="72"/>
        <v>9.1200000000000614E-2</v>
      </c>
      <c r="D548" s="2">
        <f t="shared" si="73"/>
        <v>9.1200000000000614E-2</v>
      </c>
      <c r="E548" s="2">
        <f t="shared" si="74"/>
        <v>0</v>
      </c>
      <c r="F548" s="2">
        <f t="shared" si="78"/>
        <v>2.5338894617736484E-2</v>
      </c>
      <c r="G548" s="2">
        <f t="shared" si="78"/>
        <v>1.8855710641958356E-2</v>
      </c>
      <c r="H548" s="2">
        <f t="shared" si="76"/>
        <v>1.3438313251027267</v>
      </c>
      <c r="I548" s="2">
        <f t="shared" si="77"/>
        <v>57.334813760278955</v>
      </c>
    </row>
    <row r="549" spans="1:9" ht="13.5" x14ac:dyDescent="0.25">
      <c r="A549" s="4">
        <f>TITRES_STAT!B552</f>
        <v>42802</v>
      </c>
      <c r="B549" s="2">
        <f>TITRES_STAT!D552</f>
        <v>6.3646000000000003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2.3528973573612447E-2</v>
      </c>
      <c r="G549" s="2">
        <f t="shared" si="78"/>
        <v>1.7508874167532759E-2</v>
      </c>
      <c r="H549" s="2">
        <f t="shared" si="76"/>
        <v>1.3438313251027267</v>
      </c>
      <c r="I549" s="2">
        <f t="shared" si="77"/>
        <v>57.334813760278955</v>
      </c>
    </row>
    <row r="550" spans="1:9" ht="13.5" x14ac:dyDescent="0.25">
      <c r="A550" s="4">
        <f>TITRES_STAT!B553</f>
        <v>42803</v>
      </c>
      <c r="B550" s="2">
        <f>TITRES_STAT!D553</f>
        <v>6.3456000000000001</v>
      </c>
      <c r="C550" s="2">
        <f t="shared" si="72"/>
        <v>-1.9000000000000128E-2</v>
      </c>
      <c r="D550" s="2">
        <f t="shared" si="73"/>
        <v>0</v>
      </c>
      <c r="E550" s="2">
        <f t="shared" si="74"/>
        <v>1.9000000000000128E-2</v>
      </c>
      <c r="F550" s="2">
        <f t="shared" si="78"/>
        <v>2.1848332604068703E-2</v>
      </c>
      <c r="G550" s="2">
        <f t="shared" si="78"/>
        <v>1.7615383155566145E-2</v>
      </c>
      <c r="H550" s="2">
        <f t="shared" si="76"/>
        <v>1.2402984602219691</v>
      </c>
      <c r="I550" s="2">
        <f t="shared" si="77"/>
        <v>55.363090331235604</v>
      </c>
    </row>
    <row r="551" spans="1:9" ht="13.5" x14ac:dyDescent="0.25">
      <c r="A551" s="4">
        <f>TITRES_STAT!B554</f>
        <v>42804</v>
      </c>
      <c r="B551" s="2">
        <f>TITRES_STAT!D554</f>
        <v>6.3456000000000001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2.0287737418063796E-2</v>
      </c>
      <c r="G551" s="2">
        <f t="shared" si="78"/>
        <v>1.6357141501597134E-2</v>
      </c>
      <c r="H551" s="2">
        <f t="shared" si="76"/>
        <v>1.2402984602219693</v>
      </c>
      <c r="I551" s="2">
        <f t="shared" si="77"/>
        <v>55.363090331235604</v>
      </c>
    </row>
    <row r="552" spans="1:9" ht="13.5" x14ac:dyDescent="0.25">
      <c r="A552" s="4">
        <f>TITRES_STAT!B555</f>
        <v>42807</v>
      </c>
      <c r="B552" s="2">
        <f>TITRES_STAT!D555</f>
        <v>6.3456000000000001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1.8838613316773525E-2</v>
      </c>
      <c r="G552" s="2">
        <f t="shared" si="78"/>
        <v>1.5188774251483054E-2</v>
      </c>
      <c r="H552" s="2">
        <f t="shared" si="76"/>
        <v>1.2402984602219693</v>
      </c>
      <c r="I552" s="2">
        <f t="shared" si="77"/>
        <v>55.363090331235604</v>
      </c>
    </row>
    <row r="553" spans="1:9" ht="13.5" x14ac:dyDescent="0.25">
      <c r="A553" s="4">
        <f>TITRES_STAT!B556</f>
        <v>42808</v>
      </c>
      <c r="B553" s="2">
        <f>TITRES_STAT!D556</f>
        <v>6.3456000000000001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1.7492998079861131E-2</v>
      </c>
      <c r="G553" s="2">
        <f t="shared" si="78"/>
        <v>1.4103861804948549E-2</v>
      </c>
      <c r="H553" s="2">
        <f t="shared" si="76"/>
        <v>1.2402984602219693</v>
      </c>
      <c r="I553" s="2">
        <f t="shared" si="77"/>
        <v>55.363090331235604</v>
      </c>
    </row>
    <row r="554" spans="1:9" ht="13.5" x14ac:dyDescent="0.25">
      <c r="A554" s="4">
        <f>TITRES_STAT!B557</f>
        <v>42809</v>
      </c>
      <c r="B554" s="2">
        <f>TITRES_STAT!D557</f>
        <v>6.3266</v>
      </c>
      <c r="C554" s="2">
        <f t="shared" si="72"/>
        <v>-1.9000000000000128E-2</v>
      </c>
      <c r="D554" s="2">
        <f t="shared" si="73"/>
        <v>0</v>
      </c>
      <c r="E554" s="2">
        <f t="shared" si="74"/>
        <v>1.9000000000000128E-2</v>
      </c>
      <c r="F554" s="2">
        <f t="shared" si="78"/>
        <v>1.6243498217013909E-2</v>
      </c>
      <c r="G554" s="2">
        <f t="shared" si="78"/>
        <v>1.4453585961737948E-2</v>
      </c>
      <c r="H554" s="2">
        <f t="shared" si="76"/>
        <v>1.1238386280065225</v>
      </c>
      <c r="I554" s="2">
        <f t="shared" si="77"/>
        <v>52.915443442206339</v>
      </c>
    </row>
    <row r="555" spans="1:9" ht="13.5" x14ac:dyDescent="0.25">
      <c r="A555" s="4">
        <f>TITRES_STAT!B558</f>
        <v>42810</v>
      </c>
      <c r="B555" s="2">
        <f>TITRES_STAT!D558</f>
        <v>6.2316000000000003</v>
      </c>
      <c r="C555" s="2">
        <f t="shared" si="72"/>
        <v>-9.4999999999999751E-2</v>
      </c>
      <c r="D555" s="2">
        <f t="shared" si="73"/>
        <v>0</v>
      </c>
      <c r="E555" s="2">
        <f t="shared" si="74"/>
        <v>9.4999999999999751E-2</v>
      </c>
      <c r="F555" s="2">
        <f t="shared" si="78"/>
        <v>1.5083248344370057E-2</v>
      </c>
      <c r="G555" s="2">
        <f t="shared" si="78"/>
        <v>2.0206901250185223E-2</v>
      </c>
      <c r="H555" s="2">
        <f t="shared" si="76"/>
        <v>0.74644044416418376</v>
      </c>
      <c r="I555" s="2">
        <f t="shared" si="77"/>
        <v>42.740675564314323</v>
      </c>
    </row>
    <row r="556" spans="1:9" ht="13.5" x14ac:dyDescent="0.25">
      <c r="A556" s="4">
        <f>TITRES_STAT!B559</f>
        <v>42811</v>
      </c>
      <c r="B556" s="2">
        <f>TITRES_STAT!D559</f>
        <v>6.2885999999999997</v>
      </c>
      <c r="C556" s="2">
        <f t="shared" si="72"/>
        <v>5.6999999999999496E-2</v>
      </c>
      <c r="D556" s="2">
        <f t="shared" si="73"/>
        <v>5.6999999999999496E-2</v>
      </c>
      <c r="E556" s="2">
        <f t="shared" si="74"/>
        <v>0</v>
      </c>
      <c r="F556" s="2">
        <f t="shared" si="78"/>
        <v>1.8077302034057878E-2</v>
      </c>
      <c r="G556" s="2">
        <f t="shared" si="78"/>
        <v>1.8763551160886276E-2</v>
      </c>
      <c r="H556" s="2">
        <f t="shared" si="76"/>
        <v>0.96342647929785674</v>
      </c>
      <c r="I556" s="2">
        <f t="shared" si="77"/>
        <v>49.068630246974607</v>
      </c>
    </row>
    <row r="557" spans="1:9" ht="13.5" x14ac:dyDescent="0.25">
      <c r="A557" s="4">
        <f>TITRES_STAT!B560</f>
        <v>42815</v>
      </c>
      <c r="B557" s="2">
        <f>TITRES_STAT!D560</f>
        <v>6.2847999999999997</v>
      </c>
      <c r="C557" s="2">
        <f t="shared" si="72"/>
        <v>-3.8000000000000256E-3</v>
      </c>
      <c r="D557" s="2">
        <f t="shared" si="73"/>
        <v>0</v>
      </c>
      <c r="E557" s="2">
        <f t="shared" si="74"/>
        <v>3.8000000000000256E-3</v>
      </c>
      <c r="F557" s="2">
        <f t="shared" ref="F557:G572" si="79">((F556*13)+D557)/14</f>
        <v>1.6786066174482316E-2</v>
      </c>
      <c r="G557" s="2">
        <f t="shared" si="79"/>
        <v>1.7694726077965829E-2</v>
      </c>
      <c r="H557" s="2">
        <f t="shared" si="76"/>
        <v>0.94864798135445494</v>
      </c>
      <c r="I557" s="2">
        <f t="shared" si="77"/>
        <v>48.682368002407195</v>
      </c>
    </row>
    <row r="558" spans="1:9" ht="13.5" x14ac:dyDescent="0.25">
      <c r="A558" s="4">
        <f>TITRES_STAT!B561</f>
        <v>42816</v>
      </c>
      <c r="B558" s="2">
        <f>TITRES_STAT!D561</f>
        <v>6.2316000000000003</v>
      </c>
      <c r="C558" s="2">
        <f t="shared" si="72"/>
        <v>-5.319999999999947E-2</v>
      </c>
      <c r="D558" s="2">
        <f t="shared" si="73"/>
        <v>0</v>
      </c>
      <c r="E558" s="2">
        <f t="shared" si="74"/>
        <v>5.319999999999947E-2</v>
      </c>
      <c r="F558" s="2">
        <f t="shared" si="79"/>
        <v>1.558706144773358E-2</v>
      </c>
      <c r="G558" s="2">
        <f t="shared" si="79"/>
        <v>2.0230817072396802E-2</v>
      </c>
      <c r="H558" s="2">
        <f t="shared" si="76"/>
        <v>0.7704612914028458</v>
      </c>
      <c r="I558" s="2">
        <f t="shared" si="77"/>
        <v>43.517545124771509</v>
      </c>
    </row>
    <row r="559" spans="1:9" ht="13.5" x14ac:dyDescent="0.25">
      <c r="A559" s="4">
        <f>TITRES_STAT!B562</f>
        <v>42817</v>
      </c>
      <c r="B559" s="2">
        <f>TITRES_STAT!D562</f>
        <v>6.2316000000000003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1.447369991575261E-2</v>
      </c>
      <c r="G559" s="2">
        <f t="shared" si="79"/>
        <v>1.8785758710082746E-2</v>
      </c>
      <c r="H559" s="2">
        <f t="shared" si="76"/>
        <v>0.7704612914028458</v>
      </c>
      <c r="I559" s="2">
        <f t="shared" si="77"/>
        <v>43.517545124771509</v>
      </c>
    </row>
    <row r="560" spans="1:9" ht="13.5" x14ac:dyDescent="0.25">
      <c r="A560" s="4">
        <f>TITRES_STAT!B563</f>
        <v>42818</v>
      </c>
      <c r="B560" s="2">
        <f>TITRES_STAT!D563</f>
        <v>6.2316000000000003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1.3439864207484567E-2</v>
      </c>
      <c r="G560" s="2">
        <f t="shared" si="79"/>
        <v>1.7443918802219693E-2</v>
      </c>
      <c r="H560" s="2">
        <f t="shared" si="76"/>
        <v>0.7704612914028458</v>
      </c>
      <c r="I560" s="2">
        <f t="shared" si="77"/>
        <v>43.517545124771509</v>
      </c>
    </row>
    <row r="561" spans="1:9" ht="13.5" x14ac:dyDescent="0.25">
      <c r="A561" s="4">
        <f>TITRES_STAT!B564</f>
        <v>42821</v>
      </c>
      <c r="B561" s="2">
        <f>TITRES_STAT!D564</f>
        <v>6.2847999999999997</v>
      </c>
      <c r="C561" s="2">
        <f t="shared" si="72"/>
        <v>5.319999999999947E-2</v>
      </c>
      <c r="D561" s="2">
        <f t="shared" si="73"/>
        <v>5.319999999999947E-2</v>
      </c>
      <c r="E561" s="2">
        <f t="shared" si="74"/>
        <v>0</v>
      </c>
      <c r="F561" s="2">
        <f t="shared" si="79"/>
        <v>1.6279873906949915E-2</v>
      </c>
      <c r="G561" s="2">
        <f t="shared" si="79"/>
        <v>1.6197924602061143E-2</v>
      </c>
      <c r="H561" s="2">
        <f t="shared" si="76"/>
        <v>1.0050592472123463</v>
      </c>
      <c r="I561" s="2">
        <f t="shared" si="77"/>
        <v>50.126162037839535</v>
      </c>
    </row>
    <row r="562" spans="1:9" ht="13.5" x14ac:dyDescent="0.25">
      <c r="A562" s="4">
        <f>TITRES_STAT!B565</f>
        <v>42822</v>
      </c>
      <c r="B562" s="2">
        <f>TITRES_STAT!D565</f>
        <v>6.2847999999999997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1.5117025770739206E-2</v>
      </c>
      <c r="G562" s="2">
        <f t="shared" si="79"/>
        <v>1.5040929987628205E-2</v>
      </c>
      <c r="H562" s="2">
        <f t="shared" si="76"/>
        <v>1.0050592472123461</v>
      </c>
      <c r="I562" s="2">
        <f t="shared" si="77"/>
        <v>50.126162037839528</v>
      </c>
    </row>
    <row r="563" spans="1:9" ht="13.5" x14ac:dyDescent="0.25">
      <c r="A563" s="4">
        <f>TITRES_STAT!B566</f>
        <v>42823</v>
      </c>
      <c r="B563" s="2">
        <f>TITRES_STAT!D566</f>
        <v>6.3075999999999999</v>
      </c>
      <c r="C563" s="2">
        <f t="shared" si="72"/>
        <v>2.2800000000000153E-2</v>
      </c>
      <c r="D563" s="2">
        <f t="shared" si="73"/>
        <v>2.2800000000000153E-2</v>
      </c>
      <c r="E563" s="2">
        <f t="shared" si="74"/>
        <v>0</v>
      </c>
      <c r="F563" s="2">
        <f t="shared" si="79"/>
        <v>1.5665809644257844E-2</v>
      </c>
      <c r="G563" s="2">
        <f t="shared" si="79"/>
        <v>1.3966577845654762E-2</v>
      </c>
      <c r="H563" s="2">
        <f t="shared" si="76"/>
        <v>1.1216641483247625</v>
      </c>
      <c r="I563" s="2">
        <f t="shared" si="77"/>
        <v>52.867186788748505</v>
      </c>
    </row>
    <row r="564" spans="1:9" ht="13.5" x14ac:dyDescent="0.25">
      <c r="A564" s="4">
        <f>TITRES_STAT!B567</f>
        <v>42824</v>
      </c>
      <c r="B564" s="2">
        <f>TITRES_STAT!D567</f>
        <v>6.3075999999999999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1.454682324109657E-2</v>
      </c>
      <c r="G564" s="2">
        <f t="shared" si="79"/>
        <v>1.2968965142393707E-2</v>
      </c>
      <c r="H564" s="2">
        <f t="shared" si="76"/>
        <v>1.1216641483247625</v>
      </c>
      <c r="I564" s="2">
        <f t="shared" si="77"/>
        <v>52.867186788748505</v>
      </c>
    </row>
    <row r="565" spans="1:9" ht="13.5" x14ac:dyDescent="0.25">
      <c r="A565" s="4">
        <f>TITRES_STAT!B568</f>
        <v>42825</v>
      </c>
      <c r="B565" s="2">
        <f>TITRES_STAT!D568</f>
        <v>6.2885999999999997</v>
      </c>
      <c r="C565" s="2">
        <f t="shared" si="72"/>
        <v>-1.9000000000000128E-2</v>
      </c>
      <c r="D565" s="2">
        <f t="shared" si="73"/>
        <v>0</v>
      </c>
      <c r="E565" s="2">
        <f t="shared" si="74"/>
        <v>1.9000000000000128E-2</v>
      </c>
      <c r="F565" s="2">
        <f t="shared" si="79"/>
        <v>1.35077644381611E-2</v>
      </c>
      <c r="G565" s="2">
        <f t="shared" si="79"/>
        <v>1.3399753346508451E-2</v>
      </c>
      <c r="H565" s="2">
        <f t="shared" si="76"/>
        <v>1.0080606776005168</v>
      </c>
      <c r="I565" s="2">
        <f t="shared" si="77"/>
        <v>50.200708018697632</v>
      </c>
    </row>
    <row r="566" spans="1:9" ht="13.5" x14ac:dyDescent="0.25">
      <c r="A566" s="4">
        <f>TITRES_STAT!B569</f>
        <v>42828</v>
      </c>
      <c r="B566" s="2">
        <f>TITRES_STAT!D569</f>
        <v>6.2885999999999997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1.2542924121149593E-2</v>
      </c>
      <c r="G566" s="2">
        <f t="shared" si="79"/>
        <v>1.2442628107472134E-2</v>
      </c>
      <c r="H566" s="2">
        <f t="shared" si="76"/>
        <v>1.0080606776005165</v>
      </c>
      <c r="I566" s="2">
        <f t="shared" si="77"/>
        <v>50.200708018697632</v>
      </c>
    </row>
    <row r="567" spans="1:9" ht="13.5" x14ac:dyDescent="0.25">
      <c r="A567" s="4">
        <f>TITRES_STAT!B570</f>
        <v>42829</v>
      </c>
      <c r="B567" s="2">
        <f>TITRES_STAT!D570</f>
        <v>6.2695999999999996</v>
      </c>
      <c r="C567" s="2">
        <f t="shared" si="72"/>
        <v>-1.9000000000000128E-2</v>
      </c>
      <c r="D567" s="2">
        <f t="shared" si="73"/>
        <v>0</v>
      </c>
      <c r="E567" s="2">
        <f t="shared" si="74"/>
        <v>1.9000000000000128E-2</v>
      </c>
      <c r="F567" s="2">
        <f t="shared" si="79"/>
        <v>1.1647000969638907E-2</v>
      </c>
      <c r="G567" s="2">
        <f t="shared" si="79"/>
        <v>1.2911011814081276E-2</v>
      </c>
      <c r="H567" s="2">
        <f t="shared" si="76"/>
        <v>0.90209823500712871</v>
      </c>
      <c r="I567" s="2">
        <f t="shared" si="77"/>
        <v>47.426479789764791</v>
      </c>
    </row>
    <row r="568" spans="1:9" ht="13.5" x14ac:dyDescent="0.25">
      <c r="A568" s="4">
        <f>TITRES_STAT!B571</f>
        <v>42830</v>
      </c>
      <c r="B568" s="2">
        <f>TITRES_STAT!D571</f>
        <v>6.2657999999999996</v>
      </c>
      <c r="C568" s="2">
        <f t="shared" si="72"/>
        <v>-3.8000000000000256E-3</v>
      </c>
      <c r="D568" s="2">
        <f t="shared" si="73"/>
        <v>0</v>
      </c>
      <c r="E568" s="2">
        <f t="shared" si="74"/>
        <v>3.8000000000000256E-3</v>
      </c>
      <c r="F568" s="2">
        <f t="shared" si="79"/>
        <v>1.0815072328950414E-2</v>
      </c>
      <c r="G568" s="2">
        <f t="shared" si="79"/>
        <v>1.2260225255932617E-2</v>
      </c>
      <c r="H568" s="2">
        <f t="shared" si="76"/>
        <v>0.88212672305650297</v>
      </c>
      <c r="I568" s="2">
        <f t="shared" si="77"/>
        <v>46.868614756394429</v>
      </c>
    </row>
    <row r="569" spans="1:9" ht="13.5" x14ac:dyDescent="0.25">
      <c r="A569" s="4">
        <f>TITRES_STAT!B572</f>
        <v>42831</v>
      </c>
      <c r="B569" s="2">
        <f>TITRES_STAT!D572</f>
        <v>6.2506000000000004</v>
      </c>
      <c r="C569" s="2">
        <f t="shared" si="72"/>
        <v>-1.5199999999999214E-2</v>
      </c>
      <c r="D569" s="2">
        <f t="shared" si="73"/>
        <v>0</v>
      </c>
      <c r="E569" s="2">
        <f t="shared" si="74"/>
        <v>1.5199999999999214E-2</v>
      </c>
      <c r="F569" s="2">
        <f t="shared" si="79"/>
        <v>1.0042567162596813E-2</v>
      </c>
      <c r="G569" s="2">
        <f t="shared" si="79"/>
        <v>1.2470209166223089E-2</v>
      </c>
      <c r="H569" s="2">
        <f t="shared" si="76"/>
        <v>0.80532467649365447</v>
      </c>
      <c r="I569" s="2">
        <f t="shared" si="77"/>
        <v>44.608301596905868</v>
      </c>
    </row>
    <row r="570" spans="1:9" ht="13.5" x14ac:dyDescent="0.25">
      <c r="A570" s="4">
        <f>TITRES_STAT!B573</f>
        <v>42832</v>
      </c>
      <c r="B570" s="2">
        <f>TITRES_STAT!D573</f>
        <v>6.3</v>
      </c>
      <c r="C570" s="2">
        <f t="shared" si="72"/>
        <v>4.9399999999999444E-2</v>
      </c>
      <c r="D570" s="2">
        <f t="shared" si="73"/>
        <v>4.9399999999999444E-2</v>
      </c>
      <c r="E570" s="2">
        <f t="shared" si="74"/>
        <v>0</v>
      </c>
      <c r="F570" s="2">
        <f t="shared" si="79"/>
        <v>1.2853812365268431E-2</v>
      </c>
      <c r="G570" s="2">
        <f t="shared" si="79"/>
        <v>1.1579479940064296E-2</v>
      </c>
      <c r="H570" s="2">
        <f t="shared" si="76"/>
        <v>1.110050920404035</v>
      </c>
      <c r="I570" s="2">
        <f t="shared" si="77"/>
        <v>52.607778782489341</v>
      </c>
    </row>
    <row r="571" spans="1:9" ht="13.5" x14ac:dyDescent="0.25">
      <c r="A571" s="4">
        <f>TITRES_STAT!B574</f>
        <v>42835</v>
      </c>
      <c r="B571" s="2">
        <f>TITRES_STAT!D574</f>
        <v>6.1745999999999999</v>
      </c>
      <c r="C571" s="2">
        <f t="shared" si="72"/>
        <v>-0.12539999999999996</v>
      </c>
      <c r="D571" s="2">
        <f t="shared" si="73"/>
        <v>0</v>
      </c>
      <c r="E571" s="2">
        <f t="shared" si="74"/>
        <v>0.12539999999999996</v>
      </c>
      <c r="F571" s="2">
        <f t="shared" si="79"/>
        <v>1.1935682910606401E-2</v>
      </c>
      <c r="G571" s="2">
        <f t="shared" si="79"/>
        <v>1.9709517087202557E-2</v>
      </c>
      <c r="H571" s="2">
        <f t="shared" si="76"/>
        <v>0.60557967289600778</v>
      </c>
      <c r="I571" s="2">
        <f t="shared" si="77"/>
        <v>37.717198537006567</v>
      </c>
    </row>
    <row r="572" spans="1:9" ht="13.5" x14ac:dyDescent="0.25">
      <c r="A572" s="4">
        <f>TITRES_STAT!B575</f>
        <v>42836</v>
      </c>
      <c r="B572" s="2">
        <f>TITRES_STAT!D575</f>
        <v>6.2847999999999997</v>
      </c>
      <c r="C572" s="2">
        <f t="shared" si="72"/>
        <v>0.11019999999999985</v>
      </c>
      <c r="D572" s="2">
        <f t="shared" si="73"/>
        <v>0.11019999999999985</v>
      </c>
      <c r="E572" s="2">
        <f t="shared" si="74"/>
        <v>0</v>
      </c>
      <c r="F572" s="2">
        <f t="shared" si="79"/>
        <v>1.8954562702705933E-2</v>
      </c>
      <c r="G572" s="2">
        <f t="shared" si="79"/>
        <v>1.8301694438116661E-2</v>
      </c>
      <c r="H572" s="2">
        <f t="shared" si="76"/>
        <v>1.0356725584506292</v>
      </c>
      <c r="I572" s="2">
        <f t="shared" si="77"/>
        <v>50.876186062010383</v>
      </c>
    </row>
    <row r="573" spans="1:9" ht="13.5" x14ac:dyDescent="0.25">
      <c r="A573" s="4">
        <f>TITRES_STAT!B576</f>
        <v>42837</v>
      </c>
      <c r="B573" s="2">
        <f>TITRES_STAT!D576</f>
        <v>6.3949999999999996</v>
      </c>
      <c r="C573" s="2">
        <f t="shared" si="72"/>
        <v>0.11019999999999985</v>
      </c>
      <c r="D573" s="2">
        <f t="shared" si="73"/>
        <v>0.11019999999999985</v>
      </c>
      <c r="E573" s="2">
        <f t="shared" si="74"/>
        <v>0</v>
      </c>
      <c r="F573" s="2">
        <f t="shared" ref="F573:G588" si="80">((F572*13)+D573)/14</f>
        <v>2.5472093938226931E-2</v>
      </c>
      <c r="G573" s="2">
        <f t="shared" si="80"/>
        <v>1.6994430549679758E-2</v>
      </c>
      <c r="H573" s="2">
        <f t="shared" si="76"/>
        <v>1.4988495121248371</v>
      </c>
      <c r="I573" s="2">
        <f t="shared" si="77"/>
        <v>59.981583718914152</v>
      </c>
    </row>
    <row r="574" spans="1:9" ht="13.5" x14ac:dyDescent="0.25">
      <c r="A574" s="4">
        <f>TITRES_STAT!B577</f>
        <v>42838</v>
      </c>
      <c r="B574" s="2">
        <f>TITRES_STAT!D577</f>
        <v>6.3836000000000004</v>
      </c>
      <c r="C574" s="2">
        <f t="shared" si="72"/>
        <v>-1.1399999999999189E-2</v>
      </c>
      <c r="D574" s="2">
        <f t="shared" si="73"/>
        <v>0</v>
      </c>
      <c r="E574" s="2">
        <f t="shared" si="74"/>
        <v>1.1399999999999189E-2</v>
      </c>
      <c r="F574" s="2">
        <f t="shared" si="80"/>
        <v>2.3652658656925007E-2</v>
      </c>
      <c r="G574" s="2">
        <f t="shared" si="80"/>
        <v>1.6594828367559718E-2</v>
      </c>
      <c r="H574" s="2">
        <f t="shared" si="76"/>
        <v>1.4253030000094631</v>
      </c>
      <c r="I574" s="2">
        <f t="shared" si="77"/>
        <v>58.76803846793171</v>
      </c>
    </row>
    <row r="575" spans="1:9" ht="13.5" x14ac:dyDescent="0.25">
      <c r="A575" s="4">
        <f>TITRES_STAT!B578</f>
        <v>42839</v>
      </c>
      <c r="B575" s="2">
        <f>TITRES_STAT!D578</f>
        <v>6.3987999999999996</v>
      </c>
      <c r="C575" s="2">
        <f t="shared" si="72"/>
        <v>1.5199999999999214E-2</v>
      </c>
      <c r="D575" s="2">
        <f t="shared" si="73"/>
        <v>1.5199999999999214E-2</v>
      </c>
      <c r="E575" s="2">
        <f t="shared" si="74"/>
        <v>0</v>
      </c>
      <c r="F575" s="2">
        <f t="shared" si="80"/>
        <v>2.304889732428745E-2</v>
      </c>
      <c r="G575" s="2">
        <f t="shared" si="80"/>
        <v>1.5409483484162595E-2</v>
      </c>
      <c r="H575" s="2">
        <f t="shared" si="76"/>
        <v>1.4957605391495707</v>
      </c>
      <c r="I575" s="2">
        <f t="shared" si="77"/>
        <v>59.932053403619022</v>
      </c>
    </row>
    <row r="576" spans="1:9" ht="13.5" x14ac:dyDescent="0.25">
      <c r="A576" s="4">
        <f>TITRES_STAT!B579</f>
        <v>42842</v>
      </c>
      <c r="B576" s="2">
        <f>TITRES_STAT!D579</f>
        <v>6.4177999999999997</v>
      </c>
      <c r="C576" s="2">
        <f t="shared" si="72"/>
        <v>1.9000000000000128E-2</v>
      </c>
      <c r="D576" s="2">
        <f t="shared" si="73"/>
        <v>1.9000000000000128E-2</v>
      </c>
      <c r="E576" s="2">
        <f t="shared" si="74"/>
        <v>0</v>
      </c>
      <c r="F576" s="2">
        <f t="shared" si="80"/>
        <v>2.2759690372552644E-2</v>
      </c>
      <c r="G576" s="2">
        <f t="shared" si="80"/>
        <v>1.4308806092436696E-2</v>
      </c>
      <c r="H576" s="2">
        <f t="shared" si="76"/>
        <v>1.5906072264535678</v>
      </c>
      <c r="I576" s="2">
        <f t="shared" si="77"/>
        <v>61.399011405949103</v>
      </c>
    </row>
    <row r="577" spans="1:9" ht="13.5" x14ac:dyDescent="0.25">
      <c r="A577" s="4">
        <f>TITRES_STAT!B580</f>
        <v>42843</v>
      </c>
      <c r="B577" s="2">
        <f>TITRES_STAT!D580</f>
        <v>6.4177999999999997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2.1133998203084599E-2</v>
      </c>
      <c r="G577" s="2">
        <f t="shared" si="80"/>
        <v>1.3286748514405504E-2</v>
      </c>
      <c r="H577" s="2">
        <f t="shared" si="76"/>
        <v>1.5906072264535678</v>
      </c>
      <c r="I577" s="2">
        <f t="shared" si="77"/>
        <v>61.399011405949103</v>
      </c>
    </row>
    <row r="578" spans="1:9" ht="13.5" x14ac:dyDescent="0.25">
      <c r="A578" s="4">
        <f>TITRES_STAT!B581</f>
        <v>42844</v>
      </c>
      <c r="B578" s="2">
        <f>TITRES_STAT!D581</f>
        <v>6.4177999999999997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1.9624426902864273E-2</v>
      </c>
      <c r="G578" s="2">
        <f t="shared" si="80"/>
        <v>1.2337695049090824E-2</v>
      </c>
      <c r="H578" s="2">
        <f t="shared" si="76"/>
        <v>1.590607226453568</v>
      </c>
      <c r="I578" s="2">
        <f t="shared" si="77"/>
        <v>61.399011405949111</v>
      </c>
    </row>
    <row r="579" spans="1:9" ht="13.5" x14ac:dyDescent="0.25">
      <c r="A579" s="4">
        <f>TITRES_STAT!B582</f>
        <v>42845</v>
      </c>
      <c r="B579" s="2">
        <f>TITRES_STAT!D582</f>
        <v>6.4215999999999998</v>
      </c>
      <c r="C579" s="2">
        <f t="shared" ref="C579:C642" si="81">B579-B578</f>
        <v>3.8000000000000256E-3</v>
      </c>
      <c r="D579" s="2">
        <f t="shared" ref="D579:D642" si="82">IF(C579&gt;0,C579,0)</f>
        <v>3.8000000000000256E-3</v>
      </c>
      <c r="E579" s="2">
        <f t="shared" ref="E579:E642" si="83">IF(C579&lt;0,-C579,0)</f>
        <v>0</v>
      </c>
      <c r="F579" s="2">
        <f t="shared" si="80"/>
        <v>1.8494110695516826E-2</v>
      </c>
      <c r="G579" s="2">
        <f t="shared" si="80"/>
        <v>1.1456431117012908E-2</v>
      </c>
      <c r="H579" s="2">
        <f t="shared" si="76"/>
        <v>1.6142994713295049</v>
      </c>
      <c r="I579" s="2">
        <f t="shared" si="77"/>
        <v>61.748835167248501</v>
      </c>
    </row>
    <row r="580" spans="1:9" ht="13.5" x14ac:dyDescent="0.25">
      <c r="A580" s="4">
        <f>TITRES_STAT!B583</f>
        <v>42846</v>
      </c>
      <c r="B580" s="2">
        <f>TITRES_STAT!D583</f>
        <v>6.4215999999999998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1.7173102788694196E-2</v>
      </c>
      <c r="G580" s="2">
        <f t="shared" si="80"/>
        <v>1.0638114608654842E-2</v>
      </c>
      <c r="H580" s="2">
        <f t="shared" si="76"/>
        <v>1.6142994713295049</v>
      </c>
      <c r="I580" s="2">
        <f t="shared" si="77"/>
        <v>61.748835167248501</v>
      </c>
    </row>
    <row r="581" spans="1:9" ht="13.5" x14ac:dyDescent="0.25">
      <c r="A581" s="4">
        <f>TITRES_STAT!B584</f>
        <v>42849</v>
      </c>
      <c r="B581" s="2">
        <f>TITRES_STAT!D584</f>
        <v>6.4215999999999998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1.5946452589501753E-2</v>
      </c>
      <c r="G581" s="2">
        <f t="shared" si="80"/>
        <v>9.8782492794652101E-3</v>
      </c>
      <c r="H581" s="2">
        <f t="shared" si="76"/>
        <v>1.6142994713295051</v>
      </c>
      <c r="I581" s="2">
        <f t="shared" si="77"/>
        <v>61.748835167248501</v>
      </c>
    </row>
    <row r="582" spans="1:9" ht="13.5" x14ac:dyDescent="0.25">
      <c r="A582" s="4">
        <f>TITRES_STAT!B585</f>
        <v>42850</v>
      </c>
      <c r="B582" s="2">
        <f>TITRES_STAT!D585</f>
        <v>6.4405999999999999</v>
      </c>
      <c r="C582" s="2">
        <f t="shared" si="81"/>
        <v>1.9000000000000128E-2</v>
      </c>
      <c r="D582" s="2">
        <f t="shared" si="82"/>
        <v>1.9000000000000128E-2</v>
      </c>
      <c r="E582" s="2">
        <f t="shared" si="83"/>
        <v>0</v>
      </c>
      <c r="F582" s="2">
        <f t="shared" si="80"/>
        <v>1.6164563118823066E-2</v>
      </c>
      <c r="G582" s="2">
        <f t="shared" si="80"/>
        <v>9.1726600452176951E-3</v>
      </c>
      <c r="H582" s="2">
        <f t="shared" si="76"/>
        <v>1.7622546828442318</v>
      </c>
      <c r="I582" s="2">
        <f t="shared" si="77"/>
        <v>63.7976901184824</v>
      </c>
    </row>
    <row r="583" spans="1:9" ht="13.5" x14ac:dyDescent="0.25">
      <c r="A583" s="4">
        <f>TITRES_STAT!B586</f>
        <v>42851</v>
      </c>
      <c r="B583" s="2">
        <f>TITRES_STAT!D586</f>
        <v>6.452</v>
      </c>
      <c r="C583" s="2">
        <f t="shared" si="81"/>
        <v>1.1400000000000077E-2</v>
      </c>
      <c r="D583" s="2">
        <f t="shared" si="82"/>
        <v>1.1400000000000077E-2</v>
      </c>
      <c r="E583" s="2">
        <f t="shared" si="83"/>
        <v>0</v>
      </c>
      <c r="F583" s="2">
        <f t="shared" si="80"/>
        <v>1.5824237181764282E-2</v>
      </c>
      <c r="G583" s="2">
        <f t="shared" si="80"/>
        <v>8.5174700419878603E-3</v>
      </c>
      <c r="H583" s="2">
        <f t="shared" si="76"/>
        <v>1.8578565118229782</v>
      </c>
      <c r="I583" s="2">
        <f t="shared" si="77"/>
        <v>65.008740086740147</v>
      </c>
    </row>
    <row r="584" spans="1:9" ht="13.5" x14ac:dyDescent="0.25">
      <c r="A584" s="4">
        <f>TITRES_STAT!B587</f>
        <v>42852</v>
      </c>
      <c r="B584" s="2">
        <f>TITRES_STAT!D587</f>
        <v>6.4405999999999999</v>
      </c>
      <c r="C584" s="2">
        <f t="shared" si="81"/>
        <v>-1.1400000000000077E-2</v>
      </c>
      <c r="D584" s="2">
        <f t="shared" si="82"/>
        <v>0</v>
      </c>
      <c r="E584" s="2">
        <f t="shared" si="83"/>
        <v>1.1400000000000077E-2</v>
      </c>
      <c r="F584" s="2">
        <f t="shared" si="80"/>
        <v>1.4693934525923977E-2</v>
      </c>
      <c r="G584" s="2">
        <f t="shared" si="80"/>
        <v>8.7233650389887327E-3</v>
      </c>
      <c r="H584" s="2">
        <f t="shared" si="76"/>
        <v>1.6844342132021326</v>
      </c>
      <c r="I584" s="2">
        <f t="shared" si="77"/>
        <v>62.748202392818264</v>
      </c>
    </row>
    <row r="585" spans="1:9" ht="13.5" x14ac:dyDescent="0.25">
      <c r="A585" s="4">
        <f>TITRES_STAT!B588</f>
        <v>42853</v>
      </c>
      <c r="B585" s="2">
        <f>TITRES_STAT!D588</f>
        <v>6.4405999999999999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1.3644367774072266E-2</v>
      </c>
      <c r="G585" s="2">
        <f t="shared" si="80"/>
        <v>8.1002675362038239E-3</v>
      </c>
      <c r="H585" s="2">
        <f t="shared" si="76"/>
        <v>1.6844342132021326</v>
      </c>
      <c r="I585" s="2">
        <f t="shared" si="77"/>
        <v>62.748202392818264</v>
      </c>
    </row>
    <row r="586" spans="1:9" ht="13.5" x14ac:dyDescent="0.25">
      <c r="A586" s="4">
        <f>TITRES_STAT!B589</f>
        <v>42857</v>
      </c>
      <c r="B586" s="2">
        <f>TITRES_STAT!D589</f>
        <v>6.4405999999999999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1.2669770075924246E-2</v>
      </c>
      <c r="G586" s="2">
        <f t="shared" si="80"/>
        <v>7.5216769979035503E-3</v>
      </c>
      <c r="H586" s="2">
        <f t="shared" si="76"/>
        <v>1.6844342132021328</v>
      </c>
      <c r="I586" s="2">
        <f t="shared" si="77"/>
        <v>62.748202392818264</v>
      </c>
    </row>
    <row r="587" spans="1:9" ht="13.5" x14ac:dyDescent="0.25">
      <c r="A587" s="4">
        <f>TITRES_STAT!B590</f>
        <v>42858</v>
      </c>
      <c r="B587" s="2">
        <f>TITRES_STAT!D590</f>
        <v>6.3456000000000001</v>
      </c>
      <c r="C587" s="2">
        <f t="shared" si="81"/>
        <v>-9.4999999999999751E-2</v>
      </c>
      <c r="D587" s="2">
        <f t="shared" si="82"/>
        <v>0</v>
      </c>
      <c r="E587" s="2">
        <f t="shared" si="83"/>
        <v>9.4999999999999751E-2</v>
      </c>
      <c r="F587" s="2">
        <f t="shared" si="80"/>
        <v>1.1764786499072515E-2</v>
      </c>
      <c r="G587" s="2">
        <f t="shared" si="80"/>
        <v>1.377012864091042E-2</v>
      </c>
      <c r="H587" s="2">
        <f t="shared" si="76"/>
        <v>0.85437012288468206</v>
      </c>
      <c r="I587" s="2">
        <f t="shared" si="77"/>
        <v>46.07333306015591</v>
      </c>
    </row>
    <row r="588" spans="1:9" ht="13.5" x14ac:dyDescent="0.25">
      <c r="A588" s="4">
        <f>TITRES_STAT!B591</f>
        <v>42859</v>
      </c>
      <c r="B588" s="2">
        <f>TITRES_STAT!D591</f>
        <v>6.3456000000000001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1.0924444606281622E-2</v>
      </c>
      <c r="G588" s="2">
        <f t="shared" si="80"/>
        <v>1.2786548023702533E-2</v>
      </c>
      <c r="H588" s="2">
        <f t="shared" si="76"/>
        <v>0.85437012288468206</v>
      </c>
      <c r="I588" s="2">
        <f t="shared" si="77"/>
        <v>46.07333306015591</v>
      </c>
    </row>
    <row r="589" spans="1:9" ht="13.5" x14ac:dyDescent="0.25">
      <c r="A589" s="4">
        <f>TITRES_STAT!B592</f>
        <v>42860</v>
      </c>
      <c r="B589" s="2">
        <f>TITRES_STAT!D592</f>
        <v>6.4596</v>
      </c>
      <c r="C589" s="2">
        <f t="shared" si="81"/>
        <v>0.11399999999999988</v>
      </c>
      <c r="D589" s="2">
        <f t="shared" si="82"/>
        <v>0.11399999999999988</v>
      </c>
      <c r="E589" s="2">
        <f t="shared" si="83"/>
        <v>0</v>
      </c>
      <c r="F589" s="2">
        <f t="shared" ref="F589:G604" si="84">((F588*13)+D589)/14</f>
        <v>1.8286984277261498E-2</v>
      </c>
      <c r="G589" s="2">
        <f t="shared" si="84"/>
        <v>1.1873223164866638E-2</v>
      </c>
      <c r="H589" s="2">
        <f t="shared" si="76"/>
        <v>1.5401870261626553</v>
      </c>
      <c r="I589" s="2">
        <f t="shared" si="77"/>
        <v>60.632819957723576</v>
      </c>
    </row>
    <row r="590" spans="1:9" ht="13.5" x14ac:dyDescent="0.25">
      <c r="A590" s="4">
        <f>TITRES_STAT!B593</f>
        <v>42863</v>
      </c>
      <c r="B590" s="2">
        <f>TITRES_STAT!D593</f>
        <v>6.4976000000000003</v>
      </c>
      <c r="C590" s="2">
        <f t="shared" si="81"/>
        <v>3.8000000000000256E-2</v>
      </c>
      <c r="D590" s="2">
        <f t="shared" si="82"/>
        <v>3.8000000000000256E-2</v>
      </c>
      <c r="E590" s="2">
        <f t="shared" si="83"/>
        <v>0</v>
      </c>
      <c r="F590" s="2">
        <f t="shared" si="84"/>
        <v>1.9695056828885695E-2</v>
      </c>
      <c r="G590" s="2">
        <f t="shared" si="84"/>
        <v>1.1025135795947593E-2</v>
      </c>
      <c r="H590" s="2">
        <f t="shared" si="76"/>
        <v>1.7863777093906477</v>
      </c>
      <c r="I590" s="2">
        <f t="shared" si="77"/>
        <v>64.111111116421824</v>
      </c>
    </row>
    <row r="591" spans="1:9" ht="13.5" x14ac:dyDescent="0.25">
      <c r="A591" s="4">
        <f>TITRES_STAT!B594</f>
        <v>42864</v>
      </c>
      <c r="B591" s="2">
        <f>TITRES_STAT!D594</f>
        <v>6.4596</v>
      </c>
      <c r="C591" s="2">
        <f t="shared" si="81"/>
        <v>-3.8000000000000256E-2</v>
      </c>
      <c r="D591" s="2">
        <f t="shared" si="82"/>
        <v>0</v>
      </c>
      <c r="E591" s="2">
        <f t="shared" si="83"/>
        <v>3.8000000000000256E-2</v>
      </c>
      <c r="F591" s="2">
        <f t="shared" si="84"/>
        <v>1.828826705539386E-2</v>
      </c>
      <c r="G591" s="2">
        <f t="shared" si="84"/>
        <v>1.2951911810522783E-2</v>
      </c>
      <c r="H591" s="2">
        <f t="shared" si="76"/>
        <v>1.4120129385482347</v>
      </c>
      <c r="I591" s="2">
        <f t="shared" si="77"/>
        <v>58.540852579261468</v>
      </c>
    </row>
    <row r="592" spans="1:9" ht="13.5" x14ac:dyDescent="0.25">
      <c r="A592" s="4">
        <f>TITRES_STAT!B595</f>
        <v>42865</v>
      </c>
      <c r="B592" s="2">
        <f>TITRES_STAT!D595</f>
        <v>6.4976000000000003</v>
      </c>
      <c r="C592" s="2">
        <f t="shared" si="81"/>
        <v>3.8000000000000256E-2</v>
      </c>
      <c r="D592" s="2">
        <f t="shared" si="82"/>
        <v>3.8000000000000256E-2</v>
      </c>
      <c r="E592" s="2">
        <f t="shared" si="83"/>
        <v>0</v>
      </c>
      <c r="F592" s="2">
        <f t="shared" si="84"/>
        <v>1.9696247980008602E-2</v>
      </c>
      <c r="G592" s="2">
        <f t="shared" si="84"/>
        <v>1.2026775252628298E-2</v>
      </c>
      <c r="H592" s="2">
        <f t="shared" si="76"/>
        <v>1.6376998460750514</v>
      </c>
      <c r="I592" s="2">
        <f t="shared" si="77"/>
        <v>62.088180674233293</v>
      </c>
    </row>
    <row r="593" spans="1:9" ht="13.5" x14ac:dyDescent="0.25">
      <c r="A593" s="4">
        <f>TITRES_STAT!B596</f>
        <v>42866</v>
      </c>
      <c r="B593" s="2">
        <f>TITRES_STAT!D596</f>
        <v>6.4976000000000003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1.8289373124293701E-2</v>
      </c>
      <c r="G593" s="2">
        <f t="shared" si="84"/>
        <v>1.1167719877440562E-2</v>
      </c>
      <c r="H593" s="2">
        <f t="shared" ref="H593:H656" si="85">F593/G593</f>
        <v>1.6376998460750514</v>
      </c>
      <c r="I593" s="2">
        <f t="shared" ref="I593:I656" si="86">IF(G593=0,100,100-(100/(1+H593)))</f>
        <v>62.088180674233293</v>
      </c>
    </row>
    <row r="594" spans="1:9" ht="13.5" x14ac:dyDescent="0.25">
      <c r="A594" s="4">
        <f>TITRES_STAT!B597</f>
        <v>42867</v>
      </c>
      <c r="B594" s="2">
        <f>TITRES_STAT!D597</f>
        <v>6.5355999999999996</v>
      </c>
      <c r="C594" s="2">
        <f t="shared" si="81"/>
        <v>3.7999999999999368E-2</v>
      </c>
      <c r="D594" s="2">
        <f t="shared" si="82"/>
        <v>3.7999999999999368E-2</v>
      </c>
      <c r="E594" s="2">
        <f t="shared" si="83"/>
        <v>0</v>
      </c>
      <c r="F594" s="2">
        <f t="shared" si="84"/>
        <v>1.9697275043986964E-2</v>
      </c>
      <c r="G594" s="2">
        <f t="shared" si="84"/>
        <v>1.0370025600480521E-2</v>
      </c>
      <c r="H594" s="2">
        <f t="shared" si="85"/>
        <v>1.8994432417866203</v>
      </c>
      <c r="I594" s="2">
        <f t="shared" si="86"/>
        <v>65.510619915297752</v>
      </c>
    </row>
    <row r="595" spans="1:9" ht="13.5" x14ac:dyDescent="0.25">
      <c r="A595" s="4">
        <f>TITRES_STAT!B598</f>
        <v>42870</v>
      </c>
      <c r="B595" s="2">
        <f>TITRES_STAT!D598</f>
        <v>6.5355999999999996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1.8290326826559324E-2</v>
      </c>
      <c r="G595" s="2">
        <f t="shared" si="84"/>
        <v>9.6293094861604842E-3</v>
      </c>
      <c r="H595" s="2">
        <f t="shared" si="85"/>
        <v>1.8994432417866201</v>
      </c>
      <c r="I595" s="2">
        <f t="shared" si="86"/>
        <v>65.510619915297752</v>
      </c>
    </row>
    <row r="596" spans="1:9" ht="13.5" x14ac:dyDescent="0.25">
      <c r="A596" s="4">
        <f>TITRES_STAT!B599</f>
        <v>42871</v>
      </c>
      <c r="B596" s="2">
        <f>TITRES_STAT!D599</f>
        <v>6.4786000000000001</v>
      </c>
      <c r="C596" s="2">
        <f t="shared" si="81"/>
        <v>-5.6999999999999496E-2</v>
      </c>
      <c r="D596" s="2">
        <f t="shared" si="82"/>
        <v>0</v>
      </c>
      <c r="E596" s="2">
        <f t="shared" si="83"/>
        <v>5.6999999999999496E-2</v>
      </c>
      <c r="F596" s="2">
        <f t="shared" si="84"/>
        <v>1.6983874910376513E-2</v>
      </c>
      <c r="G596" s="2">
        <f t="shared" si="84"/>
        <v>1.3012930237148985E-2</v>
      </c>
      <c r="H596" s="2">
        <f t="shared" si="85"/>
        <v>1.305153766358585</v>
      </c>
      <c r="I596" s="2">
        <f t="shared" si="86"/>
        <v>56.618946007246876</v>
      </c>
    </row>
    <row r="597" spans="1:9" ht="13.5" x14ac:dyDescent="0.25">
      <c r="A597" s="4">
        <f>TITRES_STAT!B600</f>
        <v>42872</v>
      </c>
      <c r="B597" s="2">
        <f>TITRES_STAT!D600</f>
        <v>6.4786000000000001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1.5770740988206761E-2</v>
      </c>
      <c r="G597" s="2">
        <f t="shared" si="84"/>
        <v>1.2083435220209772E-2</v>
      </c>
      <c r="H597" s="2">
        <f t="shared" si="85"/>
        <v>1.3051537663585848</v>
      </c>
      <c r="I597" s="2">
        <f t="shared" si="86"/>
        <v>56.618946007246869</v>
      </c>
    </row>
    <row r="598" spans="1:9" ht="13.5" x14ac:dyDescent="0.25">
      <c r="A598" s="4">
        <f>TITRES_STAT!B601</f>
        <v>42873</v>
      </c>
      <c r="B598" s="2">
        <f>TITRES_STAT!D601</f>
        <v>6.4786000000000001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1.4644259489049136E-2</v>
      </c>
      <c r="G598" s="2">
        <f t="shared" si="84"/>
        <v>1.1220332704480503E-2</v>
      </c>
      <c r="H598" s="2">
        <f t="shared" si="85"/>
        <v>1.305153766358585</v>
      </c>
      <c r="I598" s="2">
        <f t="shared" si="86"/>
        <v>56.618946007246876</v>
      </c>
    </row>
    <row r="599" spans="1:9" ht="13.5" x14ac:dyDescent="0.25">
      <c r="A599" s="4">
        <f>TITRES_STAT!B602</f>
        <v>42874</v>
      </c>
      <c r="B599" s="2">
        <f>TITRES_STAT!D602</f>
        <v>6.4786000000000001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1.3598240954117055E-2</v>
      </c>
      <c r="G599" s="2">
        <f t="shared" si="84"/>
        <v>1.0418880368446182E-2</v>
      </c>
      <c r="H599" s="2">
        <f t="shared" si="85"/>
        <v>1.305153766358585</v>
      </c>
      <c r="I599" s="2">
        <f t="shared" si="86"/>
        <v>56.618946007246876</v>
      </c>
    </row>
    <row r="600" spans="1:9" ht="13.5" x14ac:dyDescent="0.25">
      <c r="A600" s="4">
        <f>TITRES_STAT!B603</f>
        <v>42877</v>
      </c>
      <c r="B600" s="2">
        <f>TITRES_STAT!D603</f>
        <v>6.4786000000000001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1.2626938028822979E-2</v>
      </c>
      <c r="G600" s="2">
        <f t="shared" si="84"/>
        <v>9.674674627842883E-3</v>
      </c>
      <c r="H600" s="2">
        <f t="shared" si="85"/>
        <v>1.3051537663585848</v>
      </c>
      <c r="I600" s="2">
        <f t="shared" si="86"/>
        <v>56.618946007246869</v>
      </c>
    </row>
    <row r="601" spans="1:9" ht="13.5" x14ac:dyDescent="0.25">
      <c r="A601" s="4">
        <f>TITRES_STAT!B604</f>
        <v>42878</v>
      </c>
      <c r="B601" s="2">
        <f>TITRES_STAT!D604</f>
        <v>6.5355999999999996</v>
      </c>
      <c r="C601" s="2">
        <f t="shared" si="81"/>
        <v>5.6999999999999496E-2</v>
      </c>
      <c r="D601" s="2">
        <f t="shared" si="82"/>
        <v>5.6999999999999496E-2</v>
      </c>
      <c r="E601" s="2">
        <f t="shared" si="83"/>
        <v>0</v>
      </c>
      <c r="F601" s="2">
        <f t="shared" si="84"/>
        <v>1.5796442455335589E-2</v>
      </c>
      <c r="G601" s="2">
        <f t="shared" si="84"/>
        <v>8.9836264401398202E-3</v>
      </c>
      <c r="H601" s="2">
        <f t="shared" si="85"/>
        <v>1.7583592283796849</v>
      </c>
      <c r="I601" s="2">
        <f t="shared" si="86"/>
        <v>63.746563909755153</v>
      </c>
    </row>
    <row r="602" spans="1:9" ht="13.5" x14ac:dyDescent="0.25">
      <c r="A602" s="4">
        <f>TITRES_STAT!B605</f>
        <v>42879</v>
      </c>
      <c r="B602" s="2">
        <f>TITRES_STAT!D605</f>
        <v>6.4596</v>
      </c>
      <c r="C602" s="2">
        <f t="shared" si="81"/>
        <v>-7.5999999999999623E-2</v>
      </c>
      <c r="D602" s="2">
        <f t="shared" si="82"/>
        <v>0</v>
      </c>
      <c r="E602" s="2">
        <f t="shared" si="83"/>
        <v>7.5999999999999623E-2</v>
      </c>
      <c r="F602" s="2">
        <f t="shared" si="84"/>
        <v>1.4668125137097334E-2</v>
      </c>
      <c r="G602" s="2">
        <f t="shared" si="84"/>
        <v>1.3770510265844091E-2</v>
      </c>
      <c r="H602" s="2">
        <f t="shared" si="85"/>
        <v>1.0651838496849064</v>
      </c>
      <c r="I602" s="2">
        <f t="shared" si="86"/>
        <v>51.578160939396561</v>
      </c>
    </row>
    <row r="603" spans="1:9" ht="13.5" x14ac:dyDescent="0.25">
      <c r="A603" s="4">
        <f>TITRES_STAT!B606</f>
        <v>42880</v>
      </c>
      <c r="B603" s="2">
        <f>TITRES_STAT!D606</f>
        <v>6.5355999999999996</v>
      </c>
      <c r="C603" s="2">
        <f t="shared" si="81"/>
        <v>7.5999999999999623E-2</v>
      </c>
      <c r="D603" s="2">
        <f t="shared" si="82"/>
        <v>7.5999999999999623E-2</v>
      </c>
      <c r="E603" s="2">
        <f t="shared" si="83"/>
        <v>0</v>
      </c>
      <c r="F603" s="2">
        <f t="shared" si="84"/>
        <v>1.9048973341590354E-2</v>
      </c>
      <c r="G603" s="2">
        <f t="shared" si="84"/>
        <v>1.2786902389712371E-2</v>
      </c>
      <c r="H603" s="2">
        <f t="shared" si="85"/>
        <v>1.4897254050297666</v>
      </c>
      <c r="I603" s="2">
        <f t="shared" si="86"/>
        <v>59.834928061552866</v>
      </c>
    </row>
    <row r="604" spans="1:9" ht="13.5" x14ac:dyDescent="0.25">
      <c r="A604" s="4">
        <f>TITRES_STAT!B607</f>
        <v>42881</v>
      </c>
      <c r="B604" s="2">
        <f>TITRES_STAT!D607</f>
        <v>6.6116000000000001</v>
      </c>
      <c r="C604" s="2">
        <f t="shared" si="81"/>
        <v>7.6000000000000512E-2</v>
      </c>
      <c r="D604" s="2">
        <f t="shared" si="82"/>
        <v>7.6000000000000512E-2</v>
      </c>
      <c r="E604" s="2">
        <f t="shared" si="83"/>
        <v>0</v>
      </c>
      <c r="F604" s="2">
        <f t="shared" si="84"/>
        <v>2.311690381719108E-2</v>
      </c>
      <c r="G604" s="2">
        <f t="shared" si="84"/>
        <v>1.187355221901863E-2</v>
      </c>
      <c r="H604" s="2">
        <f t="shared" si="85"/>
        <v>1.9469240030934678</v>
      </c>
      <c r="I604" s="2">
        <f t="shared" si="86"/>
        <v>66.066311891644574</v>
      </c>
    </row>
    <row r="605" spans="1:9" ht="13.5" x14ac:dyDescent="0.25">
      <c r="A605" s="4">
        <f>TITRES_STAT!B608</f>
        <v>42884</v>
      </c>
      <c r="B605" s="2">
        <f>TITRES_STAT!D608</f>
        <v>6.6268000000000002</v>
      </c>
      <c r="C605" s="2">
        <f t="shared" si="81"/>
        <v>1.5200000000000102E-2</v>
      </c>
      <c r="D605" s="2">
        <f t="shared" si="82"/>
        <v>1.5200000000000102E-2</v>
      </c>
      <c r="E605" s="2">
        <f t="shared" si="83"/>
        <v>0</v>
      </c>
      <c r="F605" s="2">
        <f t="shared" ref="F605:G620" si="87">((F604*13)+D605)/14</f>
        <v>2.2551410687391724E-2</v>
      </c>
      <c r="G605" s="2">
        <f t="shared" si="87"/>
        <v>1.1025441346231585E-2</v>
      </c>
      <c r="H605" s="2">
        <f t="shared" si="85"/>
        <v>2.0453975472918033</v>
      </c>
      <c r="I605" s="2">
        <f t="shared" si="86"/>
        <v>67.163564543838447</v>
      </c>
    </row>
    <row r="606" spans="1:9" ht="13.5" x14ac:dyDescent="0.25">
      <c r="A606" s="4">
        <f>TITRES_STAT!B609</f>
        <v>42885</v>
      </c>
      <c r="B606" s="2">
        <f>TITRES_STAT!D609</f>
        <v>6.6192000000000002</v>
      </c>
      <c r="C606" s="2">
        <f t="shared" si="81"/>
        <v>-7.6000000000000512E-3</v>
      </c>
      <c r="D606" s="2">
        <f t="shared" si="82"/>
        <v>0</v>
      </c>
      <c r="E606" s="2">
        <f t="shared" si="83"/>
        <v>7.6000000000000512E-3</v>
      </c>
      <c r="F606" s="2">
        <f t="shared" si="87"/>
        <v>2.0940595638292314E-2</v>
      </c>
      <c r="G606" s="2">
        <f t="shared" si="87"/>
        <v>1.0780766964357905E-2</v>
      </c>
      <c r="H606" s="2">
        <f t="shared" si="85"/>
        <v>1.9424031432572126</v>
      </c>
      <c r="I606" s="2">
        <f t="shared" si="86"/>
        <v>66.014174424344532</v>
      </c>
    </row>
    <row r="607" spans="1:9" ht="13.5" x14ac:dyDescent="0.25">
      <c r="A607" s="4">
        <f>TITRES_STAT!B610</f>
        <v>42886</v>
      </c>
      <c r="B607" s="2">
        <f>TITRES_STAT!D610</f>
        <v>6.6192000000000002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1.944483880698572E-2</v>
      </c>
      <c r="G607" s="2">
        <f t="shared" si="87"/>
        <v>1.0010712181189483E-2</v>
      </c>
      <c r="H607" s="2">
        <f t="shared" si="85"/>
        <v>1.9424031432572126</v>
      </c>
      <c r="I607" s="2">
        <f t="shared" si="86"/>
        <v>66.014174424344532</v>
      </c>
    </row>
    <row r="608" spans="1:9" ht="13.5" x14ac:dyDescent="0.25">
      <c r="A608" s="4">
        <f>TITRES_STAT!B611</f>
        <v>42887</v>
      </c>
      <c r="B608" s="2">
        <f>TITRES_STAT!D611</f>
        <v>6.6192000000000002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1.8055921749343885E-2</v>
      </c>
      <c r="G608" s="2">
        <f t="shared" si="87"/>
        <v>9.2956613111045191E-3</v>
      </c>
      <c r="H608" s="2">
        <f t="shared" si="85"/>
        <v>1.9424031432572131</v>
      </c>
      <c r="I608" s="2">
        <f t="shared" si="86"/>
        <v>66.014174424344532</v>
      </c>
    </row>
    <row r="609" spans="1:9" ht="13.5" x14ac:dyDescent="0.25">
      <c r="A609" s="4">
        <f>TITRES_STAT!B612</f>
        <v>42888</v>
      </c>
      <c r="B609" s="2">
        <f>TITRES_STAT!D612</f>
        <v>6.6078000000000001</v>
      </c>
      <c r="C609" s="2">
        <f t="shared" si="81"/>
        <v>-1.1400000000000077E-2</v>
      </c>
      <c r="D609" s="2">
        <f t="shared" si="82"/>
        <v>0</v>
      </c>
      <c r="E609" s="2">
        <f t="shared" si="83"/>
        <v>1.1400000000000077E-2</v>
      </c>
      <c r="F609" s="2">
        <f t="shared" si="87"/>
        <v>1.6766213052962178E-2</v>
      </c>
      <c r="G609" s="2">
        <f t="shared" si="87"/>
        <v>9.4459712174542031E-3</v>
      </c>
      <c r="H609" s="2">
        <f t="shared" si="85"/>
        <v>1.7749591510486165</v>
      </c>
      <c r="I609" s="2">
        <f t="shared" si="86"/>
        <v>63.963433493350173</v>
      </c>
    </row>
    <row r="610" spans="1:9" ht="13.5" x14ac:dyDescent="0.25">
      <c r="A610" s="4">
        <f>TITRES_STAT!B613</f>
        <v>42891</v>
      </c>
      <c r="B610" s="2">
        <f>TITRES_STAT!D613</f>
        <v>6.6078000000000001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1.5568626406322022E-2</v>
      </c>
      <c r="G610" s="2">
        <f t="shared" si="87"/>
        <v>8.7712589876360447E-3</v>
      </c>
      <c r="H610" s="2">
        <f t="shared" si="85"/>
        <v>1.7749591510486165</v>
      </c>
      <c r="I610" s="2">
        <f t="shared" si="86"/>
        <v>63.963433493350173</v>
      </c>
    </row>
    <row r="611" spans="1:9" ht="13.5" x14ac:dyDescent="0.25">
      <c r="A611" s="4">
        <f>TITRES_STAT!B614</f>
        <v>42892</v>
      </c>
      <c r="B611" s="2">
        <f>TITRES_STAT!D614</f>
        <v>6.6078000000000001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1.4456581663013305E-2</v>
      </c>
      <c r="G611" s="2">
        <f t="shared" si="87"/>
        <v>8.1447404885191844E-3</v>
      </c>
      <c r="H611" s="2">
        <f t="shared" si="85"/>
        <v>1.7749591510486165</v>
      </c>
      <c r="I611" s="2">
        <f t="shared" si="86"/>
        <v>63.963433493350173</v>
      </c>
    </row>
    <row r="612" spans="1:9" ht="13.5" x14ac:dyDescent="0.25">
      <c r="A612" s="4">
        <f>TITRES_STAT!B615</f>
        <v>42893</v>
      </c>
      <c r="B612" s="2">
        <f>TITRES_STAT!D615</f>
        <v>6.5735999999999999</v>
      </c>
      <c r="C612" s="2">
        <f t="shared" si="81"/>
        <v>-3.420000000000023E-2</v>
      </c>
      <c r="D612" s="2">
        <f t="shared" si="82"/>
        <v>0</v>
      </c>
      <c r="E612" s="2">
        <f t="shared" si="83"/>
        <v>3.420000000000023E-2</v>
      </c>
      <c r="F612" s="2">
        <f t="shared" si="87"/>
        <v>1.3423968687083784E-2</v>
      </c>
      <c r="G612" s="2">
        <f t="shared" si="87"/>
        <v>1.0005830453624973E-2</v>
      </c>
      <c r="H612" s="2">
        <f t="shared" si="85"/>
        <v>1.3416146465104719</v>
      </c>
      <c r="I612" s="2">
        <f t="shared" si="86"/>
        <v>57.294424960562019</v>
      </c>
    </row>
    <row r="613" spans="1:9" ht="13.5" x14ac:dyDescent="0.25">
      <c r="A613" s="4">
        <f>TITRES_STAT!B616</f>
        <v>42894</v>
      </c>
      <c r="B613" s="2">
        <f>TITRES_STAT!D616</f>
        <v>6.5735999999999999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1.2465113780863513E-2</v>
      </c>
      <c r="G613" s="2">
        <f t="shared" si="87"/>
        <v>9.2911282783660464E-3</v>
      </c>
      <c r="H613" s="2">
        <f t="shared" si="85"/>
        <v>1.3416146465104719</v>
      </c>
      <c r="I613" s="2">
        <f t="shared" si="86"/>
        <v>57.294424960562019</v>
      </c>
    </row>
    <row r="614" spans="1:9" ht="13.5" x14ac:dyDescent="0.25">
      <c r="A614" s="4">
        <f>TITRES_STAT!B617</f>
        <v>42895</v>
      </c>
      <c r="B614" s="2">
        <f>TITRES_STAT!D617</f>
        <v>6.5888</v>
      </c>
      <c r="C614" s="2">
        <f t="shared" si="81"/>
        <v>1.5200000000000102E-2</v>
      </c>
      <c r="D614" s="2">
        <f t="shared" si="82"/>
        <v>1.5200000000000102E-2</v>
      </c>
      <c r="E614" s="2">
        <f t="shared" si="83"/>
        <v>0</v>
      </c>
      <c r="F614" s="2">
        <f t="shared" si="87"/>
        <v>1.2660462796516126E-2</v>
      </c>
      <c r="G614" s="2">
        <f t="shared" si="87"/>
        <v>8.6274762584827563E-3</v>
      </c>
      <c r="H614" s="2">
        <f t="shared" si="85"/>
        <v>1.4674584336373031</v>
      </c>
      <c r="I614" s="2">
        <f t="shared" si="86"/>
        <v>59.47246825447467</v>
      </c>
    </row>
    <row r="615" spans="1:9" ht="13.5" x14ac:dyDescent="0.25">
      <c r="A615" s="4">
        <f>TITRES_STAT!B618</f>
        <v>42898</v>
      </c>
      <c r="B615" s="2">
        <f>TITRES_STAT!D618</f>
        <v>6.5355999999999996</v>
      </c>
      <c r="C615" s="2">
        <f t="shared" si="81"/>
        <v>-5.3200000000000358E-2</v>
      </c>
      <c r="D615" s="2">
        <f t="shared" si="82"/>
        <v>0</v>
      </c>
      <c r="E615" s="2">
        <f t="shared" si="83"/>
        <v>5.3200000000000358E-2</v>
      </c>
      <c r="F615" s="2">
        <f t="shared" si="87"/>
        <v>1.1756144025336404E-2</v>
      </c>
      <c r="G615" s="2">
        <f t="shared" si="87"/>
        <v>1.1811227954305442E-2</v>
      </c>
      <c r="H615" s="2">
        <f t="shared" si="85"/>
        <v>0.99533630802977102</v>
      </c>
      <c r="I615" s="2">
        <f t="shared" si="86"/>
        <v>49.883135190006293</v>
      </c>
    </row>
    <row r="616" spans="1:9" ht="13.5" x14ac:dyDescent="0.25">
      <c r="A616" s="4">
        <f>TITRES_STAT!B619</f>
        <v>42899</v>
      </c>
      <c r="B616" s="2">
        <f>TITRES_STAT!D619</f>
        <v>6.5697999999999999</v>
      </c>
      <c r="C616" s="2">
        <f t="shared" si="81"/>
        <v>3.420000000000023E-2</v>
      </c>
      <c r="D616" s="2">
        <f t="shared" si="82"/>
        <v>3.420000000000023E-2</v>
      </c>
      <c r="E616" s="2">
        <f t="shared" si="83"/>
        <v>0</v>
      </c>
      <c r="F616" s="2">
        <f t="shared" si="87"/>
        <v>1.335927659495525E-2</v>
      </c>
      <c r="G616" s="2">
        <f t="shared" si="87"/>
        <v>1.0967568814712197E-2</v>
      </c>
      <c r="H616" s="2">
        <f t="shared" si="85"/>
        <v>1.2180709162302907</v>
      </c>
      <c r="I616" s="2">
        <f t="shared" si="86"/>
        <v>54.915778720928181</v>
      </c>
    </row>
    <row r="617" spans="1:9" ht="13.5" x14ac:dyDescent="0.25">
      <c r="A617" s="4">
        <f>TITRES_STAT!B620</f>
        <v>42900</v>
      </c>
      <c r="B617" s="2">
        <f>TITRES_STAT!D620</f>
        <v>6.5166000000000004</v>
      </c>
      <c r="C617" s="2">
        <f t="shared" si="81"/>
        <v>-5.319999999999947E-2</v>
      </c>
      <c r="D617" s="2">
        <f t="shared" si="82"/>
        <v>0</v>
      </c>
      <c r="E617" s="2">
        <f t="shared" si="83"/>
        <v>5.319999999999947E-2</v>
      </c>
      <c r="F617" s="2">
        <f t="shared" si="87"/>
        <v>1.2405042552458447E-2</v>
      </c>
      <c r="G617" s="2">
        <f t="shared" si="87"/>
        <v>1.3984171042232717E-2</v>
      </c>
      <c r="H617" s="2">
        <f t="shared" si="85"/>
        <v>0.88707743312025833</v>
      </c>
      <c r="I617" s="2">
        <f t="shared" si="86"/>
        <v>47.008003887444474</v>
      </c>
    </row>
    <row r="618" spans="1:9" ht="13.5" x14ac:dyDescent="0.25">
      <c r="A618" s="4">
        <f>TITRES_STAT!B621</f>
        <v>42901</v>
      </c>
      <c r="B618" s="2">
        <f>TITRES_STAT!D621</f>
        <v>6.6984000000000004</v>
      </c>
      <c r="C618" s="2">
        <f t="shared" si="81"/>
        <v>0.18179999999999996</v>
      </c>
      <c r="D618" s="2">
        <f t="shared" si="82"/>
        <v>0.18179999999999996</v>
      </c>
      <c r="E618" s="2">
        <f t="shared" si="83"/>
        <v>0</v>
      </c>
      <c r="F618" s="2">
        <f t="shared" si="87"/>
        <v>2.4504682370139981E-2</v>
      </c>
      <c r="G618" s="2">
        <f t="shared" si="87"/>
        <v>1.2985301682073238E-2</v>
      </c>
      <c r="H618" s="2">
        <f t="shared" si="85"/>
        <v>1.8871092077875817</v>
      </c>
      <c r="I618" s="2">
        <f t="shared" si="86"/>
        <v>65.363277658405266</v>
      </c>
    </row>
    <row r="619" spans="1:9" ht="13.5" x14ac:dyDescent="0.25">
      <c r="A619" s="4">
        <f>TITRES_STAT!B622</f>
        <v>42902</v>
      </c>
      <c r="B619" s="2">
        <f>TITRES_STAT!D622</f>
        <v>6.6984000000000004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2.2754347915129983E-2</v>
      </c>
      <c r="G619" s="2">
        <f t="shared" si="87"/>
        <v>1.2057780133353721E-2</v>
      </c>
      <c r="H619" s="2">
        <f t="shared" si="85"/>
        <v>1.8871092077875817</v>
      </c>
      <c r="I619" s="2">
        <f t="shared" si="86"/>
        <v>65.363277658405266</v>
      </c>
    </row>
    <row r="620" spans="1:9" ht="13.5" x14ac:dyDescent="0.25">
      <c r="A620" s="4">
        <f>TITRES_STAT!B623</f>
        <v>42905</v>
      </c>
      <c r="B620" s="2">
        <f>TITRES_STAT!D623</f>
        <v>6.7723000000000004</v>
      </c>
      <c r="C620" s="2">
        <f t="shared" si="81"/>
        <v>7.3900000000000077E-2</v>
      </c>
      <c r="D620" s="2">
        <f t="shared" si="82"/>
        <v>7.3900000000000077E-2</v>
      </c>
      <c r="E620" s="2">
        <f t="shared" si="83"/>
        <v>0</v>
      </c>
      <c r="F620" s="2">
        <f t="shared" si="87"/>
        <v>2.6407608778334989E-2</v>
      </c>
      <c r="G620" s="2">
        <f t="shared" si="87"/>
        <v>1.1196510123828456E-2</v>
      </c>
      <c r="H620" s="2">
        <f t="shared" si="85"/>
        <v>2.3585571295232621</v>
      </c>
      <c r="I620" s="2">
        <f t="shared" si="86"/>
        <v>70.225309219559193</v>
      </c>
    </row>
    <row r="621" spans="1:9" ht="13.5" x14ac:dyDescent="0.25">
      <c r="A621" s="4">
        <f>TITRES_STAT!B624</f>
        <v>42906</v>
      </c>
      <c r="B621" s="2">
        <f>TITRES_STAT!D624</f>
        <v>6.7333999999999996</v>
      </c>
      <c r="C621" s="2">
        <f t="shared" si="81"/>
        <v>-3.8900000000000823E-2</v>
      </c>
      <c r="D621" s="2">
        <f t="shared" si="82"/>
        <v>0</v>
      </c>
      <c r="E621" s="2">
        <f t="shared" si="83"/>
        <v>3.8900000000000823E-2</v>
      </c>
      <c r="F621" s="2">
        <f t="shared" ref="F621:G636" si="88">((F620*13)+D621)/14</f>
        <v>2.4521351008453918E-2</v>
      </c>
      <c r="G621" s="2">
        <f t="shared" si="88"/>
        <v>1.3175330829269338E-2</v>
      </c>
      <c r="H621" s="2">
        <f t="shared" si="85"/>
        <v>1.8611563782504119</v>
      </c>
      <c r="I621" s="2">
        <f t="shared" si="86"/>
        <v>65.049096665890843</v>
      </c>
    </row>
    <row r="622" spans="1:9" ht="13.5" x14ac:dyDescent="0.25">
      <c r="A622" s="4">
        <f>TITRES_STAT!B625</f>
        <v>42907</v>
      </c>
      <c r="B622" s="2">
        <f>TITRES_STAT!D625</f>
        <v>6.8151999999999999</v>
      </c>
      <c r="C622" s="2">
        <f t="shared" si="81"/>
        <v>8.1800000000000317E-2</v>
      </c>
      <c r="D622" s="2">
        <f t="shared" si="82"/>
        <v>8.1800000000000317E-2</v>
      </c>
      <c r="E622" s="2">
        <f t="shared" si="83"/>
        <v>0</v>
      </c>
      <c r="F622" s="2">
        <f t="shared" si="88"/>
        <v>2.8612683079278663E-2</v>
      </c>
      <c r="G622" s="2">
        <f t="shared" si="88"/>
        <v>1.2234235770035812E-2</v>
      </c>
      <c r="H622" s="2">
        <f t="shared" si="85"/>
        <v>2.3387388977215133</v>
      </c>
      <c r="I622" s="2">
        <f t="shared" si="86"/>
        <v>70.048571312885855</v>
      </c>
    </row>
    <row r="623" spans="1:9" ht="13.5" x14ac:dyDescent="0.25">
      <c r="A623" s="4">
        <f>TITRES_STAT!B626</f>
        <v>42908</v>
      </c>
      <c r="B623" s="2">
        <f>TITRES_STAT!D626</f>
        <v>6.8113000000000001</v>
      </c>
      <c r="C623" s="2">
        <f t="shared" si="81"/>
        <v>-3.8999999999997925E-3</v>
      </c>
      <c r="D623" s="2">
        <f t="shared" si="82"/>
        <v>0</v>
      </c>
      <c r="E623" s="2">
        <f t="shared" si="83"/>
        <v>3.8999999999997925E-3</v>
      </c>
      <c r="F623" s="2">
        <f t="shared" si="88"/>
        <v>2.656892000218733E-2</v>
      </c>
      <c r="G623" s="2">
        <f t="shared" si="88"/>
        <v>1.163893321503324E-2</v>
      </c>
      <c r="H623" s="2">
        <f t="shared" si="85"/>
        <v>2.2827624758487328</v>
      </c>
      <c r="I623" s="2">
        <f t="shared" si="86"/>
        <v>69.537850899753025</v>
      </c>
    </row>
    <row r="624" spans="1:9" ht="13.5" x14ac:dyDescent="0.25">
      <c r="A624" s="4">
        <f>TITRES_STAT!B627</f>
        <v>42909</v>
      </c>
      <c r="B624" s="2">
        <f>TITRES_STAT!D627</f>
        <v>6.8658000000000001</v>
      </c>
      <c r="C624" s="2">
        <f t="shared" si="81"/>
        <v>5.4499999999999993E-2</v>
      </c>
      <c r="D624" s="2">
        <f t="shared" si="82"/>
        <v>5.4499999999999993E-2</v>
      </c>
      <c r="E624" s="2">
        <f t="shared" si="83"/>
        <v>0</v>
      </c>
      <c r="F624" s="2">
        <f t="shared" si="88"/>
        <v>2.8563997144888238E-2</v>
      </c>
      <c r="G624" s="2">
        <f t="shared" si="88"/>
        <v>1.0807580842530865E-2</v>
      </c>
      <c r="H624" s="2">
        <f t="shared" si="85"/>
        <v>2.6429593783357039</v>
      </c>
      <c r="I624" s="2">
        <f t="shared" si="86"/>
        <v>72.549789988137263</v>
      </c>
    </row>
    <row r="625" spans="1:9" ht="13.5" x14ac:dyDescent="0.25">
      <c r="A625" s="4">
        <f>TITRES_STAT!B628</f>
        <v>42914</v>
      </c>
      <c r="B625" s="2">
        <f>TITRES_STAT!D628</f>
        <v>6.6632999999999996</v>
      </c>
      <c r="C625" s="2">
        <f t="shared" si="81"/>
        <v>-0.20250000000000057</v>
      </c>
      <c r="D625" s="2">
        <f t="shared" si="82"/>
        <v>0</v>
      </c>
      <c r="E625" s="2">
        <f t="shared" si="83"/>
        <v>0.20250000000000057</v>
      </c>
      <c r="F625" s="2">
        <f t="shared" si="88"/>
        <v>2.6523711634539076E-2</v>
      </c>
      <c r="G625" s="2">
        <f t="shared" si="88"/>
        <v>2.4499896496635844E-2</v>
      </c>
      <c r="H625" s="2">
        <f t="shared" si="85"/>
        <v>1.0826050484817815</v>
      </c>
      <c r="I625" s="2">
        <f t="shared" si="86"/>
        <v>51.983214449182299</v>
      </c>
    </row>
    <row r="626" spans="1:9" ht="13.5" x14ac:dyDescent="0.25">
      <c r="A626" s="4">
        <f>TITRES_STAT!B629</f>
        <v>42915</v>
      </c>
      <c r="B626" s="2">
        <f>TITRES_STAT!D629</f>
        <v>6.8540999999999999</v>
      </c>
      <c r="C626" s="2">
        <f t="shared" si="81"/>
        <v>0.1908000000000003</v>
      </c>
      <c r="D626" s="2">
        <f t="shared" si="82"/>
        <v>0.1908000000000003</v>
      </c>
      <c r="E626" s="2">
        <f t="shared" si="83"/>
        <v>0</v>
      </c>
      <c r="F626" s="2">
        <f t="shared" si="88"/>
        <v>3.8257732232072024E-2</v>
      </c>
      <c r="G626" s="2">
        <f t="shared" si="88"/>
        <v>2.2749903889733282E-2</v>
      </c>
      <c r="H626" s="2">
        <f t="shared" si="85"/>
        <v>1.6816656640618692</v>
      </c>
      <c r="I626" s="2">
        <f t="shared" si="86"/>
        <v>62.709743671576177</v>
      </c>
    </row>
    <row r="627" spans="1:9" ht="13.5" x14ac:dyDescent="0.25">
      <c r="A627" s="4">
        <f>TITRES_STAT!B630</f>
        <v>42916</v>
      </c>
      <c r="B627" s="2">
        <f>TITRES_STAT!D630</f>
        <v>6.8540999999999999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3.5525037072638307E-2</v>
      </c>
      <c r="G627" s="2">
        <f t="shared" si="88"/>
        <v>2.1124910754752334E-2</v>
      </c>
      <c r="H627" s="2">
        <f t="shared" si="85"/>
        <v>1.6816656640618692</v>
      </c>
      <c r="I627" s="2">
        <f t="shared" si="86"/>
        <v>62.709743671576177</v>
      </c>
    </row>
    <row r="628" spans="1:9" ht="13.5" x14ac:dyDescent="0.25">
      <c r="A628" s="4">
        <f>TITRES_STAT!B631</f>
        <v>42919</v>
      </c>
      <c r="B628" s="2">
        <f>TITRES_STAT!D631</f>
        <v>6.8540999999999999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3.2987534424592714E-2</v>
      </c>
      <c r="G628" s="2">
        <f t="shared" si="88"/>
        <v>1.9615988557984309E-2</v>
      </c>
      <c r="H628" s="2">
        <f t="shared" si="85"/>
        <v>1.6816656640618695</v>
      </c>
      <c r="I628" s="2">
        <f t="shared" si="86"/>
        <v>62.709743671576177</v>
      </c>
    </row>
    <row r="629" spans="1:9" ht="13.5" x14ac:dyDescent="0.25">
      <c r="A629" s="4">
        <f>TITRES_STAT!B632</f>
        <v>42920</v>
      </c>
      <c r="B629" s="2">
        <f>TITRES_STAT!D632</f>
        <v>6.8540999999999999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3.0631281965693233E-2</v>
      </c>
      <c r="G629" s="2">
        <f t="shared" si="88"/>
        <v>1.8214846518128287E-2</v>
      </c>
      <c r="H629" s="2">
        <f t="shared" si="85"/>
        <v>1.6816656640618692</v>
      </c>
      <c r="I629" s="2">
        <f t="shared" si="86"/>
        <v>62.709743671576177</v>
      </c>
    </row>
    <row r="630" spans="1:9" ht="13.5" x14ac:dyDescent="0.25">
      <c r="A630" s="4">
        <f>TITRES_STAT!B633</f>
        <v>42921</v>
      </c>
      <c r="B630" s="2">
        <f>TITRES_STAT!D633</f>
        <v>6.8930999999999996</v>
      </c>
      <c r="C630" s="2">
        <f t="shared" si="81"/>
        <v>3.8999999999999702E-2</v>
      </c>
      <c r="D630" s="2">
        <f t="shared" si="82"/>
        <v>3.8999999999999702E-2</v>
      </c>
      <c r="E630" s="2">
        <f t="shared" si="83"/>
        <v>0</v>
      </c>
      <c r="F630" s="2">
        <f t="shared" si="88"/>
        <v>3.1229047539572265E-2</v>
      </c>
      <c r="G630" s="2">
        <f t="shared" si="88"/>
        <v>1.6913786052547695E-2</v>
      </c>
      <c r="H630" s="2">
        <f t="shared" si="85"/>
        <v>1.8463664754035531</v>
      </c>
      <c r="I630" s="2">
        <f t="shared" si="86"/>
        <v>64.867489529498414</v>
      </c>
    </row>
    <row r="631" spans="1:9" ht="13.5" x14ac:dyDescent="0.25">
      <c r="A631" s="4">
        <f>TITRES_STAT!B634</f>
        <v>42922</v>
      </c>
      <c r="B631" s="2">
        <f>TITRES_STAT!D634</f>
        <v>7.0488</v>
      </c>
      <c r="C631" s="2">
        <f t="shared" si="81"/>
        <v>0.15570000000000039</v>
      </c>
      <c r="D631" s="2">
        <f t="shared" si="82"/>
        <v>0.15570000000000039</v>
      </c>
      <c r="E631" s="2">
        <f t="shared" si="83"/>
        <v>0</v>
      </c>
      <c r="F631" s="2">
        <f t="shared" si="88"/>
        <v>4.011982985817427E-2</v>
      </c>
      <c r="G631" s="2">
        <f t="shared" si="88"/>
        <v>1.5705658477365717E-2</v>
      </c>
      <c r="H631" s="2">
        <f t="shared" si="85"/>
        <v>2.5544825080714157</v>
      </c>
      <c r="I631" s="2">
        <f t="shared" si="86"/>
        <v>71.866509464338932</v>
      </c>
    </row>
    <row r="632" spans="1:9" ht="13.5" x14ac:dyDescent="0.25">
      <c r="A632" s="4">
        <f>TITRES_STAT!B635</f>
        <v>42923</v>
      </c>
      <c r="B632" s="2">
        <f>TITRES_STAT!D635</f>
        <v>7.0838999999999999</v>
      </c>
      <c r="C632" s="2">
        <f t="shared" si="81"/>
        <v>3.5099999999999909E-2</v>
      </c>
      <c r="D632" s="2">
        <f t="shared" si="82"/>
        <v>3.5099999999999909E-2</v>
      </c>
      <c r="E632" s="2">
        <f t="shared" si="83"/>
        <v>0</v>
      </c>
      <c r="F632" s="2">
        <f t="shared" si="88"/>
        <v>3.9761270582590387E-2</v>
      </c>
      <c r="G632" s="2">
        <f t="shared" si="88"/>
        <v>1.4583825728982452E-2</v>
      </c>
      <c r="H632" s="2">
        <f t="shared" si="85"/>
        <v>2.7263950709156357</v>
      </c>
      <c r="I632" s="2">
        <f t="shared" si="86"/>
        <v>73.164412764364144</v>
      </c>
    </row>
    <row r="633" spans="1:9" ht="13.5" x14ac:dyDescent="0.25">
      <c r="A633" s="4">
        <f>TITRES_STAT!B636</f>
        <v>42926</v>
      </c>
      <c r="B633" s="2">
        <f>TITRES_STAT!D636</f>
        <v>7.0956000000000001</v>
      </c>
      <c r="C633" s="2">
        <f t="shared" si="81"/>
        <v>1.1700000000000266E-2</v>
      </c>
      <c r="D633" s="2">
        <f t="shared" si="82"/>
        <v>1.1700000000000266E-2</v>
      </c>
      <c r="E633" s="2">
        <f t="shared" si="83"/>
        <v>0</v>
      </c>
      <c r="F633" s="2">
        <f t="shared" si="88"/>
        <v>3.7756894112405383E-2</v>
      </c>
      <c r="G633" s="2">
        <f t="shared" si="88"/>
        <v>1.3542123891197992E-2</v>
      </c>
      <c r="H633" s="2">
        <f t="shared" si="85"/>
        <v>2.7881072729622809</v>
      </c>
      <c r="I633" s="2">
        <f t="shared" si="86"/>
        <v>73.601592353587051</v>
      </c>
    </row>
    <row r="634" spans="1:9" ht="13.5" x14ac:dyDescent="0.25">
      <c r="A634" s="4">
        <f>TITRES_STAT!B637</f>
        <v>42927</v>
      </c>
      <c r="B634" s="2">
        <f>TITRES_STAT!D637</f>
        <v>7.2046000000000001</v>
      </c>
      <c r="C634" s="2">
        <f t="shared" si="81"/>
        <v>0.10899999999999999</v>
      </c>
      <c r="D634" s="2">
        <f t="shared" si="82"/>
        <v>0.10899999999999999</v>
      </c>
      <c r="E634" s="2">
        <f t="shared" si="83"/>
        <v>0</v>
      </c>
      <c r="F634" s="2">
        <f t="shared" si="88"/>
        <v>4.284568739009071E-2</v>
      </c>
      <c r="G634" s="2">
        <f t="shared" si="88"/>
        <v>1.2574829327540992E-2</v>
      </c>
      <c r="H634" s="2">
        <f t="shared" si="85"/>
        <v>3.4072579654223576</v>
      </c>
      <c r="I634" s="2">
        <f t="shared" si="86"/>
        <v>77.310155025060624</v>
      </c>
    </row>
    <row r="635" spans="1:9" ht="13.5" x14ac:dyDescent="0.25">
      <c r="A635" s="4">
        <f>TITRES_STAT!B638</f>
        <v>42928</v>
      </c>
      <c r="B635" s="2">
        <f>TITRES_STAT!D638</f>
        <v>7.2824999999999998</v>
      </c>
      <c r="C635" s="2">
        <f t="shared" si="81"/>
        <v>7.7899999999999636E-2</v>
      </c>
      <c r="D635" s="2">
        <f t="shared" si="82"/>
        <v>7.7899999999999636E-2</v>
      </c>
      <c r="E635" s="2">
        <f t="shared" si="83"/>
        <v>0</v>
      </c>
      <c r="F635" s="2">
        <f t="shared" si="88"/>
        <v>4.5349566862227061E-2</v>
      </c>
      <c r="G635" s="2">
        <f t="shared" si="88"/>
        <v>1.1676627232716634E-2</v>
      </c>
      <c r="H635" s="2">
        <f t="shared" si="85"/>
        <v>3.8837898956954393</v>
      </c>
      <c r="I635" s="2">
        <f t="shared" si="86"/>
        <v>79.524098674240719</v>
      </c>
    </row>
    <row r="636" spans="1:9" ht="13.5" x14ac:dyDescent="0.25">
      <c r="A636" s="4">
        <f>TITRES_STAT!B639</f>
        <v>42929</v>
      </c>
      <c r="B636" s="2">
        <f>TITRES_STAT!D639</f>
        <v>7.2824999999999998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4.2110312086353699E-2</v>
      </c>
      <c r="G636" s="2">
        <f t="shared" si="88"/>
        <v>1.0842582430379732E-2</v>
      </c>
      <c r="H636" s="2">
        <f t="shared" si="85"/>
        <v>3.8837898956954393</v>
      </c>
      <c r="I636" s="2">
        <f t="shared" si="86"/>
        <v>79.524098674240719</v>
      </c>
    </row>
    <row r="637" spans="1:9" ht="13.5" x14ac:dyDescent="0.25">
      <c r="A637" s="4">
        <f>TITRES_STAT!B640</f>
        <v>42930</v>
      </c>
      <c r="B637" s="2">
        <f>TITRES_STAT!D640</f>
        <v>7.2824999999999998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3.9102432651614151E-2</v>
      </c>
      <c r="G637" s="2">
        <f t="shared" si="89"/>
        <v>1.006811225678118E-2</v>
      </c>
      <c r="H637" s="2">
        <f t="shared" si="85"/>
        <v>3.8837898956954389</v>
      </c>
      <c r="I637" s="2">
        <f t="shared" si="86"/>
        <v>79.524098674240719</v>
      </c>
    </row>
    <row r="638" spans="1:9" ht="13.5" x14ac:dyDescent="0.25">
      <c r="A638" s="4">
        <f>TITRES_STAT!B641</f>
        <v>42933</v>
      </c>
      <c r="B638" s="2">
        <f>TITRES_STAT!D641</f>
        <v>6.9904000000000002</v>
      </c>
      <c r="C638" s="2">
        <f t="shared" si="81"/>
        <v>-0.29209999999999958</v>
      </c>
      <c r="D638" s="2">
        <f t="shared" si="82"/>
        <v>0</v>
      </c>
      <c r="E638" s="2">
        <f t="shared" si="83"/>
        <v>0.29209999999999958</v>
      </c>
      <c r="F638" s="2">
        <f t="shared" si="89"/>
        <v>3.6309401747927426E-2</v>
      </c>
      <c r="G638" s="2">
        <f t="shared" si="89"/>
        <v>3.0213247095582492E-2</v>
      </c>
      <c r="H638" s="2">
        <f t="shared" si="85"/>
        <v>1.2017709196584918</v>
      </c>
      <c r="I638" s="2">
        <f t="shared" si="86"/>
        <v>54.582014365277104</v>
      </c>
    </row>
    <row r="639" spans="1:9" ht="13.5" x14ac:dyDescent="0.25">
      <c r="A639" s="4">
        <f>TITRES_STAT!B642</f>
        <v>42934</v>
      </c>
      <c r="B639" s="2">
        <f>TITRES_STAT!D642</f>
        <v>6.8891999999999998</v>
      </c>
      <c r="C639" s="2">
        <f t="shared" si="81"/>
        <v>-0.1012000000000004</v>
      </c>
      <c r="D639" s="2">
        <f t="shared" si="82"/>
        <v>0</v>
      </c>
      <c r="E639" s="2">
        <f t="shared" si="83"/>
        <v>0.1012000000000004</v>
      </c>
      <c r="F639" s="2">
        <f t="shared" si="89"/>
        <v>3.3715873051646895E-2</v>
      </c>
      <c r="G639" s="2">
        <f t="shared" si="89"/>
        <v>3.5283729445898061E-2</v>
      </c>
      <c r="H639" s="2">
        <f t="shared" si="85"/>
        <v>0.95556432330501739</v>
      </c>
      <c r="I639" s="2">
        <f t="shared" si="86"/>
        <v>48.863865632916543</v>
      </c>
    </row>
    <row r="640" spans="1:9" ht="13.5" x14ac:dyDescent="0.25">
      <c r="A640" s="4">
        <f>TITRES_STAT!B643</f>
        <v>42935</v>
      </c>
      <c r="B640" s="2">
        <f>TITRES_STAT!D643</f>
        <v>7.0099</v>
      </c>
      <c r="C640" s="2">
        <f t="shared" si="81"/>
        <v>0.12070000000000025</v>
      </c>
      <c r="D640" s="2">
        <f t="shared" si="82"/>
        <v>0.12070000000000025</v>
      </c>
      <c r="E640" s="2">
        <f t="shared" si="83"/>
        <v>0</v>
      </c>
      <c r="F640" s="2">
        <f t="shared" si="89"/>
        <v>3.9929024976529282E-2</v>
      </c>
      <c r="G640" s="2">
        <f t="shared" si="89"/>
        <v>3.2763463056905341E-2</v>
      </c>
      <c r="H640" s="2">
        <f t="shared" si="85"/>
        <v>1.2187058769452548</v>
      </c>
      <c r="I640" s="2">
        <f t="shared" si="86"/>
        <v>54.928681156385906</v>
      </c>
    </row>
    <row r="641" spans="1:9" ht="13.5" x14ac:dyDescent="0.25">
      <c r="A641" s="4">
        <f>TITRES_STAT!B644</f>
        <v>42936</v>
      </c>
      <c r="B641" s="2">
        <f>TITRES_STAT!D644</f>
        <v>6.8930999999999996</v>
      </c>
      <c r="C641" s="2">
        <f t="shared" si="81"/>
        <v>-0.11680000000000046</v>
      </c>
      <c r="D641" s="2">
        <f t="shared" si="82"/>
        <v>0</v>
      </c>
      <c r="E641" s="2">
        <f t="shared" si="83"/>
        <v>0.11680000000000046</v>
      </c>
      <c r="F641" s="2">
        <f t="shared" si="89"/>
        <v>3.7076951763920049E-2</v>
      </c>
      <c r="G641" s="2">
        <f t="shared" si="89"/>
        <v>3.8766072838554995E-2</v>
      </c>
      <c r="H641" s="2">
        <f t="shared" si="85"/>
        <v>0.95642785170245515</v>
      </c>
      <c r="I641" s="2">
        <f t="shared" si="86"/>
        <v>48.886436107019513</v>
      </c>
    </row>
    <row r="642" spans="1:9" ht="13.5" x14ac:dyDescent="0.25">
      <c r="A642" s="4">
        <f>TITRES_STAT!B645</f>
        <v>42937</v>
      </c>
      <c r="B642" s="2">
        <f>TITRES_STAT!D645</f>
        <v>7.0099</v>
      </c>
      <c r="C642" s="2">
        <f t="shared" si="81"/>
        <v>0.11680000000000046</v>
      </c>
      <c r="D642" s="2">
        <f t="shared" si="82"/>
        <v>0.11680000000000046</v>
      </c>
      <c r="E642" s="2">
        <f t="shared" si="83"/>
        <v>0</v>
      </c>
      <c r="F642" s="2">
        <f t="shared" si="89"/>
        <v>4.2771455209354367E-2</v>
      </c>
      <c r="G642" s="2">
        <f t="shared" si="89"/>
        <v>3.5997067635801065E-2</v>
      </c>
      <c r="H642" s="2">
        <f t="shared" si="85"/>
        <v>1.1881927617575105</v>
      </c>
      <c r="I642" s="2">
        <f t="shared" si="86"/>
        <v>54.300187009264164</v>
      </c>
    </row>
    <row r="643" spans="1:9" ht="13.5" x14ac:dyDescent="0.25">
      <c r="A643" s="4">
        <f>TITRES_STAT!B646</f>
        <v>42940</v>
      </c>
      <c r="B643" s="2">
        <f>TITRES_STAT!D646</f>
        <v>7.2046000000000001</v>
      </c>
      <c r="C643" s="2">
        <f t="shared" ref="C643:C706" si="90">B643-B642</f>
        <v>0.1947000000000001</v>
      </c>
      <c r="D643" s="2">
        <f t="shared" ref="D643:D706" si="91">IF(C643&gt;0,C643,0)</f>
        <v>0.1947000000000001</v>
      </c>
      <c r="E643" s="2">
        <f t="shared" ref="E643:E706" si="92">IF(C643&lt;0,-C643,0)</f>
        <v>0</v>
      </c>
      <c r="F643" s="2">
        <f t="shared" si="89"/>
        <v>5.3623494122971918E-2</v>
      </c>
      <c r="G643" s="2">
        <f t="shared" si="89"/>
        <v>3.3425848518958128E-2</v>
      </c>
      <c r="H643" s="2">
        <f t="shared" si="85"/>
        <v>1.604252292729631</v>
      </c>
      <c r="I643" s="2">
        <f t="shared" si="86"/>
        <v>61.601262566160358</v>
      </c>
    </row>
    <row r="644" spans="1:9" ht="13.5" x14ac:dyDescent="0.25">
      <c r="A644" s="4">
        <f>TITRES_STAT!B647</f>
        <v>42942</v>
      </c>
      <c r="B644" s="2">
        <f>TITRES_STAT!D647</f>
        <v>7.0099</v>
      </c>
      <c r="C644" s="2">
        <f t="shared" si="90"/>
        <v>-0.1947000000000001</v>
      </c>
      <c r="D644" s="2">
        <f t="shared" si="91"/>
        <v>0</v>
      </c>
      <c r="E644" s="2">
        <f t="shared" si="92"/>
        <v>0.1947000000000001</v>
      </c>
      <c r="F644" s="2">
        <f t="shared" si="89"/>
        <v>4.9793244542759636E-2</v>
      </c>
      <c r="G644" s="2">
        <f t="shared" si="89"/>
        <v>4.4945430767603982E-2</v>
      </c>
      <c r="H644" s="2">
        <f t="shared" si="85"/>
        <v>1.1078599913798108</v>
      </c>
      <c r="I644" s="2">
        <f t="shared" si="86"/>
        <v>52.558518872717094</v>
      </c>
    </row>
    <row r="645" spans="1:9" ht="13.5" x14ac:dyDescent="0.25">
      <c r="A645" s="4">
        <f>TITRES_STAT!B648</f>
        <v>42943</v>
      </c>
      <c r="B645" s="2">
        <f>TITRES_STAT!D648</f>
        <v>7.0099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4.6236584218276804E-2</v>
      </c>
      <c r="G645" s="2">
        <f t="shared" si="89"/>
        <v>4.1735042855632273E-2</v>
      </c>
      <c r="H645" s="2">
        <f t="shared" si="85"/>
        <v>1.1078599913798108</v>
      </c>
      <c r="I645" s="2">
        <f t="shared" si="86"/>
        <v>52.558518872717094</v>
      </c>
    </row>
    <row r="646" spans="1:9" ht="13.5" x14ac:dyDescent="0.25">
      <c r="A646" s="4">
        <f>TITRES_STAT!B649</f>
        <v>42944</v>
      </c>
      <c r="B646" s="2">
        <f>TITRES_STAT!D649</f>
        <v>7.0099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4.2933971059828456E-2</v>
      </c>
      <c r="G646" s="2">
        <f t="shared" si="89"/>
        <v>3.8753968365944254E-2</v>
      </c>
      <c r="H646" s="2">
        <f t="shared" si="85"/>
        <v>1.1078599913798106</v>
      </c>
      <c r="I646" s="2">
        <f t="shared" si="86"/>
        <v>52.558518872717094</v>
      </c>
    </row>
    <row r="647" spans="1:9" ht="13.5" x14ac:dyDescent="0.25">
      <c r="A647" s="4">
        <f>TITRES_STAT!B650</f>
        <v>42947</v>
      </c>
      <c r="B647" s="2">
        <f>TITRES_STAT!D650</f>
        <v>7.0099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3.9867258841269279E-2</v>
      </c>
      <c r="G647" s="2">
        <f t="shared" si="89"/>
        <v>3.5985827768376812E-2</v>
      </c>
      <c r="H647" s="2">
        <f t="shared" si="85"/>
        <v>1.1078599913798104</v>
      </c>
      <c r="I647" s="2">
        <f t="shared" si="86"/>
        <v>52.558518872717094</v>
      </c>
    </row>
    <row r="648" spans="1:9" ht="13.5" x14ac:dyDescent="0.25">
      <c r="A648" s="4">
        <f>TITRES_STAT!B651</f>
        <v>42948</v>
      </c>
      <c r="B648" s="2">
        <f>TITRES_STAT!D651</f>
        <v>7.0060000000000002</v>
      </c>
      <c r="C648" s="2">
        <f t="shared" si="90"/>
        <v>-3.8999999999997925E-3</v>
      </c>
      <c r="D648" s="2">
        <f t="shared" si="91"/>
        <v>0</v>
      </c>
      <c r="E648" s="2">
        <f t="shared" si="92"/>
        <v>3.8999999999997925E-3</v>
      </c>
      <c r="F648" s="2">
        <f t="shared" si="89"/>
        <v>3.7019597495464331E-2</v>
      </c>
      <c r="G648" s="2">
        <f t="shared" si="89"/>
        <v>3.3693982927778456E-2</v>
      </c>
      <c r="H648" s="2">
        <f t="shared" si="85"/>
        <v>1.0987005476560661</v>
      </c>
      <c r="I648" s="2">
        <f t="shared" si="86"/>
        <v>52.351468096920733</v>
      </c>
    </row>
    <row r="649" spans="1:9" ht="13.5" x14ac:dyDescent="0.25">
      <c r="A649" s="4">
        <f>TITRES_STAT!B652</f>
        <v>42949</v>
      </c>
      <c r="B649" s="2">
        <f>TITRES_STAT!D652</f>
        <v>7.0099</v>
      </c>
      <c r="C649" s="2">
        <f t="shared" si="90"/>
        <v>3.8999999999997925E-3</v>
      </c>
      <c r="D649" s="2">
        <f t="shared" si="91"/>
        <v>3.8999999999997925E-3</v>
      </c>
      <c r="E649" s="2">
        <f t="shared" si="92"/>
        <v>0</v>
      </c>
      <c r="F649" s="2">
        <f t="shared" si="89"/>
        <v>3.4653911960074009E-2</v>
      </c>
      <c r="G649" s="2">
        <f t="shared" si="89"/>
        <v>3.1287269861508565E-2</v>
      </c>
      <c r="H649" s="2">
        <f t="shared" si="85"/>
        <v>1.1076042145405369</v>
      </c>
      <c r="I649" s="2">
        <f t="shared" si="86"/>
        <v>52.552761419771471</v>
      </c>
    </row>
    <row r="650" spans="1:9" ht="13.5" x14ac:dyDescent="0.25">
      <c r="A650" s="4">
        <f>TITRES_STAT!B653</f>
        <v>42950</v>
      </c>
      <c r="B650" s="2">
        <f>TITRES_STAT!D653</f>
        <v>7.0099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3.2178632534354441E-2</v>
      </c>
      <c r="G650" s="2">
        <f t="shared" si="89"/>
        <v>2.9052464871400809E-2</v>
      </c>
      <c r="H650" s="2">
        <f t="shared" si="85"/>
        <v>1.1076042145405371</v>
      </c>
      <c r="I650" s="2">
        <f t="shared" si="86"/>
        <v>52.552761419771478</v>
      </c>
    </row>
    <row r="651" spans="1:9" ht="13.5" x14ac:dyDescent="0.25">
      <c r="A651" s="4">
        <f>TITRES_STAT!B654</f>
        <v>42951</v>
      </c>
      <c r="B651" s="2">
        <f>TITRES_STAT!D654</f>
        <v>7.0099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2.9880158781900555E-2</v>
      </c>
      <c r="G651" s="2">
        <f t="shared" si="89"/>
        <v>2.6977288809157896E-2</v>
      </c>
      <c r="H651" s="2">
        <f t="shared" si="85"/>
        <v>1.1076042145405371</v>
      </c>
      <c r="I651" s="2">
        <f t="shared" si="86"/>
        <v>52.552761419771478</v>
      </c>
    </row>
    <row r="652" spans="1:9" ht="13.5" x14ac:dyDescent="0.25">
      <c r="A652" s="4">
        <f>TITRES_STAT!B655</f>
        <v>42954</v>
      </c>
      <c r="B652" s="2">
        <f>TITRES_STAT!D655</f>
        <v>7.0099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2.7745861726050515E-2</v>
      </c>
      <c r="G652" s="2">
        <f t="shared" si="89"/>
        <v>2.5050339608503759E-2</v>
      </c>
      <c r="H652" s="2">
        <f t="shared" si="85"/>
        <v>1.1076042145405371</v>
      </c>
      <c r="I652" s="2">
        <f t="shared" si="86"/>
        <v>52.552761419771478</v>
      </c>
    </row>
    <row r="653" spans="1:9" ht="13.5" x14ac:dyDescent="0.25">
      <c r="A653" s="4">
        <f>TITRES_STAT!B656</f>
        <v>42955</v>
      </c>
      <c r="B653" s="2">
        <f>TITRES_STAT!D656</f>
        <v>7.0099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2.5764014459904051E-2</v>
      </c>
      <c r="G653" s="2">
        <f t="shared" si="93"/>
        <v>2.3261029636467777E-2</v>
      </c>
      <c r="H653" s="2">
        <f t="shared" si="85"/>
        <v>1.1076042145405371</v>
      </c>
      <c r="I653" s="2">
        <f t="shared" si="86"/>
        <v>52.552761419771478</v>
      </c>
    </row>
    <row r="654" spans="1:9" ht="13.5" x14ac:dyDescent="0.25">
      <c r="A654" s="4">
        <f>TITRES_STAT!B657</f>
        <v>42956</v>
      </c>
      <c r="B654" s="2">
        <f>TITRES_STAT!D657</f>
        <v>7.0099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2.3923727712768048E-2</v>
      </c>
      <c r="G654" s="2">
        <f t="shared" si="93"/>
        <v>2.1599527519577222E-2</v>
      </c>
      <c r="H654" s="2">
        <f t="shared" si="85"/>
        <v>1.1076042145405374</v>
      </c>
      <c r="I654" s="2">
        <f t="shared" si="86"/>
        <v>52.552761419771493</v>
      </c>
    </row>
    <row r="655" spans="1:9" ht="13.5" x14ac:dyDescent="0.25">
      <c r="A655" s="4">
        <f>TITRES_STAT!B658</f>
        <v>42957</v>
      </c>
      <c r="B655" s="2">
        <f>TITRES_STAT!D658</f>
        <v>7.0099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2.2214890018998901E-2</v>
      </c>
      <c r="G655" s="2">
        <f t="shared" si="93"/>
        <v>2.0056704125321706E-2</v>
      </c>
      <c r="H655" s="2">
        <f t="shared" si="85"/>
        <v>1.1076042145405371</v>
      </c>
      <c r="I655" s="2">
        <f t="shared" si="86"/>
        <v>52.552761419771478</v>
      </c>
    </row>
    <row r="656" spans="1:9" ht="13.5" x14ac:dyDescent="0.25">
      <c r="A656" s="4">
        <f>TITRES_STAT!B659</f>
        <v>42958</v>
      </c>
      <c r="B656" s="2">
        <f>TITRES_STAT!D659</f>
        <v>7.0099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2.0628112160498979E-2</v>
      </c>
      <c r="G656" s="2">
        <f t="shared" si="93"/>
        <v>1.8624082402084439E-2</v>
      </c>
      <c r="H656" s="2">
        <f t="shared" si="85"/>
        <v>1.1076042145405374</v>
      </c>
      <c r="I656" s="2">
        <f t="shared" si="86"/>
        <v>52.552761419771493</v>
      </c>
    </row>
    <row r="657" spans="1:9" ht="13.5" x14ac:dyDescent="0.25">
      <c r="A657" s="4">
        <f>TITRES_STAT!B660</f>
        <v>42961</v>
      </c>
      <c r="B657" s="2">
        <f>TITRES_STAT!D660</f>
        <v>7.0099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1.9154675577606195E-2</v>
      </c>
      <c r="G657" s="2">
        <f t="shared" si="93"/>
        <v>1.7293790801935553E-2</v>
      </c>
      <c r="H657" s="2">
        <f t="shared" ref="H657:H720" si="94">F657/G657</f>
        <v>1.1076042145405371</v>
      </c>
      <c r="I657" s="2">
        <f t="shared" ref="I657:I720" si="95">IF(G657=0,100,100-(100/(1+H657)))</f>
        <v>52.552761419771478</v>
      </c>
    </row>
    <row r="658" spans="1:9" ht="13.5" x14ac:dyDescent="0.25">
      <c r="A658" s="4">
        <f>TITRES_STAT!B661</f>
        <v>42962</v>
      </c>
      <c r="B658" s="2">
        <f>TITRES_STAT!D661</f>
        <v>7.0021000000000004</v>
      </c>
      <c r="C658" s="2">
        <f t="shared" si="90"/>
        <v>-7.799999999999585E-3</v>
      </c>
      <c r="D658" s="2">
        <f t="shared" si="91"/>
        <v>0</v>
      </c>
      <c r="E658" s="2">
        <f t="shared" si="92"/>
        <v>7.799999999999585E-3</v>
      </c>
      <c r="F658" s="2">
        <f t="shared" si="93"/>
        <v>1.7786484464920038E-2</v>
      </c>
      <c r="G658" s="2">
        <f t="shared" si="93"/>
        <v>1.6615662887511557E-2</v>
      </c>
      <c r="H658" s="2">
        <f t="shared" si="94"/>
        <v>1.0704649333183378</v>
      </c>
      <c r="I658" s="2">
        <f t="shared" si="95"/>
        <v>51.701669325193627</v>
      </c>
    </row>
    <row r="659" spans="1:9" ht="13.5" x14ac:dyDescent="0.25">
      <c r="A659" s="4">
        <f>TITRES_STAT!B662</f>
        <v>42963</v>
      </c>
      <c r="B659" s="2">
        <f>TITRES_STAT!D662</f>
        <v>7.0021000000000004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1.6516021288854321E-2</v>
      </c>
      <c r="G659" s="2">
        <f t="shared" si="93"/>
        <v>1.5428829824117874E-2</v>
      </c>
      <c r="H659" s="2">
        <f t="shared" si="94"/>
        <v>1.0704649333183378</v>
      </c>
      <c r="I659" s="2">
        <f t="shared" si="95"/>
        <v>51.701669325193627</v>
      </c>
    </row>
    <row r="660" spans="1:9" ht="13.5" x14ac:dyDescent="0.25">
      <c r="A660" s="4">
        <f>TITRES_STAT!B663</f>
        <v>42964</v>
      </c>
      <c r="B660" s="2">
        <f>TITRES_STAT!D663</f>
        <v>6.8930999999999996</v>
      </c>
      <c r="C660" s="2">
        <f t="shared" si="90"/>
        <v>-0.10900000000000087</v>
      </c>
      <c r="D660" s="2">
        <f t="shared" si="91"/>
        <v>0</v>
      </c>
      <c r="E660" s="2">
        <f t="shared" si="92"/>
        <v>0.10900000000000087</v>
      </c>
      <c r="F660" s="2">
        <f t="shared" si="93"/>
        <v>1.5336305482507584E-2</v>
      </c>
      <c r="G660" s="2">
        <f t="shared" si="93"/>
        <v>2.2112484836680945E-2</v>
      </c>
      <c r="H660" s="2">
        <f t="shared" si="94"/>
        <v>0.69355866587490866</v>
      </c>
      <c r="I660" s="2">
        <f t="shared" si="95"/>
        <v>40.952739332275186</v>
      </c>
    </row>
    <row r="661" spans="1:9" ht="13.5" x14ac:dyDescent="0.25">
      <c r="A661" s="4">
        <f>TITRES_STAT!B664</f>
        <v>42965</v>
      </c>
      <c r="B661" s="2">
        <f>TITRES_STAT!D664</f>
        <v>7.0099</v>
      </c>
      <c r="C661" s="2">
        <f t="shared" si="90"/>
        <v>0.11680000000000046</v>
      </c>
      <c r="D661" s="2">
        <f t="shared" si="91"/>
        <v>0.11680000000000046</v>
      </c>
      <c r="E661" s="2">
        <f t="shared" si="92"/>
        <v>0</v>
      </c>
      <c r="F661" s="2">
        <f t="shared" si="93"/>
        <v>2.2583712233757075E-2</v>
      </c>
      <c r="G661" s="2">
        <f t="shared" si="93"/>
        <v>2.0533021634060875E-2</v>
      </c>
      <c r="H661" s="2">
        <f t="shared" si="94"/>
        <v>1.0998728115249459</v>
      </c>
      <c r="I661" s="2">
        <f t="shared" si="95"/>
        <v>52.378068113859179</v>
      </c>
    </row>
    <row r="662" spans="1:9" ht="13.5" x14ac:dyDescent="0.25">
      <c r="A662" s="4">
        <f>TITRES_STAT!B665</f>
        <v>42968</v>
      </c>
      <c r="B662" s="2">
        <f>TITRES_STAT!D665</f>
        <v>7.0060000000000002</v>
      </c>
      <c r="C662" s="2">
        <f t="shared" si="90"/>
        <v>-3.8999999999997925E-3</v>
      </c>
      <c r="D662" s="2">
        <f t="shared" si="91"/>
        <v>0</v>
      </c>
      <c r="E662" s="2">
        <f t="shared" si="92"/>
        <v>3.8999999999997925E-3</v>
      </c>
      <c r="F662" s="2">
        <f t="shared" si="93"/>
        <v>2.0970589931345856E-2</v>
      </c>
      <c r="G662" s="2">
        <f t="shared" si="93"/>
        <v>1.9344948660199368E-2</v>
      </c>
      <c r="H662" s="2">
        <f t="shared" si="94"/>
        <v>1.0840344060716538</v>
      </c>
      <c r="I662" s="2">
        <f t="shared" si="95"/>
        <v>52.016147282089648</v>
      </c>
    </row>
    <row r="663" spans="1:9" ht="13.5" x14ac:dyDescent="0.25">
      <c r="A663" s="4">
        <f>TITRES_STAT!B666</f>
        <v>42969</v>
      </c>
      <c r="B663" s="2">
        <f>TITRES_STAT!D666</f>
        <v>7.0060000000000002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1.9472690650535439E-2</v>
      </c>
      <c r="G663" s="2">
        <f t="shared" si="93"/>
        <v>1.7963166613042269E-2</v>
      </c>
      <c r="H663" s="2">
        <f t="shared" si="94"/>
        <v>1.0840344060716538</v>
      </c>
      <c r="I663" s="2">
        <f t="shared" si="95"/>
        <v>52.016147282089648</v>
      </c>
    </row>
    <row r="664" spans="1:9" ht="13.5" x14ac:dyDescent="0.25">
      <c r="A664" s="4">
        <f>TITRES_STAT!B667</f>
        <v>42970</v>
      </c>
      <c r="B664" s="2">
        <f>TITRES_STAT!D667</f>
        <v>6.9710000000000001</v>
      </c>
      <c r="C664" s="2">
        <f t="shared" si="90"/>
        <v>-3.5000000000000142E-2</v>
      </c>
      <c r="D664" s="2">
        <f t="shared" si="91"/>
        <v>0</v>
      </c>
      <c r="E664" s="2">
        <f t="shared" si="92"/>
        <v>3.5000000000000142E-2</v>
      </c>
      <c r="F664" s="2">
        <f t="shared" si="93"/>
        <v>1.8081784175497193E-2</v>
      </c>
      <c r="G664" s="2">
        <f t="shared" si="93"/>
        <v>1.9180083283539262E-2</v>
      </c>
      <c r="H664" s="2">
        <f t="shared" si="94"/>
        <v>0.94273752142751899</v>
      </c>
      <c r="I664" s="2">
        <f t="shared" si="95"/>
        <v>48.526242533000428</v>
      </c>
    </row>
    <row r="665" spans="1:9" ht="13.5" x14ac:dyDescent="0.25">
      <c r="A665" s="4">
        <f>TITRES_STAT!B668</f>
        <v>42971</v>
      </c>
      <c r="B665" s="2">
        <f>TITRES_STAT!D668</f>
        <v>6.9710000000000001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1.679022816296168E-2</v>
      </c>
      <c r="G665" s="2">
        <f t="shared" si="93"/>
        <v>1.7810077334715031E-2</v>
      </c>
      <c r="H665" s="2">
        <f t="shared" si="94"/>
        <v>0.94273752142751888</v>
      </c>
      <c r="I665" s="2">
        <f t="shared" si="95"/>
        <v>48.526242533000421</v>
      </c>
    </row>
    <row r="666" spans="1:9" ht="13.5" x14ac:dyDescent="0.25">
      <c r="A666" s="4">
        <f>TITRES_STAT!B669</f>
        <v>42972</v>
      </c>
      <c r="B666" s="2">
        <f>TITRES_STAT!D669</f>
        <v>6.9710000000000001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1.5590926151321559E-2</v>
      </c>
      <c r="G666" s="2">
        <f t="shared" si="93"/>
        <v>1.6537928953663957E-2</v>
      </c>
      <c r="H666" s="2">
        <f t="shared" si="94"/>
        <v>0.94273752142751888</v>
      </c>
      <c r="I666" s="2">
        <f t="shared" si="95"/>
        <v>48.526242533000421</v>
      </c>
    </row>
    <row r="667" spans="1:9" ht="13.5" x14ac:dyDescent="0.25">
      <c r="A667" s="4">
        <f>TITRES_STAT!B670</f>
        <v>42975</v>
      </c>
      <c r="B667" s="2">
        <f>TITRES_STAT!D670</f>
        <v>6.9631999999999996</v>
      </c>
      <c r="C667" s="2">
        <f t="shared" si="90"/>
        <v>-7.8000000000004732E-3</v>
      </c>
      <c r="D667" s="2">
        <f t="shared" si="91"/>
        <v>0</v>
      </c>
      <c r="E667" s="2">
        <f t="shared" si="92"/>
        <v>7.8000000000004732E-3</v>
      </c>
      <c r="F667" s="2">
        <f t="shared" si="93"/>
        <v>1.4477288569084304E-2</v>
      </c>
      <c r="G667" s="2">
        <f t="shared" si="93"/>
        <v>1.5913791171259423E-2</v>
      </c>
      <c r="H667" s="2">
        <f t="shared" si="94"/>
        <v>0.90973221988928277</v>
      </c>
      <c r="I667" s="2">
        <f t="shared" si="95"/>
        <v>47.636637766001805</v>
      </c>
    </row>
    <row r="668" spans="1:9" ht="13.5" x14ac:dyDescent="0.25">
      <c r="A668" s="4">
        <f>TITRES_STAT!B671</f>
        <v>42976</v>
      </c>
      <c r="B668" s="2">
        <f>TITRES_STAT!D671</f>
        <v>6.9710000000000001</v>
      </c>
      <c r="C668" s="2">
        <f t="shared" si="90"/>
        <v>7.8000000000004732E-3</v>
      </c>
      <c r="D668" s="2">
        <f t="shared" si="91"/>
        <v>7.8000000000004732E-3</v>
      </c>
      <c r="E668" s="2">
        <f t="shared" si="92"/>
        <v>0</v>
      </c>
      <c r="F668" s="2">
        <f t="shared" si="93"/>
        <v>1.4000339385578316E-2</v>
      </c>
      <c r="G668" s="2">
        <f t="shared" si="93"/>
        <v>1.477709180188375E-2</v>
      </c>
      <c r="H668" s="2">
        <f t="shared" si="94"/>
        <v>0.94743536639554382</v>
      </c>
      <c r="I668" s="2">
        <f t="shared" si="95"/>
        <v>48.650413910738749</v>
      </c>
    </row>
    <row r="669" spans="1:9" ht="13.5" x14ac:dyDescent="0.25">
      <c r="A669" s="4">
        <f>TITRES_STAT!B672</f>
        <v>42977</v>
      </c>
      <c r="B669" s="2">
        <f>TITRES_STAT!D672</f>
        <v>6.9631999999999996</v>
      </c>
      <c r="C669" s="2">
        <f t="shared" si="90"/>
        <v>-7.8000000000004732E-3</v>
      </c>
      <c r="D669" s="2">
        <f t="shared" si="91"/>
        <v>0</v>
      </c>
      <c r="E669" s="2">
        <f t="shared" si="92"/>
        <v>7.8000000000004732E-3</v>
      </c>
      <c r="F669" s="2">
        <f t="shared" ref="F669:G684" si="96">((F668*13)+D669)/14</f>
        <v>1.3000315143751292E-2</v>
      </c>
      <c r="G669" s="2">
        <f t="shared" si="96"/>
        <v>1.427872810174923E-2</v>
      </c>
      <c r="H669" s="2">
        <f t="shared" si="94"/>
        <v>0.91046730851039004</v>
      </c>
      <c r="I669" s="2">
        <f t="shared" si="95"/>
        <v>47.656785565218087</v>
      </c>
    </row>
    <row r="670" spans="1:9" ht="13.5" x14ac:dyDescent="0.25">
      <c r="A670" s="4">
        <f>TITRES_STAT!B673</f>
        <v>42978</v>
      </c>
      <c r="B670" s="2">
        <f>TITRES_STAT!D673</f>
        <v>6.7801</v>
      </c>
      <c r="C670" s="2">
        <f t="shared" si="90"/>
        <v>-0.1830999999999996</v>
      </c>
      <c r="D670" s="2">
        <f t="shared" si="91"/>
        <v>0</v>
      </c>
      <c r="E670" s="2">
        <f t="shared" si="92"/>
        <v>0.1830999999999996</v>
      </c>
      <c r="F670" s="2">
        <f t="shared" si="96"/>
        <v>1.2071721204911914E-2</v>
      </c>
      <c r="G670" s="2">
        <f t="shared" si="96"/>
        <v>2.6337390380195686E-2</v>
      </c>
      <c r="H670" s="2">
        <f t="shared" si="94"/>
        <v>0.45834917699322275</v>
      </c>
      <c r="I670" s="2">
        <f t="shared" si="95"/>
        <v>31.429316395832743</v>
      </c>
    </row>
    <row r="671" spans="1:9" ht="13.5" x14ac:dyDescent="0.25">
      <c r="A671" s="4">
        <f>TITRES_STAT!B674</f>
        <v>42982</v>
      </c>
      <c r="B671" s="2">
        <f>TITRES_STAT!D674</f>
        <v>6.7762000000000002</v>
      </c>
      <c r="C671" s="2">
        <f t="shared" si="90"/>
        <v>-3.8999999999997925E-3</v>
      </c>
      <c r="D671" s="2">
        <f t="shared" si="91"/>
        <v>0</v>
      </c>
      <c r="E671" s="2">
        <f t="shared" si="92"/>
        <v>3.8999999999997925E-3</v>
      </c>
      <c r="F671" s="2">
        <f t="shared" si="96"/>
        <v>1.1209455404561062E-2</v>
      </c>
      <c r="G671" s="2">
        <f t="shared" si="96"/>
        <v>2.4734719638753122E-2</v>
      </c>
      <c r="H671" s="2">
        <f t="shared" si="94"/>
        <v>0.45318708149004638</v>
      </c>
      <c r="I671" s="2">
        <f t="shared" si="95"/>
        <v>31.185735633251326</v>
      </c>
    </row>
    <row r="672" spans="1:9" ht="13.5" x14ac:dyDescent="0.25">
      <c r="A672" s="4">
        <f>TITRES_STAT!B675</f>
        <v>42983</v>
      </c>
      <c r="B672" s="2">
        <f>TITRES_STAT!D675</f>
        <v>6.7762000000000002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1.0408780018520986E-2</v>
      </c>
      <c r="G672" s="2">
        <f t="shared" si="96"/>
        <v>2.2967953950270757E-2</v>
      </c>
      <c r="H672" s="2">
        <f t="shared" si="94"/>
        <v>0.45318708149004638</v>
      </c>
      <c r="I672" s="2">
        <f t="shared" si="95"/>
        <v>31.185735633251326</v>
      </c>
    </row>
    <row r="673" spans="1:9" ht="13.5" x14ac:dyDescent="0.25">
      <c r="A673" s="4">
        <f>TITRES_STAT!B676</f>
        <v>42984</v>
      </c>
      <c r="B673" s="2">
        <f>TITRES_STAT!D676</f>
        <v>6.9241999999999999</v>
      </c>
      <c r="C673" s="2">
        <f t="shared" si="90"/>
        <v>0.14799999999999969</v>
      </c>
      <c r="D673" s="2">
        <f t="shared" si="91"/>
        <v>0.14799999999999969</v>
      </c>
      <c r="E673" s="2">
        <f t="shared" si="92"/>
        <v>0</v>
      </c>
      <c r="F673" s="2">
        <f t="shared" si="96"/>
        <v>2.0236724302912321E-2</v>
      </c>
      <c r="G673" s="2">
        <f t="shared" si="96"/>
        <v>2.1327385810965705E-2</v>
      </c>
      <c r="H673" s="2">
        <f t="shared" si="94"/>
        <v>0.94886098475826286</v>
      </c>
      <c r="I673" s="2">
        <f t="shared" si="95"/>
        <v>48.687976832578428</v>
      </c>
    </row>
    <row r="674" spans="1:9" ht="13.5" x14ac:dyDescent="0.25">
      <c r="A674" s="4">
        <f>TITRES_STAT!B677</f>
        <v>42985</v>
      </c>
      <c r="B674" s="2">
        <f>TITRES_STAT!D677</f>
        <v>6.7178000000000004</v>
      </c>
      <c r="C674" s="2">
        <f t="shared" si="90"/>
        <v>-0.20639999999999947</v>
      </c>
      <c r="D674" s="2">
        <f t="shared" si="91"/>
        <v>0</v>
      </c>
      <c r="E674" s="2">
        <f t="shared" si="92"/>
        <v>0.20639999999999947</v>
      </c>
      <c r="F674" s="2">
        <f t="shared" si="96"/>
        <v>1.8791243995561441E-2</v>
      </c>
      <c r="G674" s="2">
        <f t="shared" si="96"/>
        <v>3.4546858253039547E-2</v>
      </c>
      <c r="H674" s="2">
        <f t="shared" si="94"/>
        <v>0.54393496097168614</v>
      </c>
      <c r="I674" s="2">
        <f t="shared" si="95"/>
        <v>35.230432286432389</v>
      </c>
    </row>
    <row r="675" spans="1:9" ht="13.5" x14ac:dyDescent="0.25">
      <c r="A675" s="4">
        <f>TITRES_STAT!B678</f>
        <v>42986</v>
      </c>
      <c r="B675" s="2">
        <f>TITRES_STAT!D678</f>
        <v>6.9164000000000003</v>
      </c>
      <c r="C675" s="2">
        <f t="shared" si="90"/>
        <v>0.19859999999999989</v>
      </c>
      <c r="D675" s="2">
        <f t="shared" si="91"/>
        <v>0.19859999999999989</v>
      </c>
      <c r="E675" s="2">
        <f t="shared" si="92"/>
        <v>0</v>
      </c>
      <c r="F675" s="2">
        <f t="shared" si="96"/>
        <v>3.1634726567307044E-2</v>
      </c>
      <c r="G675" s="2">
        <f t="shared" si="96"/>
        <v>3.2079225520679579E-2</v>
      </c>
      <c r="H675" s="2">
        <f t="shared" si="94"/>
        <v>0.98614371306794824</v>
      </c>
      <c r="I675" s="2">
        <f t="shared" si="95"/>
        <v>49.651176124847275</v>
      </c>
    </row>
    <row r="676" spans="1:9" ht="13.5" x14ac:dyDescent="0.25">
      <c r="A676" s="4">
        <f>TITRES_STAT!B679</f>
        <v>42989</v>
      </c>
      <c r="B676" s="2">
        <f>TITRES_STAT!D679</f>
        <v>6.9320000000000004</v>
      </c>
      <c r="C676" s="2">
        <f t="shared" si="90"/>
        <v>1.5600000000000058E-2</v>
      </c>
      <c r="D676" s="2">
        <f t="shared" si="91"/>
        <v>1.5600000000000058E-2</v>
      </c>
      <c r="E676" s="2">
        <f t="shared" si="92"/>
        <v>0</v>
      </c>
      <c r="F676" s="2">
        <f t="shared" si="96"/>
        <v>3.0489388955356547E-2</v>
      </c>
      <c r="G676" s="2">
        <f t="shared" si="96"/>
        <v>2.9787852269202466E-2</v>
      </c>
      <c r="H676" s="2">
        <f t="shared" si="94"/>
        <v>1.0235510999522244</v>
      </c>
      <c r="I676" s="2">
        <f t="shared" si="95"/>
        <v>50.581925011747437</v>
      </c>
    </row>
    <row r="677" spans="1:9" ht="13.5" x14ac:dyDescent="0.25">
      <c r="A677" s="4">
        <f>TITRES_STAT!B680</f>
        <v>42990</v>
      </c>
      <c r="B677" s="2">
        <f>TITRES_STAT!D680</f>
        <v>6.9476000000000004</v>
      </c>
      <c r="C677" s="2">
        <f t="shared" si="90"/>
        <v>1.5600000000000058E-2</v>
      </c>
      <c r="D677" s="2">
        <f t="shared" si="91"/>
        <v>1.5600000000000058E-2</v>
      </c>
      <c r="E677" s="2">
        <f t="shared" si="92"/>
        <v>0</v>
      </c>
      <c r="F677" s="2">
        <f t="shared" si="96"/>
        <v>2.9425861172831084E-2</v>
      </c>
      <c r="G677" s="2">
        <f t="shared" si="96"/>
        <v>2.7660148535688007E-2</v>
      </c>
      <c r="H677" s="2">
        <f t="shared" si="94"/>
        <v>1.0638359781352908</v>
      </c>
      <c r="I677" s="2">
        <f t="shared" si="95"/>
        <v>51.546537099158627</v>
      </c>
    </row>
    <row r="678" spans="1:9" ht="13.5" x14ac:dyDescent="0.25">
      <c r="A678" s="4">
        <f>TITRES_STAT!B681</f>
        <v>42991</v>
      </c>
      <c r="B678" s="2">
        <f>TITRES_STAT!D681</f>
        <v>6.9476000000000004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2.7324013946200293E-2</v>
      </c>
      <c r="G678" s="2">
        <f t="shared" si="96"/>
        <v>2.5684423640281721E-2</v>
      </c>
      <c r="H678" s="2">
        <f t="shared" si="94"/>
        <v>1.0638359781352908</v>
      </c>
      <c r="I678" s="2">
        <f t="shared" si="95"/>
        <v>51.546537099158627</v>
      </c>
    </row>
    <row r="679" spans="1:9" ht="13.5" x14ac:dyDescent="0.25">
      <c r="A679" s="4">
        <f>TITRES_STAT!B682</f>
        <v>42992</v>
      </c>
      <c r="B679" s="2">
        <f>TITRES_STAT!D682</f>
        <v>6.9164000000000003</v>
      </c>
      <c r="C679" s="2">
        <f t="shared" si="90"/>
        <v>-3.1200000000000117E-2</v>
      </c>
      <c r="D679" s="2">
        <f t="shared" si="91"/>
        <v>0</v>
      </c>
      <c r="E679" s="2">
        <f t="shared" si="92"/>
        <v>3.1200000000000117E-2</v>
      </c>
      <c r="F679" s="2">
        <f t="shared" si="96"/>
        <v>2.5372298664328847E-2</v>
      </c>
      <c r="G679" s="2">
        <f t="shared" si="96"/>
        <v>2.6078393380261605E-2</v>
      </c>
      <c r="H679" s="2">
        <f t="shared" si="94"/>
        <v>0.97292414813915673</v>
      </c>
      <c r="I679" s="2">
        <f t="shared" si="95"/>
        <v>49.313814170545257</v>
      </c>
    </row>
    <row r="680" spans="1:9" ht="13.5" x14ac:dyDescent="0.25">
      <c r="A680" s="4">
        <f>TITRES_STAT!B683</f>
        <v>42993</v>
      </c>
      <c r="B680" s="2">
        <f>TITRES_STAT!D683</f>
        <v>6.9476000000000004</v>
      </c>
      <c r="C680" s="2">
        <f t="shared" si="90"/>
        <v>3.1200000000000117E-2</v>
      </c>
      <c r="D680" s="2">
        <f t="shared" si="91"/>
        <v>3.1200000000000117E-2</v>
      </c>
      <c r="E680" s="2">
        <f t="shared" si="92"/>
        <v>0</v>
      </c>
      <c r="F680" s="2">
        <f t="shared" si="96"/>
        <v>2.5788563045448222E-2</v>
      </c>
      <c r="G680" s="2">
        <f t="shared" si="96"/>
        <v>2.4215650995957207E-2</v>
      </c>
      <c r="H680" s="2">
        <f t="shared" si="94"/>
        <v>1.0649543574010714</v>
      </c>
      <c r="I680" s="2">
        <f t="shared" si="95"/>
        <v>51.572779494332806</v>
      </c>
    </row>
    <row r="681" spans="1:9" ht="13.5" x14ac:dyDescent="0.25">
      <c r="A681" s="4">
        <f>TITRES_STAT!B684</f>
        <v>42996</v>
      </c>
      <c r="B681" s="2">
        <f>TITRES_STAT!D684</f>
        <v>6.9476000000000004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2.3946522827916206E-2</v>
      </c>
      <c r="G681" s="2">
        <f t="shared" si="96"/>
        <v>2.2485961639103123E-2</v>
      </c>
      <c r="H681" s="2">
        <f t="shared" si="94"/>
        <v>1.0649543574010714</v>
      </c>
      <c r="I681" s="2">
        <f t="shared" si="95"/>
        <v>51.572779494332806</v>
      </c>
    </row>
    <row r="682" spans="1:9" ht="13.5" x14ac:dyDescent="0.25">
      <c r="A682" s="4">
        <f>TITRES_STAT!B685</f>
        <v>42997</v>
      </c>
      <c r="B682" s="2">
        <f>TITRES_STAT!D685</f>
        <v>6.9476000000000004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2.2236056911636475E-2</v>
      </c>
      <c r="G682" s="2">
        <f t="shared" si="96"/>
        <v>2.087982152202433E-2</v>
      </c>
      <c r="H682" s="2">
        <f t="shared" si="94"/>
        <v>1.0649543574010711</v>
      </c>
      <c r="I682" s="2">
        <f t="shared" si="95"/>
        <v>51.572779494332792</v>
      </c>
    </row>
    <row r="683" spans="1:9" ht="13.5" x14ac:dyDescent="0.25">
      <c r="A683" s="4">
        <f>TITRES_STAT!B686</f>
        <v>42998</v>
      </c>
      <c r="B683" s="2">
        <f>TITRES_STAT!D686</f>
        <v>6.9320000000000004</v>
      </c>
      <c r="C683" s="2">
        <f t="shared" si="90"/>
        <v>-1.5600000000000058E-2</v>
      </c>
      <c r="D683" s="2">
        <f t="shared" si="91"/>
        <v>0</v>
      </c>
      <c r="E683" s="2">
        <f t="shared" si="92"/>
        <v>1.5600000000000058E-2</v>
      </c>
      <c r="F683" s="2">
        <f t="shared" si="96"/>
        <v>2.0647767132233871E-2</v>
      </c>
      <c r="G683" s="2">
        <f t="shared" si="96"/>
        <v>2.0502691413308311E-2</v>
      </c>
      <c r="H683" s="2">
        <f t="shared" si="94"/>
        <v>1.0070759353492191</v>
      </c>
      <c r="I683" s="2">
        <f t="shared" si="95"/>
        <v>50.176274729435875</v>
      </c>
    </row>
    <row r="684" spans="1:9" ht="13.5" x14ac:dyDescent="0.25">
      <c r="A684" s="4">
        <f>TITRES_STAT!B687</f>
        <v>43000</v>
      </c>
      <c r="B684" s="2">
        <f>TITRES_STAT!D687</f>
        <v>6.9320000000000004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1.9172926622788595E-2</v>
      </c>
      <c r="G684" s="2">
        <f t="shared" si="96"/>
        <v>1.9038213455214861E-2</v>
      </c>
      <c r="H684" s="2">
        <f t="shared" si="94"/>
        <v>1.0070759353492191</v>
      </c>
      <c r="I684" s="2">
        <f t="shared" si="95"/>
        <v>50.176274729435875</v>
      </c>
    </row>
    <row r="685" spans="1:9" ht="13.5" x14ac:dyDescent="0.25">
      <c r="A685" s="4">
        <f>TITRES_STAT!B688</f>
        <v>43003</v>
      </c>
      <c r="B685" s="2">
        <f>TITRES_STAT!D688</f>
        <v>6.9320000000000004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1.780343186401798E-2</v>
      </c>
      <c r="G685" s="2">
        <f t="shared" si="97"/>
        <v>1.7678341065556654E-2</v>
      </c>
      <c r="H685" s="2">
        <f t="shared" si="94"/>
        <v>1.0070759353492191</v>
      </c>
      <c r="I685" s="2">
        <f t="shared" si="95"/>
        <v>50.176274729435875</v>
      </c>
    </row>
    <row r="686" spans="1:9" ht="13.5" x14ac:dyDescent="0.25">
      <c r="A686" s="4">
        <f>TITRES_STAT!B689</f>
        <v>43004</v>
      </c>
      <c r="B686" s="2">
        <f>TITRES_STAT!D689</f>
        <v>6.9476000000000004</v>
      </c>
      <c r="C686" s="2">
        <f t="shared" si="90"/>
        <v>1.5600000000000058E-2</v>
      </c>
      <c r="D686" s="2">
        <f t="shared" si="91"/>
        <v>1.5600000000000058E-2</v>
      </c>
      <c r="E686" s="2">
        <f t="shared" si="92"/>
        <v>0</v>
      </c>
      <c r="F686" s="2">
        <f t="shared" si="97"/>
        <v>1.7646043873730987E-2</v>
      </c>
      <c r="G686" s="2">
        <f t="shared" si="97"/>
        <v>1.6415602418016893E-2</v>
      </c>
      <c r="H686" s="2">
        <f t="shared" si="94"/>
        <v>1.0749556077432545</v>
      </c>
      <c r="I686" s="2">
        <f t="shared" si="95"/>
        <v>51.806197864270864</v>
      </c>
    </row>
    <row r="687" spans="1:9" ht="13.5" x14ac:dyDescent="0.25">
      <c r="A687" s="4">
        <f>TITRES_STAT!B690</f>
        <v>43005</v>
      </c>
      <c r="B687" s="2">
        <f>TITRES_STAT!D690</f>
        <v>6.9476000000000004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1.638561216846449E-2</v>
      </c>
      <c r="G687" s="2">
        <f t="shared" si="97"/>
        <v>1.5243059388158545E-2</v>
      </c>
      <c r="H687" s="2">
        <f t="shared" si="94"/>
        <v>1.0749556077432545</v>
      </c>
      <c r="I687" s="2">
        <f t="shared" si="95"/>
        <v>51.806197864270864</v>
      </c>
    </row>
    <row r="688" spans="1:9" ht="13.5" x14ac:dyDescent="0.25">
      <c r="A688" s="4">
        <f>TITRES_STAT!B691</f>
        <v>43006</v>
      </c>
      <c r="B688" s="2">
        <f>TITRES_STAT!D691</f>
        <v>6.9320000000000004</v>
      </c>
      <c r="C688" s="2">
        <f t="shared" si="90"/>
        <v>-1.5600000000000058E-2</v>
      </c>
      <c r="D688" s="2">
        <f t="shared" si="91"/>
        <v>0</v>
      </c>
      <c r="E688" s="2">
        <f t="shared" si="92"/>
        <v>1.5600000000000058E-2</v>
      </c>
      <c r="F688" s="2">
        <f t="shared" si="97"/>
        <v>1.5215211299288456E-2</v>
      </c>
      <c r="G688" s="2">
        <f t="shared" si="97"/>
        <v>1.5268555146147224E-2</v>
      </c>
      <c r="H688" s="2">
        <f t="shared" si="94"/>
        <v>0.99650629372929056</v>
      </c>
      <c r="I688" s="2">
        <f t="shared" si="95"/>
        <v>49.912504501446286</v>
      </c>
    </row>
    <row r="689" spans="1:9" ht="13.5" x14ac:dyDescent="0.25">
      <c r="A689" s="4">
        <f>TITRES_STAT!B692</f>
        <v>43007</v>
      </c>
      <c r="B689" s="2">
        <f>TITRES_STAT!D692</f>
        <v>6.9320000000000004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1.4128410492196425E-2</v>
      </c>
      <c r="G689" s="2">
        <f t="shared" si="97"/>
        <v>1.4177944064279566E-2</v>
      </c>
      <c r="H689" s="2">
        <f t="shared" si="94"/>
        <v>0.99650629372929056</v>
      </c>
      <c r="I689" s="2">
        <f t="shared" si="95"/>
        <v>49.912504501446286</v>
      </c>
    </row>
    <row r="690" spans="1:9" ht="13.5" x14ac:dyDescent="0.25">
      <c r="A690" s="4">
        <f>TITRES_STAT!B693</f>
        <v>43010</v>
      </c>
      <c r="B690" s="2">
        <f>TITRES_STAT!D693</f>
        <v>6.9320000000000004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1.3119238314182395E-2</v>
      </c>
      <c r="G690" s="2">
        <f t="shared" si="97"/>
        <v>1.3165233773973883E-2</v>
      </c>
      <c r="H690" s="2">
        <f t="shared" si="94"/>
        <v>0.99650629372929056</v>
      </c>
      <c r="I690" s="2">
        <f t="shared" si="95"/>
        <v>49.912504501446286</v>
      </c>
    </row>
    <row r="691" spans="1:9" ht="13.5" x14ac:dyDescent="0.25">
      <c r="A691" s="4">
        <f>TITRES_STAT!B694</f>
        <v>43011</v>
      </c>
      <c r="B691" s="2">
        <f>TITRES_STAT!D694</f>
        <v>6.8930999999999996</v>
      </c>
      <c r="C691" s="2">
        <f t="shared" si="90"/>
        <v>-3.8900000000000823E-2</v>
      </c>
      <c r="D691" s="2">
        <f t="shared" si="91"/>
        <v>0</v>
      </c>
      <c r="E691" s="2">
        <f t="shared" si="92"/>
        <v>3.8900000000000823E-2</v>
      </c>
      <c r="F691" s="2">
        <f t="shared" si="97"/>
        <v>1.2182149863169367E-2</v>
      </c>
      <c r="G691" s="2">
        <f t="shared" si="97"/>
        <v>1.5003431361547236E-2</v>
      </c>
      <c r="H691" s="2">
        <f t="shared" si="94"/>
        <v>0.81195758287609998</v>
      </c>
      <c r="I691" s="2">
        <f t="shared" si="95"/>
        <v>44.811070112761072</v>
      </c>
    </row>
    <row r="692" spans="1:9" ht="13.5" x14ac:dyDescent="0.25">
      <c r="A692" s="4">
        <f>TITRES_STAT!B695</f>
        <v>43012</v>
      </c>
      <c r="B692" s="2">
        <f>TITRES_STAT!D695</f>
        <v>6.8930999999999996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1.1311996301514414E-2</v>
      </c>
      <c r="G692" s="2">
        <f t="shared" si="97"/>
        <v>1.3931757692865291E-2</v>
      </c>
      <c r="H692" s="2">
        <f t="shared" si="94"/>
        <v>0.81195758287610009</v>
      </c>
      <c r="I692" s="2">
        <f t="shared" si="95"/>
        <v>44.811070112761072</v>
      </c>
    </row>
    <row r="693" spans="1:9" ht="13.5" x14ac:dyDescent="0.25">
      <c r="A693" s="4">
        <f>TITRES_STAT!B696</f>
        <v>43013</v>
      </c>
      <c r="B693" s="2">
        <f>TITRES_STAT!D696</f>
        <v>6.8930999999999996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1.0503996565691955E-2</v>
      </c>
      <c r="G693" s="2">
        <f t="shared" si="97"/>
        <v>1.2936632143374913E-2</v>
      </c>
      <c r="H693" s="2">
        <f t="shared" si="94"/>
        <v>0.81195758287609998</v>
      </c>
      <c r="I693" s="2">
        <f t="shared" si="95"/>
        <v>44.811070112761072</v>
      </c>
    </row>
    <row r="694" spans="1:9" ht="13.5" x14ac:dyDescent="0.25">
      <c r="A694" s="4">
        <f>TITRES_STAT!B697</f>
        <v>43014</v>
      </c>
      <c r="B694" s="2">
        <f>TITRES_STAT!D697</f>
        <v>6.8853</v>
      </c>
      <c r="C694" s="2">
        <f t="shared" si="90"/>
        <v>-7.799999999999585E-3</v>
      </c>
      <c r="D694" s="2">
        <f t="shared" si="91"/>
        <v>0</v>
      </c>
      <c r="E694" s="2">
        <f t="shared" si="92"/>
        <v>7.799999999999585E-3</v>
      </c>
      <c r="F694" s="2">
        <f t="shared" si="97"/>
        <v>9.753711096713958E-3</v>
      </c>
      <c r="G694" s="2">
        <f t="shared" si="97"/>
        <v>1.2569729847419534E-2</v>
      </c>
      <c r="H694" s="2">
        <f t="shared" si="94"/>
        <v>0.77596823600121512</v>
      </c>
      <c r="I694" s="2">
        <f t="shared" si="95"/>
        <v>43.692686629823498</v>
      </c>
    </row>
    <row r="695" spans="1:9" ht="13.5" x14ac:dyDescent="0.25">
      <c r="A695" s="4">
        <f>TITRES_STAT!B698</f>
        <v>43017</v>
      </c>
      <c r="B695" s="2">
        <f>TITRES_STAT!D698</f>
        <v>6.8540999999999999</v>
      </c>
      <c r="C695" s="2">
        <f t="shared" si="90"/>
        <v>-3.1200000000000117E-2</v>
      </c>
      <c r="D695" s="2">
        <f t="shared" si="91"/>
        <v>0</v>
      </c>
      <c r="E695" s="2">
        <f t="shared" si="92"/>
        <v>3.1200000000000117E-2</v>
      </c>
      <c r="F695" s="2">
        <f t="shared" si="97"/>
        <v>9.0570174469486748E-3</v>
      </c>
      <c r="G695" s="2">
        <f t="shared" si="97"/>
        <v>1.3900463429746717E-2</v>
      </c>
      <c r="H695" s="2">
        <f t="shared" si="94"/>
        <v>0.65156226572754661</v>
      </c>
      <c r="I695" s="2">
        <f t="shared" si="95"/>
        <v>39.451268610845879</v>
      </c>
    </row>
    <row r="696" spans="1:9" ht="13.5" x14ac:dyDescent="0.25">
      <c r="A696" s="4">
        <f>TITRES_STAT!B699</f>
        <v>43018</v>
      </c>
      <c r="B696" s="2">
        <f>TITRES_STAT!D699</f>
        <v>6.8502000000000001</v>
      </c>
      <c r="C696" s="2">
        <f t="shared" si="90"/>
        <v>-3.8999999999997925E-3</v>
      </c>
      <c r="D696" s="2">
        <f t="shared" si="91"/>
        <v>0</v>
      </c>
      <c r="E696" s="2">
        <f t="shared" si="92"/>
        <v>3.8999999999997925E-3</v>
      </c>
      <c r="F696" s="2">
        <f t="shared" si="97"/>
        <v>8.4100876293094848E-3</v>
      </c>
      <c r="G696" s="2">
        <f t="shared" si="97"/>
        <v>1.3186144613336222E-2</v>
      </c>
      <c r="H696" s="2">
        <f t="shared" si="94"/>
        <v>0.6377973149789119</v>
      </c>
      <c r="I696" s="2">
        <f t="shared" si="95"/>
        <v>38.942383721463365</v>
      </c>
    </row>
    <row r="697" spans="1:9" ht="13.5" x14ac:dyDescent="0.25">
      <c r="A697" s="4">
        <f>TITRES_STAT!B700</f>
        <v>43019</v>
      </c>
      <c r="B697" s="2">
        <f>TITRES_STAT!D700</f>
        <v>6.8385999999999996</v>
      </c>
      <c r="C697" s="2">
        <f t="shared" si="90"/>
        <v>-1.1600000000000499E-2</v>
      </c>
      <c r="D697" s="2">
        <f t="shared" si="91"/>
        <v>0</v>
      </c>
      <c r="E697" s="2">
        <f t="shared" si="92"/>
        <v>1.1600000000000499E-2</v>
      </c>
      <c r="F697" s="2">
        <f t="shared" si="97"/>
        <v>7.8093670843588075E-3</v>
      </c>
      <c r="G697" s="2">
        <f t="shared" si="97"/>
        <v>1.3072848569526526E-2</v>
      </c>
      <c r="H697" s="2">
        <f t="shared" si="94"/>
        <v>0.59737302415961879</v>
      </c>
      <c r="I697" s="2">
        <f t="shared" si="95"/>
        <v>37.397214997661429</v>
      </c>
    </row>
    <row r="698" spans="1:9" ht="13.5" x14ac:dyDescent="0.25">
      <c r="A698" s="4">
        <f>TITRES_STAT!B701</f>
        <v>43020</v>
      </c>
      <c r="B698" s="2">
        <f>TITRES_STAT!D701</f>
        <v>6.8385999999999996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7.2515551497617497E-3</v>
      </c>
      <c r="G698" s="2">
        <f t="shared" si="97"/>
        <v>1.2139073671703204E-2</v>
      </c>
      <c r="H698" s="2">
        <f t="shared" si="94"/>
        <v>0.59737302415961879</v>
      </c>
      <c r="I698" s="2">
        <f t="shared" si="95"/>
        <v>37.397214997661429</v>
      </c>
    </row>
    <row r="699" spans="1:9" ht="13.5" x14ac:dyDescent="0.25">
      <c r="A699" s="4">
        <f>TITRES_STAT!B702</f>
        <v>43021</v>
      </c>
      <c r="B699" s="2">
        <f>TITRES_STAT!D702</f>
        <v>6.8151999999999999</v>
      </c>
      <c r="C699" s="2">
        <f t="shared" si="90"/>
        <v>-2.3399999999999643E-2</v>
      </c>
      <c r="D699" s="2">
        <f t="shared" si="91"/>
        <v>0</v>
      </c>
      <c r="E699" s="2">
        <f t="shared" si="92"/>
        <v>2.3399999999999643E-2</v>
      </c>
      <c r="F699" s="2">
        <f t="shared" si="97"/>
        <v>6.7335869247787672E-3</v>
      </c>
      <c r="G699" s="2">
        <f t="shared" si="97"/>
        <v>1.2943425552295806E-2</v>
      </c>
      <c r="H699" s="2">
        <f t="shared" si="94"/>
        <v>0.52023221345638404</v>
      </c>
      <c r="I699" s="2">
        <f t="shared" si="95"/>
        <v>34.220575570727419</v>
      </c>
    </row>
    <row r="700" spans="1:9" ht="13.5" x14ac:dyDescent="0.25">
      <c r="A700" s="4">
        <f>TITRES_STAT!B703</f>
        <v>43024</v>
      </c>
      <c r="B700" s="2">
        <f>TITRES_STAT!D703</f>
        <v>6.8151999999999999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6.2526164301517128E-3</v>
      </c>
      <c r="G700" s="2">
        <f t="shared" si="97"/>
        <v>1.2018895155703247E-2</v>
      </c>
      <c r="H700" s="2">
        <f t="shared" si="94"/>
        <v>0.52023221345638415</v>
      </c>
      <c r="I700" s="2">
        <f t="shared" si="95"/>
        <v>34.220575570727419</v>
      </c>
    </row>
    <row r="701" spans="1:9" ht="13.5" x14ac:dyDescent="0.25">
      <c r="A701" s="4">
        <f>TITRES_STAT!B704</f>
        <v>43025</v>
      </c>
      <c r="B701" s="2">
        <f>TITRES_STAT!D704</f>
        <v>6.8113000000000001</v>
      </c>
      <c r="C701" s="2">
        <f t="shared" si="90"/>
        <v>-3.8999999999997925E-3</v>
      </c>
      <c r="D701" s="2">
        <f t="shared" si="91"/>
        <v>0</v>
      </c>
      <c r="E701" s="2">
        <f t="shared" si="92"/>
        <v>3.8999999999997925E-3</v>
      </c>
      <c r="F701" s="2">
        <f t="shared" ref="F701:G716" si="98">((F700*13)+D701)/14</f>
        <v>5.8060009708551614E-3</v>
      </c>
      <c r="G701" s="2">
        <f t="shared" si="98"/>
        <v>1.1438974073153E-2</v>
      </c>
      <c r="H701" s="2">
        <f t="shared" si="94"/>
        <v>0.50756308509184467</v>
      </c>
      <c r="I701" s="2">
        <f t="shared" si="95"/>
        <v>33.667784128643788</v>
      </c>
    </row>
    <row r="702" spans="1:9" ht="13.5" x14ac:dyDescent="0.25">
      <c r="A702" s="4">
        <f>TITRES_STAT!B705</f>
        <v>43026</v>
      </c>
      <c r="B702" s="2">
        <f>TITRES_STAT!D705</f>
        <v>6.8113000000000001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5.3912866157940784E-3</v>
      </c>
      <c r="G702" s="2">
        <f t="shared" si="98"/>
        <v>1.0621904496499215E-2</v>
      </c>
      <c r="H702" s="2">
        <f t="shared" si="94"/>
        <v>0.50756308509184467</v>
      </c>
      <c r="I702" s="2">
        <f t="shared" si="95"/>
        <v>33.667784128643788</v>
      </c>
    </row>
    <row r="703" spans="1:9" ht="13.5" x14ac:dyDescent="0.25">
      <c r="A703" s="4">
        <f>TITRES_STAT!B706</f>
        <v>43027</v>
      </c>
      <c r="B703" s="2">
        <f>TITRES_STAT!D706</f>
        <v>6.8074000000000003</v>
      </c>
      <c r="C703" s="2">
        <f t="shared" si="90"/>
        <v>-3.8999999999997925E-3</v>
      </c>
      <c r="D703" s="2">
        <f t="shared" si="91"/>
        <v>0</v>
      </c>
      <c r="E703" s="2">
        <f t="shared" si="92"/>
        <v>3.8999999999997925E-3</v>
      </c>
      <c r="F703" s="2">
        <f t="shared" si="98"/>
        <v>5.00619471466593E-3</v>
      </c>
      <c r="G703" s="2">
        <f t="shared" si="98"/>
        <v>1.014176846103497E-2</v>
      </c>
      <c r="H703" s="2">
        <f t="shared" si="94"/>
        <v>0.49362147577120358</v>
      </c>
      <c r="I703" s="2">
        <f t="shared" si="95"/>
        <v>33.048632721107026</v>
      </c>
    </row>
    <row r="704" spans="1:9" ht="13.5" x14ac:dyDescent="0.25">
      <c r="A704" s="4">
        <f>TITRES_STAT!B707</f>
        <v>43028</v>
      </c>
      <c r="B704" s="2">
        <f>TITRES_STAT!D707</f>
        <v>6.7957000000000001</v>
      </c>
      <c r="C704" s="2">
        <f t="shared" si="90"/>
        <v>-1.1700000000000266E-2</v>
      </c>
      <c r="D704" s="2">
        <f t="shared" si="91"/>
        <v>0</v>
      </c>
      <c r="E704" s="2">
        <f t="shared" si="92"/>
        <v>1.1700000000000266E-2</v>
      </c>
      <c r="F704" s="2">
        <f t="shared" si="98"/>
        <v>4.6486093779040784E-3</v>
      </c>
      <c r="G704" s="2">
        <f t="shared" si="98"/>
        <v>1.0253070713818205E-2</v>
      </c>
      <c r="H704" s="2">
        <f t="shared" si="94"/>
        <v>0.45338703961527188</v>
      </c>
      <c r="I704" s="2">
        <f t="shared" si="95"/>
        <v>31.195203153544611</v>
      </c>
    </row>
    <row r="705" spans="1:9" ht="13.5" x14ac:dyDescent="0.25">
      <c r="A705" s="4">
        <f>TITRES_STAT!B708</f>
        <v>43031</v>
      </c>
      <c r="B705" s="2">
        <f>TITRES_STAT!D708</f>
        <v>6.7957000000000001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4.3165658509109299E-3</v>
      </c>
      <c r="G705" s="2">
        <f t="shared" si="98"/>
        <v>9.5207085199740492E-3</v>
      </c>
      <c r="H705" s="2">
        <f t="shared" si="94"/>
        <v>0.45338703961527177</v>
      </c>
      <c r="I705" s="2">
        <f t="shared" si="95"/>
        <v>31.195203153544597</v>
      </c>
    </row>
    <row r="706" spans="1:9" ht="13.5" x14ac:dyDescent="0.25">
      <c r="A706" s="4">
        <f>TITRES_STAT!B709</f>
        <v>43032</v>
      </c>
      <c r="B706" s="2">
        <f>TITRES_STAT!D709</f>
        <v>6.7957000000000001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4.0082397187030062E-3</v>
      </c>
      <c r="G706" s="2">
        <f t="shared" si="98"/>
        <v>8.8406579114044745E-3</v>
      </c>
      <c r="H706" s="2">
        <f t="shared" si="94"/>
        <v>0.45338703961527177</v>
      </c>
      <c r="I706" s="2">
        <f t="shared" si="95"/>
        <v>31.195203153544597</v>
      </c>
    </row>
    <row r="707" spans="1:9" ht="13.5" x14ac:dyDescent="0.25">
      <c r="A707" s="4">
        <f>TITRES_STAT!B710</f>
        <v>43033</v>
      </c>
      <c r="B707" s="2">
        <f>TITRES_STAT!D710</f>
        <v>6.7723000000000004</v>
      </c>
      <c r="C707" s="2">
        <f t="shared" ref="C707:C770" si="99">B707-B706</f>
        <v>-2.3399999999999643E-2</v>
      </c>
      <c r="D707" s="2">
        <f t="shared" ref="D707:D770" si="100">IF(C707&gt;0,C707,0)</f>
        <v>0</v>
      </c>
      <c r="E707" s="2">
        <f t="shared" ref="E707:E770" si="101">IF(C707&lt;0,-C707,0)</f>
        <v>2.3399999999999643E-2</v>
      </c>
      <c r="F707" s="2">
        <f t="shared" si="98"/>
        <v>3.7219368816527915E-3</v>
      </c>
      <c r="G707" s="2">
        <f t="shared" si="98"/>
        <v>9.8806109177327021E-3</v>
      </c>
      <c r="H707" s="2">
        <f t="shared" si="94"/>
        <v>0.37669096705073596</v>
      </c>
      <c r="I707" s="2">
        <f t="shared" si="95"/>
        <v>27.362056995094207</v>
      </c>
    </row>
    <row r="708" spans="1:9" ht="13.5" x14ac:dyDescent="0.25">
      <c r="A708" s="4">
        <f>TITRES_STAT!B711</f>
        <v>43034</v>
      </c>
      <c r="B708" s="2">
        <f>TITRES_STAT!D711</f>
        <v>6.7723000000000004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3.4560842472490206E-3</v>
      </c>
      <c r="G708" s="2">
        <f t="shared" si="98"/>
        <v>9.1748529950375097E-3</v>
      </c>
      <c r="H708" s="2">
        <f t="shared" si="94"/>
        <v>0.37669096705073596</v>
      </c>
      <c r="I708" s="2">
        <f t="shared" si="95"/>
        <v>27.362056995094207</v>
      </c>
    </row>
    <row r="709" spans="1:9" ht="13.5" x14ac:dyDescent="0.25">
      <c r="A709" s="4">
        <f>TITRES_STAT!B712</f>
        <v>43035</v>
      </c>
      <c r="B709" s="2">
        <f>TITRES_STAT!D712</f>
        <v>6.6984000000000004</v>
      </c>
      <c r="C709" s="2">
        <f t="shared" si="99"/>
        <v>-7.3900000000000077E-2</v>
      </c>
      <c r="D709" s="2">
        <f t="shared" si="100"/>
        <v>0</v>
      </c>
      <c r="E709" s="2">
        <f t="shared" si="101"/>
        <v>7.3900000000000077E-2</v>
      </c>
      <c r="F709" s="2">
        <f t="shared" si="98"/>
        <v>3.2092210867312337E-3</v>
      </c>
      <c r="G709" s="2">
        <f t="shared" si="98"/>
        <v>1.3798077781106265E-2</v>
      </c>
      <c r="H709" s="2">
        <f t="shared" si="94"/>
        <v>0.23258464966226139</v>
      </c>
      <c r="I709" s="2">
        <f t="shared" si="95"/>
        <v>18.86966949701926</v>
      </c>
    </row>
    <row r="710" spans="1:9" ht="13.5" x14ac:dyDescent="0.25">
      <c r="A710" s="4">
        <f>TITRES_STAT!B713</f>
        <v>43038</v>
      </c>
      <c r="B710" s="2">
        <f>TITRES_STAT!D713</f>
        <v>6.6788999999999996</v>
      </c>
      <c r="C710" s="2">
        <f t="shared" si="99"/>
        <v>-1.9500000000000739E-2</v>
      </c>
      <c r="D710" s="2">
        <f t="shared" si="100"/>
        <v>0</v>
      </c>
      <c r="E710" s="2">
        <f t="shared" si="101"/>
        <v>1.9500000000000739E-2</v>
      </c>
      <c r="F710" s="2">
        <f t="shared" si="98"/>
        <v>2.979991009107574E-3</v>
      </c>
      <c r="G710" s="2">
        <f t="shared" si="98"/>
        <v>1.4205357939598729E-2</v>
      </c>
      <c r="H710" s="2">
        <f t="shared" si="94"/>
        <v>0.20977936788207061</v>
      </c>
      <c r="I710" s="2">
        <f t="shared" si="95"/>
        <v>17.340299682025972</v>
      </c>
    </row>
    <row r="711" spans="1:9" ht="13.5" x14ac:dyDescent="0.25">
      <c r="A711" s="4">
        <f>TITRES_STAT!B714</f>
        <v>43039</v>
      </c>
      <c r="B711" s="2">
        <f>TITRES_STAT!D714</f>
        <v>6.6204999999999998</v>
      </c>
      <c r="C711" s="2">
        <f t="shared" si="99"/>
        <v>-5.8399999999999785E-2</v>
      </c>
      <c r="D711" s="2">
        <f t="shared" si="100"/>
        <v>0</v>
      </c>
      <c r="E711" s="2">
        <f t="shared" si="101"/>
        <v>5.8399999999999785E-2</v>
      </c>
      <c r="F711" s="2">
        <f t="shared" si="98"/>
        <v>2.7671345084570331E-3</v>
      </c>
      <c r="G711" s="2">
        <f t="shared" si="98"/>
        <v>1.7362118086770233E-2</v>
      </c>
      <c r="H711" s="2">
        <f t="shared" si="94"/>
        <v>0.15937770349376687</v>
      </c>
      <c r="I711" s="2">
        <f t="shared" si="95"/>
        <v>13.746831857597797</v>
      </c>
    </row>
    <row r="712" spans="1:9" ht="13.5" x14ac:dyDescent="0.25">
      <c r="A712" s="4">
        <f>TITRES_STAT!B715</f>
        <v>43040</v>
      </c>
      <c r="B712" s="2">
        <f>TITRES_STAT!D715</f>
        <v>6.6204999999999998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2.569482043567245E-3</v>
      </c>
      <c r="G712" s="2">
        <f t="shared" si="98"/>
        <v>1.6121966794858073E-2</v>
      </c>
      <c r="H712" s="2">
        <f t="shared" si="94"/>
        <v>0.15937770349376687</v>
      </c>
      <c r="I712" s="2">
        <f t="shared" si="95"/>
        <v>13.746831857597797</v>
      </c>
    </row>
    <row r="713" spans="1:9" ht="13.5" x14ac:dyDescent="0.25">
      <c r="A713" s="4">
        <f>TITRES_STAT!B716</f>
        <v>43041</v>
      </c>
      <c r="B713" s="2">
        <f>TITRES_STAT!D716</f>
        <v>6.6204999999999998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2.3859476118838702E-3</v>
      </c>
      <c r="G713" s="2">
        <f t="shared" si="98"/>
        <v>1.4970397738082496E-2</v>
      </c>
      <c r="H713" s="2">
        <f t="shared" si="94"/>
        <v>0.15937770349376687</v>
      </c>
      <c r="I713" s="2">
        <f t="shared" si="95"/>
        <v>13.746831857597797</v>
      </c>
    </row>
    <row r="714" spans="1:9" ht="13.5" x14ac:dyDescent="0.25">
      <c r="A714" s="4">
        <f>TITRES_STAT!B717</f>
        <v>43042</v>
      </c>
      <c r="B714" s="2">
        <f>TITRES_STAT!D717</f>
        <v>6.6204999999999998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2.2155227824635936E-3</v>
      </c>
      <c r="G714" s="2">
        <f t="shared" si="98"/>
        <v>1.3901083613933746E-2</v>
      </c>
      <c r="H714" s="2">
        <f t="shared" si="94"/>
        <v>0.15937770349376687</v>
      </c>
      <c r="I714" s="2">
        <f t="shared" si="95"/>
        <v>13.746831857597797</v>
      </c>
    </row>
    <row r="715" spans="1:9" ht="13.5" x14ac:dyDescent="0.25">
      <c r="A715" s="4">
        <f>TITRES_STAT!B718</f>
        <v>43045</v>
      </c>
      <c r="B715" s="2">
        <f>TITRES_STAT!D718</f>
        <v>6.6204999999999998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2.0572711551447654E-3</v>
      </c>
      <c r="G715" s="2">
        <f t="shared" si="98"/>
        <v>1.2908149070081336E-2</v>
      </c>
      <c r="H715" s="2">
        <f t="shared" si="94"/>
        <v>0.15937770349376684</v>
      </c>
      <c r="I715" s="2">
        <f t="shared" si="95"/>
        <v>13.746831857597797</v>
      </c>
    </row>
    <row r="716" spans="1:9" ht="13.5" x14ac:dyDescent="0.25">
      <c r="A716" s="4">
        <f>TITRES_STAT!B719</f>
        <v>43046</v>
      </c>
      <c r="B716" s="2">
        <f>TITRES_STAT!D719</f>
        <v>6.6204999999999998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1.9103232154915677E-3</v>
      </c>
      <c r="G716" s="2">
        <f t="shared" si="98"/>
        <v>1.1986138422218382E-2</v>
      </c>
      <c r="H716" s="2">
        <f t="shared" si="94"/>
        <v>0.15937770349376684</v>
      </c>
      <c r="I716" s="2">
        <f t="shared" si="95"/>
        <v>13.746831857597797</v>
      </c>
    </row>
    <row r="717" spans="1:9" ht="13.5" x14ac:dyDescent="0.25">
      <c r="A717" s="4">
        <f>TITRES_STAT!B720</f>
        <v>43047</v>
      </c>
      <c r="B717" s="2">
        <f>TITRES_STAT!D720</f>
        <v>6.4218999999999999</v>
      </c>
      <c r="C717" s="2">
        <f t="shared" si="99"/>
        <v>-0.19859999999999989</v>
      </c>
      <c r="D717" s="2">
        <f t="shared" si="100"/>
        <v>0</v>
      </c>
      <c r="E717" s="2">
        <f t="shared" si="101"/>
        <v>0.19859999999999989</v>
      </c>
      <c r="F717" s="2">
        <f t="shared" ref="F717:G732" si="102">((F716*13)+D717)/14</f>
        <v>1.7738715572421702E-3</v>
      </c>
      <c r="G717" s="2">
        <f t="shared" si="102"/>
        <v>2.5315699963488487E-2</v>
      </c>
      <c r="H717" s="2">
        <f t="shared" si="94"/>
        <v>7.0070018202164366E-2</v>
      </c>
      <c r="I717" s="2">
        <f t="shared" si="95"/>
        <v>6.5481713355439695</v>
      </c>
    </row>
    <row r="718" spans="1:9" ht="13.5" x14ac:dyDescent="0.25">
      <c r="A718" s="4">
        <f>TITRES_STAT!B721</f>
        <v>43048</v>
      </c>
      <c r="B718" s="2">
        <f>TITRES_STAT!D721</f>
        <v>6.5815000000000001</v>
      </c>
      <c r="C718" s="2">
        <f t="shared" si="99"/>
        <v>0.15960000000000019</v>
      </c>
      <c r="D718" s="2">
        <f t="shared" si="100"/>
        <v>0.15960000000000019</v>
      </c>
      <c r="E718" s="2">
        <f t="shared" si="101"/>
        <v>0</v>
      </c>
      <c r="F718" s="2">
        <f t="shared" si="102"/>
        <v>1.3047166446010601E-2</v>
      </c>
      <c r="G718" s="2">
        <f t="shared" si="102"/>
        <v>2.3507435680382167E-2</v>
      </c>
      <c r="H718" s="2">
        <f t="shared" si="94"/>
        <v>0.55502295628522968</v>
      </c>
      <c r="I718" s="2">
        <f t="shared" si="95"/>
        <v>35.692267695591809</v>
      </c>
    </row>
    <row r="719" spans="1:9" ht="13.5" x14ac:dyDescent="0.25">
      <c r="A719" s="4">
        <f>TITRES_STAT!B722</f>
        <v>43049</v>
      </c>
      <c r="B719" s="2">
        <f>TITRES_STAT!D722</f>
        <v>6.5697999999999999</v>
      </c>
      <c r="C719" s="2">
        <f t="shared" si="99"/>
        <v>-1.1700000000000266E-2</v>
      </c>
      <c r="D719" s="2">
        <f t="shared" si="100"/>
        <v>0</v>
      </c>
      <c r="E719" s="2">
        <f t="shared" si="101"/>
        <v>1.1700000000000266E-2</v>
      </c>
      <c r="F719" s="2">
        <f t="shared" si="102"/>
        <v>1.2115225985581273E-2</v>
      </c>
      <c r="G719" s="2">
        <f t="shared" si="102"/>
        <v>2.2664047417497748E-2</v>
      </c>
      <c r="H719" s="2">
        <f t="shared" si="94"/>
        <v>0.53455703486693773</v>
      </c>
      <c r="I719" s="2">
        <f t="shared" si="95"/>
        <v>34.834614987985077</v>
      </c>
    </row>
    <row r="720" spans="1:9" ht="13.5" x14ac:dyDescent="0.25">
      <c r="A720" s="4">
        <f>TITRES_STAT!B723</f>
        <v>43052</v>
      </c>
      <c r="B720" s="2">
        <f>TITRES_STAT!D723</f>
        <v>6.5815000000000001</v>
      </c>
      <c r="C720" s="2">
        <f t="shared" si="99"/>
        <v>1.1700000000000266E-2</v>
      </c>
      <c r="D720" s="2">
        <f t="shared" si="100"/>
        <v>1.1700000000000266E-2</v>
      </c>
      <c r="E720" s="2">
        <f t="shared" si="101"/>
        <v>0</v>
      </c>
      <c r="F720" s="2">
        <f t="shared" si="102"/>
        <v>1.2085566986611201E-2</v>
      </c>
      <c r="G720" s="2">
        <f t="shared" si="102"/>
        <v>2.1045186887676481E-2</v>
      </c>
      <c r="H720" s="2">
        <f t="shared" si="94"/>
        <v>0.57426750596775156</v>
      </c>
      <c r="I720" s="2">
        <f t="shared" si="95"/>
        <v>36.478394160510305</v>
      </c>
    </row>
    <row r="721" spans="1:9" ht="13.5" x14ac:dyDescent="0.25">
      <c r="A721" s="4">
        <f>TITRES_STAT!B724</f>
        <v>43053</v>
      </c>
      <c r="B721" s="2">
        <f>TITRES_STAT!D724</f>
        <v>6.6204999999999998</v>
      </c>
      <c r="C721" s="2">
        <f t="shared" si="99"/>
        <v>3.8999999999999702E-2</v>
      </c>
      <c r="D721" s="2">
        <f t="shared" si="100"/>
        <v>3.8999999999999702E-2</v>
      </c>
      <c r="E721" s="2">
        <f t="shared" si="101"/>
        <v>0</v>
      </c>
      <c r="F721" s="2">
        <f t="shared" si="102"/>
        <v>1.4008026487567523E-2</v>
      </c>
      <c r="G721" s="2">
        <f t="shared" si="102"/>
        <v>1.9541959252842446E-2</v>
      </c>
      <c r="H721" s="2">
        <f t="shared" ref="H721:H784" si="103">F721/G721</f>
        <v>0.71681791504759207</v>
      </c>
      <c r="I721" s="2">
        <f t="shared" ref="I721:I784" si="104">IF(G721=0,100,100-(100/(1+H721)))</f>
        <v>41.752704743165566</v>
      </c>
    </row>
    <row r="722" spans="1:9" ht="13.5" x14ac:dyDescent="0.25">
      <c r="A722" s="4">
        <f>TITRES_STAT!B725</f>
        <v>43054</v>
      </c>
      <c r="B722" s="2">
        <f>TITRES_STAT!D725</f>
        <v>6.6204999999999998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1.3007453167026986E-2</v>
      </c>
      <c r="G722" s="2">
        <f t="shared" si="102"/>
        <v>1.8146105020496555E-2</v>
      </c>
      <c r="H722" s="2">
        <f t="shared" si="103"/>
        <v>0.71681791504759218</v>
      </c>
      <c r="I722" s="2">
        <f t="shared" si="104"/>
        <v>41.752704743165566</v>
      </c>
    </row>
    <row r="723" spans="1:9" ht="13.5" x14ac:dyDescent="0.25">
      <c r="A723" s="4">
        <f>TITRES_STAT!B726</f>
        <v>43055</v>
      </c>
      <c r="B723" s="2">
        <f>TITRES_STAT!D726</f>
        <v>6.5736999999999997</v>
      </c>
      <c r="C723" s="2">
        <f t="shared" si="99"/>
        <v>-4.6800000000000175E-2</v>
      </c>
      <c r="D723" s="2">
        <f t="shared" si="100"/>
        <v>0</v>
      </c>
      <c r="E723" s="2">
        <f t="shared" si="101"/>
        <v>4.6800000000000175E-2</v>
      </c>
      <c r="F723" s="2">
        <f t="shared" si="102"/>
        <v>1.2078349369382202E-2</v>
      </c>
      <c r="G723" s="2">
        <f t="shared" si="102"/>
        <v>2.0192811804746812E-2</v>
      </c>
      <c r="H723" s="2">
        <f t="shared" si="103"/>
        <v>0.59815094035308602</v>
      </c>
      <c r="I723" s="2">
        <f t="shared" si="104"/>
        <v>37.42768753875864</v>
      </c>
    </row>
    <row r="724" spans="1:9" ht="13.5" x14ac:dyDescent="0.25">
      <c r="A724" s="4">
        <f>TITRES_STAT!B727</f>
        <v>43056</v>
      </c>
      <c r="B724" s="2">
        <f>TITRES_STAT!D727</f>
        <v>6.5035999999999996</v>
      </c>
      <c r="C724" s="2">
        <f t="shared" si="99"/>
        <v>-7.0100000000000051E-2</v>
      </c>
      <c r="D724" s="2">
        <f t="shared" si="100"/>
        <v>0</v>
      </c>
      <c r="E724" s="2">
        <f t="shared" si="101"/>
        <v>7.0100000000000051E-2</v>
      </c>
      <c r="F724" s="2">
        <f t="shared" si="102"/>
        <v>1.1215610128712045E-2</v>
      </c>
      <c r="G724" s="2">
        <f t="shared" si="102"/>
        <v>2.3757610961550612E-2</v>
      </c>
      <c r="H724" s="2">
        <f t="shared" si="103"/>
        <v>0.47208493088229375</v>
      </c>
      <c r="I724" s="2">
        <f t="shared" si="104"/>
        <v>32.069136839771176</v>
      </c>
    </row>
    <row r="725" spans="1:9" ht="13.5" x14ac:dyDescent="0.25">
      <c r="A725" s="4">
        <f>TITRES_STAT!B728</f>
        <v>43059</v>
      </c>
      <c r="B725" s="2">
        <f>TITRES_STAT!D728</f>
        <v>6.6127000000000002</v>
      </c>
      <c r="C725" s="2">
        <f t="shared" si="99"/>
        <v>0.10910000000000064</v>
      </c>
      <c r="D725" s="2">
        <f t="shared" si="100"/>
        <v>0.10910000000000064</v>
      </c>
      <c r="E725" s="2">
        <f t="shared" si="101"/>
        <v>0</v>
      </c>
      <c r="F725" s="2">
        <f t="shared" si="102"/>
        <v>1.8207352262375517E-2</v>
      </c>
      <c r="G725" s="2">
        <f t="shared" si="102"/>
        <v>2.2060638750011279E-2</v>
      </c>
      <c r="H725" s="2">
        <f t="shared" si="103"/>
        <v>0.8253320526526553</v>
      </c>
      <c r="I725" s="2">
        <f t="shared" si="104"/>
        <v>45.215447318379432</v>
      </c>
    </row>
    <row r="726" spans="1:9" ht="13.5" x14ac:dyDescent="0.25">
      <c r="A726" s="4">
        <f>TITRES_STAT!B729</f>
        <v>43060</v>
      </c>
      <c r="B726" s="2">
        <f>TITRES_STAT!D729</f>
        <v>6.5621</v>
      </c>
      <c r="C726" s="2">
        <f t="shared" si="99"/>
        <v>-5.06000000000002E-2</v>
      </c>
      <c r="D726" s="2">
        <f t="shared" si="100"/>
        <v>0</v>
      </c>
      <c r="E726" s="2">
        <f t="shared" si="101"/>
        <v>5.06000000000002E-2</v>
      </c>
      <c r="F726" s="2">
        <f t="shared" si="102"/>
        <v>1.6906827100777264E-2</v>
      </c>
      <c r="G726" s="2">
        <f t="shared" si="102"/>
        <v>2.4099164553581916E-2</v>
      </c>
      <c r="H726" s="2">
        <f t="shared" si="103"/>
        <v>0.70155241536223145</v>
      </c>
      <c r="I726" s="2">
        <f t="shared" si="104"/>
        <v>41.23013837413189</v>
      </c>
    </row>
    <row r="727" spans="1:9" ht="13.5" x14ac:dyDescent="0.25">
      <c r="A727" s="4">
        <f>TITRES_STAT!B730</f>
        <v>43061</v>
      </c>
      <c r="B727" s="2">
        <f>TITRES_STAT!D730</f>
        <v>6.6984000000000004</v>
      </c>
      <c r="C727" s="2">
        <f t="shared" si="99"/>
        <v>0.13630000000000031</v>
      </c>
      <c r="D727" s="2">
        <f t="shared" si="100"/>
        <v>0.13630000000000031</v>
      </c>
      <c r="E727" s="2">
        <f t="shared" si="101"/>
        <v>0</v>
      </c>
      <c r="F727" s="2">
        <f t="shared" si="102"/>
        <v>2.5434910879293195E-2</v>
      </c>
      <c r="G727" s="2">
        <f t="shared" si="102"/>
        <v>2.2377795656897494E-2</v>
      </c>
      <c r="H727" s="2">
        <f t="shared" si="103"/>
        <v>1.1366137786432691</v>
      </c>
      <c r="I727" s="2">
        <f t="shared" si="104"/>
        <v>53.196969429122035</v>
      </c>
    </row>
    <row r="728" spans="1:9" ht="13.5" x14ac:dyDescent="0.25">
      <c r="A728" s="4">
        <f>TITRES_STAT!B731</f>
        <v>43062</v>
      </c>
      <c r="B728" s="2">
        <f>TITRES_STAT!D731</f>
        <v>6.6867000000000001</v>
      </c>
      <c r="C728" s="2">
        <f t="shared" si="99"/>
        <v>-1.1700000000000266E-2</v>
      </c>
      <c r="D728" s="2">
        <f t="shared" si="100"/>
        <v>0</v>
      </c>
      <c r="E728" s="2">
        <f t="shared" si="101"/>
        <v>1.1700000000000266E-2</v>
      </c>
      <c r="F728" s="2">
        <f t="shared" si="102"/>
        <v>2.3618131530772253E-2</v>
      </c>
      <c r="G728" s="2">
        <f t="shared" si="102"/>
        <v>2.1615095967119118E-2</v>
      </c>
      <c r="H728" s="2">
        <f t="shared" si="103"/>
        <v>1.092668363198579</v>
      </c>
      <c r="I728" s="2">
        <f t="shared" si="104"/>
        <v>52.214119657663723</v>
      </c>
    </row>
    <row r="729" spans="1:9" ht="13.5" x14ac:dyDescent="0.25">
      <c r="A729" s="4">
        <f>TITRES_STAT!B732</f>
        <v>43063</v>
      </c>
      <c r="B729" s="2">
        <f>TITRES_STAT!D732</f>
        <v>6.7294999999999998</v>
      </c>
      <c r="C729" s="2">
        <f t="shared" si="99"/>
        <v>4.2799999999999727E-2</v>
      </c>
      <c r="D729" s="2">
        <f t="shared" si="100"/>
        <v>4.2799999999999727E-2</v>
      </c>
      <c r="E729" s="2">
        <f t="shared" si="101"/>
        <v>0</v>
      </c>
      <c r="F729" s="2">
        <f t="shared" si="102"/>
        <v>2.4988264992859933E-2</v>
      </c>
      <c r="G729" s="2">
        <f t="shared" si="102"/>
        <v>2.0071160540896325E-2</v>
      </c>
      <c r="H729" s="2">
        <f t="shared" si="103"/>
        <v>1.2449835644503306</v>
      </c>
      <c r="I729" s="2">
        <f t="shared" si="104"/>
        <v>55.456244052956194</v>
      </c>
    </row>
    <row r="730" spans="1:9" ht="13.5" x14ac:dyDescent="0.25">
      <c r="A730" s="4">
        <f>TITRES_STAT!B733</f>
        <v>43066</v>
      </c>
      <c r="B730" s="2">
        <f>TITRES_STAT!D733</f>
        <v>6.7995999999999999</v>
      </c>
      <c r="C730" s="2">
        <f t="shared" si="99"/>
        <v>7.0100000000000051E-2</v>
      </c>
      <c r="D730" s="2">
        <f t="shared" si="100"/>
        <v>7.0100000000000051E-2</v>
      </c>
      <c r="E730" s="2">
        <f t="shared" si="101"/>
        <v>0</v>
      </c>
      <c r="F730" s="2">
        <f t="shared" si="102"/>
        <v>2.8210531779084228E-2</v>
      </c>
      <c r="G730" s="2">
        <f t="shared" si="102"/>
        <v>1.8637506216546588E-2</v>
      </c>
      <c r="H730" s="2">
        <f t="shared" si="103"/>
        <v>1.5136430513454959</v>
      </c>
      <c r="I730" s="2">
        <f t="shared" si="104"/>
        <v>60.217104036918734</v>
      </c>
    </row>
    <row r="731" spans="1:9" ht="13.5" x14ac:dyDescent="0.25">
      <c r="A731" s="4">
        <f>TITRES_STAT!B734</f>
        <v>43067</v>
      </c>
      <c r="B731" s="2">
        <f>TITRES_STAT!D734</f>
        <v>6.7995999999999999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2.6195493794863928E-2</v>
      </c>
      <c r="G731" s="2">
        <f t="shared" si="102"/>
        <v>1.7306255772507547E-2</v>
      </c>
      <c r="H731" s="2">
        <f t="shared" si="103"/>
        <v>1.5136430513454961</v>
      </c>
      <c r="I731" s="2">
        <f t="shared" si="104"/>
        <v>60.217104036918734</v>
      </c>
    </row>
    <row r="732" spans="1:9" ht="13.5" x14ac:dyDescent="0.25">
      <c r="A732" s="4">
        <f>TITRES_STAT!B735</f>
        <v>43068</v>
      </c>
      <c r="B732" s="2">
        <f>TITRES_STAT!D735</f>
        <v>6.7723000000000004</v>
      </c>
      <c r="C732" s="2">
        <f t="shared" si="99"/>
        <v>-2.7299999999999436E-2</v>
      </c>
      <c r="D732" s="2">
        <f t="shared" si="100"/>
        <v>0</v>
      </c>
      <c r="E732" s="2">
        <f t="shared" si="101"/>
        <v>2.7299999999999436E-2</v>
      </c>
      <c r="F732" s="2">
        <f t="shared" si="102"/>
        <v>2.4324387095230791E-2</v>
      </c>
      <c r="G732" s="2">
        <f t="shared" si="102"/>
        <v>1.8020094645899824E-2</v>
      </c>
      <c r="H732" s="2">
        <f t="shared" si="103"/>
        <v>1.3498479099700738</v>
      </c>
      <c r="I732" s="2">
        <f t="shared" si="104"/>
        <v>57.444054325510145</v>
      </c>
    </row>
    <row r="733" spans="1:9" ht="13.5" x14ac:dyDescent="0.25">
      <c r="A733" s="4">
        <f>TITRES_STAT!B736</f>
        <v>43069</v>
      </c>
      <c r="B733" s="2">
        <f>TITRES_STAT!D736</f>
        <v>6.7723000000000004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2.2586930874142878E-2</v>
      </c>
      <c r="G733" s="2">
        <f t="shared" si="105"/>
        <v>1.6732945028335552E-2</v>
      </c>
      <c r="H733" s="2">
        <f t="shared" si="103"/>
        <v>1.3498479099700735</v>
      </c>
      <c r="I733" s="2">
        <f t="shared" si="104"/>
        <v>57.444054325510137</v>
      </c>
    </row>
    <row r="734" spans="1:9" ht="13.5" x14ac:dyDescent="0.25">
      <c r="A734" s="4">
        <f>TITRES_STAT!B737</f>
        <v>43073</v>
      </c>
      <c r="B734" s="2">
        <f>TITRES_STAT!D737</f>
        <v>6.7723000000000004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2.097357866884696E-2</v>
      </c>
      <c r="G734" s="2">
        <f t="shared" si="105"/>
        <v>1.5537734669168727E-2</v>
      </c>
      <c r="H734" s="2">
        <f t="shared" si="103"/>
        <v>1.3498479099700738</v>
      </c>
      <c r="I734" s="2">
        <f t="shared" si="104"/>
        <v>57.444054325510145</v>
      </c>
    </row>
    <row r="735" spans="1:9" ht="13.5" x14ac:dyDescent="0.25">
      <c r="A735" s="4">
        <f>TITRES_STAT!B738</f>
        <v>43074</v>
      </c>
      <c r="B735" s="2">
        <f>TITRES_STAT!D738</f>
        <v>6.7723000000000004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1.9475465906786466E-2</v>
      </c>
      <c r="G735" s="2">
        <f t="shared" si="105"/>
        <v>1.4427896478513818E-2</v>
      </c>
      <c r="H735" s="2">
        <f t="shared" si="103"/>
        <v>1.349847909970074</v>
      </c>
      <c r="I735" s="2">
        <f t="shared" si="104"/>
        <v>57.444054325510145</v>
      </c>
    </row>
    <row r="736" spans="1:9" ht="13.5" x14ac:dyDescent="0.25">
      <c r="A736" s="4">
        <f>TITRES_STAT!B739</f>
        <v>43075</v>
      </c>
      <c r="B736" s="2">
        <f>TITRES_STAT!D739</f>
        <v>6.6944999999999997</v>
      </c>
      <c r="C736" s="2">
        <f t="shared" si="99"/>
        <v>-7.7800000000000757E-2</v>
      </c>
      <c r="D736" s="2">
        <f t="shared" si="100"/>
        <v>0</v>
      </c>
      <c r="E736" s="2">
        <f t="shared" si="101"/>
        <v>7.7800000000000757E-2</v>
      </c>
      <c r="F736" s="2">
        <f t="shared" si="105"/>
        <v>1.808436119915886E-2</v>
      </c>
      <c r="G736" s="2">
        <f t="shared" si="105"/>
        <v>1.8954475301477171E-2</v>
      </c>
      <c r="H736" s="2">
        <f t="shared" si="103"/>
        <v>0.95409452973617781</v>
      </c>
      <c r="I736" s="2">
        <f t="shared" si="104"/>
        <v>48.825403030271524</v>
      </c>
    </row>
    <row r="737" spans="1:9" ht="13.5" x14ac:dyDescent="0.25">
      <c r="A737" s="4">
        <f>TITRES_STAT!B740</f>
        <v>43076</v>
      </c>
      <c r="B737" s="2">
        <f>TITRES_STAT!D740</f>
        <v>6.6828000000000003</v>
      </c>
      <c r="C737" s="2">
        <f t="shared" si="99"/>
        <v>-1.1699999999999378E-2</v>
      </c>
      <c r="D737" s="2">
        <f t="shared" si="100"/>
        <v>0</v>
      </c>
      <c r="E737" s="2">
        <f t="shared" si="101"/>
        <v>1.1699999999999378E-2</v>
      </c>
      <c r="F737" s="2">
        <f t="shared" si="105"/>
        <v>1.6792621113504654E-2</v>
      </c>
      <c r="G737" s="2">
        <f t="shared" si="105"/>
        <v>1.8436298494228755E-2</v>
      </c>
      <c r="H737" s="2">
        <f t="shared" si="103"/>
        <v>0.91084558642622149</v>
      </c>
      <c r="I737" s="2">
        <f t="shared" si="104"/>
        <v>47.667147617602097</v>
      </c>
    </row>
    <row r="738" spans="1:9" ht="13.5" x14ac:dyDescent="0.25">
      <c r="A738" s="4">
        <f>TITRES_STAT!B741</f>
        <v>43077</v>
      </c>
      <c r="B738" s="2">
        <f>TITRES_STAT!D741</f>
        <v>6.6166</v>
      </c>
      <c r="C738" s="2">
        <f t="shared" si="99"/>
        <v>-6.6200000000000259E-2</v>
      </c>
      <c r="D738" s="2">
        <f t="shared" si="100"/>
        <v>0</v>
      </c>
      <c r="E738" s="2">
        <f t="shared" si="101"/>
        <v>6.6200000000000259E-2</v>
      </c>
      <c r="F738" s="2">
        <f t="shared" si="105"/>
        <v>1.559314817682575E-2</v>
      </c>
      <c r="G738" s="2">
        <f t="shared" si="105"/>
        <v>2.1847991458926717E-2</v>
      </c>
      <c r="H738" s="2">
        <f t="shared" si="103"/>
        <v>0.71371083269325686</v>
      </c>
      <c r="I738" s="2">
        <f t="shared" si="104"/>
        <v>41.647098161338782</v>
      </c>
    </row>
    <row r="739" spans="1:9" ht="13.5" x14ac:dyDescent="0.25">
      <c r="A739" s="4">
        <f>TITRES_STAT!B742</f>
        <v>43080</v>
      </c>
      <c r="B739" s="2">
        <f>TITRES_STAT!D742</f>
        <v>6.4295999999999998</v>
      </c>
      <c r="C739" s="2">
        <f t="shared" si="99"/>
        <v>-0.18700000000000028</v>
      </c>
      <c r="D739" s="2">
        <f t="shared" si="100"/>
        <v>0</v>
      </c>
      <c r="E739" s="2">
        <f t="shared" si="101"/>
        <v>0.18700000000000028</v>
      </c>
      <c r="F739" s="2">
        <f t="shared" si="105"/>
        <v>1.4479351878481053E-2</v>
      </c>
      <c r="G739" s="2">
        <f t="shared" si="105"/>
        <v>3.3644563497574824E-2</v>
      </c>
      <c r="H739" s="2">
        <f t="shared" si="103"/>
        <v>0.43036230443366452</v>
      </c>
      <c r="I739" s="2">
        <f t="shared" si="104"/>
        <v>30.087643046777686</v>
      </c>
    </row>
    <row r="740" spans="1:9" ht="13.5" x14ac:dyDescent="0.25">
      <c r="A740" s="4">
        <f>TITRES_STAT!B743</f>
        <v>43081</v>
      </c>
      <c r="B740" s="2">
        <f>TITRES_STAT!D743</f>
        <v>6.4646999999999997</v>
      </c>
      <c r="C740" s="2">
        <f t="shared" si="99"/>
        <v>3.5099999999999909E-2</v>
      </c>
      <c r="D740" s="2">
        <f t="shared" si="100"/>
        <v>3.5099999999999909E-2</v>
      </c>
      <c r="E740" s="2">
        <f t="shared" si="101"/>
        <v>0</v>
      </c>
      <c r="F740" s="2">
        <f t="shared" si="105"/>
        <v>1.5952255315732401E-2</v>
      </c>
      <c r="G740" s="2">
        <f t="shared" si="105"/>
        <v>3.1241380390605193E-2</v>
      </c>
      <c r="H740" s="2">
        <f t="shared" si="103"/>
        <v>0.51061301121411107</v>
      </c>
      <c r="I740" s="2">
        <f t="shared" si="104"/>
        <v>33.801708804541605</v>
      </c>
    </row>
    <row r="741" spans="1:9" ht="13.5" x14ac:dyDescent="0.25">
      <c r="A741" s="4">
        <f>TITRES_STAT!B744</f>
        <v>43082</v>
      </c>
      <c r="B741" s="2">
        <f>TITRES_STAT!D744</f>
        <v>6.4646999999999997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1.4812808507465801E-2</v>
      </c>
      <c r="G741" s="2">
        <f t="shared" si="105"/>
        <v>2.9009853219847677E-2</v>
      </c>
      <c r="H741" s="2">
        <f t="shared" si="103"/>
        <v>0.51061301121411118</v>
      </c>
      <c r="I741" s="2">
        <f t="shared" si="104"/>
        <v>33.801708804541605</v>
      </c>
    </row>
    <row r="742" spans="1:9" ht="13.5" x14ac:dyDescent="0.25">
      <c r="A742" s="4">
        <f>TITRES_STAT!B745</f>
        <v>43083</v>
      </c>
      <c r="B742" s="2">
        <f>TITRES_STAT!D745</f>
        <v>6.4451999999999998</v>
      </c>
      <c r="C742" s="2">
        <f t="shared" si="99"/>
        <v>-1.9499999999999851E-2</v>
      </c>
      <c r="D742" s="2">
        <f t="shared" si="100"/>
        <v>0</v>
      </c>
      <c r="E742" s="2">
        <f t="shared" si="101"/>
        <v>1.9499999999999851E-2</v>
      </c>
      <c r="F742" s="2">
        <f t="shared" si="105"/>
        <v>1.3754750756932528E-2</v>
      </c>
      <c r="G742" s="2">
        <f t="shared" si="105"/>
        <v>2.8330577989858548E-2</v>
      </c>
      <c r="H742" s="2">
        <f t="shared" si="103"/>
        <v>0.4855090059177859</v>
      </c>
      <c r="I742" s="2">
        <f t="shared" si="104"/>
        <v>32.683006564327471</v>
      </c>
    </row>
    <row r="743" spans="1:9" ht="13.5" x14ac:dyDescent="0.25">
      <c r="A743" s="4">
        <f>TITRES_STAT!B746</f>
        <v>43084</v>
      </c>
      <c r="B743" s="2">
        <f>TITRES_STAT!D746</f>
        <v>6.4451999999999998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1.2772268560008777E-2</v>
      </c>
      <c r="G743" s="2">
        <f t="shared" si="105"/>
        <v>2.6306965276297223E-2</v>
      </c>
      <c r="H743" s="2">
        <f t="shared" si="103"/>
        <v>0.4855090059177859</v>
      </c>
      <c r="I743" s="2">
        <f t="shared" si="104"/>
        <v>32.683006564327471</v>
      </c>
    </row>
    <row r="744" spans="1:9" ht="13.5" x14ac:dyDescent="0.25">
      <c r="A744" s="4">
        <f>TITRES_STAT!B747</f>
        <v>43087</v>
      </c>
      <c r="B744" s="2">
        <f>TITRES_STAT!D747</f>
        <v>6.5308999999999999</v>
      </c>
      <c r="C744" s="2">
        <f t="shared" si="99"/>
        <v>8.5700000000000109E-2</v>
      </c>
      <c r="D744" s="2">
        <f t="shared" si="100"/>
        <v>8.5700000000000109E-2</v>
      </c>
      <c r="E744" s="2">
        <f t="shared" si="101"/>
        <v>0</v>
      </c>
      <c r="F744" s="2">
        <f t="shared" si="105"/>
        <v>1.7981392234293871E-2</v>
      </c>
      <c r="G744" s="2">
        <f t="shared" si="105"/>
        <v>2.4427896327990278E-2</v>
      </c>
      <c r="H744" s="2">
        <f t="shared" si="103"/>
        <v>0.73610072651611047</v>
      </c>
      <c r="I744" s="2">
        <f t="shared" si="104"/>
        <v>42.399655462000041</v>
      </c>
    </row>
    <row r="745" spans="1:9" ht="13.5" x14ac:dyDescent="0.25">
      <c r="A745" s="4">
        <f>TITRES_STAT!B748</f>
        <v>43088</v>
      </c>
      <c r="B745" s="2">
        <f>TITRES_STAT!D748</f>
        <v>6.4180000000000001</v>
      </c>
      <c r="C745" s="2">
        <f t="shared" si="99"/>
        <v>-0.11289999999999978</v>
      </c>
      <c r="D745" s="2">
        <f t="shared" si="100"/>
        <v>0</v>
      </c>
      <c r="E745" s="2">
        <f t="shared" si="101"/>
        <v>0.11289999999999978</v>
      </c>
      <c r="F745" s="2">
        <f t="shared" si="105"/>
        <v>1.669700707470145E-2</v>
      </c>
      <c r="G745" s="2">
        <f t="shared" si="105"/>
        <v>3.0747332304562384E-2</v>
      </c>
      <c r="H745" s="2">
        <f t="shared" si="103"/>
        <v>0.5430392109894977</v>
      </c>
      <c r="I745" s="2">
        <f t="shared" si="104"/>
        <v>35.19283289251382</v>
      </c>
    </row>
    <row r="746" spans="1:9" ht="13.5" x14ac:dyDescent="0.25">
      <c r="A746" s="4">
        <f>TITRES_STAT!B749</f>
        <v>43089</v>
      </c>
      <c r="B746" s="2">
        <f>TITRES_STAT!D749</f>
        <v>6.2309999999999999</v>
      </c>
      <c r="C746" s="2">
        <f t="shared" si="99"/>
        <v>-0.18700000000000028</v>
      </c>
      <c r="D746" s="2">
        <f t="shared" si="100"/>
        <v>0</v>
      </c>
      <c r="E746" s="2">
        <f t="shared" si="101"/>
        <v>0.18700000000000028</v>
      </c>
      <c r="F746" s="2">
        <f t="shared" si="105"/>
        <v>1.5504363712222774E-2</v>
      </c>
      <c r="G746" s="2">
        <f t="shared" si="105"/>
        <v>4.1908237139950802E-2</v>
      </c>
      <c r="H746" s="2">
        <f t="shared" si="103"/>
        <v>0.3699598162634854</v>
      </c>
      <c r="I746" s="2">
        <f t="shared" si="104"/>
        <v>27.005158244169309</v>
      </c>
    </row>
    <row r="747" spans="1:9" ht="13.5" x14ac:dyDescent="0.25">
      <c r="A747" s="4">
        <f>TITRES_STAT!B750</f>
        <v>43090</v>
      </c>
      <c r="B747" s="2">
        <f>TITRES_STAT!D750</f>
        <v>6.1920999999999999</v>
      </c>
      <c r="C747" s="2">
        <f t="shared" si="99"/>
        <v>-3.8899999999999935E-2</v>
      </c>
      <c r="D747" s="2">
        <f t="shared" si="100"/>
        <v>0</v>
      </c>
      <c r="E747" s="2">
        <f t="shared" si="101"/>
        <v>3.8899999999999935E-2</v>
      </c>
      <c r="F747" s="2">
        <f t="shared" si="105"/>
        <v>1.4396909161349719E-2</v>
      </c>
      <c r="G747" s="2">
        <f t="shared" si="105"/>
        <v>4.1693363058525737E-2</v>
      </c>
      <c r="H747" s="2">
        <f t="shared" si="103"/>
        <v>0.34530457860020825</v>
      </c>
      <c r="I747" s="2">
        <f t="shared" si="104"/>
        <v>25.667390425408215</v>
      </c>
    </row>
    <row r="748" spans="1:9" ht="13.5" x14ac:dyDescent="0.25">
      <c r="A748" s="4">
        <f>TITRES_STAT!B751</f>
        <v>43091</v>
      </c>
      <c r="B748" s="2">
        <f>TITRES_STAT!D751</f>
        <v>6.0791000000000004</v>
      </c>
      <c r="C748" s="2">
        <f t="shared" si="99"/>
        <v>-0.11299999999999955</v>
      </c>
      <c r="D748" s="2">
        <f t="shared" si="100"/>
        <v>0</v>
      </c>
      <c r="E748" s="2">
        <f t="shared" si="101"/>
        <v>0.11299999999999955</v>
      </c>
      <c r="F748" s="2">
        <f t="shared" si="105"/>
        <v>1.3368558506967597E-2</v>
      </c>
      <c r="G748" s="2">
        <f t="shared" si="105"/>
        <v>4.678669426863101E-2</v>
      </c>
      <c r="H748" s="2">
        <f t="shared" si="103"/>
        <v>0.28573419678275475</v>
      </c>
      <c r="I748" s="2">
        <f t="shared" si="104"/>
        <v>22.223426700303747</v>
      </c>
    </row>
    <row r="749" spans="1:9" ht="13.5" x14ac:dyDescent="0.25">
      <c r="A749" s="4">
        <f>TITRES_STAT!B752</f>
        <v>43094</v>
      </c>
      <c r="B749" s="2">
        <f>TITRES_STAT!D752</f>
        <v>6.3750999999999998</v>
      </c>
      <c r="C749" s="2">
        <f t="shared" si="99"/>
        <v>0.29599999999999937</v>
      </c>
      <c r="D749" s="2">
        <f t="shared" si="100"/>
        <v>0.29599999999999937</v>
      </c>
      <c r="E749" s="2">
        <f t="shared" si="101"/>
        <v>0</v>
      </c>
      <c r="F749" s="2">
        <f t="shared" ref="F749:G764" si="106">((F748*13)+D749)/14</f>
        <v>3.3556518613612724E-2</v>
      </c>
      <c r="G749" s="2">
        <f t="shared" si="106"/>
        <v>4.3444787535157361E-2</v>
      </c>
      <c r="H749" s="2">
        <f t="shared" si="103"/>
        <v>0.77239458442413533</v>
      </c>
      <c r="I749" s="2">
        <f t="shared" si="104"/>
        <v>43.579155071447722</v>
      </c>
    </row>
    <row r="750" spans="1:9" ht="13.5" x14ac:dyDescent="0.25">
      <c r="A750" s="4">
        <f>TITRES_STAT!B753</f>
        <v>43095</v>
      </c>
      <c r="B750" s="2">
        <f>TITRES_STAT!D753</f>
        <v>6.1843000000000004</v>
      </c>
      <c r="C750" s="2">
        <f t="shared" si="99"/>
        <v>-0.19079999999999941</v>
      </c>
      <c r="D750" s="2">
        <f t="shared" si="100"/>
        <v>0</v>
      </c>
      <c r="E750" s="2">
        <f t="shared" si="101"/>
        <v>0.19079999999999941</v>
      </c>
      <c r="F750" s="2">
        <f t="shared" si="106"/>
        <v>3.1159624426926102E-2</v>
      </c>
      <c r="G750" s="2">
        <f t="shared" si="106"/>
        <v>5.3970159854074655E-2</v>
      </c>
      <c r="H750" s="2">
        <f t="shared" si="103"/>
        <v>0.57734912238866765</v>
      </c>
      <c r="I750" s="2">
        <f t="shared" si="104"/>
        <v>36.60249428575176</v>
      </c>
    </row>
    <row r="751" spans="1:9" ht="13.5" x14ac:dyDescent="0.25">
      <c r="A751" s="4">
        <f>TITRES_STAT!B754</f>
        <v>43096</v>
      </c>
      <c r="B751" s="2">
        <f>TITRES_STAT!D754</f>
        <v>6.1803999999999997</v>
      </c>
      <c r="C751" s="2">
        <f t="shared" si="99"/>
        <v>-3.9000000000006807E-3</v>
      </c>
      <c r="D751" s="2">
        <f t="shared" si="100"/>
        <v>0</v>
      </c>
      <c r="E751" s="2">
        <f t="shared" si="101"/>
        <v>3.9000000000006807E-3</v>
      </c>
      <c r="F751" s="2">
        <f t="shared" si="106"/>
        <v>2.8933936967859952E-2</v>
      </c>
      <c r="G751" s="2">
        <f t="shared" si="106"/>
        <v>5.0393719864497942E-2</v>
      </c>
      <c r="H751" s="2">
        <f t="shared" si="103"/>
        <v>0.57415759435222258</v>
      </c>
      <c r="I751" s="2">
        <f t="shared" si="104"/>
        <v>36.473958923311784</v>
      </c>
    </row>
    <row r="752" spans="1:9" ht="13.5" x14ac:dyDescent="0.25">
      <c r="A752" s="4">
        <f>TITRES_STAT!B755</f>
        <v>43097</v>
      </c>
      <c r="B752" s="2">
        <f>TITRES_STAT!D755</f>
        <v>6.3479000000000001</v>
      </c>
      <c r="C752" s="2">
        <f t="shared" si="99"/>
        <v>0.16750000000000043</v>
      </c>
      <c r="D752" s="2">
        <f t="shared" si="100"/>
        <v>0.16750000000000043</v>
      </c>
      <c r="E752" s="2">
        <f t="shared" si="101"/>
        <v>0</v>
      </c>
      <c r="F752" s="2">
        <f t="shared" si="106"/>
        <v>3.8831512898727126E-2</v>
      </c>
      <c r="G752" s="2">
        <f t="shared" si="106"/>
        <v>4.679416844560523E-2</v>
      </c>
      <c r="H752" s="2">
        <f t="shared" si="103"/>
        <v>0.82983658410055727</v>
      </c>
      <c r="I752" s="2">
        <f t="shared" si="104"/>
        <v>45.350311132207324</v>
      </c>
    </row>
    <row r="753" spans="1:9" ht="13.5" x14ac:dyDescent="0.25">
      <c r="A753" s="4">
        <f>TITRES_STAT!B756</f>
        <v>43098</v>
      </c>
      <c r="B753" s="2">
        <f>TITRES_STAT!D756</f>
        <v>6.4257</v>
      </c>
      <c r="C753" s="2">
        <f t="shared" si="99"/>
        <v>7.7799999999999869E-2</v>
      </c>
      <c r="D753" s="2">
        <f t="shared" si="100"/>
        <v>7.7799999999999869E-2</v>
      </c>
      <c r="E753" s="2">
        <f t="shared" si="101"/>
        <v>0</v>
      </c>
      <c r="F753" s="2">
        <f t="shared" si="106"/>
        <v>4.1614976263103745E-2</v>
      </c>
      <c r="G753" s="2">
        <f t="shared" si="106"/>
        <v>4.3451727842347708E-2</v>
      </c>
      <c r="H753" s="2">
        <f t="shared" si="103"/>
        <v>0.95772891734229548</v>
      </c>
      <c r="I753" s="2">
        <f t="shared" si="104"/>
        <v>48.920405111166019</v>
      </c>
    </row>
    <row r="754" spans="1:9" ht="13.5" x14ac:dyDescent="0.25">
      <c r="A754" s="4">
        <f>TITRES_STAT!B757</f>
        <v>43102</v>
      </c>
      <c r="B754" s="2">
        <f>TITRES_STAT!D757</f>
        <v>6.4257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3.8642477958596336E-2</v>
      </c>
      <c r="G754" s="2">
        <f t="shared" si="106"/>
        <v>4.0348032996465728E-2</v>
      </c>
      <c r="H754" s="2">
        <f t="shared" si="103"/>
        <v>0.95772891734229548</v>
      </c>
      <c r="I754" s="2">
        <f t="shared" si="104"/>
        <v>48.920405111166019</v>
      </c>
    </row>
    <row r="755" spans="1:9" ht="13.5" x14ac:dyDescent="0.25">
      <c r="A755" s="4">
        <f>TITRES_STAT!B758</f>
        <v>43103</v>
      </c>
      <c r="B755" s="2">
        <f>TITRES_STAT!D758</f>
        <v>6.4257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3.5882300961553745E-2</v>
      </c>
      <c r="G755" s="2">
        <f t="shared" si="106"/>
        <v>3.7466030639575321E-2</v>
      </c>
      <c r="H755" s="2">
        <f t="shared" si="103"/>
        <v>0.95772891734229559</v>
      </c>
      <c r="I755" s="2">
        <f t="shared" si="104"/>
        <v>48.920405111166019</v>
      </c>
    </row>
    <row r="756" spans="1:9" ht="13.5" x14ac:dyDescent="0.25">
      <c r="A756" s="4">
        <f>TITRES_STAT!B759</f>
        <v>43104</v>
      </c>
      <c r="B756" s="2">
        <f>TITRES_STAT!D759</f>
        <v>6.6127000000000002</v>
      </c>
      <c r="C756" s="2">
        <f t="shared" si="99"/>
        <v>0.18700000000000028</v>
      </c>
      <c r="D756" s="2">
        <f t="shared" si="100"/>
        <v>0.18700000000000028</v>
      </c>
      <c r="E756" s="2">
        <f t="shared" si="101"/>
        <v>0</v>
      </c>
      <c r="F756" s="2">
        <f t="shared" si="106"/>
        <v>4.6676422321442791E-2</v>
      </c>
      <c r="G756" s="2">
        <f t="shared" si="106"/>
        <v>3.4789885593891366E-2</v>
      </c>
      <c r="H756" s="2">
        <f t="shared" si="103"/>
        <v>1.3416664505973122</v>
      </c>
      <c r="I756" s="2">
        <f t="shared" si="104"/>
        <v>57.295369725055423</v>
      </c>
    </row>
    <row r="757" spans="1:9" ht="13.5" x14ac:dyDescent="0.25">
      <c r="A757" s="4">
        <f>TITRES_STAT!B760</f>
        <v>43105</v>
      </c>
      <c r="B757" s="2">
        <f>TITRES_STAT!D760</f>
        <v>6.5815000000000001</v>
      </c>
      <c r="C757" s="2">
        <f t="shared" si="99"/>
        <v>-3.1200000000000117E-2</v>
      </c>
      <c r="D757" s="2">
        <f t="shared" si="100"/>
        <v>0</v>
      </c>
      <c r="E757" s="2">
        <f t="shared" si="101"/>
        <v>3.1200000000000117E-2</v>
      </c>
      <c r="F757" s="2">
        <f t="shared" si="106"/>
        <v>4.334239215562545E-2</v>
      </c>
      <c r="G757" s="2">
        <f t="shared" si="106"/>
        <v>3.4533465194327706E-2</v>
      </c>
      <c r="H757" s="2">
        <f t="shared" si="103"/>
        <v>1.2550837835626369</v>
      </c>
      <c r="I757" s="2">
        <f t="shared" si="104"/>
        <v>55.655749587264765</v>
      </c>
    </row>
    <row r="758" spans="1:9" ht="13.5" x14ac:dyDescent="0.25">
      <c r="A758" s="4">
        <f>TITRES_STAT!B761</f>
        <v>43108</v>
      </c>
      <c r="B758" s="2">
        <f>TITRES_STAT!D761</f>
        <v>6.5892999999999997</v>
      </c>
      <c r="C758" s="2">
        <f t="shared" si="99"/>
        <v>7.799999999999585E-3</v>
      </c>
      <c r="D758" s="2">
        <f t="shared" si="100"/>
        <v>7.799999999999585E-3</v>
      </c>
      <c r="E758" s="2">
        <f t="shared" si="101"/>
        <v>0</v>
      </c>
      <c r="F758" s="2">
        <f t="shared" si="106"/>
        <v>4.0803649858795032E-2</v>
      </c>
      <c r="G758" s="2">
        <f t="shared" si="106"/>
        <v>3.2066789109018584E-2</v>
      </c>
      <c r="H758" s="2">
        <f t="shared" si="103"/>
        <v>1.2724582345950959</v>
      </c>
      <c r="I758" s="2">
        <f t="shared" si="104"/>
        <v>55.994790805113347</v>
      </c>
    </row>
    <row r="759" spans="1:9" ht="13.5" x14ac:dyDescent="0.25">
      <c r="A759" s="4">
        <f>TITRES_STAT!B762</f>
        <v>43109</v>
      </c>
      <c r="B759" s="2">
        <f>TITRES_STAT!D762</f>
        <v>6.5621</v>
      </c>
      <c r="C759" s="2">
        <f t="shared" si="99"/>
        <v>-2.7199999999999669E-2</v>
      </c>
      <c r="D759" s="2">
        <f t="shared" si="100"/>
        <v>0</v>
      </c>
      <c r="E759" s="2">
        <f t="shared" si="101"/>
        <v>2.7199999999999669E-2</v>
      </c>
      <c r="F759" s="2">
        <f t="shared" si="106"/>
        <v>3.7889103440309671E-2</v>
      </c>
      <c r="G759" s="2">
        <f t="shared" si="106"/>
        <v>3.1719161315517233E-2</v>
      </c>
      <c r="H759" s="2">
        <f t="shared" si="103"/>
        <v>1.1945178204246547</v>
      </c>
      <c r="I759" s="2">
        <f t="shared" si="104"/>
        <v>54.431903414368584</v>
      </c>
    </row>
    <row r="760" spans="1:9" ht="13.5" x14ac:dyDescent="0.25">
      <c r="A760" s="4">
        <f>TITRES_STAT!B763</f>
        <v>43110</v>
      </c>
      <c r="B760" s="2">
        <f>TITRES_STAT!D763</f>
        <v>6.5621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3.5182738908858979E-2</v>
      </c>
      <c r="G760" s="2">
        <f t="shared" si="106"/>
        <v>2.9453506935837429E-2</v>
      </c>
      <c r="H760" s="2">
        <f t="shared" si="103"/>
        <v>1.1945178204246547</v>
      </c>
      <c r="I760" s="2">
        <f t="shared" si="104"/>
        <v>54.431903414368584</v>
      </c>
    </row>
    <row r="761" spans="1:9" ht="13.5" x14ac:dyDescent="0.25">
      <c r="A761" s="4">
        <f>TITRES_STAT!B764</f>
        <v>43111</v>
      </c>
      <c r="B761" s="2">
        <f>TITRES_STAT!D764</f>
        <v>6.5035999999999996</v>
      </c>
      <c r="C761" s="2">
        <f t="shared" si="99"/>
        <v>-5.8500000000000441E-2</v>
      </c>
      <c r="D761" s="2">
        <f t="shared" si="100"/>
        <v>0</v>
      </c>
      <c r="E761" s="2">
        <f t="shared" si="101"/>
        <v>5.8500000000000441E-2</v>
      </c>
      <c r="F761" s="2">
        <f t="shared" si="106"/>
        <v>3.2669686129654769E-2</v>
      </c>
      <c r="G761" s="2">
        <f t="shared" si="106"/>
        <v>3.1528256440420503E-2</v>
      </c>
      <c r="H761" s="2">
        <f t="shared" si="103"/>
        <v>1.036203387630751</v>
      </c>
      <c r="I761" s="2">
        <f t="shared" si="104"/>
        <v>50.888992422139026</v>
      </c>
    </row>
    <row r="762" spans="1:9" ht="13.5" x14ac:dyDescent="0.25">
      <c r="A762" s="4">
        <f>TITRES_STAT!B765</f>
        <v>43112</v>
      </c>
      <c r="B762" s="2">
        <f>TITRES_STAT!D765</f>
        <v>6.6204999999999998</v>
      </c>
      <c r="C762" s="2">
        <f t="shared" si="99"/>
        <v>0.11690000000000023</v>
      </c>
      <c r="D762" s="2">
        <f t="shared" si="100"/>
        <v>0.11690000000000023</v>
      </c>
      <c r="E762" s="2">
        <f t="shared" si="101"/>
        <v>0</v>
      </c>
      <c r="F762" s="2">
        <f t="shared" si="106"/>
        <v>3.8686137120393739E-2</v>
      </c>
      <c r="G762" s="2">
        <f t="shared" si="106"/>
        <v>2.927623812324761E-2</v>
      </c>
      <c r="H762" s="2">
        <f t="shared" si="103"/>
        <v>1.3214176274127905</v>
      </c>
      <c r="I762" s="2">
        <f t="shared" si="104"/>
        <v>56.922873842631432</v>
      </c>
    </row>
    <row r="763" spans="1:9" ht="13.5" x14ac:dyDescent="0.25">
      <c r="A763" s="4">
        <f>TITRES_STAT!B766</f>
        <v>43115</v>
      </c>
      <c r="B763" s="2">
        <f>TITRES_STAT!D766</f>
        <v>6.5387000000000004</v>
      </c>
      <c r="C763" s="2">
        <f t="shared" si="99"/>
        <v>-8.1799999999999429E-2</v>
      </c>
      <c r="D763" s="2">
        <f t="shared" si="100"/>
        <v>0</v>
      </c>
      <c r="E763" s="2">
        <f t="shared" si="101"/>
        <v>8.1799999999999429E-2</v>
      </c>
      <c r="F763" s="2">
        <f t="shared" si="106"/>
        <v>3.5922841611794189E-2</v>
      </c>
      <c r="G763" s="2">
        <f t="shared" si="106"/>
        <v>3.3027935400158456E-2</v>
      </c>
      <c r="H763" s="2">
        <f t="shared" si="103"/>
        <v>1.0876502323430681</v>
      </c>
      <c r="I763" s="2">
        <f t="shared" si="104"/>
        <v>52.099255684336889</v>
      </c>
    </row>
    <row r="764" spans="1:9" ht="13.5" x14ac:dyDescent="0.25">
      <c r="A764" s="4">
        <f>TITRES_STAT!B767</f>
        <v>43116</v>
      </c>
      <c r="B764" s="2">
        <f>TITRES_STAT!D767</f>
        <v>6.6087999999999996</v>
      </c>
      <c r="C764" s="2">
        <f t="shared" si="99"/>
        <v>7.0099999999999163E-2</v>
      </c>
      <c r="D764" s="2">
        <f t="shared" si="100"/>
        <v>7.0099999999999163E-2</v>
      </c>
      <c r="E764" s="2">
        <f t="shared" si="101"/>
        <v>0</v>
      </c>
      <c r="F764" s="2">
        <f t="shared" si="106"/>
        <v>3.8364067210951688E-2</v>
      </c>
      <c r="G764" s="2">
        <f t="shared" si="106"/>
        <v>3.0668797157289995E-2</v>
      </c>
      <c r="H764" s="2">
        <f t="shared" si="103"/>
        <v>1.2509152874237366</v>
      </c>
      <c r="I764" s="2">
        <f t="shared" si="104"/>
        <v>55.573627955384296</v>
      </c>
    </row>
    <row r="765" spans="1:9" ht="13.5" x14ac:dyDescent="0.25">
      <c r="A765" s="4">
        <f>TITRES_STAT!B768</f>
        <v>43117</v>
      </c>
      <c r="B765" s="2">
        <f>TITRES_STAT!D768</f>
        <v>6.6204999999999998</v>
      </c>
      <c r="C765" s="2">
        <f t="shared" si="99"/>
        <v>1.1700000000000266E-2</v>
      </c>
      <c r="D765" s="2">
        <f t="shared" si="100"/>
        <v>1.1700000000000266E-2</v>
      </c>
      <c r="E765" s="2">
        <f t="shared" si="101"/>
        <v>0</v>
      </c>
      <c r="F765" s="2">
        <f t="shared" ref="F765:G780" si="107">((F764*13)+D765)/14</f>
        <v>3.6459490981598015E-2</v>
      </c>
      <c r="G765" s="2">
        <f t="shared" si="107"/>
        <v>2.8478168788912135E-2</v>
      </c>
      <c r="H765" s="2">
        <f t="shared" si="103"/>
        <v>1.280261074784885</v>
      </c>
      <c r="I765" s="2">
        <f t="shared" si="104"/>
        <v>56.145372516419521</v>
      </c>
    </row>
    <row r="766" spans="1:9" ht="13.5" x14ac:dyDescent="0.25">
      <c r="A766" s="4">
        <f>TITRES_STAT!B769</f>
        <v>43118</v>
      </c>
      <c r="B766" s="2">
        <f>TITRES_STAT!D769</f>
        <v>6.6204999999999998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3.385524162576959E-2</v>
      </c>
      <c r="G766" s="2">
        <f t="shared" si="107"/>
        <v>2.6444013875418414E-2</v>
      </c>
      <c r="H766" s="2">
        <f t="shared" si="103"/>
        <v>1.280261074784885</v>
      </c>
      <c r="I766" s="2">
        <f t="shared" si="104"/>
        <v>56.145372516419521</v>
      </c>
    </row>
    <row r="767" spans="1:9" ht="13.5" x14ac:dyDescent="0.25">
      <c r="A767" s="4">
        <f>TITRES_STAT!B770</f>
        <v>43119</v>
      </c>
      <c r="B767" s="2">
        <f>TITRES_STAT!D770</f>
        <v>6.6204999999999998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3.1437010081071762E-2</v>
      </c>
      <c r="G767" s="2">
        <f t="shared" si="107"/>
        <v>2.4555155741459955E-2</v>
      </c>
      <c r="H767" s="2">
        <f t="shared" si="103"/>
        <v>1.280261074784885</v>
      </c>
      <c r="I767" s="2">
        <f t="shared" si="104"/>
        <v>56.145372516419521</v>
      </c>
    </row>
    <row r="768" spans="1:9" ht="13.5" x14ac:dyDescent="0.25">
      <c r="A768" s="4">
        <f>TITRES_STAT!B771</f>
        <v>43122</v>
      </c>
      <c r="B768" s="2">
        <f>TITRES_STAT!D771</f>
        <v>6.6593999999999998</v>
      </c>
      <c r="C768" s="2">
        <f t="shared" si="99"/>
        <v>3.8899999999999935E-2</v>
      </c>
      <c r="D768" s="2">
        <f t="shared" si="100"/>
        <v>3.8899999999999935E-2</v>
      </c>
      <c r="E768" s="2">
        <f t="shared" si="101"/>
        <v>0</v>
      </c>
      <c r="F768" s="2">
        <f t="shared" si="107"/>
        <v>3.1970080789566632E-2</v>
      </c>
      <c r="G768" s="2">
        <f t="shared" si="107"/>
        <v>2.2801216045641386E-2</v>
      </c>
      <c r="H768" s="2">
        <f t="shared" si="103"/>
        <v>1.4021217432250916</v>
      </c>
      <c r="I768" s="2">
        <f t="shared" si="104"/>
        <v>58.370136616914394</v>
      </c>
    </row>
    <row r="769" spans="1:9" ht="13.5" x14ac:dyDescent="0.25">
      <c r="A769" s="4">
        <f>TITRES_STAT!B772</f>
        <v>43123</v>
      </c>
      <c r="B769" s="2">
        <f>TITRES_STAT!D772</f>
        <v>6.7294999999999998</v>
      </c>
      <c r="C769" s="2">
        <f t="shared" si="99"/>
        <v>7.0100000000000051E-2</v>
      </c>
      <c r="D769" s="2">
        <f t="shared" si="100"/>
        <v>7.0100000000000051E-2</v>
      </c>
      <c r="E769" s="2">
        <f t="shared" si="101"/>
        <v>0</v>
      </c>
      <c r="F769" s="2">
        <f t="shared" si="107"/>
        <v>3.4693646447454735E-2</v>
      </c>
      <c r="G769" s="2">
        <f t="shared" si="107"/>
        <v>2.1172557756666998E-2</v>
      </c>
      <c r="H769" s="2">
        <f t="shared" si="103"/>
        <v>1.638613853185976</v>
      </c>
      <c r="I769" s="2">
        <f t="shared" si="104"/>
        <v>62.10131320304572</v>
      </c>
    </row>
    <row r="770" spans="1:9" ht="13.5" x14ac:dyDescent="0.25">
      <c r="A770" s="4">
        <f>TITRES_STAT!B773</f>
        <v>43124</v>
      </c>
      <c r="B770" s="2">
        <f>TITRES_STAT!D773</f>
        <v>6.7294999999999998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3.221552884406511E-2</v>
      </c>
      <c r="G770" s="2">
        <f t="shared" si="107"/>
        <v>1.9660232202619355E-2</v>
      </c>
      <c r="H770" s="2">
        <f t="shared" si="103"/>
        <v>1.638613853185976</v>
      </c>
      <c r="I770" s="2">
        <f t="shared" si="104"/>
        <v>62.10131320304572</v>
      </c>
    </row>
    <row r="771" spans="1:9" ht="13.5" x14ac:dyDescent="0.25">
      <c r="A771" s="4">
        <f>TITRES_STAT!B774</f>
        <v>43125</v>
      </c>
      <c r="B771" s="2">
        <f>TITRES_STAT!D774</f>
        <v>6.7294999999999998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2.9914419640917601E-2</v>
      </c>
      <c r="G771" s="2">
        <f t="shared" si="107"/>
        <v>1.8255929902432261E-2</v>
      </c>
      <c r="H771" s="2">
        <f t="shared" si="103"/>
        <v>1.6386138531859757</v>
      </c>
      <c r="I771" s="2">
        <f t="shared" si="104"/>
        <v>62.101313203045713</v>
      </c>
    </row>
    <row r="772" spans="1:9" ht="13.5" x14ac:dyDescent="0.25">
      <c r="A772" s="4">
        <f>TITRES_STAT!B775</f>
        <v>43126</v>
      </c>
      <c r="B772" s="2">
        <f>TITRES_STAT!D775</f>
        <v>6.6788999999999996</v>
      </c>
      <c r="C772" s="2">
        <f t="shared" si="108"/>
        <v>-5.06000000000002E-2</v>
      </c>
      <c r="D772" s="2">
        <f t="shared" si="109"/>
        <v>0</v>
      </c>
      <c r="E772" s="2">
        <f t="shared" si="110"/>
        <v>5.06000000000002E-2</v>
      </c>
      <c r="F772" s="2">
        <f t="shared" si="107"/>
        <v>2.7777675380852056E-2</v>
      </c>
      <c r="G772" s="2">
        <f t="shared" si="107"/>
        <v>2.0566220623687115E-2</v>
      </c>
      <c r="H772" s="2">
        <f t="shared" si="103"/>
        <v>1.3506455993601059</v>
      </c>
      <c r="I772" s="2">
        <f t="shared" si="104"/>
        <v>57.458495645952723</v>
      </c>
    </row>
    <row r="773" spans="1:9" ht="13.5" x14ac:dyDescent="0.25">
      <c r="A773" s="4">
        <f>TITRES_STAT!B776</f>
        <v>43129</v>
      </c>
      <c r="B773" s="2">
        <f>TITRES_STAT!D776</f>
        <v>6.7178000000000004</v>
      </c>
      <c r="C773" s="2">
        <f t="shared" si="108"/>
        <v>3.8900000000000823E-2</v>
      </c>
      <c r="D773" s="2">
        <f t="shared" si="109"/>
        <v>3.8900000000000823E-2</v>
      </c>
      <c r="E773" s="2">
        <f t="shared" si="110"/>
        <v>0</v>
      </c>
      <c r="F773" s="2">
        <f t="shared" si="107"/>
        <v>2.8572127139362684E-2</v>
      </c>
      <c r="G773" s="2">
        <f t="shared" si="107"/>
        <v>1.9097204864852325E-2</v>
      </c>
      <c r="H773" s="2">
        <f t="shared" si="103"/>
        <v>1.4961418354970151</v>
      </c>
      <c r="I773" s="2">
        <f t="shared" si="104"/>
        <v>59.93817395392972</v>
      </c>
    </row>
    <row r="774" spans="1:9" ht="13.5" x14ac:dyDescent="0.25">
      <c r="A774" s="4">
        <f>TITRES_STAT!B777</f>
        <v>43130</v>
      </c>
      <c r="B774" s="2">
        <f>TITRES_STAT!D777</f>
        <v>6.7762000000000002</v>
      </c>
      <c r="C774" s="2">
        <f t="shared" si="108"/>
        <v>5.8399999999999785E-2</v>
      </c>
      <c r="D774" s="2">
        <f t="shared" si="109"/>
        <v>5.8399999999999785E-2</v>
      </c>
      <c r="E774" s="2">
        <f t="shared" si="110"/>
        <v>0</v>
      </c>
      <c r="F774" s="2">
        <f t="shared" si="107"/>
        <v>3.0702689486551048E-2</v>
      </c>
      <c r="G774" s="2">
        <f t="shared" si="107"/>
        <v>1.7733118803077159E-2</v>
      </c>
      <c r="H774" s="2">
        <f t="shared" si="103"/>
        <v>1.7313756157333886</v>
      </c>
      <c r="I774" s="2">
        <f t="shared" si="104"/>
        <v>63.388411530081896</v>
      </c>
    </row>
    <row r="775" spans="1:9" ht="13.5" x14ac:dyDescent="0.25">
      <c r="A775" s="4">
        <f>TITRES_STAT!B778</f>
        <v>43131</v>
      </c>
      <c r="B775" s="2">
        <f>TITRES_STAT!D778</f>
        <v>6.7762000000000002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2.8509640237511687E-2</v>
      </c>
      <c r="G775" s="2">
        <f t="shared" si="107"/>
        <v>1.646646746000022E-2</v>
      </c>
      <c r="H775" s="2">
        <f t="shared" si="103"/>
        <v>1.7313756157333884</v>
      </c>
      <c r="I775" s="2">
        <f t="shared" si="104"/>
        <v>63.388411530081896</v>
      </c>
    </row>
    <row r="776" spans="1:9" ht="13.5" x14ac:dyDescent="0.25">
      <c r="A776" s="4">
        <f>TITRES_STAT!B779</f>
        <v>43132</v>
      </c>
      <c r="B776" s="2">
        <f>TITRES_STAT!D779</f>
        <v>6.8230000000000004</v>
      </c>
      <c r="C776" s="2">
        <f t="shared" si="108"/>
        <v>4.6800000000000175E-2</v>
      </c>
      <c r="D776" s="2">
        <f t="shared" si="109"/>
        <v>4.6800000000000175E-2</v>
      </c>
      <c r="E776" s="2">
        <f t="shared" si="110"/>
        <v>0</v>
      </c>
      <c r="F776" s="2">
        <f t="shared" si="107"/>
        <v>2.9816094506260864E-2</v>
      </c>
      <c r="G776" s="2">
        <f t="shared" si="107"/>
        <v>1.5290291212857349E-2</v>
      </c>
      <c r="H776" s="2">
        <f t="shared" si="103"/>
        <v>1.9500017423598193</v>
      </c>
      <c r="I776" s="2">
        <f t="shared" si="104"/>
        <v>66.101714936613504</v>
      </c>
    </row>
    <row r="777" spans="1:9" ht="13.5" x14ac:dyDescent="0.25">
      <c r="A777" s="4">
        <f>TITRES_STAT!B780</f>
        <v>43133</v>
      </c>
      <c r="B777" s="2">
        <f>TITRES_STAT!D780</f>
        <v>6.8230000000000004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2.7686373470099373E-2</v>
      </c>
      <c r="G777" s="2">
        <f t="shared" si="107"/>
        <v>1.4198127554796111E-2</v>
      </c>
      <c r="H777" s="2">
        <f t="shared" si="103"/>
        <v>1.9500017423598188</v>
      </c>
      <c r="I777" s="2">
        <f t="shared" si="104"/>
        <v>66.10171493661349</v>
      </c>
    </row>
    <row r="778" spans="1:9" ht="13.5" x14ac:dyDescent="0.25">
      <c r="A778" s="4">
        <f>TITRES_STAT!B781</f>
        <v>43136</v>
      </c>
      <c r="B778" s="2">
        <f>TITRES_STAT!D781</f>
        <v>6.9124999999999996</v>
      </c>
      <c r="C778" s="2">
        <f t="shared" si="108"/>
        <v>8.9499999999999247E-2</v>
      </c>
      <c r="D778" s="2">
        <f t="shared" si="109"/>
        <v>8.9499999999999247E-2</v>
      </c>
      <c r="E778" s="2">
        <f t="shared" si="110"/>
        <v>0</v>
      </c>
      <c r="F778" s="2">
        <f t="shared" si="107"/>
        <v>3.2101632507949361E-2</v>
      </c>
      <c r="G778" s="2">
        <f t="shared" si="107"/>
        <v>1.3183975586596388E-2</v>
      </c>
      <c r="H778" s="2">
        <f t="shared" si="103"/>
        <v>2.4348977512204879</v>
      </c>
      <c r="I778" s="2">
        <f t="shared" si="104"/>
        <v>70.887051888380668</v>
      </c>
    </row>
    <row r="779" spans="1:9" ht="13.5" x14ac:dyDescent="0.25">
      <c r="A779" s="4">
        <f>TITRES_STAT!B782</f>
        <v>43137</v>
      </c>
      <c r="B779" s="2">
        <f>TITRES_STAT!D782</f>
        <v>6.9280999999999997</v>
      </c>
      <c r="C779" s="2">
        <f t="shared" si="108"/>
        <v>1.5600000000000058E-2</v>
      </c>
      <c r="D779" s="2">
        <f t="shared" si="109"/>
        <v>1.5600000000000058E-2</v>
      </c>
      <c r="E779" s="2">
        <f t="shared" si="110"/>
        <v>0</v>
      </c>
      <c r="F779" s="2">
        <f t="shared" si="107"/>
        <v>3.0922944471667269E-2</v>
      </c>
      <c r="G779" s="2">
        <f t="shared" si="107"/>
        <v>1.2242263044696647E-2</v>
      </c>
      <c r="H779" s="2">
        <f t="shared" si="103"/>
        <v>2.5259173372412627</v>
      </c>
      <c r="I779" s="2">
        <f t="shared" si="104"/>
        <v>71.638586377568998</v>
      </c>
    </row>
    <row r="780" spans="1:9" ht="13.5" x14ac:dyDescent="0.25">
      <c r="A780" s="4">
        <f>TITRES_STAT!B783</f>
        <v>43138</v>
      </c>
      <c r="B780" s="2">
        <f>TITRES_STAT!D783</f>
        <v>7.0099</v>
      </c>
      <c r="C780" s="2">
        <f t="shared" si="108"/>
        <v>8.1800000000000317E-2</v>
      </c>
      <c r="D780" s="2">
        <f t="shared" si="109"/>
        <v>8.1800000000000317E-2</v>
      </c>
      <c r="E780" s="2">
        <f t="shared" si="110"/>
        <v>0</v>
      </c>
      <c r="F780" s="2">
        <f t="shared" si="107"/>
        <v>3.4557019866548203E-2</v>
      </c>
      <c r="G780" s="2">
        <f t="shared" si="107"/>
        <v>1.1367815684361172E-2</v>
      </c>
      <c r="H780" s="2">
        <f t="shared" si="103"/>
        <v>3.0398997332520681</v>
      </c>
      <c r="I780" s="2">
        <f t="shared" si="104"/>
        <v>75.246910417872854</v>
      </c>
    </row>
    <row r="781" spans="1:9" ht="13.5" x14ac:dyDescent="0.25">
      <c r="A781" s="4">
        <f>TITRES_STAT!B784</f>
        <v>43139</v>
      </c>
      <c r="B781" s="2">
        <f>TITRES_STAT!D784</f>
        <v>7.0099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3.2088661304651898E-2</v>
      </c>
      <c r="G781" s="2">
        <f t="shared" si="111"/>
        <v>1.0555828849763945E-2</v>
      </c>
      <c r="H781" s="2">
        <f t="shared" si="103"/>
        <v>3.0398997332520681</v>
      </c>
      <c r="I781" s="2">
        <f t="shared" si="104"/>
        <v>75.246910417872854</v>
      </c>
    </row>
    <row r="782" spans="1:9" ht="13.5" x14ac:dyDescent="0.25">
      <c r="A782" s="4">
        <f>TITRES_STAT!B785</f>
        <v>43140</v>
      </c>
      <c r="B782" s="2">
        <f>TITRES_STAT!D785</f>
        <v>7.0099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2.9796614068605336E-2</v>
      </c>
      <c r="G782" s="2">
        <f t="shared" si="111"/>
        <v>9.8018410747808069E-3</v>
      </c>
      <c r="H782" s="2">
        <f t="shared" si="103"/>
        <v>3.0398997332520676</v>
      </c>
      <c r="I782" s="2">
        <f t="shared" si="104"/>
        <v>75.246910417872854</v>
      </c>
    </row>
    <row r="783" spans="1:9" ht="13.5" x14ac:dyDescent="0.25">
      <c r="A783" s="4">
        <f>TITRES_STAT!B786</f>
        <v>43143</v>
      </c>
      <c r="B783" s="2">
        <f>TITRES_STAT!D786</f>
        <v>7.0877999999999997</v>
      </c>
      <c r="C783" s="2">
        <f t="shared" si="108"/>
        <v>7.7899999999999636E-2</v>
      </c>
      <c r="D783" s="2">
        <f t="shared" si="109"/>
        <v>7.7899999999999636E-2</v>
      </c>
      <c r="E783" s="2">
        <f t="shared" si="110"/>
        <v>0</v>
      </c>
      <c r="F783" s="2">
        <f t="shared" si="111"/>
        <v>3.3232570206562069E-2</v>
      </c>
      <c r="G783" s="2">
        <f t="shared" si="111"/>
        <v>9.1017095694393198E-3</v>
      </c>
      <c r="H783" s="2">
        <f t="shared" si="103"/>
        <v>3.6512448516426623</v>
      </c>
      <c r="I783" s="2">
        <f t="shared" si="104"/>
        <v>78.500379320025829</v>
      </c>
    </row>
    <row r="784" spans="1:9" ht="13.5" x14ac:dyDescent="0.25">
      <c r="A784" s="4">
        <f>TITRES_STAT!B787</f>
        <v>43144</v>
      </c>
      <c r="B784" s="2">
        <f>TITRES_STAT!D787</f>
        <v>7.1345000000000001</v>
      </c>
      <c r="C784" s="2">
        <f t="shared" si="108"/>
        <v>4.6700000000000408E-2</v>
      </c>
      <c r="D784" s="2">
        <f t="shared" si="109"/>
        <v>4.6700000000000408E-2</v>
      </c>
      <c r="E784" s="2">
        <f t="shared" si="110"/>
        <v>0</v>
      </c>
      <c r="F784" s="2">
        <f t="shared" si="111"/>
        <v>3.4194529477521954E-2</v>
      </c>
      <c r="G784" s="2">
        <f t="shared" si="111"/>
        <v>8.4515874573365107E-3</v>
      </c>
      <c r="H784" s="2">
        <f t="shared" si="103"/>
        <v>4.0459297913126306</v>
      </c>
      <c r="I784" s="2">
        <f t="shared" si="104"/>
        <v>80.182046890116098</v>
      </c>
    </row>
    <row r="785" spans="1:9" ht="13.5" x14ac:dyDescent="0.25">
      <c r="A785" s="4">
        <f>TITRES_STAT!B788</f>
        <v>43145</v>
      </c>
      <c r="B785" s="2">
        <f>TITRES_STAT!D788</f>
        <v>7.1657000000000002</v>
      </c>
      <c r="C785" s="2">
        <f t="shared" si="108"/>
        <v>3.1200000000000117E-2</v>
      </c>
      <c r="D785" s="2">
        <f t="shared" si="109"/>
        <v>3.1200000000000117E-2</v>
      </c>
      <c r="E785" s="2">
        <f t="shared" si="110"/>
        <v>0</v>
      </c>
      <c r="F785" s="2">
        <f t="shared" si="111"/>
        <v>3.3980634514841825E-2</v>
      </c>
      <c r="G785" s="2">
        <f t="shared" si="111"/>
        <v>7.8479026389553317E-3</v>
      </c>
      <c r="H785" s="2">
        <f t="shared" ref="H785:H848" si="112">F785/G785</f>
        <v>4.329900111931706</v>
      </c>
      <c r="I785" s="2">
        <f t="shared" ref="I785:I848" si="113">IF(G785=0,100,100-(100/(1+H785)))</f>
        <v>81.237922306248024</v>
      </c>
    </row>
    <row r="786" spans="1:9" ht="13.5" x14ac:dyDescent="0.25">
      <c r="A786" s="4">
        <f>TITRES_STAT!B789</f>
        <v>43146</v>
      </c>
      <c r="B786" s="2">
        <f>TITRES_STAT!D789</f>
        <v>7.1657000000000002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3.1553446335210268E-2</v>
      </c>
      <c r="G786" s="2">
        <f t="shared" si="111"/>
        <v>7.2873381647442365E-3</v>
      </c>
      <c r="H786" s="2">
        <f t="shared" si="112"/>
        <v>4.3299001119317069</v>
      </c>
      <c r="I786" s="2">
        <f t="shared" si="113"/>
        <v>81.237922306248038</v>
      </c>
    </row>
    <row r="787" spans="1:9" ht="13.5" x14ac:dyDescent="0.25">
      <c r="A787" s="4">
        <f>TITRES_STAT!B790</f>
        <v>43147</v>
      </c>
      <c r="B787" s="2">
        <f>TITRES_STAT!D790</f>
        <v>7.1657000000000002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2.9299628739838105E-2</v>
      </c>
      <c r="G787" s="2">
        <f t="shared" si="111"/>
        <v>6.7668140101196485E-3</v>
      </c>
      <c r="H787" s="2">
        <f t="shared" si="112"/>
        <v>4.329900111931706</v>
      </c>
      <c r="I787" s="2">
        <f t="shared" si="113"/>
        <v>81.237922306248024</v>
      </c>
    </row>
    <row r="788" spans="1:9" ht="13.5" x14ac:dyDescent="0.25">
      <c r="A788" s="4">
        <f>TITRES_STAT!B791</f>
        <v>43150</v>
      </c>
      <c r="B788" s="2">
        <f>TITRES_STAT!D791</f>
        <v>7.1462000000000003</v>
      </c>
      <c r="C788" s="2">
        <f t="shared" si="108"/>
        <v>-1.9499999999999851E-2</v>
      </c>
      <c r="D788" s="2">
        <f t="shared" si="109"/>
        <v>0</v>
      </c>
      <c r="E788" s="2">
        <f t="shared" si="110"/>
        <v>1.9499999999999851E-2</v>
      </c>
      <c r="F788" s="2">
        <f t="shared" si="111"/>
        <v>2.7206798115563955E-2</v>
      </c>
      <c r="G788" s="2">
        <f t="shared" si="111"/>
        <v>7.676327295111092E-3</v>
      </c>
      <c r="H788" s="2">
        <f t="shared" si="112"/>
        <v>3.5442467562438944</v>
      </c>
      <c r="I788" s="2">
        <f t="shared" si="113"/>
        <v>77.994152746525529</v>
      </c>
    </row>
    <row r="789" spans="1:9" ht="13.5" x14ac:dyDescent="0.25">
      <c r="A789" s="4">
        <f>TITRES_STAT!B792</f>
        <v>43151</v>
      </c>
      <c r="B789" s="2">
        <f>TITRES_STAT!D792</f>
        <v>7.1462000000000003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2.526345539302367E-2</v>
      </c>
      <c r="G789" s="2">
        <f t="shared" si="111"/>
        <v>7.1280182026031563E-3</v>
      </c>
      <c r="H789" s="2">
        <f t="shared" si="112"/>
        <v>3.5442467562438944</v>
      </c>
      <c r="I789" s="2">
        <f t="shared" si="113"/>
        <v>77.994152746525529</v>
      </c>
    </row>
    <row r="790" spans="1:9" ht="13.5" x14ac:dyDescent="0.25">
      <c r="A790" s="4">
        <f>TITRES_STAT!B793</f>
        <v>43152</v>
      </c>
      <c r="B790" s="2">
        <f>TITRES_STAT!D793</f>
        <v>7.1266999999999996</v>
      </c>
      <c r="C790" s="2">
        <f t="shared" si="108"/>
        <v>-1.9500000000000739E-2</v>
      </c>
      <c r="D790" s="2">
        <f t="shared" si="109"/>
        <v>0</v>
      </c>
      <c r="E790" s="2">
        <f t="shared" si="110"/>
        <v>1.9500000000000739E-2</v>
      </c>
      <c r="F790" s="2">
        <f t="shared" si="111"/>
        <v>2.3458922864950549E-2</v>
      </c>
      <c r="G790" s="2">
        <f t="shared" si="111"/>
        <v>8.0117311881315548E-3</v>
      </c>
      <c r="H790" s="2">
        <f t="shared" si="112"/>
        <v>2.9280716382125012</v>
      </c>
      <c r="I790" s="2">
        <f t="shared" si="113"/>
        <v>74.54221582234031</v>
      </c>
    </row>
    <row r="791" spans="1:9" ht="13.5" x14ac:dyDescent="0.25">
      <c r="A791" s="4">
        <f>TITRES_STAT!B794</f>
        <v>43153</v>
      </c>
      <c r="B791" s="2">
        <f>TITRES_STAT!D794</f>
        <v>7.1266999999999996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2.1783285517454083E-2</v>
      </c>
      <c r="G791" s="2">
        <f t="shared" si="111"/>
        <v>7.4394646746935864E-3</v>
      </c>
      <c r="H791" s="2">
        <f t="shared" si="112"/>
        <v>2.9280716382125012</v>
      </c>
      <c r="I791" s="2">
        <f t="shared" si="113"/>
        <v>74.54221582234031</v>
      </c>
    </row>
    <row r="792" spans="1:9" ht="13.5" x14ac:dyDescent="0.25">
      <c r="A792" s="4">
        <f>TITRES_STAT!B795</f>
        <v>43154</v>
      </c>
      <c r="B792" s="2">
        <f>TITRES_STAT!D795</f>
        <v>7.1657000000000002</v>
      </c>
      <c r="C792" s="2">
        <f t="shared" si="108"/>
        <v>3.900000000000059E-2</v>
      </c>
      <c r="D792" s="2">
        <f t="shared" si="109"/>
        <v>3.900000000000059E-2</v>
      </c>
      <c r="E792" s="2">
        <f t="shared" si="110"/>
        <v>0</v>
      </c>
      <c r="F792" s="2">
        <f t="shared" si="111"/>
        <v>2.3013050837635975E-2</v>
      </c>
      <c r="G792" s="2">
        <f t="shared" si="111"/>
        <v>6.9080743407869015E-3</v>
      </c>
      <c r="H792" s="2">
        <f t="shared" si="112"/>
        <v>3.3313264597865557</v>
      </c>
      <c r="I792" s="2">
        <f t="shared" si="113"/>
        <v>76.91238447888135</v>
      </c>
    </row>
    <row r="793" spans="1:9" ht="13.5" x14ac:dyDescent="0.25">
      <c r="A793" s="4">
        <f>TITRES_STAT!B796</f>
        <v>43157</v>
      </c>
      <c r="B793" s="2">
        <f>TITRES_STAT!D796</f>
        <v>7.0255000000000001</v>
      </c>
      <c r="C793" s="2">
        <f t="shared" si="108"/>
        <v>-0.1402000000000001</v>
      </c>
      <c r="D793" s="2">
        <f t="shared" si="109"/>
        <v>0</v>
      </c>
      <c r="E793" s="2">
        <f t="shared" si="110"/>
        <v>0.1402000000000001</v>
      </c>
      <c r="F793" s="2">
        <f t="shared" si="111"/>
        <v>2.1369261492090546E-2</v>
      </c>
      <c r="G793" s="2">
        <f t="shared" si="111"/>
        <v>1.6428926173587845E-2</v>
      </c>
      <c r="H793" s="2">
        <f t="shared" si="112"/>
        <v>1.3007095695910478</v>
      </c>
      <c r="I793" s="2">
        <f t="shared" si="113"/>
        <v>56.535148407378053</v>
      </c>
    </row>
    <row r="794" spans="1:9" ht="13.5" x14ac:dyDescent="0.25">
      <c r="A794" s="4">
        <f>TITRES_STAT!B797</f>
        <v>43158</v>
      </c>
      <c r="B794" s="2">
        <f>TITRES_STAT!D797</f>
        <v>7.1657000000000002</v>
      </c>
      <c r="C794" s="2">
        <f t="shared" si="108"/>
        <v>0.1402000000000001</v>
      </c>
      <c r="D794" s="2">
        <f t="shared" si="109"/>
        <v>0.1402000000000001</v>
      </c>
      <c r="E794" s="2">
        <f t="shared" si="110"/>
        <v>0</v>
      </c>
      <c r="F794" s="2">
        <f t="shared" si="111"/>
        <v>2.9857171385512658E-2</v>
      </c>
      <c r="G794" s="2">
        <f t="shared" si="111"/>
        <v>1.5255431446902999E-2</v>
      </c>
      <c r="H794" s="2">
        <f t="shared" si="112"/>
        <v>1.9571502444510644</v>
      </c>
      <c r="I794" s="2">
        <f t="shared" si="113"/>
        <v>66.183659356623934</v>
      </c>
    </row>
    <row r="795" spans="1:9" ht="13.5" x14ac:dyDescent="0.25">
      <c r="A795" s="4">
        <f>TITRES_STAT!B798</f>
        <v>43159</v>
      </c>
      <c r="B795" s="2">
        <f>TITRES_STAT!D798</f>
        <v>7.1657000000000002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2.7724516286547467E-2</v>
      </c>
      <c r="G795" s="2">
        <f t="shared" si="111"/>
        <v>1.4165757772124213E-2</v>
      </c>
      <c r="H795" s="2">
        <f t="shared" si="112"/>
        <v>1.9571502444510642</v>
      </c>
      <c r="I795" s="2">
        <f t="shared" si="113"/>
        <v>66.183659356623934</v>
      </c>
    </row>
    <row r="796" spans="1:9" ht="13.5" x14ac:dyDescent="0.25">
      <c r="A796" s="4">
        <f>TITRES_STAT!B799</f>
        <v>43160</v>
      </c>
      <c r="B796" s="2">
        <f>TITRES_STAT!D799</f>
        <v>7.1578999999999997</v>
      </c>
      <c r="C796" s="2">
        <f t="shared" si="108"/>
        <v>-7.8000000000004732E-3</v>
      </c>
      <c r="D796" s="2">
        <f t="shared" si="109"/>
        <v>0</v>
      </c>
      <c r="E796" s="2">
        <f t="shared" si="110"/>
        <v>7.8000000000004732E-3</v>
      </c>
      <c r="F796" s="2">
        <f t="shared" si="111"/>
        <v>2.5744193694651221E-2</v>
      </c>
      <c r="G796" s="2">
        <f t="shared" si="111"/>
        <v>1.3711060788401088E-2</v>
      </c>
      <c r="H796" s="2">
        <f t="shared" si="112"/>
        <v>1.8776223147102955</v>
      </c>
      <c r="I796" s="2">
        <f t="shared" si="113"/>
        <v>65.249087940135922</v>
      </c>
    </row>
    <row r="797" spans="1:9" ht="13.5" x14ac:dyDescent="0.25">
      <c r="A797" s="4">
        <f>TITRES_STAT!B800</f>
        <v>43161</v>
      </c>
      <c r="B797" s="2">
        <f>TITRES_STAT!D800</f>
        <v>7.1578999999999997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2.3905322716461848E-2</v>
      </c>
      <c r="G797" s="2">
        <f t="shared" si="114"/>
        <v>1.2731699303515295E-2</v>
      </c>
      <c r="H797" s="2">
        <f t="shared" si="112"/>
        <v>1.8776223147102957</v>
      </c>
      <c r="I797" s="2">
        <f t="shared" si="113"/>
        <v>65.249087940135922</v>
      </c>
    </row>
    <row r="798" spans="1:9" ht="13.5" x14ac:dyDescent="0.25">
      <c r="A798" s="4">
        <f>TITRES_STAT!B801</f>
        <v>43164</v>
      </c>
      <c r="B798" s="2">
        <f>TITRES_STAT!D801</f>
        <v>7.0099</v>
      </c>
      <c r="C798" s="2">
        <f t="shared" si="108"/>
        <v>-0.14799999999999969</v>
      </c>
      <c r="D798" s="2">
        <f t="shared" si="109"/>
        <v>0</v>
      </c>
      <c r="E798" s="2">
        <f t="shared" si="110"/>
        <v>0.14799999999999969</v>
      </c>
      <c r="F798" s="2">
        <f t="shared" si="114"/>
        <v>2.2197799665286004E-2</v>
      </c>
      <c r="G798" s="2">
        <f t="shared" si="114"/>
        <v>2.2393720781835609E-2</v>
      </c>
      <c r="H798" s="2">
        <f t="shared" si="112"/>
        <v>0.99125106906269356</v>
      </c>
      <c r="I798" s="2">
        <f t="shared" si="113"/>
        <v>49.780315725293626</v>
      </c>
    </row>
    <row r="799" spans="1:9" ht="13.5" x14ac:dyDescent="0.25">
      <c r="A799" s="4">
        <f>TITRES_STAT!B802</f>
        <v>43165</v>
      </c>
      <c r="B799" s="2">
        <f>TITRES_STAT!D802</f>
        <v>7.0099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2.0612242546337003E-2</v>
      </c>
      <c r="G799" s="2">
        <f t="shared" si="114"/>
        <v>2.0794169297418782E-2</v>
      </c>
      <c r="H799" s="2">
        <f t="shared" si="112"/>
        <v>0.99125106906269334</v>
      </c>
      <c r="I799" s="2">
        <f t="shared" si="113"/>
        <v>49.780315725293626</v>
      </c>
    </row>
    <row r="800" spans="1:9" ht="13.5" x14ac:dyDescent="0.25">
      <c r="A800" s="4">
        <f>TITRES_STAT!B803</f>
        <v>43166</v>
      </c>
      <c r="B800" s="2">
        <f>TITRES_STAT!D803</f>
        <v>6.9710000000000001</v>
      </c>
      <c r="C800" s="2">
        <f t="shared" si="108"/>
        <v>-3.8899999999999935E-2</v>
      </c>
      <c r="D800" s="2">
        <f t="shared" si="109"/>
        <v>0</v>
      </c>
      <c r="E800" s="2">
        <f t="shared" si="110"/>
        <v>3.8899999999999935E-2</v>
      </c>
      <c r="F800" s="2">
        <f t="shared" si="114"/>
        <v>1.9139939507312933E-2</v>
      </c>
      <c r="G800" s="2">
        <f t="shared" si="114"/>
        <v>2.2087442919031721E-2</v>
      </c>
      <c r="H800" s="2">
        <f t="shared" si="112"/>
        <v>0.86655298114300672</v>
      </c>
      <c r="I800" s="2">
        <f t="shared" si="113"/>
        <v>46.425308571330369</v>
      </c>
    </row>
    <row r="801" spans="1:9" ht="13.5" x14ac:dyDescent="0.25">
      <c r="A801" s="4">
        <f>TITRES_STAT!B804</f>
        <v>43167</v>
      </c>
      <c r="B801" s="2">
        <f>TITRES_STAT!D804</f>
        <v>7.1618000000000004</v>
      </c>
      <c r="C801" s="2">
        <f t="shared" si="108"/>
        <v>0.1908000000000003</v>
      </c>
      <c r="D801" s="2">
        <f t="shared" si="109"/>
        <v>0.1908000000000003</v>
      </c>
      <c r="E801" s="2">
        <f t="shared" si="110"/>
        <v>0</v>
      </c>
      <c r="F801" s="2">
        <f t="shared" si="114"/>
        <v>3.1401372399647742E-2</v>
      </c>
      <c r="G801" s="2">
        <f t="shared" si="114"/>
        <v>2.050976842481517E-2</v>
      </c>
      <c r="H801" s="2">
        <f t="shared" si="112"/>
        <v>1.531044707538219</v>
      </c>
      <c r="I801" s="2">
        <f t="shared" si="113"/>
        <v>60.490622823781159</v>
      </c>
    </row>
    <row r="802" spans="1:9" ht="13.5" x14ac:dyDescent="0.25">
      <c r="A802" s="4">
        <f>TITRES_STAT!B805</f>
        <v>43168</v>
      </c>
      <c r="B802" s="2">
        <f>TITRES_STAT!D805</f>
        <v>7.1266999999999996</v>
      </c>
      <c r="C802" s="2">
        <f t="shared" si="108"/>
        <v>-3.5100000000000797E-2</v>
      </c>
      <c r="D802" s="2">
        <f t="shared" si="109"/>
        <v>0</v>
      </c>
      <c r="E802" s="2">
        <f t="shared" si="110"/>
        <v>3.5100000000000797E-2</v>
      </c>
      <c r="F802" s="2">
        <f t="shared" si="114"/>
        <v>2.9158417228244332E-2</v>
      </c>
      <c r="G802" s="2">
        <f t="shared" si="114"/>
        <v>2.1551927823042716E-2</v>
      </c>
      <c r="H802" s="2">
        <f t="shared" si="112"/>
        <v>1.3529377727902825</v>
      </c>
      <c r="I802" s="2">
        <f t="shared" si="113"/>
        <v>57.499938520935537</v>
      </c>
    </row>
    <row r="803" spans="1:9" ht="13.5" x14ac:dyDescent="0.25">
      <c r="A803" s="4">
        <f>TITRES_STAT!B806</f>
        <v>43171</v>
      </c>
      <c r="B803" s="2">
        <f>TITRES_STAT!D806</f>
        <v>7.1227999999999998</v>
      </c>
      <c r="C803" s="2">
        <f t="shared" si="108"/>
        <v>-3.8999999999997925E-3</v>
      </c>
      <c r="D803" s="2">
        <f t="shared" si="109"/>
        <v>0</v>
      </c>
      <c r="E803" s="2">
        <f t="shared" si="110"/>
        <v>3.8999999999997925E-3</v>
      </c>
      <c r="F803" s="2">
        <f t="shared" si="114"/>
        <v>2.7075673140512593E-2</v>
      </c>
      <c r="G803" s="2">
        <f t="shared" si="114"/>
        <v>2.0291075835682508E-2</v>
      </c>
      <c r="H803" s="2">
        <f t="shared" si="112"/>
        <v>1.3343636069261124</v>
      </c>
      <c r="I803" s="2">
        <f t="shared" si="113"/>
        <v>57.161772183520334</v>
      </c>
    </row>
    <row r="804" spans="1:9" ht="13.5" x14ac:dyDescent="0.25">
      <c r="A804" s="4">
        <f>TITRES_STAT!B807</f>
        <v>43172</v>
      </c>
      <c r="B804" s="2">
        <f>TITRES_STAT!D807</f>
        <v>7.1618000000000004</v>
      </c>
      <c r="C804" s="2">
        <f t="shared" si="108"/>
        <v>3.900000000000059E-2</v>
      </c>
      <c r="D804" s="2">
        <f t="shared" si="109"/>
        <v>3.900000000000059E-2</v>
      </c>
      <c r="E804" s="2">
        <f t="shared" si="110"/>
        <v>0</v>
      </c>
      <c r="F804" s="2">
        <f t="shared" si="114"/>
        <v>2.7927410773333165E-2</v>
      </c>
      <c r="G804" s="2">
        <f t="shared" si="114"/>
        <v>1.88417132759909E-2</v>
      </c>
      <c r="H804" s="2">
        <f t="shared" si="112"/>
        <v>1.4822118543179266</v>
      </c>
      <c r="I804" s="2">
        <f t="shared" si="113"/>
        <v>59.713350080878392</v>
      </c>
    </row>
    <row r="805" spans="1:9" ht="13.5" x14ac:dyDescent="0.25">
      <c r="A805" s="4">
        <f>TITRES_STAT!B808</f>
        <v>43173</v>
      </c>
      <c r="B805" s="2">
        <f>TITRES_STAT!D808</f>
        <v>7.1073000000000004</v>
      </c>
      <c r="C805" s="2">
        <f t="shared" si="108"/>
        <v>-5.4499999999999993E-2</v>
      </c>
      <c r="D805" s="2">
        <f t="shared" si="109"/>
        <v>0</v>
      </c>
      <c r="E805" s="2">
        <f t="shared" si="110"/>
        <v>5.4499999999999993E-2</v>
      </c>
      <c r="F805" s="2">
        <f t="shared" si="114"/>
        <v>2.5932595718095083E-2</v>
      </c>
      <c r="G805" s="2">
        <f t="shared" si="114"/>
        <v>2.1388733756277263E-2</v>
      </c>
      <c r="H805" s="2">
        <f t="shared" si="112"/>
        <v>1.2124418403443011</v>
      </c>
      <c r="I805" s="2">
        <f t="shared" si="113"/>
        <v>54.801071749557053</v>
      </c>
    </row>
    <row r="806" spans="1:9" ht="13.5" x14ac:dyDescent="0.25">
      <c r="A806" s="4">
        <f>TITRES_STAT!B809</f>
        <v>43174</v>
      </c>
      <c r="B806" s="2">
        <f>TITRES_STAT!D809</f>
        <v>7.1618000000000004</v>
      </c>
      <c r="C806" s="2">
        <f t="shared" si="108"/>
        <v>5.4499999999999993E-2</v>
      </c>
      <c r="D806" s="2">
        <f t="shared" si="109"/>
        <v>5.4499999999999993E-2</v>
      </c>
      <c r="E806" s="2">
        <f t="shared" si="110"/>
        <v>0</v>
      </c>
      <c r="F806" s="2">
        <f t="shared" si="114"/>
        <v>2.7973124595374006E-2</v>
      </c>
      <c r="G806" s="2">
        <f t="shared" si="114"/>
        <v>1.9860967059400318E-2</v>
      </c>
      <c r="H806" s="2">
        <f t="shared" si="112"/>
        <v>1.4084472579664318</v>
      </c>
      <c r="I806" s="2">
        <f t="shared" si="113"/>
        <v>58.479472751902897</v>
      </c>
    </row>
    <row r="807" spans="1:9" ht="13.5" x14ac:dyDescent="0.25">
      <c r="A807" s="4">
        <f>TITRES_STAT!B810</f>
        <v>43175</v>
      </c>
      <c r="B807" s="2">
        <f>TITRES_STAT!D810</f>
        <v>7.1266999999999996</v>
      </c>
      <c r="C807" s="2">
        <f t="shared" si="108"/>
        <v>-3.5100000000000797E-2</v>
      </c>
      <c r="D807" s="2">
        <f t="shared" si="109"/>
        <v>0</v>
      </c>
      <c r="E807" s="2">
        <f t="shared" si="110"/>
        <v>3.5100000000000797E-2</v>
      </c>
      <c r="F807" s="2">
        <f t="shared" si="114"/>
        <v>2.5975044267133006E-2</v>
      </c>
      <c r="G807" s="2">
        <f t="shared" si="114"/>
        <v>2.0949469412300352E-2</v>
      </c>
      <c r="H807" s="2">
        <f t="shared" si="112"/>
        <v>1.2398903168345599</v>
      </c>
      <c r="I807" s="2">
        <f t="shared" si="113"/>
        <v>55.35495678140115</v>
      </c>
    </row>
    <row r="808" spans="1:9" ht="13.5" x14ac:dyDescent="0.25">
      <c r="A808" s="4">
        <f>TITRES_STAT!B811</f>
        <v>43178</v>
      </c>
      <c r="B808" s="2">
        <f>TITRES_STAT!D811</f>
        <v>7.1266999999999996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2.4119683962337792E-2</v>
      </c>
      <c r="G808" s="2">
        <f t="shared" si="114"/>
        <v>1.9453078739993183E-2</v>
      </c>
      <c r="H808" s="2">
        <f t="shared" si="112"/>
        <v>1.2398903168345601</v>
      </c>
      <c r="I808" s="2">
        <f t="shared" si="113"/>
        <v>55.354956781401157</v>
      </c>
    </row>
    <row r="809" spans="1:9" ht="13.5" x14ac:dyDescent="0.25">
      <c r="A809" s="4">
        <f>TITRES_STAT!B812</f>
        <v>43180</v>
      </c>
      <c r="B809" s="2">
        <f>TITRES_STAT!D812</f>
        <v>7.1266999999999996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2.2396849393599379E-2</v>
      </c>
      <c r="G809" s="2">
        <f t="shared" si="114"/>
        <v>1.8063573115707953E-2</v>
      </c>
      <c r="H809" s="2">
        <f t="shared" si="112"/>
        <v>1.2398903168345603</v>
      </c>
      <c r="I809" s="2">
        <f t="shared" si="113"/>
        <v>55.354956781401157</v>
      </c>
    </row>
    <row r="810" spans="1:9" ht="13.5" x14ac:dyDescent="0.25">
      <c r="A810" s="4">
        <f>TITRES_STAT!B813</f>
        <v>43181</v>
      </c>
      <c r="B810" s="2">
        <f>TITRES_STAT!D813</f>
        <v>6.9515000000000002</v>
      </c>
      <c r="C810" s="2">
        <f t="shared" si="108"/>
        <v>-0.17519999999999936</v>
      </c>
      <c r="D810" s="2">
        <f t="shared" si="109"/>
        <v>0</v>
      </c>
      <c r="E810" s="2">
        <f t="shared" si="110"/>
        <v>0.17519999999999936</v>
      </c>
      <c r="F810" s="2">
        <f t="shared" si="114"/>
        <v>2.0797074436913709E-2</v>
      </c>
      <c r="G810" s="2">
        <f t="shared" si="114"/>
        <v>2.9287603607443053E-2</v>
      </c>
      <c r="H810" s="2">
        <f t="shared" si="112"/>
        <v>0.71009819429638865</v>
      </c>
      <c r="I810" s="2">
        <f t="shared" si="113"/>
        <v>41.523825746658659</v>
      </c>
    </row>
    <row r="811" spans="1:9" ht="13.5" x14ac:dyDescent="0.25">
      <c r="A811" s="4">
        <f>TITRES_STAT!B814</f>
        <v>43182</v>
      </c>
      <c r="B811" s="2">
        <f>TITRES_STAT!D814</f>
        <v>6.9515000000000002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1.9311569119991299E-2</v>
      </c>
      <c r="G811" s="2">
        <f t="shared" si="114"/>
        <v>2.719563192119712E-2</v>
      </c>
      <c r="H811" s="2">
        <f t="shared" si="112"/>
        <v>0.71009819429638854</v>
      </c>
      <c r="I811" s="2">
        <f t="shared" si="113"/>
        <v>41.523825746658659</v>
      </c>
    </row>
    <row r="812" spans="1:9" ht="13.5" x14ac:dyDescent="0.25">
      <c r="A812" s="4">
        <f>TITRES_STAT!B815</f>
        <v>43185</v>
      </c>
      <c r="B812" s="2">
        <f>TITRES_STAT!D815</f>
        <v>6.8151999999999999</v>
      </c>
      <c r="C812" s="2">
        <f t="shared" si="108"/>
        <v>-0.13630000000000031</v>
      </c>
      <c r="D812" s="2">
        <f t="shared" si="109"/>
        <v>0</v>
      </c>
      <c r="E812" s="2">
        <f t="shared" si="110"/>
        <v>0.13630000000000031</v>
      </c>
      <c r="F812" s="2">
        <f t="shared" si="114"/>
        <v>1.7932171325706205E-2</v>
      </c>
      <c r="G812" s="2">
        <f t="shared" si="114"/>
        <v>3.4988801069683065E-2</v>
      </c>
      <c r="H812" s="2">
        <f t="shared" si="112"/>
        <v>0.51251174025634139</v>
      </c>
      <c r="I812" s="2">
        <f t="shared" si="113"/>
        <v>33.884810716872892</v>
      </c>
    </row>
    <row r="813" spans="1:9" ht="13.5" x14ac:dyDescent="0.25">
      <c r="A813" s="4">
        <f>TITRES_STAT!B816</f>
        <v>43186</v>
      </c>
      <c r="B813" s="2">
        <f>TITRES_STAT!D816</f>
        <v>6.8151999999999999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1.6651301945298617E-2</v>
      </c>
      <c r="G813" s="2">
        <f t="shared" si="115"/>
        <v>3.2489600993277128E-2</v>
      </c>
      <c r="H813" s="2">
        <f t="shared" si="112"/>
        <v>0.51251174025634139</v>
      </c>
      <c r="I813" s="2">
        <f t="shared" si="113"/>
        <v>33.884810716872892</v>
      </c>
    </row>
    <row r="814" spans="1:9" ht="13.5" x14ac:dyDescent="0.25">
      <c r="A814" s="4">
        <f>TITRES_STAT!B817</f>
        <v>43187</v>
      </c>
      <c r="B814" s="2">
        <f>TITRES_STAT!D817</f>
        <v>7.0877999999999997</v>
      </c>
      <c r="C814" s="2">
        <f t="shared" si="108"/>
        <v>0.27259999999999973</v>
      </c>
      <c r="D814" s="2">
        <f t="shared" si="109"/>
        <v>0.27259999999999973</v>
      </c>
      <c r="E814" s="2">
        <f t="shared" si="110"/>
        <v>0</v>
      </c>
      <c r="F814" s="2">
        <f t="shared" si="115"/>
        <v>3.4933351806348698E-2</v>
      </c>
      <c r="G814" s="2">
        <f t="shared" si="115"/>
        <v>3.0168915208043046E-2</v>
      </c>
      <c r="H814" s="2">
        <f t="shared" si="112"/>
        <v>1.1579253534789162</v>
      </c>
      <c r="I814" s="2">
        <f t="shared" si="113"/>
        <v>53.659194077874737</v>
      </c>
    </row>
    <row r="815" spans="1:9" ht="13.5" x14ac:dyDescent="0.25">
      <c r="A815" s="4">
        <f>TITRES_STAT!B818</f>
        <v>43188</v>
      </c>
      <c r="B815" s="2">
        <f>TITRES_STAT!D818</f>
        <v>7.08</v>
      </c>
      <c r="C815" s="2">
        <f t="shared" si="108"/>
        <v>-7.799999999999585E-3</v>
      </c>
      <c r="D815" s="2">
        <f t="shared" si="109"/>
        <v>0</v>
      </c>
      <c r="E815" s="2">
        <f t="shared" si="110"/>
        <v>7.799999999999585E-3</v>
      </c>
      <c r="F815" s="2">
        <f t="shared" si="115"/>
        <v>3.2438112391609507E-2</v>
      </c>
      <c r="G815" s="2">
        <f t="shared" si="115"/>
        <v>2.8571135550325654E-2</v>
      </c>
      <c r="H815" s="2">
        <f t="shared" si="112"/>
        <v>1.1353455775137988</v>
      </c>
      <c r="I815" s="2">
        <f t="shared" si="113"/>
        <v>53.16917268424961</v>
      </c>
    </row>
    <row r="816" spans="1:9" ht="13.5" x14ac:dyDescent="0.25">
      <c r="A816" s="4">
        <f>TITRES_STAT!B819</f>
        <v>43189</v>
      </c>
      <c r="B816" s="2">
        <f>TITRES_STAT!D819</f>
        <v>7.0099</v>
      </c>
      <c r="C816" s="2">
        <f t="shared" si="108"/>
        <v>-7.0100000000000051E-2</v>
      </c>
      <c r="D816" s="2">
        <f t="shared" si="109"/>
        <v>0</v>
      </c>
      <c r="E816" s="2">
        <f t="shared" si="110"/>
        <v>7.0100000000000051E-2</v>
      </c>
      <c r="F816" s="2">
        <f t="shared" si="115"/>
        <v>3.0121104363637401E-2</v>
      </c>
      <c r="G816" s="2">
        <f t="shared" si="115"/>
        <v>3.1537483011016679E-2</v>
      </c>
      <c r="H816" s="2">
        <f t="shared" si="112"/>
        <v>0.95508903970286696</v>
      </c>
      <c r="I816" s="2">
        <f t="shared" si="113"/>
        <v>48.851434400553984</v>
      </c>
    </row>
    <row r="817" spans="1:9" ht="13.5" x14ac:dyDescent="0.25">
      <c r="A817" s="4">
        <f>TITRES_STAT!B820</f>
        <v>43192</v>
      </c>
      <c r="B817" s="2">
        <f>TITRES_STAT!D820</f>
        <v>7.08</v>
      </c>
      <c r="C817" s="2">
        <f t="shared" si="108"/>
        <v>7.0100000000000051E-2</v>
      </c>
      <c r="D817" s="2">
        <f t="shared" si="109"/>
        <v>7.0100000000000051E-2</v>
      </c>
      <c r="E817" s="2">
        <f t="shared" si="110"/>
        <v>0</v>
      </c>
      <c r="F817" s="2">
        <f t="shared" si="115"/>
        <v>3.2976739766234733E-2</v>
      </c>
      <c r="G817" s="2">
        <f t="shared" si="115"/>
        <v>2.9284805653086915E-2</v>
      </c>
      <c r="H817" s="2">
        <f t="shared" si="112"/>
        <v>1.1260699543948878</v>
      </c>
      <c r="I817" s="2">
        <f t="shared" si="113"/>
        <v>52.964859038017146</v>
      </c>
    </row>
    <row r="818" spans="1:9" ht="13.5" x14ac:dyDescent="0.25">
      <c r="A818" s="4">
        <f>TITRES_STAT!B821</f>
        <v>43193</v>
      </c>
      <c r="B818" s="2">
        <f>TITRES_STAT!D821</f>
        <v>7.0099</v>
      </c>
      <c r="C818" s="2">
        <f t="shared" si="108"/>
        <v>-7.0100000000000051E-2</v>
      </c>
      <c r="D818" s="2">
        <f t="shared" si="109"/>
        <v>0</v>
      </c>
      <c r="E818" s="2">
        <f t="shared" si="110"/>
        <v>7.0100000000000051E-2</v>
      </c>
      <c r="F818" s="2">
        <f t="shared" si="115"/>
        <v>3.0621258354360824E-2</v>
      </c>
      <c r="G818" s="2">
        <f t="shared" si="115"/>
        <v>3.220017667786642E-2</v>
      </c>
      <c r="H818" s="2">
        <f t="shared" si="112"/>
        <v>0.95096553850305721</v>
      </c>
      <c r="I818" s="2">
        <f t="shared" si="113"/>
        <v>48.743328353852782</v>
      </c>
    </row>
    <row r="819" spans="1:9" ht="13.5" x14ac:dyDescent="0.25">
      <c r="A819" s="4">
        <f>TITRES_STAT!B822</f>
        <v>43194</v>
      </c>
      <c r="B819" s="2">
        <f>TITRES_STAT!D822</f>
        <v>7.0099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2.8434025614763624E-2</v>
      </c>
      <c r="G819" s="2">
        <f t="shared" si="115"/>
        <v>2.9900164058018819E-2</v>
      </c>
      <c r="H819" s="2">
        <f t="shared" si="112"/>
        <v>0.95096553850305721</v>
      </c>
      <c r="I819" s="2">
        <f t="shared" si="113"/>
        <v>48.743328353852782</v>
      </c>
    </row>
    <row r="820" spans="1:9" ht="13.5" x14ac:dyDescent="0.25">
      <c r="A820" s="4">
        <f>TITRES_STAT!B823</f>
        <v>43195</v>
      </c>
      <c r="B820" s="2">
        <f>TITRES_STAT!D823</f>
        <v>7.0060000000000002</v>
      </c>
      <c r="C820" s="2">
        <f t="shared" si="108"/>
        <v>-3.8999999999997925E-3</v>
      </c>
      <c r="D820" s="2">
        <f t="shared" si="109"/>
        <v>0</v>
      </c>
      <c r="E820" s="2">
        <f t="shared" si="110"/>
        <v>3.8999999999997925E-3</v>
      </c>
      <c r="F820" s="2">
        <f t="shared" si="115"/>
        <v>2.640302378513765E-2</v>
      </c>
      <c r="G820" s="2">
        <f t="shared" si="115"/>
        <v>2.8043009482446032E-2</v>
      </c>
      <c r="H820" s="2">
        <f t="shared" si="112"/>
        <v>0.94151891228596718</v>
      </c>
      <c r="I820" s="2">
        <f t="shared" si="113"/>
        <v>48.493934636846348</v>
      </c>
    </row>
    <row r="821" spans="1:9" ht="13.5" x14ac:dyDescent="0.25">
      <c r="A821" s="4">
        <f>TITRES_STAT!B824</f>
        <v>43196</v>
      </c>
      <c r="B821" s="2">
        <f>TITRES_STAT!D824</f>
        <v>6.9710000000000001</v>
      </c>
      <c r="C821" s="2">
        <f t="shared" si="108"/>
        <v>-3.5000000000000142E-2</v>
      </c>
      <c r="D821" s="2">
        <f t="shared" si="109"/>
        <v>0</v>
      </c>
      <c r="E821" s="2">
        <f t="shared" si="110"/>
        <v>3.5000000000000142E-2</v>
      </c>
      <c r="F821" s="2">
        <f t="shared" si="115"/>
        <v>2.4517093514770678E-2</v>
      </c>
      <c r="G821" s="2">
        <f t="shared" si="115"/>
        <v>2.853993737655704E-2</v>
      </c>
      <c r="H821" s="2">
        <f t="shared" si="112"/>
        <v>0.85904510550570579</v>
      </c>
      <c r="I821" s="2">
        <f t="shared" si="113"/>
        <v>46.208943664765172</v>
      </c>
    </row>
    <row r="822" spans="1:9" ht="13.5" x14ac:dyDescent="0.25">
      <c r="A822" s="4">
        <f>TITRES_STAT!B825</f>
        <v>43200</v>
      </c>
      <c r="B822" s="2">
        <f>TITRES_STAT!D825</f>
        <v>6.9320000000000004</v>
      </c>
      <c r="C822" s="2">
        <f t="shared" si="108"/>
        <v>-3.8999999999999702E-2</v>
      </c>
      <c r="D822" s="2">
        <f t="shared" si="109"/>
        <v>0</v>
      </c>
      <c r="E822" s="2">
        <f t="shared" si="110"/>
        <v>3.8999999999999702E-2</v>
      </c>
      <c r="F822" s="2">
        <f t="shared" si="115"/>
        <v>2.2765872549429914E-2</v>
      </c>
      <c r="G822" s="2">
        <f t="shared" si="115"/>
        <v>2.9287084706802944E-2</v>
      </c>
      <c r="H822" s="2">
        <f t="shared" si="112"/>
        <v>0.77733488250340421</v>
      </c>
      <c r="I822" s="2">
        <f t="shared" si="113"/>
        <v>43.735983024679953</v>
      </c>
    </row>
    <row r="823" spans="1:9" ht="13.5" x14ac:dyDescent="0.25">
      <c r="A823" s="4">
        <f>TITRES_STAT!B826</f>
        <v>43201</v>
      </c>
      <c r="B823" s="2">
        <f>TITRES_STAT!D826</f>
        <v>6.9710000000000001</v>
      </c>
      <c r="C823" s="2">
        <f t="shared" si="108"/>
        <v>3.8999999999999702E-2</v>
      </c>
      <c r="D823" s="2">
        <f t="shared" si="109"/>
        <v>3.8999999999999702E-2</v>
      </c>
      <c r="E823" s="2">
        <f t="shared" si="110"/>
        <v>0</v>
      </c>
      <c r="F823" s="2">
        <f t="shared" si="115"/>
        <v>2.3925453081613472E-2</v>
      </c>
      <c r="G823" s="2">
        <f t="shared" si="115"/>
        <v>2.7195150084888448E-2</v>
      </c>
      <c r="H823" s="2">
        <f t="shared" si="112"/>
        <v>0.87976911349748899</v>
      </c>
      <c r="I823" s="2">
        <f t="shared" si="113"/>
        <v>46.801977284358877</v>
      </c>
    </row>
    <row r="824" spans="1:9" ht="13.5" x14ac:dyDescent="0.25">
      <c r="A824" s="4">
        <f>TITRES_STAT!B827</f>
        <v>43202</v>
      </c>
      <c r="B824" s="2">
        <f>TITRES_STAT!D827</f>
        <v>6.9710000000000001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2.2216492147212507E-2</v>
      </c>
      <c r="G824" s="2">
        <f t="shared" si="115"/>
        <v>2.5252639364539274E-2</v>
      </c>
      <c r="H824" s="2">
        <f t="shared" si="112"/>
        <v>0.87976911349748887</v>
      </c>
      <c r="I824" s="2">
        <f t="shared" si="113"/>
        <v>46.80197728435887</v>
      </c>
    </row>
    <row r="825" spans="1:9" ht="13.5" x14ac:dyDescent="0.25">
      <c r="A825" s="4">
        <f>TITRES_STAT!B828</f>
        <v>43203</v>
      </c>
      <c r="B825" s="2">
        <f>TITRES_STAT!D828</f>
        <v>7.0099</v>
      </c>
      <c r="C825" s="2">
        <f t="shared" si="108"/>
        <v>3.8899999999999935E-2</v>
      </c>
      <c r="D825" s="2">
        <f t="shared" si="109"/>
        <v>3.8899999999999935E-2</v>
      </c>
      <c r="E825" s="2">
        <f t="shared" si="110"/>
        <v>0</v>
      </c>
      <c r="F825" s="2">
        <f t="shared" si="115"/>
        <v>2.3408171279554465E-2</v>
      </c>
      <c r="G825" s="2">
        <f t="shared" si="115"/>
        <v>2.3448879409929325E-2</v>
      </c>
      <c r="H825" s="2">
        <f t="shared" si="112"/>
        <v>0.99826396265411199</v>
      </c>
      <c r="I825" s="2">
        <f t="shared" si="113"/>
        <v>49.956561360802851</v>
      </c>
    </row>
    <row r="826" spans="1:9" ht="13.5" x14ac:dyDescent="0.25">
      <c r="A826" s="4">
        <f>TITRES_STAT!B829</f>
        <v>43206</v>
      </c>
      <c r="B826" s="2">
        <f>TITRES_STAT!D829</f>
        <v>6.9904000000000002</v>
      </c>
      <c r="C826" s="2">
        <f t="shared" si="108"/>
        <v>-1.9499999999999851E-2</v>
      </c>
      <c r="D826" s="2">
        <f t="shared" si="109"/>
        <v>0</v>
      </c>
      <c r="E826" s="2">
        <f t="shared" si="110"/>
        <v>1.9499999999999851E-2</v>
      </c>
      <c r="F826" s="2">
        <f t="shared" si="115"/>
        <v>2.1736159045300574E-2</v>
      </c>
      <c r="G826" s="2">
        <f t="shared" si="115"/>
        <v>2.3166816594934362E-2</v>
      </c>
      <c r="H826" s="2">
        <f t="shared" si="112"/>
        <v>0.93824539751626412</v>
      </c>
      <c r="I826" s="2">
        <f t="shared" si="113"/>
        <v>48.406945721040522</v>
      </c>
    </row>
    <row r="827" spans="1:9" ht="13.5" x14ac:dyDescent="0.25">
      <c r="A827" s="4">
        <f>TITRES_STAT!B830</f>
        <v>43207</v>
      </c>
      <c r="B827" s="2">
        <f>TITRES_STAT!D830</f>
        <v>6.9904000000000002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2.0183576256350533E-2</v>
      </c>
      <c r="G827" s="2">
        <f t="shared" si="115"/>
        <v>2.1512043981010479E-2</v>
      </c>
      <c r="H827" s="2">
        <f t="shared" si="112"/>
        <v>0.93824539751626401</v>
      </c>
      <c r="I827" s="2">
        <f t="shared" si="113"/>
        <v>48.406945721040522</v>
      </c>
    </row>
    <row r="828" spans="1:9" ht="13.5" x14ac:dyDescent="0.25">
      <c r="A828" s="4">
        <f>TITRES_STAT!B831</f>
        <v>43208</v>
      </c>
      <c r="B828" s="2">
        <f>TITRES_STAT!D831</f>
        <v>6.9865000000000004</v>
      </c>
      <c r="C828" s="2">
        <f t="shared" si="108"/>
        <v>-3.8999999999997925E-3</v>
      </c>
      <c r="D828" s="2">
        <f t="shared" si="109"/>
        <v>0</v>
      </c>
      <c r="E828" s="2">
        <f t="shared" si="110"/>
        <v>3.8999999999997925E-3</v>
      </c>
      <c r="F828" s="2">
        <f t="shared" si="115"/>
        <v>1.8741892238039782E-2</v>
      </c>
      <c r="G828" s="2">
        <f t="shared" si="115"/>
        <v>2.0254040839509716E-2</v>
      </c>
      <c r="H828" s="2">
        <f t="shared" si="112"/>
        <v>0.92534089303699962</v>
      </c>
      <c r="I828" s="2">
        <f t="shared" si="113"/>
        <v>48.061145762991764</v>
      </c>
    </row>
    <row r="829" spans="1:9" ht="13.5" x14ac:dyDescent="0.25">
      <c r="A829" s="4">
        <f>TITRES_STAT!B832</f>
        <v>43209</v>
      </c>
      <c r="B829" s="2">
        <f>TITRES_STAT!D832</f>
        <v>6.9671000000000003</v>
      </c>
      <c r="C829" s="2">
        <f t="shared" si="108"/>
        <v>-1.9400000000000084E-2</v>
      </c>
      <c r="D829" s="2">
        <f t="shared" si="109"/>
        <v>0</v>
      </c>
      <c r="E829" s="2">
        <f t="shared" si="110"/>
        <v>1.9400000000000084E-2</v>
      </c>
      <c r="F829" s="2">
        <f t="shared" ref="F829:G844" si="116">((F828*13)+D829)/14</f>
        <v>1.7403185649608369E-2</v>
      </c>
      <c r="G829" s="2">
        <f t="shared" si="116"/>
        <v>2.0193037922401885E-2</v>
      </c>
      <c r="H829" s="2">
        <f t="shared" si="112"/>
        <v>0.86184088379795043</v>
      </c>
      <c r="I829" s="2">
        <f t="shared" si="113"/>
        <v>46.289717413439213</v>
      </c>
    </row>
    <row r="830" spans="1:9" ht="13.5" x14ac:dyDescent="0.25">
      <c r="A830" s="4">
        <f>TITRES_STAT!B833</f>
        <v>43210</v>
      </c>
      <c r="B830" s="2">
        <f>TITRES_STAT!D833</f>
        <v>6.9671000000000003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1.6160100960350626E-2</v>
      </c>
      <c r="G830" s="2">
        <f t="shared" si="116"/>
        <v>1.875067807080175E-2</v>
      </c>
      <c r="H830" s="2">
        <f t="shared" si="112"/>
        <v>0.86184088379795032</v>
      </c>
      <c r="I830" s="2">
        <f t="shared" si="113"/>
        <v>46.289717413439213</v>
      </c>
    </row>
    <row r="831" spans="1:9" ht="13.5" x14ac:dyDescent="0.25">
      <c r="A831" s="4">
        <f>TITRES_STAT!B834</f>
        <v>43213</v>
      </c>
      <c r="B831" s="2">
        <f>TITRES_STAT!D834</f>
        <v>6.9515000000000002</v>
      </c>
      <c r="C831" s="2">
        <f t="shared" si="108"/>
        <v>-1.5600000000000058E-2</v>
      </c>
      <c r="D831" s="2">
        <f t="shared" si="109"/>
        <v>0</v>
      </c>
      <c r="E831" s="2">
        <f t="shared" si="110"/>
        <v>1.5600000000000058E-2</v>
      </c>
      <c r="F831" s="2">
        <f t="shared" si="116"/>
        <v>1.5005808034611295E-2</v>
      </c>
      <c r="G831" s="2">
        <f t="shared" si="116"/>
        <v>1.8525629637173056E-2</v>
      </c>
      <c r="H831" s="2">
        <f t="shared" si="112"/>
        <v>0.81000259254352269</v>
      </c>
      <c r="I831" s="2">
        <f t="shared" si="113"/>
        <v>44.751460350410831</v>
      </c>
    </row>
    <row r="832" spans="1:9" ht="13.5" x14ac:dyDescent="0.25">
      <c r="A832" s="4">
        <f>TITRES_STAT!B835</f>
        <v>43214</v>
      </c>
      <c r="B832" s="2">
        <f>TITRES_STAT!D835</f>
        <v>6.9515000000000002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1.3933964603567632E-2</v>
      </c>
      <c r="G832" s="2">
        <f t="shared" si="116"/>
        <v>1.720237037737498E-2</v>
      </c>
      <c r="H832" s="2">
        <f t="shared" si="112"/>
        <v>0.8100025925435228</v>
      </c>
      <c r="I832" s="2">
        <f t="shared" si="113"/>
        <v>44.751460350410838</v>
      </c>
    </row>
    <row r="833" spans="1:9" ht="13.5" x14ac:dyDescent="0.25">
      <c r="A833" s="4">
        <f>TITRES_STAT!B836</f>
        <v>43215</v>
      </c>
      <c r="B833" s="2">
        <f>TITRES_STAT!D836</f>
        <v>6.8891999999999998</v>
      </c>
      <c r="C833" s="2">
        <f t="shared" si="108"/>
        <v>-6.2300000000000466E-2</v>
      </c>
      <c r="D833" s="2">
        <f t="shared" si="109"/>
        <v>0</v>
      </c>
      <c r="E833" s="2">
        <f t="shared" si="110"/>
        <v>6.2300000000000466E-2</v>
      </c>
      <c r="F833" s="2">
        <f t="shared" si="116"/>
        <v>1.2938681417598515E-2</v>
      </c>
      <c r="G833" s="2">
        <f t="shared" si="116"/>
        <v>2.0423629636133946E-2</v>
      </c>
      <c r="H833" s="2">
        <f t="shared" si="112"/>
        <v>0.63351527853340561</v>
      </c>
      <c r="I833" s="2">
        <f t="shared" si="113"/>
        <v>38.782329547733717</v>
      </c>
    </row>
    <row r="834" spans="1:9" ht="13.5" x14ac:dyDescent="0.25">
      <c r="A834" s="4">
        <f>TITRES_STAT!B837</f>
        <v>43216</v>
      </c>
      <c r="B834" s="2">
        <f>TITRES_STAT!D837</f>
        <v>6.7957000000000001</v>
      </c>
      <c r="C834" s="2">
        <f t="shared" si="108"/>
        <v>-9.3499999999999694E-2</v>
      </c>
      <c r="D834" s="2">
        <f t="shared" si="109"/>
        <v>0</v>
      </c>
      <c r="E834" s="2">
        <f t="shared" si="110"/>
        <v>9.3499999999999694E-2</v>
      </c>
      <c r="F834" s="2">
        <f t="shared" si="116"/>
        <v>1.201448988777005E-2</v>
      </c>
      <c r="G834" s="2">
        <f t="shared" si="116"/>
        <v>2.5643370376410072E-2</v>
      </c>
      <c r="H834" s="2">
        <f t="shared" si="112"/>
        <v>0.46852226175473627</v>
      </c>
      <c r="I834" s="2">
        <f t="shared" si="113"/>
        <v>31.904334987397419</v>
      </c>
    </row>
    <row r="835" spans="1:9" ht="13.5" x14ac:dyDescent="0.25">
      <c r="A835" s="4">
        <f>TITRES_STAT!B838</f>
        <v>43217</v>
      </c>
      <c r="B835" s="2">
        <f>TITRES_STAT!D838</f>
        <v>6.8540999999999999</v>
      </c>
      <c r="C835" s="2">
        <f t="shared" ref="C835:C898" si="117">B835-B834</f>
        <v>5.8399999999999785E-2</v>
      </c>
      <c r="D835" s="2">
        <f t="shared" ref="D835:D898" si="118">IF(C835&gt;0,C835,0)</f>
        <v>5.8399999999999785E-2</v>
      </c>
      <c r="E835" s="2">
        <f t="shared" ref="E835:E898" si="119">IF(C835&lt;0,-C835,0)</f>
        <v>0</v>
      </c>
      <c r="F835" s="2">
        <f t="shared" si="116"/>
        <v>1.5327740610072174E-2</v>
      </c>
      <c r="G835" s="2">
        <f t="shared" si="116"/>
        <v>2.3811701063809355E-2</v>
      </c>
      <c r="H835" s="2">
        <f t="shared" si="112"/>
        <v>0.64370624211171201</v>
      </c>
      <c r="I835" s="2">
        <f t="shared" si="113"/>
        <v>39.161878541309541</v>
      </c>
    </row>
    <row r="836" spans="1:9" ht="13.5" x14ac:dyDescent="0.25">
      <c r="A836" s="4">
        <f>TITRES_STAT!B839</f>
        <v>43220</v>
      </c>
      <c r="B836" s="2">
        <f>TITRES_STAT!D839</f>
        <v>6.8540999999999999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1.4232901995067019E-2</v>
      </c>
      <c r="G836" s="2">
        <f t="shared" si="116"/>
        <v>2.2110865273537259E-2</v>
      </c>
      <c r="H836" s="2">
        <f t="shared" si="112"/>
        <v>0.64370624211171201</v>
      </c>
      <c r="I836" s="2">
        <f t="shared" si="113"/>
        <v>39.161878541309541</v>
      </c>
    </row>
    <row r="837" spans="1:9" ht="13.5" x14ac:dyDescent="0.25">
      <c r="A837" s="4">
        <f>TITRES_STAT!B840</f>
        <v>43222</v>
      </c>
      <c r="B837" s="2">
        <f>TITRES_STAT!D840</f>
        <v>6.8540999999999999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1.3216266138276518E-2</v>
      </c>
      <c r="G837" s="2">
        <f t="shared" si="116"/>
        <v>2.0531517753998883E-2</v>
      </c>
      <c r="H837" s="2">
        <f t="shared" si="112"/>
        <v>0.64370624211171201</v>
      </c>
      <c r="I837" s="2">
        <f t="shared" si="113"/>
        <v>39.161878541309541</v>
      </c>
    </row>
    <row r="838" spans="1:9" ht="13.5" x14ac:dyDescent="0.25">
      <c r="A838" s="4">
        <f>TITRES_STAT!B841</f>
        <v>43223</v>
      </c>
      <c r="B838" s="2">
        <f>TITRES_STAT!D841</f>
        <v>6.9124999999999996</v>
      </c>
      <c r="C838" s="2">
        <f t="shared" si="117"/>
        <v>5.8399999999999785E-2</v>
      </c>
      <c r="D838" s="2">
        <f t="shared" si="118"/>
        <v>5.8399999999999785E-2</v>
      </c>
      <c r="E838" s="2">
        <f t="shared" si="119"/>
        <v>0</v>
      </c>
      <c r="F838" s="2">
        <f t="shared" si="116"/>
        <v>1.6443675699828179E-2</v>
      </c>
      <c r="G838" s="2">
        <f t="shared" si="116"/>
        <v>1.9064980771570393E-2</v>
      </c>
      <c r="H838" s="2">
        <f t="shared" si="112"/>
        <v>0.86250680747336017</v>
      </c>
      <c r="I838" s="2">
        <f t="shared" si="113"/>
        <v>46.308921074141999</v>
      </c>
    </row>
    <row r="839" spans="1:9" ht="13.5" x14ac:dyDescent="0.25">
      <c r="A839" s="4">
        <f>TITRES_STAT!B842</f>
        <v>43224</v>
      </c>
      <c r="B839" s="2">
        <f>TITRES_STAT!D842</f>
        <v>6.8853</v>
      </c>
      <c r="C839" s="2">
        <f t="shared" si="117"/>
        <v>-2.7199999999999669E-2</v>
      </c>
      <c r="D839" s="2">
        <f t="shared" si="118"/>
        <v>0</v>
      </c>
      <c r="E839" s="2">
        <f t="shared" si="119"/>
        <v>2.7199999999999669E-2</v>
      </c>
      <c r="F839" s="2">
        <f t="shared" si="116"/>
        <v>1.5269127435554739E-2</v>
      </c>
      <c r="G839" s="2">
        <f t="shared" si="116"/>
        <v>1.9646053573601056E-2</v>
      </c>
      <c r="H839" s="2">
        <f t="shared" si="112"/>
        <v>0.77721092321932206</v>
      </c>
      <c r="I839" s="2">
        <f t="shared" si="113"/>
        <v>43.73205864678382</v>
      </c>
    </row>
    <row r="840" spans="1:9" ht="13.5" x14ac:dyDescent="0.25">
      <c r="A840" s="4">
        <f>TITRES_STAT!B843</f>
        <v>43227</v>
      </c>
      <c r="B840" s="2">
        <f>TITRES_STAT!D843</f>
        <v>6.8151999999999999</v>
      </c>
      <c r="C840" s="2">
        <f t="shared" si="117"/>
        <v>-7.0100000000000051E-2</v>
      </c>
      <c r="D840" s="2">
        <f t="shared" si="118"/>
        <v>0</v>
      </c>
      <c r="E840" s="2">
        <f t="shared" si="119"/>
        <v>7.0100000000000051E-2</v>
      </c>
      <c r="F840" s="2">
        <f t="shared" si="116"/>
        <v>1.4178475475872258E-2</v>
      </c>
      <c r="G840" s="2">
        <f t="shared" si="116"/>
        <v>2.3249906889772413E-2</v>
      </c>
      <c r="H840" s="2">
        <f t="shared" si="112"/>
        <v>0.60982934439661518</v>
      </c>
      <c r="I840" s="2">
        <f t="shared" si="113"/>
        <v>37.881614378522038</v>
      </c>
    </row>
    <row r="841" spans="1:9" ht="13.5" x14ac:dyDescent="0.25">
      <c r="A841" s="4">
        <f>TITRES_STAT!B844</f>
        <v>43228</v>
      </c>
      <c r="B841" s="2">
        <f>TITRES_STAT!D844</f>
        <v>6.7412000000000001</v>
      </c>
      <c r="C841" s="2">
        <f t="shared" si="117"/>
        <v>-7.3999999999999844E-2</v>
      </c>
      <c r="D841" s="2">
        <f t="shared" si="118"/>
        <v>0</v>
      </c>
      <c r="E841" s="2">
        <f t="shared" si="119"/>
        <v>7.3999999999999844E-2</v>
      </c>
      <c r="F841" s="2">
        <f t="shared" si="116"/>
        <v>1.3165727227595668E-2</v>
      </c>
      <c r="G841" s="2">
        <f t="shared" si="116"/>
        <v>2.6874913540502945E-2</v>
      </c>
      <c r="H841" s="2">
        <f t="shared" si="112"/>
        <v>0.48988910076877895</v>
      </c>
      <c r="I841" s="2">
        <f t="shared" si="113"/>
        <v>32.880910432595115</v>
      </c>
    </row>
    <row r="842" spans="1:9" ht="13.5" x14ac:dyDescent="0.25">
      <c r="A842" s="4">
        <f>TITRES_STAT!B845</f>
        <v>43229</v>
      </c>
      <c r="B842" s="2">
        <f>TITRES_STAT!D845</f>
        <v>6.8814000000000002</v>
      </c>
      <c r="C842" s="2">
        <f t="shared" si="117"/>
        <v>0.1402000000000001</v>
      </c>
      <c r="D842" s="2">
        <f t="shared" si="118"/>
        <v>0.1402000000000001</v>
      </c>
      <c r="E842" s="2">
        <f t="shared" si="119"/>
        <v>0</v>
      </c>
      <c r="F842" s="2">
        <f t="shared" si="116"/>
        <v>2.2239603854195985E-2</v>
      </c>
      <c r="G842" s="2">
        <f t="shared" si="116"/>
        <v>2.495527685903845E-2</v>
      </c>
      <c r="H842" s="2">
        <f t="shared" si="112"/>
        <v>0.89117840606689613</v>
      </c>
      <c r="I842" s="2">
        <f t="shared" si="113"/>
        <v>47.122915702082771</v>
      </c>
    </row>
    <row r="843" spans="1:9" ht="13.5" x14ac:dyDescent="0.25">
      <c r="A843" s="4">
        <f>TITRES_STAT!B846</f>
        <v>43230</v>
      </c>
      <c r="B843" s="2">
        <f>TITRES_STAT!D846</f>
        <v>6.8540999999999999</v>
      </c>
      <c r="C843" s="2">
        <f t="shared" si="117"/>
        <v>-2.7300000000000324E-2</v>
      </c>
      <c r="D843" s="2">
        <f t="shared" si="118"/>
        <v>0</v>
      </c>
      <c r="E843" s="2">
        <f t="shared" si="119"/>
        <v>2.7300000000000324E-2</v>
      </c>
      <c r="F843" s="2">
        <f t="shared" si="116"/>
        <v>2.0651060721753413E-2</v>
      </c>
      <c r="G843" s="2">
        <f t="shared" si="116"/>
        <v>2.5122757083392868E-2</v>
      </c>
      <c r="H843" s="2">
        <f t="shared" si="112"/>
        <v>0.82200614579060582</v>
      </c>
      <c r="I843" s="2">
        <f t="shared" si="113"/>
        <v>45.115443089458985</v>
      </c>
    </row>
    <row r="844" spans="1:9" ht="13.5" x14ac:dyDescent="0.25">
      <c r="A844" s="4">
        <f>TITRES_STAT!B847</f>
        <v>43231</v>
      </c>
      <c r="B844" s="2">
        <f>TITRES_STAT!D847</f>
        <v>6.9320000000000004</v>
      </c>
      <c r="C844" s="2">
        <f t="shared" si="117"/>
        <v>7.7900000000000524E-2</v>
      </c>
      <c r="D844" s="2">
        <f t="shared" si="118"/>
        <v>7.7900000000000524E-2</v>
      </c>
      <c r="E844" s="2">
        <f t="shared" si="119"/>
        <v>0</v>
      </c>
      <c r="F844" s="2">
        <f t="shared" si="116"/>
        <v>2.4740270670199634E-2</v>
      </c>
      <c r="G844" s="2">
        <f t="shared" si="116"/>
        <v>2.3328274434579094E-2</v>
      </c>
      <c r="H844" s="2">
        <f t="shared" si="112"/>
        <v>1.0605272472929914</v>
      </c>
      <c r="I844" s="2">
        <f t="shared" si="113"/>
        <v>51.468732028962705</v>
      </c>
    </row>
    <row r="845" spans="1:9" ht="13.5" x14ac:dyDescent="0.25">
      <c r="A845" s="4">
        <f>TITRES_STAT!B848</f>
        <v>43234</v>
      </c>
      <c r="B845" s="2">
        <f>TITRES_STAT!D848</f>
        <v>6.9320000000000004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2.297310847947109E-2</v>
      </c>
      <c r="G845" s="2">
        <f t="shared" si="120"/>
        <v>2.1661969117823445E-2</v>
      </c>
      <c r="H845" s="2">
        <f t="shared" si="112"/>
        <v>1.0605272472929916</v>
      </c>
      <c r="I845" s="2">
        <f t="shared" si="113"/>
        <v>51.468732028962712</v>
      </c>
    </row>
    <row r="846" spans="1:9" ht="13.5" x14ac:dyDescent="0.25">
      <c r="A846" s="4">
        <f>TITRES_STAT!B849</f>
        <v>43235</v>
      </c>
      <c r="B846" s="2">
        <f>TITRES_STAT!D849</f>
        <v>6.7762000000000002</v>
      </c>
      <c r="C846" s="2">
        <f t="shared" si="117"/>
        <v>-0.15580000000000016</v>
      </c>
      <c r="D846" s="2">
        <f t="shared" si="118"/>
        <v>0</v>
      </c>
      <c r="E846" s="2">
        <f t="shared" si="119"/>
        <v>0.15580000000000016</v>
      </c>
      <c r="F846" s="2">
        <f t="shared" si="120"/>
        <v>2.1332172159508868E-2</v>
      </c>
      <c r="G846" s="2">
        <f t="shared" si="120"/>
        <v>3.1243257037978926E-2</v>
      </c>
      <c r="H846" s="2">
        <f t="shared" si="112"/>
        <v>0.68277683512886433</v>
      </c>
      <c r="I846" s="2">
        <f t="shared" si="113"/>
        <v>40.5744137235273</v>
      </c>
    </row>
    <row r="847" spans="1:9" ht="13.5" x14ac:dyDescent="0.25">
      <c r="A847" s="4">
        <f>TITRES_STAT!B850</f>
        <v>43236</v>
      </c>
      <c r="B847" s="2">
        <f>TITRES_STAT!D850</f>
        <v>6.8540999999999999</v>
      </c>
      <c r="C847" s="2">
        <f t="shared" si="117"/>
        <v>7.7899999999999636E-2</v>
      </c>
      <c r="D847" s="2">
        <f t="shared" si="118"/>
        <v>7.7899999999999636E-2</v>
      </c>
      <c r="E847" s="2">
        <f t="shared" si="119"/>
        <v>0</v>
      </c>
      <c r="F847" s="2">
        <f t="shared" si="120"/>
        <v>2.5372731290972495E-2</v>
      </c>
      <c r="G847" s="2">
        <f t="shared" si="120"/>
        <v>2.9011595820980431E-2</v>
      </c>
      <c r="H847" s="2">
        <f t="shared" si="112"/>
        <v>0.87457206585732161</v>
      </c>
      <c r="I847" s="2">
        <f t="shared" si="113"/>
        <v>46.654491538971193</v>
      </c>
    </row>
    <row r="848" spans="1:9" ht="13.5" x14ac:dyDescent="0.25">
      <c r="A848" s="4">
        <f>TITRES_STAT!B851</f>
        <v>43237</v>
      </c>
      <c r="B848" s="2">
        <f>TITRES_STAT!D851</f>
        <v>6.9476000000000004</v>
      </c>
      <c r="C848" s="2">
        <f t="shared" si="117"/>
        <v>9.3500000000000583E-2</v>
      </c>
      <c r="D848" s="2">
        <f t="shared" si="118"/>
        <v>9.3500000000000583E-2</v>
      </c>
      <c r="E848" s="2">
        <f t="shared" si="119"/>
        <v>0</v>
      </c>
      <c r="F848" s="2">
        <f t="shared" si="120"/>
        <v>3.0238964770188788E-2</v>
      </c>
      <c r="G848" s="2">
        <f t="shared" si="120"/>
        <v>2.6939338976624684E-2</v>
      </c>
      <c r="H848" s="2">
        <f t="shared" si="112"/>
        <v>1.1224835470694807</v>
      </c>
      <c r="I848" s="2">
        <f t="shared" si="113"/>
        <v>52.885382721543216</v>
      </c>
    </row>
    <row r="849" spans="1:9" ht="13.5" x14ac:dyDescent="0.25">
      <c r="A849" s="4">
        <f>TITRES_STAT!B852</f>
        <v>43238</v>
      </c>
      <c r="B849" s="2">
        <f>TITRES_STAT!D852</f>
        <v>7.0099</v>
      </c>
      <c r="C849" s="2">
        <f t="shared" si="117"/>
        <v>6.2299999999999578E-2</v>
      </c>
      <c r="D849" s="2">
        <f t="shared" si="118"/>
        <v>6.2299999999999578E-2</v>
      </c>
      <c r="E849" s="2">
        <f t="shared" si="119"/>
        <v>0</v>
      </c>
      <c r="F849" s="2">
        <f t="shared" si="120"/>
        <v>3.2529038715175276E-2</v>
      </c>
      <c r="G849" s="2">
        <f t="shared" si="120"/>
        <v>2.501510047829435E-2</v>
      </c>
      <c r="H849" s="2">
        <f t="shared" ref="H849:H912" si="121">F849/G849</f>
        <v>1.3003760965661835</v>
      </c>
      <c r="I849" s="2">
        <f t="shared" ref="I849:I912" si="122">IF(G849=0,100,100-(100/(1+H849)))</f>
        <v>56.528847543985542</v>
      </c>
    </row>
    <row r="850" spans="1:9" ht="13.5" x14ac:dyDescent="0.25">
      <c r="A850" s="4">
        <f>TITRES_STAT!B853</f>
        <v>43241</v>
      </c>
      <c r="B850" s="2">
        <f>TITRES_STAT!D853</f>
        <v>6.8930999999999996</v>
      </c>
      <c r="C850" s="2">
        <f t="shared" si="117"/>
        <v>-0.11680000000000046</v>
      </c>
      <c r="D850" s="2">
        <f t="shared" si="118"/>
        <v>0</v>
      </c>
      <c r="E850" s="2">
        <f t="shared" si="119"/>
        <v>0.11680000000000046</v>
      </c>
      <c r="F850" s="2">
        <f t="shared" si="120"/>
        <v>3.0205535949805611E-2</v>
      </c>
      <c r="G850" s="2">
        <f t="shared" si="120"/>
        <v>3.1571164729844788E-2</v>
      </c>
      <c r="H850" s="2">
        <f t="shared" si="121"/>
        <v>0.95674442828685935</v>
      </c>
      <c r="I850" s="2">
        <f t="shared" si="122"/>
        <v>48.894705637388448</v>
      </c>
    </row>
    <row r="851" spans="1:9" ht="13.5" x14ac:dyDescent="0.25">
      <c r="A851" s="4">
        <f>TITRES_STAT!B854</f>
        <v>43242</v>
      </c>
      <c r="B851" s="2">
        <f>TITRES_STAT!D854</f>
        <v>6.9710000000000001</v>
      </c>
      <c r="C851" s="2">
        <f t="shared" si="117"/>
        <v>7.7900000000000524E-2</v>
      </c>
      <c r="D851" s="2">
        <f t="shared" si="118"/>
        <v>7.7900000000000524E-2</v>
      </c>
      <c r="E851" s="2">
        <f t="shared" si="119"/>
        <v>0</v>
      </c>
      <c r="F851" s="2">
        <f t="shared" si="120"/>
        <v>3.3612283381962392E-2</v>
      </c>
      <c r="G851" s="2">
        <f t="shared" si="120"/>
        <v>2.9316081534855876E-2</v>
      </c>
      <c r="H851" s="2">
        <f t="shared" si="121"/>
        <v>1.1465476155808365</v>
      </c>
      <c r="I851" s="2">
        <f t="shared" si="122"/>
        <v>53.413565450799048</v>
      </c>
    </row>
    <row r="852" spans="1:9" ht="13.5" x14ac:dyDescent="0.25">
      <c r="A852" s="4">
        <f>TITRES_STAT!B855</f>
        <v>43243</v>
      </c>
      <c r="B852" s="2">
        <f>TITRES_STAT!D855</f>
        <v>6.8540999999999999</v>
      </c>
      <c r="C852" s="2">
        <f t="shared" si="117"/>
        <v>-0.11690000000000023</v>
      </c>
      <c r="D852" s="2">
        <f t="shared" si="118"/>
        <v>0</v>
      </c>
      <c r="E852" s="2">
        <f t="shared" si="119"/>
        <v>0.11690000000000023</v>
      </c>
      <c r="F852" s="2">
        <f t="shared" si="120"/>
        <v>3.1211405997536506E-2</v>
      </c>
      <c r="G852" s="2">
        <f t="shared" si="120"/>
        <v>3.5572075710937616E-2</v>
      </c>
      <c r="H852" s="2">
        <f t="shared" si="121"/>
        <v>0.87741312177460873</v>
      </c>
      <c r="I852" s="2">
        <f t="shared" si="122"/>
        <v>46.735218349024933</v>
      </c>
    </row>
    <row r="853" spans="1:9" ht="13.5" x14ac:dyDescent="0.25">
      <c r="A853" s="4">
        <f>TITRES_STAT!B856</f>
        <v>43244</v>
      </c>
      <c r="B853" s="2">
        <f>TITRES_STAT!D856</f>
        <v>6.8579999999999997</v>
      </c>
      <c r="C853" s="2">
        <f t="shared" si="117"/>
        <v>3.8999999999997925E-3</v>
      </c>
      <c r="D853" s="2">
        <f t="shared" si="118"/>
        <v>3.8999999999997925E-3</v>
      </c>
      <c r="E853" s="2">
        <f t="shared" si="119"/>
        <v>0</v>
      </c>
      <c r="F853" s="2">
        <f t="shared" si="120"/>
        <v>2.9260591283426739E-2</v>
      </c>
      <c r="G853" s="2">
        <f t="shared" si="120"/>
        <v>3.3031213160156357E-2</v>
      </c>
      <c r="H853" s="2">
        <f t="shared" si="121"/>
        <v>0.88584670328494319</v>
      </c>
      <c r="I853" s="2">
        <f t="shared" si="122"/>
        <v>46.973420572408827</v>
      </c>
    </row>
    <row r="854" spans="1:9" ht="13.5" x14ac:dyDescent="0.25">
      <c r="A854" s="4">
        <f>TITRES_STAT!B857</f>
        <v>43245</v>
      </c>
      <c r="B854" s="2">
        <f>TITRES_STAT!D857</f>
        <v>6.8540999999999999</v>
      </c>
      <c r="C854" s="2">
        <f t="shared" si="117"/>
        <v>-3.8999999999997925E-3</v>
      </c>
      <c r="D854" s="2">
        <f t="shared" si="118"/>
        <v>0</v>
      </c>
      <c r="E854" s="2">
        <f t="shared" si="119"/>
        <v>3.8999999999997925E-3</v>
      </c>
      <c r="F854" s="2">
        <f t="shared" si="120"/>
        <v>2.7170549048896257E-2</v>
      </c>
      <c r="G854" s="2">
        <f t="shared" si="120"/>
        <v>3.0950412220145173E-2</v>
      </c>
      <c r="H854" s="2">
        <f t="shared" si="121"/>
        <v>0.8778735758230497</v>
      </c>
      <c r="I854" s="2">
        <f t="shared" si="122"/>
        <v>46.748278857818647</v>
      </c>
    </row>
    <row r="855" spans="1:9" ht="13.5" x14ac:dyDescent="0.25">
      <c r="A855" s="4">
        <f>TITRES_STAT!B858</f>
        <v>43248</v>
      </c>
      <c r="B855" s="2">
        <f>TITRES_STAT!D858</f>
        <v>6.9515000000000002</v>
      </c>
      <c r="C855" s="2">
        <f t="shared" si="117"/>
        <v>9.7400000000000375E-2</v>
      </c>
      <c r="D855" s="2">
        <f t="shared" si="118"/>
        <v>9.7400000000000375E-2</v>
      </c>
      <c r="E855" s="2">
        <f t="shared" si="119"/>
        <v>0</v>
      </c>
      <c r="F855" s="2">
        <f t="shared" si="120"/>
        <v>3.218693840254655E-2</v>
      </c>
      <c r="G855" s="2">
        <f t="shared" si="120"/>
        <v>2.87396684901348E-2</v>
      </c>
      <c r="H855" s="2">
        <f t="shared" si="121"/>
        <v>1.1199481446209119</v>
      </c>
      <c r="I855" s="2">
        <f t="shared" si="122"/>
        <v>52.829034873453487</v>
      </c>
    </row>
    <row r="856" spans="1:9" ht="13.5" x14ac:dyDescent="0.25">
      <c r="A856" s="4">
        <f>TITRES_STAT!B859</f>
        <v>43249</v>
      </c>
      <c r="B856" s="2">
        <f>TITRES_STAT!D859</f>
        <v>6.9476000000000004</v>
      </c>
      <c r="C856" s="2">
        <f t="shared" si="117"/>
        <v>-3.8999999999997925E-3</v>
      </c>
      <c r="D856" s="2">
        <f t="shared" si="118"/>
        <v>0</v>
      </c>
      <c r="E856" s="2">
        <f t="shared" si="119"/>
        <v>3.8999999999997925E-3</v>
      </c>
      <c r="F856" s="2">
        <f t="shared" si="120"/>
        <v>2.9887871373793225E-2</v>
      </c>
      <c r="G856" s="2">
        <f t="shared" si="120"/>
        <v>2.6965406455125157E-2</v>
      </c>
      <c r="H856" s="2">
        <f t="shared" si="121"/>
        <v>1.1083783003060432</v>
      </c>
      <c r="I856" s="2">
        <f t="shared" si="122"/>
        <v>52.57018155352651</v>
      </c>
    </row>
    <row r="857" spans="1:9" ht="13.5" x14ac:dyDescent="0.25">
      <c r="A857" s="4">
        <f>TITRES_STAT!B860</f>
        <v>43250</v>
      </c>
      <c r="B857" s="2">
        <f>TITRES_STAT!D860</f>
        <v>6.8891999999999998</v>
      </c>
      <c r="C857" s="2">
        <f t="shared" si="117"/>
        <v>-5.8400000000000674E-2</v>
      </c>
      <c r="D857" s="2">
        <f t="shared" si="118"/>
        <v>0</v>
      </c>
      <c r="E857" s="2">
        <f t="shared" si="119"/>
        <v>5.8400000000000674E-2</v>
      </c>
      <c r="F857" s="2">
        <f t="shared" si="120"/>
        <v>2.7753023418522281E-2</v>
      </c>
      <c r="G857" s="2">
        <f t="shared" si="120"/>
        <v>2.9210734565473406E-2</v>
      </c>
      <c r="H857" s="2">
        <f t="shared" si="121"/>
        <v>0.95009673092322311</v>
      </c>
      <c r="I857" s="2">
        <f t="shared" si="122"/>
        <v>48.720492468772271</v>
      </c>
    </row>
    <row r="858" spans="1:9" ht="13.5" x14ac:dyDescent="0.25">
      <c r="A858" s="4">
        <f>TITRES_STAT!B861</f>
        <v>43251</v>
      </c>
      <c r="B858" s="2">
        <f>TITRES_STAT!D861</f>
        <v>6.8190999999999997</v>
      </c>
      <c r="C858" s="2">
        <f t="shared" si="117"/>
        <v>-7.0100000000000051E-2</v>
      </c>
      <c r="D858" s="2">
        <f t="shared" si="118"/>
        <v>0</v>
      </c>
      <c r="E858" s="2">
        <f t="shared" si="119"/>
        <v>7.0100000000000051E-2</v>
      </c>
      <c r="F858" s="2">
        <f t="shared" si="120"/>
        <v>2.5770664602913548E-2</v>
      </c>
      <c r="G858" s="2">
        <f t="shared" si="120"/>
        <v>3.2131396382225307E-2</v>
      </c>
      <c r="H858" s="2">
        <f t="shared" si="121"/>
        <v>0.80203998283652445</v>
      </c>
      <c r="I858" s="2">
        <f t="shared" si="122"/>
        <v>44.507335601625385</v>
      </c>
    </row>
    <row r="859" spans="1:9" ht="13.5" x14ac:dyDescent="0.25">
      <c r="A859" s="4">
        <f>TITRES_STAT!B862</f>
        <v>43252</v>
      </c>
      <c r="B859" s="2">
        <f>TITRES_STAT!D862</f>
        <v>6.8658000000000001</v>
      </c>
      <c r="C859" s="2">
        <f t="shared" si="117"/>
        <v>4.6700000000000408E-2</v>
      </c>
      <c r="D859" s="2">
        <f t="shared" si="118"/>
        <v>4.6700000000000408E-2</v>
      </c>
      <c r="E859" s="2">
        <f t="shared" si="119"/>
        <v>0</v>
      </c>
      <c r="F859" s="2">
        <f t="shared" si="120"/>
        <v>2.7265617131276895E-2</v>
      </c>
      <c r="G859" s="2">
        <f t="shared" si="120"/>
        <v>2.9836296640637784E-2</v>
      </c>
      <c r="H859" s="2">
        <f t="shared" si="121"/>
        <v>0.9138405298645691</v>
      </c>
      <c r="I859" s="2">
        <f t="shared" si="122"/>
        <v>47.749042598091286</v>
      </c>
    </row>
    <row r="860" spans="1:9" ht="13.5" x14ac:dyDescent="0.25">
      <c r="A860" s="4">
        <f>TITRES_STAT!B863</f>
        <v>43255</v>
      </c>
      <c r="B860" s="2">
        <f>TITRES_STAT!D863</f>
        <v>6.9320000000000004</v>
      </c>
      <c r="C860" s="2">
        <f t="shared" si="117"/>
        <v>6.6200000000000259E-2</v>
      </c>
      <c r="D860" s="2">
        <f t="shared" si="118"/>
        <v>6.6200000000000259E-2</v>
      </c>
      <c r="E860" s="2">
        <f t="shared" si="119"/>
        <v>0</v>
      </c>
      <c r="F860" s="2">
        <f t="shared" si="120"/>
        <v>3.0046644479042848E-2</v>
      </c>
      <c r="G860" s="2">
        <f t="shared" si="120"/>
        <v>2.7705132594877942E-2</v>
      </c>
      <c r="H860" s="2">
        <f t="shared" si="121"/>
        <v>1.0845154548943685</v>
      </c>
      <c r="I860" s="2">
        <f t="shared" si="122"/>
        <v>52.027220635278312</v>
      </c>
    </row>
    <row r="861" spans="1:9" ht="13.5" x14ac:dyDescent="0.25">
      <c r="A861" s="4">
        <f>TITRES_STAT!B864</f>
        <v>43256</v>
      </c>
      <c r="B861" s="2">
        <f>TITRES_STAT!D864</f>
        <v>6.9320000000000004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2.7900455587682643E-2</v>
      </c>
      <c r="G861" s="2">
        <f t="shared" si="123"/>
        <v>2.5726194552386662E-2</v>
      </c>
      <c r="H861" s="2">
        <f t="shared" si="121"/>
        <v>1.0845154548943685</v>
      </c>
      <c r="I861" s="2">
        <f t="shared" si="122"/>
        <v>52.027220635278312</v>
      </c>
    </row>
    <row r="862" spans="1:9" ht="13.5" x14ac:dyDescent="0.25">
      <c r="A862" s="4">
        <f>TITRES_STAT!B865</f>
        <v>43257</v>
      </c>
      <c r="B862" s="2">
        <f>TITRES_STAT!D865</f>
        <v>6.9320000000000004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2.5907565902848168E-2</v>
      </c>
      <c r="G862" s="2">
        <f t="shared" si="123"/>
        <v>2.3888609227216188E-2</v>
      </c>
      <c r="H862" s="2">
        <f t="shared" si="121"/>
        <v>1.0845154548943683</v>
      </c>
      <c r="I862" s="2">
        <f t="shared" si="122"/>
        <v>52.027220635278304</v>
      </c>
    </row>
    <row r="863" spans="1:9" ht="13.5" x14ac:dyDescent="0.25">
      <c r="A863" s="4">
        <f>TITRES_STAT!B866</f>
        <v>43258</v>
      </c>
      <c r="B863" s="2">
        <f>TITRES_STAT!D866</f>
        <v>6.9320000000000004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2.4057025481216156E-2</v>
      </c>
      <c r="G863" s="2">
        <f t="shared" si="123"/>
        <v>2.2182279996700745E-2</v>
      </c>
      <c r="H863" s="2">
        <f t="shared" si="121"/>
        <v>1.0845154548943683</v>
      </c>
      <c r="I863" s="2">
        <f t="shared" si="122"/>
        <v>52.027220635278304</v>
      </c>
    </row>
    <row r="864" spans="1:9" ht="13.5" x14ac:dyDescent="0.25">
      <c r="A864" s="4">
        <f>TITRES_STAT!B867</f>
        <v>43259</v>
      </c>
      <c r="B864" s="2">
        <f>TITRES_STAT!D867</f>
        <v>6.9320000000000004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2.2338666518272147E-2</v>
      </c>
      <c r="G864" s="2">
        <f t="shared" si="123"/>
        <v>2.0597831425507834E-2</v>
      </c>
      <c r="H864" s="2">
        <f t="shared" si="121"/>
        <v>1.0845154548943685</v>
      </c>
      <c r="I864" s="2">
        <f t="shared" si="122"/>
        <v>52.027220635278312</v>
      </c>
    </row>
    <row r="865" spans="1:9" ht="13.5" x14ac:dyDescent="0.25">
      <c r="A865" s="4">
        <f>TITRES_STAT!B868</f>
        <v>43262</v>
      </c>
      <c r="B865" s="2">
        <f>TITRES_STAT!D868</f>
        <v>6.9320000000000004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2.0743047481252708E-2</v>
      </c>
      <c r="G865" s="2">
        <f t="shared" si="123"/>
        <v>1.9126557752257276E-2</v>
      </c>
      <c r="H865" s="2">
        <f t="shared" si="121"/>
        <v>1.0845154548943685</v>
      </c>
      <c r="I865" s="2">
        <f t="shared" si="122"/>
        <v>52.027220635278312</v>
      </c>
    </row>
    <row r="866" spans="1:9" ht="13.5" x14ac:dyDescent="0.25">
      <c r="A866" s="4">
        <f>TITRES_STAT!B869</f>
        <v>43263</v>
      </c>
      <c r="B866" s="2">
        <f>TITRES_STAT!D869</f>
        <v>6.9320000000000004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1.9261401232591801E-2</v>
      </c>
      <c r="G866" s="2">
        <f t="shared" si="123"/>
        <v>1.7760375055667472E-2</v>
      </c>
      <c r="H866" s="2">
        <f t="shared" si="121"/>
        <v>1.0845154548943683</v>
      </c>
      <c r="I866" s="2">
        <f t="shared" si="122"/>
        <v>52.027220635278304</v>
      </c>
    </row>
    <row r="867" spans="1:9" ht="13.5" x14ac:dyDescent="0.25">
      <c r="A867" s="4">
        <f>TITRES_STAT!B870</f>
        <v>43264</v>
      </c>
      <c r="B867" s="2">
        <f>TITRES_STAT!D870</f>
        <v>6.9280999999999997</v>
      </c>
      <c r="C867" s="2">
        <f t="shared" si="117"/>
        <v>-3.9000000000006807E-3</v>
      </c>
      <c r="D867" s="2">
        <f t="shared" si="118"/>
        <v>0</v>
      </c>
      <c r="E867" s="2">
        <f t="shared" si="119"/>
        <v>3.9000000000006807E-3</v>
      </c>
      <c r="F867" s="2">
        <f t="shared" si="123"/>
        <v>1.7885586858835241E-2</v>
      </c>
      <c r="G867" s="2">
        <f t="shared" si="123"/>
        <v>1.6770348265976988E-2</v>
      </c>
      <c r="H867" s="2">
        <f t="shared" si="121"/>
        <v>1.0665006221201025</v>
      </c>
      <c r="I867" s="2">
        <f t="shared" si="122"/>
        <v>51.609015293977436</v>
      </c>
    </row>
    <row r="868" spans="1:9" ht="13.5" x14ac:dyDescent="0.25">
      <c r="A868" s="4">
        <f>TITRES_STAT!B871</f>
        <v>43265</v>
      </c>
      <c r="B868" s="2">
        <f>TITRES_STAT!D871</f>
        <v>6.8930999999999996</v>
      </c>
      <c r="C868" s="2">
        <f t="shared" si="117"/>
        <v>-3.5000000000000142E-2</v>
      </c>
      <c r="D868" s="2">
        <f t="shared" si="118"/>
        <v>0</v>
      </c>
      <c r="E868" s="2">
        <f t="shared" si="119"/>
        <v>3.5000000000000142E-2</v>
      </c>
      <c r="F868" s="2">
        <f t="shared" si="123"/>
        <v>1.6608044940347007E-2</v>
      </c>
      <c r="G868" s="2">
        <f t="shared" si="123"/>
        <v>1.8072466246978641E-2</v>
      </c>
      <c r="H868" s="2">
        <f t="shared" si="121"/>
        <v>0.91896948171772319</v>
      </c>
      <c r="I868" s="2">
        <f t="shared" si="122"/>
        <v>47.888697057085452</v>
      </c>
    </row>
    <row r="869" spans="1:9" ht="13.5" x14ac:dyDescent="0.25">
      <c r="A869" s="4">
        <f>TITRES_STAT!B872</f>
        <v>43269</v>
      </c>
      <c r="B869" s="2">
        <f>TITRES_STAT!D872</f>
        <v>6.9320000000000004</v>
      </c>
      <c r="C869" s="2">
        <f t="shared" si="117"/>
        <v>3.8900000000000823E-2</v>
      </c>
      <c r="D869" s="2">
        <f t="shared" si="118"/>
        <v>3.8900000000000823E-2</v>
      </c>
      <c r="E869" s="2">
        <f t="shared" si="119"/>
        <v>0</v>
      </c>
      <c r="F869" s="2">
        <f t="shared" si="123"/>
        <v>1.8200327444607995E-2</v>
      </c>
      <c r="G869" s="2">
        <f t="shared" si="123"/>
        <v>1.6781575800765881E-2</v>
      </c>
      <c r="H869" s="2">
        <f t="shared" si="121"/>
        <v>1.0845422182449258</v>
      </c>
      <c r="I869" s="2">
        <f t="shared" si="122"/>
        <v>52.027836555790799</v>
      </c>
    </row>
    <row r="870" spans="1:9" ht="13.5" x14ac:dyDescent="0.25">
      <c r="A870" s="4">
        <f>TITRES_STAT!B873</f>
        <v>43270</v>
      </c>
      <c r="B870" s="2">
        <f>TITRES_STAT!D873</f>
        <v>6.9320000000000004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1.6900304055707423E-2</v>
      </c>
      <c r="G870" s="2">
        <f t="shared" si="123"/>
        <v>1.5582891814996889E-2</v>
      </c>
      <c r="H870" s="2">
        <f t="shared" si="121"/>
        <v>1.0845422182449258</v>
      </c>
      <c r="I870" s="2">
        <f t="shared" si="122"/>
        <v>52.027836555790799</v>
      </c>
    </row>
    <row r="871" spans="1:9" ht="13.5" x14ac:dyDescent="0.25">
      <c r="A871" s="4">
        <f>TITRES_STAT!B874</f>
        <v>43271</v>
      </c>
      <c r="B871" s="2">
        <f>TITRES_STAT!D874</f>
        <v>7.0099</v>
      </c>
      <c r="C871" s="2">
        <f t="shared" si="117"/>
        <v>7.7899999999999636E-2</v>
      </c>
      <c r="D871" s="2">
        <f t="shared" si="118"/>
        <v>7.7899999999999636E-2</v>
      </c>
      <c r="E871" s="2">
        <f t="shared" si="119"/>
        <v>0</v>
      </c>
      <c r="F871" s="2">
        <f t="shared" si="123"/>
        <v>2.1257425194585438E-2</v>
      </c>
      <c r="G871" s="2">
        <f t="shared" si="123"/>
        <v>1.4469828113925682E-2</v>
      </c>
      <c r="H871" s="2">
        <f t="shared" si="121"/>
        <v>1.4690862273704144</v>
      </c>
      <c r="I871" s="2">
        <f t="shared" si="122"/>
        <v>59.499186828116429</v>
      </c>
    </row>
    <row r="872" spans="1:9" ht="13.5" x14ac:dyDescent="0.25">
      <c r="A872" s="4">
        <f>TITRES_STAT!B875</f>
        <v>43272</v>
      </c>
      <c r="B872" s="2">
        <f>TITRES_STAT!D875</f>
        <v>6.9320000000000004</v>
      </c>
      <c r="C872" s="2">
        <f t="shared" si="117"/>
        <v>-7.7899999999999636E-2</v>
      </c>
      <c r="D872" s="2">
        <f t="shared" si="118"/>
        <v>0</v>
      </c>
      <c r="E872" s="2">
        <f t="shared" si="119"/>
        <v>7.7899999999999636E-2</v>
      </c>
      <c r="F872" s="2">
        <f t="shared" si="123"/>
        <v>1.9739037680686477E-2</v>
      </c>
      <c r="G872" s="2">
        <f t="shared" si="123"/>
        <v>1.9000554677216678E-2</v>
      </c>
      <c r="H872" s="2">
        <f t="shared" si="121"/>
        <v>1.038866391850934</v>
      </c>
      <c r="I872" s="2">
        <f t="shared" si="122"/>
        <v>50.953137292523863</v>
      </c>
    </row>
    <row r="873" spans="1:9" ht="13.5" x14ac:dyDescent="0.25">
      <c r="A873" s="4">
        <f>TITRES_STAT!B876</f>
        <v>43273</v>
      </c>
      <c r="B873" s="2">
        <f>TITRES_STAT!D876</f>
        <v>6.9320000000000004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1.8329106417780298E-2</v>
      </c>
      <c r="G873" s="2">
        <f t="shared" si="123"/>
        <v>1.7643372200272629E-2</v>
      </c>
      <c r="H873" s="2">
        <f t="shared" si="121"/>
        <v>1.0388663918509338</v>
      </c>
      <c r="I873" s="2">
        <f t="shared" si="122"/>
        <v>50.953137292523856</v>
      </c>
    </row>
    <row r="874" spans="1:9" ht="13.5" x14ac:dyDescent="0.25">
      <c r="A874" s="4">
        <f>TITRES_STAT!B877</f>
        <v>43276</v>
      </c>
      <c r="B874" s="2">
        <f>TITRES_STAT!D877</f>
        <v>6.9320000000000004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1.7019884530795993E-2</v>
      </c>
      <c r="G874" s="2">
        <f t="shared" si="123"/>
        <v>1.6383131328824584E-2</v>
      </c>
      <c r="H874" s="2">
        <f t="shared" si="121"/>
        <v>1.038866391850934</v>
      </c>
      <c r="I874" s="2">
        <f t="shared" si="122"/>
        <v>50.953137292523863</v>
      </c>
    </row>
    <row r="875" spans="1:9" ht="13.5" x14ac:dyDescent="0.25">
      <c r="A875" s="4">
        <f>TITRES_STAT!B878</f>
        <v>43277</v>
      </c>
      <c r="B875" s="2">
        <f>TITRES_STAT!D878</f>
        <v>6.9320000000000004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1.5804178492881994E-2</v>
      </c>
      <c r="G875" s="2">
        <f t="shared" si="123"/>
        <v>1.5212907662479971E-2</v>
      </c>
      <c r="H875" s="2">
        <f t="shared" si="121"/>
        <v>1.038866391850934</v>
      </c>
      <c r="I875" s="2">
        <f t="shared" si="122"/>
        <v>50.953137292523863</v>
      </c>
    </row>
    <row r="876" spans="1:9" ht="13.5" x14ac:dyDescent="0.25">
      <c r="A876" s="4">
        <f>TITRES_STAT!B879</f>
        <v>43278</v>
      </c>
      <c r="B876" s="2">
        <f>TITRES_STAT!D879</f>
        <v>6.9280999999999997</v>
      </c>
      <c r="C876" s="2">
        <f t="shared" si="117"/>
        <v>-3.9000000000006807E-3</v>
      </c>
      <c r="D876" s="2">
        <f t="shared" si="118"/>
        <v>0</v>
      </c>
      <c r="E876" s="2">
        <f t="shared" si="119"/>
        <v>3.9000000000006807E-3</v>
      </c>
      <c r="F876" s="2">
        <f t="shared" si="123"/>
        <v>1.4675308600533279E-2</v>
      </c>
      <c r="G876" s="2">
        <f t="shared" si="123"/>
        <v>1.4404842829445735E-2</v>
      </c>
      <c r="H876" s="2">
        <f t="shared" si="121"/>
        <v>1.0187760306925855</v>
      </c>
      <c r="I876" s="2">
        <f t="shared" si="122"/>
        <v>50.465035011490201</v>
      </c>
    </row>
    <row r="877" spans="1:9" ht="13.5" x14ac:dyDescent="0.25">
      <c r="A877" s="4">
        <f>TITRES_STAT!B880</f>
        <v>43279</v>
      </c>
      <c r="B877" s="2">
        <f>TITRES_STAT!D880</f>
        <v>7.0880000000000001</v>
      </c>
      <c r="C877" s="2">
        <f t="shared" si="117"/>
        <v>0.15990000000000038</v>
      </c>
      <c r="D877" s="2">
        <f t="shared" si="118"/>
        <v>0.15990000000000038</v>
      </c>
      <c r="E877" s="2">
        <f t="shared" si="119"/>
        <v>0</v>
      </c>
      <c r="F877" s="2">
        <f t="shared" ref="F877:G892" si="124">((F876*13)+D877)/14</f>
        <v>2.5048500843352358E-2</v>
      </c>
      <c r="G877" s="2">
        <f t="shared" si="124"/>
        <v>1.3375925484485325E-2</v>
      </c>
      <c r="H877" s="2">
        <f t="shared" si="121"/>
        <v>1.8726555311934117</v>
      </c>
      <c r="I877" s="2">
        <f t="shared" si="122"/>
        <v>65.189004071624225</v>
      </c>
    </row>
    <row r="878" spans="1:9" ht="13.5" x14ac:dyDescent="0.25">
      <c r="A878" s="4">
        <f>TITRES_STAT!B881</f>
        <v>43280</v>
      </c>
      <c r="B878" s="2">
        <f>TITRES_STAT!D881</f>
        <v>7.0162000000000004</v>
      </c>
      <c r="C878" s="2">
        <f t="shared" si="117"/>
        <v>-7.1799999999999642E-2</v>
      </c>
      <c r="D878" s="2">
        <f t="shared" si="118"/>
        <v>0</v>
      </c>
      <c r="E878" s="2">
        <f t="shared" si="119"/>
        <v>7.1799999999999642E-2</v>
      </c>
      <c r="F878" s="2">
        <f t="shared" si="124"/>
        <v>2.3259322211684332E-2</v>
      </c>
      <c r="G878" s="2">
        <f t="shared" si="124"/>
        <v>1.7549073664164919E-2</v>
      </c>
      <c r="H878" s="2">
        <f t="shared" si="121"/>
        <v>1.3253874624265609</v>
      </c>
      <c r="I878" s="2">
        <f t="shared" si="122"/>
        <v>56.996413881216526</v>
      </c>
    </row>
    <row r="879" spans="1:9" ht="13.5" x14ac:dyDescent="0.25">
      <c r="A879" s="4">
        <f>TITRES_STAT!B882</f>
        <v>43283</v>
      </c>
      <c r="B879" s="2">
        <f>TITRES_STAT!D882</f>
        <v>7.0959000000000003</v>
      </c>
      <c r="C879" s="2">
        <f t="shared" si="117"/>
        <v>7.9699999999999882E-2</v>
      </c>
      <c r="D879" s="2">
        <f t="shared" si="118"/>
        <v>7.9699999999999882E-2</v>
      </c>
      <c r="E879" s="2">
        <f t="shared" si="119"/>
        <v>0</v>
      </c>
      <c r="F879" s="2">
        <f t="shared" si="124"/>
        <v>2.7290799196564016E-2</v>
      </c>
      <c r="G879" s="2">
        <f t="shared" si="124"/>
        <v>1.6295568402438853E-2</v>
      </c>
      <c r="H879" s="2">
        <f t="shared" si="121"/>
        <v>1.6747374821537111</v>
      </c>
      <c r="I879" s="2">
        <f t="shared" si="122"/>
        <v>62.613153377773905</v>
      </c>
    </row>
    <row r="880" spans="1:9" ht="13.5" x14ac:dyDescent="0.25">
      <c r="A880" s="4">
        <f>TITRES_STAT!B883</f>
        <v>43284</v>
      </c>
      <c r="B880" s="2">
        <f>TITRES_STAT!D883</f>
        <v>7.0959000000000003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2.5341456396809441E-2</v>
      </c>
      <c r="G880" s="2">
        <f t="shared" si="124"/>
        <v>1.5131599230836078E-2</v>
      </c>
      <c r="H880" s="2">
        <f t="shared" si="121"/>
        <v>1.6747374821537109</v>
      </c>
      <c r="I880" s="2">
        <f t="shared" si="122"/>
        <v>62.613153377773905</v>
      </c>
    </row>
    <row r="881" spans="1:9" ht="13.5" x14ac:dyDescent="0.25">
      <c r="A881" s="4">
        <f>TITRES_STAT!B884</f>
        <v>43285</v>
      </c>
      <c r="B881" s="2">
        <f>TITRES_STAT!D884</f>
        <v>7.0959000000000003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2.3531352368465909E-2</v>
      </c>
      <c r="G881" s="2">
        <f t="shared" si="124"/>
        <v>1.4050770714347788E-2</v>
      </c>
      <c r="H881" s="2">
        <f t="shared" si="121"/>
        <v>1.6747374821537107</v>
      </c>
      <c r="I881" s="2">
        <f t="shared" si="122"/>
        <v>62.613153377773898</v>
      </c>
    </row>
    <row r="882" spans="1:9" ht="13.5" x14ac:dyDescent="0.25">
      <c r="A882" s="4">
        <f>TITRES_STAT!B885</f>
        <v>43286</v>
      </c>
      <c r="B882" s="2">
        <f>TITRES_STAT!D885</f>
        <v>7.1677</v>
      </c>
      <c r="C882" s="2">
        <f t="shared" si="117"/>
        <v>7.1799999999999642E-2</v>
      </c>
      <c r="D882" s="2">
        <f t="shared" si="118"/>
        <v>7.1799999999999642E-2</v>
      </c>
      <c r="E882" s="2">
        <f t="shared" si="119"/>
        <v>0</v>
      </c>
      <c r="F882" s="2">
        <f t="shared" si="124"/>
        <v>2.6979112913575461E-2</v>
      </c>
      <c r="G882" s="2">
        <f t="shared" si="124"/>
        <v>1.3047144234751519E-2</v>
      </c>
      <c r="H882" s="2">
        <f t="shared" si="121"/>
        <v>2.0678174800670681</v>
      </c>
      <c r="I882" s="2">
        <f t="shared" si="122"/>
        <v>67.403536667437663</v>
      </c>
    </row>
    <row r="883" spans="1:9" ht="13.5" x14ac:dyDescent="0.25">
      <c r="A883" s="4">
        <f>TITRES_STAT!B886</f>
        <v>43287</v>
      </c>
      <c r="B883" s="2">
        <f>TITRES_STAT!D886</f>
        <v>7.1677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2.5052033419748643E-2</v>
      </c>
      <c r="G883" s="2">
        <f t="shared" si="124"/>
        <v>1.2115205360840696E-2</v>
      </c>
      <c r="H883" s="2">
        <f t="shared" si="121"/>
        <v>2.0678174800670681</v>
      </c>
      <c r="I883" s="2">
        <f t="shared" si="122"/>
        <v>67.403536667437663</v>
      </c>
    </row>
    <row r="884" spans="1:9" ht="13.5" x14ac:dyDescent="0.25">
      <c r="A884" s="4">
        <f>TITRES_STAT!B887</f>
        <v>43290</v>
      </c>
      <c r="B884" s="2">
        <f>TITRES_STAT!D887</f>
        <v>7.1677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2.3262602461195169E-2</v>
      </c>
      <c r="G884" s="2">
        <f t="shared" si="124"/>
        <v>1.1249833549352075E-2</v>
      </c>
      <c r="H884" s="2">
        <f t="shared" si="121"/>
        <v>2.0678174800670681</v>
      </c>
      <c r="I884" s="2">
        <f t="shared" si="122"/>
        <v>67.403536667437663</v>
      </c>
    </row>
    <row r="885" spans="1:9" ht="13.5" x14ac:dyDescent="0.25">
      <c r="A885" s="4">
        <f>TITRES_STAT!B888</f>
        <v>43291</v>
      </c>
      <c r="B885" s="2">
        <f>TITRES_STAT!D888</f>
        <v>7.1677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2.1600987999681225E-2</v>
      </c>
      <c r="G885" s="2">
        <f t="shared" si="124"/>
        <v>1.044627401011264E-2</v>
      </c>
      <c r="H885" s="2">
        <f t="shared" si="121"/>
        <v>2.0678174800670681</v>
      </c>
      <c r="I885" s="2">
        <f t="shared" si="122"/>
        <v>67.403536667437663</v>
      </c>
    </row>
    <row r="886" spans="1:9" ht="13.5" x14ac:dyDescent="0.25">
      <c r="A886" s="4">
        <f>TITRES_STAT!B889</f>
        <v>43292</v>
      </c>
      <c r="B886" s="2">
        <f>TITRES_STAT!D889</f>
        <v>7.1597</v>
      </c>
      <c r="C886" s="2">
        <f t="shared" si="117"/>
        <v>-8.0000000000000071E-3</v>
      </c>
      <c r="D886" s="2">
        <f t="shared" si="118"/>
        <v>0</v>
      </c>
      <c r="E886" s="2">
        <f t="shared" si="119"/>
        <v>8.0000000000000071E-3</v>
      </c>
      <c r="F886" s="2">
        <f t="shared" si="124"/>
        <v>2.0058060285418282E-2</v>
      </c>
      <c r="G886" s="2">
        <f t="shared" si="124"/>
        <v>1.0271540152247452E-2</v>
      </c>
      <c r="H886" s="2">
        <f t="shared" si="121"/>
        <v>1.9527802051213812</v>
      </c>
      <c r="I886" s="2">
        <f t="shared" si="122"/>
        <v>66.133612035681722</v>
      </c>
    </row>
    <row r="887" spans="1:9" ht="13.5" x14ac:dyDescent="0.25">
      <c r="A887" s="4">
        <f>TITRES_STAT!B890</f>
        <v>43293</v>
      </c>
      <c r="B887" s="2">
        <f>TITRES_STAT!D890</f>
        <v>7.1677</v>
      </c>
      <c r="C887" s="2">
        <f t="shared" si="117"/>
        <v>8.0000000000000071E-3</v>
      </c>
      <c r="D887" s="2">
        <f t="shared" si="118"/>
        <v>8.0000000000000071E-3</v>
      </c>
      <c r="E887" s="2">
        <f t="shared" si="119"/>
        <v>0</v>
      </c>
      <c r="F887" s="2">
        <f t="shared" si="124"/>
        <v>1.9196770265031259E-2</v>
      </c>
      <c r="G887" s="2">
        <f t="shared" si="124"/>
        <v>9.537858712801205E-3</v>
      </c>
      <c r="H887" s="2">
        <f t="shared" si="121"/>
        <v>2.012691825605089</v>
      </c>
      <c r="I887" s="2">
        <f t="shared" si="122"/>
        <v>66.807092862903318</v>
      </c>
    </row>
    <row r="888" spans="1:9" ht="13.5" x14ac:dyDescent="0.25">
      <c r="A888" s="4">
        <f>TITRES_STAT!B891</f>
        <v>43294</v>
      </c>
      <c r="B888" s="2">
        <f>TITRES_STAT!D891</f>
        <v>7.1677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1.7825572388957597E-2</v>
      </c>
      <c r="G888" s="2">
        <f t="shared" si="124"/>
        <v>8.8565830904582619E-3</v>
      </c>
      <c r="H888" s="2">
        <f t="shared" si="121"/>
        <v>2.0126918256050885</v>
      </c>
      <c r="I888" s="2">
        <f t="shared" si="122"/>
        <v>66.807092862903318</v>
      </c>
    </row>
    <row r="889" spans="1:9" ht="13.5" x14ac:dyDescent="0.25">
      <c r="A889" s="4">
        <f>TITRES_STAT!B892</f>
        <v>43297</v>
      </c>
      <c r="B889" s="2">
        <f>TITRES_STAT!D892</f>
        <v>7.1677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1.6552317218317767E-2</v>
      </c>
      <c r="G889" s="2">
        <f t="shared" si="124"/>
        <v>8.2239700125683862E-3</v>
      </c>
      <c r="H889" s="2">
        <f t="shared" si="121"/>
        <v>2.0126918256050885</v>
      </c>
      <c r="I889" s="2">
        <f t="shared" si="122"/>
        <v>66.807092862903318</v>
      </c>
    </row>
    <row r="890" spans="1:9" ht="13.5" x14ac:dyDescent="0.25">
      <c r="A890" s="4">
        <f>TITRES_STAT!B893</f>
        <v>43298</v>
      </c>
      <c r="B890" s="2">
        <f>TITRES_STAT!D893</f>
        <v>7.1357999999999997</v>
      </c>
      <c r="C890" s="2">
        <f t="shared" si="117"/>
        <v>-3.1900000000000261E-2</v>
      </c>
      <c r="D890" s="2">
        <f t="shared" si="118"/>
        <v>0</v>
      </c>
      <c r="E890" s="2">
        <f t="shared" si="119"/>
        <v>3.1900000000000261E-2</v>
      </c>
      <c r="F890" s="2">
        <f t="shared" si="124"/>
        <v>1.5370008845580785E-2</v>
      </c>
      <c r="G890" s="2">
        <f t="shared" si="124"/>
        <v>9.9151150116706631E-3</v>
      </c>
      <c r="H890" s="2">
        <f t="shared" si="121"/>
        <v>1.550159410908436</v>
      </c>
      <c r="I890" s="2">
        <f t="shared" si="122"/>
        <v>60.786765104861708</v>
      </c>
    </row>
    <row r="891" spans="1:9" ht="13.5" x14ac:dyDescent="0.25">
      <c r="A891" s="4">
        <f>TITRES_STAT!B894</f>
        <v>43299</v>
      </c>
      <c r="B891" s="2">
        <f>TITRES_STAT!D894</f>
        <v>7.1357999999999997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1.4272151070896444E-2</v>
      </c>
      <c r="G891" s="2">
        <f t="shared" si="124"/>
        <v>9.206892510837044E-3</v>
      </c>
      <c r="H891" s="2">
        <f t="shared" si="121"/>
        <v>1.550159410908436</v>
      </c>
      <c r="I891" s="2">
        <f t="shared" si="122"/>
        <v>60.786765104861708</v>
      </c>
    </row>
    <row r="892" spans="1:9" ht="13.5" x14ac:dyDescent="0.25">
      <c r="A892" s="4">
        <f>TITRES_STAT!B895</f>
        <v>43300</v>
      </c>
      <c r="B892" s="2">
        <f>TITRES_STAT!D895</f>
        <v>7.1357999999999997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1.3252711708689554E-2</v>
      </c>
      <c r="G892" s="2">
        <f t="shared" si="124"/>
        <v>8.5492573314915419E-3</v>
      </c>
      <c r="H892" s="2">
        <f t="shared" si="121"/>
        <v>1.5501594109084358</v>
      </c>
      <c r="I892" s="2">
        <f t="shared" si="122"/>
        <v>60.786765104861708</v>
      </c>
    </row>
    <row r="893" spans="1:9" ht="13.5" x14ac:dyDescent="0.25">
      <c r="A893" s="4">
        <f>TITRES_STAT!B896</f>
        <v>43301</v>
      </c>
      <c r="B893" s="2">
        <f>TITRES_STAT!D896</f>
        <v>7.1357999999999997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1.2306089443783157E-2</v>
      </c>
      <c r="G893" s="2">
        <f t="shared" si="125"/>
        <v>7.93859609352786E-3</v>
      </c>
      <c r="H893" s="2">
        <f t="shared" si="121"/>
        <v>1.5501594109084358</v>
      </c>
      <c r="I893" s="2">
        <f t="shared" si="122"/>
        <v>60.786765104861708</v>
      </c>
    </row>
    <row r="894" spans="1:9" ht="13.5" x14ac:dyDescent="0.25">
      <c r="A894" s="4">
        <f>TITRES_STAT!B897</f>
        <v>43304</v>
      </c>
      <c r="B894" s="2">
        <f>TITRES_STAT!D897</f>
        <v>7.1277999999999997</v>
      </c>
      <c r="C894" s="2">
        <f t="shared" si="117"/>
        <v>-8.0000000000000071E-3</v>
      </c>
      <c r="D894" s="2">
        <f t="shared" si="118"/>
        <v>0</v>
      </c>
      <c r="E894" s="2">
        <f t="shared" si="119"/>
        <v>8.0000000000000071E-3</v>
      </c>
      <c r="F894" s="2">
        <f t="shared" si="125"/>
        <v>1.1427083054941502E-2</v>
      </c>
      <c r="G894" s="2">
        <f t="shared" si="125"/>
        <v>7.9429820868472997E-3</v>
      </c>
      <c r="H894" s="2">
        <f t="shared" si="121"/>
        <v>1.438638905388379</v>
      </c>
      <c r="I894" s="2">
        <f t="shared" si="122"/>
        <v>58.993518975260528</v>
      </c>
    </row>
    <row r="895" spans="1:9" ht="13.5" x14ac:dyDescent="0.25">
      <c r="A895" s="4">
        <f>TITRES_STAT!B898</f>
        <v>43305</v>
      </c>
      <c r="B895" s="2">
        <f>TITRES_STAT!D898</f>
        <v>7.1357999999999997</v>
      </c>
      <c r="C895" s="2">
        <f t="shared" si="117"/>
        <v>8.0000000000000071E-3</v>
      </c>
      <c r="D895" s="2">
        <f t="shared" si="118"/>
        <v>8.0000000000000071E-3</v>
      </c>
      <c r="E895" s="2">
        <f t="shared" si="119"/>
        <v>0</v>
      </c>
      <c r="F895" s="2">
        <f t="shared" si="125"/>
        <v>1.1182291408159966E-2</v>
      </c>
      <c r="G895" s="2">
        <f t="shared" si="125"/>
        <v>7.3756262235010637E-3</v>
      </c>
      <c r="H895" s="2">
        <f t="shared" si="121"/>
        <v>1.5161141670289189</v>
      </c>
      <c r="I895" s="2">
        <f t="shared" si="122"/>
        <v>60.256175450861143</v>
      </c>
    </row>
    <row r="896" spans="1:9" ht="13.5" x14ac:dyDescent="0.25">
      <c r="A896" s="4">
        <f>TITRES_STAT!B899</f>
        <v>43307</v>
      </c>
      <c r="B896" s="2">
        <f>TITRES_STAT!D899</f>
        <v>7.1158999999999999</v>
      </c>
      <c r="C896" s="2">
        <f t="shared" si="117"/>
        <v>-1.9899999999999807E-2</v>
      </c>
      <c r="D896" s="2">
        <f t="shared" si="118"/>
        <v>0</v>
      </c>
      <c r="E896" s="2">
        <f t="shared" si="119"/>
        <v>1.9899999999999807E-2</v>
      </c>
      <c r="F896" s="2">
        <f t="shared" si="125"/>
        <v>1.038355630757711E-2</v>
      </c>
      <c r="G896" s="2">
        <f t="shared" si="125"/>
        <v>8.2702243503938299E-3</v>
      </c>
      <c r="H896" s="2">
        <f t="shared" si="121"/>
        <v>1.2555350214994643</v>
      </c>
      <c r="I896" s="2">
        <f t="shared" si="122"/>
        <v>55.664621011505879</v>
      </c>
    </row>
    <row r="897" spans="1:9" ht="13.5" x14ac:dyDescent="0.25">
      <c r="A897" s="4">
        <f>TITRES_STAT!B900</f>
        <v>43308</v>
      </c>
      <c r="B897" s="2">
        <f>TITRES_STAT!D900</f>
        <v>7.0162000000000004</v>
      </c>
      <c r="C897" s="2">
        <f t="shared" si="117"/>
        <v>-9.9699999999999456E-2</v>
      </c>
      <c r="D897" s="2">
        <f t="shared" si="118"/>
        <v>0</v>
      </c>
      <c r="E897" s="2">
        <f t="shared" si="119"/>
        <v>9.9699999999999456E-2</v>
      </c>
      <c r="F897" s="2">
        <f t="shared" si="125"/>
        <v>9.6418737141787444E-3</v>
      </c>
      <c r="G897" s="2">
        <f t="shared" si="125"/>
        <v>1.4800922611079946E-2</v>
      </c>
      <c r="H897" s="2">
        <f t="shared" si="121"/>
        <v>0.65143734397752029</v>
      </c>
      <c r="I897" s="2">
        <f t="shared" si="122"/>
        <v>39.446688447078486</v>
      </c>
    </row>
    <row r="898" spans="1:9" ht="13.5" x14ac:dyDescent="0.25">
      <c r="A898" s="4">
        <f>TITRES_STAT!B901</f>
        <v>43311</v>
      </c>
      <c r="B898" s="2">
        <f>TITRES_STAT!D901</f>
        <v>7.1158999999999999</v>
      </c>
      <c r="C898" s="2">
        <f t="shared" si="117"/>
        <v>9.9699999999999456E-2</v>
      </c>
      <c r="D898" s="2">
        <f t="shared" si="118"/>
        <v>9.9699999999999456E-2</v>
      </c>
      <c r="E898" s="2">
        <f t="shared" si="119"/>
        <v>0</v>
      </c>
      <c r="F898" s="2">
        <f t="shared" si="125"/>
        <v>1.6074597020308796E-2</v>
      </c>
      <c r="G898" s="2">
        <f t="shared" si="125"/>
        <v>1.3743713853145665E-2</v>
      </c>
      <c r="H898" s="2">
        <f t="shared" si="121"/>
        <v>1.1695963108712162</v>
      </c>
      <c r="I898" s="2">
        <f t="shared" si="122"/>
        <v>53.908476199498921</v>
      </c>
    </row>
    <row r="899" spans="1:9" ht="13.5" x14ac:dyDescent="0.25">
      <c r="A899" s="4">
        <f>TITRES_STAT!B902</f>
        <v>43312</v>
      </c>
      <c r="B899" s="2">
        <f>TITRES_STAT!D902</f>
        <v>7.1199000000000003</v>
      </c>
      <c r="C899" s="2">
        <f t="shared" ref="C899:C962" si="126">B899-B898</f>
        <v>4.0000000000004476E-3</v>
      </c>
      <c r="D899" s="2">
        <f t="shared" ref="D899:D962" si="127">IF(C899&gt;0,C899,0)</f>
        <v>4.0000000000004476E-3</v>
      </c>
      <c r="E899" s="2">
        <f t="shared" ref="E899:E962" si="128">IF(C899&lt;0,-C899,0)</f>
        <v>0</v>
      </c>
      <c r="F899" s="2">
        <f t="shared" si="125"/>
        <v>1.5212125804572485E-2</v>
      </c>
      <c r="G899" s="2">
        <f t="shared" si="125"/>
        <v>1.2762020006492403E-2</v>
      </c>
      <c r="H899" s="2">
        <f t="shared" si="121"/>
        <v>1.1919841684023096</v>
      </c>
      <c r="I899" s="2">
        <f t="shared" si="122"/>
        <v>54.37923255034827</v>
      </c>
    </row>
    <row r="900" spans="1:9" ht="13.5" x14ac:dyDescent="0.25">
      <c r="A900" s="4">
        <f>TITRES_STAT!B903</f>
        <v>43313</v>
      </c>
      <c r="B900" s="2">
        <f>TITRES_STAT!D903</f>
        <v>7.1238000000000001</v>
      </c>
      <c r="C900" s="2">
        <f t="shared" si="126"/>
        <v>3.8999999999997925E-3</v>
      </c>
      <c r="D900" s="2">
        <f t="shared" si="127"/>
        <v>3.8999999999997925E-3</v>
      </c>
      <c r="E900" s="2">
        <f t="shared" si="128"/>
        <v>0</v>
      </c>
      <c r="F900" s="2">
        <f t="shared" si="125"/>
        <v>1.4404116818531579E-2</v>
      </c>
      <c r="G900" s="2">
        <f t="shared" si="125"/>
        <v>1.1850447148885803E-2</v>
      </c>
      <c r="H900" s="2">
        <f t="shared" si="121"/>
        <v>1.2154914188099539</v>
      </c>
      <c r="I900" s="2">
        <f t="shared" si="122"/>
        <v>54.863287146598488</v>
      </c>
    </row>
    <row r="901" spans="1:9" ht="13.5" x14ac:dyDescent="0.25">
      <c r="A901" s="4">
        <f>TITRES_STAT!B904</f>
        <v>43314</v>
      </c>
      <c r="B901" s="2">
        <f>TITRES_STAT!D904</f>
        <v>6.9603999999999999</v>
      </c>
      <c r="C901" s="2">
        <f t="shared" si="126"/>
        <v>-0.16340000000000021</v>
      </c>
      <c r="D901" s="2">
        <f t="shared" si="127"/>
        <v>0</v>
      </c>
      <c r="E901" s="2">
        <f t="shared" si="128"/>
        <v>0.16340000000000021</v>
      </c>
      <c r="F901" s="2">
        <f t="shared" si="125"/>
        <v>1.337525133149361E-2</v>
      </c>
      <c r="G901" s="2">
        <f t="shared" si="125"/>
        <v>2.2675415209679688E-2</v>
      </c>
      <c r="H901" s="2">
        <f t="shared" si="121"/>
        <v>0.5898569533484872</v>
      </c>
      <c r="I901" s="2">
        <f t="shared" si="122"/>
        <v>37.101259462755834</v>
      </c>
    </row>
    <row r="902" spans="1:9" ht="13.5" x14ac:dyDescent="0.25">
      <c r="A902" s="4">
        <f>TITRES_STAT!B905</f>
        <v>43315</v>
      </c>
      <c r="B902" s="2">
        <f>TITRES_STAT!D905</f>
        <v>7.0560999999999998</v>
      </c>
      <c r="C902" s="2">
        <f t="shared" si="126"/>
        <v>9.5699999999999896E-2</v>
      </c>
      <c r="D902" s="2">
        <f t="shared" si="127"/>
        <v>9.5699999999999896E-2</v>
      </c>
      <c r="E902" s="2">
        <f t="shared" si="128"/>
        <v>0</v>
      </c>
      <c r="F902" s="2">
        <f t="shared" si="125"/>
        <v>1.9255590522101202E-2</v>
      </c>
      <c r="G902" s="2">
        <f t="shared" si="125"/>
        <v>2.1055742694702565E-2</v>
      </c>
      <c r="H902" s="2">
        <f t="shared" si="121"/>
        <v>0.91450540602140507</v>
      </c>
      <c r="I902" s="2">
        <f t="shared" si="122"/>
        <v>47.767188493965548</v>
      </c>
    </row>
    <row r="903" spans="1:9" ht="13.5" x14ac:dyDescent="0.25">
      <c r="A903" s="4">
        <f>TITRES_STAT!B906</f>
        <v>43318</v>
      </c>
      <c r="B903" s="2">
        <f>TITRES_STAT!D906</f>
        <v>7.0959000000000003</v>
      </c>
      <c r="C903" s="2">
        <f t="shared" si="126"/>
        <v>3.9800000000000502E-2</v>
      </c>
      <c r="D903" s="2">
        <f t="shared" si="127"/>
        <v>3.9800000000000502E-2</v>
      </c>
      <c r="E903" s="2">
        <f t="shared" si="128"/>
        <v>0</v>
      </c>
      <c r="F903" s="2">
        <f t="shared" si="125"/>
        <v>2.0723048341951152E-2</v>
      </c>
      <c r="G903" s="2">
        <f t="shared" si="125"/>
        <v>1.9551761073652384E-2</v>
      </c>
      <c r="H903" s="2">
        <f t="shared" si="121"/>
        <v>1.0599069957885878</v>
      </c>
      <c r="I903" s="2">
        <f t="shared" si="122"/>
        <v>51.454118945929736</v>
      </c>
    </row>
    <row r="904" spans="1:9" ht="13.5" x14ac:dyDescent="0.25">
      <c r="A904" s="4">
        <f>TITRES_STAT!B907</f>
        <v>43319</v>
      </c>
      <c r="B904" s="2">
        <f>TITRES_STAT!D907</f>
        <v>7.0959000000000003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1.9242830603240356E-2</v>
      </c>
      <c r="G904" s="2">
        <f t="shared" si="125"/>
        <v>1.8155206711248643E-2</v>
      </c>
      <c r="H904" s="2">
        <f t="shared" si="121"/>
        <v>1.0599069957885878</v>
      </c>
      <c r="I904" s="2">
        <f t="shared" si="122"/>
        <v>51.454118945929736</v>
      </c>
    </row>
    <row r="905" spans="1:9" ht="13.5" x14ac:dyDescent="0.25">
      <c r="A905" s="4">
        <f>TITRES_STAT!B908</f>
        <v>43320</v>
      </c>
      <c r="B905" s="2">
        <f>TITRES_STAT!D908</f>
        <v>7.0959000000000003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1.7868342703008903E-2</v>
      </c>
      <c r="G905" s="2">
        <f t="shared" si="125"/>
        <v>1.6858406231873742E-2</v>
      </c>
      <c r="H905" s="2">
        <f t="shared" si="121"/>
        <v>1.0599069957885878</v>
      </c>
      <c r="I905" s="2">
        <f t="shared" si="122"/>
        <v>51.454118945929736</v>
      </c>
    </row>
    <row r="906" spans="1:9" ht="13.5" x14ac:dyDescent="0.25">
      <c r="A906" s="4">
        <f>TITRES_STAT!B909</f>
        <v>43321</v>
      </c>
      <c r="B906" s="2">
        <f>TITRES_STAT!D909</f>
        <v>7.0959000000000003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1.6592032509936839E-2</v>
      </c>
      <c r="G906" s="2">
        <f t="shared" si="125"/>
        <v>1.5654234358168474E-2</v>
      </c>
      <c r="H906" s="2">
        <f t="shared" si="121"/>
        <v>1.0599069957885878</v>
      </c>
      <c r="I906" s="2">
        <f t="shared" si="122"/>
        <v>51.454118945929736</v>
      </c>
    </row>
    <row r="907" spans="1:9" ht="13.5" x14ac:dyDescent="0.25">
      <c r="A907" s="4">
        <f>TITRES_STAT!B910</f>
        <v>43322</v>
      </c>
      <c r="B907" s="2">
        <f>TITRES_STAT!D910</f>
        <v>6.9364999999999997</v>
      </c>
      <c r="C907" s="2">
        <f t="shared" si="126"/>
        <v>-0.15940000000000065</v>
      </c>
      <c r="D907" s="2">
        <f t="shared" si="127"/>
        <v>0</v>
      </c>
      <c r="E907" s="2">
        <f t="shared" si="128"/>
        <v>0.15940000000000065</v>
      </c>
      <c r="F907" s="2">
        <f t="shared" si="125"/>
        <v>1.5406887330655636E-2</v>
      </c>
      <c r="G907" s="2">
        <f t="shared" si="125"/>
        <v>2.5921789046870775E-2</v>
      </c>
      <c r="H907" s="2">
        <f t="shared" si="121"/>
        <v>0.5943604935136807</v>
      </c>
      <c r="I907" s="2">
        <f t="shared" si="122"/>
        <v>37.278927565736289</v>
      </c>
    </row>
    <row r="908" spans="1:9" ht="13.5" x14ac:dyDescent="0.25">
      <c r="A908" s="4">
        <f>TITRES_STAT!B911</f>
        <v>43326</v>
      </c>
      <c r="B908" s="2">
        <f>TITRES_STAT!D911</f>
        <v>6.9364999999999997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1.4306395378465949E-2</v>
      </c>
      <c r="G908" s="2">
        <f t="shared" si="125"/>
        <v>2.4070232686380005E-2</v>
      </c>
      <c r="H908" s="2">
        <f t="shared" si="121"/>
        <v>0.5943604935136807</v>
      </c>
      <c r="I908" s="2">
        <f t="shared" si="122"/>
        <v>37.278927565736289</v>
      </c>
    </row>
    <row r="909" spans="1:9" ht="13.5" x14ac:dyDescent="0.25">
      <c r="A909" s="4">
        <f>TITRES_STAT!B912</f>
        <v>43327</v>
      </c>
      <c r="B909" s="2">
        <f>TITRES_STAT!D912</f>
        <v>6.9046000000000003</v>
      </c>
      <c r="C909" s="2">
        <f t="shared" si="126"/>
        <v>-3.1899999999999373E-2</v>
      </c>
      <c r="D909" s="2">
        <f t="shared" si="127"/>
        <v>0</v>
      </c>
      <c r="E909" s="2">
        <f t="shared" si="128"/>
        <v>3.1899999999999373E-2</v>
      </c>
      <c r="F909" s="2">
        <f t="shared" ref="F909:G924" si="129">((F908*13)+D909)/14</f>
        <v>1.3284509994289808E-2</v>
      </c>
      <c r="G909" s="2">
        <f t="shared" si="129"/>
        <v>2.4629501780209957E-2</v>
      </c>
      <c r="H909" s="2">
        <f t="shared" si="121"/>
        <v>0.53937388229931804</v>
      </c>
      <c r="I909" s="2">
        <f t="shared" si="122"/>
        <v>35.038523681697839</v>
      </c>
    </row>
    <row r="910" spans="1:9" ht="13.5" x14ac:dyDescent="0.25">
      <c r="A910" s="4">
        <f>TITRES_STAT!B913</f>
        <v>43328</v>
      </c>
      <c r="B910" s="2">
        <f>TITRES_STAT!D913</f>
        <v>6.9085999999999999</v>
      </c>
      <c r="C910" s="2">
        <f t="shared" si="126"/>
        <v>3.9999999999995595E-3</v>
      </c>
      <c r="D910" s="2">
        <f t="shared" si="127"/>
        <v>3.9999999999995595E-3</v>
      </c>
      <c r="E910" s="2">
        <f t="shared" si="128"/>
        <v>0</v>
      </c>
      <c r="F910" s="2">
        <f t="shared" si="129"/>
        <v>1.2621330708983362E-2</v>
      </c>
      <c r="G910" s="2">
        <f t="shared" si="129"/>
        <v>2.2870251653052103E-2</v>
      </c>
      <c r="H910" s="2">
        <f t="shared" si="121"/>
        <v>0.55186671753561611</v>
      </c>
      <c r="I910" s="2">
        <f t="shared" si="122"/>
        <v>35.561476465710115</v>
      </c>
    </row>
    <row r="911" spans="1:9" ht="13.5" x14ac:dyDescent="0.25">
      <c r="A911" s="4">
        <f>TITRES_STAT!B914</f>
        <v>43329</v>
      </c>
      <c r="B911" s="2">
        <f>TITRES_STAT!D914</f>
        <v>6.9085999999999999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1.1719807086913123E-2</v>
      </c>
      <c r="G911" s="2">
        <f t="shared" si="129"/>
        <v>2.1236662249262666E-2</v>
      </c>
      <c r="H911" s="2">
        <f t="shared" si="121"/>
        <v>0.55186671753561622</v>
      </c>
      <c r="I911" s="2">
        <f t="shared" si="122"/>
        <v>35.561476465710115</v>
      </c>
    </row>
    <row r="912" spans="1:9" ht="13.5" x14ac:dyDescent="0.25">
      <c r="A912" s="4">
        <f>TITRES_STAT!B915</f>
        <v>43332</v>
      </c>
      <c r="B912" s="2">
        <f>TITRES_STAT!D915</f>
        <v>7.0959000000000003</v>
      </c>
      <c r="C912" s="2">
        <f t="shared" si="126"/>
        <v>0.18730000000000047</v>
      </c>
      <c r="D912" s="2">
        <f t="shared" si="127"/>
        <v>0.18730000000000047</v>
      </c>
      <c r="E912" s="2">
        <f t="shared" si="128"/>
        <v>0</v>
      </c>
      <c r="F912" s="2">
        <f t="shared" si="129"/>
        <v>2.4261249437847934E-2</v>
      </c>
      <c r="G912" s="2">
        <f t="shared" si="129"/>
        <v>1.9719757802886761E-2</v>
      </c>
      <c r="H912" s="2">
        <f t="shared" si="121"/>
        <v>1.2303015929686696</v>
      </c>
      <c r="I912" s="2">
        <f t="shared" si="122"/>
        <v>55.163014582752545</v>
      </c>
    </row>
    <row r="913" spans="1:9" ht="13.5" x14ac:dyDescent="0.25">
      <c r="A913" s="4">
        <f>TITRES_STAT!B916</f>
        <v>43335</v>
      </c>
      <c r="B913" s="2">
        <f>TITRES_STAT!D916</f>
        <v>6.9046000000000003</v>
      </c>
      <c r="C913" s="2">
        <f t="shared" si="126"/>
        <v>-0.19130000000000003</v>
      </c>
      <c r="D913" s="2">
        <f t="shared" si="127"/>
        <v>0</v>
      </c>
      <c r="E913" s="2">
        <f t="shared" si="128"/>
        <v>0.19130000000000003</v>
      </c>
      <c r="F913" s="2">
        <f t="shared" si="129"/>
        <v>2.2528303049430227E-2</v>
      </c>
      <c r="G913" s="2">
        <f t="shared" si="129"/>
        <v>3.1975489388394854E-2</v>
      </c>
      <c r="H913" s="2">
        <f t="shared" ref="H913:H976" si="130">F913/G913</f>
        <v>0.70454912435543904</v>
      </c>
      <c r="I913" s="2">
        <f t="shared" ref="I913:I976" si="131">IF(G913=0,100,100-(100/(1+H913)))</f>
        <v>41.333459639765927</v>
      </c>
    </row>
    <row r="914" spans="1:9" ht="13.5" x14ac:dyDescent="0.25">
      <c r="A914" s="4">
        <f>TITRES_STAT!B917</f>
        <v>43336</v>
      </c>
      <c r="B914" s="2">
        <f>TITRES_STAT!D917</f>
        <v>7.0959000000000003</v>
      </c>
      <c r="C914" s="2">
        <f t="shared" si="126"/>
        <v>0.19130000000000003</v>
      </c>
      <c r="D914" s="2">
        <f t="shared" si="127"/>
        <v>0.19130000000000003</v>
      </c>
      <c r="E914" s="2">
        <f t="shared" si="128"/>
        <v>0</v>
      </c>
      <c r="F914" s="2">
        <f t="shared" si="129"/>
        <v>3.4583424260185215E-2</v>
      </c>
      <c r="G914" s="2">
        <f t="shared" si="129"/>
        <v>2.9691525860652362E-2</v>
      </c>
      <c r="H914" s="2">
        <f t="shared" si="130"/>
        <v>1.1647573931528952</v>
      </c>
      <c r="I914" s="2">
        <f t="shared" si="131"/>
        <v>53.805447060119086</v>
      </c>
    </row>
    <row r="915" spans="1:9" ht="13.5" x14ac:dyDescent="0.25">
      <c r="A915" s="4">
        <f>TITRES_STAT!B918</f>
        <v>43339</v>
      </c>
      <c r="B915" s="2">
        <f>TITRES_STAT!D918</f>
        <v>7.0959000000000003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3.2113179670171986E-2</v>
      </c>
      <c r="G915" s="2">
        <f t="shared" si="129"/>
        <v>2.7570702584891478E-2</v>
      </c>
      <c r="H915" s="2">
        <f t="shared" si="130"/>
        <v>1.1647573931528952</v>
      </c>
      <c r="I915" s="2">
        <f t="shared" si="131"/>
        <v>53.805447060119086</v>
      </c>
    </row>
    <row r="916" spans="1:9" ht="13.5" x14ac:dyDescent="0.25">
      <c r="A916" s="4">
        <f>TITRES_STAT!B919</f>
        <v>43340</v>
      </c>
      <c r="B916" s="2">
        <f>TITRES_STAT!D919</f>
        <v>7.0959000000000003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2.9819381122302559E-2</v>
      </c>
      <c r="G916" s="2">
        <f t="shared" si="129"/>
        <v>2.5601366685970659E-2</v>
      </c>
      <c r="H916" s="2">
        <f t="shared" si="130"/>
        <v>1.1647573931528952</v>
      </c>
      <c r="I916" s="2">
        <f t="shared" si="131"/>
        <v>53.805447060119086</v>
      </c>
    </row>
    <row r="917" spans="1:9" ht="13.5" x14ac:dyDescent="0.25">
      <c r="A917" s="4">
        <f>TITRES_STAT!B920</f>
        <v>43341</v>
      </c>
      <c r="B917" s="2">
        <f>TITRES_STAT!D920</f>
        <v>7.0959000000000003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2.7689425327852377E-2</v>
      </c>
      <c r="G917" s="2">
        <f t="shared" si="129"/>
        <v>2.3772697636972755E-2</v>
      </c>
      <c r="H917" s="2">
        <f t="shared" si="130"/>
        <v>1.1647573931528952</v>
      </c>
      <c r="I917" s="2">
        <f t="shared" si="131"/>
        <v>53.805447060119086</v>
      </c>
    </row>
    <row r="918" spans="1:9" ht="13.5" x14ac:dyDescent="0.25">
      <c r="A918" s="4">
        <f>TITRES_STAT!B921</f>
        <v>43342</v>
      </c>
      <c r="B918" s="2">
        <f>TITRES_STAT!D921</f>
        <v>7.1357999999999997</v>
      </c>
      <c r="C918" s="2">
        <f t="shared" si="126"/>
        <v>3.989999999999938E-2</v>
      </c>
      <c r="D918" s="2">
        <f t="shared" si="127"/>
        <v>3.989999999999938E-2</v>
      </c>
      <c r="E918" s="2">
        <f t="shared" si="128"/>
        <v>0</v>
      </c>
      <c r="F918" s="2">
        <f t="shared" si="129"/>
        <v>2.8561609233005734E-2</v>
      </c>
      <c r="G918" s="2">
        <f t="shared" si="129"/>
        <v>2.2074647805760413E-2</v>
      </c>
      <c r="H918" s="2">
        <f t="shared" si="130"/>
        <v>1.2938647757520525</v>
      </c>
      <c r="I918" s="2">
        <f t="shared" si="131"/>
        <v>56.405451159511088</v>
      </c>
    </row>
    <row r="919" spans="1:9" ht="13.5" x14ac:dyDescent="0.25">
      <c r="A919" s="4">
        <f>TITRES_STAT!B922</f>
        <v>43343</v>
      </c>
      <c r="B919" s="2">
        <f>TITRES_STAT!D922</f>
        <v>7.0959000000000003</v>
      </c>
      <c r="C919" s="2">
        <f t="shared" si="126"/>
        <v>-3.989999999999938E-2</v>
      </c>
      <c r="D919" s="2">
        <f t="shared" si="127"/>
        <v>0</v>
      </c>
      <c r="E919" s="2">
        <f t="shared" si="128"/>
        <v>3.989999999999938E-2</v>
      </c>
      <c r="F919" s="2">
        <f t="shared" si="129"/>
        <v>2.6521494287791041E-2</v>
      </c>
      <c r="G919" s="2">
        <f t="shared" si="129"/>
        <v>2.3347887248206054E-2</v>
      </c>
      <c r="H919" s="2">
        <f t="shared" si="130"/>
        <v>1.1359269473013593</v>
      </c>
      <c r="I919" s="2">
        <f t="shared" si="131"/>
        <v>53.181919388045941</v>
      </c>
    </row>
    <row r="920" spans="1:9" ht="13.5" x14ac:dyDescent="0.25">
      <c r="A920" s="4">
        <f>TITRES_STAT!B923</f>
        <v>43346</v>
      </c>
      <c r="B920" s="2">
        <f>TITRES_STAT!D923</f>
        <v>6.9364999999999997</v>
      </c>
      <c r="C920" s="2">
        <f t="shared" si="126"/>
        <v>-0.15940000000000065</v>
      </c>
      <c r="D920" s="2">
        <f t="shared" si="127"/>
        <v>0</v>
      </c>
      <c r="E920" s="2">
        <f t="shared" si="128"/>
        <v>0.15940000000000065</v>
      </c>
      <c r="F920" s="2">
        <f t="shared" si="129"/>
        <v>2.4627101838663106E-2</v>
      </c>
      <c r="G920" s="2">
        <f t="shared" si="129"/>
        <v>3.3065895301905665E-2</v>
      </c>
      <c r="H920" s="2">
        <f t="shared" si="130"/>
        <v>0.74478859906278683</v>
      </c>
      <c r="I920" s="2">
        <f t="shared" si="131"/>
        <v>42.686466398442192</v>
      </c>
    </row>
    <row r="921" spans="1:9" ht="13.5" x14ac:dyDescent="0.25">
      <c r="A921" s="4">
        <f>TITRES_STAT!B924</f>
        <v>43347</v>
      </c>
      <c r="B921" s="2">
        <f>TITRES_STAT!D924</f>
        <v>7.1119000000000003</v>
      </c>
      <c r="C921" s="2">
        <f t="shared" si="126"/>
        <v>0.17540000000000067</v>
      </c>
      <c r="D921" s="2">
        <f t="shared" si="127"/>
        <v>0.17540000000000067</v>
      </c>
      <c r="E921" s="2">
        <f t="shared" si="128"/>
        <v>0</v>
      </c>
      <c r="F921" s="2">
        <f t="shared" si="129"/>
        <v>3.539659456447293E-2</v>
      </c>
      <c r="G921" s="2">
        <f t="shared" si="129"/>
        <v>3.0704045637483832E-2</v>
      </c>
      <c r="H921" s="2">
        <f t="shared" si="130"/>
        <v>1.1528316164714263</v>
      </c>
      <c r="I921" s="2">
        <f t="shared" si="131"/>
        <v>53.549548773394626</v>
      </c>
    </row>
    <row r="922" spans="1:9" ht="13.5" x14ac:dyDescent="0.25">
      <c r="A922" s="4">
        <f>TITRES_STAT!B925</f>
        <v>43348</v>
      </c>
      <c r="B922" s="2">
        <f>TITRES_STAT!D925</f>
        <v>6.9364999999999997</v>
      </c>
      <c r="C922" s="2">
        <f t="shared" si="126"/>
        <v>-0.17540000000000067</v>
      </c>
      <c r="D922" s="2">
        <f t="shared" si="127"/>
        <v>0</v>
      </c>
      <c r="E922" s="2">
        <f t="shared" si="128"/>
        <v>0.17540000000000067</v>
      </c>
      <c r="F922" s="2">
        <f t="shared" si="129"/>
        <v>3.2868266381296293E-2</v>
      </c>
      <c r="G922" s="2">
        <f t="shared" si="129"/>
        <v>4.1039470949092174E-2</v>
      </c>
      <c r="H922" s="2">
        <f t="shared" si="130"/>
        <v>0.8008940081627286</v>
      </c>
      <c r="I922" s="2">
        <f t="shared" si="131"/>
        <v>44.472023591205151</v>
      </c>
    </row>
    <row r="923" spans="1:9" ht="13.5" x14ac:dyDescent="0.25">
      <c r="A923" s="4">
        <f>TITRES_STAT!B926</f>
        <v>43349</v>
      </c>
      <c r="B923" s="2">
        <f>TITRES_STAT!D926</f>
        <v>6.9046000000000003</v>
      </c>
      <c r="C923" s="2">
        <f t="shared" si="126"/>
        <v>-3.1899999999999373E-2</v>
      </c>
      <c r="D923" s="2">
        <f t="shared" si="127"/>
        <v>0</v>
      </c>
      <c r="E923" s="2">
        <f t="shared" si="128"/>
        <v>3.1899999999999373E-2</v>
      </c>
      <c r="F923" s="2">
        <f t="shared" si="129"/>
        <v>3.052053306834656E-2</v>
      </c>
      <c r="G923" s="2">
        <f t="shared" si="129"/>
        <v>4.0386651595585542E-2</v>
      </c>
      <c r="H923" s="2">
        <f t="shared" si="130"/>
        <v>0.7557084299526976</v>
      </c>
      <c r="I923" s="2">
        <f t="shared" si="131"/>
        <v>43.042934524900467</v>
      </c>
    </row>
    <row r="924" spans="1:9" ht="13.5" x14ac:dyDescent="0.25">
      <c r="A924" s="4">
        <f>TITRES_STAT!B927</f>
        <v>43350</v>
      </c>
      <c r="B924" s="2">
        <f>TITRES_STAT!D927</f>
        <v>7.0162000000000004</v>
      </c>
      <c r="C924" s="2">
        <f t="shared" si="126"/>
        <v>0.11160000000000014</v>
      </c>
      <c r="D924" s="2">
        <f t="shared" si="127"/>
        <v>0.11160000000000014</v>
      </c>
      <c r="E924" s="2">
        <f t="shared" si="128"/>
        <v>0</v>
      </c>
      <c r="F924" s="2">
        <f t="shared" si="129"/>
        <v>3.6311923563464674E-2</v>
      </c>
      <c r="G924" s="2">
        <f t="shared" si="129"/>
        <v>3.7501890767329425E-2</v>
      </c>
      <c r="H924" s="2">
        <f t="shared" si="130"/>
        <v>0.96826914111484164</v>
      </c>
      <c r="I924" s="2">
        <f t="shared" si="131"/>
        <v>49.193940040456411</v>
      </c>
    </row>
    <row r="925" spans="1:9" ht="13.5" x14ac:dyDescent="0.25">
      <c r="A925" s="4">
        <f>TITRES_STAT!B928</f>
        <v>43353</v>
      </c>
      <c r="B925" s="2">
        <f>TITRES_STAT!D928</f>
        <v>7.0162000000000004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3.3718214737502909E-2</v>
      </c>
      <c r="G925" s="2">
        <f t="shared" si="132"/>
        <v>3.4823184283948753E-2</v>
      </c>
      <c r="H925" s="2">
        <f t="shared" si="130"/>
        <v>0.96826914111484164</v>
      </c>
      <c r="I925" s="2">
        <f t="shared" si="131"/>
        <v>49.193940040456411</v>
      </c>
    </row>
    <row r="926" spans="1:9" ht="13.5" x14ac:dyDescent="0.25">
      <c r="A926" s="4">
        <f>TITRES_STAT!B929</f>
        <v>43355</v>
      </c>
      <c r="B926" s="2">
        <f>TITRES_STAT!D929</f>
        <v>6.9724000000000004</v>
      </c>
      <c r="C926" s="2">
        <f t="shared" si="126"/>
        <v>-4.3800000000000061E-2</v>
      </c>
      <c r="D926" s="2">
        <f t="shared" si="127"/>
        <v>0</v>
      </c>
      <c r="E926" s="2">
        <f t="shared" si="128"/>
        <v>4.3800000000000061E-2</v>
      </c>
      <c r="F926" s="2">
        <f t="shared" si="132"/>
        <v>3.1309770827681271E-2</v>
      </c>
      <c r="G926" s="2">
        <f t="shared" si="132"/>
        <v>3.5464385406523843E-2</v>
      </c>
      <c r="H926" s="2">
        <f t="shared" si="130"/>
        <v>0.88285107633422255</v>
      </c>
      <c r="I926" s="2">
        <f t="shared" si="131"/>
        <v>46.889054977893998</v>
      </c>
    </row>
    <row r="927" spans="1:9" ht="13.5" x14ac:dyDescent="0.25">
      <c r="A927" s="4">
        <f>TITRES_STAT!B930</f>
        <v>43356</v>
      </c>
      <c r="B927" s="2">
        <f>TITRES_STAT!D930</f>
        <v>6.9724000000000004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2.9073358625704038E-2</v>
      </c>
      <c r="G927" s="2">
        <f t="shared" si="132"/>
        <v>3.2931215020343567E-2</v>
      </c>
      <c r="H927" s="2">
        <f t="shared" si="130"/>
        <v>0.88285107633422266</v>
      </c>
      <c r="I927" s="2">
        <f t="shared" si="131"/>
        <v>46.889054977893998</v>
      </c>
    </row>
    <row r="928" spans="1:9" ht="13.5" x14ac:dyDescent="0.25">
      <c r="A928" s="4">
        <f>TITRES_STAT!B931</f>
        <v>43357</v>
      </c>
      <c r="B928" s="2">
        <f>TITRES_STAT!D931</f>
        <v>6.8966000000000003</v>
      </c>
      <c r="C928" s="2">
        <f t="shared" si="126"/>
        <v>-7.580000000000009E-2</v>
      </c>
      <c r="D928" s="2">
        <f t="shared" si="127"/>
        <v>0</v>
      </c>
      <c r="E928" s="2">
        <f t="shared" si="128"/>
        <v>7.580000000000009E-2</v>
      </c>
      <c r="F928" s="2">
        <f t="shared" si="132"/>
        <v>2.6996690152439464E-2</v>
      </c>
      <c r="G928" s="2">
        <f t="shared" si="132"/>
        <v>3.599327109031903E-2</v>
      </c>
      <c r="H928" s="2">
        <f t="shared" si="130"/>
        <v>0.75004825442777434</v>
      </c>
      <c r="I928" s="2">
        <f t="shared" si="131"/>
        <v>42.858718468481484</v>
      </c>
    </row>
    <row r="929" spans="1:9" ht="13.5" x14ac:dyDescent="0.25">
      <c r="A929" s="4">
        <f>TITRES_STAT!B932</f>
        <v>43360</v>
      </c>
      <c r="B929" s="2">
        <f>TITRES_STAT!D932</f>
        <v>6.8966000000000003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2.5068355141550931E-2</v>
      </c>
      <c r="G929" s="2">
        <f t="shared" si="132"/>
        <v>3.3422323155296245E-2</v>
      </c>
      <c r="H929" s="2">
        <f t="shared" si="130"/>
        <v>0.75004825442777434</v>
      </c>
      <c r="I929" s="2">
        <f t="shared" si="131"/>
        <v>42.858718468481484</v>
      </c>
    </row>
    <row r="930" spans="1:9" ht="13.5" x14ac:dyDescent="0.25">
      <c r="A930" s="4">
        <f>TITRES_STAT!B933</f>
        <v>43361</v>
      </c>
      <c r="B930" s="2">
        <f>TITRES_STAT!D933</f>
        <v>6.7770000000000001</v>
      </c>
      <c r="C930" s="2">
        <f t="shared" si="126"/>
        <v>-0.11960000000000015</v>
      </c>
      <c r="D930" s="2">
        <f t="shared" si="127"/>
        <v>0</v>
      </c>
      <c r="E930" s="2">
        <f t="shared" si="128"/>
        <v>0.11960000000000015</v>
      </c>
      <c r="F930" s="2">
        <f t="shared" si="132"/>
        <v>2.3277758345725867E-2</v>
      </c>
      <c r="G930" s="2">
        <f t="shared" si="132"/>
        <v>3.957787150134652E-2</v>
      </c>
      <c r="H930" s="2">
        <f t="shared" si="130"/>
        <v>0.58815083941373425</v>
      </c>
      <c r="I930" s="2">
        <f t="shared" si="131"/>
        <v>37.0336887918562</v>
      </c>
    </row>
    <row r="931" spans="1:9" ht="13.5" x14ac:dyDescent="0.25">
      <c r="A931" s="4">
        <f>TITRES_STAT!B934</f>
        <v>43362</v>
      </c>
      <c r="B931" s="2">
        <f>TITRES_STAT!D934</f>
        <v>6.5777000000000001</v>
      </c>
      <c r="C931" s="2">
        <f t="shared" si="126"/>
        <v>-0.19930000000000003</v>
      </c>
      <c r="D931" s="2">
        <f t="shared" si="127"/>
        <v>0</v>
      </c>
      <c r="E931" s="2">
        <f t="shared" si="128"/>
        <v>0.19930000000000003</v>
      </c>
      <c r="F931" s="2">
        <f t="shared" si="132"/>
        <v>2.1615061321031161E-2</v>
      </c>
      <c r="G931" s="2">
        <f t="shared" si="132"/>
        <v>5.0986594965536057E-2</v>
      </c>
      <c r="H931" s="2">
        <f t="shared" si="130"/>
        <v>0.42393616078190105</v>
      </c>
      <c r="I931" s="2">
        <f t="shared" si="131"/>
        <v>29.772132519558482</v>
      </c>
    </row>
    <row r="932" spans="1:9" ht="13.5" x14ac:dyDescent="0.25">
      <c r="A932" s="4">
        <f>TITRES_STAT!B935</f>
        <v>43363</v>
      </c>
      <c r="B932" s="2">
        <f>TITRES_STAT!D935</f>
        <v>6.4779999999999998</v>
      </c>
      <c r="C932" s="2">
        <f t="shared" si="126"/>
        <v>-9.9700000000000344E-2</v>
      </c>
      <c r="D932" s="2">
        <f t="shared" si="127"/>
        <v>0</v>
      </c>
      <c r="E932" s="2">
        <f t="shared" si="128"/>
        <v>9.9700000000000344E-2</v>
      </c>
      <c r="F932" s="2">
        <f t="shared" si="132"/>
        <v>2.0071128369528936E-2</v>
      </c>
      <c r="G932" s="2">
        <f t="shared" si="132"/>
        <v>5.446612389656922E-2</v>
      </c>
      <c r="H932" s="2">
        <f t="shared" si="130"/>
        <v>0.36850664107554021</v>
      </c>
      <c r="I932" s="2">
        <f t="shared" si="131"/>
        <v>26.927647262706927</v>
      </c>
    </row>
    <row r="933" spans="1:9" ht="13.5" x14ac:dyDescent="0.25">
      <c r="A933" s="4">
        <f>TITRES_STAT!B936</f>
        <v>43364</v>
      </c>
      <c r="B933" s="2">
        <f>TITRES_STAT!D936</f>
        <v>6.4779999999999998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1.8637476343134011E-2</v>
      </c>
      <c r="G933" s="2">
        <f t="shared" si="132"/>
        <v>5.0575686475385705E-2</v>
      </c>
      <c r="H933" s="2">
        <f t="shared" si="130"/>
        <v>0.36850664107554015</v>
      </c>
      <c r="I933" s="2">
        <f t="shared" si="131"/>
        <v>26.927647262706927</v>
      </c>
    </row>
    <row r="934" spans="1:9" ht="13.5" x14ac:dyDescent="0.25">
      <c r="A934" s="4">
        <f>TITRES_STAT!B937</f>
        <v>43367</v>
      </c>
      <c r="B934" s="2">
        <f>TITRES_STAT!D937</f>
        <v>6.6694000000000004</v>
      </c>
      <c r="C934" s="2">
        <f t="shared" si="126"/>
        <v>0.19140000000000068</v>
      </c>
      <c r="D934" s="2">
        <f t="shared" si="127"/>
        <v>0.19140000000000068</v>
      </c>
      <c r="E934" s="2">
        <f t="shared" si="128"/>
        <v>0</v>
      </c>
      <c r="F934" s="2">
        <f t="shared" si="132"/>
        <v>3.0977656604338773E-2</v>
      </c>
      <c r="G934" s="2">
        <f t="shared" si="132"/>
        <v>4.6963137441429582E-2</v>
      </c>
      <c r="H934" s="2">
        <f t="shared" si="130"/>
        <v>0.65961642028224332</v>
      </c>
      <c r="I934" s="2">
        <f t="shared" si="131"/>
        <v>39.745112920132804</v>
      </c>
    </row>
    <row r="935" spans="1:9" ht="13.5" x14ac:dyDescent="0.25">
      <c r="A935" s="4">
        <f>TITRES_STAT!B938</f>
        <v>43368</v>
      </c>
      <c r="B935" s="2">
        <f>TITRES_STAT!D938</f>
        <v>6.7729999999999997</v>
      </c>
      <c r="C935" s="2">
        <f t="shared" si="126"/>
        <v>0.10359999999999925</v>
      </c>
      <c r="D935" s="2">
        <f t="shared" si="127"/>
        <v>0.10359999999999925</v>
      </c>
      <c r="E935" s="2">
        <f t="shared" si="128"/>
        <v>0</v>
      </c>
      <c r="F935" s="2">
        <f t="shared" si="132"/>
        <v>3.6164966846885957E-2</v>
      </c>
      <c r="G935" s="2">
        <f t="shared" si="132"/>
        <v>4.3608627624184611E-2</v>
      </c>
      <c r="H935" s="2">
        <f t="shared" si="130"/>
        <v>0.82930761221271443</v>
      </c>
      <c r="I935" s="2">
        <f t="shared" si="131"/>
        <v>45.33450835038024</v>
      </c>
    </row>
    <row r="936" spans="1:9" ht="13.5" x14ac:dyDescent="0.25">
      <c r="A936" s="4">
        <f>TITRES_STAT!B939</f>
        <v>43369</v>
      </c>
      <c r="B936" s="2">
        <f>TITRES_STAT!D939</f>
        <v>6.7729999999999997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3.3581754929251244E-2</v>
      </c>
      <c r="G936" s="2">
        <f t="shared" si="132"/>
        <v>4.0493725651028566E-2</v>
      </c>
      <c r="H936" s="2">
        <f t="shared" si="130"/>
        <v>0.82930761221271443</v>
      </c>
      <c r="I936" s="2">
        <f t="shared" si="131"/>
        <v>45.33450835038024</v>
      </c>
    </row>
    <row r="937" spans="1:9" ht="13.5" x14ac:dyDescent="0.25">
      <c r="A937" s="4">
        <f>TITRES_STAT!B940</f>
        <v>43370</v>
      </c>
      <c r="B937" s="2">
        <f>TITRES_STAT!D940</f>
        <v>6.7729999999999997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3.1183058148590438E-2</v>
      </c>
      <c r="G937" s="2">
        <f t="shared" si="132"/>
        <v>3.76013166759551E-2</v>
      </c>
      <c r="H937" s="2">
        <f t="shared" si="130"/>
        <v>0.82930761221271421</v>
      </c>
      <c r="I937" s="2">
        <f t="shared" si="131"/>
        <v>45.33450835038024</v>
      </c>
    </row>
    <row r="938" spans="1:9" ht="13.5" x14ac:dyDescent="0.25">
      <c r="A938" s="4">
        <f>TITRES_STAT!B941</f>
        <v>43371</v>
      </c>
      <c r="B938" s="2">
        <f>TITRES_STAT!D941</f>
        <v>6.5777000000000001</v>
      </c>
      <c r="C938" s="2">
        <f t="shared" si="126"/>
        <v>-0.19529999999999959</v>
      </c>
      <c r="D938" s="2">
        <f t="shared" si="127"/>
        <v>0</v>
      </c>
      <c r="E938" s="2">
        <f t="shared" si="128"/>
        <v>0.19529999999999959</v>
      </c>
      <c r="F938" s="2">
        <f t="shared" si="132"/>
        <v>2.8955696852262548E-2</v>
      </c>
      <c r="G938" s="2">
        <f t="shared" si="132"/>
        <v>4.8865508341958276E-2</v>
      </c>
      <c r="H938" s="2">
        <f t="shared" si="130"/>
        <v>0.5925590019371556</v>
      </c>
      <c r="I938" s="2">
        <f t="shared" si="131"/>
        <v>37.207977928376856</v>
      </c>
    </row>
    <row r="939" spans="1:9" ht="13.5" x14ac:dyDescent="0.25">
      <c r="A939" s="4">
        <f>TITRES_STAT!B942</f>
        <v>43374</v>
      </c>
      <c r="B939" s="2">
        <f>TITRES_STAT!D942</f>
        <v>6.5777000000000001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2.688743279138665E-2</v>
      </c>
      <c r="G939" s="2">
        <f t="shared" si="132"/>
        <v>4.5375114888961253E-2</v>
      </c>
      <c r="H939" s="2">
        <f t="shared" si="130"/>
        <v>0.5925590019371556</v>
      </c>
      <c r="I939" s="2">
        <f t="shared" si="131"/>
        <v>37.207977928376856</v>
      </c>
    </row>
    <row r="940" spans="1:9" ht="13.5" x14ac:dyDescent="0.25">
      <c r="A940" s="4">
        <f>TITRES_STAT!B943</f>
        <v>43375</v>
      </c>
      <c r="B940" s="2">
        <f>TITRES_STAT!D943</f>
        <v>6.3784000000000001</v>
      </c>
      <c r="C940" s="2">
        <f t="shared" si="126"/>
        <v>-0.19930000000000003</v>
      </c>
      <c r="D940" s="2">
        <f t="shared" si="127"/>
        <v>0</v>
      </c>
      <c r="E940" s="2">
        <f t="shared" si="128"/>
        <v>0.19930000000000003</v>
      </c>
      <c r="F940" s="2">
        <f t="shared" si="132"/>
        <v>2.4966901877716174E-2</v>
      </c>
      <c r="G940" s="2">
        <f t="shared" si="132"/>
        <v>5.6369749539749735E-2</v>
      </c>
      <c r="H940" s="2">
        <f t="shared" si="130"/>
        <v>0.44291312417683343</v>
      </c>
      <c r="I940" s="2">
        <f t="shared" si="131"/>
        <v>30.695758237663171</v>
      </c>
    </row>
    <row r="941" spans="1:9" ht="13.5" x14ac:dyDescent="0.25">
      <c r="A941" s="4">
        <f>TITRES_STAT!B944</f>
        <v>43376</v>
      </c>
      <c r="B941" s="2">
        <f>TITRES_STAT!D944</f>
        <v>6.1790000000000003</v>
      </c>
      <c r="C941" s="2">
        <f t="shared" si="126"/>
        <v>-0.1993999999999998</v>
      </c>
      <c r="D941" s="2">
        <f t="shared" si="127"/>
        <v>0</v>
      </c>
      <c r="E941" s="2">
        <f t="shared" si="128"/>
        <v>0.1993999999999998</v>
      </c>
      <c r="F941" s="2">
        <f t="shared" ref="F941:G956" si="133">((F940*13)+D941)/14</f>
        <v>2.318355174359359E-2</v>
      </c>
      <c r="G941" s="2">
        <f t="shared" si="133"/>
        <v>6.6586196001196168E-2</v>
      </c>
      <c r="H941" s="2">
        <f t="shared" si="130"/>
        <v>0.34817354250387145</v>
      </c>
      <c r="I941" s="2">
        <f t="shared" si="131"/>
        <v>25.825573008741316</v>
      </c>
    </row>
    <row r="942" spans="1:9" ht="13.5" x14ac:dyDescent="0.25">
      <c r="A942" s="4">
        <f>TITRES_STAT!B945</f>
        <v>43377</v>
      </c>
      <c r="B942" s="2">
        <f>TITRES_STAT!D945</f>
        <v>6.3583999999999996</v>
      </c>
      <c r="C942" s="2">
        <f t="shared" si="126"/>
        <v>0.17939999999999934</v>
      </c>
      <c r="D942" s="2">
        <f t="shared" si="127"/>
        <v>0.17939999999999934</v>
      </c>
      <c r="E942" s="2">
        <f t="shared" si="128"/>
        <v>0</v>
      </c>
      <c r="F942" s="2">
        <f t="shared" si="133"/>
        <v>3.4341869476194005E-2</v>
      </c>
      <c r="G942" s="2">
        <f t="shared" si="133"/>
        <v>6.1830039143967876E-2</v>
      </c>
      <c r="H942" s="2">
        <f t="shared" si="130"/>
        <v>0.55542370588235979</v>
      </c>
      <c r="I942" s="2">
        <f t="shared" si="131"/>
        <v>35.708836362840401</v>
      </c>
    </row>
    <row r="943" spans="1:9" ht="13.5" x14ac:dyDescent="0.25">
      <c r="A943" s="4">
        <f>TITRES_STAT!B946</f>
        <v>43378</v>
      </c>
      <c r="B943" s="2">
        <f>TITRES_STAT!D946</f>
        <v>6.3066000000000004</v>
      </c>
      <c r="C943" s="2">
        <f t="shared" si="126"/>
        <v>-5.179999999999918E-2</v>
      </c>
      <c r="D943" s="2">
        <f t="shared" si="127"/>
        <v>0</v>
      </c>
      <c r="E943" s="2">
        <f t="shared" si="128"/>
        <v>5.179999999999918E-2</v>
      </c>
      <c r="F943" s="2">
        <f t="shared" si="133"/>
        <v>3.1888878799323006E-2</v>
      </c>
      <c r="G943" s="2">
        <f t="shared" si="133"/>
        <v>6.1113607776541547E-2</v>
      </c>
      <c r="H943" s="2">
        <f t="shared" si="130"/>
        <v>0.52179669895979452</v>
      </c>
      <c r="I943" s="2">
        <f t="shared" si="131"/>
        <v>34.288200212056068</v>
      </c>
    </row>
    <row r="944" spans="1:9" ht="13.5" x14ac:dyDescent="0.25">
      <c r="A944" s="4">
        <f>TITRES_STAT!B947</f>
        <v>43381</v>
      </c>
      <c r="B944" s="2">
        <f>TITRES_STAT!D947</f>
        <v>6.0236000000000001</v>
      </c>
      <c r="C944" s="2">
        <f t="shared" si="126"/>
        <v>-0.28300000000000036</v>
      </c>
      <c r="D944" s="2">
        <f t="shared" si="127"/>
        <v>0</v>
      </c>
      <c r="E944" s="2">
        <f t="shared" si="128"/>
        <v>0.28300000000000036</v>
      </c>
      <c r="F944" s="2">
        <f t="shared" si="133"/>
        <v>2.9611101742228505E-2</v>
      </c>
      <c r="G944" s="2">
        <f t="shared" si="133"/>
        <v>7.6962635792502884E-2</v>
      </c>
      <c r="H944" s="2">
        <f t="shared" si="130"/>
        <v>0.38474646089385878</v>
      </c>
      <c r="I944" s="2">
        <f t="shared" si="131"/>
        <v>27.784614134020146</v>
      </c>
    </row>
    <row r="945" spans="1:9" ht="13.5" x14ac:dyDescent="0.25">
      <c r="A945" s="4">
        <f>TITRES_STAT!B948</f>
        <v>43382</v>
      </c>
      <c r="B945" s="2">
        <f>TITRES_STAT!D948</f>
        <v>5.8601000000000001</v>
      </c>
      <c r="C945" s="2">
        <f t="shared" si="126"/>
        <v>-0.16349999999999998</v>
      </c>
      <c r="D945" s="2">
        <f t="shared" si="127"/>
        <v>0</v>
      </c>
      <c r="E945" s="2">
        <f t="shared" si="128"/>
        <v>0.16349999999999998</v>
      </c>
      <c r="F945" s="2">
        <f t="shared" si="133"/>
        <v>2.7496023046355039E-2</v>
      </c>
      <c r="G945" s="2">
        <f t="shared" si="133"/>
        <v>8.3143876093038388E-2</v>
      </c>
      <c r="H945" s="2">
        <f t="shared" si="130"/>
        <v>0.3307041280537229</v>
      </c>
      <c r="I945" s="2">
        <f t="shared" si="131"/>
        <v>24.851814996426597</v>
      </c>
    </row>
    <row r="946" spans="1:9" ht="13.5" x14ac:dyDescent="0.25">
      <c r="A946" s="4">
        <f>TITRES_STAT!B949</f>
        <v>43383</v>
      </c>
      <c r="B946" s="2">
        <f>TITRES_STAT!D949</f>
        <v>5.8601000000000001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2.553202140018682E-2</v>
      </c>
      <c r="G946" s="2">
        <f t="shared" si="133"/>
        <v>7.7205027800678505E-2</v>
      </c>
      <c r="H946" s="2">
        <f t="shared" si="130"/>
        <v>0.3307041280537229</v>
      </c>
      <c r="I946" s="2">
        <f t="shared" si="131"/>
        <v>24.851814996426597</v>
      </c>
    </row>
    <row r="947" spans="1:9" ht="13.5" x14ac:dyDescent="0.25">
      <c r="A947" s="4">
        <f>TITRES_STAT!B950</f>
        <v>43384</v>
      </c>
      <c r="B947" s="2">
        <f>TITRES_STAT!D950</f>
        <v>5.9797000000000002</v>
      </c>
      <c r="C947" s="2">
        <f t="shared" si="126"/>
        <v>0.11960000000000015</v>
      </c>
      <c r="D947" s="2">
        <f t="shared" si="127"/>
        <v>0.11960000000000015</v>
      </c>
      <c r="E947" s="2">
        <f t="shared" si="128"/>
        <v>0</v>
      </c>
      <c r="F947" s="2">
        <f t="shared" si="133"/>
        <v>3.2251162728744912E-2</v>
      </c>
      <c r="G947" s="2">
        <f t="shared" si="133"/>
        <v>7.1690382957772886E-2</v>
      </c>
      <c r="H947" s="2">
        <f t="shared" si="130"/>
        <v>0.44986735177215487</v>
      </c>
      <c r="I947" s="2">
        <f t="shared" si="131"/>
        <v>31.028173109925362</v>
      </c>
    </row>
    <row r="948" spans="1:9" ht="13.5" x14ac:dyDescent="0.25">
      <c r="A948" s="4">
        <f>TITRES_STAT!B951</f>
        <v>43385</v>
      </c>
      <c r="B948" s="2">
        <f>TITRES_STAT!D951</f>
        <v>6.0236000000000001</v>
      </c>
      <c r="C948" s="2">
        <f t="shared" si="126"/>
        <v>4.3899999999999828E-2</v>
      </c>
      <c r="D948" s="2">
        <f t="shared" si="127"/>
        <v>4.3899999999999828E-2</v>
      </c>
      <c r="E948" s="2">
        <f t="shared" si="128"/>
        <v>0</v>
      </c>
      <c r="F948" s="2">
        <f t="shared" si="133"/>
        <v>3.3083222533834548E-2</v>
      </c>
      <c r="G948" s="2">
        <f t="shared" si="133"/>
        <v>6.6569641317931957E-2</v>
      </c>
      <c r="H948" s="2">
        <f t="shared" si="130"/>
        <v>0.49697162067963363</v>
      </c>
      <c r="I948" s="2">
        <f t="shared" si="131"/>
        <v>33.198466411407708</v>
      </c>
    </row>
    <row r="949" spans="1:9" ht="13.5" x14ac:dyDescent="0.25">
      <c r="A949" s="4">
        <f>TITRES_STAT!B952</f>
        <v>43389</v>
      </c>
      <c r="B949" s="2">
        <f>TITRES_STAT!D952</f>
        <v>6.0236000000000001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3.0720135209989223E-2</v>
      </c>
      <c r="G949" s="2">
        <f t="shared" si="133"/>
        <v>6.1814666938079674E-2</v>
      </c>
      <c r="H949" s="2">
        <f t="shared" si="130"/>
        <v>0.49697162067963363</v>
      </c>
      <c r="I949" s="2">
        <f t="shared" si="131"/>
        <v>33.198466411407708</v>
      </c>
    </row>
    <row r="950" spans="1:9" ht="13.5" x14ac:dyDescent="0.25">
      <c r="A950" s="4">
        <f>TITRES_STAT!B953</f>
        <v>43390</v>
      </c>
      <c r="B950" s="2">
        <f>TITRES_STAT!D953</f>
        <v>6.0236000000000001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2.8525839837847133E-2</v>
      </c>
      <c r="G950" s="2">
        <f t="shared" si="133"/>
        <v>5.7399333585359695E-2</v>
      </c>
      <c r="H950" s="2">
        <f t="shared" si="130"/>
        <v>0.49697162067963363</v>
      </c>
      <c r="I950" s="2">
        <f t="shared" si="131"/>
        <v>33.198466411407708</v>
      </c>
    </row>
    <row r="951" spans="1:9" ht="13.5" x14ac:dyDescent="0.25">
      <c r="A951" s="4">
        <f>TITRES_STAT!B954</f>
        <v>43391</v>
      </c>
      <c r="B951" s="2">
        <f>TITRES_STAT!D954</f>
        <v>6.0236000000000001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2.6488279849429478E-2</v>
      </c>
      <c r="G951" s="2">
        <f t="shared" si="133"/>
        <v>5.3299381186405433E-2</v>
      </c>
      <c r="H951" s="2">
        <f t="shared" si="130"/>
        <v>0.49697162067963357</v>
      </c>
      <c r="I951" s="2">
        <f t="shared" si="131"/>
        <v>33.198466411407693</v>
      </c>
    </row>
    <row r="952" spans="1:9" ht="13.5" x14ac:dyDescent="0.25">
      <c r="A952" s="4">
        <f>TITRES_STAT!B955</f>
        <v>43392</v>
      </c>
      <c r="B952" s="2">
        <f>TITRES_STAT!D955</f>
        <v>6.0952999999999999</v>
      </c>
      <c r="C952" s="2">
        <f t="shared" si="126"/>
        <v>7.1699999999999875E-2</v>
      </c>
      <c r="D952" s="2">
        <f t="shared" si="127"/>
        <v>7.1699999999999875E-2</v>
      </c>
      <c r="E952" s="2">
        <f t="shared" si="128"/>
        <v>0</v>
      </c>
      <c r="F952" s="2">
        <f t="shared" si="133"/>
        <v>2.9717688431613078E-2</v>
      </c>
      <c r="G952" s="2">
        <f t="shared" si="133"/>
        <v>4.9492282530233619E-2</v>
      </c>
      <c r="H952" s="2">
        <f t="shared" si="130"/>
        <v>0.60045095744895727</v>
      </c>
      <c r="I952" s="2">
        <f t="shared" si="131"/>
        <v>37.517610561841124</v>
      </c>
    </row>
    <row r="953" spans="1:9" ht="13.5" x14ac:dyDescent="0.25">
      <c r="A953" s="4">
        <f>TITRES_STAT!B956</f>
        <v>43395</v>
      </c>
      <c r="B953" s="2">
        <f>TITRES_STAT!D956</f>
        <v>6.2587999999999999</v>
      </c>
      <c r="C953" s="2">
        <f t="shared" si="126"/>
        <v>0.16349999999999998</v>
      </c>
      <c r="D953" s="2">
        <f t="shared" si="127"/>
        <v>0.16349999999999998</v>
      </c>
      <c r="E953" s="2">
        <f t="shared" si="128"/>
        <v>0</v>
      </c>
      <c r="F953" s="2">
        <f t="shared" si="133"/>
        <v>3.9273567829354997E-2</v>
      </c>
      <c r="G953" s="2">
        <f t="shared" si="133"/>
        <v>4.5957119492359789E-2</v>
      </c>
      <c r="H953" s="2">
        <f t="shared" si="130"/>
        <v>0.85456983081552995</v>
      </c>
      <c r="I953" s="2">
        <f t="shared" si="131"/>
        <v>46.079140111954736</v>
      </c>
    </row>
    <row r="954" spans="1:9" ht="13.5" x14ac:dyDescent="0.25">
      <c r="A954" s="4">
        <f>TITRES_STAT!B957</f>
        <v>43396</v>
      </c>
      <c r="B954" s="2">
        <f>TITRES_STAT!D957</f>
        <v>6.2188999999999997</v>
      </c>
      <c r="C954" s="2">
        <f t="shared" si="126"/>
        <v>-3.9900000000000269E-2</v>
      </c>
      <c r="D954" s="2">
        <f t="shared" si="127"/>
        <v>0</v>
      </c>
      <c r="E954" s="2">
        <f t="shared" si="128"/>
        <v>3.9900000000000269E-2</v>
      </c>
      <c r="F954" s="2">
        <f t="shared" si="133"/>
        <v>3.646831298440107E-2</v>
      </c>
      <c r="G954" s="2">
        <f t="shared" si="133"/>
        <v>4.5524468100048399E-2</v>
      </c>
      <c r="H954" s="2">
        <f t="shared" si="130"/>
        <v>0.80107060019361986</v>
      </c>
      <c r="I954" s="2">
        <f t="shared" si="131"/>
        <v>44.4774680186053</v>
      </c>
    </row>
    <row r="955" spans="1:9" ht="13.5" x14ac:dyDescent="0.25">
      <c r="A955" s="4">
        <f>TITRES_STAT!B958</f>
        <v>43397</v>
      </c>
      <c r="B955" s="2">
        <f>TITRES_STAT!D958</f>
        <v>6.2188999999999997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3.3863433485515279E-2</v>
      </c>
      <c r="G955" s="2">
        <f t="shared" si="133"/>
        <v>4.2272720378616367E-2</v>
      </c>
      <c r="H955" s="2">
        <f t="shared" si="130"/>
        <v>0.80107060019361986</v>
      </c>
      <c r="I955" s="2">
        <f t="shared" si="131"/>
        <v>44.4774680186053</v>
      </c>
    </row>
    <row r="956" spans="1:9" ht="13.5" x14ac:dyDescent="0.25">
      <c r="A956" s="4">
        <f>TITRES_STAT!B959</f>
        <v>43398</v>
      </c>
      <c r="B956" s="2">
        <f>TITRES_STAT!D959</f>
        <v>6.2188999999999997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3.1444616807978477E-2</v>
      </c>
      <c r="G956" s="2">
        <f t="shared" si="133"/>
        <v>3.9253240351572342E-2</v>
      </c>
      <c r="H956" s="2">
        <f t="shared" si="130"/>
        <v>0.80107060019361997</v>
      </c>
      <c r="I956" s="2">
        <f t="shared" si="131"/>
        <v>44.4774680186053</v>
      </c>
    </row>
    <row r="957" spans="1:9" ht="13.5" x14ac:dyDescent="0.25">
      <c r="A957" s="4">
        <f>TITRES_STAT!B960</f>
        <v>43399</v>
      </c>
      <c r="B957" s="2">
        <f>TITRES_STAT!D960</f>
        <v>6.2188999999999997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2.9198572750265727E-2</v>
      </c>
      <c r="G957" s="2">
        <f t="shared" si="134"/>
        <v>3.6449437469317177E-2</v>
      </c>
      <c r="H957" s="2">
        <f t="shared" si="130"/>
        <v>0.80107060019361986</v>
      </c>
      <c r="I957" s="2">
        <f t="shared" si="131"/>
        <v>44.4774680186053</v>
      </c>
    </row>
    <row r="958" spans="1:9" ht="13.5" x14ac:dyDescent="0.25">
      <c r="A958" s="4">
        <f>TITRES_STAT!B961</f>
        <v>43402</v>
      </c>
      <c r="B958" s="2">
        <f>TITRES_STAT!D961</f>
        <v>6.2188999999999997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2.7112960410961031E-2</v>
      </c>
      <c r="G958" s="2">
        <f t="shared" si="134"/>
        <v>3.3845906221508806E-2</v>
      </c>
      <c r="H958" s="2">
        <f t="shared" si="130"/>
        <v>0.80107060019361986</v>
      </c>
      <c r="I958" s="2">
        <f t="shared" si="131"/>
        <v>44.4774680186053</v>
      </c>
    </row>
    <row r="959" spans="1:9" ht="13.5" x14ac:dyDescent="0.25">
      <c r="A959" s="4">
        <f>TITRES_STAT!B962</f>
        <v>43403</v>
      </c>
      <c r="B959" s="2">
        <f>TITRES_STAT!D962</f>
        <v>6.2188999999999997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2.5176320381606672E-2</v>
      </c>
      <c r="G959" s="2">
        <f t="shared" si="134"/>
        <v>3.1428341491401036E-2</v>
      </c>
      <c r="H959" s="2">
        <f t="shared" si="130"/>
        <v>0.80107060019361975</v>
      </c>
      <c r="I959" s="2">
        <f t="shared" si="131"/>
        <v>44.4774680186053</v>
      </c>
    </row>
    <row r="960" spans="1:9" ht="13.5" x14ac:dyDescent="0.25">
      <c r="A960" s="4">
        <f>TITRES_STAT!B963</f>
        <v>43404</v>
      </c>
      <c r="B960" s="2">
        <f>TITRES_STAT!D963</f>
        <v>6.2188999999999997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2.3378011782920483E-2</v>
      </c>
      <c r="G960" s="2">
        <f t="shared" si="134"/>
        <v>2.918345995630096E-2</v>
      </c>
      <c r="H960" s="2">
        <f t="shared" si="130"/>
        <v>0.80107060019361986</v>
      </c>
      <c r="I960" s="2">
        <f t="shared" si="131"/>
        <v>44.4774680186053</v>
      </c>
    </row>
    <row r="961" spans="1:9" ht="13.5" x14ac:dyDescent="0.25">
      <c r="A961" s="4">
        <f>TITRES_STAT!B964</f>
        <v>43405</v>
      </c>
      <c r="B961" s="2">
        <f>TITRES_STAT!D964</f>
        <v>6.3384999999999998</v>
      </c>
      <c r="C961" s="2">
        <f t="shared" si="126"/>
        <v>0.11960000000000015</v>
      </c>
      <c r="D961" s="2">
        <f t="shared" si="127"/>
        <v>0.11960000000000015</v>
      </c>
      <c r="E961" s="2">
        <f t="shared" si="128"/>
        <v>0</v>
      </c>
      <c r="F961" s="2">
        <f t="shared" si="134"/>
        <v>3.0251010941283317E-2</v>
      </c>
      <c r="G961" s="2">
        <f t="shared" si="134"/>
        <v>2.7098927102279461E-2</v>
      </c>
      <c r="H961" s="2">
        <f t="shared" si="130"/>
        <v>1.1163176618434725</v>
      </c>
      <c r="I961" s="2">
        <f t="shared" si="131"/>
        <v>52.748114423950682</v>
      </c>
    </row>
    <row r="962" spans="1:9" ht="13.5" x14ac:dyDescent="0.25">
      <c r="A962" s="4">
        <f>TITRES_STAT!B965</f>
        <v>43406</v>
      </c>
      <c r="B962" s="2">
        <f>TITRES_STAT!D965</f>
        <v>6.3384999999999998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2.8090224445477367E-2</v>
      </c>
      <c r="G962" s="2">
        <f t="shared" si="134"/>
        <v>2.5163289452116645E-2</v>
      </c>
      <c r="H962" s="2">
        <f t="shared" si="130"/>
        <v>1.1163176618434725</v>
      </c>
      <c r="I962" s="2">
        <f t="shared" si="131"/>
        <v>52.748114423950682</v>
      </c>
    </row>
    <row r="963" spans="1:9" ht="13.5" x14ac:dyDescent="0.25">
      <c r="A963" s="4">
        <f>TITRES_STAT!B966</f>
        <v>43409</v>
      </c>
      <c r="B963" s="2">
        <f>TITRES_STAT!D966</f>
        <v>6.1790000000000003</v>
      </c>
      <c r="C963" s="2">
        <f t="shared" ref="C963:C1026" si="135">B963-B962</f>
        <v>-0.15949999999999953</v>
      </c>
      <c r="D963" s="2">
        <f t="shared" ref="D963:D1026" si="136">IF(C963&gt;0,C963,0)</f>
        <v>0</v>
      </c>
      <c r="E963" s="2">
        <f t="shared" ref="E963:E1026" si="137">IF(C963&lt;0,-C963,0)</f>
        <v>0.15949999999999953</v>
      </c>
      <c r="F963" s="2">
        <f t="shared" si="134"/>
        <v>2.6083779842228982E-2</v>
      </c>
      <c r="G963" s="2">
        <f t="shared" si="134"/>
        <v>3.4758768776965425E-2</v>
      </c>
      <c r="H963" s="2">
        <f t="shared" si="130"/>
        <v>0.75042300863989919</v>
      </c>
      <c r="I963" s="2">
        <f t="shared" si="131"/>
        <v>42.870952046213517</v>
      </c>
    </row>
    <row r="964" spans="1:9" ht="13.5" x14ac:dyDescent="0.25">
      <c r="A964" s="4">
        <f>TITRES_STAT!B967</f>
        <v>43410</v>
      </c>
      <c r="B964" s="2">
        <f>TITRES_STAT!D967</f>
        <v>6.0594000000000001</v>
      </c>
      <c r="C964" s="2">
        <f t="shared" si="135"/>
        <v>-0.11960000000000015</v>
      </c>
      <c r="D964" s="2">
        <f t="shared" si="136"/>
        <v>0</v>
      </c>
      <c r="E964" s="2">
        <f t="shared" si="137"/>
        <v>0.11960000000000015</v>
      </c>
      <c r="F964" s="2">
        <f t="shared" si="134"/>
        <v>2.4220652710641197E-2</v>
      </c>
      <c r="G964" s="2">
        <f t="shared" si="134"/>
        <v>4.08188567214679E-2</v>
      </c>
      <c r="H964" s="2">
        <f t="shared" si="130"/>
        <v>0.59336920864573861</v>
      </c>
      <c r="I964" s="2">
        <f t="shared" si="131"/>
        <v>37.239906822980736</v>
      </c>
    </row>
    <row r="965" spans="1:9" ht="13.5" x14ac:dyDescent="0.25">
      <c r="A965" s="4">
        <f>TITRES_STAT!B968</f>
        <v>43411</v>
      </c>
      <c r="B965" s="2">
        <f>TITRES_STAT!D968</f>
        <v>5.8800999999999997</v>
      </c>
      <c r="C965" s="2">
        <f t="shared" si="135"/>
        <v>-0.17930000000000046</v>
      </c>
      <c r="D965" s="2">
        <f t="shared" si="136"/>
        <v>0</v>
      </c>
      <c r="E965" s="2">
        <f t="shared" si="137"/>
        <v>0.17930000000000046</v>
      </c>
      <c r="F965" s="2">
        <f t="shared" si="134"/>
        <v>2.249060608845254E-2</v>
      </c>
      <c r="G965" s="2">
        <f t="shared" si="134"/>
        <v>5.0710366955648796E-2</v>
      </c>
      <c r="H965" s="2">
        <f t="shared" si="130"/>
        <v>0.44351101044334362</v>
      </c>
      <c r="I965" s="2">
        <f t="shared" si="131"/>
        <v>30.724463286714283</v>
      </c>
    </row>
    <row r="966" spans="1:9" ht="13.5" x14ac:dyDescent="0.25">
      <c r="A966" s="4">
        <f>TITRES_STAT!B969</f>
        <v>43412</v>
      </c>
      <c r="B966" s="2">
        <f>TITRES_STAT!D969</f>
        <v>5.8402000000000003</v>
      </c>
      <c r="C966" s="2">
        <f t="shared" si="135"/>
        <v>-3.989999999999938E-2</v>
      </c>
      <c r="D966" s="2">
        <f t="shared" si="136"/>
        <v>0</v>
      </c>
      <c r="E966" s="2">
        <f t="shared" si="137"/>
        <v>3.989999999999938E-2</v>
      </c>
      <c r="F966" s="2">
        <f t="shared" si="134"/>
        <v>2.0884134224991642E-2</v>
      </c>
      <c r="G966" s="2">
        <f t="shared" si="134"/>
        <v>4.9938197887388125E-2</v>
      </c>
      <c r="H966" s="2">
        <f t="shared" si="130"/>
        <v>0.4181995968714346</v>
      </c>
      <c r="I966" s="2">
        <f t="shared" si="131"/>
        <v>29.488063442831873</v>
      </c>
    </row>
    <row r="967" spans="1:9" ht="13.5" x14ac:dyDescent="0.25">
      <c r="A967" s="4">
        <f>TITRES_STAT!B970</f>
        <v>43413</v>
      </c>
      <c r="B967" s="2">
        <f>TITRES_STAT!D970</f>
        <v>5.6608000000000001</v>
      </c>
      <c r="C967" s="2">
        <f t="shared" si="135"/>
        <v>-0.17940000000000023</v>
      </c>
      <c r="D967" s="2">
        <f t="shared" si="136"/>
        <v>0</v>
      </c>
      <c r="E967" s="2">
        <f t="shared" si="137"/>
        <v>0.17940000000000023</v>
      </c>
      <c r="F967" s="2">
        <f t="shared" si="134"/>
        <v>1.9392410351777956E-2</v>
      </c>
      <c r="G967" s="2">
        <f t="shared" si="134"/>
        <v>5.9185469466860416E-2</v>
      </c>
      <c r="H967" s="2">
        <f t="shared" si="130"/>
        <v>0.32765492149447767</v>
      </c>
      <c r="I967" s="2">
        <f t="shared" si="131"/>
        <v>24.679223207010168</v>
      </c>
    </row>
    <row r="968" spans="1:9" ht="13.5" x14ac:dyDescent="0.25">
      <c r="A968" s="4">
        <f>TITRES_STAT!B971</f>
        <v>43416</v>
      </c>
      <c r="B968" s="2">
        <f>TITRES_STAT!D971</f>
        <v>5.7804000000000002</v>
      </c>
      <c r="C968" s="2">
        <f t="shared" si="135"/>
        <v>0.11960000000000015</v>
      </c>
      <c r="D968" s="2">
        <f t="shared" si="136"/>
        <v>0.11960000000000015</v>
      </c>
      <c r="E968" s="2">
        <f t="shared" si="137"/>
        <v>0</v>
      </c>
      <c r="F968" s="2">
        <f t="shared" si="134"/>
        <v>2.6550095326650973E-2</v>
      </c>
      <c r="G968" s="2">
        <f t="shared" si="134"/>
        <v>5.4957935933513238E-2</v>
      </c>
      <c r="H968" s="2">
        <f t="shared" si="130"/>
        <v>0.48309848024079044</v>
      </c>
      <c r="I968" s="2">
        <f t="shared" si="131"/>
        <v>32.573594179825221</v>
      </c>
    </row>
    <row r="969" spans="1:9" ht="13.5" x14ac:dyDescent="0.25">
      <c r="A969" s="4">
        <f>TITRES_STAT!B972</f>
        <v>43417</v>
      </c>
      <c r="B969" s="2">
        <f>TITRES_STAT!D972</f>
        <v>5.6806999999999999</v>
      </c>
      <c r="C969" s="2">
        <f t="shared" si="135"/>
        <v>-9.9700000000000344E-2</v>
      </c>
      <c r="D969" s="2">
        <f t="shared" si="136"/>
        <v>0</v>
      </c>
      <c r="E969" s="2">
        <f t="shared" si="137"/>
        <v>9.9700000000000344E-2</v>
      </c>
      <c r="F969" s="2">
        <f t="shared" si="134"/>
        <v>2.4653659946175903E-2</v>
      </c>
      <c r="G969" s="2">
        <f t="shared" si="134"/>
        <v>5.815379765254803E-2</v>
      </c>
      <c r="H969" s="2">
        <f t="shared" si="130"/>
        <v>0.42393895053035618</v>
      </c>
      <c r="I969" s="2">
        <f t="shared" si="131"/>
        <v>29.772270108381903</v>
      </c>
    </row>
    <row r="970" spans="1:9" ht="13.5" x14ac:dyDescent="0.25">
      <c r="A970" s="4">
        <f>TITRES_STAT!B973</f>
        <v>43418</v>
      </c>
      <c r="B970" s="2">
        <f>TITRES_STAT!D973</f>
        <v>5.6767000000000003</v>
      </c>
      <c r="C970" s="2">
        <f t="shared" si="135"/>
        <v>-3.9999999999995595E-3</v>
      </c>
      <c r="D970" s="2">
        <f t="shared" si="136"/>
        <v>0</v>
      </c>
      <c r="E970" s="2">
        <f t="shared" si="137"/>
        <v>3.9999999999995595E-3</v>
      </c>
      <c r="F970" s="2">
        <f t="shared" si="134"/>
        <v>2.2892684235734765E-2</v>
      </c>
      <c r="G970" s="2">
        <f t="shared" si="134"/>
        <v>5.428566924879457E-2</v>
      </c>
      <c r="H970" s="2">
        <f t="shared" si="130"/>
        <v>0.42170769104487194</v>
      </c>
      <c r="I970" s="2">
        <f t="shared" si="131"/>
        <v>29.662053156295556</v>
      </c>
    </row>
    <row r="971" spans="1:9" ht="13.5" x14ac:dyDescent="0.25">
      <c r="A971" s="4">
        <f>TITRES_STAT!B974</f>
        <v>43419</v>
      </c>
      <c r="B971" s="2">
        <f>TITRES_STAT!D974</f>
        <v>5.6608000000000001</v>
      </c>
      <c r="C971" s="2">
        <f t="shared" si="135"/>
        <v>-1.5900000000000247E-2</v>
      </c>
      <c r="D971" s="2">
        <f t="shared" si="136"/>
        <v>0</v>
      </c>
      <c r="E971" s="2">
        <f t="shared" si="137"/>
        <v>1.5900000000000247E-2</v>
      </c>
      <c r="F971" s="2">
        <f t="shared" si="134"/>
        <v>2.1257492504610852E-2</v>
      </c>
      <c r="G971" s="2">
        <f t="shared" si="134"/>
        <v>5.154383573102355E-2</v>
      </c>
      <c r="H971" s="2">
        <f t="shared" si="130"/>
        <v>0.41241580497697128</v>
      </c>
      <c r="I971" s="2">
        <f t="shared" si="131"/>
        <v>29.199319600058956</v>
      </c>
    </row>
    <row r="972" spans="1:9" ht="13.5" x14ac:dyDescent="0.25">
      <c r="A972" s="4">
        <f>TITRES_STAT!B975</f>
        <v>43420</v>
      </c>
      <c r="B972" s="2">
        <f>TITRES_STAT!D975</f>
        <v>5.7525000000000004</v>
      </c>
      <c r="C972" s="2">
        <f t="shared" si="135"/>
        <v>9.1700000000000337E-2</v>
      </c>
      <c r="D972" s="2">
        <f t="shared" si="136"/>
        <v>9.1700000000000337E-2</v>
      </c>
      <c r="E972" s="2">
        <f t="shared" si="137"/>
        <v>0</v>
      </c>
      <c r="F972" s="2">
        <f t="shared" si="134"/>
        <v>2.6289100182852958E-2</v>
      </c>
      <c r="G972" s="2">
        <f t="shared" si="134"/>
        <v>4.7862133178807588E-2</v>
      </c>
      <c r="H972" s="2">
        <f t="shared" si="130"/>
        <v>0.54926720638714144</v>
      </c>
      <c r="I972" s="2">
        <f t="shared" si="131"/>
        <v>35.453355245801731</v>
      </c>
    </row>
    <row r="973" spans="1:9" ht="13.5" x14ac:dyDescent="0.25">
      <c r="A973" s="4">
        <f>TITRES_STAT!B976</f>
        <v>43423</v>
      </c>
      <c r="B973" s="2">
        <f>TITRES_STAT!D976</f>
        <v>5.7484999999999999</v>
      </c>
      <c r="C973" s="2">
        <f t="shared" si="135"/>
        <v>-4.0000000000004476E-3</v>
      </c>
      <c r="D973" s="2">
        <f t="shared" si="136"/>
        <v>0</v>
      </c>
      <c r="E973" s="2">
        <f t="shared" si="137"/>
        <v>4.0000000000004476E-3</v>
      </c>
      <c r="F973" s="2">
        <f t="shared" ref="F973:G988" si="138">((F972*13)+D973)/14</f>
        <v>2.4411307312649174E-2</v>
      </c>
      <c r="G973" s="2">
        <f t="shared" si="138"/>
        <v>4.4729123666035653E-2</v>
      </c>
      <c r="H973" s="2">
        <f t="shared" si="130"/>
        <v>0.5457586760454578</v>
      </c>
      <c r="I973" s="2">
        <f t="shared" si="131"/>
        <v>35.306848637051289</v>
      </c>
    </row>
    <row r="974" spans="1:9" ht="13.5" x14ac:dyDescent="0.25">
      <c r="A974" s="4">
        <f>TITRES_STAT!B977</f>
        <v>43425</v>
      </c>
      <c r="B974" s="2">
        <f>TITRES_STAT!D977</f>
        <v>5.7763999999999998</v>
      </c>
      <c r="C974" s="2">
        <f t="shared" si="135"/>
        <v>2.7899999999999814E-2</v>
      </c>
      <c r="D974" s="2">
        <f t="shared" si="136"/>
        <v>2.7899999999999814E-2</v>
      </c>
      <c r="E974" s="2">
        <f t="shared" si="137"/>
        <v>0</v>
      </c>
      <c r="F974" s="2">
        <f t="shared" si="138"/>
        <v>2.4660499647459932E-2</v>
      </c>
      <c r="G974" s="2">
        <f t="shared" si="138"/>
        <v>4.1534186261318821E-2</v>
      </c>
      <c r="H974" s="2">
        <f t="shared" si="130"/>
        <v>0.59373980489962042</v>
      </c>
      <c r="I974" s="2">
        <f t="shared" si="131"/>
        <v>37.254500582484752</v>
      </c>
    </row>
    <row r="975" spans="1:9" ht="13.5" x14ac:dyDescent="0.25">
      <c r="A975" s="4">
        <f>TITRES_STAT!B978</f>
        <v>43426</v>
      </c>
      <c r="B975" s="2">
        <f>TITRES_STAT!D978</f>
        <v>5.7683999999999997</v>
      </c>
      <c r="C975" s="2">
        <f t="shared" si="135"/>
        <v>-8.0000000000000071E-3</v>
      </c>
      <c r="D975" s="2">
        <f t="shared" si="136"/>
        <v>0</v>
      </c>
      <c r="E975" s="2">
        <f t="shared" si="137"/>
        <v>8.0000000000000071E-3</v>
      </c>
      <c r="F975" s="2">
        <f t="shared" si="138"/>
        <v>2.2899035386927079E-2</v>
      </c>
      <c r="G975" s="2">
        <f t="shared" si="138"/>
        <v>3.9138887242653193E-2</v>
      </c>
      <c r="H975" s="2">
        <f t="shared" si="130"/>
        <v>0.58507119134373153</v>
      </c>
      <c r="I975" s="2">
        <f t="shared" si="131"/>
        <v>36.911351019366023</v>
      </c>
    </row>
    <row r="976" spans="1:9" ht="13.5" x14ac:dyDescent="0.25">
      <c r="A976" s="4">
        <f>TITRES_STAT!B979</f>
        <v>43427</v>
      </c>
      <c r="B976" s="2">
        <f>TITRES_STAT!D979</f>
        <v>5.7365000000000004</v>
      </c>
      <c r="C976" s="2">
        <f t="shared" si="135"/>
        <v>-3.1899999999999373E-2</v>
      </c>
      <c r="D976" s="2">
        <f t="shared" si="136"/>
        <v>0</v>
      </c>
      <c r="E976" s="2">
        <f t="shared" si="137"/>
        <v>3.1899999999999373E-2</v>
      </c>
      <c r="F976" s="2">
        <f t="shared" si="138"/>
        <v>2.1263390002146575E-2</v>
      </c>
      <c r="G976" s="2">
        <f t="shared" si="138"/>
        <v>3.8621823868177918E-2</v>
      </c>
      <c r="H976" s="2">
        <f t="shared" si="130"/>
        <v>0.55055375102744286</v>
      </c>
      <c r="I976" s="2">
        <f t="shared" si="131"/>
        <v>35.506911686397814</v>
      </c>
    </row>
    <row r="977" spans="1:9" ht="13.5" x14ac:dyDescent="0.25">
      <c r="A977" s="4">
        <f>TITRES_STAT!B980</f>
        <v>43430</v>
      </c>
      <c r="B977" s="2">
        <f>TITRES_STAT!D980</f>
        <v>5.6966999999999999</v>
      </c>
      <c r="C977" s="2">
        <f t="shared" si="135"/>
        <v>-3.9800000000000502E-2</v>
      </c>
      <c r="D977" s="2">
        <f t="shared" si="136"/>
        <v>0</v>
      </c>
      <c r="E977" s="2">
        <f t="shared" si="137"/>
        <v>3.9800000000000502E-2</v>
      </c>
      <c r="F977" s="2">
        <f t="shared" si="138"/>
        <v>1.9744576430564677E-2</v>
      </c>
      <c r="G977" s="2">
        <f t="shared" si="138"/>
        <v>3.8705979306165247E-2</v>
      </c>
      <c r="H977" s="2">
        <f t="shared" ref="H977:H1040" si="139">F977/G977</f>
        <v>0.51011695827108761</v>
      </c>
      <c r="I977" s="2">
        <f t="shared" ref="I977:I1040" si="140">IF(G977=0,100,100-(100/(1+H977)))</f>
        <v>33.779963563558255</v>
      </c>
    </row>
    <row r="978" spans="1:9" ht="13.5" x14ac:dyDescent="0.25">
      <c r="A978" s="4">
        <f>TITRES_STAT!B981</f>
        <v>43431</v>
      </c>
      <c r="B978" s="2">
        <f>TITRES_STAT!D981</f>
        <v>5.7046999999999999</v>
      </c>
      <c r="C978" s="2">
        <f t="shared" si="135"/>
        <v>8.0000000000000071E-3</v>
      </c>
      <c r="D978" s="2">
        <f t="shared" si="136"/>
        <v>8.0000000000000071E-3</v>
      </c>
      <c r="E978" s="2">
        <f t="shared" si="137"/>
        <v>0</v>
      </c>
      <c r="F978" s="2">
        <f t="shared" si="138"/>
        <v>1.8905678114095773E-2</v>
      </c>
      <c r="G978" s="2">
        <f t="shared" si="138"/>
        <v>3.5941266498582015E-2</v>
      </c>
      <c r="H978" s="2">
        <f t="shared" si="139"/>
        <v>0.52601591306866313</v>
      </c>
      <c r="I978" s="2">
        <f t="shared" si="140"/>
        <v>34.469883869749324</v>
      </c>
    </row>
    <row r="979" spans="1:9" ht="13.5" x14ac:dyDescent="0.25">
      <c r="A979" s="4">
        <f>TITRES_STAT!B982</f>
        <v>43432</v>
      </c>
      <c r="B979" s="2">
        <f>TITRES_STAT!D982</f>
        <v>5.6806999999999999</v>
      </c>
      <c r="C979" s="2">
        <f t="shared" si="135"/>
        <v>-2.4000000000000021E-2</v>
      </c>
      <c r="D979" s="2">
        <f t="shared" si="136"/>
        <v>0</v>
      </c>
      <c r="E979" s="2">
        <f t="shared" si="137"/>
        <v>2.4000000000000021E-2</v>
      </c>
      <c r="F979" s="2">
        <f t="shared" si="138"/>
        <v>1.7555272534517503E-2</v>
      </c>
      <c r="G979" s="2">
        <f t="shared" si="138"/>
        <v>3.5088318891540446E-2</v>
      </c>
      <c r="H979" s="2">
        <f t="shared" si="139"/>
        <v>0.5003167176170974</v>
      </c>
      <c r="I979" s="2">
        <f t="shared" si="140"/>
        <v>33.347406700348827</v>
      </c>
    </row>
    <row r="980" spans="1:9" ht="13.5" x14ac:dyDescent="0.25">
      <c r="A980" s="4">
        <f>TITRES_STAT!B983</f>
        <v>43433</v>
      </c>
      <c r="B980" s="2">
        <f>TITRES_STAT!D983</f>
        <v>5.6567999999999996</v>
      </c>
      <c r="C980" s="2">
        <f t="shared" si="135"/>
        <v>-2.3900000000000254E-2</v>
      </c>
      <c r="D980" s="2">
        <f t="shared" si="136"/>
        <v>0</v>
      </c>
      <c r="E980" s="2">
        <f t="shared" si="137"/>
        <v>2.3900000000000254E-2</v>
      </c>
      <c r="F980" s="2">
        <f t="shared" si="138"/>
        <v>1.6301324496337682E-2</v>
      </c>
      <c r="G980" s="2">
        <f t="shared" si="138"/>
        <v>3.4289153256430435E-2</v>
      </c>
      <c r="H980" s="2">
        <f t="shared" si="139"/>
        <v>0.47540761285146649</v>
      </c>
      <c r="I980" s="2">
        <f t="shared" si="140"/>
        <v>32.22212009145484</v>
      </c>
    </row>
    <row r="981" spans="1:9" ht="13.5" x14ac:dyDescent="0.25">
      <c r="A981" s="4">
        <f>TITRES_STAT!B984</f>
        <v>43434</v>
      </c>
      <c r="B981" s="2">
        <f>TITRES_STAT!D984</f>
        <v>5.4973999999999998</v>
      </c>
      <c r="C981" s="2">
        <f t="shared" si="135"/>
        <v>-0.15939999999999976</v>
      </c>
      <c r="D981" s="2">
        <f t="shared" si="136"/>
        <v>0</v>
      </c>
      <c r="E981" s="2">
        <f t="shared" si="137"/>
        <v>0.15939999999999976</v>
      </c>
      <c r="F981" s="2">
        <f t="shared" si="138"/>
        <v>1.5136944175170705E-2</v>
      </c>
      <c r="G981" s="2">
        <f t="shared" si="138"/>
        <v>4.3225642309542525E-2</v>
      </c>
      <c r="H981" s="2">
        <f t="shared" si="139"/>
        <v>0.3501843666491698</v>
      </c>
      <c r="I981" s="2">
        <f t="shared" si="140"/>
        <v>25.936040684446851</v>
      </c>
    </row>
    <row r="982" spans="1:9" ht="13.5" x14ac:dyDescent="0.25">
      <c r="A982" s="4">
        <f>TITRES_STAT!B985</f>
        <v>43437</v>
      </c>
      <c r="B982" s="2">
        <f>TITRES_STAT!D985</f>
        <v>5.4813999999999998</v>
      </c>
      <c r="C982" s="2">
        <f t="shared" si="135"/>
        <v>-1.6000000000000014E-2</v>
      </c>
      <c r="D982" s="2">
        <f t="shared" si="136"/>
        <v>0</v>
      </c>
      <c r="E982" s="2">
        <f t="shared" si="137"/>
        <v>1.6000000000000014E-2</v>
      </c>
      <c r="F982" s="2">
        <f t="shared" si="138"/>
        <v>1.4055733876944226E-2</v>
      </c>
      <c r="G982" s="2">
        <f t="shared" si="138"/>
        <v>4.1280953573146636E-2</v>
      </c>
      <c r="H982" s="2">
        <f t="shared" si="139"/>
        <v>0.34048956383816475</v>
      </c>
      <c r="I982" s="2">
        <f t="shared" si="140"/>
        <v>25.400389008867478</v>
      </c>
    </row>
    <row r="983" spans="1:9" ht="13.5" x14ac:dyDescent="0.25">
      <c r="A983" s="4">
        <f>TITRES_STAT!B986</f>
        <v>43438</v>
      </c>
      <c r="B983" s="2">
        <f>TITRES_STAT!D986</f>
        <v>5.4695</v>
      </c>
      <c r="C983" s="2">
        <f t="shared" si="135"/>
        <v>-1.18999999999998E-2</v>
      </c>
      <c r="D983" s="2">
        <f t="shared" si="136"/>
        <v>0</v>
      </c>
      <c r="E983" s="2">
        <f t="shared" si="137"/>
        <v>1.18999999999998E-2</v>
      </c>
      <c r="F983" s="2">
        <f t="shared" si="138"/>
        <v>1.3051752885733925E-2</v>
      </c>
      <c r="G983" s="2">
        <f t="shared" si="138"/>
        <v>3.9182314032207573E-2</v>
      </c>
      <c r="H983" s="2">
        <f t="shared" si="139"/>
        <v>0.33310316677584384</v>
      </c>
      <c r="I983" s="2">
        <f t="shared" si="140"/>
        <v>24.987050895803165</v>
      </c>
    </row>
    <row r="984" spans="1:9" ht="13.5" x14ac:dyDescent="0.25">
      <c r="A984" s="4">
        <f>TITRES_STAT!B987</f>
        <v>43439</v>
      </c>
      <c r="B984" s="2">
        <f>TITRES_STAT!D987</f>
        <v>5.3617999999999997</v>
      </c>
      <c r="C984" s="2">
        <f t="shared" si="135"/>
        <v>-0.10770000000000035</v>
      </c>
      <c r="D984" s="2">
        <f t="shared" si="136"/>
        <v>0</v>
      </c>
      <c r="E984" s="2">
        <f t="shared" si="137"/>
        <v>0.10770000000000035</v>
      </c>
      <c r="F984" s="2">
        <f t="shared" si="138"/>
        <v>1.2119484822467217E-2</v>
      </c>
      <c r="G984" s="2">
        <f t="shared" si="138"/>
        <v>4.4076434458478482E-2</v>
      </c>
      <c r="H984" s="2">
        <f t="shared" si="139"/>
        <v>0.27496518199275372</v>
      </c>
      <c r="I984" s="2">
        <f t="shared" si="140"/>
        <v>21.56648556966762</v>
      </c>
    </row>
    <row r="985" spans="1:9" ht="13.5" x14ac:dyDescent="0.25">
      <c r="A985" s="4">
        <f>TITRES_STAT!B988</f>
        <v>43440</v>
      </c>
      <c r="B985" s="2">
        <f>TITRES_STAT!D988</f>
        <v>5.3617999999999997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1.1253807335148131E-2</v>
      </c>
      <c r="G985" s="2">
        <f t="shared" si="138"/>
        <v>4.0928117711444299E-2</v>
      </c>
      <c r="H985" s="2">
        <f t="shared" si="139"/>
        <v>0.27496518199275377</v>
      </c>
      <c r="I985" s="2">
        <f t="shared" si="140"/>
        <v>21.56648556966762</v>
      </c>
    </row>
    <row r="986" spans="1:9" ht="13.5" x14ac:dyDescent="0.25">
      <c r="A986" s="4">
        <f>TITRES_STAT!B989</f>
        <v>43441</v>
      </c>
      <c r="B986" s="2">
        <f>TITRES_STAT!D989</f>
        <v>5.601</v>
      </c>
      <c r="C986" s="2">
        <f t="shared" si="135"/>
        <v>0.2392000000000003</v>
      </c>
      <c r="D986" s="2">
        <f t="shared" si="136"/>
        <v>0.2392000000000003</v>
      </c>
      <c r="E986" s="2">
        <f t="shared" si="137"/>
        <v>0</v>
      </c>
      <c r="F986" s="2">
        <f t="shared" si="138"/>
        <v>2.7535678239780429E-2</v>
      </c>
      <c r="G986" s="2">
        <f t="shared" si="138"/>
        <v>3.8004680732055422E-2</v>
      </c>
      <c r="H986" s="2">
        <f t="shared" si="139"/>
        <v>0.72453386554975552</v>
      </c>
      <c r="I986" s="2">
        <f t="shared" si="140"/>
        <v>42.013316179139515</v>
      </c>
    </row>
    <row r="987" spans="1:9" ht="13.5" x14ac:dyDescent="0.25">
      <c r="A987" s="4">
        <f>TITRES_STAT!B990</f>
        <v>43444</v>
      </c>
      <c r="B987" s="2">
        <f>TITRES_STAT!D990</f>
        <v>5.4973999999999998</v>
      </c>
      <c r="C987" s="2">
        <f t="shared" si="135"/>
        <v>-0.10360000000000014</v>
      </c>
      <c r="D987" s="2">
        <f t="shared" si="136"/>
        <v>0</v>
      </c>
      <c r="E987" s="2">
        <f t="shared" si="137"/>
        <v>0.10360000000000014</v>
      </c>
      <c r="F987" s="2">
        <f t="shared" si="138"/>
        <v>2.5568844079796114E-2</v>
      </c>
      <c r="G987" s="2">
        <f t="shared" si="138"/>
        <v>4.2690060679765759E-2</v>
      </c>
      <c r="H987" s="2">
        <f t="shared" si="139"/>
        <v>0.59894138524650165</v>
      </c>
      <c r="I987" s="2">
        <f t="shared" si="140"/>
        <v>37.458620483087039</v>
      </c>
    </row>
    <row r="988" spans="1:9" ht="13.5" x14ac:dyDescent="0.25">
      <c r="A988" s="4">
        <f>TITRES_STAT!B991</f>
        <v>43445</v>
      </c>
      <c r="B988" s="2">
        <f>TITRES_STAT!D991</f>
        <v>5.4135999999999997</v>
      </c>
      <c r="C988" s="2">
        <f t="shared" si="135"/>
        <v>-8.3800000000000097E-2</v>
      </c>
      <c r="D988" s="2">
        <f t="shared" si="136"/>
        <v>0</v>
      </c>
      <c r="E988" s="2">
        <f t="shared" si="137"/>
        <v>8.3800000000000097E-2</v>
      </c>
      <c r="F988" s="2">
        <f t="shared" si="138"/>
        <v>2.3742498074096393E-2</v>
      </c>
      <c r="G988" s="2">
        <f t="shared" si="138"/>
        <v>4.562648491692535E-2</v>
      </c>
      <c r="H988" s="2">
        <f t="shared" si="139"/>
        <v>0.52036658351669351</v>
      </c>
      <c r="I988" s="2">
        <f t="shared" si="140"/>
        <v>34.226389158926153</v>
      </c>
    </row>
    <row r="989" spans="1:9" ht="13.5" x14ac:dyDescent="0.25">
      <c r="A989" s="4">
        <f>TITRES_STAT!B992</f>
        <v>43446</v>
      </c>
      <c r="B989" s="2">
        <f>TITRES_STAT!D992</f>
        <v>5.3817000000000004</v>
      </c>
      <c r="C989" s="2">
        <f t="shared" si="135"/>
        <v>-3.1899999999999373E-2</v>
      </c>
      <c r="D989" s="2">
        <f t="shared" si="136"/>
        <v>0</v>
      </c>
      <c r="E989" s="2">
        <f t="shared" si="137"/>
        <v>3.1899999999999373E-2</v>
      </c>
      <c r="F989" s="2">
        <f t="shared" ref="F989:G1004" si="141">((F988*13)+D989)/14</f>
        <v>2.2046605354518078E-2</v>
      </c>
      <c r="G989" s="2">
        <f t="shared" si="141"/>
        <v>4.4646021708573499E-2</v>
      </c>
      <c r="H989" s="2">
        <f t="shared" si="139"/>
        <v>0.49380895566523475</v>
      </c>
      <c r="I989" s="2">
        <f t="shared" si="140"/>
        <v>33.057035425612895</v>
      </c>
    </row>
    <row r="990" spans="1:9" ht="13.5" x14ac:dyDescent="0.25">
      <c r="A990" s="4">
        <f>TITRES_STAT!B993</f>
        <v>43447</v>
      </c>
      <c r="B990" s="2">
        <f>TITRES_STAT!D993</f>
        <v>5.3817000000000004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2.047184782919536E-2</v>
      </c>
      <c r="G990" s="2">
        <f t="shared" si="141"/>
        <v>4.1457020157961107E-2</v>
      </c>
      <c r="H990" s="2">
        <f t="shared" si="139"/>
        <v>0.49380895566523475</v>
      </c>
      <c r="I990" s="2">
        <f t="shared" si="140"/>
        <v>33.057035425612895</v>
      </c>
    </row>
    <row r="991" spans="1:9" ht="13.5" x14ac:dyDescent="0.25">
      <c r="A991" s="4">
        <f>TITRES_STAT!B994</f>
        <v>43448</v>
      </c>
      <c r="B991" s="2">
        <f>TITRES_STAT!D994</f>
        <v>5.5770999999999997</v>
      </c>
      <c r="C991" s="2">
        <f t="shared" si="135"/>
        <v>0.19539999999999935</v>
      </c>
      <c r="D991" s="2">
        <f t="shared" si="136"/>
        <v>0.19539999999999935</v>
      </c>
      <c r="E991" s="2">
        <f t="shared" si="137"/>
        <v>0</v>
      </c>
      <c r="F991" s="2">
        <f t="shared" si="141"/>
        <v>3.2966715841395641E-2</v>
      </c>
      <c r="G991" s="2">
        <f t="shared" si="141"/>
        <v>3.8495804432392457E-2</v>
      </c>
      <c r="H991" s="2">
        <f t="shared" si="139"/>
        <v>0.85637165731379439</v>
      </c>
      <c r="I991" s="2">
        <f t="shared" si="140"/>
        <v>46.131476632916311</v>
      </c>
    </row>
    <row r="992" spans="1:9" ht="13.5" x14ac:dyDescent="0.25">
      <c r="A992" s="4">
        <f>TITRES_STAT!B995</f>
        <v>43451</v>
      </c>
      <c r="B992" s="2">
        <f>TITRES_STAT!D995</f>
        <v>5.5770999999999997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3.0611950424153097E-2</v>
      </c>
      <c r="G992" s="2">
        <f t="shared" si="141"/>
        <v>3.5746104115792994E-2</v>
      </c>
      <c r="H992" s="2">
        <f t="shared" si="139"/>
        <v>0.8563716573137945</v>
      </c>
      <c r="I992" s="2">
        <f t="shared" si="140"/>
        <v>46.131476632916318</v>
      </c>
    </row>
    <row r="993" spans="1:9" ht="13.5" x14ac:dyDescent="0.25">
      <c r="A993" s="4">
        <f>TITRES_STAT!B996</f>
        <v>43452</v>
      </c>
      <c r="B993" s="2">
        <f>TITRES_STAT!D996</f>
        <v>5.3977000000000004</v>
      </c>
      <c r="C993" s="2">
        <f t="shared" si="135"/>
        <v>-0.17939999999999934</v>
      </c>
      <c r="D993" s="2">
        <f t="shared" si="136"/>
        <v>0</v>
      </c>
      <c r="E993" s="2">
        <f t="shared" si="137"/>
        <v>0.17939999999999934</v>
      </c>
      <c r="F993" s="2">
        <f t="shared" si="141"/>
        <v>2.8425382536713589E-2</v>
      </c>
      <c r="G993" s="2">
        <f t="shared" si="141"/>
        <v>4.6007096678950594E-2</v>
      </c>
      <c r="H993" s="2">
        <f t="shared" si="139"/>
        <v>0.61784777976913541</v>
      </c>
      <c r="I993" s="2">
        <f t="shared" si="140"/>
        <v>38.189487756215321</v>
      </c>
    </row>
    <row r="994" spans="1:9" ht="13.5" x14ac:dyDescent="0.25">
      <c r="A994" s="4">
        <f>TITRES_STAT!B997</f>
        <v>43453</v>
      </c>
      <c r="B994" s="2">
        <f>TITRES_STAT!D997</f>
        <v>5.1585000000000001</v>
      </c>
      <c r="C994" s="2">
        <f t="shared" si="135"/>
        <v>-0.2392000000000003</v>
      </c>
      <c r="D994" s="2">
        <f t="shared" si="136"/>
        <v>0</v>
      </c>
      <c r="E994" s="2">
        <f t="shared" si="137"/>
        <v>0.2392000000000003</v>
      </c>
      <c r="F994" s="2">
        <f t="shared" si="141"/>
        <v>2.6394998069805473E-2</v>
      </c>
      <c r="G994" s="2">
        <f t="shared" si="141"/>
        <v>5.9806589773311283E-2</v>
      </c>
      <c r="H994" s="2">
        <f t="shared" si="139"/>
        <v>0.44133929337640071</v>
      </c>
      <c r="I994" s="2">
        <f t="shared" si="140"/>
        <v>30.620083376936464</v>
      </c>
    </row>
    <row r="995" spans="1:9" ht="13.5" x14ac:dyDescent="0.25">
      <c r="A995" s="4">
        <f>TITRES_STAT!B998</f>
        <v>43454</v>
      </c>
      <c r="B995" s="2">
        <f>TITRES_STAT!D998</f>
        <v>5.298</v>
      </c>
      <c r="C995" s="2">
        <f t="shared" si="135"/>
        <v>0.13949999999999996</v>
      </c>
      <c r="D995" s="2">
        <f t="shared" si="136"/>
        <v>0.13949999999999996</v>
      </c>
      <c r="E995" s="2">
        <f t="shared" si="137"/>
        <v>0</v>
      </c>
      <c r="F995" s="2">
        <f t="shared" si="141"/>
        <v>3.4473926779105081E-2</v>
      </c>
      <c r="G995" s="2">
        <f t="shared" si="141"/>
        <v>5.553469050378905E-2</v>
      </c>
      <c r="H995" s="2">
        <f t="shared" si="139"/>
        <v>0.62076382287127319</v>
      </c>
      <c r="I995" s="2">
        <f t="shared" si="140"/>
        <v>38.300695888655483</v>
      </c>
    </row>
    <row r="996" spans="1:9" ht="13.5" x14ac:dyDescent="0.25">
      <c r="A996" s="4">
        <f>TITRES_STAT!B999</f>
        <v>43455</v>
      </c>
      <c r="B996" s="2">
        <f>TITRES_STAT!D999</f>
        <v>5.2622</v>
      </c>
      <c r="C996" s="2">
        <f t="shared" si="135"/>
        <v>-3.5800000000000054E-2</v>
      </c>
      <c r="D996" s="2">
        <f t="shared" si="136"/>
        <v>0</v>
      </c>
      <c r="E996" s="2">
        <f t="shared" si="137"/>
        <v>3.5800000000000054E-2</v>
      </c>
      <c r="F996" s="2">
        <f t="shared" si="141"/>
        <v>3.2011503437740431E-2</v>
      </c>
      <c r="G996" s="2">
        <f t="shared" si="141"/>
        <v>5.4125069753518405E-2</v>
      </c>
      <c r="H996" s="2">
        <f t="shared" si="139"/>
        <v>0.59143579091017284</v>
      </c>
      <c r="I996" s="2">
        <f t="shared" si="140"/>
        <v>37.163660280124738</v>
      </c>
    </row>
    <row r="997" spans="1:9" ht="13.5" x14ac:dyDescent="0.25">
      <c r="A997" s="4">
        <f>TITRES_STAT!B1000</f>
        <v>43458</v>
      </c>
      <c r="B997" s="2">
        <f>TITRES_STAT!D1000</f>
        <v>5.4176000000000002</v>
      </c>
      <c r="C997" s="2">
        <f t="shared" si="135"/>
        <v>0.1554000000000002</v>
      </c>
      <c r="D997" s="2">
        <f t="shared" si="136"/>
        <v>0.1554000000000002</v>
      </c>
      <c r="E997" s="2">
        <f t="shared" si="137"/>
        <v>0</v>
      </c>
      <c r="F997" s="2">
        <f t="shared" si="141"/>
        <v>4.082496747790184E-2</v>
      </c>
      <c r="G997" s="2">
        <f t="shared" si="141"/>
        <v>5.02589933425528E-2</v>
      </c>
      <c r="H997" s="2">
        <f t="shared" si="139"/>
        <v>0.81229178626099841</v>
      </c>
      <c r="I997" s="2">
        <f t="shared" si="140"/>
        <v>44.821247462411421</v>
      </c>
    </row>
    <row r="998" spans="1:9" ht="13.5" x14ac:dyDescent="0.25">
      <c r="A998" s="4">
        <f>TITRES_STAT!B1001</f>
        <v>43459</v>
      </c>
      <c r="B998" s="2">
        <f>TITRES_STAT!D1001</f>
        <v>5.2622</v>
      </c>
      <c r="C998" s="2">
        <f t="shared" si="135"/>
        <v>-0.1554000000000002</v>
      </c>
      <c r="D998" s="2">
        <f t="shared" si="136"/>
        <v>0</v>
      </c>
      <c r="E998" s="2">
        <f t="shared" si="137"/>
        <v>0.1554000000000002</v>
      </c>
      <c r="F998" s="2">
        <f t="shared" si="141"/>
        <v>3.7908898372337421E-2</v>
      </c>
      <c r="G998" s="2">
        <f t="shared" si="141"/>
        <v>5.776906524665619E-2</v>
      </c>
      <c r="H998" s="2">
        <f t="shared" si="139"/>
        <v>0.65621450183550756</v>
      </c>
      <c r="I998" s="2">
        <f t="shared" si="140"/>
        <v>39.621347422586553</v>
      </c>
    </row>
    <row r="999" spans="1:9" ht="13.5" x14ac:dyDescent="0.25">
      <c r="A999" s="4">
        <f>TITRES_STAT!B1002</f>
        <v>43460</v>
      </c>
      <c r="B999" s="2">
        <f>TITRES_STAT!D1002</f>
        <v>5.3379000000000003</v>
      </c>
      <c r="C999" s="2">
        <f t="shared" si="135"/>
        <v>7.5700000000000323E-2</v>
      </c>
      <c r="D999" s="2">
        <f t="shared" si="136"/>
        <v>7.5700000000000323E-2</v>
      </c>
      <c r="E999" s="2">
        <f t="shared" si="137"/>
        <v>0</v>
      </c>
      <c r="F999" s="2">
        <f t="shared" si="141"/>
        <v>4.0608262774313342E-2</v>
      </c>
      <c r="G999" s="2">
        <f t="shared" si="141"/>
        <v>5.3642703443323607E-2</v>
      </c>
      <c r="H999" s="2">
        <f t="shared" si="139"/>
        <v>0.75701372540289935</v>
      </c>
      <c r="I999" s="2">
        <f t="shared" si="140"/>
        <v>43.085248251507487</v>
      </c>
    </row>
    <row r="1000" spans="1:9" ht="13.5" x14ac:dyDescent="0.25">
      <c r="A1000" s="4">
        <f>TITRES_STAT!B1003</f>
        <v>43461</v>
      </c>
      <c r="B1000" s="2">
        <f>TITRES_STAT!D1003</f>
        <v>5.4893999999999998</v>
      </c>
      <c r="C1000" s="2">
        <f t="shared" si="135"/>
        <v>0.15149999999999952</v>
      </c>
      <c r="D1000" s="2">
        <f t="shared" si="136"/>
        <v>0.15149999999999952</v>
      </c>
      <c r="E1000" s="2">
        <f t="shared" si="137"/>
        <v>0</v>
      </c>
      <c r="F1000" s="2">
        <f t="shared" si="141"/>
        <v>4.8529101147576643E-2</v>
      </c>
      <c r="G1000" s="2">
        <f t="shared" si="141"/>
        <v>4.9811081768800496E-2</v>
      </c>
      <c r="H1000" s="2">
        <f t="shared" si="139"/>
        <v>0.97426314435060457</v>
      </c>
      <c r="I1000" s="2">
        <f t="shared" si="140"/>
        <v>49.348190849759767</v>
      </c>
    </row>
    <row r="1001" spans="1:9" ht="13.5" x14ac:dyDescent="0.25">
      <c r="A1001" s="4">
        <f>TITRES_STAT!B1004</f>
        <v>43462</v>
      </c>
      <c r="B1001" s="2">
        <f>TITRES_STAT!D1004</f>
        <v>5.4615</v>
      </c>
      <c r="C1001" s="2">
        <f t="shared" si="135"/>
        <v>-2.7899999999999814E-2</v>
      </c>
      <c r="D1001" s="2">
        <f t="shared" si="136"/>
        <v>0</v>
      </c>
      <c r="E1001" s="2">
        <f t="shared" si="137"/>
        <v>2.7899999999999814E-2</v>
      </c>
      <c r="F1001" s="2">
        <f t="shared" si="141"/>
        <v>4.5062736779892594E-2</v>
      </c>
      <c r="G1001" s="2">
        <f t="shared" si="141"/>
        <v>4.8246004499600446E-2</v>
      </c>
      <c r="H1001" s="2">
        <f t="shared" si="139"/>
        <v>0.93402007580266644</v>
      </c>
      <c r="I1001" s="2">
        <f t="shared" si="140"/>
        <v>48.294228559909072</v>
      </c>
    </row>
    <row r="1002" spans="1:9" ht="13.5" x14ac:dyDescent="0.25">
      <c r="A1002" s="4">
        <f>TITRES_STAT!B1005</f>
        <v>43465</v>
      </c>
      <c r="B1002" s="2">
        <f>TITRES_STAT!D1005</f>
        <v>5.4057000000000004</v>
      </c>
      <c r="C1002" s="2">
        <f t="shared" si="135"/>
        <v>-5.5799999999999628E-2</v>
      </c>
      <c r="D1002" s="2">
        <f t="shared" si="136"/>
        <v>0</v>
      </c>
      <c r="E1002" s="2">
        <f t="shared" si="137"/>
        <v>5.5799999999999628E-2</v>
      </c>
      <c r="F1002" s="2">
        <f t="shared" si="141"/>
        <v>4.1843969867043126E-2</v>
      </c>
      <c r="G1002" s="2">
        <f t="shared" si="141"/>
        <v>4.8785575606771818E-2</v>
      </c>
      <c r="H1002" s="2">
        <f t="shared" si="139"/>
        <v>0.8577119229732908</v>
      </c>
      <c r="I1002" s="2">
        <f t="shared" si="140"/>
        <v>46.170340641433377</v>
      </c>
    </row>
    <row r="1003" spans="1:9" ht="13.5" x14ac:dyDescent="0.25">
      <c r="A1003" s="4">
        <f>TITRES_STAT!B1006</f>
        <v>43467</v>
      </c>
      <c r="B1003" s="2">
        <f>TITRES_STAT!D1006</f>
        <v>5.4057000000000004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3.8855114876540045E-2</v>
      </c>
      <c r="G1003" s="2">
        <f t="shared" si="141"/>
        <v>4.530089163485955E-2</v>
      </c>
      <c r="H1003" s="2">
        <f t="shared" si="139"/>
        <v>0.8577119229732908</v>
      </c>
      <c r="I1003" s="2">
        <f t="shared" si="140"/>
        <v>46.170340641433377</v>
      </c>
    </row>
    <row r="1004" spans="1:9" ht="13.5" x14ac:dyDescent="0.25">
      <c r="A1004" s="4">
        <f>TITRES_STAT!B1007</f>
        <v>43468</v>
      </c>
      <c r="B1004" s="2">
        <f>TITRES_STAT!D1007</f>
        <v>5.2462</v>
      </c>
      <c r="C1004" s="2">
        <f t="shared" si="135"/>
        <v>-0.15950000000000042</v>
      </c>
      <c r="D1004" s="2">
        <f t="shared" si="136"/>
        <v>0</v>
      </c>
      <c r="E1004" s="2">
        <f t="shared" si="137"/>
        <v>0.15950000000000042</v>
      </c>
      <c r="F1004" s="2">
        <f t="shared" si="141"/>
        <v>3.6079749528215757E-2</v>
      </c>
      <c r="G1004" s="2">
        <f t="shared" si="141"/>
        <v>5.3457970803798181E-2</v>
      </c>
      <c r="H1004" s="2">
        <f t="shared" si="139"/>
        <v>0.67491805217665124</v>
      </c>
      <c r="I1004" s="2">
        <f t="shared" si="140"/>
        <v>40.2955864795628</v>
      </c>
    </row>
    <row r="1005" spans="1:9" ht="13.5" x14ac:dyDescent="0.25">
      <c r="A1005" s="4">
        <f>TITRES_STAT!B1008</f>
        <v>43469</v>
      </c>
      <c r="B1005" s="2">
        <f>TITRES_STAT!D1008</f>
        <v>5.2462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3.3502624561914628E-2</v>
      </c>
      <c r="G1005" s="2">
        <f t="shared" si="142"/>
        <v>4.9639544317812596E-2</v>
      </c>
      <c r="H1005" s="2">
        <f t="shared" si="139"/>
        <v>0.67491805217665113</v>
      </c>
      <c r="I1005" s="2">
        <f t="shared" si="140"/>
        <v>40.295586479562793</v>
      </c>
    </row>
    <row r="1006" spans="1:9" ht="13.5" x14ac:dyDescent="0.25">
      <c r="A1006" s="4">
        <f>TITRES_STAT!B1009</f>
        <v>43472</v>
      </c>
      <c r="B1006" s="2">
        <f>TITRES_STAT!D1009</f>
        <v>5.1026999999999996</v>
      </c>
      <c r="C1006" s="2">
        <f t="shared" si="135"/>
        <v>-0.14350000000000041</v>
      </c>
      <c r="D1006" s="2">
        <f t="shared" si="136"/>
        <v>0</v>
      </c>
      <c r="E1006" s="2">
        <f t="shared" si="137"/>
        <v>0.14350000000000041</v>
      </c>
      <c r="F1006" s="2">
        <f t="shared" si="142"/>
        <v>3.1109579950349298E-2</v>
      </c>
      <c r="G1006" s="2">
        <f t="shared" si="142"/>
        <v>5.6343862580826014E-2</v>
      </c>
      <c r="H1006" s="2">
        <f t="shared" si="139"/>
        <v>0.5521378642744309</v>
      </c>
      <c r="I1006" s="2">
        <f t="shared" si="140"/>
        <v>35.572733388121776</v>
      </c>
    </row>
    <row r="1007" spans="1:9" ht="13.5" x14ac:dyDescent="0.25">
      <c r="A1007" s="4">
        <f>TITRES_STAT!B1010</f>
        <v>43473</v>
      </c>
      <c r="B1007" s="2">
        <f>TITRES_STAT!D1010</f>
        <v>5.0946999999999996</v>
      </c>
      <c r="C1007" s="2">
        <f t="shared" si="135"/>
        <v>-8.0000000000000071E-3</v>
      </c>
      <c r="D1007" s="2">
        <f t="shared" si="136"/>
        <v>0</v>
      </c>
      <c r="E1007" s="2">
        <f t="shared" si="137"/>
        <v>8.0000000000000071E-3</v>
      </c>
      <c r="F1007" s="2">
        <f t="shared" si="142"/>
        <v>2.8887467096752918E-2</v>
      </c>
      <c r="G1007" s="2">
        <f t="shared" si="142"/>
        <v>5.2890729539338439E-2</v>
      </c>
      <c r="H1007" s="2">
        <f t="shared" si="139"/>
        <v>0.54617259675473639</v>
      </c>
      <c r="I1007" s="2">
        <f t="shared" si="140"/>
        <v>35.32416742484628</v>
      </c>
    </row>
    <row r="1008" spans="1:9" ht="13.5" x14ac:dyDescent="0.25">
      <c r="A1008" s="4">
        <f>TITRES_STAT!B1011</f>
        <v>43474</v>
      </c>
      <c r="B1008" s="2">
        <f>TITRES_STAT!D1011</f>
        <v>5.0987</v>
      </c>
      <c r="C1008" s="2">
        <f t="shared" si="135"/>
        <v>4.0000000000004476E-3</v>
      </c>
      <c r="D1008" s="2">
        <f t="shared" si="136"/>
        <v>4.0000000000004476E-3</v>
      </c>
      <c r="E1008" s="2">
        <f t="shared" si="137"/>
        <v>0</v>
      </c>
      <c r="F1008" s="2">
        <f t="shared" si="142"/>
        <v>2.7109790875556313E-2</v>
      </c>
      <c r="G1008" s="2">
        <f t="shared" si="142"/>
        <v>4.9112820286528545E-2</v>
      </c>
      <c r="H1008" s="2">
        <f t="shared" si="139"/>
        <v>0.55199010599259812</v>
      </c>
      <c r="I1008" s="2">
        <f t="shared" si="140"/>
        <v>35.566599546043165</v>
      </c>
    </row>
    <row r="1009" spans="1:9" ht="13.5" x14ac:dyDescent="0.25">
      <c r="A1009" s="4">
        <f>TITRES_STAT!B1012</f>
        <v>43475</v>
      </c>
      <c r="B1009" s="2">
        <f>TITRES_STAT!D1012</f>
        <v>5.0946999999999996</v>
      </c>
      <c r="C1009" s="2">
        <f t="shared" si="135"/>
        <v>-4.0000000000004476E-3</v>
      </c>
      <c r="D1009" s="2">
        <f t="shared" si="136"/>
        <v>0</v>
      </c>
      <c r="E1009" s="2">
        <f t="shared" si="137"/>
        <v>4.0000000000004476E-3</v>
      </c>
      <c r="F1009" s="2">
        <f t="shared" si="142"/>
        <v>2.5173377241588003E-2</v>
      </c>
      <c r="G1009" s="2">
        <f t="shared" si="142"/>
        <v>4.5890475980347963E-2</v>
      </c>
      <c r="H1009" s="2">
        <f t="shared" si="139"/>
        <v>0.54855341340037955</v>
      </c>
      <c r="I1009" s="2">
        <f t="shared" si="140"/>
        <v>35.423602999643563</v>
      </c>
    </row>
    <row r="1010" spans="1:9" ht="13.5" x14ac:dyDescent="0.25">
      <c r="A1010" s="4">
        <f>TITRES_STAT!B1013</f>
        <v>43476</v>
      </c>
      <c r="B1010" s="2">
        <f>TITRES_STAT!D1013</f>
        <v>5.2820999999999998</v>
      </c>
      <c r="C1010" s="2">
        <f t="shared" si="135"/>
        <v>0.18740000000000023</v>
      </c>
      <c r="D1010" s="2">
        <f t="shared" si="136"/>
        <v>0.18740000000000023</v>
      </c>
      <c r="E1010" s="2">
        <f t="shared" si="137"/>
        <v>0</v>
      </c>
      <c r="F1010" s="2">
        <f t="shared" si="142"/>
        <v>3.6760993152903161E-2</v>
      </c>
      <c r="G1010" s="2">
        <f t="shared" si="142"/>
        <v>4.2612584838894532E-2</v>
      </c>
      <c r="H1010" s="2">
        <f t="shared" si="139"/>
        <v>0.86267925993894778</v>
      </c>
      <c r="I1010" s="2">
        <f t="shared" si="140"/>
        <v>46.31389195621491</v>
      </c>
    </row>
    <row r="1011" spans="1:9" ht="13.5" x14ac:dyDescent="0.25">
      <c r="A1011" s="4">
        <f>TITRES_STAT!B1014</f>
        <v>43480</v>
      </c>
      <c r="B1011" s="2">
        <f>TITRES_STAT!D1014</f>
        <v>5.1265999999999998</v>
      </c>
      <c r="C1011" s="2">
        <f t="shared" si="135"/>
        <v>-0.15549999999999997</v>
      </c>
      <c r="D1011" s="2">
        <f t="shared" si="136"/>
        <v>0</v>
      </c>
      <c r="E1011" s="2">
        <f t="shared" si="137"/>
        <v>0.15549999999999997</v>
      </c>
      <c r="F1011" s="2">
        <f t="shared" si="142"/>
        <v>3.4135207927695796E-2</v>
      </c>
      <c r="G1011" s="2">
        <f t="shared" si="142"/>
        <v>5.0675971636116354E-2</v>
      </c>
      <c r="H1011" s="2">
        <f t="shared" si="139"/>
        <v>0.67359750243778083</v>
      </c>
      <c r="I1011" s="2">
        <f t="shared" si="140"/>
        <v>40.248476796637846</v>
      </c>
    </row>
    <row r="1012" spans="1:9" ht="13.5" x14ac:dyDescent="0.25">
      <c r="A1012" s="4">
        <f>TITRES_STAT!B1015</f>
        <v>43481</v>
      </c>
      <c r="B1012" s="2">
        <f>TITRES_STAT!D1015</f>
        <v>5.2781000000000002</v>
      </c>
      <c r="C1012" s="2">
        <f t="shared" si="135"/>
        <v>0.15150000000000041</v>
      </c>
      <c r="D1012" s="2">
        <f t="shared" si="136"/>
        <v>0.15150000000000041</v>
      </c>
      <c r="E1012" s="2">
        <f t="shared" si="137"/>
        <v>0</v>
      </c>
      <c r="F1012" s="2">
        <f t="shared" si="142"/>
        <v>4.2518407361431844E-2</v>
      </c>
      <c r="G1012" s="2">
        <f t="shared" si="142"/>
        <v>4.7056259376393753E-2</v>
      </c>
      <c r="H1012" s="2">
        <f t="shared" si="139"/>
        <v>0.90356539012877068</v>
      </c>
      <c r="I1012" s="2">
        <f t="shared" si="140"/>
        <v>47.467000336019296</v>
      </c>
    </row>
    <row r="1013" spans="1:9" ht="13.5" x14ac:dyDescent="0.25">
      <c r="A1013" s="4">
        <f>TITRES_STAT!B1016</f>
        <v>43482</v>
      </c>
      <c r="B1013" s="2">
        <f>TITRES_STAT!D1016</f>
        <v>5.2781000000000002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3.9481378264186719E-2</v>
      </c>
      <c r="G1013" s="2">
        <f t="shared" si="142"/>
        <v>4.3695097992365629E-2</v>
      </c>
      <c r="H1013" s="2">
        <f t="shared" si="139"/>
        <v>0.9035653901287708</v>
      </c>
      <c r="I1013" s="2">
        <f t="shared" si="140"/>
        <v>47.467000336019304</v>
      </c>
    </row>
    <row r="1014" spans="1:9" ht="13.5" x14ac:dyDescent="0.25">
      <c r="A1014" s="4">
        <f>TITRES_STAT!B1017</f>
        <v>43483</v>
      </c>
      <c r="B1014" s="2">
        <f>TITRES_STAT!D1017</f>
        <v>5.1824000000000003</v>
      </c>
      <c r="C1014" s="2">
        <f t="shared" si="135"/>
        <v>-9.5699999999999896E-2</v>
      </c>
      <c r="D1014" s="2">
        <f t="shared" si="136"/>
        <v>0</v>
      </c>
      <c r="E1014" s="2">
        <f t="shared" si="137"/>
        <v>9.5699999999999896E-2</v>
      </c>
      <c r="F1014" s="2">
        <f t="shared" si="142"/>
        <v>3.6661279816744816E-2</v>
      </c>
      <c r="G1014" s="2">
        <f t="shared" si="142"/>
        <v>4.7409733850053794E-2</v>
      </c>
      <c r="H1014" s="2">
        <f t="shared" si="139"/>
        <v>0.77328592336536006</v>
      </c>
      <c r="I1014" s="2">
        <f t="shared" si="140"/>
        <v>43.607514906440478</v>
      </c>
    </row>
    <row r="1015" spans="1:9" ht="13.5" x14ac:dyDescent="0.25">
      <c r="A1015" s="4">
        <f>TITRES_STAT!B1018</f>
        <v>43486</v>
      </c>
      <c r="B1015" s="2">
        <f>TITRES_STAT!D1018</f>
        <v>5.1824000000000003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3.4042616972691613E-2</v>
      </c>
      <c r="G1015" s="2">
        <f t="shared" si="142"/>
        <v>4.4023324289335662E-2</v>
      </c>
      <c r="H1015" s="2">
        <f t="shared" si="139"/>
        <v>0.77328592336536006</v>
      </c>
      <c r="I1015" s="2">
        <f t="shared" si="140"/>
        <v>43.607514906440478</v>
      </c>
    </row>
    <row r="1016" spans="1:9" ht="13.5" x14ac:dyDescent="0.25">
      <c r="A1016" s="4">
        <f>TITRES_STAT!B1019</f>
        <v>43487</v>
      </c>
      <c r="B1016" s="2">
        <f>TITRES_STAT!D1019</f>
        <v>5.1824000000000003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3.1611001474642207E-2</v>
      </c>
      <c r="G1016" s="2">
        <f t="shared" si="142"/>
        <v>4.087880112581168E-2</v>
      </c>
      <c r="H1016" s="2">
        <f t="shared" si="139"/>
        <v>0.77328592336536006</v>
      </c>
      <c r="I1016" s="2">
        <f t="shared" si="140"/>
        <v>43.607514906440478</v>
      </c>
    </row>
    <row r="1017" spans="1:9" ht="13.5" x14ac:dyDescent="0.25">
      <c r="A1017" s="4">
        <f>TITRES_STAT!B1020</f>
        <v>43488</v>
      </c>
      <c r="B1017" s="2">
        <f>TITRES_STAT!D1020</f>
        <v>5.1824000000000003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2.935307279788205E-2</v>
      </c>
      <c r="G1017" s="2">
        <f t="shared" si="142"/>
        <v>3.7958886759682273E-2</v>
      </c>
      <c r="H1017" s="2">
        <f t="shared" si="139"/>
        <v>0.77328592336536017</v>
      </c>
      <c r="I1017" s="2">
        <f t="shared" si="140"/>
        <v>43.607514906440478</v>
      </c>
    </row>
    <row r="1018" spans="1:9" ht="13.5" x14ac:dyDescent="0.25">
      <c r="A1018" s="4">
        <f>TITRES_STAT!B1021</f>
        <v>43489</v>
      </c>
      <c r="B1018" s="2">
        <f>TITRES_STAT!D1021</f>
        <v>5.1067</v>
      </c>
      <c r="C1018" s="2">
        <f t="shared" si="135"/>
        <v>-7.5700000000000323E-2</v>
      </c>
      <c r="D1018" s="2">
        <f t="shared" si="136"/>
        <v>0</v>
      </c>
      <c r="E1018" s="2">
        <f t="shared" si="137"/>
        <v>7.5700000000000323E-2</v>
      </c>
      <c r="F1018" s="2">
        <f t="shared" si="142"/>
        <v>2.7256424740890472E-2</v>
      </c>
      <c r="G1018" s="2">
        <f t="shared" si="142"/>
        <v>4.0654680562562127E-2</v>
      </c>
      <c r="H1018" s="2">
        <f t="shared" si="139"/>
        <v>0.67043755758814716</v>
      </c>
      <c r="I1018" s="2">
        <f t="shared" si="140"/>
        <v>40.135445622771741</v>
      </c>
    </row>
    <row r="1019" spans="1:9" ht="13.5" x14ac:dyDescent="0.25">
      <c r="A1019" s="4">
        <f>TITRES_STAT!B1022</f>
        <v>43490</v>
      </c>
      <c r="B1019" s="2">
        <f>TITRES_STAT!D1022</f>
        <v>5.0946999999999996</v>
      </c>
      <c r="C1019" s="2">
        <f t="shared" si="135"/>
        <v>-1.2000000000000455E-2</v>
      </c>
      <c r="D1019" s="2">
        <f t="shared" si="136"/>
        <v>0</v>
      </c>
      <c r="E1019" s="2">
        <f t="shared" si="137"/>
        <v>1.2000000000000455E-2</v>
      </c>
      <c r="F1019" s="2">
        <f t="shared" si="142"/>
        <v>2.5309537259398295E-2</v>
      </c>
      <c r="G1019" s="2">
        <f t="shared" si="142"/>
        <v>3.8607917665236295E-2</v>
      </c>
      <c r="H1019" s="2">
        <f t="shared" si="139"/>
        <v>0.65555302616560818</v>
      </c>
      <c r="I1019" s="2">
        <f t="shared" si="140"/>
        <v>39.597223151705435</v>
      </c>
    </row>
    <row r="1020" spans="1:9" ht="13.5" x14ac:dyDescent="0.25">
      <c r="A1020" s="4">
        <f>TITRES_STAT!B1023</f>
        <v>43493</v>
      </c>
      <c r="B1020" s="2">
        <f>TITRES_STAT!D1023</f>
        <v>5.0946999999999996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2.3501713169441274E-2</v>
      </c>
      <c r="G1020" s="2">
        <f t="shared" si="142"/>
        <v>3.5850209260576561E-2</v>
      </c>
      <c r="H1020" s="2">
        <f t="shared" si="139"/>
        <v>0.65555302616560818</v>
      </c>
      <c r="I1020" s="2">
        <f t="shared" si="140"/>
        <v>39.597223151705435</v>
      </c>
    </row>
    <row r="1021" spans="1:9" ht="13.5" x14ac:dyDescent="0.25">
      <c r="A1021" s="4">
        <f>TITRES_STAT!B1024</f>
        <v>43494</v>
      </c>
      <c r="B1021" s="2">
        <f>TITRES_STAT!D1024</f>
        <v>4.9432</v>
      </c>
      <c r="C1021" s="2">
        <f t="shared" si="135"/>
        <v>-0.15149999999999952</v>
      </c>
      <c r="D1021" s="2">
        <f t="shared" si="136"/>
        <v>0</v>
      </c>
      <c r="E1021" s="2">
        <f t="shared" si="137"/>
        <v>0.15149999999999952</v>
      </c>
      <c r="F1021" s="2">
        <f t="shared" ref="F1021:G1036" si="143">((F1020*13)+D1021)/14</f>
        <v>2.182301937162404E-2</v>
      </c>
      <c r="G1021" s="2">
        <f t="shared" si="143"/>
        <v>4.4110908599106775E-2</v>
      </c>
      <c r="H1021" s="2">
        <f t="shared" si="139"/>
        <v>0.49473067013781585</v>
      </c>
      <c r="I1021" s="2">
        <f t="shared" si="140"/>
        <v>33.098315303331603</v>
      </c>
    </row>
    <row r="1022" spans="1:9" ht="13.5" x14ac:dyDescent="0.25">
      <c r="A1022" s="4">
        <f>TITRES_STAT!B1025</f>
        <v>43495</v>
      </c>
      <c r="B1022" s="2">
        <f>TITRES_STAT!D1025</f>
        <v>4.9432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2.0264232273650894E-2</v>
      </c>
      <c r="G1022" s="2">
        <f t="shared" si="143"/>
        <v>4.0960129413456288E-2</v>
      </c>
      <c r="H1022" s="2">
        <f t="shared" si="139"/>
        <v>0.49473067013781591</v>
      </c>
      <c r="I1022" s="2">
        <f t="shared" si="140"/>
        <v>33.098315303331617</v>
      </c>
    </row>
    <row r="1023" spans="1:9" ht="13.5" x14ac:dyDescent="0.25">
      <c r="A1023" s="4">
        <f>TITRES_STAT!B1026</f>
        <v>43496</v>
      </c>
      <c r="B1023" s="2">
        <f>TITRES_STAT!D1026</f>
        <v>4.9432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1.8816787111247259E-2</v>
      </c>
      <c r="G1023" s="2">
        <f t="shared" si="143"/>
        <v>3.8034405883923698E-2</v>
      </c>
      <c r="H1023" s="2">
        <f t="shared" si="139"/>
        <v>0.49473067013781591</v>
      </c>
      <c r="I1023" s="2">
        <f t="shared" si="140"/>
        <v>33.098315303331617</v>
      </c>
    </row>
    <row r="1024" spans="1:9" ht="13.5" x14ac:dyDescent="0.25">
      <c r="A1024" s="4">
        <f>TITRES_STAT!B1027</f>
        <v>43497</v>
      </c>
      <c r="B1024" s="2">
        <f>TITRES_STAT!D1027</f>
        <v>4.7957000000000001</v>
      </c>
      <c r="C1024" s="2">
        <f t="shared" si="135"/>
        <v>-0.14749999999999996</v>
      </c>
      <c r="D1024" s="2">
        <f t="shared" si="136"/>
        <v>0</v>
      </c>
      <c r="E1024" s="2">
        <f t="shared" si="137"/>
        <v>0.14749999999999996</v>
      </c>
      <c r="F1024" s="2">
        <f t="shared" si="143"/>
        <v>1.7472730889015312E-2</v>
      </c>
      <c r="G1024" s="2">
        <f t="shared" si="143"/>
        <v>4.5853376892214859E-2</v>
      </c>
      <c r="H1024" s="2">
        <f t="shared" si="139"/>
        <v>0.38105657801578169</v>
      </c>
      <c r="I1024" s="2">
        <f t="shared" si="140"/>
        <v>27.591670325574981</v>
      </c>
    </row>
    <row r="1025" spans="1:9" ht="13.5" x14ac:dyDescent="0.25">
      <c r="A1025" s="4">
        <f>TITRES_STAT!B1028</f>
        <v>43500</v>
      </c>
      <c r="B1025" s="2">
        <f>TITRES_STAT!D1028</f>
        <v>4.7838000000000003</v>
      </c>
      <c r="C1025" s="2">
        <f t="shared" si="135"/>
        <v>-1.18999999999998E-2</v>
      </c>
      <c r="D1025" s="2">
        <f t="shared" si="136"/>
        <v>0</v>
      </c>
      <c r="E1025" s="2">
        <f t="shared" si="137"/>
        <v>1.18999999999998E-2</v>
      </c>
      <c r="F1025" s="2">
        <f t="shared" si="143"/>
        <v>1.6224678682657073E-2</v>
      </c>
      <c r="G1025" s="2">
        <f t="shared" si="143"/>
        <v>4.3428135685628075E-2</v>
      </c>
      <c r="H1025" s="2">
        <f t="shared" si="139"/>
        <v>0.37359832344878668</v>
      </c>
      <c r="I1025" s="2">
        <f t="shared" si="140"/>
        <v>27.198513355110109</v>
      </c>
    </row>
    <row r="1026" spans="1:9" ht="13.5" x14ac:dyDescent="0.25">
      <c r="A1026" s="4">
        <f>TITRES_STAT!B1029</f>
        <v>43501</v>
      </c>
      <c r="B1026" s="2">
        <f>TITRES_STAT!D1029</f>
        <v>4.7797999999999998</v>
      </c>
      <c r="C1026" s="2">
        <f t="shared" si="135"/>
        <v>-4.0000000000004476E-3</v>
      </c>
      <c r="D1026" s="2">
        <f t="shared" si="136"/>
        <v>0</v>
      </c>
      <c r="E1026" s="2">
        <f t="shared" si="137"/>
        <v>4.0000000000004476E-3</v>
      </c>
      <c r="F1026" s="2">
        <f t="shared" si="143"/>
        <v>1.5065773062467282E-2</v>
      </c>
      <c r="G1026" s="2">
        <f t="shared" si="143"/>
        <v>4.0611840279511813E-2</v>
      </c>
      <c r="H1026" s="2">
        <f t="shared" si="139"/>
        <v>0.37096996734885185</v>
      </c>
      <c r="I1026" s="2">
        <f t="shared" si="140"/>
        <v>27.058941930451212</v>
      </c>
    </row>
    <row r="1027" spans="1:9" ht="13.5" x14ac:dyDescent="0.25">
      <c r="A1027" s="4">
        <f>TITRES_STAT!B1030</f>
        <v>43502</v>
      </c>
      <c r="B1027" s="2">
        <f>TITRES_STAT!D1030</f>
        <v>4.6642000000000001</v>
      </c>
      <c r="C1027" s="2">
        <f t="shared" ref="C1027:C1090" si="144">B1027-B1026</f>
        <v>-0.1155999999999997</v>
      </c>
      <c r="D1027" s="2">
        <f t="shared" ref="D1027:D1090" si="145">IF(C1027&gt;0,C1027,0)</f>
        <v>0</v>
      </c>
      <c r="E1027" s="2">
        <f t="shared" ref="E1027:E1090" si="146">IF(C1027&lt;0,-C1027,0)</f>
        <v>0.1155999999999997</v>
      </c>
      <c r="F1027" s="2">
        <f t="shared" si="143"/>
        <v>1.398964641514819E-2</v>
      </c>
      <c r="G1027" s="2">
        <f t="shared" si="143"/>
        <v>4.5968137402403804E-2</v>
      </c>
      <c r="H1027" s="2">
        <f t="shared" si="139"/>
        <v>0.30433354940364915</v>
      </c>
      <c r="I1027" s="2">
        <f t="shared" si="140"/>
        <v>23.332494172429492</v>
      </c>
    </row>
    <row r="1028" spans="1:9" ht="13.5" x14ac:dyDescent="0.25">
      <c r="A1028" s="4">
        <f>TITRES_STAT!B1031</f>
        <v>43503</v>
      </c>
      <c r="B1028" s="2">
        <f>TITRES_STAT!D1031</f>
        <v>4.6642000000000001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1.299038595692332E-2</v>
      </c>
      <c r="G1028" s="2">
        <f t="shared" si="143"/>
        <v>4.2684699016517821E-2</v>
      </c>
      <c r="H1028" s="2">
        <f t="shared" si="139"/>
        <v>0.30433354940364915</v>
      </c>
      <c r="I1028" s="2">
        <f t="shared" si="140"/>
        <v>23.332494172429492</v>
      </c>
    </row>
    <row r="1029" spans="1:9" ht="13.5" x14ac:dyDescent="0.25">
      <c r="A1029" s="4">
        <f>TITRES_STAT!B1032</f>
        <v>43504</v>
      </c>
      <c r="B1029" s="2">
        <f>TITRES_STAT!D1032</f>
        <v>4.6441999999999997</v>
      </c>
      <c r="C1029" s="2">
        <f t="shared" si="144"/>
        <v>-2.0000000000000462E-2</v>
      </c>
      <c r="D1029" s="2">
        <f t="shared" si="145"/>
        <v>0</v>
      </c>
      <c r="E1029" s="2">
        <f t="shared" si="146"/>
        <v>2.0000000000000462E-2</v>
      </c>
      <c r="F1029" s="2">
        <f t="shared" si="143"/>
        <v>1.2062501245714511E-2</v>
      </c>
      <c r="G1029" s="2">
        <f t="shared" si="143"/>
        <v>4.1064363372480865E-2</v>
      </c>
      <c r="H1029" s="2">
        <f t="shared" si="139"/>
        <v>0.29374621338457552</v>
      </c>
      <c r="I1029" s="2">
        <f t="shared" si="140"/>
        <v>22.705087778854605</v>
      </c>
    </row>
    <row r="1030" spans="1:9" ht="13.5" x14ac:dyDescent="0.25">
      <c r="A1030" s="4">
        <f>TITRES_STAT!B1033</f>
        <v>43507</v>
      </c>
      <c r="B1030" s="2">
        <f>TITRES_STAT!D1033</f>
        <v>4.5845000000000002</v>
      </c>
      <c r="C1030" s="2">
        <f t="shared" si="144"/>
        <v>-5.969999999999942E-2</v>
      </c>
      <c r="D1030" s="2">
        <f t="shared" si="145"/>
        <v>0</v>
      </c>
      <c r="E1030" s="2">
        <f t="shared" si="146"/>
        <v>5.969999999999942E-2</v>
      </c>
      <c r="F1030" s="2">
        <f t="shared" si="143"/>
        <v>1.1200894013877761E-2</v>
      </c>
      <c r="G1030" s="2">
        <f t="shared" si="143"/>
        <v>4.2395480274446472E-2</v>
      </c>
      <c r="H1030" s="2">
        <f t="shared" si="139"/>
        <v>0.26420019165649145</v>
      </c>
      <c r="I1030" s="2">
        <f t="shared" si="140"/>
        <v>20.898603986945119</v>
      </c>
    </row>
    <row r="1031" spans="1:9" ht="13.5" x14ac:dyDescent="0.25">
      <c r="A1031" s="4">
        <f>TITRES_STAT!B1034</f>
        <v>43508</v>
      </c>
      <c r="B1031" s="2">
        <f>TITRES_STAT!D1034</f>
        <v>4.5446</v>
      </c>
      <c r="C1031" s="2">
        <f t="shared" si="144"/>
        <v>-3.9900000000000269E-2</v>
      </c>
      <c r="D1031" s="2">
        <f t="shared" si="145"/>
        <v>0</v>
      </c>
      <c r="E1031" s="2">
        <f t="shared" si="146"/>
        <v>3.9900000000000269E-2</v>
      </c>
      <c r="F1031" s="2">
        <f t="shared" si="143"/>
        <v>1.0400830155743637E-2</v>
      </c>
      <c r="G1031" s="2">
        <f t="shared" si="143"/>
        <v>4.2217231683414604E-2</v>
      </c>
      <c r="H1031" s="2">
        <f t="shared" si="139"/>
        <v>0.24636457060328024</v>
      </c>
      <c r="I1031" s="2">
        <f t="shared" si="140"/>
        <v>19.766653867899336</v>
      </c>
    </row>
    <row r="1032" spans="1:9" ht="13.5" x14ac:dyDescent="0.25">
      <c r="A1032" s="4">
        <f>TITRES_STAT!B1035</f>
        <v>43509</v>
      </c>
      <c r="B1032" s="2">
        <f>TITRES_STAT!D1035</f>
        <v>4.5845000000000002</v>
      </c>
      <c r="C1032" s="2">
        <f t="shared" si="144"/>
        <v>3.9900000000000269E-2</v>
      </c>
      <c r="D1032" s="2">
        <f t="shared" si="145"/>
        <v>3.9900000000000269E-2</v>
      </c>
      <c r="E1032" s="2">
        <f t="shared" si="146"/>
        <v>0</v>
      </c>
      <c r="F1032" s="2">
        <f t="shared" si="143"/>
        <v>1.250791371604768E-2</v>
      </c>
      <c r="G1032" s="2">
        <f t="shared" si="143"/>
        <v>3.9201715134599281E-2</v>
      </c>
      <c r="H1032" s="2">
        <f t="shared" si="139"/>
        <v>0.31906547132189744</v>
      </c>
      <c r="I1032" s="2">
        <f t="shared" si="140"/>
        <v>24.188751677515057</v>
      </c>
    </row>
    <row r="1033" spans="1:9" ht="13.5" x14ac:dyDescent="0.25">
      <c r="A1033" s="4">
        <f>TITRES_STAT!B1036</f>
        <v>43510</v>
      </c>
      <c r="B1033" s="2">
        <f>TITRES_STAT!D1036</f>
        <v>4.5446</v>
      </c>
      <c r="C1033" s="2">
        <f t="shared" si="144"/>
        <v>-3.9900000000000269E-2</v>
      </c>
      <c r="D1033" s="2">
        <f t="shared" si="145"/>
        <v>0</v>
      </c>
      <c r="E1033" s="2">
        <f t="shared" si="146"/>
        <v>3.9900000000000269E-2</v>
      </c>
      <c r="F1033" s="2">
        <f t="shared" si="143"/>
        <v>1.1614491307758559E-2</v>
      </c>
      <c r="G1033" s="2">
        <f t="shared" si="143"/>
        <v>3.9251592624985066E-2</v>
      </c>
      <c r="H1033" s="2">
        <f t="shared" si="139"/>
        <v>0.29589860005745383</v>
      </c>
      <c r="I1033" s="2">
        <f t="shared" si="140"/>
        <v>22.833468609684047</v>
      </c>
    </row>
    <row r="1034" spans="1:9" ht="13.5" x14ac:dyDescent="0.25">
      <c r="A1034" s="4">
        <f>TITRES_STAT!B1037</f>
        <v>43511</v>
      </c>
      <c r="B1034" s="2">
        <f>TITRES_STAT!D1037</f>
        <v>4.5446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1.0784884785775804E-2</v>
      </c>
      <c r="G1034" s="2">
        <f t="shared" si="143"/>
        <v>3.6447907437486125E-2</v>
      </c>
      <c r="H1034" s="2">
        <f t="shared" si="139"/>
        <v>0.29589860005745383</v>
      </c>
      <c r="I1034" s="2">
        <f t="shared" si="140"/>
        <v>22.833468609684047</v>
      </c>
    </row>
    <row r="1035" spans="1:9" ht="13.5" x14ac:dyDescent="0.25">
      <c r="A1035" s="4">
        <f>TITRES_STAT!B1038</f>
        <v>43514</v>
      </c>
      <c r="B1035" s="2">
        <f>TITRES_STAT!D1038</f>
        <v>4.5446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1.0014535872506104E-2</v>
      </c>
      <c r="G1035" s="2">
        <f t="shared" si="143"/>
        <v>3.3844485477665685E-2</v>
      </c>
      <c r="H1035" s="2">
        <f t="shared" si="139"/>
        <v>0.29589860005745383</v>
      </c>
      <c r="I1035" s="2">
        <f t="shared" si="140"/>
        <v>22.833468609684047</v>
      </c>
    </row>
    <row r="1036" spans="1:9" ht="13.5" x14ac:dyDescent="0.25">
      <c r="A1036" s="4">
        <f>TITRES_STAT!B1039</f>
        <v>43515</v>
      </c>
      <c r="B1036" s="2">
        <f>TITRES_STAT!D1039</f>
        <v>4.5446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9.2992118816128105E-3</v>
      </c>
      <c r="G1036" s="2">
        <f t="shared" si="143"/>
        <v>3.1427022229260991E-2</v>
      </c>
      <c r="H1036" s="2">
        <f t="shared" si="139"/>
        <v>0.29589860005745389</v>
      </c>
      <c r="I1036" s="2">
        <f t="shared" si="140"/>
        <v>22.833468609684061</v>
      </c>
    </row>
    <row r="1037" spans="1:9" ht="13.5" x14ac:dyDescent="0.25">
      <c r="A1037" s="4">
        <f>TITRES_STAT!B1040</f>
        <v>43516</v>
      </c>
      <c r="B1037" s="2">
        <f>TITRES_STAT!D1040</f>
        <v>4.5446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8.6349824614976086E-3</v>
      </c>
      <c r="G1037" s="2">
        <f t="shared" si="147"/>
        <v>2.9182234927170921E-2</v>
      </c>
      <c r="H1037" s="2">
        <f t="shared" si="139"/>
        <v>0.29589860005745383</v>
      </c>
      <c r="I1037" s="2">
        <f t="shared" si="140"/>
        <v>22.833468609684047</v>
      </c>
    </row>
    <row r="1038" spans="1:9" ht="13.5" x14ac:dyDescent="0.25">
      <c r="A1038" s="4">
        <f>TITRES_STAT!B1041</f>
        <v>43517</v>
      </c>
      <c r="B1038" s="2">
        <f>TITRES_STAT!D1041</f>
        <v>4.4649000000000001</v>
      </c>
      <c r="C1038" s="2">
        <f t="shared" si="144"/>
        <v>-7.9699999999999882E-2</v>
      </c>
      <c r="D1038" s="2">
        <f t="shared" si="145"/>
        <v>0</v>
      </c>
      <c r="E1038" s="2">
        <f t="shared" si="146"/>
        <v>7.9699999999999882E-2</v>
      </c>
      <c r="F1038" s="2">
        <f t="shared" si="147"/>
        <v>8.0181979999620658E-3</v>
      </c>
      <c r="G1038" s="2">
        <f t="shared" si="147"/>
        <v>3.2790646718087277E-2</v>
      </c>
      <c r="H1038" s="2">
        <f t="shared" si="139"/>
        <v>0.24452698566445896</v>
      </c>
      <c r="I1038" s="2">
        <f t="shared" si="140"/>
        <v>19.648186699134115</v>
      </c>
    </row>
    <row r="1039" spans="1:9" ht="13.5" x14ac:dyDescent="0.25">
      <c r="A1039" s="4">
        <f>TITRES_STAT!B1042</f>
        <v>43518</v>
      </c>
      <c r="B1039" s="2">
        <f>TITRES_STAT!D1042</f>
        <v>4.4649000000000001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7.4454695713933464E-3</v>
      </c>
      <c r="G1039" s="2">
        <f t="shared" si="147"/>
        <v>3.0448457666795329E-2</v>
      </c>
      <c r="H1039" s="2">
        <f t="shared" si="139"/>
        <v>0.24452698566445893</v>
      </c>
      <c r="I1039" s="2">
        <f t="shared" si="140"/>
        <v>19.648186699134115</v>
      </c>
    </row>
    <row r="1040" spans="1:9" ht="13.5" x14ac:dyDescent="0.25">
      <c r="A1040" s="4">
        <f>TITRES_STAT!B1043</f>
        <v>43521</v>
      </c>
      <c r="B1040" s="2">
        <f>TITRES_STAT!D1043</f>
        <v>4.5046999999999997</v>
      </c>
      <c r="C1040" s="2">
        <f t="shared" si="144"/>
        <v>3.9799999999999613E-2</v>
      </c>
      <c r="D1040" s="2">
        <f t="shared" si="145"/>
        <v>3.9799999999999613E-2</v>
      </c>
      <c r="E1040" s="2">
        <f t="shared" si="146"/>
        <v>0</v>
      </c>
      <c r="F1040" s="2">
        <f t="shared" si="147"/>
        <v>9.7565074591509371E-3</v>
      </c>
      <c r="G1040" s="2">
        <f t="shared" si="147"/>
        <v>2.8273567833452806E-2</v>
      </c>
      <c r="H1040" s="2">
        <f t="shared" si="139"/>
        <v>0.34507521359250609</v>
      </c>
      <c r="I1040" s="2">
        <f t="shared" si="140"/>
        <v>25.654715075066989</v>
      </c>
    </row>
    <row r="1041" spans="1:9" ht="13.5" x14ac:dyDescent="0.25">
      <c r="A1041" s="4">
        <f>TITRES_STAT!B1044</f>
        <v>43522</v>
      </c>
      <c r="B1041" s="2">
        <f>TITRES_STAT!D1044</f>
        <v>4.4649000000000001</v>
      </c>
      <c r="C1041" s="2">
        <f t="shared" si="144"/>
        <v>-3.9799999999999613E-2</v>
      </c>
      <c r="D1041" s="2">
        <f t="shared" si="145"/>
        <v>0</v>
      </c>
      <c r="E1041" s="2">
        <f t="shared" si="146"/>
        <v>3.9799999999999613E-2</v>
      </c>
      <c r="F1041" s="2">
        <f t="shared" si="147"/>
        <v>9.0596140692115849E-3</v>
      </c>
      <c r="G1041" s="2">
        <f t="shared" si="147"/>
        <v>2.9096884416777578E-2</v>
      </c>
      <c r="H1041" s="2">
        <f t="shared" ref="H1041:H1104" si="148">F1041/G1041</f>
        <v>0.31136027965893537</v>
      </c>
      <c r="I1041" s="2">
        <f t="shared" ref="I1041:I1104" si="149">IF(G1041=0,100,100-(100/(1+H1041)))</f>
        <v>23.743305671871909</v>
      </c>
    </row>
    <row r="1042" spans="1:9" ht="13.5" x14ac:dyDescent="0.25">
      <c r="A1042" s="4">
        <f>TITRES_STAT!B1045</f>
        <v>43523</v>
      </c>
      <c r="B1042" s="2">
        <f>TITRES_STAT!D1045</f>
        <v>4.4249999999999998</v>
      </c>
      <c r="C1042" s="2">
        <f t="shared" si="144"/>
        <v>-3.9900000000000269E-2</v>
      </c>
      <c r="D1042" s="2">
        <f t="shared" si="145"/>
        <v>0</v>
      </c>
      <c r="E1042" s="2">
        <f t="shared" si="146"/>
        <v>3.9900000000000269E-2</v>
      </c>
      <c r="F1042" s="2">
        <f t="shared" si="147"/>
        <v>8.4124987785536148E-3</v>
      </c>
      <c r="G1042" s="2">
        <f t="shared" si="147"/>
        <v>2.9868535529864911E-2</v>
      </c>
      <c r="H1042" s="2">
        <f t="shared" si="148"/>
        <v>0.28165086199630168</v>
      </c>
      <c r="I1042" s="2">
        <f t="shared" si="149"/>
        <v>21.975630832690399</v>
      </c>
    </row>
    <row r="1043" spans="1:9" ht="13.5" x14ac:dyDescent="0.25">
      <c r="A1043" s="4">
        <f>TITRES_STAT!B1046</f>
        <v>43524</v>
      </c>
      <c r="B1043" s="2">
        <f>TITRES_STAT!D1046</f>
        <v>4.3891</v>
      </c>
      <c r="C1043" s="2">
        <f t="shared" si="144"/>
        <v>-3.5899999999999821E-2</v>
      </c>
      <c r="D1043" s="2">
        <f t="shared" si="145"/>
        <v>0</v>
      </c>
      <c r="E1043" s="2">
        <f t="shared" si="146"/>
        <v>3.5899999999999821E-2</v>
      </c>
      <c r="F1043" s="2">
        <f t="shared" si="147"/>
        <v>7.8116060086569281E-3</v>
      </c>
      <c r="G1043" s="2">
        <f t="shared" si="147"/>
        <v>3.0299354420588835E-2</v>
      </c>
      <c r="H1043" s="2">
        <f t="shared" si="148"/>
        <v>0.25781427221924019</v>
      </c>
      <c r="I1043" s="2">
        <f t="shared" si="149"/>
        <v>20.497006427217784</v>
      </c>
    </row>
    <row r="1044" spans="1:9" ht="13.5" x14ac:dyDescent="0.25">
      <c r="A1044" s="4">
        <f>TITRES_STAT!B1047</f>
        <v>43525</v>
      </c>
      <c r="B1044" s="2">
        <f>TITRES_STAT!D1047</f>
        <v>4.3851000000000004</v>
      </c>
      <c r="C1044" s="2">
        <f t="shared" si="144"/>
        <v>-3.9999999999995595E-3</v>
      </c>
      <c r="D1044" s="2">
        <f t="shared" si="145"/>
        <v>0</v>
      </c>
      <c r="E1044" s="2">
        <f t="shared" si="146"/>
        <v>3.9999999999995595E-3</v>
      </c>
      <c r="F1044" s="2">
        <f t="shared" si="147"/>
        <v>7.2536341508957197E-3</v>
      </c>
      <c r="G1044" s="2">
        <f t="shared" si="147"/>
        <v>2.8420829104832457E-2</v>
      </c>
      <c r="H1044" s="2">
        <f t="shared" si="148"/>
        <v>0.25522246814616567</v>
      </c>
      <c r="I1044" s="2">
        <f t="shared" si="149"/>
        <v>20.332847333676469</v>
      </c>
    </row>
    <row r="1045" spans="1:9" ht="13.5" x14ac:dyDescent="0.25">
      <c r="A1045" s="4">
        <f>TITRES_STAT!B1048</f>
        <v>43528</v>
      </c>
      <c r="B1045" s="2">
        <f>TITRES_STAT!D1048</f>
        <v>4.3851000000000004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6.7355174258317396E-3</v>
      </c>
      <c r="G1045" s="2">
        <f t="shared" si="147"/>
        <v>2.6390769883058711E-2</v>
      </c>
      <c r="H1045" s="2">
        <f t="shared" si="148"/>
        <v>0.25522246814616567</v>
      </c>
      <c r="I1045" s="2">
        <f t="shared" si="149"/>
        <v>20.332847333676469</v>
      </c>
    </row>
    <row r="1046" spans="1:9" ht="13.5" x14ac:dyDescent="0.25">
      <c r="A1046" s="4">
        <f>TITRES_STAT!B1049</f>
        <v>43529</v>
      </c>
      <c r="B1046" s="2">
        <f>TITRES_STAT!D1049</f>
        <v>4.3851000000000004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6.2544090382723296E-3</v>
      </c>
      <c r="G1046" s="2">
        <f t="shared" si="147"/>
        <v>2.4505714891411658E-2</v>
      </c>
      <c r="H1046" s="2">
        <f t="shared" si="148"/>
        <v>0.25522246814616567</v>
      </c>
      <c r="I1046" s="2">
        <f t="shared" si="149"/>
        <v>20.332847333676469</v>
      </c>
    </row>
    <row r="1047" spans="1:9" ht="13.5" x14ac:dyDescent="0.25">
      <c r="A1047" s="4">
        <f>TITRES_STAT!B1050</f>
        <v>43530</v>
      </c>
      <c r="B1047" s="2">
        <f>TITRES_STAT!D1050</f>
        <v>4.5007000000000001</v>
      </c>
      <c r="C1047" s="2">
        <f t="shared" si="144"/>
        <v>0.1155999999999997</v>
      </c>
      <c r="D1047" s="2">
        <f t="shared" si="145"/>
        <v>0.1155999999999997</v>
      </c>
      <c r="E1047" s="2">
        <f t="shared" si="146"/>
        <v>0</v>
      </c>
      <c r="F1047" s="2">
        <f t="shared" si="147"/>
        <v>1.4064808392681427E-2</v>
      </c>
      <c r="G1047" s="2">
        <f t="shared" si="147"/>
        <v>2.2755306684882255E-2</v>
      </c>
      <c r="H1047" s="2">
        <f t="shared" si="148"/>
        <v>0.61808915992442071</v>
      </c>
      <c r="I1047" s="2">
        <f t="shared" si="149"/>
        <v>38.198708404504174</v>
      </c>
    </row>
    <row r="1048" spans="1:9" ht="13.5" x14ac:dyDescent="0.25">
      <c r="A1048" s="4">
        <f>TITRES_STAT!B1051</f>
        <v>43531</v>
      </c>
      <c r="B1048" s="2">
        <f>TITRES_STAT!D1051</f>
        <v>4.3851000000000004</v>
      </c>
      <c r="C1048" s="2">
        <f t="shared" si="144"/>
        <v>-0.1155999999999997</v>
      </c>
      <c r="D1048" s="2">
        <f t="shared" si="145"/>
        <v>0</v>
      </c>
      <c r="E1048" s="2">
        <f t="shared" si="146"/>
        <v>0.1155999999999997</v>
      </c>
      <c r="F1048" s="2">
        <f t="shared" si="147"/>
        <v>1.3060179221775612E-2</v>
      </c>
      <c r="G1048" s="2">
        <f t="shared" si="147"/>
        <v>2.938707049310493E-2</v>
      </c>
      <c r="H1048" s="2">
        <f t="shared" si="148"/>
        <v>0.44441922936278777</v>
      </c>
      <c r="I1048" s="2">
        <f t="shared" si="149"/>
        <v>30.768022214634001</v>
      </c>
    </row>
    <row r="1049" spans="1:9" ht="13.5" x14ac:dyDescent="0.25">
      <c r="A1049" s="4">
        <f>TITRES_STAT!B1052</f>
        <v>43532</v>
      </c>
      <c r="B1049" s="2">
        <f>TITRES_STAT!D1052</f>
        <v>4.3851000000000004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1.2127309277363068E-2</v>
      </c>
      <c r="G1049" s="2">
        <f t="shared" si="147"/>
        <v>2.7287994029311723E-2</v>
      </c>
      <c r="H1049" s="2">
        <f t="shared" si="148"/>
        <v>0.44441922936278772</v>
      </c>
      <c r="I1049" s="2">
        <f t="shared" si="149"/>
        <v>30.768022214634001</v>
      </c>
    </row>
    <row r="1050" spans="1:9" ht="13.5" x14ac:dyDescent="0.25">
      <c r="A1050" s="4">
        <f>TITRES_STAT!B1053</f>
        <v>43535</v>
      </c>
      <c r="B1050" s="2">
        <f>TITRES_STAT!D1053</f>
        <v>4.3851000000000004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1.1261072900408562E-2</v>
      </c>
      <c r="G1050" s="2">
        <f t="shared" si="147"/>
        <v>2.53388515986466E-2</v>
      </c>
      <c r="H1050" s="2">
        <f t="shared" si="148"/>
        <v>0.44441922936278766</v>
      </c>
      <c r="I1050" s="2">
        <f t="shared" si="149"/>
        <v>30.768022214634001</v>
      </c>
    </row>
    <row r="1051" spans="1:9" ht="13.5" x14ac:dyDescent="0.25">
      <c r="A1051" s="4">
        <f>TITRES_STAT!B1054</f>
        <v>43536</v>
      </c>
      <c r="B1051" s="2">
        <f>TITRES_STAT!D1054</f>
        <v>4.3851000000000004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1.0456710550379378E-2</v>
      </c>
      <c r="G1051" s="2">
        <f t="shared" si="147"/>
        <v>2.3528933627314699E-2</v>
      </c>
      <c r="H1051" s="2">
        <f t="shared" si="148"/>
        <v>0.44441922936278766</v>
      </c>
      <c r="I1051" s="2">
        <f t="shared" si="149"/>
        <v>30.768022214634001</v>
      </c>
    </row>
    <row r="1052" spans="1:9" ht="13.5" x14ac:dyDescent="0.25">
      <c r="A1052" s="4">
        <f>TITRES_STAT!B1055</f>
        <v>43537</v>
      </c>
      <c r="B1052" s="2">
        <f>TITRES_STAT!D1055</f>
        <v>4.3851000000000004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9.7098026539237086E-3</v>
      </c>
      <c r="G1052" s="2">
        <f t="shared" si="147"/>
        <v>2.1848295511077937E-2</v>
      </c>
      <c r="H1052" s="2">
        <f t="shared" si="148"/>
        <v>0.4444192293627876</v>
      </c>
      <c r="I1052" s="2">
        <f t="shared" si="149"/>
        <v>30.768022214633987</v>
      </c>
    </row>
    <row r="1053" spans="1:9" ht="13.5" x14ac:dyDescent="0.25">
      <c r="A1053" s="4">
        <f>TITRES_STAT!B1056</f>
        <v>43538</v>
      </c>
      <c r="B1053" s="2">
        <f>TITRES_STAT!D1056</f>
        <v>4.4649000000000001</v>
      </c>
      <c r="C1053" s="2">
        <f t="shared" si="144"/>
        <v>7.9799999999999649E-2</v>
      </c>
      <c r="D1053" s="2">
        <f t="shared" si="145"/>
        <v>7.9799999999999649E-2</v>
      </c>
      <c r="E1053" s="2">
        <f t="shared" si="146"/>
        <v>0</v>
      </c>
      <c r="F1053" s="2">
        <f t="shared" ref="F1053:G1068" si="150">((F1052*13)+D1053)/14</f>
        <v>1.4716245321500562E-2</v>
      </c>
      <c r="G1053" s="2">
        <f t="shared" si="150"/>
        <v>2.0287702974572368E-2</v>
      </c>
      <c r="H1053" s="2">
        <f t="shared" si="148"/>
        <v>0.72537760139455887</v>
      </c>
      <c r="I1053" s="2">
        <f t="shared" si="149"/>
        <v>42.041672547983879</v>
      </c>
    </row>
    <row r="1054" spans="1:9" ht="13.5" x14ac:dyDescent="0.25">
      <c r="A1054" s="4">
        <f>TITRES_STAT!B1057</f>
        <v>43539</v>
      </c>
      <c r="B1054" s="2">
        <f>TITRES_STAT!D1057</f>
        <v>4.4649000000000001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1.3665084941393377E-2</v>
      </c>
      <c r="G1054" s="2">
        <f t="shared" si="150"/>
        <v>1.8838581333531484E-2</v>
      </c>
      <c r="H1054" s="2">
        <f t="shared" si="148"/>
        <v>0.72537760139455887</v>
      </c>
      <c r="I1054" s="2">
        <f t="shared" si="149"/>
        <v>42.041672547983879</v>
      </c>
    </row>
    <row r="1055" spans="1:9" ht="13.5" x14ac:dyDescent="0.25">
      <c r="A1055" s="4">
        <f>TITRES_STAT!B1058</f>
        <v>43542</v>
      </c>
      <c r="B1055" s="2">
        <f>TITRES_STAT!D1058</f>
        <v>4.3851000000000004</v>
      </c>
      <c r="C1055" s="2">
        <f t="shared" si="144"/>
        <v>-7.9799999999999649E-2</v>
      </c>
      <c r="D1055" s="2">
        <f t="shared" si="145"/>
        <v>0</v>
      </c>
      <c r="E1055" s="2">
        <f t="shared" si="146"/>
        <v>7.9799999999999649E-2</v>
      </c>
      <c r="F1055" s="2">
        <f t="shared" si="150"/>
        <v>1.2689007445579565E-2</v>
      </c>
      <c r="G1055" s="2">
        <f t="shared" si="150"/>
        <v>2.3192968381136353E-2</v>
      </c>
      <c r="H1055" s="2">
        <f t="shared" si="148"/>
        <v>0.54710579676812632</v>
      </c>
      <c r="I1055" s="2">
        <f t="shared" si="149"/>
        <v>35.363179293298472</v>
      </c>
    </row>
    <row r="1056" spans="1:9" ht="13.5" x14ac:dyDescent="0.25">
      <c r="A1056" s="4">
        <f>TITRES_STAT!B1059</f>
        <v>43543</v>
      </c>
      <c r="B1056" s="2">
        <f>TITRES_STAT!D1059</f>
        <v>4.5167000000000002</v>
      </c>
      <c r="C1056" s="2">
        <f t="shared" si="144"/>
        <v>0.13159999999999972</v>
      </c>
      <c r="D1056" s="2">
        <f t="shared" si="145"/>
        <v>0.13159999999999972</v>
      </c>
      <c r="E1056" s="2">
        <f t="shared" si="146"/>
        <v>0</v>
      </c>
      <c r="F1056" s="2">
        <f t="shared" si="150"/>
        <v>2.118264977089529E-2</v>
      </c>
      <c r="G1056" s="2">
        <f t="shared" si="150"/>
        <v>2.1536327782483759E-2</v>
      </c>
      <c r="H1056" s="2">
        <f t="shared" si="148"/>
        <v>0.98357760825519525</v>
      </c>
      <c r="I1056" s="2">
        <f t="shared" si="149"/>
        <v>49.586041108841457</v>
      </c>
    </row>
    <row r="1057" spans="1:9" ht="13.5" x14ac:dyDescent="0.25">
      <c r="A1057" s="4">
        <f>TITRES_STAT!B1060</f>
        <v>43545</v>
      </c>
      <c r="B1057" s="2">
        <f>TITRES_STAT!D1060</f>
        <v>4.6242999999999999</v>
      </c>
      <c r="C1057" s="2">
        <f t="shared" si="144"/>
        <v>0.1075999999999997</v>
      </c>
      <c r="D1057" s="2">
        <f t="shared" si="145"/>
        <v>0.1075999999999997</v>
      </c>
      <c r="E1057" s="2">
        <f t="shared" si="146"/>
        <v>0</v>
      </c>
      <c r="F1057" s="2">
        <f t="shared" si="150"/>
        <v>2.7355317644402747E-2</v>
      </c>
      <c r="G1057" s="2">
        <f t="shared" si="150"/>
        <v>1.9998018655163489E-2</v>
      </c>
      <c r="H1057" s="2">
        <f t="shared" si="148"/>
        <v>1.3679013964385718</v>
      </c>
      <c r="I1057" s="2">
        <f t="shared" si="149"/>
        <v>57.768511750360709</v>
      </c>
    </row>
    <row r="1058" spans="1:9" ht="13.5" x14ac:dyDescent="0.25">
      <c r="A1058" s="4">
        <f>TITRES_STAT!B1061</f>
        <v>43546</v>
      </c>
      <c r="B1058" s="2">
        <f>TITRES_STAT!D1061</f>
        <v>4.6840999999999999</v>
      </c>
      <c r="C1058" s="2">
        <f t="shared" si="144"/>
        <v>5.9800000000000075E-2</v>
      </c>
      <c r="D1058" s="2">
        <f t="shared" si="145"/>
        <v>5.9800000000000075E-2</v>
      </c>
      <c r="E1058" s="2">
        <f t="shared" si="146"/>
        <v>0</v>
      </c>
      <c r="F1058" s="2">
        <f t="shared" si="150"/>
        <v>2.9672794955516842E-2</v>
      </c>
      <c r="G1058" s="2">
        <f t="shared" si="150"/>
        <v>1.8569588751223241E-2</v>
      </c>
      <c r="H1058" s="2">
        <f t="shared" si="148"/>
        <v>1.5979241841617087</v>
      </c>
      <c r="I1058" s="2">
        <f t="shared" si="149"/>
        <v>61.507729667535415</v>
      </c>
    </row>
    <row r="1059" spans="1:9" ht="13.5" x14ac:dyDescent="0.25">
      <c r="A1059" s="4">
        <f>TITRES_STAT!B1062</f>
        <v>43549</v>
      </c>
      <c r="B1059" s="2">
        <f>TITRES_STAT!D1062</f>
        <v>4.8235999999999999</v>
      </c>
      <c r="C1059" s="2">
        <f t="shared" si="144"/>
        <v>0.13949999999999996</v>
      </c>
      <c r="D1059" s="2">
        <f t="shared" si="145"/>
        <v>0.13949999999999996</v>
      </c>
      <c r="E1059" s="2">
        <f t="shared" si="146"/>
        <v>0</v>
      </c>
      <c r="F1059" s="2">
        <f t="shared" si="150"/>
        <v>3.7517595315837059E-2</v>
      </c>
      <c r="G1059" s="2">
        <f t="shared" si="150"/>
        <v>1.7243189554707297E-2</v>
      </c>
      <c r="H1059" s="2">
        <f t="shared" si="148"/>
        <v>2.1757920828281425</v>
      </c>
      <c r="I1059" s="2">
        <f t="shared" si="149"/>
        <v>68.511792525489625</v>
      </c>
    </row>
    <row r="1060" spans="1:9" ht="13.5" x14ac:dyDescent="0.25">
      <c r="A1060" s="4">
        <f>TITRES_STAT!B1063</f>
        <v>43550</v>
      </c>
      <c r="B1060" s="2">
        <f>TITRES_STAT!D1063</f>
        <v>5.0907</v>
      </c>
      <c r="C1060" s="2">
        <f t="shared" si="144"/>
        <v>0.26710000000000012</v>
      </c>
      <c r="D1060" s="2">
        <f t="shared" si="145"/>
        <v>0.26710000000000012</v>
      </c>
      <c r="E1060" s="2">
        <f t="shared" si="146"/>
        <v>0</v>
      </c>
      <c r="F1060" s="2">
        <f t="shared" si="150"/>
        <v>5.3916338507562993E-2</v>
      </c>
      <c r="G1060" s="2">
        <f t="shared" si="150"/>
        <v>1.601153315794249E-2</v>
      </c>
      <c r="H1060" s="2">
        <f t="shared" si="148"/>
        <v>3.3673438999074174</v>
      </c>
      <c r="I1060" s="2">
        <f t="shared" si="149"/>
        <v>77.102787806080514</v>
      </c>
    </row>
    <row r="1061" spans="1:9" ht="13.5" x14ac:dyDescent="0.25">
      <c r="A1061" s="4">
        <f>TITRES_STAT!B1064</f>
        <v>43551</v>
      </c>
      <c r="B1061" s="2">
        <f>TITRES_STAT!D1064</f>
        <v>4.9790999999999999</v>
      </c>
      <c r="C1061" s="2">
        <f t="shared" si="144"/>
        <v>-0.11160000000000014</v>
      </c>
      <c r="D1061" s="2">
        <f t="shared" si="145"/>
        <v>0</v>
      </c>
      <c r="E1061" s="2">
        <f t="shared" si="146"/>
        <v>0.11160000000000014</v>
      </c>
      <c r="F1061" s="2">
        <f t="shared" si="150"/>
        <v>5.0065171471308498E-2</v>
      </c>
      <c r="G1061" s="2">
        <f t="shared" si="150"/>
        <v>2.2839280789518041E-2</v>
      </c>
      <c r="H1061" s="2">
        <f t="shared" si="148"/>
        <v>2.1920642743831769</v>
      </c>
      <c r="I1061" s="2">
        <f t="shared" si="149"/>
        <v>68.672310015021978</v>
      </c>
    </row>
    <row r="1062" spans="1:9" ht="13.5" x14ac:dyDescent="0.25">
      <c r="A1062" s="4">
        <f>TITRES_STAT!B1065</f>
        <v>43552</v>
      </c>
      <c r="B1062" s="2">
        <f>TITRES_STAT!D1065</f>
        <v>4.9790999999999999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4.6489087794786457E-2</v>
      </c>
      <c r="G1062" s="2">
        <f t="shared" si="150"/>
        <v>2.1207903590266752E-2</v>
      </c>
      <c r="H1062" s="2">
        <f t="shared" si="148"/>
        <v>2.1920642743831769</v>
      </c>
      <c r="I1062" s="2">
        <f t="shared" si="149"/>
        <v>68.672310015021978</v>
      </c>
    </row>
    <row r="1063" spans="1:9" ht="13.5" x14ac:dyDescent="0.25">
      <c r="A1063" s="4">
        <f>TITRES_STAT!B1066</f>
        <v>43553</v>
      </c>
      <c r="B1063" s="2">
        <f>TITRES_STAT!D1066</f>
        <v>4.9790999999999999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4.3168438666587428E-2</v>
      </c>
      <c r="G1063" s="2">
        <f t="shared" si="150"/>
        <v>1.9693053333819127E-2</v>
      </c>
      <c r="H1063" s="2">
        <f t="shared" si="148"/>
        <v>2.1920642743831769</v>
      </c>
      <c r="I1063" s="2">
        <f t="shared" si="149"/>
        <v>68.672310015021978</v>
      </c>
    </row>
    <row r="1064" spans="1:9" ht="13.5" x14ac:dyDescent="0.25">
      <c r="A1064" s="4">
        <f>TITRES_STAT!B1067</f>
        <v>43556</v>
      </c>
      <c r="B1064" s="2">
        <f>TITRES_STAT!D1067</f>
        <v>4.9471999999999996</v>
      </c>
      <c r="C1064" s="2">
        <f t="shared" si="144"/>
        <v>-3.1900000000000261E-2</v>
      </c>
      <c r="D1064" s="2">
        <f t="shared" si="145"/>
        <v>0</v>
      </c>
      <c r="E1064" s="2">
        <f t="shared" si="146"/>
        <v>3.1900000000000261E-2</v>
      </c>
      <c r="F1064" s="2">
        <f t="shared" si="150"/>
        <v>4.0084978761831182E-2</v>
      </c>
      <c r="G1064" s="2">
        <f t="shared" si="150"/>
        <v>2.0564978095689208E-2</v>
      </c>
      <c r="H1064" s="2">
        <f t="shared" si="148"/>
        <v>1.9491865527556151</v>
      </c>
      <c r="I1064" s="2">
        <f t="shared" si="149"/>
        <v>66.092345054752968</v>
      </c>
    </row>
    <row r="1065" spans="1:9" ht="13.5" x14ac:dyDescent="0.25">
      <c r="A1065" s="4">
        <f>TITRES_STAT!B1068</f>
        <v>43557</v>
      </c>
      <c r="B1065" s="2">
        <f>TITRES_STAT!D1068</f>
        <v>4.7996999999999996</v>
      </c>
      <c r="C1065" s="2">
        <f t="shared" si="144"/>
        <v>-0.14749999999999996</v>
      </c>
      <c r="D1065" s="2">
        <f t="shared" si="145"/>
        <v>0</v>
      </c>
      <c r="E1065" s="2">
        <f t="shared" si="146"/>
        <v>0.14749999999999996</v>
      </c>
      <c r="F1065" s="2">
        <f t="shared" si="150"/>
        <v>3.7221765993128951E-2</v>
      </c>
      <c r="G1065" s="2">
        <f t="shared" si="150"/>
        <v>2.9631765374568547E-2</v>
      </c>
      <c r="H1065" s="2">
        <f t="shared" si="148"/>
        <v>1.256144057656265</v>
      </c>
      <c r="I1065" s="2">
        <f t="shared" si="149"/>
        <v>55.676589151899137</v>
      </c>
    </row>
    <row r="1066" spans="1:9" ht="13.5" x14ac:dyDescent="0.25">
      <c r="A1066" s="4">
        <f>TITRES_STAT!B1069</f>
        <v>43558</v>
      </c>
      <c r="B1066" s="2">
        <f>TITRES_STAT!D1069</f>
        <v>4.9432</v>
      </c>
      <c r="C1066" s="2">
        <f t="shared" si="144"/>
        <v>0.14350000000000041</v>
      </c>
      <c r="D1066" s="2">
        <f t="shared" si="145"/>
        <v>0.14350000000000041</v>
      </c>
      <c r="E1066" s="2">
        <f t="shared" si="146"/>
        <v>0</v>
      </c>
      <c r="F1066" s="2">
        <f t="shared" si="150"/>
        <v>4.4813068422191196E-2</v>
      </c>
      <c r="G1066" s="2">
        <f t="shared" si="150"/>
        <v>2.7515210704956512E-2</v>
      </c>
      <c r="H1066" s="2">
        <f t="shared" si="148"/>
        <v>1.628665282731006</v>
      </c>
      <c r="I1066" s="2">
        <f t="shared" si="149"/>
        <v>61.957880047737859</v>
      </c>
    </row>
    <row r="1067" spans="1:9" ht="13.5" x14ac:dyDescent="0.25">
      <c r="A1067" s="4">
        <f>TITRES_STAT!B1070</f>
        <v>43559</v>
      </c>
      <c r="B1067" s="2">
        <f>TITRES_STAT!D1070</f>
        <v>4.9471999999999996</v>
      </c>
      <c r="C1067" s="2">
        <f t="shared" si="144"/>
        <v>3.9999999999995595E-3</v>
      </c>
      <c r="D1067" s="2">
        <f t="shared" si="145"/>
        <v>3.9999999999995595E-3</v>
      </c>
      <c r="E1067" s="2">
        <f t="shared" si="146"/>
        <v>0</v>
      </c>
      <c r="F1067" s="2">
        <f t="shared" si="150"/>
        <v>4.1897849249177506E-2</v>
      </c>
      <c r="G1067" s="2">
        <f t="shared" si="150"/>
        <v>2.5549838511745332E-2</v>
      </c>
      <c r="H1067" s="2">
        <f t="shared" si="148"/>
        <v>1.6398479086244302</v>
      </c>
      <c r="I1067" s="2">
        <f t="shared" si="149"/>
        <v>62.119029784519704</v>
      </c>
    </row>
    <row r="1068" spans="1:9" ht="13.5" x14ac:dyDescent="0.25">
      <c r="A1068" s="4">
        <f>TITRES_STAT!B1071</f>
        <v>43560</v>
      </c>
      <c r="B1068" s="2">
        <f>TITRES_STAT!D1071</f>
        <v>4.9790999999999999</v>
      </c>
      <c r="C1068" s="2">
        <f t="shared" si="144"/>
        <v>3.1900000000000261E-2</v>
      </c>
      <c r="D1068" s="2">
        <f t="shared" si="145"/>
        <v>3.1900000000000261E-2</v>
      </c>
      <c r="E1068" s="2">
        <f t="shared" si="146"/>
        <v>0</v>
      </c>
      <c r="F1068" s="2">
        <f t="shared" si="150"/>
        <v>4.1183717159950561E-2</v>
      </c>
      <c r="G1068" s="2">
        <f t="shared" si="150"/>
        <v>2.3724850046620664E-2</v>
      </c>
      <c r="H1068" s="2">
        <f t="shared" si="148"/>
        <v>1.7358894610091209</v>
      </c>
      <c r="I1068" s="2">
        <f t="shared" si="149"/>
        <v>63.448815668482659</v>
      </c>
    </row>
    <row r="1069" spans="1:9" ht="13.5" x14ac:dyDescent="0.25">
      <c r="A1069" s="4">
        <f>TITRES_STAT!B1072</f>
        <v>43563</v>
      </c>
      <c r="B1069" s="2">
        <f>TITRES_STAT!D1072</f>
        <v>4.9790999999999999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3.8242023077096947E-2</v>
      </c>
      <c r="G1069" s="2">
        <f t="shared" si="151"/>
        <v>2.2030217900433472E-2</v>
      </c>
      <c r="H1069" s="2">
        <f t="shared" si="148"/>
        <v>1.7358894610091209</v>
      </c>
      <c r="I1069" s="2">
        <f t="shared" si="149"/>
        <v>63.448815668482659</v>
      </c>
    </row>
    <row r="1070" spans="1:9" ht="13.5" x14ac:dyDescent="0.25">
      <c r="A1070" s="4">
        <f>TITRES_STAT!B1073</f>
        <v>43565</v>
      </c>
      <c r="B1070" s="2">
        <f>TITRES_STAT!D1073</f>
        <v>4.8635000000000002</v>
      </c>
      <c r="C1070" s="2">
        <f t="shared" si="144"/>
        <v>-0.1155999999999997</v>
      </c>
      <c r="D1070" s="2">
        <f t="shared" si="145"/>
        <v>0</v>
      </c>
      <c r="E1070" s="2">
        <f t="shared" si="146"/>
        <v>0.1155999999999997</v>
      </c>
      <c r="F1070" s="2">
        <f t="shared" si="151"/>
        <v>3.5510450000161446E-2</v>
      </c>
      <c r="G1070" s="2">
        <f t="shared" si="151"/>
        <v>2.8713773764688203E-2</v>
      </c>
      <c r="H1070" s="2">
        <f t="shared" si="148"/>
        <v>1.2367043876284802</v>
      </c>
      <c r="I1070" s="2">
        <f t="shared" si="149"/>
        <v>55.291365031018955</v>
      </c>
    </row>
    <row r="1071" spans="1:9" ht="13.5" x14ac:dyDescent="0.25">
      <c r="A1071" s="4">
        <f>TITRES_STAT!B1074</f>
        <v>43566</v>
      </c>
      <c r="B1071" s="2">
        <f>TITRES_STAT!D1074</f>
        <v>4.7838000000000003</v>
      </c>
      <c r="C1071" s="2">
        <f t="shared" si="144"/>
        <v>-7.9699999999999882E-2</v>
      </c>
      <c r="D1071" s="2">
        <f t="shared" si="145"/>
        <v>0</v>
      </c>
      <c r="E1071" s="2">
        <f t="shared" si="146"/>
        <v>7.9699999999999882E-2</v>
      </c>
      <c r="F1071" s="2">
        <f t="shared" si="151"/>
        <v>3.2973989285864196E-2</v>
      </c>
      <c r="G1071" s="2">
        <f t="shared" si="151"/>
        <v>3.2355647067210468E-2</v>
      </c>
      <c r="H1071" s="2">
        <f t="shared" si="148"/>
        <v>1.0191107974867348</v>
      </c>
      <c r="I1071" s="2">
        <f t="shared" si="149"/>
        <v>50.473247865112768</v>
      </c>
    </row>
    <row r="1072" spans="1:9" ht="13.5" x14ac:dyDescent="0.25">
      <c r="A1072" s="4">
        <f>TITRES_STAT!B1075</f>
        <v>43567</v>
      </c>
      <c r="B1072" s="2">
        <f>TITRES_STAT!D1075</f>
        <v>4.9432</v>
      </c>
      <c r="C1072" s="2">
        <f t="shared" si="144"/>
        <v>0.15939999999999976</v>
      </c>
      <c r="D1072" s="2">
        <f t="shared" si="145"/>
        <v>0.15939999999999976</v>
      </c>
      <c r="E1072" s="2">
        <f t="shared" si="146"/>
        <v>0</v>
      </c>
      <c r="F1072" s="2">
        <f t="shared" si="151"/>
        <v>4.2004418622588156E-2</v>
      </c>
      <c r="G1072" s="2">
        <f t="shared" si="151"/>
        <v>3.0044529419552577E-2</v>
      </c>
      <c r="H1072" s="2">
        <f t="shared" si="148"/>
        <v>1.3980721094354116</v>
      </c>
      <c r="I1072" s="2">
        <f t="shared" si="149"/>
        <v>58.299836103117258</v>
      </c>
    </row>
    <row r="1073" spans="1:9" ht="13.5" x14ac:dyDescent="0.25">
      <c r="A1073" s="4">
        <f>TITRES_STAT!B1076</f>
        <v>43570</v>
      </c>
      <c r="B1073" s="2">
        <f>TITRES_STAT!D1076</f>
        <v>4.8635000000000002</v>
      </c>
      <c r="C1073" s="2">
        <f t="shared" si="144"/>
        <v>-7.9699999999999882E-2</v>
      </c>
      <c r="D1073" s="2">
        <f t="shared" si="145"/>
        <v>0</v>
      </c>
      <c r="E1073" s="2">
        <f t="shared" si="146"/>
        <v>7.9699999999999882E-2</v>
      </c>
      <c r="F1073" s="2">
        <f t="shared" si="151"/>
        <v>3.9004103006689002E-2</v>
      </c>
      <c r="G1073" s="2">
        <f t="shared" si="151"/>
        <v>3.3591348746727381E-2</v>
      </c>
      <c r="H1073" s="2">
        <f t="shared" si="148"/>
        <v>1.1611353655601266</v>
      </c>
      <c r="I1073" s="2">
        <f t="shared" si="149"/>
        <v>53.728025743504581</v>
      </c>
    </row>
    <row r="1074" spans="1:9" ht="13.5" x14ac:dyDescent="0.25">
      <c r="A1074" s="4">
        <f>TITRES_STAT!B1077</f>
        <v>43571</v>
      </c>
      <c r="B1074" s="2">
        <f>TITRES_STAT!D1077</f>
        <v>4.7838000000000003</v>
      </c>
      <c r="C1074" s="2">
        <f t="shared" si="144"/>
        <v>-7.9699999999999882E-2</v>
      </c>
      <c r="D1074" s="2">
        <f t="shared" si="145"/>
        <v>0</v>
      </c>
      <c r="E1074" s="2">
        <f t="shared" si="146"/>
        <v>7.9699999999999882E-2</v>
      </c>
      <c r="F1074" s="2">
        <f t="shared" si="151"/>
        <v>3.621809564906836E-2</v>
      </c>
      <c r="G1074" s="2">
        <f t="shared" si="151"/>
        <v>3.6884823836246847E-2</v>
      </c>
      <c r="H1074" s="2">
        <f t="shared" si="148"/>
        <v>0.98192405119952642</v>
      </c>
      <c r="I1074" s="2">
        <f t="shared" si="149"/>
        <v>49.543979780922143</v>
      </c>
    </row>
    <row r="1075" spans="1:9" ht="13.5" x14ac:dyDescent="0.25">
      <c r="A1075" s="4">
        <f>TITRES_STAT!B1078</f>
        <v>43572</v>
      </c>
      <c r="B1075" s="2">
        <f>TITRES_STAT!D1078</f>
        <v>4.7439</v>
      </c>
      <c r="C1075" s="2">
        <f t="shared" si="144"/>
        <v>-3.9900000000000269E-2</v>
      </c>
      <c r="D1075" s="2">
        <f t="shared" si="145"/>
        <v>0</v>
      </c>
      <c r="E1075" s="2">
        <f t="shared" si="146"/>
        <v>3.9900000000000269E-2</v>
      </c>
      <c r="F1075" s="2">
        <f t="shared" si="151"/>
        <v>3.3631088816992047E-2</v>
      </c>
      <c r="G1075" s="2">
        <f t="shared" si="151"/>
        <v>3.7100193562229232E-2</v>
      </c>
      <c r="H1075" s="2">
        <f t="shared" si="148"/>
        <v>0.90649362140339362</v>
      </c>
      <c r="I1075" s="2">
        <f t="shared" si="149"/>
        <v>47.547687085158586</v>
      </c>
    </row>
    <row r="1076" spans="1:9" ht="13.5" x14ac:dyDescent="0.25">
      <c r="A1076" s="4">
        <f>TITRES_STAT!B1079</f>
        <v>43573</v>
      </c>
      <c r="B1076" s="2">
        <f>TITRES_STAT!D1079</f>
        <v>4.8834</v>
      </c>
      <c r="C1076" s="2">
        <f t="shared" si="144"/>
        <v>0.13949999999999996</v>
      </c>
      <c r="D1076" s="2">
        <f t="shared" si="145"/>
        <v>0.13949999999999996</v>
      </c>
      <c r="E1076" s="2">
        <f t="shared" si="146"/>
        <v>0</v>
      </c>
      <c r="F1076" s="2">
        <f t="shared" si="151"/>
        <v>4.119315390149262E-2</v>
      </c>
      <c r="G1076" s="2">
        <f t="shared" si="151"/>
        <v>3.4450179736355717E-2</v>
      </c>
      <c r="H1076" s="2">
        <f t="shared" si="148"/>
        <v>1.1957311751851605</v>
      </c>
      <c r="I1076" s="2">
        <f t="shared" si="149"/>
        <v>54.457084214069489</v>
      </c>
    </row>
    <row r="1077" spans="1:9" ht="13.5" x14ac:dyDescent="0.25">
      <c r="A1077" s="4">
        <f>TITRES_STAT!B1080</f>
        <v>43574</v>
      </c>
      <c r="B1077" s="2">
        <f>TITRES_STAT!D1080</f>
        <v>4.7439</v>
      </c>
      <c r="C1077" s="2">
        <f t="shared" si="144"/>
        <v>-0.13949999999999996</v>
      </c>
      <c r="D1077" s="2">
        <f t="shared" si="145"/>
        <v>0</v>
      </c>
      <c r="E1077" s="2">
        <f t="shared" si="146"/>
        <v>0.13949999999999996</v>
      </c>
      <c r="F1077" s="2">
        <f t="shared" si="151"/>
        <v>3.8250785765671716E-2</v>
      </c>
      <c r="G1077" s="2">
        <f t="shared" si="151"/>
        <v>4.1953738326616023E-2</v>
      </c>
      <c r="H1077" s="2">
        <f t="shared" si="148"/>
        <v>0.91173724419701818</v>
      </c>
      <c r="I1077" s="2">
        <f t="shared" si="149"/>
        <v>47.691556303804326</v>
      </c>
    </row>
    <row r="1078" spans="1:9" ht="13.5" x14ac:dyDescent="0.25">
      <c r="A1078" s="4">
        <f>TITRES_STAT!B1081</f>
        <v>43577</v>
      </c>
      <c r="B1078" s="2">
        <f>TITRES_STAT!D1081</f>
        <v>4.7838000000000003</v>
      </c>
      <c r="C1078" s="2">
        <f t="shared" si="144"/>
        <v>3.9900000000000269E-2</v>
      </c>
      <c r="D1078" s="2">
        <f t="shared" si="145"/>
        <v>3.9900000000000269E-2</v>
      </c>
      <c r="E1078" s="2">
        <f t="shared" si="146"/>
        <v>0</v>
      </c>
      <c r="F1078" s="2">
        <f t="shared" si="151"/>
        <v>3.8368586782409467E-2</v>
      </c>
      <c r="G1078" s="2">
        <f t="shared" si="151"/>
        <v>3.8957042731857738E-2</v>
      </c>
      <c r="H1078" s="2">
        <f t="shared" si="148"/>
        <v>0.98489474795356957</v>
      </c>
      <c r="I1078" s="2">
        <f t="shared" si="149"/>
        <v>49.619494886013378</v>
      </c>
    </row>
    <row r="1079" spans="1:9" ht="13.5" x14ac:dyDescent="0.25">
      <c r="A1079" s="4">
        <f>TITRES_STAT!B1082</f>
        <v>43578</v>
      </c>
      <c r="B1079" s="2">
        <f>TITRES_STAT!D1082</f>
        <v>4.7439</v>
      </c>
      <c r="C1079" s="2">
        <f t="shared" si="144"/>
        <v>-3.9900000000000269E-2</v>
      </c>
      <c r="D1079" s="2">
        <f t="shared" si="145"/>
        <v>0</v>
      </c>
      <c r="E1079" s="2">
        <f t="shared" si="146"/>
        <v>3.9900000000000269E-2</v>
      </c>
      <c r="F1079" s="2">
        <f t="shared" si="151"/>
        <v>3.5627973440808793E-2</v>
      </c>
      <c r="G1079" s="2">
        <f t="shared" si="151"/>
        <v>3.9024396822439349E-2</v>
      </c>
      <c r="H1079" s="2">
        <f t="shared" si="148"/>
        <v>0.91296666551736205</v>
      </c>
      <c r="I1079" s="2">
        <f t="shared" si="149"/>
        <v>47.725173782390513</v>
      </c>
    </row>
    <row r="1080" spans="1:9" ht="13.5" x14ac:dyDescent="0.25">
      <c r="A1080" s="4">
        <f>TITRES_STAT!B1083</f>
        <v>43579</v>
      </c>
      <c r="B1080" s="2">
        <f>TITRES_STAT!D1083</f>
        <v>4.7439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3.3083118195036738E-2</v>
      </c>
      <c r="G1080" s="2">
        <f t="shared" si="151"/>
        <v>3.6236939906550823E-2</v>
      </c>
      <c r="H1080" s="2">
        <f t="shared" si="148"/>
        <v>0.91296666551736216</v>
      </c>
      <c r="I1080" s="2">
        <f t="shared" si="149"/>
        <v>47.725173782390513</v>
      </c>
    </row>
    <row r="1081" spans="1:9" ht="13.5" x14ac:dyDescent="0.25">
      <c r="A1081" s="4">
        <f>TITRES_STAT!B1084</f>
        <v>43580</v>
      </c>
      <c r="B1081" s="2">
        <f>TITRES_STAT!D1084</f>
        <v>4.7039999999999997</v>
      </c>
      <c r="C1081" s="2">
        <f t="shared" si="144"/>
        <v>-3.9900000000000269E-2</v>
      </c>
      <c r="D1081" s="2">
        <f t="shared" si="145"/>
        <v>0</v>
      </c>
      <c r="E1081" s="2">
        <f t="shared" si="146"/>
        <v>3.9900000000000269E-2</v>
      </c>
      <c r="F1081" s="2">
        <f t="shared" si="151"/>
        <v>3.0720038323962688E-2</v>
      </c>
      <c r="G1081" s="2">
        <f t="shared" si="151"/>
        <v>3.6498587056082929E-2</v>
      </c>
      <c r="H1081" s="2">
        <f t="shared" si="148"/>
        <v>0.84167746758960693</v>
      </c>
      <c r="I1081" s="2">
        <f t="shared" si="149"/>
        <v>45.701675912405925</v>
      </c>
    </row>
    <row r="1082" spans="1:9" ht="13.5" x14ac:dyDescent="0.25">
      <c r="A1082" s="4">
        <f>TITRES_STAT!B1085</f>
        <v>43581</v>
      </c>
      <c r="B1082" s="2">
        <f>TITRES_STAT!D1085</f>
        <v>4.5845000000000002</v>
      </c>
      <c r="C1082" s="2">
        <f t="shared" si="144"/>
        <v>-0.1194999999999995</v>
      </c>
      <c r="D1082" s="2">
        <f t="shared" si="145"/>
        <v>0</v>
      </c>
      <c r="E1082" s="2">
        <f t="shared" si="146"/>
        <v>0.1194999999999995</v>
      </c>
      <c r="F1082" s="2">
        <f t="shared" si="151"/>
        <v>2.8525749872251066E-2</v>
      </c>
      <c r="G1082" s="2">
        <f t="shared" si="151"/>
        <v>4.2427259409219827E-2</v>
      </c>
      <c r="H1082" s="2">
        <f t="shared" si="148"/>
        <v>0.67234486199342314</v>
      </c>
      <c r="I1082" s="2">
        <f t="shared" si="149"/>
        <v>40.203720971282969</v>
      </c>
    </row>
    <row r="1083" spans="1:9" ht="13.5" x14ac:dyDescent="0.25">
      <c r="A1083" s="4">
        <f>TITRES_STAT!B1086</f>
        <v>43584</v>
      </c>
      <c r="B1083" s="2">
        <f>TITRES_STAT!D1086</f>
        <v>4.4649000000000001</v>
      </c>
      <c r="C1083" s="2">
        <f t="shared" si="144"/>
        <v>-0.11960000000000015</v>
      </c>
      <c r="D1083" s="2">
        <f t="shared" si="145"/>
        <v>0</v>
      </c>
      <c r="E1083" s="2">
        <f t="shared" si="146"/>
        <v>0.11960000000000015</v>
      </c>
      <c r="F1083" s="2">
        <f t="shared" si="151"/>
        <v>2.648819630994742E-2</v>
      </c>
      <c r="G1083" s="2">
        <f t="shared" si="151"/>
        <v>4.7939598022846988E-2</v>
      </c>
      <c r="H1083" s="2">
        <f t="shared" si="148"/>
        <v>0.55253271621768107</v>
      </c>
      <c r="I1083" s="2">
        <f t="shared" si="149"/>
        <v>35.589119021193639</v>
      </c>
    </row>
    <row r="1084" spans="1:9" ht="13.5" x14ac:dyDescent="0.25">
      <c r="A1084" s="4">
        <f>TITRES_STAT!B1087</f>
        <v>43585</v>
      </c>
      <c r="B1084" s="2">
        <f>TITRES_STAT!D1087</f>
        <v>4.4489000000000001</v>
      </c>
      <c r="C1084" s="2">
        <f t="shared" si="144"/>
        <v>-1.6000000000000014E-2</v>
      </c>
      <c r="D1084" s="2">
        <f t="shared" si="145"/>
        <v>0</v>
      </c>
      <c r="E1084" s="2">
        <f t="shared" si="146"/>
        <v>1.6000000000000014E-2</v>
      </c>
      <c r="F1084" s="2">
        <f t="shared" si="151"/>
        <v>2.459618228780832E-2</v>
      </c>
      <c r="G1084" s="2">
        <f t="shared" si="151"/>
        <v>4.5658198164072204E-2</v>
      </c>
      <c r="H1084" s="2">
        <f t="shared" si="148"/>
        <v>0.53870242972406013</v>
      </c>
      <c r="I1084" s="2">
        <f t="shared" si="149"/>
        <v>35.010176062480596</v>
      </c>
    </row>
    <row r="1085" spans="1:9" ht="13.5" x14ac:dyDescent="0.25">
      <c r="A1085" s="4">
        <f>TITRES_STAT!B1088</f>
        <v>43587</v>
      </c>
      <c r="B1085" s="2">
        <f>TITRES_STAT!D1088</f>
        <v>4.3851000000000004</v>
      </c>
      <c r="C1085" s="2">
        <f t="shared" si="144"/>
        <v>-6.3799999999999635E-2</v>
      </c>
      <c r="D1085" s="2">
        <f t="shared" si="145"/>
        <v>0</v>
      </c>
      <c r="E1085" s="2">
        <f t="shared" si="146"/>
        <v>6.3799999999999635E-2</v>
      </c>
      <c r="F1085" s="2">
        <f t="shared" ref="F1085:G1100" si="152">((F1084*13)+D1085)/14</f>
        <v>2.283931212439344E-2</v>
      </c>
      <c r="G1085" s="2">
        <f t="shared" si="152"/>
        <v>4.6954041152352737E-2</v>
      </c>
      <c r="H1085" s="2">
        <f t="shared" si="148"/>
        <v>0.48641845438364417</v>
      </c>
      <c r="I1085" s="2">
        <f t="shared" si="149"/>
        <v>32.724193712015065</v>
      </c>
    </row>
    <row r="1086" spans="1:9" ht="13.5" x14ac:dyDescent="0.25">
      <c r="A1086" s="4">
        <f>TITRES_STAT!B1089</f>
        <v>43588</v>
      </c>
      <c r="B1086" s="2">
        <f>TITRES_STAT!D1089</f>
        <v>4.3851000000000004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2.1207932686936767E-2</v>
      </c>
      <c r="G1086" s="2">
        <f t="shared" si="152"/>
        <v>4.3600181070041828E-2</v>
      </c>
      <c r="H1086" s="2">
        <f t="shared" si="148"/>
        <v>0.48641845438364417</v>
      </c>
      <c r="I1086" s="2">
        <f t="shared" si="149"/>
        <v>32.724193712015065</v>
      </c>
    </row>
    <row r="1087" spans="1:9" ht="13.5" x14ac:dyDescent="0.25">
      <c r="A1087" s="4">
        <f>TITRES_STAT!B1090</f>
        <v>43591</v>
      </c>
      <c r="B1087" s="2">
        <f>TITRES_STAT!D1090</f>
        <v>4.3891</v>
      </c>
      <c r="C1087" s="2">
        <f t="shared" si="144"/>
        <v>3.9999999999995595E-3</v>
      </c>
      <c r="D1087" s="2">
        <f t="shared" si="145"/>
        <v>3.9999999999995595E-3</v>
      </c>
      <c r="E1087" s="2">
        <f t="shared" si="146"/>
        <v>0</v>
      </c>
      <c r="F1087" s="2">
        <f t="shared" si="152"/>
        <v>1.9978794637869824E-2</v>
      </c>
      <c r="G1087" s="2">
        <f t="shared" si="152"/>
        <v>4.04858824221817E-2</v>
      </c>
      <c r="H1087" s="2">
        <f t="shared" si="148"/>
        <v>0.49347558809595554</v>
      </c>
      <c r="I1087" s="2">
        <f t="shared" si="149"/>
        <v>33.042092688310476</v>
      </c>
    </row>
    <row r="1088" spans="1:9" ht="13.5" x14ac:dyDescent="0.25">
      <c r="A1088" s="4">
        <f>TITRES_STAT!B1091</f>
        <v>43592</v>
      </c>
      <c r="B1088" s="2">
        <f>TITRES_STAT!D1091</f>
        <v>4.4649000000000001</v>
      </c>
      <c r="C1088" s="2">
        <f t="shared" si="144"/>
        <v>7.580000000000009E-2</v>
      </c>
      <c r="D1088" s="2">
        <f t="shared" si="145"/>
        <v>7.580000000000009E-2</v>
      </c>
      <c r="E1088" s="2">
        <f t="shared" si="146"/>
        <v>0</v>
      </c>
      <c r="F1088" s="2">
        <f t="shared" si="152"/>
        <v>2.3966023592307702E-2</v>
      </c>
      <c r="G1088" s="2">
        <f t="shared" si="152"/>
        <v>3.7594033677740155E-2</v>
      </c>
      <c r="H1088" s="2">
        <f t="shared" si="148"/>
        <v>0.63749540147106509</v>
      </c>
      <c r="I1088" s="2">
        <f t="shared" si="149"/>
        <v>38.931126212529385</v>
      </c>
    </row>
    <row r="1089" spans="1:9" ht="13.5" x14ac:dyDescent="0.25">
      <c r="A1089" s="4">
        <f>TITRES_STAT!B1092</f>
        <v>43593</v>
      </c>
      <c r="B1089" s="2">
        <f>TITRES_STAT!D1092</f>
        <v>4.4847999999999999</v>
      </c>
      <c r="C1089" s="2">
        <f t="shared" si="144"/>
        <v>1.9899999999999807E-2</v>
      </c>
      <c r="D1089" s="2">
        <f t="shared" si="145"/>
        <v>1.9899999999999807E-2</v>
      </c>
      <c r="E1089" s="2">
        <f t="shared" si="146"/>
        <v>0</v>
      </c>
      <c r="F1089" s="2">
        <f t="shared" si="152"/>
        <v>2.3675593335714281E-2</v>
      </c>
      <c r="G1089" s="2">
        <f t="shared" si="152"/>
        <v>3.490874555790157E-2</v>
      </c>
      <c r="H1089" s="2">
        <f t="shared" si="148"/>
        <v>0.67821381024547667</v>
      </c>
      <c r="I1089" s="2">
        <f t="shared" si="149"/>
        <v>40.412836916547157</v>
      </c>
    </row>
    <row r="1090" spans="1:9" ht="13.5" x14ac:dyDescent="0.25">
      <c r="A1090" s="4">
        <f>TITRES_STAT!B1093</f>
        <v>43594</v>
      </c>
      <c r="B1090" s="2">
        <f>TITRES_STAT!D1093</f>
        <v>4.5446</v>
      </c>
      <c r="C1090" s="2">
        <f t="shared" si="144"/>
        <v>5.9800000000000075E-2</v>
      </c>
      <c r="D1090" s="2">
        <f t="shared" si="145"/>
        <v>5.9800000000000075E-2</v>
      </c>
      <c r="E1090" s="2">
        <f t="shared" si="146"/>
        <v>0</v>
      </c>
      <c r="F1090" s="2">
        <f t="shared" si="152"/>
        <v>2.6255908097448981E-2</v>
      </c>
      <c r="G1090" s="2">
        <f t="shared" si="152"/>
        <v>3.241526373233717E-2</v>
      </c>
      <c r="H1090" s="2">
        <f t="shared" si="148"/>
        <v>0.8099859471837747</v>
      </c>
      <c r="I1090" s="2">
        <f t="shared" si="149"/>
        <v>44.75095226258869</v>
      </c>
    </row>
    <row r="1091" spans="1:9" ht="13.5" x14ac:dyDescent="0.25">
      <c r="A1091" s="4">
        <f>TITRES_STAT!B1094</f>
        <v>43595</v>
      </c>
      <c r="B1091" s="2">
        <f>TITRES_STAT!D1094</f>
        <v>4.5247000000000002</v>
      </c>
      <c r="C1091" s="2">
        <f t="shared" ref="C1091:C1154" si="153">B1091-B1090</f>
        <v>-1.9899999999999807E-2</v>
      </c>
      <c r="D1091" s="2">
        <f t="shared" ref="D1091:D1154" si="154">IF(C1091&gt;0,C1091,0)</f>
        <v>0</v>
      </c>
      <c r="E1091" s="2">
        <f t="shared" ref="E1091:E1154" si="155">IF(C1091&lt;0,-C1091,0)</f>
        <v>1.9899999999999807E-2</v>
      </c>
      <c r="F1091" s="2">
        <f t="shared" si="152"/>
        <v>2.4380486090488339E-2</v>
      </c>
      <c r="G1091" s="2">
        <f t="shared" si="152"/>
        <v>3.1521316322884504E-2</v>
      </c>
      <c r="H1091" s="2">
        <f t="shared" si="148"/>
        <v>0.77346027814162333</v>
      </c>
      <c r="I1091" s="2">
        <f t="shared" si="149"/>
        <v>43.613059039141163</v>
      </c>
    </row>
    <row r="1092" spans="1:9" ht="13.5" x14ac:dyDescent="0.25">
      <c r="A1092" s="4">
        <f>TITRES_STAT!B1095</f>
        <v>43598</v>
      </c>
      <c r="B1092" s="2">
        <f>TITRES_STAT!D1095</f>
        <v>4.5206999999999997</v>
      </c>
      <c r="C1092" s="2">
        <f t="shared" si="153"/>
        <v>-4.0000000000004476E-3</v>
      </c>
      <c r="D1092" s="2">
        <f t="shared" si="154"/>
        <v>0</v>
      </c>
      <c r="E1092" s="2">
        <f t="shared" si="155"/>
        <v>4.0000000000004476E-3</v>
      </c>
      <c r="F1092" s="2">
        <f t="shared" si="152"/>
        <v>2.26390227983106E-2</v>
      </c>
      <c r="G1092" s="2">
        <f t="shared" si="152"/>
        <v>2.9555508014107074E-2</v>
      </c>
      <c r="H1092" s="2">
        <f t="shared" si="148"/>
        <v>0.76598320649757801</v>
      </c>
      <c r="I1092" s="2">
        <f t="shared" si="149"/>
        <v>43.374319964045959</v>
      </c>
    </row>
    <row r="1093" spans="1:9" ht="13.5" x14ac:dyDescent="0.25">
      <c r="A1093" s="4">
        <f>TITRES_STAT!B1096</f>
        <v>43599</v>
      </c>
      <c r="B1093" s="2">
        <f>TITRES_STAT!D1096</f>
        <v>4.5007000000000001</v>
      </c>
      <c r="C1093" s="2">
        <f t="shared" si="153"/>
        <v>-1.9999999999999574E-2</v>
      </c>
      <c r="D1093" s="2">
        <f t="shared" si="154"/>
        <v>0</v>
      </c>
      <c r="E1093" s="2">
        <f t="shared" si="155"/>
        <v>1.9999999999999574E-2</v>
      </c>
      <c r="F1093" s="2">
        <f t="shared" si="152"/>
        <v>2.1021949741288414E-2</v>
      </c>
      <c r="G1093" s="2">
        <f t="shared" si="152"/>
        <v>2.8872971727385111E-2</v>
      </c>
      <c r="H1093" s="2">
        <f t="shared" si="148"/>
        <v>0.72808403443105763</v>
      </c>
      <c r="I1093" s="2">
        <f t="shared" si="149"/>
        <v>42.132443788867413</v>
      </c>
    </row>
    <row r="1094" spans="1:9" ht="13.5" x14ac:dyDescent="0.25">
      <c r="A1094" s="4">
        <f>TITRES_STAT!B1097</f>
        <v>43600</v>
      </c>
      <c r="B1094" s="2">
        <f>TITRES_STAT!D1097</f>
        <v>4.5446</v>
      </c>
      <c r="C1094" s="2">
        <f t="shared" si="153"/>
        <v>4.3899999999999828E-2</v>
      </c>
      <c r="D1094" s="2">
        <f t="shared" si="154"/>
        <v>4.3899999999999828E-2</v>
      </c>
      <c r="E1094" s="2">
        <f t="shared" si="155"/>
        <v>0</v>
      </c>
      <c r="F1094" s="2">
        <f t="shared" si="152"/>
        <v>2.2656096188339227E-2</v>
      </c>
      <c r="G1094" s="2">
        <f t="shared" si="152"/>
        <v>2.6810616604000463E-2</v>
      </c>
      <c r="H1094" s="2">
        <f t="shared" si="148"/>
        <v>0.84504196688108502</v>
      </c>
      <c r="I1094" s="2">
        <f t="shared" si="149"/>
        <v>45.800690827080196</v>
      </c>
    </row>
    <row r="1095" spans="1:9" ht="13.5" x14ac:dyDescent="0.25">
      <c r="A1095" s="4">
        <f>TITRES_STAT!B1098</f>
        <v>43601</v>
      </c>
      <c r="B1095" s="2">
        <f>TITRES_STAT!D1098</f>
        <v>4.6642000000000001</v>
      </c>
      <c r="C1095" s="2">
        <f t="shared" si="153"/>
        <v>0.11960000000000015</v>
      </c>
      <c r="D1095" s="2">
        <f t="shared" si="154"/>
        <v>0.11960000000000015</v>
      </c>
      <c r="E1095" s="2">
        <f t="shared" si="155"/>
        <v>0</v>
      </c>
      <c r="F1095" s="2">
        <f t="shared" si="152"/>
        <v>2.9580660746315008E-2</v>
      </c>
      <c r="G1095" s="2">
        <f t="shared" si="152"/>
        <v>2.489557256085757E-2</v>
      </c>
      <c r="H1095" s="2">
        <f t="shared" si="148"/>
        <v>1.1881896137959742</v>
      </c>
      <c r="I1095" s="2">
        <f t="shared" si="149"/>
        <v>54.300121264845771</v>
      </c>
    </row>
    <row r="1096" spans="1:9" ht="13.5" x14ac:dyDescent="0.25">
      <c r="A1096" s="4">
        <f>TITRES_STAT!B1099</f>
        <v>43602</v>
      </c>
      <c r="B1096" s="2">
        <f>TITRES_STAT!D1099</f>
        <v>4.7039999999999997</v>
      </c>
      <c r="C1096" s="2">
        <f t="shared" si="153"/>
        <v>3.9799999999999613E-2</v>
      </c>
      <c r="D1096" s="2">
        <f t="shared" si="154"/>
        <v>3.9799999999999613E-2</v>
      </c>
      <c r="E1096" s="2">
        <f t="shared" si="155"/>
        <v>0</v>
      </c>
      <c r="F1096" s="2">
        <f t="shared" si="152"/>
        <v>3.0310613550149624E-2</v>
      </c>
      <c r="G1096" s="2">
        <f t="shared" si="152"/>
        <v>2.3117317377939171E-2</v>
      </c>
      <c r="H1096" s="2">
        <f t="shared" si="148"/>
        <v>1.3111648317410309</v>
      </c>
      <c r="I1096" s="2">
        <f t="shared" si="149"/>
        <v>56.731774979169842</v>
      </c>
    </row>
    <row r="1097" spans="1:9" ht="13.5" x14ac:dyDescent="0.25">
      <c r="A1097" s="4">
        <f>TITRES_STAT!B1100</f>
        <v>43605</v>
      </c>
      <c r="B1097" s="2">
        <f>TITRES_STAT!D1100</f>
        <v>4.7039999999999997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2.8145569725138937E-2</v>
      </c>
      <c r="G1097" s="2">
        <f t="shared" si="152"/>
        <v>2.1466080422372087E-2</v>
      </c>
      <c r="H1097" s="2">
        <f t="shared" si="148"/>
        <v>1.3111648317410309</v>
      </c>
      <c r="I1097" s="2">
        <f t="shared" si="149"/>
        <v>56.731774979169842</v>
      </c>
    </row>
    <row r="1098" spans="1:9" ht="13.5" x14ac:dyDescent="0.25">
      <c r="A1098" s="4">
        <f>TITRES_STAT!B1101</f>
        <v>43606</v>
      </c>
      <c r="B1098" s="2">
        <f>TITRES_STAT!D1101</f>
        <v>4.7838000000000003</v>
      </c>
      <c r="C1098" s="2">
        <f t="shared" si="153"/>
        <v>7.9800000000000537E-2</v>
      </c>
      <c r="D1098" s="2">
        <f t="shared" si="154"/>
        <v>7.9800000000000537E-2</v>
      </c>
      <c r="E1098" s="2">
        <f t="shared" si="155"/>
        <v>0</v>
      </c>
      <c r="F1098" s="2">
        <f t="shared" si="152"/>
        <v>3.1835171887629056E-2</v>
      </c>
      <c r="G1098" s="2">
        <f t="shared" si="152"/>
        <v>1.9932788963631227E-2</v>
      </c>
      <c r="H1098" s="2">
        <f t="shared" si="148"/>
        <v>1.5971258184549368</v>
      </c>
      <c r="I1098" s="2">
        <f t="shared" si="149"/>
        <v>61.495897006833779</v>
      </c>
    </row>
    <row r="1099" spans="1:9" ht="13.5" x14ac:dyDescent="0.25">
      <c r="A1099" s="4">
        <f>TITRES_STAT!B1102</f>
        <v>43607</v>
      </c>
      <c r="B1099" s="2">
        <f>TITRES_STAT!D1102</f>
        <v>4.7039999999999997</v>
      </c>
      <c r="C1099" s="2">
        <f t="shared" si="153"/>
        <v>-7.9800000000000537E-2</v>
      </c>
      <c r="D1099" s="2">
        <f t="shared" si="154"/>
        <v>0</v>
      </c>
      <c r="E1099" s="2">
        <f t="shared" si="155"/>
        <v>7.9800000000000537E-2</v>
      </c>
      <c r="F1099" s="2">
        <f t="shared" si="152"/>
        <v>2.9561231038512693E-2</v>
      </c>
      <c r="G1099" s="2">
        <f t="shared" si="152"/>
        <v>2.4209018323371891E-2</v>
      </c>
      <c r="H1099" s="2">
        <f t="shared" si="148"/>
        <v>1.2210834261698942</v>
      </c>
      <c r="I1099" s="2">
        <f t="shared" si="149"/>
        <v>54.976927556276834</v>
      </c>
    </row>
    <row r="1100" spans="1:9" ht="13.5" x14ac:dyDescent="0.25">
      <c r="A1100" s="4">
        <f>TITRES_STAT!B1103</f>
        <v>43608</v>
      </c>
      <c r="B1100" s="2">
        <f>TITRES_STAT!D1103</f>
        <v>4.7000999999999999</v>
      </c>
      <c r="C1100" s="2">
        <f t="shared" si="153"/>
        <v>-3.8999999999997925E-3</v>
      </c>
      <c r="D1100" s="2">
        <f t="shared" si="154"/>
        <v>0</v>
      </c>
      <c r="E1100" s="2">
        <f t="shared" si="155"/>
        <v>3.8999999999997925E-3</v>
      </c>
      <c r="F1100" s="2">
        <f t="shared" si="152"/>
        <v>2.7449714535761786E-2</v>
      </c>
      <c r="G1100" s="2">
        <f t="shared" si="152"/>
        <v>2.2758374157416741E-2</v>
      </c>
      <c r="H1100" s="2">
        <f t="shared" si="148"/>
        <v>1.2061368859609938</v>
      </c>
      <c r="I1100" s="2">
        <f t="shared" si="149"/>
        <v>54.671896999519149</v>
      </c>
    </row>
    <row r="1101" spans="1:9" ht="13.5" x14ac:dyDescent="0.25">
      <c r="A1101" s="4">
        <f>TITRES_STAT!B1104</f>
        <v>43609</v>
      </c>
      <c r="B1101" s="2">
        <f>TITRES_STAT!D1104</f>
        <v>4.6961000000000004</v>
      </c>
      <c r="C1101" s="2">
        <f t="shared" si="153"/>
        <v>-3.9999999999995595E-3</v>
      </c>
      <c r="D1101" s="2">
        <f t="shared" si="154"/>
        <v>0</v>
      </c>
      <c r="E1101" s="2">
        <f t="shared" si="155"/>
        <v>3.9999999999995595E-3</v>
      </c>
      <c r="F1101" s="2">
        <f t="shared" ref="F1101:G1116" si="156">((F1100*13)+D1101)/14</f>
        <v>2.5489020640350229E-2</v>
      </c>
      <c r="G1101" s="2">
        <f t="shared" si="156"/>
        <v>2.1418490289029802E-2</v>
      </c>
      <c r="H1101" s="2">
        <f t="shared" si="148"/>
        <v>1.1900474915080865</v>
      </c>
      <c r="I1101" s="2">
        <f t="shared" si="149"/>
        <v>54.338889732871003</v>
      </c>
    </row>
    <row r="1102" spans="1:9" ht="13.5" x14ac:dyDescent="0.25">
      <c r="A1102" s="4">
        <f>TITRES_STAT!B1105</f>
        <v>43612</v>
      </c>
      <c r="B1102" s="2">
        <f>TITRES_STAT!D1105</f>
        <v>4.6242999999999999</v>
      </c>
      <c r="C1102" s="2">
        <f t="shared" si="153"/>
        <v>-7.180000000000053E-2</v>
      </c>
      <c r="D1102" s="2">
        <f t="shared" si="154"/>
        <v>0</v>
      </c>
      <c r="E1102" s="2">
        <f t="shared" si="155"/>
        <v>7.180000000000053E-2</v>
      </c>
      <c r="F1102" s="2">
        <f t="shared" si="156"/>
        <v>2.3668376308896642E-2</v>
      </c>
      <c r="G1102" s="2">
        <f t="shared" si="156"/>
        <v>2.501716955409914E-2</v>
      </c>
      <c r="H1102" s="2">
        <f t="shared" si="148"/>
        <v>0.94608529784771378</v>
      </c>
      <c r="I1102" s="2">
        <f t="shared" si="149"/>
        <v>48.614790877565497</v>
      </c>
    </row>
    <row r="1103" spans="1:9" ht="13.5" x14ac:dyDescent="0.25">
      <c r="A1103" s="4">
        <f>TITRES_STAT!B1106</f>
        <v>43613</v>
      </c>
      <c r="B1103" s="2">
        <f>TITRES_STAT!D1106</f>
        <v>4.5845000000000002</v>
      </c>
      <c r="C1103" s="2">
        <f t="shared" si="153"/>
        <v>-3.9799999999999613E-2</v>
      </c>
      <c r="D1103" s="2">
        <f t="shared" si="154"/>
        <v>0</v>
      </c>
      <c r="E1103" s="2">
        <f t="shared" si="155"/>
        <v>3.9799999999999613E-2</v>
      </c>
      <c r="F1103" s="2">
        <f t="shared" si="156"/>
        <v>2.197777800111831E-2</v>
      </c>
      <c r="G1103" s="2">
        <f t="shared" si="156"/>
        <v>2.6073086014520602E-2</v>
      </c>
      <c r="H1103" s="2">
        <f t="shared" si="148"/>
        <v>0.84292967809328223</v>
      </c>
      <c r="I1103" s="2">
        <f t="shared" si="149"/>
        <v>45.738569849577097</v>
      </c>
    </row>
    <row r="1104" spans="1:9" ht="13.5" x14ac:dyDescent="0.25">
      <c r="A1104" s="4">
        <f>TITRES_STAT!B1107</f>
        <v>43614</v>
      </c>
      <c r="B1104" s="2">
        <f>TITRES_STAT!D1107</f>
        <v>4.7240000000000002</v>
      </c>
      <c r="C1104" s="2">
        <f t="shared" si="153"/>
        <v>0.13949999999999996</v>
      </c>
      <c r="D1104" s="2">
        <f t="shared" si="154"/>
        <v>0.13949999999999996</v>
      </c>
      <c r="E1104" s="2">
        <f t="shared" si="155"/>
        <v>0</v>
      </c>
      <c r="F1104" s="2">
        <f t="shared" si="156"/>
        <v>3.0372222429609855E-2</v>
      </c>
      <c r="G1104" s="2">
        <f t="shared" si="156"/>
        <v>2.4210722727769134E-2</v>
      </c>
      <c r="H1104" s="2">
        <f t="shared" si="148"/>
        <v>1.2544946621842736</v>
      </c>
      <c r="I1104" s="2">
        <f t="shared" si="149"/>
        <v>55.64416200342</v>
      </c>
    </row>
    <row r="1105" spans="1:9" ht="13.5" x14ac:dyDescent="0.25">
      <c r="A1105" s="4">
        <f>TITRES_STAT!B1108</f>
        <v>43615</v>
      </c>
      <c r="B1105" s="2">
        <f>TITRES_STAT!D1108</f>
        <v>4.7797999999999998</v>
      </c>
      <c r="C1105" s="2">
        <f t="shared" si="153"/>
        <v>5.5799999999999628E-2</v>
      </c>
      <c r="D1105" s="2">
        <f t="shared" si="154"/>
        <v>5.5799999999999628E-2</v>
      </c>
      <c r="E1105" s="2">
        <f t="shared" si="155"/>
        <v>0</v>
      </c>
      <c r="F1105" s="2">
        <f t="shared" si="156"/>
        <v>3.2188492256066271E-2</v>
      </c>
      <c r="G1105" s="2">
        <f t="shared" si="156"/>
        <v>2.2481385390071336E-2</v>
      </c>
      <c r="H1105" s="2">
        <f t="shared" ref="H1105:H1168" si="157">F1105/G1105</f>
        <v>1.4317841937927001</v>
      </c>
      <c r="I1105" s="2">
        <f t="shared" ref="I1105:I1168" si="158">IF(G1105=0,100,100-(100/(1+H1105)))</f>
        <v>58.877929935042332</v>
      </c>
    </row>
    <row r="1106" spans="1:9" ht="13.5" x14ac:dyDescent="0.25">
      <c r="A1106" s="4">
        <f>TITRES_STAT!B1109</f>
        <v>43616</v>
      </c>
      <c r="B1106" s="2">
        <f>TITRES_STAT!D1109</f>
        <v>4.7039999999999997</v>
      </c>
      <c r="C1106" s="2">
        <f t="shared" si="153"/>
        <v>-7.580000000000009E-2</v>
      </c>
      <c r="D1106" s="2">
        <f t="shared" si="154"/>
        <v>0</v>
      </c>
      <c r="E1106" s="2">
        <f t="shared" si="155"/>
        <v>7.580000000000009E-2</v>
      </c>
      <c r="F1106" s="2">
        <f t="shared" si="156"/>
        <v>2.9889314237775823E-2</v>
      </c>
      <c r="G1106" s="2">
        <f t="shared" si="156"/>
        <v>2.6289857862209106E-2</v>
      </c>
      <c r="H1106" s="2">
        <f t="shared" si="157"/>
        <v>1.1369142577503559</v>
      </c>
      <c r="I1106" s="2">
        <f t="shared" si="158"/>
        <v>53.203550569560363</v>
      </c>
    </row>
    <row r="1107" spans="1:9" ht="13.5" x14ac:dyDescent="0.25">
      <c r="A1107" s="4">
        <f>TITRES_STAT!B1110</f>
        <v>43619</v>
      </c>
      <c r="B1107" s="2">
        <f>TITRES_STAT!D1110</f>
        <v>4.7039999999999997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2.7754363220791837E-2</v>
      </c>
      <c r="G1107" s="2">
        <f t="shared" si="156"/>
        <v>2.4412010872051311E-2</v>
      </c>
      <c r="H1107" s="2">
        <f t="shared" si="157"/>
        <v>1.1369142577503559</v>
      </c>
      <c r="I1107" s="2">
        <f t="shared" si="158"/>
        <v>53.203550569560363</v>
      </c>
    </row>
    <row r="1108" spans="1:9" ht="13.5" x14ac:dyDescent="0.25">
      <c r="A1108" s="4">
        <f>TITRES_STAT!B1111</f>
        <v>43623</v>
      </c>
      <c r="B1108" s="2">
        <f>TITRES_STAT!D1111</f>
        <v>4.7039999999999997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2.5771908705020993E-2</v>
      </c>
      <c r="G1108" s="2">
        <f t="shared" si="156"/>
        <v>2.2668295809761933E-2</v>
      </c>
      <c r="H1108" s="2">
        <f t="shared" si="157"/>
        <v>1.1369142577503559</v>
      </c>
      <c r="I1108" s="2">
        <f t="shared" si="158"/>
        <v>53.203550569560363</v>
      </c>
    </row>
    <row r="1109" spans="1:9" ht="13.5" x14ac:dyDescent="0.25">
      <c r="A1109" s="4">
        <f>TITRES_STAT!B1112</f>
        <v>43626</v>
      </c>
      <c r="B1109" s="2">
        <f>TITRES_STAT!D1112</f>
        <v>4.7039999999999997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2.3931058083233779E-2</v>
      </c>
      <c r="G1109" s="2">
        <f t="shared" si="156"/>
        <v>2.1049131823350366E-2</v>
      </c>
      <c r="H1109" s="2">
        <f t="shared" si="157"/>
        <v>1.1369142577503559</v>
      </c>
      <c r="I1109" s="2">
        <f t="shared" si="158"/>
        <v>53.203550569560363</v>
      </c>
    </row>
    <row r="1110" spans="1:9" ht="13.5" x14ac:dyDescent="0.25">
      <c r="A1110" s="4">
        <f>TITRES_STAT!B1113</f>
        <v>43627</v>
      </c>
      <c r="B1110" s="2">
        <f>TITRES_STAT!D1113</f>
        <v>4.6961000000000004</v>
      </c>
      <c r="C1110" s="2">
        <f t="shared" si="153"/>
        <v>-7.899999999999352E-3</v>
      </c>
      <c r="D1110" s="2">
        <f t="shared" si="154"/>
        <v>0</v>
      </c>
      <c r="E1110" s="2">
        <f t="shared" si="155"/>
        <v>7.899999999999352E-3</v>
      </c>
      <c r="F1110" s="2">
        <f t="shared" si="156"/>
        <v>2.2221696791574225E-2</v>
      </c>
      <c r="G1110" s="2">
        <f t="shared" si="156"/>
        <v>2.0109908121682434E-2</v>
      </c>
      <c r="H1110" s="2">
        <f t="shared" si="157"/>
        <v>1.1050123479984908</v>
      </c>
      <c r="I1110" s="2">
        <f t="shared" si="158"/>
        <v>52.494340427464465</v>
      </c>
    </row>
    <row r="1111" spans="1:9" ht="13.5" x14ac:dyDescent="0.25">
      <c r="A1111" s="4">
        <f>TITRES_STAT!B1114</f>
        <v>43628</v>
      </c>
      <c r="B1111" s="2">
        <f>TITRES_STAT!D1114</f>
        <v>4.6840999999999999</v>
      </c>
      <c r="C1111" s="2">
        <f t="shared" si="153"/>
        <v>-1.2000000000000455E-2</v>
      </c>
      <c r="D1111" s="2">
        <f t="shared" si="154"/>
        <v>0</v>
      </c>
      <c r="E1111" s="2">
        <f t="shared" si="155"/>
        <v>1.2000000000000455E-2</v>
      </c>
      <c r="F1111" s="2">
        <f t="shared" si="156"/>
        <v>2.0634432735033209E-2</v>
      </c>
      <c r="G1111" s="2">
        <f t="shared" si="156"/>
        <v>1.9530628970133721E-2</v>
      </c>
      <c r="H1111" s="2">
        <f t="shared" si="157"/>
        <v>1.0565165498042806</v>
      </c>
      <c r="I1111" s="2">
        <f t="shared" si="158"/>
        <v>51.374084487908917</v>
      </c>
    </row>
    <row r="1112" spans="1:9" ht="13.5" x14ac:dyDescent="0.25">
      <c r="A1112" s="4">
        <f>TITRES_STAT!B1115</f>
        <v>43629</v>
      </c>
      <c r="B1112" s="2">
        <f>TITRES_STAT!D1115</f>
        <v>4.5644999999999998</v>
      </c>
      <c r="C1112" s="2">
        <f t="shared" si="153"/>
        <v>-0.11960000000000015</v>
      </c>
      <c r="D1112" s="2">
        <f t="shared" si="154"/>
        <v>0</v>
      </c>
      <c r="E1112" s="2">
        <f t="shared" si="155"/>
        <v>0.11960000000000015</v>
      </c>
      <c r="F1112" s="2">
        <f t="shared" si="156"/>
        <v>1.9160544682530836E-2</v>
      </c>
      <c r="G1112" s="2">
        <f t="shared" si="156"/>
        <v>2.667844118655275E-2</v>
      </c>
      <c r="H1112" s="2">
        <f t="shared" si="157"/>
        <v>0.71820330687794065</v>
      </c>
      <c r="I1112" s="2">
        <f t="shared" si="158"/>
        <v>41.799669690017723</v>
      </c>
    </row>
    <row r="1113" spans="1:9" ht="13.5" x14ac:dyDescent="0.25">
      <c r="A1113" s="4">
        <f>TITRES_STAT!B1116</f>
        <v>43630</v>
      </c>
      <c r="B1113" s="2">
        <f>TITRES_STAT!D1116</f>
        <v>4.6601999999999997</v>
      </c>
      <c r="C1113" s="2">
        <f t="shared" si="153"/>
        <v>9.5699999999999896E-2</v>
      </c>
      <c r="D1113" s="2">
        <f t="shared" si="154"/>
        <v>9.5699999999999896E-2</v>
      </c>
      <c r="E1113" s="2">
        <f t="shared" si="155"/>
        <v>0</v>
      </c>
      <c r="F1113" s="2">
        <f t="shared" si="156"/>
        <v>2.4627648633778625E-2</v>
      </c>
      <c r="G1113" s="2">
        <f t="shared" si="156"/>
        <v>2.4772838244656124E-2</v>
      </c>
      <c r="H1113" s="2">
        <f t="shared" si="157"/>
        <v>0.99413916122797041</v>
      </c>
      <c r="I1113" s="2">
        <f t="shared" si="158"/>
        <v>49.853048400884404</v>
      </c>
    </row>
    <row r="1114" spans="1:9" ht="13.5" x14ac:dyDescent="0.25">
      <c r="A1114" s="4">
        <f>TITRES_STAT!B1117</f>
        <v>43633</v>
      </c>
      <c r="B1114" s="2">
        <f>TITRES_STAT!D1117</f>
        <v>4.6642000000000001</v>
      </c>
      <c r="C1114" s="2">
        <f t="shared" si="153"/>
        <v>4.0000000000004476E-3</v>
      </c>
      <c r="D1114" s="2">
        <f t="shared" si="154"/>
        <v>4.0000000000004476E-3</v>
      </c>
      <c r="E1114" s="2">
        <f t="shared" si="155"/>
        <v>0</v>
      </c>
      <c r="F1114" s="2">
        <f t="shared" si="156"/>
        <v>2.3154245159937328E-2</v>
      </c>
      <c r="G1114" s="2">
        <f t="shared" si="156"/>
        <v>2.3003349798609258E-2</v>
      </c>
      <c r="H1114" s="2">
        <f t="shared" si="157"/>
        <v>1.0065597125048802</v>
      </c>
      <c r="I1114" s="2">
        <f t="shared" si="158"/>
        <v>50.163456698148579</v>
      </c>
    </row>
    <row r="1115" spans="1:9" ht="13.5" x14ac:dyDescent="0.25">
      <c r="A1115" s="4">
        <f>TITRES_STAT!B1118</f>
        <v>43634</v>
      </c>
      <c r="B1115" s="2">
        <f>TITRES_STAT!D1118</f>
        <v>4.5845000000000002</v>
      </c>
      <c r="C1115" s="2">
        <f t="shared" si="153"/>
        <v>-7.9699999999999882E-2</v>
      </c>
      <c r="D1115" s="2">
        <f t="shared" si="154"/>
        <v>0</v>
      </c>
      <c r="E1115" s="2">
        <f t="shared" si="155"/>
        <v>7.9699999999999882E-2</v>
      </c>
      <c r="F1115" s="2">
        <f t="shared" si="156"/>
        <v>2.1500370505656091E-2</v>
      </c>
      <c r="G1115" s="2">
        <f t="shared" si="156"/>
        <v>2.7053110527280017E-2</v>
      </c>
      <c r="H1115" s="2">
        <f t="shared" si="157"/>
        <v>0.79474670699975103</v>
      </c>
      <c r="I1115" s="2">
        <f t="shared" si="158"/>
        <v>44.281831185433198</v>
      </c>
    </row>
    <row r="1116" spans="1:9" ht="13.5" x14ac:dyDescent="0.25">
      <c r="A1116" s="4">
        <f>TITRES_STAT!B1119</f>
        <v>43635</v>
      </c>
      <c r="B1116" s="2">
        <f>TITRES_STAT!D1119</f>
        <v>4.6242999999999999</v>
      </c>
      <c r="C1116" s="2">
        <f t="shared" si="153"/>
        <v>3.9799999999999613E-2</v>
      </c>
      <c r="D1116" s="2">
        <f t="shared" si="154"/>
        <v>3.9799999999999613E-2</v>
      </c>
      <c r="E1116" s="2">
        <f t="shared" si="155"/>
        <v>0</v>
      </c>
      <c r="F1116" s="2">
        <f t="shared" si="156"/>
        <v>2.2807486898109203E-2</v>
      </c>
      <c r="G1116" s="2">
        <f t="shared" si="156"/>
        <v>2.5120745489617156E-2</v>
      </c>
      <c r="H1116" s="2">
        <f t="shared" si="157"/>
        <v>0.90791441311070709</v>
      </c>
      <c r="I1116" s="2">
        <f t="shared" si="158"/>
        <v>47.586747438551122</v>
      </c>
    </row>
    <row r="1117" spans="1:9" ht="13.5" x14ac:dyDescent="0.25">
      <c r="A1117" s="4">
        <f>TITRES_STAT!B1120</f>
        <v>43636</v>
      </c>
      <c r="B1117" s="2">
        <f>TITRES_STAT!D1120</f>
        <v>4.5446</v>
      </c>
      <c r="C1117" s="2">
        <f t="shared" si="153"/>
        <v>-7.9699999999999882E-2</v>
      </c>
      <c r="D1117" s="2">
        <f t="shared" si="154"/>
        <v>0</v>
      </c>
      <c r="E1117" s="2">
        <f t="shared" si="155"/>
        <v>7.9699999999999882E-2</v>
      </c>
      <c r="F1117" s="2">
        <f t="shared" ref="F1117:G1132" si="159">((F1116*13)+D1117)/14</f>
        <v>2.1178380691101402E-2</v>
      </c>
      <c r="G1117" s="2">
        <f t="shared" si="159"/>
        <v>2.9019263668930206E-2</v>
      </c>
      <c r="H1117" s="2">
        <f t="shared" si="157"/>
        <v>0.72980420636159238</v>
      </c>
      <c r="I1117" s="2">
        <f t="shared" si="158"/>
        <v>42.189989114238323</v>
      </c>
    </row>
    <row r="1118" spans="1:9" ht="13.5" x14ac:dyDescent="0.25">
      <c r="A1118" s="4">
        <f>TITRES_STAT!B1121</f>
        <v>43637</v>
      </c>
      <c r="B1118" s="2">
        <f>TITRES_STAT!D1121</f>
        <v>4.7039999999999997</v>
      </c>
      <c r="C1118" s="2">
        <f t="shared" si="153"/>
        <v>0.15939999999999976</v>
      </c>
      <c r="D1118" s="2">
        <f t="shared" si="154"/>
        <v>0.15939999999999976</v>
      </c>
      <c r="E1118" s="2">
        <f t="shared" si="155"/>
        <v>0</v>
      </c>
      <c r="F1118" s="2">
        <f t="shared" si="159"/>
        <v>3.1051353498879858E-2</v>
      </c>
      <c r="G1118" s="2">
        <f t="shared" si="159"/>
        <v>2.6946459121149478E-2</v>
      </c>
      <c r="H1118" s="2">
        <f t="shared" si="157"/>
        <v>1.1523352051293658</v>
      </c>
      <c r="I1118" s="2">
        <f t="shared" si="158"/>
        <v>53.538835511455794</v>
      </c>
    </row>
    <row r="1119" spans="1:9" ht="13.5" x14ac:dyDescent="0.25">
      <c r="A1119" s="4">
        <f>TITRES_STAT!B1122</f>
        <v>43640</v>
      </c>
      <c r="B1119" s="2">
        <f>TITRES_STAT!D1122</f>
        <v>4.5644999999999998</v>
      </c>
      <c r="C1119" s="2">
        <f t="shared" si="153"/>
        <v>-0.13949999999999996</v>
      </c>
      <c r="D1119" s="2">
        <f t="shared" si="154"/>
        <v>0</v>
      </c>
      <c r="E1119" s="2">
        <f t="shared" si="155"/>
        <v>0.13949999999999996</v>
      </c>
      <c r="F1119" s="2">
        <f t="shared" si="159"/>
        <v>2.8833399677531298E-2</v>
      </c>
      <c r="G1119" s="2">
        <f t="shared" si="159"/>
        <v>3.4985997755353083E-2</v>
      </c>
      <c r="H1119" s="2">
        <f t="shared" si="157"/>
        <v>0.82414112866395528</v>
      </c>
      <c r="I1119" s="2">
        <f t="shared" si="158"/>
        <v>45.1796802184695</v>
      </c>
    </row>
    <row r="1120" spans="1:9" ht="13.5" x14ac:dyDescent="0.25">
      <c r="A1120" s="4">
        <f>TITRES_STAT!B1123</f>
        <v>43641</v>
      </c>
      <c r="B1120" s="2">
        <f>TITRES_STAT!D1123</f>
        <v>4.5845000000000002</v>
      </c>
      <c r="C1120" s="2">
        <f t="shared" si="153"/>
        <v>2.0000000000000462E-2</v>
      </c>
      <c r="D1120" s="2">
        <f t="shared" si="154"/>
        <v>2.0000000000000462E-2</v>
      </c>
      <c r="E1120" s="2">
        <f t="shared" si="155"/>
        <v>0</v>
      </c>
      <c r="F1120" s="2">
        <f t="shared" si="159"/>
        <v>2.8202442557707669E-2</v>
      </c>
      <c r="G1120" s="2">
        <f t="shared" si="159"/>
        <v>3.2486997915685004E-2</v>
      </c>
      <c r="H1120" s="2">
        <f t="shared" si="157"/>
        <v>0.86811476489464379</v>
      </c>
      <c r="I1120" s="2">
        <f t="shared" si="158"/>
        <v>46.470098155002965</v>
      </c>
    </row>
    <row r="1121" spans="1:9" ht="13.5" x14ac:dyDescent="0.25">
      <c r="A1121" s="4">
        <f>TITRES_STAT!B1124</f>
        <v>43642</v>
      </c>
      <c r="B1121" s="2">
        <f>TITRES_STAT!D1124</f>
        <v>4.5845000000000002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2.6187982375014265E-2</v>
      </c>
      <c r="G1121" s="2">
        <f t="shared" si="159"/>
        <v>3.0166498064564645E-2</v>
      </c>
      <c r="H1121" s="2">
        <f t="shared" si="157"/>
        <v>0.86811476489464379</v>
      </c>
      <c r="I1121" s="2">
        <f t="shared" si="158"/>
        <v>46.470098155002965</v>
      </c>
    </row>
    <row r="1122" spans="1:9" ht="13.5" x14ac:dyDescent="0.25">
      <c r="A1122" s="4">
        <f>TITRES_STAT!B1125</f>
        <v>43643</v>
      </c>
      <c r="B1122" s="2">
        <f>TITRES_STAT!D1125</f>
        <v>4.5644999999999998</v>
      </c>
      <c r="C1122" s="2">
        <f t="shared" si="153"/>
        <v>-2.0000000000000462E-2</v>
      </c>
      <c r="D1122" s="2">
        <f t="shared" si="154"/>
        <v>0</v>
      </c>
      <c r="E1122" s="2">
        <f t="shared" si="155"/>
        <v>2.0000000000000462E-2</v>
      </c>
      <c r="F1122" s="2">
        <f t="shared" si="159"/>
        <v>2.4317412205370391E-2</v>
      </c>
      <c r="G1122" s="2">
        <f t="shared" si="159"/>
        <v>2.9440319631381488E-2</v>
      </c>
      <c r="H1122" s="2">
        <f t="shared" si="157"/>
        <v>0.82599008807803809</v>
      </c>
      <c r="I1122" s="2">
        <f t="shared" si="158"/>
        <v>45.235190128958543</v>
      </c>
    </row>
    <row r="1123" spans="1:9" ht="13.5" x14ac:dyDescent="0.25">
      <c r="A1123" s="4">
        <f>TITRES_STAT!B1126</f>
        <v>43644</v>
      </c>
      <c r="B1123" s="2">
        <f>TITRES_STAT!D1126</f>
        <v>4.6760999999999999</v>
      </c>
      <c r="C1123" s="2">
        <f t="shared" si="153"/>
        <v>0.11160000000000014</v>
      </c>
      <c r="D1123" s="2">
        <f t="shared" si="154"/>
        <v>0.11160000000000014</v>
      </c>
      <c r="E1123" s="2">
        <f t="shared" si="155"/>
        <v>0</v>
      </c>
      <c r="F1123" s="2">
        <f t="shared" si="159"/>
        <v>3.055188276212966E-2</v>
      </c>
      <c r="G1123" s="2">
        <f t="shared" si="159"/>
        <v>2.733743965771138E-2</v>
      </c>
      <c r="H1123" s="2">
        <f t="shared" si="157"/>
        <v>1.1175839121975546</v>
      </c>
      <c r="I1123" s="2">
        <f t="shared" si="158"/>
        <v>52.776369605007297</v>
      </c>
    </row>
    <row r="1124" spans="1:9" ht="13.5" x14ac:dyDescent="0.25">
      <c r="A1124" s="4">
        <f>TITRES_STAT!B1127</f>
        <v>43647</v>
      </c>
      <c r="B1124" s="2">
        <f>TITRES_STAT!D1127</f>
        <v>4.7838000000000003</v>
      </c>
      <c r="C1124" s="2">
        <f t="shared" si="153"/>
        <v>0.10770000000000035</v>
      </c>
      <c r="D1124" s="2">
        <f t="shared" si="154"/>
        <v>0.10770000000000035</v>
      </c>
      <c r="E1124" s="2">
        <f t="shared" si="155"/>
        <v>0</v>
      </c>
      <c r="F1124" s="2">
        <f t="shared" si="159"/>
        <v>3.606246256483471E-2</v>
      </c>
      <c r="G1124" s="2">
        <f t="shared" si="159"/>
        <v>2.5384765396446279E-2</v>
      </c>
      <c r="H1124" s="2">
        <f t="shared" si="157"/>
        <v>1.4206340693573338</v>
      </c>
      <c r="I1124" s="2">
        <f t="shared" si="158"/>
        <v>58.688510061932035</v>
      </c>
    </row>
    <row r="1125" spans="1:9" ht="13.5" x14ac:dyDescent="0.25">
      <c r="A1125" s="4">
        <f>TITRES_STAT!B1128</f>
        <v>43648</v>
      </c>
      <c r="B1125" s="2">
        <f>TITRES_STAT!D1128</f>
        <v>4.7439</v>
      </c>
      <c r="C1125" s="2">
        <f t="shared" si="153"/>
        <v>-3.9900000000000269E-2</v>
      </c>
      <c r="D1125" s="2">
        <f t="shared" si="154"/>
        <v>0</v>
      </c>
      <c r="E1125" s="2">
        <f t="shared" si="155"/>
        <v>3.9900000000000269E-2</v>
      </c>
      <c r="F1125" s="2">
        <f t="shared" si="159"/>
        <v>3.3486572381632232E-2</v>
      </c>
      <c r="G1125" s="2">
        <f t="shared" si="159"/>
        <v>2.6421567868128708E-2</v>
      </c>
      <c r="H1125" s="2">
        <f t="shared" si="157"/>
        <v>1.2673953547634</v>
      </c>
      <c r="I1125" s="2">
        <f t="shared" si="158"/>
        <v>55.896531326167917</v>
      </c>
    </row>
    <row r="1126" spans="1:9" ht="13.5" x14ac:dyDescent="0.25">
      <c r="A1126" s="4">
        <f>TITRES_STAT!B1129</f>
        <v>43649</v>
      </c>
      <c r="B1126" s="2">
        <f>TITRES_STAT!D1129</f>
        <v>4.6044</v>
      </c>
      <c r="C1126" s="2">
        <f t="shared" si="153"/>
        <v>-0.13949999999999996</v>
      </c>
      <c r="D1126" s="2">
        <f t="shared" si="154"/>
        <v>0</v>
      </c>
      <c r="E1126" s="2">
        <f t="shared" si="155"/>
        <v>0.13949999999999996</v>
      </c>
      <c r="F1126" s="2">
        <f t="shared" si="159"/>
        <v>3.1094674354372787E-2</v>
      </c>
      <c r="G1126" s="2">
        <f t="shared" si="159"/>
        <v>3.4498598734690938E-2</v>
      </c>
      <c r="H1126" s="2">
        <f t="shared" si="157"/>
        <v>0.90133151765102715</v>
      </c>
      <c r="I1126" s="2">
        <f t="shared" si="158"/>
        <v>47.405279367827674</v>
      </c>
    </row>
    <row r="1127" spans="1:9" ht="13.5" x14ac:dyDescent="0.25">
      <c r="A1127" s="4">
        <f>TITRES_STAT!B1130</f>
        <v>43650</v>
      </c>
      <c r="B1127" s="2">
        <f>TITRES_STAT!D1130</f>
        <v>4.7797999999999998</v>
      </c>
      <c r="C1127" s="2">
        <f t="shared" si="153"/>
        <v>0.17539999999999978</v>
      </c>
      <c r="D1127" s="2">
        <f t="shared" si="154"/>
        <v>0.17539999999999978</v>
      </c>
      <c r="E1127" s="2">
        <f t="shared" si="155"/>
        <v>0</v>
      </c>
      <c r="F1127" s="2">
        <f t="shared" si="159"/>
        <v>4.1402197614774719E-2</v>
      </c>
      <c r="G1127" s="2">
        <f t="shared" si="159"/>
        <v>3.2034413110784442E-2</v>
      </c>
      <c r="H1127" s="2">
        <f t="shared" si="157"/>
        <v>1.2924287849942409</v>
      </c>
      <c r="I1127" s="2">
        <f t="shared" si="158"/>
        <v>56.378143279922554</v>
      </c>
    </row>
    <row r="1128" spans="1:9" ht="13.5" x14ac:dyDescent="0.25">
      <c r="A1128" s="4">
        <f>TITRES_STAT!B1131</f>
        <v>43651</v>
      </c>
      <c r="B1128" s="2">
        <f>TITRES_STAT!D1131</f>
        <v>4.7637999999999998</v>
      </c>
      <c r="C1128" s="2">
        <f t="shared" si="153"/>
        <v>-1.6000000000000014E-2</v>
      </c>
      <c r="D1128" s="2">
        <f t="shared" si="154"/>
        <v>0</v>
      </c>
      <c r="E1128" s="2">
        <f t="shared" si="155"/>
        <v>1.6000000000000014E-2</v>
      </c>
      <c r="F1128" s="2">
        <f t="shared" si="159"/>
        <v>3.8444897785147959E-2</v>
      </c>
      <c r="G1128" s="2">
        <f t="shared" si="159"/>
        <v>3.0889097888585553E-2</v>
      </c>
      <c r="H1128" s="2">
        <f t="shared" si="157"/>
        <v>1.2446105717886471</v>
      </c>
      <c r="I1128" s="2">
        <f t="shared" si="158"/>
        <v>55.448842103459533</v>
      </c>
    </row>
    <row r="1129" spans="1:9" ht="13.5" x14ac:dyDescent="0.25">
      <c r="A1129" s="4">
        <f>TITRES_STAT!B1132</f>
        <v>43654</v>
      </c>
      <c r="B1129" s="2">
        <f>TITRES_STAT!D1132</f>
        <v>4.7678000000000003</v>
      </c>
      <c r="C1129" s="2">
        <f t="shared" si="153"/>
        <v>4.0000000000004476E-3</v>
      </c>
      <c r="D1129" s="2">
        <f t="shared" si="154"/>
        <v>4.0000000000004476E-3</v>
      </c>
      <c r="E1129" s="2">
        <f t="shared" si="155"/>
        <v>0</v>
      </c>
      <c r="F1129" s="2">
        <f t="shared" si="159"/>
        <v>3.5984547943351708E-2</v>
      </c>
      <c r="G1129" s="2">
        <f t="shared" si="159"/>
        <v>2.8682733753686584E-2</v>
      </c>
      <c r="H1129" s="2">
        <f t="shared" si="157"/>
        <v>1.2545717661492648</v>
      </c>
      <c r="I1129" s="2">
        <f t="shared" si="158"/>
        <v>55.64567892607085</v>
      </c>
    </row>
    <row r="1130" spans="1:9" ht="13.5" x14ac:dyDescent="0.25">
      <c r="A1130" s="4">
        <f>TITRES_STAT!B1133</f>
        <v>43655</v>
      </c>
      <c r="B1130" s="2">
        <f>TITRES_STAT!D1133</f>
        <v>4.7678000000000003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3.3414223090255157E-2</v>
      </c>
      <c r="G1130" s="2">
        <f t="shared" si="159"/>
        <v>2.6633967056994685E-2</v>
      </c>
      <c r="H1130" s="2">
        <f t="shared" si="157"/>
        <v>1.2545717661492648</v>
      </c>
      <c r="I1130" s="2">
        <f t="shared" si="158"/>
        <v>55.64567892607085</v>
      </c>
    </row>
    <row r="1131" spans="1:9" ht="13.5" x14ac:dyDescent="0.25">
      <c r="A1131" s="4">
        <f>TITRES_STAT!B1134</f>
        <v>43656</v>
      </c>
      <c r="B1131" s="2">
        <f>TITRES_STAT!D1134</f>
        <v>4.5964</v>
      </c>
      <c r="C1131" s="2">
        <f t="shared" si="153"/>
        <v>-0.17140000000000022</v>
      </c>
      <c r="D1131" s="2">
        <f t="shared" si="154"/>
        <v>0</v>
      </c>
      <c r="E1131" s="2">
        <f t="shared" si="155"/>
        <v>0.17140000000000022</v>
      </c>
      <c r="F1131" s="2">
        <f t="shared" si="159"/>
        <v>3.1027492869522645E-2</v>
      </c>
      <c r="G1131" s="2">
        <f t="shared" si="159"/>
        <v>3.6974397981495079E-2</v>
      </c>
      <c r="H1131" s="2">
        <f t="shared" si="157"/>
        <v>0.8391615432129893</v>
      </c>
      <c r="I1131" s="2">
        <f t="shared" si="158"/>
        <v>45.627397240319951</v>
      </c>
    </row>
    <row r="1132" spans="1:9" ht="13.5" x14ac:dyDescent="0.25">
      <c r="A1132" s="4">
        <f>TITRES_STAT!B1135</f>
        <v>43657</v>
      </c>
      <c r="B1132" s="2">
        <f>TITRES_STAT!D1135</f>
        <v>4.6234000000000002</v>
      </c>
      <c r="C1132" s="2">
        <f t="shared" si="153"/>
        <v>2.7000000000000135E-2</v>
      </c>
      <c r="D1132" s="2">
        <f t="shared" si="154"/>
        <v>2.7000000000000135E-2</v>
      </c>
      <c r="E1132" s="2">
        <f t="shared" si="155"/>
        <v>0</v>
      </c>
      <c r="F1132" s="2">
        <f t="shared" si="159"/>
        <v>3.0739814807413893E-2</v>
      </c>
      <c r="G1132" s="2">
        <f t="shared" si="159"/>
        <v>3.433336955424543E-2</v>
      </c>
      <c r="H1132" s="2">
        <f t="shared" si="157"/>
        <v>0.89533346730929353</v>
      </c>
      <c r="I1132" s="2">
        <f t="shared" si="158"/>
        <v>47.238835949029692</v>
      </c>
    </row>
    <row r="1133" spans="1:9" ht="13.5" x14ac:dyDescent="0.25">
      <c r="A1133" s="4">
        <f>TITRES_STAT!B1136</f>
        <v>43658</v>
      </c>
      <c r="B1133" s="2">
        <f>TITRES_STAT!D1136</f>
        <v>4.6234000000000002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2.8544113749741473E-2</v>
      </c>
      <c r="G1133" s="2">
        <f t="shared" si="160"/>
        <v>3.1880986014656471E-2</v>
      </c>
      <c r="H1133" s="2">
        <f t="shared" si="157"/>
        <v>0.89533346730929353</v>
      </c>
      <c r="I1133" s="2">
        <f t="shared" si="158"/>
        <v>47.238835949029692</v>
      </c>
    </row>
    <row r="1134" spans="1:9" ht="13.5" x14ac:dyDescent="0.25">
      <c r="A1134" s="4">
        <f>TITRES_STAT!B1137</f>
        <v>43661</v>
      </c>
      <c r="B1134" s="2">
        <f>TITRES_STAT!D1137</f>
        <v>4.5408999999999997</v>
      </c>
      <c r="C1134" s="2">
        <f t="shared" si="153"/>
        <v>-8.2500000000000462E-2</v>
      </c>
      <c r="D1134" s="2">
        <f t="shared" si="154"/>
        <v>0</v>
      </c>
      <c r="E1134" s="2">
        <f t="shared" si="155"/>
        <v>8.2500000000000462E-2</v>
      </c>
      <c r="F1134" s="2">
        <f t="shared" si="160"/>
        <v>2.6505248481902798E-2</v>
      </c>
      <c r="G1134" s="2">
        <f t="shared" si="160"/>
        <v>3.5496629870752472E-2</v>
      </c>
      <c r="H1134" s="2">
        <f t="shared" si="157"/>
        <v>0.7466976042066984</v>
      </c>
      <c r="I1134" s="2">
        <f t="shared" si="158"/>
        <v>42.749105649905999</v>
      </c>
    </row>
    <row r="1135" spans="1:9" ht="13.5" x14ac:dyDescent="0.25">
      <c r="A1135" s="4">
        <f>TITRES_STAT!B1138</f>
        <v>43662</v>
      </c>
      <c r="B1135" s="2">
        <f>TITRES_STAT!D1138</f>
        <v>4.5408999999999997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2.4612016447481171E-2</v>
      </c>
      <c r="G1135" s="2">
        <f t="shared" si="160"/>
        <v>3.2961156308555867E-2</v>
      </c>
      <c r="H1135" s="2">
        <f t="shared" si="157"/>
        <v>0.74669760420669851</v>
      </c>
      <c r="I1135" s="2">
        <f t="shared" si="158"/>
        <v>42.749105649906006</v>
      </c>
    </row>
    <row r="1136" spans="1:9" ht="13.5" x14ac:dyDescent="0.25">
      <c r="A1136" s="4">
        <f>TITRES_STAT!B1139</f>
        <v>43663</v>
      </c>
      <c r="B1136" s="2">
        <f>TITRES_STAT!D1139</f>
        <v>4.6771000000000003</v>
      </c>
      <c r="C1136" s="2">
        <f t="shared" si="153"/>
        <v>0.13620000000000054</v>
      </c>
      <c r="D1136" s="2">
        <f t="shared" si="154"/>
        <v>0.13620000000000054</v>
      </c>
      <c r="E1136" s="2">
        <f t="shared" si="155"/>
        <v>0</v>
      </c>
      <c r="F1136" s="2">
        <f t="shared" si="160"/>
        <v>3.2582586701232555E-2</v>
      </c>
      <c r="G1136" s="2">
        <f t="shared" si="160"/>
        <v>3.0606788000801879E-2</v>
      </c>
      <c r="H1136" s="2">
        <f t="shared" si="157"/>
        <v>1.0645542649029003</v>
      </c>
      <c r="I1136" s="2">
        <f t="shared" si="158"/>
        <v>51.56339472399231</v>
      </c>
    </row>
    <row r="1137" spans="1:9" ht="13.5" x14ac:dyDescent="0.25">
      <c r="A1137" s="4">
        <f>TITRES_STAT!B1140</f>
        <v>43664</v>
      </c>
      <c r="B1137" s="2">
        <f>TITRES_STAT!D1140</f>
        <v>4.5408999999999997</v>
      </c>
      <c r="C1137" s="2">
        <f t="shared" si="153"/>
        <v>-0.13620000000000054</v>
      </c>
      <c r="D1137" s="2">
        <f t="shared" si="154"/>
        <v>0</v>
      </c>
      <c r="E1137" s="2">
        <f t="shared" si="155"/>
        <v>0.13620000000000054</v>
      </c>
      <c r="F1137" s="2">
        <f t="shared" si="160"/>
        <v>3.0255259079715942E-2</v>
      </c>
      <c r="G1137" s="2">
        <f t="shared" si="160"/>
        <v>3.8149160286458927E-2</v>
      </c>
      <c r="H1137" s="2">
        <f t="shared" si="157"/>
        <v>0.79307798264841678</v>
      </c>
      <c r="I1137" s="2">
        <f t="shared" si="158"/>
        <v>44.229977185767602</v>
      </c>
    </row>
    <row r="1138" spans="1:9" ht="13.5" x14ac:dyDescent="0.25">
      <c r="A1138" s="4">
        <f>TITRES_STAT!B1141</f>
        <v>43665</v>
      </c>
      <c r="B1138" s="2">
        <f>TITRES_STAT!D1141</f>
        <v>4.5408999999999997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2.8094169145450518E-2</v>
      </c>
      <c r="G1138" s="2">
        <f t="shared" si="160"/>
        <v>3.5424220265997577E-2</v>
      </c>
      <c r="H1138" s="2">
        <f t="shared" si="157"/>
        <v>0.79307798264841667</v>
      </c>
      <c r="I1138" s="2">
        <f t="shared" si="158"/>
        <v>44.229977185767602</v>
      </c>
    </row>
    <row r="1139" spans="1:9" ht="13.5" x14ac:dyDescent="0.25">
      <c r="A1139" s="4">
        <f>TITRES_STAT!B1142</f>
        <v>43668</v>
      </c>
      <c r="B1139" s="2">
        <f>TITRES_STAT!D1142</f>
        <v>4.6565000000000003</v>
      </c>
      <c r="C1139" s="2">
        <f t="shared" si="153"/>
        <v>0.11560000000000059</v>
      </c>
      <c r="D1139" s="2">
        <f t="shared" si="154"/>
        <v>0.11560000000000059</v>
      </c>
      <c r="E1139" s="2">
        <f t="shared" si="155"/>
        <v>0</v>
      </c>
      <c r="F1139" s="2">
        <f t="shared" si="160"/>
        <v>3.4344585635061237E-2</v>
      </c>
      <c r="G1139" s="2">
        <f t="shared" si="160"/>
        <v>3.2893918818426321E-2</v>
      </c>
      <c r="H1139" s="2">
        <f t="shared" si="157"/>
        <v>1.044101367934984</v>
      </c>
      <c r="I1139" s="2">
        <f t="shared" si="158"/>
        <v>51.078747087272312</v>
      </c>
    </row>
    <row r="1140" spans="1:9" ht="13.5" x14ac:dyDescent="0.25">
      <c r="A1140" s="4">
        <f>TITRES_STAT!B1143</f>
        <v>43669</v>
      </c>
      <c r="B1140" s="2">
        <f>TITRES_STAT!D1143</f>
        <v>4.6193</v>
      </c>
      <c r="C1140" s="2">
        <f t="shared" si="153"/>
        <v>-3.7200000000000344E-2</v>
      </c>
      <c r="D1140" s="2">
        <f t="shared" si="154"/>
        <v>0</v>
      </c>
      <c r="E1140" s="2">
        <f t="shared" si="155"/>
        <v>3.7200000000000344E-2</v>
      </c>
      <c r="F1140" s="2">
        <f t="shared" si="160"/>
        <v>3.1891400946842577E-2</v>
      </c>
      <c r="G1140" s="2">
        <f t="shared" si="160"/>
        <v>3.3201496045681608E-2</v>
      </c>
      <c r="H1140" s="2">
        <f t="shared" si="157"/>
        <v>0.96054108233446811</v>
      </c>
      <c r="I1140" s="2">
        <f t="shared" si="158"/>
        <v>48.993672766638817</v>
      </c>
    </row>
    <row r="1141" spans="1:9" ht="13.5" x14ac:dyDescent="0.25">
      <c r="A1141" s="4">
        <f>TITRES_STAT!B1144</f>
        <v>43670</v>
      </c>
      <c r="B1141" s="2">
        <f>TITRES_STAT!D1144</f>
        <v>4.5408999999999997</v>
      </c>
      <c r="C1141" s="2">
        <f t="shared" si="153"/>
        <v>-7.8400000000000247E-2</v>
      </c>
      <c r="D1141" s="2">
        <f t="shared" si="154"/>
        <v>0</v>
      </c>
      <c r="E1141" s="2">
        <f t="shared" si="155"/>
        <v>7.8400000000000247E-2</v>
      </c>
      <c r="F1141" s="2">
        <f t="shared" si="160"/>
        <v>2.9613443736353821E-2</v>
      </c>
      <c r="G1141" s="2">
        <f t="shared" si="160"/>
        <v>3.6429960613847227E-2</v>
      </c>
      <c r="H1141" s="2">
        <f t="shared" si="157"/>
        <v>0.81288706431095037</v>
      </c>
      <c r="I1141" s="2">
        <f t="shared" si="158"/>
        <v>44.839365910524371</v>
      </c>
    </row>
    <row r="1142" spans="1:9" ht="13.5" x14ac:dyDescent="0.25">
      <c r="A1142" s="4">
        <f>TITRES_STAT!B1145</f>
        <v>43672</v>
      </c>
      <c r="B1142" s="2">
        <f>TITRES_STAT!D1145</f>
        <v>4.6234000000000002</v>
      </c>
      <c r="C1142" s="2">
        <f t="shared" si="153"/>
        <v>8.2500000000000462E-2</v>
      </c>
      <c r="D1142" s="2">
        <f t="shared" si="154"/>
        <v>8.2500000000000462E-2</v>
      </c>
      <c r="E1142" s="2">
        <f t="shared" si="155"/>
        <v>0</v>
      </c>
      <c r="F1142" s="2">
        <f t="shared" si="160"/>
        <v>3.3391054898042866E-2</v>
      </c>
      <c r="G1142" s="2">
        <f t="shared" si="160"/>
        <v>3.3827820570000992E-2</v>
      </c>
      <c r="H1142" s="2">
        <f t="shared" si="157"/>
        <v>0.98708856602055361</v>
      </c>
      <c r="I1142" s="2">
        <f t="shared" si="158"/>
        <v>49.675116796497306</v>
      </c>
    </row>
    <row r="1143" spans="1:9" ht="13.5" x14ac:dyDescent="0.25">
      <c r="A1143" s="4">
        <f>TITRES_STAT!B1146</f>
        <v>43675</v>
      </c>
      <c r="B1143" s="2">
        <f>TITRES_STAT!D1146</f>
        <v>4.6234000000000002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3.1005979548182658E-2</v>
      </c>
      <c r="G1143" s="2">
        <f t="shared" si="160"/>
        <v>3.1411547672143776E-2</v>
      </c>
      <c r="H1143" s="2">
        <f t="shared" si="157"/>
        <v>0.98708856602055361</v>
      </c>
      <c r="I1143" s="2">
        <f t="shared" si="158"/>
        <v>49.675116796497306</v>
      </c>
    </row>
    <row r="1144" spans="1:9" ht="13.5" x14ac:dyDescent="0.25">
      <c r="A1144" s="4">
        <f>TITRES_STAT!B1147</f>
        <v>43676</v>
      </c>
      <c r="B1144" s="2">
        <f>TITRES_STAT!D1147</f>
        <v>4.5408999999999997</v>
      </c>
      <c r="C1144" s="2">
        <f t="shared" si="153"/>
        <v>-8.2500000000000462E-2</v>
      </c>
      <c r="D1144" s="2">
        <f t="shared" si="154"/>
        <v>0</v>
      </c>
      <c r="E1144" s="2">
        <f t="shared" si="155"/>
        <v>8.2500000000000462E-2</v>
      </c>
      <c r="F1144" s="2">
        <f t="shared" si="160"/>
        <v>2.8791266723312468E-2</v>
      </c>
      <c r="G1144" s="2">
        <f t="shared" si="160"/>
        <v>3.5060722838419253E-2</v>
      </c>
      <c r="H1144" s="2">
        <f t="shared" si="157"/>
        <v>0.82118291901738072</v>
      </c>
      <c r="I1144" s="2">
        <f t="shared" si="158"/>
        <v>45.090633699796065</v>
      </c>
    </row>
    <row r="1145" spans="1:9" ht="13.5" x14ac:dyDescent="0.25">
      <c r="A1145" s="4">
        <f>TITRES_STAT!B1148</f>
        <v>43677</v>
      </c>
      <c r="B1145" s="2">
        <f>TITRES_STAT!D1148</f>
        <v>4.4912999999999998</v>
      </c>
      <c r="C1145" s="2">
        <f t="shared" si="153"/>
        <v>-4.9599999999999866E-2</v>
      </c>
      <c r="D1145" s="2">
        <f t="shared" si="154"/>
        <v>0</v>
      </c>
      <c r="E1145" s="2">
        <f t="shared" si="155"/>
        <v>4.9599999999999866E-2</v>
      </c>
      <c r="F1145" s="2">
        <f t="shared" si="160"/>
        <v>2.6734747671647293E-2</v>
      </c>
      <c r="G1145" s="2">
        <f t="shared" si="160"/>
        <v>3.6099242635675009E-2</v>
      </c>
      <c r="H1145" s="2">
        <f t="shared" si="157"/>
        <v>0.74059026504968084</v>
      </c>
      <c r="I1145" s="2">
        <f t="shared" si="158"/>
        <v>42.548225157891629</v>
      </c>
    </row>
    <row r="1146" spans="1:9" ht="13.5" x14ac:dyDescent="0.25">
      <c r="A1146" s="4">
        <f>TITRES_STAT!B1149</f>
        <v>43678</v>
      </c>
      <c r="B1146" s="2">
        <f>TITRES_STAT!D1149</f>
        <v>4.5408999999999997</v>
      </c>
      <c r="C1146" s="2">
        <f t="shared" si="153"/>
        <v>4.9599999999999866E-2</v>
      </c>
      <c r="D1146" s="2">
        <f t="shared" si="154"/>
        <v>4.9599999999999866E-2</v>
      </c>
      <c r="E1146" s="2">
        <f t="shared" si="155"/>
        <v>0</v>
      </c>
      <c r="F1146" s="2">
        <f t="shared" si="160"/>
        <v>2.8367979980815333E-2</v>
      </c>
      <c r="G1146" s="2">
        <f t="shared" si="160"/>
        <v>3.3520725304555368E-2</v>
      </c>
      <c r="H1146" s="2">
        <f t="shared" si="157"/>
        <v>0.84628180694408206</v>
      </c>
      <c r="I1146" s="2">
        <f t="shared" si="158"/>
        <v>45.837087478255867</v>
      </c>
    </row>
    <row r="1147" spans="1:9" ht="13.5" x14ac:dyDescent="0.25">
      <c r="A1147" s="4">
        <f>TITRES_STAT!B1150</f>
        <v>43679</v>
      </c>
      <c r="B1147" s="2">
        <f>TITRES_STAT!D1150</f>
        <v>4.5408999999999997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2.6341695696471379E-2</v>
      </c>
      <c r="G1147" s="2">
        <f t="shared" si="160"/>
        <v>3.1126387782801412E-2</v>
      </c>
      <c r="H1147" s="2">
        <f t="shared" si="157"/>
        <v>0.84628180694408206</v>
      </c>
      <c r="I1147" s="2">
        <f t="shared" si="158"/>
        <v>45.837087478255867</v>
      </c>
    </row>
    <row r="1148" spans="1:9" ht="13.5" x14ac:dyDescent="0.25">
      <c r="A1148" s="4">
        <f>TITRES_STAT!B1151</f>
        <v>43682</v>
      </c>
      <c r="B1148" s="2">
        <f>TITRES_STAT!D1151</f>
        <v>4.5408999999999997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2.4460146003866281E-2</v>
      </c>
      <c r="G1148" s="2">
        <f t="shared" si="160"/>
        <v>2.890307436974417E-2</v>
      </c>
      <c r="H1148" s="2">
        <f t="shared" si="157"/>
        <v>0.84628180694408206</v>
      </c>
      <c r="I1148" s="2">
        <f t="shared" si="158"/>
        <v>45.837087478255867</v>
      </c>
    </row>
    <row r="1149" spans="1:9" ht="13.5" x14ac:dyDescent="0.25">
      <c r="A1149" s="4">
        <f>TITRES_STAT!B1152</f>
        <v>43683</v>
      </c>
      <c r="B1149" s="2">
        <f>TITRES_STAT!D1152</f>
        <v>4.5037000000000003</v>
      </c>
      <c r="C1149" s="2">
        <f t="shared" si="153"/>
        <v>-3.7199999999999456E-2</v>
      </c>
      <c r="D1149" s="2">
        <f t="shared" si="154"/>
        <v>0</v>
      </c>
      <c r="E1149" s="2">
        <f t="shared" si="155"/>
        <v>3.7199999999999456E-2</v>
      </c>
      <c r="F1149" s="2">
        <f t="shared" ref="F1149:G1164" si="161">((F1148*13)+D1149)/14</f>
        <v>2.2712992717875833E-2</v>
      </c>
      <c r="G1149" s="2">
        <f t="shared" si="161"/>
        <v>2.9495711914762406E-2</v>
      </c>
      <c r="H1149" s="2">
        <f t="shared" si="157"/>
        <v>0.77004388921049005</v>
      </c>
      <c r="I1149" s="2">
        <f t="shared" si="158"/>
        <v>43.504225737247687</v>
      </c>
    </row>
    <row r="1150" spans="1:9" ht="13.5" x14ac:dyDescent="0.25">
      <c r="A1150" s="4">
        <f>TITRES_STAT!B1153</f>
        <v>43684</v>
      </c>
      <c r="B1150" s="2">
        <f>TITRES_STAT!D1153</f>
        <v>4.4169999999999998</v>
      </c>
      <c r="C1150" s="2">
        <f t="shared" si="153"/>
        <v>-8.6700000000000443E-2</v>
      </c>
      <c r="D1150" s="2">
        <f t="shared" si="154"/>
        <v>0</v>
      </c>
      <c r="E1150" s="2">
        <f t="shared" si="155"/>
        <v>8.6700000000000443E-2</v>
      </c>
      <c r="F1150" s="2">
        <f t="shared" si="161"/>
        <v>2.1090636095170416E-2</v>
      </c>
      <c r="G1150" s="2">
        <f t="shared" si="161"/>
        <v>3.3581732492279408E-2</v>
      </c>
      <c r="H1150" s="2">
        <f t="shared" si="157"/>
        <v>0.62803895242805741</v>
      </c>
      <c r="I1150" s="2">
        <f t="shared" si="158"/>
        <v>38.576408229753966</v>
      </c>
    </row>
    <row r="1151" spans="1:9" ht="13.5" x14ac:dyDescent="0.25">
      <c r="A1151" s="4">
        <f>TITRES_STAT!B1154</f>
        <v>43685</v>
      </c>
      <c r="B1151" s="2">
        <f>TITRES_STAT!D1154</f>
        <v>4.4169999999999998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1.9584162088372527E-2</v>
      </c>
      <c r="G1151" s="2">
        <f t="shared" si="161"/>
        <v>3.1183037314259449E-2</v>
      </c>
      <c r="H1151" s="2">
        <f t="shared" si="157"/>
        <v>0.6280389524280573</v>
      </c>
      <c r="I1151" s="2">
        <f t="shared" si="158"/>
        <v>38.576408229753966</v>
      </c>
    </row>
    <row r="1152" spans="1:9" ht="13.5" x14ac:dyDescent="0.25">
      <c r="A1152" s="4">
        <f>TITRES_STAT!B1155</f>
        <v>43686</v>
      </c>
      <c r="B1152" s="2">
        <f>TITRES_STAT!D1155</f>
        <v>4.5408999999999997</v>
      </c>
      <c r="C1152" s="2">
        <f t="shared" si="153"/>
        <v>0.1238999999999999</v>
      </c>
      <c r="D1152" s="2">
        <f t="shared" si="154"/>
        <v>0.1238999999999999</v>
      </c>
      <c r="E1152" s="2">
        <f t="shared" si="155"/>
        <v>0</v>
      </c>
      <c r="F1152" s="2">
        <f t="shared" si="161"/>
        <v>2.7035293367774483E-2</v>
      </c>
      <c r="G1152" s="2">
        <f t="shared" si="161"/>
        <v>2.8955677506098058E-2</v>
      </c>
      <c r="H1152" s="2">
        <f t="shared" si="157"/>
        <v>0.93367849403906567</v>
      </c>
      <c r="I1152" s="2">
        <f t="shared" si="158"/>
        <v>48.28509480336615</v>
      </c>
    </row>
    <row r="1153" spans="1:9" ht="13.5" x14ac:dyDescent="0.25">
      <c r="A1153" s="4">
        <f>TITRES_STAT!B1156</f>
        <v>43691</v>
      </c>
      <c r="B1153" s="2">
        <f>TITRES_STAT!D1156</f>
        <v>4.5491000000000001</v>
      </c>
      <c r="C1153" s="2">
        <f t="shared" si="153"/>
        <v>8.2000000000004292E-3</v>
      </c>
      <c r="D1153" s="2">
        <f t="shared" si="154"/>
        <v>8.2000000000004292E-3</v>
      </c>
      <c r="E1153" s="2">
        <f t="shared" si="155"/>
        <v>0</v>
      </c>
      <c r="F1153" s="2">
        <f t="shared" si="161"/>
        <v>2.5689915270076337E-2</v>
      </c>
      <c r="G1153" s="2">
        <f t="shared" si="161"/>
        <v>2.6887414827091054E-2</v>
      </c>
      <c r="H1153" s="2">
        <f t="shared" si="157"/>
        <v>0.95546245093789572</v>
      </c>
      <c r="I1153" s="2">
        <f t="shared" si="158"/>
        <v>48.861201629293809</v>
      </c>
    </row>
    <row r="1154" spans="1:9" ht="13.5" x14ac:dyDescent="0.25">
      <c r="A1154" s="4">
        <f>TITRES_STAT!B1157</f>
        <v>43692</v>
      </c>
      <c r="B1154" s="2">
        <f>TITRES_STAT!D1157</f>
        <v>4.5408999999999997</v>
      </c>
      <c r="C1154" s="2">
        <f t="shared" si="153"/>
        <v>-8.2000000000004292E-3</v>
      </c>
      <c r="D1154" s="2">
        <f t="shared" si="154"/>
        <v>0</v>
      </c>
      <c r="E1154" s="2">
        <f t="shared" si="155"/>
        <v>8.2000000000004292E-3</v>
      </c>
      <c r="F1154" s="2">
        <f t="shared" si="161"/>
        <v>2.3854921322213739E-2</v>
      </c>
      <c r="G1154" s="2">
        <f t="shared" si="161"/>
        <v>2.5552599482298866E-2</v>
      </c>
      <c r="H1154" s="2">
        <f t="shared" si="157"/>
        <v>0.93356143036401584</v>
      </c>
      <c r="I1154" s="2">
        <f t="shared" si="158"/>
        <v>48.28196382611241</v>
      </c>
    </row>
    <row r="1155" spans="1:9" ht="13.5" x14ac:dyDescent="0.25">
      <c r="A1155" s="4">
        <f>TITRES_STAT!B1158</f>
        <v>43693</v>
      </c>
      <c r="B1155" s="2">
        <f>TITRES_STAT!D1158</f>
        <v>4.5408999999999997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2.2150998370627041E-2</v>
      </c>
      <c r="G1155" s="2">
        <f t="shared" si="161"/>
        <v>2.3727413804991805E-2</v>
      </c>
      <c r="H1155" s="2">
        <f t="shared" si="157"/>
        <v>0.93356143036401562</v>
      </c>
      <c r="I1155" s="2">
        <f t="shared" si="158"/>
        <v>48.281963826112403</v>
      </c>
    </row>
    <row r="1156" spans="1:9" ht="13.5" x14ac:dyDescent="0.25">
      <c r="A1156" s="4">
        <f>TITRES_STAT!B1159</f>
        <v>43696</v>
      </c>
      <c r="B1156" s="2">
        <f>TITRES_STAT!D1159</f>
        <v>4.5326000000000004</v>
      </c>
      <c r="C1156" s="2">
        <f t="shared" si="162"/>
        <v>-8.2999999999993079E-3</v>
      </c>
      <c r="D1156" s="2">
        <f t="shared" si="163"/>
        <v>0</v>
      </c>
      <c r="E1156" s="2">
        <f t="shared" si="164"/>
        <v>8.2999999999993079E-3</v>
      </c>
      <c r="F1156" s="2">
        <f t="shared" si="161"/>
        <v>2.0568784201296538E-2</v>
      </c>
      <c r="G1156" s="2">
        <f t="shared" si="161"/>
        <v>2.262545567606377E-2</v>
      </c>
      <c r="H1156" s="2">
        <f t="shared" si="157"/>
        <v>0.90909922415648614</v>
      </c>
      <c r="I1156" s="2">
        <f t="shared" si="158"/>
        <v>47.619275763844144</v>
      </c>
    </row>
    <row r="1157" spans="1:9" ht="13.5" x14ac:dyDescent="0.25">
      <c r="A1157" s="4">
        <f>TITRES_STAT!B1160</f>
        <v>43697</v>
      </c>
      <c r="B1157" s="2">
        <f>TITRES_STAT!D1160</f>
        <v>4.5368000000000004</v>
      </c>
      <c r="C1157" s="2">
        <f t="shared" si="162"/>
        <v>4.1999999999999815E-3</v>
      </c>
      <c r="D1157" s="2">
        <f t="shared" si="163"/>
        <v>4.1999999999999815E-3</v>
      </c>
      <c r="E1157" s="2">
        <f t="shared" si="164"/>
        <v>0</v>
      </c>
      <c r="F1157" s="2">
        <f t="shared" si="161"/>
        <v>1.9399585329775353E-2</v>
      </c>
      <c r="G1157" s="2">
        <f t="shared" si="161"/>
        <v>2.100935169920207E-2</v>
      </c>
      <c r="H1157" s="2">
        <f t="shared" si="157"/>
        <v>0.92337857957378777</v>
      </c>
      <c r="I1157" s="2">
        <f t="shared" si="158"/>
        <v>48.008155512390303</v>
      </c>
    </row>
    <row r="1158" spans="1:9" ht="13.5" x14ac:dyDescent="0.25">
      <c r="A1158" s="4">
        <f>TITRES_STAT!B1161</f>
        <v>43698</v>
      </c>
      <c r="B1158" s="2">
        <f>TITRES_STAT!D1161</f>
        <v>4.5244</v>
      </c>
      <c r="C1158" s="2">
        <f t="shared" si="162"/>
        <v>-1.2400000000000411E-2</v>
      </c>
      <c r="D1158" s="2">
        <f t="shared" si="163"/>
        <v>0</v>
      </c>
      <c r="E1158" s="2">
        <f t="shared" si="164"/>
        <v>1.2400000000000411E-2</v>
      </c>
      <c r="F1158" s="2">
        <f t="shared" si="161"/>
        <v>1.8013900663362829E-2</v>
      </c>
      <c r="G1158" s="2">
        <f t="shared" si="161"/>
        <v>2.0394398006401949E-2</v>
      </c>
      <c r="H1158" s="2">
        <f t="shared" si="157"/>
        <v>0.88327690073068765</v>
      </c>
      <c r="I1158" s="2">
        <f t="shared" si="158"/>
        <v>46.901063799380083</v>
      </c>
    </row>
    <row r="1159" spans="1:9" ht="13.5" x14ac:dyDescent="0.25">
      <c r="A1159" s="4">
        <f>TITRES_STAT!B1162</f>
        <v>43699</v>
      </c>
      <c r="B1159" s="2">
        <f>TITRES_STAT!D1162</f>
        <v>4.5202</v>
      </c>
      <c r="C1159" s="2">
        <f t="shared" si="162"/>
        <v>-4.1999999999999815E-3</v>
      </c>
      <c r="D1159" s="2">
        <f t="shared" si="163"/>
        <v>0</v>
      </c>
      <c r="E1159" s="2">
        <f t="shared" si="164"/>
        <v>4.1999999999999815E-3</v>
      </c>
      <c r="F1159" s="2">
        <f t="shared" si="161"/>
        <v>1.6727193473122629E-2</v>
      </c>
      <c r="G1159" s="2">
        <f t="shared" si="161"/>
        <v>1.923765529165895E-2</v>
      </c>
      <c r="H1159" s="2">
        <f t="shared" si="157"/>
        <v>0.86950271327375306</v>
      </c>
      <c r="I1159" s="2">
        <f t="shared" si="158"/>
        <v>46.509839600667696</v>
      </c>
    </row>
    <row r="1160" spans="1:9" ht="13.5" x14ac:dyDescent="0.25">
      <c r="A1160" s="4">
        <f>TITRES_STAT!B1163</f>
        <v>43700</v>
      </c>
      <c r="B1160" s="2">
        <f>TITRES_STAT!D1163</f>
        <v>4.6399999999999997</v>
      </c>
      <c r="C1160" s="2">
        <f t="shared" si="162"/>
        <v>0.11979999999999968</v>
      </c>
      <c r="D1160" s="2">
        <f t="shared" si="163"/>
        <v>0.11979999999999968</v>
      </c>
      <c r="E1160" s="2">
        <f t="shared" si="164"/>
        <v>0</v>
      </c>
      <c r="F1160" s="2">
        <f t="shared" si="161"/>
        <v>2.4089536796470992E-2</v>
      </c>
      <c r="G1160" s="2">
        <f t="shared" si="161"/>
        <v>1.7863537056540452E-2</v>
      </c>
      <c r="H1160" s="2">
        <f t="shared" si="157"/>
        <v>1.3485311850740662</v>
      </c>
      <c r="I1160" s="2">
        <f t="shared" si="158"/>
        <v>57.420194956088572</v>
      </c>
    </row>
    <row r="1161" spans="1:9" ht="13.5" x14ac:dyDescent="0.25">
      <c r="A1161" s="4">
        <f>TITRES_STAT!B1164</f>
        <v>43703</v>
      </c>
      <c r="B1161" s="2">
        <f>TITRES_STAT!D1164</f>
        <v>4.5037000000000003</v>
      </c>
      <c r="C1161" s="2">
        <f t="shared" si="162"/>
        <v>-0.13629999999999942</v>
      </c>
      <c r="D1161" s="2">
        <f t="shared" si="163"/>
        <v>0</v>
      </c>
      <c r="E1161" s="2">
        <f t="shared" si="164"/>
        <v>0.13629999999999942</v>
      </c>
      <c r="F1161" s="2">
        <f t="shared" si="161"/>
        <v>2.2368855596723063E-2</v>
      </c>
      <c r="G1161" s="2">
        <f t="shared" si="161"/>
        <v>2.6323284409644661E-2</v>
      </c>
      <c r="H1161" s="2">
        <f t="shared" si="157"/>
        <v>0.84977449047077414</v>
      </c>
      <c r="I1161" s="2">
        <f t="shared" si="158"/>
        <v>45.939356113322958</v>
      </c>
    </row>
    <row r="1162" spans="1:9" ht="13.5" x14ac:dyDescent="0.25">
      <c r="A1162" s="4">
        <f>TITRES_STAT!B1165</f>
        <v>43704</v>
      </c>
      <c r="B1162" s="2">
        <f>TITRES_STAT!D1165</f>
        <v>4.4169999999999998</v>
      </c>
      <c r="C1162" s="2">
        <f t="shared" si="162"/>
        <v>-8.6700000000000443E-2</v>
      </c>
      <c r="D1162" s="2">
        <f t="shared" si="163"/>
        <v>0</v>
      </c>
      <c r="E1162" s="2">
        <f t="shared" si="164"/>
        <v>8.6700000000000443E-2</v>
      </c>
      <c r="F1162" s="2">
        <f t="shared" si="161"/>
        <v>2.0771080196957132E-2</v>
      </c>
      <c r="G1162" s="2">
        <f t="shared" si="161"/>
        <v>3.0635906951812931E-2</v>
      </c>
      <c r="H1162" s="2">
        <f t="shared" si="157"/>
        <v>0.67799788756467572</v>
      </c>
      <c r="I1162" s="2">
        <f t="shared" si="158"/>
        <v>40.405169314525935</v>
      </c>
    </row>
    <row r="1163" spans="1:9" ht="13.5" x14ac:dyDescent="0.25">
      <c r="A1163" s="4">
        <f>TITRES_STAT!B1166</f>
        <v>43705</v>
      </c>
      <c r="B1163" s="2">
        <f>TITRES_STAT!D1166</f>
        <v>4.4996</v>
      </c>
      <c r="C1163" s="2">
        <f t="shared" si="162"/>
        <v>8.2600000000000229E-2</v>
      </c>
      <c r="D1163" s="2">
        <f t="shared" si="163"/>
        <v>8.2600000000000229E-2</v>
      </c>
      <c r="E1163" s="2">
        <f t="shared" si="164"/>
        <v>0</v>
      </c>
      <c r="F1163" s="2">
        <f t="shared" si="161"/>
        <v>2.5187431611460209E-2</v>
      </c>
      <c r="G1163" s="2">
        <f t="shared" si="161"/>
        <v>2.8447627883826293E-2</v>
      </c>
      <c r="H1163" s="2">
        <f t="shared" si="157"/>
        <v>0.88539655096446035</v>
      </c>
      <c r="I1163" s="2">
        <f t="shared" si="158"/>
        <v>46.960760085804893</v>
      </c>
    </row>
    <row r="1164" spans="1:9" ht="13.5" x14ac:dyDescent="0.25">
      <c r="A1164" s="4">
        <f>TITRES_STAT!B1167</f>
        <v>43706</v>
      </c>
      <c r="B1164" s="2">
        <f>TITRES_STAT!D1167</f>
        <v>4.5202</v>
      </c>
      <c r="C1164" s="2">
        <f t="shared" si="162"/>
        <v>2.0599999999999952E-2</v>
      </c>
      <c r="D1164" s="2">
        <f t="shared" si="163"/>
        <v>2.0599999999999952E-2</v>
      </c>
      <c r="E1164" s="2">
        <f t="shared" si="164"/>
        <v>0</v>
      </c>
      <c r="F1164" s="2">
        <f t="shared" si="161"/>
        <v>2.4859757924927332E-2</v>
      </c>
      <c r="G1164" s="2">
        <f t="shared" si="161"/>
        <v>2.6415654463552984E-2</v>
      </c>
      <c r="H1164" s="2">
        <f t="shared" si="157"/>
        <v>0.94109945143428486</v>
      </c>
      <c r="I1164" s="2">
        <f t="shared" si="158"/>
        <v>48.482804461095661</v>
      </c>
    </row>
    <row r="1165" spans="1:9" ht="13.5" x14ac:dyDescent="0.25">
      <c r="A1165" s="4">
        <f>TITRES_STAT!B1168</f>
        <v>43707</v>
      </c>
      <c r="B1165" s="2">
        <f>TITRES_STAT!D1168</f>
        <v>4.5408999999999997</v>
      </c>
      <c r="C1165" s="2">
        <f t="shared" si="162"/>
        <v>2.0699999999999719E-2</v>
      </c>
      <c r="D1165" s="2">
        <f t="shared" si="163"/>
        <v>2.0699999999999719E-2</v>
      </c>
      <c r="E1165" s="2">
        <f t="shared" si="164"/>
        <v>0</v>
      </c>
      <c r="F1165" s="2">
        <f t="shared" ref="F1165:G1180" si="165">((F1164*13)+D1165)/14</f>
        <v>2.4562632358861074E-2</v>
      </c>
      <c r="G1165" s="2">
        <f t="shared" si="165"/>
        <v>2.4528822001870627E-2</v>
      </c>
      <c r="H1165" s="2">
        <f t="shared" si="157"/>
        <v>1.0013783930181346</v>
      </c>
      <c r="I1165" s="2">
        <f t="shared" si="158"/>
        <v>50.034436092218819</v>
      </c>
    </row>
    <row r="1166" spans="1:9" ht="13.5" x14ac:dyDescent="0.25">
      <c r="A1166" s="4">
        <f>TITRES_STAT!B1169</f>
        <v>43710</v>
      </c>
      <c r="B1166" s="2">
        <f>TITRES_STAT!D1169</f>
        <v>4.5408999999999997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2.2808158618942424E-2</v>
      </c>
      <c r="G1166" s="2">
        <f t="shared" si="165"/>
        <v>2.2776763287451297E-2</v>
      </c>
      <c r="H1166" s="2">
        <f t="shared" si="157"/>
        <v>1.0013783930181346</v>
      </c>
      <c r="I1166" s="2">
        <f t="shared" si="158"/>
        <v>50.034436092218819</v>
      </c>
    </row>
    <row r="1167" spans="1:9" ht="13.5" x14ac:dyDescent="0.25">
      <c r="A1167" s="4">
        <f>TITRES_STAT!B1170</f>
        <v>43711</v>
      </c>
      <c r="B1167" s="2">
        <f>TITRES_STAT!D1170</f>
        <v>4.5408999999999997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2.117900443187511E-2</v>
      </c>
      <c r="G1167" s="2">
        <f t="shared" si="165"/>
        <v>2.1149851624061917E-2</v>
      </c>
      <c r="H1167" s="2">
        <f t="shared" si="157"/>
        <v>1.0013783930181348</v>
      </c>
      <c r="I1167" s="2">
        <f t="shared" si="158"/>
        <v>50.034436092218826</v>
      </c>
    </row>
    <row r="1168" spans="1:9" ht="13.5" x14ac:dyDescent="0.25">
      <c r="A1168" s="4">
        <f>TITRES_STAT!B1171</f>
        <v>43712</v>
      </c>
      <c r="B1168" s="2">
        <f>TITRES_STAT!D1171</f>
        <v>4.4377000000000004</v>
      </c>
      <c r="C1168" s="2">
        <f t="shared" si="162"/>
        <v>-0.10319999999999929</v>
      </c>
      <c r="D1168" s="2">
        <f t="shared" si="163"/>
        <v>0</v>
      </c>
      <c r="E1168" s="2">
        <f t="shared" si="164"/>
        <v>0.10319999999999929</v>
      </c>
      <c r="F1168" s="2">
        <f t="shared" si="165"/>
        <v>1.9666218401026888E-2</v>
      </c>
      <c r="G1168" s="2">
        <f t="shared" si="165"/>
        <v>2.7010576508057445E-2</v>
      </c>
      <c r="H1168" s="2">
        <f t="shared" si="157"/>
        <v>0.72809324877461679</v>
      </c>
      <c r="I1168" s="2">
        <f t="shared" si="158"/>
        <v>42.132752343712035</v>
      </c>
    </row>
    <row r="1169" spans="1:9" ht="13.5" x14ac:dyDescent="0.25">
      <c r="A1169" s="4">
        <f>TITRES_STAT!B1172</f>
        <v>43713</v>
      </c>
      <c r="B1169" s="2">
        <f>TITRES_STAT!D1172</f>
        <v>4.5408999999999997</v>
      </c>
      <c r="C1169" s="2">
        <f t="shared" si="162"/>
        <v>0.10319999999999929</v>
      </c>
      <c r="D1169" s="2">
        <f t="shared" si="163"/>
        <v>0.10319999999999929</v>
      </c>
      <c r="E1169" s="2">
        <f t="shared" si="164"/>
        <v>0</v>
      </c>
      <c r="F1169" s="2">
        <f t="shared" si="165"/>
        <v>2.5632917086667772E-2</v>
      </c>
      <c r="G1169" s="2">
        <f t="shared" si="165"/>
        <v>2.5081249614624771E-2</v>
      </c>
      <c r="H1169" s="2">
        <f t="shared" ref="H1169:H1232" si="166">F1169/G1169</f>
        <v>1.0219952147727649</v>
      </c>
      <c r="I1169" s="2">
        <f t="shared" ref="I1169:I1232" si="167">IF(G1169=0,100,100-(100/(1+H1169)))</f>
        <v>50.543898784034383</v>
      </c>
    </row>
    <row r="1170" spans="1:9" ht="13.5" x14ac:dyDescent="0.25">
      <c r="A1170" s="4">
        <f>TITRES_STAT!B1173</f>
        <v>43714</v>
      </c>
      <c r="B1170" s="2">
        <f>TITRES_STAT!D1173</f>
        <v>4.6605999999999996</v>
      </c>
      <c r="C1170" s="2">
        <f t="shared" si="162"/>
        <v>0.11969999999999992</v>
      </c>
      <c r="D1170" s="2">
        <f t="shared" si="163"/>
        <v>0.11969999999999992</v>
      </c>
      <c r="E1170" s="2">
        <f t="shared" si="164"/>
        <v>0</v>
      </c>
      <c r="F1170" s="2">
        <f t="shared" si="165"/>
        <v>3.2351994437620067E-2</v>
      </c>
      <c r="G1170" s="2">
        <f t="shared" si="165"/>
        <v>2.3289731785008715E-2</v>
      </c>
      <c r="H1170" s="2">
        <f t="shared" si="166"/>
        <v>1.3891097903688443</v>
      </c>
      <c r="I1170" s="2">
        <f t="shared" si="167"/>
        <v>58.143405379222266</v>
      </c>
    </row>
    <row r="1171" spans="1:9" ht="13.5" x14ac:dyDescent="0.25">
      <c r="A1171" s="4">
        <f>TITRES_STAT!B1174</f>
        <v>43717</v>
      </c>
      <c r="B1171" s="2">
        <f>TITRES_STAT!D1174</f>
        <v>4.6440999999999999</v>
      </c>
      <c r="C1171" s="2">
        <f t="shared" si="162"/>
        <v>-1.6499999999999737E-2</v>
      </c>
      <c r="D1171" s="2">
        <f t="shared" si="163"/>
        <v>0</v>
      </c>
      <c r="E1171" s="2">
        <f t="shared" si="164"/>
        <v>1.6499999999999737E-2</v>
      </c>
      <c r="F1171" s="2">
        <f t="shared" si="165"/>
        <v>3.0041137692075778E-2</v>
      </c>
      <c r="G1171" s="2">
        <f t="shared" si="165"/>
        <v>2.2804750943222356E-2</v>
      </c>
      <c r="H1171" s="2">
        <f t="shared" si="166"/>
        <v>1.3173192624146635</v>
      </c>
      <c r="I1171" s="2">
        <f t="shared" si="167"/>
        <v>56.846688489613094</v>
      </c>
    </row>
    <row r="1172" spans="1:9" ht="13.5" x14ac:dyDescent="0.25">
      <c r="A1172" s="4">
        <f>TITRES_STAT!B1175</f>
        <v>43718</v>
      </c>
      <c r="B1172" s="2">
        <f>TITRES_STAT!D1175</f>
        <v>4.5202</v>
      </c>
      <c r="C1172" s="2">
        <f t="shared" si="162"/>
        <v>-0.1238999999999999</v>
      </c>
      <c r="D1172" s="2">
        <f t="shared" si="163"/>
        <v>0</v>
      </c>
      <c r="E1172" s="2">
        <f t="shared" si="164"/>
        <v>0.1238999999999999</v>
      </c>
      <c r="F1172" s="2">
        <f t="shared" si="165"/>
        <v>2.7895342142641794E-2</v>
      </c>
      <c r="G1172" s="2">
        <f t="shared" si="165"/>
        <v>3.0025840161563611E-2</v>
      </c>
      <c r="H1172" s="2">
        <f t="shared" si="166"/>
        <v>0.92904451607488769</v>
      </c>
      <c r="I1172" s="2">
        <f t="shared" si="167"/>
        <v>48.160864528168368</v>
      </c>
    </row>
    <row r="1173" spans="1:9" ht="13.5" x14ac:dyDescent="0.25">
      <c r="A1173" s="4">
        <f>TITRES_STAT!B1176</f>
        <v>43719</v>
      </c>
      <c r="B1173" s="2">
        <f>TITRES_STAT!D1176</f>
        <v>4.4790000000000001</v>
      </c>
      <c r="C1173" s="2">
        <f t="shared" si="162"/>
        <v>-4.1199999999999903E-2</v>
      </c>
      <c r="D1173" s="2">
        <f t="shared" si="163"/>
        <v>0</v>
      </c>
      <c r="E1173" s="2">
        <f t="shared" si="164"/>
        <v>4.1199999999999903E-2</v>
      </c>
      <c r="F1173" s="2">
        <f t="shared" si="165"/>
        <v>2.5902817703881666E-2</v>
      </c>
      <c r="G1173" s="2">
        <f t="shared" si="165"/>
        <v>3.0823994435737634E-2</v>
      </c>
      <c r="H1173" s="2">
        <f t="shared" si="166"/>
        <v>0.84034591162038663</v>
      </c>
      <c r="I1173" s="2">
        <f t="shared" si="167"/>
        <v>45.662389136424871</v>
      </c>
    </row>
    <row r="1174" spans="1:9" ht="13.5" x14ac:dyDescent="0.25">
      <c r="A1174" s="4">
        <f>TITRES_STAT!B1177</f>
        <v>43720</v>
      </c>
      <c r="B1174" s="2">
        <f>TITRES_STAT!D1177</f>
        <v>4.4790000000000001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2.4052616439318691E-2</v>
      </c>
      <c r="G1174" s="2">
        <f t="shared" si="165"/>
        <v>2.8622280547470659E-2</v>
      </c>
      <c r="H1174" s="2">
        <f t="shared" si="166"/>
        <v>0.84034591162038663</v>
      </c>
      <c r="I1174" s="2">
        <f t="shared" si="167"/>
        <v>45.662389136424871</v>
      </c>
    </row>
    <row r="1175" spans="1:9" ht="13.5" x14ac:dyDescent="0.25">
      <c r="A1175" s="4">
        <f>TITRES_STAT!B1178</f>
        <v>43721</v>
      </c>
      <c r="B1175" s="2">
        <f>TITRES_STAT!D1178</f>
        <v>4.3592000000000004</v>
      </c>
      <c r="C1175" s="2">
        <f t="shared" si="162"/>
        <v>-0.11979999999999968</v>
      </c>
      <c r="D1175" s="2">
        <f t="shared" si="163"/>
        <v>0</v>
      </c>
      <c r="E1175" s="2">
        <f t="shared" si="164"/>
        <v>0.11979999999999968</v>
      </c>
      <c r="F1175" s="2">
        <f t="shared" si="165"/>
        <v>2.2334572407938784E-2</v>
      </c>
      <c r="G1175" s="2">
        <f t="shared" si="165"/>
        <v>3.5134974794079878E-2</v>
      </c>
      <c r="H1175" s="2">
        <f t="shared" si="166"/>
        <v>0.63567919256632233</v>
      </c>
      <c r="I1175" s="2">
        <f t="shared" si="167"/>
        <v>38.863317174620555</v>
      </c>
    </row>
    <row r="1176" spans="1:9" ht="13.5" x14ac:dyDescent="0.25">
      <c r="A1176" s="4">
        <f>TITRES_STAT!B1179</f>
        <v>43724</v>
      </c>
      <c r="B1176" s="2">
        <f>TITRES_STAT!D1179</f>
        <v>4.4500999999999999</v>
      </c>
      <c r="C1176" s="2">
        <f t="shared" si="162"/>
        <v>9.0899999999999537E-2</v>
      </c>
      <c r="D1176" s="2">
        <f t="shared" si="163"/>
        <v>9.0899999999999537E-2</v>
      </c>
      <c r="E1176" s="2">
        <f t="shared" si="164"/>
        <v>0</v>
      </c>
      <c r="F1176" s="2">
        <f t="shared" si="165"/>
        <v>2.7232102950228838E-2</v>
      </c>
      <c r="G1176" s="2">
        <f t="shared" si="165"/>
        <v>3.2625333737359888E-2</v>
      </c>
      <c r="H1176" s="2">
        <f t="shared" si="166"/>
        <v>0.8346919350910682</v>
      </c>
      <c r="I1176" s="2">
        <f t="shared" si="167"/>
        <v>45.494936731688242</v>
      </c>
    </row>
    <row r="1177" spans="1:9" ht="13.5" x14ac:dyDescent="0.25">
      <c r="A1177" s="4">
        <f>TITRES_STAT!B1180</f>
        <v>43725</v>
      </c>
      <c r="B1177" s="2">
        <f>TITRES_STAT!D1180</f>
        <v>4.3345000000000002</v>
      </c>
      <c r="C1177" s="2">
        <f t="shared" si="162"/>
        <v>-0.1155999999999997</v>
      </c>
      <c r="D1177" s="2">
        <f t="shared" si="163"/>
        <v>0</v>
      </c>
      <c r="E1177" s="2">
        <f t="shared" si="164"/>
        <v>0.1155999999999997</v>
      </c>
      <c r="F1177" s="2">
        <f t="shared" si="165"/>
        <v>2.5286952739498207E-2</v>
      </c>
      <c r="G1177" s="2">
        <f t="shared" si="165"/>
        <v>3.8552095613262734E-2</v>
      </c>
      <c r="H1177" s="2">
        <f t="shared" si="166"/>
        <v>0.65591642522278248</v>
      </c>
      <c r="I1177" s="2">
        <f t="shared" si="167"/>
        <v>39.610478840110382</v>
      </c>
    </row>
    <row r="1178" spans="1:9" ht="13.5" x14ac:dyDescent="0.25">
      <c r="A1178" s="4">
        <f>TITRES_STAT!B1181</f>
        <v>43726</v>
      </c>
      <c r="B1178" s="2">
        <f>TITRES_STAT!D1181</f>
        <v>4.2519</v>
      </c>
      <c r="C1178" s="2">
        <f t="shared" si="162"/>
        <v>-8.2600000000000229E-2</v>
      </c>
      <c r="D1178" s="2">
        <f t="shared" si="163"/>
        <v>0</v>
      </c>
      <c r="E1178" s="2">
        <f t="shared" si="164"/>
        <v>8.2600000000000229E-2</v>
      </c>
      <c r="F1178" s="2">
        <f t="shared" si="165"/>
        <v>2.3480741829534049E-2</v>
      </c>
      <c r="G1178" s="2">
        <f t="shared" si="165"/>
        <v>4.1698374498029697E-2</v>
      </c>
      <c r="H1178" s="2">
        <f t="shared" si="166"/>
        <v>0.5631092845272313</v>
      </c>
      <c r="I1178" s="2">
        <f t="shared" si="167"/>
        <v>36.024946566518928</v>
      </c>
    </row>
    <row r="1179" spans="1:9" ht="13.5" x14ac:dyDescent="0.25">
      <c r="A1179" s="4">
        <f>TITRES_STAT!B1182</f>
        <v>43727</v>
      </c>
      <c r="B1179" s="2">
        <f>TITRES_STAT!D1182</f>
        <v>4.3303000000000003</v>
      </c>
      <c r="C1179" s="2">
        <f t="shared" si="162"/>
        <v>7.8400000000000247E-2</v>
      </c>
      <c r="D1179" s="2">
        <f t="shared" si="163"/>
        <v>7.8400000000000247E-2</v>
      </c>
      <c r="E1179" s="2">
        <f t="shared" si="164"/>
        <v>0</v>
      </c>
      <c r="F1179" s="2">
        <f t="shared" si="165"/>
        <v>2.7403545984567349E-2</v>
      </c>
      <c r="G1179" s="2">
        <f t="shared" si="165"/>
        <v>3.8719919176741856E-2</v>
      </c>
      <c r="H1179" s="2">
        <f t="shared" si="166"/>
        <v>0.70773768559486083</v>
      </c>
      <c r="I1179" s="2">
        <f t="shared" si="167"/>
        <v>41.442997455919738</v>
      </c>
    </row>
    <row r="1180" spans="1:9" ht="13.5" x14ac:dyDescent="0.25">
      <c r="A1180" s="4">
        <f>TITRES_STAT!B1183</f>
        <v>43728</v>
      </c>
      <c r="B1180" s="2">
        <f>TITRES_STAT!D1183</f>
        <v>4.3303000000000003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2.544614984281254E-2</v>
      </c>
      <c r="G1180" s="2">
        <f t="shared" si="165"/>
        <v>3.5954210664117435E-2</v>
      </c>
      <c r="H1180" s="2">
        <f t="shared" si="166"/>
        <v>0.70773768559486094</v>
      </c>
      <c r="I1180" s="2">
        <f t="shared" si="167"/>
        <v>41.442997455919745</v>
      </c>
    </row>
    <row r="1181" spans="1:9" ht="13.5" x14ac:dyDescent="0.25">
      <c r="A1181" s="4">
        <f>TITRES_STAT!B1184</f>
        <v>43731</v>
      </c>
      <c r="B1181" s="2">
        <f>TITRES_STAT!D1184</f>
        <v>4.2891000000000004</v>
      </c>
      <c r="C1181" s="2">
        <f t="shared" si="162"/>
        <v>-4.1199999999999903E-2</v>
      </c>
      <c r="D1181" s="2">
        <f t="shared" si="163"/>
        <v>0</v>
      </c>
      <c r="E1181" s="2">
        <f t="shared" si="164"/>
        <v>4.1199999999999903E-2</v>
      </c>
      <c r="F1181" s="2">
        <f t="shared" ref="F1181:G1196" si="168">((F1180*13)+D1181)/14</f>
        <v>2.3628567711183074E-2</v>
      </c>
      <c r="G1181" s="2">
        <f t="shared" si="168"/>
        <v>3.6328909902394756E-2</v>
      </c>
      <c r="H1181" s="2">
        <f t="shared" si="166"/>
        <v>0.65040673597600873</v>
      </c>
      <c r="I1181" s="2">
        <f t="shared" si="167"/>
        <v>39.40887550918621</v>
      </c>
    </row>
    <row r="1182" spans="1:9" ht="13.5" x14ac:dyDescent="0.25">
      <c r="A1182" s="4">
        <f>TITRES_STAT!B1185</f>
        <v>43732</v>
      </c>
      <c r="B1182" s="2">
        <f>TITRES_STAT!D1185</f>
        <v>4.2065000000000001</v>
      </c>
      <c r="C1182" s="2">
        <f t="shared" si="162"/>
        <v>-8.2600000000000229E-2</v>
      </c>
      <c r="D1182" s="2">
        <f t="shared" si="163"/>
        <v>0</v>
      </c>
      <c r="E1182" s="2">
        <f t="shared" si="164"/>
        <v>8.2600000000000229E-2</v>
      </c>
      <c r="F1182" s="2">
        <f t="shared" si="168"/>
        <v>2.1940812874669997E-2</v>
      </c>
      <c r="G1182" s="2">
        <f t="shared" si="168"/>
        <v>3.9633987766509435E-2</v>
      </c>
      <c r="H1182" s="2">
        <f t="shared" si="166"/>
        <v>0.5535858012554038</v>
      </c>
      <c r="I1182" s="2">
        <f t="shared" si="167"/>
        <v>35.632779393842853</v>
      </c>
    </row>
    <row r="1183" spans="1:9" ht="13.5" x14ac:dyDescent="0.25">
      <c r="A1183" s="4">
        <f>TITRES_STAT!B1186</f>
        <v>43733</v>
      </c>
      <c r="B1183" s="2">
        <f>TITRES_STAT!D1186</f>
        <v>4.2065000000000001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2.0373611955050712E-2</v>
      </c>
      <c r="G1183" s="2">
        <f t="shared" si="168"/>
        <v>3.6802988640330193E-2</v>
      </c>
      <c r="H1183" s="2">
        <f t="shared" si="166"/>
        <v>0.55358580125540369</v>
      </c>
      <c r="I1183" s="2">
        <f t="shared" si="167"/>
        <v>35.632779393842853</v>
      </c>
    </row>
    <row r="1184" spans="1:9" ht="13.5" x14ac:dyDescent="0.25">
      <c r="A1184" s="4">
        <f>TITRES_STAT!B1187</f>
        <v>43734</v>
      </c>
      <c r="B1184" s="2">
        <f>TITRES_STAT!D1187</f>
        <v>4.3262</v>
      </c>
      <c r="C1184" s="2">
        <f t="shared" si="162"/>
        <v>0.11969999999999992</v>
      </c>
      <c r="D1184" s="2">
        <f t="shared" si="163"/>
        <v>0.11969999999999992</v>
      </c>
      <c r="E1184" s="2">
        <f t="shared" si="164"/>
        <v>0</v>
      </c>
      <c r="F1184" s="2">
        <f t="shared" si="168"/>
        <v>2.7468353958261367E-2</v>
      </c>
      <c r="G1184" s="2">
        <f t="shared" si="168"/>
        <v>3.4174203737449463E-2</v>
      </c>
      <c r="H1184" s="2">
        <f t="shared" si="166"/>
        <v>0.80377451276678735</v>
      </c>
      <c r="I1184" s="2">
        <f t="shared" si="167"/>
        <v>44.560697974043755</v>
      </c>
    </row>
    <row r="1185" spans="1:9" ht="13.5" x14ac:dyDescent="0.25">
      <c r="A1185" s="4">
        <f>TITRES_STAT!B1188</f>
        <v>43735</v>
      </c>
      <c r="B1185" s="2">
        <f>TITRES_STAT!D1188</f>
        <v>4.4211999999999998</v>
      </c>
      <c r="C1185" s="2">
        <f t="shared" si="162"/>
        <v>9.4999999999999751E-2</v>
      </c>
      <c r="D1185" s="2">
        <f t="shared" si="163"/>
        <v>9.4999999999999751E-2</v>
      </c>
      <c r="E1185" s="2">
        <f t="shared" si="164"/>
        <v>0</v>
      </c>
      <c r="F1185" s="2">
        <f t="shared" si="168"/>
        <v>3.2292042961242683E-2</v>
      </c>
      <c r="G1185" s="2">
        <f t="shared" si="168"/>
        <v>3.1733189184774503E-2</v>
      </c>
      <c r="H1185" s="2">
        <f t="shared" si="166"/>
        <v>1.0176110183320721</v>
      </c>
      <c r="I1185" s="2">
        <f t="shared" si="167"/>
        <v>50.436432448377268</v>
      </c>
    </row>
    <row r="1186" spans="1:9" ht="13.5" x14ac:dyDescent="0.25">
      <c r="A1186" s="4">
        <f>TITRES_STAT!B1189</f>
        <v>43738</v>
      </c>
      <c r="B1186" s="2">
        <f>TITRES_STAT!D1189</f>
        <v>4.5285000000000002</v>
      </c>
      <c r="C1186" s="2">
        <f t="shared" si="162"/>
        <v>0.1073000000000004</v>
      </c>
      <c r="D1186" s="2">
        <f t="shared" si="163"/>
        <v>0.1073000000000004</v>
      </c>
      <c r="E1186" s="2">
        <f t="shared" si="164"/>
        <v>0</v>
      </c>
      <c r="F1186" s="2">
        <f t="shared" si="168"/>
        <v>3.7649754178296808E-2</v>
      </c>
      <c r="G1186" s="2">
        <f t="shared" si="168"/>
        <v>2.9466532814433465E-2</v>
      </c>
      <c r="H1186" s="2">
        <f t="shared" si="166"/>
        <v>1.2777123937654107</v>
      </c>
      <c r="I1186" s="2">
        <f t="shared" si="167"/>
        <v>56.096300712187571</v>
      </c>
    </row>
    <row r="1187" spans="1:9" ht="13.5" x14ac:dyDescent="0.25">
      <c r="A1187" s="4">
        <f>TITRES_STAT!B1190</f>
        <v>43739</v>
      </c>
      <c r="B1187" s="2">
        <f>TITRES_STAT!D1190</f>
        <v>4.6605999999999996</v>
      </c>
      <c r="C1187" s="2">
        <f t="shared" si="162"/>
        <v>0.13209999999999944</v>
      </c>
      <c r="D1187" s="2">
        <f t="shared" si="163"/>
        <v>0.13209999999999944</v>
      </c>
      <c r="E1187" s="2">
        <f t="shared" si="164"/>
        <v>0</v>
      </c>
      <c r="F1187" s="2">
        <f t="shared" si="168"/>
        <v>4.4396200308418433E-2</v>
      </c>
      <c r="G1187" s="2">
        <f t="shared" si="168"/>
        <v>2.7361780470545358E-2</v>
      </c>
      <c r="H1187" s="2">
        <f t="shared" si="166"/>
        <v>1.6225625505697785</v>
      </c>
      <c r="I1187" s="2">
        <f t="shared" si="167"/>
        <v>61.869355612405137</v>
      </c>
    </row>
    <row r="1188" spans="1:9" ht="13.5" x14ac:dyDescent="0.25">
      <c r="A1188" s="4">
        <f>TITRES_STAT!B1191</f>
        <v>43740</v>
      </c>
      <c r="B1188" s="2">
        <f>TITRES_STAT!D1191</f>
        <v>4.4542000000000002</v>
      </c>
      <c r="C1188" s="2">
        <f t="shared" si="162"/>
        <v>-0.20639999999999947</v>
      </c>
      <c r="D1188" s="2">
        <f t="shared" si="163"/>
        <v>0</v>
      </c>
      <c r="E1188" s="2">
        <f t="shared" si="164"/>
        <v>0.20639999999999947</v>
      </c>
      <c r="F1188" s="2">
        <f t="shared" si="168"/>
        <v>4.1225043143531405E-2</v>
      </c>
      <c r="G1188" s="2">
        <f t="shared" si="168"/>
        <v>4.0150224722649223E-2</v>
      </c>
      <c r="H1188" s="2">
        <f t="shared" si="166"/>
        <v>1.02676992291592</v>
      </c>
      <c r="I1188" s="2">
        <f t="shared" si="167"/>
        <v>50.660408530175097</v>
      </c>
    </row>
    <row r="1189" spans="1:9" ht="13.5" x14ac:dyDescent="0.25">
      <c r="A1189" s="4">
        <f>TITRES_STAT!B1192</f>
        <v>43741</v>
      </c>
      <c r="B1189" s="2">
        <f>TITRES_STAT!D1192</f>
        <v>4.2560000000000002</v>
      </c>
      <c r="C1189" s="2">
        <f t="shared" si="162"/>
        <v>-0.19819999999999993</v>
      </c>
      <c r="D1189" s="2">
        <f t="shared" si="163"/>
        <v>0</v>
      </c>
      <c r="E1189" s="2">
        <f t="shared" si="164"/>
        <v>0.19819999999999993</v>
      </c>
      <c r="F1189" s="2">
        <f t="shared" si="168"/>
        <v>3.8280397204707731E-2</v>
      </c>
      <c r="G1189" s="2">
        <f t="shared" si="168"/>
        <v>5.1439494385317135E-2</v>
      </c>
      <c r="H1189" s="2">
        <f t="shared" si="166"/>
        <v>0.74418299911661789</v>
      </c>
      <c r="I1189" s="2">
        <f t="shared" si="167"/>
        <v>42.66656649523167</v>
      </c>
    </row>
    <row r="1190" spans="1:9" ht="13.5" x14ac:dyDescent="0.25">
      <c r="A1190" s="4">
        <f>TITRES_STAT!B1193</f>
        <v>43742</v>
      </c>
      <c r="B1190" s="2">
        <f>TITRES_STAT!D1193</f>
        <v>4.1981999999999999</v>
      </c>
      <c r="C1190" s="2">
        <f t="shared" si="162"/>
        <v>-5.7800000000000296E-2</v>
      </c>
      <c r="D1190" s="2">
        <f t="shared" si="163"/>
        <v>0</v>
      </c>
      <c r="E1190" s="2">
        <f t="shared" si="164"/>
        <v>5.7800000000000296E-2</v>
      </c>
      <c r="F1190" s="2">
        <f t="shared" si="168"/>
        <v>3.554608311865718E-2</v>
      </c>
      <c r="G1190" s="2">
        <f t="shared" si="168"/>
        <v>5.1893816214937362E-2</v>
      </c>
      <c r="H1190" s="2">
        <f t="shared" si="166"/>
        <v>0.6849772422099385</v>
      </c>
      <c r="I1190" s="2">
        <f t="shared" si="167"/>
        <v>40.652017430903335</v>
      </c>
    </row>
    <row r="1191" spans="1:9" ht="13.5" x14ac:dyDescent="0.25">
      <c r="A1191" s="4">
        <f>TITRES_STAT!B1194</f>
        <v>43745</v>
      </c>
      <c r="B1191" s="2">
        <f>TITRES_STAT!D1194</f>
        <v>4.1940999999999997</v>
      </c>
      <c r="C1191" s="2">
        <f t="shared" si="162"/>
        <v>-4.1000000000002146E-3</v>
      </c>
      <c r="D1191" s="2">
        <f t="shared" si="163"/>
        <v>0</v>
      </c>
      <c r="E1191" s="2">
        <f t="shared" si="164"/>
        <v>4.1000000000002146E-3</v>
      </c>
      <c r="F1191" s="2">
        <f t="shared" si="168"/>
        <v>3.3007077181610237E-2</v>
      </c>
      <c r="G1191" s="2">
        <f t="shared" si="168"/>
        <v>4.8479972199584713E-2</v>
      </c>
      <c r="H1191" s="2">
        <f t="shared" si="166"/>
        <v>0.68083944119697704</v>
      </c>
      <c r="I1191" s="2">
        <f t="shared" si="167"/>
        <v>40.505917728354255</v>
      </c>
    </row>
    <row r="1192" spans="1:9" ht="13.5" x14ac:dyDescent="0.25">
      <c r="A1192" s="4">
        <f>TITRES_STAT!B1195</f>
        <v>43746</v>
      </c>
      <c r="B1192" s="2">
        <f>TITRES_STAT!D1195</f>
        <v>4.1940999999999997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3.0649428811495218E-2</v>
      </c>
      <c r="G1192" s="2">
        <f t="shared" si="168"/>
        <v>4.5017117042471522E-2</v>
      </c>
      <c r="H1192" s="2">
        <f t="shared" si="166"/>
        <v>0.68083944119697692</v>
      </c>
      <c r="I1192" s="2">
        <f t="shared" si="167"/>
        <v>40.505917728354255</v>
      </c>
    </row>
    <row r="1193" spans="1:9" ht="13.5" x14ac:dyDescent="0.25">
      <c r="A1193" s="4">
        <f>TITRES_STAT!B1196</f>
        <v>43747</v>
      </c>
      <c r="B1193" s="2">
        <f>TITRES_STAT!D1196</f>
        <v>4.1776</v>
      </c>
      <c r="C1193" s="2">
        <f t="shared" si="162"/>
        <v>-1.6499999999999737E-2</v>
      </c>
      <c r="D1193" s="2">
        <f t="shared" si="163"/>
        <v>0</v>
      </c>
      <c r="E1193" s="2">
        <f t="shared" si="164"/>
        <v>1.6499999999999737E-2</v>
      </c>
      <c r="F1193" s="2">
        <f t="shared" si="168"/>
        <v>2.8460183896388415E-2</v>
      </c>
      <c r="G1193" s="2">
        <f t="shared" si="168"/>
        <v>4.2980180110866399E-2</v>
      </c>
      <c r="H1193" s="2">
        <f t="shared" si="166"/>
        <v>0.66216995422020142</v>
      </c>
      <c r="I1193" s="2">
        <f t="shared" si="167"/>
        <v>39.837680409212737</v>
      </c>
    </row>
    <row r="1194" spans="1:9" ht="13.5" x14ac:dyDescent="0.25">
      <c r="A1194" s="4">
        <f>TITRES_STAT!B1197</f>
        <v>43748</v>
      </c>
      <c r="B1194" s="2">
        <f>TITRES_STAT!D1197</f>
        <v>4.1940999999999997</v>
      </c>
      <c r="C1194" s="2">
        <f t="shared" si="162"/>
        <v>1.6499999999999737E-2</v>
      </c>
      <c r="D1194" s="2">
        <f t="shared" si="163"/>
        <v>1.6499999999999737E-2</v>
      </c>
      <c r="E1194" s="2">
        <f t="shared" si="164"/>
        <v>0</v>
      </c>
      <c r="F1194" s="2">
        <f t="shared" si="168"/>
        <v>2.7605885046646367E-2</v>
      </c>
      <c r="G1194" s="2">
        <f t="shared" si="168"/>
        <v>3.9910167245804519E-2</v>
      </c>
      <c r="H1194" s="2">
        <f t="shared" si="166"/>
        <v>0.69170056032647631</v>
      </c>
      <c r="I1194" s="2">
        <f t="shared" si="167"/>
        <v>40.887883857707479</v>
      </c>
    </row>
    <row r="1195" spans="1:9" ht="13.5" x14ac:dyDescent="0.25">
      <c r="A1195" s="4">
        <f>TITRES_STAT!B1198</f>
        <v>43749</v>
      </c>
      <c r="B1195" s="2">
        <f>TITRES_STAT!D1198</f>
        <v>4.2106000000000003</v>
      </c>
      <c r="C1195" s="2">
        <f t="shared" si="162"/>
        <v>1.6500000000000625E-2</v>
      </c>
      <c r="D1195" s="2">
        <f t="shared" si="163"/>
        <v>1.6500000000000625E-2</v>
      </c>
      <c r="E1195" s="2">
        <f t="shared" si="164"/>
        <v>0</v>
      </c>
      <c r="F1195" s="2">
        <f t="shared" si="168"/>
        <v>2.6812607543314528E-2</v>
      </c>
      <c r="G1195" s="2">
        <f t="shared" si="168"/>
        <v>3.7059441013961344E-2</v>
      </c>
      <c r="H1195" s="2">
        <f t="shared" si="166"/>
        <v>0.72350275151785093</v>
      </c>
      <c r="I1195" s="2">
        <f t="shared" si="167"/>
        <v>41.97862468630688</v>
      </c>
    </row>
    <row r="1196" spans="1:9" ht="13.5" x14ac:dyDescent="0.25">
      <c r="A1196" s="4">
        <f>TITRES_STAT!B1199</f>
        <v>43752</v>
      </c>
      <c r="B1196" s="2">
        <f>TITRES_STAT!D1199</f>
        <v>4.2106000000000003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2.4897421290220632E-2</v>
      </c>
      <c r="G1196" s="2">
        <f t="shared" si="168"/>
        <v>3.4412338084392681E-2</v>
      </c>
      <c r="H1196" s="2">
        <f t="shared" si="166"/>
        <v>0.72350275151785082</v>
      </c>
      <c r="I1196" s="2">
        <f t="shared" si="167"/>
        <v>41.97862468630688</v>
      </c>
    </row>
    <row r="1197" spans="1:9" ht="13.5" x14ac:dyDescent="0.25">
      <c r="A1197" s="4">
        <f>TITRES_STAT!B1200</f>
        <v>43754</v>
      </c>
      <c r="B1197" s="2">
        <f>TITRES_STAT!D1200</f>
        <v>4.3345000000000002</v>
      </c>
      <c r="C1197" s="2">
        <f t="shared" si="162"/>
        <v>0.1238999999999999</v>
      </c>
      <c r="D1197" s="2">
        <f t="shared" si="163"/>
        <v>0.1238999999999999</v>
      </c>
      <c r="E1197" s="2">
        <f t="shared" si="164"/>
        <v>0</v>
      </c>
      <c r="F1197" s="2">
        <f t="shared" ref="F1197:G1212" si="169">((F1196*13)+D1197)/14</f>
        <v>3.1969034055204862E-2</v>
      </c>
      <c r="G1197" s="2">
        <f t="shared" si="169"/>
        <v>3.1954313935507489E-2</v>
      </c>
      <c r="H1197" s="2">
        <f t="shared" si="166"/>
        <v>1.0004606614220253</v>
      </c>
      <c r="I1197" s="2">
        <f t="shared" si="167"/>
        <v>50.01151388354964</v>
      </c>
    </row>
    <row r="1198" spans="1:9" ht="13.5" x14ac:dyDescent="0.25">
      <c r="A1198" s="4">
        <f>TITRES_STAT!B1201</f>
        <v>43755</v>
      </c>
      <c r="B1198" s="2">
        <f>TITRES_STAT!D1201</f>
        <v>4.2808000000000002</v>
      </c>
      <c r="C1198" s="2">
        <f t="shared" si="162"/>
        <v>-5.3700000000000081E-2</v>
      </c>
      <c r="D1198" s="2">
        <f t="shared" si="163"/>
        <v>0</v>
      </c>
      <c r="E1198" s="2">
        <f t="shared" si="164"/>
        <v>5.3700000000000081E-2</v>
      </c>
      <c r="F1198" s="2">
        <f t="shared" si="169"/>
        <v>2.9685531622690227E-2</v>
      </c>
      <c r="G1198" s="2">
        <f t="shared" si="169"/>
        <v>3.3507577225828387E-2</v>
      </c>
      <c r="H1198" s="2">
        <f t="shared" si="166"/>
        <v>0.88593488638766626</v>
      </c>
      <c r="I1198" s="2">
        <f t="shared" si="167"/>
        <v>46.975900004935617</v>
      </c>
    </row>
    <row r="1199" spans="1:9" ht="13.5" x14ac:dyDescent="0.25">
      <c r="A1199" s="4">
        <f>TITRES_STAT!B1202</f>
        <v>43756</v>
      </c>
      <c r="B1199" s="2">
        <f>TITRES_STAT!D1202</f>
        <v>4.3137999999999996</v>
      </c>
      <c r="C1199" s="2">
        <f t="shared" si="162"/>
        <v>3.2999999999999474E-2</v>
      </c>
      <c r="D1199" s="2">
        <f t="shared" si="163"/>
        <v>3.2999999999999474E-2</v>
      </c>
      <c r="E1199" s="2">
        <f t="shared" si="164"/>
        <v>0</v>
      </c>
      <c r="F1199" s="2">
        <f t="shared" si="169"/>
        <v>2.9922279363926604E-2</v>
      </c>
      <c r="G1199" s="2">
        <f t="shared" si="169"/>
        <v>3.1114178852554932E-2</v>
      </c>
      <c r="H1199" s="2">
        <f t="shared" si="166"/>
        <v>0.96169272233483816</v>
      </c>
      <c r="I1199" s="2">
        <f t="shared" si="167"/>
        <v>49.023616766555371</v>
      </c>
    </row>
    <row r="1200" spans="1:9" ht="13.5" x14ac:dyDescent="0.25">
      <c r="A1200" s="4">
        <f>TITRES_STAT!B1203</f>
        <v>43759</v>
      </c>
      <c r="B1200" s="2">
        <f>TITRES_STAT!D1203</f>
        <v>4.3137999999999996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2.7784973695074704E-2</v>
      </c>
      <c r="G1200" s="2">
        <f t="shared" si="169"/>
        <v>2.8891737505943867E-2</v>
      </c>
      <c r="H1200" s="2">
        <f t="shared" si="166"/>
        <v>0.96169272233483816</v>
      </c>
      <c r="I1200" s="2">
        <f t="shared" si="167"/>
        <v>49.023616766555371</v>
      </c>
    </row>
    <row r="1201" spans="1:9" ht="13.5" x14ac:dyDescent="0.25">
      <c r="A1201" s="4">
        <f>TITRES_STAT!B1204</f>
        <v>43760</v>
      </c>
      <c r="B1201" s="2">
        <f>TITRES_STAT!D1204</f>
        <v>4.3056000000000001</v>
      </c>
      <c r="C1201" s="2">
        <f t="shared" si="162"/>
        <v>-8.199999999999541E-3</v>
      </c>
      <c r="D1201" s="2">
        <f t="shared" si="163"/>
        <v>0</v>
      </c>
      <c r="E1201" s="2">
        <f t="shared" si="164"/>
        <v>8.199999999999541E-3</v>
      </c>
      <c r="F1201" s="2">
        <f t="shared" si="169"/>
        <v>2.5800332716855081E-2</v>
      </c>
      <c r="G1201" s="2">
        <f t="shared" si="169"/>
        <v>2.7413756255519273E-2</v>
      </c>
      <c r="H1201" s="2">
        <f t="shared" si="166"/>
        <v>0.94114547734262577</v>
      </c>
      <c r="I1201" s="2">
        <f t="shared" si="167"/>
        <v>48.484025969605732</v>
      </c>
    </row>
    <row r="1202" spans="1:9" ht="13.5" x14ac:dyDescent="0.25">
      <c r="A1202" s="4">
        <f>TITRES_STAT!B1205</f>
        <v>43761</v>
      </c>
      <c r="B1202" s="2">
        <f>TITRES_STAT!D1205</f>
        <v>4.2725999999999997</v>
      </c>
      <c r="C1202" s="2">
        <f t="shared" si="162"/>
        <v>-3.3000000000000362E-2</v>
      </c>
      <c r="D1202" s="2">
        <f t="shared" si="163"/>
        <v>0</v>
      </c>
      <c r="E1202" s="2">
        <f t="shared" si="164"/>
        <v>3.3000000000000362E-2</v>
      </c>
      <c r="F1202" s="2">
        <f t="shared" si="169"/>
        <v>2.3957451808508289E-2</v>
      </c>
      <c r="G1202" s="2">
        <f t="shared" si="169"/>
        <v>2.7812773665839351E-2</v>
      </c>
      <c r="H1202" s="2">
        <f t="shared" si="166"/>
        <v>0.86138304997367787</v>
      </c>
      <c r="I1202" s="2">
        <f t="shared" si="167"/>
        <v>46.276506600071322</v>
      </c>
    </row>
    <row r="1203" spans="1:9" ht="13.5" x14ac:dyDescent="0.25">
      <c r="A1203" s="4">
        <f>TITRES_STAT!B1206</f>
        <v>43762</v>
      </c>
      <c r="B1203" s="2">
        <f>TITRES_STAT!D1206</f>
        <v>4.2725999999999997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2.2246205250757694E-2</v>
      </c>
      <c r="G1203" s="2">
        <f t="shared" si="169"/>
        <v>2.5826146975422255E-2</v>
      </c>
      <c r="H1203" s="2">
        <f t="shared" si="166"/>
        <v>0.86138304997367776</v>
      </c>
      <c r="I1203" s="2">
        <f t="shared" si="167"/>
        <v>46.276506600071315</v>
      </c>
    </row>
    <row r="1204" spans="1:9" ht="13.5" x14ac:dyDescent="0.25">
      <c r="A1204" s="4">
        <f>TITRES_STAT!B1207</f>
        <v>43763</v>
      </c>
      <c r="B1204" s="2">
        <f>TITRES_STAT!D1207</f>
        <v>4.2725999999999997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2.0657190589989289E-2</v>
      </c>
      <c r="G1204" s="2">
        <f t="shared" si="169"/>
        <v>2.3981422191463521E-2</v>
      </c>
      <c r="H1204" s="2">
        <f t="shared" si="166"/>
        <v>0.86138304997367787</v>
      </c>
      <c r="I1204" s="2">
        <f t="shared" si="167"/>
        <v>46.276506600071322</v>
      </c>
    </row>
    <row r="1205" spans="1:9" ht="13.5" x14ac:dyDescent="0.25">
      <c r="A1205" s="4">
        <f>TITRES_STAT!B1208</f>
        <v>43766</v>
      </c>
      <c r="B1205" s="2">
        <f>TITRES_STAT!D1208</f>
        <v>4.2519</v>
      </c>
      <c r="C1205" s="2">
        <f t="shared" si="162"/>
        <v>-2.0699999999999719E-2</v>
      </c>
      <c r="D1205" s="2">
        <f t="shared" si="163"/>
        <v>0</v>
      </c>
      <c r="E1205" s="2">
        <f t="shared" si="164"/>
        <v>2.0699999999999719E-2</v>
      </c>
      <c r="F1205" s="2">
        <f t="shared" si="169"/>
        <v>1.9181676976418625E-2</v>
      </c>
      <c r="G1205" s="2">
        <f t="shared" si="169"/>
        <v>2.3747034892073249E-2</v>
      </c>
      <c r="H1205" s="2">
        <f t="shared" si="166"/>
        <v>0.80775040183317626</v>
      </c>
      <c r="I1205" s="2">
        <f t="shared" si="167"/>
        <v>44.682628808383335</v>
      </c>
    </row>
    <row r="1206" spans="1:9" ht="13.5" x14ac:dyDescent="0.25">
      <c r="A1206" s="4">
        <f>TITRES_STAT!B1209</f>
        <v>43767</v>
      </c>
      <c r="B1206" s="2">
        <f>TITRES_STAT!D1209</f>
        <v>4.2683999999999997</v>
      </c>
      <c r="C1206" s="2">
        <f t="shared" si="162"/>
        <v>1.6499999999999737E-2</v>
      </c>
      <c r="D1206" s="2">
        <f t="shared" si="163"/>
        <v>1.6499999999999737E-2</v>
      </c>
      <c r="E1206" s="2">
        <f t="shared" si="164"/>
        <v>0</v>
      </c>
      <c r="F1206" s="2">
        <f t="shared" si="169"/>
        <v>1.8990128620960136E-2</v>
      </c>
      <c r="G1206" s="2">
        <f t="shared" si="169"/>
        <v>2.2050818114068015E-2</v>
      </c>
      <c r="H1206" s="2">
        <f t="shared" si="166"/>
        <v>0.86119837017950751</v>
      </c>
      <c r="I1206" s="2">
        <f t="shared" si="167"/>
        <v>46.271175817570011</v>
      </c>
    </row>
    <row r="1207" spans="1:9" ht="13.5" x14ac:dyDescent="0.25">
      <c r="A1207" s="4">
        <f>TITRES_STAT!B1210</f>
        <v>43768</v>
      </c>
      <c r="B1207" s="2">
        <f>TITRES_STAT!D1210</f>
        <v>4.2477999999999998</v>
      </c>
      <c r="C1207" s="2">
        <f t="shared" si="162"/>
        <v>-2.0599999999999952E-2</v>
      </c>
      <c r="D1207" s="2">
        <f t="shared" si="163"/>
        <v>0</v>
      </c>
      <c r="E1207" s="2">
        <f t="shared" si="164"/>
        <v>2.0599999999999952E-2</v>
      </c>
      <c r="F1207" s="2">
        <f t="shared" si="169"/>
        <v>1.7633690862320126E-2</v>
      </c>
      <c r="G1207" s="2">
        <f t="shared" si="169"/>
        <v>2.1947188248777439E-2</v>
      </c>
      <c r="H1207" s="2">
        <f t="shared" si="166"/>
        <v>0.80346013632531743</v>
      </c>
      <c r="I1207" s="2">
        <f t="shared" si="167"/>
        <v>44.551033878820661</v>
      </c>
    </row>
    <row r="1208" spans="1:9" ht="13.5" x14ac:dyDescent="0.25">
      <c r="A1208" s="4">
        <f>TITRES_STAT!B1211</f>
        <v>43769</v>
      </c>
      <c r="B1208" s="2">
        <f>TITRES_STAT!D1211</f>
        <v>4.2477999999999998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1.6374141515011546E-2</v>
      </c>
      <c r="G1208" s="2">
        <f t="shared" si="169"/>
        <v>2.0379531945293339E-2</v>
      </c>
      <c r="H1208" s="2">
        <f t="shared" si="166"/>
        <v>0.80346013632531732</v>
      </c>
      <c r="I1208" s="2">
        <f t="shared" si="167"/>
        <v>44.551033878820654</v>
      </c>
    </row>
    <row r="1209" spans="1:9" ht="13.5" x14ac:dyDescent="0.25">
      <c r="A1209" s="4">
        <f>TITRES_STAT!B1212</f>
        <v>43770</v>
      </c>
      <c r="B1209" s="2">
        <f>TITRES_STAT!D1212</f>
        <v>4.2477999999999998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1.5204559978225007E-2</v>
      </c>
      <c r="G1209" s="2">
        <f t="shared" si="169"/>
        <v>1.8923851092058103E-2</v>
      </c>
      <c r="H1209" s="2">
        <f t="shared" si="166"/>
        <v>0.80346013632531732</v>
      </c>
      <c r="I1209" s="2">
        <f t="shared" si="167"/>
        <v>44.551033878820654</v>
      </c>
    </row>
    <row r="1210" spans="1:9" ht="13.5" x14ac:dyDescent="0.25">
      <c r="A1210" s="4">
        <f>TITRES_STAT!B1213</f>
        <v>43773</v>
      </c>
      <c r="B1210" s="2">
        <f>TITRES_STAT!D1213</f>
        <v>4.2477999999999998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1.4118519979780364E-2</v>
      </c>
      <c r="G1210" s="2">
        <f t="shared" si="169"/>
        <v>1.7572147442625381E-2</v>
      </c>
      <c r="H1210" s="2">
        <f t="shared" si="166"/>
        <v>0.80346013632531732</v>
      </c>
      <c r="I1210" s="2">
        <f t="shared" si="167"/>
        <v>44.551033878820654</v>
      </c>
    </row>
    <row r="1211" spans="1:9" ht="13.5" x14ac:dyDescent="0.25">
      <c r="A1211" s="4">
        <f>TITRES_STAT!B1214</f>
        <v>43774</v>
      </c>
      <c r="B1211" s="2">
        <f>TITRES_STAT!D1214</f>
        <v>4.2477999999999998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1.311005426693891E-2</v>
      </c>
      <c r="G1211" s="2">
        <f t="shared" si="169"/>
        <v>1.6316994053866423E-2</v>
      </c>
      <c r="H1211" s="2">
        <f t="shared" si="166"/>
        <v>0.80346013632531743</v>
      </c>
      <c r="I1211" s="2">
        <f t="shared" si="167"/>
        <v>44.551033878820661</v>
      </c>
    </row>
    <row r="1212" spans="1:9" ht="13.5" x14ac:dyDescent="0.25">
      <c r="A1212" s="4">
        <f>TITRES_STAT!B1215</f>
        <v>43775</v>
      </c>
      <c r="B1212" s="2">
        <f>TITRES_STAT!D1215</f>
        <v>4.2477999999999998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1.2173621819300416E-2</v>
      </c>
      <c r="G1212" s="2">
        <f t="shared" si="169"/>
        <v>1.515149447859025E-2</v>
      </c>
      <c r="H1212" s="2">
        <f t="shared" si="166"/>
        <v>0.80346013632531743</v>
      </c>
      <c r="I1212" s="2">
        <f t="shared" si="167"/>
        <v>44.551033878820661</v>
      </c>
    </row>
    <row r="1213" spans="1:9" ht="13.5" x14ac:dyDescent="0.25">
      <c r="A1213" s="4">
        <f>TITRES_STAT!B1216</f>
        <v>43776</v>
      </c>
      <c r="B1213" s="2">
        <f>TITRES_STAT!D1216</f>
        <v>4.2477999999999998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1.1304077403636101E-2</v>
      </c>
      <c r="G1213" s="2">
        <f t="shared" si="170"/>
        <v>1.4069244872976661E-2</v>
      </c>
      <c r="H1213" s="2">
        <f t="shared" si="166"/>
        <v>0.80346013632531743</v>
      </c>
      <c r="I1213" s="2">
        <f t="shared" si="167"/>
        <v>44.551033878820661</v>
      </c>
    </row>
    <row r="1214" spans="1:9" ht="13.5" x14ac:dyDescent="0.25">
      <c r="A1214" s="4">
        <f>TITRES_STAT!B1217</f>
        <v>43777</v>
      </c>
      <c r="B1214" s="2">
        <f>TITRES_STAT!D1217</f>
        <v>4.2477999999999998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1.049664330337638E-2</v>
      </c>
      <c r="G1214" s="2">
        <f t="shared" si="170"/>
        <v>1.3064298810621185E-2</v>
      </c>
      <c r="H1214" s="2">
        <f t="shared" si="166"/>
        <v>0.80346013632531743</v>
      </c>
      <c r="I1214" s="2">
        <f t="shared" si="167"/>
        <v>44.551033878820661</v>
      </c>
    </row>
    <row r="1215" spans="1:9" ht="13.5" x14ac:dyDescent="0.25">
      <c r="A1215" s="4">
        <f>TITRES_STAT!B1218</f>
        <v>43780</v>
      </c>
      <c r="B1215" s="2">
        <f>TITRES_STAT!D1218</f>
        <v>4.2477999999999998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9.7468830674209243E-3</v>
      </c>
      <c r="G1215" s="2">
        <f t="shared" si="170"/>
        <v>1.2131134609862529E-2</v>
      </c>
      <c r="H1215" s="2">
        <f t="shared" si="166"/>
        <v>0.80346013632531743</v>
      </c>
      <c r="I1215" s="2">
        <f t="shared" si="167"/>
        <v>44.551033878820661</v>
      </c>
    </row>
    <row r="1216" spans="1:9" ht="13.5" x14ac:dyDescent="0.25">
      <c r="A1216" s="4">
        <f>TITRES_STAT!B1219</f>
        <v>43781</v>
      </c>
      <c r="B1216" s="2">
        <f>TITRES_STAT!D1219</f>
        <v>4.2477999999999998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9.0506771340337164E-3</v>
      </c>
      <c r="G1216" s="2">
        <f t="shared" si="170"/>
        <v>1.1264624994872349E-2</v>
      </c>
      <c r="H1216" s="2">
        <f t="shared" si="166"/>
        <v>0.80346013632531754</v>
      </c>
      <c r="I1216" s="2">
        <f t="shared" si="167"/>
        <v>44.551033878820661</v>
      </c>
    </row>
    <row r="1217" spans="1:9" ht="13.5" x14ac:dyDescent="0.25">
      <c r="A1217" s="4">
        <f>TITRES_STAT!B1220</f>
        <v>43782</v>
      </c>
      <c r="B1217" s="2">
        <f>TITRES_STAT!D1220</f>
        <v>4.2477999999999998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8.4042001958884501E-3</v>
      </c>
      <c r="G1217" s="2">
        <f t="shared" si="170"/>
        <v>1.0460008923810037E-2</v>
      </c>
      <c r="H1217" s="2">
        <f t="shared" si="166"/>
        <v>0.80346013632531754</v>
      </c>
      <c r="I1217" s="2">
        <f t="shared" si="167"/>
        <v>44.551033878820661</v>
      </c>
    </row>
    <row r="1218" spans="1:9" ht="13.5" x14ac:dyDescent="0.25">
      <c r="A1218" s="4">
        <f>TITRES_STAT!B1221</f>
        <v>43783</v>
      </c>
      <c r="B1218" s="2">
        <f>TITRES_STAT!D1221</f>
        <v>4.2519</v>
      </c>
      <c r="C1218" s="2">
        <f t="shared" si="162"/>
        <v>4.1000000000002146E-3</v>
      </c>
      <c r="D1218" s="2">
        <f t="shared" si="163"/>
        <v>4.1000000000002146E-3</v>
      </c>
      <c r="E1218" s="2">
        <f t="shared" si="164"/>
        <v>0</v>
      </c>
      <c r="F1218" s="2">
        <f t="shared" si="170"/>
        <v>8.096757324753576E-3</v>
      </c>
      <c r="G1218" s="2">
        <f t="shared" si="170"/>
        <v>9.7128654292521766E-3</v>
      </c>
      <c r="H1218" s="2">
        <f t="shared" si="166"/>
        <v>0.83361160346859353</v>
      </c>
      <c r="I1218" s="2">
        <f t="shared" si="167"/>
        <v>45.4628233095642</v>
      </c>
    </row>
    <row r="1219" spans="1:9" ht="13.5" x14ac:dyDescent="0.25">
      <c r="A1219" s="4">
        <f>TITRES_STAT!B1222</f>
        <v>43784</v>
      </c>
      <c r="B1219" s="2">
        <f>TITRES_STAT!D1222</f>
        <v>4.2148000000000003</v>
      </c>
      <c r="C1219" s="2">
        <f t="shared" ref="C1219:C1282" si="171">B1219-B1218</f>
        <v>-3.7099999999999689E-2</v>
      </c>
      <c r="D1219" s="2">
        <f t="shared" ref="D1219:D1282" si="172">IF(C1219&gt;0,C1219,0)</f>
        <v>0</v>
      </c>
      <c r="E1219" s="2">
        <f t="shared" ref="E1219:E1282" si="173">IF(C1219&lt;0,-C1219,0)</f>
        <v>3.7099999999999689E-2</v>
      </c>
      <c r="F1219" s="2">
        <f t="shared" si="170"/>
        <v>7.5184175158426059E-3</v>
      </c>
      <c r="G1219" s="2">
        <f t="shared" si="170"/>
        <v>1.1669089327162712E-2</v>
      </c>
      <c r="H1219" s="2">
        <f t="shared" si="166"/>
        <v>0.64430199350189366</v>
      </c>
      <c r="I1219" s="2">
        <f t="shared" si="167"/>
        <v>39.183920961484354</v>
      </c>
    </row>
    <row r="1220" spans="1:9" ht="13.5" x14ac:dyDescent="0.25">
      <c r="A1220" s="4">
        <f>TITRES_STAT!B1223</f>
        <v>43787</v>
      </c>
      <c r="B1220" s="2">
        <f>TITRES_STAT!D1223</f>
        <v>4.2106000000000003</v>
      </c>
      <c r="C1220" s="2">
        <f t="shared" si="171"/>
        <v>-4.1999999999999815E-3</v>
      </c>
      <c r="D1220" s="2">
        <f t="shared" si="172"/>
        <v>0</v>
      </c>
      <c r="E1220" s="2">
        <f t="shared" si="173"/>
        <v>4.1999999999999815E-3</v>
      </c>
      <c r="F1220" s="2">
        <f t="shared" si="170"/>
        <v>6.9813876932824205E-3</v>
      </c>
      <c r="G1220" s="2">
        <f t="shared" si="170"/>
        <v>1.1135582946651087E-2</v>
      </c>
      <c r="H1220" s="2">
        <f t="shared" si="166"/>
        <v>0.62694406989999585</v>
      </c>
      <c r="I1220" s="2">
        <f t="shared" si="167"/>
        <v>38.535072071563754</v>
      </c>
    </row>
    <row r="1221" spans="1:9" ht="13.5" x14ac:dyDescent="0.25">
      <c r="A1221" s="4">
        <f>TITRES_STAT!B1224</f>
        <v>43788</v>
      </c>
      <c r="B1221" s="2">
        <f>TITRES_STAT!D1224</f>
        <v>4.2931999999999997</v>
      </c>
      <c r="C1221" s="2">
        <f t="shared" si="171"/>
        <v>8.2599999999999341E-2</v>
      </c>
      <c r="D1221" s="2">
        <f t="shared" si="172"/>
        <v>8.2599999999999341E-2</v>
      </c>
      <c r="E1221" s="2">
        <f t="shared" si="173"/>
        <v>0</v>
      </c>
      <c r="F1221" s="2">
        <f t="shared" si="170"/>
        <v>1.23827171437622E-2</v>
      </c>
      <c r="G1221" s="2">
        <f t="shared" si="170"/>
        <v>1.0340184164747438E-2</v>
      </c>
      <c r="H1221" s="2">
        <f t="shared" si="166"/>
        <v>1.1975335203388664</v>
      </c>
      <c r="I1221" s="2">
        <f t="shared" si="167"/>
        <v>54.494437024751413</v>
      </c>
    </row>
    <row r="1222" spans="1:9" ht="13.5" x14ac:dyDescent="0.25">
      <c r="A1222" s="4">
        <f>TITRES_STAT!B1225</f>
        <v>43789</v>
      </c>
      <c r="B1222" s="2">
        <f>TITRES_STAT!D1225</f>
        <v>4.2931999999999997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1.1498237347779185E-2</v>
      </c>
      <c r="G1222" s="2">
        <f t="shared" si="170"/>
        <v>9.6015995815511932E-3</v>
      </c>
      <c r="H1222" s="2">
        <f t="shared" si="166"/>
        <v>1.1975335203388662</v>
      </c>
      <c r="I1222" s="2">
        <f t="shared" si="167"/>
        <v>54.494437024751413</v>
      </c>
    </row>
    <row r="1223" spans="1:9" ht="13.5" x14ac:dyDescent="0.25">
      <c r="A1223" s="4">
        <f>TITRES_STAT!B1226</f>
        <v>43790</v>
      </c>
      <c r="B1223" s="2">
        <f>TITRES_STAT!D1226</f>
        <v>4.2931999999999997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1.0676934680080671E-2</v>
      </c>
      <c r="G1223" s="2">
        <f t="shared" si="170"/>
        <v>8.9157710400118214E-3</v>
      </c>
      <c r="H1223" s="2">
        <f t="shared" si="166"/>
        <v>1.1975335203388662</v>
      </c>
      <c r="I1223" s="2">
        <f t="shared" si="167"/>
        <v>54.494437024751413</v>
      </c>
    </row>
    <row r="1224" spans="1:9" ht="13.5" x14ac:dyDescent="0.25">
      <c r="A1224" s="4">
        <f>TITRES_STAT!B1227</f>
        <v>43791</v>
      </c>
      <c r="B1224" s="2">
        <f>TITRES_STAT!D1227</f>
        <v>4.2931999999999997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9.9142964886463382E-3</v>
      </c>
      <c r="G1224" s="2">
        <f t="shared" si="170"/>
        <v>8.2789302514395483E-3</v>
      </c>
      <c r="H1224" s="2">
        <f t="shared" si="166"/>
        <v>1.1975335203388664</v>
      </c>
      <c r="I1224" s="2">
        <f t="shared" si="167"/>
        <v>54.494437024751413</v>
      </c>
    </row>
    <row r="1225" spans="1:9" ht="13.5" x14ac:dyDescent="0.25">
      <c r="A1225" s="4">
        <f>TITRES_STAT!B1228</f>
        <v>43794</v>
      </c>
      <c r="B1225" s="2">
        <f>TITRES_STAT!D1228</f>
        <v>4.351</v>
      </c>
      <c r="C1225" s="2">
        <f t="shared" si="171"/>
        <v>5.7800000000000296E-2</v>
      </c>
      <c r="D1225" s="2">
        <f t="shared" si="172"/>
        <v>5.7800000000000296E-2</v>
      </c>
      <c r="E1225" s="2">
        <f t="shared" si="173"/>
        <v>0</v>
      </c>
      <c r="F1225" s="2">
        <f t="shared" si="170"/>
        <v>1.3334703882314478E-2</v>
      </c>
      <c r="G1225" s="2">
        <f t="shared" si="170"/>
        <v>7.687578090622438E-3</v>
      </c>
      <c r="H1225" s="2">
        <f t="shared" si="166"/>
        <v>1.7345780068992849</v>
      </c>
      <c r="I1225" s="2">
        <f t="shared" si="167"/>
        <v>63.43128638213939</v>
      </c>
    </row>
    <row r="1226" spans="1:9" ht="13.5" x14ac:dyDescent="0.25">
      <c r="A1226" s="4">
        <f>TITRES_STAT!B1229</f>
        <v>43795</v>
      </c>
      <c r="B1226" s="2">
        <f>TITRES_STAT!D1229</f>
        <v>4.2271000000000001</v>
      </c>
      <c r="C1226" s="2">
        <f t="shared" si="171"/>
        <v>-0.1238999999999999</v>
      </c>
      <c r="D1226" s="2">
        <f t="shared" si="172"/>
        <v>0</v>
      </c>
      <c r="E1226" s="2">
        <f t="shared" si="173"/>
        <v>0.1238999999999999</v>
      </c>
      <c r="F1226" s="2">
        <f t="shared" si="170"/>
        <v>1.2382225033577731E-2</v>
      </c>
      <c r="G1226" s="2">
        <f t="shared" si="170"/>
        <v>1.5988465369863685E-2</v>
      </c>
      <c r="H1226" s="2">
        <f t="shared" si="166"/>
        <v>0.77444737485041693</v>
      </c>
      <c r="I1226" s="2">
        <f t="shared" si="167"/>
        <v>43.644426193011306</v>
      </c>
    </row>
    <row r="1227" spans="1:9" ht="13.5" x14ac:dyDescent="0.25">
      <c r="A1227" s="4">
        <f>TITRES_STAT!B1230</f>
        <v>43796</v>
      </c>
      <c r="B1227" s="2">
        <f>TITRES_STAT!D1230</f>
        <v>4.3262</v>
      </c>
      <c r="C1227" s="2">
        <f t="shared" si="171"/>
        <v>9.9099999999999966E-2</v>
      </c>
      <c r="D1227" s="2">
        <f t="shared" si="172"/>
        <v>9.9099999999999966E-2</v>
      </c>
      <c r="E1227" s="2">
        <f t="shared" si="173"/>
        <v>0</v>
      </c>
      <c r="F1227" s="2">
        <f t="shared" si="170"/>
        <v>1.8576351816893606E-2</v>
      </c>
      <c r="G1227" s="2">
        <f t="shared" si="170"/>
        <v>1.4846432129159136E-2</v>
      </c>
      <c r="H1227" s="2">
        <f t="shared" si="166"/>
        <v>1.2512334044493236</v>
      </c>
      <c r="I1227" s="2">
        <f t="shared" si="167"/>
        <v>55.579905751948857</v>
      </c>
    </row>
    <row r="1228" spans="1:9" ht="13.5" x14ac:dyDescent="0.25">
      <c r="A1228" s="4">
        <f>TITRES_STAT!B1231</f>
        <v>43797</v>
      </c>
      <c r="B1228" s="2">
        <f>TITRES_STAT!D1231</f>
        <v>4.3345000000000002</v>
      </c>
      <c r="C1228" s="2">
        <f t="shared" si="171"/>
        <v>8.3000000000001961E-3</v>
      </c>
      <c r="D1228" s="2">
        <f t="shared" si="172"/>
        <v>8.3000000000001961E-3</v>
      </c>
      <c r="E1228" s="2">
        <f t="shared" si="173"/>
        <v>0</v>
      </c>
      <c r="F1228" s="2">
        <f t="shared" si="170"/>
        <v>1.7842326687115505E-2</v>
      </c>
      <c r="G1228" s="2">
        <f t="shared" si="170"/>
        <v>1.3785972691362055E-2</v>
      </c>
      <c r="H1228" s="2">
        <f t="shared" si="166"/>
        <v>1.2942377797030644</v>
      </c>
      <c r="I1228" s="2">
        <f t="shared" si="167"/>
        <v>56.412538889956444</v>
      </c>
    </row>
    <row r="1229" spans="1:9" ht="13.5" x14ac:dyDescent="0.25">
      <c r="A1229" s="4">
        <f>TITRES_STAT!B1232</f>
        <v>43798</v>
      </c>
      <c r="B1229" s="2">
        <f>TITRES_STAT!D1232</f>
        <v>4.2519</v>
      </c>
      <c r="C1229" s="2">
        <f t="shared" si="171"/>
        <v>-8.2600000000000229E-2</v>
      </c>
      <c r="D1229" s="2">
        <f t="shared" si="172"/>
        <v>0</v>
      </c>
      <c r="E1229" s="2">
        <f t="shared" si="173"/>
        <v>8.2600000000000229E-2</v>
      </c>
      <c r="F1229" s="2">
        <f t="shared" ref="F1229:G1244" si="174">((F1228*13)+D1229)/14</f>
        <v>1.6567874780892968E-2</v>
      </c>
      <c r="G1229" s="2">
        <f t="shared" si="174"/>
        <v>1.8701260356264782E-2</v>
      </c>
      <c r="H1229" s="2">
        <f t="shared" si="166"/>
        <v>0.8859228985250106</v>
      </c>
      <c r="I1229" s="2">
        <f t="shared" si="167"/>
        <v>46.97556295741969</v>
      </c>
    </row>
    <row r="1230" spans="1:9" ht="13.5" x14ac:dyDescent="0.25">
      <c r="A1230" s="4">
        <f>TITRES_STAT!B1233</f>
        <v>43801</v>
      </c>
      <c r="B1230" s="2">
        <f>TITRES_STAT!D1233</f>
        <v>4.3137999999999996</v>
      </c>
      <c r="C1230" s="2">
        <f t="shared" si="171"/>
        <v>6.1899999999999622E-2</v>
      </c>
      <c r="D1230" s="2">
        <f t="shared" si="172"/>
        <v>6.1899999999999622E-2</v>
      </c>
      <c r="E1230" s="2">
        <f t="shared" si="173"/>
        <v>0</v>
      </c>
      <c r="F1230" s="2">
        <f t="shared" si="174"/>
        <v>1.9805883725114874E-2</v>
      </c>
      <c r="G1230" s="2">
        <f t="shared" si="174"/>
        <v>1.7365456045103013E-2</v>
      </c>
      <c r="H1230" s="2">
        <f t="shared" si="166"/>
        <v>1.1405334633120707</v>
      </c>
      <c r="I1230" s="2">
        <f t="shared" si="167"/>
        <v>53.282673822221447</v>
      </c>
    </row>
    <row r="1231" spans="1:9" ht="13.5" x14ac:dyDescent="0.25">
      <c r="A1231" s="4">
        <f>TITRES_STAT!B1234</f>
        <v>43802</v>
      </c>
      <c r="B1231" s="2">
        <f>TITRES_STAT!D1234</f>
        <v>4.2891000000000004</v>
      </c>
      <c r="C1231" s="2">
        <f t="shared" si="171"/>
        <v>-2.4699999999999278E-2</v>
      </c>
      <c r="D1231" s="2">
        <f t="shared" si="172"/>
        <v>0</v>
      </c>
      <c r="E1231" s="2">
        <f t="shared" si="173"/>
        <v>2.4699999999999278E-2</v>
      </c>
      <c r="F1231" s="2">
        <f t="shared" si="174"/>
        <v>1.8391177744749524E-2</v>
      </c>
      <c r="G1231" s="2">
        <f t="shared" si="174"/>
        <v>1.7889352041881319E-2</v>
      </c>
      <c r="H1231" s="2">
        <f t="shared" si="166"/>
        <v>1.0280516422111525</v>
      </c>
      <c r="I1231" s="2">
        <f t="shared" si="167"/>
        <v>50.691590924690857</v>
      </c>
    </row>
    <row r="1232" spans="1:9" ht="13.5" x14ac:dyDescent="0.25">
      <c r="A1232" s="4">
        <f>TITRES_STAT!B1235</f>
        <v>43803</v>
      </c>
      <c r="B1232" s="2">
        <f>TITRES_STAT!D1235</f>
        <v>4.2106000000000003</v>
      </c>
      <c r="C1232" s="2">
        <f t="shared" si="171"/>
        <v>-7.8500000000000014E-2</v>
      </c>
      <c r="D1232" s="2">
        <f t="shared" si="172"/>
        <v>0</v>
      </c>
      <c r="E1232" s="2">
        <f t="shared" si="173"/>
        <v>7.8500000000000014E-2</v>
      </c>
      <c r="F1232" s="2">
        <f t="shared" si="174"/>
        <v>1.7077522191553129E-2</v>
      </c>
      <c r="G1232" s="2">
        <f t="shared" si="174"/>
        <v>2.2218684038889797E-2</v>
      </c>
      <c r="H1232" s="2">
        <f t="shared" si="166"/>
        <v>0.76861087549838725</v>
      </c>
      <c r="I1232" s="2">
        <f t="shared" si="167"/>
        <v>43.458450139960604</v>
      </c>
    </row>
    <row r="1233" spans="1:9" ht="13.5" x14ac:dyDescent="0.25">
      <c r="A1233" s="4">
        <f>TITRES_STAT!B1236</f>
        <v>43804</v>
      </c>
      <c r="B1233" s="2">
        <f>TITRES_STAT!D1236</f>
        <v>4.2106000000000003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1.5857699177870763E-2</v>
      </c>
      <c r="G1233" s="2">
        <f t="shared" si="174"/>
        <v>2.0631635178969099E-2</v>
      </c>
      <c r="H1233" s="2">
        <f t="shared" ref="H1233:H1296" si="175">F1233/G1233</f>
        <v>0.76861087549838714</v>
      </c>
      <c r="I1233" s="2">
        <f t="shared" ref="I1233:I1296" si="176">IF(G1233=0,100,100-(100/(1+H1233)))</f>
        <v>43.458450139960597</v>
      </c>
    </row>
    <row r="1234" spans="1:9" ht="13.5" x14ac:dyDescent="0.25">
      <c r="A1234" s="4">
        <f>TITRES_STAT!B1237</f>
        <v>43805</v>
      </c>
      <c r="B1234" s="2">
        <f>TITRES_STAT!D1237</f>
        <v>4.3014999999999999</v>
      </c>
      <c r="C1234" s="2">
        <f t="shared" si="171"/>
        <v>9.0899999999999537E-2</v>
      </c>
      <c r="D1234" s="2">
        <f t="shared" si="172"/>
        <v>9.0899999999999537E-2</v>
      </c>
      <c r="E1234" s="2">
        <f t="shared" si="173"/>
        <v>0</v>
      </c>
      <c r="F1234" s="2">
        <f t="shared" si="174"/>
        <v>2.1217863522308533E-2</v>
      </c>
      <c r="G1234" s="2">
        <f t="shared" si="174"/>
        <v>1.9157946951899877E-2</v>
      </c>
      <c r="H1234" s="2">
        <f t="shared" si="175"/>
        <v>1.1075228246314972</v>
      </c>
      <c r="I1234" s="2">
        <f t="shared" si="176"/>
        <v>52.550929066457385</v>
      </c>
    </row>
    <row r="1235" spans="1:9" ht="13.5" x14ac:dyDescent="0.25">
      <c r="A1235" s="4">
        <f>TITRES_STAT!B1238</f>
        <v>43808</v>
      </c>
      <c r="B1235" s="2">
        <f>TITRES_STAT!D1238</f>
        <v>4.2519</v>
      </c>
      <c r="C1235" s="2">
        <f t="shared" si="171"/>
        <v>-4.9599999999999866E-2</v>
      </c>
      <c r="D1235" s="2">
        <f t="shared" si="172"/>
        <v>0</v>
      </c>
      <c r="E1235" s="2">
        <f t="shared" si="173"/>
        <v>4.9599999999999866E-2</v>
      </c>
      <c r="F1235" s="2">
        <f t="shared" si="174"/>
        <v>1.9702301842143638E-2</v>
      </c>
      <c r="G1235" s="2">
        <f t="shared" si="174"/>
        <v>2.1332379312478448E-2</v>
      </c>
      <c r="H1235" s="2">
        <f t="shared" si="175"/>
        <v>0.92358670139615928</v>
      </c>
      <c r="I1235" s="2">
        <f t="shared" si="176"/>
        <v>48.013780752685093</v>
      </c>
    </row>
    <row r="1236" spans="1:9" ht="13.5" x14ac:dyDescent="0.25">
      <c r="A1236" s="4">
        <f>TITRES_STAT!B1239</f>
        <v>43809</v>
      </c>
      <c r="B1236" s="2">
        <f>TITRES_STAT!D1239</f>
        <v>4.2519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1.8294994567704805E-2</v>
      </c>
      <c r="G1236" s="2">
        <f t="shared" si="174"/>
        <v>1.9808637933015703E-2</v>
      </c>
      <c r="H1236" s="2">
        <f t="shared" si="175"/>
        <v>0.92358670139615917</v>
      </c>
      <c r="I1236" s="2">
        <f t="shared" si="176"/>
        <v>48.013780752685093</v>
      </c>
    </row>
    <row r="1237" spans="1:9" ht="13.5" x14ac:dyDescent="0.25">
      <c r="A1237" s="4">
        <f>TITRES_STAT!B1240</f>
        <v>43810</v>
      </c>
      <c r="B1237" s="2">
        <f>TITRES_STAT!D1240</f>
        <v>4.2519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1.6988209241440174E-2</v>
      </c>
      <c r="G1237" s="2">
        <f t="shared" si="174"/>
        <v>1.8393735223514583E-2</v>
      </c>
      <c r="H1237" s="2">
        <f t="shared" si="175"/>
        <v>0.92358670139615895</v>
      </c>
      <c r="I1237" s="2">
        <f t="shared" si="176"/>
        <v>48.013780752685086</v>
      </c>
    </row>
    <row r="1238" spans="1:9" ht="13.5" x14ac:dyDescent="0.25">
      <c r="A1238" s="4">
        <f>TITRES_STAT!B1241</f>
        <v>43811</v>
      </c>
      <c r="B1238" s="2">
        <f>TITRES_STAT!D1241</f>
        <v>4.2519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1.5774765724194447E-2</v>
      </c>
      <c r="G1238" s="2">
        <f t="shared" si="174"/>
        <v>1.7079896993263542E-2</v>
      </c>
      <c r="H1238" s="2">
        <f t="shared" si="175"/>
        <v>0.92358670139615895</v>
      </c>
      <c r="I1238" s="2">
        <f t="shared" si="176"/>
        <v>48.013780752685086</v>
      </c>
    </row>
    <row r="1239" spans="1:9" ht="13.5" x14ac:dyDescent="0.25">
      <c r="A1239" s="4">
        <f>TITRES_STAT!B1242</f>
        <v>43812</v>
      </c>
      <c r="B1239" s="2">
        <f>TITRES_STAT!D1242</f>
        <v>4.2354000000000003</v>
      </c>
      <c r="C1239" s="2">
        <f t="shared" si="171"/>
        <v>-1.6499999999999737E-2</v>
      </c>
      <c r="D1239" s="2">
        <f t="shared" si="172"/>
        <v>0</v>
      </c>
      <c r="E1239" s="2">
        <f t="shared" si="173"/>
        <v>1.6499999999999737E-2</v>
      </c>
      <c r="F1239" s="2">
        <f t="shared" si="174"/>
        <v>1.4647996743894843E-2</v>
      </c>
      <c r="G1239" s="2">
        <f t="shared" si="174"/>
        <v>1.7038475779458984E-2</v>
      </c>
      <c r="H1239" s="2">
        <f t="shared" si="175"/>
        <v>0.8597011219485946</v>
      </c>
      <c r="I1239" s="2">
        <f t="shared" si="176"/>
        <v>46.227918658660585</v>
      </c>
    </row>
    <row r="1240" spans="1:9" ht="13.5" x14ac:dyDescent="0.25">
      <c r="A1240" s="4">
        <f>TITRES_STAT!B1243</f>
        <v>43815</v>
      </c>
      <c r="B1240" s="2">
        <f>TITRES_STAT!D1243</f>
        <v>4.3345000000000002</v>
      </c>
      <c r="C1240" s="2">
        <f t="shared" si="171"/>
        <v>9.9099999999999966E-2</v>
      </c>
      <c r="D1240" s="2">
        <f t="shared" si="172"/>
        <v>9.9099999999999966E-2</v>
      </c>
      <c r="E1240" s="2">
        <f t="shared" si="173"/>
        <v>0</v>
      </c>
      <c r="F1240" s="2">
        <f t="shared" si="174"/>
        <v>2.0680282690759496E-2</v>
      </c>
      <c r="G1240" s="2">
        <f t="shared" si="174"/>
        <v>1.5821441795211912E-2</v>
      </c>
      <c r="H1240" s="2">
        <f t="shared" si="175"/>
        <v>1.3071048112074102</v>
      </c>
      <c r="I1240" s="2">
        <f t="shared" si="176"/>
        <v>56.655631978997278</v>
      </c>
    </row>
    <row r="1241" spans="1:9" ht="13.5" x14ac:dyDescent="0.25">
      <c r="A1241" s="4">
        <f>TITRES_STAT!B1244</f>
        <v>43816</v>
      </c>
      <c r="B1241" s="2">
        <f>TITRES_STAT!D1244</f>
        <v>4.2188999999999997</v>
      </c>
      <c r="C1241" s="2">
        <f t="shared" si="171"/>
        <v>-0.11560000000000059</v>
      </c>
      <c r="D1241" s="2">
        <f t="shared" si="172"/>
        <v>0</v>
      </c>
      <c r="E1241" s="2">
        <f t="shared" si="173"/>
        <v>0.11560000000000059</v>
      </c>
      <c r="F1241" s="2">
        <f t="shared" si="174"/>
        <v>1.920311964141953E-2</v>
      </c>
      <c r="G1241" s="2">
        <f t="shared" si="174"/>
        <v>2.2948481666982528E-2</v>
      </c>
      <c r="H1241" s="2">
        <f t="shared" si="175"/>
        <v>0.83679260005459555</v>
      </c>
      <c r="I1241" s="2">
        <f t="shared" si="176"/>
        <v>45.557271954913325</v>
      </c>
    </row>
    <row r="1242" spans="1:9" ht="13.5" x14ac:dyDescent="0.25">
      <c r="A1242" s="4">
        <f>TITRES_STAT!B1245</f>
        <v>43817</v>
      </c>
      <c r="B1242" s="2">
        <f>TITRES_STAT!D1245</f>
        <v>4.2188999999999997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1.7831468238460994E-2</v>
      </c>
      <c r="G1242" s="2">
        <f t="shared" si="174"/>
        <v>2.1309304405055206E-2</v>
      </c>
      <c r="H1242" s="2">
        <f t="shared" si="175"/>
        <v>0.83679260005459566</v>
      </c>
      <c r="I1242" s="2">
        <f t="shared" si="176"/>
        <v>45.557271954913332</v>
      </c>
    </row>
    <row r="1243" spans="1:9" ht="13.5" x14ac:dyDescent="0.25">
      <c r="A1243" s="4">
        <f>TITRES_STAT!B1246</f>
        <v>43818</v>
      </c>
      <c r="B1243" s="2">
        <f>TITRES_STAT!D1246</f>
        <v>4.2725999999999997</v>
      </c>
      <c r="C1243" s="2">
        <f t="shared" si="171"/>
        <v>5.3700000000000081E-2</v>
      </c>
      <c r="D1243" s="2">
        <f t="shared" si="172"/>
        <v>5.3700000000000081E-2</v>
      </c>
      <c r="E1243" s="2">
        <f t="shared" si="173"/>
        <v>0</v>
      </c>
      <c r="F1243" s="2">
        <f t="shared" si="174"/>
        <v>2.0393506221428073E-2</v>
      </c>
      <c r="G1243" s="2">
        <f t="shared" si="174"/>
        <v>1.9787211233265548E-2</v>
      </c>
      <c r="H1243" s="2">
        <f t="shared" si="175"/>
        <v>1.0306407497759584</v>
      </c>
      <c r="I1243" s="2">
        <f t="shared" si="176"/>
        <v>50.754460132333584</v>
      </c>
    </row>
    <row r="1244" spans="1:9" ht="13.5" x14ac:dyDescent="0.25">
      <c r="A1244" s="4">
        <f>TITRES_STAT!B1247</f>
        <v>43819</v>
      </c>
      <c r="B1244" s="2">
        <f>TITRES_STAT!D1247</f>
        <v>4.1981999999999999</v>
      </c>
      <c r="C1244" s="2">
        <f t="shared" si="171"/>
        <v>-7.43999999999998E-2</v>
      </c>
      <c r="D1244" s="2">
        <f t="shared" si="172"/>
        <v>0</v>
      </c>
      <c r="E1244" s="2">
        <f t="shared" si="173"/>
        <v>7.43999999999998E-2</v>
      </c>
      <c r="F1244" s="2">
        <f t="shared" si="174"/>
        <v>1.8936827205611784E-2</v>
      </c>
      <c r="G1244" s="2">
        <f t="shared" si="174"/>
        <v>2.3688124716603708E-2</v>
      </c>
      <c r="H1244" s="2">
        <f t="shared" si="175"/>
        <v>0.79942280919934539</v>
      </c>
      <c r="I1244" s="2">
        <f t="shared" si="176"/>
        <v>44.426624199292505</v>
      </c>
    </row>
    <row r="1245" spans="1:9" ht="13.5" x14ac:dyDescent="0.25">
      <c r="A1245" s="4">
        <f>TITRES_STAT!B1248</f>
        <v>43822</v>
      </c>
      <c r="B1245" s="2">
        <f>TITRES_STAT!D1248</f>
        <v>4.2148000000000003</v>
      </c>
      <c r="C1245" s="2">
        <f t="shared" si="171"/>
        <v>1.6600000000000392E-2</v>
      </c>
      <c r="D1245" s="2">
        <f t="shared" si="172"/>
        <v>1.6600000000000392E-2</v>
      </c>
      <c r="E1245" s="2">
        <f t="shared" si="173"/>
        <v>0</v>
      </c>
      <c r="F1245" s="2">
        <f t="shared" ref="F1245:G1260" si="177">((F1244*13)+D1245)/14</f>
        <v>1.8769910976639541E-2</v>
      </c>
      <c r="G1245" s="2">
        <f t="shared" si="177"/>
        <v>2.1996115808274871E-2</v>
      </c>
      <c r="H1245" s="2">
        <f t="shared" si="175"/>
        <v>0.85332843035761607</v>
      </c>
      <c r="I1245" s="2">
        <f t="shared" si="176"/>
        <v>46.043022724955385</v>
      </c>
    </row>
    <row r="1246" spans="1:9" ht="13.5" x14ac:dyDescent="0.25">
      <c r="A1246" s="4">
        <f>TITRES_STAT!B1249</f>
        <v>43823</v>
      </c>
      <c r="B1246" s="2">
        <f>TITRES_STAT!D1249</f>
        <v>4.1981999999999999</v>
      </c>
      <c r="C1246" s="2">
        <f t="shared" si="171"/>
        <v>-1.6600000000000392E-2</v>
      </c>
      <c r="D1246" s="2">
        <f t="shared" si="172"/>
        <v>0</v>
      </c>
      <c r="E1246" s="2">
        <f t="shared" si="173"/>
        <v>1.6600000000000392E-2</v>
      </c>
      <c r="F1246" s="2">
        <f t="shared" si="177"/>
        <v>1.7429203049736715E-2</v>
      </c>
      <c r="G1246" s="2">
        <f t="shared" si="177"/>
        <v>2.1610678964826692E-2</v>
      </c>
      <c r="H1246" s="2">
        <f t="shared" si="175"/>
        <v>0.80650881344840197</v>
      </c>
      <c r="I1246" s="2">
        <f t="shared" si="176"/>
        <v>44.644609948449485</v>
      </c>
    </row>
    <row r="1247" spans="1:9" ht="13.5" x14ac:dyDescent="0.25">
      <c r="A1247" s="4">
        <f>TITRES_STAT!B1250</f>
        <v>43824</v>
      </c>
      <c r="B1247" s="2">
        <f>TITRES_STAT!D1250</f>
        <v>4.2931999999999997</v>
      </c>
      <c r="C1247" s="2">
        <f t="shared" si="171"/>
        <v>9.4999999999999751E-2</v>
      </c>
      <c r="D1247" s="2">
        <f t="shared" si="172"/>
        <v>9.4999999999999751E-2</v>
      </c>
      <c r="E1247" s="2">
        <f t="shared" si="173"/>
        <v>0</v>
      </c>
      <c r="F1247" s="2">
        <f t="shared" si="177"/>
        <v>2.2969974260469789E-2</v>
      </c>
      <c r="G1247" s="2">
        <f t="shared" si="177"/>
        <v>2.0067059038767644E-2</v>
      </c>
      <c r="H1247" s="2">
        <f t="shared" si="175"/>
        <v>1.1446607206414248</v>
      </c>
      <c r="I1247" s="2">
        <f t="shared" si="176"/>
        <v>53.372578218296454</v>
      </c>
    </row>
    <row r="1248" spans="1:9" ht="13.5" x14ac:dyDescent="0.25">
      <c r="A1248" s="4">
        <f>TITRES_STAT!B1251</f>
        <v>43825</v>
      </c>
      <c r="B1248" s="2">
        <f>TITRES_STAT!D1251</f>
        <v>4.2766999999999999</v>
      </c>
      <c r="C1248" s="2">
        <f t="shared" si="171"/>
        <v>-1.6499999999999737E-2</v>
      </c>
      <c r="D1248" s="2">
        <f t="shared" si="172"/>
        <v>0</v>
      </c>
      <c r="E1248" s="2">
        <f t="shared" si="173"/>
        <v>1.6499999999999737E-2</v>
      </c>
      <c r="F1248" s="2">
        <f t="shared" si="177"/>
        <v>2.1329261813293372E-2</v>
      </c>
      <c r="G1248" s="2">
        <f t="shared" si="177"/>
        <v>1.9812269107427082E-2</v>
      </c>
      <c r="H1248" s="2">
        <f t="shared" si="175"/>
        <v>1.0765683475043053</v>
      </c>
      <c r="I1248" s="2">
        <f t="shared" si="176"/>
        <v>51.843626953004652</v>
      </c>
    </row>
    <row r="1249" spans="1:9" ht="13.5" x14ac:dyDescent="0.25">
      <c r="A1249" s="4">
        <f>TITRES_STAT!B1252</f>
        <v>43826</v>
      </c>
      <c r="B1249" s="2">
        <f>TITRES_STAT!D1252</f>
        <v>4.2931999999999997</v>
      </c>
      <c r="C1249" s="2">
        <f t="shared" si="171"/>
        <v>1.6499999999999737E-2</v>
      </c>
      <c r="D1249" s="2">
        <f t="shared" si="172"/>
        <v>1.6499999999999737E-2</v>
      </c>
      <c r="E1249" s="2">
        <f t="shared" si="173"/>
        <v>0</v>
      </c>
      <c r="F1249" s="2">
        <f t="shared" si="177"/>
        <v>2.0984314540915257E-2</v>
      </c>
      <c r="G1249" s="2">
        <f t="shared" si="177"/>
        <v>1.8397107028325147E-2</v>
      </c>
      <c r="H1249" s="2">
        <f t="shared" si="175"/>
        <v>1.1406312149299729</v>
      </c>
      <c r="I1249" s="2">
        <f t="shared" si="176"/>
        <v>53.284807162231665</v>
      </c>
    </row>
    <row r="1250" spans="1:9" ht="13.5" x14ac:dyDescent="0.25">
      <c r="A1250" s="4">
        <f>TITRES_STAT!B1253</f>
        <v>43829</v>
      </c>
      <c r="B1250" s="2">
        <f>TITRES_STAT!D1253</f>
        <v>4.2766999999999999</v>
      </c>
      <c r="C1250" s="2">
        <f t="shared" si="171"/>
        <v>-1.6499999999999737E-2</v>
      </c>
      <c r="D1250" s="2">
        <f t="shared" si="172"/>
        <v>0</v>
      </c>
      <c r="E1250" s="2">
        <f t="shared" si="173"/>
        <v>1.6499999999999737E-2</v>
      </c>
      <c r="F1250" s="2">
        <f t="shared" si="177"/>
        <v>1.9485434930849883E-2</v>
      </c>
      <c r="G1250" s="2">
        <f t="shared" si="177"/>
        <v>1.8261599383444762E-2</v>
      </c>
      <c r="H1250" s="2">
        <f t="shared" si="175"/>
        <v>1.0670168872784824</v>
      </c>
      <c r="I1250" s="2">
        <f t="shared" si="176"/>
        <v>51.621101590677362</v>
      </c>
    </row>
    <row r="1251" spans="1:9" ht="13.5" x14ac:dyDescent="0.25">
      <c r="A1251" s="4">
        <f>TITRES_STAT!B1254</f>
        <v>43830</v>
      </c>
      <c r="B1251" s="2">
        <f>TITRES_STAT!D1254</f>
        <v>4.2808000000000002</v>
      </c>
      <c r="C1251" s="2">
        <f t="shared" si="171"/>
        <v>4.1000000000002146E-3</v>
      </c>
      <c r="D1251" s="2">
        <f t="shared" si="172"/>
        <v>4.1000000000002146E-3</v>
      </c>
      <c r="E1251" s="2">
        <f t="shared" si="173"/>
        <v>0</v>
      </c>
      <c r="F1251" s="2">
        <f t="shared" si="177"/>
        <v>1.8386475292932049E-2</v>
      </c>
      <c r="G1251" s="2">
        <f t="shared" si="177"/>
        <v>1.6957199427484422E-2</v>
      </c>
      <c r="H1251" s="2">
        <f t="shared" si="175"/>
        <v>1.0842872593177764</v>
      </c>
      <c r="I1251" s="2">
        <f t="shared" si="176"/>
        <v>52.021968395694294</v>
      </c>
    </row>
    <row r="1252" spans="1:9" ht="13.5" x14ac:dyDescent="0.25">
      <c r="A1252" s="4">
        <f>TITRES_STAT!B1255</f>
        <v>43832</v>
      </c>
      <c r="B1252" s="2">
        <f>TITRES_STAT!D1255</f>
        <v>4.2519</v>
      </c>
      <c r="C1252" s="2">
        <f t="shared" si="171"/>
        <v>-2.8900000000000148E-2</v>
      </c>
      <c r="D1252" s="2">
        <f t="shared" si="172"/>
        <v>0</v>
      </c>
      <c r="E1252" s="2">
        <f t="shared" si="173"/>
        <v>2.8900000000000148E-2</v>
      </c>
      <c r="F1252" s="2">
        <f t="shared" si="177"/>
        <v>1.7073155629151189E-2</v>
      </c>
      <c r="G1252" s="2">
        <f t="shared" si="177"/>
        <v>1.7810256611235545E-2</v>
      </c>
      <c r="H1252" s="2">
        <f t="shared" si="175"/>
        <v>0.95861367984898327</v>
      </c>
      <c r="I1252" s="2">
        <f t="shared" si="176"/>
        <v>48.943479243078507</v>
      </c>
    </row>
    <row r="1253" spans="1:9" ht="13.5" x14ac:dyDescent="0.25">
      <c r="A1253" s="4">
        <f>TITRES_STAT!B1256</f>
        <v>43833</v>
      </c>
      <c r="B1253" s="2">
        <f>TITRES_STAT!D1256</f>
        <v>4.2766999999999999</v>
      </c>
      <c r="C1253" s="2">
        <f t="shared" si="171"/>
        <v>2.4799999999999933E-2</v>
      </c>
      <c r="D1253" s="2">
        <f t="shared" si="172"/>
        <v>2.4799999999999933E-2</v>
      </c>
      <c r="E1253" s="2">
        <f t="shared" si="173"/>
        <v>0</v>
      </c>
      <c r="F1253" s="2">
        <f t="shared" si="177"/>
        <v>1.7625073084211813E-2</v>
      </c>
      <c r="G1253" s="2">
        <f t="shared" si="177"/>
        <v>1.6538095424718718E-2</v>
      </c>
      <c r="H1253" s="2">
        <f t="shared" si="175"/>
        <v>1.065725685550734</v>
      </c>
      <c r="I1253" s="2">
        <f t="shared" si="176"/>
        <v>51.590861894453596</v>
      </c>
    </row>
    <row r="1254" spans="1:9" ht="13.5" x14ac:dyDescent="0.25">
      <c r="A1254" s="4">
        <f>TITRES_STAT!B1257</f>
        <v>43836</v>
      </c>
      <c r="B1254" s="2">
        <f>TITRES_STAT!D1257</f>
        <v>4.2148000000000003</v>
      </c>
      <c r="C1254" s="2">
        <f t="shared" si="171"/>
        <v>-6.1899999999999622E-2</v>
      </c>
      <c r="D1254" s="2">
        <f t="shared" si="172"/>
        <v>0</v>
      </c>
      <c r="E1254" s="2">
        <f t="shared" si="173"/>
        <v>6.1899999999999622E-2</v>
      </c>
      <c r="F1254" s="2">
        <f t="shared" si="177"/>
        <v>1.6366139292482398E-2</v>
      </c>
      <c r="G1254" s="2">
        <f t="shared" si="177"/>
        <v>1.977823146581021E-2</v>
      </c>
      <c r="H1254" s="2">
        <f t="shared" si="175"/>
        <v>0.8274824430472385</v>
      </c>
      <c r="I1254" s="2">
        <f t="shared" si="176"/>
        <v>45.279912055814421</v>
      </c>
    </row>
    <row r="1255" spans="1:9" ht="13.5" x14ac:dyDescent="0.25">
      <c r="A1255" s="4">
        <f>TITRES_STAT!B1258</f>
        <v>43837</v>
      </c>
      <c r="B1255" s="2">
        <f>TITRES_STAT!D1258</f>
        <v>4.3757999999999999</v>
      </c>
      <c r="C1255" s="2">
        <f t="shared" si="171"/>
        <v>0.16099999999999959</v>
      </c>
      <c r="D1255" s="2">
        <f t="shared" si="172"/>
        <v>0.16099999999999959</v>
      </c>
      <c r="E1255" s="2">
        <f t="shared" si="173"/>
        <v>0</v>
      </c>
      <c r="F1255" s="2">
        <f t="shared" si="177"/>
        <v>2.6697129343019339E-2</v>
      </c>
      <c r="G1255" s="2">
        <f t="shared" si="177"/>
        <v>1.8365500646823768E-2</v>
      </c>
      <c r="H1255" s="2">
        <f t="shared" si="175"/>
        <v>1.4536564973869357</v>
      </c>
      <c r="I1255" s="2">
        <f t="shared" si="176"/>
        <v>59.244498931901532</v>
      </c>
    </row>
    <row r="1256" spans="1:9" ht="13.5" x14ac:dyDescent="0.25">
      <c r="A1256" s="4">
        <f>TITRES_STAT!B1259</f>
        <v>43838</v>
      </c>
      <c r="B1256" s="2">
        <f>TITRES_STAT!D1259</f>
        <v>4.3674999999999997</v>
      </c>
      <c r="C1256" s="2">
        <f t="shared" si="171"/>
        <v>-8.3000000000001961E-3</v>
      </c>
      <c r="D1256" s="2">
        <f t="shared" si="172"/>
        <v>0</v>
      </c>
      <c r="E1256" s="2">
        <f t="shared" si="173"/>
        <v>8.3000000000001961E-3</v>
      </c>
      <c r="F1256" s="2">
        <f t="shared" si="177"/>
        <v>2.4790191532803672E-2</v>
      </c>
      <c r="G1256" s="2">
        <f t="shared" si="177"/>
        <v>1.7646536314907799E-2</v>
      </c>
      <c r="H1256" s="2">
        <f t="shared" si="175"/>
        <v>1.4048191152311806</v>
      </c>
      <c r="I1256" s="2">
        <f t="shared" si="176"/>
        <v>58.416830868218227</v>
      </c>
    </row>
    <row r="1257" spans="1:9" ht="13.5" x14ac:dyDescent="0.25">
      <c r="A1257" s="4">
        <f>TITRES_STAT!B1260</f>
        <v>43839</v>
      </c>
      <c r="B1257" s="2">
        <f>TITRES_STAT!D1260</f>
        <v>4.3137999999999996</v>
      </c>
      <c r="C1257" s="2">
        <f t="shared" si="171"/>
        <v>-5.3700000000000081E-2</v>
      </c>
      <c r="D1257" s="2">
        <f t="shared" si="172"/>
        <v>0</v>
      </c>
      <c r="E1257" s="2">
        <f t="shared" si="173"/>
        <v>5.3700000000000081E-2</v>
      </c>
      <c r="F1257" s="2">
        <f t="shared" si="177"/>
        <v>2.301946356617484E-2</v>
      </c>
      <c r="G1257" s="2">
        <f t="shared" si="177"/>
        <v>2.022178372098582E-2</v>
      </c>
      <c r="H1257" s="2">
        <f t="shared" si="175"/>
        <v>1.138349805526089</v>
      </c>
      <c r="I1257" s="2">
        <f t="shared" si="176"/>
        <v>53.234966635686895</v>
      </c>
    </row>
    <row r="1258" spans="1:9" ht="13.5" x14ac:dyDescent="0.25">
      <c r="A1258" s="4">
        <f>TITRES_STAT!B1261</f>
        <v>43840</v>
      </c>
      <c r="B1258" s="2">
        <f>TITRES_STAT!D1261</f>
        <v>4.3179999999999996</v>
      </c>
      <c r="C1258" s="2">
        <f t="shared" si="171"/>
        <v>4.1999999999999815E-3</v>
      </c>
      <c r="D1258" s="2">
        <f t="shared" si="172"/>
        <v>4.1999999999999815E-3</v>
      </c>
      <c r="E1258" s="2">
        <f t="shared" si="173"/>
        <v>0</v>
      </c>
      <c r="F1258" s="2">
        <f t="shared" si="177"/>
        <v>2.167521616859092E-2</v>
      </c>
      <c r="G1258" s="2">
        <f t="shared" si="177"/>
        <v>1.8777370598058261E-2</v>
      </c>
      <c r="H1258" s="2">
        <f t="shared" si="175"/>
        <v>1.1543264833273472</v>
      </c>
      <c r="I1258" s="2">
        <f t="shared" si="176"/>
        <v>53.581780303999949</v>
      </c>
    </row>
    <row r="1259" spans="1:9" ht="13.5" x14ac:dyDescent="0.25">
      <c r="A1259" s="4">
        <f>TITRES_STAT!B1262</f>
        <v>43843</v>
      </c>
      <c r="B1259" s="2">
        <f>TITRES_STAT!D1262</f>
        <v>4.3345000000000002</v>
      </c>
      <c r="C1259" s="2">
        <f t="shared" si="171"/>
        <v>1.6500000000000625E-2</v>
      </c>
      <c r="D1259" s="2">
        <f t="shared" si="172"/>
        <v>1.6500000000000625E-2</v>
      </c>
      <c r="E1259" s="2">
        <f t="shared" si="173"/>
        <v>0</v>
      </c>
      <c r="F1259" s="2">
        <f t="shared" si="177"/>
        <v>2.130555787083447E-2</v>
      </c>
      <c r="G1259" s="2">
        <f t="shared" si="177"/>
        <v>1.7436129841054099E-2</v>
      </c>
      <c r="H1259" s="2">
        <f t="shared" si="175"/>
        <v>1.2219201201788277</v>
      </c>
      <c r="I1259" s="2">
        <f t="shared" si="176"/>
        <v>54.993881601849999</v>
      </c>
    </row>
    <row r="1260" spans="1:9" ht="13.5" x14ac:dyDescent="0.25">
      <c r="A1260" s="4">
        <f>TITRES_STAT!B1263</f>
        <v>43845</v>
      </c>
      <c r="B1260" s="2">
        <f>TITRES_STAT!D1263</f>
        <v>4.4377000000000004</v>
      </c>
      <c r="C1260" s="2">
        <f t="shared" si="171"/>
        <v>0.10320000000000018</v>
      </c>
      <c r="D1260" s="2">
        <f t="shared" si="172"/>
        <v>0.10320000000000018</v>
      </c>
      <c r="E1260" s="2">
        <f t="shared" si="173"/>
        <v>0</v>
      </c>
      <c r="F1260" s="2">
        <f t="shared" si="177"/>
        <v>2.7155160880060591E-2</v>
      </c>
      <c r="G1260" s="2">
        <f t="shared" si="177"/>
        <v>1.619069199526452E-2</v>
      </c>
      <c r="H1260" s="2">
        <f t="shared" si="175"/>
        <v>1.6772081692371752</v>
      </c>
      <c r="I1260" s="2">
        <f t="shared" si="176"/>
        <v>62.647656185625159</v>
      </c>
    </row>
    <row r="1261" spans="1:9" ht="13.5" x14ac:dyDescent="0.25">
      <c r="A1261" s="4">
        <f>TITRES_STAT!B1264</f>
        <v>43846</v>
      </c>
      <c r="B1261" s="2">
        <f>TITRES_STAT!D1264</f>
        <v>4.4377000000000004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2.5215506531484834E-2</v>
      </c>
      <c r="G1261" s="2">
        <f t="shared" si="178"/>
        <v>1.503421399560277E-2</v>
      </c>
      <c r="H1261" s="2">
        <f t="shared" si="175"/>
        <v>1.677208169237175</v>
      </c>
      <c r="I1261" s="2">
        <f t="shared" si="176"/>
        <v>62.647656185625152</v>
      </c>
    </row>
    <row r="1262" spans="1:9" ht="13.5" x14ac:dyDescent="0.25">
      <c r="A1262" s="4">
        <f>TITRES_STAT!B1265</f>
        <v>43847</v>
      </c>
      <c r="B1262" s="2">
        <f>TITRES_STAT!D1265</f>
        <v>4.3137999999999996</v>
      </c>
      <c r="C1262" s="2">
        <f t="shared" si="171"/>
        <v>-0.12390000000000079</v>
      </c>
      <c r="D1262" s="2">
        <f t="shared" si="172"/>
        <v>0</v>
      </c>
      <c r="E1262" s="2">
        <f t="shared" si="173"/>
        <v>0.12390000000000079</v>
      </c>
      <c r="F1262" s="2">
        <f t="shared" si="178"/>
        <v>2.3414398922093061E-2</v>
      </c>
      <c r="G1262" s="2">
        <f t="shared" si="178"/>
        <v>2.2810341567345484E-2</v>
      </c>
      <c r="H1262" s="2">
        <f t="shared" si="175"/>
        <v>1.0264817321110318</v>
      </c>
      <c r="I1262" s="2">
        <f t="shared" si="176"/>
        <v>50.653391829085109</v>
      </c>
    </row>
    <row r="1263" spans="1:9" ht="13.5" x14ac:dyDescent="0.25">
      <c r="A1263" s="4">
        <f>TITRES_STAT!B1266</f>
        <v>43850</v>
      </c>
      <c r="B1263" s="2">
        <f>TITRES_STAT!D1266</f>
        <v>4.4377000000000004</v>
      </c>
      <c r="C1263" s="2">
        <f t="shared" si="171"/>
        <v>0.12390000000000079</v>
      </c>
      <c r="D1263" s="2">
        <f t="shared" si="172"/>
        <v>0.12390000000000079</v>
      </c>
      <c r="E1263" s="2">
        <f t="shared" si="173"/>
        <v>0</v>
      </c>
      <c r="F1263" s="2">
        <f t="shared" si="178"/>
        <v>3.0591941856229328E-2</v>
      </c>
      <c r="G1263" s="2">
        <f t="shared" si="178"/>
        <v>2.1181031455392237E-2</v>
      </c>
      <c r="H1263" s="2">
        <f t="shared" si="175"/>
        <v>1.4443084096568524</v>
      </c>
      <c r="I1263" s="2">
        <f t="shared" si="176"/>
        <v>59.088632348960154</v>
      </c>
    </row>
    <row r="1264" spans="1:9" ht="13.5" x14ac:dyDescent="0.25">
      <c r="A1264" s="4">
        <f>TITRES_STAT!B1267</f>
        <v>43851</v>
      </c>
      <c r="B1264" s="2">
        <f>TITRES_STAT!D1267</f>
        <v>4.4377000000000004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2.8406803152212948E-2</v>
      </c>
      <c r="G1264" s="2">
        <f t="shared" si="178"/>
        <v>1.9668100637149934E-2</v>
      </c>
      <c r="H1264" s="2">
        <f t="shared" si="175"/>
        <v>1.4443084096568524</v>
      </c>
      <c r="I1264" s="2">
        <f t="shared" si="176"/>
        <v>59.088632348960154</v>
      </c>
    </row>
    <row r="1265" spans="1:9" ht="13.5" x14ac:dyDescent="0.25">
      <c r="A1265" s="4">
        <f>TITRES_STAT!B1268</f>
        <v>43852</v>
      </c>
      <c r="B1265" s="2">
        <f>TITRES_STAT!D1268</f>
        <v>4.3757999999999999</v>
      </c>
      <c r="C1265" s="2">
        <f t="shared" si="171"/>
        <v>-6.190000000000051E-2</v>
      </c>
      <c r="D1265" s="2">
        <f t="shared" si="172"/>
        <v>0</v>
      </c>
      <c r="E1265" s="2">
        <f t="shared" si="173"/>
        <v>6.190000000000051E-2</v>
      </c>
      <c r="F1265" s="2">
        <f t="shared" si="178"/>
        <v>2.6377745784197739E-2</v>
      </c>
      <c r="G1265" s="2">
        <f t="shared" si="178"/>
        <v>2.2684664877353548E-2</v>
      </c>
      <c r="H1265" s="2">
        <f t="shared" si="175"/>
        <v>1.1628007698950427</v>
      </c>
      <c r="I1265" s="2">
        <f t="shared" si="176"/>
        <v>53.763656185098895</v>
      </c>
    </row>
    <row r="1266" spans="1:9" ht="13.5" x14ac:dyDescent="0.25">
      <c r="A1266" s="4">
        <f>TITRES_STAT!B1269</f>
        <v>43853</v>
      </c>
      <c r="B1266" s="2">
        <f>TITRES_STAT!D1269</f>
        <v>4.4169999999999998</v>
      </c>
      <c r="C1266" s="2">
        <f t="shared" si="171"/>
        <v>4.1199999999999903E-2</v>
      </c>
      <c r="D1266" s="2">
        <f t="shared" si="172"/>
        <v>4.1199999999999903E-2</v>
      </c>
      <c r="E1266" s="2">
        <f t="shared" si="173"/>
        <v>0</v>
      </c>
      <c r="F1266" s="2">
        <f t="shared" si="178"/>
        <v>2.7436478228183608E-2</v>
      </c>
      <c r="G1266" s="2">
        <f t="shared" si="178"/>
        <v>2.1064331671828296E-2</v>
      </c>
      <c r="H1266" s="2">
        <f t="shared" si="175"/>
        <v>1.3025088408039787</v>
      </c>
      <c r="I1266" s="2">
        <f t="shared" si="176"/>
        <v>56.569113556548828</v>
      </c>
    </row>
    <row r="1267" spans="1:9" ht="13.5" x14ac:dyDescent="0.25">
      <c r="A1267" s="4">
        <f>TITRES_STAT!B1270</f>
        <v>43854</v>
      </c>
      <c r="B1267" s="2">
        <f>TITRES_STAT!D1270</f>
        <v>4.4088000000000003</v>
      </c>
      <c r="C1267" s="2">
        <f t="shared" si="171"/>
        <v>-8.199999999999541E-3</v>
      </c>
      <c r="D1267" s="2">
        <f t="shared" si="172"/>
        <v>0</v>
      </c>
      <c r="E1267" s="2">
        <f t="shared" si="173"/>
        <v>8.199999999999541E-3</v>
      </c>
      <c r="F1267" s="2">
        <f t="shared" si="178"/>
        <v>2.5476729783313352E-2</v>
      </c>
      <c r="G1267" s="2">
        <f t="shared" si="178"/>
        <v>2.0145450838126244E-2</v>
      </c>
      <c r="H1267" s="2">
        <f t="shared" si="175"/>
        <v>1.2646393465217172</v>
      </c>
      <c r="I1267" s="2">
        <f t="shared" si="176"/>
        <v>55.842858531275176</v>
      </c>
    </row>
    <row r="1268" spans="1:9" ht="13.5" x14ac:dyDescent="0.25">
      <c r="A1268" s="4">
        <f>TITRES_STAT!B1271</f>
        <v>43857</v>
      </c>
      <c r="B1268" s="2">
        <f>TITRES_STAT!D1271</f>
        <v>4.4500999999999999</v>
      </c>
      <c r="C1268" s="2">
        <f t="shared" si="171"/>
        <v>4.129999999999967E-2</v>
      </c>
      <c r="D1268" s="2">
        <f t="shared" si="172"/>
        <v>4.129999999999967E-2</v>
      </c>
      <c r="E1268" s="2">
        <f t="shared" si="173"/>
        <v>0</v>
      </c>
      <c r="F1268" s="2">
        <f t="shared" si="178"/>
        <v>2.6606963370219516E-2</v>
      </c>
      <c r="G1268" s="2">
        <f t="shared" si="178"/>
        <v>1.870649006397437E-2</v>
      </c>
      <c r="H1268" s="2">
        <f t="shared" si="175"/>
        <v>1.4223386257510788</v>
      </c>
      <c r="I1268" s="2">
        <f t="shared" si="176"/>
        <v>58.717580218994506</v>
      </c>
    </row>
    <row r="1269" spans="1:9" ht="13.5" x14ac:dyDescent="0.25">
      <c r="A1269" s="4">
        <f>TITRES_STAT!B1272</f>
        <v>43858</v>
      </c>
      <c r="B1269" s="2">
        <f>TITRES_STAT!D1272</f>
        <v>4.4500999999999999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2.4706465986632405E-2</v>
      </c>
      <c r="G1269" s="2">
        <f t="shared" si="178"/>
        <v>1.7370312202261914E-2</v>
      </c>
      <c r="H1269" s="2">
        <f t="shared" si="175"/>
        <v>1.4223386257510786</v>
      </c>
      <c r="I1269" s="2">
        <f t="shared" si="176"/>
        <v>58.717580218994499</v>
      </c>
    </row>
    <row r="1270" spans="1:9" ht="13.5" x14ac:dyDescent="0.25">
      <c r="A1270" s="4">
        <f>TITRES_STAT!B1273</f>
        <v>43859</v>
      </c>
      <c r="B1270" s="2">
        <f>TITRES_STAT!D1273</f>
        <v>4.4459</v>
      </c>
      <c r="C1270" s="2">
        <f t="shared" si="171"/>
        <v>-4.1999999999999815E-3</v>
      </c>
      <c r="D1270" s="2">
        <f t="shared" si="172"/>
        <v>0</v>
      </c>
      <c r="E1270" s="2">
        <f t="shared" si="173"/>
        <v>4.1999999999999815E-3</v>
      </c>
      <c r="F1270" s="2">
        <f t="shared" si="178"/>
        <v>2.2941718416158663E-2</v>
      </c>
      <c r="G1270" s="2">
        <f t="shared" si="178"/>
        <v>1.6429575616386062E-2</v>
      </c>
      <c r="H1270" s="2">
        <f t="shared" si="175"/>
        <v>1.3963670731262046</v>
      </c>
      <c r="I1270" s="2">
        <f t="shared" si="176"/>
        <v>58.270166068696639</v>
      </c>
    </row>
    <row r="1271" spans="1:9" ht="13.5" x14ac:dyDescent="0.25">
      <c r="A1271" s="4">
        <f>TITRES_STAT!B1274</f>
        <v>43860</v>
      </c>
      <c r="B1271" s="2">
        <f>TITRES_STAT!D1274</f>
        <v>4.6440999999999999</v>
      </c>
      <c r="C1271" s="2">
        <f t="shared" si="171"/>
        <v>0.19819999999999993</v>
      </c>
      <c r="D1271" s="2">
        <f t="shared" si="172"/>
        <v>0.19819999999999993</v>
      </c>
      <c r="E1271" s="2">
        <f t="shared" si="173"/>
        <v>0</v>
      </c>
      <c r="F1271" s="2">
        <f t="shared" si="178"/>
        <v>3.5460167100718754E-2</v>
      </c>
      <c r="G1271" s="2">
        <f t="shared" si="178"/>
        <v>1.5256034500929914E-2</v>
      </c>
      <c r="H1271" s="2">
        <f t="shared" si="175"/>
        <v>2.3243371072972678</v>
      </c>
      <c r="I1271" s="2">
        <f t="shared" si="176"/>
        <v>69.918814857708156</v>
      </c>
    </row>
    <row r="1272" spans="1:9" ht="13.5" x14ac:dyDescent="0.25">
      <c r="A1272" s="4">
        <f>TITRES_STAT!B1275</f>
        <v>43861</v>
      </c>
      <c r="B1272" s="2">
        <f>TITRES_STAT!D1275</f>
        <v>4.7803000000000004</v>
      </c>
      <c r="C1272" s="2">
        <f t="shared" si="171"/>
        <v>0.13620000000000054</v>
      </c>
      <c r="D1272" s="2">
        <f t="shared" si="172"/>
        <v>0.13620000000000054</v>
      </c>
      <c r="E1272" s="2">
        <f t="shared" si="173"/>
        <v>0</v>
      </c>
      <c r="F1272" s="2">
        <f t="shared" si="178"/>
        <v>4.2655869450667454E-2</v>
      </c>
      <c r="G1272" s="2">
        <f t="shared" si="178"/>
        <v>1.4166317750863492E-2</v>
      </c>
      <c r="H1272" s="2">
        <f t="shared" si="175"/>
        <v>3.0110767103235005</v>
      </c>
      <c r="I1272" s="2">
        <f t="shared" si="176"/>
        <v>75.069038260319175</v>
      </c>
    </row>
    <row r="1273" spans="1:9" ht="13.5" x14ac:dyDescent="0.25">
      <c r="A1273" s="4">
        <f>TITRES_STAT!B1276</f>
        <v>43864</v>
      </c>
      <c r="B1273" s="2">
        <f>TITRES_STAT!D1276</f>
        <v>4.7803000000000004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3.9609021632762635E-2</v>
      </c>
      <c r="G1273" s="2">
        <f t="shared" si="178"/>
        <v>1.31544379115161E-2</v>
      </c>
      <c r="H1273" s="2">
        <f t="shared" si="175"/>
        <v>3.0110767103235005</v>
      </c>
      <c r="I1273" s="2">
        <f t="shared" si="176"/>
        <v>75.069038260319175</v>
      </c>
    </row>
    <row r="1274" spans="1:9" ht="13.5" x14ac:dyDescent="0.25">
      <c r="A1274" s="4">
        <f>TITRES_STAT!B1277</f>
        <v>43865</v>
      </c>
      <c r="B1274" s="2">
        <f>TITRES_STAT!D1277</f>
        <v>4.7927</v>
      </c>
      <c r="C1274" s="2">
        <f t="shared" si="171"/>
        <v>1.2399999999999523E-2</v>
      </c>
      <c r="D1274" s="2">
        <f t="shared" si="172"/>
        <v>1.2399999999999523E-2</v>
      </c>
      <c r="E1274" s="2">
        <f t="shared" si="173"/>
        <v>0</v>
      </c>
      <c r="F1274" s="2">
        <f t="shared" si="178"/>
        <v>3.7665520087565275E-2</v>
      </c>
      <c r="G1274" s="2">
        <f t="shared" si="178"/>
        <v>1.2214835203550664E-2</v>
      </c>
      <c r="H1274" s="2">
        <f t="shared" si="175"/>
        <v>3.0835880681072543</v>
      </c>
      <c r="I1274" s="2">
        <f t="shared" si="176"/>
        <v>75.511731758401851</v>
      </c>
    </row>
    <row r="1275" spans="1:9" ht="13.5" x14ac:dyDescent="0.25">
      <c r="A1275" s="4">
        <f>TITRES_STAT!B1278</f>
        <v>43866</v>
      </c>
      <c r="B1275" s="2">
        <f>TITRES_STAT!D1278</f>
        <v>4.9329999999999998</v>
      </c>
      <c r="C1275" s="2">
        <f t="shared" si="171"/>
        <v>0.14029999999999987</v>
      </c>
      <c r="D1275" s="2">
        <f t="shared" si="172"/>
        <v>0.14029999999999987</v>
      </c>
      <c r="E1275" s="2">
        <f t="shared" si="173"/>
        <v>0</v>
      </c>
      <c r="F1275" s="2">
        <f t="shared" si="178"/>
        <v>4.4996554367024891E-2</v>
      </c>
      <c r="G1275" s="2">
        <f t="shared" si="178"/>
        <v>1.1342346974725618E-2</v>
      </c>
      <c r="H1275" s="2">
        <f t="shared" si="175"/>
        <v>3.9671290666113133</v>
      </c>
      <c r="I1275" s="2">
        <f t="shared" si="176"/>
        <v>79.867646147511479</v>
      </c>
    </row>
    <row r="1276" spans="1:9" ht="13.5" x14ac:dyDescent="0.25">
      <c r="A1276" s="4">
        <f>TITRES_STAT!B1279</f>
        <v>43867</v>
      </c>
      <c r="B1276" s="2">
        <f>TITRES_STAT!D1279</f>
        <v>4.9537000000000004</v>
      </c>
      <c r="C1276" s="2">
        <f t="shared" si="171"/>
        <v>2.0700000000000607E-2</v>
      </c>
      <c r="D1276" s="2">
        <f t="shared" si="172"/>
        <v>2.0700000000000607E-2</v>
      </c>
      <c r="E1276" s="2">
        <f t="shared" si="173"/>
        <v>0</v>
      </c>
      <c r="F1276" s="2">
        <f t="shared" si="178"/>
        <v>4.3261086197951729E-2</v>
      </c>
      <c r="G1276" s="2">
        <f t="shared" si="178"/>
        <v>1.0532179333673787E-2</v>
      </c>
      <c r="H1276" s="2">
        <f t="shared" si="175"/>
        <v>4.1075151521239421</v>
      </c>
      <c r="I1276" s="2">
        <f t="shared" si="176"/>
        <v>80.421007667805867</v>
      </c>
    </row>
    <row r="1277" spans="1:9" ht="13.5" x14ac:dyDescent="0.25">
      <c r="A1277" s="4">
        <f>TITRES_STAT!B1280</f>
        <v>43868</v>
      </c>
      <c r="B1277" s="2">
        <f>TITRES_STAT!D1280</f>
        <v>5.0734000000000004</v>
      </c>
      <c r="C1277" s="2">
        <f t="shared" si="171"/>
        <v>0.11969999999999992</v>
      </c>
      <c r="D1277" s="2">
        <f t="shared" si="172"/>
        <v>0.11969999999999992</v>
      </c>
      <c r="E1277" s="2">
        <f t="shared" si="173"/>
        <v>0</v>
      </c>
      <c r="F1277" s="2">
        <f t="shared" ref="F1277:G1292" si="179">((F1276*13)+D1277)/14</f>
        <v>4.8721008612383744E-2</v>
      </c>
      <c r="G1277" s="2">
        <f t="shared" si="179"/>
        <v>9.7798808098399463E-3</v>
      </c>
      <c r="H1277" s="2">
        <f t="shared" si="175"/>
        <v>4.9817589354834979</v>
      </c>
      <c r="I1277" s="2">
        <f t="shared" si="176"/>
        <v>83.282509195279516</v>
      </c>
    </row>
    <row r="1278" spans="1:9" ht="13.5" x14ac:dyDescent="0.25">
      <c r="A1278" s="4">
        <f>TITRES_STAT!B1281</f>
        <v>43871</v>
      </c>
      <c r="B1278" s="2">
        <f>TITRES_STAT!D1281</f>
        <v>5.2220000000000004</v>
      </c>
      <c r="C1278" s="2">
        <f t="shared" si="171"/>
        <v>0.14860000000000007</v>
      </c>
      <c r="D1278" s="2">
        <f t="shared" si="172"/>
        <v>0.14860000000000007</v>
      </c>
      <c r="E1278" s="2">
        <f t="shared" si="173"/>
        <v>0</v>
      </c>
      <c r="F1278" s="2">
        <f t="shared" si="179"/>
        <v>5.5855222282927768E-2</v>
      </c>
      <c r="G1278" s="2">
        <f t="shared" si="179"/>
        <v>9.081317894851379E-3</v>
      </c>
      <c r="H1278" s="2">
        <f t="shared" si="175"/>
        <v>6.1505634897545747</v>
      </c>
      <c r="I1278" s="2">
        <f t="shared" si="176"/>
        <v>86.015088161474068</v>
      </c>
    </row>
    <row r="1279" spans="1:9" ht="13.5" x14ac:dyDescent="0.25">
      <c r="A1279" s="4">
        <f>TITRES_STAT!B1282</f>
        <v>43872</v>
      </c>
      <c r="B1279" s="2">
        <f>TITRES_STAT!D1282</f>
        <v>5.2343999999999999</v>
      </c>
      <c r="C1279" s="2">
        <f t="shared" si="171"/>
        <v>1.2399999999999523E-2</v>
      </c>
      <c r="D1279" s="2">
        <f t="shared" si="172"/>
        <v>1.2399999999999523E-2</v>
      </c>
      <c r="E1279" s="2">
        <f t="shared" si="173"/>
        <v>0</v>
      </c>
      <c r="F1279" s="2">
        <f t="shared" si="179"/>
        <v>5.2751277834147181E-2</v>
      </c>
      <c r="G1279" s="2">
        <f t="shared" si="179"/>
        <v>8.4326523309334236E-3</v>
      </c>
      <c r="H1279" s="2">
        <f t="shared" si="175"/>
        <v>6.2555973807481822</v>
      </c>
      <c r="I1279" s="2">
        <f t="shared" si="176"/>
        <v>86.217537336713661</v>
      </c>
    </row>
    <row r="1280" spans="1:9" ht="13.5" x14ac:dyDescent="0.25">
      <c r="A1280" s="4">
        <f>TITRES_STAT!B1283</f>
        <v>43873</v>
      </c>
      <c r="B1280" s="2">
        <f>TITRES_STAT!D1283</f>
        <v>5.2220000000000004</v>
      </c>
      <c r="C1280" s="2">
        <f t="shared" si="171"/>
        <v>-1.2399999999999523E-2</v>
      </c>
      <c r="D1280" s="2">
        <f t="shared" si="172"/>
        <v>0</v>
      </c>
      <c r="E1280" s="2">
        <f t="shared" si="173"/>
        <v>1.2399999999999523E-2</v>
      </c>
      <c r="F1280" s="2">
        <f t="shared" si="179"/>
        <v>4.8983329417422387E-2</v>
      </c>
      <c r="G1280" s="2">
        <f t="shared" si="179"/>
        <v>8.7160343072952874E-3</v>
      </c>
      <c r="H1280" s="2">
        <f t="shared" si="175"/>
        <v>5.6199101208703972</v>
      </c>
      <c r="I1280" s="2">
        <f t="shared" si="176"/>
        <v>84.894054726704979</v>
      </c>
    </row>
    <row r="1281" spans="1:9" ht="13.5" x14ac:dyDescent="0.25">
      <c r="A1281" s="4">
        <f>TITRES_STAT!B1284</f>
        <v>43874</v>
      </c>
      <c r="B1281" s="2">
        <f>TITRES_STAT!D1284</f>
        <v>5.2839</v>
      </c>
      <c r="C1281" s="2">
        <f t="shared" si="171"/>
        <v>6.1899999999999622E-2</v>
      </c>
      <c r="D1281" s="2">
        <f t="shared" si="172"/>
        <v>6.1899999999999622E-2</v>
      </c>
      <c r="E1281" s="2">
        <f t="shared" si="173"/>
        <v>0</v>
      </c>
      <c r="F1281" s="2">
        <f t="shared" si="179"/>
        <v>4.9905948744749337E-2</v>
      </c>
      <c r="G1281" s="2">
        <f t="shared" si="179"/>
        <v>8.0934604282027669E-3</v>
      </c>
      <c r="H1281" s="2">
        <f t="shared" si="175"/>
        <v>6.1662065549669274</v>
      </c>
      <c r="I1281" s="2">
        <f t="shared" si="176"/>
        <v>86.045615733656234</v>
      </c>
    </row>
    <row r="1282" spans="1:9" ht="13.5" x14ac:dyDescent="0.25">
      <c r="A1282" s="4">
        <f>TITRES_STAT!B1285</f>
        <v>43875</v>
      </c>
      <c r="B1282" s="2">
        <f>TITRES_STAT!D1285</f>
        <v>5.2839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4.6341238120124383E-2</v>
      </c>
      <c r="G1282" s="2">
        <f t="shared" si="179"/>
        <v>7.5153561119025696E-3</v>
      </c>
      <c r="H1282" s="2">
        <f t="shared" si="175"/>
        <v>6.1662065549669274</v>
      </c>
      <c r="I1282" s="2">
        <f t="shared" si="176"/>
        <v>86.045615733656234</v>
      </c>
    </row>
    <row r="1283" spans="1:9" ht="13.5" x14ac:dyDescent="0.25">
      <c r="A1283" s="4">
        <f>TITRES_STAT!B1286</f>
        <v>43878</v>
      </c>
      <c r="B1283" s="2">
        <f>TITRES_STAT!D1286</f>
        <v>5.2427000000000001</v>
      </c>
      <c r="C1283" s="2">
        <f t="shared" ref="C1283:C1346" si="180">B1283-B1282</f>
        <v>-4.1199999999999903E-2</v>
      </c>
      <c r="D1283" s="2">
        <f t="shared" ref="D1283:D1346" si="181">IF(C1283&gt;0,C1283,0)</f>
        <v>0</v>
      </c>
      <c r="E1283" s="2">
        <f t="shared" ref="E1283:E1346" si="182">IF(C1283&lt;0,-C1283,0)</f>
        <v>4.1199999999999903E-2</v>
      </c>
      <c r="F1283" s="2">
        <f t="shared" si="179"/>
        <v>4.3031149682972634E-2</v>
      </c>
      <c r="G1283" s="2">
        <f t="shared" si="179"/>
        <v>9.9214021039095209E-3</v>
      </c>
      <c r="H1283" s="2">
        <f t="shared" si="175"/>
        <v>4.3372044830252614</v>
      </c>
      <c r="I1283" s="2">
        <f t="shared" si="176"/>
        <v>81.263599639465667</v>
      </c>
    </row>
    <row r="1284" spans="1:9" ht="13.5" x14ac:dyDescent="0.25">
      <c r="A1284" s="4">
        <f>TITRES_STAT!B1287</f>
        <v>43879</v>
      </c>
      <c r="B1284" s="2">
        <f>TITRES_STAT!D1287</f>
        <v>5.1806999999999999</v>
      </c>
      <c r="C1284" s="2">
        <f t="shared" si="180"/>
        <v>-6.2000000000000277E-2</v>
      </c>
      <c r="D1284" s="2">
        <f t="shared" si="181"/>
        <v>0</v>
      </c>
      <c r="E1284" s="2">
        <f t="shared" si="182"/>
        <v>6.2000000000000277E-2</v>
      </c>
      <c r="F1284" s="2">
        <f t="shared" si="179"/>
        <v>3.995749613418887E-2</v>
      </c>
      <c r="G1284" s="2">
        <f t="shared" si="179"/>
        <v>1.3641301953630289E-2</v>
      </c>
      <c r="H1284" s="2">
        <f t="shared" si="175"/>
        <v>2.9291556091942668</v>
      </c>
      <c r="I1284" s="2">
        <f t="shared" si="176"/>
        <v>74.549239086892129</v>
      </c>
    </row>
    <row r="1285" spans="1:9" ht="13.5" x14ac:dyDescent="0.25">
      <c r="A1285" s="4">
        <f>TITRES_STAT!B1288</f>
        <v>43880</v>
      </c>
      <c r="B1285" s="2">
        <f>TITRES_STAT!D1288</f>
        <v>5.2013999999999996</v>
      </c>
      <c r="C1285" s="2">
        <f t="shared" si="180"/>
        <v>2.0699999999999719E-2</v>
      </c>
      <c r="D1285" s="2">
        <f t="shared" si="181"/>
        <v>2.0699999999999719E-2</v>
      </c>
      <c r="E1285" s="2">
        <f t="shared" si="182"/>
        <v>0</v>
      </c>
      <c r="F1285" s="2">
        <f t="shared" si="179"/>
        <v>3.8581960696032501E-2</v>
      </c>
      <c r="G1285" s="2">
        <f t="shared" si="179"/>
        <v>1.2666923242656697E-2</v>
      </c>
      <c r="H1285" s="2">
        <f t="shared" si="175"/>
        <v>3.0458825680813484</v>
      </c>
      <c r="I1285" s="2">
        <f t="shared" si="176"/>
        <v>75.283513963327323</v>
      </c>
    </row>
    <row r="1286" spans="1:9" ht="13.5" x14ac:dyDescent="0.25">
      <c r="A1286" s="4">
        <f>TITRES_STAT!B1289</f>
        <v>43881</v>
      </c>
      <c r="B1286" s="2">
        <f>TITRES_STAT!D1289</f>
        <v>5.2096</v>
      </c>
      <c r="C1286" s="2">
        <f t="shared" si="180"/>
        <v>8.2000000000004292E-3</v>
      </c>
      <c r="D1286" s="2">
        <f t="shared" si="181"/>
        <v>8.2000000000004292E-3</v>
      </c>
      <c r="E1286" s="2">
        <f t="shared" si="182"/>
        <v>0</v>
      </c>
      <c r="F1286" s="2">
        <f t="shared" si="179"/>
        <v>3.6411820646315922E-2</v>
      </c>
      <c r="G1286" s="2">
        <f t="shared" si="179"/>
        <v>1.1762143011038362E-2</v>
      </c>
      <c r="H1286" s="2">
        <f t="shared" si="175"/>
        <v>3.0956791302524289</v>
      </c>
      <c r="I1286" s="2">
        <f t="shared" si="176"/>
        <v>75.584024817433217</v>
      </c>
    </row>
    <row r="1287" spans="1:9" ht="13.5" x14ac:dyDescent="0.25">
      <c r="A1287" s="4">
        <f>TITRES_STAT!B1290</f>
        <v>43882</v>
      </c>
      <c r="B1287" s="2">
        <f>TITRES_STAT!D1290</f>
        <v>5.2220000000000004</v>
      </c>
      <c r="C1287" s="2">
        <f t="shared" si="180"/>
        <v>1.2400000000000411E-2</v>
      </c>
      <c r="D1287" s="2">
        <f t="shared" si="181"/>
        <v>1.2400000000000411E-2</v>
      </c>
      <c r="E1287" s="2">
        <f t="shared" si="182"/>
        <v>0</v>
      </c>
      <c r="F1287" s="2">
        <f t="shared" si="179"/>
        <v>3.4696690600150529E-2</v>
      </c>
      <c r="G1287" s="2">
        <f t="shared" si="179"/>
        <v>1.0921989938821337E-2</v>
      </c>
      <c r="H1287" s="2">
        <f t="shared" si="175"/>
        <v>3.1767737193040189</v>
      </c>
      <c r="I1287" s="2">
        <f t="shared" si="176"/>
        <v>76.058075749273982</v>
      </c>
    </row>
    <row r="1288" spans="1:9" ht="13.5" x14ac:dyDescent="0.25">
      <c r="A1288" s="4">
        <f>TITRES_STAT!B1291</f>
        <v>43885</v>
      </c>
      <c r="B1288" s="2">
        <f>TITRES_STAT!D1291</f>
        <v>5.2220000000000004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3.2218355557282634E-2</v>
      </c>
      <c r="G1288" s="2">
        <f t="shared" si="179"/>
        <v>1.0141847800334098E-2</v>
      </c>
      <c r="H1288" s="2">
        <f t="shared" si="175"/>
        <v>3.1767737193040189</v>
      </c>
      <c r="I1288" s="2">
        <f t="shared" si="176"/>
        <v>76.058075749273982</v>
      </c>
    </row>
    <row r="1289" spans="1:9" ht="13.5" x14ac:dyDescent="0.25">
      <c r="A1289" s="4">
        <f>TITRES_STAT!B1292</f>
        <v>43886</v>
      </c>
      <c r="B1289" s="2">
        <f>TITRES_STAT!D1292</f>
        <v>5.2096</v>
      </c>
      <c r="C1289" s="2">
        <f t="shared" si="180"/>
        <v>-1.2400000000000411E-2</v>
      </c>
      <c r="D1289" s="2">
        <f t="shared" si="181"/>
        <v>0</v>
      </c>
      <c r="E1289" s="2">
        <f t="shared" si="182"/>
        <v>1.2400000000000411E-2</v>
      </c>
      <c r="F1289" s="2">
        <f t="shared" si="179"/>
        <v>2.9917044446048157E-2</v>
      </c>
      <c r="G1289" s="2">
        <f t="shared" si="179"/>
        <v>1.0303144386024549E-2</v>
      </c>
      <c r="H1289" s="2">
        <f t="shared" si="175"/>
        <v>2.903680985644383</v>
      </c>
      <c r="I1289" s="2">
        <f t="shared" si="176"/>
        <v>74.383152627546764</v>
      </c>
    </row>
    <row r="1290" spans="1:9" ht="13.5" x14ac:dyDescent="0.25">
      <c r="A1290" s="4">
        <f>TITRES_STAT!B1293</f>
        <v>43887</v>
      </c>
      <c r="B1290" s="2">
        <f>TITRES_STAT!D1293</f>
        <v>5.1848999999999998</v>
      </c>
      <c r="C1290" s="2">
        <f t="shared" si="180"/>
        <v>-2.4700000000000166E-2</v>
      </c>
      <c r="D1290" s="2">
        <f t="shared" si="181"/>
        <v>0</v>
      </c>
      <c r="E1290" s="2">
        <f t="shared" si="182"/>
        <v>2.4700000000000166E-2</v>
      </c>
      <c r="F1290" s="2">
        <f t="shared" si="179"/>
        <v>2.7780112699901858E-2</v>
      </c>
      <c r="G1290" s="2">
        <f t="shared" si="179"/>
        <v>1.1331491215594236E-2</v>
      </c>
      <c r="H1290" s="2">
        <f t="shared" si="175"/>
        <v>2.4515848948169561</v>
      </c>
      <c r="I1290" s="2">
        <f t="shared" si="176"/>
        <v>71.02780228579509</v>
      </c>
    </row>
    <row r="1291" spans="1:9" ht="13.5" x14ac:dyDescent="0.25">
      <c r="A1291" s="4">
        <f>TITRES_STAT!B1294</f>
        <v>43888</v>
      </c>
      <c r="B1291" s="2">
        <f>TITRES_STAT!D1294</f>
        <v>5.1765999999999996</v>
      </c>
      <c r="C1291" s="2">
        <f t="shared" si="180"/>
        <v>-8.3000000000001961E-3</v>
      </c>
      <c r="D1291" s="2">
        <f t="shared" si="181"/>
        <v>0</v>
      </c>
      <c r="E1291" s="2">
        <f t="shared" si="182"/>
        <v>8.3000000000001961E-3</v>
      </c>
      <c r="F1291" s="2">
        <f t="shared" si="179"/>
        <v>2.5795818935623153E-2</v>
      </c>
      <c r="G1291" s="2">
        <f t="shared" si="179"/>
        <v>1.111495612876609E-2</v>
      </c>
      <c r="H1291" s="2">
        <f t="shared" si="175"/>
        <v>2.3208205805565187</v>
      </c>
      <c r="I1291" s="2">
        <f t="shared" si="176"/>
        <v>69.886960895899549</v>
      </c>
    </row>
    <row r="1292" spans="1:9" ht="13.5" x14ac:dyDescent="0.25">
      <c r="A1292" s="4">
        <f>TITRES_STAT!B1295</f>
        <v>43889</v>
      </c>
      <c r="B1292" s="2">
        <f>TITRES_STAT!D1295</f>
        <v>5.1971999999999996</v>
      </c>
      <c r="C1292" s="2">
        <f t="shared" si="180"/>
        <v>2.0599999999999952E-2</v>
      </c>
      <c r="D1292" s="2">
        <f t="shared" si="181"/>
        <v>2.0599999999999952E-2</v>
      </c>
      <c r="E1292" s="2">
        <f t="shared" si="182"/>
        <v>0</v>
      </c>
      <c r="F1292" s="2">
        <f t="shared" si="179"/>
        <v>2.5424689011650067E-2</v>
      </c>
      <c r="G1292" s="2">
        <f t="shared" si="179"/>
        <v>1.0321030690997084E-2</v>
      </c>
      <c r="H1292" s="2">
        <f t="shared" si="175"/>
        <v>2.4633866299639751</v>
      </c>
      <c r="I1292" s="2">
        <f t="shared" si="176"/>
        <v>71.126527100718135</v>
      </c>
    </row>
    <row r="1293" spans="1:9" ht="13.5" x14ac:dyDescent="0.25">
      <c r="A1293" s="4">
        <f>TITRES_STAT!B1296</f>
        <v>43892</v>
      </c>
      <c r="B1293" s="2">
        <f>TITRES_STAT!D1296</f>
        <v>5.1600999999999999</v>
      </c>
      <c r="C1293" s="2">
        <f t="shared" si="180"/>
        <v>-3.7099999999999689E-2</v>
      </c>
      <c r="D1293" s="2">
        <f t="shared" si="181"/>
        <v>0</v>
      </c>
      <c r="E1293" s="2">
        <f t="shared" si="182"/>
        <v>3.7099999999999689E-2</v>
      </c>
      <c r="F1293" s="2">
        <f t="shared" ref="F1293:G1308" si="183">((F1292*13)+D1293)/14</f>
        <v>2.3608639796532205E-2</v>
      </c>
      <c r="G1293" s="2">
        <f t="shared" si="183"/>
        <v>1.2233814213068699E-2</v>
      </c>
      <c r="H1293" s="2">
        <f t="shared" si="175"/>
        <v>1.9297857058604353</v>
      </c>
      <c r="I1293" s="2">
        <f t="shared" si="176"/>
        <v>65.867810809517394</v>
      </c>
    </row>
    <row r="1294" spans="1:9" ht="13.5" x14ac:dyDescent="0.25">
      <c r="A1294" s="4">
        <f>TITRES_STAT!B1297</f>
        <v>43893</v>
      </c>
      <c r="B1294" s="2">
        <f>TITRES_STAT!D1297</f>
        <v>5.0528000000000004</v>
      </c>
      <c r="C1294" s="2">
        <f t="shared" si="180"/>
        <v>-0.10729999999999951</v>
      </c>
      <c r="D1294" s="2">
        <f t="shared" si="181"/>
        <v>0</v>
      </c>
      <c r="E1294" s="2">
        <f t="shared" si="182"/>
        <v>0.10729999999999951</v>
      </c>
      <c r="F1294" s="2">
        <f t="shared" si="183"/>
        <v>2.1922308382494194E-2</v>
      </c>
      <c r="G1294" s="2">
        <f t="shared" si="183"/>
        <v>1.902425605499233E-2</v>
      </c>
      <c r="H1294" s="2">
        <f t="shared" si="175"/>
        <v>1.1523345942739958</v>
      </c>
      <c r="I1294" s="2">
        <f t="shared" si="176"/>
        <v>53.538822325284883</v>
      </c>
    </row>
    <row r="1295" spans="1:9" ht="13.5" x14ac:dyDescent="0.25">
      <c r="A1295" s="4">
        <f>TITRES_STAT!B1298</f>
        <v>43894</v>
      </c>
      <c r="B1295" s="2">
        <f>TITRES_STAT!D1298</f>
        <v>5.1600999999999999</v>
      </c>
      <c r="C1295" s="2">
        <f t="shared" si="180"/>
        <v>0.10729999999999951</v>
      </c>
      <c r="D1295" s="2">
        <f t="shared" si="181"/>
        <v>0.10729999999999951</v>
      </c>
      <c r="E1295" s="2">
        <f t="shared" si="182"/>
        <v>0</v>
      </c>
      <c r="F1295" s="2">
        <f t="shared" si="183"/>
        <v>2.8020714926601718E-2</v>
      </c>
      <c r="G1295" s="2">
        <f t="shared" si="183"/>
        <v>1.7665380622492878E-2</v>
      </c>
      <c r="H1295" s="2">
        <f t="shared" si="175"/>
        <v>1.5861936702865975</v>
      </c>
      <c r="I1295" s="2">
        <f t="shared" si="176"/>
        <v>61.333135584962527</v>
      </c>
    </row>
    <row r="1296" spans="1:9" ht="13.5" x14ac:dyDescent="0.25">
      <c r="A1296" s="4">
        <f>TITRES_STAT!B1299</f>
        <v>43895</v>
      </c>
      <c r="B1296" s="2">
        <f>TITRES_STAT!D1299</f>
        <v>5.1477000000000004</v>
      </c>
      <c r="C1296" s="2">
        <f t="shared" si="180"/>
        <v>-1.2399999999999523E-2</v>
      </c>
      <c r="D1296" s="2">
        <f t="shared" si="181"/>
        <v>0</v>
      </c>
      <c r="E1296" s="2">
        <f t="shared" si="182"/>
        <v>1.2399999999999523E-2</v>
      </c>
      <c r="F1296" s="2">
        <f t="shared" si="183"/>
        <v>2.6019235288987308E-2</v>
      </c>
      <c r="G1296" s="2">
        <f t="shared" si="183"/>
        <v>1.7289282006600494E-2</v>
      </c>
      <c r="H1296" s="2">
        <f t="shared" si="175"/>
        <v>1.5049344026579008</v>
      </c>
      <c r="I1296" s="2">
        <f t="shared" si="176"/>
        <v>60.078794920180982</v>
      </c>
    </row>
    <row r="1297" spans="1:9" ht="13.5" x14ac:dyDescent="0.25">
      <c r="A1297" s="4">
        <f>TITRES_STAT!B1300</f>
        <v>43896</v>
      </c>
      <c r="B1297" s="2">
        <f>TITRES_STAT!D1300</f>
        <v>5.1353</v>
      </c>
      <c r="C1297" s="2">
        <f t="shared" si="180"/>
        <v>-1.2400000000000411E-2</v>
      </c>
      <c r="D1297" s="2">
        <f t="shared" si="181"/>
        <v>0</v>
      </c>
      <c r="E1297" s="2">
        <f t="shared" si="182"/>
        <v>1.2400000000000411E-2</v>
      </c>
      <c r="F1297" s="2">
        <f t="shared" si="183"/>
        <v>2.4160718482631072E-2</v>
      </c>
      <c r="G1297" s="2">
        <f t="shared" si="183"/>
        <v>1.694004757755763E-2</v>
      </c>
      <c r="H1297" s="2">
        <f t="shared" ref="H1297:H1360" si="184">F1297/G1297</f>
        <v>1.4262485611102693</v>
      </c>
      <c r="I1297" s="2">
        <f t="shared" ref="I1297:I1360" si="185">IF(G1297=0,100,100-(100/(1+H1297)))</f>
        <v>58.784107447656041</v>
      </c>
    </row>
    <row r="1298" spans="1:9" ht="13.5" x14ac:dyDescent="0.25">
      <c r="A1298" s="4">
        <f>TITRES_STAT!B1301</f>
        <v>43899</v>
      </c>
      <c r="B1298" s="2">
        <f>TITRES_STAT!D1301</f>
        <v>5.0528000000000004</v>
      </c>
      <c r="C1298" s="2">
        <f t="shared" si="180"/>
        <v>-8.2499999999999574E-2</v>
      </c>
      <c r="D1298" s="2">
        <f t="shared" si="181"/>
        <v>0</v>
      </c>
      <c r="E1298" s="2">
        <f t="shared" si="182"/>
        <v>8.2499999999999574E-2</v>
      </c>
      <c r="F1298" s="2">
        <f t="shared" si="183"/>
        <v>2.2434952876728854E-2</v>
      </c>
      <c r="G1298" s="2">
        <f t="shared" si="183"/>
        <v>2.162290132201777E-2</v>
      </c>
      <c r="H1298" s="2">
        <f t="shared" si="184"/>
        <v>1.0375551616602072</v>
      </c>
      <c r="I1298" s="2">
        <f t="shared" si="185"/>
        <v>50.92157410917914</v>
      </c>
    </row>
    <row r="1299" spans="1:9" ht="13.5" x14ac:dyDescent="0.25">
      <c r="A1299" s="4">
        <f>TITRES_STAT!B1302</f>
        <v>43900</v>
      </c>
      <c r="B1299" s="2">
        <f>TITRES_STAT!D1302</f>
        <v>4.8917999999999999</v>
      </c>
      <c r="C1299" s="2">
        <f t="shared" si="180"/>
        <v>-0.16100000000000048</v>
      </c>
      <c r="D1299" s="2">
        <f t="shared" si="181"/>
        <v>0</v>
      </c>
      <c r="E1299" s="2">
        <f t="shared" si="182"/>
        <v>0.16100000000000048</v>
      </c>
      <c r="F1299" s="2">
        <f t="shared" si="183"/>
        <v>2.0832456242676795E-2</v>
      </c>
      <c r="G1299" s="2">
        <f t="shared" si="183"/>
        <v>3.1578408370445107E-2</v>
      </c>
      <c r="H1299" s="2">
        <f t="shared" si="184"/>
        <v>0.65970570771940251</v>
      </c>
      <c r="I1299" s="2">
        <f t="shared" si="185"/>
        <v>39.748354461340163</v>
      </c>
    </row>
    <row r="1300" spans="1:9" ht="13.5" x14ac:dyDescent="0.25">
      <c r="A1300" s="4">
        <f>TITRES_STAT!B1303</f>
        <v>43901</v>
      </c>
      <c r="B1300" s="2">
        <f>TITRES_STAT!D1303</f>
        <v>5.0320999999999998</v>
      </c>
      <c r="C1300" s="2">
        <f t="shared" si="180"/>
        <v>0.14029999999999987</v>
      </c>
      <c r="D1300" s="2">
        <f t="shared" si="181"/>
        <v>0.14029999999999987</v>
      </c>
      <c r="E1300" s="2">
        <f t="shared" si="182"/>
        <v>0</v>
      </c>
      <c r="F1300" s="2">
        <f t="shared" si="183"/>
        <v>2.9365852225342732E-2</v>
      </c>
      <c r="G1300" s="2">
        <f t="shared" si="183"/>
        <v>2.9322807772556171E-2</v>
      </c>
      <c r="H1300" s="2">
        <f t="shared" si="184"/>
        <v>1.0014679512658009</v>
      </c>
      <c r="I1300" s="2">
        <f t="shared" si="185"/>
        <v>50.036671865389422</v>
      </c>
    </row>
    <row r="1301" spans="1:9" ht="13.5" x14ac:dyDescent="0.25">
      <c r="A1301" s="4">
        <f>TITRES_STAT!B1304</f>
        <v>43902</v>
      </c>
      <c r="B1301" s="2">
        <f>TITRES_STAT!D1304</f>
        <v>4.8917999999999999</v>
      </c>
      <c r="C1301" s="2">
        <f t="shared" si="180"/>
        <v>-0.14029999999999987</v>
      </c>
      <c r="D1301" s="2">
        <f t="shared" si="181"/>
        <v>0</v>
      </c>
      <c r="E1301" s="2">
        <f t="shared" si="182"/>
        <v>0.14029999999999987</v>
      </c>
      <c r="F1301" s="2">
        <f t="shared" si="183"/>
        <v>2.7268291352103964E-2</v>
      </c>
      <c r="G1301" s="2">
        <f t="shared" si="183"/>
        <v>3.7249750074516433E-2</v>
      </c>
      <c r="H1301" s="2">
        <f t="shared" si="184"/>
        <v>0.73203957872348102</v>
      </c>
      <c r="I1301" s="2">
        <f t="shared" si="185"/>
        <v>42.26459878376432</v>
      </c>
    </row>
    <row r="1302" spans="1:9" ht="13.5" x14ac:dyDescent="0.25">
      <c r="A1302" s="4">
        <f>TITRES_STAT!B1305</f>
        <v>43903</v>
      </c>
      <c r="B1302" s="2">
        <f>TITRES_STAT!D1305</f>
        <v>4.8917999999999999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2.5320556255525112E-2</v>
      </c>
      <c r="G1302" s="2">
        <f t="shared" si="183"/>
        <v>3.4589053640622404E-2</v>
      </c>
      <c r="H1302" s="2">
        <f t="shared" si="184"/>
        <v>0.73203957872348102</v>
      </c>
      <c r="I1302" s="2">
        <f t="shared" si="185"/>
        <v>42.26459878376432</v>
      </c>
    </row>
    <row r="1303" spans="1:9" ht="13.5" x14ac:dyDescent="0.25">
      <c r="A1303" s="4">
        <f>TITRES_STAT!B1306</f>
        <v>43906</v>
      </c>
      <c r="B1303" s="2">
        <f>TITRES_STAT!D1306</f>
        <v>4.673</v>
      </c>
      <c r="C1303" s="2">
        <f t="shared" si="180"/>
        <v>-0.21879999999999988</v>
      </c>
      <c r="D1303" s="2">
        <f t="shared" si="181"/>
        <v>0</v>
      </c>
      <c r="E1303" s="2">
        <f t="shared" si="182"/>
        <v>0.21879999999999988</v>
      </c>
      <c r="F1303" s="2">
        <f t="shared" si="183"/>
        <v>2.3511945094416176E-2</v>
      </c>
      <c r="G1303" s="2">
        <f t="shared" si="183"/>
        <v>4.774697838057794E-2</v>
      </c>
      <c r="H1303" s="2">
        <f t="shared" si="184"/>
        <v>0.49242791673661468</v>
      </c>
      <c r="I1303" s="2">
        <f t="shared" si="185"/>
        <v>32.995088822338005</v>
      </c>
    </row>
    <row r="1304" spans="1:9" ht="13.5" x14ac:dyDescent="0.25">
      <c r="A1304" s="4">
        <f>TITRES_STAT!B1307</f>
        <v>43907</v>
      </c>
      <c r="B1304" s="2">
        <f>TITRES_STAT!D1307</f>
        <v>4.6646999999999998</v>
      </c>
      <c r="C1304" s="2">
        <f t="shared" si="180"/>
        <v>-8.3000000000001961E-3</v>
      </c>
      <c r="D1304" s="2">
        <f t="shared" si="181"/>
        <v>0</v>
      </c>
      <c r="E1304" s="2">
        <f t="shared" si="182"/>
        <v>8.3000000000001961E-3</v>
      </c>
      <c r="F1304" s="2">
        <f t="shared" si="183"/>
        <v>2.1832520444815019E-2</v>
      </c>
      <c r="G1304" s="2">
        <f t="shared" si="183"/>
        <v>4.4929337067679528E-2</v>
      </c>
      <c r="H1304" s="2">
        <f t="shared" si="184"/>
        <v>0.4859301710133736</v>
      </c>
      <c r="I1304" s="2">
        <f t="shared" si="185"/>
        <v>32.702086577997093</v>
      </c>
    </row>
    <row r="1305" spans="1:9" ht="13.5" x14ac:dyDescent="0.25">
      <c r="A1305" s="4">
        <f>TITRES_STAT!B1308</f>
        <v>43908</v>
      </c>
      <c r="B1305" s="2">
        <f>TITRES_STAT!D1308</f>
        <v>4.5408999999999997</v>
      </c>
      <c r="C1305" s="2">
        <f t="shared" si="180"/>
        <v>-0.12380000000000013</v>
      </c>
      <c r="D1305" s="2">
        <f t="shared" si="181"/>
        <v>0</v>
      </c>
      <c r="E1305" s="2">
        <f t="shared" si="182"/>
        <v>0.12380000000000013</v>
      </c>
      <c r="F1305" s="2">
        <f t="shared" si="183"/>
        <v>2.0273054698756805E-2</v>
      </c>
      <c r="G1305" s="2">
        <f t="shared" si="183"/>
        <v>5.056295584855957E-2</v>
      </c>
      <c r="H1305" s="2">
        <f t="shared" si="184"/>
        <v>0.40094678719884097</v>
      </c>
      <c r="I1305" s="2">
        <f t="shared" si="185"/>
        <v>28.619701394977639</v>
      </c>
    </row>
    <row r="1306" spans="1:9" ht="13.5" x14ac:dyDescent="0.25">
      <c r="A1306" s="4">
        <f>TITRES_STAT!B1309</f>
        <v>43909</v>
      </c>
      <c r="B1306" s="2">
        <f>TITRES_STAT!D1309</f>
        <v>4.5408999999999997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1.8824979363131319E-2</v>
      </c>
      <c r="G1306" s="2">
        <f t="shared" si="183"/>
        <v>4.6951316145091029E-2</v>
      </c>
      <c r="H1306" s="2">
        <f t="shared" si="184"/>
        <v>0.40094678719884097</v>
      </c>
      <c r="I1306" s="2">
        <f t="shared" si="185"/>
        <v>28.619701394977639</v>
      </c>
    </row>
    <row r="1307" spans="1:9" ht="13.5" x14ac:dyDescent="0.25">
      <c r="A1307" s="4">
        <f>TITRES_STAT!B1310</f>
        <v>43913</v>
      </c>
      <c r="B1307" s="2">
        <f>TITRES_STAT!D1310</f>
        <v>4.4996</v>
      </c>
      <c r="C1307" s="2">
        <f t="shared" si="180"/>
        <v>-4.129999999999967E-2</v>
      </c>
      <c r="D1307" s="2">
        <f t="shared" si="181"/>
        <v>0</v>
      </c>
      <c r="E1307" s="2">
        <f t="shared" si="182"/>
        <v>4.129999999999967E-2</v>
      </c>
      <c r="F1307" s="2">
        <f t="shared" si="183"/>
        <v>1.7480337980050508E-2</v>
      </c>
      <c r="G1307" s="2">
        <f t="shared" si="183"/>
        <v>4.6547650706155928E-2</v>
      </c>
      <c r="H1307" s="2">
        <f t="shared" si="184"/>
        <v>0.3755364173027691</v>
      </c>
      <c r="I1307" s="2">
        <f t="shared" si="185"/>
        <v>27.301088693757919</v>
      </c>
    </row>
    <row r="1308" spans="1:9" ht="13.5" x14ac:dyDescent="0.25">
      <c r="A1308" s="4">
        <f>TITRES_STAT!B1311</f>
        <v>43914</v>
      </c>
      <c r="B1308" s="2">
        <f>TITRES_STAT!D1311</f>
        <v>4.5408999999999997</v>
      </c>
      <c r="C1308" s="2">
        <f t="shared" si="180"/>
        <v>4.129999999999967E-2</v>
      </c>
      <c r="D1308" s="2">
        <f t="shared" si="181"/>
        <v>4.129999999999967E-2</v>
      </c>
      <c r="E1308" s="2">
        <f t="shared" si="182"/>
        <v>0</v>
      </c>
      <c r="F1308" s="2">
        <f t="shared" si="183"/>
        <v>1.918174241004688E-2</v>
      </c>
      <c r="G1308" s="2">
        <f t="shared" si="183"/>
        <v>4.3222818512859078E-2</v>
      </c>
      <c r="H1308" s="2">
        <f t="shared" si="184"/>
        <v>0.44378740373768505</v>
      </c>
      <c r="I1308" s="2">
        <f t="shared" si="185"/>
        <v>30.737725137981229</v>
      </c>
    </row>
    <row r="1309" spans="1:9" ht="13.5" x14ac:dyDescent="0.25">
      <c r="A1309" s="4">
        <f>TITRES_STAT!B1312</f>
        <v>43915</v>
      </c>
      <c r="B1309" s="2">
        <f>TITRES_STAT!D1312</f>
        <v>4.4996</v>
      </c>
      <c r="C1309" s="2">
        <f t="shared" si="180"/>
        <v>-4.129999999999967E-2</v>
      </c>
      <c r="D1309" s="2">
        <f t="shared" si="181"/>
        <v>0</v>
      </c>
      <c r="E1309" s="2">
        <f t="shared" si="182"/>
        <v>4.129999999999967E-2</v>
      </c>
      <c r="F1309" s="2">
        <f t="shared" ref="F1309:G1324" si="186">((F1308*13)+D1309)/14</f>
        <v>1.7811617952186391E-2</v>
      </c>
      <c r="G1309" s="2">
        <f t="shared" si="186"/>
        <v>4.3085474333369123E-2</v>
      </c>
      <c r="H1309" s="2">
        <f t="shared" si="184"/>
        <v>0.41340192321827429</v>
      </c>
      <c r="I1309" s="2">
        <f t="shared" si="185"/>
        <v>29.248716619613077</v>
      </c>
    </row>
    <row r="1310" spans="1:9" ht="13.5" x14ac:dyDescent="0.25">
      <c r="A1310" s="4">
        <f>TITRES_STAT!B1313</f>
        <v>43916</v>
      </c>
      <c r="B1310" s="2">
        <f>TITRES_STAT!D1313</f>
        <v>4.4996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1.6539359527030222E-2</v>
      </c>
      <c r="G1310" s="2">
        <f t="shared" si="186"/>
        <v>4.0007940452414181E-2</v>
      </c>
      <c r="H1310" s="2">
        <f t="shared" si="184"/>
        <v>0.4134019232182744</v>
      </c>
      <c r="I1310" s="2">
        <f t="shared" si="185"/>
        <v>29.248716619613091</v>
      </c>
    </row>
    <row r="1311" spans="1:9" ht="13.5" x14ac:dyDescent="0.25">
      <c r="A1311" s="4">
        <f>TITRES_STAT!B1314</f>
        <v>43917</v>
      </c>
      <c r="B1311" s="2">
        <f>TITRES_STAT!D1314</f>
        <v>4.6317000000000004</v>
      </c>
      <c r="C1311" s="2">
        <f t="shared" si="180"/>
        <v>0.13210000000000033</v>
      </c>
      <c r="D1311" s="2">
        <f t="shared" si="181"/>
        <v>0.13210000000000033</v>
      </c>
      <c r="E1311" s="2">
        <f t="shared" si="182"/>
        <v>0</v>
      </c>
      <c r="F1311" s="2">
        <f t="shared" si="186"/>
        <v>2.4793690989385227E-2</v>
      </c>
      <c r="G1311" s="2">
        <f t="shared" si="186"/>
        <v>3.7150230420098886E-2</v>
      </c>
      <c r="H1311" s="2">
        <f t="shared" si="184"/>
        <v>0.66738996525769678</v>
      </c>
      <c r="I1311" s="2">
        <f t="shared" si="185"/>
        <v>40.026027453904646</v>
      </c>
    </row>
    <row r="1312" spans="1:9" ht="13.5" x14ac:dyDescent="0.25">
      <c r="A1312" s="4">
        <f>TITRES_STAT!B1315</f>
        <v>43920</v>
      </c>
      <c r="B1312" s="2">
        <f>TITRES_STAT!D1315</f>
        <v>4.6317000000000004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2.3022713061571998E-2</v>
      </c>
      <c r="G1312" s="2">
        <f t="shared" si="186"/>
        <v>3.4496642532948964E-2</v>
      </c>
      <c r="H1312" s="2">
        <f t="shared" si="184"/>
        <v>0.66738996525769689</v>
      </c>
      <c r="I1312" s="2">
        <f t="shared" si="185"/>
        <v>40.026027453904646</v>
      </c>
    </row>
    <row r="1313" spans="1:9" ht="13.5" x14ac:dyDescent="0.25">
      <c r="A1313" s="4">
        <f>TITRES_STAT!B1316</f>
        <v>43921</v>
      </c>
      <c r="B1313" s="2">
        <f>TITRES_STAT!D1316</f>
        <v>4.7266000000000004</v>
      </c>
      <c r="C1313" s="2">
        <f t="shared" si="180"/>
        <v>9.4899999999999984E-2</v>
      </c>
      <c r="D1313" s="2">
        <f t="shared" si="181"/>
        <v>9.4899999999999984E-2</v>
      </c>
      <c r="E1313" s="2">
        <f t="shared" si="182"/>
        <v>0</v>
      </c>
      <c r="F1313" s="2">
        <f t="shared" si="186"/>
        <v>2.8156804985745427E-2</v>
      </c>
      <c r="G1313" s="2">
        <f t="shared" si="186"/>
        <v>3.2032596637738324E-2</v>
      </c>
      <c r="H1313" s="2">
        <f t="shared" si="184"/>
        <v>0.8790047620608209</v>
      </c>
      <c r="I1313" s="2">
        <f t="shared" si="185"/>
        <v>46.780337112970479</v>
      </c>
    </row>
    <row r="1314" spans="1:9" ht="13.5" x14ac:dyDescent="0.25">
      <c r="A1314" s="4">
        <f>TITRES_STAT!B1317</f>
        <v>43922</v>
      </c>
      <c r="B1314" s="2">
        <f>TITRES_STAT!D1317</f>
        <v>4.867</v>
      </c>
      <c r="C1314" s="2">
        <f t="shared" si="180"/>
        <v>0.14039999999999964</v>
      </c>
      <c r="D1314" s="2">
        <f t="shared" si="181"/>
        <v>0.14039999999999964</v>
      </c>
      <c r="E1314" s="2">
        <f t="shared" si="182"/>
        <v>0</v>
      </c>
      <c r="F1314" s="2">
        <f t="shared" si="186"/>
        <v>3.6174176058192162E-2</v>
      </c>
      <c r="G1314" s="2">
        <f t="shared" si="186"/>
        <v>2.9744554020757014E-2</v>
      </c>
      <c r="H1314" s="2">
        <f t="shared" si="184"/>
        <v>1.2161613192434584</v>
      </c>
      <c r="I1314" s="2">
        <f t="shared" si="185"/>
        <v>54.876931055660933</v>
      </c>
    </row>
    <row r="1315" spans="1:9" ht="13.5" x14ac:dyDescent="0.25">
      <c r="A1315" s="4">
        <f>TITRES_STAT!B1318</f>
        <v>43923</v>
      </c>
      <c r="B1315" s="2">
        <f>TITRES_STAT!D1318</f>
        <v>5.0114999999999998</v>
      </c>
      <c r="C1315" s="2">
        <f t="shared" si="180"/>
        <v>0.14449999999999985</v>
      </c>
      <c r="D1315" s="2">
        <f t="shared" si="181"/>
        <v>0.14449999999999985</v>
      </c>
      <c r="E1315" s="2">
        <f t="shared" si="182"/>
        <v>0</v>
      </c>
      <c r="F1315" s="2">
        <f t="shared" si="186"/>
        <v>4.3911734911178425E-2</v>
      </c>
      <c r="G1315" s="2">
        <f t="shared" si="186"/>
        <v>2.7619943019274371E-2</v>
      </c>
      <c r="H1315" s="2">
        <f t="shared" si="184"/>
        <v>1.5898561007361582</v>
      </c>
      <c r="I1315" s="2">
        <f t="shared" si="185"/>
        <v>61.387816113962735</v>
      </c>
    </row>
    <row r="1316" spans="1:9" ht="13.5" x14ac:dyDescent="0.25">
      <c r="A1316" s="4">
        <f>TITRES_STAT!B1319</f>
        <v>43924</v>
      </c>
      <c r="B1316" s="2">
        <f>TITRES_STAT!D1319</f>
        <v>4.9537000000000004</v>
      </c>
      <c r="C1316" s="2">
        <f t="shared" si="180"/>
        <v>-5.7799999999999407E-2</v>
      </c>
      <c r="D1316" s="2">
        <f t="shared" si="181"/>
        <v>0</v>
      </c>
      <c r="E1316" s="2">
        <f t="shared" si="182"/>
        <v>5.7799999999999407E-2</v>
      </c>
      <c r="F1316" s="2">
        <f t="shared" si="186"/>
        <v>4.0775182417522822E-2</v>
      </c>
      <c r="G1316" s="2">
        <f t="shared" si="186"/>
        <v>2.9775661375040445E-2</v>
      </c>
      <c r="H1316" s="2">
        <f t="shared" si="184"/>
        <v>1.3694131560652005</v>
      </c>
      <c r="I1316" s="2">
        <f t="shared" si="185"/>
        <v>57.795456759400118</v>
      </c>
    </row>
    <row r="1317" spans="1:9" ht="13.5" x14ac:dyDescent="0.25">
      <c r="A1317" s="4">
        <f>TITRES_STAT!B1320</f>
        <v>43927</v>
      </c>
      <c r="B1317" s="2">
        <f>TITRES_STAT!D1320</f>
        <v>4.8051000000000004</v>
      </c>
      <c r="C1317" s="2">
        <f t="shared" si="180"/>
        <v>-0.14860000000000007</v>
      </c>
      <c r="D1317" s="2">
        <f t="shared" si="181"/>
        <v>0</v>
      </c>
      <c r="E1317" s="2">
        <f t="shared" si="182"/>
        <v>0.14860000000000007</v>
      </c>
      <c r="F1317" s="2">
        <f t="shared" si="186"/>
        <v>3.7862669387699763E-2</v>
      </c>
      <c r="G1317" s="2">
        <f t="shared" si="186"/>
        <v>3.8263114133966138E-2</v>
      </c>
      <c r="H1317" s="2">
        <f t="shared" si="184"/>
        <v>0.98953444445571404</v>
      </c>
      <c r="I1317" s="2">
        <f t="shared" si="185"/>
        <v>49.736984811359996</v>
      </c>
    </row>
    <row r="1318" spans="1:9" ht="13.5" x14ac:dyDescent="0.25">
      <c r="A1318" s="4">
        <f>TITRES_STAT!B1321</f>
        <v>43928</v>
      </c>
      <c r="B1318" s="2">
        <f>TITRES_STAT!D1321</f>
        <v>4.6646999999999998</v>
      </c>
      <c r="C1318" s="2">
        <f t="shared" si="180"/>
        <v>-0.14040000000000052</v>
      </c>
      <c r="D1318" s="2">
        <f t="shared" si="181"/>
        <v>0</v>
      </c>
      <c r="E1318" s="2">
        <f t="shared" si="182"/>
        <v>0.14040000000000052</v>
      </c>
      <c r="F1318" s="2">
        <f t="shared" si="186"/>
        <v>3.5158193002864067E-2</v>
      </c>
      <c r="G1318" s="2">
        <f t="shared" si="186"/>
        <v>4.5558605981540025E-2</v>
      </c>
      <c r="H1318" s="2">
        <f t="shared" si="184"/>
        <v>0.77171353787931707</v>
      </c>
      <c r="I1318" s="2">
        <f t="shared" si="185"/>
        <v>43.557466903088233</v>
      </c>
    </row>
    <row r="1319" spans="1:9" ht="13.5" x14ac:dyDescent="0.25">
      <c r="A1319" s="4">
        <f>TITRES_STAT!B1322</f>
        <v>43929</v>
      </c>
      <c r="B1319" s="2">
        <f>TITRES_STAT!D1322</f>
        <v>4.5285000000000002</v>
      </c>
      <c r="C1319" s="2">
        <f t="shared" si="180"/>
        <v>-0.13619999999999965</v>
      </c>
      <c r="D1319" s="2">
        <f t="shared" si="181"/>
        <v>0</v>
      </c>
      <c r="E1319" s="2">
        <f t="shared" si="182"/>
        <v>0.13619999999999965</v>
      </c>
      <c r="F1319" s="2">
        <f t="shared" si="186"/>
        <v>3.2646893502659494E-2</v>
      </c>
      <c r="G1319" s="2">
        <f t="shared" si="186"/>
        <v>5.2032991268572859E-2</v>
      </c>
      <c r="H1319" s="2">
        <f t="shared" si="184"/>
        <v>0.62742680570005449</v>
      </c>
      <c r="I1319" s="2">
        <f t="shared" si="185"/>
        <v>38.553304118040522</v>
      </c>
    </row>
    <row r="1320" spans="1:9" ht="13.5" x14ac:dyDescent="0.25">
      <c r="A1320" s="4">
        <f>TITRES_STAT!B1323</f>
        <v>43934</v>
      </c>
      <c r="B1320" s="2">
        <f>TITRES_STAT!D1323</f>
        <v>4.4583000000000004</v>
      </c>
      <c r="C1320" s="2">
        <f t="shared" si="180"/>
        <v>-7.0199999999999818E-2</v>
      </c>
      <c r="D1320" s="2">
        <f t="shared" si="181"/>
        <v>0</v>
      </c>
      <c r="E1320" s="2">
        <f t="shared" si="182"/>
        <v>7.0199999999999818E-2</v>
      </c>
      <c r="F1320" s="2">
        <f t="shared" si="186"/>
        <v>3.0314972538183816E-2</v>
      </c>
      <c r="G1320" s="2">
        <f t="shared" si="186"/>
        <v>5.3330634749389073E-2</v>
      </c>
      <c r="H1320" s="2">
        <f t="shared" si="184"/>
        <v>0.56843449699482695</v>
      </c>
      <c r="I1320" s="2">
        <f t="shared" si="185"/>
        <v>36.24215726470991</v>
      </c>
    </row>
    <row r="1321" spans="1:9" ht="13.5" x14ac:dyDescent="0.25">
      <c r="A1321" s="4">
        <f>TITRES_STAT!B1324</f>
        <v>43935</v>
      </c>
      <c r="B1321" s="2">
        <f>TITRES_STAT!D1324</f>
        <v>4.5285000000000002</v>
      </c>
      <c r="C1321" s="2">
        <f t="shared" si="180"/>
        <v>7.0199999999999818E-2</v>
      </c>
      <c r="D1321" s="2">
        <f t="shared" si="181"/>
        <v>7.0199999999999818E-2</v>
      </c>
      <c r="E1321" s="2">
        <f t="shared" si="182"/>
        <v>0</v>
      </c>
      <c r="F1321" s="2">
        <f t="shared" si="186"/>
        <v>3.3163903071170675E-2</v>
      </c>
      <c r="G1321" s="2">
        <f t="shared" si="186"/>
        <v>4.9521303695861281E-2</v>
      </c>
      <c r="H1321" s="2">
        <f t="shared" si="184"/>
        <v>0.66968962034701707</v>
      </c>
      <c r="I1321" s="2">
        <f t="shared" si="185"/>
        <v>40.108629303680601</v>
      </c>
    </row>
    <row r="1322" spans="1:9" ht="13.5" x14ac:dyDescent="0.25">
      <c r="A1322" s="4">
        <f>TITRES_STAT!B1325</f>
        <v>43936</v>
      </c>
      <c r="B1322" s="2">
        <f>TITRES_STAT!D1325</f>
        <v>4.5408999999999997</v>
      </c>
      <c r="C1322" s="2">
        <f t="shared" si="180"/>
        <v>1.2399999999999523E-2</v>
      </c>
      <c r="D1322" s="2">
        <f t="shared" si="181"/>
        <v>1.2399999999999523E-2</v>
      </c>
      <c r="E1322" s="2">
        <f t="shared" si="182"/>
        <v>0</v>
      </c>
      <c r="F1322" s="2">
        <f t="shared" si="186"/>
        <v>3.1680767137515595E-2</v>
      </c>
      <c r="G1322" s="2">
        <f t="shared" si="186"/>
        <v>4.5984067717585474E-2</v>
      </c>
      <c r="H1322" s="2">
        <f t="shared" si="184"/>
        <v>0.68895094997000594</v>
      </c>
      <c r="I1322" s="2">
        <f t="shared" si="185"/>
        <v>40.791649395279421</v>
      </c>
    </row>
    <row r="1323" spans="1:9" ht="13.5" x14ac:dyDescent="0.25">
      <c r="A1323" s="4">
        <f>TITRES_STAT!B1326</f>
        <v>43937</v>
      </c>
      <c r="B1323" s="2">
        <f>TITRES_STAT!D1326</f>
        <v>4.5903999999999998</v>
      </c>
      <c r="C1323" s="2">
        <f t="shared" si="180"/>
        <v>4.9500000000000099E-2</v>
      </c>
      <c r="D1323" s="2">
        <f t="shared" si="181"/>
        <v>4.9500000000000099E-2</v>
      </c>
      <c r="E1323" s="2">
        <f t="shared" si="182"/>
        <v>0</v>
      </c>
      <c r="F1323" s="2">
        <f t="shared" si="186"/>
        <v>3.2953569484835916E-2</v>
      </c>
      <c r="G1323" s="2">
        <f t="shared" si="186"/>
        <v>4.2699491452043652E-2</v>
      </c>
      <c r="H1323" s="2">
        <f t="shared" si="184"/>
        <v>0.77175554940382596</v>
      </c>
      <c r="I1323" s="2">
        <f t="shared" si="185"/>
        <v>43.558805257503622</v>
      </c>
    </row>
    <row r="1324" spans="1:9" ht="13.5" x14ac:dyDescent="0.25">
      <c r="A1324" s="4">
        <f>TITRES_STAT!B1327</f>
        <v>43938</v>
      </c>
      <c r="B1324" s="2">
        <f>TITRES_STAT!D1327</f>
        <v>4.5449999999999999</v>
      </c>
      <c r="C1324" s="2">
        <f t="shared" si="180"/>
        <v>-4.5399999999999885E-2</v>
      </c>
      <c r="D1324" s="2">
        <f t="shared" si="181"/>
        <v>0</v>
      </c>
      <c r="E1324" s="2">
        <f t="shared" si="182"/>
        <v>4.5399999999999885E-2</v>
      </c>
      <c r="F1324" s="2">
        <f t="shared" si="186"/>
        <v>3.0599743093061925E-2</v>
      </c>
      <c r="G1324" s="2">
        <f t="shared" si="186"/>
        <v>4.2892384919754813E-2</v>
      </c>
      <c r="H1324" s="2">
        <f t="shared" si="184"/>
        <v>0.71340736007823846</v>
      </c>
      <c r="I1324" s="2">
        <f t="shared" si="185"/>
        <v>41.636762902994796</v>
      </c>
    </row>
    <row r="1325" spans="1:9" ht="13.5" x14ac:dyDescent="0.25">
      <c r="A1325" s="4">
        <f>TITRES_STAT!B1328</f>
        <v>43941</v>
      </c>
      <c r="B1325" s="2">
        <f>TITRES_STAT!D1328</f>
        <v>4.5408999999999997</v>
      </c>
      <c r="C1325" s="2">
        <f t="shared" si="180"/>
        <v>-4.1000000000002146E-3</v>
      </c>
      <c r="D1325" s="2">
        <f t="shared" si="181"/>
        <v>0</v>
      </c>
      <c r="E1325" s="2">
        <f t="shared" si="182"/>
        <v>4.1000000000002146E-3</v>
      </c>
      <c r="F1325" s="2">
        <f t="shared" ref="F1325:G1340" si="187">((F1324*13)+D1325)/14</f>
        <v>2.8414047157843215E-2</v>
      </c>
      <c r="G1325" s="2">
        <f t="shared" si="187"/>
        <v>4.0121500282629487E-2</v>
      </c>
      <c r="H1325" s="2">
        <f t="shared" si="184"/>
        <v>0.70820001639233354</v>
      </c>
      <c r="I1325" s="2">
        <f t="shared" si="185"/>
        <v>41.458846130210816</v>
      </c>
    </row>
    <row r="1326" spans="1:9" ht="13.5" x14ac:dyDescent="0.25">
      <c r="A1326" s="4">
        <f>TITRES_STAT!B1329</f>
        <v>43942</v>
      </c>
      <c r="B1326" s="2">
        <f>TITRES_STAT!D1329</f>
        <v>4.5408999999999997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2.6384472360854415E-2</v>
      </c>
      <c r="G1326" s="2">
        <f t="shared" si="187"/>
        <v>3.7255678833870244E-2</v>
      </c>
      <c r="H1326" s="2">
        <f t="shared" si="184"/>
        <v>0.70820001639233343</v>
      </c>
      <c r="I1326" s="2">
        <f t="shared" si="185"/>
        <v>41.458846130210816</v>
      </c>
    </row>
    <row r="1327" spans="1:9" ht="13.5" x14ac:dyDescent="0.25">
      <c r="A1327" s="4">
        <f>TITRES_STAT!B1330</f>
        <v>43943</v>
      </c>
      <c r="B1327" s="2">
        <f>TITRES_STAT!D1330</f>
        <v>4.5614999999999997</v>
      </c>
      <c r="C1327" s="2">
        <f t="shared" si="180"/>
        <v>2.0599999999999952E-2</v>
      </c>
      <c r="D1327" s="2">
        <f t="shared" si="181"/>
        <v>2.0599999999999952E-2</v>
      </c>
      <c r="E1327" s="2">
        <f t="shared" si="182"/>
        <v>0</v>
      </c>
      <c r="F1327" s="2">
        <f t="shared" si="187"/>
        <v>2.5971295763650527E-2</v>
      </c>
      <c r="G1327" s="2">
        <f t="shared" si="187"/>
        <v>3.4594558917165223E-2</v>
      </c>
      <c r="H1327" s="2">
        <f t="shared" si="184"/>
        <v>0.75073354240004542</v>
      </c>
      <c r="I1327" s="2">
        <f t="shared" si="185"/>
        <v>42.881085226189242</v>
      </c>
    </row>
    <row r="1328" spans="1:9" ht="13.5" x14ac:dyDescent="0.25">
      <c r="A1328" s="4">
        <f>TITRES_STAT!B1331</f>
        <v>43944</v>
      </c>
      <c r="B1328" s="2">
        <f>TITRES_STAT!D1331</f>
        <v>4.5614999999999997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2.4116203209104063E-2</v>
      </c>
      <c r="G1328" s="2">
        <f t="shared" si="187"/>
        <v>3.2123518994510561E-2</v>
      </c>
      <c r="H1328" s="2">
        <f t="shared" si="184"/>
        <v>0.75073354240004553</v>
      </c>
      <c r="I1328" s="2">
        <f t="shared" si="185"/>
        <v>42.881085226189249</v>
      </c>
    </row>
    <row r="1329" spans="1:9" ht="13.5" x14ac:dyDescent="0.25">
      <c r="A1329" s="4">
        <f>TITRES_STAT!B1332</f>
        <v>43945</v>
      </c>
      <c r="B1329" s="2">
        <f>TITRES_STAT!D1332</f>
        <v>4.5822000000000003</v>
      </c>
      <c r="C1329" s="2">
        <f t="shared" si="180"/>
        <v>2.0700000000000607E-2</v>
      </c>
      <c r="D1329" s="2">
        <f t="shared" si="181"/>
        <v>2.0700000000000607E-2</v>
      </c>
      <c r="E1329" s="2">
        <f t="shared" si="182"/>
        <v>0</v>
      </c>
      <c r="F1329" s="2">
        <f t="shared" si="187"/>
        <v>2.3872188694168101E-2</v>
      </c>
      <c r="G1329" s="2">
        <f t="shared" si="187"/>
        <v>2.982898192347409E-2</v>
      </c>
      <c r="H1329" s="2">
        <f t="shared" si="184"/>
        <v>0.80030182576837272</v>
      </c>
      <c r="I1329" s="2">
        <f t="shared" si="185"/>
        <v>44.453758492790627</v>
      </c>
    </row>
    <row r="1330" spans="1:9" ht="13.5" x14ac:dyDescent="0.25">
      <c r="A1330" s="4">
        <f>TITRES_STAT!B1333</f>
        <v>43948</v>
      </c>
      <c r="B1330" s="2">
        <f>TITRES_STAT!D1333</f>
        <v>4.5408999999999997</v>
      </c>
      <c r="C1330" s="2">
        <f t="shared" si="180"/>
        <v>-4.1300000000000558E-2</v>
      </c>
      <c r="D1330" s="2">
        <f t="shared" si="181"/>
        <v>0</v>
      </c>
      <c r="E1330" s="2">
        <f t="shared" si="182"/>
        <v>4.1300000000000558E-2</v>
      </c>
      <c r="F1330" s="2">
        <f t="shared" si="187"/>
        <v>2.2167032358870378E-2</v>
      </c>
      <c r="G1330" s="2">
        <f t="shared" si="187"/>
        <v>3.0648340357511693E-2</v>
      </c>
      <c r="H1330" s="2">
        <f t="shared" si="184"/>
        <v>0.7232702358526697</v>
      </c>
      <c r="I1330" s="2">
        <f t="shared" si="185"/>
        <v>41.970796036803677</v>
      </c>
    </row>
    <row r="1331" spans="1:9" ht="13.5" x14ac:dyDescent="0.25">
      <c r="A1331" s="4">
        <f>TITRES_STAT!B1334</f>
        <v>43949</v>
      </c>
      <c r="B1331" s="2">
        <f>TITRES_STAT!D1334</f>
        <v>4.4047000000000001</v>
      </c>
      <c r="C1331" s="2">
        <f t="shared" si="180"/>
        <v>-0.13619999999999965</v>
      </c>
      <c r="D1331" s="2">
        <f t="shared" si="181"/>
        <v>0</v>
      </c>
      <c r="E1331" s="2">
        <f t="shared" si="182"/>
        <v>0.13619999999999965</v>
      </c>
      <c r="F1331" s="2">
        <f t="shared" si="187"/>
        <v>2.058367290466535E-2</v>
      </c>
      <c r="G1331" s="2">
        <f t="shared" si="187"/>
        <v>3.8187744617689402E-2</v>
      </c>
      <c r="H1331" s="2">
        <f t="shared" si="184"/>
        <v>0.53901253165735641</v>
      </c>
      <c r="I1331" s="2">
        <f t="shared" si="185"/>
        <v>35.023271128071713</v>
      </c>
    </row>
    <row r="1332" spans="1:9" ht="13.5" x14ac:dyDescent="0.25">
      <c r="A1332" s="4">
        <f>TITRES_STAT!B1335</f>
        <v>43950</v>
      </c>
      <c r="B1332" s="2">
        <f>TITRES_STAT!D1335</f>
        <v>4.3345000000000002</v>
      </c>
      <c r="C1332" s="2">
        <f t="shared" si="180"/>
        <v>-7.0199999999999818E-2</v>
      </c>
      <c r="D1332" s="2">
        <f t="shared" si="181"/>
        <v>0</v>
      </c>
      <c r="E1332" s="2">
        <f t="shared" si="182"/>
        <v>7.0199999999999818E-2</v>
      </c>
      <c r="F1332" s="2">
        <f t="shared" si="187"/>
        <v>1.9113410554332109E-2</v>
      </c>
      <c r="G1332" s="2">
        <f t="shared" si="187"/>
        <v>4.0474334287854428E-2</v>
      </c>
      <c r="H1332" s="2">
        <f t="shared" si="184"/>
        <v>0.47223532865042517</v>
      </c>
      <c r="I1332" s="2">
        <f t="shared" si="185"/>
        <v>32.076076389453021</v>
      </c>
    </row>
    <row r="1333" spans="1:9" ht="13.5" x14ac:dyDescent="0.25">
      <c r="A1333" s="4">
        <f>TITRES_STAT!B1336</f>
        <v>43951</v>
      </c>
      <c r="B1333" s="2">
        <f>TITRES_STAT!D1336</f>
        <v>4.4335000000000004</v>
      </c>
      <c r="C1333" s="2">
        <f t="shared" si="180"/>
        <v>9.9000000000000199E-2</v>
      </c>
      <c r="D1333" s="2">
        <f t="shared" si="181"/>
        <v>9.9000000000000199E-2</v>
      </c>
      <c r="E1333" s="2">
        <f t="shared" si="182"/>
        <v>0</v>
      </c>
      <c r="F1333" s="2">
        <f t="shared" si="187"/>
        <v>2.4819595514736972E-2</v>
      </c>
      <c r="G1333" s="2">
        <f t="shared" si="187"/>
        <v>3.758331041015054E-2</v>
      </c>
      <c r="H1333" s="2">
        <f t="shared" si="184"/>
        <v>0.66038875351527493</v>
      </c>
      <c r="I1333" s="2">
        <f t="shared" si="185"/>
        <v>39.773140604399998</v>
      </c>
    </row>
    <row r="1334" spans="1:9" ht="13.5" x14ac:dyDescent="0.25">
      <c r="A1334" s="4">
        <f>TITRES_STAT!B1337</f>
        <v>43955</v>
      </c>
      <c r="B1334" s="2">
        <f>TITRES_STAT!D1337</f>
        <v>4.351</v>
      </c>
      <c r="C1334" s="2">
        <f t="shared" si="180"/>
        <v>-8.2500000000000462E-2</v>
      </c>
      <c r="D1334" s="2">
        <f t="shared" si="181"/>
        <v>0</v>
      </c>
      <c r="E1334" s="2">
        <f t="shared" si="182"/>
        <v>8.2500000000000462E-2</v>
      </c>
      <c r="F1334" s="2">
        <f t="shared" si="187"/>
        <v>2.3046767263684331E-2</v>
      </c>
      <c r="G1334" s="2">
        <f t="shared" si="187"/>
        <v>4.0791645380854107E-2</v>
      </c>
      <c r="H1334" s="2">
        <f t="shared" si="184"/>
        <v>0.56498743918041416</v>
      </c>
      <c r="I1334" s="2">
        <f t="shared" si="185"/>
        <v>36.101723568867669</v>
      </c>
    </row>
    <row r="1335" spans="1:9" ht="13.5" x14ac:dyDescent="0.25">
      <c r="A1335" s="4">
        <f>TITRES_STAT!B1338</f>
        <v>43956</v>
      </c>
      <c r="B1335" s="2">
        <f>TITRES_STAT!D1338</f>
        <v>4.4500999999999999</v>
      </c>
      <c r="C1335" s="2">
        <f t="shared" si="180"/>
        <v>9.9099999999999966E-2</v>
      </c>
      <c r="D1335" s="2">
        <f t="shared" si="181"/>
        <v>9.9099999999999966E-2</v>
      </c>
      <c r="E1335" s="2">
        <f t="shared" si="182"/>
        <v>0</v>
      </c>
      <c r="F1335" s="2">
        <f t="shared" si="187"/>
        <v>2.8479141030564016E-2</v>
      </c>
      <c r="G1335" s="2">
        <f t="shared" si="187"/>
        <v>3.787795642507881E-2</v>
      </c>
      <c r="H1335" s="2">
        <f t="shared" si="184"/>
        <v>0.75186582694593618</v>
      </c>
      <c r="I1335" s="2">
        <f t="shared" si="185"/>
        <v>42.918002930434426</v>
      </c>
    </row>
    <row r="1336" spans="1:9" ht="13.5" x14ac:dyDescent="0.25">
      <c r="A1336" s="4">
        <f>TITRES_STAT!B1339</f>
        <v>43957</v>
      </c>
      <c r="B1336" s="2">
        <f>TITRES_STAT!D1339</f>
        <v>4.4912999999999998</v>
      </c>
      <c r="C1336" s="2">
        <f t="shared" si="180"/>
        <v>4.1199999999999903E-2</v>
      </c>
      <c r="D1336" s="2">
        <f t="shared" si="181"/>
        <v>4.1199999999999903E-2</v>
      </c>
      <c r="E1336" s="2">
        <f t="shared" si="182"/>
        <v>0</v>
      </c>
      <c r="F1336" s="2">
        <f t="shared" si="187"/>
        <v>2.9387773814095151E-2</v>
      </c>
      <c r="G1336" s="2">
        <f t="shared" si="187"/>
        <v>3.5172388109001751E-2</v>
      </c>
      <c r="H1336" s="2">
        <f t="shared" si="184"/>
        <v>0.8355353558314077</v>
      </c>
      <c r="I1336" s="2">
        <f t="shared" si="185"/>
        <v>45.519981577960451</v>
      </c>
    </row>
    <row r="1337" spans="1:9" ht="13.5" x14ac:dyDescent="0.25">
      <c r="A1337" s="4">
        <f>TITRES_STAT!B1340</f>
        <v>43958</v>
      </c>
      <c r="B1337" s="2">
        <f>TITRES_STAT!D1340</f>
        <v>4.5822000000000003</v>
      </c>
      <c r="C1337" s="2">
        <f t="shared" si="180"/>
        <v>9.0900000000000425E-2</v>
      </c>
      <c r="D1337" s="2">
        <f t="shared" si="181"/>
        <v>9.0900000000000425E-2</v>
      </c>
      <c r="E1337" s="2">
        <f t="shared" si="182"/>
        <v>0</v>
      </c>
      <c r="F1337" s="2">
        <f t="shared" si="187"/>
        <v>3.3781504255945526E-2</v>
      </c>
      <c r="G1337" s="2">
        <f t="shared" si="187"/>
        <v>3.2660074672644486E-2</v>
      </c>
      <c r="H1337" s="2">
        <f t="shared" si="184"/>
        <v>1.0343364059801226</v>
      </c>
      <c r="I1337" s="2">
        <f t="shared" si="185"/>
        <v>50.843921533311487</v>
      </c>
    </row>
    <row r="1338" spans="1:9" ht="13.5" x14ac:dyDescent="0.25">
      <c r="A1338" s="4">
        <f>TITRES_STAT!B1341</f>
        <v>43959</v>
      </c>
      <c r="B1338" s="2">
        <f>TITRES_STAT!D1341</f>
        <v>4.5408999999999997</v>
      </c>
      <c r="C1338" s="2">
        <f t="shared" si="180"/>
        <v>-4.1300000000000558E-2</v>
      </c>
      <c r="D1338" s="2">
        <f t="shared" si="181"/>
        <v>0</v>
      </c>
      <c r="E1338" s="2">
        <f t="shared" si="182"/>
        <v>4.1300000000000558E-2</v>
      </c>
      <c r="F1338" s="2">
        <f t="shared" si="187"/>
        <v>3.136853966623513E-2</v>
      </c>
      <c r="G1338" s="2">
        <f t="shared" si="187"/>
        <v>3.3277212196027063E-2</v>
      </c>
      <c r="H1338" s="2">
        <f t="shared" si="184"/>
        <v>0.94264325633564316</v>
      </c>
      <c r="I1338" s="2">
        <f t="shared" si="185"/>
        <v>48.523744813225584</v>
      </c>
    </row>
    <row r="1339" spans="1:9" ht="13.5" x14ac:dyDescent="0.25">
      <c r="A1339" s="4">
        <f>TITRES_STAT!B1342</f>
        <v>43962</v>
      </c>
      <c r="B1339" s="2">
        <f>TITRES_STAT!D1342</f>
        <v>4.5368000000000004</v>
      </c>
      <c r="C1339" s="2">
        <f t="shared" si="180"/>
        <v>-4.0999999999993264E-3</v>
      </c>
      <c r="D1339" s="2">
        <f t="shared" si="181"/>
        <v>0</v>
      </c>
      <c r="E1339" s="2">
        <f t="shared" si="182"/>
        <v>4.0999999999993264E-3</v>
      </c>
      <c r="F1339" s="2">
        <f t="shared" si="187"/>
        <v>2.9127929690075476E-2</v>
      </c>
      <c r="G1339" s="2">
        <f t="shared" si="187"/>
        <v>3.1193125610596509E-2</v>
      </c>
      <c r="H1339" s="2">
        <f t="shared" si="184"/>
        <v>0.93379323552560334</v>
      </c>
      <c r="I1339" s="2">
        <f t="shared" si="185"/>
        <v>48.288163303653256</v>
      </c>
    </row>
    <row r="1340" spans="1:9" ht="13.5" x14ac:dyDescent="0.25">
      <c r="A1340" s="4">
        <f>TITRES_STAT!B1343</f>
        <v>43963</v>
      </c>
      <c r="B1340" s="2">
        <f>TITRES_STAT!D1343</f>
        <v>4.5987</v>
      </c>
      <c r="C1340" s="2">
        <f t="shared" si="180"/>
        <v>6.1899999999999622E-2</v>
      </c>
      <c r="D1340" s="2">
        <f t="shared" si="181"/>
        <v>6.1899999999999622E-2</v>
      </c>
      <c r="E1340" s="2">
        <f t="shared" si="182"/>
        <v>0</v>
      </c>
      <c r="F1340" s="2">
        <f t="shared" si="187"/>
        <v>3.1468791855070059E-2</v>
      </c>
      <c r="G1340" s="2">
        <f t="shared" si="187"/>
        <v>2.8965045209839616E-2</v>
      </c>
      <c r="H1340" s="2">
        <f t="shared" si="184"/>
        <v>1.0864402809348941</v>
      </c>
      <c r="I1340" s="2">
        <f t="shared" si="185"/>
        <v>52.071477475889267</v>
      </c>
    </row>
    <row r="1341" spans="1:9" ht="13.5" x14ac:dyDescent="0.25">
      <c r="A1341" s="4">
        <f>TITRES_STAT!B1344</f>
        <v>43964</v>
      </c>
      <c r="B1341" s="2">
        <f>TITRES_STAT!D1344</f>
        <v>4.7348999999999997</v>
      </c>
      <c r="C1341" s="2">
        <f t="shared" si="180"/>
        <v>0.13619999999999965</v>
      </c>
      <c r="D1341" s="2">
        <f t="shared" si="181"/>
        <v>0.13619999999999965</v>
      </c>
      <c r="E1341" s="2">
        <f t="shared" si="182"/>
        <v>0</v>
      </c>
      <c r="F1341" s="2">
        <f t="shared" ref="F1341:G1356" si="188">((F1340*13)+D1341)/14</f>
        <v>3.8949592436850748E-2</v>
      </c>
      <c r="G1341" s="2">
        <f t="shared" si="188"/>
        <v>2.6896113409136786E-2</v>
      </c>
      <c r="H1341" s="2">
        <f t="shared" si="184"/>
        <v>1.4481494721694368</v>
      </c>
      <c r="I1341" s="2">
        <f t="shared" si="185"/>
        <v>59.152820880914341</v>
      </c>
    </row>
    <row r="1342" spans="1:9" ht="13.5" x14ac:dyDescent="0.25">
      <c r="A1342" s="4">
        <f>TITRES_STAT!B1345</f>
        <v>43965</v>
      </c>
      <c r="B1342" s="2">
        <f>TITRES_STAT!D1345</f>
        <v>4.8051000000000004</v>
      </c>
      <c r="C1342" s="2">
        <f t="shared" si="180"/>
        <v>7.0200000000000706E-2</v>
      </c>
      <c r="D1342" s="2">
        <f t="shared" si="181"/>
        <v>7.0200000000000706E-2</v>
      </c>
      <c r="E1342" s="2">
        <f t="shared" si="182"/>
        <v>0</v>
      </c>
      <c r="F1342" s="2">
        <f t="shared" si="188"/>
        <v>4.1181764405647178E-2</v>
      </c>
      <c r="G1342" s="2">
        <f t="shared" si="188"/>
        <v>2.4974962451341304E-2</v>
      </c>
      <c r="H1342" s="2">
        <f t="shared" si="184"/>
        <v>1.6489219747930179</v>
      </c>
      <c r="I1342" s="2">
        <f t="shared" si="185"/>
        <v>62.248793678487331</v>
      </c>
    </row>
    <row r="1343" spans="1:9" ht="13.5" x14ac:dyDescent="0.25">
      <c r="A1343" s="4">
        <f>TITRES_STAT!B1346</f>
        <v>43966</v>
      </c>
      <c r="B1343" s="2">
        <f>TITRES_STAT!D1346</f>
        <v>4.8464</v>
      </c>
      <c r="C1343" s="2">
        <f t="shared" si="180"/>
        <v>4.129999999999967E-2</v>
      </c>
      <c r="D1343" s="2">
        <f t="shared" si="181"/>
        <v>4.129999999999967E-2</v>
      </c>
      <c r="E1343" s="2">
        <f t="shared" si="182"/>
        <v>0</v>
      </c>
      <c r="F1343" s="2">
        <f t="shared" si="188"/>
        <v>4.1190209805243787E-2</v>
      </c>
      <c r="G1343" s="2">
        <f t="shared" si="188"/>
        <v>2.3191036561959782E-2</v>
      </c>
      <c r="H1343" s="2">
        <f t="shared" si="184"/>
        <v>1.7761262932424511</v>
      </c>
      <c r="I1343" s="2">
        <f t="shared" si="185"/>
        <v>63.97858402788934</v>
      </c>
    </row>
    <row r="1344" spans="1:9" ht="13.5" x14ac:dyDescent="0.25">
      <c r="A1344" s="4">
        <f>TITRES_STAT!B1347</f>
        <v>43969</v>
      </c>
      <c r="B1344" s="2">
        <f>TITRES_STAT!D1347</f>
        <v>4.8297999999999996</v>
      </c>
      <c r="C1344" s="2">
        <f t="shared" si="180"/>
        <v>-1.6600000000000392E-2</v>
      </c>
      <c r="D1344" s="2">
        <f t="shared" si="181"/>
        <v>0</v>
      </c>
      <c r="E1344" s="2">
        <f t="shared" si="182"/>
        <v>1.6600000000000392E-2</v>
      </c>
      <c r="F1344" s="2">
        <f t="shared" si="188"/>
        <v>3.8248051962012086E-2</v>
      </c>
      <c r="G1344" s="2">
        <f t="shared" si="188"/>
        <v>2.272024823610554E-2</v>
      </c>
      <c r="H1344" s="2">
        <f t="shared" si="184"/>
        <v>1.6834345982730405</v>
      </c>
      <c r="I1344" s="2">
        <f t="shared" si="185"/>
        <v>62.734325604821407</v>
      </c>
    </row>
    <row r="1345" spans="1:9" ht="13.5" x14ac:dyDescent="0.25">
      <c r="A1345" s="4">
        <f>TITRES_STAT!B1348</f>
        <v>43970</v>
      </c>
      <c r="B1345" s="2">
        <f>TITRES_STAT!D1348</f>
        <v>4.8091999999999997</v>
      </c>
      <c r="C1345" s="2">
        <f t="shared" si="180"/>
        <v>-2.0599999999999952E-2</v>
      </c>
      <c r="D1345" s="2">
        <f t="shared" si="181"/>
        <v>0</v>
      </c>
      <c r="E1345" s="2">
        <f t="shared" si="182"/>
        <v>2.0599999999999952E-2</v>
      </c>
      <c r="F1345" s="2">
        <f t="shared" si="188"/>
        <v>3.5516048250439795E-2</v>
      </c>
      <c r="G1345" s="2">
        <f t="shared" si="188"/>
        <v>2.2568801933526568E-2</v>
      </c>
      <c r="H1345" s="2">
        <f t="shared" si="184"/>
        <v>1.5736789376346887</v>
      </c>
      <c r="I1345" s="2">
        <f t="shared" si="185"/>
        <v>61.145114669235355</v>
      </c>
    </row>
    <row r="1346" spans="1:9" ht="13.5" x14ac:dyDescent="0.25">
      <c r="A1346" s="4">
        <f>TITRES_STAT!B1349</f>
        <v>43971</v>
      </c>
      <c r="B1346" s="2">
        <f>TITRES_STAT!D1349</f>
        <v>4.7927</v>
      </c>
      <c r="C1346" s="2">
        <f t="shared" si="180"/>
        <v>-1.6499999999999737E-2</v>
      </c>
      <c r="D1346" s="2">
        <f t="shared" si="181"/>
        <v>0</v>
      </c>
      <c r="E1346" s="2">
        <f t="shared" si="182"/>
        <v>1.6499999999999737E-2</v>
      </c>
      <c r="F1346" s="2">
        <f t="shared" si="188"/>
        <v>3.2979187661122664E-2</v>
      </c>
      <c r="G1346" s="2">
        <f t="shared" si="188"/>
        <v>2.2135316081131794E-2</v>
      </c>
      <c r="H1346" s="2">
        <f t="shared" si="184"/>
        <v>1.4898900716052668</v>
      </c>
      <c r="I1346" s="2">
        <f t="shared" si="185"/>
        <v>59.837584341412864</v>
      </c>
    </row>
    <row r="1347" spans="1:9" ht="13.5" x14ac:dyDescent="0.25">
      <c r="A1347" s="4">
        <f>TITRES_STAT!B1350</f>
        <v>43972</v>
      </c>
      <c r="B1347" s="2">
        <f>TITRES_STAT!D1350</f>
        <v>4.7473000000000001</v>
      </c>
      <c r="C1347" s="2">
        <f t="shared" ref="C1347:C1410" si="189">B1347-B1346</f>
        <v>-4.5399999999999885E-2</v>
      </c>
      <c r="D1347" s="2">
        <f t="shared" ref="D1347:D1410" si="190">IF(C1347&gt;0,C1347,0)</f>
        <v>0</v>
      </c>
      <c r="E1347" s="2">
        <f t="shared" ref="E1347:E1410" si="191">IF(C1347&lt;0,-C1347,0)</f>
        <v>4.5399999999999885E-2</v>
      </c>
      <c r="F1347" s="2">
        <f t="shared" si="188"/>
        <v>3.0623531399613903E-2</v>
      </c>
      <c r="G1347" s="2">
        <f t="shared" si="188"/>
        <v>2.3797079218193799E-2</v>
      </c>
      <c r="H1347" s="2">
        <f t="shared" si="184"/>
        <v>1.2868609260333519</v>
      </c>
      <c r="I1347" s="2">
        <f t="shared" si="185"/>
        <v>56.271936407845388</v>
      </c>
    </row>
    <row r="1348" spans="1:9" ht="13.5" x14ac:dyDescent="0.25">
      <c r="A1348" s="4">
        <f>TITRES_STAT!B1351</f>
        <v>43973</v>
      </c>
      <c r="B1348" s="2">
        <f>TITRES_STAT!D1351</f>
        <v>4.6317000000000004</v>
      </c>
      <c r="C1348" s="2">
        <f t="shared" si="189"/>
        <v>-0.1155999999999997</v>
      </c>
      <c r="D1348" s="2">
        <f t="shared" si="190"/>
        <v>0</v>
      </c>
      <c r="E1348" s="2">
        <f t="shared" si="191"/>
        <v>0.1155999999999997</v>
      </c>
      <c r="F1348" s="2">
        <f t="shared" si="188"/>
        <v>2.8436136299641483E-2</v>
      </c>
      <c r="G1348" s="2">
        <f t="shared" si="188"/>
        <v>3.0354430702608508E-2</v>
      </c>
      <c r="H1348" s="2">
        <f t="shared" si="184"/>
        <v>0.93680347947351961</v>
      </c>
      <c r="I1348" s="2">
        <f t="shared" si="185"/>
        <v>48.368535548488921</v>
      </c>
    </row>
    <row r="1349" spans="1:9" ht="13.5" x14ac:dyDescent="0.25">
      <c r="A1349" s="4">
        <f>TITRES_STAT!B1352</f>
        <v>43977</v>
      </c>
      <c r="B1349" s="2">
        <f>TITRES_STAT!D1352</f>
        <v>4.7679</v>
      </c>
      <c r="C1349" s="2">
        <f t="shared" si="189"/>
        <v>0.13619999999999965</v>
      </c>
      <c r="D1349" s="2">
        <f t="shared" si="190"/>
        <v>0.13619999999999965</v>
      </c>
      <c r="E1349" s="2">
        <f t="shared" si="191"/>
        <v>0</v>
      </c>
      <c r="F1349" s="2">
        <f t="shared" si="188"/>
        <v>3.613355513538135E-2</v>
      </c>
      <c r="G1349" s="2">
        <f t="shared" si="188"/>
        <v>2.8186257080993614E-2</v>
      </c>
      <c r="H1349" s="2">
        <f t="shared" si="184"/>
        <v>1.2819564879278247</v>
      </c>
      <c r="I1349" s="2">
        <f t="shared" si="185"/>
        <v>56.177954957061004</v>
      </c>
    </row>
    <row r="1350" spans="1:9" ht="13.5" x14ac:dyDescent="0.25">
      <c r="A1350" s="4">
        <f>TITRES_STAT!B1353</f>
        <v>43978</v>
      </c>
      <c r="B1350" s="2">
        <f>TITRES_STAT!D1353</f>
        <v>4.9082999999999997</v>
      </c>
      <c r="C1350" s="2">
        <f t="shared" si="189"/>
        <v>0.14039999999999964</v>
      </c>
      <c r="D1350" s="2">
        <f t="shared" si="190"/>
        <v>0.14039999999999964</v>
      </c>
      <c r="E1350" s="2">
        <f t="shared" si="191"/>
        <v>0</v>
      </c>
      <c r="F1350" s="2">
        <f t="shared" si="188"/>
        <v>4.3581158339996935E-2</v>
      </c>
      <c r="G1350" s="2">
        <f t="shared" si="188"/>
        <v>2.6172953003779784E-2</v>
      </c>
      <c r="H1350" s="2">
        <f t="shared" si="184"/>
        <v>1.6651219422471408</v>
      </c>
      <c r="I1350" s="2">
        <f t="shared" si="185"/>
        <v>62.478264722220032</v>
      </c>
    </row>
    <row r="1351" spans="1:9" ht="13.5" x14ac:dyDescent="0.25">
      <c r="A1351" s="4">
        <f>TITRES_STAT!B1354</f>
        <v>43979</v>
      </c>
      <c r="B1351" s="2">
        <f>TITRES_STAT!D1354</f>
        <v>4.9537000000000004</v>
      </c>
      <c r="C1351" s="2">
        <f t="shared" si="189"/>
        <v>4.5400000000000773E-2</v>
      </c>
      <c r="D1351" s="2">
        <f t="shared" si="190"/>
        <v>4.5400000000000773E-2</v>
      </c>
      <c r="E1351" s="2">
        <f t="shared" si="191"/>
        <v>0</v>
      </c>
      <c r="F1351" s="2">
        <f t="shared" si="188"/>
        <v>4.3711075601425779E-2</v>
      </c>
      <c r="G1351" s="2">
        <f t="shared" si="188"/>
        <v>2.4303456360652655E-2</v>
      </c>
      <c r="H1351" s="2">
        <f t="shared" si="184"/>
        <v>1.7985538745095575</v>
      </c>
      <c r="I1351" s="2">
        <f t="shared" si="185"/>
        <v>64.267259275998441</v>
      </c>
    </row>
    <row r="1352" spans="1:9" ht="13.5" x14ac:dyDescent="0.25">
      <c r="A1352" s="4">
        <f>TITRES_STAT!B1355</f>
        <v>43980</v>
      </c>
      <c r="B1352" s="2">
        <f>TITRES_STAT!D1355</f>
        <v>5.0982000000000003</v>
      </c>
      <c r="C1352" s="2">
        <f t="shared" si="189"/>
        <v>0.14449999999999985</v>
      </c>
      <c r="D1352" s="2">
        <f t="shared" si="190"/>
        <v>0.14449999999999985</v>
      </c>
      <c r="E1352" s="2">
        <f t="shared" si="191"/>
        <v>0</v>
      </c>
      <c r="F1352" s="2">
        <f t="shared" si="188"/>
        <v>5.0910284487038215E-2</v>
      </c>
      <c r="G1352" s="2">
        <f t="shared" si="188"/>
        <v>2.2567495192034607E-2</v>
      </c>
      <c r="H1352" s="2">
        <f t="shared" si="184"/>
        <v>2.2559120564256259</v>
      </c>
      <c r="I1352" s="2">
        <f t="shared" si="185"/>
        <v>69.286639728905627</v>
      </c>
    </row>
    <row r="1353" spans="1:9" ht="13.5" x14ac:dyDescent="0.25">
      <c r="A1353" s="4">
        <f>TITRES_STAT!B1356</f>
        <v>43983</v>
      </c>
      <c r="B1353" s="2">
        <f>TITRES_STAT!D1356</f>
        <v>5.1600999999999999</v>
      </c>
      <c r="C1353" s="2">
        <f t="shared" si="189"/>
        <v>6.1899999999999622E-2</v>
      </c>
      <c r="D1353" s="2">
        <f t="shared" si="190"/>
        <v>6.1899999999999622E-2</v>
      </c>
      <c r="E1353" s="2">
        <f t="shared" si="191"/>
        <v>0</v>
      </c>
      <c r="F1353" s="2">
        <f t="shared" si="188"/>
        <v>5.1695264166535457E-2</v>
      </c>
      <c r="G1353" s="2">
        <f t="shared" si="188"/>
        <v>2.0955531249746421E-2</v>
      </c>
      <c r="H1353" s="2">
        <f t="shared" si="184"/>
        <v>2.4669030601245678</v>
      </c>
      <c r="I1353" s="2">
        <f t="shared" si="185"/>
        <v>71.155813051084579</v>
      </c>
    </row>
    <row r="1354" spans="1:9" ht="13.5" x14ac:dyDescent="0.25">
      <c r="A1354" s="4">
        <f>TITRES_STAT!B1357</f>
        <v>43984</v>
      </c>
      <c r="B1354" s="2">
        <f>TITRES_STAT!D1357</f>
        <v>5.1188000000000002</v>
      </c>
      <c r="C1354" s="2">
        <f t="shared" si="189"/>
        <v>-4.129999999999967E-2</v>
      </c>
      <c r="D1354" s="2">
        <f t="shared" si="190"/>
        <v>0</v>
      </c>
      <c r="E1354" s="2">
        <f t="shared" si="191"/>
        <v>4.129999999999967E-2</v>
      </c>
      <c r="F1354" s="2">
        <f t="shared" si="188"/>
        <v>4.8002745297497207E-2</v>
      </c>
      <c r="G1354" s="2">
        <f t="shared" si="188"/>
        <v>2.2408707589050225E-2</v>
      </c>
      <c r="H1354" s="2">
        <f t="shared" si="184"/>
        <v>2.1421469804422473</v>
      </c>
      <c r="I1354" s="2">
        <f t="shared" si="185"/>
        <v>68.174626896057759</v>
      </c>
    </row>
    <row r="1355" spans="1:9" ht="13.5" x14ac:dyDescent="0.25">
      <c r="A1355" s="4">
        <f>TITRES_STAT!B1358</f>
        <v>43985</v>
      </c>
      <c r="B1355" s="2">
        <f>TITRES_STAT!D1358</f>
        <v>5.0982000000000003</v>
      </c>
      <c r="C1355" s="2">
        <f t="shared" si="189"/>
        <v>-2.0599999999999952E-2</v>
      </c>
      <c r="D1355" s="2">
        <f t="shared" si="190"/>
        <v>0</v>
      </c>
      <c r="E1355" s="2">
        <f t="shared" si="191"/>
        <v>2.0599999999999952E-2</v>
      </c>
      <c r="F1355" s="2">
        <f t="shared" si="188"/>
        <v>4.45739777762474E-2</v>
      </c>
      <c r="G1355" s="2">
        <f t="shared" si="188"/>
        <v>2.2279514189832348E-2</v>
      </c>
      <c r="H1355" s="2">
        <f t="shared" si="184"/>
        <v>2.0006709929334781</v>
      </c>
      <c r="I1355" s="2">
        <f t="shared" si="185"/>
        <v>66.674120476554066</v>
      </c>
    </row>
    <row r="1356" spans="1:9" ht="13.5" x14ac:dyDescent="0.25">
      <c r="A1356" s="4">
        <f>TITRES_STAT!B1359</f>
        <v>43986</v>
      </c>
      <c r="B1356" s="2">
        <f>TITRES_STAT!D1359</f>
        <v>5.0774999999999997</v>
      </c>
      <c r="C1356" s="2">
        <f t="shared" si="189"/>
        <v>-2.0700000000000607E-2</v>
      </c>
      <c r="D1356" s="2">
        <f t="shared" si="190"/>
        <v>0</v>
      </c>
      <c r="E1356" s="2">
        <f t="shared" si="191"/>
        <v>2.0700000000000607E-2</v>
      </c>
      <c r="F1356" s="2">
        <f t="shared" si="188"/>
        <v>4.1390122220801163E-2</v>
      </c>
      <c r="G1356" s="2">
        <f t="shared" si="188"/>
        <v>2.2166691747701507E-2</v>
      </c>
      <c r="H1356" s="2">
        <f t="shared" si="184"/>
        <v>1.8672214461182715</v>
      </c>
      <c r="I1356" s="2">
        <f t="shared" si="185"/>
        <v>65.123028730346959</v>
      </c>
    </row>
    <row r="1357" spans="1:9" ht="13.5" x14ac:dyDescent="0.25">
      <c r="A1357" s="4">
        <f>TITRES_STAT!B1360</f>
        <v>43987</v>
      </c>
      <c r="B1357" s="2">
        <f>TITRES_STAT!D1360</f>
        <v>5.1188000000000002</v>
      </c>
      <c r="C1357" s="2">
        <f t="shared" si="189"/>
        <v>4.1300000000000558E-2</v>
      </c>
      <c r="D1357" s="2">
        <f t="shared" si="190"/>
        <v>4.1300000000000558E-2</v>
      </c>
      <c r="E1357" s="2">
        <f t="shared" si="191"/>
        <v>0</v>
      </c>
      <c r="F1357" s="2">
        <f t="shared" ref="F1357:G1372" si="192">((F1356*13)+D1357)/14</f>
        <v>4.1383684919315412E-2</v>
      </c>
      <c r="G1357" s="2">
        <f t="shared" si="192"/>
        <v>2.0583356622865683E-2</v>
      </c>
      <c r="H1357" s="2">
        <f t="shared" si="184"/>
        <v>2.0105411220122873</v>
      </c>
      <c r="I1357" s="2">
        <f t="shared" si="185"/>
        <v>66.78338014756676</v>
      </c>
    </row>
    <row r="1358" spans="1:9" ht="13.5" x14ac:dyDescent="0.25">
      <c r="A1358" s="4">
        <f>TITRES_STAT!B1361</f>
        <v>43990</v>
      </c>
      <c r="B1358" s="2">
        <f>TITRES_STAT!D1361</f>
        <v>5.1188000000000002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3.8427707425078603E-2</v>
      </c>
      <c r="G1358" s="2">
        <f t="shared" si="192"/>
        <v>1.9113116864089563E-2</v>
      </c>
      <c r="H1358" s="2">
        <f t="shared" si="184"/>
        <v>2.0105411220122873</v>
      </c>
      <c r="I1358" s="2">
        <f t="shared" si="185"/>
        <v>66.78338014756676</v>
      </c>
    </row>
    <row r="1359" spans="1:9" ht="13.5" x14ac:dyDescent="0.25">
      <c r="A1359" s="4">
        <f>TITRES_STAT!B1362</f>
        <v>43991</v>
      </c>
      <c r="B1359" s="2">
        <f>TITRES_STAT!D1362</f>
        <v>5.0362</v>
      </c>
      <c r="C1359" s="2">
        <f t="shared" si="189"/>
        <v>-8.2600000000000229E-2</v>
      </c>
      <c r="D1359" s="2">
        <f t="shared" si="190"/>
        <v>0</v>
      </c>
      <c r="E1359" s="2">
        <f t="shared" si="191"/>
        <v>8.2600000000000229E-2</v>
      </c>
      <c r="F1359" s="2">
        <f t="shared" si="192"/>
        <v>3.5682871180430134E-2</v>
      </c>
      <c r="G1359" s="2">
        <f t="shared" si="192"/>
        <v>2.3647894230940325E-2</v>
      </c>
      <c r="H1359" s="2">
        <f t="shared" si="184"/>
        <v>1.5089238319470974</v>
      </c>
      <c r="I1359" s="2">
        <f t="shared" si="185"/>
        <v>60.142273461369641</v>
      </c>
    </row>
    <row r="1360" spans="1:9" ht="13.5" x14ac:dyDescent="0.25">
      <c r="A1360" s="4">
        <f>TITRES_STAT!B1363</f>
        <v>43992</v>
      </c>
      <c r="B1360" s="2">
        <f>TITRES_STAT!D1363</f>
        <v>4.9537000000000004</v>
      </c>
      <c r="C1360" s="2">
        <f t="shared" si="189"/>
        <v>-8.2499999999999574E-2</v>
      </c>
      <c r="D1360" s="2">
        <f t="shared" si="190"/>
        <v>0</v>
      </c>
      <c r="E1360" s="2">
        <f t="shared" si="191"/>
        <v>8.2499999999999574E-2</v>
      </c>
      <c r="F1360" s="2">
        <f t="shared" si="192"/>
        <v>3.3134094667542267E-2</v>
      </c>
      <c r="G1360" s="2">
        <f t="shared" si="192"/>
        <v>2.7851616071587416E-2</v>
      </c>
      <c r="H1360" s="2">
        <f t="shared" si="184"/>
        <v>1.1896650658395269</v>
      </c>
      <c r="I1360" s="2">
        <f t="shared" si="185"/>
        <v>54.330915006099538</v>
      </c>
    </row>
    <row r="1361" spans="1:9" ht="13.5" x14ac:dyDescent="0.25">
      <c r="A1361" s="4">
        <f>TITRES_STAT!B1364</f>
        <v>43993</v>
      </c>
      <c r="B1361" s="2">
        <f>TITRES_STAT!D1364</f>
        <v>5.0362</v>
      </c>
      <c r="C1361" s="2">
        <f t="shared" si="189"/>
        <v>8.2499999999999574E-2</v>
      </c>
      <c r="D1361" s="2">
        <f t="shared" si="190"/>
        <v>8.2499999999999574E-2</v>
      </c>
      <c r="E1361" s="2">
        <f t="shared" si="191"/>
        <v>0</v>
      </c>
      <c r="F1361" s="2">
        <f t="shared" si="192"/>
        <v>3.6660230762717787E-2</v>
      </c>
      <c r="G1361" s="2">
        <f t="shared" si="192"/>
        <v>2.5862214923616889E-2</v>
      </c>
      <c r="H1361" s="2">
        <f t="shared" ref="H1361:H1424" si="193">F1361/G1361</f>
        <v>1.4175209227435641</v>
      </c>
      <c r="I1361" s="2">
        <f t="shared" ref="I1361:I1424" si="194">IF(G1361=0,100,100-(100/(1+H1361)))</f>
        <v>58.635311463400562</v>
      </c>
    </row>
    <row r="1362" spans="1:9" ht="13.5" x14ac:dyDescent="0.25">
      <c r="A1362" s="4">
        <f>TITRES_STAT!B1365</f>
        <v>43994</v>
      </c>
      <c r="B1362" s="2">
        <f>TITRES_STAT!D1365</f>
        <v>5.2179000000000002</v>
      </c>
      <c r="C1362" s="2">
        <f t="shared" si="189"/>
        <v>0.18170000000000019</v>
      </c>
      <c r="D1362" s="2">
        <f t="shared" si="190"/>
        <v>0.18170000000000019</v>
      </c>
      <c r="E1362" s="2">
        <f t="shared" si="191"/>
        <v>0</v>
      </c>
      <c r="F1362" s="2">
        <f t="shared" si="192"/>
        <v>4.7020214279666531E-2</v>
      </c>
      <c r="G1362" s="2">
        <f t="shared" si="192"/>
        <v>2.4014913857644257E-2</v>
      </c>
      <c r="H1362" s="2">
        <f t="shared" si="193"/>
        <v>1.957958898307661</v>
      </c>
      <c r="I1362" s="2">
        <f t="shared" si="194"/>
        <v>66.192904148460926</v>
      </c>
    </row>
    <row r="1363" spans="1:9" ht="13.5" x14ac:dyDescent="0.25">
      <c r="A1363" s="4">
        <f>TITRES_STAT!B1366</f>
        <v>43997</v>
      </c>
      <c r="B1363" s="2">
        <f>TITRES_STAT!D1366</f>
        <v>5.3003999999999998</v>
      </c>
      <c r="C1363" s="2">
        <f t="shared" si="189"/>
        <v>8.2499999999999574E-2</v>
      </c>
      <c r="D1363" s="2">
        <f t="shared" si="190"/>
        <v>8.2499999999999574E-2</v>
      </c>
      <c r="E1363" s="2">
        <f t="shared" si="191"/>
        <v>0</v>
      </c>
      <c r="F1363" s="2">
        <f t="shared" si="192"/>
        <v>4.9554484688261749E-2</v>
      </c>
      <c r="G1363" s="2">
        <f t="shared" si="192"/>
        <v>2.2299562867812522E-2</v>
      </c>
      <c r="H1363" s="2">
        <f t="shared" si="193"/>
        <v>2.2222177619360126</v>
      </c>
      <c r="I1363" s="2">
        <f t="shared" si="194"/>
        <v>68.965474282558489</v>
      </c>
    </row>
    <row r="1364" spans="1:9" ht="13.5" x14ac:dyDescent="0.25">
      <c r="A1364" s="4">
        <f>TITRES_STAT!B1367</f>
        <v>43998</v>
      </c>
      <c r="B1364" s="2">
        <f>TITRES_STAT!D1367</f>
        <v>5.4077999999999999</v>
      </c>
      <c r="C1364" s="2">
        <f t="shared" si="189"/>
        <v>0.10740000000000016</v>
      </c>
      <c r="D1364" s="2">
        <f t="shared" si="190"/>
        <v>0.10740000000000016</v>
      </c>
      <c r="E1364" s="2">
        <f t="shared" si="191"/>
        <v>0</v>
      </c>
      <c r="F1364" s="2">
        <f t="shared" si="192"/>
        <v>5.3686307210528784E-2</v>
      </c>
      <c r="G1364" s="2">
        <f t="shared" si="192"/>
        <v>2.0706736948683056E-2</v>
      </c>
      <c r="H1364" s="2">
        <f t="shared" si="193"/>
        <v>2.5926976009584757</v>
      </c>
      <c r="I1364" s="2">
        <f t="shared" si="194"/>
        <v>72.165762024245637</v>
      </c>
    </row>
    <row r="1365" spans="1:9" ht="13.5" x14ac:dyDescent="0.25">
      <c r="A1365" s="4">
        <f>TITRES_STAT!B1368</f>
        <v>43999</v>
      </c>
      <c r="B1365" s="2">
        <f>TITRES_STAT!D1368</f>
        <v>5.3871000000000002</v>
      </c>
      <c r="C1365" s="2">
        <f t="shared" si="189"/>
        <v>-2.0699999999999719E-2</v>
      </c>
      <c r="D1365" s="2">
        <f t="shared" si="190"/>
        <v>0</v>
      </c>
      <c r="E1365" s="2">
        <f t="shared" si="191"/>
        <v>2.0699999999999719E-2</v>
      </c>
      <c r="F1365" s="2">
        <f t="shared" si="192"/>
        <v>4.9851570981205302E-2</v>
      </c>
      <c r="G1365" s="2">
        <f t="shared" si="192"/>
        <v>2.0706255738062816E-2</v>
      </c>
      <c r="H1365" s="2">
        <f t="shared" si="193"/>
        <v>2.4075608652686906</v>
      </c>
      <c r="I1365" s="2">
        <f t="shared" si="194"/>
        <v>70.653495578247032</v>
      </c>
    </row>
    <row r="1366" spans="1:9" ht="13.5" x14ac:dyDescent="0.25">
      <c r="A1366" s="4">
        <f>TITRES_STAT!B1369</f>
        <v>44000</v>
      </c>
      <c r="B1366" s="2">
        <f>TITRES_STAT!D1369</f>
        <v>5.5728999999999997</v>
      </c>
      <c r="C1366" s="2">
        <f t="shared" si="189"/>
        <v>0.18579999999999952</v>
      </c>
      <c r="D1366" s="2">
        <f t="shared" si="190"/>
        <v>0.18579999999999952</v>
      </c>
      <c r="E1366" s="2">
        <f t="shared" si="191"/>
        <v>0</v>
      </c>
      <c r="F1366" s="2">
        <f t="shared" si="192"/>
        <v>5.9562173053976319E-2</v>
      </c>
      <c r="G1366" s="2">
        <f t="shared" si="192"/>
        <v>1.9227237471058329E-2</v>
      </c>
      <c r="H1366" s="2">
        <f t="shared" si="193"/>
        <v>3.0978019147905091</v>
      </c>
      <c r="I1366" s="2">
        <f t="shared" si="194"/>
        <v>75.59667302632117</v>
      </c>
    </row>
    <row r="1367" spans="1:9" ht="13.5" x14ac:dyDescent="0.25">
      <c r="A1367" s="4">
        <f>TITRES_STAT!B1370</f>
        <v>44001</v>
      </c>
      <c r="B1367" s="2">
        <f>TITRES_STAT!D1370</f>
        <v>5.5233999999999996</v>
      </c>
      <c r="C1367" s="2">
        <f t="shared" si="189"/>
        <v>-4.9500000000000099E-2</v>
      </c>
      <c r="D1367" s="2">
        <f t="shared" si="190"/>
        <v>0</v>
      </c>
      <c r="E1367" s="2">
        <f t="shared" si="191"/>
        <v>4.9500000000000099E-2</v>
      </c>
      <c r="F1367" s="2">
        <f t="shared" si="192"/>
        <v>5.5307732121549442E-2</v>
      </c>
      <c r="G1367" s="2">
        <f t="shared" si="192"/>
        <v>2.1389577651697026E-2</v>
      </c>
      <c r="H1367" s="2">
        <f t="shared" si="193"/>
        <v>2.5857327817392126</v>
      </c>
      <c r="I1367" s="2">
        <f t="shared" si="194"/>
        <v>72.111697639806749</v>
      </c>
    </row>
    <row r="1368" spans="1:9" ht="13.5" x14ac:dyDescent="0.25">
      <c r="A1368" s="4">
        <f>TITRES_STAT!B1371</f>
        <v>44004</v>
      </c>
      <c r="B1368" s="2">
        <f>TITRES_STAT!D1371</f>
        <v>5.5068000000000001</v>
      </c>
      <c r="C1368" s="2">
        <f t="shared" si="189"/>
        <v>-1.6599999999999504E-2</v>
      </c>
      <c r="D1368" s="2">
        <f t="shared" si="190"/>
        <v>0</v>
      </c>
      <c r="E1368" s="2">
        <f t="shared" si="191"/>
        <v>1.6599999999999504E-2</v>
      </c>
      <c r="F1368" s="2">
        <f t="shared" si="192"/>
        <v>5.135717982715305E-2</v>
      </c>
      <c r="G1368" s="2">
        <f t="shared" si="192"/>
        <v>2.1047464962290062E-2</v>
      </c>
      <c r="H1368" s="2">
        <f t="shared" si="193"/>
        <v>2.4400648685800284</v>
      </c>
      <c r="I1368" s="2">
        <f t="shared" si="194"/>
        <v>70.930780720632896</v>
      </c>
    </row>
    <row r="1369" spans="1:9" ht="13.5" x14ac:dyDescent="0.25">
      <c r="A1369" s="4">
        <f>TITRES_STAT!B1372</f>
        <v>44005</v>
      </c>
      <c r="B1369" s="2">
        <f>TITRES_STAT!D1372</f>
        <v>5.6925999999999997</v>
      </c>
      <c r="C1369" s="2">
        <f t="shared" si="189"/>
        <v>0.18579999999999952</v>
      </c>
      <c r="D1369" s="2">
        <f t="shared" si="190"/>
        <v>0.18579999999999952</v>
      </c>
      <c r="E1369" s="2">
        <f t="shared" si="191"/>
        <v>0</v>
      </c>
      <c r="F1369" s="2">
        <f t="shared" si="192"/>
        <v>6.0960238410927799E-2</v>
      </c>
      <c r="G1369" s="2">
        <f t="shared" si="192"/>
        <v>1.9544074607840772E-2</v>
      </c>
      <c r="H1369" s="2">
        <f t="shared" si="193"/>
        <v>3.1191161328493662</v>
      </c>
      <c r="I1369" s="2">
        <f t="shared" si="194"/>
        <v>75.722947162738578</v>
      </c>
    </row>
    <row r="1370" spans="1:9" ht="13.5" x14ac:dyDescent="0.25">
      <c r="A1370" s="4">
        <f>TITRES_STAT!B1373</f>
        <v>44006</v>
      </c>
      <c r="B1370" s="2">
        <f>TITRES_STAT!D1373</f>
        <v>5.8205999999999998</v>
      </c>
      <c r="C1370" s="2">
        <f t="shared" si="189"/>
        <v>0.12800000000000011</v>
      </c>
      <c r="D1370" s="2">
        <f t="shared" si="190"/>
        <v>0.12800000000000011</v>
      </c>
      <c r="E1370" s="2">
        <f t="shared" si="191"/>
        <v>0</v>
      </c>
      <c r="F1370" s="2">
        <f t="shared" si="192"/>
        <v>6.5748792810147255E-2</v>
      </c>
      <c r="G1370" s="2">
        <f t="shared" si="192"/>
        <v>1.8148069278709291E-2</v>
      </c>
      <c r="H1370" s="2">
        <f t="shared" si="193"/>
        <v>3.6229084097271738</v>
      </c>
      <c r="I1370" s="2">
        <f t="shared" si="194"/>
        <v>78.368595884446336</v>
      </c>
    </row>
    <row r="1371" spans="1:9" ht="13.5" x14ac:dyDescent="0.25">
      <c r="A1371" s="4">
        <f>TITRES_STAT!B1374</f>
        <v>44007</v>
      </c>
      <c r="B1371" s="2">
        <f>TITRES_STAT!D1374</f>
        <v>5.7793000000000001</v>
      </c>
      <c r="C1371" s="2">
        <f t="shared" si="189"/>
        <v>-4.129999999999967E-2</v>
      </c>
      <c r="D1371" s="2">
        <f t="shared" si="190"/>
        <v>0</v>
      </c>
      <c r="E1371" s="2">
        <f t="shared" si="191"/>
        <v>4.129999999999967E-2</v>
      </c>
      <c r="F1371" s="2">
        <f t="shared" si="192"/>
        <v>6.1052450466565308E-2</v>
      </c>
      <c r="G1371" s="2">
        <f t="shared" si="192"/>
        <v>1.9801778615944319E-2</v>
      </c>
      <c r="H1371" s="2">
        <f t="shared" si="193"/>
        <v>3.0831801350110086</v>
      </c>
      <c r="I1371" s="2">
        <f t="shared" si="194"/>
        <v>75.509285240061942</v>
      </c>
    </row>
    <row r="1372" spans="1:9" ht="13.5" x14ac:dyDescent="0.25">
      <c r="A1372" s="4">
        <f>TITRES_STAT!B1375</f>
        <v>44008</v>
      </c>
      <c r="B1372" s="2">
        <f>TITRES_STAT!D1375</f>
        <v>5.7751999999999999</v>
      </c>
      <c r="C1372" s="2">
        <f t="shared" si="189"/>
        <v>-4.1000000000002146E-3</v>
      </c>
      <c r="D1372" s="2">
        <f t="shared" si="190"/>
        <v>0</v>
      </c>
      <c r="E1372" s="2">
        <f t="shared" si="191"/>
        <v>4.1000000000002146E-3</v>
      </c>
      <c r="F1372" s="2">
        <f t="shared" si="192"/>
        <v>5.6691561147524931E-2</v>
      </c>
      <c r="G1372" s="2">
        <f t="shared" si="192"/>
        <v>1.868022300051974E-2</v>
      </c>
      <c r="H1372" s="2">
        <f t="shared" si="193"/>
        <v>3.0348439173315866</v>
      </c>
      <c r="I1372" s="2">
        <f t="shared" si="194"/>
        <v>75.215893836573926</v>
      </c>
    </row>
    <row r="1373" spans="1:9" ht="13.5" x14ac:dyDescent="0.25">
      <c r="A1373" s="4">
        <f>TITRES_STAT!B1376</f>
        <v>44011</v>
      </c>
      <c r="B1373" s="2">
        <f>TITRES_STAT!D1376</f>
        <v>5.8577000000000004</v>
      </c>
      <c r="C1373" s="2">
        <f t="shared" si="189"/>
        <v>8.2500000000000462E-2</v>
      </c>
      <c r="D1373" s="2">
        <f t="shared" si="190"/>
        <v>8.2500000000000462E-2</v>
      </c>
      <c r="E1373" s="2">
        <f t="shared" si="191"/>
        <v>0</v>
      </c>
      <c r="F1373" s="2">
        <f t="shared" ref="F1373:G1388" si="195">((F1372*13)+D1373)/14</f>
        <v>5.8535021065558898E-2</v>
      </c>
      <c r="G1373" s="2">
        <f t="shared" si="195"/>
        <v>1.7345921357625475E-2</v>
      </c>
      <c r="H1373" s="2">
        <f t="shared" si="193"/>
        <v>3.3745697249933744</v>
      </c>
      <c r="I1373" s="2">
        <f t="shared" si="194"/>
        <v>77.140608954369469</v>
      </c>
    </row>
    <row r="1374" spans="1:9" ht="13.5" x14ac:dyDescent="0.25">
      <c r="A1374" s="4">
        <f>TITRES_STAT!B1377</f>
        <v>44012</v>
      </c>
      <c r="B1374" s="2">
        <f>TITRES_STAT!D1377</f>
        <v>5.8205999999999998</v>
      </c>
      <c r="C1374" s="2">
        <f t="shared" si="189"/>
        <v>-3.7100000000000577E-2</v>
      </c>
      <c r="D1374" s="2">
        <f t="shared" si="190"/>
        <v>0</v>
      </c>
      <c r="E1374" s="2">
        <f t="shared" si="191"/>
        <v>3.7100000000000577E-2</v>
      </c>
      <c r="F1374" s="2">
        <f t="shared" si="195"/>
        <v>5.4353948132304694E-2</v>
      </c>
      <c r="G1374" s="2">
        <f t="shared" si="195"/>
        <v>1.8756926974937981E-2</v>
      </c>
      <c r="H1374" s="2">
        <f t="shared" si="193"/>
        <v>2.8978066718993776</v>
      </c>
      <c r="I1374" s="2">
        <f t="shared" si="194"/>
        <v>74.344545941456204</v>
      </c>
    </row>
    <row r="1375" spans="1:9" ht="13.5" x14ac:dyDescent="0.25">
      <c r="A1375" s="4">
        <f>TITRES_STAT!B1378</f>
        <v>44013</v>
      </c>
      <c r="B1375" s="2">
        <f>TITRES_STAT!D1378</f>
        <v>5.7709999999999999</v>
      </c>
      <c r="C1375" s="2">
        <f t="shared" si="189"/>
        <v>-4.9599999999999866E-2</v>
      </c>
      <c r="D1375" s="2">
        <f t="shared" si="190"/>
        <v>0</v>
      </c>
      <c r="E1375" s="2">
        <f t="shared" si="191"/>
        <v>4.9599999999999866E-2</v>
      </c>
      <c r="F1375" s="2">
        <f t="shared" si="195"/>
        <v>5.0471523265711506E-2</v>
      </c>
      <c r="G1375" s="2">
        <f t="shared" si="195"/>
        <v>2.0960003619585259E-2</v>
      </c>
      <c r="H1375" s="2">
        <f t="shared" si="193"/>
        <v>2.4079921063825749</v>
      </c>
      <c r="I1375" s="2">
        <f t="shared" si="194"/>
        <v>70.657209031465356</v>
      </c>
    </row>
    <row r="1376" spans="1:9" ht="13.5" x14ac:dyDescent="0.25">
      <c r="A1376" s="4">
        <f>TITRES_STAT!B1379</f>
        <v>44014</v>
      </c>
      <c r="B1376" s="2">
        <f>TITRES_STAT!D1379</f>
        <v>5.6555</v>
      </c>
      <c r="C1376" s="2">
        <f t="shared" si="189"/>
        <v>-0.11549999999999994</v>
      </c>
      <c r="D1376" s="2">
        <f t="shared" si="190"/>
        <v>0</v>
      </c>
      <c r="E1376" s="2">
        <f t="shared" si="191"/>
        <v>0.11549999999999994</v>
      </c>
      <c r="F1376" s="2">
        <f t="shared" si="195"/>
        <v>4.6866414461017823E-2</v>
      </c>
      <c r="G1376" s="2">
        <f t="shared" si="195"/>
        <v>2.7712860503900594E-2</v>
      </c>
      <c r="H1376" s="2">
        <f t="shared" si="193"/>
        <v>1.6911431591271988</v>
      </c>
      <c r="I1376" s="2">
        <f t="shared" si="194"/>
        <v>62.841070100324075</v>
      </c>
    </row>
    <row r="1377" spans="1:9" ht="13.5" x14ac:dyDescent="0.25">
      <c r="A1377" s="4">
        <f>TITRES_STAT!B1380</f>
        <v>44015</v>
      </c>
      <c r="B1377" s="2">
        <f>TITRES_STAT!D1380</f>
        <v>5.7793000000000001</v>
      </c>
      <c r="C1377" s="2">
        <f t="shared" si="189"/>
        <v>0.12380000000000013</v>
      </c>
      <c r="D1377" s="2">
        <f t="shared" si="190"/>
        <v>0.12380000000000013</v>
      </c>
      <c r="E1377" s="2">
        <f t="shared" si="191"/>
        <v>0</v>
      </c>
      <c r="F1377" s="2">
        <f t="shared" si="195"/>
        <v>5.236167057094513E-2</v>
      </c>
      <c r="G1377" s="2">
        <f t="shared" si="195"/>
        <v>2.5733370467907694E-2</v>
      </c>
      <c r="H1377" s="2">
        <f t="shared" si="193"/>
        <v>2.0347770081748839</v>
      </c>
      <c r="I1377" s="2">
        <f t="shared" si="194"/>
        <v>67.048649791854046</v>
      </c>
    </row>
    <row r="1378" spans="1:9" ht="13.5" x14ac:dyDescent="0.25">
      <c r="A1378" s="4">
        <f>TITRES_STAT!B1381</f>
        <v>44018</v>
      </c>
      <c r="B1378" s="2">
        <f>TITRES_STAT!D1381</f>
        <v>5.7793000000000001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4.862155124444905E-2</v>
      </c>
      <c r="G1378" s="2">
        <f t="shared" si="195"/>
        <v>2.389527257734286E-2</v>
      </c>
      <c r="H1378" s="2">
        <f t="shared" si="193"/>
        <v>2.0347770081748839</v>
      </c>
      <c r="I1378" s="2">
        <f t="shared" si="194"/>
        <v>67.048649791854046</v>
      </c>
    </row>
    <row r="1379" spans="1:9" ht="13.5" x14ac:dyDescent="0.25">
      <c r="A1379" s="4">
        <f>TITRES_STAT!B1382</f>
        <v>44019</v>
      </c>
      <c r="B1379" s="2">
        <f>TITRES_STAT!D1382</f>
        <v>5.8453999999999997</v>
      </c>
      <c r="C1379" s="2">
        <f t="shared" si="189"/>
        <v>6.6099999999999604E-2</v>
      </c>
      <c r="D1379" s="2">
        <f t="shared" si="190"/>
        <v>6.6099999999999604E-2</v>
      </c>
      <c r="E1379" s="2">
        <f t="shared" si="191"/>
        <v>0</v>
      </c>
      <c r="F1379" s="2">
        <f t="shared" si="195"/>
        <v>4.9870011869845521E-2</v>
      </c>
      <c r="G1379" s="2">
        <f t="shared" si="195"/>
        <v>2.2188467393246942E-2</v>
      </c>
      <c r="H1379" s="2">
        <f t="shared" si="193"/>
        <v>2.2475645111488616</v>
      </c>
      <c r="I1379" s="2">
        <f t="shared" si="194"/>
        <v>69.207694056053128</v>
      </c>
    </row>
    <row r="1380" spans="1:9" ht="13.5" x14ac:dyDescent="0.25">
      <c r="A1380" s="4">
        <f>TITRES_STAT!B1383</f>
        <v>44020</v>
      </c>
      <c r="B1380" s="2">
        <f>TITRES_STAT!D1383</f>
        <v>5.8577000000000004</v>
      </c>
      <c r="C1380" s="2">
        <f t="shared" si="189"/>
        <v>1.2300000000000644E-2</v>
      </c>
      <c r="D1380" s="2">
        <f t="shared" si="190"/>
        <v>1.2300000000000644E-2</v>
      </c>
      <c r="E1380" s="2">
        <f t="shared" si="191"/>
        <v>0</v>
      </c>
      <c r="F1380" s="2">
        <f t="shared" si="195"/>
        <v>4.7186439593428033E-2</v>
      </c>
      <c r="G1380" s="2">
        <f t="shared" si="195"/>
        <v>2.0603576865157874E-2</v>
      </c>
      <c r="H1380" s="2">
        <f t="shared" si="193"/>
        <v>2.2902062055653882</v>
      </c>
      <c r="I1380" s="2">
        <f t="shared" si="194"/>
        <v>69.606768162174802</v>
      </c>
    </row>
    <row r="1381" spans="1:9" ht="13.5" x14ac:dyDescent="0.25">
      <c r="A1381" s="4">
        <f>TITRES_STAT!B1384</f>
        <v>44021</v>
      </c>
      <c r="B1381" s="2">
        <f>TITRES_STAT!D1384</f>
        <v>5.7793000000000001</v>
      </c>
      <c r="C1381" s="2">
        <f t="shared" si="189"/>
        <v>-7.8400000000000247E-2</v>
      </c>
      <c r="D1381" s="2">
        <f t="shared" si="190"/>
        <v>0</v>
      </c>
      <c r="E1381" s="2">
        <f t="shared" si="191"/>
        <v>7.8400000000000247E-2</v>
      </c>
      <c r="F1381" s="2">
        <f t="shared" si="195"/>
        <v>4.3815979622468894E-2</v>
      </c>
      <c r="G1381" s="2">
        <f t="shared" si="195"/>
        <v>2.4731892803360904E-2</v>
      </c>
      <c r="H1381" s="2">
        <f t="shared" si="193"/>
        <v>1.7716387488350502</v>
      </c>
      <c r="I1381" s="2">
        <f t="shared" si="194"/>
        <v>63.920261959813097</v>
      </c>
    </row>
    <row r="1382" spans="1:9" ht="13.5" x14ac:dyDescent="0.25">
      <c r="A1382" s="4">
        <f>TITRES_STAT!B1385</f>
        <v>44022</v>
      </c>
      <c r="B1382" s="2">
        <f>TITRES_STAT!D1385</f>
        <v>5.7793000000000001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4.0686266792292543E-2</v>
      </c>
      <c r="G1382" s="2">
        <f t="shared" si="195"/>
        <v>2.2965329031692266E-2</v>
      </c>
      <c r="H1382" s="2">
        <f t="shared" si="193"/>
        <v>1.7716387488350502</v>
      </c>
      <c r="I1382" s="2">
        <f t="shared" si="194"/>
        <v>63.920261959813097</v>
      </c>
    </row>
    <row r="1383" spans="1:9" ht="13.5" x14ac:dyDescent="0.25">
      <c r="A1383" s="4">
        <f>TITRES_STAT!B1386</f>
        <v>44025</v>
      </c>
      <c r="B1383" s="2">
        <f>TITRES_STAT!D1386</f>
        <v>5.7933000000000003</v>
      </c>
      <c r="C1383" s="2">
        <f t="shared" si="189"/>
        <v>1.4000000000000234E-2</v>
      </c>
      <c r="D1383" s="2">
        <f t="shared" si="190"/>
        <v>1.4000000000000234E-2</v>
      </c>
      <c r="E1383" s="2">
        <f t="shared" si="191"/>
        <v>0</v>
      </c>
      <c r="F1383" s="2">
        <f t="shared" si="195"/>
        <v>3.8780104878557375E-2</v>
      </c>
      <c r="G1383" s="2">
        <f t="shared" si="195"/>
        <v>2.1324948386571389E-2</v>
      </c>
      <c r="H1383" s="2">
        <f t="shared" si="193"/>
        <v>1.8185321800346179</v>
      </c>
      <c r="I1383" s="2">
        <f t="shared" si="194"/>
        <v>64.520539907842462</v>
      </c>
    </row>
    <row r="1384" spans="1:9" ht="13.5" x14ac:dyDescent="0.25">
      <c r="A1384" s="4">
        <f>TITRES_STAT!B1387</f>
        <v>44026</v>
      </c>
      <c r="B1384" s="2">
        <f>TITRES_STAT!D1387</f>
        <v>5.6665000000000001</v>
      </c>
      <c r="C1384" s="2">
        <f t="shared" si="189"/>
        <v>-0.12680000000000025</v>
      </c>
      <c r="D1384" s="2">
        <f t="shared" si="190"/>
        <v>0</v>
      </c>
      <c r="E1384" s="2">
        <f t="shared" si="191"/>
        <v>0.12680000000000025</v>
      </c>
      <c r="F1384" s="2">
        <f t="shared" si="195"/>
        <v>3.6010097387231856E-2</v>
      </c>
      <c r="G1384" s="2">
        <f t="shared" si="195"/>
        <v>2.885888064467345E-2</v>
      </c>
      <c r="H1384" s="2">
        <f t="shared" si="193"/>
        <v>1.2477995189975715</v>
      </c>
      <c r="I1384" s="2">
        <f t="shared" si="194"/>
        <v>55.512046712868781</v>
      </c>
    </row>
    <row r="1385" spans="1:9" ht="13.5" x14ac:dyDescent="0.25">
      <c r="A1385" s="4">
        <f>TITRES_STAT!B1388</f>
        <v>44027</v>
      </c>
      <c r="B1385" s="2">
        <f>TITRES_STAT!D1388</f>
        <v>5.6665000000000001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3.3437947573858151E-2</v>
      </c>
      <c r="G1385" s="2">
        <f t="shared" si="195"/>
        <v>2.6797532027196775E-2</v>
      </c>
      <c r="H1385" s="2">
        <f t="shared" si="193"/>
        <v>1.2477995189975715</v>
      </c>
      <c r="I1385" s="2">
        <f t="shared" si="194"/>
        <v>55.512046712868781</v>
      </c>
    </row>
    <row r="1386" spans="1:9" ht="13.5" x14ac:dyDescent="0.25">
      <c r="A1386" s="4">
        <f>TITRES_STAT!B1389</f>
        <v>44028</v>
      </c>
      <c r="B1386" s="2">
        <f>TITRES_STAT!D1389</f>
        <v>5.7088000000000001</v>
      </c>
      <c r="C1386" s="2">
        <f t="shared" si="189"/>
        <v>4.2300000000000004E-2</v>
      </c>
      <c r="D1386" s="2">
        <f t="shared" si="190"/>
        <v>4.2300000000000004E-2</v>
      </c>
      <c r="E1386" s="2">
        <f t="shared" si="191"/>
        <v>0</v>
      </c>
      <c r="F1386" s="2">
        <f t="shared" si="195"/>
        <v>3.4070951318582572E-2</v>
      </c>
      <c r="G1386" s="2">
        <f t="shared" si="195"/>
        <v>2.4883422596682719E-2</v>
      </c>
      <c r="H1386" s="2">
        <f t="shared" si="193"/>
        <v>1.369222870616065</v>
      </c>
      <c r="I1386" s="2">
        <f t="shared" si="194"/>
        <v>57.792067078097567</v>
      </c>
    </row>
    <row r="1387" spans="1:9" ht="13.5" x14ac:dyDescent="0.25">
      <c r="A1387" s="4">
        <f>TITRES_STAT!B1390</f>
        <v>44029</v>
      </c>
      <c r="B1387" s="2">
        <f>TITRES_STAT!D1390</f>
        <v>5.7933000000000003</v>
      </c>
      <c r="C1387" s="2">
        <f t="shared" si="189"/>
        <v>8.4500000000000242E-2</v>
      </c>
      <c r="D1387" s="2">
        <f t="shared" si="190"/>
        <v>8.4500000000000242E-2</v>
      </c>
      <c r="E1387" s="2">
        <f t="shared" si="191"/>
        <v>0</v>
      </c>
      <c r="F1387" s="2">
        <f t="shared" si="195"/>
        <v>3.7673026224398116E-2</v>
      </c>
      <c r="G1387" s="2">
        <f t="shared" si="195"/>
        <v>2.310603526834824E-2</v>
      </c>
      <c r="H1387" s="2">
        <f t="shared" si="193"/>
        <v>1.6304409556582147</v>
      </c>
      <c r="I1387" s="2">
        <f t="shared" si="194"/>
        <v>61.983560290568462</v>
      </c>
    </row>
    <row r="1388" spans="1:9" ht="13.5" x14ac:dyDescent="0.25">
      <c r="A1388" s="4">
        <f>TITRES_STAT!B1391</f>
        <v>44032</v>
      </c>
      <c r="B1388" s="2">
        <f>TITRES_STAT!D1391</f>
        <v>5.7511000000000001</v>
      </c>
      <c r="C1388" s="2">
        <f t="shared" si="189"/>
        <v>-4.2200000000000237E-2</v>
      </c>
      <c r="D1388" s="2">
        <f t="shared" si="190"/>
        <v>0</v>
      </c>
      <c r="E1388" s="2">
        <f t="shared" si="191"/>
        <v>4.2200000000000237E-2</v>
      </c>
      <c r="F1388" s="2">
        <f t="shared" si="195"/>
        <v>3.4982095779798252E-2</v>
      </c>
      <c r="G1388" s="2">
        <f t="shared" si="195"/>
        <v>2.4469889892037668E-2</v>
      </c>
      <c r="H1388" s="2">
        <f t="shared" si="193"/>
        <v>1.4295975966439138</v>
      </c>
      <c r="I1388" s="2">
        <f t="shared" si="194"/>
        <v>58.840920760650484</v>
      </c>
    </row>
    <row r="1389" spans="1:9" ht="13.5" x14ac:dyDescent="0.25">
      <c r="A1389" s="4">
        <f>TITRES_STAT!B1392</f>
        <v>44033</v>
      </c>
      <c r="B1389" s="2">
        <f>TITRES_STAT!D1392</f>
        <v>5.7426000000000004</v>
      </c>
      <c r="C1389" s="2">
        <f t="shared" si="189"/>
        <v>-8.49999999999973E-3</v>
      </c>
      <c r="D1389" s="2">
        <f t="shared" si="190"/>
        <v>0</v>
      </c>
      <c r="E1389" s="2">
        <f t="shared" si="191"/>
        <v>8.49999999999973E-3</v>
      </c>
      <c r="F1389" s="2">
        <f t="shared" ref="F1389:G1404" si="196">((F1388*13)+D1389)/14</f>
        <v>3.2483374652669803E-2</v>
      </c>
      <c r="G1389" s="2">
        <f t="shared" si="196"/>
        <v>2.3329183471177815E-2</v>
      </c>
      <c r="H1389" s="2">
        <f t="shared" si="193"/>
        <v>1.3923922666561215</v>
      </c>
      <c r="I1389" s="2">
        <f t="shared" si="194"/>
        <v>58.200834623257101</v>
      </c>
    </row>
    <row r="1390" spans="1:9" ht="13.5" x14ac:dyDescent="0.25">
      <c r="A1390" s="4">
        <f>TITRES_STAT!B1393</f>
        <v>44034</v>
      </c>
      <c r="B1390" s="2">
        <f>TITRES_STAT!D1393</f>
        <v>5.7721999999999998</v>
      </c>
      <c r="C1390" s="2">
        <f t="shared" si="189"/>
        <v>2.9599999999999405E-2</v>
      </c>
      <c r="D1390" s="2">
        <f t="shared" si="190"/>
        <v>2.9599999999999405E-2</v>
      </c>
      <c r="E1390" s="2">
        <f t="shared" si="191"/>
        <v>0</v>
      </c>
      <c r="F1390" s="2">
        <f t="shared" si="196"/>
        <v>3.2277419320336204E-2</v>
      </c>
      <c r="G1390" s="2">
        <f t="shared" si="196"/>
        <v>2.1662813223236543E-2</v>
      </c>
      <c r="H1390" s="2">
        <f t="shared" si="193"/>
        <v>1.4899920424792261</v>
      </c>
      <c r="I1390" s="2">
        <f t="shared" si="194"/>
        <v>59.83922908426954</v>
      </c>
    </row>
    <row r="1391" spans="1:9" ht="13.5" x14ac:dyDescent="0.25">
      <c r="A1391" s="4">
        <f>TITRES_STAT!B1394</f>
        <v>44035</v>
      </c>
      <c r="B1391" s="2">
        <f>TITRES_STAT!D1394</f>
        <v>5.8314000000000004</v>
      </c>
      <c r="C1391" s="2">
        <f t="shared" si="189"/>
        <v>5.9200000000000585E-2</v>
      </c>
      <c r="D1391" s="2">
        <f t="shared" si="190"/>
        <v>5.9200000000000585E-2</v>
      </c>
      <c r="E1391" s="2">
        <f t="shared" si="191"/>
        <v>0</v>
      </c>
      <c r="F1391" s="2">
        <f t="shared" si="196"/>
        <v>3.420046079745509E-2</v>
      </c>
      <c r="G1391" s="2">
        <f t="shared" si="196"/>
        <v>2.0115469421576791E-2</v>
      </c>
      <c r="H1391" s="2">
        <f t="shared" si="193"/>
        <v>1.7002069442520729</v>
      </c>
      <c r="I1391" s="2">
        <f t="shared" si="194"/>
        <v>62.965801486856449</v>
      </c>
    </row>
    <row r="1392" spans="1:9" ht="13.5" x14ac:dyDescent="0.25">
      <c r="A1392" s="4">
        <f>TITRES_STAT!B1395</f>
        <v>44036</v>
      </c>
      <c r="B1392" s="2">
        <f>TITRES_STAT!D1395</f>
        <v>5.8737000000000004</v>
      </c>
      <c r="C1392" s="2">
        <f t="shared" si="189"/>
        <v>4.2300000000000004E-2</v>
      </c>
      <c r="D1392" s="2">
        <f t="shared" si="190"/>
        <v>4.2300000000000004E-2</v>
      </c>
      <c r="E1392" s="2">
        <f t="shared" si="191"/>
        <v>0</v>
      </c>
      <c r="F1392" s="2">
        <f t="shared" si="196"/>
        <v>3.4778999311922583E-2</v>
      </c>
      <c r="G1392" s="2">
        <f t="shared" si="196"/>
        <v>1.867865017717845E-2</v>
      </c>
      <c r="H1392" s="2">
        <f t="shared" si="193"/>
        <v>1.8619653444987967</v>
      </c>
      <c r="I1392" s="2">
        <f t="shared" si="194"/>
        <v>65.058975926379517</v>
      </c>
    </row>
    <row r="1393" spans="1:9" ht="13.5" x14ac:dyDescent="0.25">
      <c r="A1393" s="4">
        <f>TITRES_STAT!B1396</f>
        <v>44039</v>
      </c>
      <c r="B1393" s="2">
        <f>TITRES_STAT!D1396</f>
        <v>5.8864000000000001</v>
      </c>
      <c r="C1393" s="2">
        <f t="shared" si="189"/>
        <v>1.2699999999999712E-2</v>
      </c>
      <c r="D1393" s="2">
        <f t="shared" si="190"/>
        <v>1.2699999999999712E-2</v>
      </c>
      <c r="E1393" s="2">
        <f t="shared" si="191"/>
        <v>0</v>
      </c>
      <c r="F1393" s="2">
        <f t="shared" si="196"/>
        <v>3.3201927932499521E-2</v>
      </c>
      <c r="G1393" s="2">
        <f t="shared" si="196"/>
        <v>1.7344460878808563E-2</v>
      </c>
      <c r="H1393" s="2">
        <f t="shared" si="193"/>
        <v>1.9142669330855702</v>
      </c>
      <c r="I1393" s="2">
        <f t="shared" si="194"/>
        <v>65.686053372563947</v>
      </c>
    </row>
    <row r="1394" spans="1:9" ht="13.5" x14ac:dyDescent="0.25">
      <c r="A1394" s="4">
        <f>TITRES_STAT!B1397</f>
        <v>44040</v>
      </c>
      <c r="B1394" s="2">
        <f>TITRES_STAT!D1397</f>
        <v>5.8779000000000003</v>
      </c>
      <c r="C1394" s="2">
        <f t="shared" si="189"/>
        <v>-8.49999999999973E-3</v>
      </c>
      <c r="D1394" s="2">
        <f t="shared" si="190"/>
        <v>0</v>
      </c>
      <c r="E1394" s="2">
        <f t="shared" si="191"/>
        <v>8.49999999999973E-3</v>
      </c>
      <c r="F1394" s="2">
        <f t="shared" si="196"/>
        <v>3.0830361651606696E-2</v>
      </c>
      <c r="G1394" s="2">
        <f t="shared" si="196"/>
        <v>1.671271367317936E-2</v>
      </c>
      <c r="H1394" s="2">
        <f t="shared" si="193"/>
        <v>1.8447250550988259</v>
      </c>
      <c r="I1394" s="2">
        <f t="shared" si="194"/>
        <v>64.847217898699171</v>
      </c>
    </row>
    <row r="1395" spans="1:9" ht="13.5" x14ac:dyDescent="0.25">
      <c r="A1395" s="4">
        <f>TITRES_STAT!B1398</f>
        <v>44041</v>
      </c>
      <c r="B1395" s="2">
        <f>TITRES_STAT!D1398</f>
        <v>6.0217000000000001</v>
      </c>
      <c r="C1395" s="2">
        <f t="shared" si="189"/>
        <v>0.14379999999999971</v>
      </c>
      <c r="D1395" s="2">
        <f t="shared" si="190"/>
        <v>0.14379999999999971</v>
      </c>
      <c r="E1395" s="2">
        <f t="shared" si="191"/>
        <v>0</v>
      </c>
      <c r="F1395" s="2">
        <f t="shared" si="196"/>
        <v>3.8899621533634764E-2</v>
      </c>
      <c r="G1395" s="2">
        <f t="shared" si="196"/>
        <v>1.5518948410809405E-2</v>
      </c>
      <c r="H1395" s="2">
        <f t="shared" si="193"/>
        <v>2.5065887522726751</v>
      </c>
      <c r="I1395" s="2">
        <f t="shared" si="194"/>
        <v>71.482256099980802</v>
      </c>
    </row>
    <row r="1396" spans="1:9" ht="13.5" x14ac:dyDescent="0.25">
      <c r="A1396" s="4">
        <f>TITRES_STAT!B1399</f>
        <v>44042</v>
      </c>
      <c r="B1396" s="2">
        <f>TITRES_STAT!D1399</f>
        <v>6.0048000000000004</v>
      </c>
      <c r="C1396" s="2">
        <f t="shared" si="189"/>
        <v>-1.6899999999999693E-2</v>
      </c>
      <c r="D1396" s="2">
        <f t="shared" si="190"/>
        <v>0</v>
      </c>
      <c r="E1396" s="2">
        <f t="shared" si="191"/>
        <v>1.6899999999999693E-2</v>
      </c>
      <c r="F1396" s="2">
        <f t="shared" si="196"/>
        <v>3.6121077138375139E-2</v>
      </c>
      <c r="G1396" s="2">
        <f t="shared" si="196"/>
        <v>1.5617594952894427E-2</v>
      </c>
      <c r="H1396" s="2">
        <f t="shared" si="193"/>
        <v>2.3128450473535156</v>
      </c>
      <c r="I1396" s="2">
        <f t="shared" si="194"/>
        <v>69.814465038174504</v>
      </c>
    </row>
    <row r="1397" spans="1:9" ht="13.5" x14ac:dyDescent="0.25">
      <c r="A1397" s="4">
        <f>TITRES_STAT!B1400</f>
        <v>44046</v>
      </c>
      <c r="B1397" s="2">
        <f>TITRES_STAT!D1400</f>
        <v>6.1063000000000001</v>
      </c>
      <c r="C1397" s="2">
        <f t="shared" si="189"/>
        <v>0.1014999999999997</v>
      </c>
      <c r="D1397" s="2">
        <f t="shared" si="190"/>
        <v>0.1014999999999997</v>
      </c>
      <c r="E1397" s="2">
        <f t="shared" si="191"/>
        <v>0</v>
      </c>
      <c r="F1397" s="2">
        <f t="shared" si="196"/>
        <v>4.0791000199919755E-2</v>
      </c>
      <c r="G1397" s="2">
        <f t="shared" si="196"/>
        <v>1.4502052456259112E-2</v>
      </c>
      <c r="H1397" s="2">
        <f t="shared" si="193"/>
        <v>2.8127742830163522</v>
      </c>
      <c r="I1397" s="2">
        <f t="shared" si="194"/>
        <v>73.772378699300219</v>
      </c>
    </row>
    <row r="1398" spans="1:9" ht="13.5" x14ac:dyDescent="0.25">
      <c r="A1398" s="4">
        <f>TITRES_STAT!B1401</f>
        <v>44047</v>
      </c>
      <c r="B1398" s="2">
        <f>TITRES_STAT!D1401</f>
        <v>6.0894000000000004</v>
      </c>
      <c r="C1398" s="2">
        <f t="shared" si="189"/>
        <v>-1.6899999999999693E-2</v>
      </c>
      <c r="D1398" s="2">
        <f t="shared" si="190"/>
        <v>0</v>
      </c>
      <c r="E1398" s="2">
        <f t="shared" si="191"/>
        <v>1.6899999999999693E-2</v>
      </c>
      <c r="F1398" s="2">
        <f t="shared" si="196"/>
        <v>3.7877357328496911E-2</v>
      </c>
      <c r="G1398" s="2">
        <f t="shared" si="196"/>
        <v>1.4673334423669153E-2</v>
      </c>
      <c r="H1398" s="2">
        <f t="shared" si="193"/>
        <v>2.5813735470649388</v>
      </c>
      <c r="I1398" s="2">
        <f t="shared" si="194"/>
        <v>72.07775210101903</v>
      </c>
    </row>
    <row r="1399" spans="1:9" ht="13.5" x14ac:dyDescent="0.25">
      <c r="A1399" s="4">
        <f>TITRES_STAT!B1402</f>
        <v>44048</v>
      </c>
      <c r="B1399" s="2">
        <f>TITRES_STAT!D1402</f>
        <v>6.1315999999999997</v>
      </c>
      <c r="C1399" s="2">
        <f t="shared" si="189"/>
        <v>4.2199999999999349E-2</v>
      </c>
      <c r="D1399" s="2">
        <f t="shared" si="190"/>
        <v>4.2199999999999349E-2</v>
      </c>
      <c r="E1399" s="2">
        <f t="shared" si="191"/>
        <v>0</v>
      </c>
      <c r="F1399" s="2">
        <f t="shared" si="196"/>
        <v>3.818611751931851E-2</v>
      </c>
      <c r="G1399" s="2">
        <f t="shared" si="196"/>
        <v>1.3625239107692784E-2</v>
      </c>
      <c r="H1399" s="2">
        <f t="shared" si="193"/>
        <v>2.8026016437215184</v>
      </c>
      <c r="I1399" s="2">
        <f t="shared" si="194"/>
        <v>73.702215122872474</v>
      </c>
    </row>
    <row r="1400" spans="1:9" ht="13.5" x14ac:dyDescent="0.25">
      <c r="A1400" s="4">
        <f>TITRES_STAT!B1403</f>
        <v>44049</v>
      </c>
      <c r="B1400" s="2">
        <f>TITRES_STAT!D1403</f>
        <v>6.1528</v>
      </c>
      <c r="C1400" s="2">
        <f t="shared" si="189"/>
        <v>2.120000000000033E-2</v>
      </c>
      <c r="D1400" s="2">
        <f t="shared" si="190"/>
        <v>2.120000000000033E-2</v>
      </c>
      <c r="E1400" s="2">
        <f t="shared" si="191"/>
        <v>0</v>
      </c>
      <c r="F1400" s="2">
        <f t="shared" si="196"/>
        <v>3.6972823410795781E-2</v>
      </c>
      <c r="G1400" s="2">
        <f t="shared" si="196"/>
        <v>1.2652007742857586E-2</v>
      </c>
      <c r="H1400" s="2">
        <f t="shared" si="193"/>
        <v>2.9222890281321541</v>
      </c>
      <c r="I1400" s="2">
        <f t="shared" si="194"/>
        <v>74.504683545051932</v>
      </c>
    </row>
    <row r="1401" spans="1:9" ht="13.5" x14ac:dyDescent="0.25">
      <c r="A1401" s="4">
        <f>TITRES_STAT!B1404</f>
        <v>44050</v>
      </c>
      <c r="B1401" s="2">
        <f>TITRES_STAT!D1404</f>
        <v>6.1738999999999997</v>
      </c>
      <c r="C1401" s="2">
        <f t="shared" si="189"/>
        <v>2.1099999999999675E-2</v>
      </c>
      <c r="D1401" s="2">
        <f t="shared" si="190"/>
        <v>2.1099999999999675E-2</v>
      </c>
      <c r="E1401" s="2">
        <f t="shared" si="191"/>
        <v>0</v>
      </c>
      <c r="F1401" s="2">
        <f t="shared" si="196"/>
        <v>3.5839050310024635E-2</v>
      </c>
      <c r="G1401" s="2">
        <f t="shared" si="196"/>
        <v>1.1748292904082044E-2</v>
      </c>
      <c r="H1401" s="2">
        <f t="shared" si="193"/>
        <v>3.0505751433531296</v>
      </c>
      <c r="I1401" s="2">
        <f t="shared" si="194"/>
        <v>75.312147914575306</v>
      </c>
    </row>
    <row r="1402" spans="1:9" ht="13.5" x14ac:dyDescent="0.25">
      <c r="A1402" s="4">
        <f>TITRES_STAT!B1405</f>
        <v>44053</v>
      </c>
      <c r="B1402" s="2">
        <f>TITRES_STAT!D1405</f>
        <v>6.3219000000000003</v>
      </c>
      <c r="C1402" s="2">
        <f t="shared" si="189"/>
        <v>0.14800000000000058</v>
      </c>
      <c r="D1402" s="2">
        <f t="shared" si="190"/>
        <v>0.14800000000000058</v>
      </c>
      <c r="E1402" s="2">
        <f t="shared" si="191"/>
        <v>0</v>
      </c>
      <c r="F1402" s="2">
        <f t="shared" si="196"/>
        <v>4.3850546716451486E-2</v>
      </c>
      <c r="G1402" s="2">
        <f t="shared" si="196"/>
        <v>1.0909129125219042E-2</v>
      </c>
      <c r="H1402" s="2">
        <f t="shared" si="193"/>
        <v>4.0196193676982457</v>
      </c>
      <c r="I1402" s="2">
        <f t="shared" si="194"/>
        <v>80.078170738699825</v>
      </c>
    </row>
    <row r="1403" spans="1:9" ht="13.5" x14ac:dyDescent="0.25">
      <c r="A1403" s="4">
        <f>TITRES_STAT!B1406</f>
        <v>44054</v>
      </c>
      <c r="B1403" s="2">
        <f>TITRES_STAT!D1406</f>
        <v>6.4911000000000003</v>
      </c>
      <c r="C1403" s="2">
        <f t="shared" si="189"/>
        <v>0.16920000000000002</v>
      </c>
      <c r="D1403" s="2">
        <f t="shared" si="190"/>
        <v>0.16920000000000002</v>
      </c>
      <c r="E1403" s="2">
        <f t="shared" si="191"/>
        <v>0</v>
      </c>
      <c r="F1403" s="2">
        <f t="shared" si="196"/>
        <v>5.2804079093847808E-2</v>
      </c>
      <c r="G1403" s="2">
        <f t="shared" si="196"/>
        <v>1.0129905616274826E-2</v>
      </c>
      <c r="H1403" s="2">
        <f t="shared" si="193"/>
        <v>5.2126921112682583</v>
      </c>
      <c r="I1403" s="2">
        <f t="shared" si="194"/>
        <v>83.903918267794865</v>
      </c>
    </row>
    <row r="1404" spans="1:9" ht="13.5" x14ac:dyDescent="0.25">
      <c r="A1404" s="4">
        <f>TITRES_STAT!B1407</f>
        <v>44055</v>
      </c>
      <c r="B1404" s="2">
        <f>TITRES_STAT!D1407</f>
        <v>6.4699</v>
      </c>
      <c r="C1404" s="2">
        <f t="shared" si="189"/>
        <v>-2.120000000000033E-2</v>
      </c>
      <c r="D1404" s="2">
        <f t="shared" si="190"/>
        <v>0</v>
      </c>
      <c r="E1404" s="2">
        <f t="shared" si="191"/>
        <v>2.120000000000033E-2</v>
      </c>
      <c r="F1404" s="2">
        <f t="shared" si="196"/>
        <v>4.9032359158572965E-2</v>
      </c>
      <c r="G1404" s="2">
        <f t="shared" si="196"/>
        <v>1.0920626643683791E-2</v>
      </c>
      <c r="H1404" s="2">
        <f t="shared" si="193"/>
        <v>4.4898851282432606</v>
      </c>
      <c r="I1404" s="2">
        <f t="shared" si="194"/>
        <v>81.7846826183047</v>
      </c>
    </row>
    <row r="1405" spans="1:9" ht="13.5" x14ac:dyDescent="0.25">
      <c r="A1405" s="4">
        <f>TITRES_STAT!B1408</f>
        <v>44057</v>
      </c>
      <c r="B1405" s="2">
        <f>TITRES_STAT!D1408</f>
        <v>6.3430999999999997</v>
      </c>
      <c r="C1405" s="2">
        <f t="shared" si="189"/>
        <v>-0.12680000000000025</v>
      </c>
      <c r="D1405" s="2">
        <f t="shared" si="190"/>
        <v>0</v>
      </c>
      <c r="E1405" s="2">
        <f t="shared" si="191"/>
        <v>0.12680000000000025</v>
      </c>
      <c r="F1405" s="2">
        <f t="shared" ref="F1405:G1420" si="197">((F1404*13)+D1405)/14</f>
        <v>4.5530047790103466E-2</v>
      </c>
      <c r="G1405" s="2">
        <f t="shared" si="197"/>
        <v>1.9197724740563537E-2</v>
      </c>
      <c r="H1405" s="2">
        <f t="shared" si="193"/>
        <v>2.3716377021440178</v>
      </c>
      <c r="I1405" s="2">
        <f t="shared" si="194"/>
        <v>70.340822818415461</v>
      </c>
    </row>
    <row r="1406" spans="1:9" ht="13.5" x14ac:dyDescent="0.25">
      <c r="A1406" s="4">
        <f>TITRES_STAT!B1409</f>
        <v>44060</v>
      </c>
      <c r="B1406" s="2">
        <f>TITRES_STAT!D1409</f>
        <v>6.1443000000000003</v>
      </c>
      <c r="C1406" s="2">
        <f t="shared" si="189"/>
        <v>-0.19879999999999942</v>
      </c>
      <c r="D1406" s="2">
        <f t="shared" si="190"/>
        <v>0</v>
      </c>
      <c r="E1406" s="2">
        <f t="shared" si="191"/>
        <v>0.19879999999999942</v>
      </c>
      <c r="F1406" s="2">
        <f t="shared" si="197"/>
        <v>4.2277901519381787E-2</v>
      </c>
      <c r="G1406" s="2">
        <f t="shared" si="197"/>
        <v>3.2026458687666105E-2</v>
      </c>
      <c r="H1406" s="2">
        <f t="shared" si="193"/>
        <v>1.3200929247810866</v>
      </c>
      <c r="I1406" s="2">
        <f t="shared" si="194"/>
        <v>56.898278111237488</v>
      </c>
    </row>
    <row r="1407" spans="1:9" ht="13.5" x14ac:dyDescent="0.25">
      <c r="A1407" s="4">
        <f>TITRES_STAT!B1410</f>
        <v>44061</v>
      </c>
      <c r="B1407" s="2">
        <f>TITRES_STAT!D1410</f>
        <v>6.0048000000000004</v>
      </c>
      <c r="C1407" s="2">
        <f t="shared" si="189"/>
        <v>-0.13949999999999996</v>
      </c>
      <c r="D1407" s="2">
        <f t="shared" si="190"/>
        <v>0</v>
      </c>
      <c r="E1407" s="2">
        <f t="shared" si="191"/>
        <v>0.13949999999999996</v>
      </c>
      <c r="F1407" s="2">
        <f t="shared" si="197"/>
        <v>3.9258051410854519E-2</v>
      </c>
      <c r="G1407" s="2">
        <f t="shared" si="197"/>
        <v>3.9703140209975667E-2</v>
      </c>
      <c r="H1407" s="2">
        <f t="shared" si="193"/>
        <v>0.98878958196336031</v>
      </c>
      <c r="I1407" s="2">
        <f t="shared" si="194"/>
        <v>49.718159775717133</v>
      </c>
    </row>
    <row r="1408" spans="1:9" ht="13.5" x14ac:dyDescent="0.25">
      <c r="A1408" s="4">
        <f>TITRES_STAT!B1411</f>
        <v>44062</v>
      </c>
      <c r="B1408" s="2">
        <f>TITRES_STAT!D1411</f>
        <v>6.0175000000000001</v>
      </c>
      <c r="C1408" s="2">
        <f t="shared" si="189"/>
        <v>1.2699999999999712E-2</v>
      </c>
      <c r="D1408" s="2">
        <f t="shared" si="190"/>
        <v>1.2699999999999712E-2</v>
      </c>
      <c r="E1408" s="2">
        <f t="shared" si="191"/>
        <v>0</v>
      </c>
      <c r="F1408" s="2">
        <f t="shared" si="197"/>
        <v>3.7361047738650607E-2</v>
      </c>
      <c r="G1408" s="2">
        <f t="shared" si="197"/>
        <v>3.6867201623548833E-2</v>
      </c>
      <c r="H1408" s="2">
        <f t="shared" si="193"/>
        <v>1.0133952698700714</v>
      </c>
      <c r="I1408" s="2">
        <f t="shared" si="194"/>
        <v>50.332653753352062</v>
      </c>
    </row>
    <row r="1409" spans="1:9" ht="13.5" x14ac:dyDescent="0.25">
      <c r="A1409" s="4">
        <f>TITRES_STAT!B1412</f>
        <v>44064</v>
      </c>
      <c r="B1409" s="2">
        <f>TITRES_STAT!D1412</f>
        <v>6.0894000000000004</v>
      </c>
      <c r="C1409" s="2">
        <f t="shared" si="189"/>
        <v>7.1900000000000297E-2</v>
      </c>
      <c r="D1409" s="2">
        <f t="shared" si="190"/>
        <v>7.1900000000000297E-2</v>
      </c>
      <c r="E1409" s="2">
        <f t="shared" si="191"/>
        <v>0</v>
      </c>
      <c r="F1409" s="2">
        <f t="shared" si="197"/>
        <v>3.9828115757318441E-2</v>
      </c>
      <c r="G1409" s="2">
        <f t="shared" si="197"/>
        <v>3.4233830079009632E-2</v>
      </c>
      <c r="H1409" s="2">
        <f t="shared" si="193"/>
        <v>1.1634139582219556</v>
      </c>
      <c r="I1409" s="2">
        <f t="shared" si="194"/>
        <v>53.776761206539049</v>
      </c>
    </row>
    <row r="1410" spans="1:9" ht="13.5" x14ac:dyDescent="0.25">
      <c r="A1410" s="4">
        <f>TITRES_STAT!B1413</f>
        <v>44067</v>
      </c>
      <c r="B1410" s="2">
        <f>TITRES_STAT!D1413</f>
        <v>6.2881</v>
      </c>
      <c r="C1410" s="2">
        <f t="shared" si="189"/>
        <v>0.19869999999999965</v>
      </c>
      <c r="D1410" s="2">
        <f t="shared" si="190"/>
        <v>0.19869999999999965</v>
      </c>
      <c r="E1410" s="2">
        <f t="shared" si="191"/>
        <v>0</v>
      </c>
      <c r="F1410" s="2">
        <f t="shared" si="197"/>
        <v>5.1176107488938527E-2</v>
      </c>
      <c r="G1410" s="2">
        <f t="shared" si="197"/>
        <v>3.1788556501937515E-2</v>
      </c>
      <c r="H1410" s="2">
        <f t="shared" si="193"/>
        <v>1.6098908890631551</v>
      </c>
      <c r="I1410" s="2">
        <f t="shared" si="194"/>
        <v>61.684221965349693</v>
      </c>
    </row>
    <row r="1411" spans="1:9" ht="13.5" x14ac:dyDescent="0.25">
      <c r="A1411" s="4">
        <f>TITRES_STAT!B1414</f>
        <v>44068</v>
      </c>
      <c r="B1411" s="2">
        <f>TITRES_STAT!D1414</f>
        <v>6.4065000000000003</v>
      </c>
      <c r="C1411" s="2">
        <f t="shared" ref="C1411:C1474" si="198">B1411-B1410</f>
        <v>0.11840000000000028</v>
      </c>
      <c r="D1411" s="2">
        <f t="shared" ref="D1411:D1474" si="199">IF(C1411&gt;0,C1411,0)</f>
        <v>0.11840000000000028</v>
      </c>
      <c r="E1411" s="2">
        <f t="shared" ref="E1411:E1474" si="200">IF(C1411&lt;0,-C1411,0)</f>
        <v>0</v>
      </c>
      <c r="F1411" s="2">
        <f t="shared" si="197"/>
        <v>5.5977814096871512E-2</v>
      </c>
      <c r="G1411" s="2">
        <f t="shared" si="197"/>
        <v>2.9517945323227691E-2</v>
      </c>
      <c r="H1411" s="2">
        <f t="shared" si="193"/>
        <v>1.8963994100504866</v>
      </c>
      <c r="I1411" s="2">
        <f t="shared" si="194"/>
        <v>65.47437495913006</v>
      </c>
    </row>
    <row r="1412" spans="1:9" ht="13.5" x14ac:dyDescent="0.25">
      <c r="A1412" s="4">
        <f>TITRES_STAT!B1415</f>
        <v>44069</v>
      </c>
      <c r="B1412" s="2">
        <f>TITRES_STAT!D1415</f>
        <v>6.4488000000000003</v>
      </c>
      <c r="C1412" s="2">
        <f t="shared" si="198"/>
        <v>4.2300000000000004E-2</v>
      </c>
      <c r="D1412" s="2">
        <f t="shared" si="199"/>
        <v>4.2300000000000004E-2</v>
      </c>
      <c r="E1412" s="2">
        <f t="shared" si="200"/>
        <v>0</v>
      </c>
      <c r="F1412" s="2">
        <f t="shared" si="197"/>
        <v>5.5000827375666403E-2</v>
      </c>
      <c r="G1412" s="2">
        <f t="shared" si="197"/>
        <v>2.7409520657282856E-2</v>
      </c>
      <c r="H1412" s="2">
        <f t="shared" si="193"/>
        <v>2.0066322232837877</v>
      </c>
      <c r="I1412" s="2">
        <f t="shared" si="194"/>
        <v>66.740195483309947</v>
      </c>
    </row>
    <row r="1413" spans="1:9" ht="13.5" x14ac:dyDescent="0.25">
      <c r="A1413" s="4">
        <f>TITRES_STAT!B1416</f>
        <v>44070</v>
      </c>
      <c r="B1413" s="2">
        <f>TITRES_STAT!D1416</f>
        <v>6.3007999999999997</v>
      </c>
      <c r="C1413" s="2">
        <f t="shared" si="198"/>
        <v>-0.14800000000000058</v>
      </c>
      <c r="D1413" s="2">
        <f t="shared" si="199"/>
        <v>0</v>
      </c>
      <c r="E1413" s="2">
        <f t="shared" si="200"/>
        <v>0.14800000000000058</v>
      </c>
      <c r="F1413" s="2">
        <f t="shared" si="197"/>
        <v>5.1072196848833087E-2</v>
      </c>
      <c r="G1413" s="2">
        <f t="shared" si="197"/>
        <v>3.602312632461984E-2</v>
      </c>
      <c r="H1413" s="2">
        <f t="shared" si="193"/>
        <v>1.4177613677558027</v>
      </c>
      <c r="I1413" s="2">
        <f t="shared" si="194"/>
        <v>58.639425158479852</v>
      </c>
    </row>
    <row r="1414" spans="1:9" ht="13.5" x14ac:dyDescent="0.25">
      <c r="A1414" s="4">
        <f>TITRES_STAT!B1417</f>
        <v>44071</v>
      </c>
      <c r="B1414" s="2">
        <f>TITRES_STAT!D1417</f>
        <v>6.4276</v>
      </c>
      <c r="C1414" s="2">
        <f t="shared" si="198"/>
        <v>0.12680000000000025</v>
      </c>
      <c r="D1414" s="2">
        <f t="shared" si="199"/>
        <v>0.12680000000000025</v>
      </c>
      <c r="E1414" s="2">
        <f t="shared" si="200"/>
        <v>0</v>
      </c>
      <c r="F1414" s="2">
        <f t="shared" si="197"/>
        <v>5.6481325645345026E-2</v>
      </c>
      <c r="G1414" s="2">
        <f t="shared" si="197"/>
        <v>3.3450045872861281E-2</v>
      </c>
      <c r="H1414" s="2">
        <f t="shared" si="193"/>
        <v>1.6885275990359554</v>
      </c>
      <c r="I1414" s="2">
        <f t="shared" si="194"/>
        <v>62.804919675789193</v>
      </c>
    </row>
    <row r="1415" spans="1:9" ht="13.5" x14ac:dyDescent="0.25">
      <c r="A1415" s="4">
        <f>TITRES_STAT!B1418</f>
        <v>44074</v>
      </c>
      <c r="B1415" s="2">
        <f>TITRES_STAT!D1418</f>
        <v>6.4276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5.2446945242106094E-2</v>
      </c>
      <c r="G1415" s="2">
        <f t="shared" si="197"/>
        <v>3.1060756881942618E-2</v>
      </c>
      <c r="H1415" s="2">
        <f t="shared" si="193"/>
        <v>1.6885275990359554</v>
      </c>
      <c r="I1415" s="2">
        <f t="shared" si="194"/>
        <v>62.804919675789193</v>
      </c>
    </row>
    <row r="1416" spans="1:9" ht="13.5" x14ac:dyDescent="0.25">
      <c r="A1416" s="4">
        <f>TITRES_STAT!B1419</f>
        <v>44075</v>
      </c>
      <c r="B1416" s="2">
        <f>TITRES_STAT!D1419</f>
        <v>6.3007999999999997</v>
      </c>
      <c r="C1416" s="2">
        <f t="shared" si="198"/>
        <v>-0.12680000000000025</v>
      </c>
      <c r="D1416" s="2">
        <f t="shared" si="199"/>
        <v>0</v>
      </c>
      <c r="E1416" s="2">
        <f t="shared" si="200"/>
        <v>0.12680000000000025</v>
      </c>
      <c r="F1416" s="2">
        <f t="shared" si="197"/>
        <v>4.8700734867669945E-2</v>
      </c>
      <c r="G1416" s="2">
        <f t="shared" si="197"/>
        <v>3.7899274247518162E-2</v>
      </c>
      <c r="H1416" s="2">
        <f t="shared" si="193"/>
        <v>1.2850044185439544</v>
      </c>
      <c r="I1416" s="2">
        <f t="shared" si="194"/>
        <v>56.236408477616081</v>
      </c>
    </row>
    <row r="1417" spans="1:9" ht="13.5" x14ac:dyDescent="0.25">
      <c r="A1417" s="4">
        <f>TITRES_STAT!B1420</f>
        <v>44076</v>
      </c>
      <c r="B1417" s="2">
        <f>TITRES_STAT!D1420</f>
        <v>6.4488000000000003</v>
      </c>
      <c r="C1417" s="2">
        <f t="shared" si="198"/>
        <v>0.14800000000000058</v>
      </c>
      <c r="D1417" s="2">
        <f t="shared" si="199"/>
        <v>0.14800000000000058</v>
      </c>
      <c r="E1417" s="2">
        <f t="shared" si="200"/>
        <v>0</v>
      </c>
      <c r="F1417" s="2">
        <f t="shared" si="197"/>
        <v>5.5793539519979278E-2</v>
      </c>
      <c r="G1417" s="2">
        <f t="shared" si="197"/>
        <v>3.5192183229838296E-2</v>
      </c>
      <c r="H1417" s="2">
        <f t="shared" si="193"/>
        <v>1.5853958009821274</v>
      </c>
      <c r="I1417" s="2">
        <f t="shared" si="194"/>
        <v>61.321202748912761</v>
      </c>
    </row>
    <row r="1418" spans="1:9" ht="13.5" x14ac:dyDescent="0.25">
      <c r="A1418" s="4">
        <f>TITRES_STAT!B1421</f>
        <v>44077</v>
      </c>
      <c r="B1418" s="2">
        <f>TITRES_STAT!D1421</f>
        <v>6.4234</v>
      </c>
      <c r="C1418" s="2">
        <f t="shared" si="198"/>
        <v>-2.5400000000000311E-2</v>
      </c>
      <c r="D1418" s="2">
        <f t="shared" si="199"/>
        <v>0</v>
      </c>
      <c r="E1418" s="2">
        <f t="shared" si="200"/>
        <v>2.5400000000000311E-2</v>
      </c>
      <c r="F1418" s="2">
        <f t="shared" si="197"/>
        <v>5.1808286697123618E-2</v>
      </c>
      <c r="G1418" s="2">
        <f t="shared" si="197"/>
        <v>3.4492741570564152E-2</v>
      </c>
      <c r="H1418" s="2">
        <f t="shared" si="193"/>
        <v>1.5020054753008216</v>
      </c>
      <c r="I1418" s="2">
        <f t="shared" si="194"/>
        <v>60.032061885085689</v>
      </c>
    </row>
    <row r="1419" spans="1:9" ht="13.5" x14ac:dyDescent="0.25">
      <c r="A1419" s="4">
        <f>TITRES_STAT!B1422</f>
        <v>44078</v>
      </c>
      <c r="B1419" s="2">
        <f>TITRES_STAT!D1422</f>
        <v>6.4276</v>
      </c>
      <c r="C1419" s="2">
        <f t="shared" si="198"/>
        <v>4.1999999999999815E-3</v>
      </c>
      <c r="D1419" s="2">
        <f t="shared" si="199"/>
        <v>4.1999999999999815E-3</v>
      </c>
      <c r="E1419" s="2">
        <f t="shared" si="200"/>
        <v>0</v>
      </c>
      <c r="F1419" s="2">
        <f t="shared" si="197"/>
        <v>4.8407694790186216E-2</v>
      </c>
      <c r="G1419" s="2">
        <f t="shared" si="197"/>
        <v>3.2028974315523859E-2</v>
      </c>
      <c r="H1419" s="2">
        <f t="shared" si="193"/>
        <v>1.5113719944108197</v>
      </c>
      <c r="I1419" s="2">
        <f t="shared" si="194"/>
        <v>60.181127995950085</v>
      </c>
    </row>
    <row r="1420" spans="1:9" ht="13.5" x14ac:dyDescent="0.25">
      <c r="A1420" s="4">
        <f>TITRES_STAT!B1423</f>
        <v>44081</v>
      </c>
      <c r="B1420" s="2">
        <f>TITRES_STAT!D1423</f>
        <v>6.3430999999999997</v>
      </c>
      <c r="C1420" s="2">
        <f t="shared" si="198"/>
        <v>-8.4500000000000242E-2</v>
      </c>
      <c r="D1420" s="2">
        <f t="shared" si="199"/>
        <v>0</v>
      </c>
      <c r="E1420" s="2">
        <f t="shared" si="200"/>
        <v>8.4500000000000242E-2</v>
      </c>
      <c r="F1420" s="2">
        <f t="shared" si="197"/>
        <v>4.4950002305172918E-2</v>
      </c>
      <c r="G1420" s="2">
        <f t="shared" si="197"/>
        <v>3.5776904721557888E-2</v>
      </c>
      <c r="H1420" s="2">
        <f t="shared" si="193"/>
        <v>1.2563971829035183</v>
      </c>
      <c r="I1420" s="2">
        <f t="shared" si="194"/>
        <v>55.681561403422513</v>
      </c>
    </row>
    <row r="1421" spans="1:9" ht="13.5" x14ac:dyDescent="0.25">
      <c r="A1421" s="4">
        <f>TITRES_STAT!B1424</f>
        <v>44082</v>
      </c>
      <c r="B1421" s="2">
        <f>TITRES_STAT!D1424</f>
        <v>6.3007999999999997</v>
      </c>
      <c r="C1421" s="2">
        <f t="shared" si="198"/>
        <v>-4.2300000000000004E-2</v>
      </c>
      <c r="D1421" s="2">
        <f t="shared" si="199"/>
        <v>0</v>
      </c>
      <c r="E1421" s="2">
        <f t="shared" si="200"/>
        <v>4.2300000000000004E-2</v>
      </c>
      <c r="F1421" s="2">
        <f t="shared" ref="F1421:G1436" si="201">((F1420*13)+D1421)/14</f>
        <v>4.1739287854803422E-2</v>
      </c>
      <c r="G1421" s="2">
        <f t="shared" si="201"/>
        <v>3.6242840098589468E-2</v>
      </c>
      <c r="H1421" s="2">
        <f t="shared" si="193"/>
        <v>1.1516560992809135</v>
      </c>
      <c r="I1421" s="2">
        <f t="shared" si="194"/>
        <v>53.524171435472354</v>
      </c>
    </row>
    <row r="1422" spans="1:9" ht="13.5" x14ac:dyDescent="0.25">
      <c r="A1422" s="4">
        <f>TITRES_STAT!B1425</f>
        <v>44083</v>
      </c>
      <c r="B1422" s="2">
        <f>TITRES_STAT!D1425</f>
        <v>6.3853999999999997</v>
      </c>
      <c r="C1422" s="2">
        <f t="shared" si="198"/>
        <v>8.4600000000000009E-2</v>
      </c>
      <c r="D1422" s="2">
        <f t="shared" si="199"/>
        <v>8.4600000000000009E-2</v>
      </c>
      <c r="E1422" s="2">
        <f t="shared" si="200"/>
        <v>0</v>
      </c>
      <c r="F1422" s="2">
        <f t="shared" si="201"/>
        <v>4.480076729374604E-2</v>
      </c>
      <c r="G1422" s="2">
        <f t="shared" si="201"/>
        <v>3.3654065805833078E-2</v>
      </c>
      <c r="H1422" s="2">
        <f t="shared" si="193"/>
        <v>1.3312141110148112</v>
      </c>
      <c r="I1422" s="2">
        <f t="shared" si="194"/>
        <v>57.1038972664469</v>
      </c>
    </row>
    <row r="1423" spans="1:9" ht="13.5" x14ac:dyDescent="0.25">
      <c r="A1423" s="4">
        <f>TITRES_STAT!B1426</f>
        <v>44084</v>
      </c>
      <c r="B1423" s="2">
        <f>TITRES_STAT!D1426</f>
        <v>6.3049999999999997</v>
      </c>
      <c r="C1423" s="2">
        <f t="shared" si="198"/>
        <v>-8.0400000000000027E-2</v>
      </c>
      <c r="D1423" s="2">
        <f t="shared" si="199"/>
        <v>0</v>
      </c>
      <c r="E1423" s="2">
        <f t="shared" si="200"/>
        <v>8.0400000000000027E-2</v>
      </c>
      <c r="F1423" s="2">
        <f t="shared" si="201"/>
        <v>4.1600712487049891E-2</v>
      </c>
      <c r="G1423" s="2">
        <f t="shared" si="201"/>
        <v>3.6993061105416433E-2</v>
      </c>
      <c r="H1423" s="2">
        <f t="shared" si="193"/>
        <v>1.1245544770816174</v>
      </c>
      <c r="I1423" s="2">
        <f t="shared" si="194"/>
        <v>52.931308150137696</v>
      </c>
    </row>
    <row r="1424" spans="1:9" ht="13.5" x14ac:dyDescent="0.25">
      <c r="A1424" s="4">
        <f>TITRES_STAT!B1427</f>
        <v>44085</v>
      </c>
      <c r="B1424" s="2">
        <f>TITRES_STAT!D1427</f>
        <v>6.3430999999999997</v>
      </c>
      <c r="C1424" s="2">
        <f t="shared" si="198"/>
        <v>3.8100000000000023E-2</v>
      </c>
      <c r="D1424" s="2">
        <f t="shared" si="199"/>
        <v>3.8100000000000023E-2</v>
      </c>
      <c r="E1424" s="2">
        <f t="shared" si="200"/>
        <v>0</v>
      </c>
      <c r="F1424" s="2">
        <f t="shared" si="201"/>
        <v>4.1350661595117758E-2</v>
      </c>
      <c r="G1424" s="2">
        <f t="shared" si="201"/>
        <v>3.435069959788669E-2</v>
      </c>
      <c r="H1424" s="2">
        <f t="shared" si="193"/>
        <v>1.2037793139346051</v>
      </c>
      <c r="I1424" s="2">
        <f t="shared" si="194"/>
        <v>54.623405634268792</v>
      </c>
    </row>
    <row r="1425" spans="1:9" ht="13.5" x14ac:dyDescent="0.25">
      <c r="A1425" s="4">
        <f>TITRES_STAT!B1428</f>
        <v>44088</v>
      </c>
      <c r="B1425" s="2">
        <f>TITRES_STAT!D1428</f>
        <v>6.3346</v>
      </c>
      <c r="C1425" s="2">
        <f t="shared" si="198"/>
        <v>-8.49999999999973E-3</v>
      </c>
      <c r="D1425" s="2">
        <f t="shared" si="199"/>
        <v>0</v>
      </c>
      <c r="E1425" s="2">
        <f t="shared" si="200"/>
        <v>8.49999999999973E-3</v>
      </c>
      <c r="F1425" s="2">
        <f t="shared" si="201"/>
        <v>3.8397042909752203E-2</v>
      </c>
      <c r="G1425" s="2">
        <f t="shared" si="201"/>
        <v>3.2504221055180478E-2</v>
      </c>
      <c r="H1425" s="2">
        <f t="shared" ref="H1425:H1488" si="202">F1425/G1425</f>
        <v>1.1812940493041759</v>
      </c>
      <c r="I1425" s="2">
        <f t="shared" ref="I1425:I1488" si="203">IF(G1425=0,100,100-(100/(1+H1425)))</f>
        <v>54.155653598422646</v>
      </c>
    </row>
    <row r="1426" spans="1:9" ht="13.5" x14ac:dyDescent="0.25">
      <c r="A1426" s="4">
        <f>TITRES_STAT!B1429</f>
        <v>44089</v>
      </c>
      <c r="B1426" s="2">
        <f>TITRES_STAT!D1429</f>
        <v>6.2626999999999997</v>
      </c>
      <c r="C1426" s="2">
        <f t="shared" si="198"/>
        <v>-7.1900000000000297E-2</v>
      </c>
      <c r="D1426" s="2">
        <f t="shared" si="199"/>
        <v>0</v>
      </c>
      <c r="E1426" s="2">
        <f t="shared" si="200"/>
        <v>7.1900000000000297E-2</v>
      </c>
      <c r="F1426" s="2">
        <f t="shared" si="201"/>
        <v>3.5654396987627048E-2</v>
      </c>
      <c r="G1426" s="2">
        <f t="shared" si="201"/>
        <v>3.5318205265524753E-2</v>
      </c>
      <c r="H1426" s="2">
        <f t="shared" si="202"/>
        <v>1.0095189356190322</v>
      </c>
      <c r="I1426" s="2">
        <f t="shared" si="203"/>
        <v>50.236846128949253</v>
      </c>
    </row>
    <row r="1427" spans="1:9" ht="13.5" x14ac:dyDescent="0.25">
      <c r="A1427" s="4">
        <f>TITRES_STAT!B1430</f>
        <v>44090</v>
      </c>
      <c r="B1427" s="2">
        <f>TITRES_STAT!D1430</f>
        <v>6.3007999999999997</v>
      </c>
      <c r="C1427" s="2">
        <f t="shared" si="198"/>
        <v>3.8100000000000023E-2</v>
      </c>
      <c r="D1427" s="2">
        <f t="shared" si="199"/>
        <v>3.8100000000000023E-2</v>
      </c>
      <c r="E1427" s="2">
        <f t="shared" si="200"/>
        <v>0</v>
      </c>
      <c r="F1427" s="2">
        <f t="shared" si="201"/>
        <v>3.5829082917082263E-2</v>
      </c>
      <c r="G1427" s="2">
        <f t="shared" si="201"/>
        <v>3.2795476317987272E-2</v>
      </c>
      <c r="H1427" s="2">
        <f t="shared" si="202"/>
        <v>1.0925007635102149</v>
      </c>
      <c r="I1427" s="2">
        <f t="shared" si="203"/>
        <v>52.210292228401457</v>
      </c>
    </row>
    <row r="1428" spans="1:9" ht="13.5" x14ac:dyDescent="0.25">
      <c r="A1428" s="4">
        <f>TITRES_STAT!B1431</f>
        <v>44091</v>
      </c>
      <c r="B1428" s="2">
        <f>TITRES_STAT!D1431</f>
        <v>6.2161999999999997</v>
      </c>
      <c r="C1428" s="2">
        <f t="shared" si="198"/>
        <v>-8.4600000000000009E-2</v>
      </c>
      <c r="D1428" s="2">
        <f t="shared" si="199"/>
        <v>0</v>
      </c>
      <c r="E1428" s="2">
        <f t="shared" si="200"/>
        <v>8.4600000000000009E-2</v>
      </c>
      <c r="F1428" s="2">
        <f t="shared" si="201"/>
        <v>3.3269862708719247E-2</v>
      </c>
      <c r="G1428" s="2">
        <f t="shared" si="201"/>
        <v>3.6495799438131034E-2</v>
      </c>
      <c r="H1428" s="2">
        <f t="shared" si="202"/>
        <v>0.91160799930193315</v>
      </c>
      <c r="I1428" s="2">
        <f t="shared" si="203"/>
        <v>47.688019700421187</v>
      </c>
    </row>
    <row r="1429" spans="1:9" ht="13.5" x14ac:dyDescent="0.25">
      <c r="A1429" s="4">
        <f>TITRES_STAT!B1432</f>
        <v>44092</v>
      </c>
      <c r="B1429" s="2">
        <f>TITRES_STAT!D1432</f>
        <v>6.3007999999999997</v>
      </c>
      <c r="C1429" s="2">
        <f t="shared" si="198"/>
        <v>8.4600000000000009E-2</v>
      </c>
      <c r="D1429" s="2">
        <f t="shared" si="199"/>
        <v>8.4600000000000009E-2</v>
      </c>
      <c r="E1429" s="2">
        <f t="shared" si="200"/>
        <v>0</v>
      </c>
      <c r="F1429" s="2">
        <f t="shared" si="201"/>
        <v>3.6936301086667865E-2</v>
      </c>
      <c r="G1429" s="2">
        <f t="shared" si="201"/>
        <v>3.3888956621121673E-2</v>
      </c>
      <c r="H1429" s="2">
        <f t="shared" si="202"/>
        <v>1.0899214602448664</v>
      </c>
      <c r="I1429" s="2">
        <f t="shared" si="203"/>
        <v>52.151311950123016</v>
      </c>
    </row>
    <row r="1430" spans="1:9" ht="13.5" x14ac:dyDescent="0.25">
      <c r="A1430" s="4">
        <f>TITRES_STAT!B1433</f>
        <v>44095</v>
      </c>
      <c r="B1430" s="2">
        <f>TITRES_STAT!D1433</f>
        <v>6.2374000000000001</v>
      </c>
      <c r="C1430" s="2">
        <f t="shared" si="198"/>
        <v>-6.3399999999999679E-2</v>
      </c>
      <c r="D1430" s="2">
        <f t="shared" si="199"/>
        <v>0</v>
      </c>
      <c r="E1430" s="2">
        <f t="shared" si="200"/>
        <v>6.3399999999999679E-2</v>
      </c>
      <c r="F1430" s="2">
        <f t="shared" si="201"/>
        <v>3.429799386619159E-2</v>
      </c>
      <c r="G1430" s="2">
        <f t="shared" si="201"/>
        <v>3.5996888291041529E-2</v>
      </c>
      <c r="H1430" s="2">
        <f t="shared" si="202"/>
        <v>0.95280440878350203</v>
      </c>
      <c r="I1430" s="2">
        <f t="shared" si="203"/>
        <v>48.791594513915037</v>
      </c>
    </row>
    <row r="1431" spans="1:9" ht="13.5" x14ac:dyDescent="0.25">
      <c r="A1431" s="4">
        <f>TITRES_STAT!B1434</f>
        <v>44096</v>
      </c>
      <c r="B1431" s="2">
        <f>TITRES_STAT!D1434</f>
        <v>6.2374000000000001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3.1848137161463619E-2</v>
      </c>
      <c r="G1431" s="2">
        <f t="shared" si="201"/>
        <v>3.3425681984538561E-2</v>
      </c>
      <c r="H1431" s="2">
        <f t="shared" si="202"/>
        <v>0.95280440878350203</v>
      </c>
      <c r="I1431" s="2">
        <f t="shared" si="203"/>
        <v>48.791594513915037</v>
      </c>
    </row>
    <row r="1432" spans="1:9" ht="13.5" x14ac:dyDescent="0.25">
      <c r="A1432" s="4">
        <f>TITRES_STAT!B1435</f>
        <v>44097</v>
      </c>
      <c r="B1432" s="2">
        <f>TITRES_STAT!D1435</f>
        <v>6.2161999999999997</v>
      </c>
      <c r="C1432" s="2">
        <f t="shared" si="198"/>
        <v>-2.120000000000033E-2</v>
      </c>
      <c r="D1432" s="2">
        <f t="shared" si="199"/>
        <v>0</v>
      </c>
      <c r="E1432" s="2">
        <f t="shared" si="200"/>
        <v>2.120000000000033E-2</v>
      </c>
      <c r="F1432" s="2">
        <f t="shared" si="201"/>
        <v>2.9573270221359076E-2</v>
      </c>
      <c r="G1432" s="2">
        <f t="shared" si="201"/>
        <v>3.255241898564297E-2</v>
      </c>
      <c r="H1432" s="2">
        <f t="shared" si="202"/>
        <v>0.90848149363038644</v>
      </c>
      <c r="I1432" s="2">
        <f t="shared" si="203"/>
        <v>47.602321356663417</v>
      </c>
    </row>
    <row r="1433" spans="1:9" ht="13.5" x14ac:dyDescent="0.25">
      <c r="A1433" s="4">
        <f>TITRES_STAT!B1436</f>
        <v>44098</v>
      </c>
      <c r="B1433" s="2">
        <f>TITRES_STAT!D1436</f>
        <v>6.1908000000000003</v>
      </c>
      <c r="C1433" s="2">
        <f t="shared" si="198"/>
        <v>-2.5399999999999423E-2</v>
      </c>
      <c r="D1433" s="2">
        <f t="shared" si="199"/>
        <v>0</v>
      </c>
      <c r="E1433" s="2">
        <f t="shared" si="200"/>
        <v>2.5399999999999423E-2</v>
      </c>
      <c r="F1433" s="2">
        <f t="shared" si="201"/>
        <v>2.7460893776976282E-2</v>
      </c>
      <c r="G1433" s="2">
        <f t="shared" si="201"/>
        <v>3.2041531915239861E-2</v>
      </c>
      <c r="H1433" s="2">
        <f t="shared" si="202"/>
        <v>0.85704060123027703</v>
      </c>
      <c r="I1433" s="2">
        <f t="shared" si="203"/>
        <v>46.150881174191525</v>
      </c>
    </row>
    <row r="1434" spans="1:9" ht="13.5" x14ac:dyDescent="0.25">
      <c r="A1434" s="4">
        <f>TITRES_STAT!B1437</f>
        <v>44099</v>
      </c>
      <c r="B1434" s="2">
        <f>TITRES_STAT!D1437</f>
        <v>6.1908000000000003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2.5499401364335119E-2</v>
      </c>
      <c r="G1434" s="2">
        <f t="shared" si="201"/>
        <v>2.9752851064151299E-2</v>
      </c>
      <c r="H1434" s="2">
        <f t="shared" si="202"/>
        <v>0.85704060123027714</v>
      </c>
      <c r="I1434" s="2">
        <f t="shared" si="203"/>
        <v>46.150881174191525</v>
      </c>
    </row>
    <row r="1435" spans="1:9" ht="13.5" x14ac:dyDescent="0.25">
      <c r="A1435" s="4">
        <f>TITRES_STAT!B1438</f>
        <v>44102</v>
      </c>
      <c r="B1435" s="2">
        <f>TITRES_STAT!D1438</f>
        <v>6.0894000000000004</v>
      </c>
      <c r="C1435" s="2">
        <f t="shared" si="198"/>
        <v>-0.10139999999999993</v>
      </c>
      <c r="D1435" s="2">
        <f t="shared" si="199"/>
        <v>0</v>
      </c>
      <c r="E1435" s="2">
        <f t="shared" si="200"/>
        <v>0.10139999999999993</v>
      </c>
      <c r="F1435" s="2">
        <f t="shared" si="201"/>
        <v>2.3678015552596899E-2</v>
      </c>
      <c r="G1435" s="2">
        <f t="shared" si="201"/>
        <v>3.4870504559569061E-2</v>
      </c>
      <c r="H1435" s="2">
        <f t="shared" si="202"/>
        <v>0.67902704166921057</v>
      </c>
      <c r="I1435" s="2">
        <f t="shared" si="203"/>
        <v>40.441697770046247</v>
      </c>
    </row>
    <row r="1436" spans="1:9" ht="13.5" x14ac:dyDescent="0.25">
      <c r="A1436" s="4">
        <f>TITRES_STAT!B1439</f>
        <v>44103</v>
      </c>
      <c r="B1436" s="2">
        <f>TITRES_STAT!D1439</f>
        <v>6.2077999999999998</v>
      </c>
      <c r="C1436" s="2">
        <f t="shared" si="198"/>
        <v>0.11839999999999939</v>
      </c>
      <c r="D1436" s="2">
        <f t="shared" si="199"/>
        <v>0.11839999999999939</v>
      </c>
      <c r="E1436" s="2">
        <f t="shared" si="200"/>
        <v>0</v>
      </c>
      <c r="F1436" s="2">
        <f t="shared" si="201"/>
        <v>3.0443871584554222E-2</v>
      </c>
      <c r="G1436" s="2">
        <f t="shared" si="201"/>
        <v>3.2379754233885553E-2</v>
      </c>
      <c r="H1436" s="2">
        <f t="shared" si="202"/>
        <v>0.94021317656248848</v>
      </c>
      <c r="I1436" s="2">
        <f t="shared" si="203"/>
        <v>48.459271791375087</v>
      </c>
    </row>
    <row r="1437" spans="1:9" ht="13.5" x14ac:dyDescent="0.25">
      <c r="A1437" s="4">
        <f>TITRES_STAT!B1440</f>
        <v>44104</v>
      </c>
      <c r="B1437" s="2">
        <f>TITRES_STAT!D1440</f>
        <v>6.0217000000000001</v>
      </c>
      <c r="C1437" s="2">
        <f t="shared" si="198"/>
        <v>-0.18609999999999971</v>
      </c>
      <c r="D1437" s="2">
        <f t="shared" si="199"/>
        <v>0</v>
      </c>
      <c r="E1437" s="2">
        <f t="shared" si="200"/>
        <v>0.18609999999999971</v>
      </c>
      <c r="F1437" s="2">
        <f t="shared" ref="F1437:G1452" si="204">((F1436*13)+D1437)/14</f>
        <v>2.8269309328514632E-2</v>
      </c>
      <c r="G1437" s="2">
        <f t="shared" si="204"/>
        <v>4.3359771788607997E-2</v>
      </c>
      <c r="H1437" s="2">
        <f t="shared" si="202"/>
        <v>0.65197089750232229</v>
      </c>
      <c r="I1437" s="2">
        <f t="shared" si="203"/>
        <v>39.46624595433623</v>
      </c>
    </row>
    <row r="1438" spans="1:9" ht="13.5" x14ac:dyDescent="0.25">
      <c r="A1438" s="4">
        <f>TITRES_STAT!B1441</f>
        <v>44105</v>
      </c>
      <c r="B1438" s="2">
        <f>TITRES_STAT!D1441</f>
        <v>5.8441000000000001</v>
      </c>
      <c r="C1438" s="2">
        <f t="shared" si="198"/>
        <v>-0.17759999999999998</v>
      </c>
      <c r="D1438" s="2">
        <f t="shared" si="199"/>
        <v>0</v>
      </c>
      <c r="E1438" s="2">
        <f t="shared" si="200"/>
        <v>0.17759999999999998</v>
      </c>
      <c r="F1438" s="2">
        <f t="shared" si="204"/>
        <v>2.6250072947906444E-2</v>
      </c>
      <c r="G1438" s="2">
        <f t="shared" si="204"/>
        <v>5.2948359517993142E-2</v>
      </c>
      <c r="H1438" s="2">
        <f t="shared" si="202"/>
        <v>0.49576744561814101</v>
      </c>
      <c r="I1438" s="2">
        <f t="shared" si="203"/>
        <v>33.144687502759496</v>
      </c>
    </row>
    <row r="1439" spans="1:9" ht="13.5" x14ac:dyDescent="0.25">
      <c r="A1439" s="4">
        <f>TITRES_STAT!B1442</f>
        <v>44106</v>
      </c>
      <c r="B1439" s="2">
        <f>TITRES_STAT!D1442</f>
        <v>5.8567999999999998</v>
      </c>
      <c r="C1439" s="2">
        <f t="shared" si="198"/>
        <v>1.2699999999999712E-2</v>
      </c>
      <c r="D1439" s="2">
        <f t="shared" si="199"/>
        <v>1.2699999999999712E-2</v>
      </c>
      <c r="E1439" s="2">
        <f t="shared" si="200"/>
        <v>0</v>
      </c>
      <c r="F1439" s="2">
        <f t="shared" si="204"/>
        <v>2.5282210594484534E-2</v>
      </c>
      <c r="G1439" s="2">
        <f t="shared" si="204"/>
        <v>4.916633383813649E-2</v>
      </c>
      <c r="H1439" s="2">
        <f t="shared" si="202"/>
        <v>0.51421793371288682</v>
      </c>
      <c r="I1439" s="2">
        <f t="shared" si="203"/>
        <v>33.959308119671803</v>
      </c>
    </row>
    <row r="1440" spans="1:9" ht="13.5" x14ac:dyDescent="0.25">
      <c r="A1440" s="4">
        <f>TITRES_STAT!B1443</f>
        <v>44109</v>
      </c>
      <c r="B1440" s="2">
        <f>TITRES_STAT!D1443</f>
        <v>6.0343999999999998</v>
      </c>
      <c r="C1440" s="2">
        <f t="shared" si="198"/>
        <v>0.17759999999999998</v>
      </c>
      <c r="D1440" s="2">
        <f t="shared" si="199"/>
        <v>0.17759999999999998</v>
      </c>
      <c r="E1440" s="2">
        <f t="shared" si="200"/>
        <v>0</v>
      </c>
      <c r="F1440" s="2">
        <f t="shared" si="204"/>
        <v>3.6162052694878495E-2</v>
      </c>
      <c r="G1440" s="2">
        <f t="shared" si="204"/>
        <v>4.5654452849698171E-2</v>
      </c>
      <c r="H1440" s="2">
        <f t="shared" si="202"/>
        <v>0.79208161389930154</v>
      </c>
      <c r="I1440" s="2">
        <f t="shared" si="203"/>
        <v>44.198969943999955</v>
      </c>
    </row>
    <row r="1441" spans="1:9" ht="13.5" x14ac:dyDescent="0.25">
      <c r="A1441" s="4">
        <f>TITRES_STAT!B1444</f>
        <v>44110</v>
      </c>
      <c r="B1441" s="2">
        <f>TITRES_STAT!D1444</f>
        <v>6.1315999999999997</v>
      </c>
      <c r="C1441" s="2">
        <f t="shared" si="198"/>
        <v>9.7199999999999953E-2</v>
      </c>
      <c r="D1441" s="2">
        <f t="shared" si="199"/>
        <v>9.7199999999999953E-2</v>
      </c>
      <c r="E1441" s="2">
        <f t="shared" si="200"/>
        <v>0</v>
      </c>
      <c r="F1441" s="2">
        <f t="shared" si="204"/>
        <v>4.0521906073815742E-2</v>
      </c>
      <c r="G1441" s="2">
        <f t="shared" si="204"/>
        <v>4.239342050329116E-2</v>
      </c>
      <c r="H1441" s="2">
        <f t="shared" si="202"/>
        <v>0.95585365825033808</v>
      </c>
      <c r="I1441" s="2">
        <f t="shared" si="203"/>
        <v>48.871430345428955</v>
      </c>
    </row>
    <row r="1442" spans="1:9" ht="13.5" x14ac:dyDescent="0.25">
      <c r="A1442" s="4">
        <f>TITRES_STAT!B1445</f>
        <v>44111</v>
      </c>
      <c r="B1442" s="2">
        <f>TITRES_STAT!D1445</f>
        <v>6.0682</v>
      </c>
      <c r="C1442" s="2">
        <f t="shared" si="198"/>
        <v>-6.3399999999999679E-2</v>
      </c>
      <c r="D1442" s="2">
        <f t="shared" si="199"/>
        <v>0</v>
      </c>
      <c r="E1442" s="2">
        <f t="shared" si="200"/>
        <v>6.3399999999999679E-2</v>
      </c>
      <c r="F1442" s="2">
        <f t="shared" si="204"/>
        <v>3.7627484211400331E-2</v>
      </c>
      <c r="G1442" s="2">
        <f t="shared" si="204"/>
        <v>4.3893890467341767E-2</v>
      </c>
      <c r="H1442" s="2">
        <f t="shared" si="202"/>
        <v>0.85723739251129238</v>
      </c>
      <c r="I1442" s="2">
        <f t="shared" si="203"/>
        <v>46.156586980631786</v>
      </c>
    </row>
    <row r="1443" spans="1:9" ht="13.5" x14ac:dyDescent="0.25">
      <c r="A1443" s="4">
        <f>TITRES_STAT!B1446</f>
        <v>44112</v>
      </c>
      <c r="B1443" s="2">
        <f>TITRES_STAT!D1446</f>
        <v>6.0471000000000004</v>
      </c>
      <c r="C1443" s="2">
        <f t="shared" si="198"/>
        <v>-2.1099999999999675E-2</v>
      </c>
      <c r="D1443" s="2">
        <f t="shared" si="199"/>
        <v>0</v>
      </c>
      <c r="E1443" s="2">
        <f t="shared" si="200"/>
        <v>2.1099999999999675E-2</v>
      </c>
      <c r="F1443" s="2">
        <f t="shared" si="204"/>
        <v>3.4939806767728877E-2</v>
      </c>
      <c r="G1443" s="2">
        <f t="shared" si="204"/>
        <v>4.2265755433960196E-2</v>
      </c>
      <c r="H1443" s="2">
        <f t="shared" si="202"/>
        <v>0.82666940195407046</v>
      </c>
      <c r="I1443" s="2">
        <f t="shared" si="203"/>
        <v>45.255556427985539</v>
      </c>
    </row>
    <row r="1444" spans="1:9" ht="13.5" x14ac:dyDescent="0.25">
      <c r="A1444" s="4">
        <f>TITRES_STAT!B1447</f>
        <v>44113</v>
      </c>
      <c r="B1444" s="2">
        <f>TITRES_STAT!D1447</f>
        <v>6.1315999999999997</v>
      </c>
      <c r="C1444" s="2">
        <f t="shared" si="198"/>
        <v>8.4499999999999353E-2</v>
      </c>
      <c r="D1444" s="2">
        <f t="shared" si="199"/>
        <v>8.4499999999999353E-2</v>
      </c>
      <c r="E1444" s="2">
        <f t="shared" si="200"/>
        <v>0</v>
      </c>
      <c r="F1444" s="2">
        <f t="shared" si="204"/>
        <v>3.8479820570033914E-2</v>
      </c>
      <c r="G1444" s="2">
        <f t="shared" si="204"/>
        <v>3.9246772902963037E-2</v>
      </c>
      <c r="H1444" s="2">
        <f t="shared" si="202"/>
        <v>0.98045820646641701</v>
      </c>
      <c r="I1444" s="2">
        <f t="shared" si="203"/>
        <v>49.506634538669459</v>
      </c>
    </row>
    <row r="1445" spans="1:9" ht="13.5" x14ac:dyDescent="0.25">
      <c r="A1445" s="4">
        <f>TITRES_STAT!B1448</f>
        <v>44116</v>
      </c>
      <c r="B1445" s="2">
        <f>TITRES_STAT!D1448</f>
        <v>6.1528</v>
      </c>
      <c r="C1445" s="2">
        <f t="shared" si="198"/>
        <v>2.120000000000033E-2</v>
      </c>
      <c r="D1445" s="2">
        <f t="shared" si="199"/>
        <v>2.120000000000033E-2</v>
      </c>
      <c r="E1445" s="2">
        <f t="shared" si="200"/>
        <v>0</v>
      </c>
      <c r="F1445" s="2">
        <f t="shared" si="204"/>
        <v>3.7245547672174369E-2</v>
      </c>
      <c r="G1445" s="2">
        <f t="shared" si="204"/>
        <v>3.644343198132282E-2</v>
      </c>
      <c r="H1445" s="2">
        <f t="shared" si="202"/>
        <v>1.0220098834616518</v>
      </c>
      <c r="I1445" s="2">
        <f t="shared" si="203"/>
        <v>50.544257563765498</v>
      </c>
    </row>
    <row r="1446" spans="1:9" ht="13.5" x14ac:dyDescent="0.25">
      <c r="A1446" s="4">
        <f>TITRES_STAT!B1449</f>
        <v>44117</v>
      </c>
      <c r="B1446" s="2">
        <f>TITRES_STAT!D1449</f>
        <v>6.1528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3.4585151409876204E-2</v>
      </c>
      <c r="G1446" s="2">
        <f t="shared" si="204"/>
        <v>3.3840329696942617E-2</v>
      </c>
      <c r="H1446" s="2">
        <f t="shared" si="202"/>
        <v>1.022009883461652</v>
      </c>
      <c r="I1446" s="2">
        <f t="shared" si="203"/>
        <v>50.544257563765498</v>
      </c>
    </row>
    <row r="1447" spans="1:9" ht="13.5" x14ac:dyDescent="0.25">
      <c r="A1447" s="4">
        <f>TITRES_STAT!B1450</f>
        <v>44118</v>
      </c>
      <c r="B1447" s="2">
        <f>TITRES_STAT!D1450</f>
        <v>6.0048000000000004</v>
      </c>
      <c r="C1447" s="2">
        <f t="shared" si="198"/>
        <v>-0.14799999999999969</v>
      </c>
      <c r="D1447" s="2">
        <f t="shared" si="199"/>
        <v>0</v>
      </c>
      <c r="E1447" s="2">
        <f t="shared" si="200"/>
        <v>0.14799999999999969</v>
      </c>
      <c r="F1447" s="2">
        <f t="shared" si="204"/>
        <v>3.2114783452027902E-2</v>
      </c>
      <c r="G1447" s="2">
        <f t="shared" si="204"/>
        <v>4.1994591861446696E-2</v>
      </c>
      <c r="H1447" s="2">
        <f t="shared" si="202"/>
        <v>0.76473617264776916</v>
      </c>
      <c r="I1447" s="2">
        <f t="shared" si="203"/>
        <v>43.334305971661287</v>
      </c>
    </row>
    <row r="1448" spans="1:9" ht="13.5" x14ac:dyDescent="0.25">
      <c r="A1448" s="4">
        <f>TITRES_STAT!B1451</f>
        <v>44120</v>
      </c>
      <c r="B1448" s="2">
        <f>TITRES_STAT!D1451</f>
        <v>6.0471000000000004</v>
      </c>
      <c r="C1448" s="2">
        <f t="shared" si="198"/>
        <v>4.2300000000000004E-2</v>
      </c>
      <c r="D1448" s="2">
        <f t="shared" si="199"/>
        <v>4.2300000000000004E-2</v>
      </c>
      <c r="E1448" s="2">
        <f t="shared" si="200"/>
        <v>0</v>
      </c>
      <c r="F1448" s="2">
        <f t="shared" si="204"/>
        <v>3.28422989197402E-2</v>
      </c>
      <c r="G1448" s="2">
        <f t="shared" si="204"/>
        <v>3.8994978157057651E-2</v>
      </c>
      <c r="H1448" s="2">
        <f t="shared" si="202"/>
        <v>0.84221867717077092</v>
      </c>
      <c r="I1448" s="2">
        <f t="shared" si="203"/>
        <v>45.71762775004688</v>
      </c>
    </row>
    <row r="1449" spans="1:9" ht="13.5" x14ac:dyDescent="0.25">
      <c r="A1449" s="4">
        <f>TITRES_STAT!B1452</f>
        <v>44123</v>
      </c>
      <c r="B1449" s="2">
        <f>TITRES_STAT!D1452</f>
        <v>6.0471000000000004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3.0496420425473042E-2</v>
      </c>
      <c r="G1449" s="2">
        <f t="shared" si="204"/>
        <v>3.6209622574410676E-2</v>
      </c>
      <c r="H1449" s="2">
        <f t="shared" si="202"/>
        <v>0.84221867717077092</v>
      </c>
      <c r="I1449" s="2">
        <f t="shared" si="203"/>
        <v>45.71762775004688</v>
      </c>
    </row>
    <row r="1450" spans="1:9" ht="13.5" x14ac:dyDescent="0.25">
      <c r="A1450" s="4">
        <f>TITRES_STAT!B1453</f>
        <v>44124</v>
      </c>
      <c r="B1450" s="2">
        <f>TITRES_STAT!D1453</f>
        <v>6.1315999999999997</v>
      </c>
      <c r="C1450" s="2">
        <f t="shared" si="198"/>
        <v>8.4499999999999353E-2</v>
      </c>
      <c r="D1450" s="2">
        <f t="shared" si="199"/>
        <v>8.4499999999999353E-2</v>
      </c>
      <c r="E1450" s="2">
        <f t="shared" si="200"/>
        <v>0</v>
      </c>
      <c r="F1450" s="2">
        <f t="shared" si="204"/>
        <v>3.4353818966510637E-2</v>
      </c>
      <c r="G1450" s="2">
        <f t="shared" si="204"/>
        <v>3.362322096195277E-2</v>
      </c>
      <c r="H1450" s="2">
        <f t="shared" si="202"/>
        <v>1.0217289713375346</v>
      </c>
      <c r="I1450" s="2">
        <f t="shared" si="203"/>
        <v>50.537385862437311</v>
      </c>
    </row>
    <row r="1451" spans="1:9" ht="13.5" x14ac:dyDescent="0.25">
      <c r="A1451" s="4">
        <f>TITRES_STAT!B1454</f>
        <v>44125</v>
      </c>
      <c r="B1451" s="2">
        <f>TITRES_STAT!D1454</f>
        <v>6.0682</v>
      </c>
      <c r="C1451" s="2">
        <f t="shared" si="198"/>
        <v>-6.3399999999999679E-2</v>
      </c>
      <c r="D1451" s="2">
        <f t="shared" si="199"/>
        <v>0</v>
      </c>
      <c r="E1451" s="2">
        <f t="shared" si="200"/>
        <v>6.3399999999999679E-2</v>
      </c>
      <c r="F1451" s="2">
        <f t="shared" si="204"/>
        <v>3.1899974754617019E-2</v>
      </c>
      <c r="G1451" s="2">
        <f t="shared" si="204"/>
        <v>3.5750133750384695E-2</v>
      </c>
      <c r="H1451" s="2">
        <f t="shared" si="202"/>
        <v>0.89230364779470939</v>
      </c>
      <c r="I1451" s="2">
        <f t="shared" si="203"/>
        <v>47.154358595387166</v>
      </c>
    </row>
    <row r="1452" spans="1:9" ht="13.5" x14ac:dyDescent="0.25">
      <c r="A1452" s="4">
        <f>TITRES_STAT!B1455</f>
        <v>44126</v>
      </c>
      <c r="B1452" s="2">
        <f>TITRES_STAT!D1455</f>
        <v>6.1315999999999997</v>
      </c>
      <c r="C1452" s="2">
        <f t="shared" si="198"/>
        <v>6.3399999999999679E-2</v>
      </c>
      <c r="D1452" s="2">
        <f t="shared" si="199"/>
        <v>6.3399999999999679E-2</v>
      </c>
      <c r="E1452" s="2">
        <f t="shared" si="200"/>
        <v>0</v>
      </c>
      <c r="F1452" s="2">
        <f t="shared" si="204"/>
        <v>3.414997655785864E-2</v>
      </c>
      <c r="G1452" s="2">
        <f t="shared" si="204"/>
        <v>3.3196552768214357E-2</v>
      </c>
      <c r="H1452" s="2">
        <f t="shared" si="202"/>
        <v>1.0287205661473737</v>
      </c>
      <c r="I1452" s="2">
        <f t="shared" si="203"/>
        <v>50.707849238249587</v>
      </c>
    </row>
    <row r="1453" spans="1:9" ht="13.5" x14ac:dyDescent="0.25">
      <c r="A1453" s="4">
        <f>TITRES_STAT!B1456</f>
        <v>44127</v>
      </c>
      <c r="B1453" s="2">
        <f>TITRES_STAT!D1456</f>
        <v>6.1315999999999997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3.1710692518011598E-2</v>
      </c>
      <c r="G1453" s="2">
        <f t="shared" si="205"/>
        <v>3.0825370427627619E-2</v>
      </c>
      <c r="H1453" s="2">
        <f t="shared" si="202"/>
        <v>1.0287205661473737</v>
      </c>
      <c r="I1453" s="2">
        <f t="shared" si="203"/>
        <v>50.707849238249587</v>
      </c>
    </row>
    <row r="1454" spans="1:9" ht="13.5" x14ac:dyDescent="0.25">
      <c r="A1454" s="4">
        <f>TITRES_STAT!B1457</f>
        <v>44130</v>
      </c>
      <c r="B1454" s="2">
        <f>TITRES_STAT!D1457</f>
        <v>6.2161999999999997</v>
      </c>
      <c r="C1454" s="2">
        <f t="shared" si="198"/>
        <v>8.4600000000000009E-2</v>
      </c>
      <c r="D1454" s="2">
        <f t="shared" si="199"/>
        <v>8.4600000000000009E-2</v>
      </c>
      <c r="E1454" s="2">
        <f t="shared" si="200"/>
        <v>0</v>
      </c>
      <c r="F1454" s="2">
        <f t="shared" si="205"/>
        <v>3.5488500195296487E-2</v>
      </c>
      <c r="G1454" s="2">
        <f t="shared" si="205"/>
        <v>2.8623558254225644E-2</v>
      </c>
      <c r="H1454" s="2">
        <f t="shared" si="202"/>
        <v>1.2398353789594758</v>
      </c>
      <c r="I1454" s="2">
        <f t="shared" si="203"/>
        <v>55.353861743868251</v>
      </c>
    </row>
    <row r="1455" spans="1:9" ht="13.5" x14ac:dyDescent="0.25">
      <c r="A1455" s="4">
        <f>TITRES_STAT!B1458</f>
        <v>44131</v>
      </c>
      <c r="B1455" s="2">
        <f>TITRES_STAT!D1458</f>
        <v>6.2374000000000001</v>
      </c>
      <c r="C1455" s="2">
        <f t="shared" si="198"/>
        <v>2.120000000000033E-2</v>
      </c>
      <c r="D1455" s="2">
        <f t="shared" si="199"/>
        <v>2.120000000000033E-2</v>
      </c>
      <c r="E1455" s="2">
        <f t="shared" si="200"/>
        <v>0</v>
      </c>
      <c r="F1455" s="2">
        <f t="shared" si="205"/>
        <v>3.4467893038489621E-2</v>
      </c>
      <c r="G1455" s="2">
        <f t="shared" si="205"/>
        <v>2.6579018378923812E-2</v>
      </c>
      <c r="H1455" s="2">
        <f t="shared" si="202"/>
        <v>1.2968083526298095</v>
      </c>
      <c r="I1455" s="2">
        <f t="shared" si="203"/>
        <v>56.461321692120471</v>
      </c>
    </row>
    <row r="1456" spans="1:9" ht="13.5" x14ac:dyDescent="0.25">
      <c r="A1456" s="4">
        <f>TITRES_STAT!B1459</f>
        <v>44132</v>
      </c>
      <c r="B1456" s="2">
        <f>TITRES_STAT!D1459</f>
        <v>6.0894000000000004</v>
      </c>
      <c r="C1456" s="2">
        <f t="shared" si="198"/>
        <v>-0.14799999999999969</v>
      </c>
      <c r="D1456" s="2">
        <f t="shared" si="199"/>
        <v>0</v>
      </c>
      <c r="E1456" s="2">
        <f t="shared" si="200"/>
        <v>0.14799999999999969</v>
      </c>
      <c r="F1456" s="2">
        <f t="shared" si="205"/>
        <v>3.2005900678597501E-2</v>
      </c>
      <c r="G1456" s="2">
        <f t="shared" si="205"/>
        <v>3.5251945637572092E-2</v>
      </c>
      <c r="H1456" s="2">
        <f t="shared" si="202"/>
        <v>0.9079187006485423</v>
      </c>
      <c r="I1456" s="2">
        <f t="shared" si="203"/>
        <v>47.586865223341086</v>
      </c>
    </row>
    <row r="1457" spans="1:9" ht="13.5" x14ac:dyDescent="0.25">
      <c r="A1457" s="4">
        <f>TITRES_STAT!B1460</f>
        <v>44134</v>
      </c>
      <c r="B1457" s="2">
        <f>TITRES_STAT!D1460</f>
        <v>6.2584999999999997</v>
      </c>
      <c r="C1457" s="2">
        <f t="shared" si="198"/>
        <v>0.16909999999999936</v>
      </c>
      <c r="D1457" s="2">
        <f t="shared" si="199"/>
        <v>0.16909999999999936</v>
      </c>
      <c r="E1457" s="2">
        <f t="shared" si="200"/>
        <v>0</v>
      </c>
      <c r="F1457" s="2">
        <f t="shared" si="205"/>
        <v>4.1798336344411921E-2</v>
      </c>
      <c r="G1457" s="2">
        <f t="shared" si="205"/>
        <v>3.2733949520602657E-2</v>
      </c>
      <c r="H1457" s="2">
        <f t="shared" si="202"/>
        <v>1.276910881716371</v>
      </c>
      <c r="I1457" s="2">
        <f t="shared" si="203"/>
        <v>56.080845849962103</v>
      </c>
    </row>
    <row r="1458" spans="1:9" ht="13.5" x14ac:dyDescent="0.25">
      <c r="A1458" s="4">
        <f>TITRES_STAT!B1461</f>
        <v>44137</v>
      </c>
      <c r="B1458" s="2">
        <f>TITRES_STAT!D1461</f>
        <v>6.1189999999999998</v>
      </c>
      <c r="C1458" s="2">
        <f t="shared" si="198"/>
        <v>-0.13949999999999996</v>
      </c>
      <c r="D1458" s="2">
        <f t="shared" si="199"/>
        <v>0</v>
      </c>
      <c r="E1458" s="2">
        <f t="shared" si="200"/>
        <v>0.13949999999999996</v>
      </c>
      <c r="F1458" s="2">
        <f t="shared" si="205"/>
        <v>3.8812740891239643E-2</v>
      </c>
      <c r="G1458" s="2">
        <f t="shared" si="205"/>
        <v>4.0360095983416756E-2</v>
      </c>
      <c r="H1458" s="2">
        <f t="shared" si="202"/>
        <v>0.96166126332274104</v>
      </c>
      <c r="I1458" s="2">
        <f t="shared" si="203"/>
        <v>49.022799262184563</v>
      </c>
    </row>
    <row r="1459" spans="1:9" ht="13.5" x14ac:dyDescent="0.25">
      <c r="A1459" s="4">
        <f>TITRES_STAT!B1462</f>
        <v>44138</v>
      </c>
      <c r="B1459" s="2">
        <f>TITRES_STAT!D1462</f>
        <v>6.1315999999999997</v>
      </c>
      <c r="C1459" s="2">
        <f t="shared" si="198"/>
        <v>1.2599999999999945E-2</v>
      </c>
      <c r="D1459" s="2">
        <f t="shared" si="199"/>
        <v>1.2599999999999945E-2</v>
      </c>
      <c r="E1459" s="2">
        <f t="shared" si="200"/>
        <v>0</v>
      </c>
      <c r="F1459" s="2">
        <f t="shared" si="205"/>
        <v>3.6940402256151091E-2</v>
      </c>
      <c r="G1459" s="2">
        <f t="shared" si="205"/>
        <v>3.7477231984601275E-2</v>
      </c>
      <c r="H1459" s="2">
        <f t="shared" si="202"/>
        <v>0.98567584370503247</v>
      </c>
      <c r="I1459" s="2">
        <f t="shared" si="203"/>
        <v>49.639312822876462</v>
      </c>
    </row>
    <row r="1460" spans="1:9" ht="13.5" x14ac:dyDescent="0.25">
      <c r="A1460" s="4">
        <f>TITRES_STAT!B1463</f>
        <v>44139</v>
      </c>
      <c r="B1460" s="2">
        <f>TITRES_STAT!D1463</f>
        <v>6.0724</v>
      </c>
      <c r="C1460" s="2">
        <f t="shared" si="198"/>
        <v>-5.9199999999999697E-2</v>
      </c>
      <c r="D1460" s="2">
        <f t="shared" si="199"/>
        <v>0</v>
      </c>
      <c r="E1460" s="2">
        <f t="shared" si="200"/>
        <v>5.9199999999999697E-2</v>
      </c>
      <c r="F1460" s="2">
        <f t="shared" si="205"/>
        <v>3.430180209499744E-2</v>
      </c>
      <c r="G1460" s="2">
        <f t="shared" si="205"/>
        <v>3.9028858271415445E-2</v>
      </c>
      <c r="H1460" s="2">
        <f t="shared" si="202"/>
        <v>0.87888305254678489</v>
      </c>
      <c r="I1460" s="2">
        <f t="shared" si="203"/>
        <v>46.776889671524692</v>
      </c>
    </row>
    <row r="1461" spans="1:9" ht="13.5" x14ac:dyDescent="0.25">
      <c r="A1461" s="4">
        <f>TITRES_STAT!B1464</f>
        <v>44140</v>
      </c>
      <c r="B1461" s="2">
        <f>TITRES_STAT!D1464</f>
        <v>6.0724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3.1851673373926193E-2</v>
      </c>
      <c r="G1461" s="2">
        <f t="shared" si="205"/>
        <v>3.6241082680600056E-2</v>
      </c>
      <c r="H1461" s="2">
        <f t="shared" si="202"/>
        <v>0.87888305254678478</v>
      </c>
      <c r="I1461" s="2">
        <f t="shared" si="203"/>
        <v>46.776889671524692</v>
      </c>
    </row>
    <row r="1462" spans="1:9" ht="13.5" x14ac:dyDescent="0.25">
      <c r="A1462" s="4">
        <f>TITRES_STAT!B1465</f>
        <v>44141</v>
      </c>
      <c r="B1462" s="2">
        <f>TITRES_STAT!D1465</f>
        <v>6.0894000000000004</v>
      </c>
      <c r="C1462" s="2">
        <f t="shared" si="198"/>
        <v>1.7000000000000348E-2</v>
      </c>
      <c r="D1462" s="2">
        <f t="shared" si="199"/>
        <v>1.7000000000000348E-2</v>
      </c>
      <c r="E1462" s="2">
        <f t="shared" si="200"/>
        <v>0</v>
      </c>
      <c r="F1462" s="2">
        <f t="shared" si="205"/>
        <v>3.0790839561502917E-2</v>
      </c>
      <c r="G1462" s="2">
        <f t="shared" si="205"/>
        <v>3.365243391770005E-2</v>
      </c>
      <c r="H1462" s="2">
        <f t="shared" si="202"/>
        <v>0.91496619937816648</v>
      </c>
      <c r="I1462" s="2">
        <f t="shared" si="203"/>
        <v>47.779757140114384</v>
      </c>
    </row>
    <row r="1463" spans="1:9" ht="13.5" x14ac:dyDescent="0.25">
      <c r="A1463" s="4">
        <f>TITRES_STAT!B1466</f>
        <v>44144</v>
      </c>
      <c r="B1463" s="2">
        <f>TITRES_STAT!D1466</f>
        <v>6.0513000000000003</v>
      </c>
      <c r="C1463" s="2">
        <f t="shared" si="198"/>
        <v>-3.8100000000000023E-2</v>
      </c>
      <c r="D1463" s="2">
        <f t="shared" si="199"/>
        <v>0</v>
      </c>
      <c r="E1463" s="2">
        <f t="shared" si="200"/>
        <v>3.8100000000000023E-2</v>
      </c>
      <c r="F1463" s="2">
        <f t="shared" si="205"/>
        <v>2.8591493878538425E-2</v>
      </c>
      <c r="G1463" s="2">
        <f t="shared" si="205"/>
        <v>3.3970117209292904E-2</v>
      </c>
      <c r="H1463" s="2">
        <f t="shared" si="202"/>
        <v>0.84166603554482011</v>
      </c>
      <c r="I1463" s="2">
        <f t="shared" si="203"/>
        <v>45.70133885842283</v>
      </c>
    </row>
    <row r="1464" spans="1:9" ht="13.5" x14ac:dyDescent="0.25">
      <c r="A1464" s="4">
        <f>TITRES_STAT!B1467</f>
        <v>44145</v>
      </c>
      <c r="B1464" s="2">
        <f>TITRES_STAT!D1467</f>
        <v>6.0682</v>
      </c>
      <c r="C1464" s="2">
        <f t="shared" si="198"/>
        <v>1.6899999999999693E-2</v>
      </c>
      <c r="D1464" s="2">
        <f t="shared" si="199"/>
        <v>1.6899999999999693E-2</v>
      </c>
      <c r="E1464" s="2">
        <f t="shared" si="200"/>
        <v>0</v>
      </c>
      <c r="F1464" s="2">
        <f t="shared" si="205"/>
        <v>2.7756387172928516E-2</v>
      </c>
      <c r="G1464" s="2">
        <f t="shared" si="205"/>
        <v>3.1543680265771985E-2</v>
      </c>
      <c r="H1464" s="2">
        <f t="shared" si="202"/>
        <v>0.87993496443872288</v>
      </c>
      <c r="I1464" s="2">
        <f t="shared" si="203"/>
        <v>46.806670501042468</v>
      </c>
    </row>
    <row r="1465" spans="1:9" ht="13.5" x14ac:dyDescent="0.25">
      <c r="A1465" s="4">
        <f>TITRES_STAT!B1468</f>
        <v>44146</v>
      </c>
      <c r="B1465" s="2">
        <f>TITRES_STAT!D1468</f>
        <v>6.1696999999999997</v>
      </c>
      <c r="C1465" s="2">
        <f t="shared" si="198"/>
        <v>0.1014999999999997</v>
      </c>
      <c r="D1465" s="2">
        <f t="shared" si="199"/>
        <v>0.1014999999999997</v>
      </c>
      <c r="E1465" s="2">
        <f t="shared" si="200"/>
        <v>0</v>
      </c>
      <c r="F1465" s="2">
        <f t="shared" si="205"/>
        <v>3.3023788089147889E-2</v>
      </c>
      <c r="G1465" s="2">
        <f t="shared" si="205"/>
        <v>2.9290560246788274E-2</v>
      </c>
      <c r="H1465" s="2">
        <f t="shared" si="202"/>
        <v>1.1274549824552764</v>
      </c>
      <c r="I1465" s="2">
        <f t="shared" si="203"/>
        <v>52.995480127814076</v>
      </c>
    </row>
    <row r="1466" spans="1:9" ht="13.5" x14ac:dyDescent="0.25">
      <c r="A1466" s="4">
        <f>TITRES_STAT!B1469</f>
        <v>44147</v>
      </c>
      <c r="B1466" s="2">
        <f>TITRES_STAT!D1469</f>
        <v>6.1359000000000004</v>
      </c>
      <c r="C1466" s="2">
        <f t="shared" si="198"/>
        <v>-3.3799999999999386E-2</v>
      </c>
      <c r="D1466" s="2">
        <f t="shared" si="199"/>
        <v>0</v>
      </c>
      <c r="E1466" s="2">
        <f t="shared" si="200"/>
        <v>3.3799999999999386E-2</v>
      </c>
      <c r="F1466" s="2">
        <f t="shared" si="205"/>
        <v>3.066494608278018E-2</v>
      </c>
      <c r="G1466" s="2">
        <f t="shared" si="205"/>
        <v>2.9612663086303354E-2</v>
      </c>
      <c r="H1466" s="2">
        <f t="shared" si="202"/>
        <v>1.035534899154799</v>
      </c>
      <c r="I1466" s="2">
        <f t="shared" si="203"/>
        <v>50.872863913302439</v>
      </c>
    </row>
    <row r="1467" spans="1:9" ht="13.5" x14ac:dyDescent="0.25">
      <c r="A1467" s="4">
        <f>TITRES_STAT!B1470</f>
        <v>44148</v>
      </c>
      <c r="B1467" s="2">
        <f>TITRES_STAT!D1470</f>
        <v>6.1951000000000001</v>
      </c>
      <c r="C1467" s="2">
        <f t="shared" si="198"/>
        <v>5.9199999999999697E-2</v>
      </c>
      <c r="D1467" s="2">
        <f t="shared" si="199"/>
        <v>5.9199999999999697E-2</v>
      </c>
      <c r="E1467" s="2">
        <f t="shared" si="200"/>
        <v>0</v>
      </c>
      <c r="F1467" s="2">
        <f t="shared" si="205"/>
        <v>3.2703164219724433E-2</v>
      </c>
      <c r="G1467" s="2">
        <f t="shared" si="205"/>
        <v>2.7497472865853113E-2</v>
      </c>
      <c r="H1467" s="2">
        <f t="shared" si="202"/>
        <v>1.1893152646887724</v>
      </c>
      <c r="I1467" s="2">
        <f t="shared" si="203"/>
        <v>54.32361815911618</v>
      </c>
    </row>
    <row r="1468" spans="1:9" ht="13.5" x14ac:dyDescent="0.25">
      <c r="A1468" s="4">
        <f>TITRES_STAT!B1471</f>
        <v>44151</v>
      </c>
      <c r="B1468" s="2">
        <f>TITRES_STAT!D1471</f>
        <v>6.1315999999999997</v>
      </c>
      <c r="C1468" s="2">
        <f t="shared" si="198"/>
        <v>-6.3500000000000334E-2</v>
      </c>
      <c r="D1468" s="2">
        <f t="shared" si="199"/>
        <v>0</v>
      </c>
      <c r="E1468" s="2">
        <f t="shared" si="200"/>
        <v>6.3500000000000334E-2</v>
      </c>
      <c r="F1468" s="2">
        <f t="shared" si="205"/>
        <v>3.0367223918315544E-2</v>
      </c>
      <c r="G1468" s="2">
        <f t="shared" si="205"/>
        <v>3.006908194686363E-2</v>
      </c>
      <c r="H1468" s="2">
        <f t="shared" si="202"/>
        <v>1.0099152335937218</v>
      </c>
      <c r="I1468" s="2">
        <f t="shared" si="203"/>
        <v>50.246658003979434</v>
      </c>
    </row>
    <row r="1469" spans="1:9" ht="13.5" x14ac:dyDescent="0.25">
      <c r="A1469" s="4">
        <f>TITRES_STAT!B1472</f>
        <v>44152</v>
      </c>
      <c r="B1469" s="2">
        <f>TITRES_STAT!D1472</f>
        <v>6.1738999999999997</v>
      </c>
      <c r="C1469" s="2">
        <f t="shared" si="198"/>
        <v>4.2300000000000004E-2</v>
      </c>
      <c r="D1469" s="2">
        <f t="shared" si="199"/>
        <v>4.2300000000000004E-2</v>
      </c>
      <c r="E1469" s="2">
        <f t="shared" si="200"/>
        <v>0</v>
      </c>
      <c r="F1469" s="2">
        <f t="shared" ref="F1469:G1484" si="206">((F1468*13)+D1469)/14</f>
        <v>3.121956506700729E-2</v>
      </c>
      <c r="G1469" s="2">
        <f t="shared" si="206"/>
        <v>2.7921290379230516E-2</v>
      </c>
      <c r="H1469" s="2">
        <f t="shared" si="202"/>
        <v>1.1181275880512394</v>
      </c>
      <c r="I1469" s="2">
        <f t="shared" si="203"/>
        <v>52.788490851958571</v>
      </c>
    </row>
    <row r="1470" spans="1:9" ht="13.5" x14ac:dyDescent="0.25">
      <c r="A1470" s="4">
        <f>TITRES_STAT!B1473</f>
        <v>44153</v>
      </c>
      <c r="B1470" s="2">
        <f>TITRES_STAT!D1473</f>
        <v>6.2161999999999997</v>
      </c>
      <c r="C1470" s="2">
        <f t="shared" si="198"/>
        <v>4.2300000000000004E-2</v>
      </c>
      <c r="D1470" s="2">
        <f t="shared" si="199"/>
        <v>4.2300000000000004E-2</v>
      </c>
      <c r="E1470" s="2">
        <f t="shared" si="200"/>
        <v>0</v>
      </c>
      <c r="F1470" s="2">
        <f t="shared" si="206"/>
        <v>3.2011024705078196E-2</v>
      </c>
      <c r="G1470" s="2">
        <f t="shared" si="206"/>
        <v>2.5926912494999763E-2</v>
      </c>
      <c r="H1470" s="2">
        <f t="shared" si="202"/>
        <v>1.2346639697747199</v>
      </c>
      <c r="I1470" s="2">
        <f t="shared" si="203"/>
        <v>55.250542653139405</v>
      </c>
    </row>
    <row r="1471" spans="1:9" ht="13.5" x14ac:dyDescent="0.25">
      <c r="A1471" s="4">
        <f>TITRES_STAT!B1474</f>
        <v>44154</v>
      </c>
      <c r="B1471" s="2">
        <f>TITRES_STAT!D1474</f>
        <v>6.1315999999999997</v>
      </c>
      <c r="C1471" s="2">
        <f t="shared" si="198"/>
        <v>-8.4600000000000009E-2</v>
      </c>
      <c r="D1471" s="2">
        <f t="shared" si="199"/>
        <v>0</v>
      </c>
      <c r="E1471" s="2">
        <f t="shared" si="200"/>
        <v>8.4600000000000009E-2</v>
      </c>
      <c r="F1471" s="2">
        <f t="shared" si="206"/>
        <v>2.9724522940429755E-2</v>
      </c>
      <c r="G1471" s="2">
        <f t="shared" si="206"/>
        <v>3.0117847316785493E-2</v>
      </c>
      <c r="H1471" s="2">
        <f t="shared" si="202"/>
        <v>0.98694048840148918</v>
      </c>
      <c r="I1471" s="2">
        <f t="shared" si="203"/>
        <v>49.671366312309203</v>
      </c>
    </row>
    <row r="1472" spans="1:9" ht="13.5" x14ac:dyDescent="0.25">
      <c r="A1472" s="4">
        <f>TITRES_STAT!B1475</f>
        <v>44155</v>
      </c>
      <c r="B1472" s="2">
        <f>TITRES_STAT!D1475</f>
        <v>6.2161999999999997</v>
      </c>
      <c r="C1472" s="2">
        <f t="shared" si="198"/>
        <v>8.4600000000000009E-2</v>
      </c>
      <c r="D1472" s="2">
        <f t="shared" si="199"/>
        <v>8.4600000000000009E-2</v>
      </c>
      <c r="E1472" s="2">
        <f t="shared" si="200"/>
        <v>0</v>
      </c>
      <c r="F1472" s="2">
        <f t="shared" si="206"/>
        <v>3.3644199873256203E-2</v>
      </c>
      <c r="G1472" s="2">
        <f t="shared" si="206"/>
        <v>2.7966572508443671E-2</v>
      </c>
      <c r="H1472" s="2">
        <f t="shared" si="202"/>
        <v>1.2030147728363332</v>
      </c>
      <c r="I1472" s="2">
        <f t="shared" si="203"/>
        <v>54.607657999836199</v>
      </c>
    </row>
    <row r="1473" spans="1:9" ht="13.5" x14ac:dyDescent="0.25">
      <c r="A1473" s="4">
        <f>TITRES_STAT!B1476</f>
        <v>44158</v>
      </c>
      <c r="B1473" s="2">
        <f>TITRES_STAT!D1476</f>
        <v>6.157</v>
      </c>
      <c r="C1473" s="2">
        <f t="shared" si="198"/>
        <v>-5.9199999999999697E-2</v>
      </c>
      <c r="D1473" s="2">
        <f t="shared" si="199"/>
        <v>0</v>
      </c>
      <c r="E1473" s="2">
        <f t="shared" si="200"/>
        <v>5.9199999999999697E-2</v>
      </c>
      <c r="F1473" s="2">
        <f t="shared" si="206"/>
        <v>3.1241042739452187E-2</v>
      </c>
      <c r="G1473" s="2">
        <f t="shared" si="206"/>
        <v>3.019753161498339E-2</v>
      </c>
      <c r="H1473" s="2">
        <f t="shared" si="202"/>
        <v>1.0345561729274266</v>
      </c>
      <c r="I1473" s="2">
        <f t="shared" si="203"/>
        <v>50.849231232522449</v>
      </c>
    </row>
    <row r="1474" spans="1:9" ht="13.5" x14ac:dyDescent="0.25">
      <c r="A1474" s="4">
        <f>TITRES_STAT!B1477</f>
        <v>44159</v>
      </c>
      <c r="B1474" s="2">
        <f>TITRES_STAT!D1477</f>
        <v>6.2289000000000003</v>
      </c>
      <c r="C1474" s="2">
        <f t="shared" si="198"/>
        <v>7.1900000000000297E-2</v>
      </c>
      <c r="D1474" s="2">
        <f t="shared" si="199"/>
        <v>7.1900000000000297E-2</v>
      </c>
      <c r="E1474" s="2">
        <f t="shared" si="200"/>
        <v>0</v>
      </c>
      <c r="F1474" s="2">
        <f t="shared" si="206"/>
        <v>3.414525397234848E-2</v>
      </c>
      <c r="G1474" s="2">
        <f t="shared" si="206"/>
        <v>2.8040565071056005E-2</v>
      </c>
      <c r="H1474" s="2">
        <f t="shared" si="202"/>
        <v>1.2177091968661449</v>
      </c>
      <c r="I1474" s="2">
        <f t="shared" si="203"/>
        <v>54.908425260935715</v>
      </c>
    </row>
    <row r="1475" spans="1:9" ht="13.5" x14ac:dyDescent="0.25">
      <c r="A1475" s="4">
        <f>TITRES_STAT!B1478</f>
        <v>44160</v>
      </c>
      <c r="B1475" s="2">
        <f>TITRES_STAT!D1478</f>
        <v>6.2331000000000003</v>
      </c>
      <c r="C1475" s="2">
        <f t="shared" ref="C1475:C1538" si="207">B1475-B1474</f>
        <v>4.1999999999999815E-3</v>
      </c>
      <c r="D1475" s="2">
        <f t="shared" ref="D1475:D1538" si="208">IF(C1475&gt;0,C1475,0)</f>
        <v>4.1999999999999815E-3</v>
      </c>
      <c r="E1475" s="2">
        <f t="shared" ref="E1475:E1538" si="209">IF(C1475&lt;0,-C1475,0)</f>
        <v>0</v>
      </c>
      <c r="F1475" s="2">
        <f t="shared" si="206"/>
        <v>3.2006307260037871E-2</v>
      </c>
      <c r="G1475" s="2">
        <f t="shared" si="206"/>
        <v>2.6037667565980575E-2</v>
      </c>
      <c r="H1475" s="2">
        <f t="shared" si="202"/>
        <v>1.2292309662120273</v>
      </c>
      <c r="I1475" s="2">
        <f t="shared" si="203"/>
        <v>55.141480844435399</v>
      </c>
    </row>
    <row r="1476" spans="1:9" ht="13.5" x14ac:dyDescent="0.25">
      <c r="A1476" s="4">
        <f>TITRES_STAT!B1479</f>
        <v>44161</v>
      </c>
      <c r="B1476" s="2">
        <f>TITRES_STAT!D1479</f>
        <v>6.2035</v>
      </c>
      <c r="C1476" s="2">
        <f t="shared" si="207"/>
        <v>-2.9600000000000293E-2</v>
      </c>
      <c r="D1476" s="2">
        <f t="shared" si="208"/>
        <v>0</v>
      </c>
      <c r="E1476" s="2">
        <f t="shared" si="209"/>
        <v>2.9600000000000293E-2</v>
      </c>
      <c r="F1476" s="2">
        <f t="shared" si="206"/>
        <v>2.972014245574945E-2</v>
      </c>
      <c r="G1476" s="2">
        <f t="shared" si="206"/>
        <v>2.6292119882696269E-2</v>
      </c>
      <c r="H1476" s="2">
        <f t="shared" si="202"/>
        <v>1.130382129259546</v>
      </c>
      <c r="I1476" s="2">
        <f t="shared" si="203"/>
        <v>53.060064376921495</v>
      </c>
    </row>
    <row r="1477" spans="1:9" ht="13.5" x14ac:dyDescent="0.25">
      <c r="A1477" s="4">
        <f>TITRES_STAT!B1480</f>
        <v>44162</v>
      </c>
      <c r="B1477" s="2">
        <f>TITRES_STAT!D1480</f>
        <v>6.1315999999999997</v>
      </c>
      <c r="C1477" s="2">
        <f t="shared" si="207"/>
        <v>-7.1900000000000297E-2</v>
      </c>
      <c r="D1477" s="2">
        <f t="shared" si="208"/>
        <v>0</v>
      </c>
      <c r="E1477" s="2">
        <f t="shared" si="209"/>
        <v>7.1900000000000297E-2</v>
      </c>
      <c r="F1477" s="2">
        <f t="shared" si="206"/>
        <v>2.7597275137481635E-2</v>
      </c>
      <c r="G1477" s="2">
        <f t="shared" si="206"/>
        <v>2.9549825605360843E-2</v>
      </c>
      <c r="H1477" s="2">
        <f t="shared" si="202"/>
        <v>0.93392345207191396</v>
      </c>
      <c r="I1477" s="2">
        <f t="shared" si="203"/>
        <v>48.291645208157156</v>
      </c>
    </row>
    <row r="1478" spans="1:9" ht="13.5" x14ac:dyDescent="0.25">
      <c r="A1478" s="4">
        <f>TITRES_STAT!B1481</f>
        <v>44165</v>
      </c>
      <c r="B1478" s="2">
        <f>TITRES_STAT!D1481</f>
        <v>6.1273999999999997</v>
      </c>
      <c r="C1478" s="2">
        <f t="shared" si="207"/>
        <v>-4.1999999999999815E-3</v>
      </c>
      <c r="D1478" s="2">
        <f t="shared" si="208"/>
        <v>0</v>
      </c>
      <c r="E1478" s="2">
        <f t="shared" si="209"/>
        <v>4.1999999999999815E-3</v>
      </c>
      <c r="F1478" s="2">
        <f t="shared" si="206"/>
        <v>2.562604119909009E-2</v>
      </c>
      <c r="G1478" s="2">
        <f t="shared" si="206"/>
        <v>2.7739123776406496E-2</v>
      </c>
      <c r="H1478" s="2">
        <f t="shared" si="202"/>
        <v>0.92382302359839907</v>
      </c>
      <c r="I1478" s="2">
        <f t="shared" si="203"/>
        <v>48.02016673396713</v>
      </c>
    </row>
    <row r="1479" spans="1:9" ht="13.5" x14ac:dyDescent="0.25">
      <c r="A1479" s="4">
        <f>TITRES_STAT!B1482</f>
        <v>44166</v>
      </c>
      <c r="B1479" s="2">
        <f>TITRES_STAT!D1482</f>
        <v>6.1273999999999997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2.3795609684869372E-2</v>
      </c>
      <c r="G1479" s="2">
        <f t="shared" si="206"/>
        <v>2.5757757792377461E-2</v>
      </c>
      <c r="H1479" s="2">
        <f t="shared" si="202"/>
        <v>0.92382302359839907</v>
      </c>
      <c r="I1479" s="2">
        <f t="shared" si="203"/>
        <v>48.02016673396713</v>
      </c>
    </row>
    <row r="1480" spans="1:9" ht="13.5" x14ac:dyDescent="0.25">
      <c r="A1480" s="4">
        <f>TITRES_STAT!B1483</f>
        <v>44167</v>
      </c>
      <c r="B1480" s="2">
        <f>TITRES_STAT!D1483</f>
        <v>6.1189999999999998</v>
      </c>
      <c r="C1480" s="2">
        <f t="shared" si="207"/>
        <v>-8.3999999999999631E-3</v>
      </c>
      <c r="D1480" s="2">
        <f t="shared" si="208"/>
        <v>0</v>
      </c>
      <c r="E1480" s="2">
        <f t="shared" si="209"/>
        <v>8.3999999999999631E-3</v>
      </c>
      <c r="F1480" s="2">
        <f t="shared" si="206"/>
        <v>2.2095923278807272E-2</v>
      </c>
      <c r="G1480" s="2">
        <f t="shared" si="206"/>
        <v>2.4517917950064781E-2</v>
      </c>
      <c r="H1480" s="2">
        <f t="shared" si="202"/>
        <v>0.90121532031429652</v>
      </c>
      <c r="I1480" s="2">
        <f t="shared" si="203"/>
        <v>47.402064915262386</v>
      </c>
    </row>
    <row r="1481" spans="1:9" ht="13.5" x14ac:dyDescent="0.25">
      <c r="A1481" s="4">
        <f>TITRES_STAT!B1484</f>
        <v>44168</v>
      </c>
      <c r="B1481" s="2">
        <f>TITRES_STAT!D1484</f>
        <v>6.1105</v>
      </c>
      <c r="C1481" s="2">
        <f t="shared" si="207"/>
        <v>-8.49999999999973E-3</v>
      </c>
      <c r="D1481" s="2">
        <f t="shared" si="208"/>
        <v>0</v>
      </c>
      <c r="E1481" s="2">
        <f t="shared" si="209"/>
        <v>8.49999999999973E-3</v>
      </c>
      <c r="F1481" s="2">
        <f t="shared" si="206"/>
        <v>2.0517643044606754E-2</v>
      </c>
      <c r="G1481" s="2">
        <f t="shared" si="206"/>
        <v>2.3373780953631563E-2</v>
      </c>
      <c r="H1481" s="2">
        <f t="shared" si="202"/>
        <v>0.87780590933530367</v>
      </c>
      <c r="I1481" s="2">
        <f t="shared" si="203"/>
        <v>46.746359939085771</v>
      </c>
    </row>
    <row r="1482" spans="1:9" ht="13.5" x14ac:dyDescent="0.25">
      <c r="A1482" s="4">
        <f>TITRES_STAT!B1485</f>
        <v>44169</v>
      </c>
      <c r="B1482" s="2">
        <f>TITRES_STAT!D1485</f>
        <v>6.1273999999999997</v>
      </c>
      <c r="C1482" s="2">
        <f t="shared" si="207"/>
        <v>1.6899999999999693E-2</v>
      </c>
      <c r="D1482" s="2">
        <f t="shared" si="208"/>
        <v>1.6899999999999693E-2</v>
      </c>
      <c r="E1482" s="2">
        <f t="shared" si="209"/>
        <v>0</v>
      </c>
      <c r="F1482" s="2">
        <f t="shared" si="206"/>
        <v>2.0259239969991964E-2</v>
      </c>
      <c r="G1482" s="2">
        <f t="shared" si="206"/>
        <v>2.1704225171229309E-2</v>
      </c>
      <c r="H1482" s="2">
        <f t="shared" si="202"/>
        <v>0.93342378316491159</v>
      </c>
      <c r="I1482" s="2">
        <f t="shared" si="203"/>
        <v>48.278281838291377</v>
      </c>
    </row>
    <row r="1483" spans="1:9" ht="13.5" x14ac:dyDescent="0.25">
      <c r="A1483" s="4">
        <f>TITRES_STAT!B1486</f>
        <v>44172</v>
      </c>
      <c r="B1483" s="2">
        <f>TITRES_STAT!D1486</f>
        <v>6.0894000000000004</v>
      </c>
      <c r="C1483" s="2">
        <f t="shared" si="207"/>
        <v>-3.7999999999999368E-2</v>
      </c>
      <c r="D1483" s="2">
        <f t="shared" si="208"/>
        <v>0</v>
      </c>
      <c r="E1483" s="2">
        <f t="shared" si="209"/>
        <v>3.7999999999999368E-2</v>
      </c>
      <c r="F1483" s="2">
        <f t="shared" si="206"/>
        <v>1.8812151400706825E-2</v>
      </c>
      <c r="G1483" s="2">
        <f t="shared" si="206"/>
        <v>2.2868209087570028E-2</v>
      </c>
      <c r="H1483" s="2">
        <f t="shared" si="202"/>
        <v>0.8226333478353639</v>
      </c>
      <c r="I1483" s="2">
        <f t="shared" si="203"/>
        <v>45.134329886609272</v>
      </c>
    </row>
    <row r="1484" spans="1:9" ht="13.5" x14ac:dyDescent="0.25">
      <c r="A1484" s="4">
        <f>TITRES_STAT!B1487</f>
        <v>44173</v>
      </c>
      <c r="B1484" s="2">
        <f>TITRES_STAT!D1487</f>
        <v>6.0978000000000003</v>
      </c>
      <c r="C1484" s="2">
        <f t="shared" si="207"/>
        <v>8.3999999999999631E-3</v>
      </c>
      <c r="D1484" s="2">
        <f t="shared" si="208"/>
        <v>8.3999999999999631E-3</v>
      </c>
      <c r="E1484" s="2">
        <f t="shared" si="209"/>
        <v>0</v>
      </c>
      <c r="F1484" s="2">
        <f t="shared" si="206"/>
        <v>1.8068426300656335E-2</v>
      </c>
      <c r="G1484" s="2">
        <f t="shared" si="206"/>
        <v>2.1234765581315023E-2</v>
      </c>
      <c r="H1484" s="2">
        <f t="shared" si="202"/>
        <v>0.85088889874796525</v>
      </c>
      <c r="I1484" s="2">
        <f t="shared" si="203"/>
        <v>45.971905678593103</v>
      </c>
    </row>
    <row r="1485" spans="1:9" ht="13.5" x14ac:dyDescent="0.25">
      <c r="A1485" s="4">
        <f>TITRES_STAT!B1488</f>
        <v>44174</v>
      </c>
      <c r="B1485" s="2">
        <f>TITRES_STAT!D1488</f>
        <v>6.0978000000000003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1.6777824422038026E-2</v>
      </c>
      <c r="G1485" s="2">
        <f t="shared" si="210"/>
        <v>1.9717996611221093E-2</v>
      </c>
      <c r="H1485" s="2">
        <f t="shared" si="202"/>
        <v>0.85088889874796525</v>
      </c>
      <c r="I1485" s="2">
        <f t="shared" si="203"/>
        <v>45.971905678593103</v>
      </c>
    </row>
    <row r="1486" spans="1:9" ht="13.5" x14ac:dyDescent="0.25">
      <c r="A1486" s="4">
        <f>TITRES_STAT!B1489</f>
        <v>44175</v>
      </c>
      <c r="B1486" s="2">
        <f>TITRES_STAT!D1489</f>
        <v>6.1105</v>
      </c>
      <c r="C1486" s="2">
        <f t="shared" si="207"/>
        <v>1.2699999999999712E-2</v>
      </c>
      <c r="D1486" s="2">
        <f t="shared" si="208"/>
        <v>1.2699999999999712E-2</v>
      </c>
      <c r="E1486" s="2">
        <f t="shared" si="209"/>
        <v>0</v>
      </c>
      <c r="F1486" s="2">
        <f t="shared" si="210"/>
        <v>1.6486551249035288E-2</v>
      </c>
      <c r="G1486" s="2">
        <f t="shared" si="210"/>
        <v>1.8309568281848158E-2</v>
      </c>
      <c r="H1486" s="2">
        <f t="shared" si="202"/>
        <v>0.90043364186690389</v>
      </c>
      <c r="I1486" s="2">
        <f t="shared" si="203"/>
        <v>47.380430551753271</v>
      </c>
    </row>
    <row r="1487" spans="1:9" ht="13.5" x14ac:dyDescent="0.25">
      <c r="A1487" s="4">
        <f>TITRES_STAT!B1490</f>
        <v>44176</v>
      </c>
      <c r="B1487" s="2">
        <f>TITRES_STAT!D1490</f>
        <v>6.0894000000000004</v>
      </c>
      <c r="C1487" s="2">
        <f t="shared" si="207"/>
        <v>-2.1099999999999675E-2</v>
      </c>
      <c r="D1487" s="2">
        <f t="shared" si="208"/>
        <v>0</v>
      </c>
      <c r="E1487" s="2">
        <f t="shared" si="209"/>
        <v>2.1099999999999675E-2</v>
      </c>
      <c r="F1487" s="2">
        <f t="shared" si="210"/>
        <v>1.5308940445532767E-2</v>
      </c>
      <c r="G1487" s="2">
        <f t="shared" si="210"/>
        <v>1.8508884833144695E-2</v>
      </c>
      <c r="H1487" s="2">
        <f t="shared" si="202"/>
        <v>0.82711306399823481</v>
      </c>
      <c r="I1487" s="2">
        <f t="shared" si="203"/>
        <v>45.268849547180182</v>
      </c>
    </row>
    <row r="1488" spans="1:9" ht="13.5" x14ac:dyDescent="0.25">
      <c r="A1488" s="4">
        <f>TITRES_STAT!B1491</f>
        <v>44179</v>
      </c>
      <c r="B1488" s="2">
        <f>TITRES_STAT!D1491</f>
        <v>6.0894000000000004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1.4215444699423282E-2</v>
      </c>
      <c r="G1488" s="2">
        <f t="shared" si="210"/>
        <v>1.7186821630777217E-2</v>
      </c>
      <c r="H1488" s="2">
        <f t="shared" si="202"/>
        <v>0.82711306399823481</v>
      </c>
      <c r="I1488" s="2">
        <f t="shared" si="203"/>
        <v>45.268849547180182</v>
      </c>
    </row>
    <row r="1489" spans="1:9" ht="13.5" x14ac:dyDescent="0.25">
      <c r="A1489" s="4">
        <f>TITRES_STAT!B1492</f>
        <v>44180</v>
      </c>
      <c r="B1489" s="2">
        <f>TITRES_STAT!D1492</f>
        <v>6.0808999999999997</v>
      </c>
      <c r="C1489" s="2">
        <f t="shared" si="207"/>
        <v>-8.5000000000006182E-3</v>
      </c>
      <c r="D1489" s="2">
        <f t="shared" si="208"/>
        <v>0</v>
      </c>
      <c r="E1489" s="2">
        <f t="shared" si="209"/>
        <v>8.5000000000006182E-3</v>
      </c>
      <c r="F1489" s="2">
        <f t="shared" si="210"/>
        <v>1.3200055792321619E-2</v>
      </c>
      <c r="G1489" s="2">
        <f t="shared" si="210"/>
        <v>1.656633437143603E-2</v>
      </c>
      <c r="H1489" s="2">
        <f t="shared" ref="H1489:H1552" si="211">F1489/G1489</f>
        <v>0.79680003411505385</v>
      </c>
      <c r="I1489" s="2">
        <f t="shared" ref="I1489:I1552" si="212">IF(G1489=0,100,100-(100/(1+H1489)))</f>
        <v>44.345504173339336</v>
      </c>
    </row>
    <row r="1490" spans="1:9" ht="13.5" x14ac:dyDescent="0.25">
      <c r="A1490" s="4">
        <f>TITRES_STAT!B1493</f>
        <v>44181</v>
      </c>
      <c r="B1490" s="2">
        <f>TITRES_STAT!D1493</f>
        <v>6.0048000000000004</v>
      </c>
      <c r="C1490" s="2">
        <f t="shared" si="207"/>
        <v>-7.609999999999939E-2</v>
      </c>
      <c r="D1490" s="2">
        <f t="shared" si="208"/>
        <v>0</v>
      </c>
      <c r="E1490" s="2">
        <f t="shared" si="209"/>
        <v>7.609999999999939E-2</v>
      </c>
      <c r="F1490" s="2">
        <f t="shared" si="210"/>
        <v>1.2257194664298645E-2</v>
      </c>
      <c r="G1490" s="2">
        <f t="shared" si="210"/>
        <v>2.0818739059190555E-2</v>
      </c>
      <c r="H1490" s="2">
        <f t="shared" si="211"/>
        <v>0.58875778352616581</v>
      </c>
      <c r="I1490" s="2">
        <f t="shared" si="212"/>
        <v>37.057743454099615</v>
      </c>
    </row>
    <row r="1491" spans="1:9" ht="13.5" x14ac:dyDescent="0.25">
      <c r="A1491" s="4">
        <f>TITRES_STAT!B1494</f>
        <v>44182</v>
      </c>
      <c r="B1491" s="2">
        <f>TITRES_STAT!D1494</f>
        <v>6.0808999999999997</v>
      </c>
      <c r="C1491" s="2">
        <f t="shared" si="207"/>
        <v>7.609999999999939E-2</v>
      </c>
      <c r="D1491" s="2">
        <f t="shared" si="208"/>
        <v>7.609999999999939E-2</v>
      </c>
      <c r="E1491" s="2">
        <f t="shared" si="209"/>
        <v>0</v>
      </c>
      <c r="F1491" s="2">
        <f t="shared" si="210"/>
        <v>1.6817395045420128E-2</v>
      </c>
      <c r="G1491" s="2">
        <f t="shared" si="210"/>
        <v>1.9331686269248371E-2</v>
      </c>
      <c r="H1491" s="2">
        <f t="shared" si="211"/>
        <v>0.8699393736888944</v>
      </c>
      <c r="I1491" s="2">
        <f t="shared" si="212"/>
        <v>46.522330399019026</v>
      </c>
    </row>
    <row r="1492" spans="1:9" ht="13.5" x14ac:dyDescent="0.25">
      <c r="A1492" s="4">
        <f>TITRES_STAT!B1495</f>
        <v>44183</v>
      </c>
      <c r="B1492" s="2">
        <f>TITRES_STAT!D1495</f>
        <v>6.0640000000000001</v>
      </c>
      <c r="C1492" s="2">
        <f t="shared" si="207"/>
        <v>-1.6899999999999693E-2</v>
      </c>
      <c r="D1492" s="2">
        <f t="shared" si="208"/>
        <v>0</v>
      </c>
      <c r="E1492" s="2">
        <f t="shared" si="209"/>
        <v>1.6899999999999693E-2</v>
      </c>
      <c r="F1492" s="2">
        <f t="shared" si="210"/>
        <v>1.5616152542175835E-2</v>
      </c>
      <c r="G1492" s="2">
        <f t="shared" si="210"/>
        <v>1.9157994392873464E-2</v>
      </c>
      <c r="H1492" s="2">
        <f t="shared" si="211"/>
        <v>0.81512460135100828</v>
      </c>
      <c r="I1492" s="2">
        <f t="shared" si="212"/>
        <v>44.907363425315602</v>
      </c>
    </row>
    <row r="1493" spans="1:9" ht="13.5" x14ac:dyDescent="0.25">
      <c r="A1493" s="4">
        <f>TITRES_STAT!B1496</f>
        <v>44186</v>
      </c>
      <c r="B1493" s="2">
        <f>TITRES_STAT!D1496</f>
        <v>6.1063000000000001</v>
      </c>
      <c r="C1493" s="2">
        <f t="shared" si="207"/>
        <v>4.2300000000000004E-2</v>
      </c>
      <c r="D1493" s="2">
        <f t="shared" si="208"/>
        <v>4.2300000000000004E-2</v>
      </c>
      <c r="E1493" s="2">
        <f t="shared" si="209"/>
        <v>0</v>
      </c>
      <c r="F1493" s="2">
        <f t="shared" si="210"/>
        <v>1.7522141646306132E-2</v>
      </c>
      <c r="G1493" s="2">
        <f t="shared" si="210"/>
        <v>1.7789566221953931E-2</v>
      </c>
      <c r="H1493" s="2">
        <f t="shared" si="211"/>
        <v>0.98496733577922924</v>
      </c>
      <c r="I1493" s="2">
        <f t="shared" si="212"/>
        <v>49.621337239414331</v>
      </c>
    </row>
    <row r="1494" spans="1:9" ht="13.5" x14ac:dyDescent="0.25">
      <c r="A1494" s="4">
        <f>TITRES_STAT!B1497</f>
        <v>44187</v>
      </c>
      <c r="B1494" s="2">
        <f>TITRES_STAT!D1497</f>
        <v>6.0471000000000004</v>
      </c>
      <c r="C1494" s="2">
        <f t="shared" si="207"/>
        <v>-5.9199999999999697E-2</v>
      </c>
      <c r="D1494" s="2">
        <f t="shared" si="208"/>
        <v>0</v>
      </c>
      <c r="E1494" s="2">
        <f t="shared" si="209"/>
        <v>5.9199999999999697E-2</v>
      </c>
      <c r="F1494" s="2">
        <f t="shared" si="210"/>
        <v>1.6270560100141409E-2</v>
      </c>
      <c r="G1494" s="2">
        <f t="shared" si="210"/>
        <v>2.0747454348957198E-2</v>
      </c>
      <c r="H1494" s="2">
        <f t="shared" si="211"/>
        <v>0.78421958793027513</v>
      </c>
      <c r="I1494" s="2">
        <f t="shared" si="212"/>
        <v>43.953087009877699</v>
      </c>
    </row>
    <row r="1495" spans="1:9" ht="13.5" x14ac:dyDescent="0.25">
      <c r="A1495" s="4">
        <f>TITRES_STAT!B1498</f>
        <v>44188</v>
      </c>
      <c r="B1495" s="2">
        <f>TITRES_STAT!D1498</f>
        <v>6.1231999999999998</v>
      </c>
      <c r="C1495" s="2">
        <f t="shared" si="207"/>
        <v>7.609999999999939E-2</v>
      </c>
      <c r="D1495" s="2">
        <f t="shared" si="208"/>
        <v>7.609999999999939E-2</v>
      </c>
      <c r="E1495" s="2">
        <f t="shared" si="209"/>
        <v>0</v>
      </c>
      <c r="F1495" s="2">
        <f t="shared" si="210"/>
        <v>2.0544091521559837E-2</v>
      </c>
      <c r="G1495" s="2">
        <f t="shared" si="210"/>
        <v>1.9265493324031685E-2</v>
      </c>
      <c r="H1495" s="2">
        <f t="shared" si="211"/>
        <v>1.0663672700212268</v>
      </c>
      <c r="I1495" s="2">
        <f t="shared" si="212"/>
        <v>51.605892403157959</v>
      </c>
    </row>
    <row r="1496" spans="1:9" ht="13.5" x14ac:dyDescent="0.25">
      <c r="A1496" s="4">
        <f>TITRES_STAT!B1499</f>
        <v>44189</v>
      </c>
      <c r="B1496" s="2">
        <f>TITRES_STAT!D1499</f>
        <v>6.1315999999999997</v>
      </c>
      <c r="C1496" s="2">
        <f t="shared" si="207"/>
        <v>8.3999999999999631E-3</v>
      </c>
      <c r="D1496" s="2">
        <f t="shared" si="208"/>
        <v>8.3999999999999631E-3</v>
      </c>
      <c r="E1496" s="2">
        <f t="shared" si="209"/>
        <v>0</v>
      </c>
      <c r="F1496" s="2">
        <f t="shared" si="210"/>
        <v>1.967665641287699E-2</v>
      </c>
      <c r="G1496" s="2">
        <f t="shared" si="210"/>
        <v>1.7889386658029423E-2</v>
      </c>
      <c r="H1496" s="2">
        <f t="shared" si="211"/>
        <v>1.0999067094368702</v>
      </c>
      <c r="I1496" s="2">
        <f t="shared" si="212"/>
        <v>52.378836854701554</v>
      </c>
    </row>
    <row r="1497" spans="1:9" ht="13.5" x14ac:dyDescent="0.25">
      <c r="A1497" s="4">
        <f>TITRES_STAT!B1500</f>
        <v>44190</v>
      </c>
      <c r="B1497" s="2">
        <f>TITRES_STAT!D1500</f>
        <v>6.1315999999999997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1.8271180954814347E-2</v>
      </c>
      <c r="G1497" s="2">
        <f t="shared" si="210"/>
        <v>1.6611573325313034E-2</v>
      </c>
      <c r="H1497" s="2">
        <f t="shared" si="211"/>
        <v>1.0999067094368702</v>
      </c>
      <c r="I1497" s="2">
        <f t="shared" si="212"/>
        <v>52.378836854701554</v>
      </c>
    </row>
    <row r="1498" spans="1:9" ht="13.5" x14ac:dyDescent="0.25">
      <c r="A1498" s="4">
        <f>TITRES_STAT!B1501</f>
        <v>44193</v>
      </c>
      <c r="B1498" s="2">
        <f>TITRES_STAT!D1501</f>
        <v>6.2161999999999997</v>
      </c>
      <c r="C1498" s="2">
        <f t="shared" si="207"/>
        <v>8.4600000000000009E-2</v>
      </c>
      <c r="D1498" s="2">
        <f t="shared" si="208"/>
        <v>8.4600000000000009E-2</v>
      </c>
      <c r="E1498" s="2">
        <f t="shared" si="209"/>
        <v>0</v>
      </c>
      <c r="F1498" s="2">
        <f t="shared" si="210"/>
        <v>2.3008953743756184E-2</v>
      </c>
      <c r="G1498" s="2">
        <f t="shared" si="210"/>
        <v>1.542503237350496E-2</v>
      </c>
      <c r="H1498" s="2">
        <f t="shared" si="211"/>
        <v>1.4916632384692989</v>
      </c>
      <c r="I1498" s="2">
        <f t="shared" si="212"/>
        <v>59.866165517041175</v>
      </c>
    </row>
    <row r="1499" spans="1:9" ht="13.5" x14ac:dyDescent="0.25">
      <c r="A1499" s="4">
        <f>TITRES_STAT!B1502</f>
        <v>44194</v>
      </c>
      <c r="B1499" s="2">
        <f>TITRES_STAT!D1502</f>
        <v>6.2161999999999997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2.1365457047773598E-2</v>
      </c>
      <c r="G1499" s="2">
        <f t="shared" si="210"/>
        <v>1.4323244346826034E-2</v>
      </c>
      <c r="H1499" s="2">
        <f t="shared" si="211"/>
        <v>1.4916632384692989</v>
      </c>
      <c r="I1499" s="2">
        <f t="shared" si="212"/>
        <v>59.866165517041175</v>
      </c>
    </row>
    <row r="1500" spans="1:9" ht="13.5" x14ac:dyDescent="0.25">
      <c r="A1500" s="4">
        <f>TITRES_STAT!B1503</f>
        <v>44195</v>
      </c>
      <c r="B1500" s="2">
        <f>TITRES_STAT!D1503</f>
        <v>6.2584999999999997</v>
      </c>
      <c r="C1500" s="2">
        <f t="shared" si="207"/>
        <v>4.2300000000000004E-2</v>
      </c>
      <c r="D1500" s="2">
        <f t="shared" si="208"/>
        <v>4.2300000000000004E-2</v>
      </c>
      <c r="E1500" s="2">
        <f t="shared" si="209"/>
        <v>0</v>
      </c>
      <c r="F1500" s="2">
        <f t="shared" si="210"/>
        <v>2.2860781544361199E-2</v>
      </c>
      <c r="G1500" s="2">
        <f t="shared" si="210"/>
        <v>1.3300155464909888E-2</v>
      </c>
      <c r="H1500" s="2">
        <f t="shared" si="211"/>
        <v>1.7188356635886952</v>
      </c>
      <c r="I1500" s="2">
        <f t="shared" si="212"/>
        <v>63.219549699445182</v>
      </c>
    </row>
    <row r="1501" spans="1:9" ht="13.5" x14ac:dyDescent="0.25">
      <c r="A1501" s="4">
        <f>TITRES_STAT!B1504</f>
        <v>44196</v>
      </c>
      <c r="B1501" s="2">
        <f>TITRES_STAT!D1504</f>
        <v>6.3007999999999997</v>
      </c>
      <c r="C1501" s="2">
        <f t="shared" si="207"/>
        <v>4.2300000000000004E-2</v>
      </c>
      <c r="D1501" s="2">
        <f t="shared" si="208"/>
        <v>4.2300000000000004E-2</v>
      </c>
      <c r="E1501" s="2">
        <f t="shared" si="209"/>
        <v>0</v>
      </c>
      <c r="F1501" s="2">
        <f t="shared" ref="F1501:G1516" si="213">((F1500*13)+D1501)/14</f>
        <v>2.4249297148335399E-2</v>
      </c>
      <c r="G1501" s="2">
        <f t="shared" si="213"/>
        <v>1.2350144360273468E-2</v>
      </c>
      <c r="H1501" s="2">
        <f t="shared" si="211"/>
        <v>1.9634828906403528</v>
      </c>
      <c r="I1501" s="2">
        <f t="shared" si="212"/>
        <v>66.255921262163284</v>
      </c>
    </row>
    <row r="1502" spans="1:9" ht="13.5" x14ac:dyDescent="0.25">
      <c r="A1502" s="4">
        <f>TITRES_STAT!B1505</f>
        <v>44200</v>
      </c>
      <c r="B1502" s="2">
        <f>TITRES_STAT!D1505</f>
        <v>6.1315999999999997</v>
      </c>
      <c r="C1502" s="2">
        <f t="shared" si="207"/>
        <v>-0.16920000000000002</v>
      </c>
      <c r="D1502" s="2">
        <f t="shared" si="208"/>
        <v>0</v>
      </c>
      <c r="E1502" s="2">
        <f t="shared" si="209"/>
        <v>0.16920000000000002</v>
      </c>
      <c r="F1502" s="2">
        <f t="shared" si="213"/>
        <v>2.251720449488287E-2</v>
      </c>
      <c r="G1502" s="2">
        <f t="shared" si="213"/>
        <v>2.3553705477396793E-2</v>
      </c>
      <c r="H1502" s="2">
        <f t="shared" si="211"/>
        <v>0.95599414353259204</v>
      </c>
      <c r="I1502" s="2">
        <f t="shared" si="212"/>
        <v>48.875102550462344</v>
      </c>
    </row>
    <row r="1503" spans="1:9" ht="13.5" x14ac:dyDescent="0.25">
      <c r="A1503" s="4">
        <f>TITRES_STAT!B1506</f>
        <v>44201</v>
      </c>
      <c r="B1503" s="2">
        <f>TITRES_STAT!D1506</f>
        <v>6.1315999999999997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2.0908832745248379E-2</v>
      </c>
      <c r="G1503" s="2">
        <f t="shared" si="213"/>
        <v>2.1871297943297025E-2</v>
      </c>
      <c r="H1503" s="2">
        <f t="shared" si="211"/>
        <v>0.95599414353259193</v>
      </c>
      <c r="I1503" s="2">
        <f t="shared" si="212"/>
        <v>48.875102550462344</v>
      </c>
    </row>
    <row r="1504" spans="1:9" ht="13.5" x14ac:dyDescent="0.25">
      <c r="A1504" s="4">
        <f>TITRES_STAT!B1507</f>
        <v>44202</v>
      </c>
      <c r="B1504" s="2">
        <f>TITRES_STAT!D1507</f>
        <v>6.0894000000000004</v>
      </c>
      <c r="C1504" s="2">
        <f t="shared" si="207"/>
        <v>-4.2199999999999349E-2</v>
      </c>
      <c r="D1504" s="2">
        <f t="shared" si="208"/>
        <v>0</v>
      </c>
      <c r="E1504" s="2">
        <f t="shared" si="209"/>
        <v>4.2199999999999349E-2</v>
      </c>
      <c r="F1504" s="2">
        <f t="shared" si="213"/>
        <v>1.9415344692016352E-2</v>
      </c>
      <c r="G1504" s="2">
        <f t="shared" si="213"/>
        <v>2.3323348090204334E-2</v>
      </c>
      <c r="H1504" s="2">
        <f t="shared" si="211"/>
        <v>0.83244243566260023</v>
      </c>
      <c r="I1504" s="2">
        <f t="shared" si="212"/>
        <v>45.428026521422154</v>
      </c>
    </row>
    <row r="1505" spans="1:9" ht="13.5" x14ac:dyDescent="0.25">
      <c r="A1505" s="4">
        <f>TITRES_STAT!B1508</f>
        <v>44203</v>
      </c>
      <c r="B1505" s="2">
        <f>TITRES_STAT!D1508</f>
        <v>6.1951000000000001</v>
      </c>
      <c r="C1505" s="2">
        <f t="shared" si="207"/>
        <v>0.10569999999999968</v>
      </c>
      <c r="D1505" s="2">
        <f t="shared" si="208"/>
        <v>0.10569999999999968</v>
      </c>
      <c r="E1505" s="2">
        <f t="shared" si="209"/>
        <v>0</v>
      </c>
      <c r="F1505" s="2">
        <f t="shared" si="213"/>
        <v>2.5578534356872303E-2</v>
      </c>
      <c r="G1505" s="2">
        <f t="shared" si="213"/>
        <v>2.1657394655189739E-2</v>
      </c>
      <c r="H1505" s="2">
        <f t="shared" si="211"/>
        <v>1.181053158245096</v>
      </c>
      <c r="I1505" s="2">
        <f t="shared" si="212"/>
        <v>54.150590221991052</v>
      </c>
    </row>
    <row r="1506" spans="1:9" ht="13.5" x14ac:dyDescent="0.25">
      <c r="A1506" s="4">
        <f>TITRES_STAT!B1509</f>
        <v>44204</v>
      </c>
      <c r="B1506" s="2">
        <f>TITRES_STAT!D1509</f>
        <v>6.1908000000000003</v>
      </c>
      <c r="C1506" s="2">
        <f t="shared" si="207"/>
        <v>-4.2999999999997485E-3</v>
      </c>
      <c r="D1506" s="2">
        <f t="shared" si="208"/>
        <v>0</v>
      </c>
      <c r="E1506" s="2">
        <f t="shared" si="209"/>
        <v>4.2999999999997485E-3</v>
      </c>
      <c r="F1506" s="2">
        <f t="shared" si="213"/>
        <v>2.3751496188524283E-2</v>
      </c>
      <c r="G1506" s="2">
        <f t="shared" si="213"/>
        <v>2.04175807512476E-2</v>
      </c>
      <c r="H1506" s="2">
        <f t="shared" si="211"/>
        <v>1.1632865067558489</v>
      </c>
      <c r="I1506" s="2">
        <f t="shared" si="212"/>
        <v>53.774037933623504</v>
      </c>
    </row>
    <row r="1507" spans="1:9" ht="13.5" x14ac:dyDescent="0.25">
      <c r="A1507" s="4">
        <f>TITRES_STAT!B1510</f>
        <v>44207</v>
      </c>
      <c r="B1507" s="2">
        <f>TITRES_STAT!D1510</f>
        <v>6.2542999999999997</v>
      </c>
      <c r="C1507" s="2">
        <f t="shared" si="207"/>
        <v>6.3499999999999446E-2</v>
      </c>
      <c r="D1507" s="2">
        <f t="shared" si="208"/>
        <v>6.3499999999999446E-2</v>
      </c>
      <c r="E1507" s="2">
        <f t="shared" si="209"/>
        <v>0</v>
      </c>
      <c r="F1507" s="2">
        <f t="shared" si="213"/>
        <v>2.659067503220108E-2</v>
      </c>
      <c r="G1507" s="2">
        <f t="shared" si="213"/>
        <v>1.8959182126158488E-2</v>
      </c>
      <c r="H1507" s="2">
        <f t="shared" si="211"/>
        <v>1.4025222636325234</v>
      </c>
      <c r="I1507" s="2">
        <f t="shared" si="212"/>
        <v>58.377076660757446</v>
      </c>
    </row>
    <row r="1508" spans="1:9" ht="13.5" x14ac:dyDescent="0.25">
      <c r="A1508" s="4">
        <f>TITRES_STAT!B1511</f>
        <v>44208</v>
      </c>
      <c r="B1508" s="2">
        <f>TITRES_STAT!D1511</f>
        <v>6.25</v>
      </c>
      <c r="C1508" s="2">
        <f t="shared" si="207"/>
        <v>-4.2999999999997485E-3</v>
      </c>
      <c r="D1508" s="2">
        <f t="shared" si="208"/>
        <v>0</v>
      </c>
      <c r="E1508" s="2">
        <f t="shared" si="209"/>
        <v>4.2999999999997485E-3</v>
      </c>
      <c r="F1508" s="2">
        <f t="shared" si="213"/>
        <v>2.4691341101329572E-2</v>
      </c>
      <c r="G1508" s="2">
        <f t="shared" si="213"/>
        <v>1.7912097688575719E-2</v>
      </c>
      <c r="H1508" s="2">
        <f t="shared" si="211"/>
        <v>1.3784728919314477</v>
      </c>
      <c r="I1508" s="2">
        <f t="shared" si="212"/>
        <v>57.956216217879771</v>
      </c>
    </row>
    <row r="1509" spans="1:9" ht="13.5" x14ac:dyDescent="0.25">
      <c r="A1509" s="4">
        <f>TITRES_STAT!B1512</f>
        <v>44209</v>
      </c>
      <c r="B1509" s="2">
        <f>TITRES_STAT!D1512</f>
        <v>6.25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2.2927673879806033E-2</v>
      </c>
      <c r="G1509" s="2">
        <f t="shared" si="213"/>
        <v>1.6632662139391737E-2</v>
      </c>
      <c r="H1509" s="2">
        <f t="shared" si="211"/>
        <v>1.378472891931448</v>
      </c>
      <c r="I1509" s="2">
        <f t="shared" si="212"/>
        <v>57.956216217879778</v>
      </c>
    </row>
    <row r="1510" spans="1:9" ht="13.5" x14ac:dyDescent="0.25">
      <c r="A1510" s="4">
        <f>TITRES_STAT!B1513</f>
        <v>44211</v>
      </c>
      <c r="B1510" s="2">
        <f>TITRES_STAT!D1513</f>
        <v>6.2458</v>
      </c>
      <c r="C1510" s="2">
        <f t="shared" si="207"/>
        <v>-4.1999999999999815E-3</v>
      </c>
      <c r="D1510" s="2">
        <f t="shared" si="208"/>
        <v>0</v>
      </c>
      <c r="E1510" s="2">
        <f t="shared" si="209"/>
        <v>4.1999999999999815E-3</v>
      </c>
      <c r="F1510" s="2">
        <f t="shared" si="213"/>
        <v>2.1289982888391318E-2</v>
      </c>
      <c r="G1510" s="2">
        <f t="shared" si="213"/>
        <v>1.5744614843720896E-2</v>
      </c>
      <c r="H1510" s="2">
        <f t="shared" si="211"/>
        <v>1.3522072848217033</v>
      </c>
      <c r="I1510" s="2">
        <f t="shared" si="212"/>
        <v>57.486739946228852</v>
      </c>
    </row>
    <row r="1511" spans="1:9" ht="13.5" x14ac:dyDescent="0.25">
      <c r="A1511" s="4">
        <f>TITRES_STAT!B1514</f>
        <v>44214</v>
      </c>
      <c r="B1511" s="2">
        <f>TITRES_STAT!D1514</f>
        <v>6.2331000000000003</v>
      </c>
      <c r="C1511" s="2">
        <f t="shared" si="207"/>
        <v>-1.2699999999999712E-2</v>
      </c>
      <c r="D1511" s="2">
        <f t="shared" si="208"/>
        <v>0</v>
      </c>
      <c r="E1511" s="2">
        <f t="shared" si="209"/>
        <v>1.2699999999999712E-2</v>
      </c>
      <c r="F1511" s="2">
        <f t="shared" si="213"/>
        <v>1.9769269824934797E-2</v>
      </c>
      <c r="G1511" s="2">
        <f t="shared" si="213"/>
        <v>1.5527142354883668E-2</v>
      </c>
      <c r="H1511" s="2">
        <f t="shared" si="211"/>
        <v>1.2732072246839983</v>
      </c>
      <c r="I1511" s="2">
        <f t="shared" si="212"/>
        <v>56.009289908050008</v>
      </c>
    </row>
    <row r="1512" spans="1:9" ht="13.5" x14ac:dyDescent="0.25">
      <c r="A1512" s="4">
        <f>TITRES_STAT!B1515</f>
        <v>44215</v>
      </c>
      <c r="B1512" s="2">
        <f>TITRES_STAT!D1515</f>
        <v>6.2161999999999997</v>
      </c>
      <c r="C1512" s="2">
        <f t="shared" si="207"/>
        <v>-1.6900000000000581E-2</v>
      </c>
      <c r="D1512" s="2">
        <f t="shared" si="208"/>
        <v>0</v>
      </c>
      <c r="E1512" s="2">
        <f t="shared" si="209"/>
        <v>1.6900000000000581E-2</v>
      </c>
      <c r="F1512" s="2">
        <f t="shared" si="213"/>
        <v>1.8357179123153738E-2</v>
      </c>
      <c r="G1512" s="2">
        <f t="shared" si="213"/>
        <v>1.5625203615249161E-2</v>
      </c>
      <c r="H1512" s="2">
        <f t="shared" si="211"/>
        <v>1.1748441540459895</v>
      </c>
      <c r="I1512" s="2">
        <f t="shared" si="212"/>
        <v>54.019693864517066</v>
      </c>
    </row>
    <row r="1513" spans="1:9" ht="13.5" x14ac:dyDescent="0.25">
      <c r="A1513" s="4">
        <f>TITRES_STAT!B1516</f>
        <v>44216</v>
      </c>
      <c r="B1513" s="2">
        <f>TITRES_STAT!D1516</f>
        <v>6.2161999999999997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1.7045952042928473E-2</v>
      </c>
      <c r="G1513" s="2">
        <f t="shared" si="213"/>
        <v>1.4509117642731365E-2</v>
      </c>
      <c r="H1513" s="2">
        <f t="shared" si="211"/>
        <v>1.1748441540459895</v>
      </c>
      <c r="I1513" s="2">
        <f t="shared" si="212"/>
        <v>54.019693864517066</v>
      </c>
    </row>
    <row r="1514" spans="1:9" ht="13.5" x14ac:dyDescent="0.25">
      <c r="A1514" s="4">
        <f>TITRES_STAT!B1517</f>
        <v>44217</v>
      </c>
      <c r="B1514" s="2">
        <f>TITRES_STAT!D1517</f>
        <v>6.3007999999999997</v>
      </c>
      <c r="C1514" s="2">
        <f t="shared" si="207"/>
        <v>8.4600000000000009E-2</v>
      </c>
      <c r="D1514" s="2">
        <f t="shared" si="208"/>
        <v>8.4600000000000009E-2</v>
      </c>
      <c r="E1514" s="2">
        <f t="shared" si="209"/>
        <v>0</v>
      </c>
      <c r="F1514" s="2">
        <f t="shared" si="213"/>
        <v>2.1871241182719298E-2</v>
      </c>
      <c r="G1514" s="2">
        <f t="shared" si="213"/>
        <v>1.3472752096821982E-2</v>
      </c>
      <c r="H1514" s="2">
        <f t="shared" si="211"/>
        <v>1.623368486671583</v>
      </c>
      <c r="I1514" s="2">
        <f t="shared" si="212"/>
        <v>61.881069888555501</v>
      </c>
    </row>
    <row r="1515" spans="1:9" ht="13.5" x14ac:dyDescent="0.25">
      <c r="A1515" s="4">
        <f>TITRES_STAT!B1518</f>
        <v>44218</v>
      </c>
      <c r="B1515" s="2">
        <f>TITRES_STAT!D1518</f>
        <v>6.3007999999999997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2.0309009669667921E-2</v>
      </c>
      <c r="G1515" s="2">
        <f t="shared" si="213"/>
        <v>1.2510412661334697E-2</v>
      </c>
      <c r="H1515" s="2">
        <f t="shared" si="211"/>
        <v>1.6233684866715832</v>
      </c>
      <c r="I1515" s="2">
        <f t="shared" si="212"/>
        <v>61.881069888555501</v>
      </c>
    </row>
    <row r="1516" spans="1:9" ht="13.5" x14ac:dyDescent="0.25">
      <c r="A1516" s="4">
        <f>TITRES_STAT!B1519</f>
        <v>44221</v>
      </c>
      <c r="B1516" s="2">
        <f>TITRES_STAT!D1519</f>
        <v>6.3007999999999997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1.8858366121834499E-2</v>
      </c>
      <c r="G1516" s="2">
        <f t="shared" si="213"/>
        <v>1.1616811756953647E-2</v>
      </c>
      <c r="H1516" s="2">
        <f t="shared" si="211"/>
        <v>1.6233684866715834</v>
      </c>
      <c r="I1516" s="2">
        <f t="shared" si="212"/>
        <v>61.881069888555501</v>
      </c>
    </row>
    <row r="1517" spans="1:9" ht="13.5" x14ac:dyDescent="0.25">
      <c r="A1517" s="4">
        <f>TITRES_STAT!B1520</f>
        <v>44222</v>
      </c>
      <c r="B1517" s="2">
        <f>TITRES_STAT!D1520</f>
        <v>6.2839</v>
      </c>
      <c r="C1517" s="2">
        <f t="shared" si="207"/>
        <v>-1.6899999999999693E-2</v>
      </c>
      <c r="D1517" s="2">
        <f t="shared" si="208"/>
        <v>0</v>
      </c>
      <c r="E1517" s="2">
        <f t="shared" si="209"/>
        <v>1.6899999999999693E-2</v>
      </c>
      <c r="F1517" s="2">
        <f t="shared" ref="F1517:G1532" si="214">((F1516*13)+D1517)/14</f>
        <v>1.7511339970274892E-2</v>
      </c>
      <c r="G1517" s="2">
        <f t="shared" si="214"/>
        <v>1.1994182345742651E-2</v>
      </c>
      <c r="H1517" s="2">
        <f t="shared" si="211"/>
        <v>1.4599861387375492</v>
      </c>
      <c r="I1517" s="2">
        <f t="shared" si="212"/>
        <v>59.349364443443804</v>
      </c>
    </row>
    <row r="1518" spans="1:9" ht="13.5" x14ac:dyDescent="0.25">
      <c r="A1518" s="4">
        <f>TITRES_STAT!B1521</f>
        <v>44223</v>
      </c>
      <c r="B1518" s="2">
        <f>TITRES_STAT!D1521</f>
        <v>6.3007999999999997</v>
      </c>
      <c r="C1518" s="2">
        <f t="shared" si="207"/>
        <v>1.6899999999999693E-2</v>
      </c>
      <c r="D1518" s="2">
        <f t="shared" si="208"/>
        <v>1.6899999999999693E-2</v>
      </c>
      <c r="E1518" s="2">
        <f t="shared" si="209"/>
        <v>0</v>
      </c>
      <c r="F1518" s="2">
        <f t="shared" si="214"/>
        <v>1.746767282954095E-2</v>
      </c>
      <c r="G1518" s="2">
        <f t="shared" si="214"/>
        <v>1.1137455035332462E-2</v>
      </c>
      <c r="H1518" s="2">
        <f t="shared" si="211"/>
        <v>1.568372018035225</v>
      </c>
      <c r="I1518" s="2">
        <f t="shared" si="212"/>
        <v>61.064830445980775</v>
      </c>
    </row>
    <row r="1519" spans="1:9" ht="13.5" x14ac:dyDescent="0.25">
      <c r="A1519" s="4">
        <f>TITRES_STAT!B1522</f>
        <v>44224</v>
      </c>
      <c r="B1519" s="2">
        <f>TITRES_STAT!D1522</f>
        <v>6.3007999999999997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1.6219981913145168E-2</v>
      </c>
      <c r="G1519" s="2">
        <f t="shared" si="214"/>
        <v>1.0341922532808715E-2</v>
      </c>
      <c r="H1519" s="2">
        <f t="shared" si="211"/>
        <v>1.5683720180352247</v>
      </c>
      <c r="I1519" s="2">
        <f t="shared" si="212"/>
        <v>61.064830445980775</v>
      </c>
    </row>
    <row r="1520" spans="1:9" ht="13.5" x14ac:dyDescent="0.25">
      <c r="A1520" s="4">
        <f>TITRES_STAT!B1523</f>
        <v>44225</v>
      </c>
      <c r="B1520" s="2">
        <f>TITRES_STAT!D1523</f>
        <v>6.2796000000000003</v>
      </c>
      <c r="C1520" s="2">
        <f t="shared" si="207"/>
        <v>-2.1199999999999442E-2</v>
      </c>
      <c r="D1520" s="2">
        <f t="shared" si="208"/>
        <v>0</v>
      </c>
      <c r="E1520" s="2">
        <f t="shared" si="209"/>
        <v>2.1199999999999442E-2</v>
      </c>
      <c r="F1520" s="2">
        <f t="shared" si="214"/>
        <v>1.5061411776491942E-2</v>
      </c>
      <c r="G1520" s="2">
        <f t="shared" si="214"/>
        <v>1.111749949475091E-2</v>
      </c>
      <c r="H1520" s="2">
        <f t="shared" si="211"/>
        <v>1.3547481413066973</v>
      </c>
      <c r="I1520" s="2">
        <f t="shared" si="212"/>
        <v>57.53261325667382</v>
      </c>
    </row>
    <row r="1521" spans="1:9" ht="13.5" x14ac:dyDescent="0.25">
      <c r="A1521" s="4">
        <f>TITRES_STAT!B1524</f>
        <v>44228</v>
      </c>
      <c r="B1521" s="2">
        <f>TITRES_STAT!D1524</f>
        <v>6.2881</v>
      </c>
      <c r="C1521" s="2">
        <f t="shared" si="207"/>
        <v>8.49999999999973E-3</v>
      </c>
      <c r="D1521" s="2">
        <f t="shared" si="208"/>
        <v>8.49999999999973E-3</v>
      </c>
      <c r="E1521" s="2">
        <f t="shared" si="209"/>
        <v>0</v>
      </c>
      <c r="F1521" s="2">
        <f t="shared" si="214"/>
        <v>1.4592739506742499E-2</v>
      </c>
      <c r="G1521" s="2">
        <f t="shared" si="214"/>
        <v>1.0323392387982988E-2</v>
      </c>
      <c r="H1521" s="2">
        <f t="shared" si="211"/>
        <v>1.413560480732019</v>
      </c>
      <c r="I1521" s="2">
        <f t="shared" si="212"/>
        <v>58.567435621223559</v>
      </c>
    </row>
    <row r="1522" spans="1:9" ht="13.5" x14ac:dyDescent="0.25">
      <c r="A1522" s="4">
        <f>TITRES_STAT!B1525</f>
        <v>44229</v>
      </c>
      <c r="B1522" s="2">
        <f>TITRES_STAT!D1525</f>
        <v>6.2161999999999997</v>
      </c>
      <c r="C1522" s="2">
        <f t="shared" si="207"/>
        <v>-7.1900000000000297E-2</v>
      </c>
      <c r="D1522" s="2">
        <f t="shared" si="208"/>
        <v>0</v>
      </c>
      <c r="E1522" s="2">
        <f t="shared" si="209"/>
        <v>7.1900000000000297E-2</v>
      </c>
      <c r="F1522" s="2">
        <f t="shared" si="214"/>
        <v>1.3550400970546606E-2</v>
      </c>
      <c r="G1522" s="2">
        <f t="shared" si="214"/>
        <v>1.4721721503127084E-2</v>
      </c>
      <c r="H1522" s="2">
        <f t="shared" si="211"/>
        <v>0.92043589927090563</v>
      </c>
      <c r="I1522" s="2">
        <f t="shared" si="212"/>
        <v>47.9284885072368</v>
      </c>
    </row>
    <row r="1523" spans="1:9" ht="13.5" x14ac:dyDescent="0.25">
      <c r="A1523" s="4">
        <f>TITRES_STAT!B1526</f>
        <v>44230</v>
      </c>
      <c r="B1523" s="2">
        <f>TITRES_STAT!D1526</f>
        <v>6.2161999999999997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1.2582515186936134E-2</v>
      </c>
      <c r="G1523" s="2">
        <f t="shared" si="214"/>
        <v>1.3670169967189436E-2</v>
      </c>
      <c r="H1523" s="2">
        <f t="shared" si="211"/>
        <v>0.92043589927090563</v>
      </c>
      <c r="I1523" s="2">
        <f t="shared" si="212"/>
        <v>47.9284885072368</v>
      </c>
    </row>
    <row r="1524" spans="1:9" ht="13.5" x14ac:dyDescent="0.25">
      <c r="A1524" s="4">
        <f>TITRES_STAT!B1527</f>
        <v>44231</v>
      </c>
      <c r="B1524" s="2">
        <f>TITRES_STAT!D1527</f>
        <v>6.2161999999999997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1.1683764102154982E-2</v>
      </c>
      <c r="G1524" s="2">
        <f t="shared" si="214"/>
        <v>1.2693729255247335E-2</v>
      </c>
      <c r="H1524" s="2">
        <f t="shared" si="211"/>
        <v>0.92043589927090552</v>
      </c>
      <c r="I1524" s="2">
        <f t="shared" si="212"/>
        <v>47.9284885072368</v>
      </c>
    </row>
    <row r="1525" spans="1:9" ht="13.5" x14ac:dyDescent="0.25">
      <c r="A1525" s="4">
        <f>TITRES_STAT!B1528</f>
        <v>44232</v>
      </c>
      <c r="B1525" s="2">
        <f>TITRES_STAT!D1528</f>
        <v>6.2161999999999997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1.0849209523429626E-2</v>
      </c>
      <c r="G1525" s="2">
        <f t="shared" si="214"/>
        <v>1.1787034308443953E-2</v>
      </c>
      <c r="H1525" s="2">
        <f t="shared" si="211"/>
        <v>0.92043589927090563</v>
      </c>
      <c r="I1525" s="2">
        <f t="shared" si="212"/>
        <v>47.9284885072368</v>
      </c>
    </row>
    <row r="1526" spans="1:9" ht="13.5" x14ac:dyDescent="0.25">
      <c r="A1526" s="4">
        <f>TITRES_STAT!B1529</f>
        <v>44235</v>
      </c>
      <c r="B1526" s="2">
        <f>TITRES_STAT!D1529</f>
        <v>6.2161999999999997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1.0074265986041797E-2</v>
      </c>
      <c r="G1526" s="2">
        <f t="shared" si="214"/>
        <v>1.0945103286412242E-2</v>
      </c>
      <c r="H1526" s="2">
        <f t="shared" si="211"/>
        <v>0.92043589927090563</v>
      </c>
      <c r="I1526" s="2">
        <f t="shared" si="212"/>
        <v>47.9284885072368</v>
      </c>
    </row>
    <row r="1527" spans="1:9" ht="13.5" x14ac:dyDescent="0.25">
      <c r="A1527" s="4">
        <f>TITRES_STAT!B1530</f>
        <v>44236</v>
      </c>
      <c r="B1527" s="2">
        <f>TITRES_STAT!D1530</f>
        <v>6.2119999999999997</v>
      </c>
      <c r="C1527" s="2">
        <f t="shared" si="207"/>
        <v>-4.1999999999999815E-3</v>
      </c>
      <c r="D1527" s="2">
        <f t="shared" si="208"/>
        <v>0</v>
      </c>
      <c r="E1527" s="2">
        <f t="shared" si="209"/>
        <v>4.1999999999999815E-3</v>
      </c>
      <c r="F1527" s="2">
        <f t="shared" si="214"/>
        <v>9.354675558467385E-3</v>
      </c>
      <c r="G1527" s="2">
        <f t="shared" si="214"/>
        <v>1.0463310194525653E-2</v>
      </c>
      <c r="H1527" s="2">
        <f t="shared" si="211"/>
        <v>0.89404551566880819</v>
      </c>
      <c r="I1527" s="2">
        <f t="shared" si="212"/>
        <v>47.202958338258888</v>
      </c>
    </row>
    <row r="1528" spans="1:9" ht="13.5" x14ac:dyDescent="0.25">
      <c r="A1528" s="4">
        <f>TITRES_STAT!B1531</f>
        <v>44237</v>
      </c>
      <c r="B1528" s="2">
        <f>TITRES_STAT!D1531</f>
        <v>6.2119999999999997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8.6864844471482867E-3</v>
      </c>
      <c r="G1528" s="2">
        <f t="shared" si="214"/>
        <v>9.7159308949166783E-3</v>
      </c>
      <c r="H1528" s="2">
        <f t="shared" si="211"/>
        <v>0.89404551566880819</v>
      </c>
      <c r="I1528" s="2">
        <f t="shared" si="212"/>
        <v>47.202958338258888</v>
      </c>
    </row>
    <row r="1529" spans="1:9" ht="13.5" x14ac:dyDescent="0.25">
      <c r="A1529" s="4">
        <f>TITRES_STAT!B1532</f>
        <v>44238</v>
      </c>
      <c r="B1529" s="2">
        <f>TITRES_STAT!D1532</f>
        <v>6.2161999999999997</v>
      </c>
      <c r="C1529" s="2">
        <f t="shared" si="207"/>
        <v>4.1999999999999815E-3</v>
      </c>
      <c r="D1529" s="2">
        <f t="shared" si="208"/>
        <v>4.1999999999999815E-3</v>
      </c>
      <c r="E1529" s="2">
        <f t="shared" si="209"/>
        <v>0</v>
      </c>
      <c r="F1529" s="2">
        <f t="shared" si="214"/>
        <v>8.366021272351979E-3</v>
      </c>
      <c r="G1529" s="2">
        <f t="shared" si="214"/>
        <v>9.0219358309940583E-3</v>
      </c>
      <c r="H1529" s="2">
        <f t="shared" si="211"/>
        <v>0.92729780271893059</v>
      </c>
      <c r="I1529" s="2">
        <f t="shared" si="212"/>
        <v>48.113882629386467</v>
      </c>
    </row>
    <row r="1530" spans="1:9" ht="13.5" x14ac:dyDescent="0.25">
      <c r="A1530" s="4">
        <f>TITRES_STAT!B1533</f>
        <v>44239</v>
      </c>
      <c r="B1530" s="2">
        <f>TITRES_STAT!D1533</f>
        <v>6.2161999999999997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7.7684483243268378E-3</v>
      </c>
      <c r="G1530" s="2">
        <f t="shared" si="214"/>
        <v>8.3775118430659112E-3</v>
      </c>
      <c r="H1530" s="2">
        <f t="shared" si="211"/>
        <v>0.92729780271893059</v>
      </c>
      <c r="I1530" s="2">
        <f t="shared" si="212"/>
        <v>48.113882629386467</v>
      </c>
    </row>
    <row r="1531" spans="1:9" ht="13.5" x14ac:dyDescent="0.25">
      <c r="A1531" s="4">
        <f>TITRES_STAT!B1534</f>
        <v>44242</v>
      </c>
      <c r="B1531" s="2">
        <f>TITRES_STAT!D1534</f>
        <v>6.2161999999999997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7.2135591583034923E-3</v>
      </c>
      <c r="G1531" s="2">
        <f t="shared" si="214"/>
        <v>7.7791181399897739E-3</v>
      </c>
      <c r="H1531" s="2">
        <f t="shared" si="211"/>
        <v>0.9272978027189307</v>
      </c>
      <c r="I1531" s="2">
        <f t="shared" si="212"/>
        <v>48.113882629386467</v>
      </c>
    </row>
    <row r="1532" spans="1:9" ht="13.5" x14ac:dyDescent="0.25">
      <c r="A1532" s="4">
        <f>TITRES_STAT!B1535</f>
        <v>44243</v>
      </c>
      <c r="B1532" s="2">
        <f>TITRES_STAT!D1535</f>
        <v>6.2161999999999997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6.698304932710385E-3</v>
      </c>
      <c r="G1532" s="2">
        <f t="shared" si="214"/>
        <v>7.2234668442762179E-3</v>
      </c>
      <c r="H1532" s="2">
        <f t="shared" si="211"/>
        <v>0.9272978027189307</v>
      </c>
      <c r="I1532" s="2">
        <f t="shared" si="212"/>
        <v>48.113882629386467</v>
      </c>
    </row>
    <row r="1533" spans="1:9" ht="13.5" x14ac:dyDescent="0.25">
      <c r="A1533" s="4">
        <f>TITRES_STAT!B1536</f>
        <v>44244</v>
      </c>
      <c r="B1533" s="2">
        <f>TITRES_STAT!D1536</f>
        <v>6.2161999999999997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6.219854580373929E-3</v>
      </c>
      <c r="G1533" s="2">
        <f t="shared" si="215"/>
        <v>6.7075049268279169E-3</v>
      </c>
      <c r="H1533" s="2">
        <f t="shared" si="211"/>
        <v>0.92729780271893059</v>
      </c>
      <c r="I1533" s="2">
        <f t="shared" si="212"/>
        <v>48.113882629386467</v>
      </c>
    </row>
    <row r="1534" spans="1:9" ht="13.5" x14ac:dyDescent="0.25">
      <c r="A1534" s="4">
        <f>TITRES_STAT!B1537</f>
        <v>44245</v>
      </c>
      <c r="B1534" s="2">
        <f>TITRES_STAT!D1537</f>
        <v>6.2161999999999997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5.7755792532043623E-3</v>
      </c>
      <c r="G1534" s="2">
        <f t="shared" si="215"/>
        <v>6.2283974320544938E-3</v>
      </c>
      <c r="H1534" s="2">
        <f t="shared" si="211"/>
        <v>0.9272978027189307</v>
      </c>
      <c r="I1534" s="2">
        <f t="shared" si="212"/>
        <v>48.113882629386467</v>
      </c>
    </row>
    <row r="1535" spans="1:9" ht="13.5" x14ac:dyDescent="0.25">
      <c r="A1535" s="4">
        <f>TITRES_STAT!B1538</f>
        <v>44246</v>
      </c>
      <c r="B1535" s="2">
        <f>TITRES_STAT!D1538</f>
        <v>6.2161999999999997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5.363037877975479E-3</v>
      </c>
      <c r="G1535" s="2">
        <f t="shared" si="215"/>
        <v>5.7835119011934583E-3</v>
      </c>
      <c r="H1535" s="2">
        <f t="shared" si="211"/>
        <v>0.9272978027189307</v>
      </c>
      <c r="I1535" s="2">
        <f t="shared" si="212"/>
        <v>48.113882629386467</v>
      </c>
    </row>
    <row r="1536" spans="1:9" ht="13.5" x14ac:dyDescent="0.25">
      <c r="A1536" s="4">
        <f>TITRES_STAT!B1539</f>
        <v>44249</v>
      </c>
      <c r="B1536" s="2">
        <f>TITRES_STAT!D1539</f>
        <v>6.2161999999999997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4.979963743834373E-3</v>
      </c>
      <c r="G1536" s="2">
        <f t="shared" si="215"/>
        <v>5.3704039082510683E-3</v>
      </c>
      <c r="H1536" s="2">
        <f t="shared" si="211"/>
        <v>0.92729780271893059</v>
      </c>
      <c r="I1536" s="2">
        <f t="shared" si="212"/>
        <v>48.113882629386467</v>
      </c>
    </row>
    <row r="1537" spans="1:9" ht="13.5" x14ac:dyDescent="0.25">
      <c r="A1537" s="4">
        <f>TITRES_STAT!B1540</f>
        <v>44250</v>
      </c>
      <c r="B1537" s="2">
        <f>TITRES_STAT!D1540</f>
        <v>6.2161999999999997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4.6242520478462033E-3</v>
      </c>
      <c r="G1537" s="2">
        <f t="shared" si="215"/>
        <v>4.9868036290902779E-3</v>
      </c>
      <c r="H1537" s="2">
        <f t="shared" si="211"/>
        <v>0.92729780271893048</v>
      </c>
      <c r="I1537" s="2">
        <f t="shared" si="212"/>
        <v>48.11388262938646</v>
      </c>
    </row>
    <row r="1538" spans="1:9" ht="13.5" x14ac:dyDescent="0.25">
      <c r="A1538" s="4">
        <f>TITRES_STAT!B1541</f>
        <v>44251</v>
      </c>
      <c r="B1538" s="2">
        <f>TITRES_STAT!D1541</f>
        <v>6.2077999999999998</v>
      </c>
      <c r="C1538" s="2">
        <f t="shared" si="207"/>
        <v>-8.3999999999999631E-3</v>
      </c>
      <c r="D1538" s="2">
        <f t="shared" si="208"/>
        <v>0</v>
      </c>
      <c r="E1538" s="2">
        <f t="shared" si="209"/>
        <v>8.3999999999999631E-3</v>
      </c>
      <c r="F1538" s="2">
        <f t="shared" si="215"/>
        <v>4.2939483301429032E-3</v>
      </c>
      <c r="G1538" s="2">
        <f t="shared" si="215"/>
        <v>5.2306033698695407E-3</v>
      </c>
      <c r="H1538" s="2">
        <f t="shared" si="211"/>
        <v>0.8209279172031736</v>
      </c>
      <c r="I1538" s="2">
        <f t="shared" si="212"/>
        <v>45.082944220222913</v>
      </c>
    </row>
    <row r="1539" spans="1:9" ht="13.5" x14ac:dyDescent="0.25">
      <c r="A1539" s="4">
        <f>TITRES_STAT!B1542</f>
        <v>44252</v>
      </c>
      <c r="B1539" s="2">
        <f>TITRES_STAT!D1542</f>
        <v>6.2161999999999997</v>
      </c>
      <c r="C1539" s="2">
        <f t="shared" ref="C1539:C1602" si="216">B1539-B1538</f>
        <v>8.3999999999999631E-3</v>
      </c>
      <c r="D1539" s="2">
        <f t="shared" ref="D1539:D1602" si="217">IF(C1539&gt;0,C1539,0)</f>
        <v>8.3999999999999631E-3</v>
      </c>
      <c r="E1539" s="2">
        <f t="shared" ref="E1539:E1602" si="218">IF(C1539&lt;0,-C1539,0)</f>
        <v>0</v>
      </c>
      <c r="F1539" s="2">
        <f t="shared" si="215"/>
        <v>4.5872377351326927E-3</v>
      </c>
      <c r="G1539" s="2">
        <f t="shared" si="215"/>
        <v>4.8569888434502875E-3</v>
      </c>
      <c r="H1539" s="2">
        <f t="shared" si="211"/>
        <v>0.94446124604931758</v>
      </c>
      <c r="I1539" s="2">
        <f t="shared" si="212"/>
        <v>48.571872952893152</v>
      </c>
    </row>
    <row r="1540" spans="1:9" ht="13.5" x14ac:dyDescent="0.25">
      <c r="A1540" s="4">
        <f>TITRES_STAT!B1543</f>
        <v>44253</v>
      </c>
      <c r="B1540" s="2">
        <f>TITRES_STAT!D1543</f>
        <v>6.2203999999999997</v>
      </c>
      <c r="C1540" s="2">
        <f t="shared" si="216"/>
        <v>4.1999999999999815E-3</v>
      </c>
      <c r="D1540" s="2">
        <f t="shared" si="217"/>
        <v>4.1999999999999815E-3</v>
      </c>
      <c r="E1540" s="2">
        <f t="shared" si="218"/>
        <v>0</v>
      </c>
      <c r="F1540" s="2">
        <f t="shared" si="215"/>
        <v>4.5595778969089269E-3</v>
      </c>
      <c r="G1540" s="2">
        <f t="shared" si="215"/>
        <v>4.5100610689181239E-3</v>
      </c>
      <c r="H1540" s="2">
        <f t="shared" si="211"/>
        <v>1.0109791923510874</v>
      </c>
      <c r="I1540" s="2">
        <f t="shared" si="212"/>
        <v>50.272981251940536</v>
      </c>
    </row>
    <row r="1541" spans="1:9" ht="13.5" x14ac:dyDescent="0.25">
      <c r="A1541" s="4">
        <f>TITRES_STAT!B1544</f>
        <v>44256</v>
      </c>
      <c r="B1541" s="2">
        <f>TITRES_STAT!D1544</f>
        <v>6.1315999999999997</v>
      </c>
      <c r="C1541" s="2">
        <f t="shared" si="216"/>
        <v>-8.879999999999999E-2</v>
      </c>
      <c r="D1541" s="2">
        <f t="shared" si="217"/>
        <v>0</v>
      </c>
      <c r="E1541" s="2">
        <f t="shared" si="218"/>
        <v>8.879999999999999E-2</v>
      </c>
      <c r="F1541" s="2">
        <f t="shared" si="215"/>
        <v>4.2338937614154323E-3</v>
      </c>
      <c r="G1541" s="2">
        <f t="shared" si="215"/>
        <v>1.0530770992566829E-2</v>
      </c>
      <c r="H1541" s="2">
        <f t="shared" si="211"/>
        <v>0.40204974207528932</v>
      </c>
      <c r="I1541" s="2">
        <f t="shared" si="212"/>
        <v>28.675854358789181</v>
      </c>
    </row>
    <row r="1542" spans="1:9" ht="13.5" x14ac:dyDescent="0.25">
      <c r="A1542" s="4">
        <f>TITRES_STAT!B1545</f>
        <v>44257</v>
      </c>
      <c r="B1542" s="2">
        <f>TITRES_STAT!D1545</f>
        <v>6.2161999999999997</v>
      </c>
      <c r="C1542" s="2">
        <f t="shared" si="216"/>
        <v>8.4600000000000009E-2</v>
      </c>
      <c r="D1542" s="2">
        <f t="shared" si="217"/>
        <v>8.4600000000000009E-2</v>
      </c>
      <c r="E1542" s="2">
        <f t="shared" si="218"/>
        <v>0</v>
      </c>
      <c r="F1542" s="2">
        <f t="shared" si="215"/>
        <v>9.9743299213143309E-3</v>
      </c>
      <c r="G1542" s="2">
        <f t="shared" si="215"/>
        <v>9.7785730645263413E-3</v>
      </c>
      <c r="H1542" s="2">
        <f t="shared" si="211"/>
        <v>1.0200189593610682</v>
      </c>
      <c r="I1542" s="2">
        <f t="shared" si="212"/>
        <v>50.495514145258326</v>
      </c>
    </row>
    <row r="1543" spans="1:9" ht="13.5" x14ac:dyDescent="0.25">
      <c r="A1543" s="4">
        <f>TITRES_STAT!B1546</f>
        <v>44258</v>
      </c>
      <c r="B1543" s="2">
        <f>TITRES_STAT!D1546</f>
        <v>6.2374000000000001</v>
      </c>
      <c r="C1543" s="2">
        <f t="shared" si="216"/>
        <v>2.120000000000033E-2</v>
      </c>
      <c r="D1543" s="2">
        <f t="shared" si="217"/>
        <v>2.120000000000033E-2</v>
      </c>
      <c r="E1543" s="2">
        <f t="shared" si="218"/>
        <v>0</v>
      </c>
      <c r="F1543" s="2">
        <f t="shared" si="215"/>
        <v>1.077616349836333E-2</v>
      </c>
      <c r="G1543" s="2">
        <f t="shared" si="215"/>
        <v>9.0801035599173165E-3</v>
      </c>
      <c r="H1543" s="2">
        <f t="shared" si="211"/>
        <v>1.1867886117437032</v>
      </c>
      <c r="I1543" s="2">
        <f t="shared" si="212"/>
        <v>54.270842886701374</v>
      </c>
    </row>
    <row r="1544" spans="1:9" ht="13.5" x14ac:dyDescent="0.25">
      <c r="A1544" s="4">
        <f>TITRES_STAT!B1547</f>
        <v>44259</v>
      </c>
      <c r="B1544" s="2">
        <f>TITRES_STAT!D1547</f>
        <v>6.2161999999999997</v>
      </c>
      <c r="C1544" s="2">
        <f t="shared" si="216"/>
        <v>-2.120000000000033E-2</v>
      </c>
      <c r="D1544" s="2">
        <f t="shared" si="217"/>
        <v>0</v>
      </c>
      <c r="E1544" s="2">
        <f t="shared" si="218"/>
        <v>2.120000000000033E-2</v>
      </c>
      <c r="F1544" s="2">
        <f t="shared" si="215"/>
        <v>1.000643753419452E-2</v>
      </c>
      <c r="G1544" s="2">
        <f t="shared" si="215"/>
        <v>9.9458104484946731E-3</v>
      </c>
      <c r="H1544" s="2">
        <f t="shared" si="211"/>
        <v>1.0060957411177109</v>
      </c>
      <c r="I1544" s="2">
        <f t="shared" si="212"/>
        <v>50.151930463555907</v>
      </c>
    </row>
    <row r="1545" spans="1:9" ht="13.5" x14ac:dyDescent="0.25">
      <c r="A1545" s="4">
        <f>TITRES_STAT!B1548</f>
        <v>44260</v>
      </c>
      <c r="B1545" s="2">
        <f>TITRES_STAT!D1548</f>
        <v>6.1738999999999997</v>
      </c>
      <c r="C1545" s="2">
        <f t="shared" si="216"/>
        <v>-4.2300000000000004E-2</v>
      </c>
      <c r="D1545" s="2">
        <f t="shared" si="217"/>
        <v>0</v>
      </c>
      <c r="E1545" s="2">
        <f t="shared" si="218"/>
        <v>4.2300000000000004E-2</v>
      </c>
      <c r="F1545" s="2">
        <f t="shared" si="215"/>
        <v>9.2916919960377691E-3</v>
      </c>
      <c r="G1545" s="2">
        <f t="shared" si="215"/>
        <v>1.225682398788791E-2</v>
      </c>
      <c r="H1545" s="2">
        <f t="shared" si="211"/>
        <v>0.75808317107431256</v>
      </c>
      <c r="I1545" s="2">
        <f t="shared" si="212"/>
        <v>43.119869614079199</v>
      </c>
    </row>
    <row r="1546" spans="1:9" ht="13.5" x14ac:dyDescent="0.25">
      <c r="A1546" s="4">
        <f>TITRES_STAT!B1549</f>
        <v>44263</v>
      </c>
      <c r="B1546" s="2">
        <f>TITRES_STAT!D1549</f>
        <v>6.2584999999999997</v>
      </c>
      <c r="C1546" s="2">
        <f t="shared" si="216"/>
        <v>8.4600000000000009E-2</v>
      </c>
      <c r="D1546" s="2">
        <f t="shared" si="217"/>
        <v>8.4600000000000009E-2</v>
      </c>
      <c r="E1546" s="2">
        <f t="shared" si="218"/>
        <v>0</v>
      </c>
      <c r="F1546" s="2">
        <f t="shared" si="215"/>
        <v>1.4670856853463643E-2</v>
      </c>
      <c r="G1546" s="2">
        <f t="shared" si="215"/>
        <v>1.1381336560181631E-2</v>
      </c>
      <c r="H1546" s="2">
        <f t="shared" si="211"/>
        <v>1.289027591433384</v>
      </c>
      <c r="I1546" s="2">
        <f t="shared" si="212"/>
        <v>56.313326945360139</v>
      </c>
    </row>
    <row r="1547" spans="1:9" ht="13.5" x14ac:dyDescent="0.25">
      <c r="A1547" s="4">
        <f>TITRES_STAT!B1550</f>
        <v>44264</v>
      </c>
      <c r="B1547" s="2">
        <f>TITRES_STAT!D1550</f>
        <v>6.1738999999999997</v>
      </c>
      <c r="C1547" s="2">
        <f t="shared" si="216"/>
        <v>-8.4600000000000009E-2</v>
      </c>
      <c r="D1547" s="2">
        <f t="shared" si="217"/>
        <v>0</v>
      </c>
      <c r="E1547" s="2">
        <f t="shared" si="218"/>
        <v>8.4600000000000009E-2</v>
      </c>
      <c r="F1547" s="2">
        <f t="shared" si="215"/>
        <v>1.3622938506787668E-2</v>
      </c>
      <c r="G1547" s="2">
        <f t="shared" si="215"/>
        <v>1.6611241091597229E-2</v>
      </c>
      <c r="H1547" s="2">
        <f t="shared" si="211"/>
        <v>0.82010359320344894</v>
      </c>
      <c r="I1547" s="2">
        <f t="shared" si="212"/>
        <v>45.058072313347651</v>
      </c>
    </row>
    <row r="1548" spans="1:9" ht="13.5" x14ac:dyDescent="0.25">
      <c r="A1548" s="4">
        <f>TITRES_STAT!B1551</f>
        <v>44265</v>
      </c>
      <c r="B1548" s="2">
        <f>TITRES_STAT!D1551</f>
        <v>6.1738999999999997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1.2649871470588549E-2</v>
      </c>
      <c r="G1548" s="2">
        <f t="shared" si="215"/>
        <v>1.5424723870768856E-2</v>
      </c>
      <c r="H1548" s="2">
        <f t="shared" si="211"/>
        <v>0.82010359320344883</v>
      </c>
      <c r="I1548" s="2">
        <f t="shared" si="212"/>
        <v>45.058072313347644</v>
      </c>
    </row>
    <row r="1549" spans="1:9" ht="13.5" x14ac:dyDescent="0.25">
      <c r="A1549" s="4">
        <f>TITRES_STAT!B1552</f>
        <v>44266</v>
      </c>
      <c r="B1549" s="2">
        <f>TITRES_STAT!D1552</f>
        <v>6.1315999999999997</v>
      </c>
      <c r="C1549" s="2">
        <f t="shared" si="216"/>
        <v>-4.2300000000000004E-2</v>
      </c>
      <c r="D1549" s="2">
        <f t="shared" si="217"/>
        <v>0</v>
      </c>
      <c r="E1549" s="2">
        <f t="shared" si="218"/>
        <v>4.2300000000000004E-2</v>
      </c>
      <c r="F1549" s="2">
        <f t="shared" ref="F1549:G1564" si="219">((F1548*13)+D1549)/14</f>
        <v>1.1746309222689367E-2</v>
      </c>
      <c r="G1549" s="2">
        <f t="shared" si="219"/>
        <v>1.7344386451428224E-2</v>
      </c>
      <c r="H1549" s="2">
        <f t="shared" si="211"/>
        <v>0.67723982370803992</v>
      </c>
      <c r="I1549" s="2">
        <f t="shared" si="212"/>
        <v>40.37823417588541</v>
      </c>
    </row>
    <row r="1550" spans="1:9" ht="13.5" x14ac:dyDescent="0.25">
      <c r="A1550" s="4">
        <f>TITRES_STAT!B1553</f>
        <v>44267</v>
      </c>
      <c r="B1550" s="2">
        <f>TITRES_STAT!D1553</f>
        <v>6.1738999999999997</v>
      </c>
      <c r="C1550" s="2">
        <f t="shared" si="216"/>
        <v>4.2300000000000004E-2</v>
      </c>
      <c r="D1550" s="2">
        <f t="shared" si="217"/>
        <v>4.2300000000000004E-2</v>
      </c>
      <c r="E1550" s="2">
        <f t="shared" si="218"/>
        <v>0</v>
      </c>
      <c r="F1550" s="2">
        <f t="shared" si="219"/>
        <v>1.3928715706782984E-2</v>
      </c>
      <c r="G1550" s="2">
        <f t="shared" si="219"/>
        <v>1.6105501704897638E-2</v>
      </c>
      <c r="H1550" s="2">
        <f t="shared" si="211"/>
        <v>0.86484208700852205</v>
      </c>
      <c r="I1550" s="2">
        <f t="shared" si="212"/>
        <v>46.37615662116756</v>
      </c>
    </row>
    <row r="1551" spans="1:9" ht="13.5" x14ac:dyDescent="0.25">
      <c r="A1551" s="4">
        <f>TITRES_STAT!B1554</f>
        <v>44270</v>
      </c>
      <c r="B1551" s="2">
        <f>TITRES_STAT!D1554</f>
        <v>6.1738999999999997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1.293380744201277E-2</v>
      </c>
      <c r="G1551" s="2">
        <f t="shared" si="219"/>
        <v>1.495510872597638E-2</v>
      </c>
      <c r="H1551" s="2">
        <f t="shared" si="211"/>
        <v>0.86484208700852194</v>
      </c>
      <c r="I1551" s="2">
        <f t="shared" si="212"/>
        <v>46.37615662116756</v>
      </c>
    </row>
    <row r="1552" spans="1:9" ht="13.5" x14ac:dyDescent="0.25">
      <c r="A1552" s="4">
        <f>TITRES_STAT!B1555</f>
        <v>44271</v>
      </c>
      <c r="B1552" s="2">
        <f>TITRES_STAT!D1555</f>
        <v>6.1738999999999997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1.2009964053297573E-2</v>
      </c>
      <c r="G1552" s="2">
        <f t="shared" si="219"/>
        <v>1.3886886674120925E-2</v>
      </c>
      <c r="H1552" s="2">
        <f t="shared" si="211"/>
        <v>0.86484208700852194</v>
      </c>
      <c r="I1552" s="2">
        <f t="shared" si="212"/>
        <v>46.37615662116756</v>
      </c>
    </row>
    <row r="1553" spans="1:9" ht="13.5" x14ac:dyDescent="0.25">
      <c r="A1553" s="4">
        <f>TITRES_STAT!B1556</f>
        <v>44272</v>
      </c>
      <c r="B1553" s="2">
        <f>TITRES_STAT!D1556</f>
        <v>6.1738999999999997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1.1152109478062031E-2</v>
      </c>
      <c r="G1553" s="2">
        <f t="shared" si="219"/>
        <v>1.2894966197398003E-2</v>
      </c>
      <c r="H1553" s="2">
        <f t="shared" ref="H1553:H1616" si="220">F1553/G1553</f>
        <v>0.86484208700852183</v>
      </c>
      <c r="I1553" s="2">
        <f t="shared" ref="I1553:I1616" si="221">IF(G1553=0,100,100-(100/(1+H1553)))</f>
        <v>46.376156621167553</v>
      </c>
    </row>
    <row r="1554" spans="1:9" ht="13.5" x14ac:dyDescent="0.25">
      <c r="A1554" s="4">
        <f>TITRES_STAT!B1557</f>
        <v>44273</v>
      </c>
      <c r="B1554" s="2">
        <f>TITRES_STAT!D1557</f>
        <v>6.2331000000000003</v>
      </c>
      <c r="C1554" s="2">
        <f t="shared" si="216"/>
        <v>5.9200000000000585E-2</v>
      </c>
      <c r="D1554" s="2">
        <f t="shared" si="217"/>
        <v>5.9200000000000585E-2</v>
      </c>
      <c r="E1554" s="2">
        <f t="shared" si="218"/>
        <v>0</v>
      </c>
      <c r="F1554" s="2">
        <f t="shared" si="219"/>
        <v>1.45841016582005E-2</v>
      </c>
      <c r="G1554" s="2">
        <f t="shared" si="219"/>
        <v>1.1973897183298146E-2</v>
      </c>
      <c r="H1554" s="2">
        <f t="shared" si="220"/>
        <v>1.2179912216503086</v>
      </c>
      <c r="I1554" s="2">
        <f t="shared" si="221"/>
        <v>54.9141588010459</v>
      </c>
    </row>
    <row r="1555" spans="1:9" ht="13.5" x14ac:dyDescent="0.25">
      <c r="A1555" s="4">
        <f>TITRES_STAT!B1558</f>
        <v>44274</v>
      </c>
      <c r="B1555" s="2">
        <f>TITRES_STAT!D1558</f>
        <v>6.1738999999999997</v>
      </c>
      <c r="C1555" s="2">
        <f t="shared" si="216"/>
        <v>-5.9200000000000585E-2</v>
      </c>
      <c r="D1555" s="2">
        <f t="shared" si="217"/>
        <v>0</v>
      </c>
      <c r="E1555" s="2">
        <f t="shared" si="218"/>
        <v>5.9200000000000585E-2</v>
      </c>
      <c r="F1555" s="2">
        <f t="shared" si="219"/>
        <v>1.3542380111186178E-2</v>
      </c>
      <c r="G1555" s="2">
        <f t="shared" si="219"/>
        <v>1.5347190241634034E-2</v>
      </c>
      <c r="H1555" s="2">
        <f t="shared" si="220"/>
        <v>0.8824012668096245</v>
      </c>
      <c r="I1555" s="2">
        <f t="shared" si="221"/>
        <v>46.876363842718639</v>
      </c>
    </row>
    <row r="1556" spans="1:9" ht="13.5" x14ac:dyDescent="0.25">
      <c r="A1556" s="4">
        <f>TITRES_STAT!B1559</f>
        <v>44277</v>
      </c>
      <c r="B1556" s="2">
        <f>TITRES_STAT!D1559</f>
        <v>6.1738999999999997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1.2575067246101452E-2</v>
      </c>
      <c r="G1556" s="2">
        <f t="shared" si="219"/>
        <v>1.4250962367231602E-2</v>
      </c>
      <c r="H1556" s="2">
        <f t="shared" si="220"/>
        <v>0.88240126680962461</v>
      </c>
      <c r="I1556" s="2">
        <f t="shared" si="221"/>
        <v>46.876363842718646</v>
      </c>
    </row>
    <row r="1557" spans="1:9" ht="13.5" x14ac:dyDescent="0.25">
      <c r="A1557" s="4">
        <f>TITRES_STAT!B1560</f>
        <v>44278</v>
      </c>
      <c r="B1557" s="2">
        <f>TITRES_STAT!D1560</f>
        <v>6.2416</v>
      </c>
      <c r="C1557" s="2">
        <f t="shared" si="216"/>
        <v>6.7700000000000315E-2</v>
      </c>
      <c r="D1557" s="2">
        <f t="shared" si="217"/>
        <v>6.7700000000000315E-2</v>
      </c>
      <c r="E1557" s="2">
        <f t="shared" si="218"/>
        <v>0</v>
      </c>
      <c r="F1557" s="2">
        <f t="shared" si="219"/>
        <v>1.6512562442808514E-2</v>
      </c>
      <c r="G1557" s="2">
        <f t="shared" si="219"/>
        <v>1.3233036483857916E-2</v>
      </c>
      <c r="H1557" s="2">
        <f t="shared" si="220"/>
        <v>1.2478286796043425</v>
      </c>
      <c r="I1557" s="2">
        <f t="shared" si="221"/>
        <v>55.512623845691941</v>
      </c>
    </row>
    <row r="1558" spans="1:9" ht="13.5" x14ac:dyDescent="0.25">
      <c r="A1558" s="4">
        <f>TITRES_STAT!B1561</f>
        <v>44279</v>
      </c>
      <c r="B1558" s="2">
        <f>TITRES_STAT!D1561</f>
        <v>6.1738999999999997</v>
      </c>
      <c r="C1558" s="2">
        <f t="shared" si="216"/>
        <v>-6.7700000000000315E-2</v>
      </c>
      <c r="D1558" s="2">
        <f t="shared" si="217"/>
        <v>0</v>
      </c>
      <c r="E1558" s="2">
        <f t="shared" si="218"/>
        <v>6.7700000000000315E-2</v>
      </c>
      <c r="F1558" s="2">
        <f t="shared" si="219"/>
        <v>1.533309369689362E-2</v>
      </c>
      <c r="G1558" s="2">
        <f t="shared" si="219"/>
        <v>1.7123533877868087E-2</v>
      </c>
      <c r="H1558" s="2">
        <f t="shared" si="220"/>
        <v>0.8954397968465736</v>
      </c>
      <c r="I1558" s="2">
        <f t="shared" si="221"/>
        <v>47.241795721304833</v>
      </c>
    </row>
    <row r="1559" spans="1:9" ht="13.5" x14ac:dyDescent="0.25">
      <c r="A1559" s="4">
        <f>TITRES_STAT!B1562</f>
        <v>44280</v>
      </c>
      <c r="B1559" s="2">
        <f>TITRES_STAT!D1562</f>
        <v>6.1105</v>
      </c>
      <c r="C1559" s="2">
        <f t="shared" si="216"/>
        <v>-6.3399999999999679E-2</v>
      </c>
      <c r="D1559" s="2">
        <f t="shared" si="217"/>
        <v>0</v>
      </c>
      <c r="E1559" s="2">
        <f t="shared" si="218"/>
        <v>6.3399999999999679E-2</v>
      </c>
      <c r="F1559" s="2">
        <f t="shared" si="219"/>
        <v>1.4237872718544075E-2</v>
      </c>
      <c r="G1559" s="2">
        <f t="shared" si="219"/>
        <v>2.0428995743734628E-2</v>
      </c>
      <c r="H1559" s="2">
        <f t="shared" si="220"/>
        <v>0.69694432840198184</v>
      </c>
      <c r="I1559" s="2">
        <f t="shared" si="221"/>
        <v>41.070547615330234</v>
      </c>
    </row>
    <row r="1560" spans="1:9" ht="13.5" x14ac:dyDescent="0.25">
      <c r="A1560" s="4">
        <f>TITRES_STAT!B1563</f>
        <v>44281</v>
      </c>
      <c r="B1560" s="2">
        <f>TITRES_STAT!D1563</f>
        <v>6.1738999999999997</v>
      </c>
      <c r="C1560" s="2">
        <f t="shared" si="216"/>
        <v>6.3399999999999679E-2</v>
      </c>
      <c r="D1560" s="2">
        <f t="shared" si="217"/>
        <v>6.3399999999999679E-2</v>
      </c>
      <c r="E1560" s="2">
        <f t="shared" si="218"/>
        <v>0</v>
      </c>
      <c r="F1560" s="2">
        <f t="shared" si="219"/>
        <v>1.7749453238648048E-2</v>
      </c>
      <c r="G1560" s="2">
        <f t="shared" si="219"/>
        <v>1.8969781762039294E-2</v>
      </c>
      <c r="H1560" s="2">
        <f t="shared" si="220"/>
        <v>0.93566987018093883</v>
      </c>
      <c r="I1560" s="2">
        <f t="shared" si="221"/>
        <v>48.338298001894096</v>
      </c>
    </row>
    <row r="1561" spans="1:9" ht="13.5" x14ac:dyDescent="0.25">
      <c r="A1561" s="4">
        <f>TITRES_STAT!B1564</f>
        <v>44284</v>
      </c>
      <c r="B1561" s="2">
        <f>TITRES_STAT!D1564</f>
        <v>6.2161999999999997</v>
      </c>
      <c r="C1561" s="2">
        <f t="shared" si="216"/>
        <v>4.2300000000000004E-2</v>
      </c>
      <c r="D1561" s="2">
        <f t="shared" si="217"/>
        <v>4.2300000000000004E-2</v>
      </c>
      <c r="E1561" s="2">
        <f t="shared" si="218"/>
        <v>0</v>
      </c>
      <c r="F1561" s="2">
        <f t="shared" si="219"/>
        <v>1.9503063721601759E-2</v>
      </c>
      <c r="G1561" s="2">
        <f t="shared" si="219"/>
        <v>1.7614797350465058E-2</v>
      </c>
      <c r="H1561" s="2">
        <f t="shared" si="220"/>
        <v>1.1071977345846018</v>
      </c>
      <c r="I1561" s="2">
        <f t="shared" si="221"/>
        <v>52.543608813383003</v>
      </c>
    </row>
    <row r="1562" spans="1:9" ht="13.5" x14ac:dyDescent="0.25">
      <c r="A1562" s="4">
        <f>TITRES_STAT!B1565</f>
        <v>44285</v>
      </c>
      <c r="B1562" s="2">
        <f>TITRES_STAT!D1565</f>
        <v>6.2161999999999997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1.8109987741487345E-2</v>
      </c>
      <c r="G1562" s="2">
        <f t="shared" si="219"/>
        <v>1.6356597539717552E-2</v>
      </c>
      <c r="H1562" s="2">
        <f t="shared" si="220"/>
        <v>1.1071977345846018</v>
      </c>
      <c r="I1562" s="2">
        <f t="shared" si="221"/>
        <v>52.543608813383003</v>
      </c>
    </row>
    <row r="1563" spans="1:9" ht="13.5" x14ac:dyDescent="0.25">
      <c r="A1563" s="4">
        <f>TITRES_STAT!B1566</f>
        <v>44286</v>
      </c>
      <c r="B1563" s="2">
        <f>TITRES_STAT!D1566</f>
        <v>6.1315999999999997</v>
      </c>
      <c r="C1563" s="2">
        <f t="shared" si="216"/>
        <v>-8.4600000000000009E-2</v>
      </c>
      <c r="D1563" s="2">
        <f t="shared" si="217"/>
        <v>0</v>
      </c>
      <c r="E1563" s="2">
        <f t="shared" si="218"/>
        <v>8.4600000000000009E-2</v>
      </c>
      <c r="F1563" s="2">
        <f t="shared" si="219"/>
        <v>1.6816417188523964E-2</v>
      </c>
      <c r="G1563" s="2">
        <f t="shared" si="219"/>
        <v>2.1231126286880588E-2</v>
      </c>
      <c r="H1563" s="2">
        <f t="shared" si="220"/>
        <v>0.79206430037182629</v>
      </c>
      <c r="I1563" s="2">
        <f t="shared" si="221"/>
        <v>44.198430837971884</v>
      </c>
    </row>
    <row r="1564" spans="1:9" ht="13.5" x14ac:dyDescent="0.25">
      <c r="A1564" s="4">
        <f>TITRES_STAT!B1567</f>
        <v>44287</v>
      </c>
      <c r="B1564" s="2">
        <f>TITRES_STAT!D1567</f>
        <v>6.1738999999999997</v>
      </c>
      <c r="C1564" s="2">
        <f t="shared" si="216"/>
        <v>4.2300000000000004E-2</v>
      </c>
      <c r="D1564" s="2">
        <f t="shared" si="217"/>
        <v>4.2300000000000004E-2</v>
      </c>
      <c r="E1564" s="2">
        <f t="shared" si="218"/>
        <v>0</v>
      </c>
      <c r="F1564" s="2">
        <f t="shared" si="219"/>
        <v>1.8636673103629396E-2</v>
      </c>
      <c r="G1564" s="2">
        <f t="shared" si="219"/>
        <v>1.9714617266389119E-2</v>
      </c>
      <c r="H1564" s="2">
        <f t="shared" si="220"/>
        <v>0.94532259246049488</v>
      </c>
      <c r="I1564" s="2">
        <f t="shared" si="221"/>
        <v>48.594644205762613</v>
      </c>
    </row>
    <row r="1565" spans="1:9" ht="13.5" x14ac:dyDescent="0.25">
      <c r="A1565" s="4">
        <f>TITRES_STAT!B1568</f>
        <v>44288</v>
      </c>
      <c r="B1565" s="2">
        <f>TITRES_STAT!D1568</f>
        <v>6.2161999999999997</v>
      </c>
      <c r="C1565" s="2">
        <f t="shared" si="216"/>
        <v>4.2300000000000004E-2</v>
      </c>
      <c r="D1565" s="2">
        <f t="shared" si="217"/>
        <v>4.2300000000000004E-2</v>
      </c>
      <c r="E1565" s="2">
        <f t="shared" si="218"/>
        <v>0</v>
      </c>
      <c r="F1565" s="2">
        <f t="shared" ref="F1565:G1580" si="222">((F1564*13)+D1565)/14</f>
        <v>2.032691073908444E-2</v>
      </c>
      <c r="G1565" s="2">
        <f t="shared" si="222"/>
        <v>1.8306430318789896E-2</v>
      </c>
      <c r="H1565" s="2">
        <f t="shared" si="220"/>
        <v>1.1103699839405994</v>
      </c>
      <c r="I1565" s="2">
        <f t="shared" si="221"/>
        <v>52.614943938278316</v>
      </c>
    </row>
    <row r="1566" spans="1:9" ht="13.5" x14ac:dyDescent="0.25">
      <c r="A1566" s="4">
        <f>TITRES_STAT!B1569</f>
        <v>44291</v>
      </c>
      <c r="B1566" s="2">
        <f>TITRES_STAT!D1569</f>
        <v>6.1951000000000001</v>
      </c>
      <c r="C1566" s="2">
        <f t="shared" si="216"/>
        <v>-2.1099999999999675E-2</v>
      </c>
      <c r="D1566" s="2">
        <f t="shared" si="217"/>
        <v>0</v>
      </c>
      <c r="E1566" s="2">
        <f t="shared" si="218"/>
        <v>2.1099999999999675E-2</v>
      </c>
      <c r="F1566" s="2">
        <f t="shared" si="222"/>
        <v>1.8874988543435552E-2</v>
      </c>
      <c r="G1566" s="2">
        <f t="shared" si="222"/>
        <v>1.8505971010304878E-2</v>
      </c>
      <c r="H1566" s="2">
        <f t="shared" si="220"/>
        <v>1.0199404577541589</v>
      </c>
      <c r="I1566" s="2">
        <f t="shared" si="221"/>
        <v>50.493590236227298</v>
      </c>
    </row>
    <row r="1567" spans="1:9" ht="13.5" x14ac:dyDescent="0.25">
      <c r="A1567" s="4">
        <f>TITRES_STAT!B1570</f>
        <v>44292</v>
      </c>
      <c r="B1567" s="2">
        <f>TITRES_STAT!D1570</f>
        <v>6.3219000000000003</v>
      </c>
      <c r="C1567" s="2">
        <f t="shared" si="216"/>
        <v>0.12680000000000025</v>
      </c>
      <c r="D1567" s="2">
        <f t="shared" si="217"/>
        <v>0.12680000000000025</v>
      </c>
      <c r="E1567" s="2">
        <f t="shared" si="218"/>
        <v>0</v>
      </c>
      <c r="F1567" s="2">
        <f t="shared" si="222"/>
        <v>2.6583917933190173E-2</v>
      </c>
      <c r="G1567" s="2">
        <f t="shared" si="222"/>
        <v>1.7184115938140242E-2</v>
      </c>
      <c r="H1567" s="2">
        <f t="shared" si="220"/>
        <v>1.5470052709657887</v>
      </c>
      <c r="I1567" s="2">
        <f t="shared" si="221"/>
        <v>60.738204533796903</v>
      </c>
    </row>
    <row r="1568" spans="1:9" ht="13.5" x14ac:dyDescent="0.25">
      <c r="A1568" s="4">
        <f>TITRES_STAT!B1571</f>
        <v>44293</v>
      </c>
      <c r="B1568" s="2">
        <f>TITRES_STAT!D1571</f>
        <v>6.3007999999999997</v>
      </c>
      <c r="C1568" s="2">
        <f t="shared" si="216"/>
        <v>-2.1100000000000563E-2</v>
      </c>
      <c r="D1568" s="2">
        <f t="shared" si="217"/>
        <v>0</v>
      </c>
      <c r="E1568" s="2">
        <f t="shared" si="218"/>
        <v>2.1100000000000563E-2</v>
      </c>
      <c r="F1568" s="2">
        <f t="shared" si="222"/>
        <v>2.4685066652248018E-2</v>
      </c>
      <c r="G1568" s="2">
        <f t="shared" si="222"/>
        <v>1.7463821942558837E-2</v>
      </c>
      <c r="H1568" s="2">
        <f t="shared" si="220"/>
        <v>1.4134973852482551</v>
      </c>
      <c r="I1568" s="2">
        <f t="shared" si="221"/>
        <v>58.566352459622038</v>
      </c>
    </row>
    <row r="1569" spans="1:9" ht="13.5" x14ac:dyDescent="0.25">
      <c r="A1569" s="4">
        <f>TITRES_STAT!B1572</f>
        <v>44294</v>
      </c>
      <c r="B1569" s="2">
        <f>TITRES_STAT!D1572</f>
        <v>6.3007999999999997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2.2921847605658876E-2</v>
      </c>
      <c r="G1569" s="2">
        <f t="shared" si="222"/>
        <v>1.6216406089518919E-2</v>
      </c>
      <c r="H1569" s="2">
        <f t="shared" si="220"/>
        <v>1.4134973852482553</v>
      </c>
      <c r="I1569" s="2">
        <f t="shared" si="221"/>
        <v>58.566352459622038</v>
      </c>
    </row>
    <row r="1570" spans="1:9" ht="13.5" x14ac:dyDescent="0.25">
      <c r="A1570" s="4">
        <f>TITRES_STAT!B1573</f>
        <v>44298</v>
      </c>
      <c r="B1570" s="2">
        <f>TITRES_STAT!D1573</f>
        <v>6.2584999999999997</v>
      </c>
      <c r="C1570" s="2">
        <f t="shared" si="216"/>
        <v>-4.2300000000000004E-2</v>
      </c>
      <c r="D1570" s="2">
        <f t="shared" si="217"/>
        <v>0</v>
      </c>
      <c r="E1570" s="2">
        <f t="shared" si="218"/>
        <v>4.2300000000000004E-2</v>
      </c>
      <c r="F1570" s="2">
        <f t="shared" si="222"/>
        <v>2.1284572776683244E-2</v>
      </c>
      <c r="G1570" s="2">
        <f t="shared" si="222"/>
        <v>1.8079519940267567E-2</v>
      </c>
      <c r="H1570" s="2">
        <f t="shared" si="220"/>
        <v>1.1772753284934978</v>
      </c>
      <c r="I1570" s="2">
        <f t="shared" si="221"/>
        <v>54.071036082886188</v>
      </c>
    </row>
    <row r="1571" spans="1:9" ht="13.5" x14ac:dyDescent="0.25">
      <c r="A1571" s="4">
        <f>TITRES_STAT!B1574</f>
        <v>44299</v>
      </c>
      <c r="B1571" s="2">
        <f>TITRES_STAT!D1574</f>
        <v>6.1738999999999997</v>
      </c>
      <c r="C1571" s="2">
        <f t="shared" si="216"/>
        <v>-8.4600000000000009E-2</v>
      </c>
      <c r="D1571" s="2">
        <f t="shared" si="217"/>
        <v>0</v>
      </c>
      <c r="E1571" s="2">
        <f t="shared" si="218"/>
        <v>8.4600000000000009E-2</v>
      </c>
      <c r="F1571" s="2">
        <f t="shared" si="222"/>
        <v>1.9764246149777297E-2</v>
      </c>
      <c r="G1571" s="2">
        <f t="shared" si="222"/>
        <v>2.2830982801677027E-2</v>
      </c>
      <c r="H1571" s="2">
        <f t="shared" si="220"/>
        <v>0.86567653795111854</v>
      </c>
      <c r="I1571" s="2">
        <f t="shared" si="221"/>
        <v>46.400140664351298</v>
      </c>
    </row>
    <row r="1572" spans="1:9" ht="13.5" x14ac:dyDescent="0.25">
      <c r="A1572" s="4">
        <f>TITRES_STAT!B1575</f>
        <v>44300</v>
      </c>
      <c r="B1572" s="2">
        <f>TITRES_STAT!D1575</f>
        <v>6.1738999999999997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1.8352514281936062E-2</v>
      </c>
      <c r="G1572" s="2">
        <f t="shared" si="222"/>
        <v>2.1200198315842956E-2</v>
      </c>
      <c r="H1572" s="2">
        <f t="shared" si="220"/>
        <v>0.86567653795111843</v>
      </c>
      <c r="I1572" s="2">
        <f t="shared" si="221"/>
        <v>46.400140664351298</v>
      </c>
    </row>
    <row r="1573" spans="1:9" ht="13.5" x14ac:dyDescent="0.25">
      <c r="A1573" s="4">
        <f>TITRES_STAT!B1576</f>
        <v>44301</v>
      </c>
      <c r="B1573" s="2">
        <f>TITRES_STAT!D1576</f>
        <v>6.1951000000000001</v>
      </c>
      <c r="C1573" s="2">
        <f t="shared" si="216"/>
        <v>2.120000000000033E-2</v>
      </c>
      <c r="D1573" s="2">
        <f t="shared" si="217"/>
        <v>2.120000000000033E-2</v>
      </c>
      <c r="E1573" s="2">
        <f t="shared" si="218"/>
        <v>0</v>
      </c>
      <c r="F1573" s="2">
        <f t="shared" si="222"/>
        <v>1.8555906118940653E-2</v>
      </c>
      <c r="G1573" s="2">
        <f t="shared" si="222"/>
        <v>1.9685898436139888E-2</v>
      </c>
      <c r="H1573" s="2">
        <f t="shared" si="220"/>
        <v>0.94259889530239749</v>
      </c>
      <c r="I1573" s="2">
        <f t="shared" si="221"/>
        <v>48.522569305572802</v>
      </c>
    </row>
    <row r="1574" spans="1:9" ht="13.5" x14ac:dyDescent="0.25">
      <c r="A1574" s="4">
        <f>TITRES_STAT!B1577</f>
        <v>44302</v>
      </c>
      <c r="B1574" s="2">
        <f>TITRES_STAT!D1577</f>
        <v>6.2584999999999997</v>
      </c>
      <c r="C1574" s="2">
        <f t="shared" si="216"/>
        <v>6.3399999999999679E-2</v>
      </c>
      <c r="D1574" s="2">
        <f t="shared" si="217"/>
        <v>6.3399999999999679E-2</v>
      </c>
      <c r="E1574" s="2">
        <f t="shared" si="218"/>
        <v>0</v>
      </c>
      <c r="F1574" s="2">
        <f t="shared" si="222"/>
        <v>2.1759055681873442E-2</v>
      </c>
      <c r="G1574" s="2">
        <f t="shared" si="222"/>
        <v>1.827976283355847E-2</v>
      </c>
      <c r="H1574" s="2">
        <f t="shared" si="220"/>
        <v>1.1903357762348861</v>
      </c>
      <c r="I1574" s="2">
        <f t="shared" si="221"/>
        <v>54.344899496689663</v>
      </c>
    </row>
    <row r="1575" spans="1:9" ht="13.5" x14ac:dyDescent="0.25">
      <c r="A1575" s="4">
        <f>TITRES_STAT!B1578</f>
        <v>44305</v>
      </c>
      <c r="B1575" s="2">
        <f>TITRES_STAT!D1578</f>
        <v>6.3430999999999997</v>
      </c>
      <c r="C1575" s="2">
        <f t="shared" si="216"/>
        <v>8.4600000000000009E-2</v>
      </c>
      <c r="D1575" s="2">
        <f t="shared" si="217"/>
        <v>8.4600000000000009E-2</v>
      </c>
      <c r="E1575" s="2">
        <f t="shared" si="218"/>
        <v>0</v>
      </c>
      <c r="F1575" s="2">
        <f t="shared" si="222"/>
        <v>2.6247694561739626E-2</v>
      </c>
      <c r="G1575" s="2">
        <f t="shared" si="222"/>
        <v>1.6974065488304293E-2</v>
      </c>
      <c r="H1575" s="2">
        <f t="shared" si="220"/>
        <v>1.5463410683683987</v>
      </c>
      <c r="I1575" s="2">
        <f t="shared" si="221"/>
        <v>60.727963255890032</v>
      </c>
    </row>
    <row r="1576" spans="1:9" ht="13.5" x14ac:dyDescent="0.25">
      <c r="A1576" s="4">
        <f>TITRES_STAT!B1579</f>
        <v>44306</v>
      </c>
      <c r="B1576" s="2">
        <f>TITRES_STAT!D1579</f>
        <v>6.3430999999999997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2.437285923590108E-2</v>
      </c>
      <c r="G1576" s="2">
        <f t="shared" si="222"/>
        <v>1.5761632239139699E-2</v>
      </c>
      <c r="H1576" s="2">
        <f t="shared" si="220"/>
        <v>1.5463410683683989</v>
      </c>
      <c r="I1576" s="2">
        <f t="shared" si="221"/>
        <v>60.727963255890032</v>
      </c>
    </row>
    <row r="1577" spans="1:9" ht="13.5" x14ac:dyDescent="0.25">
      <c r="A1577" s="4">
        <f>TITRES_STAT!B1580</f>
        <v>44307</v>
      </c>
      <c r="B1577" s="2">
        <f>TITRES_STAT!D1580</f>
        <v>6.3853999999999997</v>
      </c>
      <c r="C1577" s="2">
        <f t="shared" si="216"/>
        <v>4.2300000000000004E-2</v>
      </c>
      <c r="D1577" s="2">
        <f t="shared" si="217"/>
        <v>4.2300000000000004E-2</v>
      </c>
      <c r="E1577" s="2">
        <f t="shared" si="218"/>
        <v>0</v>
      </c>
      <c r="F1577" s="2">
        <f t="shared" si="222"/>
        <v>2.5653369290479573E-2</v>
      </c>
      <c r="G1577" s="2">
        <f t="shared" si="222"/>
        <v>1.4635801364915435E-2</v>
      </c>
      <c r="H1577" s="2">
        <f t="shared" si="220"/>
        <v>1.7527820070020332</v>
      </c>
      <c r="I1577" s="2">
        <f t="shared" si="221"/>
        <v>63.673113328393633</v>
      </c>
    </row>
    <row r="1578" spans="1:9" ht="13.5" x14ac:dyDescent="0.25">
      <c r="A1578" s="4">
        <f>TITRES_STAT!B1581</f>
        <v>44308</v>
      </c>
      <c r="B1578" s="2">
        <f>TITRES_STAT!D1581</f>
        <v>6.3853999999999997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2.3820985769731035E-2</v>
      </c>
      <c r="G1578" s="2">
        <f t="shared" si="222"/>
        <v>1.3590386981707189E-2</v>
      </c>
      <c r="H1578" s="2">
        <f t="shared" si="220"/>
        <v>1.7527820070020335</v>
      </c>
      <c r="I1578" s="2">
        <f t="shared" si="221"/>
        <v>63.673113328393633</v>
      </c>
    </row>
    <row r="1579" spans="1:9" ht="13.5" x14ac:dyDescent="0.25">
      <c r="A1579" s="4">
        <f>TITRES_STAT!B1582</f>
        <v>44309</v>
      </c>
      <c r="B1579" s="2">
        <f>TITRES_STAT!D1582</f>
        <v>6.3007999999999997</v>
      </c>
      <c r="C1579" s="2">
        <f t="shared" si="216"/>
        <v>-8.4600000000000009E-2</v>
      </c>
      <c r="D1579" s="2">
        <f t="shared" si="217"/>
        <v>0</v>
      </c>
      <c r="E1579" s="2">
        <f t="shared" si="218"/>
        <v>8.4600000000000009E-2</v>
      </c>
      <c r="F1579" s="2">
        <f t="shared" si="222"/>
        <v>2.2119486786178817E-2</v>
      </c>
      <c r="G1579" s="2">
        <f t="shared" si="222"/>
        <v>1.8662502197299535E-2</v>
      </c>
      <c r="H1579" s="2">
        <f t="shared" si="220"/>
        <v>1.185236928699706</v>
      </c>
      <c r="I1579" s="2">
        <f t="shared" si="221"/>
        <v>54.23837173596386</v>
      </c>
    </row>
    <row r="1580" spans="1:9" ht="13.5" x14ac:dyDescent="0.25">
      <c r="A1580" s="4">
        <f>TITRES_STAT!B1583</f>
        <v>44312</v>
      </c>
      <c r="B1580" s="2">
        <f>TITRES_STAT!D1583</f>
        <v>6.3007999999999997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2.0539523444308903E-2</v>
      </c>
      <c r="G1580" s="2">
        <f t="shared" si="222"/>
        <v>1.7329466326063855E-2</v>
      </c>
      <c r="H1580" s="2">
        <f t="shared" si="220"/>
        <v>1.1852369286997062</v>
      </c>
      <c r="I1580" s="2">
        <f t="shared" si="221"/>
        <v>54.23837173596386</v>
      </c>
    </row>
    <row r="1581" spans="1:9" ht="13.5" x14ac:dyDescent="0.25">
      <c r="A1581" s="4">
        <f>TITRES_STAT!B1584</f>
        <v>44313</v>
      </c>
      <c r="B1581" s="2">
        <f>TITRES_STAT!D1584</f>
        <v>6.1654999999999998</v>
      </c>
      <c r="C1581" s="2">
        <f t="shared" si="216"/>
        <v>-0.13529999999999998</v>
      </c>
      <c r="D1581" s="2">
        <f t="shared" si="217"/>
        <v>0</v>
      </c>
      <c r="E1581" s="2">
        <f t="shared" si="218"/>
        <v>0.13529999999999998</v>
      </c>
      <c r="F1581" s="2">
        <f t="shared" ref="F1581:G1596" si="223">((F1580*13)+D1581)/14</f>
        <v>1.9072414626858266E-2</v>
      </c>
      <c r="G1581" s="2">
        <f t="shared" si="223"/>
        <v>2.575593301705929E-2</v>
      </c>
      <c r="H1581" s="2">
        <f t="shared" si="220"/>
        <v>0.74050567743850571</v>
      </c>
      <c r="I1581" s="2">
        <f t="shared" si="221"/>
        <v>42.545433033479362</v>
      </c>
    </row>
    <row r="1582" spans="1:9" ht="13.5" x14ac:dyDescent="0.25">
      <c r="A1582" s="4">
        <f>TITRES_STAT!B1585</f>
        <v>44314</v>
      </c>
      <c r="B1582" s="2">
        <f>TITRES_STAT!D1585</f>
        <v>6.1738999999999997</v>
      </c>
      <c r="C1582" s="2">
        <f t="shared" si="216"/>
        <v>8.3999999999999631E-3</v>
      </c>
      <c r="D1582" s="2">
        <f t="shared" si="217"/>
        <v>8.3999999999999631E-3</v>
      </c>
      <c r="E1582" s="2">
        <f t="shared" si="218"/>
        <v>0</v>
      </c>
      <c r="F1582" s="2">
        <f t="shared" si="223"/>
        <v>1.8310099296368388E-2</v>
      </c>
      <c r="G1582" s="2">
        <f t="shared" si="223"/>
        <v>2.391622351584077E-2</v>
      </c>
      <c r="H1582" s="2">
        <f t="shared" si="220"/>
        <v>0.76559325029893621</v>
      </c>
      <c r="I1582" s="2">
        <f t="shared" si="221"/>
        <v>43.36181338308311</v>
      </c>
    </row>
    <row r="1583" spans="1:9" ht="13.5" x14ac:dyDescent="0.25">
      <c r="A1583" s="4">
        <f>TITRES_STAT!B1586</f>
        <v>44315</v>
      </c>
      <c r="B1583" s="2">
        <f>TITRES_STAT!D1586</f>
        <v>6.2584999999999997</v>
      </c>
      <c r="C1583" s="2">
        <f t="shared" si="216"/>
        <v>8.4600000000000009E-2</v>
      </c>
      <c r="D1583" s="2">
        <f t="shared" si="217"/>
        <v>8.4600000000000009E-2</v>
      </c>
      <c r="E1583" s="2">
        <f t="shared" si="218"/>
        <v>0</v>
      </c>
      <c r="F1583" s="2">
        <f t="shared" si="223"/>
        <v>2.3045092203770649E-2</v>
      </c>
      <c r="G1583" s="2">
        <f t="shared" si="223"/>
        <v>2.2207921836137855E-2</v>
      </c>
      <c r="H1583" s="2">
        <f t="shared" si="220"/>
        <v>1.0376969251697612</v>
      </c>
      <c r="I1583" s="2">
        <f t="shared" si="221"/>
        <v>50.924988517775297</v>
      </c>
    </row>
    <row r="1584" spans="1:9" ht="13.5" x14ac:dyDescent="0.25">
      <c r="A1584" s="4">
        <f>TITRES_STAT!B1587</f>
        <v>44316</v>
      </c>
      <c r="B1584" s="2">
        <f>TITRES_STAT!D1587</f>
        <v>6.1738999999999997</v>
      </c>
      <c r="C1584" s="2">
        <f t="shared" si="216"/>
        <v>-8.4600000000000009E-2</v>
      </c>
      <c r="D1584" s="2">
        <f t="shared" si="217"/>
        <v>0</v>
      </c>
      <c r="E1584" s="2">
        <f t="shared" si="218"/>
        <v>8.4600000000000009E-2</v>
      </c>
      <c r="F1584" s="2">
        <f t="shared" si="223"/>
        <v>2.1399014189215602E-2</v>
      </c>
      <c r="G1584" s="2">
        <f t="shared" si="223"/>
        <v>2.6664498847842295E-2</v>
      </c>
      <c r="H1584" s="2">
        <f t="shared" si="220"/>
        <v>0.80252827219166811</v>
      </c>
      <c r="I1584" s="2">
        <f t="shared" si="221"/>
        <v>44.522368085571578</v>
      </c>
    </row>
    <row r="1585" spans="1:9" ht="13.5" x14ac:dyDescent="0.25">
      <c r="A1585" s="4">
        <f>TITRES_STAT!B1588</f>
        <v>44319</v>
      </c>
      <c r="B1585" s="2">
        <f>TITRES_STAT!D1588</f>
        <v>6.2161999999999997</v>
      </c>
      <c r="C1585" s="2">
        <f t="shared" si="216"/>
        <v>4.2300000000000004E-2</v>
      </c>
      <c r="D1585" s="2">
        <f t="shared" si="217"/>
        <v>4.2300000000000004E-2</v>
      </c>
      <c r="E1585" s="2">
        <f t="shared" si="218"/>
        <v>0</v>
      </c>
      <c r="F1585" s="2">
        <f t="shared" si="223"/>
        <v>2.2891941747128774E-2</v>
      </c>
      <c r="G1585" s="2">
        <f t="shared" si="223"/>
        <v>2.4759891787282131E-2</v>
      </c>
      <c r="H1585" s="2">
        <f t="shared" si="220"/>
        <v>0.92455742310179134</v>
      </c>
      <c r="I1585" s="2">
        <f t="shared" si="221"/>
        <v>48.040001924790104</v>
      </c>
    </row>
    <row r="1586" spans="1:9" ht="13.5" x14ac:dyDescent="0.25">
      <c r="A1586" s="4">
        <f>TITRES_STAT!B1589</f>
        <v>44320</v>
      </c>
      <c r="B1586" s="2">
        <f>TITRES_STAT!D1589</f>
        <v>6.3007999999999997</v>
      </c>
      <c r="C1586" s="2">
        <f t="shared" si="216"/>
        <v>8.4600000000000009E-2</v>
      </c>
      <c r="D1586" s="2">
        <f t="shared" si="217"/>
        <v>8.4600000000000009E-2</v>
      </c>
      <c r="E1586" s="2">
        <f t="shared" si="218"/>
        <v>0</v>
      </c>
      <c r="F1586" s="2">
        <f t="shared" si="223"/>
        <v>2.7299660193762433E-2</v>
      </c>
      <c r="G1586" s="2">
        <f t="shared" si="223"/>
        <v>2.299132808819055E-2</v>
      </c>
      <c r="H1586" s="2">
        <f t="shared" si="220"/>
        <v>1.1873894404466721</v>
      </c>
      <c r="I1586" s="2">
        <f t="shared" si="221"/>
        <v>54.28340369990098</v>
      </c>
    </row>
    <row r="1587" spans="1:9" ht="13.5" x14ac:dyDescent="0.25">
      <c r="A1587" s="4">
        <f>TITRES_STAT!B1590</f>
        <v>44321</v>
      </c>
      <c r="B1587" s="2">
        <f>TITRES_STAT!D1590</f>
        <v>6.1951000000000001</v>
      </c>
      <c r="C1587" s="2">
        <f t="shared" si="216"/>
        <v>-0.10569999999999968</v>
      </c>
      <c r="D1587" s="2">
        <f t="shared" si="217"/>
        <v>0</v>
      </c>
      <c r="E1587" s="2">
        <f t="shared" si="218"/>
        <v>0.10569999999999968</v>
      </c>
      <c r="F1587" s="2">
        <f t="shared" si="223"/>
        <v>2.5349684465636544E-2</v>
      </c>
      <c r="G1587" s="2">
        <f t="shared" si="223"/>
        <v>2.889909036760549E-2</v>
      </c>
      <c r="H1587" s="2">
        <f t="shared" si="220"/>
        <v>0.87717932098140838</v>
      </c>
      <c r="I1587" s="2">
        <f t="shared" si="221"/>
        <v>46.728584274133716</v>
      </c>
    </row>
    <row r="1588" spans="1:9" ht="13.5" x14ac:dyDescent="0.25">
      <c r="A1588" s="4">
        <f>TITRES_STAT!B1591</f>
        <v>44322</v>
      </c>
      <c r="B1588" s="2">
        <f>TITRES_STAT!D1591</f>
        <v>6.3219000000000003</v>
      </c>
      <c r="C1588" s="2">
        <f t="shared" si="216"/>
        <v>0.12680000000000025</v>
      </c>
      <c r="D1588" s="2">
        <f t="shared" si="217"/>
        <v>0.12680000000000025</v>
      </c>
      <c r="E1588" s="2">
        <f t="shared" si="218"/>
        <v>0</v>
      </c>
      <c r="F1588" s="2">
        <f t="shared" si="223"/>
        <v>3.2596135575233949E-2</v>
      </c>
      <c r="G1588" s="2">
        <f t="shared" si="223"/>
        <v>2.6834869627062243E-2</v>
      </c>
      <c r="H1588" s="2">
        <f t="shared" si="220"/>
        <v>1.2146932714128644</v>
      </c>
      <c r="I1588" s="2">
        <f t="shared" si="221"/>
        <v>54.847020447122695</v>
      </c>
    </row>
    <row r="1589" spans="1:9" ht="13.5" x14ac:dyDescent="0.25">
      <c r="A1589" s="4">
        <f>TITRES_STAT!B1592</f>
        <v>44323</v>
      </c>
      <c r="B1589" s="2">
        <f>TITRES_STAT!D1592</f>
        <v>6.2161999999999997</v>
      </c>
      <c r="C1589" s="2">
        <f t="shared" si="216"/>
        <v>-0.10570000000000057</v>
      </c>
      <c r="D1589" s="2">
        <f t="shared" si="217"/>
        <v>0</v>
      </c>
      <c r="E1589" s="2">
        <f t="shared" si="218"/>
        <v>0.10570000000000057</v>
      </c>
      <c r="F1589" s="2">
        <f t="shared" si="223"/>
        <v>3.0267840177002955E-2</v>
      </c>
      <c r="G1589" s="2">
        <f t="shared" si="223"/>
        <v>3.2468093225129266E-2</v>
      </c>
      <c r="H1589" s="2">
        <f t="shared" si="220"/>
        <v>0.93223337653769622</v>
      </c>
      <c r="I1589" s="2">
        <f t="shared" si="221"/>
        <v>48.246417221512537</v>
      </c>
    </row>
    <row r="1590" spans="1:9" ht="13.5" x14ac:dyDescent="0.25">
      <c r="A1590" s="4">
        <f>TITRES_STAT!B1593</f>
        <v>44326</v>
      </c>
      <c r="B1590" s="2">
        <f>TITRES_STAT!D1593</f>
        <v>6.2161999999999997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2.8105851592931313E-2</v>
      </c>
      <c r="G1590" s="2">
        <f t="shared" si="223"/>
        <v>3.0148943709048606E-2</v>
      </c>
      <c r="H1590" s="2">
        <f t="shared" si="220"/>
        <v>0.93223337653769611</v>
      </c>
      <c r="I1590" s="2">
        <f t="shared" si="221"/>
        <v>48.246417221512537</v>
      </c>
    </row>
    <row r="1591" spans="1:9" ht="13.5" x14ac:dyDescent="0.25">
      <c r="A1591" s="4">
        <f>TITRES_STAT!B1594</f>
        <v>44327</v>
      </c>
      <c r="B1591" s="2">
        <f>TITRES_STAT!D1594</f>
        <v>6.2374000000000001</v>
      </c>
      <c r="C1591" s="2">
        <f t="shared" si="216"/>
        <v>2.120000000000033E-2</v>
      </c>
      <c r="D1591" s="2">
        <f t="shared" si="217"/>
        <v>2.120000000000033E-2</v>
      </c>
      <c r="E1591" s="2">
        <f t="shared" si="218"/>
        <v>0</v>
      </c>
      <c r="F1591" s="2">
        <f t="shared" si="223"/>
        <v>2.7612576479150528E-2</v>
      </c>
      <c r="G1591" s="2">
        <f t="shared" si="223"/>
        <v>2.7995447729830848E-2</v>
      </c>
      <c r="H1591" s="2">
        <f t="shared" si="220"/>
        <v>0.98632380327061719</v>
      </c>
      <c r="I1591" s="2">
        <f t="shared" si="221"/>
        <v>49.655741004893962</v>
      </c>
    </row>
    <row r="1592" spans="1:9" ht="13.5" x14ac:dyDescent="0.25">
      <c r="A1592" s="4">
        <f>TITRES_STAT!B1595</f>
        <v>44333</v>
      </c>
      <c r="B1592" s="2">
        <f>TITRES_STAT!D1595</f>
        <v>6.1738999999999997</v>
      </c>
      <c r="C1592" s="2">
        <f t="shared" si="216"/>
        <v>-6.3500000000000334E-2</v>
      </c>
      <c r="D1592" s="2">
        <f t="shared" si="217"/>
        <v>0</v>
      </c>
      <c r="E1592" s="2">
        <f t="shared" si="218"/>
        <v>6.3500000000000334E-2</v>
      </c>
      <c r="F1592" s="2">
        <f t="shared" si="223"/>
        <v>2.5640249587782632E-2</v>
      </c>
      <c r="G1592" s="2">
        <f t="shared" si="223"/>
        <v>3.0531487177700097E-2</v>
      </c>
      <c r="H1592" s="2">
        <f t="shared" si="220"/>
        <v>0.83979694269560579</v>
      </c>
      <c r="I1592" s="2">
        <f t="shared" si="221"/>
        <v>45.646175575504806</v>
      </c>
    </row>
    <row r="1593" spans="1:9" ht="13.5" x14ac:dyDescent="0.25">
      <c r="A1593" s="4">
        <f>TITRES_STAT!B1596</f>
        <v>44334</v>
      </c>
      <c r="B1593" s="2">
        <f>TITRES_STAT!D1596</f>
        <v>6.2458</v>
      </c>
      <c r="C1593" s="2">
        <f t="shared" si="216"/>
        <v>7.1900000000000297E-2</v>
      </c>
      <c r="D1593" s="2">
        <f t="shared" si="217"/>
        <v>7.1900000000000297E-2</v>
      </c>
      <c r="E1593" s="2">
        <f t="shared" si="218"/>
        <v>0</v>
      </c>
      <c r="F1593" s="2">
        <f t="shared" si="223"/>
        <v>2.8944517474369609E-2</v>
      </c>
      <c r="G1593" s="2">
        <f t="shared" si="223"/>
        <v>2.8350666665007233E-2</v>
      </c>
      <c r="H1593" s="2">
        <f t="shared" si="220"/>
        <v>1.0209466259252151</v>
      </c>
      <c r="I1593" s="2">
        <f t="shared" si="221"/>
        <v>50.518237979581116</v>
      </c>
    </row>
    <row r="1594" spans="1:9" ht="13.5" x14ac:dyDescent="0.25">
      <c r="A1594" s="4">
        <f>TITRES_STAT!B1597</f>
        <v>44335</v>
      </c>
      <c r="B1594" s="2">
        <f>TITRES_STAT!D1597</f>
        <v>6.2458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2.6877051940486067E-2</v>
      </c>
      <c r="G1594" s="2">
        <f t="shared" si="223"/>
        <v>2.6325619046078143E-2</v>
      </c>
      <c r="H1594" s="2">
        <f t="shared" si="220"/>
        <v>1.0209466259252153</v>
      </c>
      <c r="I1594" s="2">
        <f t="shared" si="221"/>
        <v>50.518237979581116</v>
      </c>
    </row>
    <row r="1595" spans="1:9" ht="13.5" x14ac:dyDescent="0.25">
      <c r="A1595" s="4">
        <f>TITRES_STAT!B1598</f>
        <v>44336</v>
      </c>
      <c r="B1595" s="2">
        <f>TITRES_STAT!D1598</f>
        <v>6.2584999999999997</v>
      </c>
      <c r="C1595" s="2">
        <f t="shared" si="216"/>
        <v>1.2699999999999712E-2</v>
      </c>
      <c r="D1595" s="2">
        <f t="shared" si="217"/>
        <v>1.2699999999999712E-2</v>
      </c>
      <c r="E1595" s="2">
        <f t="shared" si="218"/>
        <v>0</v>
      </c>
      <c r="F1595" s="2">
        <f t="shared" si="223"/>
        <v>2.5864405373308471E-2</v>
      </c>
      <c r="G1595" s="2">
        <f t="shared" si="223"/>
        <v>2.4445217685643988E-2</v>
      </c>
      <c r="H1595" s="2">
        <f t="shared" si="220"/>
        <v>1.0580558416748294</v>
      </c>
      <c r="I1595" s="2">
        <f t="shared" si="221"/>
        <v>51.410453509064752</v>
      </c>
    </row>
    <row r="1596" spans="1:9" ht="13.5" x14ac:dyDescent="0.25">
      <c r="A1596" s="4">
        <f>TITRES_STAT!B1599</f>
        <v>44337</v>
      </c>
      <c r="B1596" s="2">
        <f>TITRES_STAT!D1599</f>
        <v>6.2119999999999997</v>
      </c>
      <c r="C1596" s="2">
        <f t="shared" si="216"/>
        <v>-4.6499999999999986E-2</v>
      </c>
      <c r="D1596" s="2">
        <f t="shared" si="217"/>
        <v>0</v>
      </c>
      <c r="E1596" s="2">
        <f t="shared" si="218"/>
        <v>4.6499999999999986E-2</v>
      </c>
      <c r="F1596" s="2">
        <f t="shared" si="223"/>
        <v>2.4016947846643578E-2</v>
      </c>
      <c r="G1596" s="2">
        <f t="shared" si="223"/>
        <v>2.602055927952656E-2</v>
      </c>
      <c r="H1596" s="2">
        <f t="shared" si="220"/>
        <v>0.92299890977134147</v>
      </c>
      <c r="I1596" s="2">
        <f t="shared" si="221"/>
        <v>47.997890434638506</v>
      </c>
    </row>
    <row r="1597" spans="1:9" ht="13.5" x14ac:dyDescent="0.25">
      <c r="A1597" s="4">
        <f>TITRES_STAT!B1600</f>
        <v>44340</v>
      </c>
      <c r="B1597" s="2">
        <f>TITRES_STAT!D1600</f>
        <v>6.2119999999999997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2.2301451571883322E-2</v>
      </c>
      <c r="G1597" s="2">
        <f t="shared" si="224"/>
        <v>2.4161947902417519E-2</v>
      </c>
      <c r="H1597" s="2">
        <f t="shared" si="220"/>
        <v>0.92299890977134147</v>
      </c>
      <c r="I1597" s="2">
        <f t="shared" si="221"/>
        <v>47.997890434638506</v>
      </c>
    </row>
    <row r="1598" spans="1:9" ht="13.5" x14ac:dyDescent="0.25">
      <c r="A1598" s="4">
        <f>TITRES_STAT!B1601</f>
        <v>44341</v>
      </c>
      <c r="B1598" s="2">
        <f>TITRES_STAT!D1601</f>
        <v>6.2161999999999997</v>
      </c>
      <c r="C1598" s="2">
        <f t="shared" si="216"/>
        <v>4.1999999999999815E-3</v>
      </c>
      <c r="D1598" s="2">
        <f t="shared" si="217"/>
        <v>4.1999999999999815E-3</v>
      </c>
      <c r="E1598" s="2">
        <f t="shared" si="218"/>
        <v>0</v>
      </c>
      <c r="F1598" s="2">
        <f t="shared" si="224"/>
        <v>2.1008490745320223E-2</v>
      </c>
      <c r="G1598" s="2">
        <f t="shared" si="224"/>
        <v>2.2436094480816269E-2</v>
      </c>
      <c r="H1598" s="2">
        <f t="shared" si="220"/>
        <v>0.93637022090824662</v>
      </c>
      <c r="I1598" s="2">
        <f t="shared" si="221"/>
        <v>48.3569831222175</v>
      </c>
    </row>
    <row r="1599" spans="1:9" ht="13.5" x14ac:dyDescent="0.25">
      <c r="A1599" s="4">
        <f>TITRES_STAT!B1602</f>
        <v>44342</v>
      </c>
      <c r="B1599" s="2">
        <f>TITRES_STAT!D1602</f>
        <v>6.1738999999999997</v>
      </c>
      <c r="C1599" s="2">
        <f t="shared" si="216"/>
        <v>-4.2300000000000004E-2</v>
      </c>
      <c r="D1599" s="2">
        <f t="shared" si="217"/>
        <v>0</v>
      </c>
      <c r="E1599" s="2">
        <f t="shared" si="218"/>
        <v>4.2300000000000004E-2</v>
      </c>
      <c r="F1599" s="2">
        <f t="shared" si="224"/>
        <v>1.9507884263511636E-2</v>
      </c>
      <c r="G1599" s="2">
        <f t="shared" si="224"/>
        <v>2.3854944875043676E-2</v>
      </c>
      <c r="H1599" s="2">
        <f t="shared" si="220"/>
        <v>0.81777108962931189</v>
      </c>
      <c r="I1599" s="2">
        <f t="shared" si="221"/>
        <v>44.987572653940468</v>
      </c>
    </row>
    <row r="1600" spans="1:9" ht="13.5" x14ac:dyDescent="0.25">
      <c r="A1600" s="4">
        <f>TITRES_STAT!B1603</f>
        <v>44343</v>
      </c>
      <c r="B1600" s="2">
        <f>TITRES_STAT!D1603</f>
        <v>6.1738999999999997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1.8114463958975091E-2</v>
      </c>
      <c r="G1600" s="2">
        <f t="shared" si="224"/>
        <v>2.2151020241111985E-2</v>
      </c>
      <c r="H1600" s="2">
        <f t="shared" si="220"/>
        <v>0.81777108962931189</v>
      </c>
      <c r="I1600" s="2">
        <f t="shared" si="221"/>
        <v>44.987572653940468</v>
      </c>
    </row>
    <row r="1601" spans="1:9" ht="13.5" x14ac:dyDescent="0.25">
      <c r="A1601" s="4">
        <f>TITRES_STAT!B1604</f>
        <v>44344</v>
      </c>
      <c r="B1601" s="2">
        <f>TITRES_STAT!D1604</f>
        <v>6.1486000000000001</v>
      </c>
      <c r="C1601" s="2">
        <f t="shared" si="216"/>
        <v>-2.5299999999999656E-2</v>
      </c>
      <c r="D1601" s="2">
        <f t="shared" si="217"/>
        <v>0</v>
      </c>
      <c r="E1601" s="2">
        <f t="shared" si="218"/>
        <v>2.5299999999999656E-2</v>
      </c>
      <c r="F1601" s="2">
        <f t="shared" si="224"/>
        <v>1.6820573676191157E-2</v>
      </c>
      <c r="G1601" s="2">
        <f t="shared" si="224"/>
        <v>2.2375947366746817E-2</v>
      </c>
      <c r="H1601" s="2">
        <f t="shared" si="220"/>
        <v>0.75172565435993233</v>
      </c>
      <c r="I1601" s="2">
        <f t="shared" si="221"/>
        <v>42.913435245349959</v>
      </c>
    </row>
    <row r="1602" spans="1:9" ht="13.5" x14ac:dyDescent="0.25">
      <c r="A1602" s="4">
        <f>TITRES_STAT!B1605</f>
        <v>44347</v>
      </c>
      <c r="B1602" s="2">
        <f>TITRES_STAT!D1605</f>
        <v>6.1738999999999997</v>
      </c>
      <c r="C1602" s="2">
        <f t="shared" si="216"/>
        <v>2.5299999999999656E-2</v>
      </c>
      <c r="D1602" s="2">
        <f t="shared" si="217"/>
        <v>2.5299999999999656E-2</v>
      </c>
      <c r="E1602" s="2">
        <f t="shared" si="218"/>
        <v>0</v>
      </c>
      <c r="F1602" s="2">
        <f t="shared" si="224"/>
        <v>1.7426246985034623E-2</v>
      </c>
      <c r="G1602" s="2">
        <f t="shared" si="224"/>
        <v>2.0777665411979184E-2</v>
      </c>
      <c r="H1602" s="2">
        <f t="shared" si="220"/>
        <v>0.83870091463633201</v>
      </c>
      <c r="I1602" s="2">
        <f t="shared" si="221"/>
        <v>45.613775897980382</v>
      </c>
    </row>
    <row r="1603" spans="1:9" ht="13.5" x14ac:dyDescent="0.25">
      <c r="A1603" s="4">
        <f>TITRES_STAT!B1606</f>
        <v>44348</v>
      </c>
      <c r="B1603" s="2">
        <f>TITRES_STAT!D1606</f>
        <v>6.1738999999999997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1.618151505753215E-2</v>
      </c>
      <c r="G1603" s="2">
        <f t="shared" si="224"/>
        <v>1.9293546453980671E-2</v>
      </c>
      <c r="H1603" s="2">
        <f t="shared" si="220"/>
        <v>0.83870091463633201</v>
      </c>
      <c r="I1603" s="2">
        <f t="shared" si="221"/>
        <v>45.613775897980382</v>
      </c>
    </row>
    <row r="1604" spans="1:9" ht="13.5" x14ac:dyDescent="0.25">
      <c r="A1604" s="4">
        <f>TITRES_STAT!B1607</f>
        <v>44349</v>
      </c>
      <c r="B1604" s="2">
        <f>TITRES_STAT!D1607</f>
        <v>6.1738999999999997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1.5025692553422709E-2</v>
      </c>
      <c r="G1604" s="2">
        <f t="shared" si="224"/>
        <v>1.7915435992982055E-2</v>
      </c>
      <c r="H1604" s="2">
        <f t="shared" si="220"/>
        <v>0.83870091463633178</v>
      </c>
      <c r="I1604" s="2">
        <f t="shared" si="221"/>
        <v>45.613775897980375</v>
      </c>
    </row>
    <row r="1605" spans="1:9" ht="13.5" x14ac:dyDescent="0.25">
      <c r="A1605" s="4">
        <f>TITRES_STAT!B1608</f>
        <v>44350</v>
      </c>
      <c r="B1605" s="2">
        <f>TITRES_STAT!D1608</f>
        <v>6.1738999999999997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1.39524287996068E-2</v>
      </c>
      <c r="G1605" s="2">
        <f t="shared" si="224"/>
        <v>1.6635761993483336E-2</v>
      </c>
      <c r="H1605" s="2">
        <f t="shared" si="220"/>
        <v>0.83870091463633178</v>
      </c>
      <c r="I1605" s="2">
        <f t="shared" si="221"/>
        <v>45.613775897980375</v>
      </c>
    </row>
    <row r="1606" spans="1:9" ht="13.5" x14ac:dyDescent="0.25">
      <c r="A1606" s="4">
        <f>TITRES_STAT!B1609</f>
        <v>44351</v>
      </c>
      <c r="B1606" s="2">
        <f>TITRES_STAT!D1609</f>
        <v>6.1738999999999997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1.2955826742492028E-2</v>
      </c>
      <c r="G1606" s="2">
        <f t="shared" si="224"/>
        <v>1.5447493279663096E-2</v>
      </c>
      <c r="H1606" s="2">
        <f t="shared" si="220"/>
        <v>0.83870091463633178</v>
      </c>
      <c r="I1606" s="2">
        <f t="shared" si="221"/>
        <v>45.613775897980375</v>
      </c>
    </row>
    <row r="1607" spans="1:9" ht="13.5" x14ac:dyDescent="0.25">
      <c r="A1607" s="4">
        <f>TITRES_STAT!B1610</f>
        <v>44354</v>
      </c>
      <c r="B1607" s="2">
        <f>TITRES_STAT!D1610</f>
        <v>6.1738999999999997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1.2030410546599741E-2</v>
      </c>
      <c r="G1607" s="2">
        <f t="shared" si="224"/>
        <v>1.4344100902544303E-2</v>
      </c>
      <c r="H1607" s="2">
        <f t="shared" si="220"/>
        <v>0.8387009146363319</v>
      </c>
      <c r="I1607" s="2">
        <f t="shared" si="221"/>
        <v>45.613775897980375</v>
      </c>
    </row>
    <row r="1608" spans="1:9" ht="13.5" x14ac:dyDescent="0.25">
      <c r="A1608" s="4">
        <f>TITRES_STAT!B1611</f>
        <v>44355</v>
      </c>
      <c r="B1608" s="2">
        <f>TITRES_STAT!D1611</f>
        <v>6.1486000000000001</v>
      </c>
      <c r="C1608" s="2">
        <f t="shared" si="225"/>
        <v>-2.5299999999999656E-2</v>
      </c>
      <c r="D1608" s="2">
        <f t="shared" si="226"/>
        <v>0</v>
      </c>
      <c r="E1608" s="2">
        <f t="shared" si="227"/>
        <v>2.5299999999999656E-2</v>
      </c>
      <c r="F1608" s="2">
        <f t="shared" si="224"/>
        <v>1.1171095507556903E-2</v>
      </c>
      <c r="G1608" s="2">
        <f t="shared" si="224"/>
        <v>1.5126665123791114E-2</v>
      </c>
      <c r="H1608" s="2">
        <f t="shared" si="220"/>
        <v>0.73850352448056</v>
      </c>
      <c r="I1608" s="2">
        <f t="shared" si="221"/>
        <v>42.479265303831596</v>
      </c>
    </row>
    <row r="1609" spans="1:9" ht="13.5" x14ac:dyDescent="0.25">
      <c r="A1609" s="4">
        <f>TITRES_STAT!B1612</f>
        <v>44356</v>
      </c>
      <c r="B1609" s="2">
        <f>TITRES_STAT!D1612</f>
        <v>6.1738999999999997</v>
      </c>
      <c r="C1609" s="2">
        <f t="shared" si="225"/>
        <v>2.5299999999999656E-2</v>
      </c>
      <c r="D1609" s="2">
        <f t="shared" si="226"/>
        <v>2.5299999999999656E-2</v>
      </c>
      <c r="E1609" s="2">
        <f t="shared" si="227"/>
        <v>0</v>
      </c>
      <c r="F1609" s="2">
        <f t="shared" si="224"/>
        <v>1.2180302971302815E-2</v>
      </c>
      <c r="G1609" s="2">
        <f t="shared" si="224"/>
        <v>1.4046189043520322E-2</v>
      </c>
      <c r="H1609" s="2">
        <f t="shared" si="220"/>
        <v>0.86716068917794731</v>
      </c>
      <c r="I1609" s="2">
        <f t="shared" si="221"/>
        <v>46.442745619271321</v>
      </c>
    </row>
    <row r="1610" spans="1:9" ht="13.5" x14ac:dyDescent="0.25">
      <c r="A1610" s="4">
        <f>TITRES_STAT!B1613</f>
        <v>44357</v>
      </c>
      <c r="B1610" s="2">
        <f>TITRES_STAT!D1613</f>
        <v>6.1738999999999997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1.1310281330495471E-2</v>
      </c>
      <c r="G1610" s="2">
        <f t="shared" si="224"/>
        <v>1.3042889826126013E-2</v>
      </c>
      <c r="H1610" s="2">
        <f t="shared" si="220"/>
        <v>0.86716068917794731</v>
      </c>
      <c r="I1610" s="2">
        <f t="shared" si="221"/>
        <v>46.442745619271321</v>
      </c>
    </row>
    <row r="1611" spans="1:9" ht="13.5" x14ac:dyDescent="0.25">
      <c r="A1611" s="4">
        <f>TITRES_STAT!B1614</f>
        <v>44358</v>
      </c>
      <c r="B1611" s="2">
        <f>TITRES_STAT!D1614</f>
        <v>6.2161999999999997</v>
      </c>
      <c r="C1611" s="2">
        <f t="shared" si="225"/>
        <v>4.2300000000000004E-2</v>
      </c>
      <c r="D1611" s="2">
        <f t="shared" si="226"/>
        <v>4.2300000000000004E-2</v>
      </c>
      <c r="E1611" s="2">
        <f t="shared" si="227"/>
        <v>0</v>
      </c>
      <c r="F1611" s="2">
        <f t="shared" si="224"/>
        <v>1.352383266403151E-2</v>
      </c>
      <c r="G1611" s="2">
        <f t="shared" si="224"/>
        <v>1.2111254838545584E-2</v>
      </c>
      <c r="H1611" s="2">
        <f t="shared" si="220"/>
        <v>1.1166334821880075</v>
      </c>
      <c r="I1611" s="2">
        <f t="shared" si="221"/>
        <v>52.755164821153663</v>
      </c>
    </row>
    <row r="1612" spans="1:9" ht="13.5" x14ac:dyDescent="0.25">
      <c r="A1612" s="4">
        <f>TITRES_STAT!B1615</f>
        <v>44361</v>
      </c>
      <c r="B1612" s="2">
        <f>TITRES_STAT!D1615</f>
        <v>6.2161999999999997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1.2557844616600687E-2</v>
      </c>
      <c r="G1612" s="2">
        <f t="shared" si="224"/>
        <v>1.1246165207220899E-2</v>
      </c>
      <c r="H1612" s="2">
        <f t="shared" si="220"/>
        <v>1.1166334821880075</v>
      </c>
      <c r="I1612" s="2">
        <f t="shared" si="221"/>
        <v>52.755164821153663</v>
      </c>
    </row>
    <row r="1613" spans="1:9" ht="13.5" x14ac:dyDescent="0.25">
      <c r="A1613" s="4">
        <f>TITRES_STAT!B1616</f>
        <v>44362</v>
      </c>
      <c r="B1613" s="2">
        <f>TITRES_STAT!D1616</f>
        <v>6.1696999999999997</v>
      </c>
      <c r="C1613" s="2">
        <f t="shared" si="225"/>
        <v>-4.6499999999999986E-2</v>
      </c>
      <c r="D1613" s="2">
        <f t="shared" si="226"/>
        <v>0</v>
      </c>
      <c r="E1613" s="2">
        <f t="shared" si="227"/>
        <v>4.6499999999999986E-2</v>
      </c>
      <c r="F1613" s="2">
        <f t="shared" ref="F1613:G1628" si="228">((F1612*13)+D1613)/14</f>
        <v>1.1660855715414923E-2</v>
      </c>
      <c r="G1613" s="2">
        <f t="shared" si="228"/>
        <v>1.3764296263847977E-2</v>
      </c>
      <c r="H1613" s="2">
        <f t="shared" si="220"/>
        <v>0.84718139539340231</v>
      </c>
      <c r="I1613" s="2">
        <f t="shared" si="221"/>
        <v>45.863465142413609</v>
      </c>
    </row>
    <row r="1614" spans="1:9" ht="13.5" x14ac:dyDescent="0.25">
      <c r="A1614" s="4">
        <f>TITRES_STAT!B1617</f>
        <v>44363</v>
      </c>
      <c r="B1614" s="2">
        <f>TITRES_STAT!D1617</f>
        <v>6.1738999999999997</v>
      </c>
      <c r="C1614" s="2">
        <f t="shared" si="225"/>
        <v>4.1999999999999815E-3</v>
      </c>
      <c r="D1614" s="2">
        <f t="shared" si="226"/>
        <v>4.1999999999999815E-3</v>
      </c>
      <c r="E1614" s="2">
        <f t="shared" si="227"/>
        <v>0</v>
      </c>
      <c r="F1614" s="2">
        <f t="shared" si="228"/>
        <v>1.1127937450028142E-2</v>
      </c>
      <c r="G1614" s="2">
        <f t="shared" si="228"/>
        <v>1.2781132245001691E-2</v>
      </c>
      <c r="H1614" s="2">
        <f t="shared" si="220"/>
        <v>0.87065349428490091</v>
      </c>
      <c r="I1614" s="2">
        <f t="shared" si="221"/>
        <v>46.54274546006863</v>
      </c>
    </row>
    <row r="1615" spans="1:9" ht="13.5" x14ac:dyDescent="0.25">
      <c r="A1615" s="4">
        <f>TITRES_STAT!B1618</f>
        <v>44364</v>
      </c>
      <c r="B1615" s="2">
        <f>TITRES_STAT!D1618</f>
        <v>6.2584999999999997</v>
      </c>
      <c r="C1615" s="2">
        <f t="shared" si="225"/>
        <v>8.4600000000000009E-2</v>
      </c>
      <c r="D1615" s="2">
        <f t="shared" si="226"/>
        <v>8.4600000000000009E-2</v>
      </c>
      <c r="E1615" s="2">
        <f t="shared" si="227"/>
        <v>0</v>
      </c>
      <c r="F1615" s="2">
        <f t="shared" si="228"/>
        <v>1.6375941917883278E-2</v>
      </c>
      <c r="G1615" s="2">
        <f t="shared" si="228"/>
        <v>1.186819422750157E-2</v>
      </c>
      <c r="H1615" s="2">
        <f t="shared" si="220"/>
        <v>1.379817485623561</v>
      </c>
      <c r="I1615" s="2">
        <f t="shared" si="221"/>
        <v>57.979970899407881</v>
      </c>
    </row>
    <row r="1616" spans="1:9" ht="13.5" x14ac:dyDescent="0.25">
      <c r="A1616" s="4">
        <f>TITRES_STAT!B1619</f>
        <v>44365</v>
      </c>
      <c r="B1616" s="2">
        <f>TITRES_STAT!D1619</f>
        <v>6.1654999999999998</v>
      </c>
      <c r="C1616" s="2">
        <f t="shared" si="225"/>
        <v>-9.2999999999999972E-2</v>
      </c>
      <c r="D1616" s="2">
        <f t="shared" si="226"/>
        <v>0</v>
      </c>
      <c r="E1616" s="2">
        <f t="shared" si="227"/>
        <v>9.2999999999999972E-2</v>
      </c>
      <c r="F1616" s="2">
        <f t="shared" si="228"/>
        <v>1.5206231780891616E-2</v>
      </c>
      <c r="G1616" s="2">
        <f t="shared" si="228"/>
        <v>1.7663323211251455E-2</v>
      </c>
      <c r="H1616" s="2">
        <f t="shared" si="220"/>
        <v>0.86089302669869716</v>
      </c>
      <c r="I1616" s="2">
        <f t="shared" si="221"/>
        <v>46.262359756700135</v>
      </c>
    </row>
    <row r="1617" spans="1:9" ht="13.5" x14ac:dyDescent="0.25">
      <c r="A1617" s="4">
        <f>TITRES_STAT!B1620</f>
        <v>44368</v>
      </c>
      <c r="B1617" s="2">
        <f>TITRES_STAT!D1620</f>
        <v>6.1738999999999997</v>
      </c>
      <c r="C1617" s="2">
        <f t="shared" si="225"/>
        <v>8.3999999999999631E-3</v>
      </c>
      <c r="D1617" s="2">
        <f t="shared" si="226"/>
        <v>8.3999999999999631E-3</v>
      </c>
      <c r="E1617" s="2">
        <f t="shared" si="227"/>
        <v>0</v>
      </c>
      <c r="F1617" s="2">
        <f t="shared" si="228"/>
        <v>1.4720072367970783E-2</v>
      </c>
      <c r="G1617" s="2">
        <f t="shared" si="228"/>
        <v>1.6401657267590637E-2</v>
      </c>
      <c r="H1617" s="2">
        <f t="shared" ref="H1617:H1680" si="229">F1617/G1617</f>
        <v>0.89747469586853068</v>
      </c>
      <c r="I1617" s="2">
        <f t="shared" ref="I1617:I1680" si="230">IF(G1617=0,100,100-(100/(1+H1617)))</f>
        <v>47.298374930777655</v>
      </c>
    </row>
    <row r="1618" spans="1:9" ht="13.5" x14ac:dyDescent="0.25">
      <c r="A1618" s="4">
        <f>TITRES_STAT!B1621</f>
        <v>44369</v>
      </c>
      <c r="B1618" s="2">
        <f>TITRES_STAT!D1621</f>
        <v>6.1359000000000004</v>
      </c>
      <c r="C1618" s="2">
        <f t="shared" si="225"/>
        <v>-3.7999999999999368E-2</v>
      </c>
      <c r="D1618" s="2">
        <f t="shared" si="226"/>
        <v>0</v>
      </c>
      <c r="E1618" s="2">
        <f t="shared" si="227"/>
        <v>3.7999999999999368E-2</v>
      </c>
      <c r="F1618" s="2">
        <f t="shared" si="228"/>
        <v>1.3668638627401442E-2</v>
      </c>
      <c r="G1618" s="2">
        <f t="shared" si="228"/>
        <v>1.7944396034191259E-2</v>
      </c>
      <c r="H1618" s="2">
        <f t="shared" si="229"/>
        <v>0.76172185463122932</v>
      </c>
      <c r="I1618" s="2">
        <f t="shared" si="230"/>
        <v>43.237350585667571</v>
      </c>
    </row>
    <row r="1619" spans="1:9" ht="13.5" x14ac:dyDescent="0.25">
      <c r="A1619" s="4">
        <f>TITRES_STAT!B1622</f>
        <v>44370</v>
      </c>
      <c r="B1619" s="2">
        <f>TITRES_STAT!D1622</f>
        <v>6.1738999999999997</v>
      </c>
      <c r="C1619" s="2">
        <f t="shared" si="225"/>
        <v>3.7999999999999368E-2</v>
      </c>
      <c r="D1619" s="2">
        <f t="shared" si="226"/>
        <v>3.7999999999999368E-2</v>
      </c>
      <c r="E1619" s="2">
        <f t="shared" si="227"/>
        <v>0</v>
      </c>
      <c r="F1619" s="2">
        <f t="shared" si="228"/>
        <v>1.5406593011158437E-2</v>
      </c>
      <c r="G1619" s="2">
        <f t="shared" si="228"/>
        <v>1.6662653460320455E-2</v>
      </c>
      <c r="H1619" s="2">
        <f t="shared" si="229"/>
        <v>0.92461822169241337</v>
      </c>
      <c r="I1619" s="2">
        <f t="shared" si="230"/>
        <v>48.04164333845651</v>
      </c>
    </row>
    <row r="1620" spans="1:9" ht="13.5" x14ac:dyDescent="0.25">
      <c r="A1620" s="4">
        <f>TITRES_STAT!B1623</f>
        <v>44371</v>
      </c>
      <c r="B1620" s="2">
        <f>TITRES_STAT!D1623</f>
        <v>6.1738999999999997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1.4306122081789977E-2</v>
      </c>
      <c r="G1620" s="2">
        <f t="shared" si="228"/>
        <v>1.5472463927440422E-2</v>
      </c>
      <c r="H1620" s="2">
        <f t="shared" si="229"/>
        <v>0.92461822169241337</v>
      </c>
      <c r="I1620" s="2">
        <f t="shared" si="230"/>
        <v>48.04164333845651</v>
      </c>
    </row>
    <row r="1621" spans="1:9" ht="13.5" x14ac:dyDescent="0.25">
      <c r="A1621" s="4">
        <f>TITRES_STAT!B1624</f>
        <v>44372</v>
      </c>
      <c r="B1621" s="2">
        <f>TITRES_STAT!D1624</f>
        <v>6.2161999999999997</v>
      </c>
      <c r="C1621" s="2">
        <f t="shared" si="225"/>
        <v>4.2300000000000004E-2</v>
      </c>
      <c r="D1621" s="2">
        <f t="shared" si="226"/>
        <v>4.2300000000000004E-2</v>
      </c>
      <c r="E1621" s="2">
        <f t="shared" si="227"/>
        <v>0</v>
      </c>
      <c r="F1621" s="2">
        <f t="shared" si="228"/>
        <v>1.630568479023355E-2</v>
      </c>
      <c r="G1621" s="2">
        <f t="shared" si="228"/>
        <v>1.4367287932623249E-2</v>
      </c>
      <c r="H1621" s="2">
        <f t="shared" si="229"/>
        <v>1.1349173808376776</v>
      </c>
      <c r="I1621" s="2">
        <f t="shared" si="230"/>
        <v>53.159779906441628</v>
      </c>
    </row>
    <row r="1622" spans="1:9" ht="13.5" x14ac:dyDescent="0.25">
      <c r="A1622" s="4">
        <f>TITRES_STAT!B1625</f>
        <v>44375</v>
      </c>
      <c r="B1622" s="2">
        <f>TITRES_STAT!D1625</f>
        <v>6.1654999999999998</v>
      </c>
      <c r="C1622" s="2">
        <f t="shared" si="225"/>
        <v>-5.0699999999999967E-2</v>
      </c>
      <c r="D1622" s="2">
        <f t="shared" si="226"/>
        <v>0</v>
      </c>
      <c r="E1622" s="2">
        <f t="shared" si="227"/>
        <v>5.0699999999999967E-2</v>
      </c>
      <c r="F1622" s="2">
        <f t="shared" si="228"/>
        <v>1.5140993019502582E-2</v>
      </c>
      <c r="G1622" s="2">
        <f t="shared" si="228"/>
        <v>1.6962481651721588E-2</v>
      </c>
      <c r="H1622" s="2">
        <f t="shared" si="229"/>
        <v>0.892616618864013</v>
      </c>
      <c r="I1622" s="2">
        <f t="shared" si="230"/>
        <v>47.163097373612814</v>
      </c>
    </row>
    <row r="1623" spans="1:9" ht="13.5" x14ac:dyDescent="0.25">
      <c r="A1623" s="4">
        <f>TITRES_STAT!B1626</f>
        <v>44376</v>
      </c>
      <c r="B1623" s="2">
        <f>TITRES_STAT!D1626</f>
        <v>6.2161999999999997</v>
      </c>
      <c r="C1623" s="2">
        <f t="shared" si="225"/>
        <v>5.0699999999999967E-2</v>
      </c>
      <c r="D1623" s="2">
        <f t="shared" si="226"/>
        <v>5.0699999999999967E-2</v>
      </c>
      <c r="E1623" s="2">
        <f t="shared" si="227"/>
        <v>0</v>
      </c>
      <c r="F1623" s="2">
        <f t="shared" si="228"/>
        <v>1.7680922089538108E-2</v>
      </c>
      <c r="G1623" s="2">
        <f t="shared" si="228"/>
        <v>1.5750875819455761E-2</v>
      </c>
      <c r="H1623" s="2">
        <f t="shared" si="229"/>
        <v>1.1225358064024809</v>
      </c>
      <c r="I1623" s="2">
        <f t="shared" si="230"/>
        <v>52.886542738946034</v>
      </c>
    </row>
    <row r="1624" spans="1:9" ht="13.5" x14ac:dyDescent="0.25">
      <c r="A1624" s="4">
        <f>TITRES_STAT!B1627</f>
        <v>44377</v>
      </c>
      <c r="B1624" s="2">
        <f>TITRES_STAT!D1627</f>
        <v>6.2161999999999997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1.641799908314253E-2</v>
      </c>
      <c r="G1624" s="2">
        <f t="shared" si="228"/>
        <v>1.4625813260923206E-2</v>
      </c>
      <c r="H1624" s="2">
        <f t="shared" si="229"/>
        <v>1.1225358064024809</v>
      </c>
      <c r="I1624" s="2">
        <f t="shared" si="230"/>
        <v>52.886542738946034</v>
      </c>
    </row>
    <row r="1625" spans="1:9" ht="13.5" x14ac:dyDescent="0.25">
      <c r="A1625" s="4">
        <f>TITRES_STAT!B1628</f>
        <v>44378</v>
      </c>
      <c r="B1625" s="2">
        <f>TITRES_STAT!D1628</f>
        <v>6.2796000000000003</v>
      </c>
      <c r="C1625" s="2">
        <f t="shared" si="225"/>
        <v>6.3400000000000567E-2</v>
      </c>
      <c r="D1625" s="2">
        <f t="shared" si="226"/>
        <v>6.3400000000000567E-2</v>
      </c>
      <c r="E1625" s="2">
        <f t="shared" si="227"/>
        <v>0</v>
      </c>
      <c r="F1625" s="2">
        <f t="shared" si="228"/>
        <v>1.9773856291489533E-2</v>
      </c>
      <c r="G1625" s="2">
        <f t="shared" si="228"/>
        <v>1.3581112313714406E-2</v>
      </c>
      <c r="H1625" s="2">
        <f t="shared" si="229"/>
        <v>1.4559820900326113</v>
      </c>
      <c r="I1625" s="2">
        <f t="shared" si="230"/>
        <v>59.283090700929272</v>
      </c>
    </row>
    <row r="1626" spans="1:9" ht="13.5" x14ac:dyDescent="0.25">
      <c r="A1626" s="4">
        <f>TITRES_STAT!B1629</f>
        <v>44379</v>
      </c>
      <c r="B1626" s="2">
        <f>TITRES_STAT!D1629</f>
        <v>6.2796000000000003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1.8361437984954567E-2</v>
      </c>
      <c r="G1626" s="2">
        <f t="shared" si="228"/>
        <v>1.2611032862734807E-2</v>
      </c>
      <c r="H1626" s="2">
        <f t="shared" si="229"/>
        <v>1.4559820900326113</v>
      </c>
      <c r="I1626" s="2">
        <f t="shared" si="230"/>
        <v>59.283090700929272</v>
      </c>
    </row>
    <row r="1627" spans="1:9" ht="13.5" x14ac:dyDescent="0.25">
      <c r="A1627" s="4">
        <f>TITRES_STAT!B1630</f>
        <v>44382</v>
      </c>
      <c r="B1627" s="2">
        <f>TITRES_STAT!D1630</f>
        <v>6.2796000000000003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1.7049906700314955E-2</v>
      </c>
      <c r="G1627" s="2">
        <f t="shared" si="228"/>
        <v>1.1710244801110893E-2</v>
      </c>
      <c r="H1627" s="2">
        <f t="shared" si="229"/>
        <v>1.455982090032611</v>
      </c>
      <c r="I1627" s="2">
        <f t="shared" si="230"/>
        <v>59.283090700929272</v>
      </c>
    </row>
    <row r="1628" spans="1:9" ht="13.5" x14ac:dyDescent="0.25">
      <c r="A1628" s="4">
        <f>TITRES_STAT!B1631</f>
        <v>44383</v>
      </c>
      <c r="B1628" s="2">
        <f>TITRES_STAT!D1631</f>
        <v>6.1738999999999997</v>
      </c>
      <c r="C1628" s="2">
        <f t="shared" si="225"/>
        <v>-0.10570000000000057</v>
      </c>
      <c r="D1628" s="2">
        <f t="shared" si="226"/>
        <v>0</v>
      </c>
      <c r="E1628" s="2">
        <f t="shared" si="227"/>
        <v>0.10570000000000057</v>
      </c>
      <c r="F1628" s="2">
        <f t="shared" si="228"/>
        <v>1.5832056221721031E-2</v>
      </c>
      <c r="G1628" s="2">
        <f t="shared" si="228"/>
        <v>1.8423798743888727E-2</v>
      </c>
      <c r="H1628" s="2">
        <f t="shared" si="229"/>
        <v>0.85932637681317536</v>
      </c>
      <c r="I1628" s="2">
        <f t="shared" si="230"/>
        <v>46.217080956277975</v>
      </c>
    </row>
    <row r="1629" spans="1:9" ht="13.5" x14ac:dyDescent="0.25">
      <c r="A1629" s="4">
        <f>TITRES_STAT!B1632</f>
        <v>44384</v>
      </c>
      <c r="B1629" s="2">
        <f>TITRES_STAT!D1632</f>
        <v>6.1738999999999997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1.4701195063026671E-2</v>
      </c>
      <c r="G1629" s="2">
        <f t="shared" si="231"/>
        <v>1.7107813119325247E-2</v>
      </c>
      <c r="H1629" s="2">
        <f t="shared" si="229"/>
        <v>0.85932637681317525</v>
      </c>
      <c r="I1629" s="2">
        <f t="shared" si="230"/>
        <v>46.217080956277968</v>
      </c>
    </row>
    <row r="1630" spans="1:9" ht="13.5" x14ac:dyDescent="0.25">
      <c r="A1630" s="4">
        <f>TITRES_STAT!B1633</f>
        <v>44385</v>
      </c>
      <c r="B1630" s="2">
        <f>TITRES_STAT!D1633</f>
        <v>6.2584999999999997</v>
      </c>
      <c r="C1630" s="2">
        <f t="shared" si="225"/>
        <v>8.4600000000000009E-2</v>
      </c>
      <c r="D1630" s="2">
        <f t="shared" si="226"/>
        <v>8.4600000000000009E-2</v>
      </c>
      <c r="E1630" s="2">
        <f t="shared" si="227"/>
        <v>0</v>
      </c>
      <c r="F1630" s="2">
        <f t="shared" si="231"/>
        <v>1.969396684423905E-2</v>
      </c>
      <c r="G1630" s="2">
        <f t="shared" si="231"/>
        <v>1.5885826467944873E-2</v>
      </c>
      <c r="H1630" s="2">
        <f t="shared" si="229"/>
        <v>1.2397193739953294</v>
      </c>
      <c r="I1630" s="2">
        <f t="shared" si="230"/>
        <v>55.351549323067765</v>
      </c>
    </row>
    <row r="1631" spans="1:9" ht="13.5" x14ac:dyDescent="0.25">
      <c r="A1631" s="4">
        <f>TITRES_STAT!B1634</f>
        <v>44386</v>
      </c>
      <c r="B1631" s="2">
        <f>TITRES_STAT!D1634</f>
        <v>6.2584999999999997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1.8287254926793402E-2</v>
      </c>
      <c r="G1631" s="2">
        <f t="shared" si="231"/>
        <v>1.4751124577377383E-2</v>
      </c>
      <c r="H1631" s="2">
        <f t="shared" si="229"/>
        <v>1.2397193739953289</v>
      </c>
      <c r="I1631" s="2">
        <f t="shared" si="230"/>
        <v>55.351549323067758</v>
      </c>
    </row>
    <row r="1632" spans="1:9" ht="13.5" x14ac:dyDescent="0.25">
      <c r="A1632" s="4">
        <f>TITRES_STAT!B1635</f>
        <v>44389</v>
      </c>
      <c r="B1632" s="2">
        <f>TITRES_STAT!D1635</f>
        <v>6.2542999999999997</v>
      </c>
      <c r="C1632" s="2">
        <f t="shared" si="225"/>
        <v>-4.1999999999999815E-3</v>
      </c>
      <c r="D1632" s="2">
        <f t="shared" si="226"/>
        <v>0</v>
      </c>
      <c r="E1632" s="2">
        <f t="shared" si="227"/>
        <v>4.1999999999999815E-3</v>
      </c>
      <c r="F1632" s="2">
        <f t="shared" si="231"/>
        <v>1.6981022432022444E-2</v>
      </c>
      <c r="G1632" s="2">
        <f t="shared" si="231"/>
        <v>1.3997472821850427E-2</v>
      </c>
      <c r="H1632" s="2">
        <f t="shared" si="229"/>
        <v>1.2131491625770201</v>
      </c>
      <c r="I1632" s="2">
        <f t="shared" si="230"/>
        <v>54.81551732213174</v>
      </c>
    </row>
    <row r="1633" spans="1:9" ht="13.5" x14ac:dyDescent="0.25">
      <c r="A1633" s="4">
        <f>TITRES_STAT!B1636</f>
        <v>44390</v>
      </c>
      <c r="B1633" s="2">
        <f>TITRES_STAT!D1636</f>
        <v>6.3539000000000003</v>
      </c>
      <c r="C1633" s="2">
        <f t="shared" si="225"/>
        <v>9.9600000000000577E-2</v>
      </c>
      <c r="D1633" s="2">
        <f t="shared" si="226"/>
        <v>9.9600000000000577E-2</v>
      </c>
      <c r="E1633" s="2">
        <f t="shared" si="227"/>
        <v>0</v>
      </c>
      <c r="F1633" s="2">
        <f t="shared" si="231"/>
        <v>2.2882377972592311E-2</v>
      </c>
      <c r="G1633" s="2">
        <f t="shared" si="231"/>
        <v>1.2997653334575397E-2</v>
      </c>
      <c r="H1633" s="2">
        <f t="shared" si="229"/>
        <v>1.760500713749789</v>
      </c>
      <c r="I1633" s="2">
        <f t="shared" si="230"/>
        <v>63.774687866621591</v>
      </c>
    </row>
    <row r="1634" spans="1:9" ht="13.5" x14ac:dyDescent="0.25">
      <c r="A1634" s="4">
        <f>TITRES_STAT!B1637</f>
        <v>44391</v>
      </c>
      <c r="B1634" s="2">
        <f>TITRES_STAT!D1637</f>
        <v>6.3539000000000003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2.1247922403121431E-2</v>
      </c>
      <c r="G1634" s="2">
        <f t="shared" si="231"/>
        <v>1.2069249524962869E-2</v>
      </c>
      <c r="H1634" s="2">
        <f t="shared" si="229"/>
        <v>1.7605007137497888</v>
      </c>
      <c r="I1634" s="2">
        <f t="shared" si="230"/>
        <v>63.774687866621584</v>
      </c>
    </row>
    <row r="1635" spans="1:9" ht="13.5" x14ac:dyDescent="0.25">
      <c r="A1635" s="4">
        <f>TITRES_STAT!B1638</f>
        <v>44392</v>
      </c>
      <c r="B1635" s="2">
        <f>TITRES_STAT!D1638</f>
        <v>6.3539000000000003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1.9730213660041327E-2</v>
      </c>
      <c r="G1635" s="2">
        <f t="shared" si="231"/>
        <v>1.1207160273179806E-2</v>
      </c>
      <c r="H1635" s="2">
        <f t="shared" si="229"/>
        <v>1.7605007137497888</v>
      </c>
      <c r="I1635" s="2">
        <f t="shared" si="230"/>
        <v>63.774687866621584</v>
      </c>
    </row>
    <row r="1636" spans="1:9" ht="13.5" x14ac:dyDescent="0.25">
      <c r="A1636" s="4">
        <f>TITRES_STAT!B1639</f>
        <v>44393</v>
      </c>
      <c r="B1636" s="2">
        <f>TITRES_STAT!D1639</f>
        <v>6.3539000000000003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1.8320912684324089E-2</v>
      </c>
      <c r="G1636" s="2">
        <f t="shared" si="231"/>
        <v>1.0406648825095535E-2</v>
      </c>
      <c r="H1636" s="2">
        <f t="shared" si="229"/>
        <v>1.7605007137497888</v>
      </c>
      <c r="I1636" s="2">
        <f t="shared" si="230"/>
        <v>63.774687866621584</v>
      </c>
    </row>
    <row r="1637" spans="1:9" ht="13.5" x14ac:dyDescent="0.25">
      <c r="A1637" s="4">
        <f>TITRES_STAT!B1640</f>
        <v>44396</v>
      </c>
      <c r="B1637" s="2">
        <f>TITRES_STAT!D1640</f>
        <v>6.3539000000000003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1.7012276064015223E-2</v>
      </c>
      <c r="G1637" s="2">
        <f t="shared" si="231"/>
        <v>9.6633167661601387E-3</v>
      </c>
      <c r="H1637" s="2">
        <f t="shared" si="229"/>
        <v>1.7605007137497886</v>
      </c>
      <c r="I1637" s="2">
        <f t="shared" si="230"/>
        <v>63.774687866621584</v>
      </c>
    </row>
    <row r="1638" spans="1:9" ht="13.5" x14ac:dyDescent="0.25">
      <c r="A1638" s="4">
        <f>TITRES_STAT!B1641</f>
        <v>44399</v>
      </c>
      <c r="B1638" s="2">
        <f>TITRES_STAT!D1641</f>
        <v>6.3539000000000003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1.5797113488014138E-2</v>
      </c>
      <c r="G1638" s="2">
        <f t="shared" si="231"/>
        <v>8.9730798542915578E-3</v>
      </c>
      <c r="H1638" s="2">
        <f t="shared" si="229"/>
        <v>1.7605007137497888</v>
      </c>
      <c r="I1638" s="2">
        <f t="shared" si="230"/>
        <v>63.774687866621584</v>
      </c>
    </row>
    <row r="1639" spans="1:9" ht="13.5" x14ac:dyDescent="0.25">
      <c r="A1639" s="4">
        <f>TITRES_STAT!B1642</f>
        <v>44400</v>
      </c>
      <c r="B1639" s="2">
        <f>TITRES_STAT!D1642</f>
        <v>6.3756000000000004</v>
      </c>
      <c r="C1639" s="2">
        <f t="shared" si="225"/>
        <v>2.1700000000000053E-2</v>
      </c>
      <c r="D1639" s="2">
        <f t="shared" si="226"/>
        <v>2.1700000000000053E-2</v>
      </c>
      <c r="E1639" s="2">
        <f t="shared" si="227"/>
        <v>0</v>
      </c>
      <c r="F1639" s="2">
        <f t="shared" si="231"/>
        <v>1.6218748238870272E-2</v>
      </c>
      <c r="G1639" s="2">
        <f t="shared" si="231"/>
        <v>8.3321455789850171E-3</v>
      </c>
      <c r="H1639" s="2">
        <f t="shared" si="229"/>
        <v>1.9465272282059629</v>
      </c>
      <c r="I1639" s="2">
        <f t="shared" si="230"/>
        <v>66.061742432671679</v>
      </c>
    </row>
    <row r="1640" spans="1:9" ht="13.5" x14ac:dyDescent="0.25">
      <c r="A1640" s="4">
        <f>TITRES_STAT!B1643</f>
        <v>44403</v>
      </c>
      <c r="B1640" s="2">
        <f>TITRES_STAT!D1643</f>
        <v>6.3756000000000004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1.5060266221808111E-2</v>
      </c>
      <c r="G1640" s="2">
        <f t="shared" si="231"/>
        <v>7.7369923233432305E-3</v>
      </c>
      <c r="H1640" s="2">
        <f t="shared" si="229"/>
        <v>1.9465272282059629</v>
      </c>
      <c r="I1640" s="2">
        <f t="shared" si="230"/>
        <v>66.061742432671679</v>
      </c>
    </row>
    <row r="1641" spans="1:9" ht="13.5" x14ac:dyDescent="0.25">
      <c r="A1641" s="4">
        <f>TITRES_STAT!B1644</f>
        <v>44404</v>
      </c>
      <c r="B1641" s="2">
        <f>TITRES_STAT!D1644</f>
        <v>6.3756000000000004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1.3984532920250389E-2</v>
      </c>
      <c r="G1641" s="2">
        <f t="shared" si="231"/>
        <v>7.1843500145329997E-3</v>
      </c>
      <c r="H1641" s="2">
        <f t="shared" si="229"/>
        <v>1.9465272282059629</v>
      </c>
      <c r="I1641" s="2">
        <f t="shared" si="230"/>
        <v>66.061742432671679</v>
      </c>
    </row>
    <row r="1642" spans="1:9" ht="13.5" x14ac:dyDescent="0.25">
      <c r="A1642" s="4">
        <f>TITRES_STAT!B1645</f>
        <v>44405</v>
      </c>
      <c r="B1642" s="2">
        <f>TITRES_STAT!D1645</f>
        <v>6.3539000000000003</v>
      </c>
      <c r="C1642" s="2">
        <f t="shared" si="225"/>
        <v>-2.1700000000000053E-2</v>
      </c>
      <c r="D1642" s="2">
        <f t="shared" si="226"/>
        <v>0</v>
      </c>
      <c r="E1642" s="2">
        <f t="shared" si="227"/>
        <v>2.1700000000000053E-2</v>
      </c>
      <c r="F1642" s="2">
        <f t="shared" si="231"/>
        <v>1.2985637711661075E-2</v>
      </c>
      <c r="G1642" s="2">
        <f t="shared" si="231"/>
        <v>8.2211821563520741E-3</v>
      </c>
      <c r="H1642" s="2">
        <f t="shared" si="229"/>
        <v>1.579534118658076</v>
      </c>
      <c r="I1642" s="2">
        <f t="shared" si="230"/>
        <v>61.233309814866125</v>
      </c>
    </row>
    <row r="1643" spans="1:9" ht="13.5" x14ac:dyDescent="0.25">
      <c r="A1643" s="4">
        <f>TITRES_STAT!B1646</f>
        <v>44406</v>
      </c>
      <c r="B1643" s="2">
        <f>TITRES_STAT!D1646</f>
        <v>6.3973000000000004</v>
      </c>
      <c r="C1643" s="2">
        <f t="shared" si="225"/>
        <v>4.3400000000000105E-2</v>
      </c>
      <c r="D1643" s="2">
        <f t="shared" si="226"/>
        <v>4.3400000000000105E-2</v>
      </c>
      <c r="E1643" s="2">
        <f t="shared" si="227"/>
        <v>0</v>
      </c>
      <c r="F1643" s="2">
        <f t="shared" si="231"/>
        <v>1.5158092160828149E-2</v>
      </c>
      <c r="G1643" s="2">
        <f t="shared" si="231"/>
        <v>7.6339548594697836E-3</v>
      </c>
      <c r="H1643" s="2">
        <f t="shared" si="229"/>
        <v>1.9856145916326462</v>
      </c>
      <c r="I1643" s="2">
        <f t="shared" si="230"/>
        <v>66.506058658657537</v>
      </c>
    </row>
    <row r="1644" spans="1:9" ht="13.5" x14ac:dyDescent="0.25">
      <c r="A1644" s="4">
        <f>TITRES_STAT!B1647</f>
        <v>44407</v>
      </c>
      <c r="B1644" s="2">
        <f>TITRES_STAT!D1647</f>
        <v>6.4406999999999996</v>
      </c>
      <c r="C1644" s="2">
        <f t="shared" si="225"/>
        <v>4.3399999999999217E-2</v>
      </c>
      <c r="D1644" s="2">
        <f t="shared" si="226"/>
        <v>4.3399999999999217E-2</v>
      </c>
      <c r="E1644" s="2">
        <f t="shared" si="227"/>
        <v>0</v>
      </c>
      <c r="F1644" s="2">
        <f t="shared" si="231"/>
        <v>1.7175371292197511E-2</v>
      </c>
      <c r="G1644" s="2">
        <f t="shared" si="231"/>
        <v>7.0886723695076561E-3</v>
      </c>
      <c r="H1644" s="2">
        <f t="shared" si="229"/>
        <v>2.4229320240667898</v>
      </c>
      <c r="I1644" s="2">
        <f t="shared" si="230"/>
        <v>70.785280193443668</v>
      </c>
    </row>
    <row r="1645" spans="1:9" ht="13.5" x14ac:dyDescent="0.25">
      <c r="A1645" s="4">
        <f>TITRES_STAT!B1648</f>
        <v>44410</v>
      </c>
      <c r="B1645" s="2">
        <f>TITRES_STAT!D1648</f>
        <v>6.4189999999999996</v>
      </c>
      <c r="C1645" s="2">
        <f t="shared" si="225"/>
        <v>-2.1700000000000053E-2</v>
      </c>
      <c r="D1645" s="2">
        <f t="shared" si="226"/>
        <v>0</v>
      </c>
      <c r="E1645" s="2">
        <f t="shared" si="227"/>
        <v>2.1700000000000053E-2</v>
      </c>
      <c r="F1645" s="2">
        <f t="shared" ref="F1645:G1660" si="232">((F1644*13)+D1645)/14</f>
        <v>1.5948559057040547E-2</v>
      </c>
      <c r="G1645" s="2">
        <f t="shared" si="232"/>
        <v>8.1323386288285424E-3</v>
      </c>
      <c r="H1645" s="2">
        <f t="shared" si="229"/>
        <v>1.9611282541167283</v>
      </c>
      <c r="I1645" s="2">
        <f t="shared" si="230"/>
        <v>66.229088570893765</v>
      </c>
    </row>
    <row r="1646" spans="1:9" ht="13.5" x14ac:dyDescent="0.25">
      <c r="A1646" s="4">
        <f>TITRES_STAT!B1649</f>
        <v>44411</v>
      </c>
      <c r="B1646" s="2">
        <f>TITRES_STAT!D1649</f>
        <v>6.4189999999999996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1.4809376267251937E-2</v>
      </c>
      <c r="G1646" s="2">
        <f t="shared" si="232"/>
        <v>7.5514572981979318E-3</v>
      </c>
      <c r="H1646" s="2">
        <f t="shared" si="229"/>
        <v>1.9611282541167283</v>
      </c>
      <c r="I1646" s="2">
        <f t="shared" si="230"/>
        <v>66.229088570893765</v>
      </c>
    </row>
    <row r="1647" spans="1:9" ht="13.5" x14ac:dyDescent="0.25">
      <c r="A1647" s="4">
        <f>TITRES_STAT!B1650</f>
        <v>44412</v>
      </c>
      <c r="B1647" s="2">
        <f>TITRES_STAT!D1650</f>
        <v>6.4189999999999996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1.3751563676733941E-2</v>
      </c>
      <c r="G1647" s="2">
        <f t="shared" si="232"/>
        <v>7.0120674911837936E-3</v>
      </c>
      <c r="H1647" s="2">
        <f t="shared" si="229"/>
        <v>1.9611282541167285</v>
      </c>
      <c r="I1647" s="2">
        <f t="shared" si="230"/>
        <v>66.229088570893765</v>
      </c>
    </row>
    <row r="1648" spans="1:9" ht="13.5" x14ac:dyDescent="0.25">
      <c r="A1648" s="4">
        <f>TITRES_STAT!B1651</f>
        <v>44413</v>
      </c>
      <c r="B1648" s="2">
        <f>TITRES_STAT!D1651</f>
        <v>6.4363000000000001</v>
      </c>
      <c r="C1648" s="2">
        <f t="shared" si="225"/>
        <v>1.7300000000000537E-2</v>
      </c>
      <c r="D1648" s="2">
        <f t="shared" si="226"/>
        <v>1.7300000000000537E-2</v>
      </c>
      <c r="E1648" s="2">
        <f t="shared" si="227"/>
        <v>0</v>
      </c>
      <c r="F1648" s="2">
        <f t="shared" si="232"/>
        <v>1.4005023414110127E-2</v>
      </c>
      <c r="G1648" s="2">
        <f t="shared" si="232"/>
        <v>6.5112055275278078E-3</v>
      </c>
      <c r="H1648" s="2">
        <f t="shared" si="229"/>
        <v>2.1509109726148656</v>
      </c>
      <c r="I1648" s="2">
        <f t="shared" si="230"/>
        <v>68.263146477600287</v>
      </c>
    </row>
    <row r="1649" spans="1:9" ht="13.5" x14ac:dyDescent="0.25">
      <c r="A1649" s="4">
        <f>TITRES_STAT!B1652</f>
        <v>44414</v>
      </c>
      <c r="B1649" s="2">
        <f>TITRES_STAT!D1652</f>
        <v>6.4363000000000001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1.3004664598816548E-2</v>
      </c>
      <c r="G1649" s="2">
        <f t="shared" si="232"/>
        <v>6.0461194184186782E-3</v>
      </c>
      <c r="H1649" s="2">
        <f t="shared" si="229"/>
        <v>2.1509109726148661</v>
      </c>
      <c r="I1649" s="2">
        <f t="shared" si="230"/>
        <v>68.263146477600287</v>
      </c>
    </row>
    <row r="1650" spans="1:9" ht="13.5" x14ac:dyDescent="0.25">
      <c r="A1650" s="4">
        <f>TITRES_STAT!B1653</f>
        <v>44417</v>
      </c>
      <c r="B1650" s="2">
        <f>TITRES_STAT!D1653</f>
        <v>6.4622999999999999</v>
      </c>
      <c r="C1650" s="2">
        <f t="shared" si="225"/>
        <v>2.5999999999999801E-2</v>
      </c>
      <c r="D1650" s="2">
        <f t="shared" si="226"/>
        <v>2.5999999999999801E-2</v>
      </c>
      <c r="E1650" s="2">
        <f t="shared" si="227"/>
        <v>0</v>
      </c>
      <c r="F1650" s="2">
        <f t="shared" si="232"/>
        <v>1.3932902841758207E-2</v>
      </c>
      <c r="G1650" s="2">
        <f t="shared" si="232"/>
        <v>5.614253745674487E-3</v>
      </c>
      <c r="H1650" s="2">
        <f t="shared" si="229"/>
        <v>2.4817016602594495</v>
      </c>
      <c r="I1650" s="2">
        <f t="shared" si="230"/>
        <v>71.278412179477726</v>
      </c>
    </row>
    <row r="1651" spans="1:9" ht="13.5" x14ac:dyDescent="0.25">
      <c r="A1651" s="4">
        <f>TITRES_STAT!B1654</f>
        <v>44419</v>
      </c>
      <c r="B1651" s="2">
        <f>TITRES_STAT!D1654</f>
        <v>6.4622999999999999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1.2937695495918335E-2</v>
      </c>
      <c r="G1651" s="2">
        <f t="shared" si="232"/>
        <v>5.2132356209834514E-3</v>
      </c>
      <c r="H1651" s="2">
        <f t="shared" si="229"/>
        <v>2.4817016602594499</v>
      </c>
      <c r="I1651" s="2">
        <f t="shared" si="230"/>
        <v>71.278412179477726</v>
      </c>
    </row>
    <row r="1652" spans="1:9" ht="13.5" x14ac:dyDescent="0.25">
      <c r="A1652" s="4">
        <f>TITRES_STAT!B1655</f>
        <v>44420</v>
      </c>
      <c r="B1652" s="2">
        <f>TITRES_STAT!D1655</f>
        <v>6.4622999999999999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1.2013574389067026E-2</v>
      </c>
      <c r="G1652" s="2">
        <f t="shared" si="232"/>
        <v>4.8408616480560621E-3</v>
      </c>
      <c r="H1652" s="2">
        <f t="shared" si="229"/>
        <v>2.4817016602594499</v>
      </c>
      <c r="I1652" s="2">
        <f t="shared" si="230"/>
        <v>71.278412179477726</v>
      </c>
    </row>
    <row r="1653" spans="1:9" ht="13.5" x14ac:dyDescent="0.25">
      <c r="A1653" s="4">
        <f>TITRES_STAT!B1656</f>
        <v>44424</v>
      </c>
      <c r="B1653" s="2">
        <f>TITRES_STAT!D1656</f>
        <v>6.4622999999999999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1.1155461932705096E-2</v>
      </c>
      <c r="G1653" s="2">
        <f t="shared" si="232"/>
        <v>4.4950858160520569E-3</v>
      </c>
      <c r="H1653" s="2">
        <f t="shared" si="229"/>
        <v>2.4817016602594504</v>
      </c>
      <c r="I1653" s="2">
        <f t="shared" si="230"/>
        <v>71.278412179477726</v>
      </c>
    </row>
    <row r="1654" spans="1:9" ht="13.5" x14ac:dyDescent="0.25">
      <c r="A1654" s="4">
        <f>TITRES_STAT!B1657</f>
        <v>44425</v>
      </c>
      <c r="B1654" s="2">
        <f>TITRES_STAT!D1657</f>
        <v>6.4622999999999999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1.035864322322616E-2</v>
      </c>
      <c r="G1654" s="2">
        <f t="shared" si="232"/>
        <v>4.1740082577626245E-3</v>
      </c>
      <c r="H1654" s="2">
        <f t="shared" si="229"/>
        <v>2.4817016602594504</v>
      </c>
      <c r="I1654" s="2">
        <f t="shared" si="230"/>
        <v>71.278412179477726</v>
      </c>
    </row>
    <row r="1655" spans="1:9" ht="13.5" x14ac:dyDescent="0.25">
      <c r="A1655" s="4">
        <f>TITRES_STAT!B1658</f>
        <v>44426</v>
      </c>
      <c r="B1655" s="2">
        <f>TITRES_STAT!D1658</f>
        <v>6.3582999999999998</v>
      </c>
      <c r="C1655" s="2">
        <f t="shared" si="225"/>
        <v>-0.10400000000000009</v>
      </c>
      <c r="D1655" s="2">
        <f t="shared" si="226"/>
        <v>0</v>
      </c>
      <c r="E1655" s="2">
        <f t="shared" si="227"/>
        <v>0.10400000000000009</v>
      </c>
      <c r="F1655" s="2">
        <f t="shared" si="232"/>
        <v>9.6187401358528626E-3</v>
      </c>
      <c r="G1655" s="2">
        <f t="shared" si="232"/>
        <v>1.1304436239351016E-2</v>
      </c>
      <c r="H1655" s="2">
        <f t="shared" si="229"/>
        <v>0.85088189558447824</v>
      </c>
      <c r="I1655" s="2">
        <f t="shared" si="230"/>
        <v>45.971701253028016</v>
      </c>
    </row>
    <row r="1656" spans="1:9" ht="13.5" x14ac:dyDescent="0.25">
      <c r="A1656" s="4">
        <f>TITRES_STAT!B1659</f>
        <v>44427</v>
      </c>
      <c r="B1656" s="2">
        <f>TITRES_STAT!D1659</f>
        <v>6.4622999999999999</v>
      </c>
      <c r="C1656" s="2">
        <f t="shared" si="225"/>
        <v>0.10400000000000009</v>
      </c>
      <c r="D1656" s="2">
        <f t="shared" si="226"/>
        <v>0.10400000000000009</v>
      </c>
      <c r="E1656" s="2">
        <f t="shared" si="227"/>
        <v>0</v>
      </c>
      <c r="F1656" s="2">
        <f t="shared" si="232"/>
        <v>1.6360258697577665E-2</v>
      </c>
      <c r="G1656" s="2">
        <f t="shared" si="232"/>
        <v>1.0496976507968801E-2</v>
      </c>
      <c r="H1656" s="2">
        <f t="shared" si="229"/>
        <v>1.5585686683358528</v>
      </c>
      <c r="I1656" s="2">
        <f t="shared" si="230"/>
        <v>60.915647393961827</v>
      </c>
    </row>
    <row r="1657" spans="1:9" ht="13.5" x14ac:dyDescent="0.25">
      <c r="A1657" s="4">
        <f>TITRES_STAT!B1660</f>
        <v>44428</v>
      </c>
      <c r="B1657" s="2">
        <f>TITRES_STAT!D1660</f>
        <v>6.4537000000000004</v>
      </c>
      <c r="C1657" s="2">
        <f t="shared" si="225"/>
        <v>-8.5999999999994969E-3</v>
      </c>
      <c r="D1657" s="2">
        <f t="shared" si="226"/>
        <v>0</v>
      </c>
      <c r="E1657" s="2">
        <f t="shared" si="227"/>
        <v>8.5999999999994969E-3</v>
      </c>
      <c r="F1657" s="2">
        <f t="shared" si="232"/>
        <v>1.5191668790607833E-2</v>
      </c>
      <c r="G1657" s="2">
        <f t="shared" si="232"/>
        <v>1.0361478185970994E-2</v>
      </c>
      <c r="H1657" s="2">
        <f t="shared" si="229"/>
        <v>1.466168100529972</v>
      </c>
      <c r="I1657" s="2">
        <f t="shared" si="230"/>
        <v>59.451263691834185</v>
      </c>
    </row>
    <row r="1658" spans="1:9" ht="13.5" x14ac:dyDescent="0.25">
      <c r="A1658" s="4">
        <f>TITRES_STAT!B1661</f>
        <v>44431</v>
      </c>
      <c r="B1658" s="2">
        <f>TITRES_STAT!D1661</f>
        <v>6.3756000000000004</v>
      </c>
      <c r="C1658" s="2">
        <f t="shared" si="225"/>
        <v>-7.8100000000000058E-2</v>
      </c>
      <c r="D1658" s="2">
        <f t="shared" si="226"/>
        <v>0</v>
      </c>
      <c r="E1658" s="2">
        <f t="shared" si="227"/>
        <v>7.8100000000000058E-2</v>
      </c>
      <c r="F1658" s="2">
        <f t="shared" si="232"/>
        <v>1.4106549591278703E-2</v>
      </c>
      <c r="G1658" s="2">
        <f t="shared" si="232"/>
        <v>1.5199944029830213E-2</v>
      </c>
      <c r="H1658" s="2">
        <f t="shared" si="229"/>
        <v>0.9280658904792215</v>
      </c>
      <c r="I1658" s="2">
        <f t="shared" si="230"/>
        <v>48.134552613684299</v>
      </c>
    </row>
    <row r="1659" spans="1:9" ht="13.5" x14ac:dyDescent="0.25">
      <c r="A1659" s="4">
        <f>TITRES_STAT!B1662</f>
        <v>44432</v>
      </c>
      <c r="B1659" s="2">
        <f>TITRES_STAT!D1662</f>
        <v>6.4189999999999996</v>
      </c>
      <c r="C1659" s="2">
        <f t="shared" si="225"/>
        <v>4.3399999999999217E-2</v>
      </c>
      <c r="D1659" s="2">
        <f t="shared" si="226"/>
        <v>4.3399999999999217E-2</v>
      </c>
      <c r="E1659" s="2">
        <f t="shared" si="227"/>
        <v>0</v>
      </c>
      <c r="F1659" s="2">
        <f t="shared" si="232"/>
        <v>1.6198938906187312E-2</v>
      </c>
      <c r="G1659" s="2">
        <f t="shared" si="232"/>
        <v>1.4114233741985198E-2</v>
      </c>
      <c r="H1659" s="2">
        <f t="shared" si="229"/>
        <v>1.147702326765413</v>
      </c>
      <c r="I1659" s="2">
        <f t="shared" si="230"/>
        <v>53.438612626263307</v>
      </c>
    </row>
    <row r="1660" spans="1:9" ht="13.5" x14ac:dyDescent="0.25">
      <c r="A1660" s="4">
        <f>TITRES_STAT!B1663</f>
        <v>44433</v>
      </c>
      <c r="B1660" s="2">
        <f>TITRES_STAT!D1663</f>
        <v>6.4189999999999996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1.5041871841459647E-2</v>
      </c>
      <c r="G1660" s="2">
        <f t="shared" si="232"/>
        <v>1.3106074188986254E-2</v>
      </c>
      <c r="H1660" s="2">
        <f t="shared" si="229"/>
        <v>1.147702326765413</v>
      </c>
      <c r="I1660" s="2">
        <f t="shared" si="230"/>
        <v>53.438612626263307</v>
      </c>
    </row>
    <row r="1661" spans="1:9" ht="13.5" x14ac:dyDescent="0.25">
      <c r="A1661" s="4">
        <f>TITRES_STAT!B1664</f>
        <v>44434</v>
      </c>
      <c r="B1661" s="2">
        <f>TITRES_STAT!D1664</f>
        <v>6.4580000000000002</v>
      </c>
      <c r="C1661" s="2">
        <f t="shared" si="225"/>
        <v>3.900000000000059E-2</v>
      </c>
      <c r="D1661" s="2">
        <f t="shared" si="226"/>
        <v>3.900000000000059E-2</v>
      </c>
      <c r="E1661" s="2">
        <f t="shared" si="227"/>
        <v>0</v>
      </c>
      <c r="F1661" s="2">
        <f t="shared" ref="F1661:G1676" si="233">((F1660*13)+D1661)/14</f>
        <v>1.6753166709926857E-2</v>
      </c>
      <c r="G1661" s="2">
        <f t="shared" si="233"/>
        <v>1.2169926032630092E-2</v>
      </c>
      <c r="H1661" s="2">
        <f t="shared" si="229"/>
        <v>1.376603823639367</v>
      </c>
      <c r="I1661" s="2">
        <f t="shared" si="230"/>
        <v>57.923151092609572</v>
      </c>
    </row>
    <row r="1662" spans="1:9" ht="13.5" x14ac:dyDescent="0.25">
      <c r="A1662" s="4">
        <f>TITRES_STAT!B1665</f>
        <v>44435</v>
      </c>
      <c r="B1662" s="2">
        <f>TITRES_STAT!D1665</f>
        <v>6.4622999999999999</v>
      </c>
      <c r="C1662" s="2">
        <f t="shared" si="225"/>
        <v>4.2999999999997485E-3</v>
      </c>
      <c r="D1662" s="2">
        <f t="shared" si="226"/>
        <v>4.2999999999997485E-3</v>
      </c>
      <c r="E1662" s="2">
        <f t="shared" si="227"/>
        <v>0</v>
      </c>
      <c r="F1662" s="2">
        <f t="shared" si="233"/>
        <v>1.5863654802074922E-2</v>
      </c>
      <c r="G1662" s="2">
        <f t="shared" si="233"/>
        <v>1.1300645601727943E-2</v>
      </c>
      <c r="H1662" s="2">
        <f t="shared" si="229"/>
        <v>1.4037830546291323</v>
      </c>
      <c r="I1662" s="2">
        <f t="shared" si="230"/>
        <v>58.39890800152574</v>
      </c>
    </row>
    <row r="1663" spans="1:9" ht="13.5" x14ac:dyDescent="0.25">
      <c r="A1663" s="4">
        <f>TITRES_STAT!B1666</f>
        <v>44438</v>
      </c>
      <c r="B1663" s="2">
        <f>TITRES_STAT!D1666</f>
        <v>6.4622999999999999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1.4730536601926714E-2</v>
      </c>
      <c r="G1663" s="2">
        <f t="shared" si="233"/>
        <v>1.0493456630175948E-2</v>
      </c>
      <c r="H1663" s="2">
        <f t="shared" si="229"/>
        <v>1.4037830546291323</v>
      </c>
      <c r="I1663" s="2">
        <f t="shared" si="230"/>
        <v>58.39890800152574</v>
      </c>
    </row>
    <row r="1664" spans="1:9" ht="13.5" x14ac:dyDescent="0.25">
      <c r="A1664" s="4">
        <f>TITRES_STAT!B1667</f>
        <v>44439</v>
      </c>
      <c r="B1664" s="2">
        <f>TITRES_STAT!D1667</f>
        <v>6.4189999999999996</v>
      </c>
      <c r="C1664" s="2">
        <f t="shared" si="225"/>
        <v>-4.3300000000000338E-2</v>
      </c>
      <c r="D1664" s="2">
        <f t="shared" si="226"/>
        <v>0</v>
      </c>
      <c r="E1664" s="2">
        <f t="shared" si="227"/>
        <v>4.3300000000000338E-2</v>
      </c>
      <c r="F1664" s="2">
        <f t="shared" si="233"/>
        <v>1.3678355416074806E-2</v>
      </c>
      <c r="G1664" s="2">
        <f t="shared" si="233"/>
        <v>1.2836781156591976E-2</v>
      </c>
      <c r="H1664" s="2">
        <f t="shared" si="229"/>
        <v>1.0655596016802595</v>
      </c>
      <c r="I1664" s="2">
        <f t="shared" si="230"/>
        <v>51.586969497925146</v>
      </c>
    </row>
    <row r="1665" spans="1:9" ht="13.5" x14ac:dyDescent="0.25">
      <c r="A1665" s="4">
        <f>TITRES_STAT!B1668</f>
        <v>44440</v>
      </c>
      <c r="B1665" s="2">
        <f>TITRES_STAT!D1668</f>
        <v>6.3756000000000004</v>
      </c>
      <c r="C1665" s="2">
        <f t="shared" si="225"/>
        <v>-4.3399999999999217E-2</v>
      </c>
      <c r="D1665" s="2">
        <f t="shared" si="226"/>
        <v>0</v>
      </c>
      <c r="E1665" s="2">
        <f t="shared" si="227"/>
        <v>4.3399999999999217E-2</v>
      </c>
      <c r="F1665" s="2">
        <f t="shared" si="233"/>
        <v>1.270133002921232E-2</v>
      </c>
      <c r="G1665" s="2">
        <f t="shared" si="233"/>
        <v>1.501986821683535E-2</v>
      </c>
      <c r="H1665" s="2">
        <f t="shared" si="229"/>
        <v>0.8456352509788172</v>
      </c>
      <c r="I1665" s="2">
        <f t="shared" si="230"/>
        <v>45.818113331458186</v>
      </c>
    </row>
    <row r="1666" spans="1:9" ht="13.5" x14ac:dyDescent="0.25">
      <c r="A1666" s="4">
        <f>TITRES_STAT!B1669</f>
        <v>44441</v>
      </c>
      <c r="B1666" s="2">
        <f>TITRES_STAT!D1669</f>
        <v>6.3756000000000004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1.1794092169982869E-2</v>
      </c>
      <c r="G1666" s="2">
        <f t="shared" si="233"/>
        <v>1.3947020487061397E-2</v>
      </c>
      <c r="H1666" s="2">
        <f t="shared" si="229"/>
        <v>0.84563525097881709</v>
      </c>
      <c r="I1666" s="2">
        <f t="shared" si="230"/>
        <v>45.818113331458179</v>
      </c>
    </row>
    <row r="1667" spans="1:9" ht="13.5" x14ac:dyDescent="0.25">
      <c r="A1667" s="4">
        <f>TITRES_STAT!B1670</f>
        <v>44442</v>
      </c>
      <c r="B1667" s="2">
        <f>TITRES_STAT!D1670</f>
        <v>6.2888999999999999</v>
      </c>
      <c r="C1667" s="2">
        <f t="shared" ref="C1667:C1730" si="234">B1667-B1666</f>
        <v>-8.6700000000000443E-2</v>
      </c>
      <c r="D1667" s="2">
        <f t="shared" ref="D1667:D1730" si="235">IF(C1667&gt;0,C1667,0)</f>
        <v>0</v>
      </c>
      <c r="E1667" s="2">
        <f t="shared" ref="E1667:E1730" si="236">IF(C1667&lt;0,-C1667,0)</f>
        <v>8.6700000000000443E-2</v>
      </c>
      <c r="F1667" s="2">
        <f t="shared" si="233"/>
        <v>1.0951657014984092E-2</v>
      </c>
      <c r="G1667" s="2">
        <f t="shared" si="233"/>
        <v>1.9143661880842759E-2</v>
      </c>
      <c r="H1667" s="2">
        <f t="shared" si="229"/>
        <v>0.57207743655060672</v>
      </c>
      <c r="I1667" s="2">
        <f t="shared" si="230"/>
        <v>36.38990187441641</v>
      </c>
    </row>
    <row r="1668" spans="1:9" ht="13.5" x14ac:dyDescent="0.25">
      <c r="A1668" s="4">
        <f>TITRES_STAT!B1671</f>
        <v>44445</v>
      </c>
      <c r="B1668" s="2">
        <f>TITRES_STAT!D1671</f>
        <v>6.2888999999999999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1.0169395799628085E-2</v>
      </c>
      <c r="G1668" s="2">
        <f t="shared" si="233"/>
        <v>1.7776257460782562E-2</v>
      </c>
      <c r="H1668" s="2">
        <f t="shared" si="229"/>
        <v>0.57207743655060672</v>
      </c>
      <c r="I1668" s="2">
        <f t="shared" si="230"/>
        <v>36.38990187441641</v>
      </c>
    </row>
    <row r="1669" spans="1:9" ht="13.5" x14ac:dyDescent="0.25">
      <c r="A1669" s="4">
        <f>TITRES_STAT!B1672</f>
        <v>44446</v>
      </c>
      <c r="B1669" s="2">
        <f>TITRES_STAT!D1672</f>
        <v>6.3669000000000002</v>
      </c>
      <c r="C1669" s="2">
        <f t="shared" si="234"/>
        <v>7.8000000000000291E-2</v>
      </c>
      <c r="D1669" s="2">
        <f t="shared" si="235"/>
        <v>7.8000000000000291E-2</v>
      </c>
      <c r="E1669" s="2">
        <f t="shared" si="236"/>
        <v>0</v>
      </c>
      <c r="F1669" s="2">
        <f t="shared" si="233"/>
        <v>1.501443895679753E-2</v>
      </c>
      <c r="G1669" s="2">
        <f t="shared" si="233"/>
        <v>1.650652478501238E-2</v>
      </c>
      <c r="H1669" s="2">
        <f t="shared" si="229"/>
        <v>0.9096063012870137</v>
      </c>
      <c r="I1669" s="2">
        <f t="shared" si="230"/>
        <v>47.633184948854016</v>
      </c>
    </row>
    <row r="1670" spans="1:9" ht="13.5" x14ac:dyDescent="0.25">
      <c r="A1670" s="4">
        <f>TITRES_STAT!B1673</f>
        <v>44447</v>
      </c>
      <c r="B1670" s="2">
        <f>TITRES_STAT!D1673</f>
        <v>6.3756000000000004</v>
      </c>
      <c r="C1670" s="2">
        <f t="shared" si="234"/>
        <v>8.7000000000001521E-3</v>
      </c>
      <c r="D1670" s="2">
        <f t="shared" si="235"/>
        <v>8.7000000000001521E-3</v>
      </c>
      <c r="E1670" s="2">
        <f t="shared" si="236"/>
        <v>0</v>
      </c>
      <c r="F1670" s="2">
        <f t="shared" si="233"/>
        <v>1.4563407602740575E-2</v>
      </c>
      <c r="G1670" s="2">
        <f t="shared" si="233"/>
        <v>1.5327487300368637E-2</v>
      </c>
      <c r="H1670" s="2">
        <f t="shared" si="229"/>
        <v>0.95014970929973075</v>
      </c>
      <c r="I1670" s="2">
        <f t="shared" si="230"/>
        <v>48.721885543900889</v>
      </c>
    </row>
    <row r="1671" spans="1:9" ht="13.5" x14ac:dyDescent="0.25">
      <c r="A1671" s="4">
        <f>TITRES_STAT!B1674</f>
        <v>44448</v>
      </c>
      <c r="B1671" s="2">
        <f>TITRES_STAT!D1674</f>
        <v>6.3322000000000003</v>
      </c>
      <c r="C1671" s="2">
        <f t="shared" si="234"/>
        <v>-4.3400000000000105E-2</v>
      </c>
      <c r="D1671" s="2">
        <f t="shared" si="235"/>
        <v>0</v>
      </c>
      <c r="E1671" s="2">
        <f t="shared" si="236"/>
        <v>4.3400000000000105E-2</v>
      </c>
      <c r="F1671" s="2">
        <f t="shared" si="233"/>
        <v>1.352316420254482E-2</v>
      </c>
      <c r="G1671" s="2">
        <f t="shared" si="233"/>
        <v>1.7332666778913743E-2</v>
      </c>
      <c r="H1671" s="2">
        <f t="shared" si="229"/>
        <v>0.78021255326944738</v>
      </c>
      <c r="I1671" s="2">
        <f t="shared" si="230"/>
        <v>43.826932454585204</v>
      </c>
    </row>
    <row r="1672" spans="1:9" ht="13.5" x14ac:dyDescent="0.25">
      <c r="A1672" s="4">
        <f>TITRES_STAT!B1675</f>
        <v>44449</v>
      </c>
      <c r="B1672" s="2">
        <f>TITRES_STAT!D1675</f>
        <v>6.3756000000000004</v>
      </c>
      <c r="C1672" s="2">
        <f t="shared" si="234"/>
        <v>4.3400000000000105E-2</v>
      </c>
      <c r="D1672" s="2">
        <f t="shared" si="235"/>
        <v>4.3400000000000105E-2</v>
      </c>
      <c r="E1672" s="2">
        <f t="shared" si="236"/>
        <v>0</v>
      </c>
      <c r="F1672" s="2">
        <f t="shared" si="233"/>
        <v>1.5657223902363054E-2</v>
      </c>
      <c r="G1672" s="2">
        <f t="shared" si="233"/>
        <v>1.6094619151848476E-2</v>
      </c>
      <c r="H1672" s="2">
        <f t="shared" si="229"/>
        <v>0.9728235104317341</v>
      </c>
      <c r="I1672" s="2">
        <f t="shared" si="230"/>
        <v>49.311228565947125</v>
      </c>
    </row>
    <row r="1673" spans="1:9" ht="13.5" x14ac:dyDescent="0.25">
      <c r="A1673" s="4">
        <f>TITRES_STAT!B1676</f>
        <v>44452</v>
      </c>
      <c r="B1673" s="2">
        <f>TITRES_STAT!D1676</f>
        <v>6.3322000000000003</v>
      </c>
      <c r="C1673" s="2">
        <f t="shared" si="234"/>
        <v>-4.3400000000000105E-2</v>
      </c>
      <c r="D1673" s="2">
        <f t="shared" si="235"/>
        <v>0</v>
      </c>
      <c r="E1673" s="2">
        <f t="shared" si="236"/>
        <v>4.3400000000000105E-2</v>
      </c>
      <c r="F1673" s="2">
        <f t="shared" si="233"/>
        <v>1.4538850766479979E-2</v>
      </c>
      <c r="G1673" s="2">
        <f t="shared" si="233"/>
        <v>1.8045003498145022E-2</v>
      </c>
      <c r="H1673" s="2">
        <f t="shared" si="229"/>
        <v>0.80569952607515616</v>
      </c>
      <c r="I1673" s="2">
        <f t="shared" si="230"/>
        <v>44.619800495069832</v>
      </c>
    </row>
    <row r="1674" spans="1:9" ht="13.5" x14ac:dyDescent="0.25">
      <c r="A1674" s="4">
        <f>TITRES_STAT!B1677</f>
        <v>44453</v>
      </c>
      <c r="B1674" s="2">
        <f>TITRES_STAT!D1677</f>
        <v>6.2888999999999999</v>
      </c>
      <c r="C1674" s="2">
        <f t="shared" si="234"/>
        <v>-4.3300000000000338E-2</v>
      </c>
      <c r="D1674" s="2">
        <f t="shared" si="235"/>
        <v>0</v>
      </c>
      <c r="E1674" s="2">
        <f t="shared" si="236"/>
        <v>4.3300000000000338E-2</v>
      </c>
      <c r="F1674" s="2">
        <f t="shared" si="233"/>
        <v>1.3500361426017123E-2</v>
      </c>
      <c r="G1674" s="2">
        <f t="shared" si="233"/>
        <v>1.9848931819706119E-2</v>
      </c>
      <c r="H1674" s="2">
        <f t="shared" si="229"/>
        <v>0.68015556447294034</v>
      </c>
      <c r="I1674" s="2">
        <f t="shared" si="230"/>
        <v>40.481701745653723</v>
      </c>
    </row>
    <row r="1675" spans="1:9" ht="13.5" x14ac:dyDescent="0.25">
      <c r="A1675" s="4">
        <f>TITRES_STAT!B1678</f>
        <v>44454</v>
      </c>
      <c r="B1675" s="2">
        <f>TITRES_STAT!D1678</f>
        <v>6.2671999999999999</v>
      </c>
      <c r="C1675" s="2">
        <f t="shared" si="234"/>
        <v>-2.1700000000000053E-2</v>
      </c>
      <c r="D1675" s="2">
        <f t="shared" si="235"/>
        <v>0</v>
      </c>
      <c r="E1675" s="2">
        <f t="shared" si="236"/>
        <v>2.1700000000000053E-2</v>
      </c>
      <c r="F1675" s="2">
        <f t="shared" si="233"/>
        <v>1.2536049895587329E-2</v>
      </c>
      <c r="G1675" s="2">
        <f t="shared" si="233"/>
        <v>1.9981150975441401E-2</v>
      </c>
      <c r="H1675" s="2">
        <f t="shared" si="229"/>
        <v>0.62739378282038116</v>
      </c>
      <c r="I1675" s="2">
        <f t="shared" si="230"/>
        <v>38.55205724904922</v>
      </c>
    </row>
    <row r="1676" spans="1:9" ht="13.5" x14ac:dyDescent="0.25">
      <c r="A1676" s="4">
        <f>TITRES_STAT!B1679</f>
        <v>44455</v>
      </c>
      <c r="B1676" s="2">
        <f>TITRES_STAT!D1679</f>
        <v>6.3756000000000004</v>
      </c>
      <c r="C1676" s="2">
        <f t="shared" si="234"/>
        <v>0.1084000000000005</v>
      </c>
      <c r="D1676" s="2">
        <f t="shared" si="235"/>
        <v>0.1084000000000005</v>
      </c>
      <c r="E1676" s="2">
        <f t="shared" si="236"/>
        <v>0</v>
      </c>
      <c r="F1676" s="2">
        <f t="shared" si="233"/>
        <v>1.9383474903045411E-2</v>
      </c>
      <c r="G1676" s="2">
        <f t="shared" si="233"/>
        <v>1.8553925905767016E-2</v>
      </c>
      <c r="H1676" s="2">
        <f t="shared" si="229"/>
        <v>1.0447101600756394</v>
      </c>
      <c r="I1676" s="2">
        <f t="shared" si="230"/>
        <v>51.093312904406588</v>
      </c>
    </row>
    <row r="1677" spans="1:9" ht="13.5" x14ac:dyDescent="0.25">
      <c r="A1677" s="4">
        <f>TITRES_STAT!B1680</f>
        <v>44456</v>
      </c>
      <c r="B1677" s="2">
        <f>TITRES_STAT!D1680</f>
        <v>6.3539000000000003</v>
      </c>
      <c r="C1677" s="2">
        <f t="shared" si="234"/>
        <v>-2.1700000000000053E-2</v>
      </c>
      <c r="D1677" s="2">
        <f t="shared" si="235"/>
        <v>0</v>
      </c>
      <c r="E1677" s="2">
        <f t="shared" si="236"/>
        <v>2.1700000000000053E-2</v>
      </c>
      <c r="F1677" s="2">
        <f t="shared" ref="F1677:G1692" si="237">((F1676*13)+D1677)/14</f>
        <v>1.7998940981399311E-2</v>
      </c>
      <c r="G1677" s="2">
        <f t="shared" si="237"/>
        <v>1.8778645483926517E-2</v>
      </c>
      <c r="H1677" s="2">
        <f t="shared" si="229"/>
        <v>0.95847919365672085</v>
      </c>
      <c r="I1677" s="2">
        <f t="shared" si="230"/>
        <v>48.939973258900068</v>
      </c>
    </row>
    <row r="1678" spans="1:9" ht="13.5" x14ac:dyDescent="0.25">
      <c r="A1678" s="4">
        <f>TITRES_STAT!B1681</f>
        <v>44459</v>
      </c>
      <c r="B1678" s="2">
        <f>TITRES_STAT!D1681</f>
        <v>6.3495999999999997</v>
      </c>
      <c r="C1678" s="2">
        <f t="shared" si="234"/>
        <v>-4.3000000000006366E-3</v>
      </c>
      <c r="D1678" s="2">
        <f t="shared" si="235"/>
        <v>0</v>
      </c>
      <c r="E1678" s="2">
        <f t="shared" si="236"/>
        <v>4.3000000000006366E-3</v>
      </c>
      <c r="F1678" s="2">
        <f t="shared" si="237"/>
        <v>1.6713302339870787E-2</v>
      </c>
      <c r="G1678" s="2">
        <f t="shared" si="237"/>
        <v>1.7744456520788952E-2</v>
      </c>
      <c r="H1678" s="2">
        <f t="shared" si="229"/>
        <v>0.94188865803187094</v>
      </c>
      <c r="I1678" s="2">
        <f t="shared" si="230"/>
        <v>48.503741660785387</v>
      </c>
    </row>
    <row r="1679" spans="1:9" ht="13.5" x14ac:dyDescent="0.25">
      <c r="A1679" s="4">
        <f>TITRES_STAT!B1682</f>
        <v>44460</v>
      </c>
      <c r="B1679" s="2">
        <f>TITRES_STAT!D1682</f>
        <v>6.3669000000000002</v>
      </c>
      <c r="C1679" s="2">
        <f t="shared" si="234"/>
        <v>1.7300000000000537E-2</v>
      </c>
      <c r="D1679" s="2">
        <f t="shared" si="235"/>
        <v>1.7300000000000537E-2</v>
      </c>
      <c r="E1679" s="2">
        <f t="shared" si="236"/>
        <v>0</v>
      </c>
      <c r="F1679" s="2">
        <f t="shared" si="237"/>
        <v>1.6755209315594342E-2</v>
      </c>
      <c r="G1679" s="2">
        <f t="shared" si="237"/>
        <v>1.64769953407326E-2</v>
      </c>
      <c r="H1679" s="2">
        <f t="shared" si="229"/>
        <v>1.0168849944488345</v>
      </c>
      <c r="I1679" s="2">
        <f t="shared" si="230"/>
        <v>50.418590908636531</v>
      </c>
    </row>
    <row r="1680" spans="1:9" ht="13.5" x14ac:dyDescent="0.25">
      <c r="A1680" s="4">
        <f>TITRES_STAT!B1683</f>
        <v>44461</v>
      </c>
      <c r="B1680" s="2">
        <f>TITRES_STAT!D1683</f>
        <v>6.2931999999999997</v>
      </c>
      <c r="C1680" s="2">
        <f t="shared" si="234"/>
        <v>-7.3700000000000543E-2</v>
      </c>
      <c r="D1680" s="2">
        <f t="shared" si="235"/>
        <v>0</v>
      </c>
      <c r="E1680" s="2">
        <f t="shared" si="236"/>
        <v>7.3700000000000543E-2</v>
      </c>
      <c r="F1680" s="2">
        <f t="shared" si="237"/>
        <v>1.5558408650194746E-2</v>
      </c>
      <c r="G1680" s="2">
        <f t="shared" si="237"/>
        <v>2.0564352816394595E-2</v>
      </c>
      <c r="H1680" s="2">
        <f t="shared" si="229"/>
        <v>0.75657176226771694</v>
      </c>
      <c r="I1680" s="2">
        <f t="shared" si="230"/>
        <v>43.070928186332125</v>
      </c>
    </row>
    <row r="1681" spans="1:9" ht="13.5" x14ac:dyDescent="0.25">
      <c r="A1681" s="4">
        <f>TITRES_STAT!B1684</f>
        <v>44462</v>
      </c>
      <c r="B1681" s="2">
        <f>TITRES_STAT!D1684</f>
        <v>6.2931999999999997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1.4447093746609407E-2</v>
      </c>
      <c r="G1681" s="2">
        <f t="shared" si="237"/>
        <v>1.909547047236641E-2</v>
      </c>
      <c r="H1681" s="2">
        <f t="shared" ref="H1681:H1744" si="238">F1681/G1681</f>
        <v>0.75657176226771694</v>
      </c>
      <c r="I1681" s="2">
        <f t="shared" ref="I1681:I1744" si="239">IF(G1681=0,100,100-(100/(1+H1681)))</f>
        <v>43.070928186332125</v>
      </c>
    </row>
    <row r="1682" spans="1:9" ht="13.5" x14ac:dyDescent="0.25">
      <c r="A1682" s="4">
        <f>TITRES_STAT!B1685</f>
        <v>44463</v>
      </c>
      <c r="B1682" s="2">
        <f>TITRES_STAT!D1685</f>
        <v>6.3105000000000002</v>
      </c>
      <c r="C1682" s="2">
        <f t="shared" si="234"/>
        <v>1.7300000000000537E-2</v>
      </c>
      <c r="D1682" s="2">
        <f t="shared" si="235"/>
        <v>1.7300000000000537E-2</v>
      </c>
      <c r="E1682" s="2">
        <f t="shared" si="236"/>
        <v>0</v>
      </c>
      <c r="F1682" s="2">
        <f t="shared" si="237"/>
        <v>1.4650872764708774E-2</v>
      </c>
      <c r="G1682" s="2">
        <f t="shared" si="237"/>
        <v>1.7731508295768809E-2</v>
      </c>
      <c r="H1682" s="2">
        <f t="shared" si="238"/>
        <v>0.8262620709037396</v>
      </c>
      <c r="I1682" s="2">
        <f t="shared" si="239"/>
        <v>45.243346180587189</v>
      </c>
    </row>
    <row r="1683" spans="1:9" ht="13.5" x14ac:dyDescent="0.25">
      <c r="A1683" s="4">
        <f>TITRES_STAT!B1686</f>
        <v>44466</v>
      </c>
      <c r="B1683" s="2">
        <f>TITRES_STAT!D1686</f>
        <v>6.3105000000000002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1.3604381852943862E-2</v>
      </c>
      <c r="G1683" s="2">
        <f t="shared" si="237"/>
        <v>1.6464971988928181E-2</v>
      </c>
      <c r="H1683" s="2">
        <f t="shared" si="238"/>
        <v>0.82626207090373949</v>
      </c>
      <c r="I1683" s="2">
        <f t="shared" si="239"/>
        <v>45.243346180587189</v>
      </c>
    </row>
    <row r="1684" spans="1:9" ht="13.5" x14ac:dyDescent="0.25">
      <c r="A1684" s="4">
        <f>TITRES_STAT!B1687</f>
        <v>44467</v>
      </c>
      <c r="B1684" s="2">
        <f>TITRES_STAT!D1687</f>
        <v>6.3495999999999997</v>
      </c>
      <c r="C1684" s="2">
        <f t="shared" si="234"/>
        <v>3.9099999999999469E-2</v>
      </c>
      <c r="D1684" s="2">
        <f t="shared" si="235"/>
        <v>3.9099999999999469E-2</v>
      </c>
      <c r="E1684" s="2">
        <f t="shared" si="236"/>
        <v>0</v>
      </c>
      <c r="F1684" s="2">
        <f t="shared" si="237"/>
        <v>1.5425497434876406E-2</v>
      </c>
      <c r="G1684" s="2">
        <f t="shared" si="237"/>
        <v>1.5288902561147595E-2</v>
      </c>
      <c r="H1684" s="2">
        <f t="shared" si="238"/>
        <v>1.0089342497398033</v>
      </c>
      <c r="I1684" s="2">
        <f t="shared" si="239"/>
        <v>50.222362920562489</v>
      </c>
    </row>
    <row r="1685" spans="1:9" ht="13.5" x14ac:dyDescent="0.25">
      <c r="A1685" s="4">
        <f>TITRES_STAT!B1688</f>
        <v>44468</v>
      </c>
      <c r="B1685" s="2">
        <f>TITRES_STAT!D1688</f>
        <v>6.3756000000000004</v>
      </c>
      <c r="C1685" s="2">
        <f t="shared" si="234"/>
        <v>2.6000000000000689E-2</v>
      </c>
      <c r="D1685" s="2">
        <f t="shared" si="235"/>
        <v>2.6000000000000689E-2</v>
      </c>
      <c r="E1685" s="2">
        <f t="shared" si="236"/>
        <v>0</v>
      </c>
      <c r="F1685" s="2">
        <f t="shared" si="237"/>
        <v>1.6180819046670996E-2</v>
      </c>
      <c r="G1685" s="2">
        <f t="shared" si="237"/>
        <v>1.4196838092494196E-2</v>
      </c>
      <c r="H1685" s="2">
        <f t="shared" si="238"/>
        <v>1.1397480862464524</v>
      </c>
      <c r="I1685" s="2">
        <f t="shared" si="239"/>
        <v>53.265526609059826</v>
      </c>
    </row>
    <row r="1686" spans="1:9" ht="13.5" x14ac:dyDescent="0.25">
      <c r="A1686" s="4">
        <f>TITRES_STAT!B1689</f>
        <v>44469</v>
      </c>
      <c r="B1686" s="2">
        <f>TITRES_STAT!D1689</f>
        <v>6.3756000000000004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1.5025046257623067E-2</v>
      </c>
      <c r="G1686" s="2">
        <f t="shared" si="237"/>
        <v>1.3182778228744611E-2</v>
      </c>
      <c r="H1686" s="2">
        <f t="shared" si="238"/>
        <v>1.1397480862464524</v>
      </c>
      <c r="I1686" s="2">
        <f t="shared" si="239"/>
        <v>53.265526609059826</v>
      </c>
    </row>
    <row r="1687" spans="1:9" ht="13.5" x14ac:dyDescent="0.25">
      <c r="A1687" s="4">
        <f>TITRES_STAT!B1690</f>
        <v>44470</v>
      </c>
      <c r="B1687" s="2">
        <f>TITRES_STAT!D1690</f>
        <v>6.3539000000000003</v>
      </c>
      <c r="C1687" s="2">
        <f t="shared" si="234"/>
        <v>-2.1700000000000053E-2</v>
      </c>
      <c r="D1687" s="2">
        <f t="shared" si="235"/>
        <v>0</v>
      </c>
      <c r="E1687" s="2">
        <f t="shared" si="236"/>
        <v>2.1700000000000053E-2</v>
      </c>
      <c r="F1687" s="2">
        <f t="shared" si="237"/>
        <v>1.3951828667792848E-2</v>
      </c>
      <c r="G1687" s="2">
        <f t="shared" si="237"/>
        <v>1.3791151212405714E-2</v>
      </c>
      <c r="H1687" s="2">
        <f t="shared" si="238"/>
        <v>1.0116507645309984</v>
      </c>
      <c r="I1687" s="2">
        <f t="shared" si="239"/>
        <v>50.289582186342237</v>
      </c>
    </row>
    <row r="1688" spans="1:9" ht="13.5" x14ac:dyDescent="0.25">
      <c r="A1688" s="4">
        <f>TITRES_STAT!B1691</f>
        <v>44473</v>
      </c>
      <c r="B1688" s="2">
        <f>TITRES_STAT!D1691</f>
        <v>6.3322000000000003</v>
      </c>
      <c r="C1688" s="2">
        <f t="shared" si="234"/>
        <v>-2.1700000000000053E-2</v>
      </c>
      <c r="D1688" s="2">
        <f t="shared" si="235"/>
        <v>0</v>
      </c>
      <c r="E1688" s="2">
        <f t="shared" si="236"/>
        <v>2.1700000000000053E-2</v>
      </c>
      <c r="F1688" s="2">
        <f t="shared" si="237"/>
        <v>1.2955269477236216E-2</v>
      </c>
      <c r="G1688" s="2">
        <f t="shared" si="237"/>
        <v>1.4356068982948167E-2</v>
      </c>
      <c r="H1688" s="2">
        <f t="shared" si="238"/>
        <v>0.90242457685486255</v>
      </c>
      <c r="I1688" s="2">
        <f t="shared" si="239"/>
        <v>47.435498249648042</v>
      </c>
    </row>
    <row r="1689" spans="1:9" ht="13.5" x14ac:dyDescent="0.25">
      <c r="A1689" s="4">
        <f>TITRES_STAT!B1692</f>
        <v>44474</v>
      </c>
      <c r="B1689" s="2">
        <f>TITRES_STAT!D1692</f>
        <v>6.3105000000000002</v>
      </c>
      <c r="C1689" s="2">
        <f t="shared" si="234"/>
        <v>-2.1700000000000053E-2</v>
      </c>
      <c r="D1689" s="2">
        <f t="shared" si="235"/>
        <v>0</v>
      </c>
      <c r="E1689" s="2">
        <f t="shared" si="236"/>
        <v>2.1700000000000053E-2</v>
      </c>
      <c r="F1689" s="2">
        <f t="shared" si="237"/>
        <v>1.2029893086005059E-2</v>
      </c>
      <c r="G1689" s="2">
        <f t="shared" si="237"/>
        <v>1.4880635484166158E-2</v>
      </c>
      <c r="H1689" s="2">
        <f t="shared" si="238"/>
        <v>0.8084260311870114</v>
      </c>
      <c r="I1689" s="2">
        <f t="shared" si="239"/>
        <v>44.703295420735472</v>
      </c>
    </row>
    <row r="1690" spans="1:9" ht="13.5" x14ac:dyDescent="0.25">
      <c r="A1690" s="4">
        <f>TITRES_STAT!B1693</f>
        <v>44475</v>
      </c>
      <c r="B1690" s="2">
        <f>TITRES_STAT!D1693</f>
        <v>6.3539000000000003</v>
      </c>
      <c r="C1690" s="2">
        <f t="shared" si="234"/>
        <v>4.3400000000000105E-2</v>
      </c>
      <c r="D1690" s="2">
        <f t="shared" si="235"/>
        <v>4.3400000000000105E-2</v>
      </c>
      <c r="E1690" s="2">
        <f t="shared" si="236"/>
        <v>0</v>
      </c>
      <c r="F1690" s="2">
        <f t="shared" si="237"/>
        <v>1.4270615008433277E-2</v>
      </c>
      <c r="G1690" s="2">
        <f t="shared" si="237"/>
        <v>1.3817732949582861E-2</v>
      </c>
      <c r="H1690" s="2">
        <f t="shared" si="238"/>
        <v>1.0327754241960572</v>
      </c>
      <c r="I1690" s="2">
        <f t="shared" si="239"/>
        <v>50.806174253336899</v>
      </c>
    </row>
    <row r="1691" spans="1:9" ht="13.5" x14ac:dyDescent="0.25">
      <c r="A1691" s="4">
        <f>TITRES_STAT!B1694</f>
        <v>44476</v>
      </c>
      <c r="B1691" s="2">
        <f>TITRES_STAT!D1694</f>
        <v>6.3539000000000003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1.3251285364973758E-2</v>
      </c>
      <c r="G1691" s="2">
        <f t="shared" si="237"/>
        <v>1.2830752024612656E-2</v>
      </c>
      <c r="H1691" s="2">
        <f t="shared" si="238"/>
        <v>1.0327754241960574</v>
      </c>
      <c r="I1691" s="2">
        <f t="shared" si="239"/>
        <v>50.806174253336906</v>
      </c>
    </row>
    <row r="1692" spans="1:9" ht="13.5" x14ac:dyDescent="0.25">
      <c r="A1692" s="4">
        <f>TITRES_STAT!B1695</f>
        <v>44477</v>
      </c>
      <c r="B1692" s="2">
        <f>TITRES_STAT!D1695</f>
        <v>6.3756000000000004</v>
      </c>
      <c r="C1692" s="2">
        <f t="shared" si="234"/>
        <v>2.1700000000000053E-2</v>
      </c>
      <c r="D1692" s="2">
        <f t="shared" si="235"/>
        <v>2.1700000000000053E-2</v>
      </c>
      <c r="E1692" s="2">
        <f t="shared" si="236"/>
        <v>0</v>
      </c>
      <c r="F1692" s="2">
        <f t="shared" si="237"/>
        <v>1.385476498176135E-2</v>
      </c>
      <c r="G1692" s="2">
        <f t="shared" si="237"/>
        <v>1.1914269737140324E-2</v>
      </c>
      <c r="H1692" s="2">
        <f t="shared" si="238"/>
        <v>1.1628715219172792</v>
      </c>
      <c r="I1692" s="2">
        <f t="shared" si="239"/>
        <v>53.765168671990779</v>
      </c>
    </row>
    <row r="1693" spans="1:9" ht="13.5" x14ac:dyDescent="0.25">
      <c r="A1693" s="4">
        <f>TITRES_STAT!B1696</f>
        <v>44480</v>
      </c>
      <c r="B1693" s="2">
        <f>TITRES_STAT!D1696</f>
        <v>6.3756000000000004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1.286513891163554E-2</v>
      </c>
      <c r="G1693" s="2">
        <f t="shared" si="240"/>
        <v>1.106325047020173E-2</v>
      </c>
      <c r="H1693" s="2">
        <f t="shared" si="238"/>
        <v>1.1628715219172792</v>
      </c>
      <c r="I1693" s="2">
        <f t="shared" si="239"/>
        <v>53.765168671990779</v>
      </c>
    </row>
    <row r="1694" spans="1:9" ht="13.5" x14ac:dyDescent="0.25">
      <c r="A1694" s="4">
        <f>TITRES_STAT!B1697</f>
        <v>44481</v>
      </c>
      <c r="B1694" s="2">
        <f>TITRES_STAT!D1697</f>
        <v>6.3712999999999997</v>
      </c>
      <c r="C1694" s="2">
        <f t="shared" si="234"/>
        <v>-4.3000000000006366E-3</v>
      </c>
      <c r="D1694" s="2">
        <f t="shared" si="235"/>
        <v>0</v>
      </c>
      <c r="E1694" s="2">
        <f t="shared" si="236"/>
        <v>4.3000000000006366E-3</v>
      </c>
      <c r="F1694" s="2">
        <f t="shared" si="240"/>
        <v>1.1946200417947287E-2</v>
      </c>
      <c r="G1694" s="2">
        <f t="shared" si="240"/>
        <v>1.0580161150901653E-2</v>
      </c>
      <c r="H1694" s="2">
        <f t="shared" si="238"/>
        <v>1.1291132760231368</v>
      </c>
      <c r="I1694" s="2">
        <f t="shared" si="239"/>
        <v>53.032090341954493</v>
      </c>
    </row>
    <row r="1695" spans="1:9" ht="13.5" x14ac:dyDescent="0.25">
      <c r="A1695" s="4">
        <f>TITRES_STAT!B1698</f>
        <v>44482</v>
      </c>
      <c r="B1695" s="2">
        <f>TITRES_STAT!D1698</f>
        <v>6.3756000000000004</v>
      </c>
      <c r="C1695" s="2">
        <f t="shared" si="234"/>
        <v>4.3000000000006366E-3</v>
      </c>
      <c r="D1695" s="2">
        <f t="shared" si="235"/>
        <v>4.3000000000006366E-3</v>
      </c>
      <c r="E1695" s="2">
        <f t="shared" si="236"/>
        <v>0</v>
      </c>
      <c r="F1695" s="2">
        <f t="shared" si="240"/>
        <v>1.1400043245236812E-2</v>
      </c>
      <c r="G1695" s="2">
        <f t="shared" si="240"/>
        <v>9.8244353544086772E-3</v>
      </c>
      <c r="H1695" s="2">
        <f t="shared" si="238"/>
        <v>1.1603764322314043</v>
      </c>
      <c r="I1695" s="2">
        <f t="shared" si="239"/>
        <v>53.71177054699109</v>
      </c>
    </row>
    <row r="1696" spans="1:9" ht="13.5" x14ac:dyDescent="0.25">
      <c r="A1696" s="4">
        <f>TITRES_STAT!B1699</f>
        <v>44483</v>
      </c>
      <c r="B1696" s="2">
        <f>TITRES_STAT!D1699</f>
        <v>6.3756000000000004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1.0585754442005612E-2</v>
      </c>
      <c r="G1696" s="2">
        <f t="shared" si="240"/>
        <v>9.1226899719509136E-3</v>
      </c>
      <c r="H1696" s="2">
        <f t="shared" si="238"/>
        <v>1.1603764322314045</v>
      </c>
      <c r="I1696" s="2">
        <f t="shared" si="239"/>
        <v>53.711770546991097</v>
      </c>
    </row>
    <row r="1697" spans="1:9" ht="13.5" x14ac:dyDescent="0.25">
      <c r="A1697" s="4">
        <f>TITRES_STAT!B1700</f>
        <v>44488</v>
      </c>
      <c r="B1697" s="2">
        <f>TITRES_STAT!D1700</f>
        <v>6.3756000000000004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9.8296291247194963E-3</v>
      </c>
      <c r="G1697" s="2">
        <f t="shared" si="240"/>
        <v>8.4710692596687062E-3</v>
      </c>
      <c r="H1697" s="2">
        <f t="shared" si="238"/>
        <v>1.1603764322314043</v>
      </c>
      <c r="I1697" s="2">
        <f t="shared" si="239"/>
        <v>53.71177054699109</v>
      </c>
    </row>
    <row r="1698" spans="1:9" ht="13.5" x14ac:dyDescent="0.25">
      <c r="A1698" s="4">
        <f>TITRES_STAT!B1701</f>
        <v>44489</v>
      </c>
      <c r="B1698" s="2">
        <f>TITRES_STAT!D1701</f>
        <v>6.3712999999999997</v>
      </c>
      <c r="C1698" s="2">
        <f t="shared" si="234"/>
        <v>-4.3000000000006366E-3</v>
      </c>
      <c r="D1698" s="2">
        <f t="shared" si="235"/>
        <v>0</v>
      </c>
      <c r="E1698" s="2">
        <f t="shared" si="236"/>
        <v>4.3000000000006366E-3</v>
      </c>
      <c r="F1698" s="2">
        <f t="shared" si="240"/>
        <v>9.1275127586681031E-3</v>
      </c>
      <c r="G1698" s="2">
        <f t="shared" si="240"/>
        <v>8.1731357411209873E-3</v>
      </c>
      <c r="H1698" s="2">
        <f t="shared" si="238"/>
        <v>1.1167699947457643</v>
      </c>
      <c r="I1698" s="2">
        <f t="shared" si="239"/>
        <v>52.758211686569879</v>
      </c>
    </row>
    <row r="1699" spans="1:9" ht="13.5" x14ac:dyDescent="0.25">
      <c r="A1699" s="4">
        <f>TITRES_STAT!B1702</f>
        <v>44490</v>
      </c>
      <c r="B1699" s="2">
        <f>TITRES_STAT!D1702</f>
        <v>6.3712999999999997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8.4755475616203804E-3</v>
      </c>
      <c r="G1699" s="2">
        <f t="shared" si="240"/>
        <v>7.5893403310409169E-3</v>
      </c>
      <c r="H1699" s="2">
        <f t="shared" si="238"/>
        <v>1.1167699947457641</v>
      </c>
      <c r="I1699" s="2">
        <f t="shared" si="239"/>
        <v>52.758211686569865</v>
      </c>
    </row>
    <row r="1700" spans="1:9" ht="13.5" x14ac:dyDescent="0.25">
      <c r="A1700" s="4">
        <f>TITRES_STAT!B1703</f>
        <v>44491</v>
      </c>
      <c r="B1700" s="2">
        <f>TITRES_STAT!D1703</f>
        <v>6.3322000000000003</v>
      </c>
      <c r="C1700" s="2">
        <f t="shared" si="234"/>
        <v>-3.9099999999999469E-2</v>
      </c>
      <c r="D1700" s="2">
        <f t="shared" si="235"/>
        <v>0</v>
      </c>
      <c r="E1700" s="2">
        <f t="shared" si="236"/>
        <v>3.9099999999999469E-2</v>
      </c>
      <c r="F1700" s="2">
        <f t="shared" si="240"/>
        <v>7.8701513072189245E-3</v>
      </c>
      <c r="G1700" s="2">
        <f t="shared" si="240"/>
        <v>9.8401017359665277E-3</v>
      </c>
      <c r="H1700" s="2">
        <f t="shared" si="238"/>
        <v>0.79980385552852129</v>
      </c>
      <c r="I1700" s="2">
        <f t="shared" si="239"/>
        <v>44.438389942978255</v>
      </c>
    </row>
    <row r="1701" spans="1:9" ht="13.5" x14ac:dyDescent="0.25">
      <c r="A1701" s="4">
        <f>TITRES_STAT!B1704</f>
        <v>44494</v>
      </c>
      <c r="B1701" s="2">
        <f>TITRES_STAT!D1704</f>
        <v>6.3322000000000003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7.3079976424175732E-3</v>
      </c>
      <c r="G1701" s="2">
        <f t="shared" si="240"/>
        <v>9.1372373262546321E-3</v>
      </c>
      <c r="H1701" s="2">
        <f t="shared" si="238"/>
        <v>0.7998038555285214</v>
      </c>
      <c r="I1701" s="2">
        <f t="shared" si="239"/>
        <v>44.438389942978262</v>
      </c>
    </row>
    <row r="1702" spans="1:9" ht="13.5" x14ac:dyDescent="0.25">
      <c r="A1702" s="4">
        <f>TITRES_STAT!B1705</f>
        <v>44495</v>
      </c>
      <c r="B1702" s="2">
        <f>TITRES_STAT!D1705</f>
        <v>6.2888999999999999</v>
      </c>
      <c r="C1702" s="2">
        <f t="shared" si="234"/>
        <v>-4.3300000000000338E-2</v>
      </c>
      <c r="D1702" s="2">
        <f t="shared" si="235"/>
        <v>0</v>
      </c>
      <c r="E1702" s="2">
        <f t="shared" si="236"/>
        <v>4.3300000000000338E-2</v>
      </c>
      <c r="F1702" s="2">
        <f t="shared" si="240"/>
        <v>6.7859978108163179E-3</v>
      </c>
      <c r="G1702" s="2">
        <f t="shared" si="240"/>
        <v>1.1577434660093613E-2</v>
      </c>
      <c r="H1702" s="2">
        <f t="shared" si="238"/>
        <v>0.58614002238397844</v>
      </c>
      <c r="I1702" s="2">
        <f t="shared" si="239"/>
        <v>36.953863726545805</v>
      </c>
    </row>
    <row r="1703" spans="1:9" ht="13.5" x14ac:dyDescent="0.25">
      <c r="A1703" s="4">
        <f>TITRES_STAT!B1706</f>
        <v>44496</v>
      </c>
      <c r="B1703" s="2">
        <f>TITRES_STAT!D1706</f>
        <v>6.2888999999999999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6.3012836814722948E-3</v>
      </c>
      <c r="G1703" s="2">
        <f t="shared" si="240"/>
        <v>1.0750475041515497E-2</v>
      </c>
      <c r="H1703" s="2">
        <f t="shared" si="238"/>
        <v>0.58614002238397844</v>
      </c>
      <c r="I1703" s="2">
        <f t="shared" si="239"/>
        <v>36.953863726545805</v>
      </c>
    </row>
    <row r="1704" spans="1:9" ht="13.5" x14ac:dyDescent="0.25">
      <c r="A1704" s="4">
        <f>TITRES_STAT!B1707</f>
        <v>44497</v>
      </c>
      <c r="B1704" s="2">
        <f>TITRES_STAT!D1707</f>
        <v>6.3322000000000003</v>
      </c>
      <c r="C1704" s="2">
        <f t="shared" si="234"/>
        <v>4.3300000000000338E-2</v>
      </c>
      <c r="D1704" s="2">
        <f t="shared" si="235"/>
        <v>4.3300000000000338E-2</v>
      </c>
      <c r="E1704" s="2">
        <f t="shared" si="236"/>
        <v>0</v>
      </c>
      <c r="F1704" s="2">
        <f t="shared" si="240"/>
        <v>8.9440491327957266E-3</v>
      </c>
      <c r="G1704" s="2">
        <f t="shared" si="240"/>
        <v>9.9825839671215336E-3</v>
      </c>
      <c r="H1704" s="2">
        <f t="shared" si="238"/>
        <v>0.89596532944312746</v>
      </c>
      <c r="I1704" s="2">
        <f t="shared" si="239"/>
        <v>47.256419488761715</v>
      </c>
    </row>
    <row r="1705" spans="1:9" ht="13.5" x14ac:dyDescent="0.25">
      <c r="A1705" s="4">
        <f>TITRES_STAT!B1708</f>
        <v>44498</v>
      </c>
      <c r="B1705" s="2">
        <f>TITRES_STAT!D1708</f>
        <v>6.3712999999999997</v>
      </c>
      <c r="C1705" s="2">
        <f t="shared" si="234"/>
        <v>3.9099999999999469E-2</v>
      </c>
      <c r="D1705" s="2">
        <f t="shared" si="235"/>
        <v>3.9099999999999469E-2</v>
      </c>
      <c r="E1705" s="2">
        <f t="shared" si="236"/>
        <v>0</v>
      </c>
      <c r="F1705" s="2">
        <f t="shared" si="240"/>
        <v>1.1098045623310279E-2</v>
      </c>
      <c r="G1705" s="2">
        <f t="shared" si="240"/>
        <v>9.2695422551842821E-3</v>
      </c>
      <c r="H1705" s="2">
        <f t="shared" si="238"/>
        <v>1.1972592947729808</v>
      </c>
      <c r="I1705" s="2">
        <f t="shared" si="239"/>
        <v>54.488757772972846</v>
      </c>
    </row>
    <row r="1706" spans="1:9" ht="13.5" x14ac:dyDescent="0.25">
      <c r="A1706" s="4">
        <f>TITRES_STAT!B1709</f>
        <v>44501</v>
      </c>
      <c r="B1706" s="2">
        <f>TITRES_STAT!D1709</f>
        <v>6.3756000000000004</v>
      </c>
      <c r="C1706" s="2">
        <f t="shared" si="234"/>
        <v>4.3000000000006366E-3</v>
      </c>
      <c r="D1706" s="2">
        <f t="shared" si="235"/>
        <v>4.3000000000006366E-3</v>
      </c>
      <c r="E1706" s="2">
        <f t="shared" si="236"/>
        <v>0</v>
      </c>
      <c r="F1706" s="2">
        <f t="shared" si="240"/>
        <v>1.0612470935931021E-2</v>
      </c>
      <c r="G1706" s="2">
        <f t="shared" si="240"/>
        <v>8.6074320940996898E-3</v>
      </c>
      <c r="H1706" s="2">
        <f t="shared" si="238"/>
        <v>1.2329427429588165</v>
      </c>
      <c r="I1706" s="2">
        <f t="shared" si="239"/>
        <v>55.216048277398954</v>
      </c>
    </row>
    <row r="1707" spans="1:9" ht="13.5" x14ac:dyDescent="0.25">
      <c r="A1707" s="4">
        <f>TITRES_STAT!B1710</f>
        <v>44502</v>
      </c>
      <c r="B1707" s="2">
        <f>TITRES_STAT!D1710</f>
        <v>6.4103000000000003</v>
      </c>
      <c r="C1707" s="2">
        <f t="shared" si="234"/>
        <v>3.4699999999999953E-2</v>
      </c>
      <c r="D1707" s="2">
        <f t="shared" si="235"/>
        <v>3.4699999999999953E-2</v>
      </c>
      <c r="E1707" s="2">
        <f t="shared" si="236"/>
        <v>0</v>
      </c>
      <c r="F1707" s="2">
        <f t="shared" si="240"/>
        <v>1.2333008726221659E-2</v>
      </c>
      <c r="G1707" s="2">
        <f t="shared" si="240"/>
        <v>7.9926155159497116E-3</v>
      </c>
      <c r="H1707" s="2">
        <f t="shared" si="238"/>
        <v>1.5430504196793213</v>
      </c>
      <c r="I1707" s="2">
        <f t="shared" si="239"/>
        <v>60.677146144585684</v>
      </c>
    </row>
    <row r="1708" spans="1:9" ht="13.5" x14ac:dyDescent="0.25">
      <c r="A1708" s="4">
        <f>TITRES_STAT!B1711</f>
        <v>44503</v>
      </c>
      <c r="B1708" s="2">
        <f>TITRES_STAT!D1711</f>
        <v>6.3756000000000004</v>
      </c>
      <c r="C1708" s="2">
        <f t="shared" si="234"/>
        <v>-3.4699999999999953E-2</v>
      </c>
      <c r="D1708" s="2">
        <f t="shared" si="235"/>
        <v>0</v>
      </c>
      <c r="E1708" s="2">
        <f t="shared" si="236"/>
        <v>3.4699999999999953E-2</v>
      </c>
      <c r="F1708" s="2">
        <f t="shared" si="240"/>
        <v>1.145207953149154E-2</v>
      </c>
      <c r="G1708" s="2">
        <f t="shared" si="240"/>
        <v>9.9002858362390155E-3</v>
      </c>
      <c r="H1708" s="2">
        <f t="shared" si="238"/>
        <v>1.1567423123858038</v>
      </c>
      <c r="I1708" s="2">
        <f t="shared" si="239"/>
        <v>53.633774686147234</v>
      </c>
    </row>
    <row r="1709" spans="1:9" ht="13.5" x14ac:dyDescent="0.25">
      <c r="A1709" s="4">
        <f>TITRES_STAT!B1712</f>
        <v>44504</v>
      </c>
      <c r="B1709" s="2">
        <f>TITRES_STAT!D1712</f>
        <v>6.4406999999999996</v>
      </c>
      <c r="C1709" s="2">
        <f t="shared" si="234"/>
        <v>6.509999999999927E-2</v>
      </c>
      <c r="D1709" s="2">
        <f t="shared" si="235"/>
        <v>6.509999999999927E-2</v>
      </c>
      <c r="E1709" s="2">
        <f t="shared" si="236"/>
        <v>0</v>
      </c>
      <c r="F1709" s="2">
        <f t="shared" ref="F1709:G1724" si="241">((F1708*13)+D1709)/14</f>
        <v>1.5284073850670665E-2</v>
      </c>
      <c r="G1709" s="2">
        <f t="shared" si="241"/>
        <v>9.1931225622219441E-3</v>
      </c>
      <c r="H1709" s="2">
        <f t="shared" si="238"/>
        <v>1.6625552142074955</v>
      </c>
      <c r="I1709" s="2">
        <f t="shared" si="239"/>
        <v>62.442093419735968</v>
      </c>
    </row>
    <row r="1710" spans="1:9" ht="13.5" x14ac:dyDescent="0.25">
      <c r="A1710" s="4">
        <f>TITRES_STAT!B1713</f>
        <v>44505</v>
      </c>
      <c r="B1710" s="2">
        <f>TITRES_STAT!D1713</f>
        <v>6.3756000000000004</v>
      </c>
      <c r="C1710" s="2">
        <f t="shared" si="234"/>
        <v>-6.509999999999927E-2</v>
      </c>
      <c r="D1710" s="2">
        <f t="shared" si="235"/>
        <v>0</v>
      </c>
      <c r="E1710" s="2">
        <f t="shared" si="236"/>
        <v>6.509999999999927E-2</v>
      </c>
      <c r="F1710" s="2">
        <f t="shared" si="241"/>
        <v>1.4192354289908475E-2</v>
      </c>
      <c r="G1710" s="2">
        <f t="shared" si="241"/>
        <v>1.318647095063461E-2</v>
      </c>
      <c r="H1710" s="2">
        <f t="shared" si="238"/>
        <v>1.0762814662876465</v>
      </c>
      <c r="I1710" s="2">
        <f t="shared" si="239"/>
        <v>51.836973154319878</v>
      </c>
    </row>
    <row r="1711" spans="1:9" ht="13.5" x14ac:dyDescent="0.25">
      <c r="A1711" s="4">
        <f>TITRES_STAT!B1714</f>
        <v>44508</v>
      </c>
      <c r="B1711" s="2">
        <f>TITRES_STAT!D1714</f>
        <v>6.3712999999999997</v>
      </c>
      <c r="C1711" s="2">
        <f t="shared" si="234"/>
        <v>-4.3000000000006366E-3</v>
      </c>
      <c r="D1711" s="2">
        <f t="shared" si="235"/>
        <v>0</v>
      </c>
      <c r="E1711" s="2">
        <f t="shared" si="236"/>
        <v>4.3000000000006366E-3</v>
      </c>
      <c r="F1711" s="2">
        <f t="shared" si="241"/>
        <v>1.3178614697772154E-2</v>
      </c>
      <c r="G1711" s="2">
        <f t="shared" si="241"/>
        <v>1.2551723025589325E-2</v>
      </c>
      <c r="H1711" s="2">
        <f t="shared" si="238"/>
        <v>1.0499446706165185</v>
      </c>
      <c r="I1711" s="2">
        <f t="shared" si="239"/>
        <v>51.218195576993253</v>
      </c>
    </row>
    <row r="1712" spans="1:9" ht="13.5" x14ac:dyDescent="0.25">
      <c r="A1712" s="4">
        <f>TITRES_STAT!B1715</f>
        <v>44509</v>
      </c>
      <c r="B1712" s="2">
        <f>TITRES_STAT!D1715</f>
        <v>6.3973000000000004</v>
      </c>
      <c r="C1712" s="2">
        <f t="shared" si="234"/>
        <v>2.6000000000000689E-2</v>
      </c>
      <c r="D1712" s="2">
        <f t="shared" si="235"/>
        <v>2.6000000000000689E-2</v>
      </c>
      <c r="E1712" s="2">
        <f t="shared" si="236"/>
        <v>0</v>
      </c>
      <c r="F1712" s="2">
        <f t="shared" si="241"/>
        <v>1.4094427933645622E-2</v>
      </c>
      <c r="G1712" s="2">
        <f t="shared" si="241"/>
        <v>1.1655171380904373E-2</v>
      </c>
      <c r="H1712" s="2">
        <f t="shared" si="238"/>
        <v>1.2092853440780531</v>
      </c>
      <c r="I1712" s="2">
        <f t="shared" si="239"/>
        <v>54.736494193451257</v>
      </c>
    </row>
    <row r="1713" spans="1:9" ht="13.5" x14ac:dyDescent="0.25">
      <c r="A1713" s="4">
        <f>TITRES_STAT!B1716</f>
        <v>44510</v>
      </c>
      <c r="B1713" s="2">
        <f>TITRES_STAT!D1716</f>
        <v>6.3756000000000004</v>
      </c>
      <c r="C1713" s="2">
        <f t="shared" si="234"/>
        <v>-2.1700000000000053E-2</v>
      </c>
      <c r="D1713" s="2">
        <f t="shared" si="235"/>
        <v>0</v>
      </c>
      <c r="E1713" s="2">
        <f t="shared" si="236"/>
        <v>2.1700000000000053E-2</v>
      </c>
      <c r="F1713" s="2">
        <f t="shared" si="241"/>
        <v>1.3087683081242363E-2</v>
      </c>
      <c r="G1713" s="2">
        <f t="shared" si="241"/>
        <v>1.2372659139411208E-2</v>
      </c>
      <c r="H1713" s="2">
        <f t="shared" si="238"/>
        <v>1.057790644175556</v>
      </c>
      <c r="I1713" s="2">
        <f t="shared" si="239"/>
        <v>51.404191537635981</v>
      </c>
    </row>
    <row r="1714" spans="1:9" ht="13.5" x14ac:dyDescent="0.25">
      <c r="A1714" s="4">
        <f>TITRES_STAT!B1717</f>
        <v>44511</v>
      </c>
      <c r="B1714" s="2">
        <f>TITRES_STAT!D1717</f>
        <v>6.3756000000000004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1.2152848575439338E-2</v>
      </c>
      <c r="G1714" s="2">
        <f t="shared" si="241"/>
        <v>1.1488897772310408E-2</v>
      </c>
      <c r="H1714" s="2">
        <f t="shared" si="238"/>
        <v>1.057790644175556</v>
      </c>
      <c r="I1714" s="2">
        <f t="shared" si="239"/>
        <v>51.404191537635981</v>
      </c>
    </row>
    <row r="1715" spans="1:9" ht="13.5" x14ac:dyDescent="0.25">
      <c r="A1715" s="4">
        <f>TITRES_STAT!B1718</f>
        <v>44512</v>
      </c>
      <c r="B1715" s="2">
        <f>TITRES_STAT!D1718</f>
        <v>6.3929999999999998</v>
      </c>
      <c r="C1715" s="2">
        <f t="shared" si="234"/>
        <v>1.7399999999999416E-2</v>
      </c>
      <c r="D1715" s="2">
        <f t="shared" si="235"/>
        <v>1.7399999999999416E-2</v>
      </c>
      <c r="E1715" s="2">
        <f t="shared" si="236"/>
        <v>0</v>
      </c>
      <c r="F1715" s="2">
        <f t="shared" si="241"/>
        <v>1.2527645105765057E-2</v>
      </c>
      <c r="G1715" s="2">
        <f t="shared" si="241"/>
        <v>1.0668262217145379E-2</v>
      </c>
      <c r="H1715" s="2">
        <f t="shared" si="238"/>
        <v>1.1742910748511028</v>
      </c>
      <c r="I1715" s="2">
        <f t="shared" si="239"/>
        <v>54.007997753084609</v>
      </c>
    </row>
    <row r="1716" spans="1:9" ht="13.5" x14ac:dyDescent="0.25">
      <c r="A1716" s="4">
        <f>TITRES_STAT!B1719</f>
        <v>44515</v>
      </c>
      <c r="B1716" s="2">
        <f>TITRES_STAT!D1719</f>
        <v>6.3929999999999998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1.1632813312496123E-2</v>
      </c>
      <c r="G1716" s="2">
        <f t="shared" si="241"/>
        <v>9.9062434873492811E-3</v>
      </c>
      <c r="H1716" s="2">
        <f t="shared" si="238"/>
        <v>1.1742910748511026</v>
      </c>
      <c r="I1716" s="2">
        <f t="shared" si="239"/>
        <v>54.007997753084602</v>
      </c>
    </row>
    <row r="1717" spans="1:9" ht="13.5" x14ac:dyDescent="0.25">
      <c r="A1717" s="4">
        <f>TITRES_STAT!B1720</f>
        <v>44516</v>
      </c>
      <c r="B1717" s="2">
        <f>TITRES_STAT!D1720</f>
        <v>6.3929999999999998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1.0801898075889257E-2</v>
      </c>
      <c r="G1717" s="2">
        <f t="shared" si="241"/>
        <v>9.1986546668243324E-3</v>
      </c>
      <c r="H1717" s="2">
        <f t="shared" si="238"/>
        <v>1.1742910748511026</v>
      </c>
      <c r="I1717" s="2">
        <f t="shared" si="239"/>
        <v>54.007997753084602</v>
      </c>
    </row>
    <row r="1718" spans="1:9" ht="13.5" x14ac:dyDescent="0.25">
      <c r="A1718" s="4">
        <f>TITRES_STAT!B1721</f>
        <v>44517</v>
      </c>
      <c r="B1718" s="2">
        <f>TITRES_STAT!D1721</f>
        <v>6.3929999999999998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1.0030333927611454E-2</v>
      </c>
      <c r="G1718" s="2">
        <f t="shared" si="241"/>
        <v>8.5416079049083094E-3</v>
      </c>
      <c r="H1718" s="2">
        <f t="shared" si="238"/>
        <v>1.1742910748511026</v>
      </c>
      <c r="I1718" s="2">
        <f t="shared" si="239"/>
        <v>54.007997753084602</v>
      </c>
    </row>
    <row r="1719" spans="1:9" ht="13.5" x14ac:dyDescent="0.25">
      <c r="A1719" s="4">
        <f>TITRES_STAT!B1722</f>
        <v>44518</v>
      </c>
      <c r="B1719" s="2">
        <f>TITRES_STAT!D1722</f>
        <v>6.3929999999999998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9.3138815042106363E-3</v>
      </c>
      <c r="G1719" s="2">
        <f t="shared" si="241"/>
        <v>7.9314930545577155E-3</v>
      </c>
      <c r="H1719" s="2">
        <f t="shared" si="238"/>
        <v>1.1742910748511028</v>
      </c>
      <c r="I1719" s="2">
        <f t="shared" si="239"/>
        <v>54.007997753084609</v>
      </c>
    </row>
    <row r="1720" spans="1:9" ht="13.5" x14ac:dyDescent="0.25">
      <c r="A1720" s="4">
        <f>TITRES_STAT!B1723</f>
        <v>44519</v>
      </c>
      <c r="B1720" s="2">
        <f>TITRES_STAT!D1723</f>
        <v>6.4189999999999996</v>
      </c>
      <c r="C1720" s="2">
        <f t="shared" si="234"/>
        <v>2.5999999999999801E-2</v>
      </c>
      <c r="D1720" s="2">
        <f t="shared" si="235"/>
        <v>2.5999999999999801E-2</v>
      </c>
      <c r="E1720" s="2">
        <f t="shared" si="236"/>
        <v>0</v>
      </c>
      <c r="F1720" s="2">
        <f t="shared" si="241"/>
        <v>1.050574711105272E-2</v>
      </c>
      <c r="G1720" s="2">
        <f t="shared" si="241"/>
        <v>7.3649578363750214E-3</v>
      </c>
      <c r="H1720" s="2">
        <f t="shared" si="238"/>
        <v>1.4264504080614768</v>
      </c>
      <c r="I1720" s="2">
        <f t="shared" si="239"/>
        <v>58.787536037099024</v>
      </c>
    </row>
    <row r="1721" spans="1:9" ht="13.5" x14ac:dyDescent="0.25">
      <c r="A1721" s="4">
        <f>TITRES_STAT!B1724</f>
        <v>44522</v>
      </c>
      <c r="B1721" s="2">
        <f>TITRES_STAT!D1724</f>
        <v>6.3756000000000004</v>
      </c>
      <c r="C1721" s="2">
        <f t="shared" si="234"/>
        <v>-4.3399999999999217E-2</v>
      </c>
      <c r="D1721" s="2">
        <f t="shared" si="235"/>
        <v>0</v>
      </c>
      <c r="E1721" s="2">
        <f t="shared" si="236"/>
        <v>4.3399999999999217E-2</v>
      </c>
      <c r="F1721" s="2">
        <f t="shared" si="241"/>
        <v>9.7553366031203816E-3</v>
      </c>
      <c r="G1721" s="2">
        <f t="shared" si="241"/>
        <v>9.938889419491035E-3</v>
      </c>
      <c r="H1721" s="2">
        <f t="shared" si="238"/>
        <v>0.98153185847800151</v>
      </c>
      <c r="I1721" s="2">
        <f t="shared" si="239"/>
        <v>49.533993323322498</v>
      </c>
    </row>
    <row r="1722" spans="1:9" ht="13.5" x14ac:dyDescent="0.25">
      <c r="A1722" s="4">
        <f>TITRES_STAT!B1725</f>
        <v>44523</v>
      </c>
      <c r="B1722" s="2">
        <f>TITRES_STAT!D1725</f>
        <v>6.3322000000000003</v>
      </c>
      <c r="C1722" s="2">
        <f t="shared" si="234"/>
        <v>-4.3400000000000105E-2</v>
      </c>
      <c r="D1722" s="2">
        <f t="shared" si="235"/>
        <v>0</v>
      </c>
      <c r="E1722" s="2">
        <f t="shared" si="236"/>
        <v>4.3400000000000105E-2</v>
      </c>
      <c r="F1722" s="2">
        <f t="shared" si="241"/>
        <v>9.0585268457546407E-3</v>
      </c>
      <c r="G1722" s="2">
        <f t="shared" si="241"/>
        <v>1.2328968746670254E-2</v>
      </c>
      <c r="H1722" s="2">
        <f t="shared" si="238"/>
        <v>0.73473516170613395</v>
      </c>
      <c r="I1722" s="2">
        <f t="shared" si="239"/>
        <v>42.35431309200608</v>
      </c>
    </row>
    <row r="1723" spans="1:9" ht="13.5" x14ac:dyDescent="0.25">
      <c r="A1723" s="4">
        <f>TITRES_STAT!B1726</f>
        <v>44524</v>
      </c>
      <c r="B1723" s="2">
        <f>TITRES_STAT!D1726</f>
        <v>6.4189999999999996</v>
      </c>
      <c r="C1723" s="2">
        <f t="shared" si="234"/>
        <v>8.6799999999999322E-2</v>
      </c>
      <c r="D1723" s="2">
        <f t="shared" si="235"/>
        <v>8.6799999999999322E-2</v>
      </c>
      <c r="E1723" s="2">
        <f t="shared" si="236"/>
        <v>0</v>
      </c>
      <c r="F1723" s="2">
        <f t="shared" si="241"/>
        <v>1.4611489213914974E-2</v>
      </c>
      <c r="G1723" s="2">
        <f t="shared" si="241"/>
        <v>1.1448328121908092E-2</v>
      </c>
      <c r="H1723" s="2">
        <f t="shared" si="238"/>
        <v>1.276298954600515</v>
      </c>
      <c r="I1723" s="2">
        <f t="shared" si="239"/>
        <v>56.069039263100763</v>
      </c>
    </row>
    <row r="1724" spans="1:9" ht="13.5" x14ac:dyDescent="0.25">
      <c r="A1724" s="4">
        <f>TITRES_STAT!B1727</f>
        <v>44525</v>
      </c>
      <c r="B1724" s="2">
        <f>TITRES_STAT!D1727</f>
        <v>6.4189999999999996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1.3567811412921047E-2</v>
      </c>
      <c r="G1724" s="2">
        <f t="shared" si="241"/>
        <v>1.0630590398914657E-2</v>
      </c>
      <c r="H1724" s="2">
        <f t="shared" si="238"/>
        <v>1.2762989546005148</v>
      </c>
      <c r="I1724" s="2">
        <f t="shared" si="239"/>
        <v>56.069039263100763</v>
      </c>
    </row>
    <row r="1725" spans="1:9" ht="13.5" x14ac:dyDescent="0.25">
      <c r="A1725" s="4">
        <f>TITRES_STAT!B1728</f>
        <v>44526</v>
      </c>
      <c r="B1725" s="2">
        <f>TITRES_STAT!D1728</f>
        <v>6.4189999999999996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1.2598682026283831E-2</v>
      </c>
      <c r="G1725" s="2">
        <f t="shared" si="242"/>
        <v>9.8712625132778963E-3</v>
      </c>
      <c r="H1725" s="2">
        <f t="shared" si="238"/>
        <v>1.276298954600515</v>
      </c>
      <c r="I1725" s="2">
        <f t="shared" si="239"/>
        <v>56.069039263100763</v>
      </c>
    </row>
    <row r="1726" spans="1:9" ht="13.5" x14ac:dyDescent="0.25">
      <c r="A1726" s="4">
        <f>TITRES_STAT!B1729</f>
        <v>44529</v>
      </c>
      <c r="B1726" s="2">
        <f>TITRES_STAT!D1729</f>
        <v>6.4189999999999996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1.1698776167263558E-2</v>
      </c>
      <c r="G1726" s="2">
        <f t="shared" si="242"/>
        <v>9.1661723337580474E-3</v>
      </c>
      <c r="H1726" s="2">
        <f t="shared" si="238"/>
        <v>1.276298954600515</v>
      </c>
      <c r="I1726" s="2">
        <f t="shared" si="239"/>
        <v>56.069039263100763</v>
      </c>
    </row>
    <row r="1727" spans="1:9" ht="13.5" x14ac:dyDescent="0.25">
      <c r="A1727" s="4">
        <f>TITRES_STAT!B1730</f>
        <v>44530</v>
      </c>
      <c r="B1727" s="2">
        <f>TITRES_STAT!D1730</f>
        <v>6.4189999999999996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1.0863149298173305E-2</v>
      </c>
      <c r="G1727" s="2">
        <f t="shared" si="242"/>
        <v>8.5114457384896144E-3</v>
      </c>
      <c r="H1727" s="2">
        <f t="shared" si="238"/>
        <v>1.2762989546005152</v>
      </c>
      <c r="I1727" s="2">
        <f t="shared" si="239"/>
        <v>56.06903926310077</v>
      </c>
    </row>
    <row r="1728" spans="1:9" ht="13.5" x14ac:dyDescent="0.25">
      <c r="A1728" s="4">
        <f>TITRES_STAT!B1731</f>
        <v>44531</v>
      </c>
      <c r="B1728" s="2">
        <f>TITRES_STAT!D1731</f>
        <v>6.4146000000000001</v>
      </c>
      <c r="C1728" s="2">
        <f t="shared" si="234"/>
        <v>-4.3999999999995154E-3</v>
      </c>
      <c r="D1728" s="2">
        <f t="shared" si="235"/>
        <v>0</v>
      </c>
      <c r="E1728" s="2">
        <f t="shared" si="236"/>
        <v>4.3999999999995154E-3</v>
      </c>
      <c r="F1728" s="2">
        <f t="shared" si="242"/>
        <v>1.0087210062589497E-2</v>
      </c>
      <c r="G1728" s="2">
        <f t="shared" si="242"/>
        <v>8.2177710428831784E-3</v>
      </c>
      <c r="H1728" s="2">
        <f t="shared" si="238"/>
        <v>1.2274873575755443</v>
      </c>
      <c r="I1728" s="2">
        <f t="shared" si="239"/>
        <v>55.106366974471797</v>
      </c>
    </row>
    <row r="1729" spans="1:9" ht="13.5" x14ac:dyDescent="0.25">
      <c r="A1729" s="4">
        <f>TITRES_STAT!B1732</f>
        <v>44532</v>
      </c>
      <c r="B1729" s="2">
        <f>TITRES_STAT!D1732</f>
        <v>6.4103000000000003</v>
      </c>
      <c r="C1729" s="2">
        <f t="shared" si="234"/>
        <v>-4.2999999999997485E-3</v>
      </c>
      <c r="D1729" s="2">
        <f t="shared" si="235"/>
        <v>0</v>
      </c>
      <c r="E1729" s="2">
        <f t="shared" si="236"/>
        <v>4.2999999999997485E-3</v>
      </c>
      <c r="F1729" s="2">
        <f t="shared" si="242"/>
        <v>9.3666950581188201E-3</v>
      </c>
      <c r="G1729" s="2">
        <f t="shared" si="242"/>
        <v>7.9379302541057913E-3</v>
      </c>
      <c r="H1729" s="2">
        <f t="shared" si="238"/>
        <v>1.1799921085567637</v>
      </c>
      <c r="I1729" s="2">
        <f t="shared" si="239"/>
        <v>54.128274314624136</v>
      </c>
    </row>
    <row r="1730" spans="1:9" ht="13.5" x14ac:dyDescent="0.25">
      <c r="A1730" s="4">
        <f>TITRES_STAT!B1733</f>
        <v>44533</v>
      </c>
      <c r="B1730" s="2">
        <f>TITRES_STAT!D1733</f>
        <v>6.4146000000000001</v>
      </c>
      <c r="C1730" s="2">
        <f t="shared" si="234"/>
        <v>4.2999999999997485E-3</v>
      </c>
      <c r="D1730" s="2">
        <f t="shared" si="235"/>
        <v>4.2999999999997485E-3</v>
      </c>
      <c r="E1730" s="2">
        <f t="shared" si="236"/>
        <v>0</v>
      </c>
      <c r="F1730" s="2">
        <f t="shared" si="242"/>
        <v>9.0047882682531711E-3</v>
      </c>
      <c r="G1730" s="2">
        <f t="shared" si="242"/>
        <v>7.3709352359553771E-3</v>
      </c>
      <c r="H1730" s="2">
        <f t="shared" si="238"/>
        <v>1.2216615639665194</v>
      </c>
      <c r="I1730" s="2">
        <f t="shared" si="239"/>
        <v>54.98864380519705</v>
      </c>
    </row>
    <row r="1731" spans="1:9" ht="13.5" x14ac:dyDescent="0.25">
      <c r="A1731" s="4">
        <f>TITRES_STAT!B1734</f>
        <v>44536</v>
      </c>
      <c r="B1731" s="2">
        <f>TITRES_STAT!D1734</f>
        <v>6.3756000000000004</v>
      </c>
      <c r="C1731" s="2">
        <f t="shared" ref="C1731:C1794" si="243">B1731-B1730</f>
        <v>-3.8999999999999702E-2</v>
      </c>
      <c r="D1731" s="2">
        <f t="shared" ref="D1731:D1794" si="244">IF(C1731&gt;0,C1731,0)</f>
        <v>0</v>
      </c>
      <c r="E1731" s="2">
        <f t="shared" ref="E1731:E1794" si="245">IF(C1731&lt;0,-C1731,0)</f>
        <v>3.8999999999999702E-2</v>
      </c>
      <c r="F1731" s="2">
        <f t="shared" si="242"/>
        <v>8.3615891062350876E-3</v>
      </c>
      <c r="G1731" s="2">
        <f t="shared" si="242"/>
        <v>9.630154147672829E-3</v>
      </c>
      <c r="H1731" s="2">
        <f t="shared" si="238"/>
        <v>0.86827157468249916</v>
      </c>
      <c r="I1731" s="2">
        <f t="shared" si="239"/>
        <v>46.474591084545956</v>
      </c>
    </row>
    <row r="1732" spans="1:9" ht="13.5" x14ac:dyDescent="0.25">
      <c r="A1732" s="4">
        <f>TITRES_STAT!B1735</f>
        <v>44537</v>
      </c>
      <c r="B1732" s="2">
        <f>TITRES_STAT!D1735</f>
        <v>6.3322000000000003</v>
      </c>
      <c r="C1732" s="2">
        <f t="shared" si="243"/>
        <v>-4.3400000000000105E-2</v>
      </c>
      <c r="D1732" s="2">
        <f t="shared" si="244"/>
        <v>0</v>
      </c>
      <c r="E1732" s="2">
        <f t="shared" si="245"/>
        <v>4.3400000000000105E-2</v>
      </c>
      <c r="F1732" s="2">
        <f t="shared" si="242"/>
        <v>7.7643327415040098E-3</v>
      </c>
      <c r="G1732" s="2">
        <f t="shared" si="242"/>
        <v>1.2042285994267635E-2</v>
      </c>
      <c r="H1732" s="2">
        <f t="shared" si="238"/>
        <v>0.64475571707896528</v>
      </c>
      <c r="I1732" s="2">
        <f t="shared" si="239"/>
        <v>39.200697731820703</v>
      </c>
    </row>
    <row r="1733" spans="1:9" ht="13.5" x14ac:dyDescent="0.25">
      <c r="A1733" s="4">
        <f>TITRES_STAT!B1736</f>
        <v>44538</v>
      </c>
      <c r="B1733" s="2">
        <f>TITRES_STAT!D1736</f>
        <v>6.4146000000000001</v>
      </c>
      <c r="C1733" s="2">
        <f t="shared" si="243"/>
        <v>8.2399999999999807E-2</v>
      </c>
      <c r="D1733" s="2">
        <f t="shared" si="244"/>
        <v>8.2399999999999807E-2</v>
      </c>
      <c r="E1733" s="2">
        <f t="shared" si="245"/>
        <v>0</v>
      </c>
      <c r="F1733" s="2">
        <f t="shared" si="242"/>
        <v>1.3095451831396567E-2</v>
      </c>
      <c r="G1733" s="2">
        <f t="shared" si="242"/>
        <v>1.1182122708962804E-2</v>
      </c>
      <c r="H1733" s="2">
        <f t="shared" si="238"/>
        <v>1.1711060746006814</v>
      </c>
      <c r="I1733" s="2">
        <f t="shared" si="239"/>
        <v>53.940527747640147</v>
      </c>
    </row>
    <row r="1734" spans="1:9" ht="13.5" x14ac:dyDescent="0.25">
      <c r="A1734" s="4">
        <f>TITRES_STAT!B1737</f>
        <v>44539</v>
      </c>
      <c r="B1734" s="2">
        <f>TITRES_STAT!D1737</f>
        <v>6.4103000000000003</v>
      </c>
      <c r="C1734" s="2">
        <f t="shared" si="243"/>
        <v>-4.2999999999997485E-3</v>
      </c>
      <c r="D1734" s="2">
        <f t="shared" si="244"/>
        <v>0</v>
      </c>
      <c r="E1734" s="2">
        <f t="shared" si="245"/>
        <v>4.2999999999997485E-3</v>
      </c>
      <c r="F1734" s="2">
        <f t="shared" si="242"/>
        <v>1.216006241486824E-2</v>
      </c>
      <c r="G1734" s="2">
        <f t="shared" si="242"/>
        <v>1.0690542515465444E-2</v>
      </c>
      <c r="H1734" s="2">
        <f t="shared" si="238"/>
        <v>1.1374598059244345</v>
      </c>
      <c r="I1734" s="2">
        <f t="shared" si="239"/>
        <v>53.215494521661526</v>
      </c>
    </row>
    <row r="1735" spans="1:9" ht="13.5" x14ac:dyDescent="0.25">
      <c r="A1735" s="4">
        <f>TITRES_STAT!B1738</f>
        <v>44540</v>
      </c>
      <c r="B1735" s="2">
        <f>TITRES_STAT!D1738</f>
        <v>6.4103000000000003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1.1291486528091936E-2</v>
      </c>
      <c r="G1735" s="2">
        <f t="shared" si="242"/>
        <v>9.9269323357893402E-3</v>
      </c>
      <c r="H1735" s="2">
        <f t="shared" si="238"/>
        <v>1.1374598059244345</v>
      </c>
      <c r="I1735" s="2">
        <f t="shared" si="239"/>
        <v>53.215494521661526</v>
      </c>
    </row>
    <row r="1736" spans="1:9" ht="13.5" x14ac:dyDescent="0.25">
      <c r="A1736" s="4">
        <f>TITRES_STAT!B1739</f>
        <v>44543</v>
      </c>
      <c r="B1736" s="2">
        <f>TITRES_STAT!D1739</f>
        <v>6.4189999999999996</v>
      </c>
      <c r="C1736" s="2">
        <f t="shared" si="243"/>
        <v>8.6999999999992639E-3</v>
      </c>
      <c r="D1736" s="2">
        <f t="shared" si="244"/>
        <v>8.6999999999992639E-3</v>
      </c>
      <c r="E1736" s="2">
        <f t="shared" si="245"/>
        <v>0</v>
      </c>
      <c r="F1736" s="2">
        <f t="shared" si="242"/>
        <v>1.1106380347513888E-2</v>
      </c>
      <c r="G1736" s="2">
        <f t="shared" si="242"/>
        <v>9.2178657403758166E-3</v>
      </c>
      <c r="H1736" s="2">
        <f t="shared" si="238"/>
        <v>1.2048754733827438</v>
      </c>
      <c r="I1736" s="2">
        <f t="shared" si="239"/>
        <v>54.645964723541098</v>
      </c>
    </row>
    <row r="1737" spans="1:9" ht="13.5" x14ac:dyDescent="0.25">
      <c r="A1737" s="4">
        <f>TITRES_STAT!B1740</f>
        <v>44544</v>
      </c>
      <c r="B1737" s="2">
        <f>TITRES_STAT!D1740</f>
        <v>6.3625999999999996</v>
      </c>
      <c r="C1737" s="2">
        <f t="shared" si="243"/>
        <v>-5.6400000000000006E-2</v>
      </c>
      <c r="D1737" s="2">
        <f t="shared" si="244"/>
        <v>0</v>
      </c>
      <c r="E1737" s="2">
        <f t="shared" si="245"/>
        <v>5.6400000000000006E-2</v>
      </c>
      <c r="F1737" s="2">
        <f t="shared" si="242"/>
        <v>1.031306746554861E-2</v>
      </c>
      <c r="G1737" s="2">
        <f t="shared" si="242"/>
        <v>1.2588018187491831E-2</v>
      </c>
      <c r="H1737" s="2">
        <f t="shared" si="238"/>
        <v>0.81927649864664631</v>
      </c>
      <c r="I1737" s="2">
        <f t="shared" si="239"/>
        <v>45.033094158919951</v>
      </c>
    </row>
    <row r="1738" spans="1:9" ht="13.5" x14ac:dyDescent="0.25">
      <c r="A1738" s="4">
        <f>TITRES_STAT!B1741</f>
        <v>44545</v>
      </c>
      <c r="B1738" s="2">
        <f>TITRES_STAT!D1741</f>
        <v>6.3625999999999996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9.5764197894379951E-3</v>
      </c>
      <c r="G1738" s="2">
        <f t="shared" si="242"/>
        <v>1.1688874031242413E-2</v>
      </c>
      <c r="H1738" s="2">
        <f t="shared" si="238"/>
        <v>0.81927649864664642</v>
      </c>
      <c r="I1738" s="2">
        <f t="shared" si="239"/>
        <v>45.033094158919958</v>
      </c>
    </row>
    <row r="1739" spans="1:9" ht="13.5" x14ac:dyDescent="0.25">
      <c r="A1739" s="4">
        <f>TITRES_STAT!B1742</f>
        <v>44546</v>
      </c>
      <c r="B1739" s="2">
        <f>TITRES_STAT!D1742</f>
        <v>6.4146000000000001</v>
      </c>
      <c r="C1739" s="2">
        <f t="shared" si="243"/>
        <v>5.200000000000049E-2</v>
      </c>
      <c r="D1739" s="2">
        <f t="shared" si="244"/>
        <v>5.200000000000049E-2</v>
      </c>
      <c r="E1739" s="2">
        <f t="shared" si="245"/>
        <v>0</v>
      </c>
      <c r="F1739" s="2">
        <f t="shared" si="242"/>
        <v>1.2606675518763889E-2</v>
      </c>
      <c r="G1739" s="2">
        <f t="shared" si="242"/>
        <v>1.085395445758224E-2</v>
      </c>
      <c r="H1739" s="2">
        <f t="shared" si="238"/>
        <v>1.1614822568153722</v>
      </c>
      <c r="I1739" s="2">
        <f t="shared" si="239"/>
        <v>53.735451824927132</v>
      </c>
    </row>
    <row r="1740" spans="1:9" ht="13.5" x14ac:dyDescent="0.25">
      <c r="A1740" s="4">
        <f>TITRES_STAT!B1743</f>
        <v>44550</v>
      </c>
      <c r="B1740" s="2">
        <f>TITRES_STAT!D1743</f>
        <v>6.4189999999999996</v>
      </c>
      <c r="C1740" s="2">
        <f t="shared" si="243"/>
        <v>4.3999999999995154E-3</v>
      </c>
      <c r="D1740" s="2">
        <f t="shared" si="244"/>
        <v>4.3999999999995154E-3</v>
      </c>
      <c r="E1740" s="2">
        <f t="shared" si="245"/>
        <v>0</v>
      </c>
      <c r="F1740" s="2">
        <f t="shared" si="242"/>
        <v>1.2020484410280721E-2</v>
      </c>
      <c r="G1740" s="2">
        <f t="shared" si="242"/>
        <v>1.0078671996326366E-2</v>
      </c>
      <c r="H1740" s="2">
        <f t="shared" si="238"/>
        <v>1.1926655034177258</v>
      </c>
      <c r="I1740" s="2">
        <f t="shared" si="239"/>
        <v>54.393408459188521</v>
      </c>
    </row>
    <row r="1741" spans="1:9" ht="13.5" x14ac:dyDescent="0.25">
      <c r="A1741" s="4">
        <f>TITRES_STAT!B1744</f>
        <v>44551</v>
      </c>
      <c r="B1741" s="2">
        <f>TITRES_STAT!D1744</f>
        <v>6.3756000000000004</v>
      </c>
      <c r="C1741" s="2">
        <f t="shared" si="243"/>
        <v>-4.3399999999999217E-2</v>
      </c>
      <c r="D1741" s="2">
        <f t="shared" si="244"/>
        <v>0</v>
      </c>
      <c r="E1741" s="2">
        <f t="shared" si="245"/>
        <v>4.3399999999999217E-2</v>
      </c>
      <c r="F1741" s="2">
        <f t="shared" ref="F1741:G1756" si="246">((F1740*13)+D1741)/14</f>
        <v>1.1161878380974955E-2</v>
      </c>
      <c r="G1741" s="2">
        <f t="shared" si="246"/>
        <v>1.2458766853731569E-2</v>
      </c>
      <c r="H1741" s="2">
        <f t="shared" si="238"/>
        <v>0.89590555084766044</v>
      </c>
      <c r="I1741" s="2">
        <f t="shared" si="239"/>
        <v>47.254756464376641</v>
      </c>
    </row>
    <row r="1742" spans="1:9" ht="13.5" x14ac:dyDescent="0.25">
      <c r="A1742" s="4">
        <f>TITRES_STAT!B1745</f>
        <v>44552</v>
      </c>
      <c r="B1742" s="2">
        <f>TITRES_STAT!D1745</f>
        <v>6.4189999999999996</v>
      </c>
      <c r="C1742" s="2">
        <f t="shared" si="243"/>
        <v>4.3399999999999217E-2</v>
      </c>
      <c r="D1742" s="2">
        <f t="shared" si="244"/>
        <v>4.3399999999999217E-2</v>
      </c>
      <c r="E1742" s="2">
        <f t="shared" si="245"/>
        <v>0</v>
      </c>
      <c r="F1742" s="2">
        <f t="shared" si="246"/>
        <v>1.3464601353762403E-2</v>
      </c>
      <c r="G1742" s="2">
        <f t="shared" si="246"/>
        <v>1.1568854935607886E-2</v>
      </c>
      <c r="H1742" s="2">
        <f t="shared" si="238"/>
        <v>1.1638663833807426</v>
      </c>
      <c r="I1742" s="2">
        <f t="shared" si="239"/>
        <v>53.786425646225069</v>
      </c>
    </row>
    <row r="1743" spans="1:9" ht="13.5" x14ac:dyDescent="0.25">
      <c r="A1743" s="4">
        <f>TITRES_STAT!B1746</f>
        <v>44553</v>
      </c>
      <c r="B1743" s="2">
        <f>TITRES_STAT!D1746</f>
        <v>6.4233000000000002</v>
      </c>
      <c r="C1743" s="2">
        <f t="shared" si="243"/>
        <v>4.3000000000006366E-3</v>
      </c>
      <c r="D1743" s="2">
        <f t="shared" si="244"/>
        <v>4.3000000000006366E-3</v>
      </c>
      <c r="E1743" s="2">
        <f t="shared" si="245"/>
        <v>0</v>
      </c>
      <c r="F1743" s="2">
        <f t="shared" si="246"/>
        <v>1.2809986971350848E-2</v>
      </c>
      <c r="G1743" s="2">
        <f t="shared" si="246"/>
        <v>1.0742508154493038E-2</v>
      </c>
      <c r="H1743" s="2">
        <f t="shared" si="238"/>
        <v>1.1924577377205052</v>
      </c>
      <c r="I1743" s="2">
        <f t="shared" si="239"/>
        <v>54.389086603799335</v>
      </c>
    </row>
    <row r="1744" spans="1:9" ht="13.5" x14ac:dyDescent="0.25">
      <c r="A1744" s="4">
        <f>TITRES_STAT!B1747</f>
        <v>44554</v>
      </c>
      <c r="B1744" s="2">
        <f>TITRES_STAT!D1747</f>
        <v>6.4233000000000002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1.1894987901968645E-2</v>
      </c>
      <c r="G1744" s="2">
        <f t="shared" si="246"/>
        <v>9.9751861434578207E-3</v>
      </c>
      <c r="H1744" s="2">
        <f t="shared" si="238"/>
        <v>1.1924577377205052</v>
      </c>
      <c r="I1744" s="2">
        <f t="shared" si="239"/>
        <v>54.389086603799335</v>
      </c>
    </row>
    <row r="1745" spans="1:9" ht="13.5" x14ac:dyDescent="0.25">
      <c r="A1745" s="4">
        <f>TITRES_STAT!B1748</f>
        <v>44557</v>
      </c>
      <c r="B1745" s="2">
        <f>TITRES_STAT!D1748</f>
        <v>6.4320000000000004</v>
      </c>
      <c r="C1745" s="2">
        <f t="shared" si="243"/>
        <v>8.7000000000001521E-3</v>
      </c>
      <c r="D1745" s="2">
        <f t="shared" si="244"/>
        <v>8.7000000000001521E-3</v>
      </c>
      <c r="E1745" s="2">
        <f t="shared" si="245"/>
        <v>0</v>
      </c>
      <c r="F1745" s="2">
        <f t="shared" si="246"/>
        <v>1.1666774480399466E-2</v>
      </c>
      <c r="G1745" s="2">
        <f t="shared" si="246"/>
        <v>9.2626728474965482E-3</v>
      </c>
      <c r="H1745" s="2">
        <f t="shared" ref="H1745:H1808" si="247">F1745/G1745</f>
        <v>1.2595472896954016</v>
      </c>
      <c r="I1745" s="2">
        <f t="shared" ref="I1745:I1808" si="248">IF(G1745=0,100,100-(100/(1+H1745)))</f>
        <v>55.743347149206819</v>
      </c>
    </row>
    <row r="1746" spans="1:9" ht="13.5" x14ac:dyDescent="0.25">
      <c r="A1746" s="4">
        <f>TITRES_STAT!B1749</f>
        <v>44558</v>
      </c>
      <c r="B1746" s="2">
        <f>TITRES_STAT!D1749</f>
        <v>6.3799000000000001</v>
      </c>
      <c r="C1746" s="2">
        <f t="shared" si="243"/>
        <v>-5.2100000000000257E-2</v>
      </c>
      <c r="D1746" s="2">
        <f t="shared" si="244"/>
        <v>0</v>
      </c>
      <c r="E1746" s="2">
        <f t="shared" si="245"/>
        <v>5.2100000000000257E-2</v>
      </c>
      <c r="F1746" s="2">
        <f t="shared" si="246"/>
        <v>1.0833433446085217E-2</v>
      </c>
      <c r="G1746" s="2">
        <f t="shared" si="246"/>
        <v>1.2322481929818243E-2</v>
      </c>
      <c r="H1746" s="2">
        <f t="shared" si="247"/>
        <v>0.87916001888144057</v>
      </c>
      <c r="I1746" s="2">
        <f t="shared" si="248"/>
        <v>46.784734139073244</v>
      </c>
    </row>
    <row r="1747" spans="1:9" ht="13.5" x14ac:dyDescent="0.25">
      <c r="A1747" s="4">
        <f>TITRES_STAT!B1750</f>
        <v>44559</v>
      </c>
      <c r="B1747" s="2">
        <f>TITRES_STAT!D1750</f>
        <v>6.3756000000000004</v>
      </c>
      <c r="C1747" s="2">
        <f t="shared" si="243"/>
        <v>-4.2999999999997485E-3</v>
      </c>
      <c r="D1747" s="2">
        <f t="shared" si="244"/>
        <v>0</v>
      </c>
      <c r="E1747" s="2">
        <f t="shared" si="245"/>
        <v>4.2999999999997485E-3</v>
      </c>
      <c r="F1747" s="2">
        <f t="shared" si="246"/>
        <v>1.0059616771364844E-2</v>
      </c>
      <c r="G1747" s="2">
        <f t="shared" si="246"/>
        <v>1.1749447506259779E-2</v>
      </c>
      <c r="H1747" s="2">
        <f t="shared" si="247"/>
        <v>0.8561778556826064</v>
      </c>
      <c r="I1747" s="2">
        <f t="shared" si="248"/>
        <v>46.125852275494815</v>
      </c>
    </row>
    <row r="1748" spans="1:9" ht="13.5" x14ac:dyDescent="0.25">
      <c r="A1748" s="4">
        <f>TITRES_STAT!B1751</f>
        <v>44560</v>
      </c>
      <c r="B1748" s="2">
        <f>TITRES_STAT!D1751</f>
        <v>6.4233000000000002</v>
      </c>
      <c r="C1748" s="2">
        <f t="shared" si="243"/>
        <v>4.7699999999999854E-2</v>
      </c>
      <c r="D1748" s="2">
        <f t="shared" si="244"/>
        <v>4.7699999999999854E-2</v>
      </c>
      <c r="E1748" s="2">
        <f t="shared" si="245"/>
        <v>0</v>
      </c>
      <c r="F1748" s="2">
        <f t="shared" si="246"/>
        <v>1.2748215573410202E-2</v>
      </c>
      <c r="G1748" s="2">
        <f t="shared" si="246"/>
        <v>1.0910201255812652E-2</v>
      </c>
      <c r="H1748" s="2">
        <f t="shared" si="247"/>
        <v>1.1684674988573933</v>
      </c>
      <c r="I1748" s="2">
        <f t="shared" si="248"/>
        <v>53.884482911230215</v>
      </c>
    </row>
    <row r="1749" spans="1:9" ht="13.5" x14ac:dyDescent="0.25">
      <c r="A1749" s="4">
        <f>TITRES_STAT!B1752</f>
        <v>44561</v>
      </c>
      <c r="B1749" s="2">
        <f>TITRES_STAT!D1752</f>
        <v>6.5057</v>
      </c>
      <c r="C1749" s="2">
        <f t="shared" si="243"/>
        <v>8.2399999999999807E-2</v>
      </c>
      <c r="D1749" s="2">
        <f t="shared" si="244"/>
        <v>8.2399999999999807E-2</v>
      </c>
      <c r="E1749" s="2">
        <f t="shared" si="245"/>
        <v>0</v>
      </c>
      <c r="F1749" s="2">
        <f t="shared" si="246"/>
        <v>1.7723343032452318E-2</v>
      </c>
      <c r="G1749" s="2">
        <f t="shared" si="246"/>
        <v>1.0130901166111749E-2</v>
      </c>
      <c r="H1749" s="2">
        <f t="shared" si="247"/>
        <v>1.7494340080759623</v>
      </c>
      <c r="I1749" s="2">
        <f t="shared" si="248"/>
        <v>63.628877904954912</v>
      </c>
    </row>
    <row r="1750" spans="1:9" ht="13.5" x14ac:dyDescent="0.25">
      <c r="A1750" s="4">
        <f>TITRES_STAT!B1753</f>
        <v>44564</v>
      </c>
      <c r="B1750" s="2">
        <f>TITRES_STAT!D1753</f>
        <v>6.5057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1.6457389958705722E-2</v>
      </c>
      <c r="G1750" s="2">
        <f t="shared" si="246"/>
        <v>9.4072653685323381E-3</v>
      </c>
      <c r="H1750" s="2">
        <f t="shared" si="247"/>
        <v>1.7494340080759623</v>
      </c>
      <c r="I1750" s="2">
        <f t="shared" si="248"/>
        <v>63.628877904954912</v>
      </c>
    </row>
    <row r="1751" spans="1:9" ht="13.5" x14ac:dyDescent="0.25">
      <c r="A1751" s="4">
        <f>TITRES_STAT!B1754</f>
        <v>44565</v>
      </c>
      <c r="B1751" s="2">
        <f>TITRES_STAT!D1754</f>
        <v>6.4797000000000002</v>
      </c>
      <c r="C1751" s="2">
        <f t="shared" si="243"/>
        <v>-2.5999999999999801E-2</v>
      </c>
      <c r="D1751" s="2">
        <f t="shared" si="244"/>
        <v>0</v>
      </c>
      <c r="E1751" s="2">
        <f t="shared" si="245"/>
        <v>2.5999999999999801E-2</v>
      </c>
      <c r="F1751" s="2">
        <f t="shared" si="246"/>
        <v>1.5281862104512456E-2</v>
      </c>
      <c r="G1751" s="2">
        <f t="shared" si="246"/>
        <v>1.0592460699351445E-2</v>
      </c>
      <c r="H1751" s="2">
        <f t="shared" si="247"/>
        <v>1.4427112394618689</v>
      </c>
      <c r="I1751" s="2">
        <f t="shared" si="248"/>
        <v>59.061882393421961</v>
      </c>
    </row>
    <row r="1752" spans="1:9" ht="13.5" x14ac:dyDescent="0.25">
      <c r="A1752" s="4">
        <f>TITRES_STAT!B1755</f>
        <v>44566</v>
      </c>
      <c r="B1752" s="2">
        <f>TITRES_STAT!D1755</f>
        <v>6.4622999999999999</v>
      </c>
      <c r="C1752" s="2">
        <f t="shared" si="243"/>
        <v>-1.7400000000000304E-2</v>
      </c>
      <c r="D1752" s="2">
        <f t="shared" si="244"/>
        <v>0</v>
      </c>
      <c r="E1752" s="2">
        <f t="shared" si="245"/>
        <v>1.7400000000000304E-2</v>
      </c>
      <c r="F1752" s="2">
        <f t="shared" si="246"/>
        <v>1.4190300525618709E-2</v>
      </c>
      <c r="G1752" s="2">
        <f t="shared" si="246"/>
        <v>1.1078713506540648E-2</v>
      </c>
      <c r="H1752" s="2">
        <f t="shared" si="247"/>
        <v>1.2808617640704441</v>
      </c>
      <c r="I1752" s="2">
        <f t="shared" si="248"/>
        <v>56.156922100557637</v>
      </c>
    </row>
    <row r="1753" spans="1:9" ht="13.5" x14ac:dyDescent="0.25">
      <c r="A1753" s="4">
        <f>TITRES_STAT!B1756</f>
        <v>44567</v>
      </c>
      <c r="B1753" s="2">
        <f>TITRES_STAT!D1756</f>
        <v>6.4189999999999996</v>
      </c>
      <c r="C1753" s="2">
        <f t="shared" si="243"/>
        <v>-4.3300000000000338E-2</v>
      </c>
      <c r="D1753" s="2">
        <f t="shared" si="244"/>
        <v>0</v>
      </c>
      <c r="E1753" s="2">
        <f t="shared" si="245"/>
        <v>4.3300000000000338E-2</v>
      </c>
      <c r="F1753" s="2">
        <f t="shared" si="246"/>
        <v>1.3176707630931659E-2</v>
      </c>
      <c r="G1753" s="2">
        <f t="shared" si="246"/>
        <v>1.3380233970359198E-2</v>
      </c>
      <c r="H1753" s="2">
        <f t="shared" si="247"/>
        <v>0.98478902985714567</v>
      </c>
      <c r="I1753" s="2">
        <f t="shared" si="248"/>
        <v>49.616811411338034</v>
      </c>
    </row>
    <row r="1754" spans="1:9" ht="13.5" x14ac:dyDescent="0.25">
      <c r="A1754" s="4">
        <f>TITRES_STAT!B1757</f>
        <v>44568</v>
      </c>
      <c r="B1754" s="2">
        <f>TITRES_STAT!D1757</f>
        <v>6.3756000000000004</v>
      </c>
      <c r="C1754" s="2">
        <f t="shared" si="243"/>
        <v>-4.3399999999999217E-2</v>
      </c>
      <c r="D1754" s="2">
        <f t="shared" si="244"/>
        <v>0</v>
      </c>
      <c r="E1754" s="2">
        <f t="shared" si="245"/>
        <v>4.3399999999999217E-2</v>
      </c>
      <c r="F1754" s="2">
        <f t="shared" si="246"/>
        <v>1.2235514228722254E-2</v>
      </c>
      <c r="G1754" s="2">
        <f t="shared" si="246"/>
        <v>1.5524502972476342E-2</v>
      </c>
      <c r="H1754" s="2">
        <f t="shared" si="247"/>
        <v>0.78814209063019969</v>
      </c>
      <c r="I1754" s="2">
        <f t="shared" si="248"/>
        <v>44.076032590476785</v>
      </c>
    </row>
    <row r="1755" spans="1:9" ht="13.5" x14ac:dyDescent="0.25">
      <c r="A1755" s="4">
        <f>TITRES_STAT!B1758</f>
        <v>44571</v>
      </c>
      <c r="B1755" s="2">
        <f>TITRES_STAT!D1758</f>
        <v>6.4406999999999996</v>
      </c>
      <c r="C1755" s="2">
        <f t="shared" si="243"/>
        <v>6.509999999999927E-2</v>
      </c>
      <c r="D1755" s="2">
        <f t="shared" si="244"/>
        <v>6.509999999999927E-2</v>
      </c>
      <c r="E1755" s="2">
        <f t="shared" si="245"/>
        <v>0</v>
      </c>
      <c r="F1755" s="2">
        <f t="shared" si="246"/>
        <v>1.6011548926670612E-2</v>
      </c>
      <c r="G1755" s="2">
        <f t="shared" si="246"/>
        <v>1.4415609903013745E-2</v>
      </c>
      <c r="H1755" s="2">
        <f t="shared" si="247"/>
        <v>1.1107090878841843</v>
      </c>
      <c r="I1755" s="2">
        <f t="shared" si="248"/>
        <v>52.622556763498878</v>
      </c>
    </row>
    <row r="1756" spans="1:9" ht="13.5" x14ac:dyDescent="0.25">
      <c r="A1756" s="4">
        <f>TITRES_STAT!B1759</f>
        <v>44572</v>
      </c>
      <c r="B1756" s="2">
        <f>TITRES_STAT!D1759</f>
        <v>6.5057</v>
      </c>
      <c r="C1756" s="2">
        <f t="shared" si="243"/>
        <v>6.5000000000000391E-2</v>
      </c>
      <c r="D1756" s="2">
        <f t="shared" si="244"/>
        <v>6.5000000000000391E-2</v>
      </c>
      <c r="E1756" s="2">
        <f t="shared" si="245"/>
        <v>0</v>
      </c>
      <c r="F1756" s="2">
        <f t="shared" si="246"/>
        <v>1.9510724003337025E-2</v>
      </c>
      <c r="G1756" s="2">
        <f t="shared" si="246"/>
        <v>1.3385923481369907E-2</v>
      </c>
      <c r="H1756" s="2">
        <f t="shared" si="247"/>
        <v>1.4575553214906254</v>
      </c>
      <c r="I1756" s="2">
        <f t="shared" si="248"/>
        <v>59.309156084695907</v>
      </c>
    </row>
    <row r="1757" spans="1:9" ht="13.5" x14ac:dyDescent="0.25">
      <c r="A1757" s="4">
        <f>TITRES_STAT!B1760</f>
        <v>44573</v>
      </c>
      <c r="B1757" s="2">
        <f>TITRES_STAT!D1760</f>
        <v>6.4406999999999996</v>
      </c>
      <c r="C1757" s="2">
        <f t="shared" si="243"/>
        <v>-6.5000000000000391E-2</v>
      </c>
      <c r="D1757" s="2">
        <f t="shared" si="244"/>
        <v>0</v>
      </c>
      <c r="E1757" s="2">
        <f t="shared" si="245"/>
        <v>6.5000000000000391E-2</v>
      </c>
      <c r="F1757" s="2">
        <f t="shared" ref="F1757:G1772" si="249">((F1756*13)+D1757)/14</f>
        <v>1.8117100860241521E-2</v>
      </c>
      <c r="G1757" s="2">
        <f t="shared" si="249"/>
        <v>1.7072643232700656E-2</v>
      </c>
      <c r="H1757" s="2">
        <f t="shared" si="247"/>
        <v>1.0611772654828473</v>
      </c>
      <c r="I1757" s="2">
        <f t="shared" si="248"/>
        <v>51.484036975066182</v>
      </c>
    </row>
    <row r="1758" spans="1:9" ht="13.5" x14ac:dyDescent="0.25">
      <c r="A1758" s="4">
        <f>TITRES_STAT!B1761</f>
        <v>44574</v>
      </c>
      <c r="B1758" s="2">
        <f>TITRES_STAT!D1761</f>
        <v>6.5057</v>
      </c>
      <c r="C1758" s="2">
        <f t="shared" si="243"/>
        <v>6.5000000000000391E-2</v>
      </c>
      <c r="D1758" s="2">
        <f t="shared" si="244"/>
        <v>6.5000000000000391E-2</v>
      </c>
      <c r="E1758" s="2">
        <f t="shared" si="245"/>
        <v>0</v>
      </c>
      <c r="F1758" s="2">
        <f t="shared" si="249"/>
        <v>2.1465879370224296E-2</v>
      </c>
      <c r="G1758" s="2">
        <f t="shared" si="249"/>
        <v>1.5853168716079179E-2</v>
      </c>
      <c r="H1758" s="2">
        <f t="shared" si="247"/>
        <v>1.354043456842315</v>
      </c>
      <c r="I1758" s="2">
        <f t="shared" si="248"/>
        <v>57.519900616389315</v>
      </c>
    </row>
    <row r="1759" spans="1:9" ht="13.5" x14ac:dyDescent="0.25">
      <c r="A1759" s="4">
        <f>TITRES_STAT!B1762</f>
        <v>44575</v>
      </c>
      <c r="B1759" s="2">
        <f>TITRES_STAT!D1762</f>
        <v>6.6315</v>
      </c>
      <c r="C1759" s="2">
        <f t="shared" si="243"/>
        <v>0.12579999999999991</v>
      </c>
      <c r="D1759" s="2">
        <f t="shared" si="244"/>
        <v>0.12579999999999991</v>
      </c>
      <c r="E1759" s="2">
        <f t="shared" si="245"/>
        <v>0</v>
      </c>
      <c r="F1759" s="2">
        <f t="shared" si="249"/>
        <v>2.8918316558065409E-2</v>
      </c>
      <c r="G1759" s="2">
        <f t="shared" si="249"/>
        <v>1.4720799522073525E-2</v>
      </c>
      <c r="H1759" s="2">
        <f t="shared" si="247"/>
        <v>1.9644528488213573</v>
      </c>
      <c r="I1759" s="2">
        <f t="shared" si="248"/>
        <v>66.266962201891928</v>
      </c>
    </row>
    <row r="1760" spans="1:9" ht="13.5" x14ac:dyDescent="0.25">
      <c r="A1760" s="4">
        <f>TITRES_STAT!B1763</f>
        <v>44578</v>
      </c>
      <c r="B1760" s="2">
        <f>TITRES_STAT!D1763</f>
        <v>6.5057</v>
      </c>
      <c r="C1760" s="2">
        <f t="shared" si="243"/>
        <v>-0.12579999999999991</v>
      </c>
      <c r="D1760" s="2">
        <f t="shared" si="244"/>
        <v>0</v>
      </c>
      <c r="E1760" s="2">
        <f t="shared" si="245"/>
        <v>0.12579999999999991</v>
      </c>
      <c r="F1760" s="2">
        <f t="shared" si="249"/>
        <v>2.6852722518203594E-2</v>
      </c>
      <c r="G1760" s="2">
        <f t="shared" si="249"/>
        <v>2.2655028127639698E-2</v>
      </c>
      <c r="H1760" s="2">
        <f t="shared" si="247"/>
        <v>1.1852875382415704</v>
      </c>
      <c r="I1760" s="2">
        <f t="shared" si="248"/>
        <v>54.239431539308207</v>
      </c>
    </row>
    <row r="1761" spans="1:9" ht="13.5" x14ac:dyDescent="0.25">
      <c r="A1761" s="4">
        <f>TITRES_STAT!B1764</f>
        <v>44579</v>
      </c>
      <c r="B1761" s="2">
        <f>TITRES_STAT!D1764</f>
        <v>6.5057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2.4934670909760481E-2</v>
      </c>
      <c r="G1761" s="2">
        <f t="shared" si="249"/>
        <v>2.103681183280829E-2</v>
      </c>
      <c r="H1761" s="2">
        <f t="shared" si="247"/>
        <v>1.1852875382415706</v>
      </c>
      <c r="I1761" s="2">
        <f t="shared" si="248"/>
        <v>54.239431539308221</v>
      </c>
    </row>
    <row r="1762" spans="1:9" ht="13.5" x14ac:dyDescent="0.25">
      <c r="A1762" s="4">
        <f>TITRES_STAT!B1765</f>
        <v>44580</v>
      </c>
      <c r="B1762" s="2">
        <f>TITRES_STAT!D1765</f>
        <v>6.5057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2.3153622987634733E-2</v>
      </c>
      <c r="G1762" s="2">
        <f t="shared" si="249"/>
        <v>1.9534182416179127E-2</v>
      </c>
      <c r="H1762" s="2">
        <f t="shared" si="247"/>
        <v>1.1852875382415706</v>
      </c>
      <c r="I1762" s="2">
        <f t="shared" si="248"/>
        <v>54.239431539308221</v>
      </c>
    </row>
    <row r="1763" spans="1:9" ht="13.5" x14ac:dyDescent="0.25">
      <c r="A1763" s="4">
        <f>TITRES_STAT!B1766</f>
        <v>44581</v>
      </c>
      <c r="B1763" s="2">
        <f>TITRES_STAT!D1766</f>
        <v>6.6140999999999996</v>
      </c>
      <c r="C1763" s="2">
        <f t="shared" si="243"/>
        <v>0.10839999999999961</v>
      </c>
      <c r="D1763" s="2">
        <f t="shared" si="244"/>
        <v>0.10839999999999961</v>
      </c>
      <c r="E1763" s="2">
        <f t="shared" si="245"/>
        <v>0</v>
      </c>
      <c r="F1763" s="2">
        <f t="shared" si="249"/>
        <v>2.9242649917089365E-2</v>
      </c>
      <c r="G1763" s="2">
        <f t="shared" si="249"/>
        <v>1.8138883672166334E-2</v>
      </c>
      <c r="H1763" s="2">
        <f t="shared" si="247"/>
        <v>1.6121526796029617</v>
      </c>
      <c r="I1763" s="2">
        <f t="shared" si="248"/>
        <v>61.71739853460646</v>
      </c>
    </row>
    <row r="1764" spans="1:9" ht="13.5" x14ac:dyDescent="0.25">
      <c r="A1764" s="4">
        <f>TITRES_STAT!B1767</f>
        <v>44582</v>
      </c>
      <c r="B1764" s="2">
        <f>TITRES_STAT!D1767</f>
        <v>6.6574999999999998</v>
      </c>
      <c r="C1764" s="2">
        <f t="shared" si="243"/>
        <v>4.3400000000000105E-2</v>
      </c>
      <c r="D1764" s="2">
        <f t="shared" si="244"/>
        <v>4.3400000000000105E-2</v>
      </c>
      <c r="E1764" s="2">
        <f t="shared" si="245"/>
        <v>0</v>
      </c>
      <c r="F1764" s="2">
        <f t="shared" si="249"/>
        <v>3.0253889208725848E-2</v>
      </c>
      <c r="G1764" s="2">
        <f t="shared" si="249"/>
        <v>1.6843249124154452E-2</v>
      </c>
      <c r="H1764" s="2">
        <f t="shared" si="247"/>
        <v>1.7962026795257429</v>
      </c>
      <c r="I1764" s="2">
        <f t="shared" si="248"/>
        <v>64.237213299230234</v>
      </c>
    </row>
    <row r="1765" spans="1:9" ht="13.5" x14ac:dyDescent="0.25">
      <c r="A1765" s="4">
        <f>TITRES_STAT!B1768</f>
        <v>44585</v>
      </c>
      <c r="B1765" s="2">
        <f>TITRES_STAT!D1768</f>
        <v>6.7268999999999997</v>
      </c>
      <c r="C1765" s="2">
        <f t="shared" si="243"/>
        <v>6.9399999999999906E-2</v>
      </c>
      <c r="D1765" s="2">
        <f t="shared" si="244"/>
        <v>6.9399999999999906E-2</v>
      </c>
      <c r="E1765" s="2">
        <f t="shared" si="245"/>
        <v>0</v>
      </c>
      <c r="F1765" s="2">
        <f t="shared" si="249"/>
        <v>3.305003997953114E-2</v>
      </c>
      <c r="G1765" s="2">
        <f t="shared" si="249"/>
        <v>1.5640159901000563E-2</v>
      </c>
      <c r="H1765" s="2">
        <f t="shared" si="247"/>
        <v>2.1131523071843272</v>
      </c>
      <c r="I1765" s="2">
        <f t="shared" si="248"/>
        <v>67.878217917823491</v>
      </c>
    </row>
    <row r="1766" spans="1:9" ht="13.5" x14ac:dyDescent="0.25">
      <c r="A1766" s="4">
        <f>TITRES_STAT!B1769</f>
        <v>44586</v>
      </c>
      <c r="B1766" s="2">
        <f>TITRES_STAT!D1769</f>
        <v>6.7225999999999999</v>
      </c>
      <c r="C1766" s="2">
        <f t="shared" si="243"/>
        <v>-4.2999999999997485E-3</v>
      </c>
      <c r="D1766" s="2">
        <f t="shared" si="244"/>
        <v>0</v>
      </c>
      <c r="E1766" s="2">
        <f t="shared" si="245"/>
        <v>4.2999999999997485E-3</v>
      </c>
      <c r="F1766" s="2">
        <f t="shared" si="249"/>
        <v>3.0689322838136059E-2</v>
      </c>
      <c r="G1766" s="2">
        <f t="shared" si="249"/>
        <v>1.4830148479500505E-2</v>
      </c>
      <c r="H1766" s="2">
        <f t="shared" si="247"/>
        <v>2.0693874293003511</v>
      </c>
      <c r="I1766" s="2">
        <f t="shared" si="248"/>
        <v>67.420209307759364</v>
      </c>
    </row>
    <row r="1767" spans="1:9" ht="13.5" x14ac:dyDescent="0.25">
      <c r="A1767" s="4">
        <f>TITRES_STAT!B1770</f>
        <v>44587</v>
      </c>
      <c r="B1767" s="2">
        <f>TITRES_STAT!D1770</f>
        <v>6.7225999999999999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2.8497228349697767E-2</v>
      </c>
      <c r="G1767" s="2">
        <f t="shared" si="249"/>
        <v>1.3770852159536185E-2</v>
      </c>
      <c r="H1767" s="2">
        <f t="shared" si="247"/>
        <v>2.0693874293003507</v>
      </c>
      <c r="I1767" s="2">
        <f t="shared" si="248"/>
        <v>67.420209307759364</v>
      </c>
    </row>
    <row r="1768" spans="1:9" ht="13.5" x14ac:dyDescent="0.25">
      <c r="A1768" s="4">
        <f>TITRES_STAT!B1771</f>
        <v>44588</v>
      </c>
      <c r="B1768" s="2">
        <f>TITRES_STAT!D1771</f>
        <v>6.9394</v>
      </c>
      <c r="C1768" s="2">
        <f t="shared" si="243"/>
        <v>0.2168000000000001</v>
      </c>
      <c r="D1768" s="2">
        <f t="shared" si="244"/>
        <v>0.2168000000000001</v>
      </c>
      <c r="E1768" s="2">
        <f t="shared" si="245"/>
        <v>0</v>
      </c>
      <c r="F1768" s="2">
        <f t="shared" si="249"/>
        <v>4.1947426324719359E-2</v>
      </c>
      <c r="G1768" s="2">
        <f t="shared" si="249"/>
        <v>1.2787219862426457E-2</v>
      </c>
      <c r="H1768" s="2">
        <f t="shared" si="247"/>
        <v>3.2804180092325059</v>
      </c>
      <c r="I1768" s="2">
        <f t="shared" si="248"/>
        <v>76.637795704926873</v>
      </c>
    </row>
    <row r="1769" spans="1:9" ht="13.5" x14ac:dyDescent="0.25">
      <c r="A1769" s="4">
        <f>TITRES_STAT!B1772</f>
        <v>44589</v>
      </c>
      <c r="B1769" s="2">
        <f>TITRES_STAT!D1772</f>
        <v>6.9307999999999996</v>
      </c>
      <c r="C1769" s="2">
        <f t="shared" si="243"/>
        <v>-8.6000000000003851E-3</v>
      </c>
      <c r="D1769" s="2">
        <f t="shared" si="244"/>
        <v>0</v>
      </c>
      <c r="E1769" s="2">
        <f t="shared" si="245"/>
        <v>8.6000000000003851E-3</v>
      </c>
      <c r="F1769" s="2">
        <f t="shared" si="249"/>
        <v>3.8951181587239404E-2</v>
      </c>
      <c r="G1769" s="2">
        <f t="shared" si="249"/>
        <v>1.2488132729396023E-2</v>
      </c>
      <c r="H1769" s="2">
        <f t="shared" si="247"/>
        <v>3.1190557012219746</v>
      </c>
      <c r="I1769" s="2">
        <f t="shared" si="248"/>
        <v>75.72259098843125</v>
      </c>
    </row>
    <row r="1770" spans="1:9" ht="13.5" x14ac:dyDescent="0.25">
      <c r="A1770" s="4">
        <f>TITRES_STAT!B1773</f>
        <v>44592</v>
      </c>
      <c r="B1770" s="2">
        <f>TITRES_STAT!D1773</f>
        <v>6.9307999999999996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3.6168954331008023E-2</v>
      </c>
      <c r="G1770" s="2">
        <f t="shared" si="249"/>
        <v>1.1596123248724879E-2</v>
      </c>
      <c r="H1770" s="2">
        <f t="shared" si="247"/>
        <v>3.1190557012219751</v>
      </c>
      <c r="I1770" s="2">
        <f t="shared" si="248"/>
        <v>75.72259098843125</v>
      </c>
    </row>
    <row r="1771" spans="1:9" ht="13.5" x14ac:dyDescent="0.25">
      <c r="A1771" s="4">
        <f>TITRES_STAT!B1774</f>
        <v>44593</v>
      </c>
      <c r="B1771" s="2">
        <f>TITRES_STAT!D1774</f>
        <v>6.8917000000000002</v>
      </c>
      <c r="C1771" s="2">
        <f t="shared" si="243"/>
        <v>-3.9099999999999469E-2</v>
      </c>
      <c r="D1771" s="2">
        <f t="shared" si="244"/>
        <v>0</v>
      </c>
      <c r="E1771" s="2">
        <f t="shared" si="245"/>
        <v>3.9099999999999469E-2</v>
      </c>
      <c r="F1771" s="2">
        <f t="shared" si="249"/>
        <v>3.3585457593078877E-2</v>
      </c>
      <c r="G1771" s="2">
        <f t="shared" si="249"/>
        <v>1.3560685873815922E-2</v>
      </c>
      <c r="H1771" s="2">
        <f t="shared" si="247"/>
        <v>2.4766783852672538</v>
      </c>
      <c r="I1771" s="2">
        <f t="shared" si="248"/>
        <v>71.236913824482798</v>
      </c>
    </row>
    <row r="1772" spans="1:9" ht="13.5" x14ac:dyDescent="0.25">
      <c r="A1772" s="4">
        <f>TITRES_STAT!B1775</f>
        <v>44594</v>
      </c>
      <c r="B1772" s="2">
        <f>TITRES_STAT!D1775</f>
        <v>6.7659000000000002</v>
      </c>
      <c r="C1772" s="2">
        <f t="shared" si="243"/>
        <v>-0.12579999999999991</v>
      </c>
      <c r="D1772" s="2">
        <f t="shared" si="244"/>
        <v>0</v>
      </c>
      <c r="E1772" s="2">
        <f t="shared" si="245"/>
        <v>0.12579999999999991</v>
      </c>
      <c r="F1772" s="2">
        <f t="shared" si="249"/>
        <v>3.1186496336430385E-2</v>
      </c>
      <c r="G1772" s="2">
        <f t="shared" si="249"/>
        <v>2.1577779739971919E-2</v>
      </c>
      <c r="H1772" s="2">
        <f t="shared" si="247"/>
        <v>1.4453060839553722</v>
      </c>
      <c r="I1772" s="2">
        <f t="shared" si="248"/>
        <v>59.105324009889863</v>
      </c>
    </row>
    <row r="1773" spans="1:9" ht="13.5" x14ac:dyDescent="0.25">
      <c r="A1773" s="4">
        <f>TITRES_STAT!B1776</f>
        <v>44595</v>
      </c>
      <c r="B1773" s="2">
        <f>TITRES_STAT!D1776</f>
        <v>6.7225999999999999</v>
      </c>
      <c r="C1773" s="2">
        <f t="shared" si="243"/>
        <v>-4.3300000000000338E-2</v>
      </c>
      <c r="D1773" s="2">
        <f t="shared" si="244"/>
        <v>0</v>
      </c>
      <c r="E1773" s="2">
        <f t="shared" si="245"/>
        <v>4.3300000000000338E-2</v>
      </c>
      <c r="F1773" s="2">
        <f t="shared" ref="F1773:G1788" si="250">((F1772*13)+D1773)/14</f>
        <v>2.8958889455256785E-2</v>
      </c>
      <c r="G1773" s="2">
        <f t="shared" si="250"/>
        <v>2.312936690140252E-2</v>
      </c>
      <c r="H1773" s="2">
        <f t="shared" si="247"/>
        <v>1.2520398668370285</v>
      </c>
      <c r="I1773" s="2">
        <f t="shared" si="248"/>
        <v>55.595812724021989</v>
      </c>
    </row>
    <row r="1774" spans="1:9" ht="13.5" x14ac:dyDescent="0.25">
      <c r="A1774" s="4">
        <f>TITRES_STAT!B1777</f>
        <v>44596</v>
      </c>
      <c r="B1774" s="2">
        <f>TITRES_STAT!D1777</f>
        <v>6.7659000000000002</v>
      </c>
      <c r="C1774" s="2">
        <f t="shared" si="243"/>
        <v>4.3300000000000338E-2</v>
      </c>
      <c r="D1774" s="2">
        <f t="shared" si="244"/>
        <v>4.3300000000000338E-2</v>
      </c>
      <c r="E1774" s="2">
        <f t="shared" si="245"/>
        <v>0</v>
      </c>
      <c r="F1774" s="2">
        <f t="shared" si="250"/>
        <v>2.9983254494167038E-2</v>
      </c>
      <c r="G1774" s="2">
        <f t="shared" si="250"/>
        <v>2.1477269265588055E-2</v>
      </c>
      <c r="H1774" s="2">
        <f t="shared" si="247"/>
        <v>1.396045936910969</v>
      </c>
      <c r="I1774" s="2">
        <f t="shared" si="248"/>
        <v>58.264573120446087</v>
      </c>
    </row>
    <row r="1775" spans="1:9" ht="13.5" x14ac:dyDescent="0.25">
      <c r="A1775" s="4">
        <f>TITRES_STAT!B1778</f>
        <v>44599</v>
      </c>
      <c r="B1775" s="2">
        <f>TITRES_STAT!D1778</f>
        <v>6.8093000000000004</v>
      </c>
      <c r="C1775" s="2">
        <f t="shared" si="243"/>
        <v>4.3400000000000105E-2</v>
      </c>
      <c r="D1775" s="2">
        <f t="shared" si="244"/>
        <v>4.3400000000000105E-2</v>
      </c>
      <c r="E1775" s="2">
        <f t="shared" si="245"/>
        <v>0</v>
      </c>
      <c r="F1775" s="2">
        <f t="shared" si="250"/>
        <v>3.0941593458869401E-2</v>
      </c>
      <c r="G1775" s="2">
        <f t="shared" si="250"/>
        <v>1.9943178603760336E-2</v>
      </c>
      <c r="H1775" s="2">
        <f t="shared" si="247"/>
        <v>1.5514875574064853</v>
      </c>
      <c r="I1775" s="2">
        <f t="shared" si="248"/>
        <v>60.807177087844721</v>
      </c>
    </row>
    <row r="1776" spans="1:9" ht="13.5" x14ac:dyDescent="0.25">
      <c r="A1776" s="4">
        <f>TITRES_STAT!B1779</f>
        <v>44600</v>
      </c>
      <c r="B1776" s="2">
        <f>TITRES_STAT!D1779</f>
        <v>6.8006000000000002</v>
      </c>
      <c r="C1776" s="2">
        <f t="shared" si="243"/>
        <v>-8.7000000000001521E-3</v>
      </c>
      <c r="D1776" s="2">
        <f t="shared" si="244"/>
        <v>0</v>
      </c>
      <c r="E1776" s="2">
        <f t="shared" si="245"/>
        <v>8.7000000000001521E-3</v>
      </c>
      <c r="F1776" s="2">
        <f t="shared" si="250"/>
        <v>2.873147964037873E-2</v>
      </c>
      <c r="G1776" s="2">
        <f t="shared" si="250"/>
        <v>1.9140094417777465E-2</v>
      </c>
      <c r="H1776" s="2">
        <f t="shared" si="247"/>
        <v>1.5011148332524793</v>
      </c>
      <c r="I1776" s="2">
        <f t="shared" si="248"/>
        <v>60.017829381324802</v>
      </c>
    </row>
    <row r="1777" spans="1:9" ht="13.5" x14ac:dyDescent="0.25">
      <c r="A1777" s="4">
        <f>TITRES_STAT!B1780</f>
        <v>44601</v>
      </c>
      <c r="B1777" s="2">
        <f>TITRES_STAT!D1780</f>
        <v>6.7225999999999999</v>
      </c>
      <c r="C1777" s="2">
        <f t="shared" si="243"/>
        <v>-7.8000000000000291E-2</v>
      </c>
      <c r="D1777" s="2">
        <f t="shared" si="244"/>
        <v>0</v>
      </c>
      <c r="E1777" s="2">
        <f t="shared" si="245"/>
        <v>7.8000000000000291E-2</v>
      </c>
      <c r="F1777" s="2">
        <f t="shared" si="250"/>
        <v>2.6679231094637389E-2</v>
      </c>
      <c r="G1777" s="2">
        <f t="shared" si="250"/>
        <v>2.3344373387936237E-2</v>
      </c>
      <c r="H1777" s="2">
        <f t="shared" si="247"/>
        <v>1.1428548820429902</v>
      </c>
      <c r="I1777" s="2">
        <f t="shared" si="248"/>
        <v>53.333284097773181</v>
      </c>
    </row>
    <row r="1778" spans="1:9" ht="13.5" x14ac:dyDescent="0.25">
      <c r="A1778" s="4">
        <f>TITRES_STAT!B1781</f>
        <v>44602</v>
      </c>
      <c r="B1778" s="2">
        <f>TITRES_STAT!D1781</f>
        <v>6.7225999999999999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2.4773571730734717E-2</v>
      </c>
      <c r="G1778" s="2">
        <f t="shared" si="250"/>
        <v>2.1676918145940794E-2</v>
      </c>
      <c r="H1778" s="2">
        <f t="shared" si="247"/>
        <v>1.14285488204299</v>
      </c>
      <c r="I1778" s="2">
        <f t="shared" si="248"/>
        <v>53.333284097773173</v>
      </c>
    </row>
    <row r="1779" spans="1:9" ht="13.5" x14ac:dyDescent="0.25">
      <c r="A1779" s="4">
        <f>TITRES_STAT!B1782</f>
        <v>44603</v>
      </c>
      <c r="B1779" s="2">
        <f>TITRES_STAT!D1782</f>
        <v>6.8223000000000003</v>
      </c>
      <c r="C1779" s="2">
        <f t="shared" si="243"/>
        <v>9.9700000000000344E-2</v>
      </c>
      <c r="D1779" s="2">
        <f t="shared" si="244"/>
        <v>9.9700000000000344E-2</v>
      </c>
      <c r="E1779" s="2">
        <f t="shared" si="245"/>
        <v>0</v>
      </c>
      <c r="F1779" s="2">
        <f t="shared" si="250"/>
        <v>3.0125459464253688E-2</v>
      </c>
      <c r="G1779" s="2">
        <f t="shared" si="250"/>
        <v>2.0128566849802167E-2</v>
      </c>
      <c r="H1779" s="2">
        <f t="shared" si="247"/>
        <v>1.4966519816859081</v>
      </c>
      <c r="I1779" s="2">
        <f t="shared" si="248"/>
        <v>59.946359871721789</v>
      </c>
    </row>
    <row r="1780" spans="1:9" ht="13.5" x14ac:dyDescent="0.25">
      <c r="A1780" s="4">
        <f>TITRES_STAT!B1783</f>
        <v>44606</v>
      </c>
      <c r="B1780" s="2">
        <f>TITRES_STAT!D1783</f>
        <v>6.8266999999999998</v>
      </c>
      <c r="C1780" s="2">
        <f t="shared" si="243"/>
        <v>4.3999999999995154E-3</v>
      </c>
      <c r="D1780" s="2">
        <f t="shared" si="244"/>
        <v>4.3999999999995154E-3</v>
      </c>
      <c r="E1780" s="2">
        <f t="shared" si="245"/>
        <v>0</v>
      </c>
      <c r="F1780" s="2">
        <f t="shared" si="250"/>
        <v>2.8287926645378388E-2</v>
      </c>
      <c r="G1780" s="2">
        <f t="shared" si="250"/>
        <v>1.8690812074816297E-2</v>
      </c>
      <c r="H1780" s="2">
        <f t="shared" si="247"/>
        <v>1.5134669661300104</v>
      </c>
      <c r="I1780" s="2">
        <f t="shared" si="248"/>
        <v>60.214316978285105</v>
      </c>
    </row>
    <row r="1781" spans="1:9" ht="13.5" x14ac:dyDescent="0.25">
      <c r="A1781" s="4">
        <f>TITRES_STAT!B1784</f>
        <v>44607</v>
      </c>
      <c r="B1781" s="2">
        <f>TITRES_STAT!D1784</f>
        <v>6.8223000000000003</v>
      </c>
      <c r="C1781" s="2">
        <f t="shared" si="243"/>
        <v>-4.3999999999995154E-3</v>
      </c>
      <c r="D1781" s="2">
        <f t="shared" si="244"/>
        <v>0</v>
      </c>
      <c r="E1781" s="2">
        <f t="shared" si="245"/>
        <v>4.3999999999995154E-3</v>
      </c>
      <c r="F1781" s="2">
        <f t="shared" si="250"/>
        <v>2.6267360456422788E-2</v>
      </c>
      <c r="G1781" s="2">
        <f t="shared" si="250"/>
        <v>1.7670039783757956E-2</v>
      </c>
      <c r="H1781" s="2">
        <f t="shared" si="247"/>
        <v>1.4865478956401312</v>
      </c>
      <c r="I1781" s="2">
        <f t="shared" si="248"/>
        <v>59.783601926454658</v>
      </c>
    </row>
    <row r="1782" spans="1:9" ht="13.5" x14ac:dyDescent="0.25">
      <c r="A1782" s="4">
        <f>TITRES_STAT!B1785</f>
        <v>44608</v>
      </c>
      <c r="B1782" s="2">
        <f>TITRES_STAT!D1785</f>
        <v>6.8960999999999997</v>
      </c>
      <c r="C1782" s="2">
        <f t="shared" si="243"/>
        <v>7.3799999999999422E-2</v>
      </c>
      <c r="D1782" s="2">
        <f t="shared" si="244"/>
        <v>7.3799999999999422E-2</v>
      </c>
      <c r="E1782" s="2">
        <f t="shared" si="245"/>
        <v>0</v>
      </c>
      <c r="F1782" s="2">
        <f t="shared" si="250"/>
        <v>2.9662548995249692E-2</v>
      </c>
      <c r="G1782" s="2">
        <f t="shared" si="250"/>
        <v>1.6407894084918103E-2</v>
      </c>
      <c r="H1782" s="2">
        <f t="shared" si="247"/>
        <v>1.8078218229428404</v>
      </c>
      <c r="I1782" s="2">
        <f t="shared" si="248"/>
        <v>64.385204508742177</v>
      </c>
    </row>
    <row r="1783" spans="1:9" ht="13.5" x14ac:dyDescent="0.25">
      <c r="A1783" s="4">
        <f>TITRES_STAT!B1786</f>
        <v>44609</v>
      </c>
      <c r="B1783" s="2">
        <f>TITRES_STAT!D1786</f>
        <v>6.8743999999999996</v>
      </c>
      <c r="C1783" s="2">
        <f t="shared" si="243"/>
        <v>-2.1700000000000053E-2</v>
      </c>
      <c r="D1783" s="2">
        <f t="shared" si="244"/>
        <v>0</v>
      </c>
      <c r="E1783" s="2">
        <f t="shared" si="245"/>
        <v>2.1700000000000053E-2</v>
      </c>
      <c r="F1783" s="2">
        <f t="shared" si="250"/>
        <v>2.7543795495589E-2</v>
      </c>
      <c r="G1783" s="2">
        <f t="shared" si="250"/>
        <v>1.6785901650281099E-2</v>
      </c>
      <c r="H1783" s="2">
        <f t="shared" si="247"/>
        <v>1.6408886498586002</v>
      </c>
      <c r="I1783" s="2">
        <f t="shared" si="248"/>
        <v>62.133958201776416</v>
      </c>
    </row>
    <row r="1784" spans="1:9" ht="13.5" x14ac:dyDescent="0.25">
      <c r="A1784" s="4">
        <f>TITRES_STAT!B1787</f>
        <v>44610</v>
      </c>
      <c r="B1784" s="2">
        <f>TITRES_STAT!D1787</f>
        <v>6.8743999999999996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2.5576381531618359E-2</v>
      </c>
      <c r="G1784" s="2">
        <f t="shared" si="250"/>
        <v>1.5586908675261021E-2</v>
      </c>
      <c r="H1784" s="2">
        <f t="shared" si="247"/>
        <v>1.6408886498586002</v>
      </c>
      <c r="I1784" s="2">
        <f t="shared" si="248"/>
        <v>62.133958201776416</v>
      </c>
    </row>
    <row r="1785" spans="1:9" ht="13.5" x14ac:dyDescent="0.25">
      <c r="A1785" s="4">
        <f>TITRES_STAT!B1788</f>
        <v>44613</v>
      </c>
      <c r="B1785" s="2">
        <f>TITRES_STAT!D1788</f>
        <v>6.7443</v>
      </c>
      <c r="C1785" s="2">
        <f t="shared" si="243"/>
        <v>-0.13009999999999966</v>
      </c>
      <c r="D1785" s="2">
        <f t="shared" si="244"/>
        <v>0</v>
      </c>
      <c r="E1785" s="2">
        <f t="shared" si="245"/>
        <v>0.13009999999999966</v>
      </c>
      <c r="F1785" s="2">
        <f t="shared" si="250"/>
        <v>2.3749497136502762E-2</v>
      </c>
      <c r="G1785" s="2">
        <f t="shared" si="250"/>
        <v>2.3766415198456636E-2</v>
      </c>
      <c r="H1785" s="2">
        <f t="shared" si="247"/>
        <v>0.99928815255424086</v>
      </c>
      <c r="I1785" s="2">
        <f t="shared" si="248"/>
        <v>49.982197477515939</v>
      </c>
    </row>
    <row r="1786" spans="1:9" ht="13.5" x14ac:dyDescent="0.25">
      <c r="A1786" s="4">
        <f>TITRES_STAT!B1789</f>
        <v>44614</v>
      </c>
      <c r="B1786" s="2">
        <f>TITRES_STAT!D1789</f>
        <v>6.8526999999999996</v>
      </c>
      <c r="C1786" s="2">
        <f t="shared" si="243"/>
        <v>0.10839999999999961</v>
      </c>
      <c r="D1786" s="2">
        <f t="shared" si="244"/>
        <v>0.10839999999999961</v>
      </c>
      <c r="E1786" s="2">
        <f t="shared" si="245"/>
        <v>0</v>
      </c>
      <c r="F1786" s="2">
        <f t="shared" si="250"/>
        <v>2.9795961626752538E-2</v>
      </c>
      <c r="G1786" s="2">
        <f t="shared" si="250"/>
        <v>2.2068814112852587E-2</v>
      </c>
      <c r="H1786" s="2">
        <f t="shared" si="247"/>
        <v>1.3501387738546295</v>
      </c>
      <c r="I1786" s="2">
        <f t="shared" si="248"/>
        <v>57.449321243280075</v>
      </c>
    </row>
    <row r="1787" spans="1:9" ht="13.5" x14ac:dyDescent="0.25">
      <c r="A1787" s="4">
        <f>TITRES_STAT!B1790</f>
        <v>44615</v>
      </c>
      <c r="B1787" s="2">
        <f>TITRES_STAT!D1790</f>
        <v>6.7659000000000002</v>
      </c>
      <c r="C1787" s="2">
        <f t="shared" si="243"/>
        <v>-8.6799999999999322E-2</v>
      </c>
      <c r="D1787" s="2">
        <f t="shared" si="244"/>
        <v>0</v>
      </c>
      <c r="E1787" s="2">
        <f t="shared" si="245"/>
        <v>8.6799999999999322E-2</v>
      </c>
      <c r="F1787" s="2">
        <f t="shared" si="250"/>
        <v>2.7667678653413071E-2</v>
      </c>
      <c r="G1787" s="2">
        <f t="shared" si="250"/>
        <v>2.6692470247648783E-2</v>
      </c>
      <c r="H1787" s="2">
        <f t="shared" si="247"/>
        <v>1.0365349627335518</v>
      </c>
      <c r="I1787" s="2">
        <f t="shared" si="248"/>
        <v>50.896988350362342</v>
      </c>
    </row>
    <row r="1788" spans="1:9" ht="13.5" x14ac:dyDescent="0.25">
      <c r="A1788" s="4">
        <f>TITRES_STAT!B1791</f>
        <v>44616</v>
      </c>
      <c r="B1788" s="2">
        <f>TITRES_STAT!D1791</f>
        <v>6.6791999999999998</v>
      </c>
      <c r="C1788" s="2">
        <f t="shared" si="243"/>
        <v>-8.6700000000000443E-2</v>
      </c>
      <c r="D1788" s="2">
        <f t="shared" si="244"/>
        <v>0</v>
      </c>
      <c r="E1788" s="2">
        <f t="shared" si="245"/>
        <v>8.6700000000000443E-2</v>
      </c>
      <c r="F1788" s="2">
        <f t="shared" si="250"/>
        <v>2.5691415892454994E-2</v>
      </c>
      <c r="G1788" s="2">
        <f t="shared" si="250"/>
        <v>3.097872237281676E-2</v>
      </c>
      <c r="H1788" s="2">
        <f t="shared" si="247"/>
        <v>0.82932457908589297</v>
      </c>
      <c r="I1788" s="2">
        <f t="shared" si="248"/>
        <v>45.335015369459668</v>
      </c>
    </row>
    <row r="1789" spans="1:9" ht="13.5" x14ac:dyDescent="0.25">
      <c r="A1789" s="4">
        <f>TITRES_STAT!B1792</f>
        <v>44617</v>
      </c>
      <c r="B1789" s="2">
        <f>TITRES_STAT!D1792</f>
        <v>6.7615999999999996</v>
      </c>
      <c r="C1789" s="2">
        <f t="shared" si="243"/>
        <v>8.2399999999999807E-2</v>
      </c>
      <c r="D1789" s="2">
        <f t="shared" si="244"/>
        <v>8.2399999999999807E-2</v>
      </c>
      <c r="E1789" s="2">
        <f t="shared" si="245"/>
        <v>0</v>
      </c>
      <c r="F1789" s="2">
        <f t="shared" ref="F1789:G1804" si="251">((F1788*13)+D1789)/14</f>
        <v>2.974202904299391E-2</v>
      </c>
      <c r="G1789" s="2">
        <f t="shared" si="251"/>
        <v>2.8765956489044137E-2</v>
      </c>
      <c r="H1789" s="2">
        <f t="shared" si="247"/>
        <v>1.0339315174283019</v>
      </c>
      <c r="I1789" s="2">
        <f t="shared" si="248"/>
        <v>50.834136182500501</v>
      </c>
    </row>
    <row r="1790" spans="1:9" ht="13.5" x14ac:dyDescent="0.25">
      <c r="A1790" s="4">
        <f>TITRES_STAT!B1793</f>
        <v>44620</v>
      </c>
      <c r="B1790" s="2">
        <f>TITRES_STAT!D1793</f>
        <v>6.8093000000000004</v>
      </c>
      <c r="C1790" s="2">
        <f t="shared" si="243"/>
        <v>4.7700000000000742E-2</v>
      </c>
      <c r="D1790" s="2">
        <f t="shared" si="244"/>
        <v>4.7700000000000742E-2</v>
      </c>
      <c r="E1790" s="2">
        <f t="shared" si="245"/>
        <v>0</v>
      </c>
      <c r="F1790" s="2">
        <f t="shared" si="251"/>
        <v>3.1024741254208683E-2</v>
      </c>
      <c r="G1790" s="2">
        <f t="shared" si="251"/>
        <v>2.671124531125527E-2</v>
      </c>
      <c r="H1790" s="2">
        <f t="shared" si="247"/>
        <v>1.1614861416115199</v>
      </c>
      <c r="I1790" s="2">
        <f t="shared" si="248"/>
        <v>53.735534975281453</v>
      </c>
    </row>
    <row r="1791" spans="1:9" ht="13.5" x14ac:dyDescent="0.25">
      <c r="A1791" s="4">
        <f>TITRES_STAT!B1794</f>
        <v>44621</v>
      </c>
      <c r="B1791" s="2">
        <f>TITRES_STAT!D1794</f>
        <v>6.7659000000000002</v>
      </c>
      <c r="C1791" s="2">
        <f t="shared" si="243"/>
        <v>-4.3400000000000105E-2</v>
      </c>
      <c r="D1791" s="2">
        <f t="shared" si="244"/>
        <v>0</v>
      </c>
      <c r="E1791" s="2">
        <f t="shared" si="245"/>
        <v>4.3400000000000105E-2</v>
      </c>
      <c r="F1791" s="2">
        <f t="shared" si="251"/>
        <v>2.8808688307479492E-2</v>
      </c>
      <c r="G1791" s="2">
        <f t="shared" si="251"/>
        <v>2.7903299217594185E-2</v>
      </c>
      <c r="H1791" s="2">
        <f t="shared" si="247"/>
        <v>1.0324473849068867</v>
      </c>
      <c r="I1791" s="2">
        <f t="shared" si="248"/>
        <v>50.798234314645576</v>
      </c>
    </row>
    <row r="1792" spans="1:9" ht="13.5" x14ac:dyDescent="0.25">
      <c r="A1792" s="4">
        <f>TITRES_STAT!B1795</f>
        <v>44622</v>
      </c>
      <c r="B1792" s="2">
        <f>TITRES_STAT!D1795</f>
        <v>6.7832999999999997</v>
      </c>
      <c r="C1792" s="2">
        <f t="shared" si="243"/>
        <v>1.7399999999999416E-2</v>
      </c>
      <c r="D1792" s="2">
        <f t="shared" si="244"/>
        <v>1.7399999999999416E-2</v>
      </c>
      <c r="E1792" s="2">
        <f t="shared" si="245"/>
        <v>0</v>
      </c>
      <c r="F1792" s="2">
        <f t="shared" si="251"/>
        <v>2.7993781999802344E-2</v>
      </c>
      <c r="G1792" s="2">
        <f t="shared" si="251"/>
        <v>2.5910206416337456E-2</v>
      </c>
      <c r="H1792" s="2">
        <f t="shared" si="247"/>
        <v>1.0804152444787591</v>
      </c>
      <c r="I1792" s="2">
        <f t="shared" si="248"/>
        <v>51.93267292893028</v>
      </c>
    </row>
    <row r="1793" spans="1:9" ht="13.5" x14ac:dyDescent="0.25">
      <c r="A1793" s="4">
        <f>TITRES_STAT!B1796</f>
        <v>44623</v>
      </c>
      <c r="B1793" s="2">
        <f>TITRES_STAT!D1796</f>
        <v>6.8049999999999997</v>
      </c>
      <c r="C1793" s="2">
        <f t="shared" si="243"/>
        <v>2.1700000000000053E-2</v>
      </c>
      <c r="D1793" s="2">
        <f t="shared" si="244"/>
        <v>2.1700000000000053E-2</v>
      </c>
      <c r="E1793" s="2">
        <f t="shared" si="245"/>
        <v>0</v>
      </c>
      <c r="F1793" s="2">
        <f t="shared" si="251"/>
        <v>2.7544226142673607E-2</v>
      </c>
      <c r="G1793" s="2">
        <f t="shared" si="251"/>
        <v>2.4059477386599065E-2</v>
      </c>
      <c r="H1793" s="2">
        <f t="shared" si="247"/>
        <v>1.1448389214811256</v>
      </c>
      <c r="I1793" s="2">
        <f t="shared" si="248"/>
        <v>53.376452190197732</v>
      </c>
    </row>
    <row r="1794" spans="1:9" ht="13.5" x14ac:dyDescent="0.25">
      <c r="A1794" s="4">
        <f>TITRES_STAT!B1797</f>
        <v>44624</v>
      </c>
      <c r="B1794" s="2">
        <f>TITRES_STAT!D1797</f>
        <v>6.8049999999999997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2.5576781418196921E-2</v>
      </c>
      <c r="G1794" s="2">
        <f t="shared" si="251"/>
        <v>2.2340943287556276E-2</v>
      </c>
      <c r="H1794" s="2">
        <f t="shared" si="247"/>
        <v>1.1448389214811256</v>
      </c>
      <c r="I1794" s="2">
        <f t="shared" si="248"/>
        <v>53.376452190197732</v>
      </c>
    </row>
    <row r="1795" spans="1:9" ht="13.5" x14ac:dyDescent="0.25">
      <c r="A1795" s="4">
        <f>TITRES_STAT!B1798</f>
        <v>44627</v>
      </c>
      <c r="B1795" s="2">
        <f>TITRES_STAT!D1798</f>
        <v>6.8049999999999997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2.3749868459754287E-2</v>
      </c>
      <c r="G1795" s="2">
        <f t="shared" si="251"/>
        <v>2.0745161624159399E-2</v>
      </c>
      <c r="H1795" s="2">
        <f t="shared" si="247"/>
        <v>1.1448389214811259</v>
      </c>
      <c r="I1795" s="2">
        <f t="shared" si="248"/>
        <v>53.376452190197739</v>
      </c>
    </row>
    <row r="1796" spans="1:9" ht="13.5" x14ac:dyDescent="0.25">
      <c r="A1796" s="4">
        <f>TITRES_STAT!B1799</f>
        <v>44628</v>
      </c>
      <c r="B1796" s="2">
        <f>TITRES_STAT!D1799</f>
        <v>6.7659000000000002</v>
      </c>
      <c r="C1796" s="2">
        <f t="shared" si="252"/>
        <v>-3.9099999999999469E-2</v>
      </c>
      <c r="D1796" s="2">
        <f t="shared" si="253"/>
        <v>0</v>
      </c>
      <c r="E1796" s="2">
        <f t="shared" si="254"/>
        <v>3.9099999999999469E-2</v>
      </c>
      <c r="F1796" s="2">
        <f t="shared" si="251"/>
        <v>2.2053449284057555E-2</v>
      </c>
      <c r="G1796" s="2">
        <f t="shared" si="251"/>
        <v>2.2056221508147976E-2</v>
      </c>
      <c r="H1796" s="2">
        <f t="shared" si="247"/>
        <v>0.99987431101517554</v>
      </c>
      <c r="I1796" s="2">
        <f t="shared" si="248"/>
        <v>49.996857577895469</v>
      </c>
    </row>
    <row r="1797" spans="1:9" ht="13.5" x14ac:dyDescent="0.25">
      <c r="A1797" s="4">
        <f>TITRES_STAT!B1800</f>
        <v>44629</v>
      </c>
      <c r="B1797" s="2">
        <f>TITRES_STAT!D1800</f>
        <v>6.7529000000000003</v>
      </c>
      <c r="C1797" s="2">
        <f t="shared" si="252"/>
        <v>-1.2999999999999901E-2</v>
      </c>
      <c r="D1797" s="2">
        <f t="shared" si="253"/>
        <v>0</v>
      </c>
      <c r="E1797" s="2">
        <f t="shared" si="254"/>
        <v>1.2999999999999901E-2</v>
      </c>
      <c r="F1797" s="2">
        <f t="shared" si="251"/>
        <v>2.047820290662487E-2</v>
      </c>
      <c r="G1797" s="2">
        <f t="shared" si="251"/>
        <v>2.1409348543280256E-2</v>
      </c>
      <c r="H1797" s="2">
        <f t="shared" si="247"/>
        <v>0.95650752124600991</v>
      </c>
      <c r="I1797" s="2">
        <f t="shared" si="248"/>
        <v>48.888517465900371</v>
      </c>
    </row>
    <row r="1798" spans="1:9" ht="13.5" x14ac:dyDescent="0.25">
      <c r="A1798" s="4">
        <f>TITRES_STAT!B1801</f>
        <v>44630</v>
      </c>
      <c r="B1798" s="2">
        <f>TITRES_STAT!D1801</f>
        <v>6.6791999999999998</v>
      </c>
      <c r="C1798" s="2">
        <f t="shared" si="252"/>
        <v>-7.3700000000000543E-2</v>
      </c>
      <c r="D1798" s="2">
        <f t="shared" si="253"/>
        <v>0</v>
      </c>
      <c r="E1798" s="2">
        <f t="shared" si="254"/>
        <v>7.3700000000000543E-2</v>
      </c>
      <c r="F1798" s="2">
        <f t="shared" si="251"/>
        <v>1.9015474127580236E-2</v>
      </c>
      <c r="G1798" s="2">
        <f t="shared" si="251"/>
        <v>2.5144395075903134E-2</v>
      </c>
      <c r="H1798" s="2">
        <f t="shared" si="247"/>
        <v>0.75625100823377989</v>
      </c>
      <c r="I1798" s="2">
        <f t="shared" si="248"/>
        <v>43.060530908638377</v>
      </c>
    </row>
    <row r="1799" spans="1:9" ht="13.5" x14ac:dyDescent="0.25">
      <c r="A1799" s="4">
        <f>TITRES_STAT!B1802</f>
        <v>44631</v>
      </c>
      <c r="B1799" s="2">
        <f>TITRES_STAT!D1802</f>
        <v>6.8006000000000002</v>
      </c>
      <c r="C1799" s="2">
        <f t="shared" si="252"/>
        <v>0.1214000000000004</v>
      </c>
      <c r="D1799" s="2">
        <f t="shared" si="253"/>
        <v>0.1214000000000004</v>
      </c>
      <c r="E1799" s="2">
        <f t="shared" si="254"/>
        <v>0</v>
      </c>
      <c r="F1799" s="2">
        <f t="shared" si="251"/>
        <v>2.6328654547038817E-2</v>
      </c>
      <c r="G1799" s="2">
        <f t="shared" si="251"/>
        <v>2.3348366856195766E-2</v>
      </c>
      <c r="H1799" s="2">
        <f t="shared" si="247"/>
        <v>1.1276443748378142</v>
      </c>
      <c r="I1799" s="2">
        <f t="shared" si="248"/>
        <v>52.999664237768691</v>
      </c>
    </row>
    <row r="1800" spans="1:9" ht="13.5" x14ac:dyDescent="0.25">
      <c r="A1800" s="4">
        <f>TITRES_STAT!B1803</f>
        <v>44634</v>
      </c>
      <c r="B1800" s="2">
        <f>TITRES_STAT!D1803</f>
        <v>6.8006000000000002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2.4448036365107475E-2</v>
      </c>
      <c r="G1800" s="2">
        <f t="shared" si="251"/>
        <v>2.1680626366467497E-2</v>
      </c>
      <c r="H1800" s="2">
        <f t="shared" si="247"/>
        <v>1.1276443748378144</v>
      </c>
      <c r="I1800" s="2">
        <f t="shared" si="248"/>
        <v>52.999664237768691</v>
      </c>
    </row>
    <row r="1801" spans="1:9" ht="13.5" x14ac:dyDescent="0.25">
      <c r="A1801" s="4">
        <f>TITRES_STAT!B1804</f>
        <v>44635</v>
      </c>
      <c r="B1801" s="2">
        <f>TITRES_STAT!D1804</f>
        <v>6.8049999999999997</v>
      </c>
      <c r="C1801" s="2">
        <f t="shared" si="252"/>
        <v>4.3999999999995154E-3</v>
      </c>
      <c r="D1801" s="2">
        <f t="shared" si="253"/>
        <v>4.3999999999995154E-3</v>
      </c>
      <c r="E1801" s="2">
        <f t="shared" si="254"/>
        <v>0</v>
      </c>
      <c r="F1801" s="2">
        <f t="shared" si="251"/>
        <v>2.3016033767599763E-2</v>
      </c>
      <c r="G1801" s="2">
        <f t="shared" si="251"/>
        <v>2.0132010197434103E-2</v>
      </c>
      <c r="H1801" s="2">
        <f t="shared" si="247"/>
        <v>1.1432556183849558</v>
      </c>
      <c r="I1801" s="2">
        <f t="shared" si="248"/>
        <v>53.342009631424773</v>
      </c>
    </row>
    <row r="1802" spans="1:9" ht="13.5" x14ac:dyDescent="0.25">
      <c r="A1802" s="4">
        <f>TITRES_STAT!B1805</f>
        <v>44636</v>
      </c>
      <c r="B1802" s="2">
        <f>TITRES_STAT!D1805</f>
        <v>6.8049999999999997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2.1372031355628349E-2</v>
      </c>
      <c r="G1802" s="2">
        <f t="shared" si="251"/>
        <v>1.8694009469045952E-2</v>
      </c>
      <c r="H1802" s="2">
        <f t="shared" si="247"/>
        <v>1.1432556183849558</v>
      </c>
      <c r="I1802" s="2">
        <f t="shared" si="248"/>
        <v>53.342009631424773</v>
      </c>
    </row>
    <row r="1803" spans="1:9" ht="13.5" x14ac:dyDescent="0.25">
      <c r="A1803" s="4">
        <f>TITRES_STAT!B1806</f>
        <v>44637</v>
      </c>
      <c r="B1803" s="2">
        <f>TITRES_STAT!D1806</f>
        <v>6.8049999999999997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1.9845457687369179E-2</v>
      </c>
      <c r="G1803" s="2">
        <f t="shared" si="251"/>
        <v>1.7358723078399814E-2</v>
      </c>
      <c r="H1803" s="2">
        <f t="shared" si="247"/>
        <v>1.1432556183849556</v>
      </c>
      <c r="I1803" s="2">
        <f t="shared" si="248"/>
        <v>53.342009631424773</v>
      </c>
    </row>
    <row r="1804" spans="1:9" ht="13.5" x14ac:dyDescent="0.25">
      <c r="A1804" s="4">
        <f>TITRES_STAT!B1807</f>
        <v>44638</v>
      </c>
      <c r="B1804" s="2">
        <f>TITRES_STAT!D1807</f>
        <v>6.8093000000000004</v>
      </c>
      <c r="C1804" s="2">
        <f t="shared" si="252"/>
        <v>4.3000000000006366E-3</v>
      </c>
      <c r="D1804" s="2">
        <f t="shared" si="253"/>
        <v>4.3000000000006366E-3</v>
      </c>
      <c r="E1804" s="2">
        <f t="shared" si="254"/>
        <v>0</v>
      </c>
      <c r="F1804" s="2">
        <f t="shared" si="251"/>
        <v>1.8735067852557141E-2</v>
      </c>
      <c r="G1804" s="2">
        <f t="shared" si="251"/>
        <v>1.6118814287085542E-2</v>
      </c>
      <c r="H1804" s="2">
        <f t="shared" si="247"/>
        <v>1.1623105470957471</v>
      </c>
      <c r="I1804" s="2">
        <f t="shared" si="248"/>
        <v>53.753173828656351</v>
      </c>
    </row>
    <row r="1805" spans="1:9" ht="13.5" x14ac:dyDescent="0.25">
      <c r="A1805" s="4">
        <f>TITRES_STAT!B1808</f>
        <v>44641</v>
      </c>
      <c r="B1805" s="2">
        <f>TITRES_STAT!D1808</f>
        <v>6.8093000000000004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1.7396848720231631E-2</v>
      </c>
      <c r="G1805" s="2">
        <f t="shared" si="255"/>
        <v>1.4967470409436575E-2</v>
      </c>
      <c r="H1805" s="2">
        <f t="shared" si="247"/>
        <v>1.1623105470957471</v>
      </c>
      <c r="I1805" s="2">
        <f t="shared" si="248"/>
        <v>53.753173828656351</v>
      </c>
    </row>
    <row r="1806" spans="1:9" ht="13.5" x14ac:dyDescent="0.25">
      <c r="A1806" s="4">
        <f>TITRES_STAT!B1809</f>
        <v>44642</v>
      </c>
      <c r="B1806" s="2">
        <f>TITRES_STAT!D1809</f>
        <v>6.7876000000000003</v>
      </c>
      <c r="C1806" s="2">
        <f t="shared" si="252"/>
        <v>-2.1700000000000053E-2</v>
      </c>
      <c r="D1806" s="2">
        <f t="shared" si="253"/>
        <v>0</v>
      </c>
      <c r="E1806" s="2">
        <f t="shared" si="254"/>
        <v>2.1700000000000053E-2</v>
      </c>
      <c r="F1806" s="2">
        <f t="shared" si="255"/>
        <v>1.6154216668786515E-2</v>
      </c>
      <c r="G1806" s="2">
        <f t="shared" si="255"/>
        <v>1.5448365380191108E-2</v>
      </c>
      <c r="H1806" s="2">
        <f t="shared" si="247"/>
        <v>1.0456910016836147</v>
      </c>
      <c r="I1806" s="2">
        <f t="shared" si="248"/>
        <v>51.116762053653531</v>
      </c>
    </row>
    <row r="1807" spans="1:9" ht="13.5" x14ac:dyDescent="0.25">
      <c r="A1807" s="4">
        <f>TITRES_STAT!B1810</f>
        <v>44643</v>
      </c>
      <c r="B1807" s="2">
        <f>TITRES_STAT!D1810</f>
        <v>6.8049999999999997</v>
      </c>
      <c r="C1807" s="2">
        <f t="shared" si="252"/>
        <v>1.7399999999999416E-2</v>
      </c>
      <c r="D1807" s="2">
        <f t="shared" si="253"/>
        <v>1.7399999999999416E-2</v>
      </c>
      <c r="E1807" s="2">
        <f t="shared" si="254"/>
        <v>0</v>
      </c>
      <c r="F1807" s="2">
        <f t="shared" si="255"/>
        <v>1.624320119244458E-2</v>
      </c>
      <c r="G1807" s="2">
        <f t="shared" si="255"/>
        <v>1.4344910710177457E-2</v>
      </c>
      <c r="H1807" s="2">
        <f t="shared" si="247"/>
        <v>1.1323319831416112</v>
      </c>
      <c r="I1807" s="2">
        <f t="shared" si="248"/>
        <v>53.102987344087104</v>
      </c>
    </row>
    <row r="1808" spans="1:9" ht="13.5" x14ac:dyDescent="0.25">
      <c r="A1808" s="4">
        <f>TITRES_STAT!B1811</f>
        <v>44644</v>
      </c>
      <c r="B1808" s="2">
        <f>TITRES_STAT!D1811</f>
        <v>6.8093000000000004</v>
      </c>
      <c r="C1808" s="2">
        <f t="shared" si="252"/>
        <v>4.3000000000006366E-3</v>
      </c>
      <c r="D1808" s="2">
        <f t="shared" si="253"/>
        <v>4.3000000000006366E-3</v>
      </c>
      <c r="E1808" s="2">
        <f t="shared" si="254"/>
        <v>0</v>
      </c>
      <c r="F1808" s="2">
        <f t="shared" si="255"/>
        <v>1.5390115392984297E-2</v>
      </c>
      <c r="G1808" s="2">
        <f t="shared" si="255"/>
        <v>1.3320274230879068E-2</v>
      </c>
      <c r="H1808" s="2">
        <f t="shared" si="247"/>
        <v>1.155390281478359</v>
      </c>
      <c r="I1808" s="2">
        <f t="shared" si="248"/>
        <v>53.604690129988398</v>
      </c>
    </row>
    <row r="1809" spans="1:9" ht="13.5" x14ac:dyDescent="0.25">
      <c r="A1809" s="4">
        <f>TITRES_STAT!B1812</f>
        <v>44645</v>
      </c>
      <c r="B1809" s="2">
        <f>TITRES_STAT!D1812</f>
        <v>6.8093000000000004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1.4290821436342563E-2</v>
      </c>
      <c r="G1809" s="2">
        <f t="shared" si="255"/>
        <v>1.2368826071530562E-2</v>
      </c>
      <c r="H1809" s="2">
        <f t="shared" ref="H1809:H1872" si="256">F1809/G1809</f>
        <v>1.1553902814783592</v>
      </c>
      <c r="I1809" s="2">
        <f t="shared" ref="I1809:I1872" si="257">IF(G1809=0,100,100-(100/(1+H1809)))</f>
        <v>53.604690129988406</v>
      </c>
    </row>
    <row r="1810" spans="1:9" ht="13.5" x14ac:dyDescent="0.25">
      <c r="A1810" s="4">
        <f>TITRES_STAT!B1813</f>
        <v>44648</v>
      </c>
      <c r="B1810" s="2">
        <f>TITRES_STAT!D1813</f>
        <v>6.7225999999999999</v>
      </c>
      <c r="C1810" s="2">
        <f t="shared" si="252"/>
        <v>-8.6700000000000443E-2</v>
      </c>
      <c r="D1810" s="2">
        <f t="shared" si="253"/>
        <v>0</v>
      </c>
      <c r="E1810" s="2">
        <f t="shared" si="254"/>
        <v>8.6700000000000443E-2</v>
      </c>
      <c r="F1810" s="2">
        <f t="shared" si="255"/>
        <v>1.3270048476603808E-2</v>
      </c>
      <c r="G1810" s="2">
        <f t="shared" si="255"/>
        <v>1.767819563784984E-2</v>
      </c>
      <c r="H1810" s="2">
        <f t="shared" si="256"/>
        <v>0.75064496108369883</v>
      </c>
      <c r="I1810" s="2">
        <f t="shared" si="257"/>
        <v>42.878195052126863</v>
      </c>
    </row>
    <row r="1811" spans="1:9" ht="13.5" x14ac:dyDescent="0.25">
      <c r="A1811" s="4">
        <f>TITRES_STAT!B1814</f>
        <v>44649</v>
      </c>
      <c r="B1811" s="2">
        <f>TITRES_STAT!D1814</f>
        <v>6.7225999999999999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1.2322187871132107E-2</v>
      </c>
      <c r="G1811" s="2">
        <f t="shared" si="255"/>
        <v>1.6415467378003423E-2</v>
      </c>
      <c r="H1811" s="2">
        <f t="shared" si="256"/>
        <v>0.75064496108369883</v>
      </c>
      <c r="I1811" s="2">
        <f t="shared" si="257"/>
        <v>42.878195052126863</v>
      </c>
    </row>
    <row r="1812" spans="1:9" ht="13.5" x14ac:dyDescent="0.25">
      <c r="A1812" s="4">
        <f>TITRES_STAT!B1815</f>
        <v>44650</v>
      </c>
      <c r="B1812" s="2">
        <f>TITRES_STAT!D1815</f>
        <v>6.7225999999999999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1.1442031594622672E-2</v>
      </c>
      <c r="G1812" s="2">
        <f t="shared" si="255"/>
        <v>1.5242933993860322E-2</v>
      </c>
      <c r="H1812" s="2">
        <f t="shared" si="256"/>
        <v>0.75064496108369883</v>
      </c>
      <c r="I1812" s="2">
        <f t="shared" si="257"/>
        <v>42.878195052126863</v>
      </c>
    </row>
    <row r="1813" spans="1:9" ht="13.5" x14ac:dyDescent="0.25">
      <c r="A1813" s="4">
        <f>TITRES_STAT!B1816</f>
        <v>44651</v>
      </c>
      <c r="B1813" s="2">
        <f>TITRES_STAT!D1816</f>
        <v>6.7225999999999999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1.0624743623578195E-2</v>
      </c>
      <c r="G1813" s="2">
        <f t="shared" si="255"/>
        <v>1.415415299429887E-2</v>
      </c>
      <c r="H1813" s="2">
        <f t="shared" si="256"/>
        <v>0.75064496108369883</v>
      </c>
      <c r="I1813" s="2">
        <f t="shared" si="257"/>
        <v>42.878195052126863</v>
      </c>
    </row>
    <row r="1814" spans="1:9" ht="13.5" x14ac:dyDescent="0.25">
      <c r="A1814" s="4">
        <f>TITRES_STAT!B1817</f>
        <v>44652</v>
      </c>
      <c r="B1814" s="2">
        <f>TITRES_STAT!D1817</f>
        <v>6.7225999999999999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9.8658333647511798E-3</v>
      </c>
      <c r="G1814" s="2">
        <f t="shared" si="255"/>
        <v>1.3143142066134665E-2</v>
      </c>
      <c r="H1814" s="2">
        <f t="shared" si="256"/>
        <v>0.75064496108369871</v>
      </c>
      <c r="I1814" s="2">
        <f t="shared" si="257"/>
        <v>42.878195052126863</v>
      </c>
    </row>
    <row r="1815" spans="1:9" ht="13.5" x14ac:dyDescent="0.25">
      <c r="A1815" s="4">
        <f>TITRES_STAT!B1818</f>
        <v>44655</v>
      </c>
      <c r="B1815" s="2">
        <f>TITRES_STAT!D1818</f>
        <v>6.7225999999999999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9.1611309815546656E-3</v>
      </c>
      <c r="G1815" s="2">
        <f t="shared" si="255"/>
        <v>1.2204346204267903E-2</v>
      </c>
      <c r="H1815" s="2">
        <f t="shared" si="256"/>
        <v>0.75064496108369871</v>
      </c>
      <c r="I1815" s="2">
        <f t="shared" si="257"/>
        <v>42.878195052126863</v>
      </c>
    </row>
    <row r="1816" spans="1:9" ht="13.5" x14ac:dyDescent="0.25">
      <c r="A1816" s="4">
        <f>TITRES_STAT!B1819</f>
        <v>44656</v>
      </c>
      <c r="B1816" s="2">
        <f>TITRES_STAT!D1819</f>
        <v>6.7659000000000002</v>
      </c>
      <c r="C1816" s="2">
        <f t="shared" si="252"/>
        <v>4.3300000000000338E-2</v>
      </c>
      <c r="D1816" s="2">
        <f t="shared" si="253"/>
        <v>4.3300000000000338E-2</v>
      </c>
      <c r="E1816" s="2">
        <f t="shared" si="254"/>
        <v>0</v>
      </c>
      <c r="F1816" s="2">
        <f t="shared" si="255"/>
        <v>1.1599621625729358E-2</v>
      </c>
      <c r="G1816" s="2">
        <f t="shared" si="255"/>
        <v>1.1332607189677338E-2</v>
      </c>
      <c r="H1816" s="2">
        <f t="shared" si="256"/>
        <v>1.0235616069261837</v>
      </c>
      <c r="I1816" s="2">
        <f t="shared" si="257"/>
        <v>50.582181606073618</v>
      </c>
    </row>
    <row r="1817" spans="1:9" ht="13.5" x14ac:dyDescent="0.25">
      <c r="A1817" s="4">
        <f>TITRES_STAT!B1820</f>
        <v>44657</v>
      </c>
      <c r="B1817" s="2">
        <f>TITRES_STAT!D1820</f>
        <v>6.7225999999999999</v>
      </c>
      <c r="C1817" s="2">
        <f t="shared" si="252"/>
        <v>-4.3300000000000338E-2</v>
      </c>
      <c r="D1817" s="2">
        <f t="shared" si="253"/>
        <v>0</v>
      </c>
      <c r="E1817" s="2">
        <f t="shared" si="254"/>
        <v>4.3300000000000338E-2</v>
      </c>
      <c r="F1817" s="2">
        <f t="shared" si="255"/>
        <v>1.0771077223891546E-2</v>
      </c>
      <c r="G1817" s="2">
        <f t="shared" si="255"/>
        <v>1.3615992390414694E-2</v>
      </c>
      <c r="H1817" s="2">
        <f t="shared" si="256"/>
        <v>0.7910607552538077</v>
      </c>
      <c r="I1817" s="2">
        <f t="shared" si="257"/>
        <v>44.167164789544401</v>
      </c>
    </row>
    <row r="1818" spans="1:9" ht="13.5" x14ac:dyDescent="0.25">
      <c r="A1818" s="4">
        <f>TITRES_STAT!B1821</f>
        <v>44658</v>
      </c>
      <c r="B1818" s="2">
        <f>TITRES_STAT!D1821</f>
        <v>6.7225999999999999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1.000171456504215E-2</v>
      </c>
      <c r="G1818" s="2">
        <f t="shared" si="255"/>
        <v>1.2643421505385073E-2</v>
      </c>
      <c r="H1818" s="2">
        <f t="shared" si="256"/>
        <v>0.7910607552538077</v>
      </c>
      <c r="I1818" s="2">
        <f t="shared" si="257"/>
        <v>44.167164789544401</v>
      </c>
    </row>
    <row r="1819" spans="1:9" ht="13.5" x14ac:dyDescent="0.25">
      <c r="A1819" s="4">
        <f>TITRES_STAT!B1822</f>
        <v>44659</v>
      </c>
      <c r="B1819" s="2">
        <f>TITRES_STAT!D1822</f>
        <v>6.7225999999999999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9.2873063818248551E-3</v>
      </c>
      <c r="G1819" s="2">
        <f t="shared" si="255"/>
        <v>1.1740319969286138E-2</v>
      </c>
      <c r="H1819" s="2">
        <f t="shared" si="256"/>
        <v>0.79106075525380792</v>
      </c>
      <c r="I1819" s="2">
        <f t="shared" si="257"/>
        <v>44.167164789544401</v>
      </c>
    </row>
    <row r="1820" spans="1:9" ht="13.5" x14ac:dyDescent="0.25">
      <c r="A1820" s="4">
        <f>TITRES_STAT!B1823</f>
        <v>44662</v>
      </c>
      <c r="B1820" s="2">
        <f>TITRES_STAT!D1823</f>
        <v>6.7182000000000004</v>
      </c>
      <c r="C1820" s="2">
        <f t="shared" si="252"/>
        <v>-4.3999999999995154E-3</v>
      </c>
      <c r="D1820" s="2">
        <f t="shared" si="253"/>
        <v>0</v>
      </c>
      <c r="E1820" s="2">
        <f t="shared" si="254"/>
        <v>4.3999999999995154E-3</v>
      </c>
      <c r="F1820" s="2">
        <f t="shared" si="255"/>
        <v>8.6239273545516519E-3</v>
      </c>
      <c r="G1820" s="2">
        <f t="shared" si="255"/>
        <v>1.1216011400051379E-2</v>
      </c>
      <c r="H1820" s="2">
        <f t="shared" si="256"/>
        <v>0.768894310727265</v>
      </c>
      <c r="I1820" s="2">
        <f t="shared" si="257"/>
        <v>43.467509961696976</v>
      </c>
    </row>
    <row r="1821" spans="1:9" ht="13.5" x14ac:dyDescent="0.25">
      <c r="A1821" s="4">
        <f>TITRES_STAT!B1824</f>
        <v>44663</v>
      </c>
      <c r="B1821" s="2">
        <f>TITRES_STAT!D1824</f>
        <v>6.7225999999999999</v>
      </c>
      <c r="C1821" s="2">
        <f t="shared" si="252"/>
        <v>4.3999999999995154E-3</v>
      </c>
      <c r="D1821" s="2">
        <f t="shared" si="253"/>
        <v>4.3999999999995154E-3</v>
      </c>
      <c r="E1821" s="2">
        <f t="shared" si="254"/>
        <v>0</v>
      </c>
      <c r="F1821" s="2">
        <f t="shared" ref="F1821:G1836" si="258">((F1820*13)+D1821)/14</f>
        <v>8.3222182577979281E-3</v>
      </c>
      <c r="G1821" s="2">
        <f t="shared" si="258"/>
        <v>1.0414867728619137E-2</v>
      </c>
      <c r="H1821" s="2">
        <f t="shared" si="256"/>
        <v>0.79907095074565448</v>
      </c>
      <c r="I1821" s="2">
        <f t="shared" si="257"/>
        <v>44.415755277159384</v>
      </c>
    </row>
    <row r="1822" spans="1:9" ht="13.5" x14ac:dyDescent="0.25">
      <c r="A1822" s="4">
        <f>TITRES_STAT!B1825</f>
        <v>44664</v>
      </c>
      <c r="B1822" s="2">
        <f>TITRES_STAT!D1825</f>
        <v>6.7225999999999999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7.7277740965266475E-3</v>
      </c>
      <c r="G1822" s="2">
        <f t="shared" si="258"/>
        <v>9.6709486051463397E-3</v>
      </c>
      <c r="H1822" s="2">
        <f t="shared" si="256"/>
        <v>0.7990709507456546</v>
      </c>
      <c r="I1822" s="2">
        <f t="shared" si="257"/>
        <v>44.415755277159384</v>
      </c>
    </row>
    <row r="1823" spans="1:9" ht="13.5" x14ac:dyDescent="0.25">
      <c r="A1823" s="4">
        <f>TITRES_STAT!B1826</f>
        <v>44665</v>
      </c>
      <c r="B1823" s="2">
        <f>TITRES_STAT!D1826</f>
        <v>6.7008999999999999</v>
      </c>
      <c r="C1823" s="2">
        <f t="shared" si="252"/>
        <v>-2.1700000000000053E-2</v>
      </c>
      <c r="D1823" s="2">
        <f t="shared" si="253"/>
        <v>0</v>
      </c>
      <c r="E1823" s="2">
        <f t="shared" si="254"/>
        <v>2.1700000000000053E-2</v>
      </c>
      <c r="F1823" s="2">
        <f t="shared" si="258"/>
        <v>7.1757902324890294E-3</v>
      </c>
      <c r="G1823" s="2">
        <f t="shared" si="258"/>
        <v>1.0530166561921604E-2</v>
      </c>
      <c r="H1823" s="2">
        <f t="shared" si="256"/>
        <v>0.68145078145654248</v>
      </c>
      <c r="I1823" s="2">
        <f t="shared" si="257"/>
        <v>40.527548529624013</v>
      </c>
    </row>
    <row r="1824" spans="1:9" ht="13.5" x14ac:dyDescent="0.25">
      <c r="A1824" s="4">
        <f>TITRES_STAT!B1827</f>
        <v>44666</v>
      </c>
      <c r="B1824" s="2">
        <f>TITRES_STAT!D1827</f>
        <v>6.7225999999999999</v>
      </c>
      <c r="C1824" s="2">
        <f t="shared" si="252"/>
        <v>2.1700000000000053E-2</v>
      </c>
      <c r="D1824" s="2">
        <f t="shared" si="253"/>
        <v>2.1700000000000053E-2</v>
      </c>
      <c r="E1824" s="2">
        <f t="shared" si="254"/>
        <v>0</v>
      </c>
      <c r="F1824" s="2">
        <f t="shared" si="258"/>
        <v>8.2132337873112461E-3</v>
      </c>
      <c r="G1824" s="2">
        <f t="shared" si="258"/>
        <v>9.7780118074986318E-3</v>
      </c>
      <c r="H1824" s="2">
        <f t="shared" si="256"/>
        <v>0.83996971460114445</v>
      </c>
      <c r="I1824" s="2">
        <f t="shared" si="257"/>
        <v>45.651279362672938</v>
      </c>
    </row>
    <row r="1825" spans="1:9" ht="13.5" x14ac:dyDescent="0.25">
      <c r="A1825" s="4">
        <f>TITRES_STAT!B1828</f>
        <v>44669</v>
      </c>
      <c r="B1825" s="2">
        <f>TITRES_STAT!D1828</f>
        <v>6.7225999999999999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7.6265742310747285E-3</v>
      </c>
      <c r="G1825" s="2">
        <f t="shared" si="258"/>
        <v>9.0795823926772996E-3</v>
      </c>
      <c r="H1825" s="2">
        <f t="shared" si="256"/>
        <v>0.83996971460114456</v>
      </c>
      <c r="I1825" s="2">
        <f t="shared" si="257"/>
        <v>45.651279362672938</v>
      </c>
    </row>
    <row r="1826" spans="1:9" ht="13.5" x14ac:dyDescent="0.25">
      <c r="A1826" s="4">
        <f>TITRES_STAT!B1829</f>
        <v>44670</v>
      </c>
      <c r="B1826" s="2">
        <f>TITRES_STAT!D1829</f>
        <v>6.7182000000000004</v>
      </c>
      <c r="C1826" s="2">
        <f t="shared" si="252"/>
        <v>-4.3999999999995154E-3</v>
      </c>
      <c r="D1826" s="2">
        <f t="shared" si="253"/>
        <v>0</v>
      </c>
      <c r="E1826" s="2">
        <f t="shared" si="254"/>
        <v>4.3999999999995154E-3</v>
      </c>
      <c r="F1826" s="2">
        <f t="shared" si="258"/>
        <v>7.081818928855105E-3</v>
      </c>
      <c r="G1826" s="2">
        <f t="shared" si="258"/>
        <v>8.7453265074860283E-3</v>
      </c>
      <c r="H1826" s="2">
        <f t="shared" si="256"/>
        <v>0.80978325083609448</v>
      </c>
      <c r="I1826" s="2">
        <f t="shared" si="257"/>
        <v>44.744764350205251</v>
      </c>
    </row>
    <row r="1827" spans="1:9" ht="13.5" x14ac:dyDescent="0.25">
      <c r="A1827" s="4">
        <f>TITRES_STAT!B1830</f>
        <v>44671</v>
      </c>
      <c r="B1827" s="2">
        <f>TITRES_STAT!D1830</f>
        <v>6.7182000000000004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6.5759747196511694E-3</v>
      </c>
      <c r="G1827" s="2">
        <f t="shared" si="258"/>
        <v>8.1206603283798841E-3</v>
      </c>
      <c r="H1827" s="2">
        <f t="shared" si="256"/>
        <v>0.80978325083609448</v>
      </c>
      <c r="I1827" s="2">
        <f t="shared" si="257"/>
        <v>44.744764350205251</v>
      </c>
    </row>
    <row r="1828" spans="1:9" ht="13.5" x14ac:dyDescent="0.25">
      <c r="A1828" s="4">
        <f>TITRES_STAT!B1831</f>
        <v>44672</v>
      </c>
      <c r="B1828" s="2">
        <f>TITRES_STAT!D1831</f>
        <v>6.7443</v>
      </c>
      <c r="C1828" s="2">
        <f t="shared" si="252"/>
        <v>2.6099999999999568E-2</v>
      </c>
      <c r="D1828" s="2">
        <f t="shared" si="253"/>
        <v>2.6099999999999568E-2</v>
      </c>
      <c r="E1828" s="2">
        <f t="shared" si="254"/>
        <v>0</v>
      </c>
      <c r="F1828" s="2">
        <f t="shared" si="258"/>
        <v>7.9705479539617687E-3</v>
      </c>
      <c r="G1828" s="2">
        <f t="shared" si="258"/>
        <v>7.540613162067035E-3</v>
      </c>
      <c r="H1828" s="2">
        <f t="shared" si="256"/>
        <v>1.0570158928265299</v>
      </c>
      <c r="I1828" s="2">
        <f t="shared" si="257"/>
        <v>51.38588848597044</v>
      </c>
    </row>
    <row r="1829" spans="1:9" ht="13.5" x14ac:dyDescent="0.25">
      <c r="A1829" s="4">
        <f>TITRES_STAT!B1832</f>
        <v>44673</v>
      </c>
      <c r="B1829" s="2">
        <f>TITRES_STAT!D1832</f>
        <v>6.7138999999999998</v>
      </c>
      <c r="C1829" s="2">
        <f t="shared" si="252"/>
        <v>-3.0400000000000205E-2</v>
      </c>
      <c r="D1829" s="2">
        <f t="shared" si="253"/>
        <v>0</v>
      </c>
      <c r="E1829" s="2">
        <f t="shared" si="254"/>
        <v>3.0400000000000205E-2</v>
      </c>
      <c r="F1829" s="2">
        <f t="shared" si="258"/>
        <v>7.4012231001073566E-3</v>
      </c>
      <c r="G1829" s="2">
        <f t="shared" si="258"/>
        <v>9.1734265076336887E-3</v>
      </c>
      <c r="H1829" s="2">
        <f t="shared" si="256"/>
        <v>0.80681118379794192</v>
      </c>
      <c r="I1829" s="2">
        <f t="shared" si="257"/>
        <v>44.653873688229766</v>
      </c>
    </row>
    <row r="1830" spans="1:9" ht="13.5" x14ac:dyDescent="0.25">
      <c r="A1830" s="4">
        <f>TITRES_STAT!B1833</f>
        <v>44676</v>
      </c>
      <c r="B1830" s="2">
        <f>TITRES_STAT!D1833</f>
        <v>6.7225999999999999</v>
      </c>
      <c r="C1830" s="2">
        <f t="shared" si="252"/>
        <v>8.7000000000001521E-3</v>
      </c>
      <c r="D1830" s="2">
        <f t="shared" si="253"/>
        <v>8.7000000000001521E-3</v>
      </c>
      <c r="E1830" s="2">
        <f t="shared" si="254"/>
        <v>0</v>
      </c>
      <c r="F1830" s="2">
        <f t="shared" si="258"/>
        <v>7.4939928786711277E-3</v>
      </c>
      <c r="G1830" s="2">
        <f t="shared" si="258"/>
        <v>8.5181817570884246E-3</v>
      </c>
      <c r="H1830" s="2">
        <f t="shared" si="256"/>
        <v>0.87976437840563615</v>
      </c>
      <c r="I1830" s="2">
        <f t="shared" si="257"/>
        <v>46.801843279519311</v>
      </c>
    </row>
    <row r="1831" spans="1:9" ht="13.5" x14ac:dyDescent="0.25">
      <c r="A1831" s="4">
        <f>TITRES_STAT!B1834</f>
        <v>44677</v>
      </c>
      <c r="B1831" s="2">
        <f>TITRES_STAT!D1834</f>
        <v>6.7225999999999999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6.9587076730517616E-3</v>
      </c>
      <c r="G1831" s="2">
        <f t="shared" si="258"/>
        <v>7.9097402030106796E-3</v>
      </c>
      <c r="H1831" s="2">
        <f t="shared" si="256"/>
        <v>0.87976437840563626</v>
      </c>
      <c r="I1831" s="2">
        <f t="shared" si="257"/>
        <v>46.801843279519318</v>
      </c>
    </row>
    <row r="1832" spans="1:9" ht="13.5" x14ac:dyDescent="0.25">
      <c r="A1832" s="4">
        <f>TITRES_STAT!B1835</f>
        <v>44678</v>
      </c>
      <c r="B1832" s="2">
        <f>TITRES_STAT!D1835</f>
        <v>6.7225999999999999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6.4616571249766358E-3</v>
      </c>
      <c r="G1832" s="2">
        <f t="shared" si="258"/>
        <v>7.3447587599384878E-3</v>
      </c>
      <c r="H1832" s="2">
        <f t="shared" si="256"/>
        <v>0.87976437840563626</v>
      </c>
      <c r="I1832" s="2">
        <f t="shared" si="257"/>
        <v>46.801843279519318</v>
      </c>
    </row>
    <row r="1833" spans="1:9" ht="13.5" x14ac:dyDescent="0.25">
      <c r="A1833" s="4">
        <f>TITRES_STAT!B1836</f>
        <v>44679</v>
      </c>
      <c r="B1833" s="2">
        <f>TITRES_STAT!D1836</f>
        <v>6.7225999999999999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6.0001101874783049E-3</v>
      </c>
      <c r="G1833" s="2">
        <f t="shared" si="258"/>
        <v>6.8201331342285952E-3</v>
      </c>
      <c r="H1833" s="2">
        <f t="shared" si="256"/>
        <v>0.87976437840563637</v>
      </c>
      <c r="I1833" s="2">
        <f t="shared" si="257"/>
        <v>46.801843279519318</v>
      </c>
    </row>
    <row r="1834" spans="1:9" ht="13.5" x14ac:dyDescent="0.25">
      <c r="A1834" s="4">
        <f>TITRES_STAT!B1837</f>
        <v>44680</v>
      </c>
      <c r="B1834" s="2">
        <f>TITRES_STAT!D1837</f>
        <v>6.7225999999999999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5.5715308883727121E-3</v>
      </c>
      <c r="G1834" s="2">
        <f t="shared" si="258"/>
        <v>6.3329807674979812E-3</v>
      </c>
      <c r="H1834" s="2">
        <f t="shared" si="256"/>
        <v>0.87976437840563648</v>
      </c>
      <c r="I1834" s="2">
        <f t="shared" si="257"/>
        <v>46.801843279519318</v>
      </c>
    </row>
    <row r="1835" spans="1:9" ht="13.5" x14ac:dyDescent="0.25">
      <c r="A1835" s="4">
        <f>TITRES_STAT!B1838</f>
        <v>44685</v>
      </c>
      <c r="B1835" s="2">
        <f>TITRES_STAT!D1838</f>
        <v>6.7225999999999999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5.173564396346089E-3</v>
      </c>
      <c r="G1835" s="2">
        <f t="shared" si="258"/>
        <v>5.8806249983909828E-3</v>
      </c>
      <c r="H1835" s="2">
        <f t="shared" si="256"/>
        <v>0.87976437840563626</v>
      </c>
      <c r="I1835" s="2">
        <f t="shared" si="257"/>
        <v>46.801843279519318</v>
      </c>
    </row>
    <row r="1836" spans="1:9" ht="13.5" x14ac:dyDescent="0.25">
      <c r="A1836" s="4">
        <f>TITRES_STAT!B1839</f>
        <v>44686</v>
      </c>
      <c r="B1836" s="2">
        <f>TITRES_STAT!D1839</f>
        <v>6.7225999999999999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4.8040240823213681E-3</v>
      </c>
      <c r="G1836" s="2">
        <f t="shared" si="258"/>
        <v>5.4605803556487696E-3</v>
      </c>
      <c r="H1836" s="2">
        <f t="shared" si="256"/>
        <v>0.87976437840563626</v>
      </c>
      <c r="I1836" s="2">
        <f t="shared" si="257"/>
        <v>46.801843279519318</v>
      </c>
    </row>
    <row r="1837" spans="1:9" ht="13.5" x14ac:dyDescent="0.25">
      <c r="A1837" s="4">
        <f>TITRES_STAT!B1840</f>
        <v>44687</v>
      </c>
      <c r="B1837" s="2">
        <f>TITRES_STAT!D1840</f>
        <v>6.6791999999999998</v>
      </c>
      <c r="C1837" s="2">
        <f t="shared" si="252"/>
        <v>-4.3400000000000105E-2</v>
      </c>
      <c r="D1837" s="2">
        <f t="shared" si="253"/>
        <v>0</v>
      </c>
      <c r="E1837" s="2">
        <f t="shared" si="254"/>
        <v>4.3400000000000105E-2</v>
      </c>
      <c r="F1837" s="2">
        <f t="shared" ref="F1837:G1852" si="259">((F1836*13)+D1837)/14</f>
        <v>4.4608795050126984E-3</v>
      </c>
      <c r="G1837" s="2">
        <f t="shared" si="259"/>
        <v>8.1705389016738638E-3</v>
      </c>
      <c r="H1837" s="2">
        <f t="shared" si="256"/>
        <v>0.54597127052400629</v>
      </c>
      <c r="I1837" s="2">
        <f t="shared" si="257"/>
        <v>35.315744925774041</v>
      </c>
    </row>
    <row r="1838" spans="1:9" ht="13.5" x14ac:dyDescent="0.25">
      <c r="A1838" s="4">
        <f>TITRES_STAT!B1841</f>
        <v>44690</v>
      </c>
      <c r="B1838" s="2">
        <f>TITRES_STAT!D1841</f>
        <v>6.6791999999999998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4.1422452546546482E-3</v>
      </c>
      <c r="G1838" s="2">
        <f t="shared" si="259"/>
        <v>7.5869289801257303E-3</v>
      </c>
      <c r="H1838" s="2">
        <f t="shared" si="256"/>
        <v>0.54597127052400629</v>
      </c>
      <c r="I1838" s="2">
        <f t="shared" si="257"/>
        <v>35.315744925774041</v>
      </c>
    </row>
    <row r="1839" spans="1:9" ht="13.5" x14ac:dyDescent="0.25">
      <c r="A1839" s="4">
        <f>TITRES_STAT!B1842</f>
        <v>44691</v>
      </c>
      <c r="B1839" s="2">
        <f>TITRES_STAT!D1842</f>
        <v>6.6749000000000001</v>
      </c>
      <c r="C1839" s="2">
        <f t="shared" si="252"/>
        <v>-4.2999999999997485E-3</v>
      </c>
      <c r="D1839" s="2">
        <f t="shared" si="253"/>
        <v>0</v>
      </c>
      <c r="E1839" s="2">
        <f t="shared" si="254"/>
        <v>4.2999999999997485E-3</v>
      </c>
      <c r="F1839" s="2">
        <f t="shared" si="259"/>
        <v>3.8463705936078877E-3</v>
      </c>
      <c r="G1839" s="2">
        <f t="shared" si="259"/>
        <v>7.3521483386881593E-3</v>
      </c>
      <c r="H1839" s="2">
        <f t="shared" si="256"/>
        <v>0.52316281125173736</v>
      </c>
      <c r="I1839" s="2">
        <f t="shared" si="257"/>
        <v>34.347136588885164</v>
      </c>
    </row>
    <row r="1840" spans="1:9" ht="13.5" x14ac:dyDescent="0.25">
      <c r="A1840" s="4">
        <f>TITRES_STAT!B1843</f>
        <v>44692</v>
      </c>
      <c r="B1840" s="2">
        <f>TITRES_STAT!D1843</f>
        <v>6.7225999999999999</v>
      </c>
      <c r="C1840" s="2">
        <f t="shared" si="252"/>
        <v>4.7699999999999854E-2</v>
      </c>
      <c r="D1840" s="2">
        <f t="shared" si="253"/>
        <v>4.7699999999999854E-2</v>
      </c>
      <c r="E1840" s="2">
        <f t="shared" si="254"/>
        <v>0</v>
      </c>
      <c r="F1840" s="2">
        <f t="shared" si="259"/>
        <v>6.9787726940644572E-3</v>
      </c>
      <c r="G1840" s="2">
        <f t="shared" si="259"/>
        <v>6.8269948859247193E-3</v>
      </c>
      <c r="H1840" s="2">
        <f t="shared" si="256"/>
        <v>1.0222320084716425</v>
      </c>
      <c r="I1840" s="2">
        <f t="shared" si="257"/>
        <v>50.549689857012133</v>
      </c>
    </row>
    <row r="1841" spans="1:9" ht="13.5" x14ac:dyDescent="0.25">
      <c r="A1841" s="4">
        <f>TITRES_STAT!B1844</f>
        <v>44693</v>
      </c>
      <c r="B1841" s="2">
        <f>TITRES_STAT!D1844</f>
        <v>6.5880999999999998</v>
      </c>
      <c r="C1841" s="2">
        <f t="shared" si="252"/>
        <v>-0.13450000000000006</v>
      </c>
      <c r="D1841" s="2">
        <f t="shared" si="253"/>
        <v>0</v>
      </c>
      <c r="E1841" s="2">
        <f t="shared" si="254"/>
        <v>0.13450000000000006</v>
      </c>
      <c r="F1841" s="2">
        <f t="shared" si="259"/>
        <v>6.4802889302027098E-3</v>
      </c>
      <c r="G1841" s="2">
        <f t="shared" si="259"/>
        <v>1.5946495251215814E-2</v>
      </c>
      <c r="H1841" s="2">
        <f t="shared" si="256"/>
        <v>0.40637700184989745</v>
      </c>
      <c r="I1841" s="2">
        <f t="shared" si="257"/>
        <v>28.895310525937489</v>
      </c>
    </row>
    <row r="1842" spans="1:9" ht="13.5" x14ac:dyDescent="0.25">
      <c r="A1842" s="4">
        <f>TITRES_STAT!B1845</f>
        <v>44694</v>
      </c>
      <c r="B1842" s="2">
        <f>TITRES_STAT!D1845</f>
        <v>6.7225999999999999</v>
      </c>
      <c r="C1842" s="2">
        <f t="shared" si="252"/>
        <v>0.13450000000000006</v>
      </c>
      <c r="D1842" s="2">
        <f t="shared" si="253"/>
        <v>0.13450000000000006</v>
      </c>
      <c r="E1842" s="2">
        <f t="shared" si="254"/>
        <v>0</v>
      </c>
      <c r="F1842" s="2">
        <f t="shared" si="259"/>
        <v>1.5624554006616807E-2</v>
      </c>
      <c r="G1842" s="2">
        <f t="shared" si="259"/>
        <v>1.480745987612897E-2</v>
      </c>
      <c r="H1842" s="2">
        <f t="shared" si="256"/>
        <v>1.0551812490003818</v>
      </c>
      <c r="I1842" s="2">
        <f t="shared" si="257"/>
        <v>51.342491058324448</v>
      </c>
    </row>
    <row r="1843" spans="1:9" ht="13.5" x14ac:dyDescent="0.25">
      <c r="A1843" s="4">
        <f>TITRES_STAT!B1846</f>
        <v>44697</v>
      </c>
      <c r="B1843" s="2">
        <f>TITRES_STAT!D1846</f>
        <v>6.7182000000000004</v>
      </c>
      <c r="C1843" s="2">
        <f t="shared" si="252"/>
        <v>-4.3999999999995154E-3</v>
      </c>
      <c r="D1843" s="2">
        <f t="shared" si="253"/>
        <v>0</v>
      </c>
      <c r="E1843" s="2">
        <f t="shared" si="254"/>
        <v>4.3999999999995154E-3</v>
      </c>
      <c r="F1843" s="2">
        <f t="shared" si="259"/>
        <v>1.4508514434715607E-2</v>
      </c>
      <c r="G1843" s="2">
        <f t="shared" si="259"/>
        <v>1.4064069884976866E-2</v>
      </c>
      <c r="H1843" s="2">
        <f t="shared" si="256"/>
        <v>1.0316014178949362</v>
      </c>
      <c r="I1843" s="2">
        <f t="shared" si="257"/>
        <v>50.777746501271899</v>
      </c>
    </row>
    <row r="1844" spans="1:9" ht="13.5" x14ac:dyDescent="0.25">
      <c r="A1844" s="4">
        <f>TITRES_STAT!B1847</f>
        <v>44698</v>
      </c>
      <c r="B1844" s="2">
        <f>TITRES_STAT!D1847</f>
        <v>6.5925000000000002</v>
      </c>
      <c r="C1844" s="2">
        <f t="shared" si="252"/>
        <v>-0.12570000000000014</v>
      </c>
      <c r="D1844" s="2">
        <f t="shared" si="253"/>
        <v>0</v>
      </c>
      <c r="E1844" s="2">
        <f t="shared" si="254"/>
        <v>0.12570000000000014</v>
      </c>
      <c r="F1844" s="2">
        <f t="shared" si="259"/>
        <v>1.3472191975093065E-2</v>
      </c>
      <c r="G1844" s="2">
        <f t="shared" si="259"/>
        <v>2.2038064893192814E-2</v>
      </c>
      <c r="H1844" s="2">
        <f t="shared" si="256"/>
        <v>0.61131465218865011</v>
      </c>
      <c r="I1844" s="2">
        <f t="shared" si="257"/>
        <v>37.938875027189809</v>
      </c>
    </row>
    <row r="1845" spans="1:9" ht="13.5" x14ac:dyDescent="0.25">
      <c r="A1845" s="4">
        <f>TITRES_STAT!B1848</f>
        <v>44699</v>
      </c>
      <c r="B1845" s="2">
        <f>TITRES_STAT!D1848</f>
        <v>6.6791999999999998</v>
      </c>
      <c r="C1845" s="2">
        <f t="shared" si="252"/>
        <v>8.6699999999999555E-2</v>
      </c>
      <c r="D1845" s="2">
        <f t="shared" si="253"/>
        <v>8.6699999999999555E-2</v>
      </c>
      <c r="E1845" s="2">
        <f t="shared" si="254"/>
        <v>0</v>
      </c>
      <c r="F1845" s="2">
        <f t="shared" si="259"/>
        <v>1.8702749691157816E-2</v>
      </c>
      <c r="G1845" s="2">
        <f t="shared" si="259"/>
        <v>2.0463917400821898E-2</v>
      </c>
      <c r="H1845" s="2">
        <f t="shared" si="256"/>
        <v>0.91393789980830609</v>
      </c>
      <c r="I1845" s="2">
        <f t="shared" si="257"/>
        <v>47.751700820587921</v>
      </c>
    </row>
    <row r="1846" spans="1:9" ht="13.5" x14ac:dyDescent="0.25">
      <c r="A1846" s="4">
        <f>TITRES_STAT!B1849</f>
        <v>44700</v>
      </c>
      <c r="B1846" s="2">
        <f>TITRES_STAT!D1849</f>
        <v>6.6791999999999998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1.7366838998932259E-2</v>
      </c>
      <c r="G1846" s="2">
        <f t="shared" si="259"/>
        <v>1.9002209015048906E-2</v>
      </c>
      <c r="H1846" s="2">
        <f t="shared" si="256"/>
        <v>0.9139378998083062</v>
      </c>
      <c r="I1846" s="2">
        <f t="shared" si="257"/>
        <v>47.751700820587928</v>
      </c>
    </row>
    <row r="1847" spans="1:9" ht="13.5" x14ac:dyDescent="0.25">
      <c r="A1847" s="4">
        <f>TITRES_STAT!B1850</f>
        <v>44701</v>
      </c>
      <c r="B1847" s="2">
        <f>TITRES_STAT!D1850</f>
        <v>6.6357999999999997</v>
      </c>
      <c r="C1847" s="2">
        <f t="shared" si="252"/>
        <v>-4.3400000000000105E-2</v>
      </c>
      <c r="D1847" s="2">
        <f t="shared" si="253"/>
        <v>0</v>
      </c>
      <c r="E1847" s="2">
        <f t="shared" si="254"/>
        <v>4.3400000000000105E-2</v>
      </c>
      <c r="F1847" s="2">
        <f t="shared" si="259"/>
        <v>1.6126350499008527E-2</v>
      </c>
      <c r="G1847" s="2">
        <f t="shared" si="259"/>
        <v>2.0744908371116848E-2</v>
      </c>
      <c r="H1847" s="2">
        <f t="shared" si="256"/>
        <v>0.77736426743929399</v>
      </c>
      <c r="I1847" s="2">
        <f t="shared" si="257"/>
        <v>43.736913230469504</v>
      </c>
    </row>
    <row r="1848" spans="1:9" ht="13.5" x14ac:dyDescent="0.25">
      <c r="A1848" s="4">
        <f>TITRES_STAT!B1851</f>
        <v>44704</v>
      </c>
      <c r="B1848" s="2">
        <f>TITRES_STAT!D1851</f>
        <v>6.5925000000000002</v>
      </c>
      <c r="C1848" s="2">
        <f t="shared" si="252"/>
        <v>-4.329999999999945E-2</v>
      </c>
      <c r="D1848" s="2">
        <f t="shared" si="253"/>
        <v>0</v>
      </c>
      <c r="E1848" s="2">
        <f t="shared" si="254"/>
        <v>4.329999999999945E-2</v>
      </c>
      <c r="F1848" s="2">
        <f t="shared" si="259"/>
        <v>1.4974468320507917E-2</v>
      </c>
      <c r="G1848" s="2">
        <f t="shared" si="259"/>
        <v>2.2355986344608465E-2</v>
      </c>
      <c r="H1848" s="2">
        <f t="shared" si="256"/>
        <v>0.66981917459075879</v>
      </c>
      <c r="I1848" s="2">
        <f t="shared" si="257"/>
        <v>40.113276023130993</v>
      </c>
    </row>
    <row r="1849" spans="1:9" ht="13.5" x14ac:dyDescent="0.25">
      <c r="A1849" s="4">
        <f>TITRES_STAT!B1852</f>
        <v>44705</v>
      </c>
      <c r="B1849" s="2">
        <f>TITRES_STAT!D1852</f>
        <v>6.5925000000000002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1.3904863440471637E-2</v>
      </c>
      <c r="G1849" s="2">
        <f t="shared" si="259"/>
        <v>2.0759130177136431E-2</v>
      </c>
      <c r="H1849" s="2">
        <f t="shared" si="256"/>
        <v>0.66981917459075879</v>
      </c>
      <c r="I1849" s="2">
        <f t="shared" si="257"/>
        <v>40.113276023130993</v>
      </c>
    </row>
    <row r="1850" spans="1:9" ht="13.5" x14ac:dyDescent="0.25">
      <c r="A1850" s="4">
        <f>TITRES_STAT!B1853</f>
        <v>44706</v>
      </c>
      <c r="B1850" s="2">
        <f>TITRES_STAT!D1853</f>
        <v>6.6357999999999997</v>
      </c>
      <c r="C1850" s="2">
        <f t="shared" si="252"/>
        <v>4.329999999999945E-2</v>
      </c>
      <c r="D1850" s="2">
        <f t="shared" si="253"/>
        <v>4.329999999999945E-2</v>
      </c>
      <c r="E1850" s="2">
        <f t="shared" si="254"/>
        <v>0</v>
      </c>
      <c r="F1850" s="2">
        <f t="shared" si="259"/>
        <v>1.600451605186648E-2</v>
      </c>
      <c r="G1850" s="2">
        <f t="shared" si="259"/>
        <v>1.9276335164483828E-2</v>
      </c>
      <c r="H1850" s="2">
        <f t="shared" si="256"/>
        <v>0.83026757499809434</v>
      </c>
      <c r="I1850" s="2">
        <f t="shared" si="257"/>
        <v>45.363180025683334</v>
      </c>
    </row>
    <row r="1851" spans="1:9" ht="13.5" x14ac:dyDescent="0.25">
      <c r="A1851" s="4">
        <f>TITRES_STAT!B1854</f>
        <v>44707</v>
      </c>
      <c r="B1851" s="2">
        <f>TITRES_STAT!D1854</f>
        <v>6.5057</v>
      </c>
      <c r="C1851" s="2">
        <f t="shared" si="252"/>
        <v>-0.13009999999999966</v>
      </c>
      <c r="D1851" s="2">
        <f t="shared" si="253"/>
        <v>0</v>
      </c>
      <c r="E1851" s="2">
        <f t="shared" si="254"/>
        <v>0.13009999999999966</v>
      </c>
      <c r="F1851" s="2">
        <f t="shared" si="259"/>
        <v>1.4861336333876016E-2</v>
      </c>
      <c r="G1851" s="2">
        <f t="shared" si="259"/>
        <v>2.7192311224163528E-2</v>
      </c>
      <c r="H1851" s="2">
        <f t="shared" si="256"/>
        <v>0.54652714921378187</v>
      </c>
      <c r="I1851" s="2">
        <f t="shared" si="257"/>
        <v>35.338994824088502</v>
      </c>
    </row>
    <row r="1852" spans="1:9" ht="13.5" x14ac:dyDescent="0.25">
      <c r="A1852" s="4">
        <f>TITRES_STAT!B1855</f>
        <v>44708</v>
      </c>
      <c r="B1852" s="2">
        <f>TITRES_STAT!D1855</f>
        <v>6.5057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1.3799812310027731E-2</v>
      </c>
      <c r="G1852" s="2">
        <f t="shared" si="259"/>
        <v>2.5250003279580418E-2</v>
      </c>
      <c r="H1852" s="2">
        <f t="shared" si="256"/>
        <v>0.54652714921378198</v>
      </c>
      <c r="I1852" s="2">
        <f t="shared" si="257"/>
        <v>35.338994824088502</v>
      </c>
    </row>
    <row r="1853" spans="1:9" ht="13.5" x14ac:dyDescent="0.25">
      <c r="A1853" s="4">
        <f>TITRES_STAT!B1856</f>
        <v>44711</v>
      </c>
      <c r="B1853" s="2">
        <f>TITRES_STAT!D1856</f>
        <v>6.4622999999999999</v>
      </c>
      <c r="C1853" s="2">
        <f t="shared" si="252"/>
        <v>-4.3400000000000105E-2</v>
      </c>
      <c r="D1853" s="2">
        <f t="shared" si="253"/>
        <v>0</v>
      </c>
      <c r="E1853" s="2">
        <f t="shared" si="254"/>
        <v>4.3400000000000105E-2</v>
      </c>
      <c r="F1853" s="2">
        <f t="shared" ref="F1853:G1868" si="260">((F1852*13)+D1853)/14</f>
        <v>1.2814111430740035E-2</v>
      </c>
      <c r="G1853" s="2">
        <f t="shared" si="260"/>
        <v>2.6546431616753251E-2</v>
      </c>
      <c r="H1853" s="2">
        <f t="shared" si="256"/>
        <v>0.48270560863830553</v>
      </c>
      <c r="I1853" s="2">
        <f t="shared" si="257"/>
        <v>32.555728246122641</v>
      </c>
    </row>
    <row r="1854" spans="1:9" ht="13.5" x14ac:dyDescent="0.25">
      <c r="A1854" s="4">
        <f>TITRES_STAT!B1857</f>
        <v>44712</v>
      </c>
      <c r="B1854" s="2">
        <f>TITRES_STAT!D1857</f>
        <v>6.5057</v>
      </c>
      <c r="C1854" s="2">
        <f t="shared" si="252"/>
        <v>4.3400000000000105E-2</v>
      </c>
      <c r="D1854" s="2">
        <f t="shared" si="253"/>
        <v>4.3400000000000105E-2</v>
      </c>
      <c r="E1854" s="2">
        <f t="shared" si="254"/>
        <v>0</v>
      </c>
      <c r="F1854" s="2">
        <f t="shared" si="260"/>
        <v>1.4998817757115755E-2</v>
      </c>
      <c r="G1854" s="2">
        <f t="shared" si="260"/>
        <v>2.4650257929842302E-2</v>
      </c>
      <c r="H1854" s="2">
        <f t="shared" si="256"/>
        <v>0.60846494181944277</v>
      </c>
      <c r="I1854" s="2">
        <f t="shared" si="257"/>
        <v>37.828921600937548</v>
      </c>
    </row>
    <row r="1855" spans="1:9" ht="13.5" x14ac:dyDescent="0.25">
      <c r="A1855" s="4">
        <f>TITRES_STAT!B1858</f>
        <v>44713</v>
      </c>
      <c r="B1855" s="2">
        <f>TITRES_STAT!D1858</f>
        <v>6.5057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1.3927473631607486E-2</v>
      </c>
      <c r="G1855" s="2">
        <f t="shared" si="260"/>
        <v>2.2889525220567853E-2</v>
      </c>
      <c r="H1855" s="2">
        <f t="shared" si="256"/>
        <v>0.60846494181944277</v>
      </c>
      <c r="I1855" s="2">
        <f t="shared" si="257"/>
        <v>37.828921600937548</v>
      </c>
    </row>
    <row r="1856" spans="1:9" ht="13.5" x14ac:dyDescent="0.25">
      <c r="A1856" s="4">
        <f>TITRES_STAT!B1859</f>
        <v>44714</v>
      </c>
      <c r="B1856" s="2">
        <f>TITRES_STAT!D1859</f>
        <v>6.5057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1.2932654086492665E-2</v>
      </c>
      <c r="G1856" s="2">
        <f t="shared" si="260"/>
        <v>2.1254559133384438E-2</v>
      </c>
      <c r="H1856" s="2">
        <f t="shared" si="256"/>
        <v>0.60846494181944266</v>
      </c>
      <c r="I1856" s="2">
        <f t="shared" si="257"/>
        <v>37.828921600937541</v>
      </c>
    </row>
    <row r="1857" spans="1:9" ht="13.5" x14ac:dyDescent="0.25">
      <c r="A1857" s="4">
        <f>TITRES_STAT!B1860</f>
        <v>44715</v>
      </c>
      <c r="B1857" s="2">
        <f>TITRES_STAT!D1860</f>
        <v>6.5057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1.2008893080314619E-2</v>
      </c>
      <c r="G1857" s="2">
        <f t="shared" si="260"/>
        <v>1.9736376338142691E-2</v>
      </c>
      <c r="H1857" s="2">
        <f t="shared" si="256"/>
        <v>0.60846494181944277</v>
      </c>
      <c r="I1857" s="2">
        <f t="shared" si="257"/>
        <v>37.828921600937548</v>
      </c>
    </row>
    <row r="1858" spans="1:9" ht="13.5" x14ac:dyDescent="0.25">
      <c r="A1858" s="4">
        <f>TITRES_STAT!B1861</f>
        <v>44718</v>
      </c>
      <c r="B1858" s="2">
        <f>TITRES_STAT!D1861</f>
        <v>6.5057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1.1151115003149289E-2</v>
      </c>
      <c r="G1858" s="2">
        <f t="shared" si="260"/>
        <v>1.8326635171132498E-2</v>
      </c>
      <c r="H1858" s="2">
        <f t="shared" si="256"/>
        <v>0.60846494181944277</v>
      </c>
      <c r="I1858" s="2">
        <f t="shared" si="257"/>
        <v>37.828921600937548</v>
      </c>
    </row>
    <row r="1859" spans="1:9" ht="13.5" x14ac:dyDescent="0.25">
      <c r="A1859" s="4">
        <f>TITRES_STAT!B1862</f>
        <v>44719</v>
      </c>
      <c r="B1859" s="2">
        <f>TITRES_STAT!D1862</f>
        <v>6.4969999999999999</v>
      </c>
      <c r="C1859" s="2">
        <f t="shared" ref="C1859:C1922" si="261">B1859-B1858</f>
        <v>-8.7000000000001521E-3</v>
      </c>
      <c r="D1859" s="2">
        <f t="shared" ref="D1859:D1922" si="262">IF(C1859&gt;0,C1859,0)</f>
        <v>0</v>
      </c>
      <c r="E1859" s="2">
        <f t="shared" ref="E1859:E1922" si="263">IF(C1859&lt;0,-C1859,0)</f>
        <v>8.7000000000001521E-3</v>
      </c>
      <c r="F1859" s="2">
        <f t="shared" si="260"/>
        <v>1.0354606788638627E-2</v>
      </c>
      <c r="G1859" s="2">
        <f t="shared" si="260"/>
        <v>1.7639018373194475E-2</v>
      </c>
      <c r="H1859" s="2">
        <f t="shared" si="256"/>
        <v>0.58702851652868815</v>
      </c>
      <c r="I1859" s="2">
        <f t="shared" si="257"/>
        <v>36.989159956161167</v>
      </c>
    </row>
    <row r="1860" spans="1:9" ht="13.5" x14ac:dyDescent="0.25">
      <c r="A1860" s="4">
        <f>TITRES_STAT!B1863</f>
        <v>44720</v>
      </c>
      <c r="B1860" s="2">
        <f>TITRES_STAT!D1863</f>
        <v>6.4969999999999999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9.6149920180215835E-3</v>
      </c>
      <c r="G1860" s="2">
        <f t="shared" si="260"/>
        <v>1.6379088489394868E-2</v>
      </c>
      <c r="H1860" s="2">
        <f t="shared" si="256"/>
        <v>0.58702851652868826</v>
      </c>
      <c r="I1860" s="2">
        <f t="shared" si="257"/>
        <v>36.989159956161174</v>
      </c>
    </row>
    <row r="1861" spans="1:9" ht="13.5" x14ac:dyDescent="0.25">
      <c r="A1861" s="4">
        <f>TITRES_STAT!B1864</f>
        <v>44721</v>
      </c>
      <c r="B1861" s="2">
        <f>TITRES_STAT!D1864</f>
        <v>6.4969999999999999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8.9282068738771852E-3</v>
      </c>
      <c r="G1861" s="2">
        <f t="shared" si="260"/>
        <v>1.5209153597295234E-2</v>
      </c>
      <c r="H1861" s="2">
        <f t="shared" si="256"/>
        <v>0.58702851652868837</v>
      </c>
      <c r="I1861" s="2">
        <f t="shared" si="257"/>
        <v>36.989159956161174</v>
      </c>
    </row>
    <row r="1862" spans="1:9" ht="13.5" x14ac:dyDescent="0.25">
      <c r="A1862" s="4">
        <f>TITRES_STAT!B1865</f>
        <v>44722</v>
      </c>
      <c r="B1862" s="2">
        <f>TITRES_STAT!D1865</f>
        <v>6.5057</v>
      </c>
      <c r="C1862" s="2">
        <f t="shared" si="261"/>
        <v>8.7000000000001521E-3</v>
      </c>
      <c r="D1862" s="2">
        <f t="shared" si="262"/>
        <v>8.7000000000001521E-3</v>
      </c>
      <c r="E1862" s="2">
        <f t="shared" si="263"/>
        <v>0</v>
      </c>
      <c r="F1862" s="2">
        <f t="shared" si="260"/>
        <v>8.9119063828859684E-3</v>
      </c>
      <c r="G1862" s="2">
        <f t="shared" si="260"/>
        <v>1.4122785483202716E-2</v>
      </c>
      <c r="H1862" s="2">
        <f t="shared" si="256"/>
        <v>0.63103035824523179</v>
      </c>
      <c r="I1862" s="2">
        <f t="shared" si="257"/>
        <v>38.689062717639118</v>
      </c>
    </row>
    <row r="1863" spans="1:9" ht="13.5" x14ac:dyDescent="0.25">
      <c r="A1863" s="4">
        <f>TITRES_STAT!B1866</f>
        <v>44725</v>
      </c>
      <c r="B1863" s="2">
        <f>TITRES_STAT!D1866</f>
        <v>6.5057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8.2753416412512555E-3</v>
      </c>
      <c r="G1863" s="2">
        <f t="shared" si="260"/>
        <v>1.3114015091545379E-2</v>
      </c>
      <c r="H1863" s="2">
        <f t="shared" si="256"/>
        <v>0.63103035824523168</v>
      </c>
      <c r="I1863" s="2">
        <f t="shared" si="257"/>
        <v>38.689062717639118</v>
      </c>
    </row>
    <row r="1864" spans="1:9" ht="13.5" x14ac:dyDescent="0.25">
      <c r="A1864" s="4">
        <f>TITRES_STAT!B1867</f>
        <v>44726</v>
      </c>
      <c r="B1864" s="2">
        <f>TITRES_STAT!D1867</f>
        <v>6.5057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7.6842458097333083E-3</v>
      </c>
      <c r="G1864" s="2">
        <f t="shared" si="260"/>
        <v>1.2177299727863565E-2</v>
      </c>
      <c r="H1864" s="2">
        <f t="shared" si="256"/>
        <v>0.63103035824523168</v>
      </c>
      <c r="I1864" s="2">
        <f t="shared" si="257"/>
        <v>38.689062717639118</v>
      </c>
    </row>
    <row r="1865" spans="1:9" ht="13.5" x14ac:dyDescent="0.25">
      <c r="A1865" s="4">
        <f>TITRES_STAT!B1868</f>
        <v>44727</v>
      </c>
      <c r="B1865" s="2">
        <f>TITRES_STAT!D1868</f>
        <v>6.5057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7.1353711090380717E-3</v>
      </c>
      <c r="G1865" s="2">
        <f t="shared" si="260"/>
        <v>1.1307492604444738E-2</v>
      </c>
      <c r="H1865" s="2">
        <f t="shared" si="256"/>
        <v>0.63103035824523179</v>
      </c>
      <c r="I1865" s="2">
        <f t="shared" si="257"/>
        <v>38.689062717639118</v>
      </c>
    </row>
    <row r="1866" spans="1:9" ht="13.5" x14ac:dyDescent="0.25">
      <c r="A1866" s="4">
        <f>TITRES_STAT!B1869</f>
        <v>44728</v>
      </c>
      <c r="B1866" s="2">
        <f>TITRES_STAT!D1869</f>
        <v>6.6315</v>
      </c>
      <c r="C1866" s="2">
        <f t="shared" si="261"/>
        <v>0.12579999999999991</v>
      </c>
      <c r="D1866" s="2">
        <f t="shared" si="262"/>
        <v>0.12579999999999991</v>
      </c>
      <c r="E1866" s="2">
        <f t="shared" si="263"/>
        <v>0</v>
      </c>
      <c r="F1866" s="2">
        <f t="shared" si="260"/>
        <v>1.561141602982106E-2</v>
      </c>
      <c r="G1866" s="2">
        <f t="shared" si="260"/>
        <v>1.0499814561270113E-2</v>
      </c>
      <c r="H1866" s="2">
        <f t="shared" si="256"/>
        <v>1.4868277852644876</v>
      </c>
      <c r="I1866" s="2">
        <f t="shared" si="257"/>
        <v>59.788128236083523</v>
      </c>
    </row>
    <row r="1867" spans="1:9" ht="13.5" x14ac:dyDescent="0.25">
      <c r="A1867" s="4">
        <f>TITRES_STAT!B1870</f>
        <v>44729</v>
      </c>
      <c r="B1867" s="2">
        <f>TITRES_STAT!D1870</f>
        <v>6.5491000000000001</v>
      </c>
      <c r="C1867" s="2">
        <f t="shared" si="261"/>
        <v>-8.2399999999999807E-2</v>
      </c>
      <c r="D1867" s="2">
        <f t="shared" si="262"/>
        <v>0</v>
      </c>
      <c r="E1867" s="2">
        <f t="shared" si="263"/>
        <v>8.2399999999999807E-2</v>
      </c>
      <c r="F1867" s="2">
        <f t="shared" si="260"/>
        <v>1.4496314884833841E-2</v>
      </c>
      <c r="G1867" s="2">
        <f t="shared" si="260"/>
        <v>1.5635542092607948E-2</v>
      </c>
      <c r="H1867" s="2">
        <f t="shared" si="256"/>
        <v>0.92713861783451046</v>
      </c>
      <c r="I1867" s="2">
        <f t="shared" si="257"/>
        <v>48.109596749003906</v>
      </c>
    </row>
    <row r="1868" spans="1:9" ht="13.5" x14ac:dyDescent="0.25">
      <c r="A1868" s="4">
        <f>TITRES_STAT!B1871</f>
        <v>44732</v>
      </c>
      <c r="B1868" s="2">
        <f>TITRES_STAT!D1871</f>
        <v>6.5491000000000001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1.3460863821631423E-2</v>
      </c>
      <c r="G1868" s="2">
        <f t="shared" si="260"/>
        <v>1.4518717657421664E-2</v>
      </c>
      <c r="H1868" s="2">
        <f t="shared" si="256"/>
        <v>0.92713861783451035</v>
      </c>
      <c r="I1868" s="2">
        <f t="shared" si="257"/>
        <v>48.109596749003906</v>
      </c>
    </row>
    <row r="1869" spans="1:9" ht="13.5" x14ac:dyDescent="0.25">
      <c r="A1869" s="4">
        <f>TITRES_STAT!B1872</f>
        <v>44733</v>
      </c>
      <c r="B1869" s="2">
        <f>TITRES_STAT!D1872</f>
        <v>6.4233000000000002</v>
      </c>
      <c r="C1869" s="2">
        <f t="shared" si="261"/>
        <v>-0.12579999999999991</v>
      </c>
      <c r="D1869" s="2">
        <f t="shared" si="262"/>
        <v>0</v>
      </c>
      <c r="E1869" s="2">
        <f t="shared" si="263"/>
        <v>0.12579999999999991</v>
      </c>
      <c r="F1869" s="2">
        <f t="shared" ref="F1869:G1884" si="264">((F1868*13)+D1869)/14</f>
        <v>1.2499373548657751E-2</v>
      </c>
      <c r="G1869" s="2">
        <f t="shared" si="264"/>
        <v>2.2467380681891542E-2</v>
      </c>
      <c r="H1869" s="2">
        <f t="shared" si="256"/>
        <v>0.55633425745672727</v>
      </c>
      <c r="I1869" s="2">
        <f t="shared" si="257"/>
        <v>35.746450660660585</v>
      </c>
    </row>
    <row r="1870" spans="1:9" ht="13.5" x14ac:dyDescent="0.25">
      <c r="A1870" s="4">
        <f>TITRES_STAT!B1873</f>
        <v>44734</v>
      </c>
      <c r="B1870" s="2">
        <f>TITRES_STAT!D1873</f>
        <v>6.4406999999999996</v>
      </c>
      <c r="C1870" s="2">
        <f t="shared" si="261"/>
        <v>1.7399999999999416E-2</v>
      </c>
      <c r="D1870" s="2">
        <f t="shared" si="262"/>
        <v>1.7399999999999416E-2</v>
      </c>
      <c r="E1870" s="2">
        <f t="shared" si="263"/>
        <v>0</v>
      </c>
      <c r="F1870" s="2">
        <f t="shared" si="264"/>
        <v>1.2849418295182156E-2</v>
      </c>
      <c r="G1870" s="2">
        <f t="shared" si="264"/>
        <v>2.0862567776042146E-2</v>
      </c>
      <c r="H1870" s="2">
        <f t="shared" si="256"/>
        <v>0.61590780354170904</v>
      </c>
      <c r="I1870" s="2">
        <f t="shared" si="257"/>
        <v>38.115281217887357</v>
      </c>
    </row>
    <row r="1871" spans="1:9" ht="13.5" x14ac:dyDescent="0.25">
      <c r="A1871" s="4">
        <f>TITRES_STAT!B1874</f>
        <v>44735</v>
      </c>
      <c r="B1871" s="2">
        <f>TITRES_STAT!D1874</f>
        <v>6.4406999999999996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1.1931602702669145E-2</v>
      </c>
      <c r="G1871" s="2">
        <f t="shared" si="264"/>
        <v>1.9372384363467703E-2</v>
      </c>
      <c r="H1871" s="2">
        <f t="shared" si="256"/>
        <v>0.61590780354170915</v>
      </c>
      <c r="I1871" s="2">
        <f t="shared" si="257"/>
        <v>38.115281217887357</v>
      </c>
    </row>
    <row r="1872" spans="1:9" ht="13.5" x14ac:dyDescent="0.25">
      <c r="A1872" s="4">
        <f>TITRES_STAT!B1875</f>
        <v>44736</v>
      </c>
      <c r="B1872" s="2">
        <f>TITRES_STAT!D1875</f>
        <v>6.5057</v>
      </c>
      <c r="C1872" s="2">
        <f t="shared" si="261"/>
        <v>6.5000000000000391E-2</v>
      </c>
      <c r="D1872" s="2">
        <f t="shared" si="262"/>
        <v>6.5000000000000391E-2</v>
      </c>
      <c r="E1872" s="2">
        <f t="shared" si="263"/>
        <v>0</v>
      </c>
      <c r="F1872" s="2">
        <f t="shared" si="264"/>
        <v>1.5722202509621374E-2</v>
      </c>
      <c r="G1872" s="2">
        <f t="shared" si="264"/>
        <v>1.7988642623220009E-2</v>
      </c>
      <c r="H1872" s="2">
        <f t="shared" si="256"/>
        <v>0.8740071632379266</v>
      </c>
      <c r="I1872" s="2">
        <f t="shared" si="257"/>
        <v>46.638411014812185</v>
      </c>
    </row>
    <row r="1873" spans="1:9" ht="13.5" x14ac:dyDescent="0.25">
      <c r="A1873" s="4">
        <f>TITRES_STAT!B1876</f>
        <v>44739</v>
      </c>
      <c r="B1873" s="2">
        <f>TITRES_STAT!D1876</f>
        <v>6.4537000000000004</v>
      </c>
      <c r="C1873" s="2">
        <f t="shared" si="261"/>
        <v>-5.1999999999999602E-2</v>
      </c>
      <c r="D1873" s="2">
        <f t="shared" si="262"/>
        <v>0</v>
      </c>
      <c r="E1873" s="2">
        <f t="shared" si="263"/>
        <v>5.1999999999999602E-2</v>
      </c>
      <c r="F1873" s="2">
        <f t="shared" si="264"/>
        <v>1.4599188044648419E-2</v>
      </c>
      <c r="G1873" s="2">
        <f t="shared" si="264"/>
        <v>2.0418025292989979E-2</v>
      </c>
      <c r="H1873" s="2">
        <f t="shared" ref="H1873:H1936" si="265">F1873/G1873</f>
        <v>0.71501469094862413</v>
      </c>
      <c r="I1873" s="2">
        <f t="shared" ref="I1873:I1936" si="266">IF(G1873=0,100,100-(100/(1+H1873)))</f>
        <v>41.69146157885848</v>
      </c>
    </row>
    <row r="1874" spans="1:9" ht="13.5" x14ac:dyDescent="0.25">
      <c r="A1874" s="4">
        <f>TITRES_STAT!B1877</f>
        <v>44740</v>
      </c>
      <c r="B1874" s="2">
        <f>TITRES_STAT!D1877</f>
        <v>6.5925000000000002</v>
      </c>
      <c r="C1874" s="2">
        <f t="shared" si="261"/>
        <v>0.13879999999999981</v>
      </c>
      <c r="D1874" s="2">
        <f t="shared" si="262"/>
        <v>0.13879999999999981</v>
      </c>
      <c r="E1874" s="2">
        <f t="shared" si="263"/>
        <v>0</v>
      </c>
      <c r="F1874" s="2">
        <f t="shared" si="264"/>
        <v>2.3470674612887803E-2</v>
      </c>
      <c r="G1874" s="2">
        <f t="shared" si="264"/>
        <v>1.8959594914919269E-2</v>
      </c>
      <c r="H1874" s="2">
        <f t="shared" si="265"/>
        <v>1.2379312278670456</v>
      </c>
      <c r="I1874" s="2">
        <f t="shared" si="266"/>
        <v>55.31587443135632</v>
      </c>
    </row>
    <row r="1875" spans="1:9" ht="13.5" x14ac:dyDescent="0.25">
      <c r="A1875" s="4">
        <f>TITRES_STAT!B1878</f>
        <v>44741</v>
      </c>
      <c r="B1875" s="2">
        <f>TITRES_STAT!D1878</f>
        <v>6.5925000000000002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2.179419785482439E-2</v>
      </c>
      <c r="G1875" s="2">
        <f t="shared" si="264"/>
        <v>1.7605338135282179E-2</v>
      </c>
      <c r="H1875" s="2">
        <f t="shared" si="265"/>
        <v>1.2379312278670456</v>
      </c>
      <c r="I1875" s="2">
        <f t="shared" si="266"/>
        <v>55.31587443135632</v>
      </c>
    </row>
    <row r="1876" spans="1:9" ht="13.5" x14ac:dyDescent="0.25">
      <c r="A1876" s="4">
        <f>TITRES_STAT!B1879</f>
        <v>44742</v>
      </c>
      <c r="B1876" s="2">
        <f>TITRES_STAT!D1879</f>
        <v>6.5925000000000002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2.0237469436622645E-2</v>
      </c>
      <c r="G1876" s="2">
        <f t="shared" si="264"/>
        <v>1.6347813982762024E-2</v>
      </c>
      <c r="H1876" s="2">
        <f t="shared" si="265"/>
        <v>1.2379312278670453</v>
      </c>
      <c r="I1876" s="2">
        <f t="shared" si="266"/>
        <v>55.315874431356313</v>
      </c>
    </row>
    <row r="1877" spans="1:9" ht="13.5" x14ac:dyDescent="0.25">
      <c r="A1877" s="4">
        <f>TITRES_STAT!B1880</f>
        <v>44743</v>
      </c>
      <c r="B1877" s="2">
        <f>TITRES_STAT!D1880</f>
        <v>6.5057</v>
      </c>
      <c r="C1877" s="2">
        <f t="shared" si="261"/>
        <v>-8.680000000000021E-2</v>
      </c>
      <c r="D1877" s="2">
        <f t="shared" si="262"/>
        <v>0</v>
      </c>
      <c r="E1877" s="2">
        <f t="shared" si="263"/>
        <v>8.680000000000021E-2</v>
      </c>
      <c r="F1877" s="2">
        <f t="shared" si="264"/>
        <v>1.8791935905435313E-2</v>
      </c>
      <c r="G1877" s="2">
        <f t="shared" si="264"/>
        <v>2.1380112983993321E-2</v>
      </c>
      <c r="H1877" s="2">
        <f t="shared" si="265"/>
        <v>0.8789446491468168</v>
      </c>
      <c r="I1877" s="2">
        <f t="shared" si="266"/>
        <v>46.778634460888689</v>
      </c>
    </row>
    <row r="1878" spans="1:9" ht="13.5" x14ac:dyDescent="0.25">
      <c r="A1878" s="4">
        <f>TITRES_STAT!B1881</f>
        <v>44746</v>
      </c>
      <c r="B1878" s="2">
        <f>TITRES_STAT!D1881</f>
        <v>6.5057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1.744965476933279E-2</v>
      </c>
      <c r="G1878" s="2">
        <f t="shared" si="264"/>
        <v>1.9852962056565227E-2</v>
      </c>
      <c r="H1878" s="2">
        <f t="shared" si="265"/>
        <v>0.8789446491468168</v>
      </c>
      <c r="I1878" s="2">
        <f t="shared" si="266"/>
        <v>46.778634460888689</v>
      </c>
    </row>
    <row r="1879" spans="1:9" ht="13.5" x14ac:dyDescent="0.25">
      <c r="A1879" s="4">
        <f>TITRES_STAT!B1882</f>
        <v>44747</v>
      </c>
      <c r="B1879" s="2">
        <f>TITRES_STAT!D1882</f>
        <v>6.5057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1.6203250857237592E-2</v>
      </c>
      <c r="G1879" s="2">
        <f t="shared" si="264"/>
        <v>1.8434893338239139E-2</v>
      </c>
      <c r="H1879" s="2">
        <f t="shared" si="265"/>
        <v>0.87894464914681691</v>
      </c>
      <c r="I1879" s="2">
        <f t="shared" si="266"/>
        <v>46.778634460888689</v>
      </c>
    </row>
    <row r="1880" spans="1:9" ht="13.5" x14ac:dyDescent="0.25">
      <c r="A1880" s="4">
        <f>TITRES_STAT!B1883</f>
        <v>44748</v>
      </c>
      <c r="B1880" s="2">
        <f>TITRES_STAT!D1883</f>
        <v>6.5057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1.5045875796006336E-2</v>
      </c>
      <c r="G1880" s="2">
        <f t="shared" si="264"/>
        <v>1.7118115242650628E-2</v>
      </c>
      <c r="H1880" s="2">
        <f t="shared" si="265"/>
        <v>0.87894464914681691</v>
      </c>
      <c r="I1880" s="2">
        <f t="shared" si="266"/>
        <v>46.778634460888689</v>
      </c>
    </row>
    <row r="1881" spans="1:9" ht="13.5" x14ac:dyDescent="0.25">
      <c r="A1881" s="4">
        <f>TITRES_STAT!B1884</f>
        <v>44749</v>
      </c>
      <c r="B1881" s="2">
        <f>TITRES_STAT!D1884</f>
        <v>6.5057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1.3971170382005882E-2</v>
      </c>
      <c r="G1881" s="2">
        <f t="shared" si="264"/>
        <v>1.5895392725318442E-2</v>
      </c>
      <c r="H1881" s="2">
        <f t="shared" si="265"/>
        <v>0.8789446491468168</v>
      </c>
      <c r="I1881" s="2">
        <f t="shared" si="266"/>
        <v>46.778634460888689</v>
      </c>
    </row>
    <row r="1882" spans="1:9" ht="13.5" x14ac:dyDescent="0.25">
      <c r="A1882" s="4">
        <f>TITRES_STAT!B1885</f>
        <v>44750</v>
      </c>
      <c r="B1882" s="2">
        <f>TITRES_STAT!D1885</f>
        <v>6.5838000000000001</v>
      </c>
      <c r="C1882" s="2">
        <f t="shared" si="261"/>
        <v>7.8100000000000058E-2</v>
      </c>
      <c r="D1882" s="2">
        <f t="shared" si="262"/>
        <v>7.8100000000000058E-2</v>
      </c>
      <c r="E1882" s="2">
        <f t="shared" si="263"/>
        <v>0</v>
      </c>
      <c r="F1882" s="2">
        <f t="shared" si="264"/>
        <v>1.8551801069005464E-2</v>
      </c>
      <c r="G1882" s="2">
        <f t="shared" si="264"/>
        <v>1.4760007530652838E-2</v>
      </c>
      <c r="H1882" s="2">
        <f t="shared" si="265"/>
        <v>1.2568964501188784</v>
      </c>
      <c r="I1882" s="2">
        <f t="shared" si="266"/>
        <v>55.691365461302993</v>
      </c>
    </row>
    <row r="1883" spans="1:9" ht="13.5" x14ac:dyDescent="0.25">
      <c r="A1883" s="4">
        <f>TITRES_STAT!B1886</f>
        <v>44753</v>
      </c>
      <c r="B1883" s="2">
        <f>TITRES_STAT!D1886</f>
        <v>6.5838000000000001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1.722667242121936E-2</v>
      </c>
      <c r="G1883" s="2">
        <f t="shared" si="264"/>
        <v>1.370572127846335E-2</v>
      </c>
      <c r="H1883" s="2">
        <f t="shared" si="265"/>
        <v>1.2568964501188784</v>
      </c>
      <c r="I1883" s="2">
        <f t="shared" si="266"/>
        <v>55.691365461302993</v>
      </c>
    </row>
    <row r="1884" spans="1:9" ht="13.5" x14ac:dyDescent="0.25">
      <c r="A1884" s="4">
        <f>TITRES_STAT!B1887</f>
        <v>44754</v>
      </c>
      <c r="B1884" s="2">
        <f>TITRES_STAT!D1887</f>
        <v>6.5708000000000002</v>
      </c>
      <c r="C1884" s="2">
        <f t="shared" si="261"/>
        <v>-1.2999999999999901E-2</v>
      </c>
      <c r="D1884" s="2">
        <f t="shared" si="262"/>
        <v>0</v>
      </c>
      <c r="E1884" s="2">
        <f t="shared" si="263"/>
        <v>1.2999999999999901E-2</v>
      </c>
      <c r="F1884" s="2">
        <f t="shared" si="264"/>
        <v>1.5996195819703692E-2</v>
      </c>
      <c r="G1884" s="2">
        <f t="shared" si="264"/>
        <v>1.3655312615715962E-2</v>
      </c>
      <c r="H1884" s="2">
        <f t="shared" si="265"/>
        <v>1.1714265553535257</v>
      </c>
      <c r="I1884" s="2">
        <f t="shared" si="266"/>
        <v>53.947325663188643</v>
      </c>
    </row>
    <row r="1885" spans="1:9" ht="13.5" x14ac:dyDescent="0.25">
      <c r="A1885" s="4">
        <f>TITRES_STAT!B1888</f>
        <v>44755</v>
      </c>
      <c r="B1885" s="2">
        <f>TITRES_STAT!D1888</f>
        <v>6.5708000000000002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1.485361040401057E-2</v>
      </c>
      <c r="G1885" s="2">
        <f t="shared" si="267"/>
        <v>1.2679933143164821E-2</v>
      </c>
      <c r="H1885" s="2">
        <f t="shared" si="265"/>
        <v>1.1714265553535257</v>
      </c>
      <c r="I1885" s="2">
        <f t="shared" si="266"/>
        <v>53.947325663188643</v>
      </c>
    </row>
    <row r="1886" spans="1:9" ht="13.5" x14ac:dyDescent="0.25">
      <c r="A1886" s="4">
        <f>TITRES_STAT!B1889</f>
        <v>44756</v>
      </c>
      <c r="B1886" s="2">
        <f>TITRES_STAT!D1889</f>
        <v>6.5925000000000002</v>
      </c>
      <c r="C1886" s="2">
        <f t="shared" si="261"/>
        <v>2.1700000000000053E-2</v>
      </c>
      <c r="D1886" s="2">
        <f t="shared" si="262"/>
        <v>2.1700000000000053E-2</v>
      </c>
      <c r="E1886" s="2">
        <f t="shared" si="263"/>
        <v>0</v>
      </c>
      <c r="F1886" s="2">
        <f t="shared" si="267"/>
        <v>1.5342638232295532E-2</v>
      </c>
      <c r="G1886" s="2">
        <f t="shared" si="267"/>
        <v>1.1774223632938762E-2</v>
      </c>
      <c r="H1886" s="2">
        <f t="shared" si="265"/>
        <v>1.3030700546041964</v>
      </c>
      <c r="I1886" s="2">
        <f t="shared" si="266"/>
        <v>56.579696826814107</v>
      </c>
    </row>
    <row r="1887" spans="1:9" ht="13.5" x14ac:dyDescent="0.25">
      <c r="A1887" s="4">
        <f>TITRES_STAT!B1890</f>
        <v>44757</v>
      </c>
      <c r="B1887" s="2">
        <f>TITRES_STAT!D1890</f>
        <v>6.7135999999999996</v>
      </c>
      <c r="C1887" s="2">
        <f t="shared" si="261"/>
        <v>0.12109999999999932</v>
      </c>
      <c r="D1887" s="2">
        <f t="shared" si="262"/>
        <v>0.12109999999999932</v>
      </c>
      <c r="E1887" s="2">
        <f t="shared" si="263"/>
        <v>0</v>
      </c>
      <c r="F1887" s="2">
        <f t="shared" si="267"/>
        <v>2.2896735501417232E-2</v>
      </c>
      <c r="G1887" s="2">
        <f t="shared" si="267"/>
        <v>1.0933207659157422E-2</v>
      </c>
      <c r="H1887" s="2">
        <f t="shared" si="265"/>
        <v>2.094237685336509</v>
      </c>
      <c r="I1887" s="2">
        <f t="shared" si="266"/>
        <v>67.681862167894622</v>
      </c>
    </row>
    <row r="1888" spans="1:9" ht="13.5" x14ac:dyDescent="0.25">
      <c r="A1888" s="4">
        <f>TITRES_STAT!B1891</f>
        <v>44760</v>
      </c>
      <c r="B1888" s="2">
        <f>TITRES_STAT!D1891</f>
        <v>6.6379999999999999</v>
      </c>
      <c r="C1888" s="2">
        <f t="shared" si="261"/>
        <v>-7.5599999999999667E-2</v>
      </c>
      <c r="D1888" s="2">
        <f t="shared" si="262"/>
        <v>0</v>
      </c>
      <c r="E1888" s="2">
        <f t="shared" si="263"/>
        <v>7.5599999999999667E-2</v>
      </c>
      <c r="F1888" s="2">
        <f t="shared" si="267"/>
        <v>2.1261254394173146E-2</v>
      </c>
      <c r="G1888" s="2">
        <f t="shared" si="267"/>
        <v>1.5552264254931867E-2</v>
      </c>
      <c r="H1888" s="2">
        <f t="shared" si="265"/>
        <v>1.3670841779473279</v>
      </c>
      <c r="I1888" s="2">
        <f t="shared" si="266"/>
        <v>57.753931638072409</v>
      </c>
    </row>
    <row r="1889" spans="1:9" ht="13.5" x14ac:dyDescent="0.25">
      <c r="A1889" s="4">
        <f>TITRES_STAT!B1892</f>
        <v>44761</v>
      </c>
      <c r="B1889" s="2">
        <f>TITRES_STAT!D1892</f>
        <v>6.6558000000000002</v>
      </c>
      <c r="C1889" s="2">
        <f t="shared" si="261"/>
        <v>1.780000000000026E-2</v>
      </c>
      <c r="D1889" s="2">
        <f t="shared" si="262"/>
        <v>1.780000000000026E-2</v>
      </c>
      <c r="E1889" s="2">
        <f t="shared" si="263"/>
        <v>0</v>
      </c>
      <c r="F1889" s="2">
        <f t="shared" si="267"/>
        <v>2.101402193744651E-2</v>
      </c>
      <c r="G1889" s="2">
        <f t="shared" si="267"/>
        <v>1.4441388236722448E-2</v>
      </c>
      <c r="H1889" s="2">
        <f t="shared" si="265"/>
        <v>1.4551247839186794</v>
      </c>
      <c r="I1889" s="2">
        <f t="shared" si="266"/>
        <v>59.268872745283531</v>
      </c>
    </row>
    <row r="1890" spans="1:9" ht="13.5" x14ac:dyDescent="0.25">
      <c r="A1890" s="4">
        <f>TITRES_STAT!B1893</f>
        <v>44762</v>
      </c>
      <c r="B1890" s="2">
        <f>TITRES_STAT!D1893</f>
        <v>6.6558000000000002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1.9513020370486047E-2</v>
      </c>
      <c r="G1890" s="2">
        <f t="shared" si="267"/>
        <v>1.3409860505527988E-2</v>
      </c>
      <c r="H1890" s="2">
        <f t="shared" si="265"/>
        <v>1.4551247839186794</v>
      </c>
      <c r="I1890" s="2">
        <f t="shared" si="266"/>
        <v>59.268872745283531</v>
      </c>
    </row>
    <row r="1891" spans="1:9" ht="13.5" x14ac:dyDescent="0.25">
      <c r="A1891" s="4">
        <f>TITRES_STAT!B1894</f>
        <v>44763</v>
      </c>
      <c r="B1891" s="2">
        <f>TITRES_STAT!D1894</f>
        <v>6.7135999999999996</v>
      </c>
      <c r="C1891" s="2">
        <f t="shared" si="261"/>
        <v>5.7799999999999407E-2</v>
      </c>
      <c r="D1891" s="2">
        <f t="shared" si="262"/>
        <v>5.7799999999999407E-2</v>
      </c>
      <c r="E1891" s="2">
        <f t="shared" si="263"/>
        <v>0</v>
      </c>
      <c r="F1891" s="2">
        <f t="shared" si="267"/>
        <v>2.2247804629737002E-2</v>
      </c>
      <c r="G1891" s="2">
        <f t="shared" si="267"/>
        <v>1.2452013326561704E-2</v>
      </c>
      <c r="H1891" s="2">
        <f t="shared" si="265"/>
        <v>1.7866833295367301</v>
      </c>
      <c r="I1891" s="2">
        <f t="shared" si="266"/>
        <v>64.115047109918862</v>
      </c>
    </row>
    <row r="1892" spans="1:9" ht="13.5" x14ac:dyDescent="0.25">
      <c r="A1892" s="4">
        <f>TITRES_STAT!B1895</f>
        <v>44764</v>
      </c>
      <c r="B1892" s="2">
        <f>TITRES_STAT!D1895</f>
        <v>6.7135999999999996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2.065867572761293E-2</v>
      </c>
      <c r="G1892" s="2">
        <f t="shared" si="267"/>
        <v>1.1562583803235868E-2</v>
      </c>
      <c r="H1892" s="2">
        <f t="shared" si="265"/>
        <v>1.7866833295367301</v>
      </c>
      <c r="I1892" s="2">
        <f t="shared" si="266"/>
        <v>64.115047109918862</v>
      </c>
    </row>
    <row r="1893" spans="1:9" ht="13.5" x14ac:dyDescent="0.25">
      <c r="A1893" s="4">
        <f>TITRES_STAT!B1896</f>
        <v>44768</v>
      </c>
      <c r="B1893" s="2">
        <f>TITRES_STAT!D1896</f>
        <v>6.7668999999999997</v>
      </c>
      <c r="C1893" s="2">
        <f t="shared" si="261"/>
        <v>5.3300000000000125E-2</v>
      </c>
      <c r="D1893" s="2">
        <f t="shared" si="262"/>
        <v>5.3300000000000125E-2</v>
      </c>
      <c r="E1893" s="2">
        <f t="shared" si="263"/>
        <v>0</v>
      </c>
      <c r="F1893" s="2">
        <f t="shared" si="267"/>
        <v>2.2990198889926299E-2</v>
      </c>
      <c r="G1893" s="2">
        <f t="shared" si="267"/>
        <v>1.0736684960147593E-2</v>
      </c>
      <c r="H1893" s="2">
        <f t="shared" si="265"/>
        <v>2.1412753541024325</v>
      </c>
      <c r="I1893" s="2">
        <f t="shared" si="266"/>
        <v>68.165796140920179</v>
      </c>
    </row>
    <row r="1894" spans="1:9" ht="13.5" x14ac:dyDescent="0.25">
      <c r="A1894" s="4">
        <f>TITRES_STAT!B1897</f>
        <v>44769</v>
      </c>
      <c r="B1894" s="2">
        <f>TITRES_STAT!D1897</f>
        <v>6.758</v>
      </c>
      <c r="C1894" s="2">
        <f t="shared" si="261"/>
        <v>-8.8999999999996859E-3</v>
      </c>
      <c r="D1894" s="2">
        <f t="shared" si="262"/>
        <v>0</v>
      </c>
      <c r="E1894" s="2">
        <f t="shared" si="263"/>
        <v>8.8999999999996859E-3</v>
      </c>
      <c r="F1894" s="2">
        <f t="shared" si="267"/>
        <v>2.1348041826360135E-2</v>
      </c>
      <c r="G1894" s="2">
        <f t="shared" si="267"/>
        <v>1.0605493177279884E-2</v>
      </c>
      <c r="H1894" s="2">
        <f t="shared" si="265"/>
        <v>2.0129230644449407</v>
      </c>
      <c r="I1894" s="2">
        <f t="shared" si="266"/>
        <v>66.809640385416671</v>
      </c>
    </row>
    <row r="1895" spans="1:9" ht="13.5" x14ac:dyDescent="0.25">
      <c r="A1895" s="4">
        <f>TITRES_STAT!B1898</f>
        <v>44770</v>
      </c>
      <c r="B1895" s="2">
        <f>TITRES_STAT!D1898</f>
        <v>6.8025000000000002</v>
      </c>
      <c r="C1895" s="2">
        <f t="shared" si="261"/>
        <v>4.4500000000000206E-2</v>
      </c>
      <c r="D1895" s="2">
        <f t="shared" si="262"/>
        <v>4.4500000000000206E-2</v>
      </c>
      <c r="E1895" s="2">
        <f t="shared" si="263"/>
        <v>0</v>
      </c>
      <c r="F1895" s="2">
        <f t="shared" si="267"/>
        <v>2.3001753124477282E-2</v>
      </c>
      <c r="G1895" s="2">
        <f t="shared" si="267"/>
        <v>9.8479579503313198E-3</v>
      </c>
      <c r="H1895" s="2">
        <f t="shared" si="265"/>
        <v>2.3356875852321672</v>
      </c>
      <c r="I1895" s="2">
        <f t="shared" si="266"/>
        <v>70.021173312895883</v>
      </c>
    </row>
    <row r="1896" spans="1:9" ht="13.5" x14ac:dyDescent="0.25">
      <c r="A1896" s="4">
        <f>TITRES_STAT!B1899</f>
        <v>44771</v>
      </c>
      <c r="B1896" s="2">
        <f>TITRES_STAT!D1899</f>
        <v>6.8025000000000002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2.1358770758443193E-2</v>
      </c>
      <c r="G1896" s="2">
        <f t="shared" si="267"/>
        <v>9.1445323824505109E-3</v>
      </c>
      <c r="H1896" s="2">
        <f t="shared" si="265"/>
        <v>2.3356875852321672</v>
      </c>
      <c r="I1896" s="2">
        <f t="shared" si="266"/>
        <v>70.021173312895883</v>
      </c>
    </row>
    <row r="1897" spans="1:9" ht="13.5" x14ac:dyDescent="0.25">
      <c r="A1897" s="4">
        <f>TITRES_STAT!B1900</f>
        <v>44774</v>
      </c>
      <c r="B1897" s="2">
        <f>TITRES_STAT!D1900</f>
        <v>6.8025000000000002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1.983314427569725E-2</v>
      </c>
      <c r="G1897" s="2">
        <f t="shared" si="267"/>
        <v>8.49135149798976E-3</v>
      </c>
      <c r="H1897" s="2">
        <f t="shared" si="265"/>
        <v>2.3356875852321672</v>
      </c>
      <c r="I1897" s="2">
        <f t="shared" si="266"/>
        <v>70.021173312895883</v>
      </c>
    </row>
    <row r="1898" spans="1:9" ht="13.5" x14ac:dyDescent="0.25">
      <c r="A1898" s="4">
        <f>TITRES_STAT!B1901</f>
        <v>44775</v>
      </c>
      <c r="B1898" s="2">
        <f>TITRES_STAT!D1901</f>
        <v>6.8025000000000002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1.8416491113147446E-2</v>
      </c>
      <c r="G1898" s="2">
        <f t="shared" si="267"/>
        <v>7.884826390990491E-3</v>
      </c>
      <c r="H1898" s="2">
        <f t="shared" si="265"/>
        <v>2.3356875852321677</v>
      </c>
      <c r="I1898" s="2">
        <f t="shared" si="266"/>
        <v>70.021173312895883</v>
      </c>
    </row>
    <row r="1899" spans="1:9" ht="13.5" x14ac:dyDescent="0.25">
      <c r="A1899" s="4">
        <f>TITRES_STAT!B1902</f>
        <v>44776</v>
      </c>
      <c r="B1899" s="2">
        <f>TITRES_STAT!D1902</f>
        <v>6.8025000000000002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1.7101027462208342E-2</v>
      </c>
      <c r="G1899" s="2">
        <f t="shared" si="267"/>
        <v>7.3216245059197415E-3</v>
      </c>
      <c r="H1899" s="2">
        <f t="shared" si="265"/>
        <v>2.3356875852321677</v>
      </c>
      <c r="I1899" s="2">
        <f t="shared" si="266"/>
        <v>70.021173312895883</v>
      </c>
    </row>
    <row r="1900" spans="1:9" ht="13.5" x14ac:dyDescent="0.25">
      <c r="A1900" s="4">
        <f>TITRES_STAT!B1903</f>
        <v>44777</v>
      </c>
      <c r="B1900" s="2">
        <f>TITRES_STAT!D1903</f>
        <v>6.6913</v>
      </c>
      <c r="C1900" s="2">
        <f t="shared" si="261"/>
        <v>-0.11120000000000019</v>
      </c>
      <c r="D1900" s="2">
        <f t="shared" si="262"/>
        <v>0</v>
      </c>
      <c r="E1900" s="2">
        <f t="shared" si="263"/>
        <v>0.11120000000000019</v>
      </c>
      <c r="F1900" s="2">
        <f t="shared" si="267"/>
        <v>1.5879525500622032E-2</v>
      </c>
      <c r="G1900" s="2">
        <f t="shared" si="267"/>
        <v>1.4741508469782632E-2</v>
      </c>
      <c r="H1900" s="2">
        <f t="shared" si="265"/>
        <v>1.0771981397407278</v>
      </c>
      <c r="I1900" s="2">
        <f t="shared" si="266"/>
        <v>51.858227635192357</v>
      </c>
    </row>
    <row r="1901" spans="1:9" ht="13.5" x14ac:dyDescent="0.25">
      <c r="A1901" s="4">
        <f>TITRES_STAT!B1904</f>
        <v>44778</v>
      </c>
      <c r="B1901" s="2">
        <f>TITRES_STAT!D1904</f>
        <v>6.6958000000000002</v>
      </c>
      <c r="C1901" s="2">
        <f t="shared" si="261"/>
        <v>4.5000000000001705E-3</v>
      </c>
      <c r="D1901" s="2">
        <f t="shared" si="262"/>
        <v>4.5000000000001705E-3</v>
      </c>
      <c r="E1901" s="2">
        <f t="shared" si="263"/>
        <v>0</v>
      </c>
      <c r="F1901" s="2">
        <f t="shared" ref="F1901:G1916" si="268">((F1900*13)+D1901)/14</f>
        <v>1.5066702250577614E-2</v>
      </c>
      <c r="G1901" s="2">
        <f t="shared" si="268"/>
        <v>1.3688543579083872E-2</v>
      </c>
      <c r="H1901" s="2">
        <f t="shared" si="265"/>
        <v>1.1006797153788932</v>
      </c>
      <c r="I1901" s="2">
        <f t="shared" si="266"/>
        <v>52.39636044090458</v>
      </c>
    </row>
    <row r="1902" spans="1:9" ht="13.5" x14ac:dyDescent="0.25">
      <c r="A1902" s="4">
        <f>TITRES_STAT!B1905</f>
        <v>44781</v>
      </c>
      <c r="B1902" s="2">
        <f>TITRES_STAT!D1905</f>
        <v>6.7225000000000001</v>
      </c>
      <c r="C1902" s="2">
        <f t="shared" si="261"/>
        <v>2.6699999999999946E-2</v>
      </c>
      <c r="D1902" s="2">
        <f t="shared" si="262"/>
        <v>2.6699999999999946E-2</v>
      </c>
      <c r="E1902" s="2">
        <f t="shared" si="263"/>
        <v>0</v>
      </c>
      <c r="F1902" s="2">
        <f t="shared" si="268"/>
        <v>1.5897652089822068E-2</v>
      </c>
      <c r="G1902" s="2">
        <f t="shared" si="268"/>
        <v>1.2710790466292168E-2</v>
      </c>
      <c r="H1902" s="2">
        <f t="shared" si="265"/>
        <v>1.2507209627899352</v>
      </c>
      <c r="I1902" s="2">
        <f t="shared" si="266"/>
        <v>55.569792234021492</v>
      </c>
    </row>
    <row r="1903" spans="1:9" ht="13.5" x14ac:dyDescent="0.25">
      <c r="A1903" s="4">
        <f>TITRES_STAT!B1906</f>
        <v>44782</v>
      </c>
      <c r="B1903" s="2">
        <f>TITRES_STAT!D1906</f>
        <v>6.7803000000000004</v>
      </c>
      <c r="C1903" s="2">
        <f t="shared" si="261"/>
        <v>5.7800000000000296E-2</v>
      </c>
      <c r="D1903" s="2">
        <f t="shared" si="262"/>
        <v>5.7800000000000296E-2</v>
      </c>
      <c r="E1903" s="2">
        <f t="shared" si="263"/>
        <v>0</v>
      </c>
      <c r="F1903" s="2">
        <f t="shared" si="268"/>
        <v>1.8890676940549085E-2</v>
      </c>
      <c r="G1903" s="2">
        <f t="shared" si="268"/>
        <v>1.1802876861557012E-2</v>
      </c>
      <c r="H1903" s="2">
        <f t="shared" si="265"/>
        <v>1.6005146170826918</v>
      </c>
      <c r="I1903" s="2">
        <f t="shared" si="266"/>
        <v>61.546072710722946</v>
      </c>
    </row>
    <row r="1904" spans="1:9" ht="13.5" x14ac:dyDescent="0.25">
      <c r="A1904" s="4">
        <f>TITRES_STAT!B1907</f>
        <v>44783</v>
      </c>
      <c r="B1904" s="2">
        <f>TITRES_STAT!D1907</f>
        <v>6.758</v>
      </c>
      <c r="C1904" s="2">
        <f t="shared" si="261"/>
        <v>-2.2300000000000431E-2</v>
      </c>
      <c r="D1904" s="2">
        <f t="shared" si="262"/>
        <v>0</v>
      </c>
      <c r="E1904" s="2">
        <f t="shared" si="263"/>
        <v>2.2300000000000431E-2</v>
      </c>
      <c r="F1904" s="2">
        <f t="shared" si="268"/>
        <v>1.7541342873367009E-2</v>
      </c>
      <c r="G1904" s="2">
        <f t="shared" si="268"/>
        <v>1.2552671371445829E-2</v>
      </c>
      <c r="H1904" s="2">
        <f t="shared" si="265"/>
        <v>1.3974191113828689</v>
      </c>
      <c r="I1904" s="2">
        <f t="shared" si="266"/>
        <v>58.288478003198016</v>
      </c>
    </row>
    <row r="1905" spans="1:9" ht="13.5" x14ac:dyDescent="0.25">
      <c r="A1905" s="4">
        <f>TITRES_STAT!B1908</f>
        <v>44784</v>
      </c>
      <c r="B1905" s="2">
        <f>TITRES_STAT!D1908</f>
        <v>6.798</v>
      </c>
      <c r="C1905" s="2">
        <f t="shared" si="261"/>
        <v>4.0000000000000036E-2</v>
      </c>
      <c r="D1905" s="2">
        <f t="shared" si="262"/>
        <v>4.0000000000000036E-2</v>
      </c>
      <c r="E1905" s="2">
        <f t="shared" si="263"/>
        <v>0</v>
      </c>
      <c r="F1905" s="2">
        <f t="shared" si="268"/>
        <v>1.9145532668126512E-2</v>
      </c>
      <c r="G1905" s="2">
        <f t="shared" si="268"/>
        <v>1.1656051987771128E-2</v>
      </c>
      <c r="H1905" s="2">
        <f t="shared" si="265"/>
        <v>1.6425400888922703</v>
      </c>
      <c r="I1905" s="2">
        <f t="shared" si="266"/>
        <v>62.157622349669204</v>
      </c>
    </row>
    <row r="1906" spans="1:9" ht="13.5" x14ac:dyDescent="0.25">
      <c r="A1906" s="4">
        <f>TITRES_STAT!B1909</f>
        <v>44785</v>
      </c>
      <c r="B1906" s="2">
        <f>TITRES_STAT!D1909</f>
        <v>6.798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1.7777994620403189E-2</v>
      </c>
      <c r="G1906" s="2">
        <f t="shared" si="268"/>
        <v>1.0823476845787477E-2</v>
      </c>
      <c r="H1906" s="2">
        <f t="shared" si="265"/>
        <v>1.6425400888922701</v>
      </c>
      <c r="I1906" s="2">
        <f t="shared" si="266"/>
        <v>62.157622349669197</v>
      </c>
    </row>
    <row r="1907" spans="1:9" ht="13.5" x14ac:dyDescent="0.25">
      <c r="A1907" s="4">
        <f>TITRES_STAT!B1910</f>
        <v>44788</v>
      </c>
      <c r="B1907" s="2">
        <f>TITRES_STAT!D1910</f>
        <v>6.8025000000000002</v>
      </c>
      <c r="C1907" s="2">
        <f t="shared" si="261"/>
        <v>4.5000000000001705E-3</v>
      </c>
      <c r="D1907" s="2">
        <f t="shared" si="262"/>
        <v>4.5000000000001705E-3</v>
      </c>
      <c r="E1907" s="2">
        <f t="shared" si="263"/>
        <v>0</v>
      </c>
      <c r="F1907" s="2">
        <f t="shared" si="268"/>
        <v>1.6829566433231545E-2</v>
      </c>
      <c r="G1907" s="2">
        <f t="shared" si="268"/>
        <v>1.0050371356802658E-2</v>
      </c>
      <c r="H1907" s="2">
        <f t="shared" si="265"/>
        <v>1.6745218495673144</v>
      </c>
      <c r="I1907" s="2">
        <f t="shared" si="266"/>
        <v>62.610139073577564</v>
      </c>
    </row>
    <row r="1908" spans="1:9" ht="13.5" x14ac:dyDescent="0.25">
      <c r="A1908" s="4">
        <f>TITRES_STAT!B1911</f>
        <v>44789</v>
      </c>
      <c r="B1908" s="2">
        <f>TITRES_STAT!D1911</f>
        <v>6.8025000000000002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1.5627454545143579E-2</v>
      </c>
      <c r="G1908" s="2">
        <f t="shared" si="268"/>
        <v>9.3324876884596109E-3</v>
      </c>
      <c r="H1908" s="2">
        <f t="shared" si="265"/>
        <v>1.6745218495673144</v>
      </c>
      <c r="I1908" s="2">
        <f t="shared" si="266"/>
        <v>62.610139073577564</v>
      </c>
    </row>
    <row r="1909" spans="1:9" ht="13.5" x14ac:dyDescent="0.25">
      <c r="A1909" s="4">
        <f>TITRES_STAT!B1912</f>
        <v>44790</v>
      </c>
      <c r="B1909" s="2">
        <f>TITRES_STAT!D1912</f>
        <v>6.8025000000000002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1.4511207791919037E-2</v>
      </c>
      <c r="G1909" s="2">
        <f t="shared" si="268"/>
        <v>8.6658814249982105E-3</v>
      </c>
      <c r="H1909" s="2">
        <f t="shared" si="265"/>
        <v>1.6745218495673144</v>
      </c>
      <c r="I1909" s="2">
        <f t="shared" si="266"/>
        <v>62.610139073577564</v>
      </c>
    </row>
    <row r="1910" spans="1:9" ht="13.5" x14ac:dyDescent="0.25">
      <c r="A1910" s="4">
        <f>TITRES_STAT!B1913</f>
        <v>44791</v>
      </c>
      <c r="B1910" s="2">
        <f>TITRES_STAT!D1913</f>
        <v>6.8025000000000002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1.3474692949639105E-2</v>
      </c>
      <c r="G1910" s="2">
        <f t="shared" si="268"/>
        <v>8.046889894641196E-3</v>
      </c>
      <c r="H1910" s="2">
        <f t="shared" si="265"/>
        <v>1.6745218495673142</v>
      </c>
      <c r="I1910" s="2">
        <f t="shared" si="266"/>
        <v>62.610139073577557</v>
      </c>
    </row>
    <row r="1911" spans="1:9" ht="13.5" x14ac:dyDescent="0.25">
      <c r="A1911" s="4">
        <f>TITRES_STAT!B1914</f>
        <v>44792</v>
      </c>
      <c r="B1911" s="2">
        <f>TITRES_STAT!D1914</f>
        <v>6.798</v>
      </c>
      <c r="C1911" s="2">
        <f t="shared" si="261"/>
        <v>-4.5000000000001705E-3</v>
      </c>
      <c r="D1911" s="2">
        <f t="shared" si="262"/>
        <v>0</v>
      </c>
      <c r="E1911" s="2">
        <f t="shared" si="263"/>
        <v>4.5000000000001705E-3</v>
      </c>
      <c r="F1911" s="2">
        <f t="shared" si="268"/>
        <v>1.251221488180774E-2</v>
      </c>
      <c r="G1911" s="2">
        <f t="shared" si="268"/>
        <v>7.7935406164525512E-3</v>
      </c>
      <c r="H1911" s="2">
        <f t="shared" si="265"/>
        <v>1.6054596360727027</v>
      </c>
      <c r="I1911" s="2">
        <f t="shared" si="266"/>
        <v>61.619056148291214</v>
      </c>
    </row>
    <row r="1912" spans="1:9" ht="13.5" x14ac:dyDescent="0.25">
      <c r="A1912" s="4">
        <f>TITRES_STAT!B1915</f>
        <v>44795</v>
      </c>
      <c r="B1912" s="2">
        <f>TITRES_STAT!D1915</f>
        <v>6.798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1.1618485247392901E-2</v>
      </c>
      <c r="G1912" s="2">
        <f t="shared" si="268"/>
        <v>7.2368591438487975E-3</v>
      </c>
      <c r="H1912" s="2">
        <f t="shared" si="265"/>
        <v>1.6054596360727027</v>
      </c>
      <c r="I1912" s="2">
        <f t="shared" si="266"/>
        <v>61.619056148291214</v>
      </c>
    </row>
    <row r="1913" spans="1:9" ht="13.5" x14ac:dyDescent="0.25">
      <c r="A1913" s="4">
        <f>TITRES_STAT!B1916</f>
        <v>44796</v>
      </c>
      <c r="B1913" s="2">
        <f>TITRES_STAT!D1916</f>
        <v>6.798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1.0788593444007693E-2</v>
      </c>
      <c r="G1913" s="2">
        <f t="shared" si="268"/>
        <v>6.7199406335738832E-3</v>
      </c>
      <c r="H1913" s="2">
        <f t="shared" si="265"/>
        <v>1.6054596360727025</v>
      </c>
      <c r="I1913" s="2">
        <f t="shared" si="266"/>
        <v>61.619056148291214</v>
      </c>
    </row>
    <row r="1914" spans="1:9" ht="13.5" x14ac:dyDescent="0.25">
      <c r="A1914" s="4">
        <f>TITRES_STAT!B1917</f>
        <v>44797</v>
      </c>
      <c r="B1914" s="2">
        <f>TITRES_STAT!D1917</f>
        <v>6.798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1.0017979626578572E-2</v>
      </c>
      <c r="G1914" s="2">
        <f t="shared" si="268"/>
        <v>6.2399448740328919E-3</v>
      </c>
      <c r="H1914" s="2">
        <f t="shared" si="265"/>
        <v>1.6054596360727025</v>
      </c>
      <c r="I1914" s="2">
        <f t="shared" si="266"/>
        <v>61.619056148291214</v>
      </c>
    </row>
    <row r="1915" spans="1:9" ht="13.5" x14ac:dyDescent="0.25">
      <c r="A1915" s="4">
        <f>TITRES_STAT!B1918</f>
        <v>44798</v>
      </c>
      <c r="B1915" s="2">
        <f>TITRES_STAT!D1918</f>
        <v>6.798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9.3024096532515321E-3</v>
      </c>
      <c r="G1915" s="2">
        <f t="shared" si="268"/>
        <v>5.7942345258876855E-3</v>
      </c>
      <c r="H1915" s="2">
        <f t="shared" si="265"/>
        <v>1.6054596360727027</v>
      </c>
      <c r="I1915" s="2">
        <f t="shared" si="266"/>
        <v>61.619056148291214</v>
      </c>
    </row>
    <row r="1916" spans="1:9" ht="13.5" x14ac:dyDescent="0.25">
      <c r="A1916" s="4">
        <f>TITRES_STAT!B1919</f>
        <v>44799</v>
      </c>
      <c r="B1916" s="2">
        <f>TITRES_STAT!D1919</f>
        <v>6.798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8.637951820876422E-3</v>
      </c>
      <c r="G1916" s="2">
        <f t="shared" si="268"/>
        <v>5.3803606311814221E-3</v>
      </c>
      <c r="H1916" s="2">
        <f t="shared" si="265"/>
        <v>1.6054596360727025</v>
      </c>
      <c r="I1916" s="2">
        <f t="shared" si="266"/>
        <v>61.619056148291214</v>
      </c>
    </row>
    <row r="1917" spans="1:9" ht="13.5" x14ac:dyDescent="0.25">
      <c r="A1917" s="4">
        <f>TITRES_STAT!B1920</f>
        <v>44802</v>
      </c>
      <c r="B1917" s="2">
        <f>TITRES_STAT!D1920</f>
        <v>6.798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8.0209552622423925E-3</v>
      </c>
      <c r="G1917" s="2">
        <f t="shared" si="269"/>
        <v>4.9960491575256061E-3</v>
      </c>
      <c r="H1917" s="2">
        <f t="shared" si="265"/>
        <v>1.6054596360727027</v>
      </c>
      <c r="I1917" s="2">
        <f t="shared" si="266"/>
        <v>61.619056148291214</v>
      </c>
    </row>
    <row r="1918" spans="1:9" ht="13.5" x14ac:dyDescent="0.25">
      <c r="A1918" s="4">
        <f>TITRES_STAT!B1921</f>
        <v>44803</v>
      </c>
      <c r="B1918" s="2">
        <f>TITRES_STAT!D1921</f>
        <v>6.7625000000000002</v>
      </c>
      <c r="C1918" s="2">
        <f t="shared" si="261"/>
        <v>-3.5499999999999865E-2</v>
      </c>
      <c r="D1918" s="2">
        <f t="shared" si="262"/>
        <v>0</v>
      </c>
      <c r="E1918" s="2">
        <f t="shared" si="263"/>
        <v>3.5499999999999865E-2</v>
      </c>
      <c r="F1918" s="2">
        <f t="shared" si="269"/>
        <v>7.4480298863679366E-3</v>
      </c>
      <c r="G1918" s="2">
        <f t="shared" si="269"/>
        <v>7.1749027891309103E-3</v>
      </c>
      <c r="H1918" s="2">
        <f t="shared" si="265"/>
        <v>1.0380670101413472</v>
      </c>
      <c r="I1918" s="2">
        <f t="shared" si="266"/>
        <v>50.933899865704298</v>
      </c>
    </row>
    <row r="1919" spans="1:9" ht="13.5" x14ac:dyDescent="0.25">
      <c r="A1919" s="4">
        <f>TITRES_STAT!B1922</f>
        <v>44804</v>
      </c>
      <c r="B1919" s="2">
        <f>TITRES_STAT!D1922</f>
        <v>6.7625000000000002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6.9160277516273697E-3</v>
      </c>
      <c r="G1919" s="2">
        <f t="shared" si="269"/>
        <v>6.6624097327644171E-3</v>
      </c>
      <c r="H1919" s="2">
        <f t="shared" si="265"/>
        <v>1.0380670101413472</v>
      </c>
      <c r="I1919" s="2">
        <f t="shared" si="266"/>
        <v>50.933899865704298</v>
      </c>
    </row>
    <row r="1920" spans="1:9" ht="13.5" x14ac:dyDescent="0.25">
      <c r="A1920" s="4">
        <f>TITRES_STAT!B1923</f>
        <v>44805</v>
      </c>
      <c r="B1920" s="2">
        <f>TITRES_STAT!D1923</f>
        <v>6.798</v>
      </c>
      <c r="C1920" s="2">
        <f t="shared" si="261"/>
        <v>3.5499999999999865E-2</v>
      </c>
      <c r="D1920" s="2">
        <f t="shared" si="262"/>
        <v>3.5499999999999865E-2</v>
      </c>
      <c r="E1920" s="2">
        <f t="shared" si="263"/>
        <v>0</v>
      </c>
      <c r="F1920" s="2">
        <f t="shared" si="269"/>
        <v>8.9577400550825467E-3</v>
      </c>
      <c r="G1920" s="2">
        <f t="shared" si="269"/>
        <v>6.186523323281244E-3</v>
      </c>
      <c r="H1920" s="2">
        <f t="shared" si="265"/>
        <v>1.4479441177199812</v>
      </c>
      <c r="I1920" s="2">
        <f t="shared" si="266"/>
        <v>59.149394270838108</v>
      </c>
    </row>
    <row r="1921" spans="1:9" ht="13.5" x14ac:dyDescent="0.25">
      <c r="A1921" s="4">
        <f>TITRES_STAT!B1924</f>
        <v>44806</v>
      </c>
      <c r="B1921" s="2">
        <f>TITRES_STAT!D1924</f>
        <v>6.7225000000000001</v>
      </c>
      <c r="C1921" s="2">
        <f t="shared" si="261"/>
        <v>-7.5499999999999901E-2</v>
      </c>
      <c r="D1921" s="2">
        <f t="shared" si="262"/>
        <v>0</v>
      </c>
      <c r="E1921" s="2">
        <f t="shared" si="263"/>
        <v>7.5499999999999901E-2</v>
      </c>
      <c r="F1921" s="2">
        <f t="shared" si="269"/>
        <v>8.317901479719508E-3</v>
      </c>
      <c r="G1921" s="2">
        <f t="shared" si="269"/>
        <v>1.1137485943046862E-2</v>
      </c>
      <c r="H1921" s="2">
        <f t="shared" si="265"/>
        <v>0.74683833696889002</v>
      </c>
      <c r="I1921" s="2">
        <f t="shared" si="266"/>
        <v>42.753718026637898</v>
      </c>
    </row>
    <row r="1922" spans="1:9" ht="13.5" x14ac:dyDescent="0.25">
      <c r="A1922" s="4">
        <f>TITRES_STAT!B1925</f>
        <v>44809</v>
      </c>
      <c r="B1922" s="2">
        <f>TITRES_STAT!D1925</f>
        <v>6.7268999999999997</v>
      </c>
      <c r="C1922" s="2">
        <f t="shared" si="261"/>
        <v>4.3999999999995154E-3</v>
      </c>
      <c r="D1922" s="2">
        <f t="shared" si="262"/>
        <v>4.3999999999995154E-3</v>
      </c>
      <c r="E1922" s="2">
        <f t="shared" si="263"/>
        <v>0</v>
      </c>
      <c r="F1922" s="2">
        <f t="shared" si="269"/>
        <v>8.0380513740252232E-3</v>
      </c>
      <c r="G1922" s="2">
        <f t="shared" si="269"/>
        <v>1.0341951232829228E-2</v>
      </c>
      <c r="H1922" s="2">
        <f t="shared" si="265"/>
        <v>0.77722773904690601</v>
      </c>
      <c r="I1922" s="2">
        <f t="shared" si="266"/>
        <v>43.73259104450613</v>
      </c>
    </row>
    <row r="1923" spans="1:9" ht="13.5" x14ac:dyDescent="0.25">
      <c r="A1923" s="4">
        <f>TITRES_STAT!B1926</f>
        <v>44810</v>
      </c>
      <c r="B1923" s="2">
        <f>TITRES_STAT!D1926</f>
        <v>6.6913</v>
      </c>
      <c r="C1923" s="2">
        <f t="shared" ref="C1923:C1986" si="270">B1923-B1922</f>
        <v>-3.5599999999999632E-2</v>
      </c>
      <c r="D1923" s="2">
        <f t="shared" ref="D1923:D1986" si="271">IF(C1923&gt;0,C1923,0)</f>
        <v>0</v>
      </c>
      <c r="E1923" s="2">
        <f t="shared" ref="E1923:E1986" si="272">IF(C1923&lt;0,-C1923,0)</f>
        <v>3.5599999999999632E-2</v>
      </c>
      <c r="F1923" s="2">
        <f t="shared" si="269"/>
        <v>7.4639048473091356E-3</v>
      </c>
      <c r="G1923" s="2">
        <f t="shared" si="269"/>
        <v>1.21460975733414E-2</v>
      </c>
      <c r="H1923" s="2">
        <f t="shared" si="265"/>
        <v>0.61451052918355653</v>
      </c>
      <c r="I1923" s="2">
        <f t="shared" si="266"/>
        <v>38.061723232880311</v>
      </c>
    </row>
    <row r="1924" spans="1:9" ht="13.5" x14ac:dyDescent="0.25">
      <c r="A1924" s="4">
        <f>TITRES_STAT!B1927</f>
        <v>44811</v>
      </c>
      <c r="B1924" s="2">
        <f>TITRES_STAT!D1927</f>
        <v>6.6691000000000003</v>
      </c>
      <c r="C1924" s="2">
        <f t="shared" si="270"/>
        <v>-2.2199999999999775E-2</v>
      </c>
      <c r="D1924" s="2">
        <f t="shared" si="271"/>
        <v>0</v>
      </c>
      <c r="E1924" s="2">
        <f t="shared" si="272"/>
        <v>2.2199999999999775E-2</v>
      </c>
      <c r="F1924" s="2">
        <f t="shared" si="269"/>
        <v>6.9307687867870543E-3</v>
      </c>
      <c r="G1924" s="2">
        <f t="shared" si="269"/>
        <v>1.2864233460959856E-2</v>
      </c>
      <c r="H1924" s="2">
        <f t="shared" si="265"/>
        <v>0.5387626715435806</v>
      </c>
      <c r="I1924" s="2">
        <f t="shared" si="266"/>
        <v>35.012720382873013</v>
      </c>
    </row>
    <row r="1925" spans="1:9" ht="13.5" x14ac:dyDescent="0.25">
      <c r="A1925" s="4">
        <f>TITRES_STAT!B1928</f>
        <v>44812</v>
      </c>
      <c r="B1925" s="2">
        <f>TITRES_STAT!D1928</f>
        <v>6.6691000000000003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6.4357138734451218E-3</v>
      </c>
      <c r="G1925" s="2">
        <f t="shared" si="269"/>
        <v>1.1945359642319867E-2</v>
      </c>
      <c r="H1925" s="2">
        <f t="shared" si="265"/>
        <v>0.5387626715435806</v>
      </c>
      <c r="I1925" s="2">
        <f t="shared" si="266"/>
        <v>35.012720382873013</v>
      </c>
    </row>
    <row r="1926" spans="1:9" ht="13.5" x14ac:dyDescent="0.25">
      <c r="A1926" s="4">
        <f>TITRES_STAT!B1929</f>
        <v>44813</v>
      </c>
      <c r="B1926" s="2">
        <f>TITRES_STAT!D1929</f>
        <v>6.5801999999999996</v>
      </c>
      <c r="C1926" s="2">
        <f t="shared" si="270"/>
        <v>-8.8900000000000645E-2</v>
      </c>
      <c r="D1926" s="2">
        <f t="shared" si="271"/>
        <v>0</v>
      </c>
      <c r="E1926" s="2">
        <f t="shared" si="272"/>
        <v>8.8900000000000645E-2</v>
      </c>
      <c r="F1926" s="2">
        <f t="shared" si="269"/>
        <v>5.976020025341899E-3</v>
      </c>
      <c r="G1926" s="2">
        <f t="shared" si="269"/>
        <v>1.7442119667868492E-2</v>
      </c>
      <c r="H1926" s="2">
        <f t="shared" si="265"/>
        <v>0.34262005645740395</v>
      </c>
      <c r="I1926" s="2">
        <f t="shared" si="266"/>
        <v>25.518764955845427</v>
      </c>
    </row>
    <row r="1927" spans="1:9" ht="13.5" x14ac:dyDescent="0.25">
      <c r="A1927" s="4">
        <f>TITRES_STAT!B1930</f>
        <v>44816</v>
      </c>
      <c r="B1927" s="2">
        <f>TITRES_STAT!D1930</f>
        <v>6.4112</v>
      </c>
      <c r="C1927" s="2">
        <f t="shared" si="270"/>
        <v>-0.16899999999999959</v>
      </c>
      <c r="D1927" s="2">
        <f t="shared" si="271"/>
        <v>0</v>
      </c>
      <c r="E1927" s="2">
        <f t="shared" si="272"/>
        <v>0.16899999999999959</v>
      </c>
      <c r="F1927" s="2">
        <f t="shared" si="269"/>
        <v>5.5491614521031921E-3</v>
      </c>
      <c r="G1927" s="2">
        <f t="shared" si="269"/>
        <v>2.8267682548735001E-2</v>
      </c>
      <c r="H1927" s="2">
        <f t="shared" si="265"/>
        <v>0.19630761886957449</v>
      </c>
      <c r="I1927" s="2">
        <f t="shared" si="266"/>
        <v>16.40945988917727</v>
      </c>
    </row>
    <row r="1928" spans="1:9" ht="13.5" x14ac:dyDescent="0.25">
      <c r="A1928" s="4">
        <f>TITRES_STAT!B1931</f>
        <v>44817</v>
      </c>
      <c r="B1928" s="2">
        <f>TITRES_STAT!D1931</f>
        <v>6.3800999999999997</v>
      </c>
      <c r="C1928" s="2">
        <f t="shared" si="270"/>
        <v>-3.110000000000035E-2</v>
      </c>
      <c r="D1928" s="2">
        <f t="shared" si="271"/>
        <v>0</v>
      </c>
      <c r="E1928" s="2">
        <f t="shared" si="272"/>
        <v>3.110000000000035E-2</v>
      </c>
      <c r="F1928" s="2">
        <f t="shared" si="269"/>
        <v>5.1527927769529636E-3</v>
      </c>
      <c r="G1928" s="2">
        <f t="shared" si="269"/>
        <v>2.8469990938111096E-2</v>
      </c>
      <c r="H1928" s="2">
        <f t="shared" si="265"/>
        <v>0.18099032023418118</v>
      </c>
      <c r="I1928" s="2">
        <f t="shared" si="266"/>
        <v>15.325300904946644</v>
      </c>
    </row>
    <row r="1929" spans="1:9" ht="13.5" x14ac:dyDescent="0.25">
      <c r="A1929" s="4">
        <f>TITRES_STAT!B1932</f>
        <v>44818</v>
      </c>
      <c r="B1929" s="2">
        <f>TITRES_STAT!D1932</f>
        <v>6.4467999999999996</v>
      </c>
      <c r="C1929" s="2">
        <f t="shared" si="270"/>
        <v>6.6699999999999982E-2</v>
      </c>
      <c r="D1929" s="2">
        <f t="shared" si="271"/>
        <v>6.6699999999999982E-2</v>
      </c>
      <c r="E1929" s="2">
        <f t="shared" si="272"/>
        <v>0</v>
      </c>
      <c r="F1929" s="2">
        <f t="shared" si="269"/>
        <v>9.5490218643134641E-3</v>
      </c>
      <c r="G1929" s="2">
        <f t="shared" si="269"/>
        <v>2.6436420156817447E-2</v>
      </c>
      <c r="H1929" s="2">
        <f t="shared" si="265"/>
        <v>0.36120706993117424</v>
      </c>
      <c r="I1929" s="2">
        <f t="shared" si="266"/>
        <v>26.535791497867976</v>
      </c>
    </row>
    <row r="1930" spans="1:9" ht="13.5" x14ac:dyDescent="0.25">
      <c r="A1930" s="4">
        <f>TITRES_STAT!B1933</f>
        <v>44819</v>
      </c>
      <c r="B1930" s="2">
        <f>TITRES_STAT!D1933</f>
        <v>6.3978999999999999</v>
      </c>
      <c r="C1930" s="2">
        <f t="shared" si="270"/>
        <v>-4.8899999999999721E-2</v>
      </c>
      <c r="D1930" s="2">
        <f t="shared" si="271"/>
        <v>0</v>
      </c>
      <c r="E1930" s="2">
        <f t="shared" si="272"/>
        <v>4.8899999999999721E-2</v>
      </c>
      <c r="F1930" s="2">
        <f t="shared" si="269"/>
        <v>8.8669488740053589E-3</v>
      </c>
      <c r="G1930" s="2">
        <f t="shared" si="269"/>
        <v>2.804096157418761E-2</v>
      </c>
      <c r="H1930" s="2">
        <f t="shared" si="265"/>
        <v>0.31621415159199112</v>
      </c>
      <c r="I1930" s="2">
        <f t="shared" si="266"/>
        <v>24.024521481517496</v>
      </c>
    </row>
    <row r="1931" spans="1:9" ht="13.5" x14ac:dyDescent="0.25">
      <c r="A1931" s="4">
        <f>TITRES_STAT!B1934</f>
        <v>44820</v>
      </c>
      <c r="B1931" s="2">
        <f>TITRES_STAT!D1934</f>
        <v>6.3133999999999997</v>
      </c>
      <c r="C1931" s="2">
        <f t="shared" si="270"/>
        <v>-8.4500000000000242E-2</v>
      </c>
      <c r="D1931" s="2">
        <f t="shared" si="271"/>
        <v>0</v>
      </c>
      <c r="E1931" s="2">
        <f t="shared" si="272"/>
        <v>8.4500000000000242E-2</v>
      </c>
      <c r="F1931" s="2">
        <f t="shared" si="269"/>
        <v>8.2335953830049765E-3</v>
      </c>
      <c r="G1931" s="2">
        <f t="shared" si="269"/>
        <v>3.2073750033174225E-2</v>
      </c>
      <c r="H1931" s="2">
        <f t="shared" si="265"/>
        <v>0.25670822321957615</v>
      </c>
      <c r="I1931" s="2">
        <f t="shared" si="266"/>
        <v>20.427034571470543</v>
      </c>
    </row>
    <row r="1932" spans="1:9" ht="13.5" x14ac:dyDescent="0.25">
      <c r="A1932" s="4">
        <f>TITRES_STAT!B1935</f>
        <v>44823</v>
      </c>
      <c r="B1932" s="2">
        <f>TITRES_STAT!D1935</f>
        <v>6.3623000000000003</v>
      </c>
      <c r="C1932" s="2">
        <f t="shared" si="270"/>
        <v>4.890000000000061E-2</v>
      </c>
      <c r="D1932" s="2">
        <f t="shared" si="271"/>
        <v>4.890000000000061E-2</v>
      </c>
      <c r="E1932" s="2">
        <f t="shared" si="272"/>
        <v>0</v>
      </c>
      <c r="F1932" s="2">
        <f t="shared" si="269"/>
        <v>1.1138338569933237E-2</v>
      </c>
      <c r="G1932" s="2">
        <f t="shared" si="269"/>
        <v>2.9782767887947498E-2</v>
      </c>
      <c r="H1932" s="2">
        <f t="shared" si="265"/>
        <v>0.37398601136869836</v>
      </c>
      <c r="I1932" s="2">
        <f t="shared" si="266"/>
        <v>27.219055235951899</v>
      </c>
    </row>
    <row r="1933" spans="1:9" ht="13.5" x14ac:dyDescent="0.25">
      <c r="A1933" s="4">
        <f>TITRES_STAT!B1936</f>
        <v>44824</v>
      </c>
      <c r="B1933" s="2">
        <f>TITRES_STAT!D1936</f>
        <v>6.3400999999999996</v>
      </c>
      <c r="C1933" s="2">
        <f t="shared" si="270"/>
        <v>-2.2200000000000664E-2</v>
      </c>
      <c r="D1933" s="2">
        <f t="shared" si="271"/>
        <v>0</v>
      </c>
      <c r="E1933" s="2">
        <f t="shared" si="272"/>
        <v>2.2200000000000664E-2</v>
      </c>
      <c r="F1933" s="2">
        <f t="shared" ref="F1933:G1948" si="273">((F1932*13)+D1933)/14</f>
        <v>1.0342742957795149E-2</v>
      </c>
      <c r="G1933" s="2">
        <f t="shared" si="273"/>
        <v>2.9241141610237009E-2</v>
      </c>
      <c r="H1933" s="2">
        <f t="shared" si="265"/>
        <v>0.3537051697794954</v>
      </c>
      <c r="I1933" s="2">
        <f t="shared" si="266"/>
        <v>26.128670974722681</v>
      </c>
    </row>
    <row r="1934" spans="1:9" ht="13.5" x14ac:dyDescent="0.25">
      <c r="A1934" s="4">
        <f>TITRES_STAT!B1937</f>
        <v>44825</v>
      </c>
      <c r="B1934" s="2">
        <f>TITRES_STAT!D1937</f>
        <v>6.4023000000000003</v>
      </c>
      <c r="C1934" s="2">
        <f t="shared" si="270"/>
        <v>6.2200000000000699E-2</v>
      </c>
      <c r="D1934" s="2">
        <f t="shared" si="271"/>
        <v>6.2200000000000699E-2</v>
      </c>
      <c r="E1934" s="2">
        <f t="shared" si="272"/>
        <v>0</v>
      </c>
      <c r="F1934" s="2">
        <f t="shared" si="273"/>
        <v>1.4046832746524117E-2</v>
      </c>
      <c r="G1934" s="2">
        <f t="shared" si="273"/>
        <v>2.7152488638077222E-2</v>
      </c>
      <c r="H1934" s="2">
        <f t="shared" si="265"/>
        <v>0.51733131845696012</v>
      </c>
      <c r="I1934" s="2">
        <f t="shared" si="266"/>
        <v>34.094815823287476</v>
      </c>
    </row>
    <row r="1935" spans="1:9" ht="13.5" x14ac:dyDescent="0.25">
      <c r="A1935" s="4">
        <f>TITRES_STAT!B1938</f>
        <v>44826</v>
      </c>
      <c r="B1935" s="2">
        <f>TITRES_STAT!D1938</f>
        <v>6.3578999999999999</v>
      </c>
      <c r="C1935" s="2">
        <f t="shared" si="270"/>
        <v>-4.4400000000000439E-2</v>
      </c>
      <c r="D1935" s="2">
        <f t="shared" si="271"/>
        <v>0</v>
      </c>
      <c r="E1935" s="2">
        <f t="shared" si="272"/>
        <v>4.4400000000000439E-2</v>
      </c>
      <c r="F1935" s="2">
        <f t="shared" si="273"/>
        <v>1.3043487550343822E-2</v>
      </c>
      <c r="G1935" s="2">
        <f t="shared" si="273"/>
        <v>2.8384453735357452E-2</v>
      </c>
      <c r="H1935" s="2">
        <f t="shared" si="265"/>
        <v>0.45952927866623122</v>
      </c>
      <c r="I1935" s="2">
        <f t="shared" si="266"/>
        <v>31.484759187987322</v>
      </c>
    </row>
    <row r="1936" spans="1:9" ht="13.5" x14ac:dyDescent="0.25">
      <c r="A1936" s="4">
        <f>TITRES_STAT!B1939</f>
        <v>44827</v>
      </c>
      <c r="B1936" s="2">
        <f>TITRES_STAT!D1939</f>
        <v>6.2690000000000001</v>
      </c>
      <c r="C1936" s="2">
        <f t="shared" si="270"/>
        <v>-8.8899999999999757E-2</v>
      </c>
      <c r="D1936" s="2">
        <f t="shared" si="271"/>
        <v>0</v>
      </c>
      <c r="E1936" s="2">
        <f t="shared" si="272"/>
        <v>8.8899999999999757E-2</v>
      </c>
      <c r="F1936" s="2">
        <f t="shared" si="273"/>
        <v>1.2111809868176407E-2</v>
      </c>
      <c r="G1936" s="2">
        <f t="shared" si="273"/>
        <v>3.2706992754260471E-2</v>
      </c>
      <c r="H1936" s="2">
        <f t="shared" si="265"/>
        <v>0.37031254934309732</v>
      </c>
      <c r="I1936" s="2">
        <f t="shared" si="266"/>
        <v>27.023947895727758</v>
      </c>
    </row>
    <row r="1937" spans="1:9" ht="13.5" x14ac:dyDescent="0.25">
      <c r="A1937" s="4">
        <f>TITRES_STAT!B1940</f>
        <v>44830</v>
      </c>
      <c r="B1937" s="2">
        <f>TITRES_STAT!D1940</f>
        <v>6.3578999999999999</v>
      </c>
      <c r="C1937" s="2">
        <f t="shared" si="270"/>
        <v>8.8899999999999757E-2</v>
      </c>
      <c r="D1937" s="2">
        <f t="shared" si="271"/>
        <v>8.8899999999999757E-2</v>
      </c>
      <c r="E1937" s="2">
        <f t="shared" si="272"/>
        <v>0</v>
      </c>
      <c r="F1937" s="2">
        <f t="shared" si="273"/>
        <v>1.7596680591878074E-2</v>
      </c>
      <c r="G1937" s="2">
        <f t="shared" si="273"/>
        <v>3.0370778986099006E-2</v>
      </c>
      <c r="H1937" s="2">
        <f t="shared" ref="H1937:H2000" si="274">F1937/G1937</f>
        <v>0.57939510211220602</v>
      </c>
      <c r="I1937" s="2">
        <f t="shared" ref="I1937:I2000" si="275">IF(G1937=0,100,100-(100/(1+H1937)))</f>
        <v>36.684620671379271</v>
      </c>
    </row>
    <row r="1938" spans="1:9" ht="13.5" x14ac:dyDescent="0.25">
      <c r="A1938" s="4">
        <f>TITRES_STAT!B1941</f>
        <v>44831</v>
      </c>
      <c r="B1938" s="2">
        <f>TITRES_STAT!D1941</f>
        <v>6.3133999999999997</v>
      </c>
      <c r="C1938" s="2">
        <f t="shared" si="270"/>
        <v>-4.4500000000000206E-2</v>
      </c>
      <c r="D1938" s="2">
        <f t="shared" si="271"/>
        <v>0</v>
      </c>
      <c r="E1938" s="2">
        <f t="shared" si="272"/>
        <v>4.4500000000000206E-2</v>
      </c>
      <c r="F1938" s="2">
        <f t="shared" si="273"/>
        <v>1.6339774835315353E-2</v>
      </c>
      <c r="G1938" s="2">
        <f t="shared" si="273"/>
        <v>3.1380009058520522E-2</v>
      </c>
      <c r="H1938" s="2">
        <f t="shared" si="274"/>
        <v>0.520706504731829</v>
      </c>
      <c r="I1938" s="2">
        <f t="shared" si="275"/>
        <v>34.241091434251061</v>
      </c>
    </row>
    <row r="1939" spans="1:9" ht="13.5" x14ac:dyDescent="0.25">
      <c r="A1939" s="4">
        <f>TITRES_STAT!B1942</f>
        <v>44832</v>
      </c>
      <c r="B1939" s="2">
        <f>TITRES_STAT!D1942</f>
        <v>6.18</v>
      </c>
      <c r="C1939" s="2">
        <f t="shared" si="270"/>
        <v>-0.13339999999999996</v>
      </c>
      <c r="D1939" s="2">
        <f t="shared" si="271"/>
        <v>0</v>
      </c>
      <c r="E1939" s="2">
        <f t="shared" si="272"/>
        <v>0.13339999999999996</v>
      </c>
      <c r="F1939" s="2">
        <f t="shared" si="273"/>
        <v>1.5172648061364256E-2</v>
      </c>
      <c r="G1939" s="2">
        <f t="shared" si="273"/>
        <v>3.8667151268626195E-2</v>
      </c>
      <c r="H1939" s="2">
        <f t="shared" si="274"/>
        <v>0.39239115278903569</v>
      </c>
      <c r="I1939" s="2">
        <f t="shared" si="275"/>
        <v>28.181100691645057</v>
      </c>
    </row>
    <row r="1940" spans="1:9" ht="13.5" x14ac:dyDescent="0.25">
      <c r="A1940" s="4">
        <f>TITRES_STAT!B1943</f>
        <v>44833</v>
      </c>
      <c r="B1940" s="2">
        <f>TITRES_STAT!D1943</f>
        <v>6.0556000000000001</v>
      </c>
      <c r="C1940" s="2">
        <f t="shared" si="270"/>
        <v>-0.12439999999999962</v>
      </c>
      <c r="D1940" s="2">
        <f t="shared" si="271"/>
        <v>0</v>
      </c>
      <c r="E1940" s="2">
        <f t="shared" si="272"/>
        <v>0.12439999999999962</v>
      </c>
      <c r="F1940" s="2">
        <f t="shared" si="273"/>
        <v>1.4088887485552523E-2</v>
      </c>
      <c r="G1940" s="2">
        <f t="shared" si="273"/>
        <v>4.4790926178010011E-2</v>
      </c>
      <c r="H1940" s="2">
        <f t="shared" si="274"/>
        <v>0.31454780438251856</v>
      </c>
      <c r="I1940" s="2">
        <f t="shared" si="275"/>
        <v>23.928213438405223</v>
      </c>
    </row>
    <row r="1941" spans="1:9" ht="13.5" x14ac:dyDescent="0.25">
      <c r="A1941" s="4">
        <f>TITRES_STAT!B1944</f>
        <v>44834</v>
      </c>
      <c r="B1941" s="2">
        <f>TITRES_STAT!D1944</f>
        <v>6.0689000000000002</v>
      </c>
      <c r="C1941" s="2">
        <f t="shared" si="270"/>
        <v>1.330000000000009E-2</v>
      </c>
      <c r="D1941" s="2">
        <f t="shared" si="271"/>
        <v>1.330000000000009E-2</v>
      </c>
      <c r="E1941" s="2">
        <f t="shared" si="272"/>
        <v>0</v>
      </c>
      <c r="F1941" s="2">
        <f t="shared" si="273"/>
        <v>1.4032538379441637E-2</v>
      </c>
      <c r="G1941" s="2">
        <f t="shared" si="273"/>
        <v>4.1591574308152149E-2</v>
      </c>
      <c r="H1941" s="2">
        <f t="shared" si="274"/>
        <v>0.33738896910885124</v>
      </c>
      <c r="I1941" s="2">
        <f t="shared" si="275"/>
        <v>25.227437708990919</v>
      </c>
    </row>
    <row r="1942" spans="1:9" ht="13.5" x14ac:dyDescent="0.25">
      <c r="A1942" s="4">
        <f>TITRES_STAT!B1945</f>
        <v>44837</v>
      </c>
      <c r="B1942" s="2">
        <f>TITRES_STAT!D1945</f>
        <v>6.2023000000000001</v>
      </c>
      <c r="C1942" s="2">
        <f t="shared" si="270"/>
        <v>0.13339999999999996</v>
      </c>
      <c r="D1942" s="2">
        <f t="shared" si="271"/>
        <v>0.13339999999999996</v>
      </c>
      <c r="E1942" s="2">
        <f t="shared" si="272"/>
        <v>0</v>
      </c>
      <c r="F1942" s="2">
        <f t="shared" si="273"/>
        <v>2.2558785638052945E-2</v>
      </c>
      <c r="G1942" s="2">
        <f t="shared" si="273"/>
        <v>3.8620747571855567E-2</v>
      </c>
      <c r="H1942" s="2">
        <f t="shared" si="274"/>
        <v>0.58411053789368916</v>
      </c>
      <c r="I1942" s="2">
        <f t="shared" si="275"/>
        <v>36.873092118328501</v>
      </c>
    </row>
    <row r="1943" spans="1:9" ht="13.5" x14ac:dyDescent="0.25">
      <c r="A1943" s="4">
        <f>TITRES_STAT!B1946</f>
        <v>44838</v>
      </c>
      <c r="B1943" s="2">
        <f>TITRES_STAT!D1946</f>
        <v>6.2023000000000001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2.0947443806763447E-2</v>
      </c>
      <c r="G1943" s="2">
        <f t="shared" si="273"/>
        <v>3.5862122745294454E-2</v>
      </c>
      <c r="H1943" s="2">
        <f t="shared" si="274"/>
        <v>0.58411053789368916</v>
      </c>
      <c r="I1943" s="2">
        <f t="shared" si="275"/>
        <v>36.873092118328501</v>
      </c>
    </row>
    <row r="1944" spans="1:9" ht="13.5" x14ac:dyDescent="0.25">
      <c r="A1944" s="4">
        <f>TITRES_STAT!B1947</f>
        <v>44839</v>
      </c>
      <c r="B1944" s="2">
        <f>TITRES_STAT!D1947</f>
        <v>6.2023000000000001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1.9451197820566059E-2</v>
      </c>
      <c r="G1944" s="2">
        <f t="shared" si="273"/>
        <v>3.3300542549201992E-2</v>
      </c>
      <c r="H1944" s="2">
        <f t="shared" si="274"/>
        <v>0.58411053789368916</v>
      </c>
      <c r="I1944" s="2">
        <f t="shared" si="275"/>
        <v>36.873092118328501</v>
      </c>
    </row>
    <row r="1945" spans="1:9" ht="13.5" x14ac:dyDescent="0.25">
      <c r="A1945" s="4">
        <f>TITRES_STAT!B1948</f>
        <v>44840</v>
      </c>
      <c r="B1945" s="2">
        <f>TITRES_STAT!D1948</f>
        <v>6.2244999999999999</v>
      </c>
      <c r="C1945" s="2">
        <f t="shared" si="270"/>
        <v>2.2199999999999775E-2</v>
      </c>
      <c r="D1945" s="2">
        <f t="shared" si="271"/>
        <v>2.2199999999999775E-2</v>
      </c>
      <c r="E1945" s="2">
        <f t="shared" si="272"/>
        <v>0</v>
      </c>
      <c r="F1945" s="2">
        <f t="shared" si="273"/>
        <v>1.9647540833382753E-2</v>
      </c>
      <c r="G1945" s="2">
        <f t="shared" si="273"/>
        <v>3.0921932367116135E-2</v>
      </c>
      <c r="H1945" s="2">
        <f t="shared" si="274"/>
        <v>0.63539175366274614</v>
      </c>
      <c r="I1945" s="2">
        <f t="shared" si="275"/>
        <v>38.852571699696732</v>
      </c>
    </row>
    <row r="1946" spans="1:9" ht="13.5" x14ac:dyDescent="0.25">
      <c r="A1946" s="4">
        <f>TITRES_STAT!B1949</f>
        <v>44841</v>
      </c>
      <c r="B1946" s="2">
        <f>TITRES_STAT!D1949</f>
        <v>6.2244999999999999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1.82441450595697E-2</v>
      </c>
      <c r="G1946" s="2">
        <f t="shared" si="273"/>
        <v>2.8713222912322124E-2</v>
      </c>
      <c r="H1946" s="2">
        <f t="shared" si="274"/>
        <v>0.63539175366274625</v>
      </c>
      <c r="I1946" s="2">
        <f t="shared" si="275"/>
        <v>38.852571699696732</v>
      </c>
    </row>
    <row r="1947" spans="1:9" ht="13.5" x14ac:dyDescent="0.25">
      <c r="A1947" s="4">
        <f>TITRES_STAT!B1950</f>
        <v>44844</v>
      </c>
      <c r="B1947" s="2">
        <f>TITRES_STAT!D1950</f>
        <v>6.18</v>
      </c>
      <c r="C1947" s="2">
        <f t="shared" si="270"/>
        <v>-4.4500000000000206E-2</v>
      </c>
      <c r="D1947" s="2">
        <f t="shared" si="271"/>
        <v>0</v>
      </c>
      <c r="E1947" s="2">
        <f t="shared" si="272"/>
        <v>4.4500000000000206E-2</v>
      </c>
      <c r="F1947" s="2">
        <f t="shared" si="273"/>
        <v>1.6940991841029006E-2</v>
      </c>
      <c r="G1947" s="2">
        <f t="shared" si="273"/>
        <v>2.9840849847156271E-2</v>
      </c>
      <c r="H1947" s="2">
        <f t="shared" si="274"/>
        <v>0.56771144011648933</v>
      </c>
      <c r="I1947" s="2">
        <f t="shared" si="275"/>
        <v>36.212750994169269</v>
      </c>
    </row>
    <row r="1948" spans="1:9" ht="13.5" x14ac:dyDescent="0.25">
      <c r="A1948" s="4">
        <f>TITRES_STAT!B1951</f>
        <v>44845</v>
      </c>
      <c r="B1948" s="2">
        <f>TITRES_STAT!D1951</f>
        <v>6.1356000000000002</v>
      </c>
      <c r="C1948" s="2">
        <f t="shared" si="270"/>
        <v>-4.4399999999999551E-2</v>
      </c>
      <c r="D1948" s="2">
        <f t="shared" si="271"/>
        <v>0</v>
      </c>
      <c r="E1948" s="2">
        <f t="shared" si="272"/>
        <v>4.4399999999999551E-2</v>
      </c>
      <c r="F1948" s="2">
        <f t="shared" si="273"/>
        <v>1.5730920995241222E-2</v>
      </c>
      <c r="G1948" s="2">
        <f t="shared" si="273"/>
        <v>3.0880789143787935E-2</v>
      </c>
      <c r="H1948" s="2">
        <f t="shared" si="274"/>
        <v>0.50940799867498521</v>
      </c>
      <c r="I1948" s="2">
        <f t="shared" si="275"/>
        <v>33.748860422242544</v>
      </c>
    </row>
    <row r="1949" spans="1:9" ht="13.5" x14ac:dyDescent="0.25">
      <c r="A1949" s="4">
        <f>TITRES_STAT!B1952</f>
        <v>44846</v>
      </c>
      <c r="B1949" s="2">
        <f>TITRES_STAT!D1952</f>
        <v>6.1356000000000002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1.4607283781295419E-2</v>
      </c>
      <c r="G1949" s="2">
        <f t="shared" si="276"/>
        <v>2.8675018490660228E-2</v>
      </c>
      <c r="H1949" s="2">
        <f t="shared" si="274"/>
        <v>0.5094079986749851</v>
      </c>
      <c r="I1949" s="2">
        <f t="shared" si="275"/>
        <v>33.748860422242529</v>
      </c>
    </row>
    <row r="1950" spans="1:9" ht="13.5" x14ac:dyDescent="0.25">
      <c r="A1950" s="4">
        <f>TITRES_STAT!B1953</f>
        <v>44847</v>
      </c>
      <c r="B1950" s="2">
        <f>TITRES_STAT!D1953</f>
        <v>6.2244999999999999</v>
      </c>
      <c r="C1950" s="2">
        <f t="shared" si="270"/>
        <v>8.8899999999999757E-2</v>
      </c>
      <c r="D1950" s="2">
        <f t="shared" si="271"/>
        <v>8.8899999999999757E-2</v>
      </c>
      <c r="E1950" s="2">
        <f t="shared" si="272"/>
        <v>0</v>
      </c>
      <c r="F1950" s="2">
        <f t="shared" si="276"/>
        <v>1.9913906368345731E-2</v>
      </c>
      <c r="G1950" s="2">
        <f t="shared" si="276"/>
        <v>2.6626802884184498E-2</v>
      </c>
      <c r="H1950" s="2">
        <f t="shared" si="274"/>
        <v>0.74788950273012234</v>
      </c>
      <c r="I1950" s="2">
        <f t="shared" si="275"/>
        <v>42.788145449809818</v>
      </c>
    </row>
    <row r="1951" spans="1:9" ht="13.5" x14ac:dyDescent="0.25">
      <c r="A1951" s="4">
        <f>TITRES_STAT!B1954</f>
        <v>44848</v>
      </c>
      <c r="B1951" s="2">
        <f>TITRES_STAT!D1954</f>
        <v>6.2244999999999999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1.8491484484892465E-2</v>
      </c>
      <c r="G1951" s="2">
        <f t="shared" si="276"/>
        <v>2.4724888392457036E-2</v>
      </c>
      <c r="H1951" s="2">
        <f t="shared" si="274"/>
        <v>0.74788950273012234</v>
      </c>
      <c r="I1951" s="2">
        <f t="shared" si="275"/>
        <v>42.788145449809818</v>
      </c>
    </row>
    <row r="1952" spans="1:9" ht="13.5" x14ac:dyDescent="0.25">
      <c r="A1952" s="4">
        <f>TITRES_STAT!B1955</f>
        <v>44851</v>
      </c>
      <c r="B1952" s="2">
        <f>TITRES_STAT!D1955</f>
        <v>6.2244999999999999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1.7170664164543003E-2</v>
      </c>
      <c r="G1952" s="2">
        <f t="shared" si="276"/>
        <v>2.2958824935852964E-2</v>
      </c>
      <c r="H1952" s="2">
        <f t="shared" si="274"/>
        <v>0.74788950273012222</v>
      </c>
      <c r="I1952" s="2">
        <f t="shared" si="275"/>
        <v>42.788145449809818</v>
      </c>
    </row>
    <row r="1953" spans="1:9" ht="13.5" x14ac:dyDescent="0.25">
      <c r="A1953" s="4">
        <f>TITRES_STAT!B1956</f>
        <v>44852</v>
      </c>
      <c r="B1953" s="2">
        <f>TITRES_STAT!D1956</f>
        <v>6.2244999999999999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1.5944188152789932E-2</v>
      </c>
      <c r="G1953" s="2">
        <f t="shared" si="276"/>
        <v>2.1318908869006326E-2</v>
      </c>
      <c r="H1953" s="2">
        <f t="shared" si="274"/>
        <v>0.74788950273012211</v>
      </c>
      <c r="I1953" s="2">
        <f t="shared" si="275"/>
        <v>42.788145449809818</v>
      </c>
    </row>
    <row r="1954" spans="1:9" ht="13.5" x14ac:dyDescent="0.25">
      <c r="A1954" s="4">
        <f>TITRES_STAT!B1957</f>
        <v>44853</v>
      </c>
      <c r="B1954" s="2">
        <f>TITRES_STAT!D1957</f>
        <v>6.2244999999999999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1.4805317570447793E-2</v>
      </c>
      <c r="G1954" s="2">
        <f t="shared" si="276"/>
        <v>1.9796129664077306E-2</v>
      </c>
      <c r="H1954" s="2">
        <f t="shared" si="274"/>
        <v>0.747889502730122</v>
      </c>
      <c r="I1954" s="2">
        <f t="shared" si="275"/>
        <v>42.788145449809811</v>
      </c>
    </row>
    <row r="1955" spans="1:9" ht="13.5" x14ac:dyDescent="0.25">
      <c r="A1955" s="4">
        <f>TITRES_STAT!B1958</f>
        <v>44854</v>
      </c>
      <c r="B1955" s="2">
        <f>TITRES_STAT!D1958</f>
        <v>6.2244999999999999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1.374779488684438E-2</v>
      </c>
      <c r="G1955" s="2">
        <f t="shared" si="276"/>
        <v>1.83821204023575E-2</v>
      </c>
      <c r="H1955" s="2">
        <f t="shared" si="274"/>
        <v>0.747889502730122</v>
      </c>
      <c r="I1955" s="2">
        <f t="shared" si="275"/>
        <v>42.788145449809811</v>
      </c>
    </row>
    <row r="1956" spans="1:9" ht="13.5" x14ac:dyDescent="0.25">
      <c r="A1956" s="4">
        <f>TITRES_STAT!B1959</f>
        <v>44855</v>
      </c>
      <c r="B1956" s="2">
        <f>TITRES_STAT!D1959</f>
        <v>6.18</v>
      </c>
      <c r="C1956" s="2">
        <f t="shared" si="270"/>
        <v>-4.4500000000000206E-2</v>
      </c>
      <c r="D1956" s="2">
        <f t="shared" si="271"/>
        <v>0</v>
      </c>
      <c r="E1956" s="2">
        <f t="shared" si="272"/>
        <v>4.4500000000000206E-2</v>
      </c>
      <c r="F1956" s="2">
        <f t="shared" si="276"/>
        <v>1.2765809537784067E-2</v>
      </c>
      <c r="G1956" s="2">
        <f t="shared" si="276"/>
        <v>2.0247683230760549E-2</v>
      </c>
      <c r="H1956" s="2">
        <f t="shared" si="274"/>
        <v>0.63048248000986507</v>
      </c>
      <c r="I1956" s="2">
        <f t="shared" si="275"/>
        <v>38.668460884415659</v>
      </c>
    </row>
    <row r="1957" spans="1:9" ht="13.5" x14ac:dyDescent="0.25">
      <c r="A1957" s="4">
        <f>TITRES_STAT!B1960</f>
        <v>44858</v>
      </c>
      <c r="B1957" s="2">
        <f>TITRES_STAT!D1960</f>
        <v>6.18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1.1853965999370919E-2</v>
      </c>
      <c r="G1957" s="2">
        <f t="shared" si="276"/>
        <v>1.8801420142849079E-2</v>
      </c>
      <c r="H1957" s="2">
        <f t="shared" si="274"/>
        <v>0.63048248000986507</v>
      </c>
      <c r="I1957" s="2">
        <f t="shared" si="275"/>
        <v>38.668460884415659</v>
      </c>
    </row>
    <row r="1958" spans="1:9" ht="13.5" x14ac:dyDescent="0.25">
      <c r="A1958" s="4">
        <f>TITRES_STAT!B1961</f>
        <v>44859</v>
      </c>
      <c r="B1958" s="2">
        <f>TITRES_STAT!D1961</f>
        <v>6.4467999999999996</v>
      </c>
      <c r="C1958" s="2">
        <f t="shared" si="270"/>
        <v>0.26679999999999993</v>
      </c>
      <c r="D1958" s="2">
        <f t="shared" si="271"/>
        <v>0.26679999999999993</v>
      </c>
      <c r="E1958" s="2">
        <f t="shared" si="272"/>
        <v>0</v>
      </c>
      <c r="F1958" s="2">
        <f t="shared" si="276"/>
        <v>3.0064396999415845E-2</v>
      </c>
      <c r="G1958" s="2">
        <f t="shared" si="276"/>
        <v>1.7458461561217001E-2</v>
      </c>
      <c r="H1958" s="2">
        <f t="shared" si="274"/>
        <v>1.7220530511234866</v>
      </c>
      <c r="I1958" s="2">
        <f t="shared" si="275"/>
        <v>63.263023121931255</v>
      </c>
    </row>
    <row r="1959" spans="1:9" ht="13.5" x14ac:dyDescent="0.25">
      <c r="A1959" s="4">
        <f>TITRES_STAT!B1962</f>
        <v>44860</v>
      </c>
      <c r="B1959" s="2">
        <f>TITRES_STAT!D1962</f>
        <v>6.4467999999999996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2.7916940070886142E-2</v>
      </c>
      <c r="G1959" s="2">
        <f t="shared" si="276"/>
        <v>1.6211428592558644E-2</v>
      </c>
      <c r="H1959" s="2">
        <f t="shared" si="274"/>
        <v>1.7220530511234864</v>
      </c>
      <c r="I1959" s="2">
        <f t="shared" si="275"/>
        <v>63.263023121931255</v>
      </c>
    </row>
    <row r="1960" spans="1:9" ht="13.5" x14ac:dyDescent="0.25">
      <c r="A1960" s="4">
        <f>TITRES_STAT!B1963</f>
        <v>44861</v>
      </c>
      <c r="B1960" s="2">
        <f>TITRES_STAT!D1963</f>
        <v>6.3357000000000001</v>
      </c>
      <c r="C1960" s="2">
        <f t="shared" si="270"/>
        <v>-0.11109999999999953</v>
      </c>
      <c r="D1960" s="2">
        <f t="shared" si="271"/>
        <v>0</v>
      </c>
      <c r="E1960" s="2">
        <f t="shared" si="272"/>
        <v>0.11109999999999953</v>
      </c>
      <c r="F1960" s="2">
        <f t="shared" si="276"/>
        <v>2.59228729229657E-2</v>
      </c>
      <c r="G1960" s="2">
        <f t="shared" si="276"/>
        <v>2.2989183693090137E-2</v>
      </c>
      <c r="H1960" s="2">
        <f t="shared" si="274"/>
        <v>1.127611718147145</v>
      </c>
      <c r="I1960" s="2">
        <f t="shared" si="275"/>
        <v>52.998942830092076</v>
      </c>
    </row>
    <row r="1961" spans="1:9" ht="13.5" x14ac:dyDescent="0.25">
      <c r="A1961" s="4">
        <f>TITRES_STAT!B1964</f>
        <v>44862</v>
      </c>
      <c r="B1961" s="2">
        <f>TITRES_STAT!D1964</f>
        <v>6.3357000000000001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2.4071239142753862E-2</v>
      </c>
      <c r="G1961" s="2">
        <f t="shared" si="276"/>
        <v>2.1347099143583698E-2</v>
      </c>
      <c r="H1961" s="2">
        <f t="shared" si="274"/>
        <v>1.127611718147145</v>
      </c>
      <c r="I1961" s="2">
        <f t="shared" si="275"/>
        <v>52.998942830092076</v>
      </c>
    </row>
    <row r="1962" spans="1:9" ht="13.5" x14ac:dyDescent="0.25">
      <c r="A1962" s="4">
        <f>TITRES_STAT!B1965</f>
        <v>44865</v>
      </c>
      <c r="B1962" s="2">
        <f>TITRES_STAT!D1965</f>
        <v>6.1623000000000001</v>
      </c>
      <c r="C1962" s="2">
        <f t="shared" si="270"/>
        <v>-0.1734</v>
      </c>
      <c r="D1962" s="2">
        <f t="shared" si="271"/>
        <v>0</v>
      </c>
      <c r="E1962" s="2">
        <f t="shared" si="272"/>
        <v>0.1734</v>
      </c>
      <c r="F1962" s="2">
        <f t="shared" si="276"/>
        <v>2.2351864918271441E-2</v>
      </c>
      <c r="G1962" s="2">
        <f t="shared" si="276"/>
        <v>3.2208020633327721E-2</v>
      </c>
      <c r="H1962" s="2">
        <f t="shared" si="274"/>
        <v>0.69398443241006003</v>
      </c>
      <c r="I1962" s="2">
        <f t="shared" si="275"/>
        <v>40.967580287778489</v>
      </c>
    </row>
    <row r="1963" spans="1:9" ht="13.5" x14ac:dyDescent="0.25">
      <c r="A1963" s="4">
        <f>TITRES_STAT!B1966</f>
        <v>44866</v>
      </c>
      <c r="B1963" s="2">
        <f>TITRES_STAT!D1966</f>
        <v>6.18</v>
      </c>
      <c r="C1963" s="2">
        <f t="shared" si="270"/>
        <v>1.7699999999999605E-2</v>
      </c>
      <c r="D1963" s="2">
        <f t="shared" si="271"/>
        <v>1.7699999999999605E-2</v>
      </c>
      <c r="E1963" s="2">
        <f t="shared" si="272"/>
        <v>0</v>
      </c>
      <c r="F1963" s="2">
        <f t="shared" si="276"/>
        <v>2.2019588852680596E-2</v>
      </c>
      <c r="G1963" s="2">
        <f t="shared" si="276"/>
        <v>2.9907447730947168E-2</v>
      </c>
      <c r="H1963" s="2">
        <f t="shared" si="274"/>
        <v>0.73625770579866312</v>
      </c>
      <c r="I1963" s="2">
        <f t="shared" si="275"/>
        <v>42.40486324926006</v>
      </c>
    </row>
    <row r="1964" spans="1:9" ht="13.5" x14ac:dyDescent="0.25">
      <c r="A1964" s="4">
        <f>TITRES_STAT!B1967</f>
        <v>44867</v>
      </c>
      <c r="B1964" s="2">
        <f>TITRES_STAT!D1967</f>
        <v>6.18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2.0446761077489127E-2</v>
      </c>
      <c r="G1964" s="2">
        <f t="shared" si="276"/>
        <v>2.7771201464450942E-2</v>
      </c>
      <c r="H1964" s="2">
        <f t="shared" si="274"/>
        <v>0.73625770579866323</v>
      </c>
      <c r="I1964" s="2">
        <f t="shared" si="275"/>
        <v>42.40486324926006</v>
      </c>
    </row>
    <row r="1965" spans="1:9" ht="13.5" x14ac:dyDescent="0.25">
      <c r="A1965" s="4">
        <f>TITRES_STAT!B1968</f>
        <v>44868</v>
      </c>
      <c r="B1965" s="2">
        <f>TITRES_STAT!D1968</f>
        <v>6.1577999999999999</v>
      </c>
      <c r="C1965" s="2">
        <f t="shared" si="270"/>
        <v>-2.2199999999999775E-2</v>
      </c>
      <c r="D1965" s="2">
        <f t="shared" si="271"/>
        <v>0</v>
      </c>
      <c r="E1965" s="2">
        <f t="shared" si="272"/>
        <v>2.2199999999999775E-2</v>
      </c>
      <c r="F1965" s="2">
        <f t="shared" ref="F1965:G1980" si="277">((F1964*13)+D1965)/14</f>
        <v>1.8986278143382763E-2</v>
      </c>
      <c r="G1965" s="2">
        <f t="shared" si="277"/>
        <v>2.7373258502704428E-2</v>
      </c>
      <c r="H1965" s="2">
        <f t="shared" si="274"/>
        <v>0.69360679662989166</v>
      </c>
      <c r="I1965" s="2">
        <f t="shared" si="275"/>
        <v>40.954417401376752</v>
      </c>
    </row>
    <row r="1966" spans="1:9" ht="13.5" x14ac:dyDescent="0.25">
      <c r="A1966" s="4">
        <f>TITRES_STAT!B1969</f>
        <v>44869</v>
      </c>
      <c r="B1966" s="2">
        <f>TITRES_STAT!D1969</f>
        <v>6.18</v>
      </c>
      <c r="C1966" s="2">
        <f t="shared" si="270"/>
        <v>2.2199999999999775E-2</v>
      </c>
      <c r="D1966" s="2">
        <f t="shared" si="271"/>
        <v>2.2199999999999775E-2</v>
      </c>
      <c r="E1966" s="2">
        <f t="shared" si="272"/>
        <v>0</v>
      </c>
      <c r="F1966" s="2">
        <f t="shared" si="277"/>
        <v>1.9215829704569691E-2</v>
      </c>
      <c r="G1966" s="2">
        <f t="shared" si="277"/>
        <v>2.5418025752511255E-2</v>
      </c>
      <c r="H1966" s="2">
        <f t="shared" si="274"/>
        <v>0.75599221952441376</v>
      </c>
      <c r="I1966" s="2">
        <f t="shared" si="275"/>
        <v>43.052139475262813</v>
      </c>
    </row>
    <row r="1967" spans="1:9" ht="13.5" x14ac:dyDescent="0.25">
      <c r="A1967" s="4">
        <f>TITRES_STAT!B1970</f>
        <v>44872</v>
      </c>
      <c r="B1967" s="2">
        <f>TITRES_STAT!D1970</f>
        <v>6.18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1.7843270439957572E-2</v>
      </c>
      <c r="G1967" s="2">
        <f t="shared" si="277"/>
        <v>2.3602452484474738E-2</v>
      </c>
      <c r="H1967" s="2">
        <f t="shared" si="274"/>
        <v>0.75599221952441376</v>
      </c>
      <c r="I1967" s="2">
        <f t="shared" si="275"/>
        <v>43.052139475262813</v>
      </c>
    </row>
    <row r="1968" spans="1:9" ht="13.5" x14ac:dyDescent="0.25">
      <c r="A1968" s="4">
        <f>TITRES_STAT!B1971</f>
        <v>44873</v>
      </c>
      <c r="B1968" s="2">
        <f>TITRES_STAT!D1971</f>
        <v>6.18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1.6568751122817745E-2</v>
      </c>
      <c r="G1968" s="2">
        <f t="shared" si="277"/>
        <v>2.191656302129797E-2</v>
      </c>
      <c r="H1968" s="2">
        <f t="shared" si="274"/>
        <v>0.75599221952441376</v>
      </c>
      <c r="I1968" s="2">
        <f t="shared" si="275"/>
        <v>43.052139475262813</v>
      </c>
    </row>
    <row r="1969" spans="1:9" ht="13.5" x14ac:dyDescent="0.25">
      <c r="A1969" s="4">
        <f>TITRES_STAT!B1972</f>
        <v>44874</v>
      </c>
      <c r="B1969" s="2">
        <f>TITRES_STAT!D1972</f>
        <v>6.18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1.5385268899759334E-2</v>
      </c>
      <c r="G1969" s="2">
        <f t="shared" si="277"/>
        <v>2.0351094234062402E-2</v>
      </c>
      <c r="H1969" s="2">
        <f t="shared" si="274"/>
        <v>0.75599221952441376</v>
      </c>
      <c r="I1969" s="2">
        <f t="shared" si="275"/>
        <v>43.052139475262813</v>
      </c>
    </row>
    <row r="1970" spans="1:9" ht="13.5" x14ac:dyDescent="0.25">
      <c r="A1970" s="4">
        <f>TITRES_STAT!B1973</f>
        <v>44875</v>
      </c>
      <c r="B1970" s="2">
        <f>TITRES_STAT!D1973</f>
        <v>6.1356000000000002</v>
      </c>
      <c r="C1970" s="2">
        <f t="shared" si="270"/>
        <v>-4.4399999999999551E-2</v>
      </c>
      <c r="D1970" s="2">
        <f t="shared" si="271"/>
        <v>0</v>
      </c>
      <c r="E1970" s="2">
        <f t="shared" si="272"/>
        <v>4.4399999999999551E-2</v>
      </c>
      <c r="F1970" s="2">
        <f t="shared" si="277"/>
        <v>1.4286321121205096E-2</v>
      </c>
      <c r="G1970" s="2">
        <f t="shared" si="277"/>
        <v>2.2068873217343628E-2</v>
      </c>
      <c r="H1970" s="2">
        <f t="shared" si="274"/>
        <v>0.64735163324866396</v>
      </c>
      <c r="I1970" s="2">
        <f t="shared" si="275"/>
        <v>39.296505990773355</v>
      </c>
    </row>
    <row r="1971" spans="1:9" ht="13.5" x14ac:dyDescent="0.25">
      <c r="A1971" s="4">
        <f>TITRES_STAT!B1974</f>
        <v>44876</v>
      </c>
      <c r="B1971" s="2">
        <f>TITRES_STAT!D1974</f>
        <v>6.1356000000000002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1.326586961254759E-2</v>
      </c>
      <c r="G1971" s="2">
        <f t="shared" si="277"/>
        <v>2.0492525130390512E-2</v>
      </c>
      <c r="H1971" s="2">
        <f t="shared" si="274"/>
        <v>0.64735163324866407</v>
      </c>
      <c r="I1971" s="2">
        <f t="shared" si="275"/>
        <v>39.296505990773362</v>
      </c>
    </row>
    <row r="1972" spans="1:9" ht="13.5" x14ac:dyDescent="0.25">
      <c r="A1972" s="4">
        <f>TITRES_STAT!B1975</f>
        <v>44879</v>
      </c>
      <c r="B1972" s="2">
        <f>TITRES_STAT!D1975</f>
        <v>6.0022000000000002</v>
      </c>
      <c r="C1972" s="2">
        <f t="shared" si="270"/>
        <v>-0.13339999999999996</v>
      </c>
      <c r="D1972" s="2">
        <f t="shared" si="271"/>
        <v>0</v>
      </c>
      <c r="E1972" s="2">
        <f t="shared" si="272"/>
        <v>0.13339999999999996</v>
      </c>
      <c r="F1972" s="2">
        <f t="shared" si="277"/>
        <v>1.231830749736562E-2</v>
      </c>
      <c r="G1972" s="2">
        <f t="shared" si="277"/>
        <v>2.8557344763934043E-2</v>
      </c>
      <c r="H1972" s="2">
        <f t="shared" si="274"/>
        <v>0.43135339084195223</v>
      </c>
      <c r="I1972" s="2">
        <f t="shared" si="275"/>
        <v>30.136051208724993</v>
      </c>
    </row>
    <row r="1973" spans="1:9" ht="13.5" x14ac:dyDescent="0.25">
      <c r="A1973" s="4">
        <f>TITRES_STAT!B1976</f>
        <v>44880</v>
      </c>
      <c r="B1973" s="2">
        <f>TITRES_STAT!D1976</f>
        <v>6.0022000000000002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1.1438428390410931E-2</v>
      </c>
      <c r="G1973" s="2">
        <f t="shared" si="277"/>
        <v>2.6517534423653039E-2</v>
      </c>
      <c r="H1973" s="2">
        <f t="shared" si="274"/>
        <v>0.43135339084195223</v>
      </c>
      <c r="I1973" s="2">
        <f t="shared" si="275"/>
        <v>30.136051208724993</v>
      </c>
    </row>
    <row r="1974" spans="1:9" ht="13.5" x14ac:dyDescent="0.25">
      <c r="A1974" s="4">
        <f>TITRES_STAT!B1977</f>
        <v>44881</v>
      </c>
      <c r="B1974" s="2">
        <f>TITRES_STAT!D1977</f>
        <v>5.7798999999999996</v>
      </c>
      <c r="C1974" s="2">
        <f t="shared" si="270"/>
        <v>-0.22230000000000061</v>
      </c>
      <c r="D1974" s="2">
        <f t="shared" si="271"/>
        <v>0</v>
      </c>
      <c r="E1974" s="2">
        <f t="shared" si="272"/>
        <v>0.22230000000000061</v>
      </c>
      <c r="F1974" s="2">
        <f t="shared" si="277"/>
        <v>1.0621397791095864E-2</v>
      </c>
      <c r="G1974" s="2">
        <f t="shared" si="277"/>
        <v>4.0501996250535008E-2</v>
      </c>
      <c r="H1974" s="2">
        <f t="shared" si="274"/>
        <v>0.26224380954940119</v>
      </c>
      <c r="I1974" s="2">
        <f t="shared" si="275"/>
        <v>20.776002826507622</v>
      </c>
    </row>
    <row r="1975" spans="1:9" ht="13.5" x14ac:dyDescent="0.25">
      <c r="A1975" s="4">
        <f>TITRES_STAT!B1978</f>
        <v>44882</v>
      </c>
      <c r="B1975" s="2">
        <f>TITRES_STAT!D1978</f>
        <v>5.7354000000000003</v>
      </c>
      <c r="C1975" s="2">
        <f t="shared" si="270"/>
        <v>-4.4499999999999318E-2</v>
      </c>
      <c r="D1975" s="2">
        <f t="shared" si="271"/>
        <v>0</v>
      </c>
      <c r="E1975" s="2">
        <f t="shared" si="272"/>
        <v>4.4499999999999318E-2</v>
      </c>
      <c r="F1975" s="2">
        <f t="shared" si="277"/>
        <v>9.8627265203033027E-3</v>
      </c>
      <c r="G1975" s="2">
        <f t="shared" si="277"/>
        <v>4.078756794692532E-2</v>
      </c>
      <c r="H1975" s="2">
        <f t="shared" si="274"/>
        <v>0.2418071735274126</v>
      </c>
      <c r="I1975" s="2">
        <f t="shared" si="275"/>
        <v>19.472199765165456</v>
      </c>
    </row>
    <row r="1976" spans="1:9" ht="13.5" x14ac:dyDescent="0.25">
      <c r="A1976" s="4">
        <f>TITRES_STAT!B1979</f>
        <v>44883</v>
      </c>
      <c r="B1976" s="2">
        <f>TITRES_STAT!D1979</f>
        <v>5.6554000000000002</v>
      </c>
      <c r="C1976" s="2">
        <f t="shared" si="270"/>
        <v>-8.0000000000000071E-2</v>
      </c>
      <c r="D1976" s="2">
        <f t="shared" si="271"/>
        <v>0</v>
      </c>
      <c r="E1976" s="2">
        <f t="shared" si="272"/>
        <v>8.0000000000000071E-2</v>
      </c>
      <c r="F1976" s="2">
        <f t="shared" si="277"/>
        <v>9.1582460545673507E-3</v>
      </c>
      <c r="G1976" s="2">
        <f t="shared" si="277"/>
        <v>4.3588455950716372E-2</v>
      </c>
      <c r="H1976" s="2">
        <f t="shared" si="274"/>
        <v>0.21010714545434217</v>
      </c>
      <c r="I1976" s="2">
        <f t="shared" si="275"/>
        <v>17.362689431559062</v>
      </c>
    </row>
    <row r="1977" spans="1:9" ht="13.5" x14ac:dyDescent="0.25">
      <c r="A1977" s="4">
        <f>TITRES_STAT!B1980</f>
        <v>44886</v>
      </c>
      <c r="B1977" s="2">
        <f>TITRES_STAT!D1980</f>
        <v>5.6554000000000002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8.5040856220982546E-3</v>
      </c>
      <c r="G1977" s="2">
        <f t="shared" si="277"/>
        <v>4.0474994811379492E-2</v>
      </c>
      <c r="H1977" s="2">
        <f t="shared" si="274"/>
        <v>0.21010714545434214</v>
      </c>
      <c r="I1977" s="2">
        <f t="shared" si="275"/>
        <v>17.362689431559062</v>
      </c>
    </row>
    <row r="1978" spans="1:9" ht="13.5" x14ac:dyDescent="0.25">
      <c r="A1978" s="4">
        <f>TITRES_STAT!B1981</f>
        <v>44887</v>
      </c>
      <c r="B1978" s="2">
        <f>TITRES_STAT!D1981</f>
        <v>5.7798999999999996</v>
      </c>
      <c r="C1978" s="2">
        <f t="shared" si="270"/>
        <v>0.12449999999999939</v>
      </c>
      <c r="D1978" s="2">
        <f t="shared" si="271"/>
        <v>0.12449999999999939</v>
      </c>
      <c r="E1978" s="2">
        <f t="shared" si="272"/>
        <v>0</v>
      </c>
      <c r="F1978" s="2">
        <f t="shared" si="277"/>
        <v>1.6789508077662621E-2</v>
      </c>
      <c r="G1978" s="2">
        <f t="shared" si="277"/>
        <v>3.7583923753423808E-2</v>
      </c>
      <c r="H1978" s="2">
        <f t="shared" si="274"/>
        <v>0.44672046984272462</v>
      </c>
      <c r="I1978" s="2">
        <f t="shared" si="275"/>
        <v>30.878146757077985</v>
      </c>
    </row>
    <row r="1979" spans="1:9" ht="13.5" x14ac:dyDescent="0.25">
      <c r="A1979" s="4">
        <f>TITRES_STAT!B1982</f>
        <v>44888</v>
      </c>
      <c r="B1979" s="2">
        <f>TITRES_STAT!D1982</f>
        <v>5.7798999999999996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1.5590257500686719E-2</v>
      </c>
      <c r="G1979" s="2">
        <f t="shared" si="277"/>
        <v>3.4899357771036393E-2</v>
      </c>
      <c r="H1979" s="2">
        <f t="shared" si="274"/>
        <v>0.44672046984272457</v>
      </c>
      <c r="I1979" s="2">
        <f t="shared" si="275"/>
        <v>30.878146757077971</v>
      </c>
    </row>
    <row r="1980" spans="1:9" ht="13.5" x14ac:dyDescent="0.25">
      <c r="A1980" s="4">
        <f>TITRES_STAT!B1983</f>
        <v>44889</v>
      </c>
      <c r="B1980" s="2">
        <f>TITRES_STAT!D1983</f>
        <v>5.7798999999999996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1.4476667679209096E-2</v>
      </c>
      <c r="G1980" s="2">
        <f t="shared" si="277"/>
        <v>3.2406546501676646E-2</v>
      </c>
      <c r="H1980" s="2">
        <f t="shared" si="274"/>
        <v>0.44672046984272462</v>
      </c>
      <c r="I1980" s="2">
        <f t="shared" si="275"/>
        <v>30.878146757077985</v>
      </c>
    </row>
    <row r="1981" spans="1:9" ht="13.5" x14ac:dyDescent="0.25">
      <c r="A1981" s="4">
        <f>TITRES_STAT!B1984</f>
        <v>44890</v>
      </c>
      <c r="B1981" s="2">
        <f>TITRES_STAT!D1984</f>
        <v>5.7754000000000003</v>
      </c>
      <c r="C1981" s="2">
        <f t="shared" si="270"/>
        <v>-4.4999999999992824E-3</v>
      </c>
      <c r="D1981" s="2">
        <f t="shared" si="271"/>
        <v>0</v>
      </c>
      <c r="E1981" s="2">
        <f t="shared" si="272"/>
        <v>4.4999999999992824E-3</v>
      </c>
      <c r="F1981" s="2">
        <f t="shared" ref="F1981:G1996" si="278">((F1980*13)+D1981)/14</f>
        <v>1.3442619987837018E-2</v>
      </c>
      <c r="G1981" s="2">
        <f t="shared" si="278"/>
        <v>3.0413221751556835E-2</v>
      </c>
      <c r="H1981" s="2">
        <f t="shared" si="274"/>
        <v>0.44199921000309345</v>
      </c>
      <c r="I1981" s="2">
        <f t="shared" si="275"/>
        <v>30.651834407187039</v>
      </c>
    </row>
    <row r="1982" spans="1:9" ht="13.5" x14ac:dyDescent="0.25">
      <c r="A1982" s="4">
        <f>TITRES_STAT!B1985</f>
        <v>44893</v>
      </c>
      <c r="B1982" s="2">
        <f>TITRES_STAT!D1985</f>
        <v>5.6909999999999998</v>
      </c>
      <c r="C1982" s="2">
        <f t="shared" si="270"/>
        <v>-8.4400000000000475E-2</v>
      </c>
      <c r="D1982" s="2">
        <f t="shared" si="271"/>
        <v>0</v>
      </c>
      <c r="E1982" s="2">
        <f t="shared" si="272"/>
        <v>8.4400000000000475E-2</v>
      </c>
      <c r="F1982" s="2">
        <f t="shared" si="278"/>
        <v>1.248243284584866E-2</v>
      </c>
      <c r="G1982" s="2">
        <f t="shared" si="278"/>
        <v>3.4269420197874233E-2</v>
      </c>
      <c r="H1982" s="2">
        <f t="shared" si="274"/>
        <v>0.36424406289263567</v>
      </c>
      <c r="I1982" s="2">
        <f t="shared" si="275"/>
        <v>26.699332824679573</v>
      </c>
    </row>
    <row r="1983" spans="1:9" ht="13.5" x14ac:dyDescent="0.25">
      <c r="A1983" s="4">
        <f>TITRES_STAT!B1986</f>
        <v>44894</v>
      </c>
      <c r="B1983" s="2">
        <f>TITRES_STAT!D1986</f>
        <v>5.7754000000000003</v>
      </c>
      <c r="C1983" s="2">
        <f t="shared" si="270"/>
        <v>8.4400000000000475E-2</v>
      </c>
      <c r="D1983" s="2">
        <f t="shared" si="271"/>
        <v>8.4400000000000475E-2</v>
      </c>
      <c r="E1983" s="2">
        <f t="shared" si="272"/>
        <v>0</v>
      </c>
      <c r="F1983" s="2">
        <f t="shared" si="278"/>
        <v>1.7619401928288075E-2</v>
      </c>
      <c r="G1983" s="2">
        <f t="shared" si="278"/>
        <v>3.1821604469454645E-2</v>
      </c>
      <c r="H1983" s="2">
        <f t="shared" si="274"/>
        <v>0.55369307179972105</v>
      </c>
      <c r="I1983" s="2">
        <f t="shared" si="275"/>
        <v>35.637223454845582</v>
      </c>
    </row>
    <row r="1984" spans="1:9" ht="13.5" x14ac:dyDescent="0.25">
      <c r="A1984" s="4">
        <f>TITRES_STAT!B1987</f>
        <v>44895</v>
      </c>
      <c r="B1984" s="2">
        <f>TITRES_STAT!D1987</f>
        <v>5.8688000000000002</v>
      </c>
      <c r="C1984" s="2">
        <f t="shared" si="270"/>
        <v>9.3399999999999928E-2</v>
      </c>
      <c r="D1984" s="2">
        <f t="shared" si="271"/>
        <v>9.3399999999999928E-2</v>
      </c>
      <c r="E1984" s="2">
        <f t="shared" si="272"/>
        <v>0</v>
      </c>
      <c r="F1984" s="2">
        <f t="shared" si="278"/>
        <v>2.3032301790553208E-2</v>
      </c>
      <c r="G1984" s="2">
        <f t="shared" si="278"/>
        <v>2.9548632721636457E-2</v>
      </c>
      <c r="H1984" s="2">
        <f t="shared" si="274"/>
        <v>0.77947098288876893</v>
      </c>
      <c r="I1984" s="2">
        <f t="shared" si="275"/>
        <v>43.803523091081054</v>
      </c>
    </row>
    <row r="1985" spans="1:9" ht="13.5" x14ac:dyDescent="0.25">
      <c r="A1985" s="4">
        <f>TITRES_STAT!B1988</f>
        <v>44896</v>
      </c>
      <c r="B1985" s="2">
        <f>TITRES_STAT!D1988</f>
        <v>5.6909999999999998</v>
      </c>
      <c r="C1985" s="2">
        <f t="shared" si="270"/>
        <v>-0.1778000000000004</v>
      </c>
      <c r="D1985" s="2">
        <f t="shared" si="271"/>
        <v>0</v>
      </c>
      <c r="E1985" s="2">
        <f t="shared" si="272"/>
        <v>0.1778000000000004</v>
      </c>
      <c r="F1985" s="2">
        <f t="shared" si="278"/>
        <v>2.1387137376942263E-2</v>
      </c>
      <c r="G1985" s="2">
        <f t="shared" si="278"/>
        <v>4.0138016098662459E-2</v>
      </c>
      <c r="H1985" s="2">
        <f t="shared" si="274"/>
        <v>0.53283992224157184</v>
      </c>
      <c r="I1985" s="2">
        <f t="shared" si="275"/>
        <v>34.761615646229075</v>
      </c>
    </row>
    <row r="1986" spans="1:9" ht="13.5" x14ac:dyDescent="0.25">
      <c r="A1986" s="4">
        <f>TITRES_STAT!B1989</f>
        <v>44897</v>
      </c>
      <c r="B1986" s="2">
        <f>TITRES_STAT!D1989</f>
        <v>5.9043999999999999</v>
      </c>
      <c r="C1986" s="2">
        <f t="shared" si="270"/>
        <v>0.21340000000000003</v>
      </c>
      <c r="D1986" s="2">
        <f t="shared" si="271"/>
        <v>0.21340000000000003</v>
      </c>
      <c r="E1986" s="2">
        <f t="shared" si="272"/>
        <v>0</v>
      </c>
      <c r="F1986" s="2">
        <f t="shared" si="278"/>
        <v>3.5102341850017822E-2</v>
      </c>
      <c r="G1986" s="2">
        <f t="shared" si="278"/>
        <v>3.7271014948758001E-2</v>
      </c>
      <c r="H1986" s="2">
        <f t="shared" si="274"/>
        <v>0.94181341447981026</v>
      </c>
      <c r="I1986" s="2">
        <f t="shared" si="275"/>
        <v>48.501746226328926</v>
      </c>
    </row>
    <row r="1987" spans="1:9" ht="13.5" x14ac:dyDescent="0.25">
      <c r="A1987" s="4">
        <f>TITRES_STAT!B1990</f>
        <v>44900</v>
      </c>
      <c r="B1987" s="2">
        <f>TITRES_STAT!D1990</f>
        <v>5.7754000000000003</v>
      </c>
      <c r="C1987" s="2">
        <f t="shared" ref="C1987:C2050" si="279">B1987-B1986</f>
        <v>-0.12899999999999956</v>
      </c>
      <c r="D1987" s="2">
        <f t="shared" ref="D1987:D2050" si="280">IF(C1987&gt;0,C1987,0)</f>
        <v>0</v>
      </c>
      <c r="E1987" s="2">
        <f t="shared" ref="E1987:E2050" si="281">IF(C1987&lt;0,-C1987,0)</f>
        <v>0.12899999999999956</v>
      </c>
      <c r="F1987" s="2">
        <f t="shared" si="278"/>
        <v>3.2595031717873695E-2</v>
      </c>
      <c r="G1987" s="2">
        <f t="shared" si="278"/>
        <v>4.3823085309560965E-2</v>
      </c>
      <c r="H1987" s="2">
        <f t="shared" si="274"/>
        <v>0.74378678469638415</v>
      </c>
      <c r="I1987" s="2">
        <f t="shared" si="275"/>
        <v>42.653539482230165</v>
      </c>
    </row>
    <row r="1988" spans="1:9" ht="13.5" x14ac:dyDescent="0.25">
      <c r="A1988" s="4">
        <f>TITRES_STAT!B1991</f>
        <v>44901</v>
      </c>
      <c r="B1988" s="2">
        <f>TITRES_STAT!D1991</f>
        <v>5.7754000000000003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3.0266815166596999E-2</v>
      </c>
      <c r="G1988" s="2">
        <f t="shared" si="278"/>
        <v>4.0692864930306612E-2</v>
      </c>
      <c r="H1988" s="2">
        <f t="shared" si="274"/>
        <v>0.74378678469638404</v>
      </c>
      <c r="I1988" s="2">
        <f t="shared" si="275"/>
        <v>42.653539482230158</v>
      </c>
    </row>
    <row r="1989" spans="1:9" ht="13.5" x14ac:dyDescent="0.25">
      <c r="A1989" s="4">
        <f>TITRES_STAT!B1992</f>
        <v>44902</v>
      </c>
      <c r="B1989" s="2">
        <f>TITRES_STAT!D1992</f>
        <v>5.6642999999999999</v>
      </c>
      <c r="C1989" s="2">
        <f t="shared" si="279"/>
        <v>-0.11110000000000042</v>
      </c>
      <c r="D1989" s="2">
        <f t="shared" si="280"/>
        <v>0</v>
      </c>
      <c r="E1989" s="2">
        <f t="shared" si="281"/>
        <v>0.11110000000000042</v>
      </c>
      <c r="F1989" s="2">
        <f t="shared" si="278"/>
        <v>2.8104899797554355E-2</v>
      </c>
      <c r="G1989" s="2">
        <f t="shared" si="278"/>
        <v>4.572194600671331E-2</v>
      </c>
      <c r="H1989" s="2">
        <f t="shared" si="274"/>
        <v>0.61469167986480144</v>
      </c>
      <c r="I1989" s="2">
        <f t="shared" si="275"/>
        <v>38.068672027607754</v>
      </c>
    </row>
    <row r="1990" spans="1:9" ht="13.5" x14ac:dyDescent="0.25">
      <c r="A1990" s="4">
        <f>TITRES_STAT!B1993</f>
        <v>44903</v>
      </c>
      <c r="B1990" s="2">
        <f>TITRES_STAT!D1993</f>
        <v>5.7354000000000003</v>
      </c>
      <c r="C1990" s="2">
        <f t="shared" si="279"/>
        <v>7.1100000000000385E-2</v>
      </c>
      <c r="D1990" s="2">
        <f t="shared" si="280"/>
        <v>7.1100000000000385E-2</v>
      </c>
      <c r="E1990" s="2">
        <f t="shared" si="281"/>
        <v>0</v>
      </c>
      <c r="F1990" s="2">
        <f t="shared" si="278"/>
        <v>3.1175978383443357E-2</v>
      </c>
      <c r="G1990" s="2">
        <f t="shared" si="278"/>
        <v>4.2456092720519499E-2</v>
      </c>
      <c r="H1990" s="2">
        <f t="shared" si="274"/>
        <v>0.73431105845441269</v>
      </c>
      <c r="I1990" s="2">
        <f t="shared" si="275"/>
        <v>42.340216587722033</v>
      </c>
    </row>
    <row r="1991" spans="1:9" ht="13.5" x14ac:dyDescent="0.25">
      <c r="A1991" s="4">
        <f>TITRES_STAT!B1994</f>
        <v>44904</v>
      </c>
      <c r="B1991" s="2">
        <f>TITRES_STAT!D1994</f>
        <v>5.7354000000000003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2.8949122784625973E-2</v>
      </c>
      <c r="G1991" s="2">
        <f t="shared" si="278"/>
        <v>3.9423514669053819E-2</v>
      </c>
      <c r="H1991" s="2">
        <f t="shared" si="274"/>
        <v>0.73431105845441258</v>
      </c>
      <c r="I1991" s="2">
        <f t="shared" si="275"/>
        <v>42.340216587722026</v>
      </c>
    </row>
    <row r="1992" spans="1:9" ht="13.5" x14ac:dyDescent="0.25">
      <c r="A1992" s="4">
        <f>TITRES_STAT!B1995</f>
        <v>44907</v>
      </c>
      <c r="B1992" s="2">
        <f>TITRES_STAT!D1995</f>
        <v>5.6909999999999998</v>
      </c>
      <c r="C1992" s="2">
        <f t="shared" si="279"/>
        <v>-4.4400000000000439E-2</v>
      </c>
      <c r="D1992" s="2">
        <f t="shared" si="280"/>
        <v>0</v>
      </c>
      <c r="E1992" s="2">
        <f t="shared" si="281"/>
        <v>4.4400000000000439E-2</v>
      </c>
      <c r="F1992" s="2">
        <f t="shared" si="278"/>
        <v>2.6881328300009832E-2</v>
      </c>
      <c r="G1992" s="2">
        <f t="shared" si="278"/>
        <v>3.9778977906978583E-2</v>
      </c>
      <c r="H1992" s="2">
        <f t="shared" si="274"/>
        <v>0.67576719449329881</v>
      </c>
      <c r="I1992" s="2">
        <f t="shared" si="275"/>
        <v>40.325839813186597</v>
      </c>
    </row>
    <row r="1993" spans="1:9" ht="13.5" x14ac:dyDescent="0.25">
      <c r="A1993" s="4">
        <f>TITRES_STAT!B1996</f>
        <v>44908</v>
      </c>
      <c r="B1993" s="2">
        <f>TITRES_STAT!D1996</f>
        <v>5.6909999999999998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2.49612334214377E-2</v>
      </c>
      <c r="G1993" s="2">
        <f t="shared" si="278"/>
        <v>3.6937622342194394E-2</v>
      </c>
      <c r="H1993" s="2">
        <f t="shared" si="274"/>
        <v>0.67576719449329881</v>
      </c>
      <c r="I1993" s="2">
        <f t="shared" si="275"/>
        <v>40.325839813186597</v>
      </c>
    </row>
    <row r="1994" spans="1:9" ht="13.5" x14ac:dyDescent="0.25">
      <c r="A1994" s="4">
        <f>TITRES_STAT!B1997</f>
        <v>44909</v>
      </c>
      <c r="B1994" s="2">
        <f>TITRES_STAT!D1997</f>
        <v>5.6909999999999998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2.317828817704929E-2</v>
      </c>
      <c r="G1994" s="2">
        <f t="shared" si="278"/>
        <v>3.4299220746323369E-2</v>
      </c>
      <c r="H1994" s="2">
        <f t="shared" si="274"/>
        <v>0.6757671944932987</v>
      </c>
      <c r="I1994" s="2">
        <f t="shared" si="275"/>
        <v>40.325839813186597</v>
      </c>
    </row>
    <row r="1995" spans="1:9" ht="13.5" x14ac:dyDescent="0.25">
      <c r="A1995" s="4">
        <f>TITRES_STAT!B1998</f>
        <v>44910</v>
      </c>
      <c r="B1995" s="2">
        <f>TITRES_STAT!D1998</f>
        <v>5.7354000000000003</v>
      </c>
      <c r="C1995" s="2">
        <f t="shared" si="279"/>
        <v>4.4400000000000439E-2</v>
      </c>
      <c r="D1995" s="2">
        <f t="shared" si="280"/>
        <v>4.4400000000000439E-2</v>
      </c>
      <c r="E1995" s="2">
        <f t="shared" si="281"/>
        <v>0</v>
      </c>
      <c r="F1995" s="2">
        <f t="shared" si="278"/>
        <v>2.4694124735831515E-2</v>
      </c>
      <c r="G1995" s="2">
        <f t="shared" si="278"/>
        <v>3.1849276407300273E-2</v>
      </c>
      <c r="H1995" s="2">
        <f t="shared" si="274"/>
        <v>0.77534335223299755</v>
      </c>
      <c r="I1995" s="2">
        <f t="shared" si="275"/>
        <v>43.672867631930664</v>
      </c>
    </row>
    <row r="1996" spans="1:9" ht="13.5" x14ac:dyDescent="0.25">
      <c r="A1996" s="4">
        <f>TITRES_STAT!B1999</f>
        <v>44911</v>
      </c>
      <c r="B1996" s="2">
        <f>TITRES_STAT!D1999</f>
        <v>5.7354000000000003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2.2930258683272121E-2</v>
      </c>
      <c r="G1996" s="2">
        <f t="shared" si="278"/>
        <v>2.9574328092493111E-2</v>
      </c>
      <c r="H1996" s="2">
        <f t="shared" si="274"/>
        <v>0.77534335223299755</v>
      </c>
      <c r="I1996" s="2">
        <f t="shared" si="275"/>
        <v>43.672867631930664</v>
      </c>
    </row>
    <row r="1997" spans="1:9" ht="13.5" x14ac:dyDescent="0.25">
      <c r="A1997" s="4">
        <f>TITRES_STAT!B2000</f>
        <v>44914</v>
      </c>
      <c r="B1997" s="2">
        <f>TITRES_STAT!D2000</f>
        <v>5.6909999999999998</v>
      </c>
      <c r="C1997" s="2">
        <f t="shared" si="279"/>
        <v>-4.4400000000000439E-2</v>
      </c>
      <c r="D1997" s="2">
        <f t="shared" si="280"/>
        <v>0</v>
      </c>
      <c r="E1997" s="2">
        <f t="shared" si="281"/>
        <v>4.4400000000000439E-2</v>
      </c>
      <c r="F1997" s="2">
        <f t="shared" ref="F1997:G2012" si="282">((F1996*13)+D1997)/14</f>
        <v>2.1292383063038399E-2</v>
      </c>
      <c r="G1997" s="2">
        <f t="shared" si="282"/>
        <v>3.0633304657315064E-2</v>
      </c>
      <c r="H1997" s="2">
        <f t="shared" si="274"/>
        <v>0.69507300310003917</v>
      </c>
      <c r="I1997" s="2">
        <f t="shared" si="275"/>
        <v>41.005490726880367</v>
      </c>
    </row>
    <row r="1998" spans="1:9" ht="13.5" x14ac:dyDescent="0.25">
      <c r="A1998" s="4">
        <f>TITRES_STAT!B2001</f>
        <v>44915</v>
      </c>
      <c r="B1998" s="2">
        <f>TITRES_STAT!D2001</f>
        <v>5.6909999999999998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1.9771498558535657E-2</v>
      </c>
      <c r="G1998" s="2">
        <f t="shared" si="282"/>
        <v>2.8445211467506844E-2</v>
      </c>
      <c r="H1998" s="2">
        <f t="shared" si="274"/>
        <v>0.69507300310003928</v>
      </c>
      <c r="I1998" s="2">
        <f t="shared" si="275"/>
        <v>41.005490726880367</v>
      </c>
    </row>
    <row r="1999" spans="1:9" ht="13.5" x14ac:dyDescent="0.25">
      <c r="A1999" s="4">
        <f>TITRES_STAT!B2002</f>
        <v>44916</v>
      </c>
      <c r="B1999" s="2">
        <f>TITRES_STAT!D2002</f>
        <v>5.6021000000000001</v>
      </c>
      <c r="C1999" s="2">
        <f t="shared" si="279"/>
        <v>-8.8899999999999757E-2</v>
      </c>
      <c r="D1999" s="2">
        <f t="shared" si="280"/>
        <v>0</v>
      </c>
      <c r="E1999" s="2">
        <f t="shared" si="281"/>
        <v>8.8899999999999757E-2</v>
      </c>
      <c r="F1999" s="2">
        <f t="shared" si="282"/>
        <v>1.8359248661497397E-2</v>
      </c>
      <c r="G1999" s="2">
        <f t="shared" si="282"/>
        <v>3.2763410648399195E-2</v>
      </c>
      <c r="H1999" s="2">
        <f t="shared" si="274"/>
        <v>0.56035828682550237</v>
      </c>
      <c r="I1999" s="2">
        <f t="shared" si="275"/>
        <v>35.912155019571358</v>
      </c>
    </row>
    <row r="2000" spans="1:9" ht="13.5" x14ac:dyDescent="0.25">
      <c r="A2000" s="4">
        <f>TITRES_STAT!B2003</f>
        <v>44917</v>
      </c>
      <c r="B2000" s="2">
        <f>TITRES_STAT!D2003</f>
        <v>5.6464999999999996</v>
      </c>
      <c r="C2000" s="2">
        <f t="shared" si="279"/>
        <v>4.4399999999999551E-2</v>
      </c>
      <c r="D2000" s="2">
        <f t="shared" si="280"/>
        <v>4.4399999999999551E-2</v>
      </c>
      <c r="E2000" s="2">
        <f t="shared" si="281"/>
        <v>0</v>
      </c>
      <c r="F2000" s="2">
        <f t="shared" si="282"/>
        <v>2.0219302328533268E-2</v>
      </c>
      <c r="G2000" s="2">
        <f t="shared" si="282"/>
        <v>3.0423167030656395E-2</v>
      </c>
      <c r="H2000" s="2">
        <f t="shared" si="274"/>
        <v>0.66460215362059316</v>
      </c>
      <c r="I2000" s="2">
        <f t="shared" si="275"/>
        <v>39.925585352334792</v>
      </c>
    </row>
    <row r="2001" spans="1:9" ht="13.5" x14ac:dyDescent="0.25">
      <c r="A2001" s="4">
        <f>TITRES_STAT!B2004</f>
        <v>44918</v>
      </c>
      <c r="B2001" s="2">
        <f>TITRES_STAT!D2004</f>
        <v>5.6464999999999996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1.877506644792375E-2</v>
      </c>
      <c r="G2001" s="2">
        <f t="shared" si="282"/>
        <v>2.8250083671323794E-2</v>
      </c>
      <c r="H2001" s="2">
        <f t="shared" ref="H2001:H2064" si="283">F2001/G2001</f>
        <v>0.66460215362059327</v>
      </c>
      <c r="I2001" s="2">
        <f t="shared" ref="I2001:I2064" si="284">IF(G2001=0,100,100-(100/(1+H2001)))</f>
        <v>39.925585352334807</v>
      </c>
    </row>
    <row r="2002" spans="1:9" ht="13.5" x14ac:dyDescent="0.25">
      <c r="A2002" s="4">
        <f>TITRES_STAT!B2005</f>
        <v>44921</v>
      </c>
      <c r="B2002" s="2">
        <f>TITRES_STAT!D2005</f>
        <v>5.6242999999999999</v>
      </c>
      <c r="C2002" s="2">
        <f t="shared" si="279"/>
        <v>-2.2199999999999775E-2</v>
      </c>
      <c r="D2002" s="2">
        <f t="shared" si="280"/>
        <v>0</v>
      </c>
      <c r="E2002" s="2">
        <f t="shared" si="281"/>
        <v>2.2199999999999775E-2</v>
      </c>
      <c r="F2002" s="2">
        <f t="shared" si="282"/>
        <v>1.7433990273072054E-2</v>
      </c>
      <c r="G2002" s="2">
        <f t="shared" si="282"/>
        <v>2.7817934837657793E-2</v>
      </c>
      <c r="H2002" s="2">
        <f t="shared" si="283"/>
        <v>0.62671763288018245</v>
      </c>
      <c r="I2002" s="2">
        <f t="shared" si="284"/>
        <v>38.526516231987259</v>
      </c>
    </row>
    <row r="2003" spans="1:9" ht="13.5" x14ac:dyDescent="0.25">
      <c r="A2003" s="4">
        <f>TITRES_STAT!B2006</f>
        <v>44922</v>
      </c>
      <c r="B2003" s="2">
        <f>TITRES_STAT!D2006</f>
        <v>5.6242999999999999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1.6188705253566908E-2</v>
      </c>
      <c r="G2003" s="2">
        <f t="shared" si="282"/>
        <v>2.5830939492110811E-2</v>
      </c>
      <c r="H2003" s="2">
        <f t="shared" si="283"/>
        <v>0.62671763288018234</v>
      </c>
      <c r="I2003" s="2">
        <f t="shared" si="284"/>
        <v>38.526516231987252</v>
      </c>
    </row>
    <row r="2004" spans="1:9" ht="13.5" x14ac:dyDescent="0.25">
      <c r="A2004" s="4">
        <f>TITRES_STAT!B2007</f>
        <v>44923</v>
      </c>
      <c r="B2004" s="2">
        <f>TITRES_STAT!D2007</f>
        <v>5.7354000000000003</v>
      </c>
      <c r="C2004" s="2">
        <f t="shared" si="279"/>
        <v>0.11110000000000042</v>
      </c>
      <c r="D2004" s="2">
        <f t="shared" si="280"/>
        <v>0.11110000000000042</v>
      </c>
      <c r="E2004" s="2">
        <f t="shared" si="281"/>
        <v>0</v>
      </c>
      <c r="F2004" s="2">
        <f t="shared" si="282"/>
        <v>2.2968083449740734E-2</v>
      </c>
      <c r="G2004" s="2">
        <f t="shared" si="282"/>
        <v>2.3985872385531466E-2</v>
      </c>
      <c r="H2004" s="2">
        <f t="shared" si="283"/>
        <v>0.95756714955238931</v>
      </c>
      <c r="I2004" s="2">
        <f t="shared" si="284"/>
        <v>48.91618403850633</v>
      </c>
    </row>
    <row r="2005" spans="1:9" ht="13.5" x14ac:dyDescent="0.25">
      <c r="A2005" s="4">
        <f>TITRES_STAT!B2008</f>
        <v>44924</v>
      </c>
      <c r="B2005" s="2">
        <f>TITRES_STAT!D2008</f>
        <v>5.7264999999999997</v>
      </c>
      <c r="C2005" s="2">
        <f t="shared" si="279"/>
        <v>-8.9000000000005741E-3</v>
      </c>
      <c r="D2005" s="2">
        <f t="shared" si="280"/>
        <v>0</v>
      </c>
      <c r="E2005" s="2">
        <f t="shared" si="281"/>
        <v>8.9000000000005741E-3</v>
      </c>
      <c r="F2005" s="2">
        <f t="shared" si="282"/>
        <v>2.1327506060473539E-2</v>
      </c>
      <c r="G2005" s="2">
        <f t="shared" si="282"/>
        <v>2.290831007227926E-2</v>
      </c>
      <c r="H2005" s="2">
        <f t="shared" si="283"/>
        <v>0.93099429827787206</v>
      </c>
      <c r="I2005" s="2">
        <f t="shared" si="284"/>
        <v>48.213208040446581</v>
      </c>
    </row>
    <row r="2006" spans="1:9" ht="13.5" x14ac:dyDescent="0.25">
      <c r="A2006" s="4">
        <f>TITRES_STAT!B2009</f>
        <v>44925</v>
      </c>
      <c r="B2006" s="2">
        <f>TITRES_STAT!D2009</f>
        <v>5.7264999999999997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1.9804112770439714E-2</v>
      </c>
      <c r="G2006" s="2">
        <f t="shared" si="282"/>
        <v>2.1272002209973599E-2</v>
      </c>
      <c r="H2006" s="2">
        <f t="shared" si="283"/>
        <v>0.93099429827787206</v>
      </c>
      <c r="I2006" s="2">
        <f t="shared" si="284"/>
        <v>48.213208040446581</v>
      </c>
    </row>
    <row r="2007" spans="1:9" ht="13.5" x14ac:dyDescent="0.25">
      <c r="A2007" s="4">
        <f>TITRES_STAT!B2010</f>
        <v>44928</v>
      </c>
      <c r="B2007" s="2">
        <f>TITRES_STAT!D2010</f>
        <v>5.6909999999999998</v>
      </c>
      <c r="C2007" s="2">
        <f t="shared" si="279"/>
        <v>-3.5499999999999865E-2</v>
      </c>
      <c r="D2007" s="2">
        <f t="shared" si="280"/>
        <v>0</v>
      </c>
      <c r="E2007" s="2">
        <f t="shared" si="281"/>
        <v>3.5499999999999865E-2</v>
      </c>
      <c r="F2007" s="2">
        <f t="shared" si="282"/>
        <v>1.8389533286836877E-2</v>
      </c>
      <c r="G2007" s="2">
        <f t="shared" si="282"/>
        <v>2.2288287766404045E-2</v>
      </c>
      <c r="H2007" s="2">
        <f t="shared" si="283"/>
        <v>0.82507608837301971</v>
      </c>
      <c r="I2007" s="2">
        <f t="shared" si="284"/>
        <v>45.207763864165308</v>
      </c>
    </row>
    <row r="2008" spans="1:9" ht="13.5" x14ac:dyDescent="0.25">
      <c r="A2008" s="4">
        <f>TITRES_STAT!B2011</f>
        <v>44929</v>
      </c>
      <c r="B2008" s="2">
        <f>TITRES_STAT!D2011</f>
        <v>5.5575999999999999</v>
      </c>
      <c r="C2008" s="2">
        <f t="shared" si="279"/>
        <v>-0.13339999999999996</v>
      </c>
      <c r="D2008" s="2">
        <f t="shared" si="280"/>
        <v>0</v>
      </c>
      <c r="E2008" s="2">
        <f t="shared" si="281"/>
        <v>0.13339999999999996</v>
      </c>
      <c r="F2008" s="2">
        <f t="shared" si="282"/>
        <v>1.7075995194919959E-2</v>
      </c>
      <c r="G2008" s="2">
        <f t="shared" si="282"/>
        <v>3.0224838640232322E-2</v>
      </c>
      <c r="H2008" s="2">
        <f t="shared" si="283"/>
        <v>0.5649656363157578</v>
      </c>
      <c r="I2008" s="2">
        <f t="shared" si="284"/>
        <v>36.100833347740462</v>
      </c>
    </row>
    <row r="2009" spans="1:9" ht="13.5" x14ac:dyDescent="0.25">
      <c r="A2009" s="4">
        <f>TITRES_STAT!B2012</f>
        <v>44930</v>
      </c>
      <c r="B2009" s="2">
        <f>TITRES_STAT!D2012</f>
        <v>5.5130999999999997</v>
      </c>
      <c r="C2009" s="2">
        <f t="shared" si="279"/>
        <v>-4.4500000000000206E-2</v>
      </c>
      <c r="D2009" s="2">
        <f t="shared" si="280"/>
        <v>0</v>
      </c>
      <c r="E2009" s="2">
        <f t="shared" si="281"/>
        <v>4.4500000000000206E-2</v>
      </c>
      <c r="F2009" s="2">
        <f t="shared" si="282"/>
        <v>1.5856281252425674E-2</v>
      </c>
      <c r="G2009" s="2">
        <f t="shared" si="282"/>
        <v>3.1244493023072886E-2</v>
      </c>
      <c r="H2009" s="2">
        <f t="shared" si="283"/>
        <v>0.50749043169676034</v>
      </c>
      <c r="I2009" s="2">
        <f t="shared" si="284"/>
        <v>33.664587252175991</v>
      </c>
    </row>
    <row r="2010" spans="1:9" ht="13.5" x14ac:dyDescent="0.25">
      <c r="A2010" s="4">
        <f>TITRES_STAT!B2013</f>
        <v>44931</v>
      </c>
      <c r="B2010" s="2">
        <f>TITRES_STAT!D2013</f>
        <v>5.3353000000000002</v>
      </c>
      <c r="C2010" s="2">
        <f t="shared" si="279"/>
        <v>-0.17779999999999951</v>
      </c>
      <c r="D2010" s="2">
        <f t="shared" si="280"/>
        <v>0</v>
      </c>
      <c r="E2010" s="2">
        <f t="shared" si="281"/>
        <v>0.17779999999999951</v>
      </c>
      <c r="F2010" s="2">
        <f t="shared" si="282"/>
        <v>1.4723689734395268E-2</v>
      </c>
      <c r="G2010" s="2">
        <f t="shared" si="282"/>
        <v>4.1712743521424789E-2</v>
      </c>
      <c r="H2010" s="2">
        <f t="shared" si="283"/>
        <v>0.35297821460323714</v>
      </c>
      <c r="I2010" s="2">
        <f t="shared" si="284"/>
        <v>26.088979910644653</v>
      </c>
    </row>
    <row r="2011" spans="1:9" ht="13.5" x14ac:dyDescent="0.25">
      <c r="A2011" s="4">
        <f>TITRES_STAT!B2014</f>
        <v>44932</v>
      </c>
      <c r="B2011" s="2">
        <f>TITRES_STAT!D2014</f>
        <v>5.4997999999999996</v>
      </c>
      <c r="C2011" s="2">
        <f t="shared" si="279"/>
        <v>0.16449999999999942</v>
      </c>
      <c r="D2011" s="2">
        <f t="shared" si="280"/>
        <v>0.16449999999999942</v>
      </c>
      <c r="E2011" s="2">
        <f t="shared" si="281"/>
        <v>0</v>
      </c>
      <c r="F2011" s="2">
        <f t="shared" si="282"/>
        <v>2.5421997610509849E-2</v>
      </c>
      <c r="G2011" s="2">
        <f t="shared" si="282"/>
        <v>3.8733261841323023E-2</v>
      </c>
      <c r="H2011" s="2">
        <f t="shared" si="283"/>
        <v>0.65633505679576154</v>
      </c>
      <c r="I2011" s="2">
        <f t="shared" si="284"/>
        <v>39.625742032259147</v>
      </c>
    </row>
    <row r="2012" spans="1:9" ht="13.5" x14ac:dyDescent="0.25">
      <c r="A2012" s="4">
        <f>TITRES_STAT!B2015</f>
        <v>44935</v>
      </c>
      <c r="B2012" s="2">
        <f>TITRES_STAT!D2015</f>
        <v>5.3353000000000002</v>
      </c>
      <c r="C2012" s="2">
        <f t="shared" si="279"/>
        <v>-0.16449999999999942</v>
      </c>
      <c r="D2012" s="2">
        <f t="shared" si="280"/>
        <v>0</v>
      </c>
      <c r="E2012" s="2">
        <f t="shared" si="281"/>
        <v>0.16449999999999942</v>
      </c>
      <c r="F2012" s="2">
        <f t="shared" si="282"/>
        <v>2.3606140638330574E-2</v>
      </c>
      <c r="G2012" s="2">
        <f t="shared" si="282"/>
        <v>4.7716600281228483E-2</v>
      </c>
      <c r="H2012" s="2">
        <f t="shared" si="283"/>
        <v>0.49471547635838453</v>
      </c>
      <c r="I2012" s="2">
        <f t="shared" si="284"/>
        <v>33.097635247858221</v>
      </c>
    </row>
    <row r="2013" spans="1:9" ht="13.5" x14ac:dyDescent="0.25">
      <c r="A2013" s="4">
        <f>TITRES_STAT!B2016</f>
        <v>44936</v>
      </c>
      <c r="B2013" s="2">
        <f>TITRES_STAT!D2016</f>
        <v>5.3263999999999996</v>
      </c>
      <c r="C2013" s="2">
        <f t="shared" si="279"/>
        <v>-8.9000000000005741E-3</v>
      </c>
      <c r="D2013" s="2">
        <f t="shared" si="280"/>
        <v>0</v>
      </c>
      <c r="E2013" s="2">
        <f t="shared" si="281"/>
        <v>8.9000000000005741E-3</v>
      </c>
      <c r="F2013" s="2">
        <f t="shared" ref="F2013:G2028" si="285">((F2012*13)+D2013)/14</f>
        <v>2.1919987735592675E-2</v>
      </c>
      <c r="G2013" s="2">
        <f t="shared" si="285"/>
        <v>4.4943985975426488E-2</v>
      </c>
      <c r="H2013" s="2">
        <f t="shared" si="283"/>
        <v>0.48771792843602296</v>
      </c>
      <c r="I2013" s="2">
        <f t="shared" si="284"/>
        <v>32.782956978191478</v>
      </c>
    </row>
    <row r="2014" spans="1:9" ht="13.5" x14ac:dyDescent="0.25">
      <c r="A2014" s="4">
        <f>TITRES_STAT!B2017</f>
        <v>44937</v>
      </c>
      <c r="B2014" s="2">
        <f>TITRES_STAT!D2017</f>
        <v>5.2241</v>
      </c>
      <c r="C2014" s="2">
        <f t="shared" si="279"/>
        <v>-0.10229999999999961</v>
      </c>
      <c r="D2014" s="2">
        <f t="shared" si="280"/>
        <v>0</v>
      </c>
      <c r="E2014" s="2">
        <f t="shared" si="281"/>
        <v>0.10229999999999961</v>
      </c>
      <c r="F2014" s="2">
        <f t="shared" si="285"/>
        <v>2.0354274325907484E-2</v>
      </c>
      <c r="G2014" s="2">
        <f t="shared" si="285"/>
        <v>4.9040844120038854E-2</v>
      </c>
      <c r="H2014" s="2">
        <f t="shared" si="283"/>
        <v>0.41504738939822633</v>
      </c>
      <c r="I2014" s="2">
        <f t="shared" si="284"/>
        <v>29.330988665668116</v>
      </c>
    </row>
    <row r="2015" spans="1:9" ht="13.5" x14ac:dyDescent="0.25">
      <c r="A2015" s="4">
        <f>TITRES_STAT!B2018</f>
        <v>44938</v>
      </c>
      <c r="B2015" s="2">
        <f>TITRES_STAT!D2018</f>
        <v>5.1173999999999999</v>
      </c>
      <c r="C2015" s="2">
        <f t="shared" si="279"/>
        <v>-0.10670000000000002</v>
      </c>
      <c r="D2015" s="2">
        <f t="shared" si="280"/>
        <v>0</v>
      </c>
      <c r="E2015" s="2">
        <f t="shared" si="281"/>
        <v>0.10670000000000002</v>
      </c>
      <c r="F2015" s="2">
        <f t="shared" si="285"/>
        <v>1.8900397588342662E-2</v>
      </c>
      <c r="G2015" s="2">
        <f t="shared" si="285"/>
        <v>5.3159355254321798E-2</v>
      </c>
      <c r="H2015" s="2">
        <f t="shared" si="283"/>
        <v>0.35554226528746474</v>
      </c>
      <c r="I2015" s="2">
        <f t="shared" si="284"/>
        <v>26.228784921882621</v>
      </c>
    </row>
    <row r="2016" spans="1:9" ht="13.5" x14ac:dyDescent="0.25">
      <c r="A2016" s="4">
        <f>TITRES_STAT!B2019</f>
        <v>44939</v>
      </c>
      <c r="B2016" s="2">
        <f>TITRES_STAT!D2019</f>
        <v>5.1173999999999999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1.7550369189175328E-2</v>
      </c>
      <c r="G2016" s="2">
        <f t="shared" si="285"/>
        <v>4.9362258450441669E-2</v>
      </c>
      <c r="H2016" s="2">
        <f t="shared" si="283"/>
        <v>0.35554226528746469</v>
      </c>
      <c r="I2016" s="2">
        <f t="shared" si="284"/>
        <v>26.228784921882621</v>
      </c>
    </row>
    <row r="2017" spans="1:9" ht="13.5" x14ac:dyDescent="0.25">
      <c r="A2017" s="4">
        <f>TITRES_STAT!B2020</f>
        <v>44942</v>
      </c>
      <c r="B2017" s="2">
        <f>TITRES_STAT!D2020</f>
        <v>5.3353000000000002</v>
      </c>
      <c r="C2017" s="2">
        <f t="shared" si="279"/>
        <v>0.2179000000000002</v>
      </c>
      <c r="D2017" s="2">
        <f t="shared" si="280"/>
        <v>0.2179000000000002</v>
      </c>
      <c r="E2017" s="2">
        <f t="shared" si="281"/>
        <v>0</v>
      </c>
      <c r="F2017" s="2">
        <f t="shared" si="285"/>
        <v>3.1861057104234251E-2</v>
      </c>
      <c r="G2017" s="2">
        <f t="shared" si="285"/>
        <v>4.5836382846838698E-2</v>
      </c>
      <c r="H2017" s="2">
        <f t="shared" si="283"/>
        <v>0.69510408818028457</v>
      </c>
      <c r="I2017" s="2">
        <f t="shared" si="284"/>
        <v>41.00657257729155</v>
      </c>
    </row>
    <row r="2018" spans="1:9" ht="13.5" x14ac:dyDescent="0.25">
      <c r="A2018" s="4">
        <f>TITRES_STAT!B2021</f>
        <v>44943</v>
      </c>
      <c r="B2018" s="2">
        <f>TITRES_STAT!D2021</f>
        <v>5.0819000000000001</v>
      </c>
      <c r="C2018" s="2">
        <f t="shared" si="279"/>
        <v>-0.25340000000000007</v>
      </c>
      <c r="D2018" s="2">
        <f t="shared" si="280"/>
        <v>0</v>
      </c>
      <c r="E2018" s="2">
        <f t="shared" si="281"/>
        <v>0.25340000000000007</v>
      </c>
      <c r="F2018" s="2">
        <f t="shared" si="285"/>
        <v>2.9585267311074661E-2</v>
      </c>
      <c r="G2018" s="2">
        <f t="shared" si="285"/>
        <v>6.0662355500635937E-2</v>
      </c>
      <c r="H2018" s="2">
        <f t="shared" si="283"/>
        <v>0.48770389917952511</v>
      </c>
      <c r="I2018" s="2">
        <f t="shared" si="284"/>
        <v>32.782323112045063</v>
      </c>
    </row>
    <row r="2019" spans="1:9" ht="13.5" x14ac:dyDescent="0.25">
      <c r="A2019" s="4">
        <f>TITRES_STAT!B2022</f>
        <v>44944</v>
      </c>
      <c r="B2019" s="2">
        <f>TITRES_STAT!D2022</f>
        <v>5.0952000000000002</v>
      </c>
      <c r="C2019" s="2">
        <f t="shared" si="279"/>
        <v>1.330000000000009E-2</v>
      </c>
      <c r="D2019" s="2">
        <f t="shared" si="280"/>
        <v>1.330000000000009E-2</v>
      </c>
      <c r="E2019" s="2">
        <f t="shared" si="281"/>
        <v>0</v>
      </c>
      <c r="F2019" s="2">
        <f t="shared" si="285"/>
        <v>2.8422033931712193E-2</v>
      </c>
      <c r="G2019" s="2">
        <f t="shared" si="285"/>
        <v>5.6329330107733375E-2</v>
      </c>
      <c r="H2019" s="2">
        <f t="shared" si="283"/>
        <v>0.50456900299281515</v>
      </c>
      <c r="I2019" s="2">
        <f t="shared" si="284"/>
        <v>33.535783469495328</v>
      </c>
    </row>
    <row r="2020" spans="1:9" ht="13.5" x14ac:dyDescent="0.25">
      <c r="A2020" s="4">
        <f>TITRES_STAT!B2023</f>
        <v>44945</v>
      </c>
      <c r="B2020" s="2">
        <f>TITRES_STAT!D2023</f>
        <v>5.1486000000000001</v>
      </c>
      <c r="C2020" s="2">
        <f t="shared" si="279"/>
        <v>5.3399999999999892E-2</v>
      </c>
      <c r="D2020" s="2">
        <f t="shared" si="280"/>
        <v>5.3399999999999892E-2</v>
      </c>
      <c r="E2020" s="2">
        <f t="shared" si="281"/>
        <v>0</v>
      </c>
      <c r="F2020" s="2">
        <f t="shared" si="285"/>
        <v>3.0206174365161313E-2</v>
      </c>
      <c r="G2020" s="2">
        <f t="shared" si="285"/>
        <v>5.2305806528609562E-2</v>
      </c>
      <c r="H2020" s="2">
        <f t="shared" si="283"/>
        <v>0.57749180004784983</v>
      </c>
      <c r="I2020" s="2">
        <f t="shared" si="284"/>
        <v>36.608228329956006</v>
      </c>
    </row>
    <row r="2021" spans="1:9" ht="13.5" x14ac:dyDescent="0.25">
      <c r="A2021" s="4">
        <f>TITRES_STAT!B2024</f>
        <v>44946</v>
      </c>
      <c r="B2021" s="2">
        <f>TITRES_STAT!D2024</f>
        <v>5.1262999999999996</v>
      </c>
      <c r="C2021" s="2">
        <f t="shared" si="279"/>
        <v>-2.2300000000000431E-2</v>
      </c>
      <c r="D2021" s="2">
        <f t="shared" si="280"/>
        <v>0</v>
      </c>
      <c r="E2021" s="2">
        <f t="shared" si="281"/>
        <v>2.2300000000000431E-2</v>
      </c>
      <c r="F2021" s="2">
        <f t="shared" si="285"/>
        <v>2.8048590481935504E-2</v>
      </c>
      <c r="G2021" s="2">
        <f t="shared" si="285"/>
        <v>5.0162534633708906E-2</v>
      </c>
      <c r="H2021" s="2">
        <f t="shared" si="283"/>
        <v>0.5591541712704251</v>
      </c>
      <c r="I2021" s="2">
        <f t="shared" si="284"/>
        <v>35.86266076656274</v>
      </c>
    </row>
    <row r="2022" spans="1:9" ht="13.5" x14ac:dyDescent="0.25">
      <c r="A2022" s="4">
        <f>TITRES_STAT!B2025</f>
        <v>44949</v>
      </c>
      <c r="B2022" s="2">
        <f>TITRES_STAT!D2025</f>
        <v>5.2286000000000001</v>
      </c>
      <c r="C2022" s="2">
        <f t="shared" si="279"/>
        <v>0.1023000000000005</v>
      </c>
      <c r="D2022" s="2">
        <f t="shared" si="280"/>
        <v>0.1023000000000005</v>
      </c>
      <c r="E2022" s="2">
        <f t="shared" si="281"/>
        <v>0</v>
      </c>
      <c r="F2022" s="2">
        <f t="shared" si="285"/>
        <v>3.335226259036872E-2</v>
      </c>
      <c r="G2022" s="2">
        <f t="shared" si="285"/>
        <v>4.6579496445586843E-2</v>
      </c>
      <c r="H2022" s="2">
        <f t="shared" si="283"/>
        <v>0.71602883533380635</v>
      </c>
      <c r="I2022" s="2">
        <f t="shared" si="284"/>
        <v>41.725920951352926</v>
      </c>
    </row>
    <row r="2023" spans="1:9" ht="13.5" x14ac:dyDescent="0.25">
      <c r="A2023" s="4">
        <f>TITRES_STAT!B2026</f>
        <v>44950</v>
      </c>
      <c r="B2023" s="2">
        <f>TITRES_STAT!D2026</f>
        <v>5.2286000000000001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3.0969958119628098E-2</v>
      </c>
      <c r="G2023" s="2">
        <f t="shared" si="285"/>
        <v>4.3252389556616352E-2</v>
      </c>
      <c r="H2023" s="2">
        <f t="shared" si="283"/>
        <v>0.71602883533380646</v>
      </c>
      <c r="I2023" s="2">
        <f t="shared" si="284"/>
        <v>41.725920951352933</v>
      </c>
    </row>
    <row r="2024" spans="1:9" ht="13.5" x14ac:dyDescent="0.25">
      <c r="A2024" s="4">
        <f>TITRES_STAT!B2027</f>
        <v>44951</v>
      </c>
      <c r="B2024" s="2">
        <f>TITRES_STAT!D2027</f>
        <v>5.0819000000000001</v>
      </c>
      <c r="C2024" s="2">
        <f t="shared" si="279"/>
        <v>-0.14670000000000005</v>
      </c>
      <c r="D2024" s="2">
        <f t="shared" si="280"/>
        <v>0</v>
      </c>
      <c r="E2024" s="2">
        <f t="shared" si="281"/>
        <v>0.14670000000000005</v>
      </c>
      <c r="F2024" s="2">
        <f t="shared" si="285"/>
        <v>2.8757818253940377E-2</v>
      </c>
      <c r="G2024" s="2">
        <f t="shared" si="285"/>
        <v>5.0641504588286611E-2</v>
      </c>
      <c r="H2024" s="2">
        <f t="shared" si="283"/>
        <v>0.5678705340163227</v>
      </c>
      <c r="I2024" s="2">
        <f t="shared" si="284"/>
        <v>36.219223570816261</v>
      </c>
    </row>
    <row r="2025" spans="1:9" ht="13.5" x14ac:dyDescent="0.25">
      <c r="A2025" s="4">
        <f>TITRES_STAT!B2028</f>
        <v>44952</v>
      </c>
      <c r="B2025" s="2">
        <f>TITRES_STAT!D2028</f>
        <v>5.1574</v>
      </c>
      <c r="C2025" s="2">
        <f t="shared" si="279"/>
        <v>7.5499999999999901E-2</v>
      </c>
      <c r="D2025" s="2">
        <f t="shared" si="280"/>
        <v>7.5499999999999901E-2</v>
      </c>
      <c r="E2025" s="2">
        <f t="shared" si="281"/>
        <v>0</v>
      </c>
      <c r="F2025" s="2">
        <f t="shared" si="285"/>
        <v>3.2096545521516057E-2</v>
      </c>
      <c r="G2025" s="2">
        <f t="shared" si="285"/>
        <v>4.7024254260551852E-2</v>
      </c>
      <c r="H2025" s="2">
        <f t="shared" si="283"/>
        <v>0.68255299368865285</v>
      </c>
      <c r="I2025" s="2">
        <f t="shared" si="284"/>
        <v>40.566507934605688</v>
      </c>
    </row>
    <row r="2026" spans="1:9" ht="13.5" x14ac:dyDescent="0.25">
      <c r="A2026" s="4">
        <f>TITRES_STAT!B2029</f>
        <v>44953</v>
      </c>
      <c r="B2026" s="2">
        <f>TITRES_STAT!D2029</f>
        <v>5.1130000000000004</v>
      </c>
      <c r="C2026" s="2">
        <f t="shared" si="279"/>
        <v>-4.4399999999999551E-2</v>
      </c>
      <c r="D2026" s="2">
        <f t="shared" si="280"/>
        <v>0</v>
      </c>
      <c r="E2026" s="2">
        <f t="shared" si="281"/>
        <v>4.4399999999999551E-2</v>
      </c>
      <c r="F2026" s="2">
        <f t="shared" si="285"/>
        <v>2.9803935127122056E-2</v>
      </c>
      <c r="G2026" s="2">
        <f t="shared" si="285"/>
        <v>4.6836807527655254E-2</v>
      </c>
      <c r="H2026" s="2">
        <f t="shared" si="283"/>
        <v>0.63633575173807544</v>
      </c>
      <c r="I2026" s="2">
        <f t="shared" si="284"/>
        <v>38.88784750086743</v>
      </c>
    </row>
    <row r="2027" spans="1:9" ht="13.5" x14ac:dyDescent="0.25">
      <c r="A2027" s="4">
        <f>TITRES_STAT!B2030</f>
        <v>44956</v>
      </c>
      <c r="B2027" s="2">
        <f>TITRES_STAT!D2030</f>
        <v>5.2907999999999999</v>
      </c>
      <c r="C2027" s="2">
        <f t="shared" si="279"/>
        <v>0.17779999999999951</v>
      </c>
      <c r="D2027" s="2">
        <f t="shared" si="280"/>
        <v>0.17779999999999951</v>
      </c>
      <c r="E2027" s="2">
        <f t="shared" si="281"/>
        <v>0</v>
      </c>
      <c r="F2027" s="2">
        <f t="shared" si="285"/>
        <v>4.0375082618041867E-2</v>
      </c>
      <c r="G2027" s="2">
        <f t="shared" si="285"/>
        <v>4.3491321275679881E-2</v>
      </c>
      <c r="H2027" s="2">
        <f t="shared" si="283"/>
        <v>0.9283480343610393</v>
      </c>
      <c r="I2027" s="2">
        <f t="shared" si="284"/>
        <v>48.142141243121017</v>
      </c>
    </row>
    <row r="2028" spans="1:9" ht="13.5" x14ac:dyDescent="0.25">
      <c r="A2028" s="4">
        <f>TITRES_STAT!B2031</f>
        <v>44957</v>
      </c>
      <c r="B2028" s="2">
        <f>TITRES_STAT!D2031</f>
        <v>5.3131000000000004</v>
      </c>
      <c r="C2028" s="2">
        <f t="shared" si="279"/>
        <v>2.2300000000000431E-2</v>
      </c>
      <c r="D2028" s="2">
        <f t="shared" si="280"/>
        <v>2.2300000000000431E-2</v>
      </c>
      <c r="E2028" s="2">
        <f t="shared" si="281"/>
        <v>0</v>
      </c>
      <c r="F2028" s="2">
        <f t="shared" si="285"/>
        <v>3.9084005288181768E-2</v>
      </c>
      <c r="G2028" s="2">
        <f t="shared" si="285"/>
        <v>4.0384798327417031E-2</v>
      </c>
      <c r="H2028" s="2">
        <f t="shared" si="283"/>
        <v>0.96779003255905427</v>
      </c>
      <c r="I2028" s="2">
        <f t="shared" si="284"/>
        <v>49.181570012348885</v>
      </c>
    </row>
    <row r="2029" spans="1:9" ht="13.5" x14ac:dyDescent="0.25">
      <c r="A2029" s="4">
        <f>TITRES_STAT!B2032</f>
        <v>44958</v>
      </c>
      <c r="B2029" s="2">
        <f>TITRES_STAT!D2032</f>
        <v>5.3131000000000004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3.6292290624740216E-2</v>
      </c>
      <c r="G2029" s="2">
        <f t="shared" si="286"/>
        <v>3.7500169875458671E-2</v>
      </c>
      <c r="H2029" s="2">
        <f t="shared" si="283"/>
        <v>0.96779003255905438</v>
      </c>
      <c r="I2029" s="2">
        <f t="shared" si="284"/>
        <v>49.181570012348892</v>
      </c>
    </row>
    <row r="2030" spans="1:9" ht="13.5" x14ac:dyDescent="0.25">
      <c r="A2030" s="4">
        <f>TITRES_STAT!B2033</f>
        <v>44959</v>
      </c>
      <c r="B2030" s="2">
        <f>TITRES_STAT!D2033</f>
        <v>5.2464000000000004</v>
      </c>
      <c r="C2030" s="2">
        <f t="shared" si="279"/>
        <v>-6.6699999999999982E-2</v>
      </c>
      <c r="D2030" s="2">
        <f t="shared" si="280"/>
        <v>0</v>
      </c>
      <c r="E2030" s="2">
        <f t="shared" si="281"/>
        <v>6.6699999999999982E-2</v>
      </c>
      <c r="F2030" s="2">
        <f t="shared" si="286"/>
        <v>3.3699984151544488E-2</v>
      </c>
      <c r="G2030" s="2">
        <f t="shared" si="286"/>
        <v>3.9585872027211623E-2</v>
      </c>
      <c r="H2030" s="2">
        <f t="shared" si="283"/>
        <v>0.85131342132311416</v>
      </c>
      <c r="I2030" s="2">
        <f t="shared" si="284"/>
        <v>45.984294799455917</v>
      </c>
    </row>
    <row r="2031" spans="1:9" ht="13.5" x14ac:dyDescent="0.25">
      <c r="A2031" s="4">
        <f>TITRES_STAT!B2034</f>
        <v>44960</v>
      </c>
      <c r="B2031" s="2">
        <f>TITRES_STAT!D2034</f>
        <v>5.2019000000000002</v>
      </c>
      <c r="C2031" s="2">
        <f t="shared" si="279"/>
        <v>-4.4500000000000206E-2</v>
      </c>
      <c r="D2031" s="2">
        <f t="shared" si="280"/>
        <v>0</v>
      </c>
      <c r="E2031" s="2">
        <f t="shared" si="281"/>
        <v>4.4500000000000206E-2</v>
      </c>
      <c r="F2031" s="2">
        <f t="shared" si="286"/>
        <v>3.1292842426434167E-2</v>
      </c>
      <c r="G2031" s="2">
        <f t="shared" si="286"/>
        <v>3.9936881168125098E-2</v>
      </c>
      <c r="H2031" s="2">
        <f t="shared" si="283"/>
        <v>0.78355749150011211</v>
      </c>
      <c r="I2031" s="2">
        <f t="shared" si="284"/>
        <v>43.932281142284836</v>
      </c>
    </row>
    <row r="2032" spans="1:9" ht="13.5" x14ac:dyDescent="0.25">
      <c r="A2032" s="4">
        <f>TITRES_STAT!B2035</f>
        <v>44963</v>
      </c>
      <c r="B2032" s="2">
        <f>TITRES_STAT!D2035</f>
        <v>5.3353000000000002</v>
      </c>
      <c r="C2032" s="2">
        <f t="shared" si="279"/>
        <v>0.13339999999999996</v>
      </c>
      <c r="D2032" s="2">
        <f t="shared" si="280"/>
        <v>0.13339999999999996</v>
      </c>
      <c r="E2032" s="2">
        <f t="shared" si="281"/>
        <v>0</v>
      </c>
      <c r="F2032" s="2">
        <f t="shared" si="286"/>
        <v>3.8586210824546004E-2</v>
      </c>
      <c r="G2032" s="2">
        <f t="shared" si="286"/>
        <v>3.7084246798973305E-2</v>
      </c>
      <c r="H2032" s="2">
        <f t="shared" si="283"/>
        <v>1.0405014030273976</v>
      </c>
      <c r="I2032" s="2">
        <f t="shared" si="284"/>
        <v>50.992437519702449</v>
      </c>
    </row>
    <row r="2033" spans="1:9" ht="13.5" x14ac:dyDescent="0.25">
      <c r="A2033" s="4">
        <f>TITRES_STAT!B2036</f>
        <v>44964</v>
      </c>
      <c r="B2033" s="2">
        <f>TITRES_STAT!D2036</f>
        <v>5.3308</v>
      </c>
      <c r="C2033" s="2">
        <f t="shared" si="279"/>
        <v>-4.5000000000001705E-3</v>
      </c>
      <c r="D2033" s="2">
        <f t="shared" si="280"/>
        <v>0</v>
      </c>
      <c r="E2033" s="2">
        <f t="shared" si="281"/>
        <v>4.5000000000001705E-3</v>
      </c>
      <c r="F2033" s="2">
        <f t="shared" si="286"/>
        <v>3.5830052908507E-2</v>
      </c>
      <c r="G2033" s="2">
        <f t="shared" si="286"/>
        <v>3.4756800599046657E-2</v>
      </c>
      <c r="H2033" s="2">
        <f t="shared" si="283"/>
        <v>1.030878915520486</v>
      </c>
      <c r="I2033" s="2">
        <f t="shared" si="284"/>
        <v>50.760235267708516</v>
      </c>
    </row>
    <row r="2034" spans="1:9" ht="13.5" x14ac:dyDescent="0.25">
      <c r="A2034" s="4">
        <f>TITRES_STAT!B2037</f>
        <v>44965</v>
      </c>
      <c r="B2034" s="2">
        <f>TITRES_STAT!D2037</f>
        <v>5.4020000000000001</v>
      </c>
      <c r="C2034" s="2">
        <f t="shared" si="279"/>
        <v>7.1200000000000152E-2</v>
      </c>
      <c r="D2034" s="2">
        <f t="shared" si="280"/>
        <v>7.1200000000000152E-2</v>
      </c>
      <c r="E2034" s="2">
        <f t="shared" si="281"/>
        <v>0</v>
      </c>
      <c r="F2034" s="2">
        <f t="shared" si="286"/>
        <v>3.8356477700756515E-2</v>
      </c>
      <c r="G2034" s="2">
        <f t="shared" si="286"/>
        <v>3.2274171984829035E-2</v>
      </c>
      <c r="H2034" s="2">
        <f t="shared" si="283"/>
        <v>1.1884573744846672</v>
      </c>
      <c r="I2034" s="2">
        <f t="shared" si="284"/>
        <v>54.305712706171498</v>
      </c>
    </row>
    <row r="2035" spans="1:9" ht="13.5" x14ac:dyDescent="0.25">
      <c r="A2035" s="4">
        <f>TITRES_STAT!B2038</f>
        <v>44966</v>
      </c>
      <c r="B2035" s="2">
        <f>TITRES_STAT!D2038</f>
        <v>5.4241999999999999</v>
      </c>
      <c r="C2035" s="2">
        <f t="shared" si="279"/>
        <v>2.2199999999999775E-2</v>
      </c>
      <c r="D2035" s="2">
        <f t="shared" si="280"/>
        <v>2.2199999999999775E-2</v>
      </c>
      <c r="E2035" s="2">
        <f t="shared" si="281"/>
        <v>0</v>
      </c>
      <c r="F2035" s="2">
        <f t="shared" si="286"/>
        <v>3.7202443579273888E-2</v>
      </c>
      <c r="G2035" s="2">
        <f t="shared" si="286"/>
        <v>2.9968873985912674E-2</v>
      </c>
      <c r="H2035" s="2">
        <f t="shared" si="283"/>
        <v>1.2413694153728119</v>
      </c>
      <c r="I2035" s="2">
        <f t="shared" si="284"/>
        <v>55.384418421107625</v>
      </c>
    </row>
    <row r="2036" spans="1:9" ht="13.5" x14ac:dyDescent="0.25">
      <c r="A2036" s="4">
        <f>TITRES_STAT!B2039</f>
        <v>44967</v>
      </c>
      <c r="B2036" s="2">
        <f>TITRES_STAT!D2039</f>
        <v>5.4153000000000002</v>
      </c>
      <c r="C2036" s="2">
        <f t="shared" si="279"/>
        <v>-8.8999999999996859E-3</v>
      </c>
      <c r="D2036" s="2">
        <f t="shared" si="280"/>
        <v>0</v>
      </c>
      <c r="E2036" s="2">
        <f t="shared" si="281"/>
        <v>8.8999999999996859E-3</v>
      </c>
      <c r="F2036" s="2">
        <f t="shared" si="286"/>
        <v>3.4545126180754324E-2</v>
      </c>
      <c r="G2036" s="2">
        <f t="shared" si="286"/>
        <v>2.8463954415490319E-2</v>
      </c>
      <c r="H2036" s="2">
        <f t="shared" si="283"/>
        <v>1.2136446565539249</v>
      </c>
      <c r="I2036" s="2">
        <f t="shared" si="284"/>
        <v>54.825631248479482</v>
      </c>
    </row>
    <row r="2037" spans="1:9" ht="13.5" x14ac:dyDescent="0.25">
      <c r="A2037" s="4">
        <f>TITRES_STAT!B2040</f>
        <v>44970</v>
      </c>
      <c r="B2037" s="2">
        <f>TITRES_STAT!D2040</f>
        <v>5.4153000000000002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3.2077617167843304E-2</v>
      </c>
      <c r="G2037" s="2">
        <f t="shared" si="286"/>
        <v>2.6430814814383866E-2</v>
      </c>
      <c r="H2037" s="2">
        <f t="shared" si="283"/>
        <v>1.2136446565539252</v>
      </c>
      <c r="I2037" s="2">
        <f t="shared" si="284"/>
        <v>54.825631248479489</v>
      </c>
    </row>
    <row r="2038" spans="1:9" ht="13.5" x14ac:dyDescent="0.25">
      <c r="A2038" s="4">
        <f>TITRES_STAT!B2041</f>
        <v>44971</v>
      </c>
      <c r="B2038" s="2">
        <f>TITRES_STAT!D2041</f>
        <v>5.4153000000000002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2.9786358798711641E-2</v>
      </c>
      <c r="G2038" s="2">
        <f t="shared" si="286"/>
        <v>2.4542899470499306E-2</v>
      </c>
      <c r="H2038" s="2">
        <f t="shared" si="283"/>
        <v>1.2136446565539252</v>
      </c>
      <c r="I2038" s="2">
        <f t="shared" si="284"/>
        <v>54.825631248479489</v>
      </c>
    </row>
    <row r="2039" spans="1:9" ht="13.5" x14ac:dyDescent="0.25">
      <c r="A2039" s="4">
        <f>TITRES_STAT!B2042</f>
        <v>44972</v>
      </c>
      <c r="B2039" s="2">
        <f>TITRES_STAT!D2042</f>
        <v>5.4108999999999998</v>
      </c>
      <c r="C2039" s="2">
        <f t="shared" si="279"/>
        <v>-4.4000000000004036E-3</v>
      </c>
      <c r="D2039" s="2">
        <f t="shared" si="280"/>
        <v>0</v>
      </c>
      <c r="E2039" s="2">
        <f t="shared" si="281"/>
        <v>4.4000000000004036E-3</v>
      </c>
      <c r="F2039" s="2">
        <f t="shared" si="286"/>
        <v>2.765876174166081E-2</v>
      </c>
      <c r="G2039" s="2">
        <f t="shared" si="286"/>
        <v>2.310412093689224E-2</v>
      </c>
      <c r="H2039" s="2">
        <f t="shared" si="283"/>
        <v>1.197135429528323</v>
      </c>
      <c r="I2039" s="2">
        <f t="shared" si="284"/>
        <v>54.486192040757444</v>
      </c>
    </row>
    <row r="2040" spans="1:9" ht="13.5" x14ac:dyDescent="0.25">
      <c r="A2040" s="4">
        <f>TITRES_STAT!B2043</f>
        <v>44973</v>
      </c>
      <c r="B2040" s="2">
        <f>TITRES_STAT!D2043</f>
        <v>5.4108999999999998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2.5683135902970753E-2</v>
      </c>
      <c r="G2040" s="2">
        <f t="shared" si="286"/>
        <v>2.1453826584257079E-2</v>
      </c>
      <c r="H2040" s="2">
        <f t="shared" si="283"/>
        <v>1.197135429528323</v>
      </c>
      <c r="I2040" s="2">
        <f t="shared" si="284"/>
        <v>54.486192040757444</v>
      </c>
    </row>
    <row r="2041" spans="1:9" ht="13.5" x14ac:dyDescent="0.25">
      <c r="A2041" s="4">
        <f>TITRES_STAT!B2044</f>
        <v>44974</v>
      </c>
      <c r="B2041" s="2">
        <f>TITRES_STAT!D2044</f>
        <v>5.2953000000000001</v>
      </c>
      <c r="C2041" s="2">
        <f t="shared" si="279"/>
        <v>-0.1155999999999997</v>
      </c>
      <c r="D2041" s="2">
        <f t="shared" si="280"/>
        <v>0</v>
      </c>
      <c r="E2041" s="2">
        <f t="shared" si="281"/>
        <v>0.1155999999999997</v>
      </c>
      <c r="F2041" s="2">
        <f t="shared" si="286"/>
        <v>2.3848626195615698E-2</v>
      </c>
      <c r="G2041" s="2">
        <f t="shared" si="286"/>
        <v>2.8178553256810124E-2</v>
      </c>
      <c r="H2041" s="2">
        <f t="shared" si="283"/>
        <v>0.84633962497176896</v>
      </c>
      <c r="I2041" s="2">
        <f t="shared" si="284"/>
        <v>45.838783586996335</v>
      </c>
    </row>
    <row r="2042" spans="1:9" ht="13.5" x14ac:dyDescent="0.25">
      <c r="A2042" s="4">
        <f>TITRES_STAT!B2045</f>
        <v>44977</v>
      </c>
      <c r="B2042" s="2">
        <f>TITRES_STAT!D2045</f>
        <v>5.4020000000000001</v>
      </c>
      <c r="C2042" s="2">
        <f t="shared" si="279"/>
        <v>0.10670000000000002</v>
      </c>
      <c r="D2042" s="2">
        <f t="shared" si="280"/>
        <v>0.10670000000000002</v>
      </c>
      <c r="E2042" s="2">
        <f t="shared" si="281"/>
        <v>0</v>
      </c>
      <c r="F2042" s="2">
        <f t="shared" si="286"/>
        <v>2.9766581467357438E-2</v>
      </c>
      <c r="G2042" s="2">
        <f t="shared" si="286"/>
        <v>2.6165799452752259E-2</v>
      </c>
      <c r="H2042" s="2">
        <f t="shared" si="283"/>
        <v>1.1376140645389847</v>
      </c>
      <c r="I2042" s="2">
        <f t="shared" si="284"/>
        <v>53.21887067506416</v>
      </c>
    </row>
    <row r="2043" spans="1:9" ht="13.5" x14ac:dyDescent="0.25">
      <c r="A2043" s="4">
        <f>TITRES_STAT!B2046</f>
        <v>44978</v>
      </c>
      <c r="B2043" s="2">
        <f>TITRES_STAT!D2046</f>
        <v>5.4020000000000001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2.7640397076831906E-2</v>
      </c>
      <c r="G2043" s="2">
        <f t="shared" si="286"/>
        <v>2.429681377755567E-2</v>
      </c>
      <c r="H2043" s="2">
        <f t="shared" si="283"/>
        <v>1.1376140645389845</v>
      </c>
      <c r="I2043" s="2">
        <f t="shared" si="284"/>
        <v>53.218870675064153</v>
      </c>
    </row>
    <row r="2044" spans="1:9" ht="13.5" x14ac:dyDescent="0.25">
      <c r="A2044" s="4">
        <f>TITRES_STAT!B2047</f>
        <v>44979</v>
      </c>
      <c r="B2044" s="2">
        <f>TITRES_STAT!D2047</f>
        <v>5.3353000000000002</v>
      </c>
      <c r="C2044" s="2">
        <f t="shared" si="279"/>
        <v>-6.6699999999999982E-2</v>
      </c>
      <c r="D2044" s="2">
        <f t="shared" si="280"/>
        <v>0</v>
      </c>
      <c r="E2044" s="2">
        <f t="shared" si="281"/>
        <v>6.6699999999999982E-2</v>
      </c>
      <c r="F2044" s="2">
        <f t="shared" si="286"/>
        <v>2.5666082999915341E-2</v>
      </c>
      <c r="G2044" s="2">
        <f t="shared" si="286"/>
        <v>2.7325612793444549E-2</v>
      </c>
      <c r="H2044" s="2">
        <f t="shared" si="283"/>
        <v>0.93926834116864411</v>
      </c>
      <c r="I2044" s="2">
        <f t="shared" si="284"/>
        <v>48.434160514507305</v>
      </c>
    </row>
    <row r="2045" spans="1:9" ht="13.5" x14ac:dyDescent="0.25">
      <c r="A2045" s="4">
        <f>TITRES_STAT!B2048</f>
        <v>44980</v>
      </c>
      <c r="B2045" s="2">
        <f>TITRES_STAT!D2048</f>
        <v>5.3353000000000002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2.3832791357064249E-2</v>
      </c>
      <c r="G2045" s="2">
        <f t="shared" si="287"/>
        <v>2.5373783308198509E-2</v>
      </c>
      <c r="H2045" s="2">
        <f t="shared" si="283"/>
        <v>0.93926834116864433</v>
      </c>
      <c r="I2045" s="2">
        <f t="shared" si="284"/>
        <v>48.434160514507305</v>
      </c>
    </row>
    <row r="2046" spans="1:9" ht="13.5" x14ac:dyDescent="0.25">
      <c r="A2046" s="4">
        <f>TITRES_STAT!B2049</f>
        <v>44981</v>
      </c>
      <c r="B2046" s="2">
        <f>TITRES_STAT!D2049</f>
        <v>5.3131000000000004</v>
      </c>
      <c r="C2046" s="2">
        <f t="shared" si="279"/>
        <v>-2.2199999999999775E-2</v>
      </c>
      <c r="D2046" s="2">
        <f t="shared" si="280"/>
        <v>0</v>
      </c>
      <c r="E2046" s="2">
        <f t="shared" si="281"/>
        <v>2.2199999999999775E-2</v>
      </c>
      <c r="F2046" s="2">
        <f t="shared" si="287"/>
        <v>2.2130449117273944E-2</v>
      </c>
      <c r="G2046" s="2">
        <f t="shared" si="287"/>
        <v>2.514708450047003E-2</v>
      </c>
      <c r="H2046" s="2">
        <f t="shared" si="283"/>
        <v>0.88004035286318372</v>
      </c>
      <c r="I2046" s="2">
        <f t="shared" si="284"/>
        <v>46.80965233128839</v>
      </c>
    </row>
    <row r="2047" spans="1:9" ht="13.5" x14ac:dyDescent="0.25">
      <c r="A2047" s="4">
        <f>TITRES_STAT!B2050</f>
        <v>44984</v>
      </c>
      <c r="B2047" s="2">
        <f>TITRES_STAT!D2050</f>
        <v>5.3131000000000004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2.0549702751754377E-2</v>
      </c>
      <c r="G2047" s="2">
        <f t="shared" si="287"/>
        <v>2.3350864179007887E-2</v>
      </c>
      <c r="H2047" s="2">
        <f t="shared" si="283"/>
        <v>0.88004035286318372</v>
      </c>
      <c r="I2047" s="2">
        <f t="shared" si="284"/>
        <v>46.80965233128839</v>
      </c>
    </row>
    <row r="2048" spans="1:9" ht="13.5" x14ac:dyDescent="0.25">
      <c r="A2048" s="4">
        <f>TITRES_STAT!B2051</f>
        <v>44985</v>
      </c>
      <c r="B2048" s="2">
        <f>TITRES_STAT!D2051</f>
        <v>5.4020000000000001</v>
      </c>
      <c r="C2048" s="2">
        <f t="shared" si="279"/>
        <v>8.8899999999999757E-2</v>
      </c>
      <c r="D2048" s="2">
        <f t="shared" si="280"/>
        <v>8.8899999999999757E-2</v>
      </c>
      <c r="E2048" s="2">
        <f t="shared" si="281"/>
        <v>0</v>
      </c>
      <c r="F2048" s="2">
        <f t="shared" si="287"/>
        <v>2.5431866840914759E-2</v>
      </c>
      <c r="G2048" s="2">
        <f t="shared" si="287"/>
        <v>2.1682945309078751E-2</v>
      </c>
      <c r="H2048" s="2">
        <f t="shared" si="283"/>
        <v>1.172897246125798</v>
      </c>
      <c r="I2048" s="2">
        <f t="shared" si="284"/>
        <v>53.978495679767363</v>
      </c>
    </row>
    <row r="2049" spans="1:9" ht="13.5" x14ac:dyDescent="0.25">
      <c r="A2049" s="4">
        <f>TITRES_STAT!B2052</f>
        <v>44986</v>
      </c>
      <c r="B2049" s="2">
        <f>TITRES_STAT!D2052</f>
        <v>5.4020000000000001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2.3615304923706563E-2</v>
      </c>
      <c r="G2049" s="2">
        <f t="shared" si="287"/>
        <v>2.0134163501287411E-2</v>
      </c>
      <c r="H2049" s="2">
        <f t="shared" si="283"/>
        <v>1.1728972461257983</v>
      </c>
      <c r="I2049" s="2">
        <f t="shared" si="284"/>
        <v>53.978495679767377</v>
      </c>
    </row>
    <row r="2050" spans="1:9" ht="13.5" x14ac:dyDescent="0.25">
      <c r="A2050" s="4">
        <f>TITRES_STAT!B2053</f>
        <v>44987</v>
      </c>
      <c r="B2050" s="2">
        <f>TITRES_STAT!D2053</f>
        <v>5.5575999999999999</v>
      </c>
      <c r="C2050" s="2">
        <f t="shared" si="279"/>
        <v>0.15559999999999974</v>
      </c>
      <c r="D2050" s="2">
        <f t="shared" si="280"/>
        <v>0.15559999999999974</v>
      </c>
      <c r="E2050" s="2">
        <f t="shared" si="281"/>
        <v>0</v>
      </c>
      <c r="F2050" s="2">
        <f t="shared" si="287"/>
        <v>3.3042783143441792E-2</v>
      </c>
      <c r="G2050" s="2">
        <f t="shared" si="287"/>
        <v>1.8696008965481164E-2</v>
      </c>
      <c r="H2050" s="2">
        <f t="shared" si="283"/>
        <v>1.7673709509045155</v>
      </c>
      <c r="I2050" s="2">
        <f t="shared" si="284"/>
        <v>63.864620329517088</v>
      </c>
    </row>
    <row r="2051" spans="1:9" ht="13.5" x14ac:dyDescent="0.25">
      <c r="A2051" s="4">
        <f>TITRES_STAT!B2054</f>
        <v>44988</v>
      </c>
      <c r="B2051" s="2">
        <f>TITRES_STAT!D2054</f>
        <v>5.5530999999999997</v>
      </c>
      <c r="C2051" s="2">
        <f t="shared" ref="C2051:C2114" si="288">B2051-B2050</f>
        <v>-4.5000000000001705E-3</v>
      </c>
      <c r="D2051" s="2">
        <f t="shared" ref="D2051:D2114" si="289">IF(C2051&gt;0,C2051,0)</f>
        <v>0</v>
      </c>
      <c r="E2051" s="2">
        <f t="shared" ref="E2051:E2114" si="290">IF(C2051&lt;0,-C2051,0)</f>
        <v>4.5000000000001705E-3</v>
      </c>
      <c r="F2051" s="2">
        <f t="shared" si="287"/>
        <v>3.0682584347481664E-2</v>
      </c>
      <c r="G2051" s="2">
        <f t="shared" si="287"/>
        <v>1.7682008325089666E-2</v>
      </c>
      <c r="H2051" s="2">
        <f t="shared" si="283"/>
        <v>1.7352431795852619</v>
      </c>
      <c r="I2051" s="2">
        <f t="shared" si="284"/>
        <v>63.440179379164832</v>
      </c>
    </row>
    <row r="2052" spans="1:9" ht="13.5" x14ac:dyDescent="0.25">
      <c r="A2052" s="4">
        <f>TITRES_STAT!B2055</f>
        <v>44991</v>
      </c>
      <c r="B2052" s="2">
        <f>TITRES_STAT!D2055</f>
        <v>5.4287000000000001</v>
      </c>
      <c r="C2052" s="2">
        <f t="shared" si="288"/>
        <v>-0.12439999999999962</v>
      </c>
      <c r="D2052" s="2">
        <f t="shared" si="289"/>
        <v>0</v>
      </c>
      <c r="E2052" s="2">
        <f t="shared" si="290"/>
        <v>0.12439999999999962</v>
      </c>
      <c r="F2052" s="2">
        <f t="shared" si="287"/>
        <v>2.8490971179804401E-2</v>
      </c>
      <c r="G2052" s="2">
        <f t="shared" si="287"/>
        <v>2.5304722016154663E-2</v>
      </c>
      <c r="H2052" s="2">
        <f t="shared" si="283"/>
        <v>1.1259152011871785</v>
      </c>
      <c r="I2052" s="2">
        <f t="shared" si="284"/>
        <v>52.961435176644471</v>
      </c>
    </row>
    <row r="2053" spans="1:9" ht="13.5" x14ac:dyDescent="0.25">
      <c r="A2053" s="4">
        <f>TITRES_STAT!B2056</f>
        <v>44992</v>
      </c>
      <c r="B2053" s="2">
        <f>TITRES_STAT!D2056</f>
        <v>5.3796999999999997</v>
      </c>
      <c r="C2053" s="2">
        <f t="shared" si="288"/>
        <v>-4.9000000000000377E-2</v>
      </c>
      <c r="D2053" s="2">
        <f t="shared" si="289"/>
        <v>0</v>
      </c>
      <c r="E2053" s="2">
        <f t="shared" si="290"/>
        <v>4.9000000000000377E-2</v>
      </c>
      <c r="F2053" s="2">
        <f t="shared" si="287"/>
        <v>2.6455901809818372E-2</v>
      </c>
      <c r="G2053" s="2">
        <f t="shared" si="287"/>
        <v>2.699724187214364E-2</v>
      </c>
      <c r="H2053" s="2">
        <f t="shared" si="283"/>
        <v>0.97994831972506669</v>
      </c>
      <c r="I2053" s="2">
        <f t="shared" si="284"/>
        <v>49.493631220694752</v>
      </c>
    </row>
    <row r="2054" spans="1:9" ht="13.5" x14ac:dyDescent="0.25">
      <c r="A2054" s="4">
        <f>TITRES_STAT!B2057</f>
        <v>44993</v>
      </c>
      <c r="B2054" s="2">
        <f>TITRES_STAT!D2057</f>
        <v>5.5575999999999999</v>
      </c>
      <c r="C2054" s="2">
        <f t="shared" si="288"/>
        <v>0.17790000000000017</v>
      </c>
      <c r="D2054" s="2">
        <f t="shared" si="289"/>
        <v>0.17790000000000017</v>
      </c>
      <c r="E2054" s="2">
        <f t="shared" si="290"/>
        <v>0</v>
      </c>
      <c r="F2054" s="2">
        <f t="shared" si="287"/>
        <v>3.7273337394831359E-2</v>
      </c>
      <c r="G2054" s="2">
        <f t="shared" si="287"/>
        <v>2.5068867452704809E-2</v>
      </c>
      <c r="H2054" s="2">
        <f t="shared" si="283"/>
        <v>1.4868377067752117</v>
      </c>
      <c r="I2054" s="2">
        <f t="shared" si="284"/>
        <v>59.788288665739167</v>
      </c>
    </row>
    <row r="2055" spans="1:9" ht="13.5" x14ac:dyDescent="0.25">
      <c r="A2055" s="4">
        <f>TITRES_STAT!B2058</f>
        <v>44994</v>
      </c>
      <c r="B2055" s="2">
        <f>TITRES_STAT!D2058</f>
        <v>5.3796999999999997</v>
      </c>
      <c r="C2055" s="2">
        <f t="shared" si="288"/>
        <v>-0.17790000000000017</v>
      </c>
      <c r="D2055" s="2">
        <f t="shared" si="289"/>
        <v>0</v>
      </c>
      <c r="E2055" s="2">
        <f t="shared" si="290"/>
        <v>0.17790000000000017</v>
      </c>
      <c r="F2055" s="2">
        <f t="shared" si="287"/>
        <v>3.4610956152343407E-2</v>
      </c>
      <c r="G2055" s="2">
        <f t="shared" si="287"/>
        <v>3.598537692036876E-2</v>
      </c>
      <c r="H2055" s="2">
        <f t="shared" si="283"/>
        <v>0.96180613111079039</v>
      </c>
      <c r="I2055" s="2">
        <f t="shared" si="284"/>
        <v>49.026563627171868</v>
      </c>
    </row>
    <row r="2056" spans="1:9" ht="13.5" x14ac:dyDescent="0.25">
      <c r="A2056" s="4">
        <f>TITRES_STAT!B2059</f>
        <v>44995</v>
      </c>
      <c r="B2056" s="2">
        <f>TITRES_STAT!D2059</f>
        <v>5.5130999999999997</v>
      </c>
      <c r="C2056" s="2">
        <f t="shared" si="288"/>
        <v>0.13339999999999996</v>
      </c>
      <c r="D2056" s="2">
        <f t="shared" si="289"/>
        <v>0.13339999999999996</v>
      </c>
      <c r="E2056" s="2">
        <f t="shared" si="290"/>
        <v>0</v>
      </c>
      <c r="F2056" s="2">
        <f t="shared" si="287"/>
        <v>4.166731642717602E-2</v>
      </c>
      <c r="G2056" s="2">
        <f t="shared" si="287"/>
        <v>3.3414992854628137E-2</v>
      </c>
      <c r="H2056" s="2">
        <f t="shared" si="283"/>
        <v>1.2469646966093813</v>
      </c>
      <c r="I2056" s="2">
        <f t="shared" si="284"/>
        <v>55.4955179532203</v>
      </c>
    </row>
    <row r="2057" spans="1:9" ht="13.5" x14ac:dyDescent="0.25">
      <c r="A2057" s="4">
        <f>TITRES_STAT!B2060</f>
        <v>44998</v>
      </c>
      <c r="B2057" s="2">
        <f>TITRES_STAT!D2060</f>
        <v>5.4953000000000003</v>
      </c>
      <c r="C2057" s="2">
        <f t="shared" si="288"/>
        <v>-1.7799999999999372E-2</v>
      </c>
      <c r="D2057" s="2">
        <f t="shared" si="289"/>
        <v>0</v>
      </c>
      <c r="E2057" s="2">
        <f t="shared" si="290"/>
        <v>1.7799999999999372E-2</v>
      </c>
      <c r="F2057" s="2">
        <f t="shared" si="287"/>
        <v>3.8691079539520591E-2</v>
      </c>
      <c r="G2057" s="2">
        <f t="shared" si="287"/>
        <v>3.2299636222154655E-2</v>
      </c>
      <c r="H2057" s="2">
        <f t="shared" si="283"/>
        <v>1.1978797307005575</v>
      </c>
      <c r="I2057" s="2">
        <f t="shared" si="284"/>
        <v>54.501605068205542</v>
      </c>
    </row>
    <row r="2058" spans="1:9" ht="13.5" x14ac:dyDescent="0.25">
      <c r="A2058" s="4">
        <f>TITRES_STAT!B2061</f>
        <v>44999</v>
      </c>
      <c r="B2058" s="2">
        <f>TITRES_STAT!D2061</f>
        <v>5.4953000000000003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3.5927431000983404E-2</v>
      </c>
      <c r="G2058" s="2">
        <f t="shared" si="287"/>
        <v>2.9992519349143609E-2</v>
      </c>
      <c r="H2058" s="2">
        <f t="shared" si="283"/>
        <v>1.1978797307005573</v>
      </c>
      <c r="I2058" s="2">
        <f t="shared" si="284"/>
        <v>54.501605068205542</v>
      </c>
    </row>
    <row r="2059" spans="1:9" ht="13.5" x14ac:dyDescent="0.25">
      <c r="A2059" s="4">
        <f>TITRES_STAT!B2062</f>
        <v>45000</v>
      </c>
      <c r="B2059" s="2">
        <f>TITRES_STAT!D2062</f>
        <v>5.4953000000000003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3.3361185929484588E-2</v>
      </c>
      <c r="G2059" s="2">
        <f t="shared" si="287"/>
        <v>2.7850196538490492E-2</v>
      </c>
      <c r="H2059" s="2">
        <f t="shared" si="283"/>
        <v>1.1978797307005575</v>
      </c>
      <c r="I2059" s="2">
        <f t="shared" si="284"/>
        <v>54.501605068205542</v>
      </c>
    </row>
    <row r="2060" spans="1:9" ht="13.5" x14ac:dyDescent="0.25">
      <c r="A2060" s="4">
        <f>TITRES_STAT!B2063</f>
        <v>45001</v>
      </c>
      <c r="B2060" s="2">
        <f>TITRES_STAT!D2063</f>
        <v>5.4953000000000003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3.0978244077378543E-2</v>
      </c>
      <c r="G2060" s="2">
        <f t="shared" si="287"/>
        <v>2.5860896785741171E-2</v>
      </c>
      <c r="H2060" s="2">
        <f t="shared" si="283"/>
        <v>1.1978797307005573</v>
      </c>
      <c r="I2060" s="2">
        <f t="shared" si="284"/>
        <v>54.501605068205542</v>
      </c>
    </row>
    <row r="2061" spans="1:9" ht="13.5" x14ac:dyDescent="0.25">
      <c r="A2061" s="4">
        <f>TITRES_STAT!B2064</f>
        <v>45002</v>
      </c>
      <c r="B2061" s="2">
        <f>TITRES_STAT!D2064</f>
        <v>5.5575999999999999</v>
      </c>
      <c r="C2061" s="2">
        <f t="shared" si="288"/>
        <v>6.2299999999999578E-2</v>
      </c>
      <c r="D2061" s="2">
        <f t="shared" si="289"/>
        <v>6.2299999999999578E-2</v>
      </c>
      <c r="E2061" s="2">
        <f t="shared" si="290"/>
        <v>0</v>
      </c>
      <c r="F2061" s="2">
        <f t="shared" ref="F2061:G2076" si="291">((F2060*13)+D2061)/14</f>
        <v>3.3215512357565764E-2</v>
      </c>
      <c r="G2061" s="2">
        <f t="shared" si="291"/>
        <v>2.4013689872473942E-2</v>
      </c>
      <c r="H2061" s="2">
        <f t="shared" si="283"/>
        <v>1.3831906938899694</v>
      </c>
      <c r="I2061" s="2">
        <f t="shared" si="284"/>
        <v>58.039446756661036</v>
      </c>
    </row>
    <row r="2062" spans="1:9" ht="13.5" x14ac:dyDescent="0.25">
      <c r="A2062" s="4">
        <f>TITRES_STAT!B2065</f>
        <v>45006</v>
      </c>
      <c r="B2062" s="2">
        <f>TITRES_STAT!D2065</f>
        <v>5.5575999999999999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3.0842975760596782E-2</v>
      </c>
      <c r="G2062" s="2">
        <f t="shared" si="291"/>
        <v>2.2298426310154374E-2</v>
      </c>
      <c r="H2062" s="2">
        <f t="shared" si="283"/>
        <v>1.3831906938899696</v>
      </c>
      <c r="I2062" s="2">
        <f t="shared" si="284"/>
        <v>58.039446756661036</v>
      </c>
    </row>
    <row r="2063" spans="1:9" ht="13.5" x14ac:dyDescent="0.25">
      <c r="A2063" s="4">
        <f>TITRES_STAT!B2066</f>
        <v>45007</v>
      </c>
      <c r="B2063" s="2">
        <f>TITRES_STAT!D2066</f>
        <v>5.4687000000000001</v>
      </c>
      <c r="C2063" s="2">
        <f t="shared" si="288"/>
        <v>-8.8899999999999757E-2</v>
      </c>
      <c r="D2063" s="2">
        <f t="shared" si="289"/>
        <v>0</v>
      </c>
      <c r="E2063" s="2">
        <f t="shared" si="290"/>
        <v>8.8899999999999757E-2</v>
      </c>
      <c r="F2063" s="2">
        <f t="shared" si="291"/>
        <v>2.8639906063411297E-2</v>
      </c>
      <c r="G2063" s="2">
        <f t="shared" si="291"/>
        <v>2.7055681573714761E-2</v>
      </c>
      <c r="H2063" s="2">
        <f t="shared" si="283"/>
        <v>1.0585542258612197</v>
      </c>
      <c r="I2063" s="2">
        <f t="shared" si="284"/>
        <v>51.42221723201687</v>
      </c>
    </row>
    <row r="2064" spans="1:9" ht="13.5" x14ac:dyDescent="0.25">
      <c r="A2064" s="4">
        <f>TITRES_STAT!B2067</f>
        <v>45008</v>
      </c>
      <c r="B2064" s="2">
        <f>TITRES_STAT!D2067</f>
        <v>5.4463999999999997</v>
      </c>
      <c r="C2064" s="2">
        <f t="shared" si="288"/>
        <v>-2.2300000000000431E-2</v>
      </c>
      <c r="D2064" s="2">
        <f t="shared" si="289"/>
        <v>0</v>
      </c>
      <c r="E2064" s="2">
        <f t="shared" si="290"/>
        <v>2.2300000000000431E-2</v>
      </c>
      <c r="F2064" s="2">
        <f t="shared" si="291"/>
        <v>2.6594198487453344E-2</v>
      </c>
      <c r="G2064" s="2">
        <f t="shared" si="291"/>
        <v>2.6715990032735167E-2</v>
      </c>
      <c r="H2064" s="2">
        <f t="shared" si="283"/>
        <v>0.99544124903727726</v>
      </c>
      <c r="I2064" s="2">
        <f t="shared" si="284"/>
        <v>49.88577085481915</v>
      </c>
    </row>
    <row r="2065" spans="1:9" ht="13.5" x14ac:dyDescent="0.25">
      <c r="A2065" s="4">
        <f>TITRES_STAT!B2068</f>
        <v>45009</v>
      </c>
      <c r="B2065" s="2">
        <f>TITRES_STAT!D2068</f>
        <v>5.4953000000000003</v>
      </c>
      <c r="C2065" s="2">
        <f t="shared" si="288"/>
        <v>4.890000000000061E-2</v>
      </c>
      <c r="D2065" s="2">
        <f t="shared" si="289"/>
        <v>4.890000000000061E-2</v>
      </c>
      <c r="E2065" s="2">
        <f t="shared" si="290"/>
        <v>0</v>
      </c>
      <c r="F2065" s="2">
        <f t="shared" si="291"/>
        <v>2.8187470024063861E-2</v>
      </c>
      <c r="G2065" s="2">
        <f t="shared" si="291"/>
        <v>2.4807705030396941E-2</v>
      </c>
      <c r="H2065" s="2">
        <f t="shared" ref="H2065:H2128" si="292">F2065/G2065</f>
        <v>1.136238519021638</v>
      </c>
      <c r="I2065" s="2">
        <f t="shared" ref="I2065:I2128" si="293">IF(G2065=0,100,100-(100/(1+H2065)))</f>
        <v>53.188747834301594</v>
      </c>
    </row>
    <row r="2066" spans="1:9" ht="13.5" x14ac:dyDescent="0.25">
      <c r="A2066" s="4">
        <f>TITRES_STAT!B2069</f>
        <v>45012</v>
      </c>
      <c r="B2066" s="2">
        <f>TITRES_STAT!D2069</f>
        <v>5.5575999999999999</v>
      </c>
      <c r="C2066" s="2">
        <f t="shared" si="288"/>
        <v>6.2299999999999578E-2</v>
      </c>
      <c r="D2066" s="2">
        <f t="shared" si="289"/>
        <v>6.2299999999999578E-2</v>
      </c>
      <c r="E2066" s="2">
        <f t="shared" si="290"/>
        <v>0</v>
      </c>
      <c r="F2066" s="2">
        <f t="shared" si="291"/>
        <v>3.0624079308059271E-2</v>
      </c>
      <c r="G2066" s="2">
        <f t="shared" si="291"/>
        <v>2.3035726099654302E-2</v>
      </c>
      <c r="H2066" s="2">
        <f t="shared" si="292"/>
        <v>1.3294167145232225</v>
      </c>
      <c r="I2066" s="2">
        <f t="shared" si="293"/>
        <v>57.070798291894427</v>
      </c>
    </row>
    <row r="2067" spans="1:9" ht="13.5" x14ac:dyDescent="0.25">
      <c r="A2067" s="4">
        <f>TITRES_STAT!B2070</f>
        <v>45013</v>
      </c>
      <c r="B2067" s="2">
        <f>TITRES_STAT!D2070</f>
        <v>5.5575999999999999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2.8436645071769323E-2</v>
      </c>
      <c r="G2067" s="2">
        <f t="shared" si="291"/>
        <v>2.1390317092536137E-2</v>
      </c>
      <c r="H2067" s="2">
        <f t="shared" si="292"/>
        <v>1.3294167145232225</v>
      </c>
      <c r="I2067" s="2">
        <f t="shared" si="293"/>
        <v>57.070798291894427</v>
      </c>
    </row>
    <row r="2068" spans="1:9" ht="13.5" x14ac:dyDescent="0.25">
      <c r="A2068" s="4">
        <f>TITRES_STAT!B2071</f>
        <v>45014</v>
      </c>
      <c r="B2068" s="2">
        <f>TITRES_STAT!D2071</f>
        <v>5.5175999999999998</v>
      </c>
      <c r="C2068" s="2">
        <f t="shared" si="288"/>
        <v>-4.0000000000000036E-2</v>
      </c>
      <c r="D2068" s="2">
        <f t="shared" si="289"/>
        <v>0</v>
      </c>
      <c r="E2068" s="2">
        <f t="shared" si="290"/>
        <v>4.0000000000000036E-2</v>
      </c>
      <c r="F2068" s="2">
        <f t="shared" si="291"/>
        <v>2.6405456138071517E-2</v>
      </c>
      <c r="G2068" s="2">
        <f t="shared" si="291"/>
        <v>2.2719580157354986E-2</v>
      </c>
      <c r="H2068" s="2">
        <f t="shared" si="292"/>
        <v>1.1622334548080682</v>
      </c>
      <c r="I2068" s="2">
        <f t="shared" si="293"/>
        <v>53.751524943972086</v>
      </c>
    </row>
    <row r="2069" spans="1:9" ht="13.5" x14ac:dyDescent="0.25">
      <c r="A2069" s="4">
        <f>TITRES_STAT!B2072</f>
        <v>45015</v>
      </c>
      <c r="B2069" s="2">
        <f>TITRES_STAT!D2072</f>
        <v>5.5130999999999997</v>
      </c>
      <c r="C2069" s="2">
        <f t="shared" si="288"/>
        <v>-4.5000000000001705E-3</v>
      </c>
      <c r="D2069" s="2">
        <f t="shared" si="289"/>
        <v>0</v>
      </c>
      <c r="E2069" s="2">
        <f t="shared" si="290"/>
        <v>4.5000000000001705E-3</v>
      </c>
      <c r="F2069" s="2">
        <f t="shared" si="291"/>
        <v>2.4519352128209267E-2</v>
      </c>
      <c r="G2069" s="2">
        <f t="shared" si="291"/>
        <v>2.1418181574686786E-2</v>
      </c>
      <c r="H2069" s="2">
        <f t="shared" si="292"/>
        <v>1.1447914960804899</v>
      </c>
      <c r="I2069" s="2">
        <f t="shared" si="293"/>
        <v>53.375421255284955</v>
      </c>
    </row>
    <row r="2070" spans="1:9" ht="13.5" x14ac:dyDescent="0.25">
      <c r="A2070" s="4">
        <f>TITRES_STAT!B2073</f>
        <v>45016</v>
      </c>
      <c r="B2070" s="2">
        <f>TITRES_STAT!D2073</f>
        <v>5.5130999999999997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2.2767969833337176E-2</v>
      </c>
      <c r="G2070" s="2">
        <f t="shared" si="291"/>
        <v>1.9888311462209159E-2</v>
      </c>
      <c r="H2070" s="2">
        <f t="shared" si="292"/>
        <v>1.1447914960804897</v>
      </c>
      <c r="I2070" s="2">
        <f t="shared" si="293"/>
        <v>53.375421255284948</v>
      </c>
    </row>
    <row r="2071" spans="1:9" ht="13.5" x14ac:dyDescent="0.25">
      <c r="A2071" s="4">
        <f>TITRES_STAT!B2074</f>
        <v>45019</v>
      </c>
      <c r="B2071" s="2">
        <f>TITRES_STAT!D2074</f>
        <v>5.4687000000000001</v>
      </c>
      <c r="C2071" s="2">
        <f t="shared" si="288"/>
        <v>-4.4399999999999551E-2</v>
      </c>
      <c r="D2071" s="2">
        <f t="shared" si="289"/>
        <v>0</v>
      </c>
      <c r="E2071" s="2">
        <f t="shared" si="290"/>
        <v>4.4399999999999551E-2</v>
      </c>
      <c r="F2071" s="2">
        <f t="shared" si="291"/>
        <v>2.1141686273813094E-2</v>
      </c>
      <c r="G2071" s="2">
        <f t="shared" si="291"/>
        <v>2.1639146357765617E-2</v>
      </c>
      <c r="H2071" s="2">
        <f t="shared" si="292"/>
        <v>0.97701110405522074</v>
      </c>
      <c r="I2071" s="2">
        <f t="shared" si="293"/>
        <v>49.41859466804145</v>
      </c>
    </row>
    <row r="2072" spans="1:9" ht="13.5" x14ac:dyDescent="0.25">
      <c r="A2072" s="4">
        <f>TITRES_STAT!B2075</f>
        <v>45020</v>
      </c>
      <c r="B2072" s="2">
        <f>TITRES_STAT!D2075</f>
        <v>5.4687000000000001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1.9631565825683588E-2</v>
      </c>
      <c r="G2072" s="2">
        <f t="shared" si="291"/>
        <v>2.0093493046496647E-2</v>
      </c>
      <c r="H2072" s="2">
        <f t="shared" si="292"/>
        <v>0.97701110405522062</v>
      </c>
      <c r="I2072" s="2">
        <f t="shared" si="293"/>
        <v>49.418594668041443</v>
      </c>
    </row>
    <row r="2073" spans="1:9" ht="13.5" x14ac:dyDescent="0.25">
      <c r="A2073" s="4">
        <f>TITRES_STAT!B2076</f>
        <v>45021</v>
      </c>
      <c r="B2073" s="2">
        <f>TITRES_STAT!D2076</f>
        <v>5.3796999999999997</v>
      </c>
      <c r="C2073" s="2">
        <f t="shared" si="288"/>
        <v>-8.9000000000000412E-2</v>
      </c>
      <c r="D2073" s="2">
        <f t="shared" si="289"/>
        <v>0</v>
      </c>
      <c r="E2073" s="2">
        <f t="shared" si="290"/>
        <v>8.9000000000000412E-2</v>
      </c>
      <c r="F2073" s="2">
        <f t="shared" si="291"/>
        <v>1.8229311123849044E-2</v>
      </c>
      <c r="G2073" s="2">
        <f t="shared" si="291"/>
        <v>2.5015386400318345E-2</v>
      </c>
      <c r="H2073" s="2">
        <f t="shared" si="292"/>
        <v>0.72872394741889968</v>
      </c>
      <c r="I2073" s="2">
        <f t="shared" si="293"/>
        <v>42.153864329058045</v>
      </c>
    </row>
    <row r="2074" spans="1:9" ht="13.5" x14ac:dyDescent="0.25">
      <c r="A2074" s="4">
        <f>TITRES_STAT!B2077</f>
        <v>45022</v>
      </c>
      <c r="B2074" s="2">
        <f>TITRES_STAT!D2077</f>
        <v>5.3441999999999998</v>
      </c>
      <c r="C2074" s="2">
        <f t="shared" si="288"/>
        <v>-3.5499999999999865E-2</v>
      </c>
      <c r="D2074" s="2">
        <f t="shared" si="289"/>
        <v>0</v>
      </c>
      <c r="E2074" s="2">
        <f t="shared" si="290"/>
        <v>3.5499999999999865E-2</v>
      </c>
      <c r="F2074" s="2">
        <f t="shared" si="291"/>
        <v>1.6927217472145543E-2</v>
      </c>
      <c r="G2074" s="2">
        <f t="shared" si="291"/>
        <v>2.5764287371724169E-2</v>
      </c>
      <c r="H2074" s="2">
        <f t="shared" si="292"/>
        <v>0.65700313103644592</v>
      </c>
      <c r="I2074" s="2">
        <f t="shared" si="293"/>
        <v>39.650083861066349</v>
      </c>
    </row>
    <row r="2075" spans="1:9" ht="13.5" x14ac:dyDescent="0.25">
      <c r="A2075" s="4">
        <f>TITRES_STAT!B2078</f>
        <v>45023</v>
      </c>
      <c r="B2075" s="2">
        <f>TITRES_STAT!D2078</f>
        <v>5.3353000000000002</v>
      </c>
      <c r="C2075" s="2">
        <f t="shared" si="288"/>
        <v>-8.8999999999996859E-3</v>
      </c>
      <c r="D2075" s="2">
        <f t="shared" si="289"/>
        <v>0</v>
      </c>
      <c r="E2075" s="2">
        <f t="shared" si="290"/>
        <v>8.8999999999996859E-3</v>
      </c>
      <c r="F2075" s="2">
        <f t="shared" si="291"/>
        <v>1.5718130509849434E-2</v>
      </c>
      <c r="G2075" s="2">
        <f t="shared" si="291"/>
        <v>2.4559695416600993E-2</v>
      </c>
      <c r="H2075" s="2">
        <f t="shared" si="292"/>
        <v>0.63999696426303598</v>
      </c>
      <c r="I2075" s="2">
        <f t="shared" si="293"/>
        <v>39.024277374234707</v>
      </c>
    </row>
    <row r="2076" spans="1:9" ht="13.5" x14ac:dyDescent="0.25">
      <c r="A2076" s="4">
        <f>TITRES_STAT!B2079</f>
        <v>45026</v>
      </c>
      <c r="B2076" s="2">
        <f>TITRES_STAT!D2079</f>
        <v>5.2107999999999999</v>
      </c>
      <c r="C2076" s="2">
        <f t="shared" si="288"/>
        <v>-0.12450000000000028</v>
      </c>
      <c r="D2076" s="2">
        <f t="shared" si="289"/>
        <v>0</v>
      </c>
      <c r="E2076" s="2">
        <f t="shared" si="290"/>
        <v>0.12450000000000028</v>
      </c>
      <c r="F2076" s="2">
        <f t="shared" si="291"/>
        <v>1.4595406902003045E-2</v>
      </c>
      <c r="G2076" s="2">
        <f t="shared" si="291"/>
        <v>3.1698288601129512E-2</v>
      </c>
      <c r="H2076" s="2">
        <f t="shared" si="292"/>
        <v>0.46044778901669042</v>
      </c>
      <c r="I2076" s="2">
        <f t="shared" si="293"/>
        <v>31.527850052531278</v>
      </c>
    </row>
    <row r="2077" spans="1:9" ht="13.5" x14ac:dyDescent="0.25">
      <c r="A2077" s="4">
        <f>TITRES_STAT!B2080</f>
        <v>45027</v>
      </c>
      <c r="B2077" s="2">
        <f>TITRES_STAT!D2080</f>
        <v>5.2907999999999999</v>
      </c>
      <c r="C2077" s="2">
        <f t="shared" si="288"/>
        <v>8.0000000000000071E-2</v>
      </c>
      <c r="D2077" s="2">
        <f t="shared" si="289"/>
        <v>8.0000000000000071E-2</v>
      </c>
      <c r="E2077" s="2">
        <f t="shared" si="290"/>
        <v>0</v>
      </c>
      <c r="F2077" s="2">
        <f t="shared" ref="F2077:G2092" si="294">((F2076*13)+D2077)/14</f>
        <v>1.9267163551859978E-2</v>
      </c>
      <c r="G2077" s="2">
        <f t="shared" si="294"/>
        <v>2.9434125129620261E-2</v>
      </c>
      <c r="H2077" s="2">
        <f t="shared" si="292"/>
        <v>0.65458590894114843</v>
      </c>
      <c r="I2077" s="2">
        <f t="shared" si="293"/>
        <v>39.561917299298798</v>
      </c>
    </row>
    <row r="2078" spans="1:9" ht="13.5" x14ac:dyDescent="0.25">
      <c r="A2078" s="4">
        <f>TITRES_STAT!B2081</f>
        <v>45028</v>
      </c>
      <c r="B2078" s="2">
        <f>TITRES_STAT!D2081</f>
        <v>5.3353000000000002</v>
      </c>
      <c r="C2078" s="2">
        <f t="shared" si="288"/>
        <v>4.4500000000000206E-2</v>
      </c>
      <c r="D2078" s="2">
        <f t="shared" si="289"/>
        <v>4.4500000000000206E-2</v>
      </c>
      <c r="E2078" s="2">
        <f t="shared" si="290"/>
        <v>0</v>
      </c>
      <c r="F2078" s="2">
        <f t="shared" si="294"/>
        <v>2.1069509012441423E-2</v>
      </c>
      <c r="G2078" s="2">
        <f t="shared" si="294"/>
        <v>2.7331687620361672E-2</v>
      </c>
      <c r="H2078" s="2">
        <f t="shared" si="292"/>
        <v>0.77088210962666548</v>
      </c>
      <c r="I2078" s="2">
        <f t="shared" si="293"/>
        <v>43.530967162414981</v>
      </c>
    </row>
    <row r="2079" spans="1:9" ht="13.5" x14ac:dyDescent="0.25">
      <c r="A2079" s="4">
        <f>TITRES_STAT!B2082</f>
        <v>45029</v>
      </c>
      <c r="B2079" s="2">
        <f>TITRES_STAT!D2082</f>
        <v>5.2464000000000004</v>
      </c>
      <c r="C2079" s="2">
        <f t="shared" si="288"/>
        <v>-8.8899999999999757E-2</v>
      </c>
      <c r="D2079" s="2">
        <f t="shared" si="289"/>
        <v>0</v>
      </c>
      <c r="E2079" s="2">
        <f t="shared" si="290"/>
        <v>8.8899999999999757E-2</v>
      </c>
      <c r="F2079" s="2">
        <f t="shared" si="294"/>
        <v>1.9564544082981323E-2</v>
      </c>
      <c r="G2079" s="2">
        <f t="shared" si="294"/>
        <v>3.1729424218907246E-2</v>
      </c>
      <c r="H2079" s="2">
        <f t="shared" si="292"/>
        <v>0.61660570793853253</v>
      </c>
      <c r="I2079" s="2">
        <f t="shared" si="293"/>
        <v>38.141997452478215</v>
      </c>
    </row>
    <row r="2080" spans="1:9" ht="13.5" x14ac:dyDescent="0.25">
      <c r="A2080" s="4">
        <f>TITRES_STAT!B2083</f>
        <v>45030</v>
      </c>
      <c r="B2080" s="2">
        <f>TITRES_STAT!D2083</f>
        <v>5.3308</v>
      </c>
      <c r="C2080" s="2">
        <f t="shared" si="288"/>
        <v>8.4399999999999586E-2</v>
      </c>
      <c r="D2080" s="2">
        <f t="shared" si="289"/>
        <v>8.4399999999999586E-2</v>
      </c>
      <c r="E2080" s="2">
        <f t="shared" si="290"/>
        <v>0</v>
      </c>
      <c r="F2080" s="2">
        <f t="shared" si="294"/>
        <v>2.4195648077054054E-2</v>
      </c>
      <c r="G2080" s="2">
        <f t="shared" si="294"/>
        <v>2.9463036774699584E-2</v>
      </c>
      <c r="H2080" s="2">
        <f t="shared" si="292"/>
        <v>0.82122044180562115</v>
      </c>
      <c r="I2080" s="2">
        <f t="shared" si="293"/>
        <v>45.091765003001768</v>
      </c>
    </row>
    <row r="2081" spans="1:9" ht="13.5" x14ac:dyDescent="0.25">
      <c r="A2081" s="4">
        <f>TITRES_STAT!B2084</f>
        <v>45033</v>
      </c>
      <c r="B2081" s="2">
        <f>TITRES_STAT!D2084</f>
        <v>5.3263999999999996</v>
      </c>
      <c r="C2081" s="2">
        <f t="shared" si="288"/>
        <v>-4.4000000000004036E-3</v>
      </c>
      <c r="D2081" s="2">
        <f t="shared" si="289"/>
        <v>0</v>
      </c>
      <c r="E2081" s="2">
        <f t="shared" si="290"/>
        <v>4.4000000000004036E-3</v>
      </c>
      <c r="F2081" s="2">
        <f t="shared" si="294"/>
        <v>2.246738750012162E-2</v>
      </c>
      <c r="G2081" s="2">
        <f t="shared" si="294"/>
        <v>2.767281986222107E-2</v>
      </c>
      <c r="H2081" s="2">
        <f t="shared" si="292"/>
        <v>0.81189367805606594</v>
      </c>
      <c r="I2081" s="2">
        <f t="shared" si="293"/>
        <v>44.809123619611377</v>
      </c>
    </row>
    <row r="2082" spans="1:9" ht="13.5" x14ac:dyDescent="0.25">
      <c r="A2082" s="4">
        <f>TITRES_STAT!B2085</f>
        <v>45034</v>
      </c>
      <c r="B2082" s="2">
        <f>TITRES_STAT!D2085</f>
        <v>5.3263999999999996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2.0862574107255789E-2</v>
      </c>
      <c r="G2082" s="2">
        <f t="shared" si="294"/>
        <v>2.5696189872062423E-2</v>
      </c>
      <c r="H2082" s="2">
        <f t="shared" si="292"/>
        <v>0.81189367805606583</v>
      </c>
      <c r="I2082" s="2">
        <f t="shared" si="293"/>
        <v>44.809123619611377</v>
      </c>
    </row>
    <row r="2083" spans="1:9" ht="13.5" x14ac:dyDescent="0.25">
      <c r="A2083" s="4">
        <f>TITRES_STAT!B2086</f>
        <v>45035</v>
      </c>
      <c r="B2083" s="2">
        <f>TITRES_STAT!D2086</f>
        <v>5.3574999999999999</v>
      </c>
      <c r="C2083" s="2">
        <f t="shared" si="288"/>
        <v>3.110000000000035E-2</v>
      </c>
      <c r="D2083" s="2">
        <f t="shared" si="289"/>
        <v>3.110000000000035E-2</v>
      </c>
      <c r="E2083" s="2">
        <f t="shared" si="290"/>
        <v>0</v>
      </c>
      <c r="F2083" s="2">
        <f t="shared" si="294"/>
        <v>2.1593818813880401E-2</v>
      </c>
      <c r="G2083" s="2">
        <f t="shared" si="294"/>
        <v>2.3860747738343679E-2</v>
      </c>
      <c r="H2083" s="2">
        <f t="shared" si="292"/>
        <v>0.90499338288462872</v>
      </c>
      <c r="I2083" s="2">
        <f t="shared" si="293"/>
        <v>47.506379340501752</v>
      </c>
    </row>
    <row r="2084" spans="1:9" ht="13.5" x14ac:dyDescent="0.25">
      <c r="A2084" s="4">
        <f>TITRES_STAT!B2087</f>
        <v>45036</v>
      </c>
      <c r="B2084" s="2">
        <f>TITRES_STAT!D2087</f>
        <v>5.3353000000000002</v>
      </c>
      <c r="C2084" s="2">
        <f t="shared" si="288"/>
        <v>-2.2199999999999775E-2</v>
      </c>
      <c r="D2084" s="2">
        <f t="shared" si="289"/>
        <v>0</v>
      </c>
      <c r="E2084" s="2">
        <f t="shared" si="290"/>
        <v>2.2199999999999775E-2</v>
      </c>
      <c r="F2084" s="2">
        <f t="shared" si="294"/>
        <v>2.0051403184317518E-2</v>
      </c>
      <c r="G2084" s="2">
        <f t="shared" si="294"/>
        <v>2.3742122899890545E-2</v>
      </c>
      <c r="H2084" s="2">
        <f t="shared" si="292"/>
        <v>0.844549717346883</v>
      </c>
      <c r="I2084" s="2">
        <f t="shared" si="293"/>
        <v>45.786226817547927</v>
      </c>
    </row>
    <row r="2085" spans="1:9" ht="13.5" x14ac:dyDescent="0.25">
      <c r="A2085" s="4">
        <f>TITRES_STAT!B2088</f>
        <v>45040</v>
      </c>
      <c r="B2085" s="2">
        <f>TITRES_STAT!D2088</f>
        <v>5.3441999999999998</v>
      </c>
      <c r="C2085" s="2">
        <f t="shared" si="288"/>
        <v>8.8999999999996859E-3</v>
      </c>
      <c r="D2085" s="2">
        <f t="shared" si="289"/>
        <v>8.8999999999996859E-3</v>
      </c>
      <c r="E2085" s="2">
        <f t="shared" si="290"/>
        <v>0</v>
      </c>
      <c r="F2085" s="2">
        <f t="shared" si="294"/>
        <v>1.9254874385437677E-2</v>
      </c>
      <c r="G2085" s="2">
        <f t="shared" si="294"/>
        <v>2.2046256978469791E-2</v>
      </c>
      <c r="H2085" s="2">
        <f t="shared" si="292"/>
        <v>0.87338519206420584</v>
      </c>
      <c r="I2085" s="2">
        <f t="shared" si="293"/>
        <v>46.620694759621678</v>
      </c>
    </row>
    <row r="2086" spans="1:9" ht="13.5" x14ac:dyDescent="0.25">
      <c r="A2086" s="4">
        <f>TITRES_STAT!B2089</f>
        <v>45041</v>
      </c>
      <c r="B2086" s="2">
        <f>TITRES_STAT!D2089</f>
        <v>5.4641999999999999</v>
      </c>
      <c r="C2086" s="2">
        <f t="shared" si="288"/>
        <v>0.12000000000000011</v>
      </c>
      <c r="D2086" s="2">
        <f t="shared" si="289"/>
        <v>0.12000000000000011</v>
      </c>
      <c r="E2086" s="2">
        <f t="shared" si="290"/>
        <v>0</v>
      </c>
      <c r="F2086" s="2">
        <f t="shared" si="294"/>
        <v>2.645095478647785E-2</v>
      </c>
      <c r="G2086" s="2">
        <f t="shared" si="294"/>
        <v>2.0471524337150521E-2</v>
      </c>
      <c r="H2086" s="2">
        <f t="shared" si="292"/>
        <v>1.2920852571039965</v>
      </c>
      <c r="I2086" s="2">
        <f t="shared" si="293"/>
        <v>56.371605423461439</v>
      </c>
    </row>
    <row r="2087" spans="1:9" ht="13.5" x14ac:dyDescent="0.25">
      <c r="A2087" s="4">
        <f>TITRES_STAT!B2090</f>
        <v>45042</v>
      </c>
      <c r="B2087" s="2">
        <f>TITRES_STAT!D2090</f>
        <v>5.3353000000000002</v>
      </c>
      <c r="C2087" s="2">
        <f t="shared" si="288"/>
        <v>-0.12889999999999979</v>
      </c>
      <c r="D2087" s="2">
        <f t="shared" si="289"/>
        <v>0</v>
      </c>
      <c r="E2087" s="2">
        <f t="shared" si="290"/>
        <v>0.12889999999999979</v>
      </c>
      <c r="F2087" s="2">
        <f t="shared" si="294"/>
        <v>2.4561600873158004E-2</v>
      </c>
      <c r="G2087" s="2">
        <f t="shared" si="294"/>
        <v>2.8216415455925466E-2</v>
      </c>
      <c r="H2087" s="2">
        <f t="shared" si="292"/>
        <v>0.87047204530723099</v>
      </c>
      <c r="I2087" s="2">
        <f t="shared" si="293"/>
        <v>46.537559729434669</v>
      </c>
    </row>
    <row r="2088" spans="1:9" ht="13.5" x14ac:dyDescent="0.25">
      <c r="A2088" s="4">
        <f>TITRES_STAT!B2091</f>
        <v>45043</v>
      </c>
      <c r="B2088" s="2">
        <f>TITRES_STAT!D2091</f>
        <v>5.4241999999999999</v>
      </c>
      <c r="C2088" s="2">
        <f t="shared" si="288"/>
        <v>8.8899999999999757E-2</v>
      </c>
      <c r="D2088" s="2">
        <f t="shared" si="289"/>
        <v>8.8899999999999757E-2</v>
      </c>
      <c r="E2088" s="2">
        <f t="shared" si="290"/>
        <v>0</v>
      </c>
      <c r="F2088" s="2">
        <f t="shared" si="294"/>
        <v>2.9157200810789558E-2</v>
      </c>
      <c r="G2088" s="2">
        <f t="shared" si="294"/>
        <v>2.6200957209073648E-2</v>
      </c>
      <c r="H2088" s="2">
        <f t="shared" si="292"/>
        <v>1.1128296030609193</v>
      </c>
      <c r="I2088" s="2">
        <f t="shared" si="293"/>
        <v>52.670106545683083</v>
      </c>
    </row>
    <row r="2089" spans="1:9" ht="13.5" x14ac:dyDescent="0.25">
      <c r="A2089" s="4">
        <f>TITRES_STAT!B2092</f>
        <v>45044</v>
      </c>
      <c r="B2089" s="2">
        <f>TITRES_STAT!D2092</f>
        <v>5.3796999999999997</v>
      </c>
      <c r="C2089" s="2">
        <f t="shared" si="288"/>
        <v>-4.4500000000000206E-2</v>
      </c>
      <c r="D2089" s="2">
        <f t="shared" si="289"/>
        <v>0</v>
      </c>
      <c r="E2089" s="2">
        <f t="shared" si="290"/>
        <v>4.4500000000000206E-2</v>
      </c>
      <c r="F2089" s="2">
        <f t="shared" si="294"/>
        <v>2.7074543610018875E-2</v>
      </c>
      <c r="G2089" s="2">
        <f t="shared" si="294"/>
        <v>2.7508031694139828E-2</v>
      </c>
      <c r="H2089" s="2">
        <f t="shared" si="292"/>
        <v>0.98424139942323463</v>
      </c>
      <c r="I2089" s="2">
        <f t="shared" si="293"/>
        <v>49.602906164004388</v>
      </c>
    </row>
    <row r="2090" spans="1:9" ht="13.5" x14ac:dyDescent="0.25">
      <c r="A2090" s="4">
        <f>TITRES_STAT!B2093</f>
        <v>45048</v>
      </c>
      <c r="B2090" s="2">
        <f>TITRES_STAT!D2093</f>
        <v>5.3353000000000002</v>
      </c>
      <c r="C2090" s="2">
        <f t="shared" si="288"/>
        <v>-4.4399999999999551E-2</v>
      </c>
      <c r="D2090" s="2">
        <f t="shared" si="289"/>
        <v>0</v>
      </c>
      <c r="E2090" s="2">
        <f t="shared" si="290"/>
        <v>4.4399999999999551E-2</v>
      </c>
      <c r="F2090" s="2">
        <f t="shared" si="294"/>
        <v>2.5140647637874668E-2</v>
      </c>
      <c r="G2090" s="2">
        <f t="shared" si="294"/>
        <v>2.8714600858844093E-2</v>
      </c>
      <c r="H2090" s="2">
        <f t="shared" si="292"/>
        <v>0.8755353334514957</v>
      </c>
      <c r="I2090" s="2">
        <f t="shared" si="293"/>
        <v>46.681889582974279</v>
      </c>
    </row>
    <row r="2091" spans="1:9" ht="13.5" x14ac:dyDescent="0.25">
      <c r="A2091" s="4">
        <f>TITRES_STAT!B2094</f>
        <v>45049</v>
      </c>
      <c r="B2091" s="2">
        <f>TITRES_STAT!D2094</f>
        <v>5.3353000000000002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2.3344887092312191E-2</v>
      </c>
      <c r="G2091" s="2">
        <f t="shared" si="294"/>
        <v>2.6663557940355232E-2</v>
      </c>
      <c r="H2091" s="2">
        <f t="shared" si="292"/>
        <v>0.87553533345149559</v>
      </c>
      <c r="I2091" s="2">
        <f t="shared" si="293"/>
        <v>46.681889582974271</v>
      </c>
    </row>
    <row r="2092" spans="1:9" ht="13.5" x14ac:dyDescent="0.25">
      <c r="A2092" s="4">
        <f>TITRES_STAT!B2095</f>
        <v>45050</v>
      </c>
      <c r="B2092" s="2">
        <f>TITRES_STAT!D2095</f>
        <v>5.2774999999999999</v>
      </c>
      <c r="C2092" s="2">
        <f t="shared" si="288"/>
        <v>-5.7800000000000296E-2</v>
      </c>
      <c r="D2092" s="2">
        <f t="shared" si="289"/>
        <v>0</v>
      </c>
      <c r="E2092" s="2">
        <f t="shared" si="290"/>
        <v>5.7800000000000296E-2</v>
      </c>
      <c r="F2092" s="2">
        <f t="shared" si="294"/>
        <v>2.1677395157147034E-2</v>
      </c>
      <c r="G2092" s="2">
        <f t="shared" si="294"/>
        <v>2.8887589516044167E-2</v>
      </c>
      <c r="H2092" s="2">
        <f t="shared" si="292"/>
        <v>0.75040512276413396</v>
      </c>
      <c r="I2092" s="2">
        <f t="shared" si="293"/>
        <v>42.87036829389185</v>
      </c>
    </row>
    <row r="2093" spans="1:9" ht="13.5" x14ac:dyDescent="0.25">
      <c r="A2093" s="4">
        <f>TITRES_STAT!B2096</f>
        <v>45051</v>
      </c>
      <c r="B2093" s="2">
        <f>TITRES_STAT!D2096</f>
        <v>5.3353000000000002</v>
      </c>
      <c r="C2093" s="2">
        <f t="shared" si="288"/>
        <v>5.7800000000000296E-2</v>
      </c>
      <c r="D2093" s="2">
        <f t="shared" si="289"/>
        <v>5.7800000000000296E-2</v>
      </c>
      <c r="E2093" s="2">
        <f t="shared" si="290"/>
        <v>0</v>
      </c>
      <c r="F2093" s="2">
        <f t="shared" ref="F2093:G2108" si="295">((F2092*13)+D2093)/14</f>
        <v>2.4257581217350839E-2</v>
      </c>
      <c r="G2093" s="2">
        <f t="shared" si="295"/>
        <v>2.6824190264898157E-2</v>
      </c>
      <c r="H2093" s="2">
        <f t="shared" si="292"/>
        <v>0.90431737091777364</v>
      </c>
      <c r="I2093" s="2">
        <f t="shared" si="293"/>
        <v>47.48774467577028</v>
      </c>
    </row>
    <row r="2094" spans="1:9" ht="13.5" x14ac:dyDescent="0.25">
      <c r="A2094" s="4">
        <f>TITRES_STAT!B2097</f>
        <v>45054</v>
      </c>
      <c r="B2094" s="2">
        <f>TITRES_STAT!D2097</f>
        <v>5.3353000000000002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2.2524896844682923E-2</v>
      </c>
      <c r="G2094" s="2">
        <f t="shared" si="295"/>
        <v>2.4908176674548286E-2</v>
      </c>
      <c r="H2094" s="2">
        <f t="shared" si="292"/>
        <v>0.90431737091777376</v>
      </c>
      <c r="I2094" s="2">
        <f t="shared" si="293"/>
        <v>47.48774467577028</v>
      </c>
    </row>
    <row r="2095" spans="1:9" ht="13.5" x14ac:dyDescent="0.25">
      <c r="A2095" s="4">
        <f>TITRES_STAT!B2098</f>
        <v>45055</v>
      </c>
      <c r="B2095" s="2">
        <f>TITRES_STAT!D2098</f>
        <v>5.2464000000000004</v>
      </c>
      <c r="C2095" s="2">
        <f t="shared" si="288"/>
        <v>-8.8899999999999757E-2</v>
      </c>
      <c r="D2095" s="2">
        <f t="shared" si="289"/>
        <v>0</v>
      </c>
      <c r="E2095" s="2">
        <f t="shared" si="290"/>
        <v>8.8899999999999757E-2</v>
      </c>
      <c r="F2095" s="2">
        <f t="shared" si="295"/>
        <v>2.0915975641491287E-2</v>
      </c>
      <c r="G2095" s="2">
        <f t="shared" si="295"/>
        <v>2.947902119779482E-2</v>
      </c>
      <c r="H2095" s="2">
        <f t="shared" si="292"/>
        <v>0.70952069613002988</v>
      </c>
      <c r="I2095" s="2">
        <f t="shared" si="293"/>
        <v>41.504071739887394</v>
      </c>
    </row>
    <row r="2096" spans="1:9" ht="13.5" x14ac:dyDescent="0.25">
      <c r="A2096" s="4">
        <f>TITRES_STAT!B2099</f>
        <v>45056</v>
      </c>
      <c r="B2096" s="2">
        <f>TITRES_STAT!D2099</f>
        <v>5.1974999999999998</v>
      </c>
      <c r="C2096" s="2">
        <f t="shared" si="288"/>
        <v>-4.890000000000061E-2</v>
      </c>
      <c r="D2096" s="2">
        <f t="shared" si="289"/>
        <v>0</v>
      </c>
      <c r="E2096" s="2">
        <f t="shared" si="290"/>
        <v>4.890000000000061E-2</v>
      </c>
      <c r="F2096" s="2">
        <f t="shared" si="295"/>
        <v>1.9421977381384768E-2</v>
      </c>
      <c r="G2096" s="2">
        <f t="shared" si="295"/>
        <v>3.086623396938095E-2</v>
      </c>
      <c r="H2096" s="2">
        <f t="shared" si="292"/>
        <v>0.62923055014263185</v>
      </c>
      <c r="I2096" s="2">
        <f t="shared" si="293"/>
        <v>38.621332633834143</v>
      </c>
    </row>
    <row r="2097" spans="1:9" ht="13.5" x14ac:dyDescent="0.25">
      <c r="A2097" s="4">
        <f>TITRES_STAT!B2100</f>
        <v>45057</v>
      </c>
      <c r="B2097" s="2">
        <f>TITRES_STAT!D2100</f>
        <v>5.2107999999999999</v>
      </c>
      <c r="C2097" s="2">
        <f t="shared" si="288"/>
        <v>1.330000000000009E-2</v>
      </c>
      <c r="D2097" s="2">
        <f t="shared" si="289"/>
        <v>1.330000000000009E-2</v>
      </c>
      <c r="E2097" s="2">
        <f t="shared" si="290"/>
        <v>0</v>
      </c>
      <c r="F2097" s="2">
        <f t="shared" si="295"/>
        <v>1.8984693282714432E-2</v>
      </c>
      <c r="G2097" s="2">
        <f t="shared" si="295"/>
        <v>2.8661502971568026E-2</v>
      </c>
      <c r="H2097" s="2">
        <f t="shared" si="292"/>
        <v>0.662376055489731</v>
      </c>
      <c r="I2097" s="2">
        <f t="shared" si="293"/>
        <v>39.845139329476027</v>
      </c>
    </row>
    <row r="2098" spans="1:9" ht="13.5" x14ac:dyDescent="0.25">
      <c r="A2098" s="4">
        <f>TITRES_STAT!B2101</f>
        <v>45058</v>
      </c>
      <c r="B2098" s="2">
        <f>TITRES_STAT!D2101</f>
        <v>5.3353000000000002</v>
      </c>
      <c r="C2098" s="2">
        <f t="shared" si="288"/>
        <v>0.12450000000000028</v>
      </c>
      <c r="D2098" s="2">
        <f t="shared" si="289"/>
        <v>0.12450000000000028</v>
      </c>
      <c r="E2098" s="2">
        <f t="shared" si="290"/>
        <v>0</v>
      </c>
      <c r="F2098" s="2">
        <f t="shared" si="295"/>
        <v>2.652150090537771E-2</v>
      </c>
      <c r="G2098" s="2">
        <f t="shared" si="295"/>
        <v>2.6614252759313166E-2</v>
      </c>
      <c r="H2098" s="2">
        <f t="shared" si="292"/>
        <v>0.99651495554753089</v>
      </c>
      <c r="I2098" s="2">
        <f t="shared" si="293"/>
        <v>49.912721804492733</v>
      </c>
    </row>
    <row r="2099" spans="1:9" ht="13.5" x14ac:dyDescent="0.25">
      <c r="A2099" s="4">
        <f>TITRES_STAT!B2102</f>
        <v>45061</v>
      </c>
      <c r="B2099" s="2">
        <f>TITRES_STAT!D2102</f>
        <v>5.2464000000000004</v>
      </c>
      <c r="C2099" s="2">
        <f t="shared" si="288"/>
        <v>-8.8899999999999757E-2</v>
      </c>
      <c r="D2099" s="2">
        <f t="shared" si="289"/>
        <v>0</v>
      </c>
      <c r="E2099" s="2">
        <f t="shared" si="290"/>
        <v>8.8899999999999757E-2</v>
      </c>
      <c r="F2099" s="2">
        <f t="shared" si="295"/>
        <v>2.4627107983565016E-2</v>
      </c>
      <c r="G2099" s="2">
        <f t="shared" si="295"/>
        <v>3.1063234705076492E-2</v>
      </c>
      <c r="H2099" s="2">
        <f t="shared" si="292"/>
        <v>0.79280565006774217</v>
      </c>
      <c r="I2099" s="2">
        <f t="shared" si="293"/>
        <v>44.221505551245087</v>
      </c>
    </row>
    <row r="2100" spans="1:9" ht="13.5" x14ac:dyDescent="0.25">
      <c r="A2100" s="4">
        <f>TITRES_STAT!B2103</f>
        <v>45062</v>
      </c>
      <c r="B2100" s="2">
        <f>TITRES_STAT!D2103</f>
        <v>5.2596999999999996</v>
      </c>
      <c r="C2100" s="2">
        <f t="shared" si="288"/>
        <v>1.3299999999999201E-2</v>
      </c>
      <c r="D2100" s="2">
        <f t="shared" si="289"/>
        <v>1.3299999999999201E-2</v>
      </c>
      <c r="E2100" s="2">
        <f t="shared" si="290"/>
        <v>0</v>
      </c>
      <c r="F2100" s="2">
        <f t="shared" si="295"/>
        <v>2.3818028841881746E-2</v>
      </c>
      <c r="G2100" s="2">
        <f t="shared" si="295"/>
        <v>2.8844432226142459E-2</v>
      </c>
      <c r="H2100" s="2">
        <f t="shared" si="292"/>
        <v>0.82574094907282825</v>
      </c>
      <c r="I2100" s="2">
        <f t="shared" si="293"/>
        <v>45.227716971138037</v>
      </c>
    </row>
    <row r="2101" spans="1:9" ht="13.5" x14ac:dyDescent="0.25">
      <c r="A2101" s="4">
        <f>TITRES_STAT!B2104</f>
        <v>45063</v>
      </c>
      <c r="B2101" s="2">
        <f>TITRES_STAT!D2104</f>
        <v>5.3353000000000002</v>
      </c>
      <c r="C2101" s="2">
        <f t="shared" si="288"/>
        <v>7.5600000000000556E-2</v>
      </c>
      <c r="D2101" s="2">
        <f t="shared" si="289"/>
        <v>7.5600000000000556E-2</v>
      </c>
      <c r="E2101" s="2">
        <f t="shared" si="290"/>
        <v>0</v>
      </c>
      <c r="F2101" s="2">
        <f t="shared" si="295"/>
        <v>2.7516741067461662E-2</v>
      </c>
      <c r="G2101" s="2">
        <f t="shared" si="295"/>
        <v>2.6784115638560858E-2</v>
      </c>
      <c r="H2101" s="2">
        <f t="shared" si="292"/>
        <v>1.0273529818489153</v>
      </c>
      <c r="I2101" s="2">
        <f t="shared" si="293"/>
        <v>50.674598407228771</v>
      </c>
    </row>
    <row r="2102" spans="1:9" ht="13.5" x14ac:dyDescent="0.25">
      <c r="A2102" s="4">
        <f>TITRES_STAT!B2105</f>
        <v>45064</v>
      </c>
      <c r="B2102" s="2">
        <f>TITRES_STAT!D2105</f>
        <v>5.2507999999999999</v>
      </c>
      <c r="C2102" s="2">
        <f t="shared" si="288"/>
        <v>-8.4500000000000242E-2</v>
      </c>
      <c r="D2102" s="2">
        <f t="shared" si="289"/>
        <v>0</v>
      </c>
      <c r="E2102" s="2">
        <f t="shared" si="290"/>
        <v>8.4500000000000242E-2</v>
      </c>
      <c r="F2102" s="2">
        <f t="shared" si="295"/>
        <v>2.5551259562642974E-2</v>
      </c>
      <c r="G2102" s="2">
        <f t="shared" si="295"/>
        <v>3.0906678807235102E-2</v>
      </c>
      <c r="H2102" s="2">
        <f t="shared" si="292"/>
        <v>0.82672291390498898</v>
      </c>
      <c r="I2102" s="2">
        <f t="shared" si="293"/>
        <v>45.257160109614098</v>
      </c>
    </row>
    <row r="2103" spans="1:9" ht="13.5" x14ac:dyDescent="0.25">
      <c r="A2103" s="4">
        <f>TITRES_STAT!B2106</f>
        <v>45065</v>
      </c>
      <c r="B2103" s="2">
        <f>TITRES_STAT!D2106</f>
        <v>5.1797000000000004</v>
      </c>
      <c r="C2103" s="2">
        <f t="shared" si="288"/>
        <v>-7.1099999999999497E-2</v>
      </c>
      <c r="D2103" s="2">
        <f t="shared" si="289"/>
        <v>0</v>
      </c>
      <c r="E2103" s="2">
        <f t="shared" si="290"/>
        <v>7.1099999999999497E-2</v>
      </c>
      <c r="F2103" s="2">
        <f t="shared" si="295"/>
        <v>2.3726169593882761E-2</v>
      </c>
      <c r="G2103" s="2">
        <f t="shared" si="295"/>
        <v>3.377763032100399E-2</v>
      </c>
      <c r="H2103" s="2">
        <f t="shared" si="292"/>
        <v>0.70242256097903599</v>
      </c>
      <c r="I2103" s="2">
        <f t="shared" si="293"/>
        <v>41.260176943090087</v>
      </c>
    </row>
    <row r="2104" spans="1:9" ht="13.5" x14ac:dyDescent="0.25">
      <c r="A2104" s="4">
        <f>TITRES_STAT!B2107</f>
        <v>45068</v>
      </c>
      <c r="B2104" s="2">
        <f>TITRES_STAT!D2107</f>
        <v>5.1130000000000004</v>
      </c>
      <c r="C2104" s="2">
        <f t="shared" si="288"/>
        <v>-6.6699999999999982E-2</v>
      </c>
      <c r="D2104" s="2">
        <f t="shared" si="289"/>
        <v>0</v>
      </c>
      <c r="E2104" s="2">
        <f t="shared" si="290"/>
        <v>6.6699999999999982E-2</v>
      </c>
      <c r="F2104" s="2">
        <f t="shared" si="295"/>
        <v>2.2031443194319707E-2</v>
      </c>
      <c r="G2104" s="2">
        <f t="shared" si="295"/>
        <v>3.6129228155217984E-2</v>
      </c>
      <c r="H2104" s="2">
        <f t="shared" si="292"/>
        <v>0.60979556772340859</v>
      </c>
      <c r="I2104" s="2">
        <f t="shared" si="293"/>
        <v>37.880311012769681</v>
      </c>
    </row>
    <row r="2105" spans="1:9" ht="13.5" x14ac:dyDescent="0.25">
      <c r="A2105" s="4">
        <f>TITRES_STAT!B2108</f>
        <v>45069</v>
      </c>
      <c r="B2105" s="2">
        <f>TITRES_STAT!D2108</f>
        <v>5.2996999999999996</v>
      </c>
      <c r="C2105" s="2">
        <f t="shared" si="288"/>
        <v>0.1866999999999992</v>
      </c>
      <c r="D2105" s="2">
        <f t="shared" si="289"/>
        <v>0.1866999999999992</v>
      </c>
      <c r="E2105" s="2">
        <f t="shared" si="290"/>
        <v>0</v>
      </c>
      <c r="F2105" s="2">
        <f t="shared" si="295"/>
        <v>3.3793482966153955E-2</v>
      </c>
      <c r="G2105" s="2">
        <f t="shared" si="295"/>
        <v>3.3548569001273842E-2</v>
      </c>
      <c r="H2105" s="2">
        <f t="shared" si="292"/>
        <v>1.0073002805237627</v>
      </c>
      <c r="I2105" s="2">
        <f t="shared" si="293"/>
        <v>50.181843259690524</v>
      </c>
    </row>
    <row r="2106" spans="1:9" ht="13.5" x14ac:dyDescent="0.25">
      <c r="A2106" s="4">
        <f>TITRES_STAT!B2109</f>
        <v>45070</v>
      </c>
      <c r="B2106" s="2">
        <f>TITRES_STAT!D2109</f>
        <v>5.3353000000000002</v>
      </c>
      <c r="C2106" s="2">
        <f t="shared" si="288"/>
        <v>3.560000000000052E-2</v>
      </c>
      <c r="D2106" s="2">
        <f t="shared" si="289"/>
        <v>3.560000000000052E-2</v>
      </c>
      <c r="E2106" s="2">
        <f t="shared" si="290"/>
        <v>0</v>
      </c>
      <c r="F2106" s="2">
        <f t="shared" si="295"/>
        <v>3.3922519897142997E-2</v>
      </c>
      <c r="G2106" s="2">
        <f t="shared" si="295"/>
        <v>3.1152242644039995E-2</v>
      </c>
      <c r="H2106" s="2">
        <f t="shared" si="292"/>
        <v>1.0889270568657761</v>
      </c>
      <c r="I2106" s="2">
        <f t="shared" si="293"/>
        <v>52.128534277285922</v>
      </c>
    </row>
    <row r="2107" spans="1:9" ht="13.5" x14ac:dyDescent="0.25">
      <c r="A2107" s="4">
        <f>TITRES_STAT!B2110</f>
        <v>45071</v>
      </c>
      <c r="B2107" s="2">
        <f>TITRES_STAT!D2110</f>
        <v>5.3353000000000002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3.1499482761632787E-2</v>
      </c>
      <c r="G2107" s="2">
        <f t="shared" si="295"/>
        <v>2.8927082455179994E-2</v>
      </c>
      <c r="H2107" s="2">
        <f t="shared" si="292"/>
        <v>1.0889270568657763</v>
      </c>
      <c r="I2107" s="2">
        <f t="shared" si="293"/>
        <v>52.128534277285922</v>
      </c>
    </row>
    <row r="2108" spans="1:9" ht="13.5" x14ac:dyDescent="0.25">
      <c r="A2108" s="4">
        <f>TITRES_STAT!B2111</f>
        <v>45072</v>
      </c>
      <c r="B2108" s="2">
        <f>TITRES_STAT!D2111</f>
        <v>5.2464000000000004</v>
      </c>
      <c r="C2108" s="2">
        <f t="shared" si="288"/>
        <v>-8.8899999999999757E-2</v>
      </c>
      <c r="D2108" s="2">
        <f t="shared" si="289"/>
        <v>0</v>
      </c>
      <c r="E2108" s="2">
        <f t="shared" si="290"/>
        <v>8.8899999999999757E-2</v>
      </c>
      <c r="F2108" s="2">
        <f t="shared" si="295"/>
        <v>2.9249519707230446E-2</v>
      </c>
      <c r="G2108" s="2">
        <f t="shared" si="295"/>
        <v>3.3210862279809975E-2</v>
      </c>
      <c r="H2108" s="2">
        <f t="shared" si="292"/>
        <v>0.88072147783444443</v>
      </c>
      <c r="I2108" s="2">
        <f t="shared" si="293"/>
        <v>46.828915829075903</v>
      </c>
    </row>
    <row r="2109" spans="1:9" ht="13.5" x14ac:dyDescent="0.25">
      <c r="A2109" s="4">
        <f>TITRES_STAT!B2112</f>
        <v>45075</v>
      </c>
      <c r="B2109" s="2">
        <f>TITRES_STAT!D2112</f>
        <v>5.2196999999999996</v>
      </c>
      <c r="C2109" s="2">
        <f t="shared" si="288"/>
        <v>-2.6700000000000834E-2</v>
      </c>
      <c r="D2109" s="2">
        <f t="shared" si="289"/>
        <v>0</v>
      </c>
      <c r="E2109" s="2">
        <f t="shared" si="290"/>
        <v>2.6700000000000834E-2</v>
      </c>
      <c r="F2109" s="2">
        <f t="shared" ref="F2109:G2124" si="296">((F2108*13)+D2109)/14</f>
        <v>2.716026829957113E-2</v>
      </c>
      <c r="G2109" s="2">
        <f t="shared" si="296"/>
        <v>3.2745800688395034E-2</v>
      </c>
      <c r="H2109" s="2">
        <f t="shared" si="292"/>
        <v>0.82942752134922171</v>
      </c>
      <c r="I2109" s="2">
        <f t="shared" si="293"/>
        <v>45.338091379401043</v>
      </c>
    </row>
    <row r="2110" spans="1:9" ht="13.5" x14ac:dyDescent="0.25">
      <c r="A2110" s="4">
        <f>TITRES_STAT!B2113</f>
        <v>45076</v>
      </c>
      <c r="B2110" s="2">
        <f>TITRES_STAT!D2113</f>
        <v>5.2196999999999996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2.5220249135316047E-2</v>
      </c>
      <c r="G2110" s="2">
        <f t="shared" si="296"/>
        <v>3.0406814924938245E-2</v>
      </c>
      <c r="H2110" s="2">
        <f t="shared" si="292"/>
        <v>0.8294275213492216</v>
      </c>
      <c r="I2110" s="2">
        <f t="shared" si="293"/>
        <v>45.338091379401035</v>
      </c>
    </row>
    <row r="2111" spans="1:9" ht="13.5" x14ac:dyDescent="0.25">
      <c r="A2111" s="4">
        <f>TITRES_STAT!B2114</f>
        <v>45077</v>
      </c>
      <c r="B2111" s="2">
        <f>TITRES_STAT!D2114</f>
        <v>5.2019000000000002</v>
      </c>
      <c r="C2111" s="2">
        <f t="shared" si="288"/>
        <v>-1.7799999999999372E-2</v>
      </c>
      <c r="D2111" s="2">
        <f t="shared" si="289"/>
        <v>0</v>
      </c>
      <c r="E2111" s="2">
        <f t="shared" si="290"/>
        <v>1.7799999999999372E-2</v>
      </c>
      <c r="F2111" s="2">
        <f t="shared" si="296"/>
        <v>2.3418802768507756E-2</v>
      </c>
      <c r="G2111" s="2">
        <f t="shared" si="296"/>
        <v>2.950632814458547E-2</v>
      </c>
      <c r="H2111" s="2">
        <f t="shared" si="292"/>
        <v>0.79368746438906534</v>
      </c>
      <c r="I2111" s="2">
        <f t="shared" si="293"/>
        <v>44.248927427242592</v>
      </c>
    </row>
    <row r="2112" spans="1:9" ht="13.5" x14ac:dyDescent="0.25">
      <c r="A2112" s="4">
        <f>TITRES_STAT!B2115</f>
        <v>45078</v>
      </c>
      <c r="B2112" s="2">
        <f>TITRES_STAT!D2115</f>
        <v>5.2019000000000002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2.1746031142185773E-2</v>
      </c>
      <c r="G2112" s="2">
        <f t="shared" si="296"/>
        <v>2.7398733277115082E-2</v>
      </c>
      <c r="H2112" s="2">
        <f t="shared" si="292"/>
        <v>0.79368746438906523</v>
      </c>
      <c r="I2112" s="2">
        <f t="shared" si="293"/>
        <v>44.248927427242592</v>
      </c>
    </row>
    <row r="2113" spans="1:9" ht="13.5" x14ac:dyDescent="0.25">
      <c r="A2113" s="4">
        <f>TITRES_STAT!B2116</f>
        <v>45079</v>
      </c>
      <c r="B2113" s="2">
        <f>TITRES_STAT!D2116</f>
        <v>5.3131000000000004</v>
      </c>
      <c r="C2113" s="2">
        <f t="shared" si="288"/>
        <v>0.11120000000000019</v>
      </c>
      <c r="D2113" s="2">
        <f t="shared" si="289"/>
        <v>0.11120000000000019</v>
      </c>
      <c r="E2113" s="2">
        <f t="shared" si="290"/>
        <v>0</v>
      </c>
      <c r="F2113" s="2">
        <f t="shared" si="296"/>
        <v>2.8135600346315372E-2</v>
      </c>
      <c r="G2113" s="2">
        <f t="shared" si="296"/>
        <v>2.5441680900178291E-2</v>
      </c>
      <c r="H2113" s="2">
        <f t="shared" si="292"/>
        <v>1.1058860637670447</v>
      </c>
      <c r="I2113" s="2">
        <f t="shared" si="293"/>
        <v>52.514050156579557</v>
      </c>
    </row>
    <row r="2114" spans="1:9" ht="13.5" x14ac:dyDescent="0.25">
      <c r="A2114" s="4">
        <f>TITRES_STAT!B2117</f>
        <v>45082</v>
      </c>
      <c r="B2114" s="2">
        <f>TITRES_STAT!D2117</f>
        <v>5.2907999999999999</v>
      </c>
      <c r="C2114" s="2">
        <f t="shared" si="288"/>
        <v>-2.2300000000000431E-2</v>
      </c>
      <c r="D2114" s="2">
        <f t="shared" si="289"/>
        <v>0</v>
      </c>
      <c r="E2114" s="2">
        <f t="shared" si="290"/>
        <v>2.2300000000000431E-2</v>
      </c>
      <c r="F2114" s="2">
        <f t="shared" si="296"/>
        <v>2.6125914607292848E-2</v>
      </c>
      <c r="G2114" s="2">
        <f t="shared" si="296"/>
        <v>2.5217275121594159E-2</v>
      </c>
      <c r="H2114" s="2">
        <f t="shared" si="292"/>
        <v>1.0360324214776322</v>
      </c>
      <c r="I2114" s="2">
        <f t="shared" si="293"/>
        <v>50.884868558514448</v>
      </c>
    </row>
    <row r="2115" spans="1:9" ht="13.5" x14ac:dyDescent="0.25">
      <c r="A2115" s="4">
        <f>TITRES_STAT!B2118</f>
        <v>45083</v>
      </c>
      <c r="B2115" s="2">
        <f>TITRES_STAT!D2118</f>
        <v>5.2464000000000004</v>
      </c>
      <c r="C2115" s="2">
        <f t="shared" ref="C2115:C2178" si="297">B2115-B2114</f>
        <v>-4.4399999999999551E-2</v>
      </c>
      <c r="D2115" s="2">
        <f t="shared" ref="D2115:D2178" si="298">IF(C2115&gt;0,C2115,0)</f>
        <v>0</v>
      </c>
      <c r="E2115" s="2">
        <f t="shared" ref="E2115:E2178" si="299">IF(C2115&lt;0,-C2115,0)</f>
        <v>4.4399999999999551E-2</v>
      </c>
      <c r="F2115" s="2">
        <f t="shared" si="296"/>
        <v>2.4259777849629072E-2</v>
      </c>
      <c r="G2115" s="2">
        <f t="shared" si="296"/>
        <v>2.6587469755765973E-2</v>
      </c>
      <c r="H2115" s="2">
        <f t="shared" si="292"/>
        <v>0.91245154474949242</v>
      </c>
      <c r="I2115" s="2">
        <f t="shared" si="293"/>
        <v>47.711093504803664</v>
      </c>
    </row>
    <row r="2116" spans="1:9" ht="13.5" x14ac:dyDescent="0.25">
      <c r="A2116" s="4">
        <f>TITRES_STAT!B2119</f>
        <v>45084</v>
      </c>
      <c r="B2116" s="2">
        <f>TITRES_STAT!D2119</f>
        <v>5.3353000000000002</v>
      </c>
      <c r="C2116" s="2">
        <f t="shared" si="297"/>
        <v>8.8899999999999757E-2</v>
      </c>
      <c r="D2116" s="2">
        <f t="shared" si="298"/>
        <v>8.8899999999999757E-2</v>
      </c>
      <c r="E2116" s="2">
        <f t="shared" si="299"/>
        <v>0</v>
      </c>
      <c r="F2116" s="2">
        <f t="shared" si="296"/>
        <v>2.8876936574655548E-2</v>
      </c>
      <c r="G2116" s="2">
        <f t="shared" si="296"/>
        <v>2.468836477321126E-2</v>
      </c>
      <c r="H2116" s="2">
        <f t="shared" si="292"/>
        <v>1.1696577250020708</v>
      </c>
      <c r="I2116" s="2">
        <f t="shared" si="293"/>
        <v>53.909780861907812</v>
      </c>
    </row>
    <row r="2117" spans="1:9" ht="13.5" x14ac:dyDescent="0.25">
      <c r="A2117" s="4">
        <f>TITRES_STAT!B2120</f>
        <v>45085</v>
      </c>
      <c r="B2117" s="2">
        <f>TITRES_STAT!D2120</f>
        <v>5.3353000000000002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2.6814298247894438E-2</v>
      </c>
      <c r="G2117" s="2">
        <f t="shared" si="296"/>
        <v>2.2924910146553314E-2</v>
      </c>
      <c r="H2117" s="2">
        <f t="shared" si="292"/>
        <v>1.1696577250020708</v>
      </c>
      <c r="I2117" s="2">
        <f t="shared" si="293"/>
        <v>53.909780861907812</v>
      </c>
    </row>
    <row r="2118" spans="1:9" ht="13.5" x14ac:dyDescent="0.25">
      <c r="A2118" s="4">
        <f>TITRES_STAT!B2121</f>
        <v>45086</v>
      </c>
      <c r="B2118" s="2">
        <f>TITRES_STAT!D2121</f>
        <v>5.4463999999999997</v>
      </c>
      <c r="C2118" s="2">
        <f t="shared" si="297"/>
        <v>0.11109999999999953</v>
      </c>
      <c r="D2118" s="2">
        <f t="shared" si="298"/>
        <v>0.11109999999999953</v>
      </c>
      <c r="E2118" s="2">
        <f t="shared" si="299"/>
        <v>0</v>
      </c>
      <c r="F2118" s="2">
        <f t="shared" si="296"/>
        <v>3.2834705515901945E-2</v>
      </c>
      <c r="G2118" s="2">
        <f t="shared" si="296"/>
        <v>2.1287416564656651E-2</v>
      </c>
      <c r="H2118" s="2">
        <f t="shared" si="292"/>
        <v>1.5424467039564198</v>
      </c>
      <c r="I2118" s="2">
        <f t="shared" si="293"/>
        <v>60.667808751158738</v>
      </c>
    </row>
    <row r="2119" spans="1:9" ht="13.5" x14ac:dyDescent="0.25">
      <c r="A2119" s="4">
        <f>TITRES_STAT!B2122</f>
        <v>45089</v>
      </c>
      <c r="B2119" s="2">
        <f>TITRES_STAT!D2122</f>
        <v>5.5575999999999999</v>
      </c>
      <c r="C2119" s="2">
        <f t="shared" si="297"/>
        <v>0.11120000000000019</v>
      </c>
      <c r="D2119" s="2">
        <f t="shared" si="298"/>
        <v>0.11120000000000019</v>
      </c>
      <c r="E2119" s="2">
        <f t="shared" si="299"/>
        <v>0</v>
      </c>
      <c r="F2119" s="2">
        <f t="shared" si="296"/>
        <v>3.843222655048039E-2</v>
      </c>
      <c r="G2119" s="2">
        <f t="shared" si="296"/>
        <v>1.9766886810038319E-2</v>
      </c>
      <c r="H2119" s="2">
        <f t="shared" si="292"/>
        <v>1.9442731128992532</v>
      </c>
      <c r="I2119" s="2">
        <f t="shared" si="293"/>
        <v>66.035759535388664</v>
      </c>
    </row>
    <row r="2120" spans="1:9" ht="13.5" x14ac:dyDescent="0.25">
      <c r="A2120" s="4">
        <f>TITRES_STAT!B2123</f>
        <v>45090</v>
      </c>
      <c r="B2120" s="2">
        <f>TITRES_STAT!D2123</f>
        <v>5.6864999999999997</v>
      </c>
      <c r="C2120" s="2">
        <f t="shared" si="297"/>
        <v>0.12889999999999979</v>
      </c>
      <c r="D2120" s="2">
        <f t="shared" si="298"/>
        <v>0.12889999999999979</v>
      </c>
      <c r="E2120" s="2">
        <f t="shared" si="299"/>
        <v>0</v>
      </c>
      <c r="F2120" s="2">
        <f t="shared" si="296"/>
        <v>4.4894210368303204E-2</v>
      </c>
      <c r="G2120" s="2">
        <f t="shared" si="296"/>
        <v>1.835496632360701E-2</v>
      </c>
      <c r="H2120" s="2">
        <f t="shared" si="292"/>
        <v>2.445889007737545</v>
      </c>
      <c r="I2120" s="2">
        <f t="shared" si="293"/>
        <v>70.979912650855624</v>
      </c>
    </row>
    <row r="2121" spans="1:9" ht="13.5" x14ac:dyDescent="0.25">
      <c r="A2121" s="4">
        <f>TITRES_STAT!B2124</f>
        <v>45091</v>
      </c>
      <c r="B2121" s="2">
        <f>TITRES_STAT!D2124</f>
        <v>5.6821000000000002</v>
      </c>
      <c r="C2121" s="2">
        <f t="shared" si="297"/>
        <v>-4.3999999999995154E-3</v>
      </c>
      <c r="D2121" s="2">
        <f t="shared" si="298"/>
        <v>0</v>
      </c>
      <c r="E2121" s="2">
        <f t="shared" si="299"/>
        <v>4.3999999999995154E-3</v>
      </c>
      <c r="F2121" s="2">
        <f t="shared" si="296"/>
        <v>4.1687481056281547E-2</v>
      </c>
      <c r="G2121" s="2">
        <f t="shared" si="296"/>
        <v>1.7358183014777904E-2</v>
      </c>
      <c r="H2121" s="2">
        <f t="shared" si="292"/>
        <v>2.4016039594000635</v>
      </c>
      <c r="I2121" s="2">
        <f t="shared" si="293"/>
        <v>70.602103832911553</v>
      </c>
    </row>
    <row r="2122" spans="1:9" ht="13.5" x14ac:dyDescent="0.25">
      <c r="A2122" s="4">
        <f>TITRES_STAT!B2125</f>
        <v>45092</v>
      </c>
      <c r="B2122" s="2">
        <f>TITRES_STAT!D2125</f>
        <v>5.6464999999999996</v>
      </c>
      <c r="C2122" s="2">
        <f t="shared" si="297"/>
        <v>-3.560000000000052E-2</v>
      </c>
      <c r="D2122" s="2">
        <f t="shared" si="298"/>
        <v>0</v>
      </c>
      <c r="E2122" s="2">
        <f t="shared" si="299"/>
        <v>3.560000000000052E-2</v>
      </c>
      <c r="F2122" s="2">
        <f t="shared" si="296"/>
        <v>3.8709803837975724E-2</v>
      </c>
      <c r="G2122" s="2">
        <f t="shared" si="296"/>
        <v>1.8661169942293807E-2</v>
      </c>
      <c r="H2122" s="2">
        <f t="shared" si="292"/>
        <v>2.0743503198180275</v>
      </c>
      <c r="I2122" s="2">
        <f t="shared" si="293"/>
        <v>67.472802512005501</v>
      </c>
    </row>
    <row r="2123" spans="1:9" ht="13.5" x14ac:dyDescent="0.25">
      <c r="A2123" s="4">
        <f>TITRES_STAT!B2126</f>
        <v>45093</v>
      </c>
      <c r="B2123" s="2">
        <f>TITRES_STAT!D2126</f>
        <v>5.6464999999999996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3.5944817849548887E-2</v>
      </c>
      <c r="G2123" s="2">
        <f t="shared" si="296"/>
        <v>1.7328229232129965E-2</v>
      </c>
      <c r="H2123" s="2">
        <f t="shared" si="292"/>
        <v>2.0743503198180275</v>
      </c>
      <c r="I2123" s="2">
        <f t="shared" si="293"/>
        <v>67.472802512005501</v>
      </c>
    </row>
    <row r="2124" spans="1:9" ht="13.5" x14ac:dyDescent="0.25">
      <c r="A2124" s="4">
        <f>TITRES_STAT!B2127</f>
        <v>45096</v>
      </c>
      <c r="B2124" s="2">
        <f>TITRES_STAT!D2127</f>
        <v>5.6909999999999998</v>
      </c>
      <c r="C2124" s="2">
        <f t="shared" si="297"/>
        <v>4.4500000000000206E-2</v>
      </c>
      <c r="D2124" s="2">
        <f t="shared" si="298"/>
        <v>4.4500000000000206E-2</v>
      </c>
      <c r="E2124" s="2">
        <f t="shared" si="299"/>
        <v>0</v>
      </c>
      <c r="F2124" s="2">
        <f t="shared" si="296"/>
        <v>3.6555902288866834E-2</v>
      </c>
      <c r="G2124" s="2">
        <f t="shared" si="296"/>
        <v>1.6090498572692111E-2</v>
      </c>
      <c r="H2124" s="2">
        <f t="shared" si="292"/>
        <v>2.2718936969987653</v>
      </c>
      <c r="I2124" s="2">
        <f t="shared" si="293"/>
        <v>69.436659848781829</v>
      </c>
    </row>
    <row r="2125" spans="1:9" ht="13.5" x14ac:dyDescent="0.25">
      <c r="A2125" s="4">
        <f>TITRES_STAT!B2128</f>
        <v>45097</v>
      </c>
      <c r="B2125" s="2">
        <f>TITRES_STAT!D2128</f>
        <v>5.6687000000000003</v>
      </c>
      <c r="C2125" s="2">
        <f t="shared" si="297"/>
        <v>-2.2299999999999542E-2</v>
      </c>
      <c r="D2125" s="2">
        <f t="shared" si="298"/>
        <v>0</v>
      </c>
      <c r="E2125" s="2">
        <f t="shared" si="299"/>
        <v>2.2299999999999542E-2</v>
      </c>
      <c r="F2125" s="2">
        <f t="shared" ref="F2125:G2140" si="300">((F2124*13)+D2125)/14</f>
        <v>3.3944766411090635E-2</v>
      </c>
      <c r="G2125" s="2">
        <f t="shared" si="300"/>
        <v>1.6534034388928358E-2</v>
      </c>
      <c r="H2125" s="2">
        <f t="shared" si="292"/>
        <v>2.0530238181808174</v>
      </c>
      <c r="I2125" s="2">
        <f t="shared" si="293"/>
        <v>67.245587995580635</v>
      </c>
    </row>
    <row r="2126" spans="1:9" ht="13.5" x14ac:dyDescent="0.25">
      <c r="A2126" s="4">
        <f>TITRES_STAT!B2129</f>
        <v>45098</v>
      </c>
      <c r="B2126" s="2">
        <f>TITRES_STAT!D2129</f>
        <v>5.6864999999999997</v>
      </c>
      <c r="C2126" s="2">
        <f t="shared" si="297"/>
        <v>1.7799999999999372E-2</v>
      </c>
      <c r="D2126" s="2">
        <f t="shared" si="298"/>
        <v>1.7799999999999372E-2</v>
      </c>
      <c r="E2126" s="2">
        <f t="shared" si="299"/>
        <v>0</v>
      </c>
      <c r="F2126" s="2">
        <f t="shared" si="300"/>
        <v>3.2791568810298398E-2</v>
      </c>
      <c r="G2126" s="2">
        <f t="shared" si="300"/>
        <v>1.5353031932576333E-2</v>
      </c>
      <c r="H2126" s="2">
        <f t="shared" si="292"/>
        <v>2.1358366838748424</v>
      </c>
      <c r="I2126" s="2">
        <f t="shared" si="293"/>
        <v>68.110584165871302</v>
      </c>
    </row>
    <row r="2127" spans="1:9" ht="13.5" x14ac:dyDescent="0.25">
      <c r="A2127" s="4">
        <f>TITRES_STAT!B2130</f>
        <v>45099</v>
      </c>
      <c r="B2127" s="2">
        <f>TITRES_STAT!D2130</f>
        <v>5.6687000000000003</v>
      </c>
      <c r="C2127" s="2">
        <f t="shared" si="297"/>
        <v>-1.7799999999999372E-2</v>
      </c>
      <c r="D2127" s="2">
        <f t="shared" si="298"/>
        <v>0</v>
      </c>
      <c r="E2127" s="2">
        <f t="shared" si="299"/>
        <v>1.7799999999999372E-2</v>
      </c>
      <c r="F2127" s="2">
        <f t="shared" si="300"/>
        <v>3.0449313895277084E-2</v>
      </c>
      <c r="G2127" s="2">
        <f t="shared" si="300"/>
        <v>1.5527815365963694E-2</v>
      </c>
      <c r="H2127" s="2">
        <f t="shared" si="292"/>
        <v>1.9609528563831764</v>
      </c>
      <c r="I2127" s="2">
        <f t="shared" si="293"/>
        <v>66.227088086045825</v>
      </c>
    </row>
    <row r="2128" spans="1:9" ht="13.5" x14ac:dyDescent="0.25">
      <c r="A2128" s="4">
        <f>TITRES_STAT!B2131</f>
        <v>45100</v>
      </c>
      <c r="B2128" s="2">
        <f>TITRES_STAT!D2131</f>
        <v>5.6864999999999997</v>
      </c>
      <c r="C2128" s="2">
        <f t="shared" si="297"/>
        <v>1.7799999999999372E-2</v>
      </c>
      <c r="D2128" s="2">
        <f t="shared" si="298"/>
        <v>1.7799999999999372E-2</v>
      </c>
      <c r="E2128" s="2">
        <f t="shared" si="299"/>
        <v>0</v>
      </c>
      <c r="F2128" s="2">
        <f t="shared" si="300"/>
        <v>2.9545791474185817E-2</v>
      </c>
      <c r="G2128" s="2">
        <f t="shared" si="300"/>
        <v>1.4418685696966287E-2</v>
      </c>
      <c r="H2128" s="2">
        <f t="shared" si="292"/>
        <v>2.0491320842372129</v>
      </c>
      <c r="I2128" s="2">
        <f t="shared" si="293"/>
        <v>67.203782178883031</v>
      </c>
    </row>
    <row r="2129" spans="1:9" ht="13.5" x14ac:dyDescent="0.25">
      <c r="A2129" s="4">
        <f>TITRES_STAT!B2132</f>
        <v>45103</v>
      </c>
      <c r="B2129" s="2">
        <f>TITRES_STAT!D2132</f>
        <v>5.6864999999999997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2.7435377797458256E-2</v>
      </c>
      <c r="G2129" s="2">
        <f t="shared" si="300"/>
        <v>1.3388779575754409E-2</v>
      </c>
      <c r="H2129" s="2">
        <f t="shared" ref="H2129:H2192" si="301">F2129/G2129</f>
        <v>2.0491320842372125</v>
      </c>
      <c r="I2129" s="2">
        <f t="shared" ref="I2129:I2192" si="302">IF(G2129=0,100,100-(100/(1+H2129)))</f>
        <v>67.203782178883031</v>
      </c>
    </row>
    <row r="2130" spans="1:9" ht="13.5" x14ac:dyDescent="0.25">
      <c r="A2130" s="4">
        <f>TITRES_STAT!B2133</f>
        <v>45104</v>
      </c>
      <c r="B2130" s="2">
        <f>TITRES_STAT!D2133</f>
        <v>5.7576999999999998</v>
      </c>
      <c r="C2130" s="2">
        <f t="shared" si="297"/>
        <v>7.1200000000000152E-2</v>
      </c>
      <c r="D2130" s="2">
        <f t="shared" si="298"/>
        <v>7.1200000000000152E-2</v>
      </c>
      <c r="E2130" s="2">
        <f t="shared" si="299"/>
        <v>0</v>
      </c>
      <c r="F2130" s="2">
        <f t="shared" si="300"/>
        <v>3.0561422240496964E-2</v>
      </c>
      <c r="G2130" s="2">
        <f t="shared" si="300"/>
        <v>1.2432438177486238E-2</v>
      </c>
      <c r="H2130" s="2">
        <f t="shared" si="301"/>
        <v>2.4582002181873142</v>
      </c>
      <c r="I2130" s="2">
        <f t="shared" si="302"/>
        <v>71.08322431012482</v>
      </c>
    </row>
    <row r="2131" spans="1:9" ht="13.5" x14ac:dyDescent="0.25">
      <c r="A2131" s="4">
        <f>TITRES_STAT!B2134</f>
        <v>45107</v>
      </c>
      <c r="B2131" s="2">
        <f>TITRES_STAT!D2134</f>
        <v>5.9532999999999996</v>
      </c>
      <c r="C2131" s="2">
        <f t="shared" si="297"/>
        <v>0.19559999999999977</v>
      </c>
      <c r="D2131" s="2">
        <f t="shared" si="298"/>
        <v>0.19559999999999977</v>
      </c>
      <c r="E2131" s="2">
        <f t="shared" si="299"/>
        <v>0</v>
      </c>
      <c r="F2131" s="2">
        <f t="shared" si="300"/>
        <v>4.2349892080461457E-2</v>
      </c>
      <c r="G2131" s="2">
        <f t="shared" si="300"/>
        <v>1.1544406879094363E-2</v>
      </c>
      <c r="H2131" s="2">
        <f t="shared" si="301"/>
        <v>3.668433772648156</v>
      </c>
      <c r="I2131" s="2">
        <f t="shared" si="302"/>
        <v>78.579539762159826</v>
      </c>
    </row>
    <row r="2132" spans="1:9" ht="13.5" x14ac:dyDescent="0.25">
      <c r="A2132" s="4">
        <f>TITRES_STAT!B2135</f>
        <v>45110</v>
      </c>
      <c r="B2132" s="2">
        <f>TITRES_STAT!D2135</f>
        <v>5.9577</v>
      </c>
      <c r="C2132" s="2">
        <f t="shared" si="297"/>
        <v>4.4000000000004036E-3</v>
      </c>
      <c r="D2132" s="2">
        <f t="shared" si="298"/>
        <v>4.4000000000004036E-3</v>
      </c>
      <c r="E2132" s="2">
        <f t="shared" si="299"/>
        <v>0</v>
      </c>
      <c r="F2132" s="2">
        <f t="shared" si="300"/>
        <v>3.9639185503285664E-2</v>
      </c>
      <c r="G2132" s="2">
        <f t="shared" si="300"/>
        <v>1.0719806387730482E-2</v>
      </c>
      <c r="H2132" s="2">
        <f t="shared" si="301"/>
        <v>3.6977519993882817</v>
      </c>
      <c r="I2132" s="2">
        <f t="shared" si="302"/>
        <v>78.713222832320326</v>
      </c>
    </row>
    <row r="2133" spans="1:9" ht="13.5" x14ac:dyDescent="0.25">
      <c r="A2133" s="4">
        <f>TITRES_STAT!B2136</f>
        <v>45111</v>
      </c>
      <c r="B2133" s="2">
        <f>TITRES_STAT!D2136</f>
        <v>6.0911</v>
      </c>
      <c r="C2133" s="2">
        <f t="shared" si="297"/>
        <v>0.13339999999999996</v>
      </c>
      <c r="D2133" s="2">
        <f t="shared" si="298"/>
        <v>0.13339999999999996</v>
      </c>
      <c r="E2133" s="2">
        <f t="shared" si="299"/>
        <v>0</v>
      </c>
      <c r="F2133" s="2">
        <f t="shared" si="300"/>
        <v>4.6336386538765255E-2</v>
      </c>
      <c r="G2133" s="2">
        <f t="shared" si="300"/>
        <v>9.9541059314640183E-3</v>
      </c>
      <c r="H2133" s="2">
        <f t="shared" si="301"/>
        <v>4.6550023535815681</v>
      </c>
      <c r="I2133" s="2">
        <f t="shared" si="302"/>
        <v>82.316541400435398</v>
      </c>
    </row>
    <row r="2134" spans="1:9" ht="13.5" x14ac:dyDescent="0.25">
      <c r="A2134" s="4">
        <f>TITRES_STAT!B2137</f>
        <v>45112</v>
      </c>
      <c r="B2134" s="2">
        <f>TITRES_STAT!D2137</f>
        <v>6.0065999999999997</v>
      </c>
      <c r="C2134" s="2">
        <f t="shared" si="297"/>
        <v>-8.4500000000000242E-2</v>
      </c>
      <c r="D2134" s="2">
        <f t="shared" si="298"/>
        <v>0</v>
      </c>
      <c r="E2134" s="2">
        <f t="shared" si="299"/>
        <v>8.4500000000000242E-2</v>
      </c>
      <c r="F2134" s="2">
        <f t="shared" si="300"/>
        <v>4.3026644643139163E-2</v>
      </c>
      <c r="G2134" s="2">
        <f t="shared" si="300"/>
        <v>1.5278812650645178E-2</v>
      </c>
      <c r="H2134" s="2">
        <f t="shared" si="301"/>
        <v>2.8160987130974657</v>
      </c>
      <c r="I2134" s="2">
        <f t="shared" si="302"/>
        <v>73.795227136870466</v>
      </c>
    </row>
    <row r="2135" spans="1:9" ht="13.5" x14ac:dyDescent="0.25">
      <c r="A2135" s="4">
        <f>TITRES_STAT!B2138</f>
        <v>45113</v>
      </c>
      <c r="B2135" s="2">
        <f>TITRES_STAT!D2138</f>
        <v>6.0065999999999997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3.9953312882914933E-2</v>
      </c>
      <c r="G2135" s="2">
        <f t="shared" si="300"/>
        <v>1.4187468889884808E-2</v>
      </c>
      <c r="H2135" s="2">
        <f t="shared" si="301"/>
        <v>2.8160987130974653</v>
      </c>
      <c r="I2135" s="2">
        <f t="shared" si="302"/>
        <v>73.795227136870466</v>
      </c>
    </row>
    <row r="2136" spans="1:9" ht="13.5" x14ac:dyDescent="0.25">
      <c r="A2136" s="4">
        <f>TITRES_STAT!B2139</f>
        <v>45114</v>
      </c>
      <c r="B2136" s="2">
        <f>TITRES_STAT!D2139</f>
        <v>6.0022000000000002</v>
      </c>
      <c r="C2136" s="2">
        <f t="shared" si="297"/>
        <v>-4.3999999999995154E-3</v>
      </c>
      <c r="D2136" s="2">
        <f t="shared" si="298"/>
        <v>0</v>
      </c>
      <c r="E2136" s="2">
        <f t="shared" si="299"/>
        <v>4.3999999999995154E-3</v>
      </c>
      <c r="F2136" s="2">
        <f t="shared" si="300"/>
        <v>3.7099504819849582E-2</v>
      </c>
      <c r="G2136" s="2">
        <f t="shared" si="300"/>
        <v>1.3488363969178716E-2</v>
      </c>
      <c r="H2136" s="2">
        <f t="shared" si="301"/>
        <v>2.7504821863217046</v>
      </c>
      <c r="I2136" s="2">
        <f t="shared" si="302"/>
        <v>73.336761773004113</v>
      </c>
    </row>
    <row r="2137" spans="1:9" ht="13.5" x14ac:dyDescent="0.25">
      <c r="A2137" s="4">
        <f>TITRES_STAT!B2140</f>
        <v>45117</v>
      </c>
      <c r="B2137" s="2">
        <f>TITRES_STAT!D2140</f>
        <v>6.0022000000000002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3.444954018986033E-2</v>
      </c>
      <c r="G2137" s="2">
        <f t="shared" si="300"/>
        <v>1.2524909399951666E-2</v>
      </c>
      <c r="H2137" s="2">
        <f t="shared" si="301"/>
        <v>2.7504821863217046</v>
      </c>
      <c r="I2137" s="2">
        <f t="shared" si="302"/>
        <v>73.336761773004113</v>
      </c>
    </row>
    <row r="2138" spans="1:9" ht="13.5" x14ac:dyDescent="0.25">
      <c r="A2138" s="4">
        <f>TITRES_STAT!B2141</f>
        <v>45118</v>
      </c>
      <c r="B2138" s="2">
        <f>TITRES_STAT!D2141</f>
        <v>6.0022000000000002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3.1988858747727451E-2</v>
      </c>
      <c r="G2138" s="2">
        <f t="shared" si="300"/>
        <v>1.1630273014240832E-2</v>
      </c>
      <c r="H2138" s="2">
        <f t="shared" si="301"/>
        <v>2.750482186321705</v>
      </c>
      <c r="I2138" s="2">
        <f t="shared" si="302"/>
        <v>73.336761773004113</v>
      </c>
    </row>
    <row r="2139" spans="1:9" ht="13.5" x14ac:dyDescent="0.25">
      <c r="A2139" s="4">
        <f>TITRES_STAT!B2142</f>
        <v>45119</v>
      </c>
      <c r="B2139" s="2">
        <f>TITRES_STAT!D2142</f>
        <v>5.7931999999999997</v>
      </c>
      <c r="C2139" s="2">
        <f t="shared" si="297"/>
        <v>-0.20900000000000052</v>
      </c>
      <c r="D2139" s="2">
        <f t="shared" si="298"/>
        <v>0</v>
      </c>
      <c r="E2139" s="2">
        <f t="shared" si="299"/>
        <v>0.20900000000000052</v>
      </c>
      <c r="F2139" s="2">
        <f t="shared" si="300"/>
        <v>2.9703940265746919E-2</v>
      </c>
      <c r="G2139" s="2">
        <f t="shared" si="300"/>
        <v>2.572811065608081E-2</v>
      </c>
      <c r="H2139" s="2">
        <f t="shared" si="301"/>
        <v>1.154532513592343</v>
      </c>
      <c r="I2139" s="2">
        <f t="shared" si="302"/>
        <v>53.586219112903628</v>
      </c>
    </row>
    <row r="2140" spans="1:9" ht="13.5" x14ac:dyDescent="0.25">
      <c r="A2140" s="4">
        <f>TITRES_STAT!B2143</f>
        <v>45120</v>
      </c>
      <c r="B2140" s="2">
        <f>TITRES_STAT!D2143</f>
        <v>5.7976999999999999</v>
      </c>
      <c r="C2140" s="2">
        <f t="shared" si="297"/>
        <v>4.5000000000001705E-3</v>
      </c>
      <c r="D2140" s="2">
        <f t="shared" si="298"/>
        <v>4.5000000000001705E-3</v>
      </c>
      <c r="E2140" s="2">
        <f t="shared" si="299"/>
        <v>0</v>
      </c>
      <c r="F2140" s="2">
        <f t="shared" si="300"/>
        <v>2.7903658818193577E-2</v>
      </c>
      <c r="G2140" s="2">
        <f t="shared" si="300"/>
        <v>2.3890388466360751E-2</v>
      </c>
      <c r="H2140" s="2">
        <f t="shared" si="301"/>
        <v>1.1679868185267801</v>
      </c>
      <c r="I2140" s="2">
        <f t="shared" si="302"/>
        <v>53.874258300171142</v>
      </c>
    </row>
    <row r="2141" spans="1:9" ht="13.5" x14ac:dyDescent="0.25">
      <c r="A2141" s="4">
        <f>TITRES_STAT!B2144</f>
        <v>45121</v>
      </c>
      <c r="B2141" s="2">
        <f>TITRES_STAT!D2144</f>
        <v>5.8465999999999996</v>
      </c>
      <c r="C2141" s="2">
        <f t="shared" si="297"/>
        <v>4.8899999999999721E-2</v>
      </c>
      <c r="D2141" s="2">
        <f t="shared" si="298"/>
        <v>4.8899999999999721E-2</v>
      </c>
      <c r="E2141" s="2">
        <f t="shared" si="299"/>
        <v>0</v>
      </c>
      <c r="F2141" s="2">
        <f t="shared" ref="F2141:G2156" si="303">((F2140*13)+D2141)/14</f>
        <v>2.940339747403687E-2</v>
      </c>
      <c r="G2141" s="2">
        <f t="shared" si="303"/>
        <v>2.2183932147334984E-2</v>
      </c>
      <c r="H2141" s="2">
        <f t="shared" si="301"/>
        <v>1.3254366844774712</v>
      </c>
      <c r="I2141" s="2">
        <f t="shared" si="302"/>
        <v>56.997324129480589</v>
      </c>
    </row>
    <row r="2142" spans="1:9" ht="13.5" x14ac:dyDescent="0.25">
      <c r="A2142" s="4">
        <f>TITRES_STAT!B2145</f>
        <v>45124</v>
      </c>
      <c r="B2142" s="2">
        <f>TITRES_STAT!D2145</f>
        <v>5.9532999999999996</v>
      </c>
      <c r="C2142" s="2">
        <f t="shared" si="297"/>
        <v>0.10670000000000002</v>
      </c>
      <c r="D2142" s="2">
        <f t="shared" si="298"/>
        <v>0.10670000000000002</v>
      </c>
      <c r="E2142" s="2">
        <f t="shared" si="299"/>
        <v>0</v>
      </c>
      <c r="F2142" s="2">
        <f t="shared" si="303"/>
        <v>3.4924583368748527E-2</v>
      </c>
      <c r="G2142" s="2">
        <f t="shared" si="303"/>
        <v>2.0599365565382489E-2</v>
      </c>
      <c r="H2142" s="2">
        <f t="shared" si="301"/>
        <v>1.695420339907932</v>
      </c>
      <c r="I2142" s="2">
        <f t="shared" si="302"/>
        <v>62.900035100493554</v>
      </c>
    </row>
    <row r="2143" spans="1:9" ht="13.5" x14ac:dyDescent="0.25">
      <c r="A2143" s="4">
        <f>TITRES_STAT!B2146</f>
        <v>45125</v>
      </c>
      <c r="B2143" s="2">
        <f>TITRES_STAT!D2146</f>
        <v>6.0076000000000001</v>
      </c>
      <c r="C2143" s="2">
        <f t="shared" si="297"/>
        <v>5.4300000000000459E-2</v>
      </c>
      <c r="D2143" s="2">
        <f t="shared" si="298"/>
        <v>5.4300000000000459E-2</v>
      </c>
      <c r="E2143" s="2">
        <f t="shared" si="299"/>
        <v>0</v>
      </c>
      <c r="F2143" s="2">
        <f t="shared" si="303"/>
        <v>3.6308541699552235E-2</v>
      </c>
      <c r="G2143" s="2">
        <f t="shared" si="303"/>
        <v>1.9127982310712312E-2</v>
      </c>
      <c r="H2143" s="2">
        <f t="shared" si="301"/>
        <v>1.8981898409231712</v>
      </c>
      <c r="I2143" s="2">
        <f t="shared" si="302"/>
        <v>65.495704046720903</v>
      </c>
    </row>
    <row r="2144" spans="1:9" ht="13.5" x14ac:dyDescent="0.25">
      <c r="A2144" s="4">
        <f>TITRES_STAT!B2147</f>
        <v>45127</v>
      </c>
      <c r="B2144" s="2">
        <f>TITRES_STAT!D2147</f>
        <v>5.9570999999999996</v>
      </c>
      <c r="C2144" s="2">
        <f t="shared" si="297"/>
        <v>-5.0500000000000433E-2</v>
      </c>
      <c r="D2144" s="2">
        <f t="shared" si="298"/>
        <v>0</v>
      </c>
      <c r="E2144" s="2">
        <f t="shared" si="299"/>
        <v>5.0500000000000433E-2</v>
      </c>
      <c r="F2144" s="2">
        <f t="shared" si="303"/>
        <v>3.3715074435298503E-2</v>
      </c>
      <c r="G2144" s="2">
        <f t="shared" si="303"/>
        <v>2.1368840717090033E-2</v>
      </c>
      <c r="H2144" s="2">
        <f t="shared" si="301"/>
        <v>1.5777680633996394</v>
      </c>
      <c r="I2144" s="2">
        <f t="shared" si="302"/>
        <v>61.206750359023012</v>
      </c>
    </row>
    <row r="2145" spans="1:9" ht="13.5" x14ac:dyDescent="0.25">
      <c r="A2145" s="4">
        <f>TITRES_STAT!B2148</f>
        <v>45128</v>
      </c>
      <c r="B2145" s="2">
        <f>TITRES_STAT!D2148</f>
        <v>6.0993000000000004</v>
      </c>
      <c r="C2145" s="2">
        <f t="shared" si="297"/>
        <v>0.14220000000000077</v>
      </c>
      <c r="D2145" s="2">
        <f t="shared" si="298"/>
        <v>0.14220000000000077</v>
      </c>
      <c r="E2145" s="2">
        <f t="shared" si="299"/>
        <v>0</v>
      </c>
      <c r="F2145" s="2">
        <f t="shared" si="303"/>
        <v>4.1463997689920096E-2</v>
      </c>
      <c r="G2145" s="2">
        <f t="shared" si="303"/>
        <v>1.9842494951583602E-2</v>
      </c>
      <c r="H2145" s="2">
        <f t="shared" si="301"/>
        <v>2.0896564565642444</v>
      </c>
      <c r="I2145" s="2">
        <f t="shared" si="302"/>
        <v>67.633942023702573</v>
      </c>
    </row>
    <row r="2146" spans="1:9" ht="13.5" x14ac:dyDescent="0.25">
      <c r="A2146" s="4">
        <f>TITRES_STAT!B2149</f>
        <v>45131</v>
      </c>
      <c r="B2146" s="2">
        <f>TITRES_STAT!D2149</f>
        <v>5.9570999999999996</v>
      </c>
      <c r="C2146" s="2">
        <f t="shared" si="297"/>
        <v>-0.14220000000000077</v>
      </c>
      <c r="D2146" s="2">
        <f t="shared" si="298"/>
        <v>0</v>
      </c>
      <c r="E2146" s="2">
        <f t="shared" si="299"/>
        <v>0.14220000000000077</v>
      </c>
      <c r="F2146" s="2">
        <f t="shared" si="303"/>
        <v>3.8502283569211516E-2</v>
      </c>
      <c r="G2146" s="2">
        <f t="shared" si="303"/>
        <v>2.8582316740756258E-2</v>
      </c>
      <c r="H2146" s="2">
        <f t="shared" si="301"/>
        <v>1.3470665768079648</v>
      </c>
      <c r="I2146" s="2">
        <f t="shared" si="302"/>
        <v>57.393624455254674</v>
      </c>
    </row>
    <row r="2147" spans="1:9" ht="13.5" x14ac:dyDescent="0.25">
      <c r="A2147" s="4">
        <f>TITRES_STAT!B2150</f>
        <v>45133</v>
      </c>
      <c r="B2147" s="2">
        <f>TITRES_STAT!D2150</f>
        <v>6.0533999999999999</v>
      </c>
      <c r="C2147" s="2">
        <f t="shared" si="297"/>
        <v>9.6300000000000274E-2</v>
      </c>
      <c r="D2147" s="2">
        <f t="shared" si="298"/>
        <v>9.6300000000000274E-2</v>
      </c>
      <c r="E2147" s="2">
        <f t="shared" si="299"/>
        <v>0</v>
      </c>
      <c r="F2147" s="2">
        <f t="shared" si="303"/>
        <v>4.2630691885696424E-2</v>
      </c>
      <c r="G2147" s="2">
        <f t="shared" si="303"/>
        <v>2.65407226878451E-2</v>
      </c>
      <c r="H2147" s="2">
        <f t="shared" si="301"/>
        <v>1.6062370413605984</v>
      </c>
      <c r="I2147" s="2">
        <f t="shared" si="302"/>
        <v>61.630504665149523</v>
      </c>
    </row>
    <row r="2148" spans="1:9" ht="13.5" x14ac:dyDescent="0.25">
      <c r="A2148" s="4">
        <f>TITRES_STAT!B2151</f>
        <v>45134</v>
      </c>
      <c r="B2148" s="2">
        <f>TITRES_STAT!D2151</f>
        <v>6.0533999999999999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3.958564246528954E-2</v>
      </c>
      <c r="G2148" s="2">
        <f t="shared" si="303"/>
        <v>2.464495678157045E-2</v>
      </c>
      <c r="H2148" s="2">
        <f t="shared" si="301"/>
        <v>1.6062370413605986</v>
      </c>
      <c r="I2148" s="2">
        <f t="shared" si="302"/>
        <v>61.630504665149523</v>
      </c>
    </row>
    <row r="2149" spans="1:9" ht="13.5" x14ac:dyDescent="0.25">
      <c r="A2149" s="4">
        <f>TITRES_STAT!B2152</f>
        <v>45135</v>
      </c>
      <c r="B2149" s="2">
        <f>TITRES_STAT!D2152</f>
        <v>6.1680999999999999</v>
      </c>
      <c r="C2149" s="2">
        <f t="shared" si="297"/>
        <v>0.11470000000000002</v>
      </c>
      <c r="D2149" s="2">
        <f t="shared" si="298"/>
        <v>0.11470000000000002</v>
      </c>
      <c r="E2149" s="2">
        <f t="shared" si="299"/>
        <v>0</v>
      </c>
      <c r="F2149" s="2">
        <f t="shared" si="303"/>
        <v>4.495095371776886E-2</v>
      </c>
      <c r="G2149" s="2">
        <f t="shared" si="303"/>
        <v>2.288460272574399E-2</v>
      </c>
      <c r="H2149" s="2">
        <f t="shared" si="301"/>
        <v>1.9642444422773995</v>
      </c>
      <c r="I2149" s="2">
        <f t="shared" si="302"/>
        <v>66.26459053991816</v>
      </c>
    </row>
    <row r="2150" spans="1:9" ht="13.5" x14ac:dyDescent="0.25">
      <c r="A2150" s="4">
        <f>TITRES_STAT!B2153</f>
        <v>45138</v>
      </c>
      <c r="B2150" s="2">
        <f>TITRES_STAT!D2153</f>
        <v>6.0533999999999999</v>
      </c>
      <c r="C2150" s="2">
        <f t="shared" si="297"/>
        <v>-0.11470000000000002</v>
      </c>
      <c r="D2150" s="2">
        <f t="shared" si="298"/>
        <v>0</v>
      </c>
      <c r="E2150" s="2">
        <f t="shared" si="299"/>
        <v>0.11470000000000002</v>
      </c>
      <c r="F2150" s="2">
        <f t="shared" si="303"/>
        <v>4.1740171309356797E-2</v>
      </c>
      <c r="G2150" s="2">
        <f t="shared" si="303"/>
        <v>2.9442845388190846E-2</v>
      </c>
      <c r="H2150" s="2">
        <f t="shared" si="301"/>
        <v>1.4176677138038518</v>
      </c>
      <c r="I2150" s="2">
        <f t="shared" si="302"/>
        <v>58.637822960929398</v>
      </c>
    </row>
    <row r="2151" spans="1:9" ht="13.5" x14ac:dyDescent="0.25">
      <c r="A2151" s="4">
        <f>TITRES_STAT!B2154</f>
        <v>45139</v>
      </c>
      <c r="B2151" s="2">
        <f>TITRES_STAT!D2154</f>
        <v>5.9617000000000004</v>
      </c>
      <c r="C2151" s="2">
        <f t="shared" si="297"/>
        <v>-9.1699999999999449E-2</v>
      </c>
      <c r="D2151" s="2">
        <f t="shared" si="298"/>
        <v>0</v>
      </c>
      <c r="E2151" s="2">
        <f t="shared" si="299"/>
        <v>9.1699999999999449E-2</v>
      </c>
      <c r="F2151" s="2">
        <f t="shared" si="303"/>
        <v>3.8758730501545595E-2</v>
      </c>
      <c r="G2151" s="2">
        <f t="shared" si="303"/>
        <v>3.388978500332003E-2</v>
      </c>
      <c r="H2151" s="2">
        <f t="shared" si="301"/>
        <v>1.1436700025612017</v>
      </c>
      <c r="I2151" s="2">
        <f t="shared" si="302"/>
        <v>53.351028898793857</v>
      </c>
    </row>
    <row r="2152" spans="1:9" ht="13.5" x14ac:dyDescent="0.25">
      <c r="A2152" s="4">
        <f>TITRES_STAT!B2155</f>
        <v>45140</v>
      </c>
      <c r="B2152" s="2">
        <f>TITRES_STAT!D2155</f>
        <v>6.0993000000000004</v>
      </c>
      <c r="C2152" s="2">
        <f t="shared" si="297"/>
        <v>0.13759999999999994</v>
      </c>
      <c r="D2152" s="2">
        <f t="shared" si="298"/>
        <v>0.13759999999999994</v>
      </c>
      <c r="E2152" s="2">
        <f t="shared" si="299"/>
        <v>0</v>
      </c>
      <c r="F2152" s="2">
        <f t="shared" si="303"/>
        <v>4.5818821180006623E-2</v>
      </c>
      <c r="G2152" s="2">
        <f t="shared" si="303"/>
        <v>3.1469086074511453E-2</v>
      </c>
      <c r="H2152" s="2">
        <f t="shared" si="301"/>
        <v>1.4559946568361835</v>
      </c>
      <c r="I2152" s="2">
        <f t="shared" si="302"/>
        <v>59.283299040715271</v>
      </c>
    </row>
    <row r="2153" spans="1:9" ht="13.5" x14ac:dyDescent="0.25">
      <c r="A2153" s="4">
        <f>TITRES_STAT!B2156</f>
        <v>45141</v>
      </c>
      <c r="B2153" s="2">
        <f>TITRES_STAT!D2156</f>
        <v>6.1909999999999998</v>
      </c>
      <c r="C2153" s="2">
        <f t="shared" si="297"/>
        <v>9.1699999999999449E-2</v>
      </c>
      <c r="D2153" s="2">
        <f t="shared" si="298"/>
        <v>9.1699999999999449E-2</v>
      </c>
      <c r="E2153" s="2">
        <f t="shared" si="299"/>
        <v>0</v>
      </c>
      <c r="F2153" s="2">
        <f t="shared" si="303"/>
        <v>4.9096048238577543E-2</v>
      </c>
      <c r="G2153" s="2">
        <f t="shared" si="303"/>
        <v>2.9221294212046351E-2</v>
      </c>
      <c r="H2153" s="2">
        <f t="shared" si="301"/>
        <v>1.6801462619112164</v>
      </c>
      <c r="I2153" s="2">
        <f t="shared" si="302"/>
        <v>62.688603446332124</v>
      </c>
    </row>
    <row r="2154" spans="1:9" ht="13.5" x14ac:dyDescent="0.25">
      <c r="A2154" s="4">
        <f>TITRES_STAT!B2157</f>
        <v>45142</v>
      </c>
      <c r="B2154" s="2">
        <f>TITRES_STAT!D2157</f>
        <v>6.1863999999999999</v>
      </c>
      <c r="C2154" s="2">
        <f t="shared" si="297"/>
        <v>-4.5999999999999375E-3</v>
      </c>
      <c r="D2154" s="2">
        <f t="shared" si="298"/>
        <v>0</v>
      </c>
      <c r="E2154" s="2">
        <f t="shared" si="299"/>
        <v>4.5999999999999375E-3</v>
      </c>
      <c r="F2154" s="2">
        <f t="shared" si="303"/>
        <v>4.5589187650107721E-2</v>
      </c>
      <c r="G2154" s="2">
        <f t="shared" si="303"/>
        <v>2.7462630339757321E-2</v>
      </c>
      <c r="H2154" s="2">
        <f t="shared" si="301"/>
        <v>1.6600444708352935</v>
      </c>
      <c r="I2154" s="2">
        <f t="shared" si="302"/>
        <v>62.406643536828348</v>
      </c>
    </row>
    <row r="2155" spans="1:9" ht="13.5" x14ac:dyDescent="0.25">
      <c r="A2155" s="4">
        <f>TITRES_STAT!B2158</f>
        <v>45145</v>
      </c>
      <c r="B2155" s="2">
        <f>TITRES_STAT!D2158</f>
        <v>6.1863999999999999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4.2332817103671462E-2</v>
      </c>
      <c r="G2155" s="2">
        <f t="shared" si="303"/>
        <v>2.5501013886917511E-2</v>
      </c>
      <c r="H2155" s="2">
        <f t="shared" si="301"/>
        <v>1.6600444708352939</v>
      </c>
      <c r="I2155" s="2">
        <f t="shared" si="302"/>
        <v>62.406643536828355</v>
      </c>
    </row>
    <row r="2156" spans="1:9" ht="13.5" x14ac:dyDescent="0.25">
      <c r="A2156" s="4">
        <f>TITRES_STAT!B2159</f>
        <v>45146</v>
      </c>
      <c r="B2156" s="2">
        <f>TITRES_STAT!D2159</f>
        <v>6.1360000000000001</v>
      </c>
      <c r="C2156" s="2">
        <f t="shared" si="297"/>
        <v>-5.0399999999999778E-2</v>
      </c>
      <c r="D2156" s="2">
        <f t="shared" si="298"/>
        <v>0</v>
      </c>
      <c r="E2156" s="2">
        <f t="shared" si="299"/>
        <v>5.0399999999999778E-2</v>
      </c>
      <c r="F2156" s="2">
        <f t="shared" si="303"/>
        <v>3.9309044453409214E-2</v>
      </c>
      <c r="G2156" s="2">
        <f t="shared" si="303"/>
        <v>2.7279512894994813E-2</v>
      </c>
      <c r="H2156" s="2">
        <f t="shared" si="301"/>
        <v>1.4409731069876088</v>
      </c>
      <c r="I2156" s="2">
        <f t="shared" si="302"/>
        <v>59.032731776627621</v>
      </c>
    </row>
    <row r="2157" spans="1:9" ht="13.5" x14ac:dyDescent="0.25">
      <c r="A2157" s="4">
        <f>TITRES_STAT!B2160</f>
        <v>45147</v>
      </c>
      <c r="B2157" s="2">
        <f>TITRES_STAT!D2160</f>
        <v>6.1268000000000002</v>
      </c>
      <c r="C2157" s="2">
        <f t="shared" si="297"/>
        <v>-9.1999999999998749E-3</v>
      </c>
      <c r="D2157" s="2">
        <f t="shared" si="298"/>
        <v>0</v>
      </c>
      <c r="E2157" s="2">
        <f t="shared" si="299"/>
        <v>9.1999999999998749E-3</v>
      </c>
      <c r="F2157" s="2">
        <f t="shared" ref="F2157:G2172" si="304">((F2156*13)+D2157)/14</f>
        <v>3.6501255563879988E-2</v>
      </c>
      <c r="G2157" s="2">
        <f t="shared" si="304"/>
        <v>2.5988119116780891E-2</v>
      </c>
      <c r="H2157" s="2">
        <f t="shared" si="301"/>
        <v>1.4045362575050926</v>
      </c>
      <c r="I2157" s="2">
        <f t="shared" si="302"/>
        <v>58.411939230328613</v>
      </c>
    </row>
    <row r="2158" spans="1:9" ht="13.5" x14ac:dyDescent="0.25">
      <c r="A2158" s="4">
        <f>TITRES_STAT!B2161</f>
        <v>45148</v>
      </c>
      <c r="B2158" s="2">
        <f>TITRES_STAT!D2161</f>
        <v>6.1635</v>
      </c>
      <c r="C2158" s="2">
        <f t="shared" si="297"/>
        <v>3.6699999999999733E-2</v>
      </c>
      <c r="D2158" s="2">
        <f t="shared" si="298"/>
        <v>3.6699999999999733E-2</v>
      </c>
      <c r="E2158" s="2">
        <f t="shared" si="299"/>
        <v>0</v>
      </c>
      <c r="F2158" s="2">
        <f t="shared" si="304"/>
        <v>3.6515451595031397E-2</v>
      </c>
      <c r="G2158" s="2">
        <f t="shared" si="304"/>
        <v>2.4131824894153685E-2</v>
      </c>
      <c r="H2158" s="2">
        <f t="shared" si="301"/>
        <v>1.5131657781868721</v>
      </c>
      <c r="I2158" s="2">
        <f t="shared" si="302"/>
        <v>60.209548901248695</v>
      </c>
    </row>
    <row r="2159" spans="1:9" ht="13.5" x14ac:dyDescent="0.25">
      <c r="A2159" s="4">
        <f>TITRES_STAT!B2162</f>
        <v>45149</v>
      </c>
      <c r="B2159" s="2">
        <f>TITRES_STAT!D2162</f>
        <v>6.0442999999999998</v>
      </c>
      <c r="C2159" s="2">
        <f t="shared" si="297"/>
        <v>-0.11920000000000019</v>
      </c>
      <c r="D2159" s="2">
        <f t="shared" si="298"/>
        <v>0</v>
      </c>
      <c r="E2159" s="2">
        <f t="shared" si="299"/>
        <v>0.11920000000000019</v>
      </c>
      <c r="F2159" s="2">
        <f t="shared" si="304"/>
        <v>3.3907205052529157E-2</v>
      </c>
      <c r="G2159" s="2">
        <f t="shared" si="304"/>
        <v>3.0922408830285578E-2</v>
      </c>
      <c r="H2159" s="2">
        <f t="shared" si="301"/>
        <v>1.0965253463475411</v>
      </c>
      <c r="I2159" s="2">
        <f t="shared" si="302"/>
        <v>52.302031466390389</v>
      </c>
    </row>
    <row r="2160" spans="1:9" ht="13.5" x14ac:dyDescent="0.25">
      <c r="A2160" s="4">
        <f>TITRES_STAT!B2163</f>
        <v>45152</v>
      </c>
      <c r="B2160" s="2">
        <f>TITRES_STAT!D2163</f>
        <v>6.1222000000000003</v>
      </c>
      <c r="C2160" s="2">
        <f t="shared" si="297"/>
        <v>7.7900000000000524E-2</v>
      </c>
      <c r="D2160" s="2">
        <f t="shared" si="298"/>
        <v>7.7900000000000524E-2</v>
      </c>
      <c r="E2160" s="2">
        <f t="shared" si="299"/>
        <v>0</v>
      </c>
      <c r="F2160" s="2">
        <f t="shared" si="304"/>
        <v>3.7049547548777109E-2</v>
      </c>
      <c r="G2160" s="2">
        <f t="shared" si="304"/>
        <v>2.8713665342408039E-2</v>
      </c>
      <c r="H2160" s="2">
        <f t="shared" si="301"/>
        <v>1.2903106276041174</v>
      </c>
      <c r="I2160" s="2">
        <f t="shared" si="302"/>
        <v>56.337800298901158</v>
      </c>
    </row>
    <row r="2161" spans="1:9" ht="13.5" x14ac:dyDescent="0.25">
      <c r="A2161" s="4">
        <f>TITRES_STAT!B2164</f>
        <v>45153</v>
      </c>
      <c r="B2161" s="2">
        <f>TITRES_STAT!D2164</f>
        <v>6.0900999999999996</v>
      </c>
      <c r="C2161" s="2">
        <f t="shared" si="297"/>
        <v>-3.2100000000000684E-2</v>
      </c>
      <c r="D2161" s="2">
        <f t="shared" si="298"/>
        <v>0</v>
      </c>
      <c r="E2161" s="2">
        <f t="shared" si="299"/>
        <v>3.2100000000000684E-2</v>
      </c>
      <c r="F2161" s="2">
        <f t="shared" si="304"/>
        <v>3.4403151295293026E-2</v>
      </c>
      <c r="G2161" s="2">
        <f t="shared" si="304"/>
        <v>2.8955546389378941E-2</v>
      </c>
      <c r="H2161" s="2">
        <f t="shared" si="301"/>
        <v>1.1881368368138374</v>
      </c>
      <c r="I2161" s="2">
        <f t="shared" si="302"/>
        <v>54.299019002115628</v>
      </c>
    </row>
    <row r="2162" spans="1:9" ht="13.5" x14ac:dyDescent="0.25">
      <c r="A2162" s="4">
        <f>TITRES_STAT!B2165</f>
        <v>45154</v>
      </c>
      <c r="B2162" s="2">
        <f>TITRES_STAT!D2165</f>
        <v>6.0900999999999996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3.1945783345629239E-2</v>
      </c>
      <c r="G2162" s="2">
        <f t="shared" si="304"/>
        <v>2.6887293075851876E-2</v>
      </c>
      <c r="H2162" s="2">
        <f t="shared" si="301"/>
        <v>1.1881368368138374</v>
      </c>
      <c r="I2162" s="2">
        <f t="shared" si="302"/>
        <v>54.299019002115628</v>
      </c>
    </row>
    <row r="2163" spans="1:9" ht="13.5" x14ac:dyDescent="0.25">
      <c r="A2163" s="4">
        <f>TITRES_STAT!B2166</f>
        <v>45155</v>
      </c>
      <c r="B2163" s="2">
        <f>TITRES_STAT!D2166</f>
        <v>5.9617000000000004</v>
      </c>
      <c r="C2163" s="2">
        <f t="shared" si="297"/>
        <v>-0.12839999999999918</v>
      </c>
      <c r="D2163" s="2">
        <f t="shared" si="298"/>
        <v>0</v>
      </c>
      <c r="E2163" s="2">
        <f t="shared" si="299"/>
        <v>0.12839999999999918</v>
      </c>
      <c r="F2163" s="2">
        <f t="shared" si="304"/>
        <v>2.9663941678084293E-2</v>
      </c>
      <c r="G2163" s="2">
        <f t="shared" si="304"/>
        <v>3.4138200713290968E-2</v>
      </c>
      <c r="H2163" s="2">
        <f t="shared" si="301"/>
        <v>0.86893688180043072</v>
      </c>
      <c r="I2163" s="2">
        <f t="shared" si="302"/>
        <v>46.493645144577854</v>
      </c>
    </row>
    <row r="2164" spans="1:9" ht="13.5" x14ac:dyDescent="0.25">
      <c r="A2164" s="4">
        <f>TITRES_STAT!B2167</f>
        <v>45156</v>
      </c>
      <c r="B2164" s="2">
        <f>TITRES_STAT!D2167</f>
        <v>6.0533999999999999</v>
      </c>
      <c r="C2164" s="2">
        <f t="shared" si="297"/>
        <v>9.1699999999999449E-2</v>
      </c>
      <c r="D2164" s="2">
        <f t="shared" si="298"/>
        <v>9.1699999999999449E-2</v>
      </c>
      <c r="E2164" s="2">
        <f t="shared" si="299"/>
        <v>0</v>
      </c>
      <c r="F2164" s="2">
        <f t="shared" si="304"/>
        <v>3.4095088701078233E-2</v>
      </c>
      <c r="G2164" s="2">
        <f t="shared" si="304"/>
        <v>3.1699757805198757E-2</v>
      </c>
      <c r="H2164" s="2">
        <f t="shared" si="301"/>
        <v>1.075563066147043</v>
      </c>
      <c r="I2164" s="2">
        <f t="shared" si="302"/>
        <v>51.820302822388193</v>
      </c>
    </row>
    <row r="2165" spans="1:9" ht="13.5" x14ac:dyDescent="0.25">
      <c r="A2165" s="4">
        <f>TITRES_STAT!B2168</f>
        <v>45159</v>
      </c>
      <c r="B2165" s="2">
        <f>TITRES_STAT!D2168</f>
        <v>6.0763999999999996</v>
      </c>
      <c r="C2165" s="2">
        <f t="shared" si="297"/>
        <v>2.2999999999999687E-2</v>
      </c>
      <c r="D2165" s="2">
        <f t="shared" si="298"/>
        <v>2.2999999999999687E-2</v>
      </c>
      <c r="E2165" s="2">
        <f t="shared" si="299"/>
        <v>0</v>
      </c>
      <c r="F2165" s="2">
        <f t="shared" si="304"/>
        <v>3.3302582365286909E-2</v>
      </c>
      <c r="G2165" s="2">
        <f t="shared" si="304"/>
        <v>2.9435489390541702E-2</v>
      </c>
      <c r="H2165" s="2">
        <f t="shared" si="301"/>
        <v>1.1313751887538785</v>
      </c>
      <c r="I2165" s="2">
        <f t="shared" si="302"/>
        <v>53.08193483360121</v>
      </c>
    </row>
    <row r="2166" spans="1:9" ht="13.5" x14ac:dyDescent="0.25">
      <c r="A2166" s="4">
        <f>TITRES_STAT!B2169</f>
        <v>45160</v>
      </c>
      <c r="B2166" s="2">
        <f>TITRES_STAT!D2169</f>
        <v>6.0993000000000004</v>
      </c>
      <c r="C2166" s="2">
        <f t="shared" si="297"/>
        <v>2.2900000000000809E-2</v>
      </c>
      <c r="D2166" s="2">
        <f t="shared" si="298"/>
        <v>2.2900000000000809E-2</v>
      </c>
      <c r="E2166" s="2">
        <f t="shared" si="299"/>
        <v>0</v>
      </c>
      <c r="F2166" s="2">
        <f t="shared" si="304"/>
        <v>3.2559540767766473E-2</v>
      </c>
      <c r="G2166" s="2">
        <f t="shared" si="304"/>
        <v>2.7332954434074436E-2</v>
      </c>
      <c r="H2166" s="2">
        <f t="shared" si="301"/>
        <v>1.1912192238968631</v>
      </c>
      <c r="I2166" s="2">
        <f t="shared" si="302"/>
        <v>54.363306551244996</v>
      </c>
    </row>
    <row r="2167" spans="1:9" ht="13.5" x14ac:dyDescent="0.25">
      <c r="A2167" s="4">
        <f>TITRES_STAT!B2170</f>
        <v>45161</v>
      </c>
      <c r="B2167" s="2">
        <f>TITRES_STAT!D2170</f>
        <v>6.0993000000000004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3.023385928435458E-2</v>
      </c>
      <c r="G2167" s="2">
        <f t="shared" si="304"/>
        <v>2.5380600545926262E-2</v>
      </c>
      <c r="H2167" s="2">
        <f t="shared" si="301"/>
        <v>1.1912192238968631</v>
      </c>
      <c r="I2167" s="2">
        <f t="shared" si="302"/>
        <v>54.363306551244996</v>
      </c>
    </row>
    <row r="2168" spans="1:9" ht="13.5" x14ac:dyDescent="0.25">
      <c r="A2168" s="4">
        <f>TITRES_STAT!B2171</f>
        <v>45162</v>
      </c>
      <c r="B2168" s="2">
        <f>TITRES_STAT!D2171</f>
        <v>6.0993000000000004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2.8074297906900681E-2</v>
      </c>
      <c r="G2168" s="2">
        <f t="shared" si="304"/>
        <v>2.3567700506931528E-2</v>
      </c>
      <c r="H2168" s="2">
        <f t="shared" si="301"/>
        <v>1.1912192238968631</v>
      </c>
      <c r="I2168" s="2">
        <f t="shared" si="302"/>
        <v>54.363306551244996</v>
      </c>
    </row>
    <row r="2169" spans="1:9" ht="13.5" x14ac:dyDescent="0.25">
      <c r="A2169" s="4">
        <f>TITRES_STAT!B2172</f>
        <v>45163</v>
      </c>
      <c r="B2169" s="2">
        <f>TITRES_STAT!D2172</f>
        <v>6.0076000000000001</v>
      </c>
      <c r="C2169" s="2">
        <f t="shared" si="297"/>
        <v>-9.1700000000000337E-2</v>
      </c>
      <c r="D2169" s="2">
        <f t="shared" si="298"/>
        <v>0</v>
      </c>
      <c r="E2169" s="2">
        <f t="shared" si="299"/>
        <v>9.1700000000000337E-2</v>
      </c>
      <c r="F2169" s="2">
        <f t="shared" si="304"/>
        <v>2.6068990913550635E-2</v>
      </c>
      <c r="G2169" s="2">
        <f t="shared" si="304"/>
        <v>2.8434293327865016E-2</v>
      </c>
      <c r="H2169" s="2">
        <f t="shared" si="301"/>
        <v>0.91681515038756267</v>
      </c>
      <c r="I2169" s="2">
        <f t="shared" si="302"/>
        <v>47.830128544329945</v>
      </c>
    </row>
    <row r="2170" spans="1:9" ht="13.5" x14ac:dyDescent="0.25">
      <c r="A2170" s="4">
        <f>TITRES_STAT!B2173</f>
        <v>45166</v>
      </c>
      <c r="B2170" s="2">
        <f>TITRES_STAT!D2173</f>
        <v>6.0076000000000001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2.4206920134011302E-2</v>
      </c>
      <c r="G2170" s="2">
        <f t="shared" si="304"/>
        <v>2.640327237587466E-2</v>
      </c>
      <c r="H2170" s="2">
        <f t="shared" si="301"/>
        <v>0.91681515038756256</v>
      </c>
      <c r="I2170" s="2">
        <f t="shared" si="302"/>
        <v>47.830128544329945</v>
      </c>
    </row>
    <row r="2171" spans="1:9" ht="13.5" x14ac:dyDescent="0.25">
      <c r="A2171" s="4">
        <f>TITRES_STAT!B2174</f>
        <v>45167</v>
      </c>
      <c r="B2171" s="2">
        <f>TITRES_STAT!D2174</f>
        <v>5.9617000000000004</v>
      </c>
      <c r="C2171" s="2">
        <f t="shared" si="297"/>
        <v>-4.5899999999999608E-2</v>
      </c>
      <c r="D2171" s="2">
        <f t="shared" si="298"/>
        <v>0</v>
      </c>
      <c r="E2171" s="2">
        <f t="shared" si="299"/>
        <v>4.5899999999999608E-2</v>
      </c>
      <c r="F2171" s="2">
        <f t="shared" si="304"/>
        <v>2.2477854410153351E-2</v>
      </c>
      <c r="G2171" s="2">
        <f t="shared" si="304"/>
        <v>2.7795895777597869E-2</v>
      </c>
      <c r="H2171" s="2">
        <f t="shared" si="301"/>
        <v>0.80867530192242987</v>
      </c>
      <c r="I2171" s="2">
        <f t="shared" si="302"/>
        <v>44.710916385207106</v>
      </c>
    </row>
    <row r="2172" spans="1:9" ht="13.5" x14ac:dyDescent="0.25">
      <c r="A2172" s="4">
        <f>TITRES_STAT!B2175</f>
        <v>45168</v>
      </c>
      <c r="B2172" s="2">
        <f>TITRES_STAT!D2175</f>
        <v>5.9617000000000004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2.0872293380856683E-2</v>
      </c>
      <c r="G2172" s="2">
        <f t="shared" si="304"/>
        <v>2.5810474650626591E-2</v>
      </c>
      <c r="H2172" s="2">
        <f t="shared" si="301"/>
        <v>0.80867530192242998</v>
      </c>
      <c r="I2172" s="2">
        <f t="shared" si="302"/>
        <v>44.710916385207113</v>
      </c>
    </row>
    <row r="2173" spans="1:9" ht="13.5" x14ac:dyDescent="0.25">
      <c r="A2173" s="4">
        <f>TITRES_STAT!B2176</f>
        <v>45169</v>
      </c>
      <c r="B2173" s="2">
        <f>TITRES_STAT!D2176</f>
        <v>5.9617000000000004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1.9381415282224063E-2</v>
      </c>
      <c r="G2173" s="2">
        <f t="shared" si="305"/>
        <v>2.3966869318438975E-2</v>
      </c>
      <c r="H2173" s="2">
        <f t="shared" si="301"/>
        <v>0.80867530192242998</v>
      </c>
      <c r="I2173" s="2">
        <f t="shared" si="302"/>
        <v>44.710916385207113</v>
      </c>
    </row>
    <row r="2174" spans="1:9" ht="13.5" x14ac:dyDescent="0.25">
      <c r="A2174" s="4">
        <f>TITRES_STAT!B2177</f>
        <v>45170</v>
      </c>
      <c r="B2174" s="2">
        <f>TITRES_STAT!D2177</f>
        <v>5.9570999999999996</v>
      </c>
      <c r="C2174" s="2">
        <f t="shared" si="297"/>
        <v>-4.6000000000008257E-3</v>
      </c>
      <c r="D2174" s="2">
        <f t="shared" si="298"/>
        <v>0</v>
      </c>
      <c r="E2174" s="2">
        <f t="shared" si="299"/>
        <v>4.6000000000008257E-3</v>
      </c>
      <c r="F2174" s="2">
        <f t="shared" si="305"/>
        <v>1.7997028476350912E-2</v>
      </c>
      <c r="G2174" s="2">
        <f t="shared" si="305"/>
        <v>2.2583521509979106E-2</v>
      </c>
      <c r="H2174" s="2">
        <f t="shared" si="301"/>
        <v>0.79690974981020846</v>
      </c>
      <c r="I2174" s="2">
        <f t="shared" si="302"/>
        <v>44.348902324915258</v>
      </c>
    </row>
    <row r="2175" spans="1:9" ht="13.5" x14ac:dyDescent="0.25">
      <c r="A2175" s="4">
        <f>TITRES_STAT!B2178</f>
        <v>45173</v>
      </c>
      <c r="B2175" s="2">
        <f>TITRES_STAT!D2178</f>
        <v>5.9617000000000004</v>
      </c>
      <c r="C2175" s="2">
        <f t="shared" si="297"/>
        <v>4.6000000000008257E-3</v>
      </c>
      <c r="D2175" s="2">
        <f t="shared" si="298"/>
        <v>4.6000000000008257E-3</v>
      </c>
      <c r="E2175" s="2">
        <f t="shared" si="299"/>
        <v>0</v>
      </c>
      <c r="F2175" s="2">
        <f t="shared" si="305"/>
        <v>1.7040097870897334E-2</v>
      </c>
      <c r="G2175" s="2">
        <f t="shared" si="305"/>
        <v>2.0970412830694885E-2</v>
      </c>
      <c r="H2175" s="2">
        <f t="shared" si="301"/>
        <v>0.81257808363006301</v>
      </c>
      <c r="I2175" s="2">
        <f t="shared" si="302"/>
        <v>44.829962966489539</v>
      </c>
    </row>
    <row r="2176" spans="1:9" ht="13.5" x14ac:dyDescent="0.25">
      <c r="A2176" s="4">
        <f>TITRES_STAT!B2179</f>
        <v>45174</v>
      </c>
      <c r="B2176" s="2">
        <f>TITRES_STAT!D2179</f>
        <v>5.9617000000000004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1.5822948022976097E-2</v>
      </c>
      <c r="G2176" s="2">
        <f t="shared" si="305"/>
        <v>1.9472526199930968E-2</v>
      </c>
      <c r="H2176" s="2">
        <f t="shared" si="301"/>
        <v>0.8125780836300629</v>
      </c>
      <c r="I2176" s="2">
        <f t="shared" si="302"/>
        <v>44.829962966489532</v>
      </c>
    </row>
    <row r="2177" spans="1:9" ht="13.5" x14ac:dyDescent="0.25">
      <c r="A2177" s="4">
        <f>TITRES_STAT!B2180</f>
        <v>45175</v>
      </c>
      <c r="B2177" s="2">
        <f>TITRES_STAT!D2180</f>
        <v>5.9158999999999997</v>
      </c>
      <c r="C2177" s="2">
        <f t="shared" si="297"/>
        <v>-4.5800000000000729E-2</v>
      </c>
      <c r="D2177" s="2">
        <f t="shared" si="298"/>
        <v>0</v>
      </c>
      <c r="E2177" s="2">
        <f t="shared" si="299"/>
        <v>4.5800000000000729E-2</v>
      </c>
      <c r="F2177" s="2">
        <f t="shared" si="305"/>
        <v>1.4692737449906375E-2</v>
      </c>
      <c r="G2177" s="2">
        <f t="shared" si="305"/>
        <v>2.1353060042793092E-2</v>
      </c>
      <c r="H2177" s="2">
        <f t="shared" si="301"/>
        <v>0.68808580224384963</v>
      </c>
      <c r="I2177" s="2">
        <f t="shared" si="302"/>
        <v>40.761304983978143</v>
      </c>
    </row>
    <row r="2178" spans="1:9" ht="13.5" x14ac:dyDescent="0.25">
      <c r="A2178" s="4">
        <f>TITRES_STAT!B2181</f>
        <v>45176</v>
      </c>
      <c r="B2178" s="2">
        <f>TITRES_STAT!D2181</f>
        <v>5.9158999999999997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1.3643256203484491E-2</v>
      </c>
      <c r="G2178" s="2">
        <f t="shared" si="305"/>
        <v>1.982784146830787E-2</v>
      </c>
      <c r="H2178" s="2">
        <f t="shared" si="301"/>
        <v>0.68808580224384963</v>
      </c>
      <c r="I2178" s="2">
        <f t="shared" si="302"/>
        <v>40.761304983978143</v>
      </c>
    </row>
    <row r="2179" spans="1:9" ht="13.5" x14ac:dyDescent="0.25">
      <c r="A2179" s="4">
        <f>TITRES_STAT!B2182</f>
        <v>45177</v>
      </c>
      <c r="B2179" s="2">
        <f>TITRES_STAT!D2182</f>
        <v>5.9617000000000004</v>
      </c>
      <c r="C2179" s="2">
        <f t="shared" ref="C2179:C2242" si="306">B2179-B2178</f>
        <v>4.5800000000000729E-2</v>
      </c>
      <c r="D2179" s="2">
        <f t="shared" ref="D2179:D2242" si="307">IF(C2179&gt;0,C2179,0)</f>
        <v>4.5800000000000729E-2</v>
      </c>
      <c r="E2179" s="2">
        <f t="shared" ref="E2179:E2242" si="308">IF(C2179&lt;0,-C2179,0)</f>
        <v>0</v>
      </c>
      <c r="F2179" s="2">
        <f t="shared" si="305"/>
        <v>1.5940166474664223E-2</v>
      </c>
      <c r="G2179" s="2">
        <f t="shared" si="305"/>
        <v>1.8411567077714453E-2</v>
      </c>
      <c r="H2179" s="2">
        <f t="shared" si="301"/>
        <v>0.86576913346818596</v>
      </c>
      <c r="I2179" s="2">
        <f t="shared" si="302"/>
        <v>46.402800750532869</v>
      </c>
    </row>
    <row r="2180" spans="1:9" ht="13.5" x14ac:dyDescent="0.25">
      <c r="A2180" s="4">
        <f>TITRES_STAT!B2183</f>
        <v>45180</v>
      </c>
      <c r="B2180" s="2">
        <f>TITRES_STAT!D2183</f>
        <v>5.9617000000000004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1.480158315504535E-2</v>
      </c>
      <c r="G2180" s="2">
        <f t="shared" si="305"/>
        <v>1.7096455143591992E-2</v>
      </c>
      <c r="H2180" s="2">
        <f t="shared" si="301"/>
        <v>0.86576913346818596</v>
      </c>
      <c r="I2180" s="2">
        <f t="shared" si="302"/>
        <v>46.402800750532869</v>
      </c>
    </row>
    <row r="2181" spans="1:9" ht="13.5" x14ac:dyDescent="0.25">
      <c r="A2181" s="4">
        <f>TITRES_STAT!B2184</f>
        <v>45181</v>
      </c>
      <c r="B2181" s="2">
        <f>TITRES_STAT!D2184</f>
        <v>5.9617000000000004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1.3744327215399253E-2</v>
      </c>
      <c r="G2181" s="2">
        <f t="shared" si="305"/>
        <v>1.5875279776192564E-2</v>
      </c>
      <c r="H2181" s="2">
        <f t="shared" si="301"/>
        <v>0.86576913346818596</v>
      </c>
      <c r="I2181" s="2">
        <f t="shared" si="302"/>
        <v>46.402800750532869</v>
      </c>
    </row>
    <row r="2182" spans="1:9" ht="13.5" x14ac:dyDescent="0.25">
      <c r="A2182" s="4">
        <f>TITRES_STAT!B2185</f>
        <v>45182</v>
      </c>
      <c r="B2182" s="2">
        <f>TITRES_STAT!D2185</f>
        <v>5.9617000000000004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1.2762589557156449E-2</v>
      </c>
      <c r="G2182" s="2">
        <f t="shared" si="305"/>
        <v>1.4741331220750237E-2</v>
      </c>
      <c r="H2182" s="2">
        <f t="shared" si="301"/>
        <v>0.86576913346818596</v>
      </c>
      <c r="I2182" s="2">
        <f t="shared" si="302"/>
        <v>46.402800750532869</v>
      </c>
    </row>
    <row r="2183" spans="1:9" ht="13.5" x14ac:dyDescent="0.25">
      <c r="A2183" s="4">
        <f>TITRES_STAT!B2186</f>
        <v>45183</v>
      </c>
      <c r="B2183" s="2">
        <f>TITRES_STAT!D2186</f>
        <v>5.9617000000000004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1.1850976017359559E-2</v>
      </c>
      <c r="G2183" s="2">
        <f t="shared" si="305"/>
        <v>1.3688378990696649E-2</v>
      </c>
      <c r="H2183" s="2">
        <f t="shared" si="301"/>
        <v>0.86576913346818596</v>
      </c>
      <c r="I2183" s="2">
        <f t="shared" si="302"/>
        <v>46.402800750532869</v>
      </c>
    </row>
    <row r="2184" spans="1:9" ht="13.5" x14ac:dyDescent="0.25">
      <c r="A2184" s="4">
        <f>TITRES_STAT!B2187</f>
        <v>45184</v>
      </c>
      <c r="B2184" s="2">
        <f>TITRES_STAT!D2187</f>
        <v>5.9617000000000004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1.1004477730405304E-2</v>
      </c>
      <c r="G2184" s="2">
        <f t="shared" si="305"/>
        <v>1.2710637634218317E-2</v>
      </c>
      <c r="H2184" s="2">
        <f t="shared" si="301"/>
        <v>0.86576913346818585</v>
      </c>
      <c r="I2184" s="2">
        <f t="shared" si="302"/>
        <v>46.402800750532862</v>
      </c>
    </row>
    <row r="2185" spans="1:9" ht="13.5" x14ac:dyDescent="0.25">
      <c r="A2185" s="4">
        <f>TITRES_STAT!B2188</f>
        <v>45187</v>
      </c>
      <c r="B2185" s="2">
        <f>TITRES_STAT!D2188</f>
        <v>5.9204999999999997</v>
      </c>
      <c r="C2185" s="2">
        <f t="shared" si="306"/>
        <v>-4.1200000000000792E-2</v>
      </c>
      <c r="D2185" s="2">
        <f t="shared" si="307"/>
        <v>0</v>
      </c>
      <c r="E2185" s="2">
        <f t="shared" si="308"/>
        <v>4.1200000000000792E-2</v>
      </c>
      <c r="F2185" s="2">
        <f t="shared" si="305"/>
        <v>1.0218443606804925E-2</v>
      </c>
      <c r="G2185" s="2">
        <f t="shared" si="305"/>
        <v>1.4745592088917066E-2</v>
      </c>
      <c r="H2185" s="2">
        <f t="shared" si="301"/>
        <v>0.69298292975873166</v>
      </c>
      <c r="I2185" s="2">
        <f t="shared" si="302"/>
        <v>40.932659011363398</v>
      </c>
    </row>
    <row r="2186" spans="1:9" ht="13.5" x14ac:dyDescent="0.25">
      <c r="A2186" s="4">
        <f>TITRES_STAT!B2189</f>
        <v>45188</v>
      </c>
      <c r="B2186" s="2">
        <f>TITRES_STAT!D2189</f>
        <v>6.0076000000000001</v>
      </c>
      <c r="C2186" s="2">
        <f t="shared" si="306"/>
        <v>8.7100000000000399E-2</v>
      </c>
      <c r="D2186" s="2">
        <f t="shared" si="307"/>
        <v>8.7100000000000399E-2</v>
      </c>
      <c r="E2186" s="2">
        <f t="shared" si="308"/>
        <v>0</v>
      </c>
      <c r="F2186" s="2">
        <f t="shared" si="305"/>
        <v>1.5709983349176029E-2</v>
      </c>
      <c r="G2186" s="2">
        <f t="shared" si="305"/>
        <v>1.3692335511137275E-2</v>
      </c>
      <c r="H2186" s="2">
        <f t="shared" si="301"/>
        <v>1.1473560033931107</v>
      </c>
      <c r="I2186" s="2">
        <f t="shared" si="302"/>
        <v>53.431103253495664</v>
      </c>
    </row>
    <row r="2187" spans="1:9" ht="13.5" x14ac:dyDescent="0.25">
      <c r="A2187" s="4">
        <f>TITRES_STAT!B2190</f>
        <v>45189</v>
      </c>
      <c r="B2187" s="2">
        <f>TITRES_STAT!D2190</f>
        <v>6.0076000000000001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1.458784168137774E-2</v>
      </c>
      <c r="G2187" s="2">
        <f t="shared" si="305"/>
        <v>1.2714311546056041E-2</v>
      </c>
      <c r="H2187" s="2">
        <f t="shared" si="301"/>
        <v>1.1473560033931105</v>
      </c>
      <c r="I2187" s="2">
        <f t="shared" si="302"/>
        <v>53.431103253495657</v>
      </c>
    </row>
    <row r="2188" spans="1:9" ht="13.5" x14ac:dyDescent="0.25">
      <c r="A2188" s="4">
        <f>TITRES_STAT!B2191</f>
        <v>45190</v>
      </c>
      <c r="B2188" s="2">
        <f>TITRES_STAT!D2191</f>
        <v>5.9204999999999997</v>
      </c>
      <c r="C2188" s="2">
        <f t="shared" si="306"/>
        <v>-8.7100000000000399E-2</v>
      </c>
      <c r="D2188" s="2">
        <f t="shared" si="307"/>
        <v>0</v>
      </c>
      <c r="E2188" s="2">
        <f t="shared" si="308"/>
        <v>8.7100000000000399E-2</v>
      </c>
      <c r="F2188" s="2">
        <f t="shared" si="305"/>
        <v>1.3545852989850758E-2</v>
      </c>
      <c r="G2188" s="2">
        <f t="shared" si="305"/>
        <v>1.8027575007052068E-2</v>
      </c>
      <c r="H2188" s="2">
        <f t="shared" si="301"/>
        <v>0.75139629065760982</v>
      </c>
      <c r="I2188" s="2">
        <f t="shared" si="302"/>
        <v>42.90269967258395</v>
      </c>
    </row>
    <row r="2189" spans="1:9" ht="13.5" x14ac:dyDescent="0.25">
      <c r="A2189" s="4">
        <f>TITRES_STAT!B2192</f>
        <v>45191</v>
      </c>
      <c r="B2189" s="2">
        <f>TITRES_STAT!D2192</f>
        <v>5.87</v>
      </c>
      <c r="C2189" s="2">
        <f t="shared" si="306"/>
        <v>-5.0499999999999545E-2</v>
      </c>
      <c r="D2189" s="2">
        <f t="shared" si="307"/>
        <v>0</v>
      </c>
      <c r="E2189" s="2">
        <f t="shared" si="308"/>
        <v>5.0499999999999545E-2</v>
      </c>
      <c r="F2189" s="2">
        <f t="shared" ref="F2189:G2204" si="309">((F2188*13)+D2189)/14</f>
        <v>1.2578292062004276E-2</v>
      </c>
      <c r="G2189" s="2">
        <f t="shared" si="309"/>
        <v>2.0347033935119743E-2</v>
      </c>
      <c r="H2189" s="2">
        <f t="shared" si="301"/>
        <v>0.61818799251588574</v>
      </c>
      <c r="I2189" s="2">
        <f t="shared" si="302"/>
        <v>38.202482985598905</v>
      </c>
    </row>
    <row r="2190" spans="1:9" ht="13.5" x14ac:dyDescent="0.25">
      <c r="A2190" s="4">
        <f>TITRES_STAT!B2193</f>
        <v>45194</v>
      </c>
      <c r="B2190" s="2">
        <f>TITRES_STAT!D2193</f>
        <v>5.8654000000000002</v>
      </c>
      <c r="C2190" s="2">
        <f t="shared" si="306"/>
        <v>-4.5999999999999375E-3</v>
      </c>
      <c r="D2190" s="2">
        <f t="shared" si="307"/>
        <v>0</v>
      </c>
      <c r="E2190" s="2">
        <f t="shared" si="308"/>
        <v>4.5999999999999375E-3</v>
      </c>
      <c r="F2190" s="2">
        <f t="shared" si="309"/>
        <v>1.1679842629003971E-2</v>
      </c>
      <c r="G2190" s="2">
        <f t="shared" si="309"/>
        <v>1.9222245796896902E-2</v>
      </c>
      <c r="H2190" s="2">
        <f t="shared" si="301"/>
        <v>0.60762112566937831</v>
      </c>
      <c r="I2190" s="2">
        <f t="shared" si="302"/>
        <v>37.796288936945778</v>
      </c>
    </row>
    <row r="2191" spans="1:9" ht="13.5" x14ac:dyDescent="0.25">
      <c r="A2191" s="4">
        <f>TITRES_STAT!B2194</f>
        <v>45195</v>
      </c>
      <c r="B2191" s="2">
        <f>TITRES_STAT!D2194</f>
        <v>5.7782999999999998</v>
      </c>
      <c r="C2191" s="2">
        <f t="shared" si="306"/>
        <v>-8.7100000000000399E-2</v>
      </c>
      <c r="D2191" s="2">
        <f t="shared" si="307"/>
        <v>0</v>
      </c>
      <c r="E2191" s="2">
        <f t="shared" si="308"/>
        <v>8.7100000000000399E-2</v>
      </c>
      <c r="F2191" s="2">
        <f t="shared" si="309"/>
        <v>1.0845568155503688E-2</v>
      </c>
      <c r="G2191" s="2">
        <f t="shared" si="309"/>
        <v>2.4070656811404294E-2</v>
      </c>
      <c r="H2191" s="2">
        <f t="shared" si="301"/>
        <v>0.45057217343422179</v>
      </c>
      <c r="I2191" s="2">
        <f t="shared" si="302"/>
        <v>31.061685980608232</v>
      </c>
    </row>
    <row r="2192" spans="1:9" ht="13.5" x14ac:dyDescent="0.25">
      <c r="A2192" s="4">
        <f>TITRES_STAT!B2195</f>
        <v>45197</v>
      </c>
      <c r="B2192" s="2">
        <f>TITRES_STAT!D2195</f>
        <v>5.7782999999999998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1.0070884715824855E-2</v>
      </c>
      <c r="G2192" s="2">
        <f t="shared" si="309"/>
        <v>2.2351324182018271E-2</v>
      </c>
      <c r="H2192" s="2">
        <f t="shared" si="301"/>
        <v>0.4505721734342219</v>
      </c>
      <c r="I2192" s="2">
        <f t="shared" si="302"/>
        <v>31.061685980608232</v>
      </c>
    </row>
    <row r="2193" spans="1:9" ht="13.5" x14ac:dyDescent="0.25">
      <c r="A2193" s="4">
        <f>TITRES_STAT!B2196</f>
        <v>45198</v>
      </c>
      <c r="B2193" s="2">
        <f>TITRES_STAT!D2196</f>
        <v>5.7782999999999998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9.3515358075516499E-3</v>
      </c>
      <c r="G2193" s="2">
        <f t="shared" si="309"/>
        <v>2.0754801026159821E-2</v>
      </c>
      <c r="H2193" s="2">
        <f t="shared" ref="H2193:H2256" si="310">F2193/G2193</f>
        <v>0.4505721734342219</v>
      </c>
      <c r="I2193" s="2">
        <f t="shared" ref="I2193:I2256" si="311">IF(G2193=0,100,100-(100/(1+H2193)))</f>
        <v>31.061685980608232</v>
      </c>
    </row>
    <row r="2194" spans="1:9" ht="13.5" x14ac:dyDescent="0.25">
      <c r="A2194" s="4">
        <f>TITRES_STAT!B2197</f>
        <v>45201</v>
      </c>
      <c r="B2194" s="2">
        <f>TITRES_STAT!D2197</f>
        <v>5.7782999999999998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8.6835689641551039E-3</v>
      </c>
      <c r="G2194" s="2">
        <f t="shared" si="309"/>
        <v>1.9272315238576976E-2</v>
      </c>
      <c r="H2194" s="2">
        <f t="shared" si="310"/>
        <v>0.45057217343422196</v>
      </c>
      <c r="I2194" s="2">
        <f t="shared" si="311"/>
        <v>31.061685980608232</v>
      </c>
    </row>
    <row r="2195" spans="1:9" ht="13.5" x14ac:dyDescent="0.25">
      <c r="A2195" s="4">
        <f>TITRES_STAT!B2198</f>
        <v>45202</v>
      </c>
      <c r="B2195" s="2">
        <f>TITRES_STAT!D2198</f>
        <v>5.7324000000000002</v>
      </c>
      <c r="C2195" s="2">
        <f t="shared" si="306"/>
        <v>-4.5899999999999608E-2</v>
      </c>
      <c r="D2195" s="2">
        <f t="shared" si="307"/>
        <v>0</v>
      </c>
      <c r="E2195" s="2">
        <f t="shared" si="308"/>
        <v>4.5899999999999608E-2</v>
      </c>
      <c r="F2195" s="2">
        <f t="shared" si="309"/>
        <v>8.0633140381440246E-3</v>
      </c>
      <c r="G2195" s="2">
        <f t="shared" si="309"/>
        <v>2.1174292721535735E-2</v>
      </c>
      <c r="H2195" s="2">
        <f t="shared" si="310"/>
        <v>0.38080677093611115</v>
      </c>
      <c r="I2195" s="2">
        <f t="shared" si="311"/>
        <v>27.578570655323844</v>
      </c>
    </row>
    <row r="2196" spans="1:9" ht="13.5" x14ac:dyDescent="0.25">
      <c r="A2196" s="4">
        <f>TITRES_STAT!B2199</f>
        <v>45203</v>
      </c>
      <c r="B2196" s="2">
        <f>TITRES_STAT!D2199</f>
        <v>5.7324000000000002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7.4873630354194516E-3</v>
      </c>
      <c r="G2196" s="2">
        <f t="shared" si="309"/>
        <v>1.9661843241426037E-2</v>
      </c>
      <c r="H2196" s="2">
        <f t="shared" si="310"/>
        <v>0.38080677093611121</v>
      </c>
      <c r="I2196" s="2">
        <f t="shared" si="311"/>
        <v>27.578570655323844</v>
      </c>
    </row>
    <row r="2197" spans="1:9" ht="13.5" x14ac:dyDescent="0.25">
      <c r="A2197" s="4">
        <f>TITRES_STAT!B2200</f>
        <v>45204</v>
      </c>
      <c r="B2197" s="2">
        <f>TITRES_STAT!D2200</f>
        <v>5.9158999999999997</v>
      </c>
      <c r="C2197" s="2">
        <f t="shared" si="306"/>
        <v>0.18349999999999955</v>
      </c>
      <c r="D2197" s="2">
        <f t="shared" si="307"/>
        <v>0.18349999999999955</v>
      </c>
      <c r="E2197" s="2">
        <f t="shared" si="308"/>
        <v>0</v>
      </c>
      <c r="F2197" s="2">
        <f t="shared" si="309"/>
        <v>2.0059694247175176E-2</v>
      </c>
      <c r="G2197" s="2">
        <f t="shared" si="309"/>
        <v>1.8257425867038463E-2</v>
      </c>
      <c r="H2197" s="2">
        <f t="shared" si="310"/>
        <v>1.0987142652672899</v>
      </c>
      <c r="I2197" s="2">
        <f t="shared" si="311"/>
        <v>52.35177953714242</v>
      </c>
    </row>
    <row r="2198" spans="1:9" ht="13.5" x14ac:dyDescent="0.25">
      <c r="A2198" s="4">
        <f>TITRES_STAT!B2201</f>
        <v>45205</v>
      </c>
      <c r="B2198" s="2">
        <f>TITRES_STAT!D2201</f>
        <v>5.8929</v>
      </c>
      <c r="C2198" s="2">
        <f t="shared" si="306"/>
        <v>-2.2999999999999687E-2</v>
      </c>
      <c r="D2198" s="2">
        <f t="shared" si="307"/>
        <v>0</v>
      </c>
      <c r="E2198" s="2">
        <f t="shared" si="308"/>
        <v>2.2999999999999687E-2</v>
      </c>
      <c r="F2198" s="2">
        <f t="shared" si="309"/>
        <v>1.8626858943805523E-2</v>
      </c>
      <c r="G2198" s="2">
        <f t="shared" si="309"/>
        <v>1.8596181162249981E-2</v>
      </c>
      <c r="H2198" s="2">
        <f t="shared" si="310"/>
        <v>1.0016496817969174</v>
      </c>
      <c r="I2198" s="2">
        <f t="shared" si="311"/>
        <v>50.041208054833959</v>
      </c>
    </row>
    <row r="2199" spans="1:9" ht="13.5" x14ac:dyDescent="0.25">
      <c r="A2199" s="4">
        <f>TITRES_STAT!B2202</f>
        <v>45208</v>
      </c>
      <c r="B2199" s="2">
        <f>TITRES_STAT!D2202</f>
        <v>5.8929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1.7296369019247988E-2</v>
      </c>
      <c r="G2199" s="2">
        <f t="shared" si="309"/>
        <v>1.7267882507803554E-2</v>
      </c>
      <c r="H2199" s="2">
        <f t="shared" si="310"/>
        <v>1.0016496817969174</v>
      </c>
      <c r="I2199" s="2">
        <f t="shared" si="311"/>
        <v>50.041208054833959</v>
      </c>
    </row>
    <row r="2200" spans="1:9" ht="13.5" x14ac:dyDescent="0.25">
      <c r="A2200" s="4">
        <f>TITRES_STAT!B2203</f>
        <v>45209</v>
      </c>
      <c r="B2200" s="2">
        <f>TITRES_STAT!D2203</f>
        <v>5.8929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1.6060914089301704E-2</v>
      </c>
      <c r="G2200" s="2">
        <f t="shared" si="309"/>
        <v>1.6034462328674729E-2</v>
      </c>
      <c r="H2200" s="2">
        <f t="shared" si="310"/>
        <v>1.0016496817969176</v>
      </c>
      <c r="I2200" s="2">
        <f t="shared" si="311"/>
        <v>50.041208054833966</v>
      </c>
    </row>
    <row r="2201" spans="1:9" ht="13.5" x14ac:dyDescent="0.25">
      <c r="A2201" s="4">
        <f>TITRES_STAT!B2204</f>
        <v>45210</v>
      </c>
      <c r="B2201" s="2">
        <f>TITRES_STAT!D2204</f>
        <v>5.9158999999999997</v>
      </c>
      <c r="C2201" s="2">
        <f t="shared" si="306"/>
        <v>2.2999999999999687E-2</v>
      </c>
      <c r="D2201" s="2">
        <f t="shared" si="307"/>
        <v>2.2999999999999687E-2</v>
      </c>
      <c r="E2201" s="2">
        <f t="shared" si="308"/>
        <v>0</v>
      </c>
      <c r="F2201" s="2">
        <f t="shared" si="309"/>
        <v>1.6556563082922988E-2</v>
      </c>
      <c r="G2201" s="2">
        <f t="shared" si="309"/>
        <v>1.4889143590912248E-2</v>
      </c>
      <c r="H2201" s="2">
        <f t="shared" si="310"/>
        <v>1.1119889456253527</v>
      </c>
      <c r="I2201" s="2">
        <f t="shared" si="311"/>
        <v>52.651267324512268</v>
      </c>
    </row>
    <row r="2202" spans="1:9" ht="13.5" x14ac:dyDescent="0.25">
      <c r="A2202" s="4">
        <f>TITRES_STAT!B2205</f>
        <v>45211</v>
      </c>
      <c r="B2202" s="2">
        <f>TITRES_STAT!D2205</f>
        <v>5.9158999999999997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1.5373951434142774E-2</v>
      </c>
      <c r="G2202" s="2">
        <f t="shared" si="309"/>
        <v>1.3825633334418516E-2</v>
      </c>
      <c r="H2202" s="2">
        <f t="shared" si="310"/>
        <v>1.1119889456253527</v>
      </c>
      <c r="I2202" s="2">
        <f t="shared" si="311"/>
        <v>52.651267324512268</v>
      </c>
    </row>
    <row r="2203" spans="1:9" ht="13.5" x14ac:dyDescent="0.25">
      <c r="A2203" s="4">
        <f>TITRES_STAT!B2206</f>
        <v>45212</v>
      </c>
      <c r="B2203" s="2">
        <f>TITRES_STAT!D2206</f>
        <v>5.9158999999999997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1.427581204598972E-2</v>
      </c>
      <c r="G2203" s="2">
        <f t="shared" si="309"/>
        <v>1.2838088096245764E-2</v>
      </c>
      <c r="H2203" s="2">
        <f t="shared" si="310"/>
        <v>1.1119889456253527</v>
      </c>
      <c r="I2203" s="2">
        <f t="shared" si="311"/>
        <v>52.651267324512268</v>
      </c>
    </row>
    <row r="2204" spans="1:9" ht="13.5" x14ac:dyDescent="0.25">
      <c r="A2204" s="4">
        <f>TITRES_STAT!B2207</f>
        <v>45215</v>
      </c>
      <c r="B2204" s="2">
        <f>TITRES_STAT!D2207</f>
        <v>5.7828999999999997</v>
      </c>
      <c r="C2204" s="2">
        <f t="shared" si="306"/>
        <v>-0.13300000000000001</v>
      </c>
      <c r="D2204" s="2">
        <f t="shared" si="307"/>
        <v>0</v>
      </c>
      <c r="E2204" s="2">
        <f t="shared" si="308"/>
        <v>0.13300000000000001</v>
      </c>
      <c r="F2204" s="2">
        <f t="shared" si="309"/>
        <v>1.3256111185561883E-2</v>
      </c>
      <c r="G2204" s="2">
        <f t="shared" si="309"/>
        <v>2.1421081803656782E-2</v>
      </c>
      <c r="H2204" s="2">
        <f t="shared" si="310"/>
        <v>0.61883481455632827</v>
      </c>
      <c r="I2204" s="2">
        <f t="shared" si="311"/>
        <v>38.227174816840808</v>
      </c>
    </row>
    <row r="2205" spans="1:9" ht="13.5" x14ac:dyDescent="0.25">
      <c r="A2205" s="4">
        <f>TITRES_STAT!B2208</f>
        <v>45216</v>
      </c>
      <c r="B2205" s="2">
        <f>TITRES_STAT!D2208</f>
        <v>5.9112999999999998</v>
      </c>
      <c r="C2205" s="2">
        <f t="shared" si="306"/>
        <v>0.12840000000000007</v>
      </c>
      <c r="D2205" s="2">
        <f t="shared" si="307"/>
        <v>0.12840000000000007</v>
      </c>
      <c r="E2205" s="2">
        <f t="shared" si="308"/>
        <v>0</v>
      </c>
      <c r="F2205" s="2">
        <f t="shared" ref="F2205:G2220" si="312">((F2204*13)+D2205)/14</f>
        <v>2.1480674672307465E-2</v>
      </c>
      <c r="G2205" s="2">
        <f t="shared" si="312"/>
        <v>1.9891004531967012E-2</v>
      </c>
      <c r="H2205" s="2">
        <f t="shared" si="310"/>
        <v>1.0799190477175589</v>
      </c>
      <c r="I2205" s="2">
        <f t="shared" si="311"/>
        <v>51.921205726858936</v>
      </c>
    </row>
    <row r="2206" spans="1:9" ht="13.5" x14ac:dyDescent="0.25">
      <c r="A2206" s="4">
        <f>TITRES_STAT!B2209</f>
        <v>45217</v>
      </c>
      <c r="B2206" s="2">
        <f>TITRES_STAT!D2209</f>
        <v>5.7782999999999998</v>
      </c>
      <c r="C2206" s="2">
        <f t="shared" si="306"/>
        <v>-0.13300000000000001</v>
      </c>
      <c r="D2206" s="2">
        <f t="shared" si="307"/>
        <v>0</v>
      </c>
      <c r="E2206" s="2">
        <f t="shared" si="308"/>
        <v>0.13300000000000001</v>
      </c>
      <c r="F2206" s="2">
        <f t="shared" si="312"/>
        <v>1.9946340767142644E-2</v>
      </c>
      <c r="G2206" s="2">
        <f t="shared" si="312"/>
        <v>2.7970218493969367E-2</v>
      </c>
      <c r="H2206" s="2">
        <f t="shared" si="310"/>
        <v>0.71312781383682278</v>
      </c>
      <c r="I2206" s="2">
        <f t="shared" si="311"/>
        <v>41.627239256577091</v>
      </c>
    </row>
    <row r="2207" spans="1:9" ht="13.5" x14ac:dyDescent="0.25">
      <c r="A2207" s="4">
        <f>TITRES_STAT!B2210</f>
        <v>45218</v>
      </c>
      <c r="B2207" s="2">
        <f>TITRES_STAT!D2210</f>
        <v>5.8929</v>
      </c>
      <c r="C2207" s="2">
        <f t="shared" si="306"/>
        <v>0.11460000000000026</v>
      </c>
      <c r="D2207" s="2">
        <f t="shared" si="307"/>
        <v>0.11460000000000026</v>
      </c>
      <c r="E2207" s="2">
        <f t="shared" si="308"/>
        <v>0</v>
      </c>
      <c r="F2207" s="2">
        <f t="shared" si="312"/>
        <v>2.6707316426632471E-2</v>
      </c>
      <c r="G2207" s="2">
        <f t="shared" si="312"/>
        <v>2.5972345744400126E-2</v>
      </c>
      <c r="H2207" s="2">
        <f t="shared" si="310"/>
        <v>1.0282982018438134</v>
      </c>
      <c r="I2207" s="2">
        <f t="shared" si="311"/>
        <v>50.697584847683856</v>
      </c>
    </row>
    <row r="2208" spans="1:9" ht="13.5" x14ac:dyDescent="0.25">
      <c r="A2208" s="4">
        <f>TITRES_STAT!B2211</f>
        <v>45219</v>
      </c>
      <c r="B2208" s="2">
        <f>TITRES_STAT!D2211</f>
        <v>5.7782999999999998</v>
      </c>
      <c r="C2208" s="2">
        <f t="shared" si="306"/>
        <v>-0.11460000000000026</v>
      </c>
      <c r="D2208" s="2">
        <f t="shared" si="307"/>
        <v>0</v>
      </c>
      <c r="E2208" s="2">
        <f t="shared" si="308"/>
        <v>0.11460000000000026</v>
      </c>
      <c r="F2208" s="2">
        <f t="shared" si="312"/>
        <v>2.4799650967587294E-2</v>
      </c>
      <c r="G2208" s="2">
        <f t="shared" si="312"/>
        <v>3.2302892476942992E-2</v>
      </c>
      <c r="H2208" s="2">
        <f t="shared" si="310"/>
        <v>0.76772230181209544</v>
      </c>
      <c r="I2208" s="2">
        <f t="shared" si="311"/>
        <v>43.430028632048248</v>
      </c>
    </row>
    <row r="2209" spans="1:9" ht="13.5" x14ac:dyDescent="0.25">
      <c r="A2209" s="4">
        <f>TITRES_STAT!B2212</f>
        <v>45222</v>
      </c>
      <c r="B2209" s="2">
        <f>TITRES_STAT!D2212</f>
        <v>5.8011999999999997</v>
      </c>
      <c r="C2209" s="2">
        <f t="shared" si="306"/>
        <v>2.289999999999992E-2</v>
      </c>
      <c r="D2209" s="2">
        <f t="shared" si="307"/>
        <v>2.289999999999992E-2</v>
      </c>
      <c r="E2209" s="2">
        <f t="shared" si="308"/>
        <v>0</v>
      </c>
      <c r="F2209" s="2">
        <f t="shared" si="312"/>
        <v>2.4663961612759626E-2</v>
      </c>
      <c r="G2209" s="2">
        <f t="shared" si="312"/>
        <v>2.9995543014304207E-2</v>
      </c>
      <c r="H2209" s="2">
        <f t="shared" si="310"/>
        <v>0.82225421293416601</v>
      </c>
      <c r="I2209" s="2">
        <f t="shared" si="311"/>
        <v>45.122914634955606</v>
      </c>
    </row>
    <row r="2210" spans="1:9" ht="13.5" x14ac:dyDescent="0.25">
      <c r="A2210" s="4">
        <f>TITRES_STAT!B2213</f>
        <v>45223</v>
      </c>
      <c r="B2210" s="2">
        <f>TITRES_STAT!D2213</f>
        <v>5.8011999999999997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2.2902250068991079E-2</v>
      </c>
      <c r="G2210" s="2">
        <f t="shared" si="312"/>
        <v>2.7853004227568194E-2</v>
      </c>
      <c r="H2210" s="2">
        <f t="shared" si="310"/>
        <v>0.82225421293416578</v>
      </c>
      <c r="I2210" s="2">
        <f t="shared" si="311"/>
        <v>45.122914634955606</v>
      </c>
    </row>
    <row r="2211" spans="1:9" ht="13.5" x14ac:dyDescent="0.25">
      <c r="A2211" s="4">
        <f>TITRES_STAT!B2214</f>
        <v>45224</v>
      </c>
      <c r="B2211" s="2">
        <f>TITRES_STAT!D2214</f>
        <v>5.8011999999999997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2.1266375064063144E-2</v>
      </c>
      <c r="G2211" s="2">
        <f t="shared" si="312"/>
        <v>2.5863503925599034E-2</v>
      </c>
      <c r="H2211" s="2">
        <f t="shared" si="310"/>
        <v>0.8222542129341659</v>
      </c>
      <c r="I2211" s="2">
        <f t="shared" si="311"/>
        <v>45.122914634955606</v>
      </c>
    </row>
    <row r="2212" spans="1:9" ht="13.5" x14ac:dyDescent="0.25">
      <c r="A2212" s="4">
        <f>TITRES_STAT!B2215</f>
        <v>45225</v>
      </c>
      <c r="B2212" s="2">
        <f>TITRES_STAT!D2215</f>
        <v>5.5305999999999997</v>
      </c>
      <c r="C2212" s="2">
        <f t="shared" si="306"/>
        <v>-0.27059999999999995</v>
      </c>
      <c r="D2212" s="2">
        <f t="shared" si="307"/>
        <v>0</v>
      </c>
      <c r="E2212" s="2">
        <f t="shared" si="308"/>
        <v>0.27059999999999995</v>
      </c>
      <c r="F2212" s="2">
        <f t="shared" si="312"/>
        <v>1.9747348273772919E-2</v>
      </c>
      <c r="G2212" s="2">
        <f t="shared" si="312"/>
        <v>4.334468221662767E-2</v>
      </c>
      <c r="H2212" s="2">
        <f t="shared" si="310"/>
        <v>0.4555887196283917</v>
      </c>
      <c r="I2212" s="2">
        <f t="shared" si="311"/>
        <v>31.299275233783234</v>
      </c>
    </row>
    <row r="2213" spans="1:9" ht="13.5" x14ac:dyDescent="0.25">
      <c r="A2213" s="4">
        <f>TITRES_STAT!B2216</f>
        <v>45226</v>
      </c>
      <c r="B2213" s="2">
        <f>TITRES_STAT!D2216</f>
        <v>5.5397999999999996</v>
      </c>
      <c r="C2213" s="2">
        <f t="shared" si="306"/>
        <v>9.1999999999998749E-3</v>
      </c>
      <c r="D2213" s="2">
        <f t="shared" si="307"/>
        <v>9.1999999999998749E-3</v>
      </c>
      <c r="E2213" s="2">
        <f t="shared" si="308"/>
        <v>0</v>
      </c>
      <c r="F2213" s="2">
        <f t="shared" si="312"/>
        <v>1.89939662542177E-2</v>
      </c>
      <c r="G2213" s="2">
        <f t="shared" si="312"/>
        <v>4.0248633486868544E-2</v>
      </c>
      <c r="H2213" s="2">
        <f t="shared" si="310"/>
        <v>0.47191580455556686</v>
      </c>
      <c r="I2213" s="2">
        <f t="shared" si="311"/>
        <v>32.061331435873683</v>
      </c>
    </row>
    <row r="2214" spans="1:9" ht="13.5" x14ac:dyDescent="0.25">
      <c r="A2214" s="4">
        <f>TITRES_STAT!B2217</f>
        <v>45229</v>
      </c>
      <c r="B2214" s="2">
        <f>TITRES_STAT!D2217</f>
        <v>5.4573</v>
      </c>
      <c r="C2214" s="2">
        <f t="shared" si="306"/>
        <v>-8.2499999999999574E-2</v>
      </c>
      <c r="D2214" s="2">
        <f t="shared" si="307"/>
        <v>0</v>
      </c>
      <c r="E2214" s="2">
        <f t="shared" si="308"/>
        <v>8.2499999999999574E-2</v>
      </c>
      <c r="F2214" s="2">
        <f t="shared" si="312"/>
        <v>1.7637254378916434E-2</v>
      </c>
      <c r="G2214" s="2">
        <f t="shared" si="312"/>
        <v>4.3266588237806478E-2</v>
      </c>
      <c r="H2214" s="2">
        <f t="shared" si="310"/>
        <v>0.40764144105785877</v>
      </c>
      <c r="I2214" s="2">
        <f t="shared" si="311"/>
        <v>28.959181590413507</v>
      </c>
    </row>
    <row r="2215" spans="1:9" ht="13.5" x14ac:dyDescent="0.25">
      <c r="A2215" s="4">
        <f>TITRES_STAT!B2218</f>
        <v>45230</v>
      </c>
      <c r="B2215" s="2">
        <f>TITRES_STAT!D2218</f>
        <v>5.4573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1.6377450494708116E-2</v>
      </c>
      <c r="G2215" s="2">
        <f t="shared" si="312"/>
        <v>4.0176117649391725E-2</v>
      </c>
      <c r="H2215" s="2">
        <f t="shared" si="310"/>
        <v>0.40764144105785877</v>
      </c>
      <c r="I2215" s="2">
        <f t="shared" si="311"/>
        <v>28.959181590413507</v>
      </c>
    </row>
    <row r="2216" spans="1:9" ht="13.5" x14ac:dyDescent="0.25">
      <c r="A2216" s="4">
        <f>TITRES_STAT!B2219</f>
        <v>45231</v>
      </c>
      <c r="B2216" s="2">
        <f>TITRES_STAT!D2219</f>
        <v>5.4343000000000004</v>
      </c>
      <c r="C2216" s="2">
        <f t="shared" si="306"/>
        <v>-2.2999999999999687E-2</v>
      </c>
      <c r="D2216" s="2">
        <f t="shared" si="307"/>
        <v>0</v>
      </c>
      <c r="E2216" s="2">
        <f t="shared" si="308"/>
        <v>2.2999999999999687E-2</v>
      </c>
      <c r="F2216" s="2">
        <f t="shared" si="312"/>
        <v>1.5207632602228965E-2</v>
      </c>
      <c r="G2216" s="2">
        <f t="shared" si="312"/>
        <v>3.8949252103006579E-2</v>
      </c>
      <c r="H2216" s="2">
        <f t="shared" si="310"/>
        <v>0.39044735857855034</v>
      </c>
      <c r="I2216" s="2">
        <f t="shared" si="311"/>
        <v>28.080700514811539</v>
      </c>
    </row>
    <row r="2217" spans="1:9" ht="13.5" x14ac:dyDescent="0.25">
      <c r="A2217" s="4">
        <f>TITRES_STAT!B2220</f>
        <v>45232</v>
      </c>
      <c r="B2217" s="2">
        <f>TITRES_STAT!D2220</f>
        <v>5.4114000000000004</v>
      </c>
      <c r="C2217" s="2">
        <f t="shared" si="306"/>
        <v>-2.289999999999992E-2</v>
      </c>
      <c r="D2217" s="2">
        <f t="shared" si="307"/>
        <v>0</v>
      </c>
      <c r="E2217" s="2">
        <f t="shared" si="308"/>
        <v>2.289999999999992E-2</v>
      </c>
      <c r="F2217" s="2">
        <f t="shared" si="312"/>
        <v>1.4121373130641181E-2</v>
      </c>
      <c r="G2217" s="2">
        <f t="shared" si="312"/>
        <v>3.7802876952791817E-2</v>
      </c>
      <c r="H2217" s="2">
        <f t="shared" si="310"/>
        <v>0.37355286869504495</v>
      </c>
      <c r="I2217" s="2">
        <f t="shared" si="311"/>
        <v>27.196104147774221</v>
      </c>
    </row>
    <row r="2218" spans="1:9" ht="13.5" x14ac:dyDescent="0.25">
      <c r="A2218" s="4">
        <f>TITRES_STAT!B2221</f>
        <v>45233</v>
      </c>
      <c r="B2218" s="2">
        <f>TITRES_STAT!D2221</f>
        <v>5.4114000000000004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1.3112703621309669E-2</v>
      </c>
      <c r="G2218" s="2">
        <f t="shared" si="312"/>
        <v>3.5102671456163831E-2</v>
      </c>
      <c r="H2218" s="2">
        <f t="shared" si="310"/>
        <v>0.37355286869504489</v>
      </c>
      <c r="I2218" s="2">
        <f t="shared" si="311"/>
        <v>27.196104147774221</v>
      </c>
    </row>
    <row r="2219" spans="1:9" ht="13.5" x14ac:dyDescent="0.25">
      <c r="A2219" s="4">
        <f>TITRES_STAT!B2222</f>
        <v>45236</v>
      </c>
      <c r="B2219" s="2">
        <f>TITRES_STAT!D2222</f>
        <v>5.2737999999999996</v>
      </c>
      <c r="C2219" s="2">
        <f t="shared" si="306"/>
        <v>-0.13760000000000083</v>
      </c>
      <c r="D2219" s="2">
        <f t="shared" si="307"/>
        <v>0</v>
      </c>
      <c r="E2219" s="2">
        <f t="shared" si="308"/>
        <v>0.13760000000000083</v>
      </c>
      <c r="F2219" s="2">
        <f t="shared" si="312"/>
        <v>1.2176081934073265E-2</v>
      </c>
      <c r="G2219" s="2">
        <f t="shared" si="312"/>
        <v>4.2423909209295049E-2</v>
      </c>
      <c r="H2219" s="2">
        <f t="shared" si="310"/>
        <v>0.28700989986574582</v>
      </c>
      <c r="I2219" s="2">
        <f t="shared" si="311"/>
        <v>22.300519980124875</v>
      </c>
    </row>
    <row r="2220" spans="1:9" ht="13.5" x14ac:dyDescent="0.25">
      <c r="A2220" s="4">
        <f>TITRES_STAT!B2223</f>
        <v>45237</v>
      </c>
      <c r="B2220" s="2">
        <f>TITRES_STAT!D2223</f>
        <v>5.2737999999999996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1.1306361795925174E-2</v>
      </c>
      <c r="G2220" s="2">
        <f t="shared" si="312"/>
        <v>3.9393629980059686E-2</v>
      </c>
      <c r="H2220" s="2">
        <f t="shared" si="310"/>
        <v>0.28700989986574582</v>
      </c>
      <c r="I2220" s="2">
        <f t="shared" si="311"/>
        <v>22.300519980124875</v>
      </c>
    </row>
    <row r="2221" spans="1:9" ht="13.5" x14ac:dyDescent="0.25">
      <c r="A2221" s="4">
        <f>TITRES_STAT!B2224</f>
        <v>45238</v>
      </c>
      <c r="B2221" s="2">
        <f>TITRES_STAT!D2224</f>
        <v>5.2737999999999996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1.0498764524787662E-2</v>
      </c>
      <c r="G2221" s="2">
        <f t="shared" si="313"/>
        <v>3.6579799267198281E-2</v>
      </c>
      <c r="H2221" s="2">
        <f t="shared" si="310"/>
        <v>0.28700989986574588</v>
      </c>
      <c r="I2221" s="2">
        <f t="shared" si="311"/>
        <v>22.300519980124875</v>
      </c>
    </row>
    <row r="2222" spans="1:9" ht="13.5" x14ac:dyDescent="0.25">
      <c r="A2222" s="4">
        <f>TITRES_STAT!B2225</f>
        <v>45239</v>
      </c>
      <c r="B2222" s="2">
        <f>TITRES_STAT!D2225</f>
        <v>5.2737999999999996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9.7488527730171144E-3</v>
      </c>
      <c r="G2222" s="2">
        <f t="shared" si="313"/>
        <v>3.3966956462398404E-2</v>
      </c>
      <c r="H2222" s="2">
        <f t="shared" si="310"/>
        <v>0.28700989986574582</v>
      </c>
      <c r="I2222" s="2">
        <f t="shared" si="311"/>
        <v>22.300519980124875</v>
      </c>
    </row>
    <row r="2223" spans="1:9" ht="13.5" x14ac:dyDescent="0.25">
      <c r="A2223" s="4">
        <f>TITRES_STAT!B2226</f>
        <v>45240</v>
      </c>
      <c r="B2223" s="2">
        <f>TITRES_STAT!D2226</f>
        <v>5.2508999999999997</v>
      </c>
      <c r="C2223" s="2">
        <f t="shared" si="306"/>
        <v>-2.289999999999992E-2</v>
      </c>
      <c r="D2223" s="2">
        <f t="shared" si="307"/>
        <v>0</v>
      </c>
      <c r="E2223" s="2">
        <f t="shared" si="308"/>
        <v>2.289999999999992E-2</v>
      </c>
      <c r="F2223" s="2">
        <f t="shared" si="313"/>
        <v>9.0525061463730353E-3</v>
      </c>
      <c r="G2223" s="2">
        <f t="shared" si="313"/>
        <v>3.3176459572227084E-2</v>
      </c>
      <c r="H2223" s="2">
        <f t="shared" si="310"/>
        <v>0.27285931841718081</v>
      </c>
      <c r="I2223" s="2">
        <f t="shared" si="311"/>
        <v>21.436722383152713</v>
      </c>
    </row>
    <row r="2224" spans="1:9" ht="13.5" x14ac:dyDescent="0.25">
      <c r="A2224" s="4">
        <f>TITRES_STAT!B2227</f>
        <v>45243</v>
      </c>
      <c r="B2224" s="2">
        <f>TITRES_STAT!D2227</f>
        <v>5.2050000000000001</v>
      </c>
      <c r="C2224" s="2">
        <f t="shared" si="306"/>
        <v>-4.5899999999999608E-2</v>
      </c>
      <c r="D2224" s="2">
        <f t="shared" si="307"/>
        <v>0</v>
      </c>
      <c r="E2224" s="2">
        <f t="shared" si="308"/>
        <v>4.5899999999999608E-2</v>
      </c>
      <c r="F2224" s="2">
        <f t="shared" si="313"/>
        <v>8.4058985644892472E-3</v>
      </c>
      <c r="G2224" s="2">
        <f t="shared" si="313"/>
        <v>3.4085283888496548E-2</v>
      </c>
      <c r="H2224" s="2">
        <f t="shared" si="310"/>
        <v>0.24661371728595624</v>
      </c>
      <c r="I2224" s="2">
        <f t="shared" si="311"/>
        <v>19.782689205672071</v>
      </c>
    </row>
    <row r="2225" spans="1:9" ht="13.5" x14ac:dyDescent="0.25">
      <c r="A2225" s="4">
        <f>TITRES_STAT!B2228</f>
        <v>45244</v>
      </c>
      <c r="B2225" s="2">
        <f>TITRES_STAT!D2228</f>
        <v>5.4573</v>
      </c>
      <c r="C2225" s="2">
        <f t="shared" si="306"/>
        <v>0.25229999999999997</v>
      </c>
      <c r="D2225" s="2">
        <f t="shared" si="307"/>
        <v>0.25229999999999997</v>
      </c>
      <c r="E2225" s="2">
        <f t="shared" si="308"/>
        <v>0</v>
      </c>
      <c r="F2225" s="2">
        <f t="shared" si="313"/>
        <v>2.582690580988287E-2</v>
      </c>
      <c r="G2225" s="2">
        <f t="shared" si="313"/>
        <v>3.1650620753603934E-2</v>
      </c>
      <c r="H2225" s="2">
        <f t="shared" si="310"/>
        <v>0.81599997709182559</v>
      </c>
      <c r="I2225" s="2">
        <f t="shared" si="311"/>
        <v>44.933920010207402</v>
      </c>
    </row>
    <row r="2226" spans="1:9" ht="13.5" x14ac:dyDescent="0.25">
      <c r="A2226" s="4">
        <f>TITRES_STAT!B2229</f>
        <v>45245</v>
      </c>
      <c r="B2226" s="2">
        <f>TITRES_STAT!D2229</f>
        <v>5.4573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2.3982126823462662E-2</v>
      </c>
      <c r="G2226" s="2">
        <f t="shared" si="313"/>
        <v>2.938986212834651E-2</v>
      </c>
      <c r="H2226" s="2">
        <f t="shared" si="310"/>
        <v>0.81599997709182548</v>
      </c>
      <c r="I2226" s="2">
        <f t="shared" si="311"/>
        <v>44.933920010207395</v>
      </c>
    </row>
    <row r="2227" spans="1:9" ht="13.5" x14ac:dyDescent="0.25">
      <c r="A2227" s="4">
        <f>TITRES_STAT!B2230</f>
        <v>45246</v>
      </c>
      <c r="B2227" s="2">
        <f>TITRES_STAT!D2230</f>
        <v>5.3655999999999997</v>
      </c>
      <c r="C2227" s="2">
        <f t="shared" si="306"/>
        <v>-9.1700000000000337E-2</v>
      </c>
      <c r="D2227" s="2">
        <f t="shared" si="307"/>
        <v>0</v>
      </c>
      <c r="E2227" s="2">
        <f t="shared" si="308"/>
        <v>9.1700000000000337E-2</v>
      </c>
      <c r="F2227" s="2">
        <f t="shared" si="313"/>
        <v>2.2269117764643902E-2</v>
      </c>
      <c r="G2227" s="2">
        <f t="shared" si="313"/>
        <v>3.3840586262036072E-2</v>
      </c>
      <c r="H2227" s="2">
        <f t="shared" si="310"/>
        <v>0.658059455359567</v>
      </c>
      <c r="I2227" s="2">
        <f t="shared" si="311"/>
        <v>39.688531869736856</v>
      </c>
    </row>
    <row r="2228" spans="1:9" ht="13.5" x14ac:dyDescent="0.25">
      <c r="A2228" s="4">
        <f>TITRES_STAT!B2231</f>
        <v>45247</v>
      </c>
      <c r="B2228" s="2">
        <f>TITRES_STAT!D2231</f>
        <v>5.4435000000000002</v>
      </c>
      <c r="C2228" s="2">
        <f t="shared" si="306"/>
        <v>7.7900000000000524E-2</v>
      </c>
      <c r="D2228" s="2">
        <f t="shared" si="307"/>
        <v>7.7900000000000524E-2</v>
      </c>
      <c r="E2228" s="2">
        <f t="shared" si="308"/>
        <v>0</v>
      </c>
      <c r="F2228" s="2">
        <f t="shared" si="313"/>
        <v>2.6242752210026515E-2</v>
      </c>
      <c r="G2228" s="2">
        <f t="shared" si="313"/>
        <v>3.1423401529033494E-2</v>
      </c>
      <c r="H2228" s="2">
        <f t="shared" si="310"/>
        <v>0.83513403810786224</v>
      </c>
      <c r="I2228" s="2">
        <f t="shared" si="311"/>
        <v>45.508067572488471</v>
      </c>
    </row>
    <row r="2229" spans="1:9" ht="13.5" x14ac:dyDescent="0.25">
      <c r="A2229" s="4">
        <f>TITRES_STAT!B2232</f>
        <v>45250</v>
      </c>
      <c r="B2229" s="2">
        <f>TITRES_STAT!D2232</f>
        <v>5.3655999999999997</v>
      </c>
      <c r="C2229" s="2">
        <f t="shared" si="306"/>
        <v>-7.7900000000000524E-2</v>
      </c>
      <c r="D2229" s="2">
        <f t="shared" si="307"/>
        <v>0</v>
      </c>
      <c r="E2229" s="2">
        <f t="shared" si="308"/>
        <v>7.7900000000000524E-2</v>
      </c>
      <c r="F2229" s="2">
        <f t="shared" si="313"/>
        <v>2.4368269909310337E-2</v>
      </c>
      <c r="G2229" s="2">
        <f t="shared" si="313"/>
        <v>3.4743158562673994E-2</v>
      </c>
      <c r="H2229" s="2">
        <f t="shared" si="310"/>
        <v>0.70138326270341389</v>
      </c>
      <c r="I2229" s="2">
        <f t="shared" si="311"/>
        <v>41.224295435288965</v>
      </c>
    </row>
    <row r="2230" spans="1:9" ht="13.5" x14ac:dyDescent="0.25">
      <c r="A2230" s="4">
        <f>TITRES_STAT!B2233</f>
        <v>45251</v>
      </c>
      <c r="B2230" s="2">
        <f>TITRES_STAT!D2233</f>
        <v>5.3655999999999997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2.2627679201502458E-2</v>
      </c>
      <c r="G2230" s="2">
        <f t="shared" si="313"/>
        <v>3.2261504379625848E-2</v>
      </c>
      <c r="H2230" s="2">
        <f t="shared" si="310"/>
        <v>0.701383262703414</v>
      </c>
      <c r="I2230" s="2">
        <f t="shared" si="311"/>
        <v>41.224295435288965</v>
      </c>
    </row>
    <row r="2231" spans="1:9" ht="13.5" x14ac:dyDescent="0.25">
      <c r="A2231" s="4">
        <f>TITRES_STAT!B2234</f>
        <v>45252</v>
      </c>
      <c r="B2231" s="2">
        <f>TITRES_STAT!D2234</f>
        <v>5.3197000000000001</v>
      </c>
      <c r="C2231" s="2">
        <f t="shared" si="306"/>
        <v>-4.5899999999999608E-2</v>
      </c>
      <c r="D2231" s="2">
        <f t="shared" si="307"/>
        <v>0</v>
      </c>
      <c r="E2231" s="2">
        <f t="shared" si="308"/>
        <v>4.5899999999999608E-2</v>
      </c>
      <c r="F2231" s="2">
        <f t="shared" si="313"/>
        <v>2.1011416401395141E-2</v>
      </c>
      <c r="G2231" s="2">
        <f t="shared" si="313"/>
        <v>3.3235682638223976E-2</v>
      </c>
      <c r="H2231" s="2">
        <f t="shared" si="310"/>
        <v>0.63219451906879609</v>
      </c>
      <c r="I2231" s="2">
        <f t="shared" si="311"/>
        <v>38.732792671640475</v>
      </c>
    </row>
    <row r="2232" spans="1:9" ht="13.5" x14ac:dyDescent="0.25">
      <c r="A2232" s="4">
        <f>TITRES_STAT!B2235</f>
        <v>45253</v>
      </c>
      <c r="B2232" s="2">
        <f>TITRES_STAT!D2235</f>
        <v>5.3197000000000001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1.9510600944152631E-2</v>
      </c>
      <c r="G2232" s="2">
        <f t="shared" si="313"/>
        <v>3.0861705306922262E-2</v>
      </c>
      <c r="H2232" s="2">
        <f t="shared" si="310"/>
        <v>0.63219451906879609</v>
      </c>
      <c r="I2232" s="2">
        <f t="shared" si="311"/>
        <v>38.732792671640475</v>
      </c>
    </row>
    <row r="2233" spans="1:9" ht="13.5" x14ac:dyDescent="0.25">
      <c r="A2233" s="4">
        <f>TITRES_STAT!B2236</f>
        <v>45254</v>
      </c>
      <c r="B2233" s="2">
        <f>TITRES_STAT!D2236</f>
        <v>5.3059000000000003</v>
      </c>
      <c r="C2233" s="2">
        <f t="shared" si="306"/>
        <v>-1.3799999999999812E-2</v>
      </c>
      <c r="D2233" s="2">
        <f t="shared" si="307"/>
        <v>0</v>
      </c>
      <c r="E2233" s="2">
        <f t="shared" si="308"/>
        <v>1.3799999999999812E-2</v>
      </c>
      <c r="F2233" s="2">
        <f t="shared" si="313"/>
        <v>1.8116986590998869E-2</v>
      </c>
      <c r="G2233" s="2">
        <f t="shared" si="313"/>
        <v>2.9643012070713515E-2</v>
      </c>
      <c r="H2233" s="2">
        <f t="shared" si="310"/>
        <v>0.6111722569818725</v>
      </c>
      <c r="I2233" s="2">
        <f t="shared" si="311"/>
        <v>37.933390072564343</v>
      </c>
    </row>
    <row r="2234" spans="1:9" ht="13.5" x14ac:dyDescent="0.25">
      <c r="A2234" s="4">
        <f>TITRES_STAT!B2237</f>
        <v>45257</v>
      </c>
      <c r="B2234" s="2">
        <f>TITRES_STAT!D2237</f>
        <v>5.3197000000000001</v>
      </c>
      <c r="C2234" s="2">
        <f t="shared" si="306"/>
        <v>1.3799999999999812E-2</v>
      </c>
      <c r="D2234" s="2">
        <f t="shared" si="307"/>
        <v>1.3799999999999812E-2</v>
      </c>
      <c r="E2234" s="2">
        <f t="shared" si="308"/>
        <v>0</v>
      </c>
      <c r="F2234" s="2">
        <f t="shared" si="313"/>
        <v>1.7808630405927509E-2</v>
      </c>
      <c r="G2234" s="2">
        <f t="shared" si="313"/>
        <v>2.7525654065662548E-2</v>
      </c>
      <c r="H2234" s="2">
        <f t="shared" si="310"/>
        <v>0.64698300586954105</v>
      </c>
      <c r="I2234" s="2">
        <f t="shared" si="311"/>
        <v>39.282919347911537</v>
      </c>
    </row>
    <row r="2235" spans="1:9" ht="13.5" x14ac:dyDescent="0.25">
      <c r="A2235" s="4">
        <f>TITRES_STAT!B2238</f>
        <v>45258</v>
      </c>
      <c r="B2235" s="2">
        <f>TITRES_STAT!D2238</f>
        <v>5.3197000000000001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1.6536585376932689E-2</v>
      </c>
      <c r="G2235" s="2">
        <f t="shared" si="313"/>
        <v>2.5559535918115224E-2</v>
      </c>
      <c r="H2235" s="2">
        <f t="shared" si="310"/>
        <v>0.64698300586954116</v>
      </c>
      <c r="I2235" s="2">
        <f t="shared" si="311"/>
        <v>39.282919347911545</v>
      </c>
    </row>
    <row r="2236" spans="1:9" ht="13.5" x14ac:dyDescent="0.25">
      <c r="A2236" s="4">
        <f>TITRES_STAT!B2239</f>
        <v>45259</v>
      </c>
      <c r="B2236" s="2">
        <f>TITRES_STAT!D2239</f>
        <v>5.2968000000000002</v>
      </c>
      <c r="C2236" s="2">
        <f t="shared" si="306"/>
        <v>-2.289999999999992E-2</v>
      </c>
      <c r="D2236" s="2">
        <f t="shared" si="307"/>
        <v>0</v>
      </c>
      <c r="E2236" s="2">
        <f t="shared" si="308"/>
        <v>2.289999999999992E-2</v>
      </c>
      <c r="F2236" s="2">
        <f t="shared" si="313"/>
        <v>1.5355400707151783E-2</v>
      </c>
      <c r="G2236" s="2">
        <f t="shared" si="313"/>
        <v>2.5369569066821276E-2</v>
      </c>
      <c r="H2236" s="2">
        <f t="shared" si="310"/>
        <v>0.6052684878764385</v>
      </c>
      <c r="I2236" s="2">
        <f t="shared" si="311"/>
        <v>37.705124871486767</v>
      </c>
    </row>
    <row r="2237" spans="1:9" ht="13.5" x14ac:dyDescent="0.25">
      <c r="A2237" s="4">
        <f>TITRES_STAT!B2240</f>
        <v>45260</v>
      </c>
      <c r="B2237" s="2">
        <f>TITRES_STAT!D2240</f>
        <v>5.2968000000000002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1.4258586370926656E-2</v>
      </c>
      <c r="G2237" s="2">
        <f t="shared" si="314"/>
        <v>2.3557456990619757E-2</v>
      </c>
      <c r="H2237" s="2">
        <f t="shared" si="310"/>
        <v>0.6052684878764385</v>
      </c>
      <c r="I2237" s="2">
        <f t="shared" si="311"/>
        <v>37.705124871486767</v>
      </c>
    </row>
    <row r="2238" spans="1:9" ht="13.5" x14ac:dyDescent="0.25">
      <c r="A2238" s="4">
        <f>TITRES_STAT!B2241</f>
        <v>45261</v>
      </c>
      <c r="B2238" s="2">
        <f>TITRES_STAT!D2241</f>
        <v>5.3197000000000001</v>
      </c>
      <c r="C2238" s="2">
        <f t="shared" si="306"/>
        <v>2.289999999999992E-2</v>
      </c>
      <c r="D2238" s="2">
        <f t="shared" si="307"/>
        <v>2.289999999999992E-2</v>
      </c>
      <c r="E2238" s="2">
        <f t="shared" si="308"/>
        <v>0</v>
      </c>
      <c r="F2238" s="2">
        <f t="shared" si="314"/>
        <v>1.4875830201574746E-2</v>
      </c>
      <c r="G2238" s="2">
        <f t="shared" si="314"/>
        <v>2.1874781491289772E-2</v>
      </c>
      <c r="H2238" s="2">
        <f t="shared" si="310"/>
        <v>0.68004474501828005</v>
      </c>
      <c r="I2238" s="2">
        <f t="shared" si="311"/>
        <v>40.477775787506225</v>
      </c>
    </row>
    <row r="2239" spans="1:9" ht="13.5" x14ac:dyDescent="0.25">
      <c r="A2239" s="4">
        <f>TITRES_STAT!B2242</f>
        <v>45264</v>
      </c>
      <c r="B2239" s="2">
        <f>TITRES_STAT!D2242</f>
        <v>5.2737999999999996</v>
      </c>
      <c r="C2239" s="2">
        <f t="shared" si="306"/>
        <v>-4.5900000000000496E-2</v>
      </c>
      <c r="D2239" s="2">
        <f t="shared" si="307"/>
        <v>0</v>
      </c>
      <c r="E2239" s="2">
        <f t="shared" si="308"/>
        <v>4.5900000000000496E-2</v>
      </c>
      <c r="F2239" s="2">
        <f t="shared" si="314"/>
        <v>1.3813270901462265E-2</v>
      </c>
      <c r="G2239" s="2">
        <f t="shared" si="314"/>
        <v>2.3590868527626253E-2</v>
      </c>
      <c r="H2239" s="2">
        <f t="shared" si="310"/>
        <v>0.58553464809004963</v>
      </c>
      <c r="I2239" s="2">
        <f t="shared" si="311"/>
        <v>36.929792029167594</v>
      </c>
    </row>
    <row r="2240" spans="1:9" ht="13.5" x14ac:dyDescent="0.25">
      <c r="A2240" s="4">
        <f>TITRES_STAT!B2243</f>
        <v>45265</v>
      </c>
      <c r="B2240" s="2">
        <f>TITRES_STAT!D2243</f>
        <v>5.2737999999999996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1.2826608694214961E-2</v>
      </c>
      <c r="G2240" s="2">
        <f t="shared" si="314"/>
        <v>2.1905806489938666E-2</v>
      </c>
      <c r="H2240" s="2">
        <f t="shared" si="310"/>
        <v>0.58553464809004963</v>
      </c>
      <c r="I2240" s="2">
        <f t="shared" si="311"/>
        <v>36.929792029167594</v>
      </c>
    </row>
    <row r="2241" spans="1:9" ht="13.5" x14ac:dyDescent="0.25">
      <c r="A2241" s="4">
        <f>TITRES_STAT!B2244</f>
        <v>45266</v>
      </c>
      <c r="B2241" s="2">
        <f>TITRES_STAT!D2244</f>
        <v>5.4298000000000002</v>
      </c>
      <c r="C2241" s="2">
        <f t="shared" si="306"/>
        <v>0.15600000000000058</v>
      </c>
      <c r="D2241" s="2">
        <f t="shared" si="307"/>
        <v>0.15600000000000058</v>
      </c>
      <c r="E2241" s="2">
        <f t="shared" si="308"/>
        <v>0</v>
      </c>
      <c r="F2241" s="2">
        <f t="shared" si="314"/>
        <v>2.3053279501771076E-2</v>
      </c>
      <c r="G2241" s="2">
        <f t="shared" si="314"/>
        <v>2.0341106026371618E-2</v>
      </c>
      <c r="H2241" s="2">
        <f t="shared" si="310"/>
        <v>1.1333346117897034</v>
      </c>
      <c r="I2241" s="2">
        <f t="shared" si="311"/>
        <v>53.125028091065516</v>
      </c>
    </row>
    <row r="2242" spans="1:9" ht="13.5" x14ac:dyDescent="0.25">
      <c r="A2242" s="4">
        <f>TITRES_STAT!B2245</f>
        <v>45267</v>
      </c>
      <c r="B2242" s="2">
        <f>TITRES_STAT!D2245</f>
        <v>5.2737999999999996</v>
      </c>
      <c r="C2242" s="2">
        <f t="shared" si="306"/>
        <v>-0.15600000000000058</v>
      </c>
      <c r="D2242" s="2">
        <f t="shared" si="307"/>
        <v>0</v>
      </c>
      <c r="E2242" s="2">
        <f t="shared" si="308"/>
        <v>0.15600000000000058</v>
      </c>
      <c r="F2242" s="2">
        <f t="shared" si="314"/>
        <v>2.1406616680216001E-2</v>
      </c>
      <c r="G2242" s="2">
        <f t="shared" si="314"/>
        <v>3.0031027024487972E-2</v>
      </c>
      <c r="H2242" s="2">
        <f t="shared" si="310"/>
        <v>0.71281666999801796</v>
      </c>
      <c r="I2242" s="2">
        <f t="shared" si="311"/>
        <v>41.616635480249201</v>
      </c>
    </row>
    <row r="2243" spans="1:9" ht="13.5" x14ac:dyDescent="0.25">
      <c r="A2243" s="4">
        <f>TITRES_STAT!B2246</f>
        <v>45268</v>
      </c>
      <c r="B2243" s="2">
        <f>TITRES_STAT!D2246</f>
        <v>5.2737999999999996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1.9877572631629144E-2</v>
      </c>
      <c r="G2243" s="2">
        <f t="shared" si="314"/>
        <v>2.7885953665595976E-2</v>
      </c>
      <c r="H2243" s="2">
        <f t="shared" si="310"/>
        <v>0.71281666999801796</v>
      </c>
      <c r="I2243" s="2">
        <f t="shared" si="311"/>
        <v>41.616635480249201</v>
      </c>
    </row>
    <row r="2244" spans="1:9" ht="13.5" x14ac:dyDescent="0.25">
      <c r="A2244" s="4">
        <f>TITRES_STAT!B2247</f>
        <v>45271</v>
      </c>
      <c r="B2244" s="2">
        <f>TITRES_STAT!D2247</f>
        <v>5.2737999999999996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1.8457746015084205E-2</v>
      </c>
      <c r="G2244" s="2">
        <f t="shared" si="314"/>
        <v>2.5894099832339122E-2</v>
      </c>
      <c r="H2244" s="2">
        <f t="shared" si="310"/>
        <v>0.71281666999801785</v>
      </c>
      <c r="I2244" s="2">
        <f t="shared" si="311"/>
        <v>41.616635480249194</v>
      </c>
    </row>
    <row r="2245" spans="1:9" ht="13.5" x14ac:dyDescent="0.25">
      <c r="A2245" s="4">
        <f>TITRES_STAT!B2248</f>
        <v>45272</v>
      </c>
      <c r="B2245" s="2">
        <f>TITRES_STAT!D2248</f>
        <v>5.2737999999999996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1.7139335585435334E-2</v>
      </c>
      <c r="G2245" s="2">
        <f t="shared" si="314"/>
        <v>2.4044521272886327E-2</v>
      </c>
      <c r="H2245" s="2">
        <f t="shared" si="310"/>
        <v>0.71281666999801785</v>
      </c>
      <c r="I2245" s="2">
        <f t="shared" si="311"/>
        <v>41.616635480249194</v>
      </c>
    </row>
    <row r="2246" spans="1:9" ht="13.5" x14ac:dyDescent="0.25">
      <c r="A2246" s="4">
        <f>TITRES_STAT!B2249</f>
        <v>45273</v>
      </c>
      <c r="B2246" s="2">
        <f>TITRES_STAT!D2249</f>
        <v>5.2737999999999996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1.5915097329332811E-2</v>
      </c>
      <c r="G2246" s="2">
        <f t="shared" si="314"/>
        <v>2.232705546768016E-2</v>
      </c>
      <c r="H2246" s="2">
        <f t="shared" si="310"/>
        <v>0.71281666999801796</v>
      </c>
      <c r="I2246" s="2">
        <f t="shared" si="311"/>
        <v>41.616635480249201</v>
      </c>
    </row>
    <row r="2247" spans="1:9" ht="13.5" x14ac:dyDescent="0.25">
      <c r="A2247" s="4">
        <f>TITRES_STAT!B2250</f>
        <v>45274</v>
      </c>
      <c r="B2247" s="2">
        <f>TITRES_STAT!D2250</f>
        <v>5.2737999999999996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1.4778304662951896E-2</v>
      </c>
      <c r="G2247" s="2">
        <f t="shared" si="314"/>
        <v>2.0732265791417293E-2</v>
      </c>
      <c r="H2247" s="2">
        <f t="shared" si="310"/>
        <v>0.71281666999801785</v>
      </c>
      <c r="I2247" s="2">
        <f t="shared" si="311"/>
        <v>41.616635480249194</v>
      </c>
    </row>
    <row r="2248" spans="1:9" ht="13.5" x14ac:dyDescent="0.25">
      <c r="A2248" s="4">
        <f>TITRES_STAT!B2251</f>
        <v>45275</v>
      </c>
      <c r="B2248" s="2">
        <f>TITRES_STAT!D2251</f>
        <v>5.2737999999999996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1.3722711472741045E-2</v>
      </c>
      <c r="G2248" s="2">
        <f t="shared" si="314"/>
        <v>1.9251389663458914E-2</v>
      </c>
      <c r="H2248" s="2">
        <f t="shared" si="310"/>
        <v>0.71281666999801785</v>
      </c>
      <c r="I2248" s="2">
        <f t="shared" si="311"/>
        <v>41.616635480249194</v>
      </c>
    </row>
    <row r="2249" spans="1:9" ht="13.5" x14ac:dyDescent="0.25">
      <c r="A2249" s="4">
        <f>TITRES_STAT!B2252</f>
        <v>45278</v>
      </c>
      <c r="B2249" s="2">
        <f>TITRES_STAT!D2252</f>
        <v>5.2737999999999996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1.2742517796116683E-2</v>
      </c>
      <c r="G2249" s="2">
        <f t="shared" si="314"/>
        <v>1.787629040178328E-2</v>
      </c>
      <c r="H2249" s="2">
        <f t="shared" si="310"/>
        <v>0.71281666999801763</v>
      </c>
      <c r="I2249" s="2">
        <f t="shared" si="311"/>
        <v>41.616635480249187</v>
      </c>
    </row>
    <row r="2250" spans="1:9" ht="13.5" x14ac:dyDescent="0.25">
      <c r="A2250" s="4">
        <f>TITRES_STAT!B2253</f>
        <v>45279</v>
      </c>
      <c r="B2250" s="2">
        <f>TITRES_STAT!D2253</f>
        <v>5.2508999999999997</v>
      </c>
      <c r="C2250" s="2">
        <f t="shared" si="315"/>
        <v>-2.289999999999992E-2</v>
      </c>
      <c r="D2250" s="2">
        <f t="shared" si="316"/>
        <v>0</v>
      </c>
      <c r="E2250" s="2">
        <f t="shared" si="317"/>
        <v>2.289999999999992E-2</v>
      </c>
      <c r="F2250" s="2">
        <f t="shared" si="314"/>
        <v>1.183233795353692E-2</v>
      </c>
      <c r="G2250" s="2">
        <f t="shared" si="314"/>
        <v>1.8235126801655899E-2</v>
      </c>
      <c r="H2250" s="2">
        <f t="shared" si="310"/>
        <v>0.64887609953238423</v>
      </c>
      <c r="I2250" s="2">
        <f t="shared" si="311"/>
        <v>39.352629328328746</v>
      </c>
    </row>
    <row r="2251" spans="1:9" ht="13.5" x14ac:dyDescent="0.25">
      <c r="A2251" s="4">
        <f>TITRES_STAT!B2254</f>
        <v>45280</v>
      </c>
      <c r="B2251" s="2">
        <f>TITRES_STAT!D2254</f>
        <v>5.2737999999999996</v>
      </c>
      <c r="C2251" s="2">
        <f t="shared" si="315"/>
        <v>2.289999999999992E-2</v>
      </c>
      <c r="D2251" s="2">
        <f t="shared" si="316"/>
        <v>2.289999999999992E-2</v>
      </c>
      <c r="E2251" s="2">
        <f t="shared" si="317"/>
        <v>0</v>
      </c>
      <c r="F2251" s="2">
        <f t="shared" si="314"/>
        <v>1.262288524256999E-2</v>
      </c>
      <c r="G2251" s="2">
        <f t="shared" si="314"/>
        <v>1.6932617744394762E-2</v>
      </c>
      <c r="H2251" s="2">
        <f t="shared" si="310"/>
        <v>0.74547748216595566</v>
      </c>
      <c r="I2251" s="2">
        <f t="shared" si="311"/>
        <v>42.709086183162661</v>
      </c>
    </row>
    <row r="2252" spans="1:9" ht="13.5" x14ac:dyDescent="0.25">
      <c r="A2252" s="4">
        <f>TITRES_STAT!B2255</f>
        <v>45281</v>
      </c>
      <c r="B2252" s="2">
        <f>TITRES_STAT!D2255</f>
        <v>5.2508999999999997</v>
      </c>
      <c r="C2252" s="2">
        <f t="shared" si="315"/>
        <v>-2.289999999999992E-2</v>
      </c>
      <c r="D2252" s="2">
        <f t="shared" si="316"/>
        <v>0</v>
      </c>
      <c r="E2252" s="2">
        <f t="shared" si="317"/>
        <v>2.289999999999992E-2</v>
      </c>
      <c r="F2252" s="2">
        <f t="shared" si="314"/>
        <v>1.1721250582386419E-2</v>
      </c>
      <c r="G2252" s="2">
        <f t="shared" si="314"/>
        <v>1.7358859334080844E-2</v>
      </c>
      <c r="H2252" s="2">
        <f t="shared" si="310"/>
        <v>0.67523161267710463</v>
      </c>
      <c r="I2252" s="2">
        <f t="shared" si="311"/>
        <v>40.306761618356191</v>
      </c>
    </row>
    <row r="2253" spans="1:9" ht="13.5" x14ac:dyDescent="0.25">
      <c r="A2253" s="4">
        <f>TITRES_STAT!B2256</f>
        <v>45282</v>
      </c>
      <c r="B2253" s="2">
        <f>TITRES_STAT!D2256</f>
        <v>5.1821000000000002</v>
      </c>
      <c r="C2253" s="2">
        <f t="shared" si="315"/>
        <v>-6.8799999999999528E-2</v>
      </c>
      <c r="D2253" s="2">
        <f t="shared" si="316"/>
        <v>0</v>
      </c>
      <c r="E2253" s="2">
        <f t="shared" si="317"/>
        <v>6.8799999999999528E-2</v>
      </c>
      <c r="F2253" s="2">
        <f t="shared" ref="F2253:G2268" si="318">((F2252*13)+D2253)/14</f>
        <v>1.0884018397930248E-2</v>
      </c>
      <c r="G2253" s="2">
        <f t="shared" si="318"/>
        <v>2.1033226524503606E-2</v>
      </c>
      <c r="H2253" s="2">
        <f t="shared" si="310"/>
        <v>0.51746784475745655</v>
      </c>
      <c r="I2253" s="2">
        <f t="shared" si="311"/>
        <v>34.100745300482174</v>
      </c>
    </row>
    <row r="2254" spans="1:9" ht="13.5" x14ac:dyDescent="0.25">
      <c r="A2254" s="4">
        <f>TITRES_STAT!B2257</f>
        <v>45285</v>
      </c>
      <c r="B2254" s="2">
        <f>TITRES_STAT!D2257</f>
        <v>5.1959</v>
      </c>
      <c r="C2254" s="2">
        <f t="shared" si="315"/>
        <v>1.3799999999999812E-2</v>
      </c>
      <c r="D2254" s="2">
        <f t="shared" si="316"/>
        <v>1.3799999999999812E-2</v>
      </c>
      <c r="E2254" s="2">
        <f t="shared" si="317"/>
        <v>0</v>
      </c>
      <c r="F2254" s="2">
        <f t="shared" si="318"/>
        <v>1.1092302798078074E-2</v>
      </c>
      <c r="G2254" s="2">
        <f t="shared" si="318"/>
        <v>1.9530853201324777E-2</v>
      </c>
      <c r="H2254" s="2">
        <f t="shared" si="310"/>
        <v>0.56793744153100711</v>
      </c>
      <c r="I2254" s="2">
        <f t="shared" si="311"/>
        <v>36.221945243966267</v>
      </c>
    </row>
    <row r="2255" spans="1:9" ht="13.5" x14ac:dyDescent="0.25">
      <c r="A2255" s="4">
        <f>TITRES_STAT!B2258</f>
        <v>45286</v>
      </c>
      <c r="B2255" s="2">
        <f>TITRES_STAT!D2258</f>
        <v>5.2279999999999998</v>
      </c>
      <c r="C2255" s="2">
        <f t="shared" si="315"/>
        <v>3.2099999999999795E-2</v>
      </c>
      <c r="D2255" s="2">
        <f t="shared" si="316"/>
        <v>3.2099999999999795E-2</v>
      </c>
      <c r="E2255" s="2">
        <f t="shared" si="317"/>
        <v>0</v>
      </c>
      <c r="F2255" s="2">
        <f t="shared" si="318"/>
        <v>1.259285259821534E-2</v>
      </c>
      <c r="G2255" s="2">
        <f t="shared" si="318"/>
        <v>1.8135792258373005E-2</v>
      </c>
      <c r="H2255" s="2">
        <f t="shared" si="310"/>
        <v>0.69436462542194266</v>
      </c>
      <c r="I2255" s="2">
        <f t="shared" si="311"/>
        <v>40.980826381985345</v>
      </c>
    </row>
    <row r="2256" spans="1:9" ht="13.5" x14ac:dyDescent="0.25">
      <c r="A2256" s="4">
        <f>TITRES_STAT!B2259</f>
        <v>45287</v>
      </c>
      <c r="B2256" s="2">
        <f>TITRES_STAT!D2259</f>
        <v>5.2508999999999997</v>
      </c>
      <c r="C2256" s="2">
        <f t="shared" si="315"/>
        <v>2.289999999999992E-2</v>
      </c>
      <c r="D2256" s="2">
        <f t="shared" si="316"/>
        <v>2.289999999999992E-2</v>
      </c>
      <c r="E2256" s="2">
        <f t="shared" si="317"/>
        <v>0</v>
      </c>
      <c r="F2256" s="2">
        <f t="shared" si="318"/>
        <v>1.3329077412628525E-2</v>
      </c>
      <c r="G2256" s="2">
        <f t="shared" si="318"/>
        <v>1.6840378525632076E-2</v>
      </c>
      <c r="H2256" s="2">
        <f t="shared" si="310"/>
        <v>0.7914951194440708</v>
      </c>
      <c r="I2256" s="2">
        <f t="shared" si="311"/>
        <v>44.180701965277152</v>
      </c>
    </row>
    <row r="2257" spans="1:9" ht="13.5" x14ac:dyDescent="0.25">
      <c r="A2257" s="4">
        <f>TITRES_STAT!B2260</f>
        <v>45288</v>
      </c>
      <c r="B2257" s="2">
        <f>TITRES_STAT!D2260</f>
        <v>5.3426</v>
      </c>
      <c r="C2257" s="2">
        <f t="shared" si="315"/>
        <v>9.1700000000000337E-2</v>
      </c>
      <c r="D2257" s="2">
        <f t="shared" si="316"/>
        <v>9.1700000000000337E-2</v>
      </c>
      <c r="E2257" s="2">
        <f t="shared" si="317"/>
        <v>0</v>
      </c>
      <c r="F2257" s="2">
        <f t="shared" si="318"/>
        <v>1.8927000454583651E-2</v>
      </c>
      <c r="G2257" s="2">
        <f t="shared" si="318"/>
        <v>1.5637494345229784E-2</v>
      </c>
      <c r="H2257" s="2">
        <f t="shared" ref="H2257:H2320" si="319">F2257/G2257</f>
        <v>1.2103601789859211</v>
      </c>
      <c r="I2257" s="2">
        <f t="shared" ref="I2257:I2320" si="320">IF(G2257=0,100,100-(100/(1+H2257)))</f>
        <v>54.758504541156519</v>
      </c>
    </row>
    <row r="2258" spans="1:9" ht="13.5" x14ac:dyDescent="0.25">
      <c r="A2258" s="4">
        <f>TITRES_STAT!B2261</f>
        <v>45289</v>
      </c>
      <c r="B2258" s="2">
        <f>TITRES_STAT!D2261</f>
        <v>5.3655999999999997</v>
      </c>
      <c r="C2258" s="2">
        <f t="shared" si="315"/>
        <v>2.2999999999999687E-2</v>
      </c>
      <c r="D2258" s="2">
        <f t="shared" si="316"/>
        <v>2.2999999999999687E-2</v>
      </c>
      <c r="E2258" s="2">
        <f t="shared" si="317"/>
        <v>0</v>
      </c>
      <c r="F2258" s="2">
        <f t="shared" si="318"/>
        <v>1.9217928993541942E-2</v>
      </c>
      <c r="G2258" s="2">
        <f t="shared" si="318"/>
        <v>1.4520530463427658E-2</v>
      </c>
      <c r="H2258" s="2">
        <f t="shared" si="319"/>
        <v>1.323500476924411</v>
      </c>
      <c r="I2258" s="2">
        <f t="shared" si="320"/>
        <v>56.961489359206517</v>
      </c>
    </row>
    <row r="2259" spans="1:9" ht="13.5" x14ac:dyDescent="0.25">
      <c r="A2259" s="4">
        <f>TITRES_STAT!B2262</f>
        <v>45293</v>
      </c>
      <c r="B2259" s="2">
        <f>TITRES_STAT!D2262</f>
        <v>5.2279999999999998</v>
      </c>
      <c r="C2259" s="2">
        <f t="shared" si="315"/>
        <v>-0.13759999999999994</v>
      </c>
      <c r="D2259" s="2">
        <f t="shared" si="316"/>
        <v>0</v>
      </c>
      <c r="E2259" s="2">
        <f t="shared" si="317"/>
        <v>0.13759999999999994</v>
      </c>
      <c r="F2259" s="2">
        <f t="shared" si="318"/>
        <v>1.7845219779717519E-2</v>
      </c>
      <c r="G2259" s="2">
        <f t="shared" si="318"/>
        <v>2.3311921144611392E-2</v>
      </c>
      <c r="H2259" s="2">
        <f t="shared" si="319"/>
        <v>0.76549760395197997</v>
      </c>
      <c r="I2259" s="2">
        <f t="shared" si="320"/>
        <v>43.358744992825308</v>
      </c>
    </row>
    <row r="2260" spans="1:9" ht="13.5" x14ac:dyDescent="0.25">
      <c r="A2260" s="4">
        <f>TITRES_STAT!B2263</f>
        <v>45294</v>
      </c>
      <c r="B2260" s="2">
        <f>TITRES_STAT!D2263</f>
        <v>5.1363000000000003</v>
      </c>
      <c r="C2260" s="2">
        <f t="shared" si="315"/>
        <v>-9.1699999999999449E-2</v>
      </c>
      <c r="D2260" s="2">
        <f t="shared" si="316"/>
        <v>0</v>
      </c>
      <c r="E2260" s="2">
        <f t="shared" si="317"/>
        <v>9.1699999999999449E-2</v>
      </c>
      <c r="F2260" s="2">
        <f t="shared" si="318"/>
        <v>1.6570561224023412E-2</v>
      </c>
      <c r="G2260" s="2">
        <f t="shared" si="318"/>
        <v>2.8196783919996252E-2</v>
      </c>
      <c r="H2260" s="2">
        <f t="shared" si="319"/>
        <v>0.58767557573373119</v>
      </c>
      <c r="I2260" s="2">
        <f t="shared" si="320"/>
        <v>37.014840104354562</v>
      </c>
    </row>
    <row r="2261" spans="1:9" ht="13.5" x14ac:dyDescent="0.25">
      <c r="A2261" s="4">
        <f>TITRES_STAT!B2264</f>
        <v>45295</v>
      </c>
      <c r="B2261" s="2">
        <f>TITRES_STAT!D2264</f>
        <v>5.1363000000000003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1.5386949708021739E-2</v>
      </c>
      <c r="G2261" s="2">
        <f t="shared" si="318"/>
        <v>2.6182727925710806E-2</v>
      </c>
      <c r="H2261" s="2">
        <f t="shared" si="319"/>
        <v>0.58767557573373119</v>
      </c>
      <c r="I2261" s="2">
        <f t="shared" si="320"/>
        <v>37.014840104354562</v>
      </c>
    </row>
    <row r="2262" spans="1:9" ht="13.5" x14ac:dyDescent="0.25">
      <c r="A2262" s="4">
        <f>TITRES_STAT!B2265</f>
        <v>45296</v>
      </c>
      <c r="B2262" s="2">
        <f>TITRES_STAT!D2265</f>
        <v>5.0445000000000002</v>
      </c>
      <c r="C2262" s="2">
        <f t="shared" si="315"/>
        <v>-9.1800000000000104E-2</v>
      </c>
      <c r="D2262" s="2">
        <f t="shared" si="316"/>
        <v>0</v>
      </c>
      <c r="E2262" s="2">
        <f t="shared" si="317"/>
        <v>9.1800000000000104E-2</v>
      </c>
      <c r="F2262" s="2">
        <f t="shared" si="318"/>
        <v>1.4287881871734473E-2</v>
      </c>
      <c r="G2262" s="2">
        <f t="shared" si="318"/>
        <v>3.0869675931017186E-2</v>
      </c>
      <c r="H2262" s="2">
        <f t="shared" si="319"/>
        <v>0.4628452175417338</v>
      </c>
      <c r="I2262" s="2">
        <f t="shared" si="320"/>
        <v>31.640067724973036</v>
      </c>
    </row>
    <row r="2263" spans="1:9" ht="13.5" x14ac:dyDescent="0.25">
      <c r="A2263" s="4">
        <f>TITRES_STAT!B2266</f>
        <v>45299</v>
      </c>
      <c r="B2263" s="2">
        <f>TITRES_STAT!D2266</f>
        <v>4.9848999999999997</v>
      </c>
      <c r="C2263" s="2">
        <f t="shared" si="315"/>
        <v>-5.9600000000000541E-2</v>
      </c>
      <c r="D2263" s="2">
        <f t="shared" si="316"/>
        <v>0</v>
      </c>
      <c r="E2263" s="2">
        <f t="shared" si="317"/>
        <v>5.9600000000000541E-2</v>
      </c>
      <c r="F2263" s="2">
        <f t="shared" si="318"/>
        <v>1.3267318880896297E-2</v>
      </c>
      <c r="G2263" s="2">
        <f t="shared" si="318"/>
        <v>3.2921841935944565E-2</v>
      </c>
      <c r="H2263" s="2">
        <f t="shared" si="319"/>
        <v>0.40299442864437174</v>
      </c>
      <c r="I2263" s="2">
        <f t="shared" si="320"/>
        <v>28.723879469269221</v>
      </c>
    </row>
    <row r="2264" spans="1:9" ht="13.5" x14ac:dyDescent="0.25">
      <c r="A2264" s="4">
        <f>TITRES_STAT!B2267</f>
        <v>45300</v>
      </c>
      <c r="B2264" s="2">
        <f>TITRES_STAT!D2267</f>
        <v>5.0491000000000001</v>
      </c>
      <c r="C2264" s="2">
        <f t="shared" si="315"/>
        <v>6.4200000000000479E-2</v>
      </c>
      <c r="D2264" s="2">
        <f t="shared" si="316"/>
        <v>6.4200000000000479E-2</v>
      </c>
      <c r="E2264" s="2">
        <f t="shared" si="317"/>
        <v>0</v>
      </c>
      <c r="F2264" s="2">
        <f t="shared" si="318"/>
        <v>1.6905367532260882E-2</v>
      </c>
      <c r="G2264" s="2">
        <f t="shared" si="318"/>
        <v>3.0570281797662809E-2</v>
      </c>
      <c r="H2264" s="2">
        <f t="shared" si="319"/>
        <v>0.55300005554915588</v>
      </c>
      <c r="I2264" s="2">
        <f t="shared" si="320"/>
        <v>35.608501981257803</v>
      </c>
    </row>
    <row r="2265" spans="1:9" ht="13.5" x14ac:dyDescent="0.25">
      <c r="A2265" s="4">
        <f>TITRES_STAT!B2268</f>
        <v>45301</v>
      </c>
      <c r="B2265" s="2">
        <f>TITRES_STAT!D2268</f>
        <v>5.0445000000000002</v>
      </c>
      <c r="C2265" s="2">
        <f t="shared" si="315"/>
        <v>-4.5999999999999375E-3</v>
      </c>
      <c r="D2265" s="2">
        <f t="shared" si="316"/>
        <v>0</v>
      </c>
      <c r="E2265" s="2">
        <f t="shared" si="317"/>
        <v>4.5999999999999375E-3</v>
      </c>
      <c r="F2265" s="2">
        <f t="shared" si="318"/>
        <v>1.5697841279956534E-2</v>
      </c>
      <c r="G2265" s="2">
        <f t="shared" si="318"/>
        <v>2.8715261669258318E-2</v>
      </c>
      <c r="H2265" s="2">
        <f t="shared" si="319"/>
        <v>0.54667240928409033</v>
      </c>
      <c r="I2265" s="2">
        <f t="shared" si="320"/>
        <v>35.345067643453277</v>
      </c>
    </row>
    <row r="2266" spans="1:9" ht="13.5" x14ac:dyDescent="0.25">
      <c r="A2266" s="4">
        <f>TITRES_STAT!B2269</f>
        <v>45302</v>
      </c>
      <c r="B2266" s="2">
        <f>TITRES_STAT!D2269</f>
        <v>5.0903999999999998</v>
      </c>
      <c r="C2266" s="2">
        <f t="shared" si="315"/>
        <v>4.5899999999999608E-2</v>
      </c>
      <c r="D2266" s="2">
        <f t="shared" si="316"/>
        <v>4.5899999999999608E-2</v>
      </c>
      <c r="E2266" s="2">
        <f t="shared" si="317"/>
        <v>0</v>
      </c>
      <c r="F2266" s="2">
        <f t="shared" si="318"/>
        <v>1.7855138331388184E-2</v>
      </c>
      <c r="G2266" s="2">
        <f t="shared" si="318"/>
        <v>2.6664171550025578E-2</v>
      </c>
      <c r="H2266" s="2">
        <f t="shared" si="319"/>
        <v>0.66963034264498111</v>
      </c>
      <c r="I2266" s="2">
        <f t="shared" si="320"/>
        <v>40.106502951076678</v>
      </c>
    </row>
    <row r="2267" spans="1:9" ht="13.5" x14ac:dyDescent="0.25">
      <c r="A2267" s="4">
        <f>TITRES_STAT!B2270</f>
        <v>45303</v>
      </c>
      <c r="B2267" s="2">
        <f>TITRES_STAT!D2270</f>
        <v>5.0170000000000003</v>
      </c>
      <c r="C2267" s="2">
        <f t="shared" si="315"/>
        <v>-7.3399999999999466E-2</v>
      </c>
      <c r="D2267" s="2">
        <f t="shared" si="316"/>
        <v>0</v>
      </c>
      <c r="E2267" s="2">
        <f t="shared" si="317"/>
        <v>7.3399999999999466E-2</v>
      </c>
      <c r="F2267" s="2">
        <f t="shared" si="318"/>
        <v>1.6579771307717598E-2</v>
      </c>
      <c r="G2267" s="2">
        <f t="shared" si="318"/>
        <v>3.0002445010738E-2</v>
      </c>
      <c r="H2267" s="2">
        <f t="shared" si="319"/>
        <v>0.55261400535135152</v>
      </c>
      <c r="I2267" s="2">
        <f t="shared" si="320"/>
        <v>35.592491336975726</v>
      </c>
    </row>
    <row r="2268" spans="1:9" ht="13.5" x14ac:dyDescent="0.25">
      <c r="A2268" s="4">
        <f>TITRES_STAT!B2271</f>
        <v>45306</v>
      </c>
      <c r="B2268" s="2">
        <f>TITRES_STAT!D2271</f>
        <v>5.1363000000000003</v>
      </c>
      <c r="C2268" s="2">
        <f t="shared" si="315"/>
        <v>0.11929999999999996</v>
      </c>
      <c r="D2268" s="2">
        <f t="shared" si="316"/>
        <v>0.11929999999999996</v>
      </c>
      <c r="E2268" s="2">
        <f t="shared" si="317"/>
        <v>0</v>
      </c>
      <c r="F2268" s="2">
        <f t="shared" si="318"/>
        <v>2.391693050002348E-2</v>
      </c>
      <c r="G2268" s="2">
        <f t="shared" si="318"/>
        <v>2.7859413224256717E-2</v>
      </c>
      <c r="H2268" s="2">
        <f t="shared" si="319"/>
        <v>0.85848651252997021</v>
      </c>
      <c r="I2268" s="2">
        <f t="shared" si="320"/>
        <v>46.192776043411079</v>
      </c>
    </row>
    <row r="2269" spans="1:9" ht="13.5" x14ac:dyDescent="0.25">
      <c r="A2269" s="4">
        <f>TITRES_STAT!B2272</f>
        <v>45307</v>
      </c>
      <c r="B2269" s="2">
        <f>TITRES_STAT!D2272</f>
        <v>5.1821000000000002</v>
      </c>
      <c r="C2269" s="2">
        <f t="shared" si="315"/>
        <v>4.5799999999999841E-2</v>
      </c>
      <c r="D2269" s="2">
        <f t="shared" si="316"/>
        <v>4.5799999999999841E-2</v>
      </c>
      <c r="E2269" s="2">
        <f t="shared" si="317"/>
        <v>0</v>
      </c>
      <c r="F2269" s="2">
        <f t="shared" ref="F2269:G2284" si="321">((F2268*13)+D2269)/14</f>
        <v>2.5480006892878933E-2</v>
      </c>
      <c r="G2269" s="2">
        <f t="shared" si="321"/>
        <v>2.5869455136809806E-2</v>
      </c>
      <c r="H2269" s="2">
        <f t="shared" si="319"/>
        <v>0.98494563407418956</v>
      </c>
      <c r="I2269" s="2">
        <f t="shared" si="320"/>
        <v>49.620786442021824</v>
      </c>
    </row>
    <row r="2270" spans="1:9" ht="13.5" x14ac:dyDescent="0.25">
      <c r="A2270" s="4">
        <f>TITRES_STAT!B2273</f>
        <v>45308</v>
      </c>
      <c r="B2270" s="2">
        <f>TITRES_STAT!D2273</f>
        <v>5.0537000000000001</v>
      </c>
      <c r="C2270" s="2">
        <f t="shared" si="315"/>
        <v>-0.12840000000000007</v>
      </c>
      <c r="D2270" s="2">
        <f t="shared" si="316"/>
        <v>0</v>
      </c>
      <c r="E2270" s="2">
        <f t="shared" si="317"/>
        <v>0.12840000000000007</v>
      </c>
      <c r="F2270" s="2">
        <f t="shared" si="321"/>
        <v>2.3660006400530436E-2</v>
      </c>
      <c r="G2270" s="2">
        <f t="shared" si="321"/>
        <v>3.3193065484180537E-2</v>
      </c>
      <c r="H2270" s="2">
        <f t="shared" si="319"/>
        <v>0.7127996783486763</v>
      </c>
      <c r="I2270" s="2">
        <f t="shared" si="320"/>
        <v>41.616056294212534</v>
      </c>
    </row>
    <row r="2271" spans="1:9" ht="13.5" x14ac:dyDescent="0.25">
      <c r="A2271" s="4">
        <f>TITRES_STAT!B2274</f>
        <v>45309</v>
      </c>
      <c r="B2271" s="2">
        <f>TITRES_STAT!D2274</f>
        <v>5.0216000000000003</v>
      </c>
      <c r="C2271" s="2">
        <f t="shared" si="315"/>
        <v>-3.2099999999999795E-2</v>
      </c>
      <c r="D2271" s="2">
        <f t="shared" si="316"/>
        <v>0</v>
      </c>
      <c r="E2271" s="2">
        <f t="shared" si="317"/>
        <v>3.2099999999999795E-2</v>
      </c>
      <c r="F2271" s="2">
        <f t="shared" si="321"/>
        <v>2.1970005943349691E-2</v>
      </c>
      <c r="G2271" s="2">
        <f t="shared" si="321"/>
        <v>3.3114989378167627E-2</v>
      </c>
      <c r="H2271" s="2">
        <f t="shared" si="319"/>
        <v>0.66344596075378148</v>
      </c>
      <c r="I2271" s="2">
        <f t="shared" si="320"/>
        <v>39.883830097681354</v>
      </c>
    </row>
    <row r="2272" spans="1:9" ht="13.5" x14ac:dyDescent="0.25">
      <c r="A2272" s="4">
        <f>TITRES_STAT!B2275</f>
        <v>45310</v>
      </c>
      <c r="B2272" s="2">
        <f>TITRES_STAT!D2275</f>
        <v>5.0445000000000002</v>
      </c>
      <c r="C2272" s="2">
        <f t="shared" si="315"/>
        <v>2.289999999999992E-2</v>
      </c>
      <c r="D2272" s="2">
        <f t="shared" si="316"/>
        <v>2.289999999999992E-2</v>
      </c>
      <c r="E2272" s="2">
        <f t="shared" si="317"/>
        <v>0</v>
      </c>
      <c r="F2272" s="2">
        <f t="shared" si="321"/>
        <v>2.2036434090253278E-2</v>
      </c>
      <c r="G2272" s="2">
        <f t="shared" si="321"/>
        <v>3.0749632994012795E-2</v>
      </c>
      <c r="H2272" s="2">
        <f t="shared" si="319"/>
        <v>0.71664055615050604</v>
      </c>
      <c r="I2272" s="2">
        <f t="shared" si="320"/>
        <v>41.746686782091544</v>
      </c>
    </row>
    <row r="2273" spans="1:9" ht="13.5" x14ac:dyDescent="0.25">
      <c r="A2273" s="4">
        <f>TITRES_STAT!B2276</f>
        <v>45313</v>
      </c>
      <c r="B2273" s="2">
        <f>TITRES_STAT!D2276</f>
        <v>4.9987000000000004</v>
      </c>
      <c r="C2273" s="2">
        <f t="shared" si="315"/>
        <v>-4.5799999999999841E-2</v>
      </c>
      <c r="D2273" s="2">
        <f t="shared" si="316"/>
        <v>0</v>
      </c>
      <c r="E2273" s="2">
        <f t="shared" si="317"/>
        <v>4.5799999999999841E-2</v>
      </c>
      <c r="F2273" s="2">
        <f t="shared" si="321"/>
        <v>2.0462403083806615E-2</v>
      </c>
      <c r="G2273" s="2">
        <f t="shared" si="321"/>
        <v>3.182465920872616E-2</v>
      </c>
      <c r="H2273" s="2">
        <f t="shared" si="319"/>
        <v>0.64297320356523813</v>
      </c>
      <c r="I2273" s="2">
        <f t="shared" si="320"/>
        <v>39.134734648744825</v>
      </c>
    </row>
    <row r="2274" spans="1:9" ht="13.5" x14ac:dyDescent="0.25">
      <c r="A2274" s="4">
        <f>TITRES_STAT!B2277</f>
        <v>45314</v>
      </c>
      <c r="B2274" s="2">
        <f>TITRES_STAT!D2277</f>
        <v>5.0445000000000002</v>
      </c>
      <c r="C2274" s="2">
        <f t="shared" si="315"/>
        <v>4.5799999999999841E-2</v>
      </c>
      <c r="D2274" s="2">
        <f t="shared" si="316"/>
        <v>4.5799999999999841E-2</v>
      </c>
      <c r="E2274" s="2">
        <f t="shared" si="317"/>
        <v>0</v>
      </c>
      <c r="F2274" s="2">
        <f t="shared" si="321"/>
        <v>2.2272231434963274E-2</v>
      </c>
      <c r="G2274" s="2">
        <f t="shared" si="321"/>
        <v>2.9551469265245718E-2</v>
      </c>
      <c r="H2274" s="2">
        <f t="shared" si="319"/>
        <v>0.75367594196599696</v>
      </c>
      <c r="I2274" s="2">
        <f t="shared" si="320"/>
        <v>42.976922014512674</v>
      </c>
    </row>
    <row r="2275" spans="1:9" ht="13.5" x14ac:dyDescent="0.25">
      <c r="A2275" s="4">
        <f>TITRES_STAT!B2278</f>
        <v>45315</v>
      </c>
      <c r="B2275" s="2">
        <f>TITRES_STAT!D2278</f>
        <v>5.0445000000000002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2.0681357761037324E-2</v>
      </c>
      <c r="G2275" s="2">
        <f t="shared" si="321"/>
        <v>2.7440650032013882E-2</v>
      </c>
      <c r="H2275" s="2">
        <f t="shared" si="319"/>
        <v>0.75367594196599685</v>
      </c>
      <c r="I2275" s="2">
        <f t="shared" si="320"/>
        <v>42.976922014512667</v>
      </c>
    </row>
    <row r="2276" spans="1:9" ht="13.5" x14ac:dyDescent="0.25">
      <c r="A2276" s="4">
        <f>TITRES_STAT!B2279</f>
        <v>45316</v>
      </c>
      <c r="B2276" s="2">
        <f>TITRES_STAT!D2279</f>
        <v>5.0079000000000002</v>
      </c>
      <c r="C2276" s="2">
        <f t="shared" si="315"/>
        <v>-3.6599999999999966E-2</v>
      </c>
      <c r="D2276" s="2">
        <f t="shared" si="316"/>
        <v>0</v>
      </c>
      <c r="E2276" s="2">
        <f t="shared" si="317"/>
        <v>3.6599999999999966E-2</v>
      </c>
      <c r="F2276" s="2">
        <f t="shared" si="321"/>
        <v>1.9204117920963232E-2</v>
      </c>
      <c r="G2276" s="2">
        <f t="shared" si="321"/>
        <v>2.8094889315441459E-2</v>
      </c>
      <c r="H2276" s="2">
        <f t="shared" si="319"/>
        <v>0.68354488623695353</v>
      </c>
      <c r="I2276" s="2">
        <f t="shared" si="320"/>
        <v>40.601524308912708</v>
      </c>
    </row>
    <row r="2277" spans="1:9" ht="13.5" x14ac:dyDescent="0.25">
      <c r="A2277" s="4">
        <f>TITRES_STAT!B2280</f>
        <v>45317</v>
      </c>
      <c r="B2277" s="2">
        <f>TITRES_STAT!D2280</f>
        <v>4.9527999999999999</v>
      </c>
      <c r="C2277" s="2">
        <f t="shared" si="315"/>
        <v>-5.5100000000000371E-2</v>
      </c>
      <c r="D2277" s="2">
        <f t="shared" si="316"/>
        <v>0</v>
      </c>
      <c r="E2277" s="2">
        <f t="shared" si="317"/>
        <v>5.5100000000000371E-2</v>
      </c>
      <c r="F2277" s="2">
        <f t="shared" si="321"/>
        <v>1.7832395212323E-2</v>
      </c>
      <c r="G2277" s="2">
        <f t="shared" si="321"/>
        <v>3.0023825792909953E-2</v>
      </c>
      <c r="H2277" s="2">
        <f t="shared" si="319"/>
        <v>0.59394146952897897</v>
      </c>
      <c r="I2277" s="2">
        <f t="shared" si="320"/>
        <v>37.262439109793213</v>
      </c>
    </row>
    <row r="2278" spans="1:9" ht="13.5" x14ac:dyDescent="0.25">
      <c r="A2278" s="4">
        <f>TITRES_STAT!B2281</f>
        <v>45320</v>
      </c>
      <c r="B2278" s="2">
        <f>TITRES_STAT!D2281</f>
        <v>4.9527999999999999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1.6558652697157072E-2</v>
      </c>
      <c r="G2278" s="2">
        <f t="shared" si="321"/>
        <v>2.7879266807702103E-2</v>
      </c>
      <c r="H2278" s="2">
        <f t="shared" si="319"/>
        <v>0.59394146952897886</v>
      </c>
      <c r="I2278" s="2">
        <f t="shared" si="320"/>
        <v>37.262439109793213</v>
      </c>
    </row>
    <row r="2279" spans="1:9" ht="13.5" x14ac:dyDescent="0.25">
      <c r="A2279" s="4">
        <f>TITRES_STAT!B2282</f>
        <v>45321</v>
      </c>
      <c r="B2279" s="2">
        <f>TITRES_STAT!D2282</f>
        <v>5.0445000000000002</v>
      </c>
      <c r="C2279" s="2">
        <f t="shared" si="315"/>
        <v>9.1700000000000337E-2</v>
      </c>
      <c r="D2279" s="2">
        <f t="shared" si="316"/>
        <v>9.1700000000000337E-2</v>
      </c>
      <c r="E2279" s="2">
        <f t="shared" si="317"/>
        <v>0</v>
      </c>
      <c r="F2279" s="2">
        <f t="shared" si="321"/>
        <v>2.1925891790217304E-2</v>
      </c>
      <c r="G2279" s="2">
        <f t="shared" si="321"/>
        <v>2.5887890607151954E-2</v>
      </c>
      <c r="H2279" s="2">
        <f t="shared" si="319"/>
        <v>0.84695551765658028</v>
      </c>
      <c r="I2279" s="2">
        <f t="shared" si="320"/>
        <v>45.856844388499326</v>
      </c>
    </row>
    <row r="2280" spans="1:9" ht="13.5" x14ac:dyDescent="0.25">
      <c r="A2280" s="4">
        <f>TITRES_STAT!B2283</f>
        <v>45322</v>
      </c>
      <c r="B2280" s="2">
        <f>TITRES_STAT!D2283</f>
        <v>5.0445000000000002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2.0359756662344637E-2</v>
      </c>
      <c r="G2280" s="2">
        <f t="shared" si="321"/>
        <v>2.4038755563783959E-2</v>
      </c>
      <c r="H2280" s="2">
        <f t="shared" si="319"/>
        <v>0.84695551765658006</v>
      </c>
      <c r="I2280" s="2">
        <f t="shared" si="320"/>
        <v>45.856844388499326</v>
      </c>
    </row>
    <row r="2281" spans="1:9" ht="13.5" x14ac:dyDescent="0.25">
      <c r="A2281" s="4">
        <f>TITRES_STAT!B2284</f>
        <v>45323</v>
      </c>
      <c r="B2281" s="2">
        <f>TITRES_STAT!D2284</f>
        <v>4.8151999999999999</v>
      </c>
      <c r="C2281" s="2">
        <f t="shared" si="315"/>
        <v>-0.22930000000000028</v>
      </c>
      <c r="D2281" s="2">
        <f t="shared" si="316"/>
        <v>0</v>
      </c>
      <c r="E2281" s="2">
        <f t="shared" si="317"/>
        <v>0.22930000000000028</v>
      </c>
      <c r="F2281" s="2">
        <f t="shared" si="321"/>
        <v>1.8905488329320021E-2</v>
      </c>
      <c r="G2281" s="2">
        <f t="shared" si="321"/>
        <v>3.8700273023513698E-2</v>
      </c>
      <c r="H2281" s="2">
        <f t="shared" si="319"/>
        <v>0.48851046393996583</v>
      </c>
      <c r="I2281" s="2">
        <f t="shared" si="320"/>
        <v>32.818745704139587</v>
      </c>
    </row>
    <row r="2282" spans="1:9" ht="13.5" x14ac:dyDescent="0.25">
      <c r="A2282" s="4">
        <f>TITRES_STAT!B2285</f>
        <v>45324</v>
      </c>
      <c r="B2282" s="2">
        <f>TITRES_STAT!D2285</f>
        <v>4.8151999999999999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1.7555096305797161E-2</v>
      </c>
      <c r="G2282" s="2">
        <f t="shared" si="321"/>
        <v>3.5935967807548437E-2</v>
      </c>
      <c r="H2282" s="2">
        <f t="shared" si="319"/>
        <v>0.48851046393996578</v>
      </c>
      <c r="I2282" s="2">
        <f t="shared" si="320"/>
        <v>32.818745704139587</v>
      </c>
    </row>
    <row r="2283" spans="1:9" ht="13.5" x14ac:dyDescent="0.25">
      <c r="A2283" s="4">
        <f>TITRES_STAT!B2286</f>
        <v>45327</v>
      </c>
      <c r="B2283" s="2">
        <f>TITRES_STAT!D2286</f>
        <v>4.8151999999999999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1.6301160855383079E-2</v>
      </c>
      <c r="G2283" s="2">
        <f t="shared" si="321"/>
        <v>3.3369112964152119E-2</v>
      </c>
      <c r="H2283" s="2">
        <f t="shared" si="319"/>
        <v>0.48851046393996578</v>
      </c>
      <c r="I2283" s="2">
        <f t="shared" si="320"/>
        <v>32.818745704139587</v>
      </c>
    </row>
    <row r="2284" spans="1:9" ht="13.5" x14ac:dyDescent="0.25">
      <c r="A2284" s="4">
        <f>TITRES_STAT!B2287</f>
        <v>45328</v>
      </c>
      <c r="B2284" s="2">
        <f>TITRES_STAT!D2287</f>
        <v>4.8151999999999999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1.5136792222855716E-2</v>
      </c>
      <c r="G2284" s="2">
        <f t="shared" si="321"/>
        <v>3.0985604895284107E-2</v>
      </c>
      <c r="H2284" s="2">
        <f t="shared" si="319"/>
        <v>0.48851046393996583</v>
      </c>
      <c r="I2284" s="2">
        <f t="shared" si="320"/>
        <v>32.818745704139587</v>
      </c>
    </row>
    <row r="2285" spans="1:9" ht="13.5" x14ac:dyDescent="0.25">
      <c r="A2285" s="4">
        <f>TITRES_STAT!B2288</f>
        <v>45329</v>
      </c>
      <c r="B2285" s="2">
        <f>TITRES_STAT!D2288</f>
        <v>4.8151999999999999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1.4055592778366021E-2</v>
      </c>
      <c r="G2285" s="2">
        <f t="shared" si="322"/>
        <v>2.8772347402763816E-2</v>
      </c>
      <c r="H2285" s="2">
        <f t="shared" si="319"/>
        <v>0.48851046393996578</v>
      </c>
      <c r="I2285" s="2">
        <f t="shared" si="320"/>
        <v>32.818745704139587</v>
      </c>
    </row>
    <row r="2286" spans="1:9" ht="13.5" x14ac:dyDescent="0.25">
      <c r="A2286" s="4">
        <f>TITRES_STAT!B2289</f>
        <v>45330</v>
      </c>
      <c r="B2286" s="2">
        <f>TITRES_STAT!D2289</f>
        <v>4.8151999999999999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1.305162186562559E-2</v>
      </c>
      <c r="G2286" s="2">
        <f t="shared" si="322"/>
        <v>2.6717179731137828E-2</v>
      </c>
      <c r="H2286" s="2">
        <f t="shared" si="319"/>
        <v>0.48851046393996572</v>
      </c>
      <c r="I2286" s="2">
        <f t="shared" si="320"/>
        <v>32.818745704139587</v>
      </c>
    </row>
    <row r="2287" spans="1:9" ht="13.5" x14ac:dyDescent="0.25">
      <c r="A2287" s="4">
        <f>TITRES_STAT!B2290</f>
        <v>45331</v>
      </c>
      <c r="B2287" s="2">
        <f>TITRES_STAT!D2290</f>
        <v>4.7188999999999997</v>
      </c>
      <c r="C2287" s="2">
        <f t="shared" si="315"/>
        <v>-9.6300000000000274E-2</v>
      </c>
      <c r="D2287" s="2">
        <f t="shared" si="316"/>
        <v>0</v>
      </c>
      <c r="E2287" s="2">
        <f t="shared" si="317"/>
        <v>9.6300000000000274E-2</v>
      </c>
      <c r="F2287" s="2">
        <f t="shared" si="322"/>
        <v>1.2119363160938047E-2</v>
      </c>
      <c r="G2287" s="2">
        <f t="shared" si="322"/>
        <v>3.1687381178913718E-2</v>
      </c>
      <c r="H2287" s="2">
        <f t="shared" si="319"/>
        <v>0.38246654377998407</v>
      </c>
      <c r="I2287" s="2">
        <f t="shared" si="320"/>
        <v>27.665518959629352</v>
      </c>
    </row>
    <row r="2288" spans="1:9" ht="13.5" x14ac:dyDescent="0.25">
      <c r="A2288" s="4">
        <f>TITRES_STAT!B2291</f>
        <v>45334</v>
      </c>
      <c r="B2288" s="2">
        <f>TITRES_STAT!D2291</f>
        <v>4.7188999999999997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1.1253694363728186E-2</v>
      </c>
      <c r="G2288" s="2">
        <f t="shared" si="322"/>
        <v>2.9423996808991309E-2</v>
      </c>
      <c r="H2288" s="2">
        <f t="shared" si="319"/>
        <v>0.38246654377998407</v>
      </c>
      <c r="I2288" s="2">
        <f t="shared" si="320"/>
        <v>27.665518959629352</v>
      </c>
    </row>
    <row r="2289" spans="1:9" ht="13.5" x14ac:dyDescent="0.25">
      <c r="A2289" s="4">
        <f>TITRES_STAT!B2292</f>
        <v>45335</v>
      </c>
      <c r="B2289" s="2">
        <f>TITRES_STAT!D2292</f>
        <v>4.7188999999999997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1.0449859052033316E-2</v>
      </c>
      <c r="G2289" s="2">
        <f t="shared" si="322"/>
        <v>2.7322282751206215E-2</v>
      </c>
      <c r="H2289" s="2">
        <f t="shared" si="319"/>
        <v>0.38246654377998407</v>
      </c>
      <c r="I2289" s="2">
        <f t="shared" si="320"/>
        <v>27.665518959629352</v>
      </c>
    </row>
    <row r="2290" spans="1:9" ht="13.5" x14ac:dyDescent="0.25">
      <c r="A2290" s="4">
        <f>TITRES_STAT!B2293</f>
        <v>45336</v>
      </c>
      <c r="B2290" s="2">
        <f>TITRES_STAT!D2293</f>
        <v>4.7234999999999996</v>
      </c>
      <c r="C2290" s="2">
        <f t="shared" si="315"/>
        <v>4.5999999999999375E-3</v>
      </c>
      <c r="D2290" s="2">
        <f t="shared" si="316"/>
        <v>4.5999999999999375E-3</v>
      </c>
      <c r="E2290" s="2">
        <f t="shared" si="317"/>
        <v>0</v>
      </c>
      <c r="F2290" s="2">
        <f t="shared" si="322"/>
        <v>1.0032011976888074E-2</v>
      </c>
      <c r="G2290" s="2">
        <f t="shared" si="322"/>
        <v>2.5370691126120056E-2</v>
      </c>
      <c r="H2290" s="2">
        <f t="shared" si="319"/>
        <v>0.39541737065884464</v>
      </c>
      <c r="I2290" s="2">
        <f t="shared" si="320"/>
        <v>28.336853114573799</v>
      </c>
    </row>
    <row r="2291" spans="1:9" ht="13.5" x14ac:dyDescent="0.25">
      <c r="A2291" s="4">
        <f>TITRES_STAT!B2294</f>
        <v>45337</v>
      </c>
      <c r="B2291" s="2">
        <f>TITRES_STAT!D2294</f>
        <v>4.7694000000000001</v>
      </c>
      <c r="C2291" s="2">
        <f t="shared" si="315"/>
        <v>4.5900000000000496E-2</v>
      </c>
      <c r="D2291" s="2">
        <f t="shared" si="316"/>
        <v>4.5900000000000496E-2</v>
      </c>
      <c r="E2291" s="2">
        <f t="shared" si="317"/>
        <v>0</v>
      </c>
      <c r="F2291" s="2">
        <f t="shared" si="322"/>
        <v>1.2594011121396104E-2</v>
      </c>
      <c r="G2291" s="2">
        <f t="shared" si="322"/>
        <v>2.3558498902825766E-2</v>
      </c>
      <c r="H2291" s="2">
        <f t="shared" si="319"/>
        <v>0.53458461735376073</v>
      </c>
      <c r="I2291" s="2">
        <f t="shared" si="320"/>
        <v>34.835786264793853</v>
      </c>
    </row>
    <row r="2292" spans="1:9" ht="13.5" x14ac:dyDescent="0.25">
      <c r="A2292" s="4">
        <f>TITRES_STAT!B2295</f>
        <v>45338</v>
      </c>
      <c r="B2292" s="2">
        <f>TITRES_STAT!D2295</f>
        <v>4.7648000000000001</v>
      </c>
      <c r="C2292" s="2">
        <f t="shared" si="315"/>
        <v>-4.5999999999999375E-3</v>
      </c>
      <c r="D2292" s="2">
        <f t="shared" si="316"/>
        <v>0</v>
      </c>
      <c r="E2292" s="2">
        <f t="shared" si="317"/>
        <v>4.5999999999999375E-3</v>
      </c>
      <c r="F2292" s="2">
        <f t="shared" si="322"/>
        <v>1.1694438898439239E-2</v>
      </c>
      <c r="G2292" s="2">
        <f t="shared" si="322"/>
        <v>2.2204320409766779E-2</v>
      </c>
      <c r="H2292" s="2">
        <f t="shared" si="319"/>
        <v>0.52667402931617446</v>
      </c>
      <c r="I2292" s="2">
        <f t="shared" si="320"/>
        <v>34.49813248949296</v>
      </c>
    </row>
    <row r="2293" spans="1:9" ht="13.5" x14ac:dyDescent="0.25">
      <c r="A2293" s="4">
        <f>TITRES_STAT!B2296</f>
        <v>45341</v>
      </c>
      <c r="B2293" s="2">
        <f>TITRES_STAT!D2296</f>
        <v>4.8151999999999999</v>
      </c>
      <c r="C2293" s="2">
        <f t="shared" si="315"/>
        <v>5.0399999999999778E-2</v>
      </c>
      <c r="D2293" s="2">
        <f t="shared" si="316"/>
        <v>5.0399999999999778E-2</v>
      </c>
      <c r="E2293" s="2">
        <f t="shared" si="317"/>
        <v>0</v>
      </c>
      <c r="F2293" s="2">
        <f t="shared" si="322"/>
        <v>1.4459121834264992E-2</v>
      </c>
      <c r="G2293" s="2">
        <f t="shared" si="322"/>
        <v>2.0618297523354867E-2</v>
      </c>
      <c r="H2293" s="2">
        <f t="shared" si="319"/>
        <v>0.7012762240862408</v>
      </c>
      <c r="I2293" s="2">
        <f t="shared" si="320"/>
        <v>41.220597464288772</v>
      </c>
    </row>
    <row r="2294" spans="1:9" ht="13.5" x14ac:dyDescent="0.25">
      <c r="A2294" s="4">
        <f>TITRES_STAT!B2297</f>
        <v>45342</v>
      </c>
      <c r="B2294" s="2">
        <f>TITRES_STAT!D2297</f>
        <v>4.8151999999999999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1.3426327417531778E-2</v>
      </c>
      <c r="G2294" s="2">
        <f t="shared" si="322"/>
        <v>1.9145561985972375E-2</v>
      </c>
      <c r="H2294" s="2">
        <f t="shared" si="319"/>
        <v>0.70127622408624091</v>
      </c>
      <c r="I2294" s="2">
        <f t="shared" si="320"/>
        <v>41.22059746428878</v>
      </c>
    </row>
    <row r="2295" spans="1:9" ht="13.5" x14ac:dyDescent="0.25">
      <c r="A2295" s="4">
        <f>TITRES_STAT!B2298</f>
        <v>45343</v>
      </c>
      <c r="B2295" s="2">
        <f>TITRES_STAT!D2298</f>
        <v>4.8151999999999999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1.2467304030565224E-2</v>
      </c>
      <c r="G2295" s="2">
        <f t="shared" si="322"/>
        <v>1.7778021844117205E-2</v>
      </c>
      <c r="H2295" s="2">
        <f t="shared" si="319"/>
        <v>0.70127622408624102</v>
      </c>
      <c r="I2295" s="2">
        <f t="shared" si="320"/>
        <v>41.220597464288787</v>
      </c>
    </row>
    <row r="2296" spans="1:9" ht="13.5" x14ac:dyDescent="0.25">
      <c r="A2296" s="4">
        <f>TITRES_STAT!B2299</f>
        <v>45344</v>
      </c>
      <c r="B2296" s="2">
        <f>TITRES_STAT!D2299</f>
        <v>4.8840000000000003</v>
      </c>
      <c r="C2296" s="2">
        <f t="shared" si="315"/>
        <v>6.8800000000000416E-2</v>
      </c>
      <c r="D2296" s="2">
        <f t="shared" si="316"/>
        <v>6.8800000000000416E-2</v>
      </c>
      <c r="E2296" s="2">
        <f t="shared" si="317"/>
        <v>0</v>
      </c>
      <c r="F2296" s="2">
        <f t="shared" si="322"/>
        <v>1.6491068028382024E-2</v>
      </c>
      <c r="G2296" s="2">
        <f t="shared" si="322"/>
        <v>1.6508163140965974E-2</v>
      </c>
      <c r="H2296" s="2">
        <f t="shared" si="319"/>
        <v>0.99896444489686875</v>
      </c>
      <c r="I2296" s="2">
        <f t="shared" si="320"/>
        <v>49.974097710797835</v>
      </c>
    </row>
    <row r="2297" spans="1:9" ht="13.5" x14ac:dyDescent="0.25">
      <c r="A2297" s="4">
        <f>TITRES_STAT!B2300</f>
        <v>45345</v>
      </c>
      <c r="B2297" s="2">
        <f>TITRES_STAT!D2300</f>
        <v>4.8794000000000004</v>
      </c>
      <c r="C2297" s="2">
        <f t="shared" si="315"/>
        <v>-4.5999999999999375E-3</v>
      </c>
      <c r="D2297" s="2">
        <f t="shared" si="316"/>
        <v>0</v>
      </c>
      <c r="E2297" s="2">
        <f t="shared" si="317"/>
        <v>4.5999999999999375E-3</v>
      </c>
      <c r="F2297" s="2">
        <f t="shared" si="322"/>
        <v>1.5313134597783306E-2</v>
      </c>
      <c r="G2297" s="2">
        <f t="shared" si="322"/>
        <v>1.56575800594684E-2</v>
      </c>
      <c r="H2297" s="2">
        <f t="shared" si="319"/>
        <v>0.97800136033940943</v>
      </c>
      <c r="I2297" s="2">
        <f t="shared" si="320"/>
        <v>49.443917478984545</v>
      </c>
    </row>
    <row r="2298" spans="1:9" ht="13.5" x14ac:dyDescent="0.25">
      <c r="A2298" s="4">
        <f>TITRES_STAT!B2301</f>
        <v>45348</v>
      </c>
      <c r="B2298" s="2">
        <f>TITRES_STAT!D2301</f>
        <v>4.9987000000000004</v>
      </c>
      <c r="C2298" s="2">
        <f t="shared" si="315"/>
        <v>0.11929999999999996</v>
      </c>
      <c r="D2298" s="2">
        <f t="shared" si="316"/>
        <v>0.11929999999999996</v>
      </c>
      <c r="E2298" s="2">
        <f t="shared" si="317"/>
        <v>0</v>
      </c>
      <c r="F2298" s="2">
        <f t="shared" si="322"/>
        <v>2.2740767840798783E-2</v>
      </c>
      <c r="G2298" s="2">
        <f t="shared" si="322"/>
        <v>1.4539181483792086E-2</v>
      </c>
      <c r="H2298" s="2">
        <f t="shared" si="319"/>
        <v>1.5641023441484392</v>
      </c>
      <c r="I2298" s="2">
        <f t="shared" si="320"/>
        <v>60.999996654497473</v>
      </c>
    </row>
    <row r="2299" spans="1:9" ht="13.5" x14ac:dyDescent="0.25">
      <c r="A2299" s="4">
        <f>TITRES_STAT!B2302</f>
        <v>45349</v>
      </c>
      <c r="B2299" s="2">
        <f>TITRES_STAT!D2302</f>
        <v>5.0445000000000002</v>
      </c>
      <c r="C2299" s="2">
        <f t="shared" si="315"/>
        <v>4.5799999999999841E-2</v>
      </c>
      <c r="D2299" s="2">
        <f t="shared" si="316"/>
        <v>4.5799999999999841E-2</v>
      </c>
      <c r="E2299" s="2">
        <f t="shared" si="317"/>
        <v>0</v>
      </c>
      <c r="F2299" s="2">
        <f t="shared" si="322"/>
        <v>2.4387855852170289E-2</v>
      </c>
      <c r="G2299" s="2">
        <f t="shared" si="322"/>
        <v>1.350066852066408E-2</v>
      </c>
      <c r="H2299" s="2">
        <f t="shared" si="319"/>
        <v>1.8064183869741202</v>
      </c>
      <c r="I2299" s="2">
        <f t="shared" si="320"/>
        <v>64.367394233110062</v>
      </c>
    </row>
    <row r="2300" spans="1:9" ht="13.5" x14ac:dyDescent="0.25">
      <c r="A2300" s="4">
        <f>TITRES_STAT!B2303</f>
        <v>45350</v>
      </c>
      <c r="B2300" s="2">
        <f>TITRES_STAT!D2303</f>
        <v>5.1132999999999997</v>
      </c>
      <c r="C2300" s="2">
        <f t="shared" si="315"/>
        <v>6.8799999999999528E-2</v>
      </c>
      <c r="D2300" s="2">
        <f t="shared" si="316"/>
        <v>6.8799999999999528E-2</v>
      </c>
      <c r="E2300" s="2">
        <f t="shared" si="317"/>
        <v>0</v>
      </c>
      <c r="F2300" s="2">
        <f t="shared" si="322"/>
        <v>2.7560151862729521E-2</v>
      </c>
      <c r="G2300" s="2">
        <f t="shared" si="322"/>
        <v>1.253633505490236E-2</v>
      </c>
      <c r="H2300" s="2">
        <f t="shared" si="319"/>
        <v>2.1984217669702493</v>
      </c>
      <c r="I2300" s="2">
        <f t="shared" si="320"/>
        <v>68.734579962940145</v>
      </c>
    </row>
    <row r="2301" spans="1:9" ht="13.5" x14ac:dyDescent="0.25">
      <c r="A2301" s="4">
        <f>TITRES_STAT!B2304</f>
        <v>45351</v>
      </c>
      <c r="B2301" s="2">
        <f>TITRES_STAT!D2304</f>
        <v>5.1132999999999997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2.5591569586820271E-2</v>
      </c>
      <c r="G2301" s="2">
        <f t="shared" si="323"/>
        <v>1.1640882550980763E-2</v>
      </c>
      <c r="H2301" s="2">
        <f t="shared" si="319"/>
        <v>2.1984217669702493</v>
      </c>
      <c r="I2301" s="2">
        <f t="shared" si="320"/>
        <v>68.734579962940145</v>
      </c>
    </row>
    <row r="2302" spans="1:9" ht="13.5" x14ac:dyDescent="0.25">
      <c r="A2302" s="4">
        <f>TITRES_STAT!B2305</f>
        <v>45352</v>
      </c>
      <c r="B2302" s="2">
        <f>TITRES_STAT!D2305</f>
        <v>5.04</v>
      </c>
      <c r="C2302" s="2">
        <f t="shared" si="315"/>
        <v>-7.3299999999999699E-2</v>
      </c>
      <c r="D2302" s="2">
        <f t="shared" si="316"/>
        <v>0</v>
      </c>
      <c r="E2302" s="2">
        <f t="shared" si="317"/>
        <v>7.3299999999999699E-2</v>
      </c>
      <c r="F2302" s="2">
        <f t="shared" si="323"/>
        <v>2.3763600330618823E-2</v>
      </c>
      <c r="G2302" s="2">
        <f t="shared" si="323"/>
        <v>1.6045105225910686E-2</v>
      </c>
      <c r="H2302" s="2">
        <f t="shared" si="319"/>
        <v>1.481049827722152</v>
      </c>
      <c r="I2302" s="2">
        <f t="shared" si="320"/>
        <v>59.694481391447965</v>
      </c>
    </row>
    <row r="2303" spans="1:9" ht="13.5" x14ac:dyDescent="0.25">
      <c r="A2303" s="4">
        <f>TITRES_STAT!B2306</f>
        <v>45355</v>
      </c>
      <c r="B2303" s="2">
        <f>TITRES_STAT!D2306</f>
        <v>5.0995999999999997</v>
      </c>
      <c r="C2303" s="2">
        <f t="shared" si="315"/>
        <v>5.9599999999999653E-2</v>
      </c>
      <c r="D2303" s="2">
        <f t="shared" si="316"/>
        <v>5.9599999999999653E-2</v>
      </c>
      <c r="E2303" s="2">
        <f t="shared" si="317"/>
        <v>0</v>
      </c>
      <c r="F2303" s="2">
        <f t="shared" si="323"/>
        <v>2.6323343164146026E-2</v>
      </c>
      <c r="G2303" s="2">
        <f t="shared" si="323"/>
        <v>1.4899026281202781E-2</v>
      </c>
      <c r="H2303" s="2">
        <f t="shared" si="319"/>
        <v>1.766782786158088</v>
      </c>
      <c r="I2303" s="2">
        <f t="shared" si="320"/>
        <v>63.85693864357944</v>
      </c>
    </row>
    <row r="2304" spans="1:9" ht="13.5" x14ac:dyDescent="0.25">
      <c r="A2304" s="4">
        <f>TITRES_STAT!B2307</f>
        <v>45356</v>
      </c>
      <c r="B2304" s="2">
        <f>TITRES_STAT!D2307</f>
        <v>5.0308000000000002</v>
      </c>
      <c r="C2304" s="2">
        <f t="shared" si="315"/>
        <v>-6.8799999999999528E-2</v>
      </c>
      <c r="D2304" s="2">
        <f t="shared" si="316"/>
        <v>0</v>
      </c>
      <c r="E2304" s="2">
        <f t="shared" si="317"/>
        <v>6.8799999999999528E-2</v>
      </c>
      <c r="F2304" s="2">
        <f t="shared" si="323"/>
        <v>2.4443104366707023E-2</v>
      </c>
      <c r="G2304" s="2">
        <f t="shared" si="323"/>
        <v>1.8749095832545408E-2</v>
      </c>
      <c r="H2304" s="2">
        <f t="shared" si="319"/>
        <v>1.3036951000206491</v>
      </c>
      <c r="I2304" s="2">
        <f t="shared" si="320"/>
        <v>56.591477752805197</v>
      </c>
    </row>
    <row r="2305" spans="1:9" ht="13.5" x14ac:dyDescent="0.25">
      <c r="A2305" s="4">
        <f>TITRES_STAT!B2308</f>
        <v>45357</v>
      </c>
      <c r="B2305" s="2">
        <f>TITRES_STAT!D2308</f>
        <v>5.0674999999999999</v>
      </c>
      <c r="C2305" s="2">
        <f t="shared" si="315"/>
        <v>3.6699999999999733E-2</v>
      </c>
      <c r="D2305" s="2">
        <f t="shared" si="316"/>
        <v>3.6699999999999733E-2</v>
      </c>
      <c r="E2305" s="2">
        <f t="shared" si="317"/>
        <v>0</v>
      </c>
      <c r="F2305" s="2">
        <f t="shared" si="323"/>
        <v>2.5318596911942215E-2</v>
      </c>
      <c r="G2305" s="2">
        <f t="shared" si="323"/>
        <v>1.7409874701649307E-2</v>
      </c>
      <c r="H2305" s="2">
        <f t="shared" si="319"/>
        <v>1.454266463476827</v>
      </c>
      <c r="I2305" s="2">
        <f t="shared" si="320"/>
        <v>59.254628016904334</v>
      </c>
    </row>
    <row r="2306" spans="1:9" ht="13.5" x14ac:dyDescent="0.25">
      <c r="A2306" s="4">
        <f>TITRES_STAT!B2309</f>
        <v>45358</v>
      </c>
      <c r="B2306" s="2">
        <f>TITRES_STAT!D2309</f>
        <v>5.0674999999999999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2.3510125703946342E-2</v>
      </c>
      <c r="G2306" s="2">
        <f t="shared" si="323"/>
        <v>1.6166312222960073E-2</v>
      </c>
      <c r="H2306" s="2">
        <f t="shared" si="319"/>
        <v>1.4542664634768268</v>
      </c>
      <c r="I2306" s="2">
        <f t="shared" si="320"/>
        <v>59.254628016904327</v>
      </c>
    </row>
    <row r="2307" spans="1:9" ht="13.5" x14ac:dyDescent="0.25">
      <c r="A2307" s="4">
        <f>TITRES_STAT!B2310</f>
        <v>45359</v>
      </c>
      <c r="B2307" s="2">
        <f>TITRES_STAT!D2310</f>
        <v>4.9987000000000004</v>
      </c>
      <c r="C2307" s="2">
        <f t="shared" ref="C2307:C2370" si="324">B2307-B2306</f>
        <v>-6.8799999999999528E-2</v>
      </c>
      <c r="D2307" s="2">
        <f t="shared" ref="D2307:D2370" si="325">IF(C2307&gt;0,C2307,0)</f>
        <v>0</v>
      </c>
      <c r="E2307" s="2">
        <f t="shared" ref="E2307:E2370" si="326">IF(C2307&lt;0,-C2307,0)</f>
        <v>6.8799999999999528E-2</v>
      </c>
      <c r="F2307" s="2">
        <f t="shared" si="323"/>
        <v>2.1830831010807319E-2</v>
      </c>
      <c r="G2307" s="2">
        <f t="shared" si="323"/>
        <v>1.9925861349891463E-2</v>
      </c>
      <c r="H2307" s="2">
        <f t="shared" si="319"/>
        <v>1.0956028764561403</v>
      </c>
      <c r="I2307" s="2">
        <f t="shared" si="320"/>
        <v>52.281035150558047</v>
      </c>
    </row>
    <row r="2308" spans="1:9" ht="13.5" x14ac:dyDescent="0.25">
      <c r="A2308" s="4">
        <f>TITRES_STAT!B2311</f>
        <v>45362</v>
      </c>
      <c r="B2308" s="2">
        <f>TITRES_STAT!D2311</f>
        <v>4.9941000000000004</v>
      </c>
      <c r="C2308" s="2">
        <f t="shared" si="324"/>
        <v>-4.5999999999999375E-3</v>
      </c>
      <c r="D2308" s="2">
        <f t="shared" si="325"/>
        <v>0</v>
      </c>
      <c r="E2308" s="2">
        <f t="shared" si="326"/>
        <v>4.5999999999999375E-3</v>
      </c>
      <c r="F2308" s="2">
        <f t="shared" si="323"/>
        <v>2.0271485938606799E-2</v>
      </c>
      <c r="G2308" s="2">
        <f t="shared" si="323"/>
        <v>1.8831156967756356E-2</v>
      </c>
      <c r="H2308" s="2">
        <f t="shared" si="319"/>
        <v>1.0764864831893572</v>
      </c>
      <c r="I2308" s="2">
        <f t="shared" si="320"/>
        <v>51.841728415007026</v>
      </c>
    </row>
    <row r="2309" spans="1:9" ht="13.5" x14ac:dyDescent="0.25">
      <c r="A2309" s="4">
        <f>TITRES_STAT!B2312</f>
        <v>45363</v>
      </c>
      <c r="B2309" s="2">
        <f>TITRES_STAT!D2312</f>
        <v>5.0033000000000003</v>
      </c>
      <c r="C2309" s="2">
        <f t="shared" si="324"/>
        <v>9.1999999999998749E-3</v>
      </c>
      <c r="D2309" s="2">
        <f t="shared" si="325"/>
        <v>9.1999999999998749E-3</v>
      </c>
      <c r="E2309" s="2">
        <f t="shared" si="326"/>
        <v>0</v>
      </c>
      <c r="F2309" s="2">
        <f t="shared" si="323"/>
        <v>1.9480665514420591E-2</v>
      </c>
      <c r="G2309" s="2">
        <f t="shared" si="323"/>
        <v>1.7486074327202332E-2</v>
      </c>
      <c r="H2309" s="2">
        <f t="shared" si="319"/>
        <v>1.1140674087216569</v>
      </c>
      <c r="I2309" s="2">
        <f t="shared" si="320"/>
        <v>52.697818627993314</v>
      </c>
    </row>
    <row r="2310" spans="1:9" ht="13.5" x14ac:dyDescent="0.25">
      <c r="A2310" s="4">
        <f>TITRES_STAT!B2313</f>
        <v>45364</v>
      </c>
      <c r="B2310" s="2">
        <f>TITRES_STAT!D2313</f>
        <v>4.9527999999999999</v>
      </c>
      <c r="C2310" s="2">
        <f t="shared" si="324"/>
        <v>-5.0500000000000433E-2</v>
      </c>
      <c r="D2310" s="2">
        <f t="shared" si="325"/>
        <v>0</v>
      </c>
      <c r="E2310" s="2">
        <f t="shared" si="326"/>
        <v>5.0500000000000433E-2</v>
      </c>
      <c r="F2310" s="2">
        <f t="shared" si="323"/>
        <v>1.808918940624769E-2</v>
      </c>
      <c r="G2310" s="2">
        <f t="shared" si="323"/>
        <v>1.9844211875259341E-2</v>
      </c>
      <c r="H2310" s="2">
        <f t="shared" si="319"/>
        <v>0.91155998131627913</v>
      </c>
      <c r="I2310" s="2">
        <f t="shared" si="320"/>
        <v>47.686705634451968</v>
      </c>
    </row>
    <row r="2311" spans="1:9" ht="13.5" x14ac:dyDescent="0.25">
      <c r="A2311" s="4">
        <f>TITRES_STAT!B2314</f>
        <v>45365</v>
      </c>
      <c r="B2311" s="2">
        <f>TITRES_STAT!D2314</f>
        <v>4.9527999999999999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1.6797104448658569E-2</v>
      </c>
      <c r="G2311" s="2">
        <f t="shared" si="323"/>
        <v>1.8426768169883673E-2</v>
      </c>
      <c r="H2311" s="2">
        <f t="shared" si="319"/>
        <v>0.91155998131627924</v>
      </c>
      <c r="I2311" s="2">
        <f t="shared" si="320"/>
        <v>47.686705634451975</v>
      </c>
    </row>
    <row r="2312" spans="1:9" ht="13.5" x14ac:dyDescent="0.25">
      <c r="A2312" s="4">
        <f>TITRES_STAT!B2315</f>
        <v>45366</v>
      </c>
      <c r="B2312" s="2">
        <f>TITRES_STAT!D2315</f>
        <v>4.9527999999999999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1.5597311273754385E-2</v>
      </c>
      <c r="G2312" s="2">
        <f t="shared" si="323"/>
        <v>1.711057044346341E-2</v>
      </c>
      <c r="H2312" s="2">
        <f t="shared" si="319"/>
        <v>0.91155998131627913</v>
      </c>
      <c r="I2312" s="2">
        <f t="shared" si="320"/>
        <v>47.686705634451968</v>
      </c>
    </row>
    <row r="2313" spans="1:9" ht="13.5" x14ac:dyDescent="0.25">
      <c r="A2313" s="4">
        <f>TITRES_STAT!B2316</f>
        <v>45369</v>
      </c>
      <c r="B2313" s="2">
        <f>TITRES_STAT!D2316</f>
        <v>4.9527999999999999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1.4483217611343358E-2</v>
      </c>
      <c r="G2313" s="2">
        <f t="shared" si="323"/>
        <v>1.5888386840358881E-2</v>
      </c>
      <c r="H2313" s="2">
        <f t="shared" si="319"/>
        <v>0.91155998131627924</v>
      </c>
      <c r="I2313" s="2">
        <f t="shared" si="320"/>
        <v>47.686705634451975</v>
      </c>
    </row>
    <row r="2314" spans="1:9" ht="13.5" x14ac:dyDescent="0.25">
      <c r="A2314" s="4">
        <f>TITRES_STAT!B2317</f>
        <v>45370</v>
      </c>
      <c r="B2314" s="2">
        <f>TITRES_STAT!D2317</f>
        <v>4.9527999999999999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1.3448702067675974E-2</v>
      </c>
      <c r="G2314" s="2">
        <f t="shared" si="323"/>
        <v>1.4753502066047532E-2</v>
      </c>
      <c r="H2314" s="2">
        <f t="shared" si="319"/>
        <v>0.91155998131627913</v>
      </c>
      <c r="I2314" s="2">
        <f t="shared" si="320"/>
        <v>47.686705634451968</v>
      </c>
    </row>
    <row r="2315" spans="1:9" ht="13.5" x14ac:dyDescent="0.25">
      <c r="A2315" s="4">
        <f>TITRES_STAT!B2318</f>
        <v>45372</v>
      </c>
      <c r="B2315" s="2">
        <f>TITRES_STAT!D2318</f>
        <v>5.0903999999999998</v>
      </c>
      <c r="C2315" s="2">
        <f t="shared" si="324"/>
        <v>0.13759999999999994</v>
      </c>
      <c r="D2315" s="2">
        <f t="shared" si="325"/>
        <v>0.13759999999999994</v>
      </c>
      <c r="E2315" s="2">
        <f t="shared" si="326"/>
        <v>0</v>
      </c>
      <c r="F2315" s="2">
        <f t="shared" si="323"/>
        <v>2.2316651919984831E-2</v>
      </c>
      <c r="G2315" s="2">
        <f t="shared" si="323"/>
        <v>1.369968048990128E-2</v>
      </c>
      <c r="H2315" s="2">
        <f t="shared" si="319"/>
        <v>1.6289906860554559</v>
      </c>
      <c r="I2315" s="2">
        <f t="shared" si="320"/>
        <v>61.962588711167996</v>
      </c>
    </row>
    <row r="2316" spans="1:9" ht="13.5" x14ac:dyDescent="0.25">
      <c r="A2316" s="4">
        <f>TITRES_STAT!B2319</f>
        <v>45373</v>
      </c>
      <c r="B2316" s="2">
        <f>TITRES_STAT!D2319</f>
        <v>5.0857999999999999</v>
      </c>
      <c r="C2316" s="2">
        <f t="shared" si="324"/>
        <v>-4.5999999999999375E-3</v>
      </c>
      <c r="D2316" s="2">
        <f t="shared" si="325"/>
        <v>0</v>
      </c>
      <c r="E2316" s="2">
        <f t="shared" si="326"/>
        <v>4.5999999999999375E-3</v>
      </c>
      <c r="F2316" s="2">
        <f t="shared" si="323"/>
        <v>2.0722605354271628E-2</v>
      </c>
      <c r="G2316" s="2">
        <f t="shared" si="323"/>
        <v>1.3049703312051185E-2</v>
      </c>
      <c r="H2316" s="2">
        <f t="shared" si="319"/>
        <v>1.5879752097608721</v>
      </c>
      <c r="I2316" s="2">
        <f t="shared" si="320"/>
        <v>61.359753515861549</v>
      </c>
    </row>
    <row r="2317" spans="1:9" ht="13.5" x14ac:dyDescent="0.25">
      <c r="A2317" s="4">
        <f>TITRES_STAT!B2320</f>
        <v>45376</v>
      </c>
      <c r="B2317" s="2">
        <f>TITRES_STAT!D2320</f>
        <v>5.0903999999999998</v>
      </c>
      <c r="C2317" s="2">
        <f t="shared" si="324"/>
        <v>4.5999999999999375E-3</v>
      </c>
      <c r="D2317" s="2">
        <f t="shared" si="325"/>
        <v>4.5999999999999375E-3</v>
      </c>
      <c r="E2317" s="2">
        <f t="shared" si="326"/>
        <v>0</v>
      </c>
      <c r="F2317" s="2">
        <f t="shared" ref="F2317:G2332" si="327">((F2316*13)+D2317)/14</f>
        <v>1.9570990686109364E-2</v>
      </c>
      <c r="G2317" s="2">
        <f t="shared" si="327"/>
        <v>1.2117581646904671E-2</v>
      </c>
      <c r="H2317" s="2">
        <f t="shared" si="319"/>
        <v>1.6150904740228096</v>
      </c>
      <c r="I2317" s="2">
        <f t="shared" si="320"/>
        <v>61.760405235169785</v>
      </c>
    </row>
    <row r="2318" spans="1:9" ht="13.5" x14ac:dyDescent="0.25">
      <c r="A2318" s="4">
        <f>TITRES_STAT!B2321</f>
        <v>45377</v>
      </c>
      <c r="B2318" s="2">
        <f>TITRES_STAT!D2321</f>
        <v>5.1363000000000003</v>
      </c>
      <c r="C2318" s="2">
        <f t="shared" si="324"/>
        <v>4.5900000000000496E-2</v>
      </c>
      <c r="D2318" s="2">
        <f t="shared" si="325"/>
        <v>4.5900000000000496E-2</v>
      </c>
      <c r="E2318" s="2">
        <f t="shared" si="326"/>
        <v>0</v>
      </c>
      <c r="F2318" s="2">
        <f t="shared" si="327"/>
        <v>2.1451634208530159E-2</v>
      </c>
      <c r="G2318" s="2">
        <f t="shared" si="327"/>
        <v>1.1252040100697195E-2</v>
      </c>
      <c r="H2318" s="2">
        <f t="shared" si="319"/>
        <v>1.9064662067104596</v>
      </c>
      <c r="I2318" s="2">
        <f t="shared" si="320"/>
        <v>65.593957442505385</v>
      </c>
    </row>
    <row r="2319" spans="1:9" ht="13.5" x14ac:dyDescent="0.25">
      <c r="A2319" s="4">
        <f>TITRES_STAT!B2322</f>
        <v>45378</v>
      </c>
      <c r="B2319" s="2">
        <f>TITRES_STAT!D2322</f>
        <v>5.1821000000000002</v>
      </c>
      <c r="C2319" s="2">
        <f t="shared" si="324"/>
        <v>4.5799999999999841E-2</v>
      </c>
      <c r="D2319" s="2">
        <f t="shared" si="325"/>
        <v>4.5799999999999841E-2</v>
      </c>
      <c r="E2319" s="2">
        <f t="shared" si="326"/>
        <v>0</v>
      </c>
      <c r="F2319" s="2">
        <f t="shared" si="327"/>
        <v>2.3190803193635139E-2</v>
      </c>
      <c r="G2319" s="2">
        <f t="shared" si="327"/>
        <v>1.0448322950647395E-2</v>
      </c>
      <c r="H2319" s="2">
        <f t="shared" si="319"/>
        <v>2.2195718205856374</v>
      </c>
      <c r="I2319" s="2">
        <f t="shared" si="320"/>
        <v>68.939969172108704</v>
      </c>
    </row>
    <row r="2320" spans="1:9" ht="13.5" x14ac:dyDescent="0.25">
      <c r="A2320" s="4">
        <f>TITRES_STAT!B2323</f>
        <v>45379</v>
      </c>
      <c r="B2320" s="2">
        <f>TITRES_STAT!D2323</f>
        <v>5.1821000000000002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2.1534317251232626E-2</v>
      </c>
      <c r="G2320" s="2">
        <f t="shared" si="327"/>
        <v>9.702014168458296E-3</v>
      </c>
      <c r="H2320" s="2">
        <f t="shared" si="319"/>
        <v>2.219571820585637</v>
      </c>
      <c r="I2320" s="2">
        <f t="shared" si="320"/>
        <v>68.939969172108704</v>
      </c>
    </row>
    <row r="2321" spans="1:9" ht="13.5" x14ac:dyDescent="0.25">
      <c r="A2321" s="4">
        <f>TITRES_STAT!B2324</f>
        <v>45380</v>
      </c>
      <c r="B2321" s="2">
        <f>TITRES_STAT!D2324</f>
        <v>5.2462999999999997</v>
      </c>
      <c r="C2321" s="2">
        <f t="shared" si="324"/>
        <v>6.4199999999999591E-2</v>
      </c>
      <c r="D2321" s="2">
        <f t="shared" si="325"/>
        <v>6.4199999999999591E-2</v>
      </c>
      <c r="E2321" s="2">
        <f t="shared" si="326"/>
        <v>0</v>
      </c>
      <c r="F2321" s="2">
        <f t="shared" si="327"/>
        <v>2.4581866019001693E-2</v>
      </c>
      <c r="G2321" s="2">
        <f t="shared" si="327"/>
        <v>9.0090131564255615E-3</v>
      </c>
      <c r="H2321" s="2">
        <f t="shared" ref="H2321:H2384" si="328">F2321/G2321</f>
        <v>2.7285858719685625</v>
      </c>
      <c r="I2321" s="2">
        <f t="shared" ref="I2321:I2384" si="329">IF(G2321=0,100,100-(100/(1+H2321)))</f>
        <v>73.180180520502944</v>
      </c>
    </row>
    <row r="2322" spans="1:9" ht="13.5" x14ac:dyDescent="0.25">
      <c r="A2322" s="4">
        <f>TITRES_STAT!B2325</f>
        <v>45383</v>
      </c>
      <c r="B2322" s="2">
        <f>TITRES_STAT!D2325</f>
        <v>5.2233999999999998</v>
      </c>
      <c r="C2322" s="2">
        <f t="shared" si="324"/>
        <v>-2.289999999999992E-2</v>
      </c>
      <c r="D2322" s="2">
        <f t="shared" si="325"/>
        <v>0</v>
      </c>
      <c r="E2322" s="2">
        <f t="shared" si="326"/>
        <v>2.289999999999992E-2</v>
      </c>
      <c r="F2322" s="2">
        <f t="shared" si="327"/>
        <v>2.2826018446215856E-2</v>
      </c>
      <c r="G2322" s="2">
        <f t="shared" si="327"/>
        <v>1.0001226502395159E-2</v>
      </c>
      <c r="H2322" s="2">
        <f t="shared" si="328"/>
        <v>2.2823219172917772</v>
      </c>
      <c r="I2322" s="2">
        <f t="shared" si="329"/>
        <v>69.533762220827697</v>
      </c>
    </row>
    <row r="2323" spans="1:9" ht="13.5" x14ac:dyDescent="0.25">
      <c r="A2323" s="4">
        <f>TITRES_STAT!B2326</f>
        <v>45384</v>
      </c>
      <c r="B2323" s="2">
        <f>TITRES_STAT!D2326</f>
        <v>5.1821000000000002</v>
      </c>
      <c r="C2323" s="2">
        <f t="shared" si="324"/>
        <v>-4.129999999999967E-2</v>
      </c>
      <c r="D2323" s="2">
        <f t="shared" si="325"/>
        <v>0</v>
      </c>
      <c r="E2323" s="2">
        <f t="shared" si="326"/>
        <v>4.129999999999967E-2</v>
      </c>
      <c r="F2323" s="2">
        <f t="shared" si="327"/>
        <v>2.1195588557200436E-2</v>
      </c>
      <c r="G2323" s="2">
        <f t="shared" si="327"/>
        <v>1.2236853180795482E-2</v>
      </c>
      <c r="H2323" s="2">
        <f t="shared" si="328"/>
        <v>1.7321110455476245</v>
      </c>
      <c r="I2323" s="2">
        <f t="shared" si="329"/>
        <v>63.398266639650444</v>
      </c>
    </row>
    <row r="2324" spans="1:9" ht="13.5" x14ac:dyDescent="0.25">
      <c r="A2324" s="4">
        <f>TITRES_STAT!B2327</f>
        <v>45385</v>
      </c>
      <c r="B2324" s="2">
        <f>TITRES_STAT!D2327</f>
        <v>5.1821000000000002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1.9681617945971834E-2</v>
      </c>
      <c r="G2324" s="2">
        <f t="shared" si="327"/>
        <v>1.1362792239310091E-2</v>
      </c>
      <c r="H2324" s="2">
        <f t="shared" si="328"/>
        <v>1.7321110455476245</v>
      </c>
      <c r="I2324" s="2">
        <f t="shared" si="329"/>
        <v>63.398266639650444</v>
      </c>
    </row>
    <row r="2325" spans="1:9" ht="13.5" x14ac:dyDescent="0.25">
      <c r="A2325" s="4">
        <f>TITRES_STAT!B2328</f>
        <v>45386</v>
      </c>
      <c r="B2325" s="2">
        <f>TITRES_STAT!D2328</f>
        <v>5.0491000000000001</v>
      </c>
      <c r="C2325" s="2">
        <f t="shared" si="324"/>
        <v>-0.13300000000000001</v>
      </c>
      <c r="D2325" s="2">
        <f t="shared" si="325"/>
        <v>0</v>
      </c>
      <c r="E2325" s="2">
        <f t="shared" si="326"/>
        <v>0.13300000000000001</v>
      </c>
      <c r="F2325" s="2">
        <f t="shared" si="327"/>
        <v>1.8275788092688129E-2</v>
      </c>
      <c r="G2325" s="2">
        <f t="shared" si="327"/>
        <v>2.0051164222216512E-2</v>
      </c>
      <c r="H2325" s="2">
        <f t="shared" si="328"/>
        <v>0.91145770341049415</v>
      </c>
      <c r="I2325" s="2">
        <f t="shared" si="329"/>
        <v>47.683906464905675</v>
      </c>
    </row>
    <row r="2326" spans="1:9" ht="13.5" x14ac:dyDescent="0.25">
      <c r="A2326" s="4">
        <f>TITRES_STAT!B2329</f>
        <v>45387</v>
      </c>
      <c r="B2326" s="2">
        <f>TITRES_STAT!D2329</f>
        <v>5.1454000000000004</v>
      </c>
      <c r="C2326" s="2">
        <f t="shared" si="324"/>
        <v>9.6300000000000274E-2</v>
      </c>
      <c r="D2326" s="2">
        <f t="shared" si="325"/>
        <v>9.6300000000000274E-2</v>
      </c>
      <c r="E2326" s="2">
        <f t="shared" si="326"/>
        <v>0</v>
      </c>
      <c r="F2326" s="2">
        <f t="shared" si="327"/>
        <v>2.3848946086067569E-2</v>
      </c>
      <c r="G2326" s="2">
        <f t="shared" si="327"/>
        <v>1.8618938206343905E-2</v>
      </c>
      <c r="H2326" s="2">
        <f t="shared" si="328"/>
        <v>1.2808972145329791</v>
      </c>
      <c r="I2326" s="2">
        <f t="shared" si="329"/>
        <v>56.15760352424504</v>
      </c>
    </row>
    <row r="2327" spans="1:9" ht="13.5" x14ac:dyDescent="0.25">
      <c r="A2327" s="4">
        <f>TITRES_STAT!B2330</f>
        <v>45390</v>
      </c>
      <c r="B2327" s="2">
        <f>TITRES_STAT!D2330</f>
        <v>5.0445000000000002</v>
      </c>
      <c r="C2327" s="2">
        <f t="shared" si="324"/>
        <v>-0.10090000000000021</v>
      </c>
      <c r="D2327" s="2">
        <f t="shared" si="325"/>
        <v>0</v>
      </c>
      <c r="E2327" s="2">
        <f t="shared" si="326"/>
        <v>0.10090000000000021</v>
      </c>
      <c r="F2327" s="2">
        <f t="shared" si="327"/>
        <v>2.2145449937062744E-2</v>
      </c>
      <c r="G2327" s="2">
        <f t="shared" si="327"/>
        <v>2.4496156905890781E-2</v>
      </c>
      <c r="H2327" s="2">
        <f t="shared" si="328"/>
        <v>0.90403772404549121</v>
      </c>
      <c r="I2327" s="2">
        <f t="shared" si="329"/>
        <v>47.480032177339993</v>
      </c>
    </row>
    <row r="2328" spans="1:9" ht="13.5" x14ac:dyDescent="0.25">
      <c r="A2328" s="4">
        <f>TITRES_STAT!B2331</f>
        <v>45394</v>
      </c>
      <c r="B2328" s="2">
        <f>TITRES_STAT!D2331</f>
        <v>5.1821000000000002</v>
      </c>
      <c r="C2328" s="2">
        <f t="shared" si="324"/>
        <v>0.13759999999999994</v>
      </c>
      <c r="D2328" s="2">
        <f t="shared" si="325"/>
        <v>0.13759999999999994</v>
      </c>
      <c r="E2328" s="2">
        <f t="shared" si="326"/>
        <v>0</v>
      </c>
      <c r="F2328" s="2">
        <f t="shared" si="327"/>
        <v>3.039220351298683E-2</v>
      </c>
      <c r="G2328" s="2">
        <f t="shared" si="327"/>
        <v>2.2746431412612868E-2</v>
      </c>
      <c r="H2328" s="2">
        <f t="shared" si="328"/>
        <v>1.3361306203018022</v>
      </c>
      <c r="I2328" s="2">
        <f t="shared" si="329"/>
        <v>57.19417436209919</v>
      </c>
    </row>
    <row r="2329" spans="1:9" ht="13.5" x14ac:dyDescent="0.25">
      <c r="A2329" s="4">
        <f>TITRES_STAT!B2332</f>
        <v>45397</v>
      </c>
      <c r="B2329" s="2">
        <f>TITRES_STAT!D2332</f>
        <v>5.1317000000000004</v>
      </c>
      <c r="C2329" s="2">
        <f t="shared" si="324"/>
        <v>-5.0399999999999778E-2</v>
      </c>
      <c r="D2329" s="2">
        <f t="shared" si="325"/>
        <v>0</v>
      </c>
      <c r="E2329" s="2">
        <f t="shared" si="326"/>
        <v>5.0399999999999778E-2</v>
      </c>
      <c r="F2329" s="2">
        <f t="shared" si="327"/>
        <v>2.8221331833487771E-2</v>
      </c>
      <c r="G2329" s="2">
        <f t="shared" si="327"/>
        <v>2.4721686311711934E-2</v>
      </c>
      <c r="H2329" s="2">
        <f t="shared" si="328"/>
        <v>1.1415617639367051</v>
      </c>
      <c r="I2329" s="2">
        <f t="shared" si="329"/>
        <v>53.305105795232372</v>
      </c>
    </row>
    <row r="2330" spans="1:9" ht="13.5" x14ac:dyDescent="0.25">
      <c r="A2330" s="4">
        <f>TITRES_STAT!B2333</f>
        <v>45398</v>
      </c>
      <c r="B2330" s="2">
        <f>TITRES_STAT!D2333</f>
        <v>5.0995999999999997</v>
      </c>
      <c r="C2330" s="2">
        <f t="shared" si="324"/>
        <v>-3.2100000000000684E-2</v>
      </c>
      <c r="D2330" s="2">
        <f t="shared" si="325"/>
        <v>0</v>
      </c>
      <c r="E2330" s="2">
        <f t="shared" si="326"/>
        <v>3.2100000000000684E-2</v>
      </c>
      <c r="F2330" s="2">
        <f t="shared" si="327"/>
        <v>2.6205522416810071E-2</v>
      </c>
      <c r="G2330" s="2">
        <f t="shared" si="327"/>
        <v>2.5248708718018271E-2</v>
      </c>
      <c r="H2330" s="2">
        <f t="shared" si="328"/>
        <v>1.037895549807226</v>
      </c>
      <c r="I2330" s="2">
        <f t="shared" si="329"/>
        <v>50.929771641407505</v>
      </c>
    </row>
    <row r="2331" spans="1:9" ht="13.5" x14ac:dyDescent="0.25">
      <c r="A2331" s="4">
        <f>TITRES_STAT!B2334</f>
        <v>45399</v>
      </c>
      <c r="B2331" s="2">
        <f>TITRES_STAT!D2334</f>
        <v>5.1775000000000002</v>
      </c>
      <c r="C2331" s="2">
        <f t="shared" si="324"/>
        <v>7.7900000000000524E-2</v>
      </c>
      <c r="D2331" s="2">
        <f t="shared" si="325"/>
        <v>7.7900000000000524E-2</v>
      </c>
      <c r="E2331" s="2">
        <f t="shared" si="326"/>
        <v>0</v>
      </c>
      <c r="F2331" s="2">
        <f t="shared" si="327"/>
        <v>2.9897985101323677E-2</v>
      </c>
      <c r="G2331" s="2">
        <f t="shared" si="327"/>
        <v>2.3445229523874112E-2</v>
      </c>
      <c r="H2331" s="2">
        <f t="shared" si="328"/>
        <v>1.2752268034262053</v>
      </c>
      <c r="I2331" s="2">
        <f t="shared" si="329"/>
        <v>56.048337752784661</v>
      </c>
    </row>
    <row r="2332" spans="1:9" ht="13.5" x14ac:dyDescent="0.25">
      <c r="A2332" s="4">
        <f>TITRES_STAT!B2335</f>
        <v>45400</v>
      </c>
      <c r="B2332" s="2">
        <f>TITRES_STAT!D2335</f>
        <v>5.1132999999999997</v>
      </c>
      <c r="C2332" s="2">
        <f t="shared" si="324"/>
        <v>-6.4200000000000479E-2</v>
      </c>
      <c r="D2332" s="2">
        <f t="shared" si="325"/>
        <v>0</v>
      </c>
      <c r="E2332" s="2">
        <f t="shared" si="326"/>
        <v>6.4200000000000479E-2</v>
      </c>
      <c r="F2332" s="2">
        <f t="shared" si="327"/>
        <v>2.7762414736943415E-2</v>
      </c>
      <c r="G2332" s="2">
        <f t="shared" si="327"/>
        <v>2.635628455788314E-2</v>
      </c>
      <c r="H2332" s="2">
        <f t="shared" si="328"/>
        <v>1.0533508498123914</v>
      </c>
      <c r="I2332" s="2">
        <f t="shared" si="329"/>
        <v>51.299116753896826</v>
      </c>
    </row>
    <row r="2333" spans="1:9" ht="13.5" x14ac:dyDescent="0.25">
      <c r="A2333" s="4">
        <f>TITRES_STAT!B2336</f>
        <v>45401</v>
      </c>
      <c r="B2333" s="2">
        <f>TITRES_STAT!D2336</f>
        <v>5.0857999999999999</v>
      </c>
      <c r="C2333" s="2">
        <f t="shared" si="324"/>
        <v>-2.7499999999999858E-2</v>
      </c>
      <c r="D2333" s="2">
        <f t="shared" si="325"/>
        <v>0</v>
      </c>
      <c r="E2333" s="2">
        <f t="shared" si="326"/>
        <v>2.7499999999999858E-2</v>
      </c>
      <c r="F2333" s="2">
        <f t="shared" ref="F2333:G2348" si="330">((F2332*13)+D2333)/14</f>
        <v>2.577938511287603E-2</v>
      </c>
      <c r="G2333" s="2">
        <f t="shared" si="330"/>
        <v>2.6437978518034335E-2</v>
      </c>
      <c r="H2333" s="2">
        <f t="shared" si="328"/>
        <v>0.9750891164122456</v>
      </c>
      <c r="I2333" s="2">
        <f t="shared" si="329"/>
        <v>49.369373174588574</v>
      </c>
    </row>
    <row r="2334" spans="1:9" ht="13.5" x14ac:dyDescent="0.25">
      <c r="A2334" s="4">
        <f>TITRES_STAT!B2337</f>
        <v>45404</v>
      </c>
      <c r="B2334" s="2">
        <f>TITRES_STAT!D2337</f>
        <v>5.1132999999999997</v>
      </c>
      <c r="C2334" s="2">
        <f t="shared" si="324"/>
        <v>2.7499999999999858E-2</v>
      </c>
      <c r="D2334" s="2">
        <f t="shared" si="325"/>
        <v>2.7499999999999858E-2</v>
      </c>
      <c r="E2334" s="2">
        <f t="shared" si="326"/>
        <v>0</v>
      </c>
      <c r="F2334" s="2">
        <f t="shared" si="330"/>
        <v>2.5902286176242018E-2</v>
      </c>
      <c r="G2334" s="2">
        <f t="shared" si="330"/>
        <v>2.4549551481031884E-2</v>
      </c>
      <c r="H2334" s="2">
        <f t="shared" si="328"/>
        <v>1.0551022162769581</v>
      </c>
      <c r="I2334" s="2">
        <f t="shared" si="329"/>
        <v>51.340619844612441</v>
      </c>
    </row>
    <row r="2335" spans="1:9" ht="13.5" x14ac:dyDescent="0.25">
      <c r="A2335" s="4">
        <f>TITRES_STAT!B2338</f>
        <v>45405</v>
      </c>
      <c r="B2335" s="2">
        <f>TITRES_STAT!D2338</f>
        <v>5.1363000000000003</v>
      </c>
      <c r="C2335" s="2">
        <f t="shared" si="324"/>
        <v>2.3000000000000576E-2</v>
      </c>
      <c r="D2335" s="2">
        <f t="shared" si="325"/>
        <v>2.3000000000000576E-2</v>
      </c>
      <c r="E2335" s="2">
        <f t="shared" si="326"/>
        <v>0</v>
      </c>
      <c r="F2335" s="2">
        <f t="shared" si="330"/>
        <v>2.5694980020796201E-2</v>
      </c>
      <c r="G2335" s="2">
        <f t="shared" si="330"/>
        <v>2.2796012089529607E-2</v>
      </c>
      <c r="H2335" s="2">
        <f t="shared" si="328"/>
        <v>1.12716995937189</v>
      </c>
      <c r="I2335" s="2">
        <f t="shared" si="329"/>
        <v>52.989181913076671</v>
      </c>
    </row>
    <row r="2336" spans="1:9" ht="13.5" x14ac:dyDescent="0.25">
      <c r="A2336" s="4">
        <f>TITRES_STAT!B2339</f>
        <v>45406</v>
      </c>
      <c r="B2336" s="2">
        <f>TITRES_STAT!D2339</f>
        <v>5.1132999999999997</v>
      </c>
      <c r="C2336" s="2">
        <f t="shared" si="324"/>
        <v>-2.3000000000000576E-2</v>
      </c>
      <c r="D2336" s="2">
        <f t="shared" si="325"/>
        <v>0</v>
      </c>
      <c r="E2336" s="2">
        <f t="shared" si="326"/>
        <v>2.3000000000000576E-2</v>
      </c>
      <c r="F2336" s="2">
        <f t="shared" si="330"/>
        <v>2.3859624305025046E-2</v>
      </c>
      <c r="G2336" s="2">
        <f t="shared" si="330"/>
        <v>2.281058265456325E-2</v>
      </c>
      <c r="H2336" s="2">
        <f t="shared" si="328"/>
        <v>1.0459892527230967</v>
      </c>
      <c r="I2336" s="2">
        <f t="shared" si="329"/>
        <v>51.123887934941195</v>
      </c>
    </row>
    <row r="2337" spans="1:9" ht="13.5" x14ac:dyDescent="0.25">
      <c r="A2337" s="4">
        <f>TITRES_STAT!B2340</f>
        <v>45407</v>
      </c>
      <c r="B2337" s="2">
        <f>TITRES_STAT!D2340</f>
        <v>5.0903999999999998</v>
      </c>
      <c r="C2337" s="2">
        <f t="shared" si="324"/>
        <v>-2.289999999999992E-2</v>
      </c>
      <c r="D2337" s="2">
        <f t="shared" si="325"/>
        <v>0</v>
      </c>
      <c r="E2337" s="2">
        <f t="shared" si="326"/>
        <v>2.289999999999992E-2</v>
      </c>
      <c r="F2337" s="2">
        <f t="shared" si="330"/>
        <v>2.2155365426094687E-2</v>
      </c>
      <c r="G2337" s="2">
        <f t="shared" si="330"/>
        <v>2.281696960780873E-2</v>
      </c>
      <c r="H2337" s="2">
        <f t="shared" si="328"/>
        <v>0.97100385401365397</v>
      </c>
      <c r="I2337" s="2">
        <f t="shared" si="329"/>
        <v>49.264432032253524</v>
      </c>
    </row>
    <row r="2338" spans="1:9" ht="13.5" x14ac:dyDescent="0.25">
      <c r="A2338" s="4">
        <f>TITRES_STAT!B2341</f>
        <v>45408</v>
      </c>
      <c r="B2338" s="2">
        <f>TITRES_STAT!D2341</f>
        <v>5.1363000000000003</v>
      </c>
      <c r="C2338" s="2">
        <f t="shared" si="324"/>
        <v>4.5900000000000496E-2</v>
      </c>
      <c r="D2338" s="2">
        <f t="shared" si="325"/>
        <v>4.5900000000000496E-2</v>
      </c>
      <c r="E2338" s="2">
        <f t="shared" si="326"/>
        <v>0</v>
      </c>
      <c r="F2338" s="2">
        <f t="shared" si="330"/>
        <v>2.3851410752802248E-2</v>
      </c>
      <c r="G2338" s="2">
        <f t="shared" si="330"/>
        <v>2.118718606439382E-2</v>
      </c>
      <c r="H2338" s="2">
        <f t="shared" si="328"/>
        <v>1.1257469812324816</v>
      </c>
      <c r="I2338" s="2">
        <f t="shared" si="329"/>
        <v>52.957712802667956</v>
      </c>
    </row>
    <row r="2339" spans="1:9" ht="13.5" x14ac:dyDescent="0.25">
      <c r="A2339" s="4">
        <f>TITRES_STAT!B2342</f>
        <v>45411</v>
      </c>
      <c r="B2339" s="2">
        <f>TITRES_STAT!D2342</f>
        <v>5.1132999999999997</v>
      </c>
      <c r="C2339" s="2">
        <f t="shared" si="324"/>
        <v>-2.3000000000000576E-2</v>
      </c>
      <c r="D2339" s="2">
        <f t="shared" si="325"/>
        <v>0</v>
      </c>
      <c r="E2339" s="2">
        <f t="shared" si="326"/>
        <v>2.3000000000000576E-2</v>
      </c>
      <c r="F2339" s="2">
        <f t="shared" si="330"/>
        <v>2.2147738556173517E-2</v>
      </c>
      <c r="G2339" s="2">
        <f t="shared" si="330"/>
        <v>2.1316672774080021E-2</v>
      </c>
      <c r="H2339" s="2">
        <f t="shared" si="328"/>
        <v>1.0389866556991028</v>
      </c>
      <c r="I2339" s="2">
        <f t="shared" si="329"/>
        <v>50.956030182692274</v>
      </c>
    </row>
    <row r="2340" spans="1:9" ht="13.5" x14ac:dyDescent="0.25">
      <c r="A2340" s="4">
        <f>TITRES_STAT!B2343</f>
        <v>45412</v>
      </c>
      <c r="B2340" s="2">
        <f>TITRES_STAT!D2343</f>
        <v>5.0903999999999998</v>
      </c>
      <c r="C2340" s="2">
        <f t="shared" si="324"/>
        <v>-2.289999999999992E-2</v>
      </c>
      <c r="D2340" s="2">
        <f t="shared" si="325"/>
        <v>0</v>
      </c>
      <c r="E2340" s="2">
        <f t="shared" si="326"/>
        <v>2.289999999999992E-2</v>
      </c>
      <c r="F2340" s="2">
        <f t="shared" si="330"/>
        <v>2.0565757230732552E-2</v>
      </c>
      <c r="G2340" s="2">
        <f t="shared" si="330"/>
        <v>2.142976757593144E-2</v>
      </c>
      <c r="H2340" s="2">
        <f t="shared" si="328"/>
        <v>0.9596817677962457</v>
      </c>
      <c r="I2340" s="2">
        <f t="shared" si="329"/>
        <v>48.971306646152705</v>
      </c>
    </row>
    <row r="2341" spans="1:9" ht="13.5" x14ac:dyDescent="0.25">
      <c r="A2341" s="4">
        <f>TITRES_STAT!B2344</f>
        <v>45414</v>
      </c>
      <c r="B2341" s="2">
        <f>TITRES_STAT!D2344</f>
        <v>5.0903999999999998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1.9096774571394515E-2</v>
      </c>
      <c r="G2341" s="2">
        <f t="shared" si="330"/>
        <v>1.9899069891936339E-2</v>
      </c>
      <c r="H2341" s="2">
        <f t="shared" si="328"/>
        <v>0.95968176779624581</v>
      </c>
      <c r="I2341" s="2">
        <f t="shared" si="329"/>
        <v>48.971306646152712</v>
      </c>
    </row>
    <row r="2342" spans="1:9" ht="13.5" x14ac:dyDescent="0.25">
      <c r="A2342" s="4">
        <f>TITRES_STAT!B2345</f>
        <v>45415</v>
      </c>
      <c r="B2342" s="2">
        <f>TITRES_STAT!D2345</f>
        <v>5.0903999999999998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1.7732719244866336E-2</v>
      </c>
      <c r="G2342" s="2">
        <f t="shared" si="330"/>
        <v>1.847770775679803E-2</v>
      </c>
      <c r="H2342" s="2">
        <f t="shared" si="328"/>
        <v>0.95968176779624581</v>
      </c>
      <c r="I2342" s="2">
        <f t="shared" si="329"/>
        <v>48.971306646152712</v>
      </c>
    </row>
    <row r="2343" spans="1:9" ht="13.5" x14ac:dyDescent="0.25">
      <c r="A2343" s="4">
        <f>TITRES_STAT!B2346</f>
        <v>45418</v>
      </c>
      <c r="B2343" s="2">
        <f>TITRES_STAT!D2346</f>
        <v>5.1271000000000004</v>
      </c>
      <c r="C2343" s="2">
        <f t="shared" si="324"/>
        <v>3.6700000000000621E-2</v>
      </c>
      <c r="D2343" s="2">
        <f t="shared" si="325"/>
        <v>3.6700000000000621E-2</v>
      </c>
      <c r="E2343" s="2">
        <f t="shared" si="326"/>
        <v>0</v>
      </c>
      <c r="F2343" s="2">
        <f t="shared" si="330"/>
        <v>1.9087525013090214E-2</v>
      </c>
      <c r="G2343" s="2">
        <f t="shared" si="330"/>
        <v>1.7157871488455313E-2</v>
      </c>
      <c r="H2343" s="2">
        <f t="shared" si="328"/>
        <v>1.1124646216130754</v>
      </c>
      <c r="I2343" s="2">
        <f t="shared" si="329"/>
        <v>52.661929114987913</v>
      </c>
    </row>
    <row r="2344" spans="1:9" ht="13.5" x14ac:dyDescent="0.25">
      <c r="A2344" s="4">
        <f>TITRES_STAT!B2347</f>
        <v>45419</v>
      </c>
      <c r="B2344" s="2">
        <f>TITRES_STAT!D2347</f>
        <v>5.1363000000000003</v>
      </c>
      <c r="C2344" s="2">
        <f t="shared" si="324"/>
        <v>9.1999999999998749E-3</v>
      </c>
      <c r="D2344" s="2">
        <f t="shared" si="325"/>
        <v>9.1999999999998749E-3</v>
      </c>
      <c r="E2344" s="2">
        <f t="shared" si="326"/>
        <v>0</v>
      </c>
      <c r="F2344" s="2">
        <f t="shared" si="330"/>
        <v>1.8381273226440904E-2</v>
      </c>
      <c r="G2344" s="2">
        <f t="shared" si="330"/>
        <v>1.5932309239279931E-2</v>
      </c>
      <c r="H2344" s="2">
        <f t="shared" si="328"/>
        <v>1.1537105481936814</v>
      </c>
      <c r="I2344" s="2">
        <f t="shared" si="329"/>
        <v>53.5685052553278</v>
      </c>
    </row>
    <row r="2345" spans="1:9" ht="13.5" x14ac:dyDescent="0.25">
      <c r="A2345" s="4">
        <f>TITRES_STAT!B2348</f>
        <v>45420</v>
      </c>
      <c r="B2345" s="2">
        <f>TITRES_STAT!D2348</f>
        <v>5.1821000000000002</v>
      </c>
      <c r="C2345" s="2">
        <f t="shared" si="324"/>
        <v>4.5799999999999841E-2</v>
      </c>
      <c r="D2345" s="2">
        <f t="shared" si="325"/>
        <v>4.5799999999999841E-2</v>
      </c>
      <c r="E2345" s="2">
        <f t="shared" si="326"/>
        <v>0</v>
      </c>
      <c r="F2345" s="2">
        <f t="shared" si="330"/>
        <v>2.0339753710266546E-2</v>
      </c>
      <c r="G2345" s="2">
        <f t="shared" si="330"/>
        <v>1.4794287150759936E-2</v>
      </c>
      <c r="H2345" s="2">
        <f t="shared" si="328"/>
        <v>1.3748383753131193</v>
      </c>
      <c r="I2345" s="2">
        <f t="shared" si="329"/>
        <v>57.891871278686438</v>
      </c>
    </row>
    <row r="2346" spans="1:9" ht="13.5" x14ac:dyDescent="0.25">
      <c r="A2346" s="4">
        <f>TITRES_STAT!B2349</f>
        <v>45421</v>
      </c>
      <c r="B2346" s="2">
        <f>TITRES_STAT!D2349</f>
        <v>5.1821000000000002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1.8886914159533221E-2</v>
      </c>
      <c r="G2346" s="2">
        <f t="shared" si="330"/>
        <v>1.3737552354277082E-2</v>
      </c>
      <c r="H2346" s="2">
        <f t="shared" si="328"/>
        <v>1.3748383753131195</v>
      </c>
      <c r="I2346" s="2">
        <f t="shared" si="329"/>
        <v>57.891871278686445</v>
      </c>
    </row>
    <row r="2347" spans="1:9" ht="13.5" x14ac:dyDescent="0.25">
      <c r="A2347" s="4">
        <f>TITRES_STAT!B2350</f>
        <v>45422</v>
      </c>
      <c r="B2347" s="2">
        <f>TITRES_STAT!D2350</f>
        <v>5.0903999999999998</v>
      </c>
      <c r="C2347" s="2">
        <f t="shared" si="324"/>
        <v>-9.1700000000000337E-2</v>
      </c>
      <c r="D2347" s="2">
        <f t="shared" si="325"/>
        <v>0</v>
      </c>
      <c r="E2347" s="2">
        <f t="shared" si="326"/>
        <v>9.1700000000000337E-2</v>
      </c>
      <c r="F2347" s="2">
        <f t="shared" si="330"/>
        <v>1.7537848862423704E-2</v>
      </c>
      <c r="G2347" s="2">
        <f t="shared" si="330"/>
        <v>1.9306298614685885E-2</v>
      </c>
      <c r="H2347" s="2">
        <f t="shared" si="328"/>
        <v>0.90840037297895315</v>
      </c>
      <c r="I2347" s="2">
        <f t="shared" si="329"/>
        <v>47.600094080937986</v>
      </c>
    </row>
    <row r="2348" spans="1:9" ht="13.5" x14ac:dyDescent="0.25">
      <c r="A2348" s="4">
        <f>TITRES_STAT!B2351</f>
        <v>45425</v>
      </c>
      <c r="B2348" s="2">
        <f>TITRES_STAT!D2351</f>
        <v>5.0903999999999998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1.6285145372250582E-2</v>
      </c>
      <c r="G2348" s="2">
        <f t="shared" si="330"/>
        <v>1.7927277285065466E-2</v>
      </c>
      <c r="H2348" s="2">
        <f t="shared" si="328"/>
        <v>0.90840037297895304</v>
      </c>
      <c r="I2348" s="2">
        <f t="shared" si="329"/>
        <v>47.600094080937978</v>
      </c>
    </row>
    <row r="2349" spans="1:9" ht="13.5" x14ac:dyDescent="0.25">
      <c r="A2349" s="4">
        <f>TITRES_STAT!B2352</f>
        <v>45426</v>
      </c>
      <c r="B2349" s="2">
        <f>TITRES_STAT!D2352</f>
        <v>5.0857999999999999</v>
      </c>
      <c r="C2349" s="2">
        <f t="shared" si="324"/>
        <v>-4.5999999999999375E-3</v>
      </c>
      <c r="D2349" s="2">
        <f t="shared" si="325"/>
        <v>0</v>
      </c>
      <c r="E2349" s="2">
        <f t="shared" si="326"/>
        <v>4.5999999999999375E-3</v>
      </c>
      <c r="F2349" s="2">
        <f t="shared" ref="F2349:G2364" si="331">((F2348*13)+D2349)/14</f>
        <v>1.5121920702804112E-2</v>
      </c>
      <c r="G2349" s="2">
        <f t="shared" si="331"/>
        <v>1.6975328907560785E-2</v>
      </c>
      <c r="H2349" s="2">
        <f t="shared" si="328"/>
        <v>0.89081753791932905</v>
      </c>
      <c r="I2349" s="2">
        <f t="shared" si="329"/>
        <v>47.112823953367382</v>
      </c>
    </row>
    <row r="2350" spans="1:9" ht="13.5" x14ac:dyDescent="0.25">
      <c r="A2350" s="4">
        <f>TITRES_STAT!B2353</f>
        <v>45427</v>
      </c>
      <c r="B2350" s="2">
        <f>TITRES_STAT!D2353</f>
        <v>4.9527999999999999</v>
      </c>
      <c r="C2350" s="2">
        <f t="shared" si="324"/>
        <v>-0.13300000000000001</v>
      </c>
      <c r="D2350" s="2">
        <f t="shared" si="325"/>
        <v>0</v>
      </c>
      <c r="E2350" s="2">
        <f t="shared" si="326"/>
        <v>0.13300000000000001</v>
      </c>
      <c r="F2350" s="2">
        <f t="shared" si="331"/>
        <v>1.4041783509746676E-2</v>
      </c>
      <c r="G2350" s="2">
        <f t="shared" si="331"/>
        <v>2.5262805414163585E-2</v>
      </c>
      <c r="H2350" s="2">
        <f t="shared" si="328"/>
        <v>0.55582835237586692</v>
      </c>
      <c r="I2350" s="2">
        <f t="shared" si="329"/>
        <v>35.725557483707973</v>
      </c>
    </row>
    <row r="2351" spans="1:9" ht="13.5" x14ac:dyDescent="0.25">
      <c r="A2351" s="4">
        <f>TITRES_STAT!B2354</f>
        <v>45428</v>
      </c>
      <c r="B2351" s="2">
        <f>TITRES_STAT!D2354</f>
        <v>5.0445000000000002</v>
      </c>
      <c r="C2351" s="2">
        <f t="shared" si="324"/>
        <v>9.1700000000000337E-2</v>
      </c>
      <c r="D2351" s="2">
        <f t="shared" si="325"/>
        <v>9.1700000000000337E-2</v>
      </c>
      <c r="E2351" s="2">
        <f t="shared" si="326"/>
        <v>0</v>
      </c>
      <c r="F2351" s="2">
        <f t="shared" si="331"/>
        <v>1.9588798973336225E-2</v>
      </c>
      <c r="G2351" s="2">
        <f t="shared" si="331"/>
        <v>2.3458319313151899E-2</v>
      </c>
      <c r="H2351" s="2">
        <f t="shared" si="328"/>
        <v>0.83504699172347663</v>
      </c>
      <c r="I2351" s="2">
        <f t="shared" si="329"/>
        <v>45.505482720047418</v>
      </c>
    </row>
    <row r="2352" spans="1:9" ht="13.5" x14ac:dyDescent="0.25">
      <c r="A2352" s="4">
        <f>TITRES_STAT!B2355</f>
        <v>45429</v>
      </c>
      <c r="B2352" s="2">
        <f>TITRES_STAT!D2355</f>
        <v>5.1592000000000002</v>
      </c>
      <c r="C2352" s="2">
        <f t="shared" si="324"/>
        <v>0.11470000000000002</v>
      </c>
      <c r="D2352" s="2">
        <f t="shared" si="325"/>
        <v>0.11470000000000002</v>
      </c>
      <c r="E2352" s="2">
        <f t="shared" si="326"/>
        <v>0</v>
      </c>
      <c r="F2352" s="2">
        <f t="shared" si="331"/>
        <v>2.6382456189526497E-2</v>
      </c>
      <c r="G2352" s="2">
        <f t="shared" si="331"/>
        <v>2.1782725076498193E-2</v>
      </c>
      <c r="H2352" s="2">
        <f t="shared" si="328"/>
        <v>1.2111641723831443</v>
      </c>
      <c r="I2352" s="2">
        <f t="shared" si="329"/>
        <v>54.774954637483027</v>
      </c>
    </row>
    <row r="2353" spans="1:9" ht="13.5" x14ac:dyDescent="0.25">
      <c r="A2353" s="4">
        <f>TITRES_STAT!B2356</f>
        <v>45432</v>
      </c>
      <c r="B2353" s="2">
        <f>TITRES_STAT!D2356</f>
        <v>5.2370999999999999</v>
      </c>
      <c r="C2353" s="2">
        <f t="shared" si="324"/>
        <v>7.7899999999999636E-2</v>
      </c>
      <c r="D2353" s="2">
        <f t="shared" si="325"/>
        <v>7.7899999999999636E-2</v>
      </c>
      <c r="E2353" s="2">
        <f t="shared" si="326"/>
        <v>0</v>
      </c>
      <c r="F2353" s="2">
        <f t="shared" si="331"/>
        <v>3.0062280747417434E-2</v>
      </c>
      <c r="G2353" s="2">
        <f t="shared" si="331"/>
        <v>2.0226816142462606E-2</v>
      </c>
      <c r="H2353" s="2">
        <f t="shared" si="328"/>
        <v>1.4862586645214526</v>
      </c>
      <c r="I2353" s="2">
        <f t="shared" si="329"/>
        <v>59.778923477679385</v>
      </c>
    </row>
    <row r="2354" spans="1:9" ht="13.5" x14ac:dyDescent="0.25">
      <c r="A2354" s="4">
        <f>TITRES_STAT!B2357</f>
        <v>45433</v>
      </c>
      <c r="B2354" s="2">
        <f>TITRES_STAT!D2357</f>
        <v>5.3197000000000001</v>
      </c>
      <c r="C2354" s="2">
        <f t="shared" si="324"/>
        <v>8.2600000000000229E-2</v>
      </c>
      <c r="D2354" s="2">
        <f t="shared" si="325"/>
        <v>8.2600000000000229E-2</v>
      </c>
      <c r="E2354" s="2">
        <f t="shared" si="326"/>
        <v>0</v>
      </c>
      <c r="F2354" s="2">
        <f t="shared" si="331"/>
        <v>3.3814974979744776E-2</v>
      </c>
      <c r="G2354" s="2">
        <f t="shared" si="331"/>
        <v>1.8782043560858133E-2</v>
      </c>
      <c r="H2354" s="2">
        <f t="shared" si="328"/>
        <v>1.8003884864911794</v>
      </c>
      <c r="I2354" s="2">
        <f t="shared" si="329"/>
        <v>64.290668783138145</v>
      </c>
    </row>
    <row r="2355" spans="1:9" ht="13.5" x14ac:dyDescent="0.25">
      <c r="A2355" s="4">
        <f>TITRES_STAT!B2358</f>
        <v>45434</v>
      </c>
      <c r="B2355" s="2">
        <f>TITRES_STAT!D2358</f>
        <v>5.3655999999999997</v>
      </c>
      <c r="C2355" s="2">
        <f t="shared" si="324"/>
        <v>4.5899999999999608E-2</v>
      </c>
      <c r="D2355" s="2">
        <f t="shared" si="325"/>
        <v>4.5899999999999608E-2</v>
      </c>
      <c r="E2355" s="2">
        <f t="shared" si="326"/>
        <v>0</v>
      </c>
      <c r="F2355" s="2">
        <f t="shared" si="331"/>
        <v>3.4678191052620121E-2</v>
      </c>
      <c r="G2355" s="2">
        <f t="shared" si="331"/>
        <v>1.7440469020796837E-2</v>
      </c>
      <c r="H2355" s="2">
        <f t="shared" si="328"/>
        <v>1.988374911894182</v>
      </c>
      <c r="I2355" s="2">
        <f t="shared" si="329"/>
        <v>66.536996545518775</v>
      </c>
    </row>
    <row r="2356" spans="1:9" ht="13.5" x14ac:dyDescent="0.25">
      <c r="A2356" s="4">
        <f>TITRES_STAT!B2359</f>
        <v>45435</v>
      </c>
      <c r="B2356" s="2">
        <f>TITRES_STAT!D2359</f>
        <v>5.3014000000000001</v>
      </c>
      <c r="C2356" s="2">
        <f t="shared" si="324"/>
        <v>-6.4199999999999591E-2</v>
      </c>
      <c r="D2356" s="2">
        <f t="shared" si="325"/>
        <v>0</v>
      </c>
      <c r="E2356" s="2">
        <f t="shared" si="326"/>
        <v>6.4199999999999591E-2</v>
      </c>
      <c r="F2356" s="2">
        <f t="shared" si="331"/>
        <v>3.2201177406004401E-2</v>
      </c>
      <c r="G2356" s="2">
        <f t="shared" si="331"/>
        <v>2.078043551931132E-2</v>
      </c>
      <c r="H2356" s="2">
        <f t="shared" si="328"/>
        <v>1.5495910745508559</v>
      </c>
      <c r="I2356" s="2">
        <f t="shared" si="329"/>
        <v>60.77802397483827</v>
      </c>
    </row>
    <row r="2357" spans="1:9" ht="13.5" x14ac:dyDescent="0.25">
      <c r="A2357" s="4">
        <f>TITRES_STAT!B2360</f>
        <v>45436</v>
      </c>
      <c r="B2357" s="2">
        <f>TITRES_STAT!D2360</f>
        <v>5.4573</v>
      </c>
      <c r="C2357" s="2">
        <f t="shared" si="324"/>
        <v>0.15589999999999993</v>
      </c>
      <c r="D2357" s="2">
        <f t="shared" si="325"/>
        <v>0.15589999999999993</v>
      </c>
      <c r="E2357" s="2">
        <f t="shared" si="326"/>
        <v>0</v>
      </c>
      <c r="F2357" s="2">
        <f t="shared" si="331"/>
        <v>4.1036807591289796E-2</v>
      </c>
      <c r="G2357" s="2">
        <f t="shared" si="331"/>
        <v>1.9296118696503366E-2</v>
      </c>
      <c r="H2357" s="2">
        <f t="shared" si="328"/>
        <v>2.126687145572236</v>
      </c>
      <c r="I2357" s="2">
        <f t="shared" si="329"/>
        <v>68.017267048411924</v>
      </c>
    </row>
    <row r="2358" spans="1:9" ht="13.5" x14ac:dyDescent="0.25">
      <c r="A2358" s="4">
        <f>TITRES_STAT!B2361</f>
        <v>45439</v>
      </c>
      <c r="B2358" s="2">
        <f>TITRES_STAT!D2361</f>
        <v>5.4298000000000002</v>
      </c>
      <c r="C2358" s="2">
        <f t="shared" si="324"/>
        <v>-2.7499999999999858E-2</v>
      </c>
      <c r="D2358" s="2">
        <f t="shared" si="325"/>
        <v>0</v>
      </c>
      <c r="E2358" s="2">
        <f t="shared" si="326"/>
        <v>2.7499999999999858E-2</v>
      </c>
      <c r="F2358" s="2">
        <f t="shared" si="331"/>
        <v>3.8105607049054808E-2</v>
      </c>
      <c r="G2358" s="2">
        <f t="shared" si="331"/>
        <v>1.9882110218181686E-2</v>
      </c>
      <c r="H2358" s="2">
        <f t="shared" si="328"/>
        <v>1.9165775981972073</v>
      </c>
      <c r="I2358" s="2">
        <f t="shared" si="329"/>
        <v>65.713238673364316</v>
      </c>
    </row>
    <row r="2359" spans="1:9" ht="13.5" x14ac:dyDescent="0.25">
      <c r="A2359" s="4">
        <f>TITRES_STAT!B2362</f>
        <v>45440</v>
      </c>
      <c r="B2359" s="2">
        <f>TITRES_STAT!D2362</f>
        <v>5.3655999999999997</v>
      </c>
      <c r="C2359" s="2">
        <f t="shared" si="324"/>
        <v>-6.4200000000000479E-2</v>
      </c>
      <c r="D2359" s="2">
        <f t="shared" si="325"/>
        <v>0</v>
      </c>
      <c r="E2359" s="2">
        <f t="shared" si="326"/>
        <v>6.4200000000000479E-2</v>
      </c>
      <c r="F2359" s="2">
        <f t="shared" si="331"/>
        <v>3.5383777974122323E-2</v>
      </c>
      <c r="G2359" s="2">
        <f t="shared" si="331"/>
        <v>2.3047673774025886E-2</v>
      </c>
      <c r="H2359" s="2">
        <f t="shared" si="328"/>
        <v>1.5352429195695618</v>
      </c>
      <c r="I2359" s="2">
        <f t="shared" si="329"/>
        <v>60.556048010981854</v>
      </c>
    </row>
    <row r="2360" spans="1:9" ht="13.5" x14ac:dyDescent="0.25">
      <c r="A2360" s="4">
        <f>TITRES_STAT!B2363</f>
        <v>45441</v>
      </c>
      <c r="B2360" s="2">
        <f>TITRES_STAT!D2363</f>
        <v>5.4343000000000004</v>
      </c>
      <c r="C2360" s="2">
        <f t="shared" si="324"/>
        <v>6.8700000000000649E-2</v>
      </c>
      <c r="D2360" s="2">
        <f t="shared" si="325"/>
        <v>6.8700000000000649E-2</v>
      </c>
      <c r="E2360" s="2">
        <f t="shared" si="326"/>
        <v>0</v>
      </c>
      <c r="F2360" s="2">
        <f t="shared" si="331"/>
        <v>3.7763508118827914E-2</v>
      </c>
      <c r="G2360" s="2">
        <f t="shared" si="331"/>
        <v>2.1401411361595464E-2</v>
      </c>
      <c r="H2360" s="2">
        <f t="shared" si="328"/>
        <v>1.7645335385026992</v>
      </c>
      <c r="I2360" s="2">
        <f t="shared" si="329"/>
        <v>63.827532345959149</v>
      </c>
    </row>
    <row r="2361" spans="1:9" ht="13.5" x14ac:dyDescent="0.25">
      <c r="A2361" s="4">
        <f>TITRES_STAT!B2364</f>
        <v>45442</v>
      </c>
      <c r="B2361" s="2">
        <f>TITRES_STAT!D2364</f>
        <v>5.5030999999999999</v>
      </c>
      <c r="C2361" s="2">
        <f t="shared" si="324"/>
        <v>6.8799999999999528E-2</v>
      </c>
      <c r="D2361" s="2">
        <f t="shared" si="325"/>
        <v>6.8799999999999528E-2</v>
      </c>
      <c r="E2361" s="2">
        <f t="shared" si="326"/>
        <v>0</v>
      </c>
      <c r="F2361" s="2">
        <f t="shared" si="331"/>
        <v>3.9980400396054452E-2</v>
      </c>
      <c r="G2361" s="2">
        <f t="shared" si="331"/>
        <v>1.9872739121481502E-2</v>
      </c>
      <c r="H2361" s="2">
        <f t="shared" si="328"/>
        <v>2.0118213272793133</v>
      </c>
      <c r="I2361" s="2">
        <f t="shared" si="329"/>
        <v>66.79749920944559</v>
      </c>
    </row>
    <row r="2362" spans="1:9" ht="13.5" x14ac:dyDescent="0.25">
      <c r="A2362" s="4">
        <f>TITRES_STAT!B2365</f>
        <v>45443</v>
      </c>
      <c r="B2362" s="2">
        <f>TITRES_STAT!D2365</f>
        <v>5.5490000000000004</v>
      </c>
      <c r="C2362" s="2">
        <f t="shared" si="324"/>
        <v>4.5900000000000496E-2</v>
      </c>
      <c r="D2362" s="2">
        <f t="shared" si="325"/>
        <v>4.5900000000000496E-2</v>
      </c>
      <c r="E2362" s="2">
        <f t="shared" si="326"/>
        <v>0</v>
      </c>
      <c r="F2362" s="2">
        <f t="shared" si="331"/>
        <v>4.0403228939193458E-2</v>
      </c>
      <c r="G2362" s="2">
        <f t="shared" si="331"/>
        <v>1.8453257755661395E-2</v>
      </c>
      <c r="H2362" s="2">
        <f t="shared" si="328"/>
        <v>2.1894903043229799</v>
      </c>
      <c r="I2362" s="2">
        <f t="shared" si="329"/>
        <v>68.647028064496155</v>
      </c>
    </row>
    <row r="2363" spans="1:9" ht="13.5" x14ac:dyDescent="0.25">
      <c r="A2363" s="4">
        <f>TITRES_STAT!B2366</f>
        <v>45446</v>
      </c>
      <c r="B2363" s="2">
        <f>TITRES_STAT!D2366</f>
        <v>5.5214999999999996</v>
      </c>
      <c r="C2363" s="2">
        <f t="shared" si="324"/>
        <v>-2.7500000000000746E-2</v>
      </c>
      <c r="D2363" s="2">
        <f t="shared" si="325"/>
        <v>0</v>
      </c>
      <c r="E2363" s="2">
        <f t="shared" si="326"/>
        <v>2.7500000000000746E-2</v>
      </c>
      <c r="F2363" s="2">
        <f t="shared" si="331"/>
        <v>3.7517284014965353E-2</v>
      </c>
      <c r="G2363" s="2">
        <f t="shared" si="331"/>
        <v>1.9099453630257064E-2</v>
      </c>
      <c r="H2363" s="2">
        <f t="shared" si="328"/>
        <v>1.9643118981964511</v>
      </c>
      <c r="I2363" s="2">
        <f t="shared" si="329"/>
        <v>66.265358223322551</v>
      </c>
    </row>
    <row r="2364" spans="1:9" ht="13.5" x14ac:dyDescent="0.25">
      <c r="A2364" s="4">
        <f>TITRES_STAT!B2367</f>
        <v>45447</v>
      </c>
      <c r="B2364" s="2">
        <f>TITRES_STAT!D2367</f>
        <v>5.5030999999999999</v>
      </c>
      <c r="C2364" s="2">
        <f t="shared" si="324"/>
        <v>-1.839999999999975E-2</v>
      </c>
      <c r="D2364" s="2">
        <f t="shared" si="325"/>
        <v>0</v>
      </c>
      <c r="E2364" s="2">
        <f t="shared" si="326"/>
        <v>1.839999999999975E-2</v>
      </c>
      <c r="F2364" s="2">
        <f t="shared" si="331"/>
        <v>3.4837478013896403E-2</v>
      </c>
      <c r="G2364" s="2">
        <f t="shared" si="331"/>
        <v>1.9049492656667253E-2</v>
      </c>
      <c r="H2364" s="2">
        <f t="shared" si="328"/>
        <v>1.8287877079867223</v>
      </c>
      <c r="I2364" s="2">
        <f t="shared" si="329"/>
        <v>64.649167656638667</v>
      </c>
    </row>
    <row r="2365" spans="1:9" ht="13.5" x14ac:dyDescent="0.25">
      <c r="A2365" s="4">
        <f>TITRES_STAT!B2368</f>
        <v>45448</v>
      </c>
      <c r="B2365" s="2">
        <f>TITRES_STAT!D2368</f>
        <v>5.4114000000000004</v>
      </c>
      <c r="C2365" s="2">
        <f t="shared" si="324"/>
        <v>-9.1699999999999449E-2</v>
      </c>
      <c r="D2365" s="2">
        <f t="shared" si="325"/>
        <v>0</v>
      </c>
      <c r="E2365" s="2">
        <f t="shared" si="326"/>
        <v>9.1699999999999449E-2</v>
      </c>
      <c r="F2365" s="2">
        <f t="shared" ref="F2365:G2380" si="332">((F2364*13)+D2365)/14</f>
        <v>3.2349086727189516E-2</v>
      </c>
      <c r="G2365" s="2">
        <f t="shared" si="332"/>
        <v>2.4238814609762412E-2</v>
      </c>
      <c r="H2365" s="2">
        <f t="shared" si="328"/>
        <v>1.3345985456797305</v>
      </c>
      <c r="I2365" s="2">
        <f t="shared" si="329"/>
        <v>57.166083143050841</v>
      </c>
    </row>
    <row r="2366" spans="1:9" ht="13.5" x14ac:dyDescent="0.25">
      <c r="A2366" s="4">
        <f>TITRES_STAT!B2369</f>
        <v>45449</v>
      </c>
      <c r="B2366" s="2">
        <f>TITRES_STAT!D2369</f>
        <v>5.4481000000000002</v>
      </c>
      <c r="C2366" s="2">
        <f t="shared" si="324"/>
        <v>3.6699999999999733E-2</v>
      </c>
      <c r="D2366" s="2">
        <f t="shared" si="325"/>
        <v>3.6699999999999733E-2</v>
      </c>
      <c r="E2366" s="2">
        <f t="shared" si="326"/>
        <v>0</v>
      </c>
      <c r="F2366" s="2">
        <f t="shared" si="332"/>
        <v>3.265986624667596E-2</v>
      </c>
      <c r="G2366" s="2">
        <f t="shared" si="332"/>
        <v>2.2507470709065096E-2</v>
      </c>
      <c r="H2366" s="2">
        <f t="shared" si="328"/>
        <v>1.4510678107212593</v>
      </c>
      <c r="I2366" s="2">
        <f t="shared" si="329"/>
        <v>59.201455152489771</v>
      </c>
    </row>
    <row r="2367" spans="1:9" ht="13.5" x14ac:dyDescent="0.25">
      <c r="A2367" s="4">
        <f>TITRES_STAT!B2370</f>
        <v>45450</v>
      </c>
      <c r="B2367" s="2">
        <f>TITRES_STAT!D2370</f>
        <v>5.4573</v>
      </c>
      <c r="C2367" s="2">
        <f t="shared" si="324"/>
        <v>9.1999999999998749E-3</v>
      </c>
      <c r="D2367" s="2">
        <f t="shared" si="325"/>
        <v>9.1999999999998749E-3</v>
      </c>
      <c r="E2367" s="2">
        <f t="shared" si="326"/>
        <v>0</v>
      </c>
      <c r="F2367" s="2">
        <f t="shared" si="332"/>
        <v>3.0984161514770524E-2</v>
      </c>
      <c r="G2367" s="2">
        <f t="shared" si="332"/>
        <v>2.0899794229846162E-2</v>
      </c>
      <c r="H2367" s="2">
        <f t="shared" si="328"/>
        <v>1.4825103622562599</v>
      </c>
      <c r="I2367" s="2">
        <f t="shared" si="329"/>
        <v>59.718194324428211</v>
      </c>
    </row>
    <row r="2368" spans="1:9" ht="13.5" x14ac:dyDescent="0.25">
      <c r="A2368" s="4">
        <f>TITRES_STAT!B2371</f>
        <v>45453</v>
      </c>
      <c r="B2368" s="2">
        <f>TITRES_STAT!D2371</f>
        <v>5.4343000000000004</v>
      </c>
      <c r="C2368" s="2">
        <f t="shared" si="324"/>
        <v>-2.2999999999999687E-2</v>
      </c>
      <c r="D2368" s="2">
        <f t="shared" si="325"/>
        <v>0</v>
      </c>
      <c r="E2368" s="2">
        <f t="shared" si="326"/>
        <v>2.2999999999999687E-2</v>
      </c>
      <c r="F2368" s="2">
        <f t="shared" si="332"/>
        <v>2.8771007120858342E-2</v>
      </c>
      <c r="G2368" s="2">
        <f t="shared" si="332"/>
        <v>2.104980892771427E-2</v>
      </c>
      <c r="H2368" s="2">
        <f t="shared" si="328"/>
        <v>1.3668060940438422</v>
      </c>
      <c r="I2368" s="2">
        <f t="shared" si="329"/>
        <v>57.748968007284667</v>
      </c>
    </row>
    <row r="2369" spans="1:9" ht="13.5" x14ac:dyDescent="0.25">
      <c r="A2369" s="4">
        <f>TITRES_STAT!B2372</f>
        <v>45454</v>
      </c>
      <c r="B2369" s="2">
        <f>TITRES_STAT!D2372</f>
        <v>5.4114000000000004</v>
      </c>
      <c r="C2369" s="2">
        <f t="shared" si="324"/>
        <v>-2.289999999999992E-2</v>
      </c>
      <c r="D2369" s="2">
        <f t="shared" si="325"/>
        <v>0</v>
      </c>
      <c r="E2369" s="2">
        <f t="shared" si="326"/>
        <v>2.289999999999992E-2</v>
      </c>
      <c r="F2369" s="2">
        <f t="shared" si="332"/>
        <v>2.6715935183654175E-2</v>
      </c>
      <c r="G2369" s="2">
        <f t="shared" si="332"/>
        <v>2.1181965432877529E-2</v>
      </c>
      <c r="H2369" s="2">
        <f t="shared" si="328"/>
        <v>1.2612585582916263</v>
      </c>
      <c r="I2369" s="2">
        <f t="shared" si="329"/>
        <v>55.776839568691472</v>
      </c>
    </row>
    <row r="2370" spans="1:9" ht="13.5" x14ac:dyDescent="0.25">
      <c r="A2370" s="4">
        <f>TITRES_STAT!B2373</f>
        <v>45455</v>
      </c>
      <c r="B2370" s="2">
        <f>TITRES_STAT!D2373</f>
        <v>5.4573</v>
      </c>
      <c r="C2370" s="2">
        <f t="shared" si="324"/>
        <v>4.5899999999999608E-2</v>
      </c>
      <c r="D2370" s="2">
        <f t="shared" si="325"/>
        <v>4.5899999999999608E-2</v>
      </c>
      <c r="E2370" s="2">
        <f t="shared" si="326"/>
        <v>0</v>
      </c>
      <c r="F2370" s="2">
        <f t="shared" si="332"/>
        <v>2.8086225527678848E-2</v>
      </c>
      <c r="G2370" s="2">
        <f t="shared" si="332"/>
        <v>1.9668967901957705E-2</v>
      </c>
      <c r="H2370" s="2">
        <f t="shared" si="328"/>
        <v>1.4279460756496201</v>
      </c>
      <c r="I2370" s="2">
        <f t="shared" si="329"/>
        <v>58.812923811232487</v>
      </c>
    </row>
    <row r="2371" spans="1:9" ht="13.5" x14ac:dyDescent="0.25">
      <c r="A2371" s="4">
        <f>TITRES_STAT!B2374</f>
        <v>45456</v>
      </c>
      <c r="B2371" s="2">
        <f>TITRES_STAT!D2374</f>
        <v>5.6406999999999998</v>
      </c>
      <c r="C2371" s="2">
        <f t="shared" ref="C2371:C2434" si="333">B2371-B2370</f>
        <v>0.18339999999999979</v>
      </c>
      <c r="D2371" s="2">
        <f t="shared" ref="D2371:D2434" si="334">IF(C2371&gt;0,C2371,0)</f>
        <v>0.18339999999999979</v>
      </c>
      <c r="E2371" s="2">
        <f t="shared" ref="E2371:E2434" si="335">IF(C2371&lt;0,-C2371,0)</f>
        <v>0</v>
      </c>
      <c r="F2371" s="2">
        <f t="shared" si="332"/>
        <v>3.9180066561416052E-2</v>
      </c>
      <c r="G2371" s="2">
        <f t="shared" si="332"/>
        <v>1.8264041623246439E-2</v>
      </c>
      <c r="H2371" s="2">
        <f t="shared" si="328"/>
        <v>2.1452024349061785</v>
      </c>
      <c r="I2371" s="2">
        <f t="shared" si="329"/>
        <v>68.205544135990408</v>
      </c>
    </row>
    <row r="2372" spans="1:9" ht="13.5" x14ac:dyDescent="0.25">
      <c r="A2372" s="4">
        <f>TITRES_STAT!B2375</f>
        <v>45457</v>
      </c>
      <c r="B2372" s="2">
        <f>TITRES_STAT!D2375</f>
        <v>5.8471000000000002</v>
      </c>
      <c r="C2372" s="2">
        <f t="shared" si="333"/>
        <v>0.20640000000000036</v>
      </c>
      <c r="D2372" s="2">
        <f t="shared" si="334"/>
        <v>0.20640000000000036</v>
      </c>
      <c r="E2372" s="2">
        <f t="shared" si="335"/>
        <v>0</v>
      </c>
      <c r="F2372" s="2">
        <f t="shared" si="332"/>
        <v>5.1124347521314936E-2</v>
      </c>
      <c r="G2372" s="2">
        <f t="shared" si="332"/>
        <v>1.6959467221585981E-2</v>
      </c>
      <c r="H2372" s="2">
        <f t="shared" si="328"/>
        <v>3.0145019801237596</v>
      </c>
      <c r="I2372" s="2">
        <f t="shared" si="329"/>
        <v>75.090309957471433</v>
      </c>
    </row>
    <row r="2373" spans="1:9" ht="13.5" x14ac:dyDescent="0.25">
      <c r="A2373" s="4">
        <f>TITRES_STAT!B2376</f>
        <v>45461</v>
      </c>
      <c r="B2373" s="2">
        <f>TITRES_STAT!D2376</f>
        <v>6.0076000000000001</v>
      </c>
      <c r="C2373" s="2">
        <f t="shared" si="333"/>
        <v>0.16049999999999986</v>
      </c>
      <c r="D2373" s="2">
        <f t="shared" si="334"/>
        <v>0.16049999999999986</v>
      </c>
      <c r="E2373" s="2">
        <f t="shared" si="335"/>
        <v>0</v>
      </c>
      <c r="F2373" s="2">
        <f t="shared" si="332"/>
        <v>5.8936894126935292E-2</v>
      </c>
      <c r="G2373" s="2">
        <f t="shared" si="332"/>
        <v>1.5748076705758413E-2</v>
      </c>
      <c r="H2373" s="2">
        <f t="shared" si="328"/>
        <v>3.7424820330843662</v>
      </c>
      <c r="I2373" s="2">
        <f t="shared" si="329"/>
        <v>78.913994970907027</v>
      </c>
    </row>
    <row r="2374" spans="1:9" ht="13.5" x14ac:dyDescent="0.25">
      <c r="A2374" s="4">
        <f>TITRES_STAT!B2377</f>
        <v>45462</v>
      </c>
      <c r="B2374" s="2">
        <f>TITRES_STAT!D2377</f>
        <v>6.0993000000000004</v>
      </c>
      <c r="C2374" s="2">
        <f t="shared" si="333"/>
        <v>9.1700000000000337E-2</v>
      </c>
      <c r="D2374" s="2">
        <f t="shared" si="334"/>
        <v>9.1700000000000337E-2</v>
      </c>
      <c r="E2374" s="2">
        <f t="shared" si="335"/>
        <v>0</v>
      </c>
      <c r="F2374" s="2">
        <f t="shared" si="332"/>
        <v>6.1277115975011363E-2</v>
      </c>
      <c r="G2374" s="2">
        <f t="shared" si="332"/>
        <v>1.4623214083918526E-2</v>
      </c>
      <c r="H2374" s="2">
        <f t="shared" si="328"/>
        <v>4.1903999779637484</v>
      </c>
      <c r="I2374" s="2">
        <f t="shared" si="329"/>
        <v>80.733662063702639</v>
      </c>
    </row>
    <row r="2375" spans="1:9" ht="13.5" x14ac:dyDescent="0.25">
      <c r="A2375" s="4">
        <f>TITRES_STAT!B2378</f>
        <v>45463</v>
      </c>
      <c r="B2375" s="2">
        <f>TITRES_STAT!D2378</f>
        <v>5.9617000000000004</v>
      </c>
      <c r="C2375" s="2">
        <f t="shared" si="333"/>
        <v>-0.13759999999999994</v>
      </c>
      <c r="D2375" s="2">
        <f t="shared" si="334"/>
        <v>0</v>
      </c>
      <c r="E2375" s="2">
        <f t="shared" si="335"/>
        <v>0.13759999999999994</v>
      </c>
      <c r="F2375" s="2">
        <f t="shared" si="332"/>
        <v>5.6900179119653407E-2</v>
      </c>
      <c r="G2375" s="2">
        <f t="shared" si="332"/>
        <v>2.3407270220781484E-2</v>
      </c>
      <c r="H2375" s="2">
        <f t="shared" si="328"/>
        <v>2.430876329574569</v>
      </c>
      <c r="I2375" s="2">
        <f t="shared" si="329"/>
        <v>70.852927825468996</v>
      </c>
    </row>
    <row r="2376" spans="1:9" ht="13.5" x14ac:dyDescent="0.25">
      <c r="A2376" s="4">
        <f>TITRES_STAT!B2379</f>
        <v>45464</v>
      </c>
      <c r="B2376" s="2">
        <f>TITRES_STAT!D2379</f>
        <v>5.9755000000000003</v>
      </c>
      <c r="C2376" s="2">
        <f t="shared" si="333"/>
        <v>1.3799999999999812E-2</v>
      </c>
      <c r="D2376" s="2">
        <f t="shared" si="334"/>
        <v>1.3799999999999812E-2</v>
      </c>
      <c r="E2376" s="2">
        <f t="shared" si="335"/>
        <v>0</v>
      </c>
      <c r="F2376" s="2">
        <f t="shared" si="332"/>
        <v>5.3821594896821014E-2</v>
      </c>
      <c r="G2376" s="2">
        <f t="shared" si="332"/>
        <v>2.173532234786852E-2</v>
      </c>
      <c r="H2376" s="2">
        <f t="shared" si="328"/>
        <v>2.4762271309079087</v>
      </c>
      <c r="I2376" s="2">
        <f t="shared" si="329"/>
        <v>71.233180044284865</v>
      </c>
    </row>
    <row r="2377" spans="1:9" ht="13.5" x14ac:dyDescent="0.25">
      <c r="A2377" s="4">
        <f>TITRES_STAT!B2380</f>
        <v>45467</v>
      </c>
      <c r="B2377" s="2">
        <f>TITRES_STAT!D2380</f>
        <v>6.0076000000000001</v>
      </c>
      <c r="C2377" s="2">
        <f t="shared" si="333"/>
        <v>3.2099999999999795E-2</v>
      </c>
      <c r="D2377" s="2">
        <f t="shared" si="334"/>
        <v>3.2099999999999795E-2</v>
      </c>
      <c r="E2377" s="2">
        <f t="shared" si="335"/>
        <v>0</v>
      </c>
      <c r="F2377" s="2">
        <f t="shared" si="332"/>
        <v>5.2270052404190928E-2</v>
      </c>
      <c r="G2377" s="2">
        <f t="shared" si="332"/>
        <v>2.0182799323020771E-2</v>
      </c>
      <c r="H2377" s="2">
        <f t="shared" si="328"/>
        <v>2.5898316466225282</v>
      </c>
      <c r="I2377" s="2">
        <f t="shared" si="329"/>
        <v>72.143540465446506</v>
      </c>
    </row>
    <row r="2378" spans="1:9" ht="13.5" x14ac:dyDescent="0.25">
      <c r="A2378" s="4">
        <f>TITRES_STAT!B2381</f>
        <v>45468</v>
      </c>
      <c r="B2378" s="2">
        <f>TITRES_STAT!D2381</f>
        <v>6.0076000000000001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4.8536477232463009E-2</v>
      </c>
      <c r="G2378" s="2">
        <f t="shared" si="332"/>
        <v>1.8741170799947859E-2</v>
      </c>
      <c r="H2378" s="2">
        <f t="shared" si="328"/>
        <v>2.5898316466225282</v>
      </c>
      <c r="I2378" s="2">
        <f t="shared" si="329"/>
        <v>72.143540465446506</v>
      </c>
    </row>
    <row r="2379" spans="1:9" ht="13.5" x14ac:dyDescent="0.25">
      <c r="A2379" s="4">
        <f>TITRES_STAT!B2382</f>
        <v>45469</v>
      </c>
      <c r="B2379" s="2">
        <f>TITRES_STAT!D2382</f>
        <v>5.9847000000000001</v>
      </c>
      <c r="C2379" s="2">
        <f t="shared" si="333"/>
        <v>-2.289999999999992E-2</v>
      </c>
      <c r="D2379" s="2">
        <f t="shared" si="334"/>
        <v>0</v>
      </c>
      <c r="E2379" s="2">
        <f t="shared" si="335"/>
        <v>2.289999999999992E-2</v>
      </c>
      <c r="F2379" s="2">
        <f t="shared" si="332"/>
        <v>4.5069586001572792E-2</v>
      </c>
      <c r="G2379" s="2">
        <f t="shared" si="332"/>
        <v>1.9038230028523007E-2</v>
      </c>
      <c r="H2379" s="2">
        <f t="shared" si="328"/>
        <v>2.3673201728338036</v>
      </c>
      <c r="I2379" s="2">
        <f t="shared" si="329"/>
        <v>70.302794249635028</v>
      </c>
    </row>
    <row r="2380" spans="1:9" ht="13.5" x14ac:dyDescent="0.25">
      <c r="A2380" s="4">
        <f>TITRES_STAT!B2383</f>
        <v>45470</v>
      </c>
      <c r="B2380" s="2">
        <f>TITRES_STAT!D2383</f>
        <v>6.0671999999999997</v>
      </c>
      <c r="C2380" s="2">
        <f t="shared" si="333"/>
        <v>8.2499999999999574E-2</v>
      </c>
      <c r="D2380" s="2">
        <f t="shared" si="334"/>
        <v>8.2499999999999574E-2</v>
      </c>
      <c r="E2380" s="2">
        <f t="shared" si="335"/>
        <v>0</v>
      </c>
      <c r="F2380" s="2">
        <f t="shared" si="332"/>
        <v>4.7743187001460421E-2</v>
      </c>
      <c r="G2380" s="2">
        <f t="shared" si="332"/>
        <v>1.7678356455057078E-2</v>
      </c>
      <c r="H2380" s="2">
        <f t="shared" si="328"/>
        <v>2.7006575595890863</v>
      </c>
      <c r="I2380" s="2">
        <f t="shared" si="329"/>
        <v>72.977775330526981</v>
      </c>
    </row>
    <row r="2381" spans="1:9" ht="13.5" x14ac:dyDescent="0.25">
      <c r="A2381" s="4">
        <f>TITRES_STAT!B2384</f>
        <v>45471</v>
      </c>
      <c r="B2381" s="2">
        <f>TITRES_STAT!D2384</f>
        <v>6.0350999999999999</v>
      </c>
      <c r="C2381" s="2">
        <f t="shared" si="333"/>
        <v>-3.2099999999999795E-2</v>
      </c>
      <c r="D2381" s="2">
        <f t="shared" si="334"/>
        <v>0</v>
      </c>
      <c r="E2381" s="2">
        <f t="shared" si="335"/>
        <v>3.2099999999999795E-2</v>
      </c>
      <c r="F2381" s="2">
        <f t="shared" ref="F2381:G2396" si="336">((F2380*13)+D2381)/14</f>
        <v>4.4332959358498965E-2</v>
      </c>
      <c r="G2381" s="2">
        <f t="shared" si="336"/>
        <v>1.8708473851124414E-2</v>
      </c>
      <c r="H2381" s="2">
        <f t="shared" si="328"/>
        <v>2.3696726794117668</v>
      </c>
      <c r="I2381" s="2">
        <f t="shared" si="329"/>
        <v>70.323527085883995</v>
      </c>
    </row>
    <row r="2382" spans="1:9" ht="13.5" x14ac:dyDescent="0.25">
      <c r="A2382" s="4">
        <f>TITRES_STAT!B2385</f>
        <v>45474</v>
      </c>
      <c r="B2382" s="2">
        <f>TITRES_STAT!D2385</f>
        <v>6.0993000000000004</v>
      </c>
      <c r="C2382" s="2">
        <f t="shared" si="333"/>
        <v>6.4200000000000479E-2</v>
      </c>
      <c r="D2382" s="2">
        <f t="shared" si="334"/>
        <v>6.4200000000000479E-2</v>
      </c>
      <c r="E2382" s="2">
        <f t="shared" si="335"/>
        <v>0</v>
      </c>
      <c r="F2382" s="2">
        <f t="shared" si="336"/>
        <v>4.5752033690034784E-2</v>
      </c>
      <c r="G2382" s="2">
        <f t="shared" si="336"/>
        <v>1.7372154290329813E-2</v>
      </c>
      <c r="H2382" s="2">
        <f t="shared" si="328"/>
        <v>2.6336419148373897</v>
      </c>
      <c r="I2382" s="2">
        <f t="shared" si="329"/>
        <v>72.479401563575607</v>
      </c>
    </row>
    <row r="2383" spans="1:9" ht="13.5" x14ac:dyDescent="0.25">
      <c r="A2383" s="4">
        <f>TITRES_STAT!B2386</f>
        <v>45475</v>
      </c>
      <c r="B2383" s="2">
        <f>TITRES_STAT!D2386</f>
        <v>6.0993000000000004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4.2484031283603729E-2</v>
      </c>
      <c r="G2383" s="2">
        <f t="shared" si="336"/>
        <v>1.6131286126734826E-2</v>
      </c>
      <c r="H2383" s="2">
        <f t="shared" si="328"/>
        <v>2.6336419148373897</v>
      </c>
      <c r="I2383" s="2">
        <f t="shared" si="329"/>
        <v>72.479401563575607</v>
      </c>
    </row>
    <row r="2384" spans="1:9" ht="13.5" x14ac:dyDescent="0.25">
      <c r="A2384" s="4">
        <f>TITRES_STAT!B2387</f>
        <v>45476</v>
      </c>
      <c r="B2384" s="2">
        <f>TITRES_STAT!D2387</f>
        <v>6.2140000000000004</v>
      </c>
      <c r="C2384" s="2">
        <f t="shared" si="333"/>
        <v>0.11470000000000002</v>
      </c>
      <c r="D2384" s="2">
        <f t="shared" si="334"/>
        <v>0.11470000000000002</v>
      </c>
      <c r="E2384" s="2">
        <f t="shared" si="335"/>
        <v>0</v>
      </c>
      <c r="F2384" s="2">
        <f t="shared" si="336"/>
        <v>4.7642314763346315E-2</v>
      </c>
      <c r="G2384" s="2">
        <f t="shared" si="336"/>
        <v>1.4979051403396624E-2</v>
      </c>
      <c r="H2384" s="2">
        <f t="shared" si="328"/>
        <v>3.1805962527468878</v>
      </c>
      <c r="I2384" s="2">
        <f t="shared" si="329"/>
        <v>76.079967077831455</v>
      </c>
    </row>
    <row r="2385" spans="1:9" ht="13.5" x14ac:dyDescent="0.25">
      <c r="A2385" s="4">
        <f>TITRES_STAT!B2388</f>
        <v>45477</v>
      </c>
      <c r="B2385" s="2">
        <f>TITRES_STAT!D2388</f>
        <v>6.1909999999999998</v>
      </c>
      <c r="C2385" s="2">
        <f t="shared" si="333"/>
        <v>-2.3000000000000576E-2</v>
      </c>
      <c r="D2385" s="2">
        <f t="shared" si="334"/>
        <v>0</v>
      </c>
      <c r="E2385" s="2">
        <f t="shared" si="335"/>
        <v>2.3000000000000576E-2</v>
      </c>
      <c r="F2385" s="2">
        <f t="shared" si="336"/>
        <v>4.4239292280250149E-2</v>
      </c>
      <c r="G2385" s="2">
        <f t="shared" si="336"/>
        <v>1.5551976303154049E-2</v>
      </c>
      <c r="H2385" s="2">
        <f t="shared" ref="H2385:H2448" si="337">F2385/G2385</f>
        <v>2.844609033469149</v>
      </c>
      <c r="I2385" s="2">
        <f t="shared" ref="I2385:I2448" si="338">IF(G2385=0,100,100-(100/(1+H2385)))</f>
        <v>73.989552870148174</v>
      </c>
    </row>
    <row r="2386" spans="1:9" ht="13.5" x14ac:dyDescent="0.25">
      <c r="A2386" s="4">
        <f>TITRES_STAT!B2389</f>
        <v>45478</v>
      </c>
      <c r="B2386" s="2">
        <f>TITRES_STAT!D2389</f>
        <v>6.2140000000000004</v>
      </c>
      <c r="C2386" s="2">
        <f t="shared" si="333"/>
        <v>2.3000000000000576E-2</v>
      </c>
      <c r="D2386" s="2">
        <f t="shared" si="334"/>
        <v>2.3000000000000576E-2</v>
      </c>
      <c r="E2386" s="2">
        <f t="shared" si="335"/>
        <v>0</v>
      </c>
      <c r="F2386" s="2">
        <f t="shared" si="336"/>
        <v>4.2722199974518038E-2</v>
      </c>
      <c r="G2386" s="2">
        <f t="shared" si="336"/>
        <v>1.4441120852928759E-2</v>
      </c>
      <c r="H2386" s="2">
        <f t="shared" si="337"/>
        <v>2.9583714733509541</v>
      </c>
      <c r="I2386" s="2">
        <f t="shared" si="338"/>
        <v>74.737085522863993</v>
      </c>
    </row>
    <row r="2387" spans="1:9" ht="13.5" x14ac:dyDescent="0.25">
      <c r="A2387" s="4">
        <f>TITRES_STAT!B2390</f>
        <v>45481</v>
      </c>
      <c r="B2387" s="2">
        <f>TITRES_STAT!D2390</f>
        <v>6.2369000000000003</v>
      </c>
      <c r="C2387" s="2">
        <f t="shared" si="333"/>
        <v>2.289999999999992E-2</v>
      </c>
      <c r="D2387" s="2">
        <f t="shared" si="334"/>
        <v>2.289999999999992E-2</v>
      </c>
      <c r="E2387" s="2">
        <f t="shared" si="335"/>
        <v>0</v>
      </c>
      <c r="F2387" s="2">
        <f t="shared" si="336"/>
        <v>4.1306328547766738E-2</v>
      </c>
      <c r="G2387" s="2">
        <f t="shared" si="336"/>
        <v>1.3409612220576706E-2</v>
      </c>
      <c r="H2387" s="2">
        <f t="shared" si="337"/>
        <v>3.080352203204149</v>
      </c>
      <c r="I2387" s="2">
        <f t="shared" si="338"/>
        <v>75.492311687830835</v>
      </c>
    </row>
    <row r="2388" spans="1:9" ht="13.5" x14ac:dyDescent="0.25">
      <c r="A2388" s="4">
        <f>TITRES_STAT!B2391</f>
        <v>45482</v>
      </c>
      <c r="B2388" s="2">
        <f>TITRES_STAT!D2391</f>
        <v>6.3285999999999998</v>
      </c>
      <c r="C2388" s="2">
        <f t="shared" si="333"/>
        <v>9.1699999999999449E-2</v>
      </c>
      <c r="D2388" s="2">
        <f t="shared" si="334"/>
        <v>9.1699999999999449E-2</v>
      </c>
      <c r="E2388" s="2">
        <f t="shared" si="335"/>
        <v>0</v>
      </c>
      <c r="F2388" s="2">
        <f t="shared" si="336"/>
        <v>4.4905876508640509E-2</v>
      </c>
      <c r="G2388" s="2">
        <f t="shared" si="336"/>
        <v>1.2451782776249799E-2</v>
      </c>
      <c r="H2388" s="2">
        <f t="shared" si="337"/>
        <v>3.6063812962022426</v>
      </c>
      <c r="I2388" s="2">
        <f t="shared" si="338"/>
        <v>78.29098514218839</v>
      </c>
    </row>
    <row r="2389" spans="1:9" ht="13.5" x14ac:dyDescent="0.25">
      <c r="A2389" s="4">
        <f>TITRES_STAT!B2392</f>
        <v>45483</v>
      </c>
      <c r="B2389" s="2">
        <f>TITRES_STAT!D2392</f>
        <v>6.3285999999999998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4.1698313900880475E-2</v>
      </c>
      <c r="G2389" s="2">
        <f t="shared" si="336"/>
        <v>1.1562369720803383E-2</v>
      </c>
      <c r="H2389" s="2">
        <f t="shared" si="337"/>
        <v>3.606381296202243</v>
      </c>
      <c r="I2389" s="2">
        <f t="shared" si="338"/>
        <v>78.29098514218839</v>
      </c>
    </row>
    <row r="2390" spans="1:9" ht="13.5" x14ac:dyDescent="0.25">
      <c r="A2390" s="4">
        <f>TITRES_STAT!B2393</f>
        <v>45484</v>
      </c>
      <c r="B2390" s="2">
        <f>TITRES_STAT!D2393</f>
        <v>6.3285999999999998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3.8719862907960437E-2</v>
      </c>
      <c r="G2390" s="2">
        <f t="shared" si="336"/>
        <v>1.0736486169317426E-2</v>
      </c>
      <c r="H2390" s="2">
        <f t="shared" si="337"/>
        <v>3.606381296202243</v>
      </c>
      <c r="I2390" s="2">
        <f t="shared" si="338"/>
        <v>78.29098514218839</v>
      </c>
    </row>
    <row r="2391" spans="1:9" ht="13.5" x14ac:dyDescent="0.25">
      <c r="A2391" s="4">
        <f>TITRES_STAT!B2394</f>
        <v>45485</v>
      </c>
      <c r="B2391" s="2">
        <f>TITRES_STAT!D2394</f>
        <v>6.3974000000000002</v>
      </c>
      <c r="C2391" s="2">
        <f t="shared" si="333"/>
        <v>6.8800000000000416E-2</v>
      </c>
      <c r="D2391" s="2">
        <f t="shared" si="334"/>
        <v>6.8800000000000416E-2</v>
      </c>
      <c r="E2391" s="2">
        <f t="shared" si="335"/>
        <v>0</v>
      </c>
      <c r="F2391" s="2">
        <f t="shared" si="336"/>
        <v>4.0868444128820437E-2</v>
      </c>
      <c r="G2391" s="2">
        <f t="shared" si="336"/>
        <v>9.9695943000804674E-3</v>
      </c>
      <c r="H2391" s="2">
        <f t="shared" si="337"/>
        <v>4.0993086477441292</v>
      </c>
      <c r="I2391" s="2">
        <f t="shared" si="338"/>
        <v>80.389498477555634</v>
      </c>
    </row>
    <row r="2392" spans="1:9" ht="13.5" x14ac:dyDescent="0.25">
      <c r="A2392" s="4">
        <f>TITRES_STAT!B2395</f>
        <v>45488</v>
      </c>
      <c r="B2392" s="2">
        <f>TITRES_STAT!D2395</f>
        <v>6.4203000000000001</v>
      </c>
      <c r="C2392" s="2">
        <f t="shared" si="333"/>
        <v>2.289999999999992E-2</v>
      </c>
      <c r="D2392" s="2">
        <f t="shared" si="334"/>
        <v>2.289999999999992E-2</v>
      </c>
      <c r="E2392" s="2">
        <f t="shared" si="335"/>
        <v>0</v>
      </c>
      <c r="F2392" s="2">
        <f t="shared" si="336"/>
        <v>3.9584983833904686E-2</v>
      </c>
      <c r="G2392" s="2">
        <f t="shared" si="336"/>
        <v>9.2574804215032908E-3</v>
      </c>
      <c r="H2392" s="2">
        <f t="shared" si="337"/>
        <v>4.2759997355173036</v>
      </c>
      <c r="I2392" s="2">
        <f t="shared" si="338"/>
        <v>81.046246206796837</v>
      </c>
    </row>
    <row r="2393" spans="1:9" ht="13.5" x14ac:dyDescent="0.25">
      <c r="A2393" s="4">
        <f>TITRES_STAT!B2396</f>
        <v>45489</v>
      </c>
      <c r="B2393" s="2">
        <f>TITRES_STAT!D2396</f>
        <v>6.4249000000000001</v>
      </c>
      <c r="C2393" s="2">
        <f t="shared" si="333"/>
        <v>4.5999999999999375E-3</v>
      </c>
      <c r="D2393" s="2">
        <f t="shared" si="334"/>
        <v>4.5999999999999375E-3</v>
      </c>
      <c r="E2393" s="2">
        <f t="shared" si="335"/>
        <v>0</v>
      </c>
      <c r="F2393" s="2">
        <f t="shared" si="336"/>
        <v>3.70860564171972E-2</v>
      </c>
      <c r="G2393" s="2">
        <f t="shared" si="336"/>
        <v>8.5962318199673416E-3</v>
      </c>
      <c r="H2393" s="2">
        <f t="shared" si="337"/>
        <v>4.3142224632720634</v>
      </c>
      <c r="I2393" s="2">
        <f t="shared" si="338"/>
        <v>81.182571732529965</v>
      </c>
    </row>
    <row r="2394" spans="1:9" ht="13.5" x14ac:dyDescent="0.25">
      <c r="A2394" s="4">
        <f>TITRES_STAT!B2397</f>
        <v>45490</v>
      </c>
      <c r="B2394" s="2">
        <f>TITRES_STAT!D2397</f>
        <v>6.7081</v>
      </c>
      <c r="C2394" s="2">
        <f t="shared" si="333"/>
        <v>0.2831999999999999</v>
      </c>
      <c r="D2394" s="2">
        <f t="shared" si="334"/>
        <v>0.2831999999999999</v>
      </c>
      <c r="E2394" s="2">
        <f t="shared" si="335"/>
        <v>0</v>
      </c>
      <c r="F2394" s="2">
        <f t="shared" si="336"/>
        <v>5.4665623815968824E-2</v>
      </c>
      <c r="G2394" s="2">
        <f t="shared" si="336"/>
        <v>7.9822152613982459E-3</v>
      </c>
      <c r="H2394" s="2">
        <f t="shared" si="337"/>
        <v>6.8484276639757065</v>
      </c>
      <c r="I2394" s="2">
        <f t="shared" si="338"/>
        <v>87.258594424078069</v>
      </c>
    </row>
    <row r="2395" spans="1:9" ht="13.5" x14ac:dyDescent="0.25">
      <c r="A2395" s="4">
        <f>TITRES_STAT!B2398</f>
        <v>45491</v>
      </c>
      <c r="B2395" s="2">
        <f>TITRES_STAT!D2398</f>
        <v>6.6123000000000003</v>
      </c>
      <c r="C2395" s="2">
        <f t="shared" si="333"/>
        <v>-9.5799999999999663E-2</v>
      </c>
      <c r="D2395" s="2">
        <f t="shared" si="334"/>
        <v>0</v>
      </c>
      <c r="E2395" s="2">
        <f t="shared" si="335"/>
        <v>9.5799999999999663E-2</v>
      </c>
      <c r="F2395" s="2">
        <f t="shared" si="336"/>
        <v>5.0760936400542481E-2</v>
      </c>
      <c r="G2395" s="2">
        <f t="shared" si="336"/>
        <v>1.4254914171298348E-2</v>
      </c>
      <c r="H2395" s="2">
        <f t="shared" si="337"/>
        <v>3.5609429696004362</v>
      </c>
      <c r="I2395" s="2">
        <f t="shared" si="338"/>
        <v>78.074709404059803</v>
      </c>
    </row>
    <row r="2396" spans="1:9" ht="13.5" x14ac:dyDescent="0.25">
      <c r="A2396" s="4">
        <f>TITRES_STAT!B2399</f>
        <v>45492</v>
      </c>
      <c r="B2396" s="2">
        <f>TITRES_STAT!D2399</f>
        <v>6.5883000000000003</v>
      </c>
      <c r="C2396" s="2">
        <f t="shared" si="333"/>
        <v>-2.4000000000000021E-2</v>
      </c>
      <c r="D2396" s="2">
        <f t="shared" si="334"/>
        <v>0</v>
      </c>
      <c r="E2396" s="2">
        <f t="shared" si="335"/>
        <v>2.4000000000000021E-2</v>
      </c>
      <c r="F2396" s="2">
        <f t="shared" si="336"/>
        <v>4.7135155229075167E-2</v>
      </c>
      <c r="G2396" s="2">
        <f t="shared" si="336"/>
        <v>1.4950991730491326E-2</v>
      </c>
      <c r="H2396" s="2">
        <f t="shared" si="337"/>
        <v>3.1526440572465084</v>
      </c>
      <c r="I2396" s="2">
        <f t="shared" si="338"/>
        <v>75.918957025585541</v>
      </c>
    </row>
    <row r="2397" spans="1:9" ht="13.5" x14ac:dyDescent="0.25">
      <c r="A2397" s="4">
        <f>TITRES_STAT!B2400</f>
        <v>45495</v>
      </c>
      <c r="B2397" s="2">
        <f>TITRES_STAT!D2400</f>
        <v>6.5355999999999996</v>
      </c>
      <c r="C2397" s="2">
        <f t="shared" si="333"/>
        <v>-5.2700000000000635E-2</v>
      </c>
      <c r="D2397" s="2">
        <f t="shared" si="334"/>
        <v>0</v>
      </c>
      <c r="E2397" s="2">
        <f t="shared" si="335"/>
        <v>5.2700000000000635E-2</v>
      </c>
      <c r="F2397" s="2">
        <f t="shared" ref="F2397:G2412" si="339">((F2396*13)+D2397)/14</f>
        <v>4.3768358426998374E-2</v>
      </c>
      <c r="G2397" s="2">
        <f t="shared" si="339"/>
        <v>1.7647349464027705E-2</v>
      </c>
      <c r="H2397" s="2">
        <f t="shared" si="337"/>
        <v>2.48016613011578</v>
      </c>
      <c r="I2397" s="2">
        <f t="shared" si="338"/>
        <v>71.265739547705692</v>
      </c>
    </row>
    <row r="2398" spans="1:9" ht="13.5" x14ac:dyDescent="0.25">
      <c r="A2398" s="4">
        <f>TITRES_STAT!B2401</f>
        <v>45496</v>
      </c>
      <c r="B2398" s="2">
        <f>TITRES_STAT!D2401</f>
        <v>6.5164</v>
      </c>
      <c r="C2398" s="2">
        <f t="shared" si="333"/>
        <v>-1.9199999999999662E-2</v>
      </c>
      <c r="D2398" s="2">
        <f t="shared" si="334"/>
        <v>0</v>
      </c>
      <c r="E2398" s="2">
        <f t="shared" si="335"/>
        <v>1.9199999999999662E-2</v>
      </c>
      <c r="F2398" s="2">
        <f t="shared" si="339"/>
        <v>4.0642047110784209E-2</v>
      </c>
      <c r="G2398" s="2">
        <f t="shared" si="339"/>
        <v>1.7758253073739988E-2</v>
      </c>
      <c r="H2398" s="2">
        <f t="shared" si="337"/>
        <v>2.2886286698371037</v>
      </c>
      <c r="I2398" s="2">
        <f t="shared" si="338"/>
        <v>69.592188708567903</v>
      </c>
    </row>
    <row r="2399" spans="1:9" ht="13.5" x14ac:dyDescent="0.25">
      <c r="A2399" s="4">
        <f>TITRES_STAT!B2402</f>
        <v>45497</v>
      </c>
      <c r="B2399" s="2">
        <f>TITRES_STAT!D2402</f>
        <v>6.5644</v>
      </c>
      <c r="C2399" s="2">
        <f t="shared" si="333"/>
        <v>4.8000000000000043E-2</v>
      </c>
      <c r="D2399" s="2">
        <f t="shared" si="334"/>
        <v>4.8000000000000043E-2</v>
      </c>
      <c r="E2399" s="2">
        <f t="shared" si="335"/>
        <v>0</v>
      </c>
      <c r="F2399" s="2">
        <f t="shared" si="339"/>
        <v>4.1167615174299628E-2</v>
      </c>
      <c r="G2399" s="2">
        <f t="shared" si="339"/>
        <v>1.6489806425615702E-2</v>
      </c>
      <c r="H2399" s="2">
        <f t="shared" si="337"/>
        <v>2.4965493294298935</v>
      </c>
      <c r="I2399" s="2">
        <f t="shared" si="338"/>
        <v>71.400374890090617</v>
      </c>
    </row>
    <row r="2400" spans="1:9" ht="13.5" x14ac:dyDescent="0.25">
      <c r="A2400" s="4">
        <f>TITRES_STAT!B2403</f>
        <v>45499</v>
      </c>
      <c r="B2400" s="2">
        <f>TITRES_STAT!D2403</f>
        <v>6.5644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3.8227071233278224E-2</v>
      </c>
      <c r="G2400" s="2">
        <f t="shared" si="339"/>
        <v>1.5311963109500294E-2</v>
      </c>
      <c r="H2400" s="2">
        <f t="shared" si="337"/>
        <v>2.4965493294298935</v>
      </c>
      <c r="I2400" s="2">
        <f t="shared" si="338"/>
        <v>71.400374890090617</v>
      </c>
    </row>
    <row r="2401" spans="1:9" ht="13.5" x14ac:dyDescent="0.25">
      <c r="A2401" s="4">
        <f>TITRES_STAT!B2404</f>
        <v>45502</v>
      </c>
      <c r="B2401" s="2">
        <f>TITRES_STAT!D2404</f>
        <v>6.5164</v>
      </c>
      <c r="C2401" s="2">
        <f t="shared" si="333"/>
        <v>-4.8000000000000043E-2</v>
      </c>
      <c r="D2401" s="2">
        <f t="shared" si="334"/>
        <v>0</v>
      </c>
      <c r="E2401" s="2">
        <f t="shared" si="335"/>
        <v>4.8000000000000043E-2</v>
      </c>
      <c r="F2401" s="2">
        <f t="shared" si="339"/>
        <v>3.5496566145186918E-2</v>
      </c>
      <c r="G2401" s="2">
        <f t="shared" si="339"/>
        <v>1.7646822887393134E-2</v>
      </c>
      <c r="H2401" s="2">
        <f t="shared" si="337"/>
        <v>2.0114989747273779</v>
      </c>
      <c r="I2401" s="2">
        <f t="shared" si="338"/>
        <v>66.793945194999537</v>
      </c>
    </row>
    <row r="2402" spans="1:9" ht="13.5" x14ac:dyDescent="0.25">
      <c r="A2402" s="4">
        <f>TITRES_STAT!B2405</f>
        <v>45503</v>
      </c>
      <c r="B2402" s="2">
        <f>TITRES_STAT!D2405</f>
        <v>6.5259999999999998</v>
      </c>
      <c r="C2402" s="2">
        <f t="shared" si="333"/>
        <v>9.5999999999998309E-3</v>
      </c>
      <c r="D2402" s="2">
        <f t="shared" si="334"/>
        <v>9.5999999999998309E-3</v>
      </c>
      <c r="E2402" s="2">
        <f t="shared" si="335"/>
        <v>0</v>
      </c>
      <c r="F2402" s="2">
        <f t="shared" si="339"/>
        <v>3.3646811420530699E-2</v>
      </c>
      <c r="G2402" s="2">
        <f t="shared" si="339"/>
        <v>1.6386335538293623E-2</v>
      </c>
      <c r="H2402" s="2">
        <f t="shared" si="337"/>
        <v>2.0533456880521368</v>
      </c>
      <c r="I2402" s="2">
        <f t="shared" si="338"/>
        <v>67.249040817322452</v>
      </c>
    </row>
    <row r="2403" spans="1:9" ht="13.5" x14ac:dyDescent="0.25">
      <c r="A2403" s="4">
        <f>TITRES_STAT!B2406</f>
        <v>45504</v>
      </c>
      <c r="B2403" s="2">
        <f>TITRES_STAT!D2406</f>
        <v>6.5452000000000004</v>
      </c>
      <c r="C2403" s="2">
        <f t="shared" si="333"/>
        <v>1.920000000000055E-2</v>
      </c>
      <c r="D2403" s="2">
        <f t="shared" si="334"/>
        <v>1.920000000000055E-2</v>
      </c>
      <c r="E2403" s="2">
        <f t="shared" si="335"/>
        <v>0</v>
      </c>
      <c r="F2403" s="2">
        <f t="shared" si="339"/>
        <v>3.2614896319064259E-2</v>
      </c>
      <c r="G2403" s="2">
        <f t="shared" si="339"/>
        <v>1.5215882999844079E-2</v>
      </c>
      <c r="H2403" s="2">
        <f t="shared" si="337"/>
        <v>2.1434770705977741</v>
      </c>
      <c r="I2403" s="2">
        <f t="shared" si="338"/>
        <v>68.188093072050407</v>
      </c>
    </row>
    <row r="2404" spans="1:9" ht="13.5" x14ac:dyDescent="0.25">
      <c r="A2404" s="4">
        <f>TITRES_STAT!B2407</f>
        <v>45505</v>
      </c>
      <c r="B2404" s="2">
        <f>TITRES_STAT!D2407</f>
        <v>6.5164</v>
      </c>
      <c r="C2404" s="2">
        <f t="shared" si="333"/>
        <v>-2.8800000000000381E-2</v>
      </c>
      <c r="D2404" s="2">
        <f t="shared" si="334"/>
        <v>0</v>
      </c>
      <c r="E2404" s="2">
        <f t="shared" si="335"/>
        <v>2.8800000000000381E-2</v>
      </c>
      <c r="F2404" s="2">
        <f t="shared" si="339"/>
        <v>3.0285260867702526E-2</v>
      </c>
      <c r="G2404" s="2">
        <f t="shared" si="339"/>
        <v>1.6186177071283815E-2</v>
      </c>
      <c r="H2404" s="2">
        <f t="shared" si="337"/>
        <v>1.8710570590156304</v>
      </c>
      <c r="I2404" s="2">
        <f t="shared" si="338"/>
        <v>65.169622914326197</v>
      </c>
    </row>
    <row r="2405" spans="1:9" ht="13.5" x14ac:dyDescent="0.25">
      <c r="A2405" s="4">
        <f>TITRES_STAT!B2408</f>
        <v>45506</v>
      </c>
      <c r="B2405" s="2">
        <f>TITRES_STAT!D2408</f>
        <v>6.5595999999999997</v>
      </c>
      <c r="C2405" s="2">
        <f t="shared" si="333"/>
        <v>4.3199999999999683E-2</v>
      </c>
      <c r="D2405" s="2">
        <f t="shared" si="334"/>
        <v>4.3199999999999683E-2</v>
      </c>
      <c r="E2405" s="2">
        <f t="shared" si="335"/>
        <v>0</v>
      </c>
      <c r="F2405" s="2">
        <f t="shared" si="339"/>
        <v>3.1207742234295181E-2</v>
      </c>
      <c r="G2405" s="2">
        <f t="shared" si="339"/>
        <v>1.5030021566192113E-2</v>
      </c>
      <c r="H2405" s="2">
        <f t="shared" si="337"/>
        <v>2.0763604427882218</v>
      </c>
      <c r="I2405" s="2">
        <f t="shared" si="338"/>
        <v>67.494056090070444</v>
      </c>
    </row>
    <row r="2406" spans="1:9" ht="13.5" x14ac:dyDescent="0.25">
      <c r="A2406" s="4">
        <f>TITRES_STAT!B2409</f>
        <v>45509</v>
      </c>
      <c r="B2406" s="2">
        <f>TITRES_STAT!D2409</f>
        <v>6.6794000000000002</v>
      </c>
      <c r="C2406" s="2">
        <f t="shared" si="333"/>
        <v>0.11980000000000057</v>
      </c>
      <c r="D2406" s="2">
        <f t="shared" si="334"/>
        <v>0.11980000000000057</v>
      </c>
      <c r="E2406" s="2">
        <f t="shared" si="335"/>
        <v>0</v>
      </c>
      <c r="F2406" s="2">
        <f t="shared" si="339"/>
        <v>3.7535760646131282E-2</v>
      </c>
      <c r="G2406" s="2">
        <f t="shared" si="339"/>
        <v>1.395644859717839E-2</v>
      </c>
      <c r="H2406" s="2">
        <f t="shared" si="337"/>
        <v>2.6894922719609329</v>
      </c>
      <c r="I2406" s="2">
        <f t="shared" si="338"/>
        <v>72.895999604072657</v>
      </c>
    </row>
    <row r="2407" spans="1:9" ht="13.5" x14ac:dyDescent="0.25">
      <c r="A2407" s="4">
        <f>TITRES_STAT!B2410</f>
        <v>45510</v>
      </c>
      <c r="B2407" s="2">
        <f>TITRES_STAT!D2410</f>
        <v>6.7081</v>
      </c>
      <c r="C2407" s="2">
        <f t="shared" si="333"/>
        <v>2.8699999999999726E-2</v>
      </c>
      <c r="D2407" s="2">
        <f t="shared" si="334"/>
        <v>2.8699999999999726E-2</v>
      </c>
      <c r="E2407" s="2">
        <f t="shared" si="335"/>
        <v>0</v>
      </c>
      <c r="F2407" s="2">
        <f t="shared" si="339"/>
        <v>3.6904634885693309E-2</v>
      </c>
      <c r="G2407" s="2">
        <f t="shared" si="339"/>
        <v>1.2959559411665647E-2</v>
      </c>
      <c r="H2407" s="2">
        <f t="shared" si="337"/>
        <v>2.8476766619452603</v>
      </c>
      <c r="I2407" s="2">
        <f t="shared" si="338"/>
        <v>74.010290160545026</v>
      </c>
    </row>
    <row r="2408" spans="1:9" ht="13.5" x14ac:dyDescent="0.25">
      <c r="A2408" s="4">
        <f>TITRES_STAT!B2411</f>
        <v>45511</v>
      </c>
      <c r="B2408" s="2">
        <f>TITRES_STAT!D2411</f>
        <v>6.7081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3.4268589536715216E-2</v>
      </c>
      <c r="G2408" s="2">
        <f t="shared" si="339"/>
        <v>1.2033876596546672E-2</v>
      </c>
      <c r="H2408" s="2">
        <f t="shared" si="337"/>
        <v>2.8476766619452603</v>
      </c>
      <c r="I2408" s="2">
        <f t="shared" si="338"/>
        <v>74.010290160545026</v>
      </c>
    </row>
    <row r="2409" spans="1:9" ht="13.5" x14ac:dyDescent="0.25">
      <c r="A2409" s="4">
        <f>TITRES_STAT!B2412</f>
        <v>45512</v>
      </c>
      <c r="B2409" s="2">
        <f>TITRES_STAT!D2412</f>
        <v>6.8997999999999999</v>
      </c>
      <c r="C2409" s="2">
        <f t="shared" si="333"/>
        <v>0.19169999999999998</v>
      </c>
      <c r="D2409" s="2">
        <f t="shared" si="334"/>
        <v>0.19169999999999998</v>
      </c>
      <c r="E2409" s="2">
        <f t="shared" si="335"/>
        <v>0</v>
      </c>
      <c r="F2409" s="2">
        <f t="shared" si="339"/>
        <v>4.5513690284092696E-2</v>
      </c>
      <c r="G2409" s="2">
        <f t="shared" si="339"/>
        <v>1.1174313982507624E-2</v>
      </c>
      <c r="H2409" s="2">
        <f t="shared" si="337"/>
        <v>4.0730634878651388</v>
      </c>
      <c r="I2409" s="2">
        <f t="shared" si="338"/>
        <v>80.288044839335868</v>
      </c>
    </row>
    <row r="2410" spans="1:9" ht="13.5" x14ac:dyDescent="0.25">
      <c r="A2410" s="4">
        <f>TITRES_STAT!B2413</f>
        <v>45513</v>
      </c>
      <c r="B2410" s="2">
        <f>TITRES_STAT!D2413</f>
        <v>6.8949999999999996</v>
      </c>
      <c r="C2410" s="2">
        <f t="shared" si="333"/>
        <v>-4.8000000000003595E-3</v>
      </c>
      <c r="D2410" s="2">
        <f t="shared" si="334"/>
        <v>0</v>
      </c>
      <c r="E2410" s="2">
        <f t="shared" si="335"/>
        <v>4.8000000000003595E-3</v>
      </c>
      <c r="F2410" s="2">
        <f t="shared" si="339"/>
        <v>4.2262712406657507E-2</v>
      </c>
      <c r="G2410" s="2">
        <f t="shared" si="339"/>
        <v>1.0719005840899963E-2</v>
      </c>
      <c r="H2410" s="2">
        <f t="shared" si="337"/>
        <v>3.9427828507563487</v>
      </c>
      <c r="I2410" s="2">
        <f t="shared" si="338"/>
        <v>79.768482043531833</v>
      </c>
    </row>
    <row r="2411" spans="1:9" ht="13.5" x14ac:dyDescent="0.25">
      <c r="A2411" s="4">
        <f>TITRES_STAT!B2414</f>
        <v>45516</v>
      </c>
      <c r="B2411" s="2">
        <f>TITRES_STAT!D2414</f>
        <v>6.8949999999999996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3.9243947234753399E-2</v>
      </c>
      <c r="G2411" s="2">
        <f t="shared" si="339"/>
        <v>9.9533625665499652E-3</v>
      </c>
      <c r="H2411" s="2">
        <f t="shared" si="337"/>
        <v>3.9427828507563487</v>
      </c>
      <c r="I2411" s="2">
        <f t="shared" si="338"/>
        <v>79.768482043531833</v>
      </c>
    </row>
    <row r="2412" spans="1:9" ht="13.5" x14ac:dyDescent="0.25">
      <c r="A2412" s="4">
        <f>TITRES_STAT!B2415</f>
        <v>45518</v>
      </c>
      <c r="B2412" s="2">
        <f>TITRES_STAT!D2415</f>
        <v>6.8038999999999996</v>
      </c>
      <c r="C2412" s="2">
        <f t="shared" si="333"/>
        <v>-9.1099999999999959E-2</v>
      </c>
      <c r="D2412" s="2">
        <f t="shared" si="334"/>
        <v>0</v>
      </c>
      <c r="E2412" s="2">
        <f t="shared" si="335"/>
        <v>9.1099999999999959E-2</v>
      </c>
      <c r="F2412" s="2">
        <f t="shared" si="339"/>
        <v>3.6440808146556723E-2</v>
      </c>
      <c r="G2412" s="2">
        <f t="shared" si="339"/>
        <v>1.5749550954653534E-2</v>
      </c>
      <c r="H2412" s="2">
        <f t="shared" si="337"/>
        <v>2.3137680719582372</v>
      </c>
      <c r="I2412" s="2">
        <f t="shared" si="338"/>
        <v>69.822872986730772</v>
      </c>
    </row>
    <row r="2413" spans="1:9" ht="13.5" x14ac:dyDescent="0.25">
      <c r="A2413" s="4">
        <f>TITRES_STAT!B2416</f>
        <v>45519</v>
      </c>
      <c r="B2413" s="2">
        <f>TITRES_STAT!D2416</f>
        <v>6.8278999999999996</v>
      </c>
      <c r="C2413" s="2">
        <f t="shared" si="333"/>
        <v>2.4000000000000021E-2</v>
      </c>
      <c r="D2413" s="2">
        <f t="shared" si="334"/>
        <v>2.4000000000000021E-2</v>
      </c>
      <c r="E2413" s="2">
        <f t="shared" si="335"/>
        <v>0</v>
      </c>
      <c r="F2413" s="2">
        <f t="shared" ref="F2413:G2428" si="340">((F2412*13)+D2413)/14</f>
        <v>3.5552178993231244E-2</v>
      </c>
      <c r="G2413" s="2">
        <f t="shared" si="340"/>
        <v>1.4624583029321139E-2</v>
      </c>
      <c r="H2413" s="2">
        <f t="shared" si="337"/>
        <v>2.4309875311967475</v>
      </c>
      <c r="I2413" s="2">
        <f t="shared" si="338"/>
        <v>70.853872510250881</v>
      </c>
    </row>
    <row r="2414" spans="1:9" ht="13.5" x14ac:dyDescent="0.25">
      <c r="A2414" s="4">
        <f>TITRES_STAT!B2417</f>
        <v>45520</v>
      </c>
      <c r="B2414" s="2">
        <f>TITRES_STAT!D2417</f>
        <v>6.7991000000000001</v>
      </c>
      <c r="C2414" s="2">
        <f t="shared" si="333"/>
        <v>-2.8799999999999493E-2</v>
      </c>
      <c r="D2414" s="2">
        <f t="shared" si="334"/>
        <v>0</v>
      </c>
      <c r="E2414" s="2">
        <f t="shared" si="335"/>
        <v>2.8799999999999493E-2</v>
      </c>
      <c r="F2414" s="2">
        <f t="shared" si="340"/>
        <v>3.3012737636571872E-2</v>
      </c>
      <c r="G2414" s="2">
        <f t="shared" si="340"/>
        <v>1.5637112812941022E-2</v>
      </c>
      <c r="H2414" s="2">
        <f t="shared" si="337"/>
        <v>2.1111785808215866</v>
      </c>
      <c r="I2414" s="2">
        <f t="shared" si="338"/>
        <v>67.857839914289826</v>
      </c>
    </row>
    <row r="2415" spans="1:9" ht="13.5" x14ac:dyDescent="0.25">
      <c r="A2415" s="4">
        <f>TITRES_STAT!B2418</f>
        <v>45523</v>
      </c>
      <c r="B2415" s="2">
        <f>TITRES_STAT!D2418</f>
        <v>6.7560000000000002</v>
      </c>
      <c r="C2415" s="2">
        <f t="shared" si="333"/>
        <v>-4.3099999999999916E-2</v>
      </c>
      <c r="D2415" s="2">
        <f t="shared" si="334"/>
        <v>0</v>
      </c>
      <c r="E2415" s="2">
        <f t="shared" si="335"/>
        <v>4.3099999999999916E-2</v>
      </c>
      <c r="F2415" s="2">
        <f t="shared" si="340"/>
        <v>3.065468494824531E-2</v>
      </c>
      <c r="G2415" s="2">
        <f t="shared" si="340"/>
        <v>1.7598747612016657E-2</v>
      </c>
      <c r="H2415" s="2">
        <f t="shared" si="337"/>
        <v>1.7418674114806831</v>
      </c>
      <c r="I2415" s="2">
        <f t="shared" si="338"/>
        <v>63.528506308772506</v>
      </c>
    </row>
    <row r="2416" spans="1:9" ht="13.5" x14ac:dyDescent="0.25">
      <c r="A2416" s="4">
        <f>TITRES_STAT!B2419</f>
        <v>45524</v>
      </c>
      <c r="B2416" s="2">
        <f>TITRES_STAT!D2419</f>
        <v>6.7942999999999998</v>
      </c>
      <c r="C2416" s="2">
        <f t="shared" si="333"/>
        <v>3.8299999999999557E-2</v>
      </c>
      <c r="D2416" s="2">
        <f t="shared" si="334"/>
        <v>3.8299999999999557E-2</v>
      </c>
      <c r="E2416" s="2">
        <f t="shared" si="335"/>
        <v>0</v>
      </c>
      <c r="F2416" s="2">
        <f t="shared" si="340"/>
        <v>3.1200778880513473E-2</v>
      </c>
      <c r="G2416" s="2">
        <f t="shared" si="340"/>
        <v>1.6341694211158324E-2</v>
      </c>
      <c r="H2416" s="2">
        <f t="shared" si="337"/>
        <v>1.9092744287926506</v>
      </c>
      <c r="I2416" s="2">
        <f t="shared" si="338"/>
        <v>65.627168406556962</v>
      </c>
    </row>
    <row r="2417" spans="1:9" ht="13.5" x14ac:dyDescent="0.25">
      <c r="A2417" s="4">
        <f>TITRES_STAT!B2420</f>
        <v>45525</v>
      </c>
      <c r="B2417" s="2">
        <f>TITRES_STAT!D2420</f>
        <v>6.7560000000000002</v>
      </c>
      <c r="C2417" s="2">
        <f t="shared" si="333"/>
        <v>-3.8299999999999557E-2</v>
      </c>
      <c r="D2417" s="2">
        <f t="shared" si="334"/>
        <v>0</v>
      </c>
      <c r="E2417" s="2">
        <f t="shared" si="335"/>
        <v>3.8299999999999557E-2</v>
      </c>
      <c r="F2417" s="2">
        <f t="shared" si="340"/>
        <v>2.8972151817619651E-2</v>
      </c>
      <c r="G2417" s="2">
        <f t="shared" si="340"/>
        <v>1.7910144624646986E-2</v>
      </c>
      <c r="H2417" s="2">
        <f t="shared" si="337"/>
        <v>1.6176391885607513</v>
      </c>
      <c r="I2417" s="2">
        <f t="shared" si="338"/>
        <v>61.797637949108378</v>
      </c>
    </row>
    <row r="2418" spans="1:9" ht="13.5" x14ac:dyDescent="0.25">
      <c r="A2418" s="4">
        <f>TITRES_STAT!B2421</f>
        <v>45526</v>
      </c>
      <c r="B2418" s="2">
        <f>TITRES_STAT!D2421</f>
        <v>6.7656000000000001</v>
      </c>
      <c r="C2418" s="2">
        <f t="shared" si="333"/>
        <v>9.5999999999998309E-3</v>
      </c>
      <c r="D2418" s="2">
        <f t="shared" si="334"/>
        <v>9.5999999999998309E-3</v>
      </c>
      <c r="E2418" s="2">
        <f t="shared" si="335"/>
        <v>0</v>
      </c>
      <c r="F2418" s="2">
        <f t="shared" si="340"/>
        <v>2.7588426687789661E-2</v>
      </c>
      <c r="G2418" s="2">
        <f t="shared" si="340"/>
        <v>1.6630848580029344E-2</v>
      </c>
      <c r="H2418" s="2">
        <f t="shared" si="337"/>
        <v>1.6588706556392074</v>
      </c>
      <c r="I2418" s="2">
        <f t="shared" si="338"/>
        <v>62.390047147306817</v>
      </c>
    </row>
    <row r="2419" spans="1:9" ht="13.5" x14ac:dyDescent="0.25">
      <c r="A2419" s="4">
        <f>TITRES_STAT!B2422</f>
        <v>45527</v>
      </c>
      <c r="B2419" s="2">
        <f>TITRES_STAT!D2422</f>
        <v>6.7751999999999999</v>
      </c>
      <c r="C2419" s="2">
        <f t="shared" si="333"/>
        <v>9.5999999999998309E-3</v>
      </c>
      <c r="D2419" s="2">
        <f t="shared" si="334"/>
        <v>9.5999999999998309E-3</v>
      </c>
      <c r="E2419" s="2">
        <f t="shared" si="335"/>
        <v>0</v>
      </c>
      <c r="F2419" s="2">
        <f t="shared" si="340"/>
        <v>2.6303539067233244E-2</v>
      </c>
      <c r="G2419" s="2">
        <f t="shared" si="340"/>
        <v>1.5442930824312962E-2</v>
      </c>
      <c r="H2419" s="2">
        <f t="shared" si="337"/>
        <v>1.7032737740313912</v>
      </c>
      <c r="I2419" s="2">
        <f t="shared" si="338"/>
        <v>63.007816314930608</v>
      </c>
    </row>
    <row r="2420" spans="1:9" ht="13.5" x14ac:dyDescent="0.25">
      <c r="A2420" s="4">
        <f>TITRES_STAT!B2423</f>
        <v>45530</v>
      </c>
      <c r="B2420" s="2">
        <f>TITRES_STAT!D2423</f>
        <v>6.7560000000000002</v>
      </c>
      <c r="C2420" s="2">
        <f t="shared" si="333"/>
        <v>-1.9199999999999662E-2</v>
      </c>
      <c r="D2420" s="2">
        <f t="shared" si="334"/>
        <v>0</v>
      </c>
      <c r="E2420" s="2">
        <f t="shared" si="335"/>
        <v>1.9199999999999662E-2</v>
      </c>
      <c r="F2420" s="2">
        <f t="shared" si="340"/>
        <v>2.4424714848145155E-2</v>
      </c>
      <c r="G2420" s="2">
        <f t="shared" si="340"/>
        <v>1.5711292908290583E-2</v>
      </c>
      <c r="H2420" s="2">
        <f t="shared" si="337"/>
        <v>1.5545961106266848</v>
      </c>
      <c r="I2420" s="2">
        <f t="shared" si="338"/>
        <v>60.85486876613605</v>
      </c>
    </row>
    <row r="2421" spans="1:9" ht="13.5" x14ac:dyDescent="0.25">
      <c r="A2421" s="4">
        <f>TITRES_STAT!B2424</f>
        <v>45531</v>
      </c>
      <c r="B2421" s="2">
        <f>TITRES_STAT!D2424</f>
        <v>6.7560000000000002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2.2680092358991929E-2</v>
      </c>
      <c r="G2421" s="2">
        <f t="shared" si="340"/>
        <v>1.4589057700555543E-2</v>
      </c>
      <c r="H2421" s="2">
        <f t="shared" si="337"/>
        <v>1.5545961106266846</v>
      </c>
      <c r="I2421" s="2">
        <f t="shared" si="338"/>
        <v>60.85486876613605</v>
      </c>
    </row>
    <row r="2422" spans="1:9" ht="13.5" x14ac:dyDescent="0.25">
      <c r="A2422" s="4">
        <f>TITRES_STAT!B2425</f>
        <v>45532</v>
      </c>
      <c r="B2422" s="2">
        <f>TITRES_STAT!D2425</f>
        <v>6.7560000000000002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2.1060085761921078E-2</v>
      </c>
      <c r="G2422" s="2">
        <f t="shared" si="340"/>
        <v>1.3546982150515861E-2</v>
      </c>
      <c r="H2422" s="2">
        <f t="shared" si="337"/>
        <v>1.5545961106266846</v>
      </c>
      <c r="I2422" s="2">
        <f t="shared" si="338"/>
        <v>60.85486876613605</v>
      </c>
    </row>
    <row r="2423" spans="1:9" ht="13.5" x14ac:dyDescent="0.25">
      <c r="A2423" s="4">
        <f>TITRES_STAT!B2426</f>
        <v>45533</v>
      </c>
      <c r="B2423" s="2">
        <f>TITRES_STAT!D2426</f>
        <v>6.7704000000000004</v>
      </c>
      <c r="C2423" s="2">
        <f t="shared" si="333"/>
        <v>1.440000000000019E-2</v>
      </c>
      <c r="D2423" s="2">
        <f t="shared" si="334"/>
        <v>1.440000000000019E-2</v>
      </c>
      <c r="E2423" s="2">
        <f t="shared" si="335"/>
        <v>0</v>
      </c>
      <c r="F2423" s="2">
        <f t="shared" si="340"/>
        <v>2.0584365350355301E-2</v>
      </c>
      <c r="G2423" s="2">
        <f t="shared" si="340"/>
        <v>1.2579340568336156E-2</v>
      </c>
      <c r="H2423" s="2">
        <f t="shared" si="337"/>
        <v>1.6363628314642216</v>
      </c>
      <c r="I2423" s="2">
        <f t="shared" si="338"/>
        <v>62.068953936639844</v>
      </c>
    </row>
    <row r="2424" spans="1:9" ht="13.5" x14ac:dyDescent="0.25">
      <c r="A2424" s="4">
        <f>TITRES_STAT!B2427</f>
        <v>45534</v>
      </c>
      <c r="B2424" s="2">
        <f>TITRES_STAT!D2427</f>
        <v>6.7225000000000001</v>
      </c>
      <c r="C2424" s="2">
        <f t="shared" si="333"/>
        <v>-4.7900000000000276E-2</v>
      </c>
      <c r="D2424" s="2">
        <f t="shared" si="334"/>
        <v>0</v>
      </c>
      <c r="E2424" s="2">
        <f t="shared" si="335"/>
        <v>4.7900000000000276E-2</v>
      </c>
      <c r="F2424" s="2">
        <f t="shared" si="340"/>
        <v>1.9114053539615639E-2</v>
      </c>
      <c r="G2424" s="2">
        <f t="shared" si="340"/>
        <v>1.5102244813455021E-2</v>
      </c>
      <c r="H2424" s="2">
        <f t="shared" si="337"/>
        <v>1.2656432057429226</v>
      </c>
      <c r="I2424" s="2">
        <f t="shared" si="338"/>
        <v>55.862423639114354</v>
      </c>
    </row>
    <row r="2425" spans="1:9" ht="13.5" x14ac:dyDescent="0.25">
      <c r="A2425" s="4">
        <f>TITRES_STAT!B2428</f>
        <v>45537</v>
      </c>
      <c r="B2425" s="2">
        <f>TITRES_STAT!D2428</f>
        <v>6.7560000000000002</v>
      </c>
      <c r="C2425" s="2">
        <f t="shared" si="333"/>
        <v>3.3500000000000085E-2</v>
      </c>
      <c r="D2425" s="2">
        <f t="shared" si="334"/>
        <v>3.3500000000000085E-2</v>
      </c>
      <c r="E2425" s="2">
        <f t="shared" si="335"/>
        <v>0</v>
      </c>
      <c r="F2425" s="2">
        <f t="shared" si="340"/>
        <v>2.0141621143928812E-2</v>
      </c>
      <c r="G2425" s="2">
        <f t="shared" si="340"/>
        <v>1.4023513041065376E-2</v>
      </c>
      <c r="H2425" s="2">
        <f t="shared" si="337"/>
        <v>1.4362749964967865</v>
      </c>
      <c r="I2425" s="2">
        <f t="shared" si="338"/>
        <v>58.953730533788736</v>
      </c>
    </row>
    <row r="2426" spans="1:9" ht="13.5" x14ac:dyDescent="0.25">
      <c r="A2426" s="4">
        <f>TITRES_STAT!B2429</f>
        <v>45538</v>
      </c>
      <c r="B2426" s="2">
        <f>TITRES_STAT!D2429</f>
        <v>6.7656000000000001</v>
      </c>
      <c r="C2426" s="2">
        <f t="shared" si="333"/>
        <v>9.5999999999998309E-3</v>
      </c>
      <c r="D2426" s="2">
        <f t="shared" si="334"/>
        <v>9.5999999999998309E-3</v>
      </c>
      <c r="E2426" s="2">
        <f t="shared" si="335"/>
        <v>0</v>
      </c>
      <c r="F2426" s="2">
        <f t="shared" si="340"/>
        <v>1.9388648205076742E-2</v>
      </c>
      <c r="G2426" s="2">
        <f t="shared" si="340"/>
        <v>1.3021833538132134E-2</v>
      </c>
      <c r="H2426" s="2">
        <f t="shared" si="337"/>
        <v>1.4889338086146253</v>
      </c>
      <c r="I2426" s="2">
        <f t="shared" si="338"/>
        <v>59.822153705380629</v>
      </c>
    </row>
    <row r="2427" spans="1:9" ht="13.5" x14ac:dyDescent="0.25">
      <c r="A2427" s="4">
        <f>TITRES_STAT!B2430</f>
        <v>45539</v>
      </c>
      <c r="B2427" s="2">
        <f>TITRES_STAT!D2430</f>
        <v>6.7942999999999998</v>
      </c>
      <c r="C2427" s="2">
        <f t="shared" si="333"/>
        <v>2.8699999999999726E-2</v>
      </c>
      <c r="D2427" s="2">
        <f t="shared" si="334"/>
        <v>2.8699999999999726E-2</v>
      </c>
      <c r="E2427" s="2">
        <f t="shared" si="335"/>
        <v>0</v>
      </c>
      <c r="F2427" s="2">
        <f t="shared" si="340"/>
        <v>2.0053744761856954E-2</v>
      </c>
      <c r="G2427" s="2">
        <f t="shared" si="340"/>
        <v>1.2091702571122697E-2</v>
      </c>
      <c r="H2427" s="2">
        <f t="shared" si="337"/>
        <v>1.6584715546799125</v>
      </c>
      <c r="I2427" s="2">
        <f t="shared" si="338"/>
        <v>62.384400982601335</v>
      </c>
    </row>
    <row r="2428" spans="1:9" ht="13.5" x14ac:dyDescent="0.25">
      <c r="A2428" s="4">
        <f>TITRES_STAT!B2431</f>
        <v>45540</v>
      </c>
      <c r="B2428" s="2">
        <f>TITRES_STAT!D2431</f>
        <v>6.7847999999999997</v>
      </c>
      <c r="C2428" s="2">
        <f t="shared" si="333"/>
        <v>-9.5000000000000639E-3</v>
      </c>
      <c r="D2428" s="2">
        <f t="shared" si="334"/>
        <v>0</v>
      </c>
      <c r="E2428" s="2">
        <f t="shared" si="335"/>
        <v>9.5000000000000639E-3</v>
      </c>
      <c r="F2428" s="2">
        <f t="shared" si="340"/>
        <v>1.8621334421724315E-2</v>
      </c>
      <c r="G2428" s="2">
        <f t="shared" si="340"/>
        <v>1.1906580958899652E-2</v>
      </c>
      <c r="H2428" s="2">
        <f t="shared" si="337"/>
        <v>1.5639531185319557</v>
      </c>
      <c r="I2428" s="2">
        <f t="shared" si="338"/>
        <v>60.997726800380391</v>
      </c>
    </row>
    <row r="2429" spans="1:9" ht="13.5" x14ac:dyDescent="0.25">
      <c r="A2429" s="4">
        <f>TITRES_STAT!B2432</f>
        <v>45541</v>
      </c>
      <c r="B2429" s="2">
        <f>TITRES_STAT!D2432</f>
        <v>6.8038999999999996</v>
      </c>
      <c r="C2429" s="2">
        <f t="shared" si="333"/>
        <v>1.9099999999999895E-2</v>
      </c>
      <c r="D2429" s="2">
        <f t="shared" si="334"/>
        <v>1.9099999999999895E-2</v>
      </c>
      <c r="E2429" s="2">
        <f t="shared" si="335"/>
        <v>0</v>
      </c>
      <c r="F2429" s="2">
        <f t="shared" ref="F2429:G2444" si="341">((F2428*13)+D2429)/14</f>
        <v>1.8655524820172572E-2</v>
      </c>
      <c r="G2429" s="2">
        <f t="shared" si="341"/>
        <v>1.105611089040682E-2</v>
      </c>
      <c r="H2429" s="2">
        <f t="shared" si="337"/>
        <v>1.6873496480900549</v>
      </c>
      <c r="I2429" s="2">
        <f t="shared" si="338"/>
        <v>62.788615887377475</v>
      </c>
    </row>
    <row r="2430" spans="1:9" ht="13.5" x14ac:dyDescent="0.25">
      <c r="A2430" s="4">
        <f>TITRES_STAT!B2433</f>
        <v>45544</v>
      </c>
      <c r="B2430" s="2">
        <f>TITRES_STAT!D2433</f>
        <v>6.9763999999999999</v>
      </c>
      <c r="C2430" s="2">
        <f t="shared" si="333"/>
        <v>0.17250000000000032</v>
      </c>
      <c r="D2430" s="2">
        <f t="shared" si="334"/>
        <v>0.17250000000000032</v>
      </c>
      <c r="E2430" s="2">
        <f t="shared" si="335"/>
        <v>0</v>
      </c>
      <c r="F2430" s="2">
        <f t="shared" si="341"/>
        <v>2.964441590444598E-2</v>
      </c>
      <c r="G2430" s="2">
        <f t="shared" si="341"/>
        <v>1.026638868394919E-2</v>
      </c>
      <c r="H2430" s="2">
        <f t="shared" si="337"/>
        <v>2.8875212907916721</v>
      </c>
      <c r="I2430" s="2">
        <f t="shared" si="338"/>
        <v>74.276668210957752</v>
      </c>
    </row>
    <row r="2431" spans="1:9" ht="13.5" x14ac:dyDescent="0.25">
      <c r="A2431" s="4">
        <f>TITRES_STAT!B2434</f>
        <v>45545</v>
      </c>
      <c r="B2431" s="2">
        <f>TITRES_STAT!D2434</f>
        <v>6.9428999999999998</v>
      </c>
      <c r="C2431" s="2">
        <f t="shared" si="333"/>
        <v>-3.3500000000000085E-2</v>
      </c>
      <c r="D2431" s="2">
        <f t="shared" si="334"/>
        <v>0</v>
      </c>
      <c r="E2431" s="2">
        <f t="shared" si="335"/>
        <v>3.3500000000000085E-2</v>
      </c>
      <c r="F2431" s="2">
        <f t="shared" si="341"/>
        <v>2.7526957625556982E-2</v>
      </c>
      <c r="G2431" s="2">
        <f t="shared" si="341"/>
        <v>1.1925932349381397E-2</v>
      </c>
      <c r="H2431" s="2">
        <f t="shared" si="337"/>
        <v>2.3081597999325241</v>
      </c>
      <c r="I2431" s="2">
        <f t="shared" si="338"/>
        <v>69.771714171111171</v>
      </c>
    </row>
    <row r="2432" spans="1:9" ht="13.5" x14ac:dyDescent="0.25">
      <c r="A2432" s="4">
        <f>TITRES_STAT!B2435</f>
        <v>45546</v>
      </c>
      <c r="B2432" s="2">
        <f>TITRES_STAT!D2435</f>
        <v>6.8997999999999999</v>
      </c>
      <c r="C2432" s="2">
        <f t="shared" si="333"/>
        <v>-4.3099999999999916E-2</v>
      </c>
      <c r="D2432" s="2">
        <f t="shared" si="334"/>
        <v>0</v>
      </c>
      <c r="E2432" s="2">
        <f t="shared" si="335"/>
        <v>4.3099999999999916E-2</v>
      </c>
      <c r="F2432" s="2">
        <f t="shared" si="341"/>
        <v>2.5560746366588626E-2</v>
      </c>
      <c r="G2432" s="2">
        <f t="shared" si="341"/>
        <v>1.415265146728272E-2</v>
      </c>
      <c r="H2432" s="2">
        <f t="shared" si="337"/>
        <v>1.8060747433566409</v>
      </c>
      <c r="I2432" s="2">
        <f t="shared" si="338"/>
        <v>64.363030515580817</v>
      </c>
    </row>
    <row r="2433" spans="1:9" ht="13.5" x14ac:dyDescent="0.25">
      <c r="A2433" s="4">
        <f>TITRES_STAT!B2436</f>
        <v>45547</v>
      </c>
      <c r="B2433" s="2">
        <f>TITRES_STAT!D2436</f>
        <v>6.9619999999999997</v>
      </c>
      <c r="C2433" s="2">
        <f t="shared" si="333"/>
        <v>6.2199999999999811E-2</v>
      </c>
      <c r="D2433" s="2">
        <f t="shared" si="334"/>
        <v>6.2199999999999811E-2</v>
      </c>
      <c r="E2433" s="2">
        <f t="shared" si="335"/>
        <v>0</v>
      </c>
      <c r="F2433" s="2">
        <f t="shared" si="341"/>
        <v>2.8177835911832282E-2</v>
      </c>
      <c r="G2433" s="2">
        <f t="shared" si="341"/>
        <v>1.314174779104824E-2</v>
      </c>
      <c r="H2433" s="2">
        <f t="shared" si="337"/>
        <v>2.1441467573305713</v>
      </c>
      <c r="I2433" s="2">
        <f t="shared" si="338"/>
        <v>68.1948688410138</v>
      </c>
    </row>
    <row r="2434" spans="1:9" ht="13.5" x14ac:dyDescent="0.25">
      <c r="A2434" s="4">
        <f>TITRES_STAT!B2437</f>
        <v>45548</v>
      </c>
      <c r="B2434" s="2">
        <f>TITRES_STAT!D2437</f>
        <v>6.9619999999999997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2.6165133346701404E-2</v>
      </c>
      <c r="G2434" s="2">
        <f t="shared" si="341"/>
        <v>1.220305152025908E-2</v>
      </c>
      <c r="H2434" s="2">
        <f t="shared" si="337"/>
        <v>2.1441467573305713</v>
      </c>
      <c r="I2434" s="2">
        <f t="shared" si="338"/>
        <v>68.1948688410138</v>
      </c>
    </row>
    <row r="2435" spans="1:9" ht="13.5" x14ac:dyDescent="0.25">
      <c r="A2435" s="4">
        <f>TITRES_STAT!B2438</f>
        <v>45551</v>
      </c>
      <c r="B2435" s="2">
        <f>TITRES_STAT!D2438</f>
        <v>6.9619999999999997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2.4296195250508447E-2</v>
      </c>
      <c r="G2435" s="2">
        <f t="shared" si="341"/>
        <v>1.1331404983097718E-2</v>
      </c>
      <c r="H2435" s="2">
        <f t="shared" si="337"/>
        <v>2.1441467573305713</v>
      </c>
      <c r="I2435" s="2">
        <f t="shared" si="338"/>
        <v>68.1948688410138</v>
      </c>
    </row>
    <row r="2436" spans="1:9" ht="13.5" x14ac:dyDescent="0.25">
      <c r="A2436" s="4">
        <f>TITRES_STAT!B2439</f>
        <v>45552</v>
      </c>
      <c r="B2436" s="2">
        <f>TITRES_STAT!D2439</f>
        <v>6.9333</v>
      </c>
      <c r="C2436" s="2">
        <f t="shared" si="342"/>
        <v>-2.8699999999999726E-2</v>
      </c>
      <c r="D2436" s="2">
        <f t="shared" si="343"/>
        <v>0</v>
      </c>
      <c r="E2436" s="2">
        <f t="shared" si="344"/>
        <v>2.8699999999999726E-2</v>
      </c>
      <c r="F2436" s="2">
        <f t="shared" si="341"/>
        <v>2.2560752732614986E-2</v>
      </c>
      <c r="G2436" s="2">
        <f t="shared" si="341"/>
        <v>1.2572018912876431E-2</v>
      </c>
      <c r="H2436" s="2">
        <f t="shared" si="337"/>
        <v>1.7945210621269396</v>
      </c>
      <c r="I2436" s="2">
        <f t="shared" si="338"/>
        <v>64.215692858693671</v>
      </c>
    </row>
    <row r="2437" spans="1:9" ht="13.5" x14ac:dyDescent="0.25">
      <c r="A2437" s="4">
        <f>TITRES_STAT!B2440</f>
        <v>45553</v>
      </c>
      <c r="B2437" s="2">
        <f>TITRES_STAT!D2440</f>
        <v>6.9237000000000002</v>
      </c>
      <c r="C2437" s="2">
        <f t="shared" si="342"/>
        <v>-9.5999999999998309E-3</v>
      </c>
      <c r="D2437" s="2">
        <f t="shared" si="343"/>
        <v>0</v>
      </c>
      <c r="E2437" s="2">
        <f t="shared" si="344"/>
        <v>9.5999999999998309E-3</v>
      </c>
      <c r="F2437" s="2">
        <f t="shared" si="341"/>
        <v>2.0949270394571059E-2</v>
      </c>
      <c r="G2437" s="2">
        <f t="shared" si="341"/>
        <v>1.235973184767096E-2</v>
      </c>
      <c r="H2437" s="2">
        <f t="shared" si="337"/>
        <v>1.6949615616878202</v>
      </c>
      <c r="I2437" s="2">
        <f t="shared" si="338"/>
        <v>62.893719368163723</v>
      </c>
    </row>
    <row r="2438" spans="1:9" ht="13.5" x14ac:dyDescent="0.25">
      <c r="A2438" s="4">
        <f>TITRES_STAT!B2441</f>
        <v>45554</v>
      </c>
      <c r="B2438" s="2">
        <f>TITRES_STAT!D2441</f>
        <v>6.8949999999999996</v>
      </c>
      <c r="C2438" s="2">
        <f t="shared" si="342"/>
        <v>-2.8700000000000614E-2</v>
      </c>
      <c r="D2438" s="2">
        <f t="shared" si="343"/>
        <v>0</v>
      </c>
      <c r="E2438" s="2">
        <f t="shared" si="344"/>
        <v>2.8700000000000614E-2</v>
      </c>
      <c r="F2438" s="2">
        <f t="shared" si="341"/>
        <v>1.9452893937815983E-2</v>
      </c>
      <c r="G2438" s="2">
        <f t="shared" si="341"/>
        <v>1.352689385855165E-2</v>
      </c>
      <c r="H2438" s="2">
        <f t="shared" si="337"/>
        <v>1.438090232778602</v>
      </c>
      <c r="I2438" s="2">
        <f t="shared" si="338"/>
        <v>58.98429079631164</v>
      </c>
    </row>
    <row r="2439" spans="1:9" ht="13.5" x14ac:dyDescent="0.25">
      <c r="A2439" s="4">
        <f>TITRES_STAT!B2442</f>
        <v>45555</v>
      </c>
      <c r="B2439" s="2">
        <f>TITRES_STAT!D2442</f>
        <v>6.9237000000000002</v>
      </c>
      <c r="C2439" s="2">
        <f t="shared" si="342"/>
        <v>2.8700000000000614E-2</v>
      </c>
      <c r="D2439" s="2">
        <f t="shared" si="343"/>
        <v>2.8700000000000614E-2</v>
      </c>
      <c r="E2439" s="2">
        <f t="shared" si="344"/>
        <v>0</v>
      </c>
      <c r="F2439" s="2">
        <f t="shared" si="341"/>
        <v>2.0113401513686315E-2</v>
      </c>
      <c r="G2439" s="2">
        <f t="shared" si="341"/>
        <v>1.256068715436939E-2</v>
      </c>
      <c r="H2439" s="2">
        <f t="shared" si="337"/>
        <v>1.6012978642406217</v>
      </c>
      <c r="I2439" s="2">
        <f t="shared" si="338"/>
        <v>61.557651134583821</v>
      </c>
    </row>
    <row r="2440" spans="1:9" ht="13.5" x14ac:dyDescent="0.25">
      <c r="A2440" s="4">
        <f>TITRES_STAT!B2443</f>
        <v>45558</v>
      </c>
      <c r="B2440" s="2">
        <f>TITRES_STAT!D2443</f>
        <v>6.9477000000000002</v>
      </c>
      <c r="C2440" s="2">
        <f t="shared" si="342"/>
        <v>2.4000000000000021E-2</v>
      </c>
      <c r="D2440" s="2">
        <f t="shared" si="343"/>
        <v>2.4000000000000021E-2</v>
      </c>
      <c r="E2440" s="2">
        <f t="shared" si="344"/>
        <v>0</v>
      </c>
      <c r="F2440" s="2">
        <f t="shared" si="341"/>
        <v>2.0391015691280153E-2</v>
      </c>
      <c r="G2440" s="2">
        <f t="shared" si="341"/>
        <v>1.1663495214771575E-2</v>
      </c>
      <c r="H2440" s="2">
        <f t="shared" si="337"/>
        <v>1.7482765942627005</v>
      </c>
      <c r="I2440" s="2">
        <f t="shared" si="338"/>
        <v>63.613560509608128</v>
      </c>
    </row>
    <row r="2441" spans="1:9" ht="13.5" x14ac:dyDescent="0.25">
      <c r="A2441" s="4">
        <f>TITRES_STAT!B2444</f>
        <v>45559</v>
      </c>
      <c r="B2441" s="2">
        <f>TITRES_STAT!D2444</f>
        <v>6.9619999999999997</v>
      </c>
      <c r="C2441" s="2">
        <f t="shared" si="342"/>
        <v>1.4299999999999535E-2</v>
      </c>
      <c r="D2441" s="2">
        <f t="shared" si="343"/>
        <v>1.4299999999999535E-2</v>
      </c>
      <c r="E2441" s="2">
        <f t="shared" si="344"/>
        <v>0</v>
      </c>
      <c r="F2441" s="2">
        <f t="shared" si="341"/>
        <v>1.9955943141902965E-2</v>
      </c>
      <c r="G2441" s="2">
        <f t="shared" si="341"/>
        <v>1.0830388413716462E-2</v>
      </c>
      <c r="H2441" s="2">
        <f t="shared" si="337"/>
        <v>1.8425879460268644</v>
      </c>
      <c r="I2441" s="2">
        <f t="shared" si="338"/>
        <v>64.820789400809304</v>
      </c>
    </row>
    <row r="2442" spans="1:9" ht="13.5" x14ac:dyDescent="0.25">
      <c r="A2442" s="4">
        <f>TITRES_STAT!B2445</f>
        <v>45560</v>
      </c>
      <c r="B2442" s="2">
        <f>TITRES_STAT!D2445</f>
        <v>7.0579000000000001</v>
      </c>
      <c r="C2442" s="2">
        <f t="shared" si="342"/>
        <v>9.5900000000000318E-2</v>
      </c>
      <c r="D2442" s="2">
        <f t="shared" si="343"/>
        <v>9.5900000000000318E-2</v>
      </c>
      <c r="E2442" s="2">
        <f t="shared" si="344"/>
        <v>0</v>
      </c>
      <c r="F2442" s="2">
        <f t="shared" si="341"/>
        <v>2.5380518631767063E-2</v>
      </c>
      <c r="G2442" s="2">
        <f t="shared" si="341"/>
        <v>1.0056789241308142E-2</v>
      </c>
      <c r="H2442" s="2">
        <f t="shared" si="337"/>
        <v>2.5237198496232662</v>
      </c>
      <c r="I2442" s="2">
        <f t="shared" si="338"/>
        <v>71.620899428003227</v>
      </c>
    </row>
    <row r="2443" spans="1:9" ht="13.5" x14ac:dyDescent="0.25">
      <c r="A2443" s="4">
        <f>TITRES_STAT!B2446</f>
        <v>45561</v>
      </c>
      <c r="B2443" s="2">
        <f>TITRES_STAT!D2446</f>
        <v>7.1632999999999996</v>
      </c>
      <c r="C2443" s="2">
        <f t="shared" si="342"/>
        <v>0.10539999999999949</v>
      </c>
      <c r="D2443" s="2">
        <f t="shared" si="343"/>
        <v>0.10539999999999949</v>
      </c>
      <c r="E2443" s="2">
        <f t="shared" si="344"/>
        <v>0</v>
      </c>
      <c r="F2443" s="2">
        <f t="shared" si="341"/>
        <v>3.1096195872355094E-2</v>
      </c>
      <c r="G2443" s="2">
        <f t="shared" si="341"/>
        <v>9.3384471526432745E-3</v>
      </c>
      <c r="H2443" s="2">
        <f t="shared" si="337"/>
        <v>3.3299107832455022</v>
      </c>
      <c r="I2443" s="2">
        <f t="shared" si="338"/>
        <v>76.904835917878984</v>
      </c>
    </row>
    <row r="2444" spans="1:9" ht="13.5" x14ac:dyDescent="0.25">
      <c r="A2444" s="4">
        <f>TITRES_STAT!B2447</f>
        <v>45562</v>
      </c>
      <c r="B2444" s="2">
        <f>TITRES_STAT!D2447</f>
        <v>7.1872999999999996</v>
      </c>
      <c r="C2444" s="2">
        <f t="shared" si="342"/>
        <v>2.4000000000000021E-2</v>
      </c>
      <c r="D2444" s="2">
        <f t="shared" si="343"/>
        <v>2.4000000000000021E-2</v>
      </c>
      <c r="E2444" s="2">
        <f t="shared" si="344"/>
        <v>0</v>
      </c>
      <c r="F2444" s="2">
        <f t="shared" si="341"/>
        <v>3.0589324738615448E-2</v>
      </c>
      <c r="G2444" s="2">
        <f t="shared" si="341"/>
        <v>8.6714152131687552E-3</v>
      </c>
      <c r="H2444" s="2">
        <f t="shared" si="337"/>
        <v>3.5276046627500071</v>
      </c>
      <c r="I2444" s="2">
        <f t="shared" si="338"/>
        <v>77.913265965394316</v>
      </c>
    </row>
    <row r="2445" spans="1:9" ht="13.5" x14ac:dyDescent="0.25">
      <c r="A2445" s="4">
        <f>TITRES_STAT!B2448</f>
        <v>45565</v>
      </c>
      <c r="B2445" s="2">
        <f>TITRES_STAT!D2448</f>
        <v>7.2351999999999999</v>
      </c>
      <c r="C2445" s="2">
        <f t="shared" si="342"/>
        <v>4.7900000000000276E-2</v>
      </c>
      <c r="D2445" s="2">
        <f t="shared" si="343"/>
        <v>4.7900000000000276E-2</v>
      </c>
      <c r="E2445" s="2">
        <f t="shared" si="344"/>
        <v>0</v>
      </c>
      <c r="F2445" s="2">
        <f t="shared" ref="F2445:G2460" si="345">((F2444*13)+D2445)/14</f>
        <v>3.1825801543000076E-2</v>
      </c>
      <c r="G2445" s="2">
        <f t="shared" si="345"/>
        <v>8.0520284122281294E-3</v>
      </c>
      <c r="H2445" s="2">
        <f t="shared" si="337"/>
        <v>3.9525197768388587</v>
      </c>
      <c r="I2445" s="2">
        <f t="shared" si="338"/>
        <v>79.80825831980242</v>
      </c>
    </row>
    <row r="2446" spans="1:9" ht="13.5" x14ac:dyDescent="0.25">
      <c r="A2446" s="4">
        <f>TITRES_STAT!B2449</f>
        <v>45566</v>
      </c>
      <c r="B2446" s="2">
        <f>TITRES_STAT!D2449</f>
        <v>7.1872999999999996</v>
      </c>
      <c r="C2446" s="2">
        <f t="shared" si="342"/>
        <v>-4.7900000000000276E-2</v>
      </c>
      <c r="D2446" s="2">
        <f t="shared" si="343"/>
        <v>0</v>
      </c>
      <c r="E2446" s="2">
        <f t="shared" si="344"/>
        <v>4.7900000000000276E-2</v>
      </c>
      <c r="F2446" s="2">
        <f t="shared" si="345"/>
        <v>2.9552530004214355E-2</v>
      </c>
      <c r="G2446" s="2">
        <f t="shared" si="345"/>
        <v>1.0898312097068997E-2</v>
      </c>
      <c r="H2446" s="2">
        <f t="shared" si="337"/>
        <v>2.7116611949626805</v>
      </c>
      <c r="I2446" s="2">
        <f t="shared" si="338"/>
        <v>73.057885742449756</v>
      </c>
    </row>
    <row r="2447" spans="1:9" ht="13.5" x14ac:dyDescent="0.25">
      <c r="A2447" s="4">
        <f>TITRES_STAT!B2450</f>
        <v>45567</v>
      </c>
      <c r="B2447" s="2">
        <f>TITRES_STAT!D2450</f>
        <v>7.2351999999999999</v>
      </c>
      <c r="C2447" s="2">
        <f t="shared" si="342"/>
        <v>4.7900000000000276E-2</v>
      </c>
      <c r="D2447" s="2">
        <f t="shared" si="343"/>
        <v>4.7900000000000276E-2</v>
      </c>
      <c r="E2447" s="2">
        <f t="shared" si="344"/>
        <v>0</v>
      </c>
      <c r="F2447" s="2">
        <f t="shared" si="345"/>
        <v>3.086306357534192E-2</v>
      </c>
      <c r="G2447" s="2">
        <f t="shared" si="345"/>
        <v>1.0119861232992642E-2</v>
      </c>
      <c r="H2447" s="2">
        <f t="shared" si="337"/>
        <v>3.0497516581277377</v>
      </c>
      <c r="I2447" s="2">
        <f t="shared" si="338"/>
        <v>75.307127833554233</v>
      </c>
    </row>
    <row r="2448" spans="1:9" ht="13.5" x14ac:dyDescent="0.25">
      <c r="A2448" s="4">
        <f>TITRES_STAT!B2451</f>
        <v>45568</v>
      </c>
      <c r="B2448" s="2">
        <f>TITRES_STAT!D2451</f>
        <v>7.2735000000000003</v>
      </c>
      <c r="C2448" s="2">
        <f t="shared" si="342"/>
        <v>3.8300000000000445E-2</v>
      </c>
      <c r="D2448" s="2">
        <f t="shared" si="343"/>
        <v>3.8300000000000445E-2</v>
      </c>
      <c r="E2448" s="2">
        <f t="shared" si="344"/>
        <v>0</v>
      </c>
      <c r="F2448" s="2">
        <f t="shared" si="345"/>
        <v>3.1394273319960385E-2</v>
      </c>
      <c r="G2448" s="2">
        <f t="shared" si="345"/>
        <v>9.3970140020645954E-3</v>
      </c>
      <c r="H2448" s="2">
        <f t="shared" si="337"/>
        <v>3.3408775716480603</v>
      </c>
      <c r="I2448" s="2">
        <f t="shared" si="338"/>
        <v>76.963183515439724</v>
      </c>
    </row>
    <row r="2449" spans="1:9" ht="13.5" x14ac:dyDescent="0.25">
      <c r="A2449" s="4">
        <f>TITRES_STAT!B2452</f>
        <v>45569</v>
      </c>
      <c r="B2449" s="2">
        <f>TITRES_STAT!D2452</f>
        <v>7.3070000000000004</v>
      </c>
      <c r="C2449" s="2">
        <f t="shared" si="342"/>
        <v>3.3500000000000085E-2</v>
      </c>
      <c r="D2449" s="2">
        <f t="shared" si="343"/>
        <v>3.3500000000000085E-2</v>
      </c>
      <c r="E2449" s="2">
        <f t="shared" si="344"/>
        <v>0</v>
      </c>
      <c r="F2449" s="2">
        <f t="shared" si="345"/>
        <v>3.1544682368534652E-2</v>
      </c>
      <c r="G2449" s="2">
        <f t="shared" si="345"/>
        <v>8.7257987162028382E-3</v>
      </c>
      <c r="H2449" s="2">
        <f t="shared" ref="H2449:H2512" si="346">F2449/G2449</f>
        <v>3.6151054355585446</v>
      </c>
      <c r="I2449" s="2">
        <f t="shared" ref="I2449:I2512" si="347">IF(G2449=0,100,100-(100/(1+H2449)))</f>
        <v>78.332022659868557</v>
      </c>
    </row>
    <row r="2450" spans="1:9" ht="13.5" x14ac:dyDescent="0.25">
      <c r="A2450" s="4">
        <f>TITRES_STAT!B2453</f>
        <v>45572</v>
      </c>
      <c r="B2450" s="2">
        <f>TITRES_STAT!D2453</f>
        <v>7.3310000000000004</v>
      </c>
      <c r="C2450" s="2">
        <f t="shared" si="342"/>
        <v>2.4000000000000021E-2</v>
      </c>
      <c r="D2450" s="2">
        <f t="shared" si="343"/>
        <v>2.4000000000000021E-2</v>
      </c>
      <c r="E2450" s="2">
        <f t="shared" si="344"/>
        <v>0</v>
      </c>
      <c r="F2450" s="2">
        <f t="shared" si="345"/>
        <v>3.1005776485067891E-2</v>
      </c>
      <c r="G2450" s="2">
        <f t="shared" si="345"/>
        <v>8.1025273793312071E-3</v>
      </c>
      <c r="H2450" s="2">
        <f t="shared" si="346"/>
        <v>3.8266796313654847</v>
      </c>
      <c r="I2450" s="2">
        <f t="shared" si="347"/>
        <v>79.281823605991093</v>
      </c>
    </row>
    <row r="2451" spans="1:9" ht="13.5" x14ac:dyDescent="0.25">
      <c r="A2451" s="4">
        <f>TITRES_STAT!B2454</f>
        <v>45573</v>
      </c>
      <c r="B2451" s="2">
        <f>TITRES_STAT!D2454</f>
        <v>7.5705999999999998</v>
      </c>
      <c r="C2451" s="2">
        <f t="shared" si="342"/>
        <v>0.23959999999999937</v>
      </c>
      <c r="D2451" s="2">
        <f t="shared" si="343"/>
        <v>0.23959999999999937</v>
      </c>
      <c r="E2451" s="2">
        <f t="shared" si="344"/>
        <v>0</v>
      </c>
      <c r="F2451" s="2">
        <f t="shared" si="345"/>
        <v>4.5905363878991565E-2</v>
      </c>
      <c r="G2451" s="2">
        <f t="shared" si="345"/>
        <v>7.5237754236646918E-3</v>
      </c>
      <c r="H2451" s="2">
        <f t="shared" si="346"/>
        <v>6.1013734852590682</v>
      </c>
      <c r="I2451" s="2">
        <f t="shared" si="347"/>
        <v>85.918217059336683</v>
      </c>
    </row>
    <row r="2452" spans="1:9" ht="13.5" x14ac:dyDescent="0.25">
      <c r="A2452" s="4">
        <f>TITRES_STAT!B2455</f>
        <v>45574</v>
      </c>
      <c r="B2452" s="2">
        <f>TITRES_STAT!D2455</f>
        <v>7.6185</v>
      </c>
      <c r="C2452" s="2">
        <f t="shared" si="342"/>
        <v>4.7900000000000276E-2</v>
      </c>
      <c r="D2452" s="2">
        <f t="shared" si="343"/>
        <v>4.7900000000000276E-2</v>
      </c>
      <c r="E2452" s="2">
        <f t="shared" si="344"/>
        <v>0</v>
      </c>
      <c r="F2452" s="2">
        <f t="shared" si="345"/>
        <v>4.6047837887635043E-2</v>
      </c>
      <c r="G2452" s="2">
        <f t="shared" si="345"/>
        <v>6.9863628934029283E-3</v>
      </c>
      <c r="H2452" s="2">
        <f t="shared" si="346"/>
        <v>6.5911030661056875</v>
      </c>
      <c r="I2452" s="2">
        <f t="shared" si="347"/>
        <v>86.826683931285231</v>
      </c>
    </row>
    <row r="2453" spans="1:9" ht="13.5" x14ac:dyDescent="0.25">
      <c r="A2453" s="4">
        <f>TITRES_STAT!B2456</f>
        <v>45575</v>
      </c>
      <c r="B2453" s="2">
        <f>TITRES_STAT!D2456</f>
        <v>7.6329000000000002</v>
      </c>
      <c r="C2453" s="2">
        <f t="shared" si="342"/>
        <v>1.440000000000019E-2</v>
      </c>
      <c r="D2453" s="2">
        <f t="shared" si="343"/>
        <v>1.440000000000019E-2</v>
      </c>
      <c r="E2453" s="2">
        <f t="shared" si="344"/>
        <v>0</v>
      </c>
      <c r="F2453" s="2">
        <f t="shared" si="345"/>
        <v>4.3787278038518271E-2</v>
      </c>
      <c r="G2453" s="2">
        <f t="shared" si="345"/>
        <v>6.487336972445577E-3</v>
      </c>
      <c r="H2453" s="2">
        <f t="shared" si="346"/>
        <v>6.7496537060586004</v>
      </c>
      <c r="I2453" s="2">
        <f t="shared" si="347"/>
        <v>87.096197611795091</v>
      </c>
    </row>
    <row r="2454" spans="1:9" ht="13.5" x14ac:dyDescent="0.25">
      <c r="A2454" s="4">
        <f>TITRES_STAT!B2457</f>
        <v>45576</v>
      </c>
      <c r="B2454" s="2">
        <f>TITRES_STAT!D2457</f>
        <v>7.6567999999999996</v>
      </c>
      <c r="C2454" s="2">
        <f t="shared" si="342"/>
        <v>2.3899999999999366E-2</v>
      </c>
      <c r="D2454" s="2">
        <f t="shared" si="343"/>
        <v>2.3899999999999366E-2</v>
      </c>
      <c r="E2454" s="2">
        <f t="shared" si="344"/>
        <v>0</v>
      </c>
      <c r="F2454" s="2">
        <f t="shared" si="345"/>
        <v>4.2366758178624064E-2</v>
      </c>
      <c r="G2454" s="2">
        <f t="shared" si="345"/>
        <v>6.0239557601280353E-3</v>
      </c>
      <c r="H2454" s="2">
        <f t="shared" si="346"/>
        <v>7.0330460358034879</v>
      </c>
      <c r="I2454" s="2">
        <f t="shared" si="347"/>
        <v>87.551422019206967</v>
      </c>
    </row>
    <row r="2455" spans="1:9" ht="13.5" x14ac:dyDescent="0.25">
      <c r="A2455" s="4">
        <f>TITRES_STAT!B2458</f>
        <v>45579</v>
      </c>
      <c r="B2455" s="2">
        <f>TITRES_STAT!D2458</f>
        <v>7.6567999999999996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3.93405611658652E-2</v>
      </c>
      <c r="G2455" s="2">
        <f t="shared" si="345"/>
        <v>5.5936732058331756E-3</v>
      </c>
      <c r="H2455" s="2">
        <f t="shared" si="346"/>
        <v>7.033046035803487</v>
      </c>
      <c r="I2455" s="2">
        <f t="shared" si="347"/>
        <v>87.551422019206967</v>
      </c>
    </row>
    <row r="2456" spans="1:9" ht="13.5" x14ac:dyDescent="0.25">
      <c r="A2456" s="4">
        <f>TITRES_STAT!B2459</f>
        <v>45581</v>
      </c>
      <c r="B2456" s="2">
        <f>TITRES_STAT!D2459</f>
        <v>7.6185</v>
      </c>
      <c r="C2456" s="2">
        <f t="shared" si="342"/>
        <v>-3.8299999999999557E-2</v>
      </c>
      <c r="D2456" s="2">
        <f t="shared" si="343"/>
        <v>0</v>
      </c>
      <c r="E2456" s="2">
        <f t="shared" si="344"/>
        <v>3.8299999999999557E-2</v>
      </c>
      <c r="F2456" s="2">
        <f t="shared" si="345"/>
        <v>3.6530521082589119E-2</v>
      </c>
      <c r="G2456" s="2">
        <f t="shared" si="345"/>
        <v>7.9298394054164879E-3</v>
      </c>
      <c r="H2456" s="2">
        <f t="shared" si="346"/>
        <v>4.6067163803641336</v>
      </c>
      <c r="I2456" s="2">
        <f t="shared" si="347"/>
        <v>82.164248516258027</v>
      </c>
    </row>
    <row r="2457" spans="1:9" ht="13.5" x14ac:dyDescent="0.25">
      <c r="A2457" s="4">
        <f>TITRES_STAT!B2460</f>
        <v>45582</v>
      </c>
      <c r="B2457" s="2">
        <f>TITRES_STAT!D2460</f>
        <v>7.6520000000000001</v>
      </c>
      <c r="C2457" s="2">
        <f t="shared" si="342"/>
        <v>3.3500000000000085E-2</v>
      </c>
      <c r="D2457" s="2">
        <f t="shared" si="343"/>
        <v>3.3500000000000085E-2</v>
      </c>
      <c r="E2457" s="2">
        <f t="shared" si="344"/>
        <v>0</v>
      </c>
      <c r="F2457" s="2">
        <f t="shared" si="345"/>
        <v>3.631405529097561E-2</v>
      </c>
      <c r="G2457" s="2">
        <f t="shared" si="345"/>
        <v>7.3634223050295959E-3</v>
      </c>
      <c r="H2457" s="2">
        <f t="shared" si="346"/>
        <v>4.9316817352946396</v>
      </c>
      <c r="I2457" s="2">
        <f t="shared" si="347"/>
        <v>83.141374661930882</v>
      </c>
    </row>
    <row r="2458" spans="1:9" ht="13.5" x14ac:dyDescent="0.25">
      <c r="A2458" s="4">
        <f>TITRES_STAT!B2461</f>
        <v>45583</v>
      </c>
      <c r="B2458" s="2">
        <f>TITRES_STAT!D2461</f>
        <v>7.6376999999999997</v>
      </c>
      <c r="C2458" s="2">
        <f t="shared" si="342"/>
        <v>-1.4300000000000423E-2</v>
      </c>
      <c r="D2458" s="2">
        <f t="shared" si="343"/>
        <v>0</v>
      </c>
      <c r="E2458" s="2">
        <f t="shared" si="344"/>
        <v>1.4300000000000423E-2</v>
      </c>
      <c r="F2458" s="2">
        <f t="shared" si="345"/>
        <v>3.3720194198763064E-2</v>
      </c>
      <c r="G2458" s="2">
        <f t="shared" si="345"/>
        <v>7.8588921403846546E-3</v>
      </c>
      <c r="H2458" s="2">
        <f t="shared" si="346"/>
        <v>4.290705814052898</v>
      </c>
      <c r="I2458" s="2">
        <f t="shared" si="347"/>
        <v>81.098930177825196</v>
      </c>
    </row>
    <row r="2459" spans="1:9" ht="13.5" x14ac:dyDescent="0.25">
      <c r="A2459" s="4">
        <f>TITRES_STAT!B2462</f>
        <v>45586</v>
      </c>
      <c r="B2459" s="2">
        <f>TITRES_STAT!D2462</f>
        <v>7.6567999999999996</v>
      </c>
      <c r="C2459" s="2">
        <f t="shared" si="342"/>
        <v>1.9099999999999895E-2</v>
      </c>
      <c r="D2459" s="2">
        <f t="shared" si="343"/>
        <v>1.9099999999999895E-2</v>
      </c>
      <c r="E2459" s="2">
        <f t="shared" si="344"/>
        <v>0</v>
      </c>
      <c r="F2459" s="2">
        <f t="shared" si="345"/>
        <v>3.2675894613137121E-2</v>
      </c>
      <c r="G2459" s="2">
        <f t="shared" si="345"/>
        <v>7.2975427017857508E-3</v>
      </c>
      <c r="H2459" s="2">
        <f t="shared" si="346"/>
        <v>4.4776571989282283</v>
      </c>
      <c r="I2459" s="2">
        <f t="shared" si="347"/>
        <v>81.744020049380552</v>
      </c>
    </row>
    <row r="2460" spans="1:9" ht="13.5" x14ac:dyDescent="0.25">
      <c r="A2460" s="4">
        <f>TITRES_STAT!B2463</f>
        <v>45587</v>
      </c>
      <c r="B2460" s="2">
        <f>TITRES_STAT!D2463</f>
        <v>7.7142999999999997</v>
      </c>
      <c r="C2460" s="2">
        <f t="shared" si="342"/>
        <v>5.7500000000000107E-2</v>
      </c>
      <c r="D2460" s="2">
        <f t="shared" si="343"/>
        <v>5.7500000000000107E-2</v>
      </c>
      <c r="E2460" s="2">
        <f t="shared" si="344"/>
        <v>0</v>
      </c>
      <c r="F2460" s="2">
        <f t="shared" si="345"/>
        <v>3.4449044997913049E-2</v>
      </c>
      <c r="G2460" s="2">
        <f t="shared" si="345"/>
        <v>6.7762896516581975E-3</v>
      </c>
      <c r="H2460" s="2">
        <f t="shared" si="346"/>
        <v>5.0837621720439836</v>
      </c>
      <c r="I2460" s="2">
        <f t="shared" si="347"/>
        <v>83.562802559981947</v>
      </c>
    </row>
    <row r="2461" spans="1:9" ht="13.5" x14ac:dyDescent="0.25">
      <c r="A2461" s="4">
        <f>TITRES_STAT!B2464</f>
        <v>45588</v>
      </c>
      <c r="B2461" s="2">
        <f>TITRES_STAT!D2464</f>
        <v>7.7717999999999998</v>
      </c>
      <c r="C2461" s="2">
        <f t="shared" si="342"/>
        <v>5.7500000000000107E-2</v>
      </c>
      <c r="D2461" s="2">
        <f t="shared" si="343"/>
        <v>5.7500000000000107E-2</v>
      </c>
      <c r="E2461" s="2">
        <f t="shared" si="344"/>
        <v>0</v>
      </c>
      <c r="F2461" s="2">
        <f t="shared" ref="F2461:G2476" si="348">((F2460*13)+D2461)/14</f>
        <v>3.6095541783776407E-2</v>
      </c>
      <c r="G2461" s="2">
        <f t="shared" si="348"/>
        <v>6.2922689622540396E-3</v>
      </c>
      <c r="H2461" s="2">
        <f t="shared" si="346"/>
        <v>5.7364906046301822</v>
      </c>
      <c r="I2461" s="2">
        <f t="shared" si="347"/>
        <v>85.155475473940811</v>
      </c>
    </row>
    <row r="2462" spans="1:9" ht="13.5" x14ac:dyDescent="0.25">
      <c r="A2462" s="4">
        <f>TITRES_STAT!B2465</f>
        <v>45589</v>
      </c>
      <c r="B2462" s="2">
        <f>TITRES_STAT!D2465</f>
        <v>7.7717999999999998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3.3517288799220953E-2</v>
      </c>
      <c r="G2462" s="2">
        <f t="shared" si="348"/>
        <v>5.8428211792358941E-3</v>
      </c>
      <c r="H2462" s="2">
        <f t="shared" si="346"/>
        <v>5.7364906046301831</v>
      </c>
      <c r="I2462" s="2">
        <f t="shared" si="347"/>
        <v>85.155475473940811</v>
      </c>
    </row>
    <row r="2463" spans="1:9" ht="13.5" x14ac:dyDescent="0.25">
      <c r="A2463" s="4">
        <f>TITRES_STAT!B2466</f>
        <v>45590</v>
      </c>
      <c r="B2463" s="2">
        <f>TITRES_STAT!D2466</f>
        <v>7.7142999999999997</v>
      </c>
      <c r="C2463" s="2">
        <f t="shared" si="342"/>
        <v>-5.7500000000000107E-2</v>
      </c>
      <c r="D2463" s="2">
        <f t="shared" si="343"/>
        <v>0</v>
      </c>
      <c r="E2463" s="2">
        <f t="shared" si="344"/>
        <v>5.7500000000000107E-2</v>
      </c>
      <c r="F2463" s="2">
        <f t="shared" si="348"/>
        <v>3.1123196742133742E-2</v>
      </c>
      <c r="G2463" s="2">
        <f t="shared" si="348"/>
        <v>9.5326196664333365E-3</v>
      </c>
      <c r="H2463" s="2">
        <f t="shared" si="346"/>
        <v>3.2649153990404192</v>
      </c>
      <c r="I2463" s="2">
        <f t="shared" si="347"/>
        <v>76.552876049428932</v>
      </c>
    </row>
    <row r="2464" spans="1:9" ht="13.5" x14ac:dyDescent="0.25">
      <c r="A2464" s="4">
        <f>TITRES_STAT!B2467</f>
        <v>45593</v>
      </c>
      <c r="B2464" s="2">
        <f>TITRES_STAT!D2467</f>
        <v>7.8963999999999999</v>
      </c>
      <c r="C2464" s="2">
        <f t="shared" si="342"/>
        <v>0.18210000000000015</v>
      </c>
      <c r="D2464" s="2">
        <f t="shared" si="343"/>
        <v>0.18210000000000015</v>
      </c>
      <c r="E2464" s="2">
        <f t="shared" si="344"/>
        <v>0</v>
      </c>
      <c r="F2464" s="2">
        <f t="shared" si="348"/>
        <v>4.1907254117695629E-2</v>
      </c>
      <c r="G2464" s="2">
        <f t="shared" si="348"/>
        <v>8.851718261688098E-3</v>
      </c>
      <c r="H2464" s="2">
        <f t="shared" si="346"/>
        <v>4.7343637561396532</v>
      </c>
      <c r="I2464" s="2">
        <f t="shared" si="347"/>
        <v>82.561273708363501</v>
      </c>
    </row>
    <row r="2465" spans="1:9" ht="13.5" x14ac:dyDescent="0.25">
      <c r="A2465" s="4">
        <f>TITRES_STAT!B2468</f>
        <v>45594</v>
      </c>
      <c r="B2465" s="2">
        <f>TITRES_STAT!D2468</f>
        <v>7.8772000000000002</v>
      </c>
      <c r="C2465" s="2">
        <f t="shared" si="342"/>
        <v>-1.9199999999999662E-2</v>
      </c>
      <c r="D2465" s="2">
        <f t="shared" si="343"/>
        <v>0</v>
      </c>
      <c r="E2465" s="2">
        <f t="shared" si="344"/>
        <v>1.9199999999999662E-2</v>
      </c>
      <c r="F2465" s="2">
        <f t="shared" si="348"/>
        <v>3.8913878823574513E-2</v>
      </c>
      <c r="G2465" s="2">
        <f t="shared" si="348"/>
        <v>9.5908812429960667E-3</v>
      </c>
      <c r="H2465" s="2">
        <f t="shared" si="346"/>
        <v>4.0573830326584588</v>
      </c>
      <c r="I2465" s="2">
        <f t="shared" si="347"/>
        <v>80.226927769907491</v>
      </c>
    </row>
    <row r="2466" spans="1:9" ht="13.5" x14ac:dyDescent="0.25">
      <c r="A2466" s="4">
        <f>TITRES_STAT!B2469</f>
        <v>45595</v>
      </c>
      <c r="B2466" s="2">
        <f>TITRES_STAT!D2469</f>
        <v>7.8484999999999996</v>
      </c>
      <c r="C2466" s="2">
        <f t="shared" si="342"/>
        <v>-2.8700000000000614E-2</v>
      </c>
      <c r="D2466" s="2">
        <f t="shared" si="343"/>
        <v>0</v>
      </c>
      <c r="E2466" s="2">
        <f t="shared" si="344"/>
        <v>2.8700000000000614E-2</v>
      </c>
      <c r="F2466" s="2">
        <f t="shared" si="348"/>
        <v>3.6134316050462044E-2</v>
      </c>
      <c r="G2466" s="2">
        <f t="shared" si="348"/>
        <v>1.0955818297067821E-2</v>
      </c>
      <c r="H2466" s="2">
        <f t="shared" si="346"/>
        <v>3.2981850438440472</v>
      </c>
      <c r="I2466" s="2">
        <f t="shared" si="347"/>
        <v>76.734366021951018</v>
      </c>
    </row>
    <row r="2467" spans="1:9" ht="13.5" x14ac:dyDescent="0.25">
      <c r="A2467" s="4">
        <f>TITRES_STAT!B2470</f>
        <v>45596</v>
      </c>
      <c r="B2467" s="2">
        <f>TITRES_STAT!D2470</f>
        <v>7.8101000000000003</v>
      </c>
      <c r="C2467" s="2">
        <f t="shared" si="342"/>
        <v>-3.8399999999999324E-2</v>
      </c>
      <c r="D2467" s="2">
        <f t="shared" si="343"/>
        <v>0</v>
      </c>
      <c r="E2467" s="2">
        <f t="shared" si="344"/>
        <v>3.8399999999999324E-2</v>
      </c>
      <c r="F2467" s="2">
        <f t="shared" si="348"/>
        <v>3.3553293475429041E-2</v>
      </c>
      <c r="G2467" s="2">
        <f t="shared" si="348"/>
        <v>1.2916116990134357E-2</v>
      </c>
      <c r="H2467" s="2">
        <f t="shared" si="346"/>
        <v>2.5977848838825057</v>
      </c>
      <c r="I2467" s="2">
        <f t="shared" si="347"/>
        <v>72.205119753550633</v>
      </c>
    </row>
    <row r="2468" spans="1:9" ht="13.5" x14ac:dyDescent="0.25">
      <c r="A2468" s="4">
        <f>TITRES_STAT!B2471</f>
        <v>45597</v>
      </c>
      <c r="B2468" s="2">
        <f>TITRES_STAT!D2471</f>
        <v>7.8101000000000003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3.1156629655755535E-2</v>
      </c>
      <c r="G2468" s="2">
        <f t="shared" si="348"/>
        <v>1.1993537205124759E-2</v>
      </c>
      <c r="H2468" s="2">
        <f t="shared" si="346"/>
        <v>2.5977848838825057</v>
      </c>
      <c r="I2468" s="2">
        <f t="shared" si="347"/>
        <v>72.205119753550633</v>
      </c>
    </row>
    <row r="2469" spans="1:9" ht="13.5" x14ac:dyDescent="0.25">
      <c r="A2469" s="4">
        <f>TITRES_STAT!B2472</f>
        <v>45600</v>
      </c>
      <c r="B2469" s="2">
        <f>TITRES_STAT!D2472</f>
        <v>7.8532999999999999</v>
      </c>
      <c r="C2469" s="2">
        <f t="shared" si="342"/>
        <v>4.3199999999999683E-2</v>
      </c>
      <c r="D2469" s="2">
        <f t="shared" si="343"/>
        <v>4.3199999999999683E-2</v>
      </c>
      <c r="E2469" s="2">
        <f t="shared" si="344"/>
        <v>0</v>
      </c>
      <c r="F2469" s="2">
        <f t="shared" si="348"/>
        <v>3.2016870394630116E-2</v>
      </c>
      <c r="G2469" s="2">
        <f t="shared" si="348"/>
        <v>1.1136855976187276E-2</v>
      </c>
      <c r="H2469" s="2">
        <f t="shared" si="346"/>
        <v>2.8748571825915947</v>
      </c>
      <c r="I2469" s="2">
        <f t="shared" si="347"/>
        <v>74.19259722674019</v>
      </c>
    </row>
    <row r="2470" spans="1:9" ht="13.5" x14ac:dyDescent="0.25">
      <c r="A2470" s="4">
        <f>TITRES_STAT!B2473</f>
        <v>45601</v>
      </c>
      <c r="B2470" s="2">
        <f>TITRES_STAT!D2473</f>
        <v>7.8101000000000003</v>
      </c>
      <c r="C2470" s="2">
        <f t="shared" si="342"/>
        <v>-4.3199999999999683E-2</v>
      </c>
      <c r="D2470" s="2">
        <f t="shared" si="343"/>
        <v>0</v>
      </c>
      <c r="E2470" s="2">
        <f t="shared" si="344"/>
        <v>4.3199999999999683E-2</v>
      </c>
      <c r="F2470" s="2">
        <f t="shared" si="348"/>
        <v>2.9729951080727963E-2</v>
      </c>
      <c r="G2470" s="2">
        <f t="shared" si="348"/>
        <v>1.3427080549316734E-2</v>
      </c>
      <c r="H2470" s="2">
        <f t="shared" si="346"/>
        <v>2.2141783518414089</v>
      </c>
      <c r="I2470" s="2">
        <f t="shared" si="347"/>
        <v>68.887849691754099</v>
      </c>
    </row>
    <row r="2471" spans="1:9" ht="13.5" x14ac:dyDescent="0.25">
      <c r="A2471" s="4">
        <f>TITRES_STAT!B2474</f>
        <v>45602</v>
      </c>
      <c r="B2471" s="2">
        <f>TITRES_STAT!D2474</f>
        <v>7.8148999999999997</v>
      </c>
      <c r="C2471" s="2">
        <f t="shared" si="342"/>
        <v>4.7999999999994714E-3</v>
      </c>
      <c r="D2471" s="2">
        <f t="shared" si="343"/>
        <v>4.7999999999994714E-3</v>
      </c>
      <c r="E2471" s="2">
        <f t="shared" si="344"/>
        <v>0</v>
      </c>
      <c r="F2471" s="2">
        <f t="shared" si="348"/>
        <v>2.7949240289247359E-2</v>
      </c>
      <c r="G2471" s="2">
        <f t="shared" si="348"/>
        <v>1.2468003367222683E-2</v>
      </c>
      <c r="H2471" s="2">
        <f t="shared" si="346"/>
        <v>2.241677313203454</v>
      </c>
      <c r="I2471" s="2">
        <f t="shared" si="347"/>
        <v>69.151772265334102</v>
      </c>
    </row>
    <row r="2472" spans="1:9" ht="13.5" x14ac:dyDescent="0.25">
      <c r="A2472" s="4">
        <f>TITRES_STAT!B2475</f>
        <v>45603</v>
      </c>
      <c r="B2472" s="2">
        <f>TITRES_STAT!D2475</f>
        <v>7.8101000000000003</v>
      </c>
      <c r="C2472" s="2">
        <f t="shared" si="342"/>
        <v>-4.7999999999994714E-3</v>
      </c>
      <c r="D2472" s="2">
        <f t="shared" si="343"/>
        <v>0</v>
      </c>
      <c r="E2472" s="2">
        <f t="shared" si="344"/>
        <v>4.7999999999994714E-3</v>
      </c>
      <c r="F2472" s="2">
        <f t="shared" si="348"/>
        <v>2.5952865982872549E-2</v>
      </c>
      <c r="G2472" s="2">
        <f t="shared" si="348"/>
        <v>1.1920288840992454E-2</v>
      </c>
      <c r="H2472" s="2">
        <f t="shared" si="346"/>
        <v>2.1772011004988179</v>
      </c>
      <c r="I2472" s="2">
        <f t="shared" si="347"/>
        <v>68.525756841674237</v>
      </c>
    </row>
    <row r="2473" spans="1:9" ht="13.5" x14ac:dyDescent="0.25">
      <c r="A2473" s="4">
        <f>TITRES_STAT!B2476</f>
        <v>45604</v>
      </c>
      <c r="B2473" s="2">
        <f>TITRES_STAT!D2476</f>
        <v>7.8101000000000003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2.4099089841238795E-2</v>
      </c>
      <c r="G2473" s="2">
        <f t="shared" si="348"/>
        <v>1.1068839638064421E-2</v>
      </c>
      <c r="H2473" s="2">
        <f t="shared" si="346"/>
        <v>2.1772011004988179</v>
      </c>
      <c r="I2473" s="2">
        <f t="shared" si="347"/>
        <v>68.525756841674237</v>
      </c>
    </row>
    <row r="2474" spans="1:9" ht="13.5" x14ac:dyDescent="0.25">
      <c r="A2474" s="4">
        <f>TITRES_STAT!B2477</f>
        <v>45607</v>
      </c>
      <c r="B2474" s="2">
        <f>TITRES_STAT!D2477</f>
        <v>7.7670000000000003</v>
      </c>
      <c r="C2474" s="2">
        <f t="shared" si="342"/>
        <v>-4.3099999999999916E-2</v>
      </c>
      <c r="D2474" s="2">
        <f t="shared" si="343"/>
        <v>0</v>
      </c>
      <c r="E2474" s="2">
        <f t="shared" si="344"/>
        <v>4.3099999999999916E-2</v>
      </c>
      <c r="F2474" s="2">
        <f t="shared" si="348"/>
        <v>2.2377726281150308E-2</v>
      </c>
      <c r="G2474" s="2">
        <f t="shared" si="348"/>
        <v>1.3356779663916957E-2</v>
      </c>
      <c r="H2474" s="2">
        <f t="shared" si="346"/>
        <v>1.675383351692417</v>
      </c>
      <c r="I2474" s="2">
        <f t="shared" si="347"/>
        <v>62.622179009695515</v>
      </c>
    </row>
    <row r="2475" spans="1:9" ht="13.5" x14ac:dyDescent="0.25">
      <c r="A2475" s="4">
        <f>TITRES_STAT!B2478</f>
        <v>45608</v>
      </c>
      <c r="B2475" s="2">
        <f>TITRES_STAT!D2478</f>
        <v>7.7622</v>
      </c>
      <c r="C2475" s="2">
        <f t="shared" si="342"/>
        <v>-4.8000000000003595E-3</v>
      </c>
      <c r="D2475" s="2">
        <f t="shared" si="343"/>
        <v>0</v>
      </c>
      <c r="E2475" s="2">
        <f t="shared" si="344"/>
        <v>4.8000000000003595E-3</v>
      </c>
      <c r="F2475" s="2">
        <f t="shared" si="348"/>
        <v>2.0779317261068141E-2</v>
      </c>
      <c r="G2475" s="2">
        <f t="shared" si="348"/>
        <v>1.2745581116494344E-2</v>
      </c>
      <c r="H2475" s="2">
        <f t="shared" si="346"/>
        <v>1.6303154066609924</v>
      </c>
      <c r="I2475" s="2">
        <f t="shared" si="347"/>
        <v>61.981745707468882</v>
      </c>
    </row>
    <row r="2476" spans="1:9" ht="13.5" x14ac:dyDescent="0.25">
      <c r="A2476" s="4">
        <f>TITRES_STAT!B2479</f>
        <v>45609</v>
      </c>
      <c r="B2476" s="2">
        <f>TITRES_STAT!D2479</f>
        <v>7.8053999999999997</v>
      </c>
      <c r="C2476" s="2">
        <f t="shared" si="342"/>
        <v>4.3199999999999683E-2</v>
      </c>
      <c r="D2476" s="2">
        <f t="shared" si="343"/>
        <v>4.3199999999999683E-2</v>
      </c>
      <c r="E2476" s="2">
        <f t="shared" si="344"/>
        <v>0</v>
      </c>
      <c r="F2476" s="2">
        <f t="shared" si="348"/>
        <v>2.2380794599563249E-2</v>
      </c>
      <c r="G2476" s="2">
        <f t="shared" si="348"/>
        <v>1.1835182465316176E-2</v>
      </c>
      <c r="H2476" s="2">
        <f t="shared" si="346"/>
        <v>1.8910392522592467</v>
      </c>
      <c r="I2476" s="2">
        <f t="shared" si="347"/>
        <v>65.410362407963333</v>
      </c>
    </row>
    <row r="2477" spans="1:9" ht="13.5" x14ac:dyDescent="0.25">
      <c r="A2477" s="4">
        <f>TITRES_STAT!B2480</f>
        <v>45610</v>
      </c>
      <c r="B2477" s="2">
        <f>TITRES_STAT!D2480</f>
        <v>7.7622</v>
      </c>
      <c r="C2477" s="2">
        <f t="shared" si="342"/>
        <v>-4.3199999999999683E-2</v>
      </c>
      <c r="D2477" s="2">
        <f t="shared" si="343"/>
        <v>0</v>
      </c>
      <c r="E2477" s="2">
        <f t="shared" si="344"/>
        <v>4.3199999999999683E-2</v>
      </c>
      <c r="F2477" s="2">
        <f t="shared" ref="F2477:G2492" si="349">((F2476*13)+D2477)/14</f>
        <v>2.0782166413880161E-2</v>
      </c>
      <c r="G2477" s="2">
        <f t="shared" si="349"/>
        <v>1.4075526574936426E-2</v>
      </c>
      <c r="H2477" s="2">
        <f t="shared" si="346"/>
        <v>1.4764752354548432</v>
      </c>
      <c r="I2477" s="2">
        <f t="shared" si="347"/>
        <v>59.620028269075966</v>
      </c>
    </row>
    <row r="2478" spans="1:9" ht="13.5" x14ac:dyDescent="0.25">
      <c r="A2478" s="4">
        <f>TITRES_STAT!B2481</f>
        <v>45611</v>
      </c>
      <c r="B2478" s="2">
        <f>TITRES_STAT!D2481</f>
        <v>7.7622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1.9297725955745863E-2</v>
      </c>
      <c r="G2478" s="2">
        <f t="shared" si="349"/>
        <v>1.3070131819583825E-2</v>
      </c>
      <c r="H2478" s="2">
        <f t="shared" si="346"/>
        <v>1.4764752354548429</v>
      </c>
      <c r="I2478" s="2">
        <f t="shared" si="347"/>
        <v>59.620028269075966</v>
      </c>
    </row>
    <row r="2479" spans="1:9" ht="13.5" x14ac:dyDescent="0.25">
      <c r="A2479" s="4">
        <f>TITRES_STAT!B2482</f>
        <v>45614</v>
      </c>
      <c r="B2479" s="2">
        <f>TITRES_STAT!D2482</f>
        <v>7.7622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1.7919316958906872E-2</v>
      </c>
      <c r="G2479" s="2">
        <f t="shared" si="349"/>
        <v>1.2136550975327839E-2</v>
      </c>
      <c r="H2479" s="2">
        <f t="shared" si="346"/>
        <v>1.4764752354548427</v>
      </c>
      <c r="I2479" s="2">
        <f t="shared" si="347"/>
        <v>59.620028269075966</v>
      </c>
    </row>
    <row r="2480" spans="1:9" ht="13.5" x14ac:dyDescent="0.25">
      <c r="A2480" s="4">
        <f>TITRES_STAT!B2483</f>
        <v>45615</v>
      </c>
      <c r="B2480" s="2">
        <f>TITRES_STAT!D2483</f>
        <v>7.7813999999999997</v>
      </c>
      <c r="C2480" s="2">
        <f t="shared" si="342"/>
        <v>1.9199999999999662E-2</v>
      </c>
      <c r="D2480" s="2">
        <f t="shared" si="343"/>
        <v>1.9199999999999662E-2</v>
      </c>
      <c r="E2480" s="2">
        <f t="shared" si="344"/>
        <v>0</v>
      </c>
      <c r="F2480" s="2">
        <f t="shared" si="349"/>
        <v>1.8010794318984929E-2</v>
      </c>
      <c r="G2480" s="2">
        <f t="shared" si="349"/>
        <v>1.1269654477090135E-2</v>
      </c>
      <c r="H2480" s="2">
        <f t="shared" si="346"/>
        <v>1.5981673932948635</v>
      </c>
      <c r="I2480" s="2">
        <f t="shared" si="347"/>
        <v>61.511332850195963</v>
      </c>
    </row>
    <row r="2481" spans="1:9" ht="13.5" x14ac:dyDescent="0.25">
      <c r="A2481" s="4">
        <f>TITRES_STAT!B2484</f>
        <v>45616</v>
      </c>
      <c r="B2481" s="2">
        <f>TITRES_STAT!D2484</f>
        <v>7.7766000000000002</v>
      </c>
      <c r="C2481" s="2">
        <f t="shared" si="342"/>
        <v>-4.7999999999994714E-3</v>
      </c>
      <c r="D2481" s="2">
        <f t="shared" si="343"/>
        <v>0</v>
      </c>
      <c r="E2481" s="2">
        <f t="shared" si="344"/>
        <v>4.7999999999994714E-3</v>
      </c>
      <c r="F2481" s="2">
        <f t="shared" si="349"/>
        <v>1.6724309010486004E-2</v>
      </c>
      <c r="G2481" s="2">
        <f t="shared" si="349"/>
        <v>1.0807536300155088E-2</v>
      </c>
      <c r="H2481" s="2">
        <f t="shared" si="346"/>
        <v>1.5474672992998424</v>
      </c>
      <c r="I2481" s="2">
        <f t="shared" si="347"/>
        <v>60.745325356096046</v>
      </c>
    </row>
    <row r="2482" spans="1:9" ht="13.5" x14ac:dyDescent="0.25">
      <c r="A2482" s="4">
        <f>TITRES_STAT!B2485</f>
        <v>45617</v>
      </c>
      <c r="B2482" s="2">
        <f>TITRES_STAT!D2485</f>
        <v>7.8244999999999996</v>
      </c>
      <c r="C2482" s="2">
        <f t="shared" si="342"/>
        <v>4.7899999999999388E-2</v>
      </c>
      <c r="D2482" s="2">
        <f t="shared" si="343"/>
        <v>4.7899999999999388E-2</v>
      </c>
      <c r="E2482" s="2">
        <f t="shared" si="344"/>
        <v>0</v>
      </c>
      <c r="F2482" s="2">
        <f t="shared" si="349"/>
        <v>1.8951144081165532E-2</v>
      </c>
      <c r="G2482" s="2">
        <f t="shared" si="349"/>
        <v>1.003556942157258E-2</v>
      </c>
      <c r="H2482" s="2">
        <f t="shared" si="346"/>
        <v>1.8883974874836624</v>
      </c>
      <c r="I2482" s="2">
        <f t="shared" si="347"/>
        <v>65.378726289116528</v>
      </c>
    </row>
    <row r="2483" spans="1:9" ht="13.5" x14ac:dyDescent="0.25">
      <c r="A2483" s="4">
        <f>TITRES_STAT!B2486</f>
        <v>45618</v>
      </c>
      <c r="B2483" s="2">
        <f>TITRES_STAT!D2486</f>
        <v>7.8437000000000001</v>
      </c>
      <c r="C2483" s="2">
        <f t="shared" si="342"/>
        <v>1.920000000000055E-2</v>
      </c>
      <c r="D2483" s="2">
        <f t="shared" si="343"/>
        <v>1.920000000000055E-2</v>
      </c>
      <c r="E2483" s="2">
        <f t="shared" si="344"/>
        <v>0</v>
      </c>
      <c r="F2483" s="2">
        <f t="shared" si="349"/>
        <v>1.8968919503939464E-2</v>
      </c>
      <c r="G2483" s="2">
        <f t="shared" si="349"/>
        <v>9.318743034317397E-3</v>
      </c>
      <c r="H2483" s="2">
        <f t="shared" si="346"/>
        <v>2.0355663241366488</v>
      </c>
      <c r="I2483" s="2">
        <f t="shared" si="347"/>
        <v>67.057217888842814</v>
      </c>
    </row>
    <row r="2484" spans="1:9" ht="13.5" x14ac:dyDescent="0.25">
      <c r="A2484" s="4">
        <f>TITRES_STAT!B2487</f>
        <v>45621</v>
      </c>
      <c r="B2484" s="2">
        <f>TITRES_STAT!D2487</f>
        <v>7.7142999999999997</v>
      </c>
      <c r="C2484" s="2">
        <f t="shared" si="342"/>
        <v>-0.1294000000000004</v>
      </c>
      <c r="D2484" s="2">
        <f t="shared" si="343"/>
        <v>0</v>
      </c>
      <c r="E2484" s="2">
        <f t="shared" si="344"/>
        <v>0.1294000000000004</v>
      </c>
      <c r="F2484" s="2">
        <f t="shared" si="349"/>
        <v>1.7613996682229502E-2</v>
      </c>
      <c r="G2484" s="2">
        <f t="shared" si="349"/>
        <v>1.7895975674723324E-2</v>
      </c>
      <c r="H2484" s="2">
        <f t="shared" si="346"/>
        <v>0.98424344122840446</v>
      </c>
      <c r="I2484" s="2">
        <f t="shared" si="347"/>
        <v>49.602958023088107</v>
      </c>
    </row>
    <row r="2485" spans="1:9" ht="13.5" x14ac:dyDescent="0.25">
      <c r="A2485" s="4">
        <f>TITRES_STAT!B2488</f>
        <v>45622</v>
      </c>
      <c r="B2485" s="2">
        <f>TITRES_STAT!D2488</f>
        <v>7.7957999999999998</v>
      </c>
      <c r="C2485" s="2">
        <f t="shared" si="342"/>
        <v>8.1500000000000128E-2</v>
      </c>
      <c r="D2485" s="2">
        <f t="shared" si="343"/>
        <v>8.1500000000000128E-2</v>
      </c>
      <c r="E2485" s="2">
        <f t="shared" si="344"/>
        <v>0</v>
      </c>
      <c r="F2485" s="2">
        <f t="shared" si="349"/>
        <v>2.2177282633498833E-2</v>
      </c>
      <c r="G2485" s="2">
        <f t="shared" si="349"/>
        <v>1.6617691697957373E-2</v>
      </c>
      <c r="H2485" s="2">
        <f t="shared" si="346"/>
        <v>1.3345585558206521</v>
      </c>
      <c r="I2485" s="2">
        <f t="shared" si="347"/>
        <v>57.165349418769388</v>
      </c>
    </row>
    <row r="2486" spans="1:9" ht="13.5" x14ac:dyDescent="0.25">
      <c r="A2486" s="4">
        <f>TITRES_STAT!B2489</f>
        <v>45623</v>
      </c>
      <c r="B2486" s="2">
        <f>TITRES_STAT!D2489</f>
        <v>7.7622</v>
      </c>
      <c r="C2486" s="2">
        <f t="shared" si="342"/>
        <v>-3.3599999999999852E-2</v>
      </c>
      <c r="D2486" s="2">
        <f t="shared" si="343"/>
        <v>0</v>
      </c>
      <c r="E2486" s="2">
        <f t="shared" si="344"/>
        <v>3.3599999999999852E-2</v>
      </c>
      <c r="F2486" s="2">
        <f t="shared" si="349"/>
        <v>2.0593191016820344E-2</v>
      </c>
      <c r="G2486" s="2">
        <f t="shared" si="349"/>
        <v>1.7830713719531835E-2</v>
      </c>
      <c r="H2486" s="2">
        <f t="shared" si="346"/>
        <v>1.1549280270403579</v>
      </c>
      <c r="I2486" s="2">
        <f t="shared" si="347"/>
        <v>53.594737854264686</v>
      </c>
    </row>
    <row r="2487" spans="1:9" ht="13.5" x14ac:dyDescent="0.25">
      <c r="A2487" s="4">
        <f>TITRES_STAT!B2490</f>
        <v>45624</v>
      </c>
      <c r="B2487" s="2">
        <f>TITRES_STAT!D2490</f>
        <v>7.8053999999999997</v>
      </c>
      <c r="C2487" s="2">
        <f t="shared" si="342"/>
        <v>4.3199999999999683E-2</v>
      </c>
      <c r="D2487" s="2">
        <f t="shared" si="343"/>
        <v>4.3199999999999683E-2</v>
      </c>
      <c r="E2487" s="2">
        <f t="shared" si="344"/>
        <v>0</v>
      </c>
      <c r="F2487" s="2">
        <f t="shared" si="349"/>
        <v>2.2207963087047439E-2</v>
      </c>
      <c r="G2487" s="2">
        <f t="shared" si="349"/>
        <v>1.6557091310993845E-2</v>
      </c>
      <c r="H2487" s="2">
        <f t="shared" si="346"/>
        <v>1.3412961654865936</v>
      </c>
      <c r="I2487" s="2">
        <f t="shared" si="347"/>
        <v>57.288615821391858</v>
      </c>
    </row>
    <row r="2488" spans="1:9" ht="13.5" x14ac:dyDescent="0.25">
      <c r="A2488" s="4">
        <f>TITRES_STAT!B2491</f>
        <v>45625</v>
      </c>
      <c r="B2488" s="2">
        <f>TITRES_STAT!D2491</f>
        <v>7.8053999999999997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2.0621680009401195E-2</v>
      </c>
      <c r="G2488" s="2">
        <f t="shared" si="349"/>
        <v>1.5374441931637142E-2</v>
      </c>
      <c r="H2488" s="2">
        <f t="shared" si="346"/>
        <v>1.3412961654865936</v>
      </c>
      <c r="I2488" s="2">
        <f t="shared" si="347"/>
        <v>57.288615821391858</v>
      </c>
    </row>
    <row r="2489" spans="1:9" ht="13.5" x14ac:dyDescent="0.25">
      <c r="A2489" s="4">
        <f>TITRES_STAT!B2492</f>
        <v>45628</v>
      </c>
      <c r="B2489" s="2">
        <f>TITRES_STAT!D2492</f>
        <v>7.8053999999999997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1.9148702865872537E-2</v>
      </c>
      <c r="G2489" s="2">
        <f t="shared" si="349"/>
        <v>1.4276267507948774E-2</v>
      </c>
      <c r="H2489" s="2">
        <f t="shared" si="346"/>
        <v>1.3412961654865936</v>
      </c>
      <c r="I2489" s="2">
        <f t="shared" si="347"/>
        <v>57.288615821391858</v>
      </c>
    </row>
    <row r="2490" spans="1:9" ht="13.5" x14ac:dyDescent="0.25">
      <c r="A2490" s="4">
        <f>TITRES_STAT!B2493</f>
        <v>45629</v>
      </c>
      <c r="B2490" s="2">
        <f>TITRES_STAT!D2493</f>
        <v>7.7957999999999998</v>
      </c>
      <c r="C2490" s="2">
        <f t="shared" si="342"/>
        <v>-9.5999999999998309E-3</v>
      </c>
      <c r="D2490" s="2">
        <f t="shared" si="343"/>
        <v>0</v>
      </c>
      <c r="E2490" s="2">
        <f t="shared" si="344"/>
        <v>9.5999999999998309E-3</v>
      </c>
      <c r="F2490" s="2">
        <f t="shared" si="349"/>
        <v>1.7780938375453071E-2</v>
      </c>
      <c r="G2490" s="2">
        <f t="shared" si="349"/>
        <v>1.3942248400238135E-2</v>
      </c>
      <c r="H2490" s="2">
        <f t="shared" si="346"/>
        <v>1.2753279001362055</v>
      </c>
      <c r="I2490" s="2">
        <f t="shared" si="347"/>
        <v>56.050290600306965</v>
      </c>
    </row>
    <row r="2491" spans="1:9" ht="13.5" x14ac:dyDescent="0.25">
      <c r="A2491" s="4">
        <f>TITRES_STAT!B2494</f>
        <v>45630</v>
      </c>
      <c r="B2491" s="2">
        <f>TITRES_STAT!D2494</f>
        <v>7.7622</v>
      </c>
      <c r="C2491" s="2">
        <f t="shared" si="342"/>
        <v>-3.3599999999999852E-2</v>
      </c>
      <c r="D2491" s="2">
        <f t="shared" si="343"/>
        <v>0</v>
      </c>
      <c r="E2491" s="2">
        <f t="shared" si="344"/>
        <v>3.3599999999999852E-2</v>
      </c>
      <c r="F2491" s="2">
        <f t="shared" si="349"/>
        <v>1.6510871348634996E-2</v>
      </c>
      <c r="G2491" s="2">
        <f t="shared" si="349"/>
        <v>1.5346373514506828E-2</v>
      </c>
      <c r="H2491" s="2">
        <f t="shared" si="346"/>
        <v>1.0758809782016172</v>
      </c>
      <c r="I2491" s="2">
        <f t="shared" si="347"/>
        <v>51.827681331406453</v>
      </c>
    </row>
    <row r="2492" spans="1:9" ht="13.5" x14ac:dyDescent="0.25">
      <c r="A2492" s="4">
        <f>TITRES_STAT!B2495</f>
        <v>45631</v>
      </c>
      <c r="B2492" s="2">
        <f>TITRES_STAT!D2495</f>
        <v>7.8101000000000003</v>
      </c>
      <c r="C2492" s="2">
        <f t="shared" si="342"/>
        <v>4.7900000000000276E-2</v>
      </c>
      <c r="D2492" s="2">
        <f t="shared" si="343"/>
        <v>4.7900000000000276E-2</v>
      </c>
      <c r="E2492" s="2">
        <f t="shared" si="344"/>
        <v>0</v>
      </c>
      <c r="F2492" s="2">
        <f t="shared" si="349"/>
        <v>1.8752951966589659E-2</v>
      </c>
      <c r="G2492" s="2">
        <f t="shared" si="349"/>
        <v>1.4250203977756339E-2</v>
      </c>
      <c r="H2492" s="2">
        <f t="shared" si="346"/>
        <v>1.3159777920275264</v>
      </c>
      <c r="I2492" s="2">
        <f t="shared" si="347"/>
        <v>56.821693047214048</v>
      </c>
    </row>
    <row r="2493" spans="1:9" ht="13.5" x14ac:dyDescent="0.25">
      <c r="A2493" s="4">
        <f>TITRES_STAT!B2496</f>
        <v>45632</v>
      </c>
      <c r="B2493" s="2">
        <f>TITRES_STAT!D2496</f>
        <v>7.8101000000000003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1.7413455397547541E-2</v>
      </c>
      <c r="G2493" s="2">
        <f t="shared" si="350"/>
        <v>1.3232332265059458E-2</v>
      </c>
      <c r="H2493" s="2">
        <f t="shared" si="346"/>
        <v>1.3159777920275262</v>
      </c>
      <c r="I2493" s="2">
        <f t="shared" si="347"/>
        <v>56.821693047214048</v>
      </c>
    </row>
    <row r="2494" spans="1:9" ht="13.5" x14ac:dyDescent="0.25">
      <c r="A2494" s="4">
        <f>TITRES_STAT!B2497</f>
        <v>45635</v>
      </c>
      <c r="B2494" s="2">
        <f>TITRES_STAT!D2497</f>
        <v>7.7862</v>
      </c>
      <c r="C2494" s="2">
        <f t="shared" si="342"/>
        <v>-2.3900000000000254E-2</v>
      </c>
      <c r="D2494" s="2">
        <f t="shared" si="343"/>
        <v>0</v>
      </c>
      <c r="E2494" s="2">
        <f t="shared" si="344"/>
        <v>2.3900000000000254E-2</v>
      </c>
      <c r="F2494" s="2">
        <f t="shared" si="350"/>
        <v>1.6169637154865572E-2</v>
      </c>
      <c r="G2494" s="2">
        <f t="shared" si="350"/>
        <v>1.3994308531840943E-2</v>
      </c>
      <c r="H2494" s="2">
        <f t="shared" si="346"/>
        <v>1.1554438090367345</v>
      </c>
      <c r="I2494" s="2">
        <f t="shared" si="347"/>
        <v>53.605842295332259</v>
      </c>
    </row>
    <row r="2495" spans="1:9" ht="13.5" x14ac:dyDescent="0.25">
      <c r="A2495" s="4">
        <f>TITRES_STAT!B2498</f>
        <v>45636</v>
      </c>
      <c r="B2495" s="2">
        <f>TITRES_STAT!D2498</f>
        <v>7.7813999999999997</v>
      </c>
      <c r="C2495" s="2">
        <f t="shared" si="342"/>
        <v>-4.8000000000003595E-3</v>
      </c>
      <c r="D2495" s="2">
        <f t="shared" si="343"/>
        <v>0</v>
      </c>
      <c r="E2495" s="2">
        <f t="shared" si="344"/>
        <v>4.8000000000003595E-3</v>
      </c>
      <c r="F2495" s="2">
        <f t="shared" si="350"/>
        <v>1.5014663072375175E-2</v>
      </c>
      <c r="G2495" s="2">
        <f t="shared" si="350"/>
        <v>1.3337572208138044E-2</v>
      </c>
      <c r="H2495" s="2">
        <f t="shared" si="346"/>
        <v>1.1257418395241254</v>
      </c>
      <c r="I2495" s="2">
        <f t="shared" si="347"/>
        <v>52.957599017580478</v>
      </c>
    </row>
    <row r="2496" spans="1:9" ht="13.5" x14ac:dyDescent="0.25">
      <c r="A2496" s="4">
        <f>TITRES_STAT!B2499</f>
        <v>45637</v>
      </c>
      <c r="B2496" s="2">
        <f>TITRES_STAT!D2499</f>
        <v>7.7622</v>
      </c>
      <c r="C2496" s="2">
        <f t="shared" si="342"/>
        <v>-1.9199999999999662E-2</v>
      </c>
      <c r="D2496" s="2">
        <f t="shared" si="343"/>
        <v>0</v>
      </c>
      <c r="E2496" s="2">
        <f t="shared" si="344"/>
        <v>1.9199999999999662E-2</v>
      </c>
      <c r="F2496" s="2">
        <f t="shared" si="350"/>
        <v>1.394218713863409E-2</v>
      </c>
      <c r="G2496" s="2">
        <f t="shared" si="350"/>
        <v>1.3756317050413873E-2</v>
      </c>
      <c r="H2496" s="2">
        <f t="shared" si="346"/>
        <v>1.0135116170657483</v>
      </c>
      <c r="I2496" s="2">
        <f t="shared" si="347"/>
        <v>50.335523692816793</v>
      </c>
    </row>
    <row r="2497" spans="1:9" ht="13.5" x14ac:dyDescent="0.25">
      <c r="A2497" s="4">
        <f>TITRES_STAT!B2500</f>
        <v>45638</v>
      </c>
      <c r="B2497" s="2">
        <f>TITRES_STAT!D2500</f>
        <v>7.7142999999999997</v>
      </c>
      <c r="C2497" s="2">
        <f t="shared" si="342"/>
        <v>-4.7900000000000276E-2</v>
      </c>
      <c r="D2497" s="2">
        <f t="shared" si="343"/>
        <v>0</v>
      </c>
      <c r="E2497" s="2">
        <f t="shared" si="344"/>
        <v>4.7900000000000276E-2</v>
      </c>
      <c r="F2497" s="2">
        <f t="shared" si="350"/>
        <v>1.2946316628731655E-2</v>
      </c>
      <c r="G2497" s="2">
        <f t="shared" si="350"/>
        <v>1.6195151546812902E-2</v>
      </c>
      <c r="H2497" s="2">
        <f t="shared" si="346"/>
        <v>0.79939459604991492</v>
      </c>
      <c r="I2497" s="2">
        <f t="shared" si="347"/>
        <v>44.425752850696007</v>
      </c>
    </row>
    <row r="2498" spans="1:9" ht="13.5" x14ac:dyDescent="0.25">
      <c r="A2498" s="4">
        <f>TITRES_STAT!B2501</f>
        <v>45639</v>
      </c>
      <c r="B2498" s="2">
        <f>TITRES_STAT!D2501</f>
        <v>7.7573999999999996</v>
      </c>
      <c r="C2498" s="2">
        <f t="shared" si="342"/>
        <v>4.3099999999999916E-2</v>
      </c>
      <c r="D2498" s="2">
        <f t="shared" si="343"/>
        <v>4.3099999999999916E-2</v>
      </c>
      <c r="E2498" s="2">
        <f t="shared" si="344"/>
        <v>0</v>
      </c>
      <c r="F2498" s="2">
        <f t="shared" si="350"/>
        <v>1.5100151155250817E-2</v>
      </c>
      <c r="G2498" s="2">
        <f t="shared" si="350"/>
        <v>1.5038355007754838E-2</v>
      </c>
      <c r="H2498" s="2">
        <f t="shared" si="346"/>
        <v>1.0041092358482102</v>
      </c>
      <c r="I2498" s="2">
        <f t="shared" si="347"/>
        <v>50.102520256249178</v>
      </c>
    </row>
    <row r="2499" spans="1:9" ht="13.5" x14ac:dyDescent="0.25">
      <c r="A2499" s="4">
        <f>TITRES_STAT!B2502</f>
        <v>45642</v>
      </c>
      <c r="B2499" s="2">
        <f>TITRES_STAT!D2502</f>
        <v>7.7573999999999996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1.4021568929875758E-2</v>
      </c>
      <c r="G2499" s="2">
        <f t="shared" si="350"/>
        <v>1.3964186792915207E-2</v>
      </c>
      <c r="H2499" s="2">
        <f t="shared" si="346"/>
        <v>1.0041092358482102</v>
      </c>
      <c r="I2499" s="2">
        <f t="shared" si="347"/>
        <v>50.102520256249178</v>
      </c>
    </row>
    <row r="2500" spans="1:9" ht="13.5" x14ac:dyDescent="0.25">
      <c r="A2500" s="4">
        <f>TITRES_STAT!B2503</f>
        <v>45644</v>
      </c>
      <c r="B2500" s="2">
        <f>TITRES_STAT!D2503</f>
        <v>7.7431000000000001</v>
      </c>
      <c r="C2500" s="2">
        <f t="shared" si="351"/>
        <v>-1.4299999999999535E-2</v>
      </c>
      <c r="D2500" s="2">
        <f t="shared" si="352"/>
        <v>0</v>
      </c>
      <c r="E2500" s="2">
        <f t="shared" si="353"/>
        <v>1.4299999999999535E-2</v>
      </c>
      <c r="F2500" s="2">
        <f t="shared" si="350"/>
        <v>1.302002829202749E-2</v>
      </c>
      <c r="G2500" s="2">
        <f t="shared" si="350"/>
        <v>1.3988173450564089E-2</v>
      </c>
      <c r="H2500" s="2">
        <f t="shared" si="346"/>
        <v>0.9307883075686656</v>
      </c>
      <c r="I2500" s="2">
        <f t="shared" si="347"/>
        <v>48.207683044277161</v>
      </c>
    </row>
    <row r="2501" spans="1:9" ht="13.5" x14ac:dyDescent="0.25">
      <c r="A2501" s="4">
        <f>TITRES_STAT!B2504</f>
        <v>45645</v>
      </c>
      <c r="B2501" s="2">
        <f>TITRES_STAT!D2504</f>
        <v>7.7335000000000003</v>
      </c>
      <c r="C2501" s="2">
        <f t="shared" si="351"/>
        <v>-9.5999999999998309E-3</v>
      </c>
      <c r="D2501" s="2">
        <f t="shared" si="352"/>
        <v>0</v>
      </c>
      <c r="E2501" s="2">
        <f t="shared" si="353"/>
        <v>9.5999999999998309E-3</v>
      </c>
      <c r="F2501" s="2">
        <f t="shared" si="350"/>
        <v>1.2090026271168383E-2</v>
      </c>
      <c r="G2501" s="2">
        <f t="shared" si="350"/>
        <v>1.3674732489809499E-2</v>
      </c>
      <c r="H2501" s="2">
        <f t="shared" si="346"/>
        <v>0.88411428012781612</v>
      </c>
      <c r="I2501" s="2">
        <f t="shared" si="347"/>
        <v>46.924663193351456</v>
      </c>
    </row>
    <row r="2502" spans="1:9" ht="13.5" x14ac:dyDescent="0.25">
      <c r="A2502" s="4">
        <f>TITRES_STAT!B2505</f>
        <v>45646</v>
      </c>
      <c r="B2502" s="2">
        <f>TITRES_STAT!D2505</f>
        <v>7.6807999999999996</v>
      </c>
      <c r="C2502" s="2">
        <f t="shared" si="351"/>
        <v>-5.2700000000000635E-2</v>
      </c>
      <c r="D2502" s="2">
        <f t="shared" si="352"/>
        <v>0</v>
      </c>
      <c r="E2502" s="2">
        <f t="shared" si="353"/>
        <v>5.2700000000000635E-2</v>
      </c>
      <c r="F2502" s="2">
        <f t="shared" si="350"/>
        <v>1.1226452966084929E-2</v>
      </c>
      <c r="G2502" s="2">
        <f t="shared" si="350"/>
        <v>1.6462251597680295E-2</v>
      </c>
      <c r="H2502" s="2">
        <f t="shared" si="346"/>
        <v>0.68195124460780654</v>
      </c>
      <c r="I2502" s="2">
        <f t="shared" si="347"/>
        <v>40.5452445065863</v>
      </c>
    </row>
    <row r="2503" spans="1:9" ht="13.5" x14ac:dyDescent="0.25">
      <c r="A2503" s="4">
        <f>TITRES_STAT!B2506</f>
        <v>45649</v>
      </c>
      <c r="B2503" s="2">
        <f>TITRES_STAT!D2506</f>
        <v>7.7382999999999997</v>
      </c>
      <c r="C2503" s="2">
        <f t="shared" si="351"/>
        <v>5.7500000000000107E-2</v>
      </c>
      <c r="D2503" s="2">
        <f t="shared" si="352"/>
        <v>5.7500000000000107E-2</v>
      </c>
      <c r="E2503" s="2">
        <f t="shared" si="353"/>
        <v>0</v>
      </c>
      <c r="F2503" s="2">
        <f t="shared" si="350"/>
        <v>1.4531706325650299E-2</v>
      </c>
      <c r="G2503" s="2">
        <f t="shared" si="350"/>
        <v>1.5286376483560274E-2</v>
      </c>
      <c r="H2503" s="2">
        <f t="shared" si="346"/>
        <v>0.95063119381355121</v>
      </c>
      <c r="I2503" s="2">
        <f t="shared" si="347"/>
        <v>48.734542789456498</v>
      </c>
    </row>
    <row r="2504" spans="1:9" ht="13.5" x14ac:dyDescent="0.25">
      <c r="A2504" s="4">
        <f>TITRES_STAT!B2507</f>
        <v>45650</v>
      </c>
      <c r="B2504" s="2">
        <f>TITRES_STAT!D2507</f>
        <v>7.7142999999999997</v>
      </c>
      <c r="C2504" s="2">
        <f t="shared" si="351"/>
        <v>-2.4000000000000021E-2</v>
      </c>
      <c r="D2504" s="2">
        <f t="shared" si="352"/>
        <v>0</v>
      </c>
      <c r="E2504" s="2">
        <f t="shared" si="353"/>
        <v>2.4000000000000021E-2</v>
      </c>
      <c r="F2504" s="2">
        <f t="shared" si="350"/>
        <v>1.3493727302389564E-2</v>
      </c>
      <c r="G2504" s="2">
        <f t="shared" si="350"/>
        <v>1.5908778163305971E-2</v>
      </c>
      <c r="H2504" s="2">
        <f t="shared" si="346"/>
        <v>0.84819381877567512</v>
      </c>
      <c r="I2504" s="2">
        <f t="shared" si="347"/>
        <v>45.893120632637761</v>
      </c>
    </row>
    <row r="2505" spans="1:9" ht="13.5" x14ac:dyDescent="0.25">
      <c r="A2505" s="4">
        <f>TITRES_STAT!B2508</f>
        <v>45651</v>
      </c>
      <c r="B2505" s="2">
        <f>TITRES_STAT!D2508</f>
        <v>7.7382999999999997</v>
      </c>
      <c r="C2505" s="2">
        <f t="shared" si="351"/>
        <v>2.4000000000000021E-2</v>
      </c>
      <c r="D2505" s="2">
        <f t="shared" si="352"/>
        <v>2.4000000000000021E-2</v>
      </c>
      <c r="E2505" s="2">
        <f t="shared" si="353"/>
        <v>0</v>
      </c>
      <c r="F2505" s="2">
        <f t="shared" si="350"/>
        <v>1.4244175352218882E-2</v>
      </c>
      <c r="G2505" s="2">
        <f t="shared" si="350"/>
        <v>1.4772436865926972E-2</v>
      </c>
      <c r="H2505" s="2">
        <f t="shared" si="346"/>
        <v>0.96424005609213059</v>
      </c>
      <c r="I2505" s="2">
        <f t="shared" si="347"/>
        <v>49.089725723773959</v>
      </c>
    </row>
    <row r="2506" spans="1:9" ht="13.5" x14ac:dyDescent="0.25">
      <c r="A2506" s="4">
        <f>TITRES_STAT!B2509</f>
        <v>45652</v>
      </c>
      <c r="B2506" s="2">
        <f>TITRES_STAT!D2509</f>
        <v>7.7526000000000002</v>
      </c>
      <c r="C2506" s="2">
        <f t="shared" si="351"/>
        <v>1.4300000000000423E-2</v>
      </c>
      <c r="D2506" s="2">
        <f t="shared" si="352"/>
        <v>1.4300000000000423E-2</v>
      </c>
      <c r="E2506" s="2">
        <f t="shared" si="353"/>
        <v>0</v>
      </c>
      <c r="F2506" s="2">
        <f t="shared" si="350"/>
        <v>1.424816282706042E-2</v>
      </c>
      <c r="G2506" s="2">
        <f t="shared" si="350"/>
        <v>1.3717262804075047E-2</v>
      </c>
      <c r="H2506" s="2">
        <f t="shared" si="346"/>
        <v>1.0387030583701915</v>
      </c>
      <c r="I2506" s="2">
        <f t="shared" si="347"/>
        <v>50.949207836111547</v>
      </c>
    </row>
    <row r="2507" spans="1:9" ht="13.5" x14ac:dyDescent="0.25">
      <c r="A2507" s="4">
        <f>TITRES_STAT!B2510</f>
        <v>45653</v>
      </c>
      <c r="B2507" s="2">
        <f>TITRES_STAT!D2510</f>
        <v>7.7622</v>
      </c>
      <c r="C2507" s="2">
        <f t="shared" si="351"/>
        <v>9.5999999999998309E-3</v>
      </c>
      <c r="D2507" s="2">
        <f t="shared" si="352"/>
        <v>9.5999999999998309E-3</v>
      </c>
      <c r="E2507" s="2">
        <f t="shared" si="353"/>
        <v>0</v>
      </c>
      <c r="F2507" s="2">
        <f t="shared" si="350"/>
        <v>1.3916151196556092E-2</v>
      </c>
      <c r="G2507" s="2">
        <f t="shared" si="350"/>
        <v>1.2737458318069687E-2</v>
      </c>
      <c r="H2507" s="2">
        <f t="shared" si="346"/>
        <v>1.0925375258590075</v>
      </c>
      <c r="I2507" s="2">
        <f t="shared" si="347"/>
        <v>52.211131812821847</v>
      </c>
    </row>
    <row r="2508" spans="1:9" ht="13.5" x14ac:dyDescent="0.25">
      <c r="A2508" s="4">
        <f>TITRES_STAT!B2511</f>
        <v>45656</v>
      </c>
      <c r="B2508" s="2">
        <f>TITRES_STAT!D2511</f>
        <v>7.7622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1.2922140396802086E-2</v>
      </c>
      <c r="G2508" s="2">
        <f t="shared" si="350"/>
        <v>1.1827639866778995E-2</v>
      </c>
      <c r="H2508" s="2">
        <f t="shared" si="346"/>
        <v>1.0925375258590078</v>
      </c>
      <c r="I2508" s="2">
        <f t="shared" si="347"/>
        <v>52.211131812821861</v>
      </c>
    </row>
    <row r="2509" spans="1:9" ht="13.5" x14ac:dyDescent="0.25">
      <c r="A2509" s="4">
        <f>TITRES_STAT!B2512</f>
        <v>45657</v>
      </c>
      <c r="B2509" s="2">
        <f>TITRES_STAT!D2512</f>
        <v>7.7095000000000002</v>
      </c>
      <c r="C2509" s="2">
        <f t="shared" si="351"/>
        <v>-5.2699999999999747E-2</v>
      </c>
      <c r="D2509" s="2">
        <f t="shared" si="352"/>
        <v>0</v>
      </c>
      <c r="E2509" s="2">
        <f t="shared" si="353"/>
        <v>5.2699999999999747E-2</v>
      </c>
      <c r="F2509" s="2">
        <f t="shared" ref="F2509:G2524" si="354">((F2508*13)+D2509)/14</f>
        <v>1.1999130368459079E-2</v>
      </c>
      <c r="G2509" s="2">
        <f t="shared" si="354"/>
        <v>1.4747094162009049E-2</v>
      </c>
      <c r="H2509" s="2">
        <f t="shared" si="346"/>
        <v>0.81366065996722403</v>
      </c>
      <c r="I2509" s="2">
        <f t="shared" si="347"/>
        <v>44.862894031231193</v>
      </c>
    </row>
    <row r="2510" spans="1:9" ht="13.5" x14ac:dyDescent="0.25">
      <c r="A2510" s="4">
        <f>TITRES_STAT!B2513</f>
        <v>45659</v>
      </c>
      <c r="B2510" s="2">
        <f>TITRES_STAT!D2513</f>
        <v>7.7622</v>
      </c>
      <c r="C2510" s="2">
        <f t="shared" si="351"/>
        <v>5.2699999999999747E-2</v>
      </c>
      <c r="D2510" s="2">
        <f t="shared" si="352"/>
        <v>5.2699999999999747E-2</v>
      </c>
      <c r="E2510" s="2">
        <f t="shared" si="353"/>
        <v>0</v>
      </c>
      <c r="F2510" s="2">
        <f t="shared" si="354"/>
        <v>1.4906335342140555E-2</v>
      </c>
      <c r="G2510" s="2">
        <f t="shared" si="354"/>
        <v>1.3693730293294116E-2</v>
      </c>
      <c r="H2510" s="2">
        <f t="shared" si="346"/>
        <v>1.0885518425494518</v>
      </c>
      <c r="I2510" s="2">
        <f t="shared" si="347"/>
        <v>52.119934031452111</v>
      </c>
    </row>
    <row r="2511" spans="1:9" ht="13.5" x14ac:dyDescent="0.25">
      <c r="A2511" s="4">
        <f>TITRES_STAT!B2514</f>
        <v>45660</v>
      </c>
      <c r="B2511" s="2">
        <f>TITRES_STAT!D2514</f>
        <v>7.6904000000000003</v>
      </c>
      <c r="C2511" s="2">
        <f t="shared" si="351"/>
        <v>-7.1799999999999642E-2</v>
      </c>
      <c r="D2511" s="2">
        <f t="shared" si="352"/>
        <v>0</v>
      </c>
      <c r="E2511" s="2">
        <f t="shared" si="353"/>
        <v>7.1799999999999642E-2</v>
      </c>
      <c r="F2511" s="2">
        <f t="shared" si="354"/>
        <v>1.3841597103416229E-2</v>
      </c>
      <c r="G2511" s="2">
        <f t="shared" si="354"/>
        <v>1.7844178129487367E-2</v>
      </c>
      <c r="H2511" s="2">
        <f t="shared" si="346"/>
        <v>0.77569260982343013</v>
      </c>
      <c r="I2511" s="2">
        <f t="shared" si="347"/>
        <v>43.683946508093136</v>
      </c>
    </row>
    <row r="2512" spans="1:9" ht="13.5" x14ac:dyDescent="0.25">
      <c r="A2512" s="4">
        <f>TITRES_STAT!B2515</f>
        <v>45663</v>
      </c>
      <c r="B2512" s="2">
        <f>TITRES_STAT!D2515</f>
        <v>7.6904000000000003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1.2852911596029356E-2</v>
      </c>
      <c r="G2512" s="2">
        <f t="shared" si="354"/>
        <v>1.6569593977381124E-2</v>
      </c>
      <c r="H2512" s="2">
        <f t="shared" si="346"/>
        <v>0.77569260982343025</v>
      </c>
      <c r="I2512" s="2">
        <f t="shared" si="347"/>
        <v>43.683946508093136</v>
      </c>
    </row>
    <row r="2513" spans="1:9" ht="13.5" x14ac:dyDescent="0.25">
      <c r="A2513" s="4">
        <f>TITRES_STAT!B2516</f>
        <v>45664</v>
      </c>
      <c r="B2513" s="2">
        <f>TITRES_STAT!D2516</f>
        <v>7.5227000000000004</v>
      </c>
      <c r="C2513" s="2">
        <f t="shared" si="351"/>
        <v>-0.16769999999999996</v>
      </c>
      <c r="D2513" s="2">
        <f t="shared" si="352"/>
        <v>0</v>
      </c>
      <c r="E2513" s="2">
        <f t="shared" si="353"/>
        <v>0.16769999999999996</v>
      </c>
      <c r="F2513" s="2">
        <f t="shared" si="354"/>
        <v>1.1934846482027259E-2</v>
      </c>
      <c r="G2513" s="2">
        <f t="shared" si="354"/>
        <v>2.7364622978996753E-2</v>
      </c>
      <c r="H2513" s="2">
        <f t="shared" ref="H2513:H2576" si="355">F2513/G2513</f>
        <v>0.43614145501612228</v>
      </c>
      <c r="I2513" s="2">
        <f t="shared" ref="I2513:I2576" si="356">IF(G2513=0,100,100-(100/(1+H2513)))</f>
        <v>30.368976084687006</v>
      </c>
    </row>
    <row r="2514" spans="1:9" ht="13.5" x14ac:dyDescent="0.25">
      <c r="A2514" s="4">
        <f>TITRES_STAT!B2517</f>
        <v>45665</v>
      </c>
      <c r="B2514" s="2">
        <f>TITRES_STAT!D2517</f>
        <v>7.5945</v>
      </c>
      <c r="C2514" s="2">
        <f t="shared" si="351"/>
        <v>7.1799999999999642E-2</v>
      </c>
      <c r="D2514" s="2">
        <f t="shared" si="352"/>
        <v>7.1799999999999642E-2</v>
      </c>
      <c r="E2514" s="2">
        <f t="shared" si="353"/>
        <v>0</v>
      </c>
      <c r="F2514" s="2">
        <f t="shared" si="354"/>
        <v>1.6210928876168144E-2</v>
      </c>
      <c r="G2514" s="2">
        <f t="shared" si="354"/>
        <v>2.5410007051925556E-2</v>
      </c>
      <c r="H2514" s="2">
        <f t="shared" si="355"/>
        <v>0.63797419823776436</v>
      </c>
      <c r="I2514" s="2">
        <f t="shared" si="356"/>
        <v>38.948977274741999</v>
      </c>
    </row>
    <row r="2515" spans="1:9" ht="13.5" x14ac:dyDescent="0.25">
      <c r="A2515" s="4">
        <f>TITRES_STAT!B2518</f>
        <v>45666</v>
      </c>
      <c r="B2515" s="2">
        <f>TITRES_STAT!D2518</f>
        <v>7.6185</v>
      </c>
      <c r="C2515" s="2">
        <f t="shared" si="351"/>
        <v>2.4000000000000021E-2</v>
      </c>
      <c r="D2515" s="2">
        <f t="shared" si="352"/>
        <v>2.4000000000000021E-2</v>
      </c>
      <c r="E2515" s="2">
        <f t="shared" si="353"/>
        <v>0</v>
      </c>
      <c r="F2515" s="2">
        <f t="shared" si="354"/>
        <v>1.6767291099298993E-2</v>
      </c>
      <c r="G2515" s="2">
        <f t="shared" si="354"/>
        <v>2.3595006548216588E-2</v>
      </c>
      <c r="H2515" s="2">
        <f t="shared" si="355"/>
        <v>0.7106287961834169</v>
      </c>
      <c r="I2515" s="2">
        <f t="shared" si="356"/>
        <v>41.541963853812142</v>
      </c>
    </row>
    <row r="2516" spans="1:9" ht="13.5" x14ac:dyDescent="0.25">
      <c r="A2516" s="4">
        <f>TITRES_STAT!B2519</f>
        <v>45667</v>
      </c>
      <c r="B2516" s="2">
        <f>TITRES_STAT!D2519</f>
        <v>7.6185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1.5569627449349064E-2</v>
      </c>
      <c r="G2516" s="2">
        <f t="shared" si="354"/>
        <v>2.1909648937629689E-2</v>
      </c>
      <c r="H2516" s="2">
        <f t="shared" si="355"/>
        <v>0.71062879618341679</v>
      </c>
      <c r="I2516" s="2">
        <f t="shared" si="356"/>
        <v>41.541963853812142</v>
      </c>
    </row>
    <row r="2517" spans="1:9" ht="13.5" x14ac:dyDescent="0.25">
      <c r="A2517" s="4">
        <f>TITRES_STAT!B2520</f>
        <v>45670</v>
      </c>
      <c r="B2517" s="2">
        <f>TITRES_STAT!D2520</f>
        <v>7.6664000000000003</v>
      </c>
      <c r="C2517" s="2">
        <f t="shared" si="351"/>
        <v>4.7900000000000276E-2</v>
      </c>
      <c r="D2517" s="2">
        <f t="shared" si="352"/>
        <v>4.7900000000000276E-2</v>
      </c>
      <c r="E2517" s="2">
        <f t="shared" si="353"/>
        <v>0</v>
      </c>
      <c r="F2517" s="2">
        <f t="shared" si="354"/>
        <v>1.7878939774395579E-2</v>
      </c>
      <c r="G2517" s="2">
        <f t="shared" si="354"/>
        <v>2.0344674013513284E-2</v>
      </c>
      <c r="H2517" s="2">
        <f t="shared" si="355"/>
        <v>0.87880197846965147</v>
      </c>
      <c r="I2517" s="2">
        <f t="shared" si="356"/>
        <v>46.774592987466711</v>
      </c>
    </row>
    <row r="2518" spans="1:9" ht="13.5" x14ac:dyDescent="0.25">
      <c r="A2518" s="4">
        <f>TITRES_STAT!B2521</f>
        <v>45671</v>
      </c>
      <c r="B2518" s="2">
        <f>TITRES_STAT!D2521</f>
        <v>7.6664000000000003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1.6601872647653039E-2</v>
      </c>
      <c r="G2518" s="2">
        <f t="shared" si="354"/>
        <v>1.889148301254805E-2</v>
      </c>
      <c r="H2518" s="2">
        <f t="shared" si="355"/>
        <v>0.87880197846965158</v>
      </c>
      <c r="I2518" s="2">
        <f t="shared" si="356"/>
        <v>46.774592987466718</v>
      </c>
    </row>
    <row r="2519" spans="1:9" ht="13.5" x14ac:dyDescent="0.25">
      <c r="A2519" s="4">
        <f>TITRES_STAT!B2522</f>
        <v>45672</v>
      </c>
      <c r="B2519" s="2">
        <f>TITRES_STAT!D2522</f>
        <v>7.7382999999999997</v>
      </c>
      <c r="C2519" s="2">
        <f t="shared" si="351"/>
        <v>7.1899999999999409E-2</v>
      </c>
      <c r="D2519" s="2">
        <f t="shared" si="352"/>
        <v>7.1899999999999409E-2</v>
      </c>
      <c r="E2519" s="2">
        <f t="shared" si="353"/>
        <v>0</v>
      </c>
      <c r="F2519" s="2">
        <f t="shared" si="354"/>
        <v>2.055173888710635E-2</v>
      </c>
      <c r="G2519" s="2">
        <f t="shared" si="354"/>
        <v>1.7542091368794619E-2</v>
      </c>
      <c r="H2519" s="2">
        <f t="shared" si="355"/>
        <v>1.1715672011414529</v>
      </c>
      <c r="I2519" s="2">
        <f t="shared" si="356"/>
        <v>53.950308354520899</v>
      </c>
    </row>
    <row r="2520" spans="1:9" ht="13.5" x14ac:dyDescent="0.25">
      <c r="A2520" s="4">
        <f>TITRES_STAT!B2523</f>
        <v>45673</v>
      </c>
      <c r="B2520" s="2">
        <f>TITRES_STAT!D2523</f>
        <v>7.7142999999999997</v>
      </c>
      <c r="C2520" s="2">
        <f t="shared" si="351"/>
        <v>-2.4000000000000021E-2</v>
      </c>
      <c r="D2520" s="2">
        <f t="shared" si="352"/>
        <v>0</v>
      </c>
      <c r="E2520" s="2">
        <f t="shared" si="353"/>
        <v>2.4000000000000021E-2</v>
      </c>
      <c r="F2520" s="2">
        <f t="shared" si="354"/>
        <v>1.9083757538027324E-2</v>
      </c>
      <c r="G2520" s="2">
        <f t="shared" si="354"/>
        <v>1.8003370556737865E-2</v>
      </c>
      <c r="H2520" s="2">
        <f t="shared" si="355"/>
        <v>1.0600102618498355</v>
      </c>
      <c r="I2520" s="2">
        <f t="shared" si="356"/>
        <v>51.456552497848911</v>
      </c>
    </row>
    <row r="2521" spans="1:9" ht="13.5" x14ac:dyDescent="0.25">
      <c r="A2521" s="4">
        <f>TITRES_STAT!B2524</f>
        <v>45674</v>
      </c>
      <c r="B2521" s="2">
        <f>TITRES_STAT!D2524</f>
        <v>7.7335000000000003</v>
      </c>
      <c r="C2521" s="2">
        <f t="shared" si="351"/>
        <v>1.920000000000055E-2</v>
      </c>
      <c r="D2521" s="2">
        <f t="shared" si="352"/>
        <v>1.920000000000055E-2</v>
      </c>
      <c r="E2521" s="2">
        <f t="shared" si="353"/>
        <v>0</v>
      </c>
      <c r="F2521" s="2">
        <f t="shared" si="354"/>
        <v>1.9092060571025412E-2</v>
      </c>
      <c r="G2521" s="2">
        <f t="shared" si="354"/>
        <v>1.6717415516970875E-2</v>
      </c>
      <c r="H2521" s="2">
        <f t="shared" si="355"/>
        <v>1.1420461824164081</v>
      </c>
      <c r="I2521" s="2">
        <f t="shared" si="356"/>
        <v>53.315665730795956</v>
      </c>
    </row>
    <row r="2522" spans="1:9" ht="13.5" x14ac:dyDescent="0.25">
      <c r="A2522" s="4">
        <f>TITRES_STAT!B2525</f>
        <v>45677</v>
      </c>
      <c r="B2522" s="2">
        <f>TITRES_STAT!D2525</f>
        <v>7.8101000000000003</v>
      </c>
      <c r="C2522" s="2">
        <f t="shared" si="351"/>
        <v>7.6600000000000001E-2</v>
      </c>
      <c r="D2522" s="2">
        <f t="shared" si="352"/>
        <v>7.6600000000000001E-2</v>
      </c>
      <c r="E2522" s="2">
        <f t="shared" si="353"/>
        <v>0</v>
      </c>
      <c r="F2522" s="2">
        <f t="shared" si="354"/>
        <v>2.3199770530237883E-2</v>
      </c>
      <c r="G2522" s="2">
        <f t="shared" si="354"/>
        <v>1.5523314408615813E-2</v>
      </c>
      <c r="H2522" s="2">
        <f t="shared" si="355"/>
        <v>1.4945114116455345</v>
      </c>
      <c r="I2522" s="2">
        <f t="shared" si="356"/>
        <v>59.911989364669296</v>
      </c>
    </row>
    <row r="2523" spans="1:9" ht="13.5" x14ac:dyDescent="0.25">
      <c r="A2523" s="4">
        <f>TITRES_STAT!B2526</f>
        <v>45678</v>
      </c>
      <c r="B2523" s="2">
        <f>TITRES_STAT!D2526</f>
        <v>7.7862</v>
      </c>
      <c r="C2523" s="2">
        <f t="shared" si="351"/>
        <v>-2.3900000000000254E-2</v>
      </c>
      <c r="D2523" s="2">
        <f t="shared" si="352"/>
        <v>0</v>
      </c>
      <c r="E2523" s="2">
        <f t="shared" si="353"/>
        <v>2.3900000000000254E-2</v>
      </c>
      <c r="F2523" s="2">
        <f t="shared" si="354"/>
        <v>2.1542644063792322E-2</v>
      </c>
      <c r="G2523" s="2">
        <f t="shared" si="354"/>
        <v>1.6121649093714701E-2</v>
      </c>
      <c r="H2523" s="2">
        <f t="shared" si="355"/>
        <v>1.3362556112321715</v>
      </c>
      <c r="I2523" s="2">
        <f t="shared" si="356"/>
        <v>57.196464496768527</v>
      </c>
    </row>
    <row r="2524" spans="1:9" ht="13.5" x14ac:dyDescent="0.25">
      <c r="A2524" s="4">
        <f>TITRES_STAT!B2527</f>
        <v>45679</v>
      </c>
      <c r="B2524" s="2">
        <f>TITRES_STAT!D2527</f>
        <v>7.8341000000000003</v>
      </c>
      <c r="C2524" s="2">
        <f t="shared" si="351"/>
        <v>4.7900000000000276E-2</v>
      </c>
      <c r="D2524" s="2">
        <f t="shared" si="352"/>
        <v>4.7900000000000276E-2</v>
      </c>
      <c r="E2524" s="2">
        <f t="shared" si="353"/>
        <v>0</v>
      </c>
      <c r="F2524" s="2">
        <f t="shared" si="354"/>
        <v>2.3425312344950034E-2</v>
      </c>
      <c r="G2524" s="2">
        <f t="shared" si="354"/>
        <v>1.4970102729877937E-2</v>
      </c>
      <c r="H2524" s="2">
        <f t="shared" si="355"/>
        <v>1.5648063856099563</v>
      </c>
      <c r="I2524" s="2">
        <f t="shared" si="356"/>
        <v>61.010702187479843</v>
      </c>
    </row>
    <row r="2525" spans="1:9" ht="13.5" x14ac:dyDescent="0.25">
      <c r="A2525" s="4">
        <f>TITRES_STAT!B2528</f>
        <v>45680</v>
      </c>
      <c r="B2525" s="2">
        <f>TITRES_STAT!D2528</f>
        <v>7.9778000000000002</v>
      </c>
      <c r="C2525" s="2">
        <f t="shared" si="351"/>
        <v>0.14369999999999994</v>
      </c>
      <c r="D2525" s="2">
        <f t="shared" si="352"/>
        <v>0.14369999999999994</v>
      </c>
      <c r="E2525" s="2">
        <f t="shared" si="353"/>
        <v>0</v>
      </c>
      <c r="F2525" s="2">
        <f t="shared" ref="F2525:G2540" si="357">((F2524*13)+D2525)/14</f>
        <v>3.2016361463167886E-2</v>
      </c>
      <c r="G2525" s="2">
        <f t="shared" si="357"/>
        <v>1.3900809677743797E-2</v>
      </c>
      <c r="H2525" s="2">
        <f t="shared" si="355"/>
        <v>2.3032011951381794</v>
      </c>
      <c r="I2525" s="2">
        <f t="shared" si="356"/>
        <v>69.726336940303511</v>
      </c>
    </row>
    <row r="2526" spans="1:9" ht="13.5" x14ac:dyDescent="0.25">
      <c r="A2526" s="4">
        <f>TITRES_STAT!B2529</f>
        <v>45681</v>
      </c>
      <c r="B2526" s="2">
        <f>TITRES_STAT!D2529</f>
        <v>8.2652999999999999</v>
      </c>
      <c r="C2526" s="2">
        <f t="shared" si="351"/>
        <v>0.28749999999999964</v>
      </c>
      <c r="D2526" s="2">
        <f t="shared" si="352"/>
        <v>0.28749999999999964</v>
      </c>
      <c r="E2526" s="2">
        <f t="shared" si="353"/>
        <v>0</v>
      </c>
      <c r="F2526" s="2">
        <f t="shared" si="357"/>
        <v>5.0265192787227297E-2</v>
      </c>
      <c r="G2526" s="2">
        <f t="shared" si="357"/>
        <v>1.2907894700762096E-2</v>
      </c>
      <c r="H2526" s="2">
        <f t="shared" si="355"/>
        <v>3.8941433868576252</v>
      </c>
      <c r="I2526" s="2">
        <f t="shared" si="356"/>
        <v>79.567415154093624</v>
      </c>
    </row>
    <row r="2527" spans="1:9" ht="13.5" x14ac:dyDescent="0.25">
      <c r="A2527" s="4">
        <f>TITRES_STAT!B2530</f>
        <v>45684</v>
      </c>
      <c r="B2527" s="2">
        <f>TITRES_STAT!D2530</f>
        <v>8.1502999999999997</v>
      </c>
      <c r="C2527" s="2">
        <f t="shared" si="351"/>
        <v>-0.11500000000000021</v>
      </c>
      <c r="D2527" s="2">
        <f t="shared" si="352"/>
        <v>0</v>
      </c>
      <c r="E2527" s="2">
        <f t="shared" si="353"/>
        <v>0.11500000000000021</v>
      </c>
      <c r="F2527" s="2">
        <f t="shared" si="357"/>
        <v>4.6674821873853918E-2</v>
      </c>
      <c r="G2527" s="2">
        <f t="shared" si="357"/>
        <v>2.0200187936421959E-2</v>
      </c>
      <c r="H2527" s="2">
        <f t="shared" si="355"/>
        <v>2.3106132487855153</v>
      </c>
      <c r="I2527" s="2">
        <f t="shared" si="356"/>
        <v>69.794115928012857</v>
      </c>
    </row>
    <row r="2528" spans="1:9" ht="13.5" x14ac:dyDescent="0.25">
      <c r="A2528" s="4">
        <f>TITRES_STAT!B2531</f>
        <v>45685</v>
      </c>
      <c r="B2528" s="2">
        <f>TITRES_STAT!D2531</f>
        <v>8.0975999999999999</v>
      </c>
      <c r="C2528" s="2">
        <f t="shared" si="351"/>
        <v>-5.2699999999999747E-2</v>
      </c>
      <c r="D2528" s="2">
        <f t="shared" si="352"/>
        <v>0</v>
      </c>
      <c r="E2528" s="2">
        <f t="shared" si="353"/>
        <v>5.2699999999999747E-2</v>
      </c>
      <c r="F2528" s="2">
        <f t="shared" si="357"/>
        <v>4.3340906025721493E-2</v>
      </c>
      <c r="G2528" s="2">
        <f t="shared" si="357"/>
        <v>2.2521603083820372E-2</v>
      </c>
      <c r="H2528" s="2">
        <f t="shared" si="355"/>
        <v>1.9244147880777549</v>
      </c>
      <c r="I2528" s="2">
        <f t="shared" si="356"/>
        <v>65.805124359348852</v>
      </c>
    </row>
    <row r="2529" spans="1:9" ht="13.5" x14ac:dyDescent="0.25">
      <c r="A2529" s="4">
        <f>TITRES_STAT!B2532</f>
        <v>45686</v>
      </c>
      <c r="B2529" s="2">
        <f>TITRES_STAT!D2532</f>
        <v>8.0975999999999999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4.024512702388424E-2</v>
      </c>
      <c r="G2529" s="2">
        <f t="shared" si="357"/>
        <v>2.0912917149261773E-2</v>
      </c>
      <c r="H2529" s="2">
        <f t="shared" si="355"/>
        <v>1.9244147880777549</v>
      </c>
      <c r="I2529" s="2">
        <f t="shared" si="356"/>
        <v>65.805124359348852</v>
      </c>
    </row>
    <row r="2530" spans="1:9" ht="13.5" x14ac:dyDescent="0.25">
      <c r="A2530" s="4">
        <f>TITRES_STAT!B2533</f>
        <v>45687</v>
      </c>
      <c r="B2530" s="2">
        <f>TITRES_STAT!D2533</f>
        <v>8.1408000000000005</v>
      </c>
      <c r="C2530" s="2">
        <f t="shared" si="351"/>
        <v>4.3200000000000571E-2</v>
      </c>
      <c r="D2530" s="2">
        <f t="shared" si="352"/>
        <v>4.3200000000000571E-2</v>
      </c>
      <c r="E2530" s="2">
        <f t="shared" si="353"/>
        <v>0</v>
      </c>
      <c r="F2530" s="2">
        <f t="shared" si="357"/>
        <v>4.045618937932112E-2</v>
      </c>
      <c r="G2530" s="2">
        <f t="shared" si="357"/>
        <v>1.9419137352885935E-2</v>
      </c>
      <c r="H2530" s="2">
        <f t="shared" si="355"/>
        <v>2.0833154760764288</v>
      </c>
      <c r="I2530" s="2">
        <f t="shared" si="356"/>
        <v>67.567379732659816</v>
      </c>
    </row>
    <row r="2531" spans="1:9" ht="13.5" x14ac:dyDescent="0.25">
      <c r="A2531" s="4">
        <f>TITRES_STAT!B2534</f>
        <v>45688</v>
      </c>
      <c r="B2531" s="2">
        <f>TITRES_STAT!D2534</f>
        <v>8.0928000000000004</v>
      </c>
      <c r="C2531" s="2">
        <f t="shared" si="351"/>
        <v>-4.8000000000000043E-2</v>
      </c>
      <c r="D2531" s="2">
        <f t="shared" si="352"/>
        <v>0</v>
      </c>
      <c r="E2531" s="2">
        <f t="shared" si="353"/>
        <v>4.8000000000000043E-2</v>
      </c>
      <c r="F2531" s="2">
        <f t="shared" si="357"/>
        <v>3.7566461566512464E-2</v>
      </c>
      <c r="G2531" s="2">
        <f t="shared" si="357"/>
        <v>2.1460627541965514E-2</v>
      </c>
      <c r="H2531" s="2">
        <f t="shared" si="355"/>
        <v>1.7504829014460341</v>
      </c>
      <c r="I2531" s="2">
        <f t="shared" si="356"/>
        <v>63.642747988934538</v>
      </c>
    </row>
    <row r="2532" spans="1:9" ht="13.5" x14ac:dyDescent="0.25">
      <c r="A2532" s="4">
        <f>TITRES_STAT!B2535</f>
        <v>45691</v>
      </c>
      <c r="B2532" s="2">
        <f>TITRES_STAT!D2535</f>
        <v>8.0881000000000007</v>
      </c>
      <c r="C2532" s="2">
        <f t="shared" si="351"/>
        <v>-4.6999999999997044E-3</v>
      </c>
      <c r="D2532" s="2">
        <f t="shared" si="352"/>
        <v>0</v>
      </c>
      <c r="E2532" s="2">
        <f t="shared" si="353"/>
        <v>4.6999999999997044E-3</v>
      </c>
      <c r="F2532" s="2">
        <f t="shared" si="357"/>
        <v>3.4883142883190145E-2</v>
      </c>
      <c r="G2532" s="2">
        <f t="shared" si="357"/>
        <v>2.0263439860396526E-2</v>
      </c>
      <c r="H2532" s="2">
        <f t="shared" si="355"/>
        <v>1.7214817979333707</v>
      </c>
      <c r="I2532" s="2">
        <f t="shared" si="356"/>
        <v>63.255311839330453</v>
      </c>
    </row>
    <row r="2533" spans="1:9" ht="13.5" x14ac:dyDescent="0.25">
      <c r="A2533" s="4">
        <f>TITRES_STAT!B2536</f>
        <v>45692</v>
      </c>
      <c r="B2533" s="2">
        <f>TITRES_STAT!D2536</f>
        <v>8.0737000000000005</v>
      </c>
      <c r="C2533" s="2">
        <f t="shared" si="351"/>
        <v>-1.440000000000019E-2</v>
      </c>
      <c r="D2533" s="2">
        <f t="shared" si="352"/>
        <v>0</v>
      </c>
      <c r="E2533" s="2">
        <f t="shared" si="353"/>
        <v>1.440000000000019E-2</v>
      </c>
      <c r="F2533" s="2">
        <f t="shared" si="357"/>
        <v>3.2391489820105132E-2</v>
      </c>
      <c r="G2533" s="2">
        <f t="shared" si="357"/>
        <v>1.9844622727511075E-2</v>
      </c>
      <c r="H2533" s="2">
        <f t="shared" si="355"/>
        <v>1.6322552595167272</v>
      </c>
      <c r="I2533" s="2">
        <f t="shared" si="356"/>
        <v>62.009763438231424</v>
      </c>
    </row>
    <row r="2534" spans="1:9" ht="13.5" x14ac:dyDescent="0.25">
      <c r="A2534" s="4">
        <f>TITRES_STAT!B2537</f>
        <v>45693</v>
      </c>
      <c r="B2534" s="2">
        <f>TITRES_STAT!D2537</f>
        <v>8.1456</v>
      </c>
      <c r="C2534" s="2">
        <f t="shared" si="351"/>
        <v>7.1899999999999409E-2</v>
      </c>
      <c r="D2534" s="2">
        <f t="shared" si="352"/>
        <v>7.1899999999999409E-2</v>
      </c>
      <c r="E2534" s="2">
        <f t="shared" si="353"/>
        <v>0</v>
      </c>
      <c r="F2534" s="2">
        <f t="shared" si="357"/>
        <v>3.521352626152615E-2</v>
      </c>
      <c r="G2534" s="2">
        <f t="shared" si="357"/>
        <v>1.8427149675546001E-2</v>
      </c>
      <c r="H2534" s="2">
        <f t="shared" si="355"/>
        <v>1.9109589318773883</v>
      </c>
      <c r="I2534" s="2">
        <f t="shared" si="356"/>
        <v>65.647059151224028</v>
      </c>
    </row>
    <row r="2535" spans="1:9" ht="13.5" x14ac:dyDescent="0.25">
      <c r="A2535" s="4">
        <f>TITRES_STAT!B2538</f>
        <v>45694</v>
      </c>
      <c r="B2535" s="2">
        <f>TITRES_STAT!D2538</f>
        <v>8.1935000000000002</v>
      </c>
      <c r="C2535" s="2">
        <f t="shared" si="351"/>
        <v>4.7900000000000276E-2</v>
      </c>
      <c r="D2535" s="2">
        <f t="shared" si="352"/>
        <v>4.7900000000000276E-2</v>
      </c>
      <c r="E2535" s="2">
        <f t="shared" si="353"/>
        <v>0</v>
      </c>
      <c r="F2535" s="2">
        <f t="shared" si="357"/>
        <v>3.6119702957131447E-2</v>
      </c>
      <c r="G2535" s="2">
        <f t="shared" si="357"/>
        <v>1.7110924698721285E-2</v>
      </c>
      <c r="H2535" s="2">
        <f t="shared" si="355"/>
        <v>2.1109147280526988</v>
      </c>
      <c r="I2535" s="2">
        <f t="shared" si="356"/>
        <v>67.855113771441822</v>
      </c>
    </row>
    <row r="2536" spans="1:9" ht="13.5" x14ac:dyDescent="0.25">
      <c r="A2536" s="4">
        <f>TITRES_STAT!B2539</f>
        <v>45695</v>
      </c>
      <c r="B2536" s="2">
        <f>TITRES_STAT!D2539</f>
        <v>8.1935000000000002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3.3539724174479202E-2</v>
      </c>
      <c r="G2536" s="2">
        <f t="shared" si="357"/>
        <v>1.5888715791669766E-2</v>
      </c>
      <c r="H2536" s="2">
        <f t="shared" si="355"/>
        <v>2.1109147280526988</v>
      </c>
      <c r="I2536" s="2">
        <f t="shared" si="356"/>
        <v>67.855113771441822</v>
      </c>
    </row>
    <row r="2537" spans="1:9" ht="13.5" x14ac:dyDescent="0.25">
      <c r="A2537" s="4">
        <f>TITRES_STAT!B2540</f>
        <v>45698</v>
      </c>
      <c r="B2537" s="2">
        <f>TITRES_STAT!D2540</f>
        <v>8.2173999999999996</v>
      </c>
      <c r="C2537" s="2">
        <f t="shared" si="351"/>
        <v>2.3899999999999366E-2</v>
      </c>
      <c r="D2537" s="2">
        <f t="shared" si="352"/>
        <v>2.3899999999999366E-2</v>
      </c>
      <c r="E2537" s="2">
        <f t="shared" si="353"/>
        <v>0</v>
      </c>
      <c r="F2537" s="2">
        <f t="shared" si="357"/>
        <v>3.2851172447730642E-2</v>
      </c>
      <c r="G2537" s="2">
        <f t="shared" si="357"/>
        <v>1.4753807520836212E-2</v>
      </c>
      <c r="H2537" s="2">
        <f t="shared" si="355"/>
        <v>2.2266233581627146</v>
      </c>
      <c r="I2537" s="2">
        <f t="shared" si="356"/>
        <v>69.00784848438542</v>
      </c>
    </row>
    <row r="2538" spans="1:9" ht="13.5" x14ac:dyDescent="0.25">
      <c r="A2538" s="4">
        <f>TITRES_STAT!B2541</f>
        <v>45699</v>
      </c>
      <c r="B2538" s="2">
        <f>TITRES_STAT!D2541</f>
        <v>8.5960000000000001</v>
      </c>
      <c r="C2538" s="2">
        <f t="shared" si="351"/>
        <v>0.37860000000000049</v>
      </c>
      <c r="D2538" s="2">
        <f t="shared" si="352"/>
        <v>0.37860000000000049</v>
      </c>
      <c r="E2538" s="2">
        <f t="shared" si="353"/>
        <v>0</v>
      </c>
      <c r="F2538" s="2">
        <f t="shared" si="357"/>
        <v>5.754751727289277E-2</v>
      </c>
      <c r="G2538" s="2">
        <f t="shared" si="357"/>
        <v>1.3699964126490768E-2</v>
      </c>
      <c r="H2538" s="2">
        <f t="shared" si="355"/>
        <v>4.2005597052343164</v>
      </c>
      <c r="I2538" s="2">
        <f t="shared" si="356"/>
        <v>80.771300462265458</v>
      </c>
    </row>
    <row r="2539" spans="1:9" ht="13.5" x14ac:dyDescent="0.25">
      <c r="A2539" s="4">
        <f>TITRES_STAT!B2542</f>
        <v>45700</v>
      </c>
      <c r="B2539" s="2">
        <f>TITRES_STAT!D2542</f>
        <v>8.7637</v>
      </c>
      <c r="C2539" s="2">
        <f t="shared" si="351"/>
        <v>0.16769999999999996</v>
      </c>
      <c r="D2539" s="2">
        <f t="shared" si="352"/>
        <v>0.16769999999999996</v>
      </c>
      <c r="E2539" s="2">
        <f t="shared" si="353"/>
        <v>0</v>
      </c>
      <c r="F2539" s="2">
        <f t="shared" si="357"/>
        <v>6.5415551753400428E-2</v>
      </c>
      <c r="G2539" s="2">
        <f t="shared" si="357"/>
        <v>1.2721395260312855E-2</v>
      </c>
      <c r="H2539" s="2">
        <f t="shared" si="355"/>
        <v>5.1421680102557934</v>
      </c>
      <c r="I2539" s="2">
        <f t="shared" si="356"/>
        <v>83.719103770358203</v>
      </c>
    </row>
    <row r="2540" spans="1:9" ht="13.5" x14ac:dyDescent="0.25">
      <c r="A2540" s="4">
        <f>TITRES_STAT!B2543</f>
        <v>45701</v>
      </c>
      <c r="B2540" s="2">
        <f>TITRES_STAT!D2543</f>
        <v>9.1949000000000005</v>
      </c>
      <c r="C2540" s="2">
        <f t="shared" si="351"/>
        <v>0.43120000000000047</v>
      </c>
      <c r="D2540" s="2">
        <f t="shared" si="352"/>
        <v>0.43120000000000047</v>
      </c>
      <c r="E2540" s="2">
        <f t="shared" si="353"/>
        <v>0</v>
      </c>
      <c r="F2540" s="2">
        <f t="shared" si="357"/>
        <v>9.1543012342443289E-2</v>
      </c>
      <c r="G2540" s="2">
        <f t="shared" si="357"/>
        <v>1.1812724170290509E-2</v>
      </c>
      <c r="H2540" s="2">
        <f t="shared" si="355"/>
        <v>7.7495259368434048</v>
      </c>
      <c r="I2540" s="2">
        <f t="shared" si="356"/>
        <v>88.570809353349105</v>
      </c>
    </row>
    <row r="2541" spans="1:9" ht="13.5" x14ac:dyDescent="0.25">
      <c r="A2541" s="4">
        <f>TITRES_STAT!B2544</f>
        <v>45702</v>
      </c>
      <c r="B2541" s="2">
        <f>TITRES_STAT!D2544</f>
        <v>9.5062999999999995</v>
      </c>
      <c r="C2541" s="2">
        <f t="shared" si="351"/>
        <v>0.31139999999999901</v>
      </c>
      <c r="D2541" s="2">
        <f t="shared" si="352"/>
        <v>0.31139999999999901</v>
      </c>
      <c r="E2541" s="2">
        <f t="shared" si="353"/>
        <v>0</v>
      </c>
      <c r="F2541" s="2">
        <f t="shared" ref="F2541:G2556" si="358">((F2540*13)+D2541)/14</f>
        <v>0.10724708288941155</v>
      </c>
      <c r="G2541" s="2">
        <f t="shared" si="358"/>
        <v>1.0968958158126901E-2</v>
      </c>
      <c r="H2541" s="2">
        <f t="shared" si="355"/>
        <v>9.7773262823463494</v>
      </c>
      <c r="I2541" s="2">
        <f t="shared" si="356"/>
        <v>90.72126078582184</v>
      </c>
    </row>
    <row r="2542" spans="1:9" ht="13.5" x14ac:dyDescent="0.25">
      <c r="A2542" s="4">
        <f>TITRES_STAT!B2545</f>
        <v>45705</v>
      </c>
      <c r="B2542" s="2">
        <f>TITRES_STAT!D2545</f>
        <v>9.3434000000000008</v>
      </c>
      <c r="C2542" s="2">
        <f t="shared" si="351"/>
        <v>-0.16289999999999871</v>
      </c>
      <c r="D2542" s="2">
        <f t="shared" si="352"/>
        <v>0</v>
      </c>
      <c r="E2542" s="2">
        <f t="shared" si="353"/>
        <v>0.16289999999999871</v>
      </c>
      <c r="F2542" s="2">
        <f t="shared" si="358"/>
        <v>9.9586576968739293E-2</v>
      </c>
      <c r="G2542" s="2">
        <f t="shared" si="358"/>
        <v>2.182117543254632E-2</v>
      </c>
      <c r="H2542" s="2">
        <f t="shared" si="355"/>
        <v>4.5637585966247149</v>
      </c>
      <c r="I2542" s="2">
        <f t="shared" si="356"/>
        <v>82.026538667463825</v>
      </c>
    </row>
    <row r="2543" spans="1:9" ht="13.5" x14ac:dyDescent="0.25">
      <c r="A2543" s="4">
        <f>TITRES_STAT!B2546</f>
        <v>45706</v>
      </c>
      <c r="B2543" s="2">
        <f>TITRES_STAT!D2546</f>
        <v>9.2858999999999998</v>
      </c>
      <c r="C2543" s="2">
        <f t="shared" si="351"/>
        <v>-5.7500000000000995E-2</v>
      </c>
      <c r="D2543" s="2">
        <f t="shared" si="352"/>
        <v>0</v>
      </c>
      <c r="E2543" s="2">
        <f t="shared" si="353"/>
        <v>5.7500000000000995E-2</v>
      </c>
      <c r="F2543" s="2">
        <f t="shared" si="358"/>
        <v>9.2473250042400784E-2</v>
      </c>
      <c r="G2543" s="2">
        <f t="shared" si="358"/>
        <v>2.4369662901650224E-2</v>
      </c>
      <c r="H2543" s="2">
        <f t="shared" si="355"/>
        <v>3.794605219432019</v>
      </c>
      <c r="I2543" s="2">
        <f t="shared" si="356"/>
        <v>79.143225474599916</v>
      </c>
    </row>
    <row r="2544" spans="1:9" ht="13.5" x14ac:dyDescent="0.25">
      <c r="A2544" s="4">
        <f>TITRES_STAT!B2547</f>
        <v>45707</v>
      </c>
      <c r="B2544" s="2">
        <f>TITRES_STAT!D2547</f>
        <v>9.3291000000000004</v>
      </c>
      <c r="C2544" s="2">
        <f t="shared" si="351"/>
        <v>4.3200000000000571E-2</v>
      </c>
      <c r="D2544" s="2">
        <f t="shared" si="352"/>
        <v>4.3200000000000571E-2</v>
      </c>
      <c r="E2544" s="2">
        <f t="shared" si="353"/>
        <v>0</v>
      </c>
      <c r="F2544" s="2">
        <f t="shared" si="358"/>
        <v>8.8953732182229336E-2</v>
      </c>
      <c r="G2544" s="2">
        <f t="shared" si="358"/>
        <v>2.2628972694389491E-2</v>
      </c>
      <c r="H2544" s="2">
        <f t="shared" si="355"/>
        <v>3.9309664377421809</v>
      </c>
      <c r="I2544" s="2">
        <f t="shared" si="356"/>
        <v>79.719999869683036</v>
      </c>
    </row>
    <row r="2545" spans="1:9" ht="13.5" x14ac:dyDescent="0.25">
      <c r="A2545" s="4">
        <f>TITRES_STAT!B2548</f>
        <v>45708</v>
      </c>
      <c r="B2545" s="2">
        <f>TITRES_STAT!D2548</f>
        <v>9.2955000000000005</v>
      </c>
      <c r="C2545" s="2">
        <f t="shared" si="351"/>
        <v>-3.3599999999999852E-2</v>
      </c>
      <c r="D2545" s="2">
        <f t="shared" si="352"/>
        <v>0</v>
      </c>
      <c r="E2545" s="2">
        <f t="shared" si="353"/>
        <v>3.3599999999999852E-2</v>
      </c>
      <c r="F2545" s="2">
        <f t="shared" si="358"/>
        <v>8.2599894169212956E-2</v>
      </c>
      <c r="G2545" s="2">
        <f t="shared" si="358"/>
        <v>2.3412617501933086E-2</v>
      </c>
      <c r="H2545" s="2">
        <f t="shared" si="355"/>
        <v>3.5280076720338087</v>
      </c>
      <c r="I2545" s="2">
        <f t="shared" si="356"/>
        <v>77.915231765699772</v>
      </c>
    </row>
    <row r="2546" spans="1:9" ht="13.5" x14ac:dyDescent="0.25">
      <c r="A2546" s="4">
        <f>TITRES_STAT!B2549</f>
        <v>45709</v>
      </c>
      <c r="B2546" s="2">
        <f>TITRES_STAT!D2549</f>
        <v>9.3434000000000008</v>
      </c>
      <c r="C2546" s="2">
        <f t="shared" si="351"/>
        <v>4.7900000000000276E-2</v>
      </c>
      <c r="D2546" s="2">
        <f t="shared" si="352"/>
        <v>4.7900000000000276E-2</v>
      </c>
      <c r="E2546" s="2">
        <f t="shared" si="353"/>
        <v>0</v>
      </c>
      <c r="F2546" s="2">
        <f t="shared" si="358"/>
        <v>8.0121330299983473E-2</v>
      </c>
      <c r="G2546" s="2">
        <f t="shared" si="358"/>
        <v>2.1740287680366434E-2</v>
      </c>
      <c r="H2546" s="2">
        <f t="shared" si="355"/>
        <v>3.6853850086050484</v>
      </c>
      <c r="I2546" s="2">
        <f t="shared" si="356"/>
        <v>78.657036760833364</v>
      </c>
    </row>
    <row r="2547" spans="1:9" ht="13.5" x14ac:dyDescent="0.25">
      <c r="A2547" s="4">
        <f>TITRES_STAT!B2550</f>
        <v>45712</v>
      </c>
      <c r="B2547" s="2">
        <f>TITRES_STAT!D2550</f>
        <v>9.3385999999999996</v>
      </c>
      <c r="C2547" s="2">
        <f t="shared" si="351"/>
        <v>-4.8000000000012477E-3</v>
      </c>
      <c r="D2547" s="2">
        <f t="shared" si="352"/>
        <v>0</v>
      </c>
      <c r="E2547" s="2">
        <f t="shared" si="353"/>
        <v>4.8000000000012477E-3</v>
      </c>
      <c r="F2547" s="2">
        <f t="shared" si="358"/>
        <v>7.4398378135698939E-2</v>
      </c>
      <c r="G2547" s="2">
        <f t="shared" si="358"/>
        <v>2.053026713176892E-2</v>
      </c>
      <c r="H2547" s="2">
        <f t="shared" si="355"/>
        <v>3.6238387770694662</v>
      </c>
      <c r="I2547" s="2">
        <f t="shared" si="356"/>
        <v>78.37294836145243</v>
      </c>
    </row>
    <row r="2548" spans="1:9" ht="13.5" x14ac:dyDescent="0.25">
      <c r="A2548" s="4">
        <f>TITRES_STAT!B2551</f>
        <v>45713</v>
      </c>
      <c r="B2548" s="2">
        <f>TITRES_STAT!D2551</f>
        <v>9.4871999999999996</v>
      </c>
      <c r="C2548" s="2">
        <f t="shared" si="351"/>
        <v>0.14860000000000007</v>
      </c>
      <c r="D2548" s="2">
        <f t="shared" si="352"/>
        <v>0.14860000000000007</v>
      </c>
      <c r="E2548" s="2">
        <f t="shared" si="353"/>
        <v>0</v>
      </c>
      <c r="F2548" s="2">
        <f t="shared" si="358"/>
        <v>7.9698493983149016E-2</v>
      </c>
      <c r="G2548" s="2">
        <f t="shared" si="358"/>
        <v>1.906381947949971E-2</v>
      </c>
      <c r="H2548" s="2">
        <f t="shared" si="355"/>
        <v>4.1806152260753855</v>
      </c>
      <c r="I2548" s="2">
        <f t="shared" si="356"/>
        <v>80.697273270426649</v>
      </c>
    </row>
    <row r="2549" spans="1:9" ht="13.5" x14ac:dyDescent="0.25">
      <c r="A2549" s="4">
        <f>TITRES_STAT!B2552</f>
        <v>45714</v>
      </c>
      <c r="B2549" s="2">
        <f>TITRES_STAT!D2552</f>
        <v>9.4871999999999996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7.4005744412924082E-2</v>
      </c>
      <c r="G2549" s="2">
        <f t="shared" si="358"/>
        <v>1.7702118088106875E-2</v>
      </c>
      <c r="H2549" s="2">
        <f t="shared" si="355"/>
        <v>4.1806152260753846</v>
      </c>
      <c r="I2549" s="2">
        <f t="shared" si="356"/>
        <v>80.697273270426649</v>
      </c>
    </row>
    <row r="2550" spans="1:9" ht="13.5" x14ac:dyDescent="0.25">
      <c r="A2550" s="4">
        <f>TITRES_STAT!B2553</f>
        <v>45715</v>
      </c>
      <c r="B2550" s="2">
        <f>TITRES_STAT!D2553</f>
        <v>9.5303000000000004</v>
      </c>
      <c r="C2550" s="2">
        <f t="shared" si="351"/>
        <v>4.3100000000000804E-2</v>
      </c>
      <c r="D2550" s="2">
        <f t="shared" si="352"/>
        <v>4.3100000000000804E-2</v>
      </c>
      <c r="E2550" s="2">
        <f t="shared" si="353"/>
        <v>0</v>
      </c>
      <c r="F2550" s="2">
        <f t="shared" si="358"/>
        <v>7.179819124057242E-2</v>
      </c>
      <c r="G2550" s="2">
        <f t="shared" si="358"/>
        <v>1.6437681081813527E-2</v>
      </c>
      <c r="H2550" s="2">
        <f t="shared" si="355"/>
        <v>4.3679026794119498</v>
      </c>
      <c r="I2550" s="2">
        <f t="shared" si="356"/>
        <v>81.370750184510626</v>
      </c>
    </row>
    <row r="2551" spans="1:9" ht="13.5" x14ac:dyDescent="0.25">
      <c r="A2551" s="4">
        <f>TITRES_STAT!B2554</f>
        <v>45716</v>
      </c>
      <c r="B2551" s="2">
        <f>TITRES_STAT!D2554</f>
        <v>9.4824000000000002</v>
      </c>
      <c r="C2551" s="2">
        <f t="shared" si="351"/>
        <v>-4.7900000000000276E-2</v>
      </c>
      <c r="D2551" s="2">
        <f t="shared" si="352"/>
        <v>0</v>
      </c>
      <c r="E2551" s="2">
        <f t="shared" si="353"/>
        <v>4.7900000000000276E-2</v>
      </c>
      <c r="F2551" s="2">
        <f t="shared" si="358"/>
        <v>6.6669749009102969E-2</v>
      </c>
      <c r="G2551" s="2">
        <f t="shared" si="358"/>
        <v>1.8684989575969726E-2</v>
      </c>
      <c r="H2551" s="2">
        <f t="shared" si="355"/>
        <v>3.5680913140484263</v>
      </c>
      <c r="I2551" s="2">
        <f t="shared" si="356"/>
        <v>78.10901903548509</v>
      </c>
    </row>
    <row r="2552" spans="1:9" ht="13.5" x14ac:dyDescent="0.25">
      <c r="A2552" s="4">
        <f>TITRES_STAT!B2555</f>
        <v>45719</v>
      </c>
      <c r="B2552" s="2">
        <f>TITRES_STAT!D2555</f>
        <v>9.4824000000000002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6.1907624079881325E-2</v>
      </c>
      <c r="G2552" s="2">
        <f t="shared" si="358"/>
        <v>1.7350347463400459E-2</v>
      </c>
      <c r="H2552" s="2">
        <f t="shared" si="355"/>
        <v>3.5680913140484263</v>
      </c>
      <c r="I2552" s="2">
        <f t="shared" si="356"/>
        <v>78.10901903548509</v>
      </c>
    </row>
    <row r="2553" spans="1:9" ht="13.5" x14ac:dyDescent="0.25">
      <c r="A2553" s="4">
        <f>TITRES_STAT!B2556</f>
        <v>45720</v>
      </c>
      <c r="B2553" s="2">
        <f>TITRES_STAT!D2556</f>
        <v>9.3912999999999993</v>
      </c>
      <c r="C2553" s="2">
        <f t="shared" si="351"/>
        <v>-9.1100000000000847E-2</v>
      </c>
      <c r="D2553" s="2">
        <f t="shared" si="352"/>
        <v>0</v>
      </c>
      <c r="E2553" s="2">
        <f t="shared" si="353"/>
        <v>9.1100000000000847E-2</v>
      </c>
      <c r="F2553" s="2">
        <f t="shared" si="358"/>
        <v>5.7485650931318369E-2</v>
      </c>
      <c r="G2553" s="2">
        <f t="shared" si="358"/>
        <v>2.2618179787443345E-2</v>
      </c>
      <c r="H2553" s="2">
        <f t="shared" si="355"/>
        <v>2.5415683963760851</v>
      </c>
      <c r="I2553" s="2">
        <f t="shared" si="356"/>
        <v>71.763922418574452</v>
      </c>
    </row>
    <row r="2554" spans="1:9" ht="13.5" x14ac:dyDescent="0.25">
      <c r="A2554" s="4">
        <f>TITRES_STAT!B2557</f>
        <v>45721</v>
      </c>
      <c r="B2554" s="2">
        <f>TITRES_STAT!D2557</f>
        <v>9.3912999999999993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5.3379533007652767E-2</v>
      </c>
      <c r="G2554" s="2">
        <f t="shared" si="358"/>
        <v>2.1002595516911676E-2</v>
      </c>
      <c r="H2554" s="2">
        <f t="shared" si="355"/>
        <v>2.5415683963760856</v>
      </c>
      <c r="I2554" s="2">
        <f t="shared" si="356"/>
        <v>71.763922418574452</v>
      </c>
    </row>
    <row r="2555" spans="1:9" ht="13.5" x14ac:dyDescent="0.25">
      <c r="A2555" s="4">
        <f>TITRES_STAT!B2558</f>
        <v>45722</v>
      </c>
      <c r="B2555" s="2">
        <f>TITRES_STAT!D2558</f>
        <v>9.3912999999999993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4.956670922139185E-2</v>
      </c>
      <c r="G2555" s="2">
        <f t="shared" si="358"/>
        <v>1.9502410122846557E-2</v>
      </c>
      <c r="H2555" s="2">
        <f t="shared" si="355"/>
        <v>2.5415683963760851</v>
      </c>
      <c r="I2555" s="2">
        <f t="shared" si="356"/>
        <v>71.763922418574452</v>
      </c>
    </row>
    <row r="2556" spans="1:9" ht="13.5" x14ac:dyDescent="0.25">
      <c r="A2556" s="4">
        <f>TITRES_STAT!B2559</f>
        <v>45723</v>
      </c>
      <c r="B2556" s="2">
        <f>TITRES_STAT!D2559</f>
        <v>9.3912999999999993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4.6026229991292432E-2</v>
      </c>
      <c r="G2556" s="2">
        <f t="shared" si="358"/>
        <v>1.8109380828357519E-2</v>
      </c>
      <c r="H2556" s="2">
        <f t="shared" si="355"/>
        <v>2.5415683963760847</v>
      </c>
      <c r="I2556" s="2">
        <f t="shared" si="356"/>
        <v>71.763922418574452</v>
      </c>
    </row>
    <row r="2557" spans="1:9" ht="13.5" x14ac:dyDescent="0.25">
      <c r="A2557" s="4">
        <f>TITRES_STAT!B2560</f>
        <v>45726</v>
      </c>
      <c r="B2557" s="2">
        <f>TITRES_STAT!D2560</f>
        <v>9.3912999999999993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4.2738642134771541E-2</v>
      </c>
      <c r="G2557" s="2">
        <f t="shared" si="359"/>
        <v>1.6815853626331981E-2</v>
      </c>
      <c r="H2557" s="2">
        <f t="shared" si="355"/>
        <v>2.5415683963760847</v>
      </c>
      <c r="I2557" s="2">
        <f t="shared" si="356"/>
        <v>71.763922418574452</v>
      </c>
    </row>
    <row r="2558" spans="1:9" ht="13.5" x14ac:dyDescent="0.25">
      <c r="A2558" s="4">
        <f>TITRES_STAT!B2561</f>
        <v>45727</v>
      </c>
      <c r="B2558" s="2">
        <f>TITRES_STAT!D2561</f>
        <v>9.4871999999999996</v>
      </c>
      <c r="C2558" s="2">
        <f t="shared" si="351"/>
        <v>9.5900000000000318E-2</v>
      </c>
      <c r="D2558" s="2">
        <f t="shared" si="352"/>
        <v>9.5900000000000318E-2</v>
      </c>
      <c r="E2558" s="2">
        <f t="shared" si="353"/>
        <v>0</v>
      </c>
      <c r="F2558" s="2">
        <f t="shared" si="359"/>
        <v>4.6535881982287877E-2</v>
      </c>
      <c r="G2558" s="2">
        <f t="shared" si="359"/>
        <v>1.5614721224451126E-2</v>
      </c>
      <c r="H2558" s="2">
        <f t="shared" si="355"/>
        <v>2.980256983993876</v>
      </c>
      <c r="I2558" s="2">
        <f t="shared" si="356"/>
        <v>74.875994087281811</v>
      </c>
    </row>
    <row r="2559" spans="1:9" ht="13.5" x14ac:dyDescent="0.25">
      <c r="A2559" s="4">
        <f>TITRES_STAT!B2562</f>
        <v>45728</v>
      </c>
      <c r="B2559" s="2">
        <f>TITRES_STAT!D2562</f>
        <v>9.5206999999999997</v>
      </c>
      <c r="C2559" s="2">
        <f t="shared" si="351"/>
        <v>3.3500000000000085E-2</v>
      </c>
      <c r="D2559" s="2">
        <f t="shared" si="352"/>
        <v>3.3500000000000085E-2</v>
      </c>
      <c r="E2559" s="2">
        <f t="shared" si="353"/>
        <v>0</v>
      </c>
      <c r="F2559" s="2">
        <f t="shared" si="359"/>
        <v>4.560474755498161E-2</v>
      </c>
      <c r="G2559" s="2">
        <f t="shared" si="359"/>
        <v>1.4499383994133188E-2</v>
      </c>
      <c r="H2559" s="2">
        <f t="shared" si="355"/>
        <v>3.1452886256019172</v>
      </c>
      <c r="I2559" s="2">
        <f t="shared" si="356"/>
        <v>75.876227439897633</v>
      </c>
    </row>
    <row r="2560" spans="1:9" ht="13.5" x14ac:dyDescent="0.25">
      <c r="A2560" s="4">
        <f>TITRES_STAT!B2563</f>
        <v>45729</v>
      </c>
      <c r="B2560" s="2">
        <f>TITRES_STAT!D2563</f>
        <v>9.7889999999999997</v>
      </c>
      <c r="C2560" s="2">
        <f t="shared" si="351"/>
        <v>0.26829999999999998</v>
      </c>
      <c r="D2560" s="2">
        <f t="shared" si="352"/>
        <v>0.26829999999999998</v>
      </c>
      <c r="E2560" s="2">
        <f t="shared" si="353"/>
        <v>0</v>
      </c>
      <c r="F2560" s="2">
        <f t="shared" si="359"/>
        <v>6.1511551301054353E-2</v>
      </c>
      <c r="G2560" s="2">
        <f t="shared" si="359"/>
        <v>1.3463713708837961E-2</v>
      </c>
      <c r="H2560" s="2">
        <f t="shared" si="355"/>
        <v>4.5686912713151671</v>
      </c>
      <c r="I2560" s="2">
        <f t="shared" si="356"/>
        <v>82.042459327003982</v>
      </c>
    </row>
    <row r="2561" spans="1:9" ht="13.5" x14ac:dyDescent="0.25">
      <c r="A2561" s="4">
        <f>TITRES_STAT!B2564</f>
        <v>45730</v>
      </c>
      <c r="B2561" s="2">
        <f>TITRES_STAT!D2564</f>
        <v>9.8081999999999994</v>
      </c>
      <c r="C2561" s="2">
        <f t="shared" si="351"/>
        <v>1.9199999999999662E-2</v>
      </c>
      <c r="D2561" s="2">
        <f t="shared" si="352"/>
        <v>1.9199999999999662E-2</v>
      </c>
      <c r="E2561" s="2">
        <f t="shared" si="353"/>
        <v>0</v>
      </c>
      <c r="F2561" s="2">
        <f t="shared" si="359"/>
        <v>5.8489297636693305E-2</v>
      </c>
      <c r="G2561" s="2">
        <f t="shared" si="359"/>
        <v>1.2502019872492392E-2</v>
      </c>
      <c r="H2561" s="2">
        <f t="shared" si="355"/>
        <v>4.6783878311843479</v>
      </c>
      <c r="I2561" s="2">
        <f t="shared" si="356"/>
        <v>82.389367726729773</v>
      </c>
    </row>
    <row r="2562" spans="1:9" ht="13.5" x14ac:dyDescent="0.25">
      <c r="A2562" s="4">
        <f>TITRES_STAT!B2565</f>
        <v>45733</v>
      </c>
      <c r="B2562" s="2">
        <f>TITRES_STAT!D2565</f>
        <v>9.7746999999999993</v>
      </c>
      <c r="C2562" s="2">
        <f t="shared" si="351"/>
        <v>-3.3500000000000085E-2</v>
      </c>
      <c r="D2562" s="2">
        <f t="shared" si="352"/>
        <v>0</v>
      </c>
      <c r="E2562" s="2">
        <f t="shared" si="353"/>
        <v>3.3500000000000085E-2</v>
      </c>
      <c r="F2562" s="2">
        <f t="shared" si="359"/>
        <v>5.4311490662643784E-2</v>
      </c>
      <c r="G2562" s="2">
        <f t="shared" si="359"/>
        <v>1.4001875595885798E-2</v>
      </c>
      <c r="H2562" s="2">
        <f t="shared" si="355"/>
        <v>3.8788725332342082</v>
      </c>
      <c r="I2562" s="2">
        <f t="shared" si="356"/>
        <v>79.503461236420151</v>
      </c>
    </row>
    <row r="2563" spans="1:9" ht="13.5" x14ac:dyDescent="0.25">
      <c r="A2563" s="4">
        <f>TITRES_STAT!B2566</f>
        <v>45734</v>
      </c>
      <c r="B2563" s="2">
        <f>TITRES_STAT!D2566</f>
        <v>10.196300000000001</v>
      </c>
      <c r="C2563" s="2">
        <f t="shared" ref="C2563:C2626" si="360">B2563-B2562</f>
        <v>0.42160000000000153</v>
      </c>
      <c r="D2563" s="2">
        <f t="shared" ref="D2563:D2626" si="361">IF(C2563&gt;0,C2563,0)</f>
        <v>0.42160000000000153</v>
      </c>
      <c r="E2563" s="2">
        <f t="shared" ref="E2563:E2626" si="362">IF(C2563&lt;0,-C2563,0)</f>
        <v>0</v>
      </c>
      <c r="F2563" s="2">
        <f t="shared" si="359"/>
        <v>8.0546384186740774E-2</v>
      </c>
      <c r="G2563" s="2">
        <f t="shared" si="359"/>
        <v>1.3001741624751097E-2</v>
      </c>
      <c r="H2563" s="2">
        <f t="shared" si="355"/>
        <v>6.1950457493638078</v>
      </c>
      <c r="I2563" s="2">
        <f t="shared" si="356"/>
        <v>86.101547719993007</v>
      </c>
    </row>
    <row r="2564" spans="1:9" ht="13.5" x14ac:dyDescent="0.25">
      <c r="A2564" s="4">
        <f>TITRES_STAT!B2567</f>
        <v>45735</v>
      </c>
      <c r="B2564" s="2">
        <f>TITRES_STAT!D2567</f>
        <v>10.4215</v>
      </c>
      <c r="C2564" s="2">
        <f t="shared" si="360"/>
        <v>0.22519999999999918</v>
      </c>
      <c r="D2564" s="2">
        <f t="shared" si="361"/>
        <v>0.22519999999999918</v>
      </c>
      <c r="E2564" s="2">
        <f t="shared" si="362"/>
        <v>0</v>
      </c>
      <c r="F2564" s="2">
        <f t="shared" si="359"/>
        <v>9.0878785316259231E-2</v>
      </c>
      <c r="G2564" s="2">
        <f t="shared" si="359"/>
        <v>1.2073045794411734E-2</v>
      </c>
      <c r="H2564" s="2">
        <f t="shared" si="355"/>
        <v>7.5274116294932316</v>
      </c>
      <c r="I2564" s="2">
        <f t="shared" si="356"/>
        <v>88.273112130047039</v>
      </c>
    </row>
    <row r="2565" spans="1:9" ht="13.5" x14ac:dyDescent="0.25">
      <c r="A2565" s="4">
        <f>TITRES_STAT!B2568</f>
        <v>45737</v>
      </c>
      <c r="B2565" s="2">
        <f>TITRES_STAT!D2568</f>
        <v>10.3017</v>
      </c>
      <c r="C2565" s="2">
        <f t="shared" si="360"/>
        <v>-0.11979999999999968</v>
      </c>
      <c r="D2565" s="2">
        <f t="shared" si="361"/>
        <v>0</v>
      </c>
      <c r="E2565" s="2">
        <f t="shared" si="362"/>
        <v>0.11979999999999968</v>
      </c>
      <c r="F2565" s="2">
        <f t="shared" si="359"/>
        <v>8.4387443507955004E-2</v>
      </c>
      <c r="G2565" s="2">
        <f t="shared" si="359"/>
        <v>1.9767828237668015E-2</v>
      </c>
      <c r="H2565" s="2">
        <f t="shared" si="355"/>
        <v>4.268928406973556</v>
      </c>
      <c r="I2565" s="2">
        <f t="shared" si="356"/>
        <v>81.020808734533659</v>
      </c>
    </row>
    <row r="2566" spans="1:9" ht="13.5" x14ac:dyDescent="0.25">
      <c r="A2566" s="4">
        <f>TITRES_STAT!B2569</f>
        <v>45740</v>
      </c>
      <c r="B2566" s="2">
        <f>TITRES_STAT!D2569</f>
        <v>10.4886</v>
      </c>
      <c r="C2566" s="2">
        <f t="shared" si="360"/>
        <v>0.18689999999999962</v>
      </c>
      <c r="D2566" s="2">
        <f t="shared" si="361"/>
        <v>0.18689999999999962</v>
      </c>
      <c r="E2566" s="2">
        <f t="shared" si="362"/>
        <v>0</v>
      </c>
      <c r="F2566" s="2">
        <f t="shared" si="359"/>
        <v>9.1709768971672476E-2</v>
      </c>
      <c r="G2566" s="2">
        <f t="shared" si="359"/>
        <v>1.8355840506406013E-2</v>
      </c>
      <c r="H2566" s="2">
        <f t="shared" si="355"/>
        <v>4.9962173587020784</v>
      </c>
      <c r="I2566" s="2">
        <f t="shared" si="356"/>
        <v>83.322819367968066</v>
      </c>
    </row>
    <row r="2567" spans="1:9" ht="13.5" x14ac:dyDescent="0.25">
      <c r="A2567" s="4">
        <f>TITRES_STAT!B2570</f>
        <v>45741</v>
      </c>
      <c r="B2567" s="2">
        <f>TITRES_STAT!D2570</f>
        <v>10.3017</v>
      </c>
      <c r="C2567" s="2">
        <f t="shared" si="360"/>
        <v>-0.18689999999999962</v>
      </c>
      <c r="D2567" s="2">
        <f t="shared" si="361"/>
        <v>0</v>
      </c>
      <c r="E2567" s="2">
        <f t="shared" si="362"/>
        <v>0.18689999999999962</v>
      </c>
      <c r="F2567" s="2">
        <f t="shared" si="359"/>
        <v>8.5159071187981591E-2</v>
      </c>
      <c r="G2567" s="2">
        <f t="shared" si="359"/>
        <v>3.03947090416627E-2</v>
      </c>
      <c r="H2567" s="2">
        <f t="shared" si="355"/>
        <v>2.8017728701153932</v>
      </c>
      <c r="I2567" s="2">
        <f t="shared" si="356"/>
        <v>73.696482294860303</v>
      </c>
    </row>
    <row r="2568" spans="1:9" ht="13.5" x14ac:dyDescent="0.25">
      <c r="A2568" s="4">
        <f>TITRES_STAT!B2571</f>
        <v>45742</v>
      </c>
      <c r="B2568" s="2">
        <f>TITRES_STAT!D2571</f>
        <v>10.4071</v>
      </c>
      <c r="C2568" s="2">
        <f t="shared" si="360"/>
        <v>0.10539999999999949</v>
      </c>
      <c r="D2568" s="2">
        <f t="shared" si="361"/>
        <v>0.10539999999999949</v>
      </c>
      <c r="E2568" s="2">
        <f t="shared" si="362"/>
        <v>0</v>
      </c>
      <c r="F2568" s="2">
        <f t="shared" si="359"/>
        <v>8.6604851817411441E-2</v>
      </c>
      <c r="G2568" s="2">
        <f t="shared" si="359"/>
        <v>2.8223658395829652E-2</v>
      </c>
      <c r="H2568" s="2">
        <f t="shared" si="355"/>
        <v>3.0685197008410587</v>
      </c>
      <c r="I2568" s="2">
        <f t="shared" si="356"/>
        <v>75.421035818180343</v>
      </c>
    </row>
    <row r="2569" spans="1:9" ht="13.5" x14ac:dyDescent="0.25">
      <c r="A2569" s="4">
        <f>TITRES_STAT!B2572</f>
        <v>45743</v>
      </c>
      <c r="B2569" s="2">
        <f>TITRES_STAT!D2572</f>
        <v>10.397600000000001</v>
      </c>
      <c r="C2569" s="2">
        <f t="shared" si="360"/>
        <v>-9.4999999999991758E-3</v>
      </c>
      <c r="D2569" s="2">
        <f t="shared" si="361"/>
        <v>0</v>
      </c>
      <c r="E2569" s="2">
        <f t="shared" si="362"/>
        <v>9.4999999999991758E-3</v>
      </c>
      <c r="F2569" s="2">
        <f t="shared" si="359"/>
        <v>8.0418790973310617E-2</v>
      </c>
      <c r="G2569" s="2">
        <f t="shared" si="359"/>
        <v>2.6886254224698904E-2</v>
      </c>
      <c r="H2569" s="2">
        <f t="shared" si="355"/>
        <v>2.9910745580704341</v>
      </c>
      <c r="I2569" s="2">
        <f t="shared" si="356"/>
        <v>74.94409123533211</v>
      </c>
    </row>
    <row r="2570" spans="1:9" ht="13.5" x14ac:dyDescent="0.25">
      <c r="A2570" s="4">
        <f>TITRES_STAT!B2573</f>
        <v>45744</v>
      </c>
      <c r="B2570" s="2">
        <f>TITRES_STAT!D2573</f>
        <v>10.411899999999999</v>
      </c>
      <c r="C2570" s="2">
        <f t="shared" si="360"/>
        <v>1.4299999999998647E-2</v>
      </c>
      <c r="D2570" s="2">
        <f t="shared" si="361"/>
        <v>1.4299999999998647E-2</v>
      </c>
      <c r="E2570" s="2">
        <f t="shared" si="362"/>
        <v>0</v>
      </c>
      <c r="F2570" s="2">
        <f t="shared" si="359"/>
        <v>7.5696020189502625E-2</v>
      </c>
      <c r="G2570" s="2">
        <f t="shared" si="359"/>
        <v>2.4965807494363269E-2</v>
      </c>
      <c r="H2570" s="2">
        <f t="shared" si="355"/>
        <v>3.0319876577832749</v>
      </c>
      <c r="I2570" s="2">
        <f t="shared" si="356"/>
        <v>75.198336778893207</v>
      </c>
    </row>
    <row r="2571" spans="1:9" ht="13.5" x14ac:dyDescent="0.25">
      <c r="A2571" s="4">
        <f>TITRES_STAT!B2574</f>
        <v>45749</v>
      </c>
      <c r="B2571" s="2">
        <f>TITRES_STAT!D2574</f>
        <v>10.349600000000001</v>
      </c>
      <c r="C2571" s="2">
        <f t="shared" si="360"/>
        <v>-6.229999999999869E-2</v>
      </c>
      <c r="D2571" s="2">
        <f t="shared" si="361"/>
        <v>0</v>
      </c>
      <c r="E2571" s="2">
        <f t="shared" si="362"/>
        <v>6.229999999999869E-2</v>
      </c>
      <c r="F2571" s="2">
        <f t="shared" si="359"/>
        <v>7.0289161604538158E-2</v>
      </c>
      <c r="G2571" s="2">
        <f t="shared" si="359"/>
        <v>2.7632535530480087E-2</v>
      </c>
      <c r="H2571" s="2">
        <f t="shared" si="355"/>
        <v>2.5437101682907692</v>
      </c>
      <c r="I2571" s="2">
        <f t="shared" si="356"/>
        <v>71.780987933267468</v>
      </c>
    </row>
    <row r="2572" spans="1:9" ht="13.5" x14ac:dyDescent="0.25">
      <c r="A2572" s="4">
        <f>TITRES_STAT!B2575</f>
        <v>45750</v>
      </c>
      <c r="B2572" s="2">
        <f>TITRES_STAT!D2575</f>
        <v>10.3401</v>
      </c>
      <c r="C2572" s="2">
        <f t="shared" si="360"/>
        <v>-9.5000000000009521E-3</v>
      </c>
      <c r="D2572" s="2">
        <f t="shared" si="361"/>
        <v>0</v>
      </c>
      <c r="E2572" s="2">
        <f t="shared" si="362"/>
        <v>9.5000000000009521E-3</v>
      </c>
      <c r="F2572" s="2">
        <f t="shared" si="359"/>
        <v>6.5268507204213996E-2</v>
      </c>
      <c r="G2572" s="2">
        <f t="shared" si="359"/>
        <v>2.6337354421160149E-2</v>
      </c>
      <c r="H2572" s="2">
        <f t="shared" si="355"/>
        <v>2.4781724906954019</v>
      </c>
      <c r="I2572" s="2">
        <f t="shared" si="356"/>
        <v>71.249269474842322</v>
      </c>
    </row>
    <row r="2573" spans="1:9" ht="13.5" x14ac:dyDescent="0.25">
      <c r="A2573" s="4">
        <f>TITRES_STAT!B2576</f>
        <v>45751</v>
      </c>
      <c r="B2573" s="2">
        <f>TITRES_STAT!D2576</f>
        <v>10.3017</v>
      </c>
      <c r="C2573" s="2">
        <f t="shared" si="360"/>
        <v>-3.8399999999999324E-2</v>
      </c>
      <c r="D2573" s="2">
        <f t="shared" si="361"/>
        <v>0</v>
      </c>
      <c r="E2573" s="2">
        <f t="shared" si="362"/>
        <v>3.8399999999999324E-2</v>
      </c>
      <c r="F2573" s="2">
        <f t="shared" ref="F2573:G2588" si="363">((F2572*13)+D2573)/14</f>
        <v>6.0606470975341567E-2</v>
      </c>
      <c r="G2573" s="2">
        <f t="shared" si="363"/>
        <v>2.7198971962505807E-2</v>
      </c>
      <c r="H2573" s="2">
        <f t="shared" si="355"/>
        <v>2.2282632982926156</v>
      </c>
      <c r="I2573" s="2">
        <f t="shared" si="356"/>
        <v>69.023592328144787</v>
      </c>
    </row>
    <row r="2574" spans="1:9" ht="13.5" x14ac:dyDescent="0.25">
      <c r="A2574" s="4">
        <f>TITRES_STAT!B2577</f>
        <v>45754</v>
      </c>
      <c r="B2574" s="2">
        <f>TITRES_STAT!D2577</f>
        <v>10.3017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5.6277437334245742E-2</v>
      </c>
      <c r="G2574" s="2">
        <f t="shared" si="363"/>
        <v>2.5256188250898249E-2</v>
      </c>
      <c r="H2574" s="2">
        <f t="shared" si="355"/>
        <v>2.2282632982926156</v>
      </c>
      <c r="I2574" s="2">
        <f t="shared" si="356"/>
        <v>69.023592328144787</v>
      </c>
    </row>
    <row r="2575" spans="1:9" ht="13.5" x14ac:dyDescent="0.25">
      <c r="A2575" s="4">
        <f>TITRES_STAT!B2578</f>
        <v>45755</v>
      </c>
      <c r="B2575" s="2">
        <f>TITRES_STAT!D2578</f>
        <v>10.277799999999999</v>
      </c>
      <c r="C2575" s="2">
        <f t="shared" si="360"/>
        <v>-2.3900000000001143E-2</v>
      </c>
      <c r="D2575" s="2">
        <f t="shared" si="361"/>
        <v>0</v>
      </c>
      <c r="E2575" s="2">
        <f t="shared" si="362"/>
        <v>2.3900000000001143E-2</v>
      </c>
      <c r="F2575" s="2">
        <f t="shared" si="363"/>
        <v>5.2257620381799617E-2</v>
      </c>
      <c r="G2575" s="2">
        <f t="shared" si="363"/>
        <v>2.5159317661548459E-2</v>
      </c>
      <c r="H2575" s="2">
        <f t="shared" si="355"/>
        <v>2.0770682688929236</v>
      </c>
      <c r="I2575" s="2">
        <f t="shared" si="356"/>
        <v>67.5015335178188</v>
      </c>
    </row>
    <row r="2576" spans="1:9" ht="13.5" x14ac:dyDescent="0.25">
      <c r="A2576" s="4">
        <f>TITRES_STAT!B2579</f>
        <v>45757</v>
      </c>
      <c r="B2576" s="2">
        <f>TITRES_STAT!D2579</f>
        <v>10.2059</v>
      </c>
      <c r="C2576" s="2">
        <f t="shared" si="360"/>
        <v>-7.1899999999999409E-2</v>
      </c>
      <c r="D2576" s="2">
        <f t="shared" si="361"/>
        <v>0</v>
      </c>
      <c r="E2576" s="2">
        <f t="shared" si="362"/>
        <v>7.1899999999999409E-2</v>
      </c>
      <c r="F2576" s="2">
        <f t="shared" si="363"/>
        <v>4.8524933211671069E-2</v>
      </c>
      <c r="G2576" s="2">
        <f t="shared" si="363"/>
        <v>2.849793782858067E-2</v>
      </c>
      <c r="H2576" s="2">
        <f t="shared" si="355"/>
        <v>1.702752441371574</v>
      </c>
      <c r="I2576" s="2">
        <f t="shared" si="356"/>
        <v>63.000680909845855</v>
      </c>
    </row>
    <row r="2577" spans="1:9" ht="13.5" x14ac:dyDescent="0.25">
      <c r="A2577" s="4">
        <f>TITRES_STAT!B2580</f>
        <v>45758</v>
      </c>
      <c r="B2577" s="2">
        <f>TITRES_STAT!D2580</f>
        <v>10.3017</v>
      </c>
      <c r="C2577" s="2">
        <f t="shared" si="360"/>
        <v>9.5800000000000551E-2</v>
      </c>
      <c r="D2577" s="2">
        <f t="shared" si="361"/>
        <v>9.5800000000000551E-2</v>
      </c>
      <c r="E2577" s="2">
        <f t="shared" si="362"/>
        <v>0</v>
      </c>
      <c r="F2577" s="2">
        <f t="shared" si="363"/>
        <v>5.1901723696551751E-2</v>
      </c>
      <c r="G2577" s="2">
        <f t="shared" si="363"/>
        <v>2.6462370840824905E-2</v>
      </c>
      <c r="H2577" s="2">
        <f t="shared" ref="H2577:H2640" si="364">F2577/G2577</f>
        <v>1.9613406526855941</v>
      </c>
      <c r="I2577" s="2">
        <f t="shared" ref="I2577:I2640" si="365">IF(G2577=0,100,100-(100/(1+H2577)))</f>
        <v>66.231510748582224</v>
      </c>
    </row>
    <row r="2578" spans="1:9" ht="13.5" x14ac:dyDescent="0.25">
      <c r="A2578" s="4">
        <f>TITRES_STAT!B2581</f>
        <v>45761</v>
      </c>
      <c r="B2578" s="2">
        <f>TITRES_STAT!D2581</f>
        <v>10.2394</v>
      </c>
      <c r="C2578" s="2">
        <f t="shared" si="360"/>
        <v>-6.2300000000000466E-2</v>
      </c>
      <c r="D2578" s="2">
        <f t="shared" si="361"/>
        <v>0</v>
      </c>
      <c r="E2578" s="2">
        <f t="shared" si="362"/>
        <v>6.2300000000000466E-2</v>
      </c>
      <c r="F2578" s="2">
        <f t="shared" si="363"/>
        <v>4.8194457718226627E-2</v>
      </c>
      <c r="G2578" s="2">
        <f t="shared" si="363"/>
        <v>2.902220149505173E-2</v>
      </c>
      <c r="H2578" s="2">
        <f t="shared" si="364"/>
        <v>1.6606065438021218</v>
      </c>
      <c r="I2578" s="2">
        <f t="shared" si="365"/>
        <v>62.414585413634413</v>
      </c>
    </row>
    <row r="2579" spans="1:9" ht="13.5" x14ac:dyDescent="0.25">
      <c r="A2579" s="4">
        <f>TITRES_STAT!B2582</f>
        <v>45762</v>
      </c>
      <c r="B2579" s="2">
        <f>TITRES_STAT!D2582</f>
        <v>10.2682</v>
      </c>
      <c r="C2579" s="2">
        <f t="shared" si="360"/>
        <v>2.8800000000000381E-2</v>
      </c>
      <c r="D2579" s="2">
        <f t="shared" si="361"/>
        <v>2.8800000000000381E-2</v>
      </c>
      <c r="E2579" s="2">
        <f t="shared" si="362"/>
        <v>0</v>
      </c>
      <c r="F2579" s="2">
        <f t="shared" si="363"/>
        <v>4.6809139309781901E-2</v>
      </c>
      <c r="G2579" s="2">
        <f t="shared" si="363"/>
        <v>2.6949187102548035E-2</v>
      </c>
      <c r="H2579" s="2">
        <f t="shared" si="364"/>
        <v>1.7369406777155112</v>
      </c>
      <c r="I2579" s="2">
        <f t="shared" si="365"/>
        <v>63.46285441470777</v>
      </c>
    </row>
    <row r="2580" spans="1:9" ht="13.5" x14ac:dyDescent="0.25">
      <c r="A2580" s="4">
        <f>TITRES_STAT!B2583</f>
        <v>45763</v>
      </c>
      <c r="B2580" s="2">
        <f>TITRES_STAT!D2583</f>
        <v>10.881500000000001</v>
      </c>
      <c r="C2580" s="2">
        <f t="shared" si="360"/>
        <v>0.61330000000000062</v>
      </c>
      <c r="D2580" s="2">
        <f t="shared" si="361"/>
        <v>0.61330000000000062</v>
      </c>
      <c r="E2580" s="2">
        <f t="shared" si="362"/>
        <v>0</v>
      </c>
      <c r="F2580" s="2">
        <f t="shared" si="363"/>
        <v>8.7272772216226091E-2</v>
      </c>
      <c r="G2580" s="2">
        <f t="shared" si="363"/>
        <v>2.5024245166651748E-2</v>
      </c>
      <c r="H2580" s="2">
        <f t="shared" si="364"/>
        <v>3.4875286601063626</v>
      </c>
      <c r="I2580" s="2">
        <f t="shared" si="365"/>
        <v>77.716019757380266</v>
      </c>
    </row>
    <row r="2581" spans="1:9" ht="13.5" x14ac:dyDescent="0.25">
      <c r="A2581" s="4">
        <f>TITRES_STAT!B2584</f>
        <v>45764</v>
      </c>
      <c r="B2581" s="2">
        <f>TITRES_STAT!D2584</f>
        <v>11.231299999999999</v>
      </c>
      <c r="C2581" s="2">
        <f t="shared" si="360"/>
        <v>0.34979999999999833</v>
      </c>
      <c r="D2581" s="2">
        <f t="shared" si="361"/>
        <v>0.34979999999999833</v>
      </c>
      <c r="E2581" s="2">
        <f t="shared" si="362"/>
        <v>0</v>
      </c>
      <c r="F2581" s="2">
        <f t="shared" si="363"/>
        <v>0.10602471705792411</v>
      </c>
      <c r="G2581" s="2">
        <f t="shared" si="363"/>
        <v>2.3236799083319482E-2</v>
      </c>
      <c r="H2581" s="2">
        <f t="shared" si="364"/>
        <v>4.5627935533527886</v>
      </c>
      <c r="I2581" s="2">
        <f t="shared" si="365"/>
        <v>82.023420599578373</v>
      </c>
    </row>
    <row r="2582" spans="1:9" ht="13.5" x14ac:dyDescent="0.25">
      <c r="A2582" s="4">
        <f>TITRES_STAT!B2585</f>
        <v>45765</v>
      </c>
      <c r="B2582" s="2">
        <f>TITRES_STAT!D2585</f>
        <v>10.6371</v>
      </c>
      <c r="C2582" s="2">
        <f t="shared" si="360"/>
        <v>-0.59419999999999895</v>
      </c>
      <c r="D2582" s="2">
        <f t="shared" si="361"/>
        <v>0</v>
      </c>
      <c r="E2582" s="2">
        <f t="shared" si="362"/>
        <v>0.59419999999999895</v>
      </c>
      <c r="F2582" s="2">
        <f t="shared" si="363"/>
        <v>9.8451522982358111E-2</v>
      </c>
      <c r="G2582" s="2">
        <f t="shared" si="363"/>
        <v>6.4019884863082299E-2</v>
      </c>
      <c r="H2582" s="2">
        <f t="shared" si="364"/>
        <v>1.5378272421594303</v>
      </c>
      <c r="I2582" s="2">
        <f t="shared" si="365"/>
        <v>60.596214612736887</v>
      </c>
    </row>
    <row r="2583" spans="1:9" ht="13.5" x14ac:dyDescent="0.25">
      <c r="A2583" s="4">
        <f>TITRES_STAT!B2586</f>
        <v>45768</v>
      </c>
      <c r="B2583" s="2">
        <f>TITRES_STAT!D2586</f>
        <v>10.733000000000001</v>
      </c>
      <c r="C2583" s="2">
        <f t="shared" si="360"/>
        <v>9.5900000000000318E-2</v>
      </c>
      <c r="D2583" s="2">
        <f t="shared" si="361"/>
        <v>9.5900000000000318E-2</v>
      </c>
      <c r="E2583" s="2">
        <f t="shared" si="362"/>
        <v>0</v>
      </c>
      <c r="F2583" s="2">
        <f t="shared" si="363"/>
        <v>9.8269271340761133E-2</v>
      </c>
      <c r="G2583" s="2">
        <f t="shared" si="363"/>
        <v>5.9447035944290703E-2</v>
      </c>
      <c r="H2583" s="2">
        <f t="shared" si="364"/>
        <v>1.6530558635900992</v>
      </c>
      <c r="I2583" s="2">
        <f t="shared" si="365"/>
        <v>62.307616144697157</v>
      </c>
    </row>
    <row r="2584" spans="1:9" ht="13.5" x14ac:dyDescent="0.25">
      <c r="A2584" s="4">
        <f>TITRES_STAT!B2587</f>
        <v>45769</v>
      </c>
      <c r="B2584" s="2">
        <f>TITRES_STAT!D2587</f>
        <v>10.881500000000001</v>
      </c>
      <c r="C2584" s="2">
        <f t="shared" si="360"/>
        <v>0.1485000000000003</v>
      </c>
      <c r="D2584" s="2">
        <f t="shared" si="361"/>
        <v>0.1485000000000003</v>
      </c>
      <c r="E2584" s="2">
        <f t="shared" si="362"/>
        <v>0</v>
      </c>
      <c r="F2584" s="2">
        <f t="shared" si="363"/>
        <v>0.10185718053070679</v>
      </c>
      <c r="G2584" s="2">
        <f t="shared" si="363"/>
        <v>5.5200819091127076E-2</v>
      </c>
      <c r="H2584" s="2">
        <f t="shared" si="364"/>
        <v>1.8452113973627469</v>
      </c>
      <c r="I2584" s="2">
        <f t="shared" si="365"/>
        <v>64.853226690751015</v>
      </c>
    </row>
    <row r="2585" spans="1:9" ht="13.5" x14ac:dyDescent="0.25">
      <c r="A2585" s="4">
        <f>TITRES_STAT!B2588</f>
        <v>45770</v>
      </c>
      <c r="B2585" s="2">
        <f>TITRES_STAT!D2588</f>
        <v>11.499599999999999</v>
      </c>
      <c r="C2585" s="2">
        <f t="shared" si="360"/>
        <v>0.61809999999999832</v>
      </c>
      <c r="D2585" s="2">
        <f t="shared" si="361"/>
        <v>0.61809999999999832</v>
      </c>
      <c r="E2585" s="2">
        <f t="shared" si="362"/>
        <v>0</v>
      </c>
      <c r="F2585" s="2">
        <f t="shared" si="363"/>
        <v>0.1387316676356562</v>
      </c>
      <c r="G2585" s="2">
        <f t="shared" si="363"/>
        <v>5.1257903441760858E-2</v>
      </c>
      <c r="H2585" s="2">
        <f t="shared" si="364"/>
        <v>2.7065419831945112</v>
      </c>
      <c r="I2585" s="2">
        <f t="shared" si="365"/>
        <v>73.020675213338805</v>
      </c>
    </row>
    <row r="2586" spans="1:9" ht="13.5" x14ac:dyDescent="0.25">
      <c r="A2586" s="4">
        <f>TITRES_STAT!B2589</f>
        <v>45771</v>
      </c>
      <c r="B2586" s="2">
        <f>TITRES_STAT!D2589</f>
        <v>11.303100000000001</v>
      </c>
      <c r="C2586" s="2">
        <f t="shared" si="360"/>
        <v>-0.19649999999999856</v>
      </c>
      <c r="D2586" s="2">
        <f t="shared" si="361"/>
        <v>0</v>
      </c>
      <c r="E2586" s="2">
        <f t="shared" si="362"/>
        <v>0.19649999999999856</v>
      </c>
      <c r="F2586" s="2">
        <f t="shared" si="363"/>
        <v>0.1288222628045379</v>
      </c>
      <c r="G2586" s="2">
        <f t="shared" si="363"/>
        <v>6.1632338910206412E-2</v>
      </c>
      <c r="H2586" s="2">
        <f t="shared" si="364"/>
        <v>2.0901731961239061</v>
      </c>
      <c r="I2586" s="2">
        <f t="shared" si="365"/>
        <v>67.63935428427348</v>
      </c>
    </row>
    <row r="2587" spans="1:9" ht="13.5" x14ac:dyDescent="0.25">
      <c r="A2587" s="4">
        <f>TITRES_STAT!B2590</f>
        <v>45772</v>
      </c>
      <c r="B2587" s="2">
        <f>TITRES_STAT!D2590</f>
        <v>11.0205</v>
      </c>
      <c r="C2587" s="2">
        <f t="shared" si="360"/>
        <v>-0.28260000000000041</v>
      </c>
      <c r="D2587" s="2">
        <f t="shared" si="361"/>
        <v>0</v>
      </c>
      <c r="E2587" s="2">
        <f t="shared" si="362"/>
        <v>0.28260000000000041</v>
      </c>
      <c r="F2587" s="2">
        <f t="shared" si="363"/>
        <v>0.11962067260421376</v>
      </c>
      <c r="G2587" s="2">
        <f t="shared" si="363"/>
        <v>7.7415743273763118E-2</v>
      </c>
      <c r="H2587" s="2">
        <f t="shared" si="364"/>
        <v>1.5451724358080827</v>
      </c>
      <c r="I2587" s="2">
        <f t="shared" si="365"/>
        <v>60.709931243518923</v>
      </c>
    </row>
    <row r="2588" spans="1:9" ht="13.5" x14ac:dyDescent="0.25">
      <c r="A2588" s="4">
        <f>TITRES_STAT!B2591</f>
        <v>45775</v>
      </c>
      <c r="B2588" s="2">
        <f>TITRES_STAT!D2591</f>
        <v>10.9773</v>
      </c>
      <c r="C2588" s="2">
        <f t="shared" si="360"/>
        <v>-4.3200000000000571E-2</v>
      </c>
      <c r="D2588" s="2">
        <f t="shared" si="361"/>
        <v>0</v>
      </c>
      <c r="E2588" s="2">
        <f t="shared" si="362"/>
        <v>4.3200000000000571E-2</v>
      </c>
      <c r="F2588" s="2">
        <f t="shared" si="363"/>
        <v>0.11107633884676991</v>
      </c>
      <c r="G2588" s="2">
        <f t="shared" si="363"/>
        <v>7.4971761611351509E-2</v>
      </c>
      <c r="H2588" s="2">
        <f t="shared" si="364"/>
        <v>1.4815756820892387</v>
      </c>
      <c r="I2588" s="2">
        <f t="shared" si="365"/>
        <v>59.703022268573328</v>
      </c>
    </row>
    <row r="2589" spans="1:9" ht="13.5" x14ac:dyDescent="0.25">
      <c r="A2589" s="4">
        <f>TITRES_STAT!B2592</f>
        <v>45776</v>
      </c>
      <c r="B2589" s="2">
        <f>TITRES_STAT!D2592</f>
        <v>11.0205</v>
      </c>
      <c r="C2589" s="2">
        <f t="shared" si="360"/>
        <v>4.3200000000000571E-2</v>
      </c>
      <c r="D2589" s="2">
        <f t="shared" si="361"/>
        <v>4.3200000000000571E-2</v>
      </c>
      <c r="E2589" s="2">
        <f t="shared" si="362"/>
        <v>0</v>
      </c>
      <c r="F2589" s="2">
        <f t="shared" ref="F2589:G2604" si="366">((F2588*13)+D2589)/14</f>
        <v>0.10622802892914353</v>
      </c>
      <c r="G2589" s="2">
        <f t="shared" si="366"/>
        <v>6.9616635781969263E-2</v>
      </c>
      <c r="H2589" s="2">
        <f t="shared" si="364"/>
        <v>1.5259000630515476</v>
      </c>
      <c r="I2589" s="2">
        <f t="shared" si="365"/>
        <v>60.410151825567596</v>
      </c>
    </row>
    <row r="2590" spans="1:9" ht="13.5" x14ac:dyDescent="0.25">
      <c r="A2590" s="4">
        <f>TITRES_STAT!B2593</f>
        <v>45777</v>
      </c>
      <c r="B2590" s="2">
        <f>TITRES_STAT!D2593</f>
        <v>11.164199999999999</v>
      </c>
      <c r="C2590" s="2">
        <f t="shared" si="360"/>
        <v>0.14369999999999905</v>
      </c>
      <c r="D2590" s="2">
        <f t="shared" si="361"/>
        <v>0.14369999999999905</v>
      </c>
      <c r="E2590" s="2">
        <f t="shared" si="362"/>
        <v>0</v>
      </c>
      <c r="F2590" s="2">
        <f t="shared" si="366"/>
        <v>0.10890459829134749</v>
      </c>
      <c r="G2590" s="2">
        <f t="shared" si="366"/>
        <v>6.4644018940400033E-2</v>
      </c>
      <c r="H2590" s="2">
        <f t="shared" si="364"/>
        <v>1.6846817397252865</v>
      </c>
      <c r="I2590" s="2">
        <f t="shared" si="365"/>
        <v>62.751636992833042</v>
      </c>
    </row>
    <row r="2591" spans="1:9" ht="13.5" x14ac:dyDescent="0.25">
      <c r="A2591" s="4">
        <f>TITRES_STAT!B2594</f>
        <v>45779</v>
      </c>
      <c r="B2591" s="2">
        <f>TITRES_STAT!D2594</f>
        <v>11.499599999999999</v>
      </c>
      <c r="C2591" s="2">
        <f t="shared" si="360"/>
        <v>0.33539999999999992</v>
      </c>
      <c r="D2591" s="2">
        <f t="shared" si="361"/>
        <v>0.33539999999999992</v>
      </c>
      <c r="E2591" s="2">
        <f t="shared" si="362"/>
        <v>0</v>
      </c>
      <c r="F2591" s="2">
        <f t="shared" si="366"/>
        <v>0.12508284127053695</v>
      </c>
      <c r="G2591" s="2">
        <f t="shared" si="366"/>
        <v>6.0026589016085749E-2</v>
      </c>
      <c r="H2591" s="2">
        <f t="shared" si="364"/>
        <v>2.0837905888175259</v>
      </c>
      <c r="I2591" s="2">
        <f t="shared" si="365"/>
        <v>67.572376554159973</v>
      </c>
    </row>
    <row r="2592" spans="1:9" ht="13.5" x14ac:dyDescent="0.25">
      <c r="A2592" s="4">
        <f>TITRES_STAT!B2595</f>
        <v>45782</v>
      </c>
      <c r="B2592" s="2">
        <f>TITRES_STAT!D2595</f>
        <v>11.4948</v>
      </c>
      <c r="C2592" s="2">
        <f t="shared" si="360"/>
        <v>-4.7999999999994714E-3</v>
      </c>
      <c r="D2592" s="2">
        <f t="shared" si="361"/>
        <v>0</v>
      </c>
      <c r="E2592" s="2">
        <f t="shared" si="362"/>
        <v>4.7999999999994714E-3</v>
      </c>
      <c r="F2592" s="2">
        <f t="shared" si="366"/>
        <v>0.11614835260835575</v>
      </c>
      <c r="G2592" s="2">
        <f t="shared" si="366"/>
        <v>5.6081832657793873E-2</v>
      </c>
      <c r="H2592" s="2">
        <f t="shared" si="364"/>
        <v>2.07105130313915</v>
      </c>
      <c r="I2592" s="2">
        <f t="shared" si="365"/>
        <v>67.437860807540872</v>
      </c>
    </row>
    <row r="2593" spans="1:9" ht="13.5" x14ac:dyDescent="0.25">
      <c r="A2593" s="4">
        <f>TITRES_STAT!B2596</f>
        <v>45783</v>
      </c>
      <c r="B2593" s="2">
        <f>TITRES_STAT!D2596</f>
        <v>11.499599999999999</v>
      </c>
      <c r="C2593" s="2">
        <f t="shared" si="360"/>
        <v>4.7999999999994714E-3</v>
      </c>
      <c r="D2593" s="2">
        <f t="shared" si="361"/>
        <v>4.7999999999994714E-3</v>
      </c>
      <c r="E2593" s="2">
        <f t="shared" si="362"/>
        <v>0</v>
      </c>
      <c r="F2593" s="2">
        <f t="shared" si="366"/>
        <v>0.10819489885061602</v>
      </c>
      <c r="G2593" s="2">
        <f t="shared" si="366"/>
        <v>5.2075987467951453E-2</v>
      </c>
      <c r="H2593" s="2">
        <f t="shared" si="364"/>
        <v>2.0776350888631963</v>
      </c>
      <c r="I2593" s="2">
        <f t="shared" si="365"/>
        <v>67.507518886218065</v>
      </c>
    </row>
    <row r="2594" spans="1:9" ht="13.5" x14ac:dyDescent="0.25">
      <c r="A2594" s="4">
        <f>TITRES_STAT!B2597</f>
        <v>45784</v>
      </c>
      <c r="B2594" s="2">
        <f>TITRES_STAT!D2597</f>
        <v>11.4948</v>
      </c>
      <c r="C2594" s="2">
        <f t="shared" si="360"/>
        <v>-4.7999999999994714E-3</v>
      </c>
      <c r="D2594" s="2">
        <f t="shared" si="361"/>
        <v>0</v>
      </c>
      <c r="E2594" s="2">
        <f t="shared" si="362"/>
        <v>4.7999999999994714E-3</v>
      </c>
      <c r="F2594" s="2">
        <f t="shared" si="366"/>
        <v>0.10046669178985775</v>
      </c>
      <c r="G2594" s="2">
        <f t="shared" si="366"/>
        <v>4.8699131220240596E-2</v>
      </c>
      <c r="H2594" s="2">
        <f t="shared" si="364"/>
        <v>2.0630078868450377</v>
      </c>
      <c r="I2594" s="2">
        <f t="shared" si="365"/>
        <v>67.352353080944198</v>
      </c>
    </row>
    <row r="2595" spans="1:9" ht="13.5" x14ac:dyDescent="0.25">
      <c r="A2595" s="4">
        <f>TITRES_STAT!B2598</f>
        <v>45785</v>
      </c>
      <c r="B2595" s="2">
        <f>TITRES_STAT!D2598</f>
        <v>11.351100000000001</v>
      </c>
      <c r="C2595" s="2">
        <f t="shared" si="360"/>
        <v>-0.14369999999999905</v>
      </c>
      <c r="D2595" s="2">
        <f t="shared" si="361"/>
        <v>0</v>
      </c>
      <c r="E2595" s="2">
        <f t="shared" si="362"/>
        <v>0.14369999999999905</v>
      </c>
      <c r="F2595" s="2">
        <f t="shared" si="366"/>
        <v>9.3290499519153622E-2</v>
      </c>
      <c r="G2595" s="2">
        <f t="shared" si="366"/>
        <v>5.5484907561651912E-2</v>
      </c>
      <c r="H2595" s="2">
        <f t="shared" si="364"/>
        <v>1.6813671252041669</v>
      </c>
      <c r="I2595" s="2">
        <f t="shared" si="365"/>
        <v>62.705591837825743</v>
      </c>
    </row>
    <row r="2596" spans="1:9" ht="13.5" x14ac:dyDescent="0.25">
      <c r="A2596" s="4">
        <f>TITRES_STAT!B2599</f>
        <v>45786</v>
      </c>
      <c r="B2596" s="2">
        <f>TITRES_STAT!D2599</f>
        <v>11.135400000000001</v>
      </c>
      <c r="C2596" s="2">
        <f t="shared" si="360"/>
        <v>-0.2157</v>
      </c>
      <c r="D2596" s="2">
        <f t="shared" si="361"/>
        <v>0</v>
      </c>
      <c r="E2596" s="2">
        <f t="shared" si="362"/>
        <v>0.2157</v>
      </c>
      <c r="F2596" s="2">
        <f t="shared" si="366"/>
        <v>8.6626892410642656E-2</v>
      </c>
      <c r="G2596" s="2">
        <f t="shared" si="366"/>
        <v>6.692884273581963E-2</v>
      </c>
      <c r="H2596" s="2">
        <f t="shared" si="364"/>
        <v>1.2943133164960707</v>
      </c>
      <c r="I2596" s="2">
        <f t="shared" si="365"/>
        <v>56.413973941134444</v>
      </c>
    </row>
    <row r="2597" spans="1:9" ht="13.5" x14ac:dyDescent="0.25">
      <c r="A2597" s="4">
        <f>TITRES_STAT!B2600</f>
        <v>45789</v>
      </c>
      <c r="B2597" s="2">
        <f>TITRES_STAT!D2600</f>
        <v>11.116300000000001</v>
      </c>
      <c r="C2597" s="2">
        <f t="shared" si="360"/>
        <v>-1.9099999999999895E-2</v>
      </c>
      <c r="D2597" s="2">
        <f t="shared" si="361"/>
        <v>0</v>
      </c>
      <c r="E2597" s="2">
        <f t="shared" si="362"/>
        <v>1.9099999999999895E-2</v>
      </c>
      <c r="F2597" s="2">
        <f t="shared" si="366"/>
        <v>8.0439257238453896E-2</v>
      </c>
      <c r="G2597" s="2">
        <f t="shared" si="366"/>
        <v>6.3512496826118217E-2</v>
      </c>
      <c r="H2597" s="2">
        <f t="shared" si="364"/>
        <v>1.2665107066830805</v>
      </c>
      <c r="I2597" s="2">
        <f t="shared" si="365"/>
        <v>55.879317178984451</v>
      </c>
    </row>
    <row r="2598" spans="1:9" ht="13.5" x14ac:dyDescent="0.25">
      <c r="A2598" s="4">
        <f>TITRES_STAT!B2601</f>
        <v>45790</v>
      </c>
      <c r="B2598" s="2">
        <f>TITRES_STAT!D2601</f>
        <v>11.034800000000001</v>
      </c>
      <c r="C2598" s="2">
        <f t="shared" si="360"/>
        <v>-8.1500000000000128E-2</v>
      </c>
      <c r="D2598" s="2">
        <f t="shared" si="361"/>
        <v>0</v>
      </c>
      <c r="E2598" s="2">
        <f t="shared" si="362"/>
        <v>8.1500000000000128E-2</v>
      </c>
      <c r="F2598" s="2">
        <f t="shared" si="366"/>
        <v>7.4693596007135765E-2</v>
      </c>
      <c r="G2598" s="2">
        <f t="shared" si="366"/>
        <v>6.4797318481395499E-2</v>
      </c>
      <c r="H2598" s="2">
        <f t="shared" si="364"/>
        <v>1.1527266522391921</v>
      </c>
      <c r="I2598" s="2">
        <f t="shared" si="365"/>
        <v>53.547283908069119</v>
      </c>
    </row>
    <row r="2599" spans="1:9" ht="13.5" x14ac:dyDescent="0.25">
      <c r="A2599" s="4">
        <f>TITRES_STAT!B2602</f>
        <v>45791</v>
      </c>
      <c r="B2599" s="2">
        <f>TITRES_STAT!D2602</f>
        <v>11.2073</v>
      </c>
      <c r="C2599" s="2">
        <f t="shared" si="360"/>
        <v>0.17249999999999943</v>
      </c>
      <c r="D2599" s="2">
        <f t="shared" si="361"/>
        <v>0.17249999999999943</v>
      </c>
      <c r="E2599" s="2">
        <f t="shared" si="362"/>
        <v>0</v>
      </c>
      <c r="F2599" s="2">
        <f t="shared" si="366"/>
        <v>8.1679767720911747E-2</v>
      </c>
      <c r="G2599" s="2">
        <f t="shared" si="366"/>
        <v>6.016893858986725E-2</v>
      </c>
      <c r="H2599" s="2">
        <f t="shared" si="364"/>
        <v>1.3575072061295599</v>
      </c>
      <c r="I2599" s="2">
        <f t="shared" si="365"/>
        <v>57.582314174905484</v>
      </c>
    </row>
    <row r="2600" spans="1:9" ht="13.5" x14ac:dyDescent="0.25">
      <c r="A2600" s="4">
        <f>TITRES_STAT!B2603</f>
        <v>45792</v>
      </c>
      <c r="B2600" s="2">
        <f>TITRES_STAT!D2603</f>
        <v>11.2121</v>
      </c>
      <c r="C2600" s="2">
        <f t="shared" si="360"/>
        <v>4.7999999999994714E-3</v>
      </c>
      <c r="D2600" s="2">
        <f t="shared" si="361"/>
        <v>4.7999999999994714E-3</v>
      </c>
      <c r="E2600" s="2">
        <f t="shared" si="362"/>
        <v>0</v>
      </c>
      <c r="F2600" s="2">
        <f t="shared" si="366"/>
        <v>7.6188355740846592E-2</v>
      </c>
      <c r="G2600" s="2">
        <f t="shared" si="366"/>
        <v>5.5871157262019591E-2</v>
      </c>
      <c r="H2600" s="2">
        <f t="shared" si="364"/>
        <v>1.363643773898314</v>
      </c>
      <c r="I2600" s="2">
        <f t="shared" si="365"/>
        <v>57.692440331195996</v>
      </c>
    </row>
    <row r="2601" spans="1:9" ht="13.5" x14ac:dyDescent="0.25">
      <c r="A2601" s="4">
        <f>TITRES_STAT!B2604</f>
        <v>45793</v>
      </c>
      <c r="B2601" s="2">
        <f>TITRES_STAT!D2604</f>
        <v>11.331899999999999</v>
      </c>
      <c r="C2601" s="2">
        <f t="shared" si="360"/>
        <v>0.11979999999999968</v>
      </c>
      <c r="D2601" s="2">
        <f t="shared" si="361"/>
        <v>0.11979999999999968</v>
      </c>
      <c r="E2601" s="2">
        <f t="shared" si="362"/>
        <v>0</v>
      </c>
      <c r="F2601" s="2">
        <f t="shared" si="366"/>
        <v>7.9303473187928963E-2</v>
      </c>
      <c r="G2601" s="2">
        <f t="shared" si="366"/>
        <v>5.1880360314732477E-2</v>
      </c>
      <c r="H2601" s="2">
        <f t="shared" si="364"/>
        <v>1.5285837011700387</v>
      </c>
      <c r="I2601" s="2">
        <f t="shared" si="365"/>
        <v>60.452169349297193</v>
      </c>
    </row>
    <row r="2602" spans="1:9" ht="13.5" x14ac:dyDescent="0.25">
      <c r="A2602" s="4">
        <f>TITRES_STAT!B2605</f>
        <v>45796</v>
      </c>
      <c r="B2602" s="2">
        <f>TITRES_STAT!D2605</f>
        <v>11.351100000000001</v>
      </c>
      <c r="C2602" s="2">
        <f t="shared" si="360"/>
        <v>1.9200000000001438E-2</v>
      </c>
      <c r="D2602" s="2">
        <f t="shared" si="361"/>
        <v>1.9200000000001438E-2</v>
      </c>
      <c r="E2602" s="2">
        <f t="shared" si="362"/>
        <v>0</v>
      </c>
      <c r="F2602" s="2">
        <f t="shared" si="366"/>
        <v>7.5010367960219856E-2</v>
      </c>
      <c r="G2602" s="2">
        <f t="shared" si="366"/>
        <v>4.8174620292251578E-2</v>
      </c>
      <c r="H2602" s="2">
        <f t="shared" si="364"/>
        <v>1.5570515658487618</v>
      </c>
      <c r="I2602" s="2">
        <f t="shared" si="365"/>
        <v>60.892458589583818</v>
      </c>
    </row>
    <row r="2603" spans="1:9" ht="13.5" x14ac:dyDescent="0.25">
      <c r="A2603" s="4">
        <f>TITRES_STAT!B2606</f>
        <v>45797</v>
      </c>
      <c r="B2603" s="2">
        <f>TITRES_STAT!D2606</f>
        <v>11.3079</v>
      </c>
      <c r="C2603" s="2">
        <f t="shared" si="360"/>
        <v>-4.3200000000000571E-2</v>
      </c>
      <c r="D2603" s="2">
        <f t="shared" si="361"/>
        <v>0</v>
      </c>
      <c r="E2603" s="2">
        <f t="shared" si="362"/>
        <v>4.3200000000000571E-2</v>
      </c>
      <c r="F2603" s="2">
        <f t="shared" si="366"/>
        <v>6.965248453448987E-2</v>
      </c>
      <c r="G2603" s="2">
        <f t="shared" si="366"/>
        <v>4.7819290271376505E-2</v>
      </c>
      <c r="H2603" s="2">
        <f t="shared" si="364"/>
        <v>1.4565771290039868</v>
      </c>
      <c r="I2603" s="2">
        <f t="shared" si="365"/>
        <v>59.292953264388345</v>
      </c>
    </row>
    <row r="2604" spans="1:9" ht="13.5" x14ac:dyDescent="0.25">
      <c r="A2604" s="4">
        <f>TITRES_STAT!B2607</f>
        <v>45798</v>
      </c>
      <c r="B2604" s="2">
        <f>TITRES_STAT!D2607</f>
        <v>11.298400000000001</v>
      </c>
      <c r="C2604" s="2">
        <f t="shared" si="360"/>
        <v>-9.4999999999991758E-3</v>
      </c>
      <c r="D2604" s="2">
        <f t="shared" si="361"/>
        <v>0</v>
      </c>
      <c r="E2604" s="2">
        <f t="shared" si="362"/>
        <v>9.4999999999991758E-3</v>
      </c>
      <c r="F2604" s="2">
        <f t="shared" si="366"/>
        <v>6.4677307067740594E-2</v>
      </c>
      <c r="G2604" s="2">
        <f t="shared" si="366"/>
        <v>4.5082198109135267E-2</v>
      </c>
      <c r="H2604" s="2">
        <f t="shared" si="364"/>
        <v>1.4346529180136551</v>
      </c>
      <c r="I2604" s="2">
        <f t="shared" si="365"/>
        <v>58.926383608885672</v>
      </c>
    </row>
    <row r="2605" spans="1:9" ht="13.5" x14ac:dyDescent="0.25">
      <c r="A2605" s="4">
        <f>TITRES_STAT!B2608</f>
        <v>45799</v>
      </c>
      <c r="B2605" s="2">
        <f>TITRES_STAT!D2608</f>
        <v>11.2552</v>
      </c>
      <c r="C2605" s="2">
        <f t="shared" si="360"/>
        <v>-4.3200000000000571E-2</v>
      </c>
      <c r="D2605" s="2">
        <f t="shared" si="361"/>
        <v>0</v>
      </c>
      <c r="E2605" s="2">
        <f t="shared" si="362"/>
        <v>4.3200000000000571E-2</v>
      </c>
      <c r="F2605" s="2">
        <f t="shared" ref="F2605:G2620" si="367">((F2604*13)+D2605)/14</f>
        <v>6.0057499420044839E-2</v>
      </c>
      <c r="G2605" s="2">
        <f t="shared" si="367"/>
        <v>4.4947755387054214E-2</v>
      </c>
      <c r="H2605" s="2">
        <f t="shared" si="364"/>
        <v>1.3361623712436264</v>
      </c>
      <c r="I2605" s="2">
        <f t="shared" si="365"/>
        <v>57.19475613898949</v>
      </c>
    </row>
    <row r="2606" spans="1:9" ht="13.5" x14ac:dyDescent="0.25">
      <c r="A2606" s="4">
        <f>TITRES_STAT!B2609</f>
        <v>45800</v>
      </c>
      <c r="B2606" s="2">
        <f>TITRES_STAT!D2609</f>
        <v>11.0684</v>
      </c>
      <c r="C2606" s="2">
        <f t="shared" si="360"/>
        <v>-0.18679999999999986</v>
      </c>
      <c r="D2606" s="2">
        <f t="shared" si="361"/>
        <v>0</v>
      </c>
      <c r="E2606" s="2">
        <f t="shared" si="362"/>
        <v>0.18679999999999986</v>
      </c>
      <c r="F2606" s="2">
        <f t="shared" si="367"/>
        <v>5.5767678032898782E-2</v>
      </c>
      <c r="G2606" s="2">
        <f t="shared" si="367"/>
        <v>5.5080058573693191E-2</v>
      </c>
      <c r="H2606" s="2">
        <f t="shared" si="364"/>
        <v>1.0124840001447275</v>
      </c>
      <c r="I2606" s="2">
        <f t="shared" si="365"/>
        <v>50.310163960156444</v>
      </c>
    </row>
    <row r="2607" spans="1:9" ht="13.5" x14ac:dyDescent="0.25">
      <c r="A2607" s="4">
        <f>TITRES_STAT!B2610</f>
        <v>45803</v>
      </c>
      <c r="B2607" s="2">
        <f>TITRES_STAT!D2610</f>
        <v>11.245699999999999</v>
      </c>
      <c r="C2607" s="2">
        <f t="shared" si="360"/>
        <v>0.1772999999999989</v>
      </c>
      <c r="D2607" s="2">
        <f t="shared" si="361"/>
        <v>0.1772999999999989</v>
      </c>
      <c r="E2607" s="2">
        <f t="shared" si="362"/>
        <v>0</v>
      </c>
      <c r="F2607" s="2">
        <f t="shared" si="367"/>
        <v>6.4448558173405932E-2</v>
      </c>
      <c r="G2607" s="2">
        <f t="shared" si="367"/>
        <v>5.1145768675572252E-2</v>
      </c>
      <c r="H2607" s="2">
        <f t="shared" si="364"/>
        <v>1.2600956020861844</v>
      </c>
      <c r="I2607" s="2">
        <f t="shared" si="365"/>
        <v>55.754084071622955</v>
      </c>
    </row>
    <row r="2608" spans="1:9" ht="13.5" x14ac:dyDescent="0.25">
      <c r="A2608" s="4">
        <f>TITRES_STAT!B2611</f>
        <v>45804</v>
      </c>
      <c r="B2608" s="2">
        <f>TITRES_STAT!D2611</f>
        <v>11.2361</v>
      </c>
      <c r="C2608" s="2">
        <f t="shared" si="360"/>
        <v>-9.5999999999989427E-3</v>
      </c>
      <c r="D2608" s="2">
        <f t="shared" si="361"/>
        <v>0</v>
      </c>
      <c r="E2608" s="2">
        <f t="shared" si="362"/>
        <v>9.5999999999989427E-3</v>
      </c>
      <c r="F2608" s="2">
        <f t="shared" si="367"/>
        <v>5.9845089732448363E-2</v>
      </c>
      <c r="G2608" s="2">
        <f t="shared" si="367"/>
        <v>4.8178213770174158E-2</v>
      </c>
      <c r="H2608" s="2">
        <f t="shared" si="364"/>
        <v>1.2421608243495499</v>
      </c>
      <c r="I2608" s="2">
        <f t="shared" si="365"/>
        <v>55.400166253011768</v>
      </c>
    </row>
    <row r="2609" spans="1:9" ht="13.5" x14ac:dyDescent="0.25">
      <c r="A2609" s="4">
        <f>TITRES_STAT!B2612</f>
        <v>45805</v>
      </c>
      <c r="B2609" s="2">
        <f>TITRES_STAT!D2612</f>
        <v>11.2361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5.557044046584491E-2</v>
      </c>
      <c r="G2609" s="2">
        <f t="shared" si="367"/>
        <v>4.473691278659029E-2</v>
      </c>
      <c r="H2609" s="2">
        <f t="shared" si="364"/>
        <v>1.2421608243495499</v>
      </c>
      <c r="I2609" s="2">
        <f t="shared" si="365"/>
        <v>55.400166253011768</v>
      </c>
    </row>
    <row r="2610" spans="1:9" ht="13.5" x14ac:dyDescent="0.25">
      <c r="A2610" s="4">
        <f>TITRES_STAT!B2613</f>
        <v>45806</v>
      </c>
      <c r="B2610" s="2">
        <f>TITRES_STAT!D2613</f>
        <v>11.26</v>
      </c>
      <c r="C2610" s="2">
        <f t="shared" si="360"/>
        <v>2.3899999999999366E-2</v>
      </c>
      <c r="D2610" s="2">
        <f t="shared" si="361"/>
        <v>2.3899999999999366E-2</v>
      </c>
      <c r="E2610" s="2">
        <f t="shared" si="362"/>
        <v>0</v>
      </c>
      <c r="F2610" s="2">
        <f t="shared" si="367"/>
        <v>5.3308266146855944E-2</v>
      </c>
      <c r="G2610" s="2">
        <f t="shared" si="367"/>
        <v>4.154141901611956E-2</v>
      </c>
      <c r="H2610" s="2">
        <f t="shared" si="364"/>
        <v>1.2832557820465984</v>
      </c>
      <c r="I2610" s="2">
        <f t="shared" si="365"/>
        <v>56.202892034126421</v>
      </c>
    </row>
    <row r="2611" spans="1:9" ht="13.5" x14ac:dyDescent="0.25">
      <c r="A2611" s="4">
        <f>TITRES_STAT!B2614</f>
        <v>45807</v>
      </c>
      <c r="B2611" s="2">
        <f>TITRES_STAT!D2614</f>
        <v>11.351100000000001</v>
      </c>
      <c r="C2611" s="2">
        <f t="shared" si="360"/>
        <v>9.1100000000000847E-2</v>
      </c>
      <c r="D2611" s="2">
        <f t="shared" si="361"/>
        <v>9.1100000000000847E-2</v>
      </c>
      <c r="E2611" s="2">
        <f t="shared" si="362"/>
        <v>0</v>
      </c>
      <c r="F2611" s="2">
        <f t="shared" si="367"/>
        <v>5.6007675707794864E-2</v>
      </c>
      <c r="G2611" s="2">
        <f t="shared" si="367"/>
        <v>3.8574174800682447E-2</v>
      </c>
      <c r="H2611" s="2">
        <f t="shared" si="364"/>
        <v>1.4519474751486838</v>
      </c>
      <c r="I2611" s="2">
        <f t="shared" si="365"/>
        <v>59.216092100857054</v>
      </c>
    </row>
    <row r="2612" spans="1:9" ht="13.5" x14ac:dyDescent="0.25">
      <c r="A2612" s="4">
        <f>TITRES_STAT!B2615</f>
        <v>45810</v>
      </c>
      <c r="B2612" s="2">
        <f>TITRES_STAT!D2615</f>
        <v>11.26</v>
      </c>
      <c r="C2612" s="2">
        <f t="shared" si="360"/>
        <v>-9.1100000000000847E-2</v>
      </c>
      <c r="D2612" s="2">
        <f t="shared" si="361"/>
        <v>0</v>
      </c>
      <c r="E2612" s="2">
        <f t="shared" si="362"/>
        <v>9.1100000000000847E-2</v>
      </c>
      <c r="F2612" s="2">
        <f t="shared" si="367"/>
        <v>5.2007127442952376E-2</v>
      </c>
      <c r="G2612" s="2">
        <f t="shared" si="367"/>
        <v>4.2326019457776622E-2</v>
      </c>
      <c r="H2612" s="2">
        <f t="shared" si="364"/>
        <v>1.2287271070891366</v>
      </c>
      <c r="I2612" s="2">
        <f t="shared" si="365"/>
        <v>55.131339461919801</v>
      </c>
    </row>
    <row r="2613" spans="1:9" ht="13.5" x14ac:dyDescent="0.25">
      <c r="A2613" s="4">
        <f>TITRES_STAT!B2616</f>
        <v>45811</v>
      </c>
      <c r="B2613" s="2">
        <f>TITRES_STAT!D2616</f>
        <v>11.26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4.8292332625598636E-2</v>
      </c>
      <c r="G2613" s="2">
        <f t="shared" si="367"/>
        <v>3.9302732353649721E-2</v>
      </c>
      <c r="H2613" s="2">
        <f t="shared" si="364"/>
        <v>1.2287271070891366</v>
      </c>
      <c r="I2613" s="2">
        <f t="shared" si="365"/>
        <v>55.131339461919801</v>
      </c>
    </row>
    <row r="2614" spans="1:9" ht="13.5" x14ac:dyDescent="0.25">
      <c r="A2614" s="4">
        <f>TITRES_STAT!B2617</f>
        <v>45812</v>
      </c>
      <c r="B2614" s="2">
        <f>TITRES_STAT!D2617</f>
        <v>11.1882</v>
      </c>
      <c r="C2614" s="2">
        <f t="shared" si="360"/>
        <v>-7.1799999999999642E-2</v>
      </c>
      <c r="D2614" s="2">
        <f t="shared" si="361"/>
        <v>0</v>
      </c>
      <c r="E2614" s="2">
        <f t="shared" si="362"/>
        <v>7.1799999999999642E-2</v>
      </c>
      <c r="F2614" s="2">
        <f t="shared" si="367"/>
        <v>4.4842880295198735E-2</v>
      </c>
      <c r="G2614" s="2">
        <f t="shared" si="367"/>
        <v>4.1623965756960431E-2</v>
      </c>
      <c r="H2614" s="2">
        <f t="shared" si="364"/>
        <v>1.0773332016712038</v>
      </c>
      <c r="I2614" s="2">
        <f t="shared" si="365"/>
        <v>51.861357667825978</v>
      </c>
    </row>
    <row r="2615" spans="1:9" ht="13.5" x14ac:dyDescent="0.25">
      <c r="A2615" s="4">
        <f>TITRES_STAT!B2618</f>
        <v>45813</v>
      </c>
      <c r="B2615" s="2">
        <f>TITRES_STAT!D2618</f>
        <v>11.1402</v>
      </c>
      <c r="C2615" s="2">
        <f t="shared" si="360"/>
        <v>-4.8000000000000043E-2</v>
      </c>
      <c r="D2615" s="2">
        <f t="shared" si="361"/>
        <v>0</v>
      </c>
      <c r="E2615" s="2">
        <f t="shared" si="362"/>
        <v>4.8000000000000043E-2</v>
      </c>
      <c r="F2615" s="2">
        <f t="shared" si="367"/>
        <v>4.1639817416970253E-2</v>
      </c>
      <c r="G2615" s="2">
        <f t="shared" si="367"/>
        <v>4.2079396774320398E-2</v>
      </c>
      <c r="H2615" s="2">
        <f t="shared" si="364"/>
        <v>0.9895535727446928</v>
      </c>
      <c r="I2615" s="2">
        <f t="shared" si="365"/>
        <v>49.737468058201223</v>
      </c>
    </row>
    <row r="2616" spans="1:9" ht="13.5" x14ac:dyDescent="0.25">
      <c r="A2616" s="4">
        <f>TITRES_STAT!B2619</f>
        <v>45817</v>
      </c>
      <c r="B2616" s="2">
        <f>TITRES_STAT!D2619</f>
        <v>11.1594</v>
      </c>
      <c r="C2616" s="2">
        <f t="shared" si="360"/>
        <v>1.9199999999999662E-2</v>
      </c>
      <c r="D2616" s="2">
        <f t="shared" si="361"/>
        <v>1.9199999999999662E-2</v>
      </c>
      <c r="E2616" s="2">
        <f t="shared" si="362"/>
        <v>0</v>
      </c>
      <c r="F2616" s="2">
        <f t="shared" si="367"/>
        <v>4.0036973315758069E-2</v>
      </c>
      <c r="G2616" s="2">
        <f t="shared" si="367"/>
        <v>3.9073725576154648E-2</v>
      </c>
      <c r="H2616" s="2">
        <f t="shared" si="364"/>
        <v>1.0246520577549241</v>
      </c>
      <c r="I2616" s="2">
        <f t="shared" si="365"/>
        <v>50.608797389667536</v>
      </c>
    </row>
    <row r="2617" spans="1:9" ht="13.5" x14ac:dyDescent="0.25">
      <c r="A2617" s="4">
        <f>TITRES_STAT!B2620</f>
        <v>45818</v>
      </c>
      <c r="B2617" s="2">
        <f>TITRES_STAT!D2620</f>
        <v>11.1402</v>
      </c>
      <c r="C2617" s="2">
        <f t="shared" si="360"/>
        <v>-1.9199999999999662E-2</v>
      </c>
      <c r="D2617" s="2">
        <f t="shared" si="361"/>
        <v>0</v>
      </c>
      <c r="E2617" s="2">
        <f t="shared" si="362"/>
        <v>1.9199999999999662E-2</v>
      </c>
      <c r="F2617" s="2">
        <f t="shared" si="367"/>
        <v>3.717718950748964E-2</v>
      </c>
      <c r="G2617" s="2">
        <f t="shared" si="367"/>
        <v>3.7654173749286431E-2</v>
      </c>
      <c r="H2617" s="2">
        <f t="shared" si="364"/>
        <v>0.98733250011080564</v>
      </c>
      <c r="I2617" s="2">
        <f t="shared" si="365"/>
        <v>49.681293898014346</v>
      </c>
    </row>
    <row r="2618" spans="1:9" ht="13.5" x14ac:dyDescent="0.25">
      <c r="A2618" s="4">
        <f>TITRES_STAT!B2621</f>
        <v>45819</v>
      </c>
      <c r="B2618" s="2">
        <f>TITRES_STAT!D2621</f>
        <v>11.145</v>
      </c>
      <c r="C2618" s="2">
        <f t="shared" si="360"/>
        <v>4.7999999999994714E-3</v>
      </c>
      <c r="D2618" s="2">
        <f t="shared" si="361"/>
        <v>4.7999999999994714E-3</v>
      </c>
      <c r="E2618" s="2">
        <f t="shared" si="362"/>
        <v>0</v>
      </c>
      <c r="F2618" s="2">
        <f t="shared" si="367"/>
        <v>3.4864533114097485E-2</v>
      </c>
      <c r="G2618" s="2">
        <f t="shared" si="367"/>
        <v>3.4964589910051684E-2</v>
      </c>
      <c r="H2618" s="2">
        <f t="shared" si="364"/>
        <v>0.99713833921085304</v>
      </c>
      <c r="I2618" s="2">
        <f t="shared" si="365"/>
        <v>49.92835596981535</v>
      </c>
    </row>
    <row r="2619" spans="1:9" ht="13.5" x14ac:dyDescent="0.25">
      <c r="A2619" s="4">
        <f>TITRES_STAT!B2622</f>
        <v>45820</v>
      </c>
      <c r="B2619" s="2">
        <f>TITRES_STAT!D2622</f>
        <v>11.1546</v>
      </c>
      <c r="C2619" s="2">
        <f t="shared" si="360"/>
        <v>9.6000000000007191E-3</v>
      </c>
      <c r="D2619" s="2">
        <f t="shared" si="361"/>
        <v>9.6000000000007191E-3</v>
      </c>
      <c r="E2619" s="2">
        <f t="shared" si="362"/>
        <v>0</v>
      </c>
      <c r="F2619" s="2">
        <f t="shared" si="367"/>
        <v>3.3059923605947714E-2</v>
      </c>
      <c r="G2619" s="2">
        <f t="shared" si="367"/>
        <v>3.246711920219085E-2</v>
      </c>
      <c r="H2619" s="2">
        <f t="shared" si="364"/>
        <v>1.018258608041728</v>
      </c>
      <c r="I2619" s="2">
        <f t="shared" si="365"/>
        <v>50.45233569100057</v>
      </c>
    </row>
    <row r="2620" spans="1:9" ht="13.5" x14ac:dyDescent="0.25">
      <c r="A2620" s="4">
        <f>TITRES_STAT!B2623</f>
        <v>45821</v>
      </c>
      <c r="B2620" s="2">
        <f>TITRES_STAT!D2623</f>
        <v>11.0444</v>
      </c>
      <c r="C2620" s="2">
        <f t="shared" si="360"/>
        <v>-0.11020000000000074</v>
      </c>
      <c r="D2620" s="2">
        <f t="shared" si="361"/>
        <v>0</v>
      </c>
      <c r="E2620" s="2">
        <f t="shared" si="362"/>
        <v>0.11020000000000074</v>
      </c>
      <c r="F2620" s="2">
        <f t="shared" si="367"/>
        <v>3.0698500491237162E-2</v>
      </c>
      <c r="G2620" s="2">
        <f t="shared" si="367"/>
        <v>3.8019467830605842E-2</v>
      </c>
      <c r="H2620" s="2">
        <f t="shared" si="364"/>
        <v>0.80744161459631825</v>
      </c>
      <c r="I2620" s="2">
        <f t="shared" si="365"/>
        <v>44.673178268978589</v>
      </c>
    </row>
    <row r="2621" spans="1:9" ht="13.5" x14ac:dyDescent="0.25">
      <c r="A2621" s="4">
        <f>TITRES_STAT!B2624</f>
        <v>45824</v>
      </c>
      <c r="B2621" s="2">
        <f>TITRES_STAT!D2624</f>
        <v>11.0444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2.8505750456148792E-2</v>
      </c>
      <c r="G2621" s="2">
        <f t="shared" si="368"/>
        <v>3.5303791556991142E-2</v>
      </c>
      <c r="H2621" s="2">
        <f t="shared" si="364"/>
        <v>0.80744161459631814</v>
      </c>
      <c r="I2621" s="2">
        <f t="shared" si="365"/>
        <v>44.673178268978589</v>
      </c>
    </row>
    <row r="2622" spans="1:9" ht="13.5" x14ac:dyDescent="0.25">
      <c r="A2622" s="4">
        <f>TITRES_STAT!B2625</f>
        <v>45825</v>
      </c>
      <c r="B2622" s="2">
        <f>TITRES_STAT!D2625</f>
        <v>11.015700000000001</v>
      </c>
      <c r="C2622" s="2">
        <f t="shared" si="360"/>
        <v>-2.8699999999998838E-2</v>
      </c>
      <c r="D2622" s="2">
        <f t="shared" si="361"/>
        <v>0</v>
      </c>
      <c r="E2622" s="2">
        <f t="shared" si="362"/>
        <v>2.8699999999998838E-2</v>
      </c>
      <c r="F2622" s="2">
        <f t="shared" si="368"/>
        <v>2.6469625423566734E-2</v>
      </c>
      <c r="G2622" s="2">
        <f t="shared" si="368"/>
        <v>3.4832092160063118E-2</v>
      </c>
      <c r="H2622" s="2">
        <f t="shared" si="364"/>
        <v>0.75992063014565614</v>
      </c>
      <c r="I2622" s="2">
        <f t="shared" si="365"/>
        <v>43.179255764662692</v>
      </c>
    </row>
    <row r="2623" spans="1:9" ht="13.5" x14ac:dyDescent="0.25">
      <c r="A2623" s="4">
        <f>TITRES_STAT!B2626</f>
        <v>45826</v>
      </c>
      <c r="B2623" s="2">
        <f>TITRES_STAT!D2626</f>
        <v>10.9725</v>
      </c>
      <c r="C2623" s="2">
        <f t="shared" si="360"/>
        <v>-4.3200000000000571E-2</v>
      </c>
      <c r="D2623" s="2">
        <f t="shared" si="361"/>
        <v>0</v>
      </c>
      <c r="E2623" s="2">
        <f t="shared" si="362"/>
        <v>4.3200000000000571E-2</v>
      </c>
      <c r="F2623" s="2">
        <f t="shared" si="368"/>
        <v>2.4578937893311968E-2</v>
      </c>
      <c r="G2623" s="2">
        <f t="shared" si="368"/>
        <v>3.5429799862915792E-2</v>
      </c>
      <c r="H2623" s="2">
        <f t="shared" si="364"/>
        <v>0.69373628946288879</v>
      </c>
      <c r="I2623" s="2">
        <f t="shared" si="365"/>
        <v>40.958931669515316</v>
      </c>
    </row>
    <row r="2624" spans="1:9" ht="13.5" x14ac:dyDescent="0.25">
      <c r="A2624" s="4">
        <f>TITRES_STAT!B2627</f>
        <v>45827</v>
      </c>
      <c r="B2624" s="2">
        <f>TITRES_STAT!D2627</f>
        <v>10.7905</v>
      </c>
      <c r="C2624" s="2">
        <f t="shared" si="360"/>
        <v>-0.18200000000000038</v>
      </c>
      <c r="D2624" s="2">
        <f t="shared" si="361"/>
        <v>0</v>
      </c>
      <c r="E2624" s="2">
        <f t="shared" si="362"/>
        <v>0.18200000000000038</v>
      </c>
      <c r="F2624" s="2">
        <f t="shared" si="368"/>
        <v>2.2823299472361114E-2</v>
      </c>
      <c r="G2624" s="2">
        <f t="shared" si="368"/>
        <v>4.5899099872707551E-2</v>
      </c>
      <c r="H2624" s="2">
        <f t="shared" si="364"/>
        <v>0.49724939128778572</v>
      </c>
      <c r="I2624" s="2">
        <f t="shared" si="365"/>
        <v>33.210859472121811</v>
      </c>
    </row>
    <row r="2625" spans="1:9" ht="13.5" x14ac:dyDescent="0.25">
      <c r="A2625" s="4">
        <f>TITRES_STAT!B2628</f>
        <v>45828</v>
      </c>
      <c r="B2625" s="2">
        <f>TITRES_STAT!D2628</f>
        <v>10.9198</v>
      </c>
      <c r="C2625" s="2">
        <f t="shared" si="360"/>
        <v>0.12930000000000064</v>
      </c>
      <c r="D2625" s="2">
        <f t="shared" si="361"/>
        <v>0.12930000000000064</v>
      </c>
      <c r="E2625" s="2">
        <f t="shared" si="362"/>
        <v>0</v>
      </c>
      <c r="F2625" s="2">
        <f t="shared" si="368"/>
        <v>3.0428778081478224E-2</v>
      </c>
      <c r="G2625" s="2">
        <f t="shared" si="368"/>
        <v>4.2620592738942732E-2</v>
      </c>
      <c r="H2625" s="2">
        <f t="shared" si="364"/>
        <v>0.71394544575808394</v>
      </c>
      <c r="I2625" s="2">
        <f t="shared" si="365"/>
        <v>41.655085786135011</v>
      </c>
    </row>
    <row r="2626" spans="1:9" ht="13.5" x14ac:dyDescent="0.25">
      <c r="A2626" s="4">
        <f>TITRES_STAT!B2629</f>
        <v>45831</v>
      </c>
      <c r="B2626" s="2">
        <f>TITRES_STAT!D2629</f>
        <v>10.780900000000001</v>
      </c>
      <c r="C2626" s="2">
        <f t="shared" si="360"/>
        <v>-0.13889999999999958</v>
      </c>
      <c r="D2626" s="2">
        <f t="shared" si="361"/>
        <v>0</v>
      </c>
      <c r="E2626" s="2">
        <f t="shared" si="362"/>
        <v>0.13889999999999958</v>
      </c>
      <c r="F2626" s="2">
        <f t="shared" si="368"/>
        <v>2.8255293932801209E-2</v>
      </c>
      <c r="G2626" s="2">
        <f t="shared" si="368"/>
        <v>4.9497693257589646E-2</v>
      </c>
      <c r="H2626" s="2">
        <f t="shared" si="364"/>
        <v>0.57084062050646633</v>
      </c>
      <c r="I2626" s="2">
        <f t="shared" si="365"/>
        <v>36.339817869136674</v>
      </c>
    </row>
    <row r="2627" spans="1:9" ht="13.5" x14ac:dyDescent="0.25">
      <c r="A2627" s="4">
        <f>TITRES_STAT!B2630</f>
        <v>45832</v>
      </c>
      <c r="B2627" s="2">
        <f>TITRES_STAT!D2630</f>
        <v>10.5892</v>
      </c>
      <c r="C2627" s="2">
        <f t="shared" ref="C2627:C2690" si="369">B2627-B2626</f>
        <v>-0.19170000000000087</v>
      </c>
      <c r="D2627" s="2">
        <f t="shared" ref="D2627:D2690" si="370">IF(C2627&gt;0,C2627,0)</f>
        <v>0</v>
      </c>
      <c r="E2627" s="2">
        <f t="shared" ref="E2627:E2690" si="371">IF(C2627&lt;0,-C2627,0)</f>
        <v>0.19170000000000087</v>
      </c>
      <c r="F2627" s="2">
        <f t="shared" si="368"/>
        <v>2.6237058651886837E-2</v>
      </c>
      <c r="G2627" s="2">
        <f t="shared" si="368"/>
        <v>5.9655000882047594E-2</v>
      </c>
      <c r="H2627" s="2">
        <f t="shared" si="364"/>
        <v>0.43981323047440507</v>
      </c>
      <c r="I2627" s="2">
        <f t="shared" si="365"/>
        <v>30.546547369167513</v>
      </c>
    </row>
    <row r="2628" spans="1:9" ht="13.5" x14ac:dyDescent="0.25">
      <c r="A2628" s="4">
        <f>TITRES_STAT!B2631</f>
        <v>45833</v>
      </c>
      <c r="B2628" s="2">
        <f>TITRES_STAT!D2631</f>
        <v>10.7569</v>
      </c>
      <c r="C2628" s="2">
        <f t="shared" si="369"/>
        <v>0.16769999999999996</v>
      </c>
      <c r="D2628" s="2">
        <f t="shared" si="370"/>
        <v>0.16769999999999996</v>
      </c>
      <c r="E2628" s="2">
        <f t="shared" si="371"/>
        <v>0</v>
      </c>
      <c r="F2628" s="2">
        <f t="shared" si="368"/>
        <v>3.6341554462466341E-2</v>
      </c>
      <c r="G2628" s="2">
        <f t="shared" si="368"/>
        <v>5.5393929390472767E-2</v>
      </c>
      <c r="H2628" s="2">
        <f t="shared" si="364"/>
        <v>0.6560566268244683</v>
      </c>
      <c r="I2628" s="2">
        <f t="shared" si="365"/>
        <v>39.615591411416524</v>
      </c>
    </row>
    <row r="2629" spans="1:9" ht="13.5" x14ac:dyDescent="0.25">
      <c r="A2629" s="4">
        <f>TITRES_STAT!B2632</f>
        <v>45835</v>
      </c>
      <c r="B2629" s="2">
        <f>TITRES_STAT!D2632</f>
        <v>10.967700000000001</v>
      </c>
      <c r="C2629" s="2">
        <f t="shared" si="369"/>
        <v>0.21080000000000076</v>
      </c>
      <c r="D2629" s="2">
        <f t="shared" si="370"/>
        <v>0.21080000000000076</v>
      </c>
      <c r="E2629" s="2">
        <f t="shared" si="371"/>
        <v>0</v>
      </c>
      <c r="F2629" s="2">
        <f t="shared" si="368"/>
        <v>4.8802872000861655E-2</v>
      </c>
      <c r="G2629" s="2">
        <f t="shared" si="368"/>
        <v>5.1437220148296145E-2</v>
      </c>
      <c r="H2629" s="2">
        <f t="shared" si="364"/>
        <v>0.9487851765737042</v>
      </c>
      <c r="I2629" s="2">
        <f t="shared" si="365"/>
        <v>48.685980783260568</v>
      </c>
    </row>
    <row r="2630" spans="1:9" ht="13.5" x14ac:dyDescent="0.25">
      <c r="A2630" s="4">
        <f>TITRES_STAT!B2633</f>
        <v>45838</v>
      </c>
      <c r="B2630" s="2">
        <f>TITRES_STAT!D2633</f>
        <v>11.0205</v>
      </c>
      <c r="C2630" s="2">
        <f t="shared" si="369"/>
        <v>5.2799999999999514E-2</v>
      </c>
      <c r="D2630" s="2">
        <f t="shared" si="370"/>
        <v>5.2799999999999514E-2</v>
      </c>
      <c r="E2630" s="2">
        <f t="shared" si="371"/>
        <v>0</v>
      </c>
      <c r="F2630" s="2">
        <f t="shared" si="368"/>
        <v>4.9088381143657218E-2</v>
      </c>
      <c r="G2630" s="2">
        <f t="shared" si="368"/>
        <v>4.776313299484642E-2</v>
      </c>
      <c r="H2630" s="2">
        <f t="shared" si="364"/>
        <v>1.0277462566987343</v>
      </c>
      <c r="I2630" s="2">
        <f t="shared" si="365"/>
        <v>50.684164909861714</v>
      </c>
    </row>
    <row r="2631" spans="1:9" ht="13.5" x14ac:dyDescent="0.25">
      <c r="A2631" s="4">
        <f>TITRES_STAT!B2634</f>
        <v>45839</v>
      </c>
      <c r="B2631" s="2">
        <f>TITRES_STAT!D2634</f>
        <v>11.1882</v>
      </c>
      <c r="C2631" s="2">
        <f t="shared" si="369"/>
        <v>0.16769999999999996</v>
      </c>
      <c r="D2631" s="2">
        <f t="shared" si="370"/>
        <v>0.16769999999999996</v>
      </c>
      <c r="E2631" s="2">
        <f t="shared" si="371"/>
        <v>0</v>
      </c>
      <c r="F2631" s="2">
        <f t="shared" si="368"/>
        <v>5.7560639633395985E-2</v>
      </c>
      <c r="G2631" s="2">
        <f t="shared" si="368"/>
        <v>4.4351480638071671E-2</v>
      </c>
      <c r="H2631" s="2">
        <f t="shared" si="364"/>
        <v>1.2978290421263967</v>
      </c>
      <c r="I2631" s="2">
        <f t="shared" si="365"/>
        <v>56.480661456232347</v>
      </c>
    </row>
    <row r="2632" spans="1:9" ht="13.5" x14ac:dyDescent="0.25">
      <c r="A2632" s="4">
        <f>TITRES_STAT!B2635</f>
        <v>45840</v>
      </c>
      <c r="B2632" s="2">
        <f>TITRES_STAT!D2635</f>
        <v>11.178599999999999</v>
      </c>
      <c r="C2632" s="2">
        <f t="shared" si="369"/>
        <v>-9.6000000000007191E-3</v>
      </c>
      <c r="D2632" s="2">
        <f t="shared" si="370"/>
        <v>0</v>
      </c>
      <c r="E2632" s="2">
        <f t="shared" si="371"/>
        <v>9.6000000000007191E-3</v>
      </c>
      <c r="F2632" s="2">
        <f t="shared" si="368"/>
        <v>5.3449165373867701E-2</v>
      </c>
      <c r="G2632" s="2">
        <f t="shared" si="368"/>
        <v>4.1869232021066606E-2</v>
      </c>
      <c r="H2632" s="2">
        <f t="shared" si="364"/>
        <v>1.276573817904628</v>
      </c>
      <c r="I2632" s="2">
        <f t="shared" si="365"/>
        <v>56.074343290111017</v>
      </c>
    </row>
    <row r="2633" spans="1:9" ht="13.5" x14ac:dyDescent="0.25">
      <c r="A2633" s="4">
        <f>TITRES_STAT!B2636</f>
        <v>45841</v>
      </c>
      <c r="B2633" s="2">
        <f>TITRES_STAT!D2636</f>
        <v>11.183400000000001</v>
      </c>
      <c r="C2633" s="2">
        <f t="shared" si="369"/>
        <v>4.8000000000012477E-3</v>
      </c>
      <c r="D2633" s="2">
        <f t="shared" si="370"/>
        <v>4.8000000000012477E-3</v>
      </c>
      <c r="E2633" s="2">
        <f t="shared" si="371"/>
        <v>0</v>
      </c>
      <c r="F2633" s="2">
        <f t="shared" si="368"/>
        <v>4.9974224990020091E-2</v>
      </c>
      <c r="G2633" s="2">
        <f t="shared" si="368"/>
        <v>3.8878572590990423E-2</v>
      </c>
      <c r="H2633" s="2">
        <f t="shared" si="364"/>
        <v>1.285392483817704</v>
      </c>
      <c r="I2633" s="2">
        <f t="shared" si="365"/>
        <v>56.243839643266902</v>
      </c>
    </row>
    <row r="2634" spans="1:9" ht="13.5" x14ac:dyDescent="0.25">
      <c r="A2634" s="4">
        <f>TITRES_STAT!B2637</f>
        <v>45842</v>
      </c>
      <c r="B2634" s="2">
        <f>TITRES_STAT!D2637</f>
        <v>11.2552</v>
      </c>
      <c r="C2634" s="2">
        <f t="shared" si="369"/>
        <v>7.1799999999999642E-2</v>
      </c>
      <c r="D2634" s="2">
        <f t="shared" si="370"/>
        <v>7.1799999999999642E-2</v>
      </c>
      <c r="E2634" s="2">
        <f t="shared" si="371"/>
        <v>0</v>
      </c>
      <c r="F2634" s="2">
        <f t="shared" si="368"/>
        <v>5.1533208919304345E-2</v>
      </c>
      <c r="G2634" s="2">
        <f t="shared" si="368"/>
        <v>3.6101531691633958E-2</v>
      </c>
      <c r="H2634" s="2">
        <f t="shared" si="364"/>
        <v>1.4274521468917749</v>
      </c>
      <c r="I2634" s="2">
        <f t="shared" si="365"/>
        <v>58.804543221152784</v>
      </c>
    </row>
    <row r="2635" spans="1:9" ht="13.5" x14ac:dyDescent="0.25">
      <c r="A2635" s="4">
        <f>TITRES_STAT!B2638</f>
        <v>45845</v>
      </c>
      <c r="B2635" s="2">
        <f>TITRES_STAT!D2638</f>
        <v>11.3942</v>
      </c>
      <c r="C2635" s="2">
        <f t="shared" si="369"/>
        <v>0.13899999999999935</v>
      </c>
      <c r="D2635" s="2">
        <f t="shared" si="370"/>
        <v>0.13899999999999935</v>
      </c>
      <c r="E2635" s="2">
        <f t="shared" si="371"/>
        <v>0</v>
      </c>
      <c r="F2635" s="2">
        <f t="shared" si="368"/>
        <v>5.7780836853639703E-2</v>
      </c>
      <c r="G2635" s="2">
        <f t="shared" si="368"/>
        <v>3.3522850856517246E-2</v>
      </c>
      <c r="H2635" s="2">
        <f t="shared" si="364"/>
        <v>1.7236253891696212</v>
      </c>
      <c r="I2635" s="2">
        <f t="shared" si="365"/>
        <v>63.284231231781845</v>
      </c>
    </row>
    <row r="2636" spans="1:9" ht="13.5" x14ac:dyDescent="0.25">
      <c r="A2636" s="4">
        <f>TITRES_STAT!B2639</f>
        <v>45846</v>
      </c>
      <c r="B2636" s="2">
        <f>TITRES_STAT!D2639</f>
        <v>11.3942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5.3653634221236868E-2</v>
      </c>
      <c r="G2636" s="2">
        <f t="shared" si="368"/>
        <v>3.112836150962316E-2</v>
      </c>
      <c r="H2636" s="2">
        <f t="shared" si="364"/>
        <v>1.7236253891696209</v>
      </c>
      <c r="I2636" s="2">
        <f t="shared" si="365"/>
        <v>63.284231231781845</v>
      </c>
    </row>
    <row r="2637" spans="1:9" ht="13.5" x14ac:dyDescent="0.25">
      <c r="A2637" s="4">
        <f>TITRES_STAT!B2640</f>
        <v>45847</v>
      </c>
      <c r="B2637" s="2">
        <f>TITRES_STAT!D2640</f>
        <v>11.451700000000001</v>
      </c>
      <c r="C2637" s="2">
        <f t="shared" si="369"/>
        <v>5.7500000000000995E-2</v>
      </c>
      <c r="D2637" s="2">
        <f t="shared" si="370"/>
        <v>5.7500000000000995E-2</v>
      </c>
      <c r="E2637" s="2">
        <f t="shared" si="371"/>
        <v>0</v>
      </c>
      <c r="F2637" s="2">
        <f t="shared" ref="F2637:G2652" si="372">((F2636*13)+D2637)/14</f>
        <v>5.3928374634005731E-2</v>
      </c>
      <c r="G2637" s="2">
        <f t="shared" si="372"/>
        <v>2.8904907116078651E-2</v>
      </c>
      <c r="H2637" s="2">
        <f t="shared" si="364"/>
        <v>1.8657169323338707</v>
      </c>
      <c r="I2637" s="2">
        <f t="shared" si="365"/>
        <v>65.104718169578973</v>
      </c>
    </row>
    <row r="2638" spans="1:9" ht="13.5" x14ac:dyDescent="0.25">
      <c r="A2638" s="4">
        <f>TITRES_STAT!B2641</f>
        <v>45848</v>
      </c>
      <c r="B2638" s="2">
        <f>TITRES_STAT!D2641</f>
        <v>11.413399999999999</v>
      </c>
      <c r="C2638" s="2">
        <f t="shared" si="369"/>
        <v>-3.8300000000001333E-2</v>
      </c>
      <c r="D2638" s="2">
        <f t="shared" si="370"/>
        <v>0</v>
      </c>
      <c r="E2638" s="2">
        <f t="shared" si="371"/>
        <v>3.8300000000001333E-2</v>
      </c>
      <c r="F2638" s="2">
        <f t="shared" si="372"/>
        <v>5.0076347874433894E-2</v>
      </c>
      <c r="G2638" s="2">
        <f t="shared" si="372"/>
        <v>2.9575985179215985E-2</v>
      </c>
      <c r="H2638" s="2">
        <f t="shared" si="364"/>
        <v>1.6931421750111029</v>
      </c>
      <c r="I2638" s="2">
        <f t="shared" si="365"/>
        <v>62.868651745209945</v>
      </c>
    </row>
    <row r="2639" spans="1:9" ht="13.5" x14ac:dyDescent="0.25">
      <c r="A2639" s="4">
        <f>TITRES_STAT!B2642</f>
        <v>45849</v>
      </c>
      <c r="B2639" s="2">
        <f>TITRES_STAT!D2642</f>
        <v>11.499599999999999</v>
      </c>
      <c r="C2639" s="2">
        <f t="shared" si="369"/>
        <v>8.6199999999999832E-2</v>
      </c>
      <c r="D2639" s="2">
        <f t="shared" si="370"/>
        <v>8.6199999999999832E-2</v>
      </c>
      <c r="E2639" s="2">
        <f t="shared" si="371"/>
        <v>0</v>
      </c>
      <c r="F2639" s="2">
        <f t="shared" si="372"/>
        <v>5.2656608740545743E-2</v>
      </c>
      <c r="G2639" s="2">
        <f t="shared" si="372"/>
        <v>2.7463414809271985E-2</v>
      </c>
      <c r="H2639" s="2">
        <f t="shared" si="364"/>
        <v>1.9173365404934359</v>
      </c>
      <c r="I2639" s="2">
        <f t="shared" si="365"/>
        <v>65.722158341359517</v>
      </c>
    </row>
    <row r="2640" spans="1:9" ht="13.5" x14ac:dyDescent="0.25">
      <c r="A2640" s="4">
        <f>TITRES_STAT!B2643</f>
        <v>45852</v>
      </c>
      <c r="B2640" s="2">
        <f>TITRES_STAT!D2643</f>
        <v>11.499599999999999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4.8895422401935333E-2</v>
      </c>
      <c r="G2640" s="2">
        <f t="shared" si="372"/>
        <v>2.5501742322895416E-2</v>
      </c>
      <c r="H2640" s="2">
        <f t="shared" si="364"/>
        <v>1.9173365404934357</v>
      </c>
      <c r="I2640" s="2">
        <f t="shared" si="365"/>
        <v>65.722158341359517</v>
      </c>
    </row>
    <row r="2641" spans="1:9" ht="13.5" x14ac:dyDescent="0.25">
      <c r="A2641" s="4">
        <f>TITRES_STAT!B2644</f>
        <v>45853</v>
      </c>
      <c r="B2641" s="2">
        <f>TITRES_STAT!D2644</f>
        <v>11.499599999999999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4.5402892230368523E-2</v>
      </c>
      <c r="G2641" s="2">
        <f t="shared" si="372"/>
        <v>2.3680189299831459E-2</v>
      </c>
      <c r="H2641" s="2">
        <f t="shared" ref="H2641:H2693" si="373">F2641/G2641</f>
        <v>1.9173365404934357</v>
      </c>
      <c r="I2641" s="2">
        <f t="shared" ref="I2641:I2693" si="374">IF(G2641=0,100,100-(100/(1+H2641)))</f>
        <v>65.722158341359517</v>
      </c>
    </row>
    <row r="2642" spans="1:9" ht="13.5" x14ac:dyDescent="0.25">
      <c r="A2642" s="4">
        <f>TITRES_STAT!B2645</f>
        <v>45854</v>
      </c>
      <c r="B2642" s="2">
        <f>TITRES_STAT!D2645</f>
        <v>12.184799999999999</v>
      </c>
      <c r="C2642" s="2">
        <f t="shared" si="369"/>
        <v>0.68520000000000003</v>
      </c>
      <c r="D2642" s="2">
        <f t="shared" si="370"/>
        <v>0.68520000000000003</v>
      </c>
      <c r="E2642" s="2">
        <f t="shared" si="371"/>
        <v>0</v>
      </c>
      <c r="F2642" s="2">
        <f t="shared" si="372"/>
        <v>9.1102685642485054E-2</v>
      </c>
      <c r="G2642" s="2">
        <f t="shared" si="372"/>
        <v>2.1988747206986355E-2</v>
      </c>
      <c r="H2642" s="2">
        <f t="shared" si="373"/>
        <v>4.1431503479897911</v>
      </c>
      <c r="I2642" s="2">
        <f t="shared" si="374"/>
        <v>80.556664061145881</v>
      </c>
    </row>
    <row r="2643" spans="1:9" ht="13.5" x14ac:dyDescent="0.25">
      <c r="A2643" s="4">
        <f>TITRES_STAT!B2646</f>
        <v>45855</v>
      </c>
      <c r="B2643" s="2">
        <f>TITRES_STAT!D2646</f>
        <v>12.3</v>
      </c>
      <c r="C2643" s="2">
        <f t="shared" si="369"/>
        <v>0.11520000000000152</v>
      </c>
      <c r="D2643" s="2">
        <f t="shared" si="370"/>
        <v>0.11520000000000152</v>
      </c>
      <c r="E2643" s="2">
        <f t="shared" si="371"/>
        <v>0</v>
      </c>
      <c r="F2643" s="2">
        <f t="shared" si="372"/>
        <v>9.2823922382307661E-2</v>
      </c>
      <c r="G2643" s="2">
        <f t="shared" si="372"/>
        <v>2.041812240648733E-2</v>
      </c>
      <c r="H2643" s="2">
        <f t="shared" si="373"/>
        <v>4.5461536832013145</v>
      </c>
      <c r="I2643" s="2">
        <f t="shared" si="374"/>
        <v>81.969486294098033</v>
      </c>
    </row>
    <row r="2644" spans="1:9" ht="13.5" x14ac:dyDescent="0.25">
      <c r="A2644" s="4">
        <f>TITRES_STAT!B2647</f>
        <v>45856</v>
      </c>
      <c r="B2644" s="2">
        <f>TITRES_STAT!D2647</f>
        <v>12.75</v>
      </c>
      <c r="C2644" s="2">
        <f t="shared" si="369"/>
        <v>0.44999999999999929</v>
      </c>
      <c r="D2644" s="2">
        <f t="shared" si="370"/>
        <v>0.44999999999999929</v>
      </c>
      <c r="E2644" s="2">
        <f t="shared" si="371"/>
        <v>0</v>
      </c>
      <c r="F2644" s="2">
        <f t="shared" si="372"/>
        <v>0.11833649935499992</v>
      </c>
      <c r="G2644" s="2">
        <f t="shared" si="372"/>
        <v>1.8959685091738235E-2</v>
      </c>
      <c r="H2644" s="2">
        <f t="shared" si="373"/>
        <v>6.2414802135382281</v>
      </c>
      <c r="I2644" s="2">
        <f t="shared" si="374"/>
        <v>86.190668613159204</v>
      </c>
    </row>
    <row r="2645" spans="1:9" ht="13.5" x14ac:dyDescent="0.25">
      <c r="A2645" s="4">
        <f>TITRES_STAT!B2648</f>
        <v>45859</v>
      </c>
      <c r="B2645" s="2">
        <f>TITRES_STAT!D2648</f>
        <v>13.515000000000001</v>
      </c>
      <c r="C2645" s="2">
        <f t="shared" si="369"/>
        <v>0.76500000000000057</v>
      </c>
      <c r="D2645" s="2">
        <f t="shared" si="370"/>
        <v>0.76500000000000057</v>
      </c>
      <c r="E2645" s="2">
        <f t="shared" si="371"/>
        <v>0</v>
      </c>
      <c r="F2645" s="2">
        <f t="shared" si="372"/>
        <v>0.16452674940107137</v>
      </c>
      <c r="G2645" s="2">
        <f t="shared" si="372"/>
        <v>1.7605421870899789E-2</v>
      </c>
      <c r="H2645" s="2">
        <f t="shared" si="373"/>
        <v>9.3452318613858143</v>
      </c>
      <c r="I2645" s="2">
        <f t="shared" si="374"/>
        <v>90.333711091265542</v>
      </c>
    </row>
    <row r="2646" spans="1:9" ht="13.5" x14ac:dyDescent="0.25">
      <c r="A2646" s="4">
        <f>TITRES_STAT!B2649</f>
        <v>45860</v>
      </c>
      <c r="B2646" s="2">
        <f>TITRES_STAT!D2649</f>
        <v>14.01</v>
      </c>
      <c r="C2646" s="2">
        <f t="shared" si="369"/>
        <v>0.49499999999999922</v>
      </c>
      <c r="D2646" s="2">
        <f t="shared" si="370"/>
        <v>0.49499999999999922</v>
      </c>
      <c r="E2646" s="2">
        <f t="shared" si="371"/>
        <v>0</v>
      </c>
      <c r="F2646" s="2">
        <f t="shared" si="372"/>
        <v>0.18813198158670907</v>
      </c>
      <c r="G2646" s="2">
        <f t="shared" si="372"/>
        <v>1.634789173726409E-2</v>
      </c>
      <c r="H2646" s="2">
        <f t="shared" si="373"/>
        <v>11.508027127306754</v>
      </c>
      <c r="I2646" s="2">
        <f t="shared" si="374"/>
        <v>92.005134064533152</v>
      </c>
    </row>
    <row r="2647" spans="1:9" ht="13.5" x14ac:dyDescent="0.25">
      <c r="A2647" s="4">
        <f>TITRES_STAT!B2650</f>
        <v>45861</v>
      </c>
      <c r="B2647" s="2">
        <f>TITRES_STAT!D2650</f>
        <v>13.824999999999999</v>
      </c>
      <c r="C2647" s="2">
        <f t="shared" si="369"/>
        <v>-0.1850000000000005</v>
      </c>
      <c r="D2647" s="2">
        <f t="shared" si="370"/>
        <v>0</v>
      </c>
      <c r="E2647" s="2">
        <f t="shared" si="371"/>
        <v>0.1850000000000005</v>
      </c>
      <c r="F2647" s="2">
        <f t="shared" si="372"/>
        <v>0.17469398290194413</v>
      </c>
      <c r="G2647" s="2">
        <f t="shared" si="372"/>
        <v>2.8394470898888118E-2</v>
      </c>
      <c r="H2647" s="2">
        <f t="shared" si="373"/>
        <v>6.1523943701583415</v>
      </c>
      <c r="I2647" s="2">
        <f t="shared" si="374"/>
        <v>86.018668039723011</v>
      </c>
    </row>
    <row r="2648" spans="1:9" ht="13.5" x14ac:dyDescent="0.25">
      <c r="A2648" s="4">
        <f>TITRES_STAT!B2651</f>
        <v>45862</v>
      </c>
      <c r="B2648" s="2">
        <f>TITRES_STAT!D2651</f>
        <v>13.99</v>
      </c>
      <c r="C2648" s="2">
        <f t="shared" si="369"/>
        <v>0.16500000000000092</v>
      </c>
      <c r="D2648" s="2">
        <f t="shared" si="370"/>
        <v>0.16500000000000092</v>
      </c>
      <c r="E2648" s="2">
        <f t="shared" si="371"/>
        <v>0</v>
      </c>
      <c r="F2648" s="2">
        <f t="shared" si="372"/>
        <v>0.17400155555180533</v>
      </c>
      <c r="G2648" s="2">
        <f t="shared" si="372"/>
        <v>2.6366294406110397E-2</v>
      </c>
      <c r="H2648" s="2">
        <f t="shared" si="373"/>
        <v>6.5993936376391371</v>
      </c>
      <c r="I2648" s="2">
        <f t="shared" si="374"/>
        <v>86.841055383062582</v>
      </c>
    </row>
    <row r="2649" spans="1:9" ht="13.5" x14ac:dyDescent="0.25">
      <c r="A2649" s="4">
        <f>TITRES_STAT!B2652</f>
        <v>45866</v>
      </c>
      <c r="B2649" s="2">
        <f>TITRES_STAT!D2652</f>
        <v>14.3</v>
      </c>
      <c r="C2649" s="2">
        <f t="shared" si="369"/>
        <v>0.3100000000000005</v>
      </c>
      <c r="D2649" s="2">
        <f t="shared" si="370"/>
        <v>0.3100000000000005</v>
      </c>
      <c r="E2649" s="2">
        <f t="shared" si="371"/>
        <v>0</v>
      </c>
      <c r="F2649" s="2">
        <f t="shared" si="372"/>
        <v>0.18371573015524784</v>
      </c>
      <c r="G2649" s="2">
        <f t="shared" si="372"/>
        <v>2.4482987662816796E-2</v>
      </c>
      <c r="H2649" s="2">
        <f t="shared" si="373"/>
        <v>7.5038117359452663</v>
      </c>
      <c r="I2649" s="2">
        <f t="shared" si="374"/>
        <v>88.24056751194243</v>
      </c>
    </row>
    <row r="2650" spans="1:9" ht="13.5" x14ac:dyDescent="0.25">
      <c r="A2650" s="4">
        <f>TITRES_STAT!B2653</f>
        <v>45867</v>
      </c>
      <c r="B2650" s="2">
        <f>TITRES_STAT!D2653</f>
        <v>14.3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0.17059317800130155</v>
      </c>
      <c r="G2650" s="2">
        <f t="shared" si="372"/>
        <v>2.2734202829758455E-2</v>
      </c>
      <c r="H2650" s="2">
        <f t="shared" si="373"/>
        <v>7.5038117359452654</v>
      </c>
      <c r="I2650" s="2">
        <f t="shared" si="374"/>
        <v>88.24056751194243</v>
      </c>
    </row>
    <row r="2651" spans="1:9" ht="13.5" x14ac:dyDescent="0.25">
      <c r="A2651" s="4">
        <f>TITRES_STAT!B2654</f>
        <v>45868</v>
      </c>
      <c r="B2651" s="2">
        <f>TITRES_STAT!D2654</f>
        <v>14.244999999999999</v>
      </c>
      <c r="C2651" s="2">
        <f t="shared" si="369"/>
        <v>-5.5000000000001492E-2</v>
      </c>
      <c r="D2651" s="2">
        <f t="shared" si="370"/>
        <v>0</v>
      </c>
      <c r="E2651" s="2">
        <f t="shared" si="371"/>
        <v>5.5000000000001492E-2</v>
      </c>
      <c r="F2651" s="2">
        <f t="shared" si="372"/>
        <v>0.15840795100120858</v>
      </c>
      <c r="G2651" s="2">
        <f t="shared" si="372"/>
        <v>2.5038902627632958E-2</v>
      </c>
      <c r="H2651" s="2">
        <f t="shared" si="373"/>
        <v>6.3264733825191444</v>
      </c>
      <c r="I2651" s="2">
        <f t="shared" si="374"/>
        <v>86.350868312905021</v>
      </c>
    </row>
    <row r="2652" spans="1:9" ht="13.5" x14ac:dyDescent="0.25">
      <c r="A2652" s="4">
        <f>TITRES_STAT!B2655</f>
        <v>45869</v>
      </c>
      <c r="B2652" s="2">
        <f>TITRES_STAT!D2655</f>
        <v>14.195</v>
      </c>
      <c r="C2652" s="2">
        <f t="shared" si="369"/>
        <v>-4.9999999999998934E-2</v>
      </c>
      <c r="D2652" s="2">
        <f t="shared" si="370"/>
        <v>0</v>
      </c>
      <c r="E2652" s="2">
        <f t="shared" si="371"/>
        <v>4.9999999999998934E-2</v>
      </c>
      <c r="F2652" s="2">
        <f t="shared" si="372"/>
        <v>0.14709309735826512</v>
      </c>
      <c r="G2652" s="2">
        <f t="shared" si="372"/>
        <v>2.6821838154230528E-2</v>
      </c>
      <c r="H2652" s="2">
        <f t="shared" si="373"/>
        <v>5.4840796709178772</v>
      </c>
      <c r="I2652" s="2">
        <f t="shared" si="374"/>
        <v>84.577610844524969</v>
      </c>
    </row>
    <row r="2653" spans="1:9" ht="13.5" x14ac:dyDescent="0.25">
      <c r="A2653" s="4">
        <f>TITRES_STAT!B2656</f>
        <v>45870</v>
      </c>
      <c r="B2653" s="2">
        <f>TITRES_STAT!D2656</f>
        <v>14.17</v>
      </c>
      <c r="C2653" s="2">
        <f t="shared" si="369"/>
        <v>-2.5000000000000355E-2</v>
      </c>
      <c r="D2653" s="2">
        <f t="shared" si="370"/>
        <v>0</v>
      </c>
      <c r="E2653" s="2">
        <f t="shared" si="371"/>
        <v>2.5000000000000355E-2</v>
      </c>
      <c r="F2653" s="2">
        <f t="shared" ref="F2653:G2668" si="375">((F2652*13)+D2653)/14</f>
        <v>0.13658644754696045</v>
      </c>
      <c r="G2653" s="2">
        <f t="shared" si="375"/>
        <v>2.6691706857499803E-2</v>
      </c>
      <c r="H2653" s="2">
        <f t="shared" si="373"/>
        <v>5.1171867080723077</v>
      </c>
      <c r="I2653" s="2">
        <f t="shared" si="374"/>
        <v>83.652616019053511</v>
      </c>
    </row>
    <row r="2654" spans="1:9" ht="13.5" x14ac:dyDescent="0.25">
      <c r="A2654" s="4">
        <f>TITRES_STAT!B2657</f>
        <v>45873</v>
      </c>
      <c r="B2654" s="2">
        <f>TITRES_STAT!D2657</f>
        <v>13.9</v>
      </c>
      <c r="C2654" s="2">
        <f t="shared" si="369"/>
        <v>-0.26999999999999957</v>
      </c>
      <c r="D2654" s="2">
        <f t="shared" si="370"/>
        <v>0</v>
      </c>
      <c r="E2654" s="2">
        <f t="shared" si="371"/>
        <v>0.26999999999999957</v>
      </c>
      <c r="F2654" s="2">
        <f t="shared" si="375"/>
        <v>0.12683027272217756</v>
      </c>
      <c r="G2654" s="2">
        <f t="shared" si="375"/>
        <v>4.4070870653392644E-2</v>
      </c>
      <c r="H2654" s="2">
        <f t="shared" si="373"/>
        <v>2.8778708212884823</v>
      </c>
      <c r="I2654" s="2">
        <f t="shared" si="374"/>
        <v>74.212653126291229</v>
      </c>
    </row>
    <row r="2655" spans="1:9" ht="13.5" x14ac:dyDescent="0.25">
      <c r="A2655" s="4">
        <f>TITRES_STAT!B2658</f>
        <v>45874</v>
      </c>
      <c r="B2655" s="2">
        <f>TITRES_STAT!D2658</f>
        <v>13.58</v>
      </c>
      <c r="C2655" s="2">
        <f t="shared" si="369"/>
        <v>-0.32000000000000028</v>
      </c>
      <c r="D2655" s="2">
        <f t="shared" si="370"/>
        <v>0</v>
      </c>
      <c r="E2655" s="2">
        <f t="shared" si="371"/>
        <v>0.32000000000000028</v>
      </c>
      <c r="F2655" s="2">
        <f t="shared" si="375"/>
        <v>0.1177709675277363</v>
      </c>
      <c r="G2655" s="2">
        <f t="shared" si="375"/>
        <v>6.3780094178150323E-2</v>
      </c>
      <c r="H2655" s="2">
        <f t="shared" si="373"/>
        <v>1.8465160493300445</v>
      </c>
      <c r="I2655" s="2">
        <f t="shared" si="374"/>
        <v>64.869335613429627</v>
      </c>
    </row>
    <row r="2656" spans="1:9" ht="13.5" x14ac:dyDescent="0.25">
      <c r="A2656" s="4">
        <f>TITRES_STAT!B2659</f>
        <v>45875</v>
      </c>
      <c r="B2656" s="2">
        <f>TITRES_STAT!D2659</f>
        <v>13</v>
      </c>
      <c r="C2656" s="2">
        <f t="shared" si="369"/>
        <v>-0.58000000000000007</v>
      </c>
      <c r="D2656" s="2">
        <f t="shared" si="370"/>
        <v>0</v>
      </c>
      <c r="E2656" s="2">
        <f t="shared" si="371"/>
        <v>0.58000000000000007</v>
      </c>
      <c r="F2656" s="2">
        <f t="shared" si="375"/>
        <v>0.10935875556146943</v>
      </c>
      <c r="G2656" s="2">
        <f t="shared" si="375"/>
        <v>0.10065294459399673</v>
      </c>
      <c r="H2656" s="2">
        <f t="shared" si="373"/>
        <v>1.0864933559826717</v>
      </c>
      <c r="I2656" s="2">
        <f t="shared" si="374"/>
        <v>52.072696654764478</v>
      </c>
    </row>
    <row r="2657" spans="1:9" ht="13.5" x14ac:dyDescent="0.25">
      <c r="A2657" s="4">
        <f>TITRES_STAT!B2660</f>
        <v>45876</v>
      </c>
      <c r="B2657" s="2">
        <f>TITRES_STAT!D2660</f>
        <v>13.4</v>
      </c>
      <c r="C2657" s="2">
        <f t="shared" si="369"/>
        <v>0.40000000000000036</v>
      </c>
      <c r="D2657" s="2">
        <f t="shared" si="370"/>
        <v>0.40000000000000036</v>
      </c>
      <c r="E2657" s="2">
        <f t="shared" si="371"/>
        <v>0</v>
      </c>
      <c r="F2657" s="2">
        <f t="shared" si="375"/>
        <v>0.13011884444993591</v>
      </c>
      <c r="G2657" s="2">
        <f t="shared" si="375"/>
        <v>9.3463448551568393E-2</v>
      </c>
      <c r="H2657" s="2">
        <f t="shared" si="373"/>
        <v>1.3921896363383481</v>
      </c>
      <c r="I2657" s="2">
        <f t="shared" si="374"/>
        <v>58.19729402679507</v>
      </c>
    </row>
    <row r="2658" spans="1:9" ht="13.5" x14ac:dyDescent="0.25">
      <c r="A2658" s="4">
        <f>TITRES_STAT!B2661</f>
        <v>45877</v>
      </c>
      <c r="B2658" s="2">
        <f>TITRES_STAT!D2661</f>
        <v>13.3</v>
      </c>
      <c r="C2658" s="2">
        <f t="shared" si="369"/>
        <v>-9.9999999999999645E-2</v>
      </c>
      <c r="D2658" s="2">
        <f t="shared" si="370"/>
        <v>0</v>
      </c>
      <c r="E2658" s="2">
        <f t="shared" si="371"/>
        <v>9.9999999999999645E-2</v>
      </c>
      <c r="F2658" s="2">
        <f t="shared" si="375"/>
        <v>0.12082464127494048</v>
      </c>
      <c r="G2658" s="2">
        <f t="shared" si="375"/>
        <v>9.3930345083599195E-2</v>
      </c>
      <c r="H2658" s="2">
        <f t="shared" si="373"/>
        <v>1.2863217011223054</v>
      </c>
      <c r="I2658" s="2">
        <f t="shared" si="374"/>
        <v>56.261623221739882</v>
      </c>
    </row>
    <row r="2659" spans="1:9" ht="13.5" x14ac:dyDescent="0.25">
      <c r="A2659" s="4">
        <f>TITRES_STAT!B2662</f>
        <v>45880</v>
      </c>
      <c r="B2659" s="2">
        <f>TITRES_STAT!D2662</f>
        <v>13.11</v>
      </c>
      <c r="C2659" s="2">
        <f t="shared" si="369"/>
        <v>-0.19000000000000128</v>
      </c>
      <c r="D2659" s="2">
        <f t="shared" si="370"/>
        <v>0</v>
      </c>
      <c r="E2659" s="2">
        <f t="shared" si="371"/>
        <v>0.19000000000000128</v>
      </c>
      <c r="F2659" s="2">
        <f t="shared" si="375"/>
        <v>0.11219430975530188</v>
      </c>
      <c r="G2659" s="2">
        <f t="shared" si="375"/>
        <v>0.10079246329191363</v>
      </c>
      <c r="H2659" s="2">
        <f t="shared" si="373"/>
        <v>1.1131220141963034</v>
      </c>
      <c r="I2659" s="2">
        <f t="shared" si="374"/>
        <v>52.676655996112174</v>
      </c>
    </row>
    <row r="2660" spans="1:9" ht="13.5" x14ac:dyDescent="0.25">
      <c r="A2660" s="4">
        <f>TITRES_STAT!B2663</f>
        <v>45881</v>
      </c>
      <c r="B2660" s="2">
        <f>TITRES_STAT!D2663</f>
        <v>13.09</v>
      </c>
      <c r="C2660" s="2">
        <f t="shared" si="369"/>
        <v>-1.9999999999999574E-2</v>
      </c>
      <c r="D2660" s="2">
        <f t="shared" si="370"/>
        <v>0</v>
      </c>
      <c r="E2660" s="2">
        <f t="shared" si="371"/>
        <v>1.9999999999999574E-2</v>
      </c>
      <c r="F2660" s="2">
        <f t="shared" si="375"/>
        <v>0.10418043048706603</v>
      </c>
      <c r="G2660" s="2">
        <f t="shared" si="375"/>
        <v>9.5021573056776915E-2</v>
      </c>
      <c r="H2660" s="2">
        <f t="shared" si="373"/>
        <v>1.0963871375273544</v>
      </c>
      <c r="I2660" s="2">
        <f t="shared" si="374"/>
        <v>52.298886875470934</v>
      </c>
    </row>
    <row r="2661" spans="1:9" ht="13.5" x14ac:dyDescent="0.25">
      <c r="A2661" s="4">
        <f>TITRES_STAT!B2664</f>
        <v>45883</v>
      </c>
      <c r="B2661" s="2">
        <f>TITRES_STAT!D2664</f>
        <v>13</v>
      </c>
      <c r="C2661" s="2">
        <f t="shared" si="369"/>
        <v>-8.9999999999999858E-2</v>
      </c>
      <c r="D2661" s="2">
        <f t="shared" si="370"/>
        <v>0</v>
      </c>
      <c r="E2661" s="2">
        <f t="shared" si="371"/>
        <v>8.9999999999999858E-2</v>
      </c>
      <c r="F2661" s="2">
        <f t="shared" si="375"/>
        <v>9.6738971166561313E-2</v>
      </c>
      <c r="G2661" s="2">
        <f t="shared" si="375"/>
        <v>9.4662889267007125E-2</v>
      </c>
      <c r="H2661" s="2">
        <f t="shared" si="373"/>
        <v>1.0219313177067559</v>
      </c>
      <c r="I2661" s="2">
        <f t="shared" si="374"/>
        <v>50.542335872507039</v>
      </c>
    </row>
    <row r="2662" spans="1:9" ht="13.5" x14ac:dyDescent="0.25">
      <c r="A2662" s="4">
        <f>TITRES_STAT!B2665</f>
        <v>45884</v>
      </c>
      <c r="B2662" s="2">
        <f>TITRES_STAT!D2665</f>
        <v>12.95</v>
      </c>
      <c r="C2662" s="2">
        <f t="shared" si="369"/>
        <v>-5.0000000000000711E-2</v>
      </c>
      <c r="D2662" s="2">
        <f t="shared" si="370"/>
        <v>0</v>
      </c>
      <c r="E2662" s="2">
        <f t="shared" si="371"/>
        <v>5.0000000000000711E-2</v>
      </c>
      <c r="F2662" s="2">
        <f t="shared" si="375"/>
        <v>8.9829044654664084E-2</v>
      </c>
      <c r="G2662" s="2">
        <f t="shared" si="375"/>
        <v>9.1472682890792384E-2</v>
      </c>
      <c r="H2662" s="2">
        <f t="shared" si="373"/>
        <v>0.98203137609847291</v>
      </c>
      <c r="I2662" s="2">
        <f t="shared" si="374"/>
        <v>49.546711920956128</v>
      </c>
    </row>
    <row r="2663" spans="1:9" ht="13.5" x14ac:dyDescent="0.25">
      <c r="A2663" s="4">
        <f>TITRES_STAT!B2666</f>
        <v>45887</v>
      </c>
      <c r="B2663" s="2">
        <f>TITRES_STAT!D2666</f>
        <v>12.77</v>
      </c>
      <c r="C2663" s="2">
        <f t="shared" si="369"/>
        <v>-0.17999999999999972</v>
      </c>
      <c r="D2663" s="2">
        <f t="shared" si="370"/>
        <v>0</v>
      </c>
      <c r="E2663" s="2">
        <f t="shared" si="371"/>
        <v>0.17999999999999972</v>
      </c>
      <c r="F2663" s="2">
        <f t="shared" si="375"/>
        <v>8.3412684322188083E-2</v>
      </c>
      <c r="G2663" s="2">
        <f t="shared" si="375"/>
        <v>9.7796062684307197E-2</v>
      </c>
      <c r="H2663" s="2">
        <f t="shared" si="373"/>
        <v>0.85292477051402671</v>
      </c>
      <c r="I2663" s="2">
        <f t="shared" si="374"/>
        <v>46.031268192146499</v>
      </c>
    </row>
    <row r="2664" spans="1:9" ht="13.5" x14ac:dyDescent="0.25">
      <c r="A2664" s="4">
        <f>TITRES_STAT!B2667</f>
        <v>45888</v>
      </c>
      <c r="B2664" s="2">
        <f>TITRES_STAT!D2667</f>
        <v>12.59</v>
      </c>
      <c r="C2664" s="2">
        <f t="shared" si="369"/>
        <v>-0.17999999999999972</v>
      </c>
      <c r="D2664" s="2">
        <f t="shared" si="370"/>
        <v>0</v>
      </c>
      <c r="E2664" s="2">
        <f t="shared" si="371"/>
        <v>0.17999999999999972</v>
      </c>
      <c r="F2664" s="2">
        <f t="shared" si="375"/>
        <v>7.7454635442031794E-2</v>
      </c>
      <c r="G2664" s="2">
        <f t="shared" si="375"/>
        <v>0.10366777249257095</v>
      </c>
      <c r="H2664" s="2">
        <f t="shared" si="373"/>
        <v>0.74714285432902838</v>
      </c>
      <c r="I2664" s="2">
        <f t="shared" si="374"/>
        <v>42.763695737745536</v>
      </c>
    </row>
    <row r="2665" spans="1:9" ht="13.5" x14ac:dyDescent="0.25">
      <c r="A2665" s="4">
        <f>TITRES_STAT!B2668</f>
        <v>45889</v>
      </c>
      <c r="B2665" s="2">
        <f>TITRES_STAT!D2668</f>
        <v>12.11</v>
      </c>
      <c r="C2665" s="2">
        <f t="shared" si="369"/>
        <v>-0.48000000000000043</v>
      </c>
      <c r="D2665" s="2">
        <f t="shared" si="370"/>
        <v>0</v>
      </c>
      <c r="E2665" s="2">
        <f t="shared" si="371"/>
        <v>0.48000000000000043</v>
      </c>
      <c r="F2665" s="2">
        <f t="shared" si="375"/>
        <v>7.1922161481886668E-2</v>
      </c>
      <c r="G2665" s="2">
        <f t="shared" si="375"/>
        <v>0.13054864588595877</v>
      </c>
      <c r="H2665" s="2">
        <f t="shared" si="373"/>
        <v>0.55092230941035214</v>
      </c>
      <c r="I2665" s="2">
        <f t="shared" si="374"/>
        <v>35.522237707690735</v>
      </c>
    </row>
    <row r="2666" spans="1:9" ht="13.5" x14ac:dyDescent="0.25">
      <c r="A2666" s="4">
        <f>TITRES_STAT!B2669</f>
        <v>45890</v>
      </c>
      <c r="B2666" s="2">
        <f>TITRES_STAT!D2669</f>
        <v>11.8</v>
      </c>
      <c r="C2666" s="2">
        <f t="shared" si="369"/>
        <v>-0.30999999999999872</v>
      </c>
      <c r="D2666" s="2">
        <f t="shared" si="370"/>
        <v>0</v>
      </c>
      <c r="E2666" s="2">
        <f t="shared" si="371"/>
        <v>0.30999999999999872</v>
      </c>
      <c r="F2666" s="2">
        <f t="shared" si="375"/>
        <v>6.6784864233180474E-2</v>
      </c>
      <c r="G2666" s="2">
        <f t="shared" si="375"/>
        <v>0.14336659975124735</v>
      </c>
      <c r="H2666" s="2">
        <f t="shared" si="373"/>
        <v>0.46583279752088436</v>
      </c>
      <c r="I2666" s="2">
        <f t="shared" si="374"/>
        <v>31.779395188095961</v>
      </c>
    </row>
    <row r="2667" spans="1:9" ht="13.5" x14ac:dyDescent="0.25">
      <c r="A2667" s="4">
        <f>TITRES_STAT!B2670</f>
        <v>45891</v>
      </c>
      <c r="B2667" s="2">
        <f>TITRES_STAT!D2670</f>
        <v>11.8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6.2014516787953299E-2</v>
      </c>
      <c r="G2667" s="2">
        <f t="shared" si="375"/>
        <v>0.13312612834044396</v>
      </c>
      <c r="H2667" s="2">
        <f t="shared" si="373"/>
        <v>0.46583279752088436</v>
      </c>
      <c r="I2667" s="2">
        <f t="shared" si="374"/>
        <v>31.779395188095961</v>
      </c>
    </row>
    <row r="2668" spans="1:9" ht="13.5" x14ac:dyDescent="0.25">
      <c r="A2668" s="4">
        <f>TITRES_STAT!B2671</f>
        <v>45894</v>
      </c>
      <c r="B2668" s="2">
        <f>TITRES_STAT!D2671</f>
        <v>11.86</v>
      </c>
      <c r="C2668" s="2">
        <f t="shared" si="369"/>
        <v>5.9999999999998721E-2</v>
      </c>
      <c r="D2668" s="2">
        <f t="shared" si="370"/>
        <v>5.9999999999998721E-2</v>
      </c>
      <c r="E2668" s="2">
        <f t="shared" si="371"/>
        <v>0</v>
      </c>
      <c r="F2668" s="2">
        <f t="shared" si="375"/>
        <v>6.1870622731670828E-2</v>
      </c>
      <c r="G2668" s="2">
        <f t="shared" si="375"/>
        <v>0.12361711917326938</v>
      </c>
      <c r="H2668" s="2">
        <f t="shared" si="373"/>
        <v>0.50050205946758186</v>
      </c>
      <c r="I2668" s="2">
        <f t="shared" si="374"/>
        <v>33.355639621392683</v>
      </c>
    </row>
    <row r="2669" spans="1:9" ht="13.5" x14ac:dyDescent="0.25">
      <c r="A2669" s="4">
        <f>TITRES_STAT!B2672</f>
        <v>45895</v>
      </c>
      <c r="B2669" s="2">
        <f>TITRES_STAT!D2672</f>
        <v>12.15</v>
      </c>
      <c r="C2669" s="2">
        <f t="shared" si="369"/>
        <v>0.29000000000000092</v>
      </c>
      <c r="D2669" s="2">
        <f t="shared" si="370"/>
        <v>0.29000000000000092</v>
      </c>
      <c r="E2669" s="2">
        <f t="shared" si="371"/>
        <v>0</v>
      </c>
      <c r="F2669" s="2">
        <f t="shared" ref="F2669:G2684" si="376">((F2668*13)+D2669)/14</f>
        <v>7.8165578250837253E-2</v>
      </c>
      <c r="G2669" s="2">
        <f t="shared" si="376"/>
        <v>0.11478732494660727</v>
      </c>
      <c r="H2669" s="2">
        <f t="shared" si="373"/>
        <v>0.6809600126773192</v>
      </c>
      <c r="I2669" s="2">
        <f t="shared" si="374"/>
        <v>40.510185105041984</v>
      </c>
    </row>
    <row r="2670" spans="1:9" ht="13.5" x14ac:dyDescent="0.25">
      <c r="A2670" s="4">
        <f>TITRES_STAT!B2673</f>
        <v>45896</v>
      </c>
      <c r="B2670" s="2">
        <f>TITRES_STAT!D2673</f>
        <v>12.3</v>
      </c>
      <c r="C2670" s="2">
        <f t="shared" si="369"/>
        <v>0.15000000000000036</v>
      </c>
      <c r="D2670" s="2">
        <f t="shared" si="370"/>
        <v>0.15000000000000036</v>
      </c>
      <c r="E2670" s="2">
        <f t="shared" si="371"/>
        <v>0</v>
      </c>
      <c r="F2670" s="2">
        <f t="shared" si="376"/>
        <v>8.3296608375777473E-2</v>
      </c>
      <c r="G2670" s="2">
        <f t="shared" si="376"/>
        <v>0.1065882303075639</v>
      </c>
      <c r="H2670" s="2">
        <f t="shared" si="373"/>
        <v>0.78148035796656279</v>
      </c>
      <c r="I2670" s="2">
        <f t="shared" si="374"/>
        <v>43.866908465865365</v>
      </c>
    </row>
    <row r="2671" spans="1:9" ht="13.5" x14ac:dyDescent="0.25">
      <c r="A2671" s="4">
        <f>TITRES_STAT!B2674</f>
        <v>45897</v>
      </c>
      <c r="B2671" s="2">
        <f>TITRES_STAT!D2674</f>
        <v>12.3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7.7346850634650507E-2</v>
      </c>
      <c r="G2671" s="2">
        <f t="shared" si="376"/>
        <v>9.8974785285595043E-2</v>
      </c>
      <c r="H2671" s="2">
        <f t="shared" si="373"/>
        <v>0.78148035796656279</v>
      </c>
      <c r="I2671" s="2">
        <f t="shared" si="374"/>
        <v>43.866908465865365</v>
      </c>
    </row>
    <row r="2672" spans="1:9" ht="13.5" x14ac:dyDescent="0.25">
      <c r="A2672" s="4">
        <f>TITRES_STAT!B2675</f>
        <v>45898</v>
      </c>
      <c r="B2672" s="2">
        <f>TITRES_STAT!D2675</f>
        <v>12.27</v>
      </c>
      <c r="C2672" s="2">
        <f t="shared" si="369"/>
        <v>-3.0000000000001137E-2</v>
      </c>
      <c r="D2672" s="2">
        <f t="shared" si="370"/>
        <v>0</v>
      </c>
      <c r="E2672" s="2">
        <f t="shared" si="371"/>
        <v>3.0000000000001137E-2</v>
      </c>
      <c r="F2672" s="2">
        <f t="shared" si="376"/>
        <v>7.1822075589318329E-2</v>
      </c>
      <c r="G2672" s="2">
        <f t="shared" si="376"/>
        <v>9.4048014908052618E-2</v>
      </c>
      <c r="H2672" s="2">
        <f t="shared" si="373"/>
        <v>0.76367455133993212</v>
      </c>
      <c r="I2672" s="2">
        <f t="shared" si="374"/>
        <v>43.300196782889387</v>
      </c>
    </row>
    <row r="2673" spans="1:9" ht="13.5" x14ac:dyDescent="0.25">
      <c r="A2673" s="4">
        <f>TITRES_STAT!B2676</f>
        <v>45901</v>
      </c>
      <c r="B2673" s="2">
        <f>TITRES_STAT!D2676</f>
        <v>12.36</v>
      </c>
      <c r="C2673" s="2">
        <f t="shared" si="369"/>
        <v>8.9999999999999858E-2</v>
      </c>
      <c r="D2673" s="2">
        <f t="shared" si="370"/>
        <v>8.9999999999999858E-2</v>
      </c>
      <c r="E2673" s="2">
        <f t="shared" si="371"/>
        <v>0</v>
      </c>
      <c r="F2673" s="2">
        <f t="shared" si="376"/>
        <v>7.3120498761509861E-2</v>
      </c>
      <c r="G2673" s="2">
        <f t="shared" si="376"/>
        <v>8.7330299557477425E-2</v>
      </c>
      <c r="H2673" s="2">
        <f t="shared" si="373"/>
        <v>0.83728670498129665</v>
      </c>
      <c r="I2673" s="2">
        <f t="shared" si="374"/>
        <v>45.571913338904835</v>
      </c>
    </row>
    <row r="2674" spans="1:9" ht="13.5" x14ac:dyDescent="0.25">
      <c r="A2674" s="4">
        <f>TITRES_STAT!B2677</f>
        <v>45902</v>
      </c>
      <c r="B2674" s="2">
        <f>TITRES_STAT!D2677</f>
        <v>12.02</v>
      </c>
      <c r="C2674" s="2">
        <f t="shared" si="369"/>
        <v>-0.33999999999999986</v>
      </c>
      <c r="D2674" s="2">
        <f t="shared" si="370"/>
        <v>0</v>
      </c>
      <c r="E2674" s="2">
        <f t="shared" si="371"/>
        <v>0.33999999999999986</v>
      </c>
      <c r="F2674" s="2">
        <f t="shared" si="376"/>
        <v>6.7897605992830581E-2</v>
      </c>
      <c r="G2674" s="2">
        <f t="shared" si="376"/>
        <v>0.10537813530337189</v>
      </c>
      <c r="H2674" s="2">
        <f t="shared" si="373"/>
        <v>0.64432347182231831</v>
      </c>
      <c r="I2674" s="2">
        <f t="shared" si="374"/>
        <v>39.184715347294052</v>
      </c>
    </row>
    <row r="2675" spans="1:9" ht="13.5" x14ac:dyDescent="0.25">
      <c r="A2675" s="4">
        <f>TITRES_STAT!B2678</f>
        <v>45903</v>
      </c>
      <c r="B2675" s="2">
        <f>TITRES_STAT!D2678</f>
        <v>12.1</v>
      </c>
      <c r="C2675" s="2">
        <f t="shared" si="369"/>
        <v>8.0000000000000071E-2</v>
      </c>
      <c r="D2675" s="2">
        <f t="shared" si="370"/>
        <v>8.0000000000000071E-2</v>
      </c>
      <c r="E2675" s="2">
        <f t="shared" si="371"/>
        <v>0</v>
      </c>
      <c r="F2675" s="2">
        <f t="shared" si="376"/>
        <v>6.8762062707628399E-2</v>
      </c>
      <c r="G2675" s="2">
        <f t="shared" si="376"/>
        <v>9.7851125638845335E-2</v>
      </c>
      <c r="H2675" s="2">
        <f t="shared" si="373"/>
        <v>0.70272122327360287</v>
      </c>
      <c r="I2675" s="2">
        <f t="shared" si="374"/>
        <v>41.27048008026653</v>
      </c>
    </row>
    <row r="2676" spans="1:9" ht="13.5" x14ac:dyDescent="0.25">
      <c r="A2676" s="4">
        <f>TITRES_STAT!B2679</f>
        <v>45905</v>
      </c>
      <c r="B2676" s="2">
        <f>TITRES_STAT!D2679</f>
        <v>12.1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6.3850486799940653E-2</v>
      </c>
      <c r="G2676" s="2">
        <f t="shared" si="376"/>
        <v>9.0861759521784963E-2</v>
      </c>
      <c r="H2676" s="2">
        <f t="shared" si="373"/>
        <v>0.70272122327360276</v>
      </c>
      <c r="I2676" s="2">
        <f t="shared" si="374"/>
        <v>41.270480080266523</v>
      </c>
    </row>
    <row r="2677" spans="1:9" ht="13.5" x14ac:dyDescent="0.25">
      <c r="A2677" s="4">
        <f>TITRES_STAT!B2680</f>
        <v>45908</v>
      </c>
      <c r="B2677" s="2">
        <f>TITRES_STAT!D2680</f>
        <v>11.88</v>
      </c>
      <c r="C2677" s="2">
        <f t="shared" si="369"/>
        <v>-0.21999999999999886</v>
      </c>
      <c r="D2677" s="2">
        <f t="shared" si="370"/>
        <v>0</v>
      </c>
      <c r="E2677" s="2">
        <f t="shared" si="371"/>
        <v>0.21999999999999886</v>
      </c>
      <c r="F2677" s="2">
        <f t="shared" si="376"/>
        <v>5.9289737742802037E-2</v>
      </c>
      <c r="G2677" s="2">
        <f t="shared" si="376"/>
        <v>0.10008591955594311</v>
      </c>
      <c r="H2677" s="2">
        <f t="shared" si="373"/>
        <v>0.59238839994532888</v>
      </c>
      <c r="I2677" s="2">
        <f t="shared" si="374"/>
        <v>37.201250647497012</v>
      </c>
    </row>
    <row r="2678" spans="1:9" ht="13.5" x14ac:dyDescent="0.25">
      <c r="A2678" s="4">
        <f>TITRES_STAT!B2681</f>
        <v>45909</v>
      </c>
      <c r="B2678" s="2">
        <f>TITRES_STAT!D2681</f>
        <v>11.97</v>
      </c>
      <c r="C2678" s="2">
        <f t="shared" si="369"/>
        <v>8.9999999999999858E-2</v>
      </c>
      <c r="D2678" s="2">
        <f t="shared" si="370"/>
        <v>8.9999999999999858E-2</v>
      </c>
      <c r="E2678" s="2">
        <f t="shared" si="371"/>
        <v>0</v>
      </c>
      <c r="F2678" s="2">
        <f t="shared" si="376"/>
        <v>6.1483327904030452E-2</v>
      </c>
      <c r="G2678" s="2">
        <f t="shared" si="376"/>
        <v>9.2936925301947179E-2</v>
      </c>
      <c r="H2678" s="2">
        <f t="shared" si="373"/>
        <v>0.66155973747005681</v>
      </c>
      <c r="I2678" s="2">
        <f t="shared" si="374"/>
        <v>39.815585473765061</v>
      </c>
    </row>
    <row r="2679" spans="1:9" ht="13.5" x14ac:dyDescent="0.25">
      <c r="A2679" s="4">
        <f>TITRES_STAT!B2682</f>
        <v>45910</v>
      </c>
      <c r="B2679" s="2">
        <f>TITRES_STAT!D2682</f>
        <v>12.02</v>
      </c>
      <c r="C2679" s="2">
        <f t="shared" si="369"/>
        <v>4.9999999999998934E-2</v>
      </c>
      <c r="D2679" s="2">
        <f t="shared" si="370"/>
        <v>4.9999999999998934E-2</v>
      </c>
      <c r="E2679" s="2">
        <f t="shared" si="371"/>
        <v>0</v>
      </c>
      <c r="F2679" s="2">
        <f t="shared" si="376"/>
        <v>6.0663090196599635E-2</v>
      </c>
      <c r="G2679" s="2">
        <f t="shared" si="376"/>
        <v>8.6298573494665229E-2</v>
      </c>
      <c r="H2679" s="2">
        <f t="shared" si="373"/>
        <v>0.70294429838228645</v>
      </c>
      <c r="I2679" s="2">
        <f t="shared" si="374"/>
        <v>41.278173282006293</v>
      </c>
    </row>
    <row r="2680" spans="1:9" ht="13.5" x14ac:dyDescent="0.25">
      <c r="A2680" s="4">
        <f>TITRES_STAT!B2683</f>
        <v>45911</v>
      </c>
      <c r="B2680" s="2">
        <f>TITRES_STAT!D2683</f>
        <v>12.1</v>
      </c>
      <c r="C2680" s="2">
        <f t="shared" si="369"/>
        <v>8.0000000000000071E-2</v>
      </c>
      <c r="D2680" s="2">
        <f t="shared" si="370"/>
        <v>8.0000000000000071E-2</v>
      </c>
      <c r="E2680" s="2">
        <f t="shared" si="371"/>
        <v>0</v>
      </c>
      <c r="F2680" s="2">
        <f t="shared" si="376"/>
        <v>6.2044298039699672E-2</v>
      </c>
      <c r="G2680" s="2">
        <f t="shared" si="376"/>
        <v>8.0134389673617717E-2</v>
      </c>
      <c r="H2680" s="2">
        <f t="shared" si="373"/>
        <v>0.77425308026182216</v>
      </c>
      <c r="I2680" s="2">
        <f t="shared" si="374"/>
        <v>43.638254816926541</v>
      </c>
    </row>
    <row r="2681" spans="1:9" ht="13.5" x14ac:dyDescent="0.25">
      <c r="A2681" s="4">
        <f>TITRES_STAT!B2684</f>
        <v>45912</v>
      </c>
      <c r="B2681" s="2">
        <f>TITRES_STAT!D2684</f>
        <v>12.15</v>
      </c>
      <c r="C2681" s="2">
        <f t="shared" si="369"/>
        <v>5.0000000000000711E-2</v>
      </c>
      <c r="D2681" s="2">
        <f t="shared" si="370"/>
        <v>5.0000000000000711E-2</v>
      </c>
      <c r="E2681" s="2">
        <f t="shared" si="371"/>
        <v>0</v>
      </c>
      <c r="F2681" s="2">
        <f t="shared" si="376"/>
        <v>6.1183991036864026E-2</v>
      </c>
      <c r="G2681" s="2">
        <f t="shared" si="376"/>
        <v>7.4410504696930738E-2</v>
      </c>
      <c r="H2681" s="2">
        <f t="shared" si="373"/>
        <v>0.82224937575766399</v>
      </c>
      <c r="I2681" s="2">
        <f t="shared" si="374"/>
        <v>45.122768963264697</v>
      </c>
    </row>
    <row r="2682" spans="1:9" ht="13.5" x14ac:dyDescent="0.25">
      <c r="A2682" s="4">
        <f>TITRES_STAT!B2685</f>
        <v>45915</v>
      </c>
      <c r="B2682" s="2">
        <f>TITRES_STAT!D2685</f>
        <v>12.4</v>
      </c>
      <c r="C2682" s="2">
        <f t="shared" si="369"/>
        <v>0.25</v>
      </c>
      <c r="D2682" s="2">
        <f t="shared" si="370"/>
        <v>0.25</v>
      </c>
      <c r="E2682" s="2">
        <f t="shared" si="371"/>
        <v>0</v>
      </c>
      <c r="F2682" s="2">
        <f t="shared" si="376"/>
        <v>7.4670848819945165E-2</v>
      </c>
      <c r="G2682" s="2">
        <f t="shared" si="376"/>
        <v>6.9095468647149966E-2</v>
      </c>
      <c r="H2682" s="2">
        <f t="shared" si="373"/>
        <v>1.0806909668891169</v>
      </c>
      <c r="I2682" s="2">
        <f t="shared" si="374"/>
        <v>51.939042562619463</v>
      </c>
    </row>
    <row r="2683" spans="1:9" ht="13.5" x14ac:dyDescent="0.25">
      <c r="A2683" s="4">
        <f>TITRES_STAT!B2686</f>
        <v>45916</v>
      </c>
      <c r="B2683" s="2">
        <f>TITRES_STAT!D2686</f>
        <v>12.35</v>
      </c>
      <c r="C2683" s="2">
        <f t="shared" si="369"/>
        <v>-5.0000000000000711E-2</v>
      </c>
      <c r="D2683" s="2">
        <f t="shared" si="370"/>
        <v>0</v>
      </c>
      <c r="E2683" s="2">
        <f t="shared" si="371"/>
        <v>5.0000000000000711E-2</v>
      </c>
      <c r="F2683" s="2">
        <f t="shared" si="376"/>
        <v>6.9337216761377649E-2</v>
      </c>
      <c r="G2683" s="2">
        <f t="shared" si="376"/>
        <v>6.7731506600925015E-2</v>
      </c>
      <c r="H2683" s="2">
        <f t="shared" si="373"/>
        <v>1.0237069901591516</v>
      </c>
      <c r="I2683" s="2">
        <f t="shared" si="374"/>
        <v>50.585731785145619</v>
      </c>
    </row>
    <row r="2684" spans="1:9" ht="13.5" x14ac:dyDescent="0.25">
      <c r="A2684" s="4">
        <f>TITRES_STAT!B2687</f>
        <v>45917</v>
      </c>
      <c r="B2684" s="2">
        <f>TITRES_STAT!D2687</f>
        <v>12.6</v>
      </c>
      <c r="C2684" s="2">
        <f t="shared" si="369"/>
        <v>0.25</v>
      </c>
      <c r="D2684" s="2">
        <f t="shared" si="370"/>
        <v>0.25</v>
      </c>
      <c r="E2684" s="2">
        <f t="shared" si="371"/>
        <v>0</v>
      </c>
      <c r="F2684" s="2">
        <f t="shared" si="376"/>
        <v>8.2241701278422105E-2</v>
      </c>
      <c r="G2684" s="2">
        <f t="shared" si="376"/>
        <v>6.289354184371608E-2</v>
      </c>
      <c r="H2684" s="2">
        <f t="shared" si="373"/>
        <v>1.3076334845759552</v>
      </c>
      <c r="I2684" s="2">
        <f t="shared" si="374"/>
        <v>56.665562071103444</v>
      </c>
    </row>
    <row r="2685" spans="1:9" ht="13.5" x14ac:dyDescent="0.35">
      <c r="A2685" s="4">
        <f>TITRES_STAT!B2688</f>
        <v>45918</v>
      </c>
      <c r="B2685" s="6">
        <f>TITRES_STAT!D2688</f>
        <v>12.59</v>
      </c>
      <c r="C2685" s="2">
        <f t="shared" si="369"/>
        <v>-9.9999999999997868E-3</v>
      </c>
      <c r="D2685" s="2">
        <f t="shared" si="370"/>
        <v>0</v>
      </c>
      <c r="E2685" s="2">
        <f t="shared" si="371"/>
        <v>9.9999999999997868E-3</v>
      </c>
      <c r="F2685" s="2">
        <f t="shared" ref="F2685:G2693" si="377">((F2684*13)+D2685)/14</f>
        <v>7.6367294044249107E-2</v>
      </c>
      <c r="G2685" s="2">
        <f t="shared" si="377"/>
        <v>5.9115431712022055E-2</v>
      </c>
      <c r="H2685" s="2">
        <f t="shared" si="373"/>
        <v>1.2918334829434834</v>
      </c>
      <c r="I2685" s="2">
        <f t="shared" si="374"/>
        <v>56.366812534928833</v>
      </c>
    </row>
    <row r="2686" spans="1:9" ht="13.5" x14ac:dyDescent="0.35">
      <c r="A2686" s="4">
        <f>TITRES_STAT!B2689</f>
        <v>45919</v>
      </c>
      <c r="B2686" s="6">
        <f>TITRES_STAT!D2689</f>
        <v>12.48</v>
      </c>
      <c r="C2686" s="2">
        <f t="shared" si="369"/>
        <v>-0.10999999999999943</v>
      </c>
      <c r="D2686" s="2">
        <f t="shared" si="370"/>
        <v>0</v>
      </c>
      <c r="E2686" s="2">
        <f t="shared" si="371"/>
        <v>0.10999999999999943</v>
      </c>
      <c r="F2686" s="2">
        <f t="shared" si="377"/>
        <v>7.0912487326802748E-2</v>
      </c>
      <c r="G2686" s="2">
        <f t="shared" si="377"/>
        <v>6.2750043732591868E-2</v>
      </c>
      <c r="H2686" s="2">
        <f t="shared" si="373"/>
        <v>1.1300786917216341</v>
      </c>
      <c r="I2686" s="2">
        <f t="shared" si="374"/>
        <v>53.053377610582494</v>
      </c>
    </row>
    <row r="2687" spans="1:9" ht="13.5" x14ac:dyDescent="0.35">
      <c r="A2687" s="4">
        <f>TITRES_STAT!B2690</f>
        <v>45922</v>
      </c>
      <c r="B2687" s="6">
        <f>TITRES_STAT!D2690</f>
        <v>12.35</v>
      </c>
      <c r="C2687" s="2">
        <f t="shared" si="369"/>
        <v>-0.13000000000000078</v>
      </c>
      <c r="D2687" s="2">
        <f t="shared" si="370"/>
        <v>0</v>
      </c>
      <c r="E2687" s="2">
        <f t="shared" si="371"/>
        <v>0.13000000000000078</v>
      </c>
      <c r="F2687" s="2">
        <f t="shared" si="377"/>
        <v>6.5847309660602552E-2</v>
      </c>
      <c r="G2687" s="2">
        <f t="shared" si="377"/>
        <v>6.7553612037406799E-2</v>
      </c>
      <c r="H2687" s="2">
        <f t="shared" si="373"/>
        <v>0.97474150788769953</v>
      </c>
      <c r="I2687" s="2">
        <f t="shared" si="374"/>
        <v>49.360460799263841</v>
      </c>
    </row>
    <row r="2688" spans="1:9" ht="13.5" x14ac:dyDescent="0.35">
      <c r="A2688" s="4">
        <f>TITRES_STAT!B2691</f>
        <v>45923</v>
      </c>
      <c r="B2688" s="6">
        <f>TITRES_STAT!D2691</f>
        <v>12.2</v>
      </c>
      <c r="C2688" s="2">
        <f t="shared" si="369"/>
        <v>-0.15000000000000036</v>
      </c>
      <c r="D2688" s="2">
        <f t="shared" si="370"/>
        <v>0</v>
      </c>
      <c r="E2688" s="2">
        <f t="shared" si="371"/>
        <v>0.15000000000000036</v>
      </c>
      <c r="F2688" s="2">
        <f t="shared" si="377"/>
        <v>6.1143930399130943E-2</v>
      </c>
      <c r="G2688" s="2">
        <f t="shared" si="377"/>
        <v>7.3442639749020627E-2</v>
      </c>
      <c r="H2688" s="2">
        <f t="shared" si="373"/>
        <v>0.83253993331505094</v>
      </c>
      <c r="I2688" s="2">
        <f t="shared" si="374"/>
        <v>45.430929944811211</v>
      </c>
    </row>
    <row r="2689" spans="1:9" ht="13.5" x14ac:dyDescent="0.35">
      <c r="A2689" s="4">
        <f>TITRES_STAT!B2692</f>
        <v>45924</v>
      </c>
      <c r="B2689" s="6">
        <f>TITRES_STAT!D2692</f>
        <v>12.2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5.6776506799193015E-2</v>
      </c>
      <c r="G2689" s="2">
        <f t="shared" si="377"/>
        <v>6.8196736909804864E-2</v>
      </c>
      <c r="H2689" s="2">
        <f t="shared" si="373"/>
        <v>0.83253993331505094</v>
      </c>
      <c r="I2689" s="2">
        <f t="shared" si="374"/>
        <v>45.430929944811211</v>
      </c>
    </row>
    <row r="2690" spans="1:9" ht="13.5" x14ac:dyDescent="0.35">
      <c r="A2690" s="4">
        <f>TITRES_STAT!B2693</f>
        <v>45925</v>
      </c>
      <c r="B2690" s="6">
        <f>TITRES_STAT!D2693</f>
        <v>12.1</v>
      </c>
      <c r="C2690" s="2">
        <f t="shared" si="369"/>
        <v>-9.9999999999999645E-2</v>
      </c>
      <c r="D2690" s="2">
        <f t="shared" si="370"/>
        <v>0</v>
      </c>
      <c r="E2690" s="2">
        <f t="shared" si="371"/>
        <v>9.9999999999999645E-2</v>
      </c>
      <c r="F2690" s="2">
        <f t="shared" si="377"/>
        <v>5.2721042027822081E-2</v>
      </c>
      <c r="G2690" s="2">
        <f t="shared" si="377"/>
        <v>7.0468398559104486E-2</v>
      </c>
      <c r="H2690" s="2">
        <f t="shared" si="373"/>
        <v>0.74815155595742633</v>
      </c>
      <c r="I2690" s="2">
        <f t="shared" si="374"/>
        <v>42.796721680556992</v>
      </c>
    </row>
    <row r="2691" spans="1:9" ht="13.5" x14ac:dyDescent="0.35">
      <c r="A2691" s="4">
        <f>TITRES_STAT!B2694</f>
        <v>45926</v>
      </c>
      <c r="B2691" s="6">
        <f>TITRES_STAT!D2694</f>
        <v>12.27</v>
      </c>
      <c r="C2691" s="2">
        <f>B2691-B2690</f>
        <v>0.16999999999999993</v>
      </c>
      <c r="D2691" s="2">
        <f>IF(C2691&gt;0,C2691,0)</f>
        <v>0.16999999999999993</v>
      </c>
      <c r="E2691" s="2">
        <f>IF(C2691&lt;0,-C2691,0)</f>
        <v>0</v>
      </c>
      <c r="F2691" s="2">
        <f t="shared" si="377"/>
        <v>6.1098110454406211E-2</v>
      </c>
      <c r="G2691" s="2">
        <f t="shared" si="377"/>
        <v>6.5434941519168455E-2</v>
      </c>
      <c r="H2691" s="2">
        <f t="shared" si="373"/>
        <v>0.9337230084710656</v>
      </c>
      <c r="I2691" s="2">
        <f t="shared" si="374"/>
        <v>48.286285283916193</v>
      </c>
    </row>
    <row r="2692" spans="1:9" ht="13.5" x14ac:dyDescent="0.35">
      <c r="A2692" s="4">
        <f>TITRES_STAT!B2695</f>
        <v>45929</v>
      </c>
      <c r="B2692" s="6">
        <f>TITRES_STAT!D2695</f>
        <v>12.3</v>
      </c>
      <c r="C2692" s="2">
        <f>B2692-B2691</f>
        <v>3.0000000000001137E-2</v>
      </c>
      <c r="D2692" s="2">
        <f>IF(C2692&gt;0,C2692,0)</f>
        <v>3.0000000000001137E-2</v>
      </c>
      <c r="E2692" s="2">
        <f>IF(C2692&lt;0,-C2692,0)</f>
        <v>0</v>
      </c>
      <c r="F2692" s="2">
        <f t="shared" si="377"/>
        <v>5.8876816850520139E-2</v>
      </c>
      <c r="G2692" s="2">
        <f t="shared" si="377"/>
        <v>6.0761017124942134E-2</v>
      </c>
      <c r="H2692" s="2">
        <f t="shared" si="373"/>
        <v>0.96898998134696235</v>
      </c>
      <c r="I2692" s="2">
        <f t="shared" si="374"/>
        <v>49.212539958384554</v>
      </c>
    </row>
    <row r="2693" spans="1:9" ht="13.5" x14ac:dyDescent="0.35">
      <c r="A2693" s="4">
        <f>TITRES_STAT!B2696</f>
        <v>45930</v>
      </c>
      <c r="B2693" s="6">
        <f>TITRES_STAT!D2696</f>
        <v>12.29</v>
      </c>
      <c r="C2693" s="2">
        <f>B2693-B2692</f>
        <v>-1.0000000000001563E-2</v>
      </c>
      <c r="D2693" s="2">
        <f>IF(C2693&gt;0,C2693,0)</f>
        <v>0</v>
      </c>
      <c r="E2693" s="2">
        <f>IF(C2693&lt;0,-C2693,0)</f>
        <v>1.0000000000001563E-2</v>
      </c>
      <c r="F2693" s="2">
        <f t="shared" si="377"/>
        <v>5.4671329932625842E-2</v>
      </c>
      <c r="G2693" s="2">
        <f t="shared" si="377"/>
        <v>5.713523018744638E-2</v>
      </c>
      <c r="H2693" s="2">
        <f t="shared" si="373"/>
        <v>0.95687598970482668</v>
      </c>
      <c r="I2693" s="2">
        <f t="shared" si="374"/>
        <v>48.898141463177794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79AC-A7FC-4C9A-94FC-26A2E72E1C56}">
  <dimension ref="A1:H2693"/>
  <sheetViews>
    <sheetView tabSelected="1" topLeftCell="A20" workbookViewId="0">
      <selection activeCell="K28" sqref="K28"/>
    </sheetView>
  </sheetViews>
  <sheetFormatPr defaultRowHeight="12.5" x14ac:dyDescent="0.25"/>
  <cols>
    <col min="1" max="1" width="13.36328125" customWidth="1"/>
    <col min="2" max="2" width="13.81640625" customWidth="1"/>
    <col min="3" max="6" width="13.1796875" customWidth="1"/>
    <col min="7" max="8" width="21.453125" customWidth="1"/>
  </cols>
  <sheetData>
    <row r="1" spans="1:8" x14ac:dyDescent="0.25">
      <c r="A1" s="1" t="str">
        <f>TITRES_STAT!B4</f>
        <v>Date</v>
      </c>
      <c r="B1" s="1" t="str">
        <f>TITRES_STAT!D4</f>
        <v>Cours Ajusté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4">
        <f>TITRES_STAT!B5</f>
        <v>42006</v>
      </c>
      <c r="B2" s="2">
        <f>TITRES_STAT!D5</f>
        <v>5.3341000000000003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4">
        <f>TITRES_STAT!B6</f>
        <v>42009</v>
      </c>
      <c r="B3" s="2">
        <f>TITRES_STAT!D6</f>
        <v>5.2988999999999997</v>
      </c>
      <c r="C3" s="17" t="s">
        <v>41</v>
      </c>
      <c r="D3" s="17" t="s">
        <v>42</v>
      </c>
      <c r="E3" s="2"/>
      <c r="F3" s="2"/>
      <c r="G3" s="2"/>
      <c r="H3" s="2"/>
    </row>
    <row r="4" spans="1:8" ht="13.5" x14ac:dyDescent="0.25">
      <c r="A4" s="4">
        <f>TITRES_STAT!B7</f>
        <v>42010</v>
      </c>
      <c r="B4" s="2">
        <f>TITRES_STAT!D7</f>
        <v>5.3164999999999996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4">
        <f>TITRES_STAT!B8</f>
        <v>42011</v>
      </c>
      <c r="B5" s="2">
        <f>TITRES_STAT!D8</f>
        <v>5.2812000000000001</v>
      </c>
      <c r="C5" s="2"/>
      <c r="D5" s="2"/>
      <c r="E5" s="2"/>
      <c r="F5" s="2"/>
      <c r="G5" s="2"/>
      <c r="H5" s="2"/>
    </row>
    <row r="6" spans="1:8" ht="13.5" x14ac:dyDescent="0.25">
      <c r="A6" s="4">
        <f>TITRES_STAT!B9</f>
        <v>42012</v>
      </c>
      <c r="B6" s="2">
        <f>TITRES_STAT!D9</f>
        <v>5.2812000000000001</v>
      </c>
      <c r="C6" s="2"/>
      <c r="D6" s="2"/>
      <c r="E6" s="2"/>
      <c r="F6" s="2"/>
      <c r="G6" s="2"/>
      <c r="H6" s="2"/>
    </row>
    <row r="7" spans="1:8" ht="13.5" x14ac:dyDescent="0.25">
      <c r="A7" s="4">
        <f>TITRES_STAT!B10</f>
        <v>42013</v>
      </c>
      <c r="B7" s="2">
        <f>TITRES_STAT!D10</f>
        <v>5.2812000000000001</v>
      </c>
      <c r="C7" s="2"/>
      <c r="D7" s="2"/>
      <c r="E7" s="2"/>
      <c r="F7" s="2"/>
      <c r="G7" s="2"/>
      <c r="H7" s="2"/>
    </row>
    <row r="8" spans="1:8" ht="13.5" x14ac:dyDescent="0.25">
      <c r="A8" s="4">
        <f>TITRES_STAT!B11</f>
        <v>42016</v>
      </c>
      <c r="B8" s="2">
        <f>TITRES_STAT!D11</f>
        <v>5.3341000000000003</v>
      </c>
      <c r="C8" s="2"/>
      <c r="D8" s="2"/>
      <c r="E8" s="2"/>
      <c r="F8" s="2"/>
      <c r="G8" s="2"/>
      <c r="H8" s="2"/>
    </row>
    <row r="9" spans="1:8" ht="13.5" x14ac:dyDescent="0.25">
      <c r="A9" s="4">
        <f>TITRES_STAT!B12</f>
        <v>42017</v>
      </c>
      <c r="B9" s="2">
        <f>TITRES_STAT!D12</f>
        <v>5.3341000000000003</v>
      </c>
      <c r="C9" s="2"/>
      <c r="D9" s="2"/>
      <c r="E9" s="2"/>
      <c r="F9" s="2"/>
      <c r="G9" s="2"/>
      <c r="H9" s="2"/>
    </row>
    <row r="10" spans="1:8" ht="13.5" x14ac:dyDescent="0.25">
      <c r="A10" s="4">
        <f>TITRES_STAT!B13</f>
        <v>42019</v>
      </c>
      <c r="B10" s="2">
        <f>TITRES_STAT!D13</f>
        <v>5.327</v>
      </c>
      <c r="C10" s="2"/>
      <c r="D10" s="2"/>
      <c r="E10" s="2"/>
      <c r="F10" s="2"/>
      <c r="G10" s="2"/>
      <c r="H10" s="2"/>
    </row>
    <row r="11" spans="1:8" ht="13.5" x14ac:dyDescent="0.25">
      <c r="A11" s="4">
        <f>TITRES_STAT!B14</f>
        <v>42020</v>
      </c>
      <c r="B11" s="2">
        <f>TITRES_STAT!D14</f>
        <v>5.5980999999999996</v>
      </c>
      <c r="C11" s="2"/>
      <c r="D11" s="2"/>
      <c r="E11" s="2"/>
      <c r="F11" s="2"/>
      <c r="G11" s="2"/>
      <c r="H11" s="2"/>
    </row>
    <row r="12" spans="1:8" ht="13.5" x14ac:dyDescent="0.25">
      <c r="A12" s="4">
        <f>TITRES_STAT!B15</f>
        <v>42023</v>
      </c>
      <c r="B12" s="2">
        <f>TITRES_STAT!D15</f>
        <v>5.7742000000000004</v>
      </c>
      <c r="C12" s="2"/>
      <c r="D12" s="2"/>
      <c r="E12" s="2"/>
      <c r="F12" s="2"/>
      <c r="G12" s="2"/>
      <c r="H12" s="2"/>
    </row>
    <row r="13" spans="1:8" ht="13.5" x14ac:dyDescent="0.25">
      <c r="A13" s="4">
        <f>TITRES_STAT!B16</f>
        <v>42024</v>
      </c>
      <c r="B13" s="2">
        <f>TITRES_STAT!D16</f>
        <v>5.8798000000000004</v>
      </c>
      <c r="C13" s="2">
        <f>AVERAGE(B2:B13)</f>
        <v>5.4200333333333326</v>
      </c>
      <c r="D13" s="2"/>
      <c r="E13" s="2"/>
      <c r="F13" s="2"/>
      <c r="G13" s="2"/>
      <c r="H13" s="2"/>
    </row>
    <row r="14" spans="1:8" ht="13.5" x14ac:dyDescent="0.25">
      <c r="A14" s="4">
        <f>TITRES_STAT!B17</f>
        <v>42025</v>
      </c>
      <c r="B14" s="2">
        <f>TITRES_STAT!D17</f>
        <v>5.8445999999999998</v>
      </c>
      <c r="C14" s="2">
        <f>$C$4*B4+C13*(1-$C$4)</f>
        <v>5.4041051282051278</v>
      </c>
      <c r="D14" s="2"/>
      <c r="E14" s="2"/>
      <c r="F14" s="2"/>
      <c r="G14" s="2"/>
      <c r="H14" s="2"/>
    </row>
    <row r="15" spans="1:8" ht="13.5" x14ac:dyDescent="0.25">
      <c r="A15" s="4">
        <f>TITRES_STAT!B18</f>
        <v>42026</v>
      </c>
      <c r="B15" s="2">
        <f>TITRES_STAT!D18</f>
        <v>5.8798000000000004</v>
      </c>
      <c r="C15" s="2">
        <f t="shared" ref="C15:C78" si="0">$C$4*B5+C14*(1-$C$4)</f>
        <v>5.3851966469428003</v>
      </c>
      <c r="D15" s="2"/>
      <c r="E15" s="2"/>
      <c r="F15" s="2"/>
      <c r="G15" s="2"/>
      <c r="H15" s="2"/>
    </row>
    <row r="16" spans="1:8" ht="13.5" x14ac:dyDescent="0.25">
      <c r="A16" s="4">
        <f>TITRES_STAT!B19</f>
        <v>42027</v>
      </c>
      <c r="B16" s="2">
        <f>TITRES_STAT!D19</f>
        <v>5.9501999999999997</v>
      </c>
      <c r="C16" s="2">
        <f t="shared" si="0"/>
        <v>5.3691971627977546</v>
      </c>
      <c r="D16" s="2"/>
      <c r="E16" s="2"/>
      <c r="F16" s="2"/>
      <c r="G16" s="2"/>
      <c r="H16" s="2"/>
    </row>
    <row r="17" spans="1:8" ht="13.5" x14ac:dyDescent="0.25">
      <c r="A17" s="4">
        <f>TITRES_STAT!B20</f>
        <v>42030</v>
      </c>
      <c r="B17" s="2">
        <f>TITRES_STAT!D20</f>
        <v>5.9854000000000003</v>
      </c>
      <c r="C17" s="2">
        <f t="shared" si="0"/>
        <v>5.355659137751946</v>
      </c>
      <c r="D17" s="2"/>
      <c r="E17" s="2"/>
      <c r="F17" s="2"/>
      <c r="G17" s="2"/>
      <c r="H17" s="2"/>
    </row>
    <row r="18" spans="1:8" ht="13.5" x14ac:dyDescent="0.25">
      <c r="A18" s="4">
        <f>TITRES_STAT!B21</f>
        <v>42031</v>
      </c>
      <c r="B18" s="2">
        <f>TITRES_STAT!D21</f>
        <v>5.9501999999999997</v>
      </c>
      <c r="C18" s="2">
        <f t="shared" si="0"/>
        <v>5.3523423473285696</v>
      </c>
      <c r="D18" s="2"/>
      <c r="E18" s="2"/>
      <c r="F18" s="2"/>
      <c r="G18" s="2"/>
      <c r="H18" s="2"/>
    </row>
    <row r="19" spans="1:8" ht="13.5" x14ac:dyDescent="0.25">
      <c r="A19" s="4">
        <f>TITRES_STAT!B22</f>
        <v>42032</v>
      </c>
      <c r="B19" s="2">
        <f>TITRES_STAT!D22</f>
        <v>5.8586999999999998</v>
      </c>
      <c r="C19" s="2">
        <f t="shared" si="0"/>
        <v>5.3495358323549436</v>
      </c>
      <c r="D19" s="2"/>
      <c r="E19" s="2"/>
      <c r="F19" s="2"/>
      <c r="G19" s="2"/>
      <c r="H19" s="2"/>
    </row>
    <row r="20" spans="1:8" ht="13.5" x14ac:dyDescent="0.25">
      <c r="A20" s="4">
        <f>TITRES_STAT!B23</f>
        <v>42033</v>
      </c>
      <c r="B20" s="2">
        <f>TITRES_STAT!D23</f>
        <v>5.9854000000000003</v>
      </c>
      <c r="C20" s="2">
        <f t="shared" si="0"/>
        <v>5.3460687812234138</v>
      </c>
      <c r="D20" s="2"/>
      <c r="E20" s="2"/>
      <c r="F20" s="2"/>
      <c r="G20" s="2"/>
      <c r="H20" s="2"/>
    </row>
    <row r="21" spans="1:8" ht="13.5" x14ac:dyDescent="0.25">
      <c r="A21" s="4">
        <f>TITRES_STAT!B24</f>
        <v>42034</v>
      </c>
      <c r="B21" s="2">
        <f>TITRES_STAT!D24</f>
        <v>5.9854000000000003</v>
      </c>
      <c r="C21" s="2">
        <f t="shared" si="0"/>
        <v>5.3848428148813499</v>
      </c>
      <c r="D21" s="2"/>
      <c r="E21" s="2"/>
      <c r="F21" s="2"/>
      <c r="G21" s="2"/>
      <c r="H21" s="2"/>
    </row>
    <row r="22" spans="1:8" ht="13.5" x14ac:dyDescent="0.25">
      <c r="A22" s="4">
        <f>TITRES_STAT!B25</f>
        <v>42037</v>
      </c>
      <c r="B22" s="2">
        <f>TITRES_STAT!D25</f>
        <v>6.0136000000000003</v>
      </c>
      <c r="C22" s="2">
        <f t="shared" si="0"/>
        <v>5.4447439202842194</v>
      </c>
      <c r="D22" s="2"/>
      <c r="E22" s="2"/>
      <c r="F22" s="2"/>
      <c r="G22" s="2"/>
      <c r="H22" s="2"/>
    </row>
    <row r="23" spans="1:8" ht="13.5" x14ac:dyDescent="0.25">
      <c r="A23" s="4">
        <f>TITRES_STAT!B26</f>
        <v>42038</v>
      </c>
      <c r="B23" s="2">
        <f>TITRES_STAT!D26</f>
        <v>6.0136000000000003</v>
      </c>
      <c r="C23" s="2">
        <f t="shared" si="0"/>
        <v>5.5116756248558776</v>
      </c>
      <c r="D23" s="2"/>
      <c r="E23" s="2"/>
      <c r="F23" s="2"/>
      <c r="G23" s="2"/>
      <c r="H23" s="2"/>
    </row>
    <row r="24" spans="1:8" ht="13.5" x14ac:dyDescent="0.25">
      <c r="A24" s="4">
        <f>TITRES_STAT!B27</f>
        <v>42039</v>
      </c>
      <c r="B24" s="2">
        <f>TITRES_STAT!D27</f>
        <v>5.9854000000000003</v>
      </c>
      <c r="C24" s="2">
        <f t="shared" si="0"/>
        <v>5.5628947594934353</v>
      </c>
      <c r="D24" s="2"/>
      <c r="E24" s="2"/>
      <c r="F24" s="2"/>
      <c r="G24" s="2"/>
      <c r="H24" s="2"/>
    </row>
    <row r="25" spans="1:8" ht="13.5" x14ac:dyDescent="0.25">
      <c r="A25" s="4">
        <f>TITRES_STAT!B28</f>
        <v>42040</v>
      </c>
      <c r="B25" s="2">
        <f>TITRES_STAT!D28</f>
        <v>5.9854000000000003</v>
      </c>
      <c r="C25" s="2">
        <f t="shared" si="0"/>
        <v>5.6116494118790605</v>
      </c>
      <c r="D25" s="2"/>
      <c r="E25" s="2"/>
      <c r="F25" s="2"/>
      <c r="G25" s="2"/>
      <c r="H25" s="2"/>
    </row>
    <row r="26" spans="1:8" ht="13.5" x14ac:dyDescent="0.25">
      <c r="A26" s="4">
        <f>TITRES_STAT!B29</f>
        <v>42041</v>
      </c>
      <c r="B26" s="2">
        <f>TITRES_STAT!D29</f>
        <v>5.9854000000000003</v>
      </c>
      <c r="C26" s="2">
        <f t="shared" si="0"/>
        <v>5.6637341177438199</v>
      </c>
      <c r="D26" s="2"/>
      <c r="E26" s="2"/>
      <c r="F26" s="2"/>
      <c r="G26" s="2"/>
      <c r="H26" s="2"/>
    </row>
    <row r="27" spans="1:8" ht="13.5" x14ac:dyDescent="0.25">
      <c r="A27" s="4">
        <f>TITRES_STAT!B30</f>
        <v>42044</v>
      </c>
      <c r="B27" s="2">
        <f>TITRES_STAT!D30</f>
        <v>5.9748999999999999</v>
      </c>
      <c r="C27" s="2">
        <f t="shared" si="0"/>
        <v>5.7132211765524632</v>
      </c>
      <c r="D27" s="2">
        <f>AVERAGE(B2:B27)</f>
        <v>5.7091692307692297</v>
      </c>
      <c r="E27" s="2">
        <f>C27-D27</f>
        <v>4.0519457832335348E-3</v>
      </c>
      <c r="F27" s="2"/>
      <c r="G27" s="2"/>
      <c r="H27" s="2"/>
    </row>
    <row r="28" spans="1:8" ht="13.5" x14ac:dyDescent="0.25">
      <c r="A28" s="4">
        <f>TITRES_STAT!B31</f>
        <v>42045</v>
      </c>
      <c r="B28" s="2">
        <f>TITRES_STAT!D31</f>
        <v>5.9819000000000004</v>
      </c>
      <c r="C28" s="2">
        <f t="shared" si="0"/>
        <v>5.7496794570828529</v>
      </c>
      <c r="D28" s="2">
        <f>$D$4*B28+(1-$D$4)*D27</f>
        <v>5.729371509971509</v>
      </c>
      <c r="E28" s="2">
        <f t="shared" ref="E28:E91" si="1">C28-D28</f>
        <v>2.0307947111343871E-2</v>
      </c>
      <c r="F28" s="2"/>
      <c r="G28" s="2"/>
      <c r="H28" s="2"/>
    </row>
    <row r="29" spans="1:8" ht="13.5" x14ac:dyDescent="0.25">
      <c r="A29" s="4">
        <f>TITRES_STAT!B32</f>
        <v>42046</v>
      </c>
      <c r="B29" s="2">
        <f>TITRES_STAT!D32</f>
        <v>5.9678000000000004</v>
      </c>
      <c r="C29" s="2">
        <f t="shared" si="0"/>
        <v>5.7664518483008758</v>
      </c>
      <c r="D29" s="2">
        <f t="shared" ref="D29:D92" si="2">$D$4*B29+(1-$D$4)*D28</f>
        <v>5.7470328796032488</v>
      </c>
      <c r="E29" s="2">
        <f t="shared" si="1"/>
        <v>1.9418968697626937E-2</v>
      </c>
      <c r="F29" s="2"/>
      <c r="G29" s="2"/>
      <c r="H29" s="2"/>
    </row>
    <row r="30" spans="1:8" ht="13.5" x14ac:dyDescent="0.25">
      <c r="A30" s="4">
        <f>TITRES_STAT!B33</f>
        <v>42047</v>
      </c>
      <c r="B30" s="2">
        <f>TITRES_STAT!D33</f>
        <v>5.9642999999999997</v>
      </c>
      <c r="C30" s="2">
        <f t="shared" si="0"/>
        <v>5.8001361793315107</v>
      </c>
      <c r="D30" s="2">
        <f t="shared" si="2"/>
        <v>5.7631267403733784</v>
      </c>
      <c r="E30" s="2">
        <f t="shared" si="1"/>
        <v>3.7009438958132357E-2</v>
      </c>
      <c r="F30" s="2"/>
      <c r="G30" s="2"/>
      <c r="H30" s="2"/>
    </row>
    <row r="31" spans="1:8" ht="13.5" x14ac:dyDescent="0.25">
      <c r="A31" s="4">
        <f>TITRES_STAT!B34</f>
        <v>42048</v>
      </c>
      <c r="B31" s="2">
        <f>TITRES_STAT!D34</f>
        <v>5.9501999999999997</v>
      </c>
      <c r="C31" s="2">
        <f t="shared" si="0"/>
        <v>5.8286383055882016</v>
      </c>
      <c r="D31" s="2">
        <f t="shared" si="2"/>
        <v>5.7769840188642396</v>
      </c>
      <c r="E31" s="2">
        <f t="shared" si="1"/>
        <v>5.1654286723961995E-2</v>
      </c>
      <c r="F31" s="2"/>
      <c r="G31" s="2"/>
      <c r="H31" s="2"/>
    </row>
    <row r="32" spans="1:8" ht="13.5" x14ac:dyDescent="0.25">
      <c r="A32" s="4">
        <f>TITRES_STAT!B35</f>
        <v>42051</v>
      </c>
      <c r="B32" s="2">
        <f>TITRES_STAT!D35</f>
        <v>5.9501999999999997</v>
      </c>
      <c r="C32" s="2">
        <f t="shared" si="0"/>
        <v>5.8570939508823248</v>
      </c>
      <c r="D32" s="2">
        <f t="shared" si="2"/>
        <v>5.7898148322817038</v>
      </c>
      <c r="E32" s="2">
        <f t="shared" si="1"/>
        <v>6.7279118600620968E-2</v>
      </c>
      <c r="F32" s="2"/>
      <c r="G32" s="2"/>
      <c r="H32" s="2"/>
    </row>
    <row r="33" spans="1:8" ht="13.5" x14ac:dyDescent="0.25">
      <c r="A33" s="4">
        <f>TITRES_STAT!B36</f>
        <v>42052</v>
      </c>
      <c r="B33" s="2">
        <f>TITRES_STAT!D36</f>
        <v>5.9501999999999997</v>
      </c>
      <c r="C33" s="2">
        <f t="shared" si="0"/>
        <v>5.8811718045927366</v>
      </c>
      <c r="D33" s="2">
        <f t="shared" si="2"/>
        <v>5.801695215075652</v>
      </c>
      <c r="E33" s="2">
        <f t="shared" si="1"/>
        <v>7.9476589517084584E-2</v>
      </c>
      <c r="F33" s="2"/>
      <c r="G33" s="2"/>
      <c r="H33" s="2"/>
    </row>
    <row r="34" spans="1:8" ht="13.5" x14ac:dyDescent="0.25">
      <c r="A34" s="4">
        <f>TITRES_STAT!B37</f>
        <v>42053</v>
      </c>
      <c r="B34" s="2">
        <f>TITRES_STAT!D37</f>
        <v>5.9501999999999997</v>
      </c>
      <c r="C34" s="2">
        <f t="shared" si="0"/>
        <v>5.8972069115784693</v>
      </c>
      <c r="D34" s="2">
        <f t="shared" si="2"/>
        <v>5.8126955695144931</v>
      </c>
      <c r="E34" s="2">
        <f t="shared" si="1"/>
        <v>8.4511342063976258E-2</v>
      </c>
      <c r="F34" s="2"/>
      <c r="G34" s="2"/>
      <c r="H34" s="2"/>
    </row>
    <row r="35" spans="1:8" ht="13.5" x14ac:dyDescent="0.25">
      <c r="A35" s="4">
        <f>TITRES_STAT!B38</f>
        <v>42054</v>
      </c>
      <c r="B35" s="2">
        <f>TITRES_STAT!D38</f>
        <v>5.9466999999999999</v>
      </c>
      <c r="C35" s="2">
        <f t="shared" si="0"/>
        <v>5.9107750790279354</v>
      </c>
      <c r="D35" s="2">
        <f t="shared" si="2"/>
        <v>5.8226218236245311</v>
      </c>
      <c r="E35" s="2">
        <f t="shared" si="1"/>
        <v>8.8153255403404351E-2</v>
      </c>
      <c r="F35" s="2">
        <f>AVERAGE(E27:E35)</f>
        <v>5.0206988095487209E-2</v>
      </c>
      <c r="G35" s="2">
        <f>E35-F35</f>
        <v>3.7946267307917142E-2</v>
      </c>
      <c r="H35" s="2" t="str">
        <f>IF(G35&lt;0,"Hold","Sell")</f>
        <v>Sell</v>
      </c>
    </row>
    <row r="36" spans="1:8" ht="13.5" x14ac:dyDescent="0.25">
      <c r="A36" s="4">
        <f>TITRES_STAT!B39</f>
        <v>42055</v>
      </c>
      <c r="B36" s="2">
        <f>TITRES_STAT!D39</f>
        <v>5.9432</v>
      </c>
      <c r="C36" s="2">
        <f t="shared" si="0"/>
        <v>5.9222558361005611</v>
      </c>
      <c r="D36" s="2">
        <f t="shared" si="2"/>
        <v>5.8315535403930845</v>
      </c>
      <c r="E36" s="2">
        <f t="shared" si="1"/>
        <v>9.0702295707476566E-2</v>
      </c>
      <c r="F36" s="2">
        <f>(E36*(2/(10)))+((1-(2/10))*F35)</f>
        <v>5.8306049617885082E-2</v>
      </c>
      <c r="G36" s="2">
        <f t="shared" ref="G36:G99" si="3">E36-F36</f>
        <v>3.2396246089591484E-2</v>
      </c>
      <c r="H36" s="2" t="str">
        <f t="shared" ref="H36:H99" si="4">IF(G36&lt;0,"Hold","Sell")</f>
        <v>Sell</v>
      </c>
    </row>
    <row r="37" spans="1:8" ht="13.5" x14ac:dyDescent="0.25">
      <c r="A37" s="4">
        <f>TITRES_STAT!B40</f>
        <v>42058</v>
      </c>
      <c r="B37" s="2">
        <f>TITRES_STAT!D40</f>
        <v>5.9432</v>
      </c>
      <c r="C37" s="2">
        <f t="shared" si="0"/>
        <v>5.9303549382389358</v>
      </c>
      <c r="D37" s="2">
        <f t="shared" si="2"/>
        <v>5.8398236485121151</v>
      </c>
      <c r="E37" s="2">
        <f t="shared" si="1"/>
        <v>9.0531289726820674E-2</v>
      </c>
      <c r="F37" s="2">
        <f t="shared" ref="F37:F100" si="5">(E37*(2/(10)))+((1-(2/10))*F36)</f>
        <v>6.4751097639672212E-2</v>
      </c>
      <c r="G37" s="2">
        <f t="shared" si="3"/>
        <v>2.5780192087148462E-2</v>
      </c>
      <c r="H37" s="2" t="str">
        <f t="shared" si="4"/>
        <v>Sell</v>
      </c>
    </row>
    <row r="38" spans="1:8" ht="13.5" x14ac:dyDescent="0.25">
      <c r="A38" s="4">
        <f>TITRES_STAT!B41</f>
        <v>42059</v>
      </c>
      <c r="B38" s="2">
        <f>TITRES_STAT!D41</f>
        <v>5.9678000000000004</v>
      </c>
      <c r="C38" s="2">
        <f t="shared" si="0"/>
        <v>5.9382849477406383</v>
      </c>
      <c r="D38" s="2">
        <f t="shared" si="2"/>
        <v>5.8493033782519586</v>
      </c>
      <c r="E38" s="2">
        <f t="shared" si="1"/>
        <v>8.8981569488679746E-2</v>
      </c>
      <c r="F38" s="2">
        <f t="shared" si="5"/>
        <v>6.959719200947373E-2</v>
      </c>
      <c r="G38" s="2">
        <f t="shared" si="3"/>
        <v>1.9384377479206016E-2</v>
      </c>
      <c r="H38" s="2" t="str">
        <f t="shared" si="4"/>
        <v>Sell</v>
      </c>
    </row>
    <row r="39" spans="1:8" ht="13.5" x14ac:dyDescent="0.25">
      <c r="A39" s="4">
        <f>TITRES_STAT!B42</f>
        <v>42060</v>
      </c>
      <c r="B39" s="2">
        <f>TITRES_STAT!D42</f>
        <v>5.9678000000000004</v>
      </c>
      <c r="C39" s="2">
        <f t="shared" si="0"/>
        <v>5.9428257250113097</v>
      </c>
      <c r="D39" s="2">
        <f t="shared" si="2"/>
        <v>5.8580809057888503</v>
      </c>
      <c r="E39" s="2">
        <f t="shared" si="1"/>
        <v>8.4744819222459356E-2</v>
      </c>
      <c r="F39" s="2">
        <f t="shared" si="5"/>
        <v>7.262671745207086E-2</v>
      </c>
      <c r="G39" s="2">
        <f t="shared" si="3"/>
        <v>1.2118101770388495E-2</v>
      </c>
      <c r="H39" s="2" t="str">
        <f t="shared" si="4"/>
        <v>Sell</v>
      </c>
    </row>
    <row r="40" spans="1:8" ht="13.5" x14ac:dyDescent="0.25">
      <c r="A40" s="4">
        <f>TITRES_STAT!B43</f>
        <v>42061</v>
      </c>
      <c r="B40" s="2">
        <f>TITRES_STAT!D43</f>
        <v>6.0910000000000002</v>
      </c>
      <c r="C40" s="2">
        <f t="shared" si="0"/>
        <v>5.9461294596249541</v>
      </c>
      <c r="D40" s="2">
        <f t="shared" si="2"/>
        <v>5.8753341720267134</v>
      </c>
      <c r="E40" s="2">
        <f t="shared" si="1"/>
        <v>7.0795287598240719E-2</v>
      </c>
      <c r="F40" s="2">
        <f t="shared" si="5"/>
        <v>7.2260431481304829E-2</v>
      </c>
      <c r="G40" s="2">
        <f t="shared" si="3"/>
        <v>-1.46514388306411E-3</v>
      </c>
      <c r="H40" s="2" t="str">
        <f t="shared" si="4"/>
        <v>Hold</v>
      </c>
    </row>
    <row r="41" spans="1:8" ht="13.5" x14ac:dyDescent="0.25">
      <c r="A41" s="4">
        <f>TITRES_STAT!B44</f>
        <v>42062</v>
      </c>
      <c r="B41" s="2">
        <f>TITRES_STAT!D44</f>
        <v>6.0910000000000002</v>
      </c>
      <c r="C41" s="2">
        <f t="shared" si="0"/>
        <v>5.94675569660573</v>
      </c>
      <c r="D41" s="2">
        <f t="shared" si="2"/>
        <v>5.8913094185432531</v>
      </c>
      <c r="E41" s="2">
        <f t="shared" si="1"/>
        <v>5.5446278062476928E-2</v>
      </c>
      <c r="F41" s="2">
        <f t="shared" si="5"/>
        <v>6.889760079753926E-2</v>
      </c>
      <c r="G41" s="2">
        <f t="shared" si="3"/>
        <v>-1.3451322735062332E-2</v>
      </c>
      <c r="H41" s="2" t="str">
        <f t="shared" si="4"/>
        <v>Hold</v>
      </c>
    </row>
    <row r="42" spans="1:8" ht="13.5" x14ac:dyDescent="0.25">
      <c r="A42" s="4">
        <f>TITRES_STAT!B45</f>
        <v>42065</v>
      </c>
      <c r="B42" s="2">
        <f>TITRES_STAT!D45</f>
        <v>6.1261999999999999</v>
      </c>
      <c r="C42" s="2">
        <f t="shared" si="0"/>
        <v>5.9472855894356176</v>
      </c>
      <c r="D42" s="2">
        <f t="shared" si="2"/>
        <v>5.9087087208733831</v>
      </c>
      <c r="E42" s="2">
        <f t="shared" si="1"/>
        <v>3.8576868562234523E-2</v>
      </c>
      <c r="F42" s="2">
        <f t="shared" si="5"/>
        <v>6.2833454350478324E-2</v>
      </c>
      <c r="G42" s="2">
        <f t="shared" si="3"/>
        <v>-2.4256585788243801E-2</v>
      </c>
      <c r="H42" s="2" t="str">
        <f t="shared" si="4"/>
        <v>Hold</v>
      </c>
    </row>
    <row r="43" spans="1:8" ht="13.5" x14ac:dyDescent="0.25">
      <c r="A43" s="4">
        <f>TITRES_STAT!B46</f>
        <v>42066</v>
      </c>
      <c r="B43" s="2">
        <f>TITRES_STAT!D46</f>
        <v>6.1261999999999999</v>
      </c>
      <c r="C43" s="2">
        <f t="shared" si="0"/>
        <v>5.9477339602916759</v>
      </c>
      <c r="D43" s="2">
        <f t="shared" si="2"/>
        <v>5.924819185993873</v>
      </c>
      <c r="E43" s="2">
        <f t="shared" si="1"/>
        <v>2.2914774297802865E-2</v>
      </c>
      <c r="F43" s="2">
        <f t="shared" si="5"/>
        <v>5.4849718339943239E-2</v>
      </c>
      <c r="G43" s="2">
        <f t="shared" si="3"/>
        <v>-3.1934944042140374E-2</v>
      </c>
      <c r="H43" s="2" t="str">
        <f t="shared" si="4"/>
        <v>Hold</v>
      </c>
    </row>
    <row r="44" spans="1:8" ht="13.5" x14ac:dyDescent="0.25">
      <c r="A44" s="4">
        <f>TITRES_STAT!B47</f>
        <v>42067</v>
      </c>
      <c r="B44" s="2">
        <f>TITRES_STAT!D47</f>
        <v>6.1261999999999999</v>
      </c>
      <c r="C44" s="2">
        <f t="shared" si="0"/>
        <v>5.9481133510160333</v>
      </c>
      <c r="D44" s="2">
        <f t="shared" si="2"/>
        <v>5.9397362833276608</v>
      </c>
      <c r="E44" s="2">
        <f t="shared" si="1"/>
        <v>8.3770676883725415E-3</v>
      </c>
      <c r="F44" s="2">
        <f t="shared" si="5"/>
        <v>4.5555188209629102E-2</v>
      </c>
      <c r="G44" s="2">
        <f t="shared" si="3"/>
        <v>-3.7178120521256561E-2</v>
      </c>
      <c r="H44" s="2" t="str">
        <f t="shared" si="4"/>
        <v>Hold</v>
      </c>
    </row>
    <row r="45" spans="1:8" ht="13.5" x14ac:dyDescent="0.25">
      <c r="A45" s="4">
        <f>TITRES_STAT!B48</f>
        <v>42068</v>
      </c>
      <c r="B45" s="2">
        <f>TITRES_STAT!D48</f>
        <v>6.1261999999999999</v>
      </c>
      <c r="C45" s="2">
        <f t="shared" si="0"/>
        <v>5.9478959123981818</v>
      </c>
      <c r="D45" s="2">
        <f t="shared" si="2"/>
        <v>5.9535484104885752</v>
      </c>
      <c r="E45" s="2">
        <f t="shared" si="1"/>
        <v>-5.6524980903933653E-3</v>
      </c>
      <c r="F45" s="2">
        <f t="shared" si="5"/>
        <v>3.531365094962461E-2</v>
      </c>
      <c r="G45" s="2">
        <f t="shared" si="3"/>
        <v>-4.0966149040017975E-2</v>
      </c>
      <c r="H45" s="2" t="str">
        <f t="shared" si="4"/>
        <v>Hold</v>
      </c>
    </row>
    <row r="46" spans="1:8" ht="13.5" x14ac:dyDescent="0.25">
      <c r="A46" s="4">
        <f>TITRES_STAT!B49</f>
        <v>42069</v>
      </c>
      <c r="B46" s="2">
        <f>TITRES_STAT!D49</f>
        <v>6.1086</v>
      </c>
      <c r="C46" s="2">
        <f t="shared" si="0"/>
        <v>5.947173464336923</v>
      </c>
      <c r="D46" s="2">
        <f t="shared" si="2"/>
        <v>5.9650337134153473</v>
      </c>
      <c r="E46" s="2">
        <f t="shared" si="1"/>
        <v>-1.7860249078424317E-2</v>
      </c>
      <c r="F46" s="2">
        <f t="shared" si="5"/>
        <v>2.4678870944014827E-2</v>
      </c>
      <c r="G46" s="2">
        <f t="shared" si="3"/>
        <v>-4.2539120022439147E-2</v>
      </c>
      <c r="H46" s="2" t="str">
        <f t="shared" si="4"/>
        <v>Hold</v>
      </c>
    </row>
    <row r="47" spans="1:8" ht="13.5" x14ac:dyDescent="0.25">
      <c r="A47" s="4">
        <f>TITRES_STAT!B50</f>
        <v>42072</v>
      </c>
      <c r="B47" s="2">
        <f>TITRES_STAT!D50</f>
        <v>6.1086</v>
      </c>
      <c r="C47" s="2">
        <f t="shared" si="0"/>
        <v>5.9465621621312428</v>
      </c>
      <c r="D47" s="2">
        <f t="shared" si="2"/>
        <v>5.9756682531623584</v>
      </c>
      <c r="E47" s="2">
        <f t="shared" si="1"/>
        <v>-2.9106091031115611E-2</v>
      </c>
      <c r="F47" s="2">
        <f t="shared" si="5"/>
        <v>1.3921878548988742E-2</v>
      </c>
      <c r="G47" s="2">
        <f t="shared" si="3"/>
        <v>-4.3027969580104353E-2</v>
      </c>
      <c r="H47" s="2" t="str">
        <f t="shared" si="4"/>
        <v>Hold</v>
      </c>
    </row>
    <row r="48" spans="1:8" ht="13.5" x14ac:dyDescent="0.25">
      <c r="A48" s="4">
        <f>TITRES_STAT!B51</f>
        <v>42073</v>
      </c>
      <c r="B48" s="2">
        <f>TITRES_STAT!D51</f>
        <v>6.1086</v>
      </c>
      <c r="C48" s="2">
        <f t="shared" si="0"/>
        <v>5.9498295218033599</v>
      </c>
      <c r="D48" s="2">
        <f t="shared" si="2"/>
        <v>5.9855150492244054</v>
      </c>
      <c r="E48" s="2">
        <f t="shared" si="1"/>
        <v>-3.5685527421045471E-2</v>
      </c>
      <c r="F48" s="2">
        <f t="shared" si="5"/>
        <v>4.0003973549819008E-3</v>
      </c>
      <c r="G48" s="2">
        <f t="shared" si="3"/>
        <v>-3.9685924776027372E-2</v>
      </c>
      <c r="H48" s="2" t="str">
        <f t="shared" si="4"/>
        <v>Hold</v>
      </c>
    </row>
    <row r="49" spans="1:8" ht="13.5" x14ac:dyDescent="0.25">
      <c r="A49" s="4">
        <f>TITRES_STAT!B52</f>
        <v>42074</v>
      </c>
      <c r="B49" s="2">
        <f>TITRES_STAT!D52</f>
        <v>6.1086</v>
      </c>
      <c r="C49" s="2">
        <f t="shared" si="0"/>
        <v>5.9525942107566898</v>
      </c>
      <c r="D49" s="2">
        <f t="shared" si="2"/>
        <v>5.9946324529855604</v>
      </c>
      <c r="E49" s="2">
        <f t="shared" si="1"/>
        <v>-4.2038242228870537E-2</v>
      </c>
      <c r="F49" s="2">
        <f t="shared" si="5"/>
        <v>-5.2073305617885857E-3</v>
      </c>
      <c r="G49" s="2">
        <f t="shared" si="3"/>
        <v>-3.6830911667081953E-2</v>
      </c>
      <c r="H49" s="2" t="str">
        <f t="shared" si="4"/>
        <v>Hold</v>
      </c>
    </row>
    <row r="50" spans="1:8" ht="13.5" x14ac:dyDescent="0.25">
      <c r="A50" s="4">
        <f>TITRES_STAT!B53</f>
        <v>42075</v>
      </c>
      <c r="B50" s="2">
        <f>TITRES_STAT!D53</f>
        <v>6.1966999999999999</v>
      </c>
      <c r="C50" s="2">
        <f t="shared" si="0"/>
        <v>5.973887409101815</v>
      </c>
      <c r="D50" s="2">
        <f t="shared" si="2"/>
        <v>6.0096004194310746</v>
      </c>
      <c r="E50" s="2">
        <f t="shared" si="1"/>
        <v>-3.5713010329259554E-2</v>
      </c>
      <c r="F50" s="2">
        <f t="shared" si="5"/>
        <v>-1.130846651528278E-2</v>
      </c>
      <c r="G50" s="2">
        <f t="shared" si="3"/>
        <v>-2.4404543813976776E-2</v>
      </c>
      <c r="H50" s="2" t="str">
        <f t="shared" si="4"/>
        <v>Hold</v>
      </c>
    </row>
    <row r="51" spans="1:8" ht="13.5" x14ac:dyDescent="0.25">
      <c r="A51" s="4">
        <f>TITRES_STAT!B54</f>
        <v>42076</v>
      </c>
      <c r="B51" s="2">
        <f>TITRES_STAT!D54</f>
        <v>6.1578999999999997</v>
      </c>
      <c r="C51" s="2">
        <f t="shared" si="0"/>
        <v>5.9919047307784581</v>
      </c>
      <c r="D51" s="2">
        <f t="shared" si="2"/>
        <v>6.0205855735472911</v>
      </c>
      <c r="E51" s="2">
        <f t="shared" si="1"/>
        <v>-2.8680842768832981E-2</v>
      </c>
      <c r="F51" s="2">
        <f t="shared" si="5"/>
        <v>-1.478294176599282E-2</v>
      </c>
      <c r="G51" s="2">
        <f t="shared" si="3"/>
        <v>-1.3897901002840161E-2</v>
      </c>
      <c r="H51" s="2" t="str">
        <f t="shared" si="4"/>
        <v>Hold</v>
      </c>
    </row>
    <row r="52" spans="1:8" ht="13.5" x14ac:dyDescent="0.25">
      <c r="A52" s="4">
        <f>TITRES_STAT!B55</f>
        <v>42079</v>
      </c>
      <c r="B52" s="2">
        <f>TITRES_STAT!D55</f>
        <v>6.1578999999999997</v>
      </c>
      <c r="C52" s="2">
        <f t="shared" si="0"/>
        <v>6.012565541427926</v>
      </c>
      <c r="D52" s="2">
        <f t="shared" si="2"/>
        <v>6.0307570125437877</v>
      </c>
      <c r="E52" s="2">
        <f t="shared" si="1"/>
        <v>-1.8191471115861724E-2</v>
      </c>
      <c r="F52" s="2">
        <f t="shared" si="5"/>
        <v>-1.5464647635966602E-2</v>
      </c>
      <c r="G52" s="2">
        <f t="shared" si="3"/>
        <v>-2.7268234798951217E-3</v>
      </c>
      <c r="H52" s="2" t="str">
        <f t="shared" si="4"/>
        <v>Hold</v>
      </c>
    </row>
    <row r="53" spans="1:8" ht="13.5" x14ac:dyDescent="0.25">
      <c r="A53" s="4">
        <f>TITRES_STAT!B56</f>
        <v>42080</v>
      </c>
      <c r="B53" s="2">
        <f>TITRES_STAT!D56</f>
        <v>6.1192000000000002</v>
      </c>
      <c r="C53" s="2">
        <f t="shared" si="0"/>
        <v>6.03004776582363</v>
      </c>
      <c r="D53" s="2">
        <f t="shared" si="2"/>
        <v>6.0373083449479523</v>
      </c>
      <c r="E53" s="2">
        <f t="shared" si="1"/>
        <v>-7.2605791243223194E-3</v>
      </c>
      <c r="F53" s="2">
        <f t="shared" si="5"/>
        <v>-1.3823833933637746E-2</v>
      </c>
      <c r="G53" s="2">
        <f t="shared" si="3"/>
        <v>6.5632548093154264E-3</v>
      </c>
      <c r="H53" s="2" t="str">
        <f t="shared" si="4"/>
        <v>Sell</v>
      </c>
    </row>
    <row r="54" spans="1:8" ht="13.5" x14ac:dyDescent="0.25">
      <c r="A54" s="4">
        <f>TITRES_STAT!B57</f>
        <v>42081</v>
      </c>
      <c r="B54" s="2">
        <f>TITRES_STAT!D57</f>
        <v>6.1086</v>
      </c>
      <c r="C54" s="2">
        <f t="shared" si="0"/>
        <v>6.0448404172353793</v>
      </c>
      <c r="D54" s="2">
        <f t="shared" si="2"/>
        <v>6.0425892082851407</v>
      </c>
      <c r="E54" s="2">
        <f t="shared" si="1"/>
        <v>2.2512089502386701E-3</v>
      </c>
      <c r="F54" s="2">
        <f t="shared" si="5"/>
        <v>-1.0608825356862464E-2</v>
      </c>
      <c r="G54" s="2">
        <f t="shared" si="3"/>
        <v>1.2860034307101134E-2</v>
      </c>
      <c r="H54" s="2" t="str">
        <f t="shared" si="4"/>
        <v>Sell</v>
      </c>
    </row>
    <row r="55" spans="1:8" ht="13.5" x14ac:dyDescent="0.25">
      <c r="A55" s="4">
        <f>TITRES_STAT!B58</f>
        <v>42082</v>
      </c>
      <c r="B55" s="2">
        <f>TITRES_STAT!D58</f>
        <v>6.1086</v>
      </c>
      <c r="C55" s="2">
        <f t="shared" si="0"/>
        <v>6.0573572761222438</v>
      </c>
      <c r="D55" s="2">
        <f t="shared" si="2"/>
        <v>6.0474788965603148</v>
      </c>
      <c r="E55" s="2">
        <f t="shared" si="1"/>
        <v>9.8783795619290515E-3</v>
      </c>
      <c r="F55" s="2">
        <f t="shared" si="5"/>
        <v>-6.5113843731041607E-3</v>
      </c>
      <c r="G55" s="2">
        <f t="shared" si="3"/>
        <v>1.6389763935033212E-2</v>
      </c>
      <c r="H55" s="2" t="str">
        <f t="shared" si="4"/>
        <v>Sell</v>
      </c>
    </row>
    <row r="56" spans="1:8" ht="13.5" x14ac:dyDescent="0.25">
      <c r="A56" s="4">
        <f>TITRES_STAT!B59</f>
        <v>42086</v>
      </c>
      <c r="B56" s="2">
        <f>TITRES_STAT!D59</f>
        <v>6.1086</v>
      </c>
      <c r="C56" s="2">
        <f t="shared" si="0"/>
        <v>6.0652407721034374</v>
      </c>
      <c r="D56" s="2">
        <f t="shared" si="2"/>
        <v>6.0520063857039945</v>
      </c>
      <c r="E56" s="2">
        <f t="shared" si="1"/>
        <v>1.3234386399442855E-2</v>
      </c>
      <c r="F56" s="2">
        <f t="shared" si="5"/>
        <v>-2.5622302185947573E-3</v>
      </c>
      <c r="G56" s="2">
        <f t="shared" si="3"/>
        <v>1.5796616618037614E-2</v>
      </c>
      <c r="H56" s="2" t="str">
        <f t="shared" si="4"/>
        <v>Sell</v>
      </c>
    </row>
    <row r="57" spans="1:8" ht="13.5" x14ac:dyDescent="0.25">
      <c r="A57" s="4">
        <f>TITRES_STAT!B60</f>
        <v>42087</v>
      </c>
      <c r="B57" s="2">
        <f>TITRES_STAT!D60</f>
        <v>5.7742000000000004</v>
      </c>
      <c r="C57" s="2">
        <f t="shared" si="0"/>
        <v>6.0719114225490625</v>
      </c>
      <c r="D57" s="2">
        <f t="shared" si="2"/>
        <v>6.0314281349111063</v>
      </c>
      <c r="E57" s="2">
        <f t="shared" si="1"/>
        <v>4.0483287637956167E-2</v>
      </c>
      <c r="F57" s="2">
        <f t="shared" si="5"/>
        <v>6.0468733527154275E-3</v>
      </c>
      <c r="G57" s="2">
        <f t="shared" si="3"/>
        <v>3.4436414285240739E-2</v>
      </c>
      <c r="H57" s="2" t="str">
        <f t="shared" si="4"/>
        <v>Sell</v>
      </c>
    </row>
    <row r="58" spans="1:8" ht="13.5" x14ac:dyDescent="0.25">
      <c r="A58" s="4">
        <f>TITRES_STAT!B61</f>
        <v>42088</v>
      </c>
      <c r="B58" s="2">
        <f>TITRES_STAT!D61</f>
        <v>5.9396000000000004</v>
      </c>
      <c r="C58" s="2">
        <f t="shared" si="0"/>
        <v>6.0775558190799766</v>
      </c>
      <c r="D58" s="2">
        <f t="shared" si="2"/>
        <v>6.0246260508436169</v>
      </c>
      <c r="E58" s="2">
        <f t="shared" si="1"/>
        <v>5.2929768236359642E-2</v>
      </c>
      <c r="F58" s="2">
        <f t="shared" si="5"/>
        <v>1.5423452329444271E-2</v>
      </c>
      <c r="G58" s="2">
        <f t="shared" si="3"/>
        <v>3.7506315906915375E-2</v>
      </c>
      <c r="H58" s="2" t="str">
        <f t="shared" si="4"/>
        <v>Sell</v>
      </c>
    </row>
    <row r="59" spans="1:8" ht="13.5" x14ac:dyDescent="0.25">
      <c r="A59" s="4">
        <f>TITRES_STAT!B62</f>
        <v>42089</v>
      </c>
      <c r="B59" s="2">
        <f>TITRES_STAT!D62</f>
        <v>5.9501999999999997</v>
      </c>
      <c r="C59" s="2">
        <f t="shared" si="0"/>
        <v>6.0823318469138261</v>
      </c>
      <c r="D59" s="2">
        <f t="shared" si="2"/>
        <v>6.0191130100403862</v>
      </c>
      <c r="E59" s="2">
        <f t="shared" si="1"/>
        <v>6.3218836873439876E-2</v>
      </c>
      <c r="F59" s="2">
        <f t="shared" si="5"/>
        <v>2.4982529238243394E-2</v>
      </c>
      <c r="G59" s="2">
        <f t="shared" si="3"/>
        <v>3.8236307635196483E-2</v>
      </c>
      <c r="H59" s="2" t="str">
        <f t="shared" si="4"/>
        <v>Sell</v>
      </c>
    </row>
    <row r="60" spans="1:8" ht="13.5" x14ac:dyDescent="0.25">
      <c r="A60" s="4">
        <f>TITRES_STAT!B63</f>
        <v>42090</v>
      </c>
      <c r="B60" s="2">
        <f>TITRES_STAT!D63</f>
        <v>5.9466999999999999</v>
      </c>
      <c r="C60" s="2">
        <f t="shared" si="0"/>
        <v>6.0999269473886217</v>
      </c>
      <c r="D60" s="2">
        <f t="shared" si="2"/>
        <v>6.0137490833707279</v>
      </c>
      <c r="E60" s="2">
        <f t="shared" si="1"/>
        <v>8.6177864017893846E-2</v>
      </c>
      <c r="F60" s="2">
        <f t="shared" si="5"/>
        <v>3.7221596194173485E-2</v>
      </c>
      <c r="G60" s="2">
        <f t="shared" si="3"/>
        <v>4.8956267823720361E-2</v>
      </c>
      <c r="H60" s="2" t="str">
        <f t="shared" si="4"/>
        <v>Sell</v>
      </c>
    </row>
    <row r="61" spans="1:8" ht="13.5" x14ac:dyDescent="0.25">
      <c r="A61" s="4">
        <f>TITRES_STAT!B64</f>
        <v>42093</v>
      </c>
      <c r="B61" s="2">
        <f>TITRES_STAT!D64</f>
        <v>6.0065</v>
      </c>
      <c r="C61" s="2">
        <f t="shared" si="0"/>
        <v>6.1088458785596025</v>
      </c>
      <c r="D61" s="2">
        <f t="shared" si="2"/>
        <v>6.0132121142321555</v>
      </c>
      <c r="E61" s="2">
        <f t="shared" si="1"/>
        <v>9.5633764327446968E-2</v>
      </c>
      <c r="F61" s="2">
        <f t="shared" si="5"/>
        <v>4.8904029820828185E-2</v>
      </c>
      <c r="G61" s="2">
        <f t="shared" si="3"/>
        <v>4.6729734506618784E-2</v>
      </c>
      <c r="H61" s="2" t="str">
        <f t="shared" si="4"/>
        <v>Sell</v>
      </c>
    </row>
    <row r="62" spans="1:8" ht="13.5" x14ac:dyDescent="0.25">
      <c r="A62" s="4">
        <f>TITRES_STAT!B65</f>
        <v>42094</v>
      </c>
      <c r="B62" s="2">
        <f>TITRES_STAT!D65</f>
        <v>6.0065</v>
      </c>
      <c r="C62" s="2">
        <f t="shared" si="0"/>
        <v>6.1163926664735095</v>
      </c>
      <c r="D62" s="2">
        <f t="shared" si="2"/>
        <v>6.0127149205853287</v>
      </c>
      <c r="E62" s="2">
        <f t="shared" si="1"/>
        <v>0.10367774588818079</v>
      </c>
      <c r="F62" s="2">
        <f t="shared" si="5"/>
        <v>5.9858773034298714E-2</v>
      </c>
      <c r="G62" s="2">
        <f t="shared" si="3"/>
        <v>4.3818972853882081E-2</v>
      </c>
      <c r="H62" s="2" t="str">
        <f t="shared" si="4"/>
        <v>Sell</v>
      </c>
    </row>
    <row r="63" spans="1:8" ht="13.5" x14ac:dyDescent="0.25">
      <c r="A63" s="4">
        <f>TITRES_STAT!B66</f>
        <v>42095</v>
      </c>
      <c r="B63" s="2">
        <f>TITRES_STAT!D66</f>
        <v>6.0171000000000001</v>
      </c>
      <c r="C63" s="2">
        <f t="shared" si="0"/>
        <v>6.1168245639391241</v>
      </c>
      <c r="D63" s="2">
        <f t="shared" si="2"/>
        <v>6.0130397412827117</v>
      </c>
      <c r="E63" s="2">
        <f t="shared" si="1"/>
        <v>0.10378482265641242</v>
      </c>
      <c r="F63" s="2">
        <f t="shared" si="5"/>
        <v>6.8643982958721456E-2</v>
      </c>
      <c r="G63" s="2">
        <f t="shared" si="3"/>
        <v>3.5140839697690968E-2</v>
      </c>
      <c r="H63" s="2" t="str">
        <f t="shared" si="4"/>
        <v>Sell</v>
      </c>
    </row>
    <row r="64" spans="1:8" ht="13.5" x14ac:dyDescent="0.25">
      <c r="A64" s="4">
        <f>TITRES_STAT!B67</f>
        <v>42096</v>
      </c>
      <c r="B64" s="2">
        <f>TITRES_STAT!D67</f>
        <v>6.0171000000000001</v>
      </c>
      <c r="C64" s="2">
        <f t="shared" si="0"/>
        <v>6.1155592464100286</v>
      </c>
      <c r="D64" s="2">
        <f t="shared" si="2"/>
        <v>6.0133405011876953</v>
      </c>
      <c r="E64" s="2">
        <f t="shared" si="1"/>
        <v>0.10221874522233332</v>
      </c>
      <c r="F64" s="2">
        <f t="shared" si="5"/>
        <v>7.5358935411443839E-2</v>
      </c>
      <c r="G64" s="2">
        <f t="shared" si="3"/>
        <v>2.6859809810889479E-2</v>
      </c>
      <c r="H64" s="2" t="str">
        <f t="shared" si="4"/>
        <v>Sell</v>
      </c>
    </row>
    <row r="65" spans="1:8" ht="13.5" x14ac:dyDescent="0.25">
      <c r="A65" s="4">
        <f>TITRES_STAT!B68</f>
        <v>42097</v>
      </c>
      <c r="B65" s="2">
        <f>TITRES_STAT!D68</f>
        <v>6.0136000000000003</v>
      </c>
      <c r="C65" s="2">
        <f t="shared" si="0"/>
        <v>6.1144885931161781</v>
      </c>
      <c r="D65" s="2">
        <f t="shared" si="2"/>
        <v>6.0133597233219396</v>
      </c>
      <c r="E65" s="2">
        <f t="shared" si="1"/>
        <v>0.10112886979423852</v>
      </c>
      <c r="F65" s="2">
        <f t="shared" si="5"/>
        <v>8.0512922288002775E-2</v>
      </c>
      <c r="G65" s="2">
        <f t="shared" si="3"/>
        <v>2.0615947506235743E-2</v>
      </c>
      <c r="H65" s="2" t="str">
        <f t="shared" si="4"/>
        <v>Sell</v>
      </c>
    </row>
    <row r="66" spans="1:8" ht="13.5" x14ac:dyDescent="0.25">
      <c r="A66" s="4">
        <f>TITRES_STAT!B69</f>
        <v>42100</v>
      </c>
      <c r="B66" s="2">
        <f>TITRES_STAT!D69</f>
        <v>5.9713000000000003</v>
      </c>
      <c r="C66" s="2">
        <f t="shared" si="0"/>
        <v>6.1135826557136896</v>
      </c>
      <c r="D66" s="2">
        <f t="shared" si="2"/>
        <v>6.0102441882610549</v>
      </c>
      <c r="E66" s="2">
        <f t="shared" si="1"/>
        <v>0.10333846745263475</v>
      </c>
      <c r="F66" s="2">
        <f t="shared" si="5"/>
        <v>8.5078031320929171E-2</v>
      </c>
      <c r="G66" s="2">
        <f t="shared" si="3"/>
        <v>1.8260436131705582E-2</v>
      </c>
      <c r="H66" s="2" t="str">
        <f t="shared" si="4"/>
        <v>Sell</v>
      </c>
    </row>
    <row r="67" spans="1:8" ht="13.5" x14ac:dyDescent="0.25">
      <c r="A67" s="4">
        <f>TITRES_STAT!B70</f>
        <v>42101</v>
      </c>
      <c r="B67" s="2">
        <f>TITRES_STAT!D70</f>
        <v>5.9572000000000003</v>
      </c>
      <c r="C67" s="2">
        <f t="shared" si="0"/>
        <v>6.0613699394500449</v>
      </c>
      <c r="D67" s="2">
        <f t="shared" si="2"/>
        <v>6.0063149891306065</v>
      </c>
      <c r="E67" s="2">
        <f t="shared" si="1"/>
        <v>5.5054950319438412E-2</v>
      </c>
      <c r="F67" s="2">
        <f t="shared" si="5"/>
        <v>7.9073415120631027E-2</v>
      </c>
      <c r="G67" s="2">
        <f t="shared" si="3"/>
        <v>-2.4018464801192616E-2</v>
      </c>
      <c r="H67" s="2" t="str">
        <f t="shared" si="4"/>
        <v>Hold</v>
      </c>
    </row>
    <row r="68" spans="1:8" ht="13.5" x14ac:dyDescent="0.25">
      <c r="A68" s="4">
        <f>TITRES_STAT!B71</f>
        <v>42102</v>
      </c>
      <c r="B68" s="2">
        <f>TITRES_STAT!D71</f>
        <v>5.7812000000000001</v>
      </c>
      <c r="C68" s="2">
        <f t="shared" si="0"/>
        <v>6.0426361026115769</v>
      </c>
      <c r="D68" s="2">
        <f t="shared" si="2"/>
        <v>5.9896398047505617</v>
      </c>
      <c r="E68" s="2">
        <f t="shared" si="1"/>
        <v>5.2996297861015229E-2</v>
      </c>
      <c r="F68" s="2">
        <f t="shared" si="5"/>
        <v>7.3857991668707879E-2</v>
      </c>
      <c r="G68" s="2">
        <f t="shared" si="3"/>
        <v>-2.0861693807692649E-2</v>
      </c>
      <c r="H68" s="2" t="str">
        <f t="shared" si="4"/>
        <v>Hold</v>
      </c>
    </row>
    <row r="69" spans="1:8" ht="13.5" x14ac:dyDescent="0.25">
      <c r="A69" s="4">
        <f>TITRES_STAT!B72</f>
        <v>42104</v>
      </c>
      <c r="B69" s="2">
        <f>TITRES_STAT!D72</f>
        <v>5.8094000000000001</v>
      </c>
      <c r="C69" s="2">
        <f t="shared" si="0"/>
        <v>6.0284151637482566</v>
      </c>
      <c r="D69" s="2">
        <f t="shared" si="2"/>
        <v>5.9762887081023717</v>
      </c>
      <c r="E69" s="2">
        <f t="shared" si="1"/>
        <v>5.2126455645884917E-2</v>
      </c>
      <c r="F69" s="2">
        <f t="shared" si="5"/>
        <v>6.9511684464143297E-2</v>
      </c>
      <c r="G69" s="2">
        <f t="shared" si="3"/>
        <v>-1.738522881825838E-2</v>
      </c>
      <c r="H69" s="2" t="str">
        <f t="shared" si="4"/>
        <v>Hold</v>
      </c>
    </row>
    <row r="70" spans="1:8" ht="13.5" x14ac:dyDescent="0.25">
      <c r="A70" s="4">
        <f>TITRES_STAT!B73</f>
        <v>42107</v>
      </c>
      <c r="B70" s="2">
        <f>TITRES_STAT!D73</f>
        <v>5.9115000000000002</v>
      </c>
      <c r="C70" s="2">
        <f t="shared" si="0"/>
        <v>6.0158436000946782</v>
      </c>
      <c r="D70" s="2">
        <f t="shared" si="2"/>
        <v>5.9714895445392333</v>
      </c>
      <c r="E70" s="2">
        <f t="shared" si="1"/>
        <v>4.4354055555444916E-2</v>
      </c>
      <c r="F70" s="2">
        <f t="shared" si="5"/>
        <v>6.4480158682403615E-2</v>
      </c>
      <c r="G70" s="2">
        <f t="shared" si="3"/>
        <v>-2.01261031269587E-2</v>
      </c>
      <c r="H70" s="2" t="str">
        <f t="shared" si="4"/>
        <v>Hold</v>
      </c>
    </row>
    <row r="71" spans="1:8" ht="13.5" x14ac:dyDescent="0.25">
      <c r="A71" s="4">
        <f>TITRES_STAT!B74</f>
        <v>42108</v>
      </c>
      <c r="B71" s="2">
        <f>TITRES_STAT!D74</f>
        <v>5.7389999999999999</v>
      </c>
      <c r="C71" s="2">
        <f t="shared" si="0"/>
        <v>6.0144061231570349</v>
      </c>
      <c r="D71" s="2">
        <f t="shared" si="2"/>
        <v>5.9542680967955857</v>
      </c>
      <c r="E71" s="2">
        <f t="shared" si="1"/>
        <v>6.013802636144927E-2</v>
      </c>
      <c r="F71" s="2">
        <f t="shared" si="5"/>
        <v>6.3611732218212758E-2</v>
      </c>
      <c r="G71" s="2">
        <f t="shared" si="3"/>
        <v>-3.4737058567634871E-3</v>
      </c>
      <c r="H71" s="2" t="str">
        <f t="shared" si="4"/>
        <v>Hold</v>
      </c>
    </row>
    <row r="72" spans="1:8" ht="13.5" x14ac:dyDescent="0.25">
      <c r="A72" s="4">
        <f>TITRES_STAT!B75</f>
        <v>42109</v>
      </c>
      <c r="B72" s="2">
        <f>TITRES_STAT!D75</f>
        <v>5.8094000000000001</v>
      </c>
      <c r="C72" s="2">
        <f t="shared" si="0"/>
        <v>6.0131897965174907</v>
      </c>
      <c r="D72" s="2">
        <f t="shared" si="2"/>
        <v>5.9435371266625792</v>
      </c>
      <c r="E72" s="2">
        <f t="shared" si="1"/>
        <v>6.9652669854911586E-2</v>
      </c>
      <c r="F72" s="2">
        <f t="shared" si="5"/>
        <v>6.4819919745552526E-2</v>
      </c>
      <c r="G72" s="2">
        <f t="shared" si="3"/>
        <v>4.8327501093590602E-3</v>
      </c>
      <c r="H72" s="2" t="str">
        <f t="shared" si="4"/>
        <v>Sell</v>
      </c>
    </row>
    <row r="73" spans="1:8" ht="13.5" x14ac:dyDescent="0.25">
      <c r="A73" s="4">
        <f>TITRES_STAT!B76</f>
        <v>42110</v>
      </c>
      <c r="B73" s="2">
        <f>TITRES_STAT!D76</f>
        <v>5.8094000000000001</v>
      </c>
      <c r="C73" s="2">
        <f t="shared" si="0"/>
        <v>6.0137913662840301</v>
      </c>
      <c r="D73" s="2">
        <f t="shared" si="2"/>
        <v>5.9336010432060915</v>
      </c>
      <c r="E73" s="2">
        <f t="shared" si="1"/>
        <v>8.0190323077938608E-2</v>
      </c>
      <c r="F73" s="2">
        <f t="shared" si="5"/>
        <v>6.789400041202974E-2</v>
      </c>
      <c r="G73" s="2">
        <f t="shared" si="3"/>
        <v>1.2296322665908868E-2</v>
      </c>
      <c r="H73" s="2" t="str">
        <f t="shared" si="4"/>
        <v>Sell</v>
      </c>
    </row>
    <row r="74" spans="1:8" ht="13.5" x14ac:dyDescent="0.25">
      <c r="A74" s="4">
        <f>TITRES_STAT!B77</f>
        <v>42111</v>
      </c>
      <c r="B74" s="2">
        <f>TITRES_STAT!D77</f>
        <v>5.8727</v>
      </c>
      <c r="C74" s="2">
        <f t="shared" si="0"/>
        <v>6.0143003868557177</v>
      </c>
      <c r="D74" s="2">
        <f t="shared" si="2"/>
        <v>5.9290898548204547</v>
      </c>
      <c r="E74" s="2">
        <f t="shared" si="1"/>
        <v>8.5210532035262965E-2</v>
      </c>
      <c r="F74" s="2">
        <f t="shared" si="5"/>
        <v>7.1357306736676396E-2</v>
      </c>
      <c r="G74" s="2">
        <f t="shared" si="3"/>
        <v>1.3853225298586569E-2</v>
      </c>
      <c r="H74" s="2" t="str">
        <f t="shared" si="4"/>
        <v>Sell</v>
      </c>
    </row>
    <row r="75" spans="1:8" ht="13.5" x14ac:dyDescent="0.25">
      <c r="A75" s="4">
        <f>TITRES_STAT!B78</f>
        <v>42114</v>
      </c>
      <c r="B75" s="2">
        <f>TITRES_STAT!D78</f>
        <v>5.7742000000000004</v>
      </c>
      <c r="C75" s="2">
        <f t="shared" si="0"/>
        <v>6.0141926350317609</v>
      </c>
      <c r="D75" s="2">
        <f t="shared" si="2"/>
        <v>5.917616532241162</v>
      </c>
      <c r="E75" s="2">
        <f t="shared" si="1"/>
        <v>9.6576102790598917E-2</v>
      </c>
      <c r="F75" s="2">
        <f t="shared" si="5"/>
        <v>7.6401065947460906E-2</v>
      </c>
      <c r="G75" s="2">
        <f t="shared" si="3"/>
        <v>2.0175036843138011E-2</v>
      </c>
      <c r="H75" s="2" t="str">
        <f t="shared" si="4"/>
        <v>Sell</v>
      </c>
    </row>
    <row r="76" spans="1:8" ht="13.5" x14ac:dyDescent="0.25">
      <c r="A76" s="4">
        <f>TITRES_STAT!B79</f>
        <v>42115</v>
      </c>
      <c r="B76" s="2">
        <f>TITRES_STAT!D79</f>
        <v>5.8129</v>
      </c>
      <c r="C76" s="2">
        <f t="shared" si="0"/>
        <v>6.0075937681037974</v>
      </c>
      <c r="D76" s="2">
        <f t="shared" si="2"/>
        <v>5.9098597520751497</v>
      </c>
      <c r="E76" s="2">
        <f t="shared" si="1"/>
        <v>9.773401602864773E-2</v>
      </c>
      <c r="F76" s="2">
        <f t="shared" si="5"/>
        <v>8.0667655963698265E-2</v>
      </c>
      <c r="G76" s="2">
        <f t="shared" si="3"/>
        <v>1.7066360064949465E-2</v>
      </c>
      <c r="H76" s="2" t="str">
        <f t="shared" si="4"/>
        <v>Sell</v>
      </c>
    </row>
    <row r="77" spans="1:8" ht="13.5" x14ac:dyDescent="0.25">
      <c r="A77" s="4">
        <f>TITRES_STAT!B80</f>
        <v>42116</v>
      </c>
      <c r="B77" s="2">
        <f>TITRES_STAT!D80</f>
        <v>5.9501999999999997</v>
      </c>
      <c r="C77" s="2">
        <f t="shared" si="0"/>
        <v>5.9998408807032133</v>
      </c>
      <c r="D77" s="2">
        <f t="shared" si="2"/>
        <v>5.9128479185881018</v>
      </c>
      <c r="E77" s="2">
        <f t="shared" si="1"/>
        <v>8.6992962115111538E-2</v>
      </c>
      <c r="F77" s="2">
        <f t="shared" si="5"/>
        <v>8.1932717193980931E-2</v>
      </c>
      <c r="G77" s="2">
        <f t="shared" si="3"/>
        <v>5.0602449211306078E-3</v>
      </c>
      <c r="H77" s="2" t="str">
        <f t="shared" si="4"/>
        <v>Sell</v>
      </c>
    </row>
    <row r="78" spans="1:8" ht="13.5" x14ac:dyDescent="0.25">
      <c r="A78" s="4">
        <f>TITRES_STAT!B81</f>
        <v>42117</v>
      </c>
      <c r="B78" s="2">
        <f>TITRES_STAT!D81</f>
        <v>5.915</v>
      </c>
      <c r="C78" s="2">
        <f t="shared" si="0"/>
        <v>5.9662038221334877</v>
      </c>
      <c r="D78" s="2">
        <f t="shared" si="2"/>
        <v>5.9130073320260204</v>
      </c>
      <c r="E78" s="2">
        <f t="shared" si="1"/>
        <v>5.3196490107467298E-2</v>
      </c>
      <c r="F78" s="2">
        <f t="shared" si="5"/>
        <v>7.6185471776678212E-2</v>
      </c>
      <c r="G78" s="2">
        <f t="shared" si="3"/>
        <v>-2.2988981669210914E-2</v>
      </c>
      <c r="H78" s="2" t="str">
        <f t="shared" si="4"/>
        <v>Hold</v>
      </c>
    </row>
    <row r="79" spans="1:8" ht="13.5" x14ac:dyDescent="0.25">
      <c r="A79" s="4">
        <f>TITRES_STAT!B82</f>
        <v>42118</v>
      </c>
      <c r="B79" s="2">
        <f>TITRES_STAT!D82</f>
        <v>5.9043999999999999</v>
      </c>
      <c r="C79" s="2">
        <f t="shared" ref="C79:C142" si="6">$C$4*B69+C78*(1-$C$4)</f>
        <v>5.9420801571898743</v>
      </c>
      <c r="D79" s="2">
        <f t="shared" si="2"/>
        <v>5.9123697518759446</v>
      </c>
      <c r="E79" s="2">
        <f t="shared" si="1"/>
        <v>2.9710405313929655E-2</v>
      </c>
      <c r="F79" s="2">
        <f t="shared" si="5"/>
        <v>6.6890458484128501E-2</v>
      </c>
      <c r="G79" s="2">
        <f t="shared" si="3"/>
        <v>-3.7180053170198846E-2</v>
      </c>
      <c r="H79" s="2" t="str">
        <f t="shared" si="4"/>
        <v>Hold</v>
      </c>
    </row>
    <row r="80" spans="1:8" ht="13.5" x14ac:dyDescent="0.25">
      <c r="A80" s="4">
        <f>TITRES_STAT!B83</f>
        <v>42121</v>
      </c>
      <c r="B80" s="2">
        <f>TITRES_STAT!D83</f>
        <v>5.9080000000000004</v>
      </c>
      <c r="C80" s="2">
        <f t="shared" si="6"/>
        <v>5.9373755176222014</v>
      </c>
      <c r="D80" s="2">
        <f t="shared" si="2"/>
        <v>5.9120460665518006</v>
      </c>
      <c r="E80" s="2">
        <f t="shared" si="1"/>
        <v>2.5329451070400744E-2</v>
      </c>
      <c r="F80" s="2">
        <f t="shared" si="5"/>
        <v>5.8578257001382958E-2</v>
      </c>
      <c r="G80" s="2">
        <f t="shared" si="3"/>
        <v>-3.3248805930982214E-2</v>
      </c>
      <c r="H80" s="2" t="str">
        <f t="shared" si="4"/>
        <v>Hold</v>
      </c>
    </row>
    <row r="81" spans="1:8" ht="13.5" x14ac:dyDescent="0.25">
      <c r="A81" s="4">
        <f>TITRES_STAT!B84</f>
        <v>42122</v>
      </c>
      <c r="B81" s="2">
        <f>TITRES_STAT!D84</f>
        <v>5.8727</v>
      </c>
      <c r="C81" s="2">
        <f t="shared" si="6"/>
        <v>5.9068562072187856</v>
      </c>
      <c r="D81" s="2">
        <f t="shared" si="2"/>
        <v>5.909131543103519</v>
      </c>
      <c r="E81" s="2">
        <f t="shared" si="1"/>
        <v>-2.2753358847333871E-3</v>
      </c>
      <c r="F81" s="2">
        <f t="shared" si="5"/>
        <v>4.6407538424159692E-2</v>
      </c>
      <c r="G81" s="2">
        <f t="shared" si="3"/>
        <v>-4.8682874308893079E-2</v>
      </c>
      <c r="H81" s="2" t="str">
        <f t="shared" si="4"/>
        <v>Hold</v>
      </c>
    </row>
    <row r="82" spans="1:8" ht="13.5" x14ac:dyDescent="0.25">
      <c r="A82" s="4">
        <f>TITRES_STAT!B85</f>
        <v>42123</v>
      </c>
      <c r="B82" s="2">
        <f>TITRES_STAT!D85</f>
        <v>5.8059000000000003</v>
      </c>
      <c r="C82" s="2">
        <f t="shared" si="6"/>
        <v>5.8918629445697412</v>
      </c>
      <c r="D82" s="2">
        <f t="shared" si="2"/>
        <v>5.9014847621328883</v>
      </c>
      <c r="E82" s="2">
        <f t="shared" si="1"/>
        <v>-9.6218175631470615E-3</v>
      </c>
      <c r="F82" s="2">
        <f t="shared" si="5"/>
        <v>3.5201667226698347E-2</v>
      </c>
      <c r="G82" s="2">
        <f t="shared" si="3"/>
        <v>-4.4823484789845408E-2</v>
      </c>
      <c r="H82" s="2" t="str">
        <f t="shared" si="4"/>
        <v>Hold</v>
      </c>
    </row>
    <row r="83" spans="1:8" ht="13.5" x14ac:dyDescent="0.25">
      <c r="A83" s="4">
        <f>TITRES_STAT!B86</f>
        <v>42124</v>
      </c>
      <c r="B83" s="2">
        <f>TITRES_STAT!D86</f>
        <v>5.8411</v>
      </c>
      <c r="C83" s="2">
        <f t="shared" si="6"/>
        <v>5.8791763377128579</v>
      </c>
      <c r="D83" s="2">
        <f t="shared" si="2"/>
        <v>5.8970118167897114</v>
      </c>
      <c r="E83" s="2">
        <f t="shared" si="1"/>
        <v>-1.7835479076853566E-2</v>
      </c>
      <c r="F83" s="2">
        <f t="shared" si="5"/>
        <v>2.4594237965987965E-2</v>
      </c>
      <c r="G83" s="2">
        <f t="shared" si="3"/>
        <v>-4.2429717042841528E-2</v>
      </c>
      <c r="H83" s="2" t="str">
        <f t="shared" si="4"/>
        <v>Hold</v>
      </c>
    </row>
    <row r="84" spans="1:8" ht="13.5" x14ac:dyDescent="0.25">
      <c r="A84" s="4">
        <f>TITRES_STAT!B87</f>
        <v>42128</v>
      </c>
      <c r="B84" s="2">
        <f>TITRES_STAT!D87</f>
        <v>5.8411</v>
      </c>
      <c r="C84" s="2">
        <f t="shared" si="6"/>
        <v>5.8781799780647264</v>
      </c>
      <c r="D84" s="2">
        <f t="shared" si="2"/>
        <v>5.892870200731215</v>
      </c>
      <c r="E84" s="2">
        <f t="shared" si="1"/>
        <v>-1.4690222666488673E-2</v>
      </c>
      <c r="F84" s="2">
        <f t="shared" si="5"/>
        <v>1.6737345839492636E-2</v>
      </c>
      <c r="G84" s="2">
        <f t="shared" si="3"/>
        <v>-3.1427568505981308E-2</v>
      </c>
      <c r="H84" s="2" t="str">
        <f t="shared" si="4"/>
        <v>Hold</v>
      </c>
    </row>
    <row r="85" spans="1:8" ht="13.5" x14ac:dyDescent="0.25">
      <c r="A85" s="4">
        <f>TITRES_STAT!B88</f>
        <v>42129</v>
      </c>
      <c r="B85" s="2">
        <f>TITRES_STAT!D88</f>
        <v>5.9854000000000003</v>
      </c>
      <c r="C85" s="2">
        <f t="shared" si="6"/>
        <v>5.8621830583624606</v>
      </c>
      <c r="D85" s="2">
        <f t="shared" si="2"/>
        <v>5.8997242599363107</v>
      </c>
      <c r="E85" s="2">
        <f t="shared" si="1"/>
        <v>-3.7541201573850103E-2</v>
      </c>
      <c r="F85" s="2">
        <f t="shared" si="5"/>
        <v>5.8816363568240876E-3</v>
      </c>
      <c r="G85" s="2">
        <f t="shared" si="3"/>
        <v>-4.3422837930674189E-2</v>
      </c>
      <c r="H85" s="2" t="str">
        <f t="shared" si="4"/>
        <v>Hold</v>
      </c>
    </row>
    <row r="86" spans="1:8" ht="13.5" x14ac:dyDescent="0.25">
      <c r="A86" s="4">
        <f>TITRES_STAT!B89</f>
        <v>42130</v>
      </c>
      <c r="B86" s="2">
        <f>TITRES_STAT!D89</f>
        <v>5.9678000000000004</v>
      </c>
      <c r="C86" s="2">
        <f t="shared" si="6"/>
        <v>5.8546010493836196</v>
      </c>
      <c r="D86" s="2">
        <f t="shared" si="2"/>
        <v>5.9047669073484359</v>
      </c>
      <c r="E86" s="2">
        <f t="shared" si="1"/>
        <v>-5.0165857964816318E-2</v>
      </c>
      <c r="F86" s="2">
        <f t="shared" si="5"/>
        <v>-5.3278625075039937E-3</v>
      </c>
      <c r="G86" s="2">
        <f t="shared" si="3"/>
        <v>-4.4837995457312325E-2</v>
      </c>
      <c r="H86" s="2" t="str">
        <f t="shared" si="4"/>
        <v>Hold</v>
      </c>
    </row>
    <row r="87" spans="1:8" ht="13.5" x14ac:dyDescent="0.25">
      <c r="A87" s="4">
        <f>TITRES_STAT!B90</f>
        <v>42131</v>
      </c>
      <c r="B87" s="2">
        <f>TITRES_STAT!D90</f>
        <v>5.9678000000000004</v>
      </c>
      <c r="C87" s="2">
        <f t="shared" si="6"/>
        <v>5.8693085802476777</v>
      </c>
      <c r="D87" s="2">
        <f t="shared" si="2"/>
        <v>5.9094360253226252</v>
      </c>
      <c r="E87" s="2">
        <f t="shared" si="1"/>
        <v>-4.0127445074947587E-2</v>
      </c>
      <c r="F87" s="2">
        <f t="shared" si="5"/>
        <v>-1.2287779020992713E-2</v>
      </c>
      <c r="G87" s="2">
        <f t="shared" si="3"/>
        <v>-2.7839666053954874E-2</v>
      </c>
      <c r="H87" s="2" t="str">
        <f t="shared" si="4"/>
        <v>Hold</v>
      </c>
    </row>
    <row r="88" spans="1:8" ht="13.5" x14ac:dyDescent="0.25">
      <c r="A88" s="4">
        <f>TITRES_STAT!B91</f>
        <v>42132</v>
      </c>
      <c r="B88" s="2">
        <f>TITRES_STAT!D91</f>
        <v>5.9572000000000003</v>
      </c>
      <c r="C88" s="2">
        <f t="shared" si="6"/>
        <v>5.8763380294403431</v>
      </c>
      <c r="D88" s="2">
        <f t="shared" si="2"/>
        <v>5.9129740975209488</v>
      </c>
      <c r="E88" s="2">
        <f t="shared" si="1"/>
        <v>-3.663606808060571E-2</v>
      </c>
      <c r="F88" s="2">
        <f t="shared" si="5"/>
        <v>-1.7157436832915315E-2</v>
      </c>
      <c r="G88" s="2">
        <f t="shared" si="3"/>
        <v>-1.9478631247690396E-2</v>
      </c>
      <c r="H88" s="2" t="str">
        <f t="shared" si="4"/>
        <v>Hold</v>
      </c>
    </row>
    <row r="89" spans="1:8" ht="13.5" x14ac:dyDescent="0.25">
      <c r="A89" s="4">
        <f>TITRES_STAT!B92</f>
        <v>42135</v>
      </c>
      <c r="B89" s="2">
        <f>TITRES_STAT!D92</f>
        <v>5.9572000000000003</v>
      </c>
      <c r="C89" s="2">
        <f t="shared" si="6"/>
        <v>5.8806552556802902</v>
      </c>
      <c r="D89" s="2">
        <f t="shared" si="2"/>
        <v>5.9162500902971749</v>
      </c>
      <c r="E89" s="2">
        <f t="shared" si="1"/>
        <v>-3.5594834616884619E-2</v>
      </c>
      <c r="F89" s="2">
        <f t="shared" si="5"/>
        <v>-2.0844916389709176E-2</v>
      </c>
      <c r="G89" s="2">
        <f t="shared" si="3"/>
        <v>-1.4749918227175442E-2</v>
      </c>
      <c r="H89" s="2" t="str">
        <f t="shared" si="4"/>
        <v>Hold</v>
      </c>
    </row>
    <row r="90" spans="1:8" ht="13.5" x14ac:dyDescent="0.25">
      <c r="A90" s="4">
        <f>TITRES_STAT!B93</f>
        <v>42136</v>
      </c>
      <c r="B90" s="2">
        <f>TITRES_STAT!D93</f>
        <v>5.9501999999999997</v>
      </c>
      <c r="C90" s="2">
        <f t="shared" si="6"/>
        <v>5.8848621394217844</v>
      </c>
      <c r="D90" s="2">
        <f t="shared" si="2"/>
        <v>5.9187648984233103</v>
      </c>
      <c r="E90" s="2">
        <f t="shared" si="1"/>
        <v>-3.3902759001525951E-2</v>
      </c>
      <c r="F90" s="2">
        <f t="shared" si="5"/>
        <v>-2.3456484912072532E-2</v>
      </c>
      <c r="G90" s="2">
        <f t="shared" si="3"/>
        <v>-1.0446274089453419E-2</v>
      </c>
      <c r="H90" s="2" t="str">
        <f t="shared" si="4"/>
        <v>Hold</v>
      </c>
    </row>
    <row r="91" spans="1:8" ht="13.5" x14ac:dyDescent="0.25">
      <c r="A91" s="4">
        <f>TITRES_STAT!B94</f>
        <v>42137</v>
      </c>
      <c r="B91" s="2">
        <f>TITRES_STAT!D94</f>
        <v>5.8798000000000004</v>
      </c>
      <c r="C91" s="2">
        <f t="shared" si="6"/>
        <v>5.8829910410492028</v>
      </c>
      <c r="D91" s="2">
        <f t="shared" si="2"/>
        <v>5.9158786096512133</v>
      </c>
      <c r="E91" s="2">
        <f t="shared" si="1"/>
        <v>-3.2887568602010475E-2</v>
      </c>
      <c r="F91" s="2">
        <f t="shared" si="5"/>
        <v>-2.5342701650060123E-2</v>
      </c>
      <c r="G91" s="2">
        <f t="shared" si="3"/>
        <v>-7.5448669519503526E-3</v>
      </c>
      <c r="H91" s="2" t="str">
        <f t="shared" si="4"/>
        <v>Hold</v>
      </c>
    </row>
    <row r="92" spans="1:8" ht="13.5" x14ac:dyDescent="0.25">
      <c r="A92" s="4">
        <f>TITRES_STAT!B95</f>
        <v>42138</v>
      </c>
      <c r="B92" s="2">
        <f>TITRES_STAT!D95</f>
        <v>5.9080000000000004</v>
      </c>
      <c r="C92" s="2">
        <f t="shared" si="6"/>
        <v>5.8711308808877867</v>
      </c>
      <c r="D92" s="2">
        <f t="shared" si="2"/>
        <v>5.915295008936309</v>
      </c>
      <c r="E92" s="2">
        <f t="shared" ref="E92:E155" si="7">C92-D92</f>
        <v>-4.4164128048522322E-2</v>
      </c>
      <c r="F92" s="2">
        <f t="shared" si="5"/>
        <v>-2.9106986929752561E-2</v>
      </c>
      <c r="G92" s="2">
        <f t="shared" si="3"/>
        <v>-1.5057141118769761E-2</v>
      </c>
      <c r="H92" s="2" t="str">
        <f t="shared" si="4"/>
        <v>Hold</v>
      </c>
    </row>
    <row r="93" spans="1:8" ht="13.5" x14ac:dyDescent="0.25">
      <c r="A93" s="4">
        <f>TITRES_STAT!B96</f>
        <v>42139</v>
      </c>
      <c r="B93" s="2">
        <f>TITRES_STAT!D96</f>
        <v>5.9396000000000004</v>
      </c>
      <c r="C93" s="2">
        <f t="shared" si="6"/>
        <v>5.8665107453665888</v>
      </c>
      <c r="D93" s="2">
        <f t="shared" ref="D93:D156" si="8">$D$4*B93+(1-$D$4)*D92</f>
        <v>5.9170953786447305</v>
      </c>
      <c r="E93" s="2">
        <f t="shared" si="7"/>
        <v>-5.0584633278141666E-2</v>
      </c>
      <c r="F93" s="2">
        <f t="shared" si="5"/>
        <v>-3.3402516199430382E-2</v>
      </c>
      <c r="G93" s="2">
        <f t="shared" si="3"/>
        <v>-1.7182117078711284E-2</v>
      </c>
      <c r="H93" s="2" t="str">
        <f t="shared" si="4"/>
        <v>Hold</v>
      </c>
    </row>
    <row r="94" spans="1:8" ht="13.5" x14ac:dyDescent="0.25">
      <c r="A94" s="4">
        <f>TITRES_STAT!B97</f>
        <v>42142</v>
      </c>
      <c r="B94" s="2">
        <f>TITRES_STAT!D97</f>
        <v>5.915</v>
      </c>
      <c r="C94" s="2">
        <f t="shared" si="6"/>
        <v>5.8626013999255751</v>
      </c>
      <c r="D94" s="2">
        <f t="shared" si="8"/>
        <v>5.9169401654117877</v>
      </c>
      <c r="E94" s="2">
        <f t="shared" si="7"/>
        <v>-5.4338765486212637E-2</v>
      </c>
      <c r="F94" s="2">
        <f t="shared" si="5"/>
        <v>-3.7589766056786836E-2</v>
      </c>
      <c r="G94" s="2">
        <f t="shared" si="3"/>
        <v>-1.6748999429425801E-2</v>
      </c>
      <c r="H94" s="2" t="str">
        <f t="shared" si="4"/>
        <v>Hold</v>
      </c>
    </row>
    <row r="95" spans="1:8" ht="13.5" x14ac:dyDescent="0.25">
      <c r="A95" s="4">
        <f>TITRES_STAT!B98</f>
        <v>42143</v>
      </c>
      <c r="B95" s="2">
        <f>TITRES_STAT!D98</f>
        <v>5.9080000000000004</v>
      </c>
      <c r="C95" s="2">
        <f t="shared" si="6"/>
        <v>5.8814934922447177</v>
      </c>
      <c r="D95" s="2">
        <f t="shared" si="8"/>
        <v>5.9162779309368405</v>
      </c>
      <c r="E95" s="2">
        <f t="shared" si="7"/>
        <v>-3.4784438692122777E-2</v>
      </c>
      <c r="F95" s="2">
        <f t="shared" si="5"/>
        <v>-3.7028700583854025E-2</v>
      </c>
      <c r="G95" s="2">
        <f t="shared" si="3"/>
        <v>2.2442618917312487E-3</v>
      </c>
      <c r="H95" s="2" t="str">
        <f t="shared" si="4"/>
        <v>Sell</v>
      </c>
    </row>
    <row r="96" spans="1:8" ht="13.5" x14ac:dyDescent="0.25">
      <c r="A96" s="4">
        <f>TITRES_STAT!B99</f>
        <v>42144</v>
      </c>
      <c r="B96" s="2">
        <f>TITRES_STAT!D99</f>
        <v>5.915</v>
      </c>
      <c r="C96" s="2">
        <f t="shared" si="6"/>
        <v>5.8947714165147618</v>
      </c>
      <c r="D96" s="2">
        <f t="shared" si="8"/>
        <v>5.9161832693859635</v>
      </c>
      <c r="E96" s="2">
        <f t="shared" si="7"/>
        <v>-2.1411852871201731E-2</v>
      </c>
      <c r="F96" s="2">
        <f t="shared" si="5"/>
        <v>-3.3905331041323566E-2</v>
      </c>
      <c r="G96" s="2">
        <f t="shared" si="3"/>
        <v>1.2493478170121836E-2</v>
      </c>
      <c r="H96" s="2" t="str">
        <f t="shared" si="4"/>
        <v>Sell</v>
      </c>
    </row>
    <row r="97" spans="1:8" ht="13.5" x14ac:dyDescent="0.25">
      <c r="A97" s="4">
        <f>TITRES_STAT!B100</f>
        <v>42145</v>
      </c>
      <c r="B97" s="2">
        <f>TITRES_STAT!D100</f>
        <v>5.8798000000000004</v>
      </c>
      <c r="C97" s="2">
        <f t="shared" si="6"/>
        <v>5.9060065832047988</v>
      </c>
      <c r="D97" s="2">
        <f t="shared" si="8"/>
        <v>5.9134882123944106</v>
      </c>
      <c r="E97" s="2">
        <f t="shared" si="7"/>
        <v>-7.4816291896118159E-3</v>
      </c>
      <c r="F97" s="2">
        <f t="shared" si="5"/>
        <v>-2.8620590670981216E-2</v>
      </c>
      <c r="G97" s="2">
        <f t="shared" si="3"/>
        <v>2.11389614813694E-2</v>
      </c>
      <c r="H97" s="2" t="str">
        <f t="shared" si="4"/>
        <v>Sell</v>
      </c>
    </row>
    <row r="98" spans="1:8" ht="13.5" x14ac:dyDescent="0.25">
      <c r="A98" s="4">
        <f>TITRES_STAT!B101</f>
        <v>42146</v>
      </c>
      <c r="B98" s="2">
        <f>TITRES_STAT!D101</f>
        <v>5.7742000000000004</v>
      </c>
      <c r="C98" s="2">
        <f t="shared" si="6"/>
        <v>5.9138824934809842</v>
      </c>
      <c r="D98" s="2">
        <f t="shared" si="8"/>
        <v>5.9031705670318617</v>
      </c>
      <c r="E98" s="2">
        <f t="shared" si="7"/>
        <v>1.0711926449122444E-2</v>
      </c>
      <c r="F98" s="2">
        <f t="shared" si="5"/>
        <v>-2.0754087246960488E-2</v>
      </c>
      <c r="G98" s="2">
        <f t="shared" si="3"/>
        <v>3.1466013696082928E-2</v>
      </c>
      <c r="H98" s="2" t="str">
        <f t="shared" si="4"/>
        <v>Sell</v>
      </c>
    </row>
    <row r="99" spans="1:8" ht="13.5" x14ac:dyDescent="0.25">
      <c r="A99" s="4">
        <f>TITRES_STAT!B102</f>
        <v>42149</v>
      </c>
      <c r="B99" s="2">
        <f>TITRES_STAT!D102</f>
        <v>5.8621999999999996</v>
      </c>
      <c r="C99" s="2">
        <f t="shared" si="6"/>
        <v>5.920546725253141</v>
      </c>
      <c r="D99" s="2">
        <f t="shared" si="8"/>
        <v>5.9001357102146867</v>
      </c>
      <c r="E99" s="2">
        <f t="shared" si="7"/>
        <v>2.0411015038454217E-2</v>
      </c>
      <c r="F99" s="2">
        <f t="shared" si="5"/>
        <v>-1.2521066789877546E-2</v>
      </c>
      <c r="G99" s="2">
        <f t="shared" si="3"/>
        <v>3.2932081828331766E-2</v>
      </c>
      <c r="H99" s="2" t="str">
        <f t="shared" si="4"/>
        <v>Sell</v>
      </c>
    </row>
    <row r="100" spans="1:8" ht="13.5" x14ac:dyDescent="0.25">
      <c r="A100" s="4">
        <f>TITRES_STAT!B103</f>
        <v>42150</v>
      </c>
      <c r="B100" s="2">
        <f>TITRES_STAT!D103</f>
        <v>5.8445999999999998</v>
      </c>
      <c r="C100" s="2">
        <f t="shared" si="6"/>
        <v>5.9251087675218885</v>
      </c>
      <c r="D100" s="2">
        <f t="shared" si="8"/>
        <v>5.8960219539024878</v>
      </c>
      <c r="E100" s="2">
        <f t="shared" si="7"/>
        <v>2.9086813619400687E-2</v>
      </c>
      <c r="F100" s="2">
        <f t="shared" si="5"/>
        <v>-4.1994907080219E-3</v>
      </c>
      <c r="G100" s="2">
        <f t="shared" ref="G100:G163" si="9">E100-F100</f>
        <v>3.3286304327422585E-2</v>
      </c>
      <c r="H100" s="2" t="str">
        <f t="shared" ref="H100:H163" si="10">IF(G100&lt;0,"Hold","Sell")</f>
        <v>Sell</v>
      </c>
    </row>
    <row r="101" spans="1:8" ht="13.5" x14ac:dyDescent="0.25">
      <c r="A101" s="4">
        <f>TITRES_STAT!B104</f>
        <v>42151</v>
      </c>
      <c r="B101" s="2">
        <f>TITRES_STAT!D104</f>
        <v>5.8094000000000001</v>
      </c>
      <c r="C101" s="2">
        <f t="shared" si="6"/>
        <v>5.9181381879031374</v>
      </c>
      <c r="D101" s="2">
        <f t="shared" si="8"/>
        <v>5.8896055128726736</v>
      </c>
      <c r="E101" s="2">
        <f t="shared" si="7"/>
        <v>2.853267503046375E-2</v>
      </c>
      <c r="F101" s="2">
        <f t="shared" ref="F101:F164" si="11">(E101*(2/(10)))+((1-(2/10))*F100)</f>
        <v>2.3469424396752297E-3</v>
      </c>
      <c r="G101" s="2">
        <f t="shared" si="9"/>
        <v>2.6185732590788519E-2</v>
      </c>
      <c r="H101" s="2" t="str">
        <f t="shared" si="10"/>
        <v>Sell</v>
      </c>
    </row>
    <row r="102" spans="1:8" ht="13.5" x14ac:dyDescent="0.25">
      <c r="A102" s="4">
        <f>TITRES_STAT!B105</f>
        <v>42152</v>
      </c>
      <c r="B102" s="2">
        <f>TITRES_STAT!D105</f>
        <v>5.7918000000000003</v>
      </c>
      <c r="C102" s="2">
        <f t="shared" si="6"/>
        <v>5.9165784666872705</v>
      </c>
      <c r="D102" s="2">
        <f t="shared" si="8"/>
        <v>5.88236066006729</v>
      </c>
      <c r="E102" s="2">
        <f t="shared" si="7"/>
        <v>3.4217806619980529E-2</v>
      </c>
      <c r="F102" s="2">
        <f t="shared" si="11"/>
        <v>8.7211152757362895E-3</v>
      </c>
      <c r="G102" s="2">
        <f t="shared" si="9"/>
        <v>2.5496691344244239E-2</v>
      </c>
      <c r="H102" s="2" t="str">
        <f t="shared" si="10"/>
        <v>Sell</v>
      </c>
    </row>
    <row r="103" spans="1:8" ht="13.5" x14ac:dyDescent="0.25">
      <c r="A103" s="4">
        <f>TITRES_STAT!B106</f>
        <v>42153</v>
      </c>
      <c r="B103" s="2">
        <f>TITRES_STAT!D106</f>
        <v>5.7706</v>
      </c>
      <c r="C103" s="2">
        <f t="shared" si="6"/>
        <v>5.9201202410430751</v>
      </c>
      <c r="D103" s="2">
        <f t="shared" si="8"/>
        <v>5.8740820926548984</v>
      </c>
      <c r="E103" s="2">
        <f t="shared" si="7"/>
        <v>4.6038148388176658E-2</v>
      </c>
      <c r="F103" s="2">
        <f t="shared" si="11"/>
        <v>1.6184521898224363E-2</v>
      </c>
      <c r="G103" s="2">
        <f t="shared" si="9"/>
        <v>2.9853626489952295E-2</v>
      </c>
      <c r="H103" s="2" t="str">
        <f t="shared" si="10"/>
        <v>Sell</v>
      </c>
    </row>
    <row r="104" spans="1:8" ht="13.5" x14ac:dyDescent="0.25">
      <c r="A104" s="4">
        <f>TITRES_STAT!B107</f>
        <v>42156</v>
      </c>
      <c r="B104" s="2">
        <f>TITRES_STAT!D107</f>
        <v>5.7742000000000004</v>
      </c>
      <c r="C104" s="2">
        <f t="shared" si="6"/>
        <v>5.9193325116518327</v>
      </c>
      <c r="D104" s="2">
        <f t="shared" si="8"/>
        <v>5.8666834191249055</v>
      </c>
      <c r="E104" s="2">
        <f t="shared" si="7"/>
        <v>5.2649092526927177E-2</v>
      </c>
      <c r="F104" s="2">
        <f t="shared" si="11"/>
        <v>2.3477436023964928E-2</v>
      </c>
      <c r="G104" s="2">
        <f t="shared" si="9"/>
        <v>2.9171656502962249E-2</v>
      </c>
      <c r="H104" s="2" t="str">
        <f t="shared" si="10"/>
        <v>Sell</v>
      </c>
    </row>
    <row r="105" spans="1:8" ht="13.5" x14ac:dyDescent="0.25">
      <c r="A105" s="4">
        <f>TITRES_STAT!B108</f>
        <v>42157</v>
      </c>
      <c r="B105" s="2">
        <f>TITRES_STAT!D108</f>
        <v>5.7742000000000004</v>
      </c>
      <c r="C105" s="2">
        <f t="shared" si="6"/>
        <v>5.9175890483207816</v>
      </c>
      <c r="D105" s="2">
        <f t="shared" si="8"/>
        <v>5.8598327954860236</v>
      </c>
      <c r="E105" s="2">
        <f t="shared" si="7"/>
        <v>5.7756252834757937E-2</v>
      </c>
      <c r="F105" s="2">
        <f t="shared" si="11"/>
        <v>3.0333199386123534E-2</v>
      </c>
      <c r="G105" s="2">
        <f t="shared" si="9"/>
        <v>2.7423053448634403E-2</v>
      </c>
      <c r="H105" s="2" t="str">
        <f t="shared" si="10"/>
        <v>Sell</v>
      </c>
    </row>
    <row r="106" spans="1:8" ht="13.5" x14ac:dyDescent="0.25">
      <c r="A106" s="4">
        <f>TITRES_STAT!B109</f>
        <v>42158</v>
      </c>
      <c r="B106" s="2">
        <f>TITRES_STAT!D109</f>
        <v>5.7389999999999999</v>
      </c>
      <c r="C106" s="2">
        <f t="shared" si="6"/>
        <v>5.9171907331945075</v>
      </c>
      <c r="D106" s="2">
        <f t="shared" si="8"/>
        <v>5.8508822180426145</v>
      </c>
      <c r="E106" s="2">
        <f t="shared" si="7"/>
        <v>6.6308515151892955E-2</v>
      </c>
      <c r="F106" s="2">
        <f t="shared" si="11"/>
        <v>3.7528262539277421E-2</v>
      </c>
      <c r="G106" s="2">
        <f t="shared" si="9"/>
        <v>2.8780252612615534E-2</v>
      </c>
      <c r="H106" s="2" t="str">
        <f t="shared" si="10"/>
        <v>Sell</v>
      </c>
    </row>
    <row r="107" spans="1:8" ht="13.5" x14ac:dyDescent="0.25">
      <c r="A107" s="4">
        <f>TITRES_STAT!B110</f>
        <v>42159</v>
      </c>
      <c r="B107" s="2">
        <f>TITRES_STAT!D110</f>
        <v>5.7354000000000003</v>
      </c>
      <c r="C107" s="2">
        <f t="shared" si="6"/>
        <v>5.9114383127030443</v>
      </c>
      <c r="D107" s="2">
        <f t="shared" si="8"/>
        <v>5.8423279796690872</v>
      </c>
      <c r="E107" s="2">
        <f t="shared" si="7"/>
        <v>6.9110333033957083E-2</v>
      </c>
      <c r="F107" s="2">
        <f t="shared" si="11"/>
        <v>4.3844676638213356E-2</v>
      </c>
      <c r="G107" s="2">
        <f t="shared" si="9"/>
        <v>2.5265656395743727E-2</v>
      </c>
      <c r="H107" s="2" t="str">
        <f t="shared" si="10"/>
        <v>Sell</v>
      </c>
    </row>
    <row r="108" spans="1:8" ht="13.5" x14ac:dyDescent="0.25">
      <c r="A108" s="4">
        <f>TITRES_STAT!B111</f>
        <v>42160</v>
      </c>
      <c r="B108" s="2">
        <f>TITRES_STAT!D111</f>
        <v>5.7319000000000004</v>
      </c>
      <c r="C108" s="2">
        <f t="shared" si="6"/>
        <v>5.8903247261333451</v>
      </c>
      <c r="D108" s="2">
        <f t="shared" si="8"/>
        <v>5.8341481293232285</v>
      </c>
      <c r="E108" s="2">
        <f t="shared" si="7"/>
        <v>5.6176596810116664E-2</v>
      </c>
      <c r="F108" s="2">
        <f t="shared" si="11"/>
        <v>4.6311060672594023E-2</v>
      </c>
      <c r="G108" s="2">
        <f t="shared" si="9"/>
        <v>9.8655361375226402E-3</v>
      </c>
      <c r="H108" s="2" t="str">
        <f t="shared" si="10"/>
        <v>Sell</v>
      </c>
    </row>
    <row r="109" spans="1:8" ht="13.5" x14ac:dyDescent="0.25">
      <c r="A109" s="4">
        <f>TITRES_STAT!B112</f>
        <v>42163</v>
      </c>
      <c r="B109" s="2">
        <f>TITRES_STAT!D112</f>
        <v>5.6333000000000002</v>
      </c>
      <c r="C109" s="2">
        <f t="shared" si="6"/>
        <v>5.8859978451897534</v>
      </c>
      <c r="D109" s="2">
        <f t="shared" si="8"/>
        <v>5.8192704901140999</v>
      </c>
      <c r="E109" s="2">
        <f t="shared" si="7"/>
        <v>6.6727355075653527E-2</v>
      </c>
      <c r="F109" s="2">
        <f t="shared" si="11"/>
        <v>5.0394319553205925E-2</v>
      </c>
      <c r="G109" s="2">
        <f t="shared" si="9"/>
        <v>1.6333035522447602E-2</v>
      </c>
      <c r="H109" s="2" t="str">
        <f t="shared" si="10"/>
        <v>Sell</v>
      </c>
    </row>
    <row r="110" spans="1:8" ht="13.5" x14ac:dyDescent="0.25">
      <c r="A110" s="4">
        <f>TITRES_STAT!B113</f>
        <v>42164</v>
      </c>
      <c r="B110" s="2">
        <f>TITRES_STAT!D113</f>
        <v>5.7037000000000004</v>
      </c>
      <c r="C110" s="2">
        <f t="shared" si="6"/>
        <v>5.8796289459297917</v>
      </c>
      <c r="D110" s="2">
        <f t="shared" si="8"/>
        <v>5.8107097130686114</v>
      </c>
      <c r="E110" s="2">
        <f t="shared" si="7"/>
        <v>6.8919232861180291E-2</v>
      </c>
      <c r="F110" s="2">
        <f t="shared" si="11"/>
        <v>5.4099302214800804E-2</v>
      </c>
      <c r="G110" s="2">
        <f t="shared" si="9"/>
        <v>1.4819930646379487E-2</v>
      </c>
      <c r="H110" s="2" t="str">
        <f t="shared" si="10"/>
        <v>Sell</v>
      </c>
    </row>
    <row r="111" spans="1:8" ht="13.5" x14ac:dyDescent="0.25">
      <c r="A111" s="4">
        <f>TITRES_STAT!B114</f>
        <v>42165</v>
      </c>
      <c r="B111" s="2">
        <f>TITRES_STAT!D114</f>
        <v>5.6791</v>
      </c>
      <c r="C111" s="2">
        <f t="shared" si="6"/>
        <v>5.8688244927098232</v>
      </c>
      <c r="D111" s="2">
        <f t="shared" si="8"/>
        <v>5.8009608454338997</v>
      </c>
      <c r="E111" s="2">
        <f t="shared" si="7"/>
        <v>6.7863647275923533E-2</v>
      </c>
      <c r="F111" s="2">
        <f t="shared" si="11"/>
        <v>5.6852171227025357E-2</v>
      </c>
      <c r="G111" s="2">
        <f t="shared" si="9"/>
        <v>1.1011476048898176E-2</v>
      </c>
      <c r="H111" s="2" t="str">
        <f t="shared" si="10"/>
        <v>Sell</v>
      </c>
    </row>
    <row r="112" spans="1:8" ht="13.5" x14ac:dyDescent="0.25">
      <c r="A112" s="4">
        <f>TITRES_STAT!B115</f>
        <v>42166</v>
      </c>
      <c r="B112" s="2">
        <f>TITRES_STAT!D115</f>
        <v>5.6684999999999999</v>
      </c>
      <c r="C112" s="2">
        <f t="shared" si="6"/>
        <v>5.856974570754466</v>
      </c>
      <c r="D112" s="2">
        <f t="shared" si="8"/>
        <v>5.7911489309573145</v>
      </c>
      <c r="E112" s="2">
        <f t="shared" si="7"/>
        <v>6.5825639797151503E-2</v>
      </c>
      <c r="F112" s="2">
        <f t="shared" si="11"/>
        <v>5.8646864941050592E-2</v>
      </c>
      <c r="G112" s="2">
        <f t="shared" si="9"/>
        <v>7.1787748561009113E-3</v>
      </c>
      <c r="H112" s="2" t="str">
        <f t="shared" si="10"/>
        <v>Sell</v>
      </c>
    </row>
    <row r="113" spans="1:8" ht="13.5" x14ac:dyDescent="0.25">
      <c r="A113" s="4">
        <f>TITRES_STAT!B116</f>
        <v>42167</v>
      </c>
      <c r="B113" s="2">
        <f>TITRES_STAT!D116</f>
        <v>5.7742000000000004</v>
      </c>
      <c r="C113" s="2">
        <f t="shared" si="6"/>
        <v>5.8436861752537785</v>
      </c>
      <c r="D113" s="2">
        <f t="shared" si="8"/>
        <v>5.7898934545901062</v>
      </c>
      <c r="E113" s="2">
        <f t="shared" si="7"/>
        <v>5.3792720663672355E-2</v>
      </c>
      <c r="F113" s="2">
        <f t="shared" si="11"/>
        <v>5.767603608557495E-2</v>
      </c>
      <c r="G113" s="2">
        <f t="shared" si="9"/>
        <v>-3.8833154219025945E-3</v>
      </c>
      <c r="H113" s="2" t="str">
        <f t="shared" si="10"/>
        <v>Hold</v>
      </c>
    </row>
    <row r="114" spans="1:8" ht="13.5" x14ac:dyDescent="0.25">
      <c r="A114" s="4">
        <f>TITRES_STAT!B117</f>
        <v>42170</v>
      </c>
      <c r="B114" s="2">
        <f>TITRES_STAT!D117</f>
        <v>5.7881999999999998</v>
      </c>
      <c r="C114" s="2">
        <f t="shared" si="6"/>
        <v>5.832995994445505</v>
      </c>
      <c r="D114" s="2">
        <f t="shared" si="8"/>
        <v>5.7897680135093568</v>
      </c>
      <c r="E114" s="2">
        <f t="shared" si="7"/>
        <v>4.3227980936148214E-2</v>
      </c>
      <c r="F114" s="2">
        <f t="shared" si="11"/>
        <v>5.4786425055689605E-2</v>
      </c>
      <c r="G114" s="2">
        <f t="shared" si="9"/>
        <v>-1.1558444119541392E-2</v>
      </c>
      <c r="H114" s="2" t="str">
        <f t="shared" si="10"/>
        <v>Hold</v>
      </c>
    </row>
    <row r="115" spans="1:8" ht="13.5" x14ac:dyDescent="0.25">
      <c r="A115" s="4">
        <f>TITRES_STAT!B118</f>
        <v>42171</v>
      </c>
      <c r="B115" s="2">
        <f>TITRES_STAT!D118</f>
        <v>5.7389999999999999</v>
      </c>
      <c r="C115" s="2">
        <f t="shared" si="6"/>
        <v>5.8239504568385048</v>
      </c>
      <c r="D115" s="2">
        <f t="shared" si="8"/>
        <v>5.7860074199160705</v>
      </c>
      <c r="E115" s="2">
        <f t="shared" si="7"/>
        <v>3.7943036922434281E-2</v>
      </c>
      <c r="F115" s="2">
        <f t="shared" si="11"/>
        <v>5.1417747429038541E-2</v>
      </c>
      <c r="G115" s="2">
        <f t="shared" si="9"/>
        <v>-1.3474710506604259E-2</v>
      </c>
      <c r="H115" s="2" t="str">
        <f t="shared" si="10"/>
        <v>Hold</v>
      </c>
    </row>
    <row r="116" spans="1:8" ht="13.5" x14ac:dyDescent="0.25">
      <c r="A116" s="4">
        <f>TITRES_STAT!B119</f>
        <v>42172</v>
      </c>
      <c r="B116" s="2">
        <f>TITRES_STAT!D119</f>
        <v>5.7742000000000004</v>
      </c>
      <c r="C116" s="2">
        <f t="shared" si="6"/>
        <v>5.8108811557864266</v>
      </c>
      <c r="D116" s="2">
        <f t="shared" si="8"/>
        <v>5.7851327962185835</v>
      </c>
      <c r="E116" s="2">
        <f t="shared" si="7"/>
        <v>2.574835956784316E-2</v>
      </c>
      <c r="F116" s="2">
        <f t="shared" si="11"/>
        <v>4.628386985679947E-2</v>
      </c>
      <c r="G116" s="2">
        <f t="shared" si="9"/>
        <v>-2.053551028895631E-2</v>
      </c>
      <c r="H116" s="2" t="str">
        <f t="shared" si="10"/>
        <v>Hold</v>
      </c>
    </row>
    <row r="117" spans="1:8" ht="13.5" x14ac:dyDescent="0.25">
      <c r="A117" s="4">
        <f>TITRES_STAT!B120</f>
        <v>42173</v>
      </c>
      <c r="B117" s="2">
        <f>TITRES_STAT!D120</f>
        <v>5.827</v>
      </c>
      <c r="C117" s="2">
        <f t="shared" si="6"/>
        <v>5.7992686702808225</v>
      </c>
      <c r="D117" s="2">
        <f t="shared" si="8"/>
        <v>5.788234070572762</v>
      </c>
      <c r="E117" s="2">
        <f t="shared" si="7"/>
        <v>1.1034599708060533E-2</v>
      </c>
      <c r="F117" s="2">
        <f t="shared" si="11"/>
        <v>3.9234015827051688E-2</v>
      </c>
      <c r="G117" s="2">
        <f t="shared" si="9"/>
        <v>-2.8199416118991155E-2</v>
      </c>
      <c r="H117" s="2" t="str">
        <f t="shared" si="10"/>
        <v>Hold</v>
      </c>
    </row>
    <row r="118" spans="1:8" ht="13.5" x14ac:dyDescent="0.25">
      <c r="A118" s="4">
        <f>TITRES_STAT!B121</f>
        <v>42174</v>
      </c>
      <c r="B118" s="2">
        <f>TITRES_STAT!D121</f>
        <v>5.8094000000000001</v>
      </c>
      <c r="C118" s="2">
        <f t="shared" si="6"/>
        <v>5.7889042594683886</v>
      </c>
      <c r="D118" s="2">
        <f t="shared" si="8"/>
        <v>5.7898019171970017</v>
      </c>
      <c r="E118" s="2">
        <f t="shared" si="7"/>
        <v>-8.9765772861305493E-4</v>
      </c>
      <c r="F118" s="2">
        <f t="shared" si="11"/>
        <v>3.1207681115918741E-2</v>
      </c>
      <c r="G118" s="2">
        <f t="shared" si="9"/>
        <v>-3.2105338844531796E-2</v>
      </c>
      <c r="H118" s="2" t="str">
        <f t="shared" si="10"/>
        <v>Hold</v>
      </c>
    </row>
    <row r="119" spans="1:8" ht="13.5" x14ac:dyDescent="0.25">
      <c r="A119" s="4">
        <f>TITRES_STAT!B122</f>
        <v>42177</v>
      </c>
      <c r="B119" s="2">
        <f>TITRES_STAT!D122</f>
        <v>5.8059000000000003</v>
      </c>
      <c r="C119" s="2">
        <f t="shared" si="6"/>
        <v>5.7649651426270978</v>
      </c>
      <c r="D119" s="2">
        <f t="shared" si="8"/>
        <v>5.790994367775002</v>
      </c>
      <c r="E119" s="2">
        <f t="shared" si="7"/>
        <v>-2.6029225147904178E-2</v>
      </c>
      <c r="F119" s="2">
        <f t="shared" si="11"/>
        <v>1.9760299863154158E-2</v>
      </c>
      <c r="G119" s="2">
        <f t="shared" si="9"/>
        <v>-4.5789525011058332E-2</v>
      </c>
      <c r="H119" s="2" t="str">
        <f t="shared" si="10"/>
        <v>Hold</v>
      </c>
    </row>
    <row r="120" spans="1:8" ht="13.5" x14ac:dyDescent="0.25">
      <c r="A120" s="4">
        <f>TITRES_STAT!B123</f>
        <v>42178</v>
      </c>
      <c r="B120" s="2">
        <f>TITRES_STAT!D123</f>
        <v>5.7918000000000003</v>
      </c>
      <c r="C120" s="2">
        <f t="shared" si="6"/>
        <v>5.7555397360690836</v>
      </c>
      <c r="D120" s="2">
        <f t="shared" si="8"/>
        <v>5.7910540442361125</v>
      </c>
      <c r="E120" s="2">
        <f t="shared" si="7"/>
        <v>-3.551430816702883E-2</v>
      </c>
      <c r="F120" s="2">
        <f t="shared" si="11"/>
        <v>8.7053782571175596E-3</v>
      </c>
      <c r="G120" s="2">
        <f t="shared" si="9"/>
        <v>-4.4219686424146393E-2</v>
      </c>
      <c r="H120" s="2" t="str">
        <f t="shared" si="10"/>
        <v>Hold</v>
      </c>
    </row>
    <row r="121" spans="1:8" ht="13.5" x14ac:dyDescent="0.25">
      <c r="A121" s="4">
        <f>TITRES_STAT!B124</f>
        <v>42179</v>
      </c>
      <c r="B121" s="2">
        <f>TITRES_STAT!D124</f>
        <v>5.7918000000000003</v>
      </c>
      <c r="C121" s="2">
        <f t="shared" si="6"/>
        <v>5.7437797766738399</v>
      </c>
      <c r="D121" s="2">
        <f t="shared" si="8"/>
        <v>5.791109300218622</v>
      </c>
      <c r="E121" s="2">
        <f t="shared" si="7"/>
        <v>-4.7329523544782148E-2</v>
      </c>
      <c r="F121" s="2">
        <f t="shared" si="11"/>
        <v>-2.5016021032623825E-3</v>
      </c>
      <c r="G121" s="2">
        <f t="shared" si="9"/>
        <v>-4.4827921441519765E-2</v>
      </c>
      <c r="H121" s="2" t="str">
        <f t="shared" si="10"/>
        <v>Hold</v>
      </c>
    </row>
    <row r="122" spans="1:8" ht="13.5" x14ac:dyDescent="0.25">
      <c r="A122" s="4">
        <f>TITRES_STAT!B125</f>
        <v>42180</v>
      </c>
      <c r="B122" s="2">
        <f>TITRES_STAT!D125</f>
        <v>5.7918000000000003</v>
      </c>
      <c r="C122" s="2">
        <f t="shared" si="6"/>
        <v>5.7321982725701721</v>
      </c>
      <c r="D122" s="2">
        <f t="shared" si="8"/>
        <v>5.7911604631653901</v>
      </c>
      <c r="E122" s="2">
        <f t="shared" si="7"/>
        <v>-5.8962190595218011E-2</v>
      </c>
      <c r="F122" s="2">
        <f t="shared" si="11"/>
        <v>-1.379371980165351E-2</v>
      </c>
      <c r="G122" s="2">
        <f t="shared" si="9"/>
        <v>-4.5168470793564501E-2</v>
      </c>
      <c r="H122" s="2" t="str">
        <f t="shared" si="10"/>
        <v>Hold</v>
      </c>
    </row>
    <row r="123" spans="1:8" ht="13.5" x14ac:dyDescent="0.25">
      <c r="A123" s="4">
        <f>TITRES_STAT!B126</f>
        <v>42181</v>
      </c>
      <c r="B123" s="2">
        <f>TITRES_STAT!D126</f>
        <v>5.7847</v>
      </c>
      <c r="C123" s="2">
        <f t="shared" si="6"/>
        <v>5.7386600767901461</v>
      </c>
      <c r="D123" s="2">
        <f t="shared" si="8"/>
        <v>5.790681910338324</v>
      </c>
      <c r="E123" s="2">
        <f t="shared" si="7"/>
        <v>-5.2021833548177909E-2</v>
      </c>
      <c r="F123" s="2">
        <f t="shared" si="11"/>
        <v>-2.143934255095839E-2</v>
      </c>
      <c r="G123" s="2">
        <f t="shared" si="9"/>
        <v>-3.0582490997219519E-2</v>
      </c>
      <c r="H123" s="2" t="str">
        <f t="shared" si="10"/>
        <v>Hold</v>
      </c>
    </row>
    <row r="124" spans="1:8" ht="13.5" x14ac:dyDescent="0.25">
      <c r="A124" s="4">
        <f>TITRES_STAT!B127</f>
        <v>42184</v>
      </c>
      <c r="B124" s="2">
        <f>TITRES_STAT!D127</f>
        <v>5.7881999999999998</v>
      </c>
      <c r="C124" s="2">
        <f t="shared" si="6"/>
        <v>5.746281603437815</v>
      </c>
      <c r="D124" s="2">
        <f t="shared" si="8"/>
        <v>5.7904980651280775</v>
      </c>
      <c r="E124" s="2">
        <f t="shared" si="7"/>
        <v>-4.4216461690262499E-2</v>
      </c>
      <c r="F124" s="2">
        <f t="shared" si="11"/>
        <v>-2.5994766378819215E-2</v>
      </c>
      <c r="G124" s="2">
        <f t="shared" si="9"/>
        <v>-1.8221695311443284E-2</v>
      </c>
      <c r="H124" s="2" t="str">
        <f t="shared" si="10"/>
        <v>Hold</v>
      </c>
    </row>
    <row r="125" spans="1:8" ht="13.5" x14ac:dyDescent="0.25">
      <c r="A125" s="4">
        <f>TITRES_STAT!B128</f>
        <v>42185</v>
      </c>
      <c r="B125" s="2">
        <f>TITRES_STAT!D128</f>
        <v>5.7812000000000001</v>
      </c>
      <c r="C125" s="2">
        <f t="shared" si="6"/>
        <v>5.7451613567550739</v>
      </c>
      <c r="D125" s="2">
        <f t="shared" si="8"/>
        <v>5.7898093195630347</v>
      </c>
      <c r="E125" s="2">
        <f t="shared" si="7"/>
        <v>-4.4647962807960795E-2</v>
      </c>
      <c r="F125" s="2">
        <f t="shared" si="11"/>
        <v>-2.9725405664647535E-2</v>
      </c>
      <c r="G125" s="2">
        <f t="shared" si="9"/>
        <v>-1.492255714331326E-2</v>
      </c>
      <c r="H125" s="2" t="str">
        <f t="shared" si="10"/>
        <v>Hold</v>
      </c>
    </row>
    <row r="126" spans="1:8" ht="13.5" x14ac:dyDescent="0.25">
      <c r="A126" s="4">
        <f>TITRES_STAT!B129</f>
        <v>42186</v>
      </c>
      <c r="B126" s="2">
        <f>TITRES_STAT!D129</f>
        <v>5.7988</v>
      </c>
      <c r="C126" s="2">
        <f t="shared" si="6"/>
        <v>5.7496288403312166</v>
      </c>
      <c r="D126" s="2">
        <f t="shared" si="8"/>
        <v>5.7904752958916994</v>
      </c>
      <c r="E126" s="2">
        <f t="shared" si="7"/>
        <v>-4.0846455560482831E-2</v>
      </c>
      <c r="F126" s="2">
        <f t="shared" si="11"/>
        <v>-3.19496156438146E-2</v>
      </c>
      <c r="G126" s="2">
        <f t="shared" si="9"/>
        <v>-8.896839916668231E-3</v>
      </c>
      <c r="H126" s="2" t="str">
        <f t="shared" si="10"/>
        <v>Hold</v>
      </c>
    </row>
    <row r="127" spans="1:8" ht="13.5" x14ac:dyDescent="0.25">
      <c r="A127" s="4">
        <f>TITRES_STAT!B130</f>
        <v>42187</v>
      </c>
      <c r="B127" s="2">
        <f>TITRES_STAT!D130</f>
        <v>5.7953000000000001</v>
      </c>
      <c r="C127" s="2">
        <f t="shared" si="6"/>
        <v>5.7615320956648759</v>
      </c>
      <c r="D127" s="2">
        <f t="shared" si="8"/>
        <v>5.7908326813812039</v>
      </c>
      <c r="E127" s="2">
        <f t="shared" si="7"/>
        <v>-2.9300585716327987E-2</v>
      </c>
      <c r="F127" s="2">
        <f t="shared" si="11"/>
        <v>-3.1419809658317276E-2</v>
      </c>
      <c r="G127" s="2">
        <f t="shared" si="9"/>
        <v>2.1192239419892886E-3</v>
      </c>
      <c r="H127" s="2" t="str">
        <f t="shared" si="10"/>
        <v>Sell</v>
      </c>
    </row>
    <row r="128" spans="1:8" ht="13.5" x14ac:dyDescent="0.25">
      <c r="A128" s="4">
        <f>TITRES_STAT!B131</f>
        <v>42188</v>
      </c>
      <c r="B128" s="2">
        <f>TITRES_STAT!D131</f>
        <v>5.7918000000000003</v>
      </c>
      <c r="C128" s="2">
        <f t="shared" si="6"/>
        <v>5.7688963886395097</v>
      </c>
      <c r="D128" s="2">
        <f t="shared" si="8"/>
        <v>5.7909043346122253</v>
      </c>
      <c r="E128" s="2">
        <f t="shared" si="7"/>
        <v>-2.2007945972715603E-2</v>
      </c>
      <c r="F128" s="2">
        <f t="shared" si="11"/>
        <v>-2.9537436921196945E-2</v>
      </c>
      <c r="G128" s="2">
        <f t="shared" si="9"/>
        <v>7.5294909484813419E-3</v>
      </c>
      <c r="H128" s="2" t="str">
        <f t="shared" si="10"/>
        <v>Sell</v>
      </c>
    </row>
    <row r="129" spans="1:8" ht="13.5" x14ac:dyDescent="0.25">
      <c r="A129" s="4">
        <f>TITRES_STAT!B132</f>
        <v>42191</v>
      </c>
      <c r="B129" s="2">
        <f>TITRES_STAT!D132</f>
        <v>5.7742000000000004</v>
      </c>
      <c r="C129" s="2">
        <f t="shared" si="6"/>
        <v>5.7745892519257387</v>
      </c>
      <c r="D129" s="2">
        <f t="shared" si="8"/>
        <v>5.7896669764928008</v>
      </c>
      <c r="E129" s="2">
        <f t="shared" si="7"/>
        <v>-1.5077724567062134E-2</v>
      </c>
      <c r="F129" s="2">
        <f t="shared" si="11"/>
        <v>-2.6645494450369987E-2</v>
      </c>
      <c r="G129" s="2">
        <f t="shared" si="9"/>
        <v>1.1567769883307853E-2</v>
      </c>
      <c r="H129" s="2" t="str">
        <f t="shared" si="10"/>
        <v>Sell</v>
      </c>
    </row>
    <row r="130" spans="1:8" ht="13.5" x14ac:dyDescent="0.25">
      <c r="A130" s="4">
        <f>TITRES_STAT!B133</f>
        <v>42192</v>
      </c>
      <c r="B130" s="2">
        <f>TITRES_STAT!D133</f>
        <v>5.7742000000000004</v>
      </c>
      <c r="C130" s="2">
        <f t="shared" si="6"/>
        <v>5.777237059321779</v>
      </c>
      <c r="D130" s="2">
        <f t="shared" si="8"/>
        <v>5.7885212745303711</v>
      </c>
      <c r="E130" s="2">
        <f t="shared" si="7"/>
        <v>-1.128421520859213E-2</v>
      </c>
      <c r="F130" s="2">
        <f t="shared" si="11"/>
        <v>-2.3573238602014417E-2</v>
      </c>
      <c r="G130" s="2">
        <f t="shared" si="9"/>
        <v>1.2289023393422287E-2</v>
      </c>
      <c r="H130" s="2" t="str">
        <f t="shared" si="10"/>
        <v>Sell</v>
      </c>
    </row>
    <row r="131" spans="1:8" ht="13.5" x14ac:dyDescent="0.25">
      <c r="A131" s="4">
        <f>TITRES_STAT!B134</f>
        <v>42193</v>
      </c>
      <c r="B131" s="2">
        <f>TITRES_STAT!D134</f>
        <v>5.7742000000000004</v>
      </c>
      <c r="C131" s="2">
        <f t="shared" si="6"/>
        <v>5.7794775117338126</v>
      </c>
      <c r="D131" s="2">
        <f t="shared" si="8"/>
        <v>5.7874604393799736</v>
      </c>
      <c r="E131" s="2">
        <f t="shared" si="7"/>
        <v>-7.9829276461609311E-3</v>
      </c>
      <c r="F131" s="2">
        <f t="shared" si="11"/>
        <v>-2.0455176410843722E-2</v>
      </c>
      <c r="G131" s="2">
        <f t="shared" si="9"/>
        <v>1.2472248764682791E-2</v>
      </c>
      <c r="H131" s="2" t="str">
        <f t="shared" si="10"/>
        <v>Sell</v>
      </c>
    </row>
    <row r="132" spans="1:8" ht="13.5" x14ac:dyDescent="0.25">
      <c r="A132" s="4">
        <f>TITRES_STAT!B135</f>
        <v>42194</v>
      </c>
      <c r="B132" s="2">
        <f>TITRES_STAT!D135</f>
        <v>5.7601000000000004</v>
      </c>
      <c r="C132" s="2">
        <f t="shared" si="6"/>
        <v>5.7813732791593795</v>
      </c>
      <c r="D132" s="2">
        <f t="shared" si="8"/>
        <v>5.785433740166642</v>
      </c>
      <c r="E132" s="2">
        <f t="shared" si="7"/>
        <v>-4.0604610072625391E-3</v>
      </c>
      <c r="F132" s="2">
        <f t="shared" si="11"/>
        <v>-1.7176233330127487E-2</v>
      </c>
      <c r="G132" s="2">
        <f t="shared" si="9"/>
        <v>1.3115772322864948E-2</v>
      </c>
      <c r="H132" s="2" t="str">
        <f t="shared" si="10"/>
        <v>Sell</v>
      </c>
    </row>
    <row r="133" spans="1:8" ht="13.5" x14ac:dyDescent="0.25">
      <c r="A133" s="4">
        <f>TITRES_STAT!B136</f>
        <v>42195</v>
      </c>
      <c r="B133" s="2">
        <f>TITRES_STAT!D136</f>
        <v>5.7601000000000004</v>
      </c>
      <c r="C133" s="2">
        <f t="shared" si="6"/>
        <v>5.781885082365628</v>
      </c>
      <c r="D133" s="2">
        <f t="shared" si="8"/>
        <v>5.7835571668209651</v>
      </c>
      <c r="E133" s="2">
        <f t="shared" si="7"/>
        <v>-1.672084455337064E-3</v>
      </c>
      <c r="F133" s="2">
        <f t="shared" si="11"/>
        <v>-1.4075403555169404E-2</v>
      </c>
      <c r="G133" s="2">
        <f t="shared" si="9"/>
        <v>1.240331909983234E-2</v>
      </c>
      <c r="H133" s="2" t="str">
        <f t="shared" si="10"/>
        <v>Sell</v>
      </c>
    </row>
    <row r="134" spans="1:8" ht="13.5" x14ac:dyDescent="0.25">
      <c r="A134" s="4">
        <f>TITRES_STAT!B137</f>
        <v>42198</v>
      </c>
      <c r="B134" s="2">
        <f>TITRES_STAT!D137</f>
        <v>5.7037000000000004</v>
      </c>
      <c r="C134" s="2">
        <f t="shared" si="6"/>
        <v>5.7828566081555319</v>
      </c>
      <c r="D134" s="2">
        <f t="shared" si="8"/>
        <v>5.7776418211305236</v>
      </c>
      <c r="E134" s="2">
        <f t="shared" si="7"/>
        <v>5.2147870250083272E-3</v>
      </c>
      <c r="F134" s="2">
        <f t="shared" si="11"/>
        <v>-1.0217365439133859E-2</v>
      </c>
      <c r="G134" s="2">
        <f t="shared" si="9"/>
        <v>1.5432152464142186E-2</v>
      </c>
      <c r="H134" s="2" t="str">
        <f t="shared" si="10"/>
        <v>Sell</v>
      </c>
    </row>
    <row r="135" spans="1:8" ht="13.5" x14ac:dyDescent="0.25">
      <c r="A135" s="4">
        <f>TITRES_STAT!B138</f>
        <v>42199</v>
      </c>
      <c r="B135" s="2">
        <f>TITRES_STAT!D138</f>
        <v>5.7037000000000004</v>
      </c>
      <c r="C135" s="2">
        <f t="shared" si="6"/>
        <v>5.7826017453623733</v>
      </c>
      <c r="D135" s="2">
        <f t="shared" si="8"/>
        <v>5.7721646491949299</v>
      </c>
      <c r="E135" s="2">
        <f t="shared" si="7"/>
        <v>1.0437096167443372E-2</v>
      </c>
      <c r="F135" s="2">
        <f t="shared" si="11"/>
        <v>-6.0864731178184132E-3</v>
      </c>
      <c r="G135" s="2">
        <f t="shared" si="9"/>
        <v>1.6523569285261785E-2</v>
      </c>
      <c r="H135" s="2" t="str">
        <f t="shared" si="10"/>
        <v>Sell</v>
      </c>
    </row>
    <row r="136" spans="1:8" ht="13.5" x14ac:dyDescent="0.25">
      <c r="A136" s="4">
        <f>TITRES_STAT!B139</f>
        <v>42200</v>
      </c>
      <c r="B136" s="2">
        <f>TITRES_STAT!D139</f>
        <v>5.7556000000000003</v>
      </c>
      <c r="C136" s="2">
        <f t="shared" si="6"/>
        <v>5.7850937845373931</v>
      </c>
      <c r="D136" s="2">
        <f t="shared" si="8"/>
        <v>5.7709376381434536</v>
      </c>
      <c r="E136" s="2">
        <f t="shared" si="7"/>
        <v>1.4156146393939473E-2</v>
      </c>
      <c r="F136" s="2">
        <f t="shared" si="11"/>
        <v>-2.0379492154668361E-3</v>
      </c>
      <c r="G136" s="2">
        <f t="shared" si="9"/>
        <v>1.6194095609406309E-2</v>
      </c>
      <c r="H136" s="2" t="str">
        <f t="shared" si="10"/>
        <v>Sell</v>
      </c>
    </row>
    <row r="137" spans="1:8" ht="13.5" x14ac:dyDescent="0.25">
      <c r="A137" s="4">
        <f>TITRES_STAT!B140</f>
        <v>42201</v>
      </c>
      <c r="B137" s="2">
        <f>TITRES_STAT!D140</f>
        <v>5.7042999999999999</v>
      </c>
      <c r="C137" s="2">
        <f t="shared" si="6"/>
        <v>5.7866639715316399</v>
      </c>
      <c r="D137" s="2">
        <f t="shared" si="8"/>
        <v>5.766001516799494</v>
      </c>
      <c r="E137" s="2">
        <f t="shared" si="7"/>
        <v>2.0662454732145896E-2</v>
      </c>
      <c r="F137" s="2">
        <f t="shared" si="11"/>
        <v>2.5021315740557108E-3</v>
      </c>
      <c r="G137" s="2">
        <f t="shared" si="9"/>
        <v>1.8160323158090186E-2</v>
      </c>
      <c r="H137" s="2" t="str">
        <f t="shared" si="10"/>
        <v>Sell</v>
      </c>
    </row>
    <row r="138" spans="1:8" ht="13.5" x14ac:dyDescent="0.25">
      <c r="A138" s="4">
        <f>TITRES_STAT!B141</f>
        <v>42205</v>
      </c>
      <c r="B138" s="2">
        <f>TITRES_STAT!D141</f>
        <v>5.7263000000000002</v>
      </c>
      <c r="C138" s="2">
        <f t="shared" si="6"/>
        <v>5.787454129757541</v>
      </c>
      <c r="D138" s="2">
        <f t="shared" si="8"/>
        <v>5.7630606637032349</v>
      </c>
      <c r="E138" s="2">
        <f t="shared" si="7"/>
        <v>2.4393466054306145E-2</v>
      </c>
      <c r="F138" s="2">
        <f t="shared" si="11"/>
        <v>6.8803984701057983E-3</v>
      </c>
      <c r="G138" s="2">
        <f t="shared" si="9"/>
        <v>1.7513067584200348E-2</v>
      </c>
      <c r="H138" s="2" t="str">
        <f t="shared" si="10"/>
        <v>Sell</v>
      </c>
    </row>
    <row r="139" spans="1:8" ht="13.5" x14ac:dyDescent="0.25">
      <c r="A139" s="4">
        <f>TITRES_STAT!B142</f>
        <v>42206</v>
      </c>
      <c r="B139" s="2">
        <f>TITRES_STAT!D142</f>
        <v>5.6822999999999997</v>
      </c>
      <c r="C139" s="2">
        <f t="shared" si="6"/>
        <v>5.7854150328717653</v>
      </c>
      <c r="D139" s="2">
        <f t="shared" si="8"/>
        <v>5.7570783923178102</v>
      </c>
      <c r="E139" s="2">
        <f t="shared" si="7"/>
        <v>2.8336640553955128E-2</v>
      </c>
      <c r="F139" s="2">
        <f t="shared" si="11"/>
        <v>1.1171646886875664E-2</v>
      </c>
      <c r="G139" s="2">
        <f t="shared" si="9"/>
        <v>1.7164993667079465E-2</v>
      </c>
      <c r="H139" s="2" t="str">
        <f t="shared" si="10"/>
        <v>Sell</v>
      </c>
    </row>
    <row r="140" spans="1:8" ht="13.5" x14ac:dyDescent="0.25">
      <c r="A140" s="4">
        <f>TITRES_STAT!B143</f>
        <v>42207</v>
      </c>
      <c r="B140" s="2">
        <f>TITRES_STAT!D143</f>
        <v>5.6822999999999997</v>
      </c>
      <c r="C140" s="2">
        <f t="shared" si="6"/>
        <v>5.7836896431991862</v>
      </c>
      <c r="D140" s="2">
        <f t="shared" si="8"/>
        <v>5.7515392521461202</v>
      </c>
      <c r="E140" s="2">
        <f t="shared" si="7"/>
        <v>3.2150391053066052E-2</v>
      </c>
      <c r="F140" s="2">
        <f t="shared" si="11"/>
        <v>1.5367395720113742E-2</v>
      </c>
      <c r="G140" s="2">
        <f t="shared" si="9"/>
        <v>1.678299533295231E-2</v>
      </c>
      <c r="H140" s="2" t="str">
        <f t="shared" si="10"/>
        <v>Sell</v>
      </c>
    </row>
    <row r="141" spans="1:8" ht="13.5" x14ac:dyDescent="0.25">
      <c r="A141" s="4">
        <f>TITRES_STAT!B144</f>
        <v>42208</v>
      </c>
      <c r="B141" s="2">
        <f>TITRES_STAT!D144</f>
        <v>5.6822999999999997</v>
      </c>
      <c r="C141" s="2">
        <f t="shared" si="6"/>
        <v>5.7822296980916192</v>
      </c>
      <c r="D141" s="2">
        <f t="shared" si="8"/>
        <v>5.7464104186538147</v>
      </c>
      <c r="E141" s="2">
        <f t="shared" si="7"/>
        <v>3.5819279437804497E-2</v>
      </c>
      <c r="F141" s="2">
        <f t="shared" si="11"/>
        <v>1.9457772463651893E-2</v>
      </c>
      <c r="G141" s="2">
        <f t="shared" si="9"/>
        <v>1.6361506974152604E-2</v>
      </c>
      <c r="H141" s="2" t="str">
        <f t="shared" si="10"/>
        <v>Sell</v>
      </c>
    </row>
    <row r="142" spans="1:8" ht="13.5" x14ac:dyDescent="0.25">
      <c r="A142" s="4">
        <f>TITRES_STAT!B145</f>
        <v>42209</v>
      </c>
      <c r="B142" s="2">
        <f>TITRES_STAT!D145</f>
        <v>5.6822999999999997</v>
      </c>
      <c r="C142" s="2">
        <f t="shared" si="6"/>
        <v>5.7788251291544475</v>
      </c>
      <c r="D142" s="2">
        <f t="shared" si="8"/>
        <v>5.7416614987535315</v>
      </c>
      <c r="E142" s="2">
        <f t="shared" si="7"/>
        <v>3.716363040091597E-2</v>
      </c>
      <c r="F142" s="2">
        <f t="shared" si="11"/>
        <v>2.2998944051104711E-2</v>
      </c>
      <c r="G142" s="2">
        <f t="shared" si="9"/>
        <v>1.4164686349811259E-2</v>
      </c>
      <c r="H142" s="2" t="str">
        <f t="shared" si="10"/>
        <v>Sell</v>
      </c>
    </row>
    <row r="143" spans="1:8" ht="13.5" x14ac:dyDescent="0.25">
      <c r="A143" s="4">
        <f>TITRES_STAT!B146</f>
        <v>42212</v>
      </c>
      <c r="B143" s="2">
        <f>TITRES_STAT!D146</f>
        <v>5.609</v>
      </c>
      <c r="C143" s="2">
        <f t="shared" ref="C143:C206" si="12">$C$4*B133+C142*(1-$C$4)</f>
        <v>5.7759443400537638</v>
      </c>
      <c r="D143" s="2">
        <f t="shared" si="8"/>
        <v>5.7318347210680844</v>
      </c>
      <c r="E143" s="2">
        <f t="shared" si="7"/>
        <v>4.4109618985679333E-2</v>
      </c>
      <c r="F143" s="2">
        <f t="shared" si="11"/>
        <v>2.7221079038019635E-2</v>
      </c>
      <c r="G143" s="2">
        <f t="shared" si="9"/>
        <v>1.6888539947659698E-2</v>
      </c>
      <c r="H143" s="2" t="str">
        <f t="shared" si="10"/>
        <v>Sell</v>
      </c>
    </row>
    <row r="144" spans="1:8" ht="13.5" x14ac:dyDescent="0.25">
      <c r="A144" s="4">
        <f>TITRES_STAT!B147</f>
        <v>42213</v>
      </c>
      <c r="B144" s="2">
        <f>TITRES_STAT!D147</f>
        <v>5.6786000000000003</v>
      </c>
      <c r="C144" s="2">
        <f t="shared" si="12"/>
        <v>5.7648298261993389</v>
      </c>
      <c r="D144" s="2">
        <f t="shared" si="8"/>
        <v>5.7278914083963741</v>
      </c>
      <c r="E144" s="2">
        <f t="shared" si="7"/>
        <v>3.6938417802964807E-2</v>
      </c>
      <c r="F144" s="2">
        <f t="shared" si="11"/>
        <v>2.9164546791008668E-2</v>
      </c>
      <c r="G144" s="2">
        <f t="shared" si="9"/>
        <v>7.7738710119561391E-3</v>
      </c>
      <c r="H144" s="2" t="str">
        <f t="shared" si="10"/>
        <v>Sell</v>
      </c>
    </row>
    <row r="145" spans="1:8" ht="13.5" x14ac:dyDescent="0.25">
      <c r="A145" s="4">
        <f>TITRES_STAT!B148</f>
        <v>42214</v>
      </c>
      <c r="B145" s="2">
        <f>TITRES_STAT!D148</f>
        <v>5.6786000000000003</v>
      </c>
      <c r="C145" s="2">
        <f t="shared" si="12"/>
        <v>5.7554252375532862</v>
      </c>
      <c r="D145" s="2">
        <f t="shared" si="8"/>
        <v>5.7242401929596056</v>
      </c>
      <c r="E145" s="2">
        <f t="shared" si="7"/>
        <v>3.1185044593680544E-2</v>
      </c>
      <c r="F145" s="2">
        <f t="shared" si="11"/>
        <v>2.9568646351543045E-2</v>
      </c>
      <c r="G145" s="2">
        <f t="shared" si="9"/>
        <v>1.6163982421374991E-3</v>
      </c>
      <c r="H145" s="2" t="str">
        <f t="shared" si="10"/>
        <v>Sell</v>
      </c>
    </row>
    <row r="146" spans="1:8" ht="13.5" x14ac:dyDescent="0.25">
      <c r="A146" s="4">
        <f>TITRES_STAT!B149</f>
        <v>42215</v>
      </c>
      <c r="B146" s="2">
        <f>TITRES_STAT!D149</f>
        <v>5.6786000000000003</v>
      </c>
      <c r="C146" s="2">
        <f t="shared" si="12"/>
        <v>5.7554521240835497</v>
      </c>
      <c r="D146" s="2">
        <f t="shared" si="8"/>
        <v>5.7208594379255606</v>
      </c>
      <c r="E146" s="2">
        <f t="shared" si="7"/>
        <v>3.459268615798905E-2</v>
      </c>
      <c r="F146" s="2">
        <f t="shared" si="11"/>
        <v>3.0573454312832246E-2</v>
      </c>
      <c r="G146" s="2">
        <f t="shared" si="9"/>
        <v>4.0192318451568038E-3</v>
      </c>
      <c r="H146" s="2" t="str">
        <f t="shared" si="10"/>
        <v>Sell</v>
      </c>
    </row>
    <row r="147" spans="1:8" ht="13.5" x14ac:dyDescent="0.25">
      <c r="A147" s="4">
        <f>TITRES_STAT!B150</f>
        <v>42216</v>
      </c>
      <c r="B147" s="2">
        <f>TITRES_STAT!D150</f>
        <v>5.6786000000000003</v>
      </c>
      <c r="C147" s="2">
        <f t="shared" si="12"/>
        <v>5.747582566532234</v>
      </c>
      <c r="D147" s="2">
        <f t="shared" si="8"/>
        <v>5.7177291091903335</v>
      </c>
      <c r="E147" s="2">
        <f t="shared" si="7"/>
        <v>2.985345734190048E-2</v>
      </c>
      <c r="F147" s="2">
        <f t="shared" si="11"/>
        <v>3.0429454918645894E-2</v>
      </c>
      <c r="G147" s="2">
        <f t="shared" si="9"/>
        <v>-5.7599757674541355E-4</v>
      </c>
      <c r="H147" s="2" t="str">
        <f t="shared" si="10"/>
        <v>Hold</v>
      </c>
    </row>
    <row r="148" spans="1:8" ht="13.5" x14ac:dyDescent="0.25">
      <c r="A148" s="4">
        <f>TITRES_STAT!B151</f>
        <v>42219</v>
      </c>
      <c r="B148" s="2">
        <f>TITRES_STAT!D151</f>
        <v>5.6749999999999998</v>
      </c>
      <c r="C148" s="2">
        <f t="shared" si="12"/>
        <v>5.7443083255272747</v>
      </c>
      <c r="D148" s="2">
        <f t="shared" si="8"/>
        <v>5.7145639899910492</v>
      </c>
      <c r="E148" s="2">
        <f t="shared" si="7"/>
        <v>2.9744335536225464E-2</v>
      </c>
      <c r="F148" s="2">
        <f t="shared" si="11"/>
        <v>3.029243104216181E-2</v>
      </c>
      <c r="G148" s="2">
        <f t="shared" si="9"/>
        <v>-5.4809550593634682E-4</v>
      </c>
      <c r="H148" s="2" t="str">
        <f t="shared" si="10"/>
        <v>Hold</v>
      </c>
    </row>
    <row r="149" spans="1:8" ht="13.5" x14ac:dyDescent="0.25">
      <c r="A149" s="4">
        <f>TITRES_STAT!B152</f>
        <v>42220</v>
      </c>
      <c r="B149" s="2">
        <f>TITRES_STAT!D152</f>
        <v>5.5833000000000004</v>
      </c>
      <c r="C149" s="2">
        <f t="shared" si="12"/>
        <v>5.7347685831384636</v>
      </c>
      <c r="D149" s="2">
        <f t="shared" si="8"/>
        <v>5.704840731473193</v>
      </c>
      <c r="E149" s="2">
        <f t="shared" si="7"/>
        <v>2.9927851665270566E-2</v>
      </c>
      <c r="F149" s="2">
        <f t="shared" si="11"/>
        <v>3.0219515166783565E-2</v>
      </c>
      <c r="G149" s="2">
        <f t="shared" si="9"/>
        <v>-2.9166350151299883E-4</v>
      </c>
      <c r="H149" s="2" t="str">
        <f t="shared" si="10"/>
        <v>Hold</v>
      </c>
    </row>
    <row r="150" spans="1:8" ht="13.5" x14ac:dyDescent="0.25">
      <c r="A150" s="4">
        <f>TITRES_STAT!B153</f>
        <v>42221</v>
      </c>
      <c r="B150" s="2">
        <f>TITRES_STAT!D153</f>
        <v>5.5833000000000004</v>
      </c>
      <c r="C150" s="2">
        <f t="shared" si="12"/>
        <v>5.7266964934248534</v>
      </c>
      <c r="D150" s="2">
        <f t="shared" si="8"/>
        <v>5.6958377143270305</v>
      </c>
      <c r="E150" s="2">
        <f t="shared" si="7"/>
        <v>3.0858779097822975E-2</v>
      </c>
      <c r="F150" s="2">
        <f t="shared" si="11"/>
        <v>3.0347367952991446E-2</v>
      </c>
      <c r="G150" s="2">
        <f t="shared" si="9"/>
        <v>5.1141114483152852E-4</v>
      </c>
      <c r="H150" s="2" t="str">
        <f t="shared" si="10"/>
        <v>Sell</v>
      </c>
    </row>
    <row r="151" spans="1:8" ht="13.5" x14ac:dyDescent="0.25">
      <c r="A151" s="4">
        <f>TITRES_STAT!B154</f>
        <v>42222</v>
      </c>
      <c r="B151" s="2">
        <f>TITRES_STAT!D154</f>
        <v>5.5833000000000004</v>
      </c>
      <c r="C151" s="2">
        <f t="shared" si="12"/>
        <v>5.7198662636671838</v>
      </c>
      <c r="D151" s="2">
        <f t="shared" si="8"/>
        <v>5.6875015873398427</v>
      </c>
      <c r="E151" s="2">
        <f t="shared" si="7"/>
        <v>3.236467632734108E-2</v>
      </c>
      <c r="F151" s="2">
        <f t="shared" si="11"/>
        <v>3.0750829627861374E-2</v>
      </c>
      <c r="G151" s="2">
        <f t="shared" si="9"/>
        <v>1.6138466994797054E-3</v>
      </c>
      <c r="H151" s="2" t="str">
        <f t="shared" si="10"/>
        <v>Sell</v>
      </c>
    </row>
    <row r="152" spans="1:8" ht="13.5" x14ac:dyDescent="0.25">
      <c r="A152" s="4">
        <f>TITRES_STAT!B155</f>
        <v>42223</v>
      </c>
      <c r="B152" s="2">
        <f>TITRES_STAT!D155</f>
        <v>5.5833000000000004</v>
      </c>
      <c r="C152" s="2">
        <f t="shared" si="12"/>
        <v>5.7140868384876171</v>
      </c>
      <c r="D152" s="2">
        <f t="shared" si="8"/>
        <v>5.6797829512405951</v>
      </c>
      <c r="E152" s="2">
        <f t="shared" si="7"/>
        <v>3.4303887247022047E-2</v>
      </c>
      <c r="F152" s="2">
        <f t="shared" si="11"/>
        <v>3.1461441151693512E-2</v>
      </c>
      <c r="G152" s="2">
        <f t="shared" si="9"/>
        <v>2.8424460953285352E-3</v>
      </c>
      <c r="H152" s="2" t="str">
        <f t="shared" si="10"/>
        <v>Sell</v>
      </c>
    </row>
    <row r="153" spans="1:8" ht="13.5" x14ac:dyDescent="0.25">
      <c r="A153" s="4">
        <f>TITRES_STAT!B156</f>
        <v>42226</v>
      </c>
      <c r="B153" s="2">
        <f>TITRES_STAT!D156</f>
        <v>5.5833000000000004</v>
      </c>
      <c r="C153" s="2">
        <f t="shared" si="12"/>
        <v>5.6979196325664452</v>
      </c>
      <c r="D153" s="2">
        <f t="shared" si="8"/>
        <v>5.6726360659635136</v>
      </c>
      <c r="E153" s="2">
        <f t="shared" si="7"/>
        <v>2.5283566602931629E-2</v>
      </c>
      <c r="F153" s="2">
        <f t="shared" si="11"/>
        <v>3.0225866241941138E-2</v>
      </c>
      <c r="G153" s="2">
        <f t="shared" si="9"/>
        <v>-4.9422996390095092E-3</v>
      </c>
      <c r="H153" s="2" t="str">
        <f t="shared" si="10"/>
        <v>Hold</v>
      </c>
    </row>
    <row r="154" spans="1:8" ht="13.5" x14ac:dyDescent="0.25">
      <c r="A154" s="4">
        <f>TITRES_STAT!B157</f>
        <v>42227</v>
      </c>
      <c r="B154" s="2">
        <f>TITRES_STAT!D157</f>
        <v>5.6822999999999997</v>
      </c>
      <c r="C154" s="2">
        <f t="shared" si="12"/>
        <v>5.6949473814023763</v>
      </c>
      <c r="D154" s="2">
        <f t="shared" si="8"/>
        <v>5.6733519129291787</v>
      </c>
      <c r="E154" s="2">
        <f t="shared" si="7"/>
        <v>2.1595468473197599E-2</v>
      </c>
      <c r="F154" s="2">
        <f t="shared" si="11"/>
        <v>2.8499786688192429E-2</v>
      </c>
      <c r="G154" s="2">
        <f t="shared" si="9"/>
        <v>-6.9043182149948305E-3</v>
      </c>
      <c r="H154" s="2" t="str">
        <f t="shared" si="10"/>
        <v>Hold</v>
      </c>
    </row>
    <row r="155" spans="1:8" ht="13.5" x14ac:dyDescent="0.25">
      <c r="A155" s="4">
        <f>TITRES_STAT!B158</f>
        <v>42228</v>
      </c>
      <c r="B155" s="2">
        <f>TITRES_STAT!D158</f>
        <v>5.6822999999999997</v>
      </c>
      <c r="C155" s="2">
        <f t="shared" si="12"/>
        <v>5.6924323996481645</v>
      </c>
      <c r="D155" s="2">
        <f t="shared" si="8"/>
        <v>5.6740147341936833</v>
      </c>
      <c r="E155" s="2">
        <f t="shared" si="7"/>
        <v>1.8417665454481202E-2</v>
      </c>
      <c r="F155" s="2">
        <f t="shared" si="11"/>
        <v>2.6483362441450185E-2</v>
      </c>
      <c r="G155" s="2">
        <f t="shared" si="9"/>
        <v>-8.0656969869689829E-3</v>
      </c>
      <c r="H155" s="2" t="str">
        <f t="shared" si="10"/>
        <v>Hold</v>
      </c>
    </row>
    <row r="156" spans="1:8" ht="13.5" x14ac:dyDescent="0.25">
      <c r="A156" s="4">
        <f>TITRES_STAT!B159</f>
        <v>42230</v>
      </c>
      <c r="B156" s="2">
        <f>TITRES_STAT!D159</f>
        <v>5.6749999999999998</v>
      </c>
      <c r="C156" s="2">
        <f t="shared" si="12"/>
        <v>5.6903043381638314</v>
      </c>
      <c r="D156" s="2">
        <f t="shared" si="8"/>
        <v>5.6740877168460031</v>
      </c>
      <c r="E156" s="2">
        <f t="shared" ref="E156:E219" si="13">C156-D156</f>
        <v>1.6216621317828306E-2</v>
      </c>
      <c r="F156" s="2">
        <f t="shared" si="11"/>
        <v>2.4430014216725811E-2</v>
      </c>
      <c r="G156" s="2">
        <f t="shared" si="9"/>
        <v>-8.213392898897505E-3</v>
      </c>
      <c r="H156" s="2" t="str">
        <f t="shared" si="10"/>
        <v>Hold</v>
      </c>
    </row>
    <row r="157" spans="1:8" ht="13.5" x14ac:dyDescent="0.25">
      <c r="A157" s="4">
        <f>TITRES_STAT!B160</f>
        <v>42233</v>
      </c>
      <c r="B157" s="2">
        <f>TITRES_STAT!D160</f>
        <v>5.6749999999999998</v>
      </c>
      <c r="C157" s="2">
        <f t="shared" si="12"/>
        <v>5.6885036707540113</v>
      </c>
      <c r="D157" s="2">
        <f t="shared" ref="D157:D220" si="14">$D$4*B157+(1-$D$4)*D156</f>
        <v>5.6741552933759287</v>
      </c>
      <c r="E157" s="2">
        <f t="shared" si="13"/>
        <v>1.4348377378082589E-2</v>
      </c>
      <c r="F157" s="2">
        <f t="shared" si="11"/>
        <v>2.2413686848997166E-2</v>
      </c>
      <c r="G157" s="2">
        <f t="shared" si="9"/>
        <v>-8.0653094709145778E-3</v>
      </c>
      <c r="H157" s="2" t="str">
        <f t="shared" si="10"/>
        <v>Hold</v>
      </c>
    </row>
    <row r="158" spans="1:8" ht="13.5" x14ac:dyDescent="0.25">
      <c r="A158" s="4">
        <f>TITRES_STAT!B161</f>
        <v>42234</v>
      </c>
      <c r="B158" s="2">
        <f>TITRES_STAT!D161</f>
        <v>5.6786000000000003</v>
      </c>
      <c r="C158" s="2">
        <f t="shared" si="12"/>
        <v>5.6864261829457021</v>
      </c>
      <c r="D158" s="2">
        <f t="shared" si="14"/>
        <v>5.6744845309036371</v>
      </c>
      <c r="E158" s="2">
        <f t="shared" si="13"/>
        <v>1.1941652042064987E-2</v>
      </c>
      <c r="F158" s="2">
        <f t="shared" si="11"/>
        <v>2.0319279887610734E-2</v>
      </c>
      <c r="G158" s="2">
        <f t="shared" si="9"/>
        <v>-8.3776278455457466E-3</v>
      </c>
      <c r="H158" s="2" t="str">
        <f t="shared" si="10"/>
        <v>Hold</v>
      </c>
    </row>
    <row r="159" spans="1:8" ht="13.5" x14ac:dyDescent="0.25">
      <c r="A159" s="4">
        <f>TITRES_STAT!B162</f>
        <v>42235</v>
      </c>
      <c r="B159" s="2">
        <f>TITRES_STAT!D162</f>
        <v>5.609</v>
      </c>
      <c r="C159" s="2">
        <f t="shared" si="12"/>
        <v>5.6705606163386708</v>
      </c>
      <c r="D159" s="2">
        <f t="shared" si="14"/>
        <v>5.6696338249107745</v>
      </c>
      <c r="E159" s="2">
        <f t="shared" si="13"/>
        <v>9.2679142789631186E-4</v>
      </c>
      <c r="F159" s="2">
        <f t="shared" si="11"/>
        <v>1.6440782195667851E-2</v>
      </c>
      <c r="G159" s="2">
        <f t="shared" si="9"/>
        <v>-1.5513990767771539E-2</v>
      </c>
      <c r="H159" s="2" t="str">
        <f t="shared" si="10"/>
        <v>Hold</v>
      </c>
    </row>
    <row r="160" spans="1:8" ht="13.5" x14ac:dyDescent="0.25">
      <c r="A160" s="4">
        <f>TITRES_STAT!B163</f>
        <v>42236</v>
      </c>
      <c r="B160" s="2">
        <f>TITRES_STAT!D163</f>
        <v>5.4806999999999997</v>
      </c>
      <c r="C160" s="2">
        <f t="shared" si="12"/>
        <v>5.6571359061327211</v>
      </c>
      <c r="D160" s="2">
        <f t="shared" si="14"/>
        <v>5.6556387267692356</v>
      </c>
      <c r="E160" s="2">
        <f t="shared" si="13"/>
        <v>1.4971793634854791E-3</v>
      </c>
      <c r="F160" s="2">
        <f t="shared" si="11"/>
        <v>1.3452061629231377E-2</v>
      </c>
      <c r="G160" s="2">
        <f t="shared" si="9"/>
        <v>-1.1954882265745898E-2</v>
      </c>
      <c r="H160" s="2" t="str">
        <f t="shared" si="10"/>
        <v>Hold</v>
      </c>
    </row>
    <row r="161" spans="1:8" ht="13.5" x14ac:dyDescent="0.25">
      <c r="A161" s="4">
        <f>TITRES_STAT!B164</f>
        <v>42237</v>
      </c>
      <c r="B161" s="2">
        <f>TITRES_STAT!D164</f>
        <v>5.5723000000000003</v>
      </c>
      <c r="C161" s="2">
        <f t="shared" si="12"/>
        <v>5.645776535958456</v>
      </c>
      <c r="D161" s="2">
        <f t="shared" si="14"/>
        <v>5.6494654877492918</v>
      </c>
      <c r="E161" s="2">
        <f t="shared" si="13"/>
        <v>-3.6889517908358371E-3</v>
      </c>
      <c r="F161" s="2">
        <f t="shared" si="11"/>
        <v>1.0023858945217934E-2</v>
      </c>
      <c r="G161" s="2">
        <f t="shared" si="9"/>
        <v>-1.3712810736053771E-2</v>
      </c>
      <c r="H161" s="2" t="str">
        <f t="shared" si="10"/>
        <v>Hold</v>
      </c>
    </row>
    <row r="162" spans="1:8" ht="13.5" x14ac:dyDescent="0.25">
      <c r="A162" s="4">
        <f>TITRES_STAT!B165</f>
        <v>42240</v>
      </c>
      <c r="B162" s="2">
        <f>TITRES_STAT!D165</f>
        <v>5.5686999999999998</v>
      </c>
      <c r="C162" s="2">
        <f t="shared" si="12"/>
        <v>5.6361647611956158</v>
      </c>
      <c r="D162" s="2">
        <f t="shared" si="14"/>
        <v>5.643482859027122</v>
      </c>
      <c r="E162" s="2">
        <f t="shared" si="13"/>
        <v>-7.3180978315061651E-3</v>
      </c>
      <c r="F162" s="2">
        <f t="shared" si="11"/>
        <v>6.5554675898731145E-3</v>
      </c>
      <c r="G162" s="2">
        <f t="shared" si="9"/>
        <v>-1.387356542137928E-2</v>
      </c>
      <c r="H162" s="2" t="str">
        <f t="shared" si="10"/>
        <v>Hold</v>
      </c>
    </row>
    <row r="163" spans="1:8" ht="13.5" x14ac:dyDescent="0.25">
      <c r="A163" s="4">
        <f>TITRES_STAT!B166</f>
        <v>42241</v>
      </c>
      <c r="B163" s="2">
        <f>TITRES_STAT!D166</f>
        <v>5.4989999999999997</v>
      </c>
      <c r="C163" s="2">
        <f t="shared" si="12"/>
        <v>5.6280317210116753</v>
      </c>
      <c r="D163" s="2">
        <f t="shared" si="14"/>
        <v>5.6327804250251123</v>
      </c>
      <c r="E163" s="2">
        <f t="shared" si="13"/>
        <v>-4.7487040134370773E-3</v>
      </c>
      <c r="F163" s="2">
        <f t="shared" si="11"/>
        <v>4.2946332692110761E-3</v>
      </c>
      <c r="G163" s="2">
        <f t="shared" si="9"/>
        <v>-9.0433372826481534E-3</v>
      </c>
      <c r="H163" s="2" t="str">
        <f t="shared" si="10"/>
        <v>Hold</v>
      </c>
    </row>
    <row r="164" spans="1:8" ht="13.5" x14ac:dyDescent="0.25">
      <c r="A164" s="4">
        <f>TITRES_STAT!B167</f>
        <v>42242</v>
      </c>
      <c r="B164" s="2">
        <f>TITRES_STAT!D167</f>
        <v>5.5686999999999998</v>
      </c>
      <c r="C164" s="2">
        <f t="shared" si="12"/>
        <v>5.6363806870098792</v>
      </c>
      <c r="D164" s="2">
        <f t="shared" si="14"/>
        <v>5.6280337268751035</v>
      </c>
      <c r="E164" s="2">
        <f t="shared" si="13"/>
        <v>8.3469601347756495E-3</v>
      </c>
      <c r="F164" s="2">
        <f t="shared" si="11"/>
        <v>5.1050986423239915E-3</v>
      </c>
      <c r="G164" s="2">
        <f t="shared" ref="G164:G227" si="15">E164-F164</f>
        <v>3.241861492451658E-3</v>
      </c>
      <c r="H164" s="2" t="str">
        <f t="shared" ref="H164:H227" si="16">IF(G164&lt;0,"Hold","Sell")</f>
        <v>Sell</v>
      </c>
    </row>
    <row r="165" spans="1:8" ht="13.5" x14ac:dyDescent="0.25">
      <c r="A165" s="4">
        <f>TITRES_STAT!B168</f>
        <v>42243</v>
      </c>
      <c r="B165" s="2">
        <f>TITRES_STAT!D168</f>
        <v>5.5686999999999998</v>
      </c>
      <c r="C165" s="2">
        <f t="shared" si="12"/>
        <v>5.6434451967006671</v>
      </c>
      <c r="D165" s="2">
        <f t="shared" si="14"/>
        <v>5.6236386359954658</v>
      </c>
      <c r="E165" s="2">
        <f t="shared" si="13"/>
        <v>1.980656070520137E-2</v>
      </c>
      <c r="F165" s="2">
        <f t="shared" ref="F165:F228" si="17">(E165*(2/(10)))+((1-(2/10))*F164)</f>
        <v>8.0453910548994676E-3</v>
      </c>
      <c r="G165" s="2">
        <f t="shared" si="15"/>
        <v>1.1761169650301903E-2</v>
      </c>
      <c r="H165" s="2" t="str">
        <f t="shared" si="16"/>
        <v>Sell</v>
      </c>
    </row>
    <row r="166" spans="1:8" ht="13.5" x14ac:dyDescent="0.25">
      <c r="A166" s="4">
        <f>TITRES_STAT!B169</f>
        <v>42244</v>
      </c>
      <c r="B166" s="2">
        <f>TITRES_STAT!D169</f>
        <v>5.4989999999999997</v>
      </c>
      <c r="C166" s="2">
        <f t="shared" si="12"/>
        <v>5.648299781823642</v>
      </c>
      <c r="D166" s="2">
        <f t="shared" si="14"/>
        <v>5.6144061444402453</v>
      </c>
      <c r="E166" s="2">
        <f t="shared" si="13"/>
        <v>3.389363738339668E-2</v>
      </c>
      <c r="F166" s="2">
        <f t="shared" si="17"/>
        <v>1.3215040320598911E-2</v>
      </c>
      <c r="G166" s="2">
        <f t="shared" si="15"/>
        <v>2.0678597062797767E-2</v>
      </c>
      <c r="H166" s="2" t="str">
        <f t="shared" si="16"/>
        <v>Sell</v>
      </c>
    </row>
    <row r="167" spans="1:8" ht="13.5" x14ac:dyDescent="0.25">
      <c r="A167" s="4">
        <f>TITRES_STAT!B170</f>
        <v>42247</v>
      </c>
      <c r="B167" s="2">
        <f>TITRES_STAT!D170</f>
        <v>5.4329999999999998</v>
      </c>
      <c r="C167" s="2">
        <f t="shared" si="12"/>
        <v>5.6524075076969282</v>
      </c>
      <c r="D167" s="2">
        <f t="shared" si="14"/>
        <v>5.6009686522594873</v>
      </c>
      <c r="E167" s="2">
        <f t="shared" si="13"/>
        <v>5.1438855437440978E-2</v>
      </c>
      <c r="F167" s="2">
        <f t="shared" si="17"/>
        <v>2.0859803343967327E-2</v>
      </c>
      <c r="G167" s="2">
        <f t="shared" si="15"/>
        <v>3.0579052093473651E-2</v>
      </c>
      <c r="H167" s="2" t="str">
        <f t="shared" si="16"/>
        <v>Sell</v>
      </c>
    </row>
    <row r="168" spans="1:8" ht="13.5" x14ac:dyDescent="0.25">
      <c r="A168" s="4">
        <f>TITRES_STAT!B171</f>
        <v>42248</v>
      </c>
      <c r="B168" s="2">
        <f>TITRES_STAT!D171</f>
        <v>5.4329999999999998</v>
      </c>
      <c r="C168" s="2">
        <f t="shared" si="12"/>
        <v>5.656437121897401</v>
      </c>
      <c r="D168" s="2">
        <f t="shared" si="14"/>
        <v>5.5885265298698954</v>
      </c>
      <c r="E168" s="2">
        <f t="shared" si="13"/>
        <v>6.7910592027505601E-2</v>
      </c>
      <c r="F168" s="2">
        <f t="shared" si="17"/>
        <v>3.0269961080674986E-2</v>
      </c>
      <c r="G168" s="2">
        <f t="shared" si="15"/>
        <v>3.7640630946830615E-2</v>
      </c>
      <c r="H168" s="2" t="str">
        <f t="shared" si="16"/>
        <v>Sell</v>
      </c>
    </row>
    <row r="169" spans="1:8" ht="13.5" x14ac:dyDescent="0.25">
      <c r="A169" s="4">
        <f>TITRES_STAT!B172</f>
        <v>42249</v>
      </c>
      <c r="B169" s="2">
        <f>TITRES_STAT!D172</f>
        <v>5.3890000000000002</v>
      </c>
      <c r="C169" s="2">
        <f t="shared" si="12"/>
        <v>5.6491391031439546</v>
      </c>
      <c r="D169" s="2">
        <f t="shared" si="14"/>
        <v>5.57374678691657</v>
      </c>
      <c r="E169" s="2">
        <f t="shared" si="13"/>
        <v>7.5392316227384626E-2</v>
      </c>
      <c r="F169" s="2">
        <f t="shared" si="17"/>
        <v>3.9294432110016916E-2</v>
      </c>
      <c r="G169" s="2">
        <f t="shared" si="15"/>
        <v>3.609788411736771E-2</v>
      </c>
      <c r="H169" s="2" t="str">
        <f t="shared" si="16"/>
        <v>Sell</v>
      </c>
    </row>
    <row r="170" spans="1:8" ht="13.5" x14ac:dyDescent="0.25">
      <c r="A170" s="4">
        <f>TITRES_STAT!B173</f>
        <v>42250</v>
      </c>
      <c r="B170" s="2">
        <f>TITRES_STAT!D173</f>
        <v>5.4989999999999997</v>
      </c>
      <c r="C170" s="2">
        <f t="shared" si="12"/>
        <v>5.6232253949679611</v>
      </c>
      <c r="D170" s="2">
        <f t="shared" si="14"/>
        <v>5.5682099878857123</v>
      </c>
      <c r="E170" s="2">
        <f t="shared" si="13"/>
        <v>5.5015407082248835E-2</v>
      </c>
      <c r="F170" s="2">
        <f t="shared" si="17"/>
        <v>4.2438627104463306E-2</v>
      </c>
      <c r="G170" s="2">
        <f t="shared" si="15"/>
        <v>1.2576779977785529E-2</v>
      </c>
      <c r="H170" s="2" t="str">
        <f t="shared" si="16"/>
        <v>Sell</v>
      </c>
    </row>
    <row r="171" spans="1:8" ht="13.5" x14ac:dyDescent="0.25">
      <c r="A171" s="4">
        <f>TITRES_STAT!B174</f>
        <v>42251</v>
      </c>
      <c r="B171" s="2">
        <f>TITRES_STAT!D174</f>
        <v>5.5357000000000003</v>
      </c>
      <c r="C171" s="2">
        <f t="shared" si="12"/>
        <v>5.6153907188190439</v>
      </c>
      <c r="D171" s="2">
        <f t="shared" si="14"/>
        <v>5.5658018406349186</v>
      </c>
      <c r="E171" s="2">
        <f t="shared" si="13"/>
        <v>4.9588878184125385E-2</v>
      </c>
      <c r="F171" s="2">
        <f t="shared" si="17"/>
        <v>4.3868677320395719E-2</v>
      </c>
      <c r="G171" s="2">
        <f t="shared" si="15"/>
        <v>5.7202008637296659E-3</v>
      </c>
      <c r="H171" s="2" t="str">
        <f t="shared" si="16"/>
        <v>Sell</v>
      </c>
    </row>
    <row r="172" spans="1:8" ht="13.5" x14ac:dyDescent="0.25">
      <c r="A172" s="4">
        <f>TITRES_STAT!B175</f>
        <v>42254</v>
      </c>
      <c r="B172" s="2">
        <f>TITRES_STAT!D175</f>
        <v>5.5357000000000003</v>
      </c>
      <c r="C172" s="2">
        <f t="shared" si="12"/>
        <v>5.6082075313084214</v>
      </c>
      <c r="D172" s="2">
        <f t="shared" si="14"/>
        <v>5.5635720746619617</v>
      </c>
      <c r="E172" s="2">
        <f t="shared" si="13"/>
        <v>4.4635456646459737E-2</v>
      </c>
      <c r="F172" s="2">
        <f t="shared" si="17"/>
        <v>4.4022033185608524E-2</v>
      </c>
      <c r="G172" s="2">
        <f t="shared" si="15"/>
        <v>6.1342346085121319E-4</v>
      </c>
      <c r="H172" s="2" t="str">
        <f t="shared" si="16"/>
        <v>Sell</v>
      </c>
    </row>
    <row r="173" spans="1:8" ht="13.5" x14ac:dyDescent="0.25">
      <c r="A173" s="4">
        <f>TITRES_STAT!B176</f>
        <v>42255</v>
      </c>
      <c r="B173" s="2">
        <f>TITRES_STAT!D176</f>
        <v>5.5357000000000003</v>
      </c>
      <c r="C173" s="2">
        <f t="shared" si="12"/>
        <v>5.5914063726455874</v>
      </c>
      <c r="D173" s="2">
        <f t="shared" si="14"/>
        <v>5.5615074765388535</v>
      </c>
      <c r="E173" s="2">
        <f t="shared" si="13"/>
        <v>2.9898896106733908E-2</v>
      </c>
      <c r="F173" s="2">
        <f t="shared" si="17"/>
        <v>4.1197405769833606E-2</v>
      </c>
      <c r="G173" s="2">
        <f t="shared" si="15"/>
        <v>-1.1298509663099698E-2</v>
      </c>
      <c r="H173" s="2" t="str">
        <f t="shared" si="16"/>
        <v>Hold</v>
      </c>
    </row>
    <row r="174" spans="1:8" ht="13.5" x14ac:dyDescent="0.25">
      <c r="A174" s="4">
        <f>TITRES_STAT!B177</f>
        <v>42256</v>
      </c>
      <c r="B174" s="2">
        <f>TITRES_STAT!D177</f>
        <v>5.5357000000000003</v>
      </c>
      <c r="C174" s="2">
        <f t="shared" si="12"/>
        <v>5.5879130845462655</v>
      </c>
      <c r="D174" s="2">
        <f t="shared" si="14"/>
        <v>5.5595958116100492</v>
      </c>
      <c r="E174" s="2">
        <f t="shared" si="13"/>
        <v>2.831727293621622E-2</v>
      </c>
      <c r="F174" s="2">
        <f t="shared" si="17"/>
        <v>3.862137920311013E-2</v>
      </c>
      <c r="G174" s="2">
        <f t="shared" si="15"/>
        <v>-1.030410626689391E-2</v>
      </c>
      <c r="H174" s="2" t="str">
        <f t="shared" si="16"/>
        <v>Hold</v>
      </c>
    </row>
    <row r="175" spans="1:8" ht="13.5" x14ac:dyDescent="0.25">
      <c r="A175" s="4">
        <f>TITRES_STAT!B178</f>
        <v>42257</v>
      </c>
      <c r="B175" s="2">
        <f>TITRES_STAT!D178</f>
        <v>5.5357000000000003</v>
      </c>
      <c r="C175" s="2">
        <f t="shared" si="12"/>
        <v>5.5849572253853008</v>
      </c>
      <c r="D175" s="2">
        <f t="shared" si="14"/>
        <v>5.5578257514907863</v>
      </c>
      <c r="E175" s="2">
        <f t="shared" si="13"/>
        <v>2.7131473894514535E-2</v>
      </c>
      <c r="F175" s="2">
        <f t="shared" si="17"/>
        <v>3.632339814139101E-2</v>
      </c>
      <c r="G175" s="2">
        <f t="shared" si="15"/>
        <v>-9.1919242468764747E-3</v>
      </c>
      <c r="H175" s="2" t="str">
        <f t="shared" si="16"/>
        <v>Hold</v>
      </c>
    </row>
    <row r="176" spans="1:8" ht="13.5" x14ac:dyDescent="0.25">
      <c r="A176" s="4">
        <f>TITRES_STAT!B179</f>
        <v>42258</v>
      </c>
      <c r="B176" s="2">
        <f>TITRES_STAT!D179</f>
        <v>5.5357000000000003</v>
      </c>
      <c r="C176" s="2">
        <f t="shared" si="12"/>
        <v>5.5717330368644857</v>
      </c>
      <c r="D176" s="2">
        <f t="shared" si="14"/>
        <v>5.556186806935913</v>
      </c>
      <c r="E176" s="2">
        <f t="shared" si="13"/>
        <v>1.5546229928572686E-2</v>
      </c>
      <c r="F176" s="2">
        <f t="shared" si="17"/>
        <v>3.2167964498827348E-2</v>
      </c>
      <c r="G176" s="2">
        <f t="shared" si="15"/>
        <v>-1.6621734570254662E-2</v>
      </c>
      <c r="H176" s="2" t="str">
        <f t="shared" si="16"/>
        <v>Hold</v>
      </c>
    </row>
    <row r="177" spans="1:8" ht="13.5" x14ac:dyDescent="0.25">
      <c r="A177" s="4">
        <f>TITRES_STAT!B180</f>
        <v>42261</v>
      </c>
      <c r="B177" s="2">
        <f>TITRES_STAT!D180</f>
        <v>5.5357000000000003</v>
      </c>
      <c r="C177" s="2">
        <f t="shared" si="12"/>
        <v>5.5503894927314876</v>
      </c>
      <c r="D177" s="2">
        <f t="shared" si="14"/>
        <v>5.554669265681401</v>
      </c>
      <c r="E177" s="2">
        <f t="shared" si="13"/>
        <v>-4.2797729499133297E-3</v>
      </c>
      <c r="F177" s="2">
        <f t="shared" si="17"/>
        <v>2.4878417009079213E-2</v>
      </c>
      <c r="G177" s="2">
        <f t="shared" si="15"/>
        <v>-2.9158189958992543E-2</v>
      </c>
      <c r="H177" s="2" t="str">
        <f t="shared" si="16"/>
        <v>Hold</v>
      </c>
    </row>
    <row r="178" spans="1:8" ht="13.5" x14ac:dyDescent="0.25">
      <c r="A178" s="4">
        <f>TITRES_STAT!B181</f>
        <v>42262</v>
      </c>
      <c r="B178" s="2">
        <f>TITRES_STAT!D181</f>
        <v>5.5357000000000003</v>
      </c>
      <c r="C178" s="2">
        <f t="shared" si="12"/>
        <v>5.5323295707727969</v>
      </c>
      <c r="D178" s="2">
        <f t="shared" si="14"/>
        <v>5.5532641348901857</v>
      </c>
      <c r="E178" s="2">
        <f t="shared" si="13"/>
        <v>-2.093456411738881E-2</v>
      </c>
      <c r="F178" s="2">
        <f t="shared" si="17"/>
        <v>1.5715820783785608E-2</v>
      </c>
      <c r="G178" s="2">
        <f t="shared" si="15"/>
        <v>-3.6650384901174421E-2</v>
      </c>
      <c r="H178" s="2" t="str">
        <f t="shared" si="16"/>
        <v>Hold</v>
      </c>
    </row>
    <row r="179" spans="1:8" ht="13.5" x14ac:dyDescent="0.25">
      <c r="A179" s="4">
        <f>TITRES_STAT!B182</f>
        <v>42263</v>
      </c>
      <c r="B179" s="2">
        <f>TITRES_STAT!D182</f>
        <v>5.4953000000000003</v>
      </c>
      <c r="C179" s="2">
        <f t="shared" si="12"/>
        <v>5.5102788675769823</v>
      </c>
      <c r="D179" s="2">
        <f t="shared" si="14"/>
        <v>5.5489704952686907</v>
      </c>
      <c r="E179" s="2">
        <f t="shared" si="13"/>
        <v>-3.8691627691708419E-2</v>
      </c>
      <c r="F179" s="2">
        <f t="shared" si="17"/>
        <v>4.8343310886868017E-3</v>
      </c>
      <c r="G179" s="2">
        <f t="shared" si="15"/>
        <v>-4.3525958780395224E-2</v>
      </c>
      <c r="H179" s="2" t="str">
        <f t="shared" si="16"/>
        <v>Hold</v>
      </c>
    </row>
    <row r="180" spans="1:8" ht="13.5" x14ac:dyDescent="0.25">
      <c r="A180" s="4">
        <f>TITRES_STAT!B183</f>
        <v>42264</v>
      </c>
      <c r="B180" s="2">
        <f>TITRES_STAT!D183</f>
        <v>5.4953000000000003</v>
      </c>
      <c r="C180" s="2">
        <f t="shared" si="12"/>
        <v>5.5085436571805237</v>
      </c>
      <c r="D180" s="2">
        <f t="shared" si="14"/>
        <v>5.5449949030265646</v>
      </c>
      <c r="E180" s="2">
        <f t="shared" si="13"/>
        <v>-3.6451245846040869E-2</v>
      </c>
      <c r="F180" s="2">
        <f t="shared" si="17"/>
        <v>-3.4227842982587323E-3</v>
      </c>
      <c r="G180" s="2">
        <f t="shared" si="15"/>
        <v>-3.3028461547782134E-2</v>
      </c>
      <c r="H180" s="2" t="str">
        <f t="shared" si="16"/>
        <v>Hold</v>
      </c>
    </row>
    <row r="181" spans="1:8" ht="13.5" x14ac:dyDescent="0.25">
      <c r="A181" s="4">
        <f>TITRES_STAT!B184</f>
        <v>42265</v>
      </c>
      <c r="B181" s="2">
        <f>TITRES_STAT!D184</f>
        <v>5.4953000000000003</v>
      </c>
      <c r="C181" s="2">
        <f t="shared" si="12"/>
        <v>5.512721556075828</v>
      </c>
      <c r="D181" s="2">
        <f t="shared" si="14"/>
        <v>5.5413137990986705</v>
      </c>
      <c r="E181" s="2">
        <f t="shared" si="13"/>
        <v>-2.8592243022842467E-2</v>
      </c>
      <c r="F181" s="2">
        <f t="shared" si="17"/>
        <v>-8.4566760431754803E-3</v>
      </c>
      <c r="G181" s="2">
        <f t="shared" si="15"/>
        <v>-2.0135566979666987E-2</v>
      </c>
      <c r="H181" s="2" t="str">
        <f t="shared" si="16"/>
        <v>Hold</v>
      </c>
    </row>
    <row r="182" spans="1:8" ht="13.5" x14ac:dyDescent="0.25">
      <c r="A182" s="4">
        <f>TITRES_STAT!B185</f>
        <v>42268</v>
      </c>
      <c r="B182" s="2">
        <f>TITRES_STAT!D185</f>
        <v>5.4953000000000003</v>
      </c>
      <c r="C182" s="2">
        <f t="shared" si="12"/>
        <v>5.5162567012949317</v>
      </c>
      <c r="D182" s="2">
        <f t="shared" si="14"/>
        <v>5.5379053695358067</v>
      </c>
      <c r="E182" s="2">
        <f t="shared" si="13"/>
        <v>-2.1648668240874969E-2</v>
      </c>
      <c r="F182" s="2">
        <f t="shared" si="17"/>
        <v>-1.1095074482715378E-2</v>
      </c>
      <c r="G182" s="2">
        <f t="shared" si="15"/>
        <v>-1.0553593758159591E-2</v>
      </c>
      <c r="H182" s="2" t="str">
        <f t="shared" si="16"/>
        <v>Hold</v>
      </c>
    </row>
    <row r="183" spans="1:8" ht="13.5" x14ac:dyDescent="0.25">
      <c r="A183" s="4">
        <f>TITRES_STAT!B186</f>
        <v>42269</v>
      </c>
      <c r="B183" s="2">
        <f>TITRES_STAT!D186</f>
        <v>5.4587000000000003</v>
      </c>
      <c r="C183" s="2">
        <f t="shared" si="12"/>
        <v>5.5192479780187886</v>
      </c>
      <c r="D183" s="2">
        <f t="shared" si="14"/>
        <v>5.5320383051257469</v>
      </c>
      <c r="E183" s="2">
        <f t="shared" si="13"/>
        <v>-1.2790327106958266E-2</v>
      </c>
      <c r="F183" s="2">
        <f t="shared" si="17"/>
        <v>-1.1434125007563956E-2</v>
      </c>
      <c r="G183" s="2">
        <f t="shared" si="15"/>
        <v>-1.3562020993943096E-3</v>
      </c>
      <c r="H183" s="2" t="str">
        <f t="shared" si="16"/>
        <v>Hold</v>
      </c>
    </row>
    <row r="184" spans="1:8" ht="13.5" x14ac:dyDescent="0.25">
      <c r="A184" s="4">
        <f>TITRES_STAT!B187</f>
        <v>42270</v>
      </c>
      <c r="B184" s="2">
        <f>TITRES_STAT!D187</f>
        <v>5.4257</v>
      </c>
      <c r="C184" s="2">
        <f t="shared" si="12"/>
        <v>5.5217790583235908</v>
      </c>
      <c r="D184" s="2">
        <f t="shared" si="14"/>
        <v>5.5241613936349516</v>
      </c>
      <c r="E184" s="2">
        <f t="shared" si="13"/>
        <v>-2.3823353113607837E-3</v>
      </c>
      <c r="F184" s="2">
        <f t="shared" si="17"/>
        <v>-9.6237670683233228E-3</v>
      </c>
      <c r="G184" s="2">
        <f t="shared" si="15"/>
        <v>7.2414317569625391E-3</v>
      </c>
      <c r="H184" s="2" t="str">
        <f t="shared" si="16"/>
        <v>Sell</v>
      </c>
    </row>
    <row r="185" spans="1:8" ht="13.5" x14ac:dyDescent="0.25">
      <c r="A185" s="4">
        <f>TITRES_STAT!B188</f>
        <v>42275</v>
      </c>
      <c r="B185" s="2">
        <f>TITRES_STAT!D188</f>
        <v>5.4219999999999997</v>
      </c>
      <c r="C185" s="2">
        <f t="shared" si="12"/>
        <v>5.5239207416584231</v>
      </c>
      <c r="D185" s="2">
        <f t="shared" si="14"/>
        <v>5.5165938829953252</v>
      </c>
      <c r="E185" s="2">
        <f t="shared" si="13"/>
        <v>7.3268586630979016E-3</v>
      </c>
      <c r="F185" s="2">
        <f t="shared" si="17"/>
        <v>-6.2336419220390777E-3</v>
      </c>
      <c r="G185" s="2">
        <f t="shared" si="15"/>
        <v>1.356050058513698E-2</v>
      </c>
      <c r="H185" s="2" t="str">
        <f t="shared" si="16"/>
        <v>Sell</v>
      </c>
    </row>
    <row r="186" spans="1:8" ht="13.5" x14ac:dyDescent="0.25">
      <c r="A186" s="4">
        <f>TITRES_STAT!B189</f>
        <v>42276</v>
      </c>
      <c r="B186" s="2">
        <f>TITRES_STAT!D189</f>
        <v>5.4219999999999997</v>
      </c>
      <c r="C186" s="2">
        <f t="shared" si="12"/>
        <v>5.5257329352494349</v>
      </c>
      <c r="D186" s="2">
        <f t="shared" si="14"/>
        <v>5.5095869286993757</v>
      </c>
      <c r="E186" s="2">
        <f t="shared" si="13"/>
        <v>1.6146006550059155E-2</v>
      </c>
      <c r="F186" s="2">
        <f t="shared" si="17"/>
        <v>-1.7577122276194309E-3</v>
      </c>
      <c r="G186" s="2">
        <f t="shared" si="15"/>
        <v>1.7903718777678587E-2</v>
      </c>
      <c r="H186" s="2" t="str">
        <f t="shared" si="16"/>
        <v>Sell</v>
      </c>
    </row>
    <row r="187" spans="1:8" ht="13.5" x14ac:dyDescent="0.25">
      <c r="A187" s="4">
        <f>TITRES_STAT!B190</f>
        <v>42277</v>
      </c>
      <c r="B187" s="2">
        <f>TITRES_STAT!D190</f>
        <v>5.4036999999999997</v>
      </c>
      <c r="C187" s="2">
        <f t="shared" si="12"/>
        <v>5.5272663298264453</v>
      </c>
      <c r="D187" s="2">
        <f t="shared" si="14"/>
        <v>5.5017434524994222</v>
      </c>
      <c r="E187" s="2">
        <f t="shared" si="13"/>
        <v>2.5522877327023075E-2</v>
      </c>
      <c r="F187" s="2">
        <f t="shared" si="17"/>
        <v>3.69840568330907E-3</v>
      </c>
      <c r="G187" s="2">
        <f t="shared" si="15"/>
        <v>2.1824471643714004E-2</v>
      </c>
      <c r="H187" s="2" t="str">
        <f t="shared" si="16"/>
        <v>Sell</v>
      </c>
    </row>
    <row r="188" spans="1:8" ht="13.5" x14ac:dyDescent="0.25">
      <c r="A188" s="4">
        <f>TITRES_STAT!B191</f>
        <v>42278</v>
      </c>
      <c r="B188" s="2">
        <f>TITRES_STAT!D191</f>
        <v>5.2423999999999999</v>
      </c>
      <c r="C188" s="2">
        <f t="shared" si="12"/>
        <v>5.5285638175454537</v>
      </c>
      <c r="D188" s="2">
        <f t="shared" si="14"/>
        <v>5.4825328263883542</v>
      </c>
      <c r="E188" s="2">
        <f t="shared" si="13"/>
        <v>4.6030991157099521E-2</v>
      </c>
      <c r="F188" s="2">
        <f t="shared" si="17"/>
        <v>1.2164922778067161E-2</v>
      </c>
      <c r="G188" s="2">
        <f t="shared" si="15"/>
        <v>3.386606837903236E-2</v>
      </c>
      <c r="H188" s="2" t="str">
        <f t="shared" si="16"/>
        <v>Sell</v>
      </c>
    </row>
    <row r="189" spans="1:8" ht="13.5" x14ac:dyDescent="0.25">
      <c r="A189" s="4">
        <f>TITRES_STAT!B192</f>
        <v>42279</v>
      </c>
      <c r="B189" s="2">
        <f>TITRES_STAT!D192</f>
        <v>5.3817000000000004</v>
      </c>
      <c r="C189" s="2">
        <f t="shared" si="12"/>
        <v>5.5234463071538453</v>
      </c>
      <c r="D189" s="2">
        <f t="shared" si="14"/>
        <v>5.4750637281373651</v>
      </c>
      <c r="E189" s="2">
        <f t="shared" si="13"/>
        <v>4.8382579016480243E-2</v>
      </c>
      <c r="F189" s="2">
        <f t="shared" si="17"/>
        <v>1.9408454025749779E-2</v>
      </c>
      <c r="G189" s="2">
        <f t="shared" si="15"/>
        <v>2.8974124990730463E-2</v>
      </c>
      <c r="H189" s="2" t="str">
        <f t="shared" si="16"/>
        <v>Sell</v>
      </c>
    </row>
    <row r="190" spans="1:8" ht="13.5" x14ac:dyDescent="0.25">
      <c r="A190" s="4">
        <f>TITRES_STAT!B193</f>
        <v>42282</v>
      </c>
      <c r="B190" s="2">
        <f>TITRES_STAT!D193</f>
        <v>5.3817000000000004</v>
      </c>
      <c r="C190" s="2">
        <f t="shared" si="12"/>
        <v>5.5191161060532536</v>
      </c>
      <c r="D190" s="2">
        <f t="shared" si="14"/>
        <v>5.4681478964234866</v>
      </c>
      <c r="E190" s="2">
        <f t="shared" si="13"/>
        <v>5.0968209629767003E-2</v>
      </c>
      <c r="F190" s="2">
        <f t="shared" si="17"/>
        <v>2.5720405146553223E-2</v>
      </c>
      <c r="G190" s="2">
        <f t="shared" si="15"/>
        <v>2.524780448321378E-2</v>
      </c>
      <c r="H190" s="2" t="str">
        <f t="shared" si="16"/>
        <v>Sell</v>
      </c>
    </row>
    <row r="191" spans="1:8" ht="13.5" x14ac:dyDescent="0.25">
      <c r="A191" s="4">
        <f>TITRES_STAT!B194</f>
        <v>42283</v>
      </c>
      <c r="B191" s="2">
        <f>TITRES_STAT!D194</f>
        <v>5.3817000000000004</v>
      </c>
      <c r="C191" s="2">
        <f t="shared" si="12"/>
        <v>5.5154520897373684</v>
      </c>
      <c r="D191" s="2">
        <f t="shared" si="14"/>
        <v>5.4617443485402655</v>
      </c>
      <c r="E191" s="2">
        <f t="shared" si="13"/>
        <v>5.3707741197102976E-2</v>
      </c>
      <c r="F191" s="2">
        <f t="shared" si="17"/>
        <v>3.1317872356663175E-2</v>
      </c>
      <c r="G191" s="2">
        <f t="shared" si="15"/>
        <v>2.2389868840439801E-2</v>
      </c>
      <c r="H191" s="2" t="str">
        <f t="shared" si="16"/>
        <v>Sell</v>
      </c>
    </row>
    <row r="192" spans="1:8" ht="13.5" x14ac:dyDescent="0.25">
      <c r="A192" s="4">
        <f>TITRES_STAT!B195</f>
        <v>42284</v>
      </c>
      <c r="B192" s="2">
        <f>TITRES_STAT!D195</f>
        <v>5.3524000000000003</v>
      </c>
      <c r="C192" s="2">
        <f t="shared" si="12"/>
        <v>5.5123517682393119</v>
      </c>
      <c r="D192" s="2">
        <f t="shared" si="14"/>
        <v>5.4536447671669128</v>
      </c>
      <c r="E192" s="2">
        <f t="shared" si="13"/>
        <v>5.8707001072399123E-2</v>
      </c>
      <c r="F192" s="2">
        <f t="shared" si="17"/>
        <v>3.679569809981037E-2</v>
      </c>
      <c r="G192" s="2">
        <f t="shared" si="15"/>
        <v>2.1911302972588753E-2</v>
      </c>
      <c r="H192" s="2" t="str">
        <f t="shared" si="16"/>
        <v>Sell</v>
      </c>
    </row>
    <row r="193" spans="1:8" ht="13.5" x14ac:dyDescent="0.25">
      <c r="A193" s="4">
        <f>TITRES_STAT!B196</f>
        <v>42285</v>
      </c>
      <c r="B193" s="2">
        <f>TITRES_STAT!D196</f>
        <v>5.3487</v>
      </c>
      <c r="C193" s="2">
        <f t="shared" si="12"/>
        <v>5.5040976500486485</v>
      </c>
      <c r="D193" s="2">
        <f t="shared" si="14"/>
        <v>5.4458710807101047</v>
      </c>
      <c r="E193" s="2">
        <f t="shared" si="13"/>
        <v>5.8226569338543754E-2</v>
      </c>
      <c r="F193" s="2">
        <f t="shared" si="17"/>
        <v>4.1081872347557051E-2</v>
      </c>
      <c r="G193" s="2">
        <f t="shared" si="15"/>
        <v>1.7144696990986703E-2</v>
      </c>
      <c r="H193" s="2" t="str">
        <f t="shared" si="16"/>
        <v>Sell</v>
      </c>
    </row>
    <row r="194" spans="1:8" ht="13.5" x14ac:dyDescent="0.25">
      <c r="A194" s="4">
        <f>TITRES_STAT!B197</f>
        <v>42286</v>
      </c>
      <c r="B194" s="2">
        <f>TITRES_STAT!D197</f>
        <v>5.3376999999999999</v>
      </c>
      <c r="C194" s="2">
        <f t="shared" si="12"/>
        <v>5.4920364731180875</v>
      </c>
      <c r="D194" s="2">
        <f t="shared" si="14"/>
        <v>5.4378584080649119</v>
      </c>
      <c r="E194" s="2">
        <f t="shared" si="13"/>
        <v>5.4178065053175573E-2</v>
      </c>
      <c r="F194" s="2">
        <f t="shared" si="17"/>
        <v>4.3701110888680755E-2</v>
      </c>
      <c r="G194" s="2">
        <f t="shared" si="15"/>
        <v>1.0476954164494817E-2</v>
      </c>
      <c r="H194" s="2" t="str">
        <f t="shared" si="16"/>
        <v>Sell</v>
      </c>
    </row>
    <row r="195" spans="1:8" ht="13.5" x14ac:dyDescent="0.25">
      <c r="A195" s="4">
        <f>TITRES_STAT!B198</f>
        <v>42289</v>
      </c>
      <c r="B195" s="2">
        <f>TITRES_STAT!D198</f>
        <v>5.3339999999999996</v>
      </c>
      <c r="C195" s="2">
        <f t="shared" si="12"/>
        <v>5.4812616310999198</v>
      </c>
      <c r="D195" s="2">
        <f t="shared" si="14"/>
        <v>5.4301651926526961</v>
      </c>
      <c r="E195" s="2">
        <f t="shared" si="13"/>
        <v>5.1096438447223669E-2</v>
      </c>
      <c r="F195" s="2">
        <f t="shared" si="17"/>
        <v>4.5180176400389335E-2</v>
      </c>
      <c r="G195" s="2">
        <f t="shared" si="15"/>
        <v>5.9162620468343335E-3</v>
      </c>
      <c r="H195" s="2" t="str">
        <f t="shared" si="16"/>
        <v>Sell</v>
      </c>
    </row>
    <row r="196" spans="1:8" ht="13.5" x14ac:dyDescent="0.25">
      <c r="A196" s="4">
        <f>TITRES_STAT!B199</f>
        <v>42290</v>
      </c>
      <c r="B196" s="2">
        <f>TITRES_STAT!D199</f>
        <v>5.3304</v>
      </c>
      <c r="C196" s="2">
        <f t="shared" si="12"/>
        <v>5.4721444570845472</v>
      </c>
      <c r="D196" s="2">
        <f t="shared" si="14"/>
        <v>5.4227751783821265</v>
      </c>
      <c r="E196" s="2">
        <f t="shared" si="13"/>
        <v>4.9369278702420694E-2</v>
      </c>
      <c r="F196" s="2">
        <f t="shared" si="17"/>
        <v>4.6017996860795607E-2</v>
      </c>
      <c r="G196" s="2">
        <f t="shared" si="15"/>
        <v>3.3512818416250867E-3</v>
      </c>
      <c r="H196" s="2" t="str">
        <f t="shared" si="16"/>
        <v>Sell</v>
      </c>
    </row>
    <row r="197" spans="1:8" ht="13.5" x14ac:dyDescent="0.25">
      <c r="A197" s="4">
        <f>TITRES_STAT!B200</f>
        <v>42293</v>
      </c>
      <c r="B197" s="2">
        <f>TITRES_STAT!D200</f>
        <v>5.3266999999999998</v>
      </c>
      <c r="C197" s="2">
        <f t="shared" si="12"/>
        <v>5.4616145406100012</v>
      </c>
      <c r="D197" s="2">
        <f t="shared" si="14"/>
        <v>5.4156584985019691</v>
      </c>
      <c r="E197" s="2">
        <f t="shared" si="13"/>
        <v>4.5956042108032058E-2</v>
      </c>
      <c r="F197" s="2">
        <f t="shared" si="17"/>
        <v>4.60056059102429E-2</v>
      </c>
      <c r="G197" s="2">
        <f t="shared" si="15"/>
        <v>-4.956380221084189E-5</v>
      </c>
      <c r="H197" s="2" t="str">
        <f t="shared" si="16"/>
        <v>Hold</v>
      </c>
    </row>
    <row r="198" spans="1:8" ht="13.5" x14ac:dyDescent="0.25">
      <c r="A198" s="4">
        <f>TITRES_STAT!B201</f>
        <v>42296</v>
      </c>
      <c r="B198" s="2">
        <f>TITRES_STAT!D201</f>
        <v>5.3156999999999996</v>
      </c>
      <c r="C198" s="2">
        <f t="shared" si="12"/>
        <v>5.4278892266700014</v>
      </c>
      <c r="D198" s="2">
        <f t="shared" si="14"/>
        <v>5.408254165279601</v>
      </c>
      <c r="E198" s="2">
        <f t="shared" si="13"/>
        <v>1.9635061390400388E-2</v>
      </c>
      <c r="F198" s="2">
        <f t="shared" si="17"/>
        <v>4.0731497006274403E-2</v>
      </c>
      <c r="G198" s="2">
        <f t="shared" si="15"/>
        <v>-2.1096435615874015E-2</v>
      </c>
      <c r="H198" s="2" t="str">
        <f t="shared" si="16"/>
        <v>Hold</v>
      </c>
    </row>
    <row r="199" spans="1:8" ht="13.5" x14ac:dyDescent="0.25">
      <c r="A199" s="4">
        <f>TITRES_STAT!B202</f>
        <v>42297</v>
      </c>
      <c r="B199" s="2">
        <f>TITRES_STAT!D202</f>
        <v>5.3156999999999996</v>
      </c>
      <c r="C199" s="2">
        <f t="shared" si="12"/>
        <v>5.4207831917976934</v>
      </c>
      <c r="D199" s="2">
        <f t="shared" si="14"/>
        <v>5.4013983011848161</v>
      </c>
      <c r="E199" s="2">
        <f t="shared" si="13"/>
        <v>1.9384890612877292E-2</v>
      </c>
      <c r="F199" s="2">
        <f t="shared" si="17"/>
        <v>3.6462175727594984E-2</v>
      </c>
      <c r="G199" s="2">
        <f t="shared" si="15"/>
        <v>-1.7077285114717691E-2</v>
      </c>
      <c r="H199" s="2" t="str">
        <f t="shared" si="16"/>
        <v>Hold</v>
      </c>
    </row>
    <row r="200" spans="1:8" ht="13.5" x14ac:dyDescent="0.25">
      <c r="A200" s="4">
        <f>TITRES_STAT!B203</f>
        <v>42298</v>
      </c>
      <c r="B200" s="2">
        <f>TITRES_STAT!D203</f>
        <v>5.3083999999999998</v>
      </c>
      <c r="C200" s="2">
        <f t="shared" si="12"/>
        <v>5.4147703930595874</v>
      </c>
      <c r="D200" s="2">
        <f t="shared" si="14"/>
        <v>5.3945095381340895</v>
      </c>
      <c r="E200" s="2">
        <f t="shared" si="13"/>
        <v>2.0260854925497895E-2</v>
      </c>
      <c r="F200" s="2">
        <f t="shared" si="17"/>
        <v>3.3221911567175563E-2</v>
      </c>
      <c r="G200" s="2">
        <f t="shared" si="15"/>
        <v>-1.2961056641677668E-2</v>
      </c>
      <c r="H200" s="2" t="str">
        <f t="shared" si="16"/>
        <v>Hold</v>
      </c>
    </row>
    <row r="201" spans="1:8" ht="13.5" x14ac:dyDescent="0.25">
      <c r="A201" s="4">
        <f>TITRES_STAT!B204</f>
        <v>42299</v>
      </c>
      <c r="B201" s="2">
        <f>TITRES_STAT!D204</f>
        <v>5.3010000000000002</v>
      </c>
      <c r="C201" s="2">
        <f t="shared" si="12"/>
        <v>5.4096826402811899</v>
      </c>
      <c r="D201" s="2">
        <f t="shared" si="14"/>
        <v>5.3875829056797127</v>
      </c>
      <c r="E201" s="2">
        <f t="shared" si="13"/>
        <v>2.2099734601477294E-2</v>
      </c>
      <c r="F201" s="2">
        <f t="shared" si="17"/>
        <v>3.099747617403591E-2</v>
      </c>
      <c r="G201" s="2">
        <f t="shared" si="15"/>
        <v>-8.8977415725586158E-3</v>
      </c>
      <c r="H201" s="2" t="str">
        <f t="shared" si="16"/>
        <v>Hold</v>
      </c>
    </row>
    <row r="202" spans="1:8" ht="13.5" x14ac:dyDescent="0.25">
      <c r="A202" s="4">
        <f>TITRES_STAT!B205</f>
        <v>42300</v>
      </c>
      <c r="B202" s="2">
        <f>TITRES_STAT!D205</f>
        <v>5.3010000000000002</v>
      </c>
      <c r="C202" s="2">
        <f t="shared" si="12"/>
        <v>5.4008699263917768</v>
      </c>
      <c r="D202" s="2">
        <f t="shared" si="14"/>
        <v>5.3811693571108457</v>
      </c>
      <c r="E202" s="2">
        <f t="shared" si="13"/>
        <v>1.9700569280931113E-2</v>
      </c>
      <c r="F202" s="2">
        <f t="shared" si="17"/>
        <v>2.8738094795414955E-2</v>
      </c>
      <c r="G202" s="2">
        <f t="shared" si="15"/>
        <v>-9.0375255144838421E-3</v>
      </c>
      <c r="H202" s="2" t="str">
        <f t="shared" si="16"/>
        <v>Hold</v>
      </c>
    </row>
    <row r="203" spans="1:8" ht="13.5" x14ac:dyDescent="0.25">
      <c r="A203" s="4">
        <f>TITRES_STAT!B206</f>
        <v>42303</v>
      </c>
      <c r="B203" s="2">
        <f>TITRES_STAT!D206</f>
        <v>5.2973999999999997</v>
      </c>
      <c r="C203" s="2">
        <f t="shared" si="12"/>
        <v>5.3928437838699654</v>
      </c>
      <c r="D203" s="2">
        <f t="shared" si="14"/>
        <v>5.3749642195470795</v>
      </c>
      <c r="E203" s="2">
        <f t="shared" si="13"/>
        <v>1.7879564322885955E-2</v>
      </c>
      <c r="F203" s="2">
        <f t="shared" si="17"/>
        <v>2.6566388700909157E-2</v>
      </c>
      <c r="G203" s="2">
        <f t="shared" si="15"/>
        <v>-8.6868243780232023E-3</v>
      </c>
      <c r="H203" s="2" t="str">
        <f t="shared" si="16"/>
        <v>Hold</v>
      </c>
    </row>
    <row r="204" spans="1:8" ht="13.5" x14ac:dyDescent="0.25">
      <c r="A204" s="4">
        <f>TITRES_STAT!B207</f>
        <v>42304</v>
      </c>
      <c r="B204" s="2">
        <f>TITRES_STAT!D207</f>
        <v>5.2571000000000003</v>
      </c>
      <c r="C204" s="2">
        <f t="shared" si="12"/>
        <v>5.3843601248130479</v>
      </c>
      <c r="D204" s="2">
        <f t="shared" si="14"/>
        <v>5.3662335366176661</v>
      </c>
      <c r="E204" s="2">
        <f t="shared" si="13"/>
        <v>1.8126588195381821E-2</v>
      </c>
      <c r="F204" s="2">
        <f t="shared" si="17"/>
        <v>2.487842859980369E-2</v>
      </c>
      <c r="G204" s="2">
        <f t="shared" si="15"/>
        <v>-6.7518404044218695E-3</v>
      </c>
      <c r="H204" s="2" t="str">
        <f t="shared" si="16"/>
        <v>Hold</v>
      </c>
    </row>
    <row r="205" spans="1:8" ht="13.5" x14ac:dyDescent="0.25">
      <c r="A205" s="4">
        <f>TITRES_STAT!B208</f>
        <v>42305</v>
      </c>
      <c r="B205" s="2">
        <f>TITRES_STAT!D208</f>
        <v>5.2496999999999998</v>
      </c>
      <c r="C205" s="2">
        <f t="shared" si="12"/>
        <v>5.3766124133033486</v>
      </c>
      <c r="D205" s="2">
        <f t="shared" si="14"/>
        <v>5.3576014227941355</v>
      </c>
      <c r="E205" s="2">
        <f t="shared" si="13"/>
        <v>1.9010990509213066E-2</v>
      </c>
      <c r="F205" s="2">
        <f t="shared" si="17"/>
        <v>2.3704940981685567E-2</v>
      </c>
      <c r="G205" s="2">
        <f t="shared" si="15"/>
        <v>-4.6939504724725009E-3</v>
      </c>
      <c r="H205" s="2" t="str">
        <f t="shared" si="16"/>
        <v>Hold</v>
      </c>
    </row>
    <row r="206" spans="1:8" ht="13.5" x14ac:dyDescent="0.25">
      <c r="A206" s="4">
        <f>TITRES_STAT!B209</f>
        <v>42306</v>
      </c>
      <c r="B206" s="2">
        <f>TITRES_STAT!D209</f>
        <v>5.2423999999999999</v>
      </c>
      <c r="C206" s="2">
        <f t="shared" si="12"/>
        <v>5.3695028112566794</v>
      </c>
      <c r="D206" s="2">
        <f t="shared" si="14"/>
        <v>5.3490679840686441</v>
      </c>
      <c r="E206" s="2">
        <f t="shared" si="13"/>
        <v>2.0434827188035243E-2</v>
      </c>
      <c r="F206" s="2">
        <f t="shared" si="17"/>
        <v>2.3050918222955505E-2</v>
      </c>
      <c r="G206" s="2">
        <f t="shared" si="15"/>
        <v>-2.6160910349202621E-3</v>
      </c>
      <c r="H206" s="2" t="str">
        <f t="shared" si="16"/>
        <v>Hold</v>
      </c>
    </row>
    <row r="207" spans="1:8" ht="13.5" x14ac:dyDescent="0.25">
      <c r="A207" s="4">
        <f>TITRES_STAT!B210</f>
        <v>42307</v>
      </c>
      <c r="B207" s="2">
        <f>TITRES_STAT!D210</f>
        <v>5.1287000000000003</v>
      </c>
      <c r="C207" s="2">
        <f t="shared" ref="C207:C270" si="18">$C$4*B197+C206*(1-$C$4)</f>
        <v>5.3629177633710361</v>
      </c>
      <c r="D207" s="2">
        <f t="shared" si="14"/>
        <v>5.3327444296931894</v>
      </c>
      <c r="E207" s="2">
        <f t="shared" si="13"/>
        <v>3.0173333677846692E-2</v>
      </c>
      <c r="F207" s="2">
        <f t="shared" si="17"/>
        <v>2.4475401313933744E-2</v>
      </c>
      <c r="G207" s="2">
        <f t="shared" si="15"/>
        <v>5.6979323639129477E-3</v>
      </c>
      <c r="H207" s="2" t="str">
        <f t="shared" si="16"/>
        <v>Sell</v>
      </c>
    </row>
    <row r="208" spans="1:8" ht="13.5" x14ac:dyDescent="0.25">
      <c r="A208" s="4">
        <f>TITRES_STAT!B211</f>
        <v>42310</v>
      </c>
      <c r="B208" s="2">
        <f>TITRES_STAT!D211</f>
        <v>5.1323999999999996</v>
      </c>
      <c r="C208" s="2">
        <f t="shared" si="18"/>
        <v>5.3556534920831842</v>
      </c>
      <c r="D208" s="2">
        <f t="shared" si="14"/>
        <v>5.3179041015677679</v>
      </c>
      <c r="E208" s="2">
        <f t="shared" si="13"/>
        <v>3.7749390515416259E-2</v>
      </c>
      <c r="F208" s="2">
        <f t="shared" si="17"/>
        <v>2.7130199154230251E-2</v>
      </c>
      <c r="G208" s="2">
        <f t="shared" si="15"/>
        <v>1.0619191361186008E-2</v>
      </c>
      <c r="H208" s="2" t="str">
        <f t="shared" si="16"/>
        <v>Sell</v>
      </c>
    </row>
    <row r="209" spans="1:8" ht="13.5" x14ac:dyDescent="0.25">
      <c r="A209" s="4">
        <f>TITRES_STAT!B212</f>
        <v>42311</v>
      </c>
      <c r="B209" s="2">
        <f>TITRES_STAT!D212</f>
        <v>5.0956999999999999</v>
      </c>
      <c r="C209" s="2">
        <f t="shared" si="18"/>
        <v>5.3495068009934634</v>
      </c>
      <c r="D209" s="2">
        <f t="shared" si="14"/>
        <v>5.3014445384886741</v>
      </c>
      <c r="E209" s="2">
        <f t="shared" si="13"/>
        <v>4.8062262504789288E-2</v>
      </c>
      <c r="F209" s="2">
        <f t="shared" si="17"/>
        <v>3.1316611824342061E-2</v>
      </c>
      <c r="G209" s="2">
        <f t="shared" si="15"/>
        <v>1.6745650680447227E-2</v>
      </c>
      <c r="H209" s="2" t="str">
        <f t="shared" si="16"/>
        <v>Sell</v>
      </c>
    </row>
    <row r="210" spans="1:8" ht="13.5" x14ac:dyDescent="0.25">
      <c r="A210" s="4">
        <f>TITRES_STAT!B213</f>
        <v>42312</v>
      </c>
      <c r="B210" s="2">
        <f>TITRES_STAT!D213</f>
        <v>5.1323999999999996</v>
      </c>
      <c r="C210" s="2">
        <f t="shared" si="18"/>
        <v>5.3431826777636999</v>
      </c>
      <c r="D210" s="2">
        <f t="shared" si="14"/>
        <v>5.2889227208228462</v>
      </c>
      <c r="E210" s="2">
        <f t="shared" si="13"/>
        <v>5.4259956940853726E-2</v>
      </c>
      <c r="F210" s="2">
        <f t="shared" si="17"/>
        <v>3.5905280847644397E-2</v>
      </c>
      <c r="G210" s="2">
        <f t="shared" si="15"/>
        <v>1.8354676093209329E-2</v>
      </c>
      <c r="H210" s="2" t="str">
        <f t="shared" si="16"/>
        <v>Sell</v>
      </c>
    </row>
    <row r="211" spans="1:8" ht="13.5" x14ac:dyDescent="0.25">
      <c r="A211" s="4">
        <f>TITRES_STAT!B214</f>
        <v>42313</v>
      </c>
      <c r="B211" s="2">
        <f>TITRES_STAT!D214</f>
        <v>5.1214000000000004</v>
      </c>
      <c r="C211" s="2">
        <f t="shared" si="18"/>
        <v>5.336693035030823</v>
      </c>
      <c r="D211" s="2">
        <f t="shared" si="14"/>
        <v>5.2765136303915243</v>
      </c>
      <c r="E211" s="2">
        <f t="shared" si="13"/>
        <v>6.0179404639298717E-2</v>
      </c>
      <c r="F211" s="2">
        <f t="shared" si="17"/>
        <v>4.0760105605975261E-2</v>
      </c>
      <c r="G211" s="2">
        <f t="shared" si="15"/>
        <v>1.9419299033323456E-2</v>
      </c>
      <c r="H211" s="2" t="str">
        <f t="shared" si="16"/>
        <v>Sell</v>
      </c>
    </row>
    <row r="212" spans="1:8" ht="13.5" x14ac:dyDescent="0.25">
      <c r="A212" s="4">
        <f>TITRES_STAT!B215</f>
        <v>42314</v>
      </c>
      <c r="B212" s="2">
        <f>TITRES_STAT!D215</f>
        <v>5.1104000000000003</v>
      </c>
      <c r="C212" s="2">
        <f t="shared" si="18"/>
        <v>5.3312017988722351</v>
      </c>
      <c r="D212" s="2">
        <f t="shared" si="14"/>
        <v>5.2642089170291895</v>
      </c>
      <c r="E212" s="2">
        <f t="shared" si="13"/>
        <v>6.6992881843045637E-2</v>
      </c>
      <c r="F212" s="2">
        <f t="shared" si="17"/>
        <v>4.6006660853389336E-2</v>
      </c>
      <c r="G212" s="2">
        <f t="shared" si="15"/>
        <v>2.0986220989656301E-2</v>
      </c>
      <c r="H212" s="2" t="str">
        <f t="shared" si="16"/>
        <v>Sell</v>
      </c>
    </row>
    <row r="213" spans="1:8" ht="13.5" x14ac:dyDescent="0.25">
      <c r="A213" s="4">
        <f>TITRES_STAT!B216</f>
        <v>42317</v>
      </c>
      <c r="B213" s="2">
        <f>TITRES_STAT!D216</f>
        <v>5.0994000000000002</v>
      </c>
      <c r="C213" s="2">
        <f t="shared" si="18"/>
        <v>5.3260015221226604</v>
      </c>
      <c r="D213" s="2">
        <f t="shared" si="14"/>
        <v>5.2520008491011012</v>
      </c>
      <c r="E213" s="2">
        <f t="shared" si="13"/>
        <v>7.4000673021559216E-2</v>
      </c>
      <c r="F213" s="2">
        <f t="shared" si="17"/>
        <v>5.1605463287023312E-2</v>
      </c>
      <c r="G213" s="2">
        <f t="shared" si="15"/>
        <v>2.2395209734535904E-2</v>
      </c>
      <c r="H213" s="2" t="str">
        <f t="shared" si="16"/>
        <v>Sell</v>
      </c>
    </row>
    <row r="214" spans="1:8" ht="13.5" x14ac:dyDescent="0.25">
      <c r="A214" s="4">
        <f>TITRES_STAT!B217</f>
        <v>42318</v>
      </c>
      <c r="B214" s="2">
        <f>TITRES_STAT!D217</f>
        <v>4.9161000000000001</v>
      </c>
      <c r="C214" s="2">
        <f t="shared" si="18"/>
        <v>5.3154012879499435</v>
      </c>
      <c r="D214" s="2">
        <f t="shared" si="14"/>
        <v>5.2271193047232423</v>
      </c>
      <c r="E214" s="2">
        <f t="shared" si="13"/>
        <v>8.8281983226701222E-2</v>
      </c>
      <c r="F214" s="2">
        <f t="shared" si="17"/>
        <v>5.8940767274958894E-2</v>
      </c>
      <c r="G214" s="2">
        <f t="shared" si="15"/>
        <v>2.9341215951742328E-2</v>
      </c>
      <c r="H214" s="2" t="str">
        <f t="shared" si="16"/>
        <v>Sell</v>
      </c>
    </row>
    <row r="215" spans="1:8" ht="13.5" x14ac:dyDescent="0.25">
      <c r="A215" s="4">
        <f>TITRES_STAT!B218</f>
        <v>42319</v>
      </c>
      <c r="B215" s="2">
        <f>TITRES_STAT!D218</f>
        <v>4.9490999999999996</v>
      </c>
      <c r="C215" s="2">
        <f t="shared" si="18"/>
        <v>5.3052933974961061</v>
      </c>
      <c r="D215" s="2">
        <f t="shared" si="14"/>
        <v>5.2065252821511505</v>
      </c>
      <c r="E215" s="2">
        <f t="shared" si="13"/>
        <v>9.8768115344955554E-2</v>
      </c>
      <c r="F215" s="2">
        <f t="shared" si="17"/>
        <v>6.6906236888958234E-2</v>
      </c>
      <c r="G215" s="2">
        <f t="shared" si="15"/>
        <v>3.1861878455997319E-2</v>
      </c>
      <c r="H215" s="2" t="str">
        <f t="shared" si="16"/>
        <v>Sell</v>
      </c>
    </row>
    <row r="216" spans="1:8" ht="13.5" x14ac:dyDescent="0.25">
      <c r="A216" s="4">
        <f>TITRES_STAT!B219</f>
        <v>42320</v>
      </c>
      <c r="B216" s="2">
        <f>TITRES_STAT!D219</f>
        <v>5.0480999999999998</v>
      </c>
      <c r="C216" s="2">
        <f t="shared" si="18"/>
        <v>5.295617490189013</v>
      </c>
      <c r="D216" s="2">
        <f t="shared" si="14"/>
        <v>5.1947900760658801</v>
      </c>
      <c r="E216" s="2">
        <f t="shared" si="13"/>
        <v>0.1008274141231329</v>
      </c>
      <c r="F216" s="2">
        <f t="shared" si="17"/>
        <v>7.3690472335793178E-2</v>
      </c>
      <c r="G216" s="2">
        <f t="shared" si="15"/>
        <v>2.7136941787339719E-2</v>
      </c>
      <c r="H216" s="2" t="str">
        <f t="shared" si="16"/>
        <v>Sell</v>
      </c>
    </row>
    <row r="217" spans="1:8" ht="13.5" x14ac:dyDescent="0.25">
      <c r="A217" s="4">
        <f>TITRES_STAT!B220</f>
        <v>42321</v>
      </c>
      <c r="B217" s="2">
        <f>TITRES_STAT!D220</f>
        <v>4.9783999999999997</v>
      </c>
      <c r="C217" s="2">
        <f t="shared" si="18"/>
        <v>5.2699378763137803</v>
      </c>
      <c r="D217" s="2">
        <f t="shared" si="14"/>
        <v>5.1787611815424812</v>
      </c>
      <c r="E217" s="2">
        <f t="shared" si="13"/>
        <v>9.1176694771299083E-2</v>
      </c>
      <c r="F217" s="2">
        <f t="shared" si="17"/>
        <v>7.7187716822894367E-2</v>
      </c>
      <c r="G217" s="2">
        <f t="shared" si="15"/>
        <v>1.3988977948404716E-2</v>
      </c>
      <c r="H217" s="2" t="str">
        <f t="shared" si="16"/>
        <v>Sell</v>
      </c>
    </row>
    <row r="218" spans="1:8" ht="13.5" x14ac:dyDescent="0.25">
      <c r="A218" s="4">
        <f>TITRES_STAT!B221</f>
        <v>42324</v>
      </c>
      <c r="B218" s="2">
        <f>TITRES_STAT!D221</f>
        <v>4.9490999999999996</v>
      </c>
      <c r="C218" s="2">
        <f t="shared" si="18"/>
        <v>5.2487782030347372</v>
      </c>
      <c r="D218" s="2">
        <f t="shared" si="14"/>
        <v>5.1617492421689644</v>
      </c>
      <c r="E218" s="2">
        <f t="shared" si="13"/>
        <v>8.7028960865772831E-2</v>
      </c>
      <c r="F218" s="2">
        <f t="shared" si="17"/>
        <v>7.9155965631470065E-2</v>
      </c>
      <c r="G218" s="2">
        <f t="shared" si="15"/>
        <v>7.8729952343027654E-3</v>
      </c>
      <c r="H218" s="2" t="str">
        <f t="shared" si="16"/>
        <v>Sell</v>
      </c>
    </row>
    <row r="219" spans="1:8" ht="13.5" x14ac:dyDescent="0.25">
      <c r="A219" s="4">
        <f>TITRES_STAT!B222</f>
        <v>42325</v>
      </c>
      <c r="B219" s="2">
        <f>TITRES_STAT!D222</f>
        <v>5.0224000000000002</v>
      </c>
      <c r="C219" s="2">
        <f t="shared" si="18"/>
        <v>5.2252277102601621</v>
      </c>
      <c r="D219" s="2">
        <f t="shared" si="14"/>
        <v>5.1514270760823742</v>
      </c>
      <c r="E219" s="2">
        <f t="shared" si="13"/>
        <v>7.3800634177787927E-2</v>
      </c>
      <c r="F219" s="2">
        <f t="shared" si="17"/>
        <v>7.8084899340733649E-2</v>
      </c>
      <c r="G219" s="2">
        <f t="shared" si="15"/>
        <v>-4.2842651629457218E-3</v>
      </c>
      <c r="H219" s="2" t="str">
        <f t="shared" si="16"/>
        <v>Hold</v>
      </c>
    </row>
    <row r="220" spans="1:8" ht="13.5" x14ac:dyDescent="0.25">
      <c r="A220" s="4">
        <f>TITRES_STAT!B223</f>
        <v>42326</v>
      </c>
      <c r="B220" s="2">
        <f>TITRES_STAT!D223</f>
        <v>4.9490999999999996</v>
      </c>
      <c r="C220" s="2">
        <f t="shared" si="18"/>
        <v>5.2109465240662907</v>
      </c>
      <c r="D220" s="2">
        <f t="shared" si="14"/>
        <v>5.1364398852614572</v>
      </c>
      <c r="E220" s="2">
        <f t="shared" ref="E220:E283" si="19">C220-D220</f>
        <v>7.4506638804833436E-2</v>
      </c>
      <c r="F220" s="2">
        <f t="shared" si="17"/>
        <v>7.7369247233553609E-2</v>
      </c>
      <c r="G220" s="2">
        <f t="shared" si="15"/>
        <v>-2.8626084287201731E-3</v>
      </c>
      <c r="H220" s="2" t="str">
        <f t="shared" si="16"/>
        <v>Hold</v>
      </c>
    </row>
    <row r="221" spans="1:8" ht="13.5" x14ac:dyDescent="0.25">
      <c r="A221" s="4">
        <f>TITRES_STAT!B224</f>
        <v>42327</v>
      </c>
      <c r="B221" s="2">
        <f>TITRES_STAT!D224</f>
        <v>4.9454000000000002</v>
      </c>
      <c r="C221" s="2">
        <f t="shared" si="18"/>
        <v>5.1971701357483999</v>
      </c>
      <c r="D221" s="2">
        <f t="shared" ref="D221:D284" si="20">$D$4*B221+(1-$D$4)*D220</f>
        <v>5.1222887826494974</v>
      </c>
      <c r="E221" s="2">
        <f t="shared" si="19"/>
        <v>7.4881353098902537E-2</v>
      </c>
      <c r="F221" s="2">
        <f t="shared" si="17"/>
        <v>7.6871668406623392E-2</v>
      </c>
      <c r="G221" s="2">
        <f t="shared" si="15"/>
        <v>-1.9903153077208552E-3</v>
      </c>
      <c r="H221" s="2" t="str">
        <f t="shared" si="16"/>
        <v>Hold</v>
      </c>
    </row>
    <row r="222" spans="1:8" ht="13.5" x14ac:dyDescent="0.25">
      <c r="A222" s="4">
        <f>TITRES_STAT!B225</f>
        <v>42328</v>
      </c>
      <c r="B222" s="2">
        <f>TITRES_STAT!D225</f>
        <v>4.9417999999999997</v>
      </c>
      <c r="C222" s="2">
        <f t="shared" si="18"/>
        <v>5.1838208840947999</v>
      </c>
      <c r="D222" s="2">
        <f t="shared" si="20"/>
        <v>5.1089192431939789</v>
      </c>
      <c r="E222" s="2">
        <f t="shared" si="19"/>
        <v>7.4901640900820965E-2</v>
      </c>
      <c r="F222" s="2">
        <f t="shared" si="17"/>
        <v>7.6477662905462915E-2</v>
      </c>
      <c r="G222" s="2">
        <f t="shared" si="15"/>
        <v>-1.5760220046419499E-3</v>
      </c>
      <c r="H222" s="2" t="str">
        <f t="shared" si="16"/>
        <v>Hold</v>
      </c>
    </row>
    <row r="223" spans="1:8" ht="13.5" x14ac:dyDescent="0.25">
      <c r="A223" s="4">
        <f>TITRES_STAT!B226</f>
        <v>42331</v>
      </c>
      <c r="B223" s="2">
        <f>TITRES_STAT!D226</f>
        <v>4.9417999999999997</v>
      </c>
      <c r="C223" s="2">
        <f t="shared" si="18"/>
        <v>5.1708330557725226</v>
      </c>
      <c r="D223" s="2">
        <f t="shared" si="20"/>
        <v>5.0965400399944247</v>
      </c>
      <c r="E223" s="2">
        <f t="shared" si="19"/>
        <v>7.4293015778097882E-2</v>
      </c>
      <c r="F223" s="2">
        <f t="shared" si="17"/>
        <v>7.6040733479989908E-2</v>
      </c>
      <c r="G223" s="2">
        <f t="shared" si="15"/>
        <v>-1.7477177018920265E-3</v>
      </c>
      <c r="H223" s="2" t="str">
        <f t="shared" si="16"/>
        <v>Hold</v>
      </c>
    </row>
    <row r="224" spans="1:8" ht="13.5" x14ac:dyDescent="0.25">
      <c r="A224" s="4">
        <f>TITRES_STAT!B227</f>
        <v>42332</v>
      </c>
      <c r="B224" s="2">
        <f>TITRES_STAT!D227</f>
        <v>4.8060999999999998</v>
      </c>
      <c r="C224" s="2">
        <f t="shared" si="18"/>
        <v>5.1316433548844422</v>
      </c>
      <c r="D224" s="2">
        <f t="shared" si="20"/>
        <v>5.0750259629578007</v>
      </c>
      <c r="E224" s="2">
        <f t="shared" si="19"/>
        <v>5.6617391926641503E-2</v>
      </c>
      <c r="F224" s="2">
        <f t="shared" si="17"/>
        <v>7.215606516932023E-2</v>
      </c>
      <c r="G224" s="2">
        <f t="shared" si="15"/>
        <v>-1.5538673242678727E-2</v>
      </c>
      <c r="H224" s="2" t="str">
        <f t="shared" si="16"/>
        <v>Hold</v>
      </c>
    </row>
    <row r="225" spans="1:8" ht="13.5" x14ac:dyDescent="0.25">
      <c r="A225" s="4">
        <f>TITRES_STAT!B228</f>
        <v>42333</v>
      </c>
      <c r="B225" s="2">
        <f>TITRES_STAT!D228</f>
        <v>4.9307999999999996</v>
      </c>
      <c r="C225" s="2">
        <f t="shared" si="18"/>
        <v>5.1035597618252977</v>
      </c>
      <c r="D225" s="2">
        <f t="shared" si="20"/>
        <v>5.0643425582942596</v>
      </c>
      <c r="E225" s="2">
        <f t="shared" si="19"/>
        <v>3.9217203531038081E-2</v>
      </c>
      <c r="F225" s="2">
        <f t="shared" si="17"/>
        <v>6.5568292841663808E-2</v>
      </c>
      <c r="G225" s="2">
        <f t="shared" si="15"/>
        <v>-2.6351089310625728E-2</v>
      </c>
      <c r="H225" s="2" t="str">
        <f t="shared" si="16"/>
        <v>Hold</v>
      </c>
    </row>
    <row r="226" spans="1:8" ht="13.5" x14ac:dyDescent="0.25">
      <c r="A226" s="4">
        <f>TITRES_STAT!B229</f>
        <v>42334</v>
      </c>
      <c r="B226" s="2">
        <f>TITRES_STAT!D229</f>
        <v>4.9123999999999999</v>
      </c>
      <c r="C226" s="2">
        <f t="shared" si="18"/>
        <v>5.0950274907752515</v>
      </c>
      <c r="D226" s="2">
        <f t="shared" si="20"/>
        <v>5.0530875539761659</v>
      </c>
      <c r="E226" s="2">
        <f t="shared" si="19"/>
        <v>4.1939936799085586E-2</v>
      </c>
      <c r="F226" s="2">
        <f t="shared" si="17"/>
        <v>6.0842621633148172E-2</v>
      </c>
      <c r="G226" s="2">
        <f t="shared" si="15"/>
        <v>-1.8902684834062586E-2</v>
      </c>
      <c r="H226" s="2" t="str">
        <f t="shared" si="16"/>
        <v>Hold</v>
      </c>
    </row>
    <row r="227" spans="1:8" ht="13.5" x14ac:dyDescent="0.25">
      <c r="A227" s="4">
        <f>TITRES_STAT!B230</f>
        <v>42335</v>
      </c>
      <c r="B227" s="2">
        <f>TITRES_STAT!D230</f>
        <v>4.8391000000000002</v>
      </c>
      <c r="C227" s="2">
        <f t="shared" si="18"/>
        <v>5.0770847998867517</v>
      </c>
      <c r="D227" s="2">
        <f t="shared" si="20"/>
        <v>5.0372366240520057</v>
      </c>
      <c r="E227" s="2">
        <f t="shared" si="19"/>
        <v>3.984817583474598E-2</v>
      </c>
      <c r="F227" s="2">
        <f t="shared" si="17"/>
        <v>5.6643732473467739E-2</v>
      </c>
      <c r="G227" s="2">
        <f t="shared" si="15"/>
        <v>-1.6795556638721759E-2</v>
      </c>
      <c r="H227" s="2" t="str">
        <f t="shared" si="16"/>
        <v>Hold</v>
      </c>
    </row>
    <row r="228" spans="1:8" ht="13.5" x14ac:dyDescent="0.25">
      <c r="A228" s="4">
        <f>TITRES_STAT!B231</f>
        <v>42338</v>
      </c>
      <c r="B228" s="2">
        <f>TITRES_STAT!D231</f>
        <v>4.8391000000000002</v>
      </c>
      <c r="C228" s="2">
        <f t="shared" si="18"/>
        <v>5.0573948306734051</v>
      </c>
      <c r="D228" s="2">
        <f t="shared" si="20"/>
        <v>5.0225598370851907</v>
      </c>
      <c r="E228" s="2">
        <f t="shared" si="19"/>
        <v>3.4834993588214402E-2</v>
      </c>
      <c r="F228" s="2">
        <f t="shared" si="17"/>
        <v>5.228198469641708E-2</v>
      </c>
      <c r="G228" s="2">
        <f t="shared" ref="G228:G291" si="21">E228-F228</f>
        <v>-1.7446991108202678E-2</v>
      </c>
      <c r="H228" s="2" t="str">
        <f t="shared" ref="H228:H291" si="22">IF(G228&lt;0,"Hold","Sell")</f>
        <v>Hold</v>
      </c>
    </row>
    <row r="229" spans="1:8" ht="13.5" x14ac:dyDescent="0.25">
      <c r="A229" s="4">
        <f>TITRES_STAT!B232</f>
        <v>42339</v>
      </c>
      <c r="B229" s="2">
        <f>TITRES_STAT!D232</f>
        <v>4.8391000000000002</v>
      </c>
      <c r="C229" s="2">
        <f t="shared" si="18"/>
        <v>5.052011010569804</v>
      </c>
      <c r="D229" s="2">
        <f t="shared" si="20"/>
        <v>5.0089702195233246</v>
      </c>
      <c r="E229" s="2">
        <f t="shared" si="19"/>
        <v>4.3040791046479399E-2</v>
      </c>
      <c r="F229" s="2">
        <f t="shared" ref="F229:F292" si="23">(E229*(2/(10)))+((1-(2/10))*F228)</f>
        <v>5.043374596642955E-2</v>
      </c>
      <c r="G229" s="2">
        <f t="shared" si="21"/>
        <v>-7.392954919950151E-3</v>
      </c>
      <c r="H229" s="2" t="str">
        <f t="shared" si="22"/>
        <v>Hold</v>
      </c>
    </row>
    <row r="230" spans="1:8" ht="13.5" x14ac:dyDescent="0.25">
      <c r="A230" s="4">
        <f>TITRES_STAT!B233</f>
        <v>42340</v>
      </c>
      <c r="B230" s="2">
        <f>TITRES_STAT!D233</f>
        <v>4.8391000000000002</v>
      </c>
      <c r="C230" s="2">
        <f t="shared" si="18"/>
        <v>5.0361785474052185</v>
      </c>
      <c r="D230" s="2">
        <f t="shared" si="20"/>
        <v>4.9963872402993745</v>
      </c>
      <c r="E230" s="2">
        <f t="shared" si="19"/>
        <v>3.9791307105843998E-2</v>
      </c>
      <c r="F230" s="2">
        <f t="shared" si="23"/>
        <v>4.8305258194312445E-2</v>
      </c>
      <c r="G230" s="2">
        <f t="shared" si="21"/>
        <v>-8.5139510884684466E-3</v>
      </c>
      <c r="H230" s="2" t="str">
        <f t="shared" si="22"/>
        <v>Hold</v>
      </c>
    </row>
    <row r="231" spans="1:8" ht="13.5" x14ac:dyDescent="0.25">
      <c r="A231" s="4">
        <f>TITRES_STAT!B234</f>
        <v>42341</v>
      </c>
      <c r="B231" s="2">
        <f>TITRES_STAT!D234</f>
        <v>4.8795000000000002</v>
      </c>
      <c r="C231" s="2">
        <f t="shared" si="18"/>
        <v>5.0222126170351844</v>
      </c>
      <c r="D231" s="2">
        <f t="shared" si="20"/>
        <v>4.9877289262031246</v>
      </c>
      <c r="E231" s="2">
        <f t="shared" si="19"/>
        <v>3.4483690832059821E-2</v>
      </c>
      <c r="F231" s="2">
        <f t="shared" si="23"/>
        <v>4.5540944721861924E-2</v>
      </c>
      <c r="G231" s="2">
        <f t="shared" si="21"/>
        <v>-1.1057253889802103E-2</v>
      </c>
      <c r="H231" s="2" t="str">
        <f t="shared" si="22"/>
        <v>Hold</v>
      </c>
    </row>
    <row r="232" spans="1:8" ht="13.5" x14ac:dyDescent="0.25">
      <c r="A232" s="4">
        <f>TITRES_STAT!B235</f>
        <v>42342</v>
      </c>
      <c r="B232" s="2">
        <f>TITRES_STAT!D235</f>
        <v>4.8830999999999998</v>
      </c>
      <c r="C232" s="2">
        <f t="shared" si="18"/>
        <v>5.0098414451836177</v>
      </c>
      <c r="D232" s="2">
        <f t="shared" si="20"/>
        <v>4.9799786353732634</v>
      </c>
      <c r="E232" s="2">
        <f t="shared" si="19"/>
        <v>2.9862809810354385E-2</v>
      </c>
      <c r="F232" s="2">
        <f t="shared" si="23"/>
        <v>4.2405317739560418E-2</v>
      </c>
      <c r="G232" s="2">
        <f t="shared" si="21"/>
        <v>-1.2542507929206033E-2</v>
      </c>
      <c r="H232" s="2" t="str">
        <f t="shared" si="22"/>
        <v>Hold</v>
      </c>
    </row>
    <row r="233" spans="1:8" ht="13.5" x14ac:dyDescent="0.25">
      <c r="A233" s="4">
        <f>TITRES_STAT!B236</f>
        <v>42345</v>
      </c>
      <c r="B233" s="2">
        <f>TITRES_STAT!D236</f>
        <v>4.8757999999999999</v>
      </c>
      <c r="C233" s="2">
        <f t="shared" si="18"/>
        <v>4.9993735305399838</v>
      </c>
      <c r="D233" s="2">
        <f t="shared" si="20"/>
        <v>4.972261699419688</v>
      </c>
      <c r="E233" s="2">
        <f t="shared" si="19"/>
        <v>2.7111831120295804E-2</v>
      </c>
      <c r="F233" s="2">
        <f t="shared" si="23"/>
        <v>3.9346620415707495E-2</v>
      </c>
      <c r="G233" s="2">
        <f t="shared" si="21"/>
        <v>-1.2234789295411691E-2</v>
      </c>
      <c r="H233" s="2" t="str">
        <f t="shared" si="22"/>
        <v>Hold</v>
      </c>
    </row>
    <row r="234" spans="1:8" ht="13.5" x14ac:dyDescent="0.25">
      <c r="A234" s="4">
        <f>TITRES_STAT!B237</f>
        <v>42346</v>
      </c>
      <c r="B234" s="2">
        <f>TITRES_STAT!D237</f>
        <v>4.7657999999999996</v>
      </c>
      <c r="C234" s="2">
        <f t="shared" si="18"/>
        <v>4.96963914122614</v>
      </c>
      <c r="D234" s="2">
        <f t="shared" si="20"/>
        <v>4.9569682402034143</v>
      </c>
      <c r="E234" s="2">
        <f t="shared" si="19"/>
        <v>1.2670901022725722E-2</v>
      </c>
      <c r="F234" s="2">
        <f t="shared" si="23"/>
        <v>3.4011476537111139E-2</v>
      </c>
      <c r="G234" s="2">
        <f t="shared" si="21"/>
        <v>-2.1340575514385417E-2</v>
      </c>
      <c r="H234" s="2" t="str">
        <f t="shared" si="22"/>
        <v>Hold</v>
      </c>
    </row>
    <row r="235" spans="1:8" ht="13.5" x14ac:dyDescent="0.25">
      <c r="A235" s="4">
        <f>TITRES_STAT!B238</f>
        <v>42347</v>
      </c>
      <c r="B235" s="2">
        <f>TITRES_STAT!D238</f>
        <v>4.8720999999999997</v>
      </c>
      <c r="C235" s="2">
        <f t="shared" si="18"/>
        <v>4.9636638887298101</v>
      </c>
      <c r="D235" s="2">
        <f t="shared" si="20"/>
        <v>4.9506817038920499</v>
      </c>
      <c r="E235" s="2">
        <f t="shared" si="19"/>
        <v>1.2982184837760258E-2</v>
      </c>
      <c r="F235" s="2">
        <f t="shared" si="23"/>
        <v>2.9805618197240966E-2</v>
      </c>
      <c r="G235" s="2">
        <f t="shared" si="21"/>
        <v>-1.6823433359480708E-2</v>
      </c>
      <c r="H235" s="2" t="str">
        <f t="shared" si="22"/>
        <v>Hold</v>
      </c>
    </row>
    <row r="236" spans="1:8" ht="13.5" x14ac:dyDescent="0.25">
      <c r="A236" s="4">
        <f>TITRES_STAT!B239</f>
        <v>42348</v>
      </c>
      <c r="B236" s="2">
        <f>TITRES_STAT!D239</f>
        <v>4.7584999999999997</v>
      </c>
      <c r="C236" s="2">
        <f t="shared" si="18"/>
        <v>4.9557771366175318</v>
      </c>
      <c r="D236" s="2">
        <f t="shared" si="20"/>
        <v>4.9364460221222686</v>
      </c>
      <c r="E236" s="2">
        <f t="shared" si="19"/>
        <v>1.9331114495263257E-2</v>
      </c>
      <c r="F236" s="2">
        <f t="shared" si="23"/>
        <v>2.7710717456845425E-2</v>
      </c>
      <c r="G236" s="2">
        <f t="shared" si="21"/>
        <v>-8.3796029615821679E-3</v>
      </c>
      <c r="H236" s="2" t="str">
        <f t="shared" si="22"/>
        <v>Hold</v>
      </c>
    </row>
    <row r="237" spans="1:8" ht="13.5" x14ac:dyDescent="0.25">
      <c r="A237" s="4">
        <f>TITRES_STAT!B240</f>
        <v>42349</v>
      </c>
      <c r="B237" s="2">
        <f>TITRES_STAT!D240</f>
        <v>4.7731000000000003</v>
      </c>
      <c r="C237" s="2">
        <f t="shared" si="18"/>
        <v>4.9378268079071423</v>
      </c>
      <c r="D237" s="2">
        <f t="shared" si="20"/>
        <v>4.9243463167798787</v>
      </c>
      <c r="E237" s="2">
        <f t="shared" si="19"/>
        <v>1.3480491127263683E-2</v>
      </c>
      <c r="F237" s="2">
        <f t="shared" si="23"/>
        <v>2.4864672190929079E-2</v>
      </c>
      <c r="G237" s="2">
        <f t="shared" si="21"/>
        <v>-1.1384181063665396E-2</v>
      </c>
      <c r="H237" s="2" t="str">
        <f t="shared" si="22"/>
        <v>Hold</v>
      </c>
    </row>
    <row r="238" spans="1:8" ht="13.5" x14ac:dyDescent="0.25">
      <c r="A238" s="4">
        <f>TITRES_STAT!B241</f>
        <v>42352</v>
      </c>
      <c r="B238" s="2">
        <f>TITRES_STAT!D241</f>
        <v>4.8720999999999997</v>
      </c>
      <c r="C238" s="2">
        <f t="shared" si="18"/>
        <v>4.9226380682291202</v>
      </c>
      <c r="D238" s="2">
        <f t="shared" si="20"/>
        <v>4.9204762192406282</v>
      </c>
      <c r="E238" s="2">
        <f t="shared" si="19"/>
        <v>2.1618489884920322E-3</v>
      </c>
      <c r="F238" s="2">
        <f t="shared" si="23"/>
        <v>2.0324107550441669E-2</v>
      </c>
      <c r="G238" s="2">
        <f t="shared" si="21"/>
        <v>-1.8162258561949637E-2</v>
      </c>
      <c r="H238" s="2" t="str">
        <f t="shared" si="22"/>
        <v>Hold</v>
      </c>
    </row>
    <row r="239" spans="1:8" ht="13.5" x14ac:dyDescent="0.25">
      <c r="A239" s="4">
        <f>TITRES_STAT!B242</f>
        <v>42353</v>
      </c>
      <c r="B239" s="2">
        <f>TITRES_STAT!D242</f>
        <v>4.8354999999999997</v>
      </c>
      <c r="C239" s="2">
        <f t="shared" si="18"/>
        <v>4.9097860577323322</v>
      </c>
      <c r="D239" s="2">
        <f t="shared" si="20"/>
        <v>4.9141816844820632</v>
      </c>
      <c r="E239" s="2">
        <f t="shared" si="19"/>
        <v>-4.3956267497309298E-3</v>
      </c>
      <c r="F239" s="2">
        <f t="shared" si="23"/>
        <v>1.538016069040715E-2</v>
      </c>
      <c r="G239" s="2">
        <f t="shared" si="21"/>
        <v>-1.9775787440138082E-2</v>
      </c>
      <c r="H239" s="2" t="str">
        <f t="shared" si="22"/>
        <v>Hold</v>
      </c>
    </row>
    <row r="240" spans="1:8" ht="13.5" x14ac:dyDescent="0.25">
      <c r="A240" s="4">
        <f>TITRES_STAT!B243</f>
        <v>42354</v>
      </c>
      <c r="B240" s="2">
        <f>TITRES_STAT!D243</f>
        <v>4.8098000000000001</v>
      </c>
      <c r="C240" s="2">
        <f t="shared" si="18"/>
        <v>4.8989112796196652</v>
      </c>
      <c r="D240" s="2">
        <f t="shared" si="20"/>
        <v>4.9064497078537626</v>
      </c>
      <c r="E240" s="2">
        <f t="shared" si="19"/>
        <v>-7.5384282340973385E-3</v>
      </c>
      <c r="F240" s="2">
        <f t="shared" si="23"/>
        <v>1.0796442905506253E-2</v>
      </c>
      <c r="G240" s="2">
        <f t="shared" si="21"/>
        <v>-1.8334871139603592E-2</v>
      </c>
      <c r="H240" s="2" t="str">
        <f t="shared" si="22"/>
        <v>Hold</v>
      </c>
    </row>
    <row r="241" spans="1:8" ht="13.5" x14ac:dyDescent="0.25">
      <c r="A241" s="4">
        <f>TITRES_STAT!B244</f>
        <v>42355</v>
      </c>
      <c r="B241" s="2">
        <f>TITRES_STAT!D244</f>
        <v>4.8354999999999997</v>
      </c>
      <c r="C241" s="2">
        <f t="shared" si="18"/>
        <v>4.8959249289089479</v>
      </c>
      <c r="D241" s="2">
        <f t="shared" si="20"/>
        <v>4.9011941739386691</v>
      </c>
      <c r="E241" s="2">
        <f t="shared" si="19"/>
        <v>-5.2692450297211479E-3</v>
      </c>
      <c r="F241" s="2">
        <f t="shared" si="23"/>
        <v>7.5833053184607728E-3</v>
      </c>
      <c r="G241" s="2">
        <f t="shared" si="21"/>
        <v>-1.2852550348181922E-2</v>
      </c>
      <c r="H241" s="2" t="str">
        <f t="shared" si="22"/>
        <v>Hold</v>
      </c>
    </row>
    <row r="242" spans="1:8" ht="13.5" x14ac:dyDescent="0.25">
      <c r="A242" s="4">
        <f>TITRES_STAT!B245</f>
        <v>42356</v>
      </c>
      <c r="B242" s="2">
        <f>TITRES_STAT!D245</f>
        <v>4.8354999999999997</v>
      </c>
      <c r="C242" s="2">
        <f t="shared" si="18"/>
        <v>4.8939518629229557</v>
      </c>
      <c r="D242" s="2">
        <f t="shared" si="20"/>
        <v>4.8963279388321013</v>
      </c>
      <c r="E242" s="2">
        <f t="shared" si="19"/>
        <v>-2.3760759091455697E-3</v>
      </c>
      <c r="F242" s="2">
        <f t="shared" si="23"/>
        <v>5.5914290729395053E-3</v>
      </c>
      <c r="G242" s="2">
        <f t="shared" si="21"/>
        <v>-7.967504982085075E-3</v>
      </c>
      <c r="H242" s="2" t="str">
        <f t="shared" si="22"/>
        <v>Hold</v>
      </c>
    </row>
    <row r="243" spans="1:8" ht="13.5" x14ac:dyDescent="0.25">
      <c r="A243" s="4">
        <f>TITRES_STAT!B246</f>
        <v>42359</v>
      </c>
      <c r="B243" s="2">
        <f>TITRES_STAT!D246</f>
        <v>4.8757999999999999</v>
      </c>
      <c r="C243" s="2">
        <f t="shared" si="18"/>
        <v>4.8911592686271161</v>
      </c>
      <c r="D243" s="2">
        <f t="shared" si="20"/>
        <v>4.8948073507704644</v>
      </c>
      <c r="E243" s="2">
        <f t="shared" si="19"/>
        <v>-3.6480821433482191E-3</v>
      </c>
      <c r="F243" s="2">
        <f t="shared" si="23"/>
        <v>3.7435268296819608E-3</v>
      </c>
      <c r="G243" s="2">
        <f t="shared" si="21"/>
        <v>-7.3916089730301799E-3</v>
      </c>
      <c r="H243" s="2" t="str">
        <f t="shared" si="22"/>
        <v>Hold</v>
      </c>
    </row>
    <row r="244" spans="1:8" ht="13.5" x14ac:dyDescent="0.25">
      <c r="A244" s="4">
        <f>TITRES_STAT!B247</f>
        <v>42360</v>
      </c>
      <c r="B244" s="2">
        <f>TITRES_STAT!D247</f>
        <v>4.8757999999999999</v>
      </c>
      <c r="C244" s="2">
        <f t="shared" si="18"/>
        <v>4.8718732272998677</v>
      </c>
      <c r="D244" s="2">
        <f t="shared" si="20"/>
        <v>4.8933993988615407</v>
      </c>
      <c r="E244" s="2">
        <f t="shared" si="19"/>
        <v>-2.1526171561673024E-2</v>
      </c>
      <c r="F244" s="2">
        <f t="shared" si="23"/>
        <v>-1.3104128485890362E-3</v>
      </c>
      <c r="G244" s="2">
        <f t="shared" si="21"/>
        <v>-2.0215758713083988E-2</v>
      </c>
      <c r="H244" s="2" t="str">
        <f t="shared" si="22"/>
        <v>Hold</v>
      </c>
    </row>
    <row r="245" spans="1:8" ht="13.5" x14ac:dyDescent="0.25">
      <c r="A245" s="4">
        <f>TITRES_STAT!B248</f>
        <v>42361</v>
      </c>
      <c r="B245" s="2">
        <f>TITRES_STAT!D248</f>
        <v>4.7657999999999996</v>
      </c>
      <c r="C245" s="2">
        <f t="shared" si="18"/>
        <v>4.8719081154075807</v>
      </c>
      <c r="D245" s="2">
        <f t="shared" si="20"/>
        <v>4.8839475915384636</v>
      </c>
      <c r="E245" s="2">
        <f t="shared" si="19"/>
        <v>-1.2039476130882854E-2</v>
      </c>
      <c r="F245" s="2">
        <f t="shared" si="23"/>
        <v>-3.4562255050477999E-3</v>
      </c>
      <c r="G245" s="2">
        <f t="shared" si="21"/>
        <v>-8.5832506258350545E-3</v>
      </c>
      <c r="H245" s="2" t="str">
        <f t="shared" si="22"/>
        <v>Hold</v>
      </c>
    </row>
    <row r="246" spans="1:8" ht="13.5" x14ac:dyDescent="0.25">
      <c r="A246" s="4">
        <f>TITRES_STAT!B249</f>
        <v>42363</v>
      </c>
      <c r="B246" s="2">
        <f>TITRES_STAT!D249</f>
        <v>4.8574999999999999</v>
      </c>
      <c r="C246" s="2">
        <f t="shared" si="18"/>
        <v>4.8544607130371844</v>
      </c>
      <c r="D246" s="2">
        <f t="shared" si="20"/>
        <v>4.8819885106837626</v>
      </c>
      <c r="E246" s="2">
        <f t="shared" si="19"/>
        <v>-2.75277976465782E-2</v>
      </c>
      <c r="F246" s="2">
        <f t="shared" si="23"/>
        <v>-8.2705399333538807E-3</v>
      </c>
      <c r="G246" s="2">
        <f t="shared" si="21"/>
        <v>-1.925725771322432E-2</v>
      </c>
      <c r="H246" s="2" t="str">
        <f t="shared" si="22"/>
        <v>Hold</v>
      </c>
    </row>
    <row r="247" spans="1:8" ht="13.5" x14ac:dyDescent="0.25">
      <c r="A247" s="4">
        <f>TITRES_STAT!B250</f>
        <v>42366</v>
      </c>
      <c r="B247" s="2">
        <f>TITRES_STAT!D250</f>
        <v>4.8574999999999999</v>
      </c>
      <c r="C247" s="2">
        <f t="shared" si="18"/>
        <v>4.8419436802622329</v>
      </c>
      <c r="D247" s="2">
        <f t="shared" si="20"/>
        <v>4.8801745469294096</v>
      </c>
      <c r="E247" s="2">
        <f t="shared" si="19"/>
        <v>-3.8230866667176677E-2</v>
      </c>
      <c r="F247" s="2">
        <f t="shared" si="23"/>
        <v>-1.426260528011844E-2</v>
      </c>
      <c r="G247" s="2">
        <f t="shared" si="21"/>
        <v>-2.3968261387058237E-2</v>
      </c>
      <c r="H247" s="2" t="str">
        <f t="shared" si="22"/>
        <v>Hold</v>
      </c>
    </row>
    <row r="248" spans="1:8" ht="13.5" x14ac:dyDescent="0.25">
      <c r="A248" s="4">
        <f>TITRES_STAT!B251</f>
        <v>42367</v>
      </c>
      <c r="B248" s="2">
        <f>TITRES_STAT!D251</f>
        <v>4.8574999999999999</v>
      </c>
      <c r="C248" s="2">
        <f t="shared" si="18"/>
        <v>4.8465831140680429</v>
      </c>
      <c r="D248" s="2">
        <f t="shared" si="20"/>
        <v>4.8784949508605644</v>
      </c>
      <c r="E248" s="2">
        <f t="shared" si="19"/>
        <v>-3.191183679252152E-2</v>
      </c>
      <c r="F248" s="2">
        <f t="shared" si="23"/>
        <v>-1.7792451582599057E-2</v>
      </c>
      <c r="G248" s="2">
        <f t="shared" si="21"/>
        <v>-1.4119385209922463E-2</v>
      </c>
      <c r="H248" s="2" t="str">
        <f t="shared" si="22"/>
        <v>Hold</v>
      </c>
    </row>
    <row r="249" spans="1:8" ht="13.5" x14ac:dyDescent="0.25">
      <c r="A249" s="4">
        <f>TITRES_STAT!B252</f>
        <v>42368</v>
      </c>
      <c r="B249" s="2">
        <f>TITRES_STAT!D252</f>
        <v>4.8574999999999999</v>
      </c>
      <c r="C249" s="2">
        <f t="shared" si="18"/>
        <v>4.8448780195960364</v>
      </c>
      <c r="D249" s="2">
        <f t="shared" si="20"/>
        <v>4.8769397693153378</v>
      </c>
      <c r="E249" s="2">
        <f t="shared" si="19"/>
        <v>-3.2061749719301424E-2</v>
      </c>
      <c r="F249" s="2">
        <f t="shared" si="23"/>
        <v>-2.0646311209939532E-2</v>
      </c>
      <c r="G249" s="2">
        <f t="shared" si="21"/>
        <v>-1.1415438509361893E-2</v>
      </c>
      <c r="H249" s="2" t="str">
        <f t="shared" si="22"/>
        <v>Hold</v>
      </c>
    </row>
    <row r="250" spans="1:8" ht="13.5" x14ac:dyDescent="0.25">
      <c r="A250" s="4">
        <f>TITRES_STAT!B253</f>
        <v>42369</v>
      </c>
      <c r="B250" s="2">
        <f>TITRES_STAT!D253</f>
        <v>4.9454000000000002</v>
      </c>
      <c r="C250" s="2">
        <f t="shared" si="18"/>
        <v>4.8394814011966458</v>
      </c>
      <c r="D250" s="2">
        <f t="shared" si="20"/>
        <v>4.8820108975142018</v>
      </c>
      <c r="E250" s="2">
        <f t="shared" si="19"/>
        <v>-4.2529496317555981E-2</v>
      </c>
      <c r="F250" s="2">
        <f t="shared" si="23"/>
        <v>-2.5022948231462821E-2</v>
      </c>
      <c r="G250" s="2">
        <f t="shared" si="21"/>
        <v>-1.7506548086093161E-2</v>
      </c>
      <c r="H250" s="2" t="str">
        <f t="shared" si="22"/>
        <v>Hold</v>
      </c>
    </row>
    <row r="251" spans="1:8" ht="13.5" x14ac:dyDescent="0.25">
      <c r="A251" s="4">
        <f>TITRES_STAT!B254</f>
        <v>42373</v>
      </c>
      <c r="B251" s="2">
        <f>TITRES_STAT!D254</f>
        <v>4.9454000000000002</v>
      </c>
      <c r="C251" s="2">
        <f t="shared" si="18"/>
        <v>4.8388688779356226</v>
      </c>
      <c r="D251" s="2">
        <f t="shared" si="20"/>
        <v>4.8867063865872238</v>
      </c>
      <c r="E251" s="2">
        <f t="shared" si="19"/>
        <v>-4.783750865160119E-2</v>
      </c>
      <c r="F251" s="2">
        <f t="shared" si="23"/>
        <v>-2.95858603154905E-2</v>
      </c>
      <c r="G251" s="2">
        <f t="shared" si="21"/>
        <v>-1.825164833611069E-2</v>
      </c>
      <c r="H251" s="2" t="str">
        <f t="shared" si="22"/>
        <v>Hold</v>
      </c>
    </row>
    <row r="252" spans="1:8" ht="13.5" x14ac:dyDescent="0.25">
      <c r="A252" s="4">
        <f>TITRES_STAT!B255</f>
        <v>42374</v>
      </c>
      <c r="B252" s="2">
        <f>TITRES_STAT!D255</f>
        <v>4.9271000000000003</v>
      </c>
      <c r="C252" s="2">
        <f t="shared" si="18"/>
        <v>4.8383505890224505</v>
      </c>
      <c r="D252" s="2">
        <f t="shared" si="20"/>
        <v>4.8896985060992817</v>
      </c>
      <c r="E252" s="2">
        <f t="shared" si="19"/>
        <v>-5.1347917076831173E-2</v>
      </c>
      <c r="F252" s="2">
        <f t="shared" si="23"/>
        <v>-3.3938271667758639E-2</v>
      </c>
      <c r="G252" s="2">
        <f t="shared" si="21"/>
        <v>-1.7409645409072534E-2</v>
      </c>
      <c r="H252" s="2" t="str">
        <f t="shared" si="22"/>
        <v>Hold</v>
      </c>
    </row>
    <row r="253" spans="1:8" ht="13.5" x14ac:dyDescent="0.25">
      <c r="A253" s="4">
        <f>TITRES_STAT!B256</f>
        <v>42375</v>
      </c>
      <c r="B253" s="2">
        <f>TITRES_STAT!D256</f>
        <v>4.7805</v>
      </c>
      <c r="C253" s="2">
        <f t="shared" si="18"/>
        <v>4.8441120368651509</v>
      </c>
      <c r="D253" s="2">
        <f t="shared" si="20"/>
        <v>4.881609727869705</v>
      </c>
      <c r="E253" s="2">
        <f t="shared" si="19"/>
        <v>-3.7497691004554135E-2</v>
      </c>
      <c r="F253" s="2">
        <f t="shared" si="23"/>
        <v>-3.4650155535117744E-2</v>
      </c>
      <c r="G253" s="2">
        <f t="shared" si="21"/>
        <v>-2.8475354694363908E-3</v>
      </c>
      <c r="H253" s="2" t="str">
        <f t="shared" si="22"/>
        <v>Hold</v>
      </c>
    </row>
    <row r="254" spans="1:8" ht="13.5" x14ac:dyDescent="0.25">
      <c r="A254" s="4">
        <f>TITRES_STAT!B257</f>
        <v>42376</v>
      </c>
      <c r="B254" s="2">
        <f>TITRES_STAT!D257</f>
        <v>4.7731000000000003</v>
      </c>
      <c r="C254" s="2">
        <f t="shared" si="18"/>
        <v>4.848987108116666</v>
      </c>
      <c r="D254" s="2">
        <f t="shared" si="20"/>
        <v>4.8735719702497269</v>
      </c>
      <c r="E254" s="2">
        <f t="shared" si="19"/>
        <v>-2.4584862133060881E-2</v>
      </c>
      <c r="F254" s="2">
        <f t="shared" si="23"/>
        <v>-3.2637096854706373E-2</v>
      </c>
      <c r="G254" s="2">
        <f t="shared" si="21"/>
        <v>8.0522347216454918E-3</v>
      </c>
      <c r="H254" s="2" t="str">
        <f t="shared" si="22"/>
        <v>Sell</v>
      </c>
    </row>
    <row r="255" spans="1:8" ht="13.5" x14ac:dyDescent="0.25">
      <c r="A255" s="4">
        <f>TITRES_STAT!B258</f>
        <v>42377</v>
      </c>
      <c r="B255" s="2">
        <f>TITRES_STAT!D258</f>
        <v>4.7767999999999997</v>
      </c>
      <c r="C255" s="2">
        <f t="shared" si="18"/>
        <v>4.836189091483333</v>
      </c>
      <c r="D255" s="2">
        <f t="shared" si="20"/>
        <v>4.8664036761571543</v>
      </c>
      <c r="E255" s="2">
        <f t="shared" si="19"/>
        <v>-3.0214584673821321E-2</v>
      </c>
      <c r="F255" s="2">
        <f t="shared" si="23"/>
        <v>-3.2152594418529364E-2</v>
      </c>
      <c r="G255" s="2">
        <f t="shared" si="21"/>
        <v>1.9380097447080427E-3</v>
      </c>
      <c r="H255" s="2" t="str">
        <f t="shared" si="22"/>
        <v>Sell</v>
      </c>
    </row>
    <row r="256" spans="1:8" ht="13.5" x14ac:dyDescent="0.25">
      <c r="A256" s="4">
        <f>TITRES_STAT!B259</f>
        <v>42380</v>
      </c>
      <c r="B256" s="2">
        <f>TITRES_STAT!D259</f>
        <v>4.7657999999999996</v>
      </c>
      <c r="C256" s="2">
        <f t="shared" si="18"/>
        <v>4.8394676927935896</v>
      </c>
      <c r="D256" s="2">
        <f t="shared" si="20"/>
        <v>4.8589515519973654</v>
      </c>
      <c r="E256" s="2">
        <f t="shared" si="19"/>
        <v>-1.9483859203775822E-2</v>
      </c>
      <c r="F256" s="2">
        <f t="shared" si="23"/>
        <v>-2.9618847375578655E-2</v>
      </c>
      <c r="G256" s="2">
        <f t="shared" si="21"/>
        <v>1.0134988171802833E-2</v>
      </c>
      <c r="H256" s="2" t="str">
        <f t="shared" si="22"/>
        <v>Sell</v>
      </c>
    </row>
    <row r="257" spans="1:8" ht="13.5" x14ac:dyDescent="0.25">
      <c r="A257" s="4">
        <f>TITRES_STAT!B260</f>
        <v>42381</v>
      </c>
      <c r="B257" s="2">
        <f>TITRES_STAT!D260</f>
        <v>4.7657999999999996</v>
      </c>
      <c r="C257" s="2">
        <f t="shared" si="18"/>
        <v>4.8422418939022682</v>
      </c>
      <c r="D257" s="2">
        <f t="shared" si="20"/>
        <v>4.8520514370345973</v>
      </c>
      <c r="E257" s="2">
        <f t="shared" si="19"/>
        <v>-9.8095431323290683E-3</v>
      </c>
      <c r="F257" s="2">
        <f t="shared" si="23"/>
        <v>-2.565698652692874E-2</v>
      </c>
      <c r="G257" s="2">
        <f t="shared" si="21"/>
        <v>1.5847443394599672E-2</v>
      </c>
      <c r="H257" s="2" t="str">
        <f t="shared" si="22"/>
        <v>Sell</v>
      </c>
    </row>
    <row r="258" spans="1:8" ht="13.5" x14ac:dyDescent="0.25">
      <c r="A258" s="4">
        <f>TITRES_STAT!B261</f>
        <v>42382</v>
      </c>
      <c r="B258" s="2">
        <f>TITRES_STAT!D261</f>
        <v>4.7657999999999996</v>
      </c>
      <c r="C258" s="2">
        <f t="shared" si="18"/>
        <v>4.8445892948403806</v>
      </c>
      <c r="D258" s="2">
        <f t="shared" si="20"/>
        <v>4.8456624416987015</v>
      </c>
      <c r="E258" s="2">
        <f t="shared" si="19"/>
        <v>-1.0731468583209391E-3</v>
      </c>
      <c r="F258" s="2">
        <f t="shared" si="23"/>
        <v>-2.0740218593207179E-2</v>
      </c>
      <c r="G258" s="2">
        <f t="shared" si="21"/>
        <v>1.966707173488624E-2</v>
      </c>
      <c r="H258" s="2" t="str">
        <f t="shared" si="22"/>
        <v>Sell</v>
      </c>
    </row>
    <row r="259" spans="1:8" ht="13.5" x14ac:dyDescent="0.25">
      <c r="A259" s="4">
        <f>TITRES_STAT!B262</f>
        <v>42384</v>
      </c>
      <c r="B259" s="2">
        <f>TITRES_STAT!D262</f>
        <v>4.8757999999999999</v>
      </c>
      <c r="C259" s="2">
        <f t="shared" si="18"/>
        <v>4.8465755571726294</v>
      </c>
      <c r="D259" s="2">
        <f t="shared" si="20"/>
        <v>4.8478948534247239</v>
      </c>
      <c r="E259" s="2">
        <f t="shared" si="19"/>
        <v>-1.3192962520944818E-3</v>
      </c>
      <c r="F259" s="2">
        <f t="shared" si="23"/>
        <v>-1.685603412498464E-2</v>
      </c>
      <c r="G259" s="2">
        <f t="shared" si="21"/>
        <v>1.5536737872890158E-2</v>
      </c>
      <c r="H259" s="2" t="str">
        <f t="shared" si="22"/>
        <v>Sell</v>
      </c>
    </row>
    <row r="260" spans="1:8" ht="13.5" x14ac:dyDescent="0.25">
      <c r="A260" s="4">
        <f>TITRES_STAT!B263</f>
        <v>42387</v>
      </c>
      <c r="B260" s="2">
        <f>TITRES_STAT!D263</f>
        <v>4.9307999999999996</v>
      </c>
      <c r="C260" s="2">
        <f t="shared" si="18"/>
        <v>4.8617793176076098</v>
      </c>
      <c r="D260" s="2">
        <f t="shared" si="20"/>
        <v>4.8540359753932627</v>
      </c>
      <c r="E260" s="2">
        <f t="shared" si="19"/>
        <v>7.7433422143471375E-3</v>
      </c>
      <c r="F260" s="2">
        <f t="shared" si="23"/>
        <v>-1.1936158857118285E-2</v>
      </c>
      <c r="G260" s="2">
        <f t="shared" si="21"/>
        <v>1.9679501071465422E-2</v>
      </c>
      <c r="H260" s="2" t="str">
        <f t="shared" si="22"/>
        <v>Sell</v>
      </c>
    </row>
    <row r="261" spans="1:8" ht="13.5" x14ac:dyDescent="0.25">
      <c r="A261" s="4">
        <f>TITRES_STAT!B264</f>
        <v>42388</v>
      </c>
      <c r="B261" s="2">
        <f>TITRES_STAT!D264</f>
        <v>4.8940999999999999</v>
      </c>
      <c r="C261" s="2">
        <f t="shared" si="18"/>
        <v>4.8746440379756697</v>
      </c>
      <c r="D261" s="2">
        <f t="shared" si="20"/>
        <v>4.8570036809196875</v>
      </c>
      <c r="E261" s="2">
        <f t="shared" si="19"/>
        <v>1.7640357055982214E-2</v>
      </c>
      <c r="F261" s="2">
        <f t="shared" si="23"/>
        <v>-6.0208556744981859E-3</v>
      </c>
      <c r="G261" s="2">
        <f t="shared" si="21"/>
        <v>2.3661212730480399E-2</v>
      </c>
      <c r="H261" s="2" t="str">
        <f t="shared" si="22"/>
        <v>Sell</v>
      </c>
    </row>
    <row r="262" spans="1:8" ht="13.5" x14ac:dyDescent="0.25">
      <c r="A262" s="4">
        <f>TITRES_STAT!B265</f>
        <v>42389</v>
      </c>
      <c r="B262" s="2">
        <f>TITRES_STAT!D265</f>
        <v>4.8757999999999999</v>
      </c>
      <c r="C262" s="2">
        <f t="shared" si="18"/>
        <v>4.8827141859794123</v>
      </c>
      <c r="D262" s="2">
        <f t="shared" si="20"/>
        <v>4.8583960008515623</v>
      </c>
      <c r="E262" s="2">
        <f t="shared" si="19"/>
        <v>2.4318185127850001E-2</v>
      </c>
      <c r="F262" s="2">
        <f t="shared" si="23"/>
        <v>4.6952485971451727E-5</v>
      </c>
      <c r="G262" s="2">
        <f t="shared" si="21"/>
        <v>2.4271232641878547E-2</v>
      </c>
      <c r="H262" s="2" t="str">
        <f t="shared" si="22"/>
        <v>Sell</v>
      </c>
    </row>
    <row r="263" spans="1:8" ht="13.5" x14ac:dyDescent="0.25">
      <c r="A263" s="4">
        <f>TITRES_STAT!B266</f>
        <v>42390</v>
      </c>
      <c r="B263" s="2">
        <f>TITRES_STAT!D266</f>
        <v>4.8757999999999999</v>
      </c>
      <c r="C263" s="2">
        <f t="shared" si="18"/>
        <v>4.8669889265979638</v>
      </c>
      <c r="D263" s="2">
        <f t="shared" si="20"/>
        <v>4.8596851859736692</v>
      </c>
      <c r="E263" s="2">
        <f t="shared" si="19"/>
        <v>7.303740624294619E-3</v>
      </c>
      <c r="F263" s="2">
        <f t="shared" si="23"/>
        <v>1.4983101136360854E-3</v>
      </c>
      <c r="G263" s="2">
        <f t="shared" si="21"/>
        <v>5.8054305106585331E-3</v>
      </c>
      <c r="H263" s="2" t="str">
        <f t="shared" si="22"/>
        <v>Sell</v>
      </c>
    </row>
    <row r="264" spans="1:8" ht="13.5" x14ac:dyDescent="0.25">
      <c r="A264" s="4">
        <f>TITRES_STAT!B267</f>
        <v>42391</v>
      </c>
      <c r="B264" s="2">
        <f>TITRES_STAT!D267</f>
        <v>4.7840999999999996</v>
      </c>
      <c r="C264" s="2">
        <f t="shared" si="18"/>
        <v>4.852544476352123</v>
      </c>
      <c r="D264" s="2">
        <f t="shared" si="20"/>
        <v>4.8540862833089529</v>
      </c>
      <c r="E264" s="2">
        <f t="shared" si="19"/>
        <v>-1.5418069568298165E-3</v>
      </c>
      <c r="F264" s="2">
        <f t="shared" si="23"/>
        <v>8.9028669954290506E-4</v>
      </c>
      <c r="G264" s="2">
        <f t="shared" si="21"/>
        <v>-2.4320936563727216E-3</v>
      </c>
      <c r="H264" s="2" t="str">
        <f t="shared" si="22"/>
        <v>Hold</v>
      </c>
    </row>
    <row r="265" spans="1:8" ht="13.5" x14ac:dyDescent="0.25">
      <c r="A265" s="4">
        <f>TITRES_STAT!B268</f>
        <v>42394</v>
      </c>
      <c r="B265" s="2">
        <f>TITRES_STAT!D268</f>
        <v>4.8574999999999999</v>
      </c>
      <c r="C265" s="2">
        <f t="shared" si="18"/>
        <v>4.8408914799902574</v>
      </c>
      <c r="D265" s="2">
        <f t="shared" si="20"/>
        <v>4.8543391512119936</v>
      </c>
      <c r="E265" s="2">
        <f t="shared" si="19"/>
        <v>-1.3447671221736179E-2</v>
      </c>
      <c r="F265" s="2">
        <f t="shared" si="23"/>
        <v>-1.9773048847129119E-3</v>
      </c>
      <c r="G265" s="2">
        <f t="shared" si="21"/>
        <v>-1.1470366337023268E-2</v>
      </c>
      <c r="H265" s="2" t="str">
        <f t="shared" si="22"/>
        <v>Hold</v>
      </c>
    </row>
    <row r="266" spans="1:8" ht="13.5" x14ac:dyDescent="0.25">
      <c r="A266" s="4">
        <f>TITRES_STAT!B269</f>
        <v>42395</v>
      </c>
      <c r="B266" s="2">
        <f>TITRES_STAT!D269</f>
        <v>4.8574999999999999</v>
      </c>
      <c r="C266" s="2">
        <f t="shared" si="18"/>
        <v>4.8293389446071409</v>
      </c>
      <c r="D266" s="2">
        <f t="shared" si="20"/>
        <v>4.8545732881592532</v>
      </c>
      <c r="E266" s="2">
        <f t="shared" si="19"/>
        <v>-2.5234343552112293E-2</v>
      </c>
      <c r="F266" s="2">
        <f t="shared" si="23"/>
        <v>-6.6287126181927888E-3</v>
      </c>
      <c r="G266" s="2">
        <f t="shared" si="21"/>
        <v>-1.8605630933919502E-2</v>
      </c>
      <c r="H266" s="2" t="str">
        <f t="shared" si="22"/>
        <v>Hold</v>
      </c>
    </row>
    <row r="267" spans="1:8" ht="13.5" x14ac:dyDescent="0.25">
      <c r="A267" s="4">
        <f>TITRES_STAT!B270</f>
        <v>42396</v>
      </c>
      <c r="B267" s="2">
        <f>TITRES_STAT!D270</f>
        <v>4.8574999999999999</v>
      </c>
      <c r="C267" s="2">
        <f t="shared" si="18"/>
        <v>4.8195637223598888</v>
      </c>
      <c r="D267" s="2">
        <f t="shared" si="20"/>
        <v>4.8547900816289378</v>
      </c>
      <c r="E267" s="2">
        <f t="shared" si="19"/>
        <v>-3.5226359269048935E-2</v>
      </c>
      <c r="F267" s="2">
        <f t="shared" si="23"/>
        <v>-1.2348241948364019E-2</v>
      </c>
      <c r="G267" s="2">
        <f t="shared" si="21"/>
        <v>-2.2878117320684916E-2</v>
      </c>
      <c r="H267" s="2" t="str">
        <f t="shared" si="22"/>
        <v>Hold</v>
      </c>
    </row>
    <row r="268" spans="1:8" ht="13.5" x14ac:dyDescent="0.25">
      <c r="A268" s="4">
        <f>TITRES_STAT!B271</f>
        <v>42397</v>
      </c>
      <c r="B268" s="2">
        <f>TITRES_STAT!D271</f>
        <v>4.8025000000000002</v>
      </c>
      <c r="C268" s="2">
        <f t="shared" si="18"/>
        <v>4.8112923804583678</v>
      </c>
      <c r="D268" s="2">
        <f t="shared" si="20"/>
        <v>4.8509167422490167</v>
      </c>
      <c r="E268" s="2">
        <f t="shared" si="19"/>
        <v>-3.9624361790648877E-2</v>
      </c>
      <c r="F268" s="2">
        <f t="shared" si="23"/>
        <v>-1.7803465916820992E-2</v>
      </c>
      <c r="G268" s="2">
        <f t="shared" si="21"/>
        <v>-2.1820895873827885E-2</v>
      </c>
      <c r="H268" s="2" t="str">
        <f t="shared" si="22"/>
        <v>Hold</v>
      </c>
    </row>
    <row r="269" spans="1:8" ht="13.5" x14ac:dyDescent="0.25">
      <c r="A269" s="4">
        <f>TITRES_STAT!B272</f>
        <v>42398</v>
      </c>
      <c r="B269" s="2">
        <f>TITRES_STAT!D272</f>
        <v>4.8318000000000003</v>
      </c>
      <c r="C269" s="2">
        <f t="shared" si="18"/>
        <v>4.8212166296186192</v>
      </c>
      <c r="D269" s="2">
        <f t="shared" si="20"/>
        <v>4.8495006872676081</v>
      </c>
      <c r="E269" s="2">
        <f t="shared" si="19"/>
        <v>-2.8284057648988892E-2</v>
      </c>
      <c r="F269" s="2">
        <f t="shared" si="23"/>
        <v>-1.9899584263254572E-2</v>
      </c>
      <c r="G269" s="2">
        <f t="shared" si="21"/>
        <v>-8.3844733857343194E-3</v>
      </c>
      <c r="H269" s="2" t="str">
        <f t="shared" si="22"/>
        <v>Hold</v>
      </c>
    </row>
    <row r="270" spans="1:8" ht="13.5" x14ac:dyDescent="0.25">
      <c r="A270" s="4">
        <f>TITRES_STAT!B273</f>
        <v>42401</v>
      </c>
      <c r="B270" s="2">
        <f>TITRES_STAT!D273</f>
        <v>4.8391000000000002</v>
      </c>
      <c r="C270" s="2">
        <f t="shared" si="18"/>
        <v>4.8380756096772926</v>
      </c>
      <c r="D270" s="2">
        <f t="shared" si="20"/>
        <v>4.8487302659885261</v>
      </c>
      <c r="E270" s="2">
        <f t="shared" si="19"/>
        <v>-1.0654656311233524E-2</v>
      </c>
      <c r="F270" s="2">
        <f t="shared" si="23"/>
        <v>-1.8050598672850363E-2</v>
      </c>
      <c r="G270" s="2">
        <f t="shared" si="21"/>
        <v>7.3959423616168397E-3</v>
      </c>
      <c r="H270" s="2" t="str">
        <f t="shared" si="22"/>
        <v>Sell</v>
      </c>
    </row>
    <row r="271" spans="1:8" ht="13.5" x14ac:dyDescent="0.25">
      <c r="A271" s="4">
        <f>TITRES_STAT!B274</f>
        <v>42402</v>
      </c>
      <c r="B271" s="2">
        <f>TITRES_STAT!D274</f>
        <v>4.8391000000000002</v>
      </c>
      <c r="C271" s="2">
        <f t="shared" ref="C271:C334" si="24">$C$4*B261+C270*(1-$C$4)</f>
        <v>4.8466947466500159</v>
      </c>
      <c r="D271" s="2">
        <f t="shared" si="20"/>
        <v>4.8480169129523389</v>
      </c>
      <c r="E271" s="2">
        <f t="shared" si="19"/>
        <v>-1.322166302323069E-3</v>
      </c>
      <c r="F271" s="2">
        <f t="shared" si="23"/>
        <v>-1.4704912198744905E-2</v>
      </c>
      <c r="G271" s="2">
        <f t="shared" si="21"/>
        <v>1.3382745896421836E-2</v>
      </c>
      <c r="H271" s="2" t="str">
        <f t="shared" si="22"/>
        <v>Sell</v>
      </c>
    </row>
    <row r="272" spans="1:8" ht="13.5" x14ac:dyDescent="0.25">
      <c r="A272" s="4">
        <f>TITRES_STAT!B275</f>
        <v>42403</v>
      </c>
      <c r="B272" s="2">
        <f>TITRES_STAT!D275</f>
        <v>4.8244999999999996</v>
      </c>
      <c r="C272" s="2">
        <f t="shared" si="24"/>
        <v>4.8511724779346288</v>
      </c>
      <c r="D272" s="2">
        <f t="shared" si="20"/>
        <v>4.8462749194003134</v>
      </c>
      <c r="E272" s="2">
        <f t="shared" si="19"/>
        <v>4.8975585343153938E-3</v>
      </c>
      <c r="F272" s="2">
        <f t="shared" si="23"/>
        <v>-1.0784418052132845E-2</v>
      </c>
      <c r="G272" s="2">
        <f t="shared" si="21"/>
        <v>1.5681976586448237E-2</v>
      </c>
      <c r="H272" s="2" t="str">
        <f t="shared" si="22"/>
        <v>Sell</v>
      </c>
    </row>
    <row r="273" spans="1:8" ht="13.5" x14ac:dyDescent="0.25">
      <c r="A273" s="4">
        <f>TITRES_STAT!B276</f>
        <v>42404</v>
      </c>
      <c r="B273" s="2">
        <f>TITRES_STAT!D276</f>
        <v>4.8208000000000002</v>
      </c>
      <c r="C273" s="2">
        <f t="shared" si="24"/>
        <v>4.8549613274831476</v>
      </c>
      <c r="D273" s="2">
        <f t="shared" si="20"/>
        <v>4.8443878883336238</v>
      </c>
      <c r="E273" s="2">
        <f t="shared" si="19"/>
        <v>1.05734391495238E-2</v>
      </c>
      <c r="F273" s="2">
        <f t="shared" si="23"/>
        <v>-6.5128466118015167E-3</v>
      </c>
      <c r="G273" s="2">
        <f t="shared" si="21"/>
        <v>1.7086285761325315E-2</v>
      </c>
      <c r="H273" s="2" t="str">
        <f t="shared" si="22"/>
        <v>Sell</v>
      </c>
    </row>
    <row r="274" spans="1:8" ht="13.5" x14ac:dyDescent="0.25">
      <c r="A274" s="4">
        <f>TITRES_STAT!B277</f>
        <v>42405</v>
      </c>
      <c r="B274" s="2">
        <f>TITRES_STAT!D277</f>
        <v>4.8318000000000003</v>
      </c>
      <c r="C274" s="2">
        <f t="shared" si="24"/>
        <v>4.8440595847934329</v>
      </c>
      <c r="D274" s="2">
        <f t="shared" si="20"/>
        <v>4.8434554521607627</v>
      </c>
      <c r="E274" s="2">
        <f t="shared" si="19"/>
        <v>6.0413263267022899E-4</v>
      </c>
      <c r="F274" s="2">
        <f t="shared" si="23"/>
        <v>-5.0894507629071677E-3</v>
      </c>
      <c r="G274" s="2">
        <f t="shared" si="21"/>
        <v>5.6935833955773967E-3</v>
      </c>
      <c r="H274" s="2" t="str">
        <f t="shared" si="22"/>
        <v>Sell</v>
      </c>
    </row>
    <row r="275" spans="1:8" ht="13.5" x14ac:dyDescent="0.25">
      <c r="A275" s="4">
        <f>TITRES_STAT!B278</f>
        <v>42408</v>
      </c>
      <c r="B275" s="2">
        <f>TITRES_STAT!D278</f>
        <v>4.8318000000000003</v>
      </c>
      <c r="C275" s="2">
        <f t="shared" si="24"/>
        <v>4.8461273409790584</v>
      </c>
      <c r="D275" s="2">
        <f t="shared" si="20"/>
        <v>4.8425920853340392</v>
      </c>
      <c r="E275" s="2">
        <f t="shared" si="19"/>
        <v>3.5352556450192196E-3</v>
      </c>
      <c r="F275" s="2">
        <f t="shared" si="23"/>
        <v>-3.3645094813218907E-3</v>
      </c>
      <c r="G275" s="2">
        <f t="shared" si="21"/>
        <v>6.8997651263411099E-3</v>
      </c>
      <c r="H275" s="2" t="str">
        <f t="shared" si="22"/>
        <v>Sell</v>
      </c>
    </row>
    <row r="276" spans="1:8" ht="13.5" x14ac:dyDescent="0.25">
      <c r="A276" s="4">
        <f>TITRES_STAT!B279</f>
        <v>42409</v>
      </c>
      <c r="B276" s="2">
        <f>TITRES_STAT!D279</f>
        <v>4.7657999999999996</v>
      </c>
      <c r="C276" s="2">
        <f t="shared" si="24"/>
        <v>4.8478769808284339</v>
      </c>
      <c r="D276" s="2">
        <f t="shared" si="20"/>
        <v>4.8369037827167025</v>
      </c>
      <c r="E276" s="2">
        <f t="shared" si="19"/>
        <v>1.0973198111731364E-2</v>
      </c>
      <c r="F276" s="2">
        <f t="shared" si="23"/>
        <v>-4.9696796271123979E-4</v>
      </c>
      <c r="G276" s="2">
        <f t="shared" si="21"/>
        <v>1.1470166074442604E-2</v>
      </c>
      <c r="H276" s="2" t="str">
        <f t="shared" si="22"/>
        <v>Sell</v>
      </c>
    </row>
    <row r="277" spans="1:8" ht="13.5" x14ac:dyDescent="0.25">
      <c r="A277" s="4">
        <f>TITRES_STAT!B280</f>
        <v>42410</v>
      </c>
      <c r="B277" s="2">
        <f>TITRES_STAT!D280</f>
        <v>4.7107999999999999</v>
      </c>
      <c r="C277" s="2">
        <f t="shared" si="24"/>
        <v>4.8493574453163673</v>
      </c>
      <c r="D277" s="2">
        <f t="shared" si="20"/>
        <v>4.8275627617747245</v>
      </c>
      <c r="E277" s="2">
        <f t="shared" si="19"/>
        <v>2.1794683541642712E-2</v>
      </c>
      <c r="F277" s="2">
        <f t="shared" si="23"/>
        <v>3.9613623381595502E-3</v>
      </c>
      <c r="G277" s="2">
        <f t="shared" si="21"/>
        <v>1.783332120348316E-2</v>
      </c>
      <c r="H277" s="2" t="str">
        <f t="shared" si="22"/>
        <v>Sell</v>
      </c>
    </row>
    <row r="278" spans="1:8" ht="13.5" x14ac:dyDescent="0.25">
      <c r="A278" s="4">
        <f>TITRES_STAT!B281</f>
        <v>42411</v>
      </c>
      <c r="B278" s="2">
        <f>TITRES_STAT!D281</f>
        <v>4.7107999999999999</v>
      </c>
      <c r="C278" s="2">
        <f t="shared" si="24"/>
        <v>4.8421486075753881</v>
      </c>
      <c r="D278" s="2">
        <f t="shared" si="20"/>
        <v>4.8189136683099303</v>
      </c>
      <c r="E278" s="2">
        <f t="shared" si="19"/>
        <v>2.3234939265457832E-2</v>
      </c>
      <c r="F278" s="2">
        <f t="shared" si="23"/>
        <v>7.8160777236192074E-3</v>
      </c>
      <c r="G278" s="2">
        <f t="shared" si="21"/>
        <v>1.5418861541838625E-2</v>
      </c>
      <c r="H278" s="2" t="str">
        <f t="shared" si="22"/>
        <v>Sell</v>
      </c>
    </row>
    <row r="279" spans="1:8" ht="13.5" x14ac:dyDescent="0.25">
      <c r="A279" s="4">
        <f>TITRES_STAT!B282</f>
        <v>42412</v>
      </c>
      <c r="B279" s="2">
        <f>TITRES_STAT!D282</f>
        <v>4.7621000000000002</v>
      </c>
      <c r="C279" s="2">
        <f t="shared" si="24"/>
        <v>4.8405565141022517</v>
      </c>
      <c r="D279" s="2">
        <f t="shared" si="20"/>
        <v>4.8147052484351205</v>
      </c>
      <c r="E279" s="2">
        <f t="shared" si="19"/>
        <v>2.5851265667131251E-2</v>
      </c>
      <c r="F279" s="2">
        <f t="shared" si="23"/>
        <v>1.1423115312321618E-2</v>
      </c>
      <c r="G279" s="2">
        <f t="shared" si="21"/>
        <v>1.4428150354809634E-2</v>
      </c>
      <c r="H279" s="2" t="str">
        <f t="shared" si="22"/>
        <v>Sell</v>
      </c>
    </row>
    <row r="280" spans="1:8" ht="13.5" x14ac:dyDescent="0.25">
      <c r="A280" s="4">
        <f>TITRES_STAT!B283</f>
        <v>42415</v>
      </c>
      <c r="B280" s="2">
        <f>TITRES_STAT!D283</f>
        <v>4.6924999999999999</v>
      </c>
      <c r="C280" s="2">
        <f t="shared" si="24"/>
        <v>4.8403324350095973</v>
      </c>
      <c r="D280" s="2">
        <f t="shared" si="20"/>
        <v>4.8056530078102968</v>
      </c>
      <c r="E280" s="2">
        <f t="shared" si="19"/>
        <v>3.4679427199300505E-2</v>
      </c>
      <c r="F280" s="2">
        <f t="shared" si="23"/>
        <v>1.6074377689717395E-2</v>
      </c>
      <c r="G280" s="2">
        <f t="shared" si="21"/>
        <v>1.860504950958311E-2</v>
      </c>
      <c r="H280" s="2" t="str">
        <f t="shared" si="22"/>
        <v>Sell</v>
      </c>
    </row>
    <row r="281" spans="1:8" ht="13.5" x14ac:dyDescent="0.25">
      <c r="A281" s="4">
        <f>TITRES_STAT!B284</f>
        <v>42416</v>
      </c>
      <c r="B281" s="2">
        <f>TITRES_STAT!D284</f>
        <v>4.7290999999999999</v>
      </c>
      <c r="C281" s="2">
        <f t="shared" si="24"/>
        <v>4.8401428296235052</v>
      </c>
      <c r="D281" s="2">
        <f t="shared" si="20"/>
        <v>4.7999824146391639</v>
      </c>
      <c r="E281" s="2">
        <f t="shared" si="19"/>
        <v>4.0160414984341308E-2</v>
      </c>
      <c r="F281" s="2">
        <f t="shared" si="23"/>
        <v>2.0891585148642179E-2</v>
      </c>
      <c r="G281" s="2">
        <f t="shared" si="21"/>
        <v>1.9268829835699129E-2</v>
      </c>
      <c r="H281" s="2" t="str">
        <f t="shared" si="22"/>
        <v>Sell</v>
      </c>
    </row>
    <row r="282" spans="1:8" ht="13.5" x14ac:dyDescent="0.25">
      <c r="A282" s="4">
        <f>TITRES_STAT!B285</f>
        <v>42417</v>
      </c>
      <c r="B282" s="2">
        <f>TITRES_STAT!D285</f>
        <v>4.7290999999999999</v>
      </c>
      <c r="C282" s="2">
        <f t="shared" si="24"/>
        <v>4.8377362404506581</v>
      </c>
      <c r="D282" s="2">
        <f t="shared" si="20"/>
        <v>4.7947318654066331</v>
      </c>
      <c r="E282" s="2">
        <f t="shared" si="19"/>
        <v>4.3004375044024989E-2</v>
      </c>
      <c r="F282" s="2">
        <f t="shared" si="23"/>
        <v>2.5314143127718743E-2</v>
      </c>
      <c r="G282" s="2">
        <f t="shared" si="21"/>
        <v>1.7690231916306247E-2</v>
      </c>
      <c r="H282" s="2" t="str">
        <f t="shared" si="22"/>
        <v>Sell</v>
      </c>
    </row>
    <row r="283" spans="1:8" ht="13.5" x14ac:dyDescent="0.25">
      <c r="A283" s="4">
        <f>TITRES_STAT!B286</f>
        <v>42418</v>
      </c>
      <c r="B283" s="2">
        <f>TITRES_STAT!D286</f>
        <v>4.7290999999999999</v>
      </c>
      <c r="C283" s="2">
        <f t="shared" si="24"/>
        <v>4.8351306649967105</v>
      </c>
      <c r="D283" s="2">
        <f t="shared" si="20"/>
        <v>4.789870245746882</v>
      </c>
      <c r="E283" s="2">
        <f t="shared" si="19"/>
        <v>4.5260419249828487E-2</v>
      </c>
      <c r="F283" s="2">
        <f t="shared" si="23"/>
        <v>2.9303398352140693E-2</v>
      </c>
      <c r="G283" s="2">
        <f t="shared" si="21"/>
        <v>1.5957020897687794E-2</v>
      </c>
      <c r="H283" s="2" t="str">
        <f t="shared" si="22"/>
        <v>Sell</v>
      </c>
    </row>
    <row r="284" spans="1:8" ht="13.5" x14ac:dyDescent="0.25">
      <c r="A284" s="4">
        <f>TITRES_STAT!B287</f>
        <v>42419</v>
      </c>
      <c r="B284" s="2">
        <f>TITRES_STAT!D287</f>
        <v>4.7290999999999999</v>
      </c>
      <c r="C284" s="2">
        <f t="shared" si="24"/>
        <v>4.834618254997217</v>
      </c>
      <c r="D284" s="2">
        <f t="shared" si="20"/>
        <v>4.7853687460619279</v>
      </c>
      <c r="E284" s="2">
        <f t="shared" ref="E284:E347" si="25">C284-D284</f>
        <v>4.9249508935289121E-2</v>
      </c>
      <c r="F284" s="2">
        <f t="shared" si="23"/>
        <v>3.3292620468770379E-2</v>
      </c>
      <c r="G284" s="2">
        <f t="shared" si="21"/>
        <v>1.5956888466518743E-2</v>
      </c>
      <c r="H284" s="2" t="str">
        <f t="shared" si="22"/>
        <v>Sell</v>
      </c>
    </row>
    <row r="285" spans="1:8" ht="13.5" x14ac:dyDescent="0.25">
      <c r="A285" s="4">
        <f>TITRES_STAT!B288</f>
        <v>42422</v>
      </c>
      <c r="B285" s="2">
        <f>TITRES_STAT!D288</f>
        <v>4.7584999999999997</v>
      </c>
      <c r="C285" s="2">
        <f t="shared" si="24"/>
        <v>4.8341846773053376</v>
      </c>
      <c r="D285" s="2">
        <f t="shared" ref="D285:D348" si="26">$D$4*B285+(1-$D$4)*D284</f>
        <v>4.7833784685758589</v>
      </c>
      <c r="E285" s="2">
        <f t="shared" si="25"/>
        <v>5.0806208729478719E-2</v>
      </c>
      <c r="F285" s="2">
        <f t="shared" si="23"/>
        <v>3.6795338120912048E-2</v>
      </c>
      <c r="G285" s="2">
        <f t="shared" si="21"/>
        <v>1.4010870608566671E-2</v>
      </c>
      <c r="H285" s="2" t="str">
        <f t="shared" si="22"/>
        <v>Sell</v>
      </c>
    </row>
    <row r="286" spans="1:8" ht="13.5" x14ac:dyDescent="0.25">
      <c r="A286" s="4">
        <f>TITRES_STAT!B289</f>
        <v>42423</v>
      </c>
      <c r="B286" s="2">
        <f>TITRES_STAT!D289</f>
        <v>4.7584999999999997</v>
      </c>
      <c r="C286" s="2">
        <f t="shared" si="24"/>
        <v>4.8236639577199014</v>
      </c>
      <c r="D286" s="2">
        <f t="shared" si="26"/>
        <v>4.7815356190517209</v>
      </c>
      <c r="E286" s="2">
        <f t="shared" si="25"/>
        <v>4.2128338668180554E-2</v>
      </c>
      <c r="F286" s="2">
        <f t="shared" si="23"/>
        <v>3.7861938230365752E-2</v>
      </c>
      <c r="G286" s="2">
        <f t="shared" si="21"/>
        <v>4.2664004378148018E-3</v>
      </c>
      <c r="H286" s="2" t="str">
        <f t="shared" si="22"/>
        <v>Sell</v>
      </c>
    </row>
    <row r="287" spans="1:8" ht="13.5" x14ac:dyDescent="0.25">
      <c r="A287" s="4">
        <f>TITRES_STAT!B290</f>
        <v>42424</v>
      </c>
      <c r="B287" s="2">
        <f>TITRES_STAT!D290</f>
        <v>4.6924999999999999</v>
      </c>
      <c r="C287" s="2">
        <f t="shared" si="24"/>
        <v>4.8063002719168395</v>
      </c>
      <c r="D287" s="2">
        <f t="shared" si="26"/>
        <v>4.7749403880108527</v>
      </c>
      <c r="E287" s="2">
        <f t="shared" si="25"/>
        <v>3.1359883905986763E-2</v>
      </c>
      <c r="F287" s="2">
        <f t="shared" si="23"/>
        <v>3.6561527365489954E-2</v>
      </c>
      <c r="G287" s="2">
        <f t="shared" si="21"/>
        <v>-5.2016434595031913E-3</v>
      </c>
      <c r="H287" s="2" t="str">
        <f t="shared" si="22"/>
        <v>Hold</v>
      </c>
    </row>
    <row r="288" spans="1:8" ht="13.5" x14ac:dyDescent="0.25">
      <c r="A288" s="4">
        <f>TITRES_STAT!B291</f>
        <v>42425</v>
      </c>
      <c r="B288" s="2">
        <f>TITRES_STAT!D291</f>
        <v>4.6924999999999999</v>
      </c>
      <c r="C288" s="2">
        <f t="shared" si="24"/>
        <v>4.7916079223911723</v>
      </c>
      <c r="D288" s="2">
        <f t="shared" si="26"/>
        <v>4.7688336926026409</v>
      </c>
      <c r="E288" s="2">
        <f t="shared" si="25"/>
        <v>2.2774229788531386E-2</v>
      </c>
      <c r="F288" s="2">
        <f t="shared" si="23"/>
        <v>3.3804067850098242E-2</v>
      </c>
      <c r="G288" s="2">
        <f t="shared" si="21"/>
        <v>-1.1029838061566856E-2</v>
      </c>
      <c r="H288" s="2" t="str">
        <f t="shared" si="22"/>
        <v>Hold</v>
      </c>
    </row>
    <row r="289" spans="1:8" ht="13.5" x14ac:dyDescent="0.25">
      <c r="A289" s="4">
        <f>TITRES_STAT!B292</f>
        <v>42426</v>
      </c>
      <c r="B289" s="2">
        <f>TITRES_STAT!D292</f>
        <v>4.6924999999999999</v>
      </c>
      <c r="C289" s="2">
        <f t="shared" si="24"/>
        <v>4.7870682420232997</v>
      </c>
      <c r="D289" s="2">
        <f t="shared" si="26"/>
        <v>4.7631793450024453</v>
      </c>
      <c r="E289" s="2">
        <f t="shared" si="25"/>
        <v>2.3888897020854394E-2</v>
      </c>
      <c r="F289" s="2">
        <f t="shared" si="23"/>
        <v>3.1821033684249475E-2</v>
      </c>
      <c r="G289" s="2">
        <f t="shared" si="21"/>
        <v>-7.9321366633950813E-3</v>
      </c>
      <c r="H289" s="2" t="str">
        <f t="shared" si="22"/>
        <v>Hold</v>
      </c>
    </row>
    <row r="290" spans="1:8" ht="13.5" x14ac:dyDescent="0.25">
      <c r="A290" s="4">
        <f>TITRES_STAT!B293</f>
        <v>42429</v>
      </c>
      <c r="B290" s="2">
        <f>TITRES_STAT!D293</f>
        <v>4.6924999999999999</v>
      </c>
      <c r="C290" s="2">
        <f t="shared" si="24"/>
        <v>4.7725192817120226</v>
      </c>
      <c r="D290" s="2">
        <f t="shared" si="26"/>
        <v>4.757943837965227</v>
      </c>
      <c r="E290" s="2">
        <f t="shared" si="25"/>
        <v>1.4575443746795536E-2</v>
      </c>
      <c r="F290" s="2">
        <f t="shared" si="23"/>
        <v>2.837191569675869E-2</v>
      </c>
      <c r="G290" s="2">
        <f t="shared" si="21"/>
        <v>-1.3796471949963154E-2</v>
      </c>
      <c r="H290" s="2" t="str">
        <f t="shared" si="22"/>
        <v>Hold</v>
      </c>
    </row>
    <row r="291" spans="1:8" ht="13.5" x14ac:dyDescent="0.25">
      <c r="A291" s="4">
        <f>TITRES_STAT!B294</f>
        <v>42430</v>
      </c>
      <c r="B291" s="2">
        <f>TITRES_STAT!D294</f>
        <v>4.6924999999999999</v>
      </c>
      <c r="C291" s="2">
        <f t="shared" si="24"/>
        <v>4.765839392217865</v>
      </c>
      <c r="D291" s="2">
        <f t="shared" si="26"/>
        <v>4.7530961462640988</v>
      </c>
      <c r="E291" s="2">
        <f t="shared" si="25"/>
        <v>1.2743245953766191E-2</v>
      </c>
      <c r="F291" s="2">
        <f t="shared" si="23"/>
        <v>2.5246181748160193E-2</v>
      </c>
      <c r="G291" s="2">
        <f t="shared" si="21"/>
        <v>-1.2502935794394002E-2</v>
      </c>
      <c r="H291" s="2" t="str">
        <f t="shared" si="22"/>
        <v>Hold</v>
      </c>
    </row>
    <row r="292" spans="1:8" ht="13.5" x14ac:dyDescent="0.25">
      <c r="A292" s="4">
        <f>TITRES_STAT!B295</f>
        <v>42431</v>
      </c>
      <c r="B292" s="2">
        <f>TITRES_STAT!D295</f>
        <v>4.6924999999999999</v>
      </c>
      <c r="C292" s="2">
        <f t="shared" si="24"/>
        <v>4.7601871780305007</v>
      </c>
      <c r="D292" s="2">
        <f t="shared" si="26"/>
        <v>4.7486075428371288</v>
      </c>
      <c r="E292" s="2">
        <f t="shared" si="25"/>
        <v>1.1579635193371907E-2</v>
      </c>
      <c r="F292" s="2">
        <f t="shared" si="23"/>
        <v>2.2512872437202538E-2</v>
      </c>
      <c r="G292" s="2">
        <f t="shared" ref="G292:G355" si="27">E292-F292</f>
        <v>-1.0933237243830631E-2</v>
      </c>
      <c r="H292" s="2" t="str">
        <f t="shared" ref="H292:H355" si="28">IF(G292&lt;0,"Hold","Sell")</f>
        <v>Hold</v>
      </c>
    </row>
    <row r="293" spans="1:8" ht="13.5" x14ac:dyDescent="0.25">
      <c r="A293" s="4">
        <f>TITRES_STAT!B296</f>
        <v>42432</v>
      </c>
      <c r="B293" s="2">
        <f>TITRES_STAT!D296</f>
        <v>4.5532000000000004</v>
      </c>
      <c r="C293" s="2">
        <f t="shared" si="24"/>
        <v>4.7554045352565772</v>
      </c>
      <c r="D293" s="2">
        <f t="shared" si="26"/>
        <v>4.7341329100343783</v>
      </c>
      <c r="E293" s="2">
        <f t="shared" si="25"/>
        <v>2.1271625222198942E-2</v>
      </c>
      <c r="F293" s="2">
        <f t="shared" ref="F293:F356" si="29">(E293*(2/(10)))+((1-(2/10))*F292)</f>
        <v>2.2264622994201819E-2</v>
      </c>
      <c r="G293" s="2">
        <f t="shared" si="27"/>
        <v>-9.9299777200287723E-4</v>
      </c>
      <c r="H293" s="2" t="str">
        <f t="shared" si="28"/>
        <v>Hold</v>
      </c>
    </row>
    <row r="294" spans="1:8" ht="13.5" x14ac:dyDescent="0.25">
      <c r="A294" s="4">
        <f>TITRES_STAT!B297</f>
        <v>42433</v>
      </c>
      <c r="B294" s="2">
        <f>TITRES_STAT!D297</f>
        <v>4.5091999999999999</v>
      </c>
      <c r="C294" s="2">
        <f t="shared" si="24"/>
        <v>4.7513576836786422</v>
      </c>
      <c r="D294" s="2">
        <f t="shared" si="26"/>
        <v>4.7174712129947949</v>
      </c>
      <c r="E294" s="2">
        <f t="shared" si="25"/>
        <v>3.3886470683847314E-2</v>
      </c>
      <c r="F294" s="2">
        <f t="shared" si="29"/>
        <v>2.458899253213092E-2</v>
      </c>
      <c r="G294" s="2">
        <f t="shared" si="27"/>
        <v>9.2974781517163943E-3</v>
      </c>
      <c r="H294" s="2" t="str">
        <f t="shared" si="28"/>
        <v>Sell</v>
      </c>
    </row>
    <row r="295" spans="1:8" ht="13.5" x14ac:dyDescent="0.25">
      <c r="A295" s="4">
        <f>TITRES_STAT!B298</f>
        <v>42436</v>
      </c>
      <c r="B295" s="2">
        <f>TITRES_STAT!D298</f>
        <v>4.5091999999999999</v>
      </c>
      <c r="C295" s="2">
        <f t="shared" si="24"/>
        <v>4.752456501574235</v>
      </c>
      <c r="D295" s="2">
        <f t="shared" si="26"/>
        <v>4.7020437157359209</v>
      </c>
      <c r="E295" s="2">
        <f t="shared" si="25"/>
        <v>5.04127858383141E-2</v>
      </c>
      <c r="F295" s="2">
        <f t="shared" si="29"/>
        <v>2.9753751193367556E-2</v>
      </c>
      <c r="G295" s="2">
        <f t="shared" si="27"/>
        <v>2.0659034644946544E-2</v>
      </c>
      <c r="H295" s="2" t="str">
        <f t="shared" si="28"/>
        <v>Sell</v>
      </c>
    </row>
    <row r="296" spans="1:8" ht="13.5" x14ac:dyDescent="0.25">
      <c r="A296" s="4">
        <f>TITRES_STAT!B299</f>
        <v>42437</v>
      </c>
      <c r="B296" s="2">
        <f>TITRES_STAT!D299</f>
        <v>4.5824999999999996</v>
      </c>
      <c r="C296" s="2">
        <f t="shared" si="24"/>
        <v>4.7533862705628138</v>
      </c>
      <c r="D296" s="2">
        <f t="shared" si="26"/>
        <v>4.6931886256814082</v>
      </c>
      <c r="E296" s="2">
        <f t="shared" si="25"/>
        <v>6.0197644881405665E-2</v>
      </c>
      <c r="F296" s="2">
        <f t="shared" si="29"/>
        <v>3.5842529930975184E-2</v>
      </c>
      <c r="G296" s="2">
        <f t="shared" si="27"/>
        <v>2.4355114950430481E-2</v>
      </c>
      <c r="H296" s="2" t="str">
        <f t="shared" si="28"/>
        <v>Sell</v>
      </c>
    </row>
    <row r="297" spans="1:8" ht="13.5" x14ac:dyDescent="0.25">
      <c r="A297" s="4">
        <f>TITRES_STAT!B300</f>
        <v>42438</v>
      </c>
      <c r="B297" s="2">
        <f>TITRES_STAT!D300</f>
        <v>4.5824999999999996</v>
      </c>
      <c r="C297" s="2">
        <f t="shared" si="24"/>
        <v>4.7440191520146886</v>
      </c>
      <c r="D297" s="2">
        <f t="shared" si="26"/>
        <v>4.6849894682235256</v>
      </c>
      <c r="E297" s="2">
        <f t="shared" si="25"/>
        <v>5.9029683791163023E-2</v>
      </c>
      <c r="F297" s="2">
        <f t="shared" si="29"/>
        <v>4.0479960703012755E-2</v>
      </c>
      <c r="G297" s="2">
        <f t="shared" si="27"/>
        <v>1.8549723088150269E-2</v>
      </c>
      <c r="H297" s="2" t="str">
        <f t="shared" si="28"/>
        <v>Sell</v>
      </c>
    </row>
    <row r="298" spans="1:8" ht="13.5" x14ac:dyDescent="0.25">
      <c r="A298" s="4">
        <f>TITRES_STAT!B301</f>
        <v>42439</v>
      </c>
      <c r="B298" s="2">
        <f>TITRES_STAT!D301</f>
        <v>4.5568</v>
      </c>
      <c r="C298" s="2">
        <f t="shared" si="24"/>
        <v>4.7360931286278136</v>
      </c>
      <c r="D298" s="2">
        <f t="shared" si="26"/>
        <v>4.6754939520588197</v>
      </c>
      <c r="E298" s="2">
        <f t="shared" si="25"/>
        <v>6.059917656899394E-2</v>
      </c>
      <c r="F298" s="2">
        <f t="shared" si="29"/>
        <v>4.4503803876208996E-2</v>
      </c>
      <c r="G298" s="2">
        <f t="shared" si="27"/>
        <v>1.6095372692784944E-2</v>
      </c>
      <c r="H298" s="2" t="str">
        <f t="shared" si="28"/>
        <v>Sell</v>
      </c>
    </row>
    <row r="299" spans="1:8" ht="13.5" x14ac:dyDescent="0.25">
      <c r="A299" s="4">
        <f>TITRES_STAT!B302</f>
        <v>42440</v>
      </c>
      <c r="B299" s="2">
        <f>TITRES_STAT!D302</f>
        <v>4.5457999999999998</v>
      </c>
      <c r="C299" s="2">
        <f t="shared" si="24"/>
        <v>4.729386493454304</v>
      </c>
      <c r="D299" s="2">
        <f t="shared" si="26"/>
        <v>4.6658869926470548</v>
      </c>
      <c r="E299" s="2">
        <f t="shared" si="25"/>
        <v>6.3499500807249198E-2</v>
      </c>
      <c r="F299" s="2">
        <f t="shared" si="29"/>
        <v>4.830294326241704E-2</v>
      </c>
      <c r="G299" s="2">
        <f t="shared" si="27"/>
        <v>1.5196557544832158E-2</v>
      </c>
      <c r="H299" s="2" t="str">
        <f t="shared" si="28"/>
        <v>Sell</v>
      </c>
    </row>
    <row r="300" spans="1:8" ht="13.5" x14ac:dyDescent="0.25">
      <c r="A300" s="4">
        <f>TITRES_STAT!B303</f>
        <v>42443</v>
      </c>
      <c r="B300" s="2">
        <f>TITRES_STAT!D303</f>
        <v>4.5457999999999998</v>
      </c>
      <c r="C300" s="2">
        <f t="shared" si="24"/>
        <v>4.7237116483074884</v>
      </c>
      <c r="D300" s="2">
        <f t="shared" si="26"/>
        <v>4.6569916598583836</v>
      </c>
      <c r="E300" s="2">
        <f t="shared" si="25"/>
        <v>6.6719988449104761E-2</v>
      </c>
      <c r="F300" s="2">
        <f t="shared" si="29"/>
        <v>5.1986352299754589E-2</v>
      </c>
      <c r="G300" s="2">
        <f t="shared" si="27"/>
        <v>1.4733636149350172E-2</v>
      </c>
      <c r="H300" s="2" t="str">
        <f t="shared" si="28"/>
        <v>Sell</v>
      </c>
    </row>
    <row r="301" spans="1:8" ht="13.5" x14ac:dyDescent="0.25">
      <c r="A301" s="4">
        <f>TITRES_STAT!B304</f>
        <v>42444</v>
      </c>
      <c r="B301" s="2">
        <f>TITRES_STAT!D304</f>
        <v>4.4359000000000002</v>
      </c>
      <c r="C301" s="2">
        <f t="shared" si="24"/>
        <v>4.7189098562601828</v>
      </c>
      <c r="D301" s="2">
        <f t="shared" si="26"/>
        <v>4.6406144998688736</v>
      </c>
      <c r="E301" s="2">
        <f t="shared" si="25"/>
        <v>7.8295356391309134E-2</v>
      </c>
      <c r="F301" s="2">
        <f t="shared" si="29"/>
        <v>5.7248153118065498E-2</v>
      </c>
      <c r="G301" s="2">
        <f t="shared" si="27"/>
        <v>2.1047203273243636E-2</v>
      </c>
      <c r="H301" s="2" t="str">
        <f t="shared" si="28"/>
        <v>Sell</v>
      </c>
    </row>
    <row r="302" spans="1:8" ht="13.5" x14ac:dyDescent="0.25">
      <c r="A302" s="4">
        <f>TITRES_STAT!B305</f>
        <v>42445</v>
      </c>
      <c r="B302" s="2">
        <f>TITRES_STAT!D305</f>
        <v>4.3992000000000004</v>
      </c>
      <c r="C302" s="2">
        <f t="shared" si="24"/>
        <v>4.7148468014509239</v>
      </c>
      <c r="D302" s="2">
        <f t="shared" si="26"/>
        <v>4.6227319443230313</v>
      </c>
      <c r="E302" s="2">
        <f t="shared" si="25"/>
        <v>9.2114857127892691E-2</v>
      </c>
      <c r="F302" s="2">
        <f t="shared" si="29"/>
        <v>6.4221493920030945E-2</v>
      </c>
      <c r="G302" s="2">
        <f t="shared" si="27"/>
        <v>2.7893363207861746E-2</v>
      </c>
      <c r="H302" s="2" t="str">
        <f t="shared" si="28"/>
        <v>Sell</v>
      </c>
    </row>
    <row r="303" spans="1:8" ht="13.5" x14ac:dyDescent="0.25">
      <c r="A303" s="4">
        <f>TITRES_STAT!B306</f>
        <v>42446</v>
      </c>
      <c r="B303" s="2">
        <f>TITRES_STAT!D306</f>
        <v>4.4028999999999998</v>
      </c>
      <c r="C303" s="2">
        <f t="shared" si="24"/>
        <v>4.6899780627661665</v>
      </c>
      <c r="D303" s="2">
        <f t="shared" si="26"/>
        <v>4.6064480965953987</v>
      </c>
      <c r="E303" s="2">
        <f t="shared" si="25"/>
        <v>8.35299661707678E-2</v>
      </c>
      <c r="F303" s="2">
        <f t="shared" si="29"/>
        <v>6.8083188370178321E-2</v>
      </c>
      <c r="G303" s="2">
        <f t="shared" si="27"/>
        <v>1.5446777800589478E-2</v>
      </c>
      <c r="H303" s="2" t="str">
        <f t="shared" si="28"/>
        <v>Sell</v>
      </c>
    </row>
    <row r="304" spans="1:8" ht="13.5" x14ac:dyDescent="0.25">
      <c r="A304" s="4">
        <f>TITRES_STAT!B307</f>
        <v>42447</v>
      </c>
      <c r="B304" s="2">
        <f>TITRES_STAT!D307</f>
        <v>4.4028999999999998</v>
      </c>
      <c r="C304" s="2">
        <f t="shared" si="24"/>
        <v>4.662166053109833</v>
      </c>
      <c r="D304" s="2">
        <f t="shared" si="26"/>
        <v>4.5913704598105536</v>
      </c>
      <c r="E304" s="2">
        <f t="shared" si="25"/>
        <v>7.0795593299279425E-2</v>
      </c>
      <c r="F304" s="2">
        <f t="shared" si="29"/>
        <v>6.862566935599855E-2</v>
      </c>
      <c r="G304" s="2">
        <f t="shared" si="27"/>
        <v>2.1699239432808742E-3</v>
      </c>
      <c r="H304" s="2" t="str">
        <f t="shared" si="28"/>
        <v>Sell</v>
      </c>
    </row>
    <row r="305" spans="1:8" ht="13.5" x14ac:dyDescent="0.25">
      <c r="A305" s="4">
        <f>TITRES_STAT!B308</f>
        <v>42450</v>
      </c>
      <c r="B305" s="2">
        <f>TITRES_STAT!D308</f>
        <v>4.4359000000000002</v>
      </c>
      <c r="C305" s="2">
        <f t="shared" si="24"/>
        <v>4.638632814169859</v>
      </c>
      <c r="D305" s="2">
        <f t="shared" si="26"/>
        <v>4.5798541294542163</v>
      </c>
      <c r="E305" s="2">
        <f t="shared" si="25"/>
        <v>5.8778684715642626E-2</v>
      </c>
      <c r="F305" s="2">
        <f t="shared" si="29"/>
        <v>6.6656272427927363E-2</v>
      </c>
      <c r="G305" s="2">
        <f t="shared" si="27"/>
        <v>-7.8775877122847365E-3</v>
      </c>
      <c r="H305" s="2" t="str">
        <f t="shared" si="28"/>
        <v>Hold</v>
      </c>
    </row>
    <row r="306" spans="1:8" ht="13.5" x14ac:dyDescent="0.25">
      <c r="A306" s="4">
        <f>TITRES_STAT!B309</f>
        <v>42451</v>
      </c>
      <c r="B306" s="2">
        <f>TITRES_STAT!D309</f>
        <v>4.3258999999999999</v>
      </c>
      <c r="C306" s="2">
        <f t="shared" si="24"/>
        <v>4.6299969966052652</v>
      </c>
      <c r="D306" s="2">
        <f t="shared" si="26"/>
        <v>4.5610427124576072</v>
      </c>
      <c r="E306" s="2">
        <f t="shared" si="25"/>
        <v>6.8954284147658029E-2</v>
      </c>
      <c r="F306" s="2">
        <f t="shared" si="29"/>
        <v>6.7115874771873502E-2</v>
      </c>
      <c r="G306" s="2">
        <f t="shared" si="27"/>
        <v>1.8384093757845277E-3</v>
      </c>
      <c r="H306" s="2" t="str">
        <f t="shared" si="28"/>
        <v>Sell</v>
      </c>
    </row>
    <row r="307" spans="1:8" ht="13.5" x14ac:dyDescent="0.25">
      <c r="A307" s="4">
        <f>TITRES_STAT!B310</f>
        <v>42452</v>
      </c>
      <c r="B307" s="2">
        <f>TITRES_STAT!D310</f>
        <v>4.3186</v>
      </c>
      <c r="C307" s="2">
        <f t="shared" si="24"/>
        <v>4.6226897663583015</v>
      </c>
      <c r="D307" s="2">
        <f t="shared" si="26"/>
        <v>4.5430839930163023</v>
      </c>
      <c r="E307" s="2">
        <f t="shared" si="25"/>
        <v>7.9605773341999253E-2</v>
      </c>
      <c r="F307" s="2">
        <f t="shared" si="29"/>
        <v>6.9613854485898657E-2</v>
      </c>
      <c r="G307" s="2">
        <f t="shared" si="27"/>
        <v>9.9919188561005956E-3</v>
      </c>
      <c r="H307" s="2" t="str">
        <f t="shared" si="28"/>
        <v>Sell</v>
      </c>
    </row>
    <row r="308" spans="1:8" ht="13.5" x14ac:dyDescent="0.25">
      <c r="A308" s="4">
        <f>TITRES_STAT!B311</f>
        <v>42453</v>
      </c>
      <c r="B308" s="2">
        <f>TITRES_STAT!D311</f>
        <v>4.3258999999999999</v>
      </c>
      <c r="C308" s="2">
        <f t="shared" si="24"/>
        <v>4.6125528792262553</v>
      </c>
      <c r="D308" s="2">
        <f t="shared" si="26"/>
        <v>4.526996289829909</v>
      </c>
      <c r="E308" s="2">
        <f t="shared" si="25"/>
        <v>8.5556589396346361E-2</v>
      </c>
      <c r="F308" s="2">
        <f t="shared" si="29"/>
        <v>7.2802401467988206E-2</v>
      </c>
      <c r="G308" s="2">
        <f t="shared" si="27"/>
        <v>1.2754187928358154E-2</v>
      </c>
      <c r="H308" s="2" t="str">
        <f t="shared" si="28"/>
        <v>Sell</v>
      </c>
    </row>
    <row r="309" spans="1:8" ht="13.5" x14ac:dyDescent="0.25">
      <c r="A309" s="4">
        <f>TITRES_STAT!B312</f>
        <v>42454</v>
      </c>
      <c r="B309" s="2">
        <f>TITRES_STAT!D312</f>
        <v>4.3221999999999996</v>
      </c>
      <c r="C309" s="2">
        <f t="shared" si="24"/>
        <v>4.6022832054991394</v>
      </c>
      <c r="D309" s="2">
        <f t="shared" si="26"/>
        <v>4.511826194286952</v>
      </c>
      <c r="E309" s="2">
        <f t="shared" si="25"/>
        <v>9.045701121218741E-2</v>
      </c>
      <c r="F309" s="2">
        <f t="shared" si="29"/>
        <v>7.6333323416828053E-2</v>
      </c>
      <c r="G309" s="2">
        <f t="shared" si="27"/>
        <v>1.4123687795359358E-2</v>
      </c>
      <c r="H309" s="2" t="str">
        <f t="shared" si="28"/>
        <v>Sell</v>
      </c>
    </row>
    <row r="310" spans="1:8" ht="13.5" x14ac:dyDescent="0.25">
      <c r="A310" s="4">
        <f>TITRES_STAT!B313</f>
        <v>42457</v>
      </c>
      <c r="B310" s="2">
        <f>TITRES_STAT!D313</f>
        <v>4.3221999999999996</v>
      </c>
      <c r="C310" s="2">
        <f t="shared" si="24"/>
        <v>4.5935934815761952</v>
      </c>
      <c r="D310" s="2">
        <f t="shared" si="26"/>
        <v>4.497779809524955</v>
      </c>
      <c r="E310" s="2">
        <f t="shared" si="25"/>
        <v>9.581367205124014E-2</v>
      </c>
      <c r="F310" s="2">
        <f t="shared" si="29"/>
        <v>8.022939314371047E-2</v>
      </c>
      <c r="G310" s="2">
        <f t="shared" si="27"/>
        <v>1.5584278907529669E-2</v>
      </c>
      <c r="H310" s="2" t="str">
        <f t="shared" si="28"/>
        <v>Sell</v>
      </c>
    </row>
    <row r="311" spans="1:8" ht="13.5" x14ac:dyDescent="0.25">
      <c r="A311" s="4">
        <f>TITRES_STAT!B314</f>
        <v>42458</v>
      </c>
      <c r="B311" s="2">
        <f>TITRES_STAT!D314</f>
        <v>4.2159000000000004</v>
      </c>
      <c r="C311" s="2">
        <f t="shared" si="24"/>
        <v>4.5693329459490881</v>
      </c>
      <c r="D311" s="2">
        <f t="shared" si="26"/>
        <v>4.4768998236342181</v>
      </c>
      <c r="E311" s="2">
        <f t="shared" si="25"/>
        <v>9.2433122314869998E-2</v>
      </c>
      <c r="F311" s="2">
        <f t="shared" si="29"/>
        <v>8.2670138977942384E-2</v>
      </c>
      <c r="G311" s="2">
        <f t="shared" si="27"/>
        <v>9.7629833369276137E-3</v>
      </c>
      <c r="H311" s="2" t="str">
        <f t="shared" si="28"/>
        <v>Sell</v>
      </c>
    </row>
    <row r="312" spans="1:8" ht="13.5" x14ac:dyDescent="0.25">
      <c r="A312" s="4">
        <f>TITRES_STAT!B315</f>
        <v>42459</v>
      </c>
      <c r="B312" s="2">
        <f>TITRES_STAT!D315</f>
        <v>4.1976000000000004</v>
      </c>
      <c r="C312" s="2">
        <f t="shared" si="24"/>
        <v>4.5431586465723051</v>
      </c>
      <c r="D312" s="2">
        <f t="shared" si="26"/>
        <v>4.4562109478094616</v>
      </c>
      <c r="E312" s="2">
        <f t="shared" si="25"/>
        <v>8.6947698762843473E-2</v>
      </c>
      <c r="F312" s="2">
        <f t="shared" si="29"/>
        <v>8.3525650934922605E-2</v>
      </c>
      <c r="G312" s="2">
        <f t="shared" si="27"/>
        <v>3.4220478279208683E-3</v>
      </c>
      <c r="H312" s="2" t="str">
        <f t="shared" si="28"/>
        <v>Sell</v>
      </c>
    </row>
    <row r="313" spans="1:8" ht="13.5" x14ac:dyDescent="0.25">
      <c r="A313" s="4">
        <f>TITRES_STAT!B316</f>
        <v>42460</v>
      </c>
      <c r="B313" s="2">
        <f>TITRES_STAT!D316</f>
        <v>4.1388999999999996</v>
      </c>
      <c r="C313" s="2">
        <f t="shared" si="24"/>
        <v>4.5215803932534886</v>
      </c>
      <c r="D313" s="2">
        <f t="shared" si="26"/>
        <v>4.432706433156909</v>
      </c>
      <c r="E313" s="2">
        <f t="shared" si="25"/>
        <v>8.8873960096579552E-2</v>
      </c>
      <c r="F313" s="2">
        <f t="shared" si="29"/>
        <v>8.4595312767253988E-2</v>
      </c>
      <c r="G313" s="2">
        <f t="shared" si="27"/>
        <v>4.2786473293255634E-3</v>
      </c>
      <c r="H313" s="2" t="str">
        <f t="shared" si="28"/>
        <v>Sell</v>
      </c>
    </row>
    <row r="314" spans="1:8" ht="13.5" x14ac:dyDescent="0.25">
      <c r="A314" s="4">
        <f>TITRES_STAT!B317</f>
        <v>42461</v>
      </c>
      <c r="B314" s="2">
        <f>TITRES_STAT!D317</f>
        <v>4.2342000000000004</v>
      </c>
      <c r="C314" s="2">
        <f t="shared" si="24"/>
        <v>4.5033218712144905</v>
      </c>
      <c r="D314" s="2">
        <f t="shared" si="26"/>
        <v>4.4180022529230643</v>
      </c>
      <c r="E314" s="2">
        <f t="shared" si="25"/>
        <v>8.5319618291426202E-2</v>
      </c>
      <c r="F314" s="2">
        <f t="shared" si="29"/>
        <v>8.4740173872088431E-2</v>
      </c>
      <c r="G314" s="2">
        <f t="shared" si="27"/>
        <v>5.7944441933777124E-4</v>
      </c>
      <c r="H314" s="2" t="str">
        <f t="shared" si="28"/>
        <v>Sell</v>
      </c>
    </row>
    <row r="315" spans="1:8" ht="13.5" x14ac:dyDescent="0.25">
      <c r="A315" s="4">
        <f>TITRES_STAT!B318</f>
        <v>42464</v>
      </c>
      <c r="B315" s="2">
        <f>TITRES_STAT!D318</f>
        <v>4.3589000000000002</v>
      </c>
      <c r="C315" s="2">
        <f t="shared" si="24"/>
        <v>4.4929492756430305</v>
      </c>
      <c r="D315" s="2">
        <f t="shared" si="26"/>
        <v>4.4136243082620963</v>
      </c>
      <c r="E315" s="2">
        <f t="shared" si="25"/>
        <v>7.9324967380934197E-2</v>
      </c>
      <c r="F315" s="2">
        <f t="shared" si="29"/>
        <v>8.3657132573857595E-2</v>
      </c>
      <c r="G315" s="2">
        <f t="shared" si="27"/>
        <v>-4.3321651929233984E-3</v>
      </c>
      <c r="H315" s="2" t="str">
        <f t="shared" si="28"/>
        <v>Hold</v>
      </c>
    </row>
    <row r="316" spans="1:8" ht="13.5" x14ac:dyDescent="0.25">
      <c r="A316" s="4">
        <f>TITRES_STAT!B319</f>
        <v>42465</v>
      </c>
      <c r="B316" s="2">
        <f>TITRES_STAT!D319</f>
        <v>4.3955000000000002</v>
      </c>
      <c r="C316" s="2">
        <f t="shared" si="24"/>
        <v>4.467249387082564</v>
      </c>
      <c r="D316" s="2">
        <f t="shared" si="26"/>
        <v>4.4122817669093477</v>
      </c>
      <c r="E316" s="2">
        <f t="shared" si="25"/>
        <v>5.4967620173216325E-2</v>
      </c>
      <c r="F316" s="2">
        <f t="shared" si="29"/>
        <v>7.791923009372935E-2</v>
      </c>
      <c r="G316" s="2">
        <f t="shared" si="27"/>
        <v>-2.2951609920513025E-2</v>
      </c>
      <c r="H316" s="2" t="str">
        <f t="shared" si="28"/>
        <v>Hold</v>
      </c>
    </row>
    <row r="317" spans="1:8" ht="13.5" x14ac:dyDescent="0.25">
      <c r="A317" s="4">
        <f>TITRES_STAT!B320</f>
        <v>42466</v>
      </c>
      <c r="B317" s="2">
        <f>TITRES_STAT!D320</f>
        <v>4.2671999999999999</v>
      </c>
      <c r="C317" s="2">
        <f t="shared" si="24"/>
        <v>4.4443802506083232</v>
      </c>
      <c r="D317" s="2">
        <f t="shared" si="26"/>
        <v>4.4015349693605064</v>
      </c>
      <c r="E317" s="2">
        <f t="shared" si="25"/>
        <v>4.2845281247816835E-2</v>
      </c>
      <c r="F317" s="2">
        <f t="shared" si="29"/>
        <v>7.0904440324546847E-2</v>
      </c>
      <c r="G317" s="2">
        <f t="shared" si="27"/>
        <v>-2.8059159076730011E-2</v>
      </c>
      <c r="H317" s="2" t="str">
        <f t="shared" si="28"/>
        <v>Hold</v>
      </c>
    </row>
    <row r="318" spans="1:8" ht="13.5" x14ac:dyDescent="0.25">
      <c r="A318" s="4">
        <f>TITRES_STAT!B321</f>
        <v>42467</v>
      </c>
      <c r="B318" s="2">
        <f>TITRES_STAT!D321</f>
        <v>4.2671999999999999</v>
      </c>
      <c r="C318" s="2">
        <f t="shared" si="24"/>
        <v>4.4261525197455045</v>
      </c>
      <c r="D318" s="2">
        <f t="shared" si="26"/>
        <v>4.3915842308893573</v>
      </c>
      <c r="E318" s="2">
        <f t="shared" si="25"/>
        <v>3.4568288856147156E-2</v>
      </c>
      <c r="F318" s="2">
        <f t="shared" si="29"/>
        <v>6.363721003086692E-2</v>
      </c>
      <c r="G318" s="2">
        <f t="shared" si="27"/>
        <v>-2.9068921174719764E-2</v>
      </c>
      <c r="H318" s="2" t="str">
        <f t="shared" si="28"/>
        <v>Hold</v>
      </c>
    </row>
    <row r="319" spans="1:8" ht="13.5" x14ac:dyDescent="0.25">
      <c r="A319" s="4">
        <f>TITRES_STAT!B322</f>
        <v>42468</v>
      </c>
      <c r="B319" s="2">
        <f>TITRES_STAT!D322</f>
        <v>4.3186</v>
      </c>
      <c r="C319" s="2">
        <f t="shared" si="24"/>
        <v>4.4101598244000417</v>
      </c>
      <c r="D319" s="2">
        <f t="shared" si="26"/>
        <v>4.3861779915642192</v>
      </c>
      <c r="E319" s="2">
        <f t="shared" si="25"/>
        <v>2.3981832835822559E-2</v>
      </c>
      <c r="F319" s="2">
        <f t="shared" si="29"/>
        <v>5.5706134591858053E-2</v>
      </c>
      <c r="G319" s="2">
        <f t="shared" si="27"/>
        <v>-3.1724301756035495E-2</v>
      </c>
      <c r="H319" s="2" t="str">
        <f t="shared" si="28"/>
        <v>Hold</v>
      </c>
    </row>
    <row r="320" spans="1:8" ht="13.5" x14ac:dyDescent="0.25">
      <c r="A320" s="4">
        <f>TITRES_STAT!B323</f>
        <v>42471</v>
      </c>
      <c r="B320" s="2">
        <f>TITRES_STAT!D323</f>
        <v>4.2526000000000002</v>
      </c>
      <c r="C320" s="2">
        <f t="shared" si="24"/>
        <v>4.3966275437231124</v>
      </c>
      <c r="D320" s="2">
        <f t="shared" si="26"/>
        <v>4.3762833255224258</v>
      </c>
      <c r="E320" s="2">
        <f t="shared" si="25"/>
        <v>2.0344218200686548E-2</v>
      </c>
      <c r="F320" s="2">
        <f t="shared" si="29"/>
        <v>4.8633751313623755E-2</v>
      </c>
      <c r="G320" s="2">
        <f t="shared" si="27"/>
        <v>-2.8289533112937207E-2</v>
      </c>
      <c r="H320" s="2" t="str">
        <f t="shared" si="28"/>
        <v>Hold</v>
      </c>
    </row>
    <row r="321" spans="1:8" ht="13.5" x14ac:dyDescent="0.25">
      <c r="A321" s="4">
        <f>TITRES_STAT!B324</f>
        <v>42472</v>
      </c>
      <c r="B321" s="2">
        <f>TITRES_STAT!D324</f>
        <v>4.2526000000000002</v>
      </c>
      <c r="C321" s="2">
        <f t="shared" si="24"/>
        <v>4.3688233062272488</v>
      </c>
      <c r="D321" s="2">
        <f t="shared" si="26"/>
        <v>4.3671215977059497</v>
      </c>
      <c r="E321" s="2">
        <f t="shared" si="25"/>
        <v>1.701708521299139E-3</v>
      </c>
      <c r="F321" s="2">
        <f t="shared" si="29"/>
        <v>3.9247342755158829E-2</v>
      </c>
      <c r="G321" s="2">
        <f t="shared" si="27"/>
        <v>-3.754563423385969E-2</v>
      </c>
      <c r="H321" s="2" t="str">
        <f t="shared" si="28"/>
        <v>Hold</v>
      </c>
    </row>
    <row r="322" spans="1:8" ht="13.5" x14ac:dyDescent="0.25">
      <c r="A322" s="4">
        <f>TITRES_STAT!B325</f>
        <v>42473</v>
      </c>
      <c r="B322" s="2">
        <f>TITRES_STAT!D325</f>
        <v>4.3699000000000003</v>
      </c>
      <c r="C322" s="2">
        <f t="shared" si="24"/>
        <v>4.3424812591153641</v>
      </c>
      <c r="D322" s="2">
        <f t="shared" si="26"/>
        <v>4.3673274052832864</v>
      </c>
      <c r="E322" s="2">
        <f t="shared" si="25"/>
        <v>-2.4846146167922356E-2</v>
      </c>
      <c r="F322" s="2">
        <f t="shared" si="29"/>
        <v>2.6428644970542592E-2</v>
      </c>
      <c r="G322" s="2">
        <f t="shared" si="27"/>
        <v>-5.1274791138464948E-2</v>
      </c>
      <c r="H322" s="2" t="str">
        <f t="shared" si="28"/>
        <v>Hold</v>
      </c>
    </row>
    <row r="323" spans="1:8" ht="13.5" x14ac:dyDescent="0.25">
      <c r="A323" s="4">
        <f>TITRES_STAT!B326</f>
        <v>42474</v>
      </c>
      <c r="B323" s="2">
        <f>TITRES_STAT!D326</f>
        <v>4.3772000000000002</v>
      </c>
      <c r="C323" s="2">
        <f t="shared" si="24"/>
        <v>4.3111610654053081</v>
      </c>
      <c r="D323" s="2">
        <f t="shared" si="26"/>
        <v>4.3680587085956351</v>
      </c>
      <c r="E323" s="2">
        <f t="shared" si="25"/>
        <v>-5.6897643190326974E-2</v>
      </c>
      <c r="F323" s="2">
        <f t="shared" si="29"/>
        <v>9.7633873383686787E-3</v>
      </c>
      <c r="G323" s="2">
        <f t="shared" si="27"/>
        <v>-6.6661030528695653E-2</v>
      </c>
      <c r="H323" s="2" t="str">
        <f t="shared" si="28"/>
        <v>Hold</v>
      </c>
    </row>
    <row r="324" spans="1:8" ht="13.5" x14ac:dyDescent="0.25">
      <c r="A324" s="4">
        <f>TITRES_STAT!B327</f>
        <v>42475</v>
      </c>
      <c r="B324" s="2">
        <f>TITRES_STAT!D327</f>
        <v>4.3258999999999999</v>
      </c>
      <c r="C324" s="2">
        <f t="shared" si="24"/>
        <v>4.2993209014967988</v>
      </c>
      <c r="D324" s="2">
        <f t="shared" si="26"/>
        <v>4.3649358412922545</v>
      </c>
      <c r="E324" s="2">
        <f t="shared" si="25"/>
        <v>-6.561493979545574E-2</v>
      </c>
      <c r="F324" s="2">
        <f t="shared" si="29"/>
        <v>-5.3122780883962063E-3</v>
      </c>
      <c r="G324" s="2">
        <f t="shared" si="27"/>
        <v>-6.0302661707059536E-2</v>
      </c>
      <c r="H324" s="2" t="str">
        <f t="shared" si="28"/>
        <v>Hold</v>
      </c>
    </row>
    <row r="325" spans="1:8" ht="13.5" x14ac:dyDescent="0.25">
      <c r="A325" s="4">
        <f>TITRES_STAT!B328</f>
        <v>42478</v>
      </c>
      <c r="B325" s="2">
        <f>TITRES_STAT!D328</f>
        <v>4.4359000000000002</v>
      </c>
      <c r="C325" s="2">
        <f t="shared" si="24"/>
        <v>4.3084869166511375</v>
      </c>
      <c r="D325" s="2">
        <f t="shared" si="26"/>
        <v>4.370192445640976</v>
      </c>
      <c r="E325" s="2">
        <f t="shared" si="25"/>
        <v>-6.1705528989838498E-2</v>
      </c>
      <c r="F325" s="2">
        <f t="shared" si="29"/>
        <v>-1.6590928268684666E-2</v>
      </c>
      <c r="G325" s="2">
        <f t="shared" si="27"/>
        <v>-4.5114600721153836E-2</v>
      </c>
      <c r="H325" s="2" t="str">
        <f t="shared" si="28"/>
        <v>Hold</v>
      </c>
    </row>
    <row r="326" spans="1:8" ht="13.5" x14ac:dyDescent="0.25">
      <c r="A326" s="4">
        <f>TITRES_STAT!B329</f>
        <v>42479</v>
      </c>
      <c r="B326" s="2">
        <f>TITRES_STAT!D329</f>
        <v>4.4432</v>
      </c>
      <c r="C326" s="2">
        <f t="shared" si="24"/>
        <v>4.3218735448586552</v>
      </c>
      <c r="D326" s="2">
        <f t="shared" si="26"/>
        <v>4.3756004126305328</v>
      </c>
      <c r="E326" s="2">
        <f t="shared" si="25"/>
        <v>-5.3726867771877629E-2</v>
      </c>
      <c r="F326" s="2">
        <f t="shared" si="29"/>
        <v>-2.4018116169323263E-2</v>
      </c>
      <c r="G326" s="2">
        <f t="shared" si="27"/>
        <v>-2.9708751602554366E-2</v>
      </c>
      <c r="H326" s="2" t="str">
        <f t="shared" si="28"/>
        <v>Hold</v>
      </c>
    </row>
    <row r="327" spans="1:8" ht="13.5" x14ac:dyDescent="0.25">
      <c r="A327" s="4">
        <f>TITRES_STAT!B330</f>
        <v>42480</v>
      </c>
      <c r="B327" s="2">
        <f>TITRES_STAT!D330</f>
        <v>4.4028999999999998</v>
      </c>
      <c r="C327" s="2">
        <f t="shared" si="24"/>
        <v>4.3134622302650154</v>
      </c>
      <c r="D327" s="2">
        <f t="shared" si="26"/>
        <v>4.3776226042875299</v>
      </c>
      <c r="E327" s="2">
        <f t="shared" si="25"/>
        <v>-6.416037402251451E-2</v>
      </c>
      <c r="F327" s="2">
        <f t="shared" si="29"/>
        <v>-3.2046567739961514E-2</v>
      </c>
      <c r="G327" s="2">
        <f t="shared" si="27"/>
        <v>-3.2113806282552997E-2</v>
      </c>
      <c r="H327" s="2" t="str">
        <f t="shared" si="28"/>
        <v>Hold</v>
      </c>
    </row>
    <row r="328" spans="1:8" ht="13.5" x14ac:dyDescent="0.25">
      <c r="A328" s="4">
        <f>TITRES_STAT!B331</f>
        <v>42481</v>
      </c>
      <c r="B328" s="2">
        <f>TITRES_STAT!D331</f>
        <v>4.4542000000000002</v>
      </c>
      <c r="C328" s="2">
        <f t="shared" si="24"/>
        <v>4.3063449640703979</v>
      </c>
      <c r="D328" s="2">
        <f t="shared" si="26"/>
        <v>4.383295003969935</v>
      </c>
      <c r="E328" s="2">
        <f t="shared" si="25"/>
        <v>-7.6950039899537082E-2</v>
      </c>
      <c r="F328" s="2">
        <f t="shared" si="29"/>
        <v>-4.1027262171876633E-2</v>
      </c>
      <c r="G328" s="2">
        <f t="shared" si="27"/>
        <v>-3.5922777727660449E-2</v>
      </c>
      <c r="H328" s="2" t="str">
        <f t="shared" si="28"/>
        <v>Hold</v>
      </c>
    </row>
    <row r="329" spans="1:8" ht="13.5" x14ac:dyDescent="0.25">
      <c r="A329" s="4">
        <f>TITRES_STAT!B332</f>
        <v>42482</v>
      </c>
      <c r="B329" s="2">
        <f>TITRES_STAT!D332</f>
        <v>4.4725000000000001</v>
      </c>
      <c r="C329" s="2">
        <f t="shared" si="24"/>
        <v>4.3082303542134133</v>
      </c>
      <c r="D329" s="2">
        <f t="shared" si="26"/>
        <v>4.3899027814536433</v>
      </c>
      <c r="E329" s="2">
        <f t="shared" si="25"/>
        <v>-8.167242724023005E-2</v>
      </c>
      <c r="F329" s="2">
        <f t="shared" si="29"/>
        <v>-4.9156295185547316E-2</v>
      </c>
      <c r="G329" s="2">
        <f t="shared" si="27"/>
        <v>-3.2516132054682734E-2</v>
      </c>
      <c r="H329" s="2" t="str">
        <f t="shared" si="28"/>
        <v>Hold</v>
      </c>
    </row>
    <row r="330" spans="1:8" ht="13.5" x14ac:dyDescent="0.25">
      <c r="A330" s="4">
        <f>TITRES_STAT!B333</f>
        <v>42485</v>
      </c>
      <c r="B330" s="2">
        <f>TITRES_STAT!D333</f>
        <v>4.4725000000000001</v>
      </c>
      <c r="C330" s="2">
        <f t="shared" si="24"/>
        <v>4.2996718381805801</v>
      </c>
      <c r="D330" s="2">
        <f t="shared" si="26"/>
        <v>4.3960210939385584</v>
      </c>
      <c r="E330" s="2">
        <f t="shared" si="25"/>
        <v>-9.6349255757978369E-2</v>
      </c>
      <c r="F330" s="2">
        <f t="shared" si="29"/>
        <v>-5.8594887300033524E-2</v>
      </c>
      <c r="G330" s="2">
        <f t="shared" si="27"/>
        <v>-3.7754368457944845E-2</v>
      </c>
      <c r="H330" s="2" t="str">
        <f t="shared" si="28"/>
        <v>Hold</v>
      </c>
    </row>
    <row r="331" spans="1:8" ht="13.5" x14ac:dyDescent="0.25">
      <c r="A331" s="4">
        <f>TITRES_STAT!B334</f>
        <v>42486</v>
      </c>
      <c r="B331" s="2">
        <f>TITRES_STAT!D334</f>
        <v>4.3845000000000001</v>
      </c>
      <c r="C331" s="2">
        <f t="shared" si="24"/>
        <v>4.2924300169220295</v>
      </c>
      <c r="D331" s="2">
        <f t="shared" si="26"/>
        <v>4.3951676795727392</v>
      </c>
      <c r="E331" s="2">
        <f t="shared" si="25"/>
        <v>-0.10273766265070972</v>
      </c>
      <c r="F331" s="2">
        <f t="shared" si="29"/>
        <v>-6.7423442370168757E-2</v>
      </c>
      <c r="G331" s="2">
        <f t="shared" si="27"/>
        <v>-3.5314220280540959E-2</v>
      </c>
      <c r="H331" s="2" t="str">
        <f t="shared" si="28"/>
        <v>Hold</v>
      </c>
    </row>
    <row r="332" spans="1:8" ht="13.5" x14ac:dyDescent="0.25">
      <c r="A332" s="4">
        <f>TITRES_STAT!B335</f>
        <v>42487</v>
      </c>
      <c r="B332" s="2">
        <f>TITRES_STAT!D335</f>
        <v>4.5091999999999999</v>
      </c>
      <c r="C332" s="2">
        <f t="shared" si="24"/>
        <v>4.3043484758571022</v>
      </c>
      <c r="D332" s="2">
        <f t="shared" si="26"/>
        <v>4.4036145181229065</v>
      </c>
      <c r="E332" s="2">
        <f t="shared" si="25"/>
        <v>-9.9266042265804266E-2</v>
      </c>
      <c r="F332" s="2">
        <f t="shared" si="29"/>
        <v>-7.3791962349295859E-2</v>
      </c>
      <c r="G332" s="2">
        <f t="shared" si="27"/>
        <v>-2.5474079916508408E-2</v>
      </c>
      <c r="H332" s="2" t="str">
        <f t="shared" si="28"/>
        <v>Hold</v>
      </c>
    </row>
    <row r="333" spans="1:8" ht="13.5" x14ac:dyDescent="0.25">
      <c r="A333" s="4">
        <f>TITRES_STAT!B336</f>
        <v>42488</v>
      </c>
      <c r="B333" s="2">
        <f>TITRES_STAT!D336</f>
        <v>4.5091999999999999</v>
      </c>
      <c r="C333" s="2">
        <f t="shared" si="24"/>
        <v>4.3155564026483173</v>
      </c>
      <c r="D333" s="2">
        <f t="shared" si="26"/>
        <v>4.4114356649286171</v>
      </c>
      <c r="E333" s="2">
        <f t="shared" si="25"/>
        <v>-9.5879262280299749E-2</v>
      </c>
      <c r="F333" s="2">
        <f t="shared" si="29"/>
        <v>-7.8209422335496645E-2</v>
      </c>
      <c r="G333" s="2">
        <f t="shared" si="27"/>
        <v>-1.7669839944803103E-2</v>
      </c>
      <c r="H333" s="2" t="str">
        <f t="shared" si="28"/>
        <v>Hold</v>
      </c>
    </row>
    <row r="334" spans="1:8" ht="13.5" x14ac:dyDescent="0.25">
      <c r="A334" s="4">
        <f>TITRES_STAT!B337</f>
        <v>42489</v>
      </c>
      <c r="B334" s="2">
        <f>TITRES_STAT!D337</f>
        <v>4.5641999999999996</v>
      </c>
      <c r="C334" s="2">
        <f t="shared" si="24"/>
        <v>4.317147725317807</v>
      </c>
      <c r="D334" s="2">
        <f t="shared" si="26"/>
        <v>4.4227515416005714</v>
      </c>
      <c r="E334" s="2">
        <f t="shared" si="25"/>
        <v>-0.10560381628276438</v>
      </c>
      <c r="F334" s="2">
        <f t="shared" si="29"/>
        <v>-8.3688301124950196E-2</v>
      </c>
      <c r="G334" s="2">
        <f t="shared" si="27"/>
        <v>-2.1915515157814189E-2</v>
      </c>
      <c r="H334" s="2" t="str">
        <f t="shared" si="28"/>
        <v>Hold</v>
      </c>
    </row>
    <row r="335" spans="1:8" ht="13.5" x14ac:dyDescent="0.25">
      <c r="A335" s="4">
        <f>TITRES_STAT!B338</f>
        <v>42492</v>
      </c>
      <c r="B335" s="2">
        <f>TITRES_STAT!D338</f>
        <v>4.6997999999999998</v>
      </c>
      <c r="C335" s="2">
        <f t="shared" ref="C335:C398" si="30">$C$4*B325+C334*(1-$C$4)</f>
        <v>4.3354173060381447</v>
      </c>
      <c r="D335" s="2">
        <f t="shared" si="26"/>
        <v>4.4432736496301581</v>
      </c>
      <c r="E335" s="2">
        <f t="shared" si="25"/>
        <v>-0.10785634359201346</v>
      </c>
      <c r="F335" s="2">
        <f t="shared" si="29"/>
        <v>-8.8521909618362843E-2</v>
      </c>
      <c r="G335" s="2">
        <f t="shared" si="27"/>
        <v>-1.9334433973650617E-2</v>
      </c>
      <c r="H335" s="2" t="str">
        <f t="shared" si="28"/>
        <v>Hold</v>
      </c>
    </row>
    <row r="336" spans="1:8" ht="13.5" x14ac:dyDescent="0.25">
      <c r="A336" s="4">
        <f>TITRES_STAT!B339</f>
        <v>42493</v>
      </c>
      <c r="B336" s="2">
        <f>TITRES_STAT!D339</f>
        <v>4.6997999999999998</v>
      </c>
      <c r="C336" s="2">
        <f t="shared" si="30"/>
        <v>4.3519992589553533</v>
      </c>
      <c r="D336" s="2">
        <f t="shared" si="26"/>
        <v>4.4622756015094058</v>
      </c>
      <c r="E336" s="2">
        <f t="shared" si="25"/>
        <v>-0.1102763425540525</v>
      </c>
      <c r="F336" s="2">
        <f t="shared" si="29"/>
        <v>-9.2872796205500791E-2</v>
      </c>
      <c r="G336" s="2">
        <f t="shared" si="27"/>
        <v>-1.7403546348551707E-2</v>
      </c>
      <c r="H336" s="2" t="str">
        <f t="shared" si="28"/>
        <v>Hold</v>
      </c>
    </row>
    <row r="337" spans="1:8" ht="13.5" x14ac:dyDescent="0.25">
      <c r="A337" s="4">
        <f>TITRES_STAT!B340</f>
        <v>42494</v>
      </c>
      <c r="B337" s="2">
        <f>TITRES_STAT!D340</f>
        <v>4.8391000000000002</v>
      </c>
      <c r="C337" s="2">
        <f t="shared" si="30"/>
        <v>4.3598301421929913</v>
      </c>
      <c r="D337" s="2">
        <f t="shared" si="26"/>
        <v>4.4901885199161162</v>
      </c>
      <c r="E337" s="2">
        <f t="shared" si="25"/>
        <v>-0.13035837772312497</v>
      </c>
      <c r="F337" s="2">
        <f t="shared" si="29"/>
        <v>-0.10036991250902563</v>
      </c>
      <c r="G337" s="2">
        <f t="shared" si="27"/>
        <v>-2.9988465214099341E-2</v>
      </c>
      <c r="H337" s="2" t="str">
        <f t="shared" si="28"/>
        <v>Hold</v>
      </c>
    </row>
    <row r="338" spans="1:8" ht="13.5" x14ac:dyDescent="0.25">
      <c r="A338" s="4">
        <f>TITRES_STAT!B341</f>
        <v>42495</v>
      </c>
      <c r="B338" s="2">
        <f>TITRES_STAT!D341</f>
        <v>4.9490999999999996</v>
      </c>
      <c r="C338" s="2">
        <f t="shared" si="30"/>
        <v>4.3743485818556076</v>
      </c>
      <c r="D338" s="2">
        <f t="shared" si="26"/>
        <v>4.5241819628852928</v>
      </c>
      <c r="E338" s="2">
        <f t="shared" si="25"/>
        <v>-0.14983338102968524</v>
      </c>
      <c r="F338" s="2">
        <f t="shared" si="29"/>
        <v>-0.11026260621315756</v>
      </c>
      <c r="G338" s="2">
        <f t="shared" si="27"/>
        <v>-3.9570774816527682E-2</v>
      </c>
      <c r="H338" s="2" t="str">
        <f t="shared" si="28"/>
        <v>Hold</v>
      </c>
    </row>
    <row r="339" spans="1:8" ht="13.5" x14ac:dyDescent="0.25">
      <c r="A339" s="4">
        <f>TITRES_STAT!B342</f>
        <v>42496</v>
      </c>
      <c r="B339" s="2">
        <f>TITRES_STAT!D342</f>
        <v>4.8025000000000002</v>
      </c>
      <c r="C339" s="2">
        <f t="shared" si="30"/>
        <v>4.3894488000316683</v>
      </c>
      <c r="D339" s="2">
        <f t="shared" si="26"/>
        <v>4.5447981137826785</v>
      </c>
      <c r="E339" s="2">
        <f t="shared" si="25"/>
        <v>-0.15534931375101024</v>
      </c>
      <c r="F339" s="2">
        <f t="shared" si="29"/>
        <v>-0.11927994772072811</v>
      </c>
      <c r="G339" s="2">
        <f t="shared" si="27"/>
        <v>-3.606936603028213E-2</v>
      </c>
      <c r="H339" s="2" t="str">
        <f t="shared" si="28"/>
        <v>Hold</v>
      </c>
    </row>
    <row r="340" spans="1:8" ht="13.5" x14ac:dyDescent="0.25">
      <c r="A340" s="4">
        <f>TITRES_STAT!B343</f>
        <v>42499</v>
      </c>
      <c r="B340" s="2">
        <f>TITRES_STAT!D343</f>
        <v>4.7950999999999997</v>
      </c>
      <c r="C340" s="2">
        <f t="shared" si="30"/>
        <v>4.4022259077191039</v>
      </c>
      <c r="D340" s="2">
        <f t="shared" si="26"/>
        <v>4.563338994243221</v>
      </c>
      <c r="E340" s="2">
        <f t="shared" si="25"/>
        <v>-0.16111308652411704</v>
      </c>
      <c r="F340" s="2">
        <f t="shared" si="29"/>
        <v>-0.1276465754814059</v>
      </c>
      <c r="G340" s="2">
        <f t="shared" si="27"/>
        <v>-3.3466511042711145E-2</v>
      </c>
      <c r="H340" s="2" t="str">
        <f t="shared" si="28"/>
        <v>Hold</v>
      </c>
    </row>
    <row r="341" spans="1:8" ht="13.5" x14ac:dyDescent="0.25">
      <c r="A341" s="4">
        <f>TITRES_STAT!B344</f>
        <v>42500</v>
      </c>
      <c r="B341" s="2">
        <f>TITRES_STAT!D344</f>
        <v>4.7621000000000002</v>
      </c>
      <c r="C341" s="2">
        <f t="shared" si="30"/>
        <v>4.3994988449930883</v>
      </c>
      <c r="D341" s="2">
        <f t="shared" si="26"/>
        <v>4.5780620317066862</v>
      </c>
      <c r="E341" s="2">
        <f t="shared" si="25"/>
        <v>-0.17856318671359794</v>
      </c>
      <c r="F341" s="2">
        <f t="shared" si="29"/>
        <v>-0.13782989772784432</v>
      </c>
      <c r="G341" s="2">
        <f t="shared" si="27"/>
        <v>-4.0733288985753624E-2</v>
      </c>
      <c r="H341" s="2" t="str">
        <f t="shared" si="28"/>
        <v>Hold</v>
      </c>
    </row>
    <row r="342" spans="1:8" ht="13.5" x14ac:dyDescent="0.25">
      <c r="A342" s="4">
        <f>TITRES_STAT!B345</f>
        <v>42501</v>
      </c>
      <c r="B342" s="2">
        <f>TITRES_STAT!D345</f>
        <v>4.8025000000000002</v>
      </c>
      <c r="C342" s="2">
        <f t="shared" si="30"/>
        <v>4.4163759457633827</v>
      </c>
      <c r="D342" s="2">
        <f t="shared" si="26"/>
        <v>4.5946870663950801</v>
      </c>
      <c r="E342" s="2">
        <f t="shared" si="25"/>
        <v>-0.17831112063169741</v>
      </c>
      <c r="F342" s="2">
        <f t="shared" si="29"/>
        <v>-0.14592614230861495</v>
      </c>
      <c r="G342" s="2">
        <f t="shared" si="27"/>
        <v>-3.2384978323082458E-2</v>
      </c>
      <c r="H342" s="2" t="str">
        <f t="shared" si="28"/>
        <v>Hold</v>
      </c>
    </row>
    <row r="343" spans="1:8" ht="13.5" x14ac:dyDescent="0.25">
      <c r="A343" s="4">
        <f>TITRES_STAT!B346</f>
        <v>42502</v>
      </c>
      <c r="B343" s="2">
        <f>TITRES_STAT!D346</f>
        <v>4.6962000000000002</v>
      </c>
      <c r="C343" s="2">
        <f t="shared" si="30"/>
        <v>4.4306565694920925</v>
      </c>
      <c r="D343" s="2">
        <f t="shared" si="26"/>
        <v>4.6022065429584078</v>
      </c>
      <c r="E343" s="2">
        <f t="shared" si="25"/>
        <v>-0.17154997346631529</v>
      </c>
      <c r="F343" s="2">
        <f t="shared" si="29"/>
        <v>-0.15105090854015502</v>
      </c>
      <c r="G343" s="2">
        <f t="shared" si="27"/>
        <v>-2.0499064926160271E-2</v>
      </c>
      <c r="H343" s="2" t="str">
        <f t="shared" si="28"/>
        <v>Hold</v>
      </c>
    </row>
    <row r="344" spans="1:8" ht="13.5" x14ac:dyDescent="0.25">
      <c r="A344" s="4">
        <f>TITRES_STAT!B347</f>
        <v>42503</v>
      </c>
      <c r="B344" s="2">
        <f>TITRES_STAT!D347</f>
        <v>4.6997999999999998</v>
      </c>
      <c r="C344" s="2">
        <f t="shared" si="30"/>
        <v>4.4512017126471548</v>
      </c>
      <c r="D344" s="2">
        <f t="shared" si="26"/>
        <v>4.6094356879244511</v>
      </c>
      <c r="E344" s="2">
        <f t="shared" si="25"/>
        <v>-0.15823397527729632</v>
      </c>
      <c r="F344" s="2">
        <f t="shared" si="29"/>
        <v>-0.1524875218875833</v>
      </c>
      <c r="G344" s="2">
        <f t="shared" si="27"/>
        <v>-5.7464533897130243E-3</v>
      </c>
      <c r="H344" s="2" t="str">
        <f t="shared" si="28"/>
        <v>Hold</v>
      </c>
    </row>
    <row r="345" spans="1:8" ht="13.5" x14ac:dyDescent="0.25">
      <c r="A345" s="4">
        <f>TITRES_STAT!B348</f>
        <v>42506</v>
      </c>
      <c r="B345" s="2">
        <f>TITRES_STAT!D348</f>
        <v>4.7107999999999999</v>
      </c>
      <c r="C345" s="2">
        <f t="shared" si="30"/>
        <v>4.4894476030091308</v>
      </c>
      <c r="D345" s="2">
        <f t="shared" si="26"/>
        <v>4.6169441554856032</v>
      </c>
      <c r="E345" s="2">
        <f t="shared" si="25"/>
        <v>-0.1274965524764724</v>
      </c>
      <c r="F345" s="2">
        <f t="shared" si="29"/>
        <v>-0.14748932800536113</v>
      </c>
      <c r="G345" s="2">
        <f t="shared" si="27"/>
        <v>1.9992775528888729E-2</v>
      </c>
      <c r="H345" s="2" t="str">
        <f t="shared" si="28"/>
        <v>Sell</v>
      </c>
    </row>
    <row r="346" spans="1:8" ht="13.5" x14ac:dyDescent="0.25">
      <c r="A346" s="4">
        <f>TITRES_STAT!B349</f>
        <v>42507</v>
      </c>
      <c r="B346" s="2">
        <f>TITRES_STAT!D349</f>
        <v>4.7621000000000002</v>
      </c>
      <c r="C346" s="2">
        <f t="shared" si="30"/>
        <v>4.5218095102384952</v>
      </c>
      <c r="D346" s="2">
        <f t="shared" si="26"/>
        <v>4.6276964402644474</v>
      </c>
      <c r="E346" s="2">
        <f t="shared" si="25"/>
        <v>-0.10588693002595218</v>
      </c>
      <c r="F346" s="2">
        <f t="shared" si="29"/>
        <v>-0.13916884840947935</v>
      </c>
      <c r="G346" s="2">
        <f t="shared" si="27"/>
        <v>3.3281918383527176E-2</v>
      </c>
      <c r="H346" s="2" t="str">
        <f t="shared" si="28"/>
        <v>Sell</v>
      </c>
    </row>
    <row r="347" spans="1:8" ht="13.5" x14ac:dyDescent="0.25">
      <c r="A347" s="4">
        <f>TITRES_STAT!B350</f>
        <v>42508</v>
      </c>
      <c r="B347" s="2">
        <f>TITRES_STAT!D350</f>
        <v>4.8685</v>
      </c>
      <c r="C347" s="2">
        <f t="shared" si="30"/>
        <v>4.5706234317402652</v>
      </c>
      <c r="D347" s="2">
        <f t="shared" si="26"/>
        <v>4.6455337409855995</v>
      </c>
      <c r="E347" s="2">
        <f t="shared" si="25"/>
        <v>-7.4910309245334261E-2</v>
      </c>
      <c r="F347" s="2">
        <f t="shared" si="29"/>
        <v>-0.12631714057665033</v>
      </c>
      <c r="G347" s="2">
        <f t="shared" si="27"/>
        <v>5.1406831331316072E-2</v>
      </c>
      <c r="H347" s="2" t="str">
        <f t="shared" si="28"/>
        <v>Sell</v>
      </c>
    </row>
    <row r="348" spans="1:8" ht="13.5" x14ac:dyDescent="0.25">
      <c r="A348" s="4">
        <f>TITRES_STAT!B351</f>
        <v>42509</v>
      </c>
      <c r="B348" s="2">
        <f>TITRES_STAT!D351</f>
        <v>4.7657999999999996</v>
      </c>
      <c r="C348" s="2">
        <f t="shared" si="30"/>
        <v>4.6288505960879167</v>
      </c>
      <c r="D348" s="2">
        <f t="shared" si="26"/>
        <v>4.6544423527644438</v>
      </c>
      <c r="E348" s="2">
        <f t="shared" ref="E348:E411" si="31">C348-D348</f>
        <v>-2.5591756676527133E-2</v>
      </c>
      <c r="F348" s="2">
        <f t="shared" si="29"/>
        <v>-0.10617206379662571</v>
      </c>
      <c r="G348" s="2">
        <f t="shared" si="27"/>
        <v>8.0580307120098574E-2</v>
      </c>
      <c r="H348" s="2" t="str">
        <f t="shared" si="28"/>
        <v>Sell</v>
      </c>
    </row>
    <row r="349" spans="1:8" ht="13.5" x14ac:dyDescent="0.25">
      <c r="A349" s="4">
        <f>TITRES_STAT!B352</f>
        <v>42510</v>
      </c>
      <c r="B349" s="2">
        <f>TITRES_STAT!D352</f>
        <v>4.8720999999999997</v>
      </c>
      <c r="C349" s="2">
        <f t="shared" si="30"/>
        <v>4.6555658889974678</v>
      </c>
      <c r="D349" s="2">
        <f t="shared" ref="D349:D412" si="32">$D$4*B349+(1-$D$4)*D348</f>
        <v>4.6705651414485594</v>
      </c>
      <c r="E349" s="2">
        <f t="shared" si="31"/>
        <v>-1.4999252451091571E-2</v>
      </c>
      <c r="F349" s="2">
        <f t="shared" si="29"/>
        <v>-8.7937501527518877E-2</v>
      </c>
      <c r="G349" s="2">
        <f t="shared" si="27"/>
        <v>7.2938249076427306E-2</v>
      </c>
      <c r="H349" s="2" t="str">
        <f t="shared" si="28"/>
        <v>Sell</v>
      </c>
    </row>
    <row r="350" spans="1:8" ht="13.5" x14ac:dyDescent="0.25">
      <c r="A350" s="4">
        <f>TITRES_STAT!B353</f>
        <v>42513</v>
      </c>
      <c r="B350" s="2">
        <f>TITRES_STAT!D353</f>
        <v>4.6924999999999999</v>
      </c>
      <c r="C350" s="2">
        <f t="shared" si="30"/>
        <v>4.6770326753055498</v>
      </c>
      <c r="D350" s="2">
        <f t="shared" si="32"/>
        <v>4.6721899457857035</v>
      </c>
      <c r="E350" s="2">
        <f t="shared" si="31"/>
        <v>4.8427295198463227E-3</v>
      </c>
      <c r="F350" s="2">
        <f t="shared" si="29"/>
        <v>-6.9381455318045848E-2</v>
      </c>
      <c r="G350" s="2">
        <f t="shared" si="27"/>
        <v>7.4224184837892171E-2</v>
      </c>
      <c r="H350" s="2" t="str">
        <f t="shared" si="28"/>
        <v>Sell</v>
      </c>
    </row>
    <row r="351" spans="1:8" ht="13.5" x14ac:dyDescent="0.25">
      <c r="A351" s="4">
        <f>TITRES_STAT!B354</f>
        <v>42514</v>
      </c>
      <c r="B351" s="2">
        <f>TITRES_STAT!D354</f>
        <v>4.7474999999999996</v>
      </c>
      <c r="C351" s="2">
        <f t="shared" si="30"/>
        <v>4.6901199560277727</v>
      </c>
      <c r="D351" s="2">
        <f t="shared" si="32"/>
        <v>4.677768468320096</v>
      </c>
      <c r="E351" s="2">
        <f t="shared" si="31"/>
        <v>1.2351487707676689E-2</v>
      </c>
      <c r="F351" s="2">
        <f t="shared" si="29"/>
        <v>-5.3034866712901342E-2</v>
      </c>
      <c r="G351" s="2">
        <f t="shared" si="27"/>
        <v>6.5386354420578024E-2</v>
      </c>
      <c r="H351" s="2" t="str">
        <f t="shared" si="28"/>
        <v>Sell</v>
      </c>
    </row>
    <row r="352" spans="1:8" ht="13.5" x14ac:dyDescent="0.25">
      <c r="A352" s="4">
        <f>TITRES_STAT!B355</f>
        <v>42515</v>
      </c>
      <c r="B352" s="2">
        <f>TITRES_STAT!D355</f>
        <v>4.7474999999999996</v>
      </c>
      <c r="C352" s="2">
        <f t="shared" si="30"/>
        <v>4.7074091935619613</v>
      </c>
      <c r="D352" s="2">
        <f t="shared" si="32"/>
        <v>4.6829337669630515</v>
      </c>
      <c r="E352" s="2">
        <f t="shared" si="31"/>
        <v>2.4475426598909777E-2</v>
      </c>
      <c r="F352" s="2">
        <f t="shared" si="29"/>
        <v>-3.7532808050539115E-2</v>
      </c>
      <c r="G352" s="2">
        <f t="shared" si="27"/>
        <v>6.2008234649448893E-2</v>
      </c>
      <c r="H352" s="2" t="str">
        <f t="shared" si="28"/>
        <v>Sell</v>
      </c>
    </row>
    <row r="353" spans="1:8" ht="13.5" x14ac:dyDescent="0.25">
      <c r="A353" s="4">
        <f>TITRES_STAT!B356</f>
        <v>42516</v>
      </c>
      <c r="B353" s="2">
        <f>TITRES_STAT!D356</f>
        <v>4.6924999999999999</v>
      </c>
      <c r="C353" s="2">
        <f t="shared" si="30"/>
        <v>4.7056847022447368</v>
      </c>
      <c r="D353" s="2">
        <f t="shared" si="32"/>
        <v>4.6836423768176401</v>
      </c>
      <c r="E353" s="2">
        <f t="shared" si="31"/>
        <v>2.2042325427096721E-2</v>
      </c>
      <c r="F353" s="2">
        <f t="shared" si="29"/>
        <v>-2.561778135501195E-2</v>
      </c>
      <c r="G353" s="2">
        <f t="shared" si="27"/>
        <v>4.766010678210867E-2</v>
      </c>
      <c r="H353" s="2" t="str">
        <f t="shared" si="28"/>
        <v>Sell</v>
      </c>
    </row>
    <row r="354" spans="1:8" ht="13.5" x14ac:dyDescent="0.25">
      <c r="A354" s="4">
        <f>TITRES_STAT!B357</f>
        <v>42517</v>
      </c>
      <c r="B354" s="2">
        <f>TITRES_STAT!D357</f>
        <v>4.6924999999999999</v>
      </c>
      <c r="C354" s="2">
        <f t="shared" si="30"/>
        <v>4.7047793634378543</v>
      </c>
      <c r="D354" s="2">
        <f t="shared" si="32"/>
        <v>4.6842984970533701</v>
      </c>
      <c r="E354" s="2">
        <f t="shared" si="31"/>
        <v>2.0480866384484209E-2</v>
      </c>
      <c r="F354" s="2">
        <f t="shared" si="29"/>
        <v>-1.6398051807112721E-2</v>
      </c>
      <c r="G354" s="2">
        <f t="shared" si="27"/>
        <v>3.6878918191596929E-2</v>
      </c>
      <c r="H354" s="2" t="str">
        <f t="shared" si="28"/>
        <v>Sell</v>
      </c>
    </row>
    <row r="355" spans="1:8" ht="13.5" x14ac:dyDescent="0.25">
      <c r="A355" s="4">
        <f>TITRES_STAT!B358</f>
        <v>42520</v>
      </c>
      <c r="B355" s="2">
        <f>TITRES_STAT!D358</f>
        <v>4.6924999999999999</v>
      </c>
      <c r="C355" s="2">
        <f t="shared" si="30"/>
        <v>4.7057056152166457</v>
      </c>
      <c r="D355" s="2">
        <f t="shared" si="32"/>
        <v>4.6849060157901574</v>
      </c>
      <c r="E355" s="2">
        <f t="shared" si="31"/>
        <v>2.0799599426488236E-2</v>
      </c>
      <c r="F355" s="2">
        <f t="shared" si="29"/>
        <v>-8.9585215603925298E-3</v>
      </c>
      <c r="G355" s="2">
        <f t="shared" si="27"/>
        <v>2.9758120986880764E-2</v>
      </c>
      <c r="H355" s="2" t="str">
        <f t="shared" si="28"/>
        <v>Sell</v>
      </c>
    </row>
    <row r="356" spans="1:8" ht="13.5" x14ac:dyDescent="0.25">
      <c r="A356" s="4">
        <f>TITRES_STAT!B359</f>
        <v>42521</v>
      </c>
      <c r="B356" s="2">
        <f>TITRES_STAT!D359</f>
        <v>4.8025000000000002</v>
      </c>
      <c r="C356" s="2">
        <f t="shared" si="30"/>
        <v>4.714381674414085</v>
      </c>
      <c r="D356" s="2">
        <f t="shared" si="32"/>
        <v>4.6936166812871827</v>
      </c>
      <c r="E356" s="2">
        <f t="shared" si="31"/>
        <v>2.0764993126902276E-2</v>
      </c>
      <c r="F356" s="2">
        <f t="shared" si="29"/>
        <v>-3.013818622933569E-3</v>
      </c>
      <c r="G356" s="2">
        <f t="shared" ref="G356:G419" si="33">E356-F356</f>
        <v>2.3778811749835843E-2</v>
      </c>
      <c r="H356" s="2" t="str">
        <f t="shared" ref="H356:H419" si="34">IF(G356&lt;0,"Hold","Sell")</f>
        <v>Sell</v>
      </c>
    </row>
    <row r="357" spans="1:8" ht="13.5" x14ac:dyDescent="0.25">
      <c r="A357" s="4">
        <f>TITRES_STAT!B360</f>
        <v>42522</v>
      </c>
      <c r="B357" s="2">
        <f>TITRES_STAT!D360</f>
        <v>4.7657999999999996</v>
      </c>
      <c r="C357" s="2">
        <f t="shared" si="30"/>
        <v>4.738092186042687</v>
      </c>
      <c r="D357" s="2">
        <f t="shared" si="32"/>
        <v>4.6989635937844287</v>
      </c>
      <c r="E357" s="2">
        <f t="shared" si="31"/>
        <v>3.9128592258258266E-2</v>
      </c>
      <c r="F357" s="2">
        <f t="shared" ref="F357:F420" si="35">(E357*(2/(10)))+((1-(2/10))*F356)</f>
        <v>5.4146635533047988E-3</v>
      </c>
      <c r="G357" s="2">
        <f t="shared" si="33"/>
        <v>3.3713928704953468E-2</v>
      </c>
      <c r="H357" s="2" t="str">
        <f t="shared" si="34"/>
        <v>Sell</v>
      </c>
    </row>
    <row r="358" spans="1:8" ht="13.5" x14ac:dyDescent="0.25">
      <c r="A358" s="4">
        <f>TITRES_STAT!B361</f>
        <v>42523</v>
      </c>
      <c r="B358" s="2">
        <f>TITRES_STAT!D361</f>
        <v>4.7621000000000002</v>
      </c>
      <c r="C358" s="2">
        <f t="shared" si="30"/>
        <v>4.7423549266515046</v>
      </c>
      <c r="D358" s="2">
        <f t="shared" si="32"/>
        <v>4.7036403646152118</v>
      </c>
      <c r="E358" s="2">
        <f t="shared" si="31"/>
        <v>3.8714562036292754E-2</v>
      </c>
      <c r="F358" s="2">
        <f t="shared" si="35"/>
        <v>1.207464324990239E-2</v>
      </c>
      <c r="G358" s="2">
        <f t="shared" si="33"/>
        <v>2.6639918786390365E-2</v>
      </c>
      <c r="H358" s="2" t="str">
        <f t="shared" si="34"/>
        <v>Sell</v>
      </c>
    </row>
    <row r="359" spans="1:8" ht="13.5" x14ac:dyDescent="0.25">
      <c r="A359" s="4">
        <f>TITRES_STAT!B362</f>
        <v>42524</v>
      </c>
      <c r="B359" s="2">
        <f>TITRES_STAT!D362</f>
        <v>4.8025000000000002</v>
      </c>
      <c r="C359" s="2">
        <f t="shared" si="30"/>
        <v>4.7623157071666578</v>
      </c>
      <c r="D359" s="2">
        <f t="shared" si="32"/>
        <v>4.7109633005696407</v>
      </c>
      <c r="E359" s="2">
        <f t="shared" si="31"/>
        <v>5.1352406597017008E-2</v>
      </c>
      <c r="F359" s="2">
        <f t="shared" si="35"/>
        <v>1.9930195919325315E-2</v>
      </c>
      <c r="G359" s="2">
        <f t="shared" si="33"/>
        <v>3.1422210677691693E-2</v>
      </c>
      <c r="H359" s="2" t="str">
        <f t="shared" si="34"/>
        <v>Sell</v>
      </c>
    </row>
    <row r="360" spans="1:8" ht="13.5" x14ac:dyDescent="0.25">
      <c r="A360" s="4">
        <f>TITRES_STAT!B363</f>
        <v>42527</v>
      </c>
      <c r="B360" s="2">
        <f>TITRES_STAT!D363</f>
        <v>4.8025000000000002</v>
      </c>
      <c r="C360" s="2">
        <f t="shared" si="30"/>
        <v>4.7515748291410178</v>
      </c>
      <c r="D360" s="2">
        <f t="shared" si="32"/>
        <v>4.7177437968237417</v>
      </c>
      <c r="E360" s="2">
        <f t="shared" si="31"/>
        <v>3.3831032317276133E-2</v>
      </c>
      <c r="F360" s="2">
        <f t="shared" si="35"/>
        <v>2.2710363198915479E-2</v>
      </c>
      <c r="G360" s="2">
        <f t="shared" si="33"/>
        <v>1.1120669118360654E-2</v>
      </c>
      <c r="H360" s="2" t="str">
        <f t="shared" si="34"/>
        <v>Sell</v>
      </c>
    </row>
    <row r="361" spans="1:8" ht="13.5" x14ac:dyDescent="0.25">
      <c r="A361" s="4">
        <f>TITRES_STAT!B364</f>
        <v>42528</v>
      </c>
      <c r="B361" s="2">
        <f>TITRES_STAT!D364</f>
        <v>4.8391000000000002</v>
      </c>
      <c r="C361" s="2">
        <f t="shared" si="30"/>
        <v>4.7509479323500914</v>
      </c>
      <c r="D361" s="2">
        <f t="shared" si="32"/>
        <v>4.7267331452071684</v>
      </c>
      <c r="E361" s="2">
        <f t="shared" si="31"/>
        <v>2.4214787142923022E-2</v>
      </c>
      <c r="F361" s="2">
        <f t="shared" si="35"/>
        <v>2.3011247987716987E-2</v>
      </c>
      <c r="G361" s="2">
        <f t="shared" si="33"/>
        <v>1.2035391552060355E-3</v>
      </c>
      <c r="H361" s="2" t="str">
        <f t="shared" si="34"/>
        <v>Sell</v>
      </c>
    </row>
    <row r="362" spans="1:8" ht="13.5" x14ac:dyDescent="0.25">
      <c r="A362" s="4">
        <f>TITRES_STAT!B365</f>
        <v>42529</v>
      </c>
      <c r="B362" s="2">
        <f>TITRES_STAT!D365</f>
        <v>4.7290999999999999</v>
      </c>
      <c r="C362" s="2">
        <f t="shared" si="30"/>
        <v>4.7504174812193076</v>
      </c>
      <c r="D362" s="2">
        <f t="shared" si="32"/>
        <v>4.7269084677844146</v>
      </c>
      <c r="E362" s="2">
        <f t="shared" si="31"/>
        <v>2.3509013434892978E-2</v>
      </c>
      <c r="F362" s="2">
        <f t="shared" si="35"/>
        <v>2.3110801077152188E-2</v>
      </c>
      <c r="G362" s="2">
        <f t="shared" si="33"/>
        <v>3.9821235774079033E-4</v>
      </c>
      <c r="H362" s="2" t="str">
        <f t="shared" si="34"/>
        <v>Sell</v>
      </c>
    </row>
    <row r="363" spans="1:8" ht="13.5" x14ac:dyDescent="0.25">
      <c r="A363" s="4">
        <f>TITRES_STAT!B366</f>
        <v>42530</v>
      </c>
      <c r="B363" s="2">
        <f>TITRES_STAT!D366</f>
        <v>4.8208000000000002</v>
      </c>
      <c r="C363" s="2">
        <f t="shared" si="30"/>
        <v>4.7415070994932602</v>
      </c>
      <c r="D363" s="2">
        <f t="shared" si="32"/>
        <v>4.7338633960966803</v>
      </c>
      <c r="E363" s="2">
        <f t="shared" si="31"/>
        <v>7.6437033965799372E-3</v>
      </c>
      <c r="F363" s="2">
        <f t="shared" si="35"/>
        <v>2.0017381541037736E-2</v>
      </c>
      <c r="G363" s="2">
        <f t="shared" si="33"/>
        <v>-1.2373678144457799E-2</v>
      </c>
      <c r="H363" s="2" t="str">
        <f t="shared" si="34"/>
        <v>Hold</v>
      </c>
    </row>
    <row r="364" spans="1:8" ht="13.5" x14ac:dyDescent="0.25">
      <c r="A364" s="4">
        <f>TITRES_STAT!B367</f>
        <v>42531</v>
      </c>
      <c r="B364" s="2">
        <f>TITRES_STAT!D367</f>
        <v>4.7657999999999996</v>
      </c>
      <c r="C364" s="2">
        <f t="shared" si="30"/>
        <v>4.7339675457250667</v>
      </c>
      <c r="D364" s="2">
        <f t="shared" si="32"/>
        <v>4.7362290704598893</v>
      </c>
      <c r="E364" s="2">
        <f t="shared" si="31"/>
        <v>-2.2615247348225509E-3</v>
      </c>
      <c r="F364" s="2">
        <f t="shared" si="35"/>
        <v>1.556160028586568E-2</v>
      </c>
      <c r="G364" s="2">
        <f t="shared" si="33"/>
        <v>-1.7823125020688231E-2</v>
      </c>
      <c r="H364" s="2" t="str">
        <f t="shared" si="34"/>
        <v>Hold</v>
      </c>
    </row>
    <row r="365" spans="1:8" ht="13.5" x14ac:dyDescent="0.25">
      <c r="A365" s="4">
        <f>TITRES_STAT!B368</f>
        <v>42534</v>
      </c>
      <c r="B365" s="2">
        <f>TITRES_STAT!D368</f>
        <v>4.7657999999999996</v>
      </c>
      <c r="C365" s="2">
        <f t="shared" si="30"/>
        <v>4.7275879233058262</v>
      </c>
      <c r="D365" s="2">
        <f t="shared" si="32"/>
        <v>4.738419509685083</v>
      </c>
      <c r="E365" s="2">
        <f t="shared" si="31"/>
        <v>-1.0831586379256741E-2</v>
      </c>
      <c r="F365" s="2">
        <f t="shared" si="35"/>
        <v>1.0282962952841196E-2</v>
      </c>
      <c r="G365" s="2">
        <f t="shared" si="33"/>
        <v>-2.1114549332097936E-2</v>
      </c>
      <c r="H365" s="2" t="str">
        <f t="shared" si="34"/>
        <v>Hold</v>
      </c>
    </row>
    <row r="366" spans="1:8" ht="13.5" x14ac:dyDescent="0.25">
      <c r="A366" s="4">
        <f>TITRES_STAT!B369</f>
        <v>42535</v>
      </c>
      <c r="B366" s="2">
        <f>TITRES_STAT!D369</f>
        <v>4.7657999999999996</v>
      </c>
      <c r="C366" s="2">
        <f t="shared" si="30"/>
        <v>4.7391128581818531</v>
      </c>
      <c r="D366" s="2">
        <f t="shared" si="32"/>
        <v>4.7404476941528548</v>
      </c>
      <c r="E366" s="2">
        <f t="shared" si="31"/>
        <v>-1.3348359710017021E-3</v>
      </c>
      <c r="F366" s="2">
        <f t="shared" si="35"/>
        <v>7.9594031680726169E-3</v>
      </c>
      <c r="G366" s="2">
        <f t="shared" si="33"/>
        <v>-9.294239139074319E-3</v>
      </c>
      <c r="H366" s="2" t="str">
        <f t="shared" si="34"/>
        <v>Hold</v>
      </c>
    </row>
    <row r="367" spans="1:8" ht="13.5" x14ac:dyDescent="0.25">
      <c r="A367" s="4">
        <f>TITRES_STAT!B370</f>
        <v>42536</v>
      </c>
      <c r="B367" s="2">
        <f>TITRES_STAT!D370</f>
        <v>4.7657999999999996</v>
      </c>
      <c r="C367" s="2">
        <f t="shared" si="30"/>
        <v>4.7432185723077218</v>
      </c>
      <c r="D367" s="2">
        <f t="shared" si="32"/>
        <v>4.7423256427341247</v>
      </c>
      <c r="E367" s="2">
        <f t="shared" si="31"/>
        <v>8.9292957359710101E-4</v>
      </c>
      <c r="F367" s="2">
        <f t="shared" si="35"/>
        <v>6.5461084491775139E-3</v>
      </c>
      <c r="G367" s="2">
        <f t="shared" si="33"/>
        <v>-5.6531788755804129E-3</v>
      </c>
      <c r="H367" s="2" t="str">
        <f t="shared" si="34"/>
        <v>Hold</v>
      </c>
    </row>
    <row r="368" spans="1:8" ht="13.5" x14ac:dyDescent="0.25">
      <c r="A368" s="4">
        <f>TITRES_STAT!B371</f>
        <v>42537</v>
      </c>
      <c r="B368" s="2">
        <f>TITRES_STAT!D371</f>
        <v>4.7657999999999996</v>
      </c>
      <c r="C368" s="2">
        <f t="shared" si="30"/>
        <v>4.7461234073373033</v>
      </c>
      <c r="D368" s="2">
        <f t="shared" si="32"/>
        <v>4.7440644840130783</v>
      </c>
      <c r="E368" s="2">
        <f t="shared" si="31"/>
        <v>2.0589233242249705E-3</v>
      </c>
      <c r="F368" s="2">
        <f t="shared" si="35"/>
        <v>5.6486714241870059E-3</v>
      </c>
      <c r="G368" s="2">
        <f t="shared" si="33"/>
        <v>-3.5897480999620354E-3</v>
      </c>
      <c r="H368" s="2" t="str">
        <f t="shared" si="34"/>
        <v>Hold</v>
      </c>
    </row>
    <row r="369" spans="1:8" ht="13.5" x14ac:dyDescent="0.25">
      <c r="A369" s="4">
        <f>TITRES_STAT!B372</f>
        <v>42538</v>
      </c>
      <c r="B369" s="2">
        <f>TITRES_STAT!D372</f>
        <v>4.7584999999999997</v>
      </c>
      <c r="C369" s="2">
        <f t="shared" si="30"/>
        <v>4.7547967292854105</v>
      </c>
      <c r="D369" s="2">
        <f t="shared" si="32"/>
        <v>4.7451337814935908</v>
      </c>
      <c r="E369" s="2">
        <f t="shared" si="31"/>
        <v>9.6629477918197537E-3</v>
      </c>
      <c r="F369" s="2">
        <f t="shared" si="35"/>
        <v>6.4515266977135553E-3</v>
      </c>
      <c r="G369" s="2">
        <f t="shared" si="33"/>
        <v>3.2114210941061984E-3</v>
      </c>
      <c r="H369" s="2" t="str">
        <f t="shared" si="34"/>
        <v>Sell</v>
      </c>
    </row>
    <row r="370" spans="1:8" ht="13.5" x14ac:dyDescent="0.25">
      <c r="A370" s="4">
        <f>TITRES_STAT!B373</f>
        <v>42541</v>
      </c>
      <c r="B370" s="2">
        <f>TITRES_STAT!D373</f>
        <v>4.6924999999999999</v>
      </c>
      <c r="C370" s="2">
        <f t="shared" si="30"/>
        <v>4.7621356940107322</v>
      </c>
      <c r="D370" s="2">
        <f t="shared" si="32"/>
        <v>4.7412349828644356</v>
      </c>
      <c r="E370" s="2">
        <f t="shared" si="31"/>
        <v>2.0900711146296658E-2</v>
      </c>
      <c r="F370" s="2">
        <f t="shared" si="35"/>
        <v>9.3413635874301758E-3</v>
      </c>
      <c r="G370" s="2">
        <f t="shared" si="33"/>
        <v>1.1559347558866482E-2</v>
      </c>
      <c r="H370" s="2" t="str">
        <f t="shared" si="34"/>
        <v>Sell</v>
      </c>
    </row>
    <row r="371" spans="1:8" ht="13.5" x14ac:dyDescent="0.25">
      <c r="A371" s="4">
        <f>TITRES_STAT!B374</f>
        <v>42542</v>
      </c>
      <c r="B371" s="2">
        <f>TITRES_STAT!D374</f>
        <v>4.7107999999999999</v>
      </c>
      <c r="C371" s="2">
        <f t="shared" si="30"/>
        <v>4.7739763564706195</v>
      </c>
      <c r="D371" s="2">
        <f t="shared" si="32"/>
        <v>4.7389805396892921</v>
      </c>
      <c r="E371" s="2">
        <f t="shared" si="31"/>
        <v>3.4995816781327349E-2</v>
      </c>
      <c r="F371" s="2">
        <f t="shared" si="35"/>
        <v>1.447225422620961E-2</v>
      </c>
      <c r="G371" s="2">
        <f t="shared" si="33"/>
        <v>2.0523562555117739E-2</v>
      </c>
      <c r="H371" s="2" t="str">
        <f t="shared" si="34"/>
        <v>Sell</v>
      </c>
    </row>
    <row r="372" spans="1:8" ht="13.5" x14ac:dyDescent="0.25">
      <c r="A372" s="4">
        <f>TITRES_STAT!B375</f>
        <v>42543</v>
      </c>
      <c r="B372" s="2">
        <f>TITRES_STAT!D375</f>
        <v>4.6924999999999999</v>
      </c>
      <c r="C372" s="2">
        <f t="shared" si="30"/>
        <v>4.7670723016289855</v>
      </c>
      <c r="D372" s="2">
        <f t="shared" si="32"/>
        <v>4.7355375367493444</v>
      </c>
      <c r="E372" s="2">
        <f t="shared" si="31"/>
        <v>3.1534764879641131E-2</v>
      </c>
      <c r="F372" s="2">
        <f t="shared" si="35"/>
        <v>1.7884756356895917E-2</v>
      </c>
      <c r="G372" s="2">
        <f t="shared" si="33"/>
        <v>1.3650008522745213E-2</v>
      </c>
      <c r="H372" s="2" t="str">
        <f t="shared" si="34"/>
        <v>Sell</v>
      </c>
    </row>
    <row r="373" spans="1:8" ht="13.5" x14ac:dyDescent="0.25">
      <c r="A373" s="4">
        <f>TITRES_STAT!B376</f>
        <v>42544</v>
      </c>
      <c r="B373" s="2">
        <f>TITRES_STAT!D376</f>
        <v>4.6924999999999999</v>
      </c>
      <c r="C373" s="2">
        <f t="shared" si="30"/>
        <v>4.775338101378372</v>
      </c>
      <c r="D373" s="2">
        <f t="shared" si="32"/>
        <v>4.7323495710642076</v>
      </c>
      <c r="E373" s="2">
        <f t="shared" si="31"/>
        <v>4.2988530314164386E-2</v>
      </c>
      <c r="F373" s="2">
        <f t="shared" si="35"/>
        <v>2.2905511148349614E-2</v>
      </c>
      <c r="G373" s="2">
        <f t="shared" si="33"/>
        <v>2.0083019165814772E-2</v>
      </c>
      <c r="H373" s="2" t="str">
        <f t="shared" si="34"/>
        <v>Sell</v>
      </c>
    </row>
    <row r="374" spans="1:8" ht="13.5" x14ac:dyDescent="0.25">
      <c r="A374" s="4">
        <f>TITRES_STAT!B377</f>
        <v>42545</v>
      </c>
      <c r="B374" s="2">
        <f>TITRES_STAT!D377</f>
        <v>4.6924999999999999</v>
      </c>
      <c r="C374" s="2">
        <f t="shared" si="30"/>
        <v>4.7738707011663148</v>
      </c>
      <c r="D374" s="2">
        <f t="shared" si="32"/>
        <v>4.7293977509853775</v>
      </c>
      <c r="E374" s="2">
        <f t="shared" si="31"/>
        <v>4.4472950180937332E-2</v>
      </c>
      <c r="F374" s="2">
        <f t="shared" si="35"/>
        <v>2.7218998954867159E-2</v>
      </c>
      <c r="G374" s="2">
        <f t="shared" si="33"/>
        <v>1.7253951226070173E-2</v>
      </c>
      <c r="H374" s="2" t="str">
        <f t="shared" si="34"/>
        <v>Sell</v>
      </c>
    </row>
    <row r="375" spans="1:8" ht="13.5" x14ac:dyDescent="0.25">
      <c r="A375" s="4">
        <f>TITRES_STAT!B378</f>
        <v>42548</v>
      </c>
      <c r="B375" s="2">
        <f>TITRES_STAT!D378</f>
        <v>4.6924999999999999</v>
      </c>
      <c r="C375" s="2">
        <f t="shared" si="30"/>
        <v>4.7726290548330352</v>
      </c>
      <c r="D375" s="2">
        <f t="shared" si="32"/>
        <v>4.7266645842457198</v>
      </c>
      <c r="E375" s="2">
        <f t="shared" si="31"/>
        <v>4.5964470587315454E-2</v>
      </c>
      <c r="F375" s="2">
        <f t="shared" si="35"/>
        <v>3.0968093281356818E-2</v>
      </c>
      <c r="G375" s="2">
        <f t="shared" si="33"/>
        <v>1.4996377305958635E-2</v>
      </c>
      <c r="H375" s="2" t="str">
        <f t="shared" si="34"/>
        <v>Sell</v>
      </c>
    </row>
    <row r="376" spans="1:8" ht="13.5" x14ac:dyDescent="0.25">
      <c r="A376" s="4">
        <f>TITRES_STAT!B379</f>
        <v>42549</v>
      </c>
      <c r="B376" s="2">
        <f>TITRES_STAT!D379</f>
        <v>4.6887999999999996</v>
      </c>
      <c r="C376" s="2">
        <f t="shared" si="30"/>
        <v>4.7715784310125686</v>
      </c>
      <c r="D376" s="2">
        <f t="shared" si="32"/>
        <v>4.7238598002275181</v>
      </c>
      <c r="E376" s="2">
        <f t="shared" si="31"/>
        <v>4.7718630785050564E-2</v>
      </c>
      <c r="F376" s="2">
        <f t="shared" si="35"/>
        <v>3.4318200782095569E-2</v>
      </c>
      <c r="G376" s="2">
        <f t="shared" si="33"/>
        <v>1.3400430002954995E-2</v>
      </c>
      <c r="H376" s="2" t="str">
        <f t="shared" si="34"/>
        <v>Sell</v>
      </c>
    </row>
    <row r="377" spans="1:8" ht="13.5" x14ac:dyDescent="0.25">
      <c r="A377" s="4">
        <f>TITRES_STAT!B380</f>
        <v>42550</v>
      </c>
      <c r="B377" s="2">
        <f>TITRES_STAT!D380</f>
        <v>4.6887999999999996</v>
      </c>
      <c r="C377" s="2">
        <f t="shared" si="30"/>
        <v>4.7706894416260193</v>
      </c>
      <c r="D377" s="2">
        <f t="shared" si="32"/>
        <v>4.7212627779884428</v>
      </c>
      <c r="E377" s="2">
        <f t="shared" si="31"/>
        <v>4.9426663637576418E-2</v>
      </c>
      <c r="F377" s="2">
        <f t="shared" si="35"/>
        <v>3.7339893353191739E-2</v>
      </c>
      <c r="G377" s="2">
        <f t="shared" si="33"/>
        <v>1.2086770284384679E-2</v>
      </c>
      <c r="H377" s="2" t="str">
        <f t="shared" si="34"/>
        <v>Sell</v>
      </c>
    </row>
    <row r="378" spans="1:8" ht="13.5" x14ac:dyDescent="0.25">
      <c r="A378" s="4">
        <f>TITRES_STAT!B381</f>
        <v>42551</v>
      </c>
      <c r="B378" s="2">
        <f>TITRES_STAT!D381</f>
        <v>4.7877000000000001</v>
      </c>
      <c r="C378" s="2">
        <f t="shared" si="30"/>
        <v>4.7699372198374013</v>
      </c>
      <c r="D378" s="2">
        <f t="shared" si="32"/>
        <v>4.7261840536930029</v>
      </c>
      <c r="E378" s="2">
        <f t="shared" si="31"/>
        <v>4.3753166144398392E-2</v>
      </c>
      <c r="F378" s="2">
        <f t="shared" si="35"/>
        <v>3.8622547911433068E-2</v>
      </c>
      <c r="G378" s="2">
        <f t="shared" si="33"/>
        <v>5.1306182329653241E-3</v>
      </c>
      <c r="H378" s="2" t="str">
        <f t="shared" si="34"/>
        <v>Sell</v>
      </c>
    </row>
    <row r="379" spans="1:8" ht="13.5" x14ac:dyDescent="0.25">
      <c r="A379" s="4">
        <f>TITRES_STAT!B382</f>
        <v>42552</v>
      </c>
      <c r="B379" s="2">
        <f>TITRES_STAT!D382</f>
        <v>4.7306999999999997</v>
      </c>
      <c r="C379" s="2">
        <f t="shared" si="30"/>
        <v>4.7681776475547242</v>
      </c>
      <c r="D379" s="2">
        <f t="shared" si="32"/>
        <v>4.7265185682342619</v>
      </c>
      <c r="E379" s="2">
        <f t="shared" si="31"/>
        <v>4.1659079320462311E-2</v>
      </c>
      <c r="F379" s="2">
        <f t="shared" si="35"/>
        <v>3.9229854193238919E-2</v>
      </c>
      <c r="G379" s="2">
        <f t="shared" si="33"/>
        <v>2.4292251272233917E-3</v>
      </c>
      <c r="H379" s="2" t="str">
        <f t="shared" si="34"/>
        <v>Sell</v>
      </c>
    </row>
    <row r="380" spans="1:8" ht="13.5" x14ac:dyDescent="0.25">
      <c r="A380" s="4">
        <f>TITRES_STAT!B383</f>
        <v>42555</v>
      </c>
      <c r="B380" s="2">
        <f>TITRES_STAT!D383</f>
        <v>4.7306999999999997</v>
      </c>
      <c r="C380" s="2">
        <f t="shared" si="30"/>
        <v>4.7565349325463053</v>
      </c>
      <c r="D380" s="2">
        <f t="shared" si="32"/>
        <v>4.7268283039206125</v>
      </c>
      <c r="E380" s="2">
        <f t="shared" si="31"/>
        <v>2.9706628625692844E-2</v>
      </c>
      <c r="F380" s="2">
        <f t="shared" si="35"/>
        <v>3.7325209079729707E-2</v>
      </c>
      <c r="G380" s="2">
        <f t="shared" si="33"/>
        <v>-7.6185804540368635E-3</v>
      </c>
      <c r="H380" s="2" t="str">
        <f t="shared" si="34"/>
        <v>Hold</v>
      </c>
    </row>
    <row r="381" spans="1:8" ht="13.5" x14ac:dyDescent="0.25">
      <c r="A381" s="4">
        <f>TITRES_STAT!B384</f>
        <v>42559</v>
      </c>
      <c r="B381" s="2">
        <f>TITRES_STAT!D384</f>
        <v>4.7306999999999997</v>
      </c>
      <c r="C381" s="2">
        <f t="shared" si="30"/>
        <v>4.7494987890776432</v>
      </c>
      <c r="D381" s="2">
        <f t="shared" si="32"/>
        <v>4.7271150962227892</v>
      </c>
      <c r="E381" s="2">
        <f t="shared" si="31"/>
        <v>2.2383692854853976E-2</v>
      </c>
      <c r="F381" s="2">
        <f t="shared" si="35"/>
        <v>3.4336905834754558E-2</v>
      </c>
      <c r="G381" s="2">
        <f t="shared" si="33"/>
        <v>-1.1953212979900582E-2</v>
      </c>
      <c r="H381" s="2" t="str">
        <f t="shared" si="34"/>
        <v>Hold</v>
      </c>
    </row>
    <row r="382" spans="1:8" ht="13.5" x14ac:dyDescent="0.25">
      <c r="A382" s="4">
        <f>TITRES_STAT!B385</f>
        <v>42562</v>
      </c>
      <c r="B382" s="2">
        <f>TITRES_STAT!D385</f>
        <v>4.7306999999999997</v>
      </c>
      <c r="C382" s="2">
        <f t="shared" si="30"/>
        <v>4.7407297446041596</v>
      </c>
      <c r="D382" s="2">
        <f t="shared" si="32"/>
        <v>4.7273806446507303</v>
      </c>
      <c r="E382" s="2">
        <f t="shared" si="31"/>
        <v>1.3349099953429366E-2</v>
      </c>
      <c r="F382" s="2">
        <f t="shared" si="35"/>
        <v>3.0139344658489522E-2</v>
      </c>
      <c r="G382" s="2">
        <f t="shared" si="33"/>
        <v>-1.6790244705060155E-2</v>
      </c>
      <c r="H382" s="2" t="str">
        <f t="shared" si="34"/>
        <v>Hold</v>
      </c>
    </row>
    <row r="383" spans="1:8" ht="13.5" x14ac:dyDescent="0.25">
      <c r="A383" s="4">
        <f>TITRES_STAT!B386</f>
        <v>42563</v>
      </c>
      <c r="B383" s="2">
        <f>TITRES_STAT!D386</f>
        <v>4.7306999999999997</v>
      </c>
      <c r="C383" s="2">
        <f t="shared" si="30"/>
        <v>4.7333097838958276</v>
      </c>
      <c r="D383" s="2">
        <f t="shared" si="32"/>
        <v>4.7276265228247496</v>
      </c>
      <c r="E383" s="2">
        <f t="shared" si="31"/>
        <v>5.6832610710779718E-3</v>
      </c>
      <c r="F383" s="2">
        <f t="shared" si="35"/>
        <v>2.5248127941007215E-2</v>
      </c>
      <c r="G383" s="2">
        <f t="shared" si="33"/>
        <v>-1.9564866869929243E-2</v>
      </c>
      <c r="H383" s="2" t="str">
        <f t="shared" si="34"/>
        <v>Hold</v>
      </c>
    </row>
    <row r="384" spans="1:8" ht="13.5" x14ac:dyDescent="0.25">
      <c r="A384" s="4">
        <f>TITRES_STAT!B387</f>
        <v>42564</v>
      </c>
      <c r="B384" s="2">
        <f>TITRES_STAT!D387</f>
        <v>4.7306999999999997</v>
      </c>
      <c r="C384" s="2">
        <f t="shared" si="30"/>
        <v>4.7270313556041623</v>
      </c>
      <c r="D384" s="2">
        <f t="shared" si="32"/>
        <v>4.7278541878006939</v>
      </c>
      <c r="E384" s="2">
        <f t="shared" si="31"/>
        <v>-8.2283219653156436E-4</v>
      </c>
      <c r="F384" s="2">
        <f t="shared" si="35"/>
        <v>2.0033935913499463E-2</v>
      </c>
      <c r="G384" s="2">
        <f t="shared" si="33"/>
        <v>-2.0856768110031027E-2</v>
      </c>
      <c r="H384" s="2" t="str">
        <f t="shared" si="34"/>
        <v>Hold</v>
      </c>
    </row>
    <row r="385" spans="1:8" ht="13.5" x14ac:dyDescent="0.25">
      <c r="A385" s="4">
        <f>TITRES_STAT!B388</f>
        <v>42565</v>
      </c>
      <c r="B385" s="2">
        <f>TITRES_STAT!D388</f>
        <v>4.7230999999999996</v>
      </c>
      <c r="C385" s="2">
        <f t="shared" si="30"/>
        <v>4.7217188393573677</v>
      </c>
      <c r="D385" s="2">
        <f t="shared" si="32"/>
        <v>4.7275020257413827</v>
      </c>
      <c r="E385" s="2">
        <f t="shared" si="31"/>
        <v>-5.7831863840149822E-3</v>
      </c>
      <c r="F385" s="2">
        <f t="shared" si="35"/>
        <v>1.4870511453996576E-2</v>
      </c>
      <c r="G385" s="2">
        <f t="shared" si="33"/>
        <v>-2.0653697838011558E-2</v>
      </c>
      <c r="H385" s="2" t="str">
        <f t="shared" si="34"/>
        <v>Hold</v>
      </c>
    </row>
    <row r="386" spans="1:8" ht="13.5" x14ac:dyDescent="0.25">
      <c r="A386" s="4">
        <f>TITRES_STAT!B389</f>
        <v>42566</v>
      </c>
      <c r="B386" s="2">
        <f>TITRES_STAT!D389</f>
        <v>4.7306999999999997</v>
      </c>
      <c r="C386" s="2">
        <f t="shared" si="30"/>
        <v>4.7166544025331572</v>
      </c>
      <c r="D386" s="2">
        <f t="shared" si="32"/>
        <v>4.7277389127235026</v>
      </c>
      <c r="E386" s="2">
        <f t="shared" si="31"/>
        <v>-1.1084510190345398E-2</v>
      </c>
      <c r="F386" s="2">
        <f t="shared" si="35"/>
        <v>9.6795071251281825E-3</v>
      </c>
      <c r="G386" s="2">
        <f t="shared" si="33"/>
        <v>-2.076401731547358E-2</v>
      </c>
      <c r="H386" s="2" t="str">
        <f t="shared" si="34"/>
        <v>Hold</v>
      </c>
    </row>
    <row r="387" spans="1:8" ht="13.5" x14ac:dyDescent="0.25">
      <c r="A387" s="4">
        <f>TITRES_STAT!B390</f>
        <v>42569</v>
      </c>
      <c r="B387" s="2">
        <f>TITRES_STAT!D390</f>
        <v>4.7306999999999997</v>
      </c>
      <c r="C387" s="2">
        <f t="shared" si="30"/>
        <v>4.7123691098357483</v>
      </c>
      <c r="D387" s="2">
        <f t="shared" si="32"/>
        <v>4.7279582525217618</v>
      </c>
      <c r="E387" s="2">
        <f t="shared" si="31"/>
        <v>-1.5589142686013524E-2</v>
      </c>
      <c r="F387" s="2">
        <f t="shared" si="35"/>
        <v>4.6257771628998405E-3</v>
      </c>
      <c r="G387" s="2">
        <f t="shared" si="33"/>
        <v>-2.0214919848913365E-2</v>
      </c>
      <c r="H387" s="2" t="str">
        <f t="shared" si="34"/>
        <v>Hold</v>
      </c>
    </row>
    <row r="388" spans="1:8" ht="13.5" x14ac:dyDescent="0.25">
      <c r="A388" s="4">
        <f>TITRES_STAT!B391</f>
        <v>42570</v>
      </c>
      <c r="B388" s="2">
        <f>TITRES_STAT!D391</f>
        <v>4.7306999999999997</v>
      </c>
      <c r="C388" s="2">
        <f t="shared" si="30"/>
        <v>4.7239584775533254</v>
      </c>
      <c r="D388" s="2">
        <f t="shared" si="32"/>
        <v>4.7281613449275568</v>
      </c>
      <c r="E388" s="2">
        <f t="shared" si="31"/>
        <v>-4.2028673742313671E-3</v>
      </c>
      <c r="F388" s="2">
        <f t="shared" si="35"/>
        <v>2.8600482554735993E-3</v>
      </c>
      <c r="G388" s="2">
        <f t="shared" si="33"/>
        <v>-7.0629156297049665E-3</v>
      </c>
      <c r="H388" s="2" t="str">
        <f t="shared" si="34"/>
        <v>Hold</v>
      </c>
    </row>
    <row r="389" spans="1:8" ht="13.5" x14ac:dyDescent="0.25">
      <c r="A389" s="4">
        <f>TITRES_STAT!B392</f>
        <v>42571</v>
      </c>
      <c r="B389" s="2">
        <f>TITRES_STAT!D392</f>
        <v>4.7117000000000004</v>
      </c>
      <c r="C389" s="2">
        <f t="shared" si="30"/>
        <v>4.7249956348528137</v>
      </c>
      <c r="D389" s="2">
        <f t="shared" si="32"/>
        <v>4.726941986044034</v>
      </c>
      <c r="E389" s="2">
        <f t="shared" si="31"/>
        <v>-1.9463511912203302E-3</v>
      </c>
      <c r="F389" s="2">
        <f t="shared" si="35"/>
        <v>1.8987683661348133E-3</v>
      </c>
      <c r="G389" s="2">
        <f t="shared" si="33"/>
        <v>-3.8451195573551435E-3</v>
      </c>
      <c r="H389" s="2" t="str">
        <f t="shared" si="34"/>
        <v>Hold</v>
      </c>
    </row>
    <row r="390" spans="1:8" ht="13.5" x14ac:dyDescent="0.25">
      <c r="A390" s="4">
        <f>TITRES_STAT!B393</f>
        <v>42572</v>
      </c>
      <c r="B390" s="2">
        <f>TITRES_STAT!D393</f>
        <v>4.7117000000000004</v>
      </c>
      <c r="C390" s="2">
        <f t="shared" si="30"/>
        <v>4.7258732294908423</v>
      </c>
      <c r="D390" s="2">
        <f t="shared" si="32"/>
        <v>4.7258129500407726</v>
      </c>
      <c r="E390" s="2">
        <f t="shared" si="31"/>
        <v>6.0279450069700147E-5</v>
      </c>
      <c r="F390" s="2">
        <f t="shared" si="35"/>
        <v>1.531070582921791E-3</v>
      </c>
      <c r="G390" s="2">
        <f t="shared" si="33"/>
        <v>-1.4707911328520908E-3</v>
      </c>
      <c r="H390" s="2" t="str">
        <f t="shared" si="34"/>
        <v>Hold</v>
      </c>
    </row>
    <row r="391" spans="1:8" ht="13.5" x14ac:dyDescent="0.25">
      <c r="A391" s="4">
        <f>TITRES_STAT!B394</f>
        <v>42573</v>
      </c>
      <c r="B391" s="2">
        <f>TITRES_STAT!D394</f>
        <v>4.7117000000000004</v>
      </c>
      <c r="C391" s="2">
        <f t="shared" si="30"/>
        <v>4.7266158095691742</v>
      </c>
      <c r="D391" s="2">
        <f t="shared" si="32"/>
        <v>4.7247675463340491</v>
      </c>
      <c r="E391" s="2">
        <f t="shared" si="31"/>
        <v>1.8482632351251027E-3</v>
      </c>
      <c r="F391" s="2">
        <f t="shared" si="35"/>
        <v>1.5945091133624536E-3</v>
      </c>
      <c r="G391" s="2">
        <f t="shared" si="33"/>
        <v>2.5375412176264914E-4</v>
      </c>
      <c r="H391" s="2" t="str">
        <f t="shared" si="34"/>
        <v>Sell</v>
      </c>
    </row>
    <row r="392" spans="1:8" ht="13.5" x14ac:dyDescent="0.25">
      <c r="A392" s="4">
        <f>TITRES_STAT!B395</f>
        <v>42577</v>
      </c>
      <c r="B392" s="2">
        <f>TITRES_STAT!D395</f>
        <v>4.7079000000000004</v>
      </c>
      <c r="C392" s="2">
        <f t="shared" si="30"/>
        <v>4.7272441465585322</v>
      </c>
      <c r="D392" s="2">
        <f t="shared" si="32"/>
        <v>4.7235180984574532</v>
      </c>
      <c r="E392" s="2">
        <f t="shared" si="31"/>
        <v>3.7260481010790159E-3</v>
      </c>
      <c r="F392" s="2">
        <f t="shared" si="35"/>
        <v>2.0208169109057661E-3</v>
      </c>
      <c r="G392" s="2">
        <f t="shared" si="33"/>
        <v>1.7052311901732497E-3</v>
      </c>
      <c r="H392" s="2" t="str">
        <f t="shared" si="34"/>
        <v>Sell</v>
      </c>
    </row>
    <row r="393" spans="1:8" ht="13.5" x14ac:dyDescent="0.25">
      <c r="A393" s="4">
        <f>TITRES_STAT!B396</f>
        <v>42578</v>
      </c>
      <c r="B393" s="2">
        <f>TITRES_STAT!D396</f>
        <v>4.6737000000000002</v>
      </c>
      <c r="C393" s="2">
        <f t="shared" si="30"/>
        <v>4.7277758163187578</v>
      </c>
      <c r="D393" s="2">
        <f t="shared" si="32"/>
        <v>4.7198278689420858</v>
      </c>
      <c r="E393" s="2">
        <f t="shared" si="31"/>
        <v>7.9479473766719266E-3</v>
      </c>
      <c r="F393" s="2">
        <f t="shared" si="35"/>
        <v>3.206243004058998E-3</v>
      </c>
      <c r="G393" s="2">
        <f t="shared" si="33"/>
        <v>4.7417043726129286E-3</v>
      </c>
      <c r="H393" s="2" t="str">
        <f t="shared" si="34"/>
        <v>Sell</v>
      </c>
    </row>
    <row r="394" spans="1:8" ht="13.5" x14ac:dyDescent="0.25">
      <c r="A394" s="4">
        <f>TITRES_STAT!B397</f>
        <v>42579</v>
      </c>
      <c r="B394" s="2">
        <f>TITRES_STAT!D397</f>
        <v>4.7117000000000004</v>
      </c>
      <c r="C394" s="2">
        <f t="shared" si="30"/>
        <v>4.7282256907312563</v>
      </c>
      <c r="D394" s="2">
        <f t="shared" si="32"/>
        <v>4.7192258045760056</v>
      </c>
      <c r="E394" s="2">
        <f t="shared" si="31"/>
        <v>8.9998861552507137E-3</v>
      </c>
      <c r="F394" s="2">
        <f t="shared" si="35"/>
        <v>4.3649716342973417E-3</v>
      </c>
      <c r="G394" s="2">
        <f t="shared" si="33"/>
        <v>4.634914520953372E-3</v>
      </c>
      <c r="H394" s="2" t="str">
        <f t="shared" si="34"/>
        <v>Sell</v>
      </c>
    </row>
    <row r="395" spans="1:8" ht="13.5" x14ac:dyDescent="0.25">
      <c r="A395" s="4">
        <f>TITRES_STAT!B398</f>
        <v>42580</v>
      </c>
      <c r="B395" s="2">
        <f>TITRES_STAT!D398</f>
        <v>4.7877000000000001</v>
      </c>
      <c r="C395" s="2">
        <f t="shared" si="30"/>
        <v>4.7274371229264469</v>
      </c>
      <c r="D395" s="2">
        <f t="shared" si="32"/>
        <v>4.7242979672000054</v>
      </c>
      <c r="E395" s="2">
        <f t="shared" si="31"/>
        <v>3.1391557264415226E-3</v>
      </c>
      <c r="F395" s="2">
        <f t="shared" si="35"/>
        <v>4.1198084527261786E-3</v>
      </c>
      <c r="G395" s="2">
        <f t="shared" si="33"/>
        <v>-9.8065272628465594E-4</v>
      </c>
      <c r="H395" s="2" t="str">
        <f t="shared" si="34"/>
        <v>Hold</v>
      </c>
    </row>
    <row r="396" spans="1:8" ht="13.5" x14ac:dyDescent="0.25">
      <c r="A396" s="4">
        <f>TITRES_STAT!B399</f>
        <v>42583</v>
      </c>
      <c r="B396" s="2">
        <f>TITRES_STAT!D399</f>
        <v>4.7496999999999998</v>
      </c>
      <c r="C396" s="2">
        <f t="shared" si="30"/>
        <v>4.7279391040146859</v>
      </c>
      <c r="D396" s="2">
        <f t="shared" si="32"/>
        <v>4.7261795992592646</v>
      </c>
      <c r="E396" s="2">
        <f t="shared" si="31"/>
        <v>1.7595047554213039E-3</v>
      </c>
      <c r="F396" s="2">
        <f t="shared" si="35"/>
        <v>3.6477477132652041E-3</v>
      </c>
      <c r="G396" s="2">
        <f t="shared" si="33"/>
        <v>-1.8882429578439002E-3</v>
      </c>
      <c r="H396" s="2" t="str">
        <f t="shared" si="34"/>
        <v>Hold</v>
      </c>
    </row>
    <row r="397" spans="1:8" ht="13.5" x14ac:dyDescent="0.25">
      <c r="A397" s="4">
        <f>TITRES_STAT!B400</f>
        <v>42584</v>
      </c>
      <c r="B397" s="2">
        <f>TITRES_STAT!D400</f>
        <v>4.7496999999999998</v>
      </c>
      <c r="C397" s="2">
        <f t="shared" si="30"/>
        <v>4.7283638572431963</v>
      </c>
      <c r="D397" s="2">
        <f t="shared" si="32"/>
        <v>4.727921851165986</v>
      </c>
      <c r="E397" s="2">
        <f t="shared" si="31"/>
        <v>4.4200607721034402E-4</v>
      </c>
      <c r="F397" s="2">
        <f t="shared" si="35"/>
        <v>3.0065993860542324E-3</v>
      </c>
      <c r="G397" s="2">
        <f t="shared" si="33"/>
        <v>-2.5645933088438884E-3</v>
      </c>
      <c r="H397" s="2" t="str">
        <f t="shared" si="34"/>
        <v>Hold</v>
      </c>
    </row>
    <row r="398" spans="1:8" ht="13.5" x14ac:dyDescent="0.25">
      <c r="A398" s="4">
        <f>TITRES_STAT!B401</f>
        <v>42585</v>
      </c>
      <c r="B398" s="2">
        <f>TITRES_STAT!D401</f>
        <v>4.7496999999999998</v>
      </c>
      <c r="C398" s="2">
        <f t="shared" si="30"/>
        <v>4.7287232638211663</v>
      </c>
      <c r="D398" s="2">
        <f t="shared" si="32"/>
        <v>4.7295350473759132</v>
      </c>
      <c r="E398" s="2">
        <f t="shared" si="31"/>
        <v>-8.1178355474698094E-4</v>
      </c>
      <c r="F398" s="2">
        <f t="shared" si="35"/>
        <v>2.2429227978939897E-3</v>
      </c>
      <c r="G398" s="2">
        <f t="shared" si="33"/>
        <v>-3.0547063526409706E-3</v>
      </c>
      <c r="H398" s="2" t="str">
        <f t="shared" si="34"/>
        <v>Hold</v>
      </c>
    </row>
    <row r="399" spans="1:8" ht="13.5" x14ac:dyDescent="0.25">
      <c r="A399" s="4">
        <f>TITRES_STAT!B402</f>
        <v>42586</v>
      </c>
      <c r="B399" s="2">
        <f>TITRES_STAT!D402</f>
        <v>4.7496999999999998</v>
      </c>
      <c r="C399" s="2">
        <f t="shared" ref="C399:C462" si="36">$C$4*B389+C398*(1-$C$4)</f>
        <v>4.7261043001563721</v>
      </c>
      <c r="D399" s="2">
        <f t="shared" si="32"/>
        <v>4.7310287475702903</v>
      </c>
      <c r="E399" s="2">
        <f t="shared" si="31"/>
        <v>-4.924447413918287E-3</v>
      </c>
      <c r="F399" s="2">
        <f t="shared" si="35"/>
        <v>8.0944875553153419E-4</v>
      </c>
      <c r="G399" s="2">
        <f t="shared" si="33"/>
        <v>-5.733896169449821E-3</v>
      </c>
      <c r="H399" s="2" t="str">
        <f t="shared" si="34"/>
        <v>Hold</v>
      </c>
    </row>
    <row r="400" spans="1:8" ht="13.5" x14ac:dyDescent="0.25">
      <c r="A400" s="4">
        <f>TITRES_STAT!B403</f>
        <v>42587</v>
      </c>
      <c r="B400" s="2">
        <f>TITRES_STAT!D403</f>
        <v>4.7230999999999996</v>
      </c>
      <c r="C400" s="2">
        <f t="shared" si="36"/>
        <v>4.723888253978469</v>
      </c>
      <c r="D400" s="2">
        <f t="shared" si="32"/>
        <v>4.7304414329354536</v>
      </c>
      <c r="E400" s="2">
        <f t="shared" si="31"/>
        <v>-6.5531789569845955E-3</v>
      </c>
      <c r="F400" s="2">
        <f t="shared" si="35"/>
        <v>-6.6307678697169188E-4</v>
      </c>
      <c r="G400" s="2">
        <f t="shared" si="33"/>
        <v>-5.8901021700129034E-3</v>
      </c>
      <c r="H400" s="2" t="str">
        <f t="shared" si="34"/>
        <v>Hold</v>
      </c>
    </row>
    <row r="401" spans="1:8" ht="13.5" x14ac:dyDescent="0.25">
      <c r="A401" s="4">
        <f>TITRES_STAT!B404</f>
        <v>42590</v>
      </c>
      <c r="B401" s="2">
        <f>TITRES_STAT!D404</f>
        <v>4.7192999999999996</v>
      </c>
      <c r="C401" s="2">
        <f t="shared" si="36"/>
        <v>4.7220131379817811</v>
      </c>
      <c r="D401" s="2">
        <f t="shared" si="32"/>
        <v>4.7296161416069014</v>
      </c>
      <c r="E401" s="2">
        <f t="shared" si="31"/>
        <v>-7.6030036251202304E-3</v>
      </c>
      <c r="F401" s="2">
        <f t="shared" si="35"/>
        <v>-2.0510621546013996E-3</v>
      </c>
      <c r="G401" s="2">
        <f t="shared" si="33"/>
        <v>-5.5519414705188308E-3</v>
      </c>
      <c r="H401" s="2" t="str">
        <f t="shared" si="34"/>
        <v>Hold</v>
      </c>
    </row>
    <row r="402" spans="1:8" ht="13.5" x14ac:dyDescent="0.25">
      <c r="A402" s="4">
        <f>TITRES_STAT!B405</f>
        <v>42591</v>
      </c>
      <c r="B402" s="2">
        <f>TITRES_STAT!D405</f>
        <v>4.7192999999999996</v>
      </c>
      <c r="C402" s="2">
        <f t="shared" si="36"/>
        <v>4.7198418859845841</v>
      </c>
      <c r="D402" s="2">
        <f t="shared" si="32"/>
        <v>4.7288519829693527</v>
      </c>
      <c r="E402" s="2">
        <f t="shared" si="31"/>
        <v>-9.010096984768623E-3</v>
      </c>
      <c r="F402" s="2">
        <f t="shared" si="35"/>
        <v>-3.4428691206348444E-3</v>
      </c>
      <c r="G402" s="2">
        <f t="shared" si="33"/>
        <v>-5.5672278641337785E-3</v>
      </c>
      <c r="H402" s="2" t="str">
        <f t="shared" si="34"/>
        <v>Hold</v>
      </c>
    </row>
    <row r="403" spans="1:8" ht="13.5" x14ac:dyDescent="0.25">
      <c r="A403" s="4">
        <f>TITRES_STAT!B406</f>
        <v>42592</v>
      </c>
      <c r="B403" s="2">
        <f>TITRES_STAT!D406</f>
        <v>4.7192999999999996</v>
      </c>
      <c r="C403" s="2">
        <f t="shared" si="36"/>
        <v>4.712743134294648</v>
      </c>
      <c r="D403" s="2">
        <f t="shared" si="32"/>
        <v>4.7281444286753258</v>
      </c>
      <c r="E403" s="2">
        <f t="shared" si="31"/>
        <v>-1.5401294380677832E-2</v>
      </c>
      <c r="F403" s="2">
        <f t="shared" si="35"/>
        <v>-5.8345541726434426E-3</v>
      </c>
      <c r="G403" s="2">
        <f t="shared" si="33"/>
        <v>-9.566740208034389E-3</v>
      </c>
      <c r="H403" s="2" t="str">
        <f t="shared" si="34"/>
        <v>Hold</v>
      </c>
    </row>
    <row r="404" spans="1:8" ht="13.5" x14ac:dyDescent="0.25">
      <c r="A404" s="4">
        <f>TITRES_STAT!B407</f>
        <v>42593</v>
      </c>
      <c r="B404" s="2">
        <f>TITRES_STAT!D407</f>
        <v>4.7496999999999998</v>
      </c>
      <c r="C404" s="2">
        <f t="shared" si="36"/>
        <v>4.7125826520954712</v>
      </c>
      <c r="D404" s="2">
        <f t="shared" si="32"/>
        <v>4.7297411376623391</v>
      </c>
      <c r="E404" s="2">
        <f t="shared" si="31"/>
        <v>-1.7158485566867832E-2</v>
      </c>
      <c r="F404" s="2">
        <f t="shared" si="35"/>
        <v>-8.0993404514883207E-3</v>
      </c>
      <c r="G404" s="2">
        <f t="shared" si="33"/>
        <v>-9.0591451153795109E-3</v>
      </c>
      <c r="H404" s="2" t="str">
        <f t="shared" si="34"/>
        <v>Hold</v>
      </c>
    </row>
    <row r="405" spans="1:8" ht="13.5" x14ac:dyDescent="0.25">
      <c r="A405" s="4">
        <f>TITRES_STAT!B408</f>
        <v>42594</v>
      </c>
      <c r="B405" s="2">
        <f>TITRES_STAT!D408</f>
        <v>4.7496999999999998</v>
      </c>
      <c r="C405" s="2">
        <f t="shared" si="36"/>
        <v>4.7241391671577064</v>
      </c>
      <c r="D405" s="2">
        <f t="shared" si="32"/>
        <v>4.7312195719095733</v>
      </c>
      <c r="E405" s="2">
        <f t="shared" si="31"/>
        <v>-7.0804047518668867E-3</v>
      </c>
      <c r="F405" s="2">
        <f t="shared" si="35"/>
        <v>-7.8955533115640346E-3</v>
      </c>
      <c r="G405" s="2">
        <f t="shared" si="33"/>
        <v>8.1514855969714792E-4</v>
      </c>
      <c r="H405" s="2" t="str">
        <f t="shared" si="34"/>
        <v>Sell</v>
      </c>
    </row>
    <row r="406" spans="1:8" ht="13.5" x14ac:dyDescent="0.25">
      <c r="A406" s="4">
        <f>TITRES_STAT!B409</f>
        <v>42597</v>
      </c>
      <c r="B406" s="2">
        <f>TITRES_STAT!D409</f>
        <v>4.7496999999999998</v>
      </c>
      <c r="C406" s="2">
        <f t="shared" si="36"/>
        <v>4.7280716029795977</v>
      </c>
      <c r="D406" s="2">
        <f t="shared" si="32"/>
        <v>4.7325884925088646</v>
      </c>
      <c r="E406" s="2">
        <f t="shared" si="31"/>
        <v>-4.5168895292668765E-3</v>
      </c>
      <c r="F406" s="2">
        <f t="shared" si="35"/>
        <v>-7.219820555104603E-3</v>
      </c>
      <c r="G406" s="2">
        <f t="shared" si="33"/>
        <v>2.7029310258377265E-3</v>
      </c>
      <c r="H406" s="2" t="str">
        <f t="shared" si="34"/>
        <v>Sell</v>
      </c>
    </row>
    <row r="407" spans="1:8" ht="13.5" x14ac:dyDescent="0.25">
      <c r="A407" s="4">
        <f>TITRES_STAT!B410</f>
        <v>42598</v>
      </c>
      <c r="B407" s="2">
        <f>TITRES_STAT!D410</f>
        <v>4.7496999999999998</v>
      </c>
      <c r="C407" s="2">
        <f t="shared" si="36"/>
        <v>4.7313990486750441</v>
      </c>
      <c r="D407" s="2">
        <f t="shared" si="32"/>
        <v>4.7338560115822821</v>
      </c>
      <c r="E407" s="2">
        <f t="shared" si="31"/>
        <v>-2.4569629072379584E-3</v>
      </c>
      <c r="F407" s="2">
        <f t="shared" si="35"/>
        <v>-6.2672490255312741E-3</v>
      </c>
      <c r="G407" s="2">
        <f t="shared" si="33"/>
        <v>3.8102861182933156E-3</v>
      </c>
      <c r="H407" s="2" t="str">
        <f t="shared" si="34"/>
        <v>Sell</v>
      </c>
    </row>
    <row r="408" spans="1:8" ht="13.5" x14ac:dyDescent="0.25">
      <c r="A408" s="4">
        <f>TITRES_STAT!B411</f>
        <v>42599</v>
      </c>
      <c r="B408" s="2">
        <f>TITRES_STAT!D411</f>
        <v>4.7496999999999998</v>
      </c>
      <c r="C408" s="2">
        <f t="shared" si="36"/>
        <v>4.7342145796481141</v>
      </c>
      <c r="D408" s="2">
        <f t="shared" si="32"/>
        <v>4.7350296403539653</v>
      </c>
      <c r="E408" s="2">
        <f t="shared" si="31"/>
        <v>-8.150607058512449E-4</v>
      </c>
      <c r="F408" s="2">
        <f t="shared" si="35"/>
        <v>-5.1768113615952684E-3</v>
      </c>
      <c r="G408" s="2">
        <f t="shared" si="33"/>
        <v>4.3617506557440235E-3</v>
      </c>
      <c r="H408" s="2" t="str">
        <f t="shared" si="34"/>
        <v>Sell</v>
      </c>
    </row>
    <row r="409" spans="1:8" ht="13.5" x14ac:dyDescent="0.25">
      <c r="A409" s="4">
        <f>TITRES_STAT!B412</f>
        <v>42600</v>
      </c>
      <c r="B409" s="2">
        <f>TITRES_STAT!D412</f>
        <v>4.7496999999999998</v>
      </c>
      <c r="C409" s="2">
        <f t="shared" si="36"/>
        <v>4.7365969520099425</v>
      </c>
      <c r="D409" s="2">
        <f t="shared" si="32"/>
        <v>4.7361163336610792</v>
      </c>
      <c r="E409" s="2">
        <f t="shared" si="31"/>
        <v>4.8061834886325983E-4</v>
      </c>
      <c r="F409" s="2">
        <f t="shared" si="35"/>
        <v>-4.0453254195035628E-3</v>
      </c>
      <c r="G409" s="2">
        <f t="shared" si="33"/>
        <v>4.5259437683668226E-3</v>
      </c>
      <c r="H409" s="2" t="str">
        <f t="shared" si="34"/>
        <v>Sell</v>
      </c>
    </row>
    <row r="410" spans="1:8" ht="13.5" x14ac:dyDescent="0.25">
      <c r="A410" s="4">
        <f>TITRES_STAT!B413</f>
        <v>42601</v>
      </c>
      <c r="B410" s="2">
        <f>TITRES_STAT!D413</f>
        <v>4.8257000000000003</v>
      </c>
      <c r="C410" s="2">
        <f t="shared" si="36"/>
        <v>4.7345204978545663</v>
      </c>
      <c r="D410" s="2">
        <f t="shared" si="32"/>
        <v>4.7427521607972949</v>
      </c>
      <c r="E410" s="2">
        <f t="shared" si="31"/>
        <v>-8.2316629427285903E-3</v>
      </c>
      <c r="F410" s="2">
        <f t="shared" si="35"/>
        <v>-4.8825929241485683E-3</v>
      </c>
      <c r="G410" s="2">
        <f t="shared" si="33"/>
        <v>-3.3490700185800221E-3</v>
      </c>
      <c r="H410" s="2" t="str">
        <f t="shared" si="34"/>
        <v>Hold</v>
      </c>
    </row>
    <row r="411" spans="1:8" ht="13.5" x14ac:dyDescent="0.25">
      <c r="A411" s="4">
        <f>TITRES_STAT!B414</f>
        <v>42604</v>
      </c>
      <c r="B411" s="2">
        <f>TITRES_STAT!D414</f>
        <v>4.7496999999999998</v>
      </c>
      <c r="C411" s="2">
        <f t="shared" si="36"/>
        <v>4.7321788828000173</v>
      </c>
      <c r="D411" s="2">
        <f t="shared" si="32"/>
        <v>4.7432668155530511</v>
      </c>
      <c r="E411" s="2">
        <f t="shared" si="31"/>
        <v>-1.1087932753033769E-2</v>
      </c>
      <c r="F411" s="2">
        <f t="shared" si="35"/>
        <v>-6.1236608899256084E-3</v>
      </c>
      <c r="G411" s="2">
        <f t="shared" si="33"/>
        <v>-4.9642718631081606E-3</v>
      </c>
      <c r="H411" s="2" t="str">
        <f t="shared" si="34"/>
        <v>Hold</v>
      </c>
    </row>
    <row r="412" spans="1:8" ht="13.5" x14ac:dyDescent="0.25">
      <c r="A412" s="4">
        <f>TITRES_STAT!B415</f>
        <v>42605</v>
      </c>
      <c r="B412" s="2">
        <f>TITRES_STAT!D415</f>
        <v>4.7496999999999998</v>
      </c>
      <c r="C412" s="2">
        <f t="shared" si="36"/>
        <v>4.7301975162153989</v>
      </c>
      <c r="D412" s="2">
        <f t="shared" si="32"/>
        <v>4.7437433477343065</v>
      </c>
      <c r="E412" s="2">
        <f t="shared" ref="E412:E475" si="37">C412-D412</f>
        <v>-1.3545831518907647E-2</v>
      </c>
      <c r="F412" s="2">
        <f t="shared" si="35"/>
        <v>-7.6080950157220162E-3</v>
      </c>
      <c r="G412" s="2">
        <f t="shared" si="33"/>
        <v>-5.9377365031856311E-3</v>
      </c>
      <c r="H412" s="2" t="str">
        <f t="shared" si="34"/>
        <v>Hold</v>
      </c>
    </row>
    <row r="413" spans="1:8" ht="13.5" x14ac:dyDescent="0.25">
      <c r="A413" s="4">
        <f>TITRES_STAT!B416</f>
        <v>42606</v>
      </c>
      <c r="B413" s="2">
        <f>TITRES_STAT!D416</f>
        <v>4.7496999999999998</v>
      </c>
      <c r="C413" s="2">
        <f t="shared" si="36"/>
        <v>4.7285209752591832</v>
      </c>
      <c r="D413" s="2">
        <f t="shared" ref="D413:D476" si="38">$D$4*B413+(1-$D$4)*D412</f>
        <v>4.7441845812354693</v>
      </c>
      <c r="E413" s="2">
        <f t="shared" si="37"/>
        <v>-1.5663605976286021E-2</v>
      </c>
      <c r="F413" s="2">
        <f t="shared" si="35"/>
        <v>-9.2191972078348172E-3</v>
      </c>
      <c r="G413" s="2">
        <f t="shared" si="33"/>
        <v>-6.4444087684512041E-3</v>
      </c>
      <c r="H413" s="2" t="str">
        <f t="shared" si="34"/>
        <v>Hold</v>
      </c>
    </row>
    <row r="414" spans="1:8" ht="13.5" x14ac:dyDescent="0.25">
      <c r="A414" s="4">
        <f>TITRES_STAT!B417</f>
        <v>42607</v>
      </c>
      <c r="B414" s="2">
        <f>TITRES_STAT!D417</f>
        <v>4.7877000000000001</v>
      </c>
      <c r="C414" s="2">
        <f t="shared" si="36"/>
        <v>4.7317792867577708</v>
      </c>
      <c r="D414" s="2">
        <f t="shared" si="38"/>
        <v>4.7474079455883977</v>
      </c>
      <c r="E414" s="2">
        <f t="shared" si="37"/>
        <v>-1.5628658830626918E-2</v>
      </c>
      <c r="F414" s="2">
        <f t="shared" si="35"/>
        <v>-1.0501089532393237E-2</v>
      </c>
      <c r="G414" s="2">
        <f t="shared" si="33"/>
        <v>-5.127569298233681E-3</v>
      </c>
      <c r="H414" s="2" t="str">
        <f t="shared" si="34"/>
        <v>Hold</v>
      </c>
    </row>
    <row r="415" spans="1:8" ht="13.5" x14ac:dyDescent="0.25">
      <c r="A415" s="4">
        <f>TITRES_STAT!B418</f>
        <v>42608</v>
      </c>
      <c r="B415" s="2">
        <f>TITRES_STAT!D418</f>
        <v>4.7496999999999998</v>
      </c>
      <c r="C415" s="2">
        <f t="shared" si="36"/>
        <v>4.7345363195642678</v>
      </c>
      <c r="D415" s="2">
        <f t="shared" si="38"/>
        <v>4.7475777273966644</v>
      </c>
      <c r="E415" s="2">
        <f t="shared" si="37"/>
        <v>-1.3041407832396601E-2</v>
      </c>
      <c r="F415" s="2">
        <f t="shared" si="35"/>
        <v>-1.1009153192393911E-2</v>
      </c>
      <c r="G415" s="2">
        <f t="shared" si="33"/>
        <v>-2.0322546400026904E-3</v>
      </c>
      <c r="H415" s="2" t="str">
        <f t="shared" si="34"/>
        <v>Hold</v>
      </c>
    </row>
    <row r="416" spans="1:8" ht="13.5" x14ac:dyDescent="0.25">
      <c r="A416" s="4">
        <f>TITRES_STAT!B419</f>
        <v>42611</v>
      </c>
      <c r="B416" s="2">
        <f>TITRES_STAT!D419</f>
        <v>4.7496999999999998</v>
      </c>
      <c r="C416" s="2">
        <f t="shared" si="36"/>
        <v>4.7368691934774576</v>
      </c>
      <c r="D416" s="2">
        <f t="shared" si="38"/>
        <v>4.7477349327746889</v>
      </c>
      <c r="E416" s="2">
        <f t="shared" si="37"/>
        <v>-1.0865739297231336E-2</v>
      </c>
      <c r="F416" s="2">
        <f t="shared" si="35"/>
        <v>-1.0980470413361396E-2</v>
      </c>
      <c r="G416" s="2">
        <f t="shared" si="33"/>
        <v>1.1473111613006029E-4</v>
      </c>
      <c r="H416" s="2" t="str">
        <f t="shared" si="34"/>
        <v>Sell</v>
      </c>
    </row>
    <row r="417" spans="1:8" ht="13.5" x14ac:dyDescent="0.25">
      <c r="A417" s="4">
        <f>TITRES_STAT!B420</f>
        <v>42612</v>
      </c>
      <c r="B417" s="2">
        <f>TITRES_STAT!D420</f>
        <v>4.7839</v>
      </c>
      <c r="C417" s="2">
        <f t="shared" si="36"/>
        <v>4.738843163711695</v>
      </c>
      <c r="D417" s="2">
        <f t="shared" si="38"/>
        <v>4.7504138266432303</v>
      </c>
      <c r="E417" s="2">
        <f t="shared" si="37"/>
        <v>-1.1570662931535303E-2</v>
      </c>
      <c r="F417" s="2">
        <f t="shared" si="35"/>
        <v>-1.1098508916996177E-2</v>
      </c>
      <c r="G417" s="2">
        <f t="shared" si="33"/>
        <v>-4.7215401453912578E-4</v>
      </c>
      <c r="H417" s="2" t="str">
        <f t="shared" si="34"/>
        <v>Hold</v>
      </c>
    </row>
    <row r="418" spans="1:8" ht="13.5" x14ac:dyDescent="0.25">
      <c r="A418" s="4">
        <f>TITRES_STAT!B421</f>
        <v>42613</v>
      </c>
      <c r="B418" s="2">
        <f>TITRES_STAT!D421</f>
        <v>4.7839</v>
      </c>
      <c r="C418" s="2">
        <f t="shared" si="36"/>
        <v>4.7405134462175882</v>
      </c>
      <c r="D418" s="2">
        <f t="shared" si="38"/>
        <v>4.7528942839289172</v>
      </c>
      <c r="E418" s="2">
        <f t="shared" si="37"/>
        <v>-1.2380837711329029E-2</v>
      </c>
      <c r="F418" s="2">
        <f t="shared" si="35"/>
        <v>-1.1354974675862748E-2</v>
      </c>
      <c r="G418" s="2">
        <f t="shared" si="33"/>
        <v>-1.0258630354662811E-3</v>
      </c>
      <c r="H418" s="2" t="str">
        <f t="shared" si="34"/>
        <v>Hold</v>
      </c>
    </row>
    <row r="419" spans="1:8" ht="13.5" x14ac:dyDescent="0.25">
      <c r="A419" s="4">
        <f>TITRES_STAT!B422</f>
        <v>42614</v>
      </c>
      <c r="B419" s="2">
        <f>TITRES_STAT!D422</f>
        <v>4.7496999999999998</v>
      </c>
      <c r="C419" s="2">
        <f t="shared" si="36"/>
        <v>4.7419267621841135</v>
      </c>
      <c r="D419" s="2">
        <f t="shared" si="38"/>
        <v>4.7526576703045533</v>
      </c>
      <c r="E419" s="2">
        <f t="shared" si="37"/>
        <v>-1.0730908120439864E-2</v>
      </c>
      <c r="F419" s="2">
        <f t="shared" si="35"/>
        <v>-1.1230161364778172E-2</v>
      </c>
      <c r="G419" s="2">
        <f t="shared" si="33"/>
        <v>4.9925324433830812E-4</v>
      </c>
      <c r="H419" s="2" t="str">
        <f t="shared" si="34"/>
        <v>Sell</v>
      </c>
    </row>
    <row r="420" spans="1:8" ht="13.5" x14ac:dyDescent="0.25">
      <c r="A420" s="4">
        <f>TITRES_STAT!B423</f>
        <v>42615</v>
      </c>
      <c r="B420" s="2">
        <f>TITRES_STAT!D423</f>
        <v>4.7496999999999998</v>
      </c>
      <c r="C420" s="2">
        <f t="shared" si="36"/>
        <v>4.7548149526173269</v>
      </c>
      <c r="D420" s="2">
        <f t="shared" si="38"/>
        <v>4.7524385836153273</v>
      </c>
      <c r="E420" s="2">
        <f t="shared" si="37"/>
        <v>2.3763690019995565E-3</v>
      </c>
      <c r="F420" s="2">
        <f t="shared" si="35"/>
        <v>-8.5088552914226265E-3</v>
      </c>
      <c r="G420" s="2">
        <f t="shared" ref="G420:G483" si="39">E420-F420</f>
        <v>1.0885224293422183E-2</v>
      </c>
      <c r="H420" s="2" t="str">
        <f t="shared" ref="H420:H483" si="40">IF(G420&lt;0,"Hold","Sell")</f>
        <v>Sell</v>
      </c>
    </row>
    <row r="421" spans="1:8" ht="13.5" x14ac:dyDescent="0.25">
      <c r="A421" s="4">
        <f>TITRES_STAT!B424</f>
        <v>42618</v>
      </c>
      <c r="B421" s="2">
        <f>TITRES_STAT!D424</f>
        <v>4.6433</v>
      </c>
      <c r="C421" s="2">
        <f t="shared" si="36"/>
        <v>4.7540280368300456</v>
      </c>
      <c r="D421" s="2">
        <f t="shared" si="38"/>
        <v>4.7443542440882664</v>
      </c>
      <c r="E421" s="2">
        <f t="shared" si="37"/>
        <v>9.6737927417791525E-3</v>
      </c>
      <c r="F421" s="2">
        <f t="shared" ref="F421:F484" si="41">(E421*(2/(10)))+((1-(2/10))*F420)</f>
        <v>-4.8723256847822711E-3</v>
      </c>
      <c r="G421" s="2">
        <f t="shared" si="39"/>
        <v>1.4546118426561424E-2</v>
      </c>
      <c r="H421" s="2" t="str">
        <f t="shared" si="40"/>
        <v>Sell</v>
      </c>
    </row>
    <row r="422" spans="1:8" ht="13.5" x14ac:dyDescent="0.25">
      <c r="A422" s="4">
        <f>TITRES_STAT!B425</f>
        <v>42619</v>
      </c>
      <c r="B422" s="2">
        <f>TITRES_STAT!D425</f>
        <v>4.7041000000000004</v>
      </c>
      <c r="C422" s="2">
        <f t="shared" si="36"/>
        <v>4.7533621850100385</v>
      </c>
      <c r="D422" s="2">
        <f t="shared" si="38"/>
        <v>4.7413724482298765</v>
      </c>
      <c r="E422" s="2">
        <f t="shared" si="37"/>
        <v>1.1989736780162019E-2</v>
      </c>
      <c r="F422" s="2">
        <f t="shared" si="41"/>
        <v>-1.499913191793413E-3</v>
      </c>
      <c r="G422" s="2">
        <f t="shared" si="39"/>
        <v>1.3489649971955432E-2</v>
      </c>
      <c r="H422" s="2" t="str">
        <f t="shared" si="40"/>
        <v>Sell</v>
      </c>
    </row>
    <row r="423" spans="1:8" ht="13.5" x14ac:dyDescent="0.25">
      <c r="A423" s="4">
        <f>TITRES_STAT!B426</f>
        <v>42620</v>
      </c>
      <c r="B423" s="2">
        <f>TITRES_STAT!D426</f>
        <v>4.7041000000000004</v>
      </c>
      <c r="C423" s="2">
        <f t="shared" si="36"/>
        <v>4.7527987719315714</v>
      </c>
      <c r="D423" s="2">
        <f t="shared" si="38"/>
        <v>4.7386115261387749</v>
      </c>
      <c r="E423" s="2">
        <f t="shared" si="37"/>
        <v>1.418724579279651E-2</v>
      </c>
      <c r="F423" s="2">
        <f t="shared" si="41"/>
        <v>1.6375186051245717E-3</v>
      </c>
      <c r="G423" s="2">
        <f t="shared" si="39"/>
        <v>1.2549727187671939E-2</v>
      </c>
      <c r="H423" s="2" t="str">
        <f t="shared" si="40"/>
        <v>Sell</v>
      </c>
    </row>
    <row r="424" spans="1:8" ht="13.5" x14ac:dyDescent="0.25">
      <c r="A424" s="4">
        <f>TITRES_STAT!B427</f>
        <v>42621</v>
      </c>
      <c r="B424" s="2">
        <f>TITRES_STAT!D427</f>
        <v>4.7117000000000004</v>
      </c>
      <c r="C424" s="2">
        <f t="shared" si="36"/>
        <v>4.7581681916344065</v>
      </c>
      <c r="D424" s="2">
        <f t="shared" si="38"/>
        <v>4.7366180797581254</v>
      </c>
      <c r="E424" s="2">
        <f t="shared" si="37"/>
        <v>2.1550111876281086E-2</v>
      </c>
      <c r="F424" s="2">
        <f t="shared" si="41"/>
        <v>5.6200372593558749E-3</v>
      </c>
      <c r="G424" s="2">
        <f t="shared" si="39"/>
        <v>1.5930074616925211E-2</v>
      </c>
      <c r="H424" s="2" t="str">
        <f t="shared" si="40"/>
        <v>Sell</v>
      </c>
    </row>
    <row r="425" spans="1:8" ht="13.5" x14ac:dyDescent="0.25">
      <c r="A425" s="4">
        <f>TITRES_STAT!B428</f>
        <v>42622</v>
      </c>
      <c r="B425" s="2">
        <f>TITRES_STAT!D428</f>
        <v>4.7117000000000004</v>
      </c>
      <c r="C425" s="2">
        <f t="shared" si="36"/>
        <v>4.7568653929214211</v>
      </c>
      <c r="D425" s="2">
        <f t="shared" si="38"/>
        <v>4.7347722960723386</v>
      </c>
      <c r="E425" s="2">
        <f t="shared" si="37"/>
        <v>2.209309684908245E-2</v>
      </c>
      <c r="F425" s="2">
        <f t="shared" si="41"/>
        <v>8.9146491773011913E-3</v>
      </c>
      <c r="G425" s="2">
        <f t="shared" si="39"/>
        <v>1.3178447671781258E-2</v>
      </c>
      <c r="H425" s="2" t="str">
        <f t="shared" si="40"/>
        <v>Sell</v>
      </c>
    </row>
    <row r="426" spans="1:8" ht="13.5" x14ac:dyDescent="0.25">
      <c r="A426" s="4">
        <f>TITRES_STAT!B429</f>
        <v>42627</v>
      </c>
      <c r="B426" s="2">
        <f>TITRES_STAT!D429</f>
        <v>4.7496999999999998</v>
      </c>
      <c r="C426" s="2">
        <f t="shared" si="36"/>
        <v>4.7557630247796636</v>
      </c>
      <c r="D426" s="2">
        <f t="shared" si="38"/>
        <v>4.7358780519188324</v>
      </c>
      <c r="E426" s="2">
        <f t="shared" si="37"/>
        <v>1.988497286083124E-2</v>
      </c>
      <c r="F426" s="2">
        <f t="shared" si="41"/>
        <v>1.1108713914007202E-2</v>
      </c>
      <c r="G426" s="2">
        <f t="shared" si="39"/>
        <v>8.7762589468240379E-3</v>
      </c>
      <c r="H426" s="2" t="str">
        <f t="shared" si="40"/>
        <v>Sell</v>
      </c>
    </row>
    <row r="427" spans="1:8" ht="13.5" x14ac:dyDescent="0.25">
      <c r="A427" s="4">
        <f>TITRES_STAT!B430</f>
        <v>42628</v>
      </c>
      <c r="B427" s="2">
        <f>TITRES_STAT!D430</f>
        <v>4.6927000000000003</v>
      </c>
      <c r="C427" s="2">
        <f t="shared" si="36"/>
        <v>4.7600917901981772</v>
      </c>
      <c r="D427" s="2">
        <f t="shared" si="38"/>
        <v>4.732679677702623</v>
      </c>
      <c r="E427" s="2">
        <f t="shared" si="37"/>
        <v>2.7412112495554197E-2</v>
      </c>
      <c r="F427" s="2">
        <f t="shared" si="41"/>
        <v>1.4369393630316602E-2</v>
      </c>
      <c r="G427" s="2">
        <f t="shared" si="39"/>
        <v>1.3042718865237595E-2</v>
      </c>
      <c r="H427" s="2" t="str">
        <f t="shared" si="40"/>
        <v>Sell</v>
      </c>
    </row>
    <row r="428" spans="1:8" ht="13.5" x14ac:dyDescent="0.25">
      <c r="A428" s="4">
        <f>TITRES_STAT!B431</f>
        <v>42629</v>
      </c>
      <c r="B428" s="2">
        <f>TITRES_STAT!D431</f>
        <v>4.6927000000000003</v>
      </c>
      <c r="C428" s="2">
        <f t="shared" si="36"/>
        <v>4.7637545917061503</v>
      </c>
      <c r="D428" s="2">
        <f t="shared" si="38"/>
        <v>4.7297182200950214</v>
      </c>
      <c r="E428" s="2">
        <f t="shared" si="37"/>
        <v>3.4036371611128935E-2</v>
      </c>
      <c r="F428" s="2">
        <f t="shared" si="41"/>
        <v>1.8302789226479068E-2</v>
      </c>
      <c r="G428" s="2">
        <f t="shared" si="39"/>
        <v>1.5733582384649867E-2</v>
      </c>
      <c r="H428" s="2" t="str">
        <f t="shared" si="40"/>
        <v>Sell</v>
      </c>
    </row>
    <row r="429" spans="1:8" ht="13.5" x14ac:dyDescent="0.25">
      <c r="A429" s="4">
        <f>TITRES_STAT!B432</f>
        <v>42632</v>
      </c>
      <c r="B429" s="2">
        <f>TITRES_STAT!D432</f>
        <v>4.7079000000000004</v>
      </c>
      <c r="C429" s="2">
        <f t="shared" si="36"/>
        <v>4.761592346828281</v>
      </c>
      <c r="D429" s="2">
        <f t="shared" si="38"/>
        <v>4.7281020556435385</v>
      </c>
      <c r="E429" s="2">
        <f t="shared" si="37"/>
        <v>3.349029118474256E-2</v>
      </c>
      <c r="F429" s="2">
        <f t="shared" si="41"/>
        <v>2.1340289618131766E-2</v>
      </c>
      <c r="G429" s="2">
        <f t="shared" si="39"/>
        <v>1.2150001566610794E-2</v>
      </c>
      <c r="H429" s="2" t="str">
        <f t="shared" si="40"/>
        <v>Sell</v>
      </c>
    </row>
    <row r="430" spans="1:8" ht="13.5" x14ac:dyDescent="0.25">
      <c r="A430" s="4">
        <f>TITRES_STAT!B433</f>
        <v>42633</v>
      </c>
      <c r="B430" s="2">
        <f>TITRES_STAT!D433</f>
        <v>4.7079000000000004</v>
      </c>
      <c r="C430" s="2">
        <f t="shared" si="36"/>
        <v>4.7597627550085457</v>
      </c>
      <c r="D430" s="2">
        <f t="shared" si="38"/>
        <v>4.7266056070773503</v>
      </c>
      <c r="E430" s="2">
        <f t="shared" si="37"/>
        <v>3.3157147931195396E-2</v>
      </c>
      <c r="F430" s="2">
        <f t="shared" si="41"/>
        <v>2.3703661280744494E-2</v>
      </c>
      <c r="G430" s="2">
        <f t="shared" si="39"/>
        <v>9.453486650450902E-3</v>
      </c>
      <c r="H430" s="2" t="str">
        <f t="shared" si="40"/>
        <v>Sell</v>
      </c>
    </row>
    <row r="431" spans="1:8" ht="13.5" x14ac:dyDescent="0.25">
      <c r="A431" s="4">
        <f>TITRES_STAT!B434</f>
        <v>42634</v>
      </c>
      <c r="B431" s="2">
        <f>TITRES_STAT!D434</f>
        <v>4.7382999999999997</v>
      </c>
      <c r="C431" s="2">
        <f t="shared" si="36"/>
        <v>4.7418454080841546</v>
      </c>
      <c r="D431" s="2">
        <f t="shared" si="38"/>
        <v>4.7274718584049538</v>
      </c>
      <c r="E431" s="2">
        <f t="shared" si="37"/>
        <v>1.4373549679200792E-2</v>
      </c>
      <c r="F431" s="2">
        <f t="shared" si="41"/>
        <v>2.1837638960435755E-2</v>
      </c>
      <c r="G431" s="2">
        <f t="shared" si="39"/>
        <v>-7.4640892812349625E-3</v>
      </c>
      <c r="H431" s="2" t="str">
        <f t="shared" si="40"/>
        <v>Hold</v>
      </c>
    </row>
    <row r="432" spans="1:8" ht="13.5" x14ac:dyDescent="0.25">
      <c r="A432" s="4">
        <f>TITRES_STAT!B435</f>
        <v>42635</v>
      </c>
      <c r="B432" s="2">
        <f>TITRES_STAT!D435</f>
        <v>4.8636999999999997</v>
      </c>
      <c r="C432" s="2">
        <f t="shared" si="36"/>
        <v>4.7360384222250538</v>
      </c>
      <c r="D432" s="2">
        <f t="shared" si="38"/>
        <v>4.7375628318564393</v>
      </c>
      <c r="E432" s="2">
        <f t="shared" si="37"/>
        <v>-1.5244096313855593E-3</v>
      </c>
      <c r="F432" s="2">
        <f t="shared" si="41"/>
        <v>1.7165229242071495E-2</v>
      </c>
      <c r="G432" s="2">
        <f t="shared" si="39"/>
        <v>-1.8689638873457055E-2</v>
      </c>
      <c r="H432" s="2" t="str">
        <f t="shared" si="40"/>
        <v>Hold</v>
      </c>
    </row>
    <row r="433" spans="1:8" ht="13.5" x14ac:dyDescent="0.25">
      <c r="A433" s="4">
        <f>TITRES_STAT!B436</f>
        <v>42636</v>
      </c>
      <c r="B433" s="2">
        <f>TITRES_STAT!D436</f>
        <v>4.9739000000000004</v>
      </c>
      <c r="C433" s="2">
        <f t="shared" si="36"/>
        <v>4.7311248188058146</v>
      </c>
      <c r="D433" s="2">
        <f t="shared" si="38"/>
        <v>4.755069288755962</v>
      </c>
      <c r="E433" s="2">
        <f t="shared" si="37"/>
        <v>-2.3944469950147429E-2</v>
      </c>
      <c r="F433" s="2">
        <f t="shared" si="41"/>
        <v>8.9432894036277112E-3</v>
      </c>
      <c r="G433" s="2">
        <f t="shared" si="39"/>
        <v>-3.2887759353775137E-2</v>
      </c>
      <c r="H433" s="2" t="str">
        <f t="shared" si="40"/>
        <v>Hold</v>
      </c>
    </row>
    <row r="434" spans="1:8" ht="13.5" x14ac:dyDescent="0.25">
      <c r="A434" s="4">
        <f>TITRES_STAT!B437</f>
        <v>42639</v>
      </c>
      <c r="B434" s="2">
        <f>TITRES_STAT!D437</f>
        <v>4.9397000000000002</v>
      </c>
      <c r="C434" s="2">
        <f t="shared" si="36"/>
        <v>4.7281363851433822</v>
      </c>
      <c r="D434" s="2">
        <f t="shared" si="38"/>
        <v>4.7687456377370019</v>
      </c>
      <c r="E434" s="2">
        <f t="shared" si="37"/>
        <v>-4.0609252593619694E-2</v>
      </c>
      <c r="F434" s="2">
        <f t="shared" si="41"/>
        <v>-9.6721899582176939E-4</v>
      </c>
      <c r="G434" s="2">
        <f t="shared" si="39"/>
        <v>-3.9642033597797922E-2</v>
      </c>
      <c r="H434" s="2" t="str">
        <f t="shared" si="40"/>
        <v>Hold</v>
      </c>
    </row>
    <row r="435" spans="1:8" ht="13.5" x14ac:dyDescent="0.25">
      <c r="A435" s="4">
        <f>TITRES_STAT!B438</f>
        <v>42640</v>
      </c>
      <c r="B435" s="2">
        <f>TITRES_STAT!D438</f>
        <v>4.9776999999999996</v>
      </c>
      <c r="C435" s="2">
        <f t="shared" si="36"/>
        <v>4.7256077105059386</v>
      </c>
      <c r="D435" s="2">
        <f t="shared" si="38"/>
        <v>4.7842237386453714</v>
      </c>
      <c r="E435" s="2">
        <f t="shared" si="37"/>
        <v>-5.8616028139432785E-2</v>
      </c>
      <c r="F435" s="2">
        <f t="shared" si="41"/>
        <v>-1.2496980824543973E-2</v>
      </c>
      <c r="G435" s="2">
        <f t="shared" si="39"/>
        <v>-4.6119047314888813E-2</v>
      </c>
      <c r="H435" s="2" t="str">
        <f t="shared" si="40"/>
        <v>Hold</v>
      </c>
    </row>
    <row r="436" spans="1:8" ht="13.5" x14ac:dyDescent="0.25">
      <c r="A436" s="4">
        <f>TITRES_STAT!B439</f>
        <v>42641</v>
      </c>
      <c r="B436" s="2">
        <f>TITRES_STAT!D439</f>
        <v>4.9397000000000002</v>
      </c>
      <c r="C436" s="2">
        <f t="shared" si="36"/>
        <v>4.7293142165819475</v>
      </c>
      <c r="D436" s="2">
        <f t="shared" si="38"/>
        <v>4.7957404987457144</v>
      </c>
      <c r="E436" s="2">
        <f t="shared" si="37"/>
        <v>-6.6426282163766892E-2</v>
      </c>
      <c r="F436" s="2">
        <f t="shared" si="41"/>
        <v>-2.3282841092388557E-2</v>
      </c>
      <c r="G436" s="2">
        <f t="shared" si="39"/>
        <v>-4.3143441071378338E-2</v>
      </c>
      <c r="H436" s="2" t="str">
        <f t="shared" si="40"/>
        <v>Hold</v>
      </c>
    </row>
    <row r="437" spans="1:8" ht="13.5" x14ac:dyDescent="0.25">
      <c r="A437" s="4">
        <f>TITRES_STAT!B440</f>
        <v>42642</v>
      </c>
      <c r="B437" s="2">
        <f>TITRES_STAT!D440</f>
        <v>4.9397000000000002</v>
      </c>
      <c r="C437" s="2">
        <f t="shared" si="36"/>
        <v>4.7236812601847253</v>
      </c>
      <c r="D437" s="2">
        <f t="shared" si="38"/>
        <v>4.8064041655052909</v>
      </c>
      <c r="E437" s="2">
        <f t="shared" si="37"/>
        <v>-8.2722905320565587E-2</v>
      </c>
      <c r="F437" s="2">
        <f t="shared" si="41"/>
        <v>-3.5170853938023966E-2</v>
      </c>
      <c r="G437" s="2">
        <f t="shared" si="39"/>
        <v>-4.7552051382541621E-2</v>
      </c>
      <c r="H437" s="2" t="str">
        <f t="shared" si="40"/>
        <v>Hold</v>
      </c>
    </row>
    <row r="438" spans="1:8" ht="13.5" x14ac:dyDescent="0.25">
      <c r="A438" s="4">
        <f>TITRES_STAT!B441</f>
        <v>42643</v>
      </c>
      <c r="B438" s="2">
        <f>TITRES_STAT!D441</f>
        <v>5.0461</v>
      </c>
      <c r="C438" s="2">
        <f t="shared" si="36"/>
        <v>4.7189149124639984</v>
      </c>
      <c r="D438" s="2">
        <f t="shared" si="38"/>
        <v>4.8241594125048994</v>
      </c>
      <c r="E438" s="2">
        <f t="shared" si="37"/>
        <v>-0.10524450004090102</v>
      </c>
      <c r="F438" s="2">
        <f t="shared" si="41"/>
        <v>-4.9185583158599375E-2</v>
      </c>
      <c r="G438" s="2">
        <f t="shared" si="39"/>
        <v>-5.6058916882301649E-2</v>
      </c>
      <c r="H438" s="2" t="str">
        <f t="shared" si="40"/>
        <v>Hold</v>
      </c>
    </row>
    <row r="439" spans="1:8" ht="13.5" x14ac:dyDescent="0.25">
      <c r="A439" s="4">
        <f>TITRES_STAT!B442</f>
        <v>42647</v>
      </c>
      <c r="B439" s="2">
        <f>TITRES_STAT!D442</f>
        <v>5.0461</v>
      </c>
      <c r="C439" s="2">
        <f t="shared" si="36"/>
        <v>4.7172203105464607</v>
      </c>
      <c r="D439" s="2">
        <f t="shared" si="38"/>
        <v>4.840599456023055</v>
      </c>
      <c r="E439" s="2">
        <f t="shared" si="37"/>
        <v>-0.12337914547659423</v>
      </c>
      <c r="F439" s="2">
        <f t="shared" si="41"/>
        <v>-6.4024295622198357E-2</v>
      </c>
      <c r="G439" s="2">
        <f t="shared" si="39"/>
        <v>-5.9354849854395875E-2</v>
      </c>
      <c r="H439" s="2" t="str">
        <f t="shared" si="40"/>
        <v>Hold</v>
      </c>
    </row>
    <row r="440" spans="1:8" ht="13.5" x14ac:dyDescent="0.25">
      <c r="A440" s="4">
        <f>TITRES_STAT!B443</f>
        <v>42648</v>
      </c>
      <c r="B440" s="2">
        <f>TITRES_STAT!D443</f>
        <v>5.0727000000000002</v>
      </c>
      <c r="C440" s="2">
        <f t="shared" si="36"/>
        <v>4.7157864166162362</v>
      </c>
      <c r="D440" s="2">
        <f t="shared" si="38"/>
        <v>4.8577920889102355</v>
      </c>
      <c r="E440" s="2">
        <f t="shared" si="37"/>
        <v>-0.1420056722939993</v>
      </c>
      <c r="F440" s="2">
        <f t="shared" si="41"/>
        <v>-7.9620570956558556E-2</v>
      </c>
      <c r="G440" s="2">
        <f t="shared" si="39"/>
        <v>-6.238510133744074E-2</v>
      </c>
      <c r="H440" s="2" t="str">
        <f t="shared" si="40"/>
        <v>Hold</v>
      </c>
    </row>
    <row r="441" spans="1:8" ht="13.5" x14ac:dyDescent="0.25">
      <c r="A441" s="4">
        <f>TITRES_STAT!B444</f>
        <v>42649</v>
      </c>
      <c r="B441" s="2">
        <f>TITRES_STAT!D444</f>
        <v>5.1106999999999996</v>
      </c>
      <c r="C441" s="2">
        <f t="shared" si="36"/>
        <v>4.7192500448291232</v>
      </c>
      <c r="D441" s="2">
        <f t="shared" si="38"/>
        <v>4.8765260082502184</v>
      </c>
      <c r="E441" s="2">
        <f t="shared" si="37"/>
        <v>-0.15727596342109518</v>
      </c>
      <c r="F441" s="2">
        <f t="shared" si="41"/>
        <v>-9.5151649449465886E-2</v>
      </c>
      <c r="G441" s="2">
        <f t="shared" si="39"/>
        <v>-6.2124313971629291E-2</v>
      </c>
      <c r="H441" s="2" t="str">
        <f t="shared" si="40"/>
        <v>Hold</v>
      </c>
    </row>
    <row r="442" spans="1:8" ht="13.5" x14ac:dyDescent="0.25">
      <c r="A442" s="4">
        <f>TITRES_STAT!B445</f>
        <v>42650</v>
      </c>
      <c r="B442" s="2">
        <f>TITRES_STAT!D445</f>
        <v>5.1296999999999997</v>
      </c>
      <c r="C442" s="2">
        <f t="shared" si="36"/>
        <v>4.7414731148554123</v>
      </c>
      <c r="D442" s="2">
        <f t="shared" si="38"/>
        <v>4.8952796372687208</v>
      </c>
      <c r="E442" s="2">
        <f t="shared" si="37"/>
        <v>-0.1538065224133085</v>
      </c>
      <c r="F442" s="2">
        <f t="shared" si="41"/>
        <v>-0.10688262404223442</v>
      </c>
      <c r="G442" s="2">
        <f t="shared" si="39"/>
        <v>-4.692389837107408E-2</v>
      </c>
      <c r="H442" s="2" t="str">
        <f t="shared" si="40"/>
        <v>Hold</v>
      </c>
    </row>
    <row r="443" spans="1:8" ht="13.5" x14ac:dyDescent="0.25">
      <c r="A443" s="4">
        <f>TITRES_STAT!B446</f>
        <v>42653</v>
      </c>
      <c r="B443" s="2">
        <f>TITRES_STAT!D446</f>
        <v>5.1486999999999998</v>
      </c>
      <c r="C443" s="2">
        <f t="shared" si="36"/>
        <v>4.7772310971853482</v>
      </c>
      <c r="D443" s="2">
        <f t="shared" si="38"/>
        <v>4.9140515159895566</v>
      </c>
      <c r="E443" s="2">
        <f t="shared" si="37"/>
        <v>-0.13682041880420837</v>
      </c>
      <c r="F443" s="2">
        <f t="shared" si="41"/>
        <v>-0.11287018299462923</v>
      </c>
      <c r="G443" s="2">
        <f t="shared" si="39"/>
        <v>-2.395023580957914E-2</v>
      </c>
      <c r="H443" s="2" t="str">
        <f t="shared" si="40"/>
        <v>Hold</v>
      </c>
    </row>
    <row r="444" spans="1:8" ht="13.5" x14ac:dyDescent="0.25">
      <c r="A444" s="4">
        <f>TITRES_STAT!B447</f>
        <v>42654</v>
      </c>
      <c r="B444" s="2">
        <f>TITRES_STAT!D447</f>
        <v>5.1486999999999998</v>
      </c>
      <c r="C444" s="2">
        <f t="shared" si="36"/>
        <v>4.8022263130029863</v>
      </c>
      <c r="D444" s="2">
        <f t="shared" si="38"/>
        <v>4.9314328851755151</v>
      </c>
      <c r="E444" s="2">
        <f t="shared" si="37"/>
        <v>-0.12920657217252884</v>
      </c>
      <c r="F444" s="2">
        <f t="shared" si="41"/>
        <v>-0.11613746083020915</v>
      </c>
      <c r="G444" s="2">
        <f t="shared" si="39"/>
        <v>-1.3069111342319695E-2</v>
      </c>
      <c r="H444" s="2" t="str">
        <f t="shared" si="40"/>
        <v>Hold</v>
      </c>
    </row>
    <row r="445" spans="1:8" ht="13.5" x14ac:dyDescent="0.25">
      <c r="A445" s="4">
        <f>TITRES_STAT!B448</f>
        <v>42655</v>
      </c>
      <c r="B445" s="2">
        <f>TITRES_STAT!D448</f>
        <v>5.1448999999999998</v>
      </c>
      <c r="C445" s="2">
        <f t="shared" si="36"/>
        <v>4.8292222648486804</v>
      </c>
      <c r="D445" s="2">
        <f t="shared" si="38"/>
        <v>4.9472452640514026</v>
      </c>
      <c r="E445" s="2">
        <f t="shared" si="37"/>
        <v>-0.11802299920272219</v>
      </c>
      <c r="F445" s="2">
        <f t="shared" si="41"/>
        <v>-0.11651456850471177</v>
      </c>
      <c r="G445" s="2">
        <f t="shared" si="39"/>
        <v>-1.5084306980104184E-3</v>
      </c>
      <c r="H445" s="2" t="str">
        <f t="shared" si="40"/>
        <v>Hold</v>
      </c>
    </row>
    <row r="446" spans="1:8" ht="13.5" x14ac:dyDescent="0.25">
      <c r="A446" s="4">
        <f>TITRES_STAT!B449</f>
        <v>42656</v>
      </c>
      <c r="B446" s="2">
        <f>TITRES_STAT!D449</f>
        <v>5.1448999999999998</v>
      </c>
      <c r="C446" s="2">
        <f t="shared" si="36"/>
        <v>4.8462188394873449</v>
      </c>
      <c r="D446" s="2">
        <f t="shared" si="38"/>
        <v>4.9618863556031503</v>
      </c>
      <c r="E446" s="2">
        <f t="shared" si="37"/>
        <v>-0.11566751611580539</v>
      </c>
      <c r="F446" s="2">
        <f t="shared" si="41"/>
        <v>-0.11634515802693049</v>
      </c>
      <c r="G446" s="2">
        <f t="shared" si="39"/>
        <v>6.7764191112509864E-4</v>
      </c>
      <c r="H446" s="2" t="str">
        <f t="shared" si="40"/>
        <v>Sell</v>
      </c>
    </row>
    <row r="447" spans="1:8" ht="13.5" x14ac:dyDescent="0.25">
      <c r="A447" s="4">
        <f>TITRES_STAT!B450</f>
        <v>42657</v>
      </c>
      <c r="B447" s="2">
        <f>TITRES_STAT!D450</f>
        <v>5.1677</v>
      </c>
      <c r="C447" s="2">
        <f t="shared" si="36"/>
        <v>4.8606005564892918</v>
      </c>
      <c r="D447" s="2">
        <f t="shared" si="38"/>
        <v>4.9771318107436571</v>
      </c>
      <c r="E447" s="2">
        <f t="shared" si="37"/>
        <v>-0.11653125425436528</v>
      </c>
      <c r="F447" s="2">
        <f t="shared" si="41"/>
        <v>-0.11638237727241744</v>
      </c>
      <c r="G447" s="2">
        <f t="shared" si="39"/>
        <v>-1.4887698194783472E-4</v>
      </c>
      <c r="H447" s="2" t="str">
        <f t="shared" si="40"/>
        <v>Hold</v>
      </c>
    </row>
    <row r="448" spans="1:8" ht="13.5" x14ac:dyDescent="0.25">
      <c r="A448" s="4">
        <f>TITRES_STAT!B451</f>
        <v>42660</v>
      </c>
      <c r="B448" s="2">
        <f>TITRES_STAT!D451</f>
        <v>5.1600999999999999</v>
      </c>
      <c r="C448" s="2">
        <f t="shared" si="36"/>
        <v>4.8891389324140162</v>
      </c>
      <c r="D448" s="2">
        <f t="shared" si="38"/>
        <v>4.990685009947831</v>
      </c>
      <c r="E448" s="2">
        <f t="shared" si="37"/>
        <v>-0.10154607753381484</v>
      </c>
      <c r="F448" s="2">
        <f t="shared" si="41"/>
        <v>-0.11341511732469693</v>
      </c>
      <c r="G448" s="2">
        <f t="shared" si="39"/>
        <v>1.1869039790882094E-2</v>
      </c>
      <c r="H448" s="2" t="str">
        <f t="shared" si="40"/>
        <v>Sell</v>
      </c>
    </row>
    <row r="449" spans="1:8" ht="13.5" x14ac:dyDescent="0.25">
      <c r="A449" s="4">
        <f>TITRES_STAT!B452</f>
        <v>42661</v>
      </c>
      <c r="B449" s="2">
        <f>TITRES_STAT!D452</f>
        <v>5.1600999999999999</v>
      </c>
      <c r="C449" s="2">
        <f t="shared" si="36"/>
        <v>4.9132867889657064</v>
      </c>
      <c r="D449" s="2">
        <f t="shared" si="38"/>
        <v>5.003234268470214</v>
      </c>
      <c r="E449" s="2">
        <f t="shared" si="37"/>
        <v>-8.9947479504507655E-2</v>
      </c>
      <c r="F449" s="2">
        <f t="shared" si="41"/>
        <v>-0.10872158976065908</v>
      </c>
      <c r="G449" s="2">
        <f t="shared" si="39"/>
        <v>1.877411025615143E-2</v>
      </c>
      <c r="H449" s="2" t="str">
        <f t="shared" si="40"/>
        <v>Sell</v>
      </c>
    </row>
    <row r="450" spans="1:8" ht="13.5" x14ac:dyDescent="0.25">
      <c r="A450" s="4">
        <f>TITRES_STAT!B453</f>
        <v>42662</v>
      </c>
      <c r="B450" s="2">
        <f>TITRES_STAT!D453</f>
        <v>5.2816999999999998</v>
      </c>
      <c r="C450" s="2">
        <f t="shared" si="36"/>
        <v>4.9378118983555979</v>
      </c>
      <c r="D450" s="2">
        <f t="shared" si="38"/>
        <v>5.0238613596946422</v>
      </c>
      <c r="E450" s="2">
        <f t="shared" si="37"/>
        <v>-8.6049461339044342E-2</v>
      </c>
      <c r="F450" s="2">
        <f t="shared" si="41"/>
        <v>-0.10418716407633613</v>
      </c>
      <c r="G450" s="2">
        <f t="shared" si="39"/>
        <v>1.8137702737291789E-2</v>
      </c>
      <c r="H450" s="2" t="str">
        <f t="shared" si="40"/>
        <v>Sell</v>
      </c>
    </row>
    <row r="451" spans="1:8" ht="13.5" x14ac:dyDescent="0.25">
      <c r="A451" s="4">
        <f>TITRES_STAT!B454</f>
        <v>42663</v>
      </c>
      <c r="B451" s="2">
        <f>TITRES_STAT!D454</f>
        <v>5.2702999999999998</v>
      </c>
      <c r="C451" s="2">
        <f t="shared" si="36"/>
        <v>4.9644100678393519</v>
      </c>
      <c r="D451" s="2">
        <f t="shared" si="38"/>
        <v>5.0421160737913349</v>
      </c>
      <c r="E451" s="2">
        <f t="shared" si="37"/>
        <v>-7.7706005951982959E-2</v>
      </c>
      <c r="F451" s="2">
        <f t="shared" si="41"/>
        <v>-9.8890932451465505E-2</v>
      </c>
      <c r="G451" s="2">
        <f t="shared" si="39"/>
        <v>2.1184926499482545E-2</v>
      </c>
      <c r="H451" s="2" t="str">
        <f t="shared" si="40"/>
        <v>Sell</v>
      </c>
    </row>
    <row r="452" spans="1:8" ht="13.5" x14ac:dyDescent="0.25">
      <c r="A452" s="4">
        <f>TITRES_STAT!B455</f>
        <v>42664</v>
      </c>
      <c r="B452" s="2">
        <f>TITRES_STAT!D455</f>
        <v>5.2588999999999997</v>
      </c>
      <c r="C452" s="2">
        <f t="shared" si="36"/>
        <v>4.9898392881717584</v>
      </c>
      <c r="D452" s="2">
        <f t="shared" si="38"/>
        <v>5.058174142399384</v>
      </c>
      <c r="E452" s="2">
        <f t="shared" si="37"/>
        <v>-6.8334854227625641E-2</v>
      </c>
      <c r="F452" s="2">
        <f t="shared" si="41"/>
        <v>-9.2779716806697526E-2</v>
      </c>
      <c r="G452" s="2">
        <f t="shared" si="39"/>
        <v>2.4444862579071885E-2</v>
      </c>
      <c r="H452" s="2" t="str">
        <f t="shared" si="40"/>
        <v>Sell</v>
      </c>
    </row>
    <row r="453" spans="1:8" ht="13.5" x14ac:dyDescent="0.25">
      <c r="A453" s="4">
        <f>TITRES_STAT!B456</f>
        <v>42667</v>
      </c>
      <c r="B453" s="2">
        <f>TITRES_STAT!D456</f>
        <v>5.2778999999999998</v>
      </c>
      <c r="C453" s="2">
        <f t="shared" si="36"/>
        <v>5.0142793976837954</v>
      </c>
      <c r="D453" s="2">
        <f t="shared" si="38"/>
        <v>5.0744501318512816</v>
      </c>
      <c r="E453" s="2">
        <f t="shared" si="37"/>
        <v>-6.0170734167486195E-2</v>
      </c>
      <c r="F453" s="2">
        <f t="shared" si="41"/>
        <v>-8.625792027885526E-2</v>
      </c>
      <c r="G453" s="2">
        <f t="shared" si="39"/>
        <v>2.6087186111369065E-2</v>
      </c>
      <c r="H453" s="2" t="str">
        <f t="shared" si="40"/>
        <v>Sell</v>
      </c>
    </row>
    <row r="454" spans="1:8" ht="13.5" x14ac:dyDescent="0.25">
      <c r="A454" s="4">
        <f>TITRES_STAT!B457</f>
        <v>42668</v>
      </c>
      <c r="B454" s="2">
        <f>TITRES_STAT!D457</f>
        <v>5.5095999999999998</v>
      </c>
      <c r="C454" s="2">
        <f t="shared" si="36"/>
        <v>5.034959490347827</v>
      </c>
      <c r="D454" s="2">
        <f t="shared" si="38"/>
        <v>5.106683455417854</v>
      </c>
      <c r="E454" s="2">
        <f t="shared" si="37"/>
        <v>-7.1723965070026985E-2</v>
      </c>
      <c r="F454" s="2">
        <f t="shared" si="41"/>
        <v>-8.3351129237089608E-2</v>
      </c>
      <c r="G454" s="2">
        <f t="shared" si="39"/>
        <v>1.1627164167062623E-2</v>
      </c>
      <c r="H454" s="2" t="str">
        <f t="shared" si="40"/>
        <v>Sell</v>
      </c>
    </row>
    <row r="455" spans="1:8" ht="13.5" x14ac:dyDescent="0.25">
      <c r="A455" s="4">
        <f>TITRES_STAT!B458</f>
        <v>42669</v>
      </c>
      <c r="B455" s="2">
        <f>TITRES_STAT!D458</f>
        <v>5.4337</v>
      </c>
      <c r="C455" s="2">
        <f t="shared" si="36"/>
        <v>5.0518734149096991</v>
      </c>
      <c r="D455" s="2">
        <f t="shared" si="38"/>
        <v>5.1309069031646795</v>
      </c>
      <c r="E455" s="2">
        <f t="shared" si="37"/>
        <v>-7.9033488254980355E-2</v>
      </c>
      <c r="F455" s="2">
        <f t="shared" si="41"/>
        <v>-8.2487601040667755E-2</v>
      </c>
      <c r="G455" s="2">
        <f t="shared" si="39"/>
        <v>3.4541127856873993E-3</v>
      </c>
      <c r="H455" s="2" t="str">
        <f t="shared" si="40"/>
        <v>Sell</v>
      </c>
    </row>
    <row r="456" spans="1:8" ht="13.5" x14ac:dyDescent="0.25">
      <c r="A456" s="4">
        <f>TITRES_STAT!B459</f>
        <v>42670</v>
      </c>
      <c r="B456" s="2">
        <f>TITRES_STAT!D459</f>
        <v>5.3197000000000001</v>
      </c>
      <c r="C456" s="2">
        <f t="shared" si="36"/>
        <v>5.0661851972312837</v>
      </c>
      <c r="D456" s="2">
        <f t="shared" si="38"/>
        <v>5.1448915770043326</v>
      </c>
      <c r="E456" s="2">
        <f t="shared" si="37"/>
        <v>-7.8706379773048951E-2</v>
      </c>
      <c r="F456" s="2">
        <f t="shared" si="41"/>
        <v>-8.1731356787143994E-2</v>
      </c>
      <c r="G456" s="2">
        <f t="shared" si="39"/>
        <v>3.0249770140950427E-3</v>
      </c>
      <c r="H456" s="2" t="str">
        <f t="shared" si="40"/>
        <v>Sell</v>
      </c>
    </row>
    <row r="457" spans="1:8" ht="13.5" x14ac:dyDescent="0.25">
      <c r="A457" s="4">
        <f>TITRES_STAT!B460</f>
        <v>42671</v>
      </c>
      <c r="B457" s="2">
        <f>TITRES_STAT!D460</f>
        <v>5.3197000000000001</v>
      </c>
      <c r="C457" s="2">
        <f t="shared" si="36"/>
        <v>5.0818028591957018</v>
      </c>
      <c r="D457" s="2">
        <f t="shared" si="38"/>
        <v>5.1578403490780858</v>
      </c>
      <c r="E457" s="2">
        <f t="shared" si="37"/>
        <v>-7.6037489882383902E-2</v>
      </c>
      <c r="F457" s="2">
        <f t="shared" si="41"/>
        <v>-8.0592583406191992E-2</v>
      </c>
      <c r="G457" s="2">
        <f t="shared" si="39"/>
        <v>4.5550935238080903E-3</v>
      </c>
      <c r="H457" s="2" t="str">
        <f t="shared" si="40"/>
        <v>Sell</v>
      </c>
    </row>
    <row r="458" spans="1:8" ht="13.5" x14ac:dyDescent="0.25">
      <c r="A458" s="4">
        <f>TITRES_STAT!B461</f>
        <v>42674</v>
      </c>
      <c r="B458" s="2">
        <f>TITRES_STAT!D461</f>
        <v>5.4070999999999998</v>
      </c>
      <c r="C458" s="2">
        <f t="shared" si="36"/>
        <v>5.0938485731655936</v>
      </c>
      <c r="D458" s="2">
        <f t="shared" si="38"/>
        <v>5.1763040269241536</v>
      </c>
      <c r="E458" s="2">
        <f t="shared" si="37"/>
        <v>-8.2455453758560004E-2</v>
      </c>
      <c r="F458" s="2">
        <f t="shared" si="41"/>
        <v>-8.0965157476665592E-2</v>
      </c>
      <c r="G458" s="2">
        <f t="shared" si="39"/>
        <v>-1.4902962818944127E-3</v>
      </c>
      <c r="H458" s="2" t="str">
        <f t="shared" si="40"/>
        <v>Hold</v>
      </c>
    </row>
    <row r="459" spans="1:8" ht="13.5" x14ac:dyDescent="0.25">
      <c r="A459" s="4">
        <f>TITRES_STAT!B462</f>
        <v>42675</v>
      </c>
      <c r="B459" s="2">
        <f>TITRES_STAT!D462</f>
        <v>5.3918999999999997</v>
      </c>
      <c r="C459" s="2">
        <f t="shared" si="36"/>
        <v>5.1040411003708863</v>
      </c>
      <c r="D459" s="2">
        <f t="shared" si="38"/>
        <v>5.1922740990038463</v>
      </c>
      <c r="E459" s="2">
        <f t="shared" si="37"/>
        <v>-8.8232998632959969E-2</v>
      </c>
      <c r="F459" s="2">
        <f t="shared" si="41"/>
        <v>-8.2418725707924467E-2</v>
      </c>
      <c r="G459" s="2">
        <f t="shared" si="39"/>
        <v>-5.8142729250355019E-3</v>
      </c>
      <c r="H459" s="2" t="str">
        <f t="shared" si="40"/>
        <v>Hold</v>
      </c>
    </row>
    <row r="460" spans="1:8" ht="13.5" x14ac:dyDescent="0.25">
      <c r="A460" s="4">
        <f>TITRES_STAT!B463</f>
        <v>42676</v>
      </c>
      <c r="B460" s="2">
        <f>TITRES_STAT!D463</f>
        <v>5.3956999999999997</v>
      </c>
      <c r="C460" s="2">
        <f t="shared" si="36"/>
        <v>5.1313732387753657</v>
      </c>
      <c r="D460" s="2">
        <f t="shared" si="38"/>
        <v>5.2073426842628203</v>
      </c>
      <c r="E460" s="2">
        <f t="shared" si="37"/>
        <v>-7.5969445487454657E-2</v>
      </c>
      <c r="F460" s="2">
        <f t="shared" si="41"/>
        <v>-8.1128869663830511E-2</v>
      </c>
      <c r="G460" s="2">
        <f t="shared" si="39"/>
        <v>5.1594241763758542E-3</v>
      </c>
      <c r="H460" s="2" t="str">
        <f t="shared" si="40"/>
        <v>Sell</v>
      </c>
    </row>
    <row r="461" spans="1:8" ht="13.5" x14ac:dyDescent="0.25">
      <c r="A461" s="4">
        <f>TITRES_STAT!B464</f>
        <v>42677</v>
      </c>
      <c r="B461" s="2">
        <f>TITRES_STAT!D464</f>
        <v>5.3956999999999997</v>
      </c>
      <c r="C461" s="2">
        <f t="shared" si="36"/>
        <v>5.1527465866560789</v>
      </c>
      <c r="D461" s="2">
        <f t="shared" si="38"/>
        <v>5.2212950780211296</v>
      </c>
      <c r="E461" s="2">
        <f t="shared" si="37"/>
        <v>-6.8548491365050701E-2</v>
      </c>
      <c r="F461" s="2">
        <f t="shared" si="41"/>
        <v>-7.861279400407456E-2</v>
      </c>
      <c r="G461" s="2">
        <f t="shared" si="39"/>
        <v>1.0064302639023859E-2</v>
      </c>
      <c r="H461" s="2" t="str">
        <f t="shared" si="40"/>
        <v>Sell</v>
      </c>
    </row>
    <row r="462" spans="1:8" ht="13.5" x14ac:dyDescent="0.25">
      <c r="A462" s="4">
        <f>TITRES_STAT!B465</f>
        <v>42678</v>
      </c>
      <c r="B462" s="2">
        <f>TITRES_STAT!D465</f>
        <v>5.5095999999999998</v>
      </c>
      <c r="C462" s="2">
        <f t="shared" si="36"/>
        <v>5.1690778810166815</v>
      </c>
      <c r="D462" s="2">
        <f t="shared" si="38"/>
        <v>5.2426509981677132</v>
      </c>
      <c r="E462" s="2">
        <f t="shared" si="37"/>
        <v>-7.3573117151031653E-2</v>
      </c>
      <c r="F462" s="2">
        <f t="shared" si="41"/>
        <v>-7.7604858633465973E-2</v>
      </c>
      <c r="G462" s="2">
        <f t="shared" si="39"/>
        <v>4.0317414824343201E-3</v>
      </c>
      <c r="H462" s="2" t="str">
        <f t="shared" si="40"/>
        <v>Sell</v>
      </c>
    </row>
    <row r="463" spans="1:8" ht="13.5" x14ac:dyDescent="0.25">
      <c r="A463" s="4">
        <f>TITRES_STAT!B466</f>
        <v>42681</v>
      </c>
      <c r="B463" s="2">
        <f>TITRES_STAT!D466</f>
        <v>5.5818000000000003</v>
      </c>
      <c r="C463" s="2">
        <f t="shared" ref="C463:C526" si="42">$C$4*B453+C462*(1-$C$4)</f>
        <v>5.1858197454756532</v>
      </c>
      <c r="D463" s="2">
        <f t="shared" si="38"/>
        <v>5.267773146451586</v>
      </c>
      <c r="E463" s="2">
        <f t="shared" si="37"/>
        <v>-8.1953400975932844E-2</v>
      </c>
      <c r="F463" s="2">
        <f t="shared" si="41"/>
        <v>-7.8474567101959353E-2</v>
      </c>
      <c r="G463" s="2">
        <f t="shared" si="39"/>
        <v>-3.4788338739734914E-3</v>
      </c>
      <c r="H463" s="2" t="str">
        <f t="shared" si="40"/>
        <v>Hold</v>
      </c>
    </row>
    <row r="464" spans="1:8" ht="13.5" x14ac:dyDescent="0.25">
      <c r="A464" s="4">
        <f>TITRES_STAT!B467</f>
        <v>42682</v>
      </c>
      <c r="B464" s="2">
        <f>TITRES_STAT!D467</f>
        <v>5.5818000000000003</v>
      </c>
      <c r="C464" s="2">
        <f t="shared" si="42"/>
        <v>5.2356320923255524</v>
      </c>
      <c r="D464" s="2">
        <f t="shared" si="38"/>
        <v>5.2910343948625798</v>
      </c>
      <c r="E464" s="2">
        <f t="shared" si="37"/>
        <v>-5.5402302537027381E-2</v>
      </c>
      <c r="F464" s="2">
        <f t="shared" si="41"/>
        <v>-7.3860114188972967E-2</v>
      </c>
      <c r="G464" s="2">
        <f t="shared" si="39"/>
        <v>1.8457811651945585E-2</v>
      </c>
      <c r="H464" s="2" t="str">
        <f t="shared" si="40"/>
        <v>Sell</v>
      </c>
    </row>
    <row r="465" spans="1:8" ht="13.5" x14ac:dyDescent="0.25">
      <c r="A465" s="4">
        <f>TITRES_STAT!B468</f>
        <v>42683</v>
      </c>
      <c r="B465" s="2">
        <f>TITRES_STAT!D468</f>
        <v>5.5856000000000003</v>
      </c>
      <c r="C465" s="2">
        <f t="shared" si="42"/>
        <v>5.2661040781216215</v>
      </c>
      <c r="D465" s="2">
        <f t="shared" si="38"/>
        <v>5.3128540693172033</v>
      </c>
      <c r="E465" s="2">
        <f t="shared" si="37"/>
        <v>-4.6749991195581764E-2</v>
      </c>
      <c r="F465" s="2">
        <f t="shared" si="41"/>
        <v>-6.8438089590294723E-2</v>
      </c>
      <c r="G465" s="2">
        <f t="shared" si="39"/>
        <v>2.168809839471296E-2</v>
      </c>
      <c r="H465" s="2" t="str">
        <f t="shared" si="40"/>
        <v>Sell</v>
      </c>
    </row>
    <row r="466" spans="1:8" ht="13.5" x14ac:dyDescent="0.25">
      <c r="A466" s="4">
        <f>TITRES_STAT!B469</f>
        <v>42684</v>
      </c>
      <c r="B466" s="2">
        <f>TITRES_STAT!D469</f>
        <v>5.6235999999999997</v>
      </c>
      <c r="C466" s="2">
        <f t="shared" si="42"/>
        <v>5.2743496045644491</v>
      </c>
      <c r="D466" s="2">
        <f t="shared" si="38"/>
        <v>5.3358722864048174</v>
      </c>
      <c r="E466" s="2">
        <f t="shared" si="37"/>
        <v>-6.1522681840368243E-2</v>
      </c>
      <c r="F466" s="2">
        <f t="shared" si="41"/>
        <v>-6.7055008040309436E-2</v>
      </c>
      <c r="G466" s="2">
        <f t="shared" si="39"/>
        <v>5.5323261999411927E-3</v>
      </c>
      <c r="H466" s="2" t="str">
        <f t="shared" si="40"/>
        <v>Sell</v>
      </c>
    </row>
    <row r="467" spans="1:8" ht="13.5" x14ac:dyDescent="0.25">
      <c r="A467" s="4">
        <f>TITRES_STAT!B470</f>
        <v>42685</v>
      </c>
      <c r="B467" s="2">
        <f>TITRES_STAT!D470</f>
        <v>5.5095999999999998</v>
      </c>
      <c r="C467" s="2">
        <f t="shared" si="42"/>
        <v>5.2813265884776106</v>
      </c>
      <c r="D467" s="2">
        <f t="shared" si="38"/>
        <v>5.3487410059303864</v>
      </c>
      <c r="E467" s="2">
        <f t="shared" si="37"/>
        <v>-6.7414417452775766E-2</v>
      </c>
      <c r="F467" s="2">
        <f t="shared" si="41"/>
        <v>-6.7126889922802704E-2</v>
      </c>
      <c r="G467" s="2">
        <f t="shared" si="39"/>
        <v>-2.8752752997306119E-4</v>
      </c>
      <c r="H467" s="2" t="str">
        <f t="shared" si="40"/>
        <v>Hold</v>
      </c>
    </row>
    <row r="468" spans="1:8" ht="13.5" x14ac:dyDescent="0.25">
      <c r="A468" s="4">
        <f>TITRES_STAT!B471</f>
        <v>42688</v>
      </c>
      <c r="B468" s="2">
        <f>TITRES_STAT!D471</f>
        <v>5.6235999999999997</v>
      </c>
      <c r="C468" s="2">
        <f t="shared" si="42"/>
        <v>5.3006763440964395</v>
      </c>
      <c r="D468" s="2">
        <f t="shared" si="38"/>
        <v>5.3691009314170239</v>
      </c>
      <c r="E468" s="2">
        <f t="shared" si="37"/>
        <v>-6.8424587320584429E-2</v>
      </c>
      <c r="F468" s="2">
        <f t="shared" si="41"/>
        <v>-6.7386429402359047E-2</v>
      </c>
      <c r="G468" s="2">
        <f t="shared" si="39"/>
        <v>-1.0381579182253825E-3</v>
      </c>
      <c r="H468" s="2" t="str">
        <f t="shared" si="40"/>
        <v>Hold</v>
      </c>
    </row>
    <row r="469" spans="1:8" ht="13.5" x14ac:dyDescent="0.25">
      <c r="A469" s="4">
        <f>TITRES_STAT!B472</f>
        <v>42689</v>
      </c>
      <c r="B469" s="2">
        <f>TITRES_STAT!D472</f>
        <v>5.7641999999999998</v>
      </c>
      <c r="C469" s="2">
        <f t="shared" si="42"/>
        <v>5.3147107526969872</v>
      </c>
      <c r="D469" s="2">
        <f t="shared" si="38"/>
        <v>5.3983675290898372</v>
      </c>
      <c r="E469" s="2">
        <f t="shared" si="37"/>
        <v>-8.3656776392849963E-2</v>
      </c>
      <c r="F469" s="2">
        <f t="shared" si="41"/>
        <v>-7.0640498800457238E-2</v>
      </c>
      <c r="G469" s="2">
        <f t="shared" si="39"/>
        <v>-1.3016277592392725E-2</v>
      </c>
      <c r="H469" s="2" t="str">
        <f t="shared" si="40"/>
        <v>Hold</v>
      </c>
    </row>
    <row r="470" spans="1:8" ht="13.5" x14ac:dyDescent="0.25">
      <c r="A470" s="4">
        <f>TITRES_STAT!B473</f>
        <v>42690</v>
      </c>
      <c r="B470" s="2">
        <f>TITRES_STAT!D473</f>
        <v>5.8136000000000001</v>
      </c>
      <c r="C470" s="2">
        <f t="shared" si="42"/>
        <v>5.3271706368974501</v>
      </c>
      <c r="D470" s="2">
        <f t="shared" si="38"/>
        <v>5.4291254898979977</v>
      </c>
      <c r="E470" s="2">
        <f t="shared" si="37"/>
        <v>-0.10195485300054763</v>
      </c>
      <c r="F470" s="2">
        <f t="shared" si="41"/>
        <v>-7.6903369640475311E-2</v>
      </c>
      <c r="G470" s="2">
        <f t="shared" si="39"/>
        <v>-2.5051483360072319E-2</v>
      </c>
      <c r="H470" s="2" t="str">
        <f t="shared" si="40"/>
        <v>Hold</v>
      </c>
    </row>
    <row r="471" spans="1:8" ht="13.5" x14ac:dyDescent="0.25">
      <c r="A471" s="4">
        <f>TITRES_STAT!B474</f>
        <v>42691</v>
      </c>
      <c r="B471" s="2">
        <f>TITRES_STAT!D474</f>
        <v>5.7755999999999998</v>
      </c>
      <c r="C471" s="2">
        <f t="shared" si="42"/>
        <v>5.3377136158363037</v>
      </c>
      <c r="D471" s="2">
        <f t="shared" si="38"/>
        <v>5.4547902684240714</v>
      </c>
      <c r="E471" s="2">
        <f t="shared" si="37"/>
        <v>-0.11707665258776778</v>
      </c>
      <c r="F471" s="2">
        <f t="shared" si="41"/>
        <v>-8.4938026229933808E-2</v>
      </c>
      <c r="G471" s="2">
        <f t="shared" si="39"/>
        <v>-3.2138626357833974E-2</v>
      </c>
      <c r="H471" s="2" t="str">
        <f t="shared" si="40"/>
        <v>Hold</v>
      </c>
    </row>
    <row r="472" spans="1:8" ht="13.5" x14ac:dyDescent="0.25">
      <c r="A472" s="4">
        <f>TITRES_STAT!B475</f>
        <v>42692</v>
      </c>
      <c r="B472" s="2">
        <f>TITRES_STAT!D475</f>
        <v>5.7375999999999996</v>
      </c>
      <c r="C472" s="2">
        <f t="shared" si="42"/>
        <v>5.3641576749384106</v>
      </c>
      <c r="D472" s="2">
        <f t="shared" si="38"/>
        <v>5.475739137429696</v>
      </c>
      <c r="E472" s="2">
        <f t="shared" si="37"/>
        <v>-0.11158146249128542</v>
      </c>
      <c r="F472" s="2">
        <f t="shared" si="41"/>
        <v>-9.0266713482204136E-2</v>
      </c>
      <c r="G472" s="2">
        <f t="shared" si="39"/>
        <v>-2.1314749009081285E-2</v>
      </c>
      <c r="H472" s="2" t="str">
        <f t="shared" si="40"/>
        <v>Hold</v>
      </c>
    </row>
    <row r="473" spans="1:8" ht="13.5" x14ac:dyDescent="0.25">
      <c r="A473" s="4">
        <f>TITRES_STAT!B476</f>
        <v>42695</v>
      </c>
      <c r="B473" s="2">
        <f>TITRES_STAT!D476</f>
        <v>5.7755999999999998</v>
      </c>
      <c r="C473" s="2">
        <f t="shared" si="42"/>
        <v>5.3976411095632706</v>
      </c>
      <c r="D473" s="2">
        <f t="shared" si="38"/>
        <v>5.4979510531756439</v>
      </c>
      <c r="E473" s="2">
        <f t="shared" si="37"/>
        <v>-0.10030994361237333</v>
      </c>
      <c r="F473" s="2">
        <f t="shared" si="41"/>
        <v>-9.2275359508237981E-2</v>
      </c>
      <c r="G473" s="2">
        <f t="shared" si="39"/>
        <v>-8.0345841041353505E-3</v>
      </c>
      <c r="H473" s="2" t="str">
        <f t="shared" si="40"/>
        <v>Hold</v>
      </c>
    </row>
    <row r="474" spans="1:8" ht="13.5" x14ac:dyDescent="0.25">
      <c r="A474" s="4">
        <f>TITRES_STAT!B477</f>
        <v>42696</v>
      </c>
      <c r="B474" s="2">
        <f>TITRES_STAT!D477</f>
        <v>5.7679999999999998</v>
      </c>
      <c r="C474" s="2">
        <f t="shared" si="42"/>
        <v>5.4259732465535366</v>
      </c>
      <c r="D474" s="2">
        <f t="shared" si="38"/>
        <v>5.5179546788663369</v>
      </c>
      <c r="E474" s="2">
        <f t="shared" si="37"/>
        <v>-9.1981432312800315E-2</v>
      </c>
      <c r="F474" s="2">
        <f t="shared" si="41"/>
        <v>-9.2216574069150459E-2</v>
      </c>
      <c r="G474" s="2">
        <f t="shared" si="39"/>
        <v>2.3514175635014345E-4</v>
      </c>
      <c r="H474" s="2" t="str">
        <f t="shared" si="40"/>
        <v>Sell</v>
      </c>
    </row>
    <row r="475" spans="1:8" ht="13.5" x14ac:dyDescent="0.25">
      <c r="A475" s="4">
        <f>TITRES_STAT!B478</f>
        <v>42697</v>
      </c>
      <c r="B475" s="2">
        <f>TITRES_STAT!D478</f>
        <v>5.7527999999999997</v>
      </c>
      <c r="C475" s="2">
        <f t="shared" si="42"/>
        <v>5.4505312086222233</v>
      </c>
      <c r="D475" s="2">
        <f t="shared" si="38"/>
        <v>5.5353506285799421</v>
      </c>
      <c r="E475" s="2">
        <f t="shared" si="37"/>
        <v>-8.48194199577188E-2</v>
      </c>
      <c r="F475" s="2">
        <f t="shared" si="41"/>
        <v>-9.0737143246864133E-2</v>
      </c>
      <c r="G475" s="2">
        <f t="shared" si="39"/>
        <v>5.9177232891453324E-3</v>
      </c>
      <c r="H475" s="2" t="str">
        <f t="shared" si="40"/>
        <v>Sell</v>
      </c>
    </row>
    <row r="476" spans="1:8" ht="13.5" x14ac:dyDescent="0.25">
      <c r="A476" s="4">
        <f>TITRES_STAT!B479</f>
        <v>42698</v>
      </c>
      <c r="B476" s="2">
        <f>TITRES_STAT!D479</f>
        <v>5.7717999999999998</v>
      </c>
      <c r="C476" s="2">
        <f t="shared" si="42"/>
        <v>5.4771571765264966</v>
      </c>
      <c r="D476" s="2">
        <f t="shared" si="38"/>
        <v>5.5528653968332797</v>
      </c>
      <c r="E476" s="2">
        <f t="shared" ref="E476:E539" si="43">C476-D476</f>
        <v>-7.5708220306783147E-2</v>
      </c>
      <c r="F476" s="2">
        <f t="shared" si="41"/>
        <v>-8.773135865884793E-2</v>
      </c>
      <c r="G476" s="2">
        <f t="shared" si="39"/>
        <v>1.2023138352064783E-2</v>
      </c>
      <c r="H476" s="2" t="str">
        <f t="shared" si="40"/>
        <v>Sell</v>
      </c>
    </row>
    <row r="477" spans="1:8" ht="13.5" x14ac:dyDescent="0.25">
      <c r="A477" s="4">
        <f>TITRES_STAT!B480</f>
        <v>42699</v>
      </c>
      <c r="B477" s="2">
        <f>TITRES_STAT!D480</f>
        <v>5.7717999999999998</v>
      </c>
      <c r="C477" s="2">
        <f t="shared" si="42"/>
        <v>5.4821483801378053</v>
      </c>
      <c r="D477" s="2">
        <f t="shared" ref="D477:D540" si="44">$D$4*B477+(1-$D$4)*D476</f>
        <v>5.5690827748456293</v>
      </c>
      <c r="E477" s="2">
        <f t="shared" si="43"/>
        <v>-8.6934394707824048E-2</v>
      </c>
      <c r="F477" s="2">
        <f t="shared" si="41"/>
        <v>-8.7571965868643159E-2</v>
      </c>
      <c r="G477" s="2">
        <f t="shared" si="39"/>
        <v>6.3757116081911147E-4</v>
      </c>
      <c r="H477" s="2" t="str">
        <f t="shared" si="40"/>
        <v>Sell</v>
      </c>
    </row>
    <row r="478" spans="1:8" ht="13.5" x14ac:dyDescent="0.25">
      <c r="A478" s="4">
        <f>TITRES_STAT!B481</f>
        <v>42702</v>
      </c>
      <c r="B478" s="2">
        <f>TITRES_STAT!D481</f>
        <v>5.7679999999999998</v>
      </c>
      <c r="C478" s="2">
        <f t="shared" si="42"/>
        <v>5.5039101678089128</v>
      </c>
      <c r="D478" s="2">
        <f t="shared" si="44"/>
        <v>5.5838173841163226</v>
      </c>
      <c r="E478" s="2">
        <f t="shared" si="43"/>
        <v>-7.9907216307409712E-2</v>
      </c>
      <c r="F478" s="2">
        <f t="shared" si="41"/>
        <v>-8.6039015956396472E-2</v>
      </c>
      <c r="G478" s="2">
        <f t="shared" si="39"/>
        <v>6.1317996489867604E-3</v>
      </c>
      <c r="H478" s="2" t="str">
        <f t="shared" si="40"/>
        <v>Sell</v>
      </c>
    </row>
    <row r="479" spans="1:8" ht="13.5" x14ac:dyDescent="0.25">
      <c r="A479" s="4">
        <f>TITRES_STAT!B482</f>
        <v>42703</v>
      </c>
      <c r="B479" s="2">
        <f>TITRES_STAT!D482</f>
        <v>5.7679999999999998</v>
      </c>
      <c r="C479" s="2">
        <f t="shared" si="42"/>
        <v>5.5439547573767722</v>
      </c>
      <c r="D479" s="2">
        <f t="shared" si="44"/>
        <v>5.5974605408484468</v>
      </c>
      <c r="E479" s="2">
        <f t="shared" si="43"/>
        <v>-5.3505783471674562E-2</v>
      </c>
      <c r="F479" s="2">
        <f t="shared" si="41"/>
        <v>-7.9532369459452093E-2</v>
      </c>
      <c r="G479" s="2">
        <f t="shared" si="39"/>
        <v>2.6026585987777531E-2</v>
      </c>
      <c r="H479" s="2" t="str">
        <f t="shared" si="40"/>
        <v>Sell</v>
      </c>
    </row>
    <row r="480" spans="1:8" ht="13.5" x14ac:dyDescent="0.25">
      <c r="A480" s="4">
        <f>TITRES_STAT!B483</f>
        <v>42704</v>
      </c>
      <c r="B480" s="2">
        <f>TITRES_STAT!D483</f>
        <v>5.8136000000000001</v>
      </c>
      <c r="C480" s="2">
        <f t="shared" si="42"/>
        <v>5.5854386408572685</v>
      </c>
      <c r="D480" s="2">
        <f t="shared" si="44"/>
        <v>5.61347087115597</v>
      </c>
      <c r="E480" s="2">
        <f t="shared" si="43"/>
        <v>-2.8032230298701499E-2</v>
      </c>
      <c r="F480" s="2">
        <f t="shared" si="41"/>
        <v>-6.9232341627301977E-2</v>
      </c>
      <c r="G480" s="2">
        <f t="shared" si="39"/>
        <v>4.1200111328600478E-2</v>
      </c>
      <c r="H480" s="2" t="str">
        <f t="shared" si="40"/>
        <v>Sell</v>
      </c>
    </row>
    <row r="481" spans="1:8" ht="13.5" x14ac:dyDescent="0.25">
      <c r="A481" s="4">
        <f>TITRES_STAT!B484</f>
        <v>42705</v>
      </c>
      <c r="B481" s="2">
        <f>TITRES_STAT!D484</f>
        <v>6.0301999999999998</v>
      </c>
      <c r="C481" s="2">
        <f t="shared" si="42"/>
        <v>5.6146942345715347</v>
      </c>
      <c r="D481" s="2">
        <f t="shared" si="44"/>
        <v>5.6443396955147866</v>
      </c>
      <c r="E481" s="2">
        <f t="shared" si="43"/>
        <v>-2.9645460943251933E-2</v>
      </c>
      <c r="F481" s="2">
        <f t="shared" si="41"/>
        <v>-6.1314965490491966E-2</v>
      </c>
      <c r="G481" s="2">
        <f t="shared" si="39"/>
        <v>3.1669504547240032E-2</v>
      </c>
      <c r="H481" s="2" t="str">
        <f t="shared" si="40"/>
        <v>Sell</v>
      </c>
    </row>
    <row r="482" spans="1:8" ht="13.5" x14ac:dyDescent="0.25">
      <c r="A482" s="4">
        <f>TITRES_STAT!B485</f>
        <v>42706</v>
      </c>
      <c r="B482" s="2">
        <f>TITRES_STAT!D485</f>
        <v>5.9656000000000002</v>
      </c>
      <c r="C482" s="2">
        <f t="shared" si="42"/>
        <v>5.6336028138682215</v>
      </c>
      <c r="D482" s="2">
        <f t="shared" si="44"/>
        <v>5.6681367551062847</v>
      </c>
      <c r="E482" s="2">
        <f t="shared" si="43"/>
        <v>-3.4533941238063193E-2</v>
      </c>
      <c r="F482" s="2">
        <f t="shared" si="41"/>
        <v>-5.5958760640006211E-2</v>
      </c>
      <c r="G482" s="2">
        <f t="shared" si="39"/>
        <v>2.1424819401943018E-2</v>
      </c>
      <c r="H482" s="2" t="str">
        <f t="shared" si="40"/>
        <v>Sell</v>
      </c>
    </row>
    <row r="483" spans="1:8" ht="13.5" x14ac:dyDescent="0.25">
      <c r="A483" s="4">
        <f>TITRES_STAT!B486</f>
        <v>42709</v>
      </c>
      <c r="B483" s="2">
        <f>TITRES_STAT!D486</f>
        <v>5.8705999999999996</v>
      </c>
      <c r="C483" s="2">
        <f t="shared" si="42"/>
        <v>5.6554485348115726</v>
      </c>
      <c r="D483" s="2">
        <f t="shared" si="44"/>
        <v>5.6831340325058184</v>
      </c>
      <c r="E483" s="2">
        <f t="shared" si="43"/>
        <v>-2.7685497694245775E-2</v>
      </c>
      <c r="F483" s="2">
        <f t="shared" si="41"/>
        <v>-5.0304108050854127E-2</v>
      </c>
      <c r="G483" s="2">
        <f t="shared" si="39"/>
        <v>2.2618610356608351E-2</v>
      </c>
      <c r="H483" s="2" t="str">
        <f t="shared" si="40"/>
        <v>Sell</v>
      </c>
    </row>
    <row r="484" spans="1:8" ht="13.5" x14ac:dyDescent="0.25">
      <c r="A484" s="4">
        <f>TITRES_STAT!B487</f>
        <v>42710</v>
      </c>
      <c r="B484" s="2">
        <f>TITRES_STAT!D487</f>
        <v>5.8705999999999996</v>
      </c>
      <c r="C484" s="2">
        <f t="shared" si="42"/>
        <v>5.6727641448405608</v>
      </c>
      <c r="D484" s="2">
        <f t="shared" si="44"/>
        <v>5.6970204004683502</v>
      </c>
      <c r="E484" s="2">
        <f t="shared" si="43"/>
        <v>-2.4256255627789436E-2</v>
      </c>
      <c r="F484" s="2">
        <f t="shared" si="41"/>
        <v>-4.5094537566241197E-2</v>
      </c>
      <c r="G484" s="2">
        <f t="shared" ref="G484:G547" si="45">E484-F484</f>
        <v>2.0838281938451761E-2</v>
      </c>
      <c r="H484" s="2" t="str">
        <f t="shared" ref="H484:H547" si="46">IF(G484&lt;0,"Hold","Sell")</f>
        <v>Sell</v>
      </c>
    </row>
    <row r="485" spans="1:8" ht="13.5" x14ac:dyDescent="0.25">
      <c r="A485" s="4">
        <f>TITRES_STAT!B488</f>
        <v>42711</v>
      </c>
      <c r="B485" s="2">
        <f>TITRES_STAT!D488</f>
        <v>5.8781999999999996</v>
      </c>
      <c r="C485" s="2">
        <f t="shared" si="42"/>
        <v>5.6850773533266281</v>
      </c>
      <c r="D485" s="2">
        <f t="shared" si="44"/>
        <v>5.7104411115447684</v>
      </c>
      <c r="E485" s="2">
        <f t="shared" si="43"/>
        <v>-2.5363758218140298E-2</v>
      </c>
      <c r="F485" s="2">
        <f t="shared" ref="F485:F548" si="47">(E485*(2/(10)))+((1-(2/10))*F484)</f>
        <v>-4.1148381696621023E-2</v>
      </c>
      <c r="G485" s="2">
        <f t="shared" si="45"/>
        <v>1.5784623478480725E-2</v>
      </c>
      <c r="H485" s="2" t="str">
        <f t="shared" si="46"/>
        <v>Sell</v>
      </c>
    </row>
    <row r="486" spans="1:8" ht="13.5" x14ac:dyDescent="0.25">
      <c r="A486" s="4">
        <f>TITRES_STAT!B489</f>
        <v>42712</v>
      </c>
      <c r="B486" s="2">
        <f>TITRES_STAT!D489</f>
        <v>5.8705999999999996</v>
      </c>
      <c r="C486" s="2">
        <f t="shared" si="42"/>
        <v>5.6984192989686857</v>
      </c>
      <c r="D486" s="2">
        <f t="shared" si="44"/>
        <v>5.7223047329118222</v>
      </c>
      <c r="E486" s="2">
        <f t="shared" si="43"/>
        <v>-2.3885433943136469E-2</v>
      </c>
      <c r="F486" s="2">
        <f t="shared" si="47"/>
        <v>-3.7695792145924112E-2</v>
      </c>
      <c r="G486" s="2">
        <f t="shared" si="45"/>
        <v>1.3810358202787643E-2</v>
      </c>
      <c r="H486" s="2" t="str">
        <f t="shared" si="46"/>
        <v>Sell</v>
      </c>
    </row>
    <row r="487" spans="1:8" ht="13.5" x14ac:dyDescent="0.25">
      <c r="A487" s="4">
        <f>TITRES_STAT!B490</f>
        <v>42713</v>
      </c>
      <c r="B487" s="2">
        <f>TITRES_STAT!D490</f>
        <v>5.8895999999999997</v>
      </c>
      <c r="C487" s="2">
        <f t="shared" si="42"/>
        <v>5.7097086375888875</v>
      </c>
      <c r="D487" s="2">
        <f t="shared" si="44"/>
        <v>5.7346969749183536</v>
      </c>
      <c r="E487" s="2">
        <f t="shared" si="43"/>
        <v>-2.4988337329466148E-2</v>
      </c>
      <c r="F487" s="2">
        <f t="shared" si="47"/>
        <v>-3.5154301182632519E-2</v>
      </c>
      <c r="G487" s="2">
        <f t="shared" si="45"/>
        <v>1.0165963853166371E-2</v>
      </c>
      <c r="H487" s="2" t="str">
        <f t="shared" si="46"/>
        <v>Sell</v>
      </c>
    </row>
    <row r="488" spans="1:8" ht="13.5" x14ac:dyDescent="0.25">
      <c r="A488" s="4">
        <f>TITRES_STAT!B491</f>
        <v>42717</v>
      </c>
      <c r="B488" s="2">
        <f>TITRES_STAT!D491</f>
        <v>5.8136000000000001</v>
      </c>
      <c r="C488" s="2">
        <f t="shared" si="42"/>
        <v>5.718676539498289</v>
      </c>
      <c r="D488" s="2">
        <f t="shared" si="44"/>
        <v>5.7405416434429206</v>
      </c>
      <c r="E488" s="2">
        <f t="shared" si="43"/>
        <v>-2.1865103944631592E-2</v>
      </c>
      <c r="F488" s="2">
        <f t="shared" si="47"/>
        <v>-3.2496461735032331E-2</v>
      </c>
      <c r="G488" s="2">
        <f t="shared" si="45"/>
        <v>1.0631357790400739E-2</v>
      </c>
      <c r="H488" s="2" t="str">
        <f t="shared" si="46"/>
        <v>Sell</v>
      </c>
    </row>
    <row r="489" spans="1:8" ht="13.5" x14ac:dyDescent="0.25">
      <c r="A489" s="4">
        <f>TITRES_STAT!B492</f>
        <v>42718</v>
      </c>
      <c r="B489" s="2">
        <f>TITRES_STAT!D492</f>
        <v>5.8516000000000004</v>
      </c>
      <c r="C489" s="2">
        <f t="shared" si="42"/>
        <v>5.7262647641908595</v>
      </c>
      <c r="D489" s="2">
        <f t="shared" si="44"/>
        <v>5.7487681883730746</v>
      </c>
      <c r="E489" s="2">
        <f t="shared" si="43"/>
        <v>-2.250342418221507E-2</v>
      </c>
      <c r="F489" s="2">
        <f t="shared" si="47"/>
        <v>-3.0497854224468879E-2</v>
      </c>
      <c r="G489" s="2">
        <f t="shared" si="45"/>
        <v>7.9944300422538084E-3</v>
      </c>
      <c r="H489" s="2" t="str">
        <f t="shared" si="46"/>
        <v>Sell</v>
      </c>
    </row>
    <row r="490" spans="1:8" ht="13.5" x14ac:dyDescent="0.25">
      <c r="A490" s="4">
        <f>TITRES_STAT!B493</f>
        <v>42719</v>
      </c>
      <c r="B490" s="2">
        <f>TITRES_STAT!D493</f>
        <v>5.8516000000000004</v>
      </c>
      <c r="C490" s="2">
        <f t="shared" si="42"/>
        <v>5.7397009543153423</v>
      </c>
      <c r="D490" s="2">
        <f t="shared" si="44"/>
        <v>5.7563853596046988</v>
      </c>
      <c r="E490" s="2">
        <f t="shared" si="43"/>
        <v>-1.6684405289356441E-2</v>
      </c>
      <c r="F490" s="2">
        <f t="shared" si="47"/>
        <v>-2.7735164437446391E-2</v>
      </c>
      <c r="G490" s="2">
        <f t="shared" si="45"/>
        <v>1.105075914808995E-2</v>
      </c>
      <c r="H490" s="2" t="str">
        <f t="shared" si="46"/>
        <v>Sell</v>
      </c>
    </row>
    <row r="491" spans="1:8" ht="13.5" x14ac:dyDescent="0.25">
      <c r="A491" s="4">
        <f>TITRES_STAT!B494</f>
        <v>42720</v>
      </c>
      <c r="B491" s="2">
        <f>TITRES_STAT!D494</f>
        <v>5.8516000000000004</v>
      </c>
      <c r="C491" s="2">
        <f t="shared" si="42"/>
        <v>5.7843931151899053</v>
      </c>
      <c r="D491" s="2">
        <f t="shared" si="44"/>
        <v>5.7634382959302766</v>
      </c>
      <c r="E491" s="2">
        <f t="shared" si="43"/>
        <v>2.0954819259628721E-2</v>
      </c>
      <c r="F491" s="2">
        <f t="shared" si="47"/>
        <v>-1.799716769803137E-2</v>
      </c>
      <c r="G491" s="2">
        <f t="shared" si="45"/>
        <v>3.8951986957660091E-2</v>
      </c>
      <c r="H491" s="2" t="str">
        <f t="shared" si="46"/>
        <v>Sell</v>
      </c>
    </row>
    <row r="492" spans="1:8" ht="13.5" x14ac:dyDescent="0.25">
      <c r="A492" s="4">
        <f>TITRES_STAT!B495</f>
        <v>42723</v>
      </c>
      <c r="B492" s="2">
        <f>TITRES_STAT!D495</f>
        <v>5.8326000000000002</v>
      </c>
      <c r="C492" s="2">
        <f t="shared" si="42"/>
        <v>5.8122710974683818</v>
      </c>
      <c r="D492" s="2">
        <f t="shared" si="44"/>
        <v>5.7685613851206261</v>
      </c>
      <c r="E492" s="2">
        <f t="shared" si="43"/>
        <v>4.3709712347755669E-2</v>
      </c>
      <c r="F492" s="2">
        <f t="shared" si="47"/>
        <v>-5.6557916888739616E-3</v>
      </c>
      <c r="G492" s="2">
        <f t="shared" si="45"/>
        <v>4.9365504036629634E-2</v>
      </c>
      <c r="H492" s="2" t="str">
        <f t="shared" si="46"/>
        <v>Sell</v>
      </c>
    </row>
    <row r="493" spans="1:8" ht="13.5" x14ac:dyDescent="0.25">
      <c r="A493" s="4">
        <f>TITRES_STAT!B496</f>
        <v>42724</v>
      </c>
      <c r="B493" s="2">
        <f>TITRES_STAT!D496</f>
        <v>5.8288000000000002</v>
      </c>
      <c r="C493" s="2">
        <f t="shared" si="42"/>
        <v>5.8212447747809382</v>
      </c>
      <c r="D493" s="2">
        <f t="shared" si="44"/>
        <v>5.7730235047413201</v>
      </c>
      <c r="E493" s="2">
        <f t="shared" si="43"/>
        <v>4.8221270039618069E-2</v>
      </c>
      <c r="F493" s="2">
        <f t="shared" si="47"/>
        <v>5.1196206568244447E-3</v>
      </c>
      <c r="G493" s="2">
        <f t="shared" si="45"/>
        <v>4.3101649382793622E-2</v>
      </c>
      <c r="H493" s="2" t="str">
        <f t="shared" si="46"/>
        <v>Sell</v>
      </c>
    </row>
    <row r="494" spans="1:8" ht="13.5" x14ac:dyDescent="0.25">
      <c r="A494" s="4">
        <f>TITRES_STAT!B497</f>
        <v>42725</v>
      </c>
      <c r="B494" s="2">
        <f>TITRES_STAT!D497</f>
        <v>5.8478000000000003</v>
      </c>
      <c r="C494" s="2">
        <f t="shared" si="42"/>
        <v>5.8288378863531012</v>
      </c>
      <c r="D494" s="2">
        <f t="shared" si="44"/>
        <v>5.778562504390111</v>
      </c>
      <c r="E494" s="2">
        <f t="shared" si="43"/>
        <v>5.0275381962990195E-2</v>
      </c>
      <c r="F494" s="2">
        <f t="shared" si="47"/>
        <v>1.4150772918057598E-2</v>
      </c>
      <c r="G494" s="2">
        <f t="shared" si="45"/>
        <v>3.6124609044932601E-2</v>
      </c>
      <c r="H494" s="2" t="str">
        <f t="shared" si="46"/>
        <v>Sell</v>
      </c>
    </row>
    <row r="495" spans="1:8" ht="13.5" x14ac:dyDescent="0.25">
      <c r="A495" s="4">
        <f>TITRES_STAT!B498</f>
        <v>42726</v>
      </c>
      <c r="B495" s="2">
        <f>TITRES_STAT!D498</f>
        <v>5.8440000000000003</v>
      </c>
      <c r="C495" s="2">
        <f t="shared" si="42"/>
        <v>5.8364320576833935</v>
      </c>
      <c r="D495" s="2">
        <f t="shared" si="44"/>
        <v>5.7834097262871396</v>
      </c>
      <c r="E495" s="2">
        <f t="shared" si="43"/>
        <v>5.3022331396253897E-2</v>
      </c>
      <c r="F495" s="2">
        <f t="shared" si="47"/>
        <v>2.1925084613696862E-2</v>
      </c>
      <c r="G495" s="2">
        <f t="shared" si="45"/>
        <v>3.1097246782557035E-2</v>
      </c>
      <c r="H495" s="2" t="str">
        <f t="shared" si="46"/>
        <v>Sell</v>
      </c>
    </row>
    <row r="496" spans="1:8" ht="13.5" x14ac:dyDescent="0.25">
      <c r="A496" s="4">
        <f>TITRES_STAT!B499</f>
        <v>42727</v>
      </c>
      <c r="B496" s="2">
        <f>TITRES_STAT!D499</f>
        <v>5.8516000000000004</v>
      </c>
      <c r="C496" s="2">
        <f t="shared" si="42"/>
        <v>5.8416886641936401</v>
      </c>
      <c r="D496" s="2">
        <f t="shared" si="44"/>
        <v>5.7884608576732779</v>
      </c>
      <c r="E496" s="2">
        <f t="shared" si="43"/>
        <v>5.3227806520362186E-2</v>
      </c>
      <c r="F496" s="2">
        <f t="shared" si="47"/>
        <v>2.8185628995029927E-2</v>
      </c>
      <c r="G496" s="2">
        <f t="shared" si="45"/>
        <v>2.5042177525332259E-2</v>
      </c>
      <c r="H496" s="2" t="str">
        <f t="shared" si="46"/>
        <v>Sell</v>
      </c>
    </row>
    <row r="497" spans="1:8" ht="13.5" x14ac:dyDescent="0.25">
      <c r="A497" s="4">
        <f>TITRES_STAT!B500</f>
        <v>42730</v>
      </c>
      <c r="B497" s="2">
        <f>TITRES_STAT!D500</f>
        <v>5.8516000000000004</v>
      </c>
      <c r="C497" s="2">
        <f t="shared" si="42"/>
        <v>5.8490596389330793</v>
      </c>
      <c r="D497" s="2">
        <f t="shared" si="44"/>
        <v>5.793137831178961</v>
      </c>
      <c r="E497" s="2">
        <f t="shared" si="43"/>
        <v>5.5921807754118369E-2</v>
      </c>
      <c r="F497" s="2">
        <f t="shared" si="47"/>
        <v>3.373286474684762E-2</v>
      </c>
      <c r="G497" s="2">
        <f t="shared" si="45"/>
        <v>2.2188943007270749E-2</v>
      </c>
      <c r="H497" s="2" t="str">
        <f t="shared" si="46"/>
        <v>Sell</v>
      </c>
    </row>
    <row r="498" spans="1:8" ht="13.5" x14ac:dyDescent="0.25">
      <c r="A498" s="4">
        <f>TITRES_STAT!B501</f>
        <v>42731</v>
      </c>
      <c r="B498" s="2">
        <f>TITRES_STAT!D501</f>
        <v>5.8554000000000004</v>
      </c>
      <c r="C498" s="2">
        <f t="shared" si="42"/>
        <v>5.8436043098664516</v>
      </c>
      <c r="D498" s="2">
        <f t="shared" si="44"/>
        <v>5.7977498436842234</v>
      </c>
      <c r="E498" s="2">
        <f t="shared" si="43"/>
        <v>4.5854466182228215E-2</v>
      </c>
      <c r="F498" s="2">
        <f t="shared" si="47"/>
        <v>3.615718503392374E-2</v>
      </c>
      <c r="G498" s="2">
        <f t="shared" si="45"/>
        <v>9.6972811483044749E-3</v>
      </c>
      <c r="H498" s="2" t="str">
        <f t="shared" si="46"/>
        <v>Sell</v>
      </c>
    </row>
    <row r="499" spans="1:8" ht="13.5" x14ac:dyDescent="0.25">
      <c r="A499" s="4">
        <f>TITRES_STAT!B502</f>
        <v>42732</v>
      </c>
      <c r="B499" s="2">
        <f>TITRES_STAT!D502</f>
        <v>5.8819999999999997</v>
      </c>
      <c r="C499" s="2">
        <f t="shared" si="42"/>
        <v>5.8448344160408432</v>
      </c>
      <c r="D499" s="2">
        <f t="shared" si="44"/>
        <v>5.80399059600391</v>
      </c>
      <c r="E499" s="2">
        <f t="shared" si="43"/>
        <v>4.0843820036933209E-2</v>
      </c>
      <c r="F499" s="2">
        <f t="shared" si="47"/>
        <v>3.7094512034525635E-2</v>
      </c>
      <c r="G499" s="2">
        <f t="shared" si="45"/>
        <v>3.7493080024075739E-3</v>
      </c>
      <c r="H499" s="2" t="str">
        <f t="shared" si="46"/>
        <v>Sell</v>
      </c>
    </row>
    <row r="500" spans="1:8" ht="13.5" x14ac:dyDescent="0.25">
      <c r="A500" s="4">
        <f>TITRES_STAT!B503</f>
        <v>42733</v>
      </c>
      <c r="B500" s="2">
        <f>TITRES_STAT!D503</f>
        <v>5.8895999999999997</v>
      </c>
      <c r="C500" s="2">
        <f t="shared" si="42"/>
        <v>5.8458752751114824</v>
      </c>
      <c r="D500" s="2">
        <f t="shared" si="44"/>
        <v>5.8103320333369535</v>
      </c>
      <c r="E500" s="2">
        <f t="shared" si="43"/>
        <v>3.5543241774528944E-2</v>
      </c>
      <c r="F500" s="2">
        <f t="shared" si="47"/>
        <v>3.6784257982526297E-2</v>
      </c>
      <c r="G500" s="2">
        <f t="shared" si="45"/>
        <v>-1.241016207997353E-3</v>
      </c>
      <c r="H500" s="2" t="str">
        <f t="shared" si="46"/>
        <v>Hold</v>
      </c>
    </row>
    <row r="501" spans="1:8" ht="13.5" x14ac:dyDescent="0.25">
      <c r="A501" s="4">
        <f>TITRES_STAT!B504</f>
        <v>42734</v>
      </c>
      <c r="B501" s="2">
        <f>TITRES_STAT!D504</f>
        <v>5.8971999999999998</v>
      </c>
      <c r="C501" s="2">
        <f t="shared" si="42"/>
        <v>5.8467560020174076</v>
      </c>
      <c r="D501" s="2">
        <f t="shared" si="44"/>
        <v>5.8167666975342165</v>
      </c>
      <c r="E501" s="2">
        <f t="shared" si="43"/>
        <v>2.9989304483191148E-2</v>
      </c>
      <c r="F501" s="2">
        <f t="shared" si="47"/>
        <v>3.5425267282659267E-2</v>
      </c>
      <c r="G501" s="2">
        <f t="shared" si="45"/>
        <v>-5.4359627994681192E-3</v>
      </c>
      <c r="H501" s="2" t="str">
        <f t="shared" si="46"/>
        <v>Hold</v>
      </c>
    </row>
    <row r="502" spans="1:8" ht="13.5" x14ac:dyDescent="0.25">
      <c r="A502" s="4">
        <f>TITRES_STAT!B505</f>
        <v>42737</v>
      </c>
      <c r="B502" s="2">
        <f>TITRES_STAT!D505</f>
        <v>5.8895999999999997</v>
      </c>
      <c r="C502" s="2">
        <f t="shared" si="42"/>
        <v>5.844578155553191</v>
      </c>
      <c r="D502" s="2">
        <f t="shared" si="44"/>
        <v>5.8221617569761266</v>
      </c>
      <c r="E502" s="2">
        <f t="shared" si="43"/>
        <v>2.2416398577064456E-2</v>
      </c>
      <c r="F502" s="2">
        <f t="shared" si="47"/>
        <v>3.2823493541540308E-2</v>
      </c>
      <c r="G502" s="2">
        <f t="shared" si="45"/>
        <v>-1.0407094964475852E-2</v>
      </c>
      <c r="H502" s="2" t="str">
        <f t="shared" si="46"/>
        <v>Hold</v>
      </c>
    </row>
    <row r="503" spans="1:8" ht="13.5" x14ac:dyDescent="0.25">
      <c r="A503" s="4">
        <f>TITRES_STAT!B506</f>
        <v>42738</v>
      </c>
      <c r="B503" s="2">
        <f>TITRES_STAT!D506</f>
        <v>6.0263999999999998</v>
      </c>
      <c r="C503" s="2">
        <f t="shared" si="42"/>
        <v>5.8421507470065466</v>
      </c>
      <c r="D503" s="2">
        <f t="shared" si="44"/>
        <v>5.8372905157186352</v>
      </c>
      <c r="E503" s="2">
        <f t="shared" si="43"/>
        <v>4.8602312879113541E-3</v>
      </c>
      <c r="F503" s="2">
        <f t="shared" si="47"/>
        <v>2.7230841090814521E-2</v>
      </c>
      <c r="G503" s="2">
        <f t="shared" si="45"/>
        <v>-2.2370609802903167E-2</v>
      </c>
      <c r="H503" s="2" t="str">
        <f t="shared" si="46"/>
        <v>Hold</v>
      </c>
    </row>
    <row r="504" spans="1:8" ht="13.5" x14ac:dyDescent="0.25">
      <c r="A504" s="4">
        <f>TITRES_STAT!B507</f>
        <v>42739</v>
      </c>
      <c r="B504" s="2">
        <f>TITRES_STAT!D507</f>
        <v>6.2050000000000001</v>
      </c>
      <c r="C504" s="2">
        <f t="shared" si="42"/>
        <v>5.8430198628516932</v>
      </c>
      <c r="D504" s="2">
        <f t="shared" si="44"/>
        <v>5.8645282552950331</v>
      </c>
      <c r="E504" s="2">
        <f t="shared" si="43"/>
        <v>-2.1508392443339908E-2</v>
      </c>
      <c r="F504" s="2">
        <f t="shared" si="47"/>
        <v>1.7482994383983638E-2</v>
      </c>
      <c r="G504" s="2">
        <f t="shared" si="45"/>
        <v>-3.8991386827323546E-2</v>
      </c>
      <c r="H504" s="2" t="str">
        <f t="shared" si="46"/>
        <v>Hold</v>
      </c>
    </row>
    <row r="505" spans="1:8" ht="13.5" x14ac:dyDescent="0.25">
      <c r="A505" s="4">
        <f>TITRES_STAT!B508</f>
        <v>42740</v>
      </c>
      <c r="B505" s="2">
        <f>TITRES_STAT!D508</f>
        <v>6.2657999999999996</v>
      </c>
      <c r="C505" s="2">
        <f t="shared" si="42"/>
        <v>5.8431706531822023</v>
      </c>
      <c r="D505" s="2">
        <f t="shared" si="44"/>
        <v>5.8942520882361418</v>
      </c>
      <c r="E505" s="2">
        <f t="shared" si="43"/>
        <v>-5.1081435053939472E-2</v>
      </c>
      <c r="F505" s="2">
        <f t="shared" si="47"/>
        <v>3.7701084963990151E-3</v>
      </c>
      <c r="G505" s="2">
        <f t="shared" si="45"/>
        <v>-5.4851543550338486E-2</v>
      </c>
      <c r="H505" s="2" t="str">
        <f t="shared" si="46"/>
        <v>Hold</v>
      </c>
    </row>
    <row r="506" spans="1:8" ht="13.5" x14ac:dyDescent="0.25">
      <c r="A506" s="4">
        <f>TITRES_STAT!B509</f>
        <v>42741</v>
      </c>
      <c r="B506" s="2">
        <f>TITRES_STAT!D509</f>
        <v>6.4215999999999998</v>
      </c>
      <c r="C506" s="2">
        <f t="shared" si="42"/>
        <v>5.8444674757695552</v>
      </c>
      <c r="D506" s="2">
        <f t="shared" si="44"/>
        <v>5.933314896514946</v>
      </c>
      <c r="E506" s="2">
        <f t="shared" si="43"/>
        <v>-8.884742074539087E-2</v>
      </c>
      <c r="F506" s="2">
        <f t="shared" si="47"/>
        <v>-1.4753397351958963E-2</v>
      </c>
      <c r="G506" s="2">
        <f t="shared" si="45"/>
        <v>-7.4094023393431907E-2</v>
      </c>
      <c r="H506" s="2" t="str">
        <f t="shared" si="46"/>
        <v>Hold</v>
      </c>
    </row>
    <row r="507" spans="1:8" ht="13.5" x14ac:dyDescent="0.25">
      <c r="A507" s="4">
        <f>TITRES_STAT!B510</f>
        <v>42744</v>
      </c>
      <c r="B507" s="2">
        <f>TITRES_STAT!D510</f>
        <v>6.4443999999999999</v>
      </c>
      <c r="C507" s="2">
        <f t="shared" si="42"/>
        <v>5.8455647871896232</v>
      </c>
      <c r="D507" s="2">
        <f t="shared" si="44"/>
        <v>5.9711730523286537</v>
      </c>
      <c r="E507" s="2">
        <f t="shared" si="43"/>
        <v>-0.12560826513903045</v>
      </c>
      <c r="F507" s="2">
        <f t="shared" si="47"/>
        <v>-3.6924370909373262E-2</v>
      </c>
      <c r="G507" s="2">
        <f t="shared" si="45"/>
        <v>-8.8683894229657195E-2</v>
      </c>
      <c r="H507" s="2" t="str">
        <f t="shared" si="46"/>
        <v>Hold</v>
      </c>
    </row>
    <row r="508" spans="1:8" ht="13.5" x14ac:dyDescent="0.25">
      <c r="A508" s="4">
        <f>TITRES_STAT!B511</f>
        <v>42745</v>
      </c>
      <c r="B508" s="2">
        <f>TITRES_STAT!D511</f>
        <v>6.5355999999999996</v>
      </c>
      <c r="C508" s="2">
        <f t="shared" si="42"/>
        <v>5.8470778968527579</v>
      </c>
      <c r="D508" s="2">
        <f t="shared" si="44"/>
        <v>6.0129824558598646</v>
      </c>
      <c r="E508" s="2">
        <f t="shared" si="43"/>
        <v>-0.16590455900710666</v>
      </c>
      <c r="F508" s="2">
        <f t="shared" si="47"/>
        <v>-6.2720408528919941E-2</v>
      </c>
      <c r="G508" s="2">
        <f t="shared" si="45"/>
        <v>-0.10318415047818671</v>
      </c>
      <c r="H508" s="2" t="str">
        <f t="shared" si="46"/>
        <v>Hold</v>
      </c>
    </row>
    <row r="509" spans="1:8" ht="13.5" x14ac:dyDescent="0.25">
      <c r="A509" s="4">
        <f>TITRES_STAT!B512</f>
        <v>42746</v>
      </c>
      <c r="B509" s="2">
        <f>TITRES_STAT!D512</f>
        <v>6.4596</v>
      </c>
      <c r="C509" s="2">
        <f t="shared" si="42"/>
        <v>5.8524505281061794</v>
      </c>
      <c r="D509" s="2">
        <f t="shared" si="44"/>
        <v>6.0460652369072827</v>
      </c>
      <c r="E509" s="2">
        <f t="shared" si="43"/>
        <v>-0.19361470880110332</v>
      </c>
      <c r="F509" s="2">
        <f t="shared" si="47"/>
        <v>-8.8899268583356617E-2</v>
      </c>
      <c r="G509" s="2">
        <f t="shared" si="45"/>
        <v>-0.1047154402177467</v>
      </c>
      <c r="H509" s="2" t="str">
        <f t="shared" si="46"/>
        <v>Hold</v>
      </c>
    </row>
    <row r="510" spans="1:8" ht="13.5" x14ac:dyDescent="0.25">
      <c r="A510" s="4">
        <f>TITRES_STAT!B513</f>
        <v>42747</v>
      </c>
      <c r="B510" s="2">
        <f>TITRES_STAT!D513</f>
        <v>6.4596</v>
      </c>
      <c r="C510" s="2">
        <f t="shared" si="42"/>
        <v>5.8581658314744587</v>
      </c>
      <c r="D510" s="2">
        <f t="shared" si="44"/>
        <v>6.0766974415808175</v>
      </c>
      <c r="E510" s="2">
        <f t="shared" si="43"/>
        <v>-0.2185316101063588</v>
      </c>
      <c r="F510" s="2">
        <f t="shared" si="47"/>
        <v>-0.11482573688795705</v>
      </c>
      <c r="G510" s="2">
        <f t="shared" si="45"/>
        <v>-0.10370587321840175</v>
      </c>
      <c r="H510" s="2" t="str">
        <f t="shared" si="46"/>
        <v>Hold</v>
      </c>
    </row>
    <row r="511" spans="1:8" ht="13.5" x14ac:dyDescent="0.25">
      <c r="A511" s="4">
        <f>TITRES_STAT!B514</f>
        <v>42748</v>
      </c>
      <c r="B511" s="2">
        <f>TITRES_STAT!D514</f>
        <v>6.4672000000000001</v>
      </c>
      <c r="C511" s="2">
        <f t="shared" si="42"/>
        <v>5.8641710881706954</v>
      </c>
      <c r="D511" s="2">
        <f t="shared" si="44"/>
        <v>6.1056235570192747</v>
      </c>
      <c r="E511" s="2">
        <f t="shared" si="43"/>
        <v>-0.24145246884857929</v>
      </c>
      <c r="F511" s="2">
        <f t="shared" si="47"/>
        <v>-0.14015108328008152</v>
      </c>
      <c r="G511" s="2">
        <f t="shared" si="45"/>
        <v>-0.10130138556849777</v>
      </c>
      <c r="H511" s="2" t="str">
        <f t="shared" si="46"/>
        <v>Hold</v>
      </c>
    </row>
    <row r="512" spans="1:8" ht="13.5" x14ac:dyDescent="0.25">
      <c r="A512" s="4">
        <f>TITRES_STAT!B515</f>
        <v>42751</v>
      </c>
      <c r="B512" s="2">
        <f>TITRES_STAT!D515</f>
        <v>6.6116000000000001</v>
      </c>
      <c r="C512" s="2">
        <f t="shared" si="42"/>
        <v>5.8680832284521269</v>
      </c>
      <c r="D512" s="2">
        <f t="shared" si="44"/>
        <v>6.1431032935363659</v>
      </c>
      <c r="E512" s="2">
        <f t="shared" si="43"/>
        <v>-0.27502006508423893</v>
      </c>
      <c r="F512" s="2">
        <f t="shared" si="47"/>
        <v>-0.16712487964091302</v>
      </c>
      <c r="G512" s="2">
        <f t="shared" si="45"/>
        <v>-0.10789518544332591</v>
      </c>
      <c r="H512" s="2" t="str">
        <f t="shared" si="46"/>
        <v>Hold</v>
      </c>
    </row>
    <row r="513" spans="1:8" ht="13.5" x14ac:dyDescent="0.25">
      <c r="A513" s="4">
        <f>TITRES_STAT!B516</f>
        <v>42752</v>
      </c>
      <c r="B513" s="2">
        <f>TITRES_STAT!D516</f>
        <v>6.4976000000000003</v>
      </c>
      <c r="C513" s="2">
        <f t="shared" si="42"/>
        <v>5.8924396548441074</v>
      </c>
      <c r="D513" s="2">
        <f t="shared" si="44"/>
        <v>6.1693623088299683</v>
      </c>
      <c r="E513" s="2">
        <f t="shared" si="43"/>
        <v>-0.27692265398586091</v>
      </c>
      <c r="F513" s="2">
        <f t="shared" si="47"/>
        <v>-0.18908443450990259</v>
      </c>
      <c r="G513" s="2">
        <f t="shared" si="45"/>
        <v>-8.7838219475958323E-2</v>
      </c>
      <c r="H513" s="2" t="str">
        <f t="shared" si="46"/>
        <v>Hold</v>
      </c>
    </row>
    <row r="514" spans="1:8" ht="13.5" x14ac:dyDescent="0.25">
      <c r="A514" s="4">
        <f>TITRES_STAT!B517</f>
        <v>42753</v>
      </c>
      <c r="B514" s="2">
        <f>TITRES_STAT!D517</f>
        <v>6.5735999999999999</v>
      </c>
      <c r="C514" s="2">
        <f t="shared" si="42"/>
        <v>5.9405258617911674</v>
      </c>
      <c r="D514" s="2">
        <f t="shared" si="44"/>
        <v>6.1993058415092293</v>
      </c>
      <c r="E514" s="2">
        <f t="shared" si="43"/>
        <v>-0.25877997971806188</v>
      </c>
      <c r="F514" s="2">
        <f t="shared" si="47"/>
        <v>-0.20302354355153446</v>
      </c>
      <c r="G514" s="2">
        <f t="shared" si="45"/>
        <v>-5.5756436166527423E-2</v>
      </c>
      <c r="H514" s="2" t="str">
        <f t="shared" si="46"/>
        <v>Hold</v>
      </c>
    </row>
    <row r="515" spans="1:8" ht="13.5" x14ac:dyDescent="0.25">
      <c r="A515" s="4">
        <f>TITRES_STAT!B518</f>
        <v>42754</v>
      </c>
      <c r="B515" s="2">
        <f>TITRES_STAT!D518</f>
        <v>6.4596</v>
      </c>
      <c r="C515" s="2">
        <f t="shared" si="42"/>
        <v>5.9905680369002186</v>
      </c>
      <c r="D515" s="2">
        <f t="shared" si="44"/>
        <v>6.2185868902863239</v>
      </c>
      <c r="E515" s="2">
        <f t="shared" si="43"/>
        <v>-0.22801885338610539</v>
      </c>
      <c r="F515" s="2">
        <f t="shared" si="47"/>
        <v>-0.20802260551844864</v>
      </c>
      <c r="G515" s="2">
        <f t="shared" si="45"/>
        <v>-1.9996247867656747E-2</v>
      </c>
      <c r="H515" s="2" t="str">
        <f t="shared" si="46"/>
        <v>Hold</v>
      </c>
    </row>
    <row r="516" spans="1:8" ht="13.5" x14ac:dyDescent="0.25">
      <c r="A516" s="4">
        <f>TITRES_STAT!B519</f>
        <v>42755</v>
      </c>
      <c r="B516" s="2">
        <f>TITRES_STAT!D519</f>
        <v>6.4976000000000003</v>
      </c>
      <c r="C516" s="2">
        <f t="shared" si="42"/>
        <v>6.0568806466078771</v>
      </c>
      <c r="D516" s="2">
        <f t="shared" si="44"/>
        <v>6.2392545280428928</v>
      </c>
      <c r="E516" s="2">
        <f t="shared" si="43"/>
        <v>-0.18237388143501576</v>
      </c>
      <c r="F516" s="2">
        <f t="shared" si="47"/>
        <v>-0.20289286070176207</v>
      </c>
      <c r="G516" s="2">
        <f t="shared" si="45"/>
        <v>2.0518979266746312E-2</v>
      </c>
      <c r="H516" s="2" t="str">
        <f t="shared" si="46"/>
        <v>Sell</v>
      </c>
    </row>
    <row r="517" spans="1:8" ht="13.5" x14ac:dyDescent="0.25">
      <c r="A517" s="4">
        <f>TITRES_STAT!B520</f>
        <v>42758</v>
      </c>
      <c r="B517" s="2">
        <f>TITRES_STAT!D520</f>
        <v>6.4786000000000001</v>
      </c>
      <c r="C517" s="2">
        <f t="shared" si="42"/>
        <v>6.1164990086682032</v>
      </c>
      <c r="D517" s="2">
        <f t="shared" si="44"/>
        <v>6.2569838222619376</v>
      </c>
      <c r="E517" s="2">
        <f t="shared" si="43"/>
        <v>-0.14048481359373444</v>
      </c>
      <c r="F517" s="2">
        <f t="shared" si="47"/>
        <v>-0.19041125128015657</v>
      </c>
      <c r="G517" s="2">
        <f t="shared" si="45"/>
        <v>4.9926437686422132E-2</v>
      </c>
      <c r="H517" s="2" t="str">
        <f t="shared" si="46"/>
        <v>Sell</v>
      </c>
    </row>
    <row r="518" spans="1:8" ht="13.5" x14ac:dyDescent="0.25">
      <c r="A518" s="4">
        <f>TITRES_STAT!B521</f>
        <v>42759</v>
      </c>
      <c r="B518" s="2">
        <f>TITRES_STAT!D521</f>
        <v>6.5355999999999996</v>
      </c>
      <c r="C518" s="2">
        <f t="shared" si="42"/>
        <v>6.1809760842577104</v>
      </c>
      <c r="D518" s="2">
        <f t="shared" si="44"/>
        <v>6.2776220576499417</v>
      </c>
      <c r="E518" s="2">
        <f t="shared" si="43"/>
        <v>-9.6645973392231355E-2</v>
      </c>
      <c r="F518" s="2">
        <f t="shared" si="47"/>
        <v>-0.17165819570257154</v>
      </c>
      <c r="G518" s="2">
        <f t="shared" si="45"/>
        <v>7.5012222310340188E-2</v>
      </c>
      <c r="H518" s="2" t="str">
        <f t="shared" si="46"/>
        <v>Sell</v>
      </c>
    </row>
    <row r="519" spans="1:8" ht="13.5" x14ac:dyDescent="0.25">
      <c r="A519" s="4">
        <f>TITRES_STAT!B522</f>
        <v>42760</v>
      </c>
      <c r="B519" s="2">
        <f>TITRES_STAT!D522</f>
        <v>6.4596</v>
      </c>
      <c r="C519" s="2">
        <f t="shared" si="42"/>
        <v>6.2238413020642174</v>
      </c>
      <c r="D519" s="2">
        <f t="shared" si="44"/>
        <v>6.2911019052314279</v>
      </c>
      <c r="E519" s="2">
        <f t="shared" si="43"/>
        <v>-6.7260603167210498E-2</v>
      </c>
      <c r="F519" s="2">
        <f t="shared" si="47"/>
        <v>-0.15077867719549934</v>
      </c>
      <c r="G519" s="2">
        <f t="shared" si="45"/>
        <v>8.3518074028288841E-2</v>
      </c>
      <c r="H519" s="2" t="str">
        <f t="shared" si="46"/>
        <v>Sell</v>
      </c>
    </row>
    <row r="520" spans="1:8" ht="13.5" x14ac:dyDescent="0.25">
      <c r="A520" s="4">
        <f>TITRES_STAT!B523</f>
        <v>42761</v>
      </c>
      <c r="B520" s="2">
        <f>TITRES_STAT!D523</f>
        <v>6.4596</v>
      </c>
      <c r="C520" s="2">
        <f t="shared" si="42"/>
        <v>6.2601118709774148</v>
      </c>
      <c r="D520" s="2">
        <f t="shared" si="44"/>
        <v>6.3035832455846554</v>
      </c>
      <c r="E520" s="2">
        <f t="shared" si="43"/>
        <v>-4.3471374607240598E-2</v>
      </c>
      <c r="F520" s="2">
        <f t="shared" si="47"/>
        <v>-0.1293172166778476</v>
      </c>
      <c r="G520" s="2">
        <f t="shared" si="45"/>
        <v>8.5845842070606998E-2</v>
      </c>
      <c r="H520" s="2" t="str">
        <f t="shared" si="46"/>
        <v>Sell</v>
      </c>
    </row>
    <row r="521" spans="1:8" ht="13.5" x14ac:dyDescent="0.25">
      <c r="A521" s="4">
        <f>TITRES_STAT!B524</f>
        <v>42762</v>
      </c>
      <c r="B521" s="2">
        <f>TITRES_STAT!D524</f>
        <v>6.4215999999999998</v>
      </c>
      <c r="C521" s="2">
        <f t="shared" si="42"/>
        <v>6.2919715831347354</v>
      </c>
      <c r="D521" s="2">
        <f t="shared" si="44"/>
        <v>6.3123252273931989</v>
      </c>
      <c r="E521" s="2">
        <f t="shared" si="43"/>
        <v>-2.0353644258463532E-2</v>
      </c>
      <c r="F521" s="2">
        <f t="shared" si="47"/>
        <v>-0.10752450219397079</v>
      </c>
      <c r="G521" s="2">
        <f t="shared" si="45"/>
        <v>8.7170857935507259E-2</v>
      </c>
      <c r="H521" s="2" t="str">
        <f t="shared" si="46"/>
        <v>Sell</v>
      </c>
    </row>
    <row r="522" spans="1:8" ht="13.5" x14ac:dyDescent="0.25">
      <c r="A522" s="4">
        <f>TITRES_STAT!B525</f>
        <v>42765</v>
      </c>
      <c r="B522" s="2">
        <f>TITRES_STAT!D525</f>
        <v>6.4215999999999998</v>
      </c>
      <c r="C522" s="2">
        <f t="shared" si="42"/>
        <v>6.3411451857293919</v>
      </c>
      <c r="D522" s="2">
        <f t="shared" si="44"/>
        <v>6.3204196549937022</v>
      </c>
      <c r="E522" s="2">
        <f t="shared" si="43"/>
        <v>2.0725530735689723E-2</v>
      </c>
      <c r="F522" s="2">
        <f t="shared" si="47"/>
        <v>-8.1874495608038694E-2</v>
      </c>
      <c r="G522" s="2">
        <f t="shared" si="45"/>
        <v>0.10260002634372842</v>
      </c>
      <c r="H522" s="2" t="str">
        <f t="shared" si="46"/>
        <v>Sell</v>
      </c>
    </row>
    <row r="523" spans="1:8" ht="13.5" x14ac:dyDescent="0.25">
      <c r="A523" s="4">
        <f>TITRES_STAT!B526</f>
        <v>42766</v>
      </c>
      <c r="B523" s="2">
        <f>TITRES_STAT!D526</f>
        <v>6.4596</v>
      </c>
      <c r="C523" s="2">
        <f t="shared" si="42"/>
        <v>6.3652151571556397</v>
      </c>
      <c r="D523" s="2">
        <f t="shared" si="44"/>
        <v>6.330729310179354</v>
      </c>
      <c r="E523" s="2">
        <f t="shared" si="43"/>
        <v>3.448584697628565E-2</v>
      </c>
      <c r="F523" s="2">
        <f t="shared" si="47"/>
        <v>-5.8602427091173831E-2</v>
      </c>
      <c r="G523" s="2">
        <f t="shared" si="45"/>
        <v>9.3088274067459481E-2</v>
      </c>
      <c r="H523" s="2" t="str">
        <f t="shared" si="46"/>
        <v>Sell</v>
      </c>
    </row>
    <row r="524" spans="1:8" ht="13.5" x14ac:dyDescent="0.25">
      <c r="A524" s="4">
        <f>TITRES_STAT!B527</f>
        <v>42767</v>
      </c>
      <c r="B524" s="2">
        <f>TITRES_STAT!D527</f>
        <v>6.4596</v>
      </c>
      <c r="C524" s="2">
        <f t="shared" si="42"/>
        <v>6.3972743637470799</v>
      </c>
      <c r="D524" s="2">
        <f t="shared" si="44"/>
        <v>6.3402752872031058</v>
      </c>
      <c r="E524" s="2">
        <f t="shared" si="43"/>
        <v>5.699907654397407E-2</v>
      </c>
      <c r="F524" s="2">
        <f t="shared" si="47"/>
        <v>-3.5482126364144252E-2</v>
      </c>
      <c r="G524" s="2">
        <f t="shared" si="45"/>
        <v>9.2481202908118315E-2</v>
      </c>
      <c r="H524" s="2" t="str">
        <f t="shared" si="46"/>
        <v>Sell</v>
      </c>
    </row>
    <row r="525" spans="1:8" ht="13.5" x14ac:dyDescent="0.25">
      <c r="A525" s="4">
        <f>TITRES_STAT!B528</f>
        <v>42768</v>
      </c>
      <c r="B525" s="2">
        <f>TITRES_STAT!D528</f>
        <v>6.4558</v>
      </c>
      <c r="C525" s="2">
        <f t="shared" si="42"/>
        <v>6.4068629231706069</v>
      </c>
      <c r="D525" s="2">
        <f t="shared" si="44"/>
        <v>6.3488326733362097</v>
      </c>
      <c r="E525" s="2">
        <f t="shared" si="43"/>
        <v>5.8030249834397196E-2</v>
      </c>
      <c r="F525" s="2">
        <f t="shared" si="47"/>
        <v>-1.6779651124435961E-2</v>
      </c>
      <c r="G525" s="2">
        <f t="shared" si="45"/>
        <v>7.4809900958833164E-2</v>
      </c>
      <c r="H525" s="2" t="str">
        <f t="shared" si="46"/>
        <v>Sell</v>
      </c>
    </row>
    <row r="526" spans="1:8" ht="13.5" x14ac:dyDescent="0.25">
      <c r="A526" s="4">
        <f>TITRES_STAT!B529</f>
        <v>42769</v>
      </c>
      <c r="B526" s="2">
        <f>TITRES_STAT!D529</f>
        <v>6.4367999999999999</v>
      </c>
      <c r="C526" s="2">
        <f t="shared" si="42"/>
        <v>6.420822473452052</v>
      </c>
      <c r="D526" s="2">
        <f t="shared" si="44"/>
        <v>6.3553487716076011</v>
      </c>
      <c r="E526" s="2">
        <f t="shared" si="43"/>
        <v>6.5473701844450893E-2</v>
      </c>
      <c r="F526" s="2">
        <f t="shared" si="47"/>
        <v>-3.2898053065858954E-4</v>
      </c>
      <c r="G526" s="2">
        <f t="shared" si="45"/>
        <v>6.5802682375109486E-2</v>
      </c>
      <c r="H526" s="2" t="str">
        <f t="shared" si="46"/>
        <v>Sell</v>
      </c>
    </row>
    <row r="527" spans="1:8" ht="13.5" x14ac:dyDescent="0.25">
      <c r="A527" s="4">
        <f>TITRES_STAT!B530</f>
        <v>42772</v>
      </c>
      <c r="B527" s="2">
        <f>TITRES_STAT!D530</f>
        <v>6.4215999999999998</v>
      </c>
      <c r="C527" s="2">
        <f t="shared" ref="C527:C590" si="48">$C$4*B517+C526*(1-$C$4)</f>
        <v>6.4297113236901984</v>
      </c>
      <c r="D527" s="2">
        <f t="shared" si="44"/>
        <v>6.3602562700070377</v>
      </c>
      <c r="E527" s="2">
        <f t="shared" si="43"/>
        <v>6.9455053683160628E-2</v>
      </c>
      <c r="F527" s="2">
        <f t="shared" si="47"/>
        <v>1.3627826312105254E-2</v>
      </c>
      <c r="G527" s="2">
        <f t="shared" si="45"/>
        <v>5.5827227371055374E-2</v>
      </c>
      <c r="H527" s="2" t="str">
        <f t="shared" si="46"/>
        <v>Sell</v>
      </c>
    </row>
    <row r="528" spans="1:8" ht="13.5" x14ac:dyDescent="0.25">
      <c r="A528" s="4">
        <f>TITRES_STAT!B531</f>
        <v>42773</v>
      </c>
      <c r="B528" s="2">
        <f>TITRES_STAT!D531</f>
        <v>6.4405999999999999</v>
      </c>
      <c r="C528" s="2">
        <f t="shared" si="48"/>
        <v>6.4460018892763218</v>
      </c>
      <c r="D528" s="2">
        <f t="shared" si="44"/>
        <v>6.3662076574139235</v>
      </c>
      <c r="E528" s="2">
        <f t="shared" si="43"/>
        <v>7.9794231862398313E-2</v>
      </c>
      <c r="F528" s="2">
        <f t="shared" si="47"/>
        <v>2.6861107422163868E-2</v>
      </c>
      <c r="G528" s="2">
        <f t="shared" si="45"/>
        <v>5.2933124440234444E-2</v>
      </c>
      <c r="H528" s="2" t="str">
        <f t="shared" si="46"/>
        <v>Sell</v>
      </c>
    </row>
    <row r="529" spans="1:8" ht="13.5" x14ac:dyDescent="0.25">
      <c r="A529" s="4">
        <f>TITRES_STAT!B532</f>
        <v>42774</v>
      </c>
      <c r="B529" s="2">
        <f>TITRES_STAT!D532</f>
        <v>6.4405999999999999</v>
      </c>
      <c r="C529" s="2">
        <f t="shared" si="48"/>
        <v>6.4480939063107332</v>
      </c>
      <c r="D529" s="2">
        <f t="shared" si="44"/>
        <v>6.3717182013091884</v>
      </c>
      <c r="E529" s="2">
        <f t="shared" si="43"/>
        <v>7.637570500154478E-2</v>
      </c>
      <c r="F529" s="2">
        <f t="shared" si="47"/>
        <v>3.6764026938040054E-2</v>
      </c>
      <c r="G529" s="2">
        <f t="shared" si="45"/>
        <v>3.9611678063504727E-2</v>
      </c>
      <c r="H529" s="2" t="str">
        <f t="shared" si="46"/>
        <v>Sell</v>
      </c>
    </row>
    <row r="530" spans="1:8" ht="13.5" x14ac:dyDescent="0.25">
      <c r="A530" s="4">
        <f>TITRES_STAT!B533</f>
        <v>42775</v>
      </c>
      <c r="B530" s="2">
        <f>TITRES_STAT!D533</f>
        <v>6.3418000000000001</v>
      </c>
      <c r="C530" s="2">
        <f t="shared" si="48"/>
        <v>6.4498640745706197</v>
      </c>
      <c r="D530" s="2">
        <f t="shared" si="44"/>
        <v>6.3695020382492489</v>
      </c>
      <c r="E530" s="2">
        <f t="shared" si="43"/>
        <v>8.0362036321370844E-2</v>
      </c>
      <c r="F530" s="2">
        <f t="shared" si="47"/>
        <v>4.5483628814706217E-2</v>
      </c>
      <c r="G530" s="2">
        <f t="shared" si="45"/>
        <v>3.4878407506664627E-2</v>
      </c>
      <c r="H530" s="2" t="str">
        <f t="shared" si="46"/>
        <v>Sell</v>
      </c>
    </row>
    <row r="531" spans="1:8" ht="13.5" x14ac:dyDescent="0.25">
      <c r="A531" s="4">
        <f>TITRES_STAT!B534</f>
        <v>42776</v>
      </c>
      <c r="B531" s="2">
        <f>TITRES_STAT!D534</f>
        <v>6.319</v>
      </c>
      <c r="C531" s="2">
        <f t="shared" si="48"/>
        <v>6.4455157554059088</v>
      </c>
      <c r="D531" s="2">
        <f t="shared" si="44"/>
        <v>6.365761146527082</v>
      </c>
      <c r="E531" s="2">
        <f t="shared" si="43"/>
        <v>7.9754608878826794E-2</v>
      </c>
      <c r="F531" s="2">
        <f t="shared" si="47"/>
        <v>5.2337824827530327E-2</v>
      </c>
      <c r="G531" s="2">
        <f t="shared" si="45"/>
        <v>2.7416784051296467E-2</v>
      </c>
      <c r="H531" s="2" t="str">
        <f t="shared" si="46"/>
        <v>Sell</v>
      </c>
    </row>
    <row r="532" spans="1:8" ht="13.5" x14ac:dyDescent="0.25">
      <c r="A532" s="4">
        <f>TITRES_STAT!B535</f>
        <v>42779</v>
      </c>
      <c r="B532" s="2">
        <f>TITRES_STAT!D535</f>
        <v>6.4215999999999998</v>
      </c>
      <c r="C532" s="2">
        <f t="shared" si="48"/>
        <v>6.4418364084203841</v>
      </c>
      <c r="D532" s="2">
        <f t="shared" si="44"/>
        <v>6.3698973578954456</v>
      </c>
      <c r="E532" s="2">
        <f t="shared" si="43"/>
        <v>7.193905052493843E-2</v>
      </c>
      <c r="F532" s="2">
        <f t="shared" si="47"/>
        <v>5.6258069967011951E-2</v>
      </c>
      <c r="G532" s="2">
        <f t="shared" si="45"/>
        <v>1.568098055792648E-2</v>
      </c>
      <c r="H532" s="2" t="str">
        <f t="shared" si="46"/>
        <v>Sell</v>
      </c>
    </row>
    <row r="533" spans="1:8" ht="13.5" x14ac:dyDescent="0.25">
      <c r="A533" s="4">
        <f>TITRES_STAT!B536</f>
        <v>42780</v>
      </c>
      <c r="B533" s="2">
        <f>TITRES_STAT!D536</f>
        <v>6.319</v>
      </c>
      <c r="C533" s="2">
        <f t="shared" si="48"/>
        <v>6.4445692686634022</v>
      </c>
      <c r="D533" s="2">
        <f t="shared" si="44"/>
        <v>6.3661271832365234</v>
      </c>
      <c r="E533" s="2">
        <f t="shared" si="43"/>
        <v>7.8442085426878805E-2</v>
      </c>
      <c r="F533" s="2">
        <f t="shared" si="47"/>
        <v>6.0694873058985327E-2</v>
      </c>
      <c r="G533" s="2">
        <f t="shared" si="45"/>
        <v>1.7747212367893478E-2</v>
      </c>
      <c r="H533" s="2" t="str">
        <f t="shared" si="46"/>
        <v>Sell</v>
      </c>
    </row>
    <row r="534" spans="1:8" ht="13.5" x14ac:dyDescent="0.25">
      <c r="A534" s="4">
        <f>TITRES_STAT!B537</f>
        <v>42781</v>
      </c>
      <c r="B534" s="2">
        <f>TITRES_STAT!D537</f>
        <v>6.2695999999999996</v>
      </c>
      <c r="C534" s="2">
        <f t="shared" si="48"/>
        <v>6.4468816888690323</v>
      </c>
      <c r="D534" s="2">
        <f t="shared" si="44"/>
        <v>6.3589770215152992</v>
      </c>
      <c r="E534" s="2">
        <f t="shared" si="43"/>
        <v>8.7904667353733146E-2</v>
      </c>
      <c r="F534" s="2">
        <f t="shared" si="47"/>
        <v>6.6136831917934902E-2</v>
      </c>
      <c r="G534" s="2">
        <f t="shared" si="45"/>
        <v>2.1767835435798244E-2</v>
      </c>
      <c r="H534" s="2" t="str">
        <f t="shared" si="46"/>
        <v>Sell</v>
      </c>
    </row>
    <row r="535" spans="1:8" ht="13.5" x14ac:dyDescent="0.25">
      <c r="A535" s="4">
        <f>TITRES_STAT!B538</f>
        <v>42782</v>
      </c>
      <c r="B535" s="2">
        <f>TITRES_STAT!D538</f>
        <v>6.1936</v>
      </c>
      <c r="C535" s="2">
        <f t="shared" si="48"/>
        <v>6.4482537367353352</v>
      </c>
      <c r="D535" s="2">
        <f t="shared" si="44"/>
        <v>6.3467268717734253</v>
      </c>
      <c r="E535" s="2">
        <f t="shared" si="43"/>
        <v>0.10152686496190988</v>
      </c>
      <c r="F535" s="2">
        <f t="shared" si="47"/>
        <v>7.32148385267299E-2</v>
      </c>
      <c r="G535" s="2">
        <f t="shared" si="45"/>
        <v>2.8312026435179979E-2</v>
      </c>
      <c r="H535" s="2" t="str">
        <f t="shared" si="46"/>
        <v>Sell</v>
      </c>
    </row>
    <row r="536" spans="1:8" ht="13.5" x14ac:dyDescent="0.25">
      <c r="A536" s="4">
        <f>TITRES_STAT!B539</f>
        <v>42783</v>
      </c>
      <c r="B536" s="2">
        <f>TITRES_STAT!D539</f>
        <v>6.1936</v>
      </c>
      <c r="C536" s="2">
        <f t="shared" si="48"/>
        <v>6.4464916233914371</v>
      </c>
      <c r="D536" s="2">
        <f t="shared" si="44"/>
        <v>6.335384140530949</v>
      </c>
      <c r="E536" s="2">
        <f t="shared" si="43"/>
        <v>0.1111074828604881</v>
      </c>
      <c r="F536" s="2">
        <f t="shared" si="47"/>
        <v>8.0793367393481544E-2</v>
      </c>
      <c r="G536" s="2">
        <f t="shared" si="45"/>
        <v>3.0314115467006561E-2</v>
      </c>
      <c r="H536" s="2" t="str">
        <f t="shared" si="46"/>
        <v>Sell</v>
      </c>
    </row>
    <row r="537" spans="1:8" ht="13.5" x14ac:dyDescent="0.25">
      <c r="A537" s="4">
        <f>TITRES_STAT!B540</f>
        <v>42786</v>
      </c>
      <c r="B537" s="2">
        <f>TITRES_STAT!D540</f>
        <v>6.1593999999999998</v>
      </c>
      <c r="C537" s="2">
        <f t="shared" si="48"/>
        <v>6.4426621428696773</v>
      </c>
      <c r="D537" s="2">
        <f t="shared" si="44"/>
        <v>6.3223482782693976</v>
      </c>
      <c r="E537" s="2">
        <f t="shared" si="43"/>
        <v>0.12031386460027971</v>
      </c>
      <c r="F537" s="2">
        <f t="shared" si="47"/>
        <v>8.8697466834841185E-2</v>
      </c>
      <c r="G537" s="2">
        <f t="shared" si="45"/>
        <v>3.1616397765438523E-2</v>
      </c>
      <c r="H537" s="2" t="str">
        <f t="shared" si="46"/>
        <v>Sell</v>
      </c>
    </row>
    <row r="538" spans="1:8" ht="13.5" x14ac:dyDescent="0.25">
      <c r="A538" s="4">
        <f>TITRES_STAT!B541</f>
        <v>42787</v>
      </c>
      <c r="B538" s="2">
        <f>TITRES_STAT!D541</f>
        <v>6.1936</v>
      </c>
      <c r="C538" s="2">
        <f t="shared" si="48"/>
        <v>6.4423448901204958</v>
      </c>
      <c r="D538" s="2">
        <f t="shared" si="44"/>
        <v>6.312811368767961</v>
      </c>
      <c r="E538" s="2">
        <f t="shared" si="43"/>
        <v>0.12953352135253482</v>
      </c>
      <c r="F538" s="2">
        <f t="shared" si="47"/>
        <v>9.6864677738379923E-2</v>
      </c>
      <c r="G538" s="2">
        <f t="shared" si="45"/>
        <v>3.2668843614154897E-2</v>
      </c>
      <c r="H538" s="2" t="str">
        <f t="shared" si="46"/>
        <v>Sell</v>
      </c>
    </row>
    <row r="539" spans="1:8" ht="13.5" x14ac:dyDescent="0.25">
      <c r="A539" s="4">
        <f>TITRES_STAT!B542</f>
        <v>42788</v>
      </c>
      <c r="B539" s="2">
        <f>TITRES_STAT!D542</f>
        <v>6.2695999999999996</v>
      </c>
      <c r="C539" s="2">
        <f t="shared" si="48"/>
        <v>6.4420764454865731</v>
      </c>
      <c r="D539" s="2">
        <f t="shared" si="44"/>
        <v>6.3096105266370008</v>
      </c>
      <c r="E539" s="2">
        <f t="shared" si="43"/>
        <v>0.13246591884957226</v>
      </c>
      <c r="F539" s="2">
        <f t="shared" si="47"/>
        <v>0.1039849259606184</v>
      </c>
      <c r="G539" s="2">
        <f t="shared" si="45"/>
        <v>2.8480992888953865E-2</v>
      </c>
      <c r="H539" s="2" t="str">
        <f t="shared" si="46"/>
        <v>Sell</v>
      </c>
    </row>
    <row r="540" spans="1:8" ht="13.5" x14ac:dyDescent="0.25">
      <c r="A540" s="4">
        <f>TITRES_STAT!B543</f>
        <v>42789</v>
      </c>
      <c r="B540" s="2">
        <f>TITRES_STAT!D543</f>
        <v>6.2695999999999996</v>
      </c>
      <c r="C540" s="2">
        <f t="shared" si="48"/>
        <v>6.4266493000271012</v>
      </c>
      <c r="D540" s="2">
        <f t="shared" si="44"/>
        <v>6.3066467839231484</v>
      </c>
      <c r="E540" s="2">
        <f t="shared" ref="E540:E603" si="49">C540-D540</f>
        <v>0.12000251610395285</v>
      </c>
      <c r="F540" s="2">
        <f t="shared" si="47"/>
        <v>0.1071884439892853</v>
      </c>
      <c r="G540" s="2">
        <f t="shared" si="45"/>
        <v>1.2814072114667549E-2</v>
      </c>
      <c r="H540" s="2" t="str">
        <f t="shared" si="46"/>
        <v>Sell</v>
      </c>
    </row>
    <row r="541" spans="1:8" ht="13.5" x14ac:dyDescent="0.25">
      <c r="A541" s="4">
        <f>TITRES_STAT!B544</f>
        <v>42790</v>
      </c>
      <c r="B541" s="2">
        <f>TITRES_STAT!D544</f>
        <v>6.2506000000000004</v>
      </c>
      <c r="C541" s="2">
        <f t="shared" si="48"/>
        <v>6.4100878692537009</v>
      </c>
      <c r="D541" s="2">
        <f t="shared" ref="D541:D604" si="50">$D$4*B541+(1-$D$4)*D540</f>
        <v>6.3024951702992116</v>
      </c>
      <c r="E541" s="2">
        <f t="shared" si="49"/>
        <v>0.10759269895448931</v>
      </c>
      <c r="F541" s="2">
        <f t="shared" si="47"/>
        <v>0.10726929498232611</v>
      </c>
      <c r="G541" s="2">
        <f t="shared" si="45"/>
        <v>3.2340397216319705E-4</v>
      </c>
      <c r="H541" s="2" t="str">
        <f t="shared" si="46"/>
        <v>Sell</v>
      </c>
    </row>
    <row r="542" spans="1:8" ht="13.5" x14ac:dyDescent="0.25">
      <c r="A542" s="4">
        <f>TITRES_STAT!B545</f>
        <v>42793</v>
      </c>
      <c r="B542" s="2">
        <f>TITRES_STAT!D545</f>
        <v>6.2506000000000004</v>
      </c>
      <c r="C542" s="2">
        <f t="shared" si="48"/>
        <v>6.411858966291593</v>
      </c>
      <c r="D542" s="2">
        <f t="shared" si="50"/>
        <v>6.2986510836103813</v>
      </c>
      <c r="E542" s="2">
        <f t="shared" si="49"/>
        <v>0.11320788268121174</v>
      </c>
      <c r="F542" s="2">
        <f t="shared" si="47"/>
        <v>0.10845701252210324</v>
      </c>
      <c r="G542" s="2">
        <f t="shared" si="45"/>
        <v>4.7508701591084945E-3</v>
      </c>
      <c r="H542" s="2" t="str">
        <f t="shared" si="46"/>
        <v>Sell</v>
      </c>
    </row>
    <row r="543" spans="1:8" ht="13.5" x14ac:dyDescent="0.25">
      <c r="A543" s="4">
        <f>TITRES_STAT!B546</f>
        <v>42794</v>
      </c>
      <c r="B543" s="2">
        <f>TITRES_STAT!D546</f>
        <v>6.2506000000000004</v>
      </c>
      <c r="C543" s="2">
        <f t="shared" si="48"/>
        <v>6.3975729714775014</v>
      </c>
      <c r="D543" s="2">
        <f t="shared" si="50"/>
        <v>6.2950917440836864</v>
      </c>
      <c r="E543" s="2">
        <f t="shared" si="49"/>
        <v>0.10248122739381493</v>
      </c>
      <c r="F543" s="2">
        <f t="shared" si="47"/>
        <v>0.10726185549644558</v>
      </c>
      <c r="G543" s="2">
        <f t="shared" si="45"/>
        <v>-4.7806281026306491E-3</v>
      </c>
      <c r="H543" s="2" t="str">
        <f t="shared" si="46"/>
        <v>Hold</v>
      </c>
    </row>
    <row r="544" spans="1:8" ht="13.5" x14ac:dyDescent="0.25">
      <c r="A544" s="4">
        <f>TITRES_STAT!B547</f>
        <v>42795</v>
      </c>
      <c r="B544" s="2">
        <f>TITRES_STAT!D547</f>
        <v>6.2278000000000002</v>
      </c>
      <c r="C544" s="2">
        <f t="shared" si="48"/>
        <v>6.377884822019424</v>
      </c>
      <c r="D544" s="2">
        <f t="shared" si="50"/>
        <v>6.2901071704478575</v>
      </c>
      <c r="E544" s="2">
        <f t="shared" si="49"/>
        <v>8.7777651571566473E-2</v>
      </c>
      <c r="F544" s="2">
        <f t="shared" si="47"/>
        <v>0.10336501471146976</v>
      </c>
      <c r="G544" s="2">
        <f t="shared" si="45"/>
        <v>-1.558736313990329E-2</v>
      </c>
      <c r="H544" s="2" t="str">
        <f t="shared" si="46"/>
        <v>Hold</v>
      </c>
    </row>
    <row r="545" spans="1:8" ht="13.5" x14ac:dyDescent="0.25">
      <c r="A545" s="4">
        <f>TITRES_STAT!B548</f>
        <v>42796</v>
      </c>
      <c r="B545" s="2">
        <f>TITRES_STAT!D548</f>
        <v>6.1555999999999997</v>
      </c>
      <c r="C545" s="2">
        <f t="shared" si="48"/>
        <v>6.3495333109395133</v>
      </c>
      <c r="D545" s="2">
        <f t="shared" si="50"/>
        <v>6.2801436763406091</v>
      </c>
      <c r="E545" s="2">
        <f t="shared" si="49"/>
        <v>6.9389634598904237E-2</v>
      </c>
      <c r="F545" s="2">
        <f t="shared" si="47"/>
        <v>9.6569938688956664E-2</v>
      </c>
      <c r="G545" s="2">
        <f t="shared" si="45"/>
        <v>-2.7180304090052426E-2</v>
      </c>
      <c r="H545" s="2" t="str">
        <f t="shared" si="46"/>
        <v>Hold</v>
      </c>
    </row>
    <row r="546" spans="1:8" ht="13.5" x14ac:dyDescent="0.25">
      <c r="A546" s="4">
        <f>TITRES_STAT!B549</f>
        <v>42797</v>
      </c>
      <c r="B546" s="2">
        <f>TITRES_STAT!D549</f>
        <v>6.1936</v>
      </c>
      <c r="C546" s="2">
        <f t="shared" si="48"/>
        <v>6.3255435707949728</v>
      </c>
      <c r="D546" s="2">
        <f t="shared" si="50"/>
        <v>6.2737330336487123</v>
      </c>
      <c r="E546" s="2">
        <f t="shared" si="49"/>
        <v>5.1810537146260494E-2</v>
      </c>
      <c r="F546" s="2">
        <f t="shared" si="47"/>
        <v>8.7618058380417432E-2</v>
      </c>
      <c r="G546" s="2">
        <f t="shared" si="45"/>
        <v>-3.5807521234156939E-2</v>
      </c>
      <c r="H546" s="2" t="str">
        <f t="shared" si="46"/>
        <v>Hold</v>
      </c>
    </row>
    <row r="547" spans="1:8" ht="13.5" x14ac:dyDescent="0.25">
      <c r="A547" s="4">
        <f>TITRES_STAT!B550</f>
        <v>42800</v>
      </c>
      <c r="B547" s="2">
        <f>TITRES_STAT!D550</f>
        <v>6.2733999999999996</v>
      </c>
      <c r="C547" s="2">
        <f t="shared" si="48"/>
        <v>6.2999830214418999</v>
      </c>
      <c r="D547" s="2">
        <f t="shared" si="50"/>
        <v>6.2737083644895479</v>
      </c>
      <c r="E547" s="2">
        <f t="shared" si="49"/>
        <v>2.6274656952351982E-2</v>
      </c>
      <c r="F547" s="2">
        <f t="shared" si="47"/>
        <v>7.534937809480434E-2</v>
      </c>
      <c r="G547" s="2">
        <f t="shared" si="45"/>
        <v>-4.9074721142452357E-2</v>
      </c>
      <c r="H547" s="2" t="str">
        <f t="shared" si="46"/>
        <v>Hold</v>
      </c>
    </row>
    <row r="548" spans="1:8" ht="13.5" x14ac:dyDescent="0.25">
      <c r="A548" s="4">
        <f>TITRES_STAT!B551</f>
        <v>42801</v>
      </c>
      <c r="B548" s="2">
        <f>TITRES_STAT!D551</f>
        <v>6.3646000000000003</v>
      </c>
      <c r="C548" s="2">
        <f t="shared" si="48"/>
        <v>6.2836164027585308</v>
      </c>
      <c r="D548" s="2">
        <f t="shared" si="50"/>
        <v>6.2804410782310631</v>
      </c>
      <c r="E548" s="2">
        <f t="shared" si="49"/>
        <v>3.1753245274677155E-3</v>
      </c>
      <c r="F548" s="2">
        <f t="shared" si="47"/>
        <v>6.091456738133702E-2</v>
      </c>
      <c r="G548" s="2">
        <f t="shared" ref="G548:G611" si="51">E548-F548</f>
        <v>-5.7739242853869305E-2</v>
      </c>
      <c r="H548" s="2" t="str">
        <f t="shared" ref="H548:H611" si="52">IF(G548&lt;0,"Hold","Sell")</f>
        <v>Hold</v>
      </c>
    </row>
    <row r="549" spans="1:8" ht="13.5" x14ac:dyDescent="0.25">
      <c r="A549" s="4">
        <f>TITRES_STAT!B552</f>
        <v>42802</v>
      </c>
      <c r="B549" s="2">
        <f>TITRES_STAT!D552</f>
        <v>6.3646000000000003</v>
      </c>
      <c r="C549" s="2">
        <f t="shared" si="48"/>
        <v>6.2814600331033725</v>
      </c>
      <c r="D549" s="2">
        <f t="shared" si="50"/>
        <v>6.2866750724361697</v>
      </c>
      <c r="E549" s="2">
        <f t="shared" si="49"/>
        <v>-5.2150393327972111E-3</v>
      </c>
      <c r="F549" s="2">
        <f t="shared" ref="F549:F612" si="53">(E549*(2/(10)))+((1-(2/10))*F548)</f>
        <v>4.7688646038510175E-2</v>
      </c>
      <c r="G549" s="2">
        <f t="shared" si="51"/>
        <v>-5.2903685371307387E-2</v>
      </c>
      <c r="H549" s="2" t="str">
        <f t="shared" si="52"/>
        <v>Hold</v>
      </c>
    </row>
    <row r="550" spans="1:8" ht="13.5" x14ac:dyDescent="0.25">
      <c r="A550" s="4">
        <f>TITRES_STAT!B553</f>
        <v>42803</v>
      </c>
      <c r="B550" s="2">
        <f>TITRES_STAT!D553</f>
        <v>6.3456000000000001</v>
      </c>
      <c r="C550" s="2">
        <f t="shared" si="48"/>
        <v>6.2796354126259306</v>
      </c>
      <c r="D550" s="2">
        <f t="shared" si="50"/>
        <v>6.2910398818853421</v>
      </c>
      <c r="E550" s="2">
        <f t="shared" si="49"/>
        <v>-1.140446925941152E-2</v>
      </c>
      <c r="F550" s="2">
        <f t="shared" si="53"/>
        <v>3.5870022978925838E-2</v>
      </c>
      <c r="G550" s="2">
        <f t="shared" si="51"/>
        <v>-4.7274492238337358E-2</v>
      </c>
      <c r="H550" s="2" t="str">
        <f t="shared" si="52"/>
        <v>Hold</v>
      </c>
    </row>
    <row r="551" spans="1:8" ht="13.5" x14ac:dyDescent="0.25">
      <c r="A551" s="4">
        <f>TITRES_STAT!B554</f>
        <v>42804</v>
      </c>
      <c r="B551" s="2">
        <f>TITRES_STAT!D554</f>
        <v>6.3456000000000001</v>
      </c>
      <c r="C551" s="2">
        <f t="shared" si="48"/>
        <v>6.2751684260680953</v>
      </c>
      <c r="D551" s="2">
        <f t="shared" si="50"/>
        <v>6.2950813721160577</v>
      </c>
      <c r="E551" s="2">
        <f t="shared" si="49"/>
        <v>-1.9912946047962343E-2</v>
      </c>
      <c r="F551" s="2">
        <f t="shared" si="53"/>
        <v>2.4713429173548202E-2</v>
      </c>
      <c r="G551" s="2">
        <f t="shared" si="51"/>
        <v>-4.4626375221510542E-2</v>
      </c>
      <c r="H551" s="2" t="str">
        <f t="shared" si="52"/>
        <v>Hold</v>
      </c>
    </row>
    <row r="552" spans="1:8" ht="13.5" x14ac:dyDescent="0.25">
      <c r="A552" s="4">
        <f>TITRES_STAT!B555</f>
        <v>42807</v>
      </c>
      <c r="B552" s="2">
        <f>TITRES_STAT!D555</f>
        <v>6.3456000000000001</v>
      </c>
      <c r="C552" s="2">
        <f t="shared" si="48"/>
        <v>6.2713886682114657</v>
      </c>
      <c r="D552" s="2">
        <f t="shared" si="50"/>
        <v>6.2988234927000537</v>
      </c>
      <c r="E552" s="2">
        <f t="shared" si="49"/>
        <v>-2.7434824488588028E-2</v>
      </c>
      <c r="F552" s="2">
        <f t="shared" si="53"/>
        <v>1.4283778441120956E-2</v>
      </c>
      <c r="G552" s="2">
        <f t="shared" si="51"/>
        <v>-4.1718602929708984E-2</v>
      </c>
      <c r="H552" s="2" t="str">
        <f t="shared" si="52"/>
        <v>Hold</v>
      </c>
    </row>
    <row r="553" spans="1:8" ht="13.5" x14ac:dyDescent="0.25">
      <c r="A553" s="4">
        <f>TITRES_STAT!B556</f>
        <v>42808</v>
      </c>
      <c r="B553" s="2">
        <f>TITRES_STAT!D556</f>
        <v>6.3456000000000001</v>
      </c>
      <c r="C553" s="2">
        <f t="shared" si="48"/>
        <v>6.2681904115635483</v>
      </c>
      <c r="D553" s="2">
        <f t="shared" si="50"/>
        <v>6.3022884191667163</v>
      </c>
      <c r="E553" s="2">
        <f t="shared" si="49"/>
        <v>-3.4098007603168057E-2</v>
      </c>
      <c r="F553" s="2">
        <f t="shared" si="53"/>
        <v>4.6074212322631545E-3</v>
      </c>
      <c r="G553" s="2">
        <f t="shared" si="51"/>
        <v>-3.870542883543121E-2</v>
      </c>
      <c r="H553" s="2" t="str">
        <f t="shared" si="52"/>
        <v>Hold</v>
      </c>
    </row>
    <row r="554" spans="1:8" ht="13.5" x14ac:dyDescent="0.25">
      <c r="A554" s="4">
        <f>TITRES_STAT!B557</f>
        <v>42809</v>
      </c>
      <c r="B554" s="2">
        <f>TITRES_STAT!D557</f>
        <v>6.3266</v>
      </c>
      <c r="C554" s="2">
        <f t="shared" si="48"/>
        <v>6.2619765020922333</v>
      </c>
      <c r="D554" s="2">
        <f t="shared" si="50"/>
        <v>6.3040892770062182</v>
      </c>
      <c r="E554" s="2">
        <f t="shared" si="49"/>
        <v>-4.2112774913984907E-2</v>
      </c>
      <c r="F554" s="2">
        <f t="shared" si="53"/>
        <v>-4.7366179969864572E-3</v>
      </c>
      <c r="G554" s="2">
        <f t="shared" si="51"/>
        <v>-3.737615691699845E-2</v>
      </c>
      <c r="H554" s="2" t="str">
        <f t="shared" si="52"/>
        <v>Hold</v>
      </c>
    </row>
    <row r="555" spans="1:8" ht="13.5" x14ac:dyDescent="0.25">
      <c r="A555" s="4">
        <f>TITRES_STAT!B558</f>
        <v>42810</v>
      </c>
      <c r="B555" s="2">
        <f>TITRES_STAT!D558</f>
        <v>6.2316000000000003</v>
      </c>
      <c r="C555" s="2">
        <f t="shared" si="48"/>
        <v>6.2456108863857356</v>
      </c>
      <c r="D555" s="2">
        <f t="shared" si="50"/>
        <v>6.2987197009316835</v>
      </c>
      <c r="E555" s="2">
        <f t="shared" si="49"/>
        <v>-5.3108814545947958E-2</v>
      </c>
      <c r="F555" s="2">
        <f t="shared" si="53"/>
        <v>-1.4411057306778757E-2</v>
      </c>
      <c r="G555" s="2">
        <f t="shared" si="51"/>
        <v>-3.8697757239169198E-2</v>
      </c>
      <c r="H555" s="2" t="str">
        <f t="shared" si="52"/>
        <v>Hold</v>
      </c>
    </row>
    <row r="556" spans="1:8" ht="13.5" x14ac:dyDescent="0.25">
      <c r="A556" s="4">
        <f>TITRES_STAT!B559</f>
        <v>42811</v>
      </c>
      <c r="B556" s="2">
        <f>TITRES_STAT!D559</f>
        <v>6.2885999999999997</v>
      </c>
      <c r="C556" s="2">
        <f t="shared" si="48"/>
        <v>6.2376092115571611</v>
      </c>
      <c r="D556" s="2">
        <f t="shared" si="50"/>
        <v>6.2979700934552625</v>
      </c>
      <c r="E556" s="2">
        <f t="shared" si="49"/>
        <v>-6.0360881898101404E-2</v>
      </c>
      <c r="F556" s="2">
        <f t="shared" si="53"/>
        <v>-2.3601022225043289E-2</v>
      </c>
      <c r="G556" s="2">
        <f t="shared" si="51"/>
        <v>-3.6759859673058115E-2</v>
      </c>
      <c r="H556" s="2" t="str">
        <f t="shared" si="52"/>
        <v>Hold</v>
      </c>
    </row>
    <row r="557" spans="1:8" ht="13.5" x14ac:dyDescent="0.25">
      <c r="A557" s="4">
        <f>TITRES_STAT!B560</f>
        <v>42815</v>
      </c>
      <c r="B557" s="2">
        <f>TITRES_STAT!D560</f>
        <v>6.2847999999999997</v>
      </c>
      <c r="C557" s="2">
        <f t="shared" si="48"/>
        <v>6.2431154867022132</v>
      </c>
      <c r="D557" s="2">
        <f t="shared" si="50"/>
        <v>6.2969945309770949</v>
      </c>
      <c r="E557" s="2">
        <f t="shared" si="49"/>
        <v>-5.3879044274881771E-2</v>
      </c>
      <c r="F557" s="2">
        <f t="shared" si="53"/>
        <v>-2.9656626635010987E-2</v>
      </c>
      <c r="G557" s="2">
        <f t="shared" si="51"/>
        <v>-2.4222417639870784E-2</v>
      </c>
      <c r="H557" s="2" t="str">
        <f t="shared" si="52"/>
        <v>Hold</v>
      </c>
    </row>
    <row r="558" spans="1:8" ht="13.5" x14ac:dyDescent="0.25">
      <c r="A558" s="4">
        <f>TITRES_STAT!B561</f>
        <v>42816</v>
      </c>
      <c r="B558" s="2">
        <f>TITRES_STAT!D561</f>
        <v>6.2316000000000003</v>
      </c>
      <c r="C558" s="2">
        <f t="shared" si="48"/>
        <v>6.26180541182495</v>
      </c>
      <c r="D558" s="2">
        <f t="shared" si="50"/>
        <v>6.292150491645458</v>
      </c>
      <c r="E558" s="2">
        <f t="shared" si="49"/>
        <v>-3.0345079820508047E-2</v>
      </c>
      <c r="F558" s="2">
        <f t="shared" si="53"/>
        <v>-2.9794317272110397E-2</v>
      </c>
      <c r="G558" s="2">
        <f t="shared" si="51"/>
        <v>-5.5076254839764999E-4</v>
      </c>
      <c r="H558" s="2" t="str">
        <f t="shared" si="52"/>
        <v>Hold</v>
      </c>
    </row>
    <row r="559" spans="1:8" ht="13.5" x14ac:dyDescent="0.25">
      <c r="A559" s="4">
        <f>TITRES_STAT!B562</f>
        <v>42817</v>
      </c>
      <c r="B559" s="2">
        <f>TITRES_STAT!D562</f>
        <v>6.2316000000000003</v>
      </c>
      <c r="C559" s="2">
        <f t="shared" si="48"/>
        <v>6.2776199638518806</v>
      </c>
      <c r="D559" s="2">
        <f t="shared" si="50"/>
        <v>6.2876652700420905</v>
      </c>
      <c r="E559" s="2">
        <f t="shared" si="49"/>
        <v>-1.0045306190209935E-2</v>
      </c>
      <c r="F559" s="2">
        <f t="shared" si="53"/>
        <v>-2.5844515055730308E-2</v>
      </c>
      <c r="G559" s="2">
        <f t="shared" si="51"/>
        <v>1.5799208865520373E-2</v>
      </c>
      <c r="H559" s="2" t="str">
        <f t="shared" si="52"/>
        <v>Sell</v>
      </c>
    </row>
    <row r="560" spans="1:8" ht="13.5" x14ac:dyDescent="0.25">
      <c r="A560" s="4">
        <f>TITRES_STAT!B563</f>
        <v>42818</v>
      </c>
      <c r="B560" s="2">
        <f>TITRES_STAT!D563</f>
        <v>6.2316000000000003</v>
      </c>
      <c r="C560" s="2">
        <f t="shared" si="48"/>
        <v>6.2880784309515914</v>
      </c>
      <c r="D560" s="2">
        <f t="shared" si="50"/>
        <v>6.2835122870760092</v>
      </c>
      <c r="E560" s="2">
        <f t="shared" si="49"/>
        <v>4.5661438755821848E-3</v>
      </c>
      <c r="F560" s="2">
        <f t="shared" si="53"/>
        <v>-1.9762383269467811E-2</v>
      </c>
      <c r="G560" s="2">
        <f t="shared" si="51"/>
        <v>2.4328527145049995E-2</v>
      </c>
      <c r="H560" s="2" t="str">
        <f t="shared" si="52"/>
        <v>Sell</v>
      </c>
    </row>
    <row r="561" spans="1:8" ht="13.5" x14ac:dyDescent="0.25">
      <c r="A561" s="4">
        <f>TITRES_STAT!B564</f>
        <v>42821</v>
      </c>
      <c r="B561" s="2">
        <f>TITRES_STAT!D564</f>
        <v>6.2847999999999997</v>
      </c>
      <c r="C561" s="2">
        <f t="shared" si="48"/>
        <v>6.2969279031128851</v>
      </c>
      <c r="D561" s="2">
        <f t="shared" si="50"/>
        <v>6.2836076732185271</v>
      </c>
      <c r="E561" s="2">
        <f t="shared" si="49"/>
        <v>1.3320229894357993E-2</v>
      </c>
      <c r="F561" s="2">
        <f t="shared" si="53"/>
        <v>-1.3145860636702651E-2</v>
      </c>
      <c r="G561" s="2">
        <f t="shared" si="51"/>
        <v>2.6466090531060645E-2</v>
      </c>
      <c r="H561" s="2" t="str">
        <f t="shared" si="52"/>
        <v>Sell</v>
      </c>
    </row>
    <row r="562" spans="1:8" ht="13.5" x14ac:dyDescent="0.25">
      <c r="A562" s="4">
        <f>TITRES_STAT!B565</f>
        <v>42822</v>
      </c>
      <c r="B562" s="2">
        <f>TITRES_STAT!D565</f>
        <v>6.2847999999999997</v>
      </c>
      <c r="C562" s="2">
        <f t="shared" si="48"/>
        <v>6.304415918018595</v>
      </c>
      <c r="D562" s="2">
        <f t="shared" si="50"/>
        <v>6.2836959937208583</v>
      </c>
      <c r="E562" s="2">
        <f t="shared" si="49"/>
        <v>2.0719924297736725E-2</v>
      </c>
      <c r="F562" s="2">
        <f t="shared" si="53"/>
        <v>-6.3727036498147762E-3</v>
      </c>
      <c r="G562" s="2">
        <f t="shared" si="51"/>
        <v>2.70926279475515E-2</v>
      </c>
      <c r="H562" s="2" t="str">
        <f t="shared" si="52"/>
        <v>Sell</v>
      </c>
    </row>
    <row r="563" spans="1:8" ht="13.5" x14ac:dyDescent="0.25">
      <c r="A563" s="4">
        <f>TITRES_STAT!B566</f>
        <v>42823</v>
      </c>
      <c r="B563" s="2">
        <f>TITRES_STAT!D566</f>
        <v>6.3075999999999999</v>
      </c>
      <c r="C563" s="2">
        <f t="shared" si="48"/>
        <v>6.3107519306311195</v>
      </c>
      <c r="D563" s="2">
        <f t="shared" si="50"/>
        <v>6.2854666608526468</v>
      </c>
      <c r="E563" s="2">
        <f t="shared" si="49"/>
        <v>2.5285269778472674E-2</v>
      </c>
      <c r="F563" s="2">
        <f t="shared" si="53"/>
        <v>-4.1108964157285897E-5</v>
      </c>
      <c r="G563" s="2">
        <f t="shared" si="51"/>
        <v>2.5326378742629961E-2</v>
      </c>
      <c r="H563" s="2" t="str">
        <f t="shared" si="52"/>
        <v>Sell</v>
      </c>
    </row>
    <row r="564" spans="1:8" ht="13.5" x14ac:dyDescent="0.25">
      <c r="A564" s="4">
        <f>TITRES_STAT!B567</f>
        <v>42824</v>
      </c>
      <c r="B564" s="2">
        <f>TITRES_STAT!D567</f>
        <v>6.3075999999999999</v>
      </c>
      <c r="C564" s="2">
        <f t="shared" si="48"/>
        <v>6.3131900951494089</v>
      </c>
      <c r="D564" s="2">
        <f t="shared" si="50"/>
        <v>6.2871061674561544</v>
      </c>
      <c r="E564" s="2">
        <f t="shared" si="49"/>
        <v>2.6083927693254516E-2</v>
      </c>
      <c r="F564" s="2">
        <f t="shared" si="53"/>
        <v>5.1838983673250742E-3</v>
      </c>
      <c r="G564" s="2">
        <f t="shared" si="51"/>
        <v>2.0900029325929444E-2</v>
      </c>
      <c r="H564" s="2" t="str">
        <f t="shared" si="52"/>
        <v>Sell</v>
      </c>
    </row>
    <row r="565" spans="1:8" ht="13.5" x14ac:dyDescent="0.25">
      <c r="A565" s="4">
        <f>TITRES_STAT!B568</f>
        <v>42825</v>
      </c>
      <c r="B565" s="2">
        <f>TITRES_STAT!D568</f>
        <v>6.2885999999999997</v>
      </c>
      <c r="C565" s="2">
        <f t="shared" si="48"/>
        <v>6.3006377728187308</v>
      </c>
      <c r="D565" s="2">
        <f t="shared" si="50"/>
        <v>6.287216821718661</v>
      </c>
      <c r="E565" s="2">
        <f t="shared" si="49"/>
        <v>1.34209511000698E-2</v>
      </c>
      <c r="F565" s="2">
        <f t="shared" si="53"/>
        <v>6.8313089138740193E-3</v>
      </c>
      <c r="G565" s="2">
        <f t="shared" si="51"/>
        <v>6.5896421861957807E-3</v>
      </c>
      <c r="H565" s="2" t="str">
        <f t="shared" si="52"/>
        <v>Sell</v>
      </c>
    </row>
    <row r="566" spans="1:8" ht="13.5" x14ac:dyDescent="0.25">
      <c r="A566" s="4">
        <f>TITRES_STAT!B569</f>
        <v>42828</v>
      </c>
      <c r="B566" s="2">
        <f>TITRES_STAT!D569</f>
        <v>6.2885999999999997</v>
      </c>
      <c r="C566" s="2">
        <f t="shared" si="48"/>
        <v>6.2987858077696952</v>
      </c>
      <c r="D566" s="2">
        <f t="shared" si="50"/>
        <v>6.2873192793691306</v>
      </c>
      <c r="E566" s="2">
        <f t="shared" si="49"/>
        <v>1.1466528400564613E-2</v>
      </c>
      <c r="F566" s="2">
        <f t="shared" si="53"/>
        <v>7.7583528112121387E-3</v>
      </c>
      <c r="G566" s="2">
        <f t="shared" si="51"/>
        <v>3.7081755893524741E-3</v>
      </c>
      <c r="H566" s="2" t="str">
        <f t="shared" si="52"/>
        <v>Sell</v>
      </c>
    </row>
    <row r="567" spans="1:8" ht="13.5" x14ac:dyDescent="0.25">
      <c r="A567" s="4">
        <f>TITRES_STAT!B570</f>
        <v>42829</v>
      </c>
      <c r="B567" s="2">
        <f>TITRES_STAT!D570</f>
        <v>6.2695999999999996</v>
      </c>
      <c r="C567" s="2">
        <f t="shared" si="48"/>
        <v>6.2966341450358962</v>
      </c>
      <c r="D567" s="2">
        <f t="shared" si="50"/>
        <v>6.2860067401566022</v>
      </c>
      <c r="E567" s="2">
        <f t="shared" si="49"/>
        <v>1.0627404879294033E-2</v>
      </c>
      <c r="F567" s="2">
        <f t="shared" si="53"/>
        <v>8.332163224828517E-3</v>
      </c>
      <c r="G567" s="2">
        <f t="shared" si="51"/>
        <v>2.2952416544655165E-3</v>
      </c>
      <c r="H567" s="2" t="str">
        <f t="shared" si="52"/>
        <v>Sell</v>
      </c>
    </row>
    <row r="568" spans="1:8" ht="13.5" x14ac:dyDescent="0.25">
      <c r="A568" s="4">
        <f>TITRES_STAT!B571</f>
        <v>42830</v>
      </c>
      <c r="B568" s="2">
        <f>TITRES_STAT!D571</f>
        <v>6.2657999999999996</v>
      </c>
      <c r="C568" s="2">
        <f t="shared" si="48"/>
        <v>6.286628891953451</v>
      </c>
      <c r="D568" s="2">
        <f t="shared" si="50"/>
        <v>6.2845099445894466</v>
      </c>
      <c r="E568" s="2">
        <f t="shared" si="49"/>
        <v>2.1189473640044199E-3</v>
      </c>
      <c r="F568" s="2">
        <f t="shared" si="53"/>
        <v>7.0895200526636983E-3</v>
      </c>
      <c r="G568" s="2">
        <f t="shared" si="51"/>
        <v>-4.9705726886592784E-3</v>
      </c>
      <c r="H568" s="2" t="str">
        <f t="shared" si="52"/>
        <v>Hold</v>
      </c>
    </row>
    <row r="569" spans="1:8" ht="13.5" x14ac:dyDescent="0.25">
      <c r="A569" s="4">
        <f>TITRES_STAT!B572</f>
        <v>42831</v>
      </c>
      <c r="B569" s="2">
        <f>TITRES_STAT!D572</f>
        <v>6.2506000000000004</v>
      </c>
      <c r="C569" s="2">
        <f t="shared" si="48"/>
        <v>6.2781629085759967</v>
      </c>
      <c r="D569" s="2">
        <f t="shared" si="50"/>
        <v>6.2819980968420799</v>
      </c>
      <c r="E569" s="2">
        <f t="shared" si="49"/>
        <v>-3.8351882660832004E-3</v>
      </c>
      <c r="F569" s="2">
        <f t="shared" si="53"/>
        <v>4.9045783889143189E-3</v>
      </c>
      <c r="G569" s="2">
        <f t="shared" si="51"/>
        <v>-8.7397666549975193E-3</v>
      </c>
      <c r="H569" s="2" t="str">
        <f t="shared" si="52"/>
        <v>Hold</v>
      </c>
    </row>
    <row r="570" spans="1:8" ht="13.5" x14ac:dyDescent="0.25">
      <c r="A570" s="4">
        <f>TITRES_STAT!B573</f>
        <v>42832</v>
      </c>
      <c r="B570" s="2">
        <f>TITRES_STAT!D573</f>
        <v>6.3</v>
      </c>
      <c r="C570" s="2">
        <f t="shared" si="48"/>
        <v>6.2709993841796896</v>
      </c>
      <c r="D570" s="2">
        <f t="shared" si="50"/>
        <v>6.2833315711500743</v>
      </c>
      <c r="E570" s="2">
        <f t="shared" si="49"/>
        <v>-1.233218697038474E-2</v>
      </c>
      <c r="F570" s="2">
        <f t="shared" si="53"/>
        <v>1.4572253170545071E-3</v>
      </c>
      <c r="G570" s="2">
        <f t="shared" si="51"/>
        <v>-1.3789412287439247E-2</v>
      </c>
      <c r="H570" s="2" t="str">
        <f t="shared" si="52"/>
        <v>Hold</v>
      </c>
    </row>
    <row r="571" spans="1:8" ht="13.5" x14ac:dyDescent="0.25">
      <c r="A571" s="4">
        <f>TITRES_STAT!B574</f>
        <v>42835</v>
      </c>
      <c r="B571" s="2">
        <f>TITRES_STAT!D574</f>
        <v>6.1745999999999999</v>
      </c>
      <c r="C571" s="2">
        <f t="shared" si="48"/>
        <v>6.2731225558443526</v>
      </c>
      <c r="D571" s="2">
        <f t="shared" si="50"/>
        <v>6.2752773806945132</v>
      </c>
      <c r="E571" s="2">
        <f t="shared" si="49"/>
        <v>-2.1548248501606082E-3</v>
      </c>
      <c r="F571" s="2">
        <f t="shared" si="53"/>
        <v>7.3481528361148411E-4</v>
      </c>
      <c r="G571" s="2">
        <f t="shared" si="51"/>
        <v>-2.8896401337720921E-3</v>
      </c>
      <c r="H571" s="2" t="str">
        <f t="shared" si="52"/>
        <v>Hold</v>
      </c>
    </row>
    <row r="572" spans="1:8" ht="13.5" x14ac:dyDescent="0.25">
      <c r="A572" s="4">
        <f>TITRES_STAT!B575</f>
        <v>42836</v>
      </c>
      <c r="B572" s="2">
        <f>TITRES_STAT!D575</f>
        <v>6.2847999999999997</v>
      </c>
      <c r="C572" s="2">
        <f t="shared" si="48"/>
        <v>6.2749190857144521</v>
      </c>
      <c r="D572" s="2">
        <f t="shared" si="50"/>
        <v>6.2759827599023268</v>
      </c>
      <c r="E572" s="2">
        <f t="shared" si="49"/>
        <v>-1.0636741878746747E-3</v>
      </c>
      <c r="F572" s="2">
        <f t="shared" si="53"/>
        <v>3.7511738931425239E-4</v>
      </c>
      <c r="G572" s="2">
        <f t="shared" si="51"/>
        <v>-1.4387915771889271E-3</v>
      </c>
      <c r="H572" s="2" t="str">
        <f t="shared" si="52"/>
        <v>Hold</v>
      </c>
    </row>
    <row r="573" spans="1:8" ht="13.5" x14ac:dyDescent="0.25">
      <c r="A573" s="4">
        <f>TITRES_STAT!B576</f>
        <v>42837</v>
      </c>
      <c r="B573" s="2">
        <f>TITRES_STAT!D576</f>
        <v>6.3949999999999996</v>
      </c>
      <c r="C573" s="2">
        <f t="shared" si="48"/>
        <v>6.2799469186814587</v>
      </c>
      <c r="D573" s="2">
        <f t="shared" si="50"/>
        <v>6.2847988517614137</v>
      </c>
      <c r="E573" s="2">
        <f t="shared" si="49"/>
        <v>-4.8519330799550175E-3</v>
      </c>
      <c r="F573" s="2">
        <f t="shared" si="53"/>
        <v>-6.7029270453960164E-4</v>
      </c>
      <c r="G573" s="2">
        <f t="shared" si="51"/>
        <v>-4.1816403754154161E-3</v>
      </c>
      <c r="H573" s="2" t="str">
        <f t="shared" si="52"/>
        <v>Hold</v>
      </c>
    </row>
    <row r="574" spans="1:8" ht="13.5" x14ac:dyDescent="0.25">
      <c r="A574" s="4">
        <f>TITRES_STAT!B577</f>
        <v>42838</v>
      </c>
      <c r="B574" s="2">
        <f>TITRES_STAT!D577</f>
        <v>6.3836000000000004</v>
      </c>
      <c r="C574" s="2">
        <f t="shared" si="48"/>
        <v>6.2842012388843109</v>
      </c>
      <c r="D574" s="2">
        <f t="shared" si="50"/>
        <v>6.2921174553346422</v>
      </c>
      <c r="E574" s="2">
        <f t="shared" si="49"/>
        <v>-7.9162164503312482E-3</v>
      </c>
      <c r="F574" s="2">
        <f t="shared" si="53"/>
        <v>-2.119477453697931E-3</v>
      </c>
      <c r="G574" s="2">
        <f t="shared" si="51"/>
        <v>-5.7967389966333167E-3</v>
      </c>
      <c r="H574" s="2" t="str">
        <f t="shared" si="52"/>
        <v>Hold</v>
      </c>
    </row>
    <row r="575" spans="1:8" ht="13.5" x14ac:dyDescent="0.25">
      <c r="A575" s="4">
        <f>TITRES_STAT!B578</f>
        <v>42839</v>
      </c>
      <c r="B575" s="2">
        <f>TITRES_STAT!D578</f>
        <v>6.3987999999999996</v>
      </c>
      <c r="C575" s="2">
        <f t="shared" si="48"/>
        <v>6.2848779713636471</v>
      </c>
      <c r="D575" s="2">
        <f t="shared" si="50"/>
        <v>6.3000198660505946</v>
      </c>
      <c r="E575" s="2">
        <f t="shared" si="49"/>
        <v>-1.5141894686947488E-2</v>
      </c>
      <c r="F575" s="2">
        <f t="shared" si="53"/>
        <v>-4.7239609003478424E-3</v>
      </c>
      <c r="G575" s="2">
        <f t="shared" si="51"/>
        <v>-1.0417933786599646E-2</v>
      </c>
      <c r="H575" s="2" t="str">
        <f t="shared" si="52"/>
        <v>Hold</v>
      </c>
    </row>
    <row r="576" spans="1:8" ht="13.5" x14ac:dyDescent="0.25">
      <c r="A576" s="4">
        <f>TITRES_STAT!B579</f>
        <v>42842</v>
      </c>
      <c r="B576" s="2">
        <f>TITRES_STAT!D579</f>
        <v>6.4177999999999997</v>
      </c>
      <c r="C576" s="2">
        <f t="shared" si="48"/>
        <v>6.2854505911538547</v>
      </c>
      <c r="D576" s="2">
        <f t="shared" si="50"/>
        <v>6.3087443204172171</v>
      </c>
      <c r="E576" s="2">
        <f t="shared" si="49"/>
        <v>-2.3293729263362373E-2</v>
      </c>
      <c r="F576" s="2">
        <f t="shared" si="53"/>
        <v>-8.4379145729507488E-3</v>
      </c>
      <c r="G576" s="2">
        <f t="shared" si="51"/>
        <v>-1.4855814690411624E-2</v>
      </c>
      <c r="H576" s="2" t="str">
        <f t="shared" si="52"/>
        <v>Hold</v>
      </c>
    </row>
    <row r="577" spans="1:8" ht="13.5" x14ac:dyDescent="0.25">
      <c r="A577" s="4">
        <f>TITRES_STAT!B580</f>
        <v>42843</v>
      </c>
      <c r="B577" s="2">
        <f>TITRES_STAT!D580</f>
        <v>6.4177999999999997</v>
      </c>
      <c r="C577" s="2">
        <f t="shared" si="48"/>
        <v>6.2830120386686463</v>
      </c>
      <c r="D577" s="2">
        <f t="shared" si="50"/>
        <v>6.3168225189048304</v>
      </c>
      <c r="E577" s="2">
        <f t="shared" si="49"/>
        <v>-3.3810480236184048E-2</v>
      </c>
      <c r="F577" s="2">
        <f t="shared" si="53"/>
        <v>-1.3512427705597411E-2</v>
      </c>
      <c r="G577" s="2">
        <f t="shared" si="51"/>
        <v>-2.0298052530586638E-2</v>
      </c>
      <c r="H577" s="2" t="str">
        <f t="shared" si="52"/>
        <v>Hold</v>
      </c>
    </row>
    <row r="578" spans="1:8" ht="13.5" x14ac:dyDescent="0.25">
      <c r="A578" s="4">
        <f>TITRES_STAT!B581</f>
        <v>42844</v>
      </c>
      <c r="B578" s="2">
        <f>TITRES_STAT!D581</f>
        <v>6.4177999999999997</v>
      </c>
      <c r="C578" s="2">
        <f t="shared" si="48"/>
        <v>6.280364032719624</v>
      </c>
      <c r="D578" s="2">
        <f t="shared" si="50"/>
        <v>6.3243023323192871</v>
      </c>
      <c r="E578" s="2">
        <f t="shared" si="49"/>
        <v>-4.3938299599663111E-2</v>
      </c>
      <c r="F578" s="2">
        <f t="shared" si="53"/>
        <v>-1.9597602084410554E-2</v>
      </c>
      <c r="G578" s="2">
        <f t="shared" si="51"/>
        <v>-2.4340697515252557E-2</v>
      </c>
      <c r="H578" s="2" t="str">
        <f t="shared" si="52"/>
        <v>Hold</v>
      </c>
    </row>
    <row r="579" spans="1:8" ht="13.5" x14ac:dyDescent="0.25">
      <c r="A579" s="4">
        <f>TITRES_STAT!B582</f>
        <v>42845</v>
      </c>
      <c r="B579" s="2">
        <f>TITRES_STAT!D582</f>
        <v>6.4215999999999998</v>
      </c>
      <c r="C579" s="2">
        <f t="shared" si="48"/>
        <v>6.275784950762759</v>
      </c>
      <c r="D579" s="2">
        <f t="shared" si="50"/>
        <v>6.3315095669623025</v>
      </c>
      <c r="E579" s="2">
        <f t="shared" si="49"/>
        <v>-5.5724616199543497E-2</v>
      </c>
      <c r="F579" s="2">
        <f t="shared" si="53"/>
        <v>-2.6823004907437144E-2</v>
      </c>
      <c r="G579" s="2">
        <f t="shared" si="51"/>
        <v>-2.8901611292106354E-2</v>
      </c>
      <c r="H579" s="2" t="str">
        <f t="shared" si="52"/>
        <v>Hold</v>
      </c>
    </row>
    <row r="580" spans="1:8" ht="13.5" x14ac:dyDescent="0.25">
      <c r="A580" s="4">
        <f>TITRES_STAT!B583</f>
        <v>42846</v>
      </c>
      <c r="B580" s="2">
        <f>TITRES_STAT!D583</f>
        <v>6.4215999999999998</v>
      </c>
      <c r="C580" s="2">
        <f t="shared" si="48"/>
        <v>6.2795103429531034</v>
      </c>
      <c r="D580" s="2">
        <f t="shared" si="50"/>
        <v>6.3381829323725016</v>
      </c>
      <c r="E580" s="2">
        <f t="shared" si="49"/>
        <v>-5.8672589419398236E-2</v>
      </c>
      <c r="F580" s="2">
        <f t="shared" si="53"/>
        <v>-3.3192921809829364E-2</v>
      </c>
      <c r="G580" s="2">
        <f t="shared" si="51"/>
        <v>-2.5479667609568872E-2</v>
      </c>
      <c r="H580" s="2" t="str">
        <f t="shared" si="52"/>
        <v>Hold</v>
      </c>
    </row>
    <row r="581" spans="1:8" ht="13.5" x14ac:dyDescent="0.25">
      <c r="A581" s="4">
        <f>TITRES_STAT!B584</f>
        <v>42849</v>
      </c>
      <c r="B581" s="2">
        <f>TITRES_STAT!D584</f>
        <v>6.4215999999999998</v>
      </c>
      <c r="C581" s="2">
        <f t="shared" si="48"/>
        <v>6.2633702901910873</v>
      </c>
      <c r="D581" s="2">
        <f t="shared" si="50"/>
        <v>6.344361974418983</v>
      </c>
      <c r="E581" s="2">
        <f t="shared" si="49"/>
        <v>-8.0991684227895711E-2</v>
      </c>
      <c r="F581" s="2">
        <f t="shared" si="53"/>
        <v>-4.2752674293442636E-2</v>
      </c>
      <c r="G581" s="2">
        <f t="shared" si="51"/>
        <v>-3.8239009934453075E-2</v>
      </c>
      <c r="H581" s="2" t="str">
        <f t="shared" si="52"/>
        <v>Hold</v>
      </c>
    </row>
    <row r="582" spans="1:8" ht="13.5" x14ac:dyDescent="0.25">
      <c r="A582" s="4">
        <f>TITRES_STAT!B585</f>
        <v>42850</v>
      </c>
      <c r="B582" s="2">
        <f>TITRES_STAT!D585</f>
        <v>6.4405999999999999</v>
      </c>
      <c r="C582" s="2">
        <f t="shared" si="48"/>
        <v>6.2666671686232274</v>
      </c>
      <c r="D582" s="2">
        <f t="shared" si="50"/>
        <v>6.351490717054614</v>
      </c>
      <c r="E582" s="2">
        <f t="shared" si="49"/>
        <v>-8.4823548431386619E-2</v>
      </c>
      <c r="F582" s="2">
        <f t="shared" si="53"/>
        <v>-5.1166849121031435E-2</v>
      </c>
      <c r="G582" s="2">
        <f t="shared" si="51"/>
        <v>-3.3656699310355184E-2</v>
      </c>
      <c r="H582" s="2" t="str">
        <f t="shared" si="52"/>
        <v>Hold</v>
      </c>
    </row>
    <row r="583" spans="1:8" ht="13.5" x14ac:dyDescent="0.25">
      <c r="A583" s="4">
        <f>TITRES_STAT!B586</f>
        <v>42851</v>
      </c>
      <c r="B583" s="2">
        <f>TITRES_STAT!D586</f>
        <v>6.452</v>
      </c>
      <c r="C583" s="2">
        <f t="shared" si="48"/>
        <v>6.2864106811427316</v>
      </c>
      <c r="D583" s="2">
        <f t="shared" si="50"/>
        <v>6.3589358491246424</v>
      </c>
      <c r="E583" s="2">
        <f t="shared" si="49"/>
        <v>-7.2525167981910776E-2</v>
      </c>
      <c r="F583" s="2">
        <f t="shared" si="53"/>
        <v>-5.5438512893207309E-2</v>
      </c>
      <c r="G583" s="2">
        <f t="shared" si="51"/>
        <v>-1.7086655088703467E-2</v>
      </c>
      <c r="H583" s="2" t="str">
        <f t="shared" si="52"/>
        <v>Hold</v>
      </c>
    </row>
    <row r="584" spans="1:8" ht="13.5" x14ac:dyDescent="0.25">
      <c r="A584" s="4">
        <f>TITRES_STAT!B587</f>
        <v>42852</v>
      </c>
      <c r="B584" s="2">
        <f>TITRES_STAT!D587</f>
        <v>6.4405999999999999</v>
      </c>
      <c r="C584" s="2">
        <f t="shared" si="48"/>
        <v>6.3013628840438498</v>
      </c>
      <c r="D584" s="2">
        <f t="shared" si="50"/>
        <v>6.3649850454857804</v>
      </c>
      <c r="E584" s="2">
        <f t="shared" si="49"/>
        <v>-6.3622161441930558E-2</v>
      </c>
      <c r="F584" s="2">
        <f t="shared" si="53"/>
        <v>-5.7075242602951964E-2</v>
      </c>
      <c r="G584" s="2">
        <f t="shared" si="51"/>
        <v>-6.5469188389785937E-3</v>
      </c>
      <c r="H584" s="2" t="str">
        <f t="shared" si="52"/>
        <v>Hold</v>
      </c>
    </row>
    <row r="585" spans="1:8" ht="13.5" x14ac:dyDescent="0.25">
      <c r="A585" s="4">
        <f>TITRES_STAT!B588</f>
        <v>42853</v>
      </c>
      <c r="B585" s="2">
        <f>TITRES_STAT!D588</f>
        <v>6.4405999999999999</v>
      </c>
      <c r="C585" s="2">
        <f t="shared" si="48"/>
        <v>6.3163532095755652</v>
      </c>
      <c r="D585" s="2">
        <f t="shared" si="50"/>
        <v>6.370586153227574</v>
      </c>
      <c r="E585" s="2">
        <f t="shared" si="49"/>
        <v>-5.4232943652008814E-2</v>
      </c>
      <c r="F585" s="2">
        <f t="shared" si="53"/>
        <v>-5.6506782812763341E-2</v>
      </c>
      <c r="G585" s="2">
        <f t="shared" si="51"/>
        <v>2.2738391607545275E-3</v>
      </c>
      <c r="H585" s="2" t="str">
        <f t="shared" si="52"/>
        <v>Sell</v>
      </c>
    </row>
    <row r="586" spans="1:8" ht="13.5" x14ac:dyDescent="0.25">
      <c r="A586" s="4">
        <f>TITRES_STAT!B589</f>
        <v>42857</v>
      </c>
      <c r="B586" s="2">
        <f>TITRES_STAT!D589</f>
        <v>6.4405999999999999</v>
      </c>
      <c r="C586" s="2">
        <f t="shared" si="48"/>
        <v>6.3319604081024012</v>
      </c>
      <c r="D586" s="2">
        <f t="shared" si="50"/>
        <v>6.375772364099606</v>
      </c>
      <c r="E586" s="2">
        <f t="shared" si="49"/>
        <v>-4.3811955997204777E-2</v>
      </c>
      <c r="F586" s="2">
        <f t="shared" si="53"/>
        <v>-5.3967817449651637E-2</v>
      </c>
      <c r="G586" s="2">
        <f t="shared" si="51"/>
        <v>1.015586145244686E-2</v>
      </c>
      <c r="H586" s="2" t="str">
        <f t="shared" si="52"/>
        <v>Sell</v>
      </c>
    </row>
    <row r="587" spans="1:8" ht="13.5" x14ac:dyDescent="0.25">
      <c r="A587" s="4">
        <f>TITRES_STAT!B590</f>
        <v>42858</v>
      </c>
      <c r="B587" s="2">
        <f>TITRES_STAT!D590</f>
        <v>6.3456000000000001</v>
      </c>
      <c r="C587" s="2">
        <f t="shared" si="48"/>
        <v>6.3451664991635699</v>
      </c>
      <c r="D587" s="2">
        <f t="shared" si="50"/>
        <v>6.3735373741663022</v>
      </c>
      <c r="E587" s="2">
        <f t="shared" si="49"/>
        <v>-2.8370875002732276E-2</v>
      </c>
      <c r="F587" s="2">
        <f t="shared" si="53"/>
        <v>-4.8848428960267767E-2</v>
      </c>
      <c r="G587" s="2">
        <f t="shared" si="51"/>
        <v>2.0477553957535491E-2</v>
      </c>
      <c r="H587" s="2" t="str">
        <f t="shared" si="52"/>
        <v>Sell</v>
      </c>
    </row>
    <row r="588" spans="1:8" ht="13.5" x14ac:dyDescent="0.25">
      <c r="A588" s="4">
        <f>TITRES_STAT!B591</f>
        <v>42859</v>
      </c>
      <c r="B588" s="2">
        <f>TITRES_STAT!D591</f>
        <v>6.3456000000000001</v>
      </c>
      <c r="C588" s="2">
        <f t="shared" si="48"/>
        <v>6.3563408839076363</v>
      </c>
      <c r="D588" s="2">
        <f t="shared" si="50"/>
        <v>6.3714679390428728</v>
      </c>
      <c r="E588" s="2">
        <f t="shared" si="49"/>
        <v>-1.5127055135236489E-2</v>
      </c>
      <c r="F588" s="2">
        <f t="shared" si="53"/>
        <v>-4.210415419526152E-2</v>
      </c>
      <c r="G588" s="2">
        <f t="shared" si="51"/>
        <v>2.6977099060025031E-2</v>
      </c>
      <c r="H588" s="2" t="str">
        <f t="shared" si="52"/>
        <v>Sell</v>
      </c>
    </row>
    <row r="589" spans="1:8" ht="13.5" x14ac:dyDescent="0.25">
      <c r="A589" s="4">
        <f>TITRES_STAT!B592</f>
        <v>42860</v>
      </c>
      <c r="B589" s="2">
        <f>TITRES_STAT!D592</f>
        <v>6.4596</v>
      </c>
      <c r="C589" s="2">
        <f t="shared" si="48"/>
        <v>6.3663807479218457</v>
      </c>
      <c r="D589" s="2">
        <f t="shared" si="50"/>
        <v>6.3779962398545118</v>
      </c>
      <c r="E589" s="2">
        <f t="shared" si="49"/>
        <v>-1.1615491932666089E-2</v>
      </c>
      <c r="F589" s="2">
        <f t="shared" si="53"/>
        <v>-3.6006421742742434E-2</v>
      </c>
      <c r="G589" s="2">
        <f t="shared" si="51"/>
        <v>2.4390929810076345E-2</v>
      </c>
      <c r="H589" s="2" t="str">
        <f t="shared" si="52"/>
        <v>Sell</v>
      </c>
    </row>
    <row r="590" spans="1:8" ht="13.5" x14ac:dyDescent="0.25">
      <c r="A590" s="4">
        <f>TITRES_STAT!B593</f>
        <v>42863</v>
      </c>
      <c r="B590" s="2">
        <f>TITRES_STAT!D593</f>
        <v>6.4976000000000003</v>
      </c>
      <c r="C590" s="2">
        <f t="shared" si="48"/>
        <v>6.3748760174723307</v>
      </c>
      <c r="D590" s="2">
        <f t="shared" si="50"/>
        <v>6.386855777643067</v>
      </c>
      <c r="E590" s="2">
        <f t="shared" si="49"/>
        <v>-1.197976017073632E-2</v>
      </c>
      <c r="F590" s="2">
        <f t="shared" si="53"/>
        <v>-3.1201089428341214E-2</v>
      </c>
      <c r="G590" s="2">
        <f t="shared" si="51"/>
        <v>1.9221329257604895E-2</v>
      </c>
      <c r="H590" s="2" t="str">
        <f t="shared" si="52"/>
        <v>Sell</v>
      </c>
    </row>
    <row r="591" spans="1:8" ht="13.5" x14ac:dyDescent="0.25">
      <c r="A591" s="4">
        <f>TITRES_STAT!B594</f>
        <v>42864</v>
      </c>
      <c r="B591" s="2">
        <f>TITRES_STAT!D594</f>
        <v>6.4596</v>
      </c>
      <c r="C591" s="2">
        <f t="shared" ref="C591:C654" si="54">$C$4*B581+C590*(1-$C$4)</f>
        <v>6.3820643224765874</v>
      </c>
      <c r="D591" s="2">
        <f t="shared" si="50"/>
        <v>6.392244238558396</v>
      </c>
      <c r="E591" s="2">
        <f t="shared" si="49"/>
        <v>-1.0179916081808571E-2</v>
      </c>
      <c r="F591" s="2">
        <f t="shared" si="53"/>
        <v>-2.6996854759034686E-2</v>
      </c>
      <c r="G591" s="2">
        <f t="shared" si="51"/>
        <v>1.6816938677226115E-2</v>
      </c>
      <c r="H591" s="2" t="str">
        <f t="shared" si="52"/>
        <v>Sell</v>
      </c>
    </row>
    <row r="592" spans="1:8" ht="13.5" x14ac:dyDescent="0.25">
      <c r="A592" s="4">
        <f>TITRES_STAT!B595</f>
        <v>42865</v>
      </c>
      <c r="B592" s="2">
        <f>TITRES_STAT!D595</f>
        <v>6.4976000000000003</v>
      </c>
      <c r="C592" s="2">
        <f t="shared" si="54"/>
        <v>6.3910698113263429</v>
      </c>
      <c r="D592" s="2">
        <f t="shared" si="50"/>
        <v>6.4000483690355523</v>
      </c>
      <c r="E592" s="2">
        <f t="shared" si="49"/>
        <v>-8.9785577092094115E-3</v>
      </c>
      <c r="F592" s="2">
        <f t="shared" si="53"/>
        <v>-2.3393195349069633E-2</v>
      </c>
      <c r="G592" s="2">
        <f t="shared" si="51"/>
        <v>1.4414637639860221E-2</v>
      </c>
      <c r="H592" s="2" t="str">
        <f t="shared" si="52"/>
        <v>Sell</v>
      </c>
    </row>
    <row r="593" spans="1:8" ht="13.5" x14ac:dyDescent="0.25">
      <c r="A593" s="4">
        <f>TITRES_STAT!B596</f>
        <v>42866</v>
      </c>
      <c r="B593" s="2">
        <f>TITRES_STAT!D596</f>
        <v>6.4976000000000003</v>
      </c>
      <c r="C593" s="2">
        <f t="shared" si="54"/>
        <v>6.4004436865069056</v>
      </c>
      <c r="D593" s="2">
        <f t="shared" si="50"/>
        <v>6.4072744157736601</v>
      </c>
      <c r="E593" s="2">
        <f t="shared" si="49"/>
        <v>-6.8307292667544317E-3</v>
      </c>
      <c r="F593" s="2">
        <f t="shared" si="53"/>
        <v>-2.0080702132606591E-2</v>
      </c>
      <c r="G593" s="2">
        <f t="shared" si="51"/>
        <v>1.324997286585216E-2</v>
      </c>
      <c r="H593" s="2" t="str">
        <f t="shared" si="52"/>
        <v>Sell</v>
      </c>
    </row>
    <row r="594" spans="1:8" ht="13.5" x14ac:dyDescent="0.25">
      <c r="A594" s="4">
        <f>TITRES_STAT!B597</f>
        <v>42867</v>
      </c>
      <c r="B594" s="2">
        <f>TITRES_STAT!D597</f>
        <v>6.5355999999999996</v>
      </c>
      <c r="C594" s="2">
        <f t="shared" si="54"/>
        <v>6.4066215808904587</v>
      </c>
      <c r="D594" s="2">
        <f t="shared" si="50"/>
        <v>6.4167800146052407</v>
      </c>
      <c r="E594" s="2">
        <f t="shared" si="49"/>
        <v>-1.0158433714781978E-2</v>
      </c>
      <c r="F594" s="2">
        <f t="shared" si="53"/>
        <v>-1.8096248449041671E-2</v>
      </c>
      <c r="G594" s="2">
        <f t="shared" si="51"/>
        <v>7.9378147342596926E-3</v>
      </c>
      <c r="H594" s="2" t="str">
        <f t="shared" si="52"/>
        <v>Sell</v>
      </c>
    </row>
    <row r="595" spans="1:8" ht="13.5" x14ac:dyDescent="0.25">
      <c r="A595" s="4">
        <f>TITRES_STAT!B598</f>
        <v>42870</v>
      </c>
      <c r="B595" s="2">
        <f>TITRES_STAT!D598</f>
        <v>6.5355999999999996</v>
      </c>
      <c r="C595" s="2">
        <f t="shared" si="54"/>
        <v>6.4118490299842339</v>
      </c>
      <c r="D595" s="2">
        <f t="shared" si="50"/>
        <v>6.4255814950048524</v>
      </c>
      <c r="E595" s="2">
        <f t="shared" si="49"/>
        <v>-1.3732465020618534E-2</v>
      </c>
      <c r="F595" s="2">
        <f t="shared" si="53"/>
        <v>-1.7223491763357045E-2</v>
      </c>
      <c r="G595" s="2">
        <f t="shared" si="51"/>
        <v>3.4910267427385108E-3</v>
      </c>
      <c r="H595" s="2" t="str">
        <f t="shared" si="52"/>
        <v>Sell</v>
      </c>
    </row>
    <row r="596" spans="1:8" ht="13.5" x14ac:dyDescent="0.25">
      <c r="A596" s="4">
        <f>TITRES_STAT!B599</f>
        <v>42871</v>
      </c>
      <c r="B596" s="2">
        <f>TITRES_STAT!D599</f>
        <v>6.4786000000000001</v>
      </c>
      <c r="C596" s="2">
        <f t="shared" si="54"/>
        <v>6.4162722561405054</v>
      </c>
      <c r="D596" s="2">
        <f t="shared" si="50"/>
        <v>6.4295087916711591</v>
      </c>
      <c r="E596" s="2">
        <f t="shared" si="49"/>
        <v>-1.3236535530653626E-2</v>
      </c>
      <c r="F596" s="2">
        <f t="shared" si="53"/>
        <v>-1.642610051681636E-2</v>
      </c>
      <c r="G596" s="2">
        <f t="shared" si="51"/>
        <v>3.1895649861627337E-3</v>
      </c>
      <c r="H596" s="2" t="str">
        <f t="shared" si="52"/>
        <v>Sell</v>
      </c>
    </row>
    <row r="597" spans="1:8" ht="13.5" x14ac:dyDescent="0.25">
      <c r="A597" s="4">
        <f>TITRES_STAT!B600</f>
        <v>42872</v>
      </c>
      <c r="B597" s="2">
        <f>TITRES_STAT!D600</f>
        <v>6.4786000000000001</v>
      </c>
      <c r="C597" s="2">
        <f t="shared" si="54"/>
        <v>6.405399601349659</v>
      </c>
      <c r="D597" s="2">
        <f t="shared" si="50"/>
        <v>6.4331451774732953</v>
      </c>
      <c r="E597" s="2">
        <f t="shared" si="49"/>
        <v>-2.7745576123636262E-2</v>
      </c>
      <c r="F597" s="2">
        <f t="shared" si="53"/>
        <v>-1.8689995638180343E-2</v>
      </c>
      <c r="G597" s="2">
        <f t="shared" si="51"/>
        <v>-9.0555804854559191E-3</v>
      </c>
      <c r="H597" s="2" t="str">
        <f t="shared" si="52"/>
        <v>Hold</v>
      </c>
    </row>
    <row r="598" spans="1:8" ht="13.5" x14ac:dyDescent="0.25">
      <c r="A598" s="4">
        <f>TITRES_STAT!B601</f>
        <v>42873</v>
      </c>
      <c r="B598" s="2">
        <f>TITRES_STAT!D601</f>
        <v>6.4786000000000001</v>
      </c>
      <c r="C598" s="2">
        <f t="shared" si="54"/>
        <v>6.3961996626804813</v>
      </c>
      <c r="D598" s="2">
        <f t="shared" si="50"/>
        <v>6.4365122013641622</v>
      </c>
      <c r="E598" s="2">
        <f t="shared" si="49"/>
        <v>-4.0312538683680899E-2</v>
      </c>
      <c r="F598" s="2">
        <f t="shared" si="53"/>
        <v>-2.3014504247280458E-2</v>
      </c>
      <c r="G598" s="2">
        <f t="shared" si="51"/>
        <v>-1.729803443640044E-2</v>
      </c>
      <c r="H598" s="2" t="str">
        <f t="shared" si="52"/>
        <v>Hold</v>
      </c>
    </row>
    <row r="599" spans="1:8" ht="13.5" x14ac:dyDescent="0.25">
      <c r="A599" s="4">
        <f>TITRES_STAT!B602</f>
        <v>42874</v>
      </c>
      <c r="B599" s="2">
        <f>TITRES_STAT!D602</f>
        <v>6.4786000000000001</v>
      </c>
      <c r="C599" s="2">
        <f t="shared" si="54"/>
        <v>6.405953560729639</v>
      </c>
      <c r="D599" s="2">
        <f t="shared" si="50"/>
        <v>6.4396298160779279</v>
      </c>
      <c r="E599" s="2">
        <f t="shared" si="49"/>
        <v>-3.3676255348288997E-2</v>
      </c>
      <c r="F599" s="2">
        <f t="shared" si="53"/>
        <v>-2.5146854467482167E-2</v>
      </c>
      <c r="G599" s="2">
        <f t="shared" si="51"/>
        <v>-8.5294008808068297E-3</v>
      </c>
      <c r="H599" s="2" t="str">
        <f t="shared" si="52"/>
        <v>Hold</v>
      </c>
    </row>
    <row r="600" spans="1:8" ht="13.5" x14ac:dyDescent="0.25">
      <c r="A600" s="4">
        <f>TITRES_STAT!B603</f>
        <v>42877</v>
      </c>
      <c r="B600" s="2">
        <f>TITRES_STAT!D603</f>
        <v>6.4786000000000001</v>
      </c>
      <c r="C600" s="2">
        <f t="shared" si="54"/>
        <v>6.420053012925079</v>
      </c>
      <c r="D600" s="2">
        <f t="shared" si="50"/>
        <v>6.4425164963684516</v>
      </c>
      <c r="E600" s="2">
        <f t="shared" si="49"/>
        <v>-2.2463483443372567E-2</v>
      </c>
      <c r="F600" s="2">
        <f t="shared" si="53"/>
        <v>-2.461018026266025E-2</v>
      </c>
      <c r="G600" s="2">
        <f t="shared" si="51"/>
        <v>2.1466968192876829E-3</v>
      </c>
      <c r="H600" s="2" t="str">
        <f t="shared" si="52"/>
        <v>Sell</v>
      </c>
    </row>
    <row r="601" spans="1:8" ht="13.5" x14ac:dyDescent="0.25">
      <c r="A601" s="4">
        <f>TITRES_STAT!B604</f>
        <v>42878</v>
      </c>
      <c r="B601" s="2">
        <f>TITRES_STAT!D604</f>
        <v>6.5355999999999996</v>
      </c>
      <c r="C601" s="2">
        <f t="shared" si="54"/>
        <v>6.4261371647827588</v>
      </c>
      <c r="D601" s="2">
        <f t="shared" si="50"/>
        <v>6.4494115707115292</v>
      </c>
      <c r="E601" s="2">
        <f t="shared" si="49"/>
        <v>-2.3274405928770392E-2</v>
      </c>
      <c r="F601" s="2">
        <f t="shared" si="53"/>
        <v>-2.4343025395882279E-2</v>
      </c>
      <c r="G601" s="2">
        <f t="shared" si="51"/>
        <v>1.0686194671118872E-3</v>
      </c>
      <c r="H601" s="2" t="str">
        <f t="shared" si="52"/>
        <v>Sell</v>
      </c>
    </row>
    <row r="602" spans="1:8" ht="13.5" x14ac:dyDescent="0.25">
      <c r="A602" s="4">
        <f>TITRES_STAT!B605</f>
        <v>42879</v>
      </c>
      <c r="B602" s="2">
        <f>TITRES_STAT!D605</f>
        <v>6.4596</v>
      </c>
      <c r="C602" s="2">
        <f t="shared" si="54"/>
        <v>6.437131447123873</v>
      </c>
      <c r="D602" s="2">
        <f t="shared" si="50"/>
        <v>6.450166269177342</v>
      </c>
      <c r="E602" s="2">
        <f t="shared" si="49"/>
        <v>-1.3034822053469064E-2</v>
      </c>
      <c r="F602" s="2">
        <f t="shared" si="53"/>
        <v>-2.2081384727399636E-2</v>
      </c>
      <c r="G602" s="2">
        <f t="shared" si="51"/>
        <v>9.0465626739305721E-3</v>
      </c>
      <c r="H602" s="2" t="str">
        <f t="shared" si="52"/>
        <v>Sell</v>
      </c>
    </row>
    <row r="603" spans="1:8" ht="13.5" x14ac:dyDescent="0.25">
      <c r="A603" s="4">
        <f>TITRES_STAT!B606</f>
        <v>42880</v>
      </c>
      <c r="B603" s="2">
        <f>TITRES_STAT!D606</f>
        <v>6.5355999999999996</v>
      </c>
      <c r="C603" s="2">
        <f t="shared" si="54"/>
        <v>6.4464343014125083</v>
      </c>
      <c r="D603" s="2">
        <f t="shared" si="50"/>
        <v>6.4564946936827239</v>
      </c>
      <c r="E603" s="2">
        <f t="shared" si="49"/>
        <v>-1.0060392270215601E-2</v>
      </c>
      <c r="F603" s="2">
        <f t="shared" si="53"/>
        <v>-1.9677186235962828E-2</v>
      </c>
      <c r="G603" s="2">
        <f t="shared" si="51"/>
        <v>9.6167939657472272E-3</v>
      </c>
      <c r="H603" s="2" t="str">
        <f t="shared" si="52"/>
        <v>Sell</v>
      </c>
    </row>
    <row r="604" spans="1:8" ht="13.5" x14ac:dyDescent="0.25">
      <c r="A604" s="4">
        <f>TITRES_STAT!B607</f>
        <v>42881</v>
      </c>
      <c r="B604" s="2">
        <f>TITRES_STAT!D607</f>
        <v>6.6116000000000001</v>
      </c>
      <c r="C604" s="2">
        <f t="shared" si="54"/>
        <v>6.4601521011951997</v>
      </c>
      <c r="D604" s="2">
        <f t="shared" si="50"/>
        <v>6.4679839756321522</v>
      </c>
      <c r="E604" s="2">
        <f t="shared" ref="E604:E667" si="55">C604-D604</f>
        <v>-7.8318744369525461E-3</v>
      </c>
      <c r="F604" s="2">
        <f t="shared" si="53"/>
        <v>-1.7308123876160774E-2</v>
      </c>
      <c r="G604" s="2">
        <f t="shared" si="51"/>
        <v>9.4762494392082279E-3</v>
      </c>
      <c r="H604" s="2" t="str">
        <f t="shared" si="52"/>
        <v>Sell</v>
      </c>
    </row>
    <row r="605" spans="1:8" ht="13.5" x14ac:dyDescent="0.25">
      <c r="A605" s="4">
        <f>TITRES_STAT!B608</f>
        <v>42884</v>
      </c>
      <c r="B605" s="2">
        <f>TITRES_STAT!D608</f>
        <v>6.6268000000000002</v>
      </c>
      <c r="C605" s="2">
        <f t="shared" si="54"/>
        <v>6.471759470242092</v>
      </c>
      <c r="D605" s="2">
        <f t="shared" ref="D605:D668" si="56">$D$4*B605+(1-$D$4)*D604</f>
        <v>6.479748125585326</v>
      </c>
      <c r="E605" s="2">
        <f t="shared" si="55"/>
        <v>-7.9886553432340079E-3</v>
      </c>
      <c r="F605" s="2">
        <f t="shared" si="53"/>
        <v>-1.5444230169575421E-2</v>
      </c>
      <c r="G605" s="2">
        <f t="shared" si="51"/>
        <v>7.4555748263414132E-3</v>
      </c>
      <c r="H605" s="2" t="str">
        <f t="shared" si="52"/>
        <v>Sell</v>
      </c>
    </row>
    <row r="606" spans="1:8" ht="13.5" x14ac:dyDescent="0.25">
      <c r="A606" s="4">
        <f>TITRES_STAT!B609</f>
        <v>42885</v>
      </c>
      <c r="B606" s="2">
        <f>TITRES_STAT!D609</f>
        <v>6.6192000000000002</v>
      </c>
      <c r="C606" s="2">
        <f t="shared" si="54"/>
        <v>6.472811859435617</v>
      </c>
      <c r="D606" s="2">
        <f t="shared" si="56"/>
        <v>6.4900778940604864</v>
      </c>
      <c r="E606" s="2">
        <f t="shared" si="55"/>
        <v>-1.726603462486942E-2</v>
      </c>
      <c r="F606" s="2">
        <f t="shared" si="53"/>
        <v>-1.5808591060634224E-2</v>
      </c>
      <c r="G606" s="2">
        <f t="shared" si="51"/>
        <v>-1.457443564235196E-3</v>
      </c>
      <c r="H606" s="2" t="str">
        <f t="shared" si="52"/>
        <v>Hold</v>
      </c>
    </row>
    <row r="607" spans="1:8" ht="13.5" x14ac:dyDescent="0.25">
      <c r="A607" s="4">
        <f>TITRES_STAT!B610</f>
        <v>42886</v>
      </c>
      <c r="B607" s="2">
        <f>TITRES_STAT!D610</f>
        <v>6.6192000000000002</v>
      </c>
      <c r="C607" s="2">
        <f t="shared" si="54"/>
        <v>6.4737023425993687</v>
      </c>
      <c r="D607" s="2">
        <f t="shared" si="56"/>
        <v>6.4996424945004501</v>
      </c>
      <c r="E607" s="2">
        <f t="shared" si="55"/>
        <v>-2.5940151901081343E-2</v>
      </c>
      <c r="F607" s="2">
        <f t="shared" si="53"/>
        <v>-1.7834903228723647E-2</v>
      </c>
      <c r="G607" s="2">
        <f t="shared" si="51"/>
        <v>-8.1052486723576962E-3</v>
      </c>
      <c r="H607" s="2" t="str">
        <f t="shared" si="52"/>
        <v>Hold</v>
      </c>
    </row>
    <row r="608" spans="1:8" ht="13.5" x14ac:dyDescent="0.25">
      <c r="A608" s="4">
        <f>TITRES_STAT!B611</f>
        <v>42887</v>
      </c>
      <c r="B608" s="2">
        <f>TITRES_STAT!D611</f>
        <v>6.6192000000000002</v>
      </c>
      <c r="C608" s="2">
        <f t="shared" si="54"/>
        <v>6.474455828353312</v>
      </c>
      <c r="D608" s="2">
        <f t="shared" si="56"/>
        <v>6.5084986060189349</v>
      </c>
      <c r="E608" s="2">
        <f t="shared" si="55"/>
        <v>-3.4042777665622914E-2</v>
      </c>
      <c r="F608" s="2">
        <f t="shared" si="53"/>
        <v>-2.1076478116103501E-2</v>
      </c>
      <c r="G608" s="2">
        <f t="shared" si="51"/>
        <v>-1.2966299549519413E-2</v>
      </c>
      <c r="H608" s="2" t="str">
        <f t="shared" si="52"/>
        <v>Hold</v>
      </c>
    </row>
    <row r="609" spans="1:8" ht="13.5" x14ac:dyDescent="0.25">
      <c r="A609" s="4">
        <f>TITRES_STAT!B612</f>
        <v>42888</v>
      </c>
      <c r="B609" s="2">
        <f>TITRES_STAT!D612</f>
        <v>6.6078000000000001</v>
      </c>
      <c r="C609" s="2">
        <f t="shared" si="54"/>
        <v>6.4750933932220338</v>
      </c>
      <c r="D609" s="2">
        <f t="shared" si="56"/>
        <v>6.5158542648323472</v>
      </c>
      <c r="E609" s="2">
        <f t="shared" si="55"/>
        <v>-4.0760871610313387E-2</v>
      </c>
      <c r="F609" s="2">
        <f t="shared" si="53"/>
        <v>-2.501335681494548E-2</v>
      </c>
      <c r="G609" s="2">
        <f t="shared" si="51"/>
        <v>-1.5747514795367908E-2</v>
      </c>
      <c r="H609" s="2" t="str">
        <f t="shared" si="52"/>
        <v>Hold</v>
      </c>
    </row>
    <row r="610" spans="1:8" ht="13.5" x14ac:dyDescent="0.25">
      <c r="A610" s="4">
        <f>TITRES_STAT!B613</f>
        <v>42891</v>
      </c>
      <c r="B610" s="2">
        <f>TITRES_STAT!D613</f>
        <v>6.6078000000000001</v>
      </c>
      <c r="C610" s="2">
        <f t="shared" si="54"/>
        <v>6.4756328711878748</v>
      </c>
      <c r="D610" s="2">
        <f t="shared" si="56"/>
        <v>6.5226650600299516</v>
      </c>
      <c r="E610" s="2">
        <f t="shared" si="55"/>
        <v>-4.7032188842076827E-2</v>
      </c>
      <c r="F610" s="2">
        <f t="shared" si="53"/>
        <v>-2.9417123220371752E-2</v>
      </c>
      <c r="G610" s="2">
        <f t="shared" si="51"/>
        <v>-1.7615065621705076E-2</v>
      </c>
      <c r="H610" s="2" t="str">
        <f t="shared" si="52"/>
        <v>Hold</v>
      </c>
    </row>
    <row r="611" spans="1:8" ht="13.5" x14ac:dyDescent="0.25">
      <c r="A611" s="4">
        <f>TITRES_STAT!B614</f>
        <v>42892</v>
      </c>
      <c r="B611" s="2">
        <f>TITRES_STAT!D614</f>
        <v>6.6078000000000001</v>
      </c>
      <c r="C611" s="2">
        <f t="shared" si="54"/>
        <v>6.4848585833128167</v>
      </c>
      <c r="D611" s="2">
        <f t="shared" si="56"/>
        <v>6.5289713518795853</v>
      </c>
      <c r="E611" s="2">
        <f t="shared" si="55"/>
        <v>-4.4112768566768601E-2</v>
      </c>
      <c r="F611" s="2">
        <f t="shared" si="53"/>
        <v>-3.2356252289651125E-2</v>
      </c>
      <c r="G611" s="2">
        <f t="shared" si="51"/>
        <v>-1.1756516277117476E-2</v>
      </c>
      <c r="H611" s="2" t="str">
        <f t="shared" si="52"/>
        <v>Hold</v>
      </c>
    </row>
    <row r="612" spans="1:8" ht="13.5" x14ac:dyDescent="0.25">
      <c r="A612" s="4">
        <f>TITRES_STAT!B615</f>
        <v>42893</v>
      </c>
      <c r="B612" s="2">
        <f>TITRES_STAT!D615</f>
        <v>6.5735999999999999</v>
      </c>
      <c r="C612" s="2">
        <f t="shared" si="54"/>
        <v>6.4809726474185378</v>
      </c>
      <c r="D612" s="2">
        <f t="shared" si="56"/>
        <v>6.5322771776662822</v>
      </c>
      <c r="E612" s="2">
        <f t="shared" si="55"/>
        <v>-5.1304530247744395E-2</v>
      </c>
      <c r="F612" s="2">
        <f t="shared" si="53"/>
        <v>-3.6145907881269784E-2</v>
      </c>
      <c r="G612" s="2">
        <f t="shared" ref="G612:G675" si="57">E612-F612</f>
        <v>-1.5158622366474611E-2</v>
      </c>
      <c r="H612" s="2" t="str">
        <f t="shared" ref="H612:H675" si="58">IF(G612&lt;0,"Hold","Sell")</f>
        <v>Hold</v>
      </c>
    </row>
    <row r="613" spans="1:8" ht="13.5" x14ac:dyDescent="0.25">
      <c r="A613" s="4">
        <f>TITRES_STAT!B616</f>
        <v>42894</v>
      </c>
      <c r="B613" s="2">
        <f>TITRES_STAT!D616</f>
        <v>6.5735999999999999</v>
      </c>
      <c r="C613" s="2">
        <f t="shared" si="54"/>
        <v>6.4893768555079934</v>
      </c>
      <c r="D613" s="2">
        <f t="shared" si="56"/>
        <v>6.5353381274687798</v>
      </c>
      <c r="E613" s="2">
        <f t="shared" si="55"/>
        <v>-4.5961271960786476E-2</v>
      </c>
      <c r="F613" s="2">
        <f t="shared" ref="F613:F676" si="59">(E613*(2/(10)))+((1-(2/10))*F612)</f>
        <v>-3.8108980697173125E-2</v>
      </c>
      <c r="G613" s="2">
        <f t="shared" si="57"/>
        <v>-7.8522912636133507E-3</v>
      </c>
      <c r="H613" s="2" t="str">
        <f t="shared" si="58"/>
        <v>Hold</v>
      </c>
    </row>
    <row r="614" spans="1:8" ht="13.5" x14ac:dyDescent="0.25">
      <c r="A614" s="4">
        <f>TITRES_STAT!B617</f>
        <v>42895</v>
      </c>
      <c r="B614" s="2">
        <f>TITRES_STAT!D617</f>
        <v>6.5888</v>
      </c>
      <c r="C614" s="2">
        <f t="shared" si="54"/>
        <v>6.5081804161990711</v>
      </c>
      <c r="D614" s="2">
        <f t="shared" si="56"/>
        <v>6.5392982661747965</v>
      </c>
      <c r="E614" s="2">
        <f t="shared" si="55"/>
        <v>-3.111784997572542E-2</v>
      </c>
      <c r="F614" s="2">
        <f t="shared" si="59"/>
        <v>-3.6710754552883584E-2</v>
      </c>
      <c r="G614" s="2">
        <f t="shared" si="57"/>
        <v>5.5929045771581642E-3</v>
      </c>
      <c r="H614" s="2" t="str">
        <f t="shared" si="58"/>
        <v>Sell</v>
      </c>
    </row>
    <row r="615" spans="1:8" ht="13.5" x14ac:dyDescent="0.25">
      <c r="A615" s="4">
        <f>TITRES_STAT!B618</f>
        <v>42898</v>
      </c>
      <c r="B615" s="2">
        <f>TITRES_STAT!D618</f>
        <v>6.5355999999999996</v>
      </c>
      <c r="C615" s="2">
        <f t="shared" si="54"/>
        <v>6.5264295829376753</v>
      </c>
      <c r="D615" s="2">
        <f t="shared" si="56"/>
        <v>6.5390243205322189</v>
      </c>
      <c r="E615" s="2">
        <f t="shared" si="55"/>
        <v>-1.2594737594543659E-2</v>
      </c>
      <c r="F615" s="2">
        <f t="shared" si="59"/>
        <v>-3.1887551161215597E-2</v>
      </c>
      <c r="G615" s="2">
        <f t="shared" si="57"/>
        <v>1.9292813566671937E-2</v>
      </c>
      <c r="H615" s="2" t="str">
        <f t="shared" si="58"/>
        <v>Sell</v>
      </c>
    </row>
    <row r="616" spans="1:8" ht="13.5" x14ac:dyDescent="0.25">
      <c r="A616" s="4">
        <f>TITRES_STAT!B619</f>
        <v>42899</v>
      </c>
      <c r="B616" s="2">
        <f>TITRES_STAT!D619</f>
        <v>6.5697999999999999</v>
      </c>
      <c r="C616" s="2">
        <f t="shared" si="54"/>
        <v>6.540701954793418</v>
      </c>
      <c r="D616" s="2">
        <f t="shared" si="56"/>
        <v>6.5413040004927954</v>
      </c>
      <c r="E616" s="2">
        <f t="shared" si="55"/>
        <v>-6.0204569937738484E-4</v>
      </c>
      <c r="F616" s="2">
        <f t="shared" si="59"/>
        <v>-2.5630450068847958E-2</v>
      </c>
      <c r="G616" s="2">
        <f t="shared" si="57"/>
        <v>2.5028404369470573E-2</v>
      </c>
      <c r="H616" s="2" t="str">
        <f t="shared" si="58"/>
        <v>Sell</v>
      </c>
    </row>
    <row r="617" spans="1:8" ht="13.5" x14ac:dyDescent="0.25">
      <c r="A617" s="4">
        <f>TITRES_STAT!B620</f>
        <v>42900</v>
      </c>
      <c r="B617" s="2">
        <f>TITRES_STAT!D620</f>
        <v>6.5166000000000004</v>
      </c>
      <c r="C617" s="2">
        <f t="shared" si="54"/>
        <v>6.5527785771328926</v>
      </c>
      <c r="D617" s="2">
        <f t="shared" si="56"/>
        <v>6.5394740745303661</v>
      </c>
      <c r="E617" s="2">
        <f t="shared" si="55"/>
        <v>1.3304502602526469E-2</v>
      </c>
      <c r="F617" s="2">
        <f t="shared" si="59"/>
        <v>-1.7843459534573072E-2</v>
      </c>
      <c r="G617" s="2">
        <f t="shared" si="57"/>
        <v>3.1147962137099541E-2</v>
      </c>
      <c r="H617" s="2" t="str">
        <f t="shared" si="58"/>
        <v>Sell</v>
      </c>
    </row>
    <row r="618" spans="1:8" ht="13.5" x14ac:dyDescent="0.25">
      <c r="A618" s="4">
        <f>TITRES_STAT!B621</f>
        <v>42901</v>
      </c>
      <c r="B618" s="2">
        <f>TITRES_STAT!D621</f>
        <v>6.6984000000000004</v>
      </c>
      <c r="C618" s="2">
        <f t="shared" si="54"/>
        <v>6.5629972575739863</v>
      </c>
      <c r="D618" s="2">
        <f t="shared" si="56"/>
        <v>6.5512463653058948</v>
      </c>
      <c r="E618" s="2">
        <f t="shared" si="55"/>
        <v>1.1750892268091562E-2</v>
      </c>
      <c r="F618" s="2">
        <f t="shared" si="59"/>
        <v>-1.1924589174040146E-2</v>
      </c>
      <c r="G618" s="2">
        <f t="shared" si="57"/>
        <v>2.3675481442131708E-2</v>
      </c>
      <c r="H618" s="2" t="str">
        <f t="shared" si="58"/>
        <v>Sell</v>
      </c>
    </row>
    <row r="619" spans="1:8" ht="13.5" x14ac:dyDescent="0.25">
      <c r="A619" s="4">
        <f>TITRES_STAT!B622</f>
        <v>42902</v>
      </c>
      <c r="B619" s="2">
        <f>TITRES_STAT!D622</f>
        <v>6.6984000000000004</v>
      </c>
      <c r="C619" s="2">
        <f t="shared" si="54"/>
        <v>6.5698899871779881</v>
      </c>
      <c r="D619" s="2">
        <f t="shared" si="56"/>
        <v>6.5621466345424952</v>
      </c>
      <c r="E619" s="2">
        <f t="shared" si="55"/>
        <v>7.7433526354928617E-3</v>
      </c>
      <c r="F619" s="2">
        <f t="shared" si="59"/>
        <v>-7.991000812133546E-3</v>
      </c>
      <c r="G619" s="2">
        <f t="shared" si="57"/>
        <v>1.5734353447626408E-2</v>
      </c>
      <c r="H619" s="2" t="str">
        <f t="shared" si="58"/>
        <v>Sell</v>
      </c>
    </row>
    <row r="620" spans="1:8" ht="13.5" x14ac:dyDescent="0.25">
      <c r="A620" s="4">
        <f>TITRES_STAT!B623</f>
        <v>42905</v>
      </c>
      <c r="B620" s="2">
        <f>TITRES_STAT!D623</f>
        <v>6.7723000000000004</v>
      </c>
      <c r="C620" s="2">
        <f t="shared" si="54"/>
        <v>6.5757222968429128</v>
      </c>
      <c r="D620" s="2">
        <f t="shared" si="56"/>
        <v>6.5777135505023105</v>
      </c>
      <c r="E620" s="2">
        <f t="shared" si="55"/>
        <v>-1.9912536593977848E-3</v>
      </c>
      <c r="F620" s="2">
        <f t="shared" si="59"/>
        <v>-6.7910513815863946E-3</v>
      </c>
      <c r="G620" s="2">
        <f t="shared" si="57"/>
        <v>4.7997977221886099E-3</v>
      </c>
      <c r="H620" s="2" t="str">
        <f t="shared" si="58"/>
        <v>Sell</v>
      </c>
    </row>
    <row r="621" spans="1:8" ht="13.5" x14ac:dyDescent="0.25">
      <c r="A621" s="4">
        <f>TITRES_STAT!B624</f>
        <v>42906</v>
      </c>
      <c r="B621" s="2">
        <f>TITRES_STAT!D624</f>
        <v>6.7333999999999996</v>
      </c>
      <c r="C621" s="2">
        <f t="shared" si="54"/>
        <v>6.5806573280978489</v>
      </c>
      <c r="D621" s="2">
        <f t="shared" si="56"/>
        <v>6.5892458800947322</v>
      </c>
      <c r="E621" s="2">
        <f t="shared" si="55"/>
        <v>-8.5885519968833535E-3</v>
      </c>
      <c r="F621" s="2">
        <f t="shared" si="59"/>
        <v>-7.1505515046457867E-3</v>
      </c>
      <c r="G621" s="2">
        <f t="shared" si="57"/>
        <v>-1.4380004922375667E-3</v>
      </c>
      <c r="H621" s="2" t="str">
        <f t="shared" si="58"/>
        <v>Hold</v>
      </c>
    </row>
    <row r="622" spans="1:8" ht="13.5" x14ac:dyDescent="0.25">
      <c r="A622" s="4">
        <f>TITRES_STAT!B625</f>
        <v>42907</v>
      </c>
      <c r="B622" s="2">
        <f>TITRES_STAT!D625</f>
        <v>6.8151999999999999</v>
      </c>
      <c r="C622" s="2">
        <f t="shared" si="54"/>
        <v>6.5795715853135643</v>
      </c>
      <c r="D622" s="2">
        <f t="shared" si="56"/>
        <v>6.6059832223099368</v>
      </c>
      <c r="E622" s="2">
        <f t="shared" si="55"/>
        <v>-2.6411636996372501E-2</v>
      </c>
      <c r="F622" s="2">
        <f t="shared" si="59"/>
        <v>-1.1002768602991131E-2</v>
      </c>
      <c r="G622" s="2">
        <f t="shared" si="57"/>
        <v>-1.540886839338137E-2</v>
      </c>
      <c r="H622" s="2" t="str">
        <f t="shared" si="58"/>
        <v>Hold</v>
      </c>
    </row>
    <row r="623" spans="1:8" ht="13.5" x14ac:dyDescent="0.25">
      <c r="A623" s="4">
        <f>TITRES_STAT!B626</f>
        <v>42908</v>
      </c>
      <c r="B623" s="2">
        <f>TITRES_STAT!D626</f>
        <v>6.8113000000000001</v>
      </c>
      <c r="C623" s="2">
        <f t="shared" si="54"/>
        <v>6.5786528798807078</v>
      </c>
      <c r="D623" s="2">
        <f t="shared" si="56"/>
        <v>6.6211918725092005</v>
      </c>
      <c r="E623" s="2">
        <f t="shared" si="55"/>
        <v>-4.25389926284927E-2</v>
      </c>
      <c r="F623" s="2">
        <f t="shared" si="59"/>
        <v>-1.7310013408091445E-2</v>
      </c>
      <c r="G623" s="2">
        <f t="shared" si="57"/>
        <v>-2.5228979220401255E-2</v>
      </c>
      <c r="H623" s="2" t="str">
        <f t="shared" si="58"/>
        <v>Hold</v>
      </c>
    </row>
    <row r="624" spans="1:8" ht="13.5" x14ac:dyDescent="0.25">
      <c r="A624" s="4">
        <f>TITRES_STAT!B627</f>
        <v>42909</v>
      </c>
      <c r="B624" s="2">
        <f>TITRES_STAT!D627</f>
        <v>6.8658000000000001</v>
      </c>
      <c r="C624" s="2">
        <f t="shared" si="54"/>
        <v>6.5802139752836757</v>
      </c>
      <c r="D624" s="2">
        <f t="shared" si="56"/>
        <v>6.6393109930640746</v>
      </c>
      <c r="E624" s="2">
        <f t="shared" si="55"/>
        <v>-5.9097017780398886E-2</v>
      </c>
      <c r="F624" s="2">
        <f t="shared" si="59"/>
        <v>-2.5667414282552935E-2</v>
      </c>
      <c r="G624" s="2">
        <f t="shared" si="57"/>
        <v>-3.3429603497845947E-2</v>
      </c>
      <c r="H624" s="2" t="str">
        <f t="shared" si="58"/>
        <v>Hold</v>
      </c>
    </row>
    <row r="625" spans="1:8" ht="13.5" x14ac:dyDescent="0.25">
      <c r="A625" s="4">
        <f>TITRES_STAT!B628</f>
        <v>42914</v>
      </c>
      <c r="B625" s="2">
        <f>TITRES_STAT!D628</f>
        <v>6.6632999999999996</v>
      </c>
      <c r="C625" s="2">
        <f t="shared" si="54"/>
        <v>6.5733502867784948</v>
      </c>
      <c r="D625" s="2">
        <f t="shared" si="56"/>
        <v>6.6410879565408099</v>
      </c>
      <c r="E625" s="2">
        <f t="shared" si="55"/>
        <v>-6.77376697623151E-2</v>
      </c>
      <c r="F625" s="2">
        <f t="shared" si="59"/>
        <v>-3.4081465378505371E-2</v>
      </c>
      <c r="G625" s="2">
        <f t="shared" si="57"/>
        <v>-3.3656204383809729E-2</v>
      </c>
      <c r="H625" s="2" t="str">
        <f t="shared" si="58"/>
        <v>Hold</v>
      </c>
    </row>
    <row r="626" spans="1:8" ht="13.5" x14ac:dyDescent="0.25">
      <c r="A626" s="4">
        <f>TITRES_STAT!B629</f>
        <v>42915</v>
      </c>
      <c r="B626" s="2">
        <f>TITRES_STAT!D629</f>
        <v>6.8540999999999999</v>
      </c>
      <c r="C626" s="2">
        <f t="shared" si="54"/>
        <v>6.5728040888125721</v>
      </c>
      <c r="D626" s="2">
        <f t="shared" si="56"/>
        <v>6.6568666264266758</v>
      </c>
      <c r="E626" s="2">
        <f t="shared" si="55"/>
        <v>-8.4062537614103761E-2</v>
      </c>
      <c r="F626" s="2">
        <f t="shared" si="59"/>
        <v>-4.4077679825625049E-2</v>
      </c>
      <c r="G626" s="2">
        <f t="shared" si="57"/>
        <v>-3.9984857788478712E-2</v>
      </c>
      <c r="H626" s="2" t="str">
        <f t="shared" si="58"/>
        <v>Hold</v>
      </c>
    </row>
    <row r="627" spans="1:8" ht="13.5" x14ac:dyDescent="0.25">
      <c r="A627" s="4">
        <f>TITRES_STAT!B630</f>
        <v>42916</v>
      </c>
      <c r="B627" s="2">
        <f>TITRES_STAT!D630</f>
        <v>6.8540999999999999</v>
      </c>
      <c r="C627" s="2">
        <f t="shared" si="54"/>
        <v>6.5641573059183305</v>
      </c>
      <c r="D627" s="2">
        <f t="shared" si="56"/>
        <v>6.6714765059506256</v>
      </c>
      <c r="E627" s="2">
        <f t="shared" si="55"/>
        <v>-0.10731920003229511</v>
      </c>
      <c r="F627" s="2">
        <f t="shared" si="59"/>
        <v>-5.6725983866959068E-2</v>
      </c>
      <c r="G627" s="2">
        <f t="shared" si="57"/>
        <v>-5.0593216165336047E-2</v>
      </c>
      <c r="H627" s="2" t="str">
        <f t="shared" si="58"/>
        <v>Hold</v>
      </c>
    </row>
    <row r="628" spans="1:8" ht="13.5" x14ac:dyDescent="0.25">
      <c r="A628" s="4">
        <f>TITRES_STAT!B631</f>
        <v>42919</v>
      </c>
      <c r="B628" s="2">
        <f>TITRES_STAT!D631</f>
        <v>6.8540999999999999</v>
      </c>
      <c r="C628" s="2">
        <f t="shared" si="54"/>
        <v>6.5848100280847417</v>
      </c>
      <c r="D628" s="2">
        <f t="shared" si="56"/>
        <v>6.6850041721765052</v>
      </c>
      <c r="E628" s="2">
        <f t="shared" si="55"/>
        <v>-0.10019414409176353</v>
      </c>
      <c r="F628" s="2">
        <f t="shared" si="59"/>
        <v>-6.541961591191997E-2</v>
      </c>
      <c r="G628" s="2">
        <f t="shared" si="57"/>
        <v>-3.4774528179843556E-2</v>
      </c>
      <c r="H628" s="2" t="str">
        <f t="shared" si="58"/>
        <v>Hold</v>
      </c>
    </row>
    <row r="629" spans="1:8" ht="13.5" x14ac:dyDescent="0.25">
      <c r="A629" s="4">
        <f>TITRES_STAT!B632</f>
        <v>42920</v>
      </c>
      <c r="B629" s="2">
        <f>TITRES_STAT!D632</f>
        <v>6.8540999999999999</v>
      </c>
      <c r="C629" s="2">
        <f t="shared" si="54"/>
        <v>6.6022854083793971</v>
      </c>
      <c r="D629" s="2">
        <f t="shared" si="56"/>
        <v>6.6975297890523198</v>
      </c>
      <c r="E629" s="2">
        <f t="shared" si="55"/>
        <v>-9.5244380672922624E-2</v>
      </c>
      <c r="F629" s="2">
        <f t="shared" si="59"/>
        <v>-7.1384568864120507E-2</v>
      </c>
      <c r="G629" s="2">
        <f t="shared" si="57"/>
        <v>-2.3859811808802117E-2</v>
      </c>
      <c r="H629" s="2" t="str">
        <f t="shared" si="58"/>
        <v>Hold</v>
      </c>
    </row>
    <row r="630" spans="1:8" ht="13.5" x14ac:dyDescent="0.25">
      <c r="A630" s="4">
        <f>TITRES_STAT!B633</f>
        <v>42921</v>
      </c>
      <c r="B630" s="2">
        <f>TITRES_STAT!D633</f>
        <v>6.8930999999999996</v>
      </c>
      <c r="C630" s="2">
        <f t="shared" si="54"/>
        <v>6.6284414993979519</v>
      </c>
      <c r="D630" s="2">
        <f t="shared" si="56"/>
        <v>6.7120164713447403</v>
      </c>
      <c r="E630" s="2">
        <f t="shared" si="55"/>
        <v>-8.3574971946788423E-2</v>
      </c>
      <c r="F630" s="2">
        <f t="shared" si="59"/>
        <v>-7.382264948065409E-2</v>
      </c>
      <c r="G630" s="2">
        <f t="shared" si="57"/>
        <v>-9.7523224661343333E-3</v>
      </c>
      <c r="H630" s="2" t="str">
        <f t="shared" si="58"/>
        <v>Hold</v>
      </c>
    </row>
    <row r="631" spans="1:8" ht="13.5" x14ac:dyDescent="0.25">
      <c r="A631" s="4">
        <f>TITRES_STAT!B634</f>
        <v>42922</v>
      </c>
      <c r="B631" s="2">
        <f>TITRES_STAT!D634</f>
        <v>7.0488</v>
      </c>
      <c r="C631" s="2">
        <f t="shared" si="54"/>
        <v>6.6445889610290356</v>
      </c>
      <c r="D631" s="2">
        <f t="shared" si="56"/>
        <v>6.7369633993932787</v>
      </c>
      <c r="E631" s="2">
        <f t="shared" si="55"/>
        <v>-9.2374438364243083E-2</v>
      </c>
      <c r="F631" s="2">
        <f t="shared" si="59"/>
        <v>-7.7533007257371889E-2</v>
      </c>
      <c r="G631" s="2">
        <f t="shared" si="57"/>
        <v>-1.4841431106871195E-2</v>
      </c>
      <c r="H631" s="2" t="str">
        <f t="shared" si="58"/>
        <v>Hold</v>
      </c>
    </row>
    <row r="632" spans="1:8" ht="13.5" x14ac:dyDescent="0.25">
      <c r="A632" s="4">
        <f>TITRES_STAT!B635</f>
        <v>42923</v>
      </c>
      <c r="B632" s="2">
        <f>TITRES_STAT!D635</f>
        <v>7.0838999999999999</v>
      </c>
      <c r="C632" s="2">
        <f t="shared" si="54"/>
        <v>6.6708368131784148</v>
      </c>
      <c r="D632" s="2">
        <f t="shared" si="56"/>
        <v>6.762662406845628</v>
      </c>
      <c r="E632" s="2">
        <f t="shared" si="55"/>
        <v>-9.1825593667213212E-2</v>
      </c>
      <c r="F632" s="2">
        <f t="shared" si="59"/>
        <v>-8.0391524539340162E-2</v>
      </c>
      <c r="G632" s="2">
        <f t="shared" si="57"/>
        <v>-1.1434069127873051E-2</v>
      </c>
      <c r="H632" s="2" t="str">
        <f t="shared" si="58"/>
        <v>Hold</v>
      </c>
    </row>
    <row r="633" spans="1:8" ht="13.5" x14ac:dyDescent="0.25">
      <c r="A633" s="4">
        <f>TITRES_STAT!B636</f>
        <v>42926</v>
      </c>
      <c r="B633" s="2">
        <f>TITRES_STAT!D636</f>
        <v>7.0956000000000001</v>
      </c>
      <c r="C633" s="2">
        <f t="shared" si="54"/>
        <v>6.6924465342278889</v>
      </c>
      <c r="D633" s="2">
        <f t="shared" si="56"/>
        <v>6.7873244507829886</v>
      </c>
      <c r="E633" s="2">
        <f t="shared" si="55"/>
        <v>-9.4877916555099695E-2</v>
      </c>
      <c r="F633" s="2">
        <f t="shared" si="59"/>
        <v>-8.3288802942492066E-2</v>
      </c>
      <c r="G633" s="2">
        <f t="shared" si="57"/>
        <v>-1.1589113612607629E-2</v>
      </c>
      <c r="H633" s="2" t="str">
        <f t="shared" si="58"/>
        <v>Hold</v>
      </c>
    </row>
    <row r="634" spans="1:8" ht="13.5" x14ac:dyDescent="0.25">
      <c r="A634" s="4">
        <f>TITRES_STAT!B637</f>
        <v>42927</v>
      </c>
      <c r="B634" s="2">
        <f>TITRES_STAT!D637</f>
        <v>7.2046000000000001</v>
      </c>
      <c r="C634" s="2">
        <f t="shared" si="54"/>
        <v>6.7191162981928292</v>
      </c>
      <c r="D634" s="2">
        <f t="shared" si="56"/>
        <v>6.8182337507249899</v>
      </c>
      <c r="E634" s="2">
        <f t="shared" si="55"/>
        <v>-9.9117452532160755E-2</v>
      </c>
      <c r="F634" s="2">
        <f t="shared" si="59"/>
        <v>-8.6454532860425815E-2</v>
      </c>
      <c r="G634" s="2">
        <f t="shared" si="57"/>
        <v>-1.266291967173494E-2</v>
      </c>
      <c r="H634" s="2" t="str">
        <f t="shared" si="58"/>
        <v>Hold</v>
      </c>
    </row>
    <row r="635" spans="1:8" ht="13.5" x14ac:dyDescent="0.25">
      <c r="A635" s="4">
        <f>TITRES_STAT!B638</f>
        <v>42928</v>
      </c>
      <c r="B635" s="2">
        <f>TITRES_STAT!D638</f>
        <v>7.2824999999999998</v>
      </c>
      <c r="C635" s="2">
        <f t="shared" si="54"/>
        <v>6.7105291753939316</v>
      </c>
      <c r="D635" s="2">
        <f t="shared" si="56"/>
        <v>6.8526238432638795</v>
      </c>
      <c r="E635" s="2">
        <f t="shared" si="55"/>
        <v>-0.14209466786994795</v>
      </c>
      <c r="F635" s="2">
        <f t="shared" si="59"/>
        <v>-9.7582559862330248E-2</v>
      </c>
      <c r="G635" s="2">
        <f t="shared" si="57"/>
        <v>-4.4512108007617707E-2</v>
      </c>
      <c r="H635" s="2" t="str">
        <f t="shared" si="58"/>
        <v>Hold</v>
      </c>
    </row>
    <row r="636" spans="1:8" ht="13.5" x14ac:dyDescent="0.25">
      <c r="A636" s="4">
        <f>TITRES_STAT!B639</f>
        <v>42929</v>
      </c>
      <c r="B636" s="2">
        <f>TITRES_STAT!D639</f>
        <v>7.2824999999999998</v>
      </c>
      <c r="C636" s="2">
        <f t="shared" si="54"/>
        <v>6.7326169945640952</v>
      </c>
      <c r="D636" s="2">
        <f t="shared" si="56"/>
        <v>6.8844665215406291</v>
      </c>
      <c r="E636" s="2">
        <f t="shared" si="55"/>
        <v>-0.15184952697653387</v>
      </c>
      <c r="F636" s="2">
        <f t="shared" si="59"/>
        <v>-0.10843595328517099</v>
      </c>
      <c r="G636" s="2">
        <f t="shared" si="57"/>
        <v>-4.3413573691362881E-2</v>
      </c>
      <c r="H636" s="2" t="str">
        <f t="shared" si="58"/>
        <v>Hold</v>
      </c>
    </row>
    <row r="637" spans="1:8" ht="13.5" x14ac:dyDescent="0.25">
      <c r="A637" s="4">
        <f>TITRES_STAT!B640</f>
        <v>42930</v>
      </c>
      <c r="B637" s="2">
        <f>TITRES_STAT!D640</f>
        <v>7.2824999999999998</v>
      </c>
      <c r="C637" s="2">
        <f t="shared" si="54"/>
        <v>6.7513066877080803</v>
      </c>
      <c r="D637" s="2">
        <f t="shared" si="56"/>
        <v>6.9139504829079899</v>
      </c>
      <c r="E637" s="2">
        <f t="shared" si="55"/>
        <v>-0.16264379519990957</v>
      </c>
      <c r="F637" s="2">
        <f t="shared" si="59"/>
        <v>-0.11927752166811872</v>
      </c>
      <c r="G637" s="2">
        <f t="shared" si="57"/>
        <v>-4.3366273531790844E-2</v>
      </c>
      <c r="H637" s="2" t="str">
        <f t="shared" si="58"/>
        <v>Hold</v>
      </c>
    </row>
    <row r="638" spans="1:8" ht="13.5" x14ac:dyDescent="0.25">
      <c r="A638" s="4">
        <f>TITRES_STAT!B641</f>
        <v>42933</v>
      </c>
      <c r="B638" s="2">
        <f>TITRES_STAT!D641</f>
        <v>6.9904000000000002</v>
      </c>
      <c r="C638" s="2">
        <f t="shared" si="54"/>
        <v>6.7671210434452984</v>
      </c>
      <c r="D638" s="2">
        <f t="shared" si="56"/>
        <v>6.9196134100999913</v>
      </c>
      <c r="E638" s="2">
        <f t="shared" si="55"/>
        <v>-0.1524923666546929</v>
      </c>
      <c r="F638" s="2">
        <f t="shared" si="59"/>
        <v>-0.12592049066543357</v>
      </c>
      <c r="G638" s="2">
        <f t="shared" si="57"/>
        <v>-2.6571875989259336E-2</v>
      </c>
      <c r="H638" s="2" t="str">
        <f t="shared" si="58"/>
        <v>Hold</v>
      </c>
    </row>
    <row r="639" spans="1:8" ht="13.5" x14ac:dyDescent="0.25">
      <c r="A639" s="4">
        <f>TITRES_STAT!B642</f>
        <v>42934</v>
      </c>
      <c r="B639" s="2">
        <f>TITRES_STAT!D642</f>
        <v>6.8891999999999998</v>
      </c>
      <c r="C639" s="2">
        <f t="shared" si="54"/>
        <v>6.7805024213767915</v>
      </c>
      <c r="D639" s="2">
        <f t="shared" si="56"/>
        <v>6.9173605649073995</v>
      </c>
      <c r="E639" s="2">
        <f t="shared" si="55"/>
        <v>-0.13685814353060799</v>
      </c>
      <c r="F639" s="2">
        <f t="shared" si="59"/>
        <v>-0.12810802123846846</v>
      </c>
      <c r="G639" s="2">
        <f t="shared" si="57"/>
        <v>-8.7501222921395339E-3</v>
      </c>
      <c r="H639" s="2" t="str">
        <f t="shared" si="58"/>
        <v>Hold</v>
      </c>
    </row>
    <row r="640" spans="1:8" ht="13.5" x14ac:dyDescent="0.25">
      <c r="A640" s="4">
        <f>TITRES_STAT!B643</f>
        <v>42935</v>
      </c>
      <c r="B640" s="2">
        <f>TITRES_STAT!D643</f>
        <v>7.0099</v>
      </c>
      <c r="C640" s="2">
        <f t="shared" si="54"/>
        <v>6.7978251257803617</v>
      </c>
      <c r="D640" s="2">
        <f t="shared" si="56"/>
        <v>6.9242153378772215</v>
      </c>
      <c r="E640" s="2">
        <f t="shared" si="55"/>
        <v>-0.12639021209685986</v>
      </c>
      <c r="F640" s="2">
        <f t="shared" si="59"/>
        <v>-0.12776445941014675</v>
      </c>
      <c r="G640" s="2">
        <f t="shared" si="57"/>
        <v>1.3742473132868915E-3</v>
      </c>
      <c r="H640" s="2" t="str">
        <f t="shared" si="58"/>
        <v>Sell</v>
      </c>
    </row>
    <row r="641" spans="1:8" ht="13.5" x14ac:dyDescent="0.25">
      <c r="A641" s="4">
        <f>TITRES_STAT!B644</f>
        <v>42936</v>
      </c>
      <c r="B641" s="2">
        <f>TITRES_STAT!D644</f>
        <v>6.8930999999999996</v>
      </c>
      <c r="C641" s="2">
        <f t="shared" si="54"/>
        <v>6.8364366448910747</v>
      </c>
      <c r="D641" s="2">
        <f t="shared" si="56"/>
        <v>6.9219104980344648</v>
      </c>
      <c r="E641" s="2">
        <f t="shared" si="55"/>
        <v>-8.5473853143390066E-2</v>
      </c>
      <c r="F641" s="2">
        <f t="shared" si="59"/>
        <v>-0.11930633815679542</v>
      </c>
      <c r="G641" s="2">
        <f t="shared" si="57"/>
        <v>3.3832485013405356E-2</v>
      </c>
      <c r="H641" s="2" t="str">
        <f t="shared" si="58"/>
        <v>Sell</v>
      </c>
    </row>
    <row r="642" spans="1:8" ht="13.5" x14ac:dyDescent="0.25">
      <c r="A642" s="4">
        <f>TITRES_STAT!B645</f>
        <v>42937</v>
      </c>
      <c r="B642" s="2">
        <f>TITRES_STAT!D645</f>
        <v>7.0099</v>
      </c>
      <c r="C642" s="2">
        <f t="shared" si="54"/>
        <v>6.8745079302924488</v>
      </c>
      <c r="D642" s="2">
        <f t="shared" si="56"/>
        <v>6.9284282389208007</v>
      </c>
      <c r="E642" s="2">
        <f t="shared" si="55"/>
        <v>-5.3920308628351954E-2</v>
      </c>
      <c r="F642" s="2">
        <f t="shared" si="59"/>
        <v>-0.10622913225110674</v>
      </c>
      <c r="G642" s="2">
        <f t="shared" si="57"/>
        <v>5.2308823622754783E-2</v>
      </c>
      <c r="H642" s="2" t="str">
        <f t="shared" si="58"/>
        <v>Sell</v>
      </c>
    </row>
    <row r="643" spans="1:8" ht="13.5" x14ac:dyDescent="0.25">
      <c r="A643" s="4">
        <f>TITRES_STAT!B646</f>
        <v>42940</v>
      </c>
      <c r="B643" s="2">
        <f>TITRES_STAT!D646</f>
        <v>7.2046000000000001</v>
      </c>
      <c r="C643" s="2">
        <f t="shared" si="54"/>
        <v>6.9085220948628407</v>
      </c>
      <c r="D643" s="2">
        <f t="shared" si="56"/>
        <v>6.9488854064081496</v>
      </c>
      <c r="E643" s="2">
        <f t="shared" si="55"/>
        <v>-4.0363311545308811E-2</v>
      </c>
      <c r="F643" s="2">
        <f t="shared" si="59"/>
        <v>-9.3055968109947151E-2</v>
      </c>
      <c r="G643" s="2">
        <f t="shared" si="57"/>
        <v>5.269265656463834E-2</v>
      </c>
      <c r="H643" s="2" t="str">
        <f t="shared" si="58"/>
        <v>Sell</v>
      </c>
    </row>
    <row r="644" spans="1:8" ht="13.5" x14ac:dyDescent="0.25">
      <c r="A644" s="4">
        <f>TITRES_STAT!B647</f>
        <v>42942</v>
      </c>
      <c r="B644" s="2">
        <f>TITRES_STAT!D647</f>
        <v>7.0099</v>
      </c>
      <c r="C644" s="2">
        <f t="shared" si="54"/>
        <v>6.9540725418070188</v>
      </c>
      <c r="D644" s="2">
        <f t="shared" si="56"/>
        <v>6.9534050059334715</v>
      </c>
      <c r="E644" s="2">
        <f t="shared" si="55"/>
        <v>6.6753587354728694E-4</v>
      </c>
      <c r="F644" s="2">
        <f t="shared" si="59"/>
        <v>-7.4311267313248261E-2</v>
      </c>
      <c r="G644" s="2">
        <f t="shared" si="57"/>
        <v>7.4978803186795548E-2</v>
      </c>
      <c r="H644" s="2" t="str">
        <f t="shared" si="58"/>
        <v>Sell</v>
      </c>
    </row>
    <row r="645" spans="1:8" ht="13.5" x14ac:dyDescent="0.25">
      <c r="A645" s="4">
        <f>TITRES_STAT!B648</f>
        <v>42943</v>
      </c>
      <c r="B645" s="2">
        <f>TITRES_STAT!D648</f>
        <v>7.0099</v>
      </c>
      <c r="C645" s="2">
        <f t="shared" si="54"/>
        <v>7.0045998430674778</v>
      </c>
      <c r="D645" s="2">
        <f t="shared" si="56"/>
        <v>6.9575898203087698</v>
      </c>
      <c r="E645" s="2">
        <f t="shared" si="55"/>
        <v>4.7010022758708025E-2</v>
      </c>
      <c r="F645" s="2">
        <f t="shared" si="59"/>
        <v>-5.0047009298857012E-2</v>
      </c>
      <c r="G645" s="2">
        <f t="shared" si="57"/>
        <v>9.7057032057565037E-2</v>
      </c>
      <c r="H645" s="2" t="str">
        <f t="shared" si="58"/>
        <v>Sell</v>
      </c>
    </row>
    <row r="646" spans="1:8" ht="13.5" x14ac:dyDescent="0.25">
      <c r="A646" s="4">
        <f>TITRES_STAT!B649</f>
        <v>42944</v>
      </c>
      <c r="B646" s="2">
        <f>TITRES_STAT!D649</f>
        <v>7.0099</v>
      </c>
      <c r="C646" s="2">
        <f t="shared" si="54"/>
        <v>7.0473537133647888</v>
      </c>
      <c r="D646" s="2">
        <f t="shared" si="56"/>
        <v>6.9614646484340463</v>
      </c>
      <c r="E646" s="2">
        <f t="shared" si="55"/>
        <v>8.5889064930742443E-2</v>
      </c>
      <c r="F646" s="2">
        <f t="shared" si="59"/>
        <v>-2.2859794452937121E-2</v>
      </c>
      <c r="G646" s="2">
        <f t="shared" si="57"/>
        <v>0.10874885938367956</v>
      </c>
      <c r="H646" s="2" t="str">
        <f t="shared" si="58"/>
        <v>Sell</v>
      </c>
    </row>
    <row r="647" spans="1:8" ht="13.5" x14ac:dyDescent="0.25">
      <c r="A647" s="4">
        <f>TITRES_STAT!B650</f>
        <v>42947</v>
      </c>
      <c r="B647" s="2">
        <f>TITRES_STAT!D650</f>
        <v>7.0099</v>
      </c>
      <c r="C647" s="2">
        <f t="shared" si="54"/>
        <v>7.0835300651548216</v>
      </c>
      <c r="D647" s="2">
        <f t="shared" si="56"/>
        <v>6.9650524522537465</v>
      </c>
      <c r="E647" s="2">
        <f t="shared" si="55"/>
        <v>0.11847761290107517</v>
      </c>
      <c r="F647" s="2">
        <f t="shared" si="59"/>
        <v>5.407687017865339E-3</v>
      </c>
      <c r="G647" s="2">
        <f t="shared" si="57"/>
        <v>0.11306992588320983</v>
      </c>
      <c r="H647" s="2" t="str">
        <f t="shared" si="58"/>
        <v>Sell</v>
      </c>
    </row>
    <row r="648" spans="1:8" ht="13.5" x14ac:dyDescent="0.25">
      <c r="A648" s="4">
        <f>TITRES_STAT!B651</f>
        <v>42948</v>
      </c>
      <c r="B648" s="2">
        <f>TITRES_STAT!D651</f>
        <v>7.0060000000000002</v>
      </c>
      <c r="C648" s="2">
        <f t="shared" si="54"/>
        <v>7.0692023628233107</v>
      </c>
      <c r="D648" s="2">
        <f t="shared" si="56"/>
        <v>6.9680856039386541</v>
      </c>
      <c r="E648" s="2">
        <f t="shared" si="55"/>
        <v>0.10111675888465665</v>
      </c>
      <c r="F648" s="2">
        <f t="shared" si="59"/>
        <v>2.4549501391223603E-2</v>
      </c>
      <c r="G648" s="2">
        <f t="shared" si="57"/>
        <v>7.6567257493433044E-2</v>
      </c>
      <c r="H648" s="2" t="str">
        <f t="shared" si="58"/>
        <v>Sell</v>
      </c>
    </row>
    <row r="649" spans="1:8" ht="13.5" x14ac:dyDescent="0.25">
      <c r="A649" s="4">
        <f>TITRES_STAT!B652</f>
        <v>42949</v>
      </c>
      <c r="B649" s="2">
        <f>TITRES_STAT!D652</f>
        <v>7.0099</v>
      </c>
      <c r="C649" s="2">
        <f t="shared" si="54"/>
        <v>7.0415096916197246</v>
      </c>
      <c r="D649" s="2">
        <f t="shared" si="56"/>
        <v>6.9711829666098648</v>
      </c>
      <c r="E649" s="2">
        <f t="shared" si="55"/>
        <v>7.0326725009859814E-2</v>
      </c>
      <c r="F649" s="2">
        <f t="shared" si="59"/>
        <v>3.3704946114950847E-2</v>
      </c>
      <c r="G649" s="2">
        <f t="shared" si="57"/>
        <v>3.6621778894908967E-2</v>
      </c>
      <c r="H649" s="2" t="str">
        <f t="shared" si="58"/>
        <v>Sell</v>
      </c>
    </row>
    <row r="650" spans="1:8" ht="13.5" x14ac:dyDescent="0.25">
      <c r="A650" s="4">
        <f>TITRES_STAT!B653</f>
        <v>42950</v>
      </c>
      <c r="B650" s="2">
        <f>TITRES_STAT!D653</f>
        <v>7.0099</v>
      </c>
      <c r="C650" s="2">
        <f t="shared" si="54"/>
        <v>7.0366466621397672</v>
      </c>
      <c r="D650" s="2">
        <f t="shared" si="56"/>
        <v>6.9740508950091344</v>
      </c>
      <c r="E650" s="2">
        <f t="shared" si="55"/>
        <v>6.2595767130632751E-2</v>
      </c>
      <c r="F650" s="2">
        <f t="shared" si="59"/>
        <v>3.9483110318087232E-2</v>
      </c>
      <c r="G650" s="2">
        <f t="shared" si="57"/>
        <v>2.3112656812545519E-2</v>
      </c>
      <c r="H650" s="2" t="str">
        <f t="shared" si="58"/>
        <v>Sell</v>
      </c>
    </row>
    <row r="651" spans="1:8" ht="13.5" x14ac:dyDescent="0.25">
      <c r="A651" s="4">
        <f>TITRES_STAT!B654</f>
        <v>42951</v>
      </c>
      <c r="B651" s="2">
        <f>TITRES_STAT!D654</f>
        <v>7.0099</v>
      </c>
      <c r="C651" s="2">
        <f t="shared" si="54"/>
        <v>7.0145625602721102</v>
      </c>
      <c r="D651" s="2">
        <f t="shared" si="56"/>
        <v>6.9767063842677173</v>
      </c>
      <c r="E651" s="2">
        <f t="shared" si="55"/>
        <v>3.785617600439295E-2</v>
      </c>
      <c r="F651" s="2">
        <f t="shared" si="59"/>
        <v>3.9157723455348376E-2</v>
      </c>
      <c r="G651" s="2">
        <f t="shared" si="57"/>
        <v>-1.3015474509554259E-3</v>
      </c>
      <c r="H651" s="2" t="str">
        <f t="shared" si="58"/>
        <v>Hold</v>
      </c>
    </row>
    <row r="652" spans="1:8" ht="13.5" x14ac:dyDescent="0.25">
      <c r="A652" s="4">
        <f>TITRES_STAT!B655</f>
        <v>42954</v>
      </c>
      <c r="B652" s="2">
        <f>TITRES_STAT!D655</f>
        <v>7.0099</v>
      </c>
      <c r="C652" s="2">
        <f t="shared" si="54"/>
        <v>7.0138452433071707</v>
      </c>
      <c r="D652" s="2">
        <f t="shared" si="56"/>
        <v>6.9791651706182565</v>
      </c>
      <c r="E652" s="2">
        <f t="shared" si="55"/>
        <v>3.4680072688914265E-2</v>
      </c>
      <c r="F652" s="2">
        <f t="shared" si="59"/>
        <v>3.8262193302061556E-2</v>
      </c>
      <c r="G652" s="2">
        <f t="shared" si="57"/>
        <v>-3.582120613147291E-3</v>
      </c>
      <c r="H652" s="2" t="str">
        <f t="shared" si="58"/>
        <v>Hold</v>
      </c>
    </row>
    <row r="653" spans="1:8" ht="13.5" x14ac:dyDescent="0.25">
      <c r="A653" s="4">
        <f>TITRES_STAT!B656</f>
        <v>42955</v>
      </c>
      <c r="B653" s="2">
        <f>TITRES_STAT!D656</f>
        <v>7.0099</v>
      </c>
      <c r="C653" s="2">
        <f t="shared" si="54"/>
        <v>7.0431921289522208</v>
      </c>
      <c r="D653" s="2">
        <f t="shared" si="56"/>
        <v>6.9814418246465335</v>
      </c>
      <c r="E653" s="2">
        <f t="shared" si="55"/>
        <v>6.1750304305687287E-2</v>
      </c>
      <c r="F653" s="2">
        <f t="shared" si="59"/>
        <v>4.2959815502786707E-2</v>
      </c>
      <c r="G653" s="2">
        <f t="shared" si="57"/>
        <v>1.879048880290058E-2</v>
      </c>
      <c r="H653" s="2" t="str">
        <f t="shared" si="58"/>
        <v>Sell</v>
      </c>
    </row>
    <row r="654" spans="1:8" ht="13.5" x14ac:dyDescent="0.25">
      <c r="A654" s="4">
        <f>TITRES_STAT!B657</f>
        <v>42956</v>
      </c>
      <c r="B654" s="2">
        <f>TITRES_STAT!D657</f>
        <v>7.0099</v>
      </c>
      <c r="C654" s="2">
        <f t="shared" si="54"/>
        <v>7.0380702629595717</v>
      </c>
      <c r="D654" s="2">
        <f t="shared" si="56"/>
        <v>6.983549837635679</v>
      </c>
      <c r="E654" s="2">
        <f t="shared" si="55"/>
        <v>5.4520425323892674E-2</v>
      </c>
      <c r="F654" s="2">
        <f t="shared" si="59"/>
        <v>4.5271937467007903E-2</v>
      </c>
      <c r="G654" s="2">
        <f t="shared" si="57"/>
        <v>9.2484878568847712E-3</v>
      </c>
      <c r="H654" s="2" t="str">
        <f t="shared" si="58"/>
        <v>Sell</v>
      </c>
    </row>
    <row r="655" spans="1:8" ht="13.5" x14ac:dyDescent="0.25">
      <c r="A655" s="4">
        <f>TITRES_STAT!B658</f>
        <v>42957</v>
      </c>
      <c r="B655" s="2">
        <f>TITRES_STAT!D658</f>
        <v>7.0099</v>
      </c>
      <c r="C655" s="2">
        <f t="shared" ref="C655:C718" si="60">$C$4*B645+C654*(1-$C$4)</f>
        <v>7.033736376350407</v>
      </c>
      <c r="D655" s="2">
        <f t="shared" si="56"/>
        <v>6.9855017015145178</v>
      </c>
      <c r="E655" s="2">
        <f t="shared" si="55"/>
        <v>4.823467483588928E-2</v>
      </c>
      <c r="F655" s="2">
        <f t="shared" si="59"/>
        <v>4.5864484940784177E-2</v>
      </c>
      <c r="G655" s="2">
        <f t="shared" si="57"/>
        <v>2.3701898951051029E-3</v>
      </c>
      <c r="H655" s="2" t="str">
        <f t="shared" si="58"/>
        <v>Sell</v>
      </c>
    </row>
    <row r="656" spans="1:8" ht="13.5" x14ac:dyDescent="0.25">
      <c r="A656" s="4">
        <f>TITRES_STAT!B659</f>
        <v>42958</v>
      </c>
      <c r="B656" s="2">
        <f>TITRES_STAT!D659</f>
        <v>7.0099</v>
      </c>
      <c r="C656" s="2">
        <f t="shared" si="60"/>
        <v>7.0300692415272676</v>
      </c>
      <c r="D656" s="2">
        <f t="shared" si="56"/>
        <v>6.9873089828838131</v>
      </c>
      <c r="E656" s="2">
        <f t="shared" si="55"/>
        <v>4.2760258643454563E-2</v>
      </c>
      <c r="F656" s="2">
        <f t="shared" si="59"/>
        <v>4.5243639681318254E-2</v>
      </c>
      <c r="G656" s="2">
        <f t="shared" si="57"/>
        <v>-2.4833810378636911E-3</v>
      </c>
      <c r="H656" s="2" t="str">
        <f t="shared" si="58"/>
        <v>Hold</v>
      </c>
    </row>
    <row r="657" spans="1:8" ht="13.5" x14ac:dyDescent="0.25">
      <c r="A657" s="4">
        <f>TITRES_STAT!B660</f>
        <v>42961</v>
      </c>
      <c r="B657" s="2">
        <f>TITRES_STAT!D660</f>
        <v>7.0099</v>
      </c>
      <c r="C657" s="2">
        <f t="shared" si="60"/>
        <v>7.0269662812923039</v>
      </c>
      <c r="D657" s="2">
        <f t="shared" si="56"/>
        <v>6.9889823915590865</v>
      </c>
      <c r="E657" s="2">
        <f t="shared" si="55"/>
        <v>3.7983889733217424E-2</v>
      </c>
      <c r="F657" s="2">
        <f t="shared" si="59"/>
        <v>4.3791689691698089E-2</v>
      </c>
      <c r="G657" s="2">
        <f t="shared" si="57"/>
        <v>-5.8077999584806653E-3</v>
      </c>
      <c r="H657" s="2" t="str">
        <f t="shared" si="58"/>
        <v>Hold</v>
      </c>
    </row>
    <row r="658" spans="1:8" ht="13.5" x14ac:dyDescent="0.25">
      <c r="A658" s="4">
        <f>TITRES_STAT!B661</f>
        <v>42962</v>
      </c>
      <c r="B658" s="2">
        <f>TITRES_STAT!D661</f>
        <v>7.0021000000000004</v>
      </c>
      <c r="C658" s="2">
        <f t="shared" si="60"/>
        <v>7.0237406995550264</v>
      </c>
      <c r="D658" s="2">
        <f t="shared" si="56"/>
        <v>6.989954066258413</v>
      </c>
      <c r="E658" s="2">
        <f t="shared" si="55"/>
        <v>3.3786633296613466E-2</v>
      </c>
      <c r="F658" s="2">
        <f t="shared" si="59"/>
        <v>4.1790678412681165E-2</v>
      </c>
      <c r="G658" s="2">
        <f t="shared" si="57"/>
        <v>-8.0040451160676984E-3</v>
      </c>
      <c r="H658" s="2" t="str">
        <f t="shared" si="58"/>
        <v>Hold</v>
      </c>
    </row>
    <row r="659" spans="1:8" ht="13.5" x14ac:dyDescent="0.25">
      <c r="A659" s="4">
        <f>TITRES_STAT!B662</f>
        <v>42963</v>
      </c>
      <c r="B659" s="2">
        <f>TITRES_STAT!D662</f>
        <v>7.0021000000000004</v>
      </c>
      <c r="C659" s="2">
        <f t="shared" si="60"/>
        <v>7.0216113611619457</v>
      </c>
      <c r="D659" s="2">
        <f t="shared" si="56"/>
        <v>6.9908537650540863</v>
      </c>
      <c r="E659" s="2">
        <f t="shared" si="55"/>
        <v>3.0757596107859442E-2</v>
      </c>
      <c r="F659" s="2">
        <f t="shared" si="59"/>
        <v>3.958406195171682E-2</v>
      </c>
      <c r="G659" s="2">
        <f t="shared" si="57"/>
        <v>-8.8264658438573784E-3</v>
      </c>
      <c r="H659" s="2" t="str">
        <f t="shared" si="58"/>
        <v>Hold</v>
      </c>
    </row>
    <row r="660" spans="1:8" ht="13.5" x14ac:dyDescent="0.25">
      <c r="A660" s="4">
        <f>TITRES_STAT!B663</f>
        <v>42964</v>
      </c>
      <c r="B660" s="2">
        <f>TITRES_STAT!D663</f>
        <v>6.8930999999999996</v>
      </c>
      <c r="C660" s="2">
        <f t="shared" si="60"/>
        <v>7.0198096132908772</v>
      </c>
      <c r="D660" s="2">
        <f t="shared" si="56"/>
        <v>6.9836127454204506</v>
      </c>
      <c r="E660" s="2">
        <f t="shared" si="55"/>
        <v>3.619686787042653E-2</v>
      </c>
      <c r="F660" s="2">
        <f t="shared" si="59"/>
        <v>3.8906623135458764E-2</v>
      </c>
      <c r="G660" s="2">
        <f t="shared" si="57"/>
        <v>-2.7097552650322335E-3</v>
      </c>
      <c r="H660" s="2" t="str">
        <f t="shared" si="58"/>
        <v>Hold</v>
      </c>
    </row>
    <row r="661" spans="1:8" ht="13.5" x14ac:dyDescent="0.25">
      <c r="A661" s="4">
        <f>TITRES_STAT!B664</f>
        <v>42965</v>
      </c>
      <c r="B661" s="2">
        <f>TITRES_STAT!D664</f>
        <v>7.0099</v>
      </c>
      <c r="C661" s="2">
        <f t="shared" si="60"/>
        <v>7.0182850573999733</v>
      </c>
      <c r="D661" s="2">
        <f t="shared" si="56"/>
        <v>6.9855599494633802</v>
      </c>
      <c r="E661" s="2">
        <f t="shared" si="55"/>
        <v>3.2725107936593112E-2</v>
      </c>
      <c r="F661" s="2">
        <f t="shared" si="59"/>
        <v>3.7670320095685633E-2</v>
      </c>
      <c r="G661" s="2">
        <f t="shared" si="57"/>
        <v>-4.9452121590925213E-3</v>
      </c>
      <c r="H661" s="2" t="str">
        <f t="shared" si="58"/>
        <v>Hold</v>
      </c>
    </row>
    <row r="662" spans="1:8" ht="13.5" x14ac:dyDescent="0.25">
      <c r="A662" s="4">
        <f>TITRES_STAT!B665</f>
        <v>42968</v>
      </c>
      <c r="B662" s="2">
        <f>TITRES_STAT!D665</f>
        <v>7.0060000000000002</v>
      </c>
      <c r="C662" s="2">
        <f t="shared" si="60"/>
        <v>7.0169950485692087</v>
      </c>
      <c r="D662" s="2">
        <f t="shared" si="56"/>
        <v>6.9870740272809071</v>
      </c>
      <c r="E662" s="2">
        <f t="shared" si="55"/>
        <v>2.9921021288301652E-2</v>
      </c>
      <c r="F662" s="2">
        <f t="shared" si="59"/>
        <v>3.6120460334208834E-2</v>
      </c>
      <c r="G662" s="2">
        <f t="shared" si="57"/>
        <v>-6.1994390459071819E-3</v>
      </c>
      <c r="H662" s="2" t="str">
        <f t="shared" si="58"/>
        <v>Hold</v>
      </c>
    </row>
    <row r="663" spans="1:8" ht="13.5" x14ac:dyDescent="0.25">
      <c r="A663" s="4">
        <f>TITRES_STAT!B666</f>
        <v>42969</v>
      </c>
      <c r="B663" s="2">
        <f>TITRES_STAT!D666</f>
        <v>7.0060000000000002</v>
      </c>
      <c r="C663" s="2">
        <f t="shared" si="60"/>
        <v>7.0159035026354841</v>
      </c>
      <c r="D663" s="2">
        <f t="shared" si="56"/>
        <v>6.9884759511860253</v>
      </c>
      <c r="E663" s="2">
        <f t="shared" si="55"/>
        <v>2.7427551449458853E-2</v>
      </c>
      <c r="F663" s="2">
        <f t="shared" si="59"/>
        <v>3.4381878557258841E-2</v>
      </c>
      <c r="G663" s="2">
        <f t="shared" si="57"/>
        <v>-6.9543271077999874E-3</v>
      </c>
      <c r="H663" s="2" t="str">
        <f t="shared" si="58"/>
        <v>Hold</v>
      </c>
    </row>
    <row r="664" spans="1:8" ht="13.5" x14ac:dyDescent="0.25">
      <c r="A664" s="4">
        <f>TITRES_STAT!B667</f>
        <v>42970</v>
      </c>
      <c r="B664" s="2">
        <f>TITRES_STAT!D667</f>
        <v>6.9710000000000001</v>
      </c>
      <c r="C664" s="2">
        <f t="shared" si="60"/>
        <v>7.0149798868454099</v>
      </c>
      <c r="D664" s="2">
        <f t="shared" si="56"/>
        <v>6.9871814362833566</v>
      </c>
      <c r="E664" s="2">
        <f t="shared" si="55"/>
        <v>2.7798450562053212E-2</v>
      </c>
      <c r="F664" s="2">
        <f t="shared" si="59"/>
        <v>3.3065192958217721E-2</v>
      </c>
      <c r="G664" s="2">
        <f t="shared" si="57"/>
        <v>-5.2667423961645088E-3</v>
      </c>
      <c r="H664" s="2" t="str">
        <f t="shared" si="58"/>
        <v>Hold</v>
      </c>
    </row>
    <row r="665" spans="1:8" ht="13.5" x14ac:dyDescent="0.25">
      <c r="A665" s="4">
        <f>TITRES_STAT!B668</f>
        <v>42971</v>
      </c>
      <c r="B665" s="2">
        <f>TITRES_STAT!D668</f>
        <v>6.9710000000000001</v>
      </c>
      <c r="C665" s="2">
        <f t="shared" si="60"/>
        <v>7.0141983657922697</v>
      </c>
      <c r="D665" s="2">
        <f t="shared" si="56"/>
        <v>6.9859828113734785</v>
      </c>
      <c r="E665" s="2">
        <f t="shared" si="55"/>
        <v>2.82155544187912E-2</v>
      </c>
      <c r="F665" s="2">
        <f t="shared" si="59"/>
        <v>3.2095265250332419E-2</v>
      </c>
      <c r="G665" s="2">
        <f t="shared" si="57"/>
        <v>-3.8797108315412193E-3</v>
      </c>
      <c r="H665" s="2" t="str">
        <f t="shared" si="58"/>
        <v>Hold</v>
      </c>
    </row>
    <row r="666" spans="1:8" ht="13.5" x14ac:dyDescent="0.25">
      <c r="A666" s="4">
        <f>TITRES_STAT!B669</f>
        <v>42972</v>
      </c>
      <c r="B666" s="2">
        <f>TITRES_STAT!D669</f>
        <v>6.9710000000000001</v>
      </c>
      <c r="C666" s="2">
        <f t="shared" si="60"/>
        <v>7.013537078747305</v>
      </c>
      <c r="D666" s="2">
        <f t="shared" si="56"/>
        <v>6.9848729734939612</v>
      </c>
      <c r="E666" s="2">
        <f t="shared" si="55"/>
        <v>2.8664105253343841E-2</v>
      </c>
      <c r="F666" s="2">
        <f t="shared" si="59"/>
        <v>3.1409033250934706E-2</v>
      </c>
      <c r="G666" s="2">
        <f t="shared" si="57"/>
        <v>-2.7449279975908653E-3</v>
      </c>
      <c r="H666" s="2" t="str">
        <f t="shared" si="58"/>
        <v>Hold</v>
      </c>
    </row>
    <row r="667" spans="1:8" ht="13.5" x14ac:dyDescent="0.25">
      <c r="A667" s="4">
        <f>TITRES_STAT!B670</f>
        <v>42975</v>
      </c>
      <c r="B667" s="2">
        <f>TITRES_STAT!D670</f>
        <v>6.9631999999999996</v>
      </c>
      <c r="C667" s="2">
        <f t="shared" si="60"/>
        <v>7.0129775281707971</v>
      </c>
      <c r="D667" s="2">
        <f t="shared" si="56"/>
        <v>6.9832675680499641</v>
      </c>
      <c r="E667" s="2">
        <f t="shared" si="55"/>
        <v>2.9709960120833045E-2</v>
      </c>
      <c r="F667" s="2">
        <f t="shared" si="59"/>
        <v>3.1069218624914376E-2</v>
      </c>
      <c r="G667" s="2">
        <f t="shared" si="57"/>
        <v>-1.3592585040813308E-3</v>
      </c>
      <c r="H667" s="2" t="str">
        <f t="shared" si="58"/>
        <v>Hold</v>
      </c>
    </row>
    <row r="668" spans="1:8" ht="13.5" x14ac:dyDescent="0.25">
      <c r="A668" s="4">
        <f>TITRES_STAT!B671</f>
        <v>42976</v>
      </c>
      <c r="B668" s="2">
        <f>TITRES_STAT!D671</f>
        <v>6.9710000000000001</v>
      </c>
      <c r="C668" s="2">
        <f t="shared" si="60"/>
        <v>7.0113040622983673</v>
      </c>
      <c r="D668" s="2">
        <f t="shared" si="56"/>
        <v>6.9823588593055224</v>
      </c>
      <c r="E668" s="2">
        <f t="shared" ref="E668:E731" si="61">C668-D668</f>
        <v>2.8945202992844976E-2</v>
      </c>
      <c r="F668" s="2">
        <f t="shared" si="59"/>
        <v>3.0644415498500499E-2</v>
      </c>
      <c r="G668" s="2">
        <f t="shared" si="57"/>
        <v>-1.699212505655523E-3</v>
      </c>
      <c r="H668" s="2" t="str">
        <f t="shared" si="58"/>
        <v>Hold</v>
      </c>
    </row>
    <row r="669" spans="1:8" ht="13.5" x14ac:dyDescent="0.25">
      <c r="A669" s="4">
        <f>TITRES_STAT!B672</f>
        <v>42977</v>
      </c>
      <c r="B669" s="2">
        <f>TITRES_STAT!D672</f>
        <v>6.9631999999999996</v>
      </c>
      <c r="C669" s="2">
        <f t="shared" si="60"/>
        <v>7.0098880527140031</v>
      </c>
      <c r="D669" s="2">
        <f t="shared" ref="D669:D732" si="62">$D$4*B669+(1-$D$4)*D668</f>
        <v>6.9809396845421503</v>
      </c>
      <c r="E669" s="2">
        <f t="shared" si="61"/>
        <v>2.8948368171852756E-2</v>
      </c>
      <c r="F669" s="2">
        <f t="shared" si="59"/>
        <v>3.0305206033170953E-2</v>
      </c>
      <c r="G669" s="2">
        <f t="shared" si="57"/>
        <v>-1.3568378613181969E-3</v>
      </c>
      <c r="H669" s="2" t="str">
        <f t="shared" si="58"/>
        <v>Hold</v>
      </c>
    </row>
    <row r="670" spans="1:8" ht="13.5" x14ac:dyDescent="0.25">
      <c r="A670" s="4">
        <f>TITRES_STAT!B673</f>
        <v>42978</v>
      </c>
      <c r="B670" s="2">
        <f>TITRES_STAT!D673</f>
        <v>6.7801</v>
      </c>
      <c r="C670" s="2">
        <f t="shared" si="60"/>
        <v>6.9919206599887715</v>
      </c>
      <c r="D670" s="2">
        <f t="shared" si="62"/>
        <v>6.9660626708723612</v>
      </c>
      <c r="E670" s="2">
        <f t="shared" si="61"/>
        <v>2.5857989116410351E-2</v>
      </c>
      <c r="F670" s="2">
        <f t="shared" si="59"/>
        <v>2.9415762649818836E-2</v>
      </c>
      <c r="G670" s="2">
        <f t="shared" si="57"/>
        <v>-3.5577735334084842E-3</v>
      </c>
      <c r="H670" s="2" t="str">
        <f t="shared" si="58"/>
        <v>Hold</v>
      </c>
    </row>
    <row r="671" spans="1:8" ht="13.5" x14ac:dyDescent="0.25">
      <c r="A671" s="4">
        <f>TITRES_STAT!B674</f>
        <v>42982</v>
      </c>
      <c r="B671" s="2">
        <f>TITRES_STAT!D674</f>
        <v>6.7762000000000002</v>
      </c>
      <c r="C671" s="2">
        <f t="shared" si="60"/>
        <v>6.9946867122981917</v>
      </c>
      <c r="D671" s="2">
        <f t="shared" si="62"/>
        <v>6.951998769326261</v>
      </c>
      <c r="E671" s="2">
        <f t="shared" si="61"/>
        <v>4.2687942971930681E-2</v>
      </c>
      <c r="F671" s="2">
        <f t="shared" si="59"/>
        <v>3.2070198714241202E-2</v>
      </c>
      <c r="G671" s="2">
        <f t="shared" si="57"/>
        <v>1.0617744257689479E-2</v>
      </c>
      <c r="H671" s="2" t="str">
        <f t="shared" si="58"/>
        <v>Sell</v>
      </c>
    </row>
    <row r="672" spans="1:8" ht="13.5" x14ac:dyDescent="0.25">
      <c r="A672" s="4">
        <f>TITRES_STAT!B675</f>
        <v>42983</v>
      </c>
      <c r="B672" s="2">
        <f>TITRES_STAT!D675</f>
        <v>6.7762000000000002</v>
      </c>
      <c r="C672" s="2">
        <f t="shared" si="60"/>
        <v>6.9964272180984697</v>
      </c>
      <c r="D672" s="2">
        <f t="shared" si="62"/>
        <v>6.9389766382650571</v>
      </c>
      <c r="E672" s="2">
        <f t="shared" si="61"/>
        <v>5.7450579833412618E-2</v>
      </c>
      <c r="F672" s="2">
        <f t="shared" si="59"/>
        <v>3.7146274938075485E-2</v>
      </c>
      <c r="G672" s="2">
        <f t="shared" si="57"/>
        <v>2.0304304895337133E-2</v>
      </c>
      <c r="H672" s="2" t="str">
        <f t="shared" si="58"/>
        <v>Sell</v>
      </c>
    </row>
    <row r="673" spans="1:8" ht="13.5" x14ac:dyDescent="0.25">
      <c r="A673" s="4">
        <f>TITRES_STAT!B676</f>
        <v>42984</v>
      </c>
      <c r="B673" s="2">
        <f>TITRES_STAT!D676</f>
        <v>6.9241999999999999</v>
      </c>
      <c r="C673" s="2">
        <f t="shared" si="60"/>
        <v>6.9978999537756277</v>
      </c>
      <c r="D673" s="2">
        <f t="shared" si="62"/>
        <v>6.9378820724676453</v>
      </c>
      <c r="E673" s="2">
        <f t="shared" si="61"/>
        <v>6.0017881307982357E-2</v>
      </c>
      <c r="F673" s="2">
        <f t="shared" si="59"/>
        <v>4.1720596212056857E-2</v>
      </c>
      <c r="G673" s="2">
        <f t="shared" si="57"/>
        <v>1.82972850959255E-2</v>
      </c>
      <c r="H673" s="2" t="str">
        <f t="shared" si="58"/>
        <v>Sell</v>
      </c>
    </row>
    <row r="674" spans="1:8" ht="13.5" x14ac:dyDescent="0.25">
      <c r="A674" s="4">
        <f>TITRES_STAT!B677</f>
        <v>42985</v>
      </c>
      <c r="B674" s="2">
        <f>TITRES_STAT!D677</f>
        <v>6.7178000000000004</v>
      </c>
      <c r="C674" s="2">
        <f t="shared" si="60"/>
        <v>6.9937614993486079</v>
      </c>
      <c r="D674" s="2">
        <f t="shared" si="62"/>
        <v>6.9215796967293013</v>
      </c>
      <c r="E674" s="2">
        <f t="shared" si="61"/>
        <v>7.2181802619306623E-2</v>
      </c>
      <c r="F674" s="2">
        <f t="shared" si="59"/>
        <v>4.7812837493506809E-2</v>
      </c>
      <c r="G674" s="2">
        <f t="shared" si="57"/>
        <v>2.4368965125799814E-2</v>
      </c>
      <c r="H674" s="2" t="str">
        <f t="shared" si="58"/>
        <v>Sell</v>
      </c>
    </row>
    <row r="675" spans="1:8" ht="13.5" x14ac:dyDescent="0.25">
      <c r="A675" s="4">
        <f>TITRES_STAT!B678</f>
        <v>42986</v>
      </c>
      <c r="B675" s="2">
        <f>TITRES_STAT!D678</f>
        <v>6.9164000000000003</v>
      </c>
      <c r="C675" s="2">
        <f t="shared" si="60"/>
        <v>6.9902597302180531</v>
      </c>
      <c r="D675" s="2">
        <f t="shared" si="62"/>
        <v>6.9211960154900938</v>
      </c>
      <c r="E675" s="2">
        <f t="shared" si="61"/>
        <v>6.9063714727959358E-2</v>
      </c>
      <c r="F675" s="2">
        <f t="shared" si="59"/>
        <v>5.2063012940397321E-2</v>
      </c>
      <c r="G675" s="2">
        <f t="shared" si="57"/>
        <v>1.7000701787562036E-2</v>
      </c>
      <c r="H675" s="2" t="str">
        <f t="shared" si="58"/>
        <v>Sell</v>
      </c>
    </row>
    <row r="676" spans="1:8" ht="13.5" x14ac:dyDescent="0.25">
      <c r="A676" s="4">
        <f>TITRES_STAT!B679</f>
        <v>42989</v>
      </c>
      <c r="B676" s="2">
        <f>TITRES_STAT!D679</f>
        <v>6.9320000000000004</v>
      </c>
      <c r="C676" s="2">
        <f t="shared" si="60"/>
        <v>6.9872966947998911</v>
      </c>
      <c r="D676" s="2">
        <f t="shared" si="62"/>
        <v>6.9219963106389759</v>
      </c>
      <c r="E676" s="2">
        <f t="shared" si="61"/>
        <v>6.5300384160915215E-2</v>
      </c>
      <c r="F676" s="2">
        <f t="shared" si="59"/>
        <v>5.4710487184500903E-2</v>
      </c>
      <c r="G676" s="2">
        <f t="shared" ref="G676:G739" si="63">E676-F676</f>
        <v>1.0589896976414312E-2</v>
      </c>
      <c r="H676" s="2" t="str">
        <f t="shared" ref="H676:H739" si="64">IF(G676&lt;0,"Hold","Sell")</f>
        <v>Sell</v>
      </c>
    </row>
    <row r="677" spans="1:8" ht="13.5" x14ac:dyDescent="0.25">
      <c r="A677" s="4">
        <f>TITRES_STAT!B680</f>
        <v>42990</v>
      </c>
      <c r="B677" s="2">
        <f>TITRES_STAT!D680</f>
        <v>6.9476000000000004</v>
      </c>
      <c r="C677" s="2">
        <f t="shared" si="60"/>
        <v>6.9835895109845234</v>
      </c>
      <c r="D677" s="2">
        <f t="shared" si="62"/>
        <v>6.923892880221274</v>
      </c>
      <c r="E677" s="2">
        <f t="shared" si="61"/>
        <v>5.9696630763249381E-2</v>
      </c>
      <c r="F677" s="2">
        <f t="shared" ref="F677:F740" si="65">(E677*(2/(10)))+((1-(2/10))*F676)</f>
        <v>5.5707715900250601E-2</v>
      </c>
      <c r="G677" s="2">
        <f t="shared" si="63"/>
        <v>3.9889148629987797E-3</v>
      </c>
      <c r="H677" s="2" t="str">
        <f t="shared" si="64"/>
        <v>Sell</v>
      </c>
    </row>
    <row r="678" spans="1:8" ht="13.5" x14ac:dyDescent="0.25">
      <c r="A678" s="4">
        <f>TITRES_STAT!B681</f>
        <v>42991</v>
      </c>
      <c r="B678" s="2">
        <f>TITRES_STAT!D681</f>
        <v>6.9476000000000004</v>
      </c>
      <c r="C678" s="2">
        <f t="shared" si="60"/>
        <v>6.9816526631407498</v>
      </c>
      <c r="D678" s="2">
        <f t="shared" si="62"/>
        <v>6.9256489631678466</v>
      </c>
      <c r="E678" s="2">
        <f t="shared" si="61"/>
        <v>5.600369997290322E-2</v>
      </c>
      <c r="F678" s="2">
        <f t="shared" si="65"/>
        <v>5.5766912714781125E-2</v>
      </c>
      <c r="G678" s="2">
        <f t="shared" si="63"/>
        <v>2.3678725812209533E-4</v>
      </c>
      <c r="H678" s="2" t="str">
        <f t="shared" si="64"/>
        <v>Sell</v>
      </c>
    </row>
    <row r="679" spans="1:8" ht="13.5" x14ac:dyDescent="0.25">
      <c r="A679" s="4">
        <f>TITRES_STAT!B682</f>
        <v>42992</v>
      </c>
      <c r="B679" s="2">
        <f>TITRES_STAT!D682</f>
        <v>6.9164000000000003</v>
      </c>
      <c r="C679" s="2">
        <f t="shared" si="60"/>
        <v>6.9788137918883262</v>
      </c>
      <c r="D679" s="2">
        <f t="shared" si="62"/>
        <v>6.9249638547850427</v>
      </c>
      <c r="E679" s="2">
        <f t="shared" si="61"/>
        <v>5.3849937103283452E-2</v>
      </c>
      <c r="F679" s="2">
        <f t="shared" si="65"/>
        <v>5.5383517592481592E-2</v>
      </c>
      <c r="G679" s="2">
        <f t="shared" si="63"/>
        <v>-1.53358048919814E-3</v>
      </c>
      <c r="H679" s="2" t="str">
        <f t="shared" si="64"/>
        <v>Hold</v>
      </c>
    </row>
    <row r="680" spans="1:8" ht="13.5" x14ac:dyDescent="0.25">
      <c r="A680" s="4">
        <f>TITRES_STAT!B683</f>
        <v>42993</v>
      </c>
      <c r="B680" s="2">
        <f>TITRES_STAT!D683</f>
        <v>6.9476000000000004</v>
      </c>
      <c r="C680" s="2">
        <f t="shared" si="60"/>
        <v>6.9482424392901221</v>
      </c>
      <c r="D680" s="2">
        <f t="shared" si="62"/>
        <v>6.9266406062824473</v>
      </c>
      <c r="E680" s="2">
        <f t="shared" si="61"/>
        <v>2.160183300767482E-2</v>
      </c>
      <c r="F680" s="2">
        <f t="shared" si="65"/>
        <v>4.8627180675520243E-2</v>
      </c>
      <c r="G680" s="2">
        <f t="shared" si="63"/>
        <v>-2.7025347667845423E-2</v>
      </c>
      <c r="H680" s="2" t="str">
        <f t="shared" si="64"/>
        <v>Hold</v>
      </c>
    </row>
    <row r="681" spans="1:8" ht="13.5" x14ac:dyDescent="0.25">
      <c r="A681" s="4">
        <f>TITRES_STAT!B684</f>
        <v>42996</v>
      </c>
      <c r="B681" s="2">
        <f>TITRES_STAT!D684</f>
        <v>6.9476000000000004</v>
      </c>
      <c r="C681" s="2">
        <f t="shared" si="60"/>
        <v>6.921774371707027</v>
      </c>
      <c r="D681" s="2">
        <f t="shared" si="62"/>
        <v>6.9281931539652293</v>
      </c>
      <c r="E681" s="2">
        <f t="shared" si="61"/>
        <v>-6.4187822582022491E-3</v>
      </c>
      <c r="F681" s="2">
        <f t="shared" si="65"/>
        <v>3.7617988088775749E-2</v>
      </c>
      <c r="G681" s="2">
        <f t="shared" si="63"/>
        <v>-4.4036770346977998E-2</v>
      </c>
      <c r="H681" s="2" t="str">
        <f t="shared" si="64"/>
        <v>Hold</v>
      </c>
    </row>
    <row r="682" spans="1:8" ht="13.5" x14ac:dyDescent="0.25">
      <c r="A682" s="4">
        <f>TITRES_STAT!B685</f>
        <v>42997</v>
      </c>
      <c r="B682" s="2">
        <f>TITRES_STAT!D685</f>
        <v>6.9476000000000004</v>
      </c>
      <c r="C682" s="2">
        <f t="shared" si="60"/>
        <v>6.8993783145213303</v>
      </c>
      <c r="D682" s="2">
        <f t="shared" si="62"/>
        <v>6.929630698115953</v>
      </c>
      <c r="E682" s="2">
        <f t="shared" si="61"/>
        <v>-3.0252383594622678E-2</v>
      </c>
      <c r="F682" s="2">
        <f t="shared" si="65"/>
        <v>2.4043913752096063E-2</v>
      </c>
      <c r="G682" s="2">
        <f t="shared" si="63"/>
        <v>-5.4296297346718744E-2</v>
      </c>
      <c r="H682" s="2" t="str">
        <f t="shared" si="64"/>
        <v>Hold</v>
      </c>
    </row>
    <row r="683" spans="1:8" ht="13.5" x14ac:dyDescent="0.25">
      <c r="A683" s="4">
        <f>TITRES_STAT!B686</f>
        <v>42998</v>
      </c>
      <c r="B683" s="2">
        <f>TITRES_STAT!D686</f>
        <v>6.9320000000000004</v>
      </c>
      <c r="C683" s="2">
        <f t="shared" si="60"/>
        <v>6.9031970353642027</v>
      </c>
      <c r="D683" s="2">
        <f t="shared" si="62"/>
        <v>6.9298062019592166</v>
      </c>
      <c r="E683" s="2">
        <f t="shared" si="61"/>
        <v>-2.6609166595013889E-2</v>
      </c>
      <c r="F683" s="2">
        <f t="shared" si="65"/>
        <v>1.3913297682674075E-2</v>
      </c>
      <c r="G683" s="2">
        <f t="shared" si="63"/>
        <v>-4.0522464277687964E-2</v>
      </c>
      <c r="H683" s="2" t="str">
        <f t="shared" si="64"/>
        <v>Hold</v>
      </c>
    </row>
    <row r="684" spans="1:8" ht="13.5" x14ac:dyDescent="0.25">
      <c r="A684" s="4">
        <f>TITRES_STAT!B687</f>
        <v>43000</v>
      </c>
      <c r="B684" s="2">
        <f>TITRES_STAT!D687</f>
        <v>6.9320000000000004</v>
      </c>
      <c r="C684" s="2">
        <f t="shared" si="60"/>
        <v>6.8746744145389407</v>
      </c>
      <c r="D684" s="2">
        <f t="shared" si="62"/>
        <v>6.9299687055177923</v>
      </c>
      <c r="E684" s="2">
        <f t="shared" si="61"/>
        <v>-5.5294290978851635E-2</v>
      </c>
      <c r="F684" s="2">
        <f t="shared" si="65"/>
        <v>7.1779950368932102E-5</v>
      </c>
      <c r="G684" s="2">
        <f t="shared" si="63"/>
        <v>-5.5366070929220565E-2</v>
      </c>
      <c r="H684" s="2" t="str">
        <f t="shared" si="64"/>
        <v>Hold</v>
      </c>
    </row>
    <row r="685" spans="1:8" ht="13.5" x14ac:dyDescent="0.25">
      <c r="A685" s="4">
        <f>TITRES_STAT!B688</f>
        <v>43003</v>
      </c>
      <c r="B685" s="2">
        <f>TITRES_STAT!D688</f>
        <v>6.9320000000000004</v>
      </c>
      <c r="C685" s="2">
        <f t="shared" si="60"/>
        <v>6.8810937353791033</v>
      </c>
      <c r="D685" s="2">
        <f t="shared" si="62"/>
        <v>6.9301191717757344</v>
      </c>
      <c r="E685" s="2">
        <f t="shared" si="61"/>
        <v>-4.902543639663115E-2</v>
      </c>
      <c r="F685" s="2">
        <f t="shared" si="65"/>
        <v>-9.7476633190310847E-3</v>
      </c>
      <c r="G685" s="2">
        <f t="shared" si="63"/>
        <v>-3.9277773077600067E-2</v>
      </c>
      <c r="H685" s="2" t="str">
        <f t="shared" si="64"/>
        <v>Hold</v>
      </c>
    </row>
    <row r="686" spans="1:8" ht="13.5" x14ac:dyDescent="0.25">
      <c r="A686" s="4">
        <f>TITRES_STAT!B689</f>
        <v>43004</v>
      </c>
      <c r="B686" s="2">
        <f>TITRES_STAT!D689</f>
        <v>6.9476000000000004</v>
      </c>
      <c r="C686" s="2">
        <f t="shared" si="60"/>
        <v>6.8889254683977033</v>
      </c>
      <c r="D686" s="2">
        <f t="shared" si="62"/>
        <v>6.9314140479404944</v>
      </c>
      <c r="E686" s="2">
        <f t="shared" si="61"/>
        <v>-4.2488579542791172E-2</v>
      </c>
      <c r="F686" s="2">
        <f t="shared" si="65"/>
        <v>-1.6295846563783103E-2</v>
      </c>
      <c r="G686" s="2">
        <f t="shared" si="63"/>
        <v>-2.6192732979008069E-2</v>
      </c>
      <c r="H686" s="2" t="str">
        <f t="shared" si="64"/>
        <v>Hold</v>
      </c>
    </row>
    <row r="687" spans="1:8" ht="13.5" x14ac:dyDescent="0.25">
      <c r="A687" s="4">
        <f>TITRES_STAT!B690</f>
        <v>43005</v>
      </c>
      <c r="B687" s="2">
        <f>TITRES_STAT!D690</f>
        <v>6.9476000000000004</v>
      </c>
      <c r="C687" s="2">
        <f t="shared" si="60"/>
        <v>6.8979523194134416</v>
      </c>
      <c r="D687" s="2">
        <f t="shared" si="62"/>
        <v>6.9326130073523098</v>
      </c>
      <c r="E687" s="2">
        <f t="shared" si="61"/>
        <v>-3.4660687938868229E-2</v>
      </c>
      <c r="F687" s="2">
        <f t="shared" si="65"/>
        <v>-1.9968814838800128E-2</v>
      </c>
      <c r="G687" s="2">
        <f t="shared" si="63"/>
        <v>-1.4691873100068101E-2</v>
      </c>
      <c r="H687" s="2" t="str">
        <f t="shared" si="64"/>
        <v>Hold</v>
      </c>
    </row>
    <row r="688" spans="1:8" ht="13.5" x14ac:dyDescent="0.25">
      <c r="A688" s="4">
        <f>TITRES_STAT!B691</f>
        <v>43006</v>
      </c>
      <c r="B688" s="2">
        <f>TITRES_STAT!D691</f>
        <v>6.9320000000000004</v>
      </c>
      <c r="C688" s="2">
        <f t="shared" si="60"/>
        <v>6.9055904241190662</v>
      </c>
      <c r="D688" s="2">
        <f t="shared" si="62"/>
        <v>6.9325675994002864</v>
      </c>
      <c r="E688" s="2">
        <f t="shared" si="61"/>
        <v>-2.6977175281220234E-2</v>
      </c>
      <c r="F688" s="2">
        <f t="shared" si="65"/>
        <v>-2.137048692728415E-2</v>
      </c>
      <c r="G688" s="2">
        <f t="shared" si="63"/>
        <v>-5.6066883539360839E-3</v>
      </c>
      <c r="H688" s="2" t="str">
        <f t="shared" si="64"/>
        <v>Hold</v>
      </c>
    </row>
    <row r="689" spans="1:8" ht="13.5" x14ac:dyDescent="0.25">
      <c r="A689" s="4">
        <f>TITRES_STAT!B692</f>
        <v>43007</v>
      </c>
      <c r="B689" s="2">
        <f>TITRES_STAT!D692</f>
        <v>6.9320000000000004</v>
      </c>
      <c r="C689" s="2">
        <f t="shared" si="60"/>
        <v>6.9072534357930557</v>
      </c>
      <c r="D689" s="2">
        <f t="shared" si="62"/>
        <v>6.9325255550002645</v>
      </c>
      <c r="E689" s="2">
        <f t="shared" si="61"/>
        <v>-2.5272119207208732E-2</v>
      </c>
      <c r="F689" s="2">
        <f t="shared" si="65"/>
        <v>-2.2150813383269068E-2</v>
      </c>
      <c r="G689" s="2">
        <f t="shared" si="63"/>
        <v>-3.1213058239396643E-3</v>
      </c>
      <c r="H689" s="2" t="str">
        <f t="shared" si="64"/>
        <v>Hold</v>
      </c>
    </row>
    <row r="690" spans="1:8" ht="13.5" x14ac:dyDescent="0.25">
      <c r="A690" s="4">
        <f>TITRES_STAT!B693</f>
        <v>43010</v>
      </c>
      <c r="B690" s="2">
        <f>TITRES_STAT!D693</f>
        <v>6.9320000000000004</v>
      </c>
      <c r="C690" s="2">
        <f t="shared" si="60"/>
        <v>6.9134605995172009</v>
      </c>
      <c r="D690" s="2">
        <f t="shared" si="62"/>
        <v>6.9324866250002444</v>
      </c>
      <c r="E690" s="2">
        <f t="shared" si="61"/>
        <v>-1.9026025483043441E-2</v>
      </c>
      <c r="F690" s="2">
        <f t="shared" si="65"/>
        <v>-2.1525855803223942E-2</v>
      </c>
      <c r="G690" s="2">
        <f t="shared" si="63"/>
        <v>2.4998303201805017E-3</v>
      </c>
      <c r="H690" s="2" t="str">
        <f t="shared" si="64"/>
        <v>Sell</v>
      </c>
    </row>
    <row r="691" spans="1:8" ht="13.5" x14ac:dyDescent="0.25">
      <c r="A691" s="4">
        <f>TITRES_STAT!B694</f>
        <v>43011</v>
      </c>
      <c r="B691" s="2">
        <f>TITRES_STAT!D694</f>
        <v>6.8930999999999996</v>
      </c>
      <c r="C691" s="2">
        <f t="shared" si="60"/>
        <v>6.918712814976093</v>
      </c>
      <c r="D691" s="2">
        <f t="shared" si="62"/>
        <v>6.9295690972224486</v>
      </c>
      <c r="E691" s="2">
        <f t="shared" si="61"/>
        <v>-1.0856282246355597E-2</v>
      </c>
      <c r="F691" s="2">
        <f t="shared" si="65"/>
        <v>-1.9391941091850273E-2</v>
      </c>
      <c r="G691" s="2">
        <f t="shared" si="63"/>
        <v>8.5356588454946758E-3</v>
      </c>
      <c r="H691" s="2" t="str">
        <f t="shared" si="64"/>
        <v>Sell</v>
      </c>
    </row>
    <row r="692" spans="1:8" ht="13.5" x14ac:dyDescent="0.25">
      <c r="A692" s="4">
        <f>TITRES_STAT!B695</f>
        <v>43012</v>
      </c>
      <c r="B692" s="2">
        <f>TITRES_STAT!D695</f>
        <v>6.8930999999999996</v>
      </c>
      <c r="C692" s="2">
        <f t="shared" si="60"/>
        <v>6.9231569972874629</v>
      </c>
      <c r="D692" s="2">
        <f t="shared" si="62"/>
        <v>6.9268676826133788</v>
      </c>
      <c r="E692" s="2">
        <f t="shared" si="61"/>
        <v>-3.7106853259158967E-3</v>
      </c>
      <c r="F692" s="2">
        <f t="shared" si="65"/>
        <v>-1.6255689938663397E-2</v>
      </c>
      <c r="G692" s="2">
        <f t="shared" si="63"/>
        <v>1.2545004612747501E-2</v>
      </c>
      <c r="H692" s="2" t="str">
        <f t="shared" si="64"/>
        <v>Sell</v>
      </c>
    </row>
    <row r="693" spans="1:8" ht="13.5" x14ac:dyDescent="0.25">
      <c r="A693" s="4">
        <f>TITRES_STAT!B696</f>
        <v>43013</v>
      </c>
      <c r="B693" s="2">
        <f>TITRES_STAT!D696</f>
        <v>6.8930999999999996</v>
      </c>
      <c r="C693" s="2">
        <f t="shared" si="60"/>
        <v>6.9245174592432379</v>
      </c>
      <c r="D693" s="2">
        <f t="shared" si="62"/>
        <v>6.9243663727901659</v>
      </c>
      <c r="E693" s="2">
        <f t="shared" si="61"/>
        <v>1.5108645307204682E-4</v>
      </c>
      <c r="F693" s="2">
        <f t="shared" si="65"/>
        <v>-1.2974334660316309E-2</v>
      </c>
      <c r="G693" s="2">
        <f t="shared" si="63"/>
        <v>1.3125421113388356E-2</v>
      </c>
      <c r="H693" s="2" t="str">
        <f t="shared" si="64"/>
        <v>Sell</v>
      </c>
    </row>
    <row r="694" spans="1:8" ht="13.5" x14ac:dyDescent="0.25">
      <c r="A694" s="4">
        <f>TITRES_STAT!B697</f>
        <v>43014</v>
      </c>
      <c r="B694" s="2">
        <f>TITRES_STAT!D697</f>
        <v>6.8853</v>
      </c>
      <c r="C694" s="2">
        <f t="shared" si="60"/>
        <v>6.925668619359663</v>
      </c>
      <c r="D694" s="2">
        <f t="shared" si="62"/>
        <v>6.9214725673983013</v>
      </c>
      <c r="E694" s="2">
        <f t="shared" si="61"/>
        <v>4.1960519613617464E-3</v>
      </c>
      <c r="F694" s="2">
        <f t="shared" si="65"/>
        <v>-9.540257335980698E-3</v>
      </c>
      <c r="G694" s="2">
        <f t="shared" si="63"/>
        <v>1.3736309297342444E-2</v>
      </c>
      <c r="H694" s="2" t="str">
        <f t="shared" si="64"/>
        <v>Sell</v>
      </c>
    </row>
    <row r="695" spans="1:8" ht="13.5" x14ac:dyDescent="0.25">
      <c r="A695" s="4">
        <f>TITRES_STAT!B698</f>
        <v>43017</v>
      </c>
      <c r="B695" s="2">
        <f>TITRES_STAT!D698</f>
        <v>6.8540999999999999</v>
      </c>
      <c r="C695" s="2">
        <f t="shared" si="60"/>
        <v>6.9266426779197152</v>
      </c>
      <c r="D695" s="2">
        <f t="shared" si="62"/>
        <v>6.9164820068502788</v>
      </c>
      <c r="E695" s="2">
        <f t="shared" si="61"/>
        <v>1.0160671069436411E-2</v>
      </c>
      <c r="F695" s="2">
        <f t="shared" si="65"/>
        <v>-5.6000716548972769E-3</v>
      </c>
      <c r="G695" s="2">
        <f t="shared" si="63"/>
        <v>1.5760742724333688E-2</v>
      </c>
      <c r="H695" s="2" t="str">
        <f t="shared" si="64"/>
        <v>Sell</v>
      </c>
    </row>
    <row r="696" spans="1:8" ht="13.5" x14ac:dyDescent="0.25">
      <c r="A696" s="4">
        <f>TITRES_STAT!B699</f>
        <v>43018</v>
      </c>
      <c r="B696" s="2">
        <f>TITRES_STAT!D699</f>
        <v>6.8502000000000001</v>
      </c>
      <c r="C696" s="2">
        <f t="shared" si="60"/>
        <v>6.9298668813166824</v>
      </c>
      <c r="D696" s="2">
        <f t="shared" si="62"/>
        <v>6.9115722285650731</v>
      </c>
      <c r="E696" s="2">
        <f t="shared" si="61"/>
        <v>1.8294652751609242E-2</v>
      </c>
      <c r="F696" s="2">
        <f t="shared" si="65"/>
        <v>-8.2112677359597302E-4</v>
      </c>
      <c r="G696" s="2">
        <f t="shared" si="63"/>
        <v>1.9115779525205216E-2</v>
      </c>
      <c r="H696" s="2" t="str">
        <f t="shared" si="64"/>
        <v>Sell</v>
      </c>
    </row>
    <row r="697" spans="1:8" ht="13.5" x14ac:dyDescent="0.25">
      <c r="A697" s="4">
        <f>TITRES_STAT!B700</f>
        <v>43019</v>
      </c>
      <c r="B697" s="2">
        <f>TITRES_STAT!D700</f>
        <v>6.8385999999999996</v>
      </c>
      <c r="C697" s="2">
        <f t="shared" si="60"/>
        <v>6.9325950534218084</v>
      </c>
      <c r="D697" s="2">
        <f t="shared" si="62"/>
        <v>6.9061668783009935</v>
      </c>
      <c r="E697" s="2">
        <f t="shared" si="61"/>
        <v>2.6428175120814856E-2</v>
      </c>
      <c r="F697" s="2">
        <f t="shared" si="65"/>
        <v>4.628733605286193E-3</v>
      </c>
      <c r="G697" s="2">
        <f t="shared" si="63"/>
        <v>2.1799441515528664E-2</v>
      </c>
      <c r="H697" s="2" t="str">
        <f t="shared" si="64"/>
        <v>Sell</v>
      </c>
    </row>
    <row r="698" spans="1:8" ht="13.5" x14ac:dyDescent="0.25">
      <c r="A698" s="4">
        <f>TITRES_STAT!B701</f>
        <v>43020</v>
      </c>
      <c r="B698" s="2">
        <f>TITRES_STAT!D701</f>
        <v>6.8385999999999996</v>
      </c>
      <c r="C698" s="2">
        <f t="shared" si="60"/>
        <v>6.9325035067415302</v>
      </c>
      <c r="D698" s="2">
        <f t="shared" si="62"/>
        <v>6.9011619243527722</v>
      </c>
      <c r="E698" s="2">
        <f t="shared" si="61"/>
        <v>3.1341582388757949E-2</v>
      </c>
      <c r="F698" s="2">
        <f t="shared" si="65"/>
        <v>9.9713033619805453E-3</v>
      </c>
      <c r="G698" s="2">
        <f t="shared" si="63"/>
        <v>2.1370279026777406E-2</v>
      </c>
      <c r="H698" s="2" t="str">
        <f t="shared" si="64"/>
        <v>Sell</v>
      </c>
    </row>
    <row r="699" spans="1:8" ht="13.5" x14ac:dyDescent="0.25">
      <c r="A699" s="4">
        <f>TITRES_STAT!B702</f>
        <v>43021</v>
      </c>
      <c r="B699" s="2">
        <f>TITRES_STAT!D702</f>
        <v>6.8151999999999999</v>
      </c>
      <c r="C699" s="2">
        <f t="shared" si="60"/>
        <v>6.9324260441659105</v>
      </c>
      <c r="D699" s="2">
        <f t="shared" si="62"/>
        <v>6.894794374400715</v>
      </c>
      <c r="E699" s="2">
        <f t="shared" si="61"/>
        <v>3.7631669765195497E-2</v>
      </c>
      <c r="F699" s="2">
        <f t="shared" si="65"/>
        <v>1.5503376642623537E-2</v>
      </c>
      <c r="G699" s="2">
        <f t="shared" si="63"/>
        <v>2.212829312257196E-2</v>
      </c>
      <c r="H699" s="2" t="str">
        <f t="shared" si="64"/>
        <v>Sell</v>
      </c>
    </row>
    <row r="700" spans="1:8" ht="13.5" x14ac:dyDescent="0.25">
      <c r="A700" s="4">
        <f>TITRES_STAT!B703</f>
        <v>43024</v>
      </c>
      <c r="B700" s="2">
        <f>TITRES_STAT!D703</f>
        <v>6.8151999999999999</v>
      </c>
      <c r="C700" s="2">
        <f t="shared" si="60"/>
        <v>6.9323604989096168</v>
      </c>
      <c r="D700" s="2">
        <f t="shared" si="62"/>
        <v>6.8888984948154768</v>
      </c>
      <c r="E700" s="2">
        <f t="shared" si="61"/>
        <v>4.3462004094140028E-2</v>
      </c>
      <c r="F700" s="2">
        <f t="shared" si="65"/>
        <v>2.1095102132926837E-2</v>
      </c>
      <c r="G700" s="2">
        <f t="shared" si="63"/>
        <v>2.236690196121319E-2</v>
      </c>
      <c r="H700" s="2" t="str">
        <f t="shared" si="64"/>
        <v>Sell</v>
      </c>
    </row>
    <row r="701" spans="1:8" ht="13.5" x14ac:dyDescent="0.25">
      <c r="A701" s="4">
        <f>TITRES_STAT!B704</f>
        <v>43025</v>
      </c>
      <c r="B701" s="2">
        <f>TITRES_STAT!D704</f>
        <v>6.8113000000000001</v>
      </c>
      <c r="C701" s="2">
        <f t="shared" si="60"/>
        <v>6.9263204221542907</v>
      </c>
      <c r="D701" s="2">
        <f t="shared" si="62"/>
        <v>6.8831504581624792</v>
      </c>
      <c r="E701" s="2">
        <f t="shared" si="61"/>
        <v>4.31699639918115E-2</v>
      </c>
      <c r="F701" s="2">
        <f t="shared" si="65"/>
        <v>2.5510074504703769E-2</v>
      </c>
      <c r="G701" s="2">
        <f t="shared" si="63"/>
        <v>1.7659889487107731E-2</v>
      </c>
      <c r="H701" s="2" t="str">
        <f t="shared" si="64"/>
        <v>Sell</v>
      </c>
    </row>
    <row r="702" spans="1:8" ht="13.5" x14ac:dyDescent="0.25">
      <c r="A702" s="4">
        <f>TITRES_STAT!B705</f>
        <v>43026</v>
      </c>
      <c r="B702" s="2">
        <f>TITRES_STAT!D705</f>
        <v>6.8113000000000001</v>
      </c>
      <c r="C702" s="2">
        <f t="shared" si="60"/>
        <v>6.9212095879767075</v>
      </c>
      <c r="D702" s="2">
        <f t="shared" si="62"/>
        <v>6.8778282020022949</v>
      </c>
      <c r="E702" s="2">
        <f t="shared" si="61"/>
        <v>4.3381385974412545E-2</v>
      </c>
      <c r="F702" s="2">
        <f t="shared" si="65"/>
        <v>2.9084336798645527E-2</v>
      </c>
      <c r="G702" s="2">
        <f t="shared" si="63"/>
        <v>1.4297049175767018E-2</v>
      </c>
      <c r="H702" s="2" t="str">
        <f t="shared" si="64"/>
        <v>Sell</v>
      </c>
    </row>
    <row r="703" spans="1:8" ht="13.5" x14ac:dyDescent="0.25">
      <c r="A703" s="4">
        <f>TITRES_STAT!B706</f>
        <v>43027</v>
      </c>
      <c r="B703" s="2">
        <f>TITRES_STAT!D706</f>
        <v>6.8074000000000003</v>
      </c>
      <c r="C703" s="2">
        <f t="shared" si="60"/>
        <v>6.9168850359802905</v>
      </c>
      <c r="D703" s="2">
        <f t="shared" si="62"/>
        <v>6.8726112981502734</v>
      </c>
      <c r="E703" s="2">
        <f t="shared" si="61"/>
        <v>4.427373783001709E-2</v>
      </c>
      <c r="F703" s="2">
        <f t="shared" si="65"/>
        <v>3.2122217004919844E-2</v>
      </c>
      <c r="G703" s="2">
        <f t="shared" si="63"/>
        <v>1.2151520825097246E-2</v>
      </c>
      <c r="H703" s="2" t="str">
        <f t="shared" si="64"/>
        <v>Sell</v>
      </c>
    </row>
    <row r="704" spans="1:8" ht="13.5" x14ac:dyDescent="0.25">
      <c r="A704" s="4">
        <f>TITRES_STAT!B707</f>
        <v>43028</v>
      </c>
      <c r="B704" s="2">
        <f>TITRES_STAT!D707</f>
        <v>6.7957000000000001</v>
      </c>
      <c r="C704" s="2">
        <f t="shared" si="60"/>
        <v>6.9120257996756305</v>
      </c>
      <c r="D704" s="2">
        <f t="shared" si="62"/>
        <v>6.8669141649539567</v>
      </c>
      <c r="E704" s="2">
        <f t="shared" si="61"/>
        <v>4.5111634721673788E-2</v>
      </c>
      <c r="F704" s="2">
        <f t="shared" si="65"/>
        <v>3.4720100548270634E-2</v>
      </c>
      <c r="G704" s="2">
        <f t="shared" si="63"/>
        <v>1.0391534173403154E-2</v>
      </c>
      <c r="H704" s="2" t="str">
        <f t="shared" si="64"/>
        <v>Sell</v>
      </c>
    </row>
    <row r="705" spans="1:8" ht="13.5" x14ac:dyDescent="0.25">
      <c r="A705" s="4">
        <f>TITRES_STAT!B708</f>
        <v>43031</v>
      </c>
      <c r="B705" s="2">
        <f>TITRES_STAT!D708</f>
        <v>6.7957000000000001</v>
      </c>
      <c r="C705" s="2">
        <f t="shared" si="60"/>
        <v>6.9031141381870711</v>
      </c>
      <c r="D705" s="2">
        <f t="shared" si="62"/>
        <v>6.8616390416240343</v>
      </c>
      <c r="E705" s="2">
        <f t="shared" si="61"/>
        <v>4.1475096563036828E-2</v>
      </c>
      <c r="F705" s="2">
        <f t="shared" si="65"/>
        <v>3.6071099751223877E-2</v>
      </c>
      <c r="G705" s="2">
        <f t="shared" si="63"/>
        <v>5.4039968118129514E-3</v>
      </c>
      <c r="H705" s="2" t="str">
        <f t="shared" si="64"/>
        <v>Sell</v>
      </c>
    </row>
    <row r="706" spans="1:8" ht="13.5" x14ac:dyDescent="0.25">
      <c r="A706" s="4">
        <f>TITRES_STAT!B709</f>
        <v>43032</v>
      </c>
      <c r="B706" s="2">
        <f>TITRES_STAT!D709</f>
        <v>6.7957000000000001</v>
      </c>
      <c r="C706" s="2">
        <f t="shared" si="60"/>
        <v>6.8949735015429061</v>
      </c>
      <c r="D706" s="2">
        <f t="shared" si="62"/>
        <v>6.8567546681704021</v>
      </c>
      <c r="E706" s="2">
        <f t="shared" si="61"/>
        <v>3.821883337250398E-2</v>
      </c>
      <c r="F706" s="2">
        <f t="shared" si="65"/>
        <v>3.6500646475479903E-2</v>
      </c>
      <c r="G706" s="2">
        <f t="shared" si="63"/>
        <v>1.7181868970240766E-3</v>
      </c>
      <c r="H706" s="2" t="str">
        <f t="shared" si="64"/>
        <v>Sell</v>
      </c>
    </row>
    <row r="707" spans="1:8" ht="13.5" x14ac:dyDescent="0.25">
      <c r="A707" s="4">
        <f>TITRES_STAT!B710</f>
        <v>43033</v>
      </c>
      <c r="B707" s="2">
        <f>TITRES_STAT!D710</f>
        <v>6.7723000000000004</v>
      </c>
      <c r="C707" s="2">
        <f t="shared" si="60"/>
        <v>6.8863006551516897</v>
      </c>
      <c r="D707" s="2">
        <f t="shared" si="62"/>
        <v>6.8504987668244466</v>
      </c>
      <c r="E707" s="2">
        <f t="shared" si="61"/>
        <v>3.580188832724307E-2</v>
      </c>
      <c r="F707" s="2">
        <f t="shared" si="65"/>
        <v>3.6360894845832541E-2</v>
      </c>
      <c r="G707" s="2">
        <f t="shared" si="63"/>
        <v>-5.5900651858947076E-4</v>
      </c>
      <c r="H707" s="2" t="str">
        <f t="shared" si="64"/>
        <v>Hold</v>
      </c>
    </row>
    <row r="708" spans="1:8" ht="13.5" x14ac:dyDescent="0.25">
      <c r="A708" s="4">
        <f>TITRES_STAT!B711</f>
        <v>43034</v>
      </c>
      <c r="B708" s="2">
        <f>TITRES_STAT!D711</f>
        <v>6.7723000000000004</v>
      </c>
      <c r="C708" s="2">
        <f t="shared" si="60"/>
        <v>6.878962092820661</v>
      </c>
      <c r="D708" s="2">
        <f t="shared" si="62"/>
        <v>6.8447062655781918</v>
      </c>
      <c r="E708" s="2">
        <f t="shared" si="61"/>
        <v>3.4255827242469117E-2</v>
      </c>
      <c r="F708" s="2">
        <f t="shared" si="65"/>
        <v>3.5939881325159857E-2</v>
      </c>
      <c r="G708" s="2">
        <f t="shared" si="63"/>
        <v>-1.6840540826907405E-3</v>
      </c>
      <c r="H708" s="2" t="str">
        <f t="shared" si="64"/>
        <v>Hold</v>
      </c>
    </row>
    <row r="709" spans="1:8" ht="13.5" x14ac:dyDescent="0.25">
      <c r="A709" s="4">
        <f>TITRES_STAT!B712</f>
        <v>43035</v>
      </c>
      <c r="B709" s="2">
        <f>TITRES_STAT!D712</f>
        <v>6.6984000000000004</v>
      </c>
      <c r="C709" s="2">
        <f t="shared" si="60"/>
        <v>6.8691525400790203</v>
      </c>
      <c r="D709" s="2">
        <f t="shared" si="62"/>
        <v>6.8338687644242517</v>
      </c>
      <c r="E709" s="2">
        <f t="shared" si="61"/>
        <v>3.528377565476859E-2</v>
      </c>
      <c r="F709" s="2">
        <f t="shared" si="65"/>
        <v>3.5808660191081601E-2</v>
      </c>
      <c r="G709" s="2">
        <f t="shared" si="63"/>
        <v>-5.2488453631301113E-4</v>
      </c>
      <c r="H709" s="2" t="str">
        <f t="shared" si="64"/>
        <v>Hold</v>
      </c>
    </row>
    <row r="710" spans="1:8" ht="13.5" x14ac:dyDescent="0.25">
      <c r="A710" s="4">
        <f>TITRES_STAT!B713</f>
        <v>43038</v>
      </c>
      <c r="B710" s="2">
        <f>TITRES_STAT!D713</f>
        <v>6.6788999999999996</v>
      </c>
      <c r="C710" s="2">
        <f t="shared" si="60"/>
        <v>6.8608521492976324</v>
      </c>
      <c r="D710" s="2">
        <f t="shared" si="62"/>
        <v>6.8223895966891224</v>
      </c>
      <c r="E710" s="2">
        <f t="shared" si="61"/>
        <v>3.8462552608510059E-2</v>
      </c>
      <c r="F710" s="2">
        <f t="shared" si="65"/>
        <v>3.6339438674567293E-2</v>
      </c>
      <c r="G710" s="2">
        <f t="shared" si="63"/>
        <v>2.1231139339427663E-3</v>
      </c>
      <c r="H710" s="2" t="str">
        <f t="shared" si="64"/>
        <v>Sell</v>
      </c>
    </row>
    <row r="711" spans="1:8" ht="13.5" x14ac:dyDescent="0.25">
      <c r="A711" s="4">
        <f>TITRES_STAT!B714</f>
        <v>43039</v>
      </c>
      <c r="B711" s="2">
        <f>TITRES_STAT!D714</f>
        <v>6.6204999999999998</v>
      </c>
      <c r="C711" s="2">
        <f t="shared" si="60"/>
        <v>6.8532287417133819</v>
      </c>
      <c r="D711" s="2">
        <f t="shared" si="62"/>
        <v>6.8074348117491876</v>
      </c>
      <c r="E711" s="2">
        <f t="shared" si="61"/>
        <v>4.5793929964194291E-2</v>
      </c>
      <c r="F711" s="2">
        <f t="shared" si="65"/>
        <v>3.8230336932492698E-2</v>
      </c>
      <c r="G711" s="2">
        <f t="shared" si="63"/>
        <v>7.5635930317015931E-3</v>
      </c>
      <c r="H711" s="2" t="str">
        <f t="shared" si="64"/>
        <v>Sell</v>
      </c>
    </row>
    <row r="712" spans="1:8" ht="13.5" x14ac:dyDescent="0.25">
      <c r="A712" s="4">
        <f>TITRES_STAT!B715</f>
        <v>43040</v>
      </c>
      <c r="B712" s="2">
        <f>TITRES_STAT!D715</f>
        <v>6.6204999999999998</v>
      </c>
      <c r="C712" s="2">
        <f t="shared" si="60"/>
        <v>6.8467781660651692</v>
      </c>
      <c r="D712" s="2">
        <f t="shared" si="62"/>
        <v>6.7935877886566551</v>
      </c>
      <c r="E712" s="2">
        <f t="shared" si="61"/>
        <v>5.3190377408514067E-2</v>
      </c>
      <c r="F712" s="2">
        <f t="shared" si="65"/>
        <v>4.1222345027696977E-2</v>
      </c>
      <c r="G712" s="2">
        <f t="shared" si="63"/>
        <v>1.196803238081709E-2</v>
      </c>
      <c r="H712" s="2" t="str">
        <f t="shared" si="64"/>
        <v>Sell</v>
      </c>
    </row>
    <row r="713" spans="1:8" ht="13.5" x14ac:dyDescent="0.25">
      <c r="A713" s="4">
        <f>TITRES_STAT!B716</f>
        <v>43041</v>
      </c>
      <c r="B713" s="2">
        <f>TITRES_STAT!D716</f>
        <v>6.6204999999999998</v>
      </c>
      <c r="C713" s="2">
        <f t="shared" si="60"/>
        <v>6.8407199866705275</v>
      </c>
      <c r="D713" s="2">
        <f t="shared" si="62"/>
        <v>6.780766470978385</v>
      </c>
      <c r="E713" s="2">
        <f t="shared" si="61"/>
        <v>5.9953515692142467E-2</v>
      </c>
      <c r="F713" s="2">
        <f t="shared" si="65"/>
        <v>4.4968579160586081E-2</v>
      </c>
      <c r="G713" s="2">
        <f t="shared" si="63"/>
        <v>1.4984936531556386E-2</v>
      </c>
      <c r="H713" s="2" t="str">
        <f t="shared" si="64"/>
        <v>Sell</v>
      </c>
    </row>
    <row r="714" spans="1:8" ht="13.5" x14ac:dyDescent="0.25">
      <c r="A714" s="4">
        <f>TITRES_STAT!B717</f>
        <v>43042</v>
      </c>
      <c r="B714" s="2">
        <f>TITRES_STAT!D717</f>
        <v>6.6204999999999998</v>
      </c>
      <c r="C714" s="2">
        <f t="shared" si="60"/>
        <v>6.8337938348750615</v>
      </c>
      <c r="D714" s="2">
        <f t="shared" si="62"/>
        <v>6.7688948805355418</v>
      </c>
      <c r="E714" s="2">
        <f t="shared" si="61"/>
        <v>6.4898954339519754E-2</v>
      </c>
      <c r="F714" s="2">
        <f t="shared" si="65"/>
        <v>4.8954654196372821E-2</v>
      </c>
      <c r="G714" s="2">
        <f t="shared" si="63"/>
        <v>1.5944300143146933E-2</v>
      </c>
      <c r="H714" s="2" t="str">
        <f t="shared" si="64"/>
        <v>Sell</v>
      </c>
    </row>
    <row r="715" spans="1:8" ht="13.5" x14ac:dyDescent="0.25">
      <c r="A715" s="4">
        <f>TITRES_STAT!B718</f>
        <v>43045</v>
      </c>
      <c r="B715" s="2">
        <f>TITRES_STAT!D718</f>
        <v>6.6204999999999998</v>
      </c>
      <c r="C715" s="2">
        <f t="shared" si="60"/>
        <v>6.8279332448942824</v>
      </c>
      <c r="D715" s="2">
        <f t="shared" si="62"/>
        <v>6.7579026671625391</v>
      </c>
      <c r="E715" s="2">
        <f t="shared" si="61"/>
        <v>7.0030577731743371E-2</v>
      </c>
      <c r="F715" s="2">
        <f t="shared" si="65"/>
        <v>5.3169838903446932E-2</v>
      </c>
      <c r="G715" s="2">
        <f t="shared" si="63"/>
        <v>1.6860738828296438E-2</v>
      </c>
      <c r="H715" s="2" t="str">
        <f t="shared" si="64"/>
        <v>Sell</v>
      </c>
    </row>
    <row r="716" spans="1:8" ht="13.5" x14ac:dyDescent="0.25">
      <c r="A716" s="4">
        <f>TITRES_STAT!B719</f>
        <v>43046</v>
      </c>
      <c r="B716" s="2">
        <f>TITRES_STAT!D719</f>
        <v>6.6204999999999998</v>
      </c>
      <c r="C716" s="2">
        <f t="shared" si="60"/>
        <v>6.8229742841413152</v>
      </c>
      <c r="D716" s="2">
        <f t="shared" si="62"/>
        <v>6.7477246918171661</v>
      </c>
      <c r="E716" s="2">
        <f t="shared" si="61"/>
        <v>7.5249592324149184E-2</v>
      </c>
      <c r="F716" s="2">
        <f t="shared" si="65"/>
        <v>5.7585789587587387E-2</v>
      </c>
      <c r="G716" s="2">
        <f t="shared" si="63"/>
        <v>1.7663802736561797E-2</v>
      </c>
      <c r="H716" s="2" t="str">
        <f t="shared" si="64"/>
        <v>Sell</v>
      </c>
    </row>
    <row r="717" spans="1:8" ht="13.5" x14ac:dyDescent="0.25">
      <c r="A717" s="4">
        <f>TITRES_STAT!B720</f>
        <v>43047</v>
      </c>
      <c r="B717" s="2">
        <f>TITRES_STAT!D720</f>
        <v>6.4218999999999999</v>
      </c>
      <c r="C717" s="2">
        <f t="shared" si="60"/>
        <v>6.8151782404272669</v>
      </c>
      <c r="D717" s="2">
        <f t="shared" si="62"/>
        <v>6.7235895294603392</v>
      </c>
      <c r="E717" s="2">
        <f t="shared" si="61"/>
        <v>9.1588710966927778E-2</v>
      </c>
      <c r="F717" s="2">
        <f t="shared" si="65"/>
        <v>6.4386373863455471E-2</v>
      </c>
      <c r="G717" s="2">
        <f t="shared" si="63"/>
        <v>2.7202337103472307E-2</v>
      </c>
      <c r="H717" s="2" t="str">
        <f t="shared" si="64"/>
        <v>Sell</v>
      </c>
    </row>
    <row r="718" spans="1:8" ht="13.5" x14ac:dyDescent="0.25">
      <c r="A718" s="4">
        <f>TITRES_STAT!B721</f>
        <v>43048</v>
      </c>
      <c r="B718" s="2">
        <f>TITRES_STAT!D721</f>
        <v>6.5815000000000001</v>
      </c>
      <c r="C718" s="2">
        <f t="shared" si="60"/>
        <v>6.8085815880538414</v>
      </c>
      <c r="D718" s="2">
        <f t="shared" si="62"/>
        <v>6.7130643791299436</v>
      </c>
      <c r="E718" s="2">
        <f t="shared" si="61"/>
        <v>9.5517208923897812E-2</v>
      </c>
      <c r="F718" s="2">
        <f t="shared" si="65"/>
        <v>7.0612540875543944E-2</v>
      </c>
      <c r="G718" s="2">
        <f t="shared" si="63"/>
        <v>2.4904668048353867E-2</v>
      </c>
      <c r="H718" s="2" t="str">
        <f t="shared" si="64"/>
        <v>Sell</v>
      </c>
    </row>
    <row r="719" spans="1:8" ht="13.5" x14ac:dyDescent="0.25">
      <c r="A719" s="4">
        <f>TITRES_STAT!B722</f>
        <v>43049</v>
      </c>
      <c r="B719" s="2">
        <f>TITRES_STAT!D722</f>
        <v>6.5697999999999999</v>
      </c>
      <c r="C719" s="2">
        <f t="shared" ref="C719:C782" si="66">$C$4*B709+C718*(1-$C$4)</f>
        <v>6.7916305745070966</v>
      </c>
      <c r="D719" s="2">
        <f t="shared" si="62"/>
        <v>6.7024522028980957</v>
      </c>
      <c r="E719" s="2">
        <f t="shared" si="61"/>
        <v>8.9178371609000884E-2</v>
      </c>
      <c r="F719" s="2">
        <f t="shared" si="65"/>
        <v>7.4325707022235329E-2</v>
      </c>
      <c r="G719" s="2">
        <f t="shared" si="63"/>
        <v>1.4852664586765554E-2</v>
      </c>
      <c r="H719" s="2" t="str">
        <f t="shared" si="64"/>
        <v>Sell</v>
      </c>
    </row>
    <row r="720" spans="1:8" ht="13.5" x14ac:dyDescent="0.25">
      <c r="A720" s="4">
        <f>TITRES_STAT!B723</f>
        <v>43052</v>
      </c>
      <c r="B720" s="2">
        <f>TITRES_STAT!D723</f>
        <v>6.5815000000000001</v>
      </c>
      <c r="C720" s="2">
        <f t="shared" si="66"/>
        <v>6.7742874091983127</v>
      </c>
      <c r="D720" s="2">
        <f t="shared" si="62"/>
        <v>6.6934927804611997</v>
      </c>
      <c r="E720" s="2">
        <f t="shared" si="61"/>
        <v>8.0794628737113072E-2</v>
      </c>
      <c r="F720" s="2">
        <f t="shared" si="65"/>
        <v>7.5619491365210872E-2</v>
      </c>
      <c r="G720" s="2">
        <f t="shared" si="63"/>
        <v>5.1751373719021998E-3</v>
      </c>
      <c r="H720" s="2" t="str">
        <f t="shared" si="64"/>
        <v>Sell</v>
      </c>
    </row>
    <row r="721" spans="1:8" ht="13.5" x14ac:dyDescent="0.25">
      <c r="A721" s="4">
        <f>TITRES_STAT!B724</f>
        <v>43053</v>
      </c>
      <c r="B721" s="2">
        <f>TITRES_STAT!D724</f>
        <v>6.6204999999999998</v>
      </c>
      <c r="C721" s="2">
        <f t="shared" si="66"/>
        <v>6.7506278077831876</v>
      </c>
      <c r="D721" s="2">
        <f t="shared" si="62"/>
        <v>6.6880859078344441</v>
      </c>
      <c r="E721" s="2">
        <f t="shared" si="61"/>
        <v>6.2541899948743485E-2</v>
      </c>
      <c r="F721" s="2">
        <f t="shared" si="65"/>
        <v>7.3003973081917403E-2</v>
      </c>
      <c r="G721" s="2">
        <f t="shared" si="63"/>
        <v>-1.0462073133173919E-2</v>
      </c>
      <c r="H721" s="2" t="str">
        <f t="shared" si="64"/>
        <v>Hold</v>
      </c>
    </row>
    <row r="722" spans="1:8" ht="13.5" x14ac:dyDescent="0.25">
      <c r="A722" s="4">
        <f>TITRES_STAT!B725</f>
        <v>43054</v>
      </c>
      <c r="B722" s="2">
        <f>TITRES_STAT!D725</f>
        <v>6.6204999999999998</v>
      </c>
      <c r="C722" s="2">
        <f t="shared" si="66"/>
        <v>6.730608145047313</v>
      </c>
      <c r="D722" s="2">
        <f t="shared" si="62"/>
        <v>6.6830795442911519</v>
      </c>
      <c r="E722" s="2">
        <f t="shared" si="61"/>
        <v>4.7528600756161055E-2</v>
      </c>
      <c r="F722" s="2">
        <f t="shared" si="65"/>
        <v>6.7908898616766133E-2</v>
      </c>
      <c r="G722" s="2">
        <f t="shared" si="63"/>
        <v>-2.0380297860605079E-2</v>
      </c>
      <c r="H722" s="2" t="str">
        <f t="shared" si="64"/>
        <v>Hold</v>
      </c>
    </row>
    <row r="723" spans="1:8" ht="13.5" x14ac:dyDescent="0.25">
      <c r="A723" s="4">
        <f>TITRES_STAT!B726</f>
        <v>43055</v>
      </c>
      <c r="B723" s="2">
        <f>TITRES_STAT!D726</f>
        <v>6.5736999999999997</v>
      </c>
      <c r="C723" s="2">
        <f t="shared" si="66"/>
        <v>6.713668430424649</v>
      </c>
      <c r="D723" s="2">
        <f t="shared" si="62"/>
        <v>6.6749773558251402</v>
      </c>
      <c r="E723" s="2">
        <f t="shared" si="61"/>
        <v>3.8691074599508823E-2</v>
      </c>
      <c r="F723" s="2">
        <f t="shared" si="65"/>
        <v>6.2065333813314673E-2</v>
      </c>
      <c r="G723" s="2">
        <f t="shared" si="63"/>
        <v>-2.3374259213805849E-2</v>
      </c>
      <c r="H723" s="2" t="str">
        <f t="shared" si="64"/>
        <v>Hold</v>
      </c>
    </row>
    <row r="724" spans="1:8" ht="13.5" x14ac:dyDescent="0.25">
      <c r="A724" s="4">
        <f>TITRES_STAT!B727</f>
        <v>43056</v>
      </c>
      <c r="B724" s="2">
        <f>TITRES_STAT!D727</f>
        <v>6.5035999999999996</v>
      </c>
      <c r="C724" s="2">
        <f t="shared" si="66"/>
        <v>6.699334825743934</v>
      </c>
      <c r="D724" s="2">
        <f t="shared" si="62"/>
        <v>6.6622827368751301</v>
      </c>
      <c r="E724" s="2">
        <f t="shared" si="61"/>
        <v>3.7052088868803956E-2</v>
      </c>
      <c r="F724" s="2">
        <f t="shared" si="65"/>
        <v>5.7062684824412534E-2</v>
      </c>
      <c r="G724" s="2">
        <f t="shared" si="63"/>
        <v>-2.0010595955608577E-2</v>
      </c>
      <c r="H724" s="2" t="str">
        <f t="shared" si="64"/>
        <v>Hold</v>
      </c>
    </row>
    <row r="725" spans="1:8" ht="13.5" x14ac:dyDescent="0.25">
      <c r="A725" s="4">
        <f>TITRES_STAT!B728</f>
        <v>43059</v>
      </c>
      <c r="B725" s="2">
        <f>TITRES_STAT!D728</f>
        <v>6.6127000000000002</v>
      </c>
      <c r="C725" s="2">
        <f t="shared" si="66"/>
        <v>6.6872063910140973</v>
      </c>
      <c r="D725" s="2">
        <f t="shared" si="62"/>
        <v>6.6586099415510462</v>
      </c>
      <c r="E725" s="2">
        <f t="shared" si="61"/>
        <v>2.8596449463051066E-2</v>
      </c>
      <c r="F725" s="2">
        <f t="shared" si="65"/>
        <v>5.1369437752140243E-2</v>
      </c>
      <c r="G725" s="2">
        <f t="shared" si="63"/>
        <v>-2.2772988289089177E-2</v>
      </c>
      <c r="H725" s="2" t="str">
        <f t="shared" si="64"/>
        <v>Hold</v>
      </c>
    </row>
    <row r="726" spans="1:8" ht="13.5" x14ac:dyDescent="0.25">
      <c r="A726" s="4">
        <f>TITRES_STAT!B729</f>
        <v>43060</v>
      </c>
      <c r="B726" s="2">
        <f>TITRES_STAT!D729</f>
        <v>6.5621</v>
      </c>
      <c r="C726" s="2">
        <f t="shared" si="66"/>
        <v>6.6769438693196204</v>
      </c>
      <c r="D726" s="2">
        <f t="shared" si="62"/>
        <v>6.6514610569917094</v>
      </c>
      <c r="E726" s="2">
        <f t="shared" si="61"/>
        <v>2.5482812327910942E-2</v>
      </c>
      <c r="F726" s="2">
        <f t="shared" si="65"/>
        <v>4.6192112667294387E-2</v>
      </c>
      <c r="G726" s="2">
        <f t="shared" si="63"/>
        <v>-2.0709300339383445E-2</v>
      </c>
      <c r="H726" s="2" t="str">
        <f t="shared" si="64"/>
        <v>Hold</v>
      </c>
    </row>
    <row r="727" spans="1:8" ht="13.5" x14ac:dyDescent="0.25">
      <c r="A727" s="4">
        <f>TITRES_STAT!B730</f>
        <v>43061</v>
      </c>
      <c r="B727" s="2">
        <f>TITRES_STAT!D730</f>
        <v>6.6984000000000004</v>
      </c>
      <c r="C727" s="2">
        <f t="shared" si="66"/>
        <v>6.6377063509627554</v>
      </c>
      <c r="D727" s="2">
        <f t="shared" si="62"/>
        <v>6.6549380157330642</v>
      </c>
      <c r="E727" s="2">
        <f t="shared" si="61"/>
        <v>-1.7231664770308797E-2</v>
      </c>
      <c r="F727" s="2">
        <f t="shared" si="65"/>
        <v>3.3507357179773753E-2</v>
      </c>
      <c r="G727" s="2">
        <f t="shared" si="63"/>
        <v>-5.073902195008255E-2</v>
      </c>
      <c r="H727" s="2" t="str">
        <f t="shared" si="64"/>
        <v>Hold</v>
      </c>
    </row>
    <row r="728" spans="1:8" ht="13.5" x14ac:dyDescent="0.25">
      <c r="A728" s="4">
        <f>TITRES_STAT!B731</f>
        <v>43062</v>
      </c>
      <c r="B728" s="2">
        <f>TITRES_STAT!D731</f>
        <v>6.6867000000000001</v>
      </c>
      <c r="C728" s="2">
        <f t="shared" si="66"/>
        <v>6.6290592200454084</v>
      </c>
      <c r="D728" s="2">
        <f t="shared" si="62"/>
        <v>6.6572907553083933</v>
      </c>
      <c r="E728" s="2">
        <f t="shared" si="61"/>
        <v>-2.8231535262984941E-2</v>
      </c>
      <c r="F728" s="2">
        <f t="shared" si="65"/>
        <v>2.1159578691222015E-2</v>
      </c>
      <c r="G728" s="2">
        <f t="shared" si="63"/>
        <v>-4.9391113954206957E-2</v>
      </c>
      <c r="H728" s="2" t="str">
        <f t="shared" si="64"/>
        <v>Hold</v>
      </c>
    </row>
    <row r="729" spans="1:8" ht="13.5" x14ac:dyDescent="0.25">
      <c r="A729" s="4">
        <f>TITRES_STAT!B732</f>
        <v>43063</v>
      </c>
      <c r="B729" s="2">
        <f>TITRES_STAT!D732</f>
        <v>6.7294999999999998</v>
      </c>
      <c r="C729" s="2">
        <f t="shared" si="66"/>
        <v>6.6199424169614991</v>
      </c>
      <c r="D729" s="2">
        <f t="shared" si="62"/>
        <v>6.6626395882485125</v>
      </c>
      <c r="E729" s="2">
        <f t="shared" si="61"/>
        <v>-4.2697171287013447E-2</v>
      </c>
      <c r="F729" s="2">
        <f t="shared" si="65"/>
        <v>8.3882286955749234E-3</v>
      </c>
      <c r="G729" s="2">
        <f t="shared" si="63"/>
        <v>-5.1085399982588368E-2</v>
      </c>
      <c r="H729" s="2" t="str">
        <f t="shared" si="64"/>
        <v>Hold</v>
      </c>
    </row>
    <row r="730" spans="1:8" ht="13.5" x14ac:dyDescent="0.25">
      <c r="A730" s="4">
        <f>TITRES_STAT!B733</f>
        <v>43066</v>
      </c>
      <c r="B730" s="2">
        <f>TITRES_STAT!D733</f>
        <v>6.7995999999999999</v>
      </c>
      <c r="C730" s="2">
        <f t="shared" si="66"/>
        <v>6.6140281989674223</v>
      </c>
      <c r="D730" s="2">
        <f t="shared" si="62"/>
        <v>6.6727848039338085</v>
      </c>
      <c r="E730" s="2">
        <f t="shared" si="61"/>
        <v>-5.8756604966386128E-2</v>
      </c>
      <c r="F730" s="2">
        <f t="shared" si="65"/>
        <v>-5.0407380368172883E-3</v>
      </c>
      <c r="G730" s="2">
        <f t="shared" si="63"/>
        <v>-5.371586692956884E-2</v>
      </c>
      <c r="H730" s="2" t="str">
        <f t="shared" si="64"/>
        <v>Hold</v>
      </c>
    </row>
    <row r="731" spans="1:8" ht="13.5" x14ac:dyDescent="0.25">
      <c r="A731" s="4">
        <f>TITRES_STAT!B734</f>
        <v>43067</v>
      </c>
      <c r="B731" s="2">
        <f>TITRES_STAT!D734</f>
        <v>6.7995999999999999</v>
      </c>
      <c r="C731" s="2">
        <f t="shared" si="66"/>
        <v>6.615023860664742</v>
      </c>
      <c r="D731" s="2">
        <f t="shared" si="62"/>
        <v>6.6821785221609336</v>
      </c>
      <c r="E731" s="2">
        <f t="shared" si="61"/>
        <v>-6.7154661496191537E-2</v>
      </c>
      <c r="F731" s="2">
        <f t="shared" si="65"/>
        <v>-1.7463522728692137E-2</v>
      </c>
      <c r="G731" s="2">
        <f t="shared" si="63"/>
        <v>-4.96911387674994E-2</v>
      </c>
      <c r="H731" s="2" t="str">
        <f t="shared" si="64"/>
        <v>Hold</v>
      </c>
    </row>
    <row r="732" spans="1:8" ht="13.5" x14ac:dyDescent="0.25">
      <c r="A732" s="4">
        <f>TITRES_STAT!B735</f>
        <v>43068</v>
      </c>
      <c r="B732" s="2">
        <f>TITRES_STAT!D735</f>
        <v>6.7723000000000004</v>
      </c>
      <c r="C732" s="2">
        <f t="shared" si="66"/>
        <v>6.6158663436393965</v>
      </c>
      <c r="D732" s="2">
        <f t="shared" si="62"/>
        <v>6.6888541871860498</v>
      </c>
      <c r="E732" s="2">
        <f t="shared" ref="E732:E795" si="67">C732-D732</f>
        <v>-7.298784354665333E-2</v>
      </c>
      <c r="F732" s="2">
        <f t="shared" si="65"/>
        <v>-2.8568386892284379E-2</v>
      </c>
      <c r="G732" s="2">
        <f t="shared" si="63"/>
        <v>-4.4419456654368951E-2</v>
      </c>
      <c r="H732" s="2" t="str">
        <f t="shared" si="64"/>
        <v>Hold</v>
      </c>
    </row>
    <row r="733" spans="1:8" ht="13.5" x14ac:dyDescent="0.25">
      <c r="A733" s="4">
        <f>TITRES_STAT!B736</f>
        <v>43069</v>
      </c>
      <c r="B733" s="2">
        <f>TITRES_STAT!D736</f>
        <v>6.7723000000000004</v>
      </c>
      <c r="C733" s="2">
        <f t="shared" si="66"/>
        <v>6.6093792138487206</v>
      </c>
      <c r="D733" s="2">
        <f t="shared" ref="D733:D796" si="68">$D$4*B733+(1-$D$4)*D732</f>
        <v>6.6950353585056019</v>
      </c>
      <c r="E733" s="2">
        <f t="shared" si="67"/>
        <v>-8.5656144656881317E-2</v>
      </c>
      <c r="F733" s="2">
        <f t="shared" si="65"/>
        <v>-3.9985938445203768E-2</v>
      </c>
      <c r="G733" s="2">
        <f t="shared" si="63"/>
        <v>-4.5670206211677548E-2</v>
      </c>
      <c r="H733" s="2" t="str">
        <f t="shared" si="64"/>
        <v>Hold</v>
      </c>
    </row>
    <row r="734" spans="1:8" ht="13.5" x14ac:dyDescent="0.25">
      <c r="A734" s="4">
        <f>TITRES_STAT!B737</f>
        <v>43073</v>
      </c>
      <c r="B734" s="2">
        <f>TITRES_STAT!D737</f>
        <v>6.7723000000000004</v>
      </c>
      <c r="C734" s="2">
        <f t="shared" si="66"/>
        <v>6.5931054886412248</v>
      </c>
      <c r="D734" s="2">
        <f t="shared" si="68"/>
        <v>6.7007586652829652</v>
      </c>
      <c r="E734" s="2">
        <f t="shared" si="67"/>
        <v>-0.10765317664174034</v>
      </c>
      <c r="F734" s="2">
        <f t="shared" si="65"/>
        <v>-5.3519386084511088E-2</v>
      </c>
      <c r="G734" s="2">
        <f t="shared" si="63"/>
        <v>-5.4133790557229257E-2</v>
      </c>
      <c r="H734" s="2" t="str">
        <f t="shared" si="64"/>
        <v>Hold</v>
      </c>
    </row>
    <row r="735" spans="1:8" ht="13.5" x14ac:dyDescent="0.25">
      <c r="A735" s="4">
        <f>TITRES_STAT!B738</f>
        <v>43074</v>
      </c>
      <c r="B735" s="2">
        <f>TITRES_STAT!D738</f>
        <v>6.7723000000000004</v>
      </c>
      <c r="C735" s="2">
        <f t="shared" si="66"/>
        <v>6.596120028850267</v>
      </c>
      <c r="D735" s="2">
        <f t="shared" si="68"/>
        <v>6.7060580234101534</v>
      </c>
      <c r="E735" s="2">
        <f t="shared" si="67"/>
        <v>-0.1099379945598864</v>
      </c>
      <c r="F735" s="2">
        <f t="shared" si="65"/>
        <v>-6.4803107779586158E-2</v>
      </c>
      <c r="G735" s="2">
        <f t="shared" si="63"/>
        <v>-4.513488678030024E-2</v>
      </c>
      <c r="H735" s="2" t="str">
        <f t="shared" si="64"/>
        <v>Hold</v>
      </c>
    </row>
    <row r="736" spans="1:8" ht="13.5" x14ac:dyDescent="0.25">
      <c r="A736" s="4">
        <f>TITRES_STAT!B739</f>
        <v>43075</v>
      </c>
      <c r="B736" s="2">
        <f>TITRES_STAT!D739</f>
        <v>6.6944999999999997</v>
      </c>
      <c r="C736" s="2">
        <f t="shared" si="66"/>
        <v>6.590886178257918</v>
      </c>
      <c r="D736" s="2">
        <f t="shared" si="68"/>
        <v>6.70520187352792</v>
      </c>
      <c r="E736" s="2">
        <f t="shared" si="67"/>
        <v>-0.11431569527000196</v>
      </c>
      <c r="F736" s="2">
        <f t="shared" si="65"/>
        <v>-7.470562527766933E-2</v>
      </c>
      <c r="G736" s="2">
        <f t="shared" si="63"/>
        <v>-3.961006999233263E-2</v>
      </c>
      <c r="H736" s="2" t="str">
        <f t="shared" si="64"/>
        <v>Hold</v>
      </c>
    </row>
    <row r="737" spans="1:8" ht="13.5" x14ac:dyDescent="0.25">
      <c r="A737" s="4">
        <f>TITRES_STAT!B740</f>
        <v>43076</v>
      </c>
      <c r="B737" s="2">
        <f>TITRES_STAT!D740</f>
        <v>6.6828000000000003</v>
      </c>
      <c r="C737" s="2">
        <f t="shared" si="66"/>
        <v>6.6074267662182384</v>
      </c>
      <c r="D737" s="2">
        <f t="shared" si="68"/>
        <v>6.7035424754888151</v>
      </c>
      <c r="E737" s="2">
        <f t="shared" si="67"/>
        <v>-9.6115709270576666E-2</v>
      </c>
      <c r="F737" s="2">
        <f t="shared" si="65"/>
        <v>-7.8987642076250808E-2</v>
      </c>
      <c r="G737" s="2">
        <f t="shared" si="63"/>
        <v>-1.7128067194325858E-2</v>
      </c>
      <c r="H737" s="2" t="str">
        <f t="shared" si="64"/>
        <v>Hold</v>
      </c>
    </row>
    <row r="738" spans="1:8" ht="13.5" x14ac:dyDescent="0.25">
      <c r="A738" s="4">
        <f>TITRES_STAT!B741</f>
        <v>43077</v>
      </c>
      <c r="B738" s="2">
        <f>TITRES_STAT!D741</f>
        <v>6.6166</v>
      </c>
      <c r="C738" s="2">
        <f t="shared" si="66"/>
        <v>6.6196226483385097</v>
      </c>
      <c r="D738" s="2">
        <f t="shared" si="68"/>
        <v>6.6971022921192738</v>
      </c>
      <c r="E738" s="2">
        <f t="shared" si="67"/>
        <v>-7.7479643780764107E-2</v>
      </c>
      <c r="F738" s="2">
        <f t="shared" si="65"/>
        <v>-7.8686042417153476E-2</v>
      </c>
      <c r="G738" s="2">
        <f t="shared" si="63"/>
        <v>1.2063986363893692E-3</v>
      </c>
      <c r="H738" s="2" t="str">
        <f t="shared" si="64"/>
        <v>Sell</v>
      </c>
    </row>
    <row r="739" spans="1:8" ht="13.5" x14ac:dyDescent="0.25">
      <c r="A739" s="4">
        <f>TITRES_STAT!B742</f>
        <v>43080</v>
      </c>
      <c r="B739" s="2">
        <f>TITRES_STAT!D742</f>
        <v>6.4295999999999998</v>
      </c>
      <c r="C739" s="2">
        <f t="shared" si="66"/>
        <v>6.636526856286431</v>
      </c>
      <c r="D739" s="2">
        <f t="shared" si="68"/>
        <v>6.6772873075178465</v>
      </c>
      <c r="E739" s="2">
        <f t="shared" si="67"/>
        <v>-4.0760451231415473E-2</v>
      </c>
      <c r="F739" s="2">
        <f t="shared" si="65"/>
        <v>-7.1100924180005881E-2</v>
      </c>
      <c r="G739" s="2">
        <f t="shared" si="63"/>
        <v>3.0340472948590408E-2</v>
      </c>
      <c r="H739" s="2" t="str">
        <f t="shared" si="64"/>
        <v>Sell</v>
      </c>
    </row>
    <row r="740" spans="1:8" ht="13.5" x14ac:dyDescent="0.25">
      <c r="A740" s="4">
        <f>TITRES_STAT!B743</f>
        <v>43081</v>
      </c>
      <c r="B740" s="2">
        <f>TITRES_STAT!D743</f>
        <v>6.4646999999999997</v>
      </c>
      <c r="C740" s="2">
        <f t="shared" si="66"/>
        <v>6.6616150322423646</v>
      </c>
      <c r="D740" s="2">
        <f t="shared" si="68"/>
        <v>6.6615400995535614</v>
      </c>
      <c r="E740" s="2">
        <f t="shared" si="67"/>
        <v>7.4932688803208691E-5</v>
      </c>
      <c r="F740" s="2">
        <f t="shared" si="65"/>
        <v>-5.6865752806244063E-2</v>
      </c>
      <c r="G740" s="2">
        <f t="shared" ref="G740:G803" si="69">E740-F740</f>
        <v>5.6940685495047272E-2</v>
      </c>
      <c r="H740" s="2" t="str">
        <f t="shared" ref="H740:H803" si="70">IF(G740&lt;0,"Hold","Sell")</f>
        <v>Sell</v>
      </c>
    </row>
    <row r="741" spans="1:8" ht="13.5" x14ac:dyDescent="0.25">
      <c r="A741" s="4">
        <f>TITRES_STAT!B744</f>
        <v>43082</v>
      </c>
      <c r="B741" s="2">
        <f>TITRES_STAT!D744</f>
        <v>6.4646999999999997</v>
      </c>
      <c r="C741" s="2">
        <f t="shared" si="66"/>
        <v>6.6828434888204624</v>
      </c>
      <c r="D741" s="2">
        <f t="shared" si="68"/>
        <v>6.6469593514384826</v>
      </c>
      <c r="E741" s="2">
        <f t="shared" si="67"/>
        <v>3.5884137381979819E-2</v>
      </c>
      <c r="F741" s="2">
        <f t="shared" ref="F741:F804" si="71">(E741*(2/(10)))+((1-(2/10))*F740)</f>
        <v>-3.8315774768599292E-2</v>
      </c>
      <c r="G741" s="2">
        <f t="shared" si="69"/>
        <v>7.4199912150579111E-2</v>
      </c>
      <c r="H741" s="2" t="str">
        <f t="shared" si="70"/>
        <v>Sell</v>
      </c>
    </row>
    <row r="742" spans="1:8" ht="13.5" x14ac:dyDescent="0.25">
      <c r="A742" s="4">
        <f>TITRES_STAT!B745</f>
        <v>43083</v>
      </c>
      <c r="B742" s="2">
        <f>TITRES_STAT!D745</f>
        <v>6.4451999999999998</v>
      </c>
      <c r="C742" s="2">
        <f t="shared" si="66"/>
        <v>6.6966060290019298</v>
      </c>
      <c r="D742" s="2">
        <f t="shared" si="68"/>
        <v>6.632014214294891</v>
      </c>
      <c r="E742" s="2">
        <f t="shared" si="67"/>
        <v>6.4591814707038786E-2</v>
      </c>
      <c r="F742" s="2">
        <f t="shared" si="71"/>
        <v>-1.7734256873471674E-2</v>
      </c>
      <c r="G742" s="2">
        <f t="shared" si="69"/>
        <v>8.232607158051046E-2</v>
      </c>
      <c r="H742" s="2" t="str">
        <f t="shared" si="70"/>
        <v>Sell</v>
      </c>
    </row>
    <row r="743" spans="1:8" ht="13.5" x14ac:dyDescent="0.25">
      <c r="A743" s="4">
        <f>TITRES_STAT!B746</f>
        <v>43084</v>
      </c>
      <c r="B743" s="2">
        <f>TITRES_STAT!D746</f>
        <v>6.4451999999999998</v>
      </c>
      <c r="C743" s="2">
        <f t="shared" si="66"/>
        <v>6.7082512553093254</v>
      </c>
      <c r="D743" s="2">
        <f t="shared" si="68"/>
        <v>6.6181761243471211</v>
      </c>
      <c r="E743" s="2">
        <f t="shared" si="67"/>
        <v>9.0075130962204319E-2</v>
      </c>
      <c r="F743" s="2">
        <f t="shared" si="71"/>
        <v>3.8276206936635263E-3</v>
      </c>
      <c r="G743" s="2">
        <f t="shared" si="69"/>
        <v>8.62475102685408E-2</v>
      </c>
      <c r="H743" s="2" t="str">
        <f t="shared" si="70"/>
        <v>Sell</v>
      </c>
    </row>
    <row r="744" spans="1:8" ht="13.5" x14ac:dyDescent="0.25">
      <c r="A744" s="4">
        <f>TITRES_STAT!B747</f>
        <v>43087</v>
      </c>
      <c r="B744" s="2">
        <f>TITRES_STAT!D747</f>
        <v>6.5308999999999999</v>
      </c>
      <c r="C744" s="2">
        <f t="shared" si="66"/>
        <v>6.7181049083386597</v>
      </c>
      <c r="D744" s="2">
        <f t="shared" si="68"/>
        <v>6.6117112262473343</v>
      </c>
      <c r="E744" s="2">
        <f t="shared" si="67"/>
        <v>0.10639368209132538</v>
      </c>
      <c r="F744" s="2">
        <f t="shared" si="71"/>
        <v>2.4340832973195899E-2</v>
      </c>
      <c r="G744" s="2">
        <f t="shared" si="69"/>
        <v>8.2052849118129489E-2</v>
      </c>
      <c r="H744" s="2" t="str">
        <f t="shared" si="70"/>
        <v>Sell</v>
      </c>
    </row>
    <row r="745" spans="1:8" ht="13.5" x14ac:dyDescent="0.25">
      <c r="A745" s="4">
        <f>TITRES_STAT!B748</f>
        <v>43088</v>
      </c>
      <c r="B745" s="2">
        <f>TITRES_STAT!D748</f>
        <v>6.4180000000000001</v>
      </c>
      <c r="C745" s="2">
        <f t="shared" si="66"/>
        <v>6.7264426147480965</v>
      </c>
      <c r="D745" s="2">
        <f t="shared" si="68"/>
        <v>6.597362246525309</v>
      </c>
      <c r="E745" s="2">
        <f t="shared" si="67"/>
        <v>0.12908036822278746</v>
      </c>
      <c r="F745" s="2">
        <f t="shared" si="71"/>
        <v>4.5288740023114213E-2</v>
      </c>
      <c r="G745" s="2">
        <f t="shared" si="69"/>
        <v>8.3791628199673243E-2</v>
      </c>
      <c r="H745" s="2" t="str">
        <f t="shared" si="70"/>
        <v>Sell</v>
      </c>
    </row>
    <row r="746" spans="1:8" ht="13.5" x14ac:dyDescent="0.25">
      <c r="A746" s="4">
        <f>TITRES_STAT!B749</f>
        <v>43089</v>
      </c>
      <c r="B746" s="2">
        <f>TITRES_STAT!D749</f>
        <v>6.2309999999999999</v>
      </c>
      <c r="C746" s="2">
        <f t="shared" si="66"/>
        <v>6.7215283663253125</v>
      </c>
      <c r="D746" s="2">
        <f t="shared" si="68"/>
        <v>6.5702243023382483</v>
      </c>
      <c r="E746" s="2">
        <f t="shared" si="67"/>
        <v>0.1513040639870642</v>
      </c>
      <c r="F746" s="2">
        <f t="shared" si="71"/>
        <v>6.6491804815904221E-2</v>
      </c>
      <c r="G746" s="2">
        <f t="shared" si="69"/>
        <v>8.4812259171159976E-2</v>
      </c>
      <c r="H746" s="2" t="str">
        <f t="shared" si="70"/>
        <v>Sell</v>
      </c>
    </row>
    <row r="747" spans="1:8" ht="13.5" x14ac:dyDescent="0.25">
      <c r="A747" s="4">
        <f>TITRES_STAT!B750</f>
        <v>43090</v>
      </c>
      <c r="B747" s="2">
        <f>TITRES_STAT!D750</f>
        <v>6.1920999999999999</v>
      </c>
      <c r="C747" s="2">
        <f t="shared" si="66"/>
        <v>6.7155701561214176</v>
      </c>
      <c r="D747" s="2">
        <f t="shared" si="68"/>
        <v>6.5422150947576378</v>
      </c>
      <c r="E747" s="2">
        <f t="shared" si="67"/>
        <v>0.17335506136377976</v>
      </c>
      <c r="F747" s="2">
        <f t="shared" si="71"/>
        <v>8.7864456125479329E-2</v>
      </c>
      <c r="G747" s="2">
        <f t="shared" si="69"/>
        <v>8.5490605238300432E-2</v>
      </c>
      <c r="H747" s="2" t="str">
        <f t="shared" si="70"/>
        <v>Sell</v>
      </c>
    </row>
    <row r="748" spans="1:8" ht="13.5" x14ac:dyDescent="0.25">
      <c r="A748" s="4">
        <f>TITRES_STAT!B751</f>
        <v>43091</v>
      </c>
      <c r="B748" s="2">
        <f>TITRES_STAT!D751</f>
        <v>6.0791000000000004</v>
      </c>
      <c r="C748" s="2">
        <f t="shared" si="66"/>
        <v>6.7003439782565843</v>
      </c>
      <c r="D748" s="2">
        <f t="shared" si="68"/>
        <v>6.5079102729237395</v>
      </c>
      <c r="E748" s="2">
        <f t="shared" si="67"/>
        <v>0.19243370533284487</v>
      </c>
      <c r="F748" s="2">
        <f t="shared" si="71"/>
        <v>0.10877830596695244</v>
      </c>
      <c r="G748" s="2">
        <f t="shared" si="69"/>
        <v>8.3655399365892433E-2</v>
      </c>
      <c r="H748" s="2" t="str">
        <f t="shared" si="70"/>
        <v>Sell</v>
      </c>
    </row>
    <row r="749" spans="1:8" ht="13.5" x14ac:dyDescent="0.25">
      <c r="A749" s="4">
        <f>TITRES_STAT!B752</f>
        <v>43094</v>
      </c>
      <c r="B749" s="2">
        <f>TITRES_STAT!D752</f>
        <v>6.3750999999999998</v>
      </c>
      <c r="C749" s="2">
        <f t="shared" si="66"/>
        <v>6.658691058524802</v>
      </c>
      <c r="D749" s="2">
        <f t="shared" si="68"/>
        <v>6.4980724749293888</v>
      </c>
      <c r="E749" s="2">
        <f t="shared" si="67"/>
        <v>0.16061858359541326</v>
      </c>
      <c r="F749" s="2">
        <f t="shared" si="71"/>
        <v>0.11914636149264461</v>
      </c>
      <c r="G749" s="2">
        <f t="shared" si="69"/>
        <v>4.1472222102768644E-2</v>
      </c>
      <c r="H749" s="2" t="str">
        <f t="shared" si="70"/>
        <v>Sell</v>
      </c>
    </row>
    <row r="750" spans="1:8" ht="13.5" x14ac:dyDescent="0.25">
      <c r="A750" s="4">
        <f>TITRES_STAT!B753</f>
        <v>43095</v>
      </c>
      <c r="B750" s="2">
        <f>TITRES_STAT!D753</f>
        <v>6.1843000000000004</v>
      </c>
      <c r="C750" s="2">
        <f t="shared" si="66"/>
        <v>6.6288462802902171</v>
      </c>
      <c r="D750" s="2">
        <f t="shared" si="68"/>
        <v>6.4748300693790632</v>
      </c>
      <c r="E750" s="2">
        <f t="shared" si="67"/>
        <v>0.15401621091115381</v>
      </c>
      <c r="F750" s="2">
        <f t="shared" si="71"/>
        <v>0.12612033137634646</v>
      </c>
      <c r="G750" s="2">
        <f t="shared" si="69"/>
        <v>2.789587953480735E-2</v>
      </c>
      <c r="H750" s="2" t="str">
        <f t="shared" si="70"/>
        <v>Sell</v>
      </c>
    </row>
    <row r="751" spans="1:8" ht="13.5" x14ac:dyDescent="0.25">
      <c r="A751" s="4">
        <f>TITRES_STAT!B754</f>
        <v>43096</v>
      </c>
      <c r="B751" s="2">
        <f>TITRES_STAT!D754</f>
        <v>6.1803999999999997</v>
      </c>
      <c r="C751" s="2">
        <f t="shared" si="66"/>
        <v>6.6035930063994144</v>
      </c>
      <c r="D751" s="2">
        <f t="shared" si="68"/>
        <v>6.4530204346102433</v>
      </c>
      <c r="E751" s="2">
        <f t="shared" si="67"/>
        <v>0.15057257178917105</v>
      </c>
      <c r="F751" s="2">
        <f t="shared" si="71"/>
        <v>0.13101077945891137</v>
      </c>
      <c r="G751" s="2">
        <f t="shared" si="69"/>
        <v>1.9561792330259675E-2</v>
      </c>
      <c r="H751" s="2" t="str">
        <f t="shared" si="70"/>
        <v>Sell</v>
      </c>
    </row>
    <row r="752" spans="1:8" ht="13.5" x14ac:dyDescent="0.25">
      <c r="A752" s="4">
        <f>TITRES_STAT!B755</f>
        <v>43097</v>
      </c>
      <c r="B752" s="2">
        <f>TITRES_STAT!D755</f>
        <v>6.3479000000000001</v>
      </c>
      <c r="C752" s="2">
        <f t="shared" si="66"/>
        <v>6.5792248515687346</v>
      </c>
      <c r="D752" s="2">
        <f t="shared" si="68"/>
        <v>6.4452337357502252</v>
      </c>
      <c r="E752" s="2">
        <f t="shared" si="67"/>
        <v>0.13399111581850942</v>
      </c>
      <c r="F752" s="2">
        <f t="shared" si="71"/>
        <v>0.13160684673083101</v>
      </c>
      <c r="G752" s="2">
        <f t="shared" si="69"/>
        <v>2.3842690876784145E-3</v>
      </c>
      <c r="H752" s="2" t="str">
        <f t="shared" si="70"/>
        <v>Sell</v>
      </c>
    </row>
    <row r="753" spans="1:8" ht="13.5" x14ac:dyDescent="0.25">
      <c r="A753" s="4">
        <f>TITRES_STAT!B756</f>
        <v>43098</v>
      </c>
      <c r="B753" s="2">
        <f>TITRES_STAT!D756</f>
        <v>6.4257</v>
      </c>
      <c r="C753" s="2">
        <f t="shared" si="66"/>
        <v>6.558605643635083</v>
      </c>
      <c r="D753" s="2">
        <f t="shared" si="68"/>
        <v>6.4437867923613199</v>
      </c>
      <c r="E753" s="2">
        <f t="shared" si="67"/>
        <v>0.11481885127376312</v>
      </c>
      <c r="F753" s="2">
        <f t="shared" si="71"/>
        <v>0.12824924763941745</v>
      </c>
      <c r="G753" s="2">
        <f t="shared" si="69"/>
        <v>-1.3430396365654323E-2</v>
      </c>
      <c r="H753" s="2" t="str">
        <f t="shared" si="70"/>
        <v>Hold</v>
      </c>
    </row>
    <row r="754" spans="1:8" ht="13.5" x14ac:dyDescent="0.25">
      <c r="A754" s="4">
        <f>TITRES_STAT!B757</f>
        <v>43102</v>
      </c>
      <c r="B754" s="2">
        <f>TITRES_STAT!D757</f>
        <v>6.4257</v>
      </c>
      <c r="C754" s="2">
        <f t="shared" si="66"/>
        <v>6.5543432369219925</v>
      </c>
      <c r="D754" s="2">
        <f t="shared" si="68"/>
        <v>6.4424470299641854</v>
      </c>
      <c r="E754" s="2">
        <f t="shared" si="67"/>
        <v>0.11189620695780711</v>
      </c>
      <c r="F754" s="2">
        <f t="shared" si="71"/>
        <v>0.12497863950309537</v>
      </c>
      <c r="G754" s="2">
        <f t="shared" si="69"/>
        <v>-1.3082432545288264E-2</v>
      </c>
      <c r="H754" s="2" t="str">
        <f t="shared" si="70"/>
        <v>Hold</v>
      </c>
    </row>
    <row r="755" spans="1:8" ht="13.5" x14ac:dyDescent="0.25">
      <c r="A755" s="4">
        <f>TITRES_STAT!B758</f>
        <v>43103</v>
      </c>
      <c r="B755" s="2">
        <f>TITRES_STAT!D758</f>
        <v>6.4257</v>
      </c>
      <c r="C755" s="2">
        <f t="shared" si="66"/>
        <v>6.5333673543186093</v>
      </c>
      <c r="D755" s="2">
        <f t="shared" si="68"/>
        <v>6.4412065092260971</v>
      </c>
      <c r="E755" s="2">
        <f t="shared" si="67"/>
        <v>9.2160845092512211E-2</v>
      </c>
      <c r="F755" s="2">
        <f t="shared" si="71"/>
        <v>0.11841508062097875</v>
      </c>
      <c r="G755" s="2">
        <f t="shared" si="69"/>
        <v>-2.6254235528466535E-2</v>
      </c>
      <c r="H755" s="2" t="str">
        <f t="shared" si="70"/>
        <v>Hold</v>
      </c>
    </row>
    <row r="756" spans="1:8" ht="13.5" x14ac:dyDescent="0.25">
      <c r="A756" s="4">
        <f>TITRES_STAT!B759</f>
        <v>43104</v>
      </c>
      <c r="B756" s="2">
        <f>TITRES_STAT!D759</f>
        <v>6.6127000000000002</v>
      </c>
      <c r="C756" s="2">
        <f t="shared" si="66"/>
        <v>6.4868492998080542</v>
      </c>
      <c r="D756" s="2">
        <f t="shared" si="68"/>
        <v>6.4539097307649049</v>
      </c>
      <c r="E756" s="2">
        <f t="shared" si="67"/>
        <v>3.2939569043149319E-2</v>
      </c>
      <c r="F756" s="2">
        <f t="shared" si="71"/>
        <v>0.10131997830541287</v>
      </c>
      <c r="G756" s="2">
        <f t="shared" si="69"/>
        <v>-6.8380409262263547E-2</v>
      </c>
      <c r="H756" s="2" t="str">
        <f t="shared" si="70"/>
        <v>Hold</v>
      </c>
    </row>
    <row r="757" spans="1:8" ht="13.5" x14ac:dyDescent="0.25">
      <c r="A757" s="4">
        <f>TITRES_STAT!B760</f>
        <v>43105</v>
      </c>
      <c r="B757" s="2">
        <f>TITRES_STAT!D760</f>
        <v>6.5815000000000001</v>
      </c>
      <c r="C757" s="2">
        <f t="shared" si="66"/>
        <v>6.441503253683738</v>
      </c>
      <c r="D757" s="2">
        <f t="shared" si="68"/>
        <v>6.4633608618193561</v>
      </c>
      <c r="E757" s="2">
        <f t="shared" si="67"/>
        <v>-2.1857608135618101E-2</v>
      </c>
      <c r="F757" s="2">
        <f t="shared" si="71"/>
        <v>7.6684461017206676E-2</v>
      </c>
      <c r="G757" s="2">
        <f t="shared" si="69"/>
        <v>-9.8542069152824777E-2</v>
      </c>
      <c r="H757" s="2" t="str">
        <f t="shared" si="70"/>
        <v>Hold</v>
      </c>
    </row>
    <row r="758" spans="1:8" ht="13.5" x14ac:dyDescent="0.25">
      <c r="A758" s="4">
        <f>TITRES_STAT!B761</f>
        <v>43108</v>
      </c>
      <c r="B758" s="2">
        <f>TITRES_STAT!D761</f>
        <v>6.5892999999999997</v>
      </c>
      <c r="C758" s="2">
        <f t="shared" si="66"/>
        <v>6.3857489069631628</v>
      </c>
      <c r="D758" s="2">
        <f t="shared" si="68"/>
        <v>6.4726896868697743</v>
      </c>
      <c r="E758" s="2">
        <f t="shared" si="67"/>
        <v>-8.6940779906611532E-2</v>
      </c>
      <c r="F758" s="2">
        <f t="shared" si="71"/>
        <v>4.3959412832443034E-2</v>
      </c>
      <c r="G758" s="2">
        <f t="shared" si="69"/>
        <v>-0.13090019273905457</v>
      </c>
      <c r="H758" s="2" t="str">
        <f t="shared" si="70"/>
        <v>Hold</v>
      </c>
    </row>
    <row r="759" spans="1:8" ht="13.5" x14ac:dyDescent="0.25">
      <c r="A759" s="4">
        <f>TITRES_STAT!B762</f>
        <v>43109</v>
      </c>
      <c r="B759" s="2">
        <f>TITRES_STAT!D762</f>
        <v>6.5621</v>
      </c>
      <c r="C759" s="2">
        <f t="shared" si="66"/>
        <v>6.3841106135842143</v>
      </c>
      <c r="D759" s="2">
        <f t="shared" si="68"/>
        <v>6.479312673027569</v>
      </c>
      <c r="E759" s="2">
        <f t="shared" si="67"/>
        <v>-9.5202059443354692E-2</v>
      </c>
      <c r="F759" s="2">
        <f t="shared" si="71"/>
        <v>1.6127118377283488E-2</v>
      </c>
      <c r="G759" s="2">
        <f t="shared" si="69"/>
        <v>-0.11132917782063818</v>
      </c>
      <c r="H759" s="2" t="str">
        <f t="shared" si="70"/>
        <v>Hold</v>
      </c>
    </row>
    <row r="760" spans="1:8" ht="13.5" x14ac:dyDescent="0.25">
      <c r="A760" s="4">
        <f>TITRES_STAT!B763</f>
        <v>43110</v>
      </c>
      <c r="B760" s="2">
        <f>TITRES_STAT!D763</f>
        <v>6.5621</v>
      </c>
      <c r="C760" s="2">
        <f t="shared" si="66"/>
        <v>6.353370519186643</v>
      </c>
      <c r="D760" s="2">
        <f t="shared" si="68"/>
        <v>6.4854450676181195</v>
      </c>
      <c r="E760" s="2">
        <f t="shared" si="67"/>
        <v>-0.13207454843147648</v>
      </c>
      <c r="F760" s="2">
        <f t="shared" si="71"/>
        <v>-1.3513214984468508E-2</v>
      </c>
      <c r="G760" s="2">
        <f t="shared" si="69"/>
        <v>-0.11856133344700798</v>
      </c>
      <c r="H760" s="2" t="str">
        <f t="shared" si="70"/>
        <v>Hold</v>
      </c>
    </row>
    <row r="761" spans="1:8" ht="13.5" x14ac:dyDescent="0.25">
      <c r="A761" s="4">
        <f>TITRES_STAT!B764</f>
        <v>43111</v>
      </c>
      <c r="B761" s="2">
        <f>TITRES_STAT!D764</f>
        <v>6.5035999999999996</v>
      </c>
      <c r="C761" s="2">
        <f t="shared" si="66"/>
        <v>6.3267596700810058</v>
      </c>
      <c r="D761" s="2">
        <f t="shared" si="68"/>
        <v>6.4867898774241848</v>
      </c>
      <c r="E761" s="2">
        <f t="shared" si="67"/>
        <v>-0.16003020734317897</v>
      </c>
      <c r="F761" s="2">
        <f t="shared" si="71"/>
        <v>-4.28166134562106E-2</v>
      </c>
      <c r="G761" s="2">
        <f t="shared" si="69"/>
        <v>-0.11721359388696836</v>
      </c>
      <c r="H761" s="2" t="str">
        <f t="shared" si="70"/>
        <v>Hold</v>
      </c>
    </row>
    <row r="762" spans="1:8" ht="13.5" x14ac:dyDescent="0.25">
      <c r="A762" s="4">
        <f>TITRES_STAT!B765</f>
        <v>43112</v>
      </c>
      <c r="B762" s="2">
        <f>TITRES_STAT!D765</f>
        <v>6.6204999999999998</v>
      </c>
      <c r="C762" s="2">
        <f t="shared" si="66"/>
        <v>6.3300120285300823</v>
      </c>
      <c r="D762" s="2">
        <f t="shared" si="68"/>
        <v>6.4966943309483192</v>
      </c>
      <c r="E762" s="2">
        <f t="shared" si="67"/>
        <v>-0.16668230241823689</v>
      </c>
      <c r="F762" s="2">
        <f t="shared" si="71"/>
        <v>-6.7589751248615854E-2</v>
      </c>
      <c r="G762" s="2">
        <f t="shared" si="69"/>
        <v>-9.909255116962104E-2</v>
      </c>
      <c r="H762" s="2" t="str">
        <f t="shared" si="70"/>
        <v>Hold</v>
      </c>
    </row>
    <row r="763" spans="1:8" ht="13.5" x14ac:dyDescent="0.25">
      <c r="A763" s="4">
        <f>TITRES_STAT!B766</f>
        <v>43115</v>
      </c>
      <c r="B763" s="2">
        <f>TITRES_STAT!D766</f>
        <v>6.5387000000000004</v>
      </c>
      <c r="C763" s="2">
        <f t="shared" si="66"/>
        <v>6.3447332549100697</v>
      </c>
      <c r="D763" s="2">
        <f t="shared" si="68"/>
        <v>6.4998058619891843</v>
      </c>
      <c r="E763" s="2">
        <f t="shared" si="67"/>
        <v>-0.15507260707911463</v>
      </c>
      <c r="F763" s="2">
        <f t="shared" si="71"/>
        <v>-8.5086322414715615E-2</v>
      </c>
      <c r="G763" s="2">
        <f t="shared" si="69"/>
        <v>-6.9986284664399018E-2</v>
      </c>
      <c r="H763" s="2" t="str">
        <f t="shared" si="70"/>
        <v>Hold</v>
      </c>
    </row>
    <row r="764" spans="1:8" ht="13.5" x14ac:dyDescent="0.25">
      <c r="A764" s="4">
        <f>TITRES_STAT!B767</f>
        <v>43116</v>
      </c>
      <c r="B764" s="2">
        <f>TITRES_STAT!D767</f>
        <v>6.6087999999999996</v>
      </c>
      <c r="C764" s="2">
        <f t="shared" si="66"/>
        <v>6.357189677231597</v>
      </c>
      <c r="D764" s="2">
        <f t="shared" si="68"/>
        <v>6.5078795018418374</v>
      </c>
      <c r="E764" s="2">
        <f t="shared" si="67"/>
        <v>-0.15068982461024039</v>
      </c>
      <c r="F764" s="2">
        <f t="shared" si="71"/>
        <v>-9.8207022853820575E-2</v>
      </c>
      <c r="G764" s="2">
        <f t="shared" si="69"/>
        <v>-5.2482801756419811E-2</v>
      </c>
      <c r="H764" s="2" t="str">
        <f t="shared" si="70"/>
        <v>Hold</v>
      </c>
    </row>
    <row r="765" spans="1:8" ht="13.5" x14ac:dyDescent="0.25">
      <c r="A765" s="4">
        <f>TITRES_STAT!B768</f>
        <v>43117</v>
      </c>
      <c r="B765" s="2">
        <f>TITRES_STAT!D768</f>
        <v>6.6204999999999998</v>
      </c>
      <c r="C765" s="2">
        <f t="shared" si="66"/>
        <v>6.3677297268882747</v>
      </c>
      <c r="D765" s="2">
        <f t="shared" si="68"/>
        <v>6.5162217609646644</v>
      </c>
      <c r="E765" s="2">
        <f t="shared" si="67"/>
        <v>-0.14849203407638978</v>
      </c>
      <c r="F765" s="2">
        <f t="shared" si="71"/>
        <v>-0.10826402509833442</v>
      </c>
      <c r="G765" s="2">
        <f t="shared" si="69"/>
        <v>-4.0228008978055355E-2</v>
      </c>
      <c r="H765" s="2" t="str">
        <f t="shared" si="70"/>
        <v>Hold</v>
      </c>
    </row>
    <row r="766" spans="1:8" ht="13.5" x14ac:dyDescent="0.25">
      <c r="A766" s="4">
        <f>TITRES_STAT!B769</f>
        <v>43118</v>
      </c>
      <c r="B766" s="2">
        <f>TITRES_STAT!D769</f>
        <v>6.6204999999999998</v>
      </c>
      <c r="C766" s="2">
        <f t="shared" si="66"/>
        <v>6.4054174612131556</v>
      </c>
      <c r="D766" s="2">
        <f t="shared" si="68"/>
        <v>6.5239460749672817</v>
      </c>
      <c r="E766" s="2">
        <f t="shared" si="67"/>
        <v>-0.11852861375412616</v>
      </c>
      <c r="F766" s="2">
        <f t="shared" si="71"/>
        <v>-0.11031694282949278</v>
      </c>
      <c r="G766" s="2">
        <f t="shared" si="69"/>
        <v>-8.2116709246333741E-3</v>
      </c>
      <c r="H766" s="2" t="str">
        <f t="shared" si="70"/>
        <v>Hold</v>
      </c>
    </row>
    <row r="767" spans="1:8" ht="13.5" x14ac:dyDescent="0.25">
      <c r="A767" s="4">
        <f>TITRES_STAT!B770</f>
        <v>43119</v>
      </c>
      <c r="B767" s="2">
        <f>TITRES_STAT!D770</f>
        <v>6.6204999999999998</v>
      </c>
      <c r="C767" s="2">
        <f t="shared" si="66"/>
        <v>6.4325070825649782</v>
      </c>
      <c r="D767" s="2">
        <f t="shared" si="68"/>
        <v>6.531098217562298</v>
      </c>
      <c r="E767" s="2">
        <f t="shared" si="67"/>
        <v>-9.8591134997319863E-2</v>
      </c>
      <c r="F767" s="2">
        <f t="shared" si="71"/>
        <v>-0.1079717812630582</v>
      </c>
      <c r="G767" s="2">
        <f t="shared" si="69"/>
        <v>9.3806462657383405E-3</v>
      </c>
      <c r="H767" s="2" t="str">
        <f t="shared" si="70"/>
        <v>Sell</v>
      </c>
    </row>
    <row r="768" spans="1:8" ht="13.5" x14ac:dyDescent="0.25">
      <c r="A768" s="4">
        <f>TITRES_STAT!B771</f>
        <v>43122</v>
      </c>
      <c r="B768" s="2">
        <f>TITRES_STAT!D771</f>
        <v>6.6593999999999998</v>
      </c>
      <c r="C768" s="2">
        <f t="shared" si="66"/>
        <v>6.4566290698626743</v>
      </c>
      <c r="D768" s="2">
        <f t="shared" si="68"/>
        <v>6.5406020532984233</v>
      </c>
      <c r="E768" s="2">
        <f t="shared" si="67"/>
        <v>-8.3972983435748993E-2</v>
      </c>
      <c r="F768" s="2">
        <f t="shared" si="71"/>
        <v>-0.10317202169759637</v>
      </c>
      <c r="G768" s="2">
        <f t="shared" si="69"/>
        <v>1.9199038261847379E-2</v>
      </c>
      <c r="H768" s="2" t="str">
        <f t="shared" si="70"/>
        <v>Sell</v>
      </c>
    </row>
    <row r="769" spans="1:8" ht="13.5" x14ac:dyDescent="0.25">
      <c r="A769" s="4">
        <f>TITRES_STAT!B772</f>
        <v>43123</v>
      </c>
      <c r="B769" s="2">
        <f>TITRES_STAT!D772</f>
        <v>6.7294999999999998</v>
      </c>
      <c r="C769" s="2">
        <f t="shared" si="66"/>
        <v>6.4728553668068782</v>
      </c>
      <c r="D769" s="2">
        <f t="shared" si="68"/>
        <v>6.5545944937948359</v>
      </c>
      <c r="E769" s="2">
        <f t="shared" si="67"/>
        <v>-8.1739126987957711E-2</v>
      </c>
      <c r="F769" s="2">
        <f t="shared" si="71"/>
        <v>-9.8885442755668643E-2</v>
      </c>
      <c r="G769" s="2">
        <f t="shared" si="69"/>
        <v>1.7146315767710932E-2</v>
      </c>
      <c r="H769" s="2" t="str">
        <f t="shared" si="70"/>
        <v>Sell</v>
      </c>
    </row>
    <row r="770" spans="1:8" ht="13.5" x14ac:dyDescent="0.25">
      <c r="A770" s="4">
        <f>TITRES_STAT!B773</f>
        <v>43124</v>
      </c>
      <c r="B770" s="2">
        <f>TITRES_STAT!D773</f>
        <v>6.7294999999999998</v>
      </c>
      <c r="C770" s="2">
        <f t="shared" si="66"/>
        <v>6.4865853103750508</v>
      </c>
      <c r="D770" s="2">
        <f t="shared" si="68"/>
        <v>6.5675504572174406</v>
      </c>
      <c r="E770" s="2">
        <f t="shared" si="67"/>
        <v>-8.0965146842389757E-2</v>
      </c>
      <c r="F770" s="2">
        <f t="shared" si="71"/>
        <v>-9.5301383573012877E-2</v>
      </c>
      <c r="G770" s="2">
        <f t="shared" si="69"/>
        <v>1.433623673062312E-2</v>
      </c>
      <c r="H770" s="2" t="str">
        <f t="shared" si="70"/>
        <v>Sell</v>
      </c>
    </row>
    <row r="771" spans="1:8" ht="13.5" x14ac:dyDescent="0.25">
      <c r="A771" s="4">
        <f>TITRES_STAT!B774</f>
        <v>43125</v>
      </c>
      <c r="B771" s="2">
        <f>TITRES_STAT!D774</f>
        <v>6.7294999999999998</v>
      </c>
      <c r="C771" s="2">
        <f t="shared" si="66"/>
        <v>6.4892029549327344</v>
      </c>
      <c r="D771" s="2">
        <f t="shared" si="68"/>
        <v>6.5795467196457782</v>
      </c>
      <c r="E771" s="2">
        <f t="shared" si="67"/>
        <v>-9.0343764713043839E-2</v>
      </c>
      <c r="F771" s="2">
        <f t="shared" si="71"/>
        <v>-9.430985980101908E-2</v>
      </c>
      <c r="G771" s="2">
        <f t="shared" si="69"/>
        <v>3.966095087975241E-3</v>
      </c>
      <c r="H771" s="2" t="str">
        <f t="shared" si="70"/>
        <v>Sell</v>
      </c>
    </row>
    <row r="772" spans="1:8" ht="13.5" x14ac:dyDescent="0.25">
      <c r="A772" s="4">
        <f>TITRES_STAT!B775</f>
        <v>43126</v>
      </c>
      <c r="B772" s="2">
        <f>TITRES_STAT!D775</f>
        <v>6.6788999999999996</v>
      </c>
      <c r="C772" s="2">
        <f t="shared" si="66"/>
        <v>6.509402500327699</v>
      </c>
      <c r="D772" s="2">
        <f t="shared" si="68"/>
        <v>6.5869062218942389</v>
      </c>
      <c r="E772" s="2">
        <f t="shared" si="67"/>
        <v>-7.7503721566539951E-2</v>
      </c>
      <c r="F772" s="2">
        <f t="shared" si="71"/>
        <v>-9.0948632154123257E-2</v>
      </c>
      <c r="G772" s="2">
        <f t="shared" si="69"/>
        <v>1.3444910587583306E-2</v>
      </c>
      <c r="H772" s="2" t="str">
        <f t="shared" si="70"/>
        <v>Sell</v>
      </c>
    </row>
    <row r="773" spans="1:8" ht="13.5" x14ac:dyDescent="0.25">
      <c r="A773" s="4">
        <f>TITRES_STAT!B776</f>
        <v>43129</v>
      </c>
      <c r="B773" s="2">
        <f>TITRES_STAT!D776</f>
        <v>6.7178000000000004</v>
      </c>
      <c r="C773" s="2">
        <f t="shared" si="66"/>
        <v>6.5139098079695916</v>
      </c>
      <c r="D773" s="2">
        <f t="shared" si="68"/>
        <v>6.5966020573094806</v>
      </c>
      <c r="E773" s="2">
        <f t="shared" si="67"/>
        <v>-8.2692249339888946E-2</v>
      </c>
      <c r="F773" s="2">
        <f t="shared" si="71"/>
        <v>-8.9297355591276412E-2</v>
      </c>
      <c r="G773" s="2">
        <f t="shared" si="69"/>
        <v>6.6051062513874659E-3</v>
      </c>
      <c r="H773" s="2" t="str">
        <f t="shared" si="70"/>
        <v>Sell</v>
      </c>
    </row>
    <row r="774" spans="1:8" ht="13.5" x14ac:dyDescent="0.25">
      <c r="A774" s="4">
        <f>TITRES_STAT!B777</f>
        <v>43130</v>
      </c>
      <c r="B774" s="2">
        <f>TITRES_STAT!D777</f>
        <v>6.7762000000000002</v>
      </c>
      <c r="C774" s="2">
        <f t="shared" si="66"/>
        <v>6.5285082990511931</v>
      </c>
      <c r="D774" s="2">
        <f t="shared" si="68"/>
        <v>6.60990560861989</v>
      </c>
      <c r="E774" s="2">
        <f t="shared" si="67"/>
        <v>-8.1397309568696841E-2</v>
      </c>
      <c r="F774" s="2">
        <f t="shared" si="71"/>
        <v>-8.77173463867605E-2</v>
      </c>
      <c r="G774" s="2">
        <f t="shared" si="69"/>
        <v>6.3200368180636596E-3</v>
      </c>
      <c r="H774" s="2" t="str">
        <f t="shared" si="70"/>
        <v>Sell</v>
      </c>
    </row>
    <row r="775" spans="1:8" ht="13.5" x14ac:dyDescent="0.25">
      <c r="A775" s="4">
        <f>TITRES_STAT!B778</f>
        <v>43131</v>
      </c>
      <c r="B775" s="2">
        <f>TITRES_STAT!D778</f>
        <v>6.7762000000000002</v>
      </c>
      <c r="C775" s="2">
        <f t="shared" si="66"/>
        <v>6.5426608684279319</v>
      </c>
      <c r="D775" s="2">
        <f t="shared" si="68"/>
        <v>6.6222237116850833</v>
      </c>
      <c r="E775" s="2">
        <f t="shared" si="67"/>
        <v>-7.956284325715135E-2</v>
      </c>
      <c r="F775" s="2">
        <f t="shared" si="71"/>
        <v>-8.6086445760838681E-2</v>
      </c>
      <c r="G775" s="2">
        <f t="shared" si="69"/>
        <v>6.5236025036873313E-3</v>
      </c>
      <c r="H775" s="2" t="str">
        <f t="shared" si="70"/>
        <v>Sell</v>
      </c>
    </row>
    <row r="776" spans="1:8" ht="13.5" x14ac:dyDescent="0.25">
      <c r="A776" s="4">
        <f>TITRES_STAT!B779</f>
        <v>43132</v>
      </c>
      <c r="B776" s="2">
        <f>TITRES_STAT!D779</f>
        <v>6.8230000000000004</v>
      </c>
      <c r="C776" s="2">
        <f t="shared" si="66"/>
        <v>6.554636119439019</v>
      </c>
      <c r="D776" s="2">
        <f t="shared" si="68"/>
        <v>6.6370960293380401</v>
      </c>
      <c r="E776" s="2">
        <f t="shared" si="67"/>
        <v>-8.2459909899021078E-2</v>
      </c>
      <c r="F776" s="2">
        <f t="shared" si="71"/>
        <v>-8.5361138588475161E-2</v>
      </c>
      <c r="G776" s="2">
        <f t="shared" si="69"/>
        <v>2.9012286894540829E-3</v>
      </c>
      <c r="H776" s="2" t="str">
        <f t="shared" si="70"/>
        <v>Sell</v>
      </c>
    </row>
    <row r="777" spans="1:8" ht="13.5" x14ac:dyDescent="0.25">
      <c r="A777" s="4">
        <f>TITRES_STAT!B780</f>
        <v>43133</v>
      </c>
      <c r="B777" s="2">
        <f>TITRES_STAT!D780</f>
        <v>6.8230000000000004</v>
      </c>
      <c r="C777" s="2">
        <f t="shared" si="66"/>
        <v>6.5647690241407091</v>
      </c>
      <c r="D777" s="2">
        <f t="shared" si="68"/>
        <v>6.6508666938315182</v>
      </c>
      <c r="E777" s="2">
        <f t="shared" si="67"/>
        <v>-8.609766969080912E-2</v>
      </c>
      <c r="F777" s="2">
        <f t="shared" si="71"/>
        <v>-8.5508444808941958E-2</v>
      </c>
      <c r="G777" s="2">
        <f t="shared" si="69"/>
        <v>-5.8922488186716193E-4</v>
      </c>
      <c r="H777" s="2" t="str">
        <f t="shared" si="70"/>
        <v>Hold</v>
      </c>
    </row>
    <row r="778" spans="1:8" ht="13.5" x14ac:dyDescent="0.25">
      <c r="A778" s="4">
        <f>TITRES_STAT!B781</f>
        <v>43136</v>
      </c>
      <c r="B778" s="2">
        <f>TITRES_STAT!D781</f>
        <v>6.9124999999999996</v>
      </c>
      <c r="C778" s="2">
        <f t="shared" si="66"/>
        <v>6.579327635811369</v>
      </c>
      <c r="D778" s="2">
        <f t="shared" si="68"/>
        <v>6.6702469387328867</v>
      </c>
      <c r="E778" s="2">
        <f t="shared" si="67"/>
        <v>-9.091930292151762E-2</v>
      </c>
      <c r="F778" s="2">
        <f t="shared" si="71"/>
        <v>-8.6590616431457101E-2</v>
      </c>
      <c r="G778" s="2">
        <f t="shared" si="69"/>
        <v>-4.3286864900605182E-3</v>
      </c>
      <c r="H778" s="2" t="str">
        <f t="shared" si="70"/>
        <v>Hold</v>
      </c>
    </row>
    <row r="779" spans="1:8" ht="13.5" x14ac:dyDescent="0.25">
      <c r="A779" s="4">
        <f>TITRES_STAT!B782</f>
        <v>43137</v>
      </c>
      <c r="B779" s="2">
        <f>TITRES_STAT!D782</f>
        <v>6.9280999999999997</v>
      </c>
      <c r="C779" s="2">
        <f t="shared" si="66"/>
        <v>6.6024310764557743</v>
      </c>
      <c r="D779" s="2">
        <f t="shared" si="68"/>
        <v>6.6893471654934142</v>
      </c>
      <c r="E779" s="2">
        <f t="shared" si="67"/>
        <v>-8.6916089037639921E-2</v>
      </c>
      <c r="F779" s="2">
        <f t="shared" si="71"/>
        <v>-8.6655710952693671E-2</v>
      </c>
      <c r="G779" s="2">
        <f t="shared" si="69"/>
        <v>-2.6037808494625003E-4</v>
      </c>
      <c r="H779" s="2" t="str">
        <f t="shared" si="70"/>
        <v>Hold</v>
      </c>
    </row>
    <row r="780" spans="1:8" ht="13.5" x14ac:dyDescent="0.25">
      <c r="A780" s="4">
        <f>TITRES_STAT!B783</f>
        <v>43138</v>
      </c>
      <c r="B780" s="2">
        <f>TITRES_STAT!D783</f>
        <v>7.0099</v>
      </c>
      <c r="C780" s="2">
        <f t="shared" si="66"/>
        <v>6.6219801416164241</v>
      </c>
      <c r="D780" s="2">
        <f t="shared" si="68"/>
        <v>6.7130918199013099</v>
      </c>
      <c r="E780" s="2">
        <f t="shared" si="67"/>
        <v>-9.1111678284885755E-2</v>
      </c>
      <c r="F780" s="2">
        <f t="shared" si="71"/>
        <v>-8.7546904419132099E-2</v>
      </c>
      <c r="G780" s="2">
        <f t="shared" si="69"/>
        <v>-3.5647738657536565E-3</v>
      </c>
      <c r="H780" s="2" t="str">
        <f t="shared" si="70"/>
        <v>Hold</v>
      </c>
    </row>
    <row r="781" spans="1:8" ht="13.5" x14ac:dyDescent="0.25">
      <c r="A781" s="4">
        <f>TITRES_STAT!B784</f>
        <v>43139</v>
      </c>
      <c r="B781" s="2">
        <f>TITRES_STAT!D784</f>
        <v>7.0099</v>
      </c>
      <c r="C781" s="2">
        <f t="shared" si="66"/>
        <v>6.6385216582908209</v>
      </c>
      <c r="D781" s="2">
        <f t="shared" si="68"/>
        <v>6.7350776110197312</v>
      </c>
      <c r="E781" s="2">
        <f t="shared" si="67"/>
        <v>-9.6555952728910377E-2</v>
      </c>
      <c r="F781" s="2">
        <f t="shared" si="71"/>
        <v>-8.9348714081087757E-2</v>
      </c>
      <c r="G781" s="2">
        <f t="shared" si="69"/>
        <v>-7.2072386478226197E-3</v>
      </c>
      <c r="H781" s="2" t="str">
        <f t="shared" si="70"/>
        <v>Hold</v>
      </c>
    </row>
    <row r="782" spans="1:8" ht="13.5" x14ac:dyDescent="0.25">
      <c r="A782" s="4">
        <f>TITRES_STAT!B785</f>
        <v>43140</v>
      </c>
      <c r="B782" s="2">
        <f>TITRES_STAT!D785</f>
        <v>7.0099</v>
      </c>
      <c r="C782" s="2">
        <f t="shared" si="66"/>
        <v>6.6447337108614644</v>
      </c>
      <c r="D782" s="2">
        <f t="shared" si="68"/>
        <v>6.7554348250182699</v>
      </c>
      <c r="E782" s="2">
        <f t="shared" si="67"/>
        <v>-0.1107011141568055</v>
      </c>
      <c r="F782" s="2">
        <f t="shared" si="71"/>
        <v>-9.3619194096231317E-2</v>
      </c>
      <c r="G782" s="2">
        <f t="shared" si="69"/>
        <v>-1.7081920060574185E-2</v>
      </c>
      <c r="H782" s="2" t="str">
        <f t="shared" si="70"/>
        <v>Hold</v>
      </c>
    </row>
    <row r="783" spans="1:8" ht="13.5" x14ac:dyDescent="0.25">
      <c r="A783" s="4">
        <f>TITRES_STAT!B786</f>
        <v>43143</v>
      </c>
      <c r="B783" s="2">
        <f>TITRES_STAT!D786</f>
        <v>7.0877999999999997</v>
      </c>
      <c r="C783" s="2">
        <f t="shared" ref="C783:C846" si="72">$C$4*B773+C782*(1-$C$4)</f>
        <v>6.6559746784212388</v>
      </c>
      <c r="D783" s="2">
        <f t="shared" si="68"/>
        <v>6.7800544676095091</v>
      </c>
      <c r="E783" s="2">
        <f t="shared" si="67"/>
        <v>-0.12407978918827034</v>
      </c>
      <c r="F783" s="2">
        <f t="shared" si="71"/>
        <v>-9.9711313114639127E-2</v>
      </c>
      <c r="G783" s="2">
        <f t="shared" si="69"/>
        <v>-2.4368476073631212E-2</v>
      </c>
      <c r="H783" s="2" t="str">
        <f t="shared" si="70"/>
        <v>Hold</v>
      </c>
    </row>
    <row r="784" spans="1:8" ht="13.5" x14ac:dyDescent="0.25">
      <c r="A784" s="4">
        <f>TITRES_STAT!B787</f>
        <v>43144</v>
      </c>
      <c r="B784" s="2">
        <f>TITRES_STAT!D787</f>
        <v>7.1345000000000001</v>
      </c>
      <c r="C784" s="2">
        <f t="shared" si="72"/>
        <v>6.6744708817410476</v>
      </c>
      <c r="D784" s="2">
        <f t="shared" si="68"/>
        <v>6.8063096922310269</v>
      </c>
      <c r="E784" s="2">
        <f t="shared" si="67"/>
        <v>-0.13183881048997925</v>
      </c>
      <c r="F784" s="2">
        <f t="shared" si="71"/>
        <v>-0.10613681258970716</v>
      </c>
      <c r="G784" s="2">
        <f t="shared" si="69"/>
        <v>-2.5701997900272097E-2</v>
      </c>
      <c r="H784" s="2" t="str">
        <f t="shared" si="70"/>
        <v>Hold</v>
      </c>
    </row>
    <row r="785" spans="1:8" ht="13.5" x14ac:dyDescent="0.25">
      <c r="A785" s="4">
        <f>TITRES_STAT!B788</f>
        <v>43145</v>
      </c>
      <c r="B785" s="2">
        <f>TITRES_STAT!D788</f>
        <v>7.1657000000000002</v>
      </c>
      <c r="C785" s="2">
        <f t="shared" si="72"/>
        <v>6.6901215153193476</v>
      </c>
      <c r="D785" s="2">
        <f t="shared" si="68"/>
        <v>6.8329311965102102</v>
      </c>
      <c r="E785" s="2">
        <f t="shared" si="67"/>
        <v>-0.14280968119086257</v>
      </c>
      <c r="F785" s="2">
        <f t="shared" si="71"/>
        <v>-0.11347138630993825</v>
      </c>
      <c r="G785" s="2">
        <f t="shared" si="69"/>
        <v>-2.933829488092432E-2</v>
      </c>
      <c r="H785" s="2" t="str">
        <f t="shared" si="70"/>
        <v>Hold</v>
      </c>
    </row>
    <row r="786" spans="1:8" ht="13.5" x14ac:dyDescent="0.25">
      <c r="A786" s="4">
        <f>TITRES_STAT!B789</f>
        <v>43146</v>
      </c>
      <c r="B786" s="2">
        <f>TITRES_STAT!D789</f>
        <v>7.1657000000000002</v>
      </c>
      <c r="C786" s="2">
        <f t="shared" si="72"/>
        <v>6.7105643591163711</v>
      </c>
      <c r="D786" s="2">
        <f t="shared" si="68"/>
        <v>6.857580737509454</v>
      </c>
      <c r="E786" s="2">
        <f t="shared" si="67"/>
        <v>-0.1470163783930829</v>
      </c>
      <c r="F786" s="2">
        <f t="shared" si="71"/>
        <v>-0.1201803847265672</v>
      </c>
      <c r="G786" s="2">
        <f t="shared" si="69"/>
        <v>-2.6835993666515706E-2</v>
      </c>
      <c r="H786" s="2" t="str">
        <f t="shared" si="70"/>
        <v>Hold</v>
      </c>
    </row>
    <row r="787" spans="1:8" ht="13.5" x14ac:dyDescent="0.25">
      <c r="A787" s="4">
        <f>TITRES_STAT!B790</f>
        <v>43147</v>
      </c>
      <c r="B787" s="2">
        <f>TITRES_STAT!D790</f>
        <v>7.1657000000000002</v>
      </c>
      <c r="C787" s="2">
        <f t="shared" si="72"/>
        <v>6.7278621500215445</v>
      </c>
      <c r="D787" s="2">
        <f t="shared" si="68"/>
        <v>6.8804043865828275</v>
      </c>
      <c r="E787" s="2">
        <f t="shared" si="67"/>
        <v>-0.15254223656128296</v>
      </c>
      <c r="F787" s="2">
        <f t="shared" si="71"/>
        <v>-0.12665275509351037</v>
      </c>
      <c r="G787" s="2">
        <f t="shared" si="69"/>
        <v>-2.588948146777259E-2</v>
      </c>
      <c r="H787" s="2" t="str">
        <f t="shared" si="70"/>
        <v>Hold</v>
      </c>
    </row>
    <row r="788" spans="1:8" ht="13.5" x14ac:dyDescent="0.25">
      <c r="A788" s="4">
        <f>TITRES_STAT!B791</f>
        <v>43150</v>
      </c>
      <c r="B788" s="2">
        <f>TITRES_STAT!D791</f>
        <v>7.1462000000000003</v>
      </c>
      <c r="C788" s="2">
        <f t="shared" si="72"/>
        <v>6.7562679730951531</v>
      </c>
      <c r="D788" s="2">
        <f t="shared" si="68"/>
        <v>6.9000929505396549</v>
      </c>
      <c r="E788" s="2">
        <f t="shared" si="67"/>
        <v>-0.14382497744450173</v>
      </c>
      <c r="F788" s="2">
        <f t="shared" si="71"/>
        <v>-0.13008719956370865</v>
      </c>
      <c r="G788" s="2">
        <f t="shared" si="69"/>
        <v>-1.3737777880793084E-2</v>
      </c>
      <c r="H788" s="2" t="str">
        <f t="shared" si="70"/>
        <v>Hold</v>
      </c>
    </row>
    <row r="789" spans="1:8" ht="13.5" x14ac:dyDescent="0.25">
      <c r="A789" s="4">
        <f>TITRES_STAT!B792</f>
        <v>43151</v>
      </c>
      <c r="B789" s="2">
        <f>TITRES_STAT!D792</f>
        <v>7.1462000000000003</v>
      </c>
      <c r="C789" s="2">
        <f t="shared" si="72"/>
        <v>6.7827036695420526</v>
      </c>
      <c r="D789" s="2">
        <f t="shared" si="68"/>
        <v>6.9183231023515326</v>
      </c>
      <c r="E789" s="2">
        <f t="shared" si="67"/>
        <v>-0.13561943280947997</v>
      </c>
      <c r="F789" s="2">
        <f t="shared" si="71"/>
        <v>-0.13119364621286292</v>
      </c>
      <c r="G789" s="2">
        <f t="shared" si="69"/>
        <v>-4.4257865966170484E-3</v>
      </c>
      <c r="H789" s="2" t="str">
        <f t="shared" si="70"/>
        <v>Hold</v>
      </c>
    </row>
    <row r="790" spans="1:8" ht="13.5" x14ac:dyDescent="0.25">
      <c r="A790" s="4">
        <f>TITRES_STAT!B793</f>
        <v>43152</v>
      </c>
      <c r="B790" s="2">
        <f>TITRES_STAT!D793</f>
        <v>7.1266999999999996</v>
      </c>
      <c r="C790" s="2">
        <f t="shared" si="72"/>
        <v>6.8176569511509681</v>
      </c>
      <c r="D790" s="2">
        <f t="shared" si="68"/>
        <v>6.9337584281032711</v>
      </c>
      <c r="E790" s="2">
        <f t="shared" si="67"/>
        <v>-0.116101476952303</v>
      </c>
      <c r="F790" s="2">
        <f t="shared" si="71"/>
        <v>-0.12817521236075094</v>
      </c>
      <c r="G790" s="2">
        <f t="shared" si="69"/>
        <v>1.2073735408447944E-2</v>
      </c>
      <c r="H790" s="2" t="str">
        <f t="shared" si="70"/>
        <v>Sell</v>
      </c>
    </row>
    <row r="791" spans="1:8" ht="13.5" x14ac:dyDescent="0.25">
      <c r="A791" s="4">
        <f>TITRES_STAT!B794</f>
        <v>43153</v>
      </c>
      <c r="B791" s="2">
        <f>TITRES_STAT!D794</f>
        <v>7.1266999999999996</v>
      </c>
      <c r="C791" s="2">
        <f t="shared" si="72"/>
        <v>6.8472328048200497</v>
      </c>
      <c r="D791" s="2">
        <f t="shared" si="68"/>
        <v>6.9480503963919178</v>
      </c>
      <c r="E791" s="2">
        <f t="shared" si="67"/>
        <v>-0.10081759157186809</v>
      </c>
      <c r="F791" s="2">
        <f t="shared" si="71"/>
        <v>-0.12270368820297438</v>
      </c>
      <c r="G791" s="2">
        <f t="shared" si="69"/>
        <v>2.1886096631106286E-2</v>
      </c>
      <c r="H791" s="2" t="str">
        <f t="shared" si="70"/>
        <v>Sell</v>
      </c>
    </row>
    <row r="792" spans="1:8" ht="13.5" x14ac:dyDescent="0.25">
      <c r="A792" s="4">
        <f>TITRES_STAT!B795</f>
        <v>43154</v>
      </c>
      <c r="B792" s="2">
        <f>TITRES_STAT!D795</f>
        <v>7.1657000000000002</v>
      </c>
      <c r="C792" s="2">
        <f t="shared" si="72"/>
        <v>6.8722585271554264</v>
      </c>
      <c r="D792" s="2">
        <f t="shared" si="68"/>
        <v>6.9641725892517758</v>
      </c>
      <c r="E792" s="2">
        <f t="shared" si="67"/>
        <v>-9.1914062096349447E-2</v>
      </c>
      <c r="F792" s="2">
        <f t="shared" si="71"/>
        <v>-0.1165457629816494</v>
      </c>
      <c r="G792" s="2">
        <f t="shared" si="69"/>
        <v>2.4631700885299951E-2</v>
      </c>
      <c r="H792" s="2" t="str">
        <f t="shared" si="70"/>
        <v>Sell</v>
      </c>
    </row>
    <row r="793" spans="1:8" ht="13.5" x14ac:dyDescent="0.25">
      <c r="A793" s="4">
        <f>TITRES_STAT!B796</f>
        <v>43157</v>
      </c>
      <c r="B793" s="2">
        <f>TITRES_STAT!D796</f>
        <v>7.0255000000000001</v>
      </c>
      <c r="C793" s="2">
        <f t="shared" si="72"/>
        <v>6.9054187537468996</v>
      </c>
      <c r="D793" s="2">
        <f t="shared" si="68"/>
        <v>6.9687153604183116</v>
      </c>
      <c r="E793" s="2">
        <f t="shared" si="67"/>
        <v>-6.3296606671412015E-2</v>
      </c>
      <c r="F793" s="2">
        <f t="shared" si="71"/>
        <v>-0.10589593171960193</v>
      </c>
      <c r="G793" s="2">
        <f t="shared" si="69"/>
        <v>4.2599325048189918E-2</v>
      </c>
      <c r="H793" s="2" t="str">
        <f t="shared" si="70"/>
        <v>Sell</v>
      </c>
    </row>
    <row r="794" spans="1:8" ht="13.5" x14ac:dyDescent="0.25">
      <c r="A794" s="4">
        <f>TITRES_STAT!B797</f>
        <v>43158</v>
      </c>
      <c r="B794" s="2">
        <f>TITRES_STAT!D797</f>
        <v>7.1657000000000002</v>
      </c>
      <c r="C794" s="2">
        <f t="shared" si="72"/>
        <v>6.9406620224012219</v>
      </c>
      <c r="D794" s="2">
        <f t="shared" si="68"/>
        <v>6.9833068152021402</v>
      </c>
      <c r="E794" s="2">
        <f t="shared" si="67"/>
        <v>-4.2644792800918374E-2</v>
      </c>
      <c r="F794" s="2">
        <f t="shared" si="71"/>
        <v>-9.3245703935865232E-2</v>
      </c>
      <c r="G794" s="2">
        <f t="shared" si="69"/>
        <v>5.0600911134946858E-2</v>
      </c>
      <c r="H794" s="2" t="str">
        <f t="shared" si="70"/>
        <v>Sell</v>
      </c>
    </row>
    <row r="795" spans="1:8" ht="13.5" x14ac:dyDescent="0.25">
      <c r="A795" s="4">
        <f>TITRES_STAT!B798</f>
        <v>43159</v>
      </c>
      <c r="B795" s="2">
        <f>TITRES_STAT!D798</f>
        <v>7.1657000000000002</v>
      </c>
      <c r="C795" s="2">
        <f t="shared" si="72"/>
        <v>6.9752832497241108</v>
      </c>
      <c r="D795" s="2">
        <f t="shared" si="68"/>
        <v>6.9968174214834633</v>
      </c>
      <c r="E795" s="2">
        <f t="shared" si="67"/>
        <v>-2.1534171759352461E-2</v>
      </c>
      <c r="F795" s="2">
        <f t="shared" si="71"/>
        <v>-7.8903397500562675E-2</v>
      </c>
      <c r="G795" s="2">
        <f t="shared" si="69"/>
        <v>5.7369225741210214E-2</v>
      </c>
      <c r="H795" s="2" t="str">
        <f t="shared" si="70"/>
        <v>Sell</v>
      </c>
    </row>
    <row r="796" spans="1:8" ht="13.5" x14ac:dyDescent="0.25">
      <c r="A796" s="4">
        <f>TITRES_STAT!B799</f>
        <v>43160</v>
      </c>
      <c r="B796" s="2">
        <f>TITRES_STAT!D799</f>
        <v>7.1578999999999997</v>
      </c>
      <c r="C796" s="2">
        <f t="shared" si="72"/>
        <v>7.0045781343819398</v>
      </c>
      <c r="D796" s="2">
        <f t="shared" si="68"/>
        <v>7.0087494643365398</v>
      </c>
      <c r="E796" s="2">
        <f t="shared" ref="E796:E859" si="73">C796-D796</f>
        <v>-4.1713299546000115E-3</v>
      </c>
      <c r="F796" s="2">
        <f t="shared" si="71"/>
        <v>-6.3956983991370148E-2</v>
      </c>
      <c r="G796" s="2">
        <f t="shared" si="69"/>
        <v>5.9785654036770136E-2</v>
      </c>
      <c r="H796" s="2" t="str">
        <f t="shared" si="70"/>
        <v>Sell</v>
      </c>
    </row>
    <row r="797" spans="1:8" ht="13.5" x14ac:dyDescent="0.25">
      <c r="A797" s="4">
        <f>TITRES_STAT!B800</f>
        <v>43161</v>
      </c>
      <c r="B797" s="2">
        <f>TITRES_STAT!D800</f>
        <v>7.1578999999999997</v>
      </c>
      <c r="C797" s="2">
        <f t="shared" si="72"/>
        <v>7.0293661137077947</v>
      </c>
      <c r="D797" s="2">
        <f t="shared" ref="D797:D860" si="74">$D$4*B797+(1-$D$4)*D796</f>
        <v>7.0197976521634624</v>
      </c>
      <c r="E797" s="2">
        <f t="shared" si="73"/>
        <v>9.5684615443323295E-3</v>
      </c>
      <c r="F797" s="2">
        <f t="shared" si="71"/>
        <v>-4.9251894884229652E-2</v>
      </c>
      <c r="G797" s="2">
        <f t="shared" si="69"/>
        <v>5.8820356428561982E-2</v>
      </c>
      <c r="H797" s="2" t="str">
        <f t="shared" si="70"/>
        <v>Sell</v>
      </c>
    </row>
    <row r="798" spans="1:8" ht="13.5" x14ac:dyDescent="0.25">
      <c r="A798" s="4">
        <f>TITRES_STAT!B801</f>
        <v>43164</v>
      </c>
      <c r="B798" s="2">
        <f>TITRES_STAT!D801</f>
        <v>7.0099</v>
      </c>
      <c r="C798" s="2">
        <f t="shared" si="72"/>
        <v>7.047340557752749</v>
      </c>
      <c r="D798" s="2">
        <f t="shared" si="74"/>
        <v>7.0190644927439463</v>
      </c>
      <c r="E798" s="2">
        <f t="shared" si="73"/>
        <v>2.8276065008802753E-2</v>
      </c>
      <c r="F798" s="2">
        <f t="shared" si="71"/>
        <v>-3.3746302905623173E-2</v>
      </c>
      <c r="G798" s="2">
        <f t="shared" si="69"/>
        <v>6.2022367914425926E-2</v>
      </c>
      <c r="H798" s="2" t="str">
        <f t="shared" si="70"/>
        <v>Sell</v>
      </c>
    </row>
    <row r="799" spans="1:8" ht="13.5" x14ac:dyDescent="0.25">
      <c r="A799" s="4">
        <f>TITRES_STAT!B802</f>
        <v>43165</v>
      </c>
      <c r="B799" s="2">
        <f>TITRES_STAT!D802</f>
        <v>7.0099</v>
      </c>
      <c r="C799" s="2">
        <f t="shared" si="72"/>
        <v>7.0625497027138646</v>
      </c>
      <c r="D799" s="2">
        <f t="shared" si="74"/>
        <v>7.01838564142958</v>
      </c>
      <c r="E799" s="2">
        <f t="shared" si="73"/>
        <v>4.4164061284284628E-2</v>
      </c>
      <c r="F799" s="2">
        <f t="shared" si="71"/>
        <v>-1.8164230067641611E-2</v>
      </c>
      <c r="G799" s="2">
        <f t="shared" si="69"/>
        <v>6.2328291351926239E-2</v>
      </c>
      <c r="H799" s="2" t="str">
        <f t="shared" si="70"/>
        <v>Sell</v>
      </c>
    </row>
    <row r="800" spans="1:8" ht="13.5" x14ac:dyDescent="0.25">
      <c r="A800" s="4">
        <f>TITRES_STAT!B803</f>
        <v>43166</v>
      </c>
      <c r="B800" s="2">
        <f>TITRES_STAT!D803</f>
        <v>6.9710000000000001</v>
      </c>
      <c r="C800" s="2">
        <f t="shared" si="72"/>
        <v>7.0724189792194236</v>
      </c>
      <c r="D800" s="2">
        <f t="shared" si="74"/>
        <v>7.0148755939162779</v>
      </c>
      <c r="E800" s="2">
        <f t="shared" si="73"/>
        <v>5.7543385303145733E-2</v>
      </c>
      <c r="F800" s="2">
        <f t="shared" si="71"/>
        <v>-3.0227069934841422E-3</v>
      </c>
      <c r="G800" s="2">
        <f t="shared" si="69"/>
        <v>6.0566092296629875E-2</v>
      </c>
      <c r="H800" s="2" t="str">
        <f t="shared" si="70"/>
        <v>Sell</v>
      </c>
    </row>
    <row r="801" spans="1:8" ht="13.5" x14ac:dyDescent="0.25">
      <c r="A801" s="4">
        <f>TITRES_STAT!B804</f>
        <v>43167</v>
      </c>
      <c r="B801" s="2">
        <f>TITRES_STAT!D804</f>
        <v>7.1618000000000004</v>
      </c>
      <c r="C801" s="2">
        <f t="shared" si="72"/>
        <v>7.0807699054933577</v>
      </c>
      <c r="D801" s="2">
        <f t="shared" si="74"/>
        <v>7.0257588832558131</v>
      </c>
      <c r="E801" s="2">
        <f t="shared" si="73"/>
        <v>5.5011022237544616E-2</v>
      </c>
      <c r="F801" s="2">
        <f t="shared" si="71"/>
        <v>8.5840388527216108E-3</v>
      </c>
      <c r="G801" s="2">
        <f t="shared" si="69"/>
        <v>4.6426983384823005E-2</v>
      </c>
      <c r="H801" s="2" t="str">
        <f t="shared" si="70"/>
        <v>Sell</v>
      </c>
    </row>
    <row r="802" spans="1:8" ht="13.5" x14ac:dyDescent="0.25">
      <c r="A802" s="4">
        <f>TITRES_STAT!B805</f>
        <v>43168</v>
      </c>
      <c r="B802" s="2">
        <f>TITRES_STAT!D805</f>
        <v>7.1266999999999996</v>
      </c>
      <c r="C802" s="2">
        <f t="shared" si="72"/>
        <v>7.093836073878995</v>
      </c>
      <c r="D802" s="2">
        <f t="shared" si="74"/>
        <v>7.0332360030146415</v>
      </c>
      <c r="E802" s="2">
        <f t="shared" si="73"/>
        <v>6.0600070864353484E-2</v>
      </c>
      <c r="F802" s="2">
        <f t="shared" si="71"/>
        <v>1.8987245255047986E-2</v>
      </c>
      <c r="G802" s="2">
        <f t="shared" si="69"/>
        <v>4.1612825609305501E-2</v>
      </c>
      <c r="H802" s="2" t="str">
        <f t="shared" si="70"/>
        <v>Sell</v>
      </c>
    </row>
    <row r="803" spans="1:8" ht="13.5" x14ac:dyDescent="0.25">
      <c r="A803" s="4">
        <f>TITRES_STAT!B806</f>
        <v>43171</v>
      </c>
      <c r="B803" s="2">
        <f>TITRES_STAT!D806</f>
        <v>7.1227999999999998</v>
      </c>
      <c r="C803" s="2">
        <f t="shared" si="72"/>
        <v>7.0833228317437644</v>
      </c>
      <c r="D803" s="2">
        <f t="shared" si="74"/>
        <v>7.0398703731617047</v>
      </c>
      <c r="E803" s="2">
        <f t="shared" si="73"/>
        <v>4.3452458582059705E-2</v>
      </c>
      <c r="F803" s="2">
        <f t="shared" si="71"/>
        <v>2.3880287920450331E-2</v>
      </c>
      <c r="G803" s="2">
        <f t="shared" si="69"/>
        <v>1.9572170661609375E-2</v>
      </c>
      <c r="H803" s="2" t="str">
        <f t="shared" si="70"/>
        <v>Sell</v>
      </c>
    </row>
    <row r="804" spans="1:8" ht="13.5" x14ac:dyDescent="0.25">
      <c r="A804" s="4">
        <f>TITRES_STAT!B807</f>
        <v>43172</v>
      </c>
      <c r="B804" s="2">
        <f>TITRES_STAT!D807</f>
        <v>7.1618000000000004</v>
      </c>
      <c r="C804" s="2">
        <f t="shared" si="72"/>
        <v>7.0959962422447234</v>
      </c>
      <c r="D804" s="2">
        <f t="shared" si="74"/>
        <v>7.048902197371949</v>
      </c>
      <c r="E804" s="2">
        <f t="shared" si="73"/>
        <v>4.7094044872774354E-2</v>
      </c>
      <c r="F804" s="2">
        <f t="shared" si="71"/>
        <v>2.8523039310915137E-2</v>
      </c>
      <c r="G804" s="2">
        <f t="shared" ref="G804:G867" si="75">E804-F804</f>
        <v>1.8571005561859217E-2</v>
      </c>
      <c r="H804" s="2" t="str">
        <f t="shared" ref="H804:H867" si="76">IF(G804&lt;0,"Hold","Sell")</f>
        <v>Sell</v>
      </c>
    </row>
    <row r="805" spans="1:8" ht="13.5" x14ac:dyDescent="0.25">
      <c r="A805" s="4">
        <f>TITRES_STAT!B808</f>
        <v>43173</v>
      </c>
      <c r="B805" s="2">
        <f>TITRES_STAT!D808</f>
        <v>7.1073000000000004</v>
      </c>
      <c r="C805" s="2">
        <f t="shared" si="72"/>
        <v>7.1067198972839964</v>
      </c>
      <c r="D805" s="2">
        <f t="shared" si="74"/>
        <v>7.0532279605295827</v>
      </c>
      <c r="E805" s="2">
        <f t="shared" si="73"/>
        <v>5.3491936754413771E-2</v>
      </c>
      <c r="F805" s="2">
        <f t="shared" ref="F805:F868" si="77">(E805*(2/(10)))+((1-(2/10))*F804)</f>
        <v>3.3516818799614864E-2</v>
      </c>
      <c r="G805" s="2">
        <f t="shared" si="75"/>
        <v>1.9975117954798907E-2</v>
      </c>
      <c r="H805" s="2" t="str">
        <f t="shared" si="76"/>
        <v>Sell</v>
      </c>
    </row>
    <row r="806" spans="1:8" ht="13.5" x14ac:dyDescent="0.25">
      <c r="A806" s="4">
        <f>TITRES_STAT!B809</f>
        <v>43174</v>
      </c>
      <c r="B806" s="2">
        <f>TITRES_STAT!D809</f>
        <v>7.1618000000000004</v>
      </c>
      <c r="C806" s="2">
        <f t="shared" si="72"/>
        <v>7.1145937592403046</v>
      </c>
      <c r="D806" s="2">
        <f t="shared" si="74"/>
        <v>7.0612703338236873</v>
      </c>
      <c r="E806" s="2">
        <f t="shared" si="73"/>
        <v>5.3323425416617276E-2</v>
      </c>
      <c r="F806" s="2">
        <f t="shared" si="77"/>
        <v>3.7478140123015348E-2</v>
      </c>
      <c r="G806" s="2">
        <f t="shared" si="75"/>
        <v>1.5845285293601928E-2</v>
      </c>
      <c r="H806" s="2" t="str">
        <f t="shared" si="76"/>
        <v>Sell</v>
      </c>
    </row>
    <row r="807" spans="1:8" ht="13.5" x14ac:dyDescent="0.25">
      <c r="A807" s="4">
        <f>TITRES_STAT!B810</f>
        <v>43175</v>
      </c>
      <c r="B807" s="2">
        <f>TITRES_STAT!D810</f>
        <v>7.1266999999999996</v>
      </c>
      <c r="C807" s="2">
        <f t="shared" si="72"/>
        <v>7.1212562578187191</v>
      </c>
      <c r="D807" s="2">
        <f t="shared" si="74"/>
        <v>7.0661169757626734</v>
      </c>
      <c r="E807" s="2">
        <f t="shared" si="73"/>
        <v>5.513928205604568E-2</v>
      </c>
      <c r="F807" s="2">
        <f t="shared" si="77"/>
        <v>4.101036850962142E-2</v>
      </c>
      <c r="G807" s="2">
        <f t="shared" si="75"/>
        <v>1.412891354642426E-2</v>
      </c>
      <c r="H807" s="2" t="str">
        <f t="shared" si="76"/>
        <v>Sell</v>
      </c>
    </row>
    <row r="808" spans="1:8" ht="13.5" x14ac:dyDescent="0.25">
      <c r="A808" s="4">
        <f>TITRES_STAT!B811</f>
        <v>43178</v>
      </c>
      <c r="B808" s="2">
        <f>TITRES_STAT!D811</f>
        <v>7.1266999999999996</v>
      </c>
      <c r="C808" s="2">
        <f t="shared" si="72"/>
        <v>7.1041245258466086</v>
      </c>
      <c r="D808" s="2">
        <f t="shared" si="74"/>
        <v>7.0706046071876605</v>
      </c>
      <c r="E808" s="2">
        <f t="shared" si="73"/>
        <v>3.35199186589481E-2</v>
      </c>
      <c r="F808" s="2">
        <f t="shared" si="77"/>
        <v>3.9512278539486759E-2</v>
      </c>
      <c r="G808" s="2">
        <f t="shared" si="75"/>
        <v>-5.9923598805386585E-3</v>
      </c>
      <c r="H808" s="2" t="str">
        <f t="shared" si="76"/>
        <v>Hold</v>
      </c>
    </row>
    <row r="809" spans="1:8" ht="13.5" x14ac:dyDescent="0.25">
      <c r="A809" s="4">
        <f>TITRES_STAT!B812</f>
        <v>43180</v>
      </c>
      <c r="B809" s="2">
        <f>TITRES_STAT!D812</f>
        <v>7.1266999999999996</v>
      </c>
      <c r="C809" s="2">
        <f t="shared" si="72"/>
        <v>7.0896284449471301</v>
      </c>
      <c r="D809" s="2">
        <f t="shared" si="74"/>
        <v>7.0747598214700558</v>
      </c>
      <c r="E809" s="2">
        <f t="shared" si="73"/>
        <v>1.4868623477074294E-2</v>
      </c>
      <c r="F809" s="2">
        <f t="shared" si="77"/>
        <v>3.4583547527004273E-2</v>
      </c>
      <c r="G809" s="2">
        <f t="shared" si="75"/>
        <v>-1.9714924049929979E-2</v>
      </c>
      <c r="H809" s="2" t="str">
        <f t="shared" si="76"/>
        <v>Hold</v>
      </c>
    </row>
    <row r="810" spans="1:8" ht="13.5" x14ac:dyDescent="0.25">
      <c r="A810" s="4">
        <f>TITRES_STAT!B813</f>
        <v>43181</v>
      </c>
      <c r="B810" s="2">
        <f>TITRES_STAT!D813</f>
        <v>6.9515000000000002</v>
      </c>
      <c r="C810" s="2">
        <f t="shared" si="72"/>
        <v>7.0713779149552636</v>
      </c>
      <c r="D810" s="2">
        <f t="shared" si="74"/>
        <v>7.0656294643241262</v>
      </c>
      <c r="E810" s="2">
        <f t="shared" si="73"/>
        <v>5.7484506311373806E-3</v>
      </c>
      <c r="F810" s="2">
        <f t="shared" si="77"/>
        <v>2.8816528147830894E-2</v>
      </c>
      <c r="G810" s="2">
        <f t="shared" si="75"/>
        <v>-2.3068077516693514E-2</v>
      </c>
      <c r="H810" s="2" t="str">
        <f t="shared" si="76"/>
        <v>Hold</v>
      </c>
    </row>
    <row r="811" spans="1:8" ht="13.5" x14ac:dyDescent="0.25">
      <c r="A811" s="4">
        <f>TITRES_STAT!B814</f>
        <v>43182</v>
      </c>
      <c r="B811" s="2">
        <f>TITRES_STAT!D814</f>
        <v>6.9515000000000002</v>
      </c>
      <c r="C811" s="2">
        <f t="shared" si="72"/>
        <v>7.0852890049621458</v>
      </c>
      <c r="D811" s="2">
        <f t="shared" si="74"/>
        <v>7.0571754299297469</v>
      </c>
      <c r="E811" s="2">
        <f t="shared" si="73"/>
        <v>2.8113575032398863E-2</v>
      </c>
      <c r="F811" s="2">
        <f t="shared" si="77"/>
        <v>2.8675937524744489E-2</v>
      </c>
      <c r="G811" s="2">
        <f t="shared" si="75"/>
        <v>-5.6236249234562635E-4</v>
      </c>
      <c r="H811" s="2" t="str">
        <f t="shared" si="76"/>
        <v>Hold</v>
      </c>
    </row>
    <row r="812" spans="1:8" ht="13.5" x14ac:dyDescent="0.25">
      <c r="A812" s="4">
        <f>TITRES_STAT!B815</f>
        <v>43185</v>
      </c>
      <c r="B812" s="2">
        <f>TITRES_STAT!D815</f>
        <v>6.8151999999999999</v>
      </c>
      <c r="C812" s="2">
        <f t="shared" si="72"/>
        <v>7.0916599272756615</v>
      </c>
      <c r="D812" s="2">
        <f t="shared" si="74"/>
        <v>7.0392513240090242</v>
      </c>
      <c r="E812" s="2">
        <f t="shared" si="73"/>
        <v>5.2408603266637321E-2</v>
      </c>
      <c r="F812" s="2">
        <f t="shared" si="77"/>
        <v>3.3422470673123053E-2</v>
      </c>
      <c r="G812" s="2">
        <f t="shared" si="75"/>
        <v>1.8986132593514268E-2</v>
      </c>
      <c r="H812" s="2" t="str">
        <f t="shared" si="76"/>
        <v>Sell</v>
      </c>
    </row>
    <row r="813" spans="1:8" ht="13.5" x14ac:dyDescent="0.25">
      <c r="A813" s="4">
        <f>TITRES_STAT!B816</f>
        <v>43186</v>
      </c>
      <c r="B813" s="2">
        <f>TITRES_STAT!D816</f>
        <v>6.8151999999999999</v>
      </c>
      <c r="C813" s="2">
        <f t="shared" si="72"/>
        <v>7.0964507076947907</v>
      </c>
      <c r="D813" s="2">
        <f t="shared" si="74"/>
        <v>7.0226549296379854</v>
      </c>
      <c r="E813" s="2">
        <f t="shared" si="73"/>
        <v>7.3795778056805261E-2</v>
      </c>
      <c r="F813" s="2">
        <f t="shared" si="77"/>
        <v>4.1497132149859499E-2</v>
      </c>
      <c r="G813" s="2">
        <f t="shared" si="75"/>
        <v>3.2298645906945762E-2</v>
      </c>
      <c r="H813" s="2" t="str">
        <f t="shared" si="76"/>
        <v>Sell</v>
      </c>
    </row>
    <row r="814" spans="1:8" ht="13.5" x14ac:dyDescent="0.25">
      <c r="A814" s="4">
        <f>TITRES_STAT!B817</f>
        <v>43187</v>
      </c>
      <c r="B814" s="2">
        <f>TITRES_STAT!D817</f>
        <v>7.0877999999999997</v>
      </c>
      <c r="C814" s="2">
        <f t="shared" si="72"/>
        <v>7.106504444972515</v>
      </c>
      <c r="D814" s="2">
        <f t="shared" si="74"/>
        <v>7.0274804904055417</v>
      </c>
      <c r="E814" s="2">
        <f t="shared" si="73"/>
        <v>7.9023954566973309E-2</v>
      </c>
      <c r="F814" s="2">
        <f t="shared" si="77"/>
        <v>4.9002496633282266E-2</v>
      </c>
      <c r="G814" s="2">
        <f t="shared" si="75"/>
        <v>3.0021457933691043E-2</v>
      </c>
      <c r="H814" s="2" t="str">
        <f t="shared" si="76"/>
        <v>Sell</v>
      </c>
    </row>
    <row r="815" spans="1:8" ht="13.5" x14ac:dyDescent="0.25">
      <c r="A815" s="4">
        <f>TITRES_STAT!B818</f>
        <v>43188</v>
      </c>
      <c r="B815" s="2">
        <f>TITRES_STAT!D818</f>
        <v>7.08</v>
      </c>
      <c r="C815" s="2">
        <f t="shared" si="72"/>
        <v>7.1066268380536668</v>
      </c>
      <c r="D815" s="2">
        <f t="shared" si="74"/>
        <v>7.0313708244495761</v>
      </c>
      <c r="E815" s="2">
        <f t="shared" si="73"/>
        <v>7.5256013604090732E-2</v>
      </c>
      <c r="F815" s="2">
        <f t="shared" si="77"/>
        <v>5.4253200027443965E-2</v>
      </c>
      <c r="G815" s="2">
        <f t="shared" si="75"/>
        <v>2.1002813576646767E-2</v>
      </c>
      <c r="H815" s="2" t="str">
        <f t="shared" si="76"/>
        <v>Sell</v>
      </c>
    </row>
    <row r="816" spans="1:8" ht="13.5" x14ac:dyDescent="0.25">
      <c r="A816" s="4">
        <f>TITRES_STAT!B819</f>
        <v>43189</v>
      </c>
      <c r="B816" s="2">
        <f>TITRES_STAT!D819</f>
        <v>7.0099</v>
      </c>
      <c r="C816" s="2">
        <f t="shared" si="72"/>
        <v>7.1151150168146415</v>
      </c>
      <c r="D816" s="2">
        <f t="shared" si="74"/>
        <v>7.0297803930088669</v>
      </c>
      <c r="E816" s="2">
        <f t="shared" si="73"/>
        <v>8.5334623805774612E-2</v>
      </c>
      <c r="F816" s="2">
        <f t="shared" si="77"/>
        <v>6.0469484783110095E-2</v>
      </c>
      <c r="G816" s="2">
        <f t="shared" si="75"/>
        <v>2.4865139022664517E-2</v>
      </c>
      <c r="H816" s="2" t="str">
        <f t="shared" si="76"/>
        <v>Sell</v>
      </c>
    </row>
    <row r="817" spans="1:8" ht="13.5" x14ac:dyDescent="0.25">
      <c r="A817" s="4">
        <f>TITRES_STAT!B820</f>
        <v>43192</v>
      </c>
      <c r="B817" s="2">
        <f>TITRES_STAT!D820</f>
        <v>7.08</v>
      </c>
      <c r="C817" s="2">
        <f t="shared" si="72"/>
        <v>7.1168973219200806</v>
      </c>
      <c r="D817" s="2">
        <f t="shared" si="74"/>
        <v>7.0335003638970992</v>
      </c>
      <c r="E817" s="2">
        <f t="shared" si="73"/>
        <v>8.3396958022981416E-2</v>
      </c>
      <c r="F817" s="2">
        <f t="shared" si="77"/>
        <v>6.5054979431084362E-2</v>
      </c>
      <c r="G817" s="2">
        <f t="shared" si="75"/>
        <v>1.8341978591897054E-2</v>
      </c>
      <c r="H817" s="2" t="str">
        <f t="shared" si="76"/>
        <v>Sell</v>
      </c>
    </row>
    <row r="818" spans="1:8" ht="13.5" x14ac:dyDescent="0.25">
      <c r="A818" s="4">
        <f>TITRES_STAT!B821</f>
        <v>43193</v>
      </c>
      <c r="B818" s="2">
        <f>TITRES_STAT!D821</f>
        <v>7.0099</v>
      </c>
      <c r="C818" s="2">
        <f t="shared" si="72"/>
        <v>7.1184054262400682</v>
      </c>
      <c r="D818" s="2">
        <f t="shared" si="74"/>
        <v>7.0317521887936101</v>
      </c>
      <c r="E818" s="2">
        <f t="shared" si="73"/>
        <v>8.6653237446458142E-2</v>
      </c>
      <c r="F818" s="2">
        <f t="shared" si="77"/>
        <v>6.9374631034159126E-2</v>
      </c>
      <c r="G818" s="2">
        <f t="shared" si="75"/>
        <v>1.7278606412299016E-2</v>
      </c>
      <c r="H818" s="2" t="str">
        <f t="shared" si="76"/>
        <v>Sell</v>
      </c>
    </row>
    <row r="819" spans="1:8" ht="13.5" x14ac:dyDescent="0.25">
      <c r="A819" s="4">
        <f>TITRES_STAT!B822</f>
        <v>43194</v>
      </c>
      <c r="B819" s="2">
        <f>TITRES_STAT!D822</f>
        <v>7.0099</v>
      </c>
      <c r="C819" s="2">
        <f t="shared" si="72"/>
        <v>7.1196815145108268</v>
      </c>
      <c r="D819" s="2">
        <f t="shared" si="74"/>
        <v>7.0301335081422316</v>
      </c>
      <c r="E819" s="2">
        <f t="shared" si="73"/>
        <v>8.9548006368595168E-2</v>
      </c>
      <c r="F819" s="2">
        <f t="shared" si="77"/>
        <v>7.3409306101046332E-2</v>
      </c>
      <c r="G819" s="2">
        <f t="shared" si="75"/>
        <v>1.6138700267548836E-2</v>
      </c>
      <c r="H819" s="2" t="str">
        <f t="shared" si="76"/>
        <v>Sell</v>
      </c>
    </row>
    <row r="820" spans="1:8" ht="13.5" x14ac:dyDescent="0.25">
      <c r="A820" s="4">
        <f>TITRES_STAT!B823</f>
        <v>43195</v>
      </c>
      <c r="B820" s="2">
        <f>TITRES_STAT!D823</f>
        <v>7.0060000000000002</v>
      </c>
      <c r="C820" s="2">
        <f t="shared" si="72"/>
        <v>7.0938074353553144</v>
      </c>
      <c r="D820" s="2">
        <f t="shared" si="74"/>
        <v>7.0283458408724364</v>
      </c>
      <c r="E820" s="2">
        <f t="shared" si="73"/>
        <v>6.5461594482878027E-2</v>
      </c>
      <c r="F820" s="2">
        <f t="shared" si="77"/>
        <v>7.1819763777412671E-2</v>
      </c>
      <c r="G820" s="2">
        <f t="shared" si="75"/>
        <v>-6.3581692945346435E-3</v>
      </c>
      <c r="H820" s="2" t="str">
        <f t="shared" si="76"/>
        <v>Hold</v>
      </c>
    </row>
    <row r="821" spans="1:8" ht="13.5" x14ac:dyDescent="0.25">
      <c r="A821" s="4">
        <f>TITRES_STAT!B824</f>
        <v>43196</v>
      </c>
      <c r="B821" s="2">
        <f>TITRES_STAT!D824</f>
        <v>6.9710000000000001</v>
      </c>
      <c r="C821" s="2">
        <f t="shared" si="72"/>
        <v>7.0719139837621885</v>
      </c>
      <c r="D821" s="2">
        <f t="shared" si="74"/>
        <v>7.0240980008078111</v>
      </c>
      <c r="E821" s="2">
        <f t="shared" si="73"/>
        <v>4.781598295437739E-2</v>
      </c>
      <c r="F821" s="2">
        <f t="shared" si="77"/>
        <v>6.7019007612805617E-2</v>
      </c>
      <c r="G821" s="2">
        <f t="shared" si="75"/>
        <v>-1.9203024658428228E-2</v>
      </c>
      <c r="H821" s="2" t="str">
        <f t="shared" si="76"/>
        <v>Hold</v>
      </c>
    </row>
    <row r="822" spans="1:8" ht="13.5" x14ac:dyDescent="0.25">
      <c r="A822" s="4">
        <f>TITRES_STAT!B825</f>
        <v>43200</v>
      </c>
      <c r="B822" s="2">
        <f>TITRES_STAT!D825</f>
        <v>6.9320000000000004</v>
      </c>
      <c r="C822" s="2">
        <f t="shared" si="72"/>
        <v>7.0324195247218517</v>
      </c>
      <c r="D822" s="2">
        <f t="shared" si="74"/>
        <v>7.0172759266739</v>
      </c>
      <c r="E822" s="2">
        <f t="shared" si="73"/>
        <v>1.5143598047951734E-2</v>
      </c>
      <c r="F822" s="2">
        <f t="shared" si="77"/>
        <v>5.6643925699834848E-2</v>
      </c>
      <c r="G822" s="2">
        <f t="shared" si="75"/>
        <v>-4.1500327651883114E-2</v>
      </c>
      <c r="H822" s="2" t="str">
        <f t="shared" si="76"/>
        <v>Hold</v>
      </c>
    </row>
    <row r="823" spans="1:8" ht="13.5" x14ac:dyDescent="0.25">
      <c r="A823" s="4">
        <f>TITRES_STAT!B826</f>
        <v>43201</v>
      </c>
      <c r="B823" s="2">
        <f>TITRES_STAT!D826</f>
        <v>6.9710000000000001</v>
      </c>
      <c r="C823" s="2">
        <f t="shared" si="72"/>
        <v>6.9990011363031055</v>
      </c>
      <c r="D823" s="2">
        <f t="shared" si="74"/>
        <v>7.0138480802536112</v>
      </c>
      <c r="E823" s="2">
        <f t="shared" si="73"/>
        <v>-1.4846943950505676E-2</v>
      </c>
      <c r="F823" s="2">
        <f t="shared" si="77"/>
        <v>4.2345751769766744E-2</v>
      </c>
      <c r="G823" s="2">
        <f t="shared" si="75"/>
        <v>-5.719269572027242E-2</v>
      </c>
      <c r="H823" s="2" t="str">
        <f t="shared" si="76"/>
        <v>Hold</v>
      </c>
    </row>
    <row r="824" spans="1:8" ht="13.5" x14ac:dyDescent="0.25">
      <c r="A824" s="4">
        <f>TITRES_STAT!B827</f>
        <v>43202</v>
      </c>
      <c r="B824" s="2">
        <f>TITRES_STAT!D827</f>
        <v>6.9710000000000001</v>
      </c>
      <c r="C824" s="2">
        <f t="shared" si="72"/>
        <v>7.0126624999487817</v>
      </c>
      <c r="D824" s="2">
        <f t="shared" si="74"/>
        <v>7.0106741483829733</v>
      </c>
      <c r="E824" s="2">
        <f t="shared" si="73"/>
        <v>1.9883515658083439E-3</v>
      </c>
      <c r="F824" s="2">
        <f t="shared" si="77"/>
        <v>3.4274271728975063E-2</v>
      </c>
      <c r="G824" s="2">
        <f t="shared" si="75"/>
        <v>-3.2285920163166719E-2</v>
      </c>
      <c r="H824" s="2" t="str">
        <f t="shared" si="76"/>
        <v>Hold</v>
      </c>
    </row>
    <row r="825" spans="1:8" ht="13.5" x14ac:dyDescent="0.25">
      <c r="A825" s="4">
        <f>TITRES_STAT!B828</f>
        <v>43203</v>
      </c>
      <c r="B825" s="2">
        <f>TITRES_STAT!D828</f>
        <v>7.0099</v>
      </c>
      <c r="C825" s="2">
        <f t="shared" si="72"/>
        <v>7.0230221153412771</v>
      </c>
      <c r="D825" s="2">
        <f t="shared" si="74"/>
        <v>7.0106168040583086</v>
      </c>
      <c r="E825" s="2">
        <f t="shared" si="73"/>
        <v>1.2405311282968512E-2</v>
      </c>
      <c r="F825" s="2">
        <f t="shared" si="77"/>
        <v>2.9900479639773755E-2</v>
      </c>
      <c r="G825" s="2">
        <f t="shared" si="75"/>
        <v>-1.7495168356805244E-2</v>
      </c>
      <c r="H825" s="2" t="str">
        <f t="shared" si="76"/>
        <v>Hold</v>
      </c>
    </row>
    <row r="826" spans="1:8" ht="13.5" x14ac:dyDescent="0.25">
      <c r="A826" s="4">
        <f>TITRES_STAT!B829</f>
        <v>43206</v>
      </c>
      <c r="B826" s="2">
        <f>TITRES_STAT!D829</f>
        <v>6.9904000000000002</v>
      </c>
      <c r="C826" s="2">
        <f t="shared" si="72"/>
        <v>7.0210033283656959</v>
      </c>
      <c r="D826" s="2">
        <f t="shared" si="74"/>
        <v>7.0091192630169523</v>
      </c>
      <c r="E826" s="2">
        <f t="shared" si="73"/>
        <v>1.1884065348743533E-2</v>
      </c>
      <c r="F826" s="2">
        <f t="shared" si="77"/>
        <v>2.6297196781567715E-2</v>
      </c>
      <c r="G826" s="2">
        <f t="shared" si="75"/>
        <v>-1.4413131432824182E-2</v>
      </c>
      <c r="H826" s="2" t="str">
        <f t="shared" si="76"/>
        <v>Hold</v>
      </c>
    </row>
    <row r="827" spans="1:8" ht="13.5" x14ac:dyDescent="0.25">
      <c r="A827" s="4">
        <f>TITRES_STAT!B830</f>
        <v>43207</v>
      </c>
      <c r="B827" s="2">
        <f>TITRES_STAT!D830</f>
        <v>6.9904000000000002</v>
      </c>
      <c r="C827" s="2">
        <f t="shared" si="72"/>
        <v>7.0300797393863581</v>
      </c>
      <c r="D827" s="2">
        <f t="shared" si="74"/>
        <v>7.0077326509416231</v>
      </c>
      <c r="E827" s="2">
        <f t="shared" si="73"/>
        <v>2.2347088444734986E-2</v>
      </c>
      <c r="F827" s="2">
        <f t="shared" si="77"/>
        <v>2.5507175114201169E-2</v>
      </c>
      <c r="G827" s="2">
        <f t="shared" si="75"/>
        <v>-3.1600866694661833E-3</v>
      </c>
      <c r="H827" s="2" t="str">
        <f t="shared" si="76"/>
        <v>Hold</v>
      </c>
    </row>
    <row r="828" spans="1:8" ht="13.5" x14ac:dyDescent="0.25">
      <c r="A828" s="4">
        <f>TITRES_STAT!B831</f>
        <v>43208</v>
      </c>
      <c r="B828" s="2">
        <f>TITRES_STAT!D831</f>
        <v>6.9865000000000004</v>
      </c>
      <c r="C828" s="2">
        <f t="shared" si="72"/>
        <v>7.0269751640961493</v>
      </c>
      <c r="D828" s="2">
        <f t="shared" si="74"/>
        <v>7.0061598619829848</v>
      </c>
      <c r="E828" s="2">
        <f t="shared" si="73"/>
        <v>2.0815302113164513E-2</v>
      </c>
      <c r="F828" s="2">
        <f t="shared" si="77"/>
        <v>2.4568800513993842E-2</v>
      </c>
      <c r="G828" s="2">
        <f t="shared" si="75"/>
        <v>-3.753498400829329E-3</v>
      </c>
      <c r="H828" s="2" t="str">
        <f t="shared" si="76"/>
        <v>Hold</v>
      </c>
    </row>
    <row r="829" spans="1:8" ht="13.5" x14ac:dyDescent="0.25">
      <c r="A829" s="4">
        <f>TITRES_STAT!B832</f>
        <v>43209</v>
      </c>
      <c r="B829" s="2">
        <f>TITRES_STAT!D832</f>
        <v>6.9671000000000003</v>
      </c>
      <c r="C829" s="2">
        <f t="shared" si="72"/>
        <v>7.0243482157736645</v>
      </c>
      <c r="D829" s="2">
        <f t="shared" si="74"/>
        <v>7.0032665388731337</v>
      </c>
      <c r="E829" s="2">
        <f t="shared" si="73"/>
        <v>2.1081676900530866E-2</v>
      </c>
      <c r="F829" s="2">
        <f t="shared" si="77"/>
        <v>2.387137579130125E-2</v>
      </c>
      <c r="G829" s="2">
        <f t="shared" si="75"/>
        <v>-2.7896988907703847E-3</v>
      </c>
      <c r="H829" s="2" t="str">
        <f t="shared" si="76"/>
        <v>Hold</v>
      </c>
    </row>
    <row r="830" spans="1:8" ht="13.5" x14ac:dyDescent="0.25">
      <c r="A830" s="4">
        <f>TITRES_STAT!B833</f>
        <v>43210</v>
      </c>
      <c r="B830" s="2">
        <f>TITRES_STAT!D833</f>
        <v>6.9671000000000003</v>
      </c>
      <c r="C830" s="2">
        <f t="shared" si="72"/>
        <v>7.0215254133469465</v>
      </c>
      <c r="D830" s="2">
        <f t="shared" si="74"/>
        <v>7.0005875359936418</v>
      </c>
      <c r="E830" s="2">
        <f t="shared" si="73"/>
        <v>2.0937877353304657E-2</v>
      </c>
      <c r="F830" s="2">
        <f t="shared" si="77"/>
        <v>2.3284676103701933E-2</v>
      </c>
      <c r="G830" s="2">
        <f t="shared" si="75"/>
        <v>-2.3467987503972762E-3</v>
      </c>
      <c r="H830" s="2" t="str">
        <f t="shared" si="76"/>
        <v>Hold</v>
      </c>
    </row>
    <row r="831" spans="1:8" ht="13.5" x14ac:dyDescent="0.25">
      <c r="A831" s="4">
        <f>TITRES_STAT!B834</f>
        <v>43213</v>
      </c>
      <c r="B831" s="2">
        <f>TITRES_STAT!D834</f>
        <v>6.9515000000000002</v>
      </c>
      <c r="C831" s="2">
        <f t="shared" si="72"/>
        <v>7.013752272832031</v>
      </c>
      <c r="D831" s="2">
        <f t="shared" si="74"/>
        <v>6.9969514222163349</v>
      </c>
      <c r="E831" s="2">
        <f t="shared" si="73"/>
        <v>1.6800850615696028E-2</v>
      </c>
      <c r="F831" s="2">
        <f t="shared" si="77"/>
        <v>2.1987911006100754E-2</v>
      </c>
      <c r="G831" s="2">
        <f t="shared" si="75"/>
        <v>-5.1870603904047262E-3</v>
      </c>
      <c r="H831" s="2" t="str">
        <f t="shared" si="76"/>
        <v>Hold</v>
      </c>
    </row>
    <row r="832" spans="1:8" ht="13.5" x14ac:dyDescent="0.25">
      <c r="A832" s="4">
        <f>TITRES_STAT!B835</f>
        <v>43214</v>
      </c>
      <c r="B832" s="2">
        <f>TITRES_STAT!D835</f>
        <v>6.9515000000000002</v>
      </c>
      <c r="C832" s="2">
        <f t="shared" si="72"/>
        <v>7.0011750000886419</v>
      </c>
      <c r="D832" s="2">
        <f t="shared" si="74"/>
        <v>6.9935846502003098</v>
      </c>
      <c r="E832" s="2">
        <f t="shared" si="73"/>
        <v>7.5903498883320708E-3</v>
      </c>
      <c r="F832" s="2">
        <f t="shared" si="77"/>
        <v>1.9108398782547019E-2</v>
      </c>
      <c r="G832" s="2">
        <f t="shared" si="75"/>
        <v>-1.1518048894214948E-2</v>
      </c>
      <c r="H832" s="2" t="str">
        <f t="shared" si="76"/>
        <v>Hold</v>
      </c>
    </row>
    <row r="833" spans="1:8" ht="13.5" x14ac:dyDescent="0.25">
      <c r="A833" s="4">
        <f>TITRES_STAT!B836</f>
        <v>43215</v>
      </c>
      <c r="B833" s="2">
        <f>TITRES_STAT!D836</f>
        <v>6.8891999999999998</v>
      </c>
      <c r="C833" s="2">
        <f t="shared" si="72"/>
        <v>6.9965326923826971</v>
      </c>
      <c r="D833" s="2">
        <f t="shared" si="74"/>
        <v>6.9858524538891755</v>
      </c>
      <c r="E833" s="2">
        <f t="shared" si="73"/>
        <v>1.0680238493521621E-2</v>
      </c>
      <c r="F833" s="2">
        <f t="shared" si="77"/>
        <v>1.7422766724741939E-2</v>
      </c>
      <c r="G833" s="2">
        <f t="shared" si="75"/>
        <v>-6.7425282312203183E-3</v>
      </c>
      <c r="H833" s="2" t="str">
        <f t="shared" si="76"/>
        <v>Hold</v>
      </c>
    </row>
    <row r="834" spans="1:8" ht="13.5" x14ac:dyDescent="0.25">
      <c r="A834" s="4">
        <f>TITRES_STAT!B837</f>
        <v>43216</v>
      </c>
      <c r="B834" s="2">
        <f>TITRES_STAT!D837</f>
        <v>6.7957000000000001</v>
      </c>
      <c r="C834" s="2">
        <f t="shared" si="72"/>
        <v>6.9926045858622814</v>
      </c>
      <c r="D834" s="2">
        <f t="shared" si="74"/>
        <v>6.9717670869344222</v>
      </c>
      <c r="E834" s="2">
        <f t="shared" si="73"/>
        <v>2.0837498927859244E-2</v>
      </c>
      <c r="F834" s="2">
        <f t="shared" si="77"/>
        <v>1.8105713165365401E-2</v>
      </c>
      <c r="G834" s="2">
        <f t="shared" si="75"/>
        <v>2.7317857624938428E-3</v>
      </c>
      <c r="H834" s="2" t="str">
        <f t="shared" si="76"/>
        <v>Sell</v>
      </c>
    </row>
    <row r="835" spans="1:8" ht="13.5" x14ac:dyDescent="0.25">
      <c r="A835" s="4">
        <f>TITRES_STAT!B838</f>
        <v>43217</v>
      </c>
      <c r="B835" s="2">
        <f>TITRES_STAT!D838</f>
        <v>6.8540999999999999</v>
      </c>
      <c r="C835" s="2">
        <f t="shared" si="72"/>
        <v>6.9952654188065457</v>
      </c>
      <c r="D835" s="2">
        <f t="shared" si="74"/>
        <v>6.9630510064207609</v>
      </c>
      <c r="E835" s="2">
        <f t="shared" si="73"/>
        <v>3.2214412385784819E-2</v>
      </c>
      <c r="F835" s="2">
        <f t="shared" si="77"/>
        <v>2.0927453009449287E-2</v>
      </c>
      <c r="G835" s="2">
        <f t="shared" si="75"/>
        <v>1.1286959376335531E-2</v>
      </c>
      <c r="H835" s="2" t="str">
        <f t="shared" si="76"/>
        <v>Sell</v>
      </c>
    </row>
    <row r="836" spans="1:8" ht="13.5" x14ac:dyDescent="0.25">
      <c r="A836" s="4">
        <f>TITRES_STAT!B839</f>
        <v>43220</v>
      </c>
      <c r="B836" s="2">
        <f>TITRES_STAT!D839</f>
        <v>6.8540999999999999</v>
      </c>
      <c r="C836" s="2">
        <f t="shared" si="72"/>
        <v>6.994516892836308</v>
      </c>
      <c r="D836" s="2">
        <f t="shared" si="74"/>
        <v>6.9549805615007045</v>
      </c>
      <c r="E836" s="2">
        <f t="shared" si="73"/>
        <v>3.9536331335603414E-2</v>
      </c>
      <c r="F836" s="2">
        <f t="shared" si="77"/>
        <v>2.4649228674680113E-2</v>
      </c>
      <c r="G836" s="2">
        <f t="shared" si="75"/>
        <v>1.4887102660923301E-2</v>
      </c>
      <c r="H836" s="2" t="str">
        <f t="shared" si="76"/>
        <v>Sell</v>
      </c>
    </row>
    <row r="837" spans="1:8" ht="13.5" x14ac:dyDescent="0.25">
      <c r="A837" s="4">
        <f>TITRES_STAT!B840</f>
        <v>43222</v>
      </c>
      <c r="B837" s="2">
        <f>TITRES_STAT!D840</f>
        <v>6.8540999999999999</v>
      </c>
      <c r="C837" s="2">
        <f t="shared" si="72"/>
        <v>6.9938835247076456</v>
      </c>
      <c r="D837" s="2">
        <f t="shared" si="74"/>
        <v>6.947507927315467</v>
      </c>
      <c r="E837" s="2">
        <f t="shared" si="73"/>
        <v>4.6375597392178669E-2</v>
      </c>
      <c r="F837" s="2">
        <f t="shared" si="77"/>
        <v>2.8994502418179826E-2</v>
      </c>
      <c r="G837" s="2">
        <f t="shared" si="75"/>
        <v>1.7381094973998843E-2</v>
      </c>
      <c r="H837" s="2" t="str">
        <f t="shared" si="76"/>
        <v>Sell</v>
      </c>
    </row>
    <row r="838" spans="1:8" ht="13.5" x14ac:dyDescent="0.25">
      <c r="A838" s="4">
        <f>TITRES_STAT!B841</f>
        <v>43223</v>
      </c>
      <c r="B838" s="2">
        <f>TITRES_STAT!D841</f>
        <v>6.9124999999999996</v>
      </c>
      <c r="C838" s="2">
        <f t="shared" si="72"/>
        <v>6.9927475978295472</v>
      </c>
      <c r="D838" s="2">
        <f t="shared" si="74"/>
        <v>6.9449147475143214</v>
      </c>
      <c r="E838" s="2">
        <f t="shared" si="73"/>
        <v>4.7832850315225883E-2</v>
      </c>
      <c r="F838" s="2">
        <f t="shared" si="77"/>
        <v>3.2762171997589039E-2</v>
      </c>
      <c r="G838" s="2">
        <f t="shared" si="75"/>
        <v>1.5070678317636844E-2</v>
      </c>
      <c r="H838" s="2" t="str">
        <f t="shared" si="76"/>
        <v>Sell</v>
      </c>
    </row>
    <row r="839" spans="1:8" ht="13.5" x14ac:dyDescent="0.25">
      <c r="A839" s="4">
        <f>TITRES_STAT!B842</f>
        <v>43224</v>
      </c>
      <c r="B839" s="2">
        <f>TITRES_STAT!D842</f>
        <v>6.8853</v>
      </c>
      <c r="C839" s="2">
        <f t="shared" si="72"/>
        <v>6.9888018135480783</v>
      </c>
      <c r="D839" s="2">
        <f t="shared" si="74"/>
        <v>6.9404988402910384</v>
      </c>
      <c r="E839" s="2">
        <f t="shared" si="73"/>
        <v>4.8302973257039916E-2</v>
      </c>
      <c r="F839" s="2">
        <f t="shared" si="77"/>
        <v>3.587033224947922E-2</v>
      </c>
      <c r="G839" s="2">
        <f t="shared" si="75"/>
        <v>1.2432641007560696E-2</v>
      </c>
      <c r="H839" s="2" t="str">
        <f t="shared" si="76"/>
        <v>Sell</v>
      </c>
    </row>
    <row r="840" spans="1:8" ht="13.5" x14ac:dyDescent="0.25">
      <c r="A840" s="4">
        <f>TITRES_STAT!B843</f>
        <v>43227</v>
      </c>
      <c r="B840" s="2">
        <f>TITRES_STAT!D843</f>
        <v>6.8151999999999999</v>
      </c>
      <c r="C840" s="2">
        <f t="shared" si="72"/>
        <v>6.9854630730022205</v>
      </c>
      <c r="D840" s="2">
        <f t="shared" si="74"/>
        <v>6.9312174447139245</v>
      </c>
      <c r="E840" s="2">
        <f t="shared" si="73"/>
        <v>5.4245628288295933E-2</v>
      </c>
      <c r="F840" s="2">
        <f t="shared" si="77"/>
        <v>3.9545391457242562E-2</v>
      </c>
      <c r="G840" s="2">
        <f t="shared" si="75"/>
        <v>1.470023683105337E-2</v>
      </c>
      <c r="H840" s="2" t="str">
        <f t="shared" si="76"/>
        <v>Sell</v>
      </c>
    </row>
    <row r="841" spans="1:8" ht="13.5" x14ac:dyDescent="0.25">
      <c r="A841" s="4">
        <f>TITRES_STAT!B844</f>
        <v>43228</v>
      </c>
      <c r="B841" s="2">
        <f>TITRES_STAT!D844</f>
        <v>6.7412000000000001</v>
      </c>
      <c r="C841" s="2">
        <f t="shared" si="72"/>
        <v>6.9802379848480332</v>
      </c>
      <c r="D841" s="2">
        <f t="shared" si="74"/>
        <v>6.9171420784388191</v>
      </c>
      <c r="E841" s="2">
        <f t="shared" si="73"/>
        <v>6.3095906409214031E-2</v>
      </c>
      <c r="F841" s="2">
        <f t="shared" si="77"/>
        <v>4.4255494447636858E-2</v>
      </c>
      <c r="G841" s="2">
        <f t="shared" si="75"/>
        <v>1.8840411961577173E-2</v>
      </c>
      <c r="H841" s="2" t="str">
        <f t="shared" si="76"/>
        <v>Sell</v>
      </c>
    </row>
    <row r="842" spans="1:8" ht="13.5" x14ac:dyDescent="0.25">
      <c r="A842" s="4">
        <f>TITRES_STAT!B845</f>
        <v>43229</v>
      </c>
      <c r="B842" s="2">
        <f>TITRES_STAT!D845</f>
        <v>6.8814000000000002</v>
      </c>
      <c r="C842" s="2">
        <f t="shared" si="72"/>
        <v>6.9758167564098734</v>
      </c>
      <c r="D842" s="2">
        <f t="shared" si="74"/>
        <v>6.9144945170729804</v>
      </c>
      <c r="E842" s="2">
        <f t="shared" si="73"/>
        <v>6.132223933689307E-2</v>
      </c>
      <c r="F842" s="2">
        <f t="shared" si="77"/>
        <v>4.7668843425488105E-2</v>
      </c>
      <c r="G842" s="2">
        <f t="shared" si="75"/>
        <v>1.3653395911404964E-2</v>
      </c>
      <c r="H842" s="2" t="str">
        <f t="shared" si="76"/>
        <v>Sell</v>
      </c>
    </row>
    <row r="843" spans="1:8" ht="13.5" x14ac:dyDescent="0.25">
      <c r="A843" s="4">
        <f>TITRES_STAT!B846</f>
        <v>43230</v>
      </c>
      <c r="B843" s="2">
        <f>TITRES_STAT!D846</f>
        <v>6.8540999999999999</v>
      </c>
      <c r="C843" s="2">
        <f t="shared" si="72"/>
        <v>6.9624911015775854</v>
      </c>
      <c r="D843" s="2">
        <f t="shared" si="74"/>
        <v>6.9100208491416488</v>
      </c>
      <c r="E843" s="2">
        <f t="shared" si="73"/>
        <v>5.2470252435936615E-2</v>
      </c>
      <c r="F843" s="2">
        <f t="shared" si="77"/>
        <v>4.8629125227577813E-2</v>
      </c>
      <c r="G843" s="2">
        <f t="shared" si="75"/>
        <v>3.8411272083588022E-3</v>
      </c>
      <c r="H843" s="2" t="str">
        <f t="shared" si="76"/>
        <v>Sell</v>
      </c>
    </row>
    <row r="844" spans="1:8" ht="13.5" x14ac:dyDescent="0.25">
      <c r="A844" s="4">
        <f>TITRES_STAT!B847</f>
        <v>43231</v>
      </c>
      <c r="B844" s="2">
        <f>TITRES_STAT!D847</f>
        <v>6.9320000000000004</v>
      </c>
      <c r="C844" s="2">
        <f t="shared" si="72"/>
        <v>6.9368309321041108</v>
      </c>
      <c r="D844" s="2">
        <f t="shared" si="74"/>
        <v>6.9116489343904153</v>
      </c>
      <c r="E844" s="2">
        <f t="shared" si="73"/>
        <v>2.5181997713695559E-2</v>
      </c>
      <c r="F844" s="2">
        <f t="shared" si="77"/>
        <v>4.393969972480137E-2</v>
      </c>
      <c r="G844" s="2">
        <f t="shared" si="75"/>
        <v>-1.8757702011105812E-2</v>
      </c>
      <c r="H844" s="2" t="str">
        <f t="shared" si="76"/>
        <v>Hold</v>
      </c>
    </row>
    <row r="845" spans="1:8" ht="13.5" x14ac:dyDescent="0.25">
      <c r="A845" s="4">
        <f>TITRES_STAT!B848</f>
        <v>43234</v>
      </c>
      <c r="B845" s="2">
        <f>TITRES_STAT!D848</f>
        <v>6.9320000000000004</v>
      </c>
      <c r="C845" s="2">
        <f t="shared" si="72"/>
        <v>6.9241030963957861</v>
      </c>
      <c r="D845" s="2">
        <f t="shared" si="74"/>
        <v>6.9131564207318661</v>
      </c>
      <c r="E845" s="2">
        <f t="shared" si="73"/>
        <v>1.0946675663920047E-2</v>
      </c>
      <c r="F845" s="2">
        <f t="shared" si="77"/>
        <v>3.7341094912625106E-2</v>
      </c>
      <c r="G845" s="2">
        <f t="shared" si="75"/>
        <v>-2.6394419248705059E-2</v>
      </c>
      <c r="H845" s="2" t="str">
        <f t="shared" si="76"/>
        <v>Hold</v>
      </c>
    </row>
    <row r="846" spans="1:8" ht="13.5" x14ac:dyDescent="0.25">
      <c r="A846" s="4">
        <f>TITRES_STAT!B849</f>
        <v>43235</v>
      </c>
      <c r="B846" s="2">
        <f>TITRES_STAT!D849</f>
        <v>6.7762000000000002</v>
      </c>
      <c r="C846" s="2">
        <f t="shared" si="72"/>
        <v>6.9133333892579731</v>
      </c>
      <c r="D846" s="2">
        <f t="shared" si="74"/>
        <v>6.9030115006776542</v>
      </c>
      <c r="E846" s="2">
        <f t="shared" si="73"/>
        <v>1.0321888580318905E-2</v>
      </c>
      <c r="F846" s="2">
        <f t="shared" si="77"/>
        <v>3.1937253646163871E-2</v>
      </c>
      <c r="G846" s="2">
        <f t="shared" si="75"/>
        <v>-2.1615365065844966E-2</v>
      </c>
      <c r="H846" s="2" t="str">
        <f t="shared" si="76"/>
        <v>Hold</v>
      </c>
    </row>
    <row r="847" spans="1:8" ht="13.5" x14ac:dyDescent="0.25">
      <c r="A847" s="4">
        <f>TITRES_STAT!B850</f>
        <v>43236</v>
      </c>
      <c r="B847" s="2">
        <f>TITRES_STAT!D850</f>
        <v>6.8540999999999999</v>
      </c>
      <c r="C847" s="2">
        <f t="shared" ref="C847:C910" si="78">$C$4*B837+C846*(1-$C$4)</f>
        <v>6.9042205601413613</v>
      </c>
      <c r="D847" s="2">
        <f t="shared" si="74"/>
        <v>6.8993884265533838</v>
      </c>
      <c r="E847" s="2">
        <f t="shared" si="73"/>
        <v>4.8321335879775162E-3</v>
      </c>
      <c r="F847" s="2">
        <f t="shared" si="77"/>
        <v>2.65162296345266E-2</v>
      </c>
      <c r="G847" s="2">
        <f t="shared" si="75"/>
        <v>-2.1684096046549084E-2</v>
      </c>
      <c r="H847" s="2" t="str">
        <f t="shared" si="76"/>
        <v>Hold</v>
      </c>
    </row>
    <row r="848" spans="1:8" ht="13.5" x14ac:dyDescent="0.25">
      <c r="A848" s="4">
        <f>TITRES_STAT!B851</f>
        <v>43237</v>
      </c>
      <c r="B848" s="2">
        <f>TITRES_STAT!D851</f>
        <v>6.9476000000000004</v>
      </c>
      <c r="C848" s="2">
        <f t="shared" si="78"/>
        <v>6.9054943201196135</v>
      </c>
      <c r="D848" s="2">
        <f t="shared" si="74"/>
        <v>6.9029596542160965</v>
      </c>
      <c r="E848" s="2">
        <f t="shared" si="73"/>
        <v>2.5346659035170305E-3</v>
      </c>
      <c r="F848" s="2">
        <f t="shared" si="77"/>
        <v>2.1719916888324687E-2</v>
      </c>
      <c r="G848" s="2">
        <f t="shared" si="75"/>
        <v>-1.9185250984807656E-2</v>
      </c>
      <c r="H848" s="2" t="str">
        <f t="shared" si="76"/>
        <v>Hold</v>
      </c>
    </row>
    <row r="849" spans="1:8" ht="13.5" x14ac:dyDescent="0.25">
      <c r="A849" s="4">
        <f>TITRES_STAT!B852</f>
        <v>43238</v>
      </c>
      <c r="B849" s="2">
        <f>TITRES_STAT!D852</f>
        <v>7.0099</v>
      </c>
      <c r="C849" s="2">
        <f t="shared" si="78"/>
        <v>6.902387501639673</v>
      </c>
      <c r="D849" s="2">
        <f t="shared" si="74"/>
        <v>6.9108811613112007</v>
      </c>
      <c r="E849" s="2">
        <f t="shared" si="73"/>
        <v>-8.4936596715277091E-3</v>
      </c>
      <c r="F849" s="2">
        <f t="shared" si="77"/>
        <v>1.5677201576354209E-2</v>
      </c>
      <c r="G849" s="2">
        <f t="shared" si="75"/>
        <v>-2.4170861247881918E-2</v>
      </c>
      <c r="H849" s="2" t="str">
        <f t="shared" si="76"/>
        <v>Hold</v>
      </c>
    </row>
    <row r="850" spans="1:8" ht="13.5" x14ac:dyDescent="0.25">
      <c r="A850" s="4">
        <f>TITRES_STAT!B853</f>
        <v>43241</v>
      </c>
      <c r="B850" s="2">
        <f>TITRES_STAT!D853</f>
        <v>6.8930999999999996</v>
      </c>
      <c r="C850" s="2">
        <f t="shared" si="78"/>
        <v>6.8889740398489536</v>
      </c>
      <c r="D850" s="2">
        <f t="shared" si="74"/>
        <v>6.9095640382511121</v>
      </c>
      <c r="E850" s="2">
        <f t="shared" si="73"/>
        <v>-2.0589998402158471E-2</v>
      </c>
      <c r="F850" s="2">
        <f t="shared" si="77"/>
        <v>8.4237615806516744E-3</v>
      </c>
      <c r="G850" s="2">
        <f t="shared" si="75"/>
        <v>-2.9013759982810146E-2</v>
      </c>
      <c r="H850" s="2" t="str">
        <f t="shared" si="76"/>
        <v>Hold</v>
      </c>
    </row>
    <row r="851" spans="1:8" ht="13.5" x14ac:dyDescent="0.25">
      <c r="A851" s="4">
        <f>TITRES_STAT!B854</f>
        <v>43242</v>
      </c>
      <c r="B851" s="2">
        <f>TITRES_STAT!D854</f>
        <v>6.9710000000000001</v>
      </c>
      <c r="C851" s="2">
        <f t="shared" si="78"/>
        <v>6.8662395721798841</v>
      </c>
      <c r="D851" s="2">
        <f t="shared" si="74"/>
        <v>6.9141148502325107</v>
      </c>
      <c r="E851" s="2">
        <f t="shared" si="73"/>
        <v>-4.7875278052626591E-2</v>
      </c>
      <c r="F851" s="2">
        <f t="shared" si="77"/>
        <v>-2.836046346003979E-3</v>
      </c>
      <c r="G851" s="2">
        <f t="shared" si="75"/>
        <v>-4.5039231706622614E-2</v>
      </c>
      <c r="H851" s="2" t="str">
        <f t="shared" si="76"/>
        <v>Hold</v>
      </c>
    </row>
    <row r="852" spans="1:8" ht="13.5" x14ac:dyDescent="0.25">
      <c r="A852" s="4">
        <f>TITRES_STAT!B855</f>
        <v>43243</v>
      </c>
      <c r="B852" s="2">
        <f>TITRES_STAT!D855</f>
        <v>6.8540999999999999</v>
      </c>
      <c r="C852" s="2">
        <f t="shared" si="78"/>
        <v>6.8685719456906718</v>
      </c>
      <c r="D852" s="2">
        <f t="shared" si="74"/>
        <v>6.9096693057708434</v>
      </c>
      <c r="E852" s="2">
        <f t="shared" si="73"/>
        <v>-4.1097360080171619E-2</v>
      </c>
      <c r="F852" s="2">
        <f t="shared" si="77"/>
        <v>-1.0488309092837506E-2</v>
      </c>
      <c r="G852" s="2">
        <f t="shared" si="75"/>
        <v>-3.0609050987334113E-2</v>
      </c>
      <c r="H852" s="2" t="str">
        <f t="shared" si="76"/>
        <v>Hold</v>
      </c>
    </row>
    <row r="853" spans="1:8" ht="13.5" x14ac:dyDescent="0.25">
      <c r="A853" s="4">
        <f>TITRES_STAT!B856</f>
        <v>43244</v>
      </c>
      <c r="B853" s="2">
        <f>TITRES_STAT!D856</f>
        <v>6.8579999999999997</v>
      </c>
      <c r="C853" s="2">
        <f t="shared" si="78"/>
        <v>6.8663454925074916</v>
      </c>
      <c r="D853" s="2">
        <f t="shared" si="74"/>
        <v>6.9058419497878178</v>
      </c>
      <c r="E853" s="2">
        <f t="shared" si="73"/>
        <v>-3.9496457280326247E-2</v>
      </c>
      <c r="F853" s="2">
        <f t="shared" si="77"/>
        <v>-1.6289938730335254E-2</v>
      </c>
      <c r="G853" s="2">
        <f t="shared" si="75"/>
        <v>-2.3206518549990993E-2</v>
      </c>
      <c r="H853" s="2" t="str">
        <f t="shared" si="76"/>
        <v>Hold</v>
      </c>
    </row>
    <row r="854" spans="1:8" ht="13.5" x14ac:dyDescent="0.25">
      <c r="A854" s="4">
        <f>TITRES_STAT!B857</f>
        <v>43245</v>
      </c>
      <c r="B854" s="2">
        <f>TITRES_STAT!D857</f>
        <v>6.8540999999999999</v>
      </c>
      <c r="C854" s="2">
        <f t="shared" si="78"/>
        <v>6.876446185967878</v>
      </c>
      <c r="D854" s="2">
        <f t="shared" si="74"/>
        <v>6.9020092127664983</v>
      </c>
      <c r="E854" s="2">
        <f t="shared" si="73"/>
        <v>-2.5563026798620214E-2</v>
      </c>
      <c r="F854" s="2">
        <f t="shared" si="77"/>
        <v>-1.8144556343992247E-2</v>
      </c>
      <c r="G854" s="2">
        <f t="shared" si="75"/>
        <v>-7.4184704546279671E-3</v>
      </c>
      <c r="H854" s="2" t="str">
        <f t="shared" si="76"/>
        <v>Hold</v>
      </c>
    </row>
    <row r="855" spans="1:8" ht="13.5" x14ac:dyDescent="0.25">
      <c r="A855" s="4">
        <f>TITRES_STAT!B858</f>
        <v>43248</v>
      </c>
      <c r="B855" s="2">
        <f>TITRES_STAT!D858</f>
        <v>6.9515000000000002</v>
      </c>
      <c r="C855" s="2">
        <f t="shared" si="78"/>
        <v>6.8849929265882048</v>
      </c>
      <c r="D855" s="2">
        <f t="shared" si="74"/>
        <v>6.9056751970060173</v>
      </c>
      <c r="E855" s="2">
        <f t="shared" si="73"/>
        <v>-2.0682270417812454E-2</v>
      </c>
      <c r="F855" s="2">
        <f t="shared" si="77"/>
        <v>-1.8652099158756288E-2</v>
      </c>
      <c r="G855" s="2">
        <f t="shared" si="75"/>
        <v>-2.0301712590561662E-3</v>
      </c>
      <c r="H855" s="2" t="str">
        <f t="shared" si="76"/>
        <v>Hold</v>
      </c>
    </row>
    <row r="856" spans="1:8" ht="13.5" x14ac:dyDescent="0.25">
      <c r="A856" s="4">
        <f>TITRES_STAT!B859</f>
        <v>43249</v>
      </c>
      <c r="B856" s="2">
        <f>TITRES_STAT!D859</f>
        <v>6.9476000000000004</v>
      </c>
      <c r="C856" s="2">
        <f t="shared" si="78"/>
        <v>6.8682555532669429</v>
      </c>
      <c r="D856" s="2">
        <f t="shared" si="74"/>
        <v>6.9087807379685344</v>
      </c>
      <c r="E856" s="2">
        <f t="shared" si="73"/>
        <v>-4.0525184701591499E-2</v>
      </c>
      <c r="F856" s="2">
        <f t="shared" si="77"/>
        <v>-2.3026716267323333E-2</v>
      </c>
      <c r="G856" s="2">
        <f t="shared" si="75"/>
        <v>-1.7498468434268166E-2</v>
      </c>
      <c r="H856" s="2" t="str">
        <f t="shared" si="76"/>
        <v>Hold</v>
      </c>
    </row>
    <row r="857" spans="1:8" ht="13.5" x14ac:dyDescent="0.25">
      <c r="A857" s="4">
        <f>TITRES_STAT!B860</f>
        <v>43250</v>
      </c>
      <c r="B857" s="2">
        <f>TITRES_STAT!D860</f>
        <v>6.8891999999999998</v>
      </c>
      <c r="C857" s="2">
        <f t="shared" si="78"/>
        <v>6.8660777758412586</v>
      </c>
      <c r="D857" s="2">
        <f t="shared" si="74"/>
        <v>6.9073303129338282</v>
      </c>
      <c r="E857" s="2">
        <f t="shared" si="73"/>
        <v>-4.1252537092569597E-2</v>
      </c>
      <c r="F857" s="2">
        <f t="shared" si="77"/>
        <v>-2.6671880432372584E-2</v>
      </c>
      <c r="G857" s="2">
        <f t="shared" si="75"/>
        <v>-1.4580656660197013E-2</v>
      </c>
      <c r="H857" s="2" t="str">
        <f t="shared" si="76"/>
        <v>Hold</v>
      </c>
    </row>
    <row r="858" spans="1:8" ht="13.5" x14ac:dyDescent="0.25">
      <c r="A858" s="4">
        <f>TITRES_STAT!B861</f>
        <v>43251</v>
      </c>
      <c r="B858" s="2">
        <f>TITRES_STAT!D861</f>
        <v>6.8190999999999997</v>
      </c>
      <c r="C858" s="2">
        <f t="shared" si="78"/>
        <v>6.8786196564810647</v>
      </c>
      <c r="D858" s="2">
        <f t="shared" si="74"/>
        <v>6.9007947341979889</v>
      </c>
      <c r="E858" s="2">
        <f t="shared" si="73"/>
        <v>-2.2175077716924285E-2</v>
      </c>
      <c r="F858" s="2">
        <f t="shared" si="77"/>
        <v>-2.5772519889282926E-2</v>
      </c>
      <c r="G858" s="2">
        <f t="shared" si="75"/>
        <v>3.5974421723586406E-3</v>
      </c>
      <c r="H858" s="2" t="str">
        <f t="shared" si="76"/>
        <v>Sell</v>
      </c>
    </row>
    <row r="859" spans="1:8" ht="13.5" x14ac:dyDescent="0.25">
      <c r="A859" s="4">
        <f>TITRES_STAT!B862</f>
        <v>43252</v>
      </c>
      <c r="B859" s="2">
        <f>TITRES_STAT!D862</f>
        <v>6.8658000000000001</v>
      </c>
      <c r="C859" s="2">
        <f t="shared" si="78"/>
        <v>6.8988166324070548</v>
      </c>
      <c r="D859" s="2">
        <f t="shared" si="74"/>
        <v>6.898202531664805</v>
      </c>
      <c r="E859" s="2">
        <f t="shared" si="73"/>
        <v>6.1410074224976796E-4</v>
      </c>
      <c r="F859" s="2">
        <f t="shared" si="77"/>
        <v>-2.0495195762976388E-2</v>
      </c>
      <c r="G859" s="2">
        <f t="shared" si="75"/>
        <v>2.1109296505226156E-2</v>
      </c>
      <c r="H859" s="2" t="str">
        <f t="shared" si="76"/>
        <v>Sell</v>
      </c>
    </row>
    <row r="860" spans="1:8" ht="13.5" x14ac:dyDescent="0.25">
      <c r="A860" s="4">
        <f>TITRES_STAT!B863</f>
        <v>43255</v>
      </c>
      <c r="B860" s="2">
        <f>TITRES_STAT!D863</f>
        <v>6.9320000000000004</v>
      </c>
      <c r="C860" s="2">
        <f t="shared" si="78"/>
        <v>6.8979371504982767</v>
      </c>
      <c r="D860" s="2">
        <f t="shared" si="74"/>
        <v>6.9007060478377831</v>
      </c>
      <c r="E860" s="2">
        <f t="shared" ref="E860:E923" si="79">C860-D860</f>
        <v>-2.7688973395063599E-3</v>
      </c>
      <c r="F860" s="2">
        <f t="shared" si="77"/>
        <v>-1.6949936078282383E-2</v>
      </c>
      <c r="G860" s="2">
        <f t="shared" si="75"/>
        <v>1.4181038738776023E-2</v>
      </c>
      <c r="H860" s="2" t="str">
        <f t="shared" si="76"/>
        <v>Sell</v>
      </c>
    </row>
    <row r="861" spans="1:8" ht="13.5" x14ac:dyDescent="0.25">
      <c r="A861" s="4">
        <f>TITRES_STAT!B864</f>
        <v>43256</v>
      </c>
      <c r="B861" s="2">
        <f>TITRES_STAT!D864</f>
        <v>6.9320000000000004</v>
      </c>
      <c r="C861" s="2">
        <f t="shared" si="78"/>
        <v>6.909177588883157</v>
      </c>
      <c r="D861" s="2">
        <f t="shared" ref="D861:D924" si="80">$D$4*B861+(1-$D$4)*D860</f>
        <v>6.9030241183683181</v>
      </c>
      <c r="E861" s="2">
        <f t="shared" si="79"/>
        <v>6.1534705148389435E-3</v>
      </c>
      <c r="F861" s="2">
        <f t="shared" si="77"/>
        <v>-1.2329254759658119E-2</v>
      </c>
      <c r="G861" s="2">
        <f t="shared" si="75"/>
        <v>1.8482725274497062E-2</v>
      </c>
      <c r="H861" s="2" t="str">
        <f t="shared" si="76"/>
        <v>Sell</v>
      </c>
    </row>
    <row r="862" spans="1:8" ht="13.5" x14ac:dyDescent="0.25">
      <c r="A862" s="4">
        <f>TITRES_STAT!B865</f>
        <v>43257</v>
      </c>
      <c r="B862" s="2">
        <f>TITRES_STAT!D865</f>
        <v>6.9320000000000004</v>
      </c>
      <c r="C862" s="2">
        <f t="shared" si="78"/>
        <v>6.9007041136703631</v>
      </c>
      <c r="D862" s="2">
        <f t="shared" si="80"/>
        <v>6.9051704799706641</v>
      </c>
      <c r="E862" s="2">
        <f t="shared" si="79"/>
        <v>-4.4663663003010612E-3</v>
      </c>
      <c r="F862" s="2">
        <f t="shared" si="77"/>
        <v>-1.0756677067786709E-2</v>
      </c>
      <c r="G862" s="2">
        <f t="shared" si="75"/>
        <v>6.2903107674856483E-3</v>
      </c>
      <c r="H862" s="2" t="str">
        <f t="shared" si="76"/>
        <v>Sell</v>
      </c>
    </row>
    <row r="863" spans="1:8" ht="13.5" x14ac:dyDescent="0.25">
      <c r="A863" s="4">
        <f>TITRES_STAT!B866</f>
        <v>43258</v>
      </c>
      <c r="B863" s="2">
        <f>TITRES_STAT!D866</f>
        <v>6.9320000000000004</v>
      </c>
      <c r="C863" s="2">
        <f t="shared" si="78"/>
        <v>6.8941342500287686</v>
      </c>
      <c r="D863" s="2">
        <f t="shared" si="80"/>
        <v>6.9071578518246888</v>
      </c>
      <c r="E863" s="2">
        <f t="shared" si="79"/>
        <v>-1.3023601795920214E-2</v>
      </c>
      <c r="F863" s="2">
        <f t="shared" si="77"/>
        <v>-1.1210062013413411E-2</v>
      </c>
      <c r="G863" s="2">
        <f t="shared" si="75"/>
        <v>-1.8135397825068036E-3</v>
      </c>
      <c r="H863" s="2" t="str">
        <f t="shared" si="76"/>
        <v>Hold</v>
      </c>
    </row>
    <row r="864" spans="1:8" ht="13.5" x14ac:dyDescent="0.25">
      <c r="A864" s="4">
        <f>TITRES_STAT!B867</f>
        <v>43259</v>
      </c>
      <c r="B864" s="2">
        <f>TITRES_STAT!D867</f>
        <v>6.9320000000000004</v>
      </c>
      <c r="C864" s="2">
        <f t="shared" si="78"/>
        <v>6.8879751346397278</v>
      </c>
      <c r="D864" s="2">
        <f t="shared" si="80"/>
        <v>6.9089980109487854</v>
      </c>
      <c r="E864" s="2">
        <f t="shared" si="79"/>
        <v>-2.1022876309057636E-2</v>
      </c>
      <c r="F864" s="2">
        <f t="shared" si="77"/>
        <v>-1.3172624872542256E-2</v>
      </c>
      <c r="G864" s="2">
        <f t="shared" si="75"/>
        <v>-7.8502514365153802E-3</v>
      </c>
      <c r="H864" s="2" t="str">
        <f t="shared" si="76"/>
        <v>Hold</v>
      </c>
    </row>
    <row r="865" spans="1:8" ht="13.5" x14ac:dyDescent="0.25">
      <c r="A865" s="4">
        <f>TITRES_STAT!B868</f>
        <v>43262</v>
      </c>
      <c r="B865" s="2">
        <f>TITRES_STAT!D868</f>
        <v>6.9320000000000004</v>
      </c>
      <c r="C865" s="2">
        <f t="shared" si="78"/>
        <v>6.8977481908490006</v>
      </c>
      <c r="D865" s="2">
        <f t="shared" si="80"/>
        <v>6.9107018619896152</v>
      </c>
      <c r="E865" s="2">
        <f t="shared" si="79"/>
        <v>-1.2953671140614631E-2</v>
      </c>
      <c r="F865" s="2">
        <f t="shared" si="77"/>
        <v>-1.3128834126156732E-2</v>
      </c>
      <c r="G865" s="2">
        <f t="shared" si="75"/>
        <v>1.7516298554210059E-4</v>
      </c>
      <c r="H865" s="2" t="str">
        <f t="shared" si="76"/>
        <v>Sell</v>
      </c>
    </row>
    <row r="866" spans="1:8" ht="13.5" x14ac:dyDescent="0.25">
      <c r="A866" s="4">
        <f>TITRES_STAT!B869</f>
        <v>43263</v>
      </c>
      <c r="B866" s="2">
        <f>TITRES_STAT!D869</f>
        <v>6.9320000000000004</v>
      </c>
      <c r="C866" s="2">
        <f t="shared" si="78"/>
        <v>6.9054176999491546</v>
      </c>
      <c r="D866" s="2">
        <f t="shared" si="80"/>
        <v>6.9122795018422369</v>
      </c>
      <c r="E866" s="2">
        <f t="shared" si="79"/>
        <v>-6.8618018930823865E-3</v>
      </c>
      <c r="F866" s="2">
        <f t="shared" si="77"/>
        <v>-1.1875427679541865E-2</v>
      </c>
      <c r="G866" s="2">
        <f t="shared" si="75"/>
        <v>5.0136257864594781E-3</v>
      </c>
      <c r="H866" s="2" t="str">
        <f t="shared" si="76"/>
        <v>Sell</v>
      </c>
    </row>
    <row r="867" spans="1:8" ht="13.5" x14ac:dyDescent="0.25">
      <c r="A867" s="4">
        <f>TITRES_STAT!B870</f>
        <v>43264</v>
      </c>
      <c r="B867" s="2">
        <f>TITRES_STAT!D870</f>
        <v>6.9280999999999997</v>
      </c>
      <c r="C867" s="2">
        <f t="shared" si="78"/>
        <v>6.9029226691877463</v>
      </c>
      <c r="D867" s="2">
        <f t="shared" si="80"/>
        <v>6.9134513905946644</v>
      </c>
      <c r="E867" s="2">
        <f t="shared" si="79"/>
        <v>-1.0528721406918073E-2</v>
      </c>
      <c r="F867" s="2">
        <f t="shared" si="77"/>
        <v>-1.1606086425017106E-2</v>
      </c>
      <c r="G867" s="2">
        <f t="shared" si="75"/>
        <v>1.077365018099033E-3</v>
      </c>
      <c r="H867" s="2" t="str">
        <f t="shared" si="76"/>
        <v>Sell</v>
      </c>
    </row>
    <row r="868" spans="1:8" ht="13.5" x14ac:dyDescent="0.25">
      <c r="A868" s="4">
        <f>TITRES_STAT!B871</f>
        <v>43265</v>
      </c>
      <c r="B868" s="2">
        <f>TITRES_STAT!D871</f>
        <v>6.8930999999999996</v>
      </c>
      <c r="C868" s="2">
        <f t="shared" si="78"/>
        <v>6.8900268739280932</v>
      </c>
      <c r="D868" s="2">
        <f t="shared" si="80"/>
        <v>6.9119438801802451</v>
      </c>
      <c r="E868" s="2">
        <f t="shared" si="79"/>
        <v>-2.1917006252151872E-2</v>
      </c>
      <c r="F868" s="2">
        <f t="shared" si="77"/>
        <v>-1.366827039044406E-2</v>
      </c>
      <c r="G868" s="2">
        <f t="shared" ref="G868:G931" si="81">E868-F868</f>
        <v>-8.2487358617078111E-3</v>
      </c>
      <c r="H868" s="2" t="str">
        <f t="shared" ref="H868:H931" si="82">IF(G868&lt;0,"Hold","Sell")</f>
        <v>Hold</v>
      </c>
    </row>
    <row r="869" spans="1:8" ht="13.5" x14ac:dyDescent="0.25">
      <c r="A869" s="4">
        <f>TITRES_STAT!B872</f>
        <v>43269</v>
      </c>
      <c r="B869" s="2">
        <f>TITRES_STAT!D872</f>
        <v>6.9320000000000004</v>
      </c>
      <c r="C869" s="2">
        <f t="shared" si="78"/>
        <v>6.8862996625545403</v>
      </c>
      <c r="D869" s="2">
        <f t="shared" si="80"/>
        <v>6.9134295186854118</v>
      </c>
      <c r="E869" s="2">
        <f t="shared" si="79"/>
        <v>-2.7129856130871488E-2</v>
      </c>
      <c r="F869" s="2">
        <f t="shared" ref="F869:F932" si="83">(E869*(2/(10)))+((1-(2/10))*F868)</f>
        <v>-1.6360587538529547E-2</v>
      </c>
      <c r="G869" s="2">
        <f t="shared" si="81"/>
        <v>-1.0769268592341941E-2</v>
      </c>
      <c r="H869" s="2" t="str">
        <f t="shared" si="82"/>
        <v>Hold</v>
      </c>
    </row>
    <row r="870" spans="1:8" ht="13.5" x14ac:dyDescent="0.25">
      <c r="A870" s="4">
        <f>TITRES_STAT!B873</f>
        <v>43270</v>
      </c>
      <c r="B870" s="2">
        <f>TITRES_STAT!D873</f>
        <v>6.9320000000000004</v>
      </c>
      <c r="C870" s="2">
        <f t="shared" si="78"/>
        <v>6.8933304836999962</v>
      </c>
      <c r="D870" s="2">
        <f t="shared" si="80"/>
        <v>6.9148051098938996</v>
      </c>
      <c r="E870" s="2">
        <f t="shared" si="79"/>
        <v>-2.147462619390339E-2</v>
      </c>
      <c r="F870" s="2">
        <f t="shared" si="83"/>
        <v>-1.7383395269604317E-2</v>
      </c>
      <c r="G870" s="2">
        <f t="shared" si="81"/>
        <v>-4.0912309242990726E-3</v>
      </c>
      <c r="H870" s="2" t="str">
        <f t="shared" si="82"/>
        <v>Hold</v>
      </c>
    </row>
    <row r="871" spans="1:8" ht="13.5" x14ac:dyDescent="0.25">
      <c r="A871" s="4">
        <f>TITRES_STAT!B874</f>
        <v>43271</v>
      </c>
      <c r="B871" s="2">
        <f>TITRES_STAT!D874</f>
        <v>7.0099</v>
      </c>
      <c r="C871" s="2">
        <f t="shared" si="78"/>
        <v>6.8992796400538436</v>
      </c>
      <c r="D871" s="2">
        <f t="shared" si="80"/>
        <v>6.9218491758276848</v>
      </c>
      <c r="E871" s="2">
        <f t="shared" si="79"/>
        <v>-2.2569535773841132E-2</v>
      </c>
      <c r="F871" s="2">
        <f t="shared" si="83"/>
        <v>-1.842062337045168E-2</v>
      </c>
      <c r="G871" s="2">
        <f t="shared" si="81"/>
        <v>-4.1489124033894514E-3</v>
      </c>
      <c r="H871" s="2" t="str">
        <f t="shared" si="82"/>
        <v>Hold</v>
      </c>
    </row>
    <row r="872" spans="1:8" ht="13.5" x14ac:dyDescent="0.25">
      <c r="A872" s="4">
        <f>TITRES_STAT!B875</f>
        <v>43272</v>
      </c>
      <c r="B872" s="2">
        <f>TITRES_STAT!D875</f>
        <v>6.9320000000000004</v>
      </c>
      <c r="C872" s="2">
        <f t="shared" si="78"/>
        <v>6.9043135415840222</v>
      </c>
      <c r="D872" s="2">
        <f t="shared" si="80"/>
        <v>6.922601088729337</v>
      </c>
      <c r="E872" s="2">
        <f t="shared" si="79"/>
        <v>-1.8287547145314775E-2</v>
      </c>
      <c r="F872" s="2">
        <f t="shared" si="83"/>
        <v>-1.8394008125424299E-2</v>
      </c>
      <c r="G872" s="2">
        <f t="shared" si="81"/>
        <v>1.0646098010952398E-4</v>
      </c>
      <c r="H872" s="2" t="str">
        <f t="shared" si="82"/>
        <v>Sell</v>
      </c>
    </row>
    <row r="873" spans="1:8" ht="13.5" x14ac:dyDescent="0.25">
      <c r="A873" s="4">
        <f>TITRES_STAT!B876</f>
        <v>43273</v>
      </c>
      <c r="B873" s="2">
        <f>TITRES_STAT!D876</f>
        <v>6.9320000000000004</v>
      </c>
      <c r="C873" s="2">
        <f t="shared" si="78"/>
        <v>6.9085729967249421</v>
      </c>
      <c r="D873" s="2">
        <f t="shared" si="80"/>
        <v>6.923297304379016</v>
      </c>
      <c r="E873" s="2">
        <f t="shared" si="79"/>
        <v>-1.4724307654073954E-2</v>
      </c>
      <c r="F873" s="2">
        <f t="shared" si="83"/>
        <v>-1.7660068031154229E-2</v>
      </c>
      <c r="G873" s="2">
        <f t="shared" si="81"/>
        <v>2.9357603770802758E-3</v>
      </c>
      <c r="H873" s="2" t="str">
        <f t="shared" si="82"/>
        <v>Sell</v>
      </c>
    </row>
    <row r="874" spans="1:8" ht="13.5" x14ac:dyDescent="0.25">
      <c r="A874" s="4">
        <f>TITRES_STAT!B877</f>
        <v>43276</v>
      </c>
      <c r="B874" s="2">
        <f>TITRES_STAT!D877</f>
        <v>6.9320000000000004</v>
      </c>
      <c r="C874" s="2">
        <f t="shared" si="78"/>
        <v>6.9121771510749515</v>
      </c>
      <c r="D874" s="2">
        <f t="shared" si="80"/>
        <v>6.9239419484990883</v>
      </c>
      <c r="E874" s="2">
        <f t="shared" si="79"/>
        <v>-1.176479742413683E-2</v>
      </c>
      <c r="F874" s="2">
        <f t="shared" si="83"/>
        <v>-1.648101390975075E-2</v>
      </c>
      <c r="G874" s="2">
        <f t="shared" si="81"/>
        <v>4.7162164856139194E-3</v>
      </c>
      <c r="H874" s="2" t="str">
        <f t="shared" si="82"/>
        <v>Sell</v>
      </c>
    </row>
    <row r="875" spans="1:8" ht="13.5" x14ac:dyDescent="0.25">
      <c r="A875" s="4">
        <f>TITRES_STAT!B878</f>
        <v>43277</v>
      </c>
      <c r="B875" s="2">
        <f>TITRES_STAT!D878</f>
        <v>6.9320000000000004</v>
      </c>
      <c r="C875" s="2">
        <f t="shared" si="78"/>
        <v>6.9152268201403437</v>
      </c>
      <c r="D875" s="2">
        <f t="shared" si="80"/>
        <v>6.9245388412028603</v>
      </c>
      <c r="E875" s="2">
        <f t="shared" si="79"/>
        <v>-9.3120210625166067E-3</v>
      </c>
      <c r="F875" s="2">
        <f t="shared" si="83"/>
        <v>-1.5047215340303923E-2</v>
      </c>
      <c r="G875" s="2">
        <f t="shared" si="81"/>
        <v>5.7351942777873165E-3</v>
      </c>
      <c r="H875" s="2" t="str">
        <f t="shared" si="82"/>
        <v>Sell</v>
      </c>
    </row>
    <row r="876" spans="1:8" ht="13.5" x14ac:dyDescent="0.25">
      <c r="A876" s="4">
        <f>TITRES_STAT!B879</f>
        <v>43278</v>
      </c>
      <c r="B876" s="2">
        <f>TITRES_STAT!D879</f>
        <v>6.9280999999999997</v>
      </c>
      <c r="C876" s="2">
        <f t="shared" si="78"/>
        <v>6.9178073093495218</v>
      </c>
      <c r="D876" s="2">
        <f t="shared" si="80"/>
        <v>6.9248026307433896</v>
      </c>
      <c r="E876" s="2">
        <f t="shared" si="79"/>
        <v>-6.995321393867826E-3</v>
      </c>
      <c r="F876" s="2">
        <f t="shared" si="83"/>
        <v>-1.3436836551016705E-2</v>
      </c>
      <c r="G876" s="2">
        <f t="shared" si="81"/>
        <v>6.4415151571488791E-3</v>
      </c>
      <c r="H876" s="2" t="str">
        <f t="shared" si="82"/>
        <v>Sell</v>
      </c>
    </row>
    <row r="877" spans="1:8" ht="13.5" x14ac:dyDescent="0.25">
      <c r="A877" s="4">
        <f>TITRES_STAT!B880</f>
        <v>43279</v>
      </c>
      <c r="B877" s="2">
        <f>TITRES_STAT!D880</f>
        <v>7.0880000000000001</v>
      </c>
      <c r="C877" s="2">
        <f t="shared" si="78"/>
        <v>6.9193908002188262</v>
      </c>
      <c r="D877" s="2">
        <f t="shared" si="80"/>
        <v>6.9368913247623976</v>
      </c>
      <c r="E877" s="2">
        <f t="shared" si="79"/>
        <v>-1.7500524543571316E-2</v>
      </c>
      <c r="F877" s="2">
        <f t="shared" si="83"/>
        <v>-1.4249574149527629E-2</v>
      </c>
      <c r="G877" s="2">
        <f t="shared" si="81"/>
        <v>-3.2509503940436873E-3</v>
      </c>
      <c r="H877" s="2" t="str">
        <f t="shared" si="82"/>
        <v>Hold</v>
      </c>
    </row>
    <row r="878" spans="1:8" ht="13.5" x14ac:dyDescent="0.25">
      <c r="A878" s="4">
        <f>TITRES_STAT!B881</f>
        <v>43280</v>
      </c>
      <c r="B878" s="2">
        <f>TITRES_STAT!D881</f>
        <v>7.0162000000000004</v>
      </c>
      <c r="C878" s="2">
        <f t="shared" si="78"/>
        <v>6.9153460617236222</v>
      </c>
      <c r="D878" s="2">
        <f t="shared" si="80"/>
        <v>6.9427660414466636</v>
      </c>
      <c r="E878" s="2">
        <f t="shared" si="79"/>
        <v>-2.7419979723041443E-2</v>
      </c>
      <c r="F878" s="2">
        <f t="shared" si="83"/>
        <v>-1.6883655264230392E-2</v>
      </c>
      <c r="G878" s="2">
        <f t="shared" si="81"/>
        <v>-1.0536324458811051E-2</v>
      </c>
      <c r="H878" s="2" t="str">
        <f t="shared" si="82"/>
        <v>Hold</v>
      </c>
    </row>
    <row r="879" spans="1:8" ht="13.5" x14ac:dyDescent="0.25">
      <c r="A879" s="4">
        <f>TITRES_STAT!B882</f>
        <v>43283</v>
      </c>
      <c r="B879" s="2">
        <f>TITRES_STAT!D882</f>
        <v>7.0959000000000003</v>
      </c>
      <c r="C879" s="2">
        <f t="shared" si="78"/>
        <v>6.9179082060738342</v>
      </c>
      <c r="D879" s="2">
        <f t="shared" si="80"/>
        <v>6.9541092976357994</v>
      </c>
      <c r="E879" s="2">
        <f t="shared" si="79"/>
        <v>-3.6201091561965271E-2</v>
      </c>
      <c r="F879" s="2">
        <f t="shared" si="83"/>
        <v>-2.0747142523777368E-2</v>
      </c>
      <c r="G879" s="2">
        <f t="shared" si="81"/>
        <v>-1.5453949038187902E-2</v>
      </c>
      <c r="H879" s="2" t="str">
        <f t="shared" si="82"/>
        <v>Hold</v>
      </c>
    </row>
    <row r="880" spans="1:8" ht="13.5" x14ac:dyDescent="0.25">
      <c r="A880" s="4">
        <f>TITRES_STAT!B883</f>
        <v>43284</v>
      </c>
      <c r="B880" s="2">
        <f>TITRES_STAT!D883</f>
        <v>7.0959000000000003</v>
      </c>
      <c r="C880" s="2">
        <f t="shared" si="78"/>
        <v>6.920076174370168</v>
      </c>
      <c r="D880" s="2">
        <f t="shared" si="80"/>
        <v>6.9646123126257402</v>
      </c>
      <c r="E880" s="2">
        <f t="shared" si="79"/>
        <v>-4.4536138255572233E-2</v>
      </c>
      <c r="F880" s="2">
        <f t="shared" si="83"/>
        <v>-2.5504941670136342E-2</v>
      </c>
      <c r="G880" s="2">
        <f t="shared" si="81"/>
        <v>-1.9031196585435891E-2</v>
      </c>
      <c r="H880" s="2" t="str">
        <f t="shared" si="82"/>
        <v>Hold</v>
      </c>
    </row>
    <row r="881" spans="1:8" ht="13.5" x14ac:dyDescent="0.25">
      <c r="A881" s="4">
        <f>TITRES_STAT!B884</f>
        <v>43285</v>
      </c>
      <c r="B881" s="2">
        <f>TITRES_STAT!D884</f>
        <v>7.0959000000000003</v>
      </c>
      <c r="C881" s="2">
        <f t="shared" si="78"/>
        <v>6.9338952244670651</v>
      </c>
      <c r="D881" s="2">
        <f t="shared" si="80"/>
        <v>6.9743373265053155</v>
      </c>
      <c r="E881" s="2">
        <f t="shared" si="79"/>
        <v>-4.0442102038250383E-2</v>
      </c>
      <c r="F881" s="2">
        <f t="shared" si="83"/>
        <v>-2.8492373743759153E-2</v>
      </c>
      <c r="G881" s="2">
        <f t="shared" si="81"/>
        <v>-1.194972829449123E-2</v>
      </c>
      <c r="H881" s="2" t="str">
        <f t="shared" si="82"/>
        <v>Hold</v>
      </c>
    </row>
    <row r="882" spans="1:8" ht="13.5" x14ac:dyDescent="0.25">
      <c r="A882" s="4">
        <f>TITRES_STAT!B885</f>
        <v>43286</v>
      </c>
      <c r="B882" s="2">
        <f>TITRES_STAT!D885</f>
        <v>7.1677</v>
      </c>
      <c r="C882" s="2">
        <f t="shared" si="78"/>
        <v>6.933603651472132</v>
      </c>
      <c r="D882" s="2">
        <f t="shared" si="80"/>
        <v>6.9886604875049221</v>
      </c>
      <c r="E882" s="2">
        <f t="shared" si="79"/>
        <v>-5.5056836032790102E-2</v>
      </c>
      <c r="F882" s="2">
        <f t="shared" si="83"/>
        <v>-3.3805266201565348E-2</v>
      </c>
      <c r="G882" s="2">
        <f t="shared" si="81"/>
        <v>-2.1251569831224754E-2</v>
      </c>
      <c r="H882" s="2" t="str">
        <f t="shared" si="82"/>
        <v>Hold</v>
      </c>
    </row>
    <row r="883" spans="1:8" ht="13.5" x14ac:dyDescent="0.25">
      <c r="A883" s="4">
        <f>TITRES_STAT!B886</f>
        <v>43287</v>
      </c>
      <c r="B883" s="2">
        <f>TITRES_STAT!D886</f>
        <v>7.1677</v>
      </c>
      <c r="C883" s="2">
        <f t="shared" si="78"/>
        <v>6.9333569358610347</v>
      </c>
      <c r="D883" s="2">
        <f t="shared" si="80"/>
        <v>7.0019226736156686</v>
      </c>
      <c r="E883" s="2">
        <f t="shared" si="79"/>
        <v>-6.8565737754633815E-2</v>
      </c>
      <c r="F883" s="2">
        <f t="shared" si="83"/>
        <v>-4.0757360512179042E-2</v>
      </c>
      <c r="G883" s="2">
        <f t="shared" si="81"/>
        <v>-2.7808377242454774E-2</v>
      </c>
      <c r="H883" s="2" t="str">
        <f t="shared" si="82"/>
        <v>Hold</v>
      </c>
    </row>
    <row r="884" spans="1:8" ht="13.5" x14ac:dyDescent="0.25">
      <c r="A884" s="4">
        <f>TITRES_STAT!B887</f>
        <v>43290</v>
      </c>
      <c r="B884" s="2">
        <f>TITRES_STAT!D887</f>
        <v>7.1677</v>
      </c>
      <c r="C884" s="2">
        <f t="shared" si="78"/>
        <v>6.9331481764977987</v>
      </c>
      <c r="D884" s="2">
        <f t="shared" si="80"/>
        <v>7.0142024755700634</v>
      </c>
      <c r="E884" s="2">
        <f t="shared" si="79"/>
        <v>-8.1054299072264691E-2</v>
      </c>
      <c r="F884" s="2">
        <f t="shared" si="83"/>
        <v>-4.8816748224196169E-2</v>
      </c>
      <c r="G884" s="2">
        <f t="shared" si="81"/>
        <v>-3.2237550848068522E-2</v>
      </c>
      <c r="H884" s="2" t="str">
        <f t="shared" si="82"/>
        <v>Hold</v>
      </c>
    </row>
    <row r="885" spans="1:8" ht="13.5" x14ac:dyDescent="0.25">
      <c r="A885" s="4">
        <f>TITRES_STAT!B888</f>
        <v>43291</v>
      </c>
      <c r="B885" s="2">
        <f>TITRES_STAT!D888</f>
        <v>7.1677</v>
      </c>
      <c r="C885" s="2">
        <f t="shared" si="78"/>
        <v>6.9329715339596758</v>
      </c>
      <c r="D885" s="2">
        <f t="shared" si="80"/>
        <v>7.0255726625648736</v>
      </c>
      <c r="E885" s="2">
        <f t="shared" si="79"/>
        <v>-9.2601128605197758E-2</v>
      </c>
      <c r="F885" s="2">
        <f t="shared" si="83"/>
        <v>-5.7573624300396489E-2</v>
      </c>
      <c r="G885" s="2">
        <f t="shared" si="81"/>
        <v>-3.5027504304801269E-2</v>
      </c>
      <c r="H885" s="2" t="str">
        <f t="shared" si="82"/>
        <v>Hold</v>
      </c>
    </row>
    <row r="886" spans="1:8" ht="13.5" x14ac:dyDescent="0.25">
      <c r="A886" s="4">
        <f>TITRES_STAT!B889</f>
        <v>43292</v>
      </c>
      <c r="B886" s="2">
        <f>TITRES_STAT!D889</f>
        <v>7.1597</v>
      </c>
      <c r="C886" s="2">
        <f t="shared" si="78"/>
        <v>6.9322220671966486</v>
      </c>
      <c r="D886" s="2">
        <f t="shared" si="80"/>
        <v>7.0355080208934018</v>
      </c>
      <c r="E886" s="2">
        <f t="shared" si="79"/>
        <v>-0.1032859536967532</v>
      </c>
      <c r="F886" s="2">
        <f t="shared" si="83"/>
        <v>-6.6716090179667842E-2</v>
      </c>
      <c r="G886" s="2">
        <f t="shared" si="81"/>
        <v>-3.6569863517085355E-2</v>
      </c>
      <c r="H886" s="2" t="str">
        <f t="shared" si="82"/>
        <v>Hold</v>
      </c>
    </row>
    <row r="887" spans="1:8" ht="13.5" x14ac:dyDescent="0.25">
      <c r="A887" s="4">
        <f>TITRES_STAT!B890</f>
        <v>43293</v>
      </c>
      <c r="B887" s="2">
        <f>TITRES_STAT!D890</f>
        <v>7.1677</v>
      </c>
      <c r="C887" s="2">
        <f t="shared" si="78"/>
        <v>6.9561879030125491</v>
      </c>
      <c r="D887" s="2">
        <f t="shared" si="80"/>
        <v>7.0453000193457429</v>
      </c>
      <c r="E887" s="2">
        <f t="shared" si="79"/>
        <v>-8.9112116333193825E-2</v>
      </c>
      <c r="F887" s="2">
        <f t="shared" si="83"/>
        <v>-7.1195295410373047E-2</v>
      </c>
      <c r="G887" s="2">
        <f t="shared" si="81"/>
        <v>-1.7916820922820778E-2</v>
      </c>
      <c r="H887" s="2" t="str">
        <f t="shared" si="82"/>
        <v>Hold</v>
      </c>
    </row>
    <row r="888" spans="1:8" ht="13.5" x14ac:dyDescent="0.25">
      <c r="A888" s="4">
        <f>TITRES_STAT!B891</f>
        <v>43294</v>
      </c>
      <c r="B888" s="2">
        <f>TITRES_STAT!D891</f>
        <v>7.1677</v>
      </c>
      <c r="C888" s="2">
        <f t="shared" si="78"/>
        <v>6.9654205333183112</v>
      </c>
      <c r="D888" s="2">
        <f t="shared" si="80"/>
        <v>7.0543666845793922</v>
      </c>
      <c r="E888" s="2">
        <f t="shared" si="79"/>
        <v>-8.8946151261080963E-2</v>
      </c>
      <c r="F888" s="2">
        <f t="shared" si="83"/>
        <v>-7.4745466580514633E-2</v>
      </c>
      <c r="G888" s="2">
        <f t="shared" si="81"/>
        <v>-1.4200684680566331E-2</v>
      </c>
      <c r="H888" s="2" t="str">
        <f t="shared" si="82"/>
        <v>Hold</v>
      </c>
    </row>
    <row r="889" spans="1:8" ht="13.5" x14ac:dyDescent="0.25">
      <c r="A889" s="4">
        <f>TITRES_STAT!B892</f>
        <v>43297</v>
      </c>
      <c r="B889" s="2">
        <f>TITRES_STAT!D892</f>
        <v>7.1677</v>
      </c>
      <c r="C889" s="2">
        <f t="shared" si="78"/>
        <v>6.9854942974231866</v>
      </c>
      <c r="D889" s="2">
        <f t="shared" si="80"/>
        <v>7.0627617449809188</v>
      </c>
      <c r="E889" s="2">
        <f t="shared" si="79"/>
        <v>-7.7267447557732183E-2</v>
      </c>
      <c r="F889" s="2">
        <f t="shared" si="83"/>
        <v>-7.5249862775958146E-2</v>
      </c>
      <c r="G889" s="2">
        <f t="shared" si="81"/>
        <v>-2.0175847817740372E-3</v>
      </c>
      <c r="H889" s="2" t="str">
        <f t="shared" si="82"/>
        <v>Hold</v>
      </c>
    </row>
    <row r="890" spans="1:8" ht="13.5" x14ac:dyDescent="0.25">
      <c r="A890" s="4">
        <f>TITRES_STAT!B893</f>
        <v>43298</v>
      </c>
      <c r="B890" s="2">
        <f>TITRES_STAT!D893</f>
        <v>7.1357999999999997</v>
      </c>
      <c r="C890" s="2">
        <f t="shared" si="78"/>
        <v>7.0024797901273113</v>
      </c>
      <c r="D890" s="2">
        <f t="shared" si="80"/>
        <v>7.0681719860934429</v>
      </c>
      <c r="E890" s="2">
        <f t="shared" si="79"/>
        <v>-6.5692195966131628E-2</v>
      </c>
      <c r="F890" s="2">
        <f t="shared" si="83"/>
        <v>-7.3338329413992848E-2</v>
      </c>
      <c r="G890" s="2">
        <f t="shared" si="81"/>
        <v>7.6461334478612197E-3</v>
      </c>
      <c r="H890" s="2" t="str">
        <f t="shared" si="82"/>
        <v>Sell</v>
      </c>
    </row>
    <row r="891" spans="1:8" ht="13.5" x14ac:dyDescent="0.25">
      <c r="A891" s="4">
        <f>TITRES_STAT!B894</f>
        <v>43299</v>
      </c>
      <c r="B891" s="2">
        <f>TITRES_STAT!D894</f>
        <v>7.1357999999999997</v>
      </c>
      <c r="C891" s="2">
        <f t="shared" si="78"/>
        <v>7.0168521301077247</v>
      </c>
      <c r="D891" s="2">
        <f t="shared" si="80"/>
        <v>7.0731814686050392</v>
      </c>
      <c r="E891" s="2">
        <f t="shared" si="79"/>
        <v>-5.6329338497314474E-2</v>
      </c>
      <c r="F891" s="2">
        <f t="shared" si="83"/>
        <v>-6.9936531230657184E-2</v>
      </c>
      <c r="G891" s="2">
        <f t="shared" si="81"/>
        <v>1.360719273334271E-2</v>
      </c>
      <c r="H891" s="2" t="str">
        <f t="shared" si="82"/>
        <v>Sell</v>
      </c>
    </row>
    <row r="892" spans="1:8" ht="13.5" x14ac:dyDescent="0.25">
      <c r="A892" s="4">
        <f>TITRES_STAT!B895</f>
        <v>43300</v>
      </c>
      <c r="B892" s="2">
        <f>TITRES_STAT!D895</f>
        <v>7.1357999999999997</v>
      </c>
      <c r="C892" s="2">
        <f t="shared" si="78"/>
        <v>7.0400594947065365</v>
      </c>
      <c r="D892" s="2">
        <f t="shared" si="80"/>
        <v>7.0778198783379986</v>
      </c>
      <c r="E892" s="2">
        <f t="shared" si="79"/>
        <v>-3.7760383631462169E-2</v>
      </c>
      <c r="F892" s="2">
        <f t="shared" si="83"/>
        <v>-6.3501301710818192E-2</v>
      </c>
      <c r="G892" s="2">
        <f t="shared" si="81"/>
        <v>2.5740918079356023E-2</v>
      </c>
      <c r="H892" s="2" t="str">
        <f t="shared" si="82"/>
        <v>Sell</v>
      </c>
    </row>
    <row r="893" spans="1:8" ht="13.5" x14ac:dyDescent="0.25">
      <c r="A893" s="4">
        <f>TITRES_STAT!B896</f>
        <v>43301</v>
      </c>
      <c r="B893" s="2">
        <f>TITRES_STAT!D896</f>
        <v>7.1357999999999997</v>
      </c>
      <c r="C893" s="2">
        <f t="shared" si="78"/>
        <v>7.0596964955209156</v>
      </c>
      <c r="D893" s="2">
        <f t="shared" si="80"/>
        <v>7.0821147021648132</v>
      </c>
      <c r="E893" s="2">
        <f t="shared" si="79"/>
        <v>-2.2418206643897598E-2</v>
      </c>
      <c r="F893" s="2">
        <f t="shared" si="83"/>
        <v>-5.5284682697434077E-2</v>
      </c>
      <c r="G893" s="2">
        <f t="shared" si="81"/>
        <v>3.2866476053536479E-2</v>
      </c>
      <c r="H893" s="2" t="str">
        <f t="shared" si="82"/>
        <v>Sell</v>
      </c>
    </row>
    <row r="894" spans="1:8" ht="13.5" x14ac:dyDescent="0.25">
      <c r="A894" s="4">
        <f>TITRES_STAT!B897</f>
        <v>43304</v>
      </c>
      <c r="B894" s="2">
        <f>TITRES_STAT!D897</f>
        <v>7.1277999999999997</v>
      </c>
      <c r="C894" s="2">
        <f t="shared" si="78"/>
        <v>7.0763124192869284</v>
      </c>
      <c r="D894" s="2">
        <f t="shared" si="80"/>
        <v>7.0854987983007529</v>
      </c>
      <c r="E894" s="2">
        <f t="shared" si="79"/>
        <v>-9.1863790138244639E-3</v>
      </c>
      <c r="F894" s="2">
        <f t="shared" si="83"/>
        <v>-4.606502196071216E-2</v>
      </c>
      <c r="G894" s="2">
        <f t="shared" si="81"/>
        <v>3.6878642946887696E-2</v>
      </c>
      <c r="H894" s="2" t="str">
        <f t="shared" si="82"/>
        <v>Sell</v>
      </c>
    </row>
    <row r="895" spans="1:8" ht="13.5" x14ac:dyDescent="0.25">
      <c r="A895" s="4">
        <f>TITRES_STAT!B898</f>
        <v>43305</v>
      </c>
      <c r="B895" s="2">
        <f>TITRES_STAT!D898</f>
        <v>7.1357999999999997</v>
      </c>
      <c r="C895" s="2">
        <f t="shared" si="78"/>
        <v>7.0903720470889393</v>
      </c>
      <c r="D895" s="2">
        <f t="shared" si="80"/>
        <v>7.0892248132414375</v>
      </c>
      <c r="E895" s="2">
        <f t="shared" si="79"/>
        <v>1.1472338475018162E-3</v>
      </c>
      <c r="F895" s="2">
        <f t="shared" si="83"/>
        <v>-3.6622570799069366E-2</v>
      </c>
      <c r="G895" s="2">
        <f t="shared" si="81"/>
        <v>3.7769804646571183E-2</v>
      </c>
      <c r="H895" s="2" t="str">
        <f t="shared" si="82"/>
        <v>Sell</v>
      </c>
    </row>
    <row r="896" spans="1:8" ht="13.5" x14ac:dyDescent="0.25">
      <c r="A896" s="4">
        <f>TITRES_STAT!B899</f>
        <v>43307</v>
      </c>
      <c r="B896" s="2">
        <f>TITRES_STAT!D899</f>
        <v>7.1158999999999999</v>
      </c>
      <c r="C896" s="2">
        <f t="shared" si="78"/>
        <v>7.1010378859983332</v>
      </c>
      <c r="D896" s="2">
        <f t="shared" si="80"/>
        <v>7.0912007530013312</v>
      </c>
      <c r="E896" s="2">
        <f t="shared" si="79"/>
        <v>9.8371329970019517E-3</v>
      </c>
      <c r="F896" s="2">
        <f t="shared" si="83"/>
        <v>-2.7330630039855103E-2</v>
      </c>
      <c r="G896" s="2">
        <f t="shared" si="81"/>
        <v>3.7167763036857052E-2</v>
      </c>
      <c r="H896" s="2" t="str">
        <f t="shared" si="82"/>
        <v>Sell</v>
      </c>
    </row>
    <row r="897" spans="1:8" ht="13.5" x14ac:dyDescent="0.25">
      <c r="A897" s="4">
        <f>TITRES_STAT!B900</f>
        <v>43308</v>
      </c>
      <c r="B897" s="2">
        <f>TITRES_STAT!D900</f>
        <v>7.0162000000000004</v>
      </c>
      <c r="C897" s="2">
        <f t="shared" si="78"/>
        <v>7.1112935958447432</v>
      </c>
      <c r="D897" s="2">
        <f t="shared" si="80"/>
        <v>7.0856451416679</v>
      </c>
      <c r="E897" s="2">
        <f t="shared" si="79"/>
        <v>2.5648454176843138E-2</v>
      </c>
      <c r="F897" s="2">
        <f t="shared" si="83"/>
        <v>-1.6734813196515458E-2</v>
      </c>
      <c r="G897" s="2">
        <f t="shared" si="81"/>
        <v>4.2383267373358596E-2</v>
      </c>
      <c r="H897" s="2" t="str">
        <f t="shared" si="82"/>
        <v>Sell</v>
      </c>
    </row>
    <row r="898" spans="1:8" ht="13.5" x14ac:dyDescent="0.25">
      <c r="A898" s="4">
        <f>TITRES_STAT!B901</f>
        <v>43311</v>
      </c>
      <c r="B898" s="2">
        <f>TITRES_STAT!D901</f>
        <v>7.1158999999999999</v>
      </c>
      <c r="C898" s="2">
        <f t="shared" si="78"/>
        <v>7.1199715041763207</v>
      </c>
      <c r="D898" s="2">
        <f t="shared" si="80"/>
        <v>7.0878862422850926</v>
      </c>
      <c r="E898" s="2">
        <f t="shared" si="79"/>
        <v>3.2085261891228178E-2</v>
      </c>
      <c r="F898" s="2">
        <f t="shared" si="83"/>
        <v>-6.9707981789667306E-3</v>
      </c>
      <c r="G898" s="2">
        <f t="shared" si="81"/>
        <v>3.9056060070194909E-2</v>
      </c>
      <c r="H898" s="2" t="str">
        <f t="shared" si="82"/>
        <v>Sell</v>
      </c>
    </row>
    <row r="899" spans="1:8" ht="13.5" x14ac:dyDescent="0.25">
      <c r="A899" s="4">
        <f>TITRES_STAT!B902</f>
        <v>43312</v>
      </c>
      <c r="B899" s="2">
        <f>TITRES_STAT!D902</f>
        <v>7.1199000000000003</v>
      </c>
      <c r="C899" s="2">
        <f t="shared" si="78"/>
        <v>7.1273143496876559</v>
      </c>
      <c r="D899" s="2">
        <f t="shared" si="80"/>
        <v>7.0902576317454562</v>
      </c>
      <c r="E899" s="2">
        <f t="shared" si="79"/>
        <v>3.7056717942199668E-2</v>
      </c>
      <c r="F899" s="2">
        <f t="shared" si="83"/>
        <v>1.834705045266549E-3</v>
      </c>
      <c r="G899" s="2">
        <f t="shared" si="81"/>
        <v>3.5222012896933122E-2</v>
      </c>
      <c r="H899" s="2" t="str">
        <f t="shared" si="82"/>
        <v>Sell</v>
      </c>
    </row>
    <row r="900" spans="1:8" ht="13.5" x14ac:dyDescent="0.25">
      <c r="A900" s="4">
        <f>TITRES_STAT!B903</f>
        <v>43313</v>
      </c>
      <c r="B900" s="2">
        <f>TITRES_STAT!D903</f>
        <v>7.1238000000000001</v>
      </c>
      <c r="C900" s="2">
        <f t="shared" si="78"/>
        <v>7.1286198343510936</v>
      </c>
      <c r="D900" s="2">
        <f t="shared" si="80"/>
        <v>7.0927422516161638</v>
      </c>
      <c r="E900" s="2">
        <f t="shared" si="79"/>
        <v>3.5877582734929803E-2</v>
      </c>
      <c r="F900" s="2">
        <f t="shared" si="83"/>
        <v>8.6432805831992005E-3</v>
      </c>
      <c r="G900" s="2">
        <f t="shared" si="81"/>
        <v>2.7234302151730602E-2</v>
      </c>
      <c r="H900" s="2" t="str">
        <f t="shared" si="82"/>
        <v>Sell</v>
      </c>
    </row>
    <row r="901" spans="1:8" ht="13.5" x14ac:dyDescent="0.25">
      <c r="A901" s="4">
        <f>TITRES_STAT!B904</f>
        <v>43314</v>
      </c>
      <c r="B901" s="2">
        <f>TITRES_STAT!D904</f>
        <v>6.9603999999999999</v>
      </c>
      <c r="C901" s="2">
        <f t="shared" si="78"/>
        <v>7.1297244752201561</v>
      </c>
      <c r="D901" s="2">
        <f t="shared" si="80"/>
        <v>7.0829391218668185</v>
      </c>
      <c r="E901" s="2">
        <f t="shared" si="79"/>
        <v>4.6785353353337555E-2</v>
      </c>
      <c r="F901" s="2">
        <f t="shared" si="83"/>
        <v>1.6271695137226871E-2</v>
      </c>
      <c r="G901" s="2">
        <f t="shared" si="81"/>
        <v>3.0513658216110684E-2</v>
      </c>
      <c r="H901" s="2" t="str">
        <f t="shared" si="82"/>
        <v>Sell</v>
      </c>
    </row>
    <row r="902" spans="1:8" ht="13.5" x14ac:dyDescent="0.25">
      <c r="A902" s="4">
        <f>TITRES_STAT!B905</f>
        <v>43315</v>
      </c>
      <c r="B902" s="2">
        <f>TITRES_STAT!D905</f>
        <v>7.0560999999999998</v>
      </c>
      <c r="C902" s="2">
        <f t="shared" si="78"/>
        <v>7.1306591713401319</v>
      </c>
      <c r="D902" s="2">
        <f t="shared" si="80"/>
        <v>7.0809510387655727</v>
      </c>
      <c r="E902" s="2">
        <f t="shared" si="79"/>
        <v>4.9708132574559194E-2</v>
      </c>
      <c r="F902" s="2">
        <f t="shared" si="83"/>
        <v>2.2958982624693335E-2</v>
      </c>
      <c r="G902" s="2">
        <f t="shared" si="81"/>
        <v>2.6749149949865859E-2</v>
      </c>
      <c r="H902" s="2" t="str">
        <f t="shared" si="82"/>
        <v>Sell</v>
      </c>
    </row>
    <row r="903" spans="1:8" ht="13.5" x14ac:dyDescent="0.25">
      <c r="A903" s="4">
        <f>TITRES_STAT!B906</f>
        <v>43318</v>
      </c>
      <c r="B903" s="2">
        <f>TITRES_STAT!D906</f>
        <v>7.0959000000000003</v>
      </c>
      <c r="C903" s="2">
        <f t="shared" si="78"/>
        <v>7.1314500680570347</v>
      </c>
      <c r="D903" s="2">
        <f t="shared" si="80"/>
        <v>7.082058369227382</v>
      </c>
      <c r="E903" s="2">
        <f t="shared" si="79"/>
        <v>4.9391698829652775E-2</v>
      </c>
      <c r="F903" s="2">
        <f t="shared" si="83"/>
        <v>2.8245525865685222E-2</v>
      </c>
      <c r="G903" s="2">
        <f t="shared" si="81"/>
        <v>2.1146172963967553E-2</v>
      </c>
      <c r="H903" s="2" t="str">
        <f t="shared" si="82"/>
        <v>Sell</v>
      </c>
    </row>
    <row r="904" spans="1:8" ht="13.5" x14ac:dyDescent="0.25">
      <c r="A904" s="4">
        <f>TITRES_STAT!B907</f>
        <v>43319</v>
      </c>
      <c r="B904" s="2">
        <f>TITRES_STAT!D907</f>
        <v>7.0959000000000003</v>
      </c>
      <c r="C904" s="2">
        <f t="shared" si="78"/>
        <v>7.1308885191251834</v>
      </c>
      <c r="D904" s="2">
        <f t="shared" si="80"/>
        <v>7.0830836752105393</v>
      </c>
      <c r="E904" s="2">
        <f t="shared" si="79"/>
        <v>4.7804843914644124E-2</v>
      </c>
      <c r="F904" s="2">
        <f t="shared" si="83"/>
        <v>3.2157389475477E-2</v>
      </c>
      <c r="G904" s="2">
        <f t="shared" si="81"/>
        <v>1.5647454439167124E-2</v>
      </c>
      <c r="H904" s="2" t="str">
        <f t="shared" si="82"/>
        <v>Sell</v>
      </c>
    </row>
    <row r="905" spans="1:8" ht="13.5" x14ac:dyDescent="0.25">
      <c r="A905" s="4">
        <f>TITRES_STAT!B908</f>
        <v>43320</v>
      </c>
      <c r="B905" s="2">
        <f>TITRES_STAT!D908</f>
        <v>7.0959000000000003</v>
      </c>
      <c r="C905" s="2">
        <f t="shared" si="78"/>
        <v>7.1316441315674632</v>
      </c>
      <c r="D905" s="2">
        <f t="shared" si="80"/>
        <v>7.0840330326023508</v>
      </c>
      <c r="E905" s="2">
        <f t="shared" si="79"/>
        <v>4.7611098965112397E-2</v>
      </c>
      <c r="F905" s="2">
        <f t="shared" si="83"/>
        <v>3.524813137340408E-2</v>
      </c>
      <c r="G905" s="2">
        <f t="shared" si="81"/>
        <v>1.2362967591708317E-2</v>
      </c>
      <c r="H905" s="2" t="str">
        <f t="shared" si="82"/>
        <v>Sell</v>
      </c>
    </row>
    <row r="906" spans="1:8" ht="13.5" x14ac:dyDescent="0.25">
      <c r="A906" s="4">
        <f>TITRES_STAT!B909</f>
        <v>43321</v>
      </c>
      <c r="B906" s="2">
        <f>TITRES_STAT!D909</f>
        <v>7.0959000000000003</v>
      </c>
      <c r="C906" s="2">
        <f t="shared" si="78"/>
        <v>7.1292219574801612</v>
      </c>
      <c r="D906" s="2">
        <f t="shared" si="80"/>
        <v>7.0849120672243986</v>
      </c>
      <c r="E906" s="2">
        <f t="shared" si="79"/>
        <v>4.4309890255762596E-2</v>
      </c>
      <c r="F906" s="2">
        <f t="shared" si="83"/>
        <v>3.7060483149875784E-2</v>
      </c>
      <c r="G906" s="2">
        <f t="shared" si="81"/>
        <v>7.2494071058868126E-3</v>
      </c>
      <c r="H906" s="2" t="str">
        <f t="shared" si="82"/>
        <v>Sell</v>
      </c>
    </row>
    <row r="907" spans="1:8" ht="13.5" x14ac:dyDescent="0.25">
      <c r="A907" s="4">
        <f>TITRES_STAT!B910</f>
        <v>43322</v>
      </c>
      <c r="B907" s="2">
        <f>TITRES_STAT!D910</f>
        <v>6.9364999999999997</v>
      </c>
      <c r="C907" s="2">
        <f t="shared" si="78"/>
        <v>7.1118339640216748</v>
      </c>
      <c r="D907" s="2">
        <f t="shared" si="80"/>
        <v>7.0739185807633316</v>
      </c>
      <c r="E907" s="2">
        <f t="shared" si="79"/>
        <v>3.7915383258343205E-2</v>
      </c>
      <c r="F907" s="2">
        <f t="shared" si="83"/>
        <v>3.7231463171569272E-2</v>
      </c>
      <c r="G907" s="2">
        <f t="shared" si="81"/>
        <v>6.8392008677393284E-4</v>
      </c>
      <c r="H907" s="2" t="str">
        <f t="shared" si="82"/>
        <v>Sell</v>
      </c>
    </row>
    <row r="908" spans="1:8" ht="13.5" x14ac:dyDescent="0.25">
      <c r="A908" s="4">
        <f>TITRES_STAT!B911</f>
        <v>43326</v>
      </c>
      <c r="B908" s="2">
        <f>TITRES_STAT!D911</f>
        <v>6.9364999999999997</v>
      </c>
      <c r="C908" s="2">
        <f t="shared" si="78"/>
        <v>7.1124595080183406</v>
      </c>
      <c r="D908" s="2">
        <f t="shared" si="80"/>
        <v>7.063739426632714</v>
      </c>
      <c r="E908" s="2">
        <f t="shared" si="79"/>
        <v>4.8720081385626557E-2</v>
      </c>
      <c r="F908" s="2">
        <f t="shared" si="83"/>
        <v>3.952918681438073E-2</v>
      </c>
      <c r="G908" s="2">
        <f t="shared" si="81"/>
        <v>9.1908945712458265E-3</v>
      </c>
      <c r="H908" s="2" t="str">
        <f t="shared" si="82"/>
        <v>Sell</v>
      </c>
    </row>
    <row r="909" spans="1:8" ht="13.5" x14ac:dyDescent="0.25">
      <c r="A909" s="4">
        <f>TITRES_STAT!B912</f>
        <v>43327</v>
      </c>
      <c r="B909" s="2">
        <f>TITRES_STAT!D912</f>
        <v>6.9046000000000003</v>
      </c>
      <c r="C909" s="2">
        <f t="shared" si="78"/>
        <v>7.1136041990924426</v>
      </c>
      <c r="D909" s="2">
        <f t="shared" si="80"/>
        <v>7.051951320956217</v>
      </c>
      <c r="E909" s="2">
        <f t="shared" si="79"/>
        <v>6.1652878136225553E-2</v>
      </c>
      <c r="F909" s="2">
        <f t="shared" si="83"/>
        <v>4.3953925078749699E-2</v>
      </c>
      <c r="G909" s="2">
        <f t="shared" si="81"/>
        <v>1.7698953057475854E-2</v>
      </c>
      <c r="H909" s="2" t="str">
        <f t="shared" si="82"/>
        <v>Sell</v>
      </c>
    </row>
    <row r="910" spans="1:8" ht="13.5" x14ac:dyDescent="0.25">
      <c r="A910" s="4">
        <f>TITRES_STAT!B913</f>
        <v>43328</v>
      </c>
      <c r="B910" s="2">
        <f>TITRES_STAT!D913</f>
        <v>6.9085999999999999</v>
      </c>
      <c r="C910" s="2">
        <f t="shared" si="78"/>
        <v>7.1151727838474512</v>
      </c>
      <c r="D910" s="2">
        <f t="shared" si="80"/>
        <v>7.0413327045890899</v>
      </c>
      <c r="E910" s="2">
        <f t="shared" si="79"/>
        <v>7.3840079258361335E-2</v>
      </c>
      <c r="F910" s="2">
        <f t="shared" si="83"/>
        <v>4.993115591467203E-2</v>
      </c>
      <c r="G910" s="2">
        <f t="shared" si="81"/>
        <v>2.3908923343689305E-2</v>
      </c>
      <c r="H910" s="2" t="str">
        <f t="shared" si="82"/>
        <v>Sell</v>
      </c>
    </row>
    <row r="911" spans="1:8" ht="13.5" x14ac:dyDescent="0.25">
      <c r="A911" s="4">
        <f>TITRES_STAT!B914</f>
        <v>43329</v>
      </c>
      <c r="B911" s="2">
        <f>TITRES_STAT!D914</f>
        <v>6.9085999999999999</v>
      </c>
      <c r="C911" s="2">
        <f t="shared" ref="C911:C974" si="84">$C$4*B901+C910*(1-$C$4)</f>
        <v>7.0913615863324591</v>
      </c>
      <c r="D911" s="2">
        <f t="shared" si="80"/>
        <v>7.0315006523973054</v>
      </c>
      <c r="E911" s="2">
        <f t="shared" si="79"/>
        <v>5.9860933935153682E-2</v>
      </c>
      <c r="F911" s="2">
        <f t="shared" si="83"/>
        <v>5.1917111518768363E-2</v>
      </c>
      <c r="G911" s="2">
        <f t="shared" si="81"/>
        <v>7.9438224163853183E-3</v>
      </c>
      <c r="H911" s="2" t="str">
        <f t="shared" si="82"/>
        <v>Sell</v>
      </c>
    </row>
    <row r="912" spans="1:8" ht="13.5" x14ac:dyDescent="0.25">
      <c r="A912" s="4">
        <f>TITRES_STAT!B915</f>
        <v>43332</v>
      </c>
      <c r="B912" s="2">
        <f>TITRES_STAT!D915</f>
        <v>7.0959000000000003</v>
      </c>
      <c r="C912" s="2">
        <f t="shared" si="84"/>
        <v>7.085936726896696</v>
      </c>
      <c r="D912" s="2">
        <f t="shared" si="80"/>
        <v>7.0362709744419494</v>
      </c>
      <c r="E912" s="2">
        <f t="shared" si="79"/>
        <v>4.9665752454746581E-2</v>
      </c>
      <c r="F912" s="2">
        <f t="shared" si="83"/>
        <v>5.146683970596401E-2</v>
      </c>
      <c r="G912" s="2">
        <f t="shared" si="81"/>
        <v>-1.8010872512174286E-3</v>
      </c>
      <c r="H912" s="2" t="str">
        <f t="shared" si="82"/>
        <v>Hold</v>
      </c>
    </row>
    <row r="913" spans="1:8" ht="13.5" x14ac:dyDescent="0.25">
      <c r="A913" s="4">
        <f>TITRES_STAT!B916</f>
        <v>43335</v>
      </c>
      <c r="B913" s="2">
        <f>TITRES_STAT!D916</f>
        <v>6.9046000000000003</v>
      </c>
      <c r="C913" s="2">
        <f t="shared" si="84"/>
        <v>7.0874695381433579</v>
      </c>
      <c r="D913" s="2">
        <f t="shared" si="80"/>
        <v>7.0265175689277317</v>
      </c>
      <c r="E913" s="2">
        <f t="shared" si="79"/>
        <v>6.0951969215626178E-2</v>
      </c>
      <c r="F913" s="2">
        <f t="shared" si="83"/>
        <v>5.3363865607896445E-2</v>
      </c>
      <c r="G913" s="2">
        <f t="shared" si="81"/>
        <v>7.5881036077297334E-3</v>
      </c>
      <c r="H913" s="2" t="str">
        <f t="shared" si="82"/>
        <v>Sell</v>
      </c>
    </row>
    <row r="914" spans="1:8" ht="13.5" x14ac:dyDescent="0.25">
      <c r="A914" s="4">
        <f>TITRES_STAT!B917</f>
        <v>43336</v>
      </c>
      <c r="B914" s="2">
        <f>TITRES_STAT!D917</f>
        <v>7.0959000000000003</v>
      </c>
      <c r="C914" s="2">
        <f t="shared" si="84"/>
        <v>7.088766532275149</v>
      </c>
      <c r="D914" s="2">
        <f t="shared" si="80"/>
        <v>7.0316570082664187</v>
      </c>
      <c r="E914" s="2">
        <f t="shared" si="79"/>
        <v>5.7109524008730261E-2</v>
      </c>
      <c r="F914" s="2">
        <f t="shared" si="83"/>
        <v>5.4112997288063215E-2</v>
      </c>
      <c r="G914" s="2">
        <f t="shared" si="81"/>
        <v>2.9965267206670462E-3</v>
      </c>
      <c r="H914" s="2" t="str">
        <f t="shared" si="82"/>
        <v>Sell</v>
      </c>
    </row>
    <row r="915" spans="1:8" ht="13.5" x14ac:dyDescent="0.25">
      <c r="A915" s="4">
        <f>TITRES_STAT!B918</f>
        <v>43339</v>
      </c>
      <c r="B915" s="2">
        <f>TITRES_STAT!D918</f>
        <v>7.0959000000000003</v>
      </c>
      <c r="C915" s="2">
        <f t="shared" si="84"/>
        <v>7.0898639888482027</v>
      </c>
      <c r="D915" s="2">
        <f t="shared" si="80"/>
        <v>7.0364157483948322</v>
      </c>
      <c r="E915" s="2">
        <f t="shared" si="79"/>
        <v>5.3448240453370488E-2</v>
      </c>
      <c r="F915" s="2">
        <f t="shared" si="83"/>
        <v>5.3980045921124674E-2</v>
      </c>
      <c r="G915" s="2">
        <f t="shared" si="81"/>
        <v>-5.3180546775418586E-4</v>
      </c>
      <c r="H915" s="2" t="str">
        <f t="shared" si="82"/>
        <v>Hold</v>
      </c>
    </row>
    <row r="916" spans="1:8" ht="13.5" x14ac:dyDescent="0.25">
      <c r="A916" s="4">
        <f>TITRES_STAT!B919</f>
        <v>43340</v>
      </c>
      <c r="B916" s="2">
        <f>TITRES_STAT!D919</f>
        <v>7.0959000000000003</v>
      </c>
      <c r="C916" s="2">
        <f t="shared" si="84"/>
        <v>7.0907926059484794</v>
      </c>
      <c r="D916" s="2">
        <f t="shared" si="80"/>
        <v>7.0408219892544741</v>
      </c>
      <c r="E916" s="2">
        <f t="shared" si="79"/>
        <v>4.9970616694005265E-2</v>
      </c>
      <c r="F916" s="2">
        <f t="shared" si="83"/>
        <v>5.3178160075700795E-2</v>
      </c>
      <c r="G916" s="2">
        <f t="shared" si="81"/>
        <v>-3.2075433816955295E-3</v>
      </c>
      <c r="H916" s="2" t="str">
        <f t="shared" si="82"/>
        <v>Hold</v>
      </c>
    </row>
    <row r="917" spans="1:8" ht="13.5" x14ac:dyDescent="0.25">
      <c r="A917" s="4">
        <f>TITRES_STAT!B920</f>
        <v>43341</v>
      </c>
      <c r="B917" s="2">
        <f>TITRES_STAT!D920</f>
        <v>7.0959000000000003</v>
      </c>
      <c r="C917" s="2">
        <f t="shared" si="84"/>
        <v>7.0670552819564056</v>
      </c>
      <c r="D917" s="2">
        <f t="shared" si="80"/>
        <v>7.0449018419022913</v>
      </c>
      <c r="E917" s="2">
        <f t="shared" si="79"/>
        <v>2.2153440054114348E-2</v>
      </c>
      <c r="F917" s="2">
        <f t="shared" si="83"/>
        <v>4.6973216071383508E-2</v>
      </c>
      <c r="G917" s="2">
        <f t="shared" si="81"/>
        <v>-2.481977601726916E-2</v>
      </c>
      <c r="H917" s="2" t="str">
        <f t="shared" si="82"/>
        <v>Hold</v>
      </c>
    </row>
    <row r="918" spans="1:8" ht="13.5" x14ac:dyDescent="0.25">
      <c r="A918" s="4">
        <f>TITRES_STAT!B921</f>
        <v>43342</v>
      </c>
      <c r="B918" s="2">
        <f>TITRES_STAT!D921</f>
        <v>7.1357999999999997</v>
      </c>
      <c r="C918" s="2">
        <f t="shared" si="84"/>
        <v>7.0469698539631125</v>
      </c>
      <c r="D918" s="2">
        <f t="shared" si="80"/>
        <v>7.0516350387984179</v>
      </c>
      <c r="E918" s="2">
        <f t="shared" si="79"/>
        <v>-4.6651848353054248E-3</v>
      </c>
      <c r="F918" s="2">
        <f t="shared" si="83"/>
        <v>3.6645535890045725E-2</v>
      </c>
      <c r="G918" s="2">
        <f t="shared" si="81"/>
        <v>-4.1310720725351149E-2</v>
      </c>
      <c r="H918" s="2" t="str">
        <f t="shared" si="82"/>
        <v>Hold</v>
      </c>
    </row>
    <row r="919" spans="1:8" ht="13.5" x14ac:dyDescent="0.25">
      <c r="A919" s="4">
        <f>TITRES_STAT!B922</f>
        <v>43343</v>
      </c>
      <c r="B919" s="2">
        <f>TITRES_STAT!D922</f>
        <v>7.0959000000000003</v>
      </c>
      <c r="C919" s="2">
        <f t="shared" si="84"/>
        <v>7.0250667995072487</v>
      </c>
      <c r="D919" s="2">
        <f t="shared" si="80"/>
        <v>7.0549139248133503</v>
      </c>
      <c r="E919" s="2">
        <f t="shared" si="79"/>
        <v>-2.9847125306101674E-2</v>
      </c>
      <c r="F919" s="2">
        <f t="shared" si="83"/>
        <v>2.3347003650816246E-2</v>
      </c>
      <c r="G919" s="2">
        <f t="shared" si="81"/>
        <v>-5.319412895691792E-2</v>
      </c>
      <c r="H919" s="2" t="str">
        <f t="shared" si="82"/>
        <v>Hold</v>
      </c>
    </row>
    <row r="920" spans="1:8" ht="13.5" x14ac:dyDescent="0.25">
      <c r="A920" s="4">
        <f>TITRES_STAT!B923</f>
        <v>43346</v>
      </c>
      <c r="B920" s="2">
        <f>TITRES_STAT!D923</f>
        <v>6.9364999999999997</v>
      </c>
      <c r="C920" s="2">
        <f t="shared" si="84"/>
        <v>7.0071488303522873</v>
      </c>
      <c r="D920" s="2">
        <f t="shared" si="80"/>
        <v>7.0461425229753241</v>
      </c>
      <c r="E920" s="2">
        <f t="shared" si="79"/>
        <v>-3.8993692623036758E-2</v>
      </c>
      <c r="F920" s="2">
        <f t="shared" si="83"/>
        <v>1.0878864396045644E-2</v>
      </c>
      <c r="G920" s="2">
        <f t="shared" si="81"/>
        <v>-4.98725570190824E-2</v>
      </c>
      <c r="H920" s="2" t="str">
        <f t="shared" si="82"/>
        <v>Hold</v>
      </c>
    </row>
    <row r="921" spans="1:8" ht="13.5" x14ac:dyDescent="0.25">
      <c r="A921" s="4">
        <f>TITRES_STAT!B924</f>
        <v>43347</v>
      </c>
      <c r="B921" s="2">
        <f>TITRES_STAT!D924</f>
        <v>7.1119000000000003</v>
      </c>
      <c r="C921" s="2">
        <f t="shared" si="84"/>
        <v>6.9919874718365502</v>
      </c>
      <c r="D921" s="2">
        <f t="shared" si="80"/>
        <v>7.0510134471993737</v>
      </c>
      <c r="E921" s="2">
        <f t="shared" si="79"/>
        <v>-5.9025975362823502E-2</v>
      </c>
      <c r="F921" s="2">
        <f t="shared" si="83"/>
        <v>-3.1021035557281858E-3</v>
      </c>
      <c r="G921" s="2">
        <f t="shared" si="81"/>
        <v>-5.5923871807095314E-2</v>
      </c>
      <c r="H921" s="2" t="str">
        <f t="shared" si="82"/>
        <v>Hold</v>
      </c>
    </row>
    <row r="922" spans="1:8" ht="13.5" x14ac:dyDescent="0.25">
      <c r="A922" s="4">
        <f>TITRES_STAT!B925</f>
        <v>43348</v>
      </c>
      <c r="B922" s="2">
        <f>TITRES_STAT!D925</f>
        <v>6.9364999999999997</v>
      </c>
      <c r="C922" s="2">
        <f t="shared" si="84"/>
        <v>7.0079740146309266</v>
      </c>
      <c r="D922" s="2">
        <f t="shared" si="80"/>
        <v>7.0425309696290501</v>
      </c>
      <c r="E922" s="2">
        <f t="shared" si="79"/>
        <v>-3.4556954998123501E-2</v>
      </c>
      <c r="F922" s="2">
        <f t="shared" si="83"/>
        <v>-9.3930738442072493E-3</v>
      </c>
      <c r="G922" s="2">
        <f t="shared" si="81"/>
        <v>-2.5163881153916254E-2</v>
      </c>
      <c r="H922" s="2" t="str">
        <f t="shared" si="82"/>
        <v>Hold</v>
      </c>
    </row>
    <row r="923" spans="1:8" ht="13.5" x14ac:dyDescent="0.25">
      <c r="A923" s="4">
        <f>TITRES_STAT!B926</f>
        <v>43349</v>
      </c>
      <c r="B923" s="2">
        <f>TITRES_STAT!D926</f>
        <v>6.9046000000000003</v>
      </c>
      <c r="C923" s="2">
        <f t="shared" si="84"/>
        <v>6.9920703200723224</v>
      </c>
      <c r="D923" s="2">
        <f t="shared" si="80"/>
        <v>7.0323138607676388</v>
      </c>
      <c r="E923" s="2">
        <f t="shared" si="79"/>
        <v>-4.0243540695316327E-2</v>
      </c>
      <c r="F923" s="2">
        <f t="shared" si="83"/>
        <v>-1.5563167214429066E-2</v>
      </c>
      <c r="G923" s="2">
        <f t="shared" si="81"/>
        <v>-2.4680373480887259E-2</v>
      </c>
      <c r="H923" s="2" t="str">
        <f t="shared" si="82"/>
        <v>Hold</v>
      </c>
    </row>
    <row r="924" spans="1:8" ht="13.5" x14ac:dyDescent="0.25">
      <c r="A924" s="4">
        <f>TITRES_STAT!B927</f>
        <v>43350</v>
      </c>
      <c r="B924" s="2">
        <f>TITRES_STAT!D927</f>
        <v>7.0162000000000004</v>
      </c>
      <c r="C924" s="2">
        <f t="shared" si="84"/>
        <v>7.0080441169842729</v>
      </c>
      <c r="D924" s="2">
        <f t="shared" si="80"/>
        <v>7.0311202414515179</v>
      </c>
      <c r="E924" s="2">
        <f t="shared" ref="E924:E987" si="85">C924-D924</f>
        <v>-2.3076124467245052E-2</v>
      </c>
      <c r="F924" s="2">
        <f t="shared" si="83"/>
        <v>-1.7065758664992263E-2</v>
      </c>
      <c r="G924" s="2">
        <f t="shared" si="81"/>
        <v>-6.0103658022527887E-3</v>
      </c>
      <c r="H924" s="2" t="str">
        <f t="shared" si="82"/>
        <v>Hold</v>
      </c>
    </row>
    <row r="925" spans="1:8" ht="13.5" x14ac:dyDescent="0.25">
      <c r="A925" s="4">
        <f>TITRES_STAT!B928</f>
        <v>43353</v>
      </c>
      <c r="B925" s="2">
        <f>TITRES_STAT!D928</f>
        <v>7.0162000000000004</v>
      </c>
      <c r="C925" s="2">
        <f t="shared" si="84"/>
        <v>7.0215604066789998</v>
      </c>
      <c r="D925" s="2">
        <f t="shared" ref="D925:D988" si="86">$D$4*B925+(1-$D$4)*D924</f>
        <v>7.0300150383810358</v>
      </c>
      <c r="E925" s="2">
        <f t="shared" si="85"/>
        <v>-8.4546317020359751E-3</v>
      </c>
      <c r="F925" s="2">
        <f t="shared" si="83"/>
        <v>-1.5343533272401007E-2</v>
      </c>
      <c r="G925" s="2">
        <f t="shared" si="81"/>
        <v>6.8889015703650323E-3</v>
      </c>
      <c r="H925" s="2" t="str">
        <f t="shared" si="82"/>
        <v>Sell</v>
      </c>
    </row>
    <row r="926" spans="1:8" ht="13.5" x14ac:dyDescent="0.25">
      <c r="A926" s="4">
        <f>TITRES_STAT!B929</f>
        <v>43355</v>
      </c>
      <c r="B926" s="2">
        <f>TITRES_STAT!D929</f>
        <v>6.9724000000000004</v>
      </c>
      <c r="C926" s="2">
        <f t="shared" si="84"/>
        <v>7.0329972671899226</v>
      </c>
      <c r="D926" s="2">
        <f t="shared" si="86"/>
        <v>7.0257472577602176</v>
      </c>
      <c r="E926" s="2">
        <f t="shared" si="85"/>
        <v>7.2500094297049955E-3</v>
      </c>
      <c r="F926" s="2">
        <f t="shared" si="83"/>
        <v>-1.0824824731979809E-2</v>
      </c>
      <c r="G926" s="2">
        <f t="shared" si="81"/>
        <v>1.8074834161684802E-2</v>
      </c>
      <c r="H926" s="2" t="str">
        <f t="shared" si="82"/>
        <v>Sell</v>
      </c>
    </row>
    <row r="927" spans="1:8" ht="13.5" x14ac:dyDescent="0.25">
      <c r="A927" s="4">
        <f>TITRES_STAT!B930</f>
        <v>43356</v>
      </c>
      <c r="B927" s="2">
        <f>TITRES_STAT!D930</f>
        <v>6.9724000000000004</v>
      </c>
      <c r="C927" s="2">
        <f t="shared" si="84"/>
        <v>7.0426746106991649</v>
      </c>
      <c r="D927" s="2">
        <f t="shared" si="86"/>
        <v>7.0217956090372393</v>
      </c>
      <c r="E927" s="2">
        <f t="shared" si="85"/>
        <v>2.0879001661925578E-2</v>
      </c>
      <c r="F927" s="2">
        <f t="shared" si="83"/>
        <v>-4.4840594531987315E-3</v>
      </c>
      <c r="G927" s="2">
        <f t="shared" si="81"/>
        <v>2.5363061115124309E-2</v>
      </c>
      <c r="H927" s="2" t="str">
        <f t="shared" si="82"/>
        <v>Sell</v>
      </c>
    </row>
    <row r="928" spans="1:8" ht="13.5" x14ac:dyDescent="0.25">
      <c r="A928" s="4">
        <f>TITRES_STAT!B931</f>
        <v>43357</v>
      </c>
      <c r="B928" s="2">
        <f>TITRES_STAT!D931</f>
        <v>6.8966000000000003</v>
      </c>
      <c r="C928" s="2">
        <f t="shared" si="84"/>
        <v>7.0570015936685238</v>
      </c>
      <c r="D928" s="2">
        <f t="shared" si="86"/>
        <v>7.0125218602196657</v>
      </c>
      <c r="E928" s="2">
        <f t="shared" si="85"/>
        <v>4.4479733448858028E-2</v>
      </c>
      <c r="F928" s="2">
        <f t="shared" si="83"/>
        <v>5.3086991272126207E-3</v>
      </c>
      <c r="G928" s="2">
        <f t="shared" si="81"/>
        <v>3.9171034321645405E-2</v>
      </c>
      <c r="H928" s="2" t="str">
        <f t="shared" si="82"/>
        <v>Sell</v>
      </c>
    </row>
    <row r="929" spans="1:8" ht="13.5" x14ac:dyDescent="0.25">
      <c r="A929" s="4">
        <f>TITRES_STAT!B932</f>
        <v>43360</v>
      </c>
      <c r="B929" s="2">
        <f>TITRES_STAT!D932</f>
        <v>6.8966000000000003</v>
      </c>
      <c r="C929" s="2">
        <f t="shared" si="84"/>
        <v>7.0629859638733663</v>
      </c>
      <c r="D929" s="2">
        <f t="shared" si="86"/>
        <v>7.0039350557589497</v>
      </c>
      <c r="E929" s="2">
        <f t="shared" si="85"/>
        <v>5.90509081144166E-2</v>
      </c>
      <c r="F929" s="2">
        <f t="shared" si="83"/>
        <v>1.6057140924653417E-2</v>
      </c>
      <c r="G929" s="2">
        <f t="shared" si="81"/>
        <v>4.299376718976318E-2</v>
      </c>
      <c r="H929" s="2" t="str">
        <f t="shared" si="82"/>
        <v>Sell</v>
      </c>
    </row>
    <row r="930" spans="1:8" ht="13.5" x14ac:dyDescent="0.25">
      <c r="A930" s="4">
        <f>TITRES_STAT!B933</f>
        <v>43361</v>
      </c>
      <c r="B930" s="2">
        <f>TITRES_STAT!D933</f>
        <v>6.7770000000000001</v>
      </c>
      <c r="C930" s="2">
        <f t="shared" si="84"/>
        <v>7.0435265848159254</v>
      </c>
      <c r="D930" s="2">
        <f t="shared" si="86"/>
        <v>6.9871250516286567</v>
      </c>
      <c r="E930" s="2">
        <f t="shared" si="85"/>
        <v>5.6401533187268704E-2</v>
      </c>
      <c r="F930" s="2">
        <f t="shared" si="83"/>
        <v>2.4126019377176476E-2</v>
      </c>
      <c r="G930" s="2">
        <f t="shared" si="81"/>
        <v>3.2275513810092228E-2</v>
      </c>
      <c r="H930" s="2" t="str">
        <f t="shared" si="82"/>
        <v>Sell</v>
      </c>
    </row>
    <row r="931" spans="1:8" ht="13.5" x14ac:dyDescent="0.25">
      <c r="A931" s="4">
        <f>TITRES_STAT!B934</f>
        <v>43362</v>
      </c>
      <c r="B931" s="2">
        <f>TITRES_STAT!D934</f>
        <v>6.5777000000000001</v>
      </c>
      <c r="C931" s="2">
        <f t="shared" si="84"/>
        <v>7.0540455717673218</v>
      </c>
      <c r="D931" s="2">
        <f t="shared" si="86"/>
        <v>6.9567972700265335</v>
      </c>
      <c r="E931" s="2">
        <f t="shared" si="85"/>
        <v>9.7248301740788357E-2</v>
      </c>
      <c r="F931" s="2">
        <f t="shared" si="83"/>
        <v>3.8750475849898852E-2</v>
      </c>
      <c r="G931" s="2">
        <f t="shared" si="81"/>
        <v>5.8497825890889504E-2</v>
      </c>
      <c r="H931" s="2" t="str">
        <f t="shared" si="82"/>
        <v>Sell</v>
      </c>
    </row>
    <row r="932" spans="1:8" ht="13.5" x14ac:dyDescent="0.25">
      <c r="A932" s="4">
        <f>TITRES_STAT!B935</f>
        <v>43363</v>
      </c>
      <c r="B932" s="2">
        <f>TITRES_STAT!D935</f>
        <v>6.4779999999999998</v>
      </c>
      <c r="C932" s="2">
        <f t="shared" si="84"/>
        <v>7.0359616376492724</v>
      </c>
      <c r="D932" s="2">
        <f t="shared" si="86"/>
        <v>6.9213308055801237</v>
      </c>
      <c r="E932" s="2">
        <f t="shared" si="85"/>
        <v>0.1146308320691487</v>
      </c>
      <c r="F932" s="2">
        <f t="shared" si="83"/>
        <v>5.3926547093748826E-2</v>
      </c>
      <c r="G932" s="2">
        <f t="shared" ref="G932:G995" si="87">E932-F932</f>
        <v>6.0704284975399876E-2</v>
      </c>
      <c r="H932" s="2" t="str">
        <f t="shared" ref="H932:H995" si="88">IF(G932&lt;0,"Hold","Sell")</f>
        <v>Sell</v>
      </c>
    </row>
    <row r="933" spans="1:8" ht="13.5" x14ac:dyDescent="0.25">
      <c r="A933" s="4">
        <f>TITRES_STAT!B936</f>
        <v>43364</v>
      </c>
      <c r="B933" s="2">
        <f>TITRES_STAT!D936</f>
        <v>6.4779999999999998</v>
      </c>
      <c r="C933" s="2">
        <f t="shared" si="84"/>
        <v>7.0157521549339998</v>
      </c>
      <c r="D933" s="2">
        <f t="shared" si="86"/>
        <v>6.8884914866482632</v>
      </c>
      <c r="E933" s="2">
        <f t="shared" si="85"/>
        <v>0.12726066828573668</v>
      </c>
      <c r="F933" s="2">
        <f t="shared" ref="F933:F996" si="89">(E933*(2/(10)))+((1-(2/10))*F932)</f>
        <v>6.8593371332146408E-2</v>
      </c>
      <c r="G933" s="2">
        <f t="shared" si="87"/>
        <v>5.866729695359027E-2</v>
      </c>
      <c r="H933" s="2" t="str">
        <f t="shared" si="88"/>
        <v>Sell</v>
      </c>
    </row>
    <row r="934" spans="1:8" ht="13.5" x14ac:dyDescent="0.25">
      <c r="A934" s="4">
        <f>TITRES_STAT!B937</f>
        <v>43367</v>
      </c>
      <c r="B934" s="2">
        <f>TITRES_STAT!D937</f>
        <v>6.6694000000000004</v>
      </c>
      <c r="C934" s="2">
        <f t="shared" si="84"/>
        <v>7.0158210541749231</v>
      </c>
      <c r="D934" s="2">
        <f t="shared" si="86"/>
        <v>6.8722624876372809</v>
      </c>
      <c r="E934" s="2">
        <f t="shared" si="85"/>
        <v>0.14355856653764221</v>
      </c>
      <c r="F934" s="2">
        <f t="shared" si="89"/>
        <v>8.3586410373245573E-2</v>
      </c>
      <c r="G934" s="2">
        <f t="shared" si="87"/>
        <v>5.9972156164396634E-2</v>
      </c>
      <c r="H934" s="2" t="str">
        <f t="shared" si="88"/>
        <v>Sell</v>
      </c>
    </row>
    <row r="935" spans="1:8" ht="13.5" x14ac:dyDescent="0.25">
      <c r="A935" s="4">
        <f>TITRES_STAT!B938</f>
        <v>43368</v>
      </c>
      <c r="B935" s="2">
        <f>TITRES_STAT!D938</f>
        <v>6.7729999999999997</v>
      </c>
      <c r="C935" s="2">
        <f t="shared" si="84"/>
        <v>7.0158793535326271</v>
      </c>
      <c r="D935" s="2">
        <f t="shared" si="86"/>
        <v>6.8649097107752599</v>
      </c>
      <c r="E935" s="2">
        <f t="shared" si="85"/>
        <v>0.15096964275736724</v>
      </c>
      <c r="F935" s="2">
        <f t="shared" si="89"/>
        <v>9.7063056850069912E-2</v>
      </c>
      <c r="G935" s="2">
        <f t="shared" si="87"/>
        <v>5.3906585907297327E-2</v>
      </c>
      <c r="H935" s="2" t="str">
        <f t="shared" si="88"/>
        <v>Sell</v>
      </c>
    </row>
    <row r="936" spans="1:8" ht="13.5" x14ac:dyDescent="0.25">
      <c r="A936" s="4">
        <f>TITRES_STAT!B939</f>
        <v>43369</v>
      </c>
      <c r="B936" s="2">
        <f>TITRES_STAT!D939</f>
        <v>6.7729999999999997</v>
      </c>
      <c r="C936" s="2">
        <f t="shared" si="84"/>
        <v>7.0091902222199147</v>
      </c>
      <c r="D936" s="2">
        <f t="shared" si="86"/>
        <v>6.8581015840511661</v>
      </c>
      <c r="E936" s="2">
        <f t="shared" si="85"/>
        <v>0.15108863816874862</v>
      </c>
      <c r="F936" s="2">
        <f t="shared" si="89"/>
        <v>0.10786817311380567</v>
      </c>
      <c r="G936" s="2">
        <f t="shared" si="87"/>
        <v>4.3220465054942953E-2</v>
      </c>
      <c r="H936" s="2" t="str">
        <f t="shared" si="88"/>
        <v>Sell</v>
      </c>
    </row>
    <row r="937" spans="1:8" ht="13.5" x14ac:dyDescent="0.25">
      <c r="A937" s="4">
        <f>TITRES_STAT!B940</f>
        <v>43370</v>
      </c>
      <c r="B937" s="2">
        <f>TITRES_STAT!D940</f>
        <v>6.7729999999999997</v>
      </c>
      <c r="C937" s="2">
        <f t="shared" si="84"/>
        <v>7.0035301880322356</v>
      </c>
      <c r="D937" s="2">
        <f t="shared" si="86"/>
        <v>6.8517977630103388</v>
      </c>
      <c r="E937" s="2">
        <f t="shared" si="85"/>
        <v>0.15173242502189677</v>
      </c>
      <c r="F937" s="2">
        <f t="shared" si="89"/>
        <v>0.11664102349542389</v>
      </c>
      <c r="G937" s="2">
        <f t="shared" si="87"/>
        <v>3.5091401526472873E-2</v>
      </c>
      <c r="H937" s="2" t="str">
        <f t="shared" si="88"/>
        <v>Sell</v>
      </c>
    </row>
    <row r="938" spans="1:8" ht="13.5" x14ac:dyDescent="0.25">
      <c r="A938" s="4">
        <f>TITRES_STAT!B941</f>
        <v>43371</v>
      </c>
      <c r="B938" s="2">
        <f>TITRES_STAT!D941</f>
        <v>6.5777000000000001</v>
      </c>
      <c r="C938" s="2">
        <f t="shared" si="84"/>
        <v>6.9870793898734309</v>
      </c>
      <c r="D938" s="2">
        <f t="shared" si="86"/>
        <v>6.8314942250095729</v>
      </c>
      <c r="E938" s="2">
        <f t="shared" si="85"/>
        <v>0.15558516486385798</v>
      </c>
      <c r="F938" s="2">
        <f t="shared" si="89"/>
        <v>0.12442985176911073</v>
      </c>
      <c r="G938" s="2">
        <f t="shared" si="87"/>
        <v>3.1155313094747256E-2</v>
      </c>
      <c r="H938" s="2" t="str">
        <f t="shared" si="88"/>
        <v>Sell</v>
      </c>
    </row>
    <row r="939" spans="1:8" ht="13.5" x14ac:dyDescent="0.25">
      <c r="A939" s="4">
        <f>TITRES_STAT!B942</f>
        <v>43374</v>
      </c>
      <c r="B939" s="2">
        <f>TITRES_STAT!D942</f>
        <v>6.5777000000000001</v>
      </c>
      <c r="C939" s="2">
        <f t="shared" si="84"/>
        <v>6.9731594837390567</v>
      </c>
      <c r="D939" s="2">
        <f t="shared" si="86"/>
        <v>6.8126946527866412</v>
      </c>
      <c r="E939" s="2">
        <f t="shared" si="85"/>
        <v>0.16046483095241548</v>
      </c>
      <c r="F939" s="2">
        <f t="shared" si="89"/>
        <v>0.13163684760577168</v>
      </c>
      <c r="G939" s="2">
        <f t="shared" si="87"/>
        <v>2.8827983346643798E-2</v>
      </c>
      <c r="H939" s="2" t="str">
        <f t="shared" si="88"/>
        <v>Sell</v>
      </c>
    </row>
    <row r="940" spans="1:8" ht="13.5" x14ac:dyDescent="0.25">
      <c r="A940" s="4">
        <f>TITRES_STAT!B943</f>
        <v>43375</v>
      </c>
      <c r="B940" s="2">
        <f>TITRES_STAT!D943</f>
        <v>6.3784000000000001</v>
      </c>
      <c r="C940" s="2">
        <f t="shared" si="84"/>
        <v>6.9429811016253558</v>
      </c>
      <c r="D940" s="2">
        <f t="shared" si="86"/>
        <v>6.7805246785061497</v>
      </c>
      <c r="E940" s="2">
        <f t="shared" si="85"/>
        <v>0.16245642311920605</v>
      </c>
      <c r="F940" s="2">
        <f t="shared" si="89"/>
        <v>0.13780076270845856</v>
      </c>
      <c r="G940" s="2">
        <f t="shared" si="87"/>
        <v>2.4655660410747487E-2</v>
      </c>
      <c r="H940" s="2" t="str">
        <f t="shared" si="88"/>
        <v>Sell</v>
      </c>
    </row>
    <row r="941" spans="1:8" ht="13.5" x14ac:dyDescent="0.25">
      <c r="A941" s="4">
        <f>TITRES_STAT!B944</f>
        <v>43376</v>
      </c>
      <c r="B941" s="2">
        <f>TITRES_STAT!D944</f>
        <v>6.1790000000000003</v>
      </c>
      <c r="C941" s="2">
        <f t="shared" si="84"/>
        <v>6.8867840090676093</v>
      </c>
      <c r="D941" s="2">
        <f t="shared" si="86"/>
        <v>6.7359672949131015</v>
      </c>
      <c r="E941" s="2">
        <f t="shared" si="85"/>
        <v>0.15081671415450781</v>
      </c>
      <c r="F941" s="2">
        <f t="shared" si="89"/>
        <v>0.14040395299766842</v>
      </c>
      <c r="G941" s="2">
        <f t="shared" si="87"/>
        <v>1.0412761156839395E-2</v>
      </c>
      <c r="H941" s="2" t="str">
        <f t="shared" si="88"/>
        <v>Sell</v>
      </c>
    </row>
    <row r="942" spans="1:8" ht="13.5" x14ac:dyDescent="0.25">
      <c r="A942" s="4">
        <f>TITRES_STAT!B945</f>
        <v>43377</v>
      </c>
      <c r="B942" s="2">
        <f>TITRES_STAT!D945</f>
        <v>6.3583999999999996</v>
      </c>
      <c r="C942" s="2">
        <f t="shared" si="84"/>
        <v>6.8238941615187461</v>
      </c>
      <c r="D942" s="2">
        <f t="shared" si="86"/>
        <v>6.7079993471417607</v>
      </c>
      <c r="E942" s="2">
        <f t="shared" si="85"/>
        <v>0.11589481437698534</v>
      </c>
      <c r="F942" s="2">
        <f t="shared" si="89"/>
        <v>0.13550212527353181</v>
      </c>
      <c r="G942" s="2">
        <f t="shared" si="87"/>
        <v>-1.9607310896546465E-2</v>
      </c>
      <c r="H942" s="2" t="str">
        <f t="shared" si="88"/>
        <v>Hold</v>
      </c>
    </row>
    <row r="943" spans="1:8" ht="13.5" x14ac:dyDescent="0.25">
      <c r="A943" s="4">
        <f>TITRES_STAT!B946</f>
        <v>43378</v>
      </c>
      <c r="B943" s="2">
        <f>TITRES_STAT!D946</f>
        <v>6.3066000000000004</v>
      </c>
      <c r="C943" s="2">
        <f t="shared" si="84"/>
        <v>6.7706796751312464</v>
      </c>
      <c r="D943" s="2">
        <f t="shared" si="86"/>
        <v>6.678266062168297</v>
      </c>
      <c r="E943" s="2">
        <f t="shared" si="85"/>
        <v>9.2413612962949365E-2</v>
      </c>
      <c r="F943" s="2">
        <f t="shared" si="89"/>
        <v>0.12688442281141532</v>
      </c>
      <c r="G943" s="2">
        <f t="shared" si="87"/>
        <v>-3.4470809848465955E-2</v>
      </c>
      <c r="H943" s="2" t="str">
        <f t="shared" si="88"/>
        <v>Hold</v>
      </c>
    </row>
    <row r="944" spans="1:8" ht="13.5" x14ac:dyDescent="0.25">
      <c r="A944" s="4">
        <f>TITRES_STAT!B947</f>
        <v>43381</v>
      </c>
      <c r="B944" s="2">
        <f>TITRES_STAT!D947</f>
        <v>6.0236000000000001</v>
      </c>
      <c r="C944" s="2">
        <f t="shared" si="84"/>
        <v>6.7550981866495166</v>
      </c>
      <c r="D944" s="2">
        <f t="shared" si="86"/>
        <v>6.6297722797854606</v>
      </c>
      <c r="E944" s="2">
        <f t="shared" si="85"/>
        <v>0.12532590686405598</v>
      </c>
      <c r="F944" s="2">
        <f t="shared" si="89"/>
        <v>0.12657271962194347</v>
      </c>
      <c r="G944" s="2">
        <f t="shared" si="87"/>
        <v>-1.2468127578874888E-3</v>
      </c>
      <c r="H944" s="2" t="str">
        <f t="shared" si="88"/>
        <v>Hold</v>
      </c>
    </row>
    <row r="945" spans="1:8" ht="13.5" x14ac:dyDescent="0.25">
      <c r="A945" s="4">
        <f>TITRES_STAT!B948</f>
        <v>43382</v>
      </c>
      <c r="B945" s="2">
        <f>TITRES_STAT!D948</f>
        <v>5.8601000000000001</v>
      </c>
      <c r="C945" s="2">
        <f t="shared" si="84"/>
        <v>6.7578523117803595</v>
      </c>
      <c r="D945" s="2">
        <f t="shared" si="86"/>
        <v>6.572759518319871</v>
      </c>
      <c r="E945" s="2">
        <f t="shared" si="85"/>
        <v>0.18509279346048846</v>
      </c>
      <c r="F945" s="2">
        <f t="shared" si="89"/>
        <v>0.13827673438965249</v>
      </c>
      <c r="G945" s="2">
        <f t="shared" si="87"/>
        <v>4.6816059070835969E-2</v>
      </c>
      <c r="H945" s="2" t="str">
        <f t="shared" si="88"/>
        <v>Sell</v>
      </c>
    </row>
    <row r="946" spans="1:8" ht="13.5" x14ac:dyDescent="0.25">
      <c r="A946" s="4">
        <f>TITRES_STAT!B949</f>
        <v>43383</v>
      </c>
      <c r="B946" s="2">
        <f>TITRES_STAT!D949</f>
        <v>5.8601000000000001</v>
      </c>
      <c r="C946" s="2">
        <f t="shared" si="84"/>
        <v>6.7601827253526112</v>
      </c>
      <c r="D946" s="2">
        <f t="shared" si="86"/>
        <v>6.5199699243702511</v>
      </c>
      <c r="E946" s="2">
        <f t="shared" si="85"/>
        <v>0.24021280098236009</v>
      </c>
      <c r="F946" s="2">
        <f t="shared" si="89"/>
        <v>0.15866394770819403</v>
      </c>
      <c r="G946" s="2">
        <f t="shared" si="87"/>
        <v>8.1548853274166055E-2</v>
      </c>
      <c r="H946" s="2" t="str">
        <f t="shared" si="88"/>
        <v>Sell</v>
      </c>
    </row>
    <row r="947" spans="1:8" ht="13.5" x14ac:dyDescent="0.25">
      <c r="A947" s="4">
        <f>TITRES_STAT!B950</f>
        <v>43384</v>
      </c>
      <c r="B947" s="2">
        <f>TITRES_STAT!D950</f>
        <v>5.9797000000000002</v>
      </c>
      <c r="C947" s="2">
        <f t="shared" si="84"/>
        <v>6.7621546137599013</v>
      </c>
      <c r="D947" s="2">
        <f t="shared" si="86"/>
        <v>6.479949929972455</v>
      </c>
      <c r="E947" s="2">
        <f t="shared" si="85"/>
        <v>0.28220468378744634</v>
      </c>
      <c r="F947" s="2">
        <f t="shared" si="89"/>
        <v>0.18337209492404449</v>
      </c>
      <c r="G947" s="2">
        <f t="shared" si="87"/>
        <v>9.8832588863401849E-2</v>
      </c>
      <c r="H947" s="2" t="str">
        <f t="shared" si="88"/>
        <v>Sell</v>
      </c>
    </row>
    <row r="948" spans="1:8" ht="13.5" x14ac:dyDescent="0.25">
      <c r="A948" s="4">
        <f>TITRES_STAT!B951</f>
        <v>43385</v>
      </c>
      <c r="B948" s="2">
        <f>TITRES_STAT!D951</f>
        <v>6.0236000000000001</v>
      </c>
      <c r="C948" s="2">
        <f t="shared" si="84"/>
        <v>6.7337769808737633</v>
      </c>
      <c r="D948" s="2">
        <f t="shared" si="86"/>
        <v>6.4461462314559768</v>
      </c>
      <c r="E948" s="2">
        <f t="shared" si="85"/>
        <v>0.28763074941778655</v>
      </c>
      <c r="F948" s="2">
        <f t="shared" si="89"/>
        <v>0.20422382582279291</v>
      </c>
      <c r="G948" s="2">
        <f t="shared" si="87"/>
        <v>8.3406923594993632E-2</v>
      </c>
      <c r="H948" s="2" t="str">
        <f t="shared" si="88"/>
        <v>Sell</v>
      </c>
    </row>
    <row r="949" spans="1:8" ht="13.5" x14ac:dyDescent="0.25">
      <c r="A949" s="4">
        <f>TITRES_STAT!B952</f>
        <v>43389</v>
      </c>
      <c r="B949" s="2">
        <f>TITRES_STAT!D952</f>
        <v>6.0236000000000001</v>
      </c>
      <c r="C949" s="2">
        <f t="shared" si="84"/>
        <v>6.7097651376624157</v>
      </c>
      <c r="D949" s="2">
        <f t="shared" si="86"/>
        <v>6.4148465106073864</v>
      </c>
      <c r="E949" s="2">
        <f t="shared" si="85"/>
        <v>0.29491862705502925</v>
      </c>
      <c r="F949" s="2">
        <f t="shared" si="89"/>
        <v>0.2223627860692402</v>
      </c>
      <c r="G949" s="2">
        <f t="shared" si="87"/>
        <v>7.2555840985789044E-2</v>
      </c>
      <c r="H949" s="2" t="str">
        <f t="shared" si="88"/>
        <v>Sell</v>
      </c>
    </row>
    <row r="950" spans="1:8" ht="13.5" x14ac:dyDescent="0.25">
      <c r="A950" s="4">
        <f>TITRES_STAT!B953</f>
        <v>43390</v>
      </c>
      <c r="B950" s="2">
        <f>TITRES_STAT!D953</f>
        <v>6.0236000000000001</v>
      </c>
      <c r="C950" s="2">
        <f t="shared" si="84"/>
        <v>6.6587858857143516</v>
      </c>
      <c r="D950" s="2">
        <f t="shared" si="86"/>
        <v>6.3858652875994322</v>
      </c>
      <c r="E950" s="2">
        <f t="shared" si="85"/>
        <v>0.27292059811491942</v>
      </c>
      <c r="F950" s="2">
        <f t="shared" si="89"/>
        <v>0.23247434847837606</v>
      </c>
      <c r="G950" s="2">
        <f t="shared" si="87"/>
        <v>4.0446249636543363E-2</v>
      </c>
      <c r="H950" s="2" t="str">
        <f t="shared" si="88"/>
        <v>Sell</v>
      </c>
    </row>
    <row r="951" spans="1:8" ht="13.5" x14ac:dyDescent="0.25">
      <c r="A951" s="4">
        <f>TITRES_STAT!B954</f>
        <v>43391</v>
      </c>
      <c r="B951" s="2">
        <f>TITRES_STAT!D954</f>
        <v>6.0236000000000001</v>
      </c>
      <c r="C951" s="2">
        <f t="shared" si="84"/>
        <v>6.5849726725275284</v>
      </c>
      <c r="D951" s="2">
        <f t="shared" si="86"/>
        <v>6.3590308218513263</v>
      </c>
      <c r="E951" s="2">
        <f t="shared" si="85"/>
        <v>0.22594185067620209</v>
      </c>
      <c r="F951" s="2">
        <f t="shared" si="89"/>
        <v>0.23116784891794129</v>
      </c>
      <c r="G951" s="2">
        <f t="shared" si="87"/>
        <v>-5.2259982417391937E-3</v>
      </c>
      <c r="H951" s="2" t="str">
        <f t="shared" si="88"/>
        <v>Hold</v>
      </c>
    </row>
    <row r="952" spans="1:8" ht="13.5" x14ac:dyDescent="0.25">
      <c r="A952" s="4">
        <f>TITRES_STAT!B955</f>
        <v>43392</v>
      </c>
      <c r="B952" s="2">
        <f>TITRES_STAT!D955</f>
        <v>6.0952999999999999</v>
      </c>
      <c r="C952" s="2">
        <f t="shared" si="84"/>
        <v>6.5501153382925237</v>
      </c>
      <c r="D952" s="2">
        <f t="shared" si="86"/>
        <v>6.3394952054178946</v>
      </c>
      <c r="E952" s="2">
        <f t="shared" si="85"/>
        <v>0.21062013287462911</v>
      </c>
      <c r="F952" s="2">
        <f t="shared" si="89"/>
        <v>0.22705830570927887</v>
      </c>
      <c r="G952" s="2">
        <f t="shared" si="87"/>
        <v>-1.6438172834649767E-2</v>
      </c>
      <c r="H952" s="2" t="str">
        <f t="shared" si="88"/>
        <v>Hold</v>
      </c>
    </row>
    <row r="953" spans="1:8" ht="13.5" x14ac:dyDescent="0.25">
      <c r="A953" s="4">
        <f>TITRES_STAT!B956</f>
        <v>43395</v>
      </c>
      <c r="B953" s="2">
        <f>TITRES_STAT!D956</f>
        <v>6.2587999999999999</v>
      </c>
      <c r="C953" s="2">
        <f t="shared" si="84"/>
        <v>6.5126514400936744</v>
      </c>
      <c r="D953" s="2">
        <f t="shared" si="86"/>
        <v>6.3335177827943463</v>
      </c>
      <c r="E953" s="2">
        <f t="shared" si="85"/>
        <v>0.17913365729932806</v>
      </c>
      <c r="F953" s="2">
        <f t="shared" si="89"/>
        <v>0.21747337602728872</v>
      </c>
      <c r="G953" s="2">
        <f t="shared" si="87"/>
        <v>-3.8339718727960659E-2</v>
      </c>
      <c r="H953" s="2" t="str">
        <f t="shared" si="88"/>
        <v>Hold</v>
      </c>
    </row>
    <row r="954" spans="1:8" ht="13.5" x14ac:dyDescent="0.25">
      <c r="A954" s="4">
        <f>TITRES_STAT!B957</f>
        <v>43396</v>
      </c>
      <c r="B954" s="2">
        <f>TITRES_STAT!D957</f>
        <v>6.2188999999999997</v>
      </c>
      <c r="C954" s="2">
        <f t="shared" si="84"/>
        <v>6.4374127570023401</v>
      </c>
      <c r="D954" s="2">
        <f t="shared" si="86"/>
        <v>6.3250275766614319</v>
      </c>
      <c r="E954" s="2">
        <f t="shared" si="85"/>
        <v>0.11238518034090816</v>
      </c>
      <c r="F954" s="2">
        <f t="shared" si="89"/>
        <v>0.19645573689001261</v>
      </c>
      <c r="G954" s="2">
        <f t="shared" si="87"/>
        <v>-8.4070556549104447E-2</v>
      </c>
      <c r="H954" s="2" t="str">
        <f t="shared" si="88"/>
        <v>Hold</v>
      </c>
    </row>
    <row r="955" spans="1:8" ht="13.5" x14ac:dyDescent="0.25">
      <c r="A955" s="4">
        <f>TITRES_STAT!B958</f>
        <v>43397</v>
      </c>
      <c r="B955" s="2">
        <f>TITRES_STAT!D958</f>
        <v>6.2188999999999997</v>
      </c>
      <c r="C955" s="2">
        <f t="shared" si="84"/>
        <v>6.3485954097712112</v>
      </c>
      <c r="D955" s="2">
        <f t="shared" si="86"/>
        <v>6.3171662746865112</v>
      </c>
      <c r="E955" s="2">
        <f t="shared" si="85"/>
        <v>3.1429135084700022E-2</v>
      </c>
      <c r="F955" s="2">
        <f t="shared" si="89"/>
        <v>0.16345041652895009</v>
      </c>
      <c r="G955" s="2">
        <f t="shared" si="87"/>
        <v>-0.13202128144425007</v>
      </c>
      <c r="H955" s="2" t="str">
        <f t="shared" si="88"/>
        <v>Hold</v>
      </c>
    </row>
    <row r="956" spans="1:8" ht="13.5" x14ac:dyDescent="0.25">
      <c r="A956" s="4">
        <f>TITRES_STAT!B959</f>
        <v>43398</v>
      </c>
      <c r="B956" s="2">
        <f>TITRES_STAT!D959</f>
        <v>6.2188999999999997</v>
      </c>
      <c r="C956" s="2">
        <f t="shared" si="84"/>
        <v>6.2734422698064094</v>
      </c>
      <c r="D956" s="2">
        <f t="shared" si="86"/>
        <v>6.3098872913763993</v>
      </c>
      <c r="E956" s="2">
        <f t="shared" si="85"/>
        <v>-3.6445021569989855E-2</v>
      </c>
      <c r="F956" s="2">
        <f t="shared" si="89"/>
        <v>0.12347132890916211</v>
      </c>
      <c r="G956" s="2">
        <f t="shared" si="87"/>
        <v>-0.15991635047915198</v>
      </c>
      <c r="H956" s="2" t="str">
        <f t="shared" si="88"/>
        <v>Hold</v>
      </c>
    </row>
    <row r="957" spans="1:8" ht="13.5" x14ac:dyDescent="0.25">
      <c r="A957" s="4">
        <f>TITRES_STAT!B960</f>
        <v>43399</v>
      </c>
      <c r="B957" s="2">
        <f>TITRES_STAT!D960</f>
        <v>6.2188999999999997</v>
      </c>
      <c r="C957" s="2">
        <f t="shared" si="84"/>
        <v>6.2282511513746543</v>
      </c>
      <c r="D957" s="2">
        <f t="shared" si="86"/>
        <v>6.3031474920151842</v>
      </c>
      <c r="E957" s="2">
        <f t="shared" si="85"/>
        <v>-7.4896340640529857E-2</v>
      </c>
      <c r="F957" s="2">
        <f t="shared" si="89"/>
        <v>8.3797794999223726E-2</v>
      </c>
      <c r="G957" s="2">
        <f t="shared" si="87"/>
        <v>-0.1586941356397536</v>
      </c>
      <c r="H957" s="2" t="str">
        <f t="shared" si="88"/>
        <v>Hold</v>
      </c>
    </row>
    <row r="958" spans="1:8" ht="13.5" x14ac:dyDescent="0.25">
      <c r="A958" s="4">
        <f>TITRES_STAT!B961</f>
        <v>43402</v>
      </c>
      <c r="B958" s="2">
        <f>TITRES_STAT!D961</f>
        <v>6.2188999999999997</v>
      </c>
      <c r="C958" s="2">
        <f t="shared" si="84"/>
        <v>6.1967663588554771</v>
      </c>
      <c r="D958" s="2">
        <f t="shared" si="86"/>
        <v>6.2969069370510962</v>
      </c>
      <c r="E958" s="2">
        <f t="shared" si="85"/>
        <v>-0.10014057819561906</v>
      </c>
      <c r="F958" s="2">
        <f t="shared" si="89"/>
        <v>4.7010120360255175E-2</v>
      </c>
      <c r="G958" s="2">
        <f t="shared" si="87"/>
        <v>-0.14715069855587423</v>
      </c>
      <c r="H958" s="2" t="str">
        <f t="shared" si="88"/>
        <v>Hold</v>
      </c>
    </row>
    <row r="959" spans="1:8" ht="13.5" x14ac:dyDescent="0.25">
      <c r="A959" s="4">
        <f>TITRES_STAT!B962</f>
        <v>43403</v>
      </c>
      <c r="B959" s="2">
        <f>TITRES_STAT!D962</f>
        <v>6.2188999999999997</v>
      </c>
      <c r="C959" s="2">
        <f t="shared" si="84"/>
        <v>6.1701253805700196</v>
      </c>
      <c r="D959" s="2">
        <f t="shared" si="86"/>
        <v>6.2911286454176816</v>
      </c>
      <c r="E959" s="2">
        <f t="shared" si="85"/>
        <v>-0.121003264847662</v>
      </c>
      <c r="F959" s="2">
        <f t="shared" si="89"/>
        <v>1.340744331867174E-2</v>
      </c>
      <c r="G959" s="2">
        <f t="shared" si="87"/>
        <v>-0.13441070816633374</v>
      </c>
      <c r="H959" s="2" t="str">
        <f t="shared" si="88"/>
        <v>Hold</v>
      </c>
    </row>
    <row r="960" spans="1:8" ht="13.5" x14ac:dyDescent="0.25">
      <c r="A960" s="4">
        <f>TITRES_STAT!B963</f>
        <v>43404</v>
      </c>
      <c r="B960" s="2">
        <f>TITRES_STAT!D963</f>
        <v>6.2188999999999997</v>
      </c>
      <c r="C960" s="2">
        <f t="shared" si="84"/>
        <v>6.147583014328478</v>
      </c>
      <c r="D960" s="2">
        <f t="shared" si="86"/>
        <v>6.2857783753867418</v>
      </c>
      <c r="E960" s="2">
        <f t="shared" si="85"/>
        <v>-0.1381953610582638</v>
      </c>
      <c r="F960" s="2">
        <f t="shared" si="89"/>
        <v>-1.691311755671537E-2</v>
      </c>
      <c r="G960" s="2">
        <f t="shared" si="87"/>
        <v>-0.12128224350154843</v>
      </c>
      <c r="H960" s="2" t="str">
        <f t="shared" si="88"/>
        <v>Hold</v>
      </c>
    </row>
    <row r="961" spans="1:8" ht="13.5" x14ac:dyDescent="0.25">
      <c r="A961" s="4">
        <f>TITRES_STAT!B964</f>
        <v>43405</v>
      </c>
      <c r="B961" s="2">
        <f>TITRES_STAT!D964</f>
        <v>6.3384999999999998</v>
      </c>
      <c r="C961" s="2">
        <f t="shared" si="84"/>
        <v>6.1285087044317894</v>
      </c>
      <c r="D961" s="2">
        <f t="shared" si="86"/>
        <v>6.28968368091365</v>
      </c>
      <c r="E961" s="2">
        <f t="shared" si="85"/>
        <v>-0.16117497648186063</v>
      </c>
      <c r="F961" s="2">
        <f t="shared" si="89"/>
        <v>-4.5765489341744431E-2</v>
      </c>
      <c r="G961" s="2">
        <f t="shared" si="87"/>
        <v>-0.1154094871401162</v>
      </c>
      <c r="H961" s="2" t="str">
        <f t="shared" si="88"/>
        <v>Hold</v>
      </c>
    </row>
    <row r="962" spans="1:8" ht="13.5" x14ac:dyDescent="0.25">
      <c r="A962" s="4">
        <f>TITRES_STAT!B965</f>
        <v>43406</v>
      </c>
      <c r="B962" s="2">
        <f>TITRES_STAT!D965</f>
        <v>6.3384999999999998</v>
      </c>
      <c r="C962" s="2">
        <f t="shared" si="84"/>
        <v>6.1233996729807441</v>
      </c>
      <c r="D962" s="2">
        <f t="shared" si="86"/>
        <v>6.2932997045496766</v>
      </c>
      <c r="E962" s="2">
        <f t="shared" si="85"/>
        <v>-0.16990003156893252</v>
      </c>
      <c r="F962" s="2">
        <f t="shared" si="89"/>
        <v>-7.0592397787182043E-2</v>
      </c>
      <c r="G962" s="2">
        <f t="shared" si="87"/>
        <v>-9.9307633781750476E-2</v>
      </c>
      <c r="H962" s="2" t="str">
        <f t="shared" si="88"/>
        <v>Hold</v>
      </c>
    </row>
    <row r="963" spans="1:8" ht="13.5" x14ac:dyDescent="0.25">
      <c r="A963" s="4">
        <f>TITRES_STAT!B966</f>
        <v>43409</v>
      </c>
      <c r="B963" s="2">
        <f>TITRES_STAT!D966</f>
        <v>6.1790000000000003</v>
      </c>
      <c r="C963" s="2">
        <f t="shared" si="84"/>
        <v>6.1442304925221674</v>
      </c>
      <c r="D963" s="2">
        <f t="shared" si="86"/>
        <v>6.2848330597682187</v>
      </c>
      <c r="E963" s="2">
        <f t="shared" si="85"/>
        <v>-0.14060256724605136</v>
      </c>
      <c r="F963" s="2">
        <f t="shared" si="89"/>
        <v>-8.4594431678955917E-2</v>
      </c>
      <c r="G963" s="2">
        <f t="shared" si="87"/>
        <v>-5.6008135567095441E-2</v>
      </c>
      <c r="H963" s="2" t="str">
        <f t="shared" si="88"/>
        <v>Hold</v>
      </c>
    </row>
    <row r="964" spans="1:8" ht="13.5" x14ac:dyDescent="0.25">
      <c r="A964" s="4">
        <f>TITRES_STAT!B967</f>
        <v>43410</v>
      </c>
      <c r="B964" s="2">
        <f>TITRES_STAT!D967</f>
        <v>6.0594000000000001</v>
      </c>
      <c r="C964" s="2">
        <f t="shared" si="84"/>
        <v>6.1557181090572186</v>
      </c>
      <c r="D964" s="2">
        <f t="shared" si="86"/>
        <v>6.2681343146002027</v>
      </c>
      <c r="E964" s="2">
        <f t="shared" si="85"/>
        <v>-0.11241620554298404</v>
      </c>
      <c r="F964" s="2">
        <f t="shared" si="89"/>
        <v>-9.0158786451761549E-2</v>
      </c>
      <c r="G964" s="2">
        <f t="shared" si="87"/>
        <v>-2.2257419091222488E-2</v>
      </c>
      <c r="H964" s="2" t="str">
        <f t="shared" si="88"/>
        <v>Hold</v>
      </c>
    </row>
    <row r="965" spans="1:8" ht="13.5" x14ac:dyDescent="0.25">
      <c r="A965" s="4">
        <f>TITRES_STAT!B968</f>
        <v>43411</v>
      </c>
      <c r="B965" s="2">
        <f>TITRES_STAT!D968</f>
        <v>5.8800999999999997</v>
      </c>
      <c r="C965" s="2">
        <f t="shared" si="84"/>
        <v>6.1654383999714932</v>
      </c>
      <c r="D965" s="2">
        <f t="shared" si="86"/>
        <v>6.2393910320372248</v>
      </c>
      <c r="E965" s="2">
        <f t="shared" si="85"/>
        <v>-7.3952632065731549E-2</v>
      </c>
      <c r="F965" s="2">
        <f t="shared" si="89"/>
        <v>-8.6917555574555549E-2</v>
      </c>
      <c r="G965" s="2">
        <f t="shared" si="87"/>
        <v>1.2964923508824E-2</v>
      </c>
      <c r="H965" s="2" t="str">
        <f t="shared" si="88"/>
        <v>Sell</v>
      </c>
    </row>
    <row r="966" spans="1:8" ht="13.5" x14ac:dyDescent="0.25">
      <c r="A966" s="4">
        <f>TITRES_STAT!B969</f>
        <v>43412</v>
      </c>
      <c r="B966" s="2">
        <f>TITRES_STAT!D969</f>
        <v>5.8402000000000003</v>
      </c>
      <c r="C966" s="2">
        <f t="shared" si="84"/>
        <v>6.1736632615143403</v>
      </c>
      <c r="D966" s="2">
        <f t="shared" si="86"/>
        <v>6.2098213259603936</v>
      </c>
      <c r="E966" s="2">
        <f t="shared" si="85"/>
        <v>-3.6158064446053295E-2</v>
      </c>
      <c r="F966" s="2">
        <f t="shared" si="89"/>
        <v>-7.6765657348855099E-2</v>
      </c>
      <c r="G966" s="2">
        <f t="shared" si="87"/>
        <v>4.0607592902801803E-2</v>
      </c>
      <c r="H966" s="2" t="str">
        <f t="shared" si="88"/>
        <v>Sell</v>
      </c>
    </row>
    <row r="967" spans="1:8" ht="13.5" x14ac:dyDescent="0.25">
      <c r="A967" s="4">
        <f>TITRES_STAT!B970</f>
        <v>43413</v>
      </c>
      <c r="B967" s="2">
        <f>TITRES_STAT!D970</f>
        <v>5.6608000000000001</v>
      </c>
      <c r="C967" s="2">
        <f t="shared" si="84"/>
        <v>6.1806227597429038</v>
      </c>
      <c r="D967" s="2">
        <f t="shared" si="86"/>
        <v>6.1691530795929568</v>
      </c>
      <c r="E967" s="2">
        <f t="shared" si="85"/>
        <v>1.1469680149946981E-2</v>
      </c>
      <c r="F967" s="2">
        <f t="shared" si="89"/>
        <v>-5.9118589849094683E-2</v>
      </c>
      <c r="G967" s="2">
        <f t="shared" si="87"/>
        <v>7.0588269999041664E-2</v>
      </c>
      <c r="H967" s="2" t="str">
        <f t="shared" si="88"/>
        <v>Sell</v>
      </c>
    </row>
    <row r="968" spans="1:8" ht="13.5" x14ac:dyDescent="0.25">
      <c r="A968" s="4">
        <f>TITRES_STAT!B971</f>
        <v>43416</v>
      </c>
      <c r="B968" s="2">
        <f>TITRES_STAT!D971</f>
        <v>5.7804000000000002</v>
      </c>
      <c r="C968" s="2">
        <f t="shared" si="84"/>
        <v>6.1865115659363035</v>
      </c>
      <c r="D968" s="2">
        <f t="shared" si="86"/>
        <v>6.1403565551786636</v>
      </c>
      <c r="E968" s="2">
        <f t="shared" si="85"/>
        <v>4.6155010757639836E-2</v>
      </c>
      <c r="F968" s="2">
        <f t="shared" si="89"/>
        <v>-3.8063869727747786E-2</v>
      </c>
      <c r="G968" s="2">
        <f t="shared" si="87"/>
        <v>8.4218880485387615E-2</v>
      </c>
      <c r="H968" s="2" t="str">
        <f t="shared" si="88"/>
        <v>Sell</v>
      </c>
    </row>
    <row r="969" spans="1:8" ht="13.5" x14ac:dyDescent="0.25">
      <c r="A969" s="4">
        <f>TITRES_STAT!B972</f>
        <v>43417</v>
      </c>
      <c r="B969" s="2">
        <f>TITRES_STAT!D972</f>
        <v>5.6806999999999999</v>
      </c>
      <c r="C969" s="2">
        <f t="shared" si="84"/>
        <v>6.1914944019461036</v>
      </c>
      <c r="D969" s="2">
        <f t="shared" si="86"/>
        <v>6.1063079214617257</v>
      </c>
      <c r="E969" s="2">
        <f t="shared" si="85"/>
        <v>8.5186480484377824E-2</v>
      </c>
      <c r="F969" s="2">
        <f t="shared" si="89"/>
        <v>-1.3413799685322664E-2</v>
      </c>
      <c r="G969" s="2">
        <f t="shared" si="87"/>
        <v>9.8600280169700488E-2</v>
      </c>
      <c r="H969" s="2" t="str">
        <f t="shared" si="88"/>
        <v>Sell</v>
      </c>
    </row>
    <row r="970" spans="1:8" ht="13.5" x14ac:dyDescent="0.25">
      <c r="A970" s="4">
        <f>TITRES_STAT!B973</f>
        <v>43418</v>
      </c>
      <c r="B970" s="2">
        <f>TITRES_STAT!D973</f>
        <v>5.6767000000000003</v>
      </c>
      <c r="C970" s="2">
        <f t="shared" si="84"/>
        <v>6.1957106478005493</v>
      </c>
      <c r="D970" s="2">
        <f t="shared" si="86"/>
        <v>6.0744851124645605</v>
      </c>
      <c r="E970" s="2">
        <f t="shared" si="85"/>
        <v>0.12122553533598879</v>
      </c>
      <c r="F970" s="2">
        <f t="shared" si="89"/>
        <v>1.3514067318939628E-2</v>
      </c>
      <c r="G970" s="2">
        <f t="shared" si="87"/>
        <v>0.10771146801704916</v>
      </c>
      <c r="H970" s="2" t="str">
        <f t="shared" si="88"/>
        <v>Sell</v>
      </c>
    </row>
    <row r="971" spans="1:8" ht="13.5" x14ac:dyDescent="0.25">
      <c r="A971" s="4">
        <f>TITRES_STAT!B974</f>
        <v>43419</v>
      </c>
      <c r="B971" s="2">
        <f>TITRES_STAT!D974</f>
        <v>5.6608000000000001</v>
      </c>
      <c r="C971" s="2">
        <f t="shared" si="84"/>
        <v>6.2176782404466184</v>
      </c>
      <c r="D971" s="2">
        <f t="shared" si="86"/>
        <v>6.043841770800519</v>
      </c>
      <c r="E971" s="2">
        <f t="shared" si="85"/>
        <v>0.17383646964609945</v>
      </c>
      <c r="F971" s="2">
        <f t="shared" si="89"/>
        <v>4.5578547784371592E-2</v>
      </c>
      <c r="G971" s="2">
        <f t="shared" si="87"/>
        <v>0.12825792186172785</v>
      </c>
      <c r="H971" s="2" t="str">
        <f t="shared" si="88"/>
        <v>Sell</v>
      </c>
    </row>
    <row r="972" spans="1:8" ht="13.5" x14ac:dyDescent="0.25">
      <c r="A972" s="4">
        <f>TITRES_STAT!B975</f>
        <v>43420</v>
      </c>
      <c r="B972" s="2">
        <f>TITRES_STAT!D975</f>
        <v>5.7525000000000004</v>
      </c>
      <c r="C972" s="2">
        <f t="shared" si="84"/>
        <v>6.2362662034548313</v>
      </c>
      <c r="D972" s="2">
        <f t="shared" si="86"/>
        <v>6.0222608988893693</v>
      </c>
      <c r="E972" s="2">
        <f t="shared" si="85"/>
        <v>0.21400530456546196</v>
      </c>
      <c r="F972" s="2">
        <f t="shared" si="89"/>
        <v>7.9263899140589678E-2</v>
      </c>
      <c r="G972" s="2">
        <f t="shared" si="87"/>
        <v>0.13474140542487228</v>
      </c>
      <c r="H972" s="2" t="str">
        <f t="shared" si="88"/>
        <v>Sell</v>
      </c>
    </row>
    <row r="973" spans="1:8" ht="13.5" x14ac:dyDescent="0.25">
      <c r="A973" s="4">
        <f>TITRES_STAT!B976</f>
        <v>43423</v>
      </c>
      <c r="B973" s="2">
        <f>TITRES_STAT!D976</f>
        <v>5.7484999999999999</v>
      </c>
      <c r="C973" s="2">
        <f t="shared" si="84"/>
        <v>6.2274560183079339</v>
      </c>
      <c r="D973" s="2">
        <f t="shared" si="86"/>
        <v>6.0019823137864527</v>
      </c>
      <c r="E973" s="2">
        <f t="shared" si="85"/>
        <v>0.22547370452148119</v>
      </c>
      <c r="F973" s="2">
        <f t="shared" si="89"/>
        <v>0.10850586021676799</v>
      </c>
      <c r="G973" s="2">
        <f t="shared" si="87"/>
        <v>0.1169678443047132</v>
      </c>
      <c r="H973" s="2" t="str">
        <f t="shared" si="88"/>
        <v>Sell</v>
      </c>
    </row>
    <row r="974" spans="1:8" ht="13.5" x14ac:dyDescent="0.25">
      <c r="A974" s="4">
        <f>TITRES_STAT!B977</f>
        <v>43425</v>
      </c>
      <c r="B974" s="2">
        <f>TITRES_STAT!D977</f>
        <v>5.7763999999999998</v>
      </c>
      <c r="C974" s="2">
        <f t="shared" si="84"/>
        <v>6.2016012462605588</v>
      </c>
      <c r="D974" s="2">
        <f t="shared" si="86"/>
        <v>5.985272512765234</v>
      </c>
      <c r="E974" s="2">
        <f t="shared" si="85"/>
        <v>0.21632873349532478</v>
      </c>
      <c r="F974" s="2">
        <f t="shared" si="89"/>
        <v>0.13007043487247935</v>
      </c>
      <c r="G974" s="2">
        <f t="shared" si="87"/>
        <v>8.6258298622845425E-2</v>
      </c>
      <c r="H974" s="2" t="str">
        <f t="shared" si="88"/>
        <v>Sell</v>
      </c>
    </row>
    <row r="975" spans="1:8" ht="13.5" x14ac:dyDescent="0.25">
      <c r="A975" s="4">
        <f>TITRES_STAT!B978</f>
        <v>43426</v>
      </c>
      <c r="B975" s="2">
        <f>TITRES_STAT!D978</f>
        <v>5.7683999999999997</v>
      </c>
      <c r="C975" s="2">
        <f t="shared" ref="C975:C1038" si="90">$C$4*B965+C974*(1-$C$4)</f>
        <v>6.1521395160666259</v>
      </c>
      <c r="D975" s="2">
        <f t="shared" si="86"/>
        <v>5.9692078821900312</v>
      </c>
      <c r="E975" s="2">
        <f t="shared" si="85"/>
        <v>0.18293163387659472</v>
      </c>
      <c r="F975" s="2">
        <f t="shared" si="89"/>
        <v>0.14064267467330244</v>
      </c>
      <c r="G975" s="2">
        <f t="shared" si="87"/>
        <v>4.2288959203292287E-2</v>
      </c>
      <c r="H975" s="2" t="str">
        <f t="shared" si="88"/>
        <v>Sell</v>
      </c>
    </row>
    <row r="976" spans="1:8" ht="13.5" x14ac:dyDescent="0.25">
      <c r="A976" s="4">
        <f>TITRES_STAT!B979</f>
        <v>43427</v>
      </c>
      <c r="B976" s="2">
        <f>TITRES_STAT!D979</f>
        <v>5.7365000000000004</v>
      </c>
      <c r="C976" s="2">
        <f t="shared" si="90"/>
        <v>6.1041488212871453</v>
      </c>
      <c r="D976" s="2">
        <f t="shared" si="86"/>
        <v>5.951970261287066</v>
      </c>
      <c r="E976" s="2">
        <f t="shared" si="85"/>
        <v>0.15217856000007934</v>
      </c>
      <c r="F976" s="2">
        <f t="shared" si="89"/>
        <v>0.14294985173865782</v>
      </c>
      <c r="G976" s="2">
        <f t="shared" si="87"/>
        <v>9.2287082614215254E-3</v>
      </c>
      <c r="H976" s="2" t="str">
        <f t="shared" si="88"/>
        <v>Sell</v>
      </c>
    </row>
    <row r="977" spans="1:8" ht="13.5" x14ac:dyDescent="0.25">
      <c r="A977" s="4">
        <f>TITRES_STAT!B980</f>
        <v>43430</v>
      </c>
      <c r="B977" s="2">
        <f>TITRES_STAT!D980</f>
        <v>5.6966999999999999</v>
      </c>
      <c r="C977" s="2">
        <f t="shared" si="90"/>
        <v>6.0359413103198918</v>
      </c>
      <c r="D977" s="2">
        <f t="shared" si="86"/>
        <v>5.9330613530435796</v>
      </c>
      <c r="E977" s="2">
        <f t="shared" si="85"/>
        <v>0.10287995727631216</v>
      </c>
      <c r="F977" s="2">
        <f t="shared" si="89"/>
        <v>0.13493587284618869</v>
      </c>
      <c r="G977" s="2">
        <f t="shared" si="87"/>
        <v>-3.2055915569876525E-2</v>
      </c>
      <c r="H977" s="2" t="str">
        <f t="shared" si="88"/>
        <v>Hold</v>
      </c>
    </row>
    <row r="978" spans="1:8" ht="13.5" x14ac:dyDescent="0.25">
      <c r="A978" s="4">
        <f>TITRES_STAT!B981</f>
        <v>43431</v>
      </c>
      <c r="B978" s="2">
        <f>TITRES_STAT!D981</f>
        <v>5.7046999999999999</v>
      </c>
      <c r="C978" s="2">
        <f t="shared" si="90"/>
        <v>5.9966272625783699</v>
      </c>
      <c r="D978" s="2">
        <f t="shared" si="86"/>
        <v>5.9161456972625732</v>
      </c>
      <c r="E978" s="2">
        <f t="shared" si="85"/>
        <v>8.0481565315796644E-2</v>
      </c>
      <c r="F978" s="2">
        <f t="shared" si="89"/>
        <v>0.12404501134011028</v>
      </c>
      <c r="G978" s="2">
        <f t="shared" si="87"/>
        <v>-4.356344602431364E-2</v>
      </c>
      <c r="H978" s="2" t="str">
        <f t="shared" si="88"/>
        <v>Hold</v>
      </c>
    </row>
    <row r="979" spans="1:8" ht="13.5" x14ac:dyDescent="0.25">
      <c r="A979" s="4">
        <f>TITRES_STAT!B982</f>
        <v>43432</v>
      </c>
      <c r="B979" s="2">
        <f>TITRES_STAT!D982</f>
        <v>5.6806999999999999</v>
      </c>
      <c r="C979" s="2">
        <f t="shared" si="90"/>
        <v>5.9480230683355435</v>
      </c>
      <c r="D979" s="2">
        <f t="shared" si="86"/>
        <v>5.898705275243123</v>
      </c>
      <c r="E979" s="2">
        <f t="shared" si="85"/>
        <v>4.9317793092420459E-2</v>
      </c>
      <c r="F979" s="2">
        <f t="shared" si="89"/>
        <v>0.10909956769057233</v>
      </c>
      <c r="G979" s="2">
        <f t="shared" si="87"/>
        <v>-5.9781774598151871E-2</v>
      </c>
      <c r="H979" s="2" t="str">
        <f t="shared" si="88"/>
        <v>Hold</v>
      </c>
    </row>
    <row r="980" spans="1:8" ht="13.5" x14ac:dyDescent="0.25">
      <c r="A980" s="4">
        <f>TITRES_STAT!B983</f>
        <v>43433</v>
      </c>
      <c r="B980" s="2">
        <f>TITRES_STAT!D983</f>
        <v>5.6567999999999996</v>
      </c>
      <c r="C980" s="2">
        <f t="shared" si="90"/>
        <v>5.9062810578223832</v>
      </c>
      <c r="D980" s="2">
        <f t="shared" si="86"/>
        <v>5.8807863659658546</v>
      </c>
      <c r="E980" s="2">
        <f t="shared" si="85"/>
        <v>2.549469185652864E-2</v>
      </c>
      <c r="F980" s="2">
        <f t="shared" si="89"/>
        <v>9.2378592523763597E-2</v>
      </c>
      <c r="G980" s="2">
        <f t="shared" si="87"/>
        <v>-6.6883900667234958E-2</v>
      </c>
      <c r="H980" s="2" t="str">
        <f t="shared" si="88"/>
        <v>Hold</v>
      </c>
    </row>
    <row r="981" spans="1:8" ht="13.5" x14ac:dyDescent="0.25">
      <c r="A981" s="4">
        <f>TITRES_STAT!B984</f>
        <v>43434</v>
      </c>
      <c r="B981" s="2">
        <f>TITRES_STAT!D984</f>
        <v>5.4973999999999998</v>
      </c>
      <c r="C981" s="2">
        <f t="shared" si="90"/>
        <v>5.8685147412343239</v>
      </c>
      <c r="D981" s="2">
        <f t="shared" si="86"/>
        <v>5.8523873758943097</v>
      </c>
      <c r="E981" s="2">
        <f t="shared" si="85"/>
        <v>1.6127365340014244E-2</v>
      </c>
      <c r="F981" s="2">
        <f t="shared" si="89"/>
        <v>7.7128347087013729E-2</v>
      </c>
      <c r="G981" s="2">
        <f t="shared" si="87"/>
        <v>-6.1000981746999486E-2</v>
      </c>
      <c r="H981" s="2" t="str">
        <f t="shared" si="88"/>
        <v>Hold</v>
      </c>
    </row>
    <row r="982" spans="1:8" ht="13.5" x14ac:dyDescent="0.25">
      <c r="A982" s="4">
        <f>TITRES_STAT!B985</f>
        <v>43437</v>
      </c>
      <c r="B982" s="2">
        <f>TITRES_STAT!D985</f>
        <v>5.4813999999999998</v>
      </c>
      <c r="C982" s="2">
        <f t="shared" si="90"/>
        <v>5.8506663195059661</v>
      </c>
      <c r="D982" s="2">
        <f t="shared" si="86"/>
        <v>5.8249068295317681</v>
      </c>
      <c r="E982" s="2">
        <f t="shared" si="85"/>
        <v>2.5759489974197969E-2</v>
      </c>
      <c r="F982" s="2">
        <f t="shared" si="89"/>
        <v>6.6854575664450577E-2</v>
      </c>
      <c r="G982" s="2">
        <f t="shared" si="87"/>
        <v>-4.1095085690252608E-2</v>
      </c>
      <c r="H982" s="2" t="str">
        <f t="shared" si="88"/>
        <v>Hold</v>
      </c>
    </row>
    <row r="983" spans="1:8" ht="13.5" x14ac:dyDescent="0.25">
      <c r="A983" s="4">
        <f>TITRES_STAT!B986</f>
        <v>43438</v>
      </c>
      <c r="B983" s="2">
        <f>TITRES_STAT!D986</f>
        <v>5.4695</v>
      </c>
      <c r="C983" s="2">
        <f t="shared" si="90"/>
        <v>5.8349484241973553</v>
      </c>
      <c r="D983" s="2">
        <f t="shared" si="86"/>
        <v>5.7985803977146002</v>
      </c>
      <c r="E983" s="2">
        <f t="shared" si="85"/>
        <v>3.6368026482755056E-2</v>
      </c>
      <c r="F983" s="2">
        <f t="shared" si="89"/>
        <v>6.0757265828111473E-2</v>
      </c>
      <c r="G983" s="2">
        <f t="shared" si="87"/>
        <v>-2.4389239345356417E-2</v>
      </c>
      <c r="H983" s="2" t="str">
        <f t="shared" si="88"/>
        <v>Hold</v>
      </c>
    </row>
    <row r="984" spans="1:8" ht="13.5" x14ac:dyDescent="0.25">
      <c r="A984" s="4">
        <f>TITRES_STAT!B987</f>
        <v>43439</v>
      </c>
      <c r="B984" s="2">
        <f>TITRES_STAT!D987</f>
        <v>5.3617999999999997</v>
      </c>
      <c r="C984" s="2">
        <f t="shared" si="90"/>
        <v>5.8259409743208384</v>
      </c>
      <c r="D984" s="2">
        <f t="shared" si="86"/>
        <v>5.7662262941801847</v>
      </c>
      <c r="E984" s="2">
        <f t="shared" si="85"/>
        <v>5.971468014065362E-2</v>
      </c>
      <c r="F984" s="2">
        <f t="shared" si="89"/>
        <v>6.0548748690619908E-2</v>
      </c>
      <c r="G984" s="2">
        <f t="shared" si="87"/>
        <v>-8.340685499662881E-4</v>
      </c>
      <c r="H984" s="2" t="str">
        <f t="shared" si="88"/>
        <v>Hold</v>
      </c>
    </row>
    <row r="985" spans="1:8" ht="13.5" x14ac:dyDescent="0.25">
      <c r="A985" s="4">
        <f>TITRES_STAT!B988</f>
        <v>43440</v>
      </c>
      <c r="B985" s="2">
        <f>TITRES_STAT!D988</f>
        <v>5.3617999999999997</v>
      </c>
      <c r="C985" s="2">
        <f t="shared" si="90"/>
        <v>5.8170885167330173</v>
      </c>
      <c r="D985" s="2">
        <f t="shared" si="86"/>
        <v>5.7362687909075785</v>
      </c>
      <c r="E985" s="2">
        <f t="shared" si="85"/>
        <v>8.0819725825438837E-2</v>
      </c>
      <c r="F985" s="2">
        <f t="shared" si="89"/>
        <v>6.4602944117583688E-2</v>
      </c>
      <c r="G985" s="2">
        <f t="shared" si="87"/>
        <v>1.6216781707855149E-2</v>
      </c>
      <c r="H985" s="2" t="str">
        <f t="shared" si="88"/>
        <v>Sell</v>
      </c>
    </row>
    <row r="986" spans="1:8" ht="13.5" x14ac:dyDescent="0.25">
      <c r="A986" s="4">
        <f>TITRES_STAT!B989</f>
        <v>43441</v>
      </c>
      <c r="B986" s="2">
        <f>TITRES_STAT!D989</f>
        <v>5.601</v>
      </c>
      <c r="C986" s="2">
        <f t="shared" si="90"/>
        <v>5.8046902833894762</v>
      </c>
      <c r="D986" s="2">
        <f t="shared" si="86"/>
        <v>5.7262488804699805</v>
      </c>
      <c r="E986" s="2">
        <f t="shared" si="85"/>
        <v>7.8441402919495751E-2</v>
      </c>
      <c r="F986" s="2">
        <f t="shared" si="89"/>
        <v>6.7370635877966101E-2</v>
      </c>
      <c r="G986" s="2">
        <f t="shared" si="87"/>
        <v>1.107076704152965E-2</v>
      </c>
      <c r="H986" s="2" t="str">
        <f t="shared" si="88"/>
        <v>Sell</v>
      </c>
    </row>
    <row r="987" spans="1:8" ht="13.5" x14ac:dyDescent="0.25">
      <c r="A987" s="4">
        <f>TITRES_STAT!B990</f>
        <v>43444</v>
      </c>
      <c r="B987" s="2">
        <f>TITRES_STAT!D990</f>
        <v>5.4973999999999998</v>
      </c>
      <c r="C987" s="2">
        <f t="shared" si="90"/>
        <v>5.7880763936372492</v>
      </c>
      <c r="D987" s="2">
        <f t="shared" si="86"/>
        <v>5.7092971115462783</v>
      </c>
      <c r="E987" s="2">
        <f t="shared" si="85"/>
        <v>7.8779282090970959E-2</v>
      </c>
      <c r="F987" s="2">
        <f t="shared" si="89"/>
        <v>6.9652365120567078E-2</v>
      </c>
      <c r="G987" s="2">
        <f t="shared" si="87"/>
        <v>9.1269169704038811E-3</v>
      </c>
      <c r="H987" s="2" t="str">
        <f t="shared" si="88"/>
        <v>Sell</v>
      </c>
    </row>
    <row r="988" spans="1:8" ht="13.5" x14ac:dyDescent="0.25">
      <c r="A988" s="4">
        <f>TITRES_STAT!B991</f>
        <v>43445</v>
      </c>
      <c r="B988" s="2">
        <f>TITRES_STAT!D991</f>
        <v>5.4135999999999997</v>
      </c>
      <c r="C988" s="2">
        <f t="shared" si="90"/>
        <v>5.7752492561545958</v>
      </c>
      <c r="D988" s="2">
        <f t="shared" si="86"/>
        <v>5.6873936218021095</v>
      </c>
      <c r="E988" s="2">
        <f t="shared" ref="E988:E1051" si="91">C988-D988</f>
        <v>8.7855634352486334E-2</v>
      </c>
      <c r="F988" s="2">
        <f t="shared" si="89"/>
        <v>7.3293018966950937E-2</v>
      </c>
      <c r="G988" s="2">
        <f t="shared" si="87"/>
        <v>1.4562615385535396E-2</v>
      </c>
      <c r="H988" s="2" t="str">
        <f t="shared" si="88"/>
        <v>Sell</v>
      </c>
    </row>
    <row r="989" spans="1:8" ht="13.5" x14ac:dyDescent="0.25">
      <c r="A989" s="4">
        <f>TITRES_STAT!B992</f>
        <v>43446</v>
      </c>
      <c r="B989" s="2">
        <f>TITRES_STAT!D992</f>
        <v>5.3817000000000004</v>
      </c>
      <c r="C989" s="2">
        <f t="shared" si="90"/>
        <v>5.7607032167461965</v>
      </c>
      <c r="D989" s="2">
        <f t="shared" ref="D989:D1052" si="92">$D$4*B989+(1-$D$4)*D988</f>
        <v>5.6647496498167689</v>
      </c>
      <c r="E989" s="2">
        <f t="shared" si="91"/>
        <v>9.5953566929427581E-2</v>
      </c>
      <c r="F989" s="2">
        <f t="shared" si="89"/>
        <v>7.7825128559446261E-2</v>
      </c>
      <c r="G989" s="2">
        <f t="shared" si="87"/>
        <v>1.812843836998132E-2</v>
      </c>
      <c r="H989" s="2" t="str">
        <f t="shared" si="88"/>
        <v>Sell</v>
      </c>
    </row>
    <row r="990" spans="1:8" ht="13.5" x14ac:dyDescent="0.25">
      <c r="A990" s="4">
        <f>TITRES_STAT!B993</f>
        <v>43447</v>
      </c>
      <c r="B990" s="2">
        <f>TITRES_STAT!D993</f>
        <v>5.3817000000000004</v>
      </c>
      <c r="C990" s="2">
        <f t="shared" si="90"/>
        <v>5.744718106477551</v>
      </c>
      <c r="D990" s="2">
        <f t="shared" si="92"/>
        <v>5.6437830090896011</v>
      </c>
      <c r="E990" s="2">
        <f t="shared" si="91"/>
        <v>0.10093509738794992</v>
      </c>
      <c r="F990" s="2">
        <f t="shared" si="89"/>
        <v>8.244712232514699E-2</v>
      </c>
      <c r="G990" s="2">
        <f t="shared" si="87"/>
        <v>1.8487975062802933E-2</v>
      </c>
      <c r="H990" s="2" t="str">
        <f t="shared" si="88"/>
        <v>Sell</v>
      </c>
    </row>
    <row r="991" spans="1:8" ht="13.5" x14ac:dyDescent="0.25">
      <c r="A991" s="4">
        <f>TITRES_STAT!B994</f>
        <v>43448</v>
      </c>
      <c r="B991" s="2">
        <f>TITRES_STAT!D994</f>
        <v>5.5770999999999997</v>
      </c>
      <c r="C991" s="2">
        <f t="shared" si="90"/>
        <v>5.7066691670194656</v>
      </c>
      <c r="D991" s="2">
        <f t="shared" si="92"/>
        <v>5.6388435269348163</v>
      </c>
      <c r="E991" s="2">
        <f t="shared" si="91"/>
        <v>6.7825640084649308E-2</v>
      </c>
      <c r="F991" s="2">
        <f t="shared" si="89"/>
        <v>7.9522825877047454E-2</v>
      </c>
      <c r="G991" s="2">
        <f t="shared" si="87"/>
        <v>-1.1697185792398146E-2</v>
      </c>
      <c r="H991" s="2" t="str">
        <f t="shared" si="88"/>
        <v>Hold</v>
      </c>
    </row>
    <row r="992" spans="1:8" ht="13.5" x14ac:dyDescent="0.25">
      <c r="A992" s="4">
        <f>TITRES_STAT!B995</f>
        <v>43451</v>
      </c>
      <c r="B992" s="2">
        <f>TITRES_STAT!D995</f>
        <v>5.5770999999999997</v>
      </c>
      <c r="C992" s="2">
        <f t="shared" si="90"/>
        <v>5.6720123720933939</v>
      </c>
      <c r="D992" s="2">
        <f t="shared" si="92"/>
        <v>5.6342699323470526</v>
      </c>
      <c r="E992" s="2">
        <f t="shared" si="91"/>
        <v>3.7742439746341283E-2</v>
      </c>
      <c r="F992" s="2">
        <f t="shared" si="89"/>
        <v>7.116674865090622E-2</v>
      </c>
      <c r="G992" s="2">
        <f t="shared" si="87"/>
        <v>-3.3424308904564937E-2</v>
      </c>
      <c r="H992" s="2" t="str">
        <f t="shared" si="88"/>
        <v>Hold</v>
      </c>
    </row>
    <row r="993" spans="1:8" ht="13.5" x14ac:dyDescent="0.25">
      <c r="A993" s="4">
        <f>TITRES_STAT!B996</f>
        <v>43452</v>
      </c>
      <c r="B993" s="2">
        <f>TITRES_STAT!D996</f>
        <v>5.3977000000000004</v>
      </c>
      <c r="C993" s="2">
        <f t="shared" si="90"/>
        <v>5.6408566225405634</v>
      </c>
      <c r="D993" s="2">
        <f t="shared" si="92"/>
        <v>5.6167462336546787</v>
      </c>
      <c r="E993" s="2">
        <f t="shared" si="91"/>
        <v>2.4110388885884682E-2</v>
      </c>
      <c r="F993" s="2">
        <f t="shared" si="89"/>
        <v>6.1755476697901913E-2</v>
      </c>
      <c r="G993" s="2">
        <f t="shared" si="87"/>
        <v>-3.7645087812017232E-2</v>
      </c>
      <c r="H993" s="2" t="str">
        <f t="shared" si="88"/>
        <v>Hold</v>
      </c>
    </row>
    <row r="994" spans="1:8" ht="13.5" x14ac:dyDescent="0.25">
      <c r="A994" s="4">
        <f>TITRES_STAT!B997</f>
        <v>43453</v>
      </c>
      <c r="B994" s="2">
        <f>TITRES_STAT!D997</f>
        <v>5.1585000000000001</v>
      </c>
      <c r="C994" s="2">
        <f t="shared" si="90"/>
        <v>5.5979248344573991</v>
      </c>
      <c r="D994" s="2">
        <f t="shared" si="92"/>
        <v>5.5828020681987773</v>
      </c>
      <c r="E994" s="2">
        <f t="shared" si="91"/>
        <v>1.5122766258621745E-2</v>
      </c>
      <c r="F994" s="2">
        <f t="shared" si="89"/>
        <v>5.2428934610045885E-2</v>
      </c>
      <c r="G994" s="2">
        <f t="shared" si="87"/>
        <v>-3.730616835142414E-2</v>
      </c>
      <c r="H994" s="2" t="str">
        <f t="shared" si="88"/>
        <v>Hold</v>
      </c>
    </row>
    <row r="995" spans="1:8" ht="13.5" x14ac:dyDescent="0.25">
      <c r="A995" s="4">
        <f>TITRES_STAT!B998</f>
        <v>43454</v>
      </c>
      <c r="B995" s="2">
        <f>TITRES_STAT!D998</f>
        <v>5.298</v>
      </c>
      <c r="C995" s="2">
        <f t="shared" si="90"/>
        <v>5.5615979368485684</v>
      </c>
      <c r="D995" s="2">
        <f t="shared" si="92"/>
        <v>5.5617056187025717</v>
      </c>
      <c r="E995" s="2">
        <f t="shared" si="91"/>
        <v>-1.0768185400333863E-4</v>
      </c>
      <c r="F995" s="2">
        <f t="shared" si="89"/>
        <v>4.1921611317236041E-2</v>
      </c>
      <c r="G995" s="2">
        <f t="shared" si="87"/>
        <v>-4.2029293171239379E-2</v>
      </c>
      <c r="H995" s="2" t="str">
        <f t="shared" si="88"/>
        <v>Hold</v>
      </c>
    </row>
    <row r="996" spans="1:8" ht="13.5" x14ac:dyDescent="0.25">
      <c r="A996" s="4">
        <f>TITRES_STAT!B999</f>
        <v>43455</v>
      </c>
      <c r="B996" s="2">
        <f>TITRES_STAT!D999</f>
        <v>5.2622</v>
      </c>
      <c r="C996" s="2">
        <f t="shared" si="90"/>
        <v>5.5676597927180191</v>
      </c>
      <c r="D996" s="2">
        <f t="shared" si="92"/>
        <v>5.5395200173171961</v>
      </c>
      <c r="E996" s="2">
        <f t="shared" si="91"/>
        <v>2.8139775400823019E-2</v>
      </c>
      <c r="F996" s="2">
        <f t="shared" si="89"/>
        <v>3.9165244133953434E-2</v>
      </c>
      <c r="G996" s="2">
        <f t="shared" ref="G996:G1059" si="93">E996-F996</f>
        <v>-1.1025468733130414E-2</v>
      </c>
      <c r="H996" s="2" t="str">
        <f t="shared" ref="H996:H1059" si="94">IF(G996&lt;0,"Hold","Sell")</f>
        <v>Hold</v>
      </c>
    </row>
    <row r="997" spans="1:8" ht="13.5" x14ac:dyDescent="0.25">
      <c r="A997" s="4">
        <f>TITRES_STAT!B1000</f>
        <v>43458</v>
      </c>
      <c r="B997" s="2">
        <f>TITRES_STAT!D1000</f>
        <v>5.4176000000000002</v>
      </c>
      <c r="C997" s="2">
        <f t="shared" si="90"/>
        <v>5.5568505938383232</v>
      </c>
      <c r="D997" s="2">
        <f t="shared" si="92"/>
        <v>5.5304889049233301</v>
      </c>
      <c r="E997" s="2">
        <f t="shared" si="91"/>
        <v>2.6361688914993131E-2</v>
      </c>
      <c r="F997" s="2">
        <f t="shared" ref="F997:F1060" si="95">(E997*(2/(10)))+((1-(2/10))*F996)</f>
        <v>3.6604533090161373E-2</v>
      </c>
      <c r="G997" s="2">
        <f t="shared" si="93"/>
        <v>-1.0242844175168242E-2</v>
      </c>
      <c r="H997" s="2" t="str">
        <f t="shared" si="94"/>
        <v>Hold</v>
      </c>
    </row>
    <row r="998" spans="1:8" ht="13.5" x14ac:dyDescent="0.25">
      <c r="A998" s="4">
        <f>TITRES_STAT!B1001</f>
        <v>43459</v>
      </c>
      <c r="B998" s="2">
        <f>TITRES_STAT!D1001</f>
        <v>5.2622</v>
      </c>
      <c r="C998" s="2">
        <f t="shared" si="90"/>
        <v>5.5348120409401202</v>
      </c>
      <c r="D998" s="2">
        <f t="shared" si="92"/>
        <v>5.5106156527067869</v>
      </c>
      <c r="E998" s="2">
        <f t="shared" si="91"/>
        <v>2.4196388233333366E-2</v>
      </c>
      <c r="F998" s="2">
        <f t="shared" si="95"/>
        <v>3.4122904118795774E-2</v>
      </c>
      <c r="G998" s="2">
        <f t="shared" si="93"/>
        <v>-9.9265158854624086E-3</v>
      </c>
      <c r="H998" s="2" t="str">
        <f t="shared" si="94"/>
        <v>Hold</v>
      </c>
    </row>
    <row r="999" spans="1:8" ht="13.5" x14ac:dyDescent="0.25">
      <c r="A999" s="4">
        <f>TITRES_STAT!B1002</f>
        <v>43460</v>
      </c>
      <c r="B999" s="2">
        <f>TITRES_STAT!D1002</f>
        <v>5.3379000000000003</v>
      </c>
      <c r="C999" s="2">
        <f t="shared" si="90"/>
        <v>5.5112563423339482</v>
      </c>
      <c r="D999" s="2">
        <f t="shared" si="92"/>
        <v>5.4978219006544329</v>
      </c>
      <c r="E999" s="2">
        <f t="shared" si="91"/>
        <v>1.3434441679515352E-2</v>
      </c>
      <c r="F999" s="2">
        <f t="shared" si="95"/>
        <v>2.9985211630939691E-2</v>
      </c>
      <c r="G999" s="2">
        <f t="shared" si="93"/>
        <v>-1.6550769951424339E-2</v>
      </c>
      <c r="H999" s="2" t="str">
        <f t="shared" si="94"/>
        <v>Hold</v>
      </c>
    </row>
    <row r="1000" spans="1:8" ht="13.5" x14ac:dyDescent="0.25">
      <c r="A1000" s="4">
        <f>TITRES_STAT!B1003</f>
        <v>43461</v>
      </c>
      <c r="B1000" s="2">
        <f>TITRES_STAT!D1003</f>
        <v>5.4893999999999998</v>
      </c>
      <c r="C1000" s="2">
        <f t="shared" si="90"/>
        <v>5.4913245973594949</v>
      </c>
      <c r="D1000" s="2">
        <f t="shared" si="92"/>
        <v>5.4971980561615119</v>
      </c>
      <c r="E1000" s="2">
        <f t="shared" si="91"/>
        <v>-5.8734588020170619E-3</v>
      </c>
      <c r="F1000" s="2">
        <f t="shared" si="95"/>
        <v>2.2813477544348343E-2</v>
      </c>
      <c r="G1000" s="2">
        <f t="shared" si="93"/>
        <v>-2.8686936346365405E-2</v>
      </c>
      <c r="H1000" s="2" t="str">
        <f t="shared" si="94"/>
        <v>Hold</v>
      </c>
    </row>
    <row r="1001" spans="1:8" ht="13.5" x14ac:dyDescent="0.25">
      <c r="A1001" s="4">
        <f>TITRES_STAT!B1004</f>
        <v>43462</v>
      </c>
      <c r="B1001" s="2">
        <f>TITRES_STAT!D1004</f>
        <v>5.4615</v>
      </c>
      <c r="C1001" s="2">
        <f t="shared" si="90"/>
        <v>5.504520813150342</v>
      </c>
      <c r="D1001" s="2">
        <f t="shared" si="92"/>
        <v>5.4945537557051036</v>
      </c>
      <c r="E1001" s="2">
        <f t="shared" si="91"/>
        <v>9.9670574452384031E-3</v>
      </c>
      <c r="F1001" s="2">
        <f t="shared" si="95"/>
        <v>2.0244193524526357E-2</v>
      </c>
      <c r="G1001" s="2">
        <f t="shared" si="93"/>
        <v>-1.0277136079287954E-2</v>
      </c>
      <c r="H1001" s="2" t="str">
        <f t="shared" si="94"/>
        <v>Hold</v>
      </c>
    </row>
    <row r="1002" spans="1:8" ht="13.5" x14ac:dyDescent="0.25">
      <c r="A1002" s="4">
        <f>TITRES_STAT!B1005</f>
        <v>43465</v>
      </c>
      <c r="B1002" s="2">
        <f>TITRES_STAT!D1005</f>
        <v>5.4057000000000004</v>
      </c>
      <c r="C1002" s="2">
        <f t="shared" si="90"/>
        <v>5.5156868418964438</v>
      </c>
      <c r="D1002" s="2">
        <f t="shared" si="92"/>
        <v>5.4879719960232443</v>
      </c>
      <c r="E1002" s="2">
        <f t="shared" si="91"/>
        <v>2.7714845873199501E-2</v>
      </c>
      <c r="F1002" s="2">
        <f t="shared" si="95"/>
        <v>2.1738323994260986E-2</v>
      </c>
      <c r="G1002" s="2">
        <f t="shared" si="93"/>
        <v>5.9765218789385142E-3</v>
      </c>
      <c r="H1002" s="2" t="str">
        <f t="shared" si="94"/>
        <v>Sell</v>
      </c>
    </row>
    <row r="1003" spans="1:8" ht="13.5" x14ac:dyDescent="0.25">
      <c r="A1003" s="4">
        <f>TITRES_STAT!B1006</f>
        <v>43467</v>
      </c>
      <c r="B1003" s="2">
        <f>TITRES_STAT!D1006</f>
        <v>5.4057000000000004</v>
      </c>
      <c r="C1003" s="2">
        <f t="shared" si="90"/>
        <v>5.4975350200662216</v>
      </c>
      <c r="D1003" s="2">
        <f t="shared" si="92"/>
        <v>5.4818777740955973</v>
      </c>
      <c r="E1003" s="2">
        <f t="shared" si="91"/>
        <v>1.5657245970624345E-2</v>
      </c>
      <c r="F1003" s="2">
        <f t="shared" si="95"/>
        <v>2.052210838953366E-2</v>
      </c>
      <c r="G1003" s="2">
        <f t="shared" si="93"/>
        <v>-4.8648624189093145E-3</v>
      </c>
      <c r="H1003" s="2" t="str">
        <f t="shared" si="94"/>
        <v>Hold</v>
      </c>
    </row>
    <row r="1004" spans="1:8" ht="13.5" x14ac:dyDescent="0.25">
      <c r="A1004" s="4">
        <f>TITRES_STAT!B1007</f>
        <v>43468</v>
      </c>
      <c r="B1004" s="2">
        <f>TITRES_STAT!D1007</f>
        <v>5.2462</v>
      </c>
      <c r="C1004" s="2">
        <f t="shared" si="90"/>
        <v>5.4453757862098797</v>
      </c>
      <c r="D1004" s="2">
        <f t="shared" si="92"/>
        <v>5.4644201611996275</v>
      </c>
      <c r="E1004" s="2">
        <f t="shared" si="91"/>
        <v>-1.9044374989747759E-2</v>
      </c>
      <c r="F1004" s="2">
        <f t="shared" si="95"/>
        <v>1.2608811713677377E-2</v>
      </c>
      <c r="G1004" s="2">
        <f t="shared" si="93"/>
        <v>-3.1653186703425137E-2</v>
      </c>
      <c r="H1004" s="2" t="str">
        <f t="shared" si="94"/>
        <v>Hold</v>
      </c>
    </row>
    <row r="1005" spans="1:8" ht="13.5" x14ac:dyDescent="0.25">
      <c r="A1005" s="4">
        <f>TITRES_STAT!B1008</f>
        <v>43469</v>
      </c>
      <c r="B1005" s="2">
        <f>TITRES_STAT!D1008</f>
        <v>5.2462</v>
      </c>
      <c r="C1005" s="2">
        <f t="shared" si="90"/>
        <v>5.4227025883314361</v>
      </c>
      <c r="D1005" s="2">
        <f t="shared" si="92"/>
        <v>5.4482557048144704</v>
      </c>
      <c r="E1005" s="2">
        <f t="shared" si="91"/>
        <v>-2.5553116483034266E-2</v>
      </c>
      <c r="F1005" s="2">
        <f t="shared" si="95"/>
        <v>4.9764260743350493E-3</v>
      </c>
      <c r="G1005" s="2">
        <f t="shared" si="93"/>
        <v>-3.0529542557369317E-2</v>
      </c>
      <c r="H1005" s="2" t="str">
        <f t="shared" si="94"/>
        <v>Hold</v>
      </c>
    </row>
    <row r="1006" spans="1:8" ht="13.5" x14ac:dyDescent="0.25">
      <c r="A1006" s="4">
        <f>TITRES_STAT!B1009</f>
        <v>43472</v>
      </c>
      <c r="B1006" s="2">
        <f>TITRES_STAT!D1009</f>
        <v>5.1026999999999996</v>
      </c>
      <c r="C1006" s="2">
        <f t="shared" si="90"/>
        <v>5.3980098824342919</v>
      </c>
      <c r="D1006" s="2">
        <f t="shared" si="92"/>
        <v>5.4226589859393242</v>
      </c>
      <c r="E1006" s="2">
        <f t="shared" si="91"/>
        <v>-2.4649103505032244E-2</v>
      </c>
      <c r="F1006" s="2">
        <f t="shared" si="95"/>
        <v>-9.4867984153840929E-4</v>
      </c>
      <c r="G1006" s="2">
        <f t="shared" si="93"/>
        <v>-2.3700423663493835E-2</v>
      </c>
      <c r="H1006" s="2" t="str">
        <f t="shared" si="94"/>
        <v>Hold</v>
      </c>
    </row>
    <row r="1007" spans="1:8" ht="13.5" x14ac:dyDescent="0.25">
      <c r="A1007" s="4">
        <f>TITRES_STAT!B1010</f>
        <v>43473</v>
      </c>
      <c r="B1007" s="2">
        <f>TITRES_STAT!D1010</f>
        <v>5.0946999999999996</v>
      </c>
      <c r="C1007" s="2">
        <f t="shared" si="90"/>
        <v>5.40102374667517</v>
      </c>
      <c r="D1007" s="2">
        <f t="shared" si="92"/>
        <v>5.398365727721596</v>
      </c>
      <c r="E1007" s="2">
        <f t="shared" si="91"/>
        <v>2.6580189535740928E-3</v>
      </c>
      <c r="F1007" s="2">
        <f t="shared" si="95"/>
        <v>-2.2734008251590896E-4</v>
      </c>
      <c r="G1007" s="2">
        <f t="shared" si="93"/>
        <v>2.8853590360900017E-3</v>
      </c>
      <c r="H1007" s="2" t="str">
        <f t="shared" si="94"/>
        <v>Sell</v>
      </c>
    </row>
    <row r="1008" spans="1:8" ht="13.5" x14ac:dyDescent="0.25">
      <c r="A1008" s="4">
        <f>TITRES_STAT!B1011</f>
        <v>43474</v>
      </c>
      <c r="B1008" s="2">
        <f>TITRES_STAT!D1011</f>
        <v>5.0987</v>
      </c>
      <c r="C1008" s="2">
        <f t="shared" si="90"/>
        <v>5.379666247186683</v>
      </c>
      <c r="D1008" s="2">
        <f t="shared" si="92"/>
        <v>5.376168266408885</v>
      </c>
      <c r="E1008" s="2">
        <f t="shared" si="91"/>
        <v>3.4979807777979488E-3</v>
      </c>
      <c r="F1008" s="2">
        <f t="shared" si="95"/>
        <v>5.1772408954686255E-4</v>
      </c>
      <c r="G1008" s="2">
        <f t="shared" si="93"/>
        <v>2.980256688251086E-3</v>
      </c>
      <c r="H1008" s="2" t="str">
        <f t="shared" si="94"/>
        <v>Sell</v>
      </c>
    </row>
    <row r="1009" spans="1:8" ht="13.5" x14ac:dyDescent="0.25">
      <c r="A1009" s="4">
        <f>TITRES_STAT!B1012</f>
        <v>43475</v>
      </c>
      <c r="B1009" s="2">
        <f>TITRES_STAT!D1012</f>
        <v>5.0946999999999996</v>
      </c>
      <c r="C1009" s="2">
        <f t="shared" si="90"/>
        <v>5.3732406706964237</v>
      </c>
      <c r="D1009" s="2">
        <f t="shared" si="92"/>
        <v>5.3553187651934113</v>
      </c>
      <c r="E1009" s="2">
        <f t="shared" si="91"/>
        <v>1.7921905503012425E-2</v>
      </c>
      <c r="F1009" s="2">
        <f t="shared" si="95"/>
        <v>3.9985603722399749E-3</v>
      </c>
      <c r="G1009" s="2">
        <f t="shared" si="93"/>
        <v>1.392334513077245E-2</v>
      </c>
      <c r="H1009" s="2" t="str">
        <f t="shared" si="94"/>
        <v>Sell</v>
      </c>
    </row>
    <row r="1010" spans="1:8" ht="13.5" x14ac:dyDescent="0.25">
      <c r="A1010" s="4">
        <f>TITRES_STAT!B1013</f>
        <v>43476</v>
      </c>
      <c r="B1010" s="2">
        <f>TITRES_STAT!D1013</f>
        <v>5.2820999999999998</v>
      </c>
      <c r="C1010" s="2">
        <f t="shared" si="90"/>
        <v>5.391111336743128</v>
      </c>
      <c r="D1010" s="2">
        <f t="shared" si="92"/>
        <v>5.3498951529568624</v>
      </c>
      <c r="E1010" s="2">
        <f t="shared" si="91"/>
        <v>4.1216183786265681E-2</v>
      </c>
      <c r="F1010" s="2">
        <f t="shared" si="95"/>
        <v>1.1442085055045115E-2</v>
      </c>
      <c r="G1010" s="2">
        <f t="shared" si="93"/>
        <v>2.9774098731220566E-2</v>
      </c>
      <c r="H1010" s="2" t="str">
        <f t="shared" si="94"/>
        <v>Sell</v>
      </c>
    </row>
    <row r="1011" spans="1:8" ht="13.5" x14ac:dyDescent="0.25">
      <c r="A1011" s="4">
        <f>TITRES_STAT!B1014</f>
        <v>43480</v>
      </c>
      <c r="B1011" s="2">
        <f>TITRES_STAT!D1014</f>
        <v>5.1265999999999998</v>
      </c>
      <c r="C1011" s="2">
        <f t="shared" si="90"/>
        <v>5.4019403618595696</v>
      </c>
      <c r="D1011" s="2">
        <f t="shared" si="92"/>
        <v>5.3333547712563538</v>
      </c>
      <c r="E1011" s="2">
        <f t="shared" si="91"/>
        <v>6.8585590603215785E-2</v>
      </c>
      <c r="F1011" s="2">
        <f t="shared" si="95"/>
        <v>2.287078616467925E-2</v>
      </c>
      <c r="G1011" s="2">
        <f t="shared" si="93"/>
        <v>4.5714804438536538E-2</v>
      </c>
      <c r="H1011" s="2" t="str">
        <f t="shared" si="94"/>
        <v>Sell</v>
      </c>
    </row>
    <row r="1012" spans="1:8" ht="13.5" x14ac:dyDescent="0.25">
      <c r="A1012" s="4">
        <f>TITRES_STAT!B1015</f>
        <v>43481</v>
      </c>
      <c r="B1012" s="2">
        <f>TITRES_STAT!D1015</f>
        <v>5.2781000000000002</v>
      </c>
      <c r="C1012" s="2">
        <f t="shared" si="90"/>
        <v>5.4025187677273276</v>
      </c>
      <c r="D1012" s="2">
        <f t="shared" si="92"/>
        <v>5.3292618252373645</v>
      </c>
      <c r="E1012" s="2">
        <f t="shared" si="91"/>
        <v>7.3256942489963173E-2</v>
      </c>
      <c r="F1012" s="2">
        <f t="shared" si="95"/>
        <v>3.2948017429736035E-2</v>
      </c>
      <c r="G1012" s="2">
        <f t="shared" si="93"/>
        <v>4.0308925060227138E-2</v>
      </c>
      <c r="H1012" s="2" t="str">
        <f t="shared" si="94"/>
        <v>Sell</v>
      </c>
    </row>
    <row r="1013" spans="1:8" ht="13.5" x14ac:dyDescent="0.25">
      <c r="A1013" s="4">
        <f>TITRES_STAT!B1016</f>
        <v>43482</v>
      </c>
      <c r="B1013" s="2">
        <f>TITRES_STAT!D1016</f>
        <v>5.2781000000000002</v>
      </c>
      <c r="C1013" s="2">
        <f t="shared" si="90"/>
        <v>5.4030081880769689</v>
      </c>
      <c r="D1013" s="2">
        <f t="shared" si="92"/>
        <v>5.3254720604049668</v>
      </c>
      <c r="E1013" s="2">
        <f t="shared" si="91"/>
        <v>7.7536127672002131E-2</v>
      </c>
      <c r="F1013" s="2">
        <f t="shared" si="95"/>
        <v>4.1865639478189255E-2</v>
      </c>
      <c r="G1013" s="2">
        <f t="shared" si="93"/>
        <v>3.5670488193812876E-2</v>
      </c>
      <c r="H1013" s="2" t="str">
        <f t="shared" si="94"/>
        <v>Sell</v>
      </c>
    </row>
    <row r="1014" spans="1:8" ht="13.5" x14ac:dyDescent="0.25">
      <c r="A1014" s="4">
        <f>TITRES_STAT!B1017</f>
        <v>43483</v>
      </c>
      <c r="B1014" s="2">
        <f>TITRES_STAT!D1017</f>
        <v>5.1824000000000003</v>
      </c>
      <c r="C1014" s="2">
        <f t="shared" si="90"/>
        <v>5.3788838514497428</v>
      </c>
      <c r="D1014" s="2">
        <f t="shared" si="92"/>
        <v>5.3148741300045987</v>
      </c>
      <c r="E1014" s="2">
        <f t="shared" si="91"/>
        <v>6.4009721445144052E-2</v>
      </c>
      <c r="F1014" s="2">
        <f t="shared" si="95"/>
        <v>4.6294455871580216E-2</v>
      </c>
      <c r="G1014" s="2">
        <f t="shared" si="93"/>
        <v>1.7715265573563836E-2</v>
      </c>
      <c r="H1014" s="2" t="str">
        <f t="shared" si="94"/>
        <v>Sell</v>
      </c>
    </row>
    <row r="1015" spans="1:8" ht="13.5" x14ac:dyDescent="0.25">
      <c r="A1015" s="4">
        <f>TITRES_STAT!B1018</f>
        <v>43486</v>
      </c>
      <c r="B1015" s="2">
        <f>TITRES_STAT!D1018</f>
        <v>5.1824000000000003</v>
      </c>
      <c r="C1015" s="2">
        <f t="shared" si="90"/>
        <v>5.358470951226705</v>
      </c>
      <c r="D1015" s="2">
        <f t="shared" si="92"/>
        <v>5.3050612314857393</v>
      </c>
      <c r="E1015" s="2">
        <f t="shared" si="91"/>
        <v>5.3409719740965755E-2</v>
      </c>
      <c r="F1015" s="2">
        <f t="shared" si="95"/>
        <v>4.7717508645457332E-2</v>
      </c>
      <c r="G1015" s="2">
        <f t="shared" si="93"/>
        <v>5.6922110955084232E-3</v>
      </c>
      <c r="H1015" s="2" t="str">
        <f t="shared" si="94"/>
        <v>Sell</v>
      </c>
    </row>
    <row r="1016" spans="1:8" ht="13.5" x14ac:dyDescent="0.25">
      <c r="A1016" s="4">
        <f>TITRES_STAT!B1019</f>
        <v>43487</v>
      </c>
      <c r="B1016" s="2">
        <f>TITRES_STAT!D1019</f>
        <v>5.1824000000000003</v>
      </c>
      <c r="C1016" s="2">
        <f t="shared" si="90"/>
        <v>5.319121574114904</v>
      </c>
      <c r="D1016" s="2">
        <f t="shared" si="92"/>
        <v>5.2959752143386467</v>
      </c>
      <c r="E1016" s="2">
        <f t="shared" si="91"/>
        <v>2.3146359776257341E-2</v>
      </c>
      <c r="F1016" s="2">
        <f t="shared" si="95"/>
        <v>4.2803278871617334E-2</v>
      </c>
      <c r="G1016" s="2">
        <f t="shared" si="93"/>
        <v>-1.9656919095359993E-2</v>
      </c>
      <c r="H1016" s="2" t="str">
        <f t="shared" si="94"/>
        <v>Hold</v>
      </c>
    </row>
    <row r="1017" spans="1:8" ht="13.5" x14ac:dyDescent="0.25">
      <c r="A1017" s="4">
        <f>TITRES_STAT!B1020</f>
        <v>43488</v>
      </c>
      <c r="B1017" s="2">
        <f>TITRES_STAT!D1020</f>
        <v>5.1824000000000003</v>
      </c>
      <c r="C1017" s="2">
        <f t="shared" si="90"/>
        <v>5.2845951780972271</v>
      </c>
      <c r="D1017" s="2">
        <f t="shared" si="92"/>
        <v>5.287562235498747</v>
      </c>
      <c r="E1017" s="2">
        <f t="shared" si="91"/>
        <v>-2.9670574015199236E-3</v>
      </c>
      <c r="F1017" s="2">
        <f t="shared" si="95"/>
        <v>3.3649211616989881E-2</v>
      </c>
      <c r="G1017" s="2">
        <f t="shared" si="93"/>
        <v>-3.6616269018509805E-2</v>
      </c>
      <c r="H1017" s="2" t="str">
        <f t="shared" si="94"/>
        <v>Hold</v>
      </c>
    </row>
    <row r="1018" spans="1:8" ht="13.5" x14ac:dyDescent="0.25">
      <c r="A1018" s="4">
        <f>TITRES_STAT!B1021</f>
        <v>43489</v>
      </c>
      <c r="B1018" s="2">
        <f>TITRES_STAT!D1021</f>
        <v>5.1067</v>
      </c>
      <c r="C1018" s="2">
        <f t="shared" si="90"/>
        <v>5.2559959199284236</v>
      </c>
      <c r="D1018" s="2">
        <f t="shared" si="92"/>
        <v>5.2741650328692105</v>
      </c>
      <c r="E1018" s="2">
        <f t="shared" si="91"/>
        <v>-1.8169112940786825E-2</v>
      </c>
      <c r="F1018" s="2">
        <f t="shared" si="95"/>
        <v>2.3285546705434541E-2</v>
      </c>
      <c r="G1018" s="2">
        <f t="shared" si="93"/>
        <v>-4.1454659646221366E-2</v>
      </c>
      <c r="H1018" s="2" t="str">
        <f t="shared" si="94"/>
        <v>Hold</v>
      </c>
    </row>
    <row r="1019" spans="1:8" ht="13.5" x14ac:dyDescent="0.25">
      <c r="A1019" s="4">
        <f>TITRES_STAT!B1022</f>
        <v>43490</v>
      </c>
      <c r="B1019" s="2">
        <f>TITRES_STAT!D1022</f>
        <v>5.0946999999999996</v>
      </c>
      <c r="C1019" s="2">
        <f t="shared" si="90"/>
        <v>5.2311811630163589</v>
      </c>
      <c r="D1019" s="2">
        <f t="shared" si="92"/>
        <v>5.2608713267307499</v>
      </c>
      <c r="E1019" s="2">
        <f t="shared" si="91"/>
        <v>-2.9690163714390927E-2</v>
      </c>
      <c r="F1019" s="2">
        <f t="shared" si="95"/>
        <v>1.2690404621469448E-2</v>
      </c>
      <c r="G1019" s="2">
        <f t="shared" si="93"/>
        <v>-4.2380568335860375E-2</v>
      </c>
      <c r="H1019" s="2" t="str">
        <f t="shared" si="94"/>
        <v>Hold</v>
      </c>
    </row>
    <row r="1020" spans="1:8" ht="13.5" x14ac:dyDescent="0.25">
      <c r="A1020" s="4">
        <f>TITRES_STAT!B1023</f>
        <v>43493</v>
      </c>
      <c r="B1020" s="2">
        <f>TITRES_STAT!D1023</f>
        <v>5.0946999999999996</v>
      </c>
      <c r="C1020" s="2">
        <f t="shared" si="90"/>
        <v>5.2390148302446118</v>
      </c>
      <c r="D1020" s="2">
        <f t="shared" si="92"/>
        <v>5.2485623395655088</v>
      </c>
      <c r="E1020" s="2">
        <f t="shared" si="91"/>
        <v>-9.5475093208969852E-3</v>
      </c>
      <c r="F1020" s="2">
        <f t="shared" si="95"/>
        <v>8.2428218329961608E-3</v>
      </c>
      <c r="G1020" s="2">
        <f t="shared" si="93"/>
        <v>-1.7790331153893148E-2</v>
      </c>
      <c r="H1020" s="2" t="str">
        <f t="shared" si="94"/>
        <v>Hold</v>
      </c>
    </row>
    <row r="1021" spans="1:8" ht="13.5" x14ac:dyDescent="0.25">
      <c r="A1021" s="4">
        <f>TITRES_STAT!B1024</f>
        <v>43494</v>
      </c>
      <c r="B1021" s="2">
        <f>TITRES_STAT!D1024</f>
        <v>4.9432</v>
      </c>
      <c r="C1021" s="2">
        <f t="shared" si="90"/>
        <v>5.22172024097621</v>
      </c>
      <c r="D1021" s="2">
        <f t="shared" si="92"/>
        <v>5.2259429070051002</v>
      </c>
      <c r="E1021" s="2">
        <f t="shared" si="91"/>
        <v>-4.2226660288902096E-3</v>
      </c>
      <c r="F1021" s="2">
        <f t="shared" si="95"/>
        <v>5.749724260618887E-3</v>
      </c>
      <c r="G1021" s="2">
        <f t="shared" si="93"/>
        <v>-9.9723902895090966E-3</v>
      </c>
      <c r="H1021" s="2" t="str">
        <f t="shared" si="94"/>
        <v>Hold</v>
      </c>
    </row>
    <row r="1022" spans="1:8" ht="13.5" x14ac:dyDescent="0.25">
      <c r="A1022" s="4">
        <f>TITRES_STAT!B1025</f>
        <v>43495</v>
      </c>
      <c r="B1022" s="2">
        <f>TITRES_STAT!D1025</f>
        <v>4.9432</v>
      </c>
      <c r="C1022" s="2">
        <f t="shared" si="90"/>
        <v>5.2303940500567929</v>
      </c>
      <c r="D1022" s="2">
        <f t="shared" si="92"/>
        <v>5.2049989879676852</v>
      </c>
      <c r="E1022" s="2">
        <f t="shared" si="91"/>
        <v>2.5395062089107689E-2</v>
      </c>
      <c r="F1022" s="2">
        <f t="shared" si="95"/>
        <v>9.6787918263166496E-3</v>
      </c>
      <c r="G1022" s="2">
        <f t="shared" si="93"/>
        <v>1.571627026279104E-2</v>
      </c>
      <c r="H1022" s="2" t="str">
        <f t="shared" si="94"/>
        <v>Sell</v>
      </c>
    </row>
    <row r="1023" spans="1:8" ht="13.5" x14ac:dyDescent="0.25">
      <c r="A1023" s="4">
        <f>TITRES_STAT!B1026</f>
        <v>43496</v>
      </c>
      <c r="B1023" s="2">
        <f>TITRES_STAT!D1026</f>
        <v>4.9432</v>
      </c>
      <c r="C1023" s="2">
        <f t="shared" si="90"/>
        <v>5.2377334269711326</v>
      </c>
      <c r="D1023" s="2">
        <f t="shared" si="92"/>
        <v>5.1856064703404492</v>
      </c>
      <c r="E1023" s="2">
        <f t="shared" si="91"/>
        <v>5.2126956630683452E-2</v>
      </c>
      <c r="F1023" s="2">
        <f t="shared" si="95"/>
        <v>1.816842478719001E-2</v>
      </c>
      <c r="G1023" s="2">
        <f t="shared" si="93"/>
        <v>3.3958531843493442E-2</v>
      </c>
      <c r="H1023" s="2" t="str">
        <f t="shared" si="94"/>
        <v>Sell</v>
      </c>
    </row>
    <row r="1024" spans="1:8" ht="13.5" x14ac:dyDescent="0.25">
      <c r="A1024" s="4">
        <f>TITRES_STAT!B1027</f>
        <v>43497</v>
      </c>
      <c r="B1024" s="2">
        <f>TITRES_STAT!D1027</f>
        <v>4.7957000000000001</v>
      </c>
      <c r="C1024" s="2">
        <f t="shared" si="90"/>
        <v>5.2292205920524966</v>
      </c>
      <c r="D1024" s="2">
        <f t="shared" si="92"/>
        <v>5.1567245095744898</v>
      </c>
      <c r="E1024" s="2">
        <f t="shared" si="91"/>
        <v>7.2496082478006763E-2</v>
      </c>
      <c r="F1024" s="2">
        <f t="shared" si="95"/>
        <v>2.9033956325353362E-2</v>
      </c>
      <c r="G1024" s="2">
        <f t="shared" si="93"/>
        <v>4.3462126152653401E-2</v>
      </c>
      <c r="H1024" s="2" t="str">
        <f t="shared" si="94"/>
        <v>Sell</v>
      </c>
    </row>
    <row r="1025" spans="1:8" ht="13.5" x14ac:dyDescent="0.25">
      <c r="A1025" s="4">
        <f>TITRES_STAT!B1028</f>
        <v>43500</v>
      </c>
      <c r="B1025" s="2">
        <f>TITRES_STAT!D1028</f>
        <v>4.7838000000000003</v>
      </c>
      <c r="C1025" s="2">
        <f t="shared" si="90"/>
        <v>5.2220174240444202</v>
      </c>
      <c r="D1025" s="2">
        <f t="shared" si="92"/>
        <v>5.1291004718282309</v>
      </c>
      <c r="E1025" s="2">
        <f t="shared" si="91"/>
        <v>9.291695221618923E-2</v>
      </c>
      <c r="F1025" s="2">
        <f t="shared" si="95"/>
        <v>4.1810555503520537E-2</v>
      </c>
      <c r="G1025" s="2">
        <f t="shared" si="93"/>
        <v>5.1106396712668693E-2</v>
      </c>
      <c r="H1025" s="2" t="str">
        <f t="shared" si="94"/>
        <v>Sell</v>
      </c>
    </row>
    <row r="1026" spans="1:8" ht="13.5" x14ac:dyDescent="0.25">
      <c r="A1026" s="4">
        <f>TITRES_STAT!B1029</f>
        <v>43501</v>
      </c>
      <c r="B1026" s="2">
        <f>TITRES_STAT!D1029</f>
        <v>4.7797999999999998</v>
      </c>
      <c r="C1026" s="2">
        <f t="shared" si="90"/>
        <v>5.2159224357298939</v>
      </c>
      <c r="D1026" s="2">
        <f t="shared" si="92"/>
        <v>5.1032263628039169</v>
      </c>
      <c r="E1026" s="2">
        <f t="shared" si="91"/>
        <v>0.11269607292597694</v>
      </c>
      <c r="F1026" s="2">
        <f t="shared" si="95"/>
        <v>5.5987658988011821E-2</v>
      </c>
      <c r="G1026" s="2">
        <f t="shared" si="93"/>
        <v>5.6708413937965121E-2</v>
      </c>
      <c r="H1026" s="2" t="str">
        <f t="shared" si="94"/>
        <v>Sell</v>
      </c>
    </row>
    <row r="1027" spans="1:8" ht="13.5" x14ac:dyDescent="0.25">
      <c r="A1027" s="4">
        <f>TITRES_STAT!B1030</f>
        <v>43502</v>
      </c>
      <c r="B1027" s="2">
        <f>TITRES_STAT!D1030</f>
        <v>4.6642000000000001</v>
      </c>
      <c r="C1027" s="2">
        <f t="shared" si="90"/>
        <v>5.2107651379252946</v>
      </c>
      <c r="D1027" s="2">
        <f t="shared" si="92"/>
        <v>5.0707058914851091</v>
      </c>
      <c r="E1027" s="2">
        <f t="shared" si="91"/>
        <v>0.14005924644018553</v>
      </c>
      <c r="F1027" s="2">
        <f t="shared" si="95"/>
        <v>7.2801976478446565E-2</v>
      </c>
      <c r="G1027" s="2">
        <f t="shared" si="93"/>
        <v>6.7257269961738961E-2</v>
      </c>
      <c r="H1027" s="2" t="str">
        <f t="shared" si="94"/>
        <v>Sell</v>
      </c>
    </row>
    <row r="1028" spans="1:8" ht="13.5" x14ac:dyDescent="0.25">
      <c r="A1028" s="4">
        <f>TITRES_STAT!B1031</f>
        <v>43503</v>
      </c>
      <c r="B1028" s="2">
        <f>TITRES_STAT!D1031</f>
        <v>4.6642000000000001</v>
      </c>
      <c r="C1028" s="2">
        <f t="shared" si="90"/>
        <v>5.194755116706018</v>
      </c>
      <c r="D1028" s="2">
        <f t="shared" si="92"/>
        <v>5.0405943439676939</v>
      </c>
      <c r="E1028" s="2">
        <f t="shared" si="91"/>
        <v>0.15416077273832407</v>
      </c>
      <c r="F1028" s="2">
        <f t="shared" si="95"/>
        <v>8.9073735730422071E-2</v>
      </c>
      <c r="G1028" s="2">
        <f t="shared" si="93"/>
        <v>6.5087037007901999E-2</v>
      </c>
      <c r="H1028" s="2" t="str">
        <f t="shared" si="94"/>
        <v>Sell</v>
      </c>
    </row>
    <row r="1029" spans="1:8" ht="13.5" x14ac:dyDescent="0.25">
      <c r="A1029" s="4">
        <f>TITRES_STAT!B1032</f>
        <v>43504</v>
      </c>
      <c r="B1029" s="2">
        <f>TITRES_STAT!D1032</f>
        <v>4.6441999999999997</v>
      </c>
      <c r="C1029" s="2">
        <f t="shared" si="90"/>
        <v>5.1793620218281688</v>
      </c>
      <c r="D1029" s="2">
        <f t="shared" si="92"/>
        <v>5.0112317999700871</v>
      </c>
      <c r="E1029" s="2">
        <f t="shared" si="91"/>
        <v>0.1681302218580818</v>
      </c>
      <c r="F1029" s="2">
        <f t="shared" si="95"/>
        <v>0.10488503295595403</v>
      </c>
      <c r="G1029" s="2">
        <f t="shared" si="93"/>
        <v>6.3245188902127769E-2</v>
      </c>
      <c r="H1029" s="2" t="str">
        <f t="shared" si="94"/>
        <v>Sell</v>
      </c>
    </row>
    <row r="1030" spans="1:8" ht="13.5" x14ac:dyDescent="0.25">
      <c r="A1030" s="4">
        <f>TITRES_STAT!B1033</f>
        <v>43507</v>
      </c>
      <c r="B1030" s="2">
        <f>TITRES_STAT!D1033</f>
        <v>4.5845000000000002</v>
      </c>
      <c r="C1030" s="2">
        <f t="shared" si="90"/>
        <v>5.1663370953930663</v>
      </c>
      <c r="D1030" s="2">
        <f t="shared" si="92"/>
        <v>4.9796220370093396</v>
      </c>
      <c r="E1030" s="2">
        <f t="shared" si="91"/>
        <v>0.18671505838372671</v>
      </c>
      <c r="F1030" s="2">
        <f t="shared" si="95"/>
        <v>0.12125103804150858</v>
      </c>
      <c r="G1030" s="2">
        <f t="shared" si="93"/>
        <v>6.5464020342218127E-2</v>
      </c>
      <c r="H1030" s="2" t="str">
        <f t="shared" si="94"/>
        <v>Sell</v>
      </c>
    </row>
    <row r="1031" spans="1:8" ht="13.5" x14ac:dyDescent="0.25">
      <c r="A1031" s="4">
        <f>TITRES_STAT!B1034</f>
        <v>43508</v>
      </c>
      <c r="B1031" s="2">
        <f>TITRES_STAT!D1034</f>
        <v>4.5446</v>
      </c>
      <c r="C1031" s="2">
        <f t="shared" si="90"/>
        <v>5.1320083114864401</v>
      </c>
      <c r="D1031" s="2">
        <f t="shared" si="92"/>
        <v>4.9473981824160553</v>
      </c>
      <c r="E1031" s="2">
        <f t="shared" si="91"/>
        <v>0.18461012907038477</v>
      </c>
      <c r="F1031" s="2">
        <f t="shared" si="95"/>
        <v>0.13392285624728384</v>
      </c>
      <c r="G1031" s="2">
        <f t="shared" si="93"/>
        <v>5.0687272823100926E-2</v>
      </c>
      <c r="H1031" s="2" t="str">
        <f t="shared" si="94"/>
        <v>Sell</v>
      </c>
    </row>
    <row r="1032" spans="1:8" ht="13.5" x14ac:dyDescent="0.25">
      <c r="A1032" s="4">
        <f>TITRES_STAT!B1035</f>
        <v>43509</v>
      </c>
      <c r="B1032" s="2">
        <f>TITRES_STAT!D1035</f>
        <v>4.5845000000000002</v>
      </c>
      <c r="C1032" s="2">
        <f t="shared" si="90"/>
        <v>5.1029608789500642</v>
      </c>
      <c r="D1032" s="2">
        <f t="shared" si="92"/>
        <v>4.9205168355704219</v>
      </c>
      <c r="E1032" s="2">
        <f t="shared" si="91"/>
        <v>0.18244404337964237</v>
      </c>
      <c r="F1032" s="2">
        <f t="shared" si="95"/>
        <v>0.14362709367375553</v>
      </c>
      <c r="G1032" s="2">
        <f t="shared" si="93"/>
        <v>3.8816949705886838E-2</v>
      </c>
      <c r="H1032" s="2" t="str">
        <f t="shared" si="94"/>
        <v>Sell</v>
      </c>
    </row>
    <row r="1033" spans="1:8" ht="13.5" x14ac:dyDescent="0.25">
      <c r="A1033" s="4">
        <f>TITRES_STAT!B1036</f>
        <v>43510</v>
      </c>
      <c r="B1033" s="2">
        <f>TITRES_STAT!D1036</f>
        <v>4.5446</v>
      </c>
      <c r="C1033" s="2">
        <f t="shared" si="90"/>
        <v>5.0783822821885156</v>
      </c>
      <c r="D1033" s="2">
        <f t="shared" si="92"/>
        <v>4.8926711440466866</v>
      </c>
      <c r="E1033" s="2">
        <f t="shared" si="91"/>
        <v>0.18571113814182905</v>
      </c>
      <c r="F1033" s="2">
        <f t="shared" si="95"/>
        <v>0.15204390256737024</v>
      </c>
      <c r="G1033" s="2">
        <f t="shared" si="93"/>
        <v>3.3667235574458804E-2</v>
      </c>
      <c r="H1033" s="2" t="str">
        <f t="shared" si="94"/>
        <v>Sell</v>
      </c>
    </row>
    <row r="1034" spans="1:8" ht="13.5" x14ac:dyDescent="0.25">
      <c r="A1034" s="4">
        <f>TITRES_STAT!B1037</f>
        <v>43511</v>
      </c>
      <c r="B1034" s="2">
        <f>TITRES_STAT!D1037</f>
        <v>4.5446</v>
      </c>
      <c r="C1034" s="2">
        <f t="shared" si="90"/>
        <v>5.0348927003133594</v>
      </c>
      <c r="D1034" s="2">
        <f t="shared" si="92"/>
        <v>4.8668880963395242</v>
      </c>
      <c r="E1034" s="2">
        <f t="shared" si="91"/>
        <v>0.16800460397383521</v>
      </c>
      <c r="F1034" s="2">
        <f t="shared" si="95"/>
        <v>0.15523604284866324</v>
      </c>
      <c r="G1034" s="2">
        <f t="shared" si="93"/>
        <v>1.2768561125171968E-2</v>
      </c>
      <c r="H1034" s="2" t="str">
        <f t="shared" si="94"/>
        <v>Sell</v>
      </c>
    </row>
    <row r="1035" spans="1:8" ht="13.5" x14ac:dyDescent="0.25">
      <c r="A1035" s="4">
        <f>TITRES_STAT!B1038</f>
        <v>43514</v>
      </c>
      <c r="B1035" s="2">
        <f>TITRES_STAT!D1038</f>
        <v>4.5446</v>
      </c>
      <c r="C1035" s="2">
        <f t="shared" si="90"/>
        <v>4.9962630541113047</v>
      </c>
      <c r="D1035" s="2">
        <f t="shared" si="92"/>
        <v>4.8430149040180783</v>
      </c>
      <c r="E1035" s="2">
        <f t="shared" si="91"/>
        <v>0.15324815009322634</v>
      </c>
      <c r="F1035" s="2">
        <f t="shared" si="95"/>
        <v>0.15483846429757586</v>
      </c>
      <c r="G1035" s="2">
        <f t="shared" si="93"/>
        <v>-1.5903142043495189E-3</v>
      </c>
      <c r="H1035" s="2" t="str">
        <f t="shared" si="94"/>
        <v>Hold</v>
      </c>
    </row>
    <row r="1036" spans="1:8" ht="13.5" x14ac:dyDescent="0.25">
      <c r="A1036" s="4">
        <f>TITRES_STAT!B1039</f>
        <v>43515</v>
      </c>
      <c r="B1036" s="2">
        <f>TITRES_STAT!D1039</f>
        <v>4.5446</v>
      </c>
      <c r="C1036" s="2">
        <f t="shared" si="90"/>
        <v>4.9629610457864892</v>
      </c>
      <c r="D1036" s="2">
        <f t="shared" si="92"/>
        <v>4.8209100963130354</v>
      </c>
      <c r="E1036" s="2">
        <f t="shared" si="91"/>
        <v>0.14205094947345387</v>
      </c>
      <c r="F1036" s="2">
        <f t="shared" si="95"/>
        <v>0.15228096133275146</v>
      </c>
      <c r="G1036" s="2">
        <f t="shared" si="93"/>
        <v>-1.0230011859297589E-2</v>
      </c>
      <c r="H1036" s="2" t="str">
        <f t="shared" si="94"/>
        <v>Hold</v>
      </c>
    </row>
    <row r="1037" spans="1:8" ht="13.5" x14ac:dyDescent="0.25">
      <c r="A1037" s="4">
        <f>TITRES_STAT!B1040</f>
        <v>43516</v>
      </c>
      <c r="B1037" s="2">
        <f>TITRES_STAT!D1040</f>
        <v>4.5446</v>
      </c>
      <c r="C1037" s="2">
        <f t="shared" si="90"/>
        <v>4.9169978079731829</v>
      </c>
      <c r="D1037" s="2">
        <f t="shared" si="92"/>
        <v>4.8004426817713295</v>
      </c>
      <c r="E1037" s="2">
        <f t="shared" si="91"/>
        <v>0.11655512620185338</v>
      </c>
      <c r="F1037" s="2">
        <f t="shared" si="95"/>
        <v>0.14513579430657184</v>
      </c>
      <c r="G1037" s="2">
        <f t="shared" si="93"/>
        <v>-2.858066810471846E-2</v>
      </c>
      <c r="H1037" s="2" t="str">
        <f t="shared" si="94"/>
        <v>Hold</v>
      </c>
    </row>
    <row r="1038" spans="1:8" ht="13.5" x14ac:dyDescent="0.25">
      <c r="A1038" s="4">
        <f>TITRES_STAT!B1041</f>
        <v>43517</v>
      </c>
      <c r="B1038" s="2">
        <f>TITRES_STAT!D1041</f>
        <v>4.4649000000000001</v>
      </c>
      <c r="C1038" s="2">
        <f t="shared" si="90"/>
        <v>4.8781058375157702</v>
      </c>
      <c r="D1038" s="2">
        <f t="shared" si="92"/>
        <v>4.7755876683067857</v>
      </c>
      <c r="E1038" s="2">
        <f t="shared" si="91"/>
        <v>0.10251816920898449</v>
      </c>
      <c r="F1038" s="2">
        <f t="shared" si="95"/>
        <v>0.13661226928705436</v>
      </c>
      <c r="G1038" s="2">
        <f t="shared" si="93"/>
        <v>-3.4094100078069872E-2</v>
      </c>
      <c r="H1038" s="2" t="str">
        <f t="shared" si="94"/>
        <v>Hold</v>
      </c>
    </row>
    <row r="1039" spans="1:8" ht="13.5" x14ac:dyDescent="0.25">
      <c r="A1039" s="4">
        <f>TITRES_STAT!B1042</f>
        <v>43518</v>
      </c>
      <c r="B1039" s="2">
        <f>TITRES_STAT!D1042</f>
        <v>4.4649000000000001</v>
      </c>
      <c r="C1039" s="2">
        <f t="shared" ref="C1039:C1102" si="96">$C$4*B1029+C1038*(1-$C$4)</f>
        <v>4.8421203240518054</v>
      </c>
      <c r="D1039" s="2">
        <f t="shared" si="92"/>
        <v>4.7525737669507269</v>
      </c>
      <c r="E1039" s="2">
        <f t="shared" si="91"/>
        <v>8.9546557101078506E-2</v>
      </c>
      <c r="F1039" s="2">
        <f t="shared" si="95"/>
        <v>0.12719912684985921</v>
      </c>
      <c r="G1039" s="2">
        <f t="shared" si="93"/>
        <v>-3.7652569748780701E-2</v>
      </c>
      <c r="H1039" s="2" t="str">
        <f t="shared" si="94"/>
        <v>Hold</v>
      </c>
    </row>
    <row r="1040" spans="1:8" ht="13.5" x14ac:dyDescent="0.25">
      <c r="A1040" s="4">
        <f>TITRES_STAT!B1043</f>
        <v>43521</v>
      </c>
      <c r="B1040" s="2">
        <f>TITRES_STAT!D1043</f>
        <v>4.5046999999999997</v>
      </c>
      <c r="C1040" s="2">
        <f t="shared" si="96"/>
        <v>4.8024864280438351</v>
      </c>
      <c r="D1040" s="2">
        <f t="shared" si="92"/>
        <v>4.7342127471765991</v>
      </c>
      <c r="E1040" s="2">
        <f t="shared" si="91"/>
        <v>6.8273680867235953E-2</v>
      </c>
      <c r="F1040" s="2">
        <f t="shared" si="95"/>
        <v>0.11541403765333456</v>
      </c>
      <c r="G1040" s="2">
        <f t="shared" si="93"/>
        <v>-4.7140356786098611E-2</v>
      </c>
      <c r="H1040" s="2" t="str">
        <f t="shared" si="94"/>
        <v>Hold</v>
      </c>
    </row>
    <row r="1041" spans="1:8" ht="13.5" x14ac:dyDescent="0.25">
      <c r="A1041" s="4">
        <f>TITRES_STAT!B1044</f>
        <v>43522</v>
      </c>
      <c r="B1041" s="2">
        <f>TITRES_STAT!D1044</f>
        <v>4.4649000000000001</v>
      </c>
      <c r="C1041" s="2">
        <f t="shared" si="96"/>
        <v>4.7628115929601682</v>
      </c>
      <c r="D1041" s="2">
        <f t="shared" si="92"/>
        <v>4.7142636547931467</v>
      </c>
      <c r="E1041" s="2">
        <f t="shared" si="91"/>
        <v>4.854793816702152E-2</v>
      </c>
      <c r="F1041" s="2">
        <f t="shared" si="95"/>
        <v>0.10204081775607196</v>
      </c>
      <c r="G1041" s="2">
        <f t="shared" si="93"/>
        <v>-5.349287958905044E-2</v>
      </c>
      <c r="H1041" s="2" t="str">
        <f t="shared" si="94"/>
        <v>Hold</v>
      </c>
    </row>
    <row r="1042" spans="1:8" ht="13.5" x14ac:dyDescent="0.25">
      <c r="A1042" s="4">
        <f>TITRES_STAT!B1045</f>
        <v>43523</v>
      </c>
      <c r="B1042" s="2">
        <f>TITRES_STAT!D1045</f>
        <v>4.4249999999999998</v>
      </c>
      <c r="C1042" s="2">
        <f t="shared" si="96"/>
        <v>4.7353790401970652</v>
      </c>
      <c r="D1042" s="2">
        <f t="shared" si="92"/>
        <v>4.6928367174010619</v>
      </c>
      <c r="E1042" s="2">
        <f t="shared" si="91"/>
        <v>4.254232279600334E-2</v>
      </c>
      <c r="F1042" s="2">
        <f t="shared" si="95"/>
        <v>9.014111876405824E-2</v>
      </c>
      <c r="G1042" s="2">
        <f t="shared" si="93"/>
        <v>-4.7598795968054899E-2</v>
      </c>
      <c r="H1042" s="2" t="str">
        <f t="shared" si="94"/>
        <v>Hold</v>
      </c>
    </row>
    <row r="1043" spans="1:8" ht="13.5" x14ac:dyDescent="0.25">
      <c r="A1043" s="4">
        <f>TITRES_STAT!B1046</f>
        <v>43524</v>
      </c>
      <c r="B1043" s="2">
        <f>TITRES_STAT!D1046</f>
        <v>4.3891</v>
      </c>
      <c r="C1043" s="2">
        <f t="shared" si="96"/>
        <v>4.7060284186282857</v>
      </c>
      <c r="D1043" s="2">
        <f t="shared" si="92"/>
        <v>4.6703377012972798</v>
      </c>
      <c r="E1043" s="2">
        <f t="shared" si="91"/>
        <v>3.5690717331005928E-2</v>
      </c>
      <c r="F1043" s="2">
        <f t="shared" si="95"/>
        <v>7.9251038477447786E-2</v>
      </c>
      <c r="G1043" s="2">
        <f t="shared" si="93"/>
        <v>-4.3560321146441858E-2</v>
      </c>
      <c r="H1043" s="2" t="str">
        <f t="shared" si="94"/>
        <v>Hold</v>
      </c>
    </row>
    <row r="1044" spans="1:8" ht="13.5" x14ac:dyDescent="0.25">
      <c r="A1044" s="4">
        <f>TITRES_STAT!B1047</f>
        <v>43525</v>
      </c>
      <c r="B1044" s="2">
        <f>TITRES_STAT!D1047</f>
        <v>4.3851000000000004</v>
      </c>
      <c r="C1044" s="2">
        <f t="shared" si="96"/>
        <v>4.6811932773008564</v>
      </c>
      <c r="D1044" s="2">
        <f t="shared" si="92"/>
        <v>4.6492089826826666</v>
      </c>
      <c r="E1044" s="2">
        <f t="shared" si="91"/>
        <v>3.1984294618189857E-2</v>
      </c>
      <c r="F1044" s="2">
        <f t="shared" si="95"/>
        <v>6.9797689705596203E-2</v>
      </c>
      <c r="G1044" s="2">
        <f t="shared" si="93"/>
        <v>-3.7813395087406346E-2</v>
      </c>
      <c r="H1044" s="2" t="str">
        <f t="shared" si="94"/>
        <v>Hold</v>
      </c>
    </row>
    <row r="1045" spans="1:8" ht="13.5" x14ac:dyDescent="0.25">
      <c r="A1045" s="4">
        <f>TITRES_STAT!B1048</f>
        <v>43528</v>
      </c>
      <c r="B1045" s="2">
        <f>TITRES_STAT!D1048</f>
        <v>4.3851000000000004</v>
      </c>
      <c r="C1045" s="2">
        <f t="shared" si="96"/>
        <v>4.6601789269468785</v>
      </c>
      <c r="D1045" s="2">
        <f t="shared" si="92"/>
        <v>4.6296453543358025</v>
      </c>
      <c r="E1045" s="2">
        <f t="shared" si="91"/>
        <v>3.0533572611076032E-2</v>
      </c>
      <c r="F1045" s="2">
        <f t="shared" si="95"/>
        <v>6.1944866286692171E-2</v>
      </c>
      <c r="G1045" s="2">
        <f t="shared" si="93"/>
        <v>-3.1411293675616139E-2</v>
      </c>
      <c r="H1045" s="2" t="str">
        <f t="shared" si="94"/>
        <v>Hold</v>
      </c>
    </row>
    <row r="1046" spans="1:8" ht="13.5" x14ac:dyDescent="0.25">
      <c r="A1046" s="4">
        <f>TITRES_STAT!B1049</f>
        <v>43529</v>
      </c>
      <c r="B1046" s="2">
        <f>TITRES_STAT!D1049</f>
        <v>4.3851000000000004</v>
      </c>
      <c r="C1046" s="2">
        <f t="shared" si="96"/>
        <v>4.6423975535704356</v>
      </c>
      <c r="D1046" s="2">
        <f t="shared" si="92"/>
        <v>4.6115308836442619</v>
      </c>
      <c r="E1046" s="2">
        <f t="shared" si="91"/>
        <v>3.0866669926173707E-2</v>
      </c>
      <c r="F1046" s="2">
        <f t="shared" si="95"/>
        <v>5.5729227014588482E-2</v>
      </c>
      <c r="G1046" s="2">
        <f t="shared" si="93"/>
        <v>-2.4862557088414776E-2</v>
      </c>
      <c r="H1046" s="2" t="str">
        <f t="shared" si="94"/>
        <v>Hold</v>
      </c>
    </row>
    <row r="1047" spans="1:8" ht="13.5" x14ac:dyDescent="0.25">
      <c r="A1047" s="4">
        <f>TITRES_STAT!B1050</f>
        <v>43530</v>
      </c>
      <c r="B1047" s="2">
        <f>TITRES_STAT!D1050</f>
        <v>4.5007000000000001</v>
      </c>
      <c r="C1047" s="2">
        <f t="shared" si="96"/>
        <v>4.6273517760980614</v>
      </c>
      <c r="D1047" s="2">
        <f t="shared" si="92"/>
        <v>4.6033211885595016</v>
      </c>
      <c r="E1047" s="2">
        <f t="shared" si="91"/>
        <v>2.40305875385598E-2</v>
      </c>
      <c r="F1047" s="2">
        <f t="shared" si="95"/>
        <v>4.938949911938275E-2</v>
      </c>
      <c r="G1047" s="2">
        <f t="shared" si="93"/>
        <v>-2.535891158082295E-2</v>
      </c>
      <c r="H1047" s="2" t="str">
        <f t="shared" si="94"/>
        <v>Hold</v>
      </c>
    </row>
    <row r="1048" spans="1:8" ht="13.5" x14ac:dyDescent="0.25">
      <c r="A1048" s="4">
        <f>TITRES_STAT!B1051</f>
        <v>43531</v>
      </c>
      <c r="B1048" s="2">
        <f>TITRES_STAT!D1051</f>
        <v>4.3851000000000004</v>
      </c>
      <c r="C1048" s="2">
        <f t="shared" si="96"/>
        <v>4.6023591951598979</v>
      </c>
      <c r="D1048" s="2">
        <f t="shared" si="92"/>
        <v>4.5871566560736126</v>
      </c>
      <c r="E1048" s="2">
        <f t="shared" si="91"/>
        <v>1.5202539086285327E-2</v>
      </c>
      <c r="F1048" s="2">
        <f t="shared" si="95"/>
        <v>4.255210711276327E-2</v>
      </c>
      <c r="G1048" s="2">
        <f t="shared" si="93"/>
        <v>-2.7349568026477943E-2</v>
      </c>
      <c r="H1048" s="2" t="str">
        <f t="shared" si="94"/>
        <v>Hold</v>
      </c>
    </row>
    <row r="1049" spans="1:8" ht="13.5" x14ac:dyDescent="0.25">
      <c r="A1049" s="4">
        <f>TITRES_STAT!B1052</f>
        <v>43532</v>
      </c>
      <c r="B1049" s="2">
        <f>TITRES_STAT!D1052</f>
        <v>4.3851000000000004</v>
      </c>
      <c r="C1049" s="2">
        <f t="shared" si="96"/>
        <v>4.5812116266737597</v>
      </c>
      <c r="D1049" s="2">
        <f t="shared" si="92"/>
        <v>4.572189496364456</v>
      </c>
      <c r="E1049" s="2">
        <f t="shared" si="91"/>
        <v>9.0221303093036553E-3</v>
      </c>
      <c r="F1049" s="2">
        <f t="shared" si="95"/>
        <v>3.584611175207135E-2</v>
      </c>
      <c r="G1049" s="2">
        <f t="shared" si="93"/>
        <v>-2.6823981442767694E-2</v>
      </c>
      <c r="H1049" s="2" t="str">
        <f t="shared" si="94"/>
        <v>Hold</v>
      </c>
    </row>
    <row r="1050" spans="1:8" ht="13.5" x14ac:dyDescent="0.25">
      <c r="A1050" s="4">
        <f>TITRES_STAT!B1053</f>
        <v>43535</v>
      </c>
      <c r="B1050" s="2">
        <f>TITRES_STAT!D1053</f>
        <v>4.3851000000000004</v>
      </c>
      <c r="C1050" s="2">
        <f t="shared" si="96"/>
        <v>4.5694406071854887</v>
      </c>
      <c r="D1050" s="2">
        <f t="shared" si="92"/>
        <v>4.558331015152274</v>
      </c>
      <c r="E1050" s="2">
        <f t="shared" si="91"/>
        <v>1.110959203321471E-2</v>
      </c>
      <c r="F1050" s="2">
        <f t="shared" si="95"/>
        <v>3.0898807808300021E-2</v>
      </c>
      <c r="G1050" s="2">
        <f t="shared" si="93"/>
        <v>-1.9789215775085311E-2</v>
      </c>
      <c r="H1050" s="2" t="str">
        <f t="shared" si="94"/>
        <v>Hold</v>
      </c>
    </row>
    <row r="1051" spans="1:8" ht="13.5" x14ac:dyDescent="0.25">
      <c r="A1051" s="4">
        <f>TITRES_STAT!B1054</f>
        <v>43536</v>
      </c>
      <c r="B1051" s="2">
        <f>TITRES_STAT!D1054</f>
        <v>4.3851000000000004</v>
      </c>
      <c r="C1051" s="2">
        <f t="shared" si="96"/>
        <v>4.55335743684926</v>
      </c>
      <c r="D1051" s="2">
        <f t="shared" si="92"/>
        <v>4.5454990881039574</v>
      </c>
      <c r="E1051" s="2">
        <f t="shared" si="91"/>
        <v>7.8583487453025569E-3</v>
      </c>
      <c r="F1051" s="2">
        <f t="shared" si="95"/>
        <v>2.6290715995700532E-2</v>
      </c>
      <c r="G1051" s="2">
        <f t="shared" si="93"/>
        <v>-1.8432367250397975E-2</v>
      </c>
      <c r="H1051" s="2" t="str">
        <f t="shared" si="94"/>
        <v>Hold</v>
      </c>
    </row>
    <row r="1052" spans="1:8" ht="13.5" x14ac:dyDescent="0.25">
      <c r="A1052" s="4">
        <f>TITRES_STAT!B1055</f>
        <v>43537</v>
      </c>
      <c r="B1052" s="2">
        <f>TITRES_STAT!D1055</f>
        <v>4.3851000000000004</v>
      </c>
      <c r="C1052" s="2">
        <f t="shared" si="96"/>
        <v>4.5336101388724508</v>
      </c>
      <c r="D1052" s="2">
        <f t="shared" si="92"/>
        <v>4.5336176741703307</v>
      </c>
      <c r="E1052" s="2">
        <f t="shared" ref="E1052:E1115" si="97">C1052-D1052</f>
        <v>-7.5352978798903791E-6</v>
      </c>
      <c r="F1052" s="2">
        <f t="shared" si="95"/>
        <v>2.1031065736984451E-2</v>
      </c>
      <c r="G1052" s="2">
        <f t="shared" si="93"/>
        <v>-2.1038601034864341E-2</v>
      </c>
      <c r="H1052" s="2" t="str">
        <f t="shared" si="94"/>
        <v>Hold</v>
      </c>
    </row>
    <row r="1053" spans="1:8" ht="13.5" x14ac:dyDescent="0.25">
      <c r="A1053" s="4">
        <f>TITRES_STAT!B1056</f>
        <v>43538</v>
      </c>
      <c r="B1053" s="2">
        <f>TITRES_STAT!D1056</f>
        <v>4.4649000000000001</v>
      </c>
      <c r="C1053" s="2">
        <f t="shared" si="96"/>
        <v>4.5113778098151505</v>
      </c>
      <c r="D1053" s="2">
        <f t="shared" ref="D1053:D1116" si="98">$D$4*B1053+(1-$D$4)*D1052</f>
        <v>4.5285274760836387</v>
      </c>
      <c r="E1053" s="2">
        <f t="shared" si="97"/>
        <v>-1.7149666268488239E-2</v>
      </c>
      <c r="F1053" s="2">
        <f t="shared" si="95"/>
        <v>1.3394919335889913E-2</v>
      </c>
      <c r="G1053" s="2">
        <f t="shared" si="93"/>
        <v>-3.0544585604378151E-2</v>
      </c>
      <c r="H1053" s="2" t="str">
        <f t="shared" si="94"/>
        <v>Hold</v>
      </c>
    </row>
    <row r="1054" spans="1:8" ht="13.5" x14ac:dyDescent="0.25">
      <c r="A1054" s="4">
        <f>TITRES_STAT!B1057</f>
        <v>43539</v>
      </c>
      <c r="B1054" s="2">
        <f>TITRES_STAT!D1057</f>
        <v>4.4649000000000001</v>
      </c>
      <c r="C1054" s="2">
        <f t="shared" si="96"/>
        <v>4.4919504544589737</v>
      </c>
      <c r="D1054" s="2">
        <f t="shared" si="98"/>
        <v>4.5238143297070721</v>
      </c>
      <c r="E1054" s="2">
        <f t="shared" si="97"/>
        <v>-3.1863875248098417E-2</v>
      </c>
      <c r="F1054" s="2">
        <f t="shared" si="95"/>
        <v>4.3431604190922474E-3</v>
      </c>
      <c r="G1054" s="2">
        <f t="shared" si="93"/>
        <v>-3.6207035667190662E-2</v>
      </c>
      <c r="H1054" s="2" t="str">
        <f t="shared" si="94"/>
        <v>Hold</v>
      </c>
    </row>
    <row r="1055" spans="1:8" ht="13.5" x14ac:dyDescent="0.25">
      <c r="A1055" s="4">
        <f>TITRES_STAT!B1058</f>
        <v>43542</v>
      </c>
      <c r="B1055" s="2">
        <f>TITRES_STAT!D1058</f>
        <v>4.3851000000000004</v>
      </c>
      <c r="C1055" s="2">
        <f t="shared" si="96"/>
        <v>4.4755119230037472</v>
      </c>
      <c r="D1055" s="2">
        <f t="shared" si="98"/>
        <v>4.513539194173215</v>
      </c>
      <c r="E1055" s="2">
        <f t="shared" si="97"/>
        <v>-3.8027271169467802E-2</v>
      </c>
      <c r="F1055" s="2">
        <f t="shared" si="95"/>
        <v>-4.1309258986197625E-3</v>
      </c>
      <c r="G1055" s="2">
        <f t="shared" si="93"/>
        <v>-3.389634527084804E-2</v>
      </c>
      <c r="H1055" s="2" t="str">
        <f t="shared" si="94"/>
        <v>Hold</v>
      </c>
    </row>
    <row r="1056" spans="1:8" ht="13.5" x14ac:dyDescent="0.25">
      <c r="A1056" s="4">
        <f>TITRES_STAT!B1059</f>
        <v>43543</v>
      </c>
      <c r="B1056" s="2">
        <f>TITRES_STAT!D1059</f>
        <v>4.5167000000000002</v>
      </c>
      <c r="C1056" s="2">
        <f t="shared" si="96"/>
        <v>4.4616023963877858</v>
      </c>
      <c r="D1056" s="2">
        <f t="shared" si="98"/>
        <v>4.5137733279381616</v>
      </c>
      <c r="E1056" s="2">
        <f t="shared" si="97"/>
        <v>-5.2170931550375776E-2</v>
      </c>
      <c r="F1056" s="2">
        <f t="shared" si="95"/>
        <v>-1.3738927028970966E-2</v>
      </c>
      <c r="G1056" s="2">
        <f t="shared" si="93"/>
        <v>-3.8432004521404814E-2</v>
      </c>
      <c r="H1056" s="2" t="str">
        <f t="shared" si="94"/>
        <v>Hold</v>
      </c>
    </row>
    <row r="1057" spans="1:8" ht="13.5" x14ac:dyDescent="0.25">
      <c r="A1057" s="4">
        <f>TITRES_STAT!B1060</f>
        <v>43545</v>
      </c>
      <c r="B1057" s="2">
        <f>TITRES_STAT!D1060</f>
        <v>4.6242999999999999</v>
      </c>
      <c r="C1057" s="2">
        <f t="shared" si="96"/>
        <v>4.467617412328126</v>
      </c>
      <c r="D1057" s="2">
        <f t="shared" si="98"/>
        <v>4.5219604888316312</v>
      </c>
      <c r="E1057" s="2">
        <f t="shared" si="97"/>
        <v>-5.4343076503505117E-2</v>
      </c>
      <c r="F1057" s="2">
        <f t="shared" si="95"/>
        <v>-2.1859756923877798E-2</v>
      </c>
      <c r="G1057" s="2">
        <f t="shared" si="93"/>
        <v>-3.2483319579627315E-2</v>
      </c>
      <c r="H1057" s="2" t="str">
        <f t="shared" si="94"/>
        <v>Hold</v>
      </c>
    </row>
    <row r="1058" spans="1:8" ht="13.5" x14ac:dyDescent="0.25">
      <c r="A1058" s="4">
        <f>TITRES_STAT!B1061</f>
        <v>43546</v>
      </c>
      <c r="B1058" s="2">
        <f>TITRES_STAT!D1061</f>
        <v>4.6840999999999999</v>
      </c>
      <c r="C1058" s="2">
        <f t="shared" si="96"/>
        <v>4.4549224258161066</v>
      </c>
      <c r="D1058" s="2">
        <f t="shared" si="98"/>
        <v>4.5339708229922513</v>
      </c>
      <c r="E1058" s="2">
        <f t="shared" si="97"/>
        <v>-7.9048397176144647E-2</v>
      </c>
      <c r="F1058" s="2">
        <f t="shared" si="95"/>
        <v>-3.3297484974331173E-2</v>
      </c>
      <c r="G1058" s="2">
        <f t="shared" si="93"/>
        <v>-4.5750912201813473E-2</v>
      </c>
      <c r="H1058" s="2" t="str">
        <f t="shared" si="94"/>
        <v>Hold</v>
      </c>
    </row>
    <row r="1059" spans="1:8" ht="13.5" x14ac:dyDescent="0.25">
      <c r="A1059" s="4">
        <f>TITRES_STAT!B1062</f>
        <v>43549</v>
      </c>
      <c r="B1059" s="2">
        <f>TITRES_STAT!D1062</f>
        <v>4.8235999999999999</v>
      </c>
      <c r="C1059" s="2">
        <f t="shared" si="96"/>
        <v>4.4441805141520909</v>
      </c>
      <c r="D1059" s="2">
        <f t="shared" si="98"/>
        <v>4.5554248361039367</v>
      </c>
      <c r="E1059" s="2">
        <f t="shared" si="97"/>
        <v>-0.11124432195184575</v>
      </c>
      <c r="F1059" s="2">
        <f t="shared" si="95"/>
        <v>-4.8886852369834088E-2</v>
      </c>
      <c r="G1059" s="2">
        <f t="shared" si="93"/>
        <v>-6.235746958201166E-2</v>
      </c>
      <c r="H1059" s="2" t="str">
        <f t="shared" si="94"/>
        <v>Hold</v>
      </c>
    </row>
    <row r="1060" spans="1:8" ht="13.5" x14ac:dyDescent="0.25">
      <c r="A1060" s="4">
        <f>TITRES_STAT!B1063</f>
        <v>43550</v>
      </c>
      <c r="B1060" s="2">
        <f>TITRES_STAT!D1063</f>
        <v>5.0907</v>
      </c>
      <c r="C1060" s="2">
        <f t="shared" si="96"/>
        <v>4.4350912042825392</v>
      </c>
      <c r="D1060" s="2">
        <f t="shared" si="98"/>
        <v>4.5950748482443862</v>
      </c>
      <c r="E1060" s="2">
        <f t="shared" si="97"/>
        <v>-0.15998364396184694</v>
      </c>
      <c r="F1060" s="2">
        <f t="shared" si="95"/>
        <v>-7.1106210688236665E-2</v>
      </c>
      <c r="G1060" s="2">
        <f t="shared" ref="G1060:G1123" si="99">E1060-F1060</f>
        <v>-8.8877433273610279E-2</v>
      </c>
      <c r="H1060" s="2" t="str">
        <f t="shared" ref="H1060:H1123" si="100">IF(G1060&lt;0,"Hold","Sell")</f>
        <v>Hold</v>
      </c>
    </row>
    <row r="1061" spans="1:8" ht="13.5" x14ac:dyDescent="0.25">
      <c r="A1061" s="4">
        <f>TITRES_STAT!B1064</f>
        <v>43551</v>
      </c>
      <c r="B1061" s="2">
        <f>TITRES_STAT!D1064</f>
        <v>4.9790999999999999</v>
      </c>
      <c r="C1061" s="2">
        <f t="shared" si="96"/>
        <v>4.4274002497775333</v>
      </c>
      <c r="D1061" s="2">
        <f t="shared" si="98"/>
        <v>4.6235211557818392</v>
      </c>
      <c r="E1061" s="2">
        <f t="shared" si="97"/>
        <v>-0.19612090600430587</v>
      </c>
      <c r="F1061" s="2">
        <f t="shared" ref="F1061:F1124" si="101">(E1061*(2/(10)))+((1-(2/10))*F1060)</f>
        <v>-9.6109149751450518E-2</v>
      </c>
      <c r="G1061" s="2">
        <f t="shared" si="99"/>
        <v>-0.10001175625285535</v>
      </c>
      <c r="H1061" s="2" t="str">
        <f t="shared" si="100"/>
        <v>Hold</v>
      </c>
    </row>
    <row r="1062" spans="1:8" ht="13.5" x14ac:dyDescent="0.25">
      <c r="A1062" s="4">
        <f>TITRES_STAT!B1065</f>
        <v>43552</v>
      </c>
      <c r="B1062" s="2">
        <f>TITRES_STAT!D1065</f>
        <v>4.9790999999999999</v>
      </c>
      <c r="C1062" s="2">
        <f t="shared" si="96"/>
        <v>4.4208925190425283</v>
      </c>
      <c r="D1062" s="2">
        <f t="shared" si="98"/>
        <v>4.6498603294276295</v>
      </c>
      <c r="E1062" s="2">
        <f t="shared" si="97"/>
        <v>-0.22896781038510117</v>
      </c>
      <c r="F1062" s="2">
        <f t="shared" si="101"/>
        <v>-0.12268088187818066</v>
      </c>
      <c r="G1062" s="2">
        <f t="shared" si="99"/>
        <v>-0.10628692850692051</v>
      </c>
      <c r="H1062" s="2" t="str">
        <f t="shared" si="100"/>
        <v>Hold</v>
      </c>
    </row>
    <row r="1063" spans="1:8" ht="13.5" x14ac:dyDescent="0.25">
      <c r="A1063" s="4">
        <f>TITRES_STAT!B1066</f>
        <v>43553</v>
      </c>
      <c r="B1063" s="2">
        <f>TITRES_STAT!D1066</f>
        <v>4.9790999999999999</v>
      </c>
      <c r="C1063" s="2">
        <f t="shared" si="96"/>
        <v>4.4276629007282935</v>
      </c>
      <c r="D1063" s="2">
        <f t="shared" si="98"/>
        <v>4.6742484531737318</v>
      </c>
      <c r="E1063" s="2">
        <f t="shared" si="97"/>
        <v>-0.24658555244543834</v>
      </c>
      <c r="F1063" s="2">
        <f t="shared" si="101"/>
        <v>-0.14746181599163222</v>
      </c>
      <c r="G1063" s="2">
        <f t="shared" si="99"/>
        <v>-9.9123736453806122E-2</v>
      </c>
      <c r="H1063" s="2" t="str">
        <f t="shared" si="100"/>
        <v>Hold</v>
      </c>
    </row>
    <row r="1064" spans="1:8" ht="13.5" x14ac:dyDescent="0.25">
      <c r="A1064" s="4">
        <f>TITRES_STAT!B1067</f>
        <v>43556</v>
      </c>
      <c r="B1064" s="2">
        <f>TITRES_STAT!D1067</f>
        <v>4.9471999999999996</v>
      </c>
      <c r="C1064" s="2">
        <f t="shared" si="96"/>
        <v>4.4333916852316326</v>
      </c>
      <c r="D1064" s="2">
        <f t="shared" si="98"/>
        <v>4.694467086271974</v>
      </c>
      <c r="E1064" s="2">
        <f t="shared" si="97"/>
        <v>-0.26107540104034133</v>
      </c>
      <c r="F1064" s="2">
        <f t="shared" si="101"/>
        <v>-0.17018453300137404</v>
      </c>
      <c r="G1064" s="2">
        <f t="shared" si="99"/>
        <v>-9.0890868038967287E-2</v>
      </c>
      <c r="H1064" s="2" t="str">
        <f t="shared" si="100"/>
        <v>Hold</v>
      </c>
    </row>
    <row r="1065" spans="1:8" ht="13.5" x14ac:dyDescent="0.25">
      <c r="A1065" s="4">
        <f>TITRES_STAT!B1068</f>
        <v>43557</v>
      </c>
      <c r="B1065" s="2">
        <f>TITRES_STAT!D1068</f>
        <v>4.7996999999999996</v>
      </c>
      <c r="C1065" s="2">
        <f t="shared" si="96"/>
        <v>4.4259621951959964</v>
      </c>
      <c r="D1065" s="2">
        <f t="shared" si="98"/>
        <v>4.7022621169184946</v>
      </c>
      <c r="E1065" s="2">
        <f t="shared" si="97"/>
        <v>-0.27629992172249818</v>
      </c>
      <c r="F1065" s="2">
        <f t="shared" si="101"/>
        <v>-0.19140761074559887</v>
      </c>
      <c r="G1065" s="2">
        <f t="shared" si="99"/>
        <v>-8.489231097689931E-2</v>
      </c>
      <c r="H1065" s="2" t="str">
        <f t="shared" si="100"/>
        <v>Hold</v>
      </c>
    </row>
    <row r="1066" spans="1:8" ht="13.5" x14ac:dyDescent="0.25">
      <c r="A1066" s="4">
        <f>TITRES_STAT!B1069</f>
        <v>43558</v>
      </c>
      <c r="B1066" s="2">
        <f>TITRES_STAT!D1069</f>
        <v>4.9432</v>
      </c>
      <c r="C1066" s="2">
        <f t="shared" si="96"/>
        <v>4.4399218574735357</v>
      </c>
      <c r="D1066" s="2">
        <f t="shared" si="98"/>
        <v>4.7201093675171242</v>
      </c>
      <c r="E1066" s="2">
        <f t="shared" si="97"/>
        <v>-0.28018751004358844</v>
      </c>
      <c r="F1066" s="2">
        <f t="shared" si="101"/>
        <v>-0.20916359060519679</v>
      </c>
      <c r="G1066" s="2">
        <f t="shared" si="99"/>
        <v>-7.1023919438391647E-2</v>
      </c>
      <c r="H1066" s="2" t="str">
        <f t="shared" si="100"/>
        <v>Hold</v>
      </c>
    </row>
    <row r="1067" spans="1:8" ht="13.5" x14ac:dyDescent="0.25">
      <c r="A1067" s="4">
        <f>TITRES_STAT!B1070</f>
        <v>43559</v>
      </c>
      <c r="B1067" s="2">
        <f>TITRES_STAT!D1070</f>
        <v>4.9471999999999996</v>
      </c>
      <c r="C1067" s="2">
        <f t="shared" si="96"/>
        <v>4.4682877255545304</v>
      </c>
      <c r="D1067" s="2">
        <f t="shared" si="98"/>
        <v>4.7369308958491887</v>
      </c>
      <c r="E1067" s="2">
        <f t="shared" si="97"/>
        <v>-0.26864317029465834</v>
      </c>
      <c r="F1067" s="2">
        <f t="shared" si="101"/>
        <v>-0.22105950654308912</v>
      </c>
      <c r="G1067" s="2">
        <f t="shared" si="99"/>
        <v>-4.7583663751569222E-2</v>
      </c>
      <c r="H1067" s="2" t="str">
        <f t="shared" si="100"/>
        <v>Hold</v>
      </c>
    </row>
    <row r="1068" spans="1:8" ht="13.5" x14ac:dyDescent="0.25">
      <c r="A1068" s="4">
        <f>TITRES_STAT!B1071</f>
        <v>43560</v>
      </c>
      <c r="B1068" s="2">
        <f>TITRES_STAT!D1071</f>
        <v>4.9790999999999999</v>
      </c>
      <c r="C1068" s="2">
        <f t="shared" si="96"/>
        <v>4.5014896139307563</v>
      </c>
      <c r="D1068" s="2">
        <f t="shared" si="98"/>
        <v>4.7548693480085085</v>
      </c>
      <c r="E1068" s="2">
        <f t="shared" si="97"/>
        <v>-0.25337973407775216</v>
      </c>
      <c r="F1068" s="2">
        <f t="shared" si="101"/>
        <v>-0.22752355205002173</v>
      </c>
      <c r="G1068" s="2">
        <f t="shared" si="99"/>
        <v>-2.5856182027730434E-2</v>
      </c>
      <c r="H1068" s="2" t="str">
        <f t="shared" si="100"/>
        <v>Hold</v>
      </c>
    </row>
    <row r="1069" spans="1:8" ht="13.5" x14ac:dyDescent="0.25">
      <c r="A1069" s="4">
        <f>TITRES_STAT!B1072</f>
        <v>43563</v>
      </c>
      <c r="B1069" s="2">
        <f>TITRES_STAT!D1072</f>
        <v>4.9790999999999999</v>
      </c>
      <c r="C1069" s="2">
        <f t="shared" si="96"/>
        <v>4.5510450579414092</v>
      </c>
      <c r="D1069" s="2">
        <f t="shared" si="98"/>
        <v>4.7714790259338047</v>
      </c>
      <c r="E1069" s="2">
        <f t="shared" si="97"/>
        <v>-0.22043396799239545</v>
      </c>
      <c r="F1069" s="2">
        <f t="shared" si="101"/>
        <v>-0.22610563523849647</v>
      </c>
      <c r="G1069" s="2">
        <f t="shared" si="99"/>
        <v>5.6716672461010198E-3</v>
      </c>
      <c r="H1069" s="2" t="str">
        <f t="shared" si="100"/>
        <v>Sell</v>
      </c>
    </row>
    <row r="1070" spans="1:8" ht="13.5" x14ac:dyDescent="0.25">
      <c r="A1070" s="4">
        <f>TITRES_STAT!B1073</f>
        <v>43565</v>
      </c>
      <c r="B1070" s="2">
        <f>TITRES_STAT!D1073</f>
        <v>4.8635000000000002</v>
      </c>
      <c r="C1070" s="2">
        <f t="shared" si="96"/>
        <v>4.6340688951811924</v>
      </c>
      <c r="D1070" s="2">
        <f t="shared" si="98"/>
        <v>4.7782953943831528</v>
      </c>
      <c r="E1070" s="2">
        <f t="shared" si="97"/>
        <v>-0.1442264992019604</v>
      </c>
      <c r="F1070" s="2">
        <f t="shared" si="101"/>
        <v>-0.20972980803118926</v>
      </c>
      <c r="G1070" s="2">
        <f t="shared" si="99"/>
        <v>6.5503308829228862E-2</v>
      </c>
      <c r="H1070" s="2" t="str">
        <f t="shared" si="100"/>
        <v>Sell</v>
      </c>
    </row>
    <row r="1071" spans="1:8" ht="13.5" x14ac:dyDescent="0.25">
      <c r="A1071" s="4">
        <f>TITRES_STAT!B1074</f>
        <v>43566</v>
      </c>
      <c r="B1071" s="2">
        <f>TITRES_STAT!D1074</f>
        <v>4.7838000000000003</v>
      </c>
      <c r="C1071" s="2">
        <f t="shared" si="96"/>
        <v>4.6871506036148549</v>
      </c>
      <c r="D1071" s="2">
        <f t="shared" si="98"/>
        <v>4.7787031429473634</v>
      </c>
      <c r="E1071" s="2">
        <f t="shared" si="97"/>
        <v>-9.1552539332508509E-2</v>
      </c>
      <c r="F1071" s="2">
        <f t="shared" si="101"/>
        <v>-0.18609435429145313</v>
      </c>
      <c r="G1071" s="2">
        <f t="shared" si="99"/>
        <v>9.454181495894462E-2</v>
      </c>
      <c r="H1071" s="2" t="str">
        <f t="shared" si="100"/>
        <v>Sell</v>
      </c>
    </row>
    <row r="1072" spans="1:8" ht="13.5" x14ac:dyDescent="0.25">
      <c r="A1072" s="4">
        <f>TITRES_STAT!B1075</f>
        <v>43567</v>
      </c>
      <c r="B1072" s="2">
        <f>TITRES_STAT!D1075</f>
        <v>4.9432</v>
      </c>
      <c r="C1072" s="2">
        <f t="shared" si="96"/>
        <v>4.7320658953664152</v>
      </c>
      <c r="D1072" s="2">
        <f t="shared" si="98"/>
        <v>4.7908880953216331</v>
      </c>
      <c r="E1072" s="2">
        <f t="shared" si="97"/>
        <v>-5.8822199955217869E-2</v>
      </c>
      <c r="F1072" s="2">
        <f t="shared" si="101"/>
        <v>-0.16063992342420608</v>
      </c>
      <c r="G1072" s="2">
        <f t="shared" si="99"/>
        <v>0.10181772346898821</v>
      </c>
      <c r="H1072" s="2" t="str">
        <f t="shared" si="100"/>
        <v>Sell</v>
      </c>
    </row>
    <row r="1073" spans="1:8" ht="13.5" x14ac:dyDescent="0.25">
      <c r="A1073" s="4">
        <f>TITRES_STAT!B1076</f>
        <v>43570</v>
      </c>
      <c r="B1073" s="2">
        <f>TITRES_STAT!D1076</f>
        <v>4.8635000000000002</v>
      </c>
      <c r="C1073" s="2">
        <f t="shared" si="96"/>
        <v>4.7700711422331201</v>
      </c>
      <c r="D1073" s="2">
        <f t="shared" si="98"/>
        <v>4.796266754927438</v>
      </c>
      <c r="E1073" s="2">
        <f t="shared" si="97"/>
        <v>-2.6195612694317916E-2</v>
      </c>
      <c r="F1073" s="2">
        <f t="shared" si="101"/>
        <v>-0.13375106127822844</v>
      </c>
      <c r="G1073" s="2">
        <f t="shared" si="99"/>
        <v>0.10755544858391053</v>
      </c>
      <c r="H1073" s="2" t="str">
        <f t="shared" si="100"/>
        <v>Sell</v>
      </c>
    </row>
    <row r="1074" spans="1:8" ht="13.5" x14ac:dyDescent="0.25">
      <c r="A1074" s="4">
        <f>TITRES_STAT!B1077</f>
        <v>43571</v>
      </c>
      <c r="B1074" s="2">
        <f>TITRES_STAT!D1077</f>
        <v>4.7838000000000003</v>
      </c>
      <c r="C1074" s="2">
        <f t="shared" si="96"/>
        <v>4.797321735735717</v>
      </c>
      <c r="D1074" s="2">
        <f t="shared" si="98"/>
        <v>4.7953432915994796</v>
      </c>
      <c r="E1074" s="2">
        <f t="shared" si="97"/>
        <v>1.9784441362373784E-3</v>
      </c>
      <c r="F1074" s="2">
        <f t="shared" si="101"/>
        <v>-0.10660516019533529</v>
      </c>
      <c r="G1074" s="2">
        <f t="shared" si="99"/>
        <v>0.10858360433157267</v>
      </c>
      <c r="H1074" s="2" t="str">
        <f t="shared" si="100"/>
        <v>Sell</v>
      </c>
    </row>
    <row r="1075" spans="1:8" ht="13.5" x14ac:dyDescent="0.25">
      <c r="A1075" s="4">
        <f>TITRES_STAT!B1078</f>
        <v>43572</v>
      </c>
      <c r="B1075" s="2">
        <f>TITRES_STAT!D1078</f>
        <v>4.7439</v>
      </c>
      <c r="C1075" s="2">
        <f t="shared" si="96"/>
        <v>4.7976876225456069</v>
      </c>
      <c r="D1075" s="2">
        <f t="shared" si="98"/>
        <v>4.7915326774069253</v>
      </c>
      <c r="E1075" s="2">
        <f t="shared" si="97"/>
        <v>6.1549451386815335E-3</v>
      </c>
      <c r="F1075" s="2">
        <f t="shared" si="101"/>
        <v>-8.4053139128531934E-2</v>
      </c>
      <c r="G1075" s="2">
        <f t="shared" si="99"/>
        <v>9.0208084267213468E-2</v>
      </c>
      <c r="H1075" s="2" t="str">
        <f t="shared" si="100"/>
        <v>Sell</v>
      </c>
    </row>
    <row r="1076" spans="1:8" ht="13.5" x14ac:dyDescent="0.25">
      <c r="A1076" s="4">
        <f>TITRES_STAT!B1079</f>
        <v>43573</v>
      </c>
      <c r="B1076" s="2">
        <f>TITRES_STAT!D1079</f>
        <v>4.8834</v>
      </c>
      <c r="C1076" s="2">
        <f t="shared" si="96"/>
        <v>4.8200741421539748</v>
      </c>
      <c r="D1076" s="2">
        <f t="shared" si="98"/>
        <v>4.7983376642656719</v>
      </c>
      <c r="E1076" s="2">
        <f t="shared" si="97"/>
        <v>2.1736477888302908E-2</v>
      </c>
      <c r="F1076" s="2">
        <f t="shared" si="101"/>
        <v>-6.289521572516496E-2</v>
      </c>
      <c r="G1076" s="2">
        <f t="shared" si="99"/>
        <v>8.4631693613467868E-2</v>
      </c>
      <c r="H1076" s="2" t="str">
        <f t="shared" si="100"/>
        <v>Sell</v>
      </c>
    </row>
    <row r="1077" spans="1:8" ht="13.5" x14ac:dyDescent="0.25">
      <c r="A1077" s="4">
        <f>TITRES_STAT!B1080</f>
        <v>43574</v>
      </c>
      <c r="B1077" s="2">
        <f>TITRES_STAT!D1080</f>
        <v>4.7439</v>
      </c>
      <c r="C1077" s="2">
        <f t="shared" si="96"/>
        <v>4.8396319664379783</v>
      </c>
      <c r="D1077" s="2">
        <f t="shared" si="98"/>
        <v>4.7943052446904373</v>
      </c>
      <c r="E1077" s="2">
        <f t="shared" si="97"/>
        <v>4.5326721747541043E-2</v>
      </c>
      <c r="F1077" s="2">
        <f t="shared" si="101"/>
        <v>-4.1250828230623759E-2</v>
      </c>
      <c r="G1077" s="2">
        <f t="shared" si="99"/>
        <v>8.6577549978164803E-2</v>
      </c>
      <c r="H1077" s="2" t="str">
        <f t="shared" si="100"/>
        <v>Sell</v>
      </c>
    </row>
    <row r="1078" spans="1:8" ht="13.5" x14ac:dyDescent="0.25">
      <c r="A1078" s="4">
        <f>TITRES_STAT!B1081</f>
        <v>43577</v>
      </c>
      <c r="B1078" s="2">
        <f>TITRES_STAT!D1081</f>
        <v>4.7838000000000003</v>
      </c>
      <c r="C1078" s="2">
        <f t="shared" si="96"/>
        <v>4.8610885869859812</v>
      </c>
      <c r="D1078" s="2">
        <f t="shared" si="98"/>
        <v>4.7935270784170712</v>
      </c>
      <c r="E1078" s="2">
        <f t="shared" si="97"/>
        <v>6.7561508568910078E-2</v>
      </c>
      <c r="F1078" s="2">
        <f t="shared" si="101"/>
        <v>-1.9488360870716995E-2</v>
      </c>
      <c r="G1078" s="2">
        <f t="shared" si="99"/>
        <v>8.7049869439627073E-2</v>
      </c>
      <c r="H1078" s="2" t="str">
        <f t="shared" si="100"/>
        <v>Sell</v>
      </c>
    </row>
    <row r="1079" spans="1:8" ht="13.5" x14ac:dyDescent="0.25">
      <c r="A1079" s="4">
        <f>TITRES_STAT!B1082</f>
        <v>43578</v>
      </c>
      <c r="B1079" s="2">
        <f>TITRES_STAT!D1082</f>
        <v>4.7439</v>
      </c>
      <c r="C1079" s="2">
        <f t="shared" si="96"/>
        <v>4.8792441889881379</v>
      </c>
      <c r="D1079" s="2">
        <f t="shared" si="98"/>
        <v>4.7898509985343249</v>
      </c>
      <c r="E1079" s="2">
        <f t="shared" si="97"/>
        <v>8.9393190453812998E-2</v>
      </c>
      <c r="F1079" s="2">
        <f t="shared" si="101"/>
        <v>2.2879493941890053E-3</v>
      </c>
      <c r="G1079" s="2">
        <f t="shared" si="99"/>
        <v>8.7105241059624E-2</v>
      </c>
      <c r="H1079" s="2" t="str">
        <f t="shared" si="100"/>
        <v>Sell</v>
      </c>
    </row>
    <row r="1080" spans="1:8" ht="13.5" x14ac:dyDescent="0.25">
      <c r="A1080" s="4">
        <f>TITRES_STAT!B1083</f>
        <v>43579</v>
      </c>
      <c r="B1080" s="2">
        <f>TITRES_STAT!D1083</f>
        <v>4.7439</v>
      </c>
      <c r="C1080" s="2">
        <f t="shared" si="96"/>
        <v>4.8768220060668863</v>
      </c>
      <c r="D1080" s="2">
        <f t="shared" si="98"/>
        <v>4.7864472208651154</v>
      </c>
      <c r="E1080" s="2">
        <f t="shared" si="97"/>
        <v>9.0374785201770891E-2</v>
      </c>
      <c r="F1080" s="2">
        <f t="shared" si="101"/>
        <v>1.990531655570538E-2</v>
      </c>
      <c r="G1080" s="2">
        <f t="shared" si="99"/>
        <v>7.0469468646065514E-2</v>
      </c>
      <c r="H1080" s="2" t="str">
        <f t="shared" si="100"/>
        <v>Sell</v>
      </c>
    </row>
    <row r="1081" spans="1:8" ht="13.5" x14ac:dyDescent="0.25">
      <c r="A1081" s="4">
        <f>TITRES_STAT!B1084</f>
        <v>43580</v>
      </c>
      <c r="B1081" s="2">
        <f>TITRES_STAT!D1084</f>
        <v>4.7039999999999997</v>
      </c>
      <c r="C1081" s="2">
        <f t="shared" si="96"/>
        <v>4.8625109282104422</v>
      </c>
      <c r="D1081" s="2">
        <f t="shared" si="98"/>
        <v>4.7803400193195511</v>
      </c>
      <c r="E1081" s="2">
        <f t="shared" si="97"/>
        <v>8.217090889089107E-2</v>
      </c>
      <c r="F1081" s="2">
        <f t="shared" si="101"/>
        <v>3.2358435022742521E-2</v>
      </c>
      <c r="G1081" s="2">
        <f t="shared" si="99"/>
        <v>4.9812473868148549E-2</v>
      </c>
      <c r="H1081" s="2" t="str">
        <f t="shared" si="100"/>
        <v>Sell</v>
      </c>
    </row>
    <row r="1082" spans="1:8" ht="13.5" x14ac:dyDescent="0.25">
      <c r="A1082" s="4">
        <f>TITRES_STAT!B1085</f>
        <v>43581</v>
      </c>
      <c r="B1082" s="2">
        <f>TITRES_STAT!D1085</f>
        <v>4.5845000000000002</v>
      </c>
      <c r="C1082" s="2">
        <f t="shared" si="96"/>
        <v>4.8749246315626813</v>
      </c>
      <c r="D1082" s="2">
        <f t="shared" si="98"/>
        <v>4.7658333512218061</v>
      </c>
      <c r="E1082" s="2">
        <f t="shared" si="97"/>
        <v>0.10909128034087523</v>
      </c>
      <c r="F1082" s="2">
        <f t="shared" si="101"/>
        <v>4.770500408636906E-2</v>
      </c>
      <c r="G1082" s="2">
        <f t="shared" si="99"/>
        <v>6.138627625450617E-2</v>
      </c>
      <c r="H1082" s="2" t="str">
        <f t="shared" si="100"/>
        <v>Sell</v>
      </c>
    </row>
    <row r="1083" spans="1:8" ht="13.5" x14ac:dyDescent="0.25">
      <c r="A1083" s="4">
        <f>TITRES_STAT!B1086</f>
        <v>43584</v>
      </c>
      <c r="B1083" s="2">
        <f>TITRES_STAT!D1086</f>
        <v>4.4649000000000001</v>
      </c>
      <c r="C1083" s="2">
        <f t="shared" si="96"/>
        <v>4.8731669959376536</v>
      </c>
      <c r="D1083" s="2">
        <f t="shared" si="98"/>
        <v>4.7435419918720427</v>
      </c>
      <c r="E1083" s="2">
        <f t="shared" si="97"/>
        <v>0.12962500406561084</v>
      </c>
      <c r="F1083" s="2">
        <f t="shared" si="101"/>
        <v>6.4089004082217418E-2</v>
      </c>
      <c r="G1083" s="2">
        <f t="shared" si="99"/>
        <v>6.553599998339342E-2</v>
      </c>
      <c r="H1083" s="2" t="str">
        <f t="shared" si="100"/>
        <v>Sell</v>
      </c>
    </row>
    <row r="1084" spans="1:8" ht="13.5" x14ac:dyDescent="0.25">
      <c r="A1084" s="4">
        <f>TITRES_STAT!B1087</f>
        <v>43585</v>
      </c>
      <c r="B1084" s="2">
        <f>TITRES_STAT!D1087</f>
        <v>4.4489000000000001</v>
      </c>
      <c r="C1084" s="2">
        <f t="shared" si="96"/>
        <v>4.8594182273318607</v>
      </c>
      <c r="D1084" s="2">
        <f t="shared" si="98"/>
        <v>4.72171665914078</v>
      </c>
      <c r="E1084" s="2">
        <f t="shared" si="97"/>
        <v>0.1377015681910807</v>
      </c>
      <c r="F1084" s="2">
        <f t="shared" si="101"/>
        <v>7.8811516903990075E-2</v>
      </c>
      <c r="G1084" s="2">
        <f t="shared" si="99"/>
        <v>5.8890051287090628E-2</v>
      </c>
      <c r="H1084" s="2" t="str">
        <f t="shared" si="100"/>
        <v>Sell</v>
      </c>
    </row>
    <row r="1085" spans="1:8" ht="13.5" x14ac:dyDescent="0.25">
      <c r="A1085" s="4">
        <f>TITRES_STAT!B1088</f>
        <v>43587</v>
      </c>
      <c r="B1085" s="2">
        <f>TITRES_STAT!D1088</f>
        <v>4.3851000000000004</v>
      </c>
      <c r="C1085" s="2">
        <f t="shared" si="96"/>
        <v>4.8416461923577288</v>
      </c>
      <c r="D1085" s="2">
        <f t="shared" si="98"/>
        <v>4.6967820917970187</v>
      </c>
      <c r="E1085" s="2">
        <f t="shared" si="97"/>
        <v>0.14486410056071009</v>
      </c>
      <c r="F1085" s="2">
        <f t="shared" si="101"/>
        <v>9.202203363533408E-2</v>
      </c>
      <c r="G1085" s="2">
        <f t="shared" si="99"/>
        <v>5.2842066925376005E-2</v>
      </c>
      <c r="H1085" s="2" t="str">
        <f t="shared" si="100"/>
        <v>Sell</v>
      </c>
    </row>
    <row r="1086" spans="1:8" ht="13.5" x14ac:dyDescent="0.25">
      <c r="A1086" s="4">
        <f>TITRES_STAT!B1089</f>
        <v>43588</v>
      </c>
      <c r="B1086" s="2">
        <f>TITRES_STAT!D1089</f>
        <v>4.3851000000000004</v>
      </c>
      <c r="C1086" s="2">
        <f t="shared" si="96"/>
        <v>4.8480698550719241</v>
      </c>
      <c r="D1086" s="2">
        <f t="shared" si="98"/>
        <v>4.6736945294416836</v>
      </c>
      <c r="E1086" s="2">
        <f t="shared" si="97"/>
        <v>0.1743753256302405</v>
      </c>
      <c r="F1086" s="2">
        <f t="shared" si="101"/>
        <v>0.10849269203431537</v>
      </c>
      <c r="G1086" s="2">
        <f t="shared" si="99"/>
        <v>6.5882633595925125E-2</v>
      </c>
      <c r="H1086" s="2" t="str">
        <f t="shared" si="100"/>
        <v>Sell</v>
      </c>
    </row>
    <row r="1087" spans="1:8" ht="13.5" x14ac:dyDescent="0.25">
      <c r="A1087" s="4">
        <f>TITRES_STAT!B1090</f>
        <v>43591</v>
      </c>
      <c r="B1087" s="2">
        <f>TITRES_STAT!D1090</f>
        <v>4.3891</v>
      </c>
      <c r="C1087" s="2">
        <f t="shared" si="96"/>
        <v>4.8320437235223972</v>
      </c>
      <c r="D1087" s="2">
        <f t="shared" si="98"/>
        <v>4.6526134531867438</v>
      </c>
      <c r="E1087" s="2">
        <f t="shared" si="97"/>
        <v>0.1794302703356534</v>
      </c>
      <c r="F1087" s="2">
        <f t="shared" si="101"/>
        <v>0.12268020769458299</v>
      </c>
      <c r="G1087" s="2">
        <f t="shared" si="99"/>
        <v>5.6750062641070409E-2</v>
      </c>
      <c r="H1087" s="2" t="str">
        <f t="shared" si="100"/>
        <v>Sell</v>
      </c>
    </row>
    <row r="1088" spans="1:8" ht="13.5" x14ac:dyDescent="0.25">
      <c r="A1088" s="4">
        <f>TITRES_STAT!B1091</f>
        <v>43592</v>
      </c>
      <c r="B1088" s="2">
        <f>TITRES_STAT!D1091</f>
        <v>4.4649000000000001</v>
      </c>
      <c r="C1088" s="2">
        <f t="shared" si="96"/>
        <v>4.8246216122112591</v>
      </c>
      <c r="D1088" s="2">
        <f t="shared" si="98"/>
        <v>4.6387087529506879</v>
      </c>
      <c r="E1088" s="2">
        <f t="shared" si="97"/>
        <v>0.18591285926057122</v>
      </c>
      <c r="F1088" s="2">
        <f t="shared" si="101"/>
        <v>0.13532673800778064</v>
      </c>
      <c r="G1088" s="2">
        <f t="shared" si="99"/>
        <v>5.0586121252790578E-2</v>
      </c>
      <c r="H1088" s="2" t="str">
        <f t="shared" si="100"/>
        <v>Sell</v>
      </c>
    </row>
    <row r="1089" spans="1:8" ht="13.5" x14ac:dyDescent="0.25">
      <c r="A1089" s="4">
        <f>TITRES_STAT!B1092</f>
        <v>43593</v>
      </c>
      <c r="B1089" s="2">
        <f>TITRES_STAT!D1092</f>
        <v>4.4847999999999999</v>
      </c>
      <c r="C1089" s="2">
        <f t="shared" si="96"/>
        <v>4.8122029026402959</v>
      </c>
      <c r="D1089" s="2">
        <f t="shared" si="98"/>
        <v>4.627308104583971</v>
      </c>
      <c r="E1089" s="2">
        <f t="shared" si="97"/>
        <v>0.18489479805632492</v>
      </c>
      <c r="F1089" s="2">
        <f t="shared" si="101"/>
        <v>0.1452403500174895</v>
      </c>
      <c r="G1089" s="2">
        <f t="shared" si="99"/>
        <v>3.9654448038835416E-2</v>
      </c>
      <c r="H1089" s="2" t="str">
        <f t="shared" si="100"/>
        <v>Sell</v>
      </c>
    </row>
    <row r="1090" spans="1:8" ht="13.5" x14ac:dyDescent="0.25">
      <c r="A1090" s="4">
        <f>TITRES_STAT!B1093</f>
        <v>43594</v>
      </c>
      <c r="B1090" s="2">
        <f>TITRES_STAT!D1093</f>
        <v>4.5446</v>
      </c>
      <c r="C1090" s="2">
        <f t="shared" si="96"/>
        <v>4.8016947637725584</v>
      </c>
      <c r="D1090" s="2">
        <f t="shared" si="98"/>
        <v>4.6211815783184917</v>
      </c>
      <c r="E1090" s="2">
        <f t="shared" si="97"/>
        <v>0.18051318545406669</v>
      </c>
      <c r="F1090" s="2">
        <f t="shared" si="101"/>
        <v>0.15229491710480494</v>
      </c>
      <c r="G1090" s="2">
        <f t="shared" si="99"/>
        <v>2.8218268349261749E-2</v>
      </c>
      <c r="H1090" s="2" t="str">
        <f t="shared" si="100"/>
        <v>Sell</v>
      </c>
    </row>
    <row r="1091" spans="1:8" ht="13.5" x14ac:dyDescent="0.25">
      <c r="A1091" s="4">
        <f>TITRES_STAT!B1094</f>
        <v>43595</v>
      </c>
      <c r="B1091" s="2">
        <f>TITRES_STAT!D1094</f>
        <v>4.5247000000000002</v>
      </c>
      <c r="C1091" s="2">
        <f t="shared" si="96"/>
        <v>4.7866648001152416</v>
      </c>
      <c r="D1091" s="2">
        <f t="shared" si="98"/>
        <v>4.6140347947393447</v>
      </c>
      <c r="E1091" s="2">
        <f t="shared" si="97"/>
        <v>0.1726300053758969</v>
      </c>
      <c r="F1091" s="2">
        <f t="shared" si="101"/>
        <v>0.15636193475902335</v>
      </c>
      <c r="G1091" s="2">
        <f t="shared" si="99"/>
        <v>1.6268070616873548E-2</v>
      </c>
      <c r="H1091" s="2" t="str">
        <f t="shared" si="100"/>
        <v>Sell</v>
      </c>
    </row>
    <row r="1092" spans="1:8" ht="13.5" x14ac:dyDescent="0.25">
      <c r="A1092" s="4">
        <f>TITRES_STAT!B1095</f>
        <v>43598</v>
      </c>
      <c r="B1092" s="2">
        <f>TITRES_STAT!D1095</f>
        <v>4.5206999999999997</v>
      </c>
      <c r="C1092" s="2">
        <f t="shared" si="96"/>
        <v>4.7555625231744356</v>
      </c>
      <c r="D1092" s="2">
        <f t="shared" si="98"/>
        <v>4.6071211062401343</v>
      </c>
      <c r="E1092" s="2">
        <f t="shared" si="97"/>
        <v>0.14844141693430135</v>
      </c>
      <c r="F1092" s="2">
        <f t="shared" si="101"/>
        <v>0.15477783119407895</v>
      </c>
      <c r="G1092" s="2">
        <f t="shared" si="99"/>
        <v>-6.3364142597776008E-3</v>
      </c>
      <c r="H1092" s="2" t="str">
        <f t="shared" si="100"/>
        <v>Hold</v>
      </c>
    </row>
    <row r="1093" spans="1:8" ht="13.5" x14ac:dyDescent="0.25">
      <c r="A1093" s="4">
        <f>TITRES_STAT!B1096</f>
        <v>43599</v>
      </c>
      <c r="B1093" s="2">
        <f>TITRES_STAT!D1096</f>
        <v>4.5007000000000001</v>
      </c>
      <c r="C1093" s="2">
        <f t="shared" si="96"/>
        <v>4.7108452119168307</v>
      </c>
      <c r="D1093" s="2">
        <f t="shared" si="98"/>
        <v>4.599238061333458</v>
      </c>
      <c r="E1093" s="2">
        <f t="shared" si="97"/>
        <v>0.11160715058337267</v>
      </c>
      <c r="F1093" s="2">
        <f t="shared" si="101"/>
        <v>0.1461436950719377</v>
      </c>
      <c r="G1093" s="2">
        <f t="shared" si="99"/>
        <v>-3.4536544488565024E-2</v>
      </c>
      <c r="H1093" s="2" t="str">
        <f t="shared" si="100"/>
        <v>Hold</v>
      </c>
    </row>
    <row r="1094" spans="1:8" ht="13.5" x14ac:dyDescent="0.25">
      <c r="A1094" s="4">
        <f>TITRES_STAT!B1097</f>
        <v>43600</v>
      </c>
      <c r="B1094" s="2">
        <f>TITRES_STAT!D1097</f>
        <v>4.5446</v>
      </c>
      <c r="C1094" s="2">
        <f t="shared" si="96"/>
        <v>4.6705459485450103</v>
      </c>
      <c r="D1094" s="2">
        <f t="shared" si="98"/>
        <v>4.5951907975309796</v>
      </c>
      <c r="E1094" s="2">
        <f t="shared" si="97"/>
        <v>7.5355151014030675E-2</v>
      </c>
      <c r="F1094" s="2">
        <f t="shared" si="101"/>
        <v>0.13198598626035629</v>
      </c>
      <c r="G1094" s="2">
        <f t="shared" si="99"/>
        <v>-5.6630835246325617E-2</v>
      </c>
      <c r="H1094" s="2" t="str">
        <f t="shared" si="100"/>
        <v>Hold</v>
      </c>
    </row>
    <row r="1095" spans="1:8" ht="13.5" x14ac:dyDescent="0.25">
      <c r="A1095" s="4">
        <f>TITRES_STAT!B1098</f>
        <v>43601</v>
      </c>
      <c r="B1095" s="2">
        <f>TITRES_STAT!D1098</f>
        <v>4.6642000000000001</v>
      </c>
      <c r="C1095" s="2">
        <f t="shared" si="96"/>
        <v>4.6266311872303936</v>
      </c>
      <c r="D1095" s="2">
        <f t="shared" si="98"/>
        <v>4.6003025903064634</v>
      </c>
      <c r="E1095" s="2">
        <f t="shared" si="97"/>
        <v>2.6328596923930192E-2</v>
      </c>
      <c r="F1095" s="2">
        <f t="shared" si="101"/>
        <v>0.11085450839307108</v>
      </c>
      <c r="G1095" s="2">
        <f t="shared" si="99"/>
        <v>-8.4525911469140888E-2</v>
      </c>
      <c r="H1095" s="2" t="str">
        <f t="shared" si="100"/>
        <v>Hold</v>
      </c>
    </row>
    <row r="1096" spans="1:8" ht="13.5" x14ac:dyDescent="0.25">
      <c r="A1096" s="4">
        <f>TITRES_STAT!B1099</f>
        <v>43602</v>
      </c>
      <c r="B1096" s="2">
        <f>TITRES_STAT!D1099</f>
        <v>4.7039999999999997</v>
      </c>
      <c r="C1096" s="2">
        <f t="shared" si="96"/>
        <v>4.5894725430411025</v>
      </c>
      <c r="D1096" s="2">
        <f t="shared" si="98"/>
        <v>4.6079838799133919</v>
      </c>
      <c r="E1096" s="2">
        <f t="shared" si="97"/>
        <v>-1.8511336872289341E-2</v>
      </c>
      <c r="F1096" s="2">
        <f t="shared" si="101"/>
        <v>8.4981339339999004E-2</v>
      </c>
      <c r="G1096" s="2">
        <f t="shared" si="99"/>
        <v>-0.10349267621228835</v>
      </c>
      <c r="H1096" s="2" t="str">
        <f t="shared" si="100"/>
        <v>Hold</v>
      </c>
    </row>
    <row r="1097" spans="1:8" ht="13.5" x14ac:dyDescent="0.25">
      <c r="A1097" s="4">
        <f>TITRES_STAT!B1100</f>
        <v>43605</v>
      </c>
      <c r="B1097" s="2">
        <f>TITRES_STAT!D1100</f>
        <v>4.7039999999999997</v>
      </c>
      <c r="C1097" s="2">
        <f t="shared" si="96"/>
        <v>4.5586459979578562</v>
      </c>
      <c r="D1097" s="2">
        <f t="shared" si="98"/>
        <v>4.615096185104993</v>
      </c>
      <c r="E1097" s="2">
        <f t="shared" si="97"/>
        <v>-5.6450187147136788E-2</v>
      </c>
      <c r="F1097" s="2">
        <f t="shared" si="101"/>
        <v>5.6695034042571854E-2</v>
      </c>
      <c r="G1097" s="2">
        <f t="shared" si="99"/>
        <v>-0.11314522118970864</v>
      </c>
      <c r="H1097" s="2" t="str">
        <f t="shared" si="100"/>
        <v>Hold</v>
      </c>
    </row>
    <row r="1098" spans="1:8" ht="13.5" x14ac:dyDescent="0.25">
      <c r="A1098" s="4">
        <f>TITRES_STAT!B1101</f>
        <v>43606</v>
      </c>
      <c r="B1098" s="2">
        <f>TITRES_STAT!D1101</f>
        <v>4.7838000000000003</v>
      </c>
      <c r="C1098" s="2">
        <f t="shared" si="96"/>
        <v>4.544223536733571</v>
      </c>
      <c r="D1098" s="2">
        <f t="shared" si="98"/>
        <v>4.6275927639861045</v>
      </c>
      <c r="E1098" s="2">
        <f t="shared" si="97"/>
        <v>-8.3369227252533484E-2</v>
      </c>
      <c r="F1098" s="2">
        <f t="shared" si="101"/>
        <v>2.8682181783550791E-2</v>
      </c>
      <c r="G1098" s="2">
        <f t="shared" si="99"/>
        <v>-0.11205140903608428</v>
      </c>
      <c r="H1098" s="2" t="str">
        <f t="shared" si="100"/>
        <v>Hold</v>
      </c>
    </row>
    <row r="1099" spans="1:8" ht="13.5" x14ac:dyDescent="0.25">
      <c r="A1099" s="4">
        <f>TITRES_STAT!B1102</f>
        <v>43607</v>
      </c>
      <c r="B1099" s="2">
        <f>TITRES_STAT!D1102</f>
        <v>4.7039999999999997</v>
      </c>
      <c r="C1099" s="2">
        <f t="shared" si="96"/>
        <v>4.5350814541591751</v>
      </c>
      <c r="D1099" s="2">
        <f t="shared" si="98"/>
        <v>4.6332525592463929</v>
      </c>
      <c r="E1099" s="2">
        <f t="shared" si="97"/>
        <v>-9.8171105087217825E-2</v>
      </c>
      <c r="F1099" s="2">
        <f t="shared" si="101"/>
        <v>3.311524409397068E-3</v>
      </c>
      <c r="G1099" s="2">
        <f t="shared" si="99"/>
        <v>-0.10148262949661489</v>
      </c>
      <c r="H1099" s="2" t="str">
        <f t="shared" si="100"/>
        <v>Hold</v>
      </c>
    </row>
    <row r="1100" spans="1:8" ht="13.5" x14ac:dyDescent="0.25">
      <c r="A1100" s="4">
        <f>TITRES_STAT!B1103</f>
        <v>43608</v>
      </c>
      <c r="B1100" s="2">
        <f>TITRES_STAT!D1103</f>
        <v>4.7000999999999999</v>
      </c>
      <c r="C1100" s="2">
        <f t="shared" si="96"/>
        <v>4.5365458458269945</v>
      </c>
      <c r="D1100" s="2">
        <f t="shared" si="98"/>
        <v>4.6382042215244379</v>
      </c>
      <c r="E1100" s="2">
        <f t="shared" si="97"/>
        <v>-0.1016583756974434</v>
      </c>
      <c r="F1100" s="2">
        <f t="shared" si="101"/>
        <v>-1.7682455611971026E-2</v>
      </c>
      <c r="G1100" s="2">
        <f t="shared" si="99"/>
        <v>-8.3975920085472375E-2</v>
      </c>
      <c r="H1100" s="2" t="str">
        <f t="shared" si="100"/>
        <v>Hold</v>
      </c>
    </row>
    <row r="1101" spans="1:8" ht="13.5" x14ac:dyDescent="0.25">
      <c r="A1101" s="4">
        <f>TITRES_STAT!B1104</f>
        <v>43609</v>
      </c>
      <c r="B1101" s="2">
        <f>TITRES_STAT!D1104</f>
        <v>4.6961000000000004</v>
      </c>
      <c r="C1101" s="2">
        <f t="shared" si="96"/>
        <v>4.5347234080074568</v>
      </c>
      <c r="D1101" s="2">
        <f t="shared" si="98"/>
        <v>4.6424927977078125</v>
      </c>
      <c r="E1101" s="2">
        <f t="shared" si="97"/>
        <v>-0.10776938970035577</v>
      </c>
      <c r="F1101" s="2">
        <f t="shared" si="101"/>
        <v>-3.5699842429647979E-2</v>
      </c>
      <c r="G1101" s="2">
        <f t="shared" si="99"/>
        <v>-7.2069547270707787E-2</v>
      </c>
      <c r="H1101" s="2" t="str">
        <f t="shared" si="100"/>
        <v>Hold</v>
      </c>
    </row>
    <row r="1102" spans="1:8" ht="13.5" x14ac:dyDescent="0.25">
      <c r="A1102" s="4">
        <f>TITRES_STAT!B1105</f>
        <v>43612</v>
      </c>
      <c r="B1102" s="2">
        <f>TITRES_STAT!D1105</f>
        <v>4.6242999999999999</v>
      </c>
      <c r="C1102" s="2">
        <f t="shared" si="96"/>
        <v>4.5325659606216941</v>
      </c>
      <c r="D1102" s="2">
        <f t="shared" si="98"/>
        <v>4.6411451830627888</v>
      </c>
      <c r="E1102" s="2">
        <f t="shared" si="97"/>
        <v>-0.10857922244109464</v>
      </c>
      <c r="F1102" s="2">
        <f t="shared" si="101"/>
        <v>-5.0275718431937316E-2</v>
      </c>
      <c r="G1102" s="2">
        <f t="shared" si="99"/>
        <v>-5.830350400915732E-2</v>
      </c>
      <c r="H1102" s="2" t="str">
        <f t="shared" si="100"/>
        <v>Hold</v>
      </c>
    </row>
    <row r="1103" spans="1:8" ht="13.5" x14ac:dyDescent="0.25">
      <c r="A1103" s="4">
        <f>TITRES_STAT!B1106</f>
        <v>43613</v>
      </c>
      <c r="B1103" s="2">
        <f>TITRES_STAT!D1106</f>
        <v>4.5845000000000002</v>
      </c>
      <c r="C1103" s="2">
        <f t="shared" ref="C1103:C1166" si="102">$C$4*B1093+C1102*(1-$C$4)</f>
        <v>4.5276635051414331</v>
      </c>
      <c r="D1103" s="2">
        <f t="shared" si="98"/>
        <v>4.6369492435766562</v>
      </c>
      <c r="E1103" s="2">
        <f t="shared" si="97"/>
        <v>-0.10928573843522305</v>
      </c>
      <c r="F1103" s="2">
        <f t="shared" si="101"/>
        <v>-6.2077722432594462E-2</v>
      </c>
      <c r="G1103" s="2">
        <f t="shared" si="99"/>
        <v>-4.7208016002628583E-2</v>
      </c>
      <c r="H1103" s="2" t="str">
        <f t="shared" si="100"/>
        <v>Hold</v>
      </c>
    </row>
    <row r="1104" spans="1:8" ht="13.5" x14ac:dyDescent="0.25">
      <c r="A1104" s="4">
        <f>TITRES_STAT!B1107</f>
        <v>43614</v>
      </c>
      <c r="B1104" s="2">
        <f>TITRES_STAT!D1107</f>
        <v>4.7240000000000002</v>
      </c>
      <c r="C1104" s="2">
        <f t="shared" si="102"/>
        <v>4.5302691197350589</v>
      </c>
      <c r="D1104" s="2">
        <f t="shared" si="98"/>
        <v>4.643397447756163</v>
      </c>
      <c r="E1104" s="2">
        <f t="shared" si="97"/>
        <v>-0.11312832802110417</v>
      </c>
      <c r="F1104" s="2">
        <f t="shared" si="101"/>
        <v>-7.228784355029641E-2</v>
      </c>
      <c r="G1104" s="2">
        <f t="shared" si="99"/>
        <v>-4.0840484470807764E-2</v>
      </c>
      <c r="H1104" s="2" t="str">
        <f t="shared" si="100"/>
        <v>Hold</v>
      </c>
    </row>
    <row r="1105" spans="1:8" ht="13.5" x14ac:dyDescent="0.25">
      <c r="A1105" s="4">
        <f>TITRES_STAT!B1108</f>
        <v>43615</v>
      </c>
      <c r="B1105" s="2">
        <f>TITRES_STAT!D1108</f>
        <v>4.7797999999999998</v>
      </c>
      <c r="C1105" s="2">
        <f t="shared" si="102"/>
        <v>4.5508738705450495</v>
      </c>
      <c r="D1105" s="2">
        <f t="shared" si="98"/>
        <v>4.653501340514965</v>
      </c>
      <c r="E1105" s="2">
        <f t="shared" si="97"/>
        <v>-0.10262746996991545</v>
      </c>
      <c r="F1105" s="2">
        <f t="shared" si="101"/>
        <v>-7.8355768834220227E-2</v>
      </c>
      <c r="G1105" s="2">
        <f t="shared" si="99"/>
        <v>-2.4271701135695226E-2</v>
      </c>
      <c r="H1105" s="2" t="str">
        <f t="shared" si="100"/>
        <v>Hold</v>
      </c>
    </row>
    <row r="1106" spans="1:8" ht="13.5" x14ac:dyDescent="0.25">
      <c r="A1106" s="4">
        <f>TITRES_STAT!B1109</f>
        <v>43616</v>
      </c>
      <c r="B1106" s="2">
        <f>TITRES_STAT!D1109</f>
        <v>4.7039999999999997</v>
      </c>
      <c r="C1106" s="2">
        <f t="shared" si="102"/>
        <v>4.5744317366150415</v>
      </c>
      <c r="D1106" s="2">
        <f t="shared" si="98"/>
        <v>4.6572419819583013</v>
      </c>
      <c r="E1106" s="2">
        <f t="shared" si="97"/>
        <v>-8.2810245343259758E-2</v>
      </c>
      <c r="F1106" s="2">
        <f t="shared" si="101"/>
        <v>-7.9246664136028142E-2</v>
      </c>
      <c r="G1106" s="2">
        <f t="shared" si="99"/>
        <v>-3.563581207231617E-3</v>
      </c>
      <c r="H1106" s="2" t="str">
        <f t="shared" si="100"/>
        <v>Hold</v>
      </c>
    </row>
    <row r="1107" spans="1:8" ht="13.5" x14ac:dyDescent="0.25">
      <c r="A1107" s="4">
        <f>TITRES_STAT!B1110</f>
        <v>43619</v>
      </c>
      <c r="B1107" s="2">
        <f>TITRES_STAT!D1110</f>
        <v>4.7039999999999997</v>
      </c>
      <c r="C1107" s="2">
        <f t="shared" si="102"/>
        <v>4.5943653155973427</v>
      </c>
      <c r="D1107" s="2">
        <f t="shared" si="98"/>
        <v>4.6607055388502792</v>
      </c>
      <c r="E1107" s="2">
        <f t="shared" si="97"/>
        <v>-6.6340223252936426E-2</v>
      </c>
      <c r="F1107" s="2">
        <f t="shared" si="101"/>
        <v>-7.6665375959409796E-2</v>
      </c>
      <c r="G1107" s="2">
        <f t="shared" si="99"/>
        <v>1.032515270647337E-2</v>
      </c>
      <c r="H1107" s="2" t="str">
        <f t="shared" si="100"/>
        <v>Sell</v>
      </c>
    </row>
    <row r="1108" spans="1:8" ht="13.5" x14ac:dyDescent="0.25">
      <c r="A1108" s="4">
        <f>TITRES_STAT!B1111</f>
        <v>43623</v>
      </c>
      <c r="B1108" s="2">
        <f>TITRES_STAT!D1111</f>
        <v>4.7039999999999997</v>
      </c>
      <c r="C1108" s="2">
        <f t="shared" si="102"/>
        <v>4.6235091131977519</v>
      </c>
      <c r="D1108" s="2">
        <f t="shared" si="98"/>
        <v>4.6639125359724805</v>
      </c>
      <c r="E1108" s="2">
        <f t="shared" si="97"/>
        <v>-4.0403422774728526E-2</v>
      </c>
      <c r="F1108" s="2">
        <f t="shared" si="101"/>
        <v>-6.9412985322473544E-2</v>
      </c>
      <c r="G1108" s="2">
        <f t="shared" si="99"/>
        <v>2.9009562547745019E-2</v>
      </c>
      <c r="H1108" s="2" t="str">
        <f t="shared" si="100"/>
        <v>Sell</v>
      </c>
    </row>
    <row r="1109" spans="1:8" ht="13.5" x14ac:dyDescent="0.25">
      <c r="A1109" s="4">
        <f>TITRES_STAT!B1112</f>
        <v>43626</v>
      </c>
      <c r="B1109" s="2">
        <f>TITRES_STAT!D1112</f>
        <v>4.7039999999999997</v>
      </c>
      <c r="C1109" s="2">
        <f t="shared" si="102"/>
        <v>4.6358923265519438</v>
      </c>
      <c r="D1109" s="2">
        <f t="shared" si="98"/>
        <v>4.666881977752297</v>
      </c>
      <c r="E1109" s="2">
        <f t="shared" si="97"/>
        <v>-3.098965120035313E-2</v>
      </c>
      <c r="F1109" s="2">
        <f t="shared" si="101"/>
        <v>-6.1728318498049467E-2</v>
      </c>
      <c r="G1109" s="2">
        <f t="shared" si="99"/>
        <v>3.0738667297696337E-2</v>
      </c>
      <c r="H1109" s="2" t="str">
        <f t="shared" si="100"/>
        <v>Sell</v>
      </c>
    </row>
    <row r="1110" spans="1:8" ht="13.5" x14ac:dyDescent="0.25">
      <c r="A1110" s="4">
        <f>TITRES_STAT!B1113</f>
        <v>43627</v>
      </c>
      <c r="B1110" s="2">
        <f>TITRES_STAT!D1113</f>
        <v>4.6961000000000004</v>
      </c>
      <c r="C1110" s="2">
        <f t="shared" si="102"/>
        <v>4.6457704301593372</v>
      </c>
      <c r="D1110" s="2">
        <f t="shared" si="98"/>
        <v>4.6690462756965712</v>
      </c>
      <c r="E1110" s="2">
        <f t="shared" si="97"/>
        <v>-2.3275845537233941E-2</v>
      </c>
      <c r="F1110" s="2">
        <f t="shared" si="101"/>
        <v>-5.4037823905886365E-2</v>
      </c>
      <c r="G1110" s="2">
        <f t="shared" si="99"/>
        <v>3.0761978368652423E-2</v>
      </c>
      <c r="H1110" s="2" t="str">
        <f t="shared" si="100"/>
        <v>Sell</v>
      </c>
    </row>
    <row r="1111" spans="1:8" ht="13.5" x14ac:dyDescent="0.25">
      <c r="A1111" s="4">
        <f>TITRES_STAT!B1114</f>
        <v>43628</v>
      </c>
      <c r="B1111" s="2">
        <f>TITRES_STAT!D1114</f>
        <v>4.6840999999999999</v>
      </c>
      <c r="C1111" s="2">
        <f t="shared" si="102"/>
        <v>4.6535134409040548</v>
      </c>
      <c r="D1111" s="2">
        <f t="shared" si="98"/>
        <v>4.670161366385714</v>
      </c>
      <c r="E1111" s="2">
        <f t="shared" si="97"/>
        <v>-1.6647925481659165E-2</v>
      </c>
      <c r="F1111" s="2">
        <f t="shared" si="101"/>
        <v>-4.6559844221040932E-2</v>
      </c>
      <c r="G1111" s="2">
        <f t="shared" si="99"/>
        <v>2.9911918739381767E-2</v>
      </c>
      <c r="H1111" s="2" t="str">
        <f t="shared" si="100"/>
        <v>Sell</v>
      </c>
    </row>
    <row r="1112" spans="1:8" ht="13.5" x14ac:dyDescent="0.25">
      <c r="A1112" s="4">
        <f>TITRES_STAT!B1115</f>
        <v>43629</v>
      </c>
      <c r="B1112" s="2">
        <f>TITRES_STAT!D1115</f>
        <v>4.5644999999999998</v>
      </c>
      <c r="C1112" s="2">
        <f t="shared" si="102"/>
        <v>4.6490190653803536</v>
      </c>
      <c r="D1112" s="2">
        <f t="shared" si="98"/>
        <v>4.6623345985052911</v>
      </c>
      <c r="E1112" s="2">
        <f t="shared" si="97"/>
        <v>-1.3315533124937495E-2</v>
      </c>
      <c r="F1112" s="2">
        <f t="shared" si="101"/>
        <v>-3.9910982001820243E-2</v>
      </c>
      <c r="G1112" s="2">
        <f t="shared" si="99"/>
        <v>2.6595448876882748E-2</v>
      </c>
      <c r="H1112" s="2" t="str">
        <f t="shared" si="100"/>
        <v>Sell</v>
      </c>
    </row>
    <row r="1113" spans="1:8" ht="13.5" x14ac:dyDescent="0.25">
      <c r="A1113" s="4">
        <f>TITRES_STAT!B1116</f>
        <v>43630</v>
      </c>
      <c r="B1113" s="2">
        <f>TITRES_STAT!D1116</f>
        <v>4.6601999999999997</v>
      </c>
      <c r="C1113" s="2">
        <f t="shared" si="102"/>
        <v>4.6390930553218377</v>
      </c>
      <c r="D1113" s="2">
        <f t="shared" si="98"/>
        <v>4.6621764800974921</v>
      </c>
      <c r="E1113" s="2">
        <f t="shared" si="97"/>
        <v>-2.3083424775654393E-2</v>
      </c>
      <c r="F1113" s="2">
        <f t="shared" si="101"/>
        <v>-3.6545470556587079E-2</v>
      </c>
      <c r="G1113" s="2">
        <f t="shared" si="99"/>
        <v>1.3462045780932685E-2</v>
      </c>
      <c r="H1113" s="2" t="str">
        <f t="shared" si="100"/>
        <v>Sell</v>
      </c>
    </row>
    <row r="1114" spans="1:8" ht="13.5" x14ac:dyDescent="0.25">
      <c r="A1114" s="4">
        <f>TITRES_STAT!B1117</f>
        <v>43633</v>
      </c>
      <c r="B1114" s="2">
        <f>TITRES_STAT!D1117</f>
        <v>4.6642000000000001</v>
      </c>
      <c r="C1114" s="2">
        <f t="shared" si="102"/>
        <v>4.6521556621954012</v>
      </c>
      <c r="D1114" s="2">
        <f t="shared" si="98"/>
        <v>4.662326370460641</v>
      </c>
      <c r="E1114" s="2">
        <f t="shared" si="97"/>
        <v>-1.0170708265239803E-2</v>
      </c>
      <c r="F1114" s="2">
        <f t="shared" si="101"/>
        <v>-3.1270518098317622E-2</v>
      </c>
      <c r="G1114" s="2">
        <f t="shared" si="99"/>
        <v>2.1099809833077819E-2</v>
      </c>
      <c r="H1114" s="2" t="str">
        <f t="shared" si="100"/>
        <v>Sell</v>
      </c>
    </row>
    <row r="1115" spans="1:8" ht="13.5" x14ac:dyDescent="0.25">
      <c r="A1115" s="4">
        <f>TITRES_STAT!B1118</f>
        <v>43634</v>
      </c>
      <c r="B1115" s="2">
        <f>TITRES_STAT!D1118</f>
        <v>4.5845000000000002</v>
      </c>
      <c r="C1115" s="2">
        <f t="shared" si="102"/>
        <v>4.6717932526268777</v>
      </c>
      <c r="D1115" s="2">
        <f t="shared" si="98"/>
        <v>4.6565614541302232</v>
      </c>
      <c r="E1115" s="2">
        <f t="shared" si="97"/>
        <v>1.5231798496654569E-2</v>
      </c>
      <c r="F1115" s="2">
        <f t="shared" si="101"/>
        <v>-2.1970054779323185E-2</v>
      </c>
      <c r="G1115" s="2">
        <f t="shared" si="99"/>
        <v>3.7201853275977755E-2</v>
      </c>
      <c r="H1115" s="2" t="str">
        <f t="shared" si="100"/>
        <v>Sell</v>
      </c>
    </row>
    <row r="1116" spans="1:8" ht="13.5" x14ac:dyDescent="0.25">
      <c r="A1116" s="4">
        <f>TITRES_STAT!B1119</f>
        <v>43635</v>
      </c>
      <c r="B1116" s="2">
        <f>TITRES_STAT!D1119</f>
        <v>4.6242999999999999</v>
      </c>
      <c r="C1116" s="2">
        <f t="shared" si="102"/>
        <v>4.6767481368381274</v>
      </c>
      <c r="D1116" s="2">
        <f t="shared" si="98"/>
        <v>4.6541717167872436</v>
      </c>
      <c r="E1116" s="2">
        <f t="shared" ref="E1116:E1179" si="103">C1116-D1116</f>
        <v>2.2576420050883783E-2</v>
      </c>
      <c r="F1116" s="2">
        <f t="shared" si="101"/>
        <v>-1.3060759813281791E-2</v>
      </c>
      <c r="G1116" s="2">
        <f t="shared" si="99"/>
        <v>3.5637179864165577E-2</v>
      </c>
      <c r="H1116" s="2" t="str">
        <f t="shared" si="100"/>
        <v>Sell</v>
      </c>
    </row>
    <row r="1117" spans="1:8" ht="13.5" x14ac:dyDescent="0.25">
      <c r="A1117" s="4">
        <f>TITRES_STAT!B1120</f>
        <v>43636</v>
      </c>
      <c r="B1117" s="2">
        <f>TITRES_STAT!D1120</f>
        <v>4.5446</v>
      </c>
      <c r="C1117" s="2">
        <f t="shared" si="102"/>
        <v>4.6809407311707227</v>
      </c>
      <c r="D1117" s="2">
        <f t="shared" ref="D1117:D1180" si="104">$D$4*B1117+(1-$D$4)*D1116</f>
        <v>4.6460552933215222</v>
      </c>
      <c r="E1117" s="2">
        <f t="shared" si="103"/>
        <v>3.4885437849200507E-2</v>
      </c>
      <c r="F1117" s="2">
        <f t="shared" si="101"/>
        <v>-3.4715202807853313E-3</v>
      </c>
      <c r="G1117" s="2">
        <f t="shared" si="99"/>
        <v>3.8356958129985838E-2</v>
      </c>
      <c r="H1117" s="2" t="str">
        <f t="shared" si="100"/>
        <v>Sell</v>
      </c>
    </row>
    <row r="1118" spans="1:8" ht="13.5" x14ac:dyDescent="0.25">
      <c r="A1118" s="4">
        <f>TITRES_STAT!B1121</f>
        <v>43637</v>
      </c>
      <c r="B1118" s="2">
        <f>TITRES_STAT!D1121</f>
        <v>4.7039999999999997</v>
      </c>
      <c r="C1118" s="2">
        <f t="shared" si="102"/>
        <v>4.684488310990611</v>
      </c>
      <c r="D1118" s="2">
        <f t="shared" si="104"/>
        <v>4.6503474938162244</v>
      </c>
      <c r="E1118" s="2">
        <f t="shared" si="103"/>
        <v>3.4140817174386662E-2</v>
      </c>
      <c r="F1118" s="2">
        <f t="shared" si="101"/>
        <v>4.0509472102490673E-3</v>
      </c>
      <c r="G1118" s="2">
        <f t="shared" si="99"/>
        <v>3.0089869964137594E-2</v>
      </c>
      <c r="H1118" s="2" t="str">
        <f t="shared" si="100"/>
        <v>Sell</v>
      </c>
    </row>
    <row r="1119" spans="1:8" ht="13.5" x14ac:dyDescent="0.25">
      <c r="A1119" s="4">
        <f>TITRES_STAT!B1122</f>
        <v>43640</v>
      </c>
      <c r="B1119" s="2">
        <f>TITRES_STAT!D1122</f>
        <v>4.5644999999999998</v>
      </c>
      <c r="C1119" s="2">
        <f t="shared" si="102"/>
        <v>4.6874901092997474</v>
      </c>
      <c r="D1119" s="2">
        <f t="shared" si="104"/>
        <v>4.6439884202002073</v>
      </c>
      <c r="E1119" s="2">
        <f t="shared" si="103"/>
        <v>4.3501689099540108E-2</v>
      </c>
      <c r="F1119" s="2">
        <f t="shared" si="101"/>
        <v>1.1941095588107277E-2</v>
      </c>
      <c r="G1119" s="2">
        <f t="shared" si="99"/>
        <v>3.1560593511432831E-2</v>
      </c>
      <c r="H1119" s="2" t="str">
        <f t="shared" si="100"/>
        <v>Sell</v>
      </c>
    </row>
    <row r="1120" spans="1:8" ht="13.5" x14ac:dyDescent="0.25">
      <c r="A1120" s="4">
        <f>TITRES_STAT!B1123</f>
        <v>43641</v>
      </c>
      <c r="B1120" s="2">
        <f>TITRES_STAT!D1123</f>
        <v>4.5845000000000002</v>
      </c>
      <c r="C1120" s="2">
        <f t="shared" si="102"/>
        <v>4.6888147078690166</v>
      </c>
      <c r="D1120" s="2">
        <f t="shared" si="104"/>
        <v>4.6395818705557472</v>
      </c>
      <c r="E1120" s="2">
        <f t="shared" si="103"/>
        <v>4.9232837313269329E-2</v>
      </c>
      <c r="F1120" s="2">
        <f t="shared" si="101"/>
        <v>1.9399443933139689E-2</v>
      </c>
      <c r="G1120" s="2">
        <f t="shared" si="99"/>
        <v>2.9833393380129639E-2</v>
      </c>
      <c r="H1120" s="2" t="str">
        <f t="shared" si="100"/>
        <v>Sell</v>
      </c>
    </row>
    <row r="1121" spans="1:8" ht="13.5" x14ac:dyDescent="0.25">
      <c r="A1121" s="4">
        <f>TITRES_STAT!B1124</f>
        <v>43642</v>
      </c>
      <c r="B1121" s="2">
        <f>TITRES_STAT!D1124</f>
        <v>4.5845000000000002</v>
      </c>
      <c r="C1121" s="2">
        <f t="shared" si="102"/>
        <v>4.6880893681968603</v>
      </c>
      <c r="D1121" s="2">
        <f t="shared" si="104"/>
        <v>4.6355017319960625</v>
      </c>
      <c r="E1121" s="2">
        <f t="shared" si="103"/>
        <v>5.258763620079776E-2</v>
      </c>
      <c r="F1121" s="2">
        <f t="shared" si="101"/>
        <v>2.6037082386671302E-2</v>
      </c>
      <c r="G1121" s="2">
        <f t="shared" si="99"/>
        <v>2.6550553814126458E-2</v>
      </c>
      <c r="H1121" s="2" t="str">
        <f t="shared" si="100"/>
        <v>Sell</v>
      </c>
    </row>
    <row r="1122" spans="1:8" ht="13.5" x14ac:dyDescent="0.25">
      <c r="A1122" s="4">
        <f>TITRES_STAT!B1125</f>
        <v>43643</v>
      </c>
      <c r="B1122" s="2">
        <f>TITRES_STAT!D1125</f>
        <v>4.5644999999999998</v>
      </c>
      <c r="C1122" s="2">
        <f t="shared" si="102"/>
        <v>4.6690756192434968</v>
      </c>
      <c r="D1122" s="2">
        <f t="shared" si="104"/>
        <v>4.6302423444407985</v>
      </c>
      <c r="E1122" s="2">
        <f t="shared" si="103"/>
        <v>3.883327480269827E-2</v>
      </c>
      <c r="F1122" s="2">
        <f t="shared" si="101"/>
        <v>2.85963208698767E-2</v>
      </c>
      <c r="G1122" s="2">
        <f t="shared" si="99"/>
        <v>1.023695393282157E-2</v>
      </c>
      <c r="H1122" s="2" t="str">
        <f t="shared" si="100"/>
        <v>Sell</v>
      </c>
    </row>
    <row r="1123" spans="1:8" ht="13.5" x14ac:dyDescent="0.25">
      <c r="A1123" s="4">
        <f>TITRES_STAT!B1126</f>
        <v>43644</v>
      </c>
      <c r="B1123" s="2">
        <f>TITRES_STAT!D1126</f>
        <v>4.6760999999999999</v>
      </c>
      <c r="C1123" s="2">
        <f t="shared" si="102"/>
        <v>4.6677101393598814</v>
      </c>
      <c r="D1123" s="2">
        <f t="shared" si="104"/>
        <v>4.6336392078155537</v>
      </c>
      <c r="E1123" s="2">
        <f t="shared" si="103"/>
        <v>3.4070931544327721E-2</v>
      </c>
      <c r="F1123" s="2">
        <f t="shared" si="101"/>
        <v>2.9691243004766905E-2</v>
      </c>
      <c r="G1123" s="2">
        <f t="shared" si="99"/>
        <v>4.3796885395608158E-3</v>
      </c>
      <c r="H1123" s="2" t="str">
        <f t="shared" si="100"/>
        <v>Sell</v>
      </c>
    </row>
    <row r="1124" spans="1:8" ht="13.5" x14ac:dyDescent="0.25">
      <c r="A1124" s="4">
        <f>TITRES_STAT!B1127</f>
        <v>43647</v>
      </c>
      <c r="B1124" s="2">
        <f>TITRES_STAT!D1127</f>
        <v>4.7838000000000003</v>
      </c>
      <c r="C1124" s="2">
        <f t="shared" si="102"/>
        <v>4.6671701179198992</v>
      </c>
      <c r="D1124" s="2">
        <f t="shared" si="104"/>
        <v>4.6447622294588458</v>
      </c>
      <c r="E1124" s="2">
        <f t="shared" si="103"/>
        <v>2.240788846105346E-2</v>
      </c>
      <c r="F1124" s="2">
        <f t="shared" si="101"/>
        <v>2.8234572096024216E-2</v>
      </c>
      <c r="G1124" s="2">
        <f t="shared" ref="G1124:G1187" si="105">E1124-F1124</f>
        <v>-5.8266836349707557E-3</v>
      </c>
      <c r="H1124" s="2" t="str">
        <f t="shared" ref="H1124:H1187" si="106">IF(G1124&lt;0,"Hold","Sell")</f>
        <v>Hold</v>
      </c>
    </row>
    <row r="1125" spans="1:8" ht="13.5" x14ac:dyDescent="0.25">
      <c r="A1125" s="4">
        <f>TITRES_STAT!B1128</f>
        <v>43648</v>
      </c>
      <c r="B1125" s="2">
        <f>TITRES_STAT!D1128</f>
        <v>4.7439</v>
      </c>
      <c r="C1125" s="2">
        <f t="shared" si="102"/>
        <v>4.6544516382399141</v>
      </c>
      <c r="D1125" s="2">
        <f t="shared" si="104"/>
        <v>4.6521057680174493</v>
      </c>
      <c r="E1125" s="2">
        <f t="shared" si="103"/>
        <v>2.3458702224647965E-3</v>
      </c>
      <c r="F1125" s="2">
        <f t="shared" ref="F1125:F1188" si="107">(E1125*(2/(10)))+((1-(2/10))*F1124)</f>
        <v>2.3056831721312336E-2</v>
      </c>
      <c r="G1125" s="2">
        <f t="shared" si="105"/>
        <v>-2.071096149884754E-2</v>
      </c>
      <c r="H1125" s="2" t="str">
        <f t="shared" si="106"/>
        <v>Hold</v>
      </c>
    </row>
    <row r="1126" spans="1:8" ht="13.5" x14ac:dyDescent="0.25">
      <c r="A1126" s="4">
        <f>TITRES_STAT!B1129</f>
        <v>43649</v>
      </c>
      <c r="B1126" s="2">
        <f>TITRES_STAT!D1129</f>
        <v>4.6044</v>
      </c>
      <c r="C1126" s="2">
        <f t="shared" si="102"/>
        <v>4.649812924664543</v>
      </c>
      <c r="D1126" s="2">
        <f t="shared" si="104"/>
        <v>4.6485720074235637</v>
      </c>
      <c r="E1126" s="2">
        <f t="shared" si="103"/>
        <v>1.2409172409793001E-3</v>
      </c>
      <c r="F1126" s="2">
        <f t="shared" si="107"/>
        <v>1.869364882524573E-2</v>
      </c>
      <c r="G1126" s="2">
        <f t="shared" si="105"/>
        <v>-1.7452731584266429E-2</v>
      </c>
      <c r="H1126" s="2" t="str">
        <f t="shared" si="106"/>
        <v>Hold</v>
      </c>
    </row>
    <row r="1127" spans="1:8" ht="13.5" x14ac:dyDescent="0.25">
      <c r="A1127" s="4">
        <f>TITRES_STAT!B1130</f>
        <v>43650</v>
      </c>
      <c r="B1127" s="2">
        <f>TITRES_STAT!D1130</f>
        <v>4.7797999999999998</v>
      </c>
      <c r="C1127" s="2">
        <f t="shared" si="102"/>
        <v>4.6336263208699977</v>
      </c>
      <c r="D1127" s="2">
        <f t="shared" si="104"/>
        <v>4.6582925994662627</v>
      </c>
      <c r="E1127" s="2">
        <f t="shared" si="103"/>
        <v>-2.4666278596265023E-2</v>
      </c>
      <c r="F1127" s="2">
        <f t="shared" si="107"/>
        <v>1.0021663340943579E-2</v>
      </c>
      <c r="G1127" s="2">
        <f t="shared" si="105"/>
        <v>-3.4687941937208602E-2</v>
      </c>
      <c r="H1127" s="2" t="str">
        <f t="shared" si="106"/>
        <v>Hold</v>
      </c>
    </row>
    <row r="1128" spans="1:8" ht="13.5" x14ac:dyDescent="0.25">
      <c r="A1128" s="4">
        <f>TITRES_STAT!B1131</f>
        <v>43651</v>
      </c>
      <c r="B1128" s="2">
        <f>TITRES_STAT!D1131</f>
        <v>4.7637999999999998</v>
      </c>
      <c r="C1128" s="2">
        <f t="shared" si="102"/>
        <v>4.6444530407361517</v>
      </c>
      <c r="D1128" s="2">
        <f t="shared" si="104"/>
        <v>4.6661079624687618</v>
      </c>
      <c r="E1128" s="2">
        <f t="shared" si="103"/>
        <v>-2.1654921732610077E-2</v>
      </c>
      <c r="F1128" s="2">
        <f t="shared" si="107"/>
        <v>3.6863463262328481E-3</v>
      </c>
      <c r="G1128" s="2">
        <f t="shared" si="105"/>
        <v>-2.5341268058842924E-2</v>
      </c>
      <c r="H1128" s="2" t="str">
        <f t="shared" si="106"/>
        <v>Hold</v>
      </c>
    </row>
    <row r="1129" spans="1:8" ht="13.5" x14ac:dyDescent="0.25">
      <c r="A1129" s="4">
        <f>TITRES_STAT!B1132</f>
        <v>43654</v>
      </c>
      <c r="B1129" s="2">
        <f>TITRES_STAT!D1132</f>
        <v>4.7678000000000003</v>
      </c>
      <c r="C1129" s="2">
        <f t="shared" si="102"/>
        <v>4.6321525729305897</v>
      </c>
      <c r="D1129" s="2">
        <f t="shared" si="104"/>
        <v>4.6736407059895946</v>
      </c>
      <c r="E1129" s="2">
        <f t="shared" si="103"/>
        <v>-4.1488133059004895E-2</v>
      </c>
      <c r="F1129" s="2">
        <f t="shared" si="107"/>
        <v>-5.3485495508147005E-3</v>
      </c>
      <c r="G1129" s="2">
        <f t="shared" si="105"/>
        <v>-3.6139583508190194E-2</v>
      </c>
      <c r="H1129" s="2" t="str">
        <f t="shared" si="106"/>
        <v>Hold</v>
      </c>
    </row>
    <row r="1130" spans="1:8" ht="13.5" x14ac:dyDescent="0.25">
      <c r="A1130" s="4">
        <f>TITRES_STAT!B1133</f>
        <v>43655</v>
      </c>
      <c r="B1130" s="2">
        <f>TITRES_STAT!D1133</f>
        <v>4.7678000000000003</v>
      </c>
      <c r="C1130" s="2">
        <f t="shared" si="102"/>
        <v>4.6248214078643457</v>
      </c>
      <c r="D1130" s="2">
        <f t="shared" si="104"/>
        <v>4.6806154685088837</v>
      </c>
      <c r="E1130" s="2">
        <f t="shared" si="103"/>
        <v>-5.5794060644537957E-2</v>
      </c>
      <c r="F1130" s="2">
        <f t="shared" si="107"/>
        <v>-1.5437651769559352E-2</v>
      </c>
      <c r="G1130" s="2">
        <f t="shared" si="105"/>
        <v>-4.0356408874978607E-2</v>
      </c>
      <c r="H1130" s="2" t="str">
        <f t="shared" si="106"/>
        <v>Hold</v>
      </c>
    </row>
    <row r="1131" spans="1:8" ht="13.5" x14ac:dyDescent="0.25">
      <c r="A1131" s="4">
        <f>TITRES_STAT!B1134</f>
        <v>43656</v>
      </c>
      <c r="B1131" s="2">
        <f>TITRES_STAT!D1134</f>
        <v>4.5964</v>
      </c>
      <c r="C1131" s="2">
        <f t="shared" si="102"/>
        <v>4.618618114346754</v>
      </c>
      <c r="D1131" s="2">
        <f t="shared" si="104"/>
        <v>4.6743772856563739</v>
      </c>
      <c r="E1131" s="2">
        <f t="shared" si="103"/>
        <v>-5.5759171309619937E-2</v>
      </c>
      <c r="F1131" s="2">
        <f t="shared" si="107"/>
        <v>-2.3501955677571469E-2</v>
      </c>
      <c r="G1131" s="2">
        <f t="shared" si="105"/>
        <v>-3.2257215632048468E-2</v>
      </c>
      <c r="H1131" s="2" t="str">
        <f t="shared" si="106"/>
        <v>Hold</v>
      </c>
    </row>
    <row r="1132" spans="1:8" ht="13.5" x14ac:dyDescent="0.25">
      <c r="A1132" s="4">
        <f>TITRES_STAT!B1135</f>
        <v>43657</v>
      </c>
      <c r="B1132" s="2">
        <f>TITRES_STAT!D1135</f>
        <v>4.6234000000000002</v>
      </c>
      <c r="C1132" s="2">
        <f t="shared" si="102"/>
        <v>4.6102922506010993</v>
      </c>
      <c r="D1132" s="2">
        <f t="shared" si="104"/>
        <v>4.6706011904225688</v>
      </c>
      <c r="E1132" s="2">
        <f t="shared" si="103"/>
        <v>-6.0308939821469565E-2</v>
      </c>
      <c r="F1132" s="2">
        <f t="shared" si="107"/>
        <v>-3.086335250635109E-2</v>
      </c>
      <c r="G1132" s="2">
        <f t="shared" si="105"/>
        <v>-2.9445587315118475E-2</v>
      </c>
      <c r="H1132" s="2" t="str">
        <f t="shared" si="106"/>
        <v>Hold</v>
      </c>
    </row>
    <row r="1133" spans="1:8" ht="13.5" x14ac:dyDescent="0.25">
      <c r="A1133" s="4">
        <f>TITRES_STAT!B1136</f>
        <v>43658</v>
      </c>
      <c r="B1133" s="2">
        <f>TITRES_STAT!D1136</f>
        <v>4.6234000000000002</v>
      </c>
      <c r="C1133" s="2">
        <f t="shared" si="102"/>
        <v>4.6204165197393916</v>
      </c>
      <c r="D1133" s="2">
        <f t="shared" si="104"/>
        <v>4.6671048059468232</v>
      </c>
      <c r="E1133" s="2">
        <f t="shared" si="103"/>
        <v>-4.6688286207431595E-2</v>
      </c>
      <c r="F1133" s="2">
        <f t="shared" si="107"/>
        <v>-3.4028339246567188E-2</v>
      </c>
      <c r="G1133" s="2">
        <f t="shared" si="105"/>
        <v>-1.2659946960864407E-2</v>
      </c>
      <c r="H1133" s="2" t="str">
        <f t="shared" si="106"/>
        <v>Hold</v>
      </c>
    </row>
    <row r="1134" spans="1:8" ht="13.5" x14ac:dyDescent="0.25">
      <c r="A1134" s="4">
        <f>TITRES_STAT!B1137</f>
        <v>43661</v>
      </c>
      <c r="B1134" s="2">
        <f>TITRES_STAT!D1137</f>
        <v>4.5408999999999997</v>
      </c>
      <c r="C1134" s="2">
        <f t="shared" si="102"/>
        <v>4.6455524397794852</v>
      </c>
      <c r="D1134" s="2">
        <f t="shared" si="104"/>
        <v>4.657756301802614</v>
      </c>
      <c r="E1134" s="2">
        <f t="shared" si="103"/>
        <v>-1.2203862023128842E-2</v>
      </c>
      <c r="F1134" s="2">
        <f t="shared" si="107"/>
        <v>-2.9663443801879519E-2</v>
      </c>
      <c r="G1134" s="2">
        <f t="shared" si="105"/>
        <v>1.7459581778750677E-2</v>
      </c>
      <c r="H1134" s="2" t="str">
        <f t="shared" si="106"/>
        <v>Sell</v>
      </c>
    </row>
    <row r="1135" spans="1:8" ht="13.5" x14ac:dyDescent="0.25">
      <c r="A1135" s="4">
        <f>TITRES_STAT!B1138</f>
        <v>43662</v>
      </c>
      <c r="B1135" s="2">
        <f>TITRES_STAT!D1138</f>
        <v>4.5408999999999997</v>
      </c>
      <c r="C1135" s="2">
        <f t="shared" si="102"/>
        <v>4.660682833659564</v>
      </c>
      <c r="D1135" s="2">
        <f t="shared" si="104"/>
        <v>4.6491002794468645</v>
      </c>
      <c r="E1135" s="2">
        <f t="shared" si="103"/>
        <v>1.1582554212699492E-2</v>
      </c>
      <c r="F1135" s="2">
        <f t="shared" si="107"/>
        <v>-2.1414244198963716E-2</v>
      </c>
      <c r="G1135" s="2">
        <f t="shared" si="105"/>
        <v>3.2996798411663211E-2</v>
      </c>
      <c r="H1135" s="2" t="str">
        <f t="shared" si="106"/>
        <v>Sell</v>
      </c>
    </row>
    <row r="1136" spans="1:8" ht="13.5" x14ac:dyDescent="0.25">
      <c r="A1136" s="4">
        <f>TITRES_STAT!B1139</f>
        <v>43663</v>
      </c>
      <c r="B1136" s="2">
        <f>TITRES_STAT!D1139</f>
        <v>4.6771000000000003</v>
      </c>
      <c r="C1136" s="2">
        <f t="shared" si="102"/>
        <v>4.6520239361734772</v>
      </c>
      <c r="D1136" s="2">
        <f t="shared" si="104"/>
        <v>4.6511743328211717</v>
      </c>
      <c r="E1136" s="2">
        <f t="shared" si="103"/>
        <v>8.4960335230555017E-4</v>
      </c>
      <c r="F1136" s="2">
        <f t="shared" si="107"/>
        <v>-1.6961474688709864E-2</v>
      </c>
      <c r="G1136" s="2">
        <f t="shared" si="105"/>
        <v>1.7811078041015414E-2</v>
      </c>
      <c r="H1136" s="2" t="str">
        <f t="shared" si="106"/>
        <v>Sell</v>
      </c>
    </row>
    <row r="1137" spans="1:8" ht="13.5" x14ac:dyDescent="0.25">
      <c r="A1137" s="4">
        <f>TITRES_STAT!B1140</f>
        <v>43664</v>
      </c>
      <c r="B1137" s="2">
        <f>TITRES_STAT!D1140</f>
        <v>4.5408999999999997</v>
      </c>
      <c r="C1137" s="2">
        <f t="shared" si="102"/>
        <v>4.6716817921467886</v>
      </c>
      <c r="D1137" s="2">
        <f t="shared" si="104"/>
        <v>4.6430058637233067</v>
      </c>
      <c r="E1137" s="2">
        <f t="shared" si="103"/>
        <v>2.8675928423481878E-2</v>
      </c>
      <c r="F1137" s="2">
        <f t="shared" si="107"/>
        <v>-7.8339940662715164E-3</v>
      </c>
      <c r="G1137" s="2">
        <f t="shared" si="105"/>
        <v>3.6509922489753391E-2</v>
      </c>
      <c r="H1137" s="2" t="str">
        <f t="shared" si="106"/>
        <v>Sell</v>
      </c>
    </row>
    <row r="1138" spans="1:8" ht="13.5" x14ac:dyDescent="0.25">
      <c r="A1138" s="4">
        <f>TITRES_STAT!B1141</f>
        <v>43665</v>
      </c>
      <c r="B1138" s="2">
        <f>TITRES_STAT!D1141</f>
        <v>4.5408999999999997</v>
      </c>
      <c r="C1138" s="2">
        <f t="shared" si="102"/>
        <v>4.6858538241242051</v>
      </c>
      <c r="D1138" s="2">
        <f t="shared" si="104"/>
        <v>4.6354424664104696</v>
      </c>
      <c r="E1138" s="2">
        <f t="shared" si="103"/>
        <v>5.0411357713735505E-2</v>
      </c>
      <c r="F1138" s="2">
        <f t="shared" si="107"/>
        <v>3.8150762897298874E-3</v>
      </c>
      <c r="G1138" s="2">
        <f t="shared" si="105"/>
        <v>4.6596281424005619E-2</v>
      </c>
      <c r="H1138" s="2" t="str">
        <f t="shared" si="106"/>
        <v>Sell</v>
      </c>
    </row>
    <row r="1139" spans="1:8" ht="13.5" x14ac:dyDescent="0.25">
      <c r="A1139" s="4">
        <f>TITRES_STAT!B1142</f>
        <v>43668</v>
      </c>
      <c r="B1139" s="2">
        <f>TITRES_STAT!D1142</f>
        <v>4.6565000000000003</v>
      </c>
      <c r="C1139" s="2">
        <f t="shared" si="102"/>
        <v>4.6984609281050966</v>
      </c>
      <c r="D1139" s="2">
        <f t="shared" si="104"/>
        <v>4.6370022837133984</v>
      </c>
      <c r="E1139" s="2">
        <f t="shared" si="103"/>
        <v>6.1458644391698236E-2</v>
      </c>
      <c r="F1139" s="2">
        <f t="shared" si="107"/>
        <v>1.5343789910123558E-2</v>
      </c>
      <c r="G1139" s="2">
        <f t="shared" si="105"/>
        <v>4.611485448157468E-2</v>
      </c>
      <c r="H1139" s="2" t="str">
        <f t="shared" si="106"/>
        <v>Sell</v>
      </c>
    </row>
    <row r="1140" spans="1:8" ht="13.5" x14ac:dyDescent="0.25">
      <c r="A1140" s="4">
        <f>TITRES_STAT!B1143</f>
        <v>43669</v>
      </c>
      <c r="B1140" s="2">
        <f>TITRES_STAT!D1143</f>
        <v>4.6193</v>
      </c>
      <c r="C1140" s="2">
        <f t="shared" si="102"/>
        <v>4.7091284776273898</v>
      </c>
      <c r="D1140" s="2">
        <f t="shared" si="104"/>
        <v>4.6356910034383318</v>
      </c>
      <c r="E1140" s="2">
        <f t="shared" si="103"/>
        <v>7.3437474189057994E-2</v>
      </c>
      <c r="F1140" s="2">
        <f t="shared" si="107"/>
        <v>2.6962526765910447E-2</v>
      </c>
      <c r="G1140" s="2">
        <f t="shared" si="105"/>
        <v>4.6474947423147547E-2</v>
      </c>
      <c r="H1140" s="2" t="str">
        <f t="shared" si="106"/>
        <v>Sell</v>
      </c>
    </row>
    <row r="1141" spans="1:8" ht="13.5" x14ac:dyDescent="0.25">
      <c r="A1141" s="4">
        <f>TITRES_STAT!B1144</f>
        <v>43670</v>
      </c>
      <c r="B1141" s="2">
        <f>TITRES_STAT!D1144</f>
        <v>4.5408999999999997</v>
      </c>
      <c r="C1141" s="2">
        <f t="shared" si="102"/>
        <v>4.6917856349154841</v>
      </c>
      <c r="D1141" s="2">
        <f t="shared" si="104"/>
        <v>4.6286694476280852</v>
      </c>
      <c r="E1141" s="2">
        <f t="shared" si="103"/>
        <v>6.3116187287398873E-2</v>
      </c>
      <c r="F1141" s="2">
        <f t="shared" si="107"/>
        <v>3.4193258870208132E-2</v>
      </c>
      <c r="G1141" s="2">
        <f t="shared" si="105"/>
        <v>2.8922928417190741E-2</v>
      </c>
      <c r="H1141" s="2" t="str">
        <f t="shared" si="106"/>
        <v>Sell</v>
      </c>
    </row>
    <row r="1142" spans="1:8" ht="13.5" x14ac:dyDescent="0.25">
      <c r="A1142" s="4">
        <f>TITRES_STAT!B1145</f>
        <v>43672</v>
      </c>
      <c r="B1142" s="2">
        <f>TITRES_STAT!D1145</f>
        <v>4.6234000000000002</v>
      </c>
      <c r="C1142" s="2">
        <f t="shared" si="102"/>
        <v>4.6812647680054091</v>
      </c>
      <c r="D1142" s="2">
        <f t="shared" si="104"/>
        <v>4.6282791181741532</v>
      </c>
      <c r="E1142" s="2">
        <f t="shared" si="103"/>
        <v>5.2985649831255976E-2</v>
      </c>
      <c r="F1142" s="2">
        <f t="shared" si="107"/>
        <v>3.7951737062417702E-2</v>
      </c>
      <c r="G1142" s="2">
        <f t="shared" si="105"/>
        <v>1.5033912768838274E-2</v>
      </c>
      <c r="H1142" s="2" t="str">
        <f t="shared" si="106"/>
        <v>Sell</v>
      </c>
    </row>
    <row r="1143" spans="1:8" ht="13.5" x14ac:dyDescent="0.25">
      <c r="A1143" s="4">
        <f>TITRES_STAT!B1146</f>
        <v>43675</v>
      </c>
      <c r="B1143" s="2">
        <f>TITRES_STAT!D1146</f>
        <v>4.6234000000000002</v>
      </c>
      <c r="C1143" s="2">
        <f t="shared" si="102"/>
        <v>4.6723624960045766</v>
      </c>
      <c r="D1143" s="2">
        <f t="shared" si="104"/>
        <v>4.6279177020131046</v>
      </c>
      <c r="E1143" s="2">
        <f t="shared" si="103"/>
        <v>4.4444793991472054E-2</v>
      </c>
      <c r="F1143" s="2">
        <f t="shared" si="107"/>
        <v>3.9250348448228577E-2</v>
      </c>
      <c r="G1143" s="2">
        <f t="shared" si="105"/>
        <v>5.1944455432434769E-3</v>
      </c>
      <c r="H1143" s="2" t="str">
        <f t="shared" si="106"/>
        <v>Sell</v>
      </c>
    </row>
    <row r="1144" spans="1:8" ht="13.5" x14ac:dyDescent="0.25">
      <c r="A1144" s="4">
        <f>TITRES_STAT!B1147</f>
        <v>43676</v>
      </c>
      <c r="B1144" s="2">
        <f>TITRES_STAT!D1147</f>
        <v>4.5408999999999997</v>
      </c>
      <c r="C1144" s="2">
        <f t="shared" si="102"/>
        <v>4.6521374966192575</v>
      </c>
      <c r="D1144" s="2">
        <f t="shared" si="104"/>
        <v>4.6214719463084304</v>
      </c>
      <c r="E1144" s="2">
        <f t="shared" si="103"/>
        <v>3.0665550310827072E-2</v>
      </c>
      <c r="F1144" s="2">
        <f t="shared" si="107"/>
        <v>3.7533388820748276E-2</v>
      </c>
      <c r="G1144" s="2">
        <f t="shared" si="105"/>
        <v>-6.8678385099212036E-3</v>
      </c>
      <c r="H1144" s="2" t="str">
        <f t="shared" si="106"/>
        <v>Hold</v>
      </c>
    </row>
    <row r="1145" spans="1:8" ht="13.5" x14ac:dyDescent="0.25">
      <c r="A1145" s="4">
        <f>TITRES_STAT!B1148</f>
        <v>43677</v>
      </c>
      <c r="B1145" s="2">
        <f>TITRES_STAT!D1148</f>
        <v>4.4912999999999998</v>
      </c>
      <c r="C1145" s="2">
        <f t="shared" si="102"/>
        <v>4.6350240356009103</v>
      </c>
      <c r="D1145" s="2">
        <f t="shared" si="104"/>
        <v>4.6118295799152129</v>
      </c>
      <c r="E1145" s="2">
        <f t="shared" si="103"/>
        <v>2.3194455685697335E-2</v>
      </c>
      <c r="F1145" s="2">
        <f t="shared" si="107"/>
        <v>3.4665602193738092E-2</v>
      </c>
      <c r="G1145" s="2">
        <f t="shared" si="105"/>
        <v>-1.1471146508040757E-2</v>
      </c>
      <c r="H1145" s="2" t="str">
        <f t="shared" si="106"/>
        <v>Hold</v>
      </c>
    </row>
    <row r="1146" spans="1:8" ht="13.5" x14ac:dyDescent="0.25">
      <c r="A1146" s="4">
        <f>TITRES_STAT!B1149</f>
        <v>43678</v>
      </c>
      <c r="B1146" s="2">
        <f>TITRES_STAT!D1149</f>
        <v>4.5408999999999997</v>
      </c>
      <c r="C1146" s="2">
        <f t="shared" si="102"/>
        <v>4.641497260893078</v>
      </c>
      <c r="D1146" s="2">
        <f t="shared" si="104"/>
        <v>4.6065755369585304</v>
      </c>
      <c r="E1146" s="2">
        <f t="shared" si="103"/>
        <v>3.4921723934547622E-2</v>
      </c>
      <c r="F1146" s="2">
        <f t="shared" si="107"/>
        <v>3.4716826541900003E-2</v>
      </c>
      <c r="G1146" s="2">
        <f t="shared" si="105"/>
        <v>2.048973926476183E-4</v>
      </c>
      <c r="H1146" s="2" t="str">
        <f t="shared" si="106"/>
        <v>Sell</v>
      </c>
    </row>
    <row r="1147" spans="1:8" ht="13.5" x14ac:dyDescent="0.25">
      <c r="A1147" s="4">
        <f>TITRES_STAT!B1150</f>
        <v>43679</v>
      </c>
      <c r="B1147" s="2">
        <f>TITRES_STAT!D1150</f>
        <v>4.5408999999999997</v>
      </c>
      <c r="C1147" s="2">
        <f t="shared" si="102"/>
        <v>4.6260207592172202</v>
      </c>
      <c r="D1147" s="2">
        <f t="shared" si="104"/>
        <v>4.6017106823690099</v>
      </c>
      <c r="E1147" s="2">
        <f t="shared" si="103"/>
        <v>2.4310076848210294E-2</v>
      </c>
      <c r="F1147" s="2">
        <f t="shared" si="107"/>
        <v>3.2635476603162066E-2</v>
      </c>
      <c r="G1147" s="2">
        <f t="shared" si="105"/>
        <v>-8.3253997549517719E-3</v>
      </c>
      <c r="H1147" s="2" t="str">
        <f t="shared" si="106"/>
        <v>Hold</v>
      </c>
    </row>
    <row r="1148" spans="1:8" ht="13.5" x14ac:dyDescent="0.25">
      <c r="A1148" s="4">
        <f>TITRES_STAT!B1151</f>
        <v>43682</v>
      </c>
      <c r="B1148" s="2">
        <f>TITRES_STAT!D1151</f>
        <v>4.5408999999999997</v>
      </c>
      <c r="C1148" s="2">
        <f t="shared" si="102"/>
        <v>4.6129252577991862</v>
      </c>
      <c r="D1148" s="2">
        <f t="shared" si="104"/>
        <v>4.5972061873787133</v>
      </c>
      <c r="E1148" s="2">
        <f t="shared" si="103"/>
        <v>1.5719070420472825E-2</v>
      </c>
      <c r="F1148" s="2">
        <f t="shared" si="107"/>
        <v>2.9252195366624219E-2</v>
      </c>
      <c r="G1148" s="2">
        <f t="shared" si="105"/>
        <v>-1.3533124946151394E-2</v>
      </c>
      <c r="H1148" s="2" t="str">
        <f t="shared" si="106"/>
        <v>Hold</v>
      </c>
    </row>
    <row r="1149" spans="1:8" ht="13.5" x14ac:dyDescent="0.25">
      <c r="A1149" s="4">
        <f>TITRES_STAT!B1152</f>
        <v>43683</v>
      </c>
      <c r="B1149" s="2">
        <f>TITRES_STAT!D1152</f>
        <v>4.5037000000000003</v>
      </c>
      <c r="C1149" s="2">
        <f t="shared" si="102"/>
        <v>4.6196290642916189</v>
      </c>
      <c r="D1149" s="2">
        <f t="shared" si="104"/>
        <v>4.5902798031284382</v>
      </c>
      <c r="E1149" s="2">
        <f t="shared" si="103"/>
        <v>2.9349261163180707E-2</v>
      </c>
      <c r="F1149" s="2">
        <f t="shared" si="107"/>
        <v>2.9271608525935518E-2</v>
      </c>
      <c r="G1149" s="2">
        <f t="shared" si="105"/>
        <v>7.7652637245188144E-5</v>
      </c>
      <c r="H1149" s="2" t="str">
        <f t="shared" si="106"/>
        <v>Sell</v>
      </c>
    </row>
    <row r="1150" spans="1:8" ht="13.5" x14ac:dyDescent="0.25">
      <c r="A1150" s="4">
        <f>TITRES_STAT!B1153</f>
        <v>43684</v>
      </c>
      <c r="B1150" s="2">
        <f>TITRES_STAT!D1153</f>
        <v>4.4169999999999998</v>
      </c>
      <c r="C1150" s="2">
        <f t="shared" si="102"/>
        <v>4.6195784390159851</v>
      </c>
      <c r="D1150" s="2">
        <f t="shared" si="104"/>
        <v>4.5774442621559617</v>
      </c>
      <c r="E1150" s="2">
        <f t="shared" si="103"/>
        <v>4.2134176860023409E-2</v>
      </c>
      <c r="F1150" s="2">
        <f t="shared" si="107"/>
        <v>3.1844122192753101E-2</v>
      </c>
      <c r="G1150" s="2">
        <f t="shared" si="105"/>
        <v>1.0290054667270308E-2</v>
      </c>
      <c r="H1150" s="2" t="str">
        <f t="shared" si="106"/>
        <v>Sell</v>
      </c>
    </row>
    <row r="1151" spans="1:8" ht="13.5" x14ac:dyDescent="0.25">
      <c r="A1151" s="4">
        <f>TITRES_STAT!B1154</f>
        <v>43685</v>
      </c>
      <c r="B1151" s="2">
        <f>TITRES_STAT!D1154</f>
        <v>4.4169999999999998</v>
      </c>
      <c r="C1151" s="2">
        <f t="shared" si="102"/>
        <v>4.6074740637827567</v>
      </c>
      <c r="D1151" s="2">
        <f t="shared" si="104"/>
        <v>4.5655595019962609</v>
      </c>
      <c r="E1151" s="2">
        <f t="shared" si="103"/>
        <v>4.1914561786495774E-2</v>
      </c>
      <c r="F1151" s="2">
        <f t="shared" si="107"/>
        <v>3.3858210111501641E-2</v>
      </c>
      <c r="G1151" s="2">
        <f t="shared" si="105"/>
        <v>8.0563516749941333E-3</v>
      </c>
      <c r="H1151" s="2" t="str">
        <f t="shared" si="106"/>
        <v>Sell</v>
      </c>
    </row>
    <row r="1152" spans="1:8" ht="13.5" x14ac:dyDescent="0.25">
      <c r="A1152" s="4">
        <f>TITRES_STAT!B1155</f>
        <v>43686</v>
      </c>
      <c r="B1152" s="2">
        <f>TITRES_STAT!D1155</f>
        <v>4.5408999999999997</v>
      </c>
      <c r="C1152" s="2">
        <f t="shared" si="102"/>
        <v>4.6099242078161788</v>
      </c>
      <c r="D1152" s="2">
        <f t="shared" si="104"/>
        <v>4.5637328722187602</v>
      </c>
      <c r="E1152" s="2">
        <f t="shared" si="103"/>
        <v>4.6191335597418615E-2</v>
      </c>
      <c r="F1152" s="2">
        <f t="shared" si="107"/>
        <v>3.6324835208685041E-2</v>
      </c>
      <c r="G1152" s="2">
        <f t="shared" si="105"/>
        <v>9.8665003887335734E-3</v>
      </c>
      <c r="H1152" s="2" t="str">
        <f t="shared" si="106"/>
        <v>Sell</v>
      </c>
    </row>
    <row r="1153" spans="1:8" ht="13.5" x14ac:dyDescent="0.25">
      <c r="A1153" s="4">
        <f>TITRES_STAT!B1156</f>
        <v>43691</v>
      </c>
      <c r="B1153" s="2">
        <f>TITRES_STAT!D1156</f>
        <v>4.5491000000000001</v>
      </c>
      <c r="C1153" s="2">
        <f t="shared" si="102"/>
        <v>4.61199740661369</v>
      </c>
      <c r="D1153" s="2">
        <f t="shared" si="104"/>
        <v>4.562648955758112</v>
      </c>
      <c r="E1153" s="2">
        <f t="shared" si="103"/>
        <v>4.934845085557793E-2</v>
      </c>
      <c r="F1153" s="2">
        <f t="shared" si="107"/>
        <v>3.8929558338063622E-2</v>
      </c>
      <c r="G1153" s="2">
        <f t="shared" si="105"/>
        <v>1.0418892517514308E-2</v>
      </c>
      <c r="H1153" s="2" t="str">
        <f t="shared" si="106"/>
        <v>Sell</v>
      </c>
    </row>
    <row r="1154" spans="1:8" ht="13.5" x14ac:dyDescent="0.25">
      <c r="A1154" s="4">
        <f>TITRES_STAT!B1157</f>
        <v>43692</v>
      </c>
      <c r="B1154" s="2">
        <f>TITRES_STAT!D1157</f>
        <v>4.5408999999999997</v>
      </c>
      <c r="C1154" s="2">
        <f t="shared" si="102"/>
        <v>4.6010593440577381</v>
      </c>
      <c r="D1154" s="2">
        <f t="shared" si="104"/>
        <v>4.5610379219982518</v>
      </c>
      <c r="E1154" s="2">
        <f t="shared" si="103"/>
        <v>4.0021422059486333E-2</v>
      </c>
      <c r="F1154" s="2">
        <f t="shared" si="107"/>
        <v>3.9147931082348167E-2</v>
      </c>
      <c r="G1154" s="2">
        <f t="shared" si="105"/>
        <v>8.7349097713816659E-4</v>
      </c>
      <c r="H1154" s="2" t="str">
        <f t="shared" si="106"/>
        <v>Sell</v>
      </c>
    </row>
    <row r="1155" spans="1:8" ht="13.5" x14ac:dyDescent="0.25">
      <c r="A1155" s="4">
        <f>TITRES_STAT!B1158</f>
        <v>43693</v>
      </c>
      <c r="B1155" s="2">
        <f>TITRES_STAT!D1158</f>
        <v>4.5408999999999997</v>
      </c>
      <c r="C1155" s="2">
        <f t="shared" si="102"/>
        <v>4.5841732911257784</v>
      </c>
      <c r="D1155" s="2">
        <f t="shared" si="104"/>
        <v>4.5595462240724558</v>
      </c>
      <c r="E1155" s="2">
        <f t="shared" si="103"/>
        <v>2.4627067053322627E-2</v>
      </c>
      <c r="F1155" s="2">
        <f t="shared" si="107"/>
        <v>3.624375827654306E-2</v>
      </c>
      <c r="G1155" s="2">
        <f t="shared" si="105"/>
        <v>-1.1616691223220434E-2</v>
      </c>
      <c r="H1155" s="2" t="str">
        <f t="shared" si="106"/>
        <v>Hold</v>
      </c>
    </row>
    <row r="1156" spans="1:8" ht="13.5" x14ac:dyDescent="0.25">
      <c r="A1156" s="4">
        <f>TITRES_STAT!B1159</f>
        <v>43696</v>
      </c>
      <c r="B1156" s="2">
        <f>TITRES_STAT!D1159</f>
        <v>4.5326000000000004</v>
      </c>
      <c r="C1156" s="2">
        <f t="shared" si="102"/>
        <v>4.577515861721813</v>
      </c>
      <c r="D1156" s="2">
        <f t="shared" si="104"/>
        <v>4.5575502074744962</v>
      </c>
      <c r="E1156" s="2">
        <f t="shared" si="103"/>
        <v>1.9965654247316778E-2</v>
      </c>
      <c r="F1156" s="2">
        <f t="shared" si="107"/>
        <v>3.2988137470697808E-2</v>
      </c>
      <c r="G1156" s="2">
        <f t="shared" si="105"/>
        <v>-1.302248322338103E-2</v>
      </c>
      <c r="H1156" s="2" t="str">
        <f t="shared" si="106"/>
        <v>Hold</v>
      </c>
    </row>
    <row r="1157" spans="1:8" ht="13.5" x14ac:dyDescent="0.25">
      <c r="A1157" s="4">
        <f>TITRES_STAT!B1160</f>
        <v>43697</v>
      </c>
      <c r="B1157" s="2">
        <f>TITRES_STAT!D1160</f>
        <v>4.5368000000000004</v>
      </c>
      <c r="C1157" s="2">
        <f t="shared" si="102"/>
        <v>4.57188265222615</v>
      </c>
      <c r="D1157" s="2">
        <f t="shared" si="104"/>
        <v>4.5560131550689782</v>
      </c>
      <c r="E1157" s="2">
        <f t="shared" si="103"/>
        <v>1.5869497157171786E-2</v>
      </c>
      <c r="F1157" s="2">
        <f t="shared" si="107"/>
        <v>2.9564409407992605E-2</v>
      </c>
      <c r="G1157" s="2">
        <f t="shared" si="105"/>
        <v>-1.3694912250820819E-2</v>
      </c>
      <c r="H1157" s="2" t="str">
        <f t="shared" si="106"/>
        <v>Hold</v>
      </c>
    </row>
    <row r="1158" spans="1:8" ht="13.5" x14ac:dyDescent="0.25">
      <c r="A1158" s="4">
        <f>TITRES_STAT!B1161</f>
        <v>43698</v>
      </c>
      <c r="B1158" s="2">
        <f>TITRES_STAT!D1161</f>
        <v>4.5244</v>
      </c>
      <c r="C1158" s="2">
        <f t="shared" si="102"/>
        <v>4.5671160903452037</v>
      </c>
      <c r="D1158" s="2">
        <f t="shared" si="104"/>
        <v>4.5536714398786833</v>
      </c>
      <c r="E1158" s="2">
        <f t="shared" si="103"/>
        <v>1.3444650466520436E-2</v>
      </c>
      <c r="F1158" s="2">
        <f t="shared" si="107"/>
        <v>2.6340457619698172E-2</v>
      </c>
      <c r="G1158" s="2">
        <f t="shared" si="105"/>
        <v>-1.2895807153177737E-2</v>
      </c>
      <c r="H1158" s="2" t="str">
        <f t="shared" si="106"/>
        <v>Hold</v>
      </c>
    </row>
    <row r="1159" spans="1:8" ht="13.5" x14ac:dyDescent="0.25">
      <c r="A1159" s="4">
        <f>TITRES_STAT!B1162</f>
        <v>43699</v>
      </c>
      <c r="B1159" s="2">
        <f>TITRES_STAT!D1162</f>
        <v>4.5202</v>
      </c>
      <c r="C1159" s="2">
        <f t="shared" si="102"/>
        <v>4.557359768753634</v>
      </c>
      <c r="D1159" s="2">
        <f t="shared" si="104"/>
        <v>4.5511920739617437</v>
      </c>
      <c r="E1159" s="2">
        <f t="shared" si="103"/>
        <v>6.1676947918902769E-3</v>
      </c>
      <c r="F1159" s="2">
        <f t="shared" si="107"/>
        <v>2.2305905054136595E-2</v>
      </c>
      <c r="G1159" s="2">
        <f t="shared" si="105"/>
        <v>-1.6138210262246318E-2</v>
      </c>
      <c r="H1159" s="2" t="str">
        <f t="shared" si="106"/>
        <v>Hold</v>
      </c>
    </row>
    <row r="1160" spans="1:8" ht="13.5" x14ac:dyDescent="0.25">
      <c r="A1160" s="4">
        <f>TITRES_STAT!B1163</f>
        <v>43700</v>
      </c>
      <c r="B1160" s="2">
        <f>TITRES_STAT!D1163</f>
        <v>4.6399999999999997</v>
      </c>
      <c r="C1160" s="2">
        <f t="shared" si="102"/>
        <v>4.5357659581761514</v>
      </c>
      <c r="D1160" s="2">
        <f t="shared" si="104"/>
        <v>4.557770438853467</v>
      </c>
      <c r="E1160" s="2">
        <f t="shared" si="103"/>
        <v>-2.2004480677315641E-2</v>
      </c>
      <c r="F1160" s="2">
        <f t="shared" si="107"/>
        <v>1.3443827907846147E-2</v>
      </c>
      <c r="G1160" s="2">
        <f t="shared" si="105"/>
        <v>-3.5448308585161792E-2</v>
      </c>
      <c r="H1160" s="2" t="str">
        <f t="shared" si="106"/>
        <v>Hold</v>
      </c>
    </row>
    <row r="1161" spans="1:8" ht="13.5" x14ac:dyDescent="0.25">
      <c r="A1161" s="4">
        <f>TITRES_STAT!B1164</f>
        <v>43703</v>
      </c>
      <c r="B1161" s="2">
        <f>TITRES_STAT!D1164</f>
        <v>4.5037000000000003</v>
      </c>
      <c r="C1161" s="2">
        <f t="shared" si="102"/>
        <v>4.5174942723028968</v>
      </c>
      <c r="D1161" s="2">
        <f t="shared" si="104"/>
        <v>4.5537652211606172</v>
      </c>
      <c r="E1161" s="2">
        <f t="shared" si="103"/>
        <v>-3.627094885772042E-2</v>
      </c>
      <c r="F1161" s="2">
        <f t="shared" si="107"/>
        <v>3.5008725547328338E-3</v>
      </c>
      <c r="G1161" s="2">
        <f t="shared" si="105"/>
        <v>-3.9771821412453251E-2</v>
      </c>
      <c r="H1161" s="2" t="str">
        <f t="shared" si="106"/>
        <v>Hold</v>
      </c>
    </row>
    <row r="1162" spans="1:8" ht="13.5" x14ac:dyDescent="0.25">
      <c r="A1162" s="4">
        <f>TITRES_STAT!B1165</f>
        <v>43704</v>
      </c>
      <c r="B1162" s="2">
        <f>TITRES_STAT!D1165</f>
        <v>4.4169999999999998</v>
      </c>
      <c r="C1162" s="2">
        <f t="shared" si="102"/>
        <v>4.5210951534870665</v>
      </c>
      <c r="D1162" s="2">
        <f t="shared" si="104"/>
        <v>4.5436344640376092</v>
      </c>
      <c r="E1162" s="2">
        <f t="shared" si="103"/>
        <v>-2.2539310550542702E-2</v>
      </c>
      <c r="F1162" s="2">
        <f t="shared" si="107"/>
        <v>-1.7071640663222738E-3</v>
      </c>
      <c r="G1162" s="2">
        <f t="shared" si="105"/>
        <v>-2.0832146484220427E-2</v>
      </c>
      <c r="H1162" s="2" t="str">
        <f t="shared" si="106"/>
        <v>Hold</v>
      </c>
    </row>
    <row r="1163" spans="1:8" ht="13.5" x14ac:dyDescent="0.25">
      <c r="A1163" s="4">
        <f>TITRES_STAT!B1166</f>
        <v>43705</v>
      </c>
      <c r="B1163" s="2">
        <f>TITRES_STAT!D1166</f>
        <v>4.4996</v>
      </c>
      <c r="C1163" s="2">
        <f t="shared" si="102"/>
        <v>4.5254035914121333</v>
      </c>
      <c r="D1163" s="2">
        <f t="shared" si="104"/>
        <v>4.5403726518866758</v>
      </c>
      <c r="E1163" s="2">
        <f t="shared" si="103"/>
        <v>-1.4969060474542495E-2</v>
      </c>
      <c r="F1163" s="2">
        <f t="shared" si="107"/>
        <v>-4.3595433479663185E-3</v>
      </c>
      <c r="G1163" s="2">
        <f t="shared" si="105"/>
        <v>-1.0609517126576175E-2</v>
      </c>
      <c r="H1163" s="2" t="str">
        <f t="shared" si="106"/>
        <v>Hold</v>
      </c>
    </row>
    <row r="1164" spans="1:8" ht="13.5" x14ac:dyDescent="0.25">
      <c r="A1164" s="4">
        <f>TITRES_STAT!B1167</f>
        <v>43706</v>
      </c>
      <c r="B1164" s="2">
        <f>TITRES_STAT!D1167</f>
        <v>4.5202</v>
      </c>
      <c r="C1164" s="2">
        <f t="shared" si="102"/>
        <v>4.5277876542718056</v>
      </c>
      <c r="D1164" s="2">
        <f t="shared" si="104"/>
        <v>4.5388783813765512</v>
      </c>
      <c r="E1164" s="2">
        <f t="shared" si="103"/>
        <v>-1.1090727104745568E-2</v>
      </c>
      <c r="F1164" s="2">
        <f t="shared" si="107"/>
        <v>-5.7057800993221691E-3</v>
      </c>
      <c r="G1164" s="2">
        <f t="shared" si="105"/>
        <v>-5.3849470054233989E-3</v>
      </c>
      <c r="H1164" s="2" t="str">
        <f t="shared" si="106"/>
        <v>Hold</v>
      </c>
    </row>
    <row r="1165" spans="1:8" ht="13.5" x14ac:dyDescent="0.25">
      <c r="A1165" s="4">
        <f>TITRES_STAT!B1168</f>
        <v>43707</v>
      </c>
      <c r="B1165" s="2">
        <f>TITRES_STAT!D1168</f>
        <v>4.5408999999999997</v>
      </c>
      <c r="C1165" s="2">
        <f t="shared" si="102"/>
        <v>4.5298049382299892</v>
      </c>
      <c r="D1165" s="2">
        <f t="shared" si="104"/>
        <v>4.5390281309042138</v>
      </c>
      <c r="E1165" s="2">
        <f t="shared" si="103"/>
        <v>-9.2231926742245562E-3</v>
      </c>
      <c r="F1165" s="2">
        <f t="shared" si="107"/>
        <v>-6.4092626143026467E-3</v>
      </c>
      <c r="G1165" s="2">
        <f t="shared" si="105"/>
        <v>-2.8139300599219095E-3</v>
      </c>
      <c r="H1165" s="2" t="str">
        <f t="shared" si="106"/>
        <v>Hold</v>
      </c>
    </row>
    <row r="1166" spans="1:8" ht="13.5" x14ac:dyDescent="0.25">
      <c r="A1166" s="4">
        <f>TITRES_STAT!B1169</f>
        <v>43710</v>
      </c>
      <c r="B1166" s="2">
        <f>TITRES_STAT!D1169</f>
        <v>4.5408999999999997</v>
      </c>
      <c r="C1166" s="2">
        <f t="shared" si="102"/>
        <v>4.5302349477330681</v>
      </c>
      <c r="D1166" s="2">
        <f t="shared" si="104"/>
        <v>4.5391667878742723</v>
      </c>
      <c r="E1166" s="2">
        <f t="shared" si="103"/>
        <v>-8.9318401412041837E-3</v>
      </c>
      <c r="F1166" s="2">
        <f t="shared" si="107"/>
        <v>-6.9137781196829543E-3</v>
      </c>
      <c r="G1166" s="2">
        <f t="shared" si="105"/>
        <v>-2.0180620215212294E-3</v>
      </c>
      <c r="H1166" s="2" t="str">
        <f t="shared" si="106"/>
        <v>Hold</v>
      </c>
    </row>
    <row r="1167" spans="1:8" ht="13.5" x14ac:dyDescent="0.25">
      <c r="A1167" s="4">
        <f>TITRES_STAT!B1170</f>
        <v>43711</v>
      </c>
      <c r="B1167" s="2">
        <f>TITRES_STAT!D1170</f>
        <v>4.5408999999999997</v>
      </c>
      <c r="C1167" s="2">
        <f t="shared" ref="C1167:C1230" si="108">$C$4*B1157+C1166*(1-$C$4)</f>
        <v>4.5312449557741346</v>
      </c>
      <c r="D1167" s="2">
        <f t="shared" si="104"/>
        <v>4.5392951739576599</v>
      </c>
      <c r="E1167" s="2">
        <f t="shared" si="103"/>
        <v>-8.0502181835253594E-3</v>
      </c>
      <c r="F1167" s="2">
        <f t="shared" si="107"/>
        <v>-7.1410661324514358E-3</v>
      </c>
      <c r="G1167" s="2">
        <f t="shared" si="105"/>
        <v>-9.0915205107392361E-4</v>
      </c>
      <c r="H1167" s="2" t="str">
        <f t="shared" si="106"/>
        <v>Hold</v>
      </c>
    </row>
    <row r="1168" spans="1:8" ht="13.5" x14ac:dyDescent="0.25">
      <c r="A1168" s="4">
        <f>TITRES_STAT!B1171</f>
        <v>43712</v>
      </c>
      <c r="B1168" s="2">
        <f>TITRES_STAT!D1171</f>
        <v>4.4377000000000004</v>
      </c>
      <c r="C1168" s="2">
        <f t="shared" si="108"/>
        <v>4.5301918856550367</v>
      </c>
      <c r="D1168" s="2">
        <f t="shared" si="104"/>
        <v>4.5317696055163514</v>
      </c>
      <c r="E1168" s="2">
        <f t="shared" si="103"/>
        <v>-1.5777198613147192E-3</v>
      </c>
      <c r="F1168" s="2">
        <f t="shared" si="107"/>
        <v>-6.0283968782240925E-3</v>
      </c>
      <c r="G1168" s="2">
        <f t="shared" si="105"/>
        <v>4.4506770169093733E-3</v>
      </c>
      <c r="H1168" s="2" t="str">
        <f t="shared" si="106"/>
        <v>Sell</v>
      </c>
    </row>
    <row r="1169" spans="1:8" ht="13.5" x14ac:dyDescent="0.25">
      <c r="A1169" s="4">
        <f>TITRES_STAT!B1172</f>
        <v>43713</v>
      </c>
      <c r="B1169" s="2">
        <f>TITRES_STAT!D1172</f>
        <v>4.5408999999999997</v>
      </c>
      <c r="C1169" s="2">
        <f t="shared" si="108"/>
        <v>4.5286546724773391</v>
      </c>
      <c r="D1169" s="2">
        <f t="shared" si="104"/>
        <v>4.5324459310336591</v>
      </c>
      <c r="E1169" s="2">
        <f t="shared" si="103"/>
        <v>-3.7912585563200096E-3</v>
      </c>
      <c r="F1169" s="2">
        <f t="shared" si="107"/>
        <v>-5.5809692138432763E-3</v>
      </c>
      <c r="G1169" s="2">
        <f t="shared" si="105"/>
        <v>1.7897106575232666E-3</v>
      </c>
      <c r="H1169" s="2" t="str">
        <f t="shared" si="106"/>
        <v>Sell</v>
      </c>
    </row>
    <row r="1170" spans="1:8" ht="13.5" x14ac:dyDescent="0.25">
      <c r="A1170" s="4">
        <f>TITRES_STAT!B1173</f>
        <v>43714</v>
      </c>
      <c r="B1170" s="2">
        <f>TITRES_STAT!D1173</f>
        <v>4.6605999999999996</v>
      </c>
      <c r="C1170" s="2">
        <f t="shared" si="108"/>
        <v>4.5457847228654407</v>
      </c>
      <c r="D1170" s="2">
        <f t="shared" si="104"/>
        <v>4.5419388250311661</v>
      </c>
      <c r="E1170" s="2">
        <f t="shared" si="103"/>
        <v>3.8458978342745809E-3</v>
      </c>
      <c r="F1170" s="2">
        <f t="shared" si="107"/>
        <v>-3.695595804219705E-3</v>
      </c>
      <c r="G1170" s="2">
        <f t="shared" si="105"/>
        <v>7.5414936384942859E-3</v>
      </c>
      <c r="H1170" s="2" t="str">
        <f t="shared" si="106"/>
        <v>Sell</v>
      </c>
    </row>
    <row r="1171" spans="1:8" ht="13.5" x14ac:dyDescent="0.25">
      <c r="A1171" s="4">
        <f>TITRES_STAT!B1174</f>
        <v>43717</v>
      </c>
      <c r="B1171" s="2">
        <f>TITRES_STAT!D1174</f>
        <v>4.6440999999999999</v>
      </c>
      <c r="C1171" s="2">
        <f t="shared" si="108"/>
        <v>4.5393101501169113</v>
      </c>
      <c r="D1171" s="2">
        <f t="shared" si="104"/>
        <v>4.5495063194733021</v>
      </c>
      <c r="E1171" s="2">
        <f t="shared" si="103"/>
        <v>-1.0196169356390783E-2</v>
      </c>
      <c r="F1171" s="2">
        <f t="shared" si="107"/>
        <v>-4.9957105146539206E-3</v>
      </c>
      <c r="G1171" s="2">
        <f t="shared" si="105"/>
        <v>-5.2004588417368623E-3</v>
      </c>
      <c r="H1171" s="2" t="str">
        <f t="shared" si="106"/>
        <v>Hold</v>
      </c>
    </row>
    <row r="1172" spans="1:8" ht="13.5" x14ac:dyDescent="0.25">
      <c r="A1172" s="4">
        <f>TITRES_STAT!B1175</f>
        <v>43718</v>
      </c>
      <c r="B1172" s="2">
        <f>TITRES_STAT!D1175</f>
        <v>4.5202</v>
      </c>
      <c r="C1172" s="2">
        <f t="shared" si="108"/>
        <v>4.5204932039450787</v>
      </c>
      <c r="D1172" s="2">
        <f t="shared" si="104"/>
        <v>4.547335480993798</v>
      </c>
      <c r="E1172" s="2">
        <f t="shared" si="103"/>
        <v>-2.6842277048719332E-2</v>
      </c>
      <c r="F1172" s="2">
        <f t="shared" si="107"/>
        <v>-9.3650238214670022E-3</v>
      </c>
      <c r="G1172" s="2">
        <f t="shared" si="105"/>
        <v>-1.747725322725233E-2</v>
      </c>
      <c r="H1172" s="2" t="str">
        <f t="shared" si="106"/>
        <v>Hold</v>
      </c>
    </row>
    <row r="1173" spans="1:8" ht="13.5" x14ac:dyDescent="0.25">
      <c r="A1173" s="4">
        <f>TITRES_STAT!B1176</f>
        <v>43719</v>
      </c>
      <c r="B1173" s="2">
        <f>TITRES_STAT!D1176</f>
        <v>4.4790000000000001</v>
      </c>
      <c r="C1173" s="2">
        <f t="shared" si="108"/>
        <v>4.5172788648766051</v>
      </c>
      <c r="D1173" s="2">
        <f t="shared" si="104"/>
        <v>4.5422735935127765</v>
      </c>
      <c r="E1173" s="2">
        <f t="shared" si="103"/>
        <v>-2.4994728636171359E-2</v>
      </c>
      <c r="F1173" s="2">
        <f t="shared" si="107"/>
        <v>-1.2490964784407874E-2</v>
      </c>
      <c r="G1173" s="2">
        <f t="shared" si="105"/>
        <v>-1.2503763851763485E-2</v>
      </c>
      <c r="H1173" s="2" t="str">
        <f t="shared" si="106"/>
        <v>Hold</v>
      </c>
    </row>
    <row r="1174" spans="1:8" ht="13.5" x14ac:dyDescent="0.25">
      <c r="A1174" s="4">
        <f>TITRES_STAT!B1177</f>
        <v>43720</v>
      </c>
      <c r="B1174" s="2">
        <f>TITRES_STAT!D1177</f>
        <v>4.4790000000000001</v>
      </c>
      <c r="C1174" s="2">
        <f t="shared" si="108"/>
        <v>4.5177282702802044</v>
      </c>
      <c r="D1174" s="2">
        <f t="shared" si="104"/>
        <v>4.5375866606599784</v>
      </c>
      <c r="E1174" s="2">
        <f t="shared" si="103"/>
        <v>-1.9858390379773994E-2</v>
      </c>
      <c r="F1174" s="2">
        <f t="shared" si="107"/>
        <v>-1.3964449903481099E-2</v>
      </c>
      <c r="G1174" s="2">
        <f t="shared" si="105"/>
        <v>-5.8939404762928943E-3</v>
      </c>
      <c r="H1174" s="2" t="str">
        <f t="shared" si="106"/>
        <v>Hold</v>
      </c>
    </row>
    <row r="1175" spans="1:8" ht="13.5" x14ac:dyDescent="0.25">
      <c r="A1175" s="4">
        <f>TITRES_STAT!B1178</f>
        <v>43721</v>
      </c>
      <c r="B1175" s="2">
        <f>TITRES_STAT!D1178</f>
        <v>4.3592000000000004</v>
      </c>
      <c r="C1175" s="2">
        <f t="shared" si="108"/>
        <v>4.5212931517755575</v>
      </c>
      <c r="D1175" s="2">
        <f t="shared" si="104"/>
        <v>4.5243728339444242</v>
      </c>
      <c r="E1175" s="2">
        <f t="shared" si="103"/>
        <v>-3.0796821688667819E-3</v>
      </c>
      <c r="F1175" s="2">
        <f t="shared" si="107"/>
        <v>-1.1787496356558238E-2</v>
      </c>
      <c r="G1175" s="2">
        <f t="shared" si="105"/>
        <v>8.7078141876914556E-3</v>
      </c>
      <c r="H1175" s="2" t="str">
        <f t="shared" si="106"/>
        <v>Sell</v>
      </c>
    </row>
    <row r="1176" spans="1:8" ht="13.5" x14ac:dyDescent="0.25">
      <c r="A1176" s="4">
        <f>TITRES_STAT!B1179</f>
        <v>43724</v>
      </c>
      <c r="B1176" s="2">
        <f>TITRES_STAT!D1179</f>
        <v>4.4500999999999999</v>
      </c>
      <c r="C1176" s="2">
        <f t="shared" si="108"/>
        <v>4.5243095899639334</v>
      </c>
      <c r="D1176" s="2">
        <f t="shared" si="104"/>
        <v>4.5188711425411343</v>
      </c>
      <c r="E1176" s="2">
        <f t="shared" si="103"/>
        <v>5.4384474227990864E-3</v>
      </c>
      <c r="F1176" s="2">
        <f t="shared" si="107"/>
        <v>-8.3423076006867731E-3</v>
      </c>
      <c r="G1176" s="2">
        <f t="shared" si="105"/>
        <v>1.378075502348586E-2</v>
      </c>
      <c r="H1176" s="2" t="str">
        <f t="shared" si="106"/>
        <v>Sell</v>
      </c>
    </row>
    <row r="1177" spans="1:8" ht="13.5" x14ac:dyDescent="0.25">
      <c r="A1177" s="4">
        <f>TITRES_STAT!B1180</f>
        <v>43725</v>
      </c>
      <c r="B1177" s="2">
        <f>TITRES_STAT!D1180</f>
        <v>4.3345000000000002</v>
      </c>
      <c r="C1177" s="2">
        <f t="shared" si="108"/>
        <v>4.5268619607387128</v>
      </c>
      <c r="D1177" s="2">
        <f t="shared" si="104"/>
        <v>4.5052140208714206</v>
      </c>
      <c r="E1177" s="2">
        <f t="shared" si="103"/>
        <v>2.1647939867292187E-2</v>
      </c>
      <c r="F1177" s="2">
        <f t="shared" si="107"/>
        <v>-2.3442581070909812E-3</v>
      </c>
      <c r="G1177" s="2">
        <f t="shared" si="105"/>
        <v>2.3992197974383168E-2</v>
      </c>
      <c r="H1177" s="2" t="str">
        <f t="shared" si="106"/>
        <v>Sell</v>
      </c>
    </row>
    <row r="1178" spans="1:8" ht="13.5" x14ac:dyDescent="0.25">
      <c r="A1178" s="4">
        <f>TITRES_STAT!B1181</f>
        <v>43726</v>
      </c>
      <c r="B1178" s="2">
        <f>TITRES_STAT!D1181</f>
        <v>4.2519</v>
      </c>
      <c r="C1178" s="2">
        <f t="shared" si="108"/>
        <v>4.5131447360096804</v>
      </c>
      <c r="D1178" s="2">
        <f t="shared" si="104"/>
        <v>4.4864500193253898</v>
      </c>
      <c r="E1178" s="2">
        <f t="shared" si="103"/>
        <v>2.6694716684290576E-2</v>
      </c>
      <c r="F1178" s="2">
        <f t="shared" si="107"/>
        <v>3.4635368511853307E-3</v>
      </c>
      <c r="G1178" s="2">
        <f t="shared" si="105"/>
        <v>2.3231179833105246E-2</v>
      </c>
      <c r="H1178" s="2" t="str">
        <f t="shared" si="106"/>
        <v>Sell</v>
      </c>
    </row>
    <row r="1179" spans="1:8" ht="13.5" x14ac:dyDescent="0.25">
      <c r="A1179" s="4">
        <f>TITRES_STAT!B1182</f>
        <v>43727</v>
      </c>
      <c r="B1179" s="2">
        <f>TITRES_STAT!D1182</f>
        <v>4.3303000000000003</v>
      </c>
      <c r="C1179" s="2">
        <f t="shared" si="108"/>
        <v>4.5174147766235757</v>
      </c>
      <c r="D1179" s="2">
        <f t="shared" si="104"/>
        <v>4.4748833512272128</v>
      </c>
      <c r="E1179" s="2">
        <f t="shared" si="103"/>
        <v>4.2531425396362899E-2</v>
      </c>
      <c r="F1179" s="2">
        <f t="shared" si="107"/>
        <v>1.1277114560220845E-2</v>
      </c>
      <c r="G1179" s="2">
        <f t="shared" si="105"/>
        <v>3.1254310836142052E-2</v>
      </c>
      <c r="H1179" s="2" t="str">
        <f t="shared" si="106"/>
        <v>Sell</v>
      </c>
    </row>
    <row r="1180" spans="1:8" ht="13.5" x14ac:dyDescent="0.25">
      <c r="A1180" s="4">
        <f>TITRES_STAT!B1183</f>
        <v>43728</v>
      </c>
      <c r="B1180" s="2">
        <f>TITRES_STAT!D1183</f>
        <v>4.3303000000000003</v>
      </c>
      <c r="C1180" s="2">
        <f t="shared" si="108"/>
        <v>4.5394432725276408</v>
      </c>
      <c r="D1180" s="2">
        <f t="shared" si="104"/>
        <v>4.4641734733585308</v>
      </c>
      <c r="E1180" s="2">
        <f t="shared" ref="E1180:E1243" si="109">C1180-D1180</f>
        <v>7.526979916911003E-2</v>
      </c>
      <c r="F1180" s="2">
        <f t="shared" si="107"/>
        <v>2.4075651481998681E-2</v>
      </c>
      <c r="G1180" s="2">
        <f t="shared" si="105"/>
        <v>5.1194147687111349E-2</v>
      </c>
      <c r="H1180" s="2" t="str">
        <f t="shared" si="106"/>
        <v>Sell</v>
      </c>
    </row>
    <row r="1181" spans="1:8" ht="13.5" x14ac:dyDescent="0.25">
      <c r="A1181" s="4">
        <f>TITRES_STAT!B1184</f>
        <v>43731</v>
      </c>
      <c r="B1181" s="2">
        <f>TITRES_STAT!D1184</f>
        <v>4.2891000000000004</v>
      </c>
      <c r="C1181" s="2">
        <f t="shared" si="108"/>
        <v>4.5555443075233883</v>
      </c>
      <c r="D1181" s="2">
        <f t="shared" ref="D1181:D1244" si="110">$D$4*B1181+(1-$D$4)*D1180</f>
        <v>4.4512050679245663</v>
      </c>
      <c r="E1181" s="2">
        <f t="shared" si="109"/>
        <v>0.10433923959882208</v>
      </c>
      <c r="F1181" s="2">
        <f t="shared" si="107"/>
        <v>4.0128369105363361E-2</v>
      </c>
      <c r="G1181" s="2">
        <f t="shared" si="105"/>
        <v>6.4210870493458722E-2</v>
      </c>
      <c r="H1181" s="2" t="str">
        <f t="shared" si="106"/>
        <v>Sell</v>
      </c>
    </row>
    <row r="1182" spans="1:8" ht="13.5" x14ac:dyDescent="0.25">
      <c r="A1182" s="4">
        <f>TITRES_STAT!B1185</f>
        <v>43732</v>
      </c>
      <c r="B1182" s="2">
        <f>TITRES_STAT!D1185</f>
        <v>4.2065000000000001</v>
      </c>
      <c r="C1182" s="2">
        <f t="shared" si="108"/>
        <v>4.5501067217505593</v>
      </c>
      <c r="D1182" s="2">
        <f t="shared" si="110"/>
        <v>4.4330787665968208</v>
      </c>
      <c r="E1182" s="2">
        <f t="shared" si="109"/>
        <v>0.11702795515373854</v>
      </c>
      <c r="F1182" s="2">
        <f t="shared" si="107"/>
        <v>5.5508286315038402E-2</v>
      </c>
      <c r="G1182" s="2">
        <f t="shared" si="105"/>
        <v>6.1519668838700137E-2</v>
      </c>
      <c r="H1182" s="2" t="str">
        <f t="shared" si="106"/>
        <v>Sell</v>
      </c>
    </row>
    <row r="1183" spans="1:8" ht="13.5" x14ac:dyDescent="0.25">
      <c r="A1183" s="4">
        <f>TITRES_STAT!B1186</f>
        <v>43733</v>
      </c>
      <c r="B1183" s="2">
        <f>TITRES_STAT!D1186</f>
        <v>4.2065000000000001</v>
      </c>
      <c r="C1183" s="2">
        <f t="shared" si="108"/>
        <v>4.5391672260966267</v>
      </c>
      <c r="D1183" s="2">
        <f t="shared" si="110"/>
        <v>4.416295154256316</v>
      </c>
      <c r="E1183" s="2">
        <f t="shared" si="109"/>
        <v>0.12287207184031068</v>
      </c>
      <c r="F1183" s="2">
        <f t="shared" si="107"/>
        <v>6.8981043420092869E-2</v>
      </c>
      <c r="G1183" s="2">
        <f t="shared" si="105"/>
        <v>5.3891028420217812E-2</v>
      </c>
      <c r="H1183" s="2" t="str">
        <f t="shared" si="106"/>
        <v>Sell</v>
      </c>
    </row>
    <row r="1184" spans="1:8" ht="13.5" x14ac:dyDescent="0.25">
      <c r="A1184" s="4">
        <f>TITRES_STAT!B1187</f>
        <v>43734</v>
      </c>
      <c r="B1184" s="2">
        <f>TITRES_STAT!D1187</f>
        <v>4.3262</v>
      </c>
      <c r="C1184" s="2">
        <f t="shared" si="108"/>
        <v>4.5299107297740688</v>
      </c>
      <c r="D1184" s="2">
        <f t="shared" si="110"/>
        <v>4.4096214391262185</v>
      </c>
      <c r="E1184" s="2">
        <f t="shared" si="109"/>
        <v>0.12028929064785032</v>
      </c>
      <c r="F1184" s="2">
        <f t="shared" si="107"/>
        <v>7.9242692865644365E-2</v>
      </c>
      <c r="G1184" s="2">
        <f t="shared" si="105"/>
        <v>4.1046597782205957E-2</v>
      </c>
      <c r="H1184" s="2" t="str">
        <f t="shared" si="106"/>
        <v>Sell</v>
      </c>
    </row>
    <row r="1185" spans="1:8" ht="13.5" x14ac:dyDescent="0.25">
      <c r="A1185" s="4">
        <f>TITRES_STAT!B1188</f>
        <v>43735</v>
      </c>
      <c r="B1185" s="2">
        <f>TITRES_STAT!D1188</f>
        <v>4.4211999999999998</v>
      </c>
      <c r="C1185" s="2">
        <f t="shared" si="108"/>
        <v>4.5036475405780578</v>
      </c>
      <c r="D1185" s="2">
        <f t="shared" si="110"/>
        <v>4.4104791103020542</v>
      </c>
      <c r="E1185" s="2">
        <f t="shared" si="109"/>
        <v>9.3168430276003633E-2</v>
      </c>
      <c r="F1185" s="2">
        <f t="shared" si="107"/>
        <v>8.2027840347716222E-2</v>
      </c>
      <c r="G1185" s="2">
        <f t="shared" si="105"/>
        <v>1.1140589928287412E-2</v>
      </c>
      <c r="H1185" s="2" t="str">
        <f t="shared" si="106"/>
        <v>Sell</v>
      </c>
    </row>
    <row r="1186" spans="1:8" ht="13.5" x14ac:dyDescent="0.25">
      <c r="A1186" s="4">
        <f>TITRES_STAT!B1189</f>
        <v>43738</v>
      </c>
      <c r="B1186" s="2">
        <f>TITRES_STAT!D1189</f>
        <v>4.5285000000000002</v>
      </c>
      <c r="C1186" s="2">
        <f t="shared" si="108"/>
        <v>4.4954094574122028</v>
      </c>
      <c r="D1186" s="2">
        <f t="shared" si="110"/>
        <v>4.4192213984278279</v>
      </c>
      <c r="E1186" s="2">
        <f t="shared" si="109"/>
        <v>7.6188058984374862E-2</v>
      </c>
      <c r="F1186" s="2">
        <f t="shared" si="107"/>
        <v>8.0859884075047961E-2</v>
      </c>
      <c r="G1186" s="2">
        <f t="shared" si="105"/>
        <v>-4.6718250906730985E-3</v>
      </c>
      <c r="H1186" s="2" t="str">
        <f t="shared" si="106"/>
        <v>Hold</v>
      </c>
    </row>
    <row r="1187" spans="1:8" ht="13.5" x14ac:dyDescent="0.25">
      <c r="A1187" s="4">
        <f>TITRES_STAT!B1190</f>
        <v>43739</v>
      </c>
      <c r="B1187" s="2">
        <f>TITRES_STAT!D1190</f>
        <v>4.6605999999999996</v>
      </c>
      <c r="C1187" s="2">
        <f t="shared" si="108"/>
        <v>4.4706541562718636</v>
      </c>
      <c r="D1187" s="2">
        <f t="shared" si="110"/>
        <v>4.4371012948405815</v>
      </c>
      <c r="E1187" s="2">
        <f t="shared" si="109"/>
        <v>3.3552861431282111E-2</v>
      </c>
      <c r="F1187" s="2">
        <f t="shared" si="107"/>
        <v>7.1398479546294788E-2</v>
      </c>
      <c r="G1187" s="2">
        <f t="shared" si="105"/>
        <v>-3.7845618115012677E-2</v>
      </c>
      <c r="H1187" s="2" t="str">
        <f t="shared" si="106"/>
        <v>Hold</v>
      </c>
    </row>
    <row r="1188" spans="1:8" ht="13.5" x14ac:dyDescent="0.25">
      <c r="A1188" s="4">
        <f>TITRES_STAT!B1191</f>
        <v>43740</v>
      </c>
      <c r="B1188" s="2">
        <f>TITRES_STAT!D1191</f>
        <v>4.4542000000000002</v>
      </c>
      <c r="C1188" s="2">
        <f t="shared" si="108"/>
        <v>4.4369996706915771</v>
      </c>
      <c r="D1188" s="2">
        <f t="shared" si="110"/>
        <v>4.4383678655931309</v>
      </c>
      <c r="E1188" s="2">
        <f t="shared" si="109"/>
        <v>-1.3681949015538208E-3</v>
      </c>
      <c r="F1188" s="2">
        <f t="shared" si="107"/>
        <v>5.684514465672507E-2</v>
      </c>
      <c r="G1188" s="2">
        <f t="shared" ref="G1188:G1251" si="111">E1188-F1188</f>
        <v>-5.8213339558278891E-2</v>
      </c>
      <c r="H1188" s="2" t="str">
        <f t="shared" ref="H1188:H1251" si="112">IF(G1188&lt;0,"Hold","Sell")</f>
        <v>Hold</v>
      </c>
    </row>
    <row r="1189" spans="1:8" ht="13.5" x14ac:dyDescent="0.25">
      <c r="A1189" s="4">
        <f>TITRES_STAT!B1192</f>
        <v>43741</v>
      </c>
      <c r="B1189" s="2">
        <f>TITRES_STAT!D1192</f>
        <v>4.2560000000000002</v>
      </c>
      <c r="C1189" s="2">
        <f t="shared" si="108"/>
        <v>4.4205843367390267</v>
      </c>
      <c r="D1189" s="2">
        <f t="shared" si="110"/>
        <v>4.4248591348084547</v>
      </c>
      <c r="E1189" s="2">
        <f t="shared" si="109"/>
        <v>-4.2747980694279875E-3</v>
      </c>
      <c r="F1189" s="2">
        <f t="shared" ref="F1189:F1252" si="113">(E1189*(2/(10)))+((1-(2/10))*F1188)</f>
        <v>4.4621156111494462E-2</v>
      </c>
      <c r="G1189" s="2">
        <f t="shared" si="111"/>
        <v>-4.8895954180922449E-2</v>
      </c>
      <c r="H1189" s="2" t="str">
        <f t="shared" si="112"/>
        <v>Hold</v>
      </c>
    </row>
    <row r="1190" spans="1:8" ht="13.5" x14ac:dyDescent="0.25">
      <c r="A1190" s="4">
        <f>TITRES_STAT!B1193</f>
        <v>43742</v>
      </c>
      <c r="B1190" s="2">
        <f>TITRES_STAT!D1193</f>
        <v>4.1981999999999999</v>
      </c>
      <c r="C1190" s="2">
        <f t="shared" si="108"/>
        <v>4.4066944387791764</v>
      </c>
      <c r="D1190" s="2">
        <f t="shared" si="110"/>
        <v>4.4080695692670879</v>
      </c>
      <c r="E1190" s="2">
        <f t="shared" si="109"/>
        <v>-1.3751304879114912E-3</v>
      </c>
      <c r="F1190" s="2">
        <f t="shared" si="113"/>
        <v>3.5421898791613268E-2</v>
      </c>
      <c r="G1190" s="2">
        <f t="shared" si="111"/>
        <v>-3.6797029279524759E-2</v>
      </c>
      <c r="H1190" s="2" t="str">
        <f t="shared" si="112"/>
        <v>Hold</v>
      </c>
    </row>
    <row r="1191" spans="1:8" ht="13.5" x14ac:dyDescent="0.25">
      <c r="A1191" s="4">
        <f>TITRES_STAT!B1194</f>
        <v>43745</v>
      </c>
      <c r="B1191" s="2">
        <f>TITRES_STAT!D1194</f>
        <v>4.1940999999999997</v>
      </c>
      <c r="C1191" s="2">
        <f t="shared" si="108"/>
        <v>4.3886029866593033</v>
      </c>
      <c r="D1191" s="2">
        <f t="shared" si="110"/>
        <v>4.3922199715435992</v>
      </c>
      <c r="E1191" s="2">
        <f t="shared" si="109"/>
        <v>-3.6169848842959595E-3</v>
      </c>
      <c r="F1191" s="2">
        <f t="shared" si="113"/>
        <v>2.7614122056431423E-2</v>
      </c>
      <c r="G1191" s="2">
        <f t="shared" si="111"/>
        <v>-3.1231106940727383E-2</v>
      </c>
      <c r="H1191" s="2" t="str">
        <f t="shared" si="112"/>
        <v>Hold</v>
      </c>
    </row>
    <row r="1192" spans="1:8" ht="13.5" x14ac:dyDescent="0.25">
      <c r="A1192" s="4">
        <f>TITRES_STAT!B1195</f>
        <v>43746</v>
      </c>
      <c r="B1192" s="2">
        <f>TITRES_STAT!D1195</f>
        <v>4.1940999999999997</v>
      </c>
      <c r="C1192" s="2">
        <f t="shared" si="108"/>
        <v>4.3605871425578719</v>
      </c>
      <c r="D1192" s="2">
        <f t="shared" si="110"/>
        <v>4.3775444180959244</v>
      </c>
      <c r="E1192" s="2">
        <f t="shared" si="109"/>
        <v>-1.6957275538052485E-2</v>
      </c>
      <c r="F1192" s="2">
        <f t="shared" si="113"/>
        <v>1.8699842537534643E-2</v>
      </c>
      <c r="G1192" s="2">
        <f t="shared" si="111"/>
        <v>-3.5657118075587128E-2</v>
      </c>
      <c r="H1192" s="2" t="str">
        <f t="shared" si="112"/>
        <v>Hold</v>
      </c>
    </row>
    <row r="1193" spans="1:8" ht="13.5" x14ac:dyDescent="0.25">
      <c r="A1193" s="4">
        <f>TITRES_STAT!B1196</f>
        <v>43747</v>
      </c>
      <c r="B1193" s="2">
        <f>TITRES_STAT!D1196</f>
        <v>4.1776</v>
      </c>
      <c r="C1193" s="2">
        <f t="shared" si="108"/>
        <v>4.3368814283181996</v>
      </c>
      <c r="D1193" s="2">
        <f t="shared" si="110"/>
        <v>4.3627337204591887</v>
      </c>
      <c r="E1193" s="2">
        <f t="shared" si="109"/>
        <v>-2.5852292140989164E-2</v>
      </c>
      <c r="F1193" s="2">
        <f t="shared" si="113"/>
        <v>9.7894156018298803E-3</v>
      </c>
      <c r="G1193" s="2">
        <f t="shared" si="111"/>
        <v>-3.5641707742819044E-2</v>
      </c>
      <c r="H1193" s="2" t="str">
        <f t="shared" si="112"/>
        <v>Hold</v>
      </c>
    </row>
    <row r="1194" spans="1:8" ht="13.5" x14ac:dyDescent="0.25">
      <c r="A1194" s="4">
        <f>TITRES_STAT!B1197</f>
        <v>43748</v>
      </c>
      <c r="B1194" s="2">
        <f>TITRES_STAT!D1197</f>
        <v>4.1940999999999997</v>
      </c>
      <c r="C1194" s="2">
        <f t="shared" si="108"/>
        <v>4.3352381316538606</v>
      </c>
      <c r="D1194" s="2">
        <f t="shared" si="110"/>
        <v>4.3502423337585077</v>
      </c>
      <c r="E1194" s="2">
        <f t="shared" si="109"/>
        <v>-1.5004202104647035E-2</v>
      </c>
      <c r="F1194" s="2">
        <f t="shared" si="113"/>
        <v>4.8306920605344968E-3</v>
      </c>
      <c r="G1194" s="2">
        <f t="shared" si="111"/>
        <v>-1.9834894165181534E-2</v>
      </c>
      <c r="H1194" s="2" t="str">
        <f t="shared" si="112"/>
        <v>Hold</v>
      </c>
    </row>
    <row r="1195" spans="1:8" ht="13.5" x14ac:dyDescent="0.25">
      <c r="A1195" s="4">
        <f>TITRES_STAT!B1198</f>
        <v>43749</v>
      </c>
      <c r="B1195" s="2">
        <f>TITRES_STAT!D1198</f>
        <v>4.2106000000000003</v>
      </c>
      <c r="C1195" s="2">
        <f t="shared" si="108"/>
        <v>4.3484630344763442</v>
      </c>
      <c r="D1195" s="2">
        <f t="shared" si="110"/>
        <v>4.3398984571838026</v>
      </c>
      <c r="E1195" s="2">
        <f t="shared" si="109"/>
        <v>8.5645772925415642E-3</v>
      </c>
      <c r="F1195" s="2">
        <f t="shared" si="113"/>
        <v>5.5774691069359105E-3</v>
      </c>
      <c r="G1195" s="2">
        <f t="shared" si="111"/>
        <v>2.9871081856056537E-3</v>
      </c>
      <c r="H1195" s="2" t="str">
        <f t="shared" si="112"/>
        <v>Sell</v>
      </c>
    </row>
    <row r="1196" spans="1:8" ht="13.5" x14ac:dyDescent="0.25">
      <c r="A1196" s="4">
        <f>TITRES_STAT!B1199</f>
        <v>43752</v>
      </c>
      <c r="B1196" s="2">
        <f>TITRES_STAT!D1199</f>
        <v>4.2106000000000003</v>
      </c>
      <c r="C1196" s="2">
        <f t="shared" si="108"/>
        <v>4.376161029172291</v>
      </c>
      <c r="D1196" s="2">
        <f t="shared" si="110"/>
        <v>4.3303207936887054</v>
      </c>
      <c r="E1196" s="2">
        <f t="shared" si="109"/>
        <v>4.5840235483585623E-2</v>
      </c>
      <c r="F1196" s="2">
        <f t="shared" si="113"/>
        <v>1.3630022382265853E-2</v>
      </c>
      <c r="G1196" s="2">
        <f t="shared" si="111"/>
        <v>3.2210213101319773E-2</v>
      </c>
      <c r="H1196" s="2" t="str">
        <f t="shared" si="112"/>
        <v>Sell</v>
      </c>
    </row>
    <row r="1197" spans="1:8" ht="13.5" x14ac:dyDescent="0.25">
      <c r="A1197" s="4">
        <f>TITRES_STAT!B1200</f>
        <v>43754</v>
      </c>
      <c r="B1197" s="2">
        <f>TITRES_STAT!D1200</f>
        <v>4.3345000000000002</v>
      </c>
      <c r="C1197" s="2">
        <f t="shared" si="108"/>
        <v>4.4199208708380926</v>
      </c>
      <c r="D1197" s="2">
        <f t="shared" si="110"/>
        <v>4.3306303645265789</v>
      </c>
      <c r="E1197" s="2">
        <f t="shared" si="109"/>
        <v>8.9290506311513695E-2</v>
      </c>
      <c r="F1197" s="2">
        <f t="shared" si="113"/>
        <v>2.8762119168115424E-2</v>
      </c>
      <c r="G1197" s="2">
        <f t="shared" si="111"/>
        <v>6.0528387143398268E-2</v>
      </c>
      <c r="H1197" s="2" t="str">
        <f t="shared" si="112"/>
        <v>Sell</v>
      </c>
    </row>
    <row r="1198" spans="1:8" ht="13.5" x14ac:dyDescent="0.25">
      <c r="A1198" s="4">
        <f>TITRES_STAT!B1201</f>
        <v>43755</v>
      </c>
      <c r="B1198" s="2">
        <f>TITRES_STAT!D1201</f>
        <v>4.2808000000000002</v>
      </c>
      <c r="C1198" s="2">
        <f t="shared" si="108"/>
        <v>4.4251945830168475</v>
      </c>
      <c r="D1198" s="2">
        <f t="shared" si="110"/>
        <v>4.3269392264134989</v>
      </c>
      <c r="E1198" s="2">
        <f t="shared" si="109"/>
        <v>9.8255356603348609E-2</v>
      </c>
      <c r="F1198" s="2">
        <f t="shared" si="113"/>
        <v>4.2660766655162066E-2</v>
      </c>
      <c r="G1198" s="2">
        <f t="shared" si="111"/>
        <v>5.5594589948186543E-2</v>
      </c>
      <c r="H1198" s="2" t="str">
        <f t="shared" si="112"/>
        <v>Sell</v>
      </c>
    </row>
    <row r="1199" spans="1:8" ht="13.5" x14ac:dyDescent="0.25">
      <c r="A1199" s="4">
        <f>TITRES_STAT!B1202</f>
        <v>43756</v>
      </c>
      <c r="B1199" s="2">
        <f>TITRES_STAT!D1202</f>
        <v>4.3137999999999996</v>
      </c>
      <c r="C1199" s="2">
        <f t="shared" si="108"/>
        <v>4.3991646471681021</v>
      </c>
      <c r="D1199" s="2">
        <f t="shared" si="110"/>
        <v>4.3259659503828694</v>
      </c>
      <c r="E1199" s="2">
        <f t="shared" si="109"/>
        <v>7.319869678523272E-2</v>
      </c>
      <c r="F1199" s="2">
        <f t="shared" si="113"/>
        <v>4.87683526811762E-2</v>
      </c>
      <c r="G1199" s="2">
        <f t="shared" si="111"/>
        <v>2.443034410405652E-2</v>
      </c>
      <c r="H1199" s="2" t="str">
        <f t="shared" si="112"/>
        <v>Sell</v>
      </c>
    </row>
    <row r="1200" spans="1:8" ht="13.5" x14ac:dyDescent="0.25">
      <c r="A1200" s="4">
        <f>TITRES_STAT!B1203</f>
        <v>43759</v>
      </c>
      <c r="B1200" s="2">
        <f>TITRES_STAT!D1203</f>
        <v>4.3137999999999996</v>
      </c>
      <c r="C1200" s="2">
        <f t="shared" si="108"/>
        <v>4.3682470091422401</v>
      </c>
      <c r="D1200" s="2">
        <f t="shared" si="110"/>
        <v>4.3250647688730268</v>
      </c>
      <c r="E1200" s="2">
        <f t="shared" si="109"/>
        <v>4.3182240269213246E-2</v>
      </c>
      <c r="F1200" s="2">
        <f t="shared" si="113"/>
        <v>4.7651130198783614E-2</v>
      </c>
      <c r="G1200" s="2">
        <f t="shared" si="111"/>
        <v>-4.4688899295703688E-3</v>
      </c>
      <c r="H1200" s="2" t="str">
        <f t="shared" si="112"/>
        <v>Hold</v>
      </c>
    </row>
    <row r="1201" spans="1:8" ht="13.5" x14ac:dyDescent="0.25">
      <c r="A1201" s="4">
        <f>TITRES_STAT!B1204</f>
        <v>43760</v>
      </c>
      <c r="B1201" s="2">
        <f>TITRES_STAT!D1204</f>
        <v>4.3056000000000001</v>
      </c>
      <c r="C1201" s="2">
        <f t="shared" si="108"/>
        <v>4.3414551615818953</v>
      </c>
      <c r="D1201" s="2">
        <f t="shared" si="110"/>
        <v>4.3236229341416923</v>
      </c>
      <c r="E1201" s="2">
        <f t="shared" si="109"/>
        <v>1.7832227440202963E-2</v>
      </c>
      <c r="F1201" s="2">
        <f t="shared" si="113"/>
        <v>4.1687349647067488E-2</v>
      </c>
      <c r="G1201" s="2">
        <f t="shared" si="111"/>
        <v>-2.3855122206864525E-2</v>
      </c>
      <c r="H1201" s="2" t="str">
        <f t="shared" si="112"/>
        <v>Hold</v>
      </c>
    </row>
    <row r="1202" spans="1:8" ht="13.5" x14ac:dyDescent="0.25">
      <c r="A1202" s="4">
        <f>TITRES_STAT!B1205</f>
        <v>43761</v>
      </c>
      <c r="B1202" s="2">
        <f>TITRES_STAT!D1205</f>
        <v>4.2725999999999997</v>
      </c>
      <c r="C1202" s="2">
        <f t="shared" si="108"/>
        <v>4.3187851367231422</v>
      </c>
      <c r="D1202" s="2">
        <f t="shared" si="110"/>
        <v>4.319843457538604</v>
      </c>
      <c r="E1202" s="2">
        <f t="shared" si="109"/>
        <v>-1.0583208154617552E-3</v>
      </c>
      <c r="F1202" s="2">
        <f t="shared" si="113"/>
        <v>3.3138215554561638E-2</v>
      </c>
      <c r="G1202" s="2">
        <f t="shared" si="111"/>
        <v>-3.4196536370023393E-2</v>
      </c>
      <c r="H1202" s="2" t="str">
        <f t="shared" si="112"/>
        <v>Hold</v>
      </c>
    </row>
    <row r="1203" spans="1:8" ht="13.5" x14ac:dyDescent="0.25">
      <c r="A1203" s="4">
        <f>TITRES_STAT!B1206</f>
        <v>43762</v>
      </c>
      <c r="B1203" s="2">
        <f>TITRES_STAT!D1206</f>
        <v>4.2725999999999997</v>
      </c>
      <c r="C1203" s="2">
        <f t="shared" si="108"/>
        <v>4.2970643464580434</v>
      </c>
      <c r="D1203" s="2">
        <f t="shared" si="110"/>
        <v>4.316343942165374</v>
      </c>
      <c r="E1203" s="2">
        <f t="shared" si="109"/>
        <v>-1.9279595707330621E-2</v>
      </c>
      <c r="F1203" s="2">
        <f t="shared" si="113"/>
        <v>2.2654653302183185E-2</v>
      </c>
      <c r="G1203" s="2">
        <f t="shared" si="111"/>
        <v>-4.1934249009513806E-2</v>
      </c>
      <c r="H1203" s="2" t="str">
        <f t="shared" si="112"/>
        <v>Hold</v>
      </c>
    </row>
    <row r="1204" spans="1:8" ht="13.5" x14ac:dyDescent="0.25">
      <c r="A1204" s="4">
        <f>TITRES_STAT!B1207</f>
        <v>43763</v>
      </c>
      <c r="B1204" s="2">
        <f>TITRES_STAT!D1207</f>
        <v>4.2725999999999997</v>
      </c>
      <c r="C1204" s="2">
        <f t="shared" si="108"/>
        <v>4.281223677772191</v>
      </c>
      <c r="D1204" s="2">
        <f t="shared" si="110"/>
        <v>4.3131036501531241</v>
      </c>
      <c r="E1204" s="2">
        <f t="shared" si="109"/>
        <v>-3.1879972380933097E-2</v>
      </c>
      <c r="F1204" s="2">
        <f t="shared" si="113"/>
        <v>1.1747728165559929E-2</v>
      </c>
      <c r="G1204" s="2">
        <f t="shared" si="111"/>
        <v>-4.3627700546493023E-2</v>
      </c>
      <c r="H1204" s="2" t="str">
        <f t="shared" si="112"/>
        <v>Hold</v>
      </c>
    </row>
    <row r="1205" spans="1:8" ht="13.5" x14ac:dyDescent="0.25">
      <c r="A1205" s="4">
        <f>TITRES_STAT!B1208</f>
        <v>43766</v>
      </c>
      <c r="B1205" s="2">
        <f>TITRES_STAT!D1208</f>
        <v>4.2519</v>
      </c>
      <c r="C1205" s="2">
        <f t="shared" si="108"/>
        <v>4.2703584965764696</v>
      </c>
      <c r="D1205" s="2">
        <f t="shared" si="110"/>
        <v>4.3085700464380778</v>
      </c>
      <c r="E1205" s="2">
        <f t="shared" si="109"/>
        <v>-3.8211549861608241E-2</v>
      </c>
      <c r="F1205" s="2">
        <f t="shared" si="113"/>
        <v>1.7558725601262964E-3</v>
      </c>
      <c r="G1205" s="2">
        <f t="shared" si="111"/>
        <v>-3.9967422421734539E-2</v>
      </c>
      <c r="H1205" s="2" t="str">
        <f t="shared" si="112"/>
        <v>Hold</v>
      </c>
    </row>
    <row r="1206" spans="1:8" ht="13.5" x14ac:dyDescent="0.25">
      <c r="A1206" s="4">
        <f>TITRES_STAT!B1209</f>
        <v>43767</v>
      </c>
      <c r="B1206" s="2">
        <f>TITRES_STAT!D1209</f>
        <v>4.2683999999999997</v>
      </c>
      <c r="C1206" s="2">
        <f t="shared" si="108"/>
        <v>4.2611648817185515</v>
      </c>
      <c r="D1206" s="2">
        <f t="shared" si="110"/>
        <v>4.3055944874426642</v>
      </c>
      <c r="E1206" s="2">
        <f t="shared" si="109"/>
        <v>-4.4429605724112697E-2</v>
      </c>
      <c r="F1206" s="2">
        <f t="shared" si="113"/>
        <v>-7.4812230967215019E-3</v>
      </c>
      <c r="G1206" s="2">
        <f t="shared" si="111"/>
        <v>-3.6948382627391196E-2</v>
      </c>
      <c r="H1206" s="2" t="str">
        <f t="shared" si="112"/>
        <v>Hold</v>
      </c>
    </row>
    <row r="1207" spans="1:8" ht="13.5" x14ac:dyDescent="0.25">
      <c r="A1207" s="4">
        <f>TITRES_STAT!B1210</f>
        <v>43768</v>
      </c>
      <c r="B1207" s="2">
        <f>TITRES_STAT!D1210</f>
        <v>4.2477999999999998</v>
      </c>
      <c r="C1207" s="2">
        <f t="shared" si="108"/>
        <v>4.2724472076080051</v>
      </c>
      <c r="D1207" s="2">
        <f t="shared" si="110"/>
        <v>4.3013134142987628</v>
      </c>
      <c r="E1207" s="2">
        <f t="shared" si="109"/>
        <v>-2.8866206690757679E-2</v>
      </c>
      <c r="F1207" s="2">
        <f t="shared" si="113"/>
        <v>-1.1758219815528739E-2</v>
      </c>
      <c r="G1207" s="2">
        <f t="shared" si="111"/>
        <v>-1.710798687522894E-2</v>
      </c>
      <c r="H1207" s="2" t="str">
        <f t="shared" si="112"/>
        <v>Hold</v>
      </c>
    </row>
    <row r="1208" spans="1:8" ht="13.5" x14ac:dyDescent="0.25">
      <c r="A1208" s="4">
        <f>TITRES_STAT!B1211</f>
        <v>43769</v>
      </c>
      <c r="B1208" s="2">
        <f>TITRES_STAT!D1211</f>
        <v>4.2477999999999998</v>
      </c>
      <c r="C1208" s="2">
        <f t="shared" si="108"/>
        <v>4.2737322525913886</v>
      </c>
      <c r="D1208" s="2">
        <f t="shared" si="110"/>
        <v>4.2973494576840396</v>
      </c>
      <c r="E1208" s="2">
        <f t="shared" si="109"/>
        <v>-2.3617205092651083E-2</v>
      </c>
      <c r="F1208" s="2">
        <f t="shared" si="113"/>
        <v>-1.4130016870953209E-2</v>
      </c>
      <c r="G1208" s="2">
        <f t="shared" si="111"/>
        <v>-9.4871882216978742E-3</v>
      </c>
      <c r="H1208" s="2" t="str">
        <f t="shared" si="112"/>
        <v>Hold</v>
      </c>
    </row>
    <row r="1209" spans="1:8" ht="13.5" x14ac:dyDescent="0.25">
      <c r="A1209" s="4">
        <f>TITRES_STAT!B1212</f>
        <v>43770</v>
      </c>
      <c r="B1209" s="2">
        <f>TITRES_STAT!D1212</f>
        <v>4.2477999999999998</v>
      </c>
      <c r="C1209" s="2">
        <f t="shared" si="108"/>
        <v>4.279896521423483</v>
      </c>
      <c r="D1209" s="2">
        <f t="shared" si="110"/>
        <v>4.2936791274852224</v>
      </c>
      <c r="E1209" s="2">
        <f t="shared" si="109"/>
        <v>-1.3782606061739422E-2</v>
      </c>
      <c r="F1209" s="2">
        <f t="shared" si="113"/>
        <v>-1.4060534709110454E-2</v>
      </c>
      <c r="G1209" s="2">
        <f t="shared" si="111"/>
        <v>2.7792864737103198E-4</v>
      </c>
      <c r="H1209" s="2" t="str">
        <f t="shared" si="112"/>
        <v>Sell</v>
      </c>
    </row>
    <row r="1210" spans="1:8" ht="13.5" x14ac:dyDescent="0.25">
      <c r="A1210" s="4">
        <f>TITRES_STAT!B1213</f>
        <v>43773</v>
      </c>
      <c r="B1210" s="2">
        <f>TITRES_STAT!D1213</f>
        <v>4.2477999999999998</v>
      </c>
      <c r="C1210" s="2">
        <f t="shared" si="108"/>
        <v>4.2851124412044852</v>
      </c>
      <c r="D1210" s="2">
        <f t="shared" si="110"/>
        <v>4.2902806735974286</v>
      </c>
      <c r="E1210" s="2">
        <f t="shared" si="109"/>
        <v>-5.1682323929433949E-3</v>
      </c>
      <c r="F1210" s="2">
        <f t="shared" si="113"/>
        <v>-1.2282074245877041E-2</v>
      </c>
      <c r="G1210" s="2">
        <f t="shared" si="111"/>
        <v>7.1138418529336465E-3</v>
      </c>
      <c r="H1210" s="2" t="str">
        <f t="shared" si="112"/>
        <v>Sell</v>
      </c>
    </row>
    <row r="1211" spans="1:8" ht="13.5" x14ac:dyDescent="0.25">
      <c r="A1211" s="4">
        <f>TITRES_STAT!B1214</f>
        <v>43774</v>
      </c>
      <c r="B1211" s="2">
        <f>TITRES_STAT!D1214</f>
        <v>4.2477999999999998</v>
      </c>
      <c r="C1211" s="2">
        <f t="shared" si="108"/>
        <v>4.2882643733268724</v>
      </c>
      <c r="D1211" s="2">
        <f t="shared" si="110"/>
        <v>4.2871339570346558</v>
      </c>
      <c r="E1211" s="2">
        <f t="shared" si="109"/>
        <v>1.1304162922165517E-3</v>
      </c>
      <c r="F1211" s="2">
        <f t="shared" si="113"/>
        <v>-9.5995761382583235E-3</v>
      </c>
      <c r="G1211" s="2">
        <f t="shared" si="111"/>
        <v>1.0729992430474875E-2</v>
      </c>
      <c r="H1211" s="2" t="str">
        <f t="shared" si="112"/>
        <v>Sell</v>
      </c>
    </row>
    <row r="1212" spans="1:8" ht="13.5" x14ac:dyDescent="0.25">
      <c r="A1212" s="4">
        <f>TITRES_STAT!B1215</f>
        <v>43775</v>
      </c>
      <c r="B1212" s="2">
        <f>TITRES_STAT!D1215</f>
        <v>4.2477999999999998</v>
      </c>
      <c r="C1212" s="2">
        <f t="shared" si="108"/>
        <v>4.2858544697381227</v>
      </c>
      <c r="D1212" s="2">
        <f t="shared" si="110"/>
        <v>4.2842203305876447</v>
      </c>
      <c r="E1212" s="2">
        <f t="shared" si="109"/>
        <v>1.6341391504779423E-3</v>
      </c>
      <c r="F1212" s="2">
        <f t="shared" si="113"/>
        <v>-7.3528330805110705E-3</v>
      </c>
      <c r="G1212" s="2">
        <f t="shared" si="111"/>
        <v>8.986972230989012E-3</v>
      </c>
      <c r="H1212" s="2" t="str">
        <f t="shared" si="112"/>
        <v>Sell</v>
      </c>
    </row>
    <row r="1213" spans="1:8" ht="13.5" x14ac:dyDescent="0.25">
      <c r="A1213" s="4">
        <f>TITRES_STAT!B1216</f>
        <v>43776</v>
      </c>
      <c r="B1213" s="2">
        <f>TITRES_STAT!D1216</f>
        <v>4.2477999999999998</v>
      </c>
      <c r="C1213" s="2">
        <f t="shared" si="108"/>
        <v>4.2838153205476424</v>
      </c>
      <c r="D1213" s="2">
        <f t="shared" si="110"/>
        <v>4.2815225283218936</v>
      </c>
      <c r="E1213" s="2">
        <f t="shared" si="109"/>
        <v>2.292792225748741E-3</v>
      </c>
      <c r="F1213" s="2">
        <f t="shared" si="113"/>
        <v>-5.4237080192591084E-3</v>
      </c>
      <c r="G1213" s="2">
        <f t="shared" si="111"/>
        <v>7.7165002450078493E-3</v>
      </c>
      <c r="H1213" s="2" t="str">
        <f t="shared" si="112"/>
        <v>Sell</v>
      </c>
    </row>
    <row r="1214" spans="1:8" ht="13.5" x14ac:dyDescent="0.25">
      <c r="A1214" s="4">
        <f>TITRES_STAT!B1217</f>
        <v>43777</v>
      </c>
      <c r="B1214" s="2">
        <f>TITRES_STAT!D1217</f>
        <v>4.2477999999999998</v>
      </c>
      <c r="C1214" s="2">
        <f t="shared" si="108"/>
        <v>4.2820898866172357</v>
      </c>
      <c r="D1214" s="2">
        <f t="shared" si="110"/>
        <v>4.2790245632610127</v>
      </c>
      <c r="E1214" s="2">
        <f t="shared" si="109"/>
        <v>3.0653233562230042E-3</v>
      </c>
      <c r="F1214" s="2">
        <f t="shared" si="113"/>
        <v>-3.7259017441626865E-3</v>
      </c>
      <c r="G1214" s="2">
        <f t="shared" si="111"/>
        <v>6.7912251003856908E-3</v>
      </c>
      <c r="H1214" s="2" t="str">
        <f t="shared" si="112"/>
        <v>Sell</v>
      </c>
    </row>
    <row r="1215" spans="1:8" ht="13.5" x14ac:dyDescent="0.25">
      <c r="A1215" s="4">
        <f>TITRES_STAT!B1218</f>
        <v>43780</v>
      </c>
      <c r="B1215" s="2">
        <f>TITRES_STAT!D1218</f>
        <v>4.2477999999999998</v>
      </c>
      <c r="C1215" s="2">
        <f t="shared" si="108"/>
        <v>4.2774452886761223</v>
      </c>
      <c r="D1215" s="2">
        <f t="shared" si="110"/>
        <v>4.2767116326490857</v>
      </c>
      <c r="E1215" s="2">
        <f t="shared" si="109"/>
        <v>7.3365602703656663E-4</v>
      </c>
      <c r="F1215" s="2">
        <f t="shared" si="113"/>
        <v>-2.8339901899228359E-3</v>
      </c>
      <c r="G1215" s="2">
        <f t="shared" si="111"/>
        <v>3.5676462169594025E-3</v>
      </c>
      <c r="H1215" s="2" t="str">
        <f t="shared" si="112"/>
        <v>Sell</v>
      </c>
    </row>
    <row r="1216" spans="1:8" ht="13.5" x14ac:dyDescent="0.25">
      <c r="A1216" s="4">
        <f>TITRES_STAT!B1219</f>
        <v>43781</v>
      </c>
      <c r="B1216" s="2">
        <f>TITRES_STAT!D1219</f>
        <v>4.2477999999999998</v>
      </c>
      <c r="C1216" s="2">
        <f t="shared" si="108"/>
        <v>4.2760537058028731</v>
      </c>
      <c r="D1216" s="2">
        <f t="shared" si="110"/>
        <v>4.2745700302306346</v>
      </c>
      <c r="E1216" s="2">
        <f t="shared" si="109"/>
        <v>1.4836755722384964E-3</v>
      </c>
      <c r="F1216" s="2">
        <f t="shared" si="113"/>
        <v>-1.9704570374905694E-3</v>
      </c>
      <c r="G1216" s="2">
        <f t="shared" si="111"/>
        <v>3.4541326097290658E-3</v>
      </c>
      <c r="H1216" s="2" t="str">
        <f t="shared" si="112"/>
        <v>Sell</v>
      </c>
    </row>
    <row r="1217" spans="1:8" ht="13.5" x14ac:dyDescent="0.25">
      <c r="A1217" s="4">
        <f>TITRES_STAT!B1220</f>
        <v>43782</v>
      </c>
      <c r="B1217" s="2">
        <f>TITRES_STAT!D1220</f>
        <v>4.2477999999999998</v>
      </c>
      <c r="C1217" s="2">
        <f t="shared" si="108"/>
        <v>4.2717069818332005</v>
      </c>
      <c r="D1217" s="2">
        <f t="shared" si="110"/>
        <v>4.2725870650283655</v>
      </c>
      <c r="E1217" s="2">
        <f t="shared" si="109"/>
        <v>-8.8008319516497124E-4</v>
      </c>
      <c r="F1217" s="2">
        <f t="shared" si="113"/>
        <v>-1.7523822690254497E-3</v>
      </c>
      <c r="G1217" s="2">
        <f t="shared" si="111"/>
        <v>8.7229907386047849E-4</v>
      </c>
      <c r="H1217" s="2" t="str">
        <f t="shared" si="112"/>
        <v>Sell</v>
      </c>
    </row>
    <row r="1218" spans="1:8" ht="13.5" x14ac:dyDescent="0.25">
      <c r="A1218" s="4">
        <f>TITRES_STAT!B1221</f>
        <v>43783</v>
      </c>
      <c r="B1218" s="2">
        <f>TITRES_STAT!D1221</f>
        <v>4.2519</v>
      </c>
      <c r="C1218" s="2">
        <f t="shared" si="108"/>
        <v>4.2680289846280921</v>
      </c>
      <c r="D1218" s="2">
        <f t="shared" si="110"/>
        <v>4.2710546898410788</v>
      </c>
      <c r="E1218" s="2">
        <f t="shared" si="109"/>
        <v>-3.025705212986729E-3</v>
      </c>
      <c r="F1218" s="2">
        <f t="shared" si="113"/>
        <v>-2.0070468578177059E-3</v>
      </c>
      <c r="G1218" s="2">
        <f t="shared" si="111"/>
        <v>-1.0186583551690231E-3</v>
      </c>
      <c r="H1218" s="2" t="str">
        <f t="shared" si="112"/>
        <v>Hold</v>
      </c>
    </row>
    <row r="1219" spans="1:8" ht="13.5" x14ac:dyDescent="0.25">
      <c r="A1219" s="4">
        <f>TITRES_STAT!B1222</f>
        <v>43784</v>
      </c>
      <c r="B1219" s="2">
        <f>TITRES_STAT!D1222</f>
        <v>4.2148000000000003</v>
      </c>
      <c r="C1219" s="2">
        <f t="shared" si="108"/>
        <v>4.264916833146847</v>
      </c>
      <c r="D1219" s="2">
        <f t="shared" si="110"/>
        <v>4.2668876757787766</v>
      </c>
      <c r="E1219" s="2">
        <f t="shared" si="109"/>
        <v>-1.9708426319295924E-3</v>
      </c>
      <c r="F1219" s="2">
        <f t="shared" si="113"/>
        <v>-1.9998060126400832E-3</v>
      </c>
      <c r="G1219" s="2">
        <f t="shared" si="111"/>
        <v>2.8963380710490816E-5</v>
      </c>
      <c r="H1219" s="2" t="str">
        <f t="shared" si="112"/>
        <v>Sell</v>
      </c>
    </row>
    <row r="1220" spans="1:8" ht="13.5" x14ac:dyDescent="0.25">
      <c r="A1220" s="4">
        <f>TITRES_STAT!B1223</f>
        <v>43787</v>
      </c>
      <c r="B1220" s="2">
        <f>TITRES_STAT!D1223</f>
        <v>4.2106000000000003</v>
      </c>
      <c r="C1220" s="2">
        <f t="shared" si="108"/>
        <v>4.2622834742011779</v>
      </c>
      <c r="D1220" s="2">
        <f t="shared" si="110"/>
        <v>4.2627182183136823</v>
      </c>
      <c r="E1220" s="2">
        <f t="shared" si="109"/>
        <v>-4.347441125043261E-4</v>
      </c>
      <c r="F1220" s="2">
        <f t="shared" si="113"/>
        <v>-1.6867936326129319E-3</v>
      </c>
      <c r="G1220" s="2">
        <f t="shared" si="111"/>
        <v>1.2520495201086058E-3</v>
      </c>
      <c r="H1220" s="2" t="str">
        <f t="shared" si="112"/>
        <v>Sell</v>
      </c>
    </row>
    <row r="1221" spans="1:8" ht="13.5" x14ac:dyDescent="0.25">
      <c r="A1221" s="4">
        <f>TITRES_STAT!B1224</f>
        <v>43788</v>
      </c>
      <c r="B1221" s="2">
        <f>TITRES_STAT!D1224</f>
        <v>4.2931999999999997</v>
      </c>
      <c r="C1221" s="2">
        <f t="shared" si="108"/>
        <v>4.2600552474009969</v>
      </c>
      <c r="D1221" s="2">
        <f t="shared" si="110"/>
        <v>4.2649761280682243</v>
      </c>
      <c r="E1221" s="2">
        <f t="shared" si="109"/>
        <v>-4.9208806672274008E-3</v>
      </c>
      <c r="F1221" s="2">
        <f t="shared" si="113"/>
        <v>-2.3336110395358258E-3</v>
      </c>
      <c r="G1221" s="2">
        <f t="shared" si="111"/>
        <v>-2.587269627691575E-3</v>
      </c>
      <c r="H1221" s="2" t="str">
        <f t="shared" si="112"/>
        <v>Hold</v>
      </c>
    </row>
    <row r="1222" spans="1:8" ht="13.5" x14ac:dyDescent="0.25">
      <c r="A1222" s="4">
        <f>TITRES_STAT!B1225</f>
        <v>43789</v>
      </c>
      <c r="B1222" s="2">
        <f>TITRES_STAT!D1225</f>
        <v>4.2931999999999997</v>
      </c>
      <c r="C1222" s="2">
        <f t="shared" si="108"/>
        <v>4.2581698247239199</v>
      </c>
      <c r="D1222" s="2">
        <f t="shared" si="110"/>
        <v>4.2670667852483559</v>
      </c>
      <c r="E1222" s="2">
        <f t="shared" si="109"/>
        <v>-8.8969605244360039E-3</v>
      </c>
      <c r="F1222" s="2">
        <f t="shared" si="113"/>
        <v>-3.6462809365158614E-3</v>
      </c>
      <c r="G1222" s="2">
        <f t="shared" si="111"/>
        <v>-5.2506795879201425E-3</v>
      </c>
      <c r="H1222" s="2" t="str">
        <f t="shared" si="112"/>
        <v>Hold</v>
      </c>
    </row>
    <row r="1223" spans="1:8" ht="13.5" x14ac:dyDescent="0.25">
      <c r="A1223" s="4">
        <f>TITRES_STAT!B1226</f>
        <v>43790</v>
      </c>
      <c r="B1223" s="2">
        <f>TITRES_STAT!D1226</f>
        <v>4.2931999999999997</v>
      </c>
      <c r="C1223" s="2">
        <f t="shared" si="108"/>
        <v>4.2565744670740866</v>
      </c>
      <c r="D1223" s="2">
        <f t="shared" si="110"/>
        <v>4.2690025789336632</v>
      </c>
      <c r="E1223" s="2">
        <f t="shared" si="109"/>
        <v>-1.2428111859576596E-2</v>
      </c>
      <c r="F1223" s="2">
        <f t="shared" si="113"/>
        <v>-5.4026471211280087E-3</v>
      </c>
      <c r="G1223" s="2">
        <f t="shared" si="111"/>
        <v>-7.0254647384485874E-3</v>
      </c>
      <c r="H1223" s="2" t="str">
        <f t="shared" si="112"/>
        <v>Hold</v>
      </c>
    </row>
    <row r="1224" spans="1:8" ht="13.5" x14ac:dyDescent="0.25">
      <c r="A1224" s="4">
        <f>TITRES_STAT!B1227</f>
        <v>43791</v>
      </c>
      <c r="B1224" s="2">
        <f>TITRES_STAT!D1227</f>
        <v>4.2931999999999997</v>
      </c>
      <c r="C1224" s="2">
        <f t="shared" si="108"/>
        <v>4.2552245490626888</v>
      </c>
      <c r="D1224" s="2">
        <f t="shared" si="110"/>
        <v>4.2707949804941325</v>
      </c>
      <c r="E1224" s="2">
        <f t="shared" si="109"/>
        <v>-1.5570431431443765E-2</v>
      </c>
      <c r="F1224" s="2">
        <f t="shared" si="113"/>
        <v>-7.4362039831911602E-3</v>
      </c>
      <c r="G1224" s="2">
        <f t="shared" si="111"/>
        <v>-8.134227448252606E-3</v>
      </c>
      <c r="H1224" s="2" t="str">
        <f t="shared" si="112"/>
        <v>Hold</v>
      </c>
    </row>
    <row r="1225" spans="1:8" ht="13.5" x14ac:dyDescent="0.25">
      <c r="A1225" s="4">
        <f>TITRES_STAT!B1228</f>
        <v>43794</v>
      </c>
      <c r="B1225" s="2">
        <f>TITRES_STAT!D1228</f>
        <v>4.351</v>
      </c>
      <c r="C1225" s="2">
        <f t="shared" si="108"/>
        <v>4.2540823107453516</v>
      </c>
      <c r="D1225" s="2">
        <f t="shared" si="110"/>
        <v>4.2767360930501228</v>
      </c>
      <c r="E1225" s="2">
        <f t="shared" si="109"/>
        <v>-2.2653782304771219E-2</v>
      </c>
      <c r="F1225" s="2">
        <f t="shared" si="113"/>
        <v>-1.0479719647507171E-2</v>
      </c>
      <c r="G1225" s="2">
        <f t="shared" si="111"/>
        <v>-1.2174062657264048E-2</v>
      </c>
      <c r="H1225" s="2" t="str">
        <f t="shared" si="112"/>
        <v>Hold</v>
      </c>
    </row>
    <row r="1226" spans="1:8" ht="13.5" x14ac:dyDescent="0.25">
      <c r="A1226" s="4">
        <f>TITRES_STAT!B1229</f>
        <v>43795</v>
      </c>
      <c r="B1226" s="2">
        <f>TITRES_STAT!D1229</f>
        <v>4.2271000000000001</v>
      </c>
      <c r="C1226" s="2">
        <f t="shared" si="108"/>
        <v>4.2531158013999129</v>
      </c>
      <c r="D1226" s="2">
        <f t="shared" si="110"/>
        <v>4.2730593454167805</v>
      </c>
      <c r="E1226" s="2">
        <f t="shared" si="109"/>
        <v>-1.9943544016867598E-2</v>
      </c>
      <c r="F1226" s="2">
        <f t="shared" si="113"/>
        <v>-1.2372484521379259E-2</v>
      </c>
      <c r="G1226" s="2">
        <f t="shared" si="111"/>
        <v>-7.5710594954883394E-3</v>
      </c>
      <c r="H1226" s="2" t="str">
        <f t="shared" si="112"/>
        <v>Hold</v>
      </c>
    </row>
    <row r="1227" spans="1:8" ht="13.5" x14ac:dyDescent="0.25">
      <c r="A1227" s="4">
        <f>TITRES_STAT!B1230</f>
        <v>43796</v>
      </c>
      <c r="B1227" s="2">
        <f>TITRES_STAT!D1230</f>
        <v>4.3262</v>
      </c>
      <c r="C1227" s="2">
        <f t="shared" si="108"/>
        <v>4.2522979857999257</v>
      </c>
      <c r="D1227" s="2">
        <f t="shared" si="110"/>
        <v>4.2769956902007227</v>
      </c>
      <c r="E1227" s="2">
        <f t="shared" si="109"/>
        <v>-2.4697704400796994E-2</v>
      </c>
      <c r="F1227" s="2">
        <f t="shared" si="113"/>
        <v>-1.4837528497262806E-2</v>
      </c>
      <c r="G1227" s="2">
        <f t="shared" si="111"/>
        <v>-9.8601759035341872E-3</v>
      </c>
      <c r="H1227" s="2" t="str">
        <f t="shared" si="112"/>
        <v>Hold</v>
      </c>
    </row>
    <row r="1228" spans="1:8" ht="13.5" x14ac:dyDescent="0.25">
      <c r="A1228" s="4">
        <f>TITRES_STAT!B1231</f>
        <v>43797</v>
      </c>
      <c r="B1228" s="2">
        <f>TITRES_STAT!D1231</f>
        <v>4.3345000000000002</v>
      </c>
      <c r="C1228" s="2">
        <f t="shared" si="108"/>
        <v>4.2522367572153215</v>
      </c>
      <c r="D1228" s="2">
        <f t="shared" si="110"/>
        <v>4.2812552687043732</v>
      </c>
      <c r="E1228" s="2">
        <f t="shared" si="109"/>
        <v>-2.9018511489051768E-2</v>
      </c>
      <c r="F1228" s="2">
        <f t="shared" si="113"/>
        <v>-1.7673725095620599E-2</v>
      </c>
      <c r="G1228" s="2">
        <f t="shared" si="111"/>
        <v>-1.1344786393431169E-2</v>
      </c>
      <c r="H1228" s="2" t="str">
        <f t="shared" si="112"/>
        <v>Hold</v>
      </c>
    </row>
    <row r="1229" spans="1:8" ht="13.5" x14ac:dyDescent="0.25">
      <c r="A1229" s="4">
        <f>TITRES_STAT!B1232</f>
        <v>43798</v>
      </c>
      <c r="B1229" s="2">
        <f>TITRES_STAT!D1232</f>
        <v>4.2519</v>
      </c>
      <c r="C1229" s="2">
        <f t="shared" si="108"/>
        <v>4.2464772561052717</v>
      </c>
      <c r="D1229" s="2">
        <f t="shared" si="110"/>
        <v>4.2790808043559014</v>
      </c>
      <c r="E1229" s="2">
        <f t="shared" si="109"/>
        <v>-3.2603548250629721E-2</v>
      </c>
      <c r="F1229" s="2">
        <f t="shared" si="113"/>
        <v>-2.0659689726622424E-2</v>
      </c>
      <c r="G1229" s="2">
        <f t="shared" si="111"/>
        <v>-1.1943858524007298E-2</v>
      </c>
      <c r="H1229" s="2" t="str">
        <f t="shared" si="112"/>
        <v>Hold</v>
      </c>
    </row>
    <row r="1230" spans="1:8" ht="13.5" x14ac:dyDescent="0.25">
      <c r="A1230" s="4">
        <f>TITRES_STAT!B1233</f>
        <v>43801</v>
      </c>
      <c r="B1230" s="2">
        <f>TITRES_STAT!D1233</f>
        <v>4.3137999999999996</v>
      </c>
      <c r="C1230" s="2">
        <f t="shared" si="108"/>
        <v>4.2409576782429221</v>
      </c>
      <c r="D1230" s="2">
        <f t="shared" si="110"/>
        <v>4.2816525966258343</v>
      </c>
      <c r="E1230" s="2">
        <f t="shared" si="109"/>
        <v>-4.0694918382912171E-2</v>
      </c>
      <c r="F1230" s="2">
        <f t="shared" si="113"/>
        <v>-2.4666735457880375E-2</v>
      </c>
      <c r="G1230" s="2">
        <f t="shared" si="111"/>
        <v>-1.6028182925031796E-2</v>
      </c>
      <c r="H1230" s="2" t="str">
        <f t="shared" si="112"/>
        <v>Hold</v>
      </c>
    </row>
    <row r="1231" spans="1:8" ht="13.5" x14ac:dyDescent="0.25">
      <c r="A1231" s="4">
        <f>TITRES_STAT!B1234</f>
        <v>43802</v>
      </c>
      <c r="B1231" s="2">
        <f>TITRES_STAT!D1234</f>
        <v>4.2891000000000004</v>
      </c>
      <c r="C1231" s="2">
        <f t="shared" ref="C1231:C1294" si="114">$C$4*B1221+C1230*(1-$C$4)</f>
        <v>4.2489949585132418</v>
      </c>
      <c r="D1231" s="2">
        <f t="shared" si="110"/>
        <v>4.2822042561350315</v>
      </c>
      <c r="E1231" s="2">
        <f t="shared" si="109"/>
        <v>-3.3209297621789702E-2</v>
      </c>
      <c r="F1231" s="2">
        <f t="shared" si="113"/>
        <v>-2.6375247890662243E-2</v>
      </c>
      <c r="G1231" s="2">
        <f t="shared" si="111"/>
        <v>-6.8340497311274589E-3</v>
      </c>
      <c r="H1231" s="2" t="str">
        <f t="shared" si="112"/>
        <v>Hold</v>
      </c>
    </row>
    <row r="1232" spans="1:8" ht="13.5" x14ac:dyDescent="0.25">
      <c r="A1232" s="4">
        <f>TITRES_STAT!B1235</f>
        <v>43803</v>
      </c>
      <c r="B1232" s="2">
        <f>TITRES_STAT!D1235</f>
        <v>4.2106000000000003</v>
      </c>
      <c r="C1232" s="2">
        <f t="shared" si="114"/>
        <v>4.2557957341265897</v>
      </c>
      <c r="D1232" s="2">
        <f t="shared" si="110"/>
        <v>4.2769002371620664</v>
      </c>
      <c r="E1232" s="2">
        <f t="shared" si="109"/>
        <v>-2.1104503035476618E-2</v>
      </c>
      <c r="F1232" s="2">
        <f t="shared" si="113"/>
        <v>-2.5321098919625119E-2</v>
      </c>
      <c r="G1232" s="2">
        <f t="shared" si="111"/>
        <v>4.216595884148501E-3</v>
      </c>
      <c r="H1232" s="2" t="str">
        <f t="shared" si="112"/>
        <v>Sell</v>
      </c>
    </row>
    <row r="1233" spans="1:8" ht="13.5" x14ac:dyDescent="0.25">
      <c r="A1233" s="4">
        <f>TITRES_STAT!B1236</f>
        <v>43804</v>
      </c>
      <c r="B1233" s="2">
        <f>TITRES_STAT!D1236</f>
        <v>4.2106000000000003</v>
      </c>
      <c r="C1233" s="2">
        <f t="shared" si="114"/>
        <v>4.2615502365686524</v>
      </c>
      <c r="D1233" s="2">
        <f t="shared" si="110"/>
        <v>4.2719891084833943</v>
      </c>
      <c r="E1233" s="2">
        <f t="shared" si="109"/>
        <v>-1.043887191474191E-2</v>
      </c>
      <c r="F1233" s="2">
        <f t="shared" si="113"/>
        <v>-2.2344653518648477E-2</v>
      </c>
      <c r="G1233" s="2">
        <f t="shared" si="111"/>
        <v>1.1905781603906568E-2</v>
      </c>
      <c r="H1233" s="2" t="str">
        <f t="shared" si="112"/>
        <v>Sell</v>
      </c>
    </row>
    <row r="1234" spans="1:8" ht="13.5" x14ac:dyDescent="0.25">
      <c r="A1234" s="4">
        <f>TITRES_STAT!B1237</f>
        <v>43805</v>
      </c>
      <c r="B1234" s="2">
        <f>TITRES_STAT!D1237</f>
        <v>4.3014999999999999</v>
      </c>
      <c r="C1234" s="2">
        <f t="shared" si="114"/>
        <v>4.2664194309427064</v>
      </c>
      <c r="D1234" s="2">
        <f t="shared" si="110"/>
        <v>4.2741751004475876</v>
      </c>
      <c r="E1234" s="2">
        <f t="shared" si="109"/>
        <v>-7.7556695048812685E-3</v>
      </c>
      <c r="F1234" s="2">
        <f t="shared" si="113"/>
        <v>-1.9426856715895037E-2</v>
      </c>
      <c r="G1234" s="2">
        <f t="shared" si="111"/>
        <v>1.1671187211013768E-2</v>
      </c>
      <c r="H1234" s="2" t="str">
        <f t="shared" si="112"/>
        <v>Sell</v>
      </c>
    </row>
    <row r="1235" spans="1:8" ht="13.5" x14ac:dyDescent="0.25">
      <c r="A1235" s="4">
        <f>TITRES_STAT!B1238</f>
        <v>43808</v>
      </c>
      <c r="B1235" s="2">
        <f>TITRES_STAT!D1238</f>
        <v>4.2519</v>
      </c>
      <c r="C1235" s="2">
        <f t="shared" si="114"/>
        <v>4.2794318261822903</v>
      </c>
      <c r="D1235" s="2">
        <f t="shared" si="110"/>
        <v>4.2725250930070251</v>
      </c>
      <c r="E1235" s="2">
        <f t="shared" si="109"/>
        <v>6.906733175265245E-3</v>
      </c>
      <c r="F1235" s="2">
        <f t="shared" si="113"/>
        <v>-1.4160138737662982E-2</v>
      </c>
      <c r="G1235" s="2">
        <f t="shared" si="111"/>
        <v>2.1066871912928227E-2</v>
      </c>
      <c r="H1235" s="2" t="str">
        <f t="shared" si="112"/>
        <v>Sell</v>
      </c>
    </row>
    <row r="1236" spans="1:8" ht="13.5" x14ac:dyDescent="0.25">
      <c r="A1236" s="4">
        <f>TITRES_STAT!B1239</f>
        <v>43809</v>
      </c>
      <c r="B1236" s="2">
        <f>TITRES_STAT!D1239</f>
        <v>4.2519</v>
      </c>
      <c r="C1236" s="2">
        <f t="shared" si="114"/>
        <v>4.2713807760003997</v>
      </c>
      <c r="D1236" s="2">
        <f t="shared" si="110"/>
        <v>4.2709973083398376</v>
      </c>
      <c r="E1236" s="2">
        <f t="shared" si="109"/>
        <v>3.8346766056207571E-4</v>
      </c>
      <c r="F1236" s="2">
        <f t="shared" si="113"/>
        <v>-1.125141745801797E-2</v>
      </c>
      <c r="G1236" s="2">
        <f t="shared" si="111"/>
        <v>1.1634885118580046E-2</v>
      </c>
      <c r="H1236" s="2" t="str">
        <f t="shared" si="112"/>
        <v>Sell</v>
      </c>
    </row>
    <row r="1237" spans="1:8" ht="13.5" x14ac:dyDescent="0.25">
      <c r="A1237" s="4">
        <f>TITRES_STAT!B1240</f>
        <v>43810</v>
      </c>
      <c r="B1237" s="2">
        <f>TITRES_STAT!D1240</f>
        <v>4.2519</v>
      </c>
      <c r="C1237" s="2">
        <f t="shared" si="114"/>
        <v>4.2798145027695691</v>
      </c>
      <c r="D1237" s="2">
        <f t="shared" si="110"/>
        <v>4.2695826929072567</v>
      </c>
      <c r="E1237" s="2">
        <f t="shared" si="109"/>
        <v>1.0231809862312424E-2</v>
      </c>
      <c r="F1237" s="2">
        <f t="shared" si="113"/>
        <v>-6.9547719939518915E-3</v>
      </c>
      <c r="G1237" s="2">
        <f t="shared" si="111"/>
        <v>1.7186581856264316E-2</v>
      </c>
      <c r="H1237" s="2" t="str">
        <f t="shared" si="112"/>
        <v>Sell</v>
      </c>
    </row>
    <row r="1238" spans="1:8" ht="13.5" x14ac:dyDescent="0.25">
      <c r="A1238" s="4">
        <f>TITRES_STAT!B1241</f>
        <v>43811</v>
      </c>
      <c r="B1238" s="2">
        <f>TITRES_STAT!D1241</f>
        <v>4.2519</v>
      </c>
      <c r="C1238" s="2">
        <f t="shared" si="114"/>
        <v>4.2882276561896351</v>
      </c>
      <c r="D1238" s="2">
        <f t="shared" si="110"/>
        <v>4.2682728638030154</v>
      </c>
      <c r="E1238" s="2">
        <f t="shared" si="109"/>
        <v>1.995479238661968E-2</v>
      </c>
      <c r="F1238" s="2">
        <f t="shared" si="113"/>
        <v>-1.5728591178375776E-3</v>
      </c>
      <c r="G1238" s="2">
        <f t="shared" si="111"/>
        <v>2.1527651504457256E-2</v>
      </c>
      <c r="H1238" s="2" t="str">
        <f t="shared" si="112"/>
        <v>Sell</v>
      </c>
    </row>
    <row r="1239" spans="1:8" ht="13.5" x14ac:dyDescent="0.25">
      <c r="A1239" s="4">
        <f>TITRES_STAT!B1242</f>
        <v>43812</v>
      </c>
      <c r="B1239" s="2">
        <f>TITRES_STAT!D1242</f>
        <v>4.2354000000000003</v>
      </c>
      <c r="C1239" s="2">
        <f t="shared" si="114"/>
        <v>4.282638786006614</v>
      </c>
      <c r="D1239" s="2">
        <f t="shared" si="110"/>
        <v>4.2658378368546437</v>
      </c>
      <c r="E1239" s="2">
        <f t="shared" si="109"/>
        <v>1.6800949151970279E-2</v>
      </c>
      <c r="F1239" s="2">
        <f t="shared" si="113"/>
        <v>2.1019025361239938E-3</v>
      </c>
      <c r="G1239" s="2">
        <f t="shared" si="111"/>
        <v>1.4699046615846286E-2</v>
      </c>
      <c r="H1239" s="2" t="str">
        <f t="shared" si="112"/>
        <v>Sell</v>
      </c>
    </row>
    <row r="1240" spans="1:8" ht="13.5" x14ac:dyDescent="0.25">
      <c r="A1240" s="4">
        <f>TITRES_STAT!B1243</f>
        <v>43815</v>
      </c>
      <c r="B1240" s="2">
        <f>TITRES_STAT!D1243</f>
        <v>4.3345000000000002</v>
      </c>
      <c r="C1240" s="2">
        <f t="shared" si="114"/>
        <v>4.2874328189286732</v>
      </c>
      <c r="D1240" s="2">
        <f t="shared" si="110"/>
        <v>4.2709239230135587</v>
      </c>
      <c r="E1240" s="2">
        <f t="shared" si="109"/>
        <v>1.6508895915114508E-2</v>
      </c>
      <c r="F1240" s="2">
        <f t="shared" si="113"/>
        <v>4.9833012119220969E-3</v>
      </c>
      <c r="G1240" s="2">
        <f t="shared" si="111"/>
        <v>1.1525594703192411E-2</v>
      </c>
      <c r="H1240" s="2" t="str">
        <f t="shared" si="112"/>
        <v>Sell</v>
      </c>
    </row>
    <row r="1241" spans="1:8" ht="13.5" x14ac:dyDescent="0.25">
      <c r="A1241" s="4">
        <f>TITRES_STAT!B1244</f>
        <v>43816</v>
      </c>
      <c r="B1241" s="2">
        <f>TITRES_STAT!D1244</f>
        <v>4.2188999999999997</v>
      </c>
      <c r="C1241" s="2">
        <f t="shared" si="114"/>
        <v>4.2876893083242615</v>
      </c>
      <c r="D1241" s="2">
        <f t="shared" si="110"/>
        <v>4.2670702990866287</v>
      </c>
      <c r="E1241" s="2">
        <f t="shared" si="109"/>
        <v>2.0619009237632824E-2</v>
      </c>
      <c r="F1241" s="2">
        <f t="shared" si="113"/>
        <v>8.1104428170642433E-3</v>
      </c>
      <c r="G1241" s="2">
        <f t="shared" si="111"/>
        <v>1.250856642056858E-2</v>
      </c>
      <c r="H1241" s="2" t="str">
        <f t="shared" si="112"/>
        <v>Sell</v>
      </c>
    </row>
    <row r="1242" spans="1:8" ht="13.5" x14ac:dyDescent="0.25">
      <c r="A1242" s="4">
        <f>TITRES_STAT!B1245</f>
        <v>43817</v>
      </c>
      <c r="B1242" s="2">
        <f>TITRES_STAT!D1245</f>
        <v>4.2188999999999997</v>
      </c>
      <c r="C1242" s="2">
        <f t="shared" si="114"/>
        <v>4.2758294147359139</v>
      </c>
      <c r="D1242" s="2">
        <f t="shared" si="110"/>
        <v>4.263502128783915</v>
      </c>
      <c r="E1242" s="2">
        <f t="shared" si="109"/>
        <v>1.2327285951998945E-2</v>
      </c>
      <c r="F1242" s="2">
        <f t="shared" si="113"/>
        <v>8.9538114440511837E-3</v>
      </c>
      <c r="G1242" s="2">
        <f t="shared" si="111"/>
        <v>3.3734745079477615E-3</v>
      </c>
      <c r="H1242" s="2" t="str">
        <f t="shared" si="112"/>
        <v>Sell</v>
      </c>
    </row>
    <row r="1243" spans="1:8" ht="13.5" x14ac:dyDescent="0.25">
      <c r="A1243" s="4">
        <f>TITRES_STAT!B1246</f>
        <v>43818</v>
      </c>
      <c r="B1243" s="2">
        <f>TITRES_STAT!D1246</f>
        <v>4.2725999999999997</v>
      </c>
      <c r="C1243" s="2">
        <f t="shared" si="114"/>
        <v>4.265794120161158</v>
      </c>
      <c r="D1243" s="2">
        <f t="shared" si="110"/>
        <v>4.2641760451702915</v>
      </c>
      <c r="E1243" s="2">
        <f t="shared" si="109"/>
        <v>1.6180749908665248E-3</v>
      </c>
      <c r="F1243" s="2">
        <f t="shared" si="113"/>
        <v>7.4866641534142523E-3</v>
      </c>
      <c r="G1243" s="2">
        <f t="shared" si="111"/>
        <v>-5.8685891625477275E-3</v>
      </c>
      <c r="H1243" s="2" t="str">
        <f t="shared" si="112"/>
        <v>Hold</v>
      </c>
    </row>
    <row r="1244" spans="1:8" ht="13.5" x14ac:dyDescent="0.25">
      <c r="A1244" s="4">
        <f>TITRES_STAT!B1247</f>
        <v>43819</v>
      </c>
      <c r="B1244" s="2">
        <f>TITRES_STAT!D1247</f>
        <v>4.1981999999999999</v>
      </c>
      <c r="C1244" s="2">
        <f t="shared" si="114"/>
        <v>4.2712873324440563</v>
      </c>
      <c r="D1244" s="2">
        <f t="shared" si="110"/>
        <v>4.2592889307132324</v>
      </c>
      <c r="E1244" s="2">
        <f t="shared" ref="E1244:E1307" si="115">C1244-D1244</f>
        <v>1.1998401730823893E-2</v>
      </c>
      <c r="F1244" s="2">
        <f t="shared" si="113"/>
        <v>8.3890116688961798E-3</v>
      </c>
      <c r="G1244" s="2">
        <f t="shared" si="111"/>
        <v>3.6093900619277135E-3</v>
      </c>
      <c r="H1244" s="2" t="str">
        <f t="shared" si="112"/>
        <v>Sell</v>
      </c>
    </row>
    <row r="1245" spans="1:8" ht="13.5" x14ac:dyDescent="0.25">
      <c r="A1245" s="4">
        <f>TITRES_STAT!B1248</f>
        <v>43822</v>
      </c>
      <c r="B1245" s="2">
        <f>TITRES_STAT!D1248</f>
        <v>4.2148000000000003</v>
      </c>
      <c r="C1245" s="2">
        <f t="shared" si="114"/>
        <v>4.2683046659142017</v>
      </c>
      <c r="D1245" s="2">
        <f t="shared" ref="D1245:D1308" si="116">$D$4*B1245+(1-$D$4)*D1244</f>
        <v>4.2559934543641038</v>
      </c>
      <c r="E1245" s="2">
        <f t="shared" si="115"/>
        <v>1.2311211550097845E-2</v>
      </c>
      <c r="F1245" s="2">
        <f t="shared" si="113"/>
        <v>9.1734516451365128E-3</v>
      </c>
      <c r="G1245" s="2">
        <f t="shared" si="111"/>
        <v>3.1377599049613319E-3</v>
      </c>
      <c r="H1245" s="2" t="str">
        <f t="shared" si="112"/>
        <v>Sell</v>
      </c>
    </row>
    <row r="1246" spans="1:8" ht="13.5" x14ac:dyDescent="0.25">
      <c r="A1246" s="4">
        <f>TITRES_STAT!B1249</f>
        <v>43823</v>
      </c>
      <c r="B1246" s="2">
        <f>TITRES_STAT!D1249</f>
        <v>4.1981999999999999</v>
      </c>
      <c r="C1246" s="2">
        <f t="shared" si="114"/>
        <v>4.2657808711581708</v>
      </c>
      <c r="D1246" s="2">
        <f t="shared" si="116"/>
        <v>4.2517124577445404</v>
      </c>
      <c r="E1246" s="2">
        <f t="shared" si="115"/>
        <v>1.406841341363041E-2</v>
      </c>
      <c r="F1246" s="2">
        <f t="shared" si="113"/>
        <v>1.0152443998835293E-2</v>
      </c>
      <c r="G1246" s="2">
        <f t="shared" si="111"/>
        <v>3.9159694147951167E-3</v>
      </c>
      <c r="H1246" s="2" t="str">
        <f t="shared" si="112"/>
        <v>Sell</v>
      </c>
    </row>
    <row r="1247" spans="1:8" ht="13.5" x14ac:dyDescent="0.25">
      <c r="A1247" s="4">
        <f>TITRES_STAT!B1250</f>
        <v>43824</v>
      </c>
      <c r="B1247" s="2">
        <f>TITRES_STAT!D1250</f>
        <v>4.2931999999999997</v>
      </c>
      <c r="C1247" s="2">
        <f t="shared" si="114"/>
        <v>4.2636453525184521</v>
      </c>
      <c r="D1247" s="2">
        <f t="shared" si="116"/>
        <v>4.254785609022723</v>
      </c>
      <c r="E1247" s="2">
        <f t="shared" si="115"/>
        <v>8.8597434957291554E-3</v>
      </c>
      <c r="F1247" s="2">
        <f t="shared" si="113"/>
        <v>9.8939038982140647E-3</v>
      </c>
      <c r="G1247" s="2">
        <f t="shared" si="111"/>
        <v>-1.0341604024849092E-3</v>
      </c>
      <c r="H1247" s="2" t="str">
        <f t="shared" si="112"/>
        <v>Hold</v>
      </c>
    </row>
    <row r="1248" spans="1:8" ht="13.5" x14ac:dyDescent="0.25">
      <c r="A1248" s="4">
        <f>TITRES_STAT!B1251</f>
        <v>43825</v>
      </c>
      <c r="B1248" s="2">
        <f>TITRES_STAT!D1251</f>
        <v>4.2766999999999999</v>
      </c>
      <c r="C1248" s="2">
        <f t="shared" si="114"/>
        <v>4.2618383752079207</v>
      </c>
      <c r="D1248" s="2">
        <f t="shared" si="116"/>
        <v>4.2564088972432623</v>
      </c>
      <c r="E1248" s="2">
        <f t="shared" si="115"/>
        <v>5.4294779646584246E-3</v>
      </c>
      <c r="F1248" s="2">
        <f t="shared" si="113"/>
        <v>9.0010187115029359E-3</v>
      </c>
      <c r="G1248" s="2">
        <f t="shared" si="111"/>
        <v>-3.5715407468445114E-3</v>
      </c>
      <c r="H1248" s="2" t="str">
        <f t="shared" si="112"/>
        <v>Hold</v>
      </c>
    </row>
    <row r="1249" spans="1:8" ht="13.5" x14ac:dyDescent="0.25">
      <c r="A1249" s="4">
        <f>TITRES_STAT!B1252</f>
        <v>43826</v>
      </c>
      <c r="B1249" s="2">
        <f>TITRES_STAT!D1252</f>
        <v>4.2931999999999997</v>
      </c>
      <c r="C1249" s="2">
        <f t="shared" si="114"/>
        <v>4.2577709328682403</v>
      </c>
      <c r="D1249" s="2">
        <f t="shared" si="116"/>
        <v>4.2591341641141316</v>
      </c>
      <c r="E1249" s="2">
        <f t="shared" si="115"/>
        <v>-1.3632312458913276E-3</v>
      </c>
      <c r="F1249" s="2">
        <f t="shared" si="113"/>
        <v>6.9281687200240839E-3</v>
      </c>
      <c r="G1249" s="2">
        <f t="shared" si="111"/>
        <v>-8.2913999659154115E-3</v>
      </c>
      <c r="H1249" s="2" t="str">
        <f t="shared" si="112"/>
        <v>Hold</v>
      </c>
    </row>
    <row r="1250" spans="1:8" ht="13.5" x14ac:dyDescent="0.25">
      <c r="A1250" s="4">
        <f>TITRES_STAT!B1253</f>
        <v>43829</v>
      </c>
      <c r="B1250" s="2">
        <f>TITRES_STAT!D1253</f>
        <v>4.2766999999999999</v>
      </c>
      <c r="C1250" s="2">
        <f t="shared" si="114"/>
        <v>4.269575404734665</v>
      </c>
      <c r="D1250" s="2">
        <f t="shared" si="116"/>
        <v>4.2604353371427139</v>
      </c>
      <c r="E1250" s="2">
        <f t="shared" si="115"/>
        <v>9.1400675919510732E-3</v>
      </c>
      <c r="F1250" s="2">
        <f t="shared" si="113"/>
        <v>7.3705484944094814E-3</v>
      </c>
      <c r="G1250" s="2">
        <f t="shared" si="111"/>
        <v>1.7695190975415918E-3</v>
      </c>
      <c r="H1250" s="2" t="str">
        <f t="shared" si="112"/>
        <v>Sell</v>
      </c>
    </row>
    <row r="1251" spans="1:8" ht="13.5" x14ac:dyDescent="0.25">
      <c r="A1251" s="4">
        <f>TITRES_STAT!B1254</f>
        <v>43830</v>
      </c>
      <c r="B1251" s="2">
        <f>TITRES_STAT!D1254</f>
        <v>4.2808000000000002</v>
      </c>
      <c r="C1251" s="2">
        <f t="shared" si="114"/>
        <v>4.2617791886216398</v>
      </c>
      <c r="D1251" s="2">
        <f t="shared" si="116"/>
        <v>4.2619438306876987</v>
      </c>
      <c r="E1251" s="2">
        <f t="shared" si="115"/>
        <v>-1.646420660588177E-4</v>
      </c>
      <c r="F1251" s="2">
        <f t="shared" si="113"/>
        <v>5.863510382315822E-3</v>
      </c>
      <c r="G1251" s="2">
        <f t="shared" si="111"/>
        <v>-6.0281524483746397E-3</v>
      </c>
      <c r="H1251" s="2" t="str">
        <f t="shared" si="112"/>
        <v>Hold</v>
      </c>
    </row>
    <row r="1252" spans="1:8" ht="13.5" x14ac:dyDescent="0.25">
      <c r="A1252" s="4">
        <f>TITRES_STAT!B1255</f>
        <v>43832</v>
      </c>
      <c r="B1252" s="2">
        <f>TITRES_STAT!D1255</f>
        <v>4.2519</v>
      </c>
      <c r="C1252" s="2">
        <f t="shared" si="114"/>
        <v>4.2551823903721564</v>
      </c>
      <c r="D1252" s="2">
        <f t="shared" si="116"/>
        <v>4.2611998432293507</v>
      </c>
      <c r="E1252" s="2">
        <f t="shared" si="115"/>
        <v>-6.0174528571943497E-3</v>
      </c>
      <c r="F1252" s="2">
        <f t="shared" si="113"/>
        <v>3.4873177344137878E-3</v>
      </c>
      <c r="G1252" s="2">
        <f t="shared" ref="G1252:G1315" si="117">E1252-F1252</f>
        <v>-9.5047705916081367E-3</v>
      </c>
      <c r="H1252" s="2" t="str">
        <f t="shared" ref="H1252:H1315" si="118">IF(G1252&lt;0,"Hold","Sell")</f>
        <v>Hold</v>
      </c>
    </row>
    <row r="1253" spans="1:8" ht="13.5" x14ac:dyDescent="0.25">
      <c r="A1253" s="4">
        <f>TITRES_STAT!B1256</f>
        <v>43833</v>
      </c>
      <c r="B1253" s="2">
        <f>TITRES_STAT!D1256</f>
        <v>4.2766999999999999</v>
      </c>
      <c r="C1253" s="2">
        <f t="shared" si="114"/>
        <v>4.2578620226225938</v>
      </c>
      <c r="D1253" s="2">
        <f t="shared" si="116"/>
        <v>4.2623480029901399</v>
      </c>
      <c r="E1253" s="2">
        <f t="shared" si="115"/>
        <v>-4.4859803675461052E-3</v>
      </c>
      <c r="F1253" s="2">
        <f t="shared" ref="F1253:F1316" si="119">(E1253*(2/(10)))+((1-(2/10))*F1252)</f>
        <v>1.8926581140218091E-3</v>
      </c>
      <c r="G1253" s="2">
        <f t="shared" si="117"/>
        <v>-6.3786384815679147E-3</v>
      </c>
      <c r="H1253" s="2" t="str">
        <f t="shared" si="118"/>
        <v>Hold</v>
      </c>
    </row>
    <row r="1254" spans="1:8" ht="13.5" x14ac:dyDescent="0.25">
      <c r="A1254" s="4">
        <f>TITRES_STAT!B1257</f>
        <v>43836</v>
      </c>
      <c r="B1254" s="2">
        <f>TITRES_STAT!D1257</f>
        <v>4.2148000000000003</v>
      </c>
      <c r="C1254" s="2">
        <f t="shared" si="114"/>
        <v>4.2486832499114255</v>
      </c>
      <c r="D1254" s="2">
        <f t="shared" si="116"/>
        <v>4.2588259286945744</v>
      </c>
      <c r="E1254" s="2">
        <f t="shared" si="115"/>
        <v>-1.0142678783148895E-2</v>
      </c>
      <c r="F1254" s="2">
        <f t="shared" si="119"/>
        <v>-5.1440926541233161E-4</v>
      </c>
      <c r="G1254" s="2">
        <f t="shared" si="117"/>
        <v>-9.6282695177365638E-3</v>
      </c>
      <c r="H1254" s="2" t="str">
        <f t="shared" si="118"/>
        <v>Hold</v>
      </c>
    </row>
    <row r="1255" spans="1:8" ht="13.5" x14ac:dyDescent="0.25">
      <c r="A1255" s="4">
        <f>TITRES_STAT!B1258</f>
        <v>43837</v>
      </c>
      <c r="B1255" s="2">
        <f>TITRES_STAT!D1258</f>
        <v>4.3757999999999999</v>
      </c>
      <c r="C1255" s="2">
        <f t="shared" si="114"/>
        <v>4.2434704422327449</v>
      </c>
      <c r="D1255" s="2">
        <f t="shared" si="116"/>
        <v>4.267490674717199</v>
      </c>
      <c r="E1255" s="2">
        <f t="shared" si="115"/>
        <v>-2.4020232484454063E-2</v>
      </c>
      <c r="F1255" s="2">
        <f t="shared" si="119"/>
        <v>-5.2155739092206782E-3</v>
      </c>
      <c r="G1255" s="2">
        <f t="shared" si="117"/>
        <v>-1.8804658575233384E-2</v>
      </c>
      <c r="H1255" s="2" t="str">
        <f t="shared" si="118"/>
        <v>Hold</v>
      </c>
    </row>
    <row r="1256" spans="1:8" ht="13.5" x14ac:dyDescent="0.25">
      <c r="A1256" s="4">
        <f>TITRES_STAT!B1259</f>
        <v>43838</v>
      </c>
      <c r="B1256" s="2">
        <f>TITRES_STAT!D1259</f>
        <v>4.3674999999999997</v>
      </c>
      <c r="C1256" s="2">
        <f t="shared" si="114"/>
        <v>4.2365057588123225</v>
      </c>
      <c r="D1256" s="2">
        <f t="shared" si="116"/>
        <v>4.2748987728862957</v>
      </c>
      <c r="E1256" s="2">
        <f t="shared" si="115"/>
        <v>-3.839301407397322E-2</v>
      </c>
      <c r="F1256" s="2">
        <f t="shared" si="119"/>
        <v>-1.1851061942171188E-2</v>
      </c>
      <c r="G1256" s="2">
        <f t="shared" si="117"/>
        <v>-2.6541952131802032E-2</v>
      </c>
      <c r="H1256" s="2" t="str">
        <f t="shared" si="118"/>
        <v>Hold</v>
      </c>
    </row>
    <row r="1257" spans="1:8" ht="13.5" x14ac:dyDescent="0.25">
      <c r="A1257" s="4">
        <f>TITRES_STAT!B1260</f>
        <v>43839</v>
      </c>
      <c r="B1257" s="2">
        <f>TITRES_STAT!D1260</f>
        <v>4.3137999999999996</v>
      </c>
      <c r="C1257" s="2">
        <f t="shared" si="114"/>
        <v>4.2452279497642724</v>
      </c>
      <c r="D1257" s="2">
        <f t="shared" si="116"/>
        <v>4.2777803452650884</v>
      </c>
      <c r="E1257" s="2">
        <f t="shared" si="115"/>
        <v>-3.2552395500816012E-2</v>
      </c>
      <c r="F1257" s="2">
        <f t="shared" si="119"/>
        <v>-1.5991328653900155E-2</v>
      </c>
      <c r="G1257" s="2">
        <f t="shared" si="117"/>
        <v>-1.6561066846915856E-2</v>
      </c>
      <c r="H1257" s="2" t="str">
        <f t="shared" si="118"/>
        <v>Hold</v>
      </c>
    </row>
    <row r="1258" spans="1:8" ht="13.5" x14ac:dyDescent="0.25">
      <c r="A1258" s="4">
        <f>TITRES_STAT!B1261</f>
        <v>43840</v>
      </c>
      <c r="B1258" s="2">
        <f>TITRES_STAT!D1261</f>
        <v>4.3179999999999996</v>
      </c>
      <c r="C1258" s="2">
        <f t="shared" si="114"/>
        <v>4.2500698036466922</v>
      </c>
      <c r="D1258" s="2">
        <f t="shared" si="116"/>
        <v>4.2807595789491559</v>
      </c>
      <c r="E1258" s="2">
        <f t="shared" si="115"/>
        <v>-3.0689775302463751E-2</v>
      </c>
      <c r="F1258" s="2">
        <f t="shared" si="119"/>
        <v>-1.8931017983612873E-2</v>
      </c>
      <c r="G1258" s="2">
        <f t="shared" si="117"/>
        <v>-1.1758757318850878E-2</v>
      </c>
      <c r="H1258" s="2" t="str">
        <f t="shared" si="118"/>
        <v>Hold</v>
      </c>
    </row>
    <row r="1259" spans="1:8" ht="13.5" x14ac:dyDescent="0.25">
      <c r="A1259" s="4">
        <f>TITRES_STAT!B1262</f>
        <v>43843</v>
      </c>
      <c r="B1259" s="2">
        <f>TITRES_STAT!D1262</f>
        <v>4.3345000000000002</v>
      </c>
      <c r="C1259" s="2">
        <f t="shared" si="114"/>
        <v>4.2567052184702785</v>
      </c>
      <c r="D1259" s="2">
        <f t="shared" si="116"/>
        <v>4.284740350878848</v>
      </c>
      <c r="E1259" s="2">
        <f t="shared" si="115"/>
        <v>-2.8035132408569474E-2</v>
      </c>
      <c r="F1259" s="2">
        <f t="shared" si="119"/>
        <v>-2.0751840868604196E-2</v>
      </c>
      <c r="G1259" s="2">
        <f t="shared" si="117"/>
        <v>-7.2832915399652781E-3</v>
      </c>
      <c r="H1259" s="2" t="str">
        <f t="shared" si="118"/>
        <v>Hold</v>
      </c>
    </row>
    <row r="1260" spans="1:8" ht="13.5" x14ac:dyDescent="0.25">
      <c r="A1260" s="4">
        <f>TITRES_STAT!B1263</f>
        <v>43845</v>
      </c>
      <c r="B1260" s="2">
        <f>TITRES_STAT!D1263</f>
        <v>4.4377000000000004</v>
      </c>
      <c r="C1260" s="2">
        <f t="shared" si="114"/>
        <v>4.2597813387056203</v>
      </c>
      <c r="D1260" s="2">
        <f t="shared" si="116"/>
        <v>4.2960706952581926</v>
      </c>
      <c r="E1260" s="2">
        <f t="shared" si="115"/>
        <v>-3.6289356552572372E-2</v>
      </c>
      <c r="F1260" s="2">
        <f t="shared" si="119"/>
        <v>-2.3859344005397833E-2</v>
      </c>
      <c r="G1260" s="2">
        <f t="shared" si="117"/>
        <v>-1.2430012547174539E-2</v>
      </c>
      <c r="H1260" s="2" t="str">
        <f t="shared" si="118"/>
        <v>Hold</v>
      </c>
    </row>
    <row r="1261" spans="1:8" ht="13.5" x14ac:dyDescent="0.25">
      <c r="A1261" s="4">
        <f>TITRES_STAT!B1264</f>
        <v>43846</v>
      </c>
      <c r="B1261" s="2">
        <f>TITRES_STAT!D1264</f>
        <v>4.4377000000000004</v>
      </c>
      <c r="C1261" s="2">
        <f t="shared" si="114"/>
        <v>4.2630149789047556</v>
      </c>
      <c r="D1261" s="2">
        <f t="shared" si="116"/>
        <v>4.3065617548686967</v>
      </c>
      <c r="E1261" s="2">
        <f t="shared" si="115"/>
        <v>-4.3546775963941187E-2</v>
      </c>
      <c r="F1261" s="2">
        <f t="shared" si="119"/>
        <v>-2.7796830397106502E-2</v>
      </c>
      <c r="G1261" s="2">
        <f t="shared" si="117"/>
        <v>-1.5749945566834685E-2</v>
      </c>
      <c r="H1261" s="2" t="str">
        <f t="shared" si="118"/>
        <v>Hold</v>
      </c>
    </row>
    <row r="1262" spans="1:8" ht="13.5" x14ac:dyDescent="0.25">
      <c r="A1262" s="4">
        <f>TITRES_STAT!B1265</f>
        <v>43847</v>
      </c>
      <c r="B1262" s="2">
        <f>TITRES_STAT!D1265</f>
        <v>4.3137999999999996</v>
      </c>
      <c r="C1262" s="2">
        <f t="shared" si="114"/>
        <v>4.2613049821501781</v>
      </c>
      <c r="D1262" s="2">
        <f t="shared" si="116"/>
        <v>4.3070979211747193</v>
      </c>
      <c r="E1262" s="2">
        <f t="shared" si="115"/>
        <v>-4.579293902454129E-2</v>
      </c>
      <c r="F1262" s="2">
        <f t="shared" si="119"/>
        <v>-3.1396052122593464E-2</v>
      </c>
      <c r="G1262" s="2">
        <f t="shared" si="117"/>
        <v>-1.4396886901947827E-2</v>
      </c>
      <c r="H1262" s="2" t="str">
        <f t="shared" si="118"/>
        <v>Hold</v>
      </c>
    </row>
    <row r="1263" spans="1:8" ht="13.5" x14ac:dyDescent="0.25">
      <c r="A1263" s="4">
        <f>TITRES_STAT!B1266</f>
        <v>43850</v>
      </c>
      <c r="B1263" s="2">
        <f>TITRES_STAT!D1266</f>
        <v>4.4377000000000004</v>
      </c>
      <c r="C1263" s="2">
        <f t="shared" si="114"/>
        <v>4.2636734464347663</v>
      </c>
      <c r="D1263" s="2">
        <f t="shared" si="116"/>
        <v>4.3167721492358515</v>
      </c>
      <c r="E1263" s="2">
        <f t="shared" si="115"/>
        <v>-5.3098702801085196E-2</v>
      </c>
      <c r="F1263" s="2">
        <f t="shared" si="119"/>
        <v>-3.5736582258291814E-2</v>
      </c>
      <c r="G1263" s="2">
        <f t="shared" si="117"/>
        <v>-1.7362120542793381E-2</v>
      </c>
      <c r="H1263" s="2" t="str">
        <f t="shared" si="118"/>
        <v>Hold</v>
      </c>
    </row>
    <row r="1264" spans="1:8" ht="13.5" x14ac:dyDescent="0.25">
      <c r="A1264" s="4">
        <f>TITRES_STAT!B1267</f>
        <v>43851</v>
      </c>
      <c r="B1264" s="2">
        <f>TITRES_STAT!D1267</f>
        <v>4.4377000000000004</v>
      </c>
      <c r="C1264" s="2">
        <f t="shared" si="114"/>
        <v>4.2561544546755714</v>
      </c>
      <c r="D1264" s="2">
        <f t="shared" si="116"/>
        <v>4.3257297678109738</v>
      </c>
      <c r="E1264" s="2">
        <f t="shared" si="115"/>
        <v>-6.9575313135402439E-2</v>
      </c>
      <c r="F1264" s="2">
        <f t="shared" si="119"/>
        <v>-4.2504328433713941E-2</v>
      </c>
      <c r="G1264" s="2">
        <f t="shared" si="117"/>
        <v>-2.7070984701688498E-2</v>
      </c>
      <c r="H1264" s="2" t="str">
        <f t="shared" si="118"/>
        <v>Hold</v>
      </c>
    </row>
    <row r="1265" spans="1:8" ht="13.5" x14ac:dyDescent="0.25">
      <c r="A1265" s="4">
        <f>TITRES_STAT!B1268</f>
        <v>43852</v>
      </c>
      <c r="B1265" s="2">
        <f>TITRES_STAT!D1268</f>
        <v>4.3757999999999999</v>
      </c>
      <c r="C1265" s="2">
        <f t="shared" si="114"/>
        <v>4.2745614616485605</v>
      </c>
      <c r="D1265" s="2">
        <f t="shared" si="116"/>
        <v>4.32943867389905</v>
      </c>
      <c r="E1265" s="2">
        <f t="shared" si="115"/>
        <v>-5.4877212250489471E-2</v>
      </c>
      <c r="F1265" s="2">
        <f t="shared" si="119"/>
        <v>-4.4978905197069055E-2</v>
      </c>
      <c r="G1265" s="2">
        <f t="shared" si="117"/>
        <v>-9.8983070534204159E-3</v>
      </c>
      <c r="H1265" s="2" t="str">
        <f t="shared" si="118"/>
        <v>Hold</v>
      </c>
    </row>
    <row r="1266" spans="1:8" ht="13.5" x14ac:dyDescent="0.25">
      <c r="A1266" s="4">
        <f>TITRES_STAT!B1269</f>
        <v>43853</v>
      </c>
      <c r="B1266" s="2">
        <f>TITRES_STAT!D1269</f>
        <v>4.4169999999999998</v>
      </c>
      <c r="C1266" s="2">
        <f t="shared" si="114"/>
        <v>4.2888596983180127</v>
      </c>
      <c r="D1266" s="2">
        <f t="shared" si="116"/>
        <v>4.3359246980546766</v>
      </c>
      <c r="E1266" s="2">
        <f t="shared" si="115"/>
        <v>-4.7064999736663893E-2</v>
      </c>
      <c r="F1266" s="2">
        <f t="shared" si="119"/>
        <v>-4.5396124104988028E-2</v>
      </c>
      <c r="G1266" s="2">
        <f t="shared" si="117"/>
        <v>-1.6688756316758646E-3</v>
      </c>
      <c r="H1266" s="2" t="str">
        <f t="shared" si="118"/>
        <v>Hold</v>
      </c>
    </row>
    <row r="1267" spans="1:8" ht="13.5" x14ac:dyDescent="0.25">
      <c r="A1267" s="4">
        <f>TITRES_STAT!B1270</f>
        <v>43854</v>
      </c>
      <c r="B1267" s="2">
        <f>TITRES_STAT!D1270</f>
        <v>4.4088000000000003</v>
      </c>
      <c r="C1267" s="2">
        <f t="shared" si="114"/>
        <v>4.2926966678075491</v>
      </c>
      <c r="D1267" s="2">
        <f t="shared" si="116"/>
        <v>4.3413228685691445</v>
      </c>
      <c r="E1267" s="2">
        <f t="shared" si="115"/>
        <v>-4.8626200761595406E-2</v>
      </c>
      <c r="F1267" s="2">
        <f t="shared" si="119"/>
        <v>-4.6042139436309505E-2</v>
      </c>
      <c r="G1267" s="2">
        <f t="shared" si="117"/>
        <v>-2.584061325285901E-3</v>
      </c>
      <c r="H1267" s="2" t="str">
        <f t="shared" si="118"/>
        <v>Hold</v>
      </c>
    </row>
    <row r="1268" spans="1:8" ht="13.5" x14ac:dyDescent="0.25">
      <c r="A1268" s="4">
        <f>TITRES_STAT!B1271</f>
        <v>43857</v>
      </c>
      <c r="B1268" s="2">
        <f>TITRES_STAT!D1271</f>
        <v>4.4500999999999999</v>
      </c>
      <c r="C1268" s="2">
        <f t="shared" si="114"/>
        <v>4.296589488144849</v>
      </c>
      <c r="D1268" s="2">
        <f t="shared" si="116"/>
        <v>4.3493804338603193</v>
      </c>
      <c r="E1268" s="2">
        <f t="shared" si="115"/>
        <v>-5.2790945715470272E-2</v>
      </c>
      <c r="F1268" s="2">
        <f t="shared" si="119"/>
        <v>-4.7391900692141657E-2</v>
      </c>
      <c r="G1268" s="2">
        <f t="shared" si="117"/>
        <v>-5.399045023328615E-3</v>
      </c>
      <c r="H1268" s="2" t="str">
        <f t="shared" si="118"/>
        <v>Hold</v>
      </c>
    </row>
    <row r="1269" spans="1:8" ht="13.5" x14ac:dyDescent="0.25">
      <c r="A1269" s="4">
        <f>TITRES_STAT!B1272</f>
        <v>43858</v>
      </c>
      <c r="B1269" s="2">
        <f>TITRES_STAT!D1272</f>
        <v>4.4500999999999999</v>
      </c>
      <c r="C1269" s="2">
        <f t="shared" si="114"/>
        <v>4.3024218745841027</v>
      </c>
      <c r="D1269" s="2">
        <f t="shared" si="116"/>
        <v>4.3568411424632592</v>
      </c>
      <c r="E1269" s="2">
        <f t="shared" si="115"/>
        <v>-5.4419267879156408E-2</v>
      </c>
      <c r="F1269" s="2">
        <f t="shared" si="119"/>
        <v>-4.8797374129544616E-2</v>
      </c>
      <c r="G1269" s="2">
        <f t="shared" si="117"/>
        <v>-5.6218937496117921E-3</v>
      </c>
      <c r="H1269" s="2" t="str">
        <f t="shared" si="118"/>
        <v>Hold</v>
      </c>
    </row>
    <row r="1270" spans="1:8" ht="13.5" x14ac:dyDescent="0.25">
      <c r="A1270" s="4">
        <f>TITRES_STAT!B1273</f>
        <v>43859</v>
      </c>
      <c r="B1270" s="2">
        <f>TITRES_STAT!D1273</f>
        <v>4.4459</v>
      </c>
      <c r="C1270" s="2">
        <f t="shared" si="114"/>
        <v>4.3232338938788564</v>
      </c>
      <c r="D1270" s="2">
        <f t="shared" si="116"/>
        <v>4.3634380948733886</v>
      </c>
      <c r="E1270" s="2">
        <f t="shared" si="115"/>
        <v>-4.0204200994532258E-2</v>
      </c>
      <c r="F1270" s="2">
        <f t="shared" si="119"/>
        <v>-4.7078739502542148E-2</v>
      </c>
      <c r="G1270" s="2">
        <f t="shared" si="117"/>
        <v>6.8745385080098906E-3</v>
      </c>
      <c r="H1270" s="2" t="str">
        <f t="shared" si="118"/>
        <v>Sell</v>
      </c>
    </row>
    <row r="1271" spans="1:8" ht="13.5" x14ac:dyDescent="0.25">
      <c r="A1271" s="4">
        <f>TITRES_STAT!B1274</f>
        <v>43860</v>
      </c>
      <c r="B1271" s="2">
        <f>TITRES_STAT!D1274</f>
        <v>4.6440999999999999</v>
      </c>
      <c r="C1271" s="2">
        <f t="shared" si="114"/>
        <v>4.3408440640513399</v>
      </c>
      <c r="D1271" s="2">
        <f t="shared" si="116"/>
        <v>4.3842278656235081</v>
      </c>
      <c r="E1271" s="2">
        <f t="shared" si="115"/>
        <v>-4.3383801572168146E-2</v>
      </c>
      <c r="F1271" s="2">
        <f t="shared" si="119"/>
        <v>-4.6339751916467352E-2</v>
      </c>
      <c r="G1271" s="2">
        <f t="shared" si="117"/>
        <v>2.9559503442992061E-3</v>
      </c>
      <c r="H1271" s="2" t="str">
        <f t="shared" si="118"/>
        <v>Sell</v>
      </c>
    </row>
    <row r="1272" spans="1:8" ht="13.5" x14ac:dyDescent="0.25">
      <c r="A1272" s="4">
        <f>TITRES_STAT!B1275</f>
        <v>43861</v>
      </c>
      <c r="B1272" s="2">
        <f>TITRES_STAT!D1275</f>
        <v>4.7803000000000004</v>
      </c>
      <c r="C1272" s="2">
        <f t="shared" si="114"/>
        <v>4.3366834388126723</v>
      </c>
      <c r="D1272" s="2">
        <f t="shared" si="116"/>
        <v>4.4135665422439887</v>
      </c>
      <c r="E1272" s="2">
        <f t="shared" si="115"/>
        <v>-7.6883103431316435E-2</v>
      </c>
      <c r="F1272" s="2">
        <f t="shared" si="119"/>
        <v>-5.2448422219437171E-2</v>
      </c>
      <c r="G1272" s="2">
        <f t="shared" si="117"/>
        <v>-2.4434681211879264E-2</v>
      </c>
      <c r="H1272" s="2" t="str">
        <f t="shared" si="118"/>
        <v>Hold</v>
      </c>
    </row>
    <row r="1273" spans="1:8" ht="13.5" x14ac:dyDescent="0.25">
      <c r="A1273" s="4">
        <f>TITRES_STAT!B1276</f>
        <v>43864</v>
      </c>
      <c r="B1273" s="2">
        <f>TITRES_STAT!D1276</f>
        <v>4.7803000000000004</v>
      </c>
      <c r="C1273" s="2">
        <f t="shared" si="114"/>
        <v>4.3522244482261074</v>
      </c>
      <c r="D1273" s="2">
        <f t="shared" si="116"/>
        <v>4.4407319835592487</v>
      </c>
      <c r="E1273" s="2">
        <f t="shared" si="115"/>
        <v>-8.8507535333141263E-2</v>
      </c>
      <c r="F1273" s="2">
        <f t="shared" si="119"/>
        <v>-5.9660244842177995E-2</v>
      </c>
      <c r="G1273" s="2">
        <f t="shared" si="117"/>
        <v>-2.8847290490963268E-2</v>
      </c>
      <c r="H1273" s="2" t="str">
        <f t="shared" si="118"/>
        <v>Hold</v>
      </c>
    </row>
    <row r="1274" spans="1:8" ht="13.5" x14ac:dyDescent="0.25">
      <c r="A1274" s="4">
        <f>TITRES_STAT!B1277</f>
        <v>43865</v>
      </c>
      <c r="B1274" s="2">
        <f>TITRES_STAT!D1277</f>
        <v>4.7927</v>
      </c>
      <c r="C1274" s="2">
        <f t="shared" si="114"/>
        <v>4.365374533114398</v>
      </c>
      <c r="D1274" s="2">
        <f t="shared" si="116"/>
        <v>4.4668036884807858</v>
      </c>
      <c r="E1274" s="2">
        <f t="shared" si="115"/>
        <v>-0.10142915536638775</v>
      </c>
      <c r="F1274" s="2">
        <f t="shared" si="119"/>
        <v>-6.8014026947019954E-2</v>
      </c>
      <c r="G1274" s="2">
        <f t="shared" si="117"/>
        <v>-3.3415128419367793E-2</v>
      </c>
      <c r="H1274" s="2" t="str">
        <f t="shared" si="118"/>
        <v>Hold</v>
      </c>
    </row>
    <row r="1275" spans="1:8" ht="13.5" x14ac:dyDescent="0.25">
      <c r="A1275" s="4">
        <f>TITRES_STAT!B1278</f>
        <v>43866</v>
      </c>
      <c r="B1275" s="2">
        <f>TITRES_STAT!D1278</f>
        <v>4.9329999999999998</v>
      </c>
      <c r="C1275" s="2">
        <f t="shared" si="114"/>
        <v>4.3669784510967986</v>
      </c>
      <c r="D1275" s="2">
        <f t="shared" si="116"/>
        <v>4.50133674859332</v>
      </c>
      <c r="E1275" s="2">
        <f t="shared" si="115"/>
        <v>-0.13435829749652139</v>
      </c>
      <c r="F1275" s="2">
        <f t="shared" si="119"/>
        <v>-8.1282881056920248E-2</v>
      </c>
      <c r="G1275" s="2">
        <f t="shared" si="117"/>
        <v>-5.3075416439601147E-2</v>
      </c>
      <c r="H1275" s="2" t="str">
        <f t="shared" si="118"/>
        <v>Hold</v>
      </c>
    </row>
    <row r="1276" spans="1:8" ht="13.5" x14ac:dyDescent="0.25">
      <c r="A1276" s="4">
        <f>TITRES_STAT!B1279</f>
        <v>43867</v>
      </c>
      <c r="B1276" s="2">
        <f>TITRES_STAT!D1279</f>
        <v>4.9537000000000004</v>
      </c>
      <c r="C1276" s="2">
        <f t="shared" si="114"/>
        <v>4.3746740740049832</v>
      </c>
      <c r="D1276" s="2">
        <f t="shared" si="116"/>
        <v>4.5348451375864069</v>
      </c>
      <c r="E1276" s="2">
        <f t="shared" si="115"/>
        <v>-0.16017106358142374</v>
      </c>
      <c r="F1276" s="2">
        <f t="shared" si="119"/>
        <v>-9.7060517561820964E-2</v>
      </c>
      <c r="G1276" s="2">
        <f t="shared" si="117"/>
        <v>-6.3110546019602781E-2</v>
      </c>
      <c r="H1276" s="2" t="str">
        <f t="shared" si="118"/>
        <v>Hold</v>
      </c>
    </row>
    <row r="1277" spans="1:8" ht="13.5" x14ac:dyDescent="0.25">
      <c r="A1277" s="4">
        <f>TITRES_STAT!B1280</f>
        <v>43868</v>
      </c>
      <c r="B1277" s="2">
        <f>TITRES_STAT!D1280</f>
        <v>5.0734000000000004</v>
      </c>
      <c r="C1277" s="2">
        <f t="shared" si="114"/>
        <v>4.3799242164657546</v>
      </c>
      <c r="D1277" s="2">
        <f t="shared" si="116"/>
        <v>4.5747380903577843</v>
      </c>
      <c r="E1277" s="2">
        <f t="shared" si="115"/>
        <v>-0.19481387389202975</v>
      </c>
      <c r="F1277" s="2">
        <f t="shared" si="119"/>
        <v>-0.11661118882786273</v>
      </c>
      <c r="G1277" s="2">
        <f t="shared" si="117"/>
        <v>-7.8202685064167027E-2</v>
      </c>
      <c r="H1277" s="2" t="str">
        <f t="shared" si="118"/>
        <v>Hold</v>
      </c>
    </row>
    <row r="1278" spans="1:8" ht="13.5" x14ac:dyDescent="0.25">
      <c r="A1278" s="4">
        <f>TITRES_STAT!B1281</f>
        <v>43871</v>
      </c>
      <c r="B1278" s="2">
        <f>TITRES_STAT!D1281</f>
        <v>5.2220000000000004</v>
      </c>
      <c r="C1278" s="2">
        <f t="shared" si="114"/>
        <v>4.3907204908556388</v>
      </c>
      <c r="D1278" s="2">
        <f t="shared" si="116"/>
        <v>4.6226834169979485</v>
      </c>
      <c r="E1278" s="2">
        <f t="shared" si="115"/>
        <v>-0.23196292614230973</v>
      </c>
      <c r="F1278" s="2">
        <f t="shared" si="119"/>
        <v>-0.13968153629075214</v>
      </c>
      <c r="G1278" s="2">
        <f t="shared" si="117"/>
        <v>-9.2281389851557594E-2</v>
      </c>
      <c r="H1278" s="2" t="str">
        <f t="shared" si="118"/>
        <v>Hold</v>
      </c>
    </row>
    <row r="1279" spans="1:8" ht="13.5" x14ac:dyDescent="0.25">
      <c r="A1279" s="4">
        <f>TITRES_STAT!B1282</f>
        <v>43872</v>
      </c>
      <c r="B1279" s="2">
        <f>TITRES_STAT!D1282</f>
        <v>5.2343999999999999</v>
      </c>
      <c r="C1279" s="2">
        <f t="shared" si="114"/>
        <v>4.3998557999547714</v>
      </c>
      <c r="D1279" s="2">
        <f t="shared" si="116"/>
        <v>4.6679957564795815</v>
      </c>
      <c r="E1279" s="2">
        <f t="shared" si="115"/>
        <v>-0.26813995652481015</v>
      </c>
      <c r="F1279" s="2">
        <f t="shared" si="119"/>
        <v>-0.16537322033756374</v>
      </c>
      <c r="G1279" s="2">
        <f t="shared" si="117"/>
        <v>-0.10276673618724641</v>
      </c>
      <c r="H1279" s="2" t="str">
        <f t="shared" si="118"/>
        <v>Hold</v>
      </c>
    </row>
    <row r="1280" spans="1:8" ht="13.5" x14ac:dyDescent="0.25">
      <c r="A1280" s="4">
        <f>TITRES_STAT!B1283</f>
        <v>43873</v>
      </c>
      <c r="B1280" s="2">
        <f>TITRES_STAT!D1283</f>
        <v>5.2220000000000004</v>
      </c>
      <c r="C1280" s="2">
        <f t="shared" si="114"/>
        <v>4.4069395230386528</v>
      </c>
      <c r="D1280" s="2">
        <f t="shared" si="116"/>
        <v>4.7090331078514645</v>
      </c>
      <c r="E1280" s="2">
        <f t="shared" si="115"/>
        <v>-0.30209358481281168</v>
      </c>
      <c r="F1280" s="2">
        <f t="shared" si="119"/>
        <v>-0.19271729323261336</v>
      </c>
      <c r="G1280" s="2">
        <f t="shared" si="117"/>
        <v>-0.10937629158019832</v>
      </c>
      <c r="H1280" s="2" t="str">
        <f t="shared" si="118"/>
        <v>Hold</v>
      </c>
    </row>
    <row r="1281" spans="1:8" ht="13.5" x14ac:dyDescent="0.25">
      <c r="A1281" s="4">
        <f>TITRES_STAT!B1284</f>
        <v>43874</v>
      </c>
      <c r="B1281" s="2">
        <f>TITRES_STAT!D1284</f>
        <v>5.2839</v>
      </c>
      <c r="C1281" s="2">
        <f t="shared" si="114"/>
        <v>4.4434257502634757</v>
      </c>
      <c r="D1281" s="2">
        <f t="shared" si="116"/>
        <v>4.7516158406032076</v>
      </c>
      <c r="E1281" s="2">
        <f t="shared" si="115"/>
        <v>-0.30819009033973188</v>
      </c>
      <c r="F1281" s="2">
        <f t="shared" si="119"/>
        <v>-0.21581185265403707</v>
      </c>
      <c r="G1281" s="2">
        <f t="shared" si="117"/>
        <v>-9.2378237685694808E-2</v>
      </c>
      <c r="H1281" s="2" t="str">
        <f t="shared" si="118"/>
        <v>Hold</v>
      </c>
    </row>
    <row r="1282" spans="1:8" ht="13.5" x14ac:dyDescent="0.25">
      <c r="A1282" s="4">
        <f>TITRES_STAT!B1285</f>
        <v>43875</v>
      </c>
      <c r="B1282" s="2">
        <f>TITRES_STAT!D1285</f>
        <v>5.2839</v>
      </c>
      <c r="C1282" s="2">
        <f t="shared" si="114"/>
        <v>4.4952525579152489</v>
      </c>
      <c r="D1282" s="2">
        <f t="shared" si="116"/>
        <v>4.7910442968548219</v>
      </c>
      <c r="E1282" s="2">
        <f t="shared" si="115"/>
        <v>-0.295791738939573</v>
      </c>
      <c r="F1282" s="2">
        <f t="shared" si="119"/>
        <v>-0.23180782991114426</v>
      </c>
      <c r="G1282" s="2">
        <f t="shared" si="117"/>
        <v>-6.3983909028428737E-2</v>
      </c>
      <c r="H1282" s="2" t="str">
        <f t="shared" si="118"/>
        <v>Hold</v>
      </c>
    </row>
    <row r="1283" spans="1:8" ht="13.5" x14ac:dyDescent="0.25">
      <c r="A1283" s="4">
        <f>TITRES_STAT!B1286</f>
        <v>43878</v>
      </c>
      <c r="B1283" s="2">
        <f>TITRES_STAT!D1286</f>
        <v>5.2427000000000001</v>
      </c>
      <c r="C1283" s="2">
        <f t="shared" si="114"/>
        <v>4.539106010543672</v>
      </c>
      <c r="D1283" s="2">
        <f t="shared" si="116"/>
        <v>4.8245002748655761</v>
      </c>
      <c r="E1283" s="2">
        <f t="shared" si="115"/>
        <v>-0.28539426432190407</v>
      </c>
      <c r="F1283" s="2">
        <f t="shared" si="119"/>
        <v>-0.24252511679329625</v>
      </c>
      <c r="G1283" s="2">
        <f t="shared" si="117"/>
        <v>-4.2869147528607821E-2</v>
      </c>
      <c r="H1283" s="2" t="str">
        <f t="shared" si="118"/>
        <v>Hold</v>
      </c>
    </row>
    <row r="1284" spans="1:8" ht="13.5" x14ac:dyDescent="0.25">
      <c r="A1284" s="4">
        <f>TITRES_STAT!B1287</f>
        <v>43879</v>
      </c>
      <c r="B1284" s="2">
        <f>TITRES_STAT!D1287</f>
        <v>5.1806999999999999</v>
      </c>
      <c r="C1284" s="2">
        <f t="shared" si="114"/>
        <v>4.5781204704600302</v>
      </c>
      <c r="D1284" s="2">
        <f t="shared" si="116"/>
        <v>4.850885439690348</v>
      </c>
      <c r="E1284" s="2">
        <f t="shared" si="115"/>
        <v>-0.27276496923031779</v>
      </c>
      <c r="F1284" s="2">
        <f t="shared" si="119"/>
        <v>-0.24857308728070054</v>
      </c>
      <c r="G1284" s="2">
        <f t="shared" si="117"/>
        <v>-2.4191881949617244E-2</v>
      </c>
      <c r="H1284" s="2" t="str">
        <f t="shared" si="118"/>
        <v>Hold</v>
      </c>
    </row>
    <row r="1285" spans="1:8" ht="13.5" x14ac:dyDescent="0.25">
      <c r="A1285" s="4">
        <f>TITRES_STAT!B1288</f>
        <v>43880</v>
      </c>
      <c r="B1285" s="2">
        <f>TITRES_STAT!D1288</f>
        <v>5.2013999999999996</v>
      </c>
      <c r="C1285" s="2">
        <f t="shared" si="114"/>
        <v>4.6327173211584869</v>
      </c>
      <c r="D1285" s="2">
        <f t="shared" si="116"/>
        <v>4.8768494811947667</v>
      </c>
      <c r="E1285" s="2">
        <f t="shared" si="115"/>
        <v>-0.2441321600362798</v>
      </c>
      <c r="F1285" s="2">
        <f t="shared" si="119"/>
        <v>-0.24768490183181641</v>
      </c>
      <c r="G1285" s="2">
        <f t="shared" si="117"/>
        <v>3.552741795536607E-3</v>
      </c>
      <c r="H1285" s="2" t="str">
        <f t="shared" si="118"/>
        <v>Sell</v>
      </c>
    </row>
    <row r="1286" spans="1:8" ht="13.5" x14ac:dyDescent="0.25">
      <c r="A1286" s="4">
        <f>TITRES_STAT!B1289</f>
        <v>43881</v>
      </c>
      <c r="B1286" s="2">
        <f>TITRES_STAT!D1289</f>
        <v>5.2096</v>
      </c>
      <c r="C1286" s="2">
        <f t="shared" si="114"/>
        <v>4.6820992717494896</v>
      </c>
      <c r="D1286" s="2">
        <f t="shared" si="116"/>
        <v>4.9014976677729321</v>
      </c>
      <c r="E1286" s="2">
        <f t="shared" si="115"/>
        <v>-0.21939839602344247</v>
      </c>
      <c r="F1286" s="2">
        <f t="shared" si="119"/>
        <v>-0.24202760067014162</v>
      </c>
      <c r="G1286" s="2">
        <f t="shared" si="117"/>
        <v>2.2629204646699153E-2</v>
      </c>
      <c r="H1286" s="2" t="str">
        <f t="shared" si="118"/>
        <v>Sell</v>
      </c>
    </row>
    <row r="1287" spans="1:8" ht="13.5" x14ac:dyDescent="0.25">
      <c r="A1287" s="4">
        <f>TITRES_STAT!B1290</f>
        <v>43882</v>
      </c>
      <c r="B1287" s="2">
        <f>TITRES_STAT!D1290</f>
        <v>5.2220000000000004</v>
      </c>
      <c r="C1287" s="2">
        <f t="shared" si="114"/>
        <v>4.7422993837880298</v>
      </c>
      <c r="D1287" s="2">
        <f t="shared" si="116"/>
        <v>4.9252385812712332</v>
      </c>
      <c r="E1287" s="2">
        <f t="shared" si="115"/>
        <v>-0.18293919748320331</v>
      </c>
      <c r="F1287" s="2">
        <f t="shared" si="119"/>
        <v>-0.23020992003275395</v>
      </c>
      <c r="G1287" s="2">
        <f t="shared" si="117"/>
        <v>4.7270722549550642E-2</v>
      </c>
      <c r="H1287" s="2" t="str">
        <f t="shared" si="118"/>
        <v>Sell</v>
      </c>
    </row>
    <row r="1288" spans="1:8" ht="13.5" x14ac:dyDescent="0.25">
      <c r="A1288" s="4">
        <f>TITRES_STAT!B1291</f>
        <v>43885</v>
      </c>
      <c r="B1288" s="2">
        <f>TITRES_STAT!D1291</f>
        <v>5.2220000000000004</v>
      </c>
      <c r="C1288" s="2">
        <f t="shared" si="114"/>
        <v>4.8160994785898712</v>
      </c>
      <c r="D1288" s="2">
        <f t="shared" si="116"/>
        <v>4.9472209085844749</v>
      </c>
      <c r="E1288" s="2">
        <f t="shared" si="115"/>
        <v>-0.13112142999460374</v>
      </c>
      <c r="F1288" s="2">
        <f t="shared" si="119"/>
        <v>-0.21039222202512392</v>
      </c>
      <c r="G1288" s="2">
        <f t="shared" si="117"/>
        <v>7.9270792030520176E-2</v>
      </c>
      <c r="H1288" s="2" t="str">
        <f t="shared" si="118"/>
        <v>Sell</v>
      </c>
    </row>
    <row r="1289" spans="1:8" ht="13.5" x14ac:dyDescent="0.25">
      <c r="A1289" s="4">
        <f>TITRES_STAT!B1292</f>
        <v>43886</v>
      </c>
      <c r="B1289" s="2">
        <f>TITRES_STAT!D1292</f>
        <v>5.2096</v>
      </c>
      <c r="C1289" s="2">
        <f t="shared" si="114"/>
        <v>4.8804534049606598</v>
      </c>
      <c r="D1289" s="2">
        <f t="shared" si="116"/>
        <v>4.9666563968374771</v>
      </c>
      <c r="E1289" s="2">
        <f t="shared" si="115"/>
        <v>-8.6202991876817237E-2</v>
      </c>
      <c r="F1289" s="2">
        <f t="shared" si="119"/>
        <v>-0.18555437599546259</v>
      </c>
      <c r="G1289" s="2">
        <f t="shared" si="117"/>
        <v>9.9351384118645358E-2</v>
      </c>
      <c r="H1289" s="2" t="str">
        <f t="shared" si="118"/>
        <v>Sell</v>
      </c>
    </row>
    <row r="1290" spans="1:8" ht="13.5" x14ac:dyDescent="0.25">
      <c r="A1290" s="4">
        <f>TITRES_STAT!B1293</f>
        <v>43887</v>
      </c>
      <c r="B1290" s="2">
        <f>TITRES_STAT!D1293</f>
        <v>5.1848999999999998</v>
      </c>
      <c r="C1290" s="2">
        <f t="shared" si="114"/>
        <v>4.9329990349667119</v>
      </c>
      <c r="D1290" s="2">
        <f t="shared" si="116"/>
        <v>4.9828225896643303</v>
      </c>
      <c r="E1290" s="2">
        <f t="shared" si="115"/>
        <v>-4.9823554697618455E-2</v>
      </c>
      <c r="F1290" s="2">
        <f t="shared" si="119"/>
        <v>-0.15840821173589378</v>
      </c>
      <c r="G1290" s="2">
        <f t="shared" si="117"/>
        <v>0.10858465703827533</v>
      </c>
      <c r="H1290" s="2" t="str">
        <f t="shared" si="118"/>
        <v>Sell</v>
      </c>
    </row>
    <row r="1291" spans="1:8" ht="13.5" x14ac:dyDescent="0.25">
      <c r="A1291" s="4">
        <f>TITRES_STAT!B1294</f>
        <v>43888</v>
      </c>
      <c r="B1291" s="2">
        <f>TITRES_STAT!D1294</f>
        <v>5.1765999999999996</v>
      </c>
      <c r="C1291" s="2">
        <f t="shared" si="114"/>
        <v>4.9869837988179864</v>
      </c>
      <c r="D1291" s="2">
        <f t="shared" si="116"/>
        <v>4.9971764719114171</v>
      </c>
      <c r="E1291" s="2">
        <f t="shared" si="115"/>
        <v>-1.0192673093430749E-2</v>
      </c>
      <c r="F1291" s="2">
        <f t="shared" si="119"/>
        <v>-0.12876510400740118</v>
      </c>
      <c r="G1291" s="2">
        <f t="shared" si="117"/>
        <v>0.11857243091397043</v>
      </c>
      <c r="H1291" s="2" t="str">
        <f t="shared" si="118"/>
        <v>Sell</v>
      </c>
    </row>
    <row r="1292" spans="1:8" ht="13.5" x14ac:dyDescent="0.25">
      <c r="A1292" s="4">
        <f>TITRES_STAT!B1295</f>
        <v>43889</v>
      </c>
      <c r="B1292" s="2">
        <f>TITRES_STAT!D1295</f>
        <v>5.1971999999999996</v>
      </c>
      <c r="C1292" s="2">
        <f t="shared" si="114"/>
        <v>5.0326632143844501</v>
      </c>
      <c r="D1292" s="2">
        <f t="shared" si="116"/>
        <v>5.0119930295476083</v>
      </c>
      <c r="E1292" s="2">
        <f t="shared" si="115"/>
        <v>2.0670184836841798E-2</v>
      </c>
      <c r="F1292" s="2">
        <f t="shared" si="119"/>
        <v>-9.8878046238552592E-2</v>
      </c>
      <c r="G1292" s="2">
        <f t="shared" si="117"/>
        <v>0.11954823107539439</v>
      </c>
      <c r="H1292" s="2" t="str">
        <f t="shared" si="118"/>
        <v>Sell</v>
      </c>
    </row>
    <row r="1293" spans="1:8" ht="13.5" x14ac:dyDescent="0.25">
      <c r="A1293" s="4">
        <f>TITRES_STAT!B1296</f>
        <v>43892</v>
      </c>
      <c r="B1293" s="2">
        <f>TITRES_STAT!D1296</f>
        <v>5.1600999999999999</v>
      </c>
      <c r="C1293" s="2">
        <f t="shared" si="114"/>
        <v>5.064976566017612</v>
      </c>
      <c r="D1293" s="2">
        <f t="shared" si="116"/>
        <v>5.0229639162477859</v>
      </c>
      <c r="E1293" s="2">
        <f t="shared" si="115"/>
        <v>4.2012649769826105E-2</v>
      </c>
      <c r="F1293" s="2">
        <f t="shared" si="119"/>
        <v>-7.0699907036876855E-2</v>
      </c>
      <c r="G1293" s="2">
        <f t="shared" si="117"/>
        <v>0.11271255680670296</v>
      </c>
      <c r="H1293" s="2" t="str">
        <f t="shared" si="118"/>
        <v>Sell</v>
      </c>
    </row>
    <row r="1294" spans="1:8" ht="13.5" x14ac:dyDescent="0.25">
      <c r="A1294" s="4">
        <f>TITRES_STAT!B1297</f>
        <v>43893</v>
      </c>
      <c r="B1294" s="2">
        <f>TITRES_STAT!D1297</f>
        <v>5.0528000000000004</v>
      </c>
      <c r="C1294" s="2">
        <f t="shared" si="114"/>
        <v>5.0827801712456715</v>
      </c>
      <c r="D1294" s="2">
        <f t="shared" si="116"/>
        <v>5.0251739965257274</v>
      </c>
      <c r="E1294" s="2">
        <f t="shared" si="115"/>
        <v>5.7606174719944114E-2</v>
      </c>
      <c r="F1294" s="2">
        <f t="shared" si="119"/>
        <v>-4.5038690685512667E-2</v>
      </c>
      <c r="G1294" s="2">
        <f t="shared" si="117"/>
        <v>0.10264486540545678</v>
      </c>
      <c r="H1294" s="2" t="str">
        <f t="shared" si="118"/>
        <v>Sell</v>
      </c>
    </row>
    <row r="1295" spans="1:8" ht="13.5" x14ac:dyDescent="0.25">
      <c r="A1295" s="4">
        <f>TITRES_STAT!B1298</f>
        <v>43894</v>
      </c>
      <c r="B1295" s="2">
        <f>TITRES_STAT!D1298</f>
        <v>5.1600999999999999</v>
      </c>
      <c r="C1295" s="2">
        <f t="shared" ref="C1295:C1358" si="120">$C$4*B1285+C1294*(1-$C$4)</f>
        <v>5.1010293756694143</v>
      </c>
      <c r="D1295" s="2">
        <f t="shared" si="116"/>
        <v>5.0351685153016001</v>
      </c>
      <c r="E1295" s="2">
        <f t="shared" si="115"/>
        <v>6.5860860367814134E-2</v>
      </c>
      <c r="F1295" s="2">
        <f t="shared" si="119"/>
        <v>-2.2858780474847309E-2</v>
      </c>
      <c r="G1295" s="2">
        <f t="shared" si="117"/>
        <v>8.8719640842661443E-2</v>
      </c>
      <c r="H1295" s="2" t="str">
        <f t="shared" si="118"/>
        <v>Sell</v>
      </c>
    </row>
    <row r="1296" spans="1:8" ht="13.5" x14ac:dyDescent="0.25">
      <c r="A1296" s="4">
        <f>TITRES_STAT!B1299</f>
        <v>43895</v>
      </c>
      <c r="B1296" s="2">
        <f>TITRES_STAT!D1299</f>
        <v>5.1477000000000004</v>
      </c>
      <c r="C1296" s="2">
        <f t="shared" si="120"/>
        <v>5.1177325486433505</v>
      </c>
      <c r="D1296" s="2">
        <f t="shared" si="116"/>
        <v>5.0435041808348142</v>
      </c>
      <c r="E1296" s="2">
        <f t="shared" si="115"/>
        <v>7.4228367808536255E-2</v>
      </c>
      <c r="F1296" s="2">
        <f t="shared" si="119"/>
        <v>-3.4413508181705948E-3</v>
      </c>
      <c r="G1296" s="2">
        <f t="shared" si="117"/>
        <v>7.7669718626706852E-2</v>
      </c>
      <c r="H1296" s="2" t="str">
        <f t="shared" si="118"/>
        <v>Sell</v>
      </c>
    </row>
    <row r="1297" spans="1:8" ht="13.5" x14ac:dyDescent="0.25">
      <c r="A1297" s="4">
        <f>TITRES_STAT!B1300</f>
        <v>43896</v>
      </c>
      <c r="B1297" s="2">
        <f>TITRES_STAT!D1300</f>
        <v>5.1353</v>
      </c>
      <c r="C1297" s="2">
        <f t="shared" si="120"/>
        <v>5.1337736950059121</v>
      </c>
      <c r="D1297" s="2">
        <f t="shared" si="116"/>
        <v>5.0503038711433463</v>
      </c>
      <c r="E1297" s="2">
        <f t="shared" si="115"/>
        <v>8.346982386256574E-2</v>
      </c>
      <c r="F1297" s="2">
        <f t="shared" si="119"/>
        <v>1.3940884117976674E-2</v>
      </c>
      <c r="G1297" s="2">
        <f t="shared" si="117"/>
        <v>6.9528939744589069E-2</v>
      </c>
      <c r="H1297" s="2" t="str">
        <f t="shared" si="118"/>
        <v>Sell</v>
      </c>
    </row>
    <row r="1298" spans="1:8" ht="13.5" x14ac:dyDescent="0.25">
      <c r="A1298" s="4">
        <f>TITRES_STAT!B1301</f>
        <v>43899</v>
      </c>
      <c r="B1298" s="2">
        <f>TITRES_STAT!D1301</f>
        <v>5.0528000000000004</v>
      </c>
      <c r="C1298" s="2">
        <f t="shared" si="120"/>
        <v>5.14734697269731</v>
      </c>
      <c r="D1298" s="2">
        <f t="shared" si="116"/>
        <v>5.0504887695771723</v>
      </c>
      <c r="E1298" s="2">
        <f t="shared" si="115"/>
        <v>9.6858203120137709E-2</v>
      </c>
      <c r="F1298" s="2">
        <f t="shared" si="119"/>
        <v>3.0524347918408884E-2</v>
      </c>
      <c r="G1298" s="2">
        <f t="shared" si="117"/>
        <v>6.6333855201728825E-2</v>
      </c>
      <c r="H1298" s="2" t="str">
        <f t="shared" si="118"/>
        <v>Sell</v>
      </c>
    </row>
    <row r="1299" spans="1:8" ht="13.5" x14ac:dyDescent="0.25">
      <c r="A1299" s="4">
        <f>TITRES_STAT!B1302</f>
        <v>43900</v>
      </c>
      <c r="B1299" s="2">
        <f>TITRES_STAT!D1302</f>
        <v>4.8917999999999999</v>
      </c>
      <c r="C1299" s="2">
        <f t="shared" si="120"/>
        <v>5.1569243615131084</v>
      </c>
      <c r="D1299" s="2">
        <f t="shared" si="116"/>
        <v>5.0387340459047891</v>
      </c>
      <c r="E1299" s="2">
        <f t="shared" si="115"/>
        <v>0.11819031560831927</v>
      </c>
      <c r="F1299" s="2">
        <f t="shared" si="119"/>
        <v>4.8057541456390962E-2</v>
      </c>
      <c r="G1299" s="2">
        <f t="shared" si="117"/>
        <v>7.0132774151928312E-2</v>
      </c>
      <c r="H1299" s="2" t="str">
        <f t="shared" si="118"/>
        <v>Sell</v>
      </c>
    </row>
    <row r="1300" spans="1:8" ht="13.5" x14ac:dyDescent="0.25">
      <c r="A1300" s="4">
        <f>TITRES_STAT!B1303</f>
        <v>43901</v>
      </c>
      <c r="B1300" s="2">
        <f>TITRES_STAT!D1303</f>
        <v>5.0320999999999998</v>
      </c>
      <c r="C1300" s="2">
        <f t="shared" si="120"/>
        <v>5.1612283058957074</v>
      </c>
      <c r="D1300" s="2">
        <f t="shared" si="116"/>
        <v>5.0382426350970277</v>
      </c>
      <c r="E1300" s="2">
        <f t="shared" si="115"/>
        <v>0.12298567079867961</v>
      </c>
      <c r="F1300" s="2">
        <f t="shared" si="119"/>
        <v>6.3043167324848701E-2</v>
      </c>
      <c r="G1300" s="2">
        <f t="shared" si="117"/>
        <v>5.9942503473830913E-2</v>
      </c>
      <c r="H1300" s="2" t="str">
        <f t="shared" si="118"/>
        <v>Sell</v>
      </c>
    </row>
    <row r="1301" spans="1:8" ht="13.5" x14ac:dyDescent="0.25">
      <c r="A1301" s="4">
        <f>TITRES_STAT!B1304</f>
        <v>43902</v>
      </c>
      <c r="B1301" s="2">
        <f>TITRES_STAT!D1304</f>
        <v>4.8917999999999999</v>
      </c>
      <c r="C1301" s="2">
        <f t="shared" si="120"/>
        <v>5.1635931819117529</v>
      </c>
      <c r="D1301" s="2">
        <f t="shared" si="116"/>
        <v>5.0273950324972478</v>
      </c>
      <c r="E1301" s="2">
        <f t="shared" si="115"/>
        <v>0.13619814941450503</v>
      </c>
      <c r="F1301" s="2">
        <f t="shared" si="119"/>
        <v>7.7674163742779967E-2</v>
      </c>
      <c r="G1301" s="2">
        <f t="shared" si="117"/>
        <v>5.8523985671725065E-2</v>
      </c>
      <c r="H1301" s="2" t="str">
        <f t="shared" si="118"/>
        <v>Sell</v>
      </c>
    </row>
    <row r="1302" spans="1:8" ht="13.5" x14ac:dyDescent="0.25">
      <c r="A1302" s="4">
        <f>TITRES_STAT!B1305</f>
        <v>43903</v>
      </c>
      <c r="B1302" s="2">
        <f>TITRES_STAT!D1305</f>
        <v>4.8917999999999999</v>
      </c>
      <c r="C1302" s="2">
        <f t="shared" si="120"/>
        <v>5.1687634616176368</v>
      </c>
      <c r="D1302" s="2">
        <f t="shared" si="116"/>
        <v>5.0173509560159699</v>
      </c>
      <c r="E1302" s="2">
        <f t="shared" si="115"/>
        <v>0.15141250560166686</v>
      </c>
      <c r="F1302" s="2">
        <f t="shared" si="119"/>
        <v>9.2421832114557345E-2</v>
      </c>
      <c r="G1302" s="2">
        <f t="shared" si="117"/>
        <v>5.8990673487109513E-2</v>
      </c>
      <c r="H1302" s="2" t="str">
        <f t="shared" si="118"/>
        <v>Sell</v>
      </c>
    </row>
    <row r="1303" spans="1:8" ht="13.5" x14ac:dyDescent="0.25">
      <c r="A1303" s="4">
        <f>TITRES_STAT!B1306</f>
        <v>43906</v>
      </c>
      <c r="B1303" s="2">
        <f>TITRES_STAT!D1306</f>
        <v>4.673</v>
      </c>
      <c r="C1303" s="2">
        <f t="shared" si="120"/>
        <v>5.1674306213687693</v>
      </c>
      <c r="D1303" s="2">
        <f t="shared" si="116"/>
        <v>4.9918434777925649</v>
      </c>
      <c r="E1303" s="2">
        <f t="shared" si="115"/>
        <v>0.17558714357620442</v>
      </c>
      <c r="F1303" s="2">
        <f t="shared" si="119"/>
        <v>0.10905489440688676</v>
      </c>
      <c r="G1303" s="2">
        <f t="shared" si="117"/>
        <v>6.6532249169317659E-2</v>
      </c>
      <c r="H1303" s="2" t="str">
        <f t="shared" si="118"/>
        <v>Sell</v>
      </c>
    </row>
    <row r="1304" spans="1:8" ht="13.5" x14ac:dyDescent="0.25">
      <c r="A1304" s="4">
        <f>TITRES_STAT!B1307</f>
        <v>43907</v>
      </c>
      <c r="B1304" s="2">
        <f>TITRES_STAT!D1307</f>
        <v>4.6646999999999998</v>
      </c>
      <c r="C1304" s="2">
        <f t="shared" si="120"/>
        <v>5.1497951411581893</v>
      </c>
      <c r="D1304" s="2">
        <f t="shared" si="116"/>
        <v>4.9676106275857084</v>
      </c>
      <c r="E1304" s="2">
        <f t="shared" si="115"/>
        <v>0.18218451357248089</v>
      </c>
      <c r="F1304" s="2">
        <f t="shared" si="119"/>
        <v>0.1236808182400056</v>
      </c>
      <c r="G1304" s="2">
        <f t="shared" si="117"/>
        <v>5.8503695332475292E-2</v>
      </c>
      <c r="H1304" s="2" t="str">
        <f t="shared" si="118"/>
        <v>Sell</v>
      </c>
    </row>
    <row r="1305" spans="1:8" ht="13.5" x14ac:dyDescent="0.25">
      <c r="A1305" s="4">
        <f>TITRES_STAT!B1308</f>
        <v>43908</v>
      </c>
      <c r="B1305" s="2">
        <f>TITRES_STAT!D1308</f>
        <v>4.5408999999999997</v>
      </c>
      <c r="C1305" s="2">
        <f t="shared" si="120"/>
        <v>5.1513805040569292</v>
      </c>
      <c r="D1305" s="2">
        <f t="shared" si="116"/>
        <v>4.9360024329497296</v>
      </c>
      <c r="E1305" s="2">
        <f t="shared" si="115"/>
        <v>0.21537807110719953</v>
      </c>
      <c r="F1305" s="2">
        <f t="shared" si="119"/>
        <v>0.14202026881344437</v>
      </c>
      <c r="G1305" s="2">
        <f t="shared" si="117"/>
        <v>7.3357802293755159E-2</v>
      </c>
      <c r="H1305" s="2" t="str">
        <f t="shared" si="118"/>
        <v>Sell</v>
      </c>
    </row>
    <row r="1306" spans="1:8" ht="13.5" x14ac:dyDescent="0.25">
      <c r="A1306" s="4">
        <f>TITRES_STAT!B1309</f>
        <v>43909</v>
      </c>
      <c r="B1306" s="2">
        <f>TITRES_STAT!D1309</f>
        <v>4.5408999999999997</v>
      </c>
      <c r="C1306" s="2">
        <f t="shared" si="120"/>
        <v>5.1508142726635553</v>
      </c>
      <c r="D1306" s="2">
        <f t="shared" si="116"/>
        <v>4.9067355860645643</v>
      </c>
      <c r="E1306" s="2">
        <f t="shared" si="115"/>
        <v>0.24407868659899101</v>
      </c>
      <c r="F1306" s="2">
        <f t="shared" si="119"/>
        <v>0.16243195237055372</v>
      </c>
      <c r="G1306" s="2">
        <f t="shared" si="117"/>
        <v>8.1646734228437295E-2</v>
      </c>
      <c r="H1306" s="2" t="str">
        <f t="shared" si="118"/>
        <v>Sell</v>
      </c>
    </row>
    <row r="1307" spans="1:8" ht="13.5" x14ac:dyDescent="0.25">
      <c r="A1307" s="4">
        <f>TITRES_STAT!B1310</f>
        <v>43913</v>
      </c>
      <c r="B1307" s="2">
        <f>TITRES_STAT!D1310</f>
        <v>4.4996</v>
      </c>
      <c r="C1307" s="2">
        <f t="shared" si="120"/>
        <v>5.1484274614845464</v>
      </c>
      <c r="D1307" s="2">
        <f t="shared" si="116"/>
        <v>4.8765773945042268</v>
      </c>
      <c r="E1307" s="2">
        <f t="shared" si="115"/>
        <v>0.27185006698031966</v>
      </c>
      <c r="F1307" s="2">
        <f t="shared" si="119"/>
        <v>0.18431557529250692</v>
      </c>
      <c r="G1307" s="2">
        <f t="shared" si="117"/>
        <v>8.7534491687812743E-2</v>
      </c>
      <c r="H1307" s="2" t="str">
        <f t="shared" si="118"/>
        <v>Sell</v>
      </c>
    </row>
    <row r="1308" spans="1:8" ht="13.5" x14ac:dyDescent="0.25">
      <c r="A1308" s="4">
        <f>TITRES_STAT!B1311</f>
        <v>43914</v>
      </c>
      <c r="B1308" s="2">
        <f>TITRES_STAT!D1311</f>
        <v>4.5408999999999997</v>
      </c>
      <c r="C1308" s="2">
        <f t="shared" si="120"/>
        <v>5.1337155443330778</v>
      </c>
      <c r="D1308" s="2">
        <f t="shared" si="116"/>
        <v>4.8517124023187286</v>
      </c>
      <c r="E1308" s="2">
        <f t="shared" ref="E1308:E1371" si="121">C1308-D1308</f>
        <v>0.28200314201434917</v>
      </c>
      <c r="F1308" s="2">
        <f t="shared" si="119"/>
        <v>0.20385308863687537</v>
      </c>
      <c r="G1308" s="2">
        <f t="shared" si="117"/>
        <v>7.8150053377473799E-2</v>
      </c>
      <c r="H1308" s="2" t="str">
        <f t="shared" si="118"/>
        <v>Sell</v>
      </c>
    </row>
    <row r="1309" spans="1:8" ht="13.5" x14ac:dyDescent="0.25">
      <c r="A1309" s="4">
        <f>TITRES_STAT!B1312</f>
        <v>43915</v>
      </c>
      <c r="B1309" s="2">
        <f>TITRES_STAT!D1312</f>
        <v>4.4996</v>
      </c>
      <c r="C1309" s="2">
        <f t="shared" si="120"/>
        <v>5.0964977682818358</v>
      </c>
      <c r="D1309" s="2">
        <f t="shared" ref="D1309:D1372" si="122">$D$4*B1309+(1-$D$4)*D1308</f>
        <v>4.8256300021469709</v>
      </c>
      <c r="E1309" s="2">
        <f t="shared" si="121"/>
        <v>0.27086776613486485</v>
      </c>
      <c r="F1309" s="2">
        <f t="shared" si="119"/>
        <v>0.2172560241364733</v>
      </c>
      <c r="G1309" s="2">
        <f t="shared" si="117"/>
        <v>5.3611741998391554E-2</v>
      </c>
      <c r="H1309" s="2" t="str">
        <f t="shared" si="118"/>
        <v>Sell</v>
      </c>
    </row>
    <row r="1310" spans="1:8" ht="13.5" x14ac:dyDescent="0.25">
      <c r="A1310" s="4">
        <f>TITRES_STAT!B1313</f>
        <v>43916</v>
      </c>
      <c r="B1310" s="2">
        <f>TITRES_STAT!D1313</f>
        <v>4.4996</v>
      </c>
      <c r="C1310" s="2">
        <f t="shared" si="120"/>
        <v>5.0865904193153995</v>
      </c>
      <c r="D1310" s="2">
        <f t="shared" si="122"/>
        <v>4.8014796316175659</v>
      </c>
      <c r="E1310" s="2">
        <f t="shared" si="121"/>
        <v>0.2851107876978336</v>
      </c>
      <c r="F1310" s="2">
        <f t="shared" si="119"/>
        <v>0.23082697684874537</v>
      </c>
      <c r="G1310" s="2">
        <f t="shared" si="117"/>
        <v>5.4283810849088232E-2</v>
      </c>
      <c r="H1310" s="2" t="str">
        <f t="shared" si="118"/>
        <v>Sell</v>
      </c>
    </row>
    <row r="1311" spans="1:8" ht="13.5" x14ac:dyDescent="0.25">
      <c r="A1311" s="4">
        <f>TITRES_STAT!B1314</f>
        <v>43917</v>
      </c>
      <c r="B1311" s="2">
        <f>TITRES_STAT!D1314</f>
        <v>4.6317000000000004</v>
      </c>
      <c r="C1311" s="2">
        <f t="shared" si="120"/>
        <v>5.0566226624976451</v>
      </c>
      <c r="D1311" s="2">
        <f t="shared" si="122"/>
        <v>4.7889033626088571</v>
      </c>
      <c r="E1311" s="2">
        <f t="shared" si="121"/>
        <v>0.26771929988878806</v>
      </c>
      <c r="F1311" s="2">
        <f t="shared" si="119"/>
        <v>0.23820544145675393</v>
      </c>
      <c r="G1311" s="2">
        <f t="shared" si="117"/>
        <v>2.9513858432034135E-2</v>
      </c>
      <c r="H1311" s="2" t="str">
        <f t="shared" si="118"/>
        <v>Sell</v>
      </c>
    </row>
    <row r="1312" spans="1:8" ht="13.5" x14ac:dyDescent="0.25">
      <c r="A1312" s="4">
        <f>TITRES_STAT!B1315</f>
        <v>43920</v>
      </c>
      <c r="B1312" s="2">
        <f>TITRES_STAT!D1315</f>
        <v>4.6317000000000004</v>
      </c>
      <c r="C1312" s="2">
        <f t="shared" si="120"/>
        <v>5.0312653298057004</v>
      </c>
      <c r="D1312" s="2">
        <f t="shared" si="122"/>
        <v>4.7772586690822747</v>
      </c>
      <c r="E1312" s="2">
        <f t="shared" si="121"/>
        <v>0.2540066607234257</v>
      </c>
      <c r="F1312" s="2">
        <f t="shared" si="119"/>
        <v>0.24136568531008828</v>
      </c>
      <c r="G1312" s="2">
        <f t="shared" si="117"/>
        <v>1.2640975413337419E-2</v>
      </c>
      <c r="H1312" s="2" t="str">
        <f t="shared" si="118"/>
        <v>Sell</v>
      </c>
    </row>
    <row r="1313" spans="1:8" ht="13.5" x14ac:dyDescent="0.25">
      <c r="A1313" s="4">
        <f>TITRES_STAT!B1316</f>
        <v>43921</v>
      </c>
      <c r="B1313" s="2">
        <f>TITRES_STAT!D1316</f>
        <v>4.7266000000000004</v>
      </c>
      <c r="C1313" s="2">
        <f t="shared" si="120"/>
        <v>4.9761475867586693</v>
      </c>
      <c r="D1313" s="2">
        <f t="shared" si="122"/>
        <v>4.7735061750761805</v>
      </c>
      <c r="E1313" s="2">
        <f t="shared" si="121"/>
        <v>0.20264141168248884</v>
      </c>
      <c r="F1313" s="2">
        <f t="shared" si="119"/>
        <v>0.23362083058456842</v>
      </c>
      <c r="G1313" s="2">
        <f t="shared" si="117"/>
        <v>-3.0979418902079586E-2</v>
      </c>
      <c r="H1313" s="2" t="str">
        <f t="shared" si="118"/>
        <v>Hold</v>
      </c>
    </row>
    <row r="1314" spans="1:8" ht="13.5" x14ac:dyDescent="0.25">
      <c r="A1314" s="4">
        <f>TITRES_STAT!B1317</f>
        <v>43922</v>
      </c>
      <c r="B1314" s="2">
        <f>TITRES_STAT!D1317</f>
        <v>4.867</v>
      </c>
      <c r="C1314" s="2">
        <f t="shared" si="120"/>
        <v>4.928232573411182</v>
      </c>
      <c r="D1314" s="2">
        <f t="shared" si="122"/>
        <v>4.7804316435890559</v>
      </c>
      <c r="E1314" s="2">
        <f t="shared" si="121"/>
        <v>0.14780092982212611</v>
      </c>
      <c r="F1314" s="2">
        <f t="shared" si="119"/>
        <v>0.21645685043207996</v>
      </c>
      <c r="G1314" s="2">
        <f t="shared" si="117"/>
        <v>-6.8655920609953847E-2</v>
      </c>
      <c r="H1314" s="2" t="str">
        <f t="shared" si="118"/>
        <v>Hold</v>
      </c>
    </row>
    <row r="1315" spans="1:8" ht="13.5" x14ac:dyDescent="0.25">
      <c r="A1315" s="4">
        <f>TITRES_STAT!B1318</f>
        <v>43923</v>
      </c>
      <c r="B1315" s="2">
        <f>TITRES_STAT!D1318</f>
        <v>5.0114999999999998</v>
      </c>
      <c r="C1315" s="2">
        <f t="shared" si="120"/>
        <v>4.8686429467325381</v>
      </c>
      <c r="D1315" s="2">
        <f t="shared" si="122"/>
        <v>4.7975478181380149</v>
      </c>
      <c r="E1315" s="2">
        <f t="shared" si="121"/>
        <v>7.109512859452316E-2</v>
      </c>
      <c r="F1315" s="2">
        <f t="shared" si="119"/>
        <v>0.18738450606456861</v>
      </c>
      <c r="G1315" s="2">
        <f t="shared" si="117"/>
        <v>-0.11628937747004545</v>
      </c>
      <c r="H1315" s="2" t="str">
        <f t="shared" si="118"/>
        <v>Hold</v>
      </c>
    </row>
    <row r="1316" spans="1:8" ht="13.5" x14ac:dyDescent="0.25">
      <c r="A1316" s="4">
        <f>TITRES_STAT!B1319</f>
        <v>43924</v>
      </c>
      <c r="B1316" s="2">
        <f>TITRES_STAT!D1319</f>
        <v>4.9537000000000004</v>
      </c>
      <c r="C1316" s="2">
        <f t="shared" si="120"/>
        <v>4.8182209549275319</v>
      </c>
      <c r="D1316" s="2">
        <f t="shared" si="122"/>
        <v>4.8091146464240877</v>
      </c>
      <c r="E1316" s="2">
        <f t="shared" si="121"/>
        <v>9.1063085034441826E-3</v>
      </c>
      <c r="F1316" s="2">
        <f t="shared" si="119"/>
        <v>0.15172886655234372</v>
      </c>
      <c r="G1316" s="2">
        <f t="shared" ref="G1316:G1379" si="123">E1316-F1316</f>
        <v>-0.14262255804889953</v>
      </c>
      <c r="H1316" s="2" t="str">
        <f t="shared" ref="H1316:H1379" si="124">IF(G1316&lt;0,"Hold","Sell")</f>
        <v>Hold</v>
      </c>
    </row>
    <row r="1317" spans="1:8" ht="13.5" x14ac:dyDescent="0.25">
      <c r="A1317" s="4">
        <f>TITRES_STAT!B1320</f>
        <v>43927</v>
      </c>
      <c r="B1317" s="2">
        <f>TITRES_STAT!D1320</f>
        <v>4.8051000000000004</v>
      </c>
      <c r="C1317" s="2">
        <f t="shared" si="120"/>
        <v>4.769202346477142</v>
      </c>
      <c r="D1317" s="2">
        <f t="shared" si="122"/>
        <v>4.8088172652074892</v>
      </c>
      <c r="E1317" s="2">
        <f t="shared" si="121"/>
        <v>-3.9614918730347171E-2</v>
      </c>
      <c r="F1317" s="2">
        <f t="shared" ref="F1317:F1380" si="125">(E1317*(2/(10)))+((1-(2/10))*F1316)</f>
        <v>0.11346010949580554</v>
      </c>
      <c r="G1317" s="2">
        <f t="shared" si="123"/>
        <v>-0.15307502822615271</v>
      </c>
      <c r="H1317" s="2" t="str">
        <f t="shared" si="124"/>
        <v>Hold</v>
      </c>
    </row>
    <row r="1318" spans="1:8" ht="13.5" x14ac:dyDescent="0.25">
      <c r="A1318" s="4">
        <f>TITRES_STAT!B1321</f>
        <v>43928</v>
      </c>
      <c r="B1318" s="2">
        <f>TITRES_STAT!D1321</f>
        <v>4.6646999999999998</v>
      </c>
      <c r="C1318" s="2">
        <f t="shared" si="120"/>
        <v>4.7340789085575814</v>
      </c>
      <c r="D1318" s="2">
        <f t="shared" si="122"/>
        <v>4.7981419122291564</v>
      </c>
      <c r="E1318" s="2">
        <f t="shared" si="121"/>
        <v>-6.4063003671575025E-2</v>
      </c>
      <c r="F1318" s="2">
        <f t="shared" si="125"/>
        <v>7.7955486862329434E-2</v>
      </c>
      <c r="G1318" s="2">
        <f t="shared" si="123"/>
        <v>-0.14201849053390447</v>
      </c>
      <c r="H1318" s="2" t="str">
        <f t="shared" si="124"/>
        <v>Hold</v>
      </c>
    </row>
    <row r="1319" spans="1:8" ht="13.5" x14ac:dyDescent="0.25">
      <c r="A1319" s="4">
        <f>TITRES_STAT!B1322</f>
        <v>43929</v>
      </c>
      <c r="B1319" s="2">
        <f>TITRES_STAT!D1322</f>
        <v>4.5285000000000002</v>
      </c>
      <c r="C1319" s="2">
        <f t="shared" si="120"/>
        <v>4.6980052303179534</v>
      </c>
      <c r="D1319" s="2">
        <f t="shared" si="122"/>
        <v>4.778168437249219</v>
      </c>
      <c r="E1319" s="2">
        <f t="shared" si="121"/>
        <v>-8.0163206931265663E-2</v>
      </c>
      <c r="F1319" s="2">
        <f t="shared" si="125"/>
        <v>4.6331748103610418E-2</v>
      </c>
      <c r="G1319" s="2">
        <f t="shared" si="123"/>
        <v>-0.12649495503487607</v>
      </c>
      <c r="H1319" s="2" t="str">
        <f t="shared" si="124"/>
        <v>Hold</v>
      </c>
    </row>
    <row r="1320" spans="1:8" ht="13.5" x14ac:dyDescent="0.25">
      <c r="A1320" s="4">
        <f>TITRES_STAT!B1323</f>
        <v>43934</v>
      </c>
      <c r="B1320" s="2">
        <f>TITRES_STAT!D1323</f>
        <v>4.4583000000000004</v>
      </c>
      <c r="C1320" s="2">
        <f t="shared" si="120"/>
        <v>4.6674813487305755</v>
      </c>
      <c r="D1320" s="2">
        <f t="shared" si="122"/>
        <v>4.754474478934462</v>
      </c>
      <c r="E1320" s="2">
        <f t="shared" si="121"/>
        <v>-8.6993130203886437E-2</v>
      </c>
      <c r="F1320" s="2">
        <f t="shared" si="125"/>
        <v>1.9666772442111045E-2</v>
      </c>
      <c r="G1320" s="2">
        <f t="shared" si="123"/>
        <v>-0.10665990264599748</v>
      </c>
      <c r="H1320" s="2" t="str">
        <f t="shared" si="124"/>
        <v>Hold</v>
      </c>
    </row>
    <row r="1321" spans="1:8" ht="13.5" x14ac:dyDescent="0.25">
      <c r="A1321" s="4">
        <f>TITRES_STAT!B1324</f>
        <v>43935</v>
      </c>
      <c r="B1321" s="2">
        <f>TITRES_STAT!D1324</f>
        <v>4.5285000000000002</v>
      </c>
      <c r="C1321" s="2">
        <f t="shared" si="120"/>
        <v>4.6619765258489485</v>
      </c>
      <c r="D1321" s="2">
        <f t="shared" si="122"/>
        <v>4.737735628643021</v>
      </c>
      <c r="E1321" s="2">
        <f t="shared" si="121"/>
        <v>-7.5759102794072497E-2</v>
      </c>
      <c r="F1321" s="2">
        <f t="shared" si="125"/>
        <v>5.8159739487433602E-4</v>
      </c>
      <c r="G1321" s="2">
        <f t="shared" si="123"/>
        <v>-7.6340700188946828E-2</v>
      </c>
      <c r="H1321" s="2" t="str">
        <f t="shared" si="124"/>
        <v>Hold</v>
      </c>
    </row>
    <row r="1322" spans="1:8" ht="13.5" x14ac:dyDescent="0.25">
      <c r="A1322" s="4">
        <f>TITRES_STAT!B1325</f>
        <v>43936</v>
      </c>
      <c r="B1322" s="2">
        <f>TITRES_STAT!D1325</f>
        <v>4.5408999999999997</v>
      </c>
      <c r="C1322" s="2">
        <f t="shared" si="120"/>
        <v>4.6573185987952641</v>
      </c>
      <c r="D1322" s="2">
        <f t="shared" si="122"/>
        <v>4.7231552117065005</v>
      </c>
      <c r="E1322" s="2">
        <f t="shared" si="121"/>
        <v>-6.5836612911236436E-2</v>
      </c>
      <c r="F1322" s="2">
        <f t="shared" si="125"/>
        <v>-1.2702044666347818E-2</v>
      </c>
      <c r="G1322" s="2">
        <f t="shared" si="123"/>
        <v>-5.3134568244888616E-2</v>
      </c>
      <c r="H1322" s="2" t="str">
        <f t="shared" si="124"/>
        <v>Hold</v>
      </c>
    </row>
    <row r="1323" spans="1:8" ht="13.5" x14ac:dyDescent="0.25">
      <c r="A1323" s="4">
        <f>TITRES_STAT!B1326</f>
        <v>43937</v>
      </c>
      <c r="B1323" s="2">
        <f>TITRES_STAT!D1326</f>
        <v>4.5903999999999998</v>
      </c>
      <c r="C1323" s="2">
        <f t="shared" si="120"/>
        <v>4.6679772759036853</v>
      </c>
      <c r="D1323" s="2">
        <f t="shared" si="122"/>
        <v>4.7133214923208335</v>
      </c>
      <c r="E1323" s="2">
        <f t="shared" si="121"/>
        <v>-4.5344216417148253E-2</v>
      </c>
      <c r="F1323" s="2">
        <f t="shared" si="125"/>
        <v>-1.9230479016507908E-2</v>
      </c>
      <c r="G1323" s="2">
        <f t="shared" si="123"/>
        <v>-2.6113737400640345E-2</v>
      </c>
      <c r="H1323" s="2" t="str">
        <f t="shared" si="124"/>
        <v>Hold</v>
      </c>
    </row>
    <row r="1324" spans="1:8" ht="13.5" x14ac:dyDescent="0.25">
      <c r="A1324" s="4">
        <f>TITRES_STAT!B1327</f>
        <v>43938</v>
      </c>
      <c r="B1324" s="2">
        <f>TITRES_STAT!D1327</f>
        <v>4.5449999999999999</v>
      </c>
      <c r="C1324" s="2">
        <f t="shared" si="120"/>
        <v>4.6985961565338874</v>
      </c>
      <c r="D1324" s="2">
        <f t="shared" si="122"/>
        <v>4.7008532336304016</v>
      </c>
      <c r="E1324" s="2">
        <f t="shared" si="121"/>
        <v>-2.2570770965142373E-3</v>
      </c>
      <c r="F1324" s="2">
        <f t="shared" si="125"/>
        <v>-1.5835798632509175E-2</v>
      </c>
      <c r="G1324" s="2">
        <f t="shared" si="123"/>
        <v>1.3578721535994938E-2</v>
      </c>
      <c r="H1324" s="2" t="str">
        <f t="shared" si="124"/>
        <v>Sell</v>
      </c>
    </row>
    <row r="1325" spans="1:8" ht="13.5" x14ac:dyDescent="0.25">
      <c r="A1325" s="4">
        <f>TITRES_STAT!B1328</f>
        <v>43941</v>
      </c>
      <c r="B1325" s="2">
        <f>TITRES_STAT!D1328</f>
        <v>4.5408999999999997</v>
      </c>
      <c r="C1325" s="2">
        <f t="shared" si="120"/>
        <v>4.7467352093748278</v>
      </c>
      <c r="D1325" s="2">
        <f t="shared" si="122"/>
        <v>4.6890048459540754</v>
      </c>
      <c r="E1325" s="2">
        <f t="shared" si="121"/>
        <v>5.773036342075244E-2</v>
      </c>
      <c r="F1325" s="2">
        <f t="shared" si="125"/>
        <v>-1.1225662218568525E-3</v>
      </c>
      <c r="G1325" s="2">
        <f t="shared" si="123"/>
        <v>5.885292964260929E-2</v>
      </c>
      <c r="H1325" s="2" t="str">
        <f t="shared" si="124"/>
        <v>Sell</v>
      </c>
    </row>
    <row r="1326" spans="1:8" ht="13.5" x14ac:dyDescent="0.25">
      <c r="A1326" s="4">
        <f>TITRES_STAT!B1329</f>
        <v>43942</v>
      </c>
      <c r="B1326" s="2">
        <f>TITRES_STAT!D1329</f>
        <v>4.5408999999999997</v>
      </c>
      <c r="C1326" s="2">
        <f t="shared" si="120"/>
        <v>4.7785759463940849</v>
      </c>
      <c r="D1326" s="2">
        <f t="shared" si="122"/>
        <v>4.6780341166241444</v>
      </c>
      <c r="E1326" s="2">
        <f t="shared" si="121"/>
        <v>0.10054182976994053</v>
      </c>
      <c r="F1326" s="2">
        <f t="shared" si="125"/>
        <v>1.9210312976502626E-2</v>
      </c>
      <c r="G1326" s="2">
        <f t="shared" si="123"/>
        <v>8.1331516793437905E-2</v>
      </c>
      <c r="H1326" s="2" t="str">
        <f t="shared" si="124"/>
        <v>Sell</v>
      </c>
    </row>
    <row r="1327" spans="1:8" ht="13.5" x14ac:dyDescent="0.25">
      <c r="A1327" s="4">
        <f>TITRES_STAT!B1330</f>
        <v>43943</v>
      </c>
      <c r="B1327" s="2">
        <f>TITRES_STAT!D1330</f>
        <v>4.5614999999999997</v>
      </c>
      <c r="C1327" s="2">
        <f t="shared" si="120"/>
        <v>4.7826565700257646</v>
      </c>
      <c r="D1327" s="2">
        <f t="shared" si="122"/>
        <v>4.6694019598371712</v>
      </c>
      <c r="E1327" s="2">
        <f t="shared" si="121"/>
        <v>0.1132546101885934</v>
      </c>
      <c r="F1327" s="2">
        <f t="shared" si="125"/>
        <v>3.8019172418920777E-2</v>
      </c>
      <c r="G1327" s="2">
        <f t="shared" si="123"/>
        <v>7.523543776967262E-2</v>
      </c>
      <c r="H1327" s="2" t="str">
        <f t="shared" si="124"/>
        <v>Sell</v>
      </c>
    </row>
    <row r="1328" spans="1:8" ht="13.5" x14ac:dyDescent="0.25">
      <c r="A1328" s="4">
        <f>TITRES_STAT!B1331</f>
        <v>43944</v>
      </c>
      <c r="B1328" s="2">
        <f>TITRES_STAT!D1331</f>
        <v>4.5614999999999997</v>
      </c>
      <c r="C1328" s="2">
        <f t="shared" si="120"/>
        <v>4.7645094054064163</v>
      </c>
      <c r="D1328" s="2">
        <f t="shared" si="122"/>
        <v>4.6614092220714554</v>
      </c>
      <c r="E1328" s="2">
        <f t="shared" si="121"/>
        <v>0.10310018333496096</v>
      </c>
      <c r="F1328" s="2">
        <f t="shared" si="125"/>
        <v>5.1035374602128813E-2</v>
      </c>
      <c r="G1328" s="2">
        <f t="shared" si="123"/>
        <v>5.2064808732832146E-2</v>
      </c>
      <c r="H1328" s="2" t="str">
        <f t="shared" si="124"/>
        <v>Sell</v>
      </c>
    </row>
    <row r="1329" spans="1:8" ht="13.5" x14ac:dyDescent="0.25">
      <c r="A1329" s="4">
        <f>TITRES_STAT!B1332</f>
        <v>43945</v>
      </c>
      <c r="B1329" s="2">
        <f>TITRES_STAT!D1332</f>
        <v>4.5822000000000003</v>
      </c>
      <c r="C1329" s="2">
        <f t="shared" si="120"/>
        <v>4.7282002661131211</v>
      </c>
      <c r="D1329" s="2">
        <f t="shared" si="122"/>
        <v>4.6555418722883841</v>
      </c>
      <c r="E1329" s="2">
        <f t="shared" si="121"/>
        <v>7.2658393824736933E-2</v>
      </c>
      <c r="F1329" s="2">
        <f t="shared" si="125"/>
        <v>5.5359978446650443E-2</v>
      </c>
      <c r="G1329" s="2">
        <f t="shared" si="123"/>
        <v>1.729841537808649E-2</v>
      </c>
      <c r="H1329" s="2" t="str">
        <f t="shared" si="124"/>
        <v>Sell</v>
      </c>
    </row>
    <row r="1330" spans="1:8" ht="13.5" x14ac:dyDescent="0.25">
      <c r="A1330" s="4">
        <f>TITRES_STAT!B1333</f>
        <v>43948</v>
      </c>
      <c r="B1330" s="2">
        <f>TITRES_STAT!D1333</f>
        <v>4.5408999999999997</v>
      </c>
      <c r="C1330" s="2">
        <f t="shared" si="120"/>
        <v>4.6866771482495642</v>
      </c>
      <c r="D1330" s="2">
        <f t="shared" si="122"/>
        <v>4.6470498817485035</v>
      </c>
      <c r="E1330" s="2">
        <f t="shared" si="121"/>
        <v>3.9627266501060632E-2</v>
      </c>
      <c r="F1330" s="2">
        <f t="shared" si="125"/>
        <v>5.2213436057532481E-2</v>
      </c>
      <c r="G1330" s="2">
        <f t="shared" si="123"/>
        <v>-1.2586169556471849E-2</v>
      </c>
      <c r="H1330" s="2" t="str">
        <f t="shared" si="124"/>
        <v>Hold</v>
      </c>
    </row>
    <row r="1331" spans="1:8" ht="13.5" x14ac:dyDescent="0.25">
      <c r="A1331" s="4">
        <f>TITRES_STAT!B1334</f>
        <v>43949</v>
      </c>
      <c r="B1331" s="2">
        <f>TITRES_STAT!D1334</f>
        <v>4.4047000000000001</v>
      </c>
      <c r="C1331" s="2">
        <f t="shared" si="120"/>
        <v>4.6623422023650161</v>
      </c>
      <c r="D1331" s="2">
        <f t="shared" si="122"/>
        <v>4.6290980386560214</v>
      </c>
      <c r="E1331" s="2">
        <f t="shared" si="121"/>
        <v>3.3244163708994634E-2</v>
      </c>
      <c r="F1331" s="2">
        <f t="shared" si="125"/>
        <v>4.8419581587824917E-2</v>
      </c>
      <c r="G1331" s="2">
        <f t="shared" si="123"/>
        <v>-1.5175417878830283E-2</v>
      </c>
      <c r="H1331" s="2" t="str">
        <f t="shared" si="124"/>
        <v>Hold</v>
      </c>
    </row>
    <row r="1332" spans="1:8" ht="13.5" x14ac:dyDescent="0.25">
      <c r="A1332" s="4">
        <f>TITRES_STAT!B1335</f>
        <v>43950</v>
      </c>
      <c r="B1332" s="2">
        <f>TITRES_STAT!D1335</f>
        <v>4.3345000000000002</v>
      </c>
      <c r="C1332" s="2">
        <f t="shared" si="120"/>
        <v>4.6436587866165517</v>
      </c>
      <c r="D1332" s="2">
        <f t="shared" si="122"/>
        <v>4.607275961718539</v>
      </c>
      <c r="E1332" s="2">
        <f t="shared" si="121"/>
        <v>3.63828248980127E-2</v>
      </c>
      <c r="F1332" s="2">
        <f t="shared" si="125"/>
        <v>4.6012230249862479E-2</v>
      </c>
      <c r="G1332" s="2">
        <f t="shared" si="123"/>
        <v>-9.6294053518497791E-3</v>
      </c>
      <c r="H1332" s="2" t="str">
        <f t="shared" si="124"/>
        <v>Hold</v>
      </c>
    </row>
    <row r="1333" spans="1:8" ht="13.5" x14ac:dyDescent="0.25">
      <c r="A1333" s="4">
        <f>TITRES_STAT!B1336</f>
        <v>43951</v>
      </c>
      <c r="B1333" s="2">
        <f>TITRES_STAT!D1336</f>
        <v>4.4335000000000004</v>
      </c>
      <c r="C1333" s="2">
        <f t="shared" si="120"/>
        <v>4.6354651271370821</v>
      </c>
      <c r="D1333" s="2">
        <f t="shared" si="122"/>
        <v>4.5944036682579066</v>
      </c>
      <c r="E1333" s="2">
        <f t="shared" si="121"/>
        <v>4.1061458879175561E-2</v>
      </c>
      <c r="F1333" s="2">
        <f t="shared" si="125"/>
        <v>4.50220759757251E-2</v>
      </c>
      <c r="G1333" s="2">
        <f t="shared" si="123"/>
        <v>-3.9606170965495388E-3</v>
      </c>
      <c r="H1333" s="2" t="str">
        <f t="shared" si="124"/>
        <v>Hold</v>
      </c>
    </row>
    <row r="1334" spans="1:8" ht="13.5" x14ac:dyDescent="0.25">
      <c r="A1334" s="4">
        <f>TITRES_STAT!B1337</f>
        <v>43955</v>
      </c>
      <c r="B1334" s="2">
        <f>TITRES_STAT!D1337</f>
        <v>4.351</v>
      </c>
      <c r="C1334" s="2">
        <f t="shared" si="120"/>
        <v>4.6215474152698386</v>
      </c>
      <c r="D1334" s="2">
        <f t="shared" si="122"/>
        <v>4.5763737669054692</v>
      </c>
      <c r="E1334" s="2">
        <f t="shared" si="121"/>
        <v>4.5173648364369434E-2</v>
      </c>
      <c r="F1334" s="2">
        <f t="shared" si="125"/>
        <v>4.5052390453453967E-2</v>
      </c>
      <c r="G1334" s="2">
        <f t="shared" si="123"/>
        <v>1.2125791091546767E-4</v>
      </c>
      <c r="H1334" s="2" t="str">
        <f t="shared" si="124"/>
        <v>Sell</v>
      </c>
    </row>
    <row r="1335" spans="1:8" ht="13.5" x14ac:dyDescent="0.25">
      <c r="A1335" s="4">
        <f>TITRES_STAT!B1338</f>
        <v>43956</v>
      </c>
      <c r="B1335" s="2">
        <f>TITRES_STAT!D1338</f>
        <v>4.4500999999999999</v>
      </c>
      <c r="C1335" s="2">
        <f t="shared" si="120"/>
        <v>4.6091401206129401</v>
      </c>
      <c r="D1335" s="2">
        <f t="shared" si="122"/>
        <v>4.5670201545421012</v>
      </c>
      <c r="E1335" s="2">
        <f t="shared" si="121"/>
        <v>4.2119966070838899E-2</v>
      </c>
      <c r="F1335" s="2">
        <f t="shared" si="125"/>
        <v>4.4465905576930954E-2</v>
      </c>
      <c r="G1335" s="2">
        <f t="shared" si="123"/>
        <v>-2.3459395060920554E-3</v>
      </c>
      <c r="H1335" s="2" t="str">
        <f t="shared" si="124"/>
        <v>Hold</v>
      </c>
    </row>
    <row r="1336" spans="1:8" ht="13.5" x14ac:dyDescent="0.25">
      <c r="A1336" s="4">
        <f>TITRES_STAT!B1339</f>
        <v>43957</v>
      </c>
      <c r="B1336" s="2">
        <f>TITRES_STAT!D1339</f>
        <v>4.4912999999999998</v>
      </c>
      <c r="C1336" s="2">
        <f t="shared" si="120"/>
        <v>4.5986416405186414</v>
      </c>
      <c r="D1336" s="2">
        <f t="shared" si="122"/>
        <v>4.5614112542056491</v>
      </c>
      <c r="E1336" s="2">
        <f t="shared" si="121"/>
        <v>3.7230386312992358E-2</v>
      </c>
      <c r="F1336" s="2">
        <f t="shared" si="125"/>
        <v>4.3018801724143241E-2</v>
      </c>
      <c r="G1336" s="2">
        <f t="shared" si="123"/>
        <v>-5.7884154111508823E-3</v>
      </c>
      <c r="H1336" s="2" t="str">
        <f t="shared" si="124"/>
        <v>Hold</v>
      </c>
    </row>
    <row r="1337" spans="1:8" ht="13.5" x14ac:dyDescent="0.25">
      <c r="A1337" s="4">
        <f>TITRES_STAT!B1340</f>
        <v>43958</v>
      </c>
      <c r="B1337" s="2">
        <f>TITRES_STAT!D1340</f>
        <v>4.5822000000000003</v>
      </c>
      <c r="C1337" s="2">
        <f t="shared" si="120"/>
        <v>4.5929275419773115</v>
      </c>
      <c r="D1337" s="2">
        <f t="shared" si="122"/>
        <v>4.5629511613015268</v>
      </c>
      <c r="E1337" s="2">
        <f t="shared" si="121"/>
        <v>2.9976380675784675E-2</v>
      </c>
      <c r="F1337" s="2">
        <f t="shared" si="125"/>
        <v>4.0410317514471529E-2</v>
      </c>
      <c r="G1337" s="2">
        <f t="shared" si="123"/>
        <v>-1.0433936838686854E-2</v>
      </c>
      <c r="H1337" s="2" t="str">
        <f t="shared" si="124"/>
        <v>Hold</v>
      </c>
    </row>
    <row r="1338" spans="1:8" ht="13.5" x14ac:dyDescent="0.25">
      <c r="A1338" s="4">
        <f>TITRES_STAT!B1341</f>
        <v>43959</v>
      </c>
      <c r="B1338" s="2">
        <f>TITRES_STAT!D1341</f>
        <v>4.5408999999999997</v>
      </c>
      <c r="C1338" s="2">
        <f t="shared" si="120"/>
        <v>4.5880925355192632</v>
      </c>
      <c r="D1338" s="2">
        <f t="shared" si="122"/>
        <v>4.5613177419458584</v>
      </c>
      <c r="E1338" s="2">
        <f t="shared" si="121"/>
        <v>2.6774793573404843E-2</v>
      </c>
      <c r="F1338" s="2">
        <f t="shared" si="125"/>
        <v>3.7683212726258193E-2</v>
      </c>
      <c r="G1338" s="2">
        <f t="shared" si="123"/>
        <v>-1.0908419152853351E-2</v>
      </c>
      <c r="H1338" s="2" t="str">
        <f t="shared" si="124"/>
        <v>Hold</v>
      </c>
    </row>
    <row r="1339" spans="1:8" ht="13.5" x14ac:dyDescent="0.25">
      <c r="A1339" s="4">
        <f>TITRES_STAT!B1342</f>
        <v>43962</v>
      </c>
      <c r="B1339" s="2">
        <f>TITRES_STAT!D1342</f>
        <v>4.5368000000000004</v>
      </c>
      <c r="C1339" s="2">
        <f t="shared" si="120"/>
        <v>4.5871859915932234</v>
      </c>
      <c r="D1339" s="2">
        <f t="shared" si="122"/>
        <v>4.5595016129128316</v>
      </c>
      <c r="E1339" s="2">
        <f t="shared" si="121"/>
        <v>2.7684378680391752E-2</v>
      </c>
      <c r="F1339" s="2">
        <f t="shared" si="125"/>
        <v>3.5683445917084902E-2</v>
      </c>
      <c r="G1339" s="2">
        <f t="shared" si="123"/>
        <v>-7.9990672366931498E-3</v>
      </c>
      <c r="H1339" s="2" t="str">
        <f t="shared" si="124"/>
        <v>Hold</v>
      </c>
    </row>
    <row r="1340" spans="1:8" ht="13.5" x14ac:dyDescent="0.25">
      <c r="A1340" s="4">
        <f>TITRES_STAT!B1343</f>
        <v>43963</v>
      </c>
      <c r="B1340" s="2">
        <f>TITRES_STAT!D1343</f>
        <v>4.5987</v>
      </c>
      <c r="C1340" s="2">
        <f t="shared" si="120"/>
        <v>4.5800650698096508</v>
      </c>
      <c r="D1340" s="2">
        <f t="shared" si="122"/>
        <v>4.5624051971415103</v>
      </c>
      <c r="E1340" s="2">
        <f t="shared" si="121"/>
        <v>1.7659872668140508E-2</v>
      </c>
      <c r="F1340" s="2">
        <f t="shared" si="125"/>
        <v>3.2078731267296025E-2</v>
      </c>
      <c r="G1340" s="2">
        <f t="shared" si="123"/>
        <v>-1.4418858599155517E-2</v>
      </c>
      <c r="H1340" s="2" t="str">
        <f t="shared" si="124"/>
        <v>Hold</v>
      </c>
    </row>
    <row r="1341" spans="1:8" ht="13.5" x14ac:dyDescent="0.25">
      <c r="A1341" s="4">
        <f>TITRES_STAT!B1344</f>
        <v>43964</v>
      </c>
      <c r="B1341" s="2">
        <f>TITRES_STAT!D1344</f>
        <v>4.7348999999999997</v>
      </c>
      <c r="C1341" s="2">
        <f t="shared" si="120"/>
        <v>4.5530858283004738</v>
      </c>
      <c r="D1341" s="2">
        <f t="shared" si="122"/>
        <v>4.5751825899458431</v>
      </c>
      <c r="E1341" s="2">
        <f t="shared" si="121"/>
        <v>-2.2096761645369334E-2</v>
      </c>
      <c r="F1341" s="2">
        <f t="shared" si="125"/>
        <v>2.1243632684762953E-2</v>
      </c>
      <c r="G1341" s="2">
        <f t="shared" si="123"/>
        <v>-4.3340394330132287E-2</v>
      </c>
      <c r="H1341" s="2" t="str">
        <f t="shared" si="124"/>
        <v>Hold</v>
      </c>
    </row>
    <row r="1342" spans="1:8" ht="13.5" x14ac:dyDescent="0.25">
      <c r="A1342" s="4">
        <f>TITRES_STAT!B1345</f>
        <v>43965</v>
      </c>
      <c r="B1342" s="2">
        <f>TITRES_STAT!D1345</f>
        <v>4.8051000000000004</v>
      </c>
      <c r="C1342" s="2">
        <f t="shared" si="120"/>
        <v>4.5194572393311701</v>
      </c>
      <c r="D1342" s="2">
        <f t="shared" si="122"/>
        <v>4.5922135092091141</v>
      </c>
      <c r="E1342" s="2">
        <f t="shared" si="121"/>
        <v>-7.2756269877944035E-2</v>
      </c>
      <c r="F1342" s="2">
        <f t="shared" si="125"/>
        <v>2.443652172221554E-3</v>
      </c>
      <c r="G1342" s="2">
        <f t="shared" si="123"/>
        <v>-7.5199922050165596E-2</v>
      </c>
      <c r="H1342" s="2" t="str">
        <f t="shared" si="124"/>
        <v>Hold</v>
      </c>
    </row>
    <row r="1343" spans="1:8" ht="13.5" x14ac:dyDescent="0.25">
      <c r="A1343" s="4">
        <f>TITRES_STAT!B1346</f>
        <v>43966</v>
      </c>
      <c r="B1343" s="2">
        <f>TITRES_STAT!D1346</f>
        <v>4.8464</v>
      </c>
      <c r="C1343" s="2">
        <f t="shared" si="120"/>
        <v>4.5062330486648365</v>
      </c>
      <c r="D1343" s="2">
        <f t="shared" si="122"/>
        <v>4.6110421381565869</v>
      </c>
      <c r="E1343" s="2">
        <f t="shared" si="121"/>
        <v>-0.10480908949175038</v>
      </c>
      <c r="F1343" s="2">
        <f t="shared" si="125"/>
        <v>-1.9006896160572835E-2</v>
      </c>
      <c r="G1343" s="2">
        <f t="shared" si="123"/>
        <v>-8.5802193331177556E-2</v>
      </c>
      <c r="H1343" s="2" t="str">
        <f t="shared" si="124"/>
        <v>Hold</v>
      </c>
    </row>
    <row r="1344" spans="1:8" ht="13.5" x14ac:dyDescent="0.25">
      <c r="A1344" s="4">
        <f>TITRES_STAT!B1347</f>
        <v>43969</v>
      </c>
      <c r="B1344" s="2">
        <f>TITRES_STAT!D1347</f>
        <v>4.8297999999999996</v>
      </c>
      <c r="C1344" s="2">
        <f t="shared" si="120"/>
        <v>4.4823510411779388</v>
      </c>
      <c r="D1344" s="2">
        <f t="shared" si="122"/>
        <v>4.6272464242190621</v>
      </c>
      <c r="E1344" s="2">
        <f t="shared" si="121"/>
        <v>-0.14489538304112326</v>
      </c>
      <c r="F1344" s="2">
        <f t="shared" si="125"/>
        <v>-4.4184593536682921E-2</v>
      </c>
      <c r="G1344" s="2">
        <f t="shared" si="123"/>
        <v>-0.10071078950444035</v>
      </c>
      <c r="H1344" s="2" t="str">
        <f t="shared" si="124"/>
        <v>Hold</v>
      </c>
    </row>
    <row r="1345" spans="1:8" ht="13.5" x14ac:dyDescent="0.25">
      <c r="A1345" s="4">
        <f>TITRES_STAT!B1348</f>
        <v>43970</v>
      </c>
      <c r="B1345" s="2">
        <f>TITRES_STAT!D1348</f>
        <v>4.8091999999999997</v>
      </c>
      <c r="C1345" s="2">
        <f t="shared" si="120"/>
        <v>4.4773893425351794</v>
      </c>
      <c r="D1345" s="2">
        <f t="shared" si="122"/>
        <v>4.6407244668695018</v>
      </c>
      <c r="E1345" s="2">
        <f t="shared" si="121"/>
        <v>-0.1633351243343224</v>
      </c>
      <c r="F1345" s="2">
        <f t="shared" si="125"/>
        <v>-6.8014699696210823E-2</v>
      </c>
      <c r="G1345" s="2">
        <f t="shared" si="123"/>
        <v>-9.5320424638111578E-2</v>
      </c>
      <c r="H1345" s="2" t="str">
        <f t="shared" si="124"/>
        <v>Hold</v>
      </c>
    </row>
    <row r="1346" spans="1:8" ht="13.5" x14ac:dyDescent="0.25">
      <c r="A1346" s="4">
        <f>TITRES_STAT!B1349</f>
        <v>43971</v>
      </c>
      <c r="B1346" s="2">
        <f>TITRES_STAT!D1349</f>
        <v>4.7927</v>
      </c>
      <c r="C1346" s="2">
        <f t="shared" si="120"/>
        <v>4.4795294436836137</v>
      </c>
      <c r="D1346" s="2">
        <f t="shared" si="122"/>
        <v>4.6519819137680569</v>
      </c>
      <c r="E1346" s="2">
        <f t="shared" si="121"/>
        <v>-0.1724524700844432</v>
      </c>
      <c r="F1346" s="2">
        <f t="shared" si="125"/>
        <v>-8.8902253773857298E-2</v>
      </c>
      <c r="G1346" s="2">
        <f t="shared" si="123"/>
        <v>-8.3550216310585901E-2</v>
      </c>
      <c r="H1346" s="2" t="str">
        <f t="shared" si="124"/>
        <v>Hold</v>
      </c>
    </row>
    <row r="1347" spans="1:8" ht="13.5" x14ac:dyDescent="0.25">
      <c r="A1347" s="4">
        <f>TITRES_STAT!B1350</f>
        <v>43972</v>
      </c>
      <c r="B1347" s="2">
        <f>TITRES_STAT!D1350</f>
        <v>4.7473000000000001</v>
      </c>
      <c r="C1347" s="2">
        <f t="shared" si="120"/>
        <v>4.4953249138861349</v>
      </c>
      <c r="D1347" s="2">
        <f t="shared" si="122"/>
        <v>4.6590425127482007</v>
      </c>
      <c r="E1347" s="2">
        <f t="shared" si="121"/>
        <v>-0.16371759886206583</v>
      </c>
      <c r="F1347" s="2">
        <f t="shared" si="125"/>
        <v>-0.10386532279149902</v>
      </c>
      <c r="G1347" s="2">
        <f t="shared" si="123"/>
        <v>-5.9852276070566812E-2</v>
      </c>
      <c r="H1347" s="2" t="str">
        <f t="shared" si="124"/>
        <v>Hold</v>
      </c>
    </row>
    <row r="1348" spans="1:8" ht="13.5" x14ac:dyDescent="0.25">
      <c r="A1348" s="4">
        <f>TITRES_STAT!B1351</f>
        <v>43973</v>
      </c>
      <c r="B1348" s="2">
        <f>TITRES_STAT!D1351</f>
        <v>4.6317000000000004</v>
      </c>
      <c r="C1348" s="2">
        <f t="shared" si="120"/>
        <v>4.5023364655959606</v>
      </c>
      <c r="D1348" s="2">
        <f t="shared" si="122"/>
        <v>4.6570171414335189</v>
      </c>
      <c r="E1348" s="2">
        <f t="shared" si="121"/>
        <v>-0.15468067583755829</v>
      </c>
      <c r="F1348" s="2">
        <f t="shared" si="125"/>
        <v>-0.11402839340071087</v>
      </c>
      <c r="G1348" s="2">
        <f t="shared" si="123"/>
        <v>-4.0652282436847417E-2</v>
      </c>
      <c r="H1348" s="2" t="str">
        <f t="shared" si="124"/>
        <v>Hold</v>
      </c>
    </row>
    <row r="1349" spans="1:8" ht="13.5" x14ac:dyDescent="0.25">
      <c r="A1349" s="4">
        <f>TITRES_STAT!B1352</f>
        <v>43977</v>
      </c>
      <c r="B1349" s="2">
        <f>TITRES_STAT!D1352</f>
        <v>4.7679</v>
      </c>
      <c r="C1349" s="2">
        <f t="shared" si="120"/>
        <v>4.5076385478119665</v>
      </c>
      <c r="D1349" s="2">
        <f t="shared" si="122"/>
        <v>4.6652306865125173</v>
      </c>
      <c r="E1349" s="2">
        <f t="shared" si="121"/>
        <v>-0.15759213870055078</v>
      </c>
      <c r="F1349" s="2">
        <f t="shared" si="125"/>
        <v>-0.12274114246067885</v>
      </c>
      <c r="G1349" s="2">
        <f t="shared" si="123"/>
        <v>-3.4850996239871923E-2</v>
      </c>
      <c r="H1349" s="2" t="str">
        <f t="shared" si="124"/>
        <v>Hold</v>
      </c>
    </row>
    <row r="1350" spans="1:8" ht="13.5" x14ac:dyDescent="0.25">
      <c r="A1350" s="4">
        <f>TITRES_STAT!B1353</f>
        <v>43978</v>
      </c>
      <c r="B1350" s="2">
        <f>TITRES_STAT!D1353</f>
        <v>4.9082999999999997</v>
      </c>
      <c r="C1350" s="2">
        <f t="shared" si="120"/>
        <v>4.5216480019947412</v>
      </c>
      <c r="D1350" s="2">
        <f t="shared" si="122"/>
        <v>4.6832358208449234</v>
      </c>
      <c r="E1350" s="2">
        <f t="shared" si="121"/>
        <v>-0.16158781885018225</v>
      </c>
      <c r="F1350" s="2">
        <f t="shared" si="125"/>
        <v>-0.13051047773857954</v>
      </c>
      <c r="G1350" s="2">
        <f t="shared" si="123"/>
        <v>-3.1077341111602708E-2</v>
      </c>
      <c r="H1350" s="2" t="str">
        <f t="shared" si="124"/>
        <v>Hold</v>
      </c>
    </row>
    <row r="1351" spans="1:8" ht="13.5" x14ac:dyDescent="0.25">
      <c r="A1351" s="4">
        <f>TITRES_STAT!B1354</f>
        <v>43979</v>
      </c>
      <c r="B1351" s="2">
        <f>TITRES_STAT!D1354</f>
        <v>4.9537000000000004</v>
      </c>
      <c r="C1351" s="2">
        <f t="shared" si="120"/>
        <v>4.5544560016878579</v>
      </c>
      <c r="D1351" s="2">
        <f t="shared" si="122"/>
        <v>4.7032702044860395</v>
      </c>
      <c r="E1351" s="2">
        <f t="shared" si="121"/>
        <v>-0.14881420279818158</v>
      </c>
      <c r="F1351" s="2">
        <f t="shared" si="125"/>
        <v>-0.13417122275049995</v>
      </c>
      <c r="G1351" s="2">
        <f t="shared" si="123"/>
        <v>-1.4642980047681636E-2</v>
      </c>
      <c r="H1351" s="2" t="str">
        <f t="shared" si="124"/>
        <v>Hold</v>
      </c>
    </row>
    <row r="1352" spans="1:8" ht="13.5" x14ac:dyDescent="0.25">
      <c r="A1352" s="4">
        <f>TITRES_STAT!B1355</f>
        <v>43980</v>
      </c>
      <c r="B1352" s="2">
        <f>TITRES_STAT!D1355</f>
        <v>5.0982000000000003</v>
      </c>
      <c r="C1352" s="2">
        <f t="shared" si="120"/>
        <v>4.593016616812803</v>
      </c>
      <c r="D1352" s="2">
        <f t="shared" si="122"/>
        <v>4.7325242634129996</v>
      </c>
      <c r="E1352" s="2">
        <f t="shared" si="121"/>
        <v>-0.13950764660019654</v>
      </c>
      <c r="F1352" s="2">
        <f t="shared" si="125"/>
        <v>-0.13523850752043926</v>
      </c>
      <c r="G1352" s="2">
        <f t="shared" si="123"/>
        <v>-4.2691390797572892E-3</v>
      </c>
      <c r="H1352" s="2" t="str">
        <f t="shared" si="124"/>
        <v>Hold</v>
      </c>
    </row>
    <row r="1353" spans="1:8" ht="13.5" x14ac:dyDescent="0.25">
      <c r="A1353" s="4">
        <f>TITRES_STAT!B1356</f>
        <v>43983</v>
      </c>
      <c r="B1353" s="2">
        <f>TITRES_STAT!D1356</f>
        <v>5.1600999999999999</v>
      </c>
      <c r="C1353" s="2">
        <f t="shared" si="120"/>
        <v>4.6319986757646792</v>
      </c>
      <c r="D1353" s="2">
        <f t="shared" si="122"/>
        <v>4.7641965401972222</v>
      </c>
      <c r="E1353" s="2">
        <f t="shared" si="121"/>
        <v>-0.132197864432543</v>
      </c>
      <c r="F1353" s="2">
        <f t="shared" si="125"/>
        <v>-0.13463037890286</v>
      </c>
      <c r="G1353" s="2">
        <f t="shared" si="123"/>
        <v>2.4325144703170043E-3</v>
      </c>
      <c r="H1353" s="2" t="str">
        <f t="shared" si="124"/>
        <v>Sell</v>
      </c>
    </row>
    <row r="1354" spans="1:8" ht="13.5" x14ac:dyDescent="0.25">
      <c r="A1354" s="4">
        <f>TITRES_STAT!B1357</f>
        <v>43984</v>
      </c>
      <c r="B1354" s="2">
        <f>TITRES_STAT!D1357</f>
        <v>5.1188000000000002</v>
      </c>
      <c r="C1354" s="2">
        <f t="shared" si="120"/>
        <v>4.6624296487239594</v>
      </c>
      <c r="D1354" s="2">
        <f t="shared" si="122"/>
        <v>4.790463463145576</v>
      </c>
      <c r="E1354" s="2">
        <f t="shared" si="121"/>
        <v>-0.12803381442161665</v>
      </c>
      <c r="F1354" s="2">
        <f t="shared" si="125"/>
        <v>-0.13331106600661136</v>
      </c>
      <c r="G1354" s="2">
        <f t="shared" si="123"/>
        <v>5.2772515849947021E-3</v>
      </c>
      <c r="H1354" s="2" t="str">
        <f t="shared" si="124"/>
        <v>Sell</v>
      </c>
    </row>
    <row r="1355" spans="1:8" ht="13.5" x14ac:dyDescent="0.25">
      <c r="A1355" s="4">
        <f>TITRES_STAT!B1358</f>
        <v>43985</v>
      </c>
      <c r="B1355" s="2">
        <f>TITRES_STAT!D1358</f>
        <v>5.0982000000000003</v>
      </c>
      <c r="C1355" s="2">
        <f t="shared" si="120"/>
        <v>4.6850097027664273</v>
      </c>
      <c r="D1355" s="2">
        <f t="shared" si="122"/>
        <v>4.813258762171829</v>
      </c>
      <c r="E1355" s="2">
        <f t="shared" si="121"/>
        <v>-0.12824905940540177</v>
      </c>
      <c r="F1355" s="2">
        <f t="shared" si="125"/>
        <v>-0.13229866468636944</v>
      </c>
      <c r="G1355" s="2">
        <f t="shared" si="123"/>
        <v>4.0496052809676775E-3</v>
      </c>
      <c r="H1355" s="2" t="str">
        <f t="shared" si="124"/>
        <v>Sell</v>
      </c>
    </row>
    <row r="1356" spans="1:8" ht="13.5" x14ac:dyDescent="0.25">
      <c r="A1356" s="4">
        <f>TITRES_STAT!B1359</f>
        <v>43986</v>
      </c>
      <c r="B1356" s="2">
        <f>TITRES_STAT!D1359</f>
        <v>5.0774999999999997</v>
      </c>
      <c r="C1356" s="2">
        <f t="shared" si="120"/>
        <v>4.7015774408023621</v>
      </c>
      <c r="D1356" s="2">
        <f t="shared" si="122"/>
        <v>4.8328321871961384</v>
      </c>
      <c r="E1356" s="2">
        <f t="shared" si="121"/>
        <v>-0.13125474639377632</v>
      </c>
      <c r="F1356" s="2">
        <f t="shared" si="125"/>
        <v>-0.13208988102785083</v>
      </c>
      <c r="G1356" s="2">
        <f t="shared" si="123"/>
        <v>8.351346340745025E-4</v>
      </c>
      <c r="H1356" s="2" t="str">
        <f t="shared" si="124"/>
        <v>Sell</v>
      </c>
    </row>
    <row r="1357" spans="1:8" ht="13.5" x14ac:dyDescent="0.25">
      <c r="A1357" s="4">
        <f>TITRES_STAT!B1360</f>
        <v>43987</v>
      </c>
      <c r="B1357" s="2">
        <f>TITRES_STAT!D1360</f>
        <v>5.1188000000000002</v>
      </c>
      <c r="C1357" s="2">
        <f t="shared" si="120"/>
        <v>4.7086116806789216</v>
      </c>
      <c r="D1357" s="2">
        <f t="shared" si="122"/>
        <v>4.8540149881445727</v>
      </c>
      <c r="E1357" s="2">
        <f t="shared" si="121"/>
        <v>-0.14540330746565111</v>
      </c>
      <c r="F1357" s="2">
        <f t="shared" si="125"/>
        <v>-0.13475256631541088</v>
      </c>
      <c r="G1357" s="2">
        <f t="shared" si="123"/>
        <v>-1.0650741150240228E-2</v>
      </c>
      <c r="H1357" s="2" t="str">
        <f t="shared" si="124"/>
        <v>Hold</v>
      </c>
    </row>
    <row r="1358" spans="1:8" ht="13.5" x14ac:dyDescent="0.25">
      <c r="A1358" s="4">
        <f>TITRES_STAT!B1361</f>
        <v>43990</v>
      </c>
      <c r="B1358" s="2">
        <f>TITRES_STAT!D1361</f>
        <v>5.1188000000000002</v>
      </c>
      <c r="C1358" s="2">
        <f t="shared" si="120"/>
        <v>4.6967791144206261</v>
      </c>
      <c r="D1358" s="2">
        <f t="shared" si="122"/>
        <v>4.8736286927264558</v>
      </c>
      <c r="E1358" s="2">
        <f t="shared" si="121"/>
        <v>-0.1768495783058297</v>
      </c>
      <c r="F1358" s="2">
        <f t="shared" si="125"/>
        <v>-0.14317196871349464</v>
      </c>
      <c r="G1358" s="2">
        <f t="shared" si="123"/>
        <v>-3.3677609592335067E-2</v>
      </c>
      <c r="H1358" s="2" t="str">
        <f t="shared" si="124"/>
        <v>Hold</v>
      </c>
    </row>
    <row r="1359" spans="1:8" ht="13.5" x14ac:dyDescent="0.25">
      <c r="A1359" s="4">
        <f>TITRES_STAT!B1362</f>
        <v>43991</v>
      </c>
      <c r="B1359" s="2">
        <f>TITRES_STAT!D1362</f>
        <v>5.0362</v>
      </c>
      <c r="C1359" s="2">
        <f t="shared" ref="C1359:C1422" si="126">$C$4*B1349+C1358*(1-$C$4)</f>
        <v>4.7077207891251449</v>
      </c>
      <c r="D1359" s="2">
        <f t="shared" si="122"/>
        <v>4.8856710117837547</v>
      </c>
      <c r="E1359" s="2">
        <f t="shared" si="121"/>
        <v>-0.17795022265860982</v>
      </c>
      <c r="F1359" s="2">
        <f t="shared" si="125"/>
        <v>-0.15012761950251768</v>
      </c>
      <c r="G1359" s="2">
        <f t="shared" si="123"/>
        <v>-2.7822603156092141E-2</v>
      </c>
      <c r="H1359" s="2" t="str">
        <f t="shared" si="124"/>
        <v>Hold</v>
      </c>
    </row>
    <row r="1360" spans="1:8" ht="13.5" x14ac:dyDescent="0.25">
      <c r="A1360" s="4">
        <f>TITRES_STAT!B1363</f>
        <v>43992</v>
      </c>
      <c r="B1360" s="2">
        <f>TITRES_STAT!D1363</f>
        <v>4.9537000000000004</v>
      </c>
      <c r="C1360" s="2">
        <f t="shared" si="126"/>
        <v>4.7385791292597377</v>
      </c>
      <c r="D1360" s="2">
        <f t="shared" si="122"/>
        <v>4.8907101960960686</v>
      </c>
      <c r="E1360" s="2">
        <f t="shared" si="121"/>
        <v>-0.15213106683633093</v>
      </c>
      <c r="F1360" s="2">
        <f t="shared" si="125"/>
        <v>-0.15052830896928035</v>
      </c>
      <c r="G1360" s="2">
        <f t="shared" si="123"/>
        <v>-1.6027578670505804E-3</v>
      </c>
      <c r="H1360" s="2" t="str">
        <f t="shared" si="124"/>
        <v>Hold</v>
      </c>
    </row>
    <row r="1361" spans="1:8" ht="13.5" x14ac:dyDescent="0.25">
      <c r="A1361" s="4">
        <f>TITRES_STAT!B1364</f>
        <v>43993</v>
      </c>
      <c r="B1361" s="2">
        <f>TITRES_STAT!D1364</f>
        <v>5.0362</v>
      </c>
      <c r="C1361" s="2">
        <f t="shared" si="126"/>
        <v>4.7716746478351624</v>
      </c>
      <c r="D1361" s="2">
        <f t="shared" si="122"/>
        <v>4.9014872186074703</v>
      </c>
      <c r="E1361" s="2">
        <f t="shared" si="121"/>
        <v>-0.1298125707723079</v>
      </c>
      <c r="F1361" s="2">
        <f t="shared" si="125"/>
        <v>-0.14638516132988585</v>
      </c>
      <c r="G1361" s="2">
        <f t="shared" si="123"/>
        <v>1.6572590557577954E-2</v>
      </c>
      <c r="H1361" s="2" t="str">
        <f t="shared" si="124"/>
        <v>Sell</v>
      </c>
    </row>
    <row r="1362" spans="1:8" ht="13.5" x14ac:dyDescent="0.25">
      <c r="A1362" s="4">
        <f>TITRES_STAT!B1365</f>
        <v>43994</v>
      </c>
      <c r="B1362" s="2">
        <f>TITRES_STAT!D1365</f>
        <v>5.2179000000000002</v>
      </c>
      <c r="C1362" s="2">
        <f t="shared" si="126"/>
        <v>4.8219093173989833</v>
      </c>
      <c r="D1362" s="2">
        <f t="shared" si="122"/>
        <v>4.9249252024143244</v>
      </c>
      <c r="E1362" s="2">
        <f t="shared" si="121"/>
        <v>-0.10301588501534109</v>
      </c>
      <c r="F1362" s="2">
        <f t="shared" si="125"/>
        <v>-0.1377113060669769</v>
      </c>
      <c r="G1362" s="2">
        <f t="shared" si="123"/>
        <v>3.4695421051635811E-2</v>
      </c>
      <c r="H1362" s="2" t="str">
        <f t="shared" si="124"/>
        <v>Sell</v>
      </c>
    </row>
    <row r="1363" spans="1:8" ht="13.5" x14ac:dyDescent="0.25">
      <c r="A1363" s="4">
        <f>TITRES_STAT!B1366</f>
        <v>43997</v>
      </c>
      <c r="B1363" s="2">
        <f>TITRES_STAT!D1366</f>
        <v>5.3003999999999998</v>
      </c>
      <c r="C1363" s="2">
        <f t="shared" si="126"/>
        <v>4.873938653183755</v>
      </c>
      <c r="D1363" s="2">
        <f t="shared" si="122"/>
        <v>4.9527381503836336</v>
      </c>
      <c r="E1363" s="2">
        <f t="shared" si="121"/>
        <v>-7.8799497199878665E-2</v>
      </c>
      <c r="F1363" s="2">
        <f t="shared" si="125"/>
        <v>-0.12592894429355728</v>
      </c>
      <c r="G1363" s="2">
        <f t="shared" si="123"/>
        <v>4.7129447093678611E-2</v>
      </c>
      <c r="H1363" s="2" t="str">
        <f t="shared" si="124"/>
        <v>Sell</v>
      </c>
    </row>
    <row r="1364" spans="1:8" ht="13.5" x14ac:dyDescent="0.25">
      <c r="A1364" s="4">
        <f>TITRES_STAT!B1367</f>
        <v>43998</v>
      </c>
      <c r="B1364" s="2">
        <f>TITRES_STAT!D1367</f>
        <v>5.4077999999999999</v>
      </c>
      <c r="C1364" s="2">
        <f t="shared" si="126"/>
        <v>4.9116096296170237</v>
      </c>
      <c r="D1364" s="2">
        <f t="shared" si="122"/>
        <v>4.986446435540401</v>
      </c>
      <c r="E1364" s="2">
        <f t="shared" si="121"/>
        <v>-7.483680592337727E-2</v>
      </c>
      <c r="F1364" s="2">
        <f t="shared" si="125"/>
        <v>-0.11571051661952128</v>
      </c>
      <c r="G1364" s="2">
        <f t="shared" si="123"/>
        <v>4.0873710696144011E-2</v>
      </c>
      <c r="H1364" s="2" t="str">
        <f t="shared" si="124"/>
        <v>Sell</v>
      </c>
    </row>
    <row r="1365" spans="1:8" ht="13.5" x14ac:dyDescent="0.25">
      <c r="A1365" s="4">
        <f>TITRES_STAT!B1368</f>
        <v>43999</v>
      </c>
      <c r="B1365" s="2">
        <f>TITRES_STAT!D1368</f>
        <v>5.3871000000000002</v>
      </c>
      <c r="C1365" s="2">
        <f t="shared" si="126"/>
        <v>4.9403158404451739</v>
      </c>
      <c r="D1365" s="2">
        <f t="shared" si="122"/>
        <v>5.0161244773522231</v>
      </c>
      <c r="E1365" s="2">
        <f t="shared" si="121"/>
        <v>-7.5808636907049198E-2</v>
      </c>
      <c r="F1365" s="2">
        <f t="shared" si="125"/>
        <v>-0.10773014067702688</v>
      </c>
      <c r="G1365" s="2">
        <f t="shared" si="123"/>
        <v>3.1921503769977683E-2</v>
      </c>
      <c r="H1365" s="2" t="str">
        <f t="shared" si="124"/>
        <v>Sell</v>
      </c>
    </row>
    <row r="1366" spans="1:8" ht="13.5" x14ac:dyDescent="0.25">
      <c r="A1366" s="4">
        <f>TITRES_STAT!B1369</f>
        <v>44000</v>
      </c>
      <c r="B1366" s="2">
        <f>TITRES_STAT!D1369</f>
        <v>5.5728999999999997</v>
      </c>
      <c r="C1366" s="2">
        <f t="shared" si="126"/>
        <v>4.9614210957613007</v>
      </c>
      <c r="D1366" s="2">
        <f t="shared" si="122"/>
        <v>5.0573671086594656</v>
      </c>
      <c r="E1366" s="2">
        <f t="shared" si="121"/>
        <v>-9.5946012898164845E-2</v>
      </c>
      <c r="F1366" s="2">
        <f t="shared" si="125"/>
        <v>-0.10537331512125447</v>
      </c>
      <c r="G1366" s="2">
        <f t="shared" si="123"/>
        <v>9.4273022230896286E-3</v>
      </c>
      <c r="H1366" s="2" t="str">
        <f t="shared" si="124"/>
        <v>Sell</v>
      </c>
    </row>
    <row r="1367" spans="1:8" ht="13.5" x14ac:dyDescent="0.25">
      <c r="A1367" s="4">
        <f>TITRES_STAT!B1370</f>
        <v>44001</v>
      </c>
      <c r="B1367" s="2">
        <f>TITRES_STAT!D1370</f>
        <v>5.5233999999999996</v>
      </c>
      <c r="C1367" s="2">
        <f t="shared" si="126"/>
        <v>4.985633234874947</v>
      </c>
      <c r="D1367" s="2">
        <f t="shared" si="122"/>
        <v>5.0918880635735793</v>
      </c>
      <c r="E1367" s="2">
        <f t="shared" si="121"/>
        <v>-0.10625482869863223</v>
      </c>
      <c r="F1367" s="2">
        <f t="shared" si="125"/>
        <v>-0.10554961783673003</v>
      </c>
      <c r="G1367" s="2">
        <f t="shared" si="123"/>
        <v>-7.0521086190220017E-4</v>
      </c>
      <c r="H1367" s="2" t="str">
        <f t="shared" si="124"/>
        <v>Hold</v>
      </c>
    </row>
    <row r="1368" spans="1:8" ht="13.5" x14ac:dyDescent="0.25">
      <c r="A1368" s="4">
        <f>TITRES_STAT!B1371</f>
        <v>44004</v>
      </c>
      <c r="B1368" s="2">
        <f>TITRES_STAT!D1371</f>
        <v>5.5068000000000001</v>
      </c>
      <c r="C1368" s="2">
        <f t="shared" si="126"/>
        <v>5.0061204295095711</v>
      </c>
      <c r="D1368" s="2">
        <f t="shared" si="122"/>
        <v>5.1226222810866471</v>
      </c>
      <c r="E1368" s="2">
        <f t="shared" si="121"/>
        <v>-0.11650185157707593</v>
      </c>
      <c r="F1368" s="2">
        <f t="shared" si="125"/>
        <v>-0.10774006458479921</v>
      </c>
      <c r="G1368" s="2">
        <f t="shared" si="123"/>
        <v>-8.7617869922767266E-3</v>
      </c>
      <c r="H1368" s="2" t="str">
        <f t="shared" si="124"/>
        <v>Hold</v>
      </c>
    </row>
    <row r="1369" spans="1:8" ht="13.5" x14ac:dyDescent="0.25">
      <c r="A1369" s="4">
        <f>TITRES_STAT!B1372</f>
        <v>44005</v>
      </c>
      <c r="B1369" s="2">
        <f>TITRES_STAT!D1372</f>
        <v>5.6925999999999997</v>
      </c>
      <c r="C1369" s="2">
        <f t="shared" si="126"/>
        <v>5.0107480557388682</v>
      </c>
      <c r="D1369" s="2">
        <f t="shared" si="122"/>
        <v>5.1648428528580066</v>
      </c>
      <c r="E1369" s="2">
        <f t="shared" si="121"/>
        <v>-0.15409479711913843</v>
      </c>
      <c r="F1369" s="2">
        <f t="shared" si="125"/>
        <v>-0.11701101109166706</v>
      </c>
      <c r="G1369" s="2">
        <f t="shared" si="123"/>
        <v>-3.7083786027471366E-2</v>
      </c>
      <c r="H1369" s="2" t="str">
        <f t="shared" si="124"/>
        <v>Hold</v>
      </c>
    </row>
    <row r="1370" spans="1:8" ht="13.5" x14ac:dyDescent="0.25">
      <c r="A1370" s="4">
        <f>TITRES_STAT!B1373</f>
        <v>44006</v>
      </c>
      <c r="B1370" s="2">
        <f>TITRES_STAT!D1373</f>
        <v>5.8205999999999998</v>
      </c>
      <c r="C1370" s="2">
        <f t="shared" si="126"/>
        <v>5.001971431779042</v>
      </c>
      <c r="D1370" s="2">
        <f t="shared" si="122"/>
        <v>5.2134174563500064</v>
      </c>
      <c r="E1370" s="2">
        <f t="shared" si="121"/>
        <v>-0.2114460245709644</v>
      </c>
      <c r="F1370" s="2">
        <f t="shared" si="125"/>
        <v>-0.13589801378752653</v>
      </c>
      <c r="G1370" s="2">
        <f t="shared" si="123"/>
        <v>-7.5548010783437869E-2</v>
      </c>
      <c r="H1370" s="2" t="str">
        <f t="shared" si="124"/>
        <v>Hold</v>
      </c>
    </row>
    <row r="1371" spans="1:8" ht="13.5" x14ac:dyDescent="0.25">
      <c r="A1371" s="4">
        <f>TITRES_STAT!B1374</f>
        <v>44007</v>
      </c>
      <c r="B1371" s="2">
        <f>TITRES_STAT!D1374</f>
        <v>5.7793000000000001</v>
      </c>
      <c r="C1371" s="2">
        <f t="shared" si="126"/>
        <v>5.0072373653514965</v>
      </c>
      <c r="D1371" s="2">
        <f t="shared" si="122"/>
        <v>5.2553346818055608</v>
      </c>
      <c r="E1371" s="2">
        <f t="shared" si="121"/>
        <v>-0.2480973164540643</v>
      </c>
      <c r="F1371" s="2">
        <f t="shared" si="125"/>
        <v>-0.15833787432083407</v>
      </c>
      <c r="G1371" s="2">
        <f t="shared" si="123"/>
        <v>-8.9759442133230227E-2</v>
      </c>
      <c r="H1371" s="2" t="str">
        <f t="shared" si="124"/>
        <v>Hold</v>
      </c>
    </row>
    <row r="1372" spans="1:8" ht="13.5" x14ac:dyDescent="0.25">
      <c r="A1372" s="4">
        <f>TITRES_STAT!B1375</f>
        <v>44008</v>
      </c>
      <c r="B1372" s="2">
        <f>TITRES_STAT!D1375</f>
        <v>5.7751999999999999</v>
      </c>
      <c r="C1372" s="2">
        <f t="shared" si="126"/>
        <v>5.0396470014512671</v>
      </c>
      <c r="D1372" s="2">
        <f t="shared" si="122"/>
        <v>5.2938432238940383</v>
      </c>
      <c r="E1372" s="2">
        <f t="shared" ref="E1372:E1435" si="127">C1372-D1372</f>
        <v>-0.25419622244277118</v>
      </c>
      <c r="F1372" s="2">
        <f t="shared" si="125"/>
        <v>-0.1775095439452215</v>
      </c>
      <c r="G1372" s="2">
        <f t="shared" si="123"/>
        <v>-7.6686678497549676E-2</v>
      </c>
      <c r="H1372" s="2" t="str">
        <f t="shared" si="124"/>
        <v>Hold</v>
      </c>
    </row>
    <row r="1373" spans="1:8" ht="13.5" x14ac:dyDescent="0.25">
      <c r="A1373" s="4">
        <f>TITRES_STAT!B1376</f>
        <v>44011</v>
      </c>
      <c r="B1373" s="2">
        <f>TITRES_STAT!D1376</f>
        <v>5.8577000000000004</v>
      </c>
      <c r="C1373" s="2">
        <f t="shared" si="126"/>
        <v>5.0797628473818417</v>
      </c>
      <c r="D1373" s="2">
        <f t="shared" ref="D1373:D1436" si="128">$D$4*B1373+(1-$D$4)*D1372</f>
        <v>5.3356103924944804</v>
      </c>
      <c r="E1373" s="2">
        <f t="shared" si="127"/>
        <v>-0.25584754511263874</v>
      </c>
      <c r="F1373" s="2">
        <f t="shared" si="125"/>
        <v>-0.19317714417870496</v>
      </c>
      <c r="G1373" s="2">
        <f t="shared" si="123"/>
        <v>-6.2670400933933779E-2</v>
      </c>
      <c r="H1373" s="2" t="str">
        <f t="shared" si="124"/>
        <v>Hold</v>
      </c>
    </row>
    <row r="1374" spans="1:8" ht="13.5" x14ac:dyDescent="0.25">
      <c r="A1374" s="4">
        <f>TITRES_STAT!B1377</f>
        <v>44012</v>
      </c>
      <c r="B1374" s="2">
        <f>TITRES_STAT!D1377</f>
        <v>5.8205999999999998</v>
      </c>
      <c r="C1374" s="2">
        <f t="shared" si="126"/>
        <v>5.1302301016307883</v>
      </c>
      <c r="D1374" s="2">
        <f t="shared" si="128"/>
        <v>5.3715355486060004</v>
      </c>
      <c r="E1374" s="2">
        <f t="shared" si="127"/>
        <v>-0.24130544697521206</v>
      </c>
      <c r="F1374" s="2">
        <f t="shared" si="125"/>
        <v>-0.20280280473800641</v>
      </c>
      <c r="G1374" s="2">
        <f t="shared" si="123"/>
        <v>-3.8502642237205648E-2</v>
      </c>
      <c r="H1374" s="2" t="str">
        <f t="shared" si="124"/>
        <v>Hold</v>
      </c>
    </row>
    <row r="1375" spans="1:8" ht="13.5" x14ac:dyDescent="0.25">
      <c r="A1375" s="4">
        <f>TITRES_STAT!B1378</f>
        <v>44013</v>
      </c>
      <c r="B1375" s="2">
        <f>TITRES_STAT!D1378</f>
        <v>5.7709999999999999</v>
      </c>
      <c r="C1375" s="2">
        <f t="shared" si="126"/>
        <v>5.1697485475337448</v>
      </c>
      <c r="D1375" s="2">
        <f t="shared" si="128"/>
        <v>5.4011255079685192</v>
      </c>
      <c r="E1375" s="2">
        <f t="shared" si="127"/>
        <v>-0.2313769604347744</v>
      </c>
      <c r="F1375" s="2">
        <f t="shared" si="125"/>
        <v>-0.20851763587736002</v>
      </c>
      <c r="G1375" s="2">
        <f t="shared" si="123"/>
        <v>-2.2859324557414379E-2</v>
      </c>
      <c r="H1375" s="2" t="str">
        <f t="shared" si="124"/>
        <v>Hold</v>
      </c>
    </row>
    <row r="1376" spans="1:8" ht="13.5" x14ac:dyDescent="0.25">
      <c r="A1376" s="4">
        <f>TITRES_STAT!B1379</f>
        <v>44014</v>
      </c>
      <c r="B1376" s="2">
        <f>TITRES_STAT!D1379</f>
        <v>5.6555</v>
      </c>
      <c r="C1376" s="2">
        <f t="shared" si="126"/>
        <v>5.2317718479131683</v>
      </c>
      <c r="D1376" s="2">
        <f t="shared" si="128"/>
        <v>5.4199680629338145</v>
      </c>
      <c r="E1376" s="2">
        <f t="shared" si="127"/>
        <v>-0.18819621502064621</v>
      </c>
      <c r="F1376" s="2">
        <f t="shared" si="125"/>
        <v>-0.20445335170601728</v>
      </c>
      <c r="G1376" s="2">
        <f t="shared" si="123"/>
        <v>1.6257136685371071E-2</v>
      </c>
      <c r="H1376" s="2" t="str">
        <f t="shared" si="124"/>
        <v>Sell</v>
      </c>
    </row>
    <row r="1377" spans="1:8" ht="13.5" x14ac:dyDescent="0.25">
      <c r="A1377" s="4">
        <f>TITRES_STAT!B1380</f>
        <v>44015</v>
      </c>
      <c r="B1377" s="2">
        <f>TITRES_STAT!D1380</f>
        <v>5.7793000000000001</v>
      </c>
      <c r="C1377" s="2">
        <f t="shared" si="126"/>
        <v>5.2766377174649888</v>
      </c>
      <c r="D1377" s="2">
        <f t="shared" si="128"/>
        <v>5.4465852434572355</v>
      </c>
      <c r="E1377" s="2">
        <f t="shared" si="127"/>
        <v>-0.16994752599224672</v>
      </c>
      <c r="F1377" s="2">
        <f t="shared" si="125"/>
        <v>-0.19755218656326318</v>
      </c>
      <c r="G1377" s="2">
        <f t="shared" si="123"/>
        <v>2.7604660571016459E-2</v>
      </c>
      <c r="H1377" s="2" t="str">
        <f t="shared" si="124"/>
        <v>Sell</v>
      </c>
    </row>
    <row r="1378" spans="1:8" ht="13.5" x14ac:dyDescent="0.25">
      <c r="A1378" s="4">
        <f>TITRES_STAT!B1381</f>
        <v>44018</v>
      </c>
      <c r="B1378" s="2">
        <f>TITRES_STAT!D1381</f>
        <v>5.7793000000000001</v>
      </c>
      <c r="C1378" s="2">
        <f t="shared" si="126"/>
        <v>5.312047299393452</v>
      </c>
      <c r="D1378" s="2">
        <f t="shared" si="128"/>
        <v>5.4712307809789218</v>
      </c>
      <c r="E1378" s="2">
        <f t="shared" si="127"/>
        <v>-0.1591834815854698</v>
      </c>
      <c r="F1378" s="2">
        <f t="shared" si="125"/>
        <v>-0.1898784455677045</v>
      </c>
      <c r="G1378" s="2">
        <f t="shared" si="123"/>
        <v>3.0694963982234702E-2</v>
      </c>
      <c r="H1378" s="2" t="str">
        <f t="shared" si="124"/>
        <v>Sell</v>
      </c>
    </row>
    <row r="1379" spans="1:8" ht="13.5" x14ac:dyDescent="0.25">
      <c r="A1379" s="4">
        <f>TITRES_STAT!B1382</f>
        <v>44019</v>
      </c>
      <c r="B1379" s="2">
        <f>TITRES_STAT!D1382</f>
        <v>5.8453999999999997</v>
      </c>
      <c r="C1379" s="2">
        <f t="shared" si="126"/>
        <v>5.3705938687175365</v>
      </c>
      <c r="D1379" s="2">
        <f t="shared" si="128"/>
        <v>5.4989470194249277</v>
      </c>
      <c r="E1379" s="2">
        <f t="shared" si="127"/>
        <v>-0.12835315070739117</v>
      </c>
      <c r="F1379" s="2">
        <f t="shared" si="125"/>
        <v>-0.17757338659564187</v>
      </c>
      <c r="G1379" s="2">
        <f t="shared" si="123"/>
        <v>4.9220235888250696E-2</v>
      </c>
      <c r="H1379" s="2" t="str">
        <f t="shared" si="124"/>
        <v>Sell</v>
      </c>
    </row>
    <row r="1380" spans="1:8" ht="13.5" x14ac:dyDescent="0.25">
      <c r="A1380" s="4">
        <f>TITRES_STAT!B1383</f>
        <v>44020</v>
      </c>
      <c r="B1380" s="2">
        <f>TITRES_STAT!D1383</f>
        <v>5.8577000000000004</v>
      </c>
      <c r="C1380" s="2">
        <f t="shared" si="126"/>
        <v>5.4398255812225305</v>
      </c>
      <c r="D1380" s="2">
        <f t="shared" si="128"/>
        <v>5.5255213142823401</v>
      </c>
      <c r="E1380" s="2">
        <f t="shared" si="127"/>
        <v>-8.5695733059809598E-2</v>
      </c>
      <c r="F1380" s="2">
        <f t="shared" si="125"/>
        <v>-0.15919785588847543</v>
      </c>
      <c r="G1380" s="2">
        <f t="shared" ref="G1380:G1443" si="129">E1380-F1380</f>
        <v>7.3502122828665833E-2</v>
      </c>
      <c r="H1380" s="2" t="str">
        <f t="shared" ref="H1380:H1443" si="130">IF(G1380&lt;0,"Hold","Sell")</f>
        <v>Sell</v>
      </c>
    </row>
    <row r="1381" spans="1:8" ht="13.5" x14ac:dyDescent="0.25">
      <c r="A1381" s="4">
        <f>TITRES_STAT!B1384</f>
        <v>44021</v>
      </c>
      <c r="B1381" s="2">
        <f>TITRES_STAT!D1384</f>
        <v>5.7793000000000001</v>
      </c>
      <c r="C1381" s="2">
        <f t="shared" si="126"/>
        <v>5.4920524148806029</v>
      </c>
      <c r="D1381" s="2">
        <f t="shared" si="128"/>
        <v>5.5443197354466109</v>
      </c>
      <c r="E1381" s="2">
        <f t="shared" si="127"/>
        <v>-5.2267320566008024E-2</v>
      </c>
      <c r="F1381" s="2">
        <f t="shared" ref="F1381:F1444" si="131">(E1381*(2/(10)))+((1-(2/10))*F1380)</f>
        <v>-0.13781174882398195</v>
      </c>
      <c r="G1381" s="2">
        <f t="shared" si="129"/>
        <v>8.5544428257973926E-2</v>
      </c>
      <c r="H1381" s="2" t="str">
        <f t="shared" si="130"/>
        <v>Sell</v>
      </c>
    </row>
    <row r="1382" spans="1:8" ht="13.5" x14ac:dyDescent="0.25">
      <c r="A1382" s="4">
        <f>TITRES_STAT!B1385</f>
        <v>44022</v>
      </c>
      <c r="B1382" s="2">
        <f>TITRES_STAT!D1385</f>
        <v>5.7793000000000001</v>
      </c>
      <c r="C1382" s="2">
        <f t="shared" si="126"/>
        <v>5.535613581822048</v>
      </c>
      <c r="D1382" s="2">
        <f t="shared" si="128"/>
        <v>5.5617256809690838</v>
      </c>
      <c r="E1382" s="2">
        <f t="shared" si="127"/>
        <v>-2.6112099147035828E-2</v>
      </c>
      <c r="F1382" s="2">
        <f t="shared" si="131"/>
        <v>-0.11547181888859273</v>
      </c>
      <c r="G1382" s="2">
        <f t="shared" si="129"/>
        <v>8.9359719741556903E-2</v>
      </c>
      <c r="H1382" s="2" t="str">
        <f t="shared" si="130"/>
        <v>Sell</v>
      </c>
    </row>
    <row r="1383" spans="1:8" ht="13.5" x14ac:dyDescent="0.25">
      <c r="A1383" s="4">
        <f>TITRES_STAT!B1386</f>
        <v>44025</v>
      </c>
      <c r="B1383" s="2">
        <f>TITRES_STAT!D1386</f>
        <v>5.7933000000000003</v>
      </c>
      <c r="C1383" s="2">
        <f t="shared" si="126"/>
        <v>5.5851653384648099</v>
      </c>
      <c r="D1383" s="2">
        <f t="shared" si="128"/>
        <v>5.5788793342306331</v>
      </c>
      <c r="E1383" s="2">
        <f t="shared" si="127"/>
        <v>6.2860042341768008E-3</v>
      </c>
      <c r="F1383" s="2">
        <f t="shared" si="131"/>
        <v>-9.112025426403883E-2</v>
      </c>
      <c r="G1383" s="2">
        <f t="shared" si="129"/>
        <v>9.7406258498215631E-2</v>
      </c>
      <c r="H1383" s="2" t="str">
        <f t="shared" si="130"/>
        <v>Sell</v>
      </c>
    </row>
    <row r="1384" spans="1:8" ht="13.5" x14ac:dyDescent="0.25">
      <c r="A1384" s="4">
        <f>TITRES_STAT!B1387</f>
        <v>44026</v>
      </c>
      <c r="B1384" s="2">
        <f>TITRES_STAT!D1387</f>
        <v>5.6665000000000001</v>
      </c>
      <c r="C1384" s="2">
        <f t="shared" si="126"/>
        <v>5.62138605562407</v>
      </c>
      <c r="D1384" s="2">
        <f t="shared" si="128"/>
        <v>5.5853697539172531</v>
      </c>
      <c r="E1384" s="2">
        <f t="shared" si="127"/>
        <v>3.6016301706816911E-2</v>
      </c>
      <c r="F1384" s="2">
        <f t="shared" si="131"/>
        <v>-6.5692943069867685E-2</v>
      </c>
      <c r="G1384" s="2">
        <f t="shared" si="129"/>
        <v>0.1017092447766846</v>
      </c>
      <c r="H1384" s="2" t="str">
        <f t="shared" si="130"/>
        <v>Sell</v>
      </c>
    </row>
    <row r="1385" spans="1:8" ht="13.5" x14ac:dyDescent="0.25">
      <c r="A1385" s="4">
        <f>TITRES_STAT!B1388</f>
        <v>44027</v>
      </c>
      <c r="B1385" s="2">
        <f>TITRES_STAT!D1388</f>
        <v>5.6665000000000001</v>
      </c>
      <c r="C1385" s="2">
        <f t="shared" si="126"/>
        <v>5.6444035855280594</v>
      </c>
      <c r="D1385" s="2">
        <f t="shared" si="128"/>
        <v>5.5913794017752343</v>
      </c>
      <c r="E1385" s="2">
        <f t="shared" si="127"/>
        <v>5.3024183752825138E-2</v>
      </c>
      <c r="F1385" s="2">
        <f t="shared" si="131"/>
        <v>-4.1949517705329127E-2</v>
      </c>
      <c r="G1385" s="2">
        <f t="shared" si="129"/>
        <v>9.4973701458154258E-2</v>
      </c>
      <c r="H1385" s="2" t="str">
        <f t="shared" si="130"/>
        <v>Sell</v>
      </c>
    </row>
    <row r="1386" spans="1:8" ht="13.5" x14ac:dyDescent="0.25">
      <c r="A1386" s="4">
        <f>TITRES_STAT!B1389</f>
        <v>44028</v>
      </c>
      <c r="B1386" s="2">
        <f>TITRES_STAT!D1389</f>
        <v>5.7088000000000001</v>
      </c>
      <c r="C1386" s="2">
        <f t="shared" si="126"/>
        <v>5.6461107262160501</v>
      </c>
      <c r="D1386" s="2">
        <f t="shared" si="128"/>
        <v>5.6000772238659575</v>
      </c>
      <c r="E1386" s="2">
        <f t="shared" si="127"/>
        <v>4.6033502350092625E-2</v>
      </c>
      <c r="F1386" s="2">
        <f t="shared" si="131"/>
        <v>-2.435291369424478E-2</v>
      </c>
      <c r="G1386" s="2">
        <f t="shared" si="129"/>
        <v>7.0386416044337402E-2</v>
      </c>
      <c r="H1386" s="2" t="str">
        <f t="shared" si="130"/>
        <v>Sell</v>
      </c>
    </row>
    <row r="1387" spans="1:8" ht="13.5" x14ac:dyDescent="0.25">
      <c r="A1387" s="4">
        <f>TITRES_STAT!B1390</f>
        <v>44029</v>
      </c>
      <c r="B1387" s="2">
        <f>TITRES_STAT!D1390</f>
        <v>5.7933000000000003</v>
      </c>
      <c r="C1387" s="2">
        <f t="shared" si="126"/>
        <v>5.6666013837212734</v>
      </c>
      <c r="D1387" s="2">
        <f t="shared" si="128"/>
        <v>5.6143900220981093</v>
      </c>
      <c r="E1387" s="2">
        <f t="shared" si="127"/>
        <v>5.2211361623164088E-2</v>
      </c>
      <c r="F1387" s="2">
        <f t="shared" si="131"/>
        <v>-9.0400586307630062E-3</v>
      </c>
      <c r="G1387" s="2">
        <f t="shared" si="129"/>
        <v>6.1251420253927095E-2</v>
      </c>
      <c r="H1387" s="2" t="str">
        <f t="shared" si="130"/>
        <v>Sell</v>
      </c>
    </row>
    <row r="1388" spans="1:8" ht="13.5" x14ac:dyDescent="0.25">
      <c r="A1388" s="4">
        <f>TITRES_STAT!B1391</f>
        <v>44032</v>
      </c>
      <c r="B1388" s="2">
        <f>TITRES_STAT!D1391</f>
        <v>5.7511000000000001</v>
      </c>
      <c r="C1388" s="2">
        <f t="shared" si="126"/>
        <v>5.6839396323795395</v>
      </c>
      <c r="D1388" s="2">
        <f t="shared" si="128"/>
        <v>5.6245166871278789</v>
      </c>
      <c r="E1388" s="2">
        <f t="shared" si="127"/>
        <v>5.9422945251660586E-2</v>
      </c>
      <c r="F1388" s="2">
        <f t="shared" si="131"/>
        <v>4.6525421457217124E-3</v>
      </c>
      <c r="G1388" s="2">
        <f t="shared" si="129"/>
        <v>5.4770403105938871E-2</v>
      </c>
      <c r="H1388" s="2" t="str">
        <f t="shared" si="130"/>
        <v>Sell</v>
      </c>
    </row>
    <row r="1389" spans="1:8" ht="13.5" x14ac:dyDescent="0.25">
      <c r="A1389" s="4">
        <f>TITRES_STAT!B1392</f>
        <v>44033</v>
      </c>
      <c r="B1389" s="2">
        <f>TITRES_STAT!D1392</f>
        <v>5.7426000000000004</v>
      </c>
      <c r="C1389" s="2">
        <f t="shared" si="126"/>
        <v>5.7087796889365334</v>
      </c>
      <c r="D1389" s="2">
        <f t="shared" si="128"/>
        <v>5.63326359919248</v>
      </c>
      <c r="E1389" s="2">
        <f t="shared" si="127"/>
        <v>7.5516089744053438E-2</v>
      </c>
      <c r="F1389" s="2">
        <f t="shared" si="131"/>
        <v>1.8825251665388058E-2</v>
      </c>
      <c r="G1389" s="2">
        <f t="shared" si="129"/>
        <v>5.669083807866538E-2</v>
      </c>
      <c r="H1389" s="2" t="str">
        <f t="shared" si="130"/>
        <v>Sell</v>
      </c>
    </row>
    <row r="1390" spans="1:8" ht="13.5" x14ac:dyDescent="0.25">
      <c r="A1390" s="4">
        <f>TITRES_STAT!B1393</f>
        <v>44034</v>
      </c>
      <c r="B1390" s="2">
        <f>TITRES_STAT!D1393</f>
        <v>5.7721999999999998</v>
      </c>
      <c r="C1390" s="2">
        <f t="shared" si="126"/>
        <v>5.7316905060232202</v>
      </c>
      <c r="D1390" s="2">
        <f t="shared" si="128"/>
        <v>5.6435551844374814</v>
      </c>
      <c r="E1390" s="2">
        <f t="shared" si="127"/>
        <v>8.813532158573878E-2</v>
      </c>
      <c r="F1390" s="2">
        <f t="shared" si="131"/>
        <v>3.2687265649458203E-2</v>
      </c>
      <c r="G1390" s="2">
        <f t="shared" si="129"/>
        <v>5.5448055936280577E-2</v>
      </c>
      <c r="H1390" s="2" t="str">
        <f t="shared" si="130"/>
        <v>Sell</v>
      </c>
    </row>
    <row r="1391" spans="1:8" ht="13.5" x14ac:dyDescent="0.25">
      <c r="A1391" s="4">
        <f>TITRES_STAT!B1394</f>
        <v>44035</v>
      </c>
      <c r="B1391" s="2">
        <f>TITRES_STAT!D1394</f>
        <v>5.8314000000000004</v>
      </c>
      <c r="C1391" s="2">
        <f t="shared" si="126"/>
        <v>5.7390150435581093</v>
      </c>
      <c r="D1391" s="2">
        <f t="shared" si="128"/>
        <v>5.65746961521989</v>
      </c>
      <c r="E1391" s="2">
        <f t="shared" si="127"/>
        <v>8.1545428338219317E-2</v>
      </c>
      <c r="F1391" s="2">
        <f t="shared" si="131"/>
        <v>4.245889818721043E-2</v>
      </c>
      <c r="G1391" s="2">
        <f t="shared" si="129"/>
        <v>3.9086530151008887E-2</v>
      </c>
      <c r="H1391" s="2" t="str">
        <f t="shared" si="130"/>
        <v>Sell</v>
      </c>
    </row>
    <row r="1392" spans="1:8" ht="13.5" x14ac:dyDescent="0.25">
      <c r="A1392" s="4">
        <f>TITRES_STAT!B1395</f>
        <v>44036</v>
      </c>
      <c r="B1392" s="2">
        <f>TITRES_STAT!D1395</f>
        <v>5.8737000000000004</v>
      </c>
      <c r="C1392" s="2">
        <f t="shared" si="126"/>
        <v>5.7452127291645541</v>
      </c>
      <c r="D1392" s="2">
        <f t="shared" si="128"/>
        <v>5.673486680759158</v>
      </c>
      <c r="E1392" s="2">
        <f t="shared" si="127"/>
        <v>7.1726048405396092E-2</v>
      </c>
      <c r="F1392" s="2">
        <f t="shared" si="131"/>
        <v>4.8312328230847565E-2</v>
      </c>
      <c r="G1392" s="2">
        <f t="shared" si="129"/>
        <v>2.3413720174548527E-2</v>
      </c>
      <c r="H1392" s="2" t="str">
        <f t="shared" si="130"/>
        <v>Sell</v>
      </c>
    </row>
    <row r="1393" spans="1:8" ht="13.5" x14ac:dyDescent="0.25">
      <c r="A1393" s="4">
        <f>TITRES_STAT!B1396</f>
        <v>44039</v>
      </c>
      <c r="B1393" s="2">
        <f>TITRES_STAT!D1396</f>
        <v>5.8864000000000001</v>
      </c>
      <c r="C1393" s="2">
        <f t="shared" si="126"/>
        <v>5.752610770831545</v>
      </c>
      <c r="D1393" s="2">
        <f t="shared" si="128"/>
        <v>5.6892580377399611</v>
      </c>
      <c r="E1393" s="2">
        <f t="shared" si="127"/>
        <v>6.3352733091583957E-2</v>
      </c>
      <c r="F1393" s="2">
        <f t="shared" si="131"/>
        <v>5.1320409202994847E-2</v>
      </c>
      <c r="G1393" s="2">
        <f t="shared" si="129"/>
        <v>1.203232388858911E-2</v>
      </c>
      <c r="H1393" s="2" t="str">
        <f t="shared" si="130"/>
        <v>Sell</v>
      </c>
    </row>
    <row r="1394" spans="1:8" ht="13.5" x14ac:dyDescent="0.25">
      <c r="A1394" s="4">
        <f>TITRES_STAT!B1397</f>
        <v>44040</v>
      </c>
      <c r="B1394" s="2">
        <f>TITRES_STAT!D1397</f>
        <v>5.8779000000000003</v>
      </c>
      <c r="C1394" s="2">
        <f t="shared" si="126"/>
        <v>5.7393629599343843</v>
      </c>
      <c r="D1394" s="2">
        <f t="shared" si="128"/>
        <v>5.7032315164258893</v>
      </c>
      <c r="E1394" s="2">
        <f t="shared" si="127"/>
        <v>3.6131443508494954E-2</v>
      </c>
      <c r="F1394" s="2">
        <f t="shared" si="131"/>
        <v>4.8282616064094869E-2</v>
      </c>
      <c r="G1394" s="2">
        <f t="shared" si="129"/>
        <v>-1.2151172555599915E-2</v>
      </c>
      <c r="H1394" s="2" t="str">
        <f t="shared" si="130"/>
        <v>Hold</v>
      </c>
    </row>
    <row r="1395" spans="1:8" ht="13.5" x14ac:dyDescent="0.25">
      <c r="A1395" s="4">
        <f>TITRES_STAT!B1398</f>
        <v>44041</v>
      </c>
      <c r="B1395" s="2">
        <f>TITRES_STAT!D1398</f>
        <v>6.0217000000000001</v>
      </c>
      <c r="C1395" s="2">
        <f t="shared" si="126"/>
        <v>5.7281532737906327</v>
      </c>
      <c r="D1395" s="2">
        <f t="shared" si="128"/>
        <v>5.7268217744684158</v>
      </c>
      <c r="E1395" s="2">
        <f t="shared" si="127"/>
        <v>1.3314993222168781E-3</v>
      </c>
      <c r="F1395" s="2">
        <f t="shared" si="131"/>
        <v>3.8892392715719273E-2</v>
      </c>
      <c r="G1395" s="2">
        <f t="shared" si="129"/>
        <v>-3.7560893393502395E-2</v>
      </c>
      <c r="H1395" s="2" t="str">
        <f t="shared" si="130"/>
        <v>Hold</v>
      </c>
    </row>
    <row r="1396" spans="1:8" ht="13.5" x14ac:dyDescent="0.25">
      <c r="A1396" s="4">
        <f>TITRES_STAT!B1399</f>
        <v>44042</v>
      </c>
      <c r="B1396" s="2">
        <f>TITRES_STAT!D1399</f>
        <v>6.0048000000000004</v>
      </c>
      <c r="C1396" s="2">
        <f t="shared" si="126"/>
        <v>5.7251758470536123</v>
      </c>
      <c r="D1396" s="2">
        <f t="shared" si="128"/>
        <v>5.7474127541374216</v>
      </c>
      <c r="E1396" s="2">
        <f t="shared" si="127"/>
        <v>-2.2236907083809321E-2</v>
      </c>
      <c r="F1396" s="2">
        <f t="shared" si="131"/>
        <v>2.6666532755813554E-2</v>
      </c>
      <c r="G1396" s="2">
        <f t="shared" si="129"/>
        <v>-4.8903439839622878E-2</v>
      </c>
      <c r="H1396" s="2" t="str">
        <f t="shared" si="130"/>
        <v>Hold</v>
      </c>
    </row>
    <row r="1397" spans="1:8" ht="13.5" x14ac:dyDescent="0.25">
      <c r="A1397" s="4">
        <f>TITRES_STAT!B1400</f>
        <v>44046</v>
      </c>
      <c r="B1397" s="2">
        <f>TITRES_STAT!D1400</f>
        <v>6.1063000000000001</v>
      </c>
      <c r="C1397" s="2">
        <f t="shared" si="126"/>
        <v>5.7356564859684411</v>
      </c>
      <c r="D1397" s="2">
        <f t="shared" si="128"/>
        <v>5.7739969945716867</v>
      </c>
      <c r="E1397" s="2">
        <f t="shared" si="127"/>
        <v>-3.834050860324556E-2</v>
      </c>
      <c r="F1397" s="2">
        <f t="shared" si="131"/>
        <v>1.3665124484001732E-2</v>
      </c>
      <c r="G1397" s="2">
        <f t="shared" si="129"/>
        <v>-5.2005633087247288E-2</v>
      </c>
      <c r="H1397" s="2" t="str">
        <f t="shared" si="130"/>
        <v>Hold</v>
      </c>
    </row>
    <row r="1398" spans="1:8" ht="13.5" x14ac:dyDescent="0.25">
      <c r="A1398" s="4">
        <f>TITRES_STAT!B1401</f>
        <v>44047</v>
      </c>
      <c r="B1398" s="2">
        <f>TITRES_STAT!D1401</f>
        <v>6.0894000000000004</v>
      </c>
      <c r="C1398" s="2">
        <f t="shared" si="126"/>
        <v>5.738032411204065</v>
      </c>
      <c r="D1398" s="2">
        <f t="shared" si="128"/>
        <v>5.7973601801589689</v>
      </c>
      <c r="E1398" s="2">
        <f t="shared" si="127"/>
        <v>-5.9327768954903881E-2</v>
      </c>
      <c r="F1398" s="2">
        <f t="shared" si="131"/>
        <v>-9.3345420377939116E-4</v>
      </c>
      <c r="G1398" s="2">
        <f t="shared" si="129"/>
        <v>-5.8394314751124492E-2</v>
      </c>
      <c r="H1398" s="2" t="str">
        <f t="shared" si="130"/>
        <v>Hold</v>
      </c>
    </row>
    <row r="1399" spans="1:8" ht="13.5" x14ac:dyDescent="0.25">
      <c r="A1399" s="4">
        <f>TITRES_STAT!B1402</f>
        <v>44048</v>
      </c>
      <c r="B1399" s="2">
        <f>TITRES_STAT!D1402</f>
        <v>6.1315999999999997</v>
      </c>
      <c r="C1399" s="2">
        <f t="shared" si="126"/>
        <v>5.7387351171726708</v>
      </c>
      <c r="D1399" s="2">
        <f t="shared" si="128"/>
        <v>5.822118685332379</v>
      </c>
      <c r="E1399" s="2">
        <f t="shared" si="127"/>
        <v>-8.3383568159708155E-2</v>
      </c>
      <c r="F1399" s="2">
        <f t="shared" si="131"/>
        <v>-1.7423476994965142E-2</v>
      </c>
      <c r="G1399" s="2">
        <f t="shared" si="129"/>
        <v>-6.5960091164743009E-2</v>
      </c>
      <c r="H1399" s="2" t="str">
        <f t="shared" si="130"/>
        <v>Hold</v>
      </c>
    </row>
    <row r="1400" spans="1:8" ht="13.5" x14ac:dyDescent="0.25">
      <c r="A1400" s="4">
        <f>TITRES_STAT!B1403</f>
        <v>44049</v>
      </c>
      <c r="B1400" s="2">
        <f>TITRES_STAT!D1403</f>
        <v>6.1528</v>
      </c>
      <c r="C1400" s="2">
        <f t="shared" si="126"/>
        <v>5.7438835606845675</v>
      </c>
      <c r="D1400" s="2">
        <f t="shared" si="128"/>
        <v>5.8466135975299807</v>
      </c>
      <c r="E1400" s="2">
        <f t="shared" si="127"/>
        <v>-0.10273003684541315</v>
      </c>
      <c r="F1400" s="2">
        <f t="shared" si="131"/>
        <v>-3.4484788965054747E-2</v>
      </c>
      <c r="G1400" s="2">
        <f t="shared" si="129"/>
        <v>-6.8245247880358406E-2</v>
      </c>
      <c r="H1400" s="2" t="str">
        <f t="shared" si="130"/>
        <v>Hold</v>
      </c>
    </row>
    <row r="1401" spans="1:8" ht="13.5" x14ac:dyDescent="0.25">
      <c r="A1401" s="4">
        <f>TITRES_STAT!B1404</f>
        <v>44050</v>
      </c>
      <c r="B1401" s="2">
        <f>TITRES_STAT!D1404</f>
        <v>6.1738999999999997</v>
      </c>
      <c r="C1401" s="2">
        <f t="shared" si="126"/>
        <v>5.7573476282715568</v>
      </c>
      <c r="D1401" s="2">
        <f t="shared" si="128"/>
        <v>5.8708570347499824</v>
      </c>
      <c r="E1401" s="2">
        <f t="shared" si="127"/>
        <v>-0.11350940647842567</v>
      </c>
      <c r="F1401" s="2">
        <f t="shared" si="131"/>
        <v>-5.0289712467728939E-2</v>
      </c>
      <c r="G1401" s="2">
        <f t="shared" si="129"/>
        <v>-6.3219694010696728E-2</v>
      </c>
      <c r="H1401" s="2" t="str">
        <f t="shared" si="130"/>
        <v>Hold</v>
      </c>
    </row>
    <row r="1402" spans="1:8" ht="13.5" x14ac:dyDescent="0.25">
      <c r="A1402" s="4">
        <f>TITRES_STAT!B1405</f>
        <v>44053</v>
      </c>
      <c r="B1402" s="2">
        <f>TITRES_STAT!D1405</f>
        <v>6.3219000000000003</v>
      </c>
      <c r="C1402" s="2">
        <f t="shared" si="126"/>
        <v>5.7752479931528553</v>
      </c>
      <c r="D1402" s="2">
        <f t="shared" si="128"/>
        <v>5.9042676247685026</v>
      </c>
      <c r="E1402" s="2">
        <f t="shared" si="127"/>
        <v>-0.12901963161564733</v>
      </c>
      <c r="F1402" s="2">
        <f t="shared" si="131"/>
        <v>-6.6035696297312624E-2</v>
      </c>
      <c r="G1402" s="2">
        <f t="shared" si="129"/>
        <v>-6.2983935318334711E-2</v>
      </c>
      <c r="H1402" s="2" t="str">
        <f t="shared" si="130"/>
        <v>Hold</v>
      </c>
    </row>
    <row r="1403" spans="1:8" ht="13.5" x14ac:dyDescent="0.25">
      <c r="A1403" s="4">
        <f>TITRES_STAT!B1406</f>
        <v>44054</v>
      </c>
      <c r="B1403" s="2">
        <f>TITRES_STAT!D1406</f>
        <v>6.4911000000000003</v>
      </c>
      <c r="C1403" s="2">
        <f t="shared" si="126"/>
        <v>5.7923483018985698</v>
      </c>
      <c r="D1403" s="2">
        <f t="shared" si="128"/>
        <v>5.9477366896004646</v>
      </c>
      <c r="E1403" s="2">
        <f t="shared" si="127"/>
        <v>-0.15538838770189489</v>
      </c>
      <c r="F1403" s="2">
        <f t="shared" si="131"/>
        <v>-8.3906234578229086E-2</v>
      </c>
      <c r="G1403" s="2">
        <f t="shared" si="129"/>
        <v>-7.1482153123665806E-2</v>
      </c>
      <c r="H1403" s="2" t="str">
        <f t="shared" si="130"/>
        <v>Hold</v>
      </c>
    </row>
    <row r="1404" spans="1:8" ht="13.5" x14ac:dyDescent="0.25">
      <c r="A1404" s="4">
        <f>TITRES_STAT!B1407</f>
        <v>44055</v>
      </c>
      <c r="B1404" s="2">
        <f>TITRES_STAT!D1407</f>
        <v>6.4699</v>
      </c>
      <c r="C1404" s="2">
        <f t="shared" si="126"/>
        <v>5.8055101016064823</v>
      </c>
      <c r="D1404" s="2">
        <f t="shared" si="128"/>
        <v>5.9864154533337635</v>
      </c>
      <c r="E1404" s="2">
        <f t="shared" si="127"/>
        <v>-0.18090535172728117</v>
      </c>
      <c r="F1404" s="2">
        <f t="shared" si="131"/>
        <v>-0.10330605800803952</v>
      </c>
      <c r="G1404" s="2">
        <f t="shared" si="129"/>
        <v>-7.7599293719241652E-2</v>
      </c>
      <c r="H1404" s="2" t="str">
        <f t="shared" si="130"/>
        <v>Hold</v>
      </c>
    </row>
    <row r="1405" spans="1:8" ht="13.5" x14ac:dyDescent="0.25">
      <c r="A1405" s="4">
        <f>TITRES_STAT!B1408</f>
        <v>44057</v>
      </c>
      <c r="B1405" s="2">
        <f>TITRES_STAT!D1408</f>
        <v>6.3430999999999997</v>
      </c>
      <c r="C1405" s="2">
        <f t="shared" si="126"/>
        <v>5.8387700859747156</v>
      </c>
      <c r="D1405" s="2">
        <f t="shared" si="128"/>
        <v>6.0128365308645959</v>
      </c>
      <c r="E1405" s="2">
        <f t="shared" si="127"/>
        <v>-0.17406644488988032</v>
      </c>
      <c r="F1405" s="2">
        <f t="shared" si="131"/>
        <v>-0.11745813538440769</v>
      </c>
      <c r="G1405" s="2">
        <f t="shared" si="129"/>
        <v>-5.6608309505472632E-2</v>
      </c>
      <c r="H1405" s="2" t="str">
        <f t="shared" si="130"/>
        <v>Hold</v>
      </c>
    </row>
    <row r="1406" spans="1:8" ht="13.5" x14ac:dyDescent="0.25">
      <c r="A1406" s="4">
        <f>TITRES_STAT!B1409</f>
        <v>44060</v>
      </c>
      <c r="B1406" s="2">
        <f>TITRES_STAT!D1409</f>
        <v>6.1443000000000003</v>
      </c>
      <c r="C1406" s="2">
        <f t="shared" si="126"/>
        <v>5.8643131496709131</v>
      </c>
      <c r="D1406" s="2">
        <f t="shared" si="128"/>
        <v>6.0225745656153666</v>
      </c>
      <c r="E1406" s="2">
        <f t="shared" si="127"/>
        <v>-0.15826141594445353</v>
      </c>
      <c r="F1406" s="2">
        <f t="shared" si="131"/>
        <v>-0.12561879149641686</v>
      </c>
      <c r="G1406" s="2">
        <f t="shared" si="129"/>
        <v>-3.2642624448036672E-2</v>
      </c>
      <c r="H1406" s="2" t="str">
        <f t="shared" si="130"/>
        <v>Hold</v>
      </c>
    </row>
    <row r="1407" spans="1:8" ht="13.5" x14ac:dyDescent="0.25">
      <c r="A1407" s="4">
        <f>TITRES_STAT!B1410</f>
        <v>44061</v>
      </c>
      <c r="B1407" s="2">
        <f>TITRES_STAT!D1410</f>
        <v>6.0048000000000004</v>
      </c>
      <c r="C1407" s="2">
        <f t="shared" si="126"/>
        <v>5.901541895875388</v>
      </c>
      <c r="D1407" s="2">
        <f t="shared" si="128"/>
        <v>6.0212579311253398</v>
      </c>
      <c r="E1407" s="2">
        <f t="shared" si="127"/>
        <v>-0.11971603524995178</v>
      </c>
      <c r="F1407" s="2">
        <f t="shared" si="131"/>
        <v>-0.12443824024712384</v>
      </c>
      <c r="G1407" s="2">
        <f t="shared" si="129"/>
        <v>4.7222049971720609E-3</v>
      </c>
      <c r="H1407" s="2" t="str">
        <f t="shared" si="130"/>
        <v>Sell</v>
      </c>
    </row>
    <row r="1408" spans="1:8" ht="13.5" x14ac:dyDescent="0.25">
      <c r="A1408" s="4">
        <f>TITRES_STAT!B1411</f>
        <v>44062</v>
      </c>
      <c r="B1408" s="2">
        <f>TITRES_STAT!D1411</f>
        <v>6.0175000000000001</v>
      </c>
      <c r="C1408" s="2">
        <f t="shared" si="126"/>
        <v>5.9304431426637896</v>
      </c>
      <c r="D1408" s="2">
        <f t="shared" si="128"/>
        <v>6.0209795658567957</v>
      </c>
      <c r="E1408" s="2">
        <f t="shared" si="127"/>
        <v>-9.0536423193006144E-2</v>
      </c>
      <c r="F1408" s="2">
        <f t="shared" si="131"/>
        <v>-0.1176578768363003</v>
      </c>
      <c r="G1408" s="2">
        <f t="shared" si="129"/>
        <v>2.7121453643294158E-2</v>
      </c>
      <c r="H1408" s="2" t="str">
        <f t="shared" si="130"/>
        <v>Sell</v>
      </c>
    </row>
    <row r="1409" spans="1:8" ht="13.5" x14ac:dyDescent="0.25">
      <c r="A1409" s="4">
        <f>TITRES_STAT!B1412</f>
        <v>44064</v>
      </c>
      <c r="B1409" s="2">
        <f>TITRES_STAT!D1412</f>
        <v>6.0894000000000004</v>
      </c>
      <c r="C1409" s="2">
        <f t="shared" si="126"/>
        <v>5.9613903514847451</v>
      </c>
      <c r="D1409" s="2">
        <f t="shared" si="128"/>
        <v>6.0260477461636999</v>
      </c>
      <c r="E1409" s="2">
        <f t="shared" si="127"/>
        <v>-6.4657394678954816E-2</v>
      </c>
      <c r="F1409" s="2">
        <f t="shared" si="131"/>
        <v>-0.10705778040483122</v>
      </c>
      <c r="G1409" s="2">
        <f t="shared" si="129"/>
        <v>4.2400385725876399E-2</v>
      </c>
      <c r="H1409" s="2" t="str">
        <f t="shared" si="130"/>
        <v>Sell</v>
      </c>
    </row>
    <row r="1410" spans="1:8" ht="13.5" x14ac:dyDescent="0.25">
      <c r="A1410" s="4">
        <f>TITRES_STAT!B1413</f>
        <v>44067</v>
      </c>
      <c r="B1410" s="2">
        <f>TITRES_STAT!D1413</f>
        <v>6.2881</v>
      </c>
      <c r="C1410" s="2">
        <f t="shared" si="126"/>
        <v>5.9908379897178614</v>
      </c>
      <c r="D1410" s="2">
        <f t="shared" si="128"/>
        <v>6.0454590242256474</v>
      </c>
      <c r="E1410" s="2">
        <f t="shared" si="127"/>
        <v>-5.4621034507785993E-2</v>
      </c>
      <c r="F1410" s="2">
        <f t="shared" si="131"/>
        <v>-9.6570431225422179E-2</v>
      </c>
      <c r="G1410" s="2">
        <f t="shared" si="129"/>
        <v>4.1949396717636186E-2</v>
      </c>
      <c r="H1410" s="2" t="str">
        <f t="shared" si="130"/>
        <v>Sell</v>
      </c>
    </row>
    <row r="1411" spans="1:8" ht="13.5" x14ac:dyDescent="0.25">
      <c r="A1411" s="4">
        <f>TITRES_STAT!B1414</f>
        <v>44068</v>
      </c>
      <c r="B1411" s="2">
        <f>TITRES_STAT!D1414</f>
        <v>6.4065000000000003</v>
      </c>
      <c r="C1411" s="2">
        <f t="shared" si="126"/>
        <v>6.0190013759151135</v>
      </c>
      <c r="D1411" s="2">
        <f t="shared" si="128"/>
        <v>6.0722028002089328</v>
      </c>
      <c r="E1411" s="2">
        <f t="shared" si="127"/>
        <v>-5.3201424293819244E-2</v>
      </c>
      <c r="F1411" s="2">
        <f t="shared" si="131"/>
        <v>-8.7896629839101598E-2</v>
      </c>
      <c r="G1411" s="2">
        <f t="shared" si="129"/>
        <v>3.4695205545282354E-2</v>
      </c>
      <c r="H1411" s="2" t="str">
        <f t="shared" si="130"/>
        <v>Sell</v>
      </c>
    </row>
    <row r="1412" spans="1:8" ht="13.5" x14ac:dyDescent="0.25">
      <c r="A1412" s="4">
        <f>TITRES_STAT!B1415</f>
        <v>44069</v>
      </c>
      <c r="B1412" s="2">
        <f>TITRES_STAT!D1415</f>
        <v>6.4488000000000003</v>
      </c>
      <c r="C1412" s="2">
        <f t="shared" si="126"/>
        <v>6.0656011642358649</v>
      </c>
      <c r="D1412" s="2">
        <f t="shared" si="128"/>
        <v>6.1000988890823455</v>
      </c>
      <c r="E1412" s="2">
        <f t="shared" si="127"/>
        <v>-3.4497724846480615E-2</v>
      </c>
      <c r="F1412" s="2">
        <f t="shared" si="131"/>
        <v>-7.7216848840577404E-2</v>
      </c>
      <c r="G1412" s="2">
        <f t="shared" si="129"/>
        <v>4.2719123994096789E-2</v>
      </c>
      <c r="H1412" s="2" t="str">
        <f t="shared" si="130"/>
        <v>Sell</v>
      </c>
    </row>
    <row r="1413" spans="1:8" ht="13.5" x14ac:dyDescent="0.25">
      <c r="A1413" s="4">
        <f>TITRES_STAT!B1416</f>
        <v>44070</v>
      </c>
      <c r="B1413" s="2">
        <f>TITRES_STAT!D1416</f>
        <v>6.3007999999999997</v>
      </c>
      <c r="C1413" s="2">
        <f t="shared" si="126"/>
        <v>6.1310625235841929</v>
      </c>
      <c r="D1413" s="2">
        <f t="shared" si="128"/>
        <v>6.1149656380392088</v>
      </c>
      <c r="E1413" s="2">
        <f t="shared" si="127"/>
        <v>1.6096885544984119E-2</v>
      </c>
      <c r="F1413" s="2">
        <f t="shared" si="131"/>
        <v>-5.8554101963465104E-2</v>
      </c>
      <c r="G1413" s="2">
        <f t="shared" si="129"/>
        <v>7.4650987508449229E-2</v>
      </c>
      <c r="H1413" s="2" t="str">
        <f t="shared" si="130"/>
        <v>Sell</v>
      </c>
    </row>
    <row r="1414" spans="1:8" ht="13.5" x14ac:dyDescent="0.25">
      <c r="A1414" s="4">
        <f>TITRES_STAT!B1417</f>
        <v>44071</v>
      </c>
      <c r="B1414" s="2">
        <f>TITRES_STAT!D1417</f>
        <v>6.4276</v>
      </c>
      <c r="C1414" s="2">
        <f t="shared" si="126"/>
        <v>6.1831913661097015</v>
      </c>
      <c r="D1414" s="2">
        <f t="shared" si="128"/>
        <v>6.1381237389251933</v>
      </c>
      <c r="E1414" s="2">
        <f t="shared" si="127"/>
        <v>4.5067627184508297E-2</v>
      </c>
      <c r="F1414" s="2">
        <f t="shared" si="131"/>
        <v>-3.7829756133870421E-2</v>
      </c>
      <c r="G1414" s="2">
        <f t="shared" si="129"/>
        <v>8.2897383318378717E-2</v>
      </c>
      <c r="H1414" s="2" t="str">
        <f t="shared" si="130"/>
        <v>Sell</v>
      </c>
    </row>
    <row r="1415" spans="1:8" ht="13.5" x14ac:dyDescent="0.25">
      <c r="A1415" s="4">
        <f>TITRES_STAT!B1418</f>
        <v>44074</v>
      </c>
      <c r="B1415" s="2">
        <f>TITRES_STAT!D1418</f>
        <v>6.4276</v>
      </c>
      <c r="C1415" s="2">
        <f t="shared" si="126"/>
        <v>6.2077926944005171</v>
      </c>
      <c r="D1415" s="2">
        <f t="shared" si="128"/>
        <v>6.159566424930734</v>
      </c>
      <c r="E1415" s="2">
        <f t="shared" si="127"/>
        <v>4.8226269469783034E-2</v>
      </c>
      <c r="F1415" s="2">
        <f t="shared" si="131"/>
        <v>-2.0618551013139731E-2</v>
      </c>
      <c r="G1415" s="2">
        <f t="shared" si="129"/>
        <v>6.8844820482922758E-2</v>
      </c>
      <c r="H1415" s="2" t="str">
        <f t="shared" si="130"/>
        <v>Sell</v>
      </c>
    </row>
    <row r="1416" spans="1:8" ht="13.5" x14ac:dyDescent="0.25">
      <c r="A1416" s="4">
        <f>TITRES_STAT!B1419</f>
        <v>44075</v>
      </c>
      <c r="B1416" s="2">
        <f>TITRES_STAT!D1419</f>
        <v>6.3007999999999997</v>
      </c>
      <c r="C1416" s="2">
        <f t="shared" si="126"/>
        <v>6.1980245875696687</v>
      </c>
      <c r="D1416" s="2">
        <f t="shared" si="128"/>
        <v>6.1700281712321612</v>
      </c>
      <c r="E1416" s="2">
        <f t="shared" si="127"/>
        <v>2.799641633750749E-2</v>
      </c>
      <c r="F1416" s="2">
        <f t="shared" si="131"/>
        <v>-1.0895557543010288E-2</v>
      </c>
      <c r="G1416" s="2">
        <f t="shared" si="129"/>
        <v>3.889197388051778E-2</v>
      </c>
      <c r="H1416" s="2" t="str">
        <f t="shared" si="130"/>
        <v>Sell</v>
      </c>
    </row>
    <row r="1417" spans="1:8" ht="13.5" x14ac:dyDescent="0.25">
      <c r="A1417" s="4">
        <f>TITRES_STAT!B1420</f>
        <v>44076</v>
      </c>
      <c r="B1417" s="2">
        <f>TITRES_STAT!D1420</f>
        <v>6.4488000000000003</v>
      </c>
      <c r="C1417" s="2">
        <f t="shared" si="126"/>
        <v>6.1682977279435658</v>
      </c>
      <c r="D1417" s="2">
        <f t="shared" si="128"/>
        <v>6.1906779363260753</v>
      </c>
      <c r="E1417" s="2">
        <f t="shared" si="127"/>
        <v>-2.2380208382509537E-2</v>
      </c>
      <c r="F1417" s="2">
        <f t="shared" si="131"/>
        <v>-1.3192487710910139E-2</v>
      </c>
      <c r="G1417" s="2">
        <f t="shared" si="129"/>
        <v>-9.1877206715993975E-3</v>
      </c>
      <c r="H1417" s="2" t="str">
        <f t="shared" si="130"/>
        <v>Hold</v>
      </c>
    </row>
    <row r="1418" spans="1:8" ht="13.5" x14ac:dyDescent="0.25">
      <c r="A1418" s="4">
        <f>TITRES_STAT!B1421</f>
        <v>44077</v>
      </c>
      <c r="B1418" s="2">
        <f>TITRES_STAT!D1421</f>
        <v>6.4234</v>
      </c>
      <c r="C1418" s="2">
        <f t="shared" si="126"/>
        <v>6.1450980774907098</v>
      </c>
      <c r="D1418" s="2">
        <f t="shared" si="128"/>
        <v>6.2079166077093291</v>
      </c>
      <c r="E1418" s="2">
        <f t="shared" si="127"/>
        <v>-6.2818530218619273E-2</v>
      </c>
      <c r="F1418" s="2">
        <f t="shared" si="131"/>
        <v>-2.3117696212451966E-2</v>
      </c>
      <c r="G1418" s="2">
        <f t="shared" si="129"/>
        <v>-3.9700834006167307E-2</v>
      </c>
      <c r="H1418" s="2" t="str">
        <f t="shared" si="130"/>
        <v>Hold</v>
      </c>
    </row>
    <row r="1419" spans="1:8" ht="13.5" x14ac:dyDescent="0.25">
      <c r="A1419" s="4">
        <f>TITRES_STAT!B1422</f>
        <v>44078</v>
      </c>
      <c r="B1419" s="2">
        <f>TITRES_STAT!D1422</f>
        <v>6.4276</v>
      </c>
      <c r="C1419" s="2">
        <f t="shared" si="126"/>
        <v>6.1365291424921393</v>
      </c>
      <c r="D1419" s="2">
        <f t="shared" si="128"/>
        <v>6.2241894515827116</v>
      </c>
      <c r="E1419" s="2">
        <f t="shared" si="127"/>
        <v>-8.7660309090572319E-2</v>
      </c>
      <c r="F1419" s="2">
        <f t="shared" si="131"/>
        <v>-3.6026218788076034E-2</v>
      </c>
      <c r="G1419" s="2">
        <f t="shared" si="129"/>
        <v>-5.1634090302496286E-2</v>
      </c>
      <c r="H1419" s="2" t="str">
        <f t="shared" si="130"/>
        <v>Hold</v>
      </c>
    </row>
    <row r="1420" spans="1:8" ht="13.5" x14ac:dyDescent="0.25">
      <c r="A1420" s="4">
        <f>TITRES_STAT!B1423</f>
        <v>44081</v>
      </c>
      <c r="B1420" s="2">
        <f>TITRES_STAT!D1423</f>
        <v>6.3430999999999997</v>
      </c>
      <c r="C1420" s="2">
        <f t="shared" si="126"/>
        <v>6.1598477359548873</v>
      </c>
      <c r="D1420" s="2">
        <f t="shared" si="128"/>
        <v>6.2329976403543625</v>
      </c>
      <c r="E1420" s="2">
        <f t="shared" si="127"/>
        <v>-7.3149904399475218E-2</v>
      </c>
      <c r="F1420" s="2">
        <f t="shared" si="131"/>
        <v>-4.3450955910355873E-2</v>
      </c>
      <c r="G1420" s="2">
        <f t="shared" si="129"/>
        <v>-2.9698948489119345E-2</v>
      </c>
      <c r="H1420" s="2" t="str">
        <f t="shared" si="130"/>
        <v>Hold</v>
      </c>
    </row>
    <row r="1421" spans="1:8" ht="13.5" x14ac:dyDescent="0.25">
      <c r="A1421" s="4">
        <f>TITRES_STAT!B1424</f>
        <v>44082</v>
      </c>
      <c r="B1421" s="2">
        <f>TITRES_STAT!D1424</f>
        <v>6.3007999999999997</v>
      </c>
      <c r="C1421" s="2">
        <f t="shared" si="126"/>
        <v>6.1977942381156739</v>
      </c>
      <c r="D1421" s="2">
        <f t="shared" si="128"/>
        <v>6.2380200373651498</v>
      </c>
      <c r="E1421" s="2">
        <f t="shared" si="127"/>
        <v>-4.0225799249475891E-2</v>
      </c>
      <c r="F1421" s="2">
        <f t="shared" si="131"/>
        <v>-4.2805924578179881E-2</v>
      </c>
      <c r="G1421" s="2">
        <f t="shared" si="129"/>
        <v>2.5801253287039902E-3</v>
      </c>
      <c r="H1421" s="2" t="str">
        <f t="shared" si="130"/>
        <v>Sell</v>
      </c>
    </row>
    <row r="1422" spans="1:8" ht="13.5" x14ac:dyDescent="0.25">
      <c r="A1422" s="4">
        <f>TITRES_STAT!B1425</f>
        <v>44083</v>
      </c>
      <c r="B1422" s="2">
        <f>TITRES_STAT!D1425</f>
        <v>6.3853999999999997</v>
      </c>
      <c r="C1422" s="2">
        <f t="shared" si="126"/>
        <v>6.2364105091748012</v>
      </c>
      <c r="D1422" s="2">
        <f t="shared" si="128"/>
        <v>6.2489370716343977</v>
      </c>
      <c r="E1422" s="2">
        <f t="shared" si="127"/>
        <v>-1.2526562459596491E-2</v>
      </c>
      <c r="F1422" s="2">
        <f t="shared" si="131"/>
        <v>-3.6750052154463204E-2</v>
      </c>
      <c r="G1422" s="2">
        <f t="shared" si="129"/>
        <v>2.4223489694866714E-2</v>
      </c>
      <c r="H1422" s="2" t="str">
        <f t="shared" si="130"/>
        <v>Sell</v>
      </c>
    </row>
    <row r="1423" spans="1:8" ht="13.5" x14ac:dyDescent="0.25">
      <c r="A1423" s="4">
        <f>TITRES_STAT!B1426</f>
        <v>44084</v>
      </c>
      <c r="B1423" s="2">
        <f>TITRES_STAT!D1426</f>
        <v>6.3049999999999997</v>
      </c>
      <c r="C1423" s="2">
        <f t="shared" ref="C1423:C1486" si="132">$C$4*B1413+C1422*(1-$C$4)</f>
        <v>6.2463165846863706</v>
      </c>
      <c r="D1423" s="2">
        <f t="shared" si="128"/>
        <v>6.2530898811429605</v>
      </c>
      <c r="E1423" s="2">
        <f t="shared" si="127"/>
        <v>-6.7732964565898612E-3</v>
      </c>
      <c r="F1423" s="2">
        <f t="shared" si="131"/>
        <v>-3.0754701014888537E-2</v>
      </c>
      <c r="G1423" s="2">
        <f t="shared" si="129"/>
        <v>2.3981404558298676E-2</v>
      </c>
      <c r="H1423" s="2" t="str">
        <f t="shared" si="130"/>
        <v>Sell</v>
      </c>
    </row>
    <row r="1424" spans="1:8" ht="13.5" x14ac:dyDescent="0.25">
      <c r="A1424" s="4">
        <f>TITRES_STAT!B1427</f>
        <v>44085</v>
      </c>
      <c r="B1424" s="2">
        <f>TITRES_STAT!D1427</f>
        <v>6.3430999999999997</v>
      </c>
      <c r="C1424" s="2">
        <f t="shared" si="132"/>
        <v>6.2742063408884672</v>
      </c>
      <c r="D1424" s="2">
        <f t="shared" si="128"/>
        <v>6.259757297354593</v>
      </c>
      <c r="E1424" s="2">
        <f t="shared" si="127"/>
        <v>1.4449043533874217E-2</v>
      </c>
      <c r="F1424" s="2">
        <f t="shared" si="131"/>
        <v>-2.1713952105135988E-2</v>
      </c>
      <c r="G1424" s="2">
        <f t="shared" si="129"/>
        <v>3.6162995639010209E-2</v>
      </c>
      <c r="H1424" s="2" t="str">
        <f t="shared" si="130"/>
        <v>Sell</v>
      </c>
    </row>
    <row r="1425" spans="1:8" ht="13.5" x14ac:dyDescent="0.25">
      <c r="A1425" s="4">
        <f>TITRES_STAT!B1428</f>
        <v>44088</v>
      </c>
      <c r="B1425" s="2">
        <f>TITRES_STAT!D1428</f>
        <v>6.3346</v>
      </c>
      <c r="C1425" s="2">
        <f t="shared" si="132"/>
        <v>6.2978053653671644</v>
      </c>
      <c r="D1425" s="2">
        <f t="shared" si="128"/>
        <v>6.2653012012542524</v>
      </c>
      <c r="E1425" s="2">
        <f t="shared" si="127"/>
        <v>3.2504164112912015E-2</v>
      </c>
      <c r="F1425" s="2">
        <f t="shared" si="131"/>
        <v>-1.0870328861526387E-2</v>
      </c>
      <c r="G1425" s="2">
        <f t="shared" si="129"/>
        <v>4.3374492974438406E-2</v>
      </c>
      <c r="H1425" s="2" t="str">
        <f t="shared" si="130"/>
        <v>Sell</v>
      </c>
    </row>
    <row r="1426" spans="1:8" ht="13.5" x14ac:dyDescent="0.25">
      <c r="A1426" s="4">
        <f>TITRES_STAT!B1429</f>
        <v>44089</v>
      </c>
      <c r="B1426" s="2">
        <f>TITRES_STAT!D1429</f>
        <v>6.2626999999999997</v>
      </c>
      <c r="C1426" s="2">
        <f t="shared" si="132"/>
        <v>6.2982660783876012</v>
      </c>
      <c r="D1426" s="2">
        <f t="shared" si="128"/>
        <v>6.2651085196798633</v>
      </c>
      <c r="E1426" s="2">
        <f t="shared" si="127"/>
        <v>3.3157558707737955E-2</v>
      </c>
      <c r="F1426" s="2">
        <f t="shared" si="131"/>
        <v>-2.0647513476735194E-3</v>
      </c>
      <c r="G1426" s="2">
        <f t="shared" si="129"/>
        <v>3.5222310055411474E-2</v>
      </c>
      <c r="H1426" s="2" t="str">
        <f t="shared" si="130"/>
        <v>Sell</v>
      </c>
    </row>
    <row r="1427" spans="1:8" ht="13.5" x14ac:dyDescent="0.25">
      <c r="A1427" s="4">
        <f>TITRES_STAT!B1430</f>
        <v>44090</v>
      </c>
      <c r="B1427" s="2">
        <f>TITRES_STAT!D1430</f>
        <v>6.3007999999999997</v>
      </c>
      <c r="C1427" s="2">
        <f t="shared" si="132"/>
        <v>6.3214251432510471</v>
      </c>
      <c r="D1427" s="2">
        <f t="shared" si="128"/>
        <v>6.2677523330369098</v>
      </c>
      <c r="E1427" s="2">
        <f t="shared" si="127"/>
        <v>5.3672810214137279E-2</v>
      </c>
      <c r="F1427" s="2">
        <f t="shared" si="131"/>
        <v>9.0827609646886402E-3</v>
      </c>
      <c r="G1427" s="2">
        <f t="shared" si="129"/>
        <v>4.4590049249448635E-2</v>
      </c>
      <c r="H1427" s="2" t="str">
        <f t="shared" si="130"/>
        <v>Sell</v>
      </c>
    </row>
    <row r="1428" spans="1:8" ht="13.5" x14ac:dyDescent="0.25">
      <c r="A1428" s="4">
        <f>TITRES_STAT!B1431</f>
        <v>44091</v>
      </c>
      <c r="B1428" s="2">
        <f>TITRES_STAT!D1431</f>
        <v>6.2161999999999997</v>
      </c>
      <c r="C1428" s="2">
        <f t="shared" si="132"/>
        <v>6.3371135827508862</v>
      </c>
      <c r="D1428" s="2">
        <f t="shared" si="128"/>
        <v>6.2639336417008424</v>
      </c>
      <c r="E1428" s="2">
        <f t="shared" si="127"/>
        <v>7.3179941050043773E-2</v>
      </c>
      <c r="F1428" s="2">
        <f t="shared" si="131"/>
        <v>2.1902196981759669E-2</v>
      </c>
      <c r="G1428" s="2">
        <f t="shared" si="129"/>
        <v>5.1277744068284101E-2</v>
      </c>
      <c r="H1428" s="2" t="str">
        <f t="shared" si="130"/>
        <v>Sell</v>
      </c>
    </row>
    <row r="1429" spans="1:8" ht="13.5" x14ac:dyDescent="0.25">
      <c r="A1429" s="4">
        <f>TITRES_STAT!B1432</f>
        <v>44092</v>
      </c>
      <c r="B1429" s="2">
        <f>TITRES_STAT!D1432</f>
        <v>6.3007999999999997</v>
      </c>
      <c r="C1429" s="2">
        <f t="shared" si="132"/>
        <v>6.3510345700199808</v>
      </c>
      <c r="D1429" s="2">
        <f t="shared" si="128"/>
        <v>6.2666644830563349</v>
      </c>
      <c r="E1429" s="2">
        <f t="shared" si="127"/>
        <v>8.4370086963645896E-2</v>
      </c>
      <c r="F1429" s="2">
        <f t="shared" si="131"/>
        <v>3.4395774978136916E-2</v>
      </c>
      <c r="G1429" s="2">
        <f t="shared" si="129"/>
        <v>4.997431198550898E-2</v>
      </c>
      <c r="H1429" s="2" t="str">
        <f t="shared" si="130"/>
        <v>Sell</v>
      </c>
    </row>
    <row r="1430" spans="1:8" ht="13.5" x14ac:dyDescent="0.25">
      <c r="A1430" s="4">
        <f>TITRES_STAT!B1433</f>
        <v>44095</v>
      </c>
      <c r="B1430" s="2">
        <f>TITRES_STAT!D1433</f>
        <v>6.2374000000000001</v>
      </c>
      <c r="C1430" s="2">
        <f t="shared" si="132"/>
        <v>6.349813866939984</v>
      </c>
      <c r="D1430" s="2">
        <f t="shared" si="128"/>
        <v>6.2644967435706809</v>
      </c>
      <c r="E1430" s="2">
        <f t="shared" si="127"/>
        <v>8.5317123369303083E-2</v>
      </c>
      <c r="F1430" s="2">
        <f t="shared" si="131"/>
        <v>4.4580044656370152E-2</v>
      </c>
      <c r="G1430" s="2">
        <f t="shared" si="129"/>
        <v>4.0737078712932931E-2</v>
      </c>
      <c r="H1430" s="2" t="str">
        <f t="shared" si="130"/>
        <v>Sell</v>
      </c>
    </row>
    <row r="1431" spans="1:8" ht="13.5" x14ac:dyDescent="0.25">
      <c r="A1431" s="4">
        <f>TITRES_STAT!B1434</f>
        <v>44096</v>
      </c>
      <c r="B1431" s="2">
        <f>TITRES_STAT!D1434</f>
        <v>6.2374000000000001</v>
      </c>
      <c r="C1431" s="2">
        <f t="shared" si="132"/>
        <v>6.3422732720261408</v>
      </c>
      <c r="D1431" s="2">
        <f t="shared" si="128"/>
        <v>6.2624895773802605</v>
      </c>
      <c r="E1431" s="2">
        <f t="shared" si="127"/>
        <v>7.978369464588031E-2</v>
      </c>
      <c r="F1431" s="2">
        <f t="shared" si="131"/>
        <v>5.1620774654272186E-2</v>
      </c>
      <c r="G1431" s="2">
        <f t="shared" si="129"/>
        <v>2.8162919991608124E-2</v>
      </c>
      <c r="H1431" s="2" t="str">
        <f t="shared" si="130"/>
        <v>Sell</v>
      </c>
    </row>
    <row r="1432" spans="1:8" ht="13.5" x14ac:dyDescent="0.25">
      <c r="A1432" s="4">
        <f>TITRES_STAT!B1435</f>
        <v>44097</v>
      </c>
      <c r="B1432" s="2">
        <f>TITRES_STAT!D1435</f>
        <v>6.2161999999999997</v>
      </c>
      <c r="C1432" s="2">
        <f t="shared" si="132"/>
        <v>6.3489081532528884</v>
      </c>
      <c r="D1432" s="2">
        <f t="shared" si="128"/>
        <v>6.2590607197965378</v>
      </c>
      <c r="E1432" s="2">
        <f t="shared" si="127"/>
        <v>8.9847433456350601E-2</v>
      </c>
      <c r="F1432" s="2">
        <f t="shared" si="131"/>
        <v>5.9266106414687866E-2</v>
      </c>
      <c r="G1432" s="2">
        <f t="shared" si="129"/>
        <v>3.0581327041662734E-2</v>
      </c>
      <c r="H1432" s="2" t="str">
        <f t="shared" si="130"/>
        <v>Sell</v>
      </c>
    </row>
    <row r="1433" spans="1:8" ht="13.5" x14ac:dyDescent="0.25">
      <c r="A1433" s="4">
        <f>TITRES_STAT!B1436</f>
        <v>44098</v>
      </c>
      <c r="B1433" s="2">
        <f>TITRES_STAT!D1436</f>
        <v>6.1908000000000003</v>
      </c>
      <c r="C1433" s="2">
        <f t="shared" si="132"/>
        <v>6.3421530527524439</v>
      </c>
      <c r="D1433" s="2">
        <f t="shared" si="128"/>
        <v>6.2540043701819794</v>
      </c>
      <c r="E1433" s="2">
        <f t="shared" si="127"/>
        <v>8.8148682570464487E-2</v>
      </c>
      <c r="F1433" s="2">
        <f t="shared" si="131"/>
        <v>6.5042621645843193E-2</v>
      </c>
      <c r="G1433" s="2">
        <f t="shared" si="129"/>
        <v>2.3106060924621294E-2</v>
      </c>
      <c r="H1433" s="2" t="str">
        <f t="shared" si="130"/>
        <v>Sell</v>
      </c>
    </row>
    <row r="1434" spans="1:8" ht="13.5" x14ac:dyDescent="0.25">
      <c r="A1434" s="4">
        <f>TITRES_STAT!B1437</f>
        <v>44099</v>
      </c>
      <c r="B1434" s="2">
        <f>TITRES_STAT!D1437</f>
        <v>6.1908000000000003</v>
      </c>
      <c r="C1434" s="2">
        <f t="shared" si="132"/>
        <v>6.3422987369443753</v>
      </c>
      <c r="D1434" s="2">
        <f t="shared" si="128"/>
        <v>6.2493225649833146</v>
      </c>
      <c r="E1434" s="2">
        <f t="shared" si="127"/>
        <v>9.2976171961060672E-2</v>
      </c>
      <c r="F1434" s="2">
        <f t="shared" si="131"/>
        <v>7.0629331708886689E-2</v>
      </c>
      <c r="G1434" s="2">
        <f t="shared" si="129"/>
        <v>2.2346840252173983E-2</v>
      </c>
      <c r="H1434" s="2" t="str">
        <f t="shared" si="130"/>
        <v>Sell</v>
      </c>
    </row>
    <row r="1435" spans="1:8" ht="13.5" x14ac:dyDescent="0.25">
      <c r="A1435" s="4">
        <f>TITRES_STAT!B1438</f>
        <v>44102</v>
      </c>
      <c r="B1435" s="2">
        <f>TITRES_STAT!D1438</f>
        <v>6.0894000000000004</v>
      </c>
      <c r="C1435" s="2">
        <f t="shared" si="132"/>
        <v>6.3411143158760099</v>
      </c>
      <c r="D1435" s="2">
        <f t="shared" si="128"/>
        <v>6.237476449058625</v>
      </c>
      <c r="E1435" s="2">
        <f t="shared" si="127"/>
        <v>0.10363786681738496</v>
      </c>
      <c r="F1435" s="2">
        <f t="shared" si="131"/>
        <v>7.7231038730586343E-2</v>
      </c>
      <c r="G1435" s="2">
        <f t="shared" si="129"/>
        <v>2.6406828086798617E-2</v>
      </c>
      <c r="H1435" s="2" t="str">
        <f t="shared" si="130"/>
        <v>Sell</v>
      </c>
    </row>
    <row r="1436" spans="1:8" ht="13.5" x14ac:dyDescent="0.25">
      <c r="A1436" s="4">
        <f>TITRES_STAT!B1439</f>
        <v>44103</v>
      </c>
      <c r="B1436" s="2">
        <f>TITRES_STAT!D1439</f>
        <v>6.2077999999999998</v>
      </c>
      <c r="C1436" s="2">
        <f t="shared" si="132"/>
        <v>6.3290505749720083</v>
      </c>
      <c r="D1436" s="2">
        <f t="shared" si="128"/>
        <v>6.2352781935728006</v>
      </c>
      <c r="E1436" s="2">
        <f t="shared" ref="E1436:E1499" si="133">C1436-D1436</f>
        <v>9.3772381399207738E-2</v>
      </c>
      <c r="F1436" s="2">
        <f t="shared" si="131"/>
        <v>8.0539307264310619E-2</v>
      </c>
      <c r="G1436" s="2">
        <f t="shared" si="129"/>
        <v>1.3233074134897119E-2</v>
      </c>
      <c r="H1436" s="2" t="str">
        <f t="shared" si="130"/>
        <v>Sell</v>
      </c>
    </row>
    <row r="1437" spans="1:8" ht="13.5" x14ac:dyDescent="0.25">
      <c r="A1437" s="4">
        <f>TITRES_STAT!B1440</f>
        <v>44104</v>
      </c>
      <c r="B1437" s="2">
        <f>TITRES_STAT!D1440</f>
        <v>6.0217000000000001</v>
      </c>
      <c r="C1437" s="2">
        <f t="shared" si="132"/>
        <v>6.324704332668623</v>
      </c>
      <c r="D1437" s="2">
        <f t="shared" ref="D1437:D1500" si="134">$D$4*B1437+(1-$D$4)*D1436</f>
        <v>6.2194575866414823</v>
      </c>
      <c r="E1437" s="2">
        <f t="shared" si="133"/>
        <v>0.10524674602714068</v>
      </c>
      <c r="F1437" s="2">
        <f t="shared" si="131"/>
        <v>8.5480795016876637E-2</v>
      </c>
      <c r="G1437" s="2">
        <f t="shared" si="129"/>
        <v>1.9765951010264043E-2</v>
      </c>
      <c r="H1437" s="2" t="str">
        <f t="shared" si="130"/>
        <v>Sell</v>
      </c>
    </row>
    <row r="1438" spans="1:8" ht="13.5" x14ac:dyDescent="0.25">
      <c r="A1438" s="4">
        <f>TITRES_STAT!B1441</f>
        <v>44105</v>
      </c>
      <c r="B1438" s="2">
        <f>TITRES_STAT!D1441</f>
        <v>5.8441000000000001</v>
      </c>
      <c r="C1438" s="2">
        <f t="shared" si="132"/>
        <v>6.3080113584119113</v>
      </c>
      <c r="D1438" s="2">
        <f t="shared" si="134"/>
        <v>6.1916533209643356</v>
      </c>
      <c r="E1438" s="2">
        <f t="shared" si="133"/>
        <v>0.11635803744757567</v>
      </c>
      <c r="F1438" s="2">
        <f t="shared" si="131"/>
        <v>9.1656243503016446E-2</v>
      </c>
      <c r="G1438" s="2">
        <f t="shared" si="129"/>
        <v>2.4701793944559222E-2</v>
      </c>
      <c r="H1438" s="2" t="str">
        <f t="shared" si="130"/>
        <v>Sell</v>
      </c>
    </row>
    <row r="1439" spans="1:8" ht="13.5" x14ac:dyDescent="0.25">
      <c r="A1439" s="4">
        <f>TITRES_STAT!B1442</f>
        <v>44106</v>
      </c>
      <c r="B1439" s="2">
        <f>TITRES_STAT!D1442</f>
        <v>5.8567999999999998</v>
      </c>
      <c r="C1439" s="2">
        <f t="shared" si="132"/>
        <v>6.3069019186562327</v>
      </c>
      <c r="D1439" s="2">
        <f t="shared" si="134"/>
        <v>6.1668493712632735</v>
      </c>
      <c r="E1439" s="2">
        <f t="shared" si="133"/>
        <v>0.14005254739295925</v>
      </c>
      <c r="F1439" s="2">
        <f t="shared" si="131"/>
        <v>0.101335504281005</v>
      </c>
      <c r="G1439" s="2">
        <f t="shared" si="129"/>
        <v>3.8717043111954244E-2</v>
      </c>
      <c r="H1439" s="2" t="str">
        <f t="shared" si="130"/>
        <v>Sell</v>
      </c>
    </row>
    <row r="1440" spans="1:8" ht="13.5" x14ac:dyDescent="0.25">
      <c r="A1440" s="4">
        <f>TITRES_STAT!B1443</f>
        <v>44109</v>
      </c>
      <c r="B1440" s="2">
        <f>TITRES_STAT!D1443</f>
        <v>6.0343999999999998</v>
      </c>
      <c r="C1440" s="2">
        <f t="shared" si="132"/>
        <v>6.2962093157860428</v>
      </c>
      <c r="D1440" s="2">
        <f t="shared" si="134"/>
        <v>6.1570383067252532</v>
      </c>
      <c r="E1440" s="2">
        <f t="shared" si="133"/>
        <v>0.13917100906078961</v>
      </c>
      <c r="F1440" s="2">
        <f t="shared" si="131"/>
        <v>0.10890260523696194</v>
      </c>
      <c r="G1440" s="2">
        <f t="shared" si="129"/>
        <v>3.0268403823827672E-2</v>
      </c>
      <c r="H1440" s="2" t="str">
        <f t="shared" si="130"/>
        <v>Sell</v>
      </c>
    </row>
    <row r="1441" spans="1:8" ht="13.5" x14ac:dyDescent="0.25">
      <c r="A1441" s="4">
        <f>TITRES_STAT!B1444</f>
        <v>44110</v>
      </c>
      <c r="B1441" s="2">
        <f>TITRES_STAT!D1444</f>
        <v>6.1315999999999997</v>
      </c>
      <c r="C1441" s="2">
        <f t="shared" si="132"/>
        <v>6.2871617287420358</v>
      </c>
      <c r="D1441" s="2">
        <f t="shared" si="134"/>
        <v>6.1551539877085677</v>
      </c>
      <c r="E1441" s="2">
        <f t="shared" si="133"/>
        <v>0.13200774103346813</v>
      </c>
      <c r="F1441" s="2">
        <f t="shared" si="131"/>
        <v>0.11352363239626319</v>
      </c>
      <c r="G1441" s="2">
        <f t="shared" si="129"/>
        <v>1.8484108637204941E-2</v>
      </c>
      <c r="H1441" s="2" t="str">
        <f t="shared" si="130"/>
        <v>Sell</v>
      </c>
    </row>
    <row r="1442" spans="1:8" ht="13.5" x14ac:dyDescent="0.25">
      <c r="A1442" s="4">
        <f>TITRES_STAT!B1445</f>
        <v>44111</v>
      </c>
      <c r="B1442" s="2">
        <f>TITRES_STAT!D1445</f>
        <v>6.0682</v>
      </c>
      <c r="C1442" s="2">
        <f t="shared" si="132"/>
        <v>6.2762445397047992</v>
      </c>
      <c r="D1442" s="2">
        <f t="shared" si="134"/>
        <v>6.1487129515820076</v>
      </c>
      <c r="E1442" s="2">
        <f t="shared" si="133"/>
        <v>0.12753158812279164</v>
      </c>
      <c r="F1442" s="2">
        <f t="shared" si="131"/>
        <v>0.11632522354156888</v>
      </c>
      <c r="G1442" s="2">
        <f t="shared" si="129"/>
        <v>1.1206364581222761E-2</v>
      </c>
      <c r="H1442" s="2" t="str">
        <f t="shared" si="130"/>
        <v>Sell</v>
      </c>
    </row>
    <row r="1443" spans="1:8" ht="13.5" x14ac:dyDescent="0.25">
      <c r="A1443" s="4">
        <f>TITRES_STAT!B1446</f>
        <v>44112</v>
      </c>
      <c r="B1443" s="2">
        <f>TITRES_STAT!D1446</f>
        <v>6.0471000000000004</v>
      </c>
      <c r="C1443" s="2">
        <f t="shared" si="132"/>
        <v>6.2630992259040612</v>
      </c>
      <c r="D1443" s="2">
        <f t="shared" si="134"/>
        <v>6.1411860662796363</v>
      </c>
      <c r="E1443" s="2">
        <f t="shared" si="133"/>
        <v>0.12191315962442495</v>
      </c>
      <c r="F1443" s="2">
        <f t="shared" si="131"/>
        <v>0.1174428107581401</v>
      </c>
      <c r="G1443" s="2">
        <f t="shared" si="129"/>
        <v>4.4703488662848484E-3</v>
      </c>
      <c r="H1443" s="2" t="str">
        <f t="shared" si="130"/>
        <v>Sell</v>
      </c>
    </row>
    <row r="1444" spans="1:8" ht="13.5" x14ac:dyDescent="0.25">
      <c r="A1444" s="4">
        <f>TITRES_STAT!B1447</f>
        <v>44113</v>
      </c>
      <c r="B1444" s="2">
        <f>TITRES_STAT!D1447</f>
        <v>6.1315999999999997</v>
      </c>
      <c r="C1444" s="2">
        <f t="shared" si="132"/>
        <v>6.2519762680726672</v>
      </c>
      <c r="D1444" s="2">
        <f t="shared" si="134"/>
        <v>6.14047598729596</v>
      </c>
      <c r="E1444" s="2">
        <f t="shared" si="133"/>
        <v>0.11150028077670715</v>
      </c>
      <c r="F1444" s="2">
        <f t="shared" si="131"/>
        <v>0.11625430476185351</v>
      </c>
      <c r="G1444" s="2">
        <f t="shared" ref="G1444:G1507" si="135">E1444-F1444</f>
        <v>-4.7540239851463634E-3</v>
      </c>
      <c r="H1444" s="2" t="str">
        <f t="shared" ref="H1444:H1507" si="136">IF(G1444&lt;0,"Hold","Sell")</f>
        <v>Hold</v>
      </c>
    </row>
    <row r="1445" spans="1:8" ht="13.5" x14ac:dyDescent="0.25">
      <c r="A1445" s="4">
        <f>TITRES_STAT!B1448</f>
        <v>44116</v>
      </c>
      <c r="B1445" s="2">
        <f>TITRES_STAT!D1448</f>
        <v>6.1528</v>
      </c>
      <c r="C1445" s="2">
        <f t="shared" si="132"/>
        <v>6.2269645345230265</v>
      </c>
      <c r="D1445" s="2">
        <f t="shared" si="134"/>
        <v>6.1413888771258884</v>
      </c>
      <c r="E1445" s="2">
        <f t="shared" si="133"/>
        <v>8.5575657397138016E-2</v>
      </c>
      <c r="F1445" s="2">
        <f t="shared" ref="F1445:F1508" si="137">(E1445*(2/(10)))+((1-(2/10))*F1444)</f>
        <v>0.11011857528891042</v>
      </c>
      <c r="G1445" s="2">
        <f t="shared" si="135"/>
        <v>-2.4542917891772403E-2</v>
      </c>
      <c r="H1445" s="2" t="str">
        <f t="shared" si="136"/>
        <v>Hold</v>
      </c>
    </row>
    <row r="1446" spans="1:8" ht="13.5" x14ac:dyDescent="0.25">
      <c r="A1446" s="4">
        <f>TITRES_STAT!B1449</f>
        <v>44117</v>
      </c>
      <c r="B1446" s="2">
        <f>TITRES_STAT!D1449</f>
        <v>6.1528</v>
      </c>
      <c r="C1446" s="2">
        <f t="shared" si="132"/>
        <v>6.2240161445964066</v>
      </c>
      <c r="D1446" s="2">
        <f t="shared" si="134"/>
        <v>6.1422341454869338</v>
      </c>
      <c r="E1446" s="2">
        <f t="shared" si="133"/>
        <v>8.1781999109472814E-2</v>
      </c>
      <c r="F1446" s="2">
        <f t="shared" si="137"/>
        <v>0.1044512600530229</v>
      </c>
      <c r="G1446" s="2">
        <f t="shared" si="135"/>
        <v>-2.2669260943550082E-2</v>
      </c>
      <c r="H1446" s="2" t="str">
        <f t="shared" si="136"/>
        <v>Hold</v>
      </c>
    </row>
    <row r="1447" spans="1:8" ht="13.5" x14ac:dyDescent="0.25">
      <c r="A1447" s="4">
        <f>TITRES_STAT!B1450</f>
        <v>44118</v>
      </c>
      <c r="B1447" s="2">
        <f>TITRES_STAT!D1450</f>
        <v>6.0048000000000004</v>
      </c>
      <c r="C1447" s="2">
        <f t="shared" si="132"/>
        <v>6.1928905838892669</v>
      </c>
      <c r="D1447" s="2">
        <f t="shared" si="134"/>
        <v>6.1320538384138272</v>
      </c>
      <c r="E1447" s="2">
        <f t="shared" si="133"/>
        <v>6.0836745475439713E-2</v>
      </c>
      <c r="F1447" s="2">
        <f t="shared" si="137"/>
        <v>9.572835713750627E-2</v>
      </c>
      <c r="G1447" s="2">
        <f t="shared" si="135"/>
        <v>-3.4891611662066557E-2</v>
      </c>
      <c r="H1447" s="2" t="str">
        <f t="shared" si="136"/>
        <v>Hold</v>
      </c>
    </row>
    <row r="1448" spans="1:8" ht="13.5" x14ac:dyDescent="0.25">
      <c r="A1448" s="4">
        <f>TITRES_STAT!B1451</f>
        <v>44120</v>
      </c>
      <c r="B1448" s="2">
        <f>TITRES_STAT!D1451</f>
        <v>6.0471000000000004</v>
      </c>
      <c r="C1448" s="2">
        <f t="shared" si="132"/>
        <v>6.1392304940601488</v>
      </c>
      <c r="D1448" s="2">
        <f t="shared" si="134"/>
        <v>6.1257609614942847</v>
      </c>
      <c r="E1448" s="2">
        <f t="shared" si="133"/>
        <v>1.3469532565864029E-2</v>
      </c>
      <c r="F1448" s="2">
        <f t="shared" si="137"/>
        <v>7.927659222317783E-2</v>
      </c>
      <c r="G1448" s="2">
        <f t="shared" si="135"/>
        <v>-6.5807059657313802E-2</v>
      </c>
      <c r="H1448" s="2" t="str">
        <f t="shared" si="136"/>
        <v>Hold</v>
      </c>
    </row>
    <row r="1449" spans="1:8" ht="13.5" x14ac:dyDescent="0.25">
      <c r="A1449" s="4">
        <f>TITRES_STAT!B1452</f>
        <v>44123</v>
      </c>
      <c r="B1449" s="2">
        <f>TITRES_STAT!D1452</f>
        <v>6.0471000000000004</v>
      </c>
      <c r="C1449" s="2">
        <f t="shared" si="132"/>
        <v>6.0957796488201259</v>
      </c>
      <c r="D1449" s="2">
        <f t="shared" si="134"/>
        <v>6.119934223605819</v>
      </c>
      <c r="E1449" s="2">
        <f t="shared" si="133"/>
        <v>-2.415457478569305E-2</v>
      </c>
      <c r="F1449" s="2">
        <f t="shared" si="137"/>
        <v>5.8590358821403662E-2</v>
      </c>
      <c r="G1449" s="2">
        <f t="shared" si="135"/>
        <v>-8.2744933607096713E-2</v>
      </c>
      <c r="H1449" s="2" t="str">
        <f t="shared" si="136"/>
        <v>Hold</v>
      </c>
    </row>
    <row r="1450" spans="1:8" ht="13.5" x14ac:dyDescent="0.25">
      <c r="A1450" s="4">
        <f>TITRES_STAT!B1453</f>
        <v>44124</v>
      </c>
      <c r="B1450" s="2">
        <f>TITRES_STAT!D1453</f>
        <v>6.1315999999999997</v>
      </c>
      <c r="C1450" s="2">
        <f t="shared" si="132"/>
        <v>6.0863366259247211</v>
      </c>
      <c r="D1450" s="2">
        <f t="shared" si="134"/>
        <v>6.1207983551905736</v>
      </c>
      <c r="E1450" s="2">
        <f t="shared" si="133"/>
        <v>-3.4461729265852448E-2</v>
      </c>
      <c r="F1450" s="2">
        <f t="shared" si="137"/>
        <v>3.9979941203952443E-2</v>
      </c>
      <c r="G1450" s="2">
        <f t="shared" si="135"/>
        <v>-7.4441670469804891E-2</v>
      </c>
      <c r="H1450" s="2" t="str">
        <f t="shared" si="136"/>
        <v>Hold</v>
      </c>
    </row>
    <row r="1451" spans="1:8" ht="13.5" x14ac:dyDescent="0.25">
      <c r="A1451" s="4">
        <f>TITRES_STAT!B1454</f>
        <v>44125</v>
      </c>
      <c r="B1451" s="2">
        <f>TITRES_STAT!D1454</f>
        <v>6.0682</v>
      </c>
      <c r="C1451" s="2">
        <f t="shared" si="132"/>
        <v>6.0933002219363024</v>
      </c>
      <c r="D1451" s="2">
        <f t="shared" si="134"/>
        <v>6.1169021807320121</v>
      </c>
      <c r="E1451" s="2">
        <f t="shared" si="133"/>
        <v>-2.3601958795709699E-2</v>
      </c>
      <c r="F1451" s="2">
        <f t="shared" si="137"/>
        <v>2.7263561204020015E-2</v>
      </c>
      <c r="G1451" s="2">
        <f t="shared" si="135"/>
        <v>-5.0865519999729714E-2</v>
      </c>
      <c r="H1451" s="2" t="str">
        <f t="shared" si="136"/>
        <v>Hold</v>
      </c>
    </row>
    <row r="1452" spans="1:8" ht="13.5" x14ac:dyDescent="0.25">
      <c r="A1452" s="4">
        <f>TITRES_STAT!B1455</f>
        <v>44126</v>
      </c>
      <c r="B1452" s="2">
        <f>TITRES_STAT!D1455</f>
        <v>6.1315999999999997</v>
      </c>
      <c r="C1452" s="2">
        <f t="shared" si="132"/>
        <v>6.0894386493307175</v>
      </c>
      <c r="D1452" s="2">
        <f t="shared" si="134"/>
        <v>6.1179909080851962</v>
      </c>
      <c r="E1452" s="2">
        <f t="shared" si="133"/>
        <v>-2.8552258754478643E-2</v>
      </c>
      <c r="F1452" s="2">
        <f t="shared" si="137"/>
        <v>1.6100397212320285E-2</v>
      </c>
      <c r="G1452" s="2">
        <f t="shared" si="135"/>
        <v>-4.4652655966798932E-2</v>
      </c>
      <c r="H1452" s="2" t="str">
        <f t="shared" si="136"/>
        <v>Hold</v>
      </c>
    </row>
    <row r="1453" spans="1:8" ht="13.5" x14ac:dyDescent="0.25">
      <c r="A1453" s="4">
        <f>TITRES_STAT!B1456</f>
        <v>44127</v>
      </c>
      <c r="B1453" s="2">
        <f>TITRES_STAT!D1456</f>
        <v>6.1315999999999997</v>
      </c>
      <c r="C1453" s="2">
        <f t="shared" si="132"/>
        <v>6.0829250109721462</v>
      </c>
      <c r="D1453" s="2">
        <f t="shared" si="134"/>
        <v>6.1189989889677747</v>
      </c>
      <c r="E1453" s="2">
        <f t="shared" si="133"/>
        <v>-3.6073977995628503E-2</v>
      </c>
      <c r="F1453" s="2">
        <f t="shared" si="137"/>
        <v>5.6655221707305288E-3</v>
      </c>
      <c r="G1453" s="2">
        <f t="shared" si="135"/>
        <v>-4.173950016635903E-2</v>
      </c>
      <c r="H1453" s="2" t="str">
        <f t="shared" si="136"/>
        <v>Hold</v>
      </c>
    </row>
    <row r="1454" spans="1:8" ht="13.5" x14ac:dyDescent="0.25">
      <c r="A1454" s="4">
        <f>TITRES_STAT!B1457</f>
        <v>44130</v>
      </c>
      <c r="B1454" s="2">
        <f>TITRES_STAT!D1457</f>
        <v>6.2161999999999997</v>
      </c>
      <c r="C1454" s="2">
        <f t="shared" si="132"/>
        <v>6.0904134708225852</v>
      </c>
      <c r="D1454" s="2">
        <f t="shared" si="134"/>
        <v>6.1261990638590511</v>
      </c>
      <c r="E1454" s="2">
        <f t="shared" si="133"/>
        <v>-3.578559303646589E-2</v>
      </c>
      <c r="F1454" s="2">
        <f t="shared" si="137"/>
        <v>-2.6247008707087549E-3</v>
      </c>
      <c r="G1454" s="2">
        <f t="shared" si="135"/>
        <v>-3.3160892165757135E-2</v>
      </c>
      <c r="H1454" s="2" t="str">
        <f t="shared" si="136"/>
        <v>Hold</v>
      </c>
    </row>
    <row r="1455" spans="1:8" ht="13.5" x14ac:dyDescent="0.25">
      <c r="A1455" s="4">
        <f>TITRES_STAT!B1458</f>
        <v>44131</v>
      </c>
      <c r="B1455" s="2">
        <f>TITRES_STAT!D1458</f>
        <v>6.2374000000000001</v>
      </c>
      <c r="C1455" s="2">
        <f t="shared" si="132"/>
        <v>6.1000113983883413</v>
      </c>
      <c r="D1455" s="2">
        <f t="shared" si="134"/>
        <v>6.1344361702398622</v>
      </c>
      <c r="E1455" s="2">
        <f t="shared" si="133"/>
        <v>-3.442477185152093E-2</v>
      </c>
      <c r="F1455" s="2">
        <f t="shared" si="137"/>
        <v>-8.9847150668711899E-3</v>
      </c>
      <c r="G1455" s="2">
        <f t="shared" si="135"/>
        <v>-2.544005678464974E-2</v>
      </c>
      <c r="H1455" s="2" t="str">
        <f t="shared" si="136"/>
        <v>Hold</v>
      </c>
    </row>
    <row r="1456" spans="1:8" ht="13.5" x14ac:dyDescent="0.25">
      <c r="A1456" s="4">
        <f>TITRES_STAT!B1459</f>
        <v>44132</v>
      </c>
      <c r="B1456" s="2">
        <f>TITRES_STAT!D1459</f>
        <v>6.0894000000000004</v>
      </c>
      <c r="C1456" s="2">
        <f t="shared" si="132"/>
        <v>6.1081327217132122</v>
      </c>
      <c r="D1456" s="2">
        <f t="shared" si="134"/>
        <v>6.1311001576295023</v>
      </c>
      <c r="E1456" s="2">
        <f t="shared" si="133"/>
        <v>-2.2967435916290135E-2</v>
      </c>
      <c r="F1456" s="2">
        <f t="shared" si="137"/>
        <v>-1.1781259236754979E-2</v>
      </c>
      <c r="G1456" s="2">
        <f t="shared" si="135"/>
        <v>-1.1186176679535156E-2</v>
      </c>
      <c r="H1456" s="2" t="str">
        <f t="shared" si="136"/>
        <v>Hold</v>
      </c>
    </row>
    <row r="1457" spans="1:8" ht="13.5" x14ac:dyDescent="0.25">
      <c r="A1457" s="4">
        <f>TITRES_STAT!B1460</f>
        <v>44134</v>
      </c>
      <c r="B1457" s="2">
        <f>TITRES_STAT!D1460</f>
        <v>6.2584999999999997</v>
      </c>
      <c r="C1457" s="2">
        <f t="shared" si="132"/>
        <v>6.0922353799111804</v>
      </c>
      <c r="D1457" s="2">
        <f t="shared" si="134"/>
        <v>6.1405371829902791</v>
      </c>
      <c r="E1457" s="2">
        <f t="shared" si="133"/>
        <v>-4.8301803079098704E-2</v>
      </c>
      <c r="F1457" s="2">
        <f t="shared" si="137"/>
        <v>-1.9085368005223726E-2</v>
      </c>
      <c r="G1457" s="2">
        <f t="shared" si="135"/>
        <v>-2.9216435073874978E-2</v>
      </c>
      <c r="H1457" s="2" t="str">
        <f t="shared" si="136"/>
        <v>Hold</v>
      </c>
    </row>
    <row r="1458" spans="1:8" ht="13.5" x14ac:dyDescent="0.25">
      <c r="A1458" s="4">
        <f>TITRES_STAT!B1461</f>
        <v>44137</v>
      </c>
      <c r="B1458" s="2">
        <f>TITRES_STAT!D1461</f>
        <v>6.1189999999999998</v>
      </c>
      <c r="C1458" s="2">
        <f t="shared" si="132"/>
        <v>6.0852914753094609</v>
      </c>
      <c r="D1458" s="2">
        <f t="shared" si="134"/>
        <v>6.1389418361021102</v>
      </c>
      <c r="E1458" s="2">
        <f t="shared" si="133"/>
        <v>-5.3650360792649288E-2</v>
      </c>
      <c r="F1458" s="2">
        <f t="shared" si="137"/>
        <v>-2.599836656270884E-2</v>
      </c>
      <c r="G1458" s="2">
        <f t="shared" si="135"/>
        <v>-2.7651994229940448E-2</v>
      </c>
      <c r="H1458" s="2" t="str">
        <f t="shared" si="136"/>
        <v>Hold</v>
      </c>
    </row>
    <row r="1459" spans="1:8" ht="13.5" x14ac:dyDescent="0.25">
      <c r="A1459" s="4">
        <f>TITRES_STAT!B1462</f>
        <v>44138</v>
      </c>
      <c r="B1459" s="2">
        <f>TITRES_STAT!D1462</f>
        <v>6.1315999999999997</v>
      </c>
      <c r="C1459" s="2">
        <f t="shared" si="132"/>
        <v>6.0794158637233906</v>
      </c>
      <c r="D1459" s="2">
        <f t="shared" si="134"/>
        <v>6.138397996390843</v>
      </c>
      <c r="E1459" s="2">
        <f t="shared" si="133"/>
        <v>-5.8982132667452447E-2</v>
      </c>
      <c r="F1459" s="2">
        <f t="shared" si="137"/>
        <v>-3.2595119783657561E-2</v>
      </c>
      <c r="G1459" s="2">
        <f t="shared" si="135"/>
        <v>-2.6387012883794886E-2</v>
      </c>
      <c r="H1459" s="2" t="str">
        <f t="shared" si="136"/>
        <v>Hold</v>
      </c>
    </row>
    <row r="1460" spans="1:8" ht="13.5" x14ac:dyDescent="0.25">
      <c r="A1460" s="4">
        <f>TITRES_STAT!B1463</f>
        <v>44139</v>
      </c>
      <c r="B1460" s="2">
        <f>TITRES_STAT!D1463</f>
        <v>6.0724</v>
      </c>
      <c r="C1460" s="2">
        <f t="shared" si="132"/>
        <v>6.0874441923813309</v>
      </c>
      <c r="D1460" s="2">
        <f t="shared" si="134"/>
        <v>6.1335092559174473</v>
      </c>
      <c r="E1460" s="2">
        <f t="shared" si="133"/>
        <v>-4.6065063536116391E-2</v>
      </c>
      <c r="F1460" s="2">
        <f t="shared" si="137"/>
        <v>-3.5289108534149329E-2</v>
      </c>
      <c r="G1460" s="2">
        <f t="shared" si="135"/>
        <v>-1.0775955001967062E-2</v>
      </c>
      <c r="H1460" s="2" t="str">
        <f t="shared" si="136"/>
        <v>Hold</v>
      </c>
    </row>
    <row r="1461" spans="1:8" ht="13.5" x14ac:dyDescent="0.25">
      <c r="A1461" s="4">
        <f>TITRES_STAT!B1464</f>
        <v>44140</v>
      </c>
      <c r="B1461" s="2">
        <f>TITRES_STAT!D1464</f>
        <v>6.0724</v>
      </c>
      <c r="C1461" s="2">
        <f t="shared" si="132"/>
        <v>6.0844835473995875</v>
      </c>
      <c r="D1461" s="2">
        <f t="shared" si="134"/>
        <v>6.1289826443680067</v>
      </c>
      <c r="E1461" s="2">
        <f t="shared" si="133"/>
        <v>-4.4499096968419138E-2</v>
      </c>
      <c r="F1461" s="2">
        <f t="shared" si="137"/>
        <v>-3.7131106221003296E-2</v>
      </c>
      <c r="G1461" s="2">
        <f t="shared" si="135"/>
        <v>-7.3679907474158424E-3</v>
      </c>
      <c r="H1461" s="2" t="str">
        <f t="shared" si="136"/>
        <v>Hold</v>
      </c>
    </row>
    <row r="1462" spans="1:8" ht="13.5" x14ac:dyDescent="0.25">
      <c r="A1462" s="4">
        <f>TITRES_STAT!B1465</f>
        <v>44141</v>
      </c>
      <c r="B1462" s="2">
        <f>TITRES_STAT!D1465</f>
        <v>6.0894000000000004</v>
      </c>
      <c r="C1462" s="2">
        <f t="shared" si="132"/>
        <v>6.091732232415036</v>
      </c>
      <c r="D1462" s="2">
        <f t="shared" si="134"/>
        <v>6.1260505966370431</v>
      </c>
      <c r="E1462" s="2">
        <f t="shared" si="133"/>
        <v>-3.4318364222007069E-2</v>
      </c>
      <c r="F1462" s="2">
        <f t="shared" si="137"/>
        <v>-3.6568557821204051E-2</v>
      </c>
      <c r="G1462" s="2">
        <f t="shared" si="135"/>
        <v>2.2501935991969813E-3</v>
      </c>
      <c r="H1462" s="2" t="str">
        <f t="shared" si="136"/>
        <v>Sell</v>
      </c>
    </row>
    <row r="1463" spans="1:8" ht="13.5" x14ac:dyDescent="0.25">
      <c r="A1463" s="4">
        <f>TITRES_STAT!B1466</f>
        <v>44144</v>
      </c>
      <c r="B1463" s="2">
        <f>TITRES_STAT!D1466</f>
        <v>6.0513000000000003</v>
      </c>
      <c r="C1463" s="2">
        <f t="shared" si="132"/>
        <v>6.0978657351204149</v>
      </c>
      <c r="D1463" s="2">
        <f t="shared" si="134"/>
        <v>6.1205135154046699</v>
      </c>
      <c r="E1463" s="2">
        <f t="shared" si="133"/>
        <v>-2.264778028425507E-2</v>
      </c>
      <c r="F1463" s="2">
        <f t="shared" si="137"/>
        <v>-3.3784402313814257E-2</v>
      </c>
      <c r="G1463" s="2">
        <f t="shared" si="135"/>
        <v>1.1136622029559187E-2</v>
      </c>
      <c r="H1463" s="2" t="str">
        <f t="shared" si="136"/>
        <v>Sell</v>
      </c>
    </row>
    <row r="1464" spans="1:8" ht="13.5" x14ac:dyDescent="0.25">
      <c r="A1464" s="4">
        <f>TITRES_STAT!B1467</f>
        <v>44145</v>
      </c>
      <c r="B1464" s="2">
        <f>TITRES_STAT!D1467</f>
        <v>6.0682</v>
      </c>
      <c r="C1464" s="2">
        <f t="shared" si="132"/>
        <v>6.1160710066403512</v>
      </c>
      <c r="D1464" s="2">
        <f t="shared" si="134"/>
        <v>6.1166384401895098</v>
      </c>
      <c r="E1464" s="2">
        <f t="shared" si="133"/>
        <v>-5.6743354915855804E-4</v>
      </c>
      <c r="F1464" s="2">
        <f t="shared" si="137"/>
        <v>-2.7141008560883119E-2</v>
      </c>
      <c r="G1464" s="2">
        <f t="shared" si="135"/>
        <v>2.6573575011724561E-2</v>
      </c>
      <c r="H1464" s="2" t="str">
        <f t="shared" si="136"/>
        <v>Sell</v>
      </c>
    </row>
    <row r="1465" spans="1:8" ht="13.5" x14ac:dyDescent="0.25">
      <c r="A1465" s="4">
        <f>TITRES_STAT!B1468</f>
        <v>44146</v>
      </c>
      <c r="B1465" s="2">
        <f>TITRES_STAT!D1468</f>
        <v>6.1696999999999997</v>
      </c>
      <c r="C1465" s="2">
        <f t="shared" si="132"/>
        <v>6.1347370056187582</v>
      </c>
      <c r="D1465" s="2">
        <f t="shared" si="134"/>
        <v>6.1205689261013978</v>
      </c>
      <c r="E1465" s="2">
        <f t="shared" si="133"/>
        <v>1.4168079517360432E-2</v>
      </c>
      <c r="F1465" s="2">
        <f t="shared" si="137"/>
        <v>-1.8879190945234409E-2</v>
      </c>
      <c r="G1465" s="2">
        <f t="shared" si="135"/>
        <v>3.3047270462594841E-2</v>
      </c>
      <c r="H1465" s="2" t="str">
        <f t="shared" si="136"/>
        <v>Sell</v>
      </c>
    </row>
    <row r="1466" spans="1:8" ht="13.5" x14ac:dyDescent="0.25">
      <c r="A1466" s="4">
        <f>TITRES_STAT!B1469</f>
        <v>44147</v>
      </c>
      <c r="B1466" s="2">
        <f>TITRES_STAT!D1469</f>
        <v>6.1359000000000004</v>
      </c>
      <c r="C1466" s="2">
        <f t="shared" si="132"/>
        <v>6.1277620816774112</v>
      </c>
      <c r="D1466" s="2">
        <f t="shared" si="134"/>
        <v>6.1217045612049983</v>
      </c>
      <c r="E1466" s="2">
        <f t="shared" si="133"/>
        <v>6.057520472412925E-3</v>
      </c>
      <c r="F1466" s="2">
        <f t="shared" si="137"/>
        <v>-1.3891848661704943E-2</v>
      </c>
      <c r="G1466" s="2">
        <f t="shared" si="135"/>
        <v>1.9949369134117868E-2</v>
      </c>
      <c r="H1466" s="2" t="str">
        <f t="shared" si="136"/>
        <v>Sell</v>
      </c>
    </row>
    <row r="1467" spans="1:8" ht="13.5" x14ac:dyDescent="0.25">
      <c r="A1467" s="4">
        <f>TITRES_STAT!B1470</f>
        <v>44148</v>
      </c>
      <c r="B1467" s="2">
        <f>TITRES_STAT!D1470</f>
        <v>6.1951000000000001</v>
      </c>
      <c r="C1467" s="2">
        <f t="shared" si="132"/>
        <v>6.1478756075731944</v>
      </c>
      <c r="D1467" s="2">
        <f t="shared" si="134"/>
        <v>6.127141260374998</v>
      </c>
      <c r="E1467" s="2">
        <f t="shared" si="133"/>
        <v>2.0734347198196446E-2</v>
      </c>
      <c r="F1467" s="2">
        <f t="shared" si="137"/>
        <v>-6.9666094897246657E-3</v>
      </c>
      <c r="G1467" s="2">
        <f t="shared" si="135"/>
        <v>2.7700956687921111E-2</v>
      </c>
      <c r="H1467" s="2" t="str">
        <f t="shared" si="136"/>
        <v>Sell</v>
      </c>
    </row>
    <row r="1468" spans="1:8" ht="13.5" x14ac:dyDescent="0.25">
      <c r="A1468" s="4">
        <f>TITRES_STAT!B1471</f>
        <v>44151</v>
      </c>
      <c r="B1468" s="2">
        <f>TITRES_STAT!D1471</f>
        <v>6.1315999999999997</v>
      </c>
      <c r="C1468" s="2">
        <f t="shared" si="132"/>
        <v>6.1434332064080879</v>
      </c>
      <c r="D1468" s="2">
        <f t="shared" si="134"/>
        <v>6.1274715373842579</v>
      </c>
      <c r="E1468" s="2">
        <f t="shared" si="133"/>
        <v>1.5961669023830005E-2</v>
      </c>
      <c r="F1468" s="2">
        <f t="shared" si="137"/>
        <v>-2.3809537870137314E-3</v>
      </c>
      <c r="G1468" s="2">
        <f t="shared" si="135"/>
        <v>1.8342622810843735E-2</v>
      </c>
      <c r="H1468" s="2" t="str">
        <f t="shared" si="136"/>
        <v>Sell</v>
      </c>
    </row>
    <row r="1469" spans="1:8" ht="13.5" x14ac:dyDescent="0.25">
      <c r="A1469" s="4">
        <f>TITRES_STAT!B1472</f>
        <v>44152</v>
      </c>
      <c r="B1469" s="2">
        <f>TITRES_STAT!D1472</f>
        <v>6.1738999999999997</v>
      </c>
      <c r="C1469" s="2">
        <f t="shared" si="132"/>
        <v>6.1416127131145357</v>
      </c>
      <c r="D1469" s="2">
        <f t="shared" si="134"/>
        <v>6.1309106827632016</v>
      </c>
      <c r="E1469" s="2">
        <f t="shared" si="133"/>
        <v>1.0702030351334102E-2</v>
      </c>
      <c r="F1469" s="2">
        <f t="shared" si="137"/>
        <v>2.3564304065583548E-4</v>
      </c>
      <c r="G1469" s="2">
        <f t="shared" si="135"/>
        <v>1.0466387310678267E-2</v>
      </c>
      <c r="H1469" s="2" t="str">
        <f t="shared" si="136"/>
        <v>Sell</v>
      </c>
    </row>
    <row r="1470" spans="1:8" ht="13.5" x14ac:dyDescent="0.25">
      <c r="A1470" s="4">
        <f>TITRES_STAT!B1473</f>
        <v>44153</v>
      </c>
      <c r="B1470" s="2">
        <f>TITRES_STAT!D1473</f>
        <v>6.2161999999999997</v>
      </c>
      <c r="C1470" s="2">
        <f t="shared" si="132"/>
        <v>6.1309646034046077</v>
      </c>
      <c r="D1470" s="2">
        <f t="shared" si="134"/>
        <v>6.1372284099659273</v>
      </c>
      <c r="E1470" s="2">
        <f t="shared" si="133"/>
        <v>-6.2638065613196403E-3</v>
      </c>
      <c r="F1470" s="2">
        <f t="shared" si="137"/>
        <v>-1.0642468797392598E-3</v>
      </c>
      <c r="G1470" s="2">
        <f t="shared" si="135"/>
        <v>-5.1995596815803801E-3</v>
      </c>
      <c r="H1470" s="2" t="str">
        <f t="shared" si="136"/>
        <v>Hold</v>
      </c>
    </row>
    <row r="1471" spans="1:8" ht="13.5" x14ac:dyDescent="0.25">
      <c r="A1471" s="4">
        <f>TITRES_STAT!B1474</f>
        <v>44154</v>
      </c>
      <c r="B1471" s="2">
        <f>TITRES_STAT!D1474</f>
        <v>6.1315999999999997</v>
      </c>
      <c r="C1471" s="2">
        <f t="shared" si="132"/>
        <v>6.1219546644192837</v>
      </c>
      <c r="D1471" s="2">
        <f t="shared" si="134"/>
        <v>6.1368114907091922</v>
      </c>
      <c r="E1471" s="2">
        <f t="shared" si="133"/>
        <v>-1.4856826289908476E-2</v>
      </c>
      <c r="F1471" s="2">
        <f t="shared" si="137"/>
        <v>-3.8227627617731029E-3</v>
      </c>
      <c r="G1471" s="2">
        <f t="shared" si="135"/>
        <v>-1.1034063528135372E-2</v>
      </c>
      <c r="H1471" s="2" t="str">
        <f t="shared" si="136"/>
        <v>Hold</v>
      </c>
    </row>
    <row r="1472" spans="1:8" ht="13.5" x14ac:dyDescent="0.25">
      <c r="A1472" s="4">
        <f>TITRES_STAT!B1475</f>
        <v>44155</v>
      </c>
      <c r="B1472" s="2">
        <f>TITRES_STAT!D1475</f>
        <v>6.2161999999999997</v>
      </c>
      <c r="C1472" s="2">
        <f t="shared" si="132"/>
        <v>6.1169462545086244</v>
      </c>
      <c r="D1472" s="2">
        <f t="shared" si="134"/>
        <v>6.1426921210270304</v>
      </c>
      <c r="E1472" s="2">
        <f t="shared" si="133"/>
        <v>-2.5745866518406046E-2</v>
      </c>
      <c r="F1472" s="2">
        <f t="shared" si="137"/>
        <v>-8.2073835130996916E-3</v>
      </c>
      <c r="G1472" s="2">
        <f t="shared" si="135"/>
        <v>-1.7538483005306353E-2</v>
      </c>
      <c r="H1472" s="2" t="str">
        <f t="shared" si="136"/>
        <v>Hold</v>
      </c>
    </row>
    <row r="1473" spans="1:8" ht="13.5" x14ac:dyDescent="0.25">
      <c r="A1473" s="4">
        <f>TITRES_STAT!B1476</f>
        <v>44158</v>
      </c>
      <c r="B1473" s="2">
        <f>TITRES_STAT!D1476</f>
        <v>6.157</v>
      </c>
      <c r="C1473" s="2">
        <f t="shared" si="132"/>
        <v>6.1068468307380668</v>
      </c>
      <c r="D1473" s="2">
        <f t="shared" si="134"/>
        <v>6.1437519639139175</v>
      </c>
      <c r="E1473" s="2">
        <f t="shared" si="133"/>
        <v>-3.6905133175850757E-2</v>
      </c>
      <c r="F1473" s="2">
        <f t="shared" si="137"/>
        <v>-1.3946933445649904E-2</v>
      </c>
      <c r="G1473" s="2">
        <f t="shared" si="135"/>
        <v>-2.2958199730200853E-2</v>
      </c>
      <c r="H1473" s="2" t="str">
        <f t="shared" si="136"/>
        <v>Hold</v>
      </c>
    </row>
    <row r="1474" spans="1:8" ht="13.5" x14ac:dyDescent="0.25">
      <c r="A1474" s="4">
        <f>TITRES_STAT!B1477</f>
        <v>44159</v>
      </c>
      <c r="B1474" s="2">
        <f>TITRES_STAT!D1477</f>
        <v>6.2289000000000003</v>
      </c>
      <c r="C1474" s="2">
        <f t="shared" si="132"/>
        <v>6.1009011644706721</v>
      </c>
      <c r="D1474" s="2">
        <f t="shared" si="134"/>
        <v>6.1500592258462206</v>
      </c>
      <c r="E1474" s="2">
        <f t="shared" si="133"/>
        <v>-4.9158061375548456E-2</v>
      </c>
      <c r="F1474" s="2">
        <f t="shared" si="137"/>
        <v>-2.0989159031629616E-2</v>
      </c>
      <c r="G1474" s="2">
        <f t="shared" si="135"/>
        <v>-2.816890234391884E-2</v>
      </c>
      <c r="H1474" s="2" t="str">
        <f t="shared" si="136"/>
        <v>Hold</v>
      </c>
    </row>
    <row r="1475" spans="1:8" ht="13.5" x14ac:dyDescent="0.25">
      <c r="A1475" s="4">
        <f>TITRES_STAT!B1478</f>
        <v>44160</v>
      </c>
      <c r="B1475" s="2">
        <f>TITRES_STAT!D1478</f>
        <v>6.2331000000000003</v>
      </c>
      <c r="C1475" s="2">
        <f t="shared" si="132"/>
        <v>6.1114856007059526</v>
      </c>
      <c r="D1475" s="2">
        <f t="shared" si="134"/>
        <v>6.1562103943020556</v>
      </c>
      <c r="E1475" s="2">
        <f t="shared" si="133"/>
        <v>-4.4724793596103041E-2</v>
      </c>
      <c r="F1475" s="2">
        <f t="shared" si="137"/>
        <v>-2.5736285944524304E-2</v>
      </c>
      <c r="G1475" s="2">
        <f t="shared" si="135"/>
        <v>-1.8988507651578737E-2</v>
      </c>
      <c r="H1475" s="2" t="str">
        <f t="shared" si="136"/>
        <v>Hold</v>
      </c>
    </row>
    <row r="1476" spans="1:8" ht="13.5" x14ac:dyDescent="0.25">
      <c r="A1476" s="4">
        <f>TITRES_STAT!B1479</f>
        <v>44161</v>
      </c>
      <c r="B1476" s="2">
        <f>TITRES_STAT!D1479</f>
        <v>6.2035</v>
      </c>
      <c r="C1476" s="2">
        <f t="shared" si="132"/>
        <v>6.1152416621358059</v>
      </c>
      <c r="D1476" s="2">
        <f t="shared" si="134"/>
        <v>6.1597133280574594</v>
      </c>
      <c r="E1476" s="2">
        <f t="shared" si="133"/>
        <v>-4.4471665921653525E-2</v>
      </c>
      <c r="F1476" s="2">
        <f t="shared" si="137"/>
        <v>-2.9483361939950152E-2</v>
      </c>
      <c r="G1476" s="2">
        <f t="shared" si="135"/>
        <v>-1.4988303981703373E-2</v>
      </c>
      <c r="H1476" s="2" t="str">
        <f t="shared" si="136"/>
        <v>Hold</v>
      </c>
    </row>
    <row r="1477" spans="1:8" ht="13.5" x14ac:dyDescent="0.25">
      <c r="A1477" s="4">
        <f>TITRES_STAT!B1480</f>
        <v>44162</v>
      </c>
      <c r="B1477" s="2">
        <f>TITRES_STAT!D1480</f>
        <v>6.1315999999999997</v>
      </c>
      <c r="C1477" s="2">
        <f t="shared" si="132"/>
        <v>6.1275275602687591</v>
      </c>
      <c r="D1477" s="2">
        <f t="shared" si="134"/>
        <v>6.1576308593124622</v>
      </c>
      <c r="E1477" s="2">
        <f t="shared" si="133"/>
        <v>-3.0103299043703124E-2</v>
      </c>
      <c r="F1477" s="2">
        <f t="shared" si="137"/>
        <v>-2.9607349360700749E-2</v>
      </c>
      <c r="G1477" s="2">
        <f t="shared" si="135"/>
        <v>-4.9594968300237588E-4</v>
      </c>
      <c r="H1477" s="2" t="str">
        <f t="shared" si="136"/>
        <v>Hold</v>
      </c>
    </row>
    <row r="1478" spans="1:8" ht="13.5" x14ac:dyDescent="0.25">
      <c r="A1478" s="4">
        <f>TITRES_STAT!B1481</f>
        <v>44165</v>
      </c>
      <c r="B1478" s="2">
        <f>TITRES_STAT!D1481</f>
        <v>6.1273999999999997</v>
      </c>
      <c r="C1478" s="2">
        <f t="shared" si="132"/>
        <v>6.1281540894581807</v>
      </c>
      <c r="D1478" s="2">
        <f t="shared" si="134"/>
        <v>6.1553915364004279</v>
      </c>
      <c r="E1478" s="2">
        <f t="shared" si="133"/>
        <v>-2.7237446942247168E-2</v>
      </c>
      <c r="F1478" s="2">
        <f t="shared" si="137"/>
        <v>-2.9133368877010034E-2</v>
      </c>
      <c r="G1478" s="2">
        <f t="shared" si="135"/>
        <v>1.8959219347628661E-3</v>
      </c>
      <c r="H1478" s="2" t="str">
        <f t="shared" si="136"/>
        <v>Sell</v>
      </c>
    </row>
    <row r="1479" spans="1:8" ht="13.5" x14ac:dyDescent="0.25">
      <c r="A1479" s="4">
        <f>TITRES_STAT!B1482</f>
        <v>44166</v>
      </c>
      <c r="B1479" s="2">
        <f>TITRES_STAT!D1482</f>
        <v>6.1273999999999997</v>
      </c>
      <c r="C1479" s="2">
        <f t="shared" si="132"/>
        <v>6.1351919218492297</v>
      </c>
      <c r="D1479" s="2">
        <f t="shared" si="134"/>
        <v>6.1533180892596553</v>
      </c>
      <c r="E1479" s="2">
        <f t="shared" si="133"/>
        <v>-1.8126167410425609E-2</v>
      </c>
      <c r="F1479" s="2">
        <f t="shared" si="137"/>
        <v>-2.693192858369315E-2</v>
      </c>
      <c r="G1479" s="2">
        <f t="shared" si="135"/>
        <v>8.8057611732675414E-3</v>
      </c>
      <c r="H1479" s="2" t="str">
        <f t="shared" si="136"/>
        <v>Sell</v>
      </c>
    </row>
    <row r="1480" spans="1:8" ht="13.5" x14ac:dyDescent="0.25">
      <c r="A1480" s="4">
        <f>TITRES_STAT!B1483</f>
        <v>44167</v>
      </c>
      <c r="B1480" s="2">
        <f>TITRES_STAT!D1483</f>
        <v>6.1189999999999998</v>
      </c>
      <c r="C1480" s="2">
        <f t="shared" si="132"/>
        <v>6.1476547031031945</v>
      </c>
      <c r="D1480" s="2">
        <f t="shared" si="134"/>
        <v>6.1507760085737555</v>
      </c>
      <c r="E1480" s="2">
        <f t="shared" si="133"/>
        <v>-3.1213054705609977E-3</v>
      </c>
      <c r="F1480" s="2">
        <f t="shared" si="137"/>
        <v>-2.2169803961066721E-2</v>
      </c>
      <c r="G1480" s="2">
        <f t="shared" si="135"/>
        <v>1.9048498490505723E-2</v>
      </c>
      <c r="H1480" s="2" t="str">
        <f t="shared" si="136"/>
        <v>Sell</v>
      </c>
    </row>
    <row r="1481" spans="1:8" ht="13.5" x14ac:dyDescent="0.25">
      <c r="A1481" s="4">
        <f>TITRES_STAT!B1484</f>
        <v>44168</v>
      </c>
      <c r="B1481" s="2">
        <f>TITRES_STAT!D1484</f>
        <v>6.1105</v>
      </c>
      <c r="C1481" s="2">
        <f t="shared" si="132"/>
        <v>6.1451847487796263</v>
      </c>
      <c r="D1481" s="2">
        <f t="shared" si="134"/>
        <v>6.1477926005312549</v>
      </c>
      <c r="E1481" s="2">
        <f t="shared" si="133"/>
        <v>-2.6078517516285871E-3</v>
      </c>
      <c r="F1481" s="2">
        <f t="shared" si="137"/>
        <v>-1.8257413519179096E-2</v>
      </c>
      <c r="G1481" s="2">
        <f t="shared" si="135"/>
        <v>1.5649561767550509E-2</v>
      </c>
      <c r="H1481" s="2" t="str">
        <f t="shared" si="136"/>
        <v>Sell</v>
      </c>
    </row>
    <row r="1482" spans="1:8" ht="13.5" x14ac:dyDescent="0.25">
      <c r="A1482" s="4">
        <f>TITRES_STAT!B1485</f>
        <v>44169</v>
      </c>
      <c r="B1482" s="2">
        <f>TITRES_STAT!D1485</f>
        <v>6.1273999999999997</v>
      </c>
      <c r="C1482" s="2">
        <f t="shared" si="132"/>
        <v>6.1561101720442988</v>
      </c>
      <c r="D1482" s="2">
        <f t="shared" si="134"/>
        <v>6.1462820375289393</v>
      </c>
      <c r="E1482" s="2">
        <f t="shared" si="133"/>
        <v>9.8281345153594657E-3</v>
      </c>
      <c r="F1482" s="2">
        <f t="shared" si="137"/>
        <v>-1.2640303912271384E-2</v>
      </c>
      <c r="G1482" s="2">
        <f t="shared" si="135"/>
        <v>2.2468438427630848E-2</v>
      </c>
      <c r="H1482" s="2" t="str">
        <f t="shared" si="136"/>
        <v>Sell</v>
      </c>
    </row>
    <row r="1483" spans="1:8" ht="13.5" x14ac:dyDescent="0.25">
      <c r="A1483" s="4">
        <f>TITRES_STAT!B1486</f>
        <v>44172</v>
      </c>
      <c r="B1483" s="2">
        <f>TITRES_STAT!D1486</f>
        <v>6.0894000000000004</v>
      </c>
      <c r="C1483" s="2">
        <f t="shared" si="132"/>
        <v>6.1562470686528679</v>
      </c>
      <c r="D1483" s="2">
        <f t="shared" si="134"/>
        <v>6.1420685532675368</v>
      </c>
      <c r="E1483" s="2">
        <f t="shared" si="133"/>
        <v>1.4178515385331103E-2</v>
      </c>
      <c r="F1483" s="2">
        <f t="shared" si="137"/>
        <v>-7.2765400527508876E-3</v>
      </c>
      <c r="G1483" s="2">
        <f t="shared" si="135"/>
        <v>2.1455055438081991E-2</v>
      </c>
      <c r="H1483" s="2" t="str">
        <f t="shared" si="136"/>
        <v>Sell</v>
      </c>
    </row>
    <row r="1484" spans="1:8" ht="13.5" x14ac:dyDescent="0.25">
      <c r="A1484" s="4">
        <f>TITRES_STAT!B1487</f>
        <v>44173</v>
      </c>
      <c r="B1484" s="2">
        <f>TITRES_STAT!D1487</f>
        <v>6.0978000000000003</v>
      </c>
      <c r="C1484" s="2">
        <f t="shared" si="132"/>
        <v>6.1674244427062721</v>
      </c>
      <c r="D1484" s="2">
        <f t="shared" si="134"/>
        <v>6.1387894011736446</v>
      </c>
      <c r="E1484" s="2">
        <f t="shared" si="133"/>
        <v>2.8635041532627525E-2</v>
      </c>
      <c r="F1484" s="2">
        <f t="shared" si="137"/>
        <v>-9.42237356752057E-5</v>
      </c>
      <c r="G1484" s="2">
        <f t="shared" si="135"/>
        <v>2.8729265268302731E-2</v>
      </c>
      <c r="H1484" s="2" t="str">
        <f t="shared" si="136"/>
        <v>Sell</v>
      </c>
    </row>
    <row r="1485" spans="1:8" ht="13.5" x14ac:dyDescent="0.25">
      <c r="A1485" s="4">
        <f>TITRES_STAT!B1488</f>
        <v>44174</v>
      </c>
      <c r="B1485" s="2">
        <f>TITRES_STAT!D1488</f>
        <v>6.0978000000000003</v>
      </c>
      <c r="C1485" s="2">
        <f t="shared" si="132"/>
        <v>6.1775283745976148</v>
      </c>
      <c r="D1485" s="2">
        <f t="shared" si="134"/>
        <v>6.1357531492348558</v>
      </c>
      <c r="E1485" s="2">
        <f t="shared" si="133"/>
        <v>4.1775225362759016E-2</v>
      </c>
      <c r="F1485" s="2">
        <f t="shared" si="137"/>
        <v>8.2796660840116394E-3</v>
      </c>
      <c r="G1485" s="2">
        <f t="shared" si="135"/>
        <v>3.349555927874738E-2</v>
      </c>
      <c r="H1485" s="2" t="str">
        <f t="shared" si="136"/>
        <v>Sell</v>
      </c>
    </row>
    <row r="1486" spans="1:8" ht="13.5" x14ac:dyDescent="0.25">
      <c r="A1486" s="4">
        <f>TITRES_STAT!B1489</f>
        <v>44175</v>
      </c>
      <c r="B1486" s="2">
        <f>TITRES_STAT!D1489</f>
        <v>6.1105</v>
      </c>
      <c r="C1486" s="2">
        <f t="shared" si="132"/>
        <v>6.1815240092749049</v>
      </c>
      <c r="D1486" s="2">
        <f t="shared" si="134"/>
        <v>6.133882545587829</v>
      </c>
      <c r="E1486" s="2">
        <f t="shared" si="133"/>
        <v>4.7641463687075891E-2</v>
      </c>
      <c r="F1486" s="2">
        <f t="shared" si="137"/>
        <v>1.615202560462449E-2</v>
      </c>
      <c r="G1486" s="2">
        <f t="shared" si="135"/>
        <v>3.1489438082451401E-2</v>
      </c>
      <c r="H1486" s="2" t="str">
        <f t="shared" si="136"/>
        <v>Sell</v>
      </c>
    </row>
    <row r="1487" spans="1:8" ht="13.5" x14ac:dyDescent="0.25">
      <c r="A1487" s="4">
        <f>TITRES_STAT!B1490</f>
        <v>44176</v>
      </c>
      <c r="B1487" s="2">
        <f>TITRES_STAT!D1490</f>
        <v>6.0894000000000004</v>
      </c>
      <c r="C1487" s="2">
        <f t="shared" ref="C1487:C1550" si="138">$C$4*B1477+C1486*(1-$C$4)</f>
        <v>6.1738433924633815</v>
      </c>
      <c r="D1487" s="2">
        <f t="shared" si="134"/>
        <v>6.1305875422109528</v>
      </c>
      <c r="E1487" s="2">
        <f t="shared" si="133"/>
        <v>4.3255850252428729E-2</v>
      </c>
      <c r="F1487" s="2">
        <f t="shared" si="137"/>
        <v>2.1572790534185336E-2</v>
      </c>
      <c r="G1487" s="2">
        <f t="shared" si="135"/>
        <v>2.1683059718243393E-2</v>
      </c>
      <c r="H1487" s="2" t="str">
        <f t="shared" si="136"/>
        <v>Sell</v>
      </c>
    </row>
    <row r="1488" spans="1:8" ht="13.5" x14ac:dyDescent="0.25">
      <c r="A1488" s="4">
        <f>TITRES_STAT!B1491</f>
        <v>44179</v>
      </c>
      <c r="B1488" s="2">
        <f>TITRES_STAT!D1491</f>
        <v>6.0894000000000004</v>
      </c>
      <c r="C1488" s="2">
        <f t="shared" si="138"/>
        <v>6.1666982551613225</v>
      </c>
      <c r="D1488" s="2">
        <f t="shared" si="134"/>
        <v>6.1275366131582896</v>
      </c>
      <c r="E1488" s="2">
        <f t="shared" si="133"/>
        <v>3.9161642003032959E-2</v>
      </c>
      <c r="F1488" s="2">
        <f t="shared" si="137"/>
        <v>2.5090560827954862E-2</v>
      </c>
      <c r="G1488" s="2">
        <f t="shared" si="135"/>
        <v>1.4071081175078097E-2</v>
      </c>
      <c r="H1488" s="2" t="str">
        <f t="shared" si="136"/>
        <v>Sell</v>
      </c>
    </row>
    <row r="1489" spans="1:8" ht="13.5" x14ac:dyDescent="0.25">
      <c r="A1489" s="4">
        <f>TITRES_STAT!B1492</f>
        <v>44180</v>
      </c>
      <c r="B1489" s="2">
        <f>TITRES_STAT!D1492</f>
        <v>6.0808999999999997</v>
      </c>
      <c r="C1489" s="2">
        <f t="shared" si="138"/>
        <v>6.1606523697518885</v>
      </c>
      <c r="D1489" s="2">
        <f t="shared" si="134"/>
        <v>6.1240820492206378</v>
      </c>
      <c r="E1489" s="2">
        <f t="shared" si="133"/>
        <v>3.6570320531250644E-2</v>
      </c>
      <c r="F1489" s="2">
        <f t="shared" si="137"/>
        <v>2.7386512768614021E-2</v>
      </c>
      <c r="G1489" s="2">
        <f t="shared" si="135"/>
        <v>9.1838077626366227E-3</v>
      </c>
      <c r="H1489" s="2" t="str">
        <f t="shared" si="136"/>
        <v>Sell</v>
      </c>
    </row>
    <row r="1490" spans="1:8" ht="13.5" x14ac:dyDescent="0.25">
      <c r="A1490" s="4">
        <f>TITRES_STAT!B1493</f>
        <v>44181</v>
      </c>
      <c r="B1490" s="2">
        <f>TITRES_STAT!D1493</f>
        <v>6.0048000000000004</v>
      </c>
      <c r="C1490" s="2">
        <f t="shared" si="138"/>
        <v>6.1542443128669824</v>
      </c>
      <c r="D1490" s="2">
        <f t="shared" si="134"/>
        <v>6.1152463418709608</v>
      </c>
      <c r="E1490" s="2">
        <f t="shared" si="133"/>
        <v>3.8997970996021536E-2</v>
      </c>
      <c r="F1490" s="2">
        <f t="shared" si="137"/>
        <v>2.9708804414095527E-2</v>
      </c>
      <c r="G1490" s="2">
        <f t="shared" si="135"/>
        <v>9.2891665819260089E-3</v>
      </c>
      <c r="H1490" s="2" t="str">
        <f t="shared" si="136"/>
        <v>Sell</v>
      </c>
    </row>
    <row r="1491" spans="1:8" ht="13.5" x14ac:dyDescent="0.25">
      <c r="A1491" s="4">
        <f>TITRES_STAT!B1494</f>
        <v>44182</v>
      </c>
      <c r="B1491" s="2">
        <f>TITRES_STAT!D1494</f>
        <v>6.0808999999999997</v>
      </c>
      <c r="C1491" s="2">
        <f t="shared" si="138"/>
        <v>6.1475144185797541</v>
      </c>
      <c r="D1491" s="2">
        <f t="shared" si="134"/>
        <v>6.1127021683990375</v>
      </c>
      <c r="E1491" s="2">
        <f t="shared" si="133"/>
        <v>3.4812250180716653E-2</v>
      </c>
      <c r="F1491" s="2">
        <f t="shared" si="137"/>
        <v>3.0729493567419754E-2</v>
      </c>
      <c r="G1491" s="2">
        <f t="shared" si="135"/>
        <v>4.0827566132968993E-3</v>
      </c>
      <c r="H1491" s="2" t="str">
        <f t="shared" si="136"/>
        <v>Sell</v>
      </c>
    </row>
    <row r="1492" spans="1:8" ht="13.5" x14ac:dyDescent="0.25">
      <c r="A1492" s="4">
        <f>TITRES_STAT!B1495</f>
        <v>44183</v>
      </c>
      <c r="B1492" s="2">
        <f>TITRES_STAT!D1495</f>
        <v>6.0640000000000001</v>
      </c>
      <c r="C1492" s="2">
        <f t="shared" si="138"/>
        <v>6.1444198926444074</v>
      </c>
      <c r="D1492" s="2">
        <f t="shared" si="134"/>
        <v>6.1090946003694793</v>
      </c>
      <c r="E1492" s="2">
        <f t="shared" si="133"/>
        <v>3.5325292274928088E-2</v>
      </c>
      <c r="F1492" s="2">
        <f t="shared" si="137"/>
        <v>3.1648653308921422E-2</v>
      </c>
      <c r="G1492" s="2">
        <f t="shared" si="135"/>
        <v>3.6766389660066665E-3</v>
      </c>
      <c r="H1492" s="2" t="str">
        <f t="shared" si="136"/>
        <v>Sell</v>
      </c>
    </row>
    <row r="1493" spans="1:8" ht="13.5" x14ac:dyDescent="0.25">
      <c r="A1493" s="4">
        <f>TITRES_STAT!B1496</f>
        <v>44186</v>
      </c>
      <c r="B1493" s="2">
        <f>TITRES_STAT!D1496</f>
        <v>6.1063000000000001</v>
      </c>
      <c r="C1493" s="2">
        <f t="shared" si="138"/>
        <v>6.1359552937760373</v>
      </c>
      <c r="D1493" s="2">
        <f t="shared" si="134"/>
        <v>6.1088875929347033</v>
      </c>
      <c r="E1493" s="2">
        <f t="shared" si="133"/>
        <v>2.706770084133403E-2</v>
      </c>
      <c r="F1493" s="2">
        <f t="shared" si="137"/>
        <v>3.0732462815403948E-2</v>
      </c>
      <c r="G1493" s="2">
        <f t="shared" si="135"/>
        <v>-3.6647619740699175E-3</v>
      </c>
      <c r="H1493" s="2" t="str">
        <f t="shared" si="136"/>
        <v>Hold</v>
      </c>
    </row>
    <row r="1494" spans="1:8" ht="13.5" x14ac:dyDescent="0.25">
      <c r="A1494" s="4">
        <f>TITRES_STAT!B1497</f>
        <v>44187</v>
      </c>
      <c r="B1494" s="2">
        <f>TITRES_STAT!D1497</f>
        <v>6.0471000000000004</v>
      </c>
      <c r="C1494" s="2">
        <f t="shared" si="138"/>
        <v>6.1300852485797241</v>
      </c>
      <c r="D1494" s="2">
        <f t="shared" si="134"/>
        <v>6.1043107341987994</v>
      </c>
      <c r="E1494" s="2">
        <f t="shared" si="133"/>
        <v>2.5774514380924707E-2</v>
      </c>
      <c r="F1494" s="2">
        <f t="shared" si="137"/>
        <v>2.9740873128508101E-2</v>
      </c>
      <c r="G1494" s="2">
        <f t="shared" si="135"/>
        <v>-3.9663587475833942E-3</v>
      </c>
      <c r="H1494" s="2" t="str">
        <f t="shared" si="136"/>
        <v>Hold</v>
      </c>
    </row>
    <row r="1495" spans="1:8" ht="13.5" x14ac:dyDescent="0.25">
      <c r="A1495" s="4">
        <f>TITRES_STAT!B1498</f>
        <v>44188</v>
      </c>
      <c r="B1495" s="2">
        <f>TITRES_STAT!D1498</f>
        <v>6.1231999999999998</v>
      </c>
      <c r="C1495" s="2">
        <f t="shared" si="138"/>
        <v>6.1251182872597667</v>
      </c>
      <c r="D1495" s="2">
        <f t="shared" si="134"/>
        <v>6.1057099390729617</v>
      </c>
      <c r="E1495" s="2">
        <f t="shared" si="133"/>
        <v>1.9408348186805036E-2</v>
      </c>
      <c r="F1495" s="2">
        <f t="shared" si="137"/>
        <v>2.767436814016749E-2</v>
      </c>
      <c r="G1495" s="2">
        <f t="shared" si="135"/>
        <v>-8.2660199533624544E-3</v>
      </c>
      <c r="H1495" s="2" t="str">
        <f t="shared" si="136"/>
        <v>Hold</v>
      </c>
    </row>
    <row r="1496" spans="1:8" ht="13.5" x14ac:dyDescent="0.25">
      <c r="A1496" s="4">
        <f>TITRES_STAT!B1499</f>
        <v>44189</v>
      </c>
      <c r="B1496" s="2">
        <f>TITRES_STAT!D1499</f>
        <v>6.1315999999999997</v>
      </c>
      <c r="C1496" s="2">
        <f t="shared" si="138"/>
        <v>6.1228693199890332</v>
      </c>
      <c r="D1496" s="2">
        <f t="shared" si="134"/>
        <v>6.1076277213638539</v>
      </c>
      <c r="E1496" s="2">
        <f t="shared" si="133"/>
        <v>1.5241598625179265E-2</v>
      </c>
      <c r="F1496" s="2">
        <f t="shared" si="137"/>
        <v>2.5187814237169849E-2</v>
      </c>
      <c r="G1496" s="2">
        <f t="shared" si="135"/>
        <v>-9.9462156119905845E-3</v>
      </c>
      <c r="H1496" s="2" t="str">
        <f t="shared" si="136"/>
        <v>Hold</v>
      </c>
    </row>
    <row r="1497" spans="1:8" ht="13.5" x14ac:dyDescent="0.25">
      <c r="A1497" s="4">
        <f>TITRES_STAT!B1500</f>
        <v>44190</v>
      </c>
      <c r="B1497" s="2">
        <f>TITRES_STAT!D1500</f>
        <v>6.1315999999999997</v>
      </c>
      <c r="C1497" s="2">
        <f t="shared" si="138"/>
        <v>6.1177201938368739</v>
      </c>
      <c r="D1497" s="2">
        <f t="shared" si="134"/>
        <v>6.1094034457072723</v>
      </c>
      <c r="E1497" s="2">
        <f t="shared" si="133"/>
        <v>8.3167481296015922E-3</v>
      </c>
      <c r="F1497" s="2">
        <f t="shared" si="137"/>
        <v>2.1813601015656197E-2</v>
      </c>
      <c r="G1497" s="2">
        <f t="shared" si="135"/>
        <v>-1.3496852886054605E-2</v>
      </c>
      <c r="H1497" s="2" t="str">
        <f t="shared" si="136"/>
        <v>Hold</v>
      </c>
    </row>
    <row r="1498" spans="1:8" ht="13.5" x14ac:dyDescent="0.25">
      <c r="A1498" s="4">
        <f>TITRES_STAT!B1501</f>
        <v>44193</v>
      </c>
      <c r="B1498" s="2">
        <f>TITRES_STAT!D1501</f>
        <v>6.2161999999999997</v>
      </c>
      <c r="C1498" s="2">
        <f t="shared" si="138"/>
        <v>6.1133632409388934</v>
      </c>
      <c r="D1498" s="2">
        <f t="shared" si="134"/>
        <v>6.1173143015808078</v>
      </c>
      <c r="E1498" s="2">
        <f t="shared" si="133"/>
        <v>-3.9510606419144167E-3</v>
      </c>
      <c r="F1498" s="2">
        <f t="shared" si="137"/>
        <v>1.6660668684142076E-2</v>
      </c>
      <c r="G1498" s="2">
        <f t="shared" si="135"/>
        <v>-2.0611729326056493E-2</v>
      </c>
      <c r="H1498" s="2" t="str">
        <f t="shared" si="136"/>
        <v>Hold</v>
      </c>
    </row>
    <row r="1499" spans="1:8" ht="13.5" x14ac:dyDescent="0.25">
      <c r="A1499" s="4">
        <f>TITRES_STAT!B1502</f>
        <v>44194</v>
      </c>
      <c r="B1499" s="2">
        <f>TITRES_STAT!D1502</f>
        <v>6.2161999999999997</v>
      </c>
      <c r="C1499" s="2">
        <f t="shared" si="138"/>
        <v>6.108368896179063</v>
      </c>
      <c r="D1499" s="2">
        <f t="shared" si="134"/>
        <v>6.1246391681303782</v>
      </c>
      <c r="E1499" s="2">
        <f t="shared" si="133"/>
        <v>-1.6270271951315252E-2</v>
      </c>
      <c r="F1499" s="2">
        <f t="shared" si="137"/>
        <v>1.0074480557050611E-2</v>
      </c>
      <c r="G1499" s="2">
        <f t="shared" si="135"/>
        <v>-2.6344752508365862E-2</v>
      </c>
      <c r="H1499" s="2" t="str">
        <f t="shared" si="136"/>
        <v>Hold</v>
      </c>
    </row>
    <row r="1500" spans="1:8" ht="13.5" x14ac:dyDescent="0.25">
      <c r="A1500" s="4">
        <f>TITRES_STAT!B1503</f>
        <v>44195</v>
      </c>
      <c r="B1500" s="2">
        <f>TITRES_STAT!D1503</f>
        <v>6.2584999999999997</v>
      </c>
      <c r="C1500" s="2">
        <f t="shared" si="138"/>
        <v>6.0924352198438232</v>
      </c>
      <c r="D1500" s="2">
        <f t="shared" si="134"/>
        <v>6.1345547853059053</v>
      </c>
      <c r="E1500" s="2">
        <f t="shared" ref="E1500:E1563" si="139">C1500-D1500</f>
        <v>-4.2119565462082065E-2</v>
      </c>
      <c r="F1500" s="2">
        <f t="shared" si="137"/>
        <v>-3.6432864677592332E-4</v>
      </c>
      <c r="G1500" s="2">
        <f t="shared" si="135"/>
        <v>-4.1755236815306143E-2</v>
      </c>
      <c r="H1500" s="2" t="str">
        <f t="shared" si="136"/>
        <v>Hold</v>
      </c>
    </row>
    <row r="1501" spans="1:8" ht="13.5" x14ac:dyDescent="0.25">
      <c r="A1501" s="4">
        <f>TITRES_STAT!B1504</f>
        <v>44196</v>
      </c>
      <c r="B1501" s="2">
        <f>TITRES_STAT!D1504</f>
        <v>6.3007999999999997</v>
      </c>
      <c r="C1501" s="2">
        <f t="shared" si="138"/>
        <v>6.0906605706370804</v>
      </c>
      <c r="D1501" s="2">
        <f t="shared" ref="D1501:D1564" si="140">$D$4*B1501+(1-$D$4)*D1500</f>
        <v>6.1468692456536154</v>
      </c>
      <c r="E1501" s="2">
        <f t="shared" si="139"/>
        <v>-5.6208675016534926E-2</v>
      </c>
      <c r="F1501" s="2">
        <f t="shared" si="137"/>
        <v>-1.1533197920727725E-2</v>
      </c>
      <c r="G1501" s="2">
        <f t="shared" si="135"/>
        <v>-4.4675477095807201E-2</v>
      </c>
      <c r="H1501" s="2" t="str">
        <f t="shared" si="136"/>
        <v>Hold</v>
      </c>
    </row>
    <row r="1502" spans="1:8" ht="13.5" x14ac:dyDescent="0.25">
      <c r="A1502" s="4">
        <f>TITRES_STAT!B1505</f>
        <v>44200</v>
      </c>
      <c r="B1502" s="2">
        <f>TITRES_STAT!D1505</f>
        <v>6.1315999999999997</v>
      </c>
      <c r="C1502" s="2">
        <f t="shared" si="138"/>
        <v>6.0865589443852226</v>
      </c>
      <c r="D1502" s="2">
        <f t="shared" si="140"/>
        <v>6.1457381904200146</v>
      </c>
      <c r="E1502" s="2">
        <f t="shared" si="139"/>
        <v>-5.9179246034791966E-2</v>
      </c>
      <c r="F1502" s="2">
        <f t="shared" si="137"/>
        <v>-2.1062407543540572E-2</v>
      </c>
      <c r="G1502" s="2">
        <f t="shared" si="135"/>
        <v>-3.8116838491251394E-2</v>
      </c>
      <c r="H1502" s="2" t="str">
        <f t="shared" si="136"/>
        <v>Hold</v>
      </c>
    </row>
    <row r="1503" spans="1:8" ht="13.5" x14ac:dyDescent="0.25">
      <c r="A1503" s="4">
        <f>TITRES_STAT!B1506</f>
        <v>44201</v>
      </c>
      <c r="B1503" s="2">
        <f>TITRES_STAT!D1506</f>
        <v>6.1315999999999997</v>
      </c>
      <c r="C1503" s="2">
        <f t="shared" si="138"/>
        <v>6.0895960298644196</v>
      </c>
      <c r="D1503" s="2">
        <f t="shared" si="140"/>
        <v>6.144690917055569</v>
      </c>
      <c r="E1503" s="2">
        <f t="shared" si="139"/>
        <v>-5.5094887191149411E-2</v>
      </c>
      <c r="F1503" s="2">
        <f t="shared" si="137"/>
        <v>-2.786890347306234E-2</v>
      </c>
      <c r="G1503" s="2">
        <f t="shared" si="135"/>
        <v>-2.7225983718087071E-2</v>
      </c>
      <c r="H1503" s="2" t="str">
        <f t="shared" si="136"/>
        <v>Hold</v>
      </c>
    </row>
    <row r="1504" spans="1:8" ht="13.5" x14ac:dyDescent="0.25">
      <c r="A1504" s="4">
        <f>TITRES_STAT!B1507</f>
        <v>44202</v>
      </c>
      <c r="B1504" s="2">
        <f>TITRES_STAT!D1507</f>
        <v>6.0894000000000004</v>
      </c>
      <c r="C1504" s="2">
        <f t="shared" si="138"/>
        <v>6.0830581791160476</v>
      </c>
      <c r="D1504" s="2">
        <f t="shared" si="140"/>
        <v>6.1405952935699712</v>
      </c>
      <c r="E1504" s="2">
        <f t="shared" si="139"/>
        <v>-5.7537114453923621E-2</v>
      </c>
      <c r="F1504" s="2">
        <f t="shared" si="137"/>
        <v>-3.3802545669234602E-2</v>
      </c>
      <c r="G1504" s="2">
        <f t="shared" si="135"/>
        <v>-2.373456878468902E-2</v>
      </c>
      <c r="H1504" s="2" t="str">
        <f t="shared" si="136"/>
        <v>Hold</v>
      </c>
    </row>
    <row r="1505" spans="1:8" ht="13.5" x14ac:dyDescent="0.25">
      <c r="A1505" s="4">
        <f>TITRES_STAT!B1508</f>
        <v>44203</v>
      </c>
      <c r="B1505" s="2">
        <f>TITRES_STAT!D1508</f>
        <v>6.1951000000000001</v>
      </c>
      <c r="C1505" s="2">
        <f t="shared" si="138"/>
        <v>6.0892338438674241</v>
      </c>
      <c r="D1505" s="2">
        <f t="shared" si="140"/>
        <v>6.1446326792314547</v>
      </c>
      <c r="E1505" s="2">
        <f t="shared" si="139"/>
        <v>-5.5398835364030674E-2</v>
      </c>
      <c r="F1505" s="2">
        <f t="shared" si="137"/>
        <v>-3.8121803608193817E-2</v>
      </c>
      <c r="G1505" s="2">
        <f t="shared" si="135"/>
        <v>-1.7277031755836857E-2</v>
      </c>
      <c r="H1505" s="2" t="str">
        <f t="shared" si="136"/>
        <v>Hold</v>
      </c>
    </row>
    <row r="1506" spans="1:8" ht="13.5" x14ac:dyDescent="0.25">
      <c r="A1506" s="4">
        <f>TITRES_STAT!B1509</f>
        <v>44204</v>
      </c>
      <c r="B1506" s="2">
        <f>TITRES_STAT!D1509</f>
        <v>6.1908000000000003</v>
      </c>
      <c r="C1506" s="2">
        <f t="shared" si="138"/>
        <v>6.0957517140416666</v>
      </c>
      <c r="D1506" s="2">
        <f t="shared" si="140"/>
        <v>6.1480524807698647</v>
      </c>
      <c r="E1506" s="2">
        <f t="shared" si="139"/>
        <v>-5.2300766728198056E-2</v>
      </c>
      <c r="F1506" s="2">
        <f t="shared" si="137"/>
        <v>-4.0957596232194665E-2</v>
      </c>
      <c r="G1506" s="2">
        <f t="shared" si="135"/>
        <v>-1.1343170496003391E-2</v>
      </c>
      <c r="H1506" s="2" t="str">
        <f t="shared" si="136"/>
        <v>Hold</v>
      </c>
    </row>
    <row r="1507" spans="1:8" ht="13.5" x14ac:dyDescent="0.25">
      <c r="A1507" s="4">
        <f>TITRES_STAT!B1510</f>
        <v>44207</v>
      </c>
      <c r="B1507" s="2">
        <f>TITRES_STAT!D1510</f>
        <v>6.2542999999999997</v>
      </c>
      <c r="C1507" s="2">
        <f t="shared" si="138"/>
        <v>6.1012668349583334</v>
      </c>
      <c r="D1507" s="2">
        <f t="shared" si="140"/>
        <v>6.1559226673795049</v>
      </c>
      <c r="E1507" s="2">
        <f t="shared" si="139"/>
        <v>-5.4655832421171446E-2</v>
      </c>
      <c r="F1507" s="2">
        <f t="shared" si="137"/>
        <v>-4.3697243469990023E-2</v>
      </c>
      <c r="G1507" s="2">
        <f t="shared" si="135"/>
        <v>-1.0958588951181424E-2</v>
      </c>
      <c r="H1507" s="2" t="str">
        <f t="shared" si="136"/>
        <v>Hold</v>
      </c>
    </row>
    <row r="1508" spans="1:8" ht="13.5" x14ac:dyDescent="0.25">
      <c r="A1508" s="4">
        <f>TITRES_STAT!B1511</f>
        <v>44208</v>
      </c>
      <c r="B1508" s="2">
        <f>TITRES_STAT!D1511</f>
        <v>6.25</v>
      </c>
      <c r="C1508" s="2">
        <f t="shared" si="138"/>
        <v>6.1189488603493585</v>
      </c>
      <c r="D1508" s="2">
        <f t="shared" si="140"/>
        <v>6.1628913586847265</v>
      </c>
      <c r="E1508" s="2">
        <f t="shared" si="139"/>
        <v>-4.3942498335368008E-2</v>
      </c>
      <c r="F1508" s="2">
        <f t="shared" si="137"/>
        <v>-4.3746294443065624E-2</v>
      </c>
      <c r="G1508" s="2">
        <f t="shared" ref="G1508:G1571" si="141">E1508-F1508</f>
        <v>-1.9620389230238372E-4</v>
      </c>
      <c r="H1508" s="2" t="str">
        <f t="shared" ref="H1508:H1571" si="142">IF(G1508&lt;0,"Hold","Sell")</f>
        <v>Hold</v>
      </c>
    </row>
    <row r="1509" spans="1:8" ht="13.5" x14ac:dyDescent="0.25">
      <c r="A1509" s="4">
        <f>TITRES_STAT!B1512</f>
        <v>44209</v>
      </c>
      <c r="B1509" s="2">
        <f>TITRES_STAT!D1512</f>
        <v>6.25</v>
      </c>
      <c r="C1509" s="2">
        <f t="shared" si="138"/>
        <v>6.1339105741417645</v>
      </c>
      <c r="D1509" s="2">
        <f t="shared" si="140"/>
        <v>6.1693438506340055</v>
      </c>
      <c r="E1509" s="2">
        <f t="shared" si="139"/>
        <v>-3.5433276492240928E-2</v>
      </c>
      <c r="F1509" s="2">
        <f t="shared" ref="F1509:F1572" si="143">(E1509*(2/(10)))+((1-(2/10))*F1508)</f>
        <v>-4.2083690852900688E-2</v>
      </c>
      <c r="G1509" s="2">
        <f t="shared" si="141"/>
        <v>6.6504143606597593E-3</v>
      </c>
      <c r="H1509" s="2" t="str">
        <f t="shared" si="142"/>
        <v>Sell</v>
      </c>
    </row>
    <row r="1510" spans="1:8" ht="13.5" x14ac:dyDescent="0.25">
      <c r="A1510" s="4">
        <f>TITRES_STAT!B1513</f>
        <v>44211</v>
      </c>
      <c r="B1510" s="2">
        <f>TITRES_STAT!D1513</f>
        <v>6.2458</v>
      </c>
      <c r="C1510" s="2">
        <f t="shared" si="138"/>
        <v>6.1530781781199551</v>
      </c>
      <c r="D1510" s="2">
        <f t="shared" si="140"/>
        <v>6.17500726910556</v>
      </c>
      <c r="E1510" s="2">
        <f t="shared" si="139"/>
        <v>-2.1929090985604915E-2</v>
      </c>
      <c r="F1510" s="2">
        <f t="shared" si="143"/>
        <v>-3.805277087944154E-2</v>
      </c>
      <c r="G1510" s="2">
        <f t="shared" si="141"/>
        <v>1.6123679893836625E-2</v>
      </c>
      <c r="H1510" s="2" t="str">
        <f t="shared" si="142"/>
        <v>Sell</v>
      </c>
    </row>
    <row r="1511" spans="1:8" ht="13.5" x14ac:dyDescent="0.25">
      <c r="A1511" s="4">
        <f>TITRES_STAT!B1514</f>
        <v>44214</v>
      </c>
      <c r="B1511" s="2">
        <f>TITRES_STAT!D1514</f>
        <v>6.2331000000000003</v>
      </c>
      <c r="C1511" s="2">
        <f t="shared" si="138"/>
        <v>6.1758046122553472</v>
      </c>
      <c r="D1511" s="2">
        <f t="shared" si="140"/>
        <v>6.1793104343569993</v>
      </c>
      <c r="E1511" s="2">
        <f t="shared" si="139"/>
        <v>-3.5058221016521784E-3</v>
      </c>
      <c r="F1511" s="2">
        <f t="shared" si="143"/>
        <v>-3.1143381123883668E-2</v>
      </c>
      <c r="G1511" s="2">
        <f t="shared" si="141"/>
        <v>2.763755902223149E-2</v>
      </c>
      <c r="H1511" s="2" t="str">
        <f t="shared" si="142"/>
        <v>Sell</v>
      </c>
    </row>
    <row r="1512" spans="1:8" ht="13.5" x14ac:dyDescent="0.25">
      <c r="A1512" s="4">
        <f>TITRES_STAT!B1515</f>
        <v>44215</v>
      </c>
      <c r="B1512" s="2">
        <f>TITRES_STAT!D1515</f>
        <v>6.2161999999999997</v>
      </c>
      <c r="C1512" s="2">
        <f t="shared" si="138"/>
        <v>6.169003902677602</v>
      </c>
      <c r="D1512" s="2">
        <f t="shared" si="140"/>
        <v>6.1820429947749993</v>
      </c>
      <c r="E1512" s="2">
        <f t="shared" si="139"/>
        <v>-1.3039092097397287E-2</v>
      </c>
      <c r="F1512" s="2">
        <f t="shared" si="143"/>
        <v>-2.7522523318586394E-2</v>
      </c>
      <c r="G1512" s="2">
        <f t="shared" si="141"/>
        <v>1.4483431221189107E-2</v>
      </c>
      <c r="H1512" s="2" t="str">
        <f t="shared" si="142"/>
        <v>Sell</v>
      </c>
    </row>
    <row r="1513" spans="1:8" ht="13.5" x14ac:dyDescent="0.25">
      <c r="A1513" s="4">
        <f>TITRES_STAT!B1516</f>
        <v>44216</v>
      </c>
      <c r="B1513" s="2">
        <f>TITRES_STAT!D1516</f>
        <v>6.2161999999999997</v>
      </c>
      <c r="C1513" s="2">
        <f t="shared" si="138"/>
        <v>6.1632494561118172</v>
      </c>
      <c r="D1513" s="2">
        <f t="shared" si="140"/>
        <v>6.1845731433101845</v>
      </c>
      <c r="E1513" s="2">
        <f t="shared" si="139"/>
        <v>-2.1323687198367303E-2</v>
      </c>
      <c r="F1513" s="2">
        <f t="shared" si="143"/>
        <v>-2.6282756094542579E-2</v>
      </c>
      <c r="G1513" s="2">
        <f t="shared" si="141"/>
        <v>4.9590688961752769E-3</v>
      </c>
      <c r="H1513" s="2" t="str">
        <f t="shared" si="142"/>
        <v>Sell</v>
      </c>
    </row>
    <row r="1514" spans="1:8" ht="13.5" x14ac:dyDescent="0.25">
      <c r="A1514" s="4">
        <f>TITRES_STAT!B1517</f>
        <v>44217</v>
      </c>
      <c r="B1514" s="2">
        <f>TITRES_STAT!D1517</f>
        <v>6.3007999999999997</v>
      </c>
      <c r="C1514" s="2">
        <f t="shared" si="138"/>
        <v>6.1518880013253838</v>
      </c>
      <c r="D1514" s="2">
        <f t="shared" si="140"/>
        <v>6.193182540102022</v>
      </c>
      <c r="E1514" s="2">
        <f t="shared" si="139"/>
        <v>-4.1294538776638134E-2</v>
      </c>
      <c r="F1514" s="2">
        <f t="shared" si="143"/>
        <v>-2.9285112630961695E-2</v>
      </c>
      <c r="G1514" s="2">
        <f t="shared" si="141"/>
        <v>-1.200942614567644E-2</v>
      </c>
      <c r="H1514" s="2" t="str">
        <f t="shared" si="142"/>
        <v>Hold</v>
      </c>
    </row>
    <row r="1515" spans="1:8" ht="13.5" x14ac:dyDescent="0.25">
      <c r="A1515" s="4">
        <f>TITRES_STAT!B1518</f>
        <v>44218</v>
      </c>
      <c r="B1515" s="2">
        <f>TITRES_STAT!D1518</f>
        <v>6.3007999999999997</v>
      </c>
      <c r="C1515" s="2">
        <f t="shared" si="138"/>
        <v>6.1585360011214787</v>
      </c>
      <c r="D1515" s="2">
        <f t="shared" si="140"/>
        <v>6.2011542037981684</v>
      </c>
      <c r="E1515" s="2">
        <f t="shared" si="139"/>
        <v>-4.2618202676689698E-2</v>
      </c>
      <c r="F1515" s="2">
        <f t="shared" si="143"/>
        <v>-3.1951730640107298E-2</v>
      </c>
      <c r="G1515" s="2">
        <f t="shared" si="141"/>
        <v>-1.06664720365824E-2</v>
      </c>
      <c r="H1515" s="2" t="str">
        <f t="shared" si="142"/>
        <v>Hold</v>
      </c>
    </row>
    <row r="1516" spans="1:8" ht="13.5" x14ac:dyDescent="0.25">
      <c r="A1516" s="4">
        <f>TITRES_STAT!B1519</f>
        <v>44221</v>
      </c>
      <c r="B1516" s="2">
        <f>TITRES_STAT!D1519</f>
        <v>6.3007999999999997</v>
      </c>
      <c r="C1516" s="2">
        <f t="shared" si="138"/>
        <v>6.1634996932566359</v>
      </c>
      <c r="D1516" s="2">
        <f t="shared" si="140"/>
        <v>6.2085353738871927</v>
      </c>
      <c r="E1516" s="2">
        <f t="shared" si="139"/>
        <v>-4.503568063055674E-2</v>
      </c>
      <c r="F1516" s="2">
        <f t="shared" si="143"/>
        <v>-3.4568520638197188E-2</v>
      </c>
      <c r="G1516" s="2">
        <f t="shared" si="141"/>
        <v>-1.0467159992359552E-2</v>
      </c>
      <c r="H1516" s="2" t="str">
        <f t="shared" si="142"/>
        <v>Hold</v>
      </c>
    </row>
    <row r="1517" spans="1:8" ht="13.5" x14ac:dyDescent="0.25">
      <c r="A1517" s="4">
        <f>TITRES_STAT!B1520</f>
        <v>44222</v>
      </c>
      <c r="B1517" s="2">
        <f>TITRES_STAT!D1520</f>
        <v>6.2839</v>
      </c>
      <c r="C1517" s="2">
        <f t="shared" si="138"/>
        <v>6.177468971217154</v>
      </c>
      <c r="D1517" s="2">
        <f t="shared" si="140"/>
        <v>6.2141179387844376</v>
      </c>
      <c r="E1517" s="2">
        <f t="shared" si="139"/>
        <v>-3.6648967567283641E-2</v>
      </c>
      <c r="F1517" s="2">
        <f t="shared" si="143"/>
        <v>-3.4984610024014477E-2</v>
      </c>
      <c r="G1517" s="2">
        <f t="shared" si="141"/>
        <v>-1.664357543269164E-3</v>
      </c>
      <c r="H1517" s="2" t="str">
        <f t="shared" si="142"/>
        <v>Hold</v>
      </c>
    </row>
    <row r="1518" spans="1:8" ht="13.5" x14ac:dyDescent="0.25">
      <c r="A1518" s="4">
        <f>TITRES_STAT!B1521</f>
        <v>44223</v>
      </c>
      <c r="B1518" s="2">
        <f>TITRES_STAT!D1521</f>
        <v>6.3007999999999997</v>
      </c>
      <c r="C1518" s="2">
        <f t="shared" si="138"/>
        <v>6.1886275910299</v>
      </c>
      <c r="D1518" s="2">
        <f t="shared" si="140"/>
        <v>6.2205388322078123</v>
      </c>
      <c r="E1518" s="2">
        <f t="shared" si="139"/>
        <v>-3.1911241177912331E-2</v>
      </c>
      <c r="F1518" s="2">
        <f t="shared" si="143"/>
        <v>-3.4369936254794051E-2</v>
      </c>
      <c r="G1518" s="2">
        <f t="shared" si="141"/>
        <v>2.4586950768817201E-3</v>
      </c>
      <c r="H1518" s="2" t="str">
        <f t="shared" si="142"/>
        <v>Sell</v>
      </c>
    </row>
    <row r="1519" spans="1:8" ht="13.5" x14ac:dyDescent="0.25">
      <c r="A1519" s="4">
        <f>TITRES_STAT!B1522</f>
        <v>44224</v>
      </c>
      <c r="B1519" s="2">
        <f>TITRES_STAT!D1522</f>
        <v>6.3007999999999997</v>
      </c>
      <c r="C1519" s="2">
        <f t="shared" si="138"/>
        <v>6.198069500102223</v>
      </c>
      <c r="D1519" s="2">
        <f t="shared" si="140"/>
        <v>6.2264841038961221</v>
      </c>
      <c r="E1519" s="2">
        <f t="shared" si="139"/>
        <v>-2.841460379389904E-2</v>
      </c>
      <c r="F1519" s="2">
        <f t="shared" si="143"/>
        <v>-3.3178869762615054E-2</v>
      </c>
      <c r="G1519" s="2">
        <f t="shared" si="141"/>
        <v>4.7642659687160138E-3</v>
      </c>
      <c r="H1519" s="2" t="str">
        <f t="shared" si="142"/>
        <v>Sell</v>
      </c>
    </row>
    <row r="1520" spans="1:8" ht="13.5" x14ac:dyDescent="0.25">
      <c r="A1520" s="4">
        <f>TITRES_STAT!B1523</f>
        <v>44225</v>
      </c>
      <c r="B1520" s="2">
        <f>TITRES_STAT!D1523</f>
        <v>6.2796000000000003</v>
      </c>
      <c r="C1520" s="2">
        <f t="shared" si="138"/>
        <v>6.2054126539326502</v>
      </c>
      <c r="D1520" s="2">
        <f t="shared" si="140"/>
        <v>6.2304186147186318</v>
      </c>
      <c r="E1520" s="2">
        <f t="shared" si="139"/>
        <v>-2.5005960785981607E-2</v>
      </c>
      <c r="F1520" s="2">
        <f t="shared" si="143"/>
        <v>-3.1544287967288365E-2</v>
      </c>
      <c r="G1520" s="2">
        <f t="shared" si="141"/>
        <v>6.5383271813067578E-3</v>
      </c>
      <c r="H1520" s="2" t="str">
        <f t="shared" si="142"/>
        <v>Sell</v>
      </c>
    </row>
    <row r="1521" spans="1:8" ht="13.5" x14ac:dyDescent="0.25">
      <c r="A1521" s="4">
        <f>TITRES_STAT!B1524</f>
        <v>44228</v>
      </c>
      <c r="B1521" s="2">
        <f>TITRES_STAT!D1524</f>
        <v>6.2881</v>
      </c>
      <c r="C1521" s="2">
        <f t="shared" si="138"/>
        <v>6.2096722456353195</v>
      </c>
      <c r="D1521" s="2">
        <f t="shared" si="140"/>
        <v>6.234691309924659</v>
      </c>
      <c r="E1521" s="2">
        <f t="shared" si="139"/>
        <v>-2.5019064289339532E-2</v>
      </c>
      <c r="F1521" s="2">
        <f t="shared" si="143"/>
        <v>-3.0239243231698597E-2</v>
      </c>
      <c r="G1521" s="2">
        <f t="shared" si="141"/>
        <v>5.2201789423590647E-3</v>
      </c>
      <c r="H1521" s="2" t="str">
        <f t="shared" si="142"/>
        <v>Sell</v>
      </c>
    </row>
    <row r="1522" spans="1:8" ht="13.5" x14ac:dyDescent="0.25">
      <c r="A1522" s="4">
        <f>TITRES_STAT!B1525</f>
        <v>44229</v>
      </c>
      <c r="B1522" s="2">
        <f>TITRES_STAT!D1525</f>
        <v>6.2161999999999997</v>
      </c>
      <c r="C1522" s="2">
        <f t="shared" si="138"/>
        <v>6.2106765155375774</v>
      </c>
      <c r="D1522" s="2">
        <f t="shared" si="140"/>
        <v>6.2333215832635736</v>
      </c>
      <c r="E1522" s="2">
        <f t="shared" si="139"/>
        <v>-2.2645067725996171E-2</v>
      </c>
      <c r="F1522" s="2">
        <f t="shared" si="143"/>
        <v>-2.8720408130558112E-2</v>
      </c>
      <c r="G1522" s="2">
        <f t="shared" si="141"/>
        <v>6.0753404045619415E-3</v>
      </c>
      <c r="H1522" s="2" t="str">
        <f t="shared" si="142"/>
        <v>Sell</v>
      </c>
    </row>
    <row r="1523" spans="1:8" ht="13.5" x14ac:dyDescent="0.25">
      <c r="A1523" s="4">
        <f>TITRES_STAT!B1526</f>
        <v>44230</v>
      </c>
      <c r="B1523" s="2">
        <f>TITRES_STAT!D1526</f>
        <v>6.2161999999999997</v>
      </c>
      <c r="C1523" s="2">
        <f t="shared" si="138"/>
        <v>6.2115262823779496</v>
      </c>
      <c r="D1523" s="2">
        <f t="shared" si="140"/>
        <v>6.2320533178366428</v>
      </c>
      <c r="E1523" s="2">
        <f t="shared" si="139"/>
        <v>-2.0527035458693277E-2</v>
      </c>
      <c r="F1523" s="2">
        <f t="shared" si="143"/>
        <v>-2.7081733596185147E-2</v>
      </c>
      <c r="G1523" s="2">
        <f t="shared" si="141"/>
        <v>6.5546981374918697E-3</v>
      </c>
      <c r="H1523" s="2" t="str">
        <f t="shared" si="142"/>
        <v>Sell</v>
      </c>
    </row>
    <row r="1524" spans="1:8" ht="13.5" x14ac:dyDescent="0.25">
      <c r="A1524" s="4">
        <f>TITRES_STAT!B1527</f>
        <v>44231</v>
      </c>
      <c r="B1524" s="2">
        <f>TITRES_STAT!D1527</f>
        <v>6.2161999999999997</v>
      </c>
      <c r="C1524" s="2">
        <f t="shared" si="138"/>
        <v>6.2252607004736502</v>
      </c>
      <c r="D1524" s="2">
        <f t="shared" si="140"/>
        <v>6.2308789979968919</v>
      </c>
      <c r="E1524" s="2">
        <f t="shared" si="139"/>
        <v>-5.618297523241722E-3</v>
      </c>
      <c r="F1524" s="2">
        <f t="shared" si="143"/>
        <v>-2.2789046381596463E-2</v>
      </c>
      <c r="G1524" s="2">
        <f t="shared" si="141"/>
        <v>1.7170748858354741E-2</v>
      </c>
      <c r="H1524" s="2" t="str">
        <f t="shared" si="142"/>
        <v>Sell</v>
      </c>
    </row>
    <row r="1525" spans="1:8" ht="13.5" x14ac:dyDescent="0.25">
      <c r="A1525" s="4">
        <f>TITRES_STAT!B1528</f>
        <v>44232</v>
      </c>
      <c r="B1525" s="2">
        <f>TITRES_STAT!D1528</f>
        <v>6.2161999999999997</v>
      </c>
      <c r="C1525" s="2">
        <f t="shared" si="138"/>
        <v>6.2368821311700122</v>
      </c>
      <c r="D1525" s="2">
        <f t="shared" si="140"/>
        <v>6.2297916648119376</v>
      </c>
      <c r="E1525" s="2">
        <f t="shared" si="139"/>
        <v>7.090466358074643E-3</v>
      </c>
      <c r="F1525" s="2">
        <f t="shared" si="143"/>
        <v>-1.6813143833662243E-2</v>
      </c>
      <c r="G1525" s="2">
        <f t="shared" si="141"/>
        <v>2.3903610191736886E-2</v>
      </c>
      <c r="H1525" s="2" t="str">
        <f t="shared" si="142"/>
        <v>Sell</v>
      </c>
    </row>
    <row r="1526" spans="1:8" ht="13.5" x14ac:dyDescent="0.25">
      <c r="A1526" s="4">
        <f>TITRES_STAT!B1529</f>
        <v>44235</v>
      </c>
      <c r="B1526" s="2">
        <f>TITRES_STAT!D1529</f>
        <v>6.2161999999999997</v>
      </c>
      <c r="C1526" s="2">
        <f t="shared" si="138"/>
        <v>6.2467156494515494</v>
      </c>
      <c r="D1526" s="2">
        <f t="shared" si="140"/>
        <v>6.2287848748258687</v>
      </c>
      <c r="E1526" s="2">
        <f t="shared" si="139"/>
        <v>1.7930774625680712E-2</v>
      </c>
      <c r="F1526" s="2">
        <f t="shared" si="143"/>
        <v>-9.8643601417936523E-3</v>
      </c>
      <c r="G1526" s="2">
        <f t="shared" si="141"/>
        <v>2.7795134767474364E-2</v>
      </c>
      <c r="H1526" s="2" t="str">
        <f t="shared" si="142"/>
        <v>Sell</v>
      </c>
    </row>
    <row r="1527" spans="1:8" ht="13.5" x14ac:dyDescent="0.25">
      <c r="A1527" s="4">
        <f>TITRES_STAT!B1530</f>
        <v>44236</v>
      </c>
      <c r="B1527" s="2">
        <f>TITRES_STAT!D1530</f>
        <v>6.2119999999999997</v>
      </c>
      <c r="C1527" s="2">
        <f t="shared" si="138"/>
        <v>6.252436318766696</v>
      </c>
      <c r="D1527" s="2">
        <f t="shared" si="140"/>
        <v>6.227541550764693</v>
      </c>
      <c r="E1527" s="2">
        <f t="shared" si="139"/>
        <v>2.4894768002003076E-2</v>
      </c>
      <c r="F1527" s="2">
        <f t="shared" si="143"/>
        <v>-2.9125345130343056E-3</v>
      </c>
      <c r="G1527" s="2">
        <f t="shared" si="141"/>
        <v>2.780730251503738E-2</v>
      </c>
      <c r="H1527" s="2" t="str">
        <f t="shared" si="142"/>
        <v>Sell</v>
      </c>
    </row>
    <row r="1528" spans="1:8" ht="13.5" x14ac:dyDescent="0.25">
      <c r="A1528" s="4">
        <f>TITRES_STAT!B1531</f>
        <v>44237</v>
      </c>
      <c r="B1528" s="2">
        <f>TITRES_STAT!D1531</f>
        <v>6.2119999999999997</v>
      </c>
      <c r="C1528" s="2">
        <f t="shared" si="138"/>
        <v>6.2598768851102813</v>
      </c>
      <c r="D1528" s="2">
        <f t="shared" si="140"/>
        <v>6.2263903247821233</v>
      </c>
      <c r="E1528" s="2">
        <f t="shared" si="139"/>
        <v>3.3486560328157999E-2</v>
      </c>
      <c r="F1528" s="2">
        <f t="shared" si="143"/>
        <v>4.3672844552041564E-3</v>
      </c>
      <c r="G1528" s="2">
        <f t="shared" si="141"/>
        <v>2.9119275872953841E-2</v>
      </c>
      <c r="H1528" s="2" t="str">
        <f t="shared" si="142"/>
        <v>Sell</v>
      </c>
    </row>
    <row r="1529" spans="1:8" ht="13.5" x14ac:dyDescent="0.25">
      <c r="A1529" s="4">
        <f>TITRES_STAT!B1532</f>
        <v>44238</v>
      </c>
      <c r="B1529" s="2">
        <f>TITRES_STAT!D1532</f>
        <v>6.2161999999999997</v>
      </c>
      <c r="C1529" s="2">
        <f t="shared" si="138"/>
        <v>6.2661727489394687</v>
      </c>
      <c r="D1529" s="2">
        <f t="shared" si="140"/>
        <v>6.2256354859093737</v>
      </c>
      <c r="E1529" s="2">
        <f t="shared" si="139"/>
        <v>4.0537263030095083E-2</v>
      </c>
      <c r="F1529" s="2">
        <f t="shared" si="143"/>
        <v>1.1601280170182342E-2</v>
      </c>
      <c r="G1529" s="2">
        <f t="shared" si="141"/>
        <v>2.8935982859912741E-2</v>
      </c>
      <c r="H1529" s="2" t="str">
        <f t="shared" si="142"/>
        <v>Sell</v>
      </c>
    </row>
    <row r="1530" spans="1:8" ht="13.5" x14ac:dyDescent="0.25">
      <c r="A1530" s="4">
        <f>TITRES_STAT!B1533</f>
        <v>44239</v>
      </c>
      <c r="B1530" s="2">
        <f>TITRES_STAT!D1533</f>
        <v>6.2161999999999997</v>
      </c>
      <c r="C1530" s="2">
        <f t="shared" si="138"/>
        <v>6.268238479871858</v>
      </c>
      <c r="D1530" s="2">
        <f t="shared" si="140"/>
        <v>6.2249365610271985</v>
      </c>
      <c r="E1530" s="2">
        <f t="shared" si="139"/>
        <v>4.3301918844659504E-2</v>
      </c>
      <c r="F1530" s="2">
        <f t="shared" si="143"/>
        <v>1.7941407905077776E-2</v>
      </c>
      <c r="G1530" s="2">
        <f t="shared" si="141"/>
        <v>2.5360510939581728E-2</v>
      </c>
      <c r="H1530" s="2" t="str">
        <f t="shared" si="142"/>
        <v>Sell</v>
      </c>
    </row>
    <row r="1531" spans="1:8" ht="13.5" x14ac:dyDescent="0.25">
      <c r="A1531" s="4">
        <f>TITRES_STAT!B1534</f>
        <v>44242</v>
      </c>
      <c r="B1531" s="2">
        <f>TITRES_STAT!D1534</f>
        <v>6.2161999999999997</v>
      </c>
      <c r="C1531" s="2">
        <f t="shared" si="138"/>
        <v>6.2712940983531098</v>
      </c>
      <c r="D1531" s="2">
        <f t="shared" si="140"/>
        <v>6.2242894083585174</v>
      </c>
      <c r="E1531" s="2">
        <f t="shared" si="139"/>
        <v>4.7004689994592397E-2</v>
      </c>
      <c r="F1531" s="2">
        <f t="shared" si="143"/>
        <v>2.3754064322980703E-2</v>
      </c>
      <c r="G1531" s="2">
        <f t="shared" si="141"/>
        <v>2.3250625671611694E-2</v>
      </c>
      <c r="H1531" s="2" t="str">
        <f t="shared" si="142"/>
        <v>Sell</v>
      </c>
    </row>
    <row r="1532" spans="1:8" ht="13.5" x14ac:dyDescent="0.25">
      <c r="A1532" s="4">
        <f>TITRES_STAT!B1535</f>
        <v>44243</v>
      </c>
      <c r="B1532" s="2">
        <f>TITRES_STAT!D1535</f>
        <v>6.2161999999999997</v>
      </c>
      <c r="C1532" s="2">
        <f t="shared" si="138"/>
        <v>6.2628180832218616</v>
      </c>
      <c r="D1532" s="2">
        <f t="shared" si="140"/>
        <v>6.2236901929245532</v>
      </c>
      <c r="E1532" s="2">
        <f t="shared" si="139"/>
        <v>3.9127890297308454E-2</v>
      </c>
      <c r="F1532" s="2">
        <f t="shared" si="143"/>
        <v>2.6828829517846257E-2</v>
      </c>
      <c r="G1532" s="2">
        <f t="shared" si="141"/>
        <v>1.2299060779462197E-2</v>
      </c>
      <c r="H1532" s="2" t="str">
        <f t="shared" si="142"/>
        <v>Sell</v>
      </c>
    </row>
    <row r="1533" spans="1:8" ht="13.5" x14ac:dyDescent="0.25">
      <c r="A1533" s="4">
        <f>TITRES_STAT!B1536</f>
        <v>44244</v>
      </c>
      <c r="B1533" s="2">
        <f>TITRES_STAT!D1536</f>
        <v>6.2161999999999997</v>
      </c>
      <c r="C1533" s="2">
        <f t="shared" si="138"/>
        <v>6.2556460704184982</v>
      </c>
      <c r="D1533" s="2">
        <f t="shared" si="140"/>
        <v>6.223135363819031</v>
      </c>
      <c r="E1533" s="2">
        <f t="shared" si="139"/>
        <v>3.2510706599467198E-2</v>
      </c>
      <c r="F1533" s="2">
        <f t="shared" si="143"/>
        <v>2.796520493417045E-2</v>
      </c>
      <c r="G1533" s="2">
        <f t="shared" si="141"/>
        <v>4.5455016652967487E-3</v>
      </c>
      <c r="H1533" s="2" t="str">
        <f t="shared" si="142"/>
        <v>Sell</v>
      </c>
    </row>
    <row r="1534" spans="1:8" ht="13.5" x14ac:dyDescent="0.25">
      <c r="A1534" s="4">
        <f>TITRES_STAT!B1537</f>
        <v>44245</v>
      </c>
      <c r="B1534" s="2">
        <f>TITRES_STAT!D1537</f>
        <v>6.2161999999999997</v>
      </c>
      <c r="C1534" s="2">
        <f t="shared" si="138"/>
        <v>6.2495774442002672</v>
      </c>
      <c r="D1534" s="2">
        <f t="shared" si="140"/>
        <v>6.2226216331657698</v>
      </c>
      <c r="E1534" s="2">
        <f t="shared" si="139"/>
        <v>2.6955811034497401E-2</v>
      </c>
      <c r="F1534" s="2">
        <f t="shared" si="143"/>
        <v>2.7763326154235844E-2</v>
      </c>
      <c r="G1534" s="2">
        <f t="shared" si="141"/>
        <v>-8.0751511973844309E-4</v>
      </c>
      <c r="H1534" s="2" t="str">
        <f t="shared" si="142"/>
        <v>Hold</v>
      </c>
    </row>
    <row r="1535" spans="1:8" ht="13.5" x14ac:dyDescent="0.25">
      <c r="A1535" s="4">
        <f>TITRES_STAT!B1538</f>
        <v>44246</v>
      </c>
      <c r="B1535" s="2">
        <f>TITRES_STAT!D1538</f>
        <v>6.2161999999999997</v>
      </c>
      <c r="C1535" s="2">
        <f t="shared" si="138"/>
        <v>6.244442452784841</v>
      </c>
      <c r="D1535" s="2">
        <f t="shared" si="140"/>
        <v>6.2221459566349724</v>
      </c>
      <c r="E1535" s="2">
        <f t="shared" si="139"/>
        <v>2.2296496149868616E-2</v>
      </c>
      <c r="F1535" s="2">
        <f t="shared" si="143"/>
        <v>2.6669960153362402E-2</v>
      </c>
      <c r="G1535" s="2">
        <f t="shared" si="141"/>
        <v>-4.3734640034937856E-3</v>
      </c>
      <c r="H1535" s="2" t="str">
        <f t="shared" si="142"/>
        <v>Hold</v>
      </c>
    </row>
    <row r="1536" spans="1:8" ht="13.5" x14ac:dyDescent="0.25">
      <c r="A1536" s="4">
        <f>TITRES_STAT!B1539</f>
        <v>44249</v>
      </c>
      <c r="B1536" s="2">
        <f>TITRES_STAT!D1539</f>
        <v>6.2161999999999997</v>
      </c>
      <c r="C1536" s="2">
        <f t="shared" si="138"/>
        <v>6.2400974600487116</v>
      </c>
      <c r="D1536" s="2">
        <f t="shared" si="140"/>
        <v>6.2217055154027525</v>
      </c>
      <c r="E1536" s="2">
        <f t="shared" si="139"/>
        <v>1.8391944645959057E-2</v>
      </c>
      <c r="F1536" s="2">
        <f t="shared" si="143"/>
        <v>2.5014357051881736E-2</v>
      </c>
      <c r="G1536" s="2">
        <f t="shared" si="141"/>
        <v>-6.6224124059226785E-3</v>
      </c>
      <c r="H1536" s="2" t="str">
        <f t="shared" si="142"/>
        <v>Hold</v>
      </c>
    </row>
    <row r="1537" spans="1:8" ht="13.5" x14ac:dyDescent="0.25">
      <c r="A1537" s="4">
        <f>TITRES_STAT!B1540</f>
        <v>44250</v>
      </c>
      <c r="B1537" s="2">
        <f>TITRES_STAT!D1540</f>
        <v>6.2161999999999997</v>
      </c>
      <c r="C1537" s="2">
        <f t="shared" si="138"/>
        <v>6.2357747738873712</v>
      </c>
      <c r="D1537" s="2">
        <f t="shared" si="140"/>
        <v>6.2212976994469935</v>
      </c>
      <c r="E1537" s="2">
        <f t="shared" si="139"/>
        <v>1.4477074440377713E-2</v>
      </c>
      <c r="F1537" s="2">
        <f t="shared" si="143"/>
        <v>2.2906900529580932E-2</v>
      </c>
      <c r="G1537" s="2">
        <f t="shared" si="141"/>
        <v>-8.4298260892032191E-3</v>
      </c>
      <c r="H1537" s="2" t="str">
        <f t="shared" si="142"/>
        <v>Hold</v>
      </c>
    </row>
    <row r="1538" spans="1:8" ht="13.5" x14ac:dyDescent="0.25">
      <c r="A1538" s="4">
        <f>TITRES_STAT!B1541</f>
        <v>44251</v>
      </c>
      <c r="B1538" s="2">
        <f>TITRES_STAT!D1541</f>
        <v>6.2077999999999998</v>
      </c>
      <c r="C1538" s="2">
        <f t="shared" si="138"/>
        <v>6.2321171163662372</v>
      </c>
      <c r="D1538" s="2">
        <f t="shared" si="140"/>
        <v>6.2202978698583271</v>
      </c>
      <c r="E1538" s="2">
        <f t="shared" si="139"/>
        <v>1.1819246507910108E-2</v>
      </c>
      <c r="F1538" s="2">
        <f t="shared" si="143"/>
        <v>2.0689369725246768E-2</v>
      </c>
      <c r="G1538" s="2">
        <f t="shared" si="141"/>
        <v>-8.8701232173366597E-3</v>
      </c>
      <c r="H1538" s="2" t="str">
        <f t="shared" si="142"/>
        <v>Hold</v>
      </c>
    </row>
    <row r="1539" spans="1:8" ht="13.5" x14ac:dyDescent="0.25">
      <c r="A1539" s="4">
        <f>TITRES_STAT!B1542</f>
        <v>44252</v>
      </c>
      <c r="B1539" s="2">
        <f>TITRES_STAT!D1542</f>
        <v>6.2161999999999997</v>
      </c>
      <c r="C1539" s="2">
        <f t="shared" si="138"/>
        <v>6.22966832923297</v>
      </c>
      <c r="D1539" s="2">
        <f t="shared" si="140"/>
        <v>6.2199943239428954</v>
      </c>
      <c r="E1539" s="2">
        <f t="shared" si="139"/>
        <v>9.674005290074561E-3</v>
      </c>
      <c r="F1539" s="2">
        <f t="shared" si="143"/>
        <v>1.8486296838212329E-2</v>
      </c>
      <c r="G1539" s="2">
        <f t="shared" si="141"/>
        <v>-8.8122915481377677E-3</v>
      </c>
      <c r="H1539" s="2" t="str">
        <f t="shared" si="142"/>
        <v>Hold</v>
      </c>
    </row>
    <row r="1540" spans="1:8" ht="13.5" x14ac:dyDescent="0.25">
      <c r="A1540" s="4">
        <f>TITRES_STAT!B1543</f>
        <v>44253</v>
      </c>
      <c r="B1540" s="2">
        <f>TITRES_STAT!D1543</f>
        <v>6.2203999999999997</v>
      </c>
      <c r="C1540" s="2">
        <f t="shared" si="138"/>
        <v>6.2275962785817436</v>
      </c>
      <c r="D1540" s="2">
        <f t="shared" si="140"/>
        <v>6.2200243740211993</v>
      </c>
      <c r="E1540" s="2">
        <f t="shared" si="139"/>
        <v>7.5719045605442403E-3</v>
      </c>
      <c r="F1540" s="2">
        <f t="shared" si="143"/>
        <v>1.6303418382678712E-2</v>
      </c>
      <c r="G1540" s="2">
        <f t="shared" si="141"/>
        <v>-8.7315138221344714E-3</v>
      </c>
      <c r="H1540" s="2" t="str">
        <f t="shared" si="142"/>
        <v>Hold</v>
      </c>
    </row>
    <row r="1541" spans="1:8" ht="13.5" x14ac:dyDescent="0.25">
      <c r="A1541" s="4">
        <f>TITRES_STAT!B1544</f>
        <v>44256</v>
      </c>
      <c r="B1541" s="2">
        <f>TITRES_STAT!D1544</f>
        <v>6.1315999999999997</v>
      </c>
      <c r="C1541" s="2">
        <f t="shared" si="138"/>
        <v>6.2258430049537825</v>
      </c>
      <c r="D1541" s="2">
        <f t="shared" si="140"/>
        <v>6.2134744203899999</v>
      </c>
      <c r="E1541" s="2">
        <f t="shared" si="139"/>
        <v>1.2368584563782647E-2</v>
      </c>
      <c r="F1541" s="2">
        <f t="shared" si="143"/>
        <v>1.55164516188995E-2</v>
      </c>
      <c r="G1541" s="2">
        <f t="shared" si="141"/>
        <v>-3.1478670551168524E-3</v>
      </c>
      <c r="H1541" s="2" t="str">
        <f t="shared" si="142"/>
        <v>Hold</v>
      </c>
    </row>
    <row r="1542" spans="1:8" ht="13.5" x14ac:dyDescent="0.25">
      <c r="A1542" s="4">
        <f>TITRES_STAT!B1545</f>
        <v>44257</v>
      </c>
      <c r="B1542" s="2">
        <f>TITRES_STAT!D1545</f>
        <v>6.2161999999999997</v>
      </c>
      <c r="C1542" s="2">
        <f t="shared" si="138"/>
        <v>6.2243594657301236</v>
      </c>
      <c r="D1542" s="2">
        <f t="shared" si="140"/>
        <v>6.2136763151759258</v>
      </c>
      <c r="E1542" s="2">
        <f t="shared" si="139"/>
        <v>1.0683150554197773E-2</v>
      </c>
      <c r="F1542" s="2">
        <f t="shared" si="143"/>
        <v>1.4549791405959156E-2</v>
      </c>
      <c r="G1542" s="2">
        <f t="shared" si="141"/>
        <v>-3.866640851761383E-3</v>
      </c>
      <c r="H1542" s="2" t="str">
        <f t="shared" si="142"/>
        <v>Hold</v>
      </c>
    </row>
    <row r="1543" spans="1:8" ht="13.5" x14ac:dyDescent="0.25">
      <c r="A1543" s="4">
        <f>TITRES_STAT!B1546</f>
        <v>44258</v>
      </c>
      <c r="B1543" s="2">
        <f>TITRES_STAT!D1546</f>
        <v>6.2374000000000001</v>
      </c>
      <c r="C1543" s="2">
        <f t="shared" si="138"/>
        <v>6.2231041633101043</v>
      </c>
      <c r="D1543" s="2">
        <f t="shared" si="140"/>
        <v>6.2154336251628939</v>
      </c>
      <c r="E1543" s="2">
        <f t="shared" si="139"/>
        <v>7.670538147210415E-3</v>
      </c>
      <c r="F1543" s="2">
        <f t="shared" si="143"/>
        <v>1.3173940754209409E-2</v>
      </c>
      <c r="G1543" s="2">
        <f t="shared" si="141"/>
        <v>-5.5034026069989937E-3</v>
      </c>
      <c r="H1543" s="2" t="str">
        <f t="shared" si="142"/>
        <v>Hold</v>
      </c>
    </row>
    <row r="1544" spans="1:8" ht="13.5" x14ac:dyDescent="0.25">
      <c r="A1544" s="4">
        <f>TITRES_STAT!B1547</f>
        <v>44259</v>
      </c>
      <c r="B1544" s="2">
        <f>TITRES_STAT!D1547</f>
        <v>6.2161999999999997</v>
      </c>
      <c r="C1544" s="2">
        <f t="shared" si="138"/>
        <v>6.2220419843393184</v>
      </c>
      <c r="D1544" s="2">
        <f t="shared" si="140"/>
        <v>6.2154903936693469</v>
      </c>
      <c r="E1544" s="2">
        <f t="shared" si="139"/>
        <v>6.5515906699715742E-3</v>
      </c>
      <c r="F1544" s="2">
        <f t="shared" si="143"/>
        <v>1.1849470737361843E-2</v>
      </c>
      <c r="G1544" s="2">
        <f t="shared" si="141"/>
        <v>-5.2978800673902683E-3</v>
      </c>
      <c r="H1544" s="2" t="str">
        <f t="shared" si="142"/>
        <v>Hold</v>
      </c>
    </row>
    <row r="1545" spans="1:8" ht="13.5" x14ac:dyDescent="0.25">
      <c r="A1545" s="4">
        <f>TITRES_STAT!B1548</f>
        <v>44260</v>
      </c>
      <c r="B1545" s="2">
        <f>TITRES_STAT!D1548</f>
        <v>6.1738999999999997</v>
      </c>
      <c r="C1545" s="2">
        <f t="shared" si="138"/>
        <v>6.2211432175178842</v>
      </c>
      <c r="D1545" s="2">
        <f t="shared" si="140"/>
        <v>6.2124096237679138</v>
      </c>
      <c r="E1545" s="2">
        <f t="shared" si="139"/>
        <v>8.7335937499704031E-3</v>
      </c>
      <c r="F1545" s="2">
        <f t="shared" si="143"/>
        <v>1.1226295339883554E-2</v>
      </c>
      <c r="G1545" s="2">
        <f t="shared" si="141"/>
        <v>-2.4927015899131513E-3</v>
      </c>
      <c r="H1545" s="2" t="str">
        <f t="shared" si="142"/>
        <v>Hold</v>
      </c>
    </row>
    <row r="1546" spans="1:8" ht="13.5" x14ac:dyDescent="0.25">
      <c r="A1546" s="4">
        <f>TITRES_STAT!B1549</f>
        <v>44263</v>
      </c>
      <c r="B1546" s="2">
        <f>TITRES_STAT!D1549</f>
        <v>6.2584999999999997</v>
      </c>
      <c r="C1546" s="2">
        <f t="shared" si="138"/>
        <v>6.2203827225151329</v>
      </c>
      <c r="D1546" s="2">
        <f t="shared" si="140"/>
        <v>6.2158237257110311</v>
      </c>
      <c r="E1546" s="2">
        <f t="shared" si="139"/>
        <v>4.558996804101767E-3</v>
      </c>
      <c r="F1546" s="2">
        <f t="shared" si="143"/>
        <v>9.8928356327271979E-3</v>
      </c>
      <c r="G1546" s="2">
        <f t="shared" si="141"/>
        <v>-5.3338388286254309E-3</v>
      </c>
      <c r="H1546" s="2" t="str">
        <f t="shared" si="142"/>
        <v>Hold</v>
      </c>
    </row>
    <row r="1547" spans="1:8" ht="13.5" x14ac:dyDescent="0.25">
      <c r="A1547" s="4">
        <f>TITRES_STAT!B1550</f>
        <v>44264</v>
      </c>
      <c r="B1547" s="2">
        <f>TITRES_STAT!D1550</f>
        <v>6.1738999999999997</v>
      </c>
      <c r="C1547" s="2">
        <f t="shared" si="138"/>
        <v>6.2197392267435738</v>
      </c>
      <c r="D1547" s="2">
        <f t="shared" si="140"/>
        <v>6.2127182645472514</v>
      </c>
      <c r="E1547" s="2">
        <f t="shared" si="139"/>
        <v>7.0209621963224222E-3</v>
      </c>
      <c r="F1547" s="2">
        <f t="shared" si="143"/>
        <v>9.3184609454462428E-3</v>
      </c>
      <c r="G1547" s="2">
        <f t="shared" si="141"/>
        <v>-2.2974987491238205E-3</v>
      </c>
      <c r="H1547" s="2" t="str">
        <f t="shared" si="142"/>
        <v>Hold</v>
      </c>
    </row>
    <row r="1548" spans="1:8" ht="13.5" x14ac:dyDescent="0.25">
      <c r="A1548" s="4">
        <f>TITRES_STAT!B1551</f>
        <v>44265</v>
      </c>
      <c r="B1548" s="2">
        <f>TITRES_STAT!D1551</f>
        <v>6.1738999999999997</v>
      </c>
      <c r="C1548" s="2">
        <f t="shared" si="138"/>
        <v>6.2179024226291775</v>
      </c>
      <c r="D1548" s="2">
        <f t="shared" si="140"/>
        <v>6.2098428375437518</v>
      </c>
      <c r="E1548" s="2">
        <f t="shared" si="139"/>
        <v>8.0595850854257023E-3</v>
      </c>
      <c r="F1548" s="2">
        <f t="shared" si="143"/>
        <v>9.0666857734421347E-3</v>
      </c>
      <c r="G1548" s="2">
        <f t="shared" si="141"/>
        <v>-1.0071006880164324E-3</v>
      </c>
      <c r="H1548" s="2" t="str">
        <f t="shared" si="142"/>
        <v>Hold</v>
      </c>
    </row>
    <row r="1549" spans="1:8" ht="13.5" x14ac:dyDescent="0.25">
      <c r="A1549" s="4">
        <f>TITRES_STAT!B1552</f>
        <v>44266</v>
      </c>
      <c r="B1549" s="2">
        <f>TITRES_STAT!D1552</f>
        <v>6.1315999999999997</v>
      </c>
      <c r="C1549" s="2">
        <f t="shared" si="138"/>
        <v>6.2176405114554578</v>
      </c>
      <c r="D1549" s="2">
        <f t="shared" si="140"/>
        <v>6.2040470717997707</v>
      </c>
      <c r="E1549" s="2">
        <f t="shared" si="139"/>
        <v>1.3593439655687156E-2</v>
      </c>
      <c r="F1549" s="2">
        <f t="shared" si="143"/>
        <v>9.9720365498911397E-3</v>
      </c>
      <c r="G1549" s="2">
        <f t="shared" si="141"/>
        <v>3.6214031057960165E-3</v>
      </c>
      <c r="H1549" s="2" t="str">
        <f t="shared" si="142"/>
        <v>Sell</v>
      </c>
    </row>
    <row r="1550" spans="1:8" ht="13.5" x14ac:dyDescent="0.25">
      <c r="A1550" s="4">
        <f>TITRES_STAT!B1553</f>
        <v>44267</v>
      </c>
      <c r="B1550" s="2">
        <f>TITRES_STAT!D1553</f>
        <v>6.1738999999999997</v>
      </c>
      <c r="C1550" s="2">
        <f t="shared" si="138"/>
        <v>6.2180650481546182</v>
      </c>
      <c r="D1550" s="2">
        <f t="shared" si="140"/>
        <v>6.2018139553701586</v>
      </c>
      <c r="E1550" s="2">
        <f t="shared" si="139"/>
        <v>1.6251092784459686E-2</v>
      </c>
      <c r="F1550" s="2">
        <f t="shared" si="143"/>
        <v>1.122784779680485E-2</v>
      </c>
      <c r="G1550" s="2">
        <f t="shared" si="141"/>
        <v>5.023244987654836E-3</v>
      </c>
      <c r="H1550" s="2" t="str">
        <f t="shared" si="142"/>
        <v>Sell</v>
      </c>
    </row>
    <row r="1551" spans="1:8" ht="13.5" x14ac:dyDescent="0.25">
      <c r="A1551" s="4">
        <f>TITRES_STAT!B1554</f>
        <v>44270</v>
      </c>
      <c r="B1551" s="2">
        <f>TITRES_STAT!D1554</f>
        <v>6.1738999999999997</v>
      </c>
      <c r="C1551" s="2">
        <f t="shared" ref="C1551:C1614" si="144">$C$4*B1541+C1550*(1-$C$4)</f>
        <v>6.2047627330539079</v>
      </c>
      <c r="D1551" s="2">
        <f t="shared" si="140"/>
        <v>6.1997462549723696</v>
      </c>
      <c r="E1551" s="2">
        <f t="shared" si="139"/>
        <v>5.016478081538267E-3</v>
      </c>
      <c r="F1551" s="2">
        <f t="shared" si="143"/>
        <v>9.9855738537515341E-3</v>
      </c>
      <c r="G1551" s="2">
        <f t="shared" si="141"/>
        <v>-4.9690957722132671E-3</v>
      </c>
      <c r="H1551" s="2" t="str">
        <f t="shared" si="142"/>
        <v>Hold</v>
      </c>
    </row>
    <row r="1552" spans="1:8" ht="13.5" x14ac:dyDescent="0.25">
      <c r="A1552" s="4">
        <f>TITRES_STAT!B1555</f>
        <v>44271</v>
      </c>
      <c r="B1552" s="2">
        <f>TITRES_STAT!D1555</f>
        <v>6.1738999999999997</v>
      </c>
      <c r="C1552" s="2">
        <f t="shared" si="144"/>
        <v>6.2065223125840756</v>
      </c>
      <c r="D1552" s="2">
        <f t="shared" si="140"/>
        <v>6.1978317175670092</v>
      </c>
      <c r="E1552" s="2">
        <f t="shared" si="139"/>
        <v>8.6905950170663715E-3</v>
      </c>
      <c r="F1552" s="2">
        <f t="shared" si="143"/>
        <v>9.7265780864145019E-3</v>
      </c>
      <c r="G1552" s="2">
        <f t="shared" si="141"/>
        <v>-1.0359830693481304E-3</v>
      </c>
      <c r="H1552" s="2" t="str">
        <f t="shared" si="142"/>
        <v>Hold</v>
      </c>
    </row>
    <row r="1553" spans="1:8" ht="13.5" x14ac:dyDescent="0.25">
      <c r="A1553" s="4">
        <f>TITRES_STAT!B1556</f>
        <v>44272</v>
      </c>
      <c r="B1553" s="2">
        <f>TITRES_STAT!D1556</f>
        <v>6.1738999999999997</v>
      </c>
      <c r="C1553" s="2">
        <f t="shared" si="144"/>
        <v>6.2112727260326794</v>
      </c>
      <c r="D1553" s="2">
        <f t="shared" si="140"/>
        <v>6.1960589977472313</v>
      </c>
      <c r="E1553" s="2">
        <f t="shared" si="139"/>
        <v>1.5213728285448092E-2</v>
      </c>
      <c r="F1553" s="2">
        <f t="shared" si="143"/>
        <v>1.0824008126221221E-2</v>
      </c>
      <c r="G1553" s="2">
        <f t="shared" si="141"/>
        <v>4.389720159226871E-3</v>
      </c>
      <c r="H1553" s="2" t="str">
        <f t="shared" si="142"/>
        <v>Sell</v>
      </c>
    </row>
    <row r="1554" spans="1:8" ht="13.5" x14ac:dyDescent="0.25">
      <c r="A1554" s="4">
        <f>TITRES_STAT!B1557</f>
        <v>44273</v>
      </c>
      <c r="B1554" s="2">
        <f>TITRES_STAT!D1557</f>
        <v>6.2331000000000003</v>
      </c>
      <c r="C1554" s="2">
        <f t="shared" si="144"/>
        <v>6.2120307681814975</v>
      </c>
      <c r="D1554" s="2">
        <f t="shared" si="140"/>
        <v>6.1988027756918802</v>
      </c>
      <c r="E1554" s="2">
        <f t="shared" si="139"/>
        <v>1.3227992489617257E-2</v>
      </c>
      <c r="F1554" s="2">
        <f t="shared" si="143"/>
        <v>1.1304804998900428E-2</v>
      </c>
      <c r="G1554" s="2">
        <f t="shared" si="141"/>
        <v>1.9231874907168298E-3</v>
      </c>
      <c r="H1554" s="2" t="str">
        <f t="shared" si="142"/>
        <v>Sell</v>
      </c>
    </row>
    <row r="1555" spans="1:8" ht="13.5" x14ac:dyDescent="0.25">
      <c r="A1555" s="4">
        <f>TITRES_STAT!B1558</f>
        <v>44274</v>
      </c>
      <c r="B1555" s="2">
        <f>TITRES_STAT!D1558</f>
        <v>6.1738999999999997</v>
      </c>
      <c r="C1555" s="2">
        <f t="shared" si="144"/>
        <v>6.2061644961535745</v>
      </c>
      <c r="D1555" s="2">
        <f t="shared" si="140"/>
        <v>6.1969581256406299</v>
      </c>
      <c r="E1555" s="2">
        <f t="shared" si="139"/>
        <v>9.206370512944595E-3</v>
      </c>
      <c r="F1555" s="2">
        <f t="shared" si="143"/>
        <v>1.0885118101709262E-2</v>
      </c>
      <c r="G1555" s="2">
        <f t="shared" si="141"/>
        <v>-1.6787475887646668E-3</v>
      </c>
      <c r="H1555" s="2" t="str">
        <f t="shared" si="142"/>
        <v>Hold</v>
      </c>
    </row>
    <row r="1556" spans="1:8" ht="13.5" x14ac:dyDescent="0.25">
      <c r="A1556" s="4">
        <f>TITRES_STAT!B1559</f>
        <v>44277</v>
      </c>
      <c r="B1556" s="2">
        <f>TITRES_STAT!D1559</f>
        <v>6.1738999999999997</v>
      </c>
      <c r="C1556" s="2">
        <f t="shared" si="144"/>
        <v>6.2142161121299484</v>
      </c>
      <c r="D1556" s="2">
        <f t="shared" si="140"/>
        <v>6.1952501163339164</v>
      </c>
      <c r="E1556" s="2">
        <f t="shared" si="139"/>
        <v>1.8965995796031976E-2</v>
      </c>
      <c r="F1556" s="2">
        <f t="shared" si="143"/>
        <v>1.2501293640573804E-2</v>
      </c>
      <c r="G1556" s="2">
        <f t="shared" si="141"/>
        <v>6.4647021554581716E-3</v>
      </c>
      <c r="H1556" s="2" t="str">
        <f t="shared" si="142"/>
        <v>Sell</v>
      </c>
    </row>
    <row r="1557" spans="1:8" ht="13.5" x14ac:dyDescent="0.25">
      <c r="A1557" s="4">
        <f>TITRES_STAT!B1560</f>
        <v>44278</v>
      </c>
      <c r="B1557" s="2">
        <f>TITRES_STAT!D1560</f>
        <v>6.2416</v>
      </c>
      <c r="C1557" s="2">
        <f t="shared" si="144"/>
        <v>6.2080136333407259</v>
      </c>
      <c r="D1557" s="2">
        <f t="shared" si="140"/>
        <v>6.1986834410499227</v>
      </c>
      <c r="E1557" s="2">
        <f t="shared" si="139"/>
        <v>9.3301922908031187E-3</v>
      </c>
      <c r="F1557" s="2">
        <f t="shared" si="143"/>
        <v>1.1867073370619669E-2</v>
      </c>
      <c r="G1557" s="2">
        <f t="shared" si="141"/>
        <v>-2.5368810798165504E-3</v>
      </c>
      <c r="H1557" s="2" t="str">
        <f t="shared" si="142"/>
        <v>Hold</v>
      </c>
    </row>
    <row r="1558" spans="1:8" ht="13.5" x14ac:dyDescent="0.25">
      <c r="A1558" s="4">
        <f>TITRES_STAT!B1561</f>
        <v>44279</v>
      </c>
      <c r="B1558" s="2">
        <f>TITRES_STAT!D1561</f>
        <v>6.1738999999999997</v>
      </c>
      <c r="C1558" s="2">
        <f t="shared" si="144"/>
        <v>6.202765382057537</v>
      </c>
      <c r="D1558" s="2">
        <f t="shared" si="140"/>
        <v>6.1968476306017806</v>
      </c>
      <c r="E1558" s="2">
        <f t="shared" si="139"/>
        <v>5.9177514557564592E-3</v>
      </c>
      <c r="F1558" s="2">
        <f t="shared" si="143"/>
        <v>1.0677208987647029E-2</v>
      </c>
      <c r="G1558" s="2">
        <f t="shared" si="141"/>
        <v>-4.7594575318905697E-3</v>
      </c>
      <c r="H1558" s="2" t="str">
        <f t="shared" si="142"/>
        <v>Hold</v>
      </c>
    </row>
    <row r="1559" spans="1:8" ht="13.5" x14ac:dyDescent="0.25">
      <c r="A1559" s="4">
        <f>TITRES_STAT!B1562</f>
        <v>44280</v>
      </c>
      <c r="B1559" s="2">
        <f>TITRES_STAT!D1562</f>
        <v>6.1105</v>
      </c>
      <c r="C1559" s="2">
        <f t="shared" si="144"/>
        <v>6.1918168617409934</v>
      </c>
      <c r="D1559" s="2">
        <f t="shared" si="140"/>
        <v>6.1904515098164632</v>
      </c>
      <c r="E1559" s="2">
        <f t="shared" si="139"/>
        <v>1.3653519245302448E-3</v>
      </c>
      <c r="F1559" s="2">
        <f t="shared" si="143"/>
        <v>8.8148375750236718E-3</v>
      </c>
      <c r="G1559" s="2">
        <f t="shared" si="141"/>
        <v>-7.449485650493427E-3</v>
      </c>
      <c r="H1559" s="2" t="str">
        <f t="shared" si="142"/>
        <v>Hold</v>
      </c>
    </row>
    <row r="1560" spans="1:8" ht="13.5" x14ac:dyDescent="0.25">
      <c r="A1560" s="4">
        <f>TITRES_STAT!B1563</f>
        <v>44281</v>
      </c>
      <c r="B1560" s="2">
        <f>TITRES_STAT!D1563</f>
        <v>6.1738999999999997</v>
      </c>
      <c r="C1560" s="2">
        <f t="shared" si="144"/>
        <v>6.1890604214731484</v>
      </c>
      <c r="D1560" s="2">
        <f t="shared" si="140"/>
        <v>6.1892254720522812</v>
      </c>
      <c r="E1560" s="2">
        <f t="shared" si="139"/>
        <v>-1.650505791328527E-4</v>
      </c>
      <c r="F1560" s="2">
        <f t="shared" si="143"/>
        <v>7.0188599441923672E-3</v>
      </c>
      <c r="G1560" s="2">
        <f t="shared" si="141"/>
        <v>-7.1839105233252199E-3</v>
      </c>
      <c r="H1560" s="2" t="str">
        <f t="shared" si="142"/>
        <v>Hold</v>
      </c>
    </row>
    <row r="1561" spans="1:8" ht="13.5" x14ac:dyDescent="0.25">
      <c r="A1561" s="4">
        <f>TITRES_STAT!B1564</f>
        <v>44284</v>
      </c>
      <c r="B1561" s="2">
        <f>TITRES_STAT!D1564</f>
        <v>6.2161999999999997</v>
      </c>
      <c r="C1561" s="2">
        <f t="shared" si="144"/>
        <v>6.1867280489388179</v>
      </c>
      <c r="D1561" s="2">
        <f t="shared" si="140"/>
        <v>6.191223585233594</v>
      </c>
      <c r="E1561" s="2">
        <f t="shared" si="139"/>
        <v>-4.4955362947760591E-3</v>
      </c>
      <c r="F1561" s="2">
        <f t="shared" si="143"/>
        <v>4.7159806963986825E-3</v>
      </c>
      <c r="G1561" s="2">
        <f t="shared" si="141"/>
        <v>-9.2115169911747424E-3</v>
      </c>
      <c r="H1561" s="2" t="str">
        <f t="shared" si="142"/>
        <v>Hold</v>
      </c>
    </row>
    <row r="1562" spans="1:8" ht="13.5" x14ac:dyDescent="0.25">
      <c r="A1562" s="4">
        <f>TITRES_STAT!B1565</f>
        <v>44285</v>
      </c>
      <c r="B1562" s="2">
        <f>TITRES_STAT!D1565</f>
        <v>6.2161999999999997</v>
      </c>
      <c r="C1562" s="2">
        <f t="shared" si="144"/>
        <v>6.1847545029482305</v>
      </c>
      <c r="D1562" s="2">
        <f t="shared" si="140"/>
        <v>6.1930736900311061</v>
      </c>
      <c r="E1562" s="2">
        <f t="shared" si="139"/>
        <v>-8.3191870828756009E-3</v>
      </c>
      <c r="F1562" s="2">
        <f t="shared" si="143"/>
        <v>2.1089471405438256E-3</v>
      </c>
      <c r="G1562" s="2">
        <f t="shared" si="141"/>
        <v>-1.0428134223419427E-2</v>
      </c>
      <c r="H1562" s="2" t="str">
        <f t="shared" si="142"/>
        <v>Hold</v>
      </c>
    </row>
    <row r="1563" spans="1:8" ht="13.5" x14ac:dyDescent="0.25">
      <c r="A1563" s="4">
        <f>TITRES_STAT!B1566</f>
        <v>44286</v>
      </c>
      <c r="B1563" s="2">
        <f>TITRES_STAT!D1566</f>
        <v>6.1315999999999997</v>
      </c>
      <c r="C1563" s="2">
        <f t="shared" si="144"/>
        <v>6.1830845794177334</v>
      </c>
      <c r="D1563" s="2">
        <f t="shared" si="140"/>
        <v>6.1885200833621354</v>
      </c>
      <c r="E1563" s="2">
        <f t="shared" si="139"/>
        <v>-5.4355039444020647E-3</v>
      </c>
      <c r="F1563" s="2">
        <f t="shared" si="143"/>
        <v>6.0005692355464754E-4</v>
      </c>
      <c r="G1563" s="2">
        <f t="shared" si="141"/>
        <v>-6.0355608679567123E-3</v>
      </c>
      <c r="H1563" s="2" t="str">
        <f t="shared" si="142"/>
        <v>Hold</v>
      </c>
    </row>
    <row r="1564" spans="1:8" ht="13.5" x14ac:dyDescent="0.25">
      <c r="A1564" s="4">
        <f>TITRES_STAT!B1567</f>
        <v>44287</v>
      </c>
      <c r="B1564" s="2">
        <f>TITRES_STAT!D1567</f>
        <v>6.1738999999999997</v>
      </c>
      <c r="C1564" s="2">
        <f t="shared" si="144"/>
        <v>6.1907792595073126</v>
      </c>
      <c r="D1564" s="2">
        <f t="shared" si="140"/>
        <v>6.1874371142242</v>
      </c>
      <c r="E1564" s="2">
        <f t="shared" ref="E1564:E1627" si="145">C1564-D1564</f>
        <v>3.3421452831126075E-3</v>
      </c>
      <c r="F1564" s="2">
        <f t="shared" si="143"/>
        <v>1.1484745954662397E-3</v>
      </c>
      <c r="G1564" s="2">
        <f t="shared" si="141"/>
        <v>2.1936706876463678E-3</v>
      </c>
      <c r="H1564" s="2" t="str">
        <f t="shared" si="142"/>
        <v>Sell</v>
      </c>
    </row>
    <row r="1565" spans="1:8" ht="13.5" x14ac:dyDescent="0.25">
      <c r="A1565" s="4">
        <f>TITRES_STAT!B1568</f>
        <v>44288</v>
      </c>
      <c r="B1565" s="2">
        <f>TITRES_STAT!D1568</f>
        <v>6.2161999999999997</v>
      </c>
      <c r="C1565" s="2">
        <f t="shared" si="144"/>
        <v>6.1881824503523415</v>
      </c>
      <c r="D1565" s="2">
        <f t="shared" ref="D1565:D1628" si="146">$D$4*B1565+(1-$D$4)*D1564</f>
        <v>6.1895676983557406</v>
      </c>
      <c r="E1565" s="2">
        <f t="shared" si="145"/>
        <v>-1.3852480033991199E-3</v>
      </c>
      <c r="F1565" s="2">
        <f t="shared" si="143"/>
        <v>6.4173007569316774E-4</v>
      </c>
      <c r="G1565" s="2">
        <f t="shared" si="141"/>
        <v>-2.0269780790922879E-3</v>
      </c>
      <c r="H1565" s="2" t="str">
        <f t="shared" si="142"/>
        <v>Hold</v>
      </c>
    </row>
    <row r="1566" spans="1:8" ht="13.5" x14ac:dyDescent="0.25">
      <c r="A1566" s="4">
        <f>TITRES_STAT!B1569</f>
        <v>44291</v>
      </c>
      <c r="B1566" s="2">
        <f>TITRES_STAT!D1569</f>
        <v>6.1951000000000001</v>
      </c>
      <c r="C1566" s="2">
        <f t="shared" si="144"/>
        <v>6.1859851502981353</v>
      </c>
      <c r="D1566" s="2">
        <f t="shared" si="146"/>
        <v>6.1899774984775373</v>
      </c>
      <c r="E1566" s="2">
        <f t="shared" si="145"/>
        <v>-3.9923481794019722E-3</v>
      </c>
      <c r="F1566" s="2">
        <f t="shared" si="143"/>
        <v>-2.8508557532586022E-4</v>
      </c>
      <c r="G1566" s="2">
        <f t="shared" si="141"/>
        <v>-3.7072626040761118E-3</v>
      </c>
      <c r="H1566" s="2" t="str">
        <f t="shared" si="142"/>
        <v>Hold</v>
      </c>
    </row>
    <row r="1567" spans="1:8" ht="13.5" x14ac:dyDescent="0.25">
      <c r="A1567" s="4">
        <f>TITRES_STAT!B1570</f>
        <v>44292</v>
      </c>
      <c r="B1567" s="2">
        <f>TITRES_STAT!D1570</f>
        <v>6.3219000000000003</v>
      </c>
      <c r="C1567" s="2">
        <f t="shared" si="144"/>
        <v>6.1945412810214995</v>
      </c>
      <c r="D1567" s="2">
        <f t="shared" si="146"/>
        <v>6.1997495356273493</v>
      </c>
      <c r="E1567" s="2">
        <f t="shared" si="145"/>
        <v>-5.208254605849838E-3</v>
      </c>
      <c r="F1567" s="2">
        <f t="shared" si="143"/>
        <v>-1.2697193814306558E-3</v>
      </c>
      <c r="G1567" s="2">
        <f t="shared" si="141"/>
        <v>-3.938535224419182E-3</v>
      </c>
      <c r="H1567" s="2" t="str">
        <f t="shared" si="142"/>
        <v>Hold</v>
      </c>
    </row>
    <row r="1568" spans="1:8" ht="13.5" x14ac:dyDescent="0.25">
      <c r="A1568" s="4">
        <f>TITRES_STAT!B1571</f>
        <v>44293</v>
      </c>
      <c r="B1568" s="2">
        <f>TITRES_STAT!D1571</f>
        <v>6.3007999999999997</v>
      </c>
      <c r="C1568" s="2">
        <f t="shared" si="144"/>
        <v>6.1913656993258845</v>
      </c>
      <c r="D1568" s="2">
        <f t="shared" si="146"/>
        <v>6.207234755210508</v>
      </c>
      <c r="E1568" s="2">
        <f t="shared" si="145"/>
        <v>-1.5869055884623506E-2</v>
      </c>
      <c r="F1568" s="2">
        <f t="shared" si="143"/>
        <v>-4.1895866820692261E-3</v>
      </c>
      <c r="G1568" s="2">
        <f t="shared" si="141"/>
        <v>-1.167946920255428E-2</v>
      </c>
      <c r="H1568" s="2" t="str">
        <f t="shared" si="142"/>
        <v>Hold</v>
      </c>
    </row>
    <row r="1569" spans="1:8" ht="13.5" x14ac:dyDescent="0.25">
      <c r="A1569" s="4">
        <f>TITRES_STAT!B1572</f>
        <v>44294</v>
      </c>
      <c r="B1569" s="2">
        <f>TITRES_STAT!D1572</f>
        <v>6.3007999999999997</v>
      </c>
      <c r="C1569" s="2">
        <f t="shared" si="144"/>
        <v>6.1789248225065174</v>
      </c>
      <c r="D1569" s="2">
        <f t="shared" si="146"/>
        <v>6.2141655140838035</v>
      </c>
      <c r="E1569" s="2">
        <f t="shared" si="145"/>
        <v>-3.5240691577286043E-2</v>
      </c>
      <c r="F1569" s="2">
        <f t="shared" si="143"/>
        <v>-1.0399807661112589E-2</v>
      </c>
      <c r="G1569" s="2">
        <f t="shared" si="141"/>
        <v>-2.4840883916173454E-2</v>
      </c>
      <c r="H1569" s="2" t="str">
        <f t="shared" si="142"/>
        <v>Hold</v>
      </c>
    </row>
    <row r="1570" spans="1:8" ht="13.5" x14ac:dyDescent="0.25">
      <c r="A1570" s="4">
        <f>TITRES_STAT!B1573</f>
        <v>44298</v>
      </c>
      <c r="B1570" s="2">
        <f>TITRES_STAT!D1573</f>
        <v>6.2584999999999997</v>
      </c>
      <c r="C1570" s="2">
        <f t="shared" si="144"/>
        <v>6.1781517728901303</v>
      </c>
      <c r="D1570" s="2">
        <f t="shared" si="146"/>
        <v>6.2174495500775961</v>
      </c>
      <c r="E1570" s="2">
        <f t="shared" si="145"/>
        <v>-3.9297777187465854E-2</v>
      </c>
      <c r="F1570" s="2">
        <f t="shared" si="143"/>
        <v>-1.6179401566383242E-2</v>
      </c>
      <c r="G1570" s="2">
        <f t="shared" si="141"/>
        <v>-2.3118375621082612E-2</v>
      </c>
      <c r="H1570" s="2" t="str">
        <f t="shared" si="142"/>
        <v>Hold</v>
      </c>
    </row>
    <row r="1571" spans="1:8" ht="13.5" x14ac:dyDescent="0.25">
      <c r="A1571" s="4">
        <f>TITRES_STAT!B1574</f>
        <v>44299</v>
      </c>
      <c r="B1571" s="2">
        <f>TITRES_STAT!D1574</f>
        <v>6.1738999999999997</v>
      </c>
      <c r="C1571" s="2">
        <f t="shared" si="144"/>
        <v>6.1840053462916487</v>
      </c>
      <c r="D1571" s="2">
        <f t="shared" si="146"/>
        <v>6.2142236574792555</v>
      </c>
      <c r="E1571" s="2">
        <f t="shared" si="145"/>
        <v>-3.0218311187606872E-2</v>
      </c>
      <c r="F1571" s="2">
        <f t="shared" si="143"/>
        <v>-1.898718349062797E-2</v>
      </c>
      <c r="G1571" s="2">
        <f t="shared" si="141"/>
        <v>-1.1231127696978902E-2</v>
      </c>
      <c r="H1571" s="2" t="str">
        <f t="shared" si="142"/>
        <v>Hold</v>
      </c>
    </row>
    <row r="1572" spans="1:8" ht="13.5" x14ac:dyDescent="0.25">
      <c r="A1572" s="4">
        <f>TITRES_STAT!B1575</f>
        <v>44300</v>
      </c>
      <c r="B1572" s="2">
        <f>TITRES_STAT!D1575</f>
        <v>6.1738999999999997</v>
      </c>
      <c r="C1572" s="2">
        <f t="shared" si="144"/>
        <v>6.1889583699390869</v>
      </c>
      <c r="D1572" s="2">
        <f t="shared" si="146"/>
        <v>6.2112367198882001</v>
      </c>
      <c r="E1572" s="2">
        <f t="shared" si="145"/>
        <v>-2.2278349949113263E-2</v>
      </c>
      <c r="F1572" s="2">
        <f t="shared" si="143"/>
        <v>-1.964541678232503E-2</v>
      </c>
      <c r="G1572" s="2">
        <f t="shared" ref="G1572:G1635" si="147">E1572-F1572</f>
        <v>-2.632933166788233E-3</v>
      </c>
      <c r="H1572" s="2" t="str">
        <f t="shared" ref="H1572:H1635" si="148">IF(G1572&lt;0,"Hold","Sell")</f>
        <v>Hold</v>
      </c>
    </row>
    <row r="1573" spans="1:8" ht="13.5" x14ac:dyDescent="0.25">
      <c r="A1573" s="4">
        <f>TITRES_STAT!B1576</f>
        <v>44301</v>
      </c>
      <c r="B1573" s="2">
        <f>TITRES_STAT!D1576</f>
        <v>6.1951000000000001</v>
      </c>
      <c r="C1573" s="2">
        <f t="shared" si="144"/>
        <v>6.1801340053330733</v>
      </c>
      <c r="D1573" s="2">
        <f t="shared" si="146"/>
        <v>6.2100414073038888</v>
      </c>
      <c r="E1573" s="2">
        <f t="shared" si="145"/>
        <v>-2.9907401970815428E-2</v>
      </c>
      <c r="F1573" s="2">
        <f t="shared" ref="F1573:F1636" si="149">(E1573*(2/(10)))+((1-(2/10))*F1572)</f>
        <v>-2.1697813820023108E-2</v>
      </c>
      <c r="G1573" s="2">
        <f t="shared" si="147"/>
        <v>-8.2095881507923199E-3</v>
      </c>
      <c r="H1573" s="2" t="str">
        <f t="shared" si="148"/>
        <v>Hold</v>
      </c>
    </row>
    <row r="1574" spans="1:8" ht="13.5" x14ac:dyDescent="0.25">
      <c r="A1574" s="4">
        <f>TITRES_STAT!B1577</f>
        <v>44302</v>
      </c>
      <c r="B1574" s="2">
        <f>TITRES_STAT!D1577</f>
        <v>6.2584999999999997</v>
      </c>
      <c r="C1574" s="2">
        <f t="shared" si="144"/>
        <v>6.1791749275895231</v>
      </c>
      <c r="D1574" s="2">
        <f t="shared" si="146"/>
        <v>6.2136309326887851</v>
      </c>
      <c r="E1574" s="2">
        <f t="shared" si="145"/>
        <v>-3.4456005099261944E-2</v>
      </c>
      <c r="F1574" s="2">
        <f t="shared" si="149"/>
        <v>-2.4249452075870877E-2</v>
      </c>
      <c r="G1574" s="2">
        <f t="shared" si="147"/>
        <v>-1.0206553023391067E-2</v>
      </c>
      <c r="H1574" s="2" t="str">
        <f t="shared" si="148"/>
        <v>Hold</v>
      </c>
    </row>
    <row r="1575" spans="1:8" ht="13.5" x14ac:dyDescent="0.25">
      <c r="A1575" s="4">
        <f>TITRES_STAT!B1578</f>
        <v>44305</v>
      </c>
      <c r="B1575" s="2">
        <f>TITRES_STAT!D1578</f>
        <v>6.3430999999999997</v>
      </c>
      <c r="C1575" s="2">
        <f t="shared" si="144"/>
        <v>6.18487109257575</v>
      </c>
      <c r="D1575" s="2">
        <f t="shared" si="146"/>
        <v>6.2232212339710973</v>
      </c>
      <c r="E1575" s="2">
        <f t="shared" si="145"/>
        <v>-3.8350141395347315E-2</v>
      </c>
      <c r="F1575" s="2">
        <f t="shared" si="149"/>
        <v>-2.7069589939766166E-2</v>
      </c>
      <c r="G1575" s="2">
        <f t="shared" si="147"/>
        <v>-1.1280551455581149E-2</v>
      </c>
      <c r="H1575" s="2" t="str">
        <f t="shared" si="148"/>
        <v>Hold</v>
      </c>
    </row>
    <row r="1576" spans="1:8" ht="13.5" x14ac:dyDescent="0.25">
      <c r="A1576" s="4">
        <f>TITRES_STAT!B1579</f>
        <v>44306</v>
      </c>
      <c r="B1576" s="2">
        <f>TITRES_STAT!D1579</f>
        <v>6.3430999999999997</v>
      </c>
      <c r="C1576" s="2">
        <f t="shared" si="144"/>
        <v>6.1864447706410193</v>
      </c>
      <c r="D1576" s="2">
        <f t="shared" si="146"/>
        <v>6.2321011425658304</v>
      </c>
      <c r="E1576" s="2">
        <f t="shared" si="145"/>
        <v>-4.565637192481109E-2</v>
      </c>
      <c r="F1576" s="2">
        <f t="shared" si="149"/>
        <v>-3.0786946336775152E-2</v>
      </c>
      <c r="G1576" s="2">
        <f t="shared" si="147"/>
        <v>-1.4869425588035938E-2</v>
      </c>
      <c r="H1576" s="2" t="str">
        <f t="shared" si="148"/>
        <v>Hold</v>
      </c>
    </row>
    <row r="1577" spans="1:8" ht="13.5" x14ac:dyDescent="0.25">
      <c r="A1577" s="4">
        <f>TITRES_STAT!B1580</f>
        <v>44307</v>
      </c>
      <c r="B1577" s="2">
        <f>TITRES_STAT!D1580</f>
        <v>6.3853999999999997</v>
      </c>
      <c r="C1577" s="2">
        <f t="shared" si="144"/>
        <v>6.2072840366962465</v>
      </c>
      <c r="D1577" s="2">
        <f t="shared" si="146"/>
        <v>6.2434566134868801</v>
      </c>
      <c r="E1577" s="2">
        <f t="shared" si="145"/>
        <v>-3.617257679063357E-2</v>
      </c>
      <c r="F1577" s="2">
        <f t="shared" si="149"/>
        <v>-3.1864072427546838E-2</v>
      </c>
      <c r="G1577" s="2">
        <f t="shared" si="147"/>
        <v>-4.308504363086732E-3</v>
      </c>
      <c r="H1577" s="2" t="str">
        <f t="shared" si="148"/>
        <v>Hold</v>
      </c>
    </row>
    <row r="1578" spans="1:8" ht="13.5" x14ac:dyDescent="0.25">
      <c r="A1578" s="4">
        <f>TITRES_STAT!B1581</f>
        <v>44308</v>
      </c>
      <c r="B1578" s="2">
        <f>TITRES_STAT!D1581</f>
        <v>6.3853999999999997</v>
      </c>
      <c r="C1578" s="2">
        <f t="shared" si="144"/>
        <v>6.221671107973747</v>
      </c>
      <c r="D1578" s="2">
        <f t="shared" si="146"/>
        <v>6.2539709384137776</v>
      </c>
      <c r="E1578" s="2">
        <f t="shared" si="145"/>
        <v>-3.2299830440030597E-2</v>
      </c>
      <c r="F1578" s="2">
        <f t="shared" si="149"/>
        <v>-3.1951224030043593E-2</v>
      </c>
      <c r="G1578" s="2">
        <f t="shared" si="147"/>
        <v>-3.4860640998700398E-4</v>
      </c>
      <c r="H1578" s="2" t="str">
        <f t="shared" si="148"/>
        <v>Hold</v>
      </c>
    </row>
    <row r="1579" spans="1:8" ht="13.5" x14ac:dyDescent="0.25">
      <c r="A1579" s="4">
        <f>TITRES_STAT!B1582</f>
        <v>44309</v>
      </c>
      <c r="B1579" s="2">
        <f>TITRES_STAT!D1582</f>
        <v>6.3007999999999997</v>
      </c>
      <c r="C1579" s="2">
        <f t="shared" si="144"/>
        <v>6.2338447836700936</v>
      </c>
      <c r="D1579" s="2">
        <f t="shared" si="146"/>
        <v>6.2574397577905341</v>
      </c>
      <c r="E1579" s="2">
        <f t="shared" si="145"/>
        <v>-2.3594974120440426E-2</v>
      </c>
      <c r="F1579" s="2">
        <f t="shared" si="149"/>
        <v>-3.0279974048122962E-2</v>
      </c>
      <c r="G1579" s="2">
        <f t="shared" si="147"/>
        <v>6.6849999276825355E-3</v>
      </c>
      <c r="H1579" s="2" t="str">
        <f t="shared" si="148"/>
        <v>Sell</v>
      </c>
    </row>
    <row r="1580" spans="1:8" ht="13.5" x14ac:dyDescent="0.25">
      <c r="A1580" s="4">
        <f>TITRES_STAT!B1583</f>
        <v>44312</v>
      </c>
      <c r="B1580" s="2">
        <f>TITRES_STAT!D1583</f>
        <v>6.3007999999999997</v>
      </c>
      <c r="C1580" s="2">
        <f t="shared" si="144"/>
        <v>6.2376378938746946</v>
      </c>
      <c r="D1580" s="2">
        <f t="shared" si="146"/>
        <v>6.2606516275838278</v>
      </c>
      <c r="E1580" s="2">
        <f t="shared" si="145"/>
        <v>-2.3013733709133177E-2</v>
      </c>
      <c r="F1580" s="2">
        <f t="shared" si="149"/>
        <v>-2.8826725980325006E-2</v>
      </c>
      <c r="G1580" s="2">
        <f t="shared" si="147"/>
        <v>5.8129922711918289E-3</v>
      </c>
      <c r="H1580" s="2" t="str">
        <f t="shared" si="148"/>
        <v>Sell</v>
      </c>
    </row>
    <row r="1581" spans="1:8" ht="13.5" x14ac:dyDescent="0.25">
      <c r="A1581" s="4">
        <f>TITRES_STAT!B1584</f>
        <v>44313</v>
      </c>
      <c r="B1581" s="2">
        <f>TITRES_STAT!D1584</f>
        <v>6.1654999999999998</v>
      </c>
      <c r="C1581" s="2">
        <f t="shared" si="144"/>
        <v>6.2278320640478189</v>
      </c>
      <c r="D1581" s="2">
        <f t="shared" si="146"/>
        <v>6.2536033588739146</v>
      </c>
      <c r="E1581" s="2">
        <f t="shared" si="145"/>
        <v>-2.5771294826095748E-2</v>
      </c>
      <c r="F1581" s="2">
        <f t="shared" si="149"/>
        <v>-2.8215639749479157E-2</v>
      </c>
      <c r="G1581" s="2">
        <f t="shared" si="147"/>
        <v>2.444344923383409E-3</v>
      </c>
      <c r="H1581" s="2" t="str">
        <f t="shared" si="148"/>
        <v>Sell</v>
      </c>
    </row>
    <row r="1582" spans="1:8" ht="13.5" x14ac:dyDescent="0.25">
      <c r="A1582" s="4">
        <f>TITRES_STAT!B1585</f>
        <v>44314</v>
      </c>
      <c r="B1582" s="2">
        <f>TITRES_STAT!D1585</f>
        <v>6.1738999999999997</v>
      </c>
      <c r="C1582" s="2">
        <f t="shared" si="144"/>
        <v>6.2195348234250778</v>
      </c>
      <c r="D1582" s="2">
        <f t="shared" si="146"/>
        <v>6.2476994063647364</v>
      </c>
      <c r="E1582" s="2">
        <f t="shared" si="145"/>
        <v>-2.8164582939658622E-2</v>
      </c>
      <c r="F1582" s="2">
        <f t="shared" si="149"/>
        <v>-2.8205428387515052E-2</v>
      </c>
      <c r="G1582" s="2">
        <f t="shared" si="147"/>
        <v>4.0845447856430184E-5</v>
      </c>
      <c r="H1582" s="2" t="str">
        <f t="shared" si="148"/>
        <v>Sell</v>
      </c>
    </row>
    <row r="1583" spans="1:8" ht="13.5" x14ac:dyDescent="0.25">
      <c r="A1583" s="4">
        <f>TITRES_STAT!B1586</f>
        <v>44315</v>
      </c>
      <c r="B1583" s="2">
        <f>TITRES_STAT!D1586</f>
        <v>6.2584999999999997</v>
      </c>
      <c r="C1583" s="2">
        <f t="shared" si="144"/>
        <v>6.21577561982122</v>
      </c>
      <c r="D1583" s="2">
        <f t="shared" si="146"/>
        <v>6.248499450337718</v>
      </c>
      <c r="E1583" s="2">
        <f t="shared" si="145"/>
        <v>-3.2723830516498076E-2</v>
      </c>
      <c r="F1583" s="2">
        <f t="shared" si="149"/>
        <v>-2.9109108813311659E-2</v>
      </c>
      <c r="G1583" s="2">
        <f t="shared" si="147"/>
        <v>-3.6147217031864166E-3</v>
      </c>
      <c r="H1583" s="2" t="str">
        <f t="shared" si="148"/>
        <v>Hold</v>
      </c>
    </row>
    <row r="1584" spans="1:8" ht="13.5" x14ac:dyDescent="0.25">
      <c r="A1584" s="4">
        <f>TITRES_STAT!B1587</f>
        <v>44316</v>
      </c>
      <c r="B1584" s="2">
        <f>TITRES_STAT!D1587</f>
        <v>6.1738999999999997</v>
      </c>
      <c r="C1584" s="2">
        <f t="shared" si="144"/>
        <v>6.2223486013871856</v>
      </c>
      <c r="D1584" s="2">
        <f t="shared" si="146"/>
        <v>6.2429735651275173</v>
      </c>
      <c r="E1584" s="2">
        <f t="shared" si="145"/>
        <v>-2.0624963740331737E-2</v>
      </c>
      <c r="F1584" s="2">
        <f t="shared" si="149"/>
        <v>-2.7412279798715675E-2</v>
      </c>
      <c r="G1584" s="2">
        <f t="shared" si="147"/>
        <v>6.7873160583839381E-3</v>
      </c>
      <c r="H1584" s="2" t="str">
        <f t="shared" si="148"/>
        <v>Sell</v>
      </c>
    </row>
    <row r="1585" spans="1:8" ht="13.5" x14ac:dyDescent="0.25">
      <c r="A1585" s="4">
        <f>TITRES_STAT!B1588</f>
        <v>44319</v>
      </c>
      <c r="B1585" s="2">
        <f>TITRES_STAT!D1588</f>
        <v>6.2161999999999997</v>
      </c>
      <c r="C1585" s="2">
        <f t="shared" si="144"/>
        <v>6.2409257396353111</v>
      </c>
      <c r="D1585" s="2">
        <f t="shared" si="146"/>
        <v>6.2409903380810352</v>
      </c>
      <c r="E1585" s="2">
        <f t="shared" si="145"/>
        <v>-6.4598445724151077E-5</v>
      </c>
      <c r="F1585" s="2">
        <f t="shared" si="149"/>
        <v>-2.1942743528117373E-2</v>
      </c>
      <c r="G1585" s="2">
        <f t="shared" si="147"/>
        <v>2.1878145082393222E-2</v>
      </c>
      <c r="H1585" s="2" t="str">
        <f t="shared" si="148"/>
        <v>Sell</v>
      </c>
    </row>
    <row r="1586" spans="1:8" ht="13.5" x14ac:dyDescent="0.25">
      <c r="A1586" s="4">
        <f>TITRES_STAT!B1589</f>
        <v>44320</v>
      </c>
      <c r="B1586" s="2">
        <f>TITRES_STAT!D1589</f>
        <v>6.3007999999999997</v>
      </c>
      <c r="C1586" s="2">
        <f t="shared" si="144"/>
        <v>6.2566448566144937</v>
      </c>
      <c r="D1586" s="2">
        <f t="shared" si="146"/>
        <v>6.2454206834083656</v>
      </c>
      <c r="E1586" s="2">
        <f t="shared" si="145"/>
        <v>1.1224173206128008E-2</v>
      </c>
      <c r="F1586" s="2">
        <f t="shared" si="149"/>
        <v>-1.5309360181268297E-2</v>
      </c>
      <c r="G1586" s="2">
        <f t="shared" si="147"/>
        <v>2.6533533387396304E-2</v>
      </c>
      <c r="H1586" s="2" t="str">
        <f t="shared" si="148"/>
        <v>Sell</v>
      </c>
    </row>
    <row r="1587" spans="1:8" ht="13.5" x14ac:dyDescent="0.25">
      <c r="A1587" s="4">
        <f>TITRES_STAT!B1590</f>
        <v>44321</v>
      </c>
      <c r="B1587" s="2">
        <f>TITRES_STAT!D1590</f>
        <v>6.1951000000000001</v>
      </c>
      <c r="C1587" s="2">
        <f t="shared" si="144"/>
        <v>6.2764533402122638</v>
      </c>
      <c r="D1587" s="2">
        <f t="shared" si="146"/>
        <v>6.2416932253781159</v>
      </c>
      <c r="E1587" s="2">
        <f t="shared" si="145"/>
        <v>3.4760114834147871E-2</v>
      </c>
      <c r="F1587" s="2">
        <f t="shared" si="149"/>
        <v>-5.295465178185064E-3</v>
      </c>
      <c r="G1587" s="2">
        <f t="shared" si="147"/>
        <v>4.0055580012332934E-2</v>
      </c>
      <c r="H1587" s="2" t="str">
        <f t="shared" si="148"/>
        <v>Sell</v>
      </c>
    </row>
    <row r="1588" spans="1:8" ht="13.5" x14ac:dyDescent="0.25">
      <c r="A1588" s="4">
        <f>TITRES_STAT!B1591</f>
        <v>44322</v>
      </c>
      <c r="B1588" s="2">
        <f>TITRES_STAT!D1591</f>
        <v>6.3219000000000003</v>
      </c>
      <c r="C1588" s="2">
        <f t="shared" si="144"/>
        <v>6.2932143647949923</v>
      </c>
      <c r="D1588" s="2">
        <f t="shared" si="146"/>
        <v>6.2476344679427003</v>
      </c>
      <c r="E1588" s="2">
        <f t="shared" si="145"/>
        <v>4.5579896852292023E-2</v>
      </c>
      <c r="F1588" s="2">
        <f t="shared" si="149"/>
        <v>4.879607227910354E-3</v>
      </c>
      <c r="G1588" s="2">
        <f t="shared" si="147"/>
        <v>4.0700289624381672E-2</v>
      </c>
      <c r="H1588" s="2" t="str">
        <f t="shared" si="148"/>
        <v>Sell</v>
      </c>
    </row>
    <row r="1589" spans="1:8" ht="13.5" x14ac:dyDescent="0.25">
      <c r="A1589" s="4">
        <f>TITRES_STAT!B1592</f>
        <v>44323</v>
      </c>
      <c r="B1589" s="2">
        <f>TITRES_STAT!D1592</f>
        <v>6.2161999999999997</v>
      </c>
      <c r="C1589" s="2">
        <f t="shared" si="144"/>
        <v>6.2943813855957629</v>
      </c>
      <c r="D1589" s="2">
        <f t="shared" si="146"/>
        <v>6.2453059888358338</v>
      </c>
      <c r="E1589" s="2">
        <f t="shared" si="145"/>
        <v>4.9075396759929113E-2</v>
      </c>
      <c r="F1589" s="2">
        <f t="shared" si="149"/>
        <v>1.3718765134314106E-2</v>
      </c>
      <c r="G1589" s="2">
        <f t="shared" si="147"/>
        <v>3.5356631625615004E-2</v>
      </c>
      <c r="H1589" s="2" t="str">
        <f t="shared" si="148"/>
        <v>Sell</v>
      </c>
    </row>
    <row r="1590" spans="1:8" ht="13.5" x14ac:dyDescent="0.25">
      <c r="A1590" s="4">
        <f>TITRES_STAT!B1593</f>
        <v>44326</v>
      </c>
      <c r="B1590" s="2">
        <f>TITRES_STAT!D1593</f>
        <v>6.2161999999999997</v>
      </c>
      <c r="C1590" s="2">
        <f t="shared" si="144"/>
        <v>6.2953688647348764</v>
      </c>
      <c r="D1590" s="2">
        <f t="shared" si="146"/>
        <v>6.2431499896628093</v>
      </c>
      <c r="E1590" s="2">
        <f t="shared" si="145"/>
        <v>5.2218875072067128E-2</v>
      </c>
      <c r="F1590" s="2">
        <f t="shared" si="149"/>
        <v>2.1418787121864711E-2</v>
      </c>
      <c r="G1590" s="2">
        <f t="shared" si="147"/>
        <v>3.0800087950202417E-2</v>
      </c>
      <c r="H1590" s="2" t="str">
        <f t="shared" si="148"/>
        <v>Sell</v>
      </c>
    </row>
    <row r="1591" spans="1:8" ht="13.5" x14ac:dyDescent="0.25">
      <c r="A1591" s="4">
        <f>TITRES_STAT!B1594</f>
        <v>44327</v>
      </c>
      <c r="B1591" s="2">
        <f>TITRES_STAT!D1594</f>
        <v>6.2374000000000001</v>
      </c>
      <c r="C1591" s="2">
        <f t="shared" si="144"/>
        <v>6.2753890393910492</v>
      </c>
      <c r="D1591" s="2">
        <f t="shared" si="146"/>
        <v>6.2427240645026014</v>
      </c>
      <c r="E1591" s="2">
        <f t="shared" si="145"/>
        <v>3.2664974888447773E-2</v>
      </c>
      <c r="F1591" s="2">
        <f t="shared" si="149"/>
        <v>2.3668024675181323E-2</v>
      </c>
      <c r="G1591" s="2">
        <f t="shared" si="147"/>
        <v>8.9969502132664497E-3</v>
      </c>
      <c r="H1591" s="2" t="str">
        <f t="shared" si="148"/>
        <v>Sell</v>
      </c>
    </row>
    <row r="1592" spans="1:8" ht="13.5" x14ac:dyDescent="0.25">
      <c r="A1592" s="4">
        <f>TITRES_STAT!B1595</f>
        <v>44333</v>
      </c>
      <c r="B1592" s="2">
        <f>TITRES_STAT!D1595</f>
        <v>6.1738999999999997</v>
      </c>
      <c r="C1592" s="2">
        <f t="shared" si="144"/>
        <v>6.2597753410231958</v>
      </c>
      <c r="D1592" s="2">
        <f t="shared" si="146"/>
        <v>6.2376259856505571</v>
      </c>
      <c r="E1592" s="2">
        <f t="shared" si="145"/>
        <v>2.2149355372638624E-2</v>
      </c>
      <c r="F1592" s="2">
        <f t="shared" si="149"/>
        <v>2.3364290814672787E-2</v>
      </c>
      <c r="G1592" s="2">
        <f t="shared" si="147"/>
        <v>-1.2149354420341631E-3</v>
      </c>
      <c r="H1592" s="2" t="str">
        <f t="shared" si="148"/>
        <v>Hold</v>
      </c>
    </row>
    <row r="1593" spans="1:8" ht="13.5" x14ac:dyDescent="0.25">
      <c r="A1593" s="4">
        <f>TITRES_STAT!B1596</f>
        <v>44334</v>
      </c>
      <c r="B1593" s="2">
        <f>TITRES_STAT!D1596</f>
        <v>6.2458</v>
      </c>
      <c r="C1593" s="2">
        <f t="shared" si="144"/>
        <v>6.2595791347119345</v>
      </c>
      <c r="D1593" s="2">
        <f t="shared" si="146"/>
        <v>6.23823146819496</v>
      </c>
      <c r="E1593" s="2">
        <f t="shared" si="145"/>
        <v>2.1347666516974506E-2</v>
      </c>
      <c r="F1593" s="2">
        <f t="shared" si="149"/>
        <v>2.2960965955133132E-2</v>
      </c>
      <c r="G1593" s="2">
        <f t="shared" si="147"/>
        <v>-1.613299438158626E-3</v>
      </c>
      <c r="H1593" s="2" t="str">
        <f t="shared" si="148"/>
        <v>Hold</v>
      </c>
    </row>
    <row r="1594" spans="1:8" ht="13.5" x14ac:dyDescent="0.25">
      <c r="A1594" s="4">
        <f>TITRES_STAT!B1597</f>
        <v>44335</v>
      </c>
      <c r="B1594" s="2">
        <f>TITRES_STAT!D1597</f>
        <v>6.2458</v>
      </c>
      <c r="C1594" s="2">
        <f t="shared" si="144"/>
        <v>6.2463977293716368</v>
      </c>
      <c r="D1594" s="2">
        <f t="shared" si="146"/>
        <v>6.2387921001805182</v>
      </c>
      <c r="E1594" s="2">
        <f t="shared" si="145"/>
        <v>7.6056291911186236E-3</v>
      </c>
      <c r="F1594" s="2">
        <f t="shared" si="149"/>
        <v>1.988989860233023E-2</v>
      </c>
      <c r="G1594" s="2">
        <f t="shared" si="147"/>
        <v>-1.2284269411211607E-2</v>
      </c>
      <c r="H1594" s="2" t="str">
        <f t="shared" si="148"/>
        <v>Hold</v>
      </c>
    </row>
    <row r="1595" spans="1:8" ht="13.5" x14ac:dyDescent="0.25">
      <c r="A1595" s="4">
        <f>TITRES_STAT!B1598</f>
        <v>44336</v>
      </c>
      <c r="B1595" s="2">
        <f>TITRES_STAT!D1598</f>
        <v>6.2584999999999997</v>
      </c>
      <c r="C1595" s="2">
        <f t="shared" si="144"/>
        <v>6.241751924852923</v>
      </c>
      <c r="D1595" s="2">
        <f t="shared" si="146"/>
        <v>6.2402519446115914</v>
      </c>
      <c r="E1595" s="2">
        <f t="shared" si="145"/>
        <v>1.4999802413315777E-3</v>
      </c>
      <c r="F1595" s="2">
        <f t="shared" si="149"/>
        <v>1.6211914930130501E-2</v>
      </c>
      <c r="G1595" s="2">
        <f t="shared" si="147"/>
        <v>-1.4711934688798924E-2</v>
      </c>
      <c r="H1595" s="2" t="str">
        <f t="shared" si="148"/>
        <v>Hold</v>
      </c>
    </row>
    <row r="1596" spans="1:8" ht="13.5" x14ac:dyDescent="0.25">
      <c r="A1596" s="4">
        <f>TITRES_STAT!B1599</f>
        <v>44337</v>
      </c>
      <c r="B1596" s="2">
        <f>TITRES_STAT!D1599</f>
        <v>6.2119999999999997</v>
      </c>
      <c r="C1596" s="2">
        <f t="shared" si="144"/>
        <v>6.2508362441063197</v>
      </c>
      <c r="D1596" s="2">
        <f t="shared" si="146"/>
        <v>6.2381592079736956</v>
      </c>
      <c r="E1596" s="2">
        <f t="shared" si="145"/>
        <v>1.2677036132624053E-2</v>
      </c>
      <c r="F1596" s="2">
        <f t="shared" si="149"/>
        <v>1.5504939170629213E-2</v>
      </c>
      <c r="G1596" s="2">
        <f t="shared" si="147"/>
        <v>-2.8279030380051595E-3</v>
      </c>
      <c r="H1596" s="2" t="str">
        <f t="shared" si="148"/>
        <v>Hold</v>
      </c>
    </row>
    <row r="1597" spans="1:8" ht="13.5" x14ac:dyDescent="0.25">
      <c r="A1597" s="4">
        <f>TITRES_STAT!B1600</f>
        <v>44340</v>
      </c>
      <c r="B1597" s="2">
        <f>TITRES_STAT!D1600</f>
        <v>6.2119999999999997</v>
      </c>
      <c r="C1597" s="2">
        <f t="shared" si="144"/>
        <v>6.2422614373207326</v>
      </c>
      <c r="D1597" s="2">
        <f t="shared" si="146"/>
        <v>6.2362214888645333</v>
      </c>
      <c r="E1597" s="2">
        <f t="shared" si="145"/>
        <v>6.0399484561992622E-3</v>
      </c>
      <c r="F1597" s="2">
        <f t="shared" si="149"/>
        <v>1.3611941027743223E-2</v>
      </c>
      <c r="G1597" s="2">
        <f t="shared" si="147"/>
        <v>-7.5719925715439611E-3</v>
      </c>
      <c r="H1597" s="2" t="str">
        <f t="shared" si="148"/>
        <v>Hold</v>
      </c>
    </row>
    <row r="1598" spans="1:8" ht="13.5" x14ac:dyDescent="0.25">
      <c r="A1598" s="4">
        <f>TITRES_STAT!B1601</f>
        <v>44341</v>
      </c>
      <c r="B1598" s="2">
        <f>TITRES_STAT!D1601</f>
        <v>6.2161999999999997</v>
      </c>
      <c r="C1598" s="2">
        <f t="shared" si="144"/>
        <v>6.2545135238867733</v>
      </c>
      <c r="D1598" s="2">
        <f t="shared" si="146"/>
        <v>6.2347384156153094</v>
      </c>
      <c r="E1598" s="2">
        <f t="shared" si="145"/>
        <v>1.9775108271463893E-2</v>
      </c>
      <c r="F1598" s="2">
        <f t="shared" si="149"/>
        <v>1.4844574476487359E-2</v>
      </c>
      <c r="G1598" s="2">
        <f t="shared" si="147"/>
        <v>4.9305337949765334E-3</v>
      </c>
      <c r="H1598" s="2" t="str">
        <f t="shared" si="148"/>
        <v>Sell</v>
      </c>
    </row>
    <row r="1599" spans="1:8" ht="13.5" x14ac:dyDescent="0.25">
      <c r="A1599" s="4">
        <f>TITRES_STAT!B1602</f>
        <v>44342</v>
      </c>
      <c r="B1599" s="2">
        <f>TITRES_STAT!D1602</f>
        <v>6.1738999999999997</v>
      </c>
      <c r="C1599" s="2">
        <f t="shared" si="144"/>
        <v>6.2486191355965</v>
      </c>
      <c r="D1599" s="2">
        <f t="shared" si="146"/>
        <v>6.2302318663104721</v>
      </c>
      <c r="E1599" s="2">
        <f t="shared" si="145"/>
        <v>1.8387269286027852E-2</v>
      </c>
      <c r="F1599" s="2">
        <f t="shared" si="149"/>
        <v>1.5553113438395459E-2</v>
      </c>
      <c r="G1599" s="2">
        <f t="shared" si="147"/>
        <v>2.8341558476323928E-3</v>
      </c>
      <c r="H1599" s="2" t="str">
        <f t="shared" si="148"/>
        <v>Sell</v>
      </c>
    </row>
    <row r="1600" spans="1:8" ht="13.5" x14ac:dyDescent="0.25">
      <c r="A1600" s="4">
        <f>TITRES_STAT!B1603</f>
        <v>44343</v>
      </c>
      <c r="B1600" s="2">
        <f>TITRES_STAT!D1603</f>
        <v>6.1738999999999997</v>
      </c>
      <c r="C1600" s="2">
        <f t="shared" si="144"/>
        <v>6.2436315762739616</v>
      </c>
      <c r="D1600" s="2">
        <f t="shared" si="146"/>
        <v>6.22605913547266</v>
      </c>
      <c r="E1600" s="2">
        <f t="shared" si="145"/>
        <v>1.7572440801301603E-2</v>
      </c>
      <c r="F1600" s="2">
        <f t="shared" si="149"/>
        <v>1.595697891097669E-2</v>
      </c>
      <c r="G1600" s="2">
        <f t="shared" si="147"/>
        <v>1.6154618903249131E-3</v>
      </c>
      <c r="H1600" s="2" t="str">
        <f t="shared" si="148"/>
        <v>Sell</v>
      </c>
    </row>
    <row r="1601" spans="1:8" ht="13.5" x14ac:dyDescent="0.25">
      <c r="A1601" s="4">
        <f>TITRES_STAT!B1604</f>
        <v>44344</v>
      </c>
      <c r="B1601" s="2">
        <f>TITRES_STAT!D1604</f>
        <v>6.1486000000000001</v>
      </c>
      <c r="C1601" s="2">
        <f t="shared" si="144"/>
        <v>6.2426728722318137</v>
      </c>
      <c r="D1601" s="2">
        <f t="shared" si="146"/>
        <v>6.2203214217339449</v>
      </c>
      <c r="E1601" s="2">
        <f t="shared" si="145"/>
        <v>2.2351450497868797E-2</v>
      </c>
      <c r="F1601" s="2">
        <f t="shared" si="149"/>
        <v>1.7235873228355111E-2</v>
      </c>
      <c r="G1601" s="2">
        <f t="shared" si="147"/>
        <v>5.1155772695136853E-3</v>
      </c>
      <c r="H1601" s="2" t="str">
        <f t="shared" si="148"/>
        <v>Sell</v>
      </c>
    </row>
    <row r="1602" spans="1:8" ht="13.5" x14ac:dyDescent="0.25">
      <c r="A1602" s="4">
        <f>TITRES_STAT!B1605</f>
        <v>44347</v>
      </c>
      <c r="B1602" s="2">
        <f>TITRES_STAT!D1605</f>
        <v>6.1738999999999997</v>
      </c>
      <c r="C1602" s="2">
        <f t="shared" si="144"/>
        <v>6.2320924303499963</v>
      </c>
      <c r="D1602" s="2">
        <f t="shared" si="146"/>
        <v>6.2168827979018007</v>
      </c>
      <c r="E1602" s="2">
        <f t="shared" si="145"/>
        <v>1.520963244819562E-2</v>
      </c>
      <c r="F1602" s="2">
        <f t="shared" si="149"/>
        <v>1.6830625072323215E-2</v>
      </c>
      <c r="G1602" s="2">
        <f t="shared" si="147"/>
        <v>-1.620992624127595E-3</v>
      </c>
      <c r="H1602" s="2" t="str">
        <f t="shared" si="148"/>
        <v>Hold</v>
      </c>
    </row>
    <row r="1603" spans="1:8" ht="13.5" x14ac:dyDescent="0.25">
      <c r="A1603" s="4">
        <f>TITRES_STAT!B1606</f>
        <v>44348</v>
      </c>
      <c r="B1603" s="2">
        <f>TITRES_STAT!D1606</f>
        <v>6.1738999999999997</v>
      </c>
      <c r="C1603" s="2">
        <f t="shared" si="144"/>
        <v>6.2342012872192276</v>
      </c>
      <c r="D1603" s="2">
        <f t="shared" si="146"/>
        <v>6.2136988869461121</v>
      </c>
      <c r="E1603" s="2">
        <f t="shared" si="145"/>
        <v>2.0502400273115562E-2</v>
      </c>
      <c r="F1603" s="2">
        <f t="shared" si="149"/>
        <v>1.7564980112481685E-2</v>
      </c>
      <c r="G1603" s="2">
        <f t="shared" si="147"/>
        <v>2.9374201606338773E-3</v>
      </c>
      <c r="H1603" s="2" t="str">
        <f t="shared" si="148"/>
        <v>Sell</v>
      </c>
    </row>
    <row r="1604" spans="1:8" ht="13.5" x14ac:dyDescent="0.25">
      <c r="A1604" s="4">
        <f>TITRES_STAT!B1607</f>
        <v>44349</v>
      </c>
      <c r="B1604" s="2">
        <f>TITRES_STAT!D1607</f>
        <v>6.1738999999999997</v>
      </c>
      <c r="C1604" s="2">
        <f t="shared" si="144"/>
        <v>6.2359857045701155</v>
      </c>
      <c r="D1604" s="2">
        <f t="shared" si="146"/>
        <v>6.2107508212464007</v>
      </c>
      <c r="E1604" s="2">
        <f t="shared" si="145"/>
        <v>2.5234883323714818E-2</v>
      </c>
      <c r="F1604" s="2">
        <f t="shared" si="149"/>
        <v>1.9098960754728313E-2</v>
      </c>
      <c r="G1604" s="2">
        <f t="shared" si="147"/>
        <v>6.1359225689865057E-3</v>
      </c>
      <c r="H1604" s="2" t="str">
        <f t="shared" si="148"/>
        <v>Sell</v>
      </c>
    </row>
    <row r="1605" spans="1:8" ht="13.5" x14ac:dyDescent="0.25">
      <c r="A1605" s="4">
        <f>TITRES_STAT!B1608</f>
        <v>44350</v>
      </c>
      <c r="B1605" s="2">
        <f>TITRES_STAT!D1608</f>
        <v>6.1738999999999997</v>
      </c>
      <c r="C1605" s="2">
        <f t="shared" si="144"/>
        <v>6.23944944232856</v>
      </c>
      <c r="D1605" s="2">
        <f t="shared" si="146"/>
        <v>6.2080211307837043</v>
      </c>
      <c r="E1605" s="2">
        <f t="shared" si="145"/>
        <v>3.1428311544855703E-2</v>
      </c>
      <c r="F1605" s="2">
        <f t="shared" si="149"/>
        <v>2.1564830912753793E-2</v>
      </c>
      <c r="G1605" s="2">
        <f t="shared" si="147"/>
        <v>9.8634806321019099E-3</v>
      </c>
      <c r="H1605" s="2" t="str">
        <f t="shared" si="148"/>
        <v>Sell</v>
      </c>
    </row>
    <row r="1606" spans="1:8" ht="13.5" x14ac:dyDescent="0.25">
      <c r="A1606" s="4">
        <f>TITRES_STAT!B1609</f>
        <v>44351</v>
      </c>
      <c r="B1606" s="2">
        <f>TITRES_STAT!D1609</f>
        <v>6.1738999999999997</v>
      </c>
      <c r="C1606" s="2">
        <f t="shared" si="144"/>
        <v>6.2352264512010898</v>
      </c>
      <c r="D1606" s="2">
        <f t="shared" si="146"/>
        <v>6.2054936396145415</v>
      </c>
      <c r="E1606" s="2">
        <f t="shared" si="145"/>
        <v>2.973281158654828E-2</v>
      </c>
      <c r="F1606" s="2">
        <f t="shared" si="149"/>
        <v>2.3198427047512692E-2</v>
      </c>
      <c r="G1606" s="2">
        <f t="shared" si="147"/>
        <v>6.5343845390355877E-3</v>
      </c>
      <c r="H1606" s="2" t="str">
        <f t="shared" si="148"/>
        <v>Sell</v>
      </c>
    </row>
    <row r="1607" spans="1:8" ht="13.5" x14ac:dyDescent="0.25">
      <c r="A1607" s="4">
        <f>TITRES_STAT!B1610</f>
        <v>44354</v>
      </c>
      <c r="B1607" s="2">
        <f>TITRES_STAT!D1610</f>
        <v>6.1738999999999997</v>
      </c>
      <c r="C1607" s="2">
        <f t="shared" si="144"/>
        <v>6.2316531510163067</v>
      </c>
      <c r="D1607" s="2">
        <f t="shared" si="146"/>
        <v>6.2031533700134647</v>
      </c>
      <c r="E1607" s="2">
        <f t="shared" si="145"/>
        <v>2.8499781002842006E-2</v>
      </c>
      <c r="F1607" s="2">
        <f t="shared" si="149"/>
        <v>2.4258697838578556E-2</v>
      </c>
      <c r="G1607" s="2">
        <f t="shared" si="147"/>
        <v>4.2410831642634497E-3</v>
      </c>
      <c r="H1607" s="2" t="str">
        <f t="shared" si="148"/>
        <v>Sell</v>
      </c>
    </row>
    <row r="1608" spans="1:8" ht="13.5" x14ac:dyDescent="0.25">
      <c r="A1608" s="4">
        <f>TITRES_STAT!B1611</f>
        <v>44355</v>
      </c>
      <c r="B1608" s="2">
        <f>TITRES_STAT!D1611</f>
        <v>6.1486000000000001</v>
      </c>
      <c r="C1608" s="2">
        <f t="shared" si="144"/>
        <v>6.2292757431676442</v>
      </c>
      <c r="D1608" s="2">
        <f t="shared" si="146"/>
        <v>6.1991123796420977</v>
      </c>
      <c r="E1608" s="2">
        <f t="shared" si="145"/>
        <v>3.0163363525546494E-2</v>
      </c>
      <c r="F1608" s="2">
        <f t="shared" si="149"/>
        <v>2.5439630975972148E-2</v>
      </c>
      <c r="G1608" s="2">
        <f t="shared" si="147"/>
        <v>4.7237325495743457E-3</v>
      </c>
      <c r="H1608" s="2" t="str">
        <f t="shared" si="148"/>
        <v>Sell</v>
      </c>
    </row>
    <row r="1609" spans="1:8" ht="13.5" x14ac:dyDescent="0.25">
      <c r="A1609" s="4">
        <f>TITRES_STAT!B1612</f>
        <v>44356</v>
      </c>
      <c r="B1609" s="2">
        <f>TITRES_STAT!D1612</f>
        <v>6.1738999999999997</v>
      </c>
      <c r="C1609" s="2">
        <f t="shared" si="144"/>
        <v>6.2207563980649301</v>
      </c>
      <c r="D1609" s="2">
        <f t="shared" si="146"/>
        <v>6.197244795964906</v>
      </c>
      <c r="E1609" s="2">
        <f t="shared" si="145"/>
        <v>2.351160210002412E-2</v>
      </c>
      <c r="F1609" s="2">
        <f t="shared" si="149"/>
        <v>2.5054025200782544E-2</v>
      </c>
      <c r="G1609" s="2">
        <f t="shared" si="147"/>
        <v>-1.5424231007584235E-3</v>
      </c>
      <c r="H1609" s="2" t="str">
        <f t="shared" si="148"/>
        <v>Hold</v>
      </c>
    </row>
    <row r="1610" spans="1:8" ht="13.5" x14ac:dyDescent="0.25">
      <c r="A1610" s="4">
        <f>TITRES_STAT!B1613</f>
        <v>44357</v>
      </c>
      <c r="B1610" s="2">
        <f>TITRES_STAT!D1613</f>
        <v>6.1738999999999997</v>
      </c>
      <c r="C1610" s="2">
        <f t="shared" si="144"/>
        <v>6.2135477214395562</v>
      </c>
      <c r="D1610" s="2">
        <f t="shared" si="146"/>
        <v>6.1955155518193576</v>
      </c>
      <c r="E1610" s="2">
        <f t="shared" si="145"/>
        <v>1.8032169620198601E-2</v>
      </c>
      <c r="F1610" s="2">
        <f t="shared" si="149"/>
        <v>2.364965408466576E-2</v>
      </c>
      <c r="G1610" s="2">
        <f t="shared" si="147"/>
        <v>-5.6174844644671582E-3</v>
      </c>
      <c r="H1610" s="2" t="str">
        <f t="shared" si="148"/>
        <v>Hold</v>
      </c>
    </row>
    <row r="1611" spans="1:8" ht="13.5" x14ac:dyDescent="0.25">
      <c r="A1611" s="4">
        <f>TITRES_STAT!B1614</f>
        <v>44358</v>
      </c>
      <c r="B1611" s="2">
        <f>TITRES_STAT!D1614</f>
        <v>6.2161999999999997</v>
      </c>
      <c r="C1611" s="2">
        <f t="shared" si="144"/>
        <v>6.2035557642950092</v>
      </c>
      <c r="D1611" s="2">
        <f t="shared" si="146"/>
        <v>6.1970477331660723</v>
      </c>
      <c r="E1611" s="2">
        <f t="shared" si="145"/>
        <v>6.5080311289369419E-3</v>
      </c>
      <c r="F1611" s="2">
        <f t="shared" si="149"/>
        <v>2.0221329493519999E-2</v>
      </c>
      <c r="G1611" s="2">
        <f t="shared" si="147"/>
        <v>-1.3713298364583057E-2</v>
      </c>
      <c r="H1611" s="2" t="str">
        <f t="shared" si="148"/>
        <v>Hold</v>
      </c>
    </row>
    <row r="1612" spans="1:8" ht="13.5" x14ac:dyDescent="0.25">
      <c r="A1612" s="4">
        <f>TITRES_STAT!B1615</f>
        <v>44361</v>
      </c>
      <c r="B1612" s="2">
        <f>TITRES_STAT!D1615</f>
        <v>6.2161999999999997</v>
      </c>
      <c r="C1612" s="2">
        <f t="shared" si="144"/>
        <v>6.1989933390188536</v>
      </c>
      <c r="D1612" s="2">
        <f t="shared" si="146"/>
        <v>6.1984664195982155</v>
      </c>
      <c r="E1612" s="2">
        <f t="shared" si="145"/>
        <v>5.2691942063809449E-4</v>
      </c>
      <c r="F1612" s="2">
        <f t="shared" si="149"/>
        <v>1.6282447478943619E-2</v>
      </c>
      <c r="G1612" s="2">
        <f t="shared" si="147"/>
        <v>-1.5755528058305525E-2</v>
      </c>
      <c r="H1612" s="2" t="str">
        <f t="shared" si="148"/>
        <v>Hold</v>
      </c>
    </row>
    <row r="1613" spans="1:8" ht="13.5" x14ac:dyDescent="0.25">
      <c r="A1613" s="4">
        <f>TITRES_STAT!B1616</f>
        <v>44362</v>
      </c>
      <c r="B1613" s="2">
        <f>TITRES_STAT!D1616</f>
        <v>6.1696999999999997</v>
      </c>
      <c r="C1613" s="2">
        <f t="shared" si="144"/>
        <v>6.1951328253236451</v>
      </c>
      <c r="D1613" s="2">
        <f t="shared" si="146"/>
        <v>6.1963355737020516</v>
      </c>
      <c r="E1613" s="2">
        <f t="shared" si="145"/>
        <v>-1.2027483784065041E-3</v>
      </c>
      <c r="F1613" s="2">
        <f t="shared" si="149"/>
        <v>1.2785408307473595E-2</v>
      </c>
      <c r="G1613" s="2">
        <f t="shared" si="147"/>
        <v>-1.3988156685880099E-2</v>
      </c>
      <c r="H1613" s="2" t="str">
        <f t="shared" si="148"/>
        <v>Hold</v>
      </c>
    </row>
    <row r="1614" spans="1:8" ht="13.5" x14ac:dyDescent="0.25">
      <c r="A1614" s="4">
        <f>TITRES_STAT!B1617</f>
        <v>44363</v>
      </c>
      <c r="B1614" s="2">
        <f>TITRES_STAT!D1617</f>
        <v>6.1738999999999997</v>
      </c>
      <c r="C1614" s="2">
        <f t="shared" si="144"/>
        <v>6.1918662368123147</v>
      </c>
      <c r="D1614" s="2">
        <f t="shared" si="146"/>
        <v>6.1946736793537518</v>
      </c>
      <c r="E1614" s="2">
        <f t="shared" si="145"/>
        <v>-2.8074425414370552E-3</v>
      </c>
      <c r="F1614" s="2">
        <f t="shared" si="149"/>
        <v>9.6668381376914664E-3</v>
      </c>
      <c r="G1614" s="2">
        <f t="shared" si="147"/>
        <v>-1.2474280679128522E-2</v>
      </c>
      <c r="H1614" s="2" t="str">
        <f t="shared" si="148"/>
        <v>Hold</v>
      </c>
    </row>
    <row r="1615" spans="1:8" ht="13.5" x14ac:dyDescent="0.25">
      <c r="A1615" s="4">
        <f>TITRES_STAT!B1618</f>
        <v>44364</v>
      </c>
      <c r="B1615" s="2">
        <f>TITRES_STAT!D1618</f>
        <v>6.2584999999999997</v>
      </c>
      <c r="C1615" s="2">
        <f t="shared" ref="C1615:C1678" si="150">$C$4*B1605+C1614*(1-$C$4)</f>
        <v>6.1891022003796508</v>
      </c>
      <c r="D1615" s="2">
        <f t="shared" si="146"/>
        <v>6.199401554957177</v>
      </c>
      <c r="E1615" s="2">
        <f t="shared" si="145"/>
        <v>-1.0299354577526287E-2</v>
      </c>
      <c r="F1615" s="2">
        <f t="shared" si="149"/>
        <v>5.6735995946479156E-3</v>
      </c>
      <c r="G1615" s="2">
        <f t="shared" si="147"/>
        <v>-1.5972954172174203E-2</v>
      </c>
      <c r="H1615" s="2" t="str">
        <f t="shared" si="148"/>
        <v>Hold</v>
      </c>
    </row>
    <row r="1616" spans="1:8" ht="13.5" x14ac:dyDescent="0.25">
      <c r="A1616" s="4">
        <f>TITRES_STAT!B1619</f>
        <v>44365</v>
      </c>
      <c r="B1616" s="2">
        <f>TITRES_STAT!D1619</f>
        <v>6.1654999999999998</v>
      </c>
      <c r="C1616" s="2">
        <f t="shared" si="150"/>
        <v>6.1867634003212428</v>
      </c>
      <c r="D1616" s="2">
        <f t="shared" si="146"/>
        <v>6.1968903286640522</v>
      </c>
      <c r="E1616" s="2">
        <f t="shared" si="145"/>
        <v>-1.0126928342809371E-2</v>
      </c>
      <c r="F1616" s="2">
        <f t="shared" si="149"/>
        <v>2.5134940071564584E-3</v>
      </c>
      <c r="G1616" s="2">
        <f t="shared" si="147"/>
        <v>-1.2640422349965829E-2</v>
      </c>
      <c r="H1616" s="2" t="str">
        <f t="shared" si="148"/>
        <v>Hold</v>
      </c>
    </row>
    <row r="1617" spans="1:8" ht="13.5" x14ac:dyDescent="0.25">
      <c r="A1617" s="4">
        <f>TITRES_STAT!B1620</f>
        <v>44368</v>
      </c>
      <c r="B1617" s="2">
        <f>TITRES_STAT!D1620</f>
        <v>6.1738999999999997</v>
      </c>
      <c r="C1617" s="2">
        <f t="shared" si="150"/>
        <v>6.184784415656436</v>
      </c>
      <c r="D1617" s="2">
        <f t="shared" si="146"/>
        <v>6.195187341355604</v>
      </c>
      <c r="E1617" s="2">
        <f t="shared" si="145"/>
        <v>-1.0402925699168009E-2</v>
      </c>
      <c r="F1617" s="2">
        <f t="shared" si="149"/>
        <v>-6.9789934108435356E-5</v>
      </c>
      <c r="G1617" s="2">
        <f t="shared" si="147"/>
        <v>-1.0333135765059573E-2</v>
      </c>
      <c r="H1617" s="2" t="str">
        <f t="shared" si="148"/>
        <v>Hold</v>
      </c>
    </row>
    <row r="1618" spans="1:8" ht="13.5" x14ac:dyDescent="0.25">
      <c r="A1618" s="4">
        <f>TITRES_STAT!B1621</f>
        <v>44369</v>
      </c>
      <c r="B1618" s="2">
        <f>TITRES_STAT!D1621</f>
        <v>6.1359000000000004</v>
      </c>
      <c r="C1618" s="2">
        <f t="shared" si="150"/>
        <v>6.1792175824785227</v>
      </c>
      <c r="D1618" s="2">
        <f t="shared" si="146"/>
        <v>6.1907956864403744</v>
      </c>
      <c r="E1618" s="2">
        <f t="shared" si="145"/>
        <v>-1.157810396185166E-2</v>
      </c>
      <c r="F1618" s="2">
        <f t="shared" si="149"/>
        <v>-2.3714527396570804E-3</v>
      </c>
      <c r="G1618" s="2">
        <f t="shared" si="147"/>
        <v>-9.2066512221945802E-3</v>
      </c>
      <c r="H1618" s="2" t="str">
        <f t="shared" si="148"/>
        <v>Hold</v>
      </c>
    </row>
    <row r="1619" spans="1:8" ht="13.5" x14ac:dyDescent="0.25">
      <c r="A1619" s="4">
        <f>TITRES_STAT!B1622</f>
        <v>44370</v>
      </c>
      <c r="B1619" s="2">
        <f>TITRES_STAT!D1622</f>
        <v>6.1738999999999997</v>
      </c>
      <c r="C1619" s="2">
        <f t="shared" si="150"/>
        <v>6.1783994928664425</v>
      </c>
      <c r="D1619" s="2">
        <f t="shared" si="146"/>
        <v>6.1895441541114584</v>
      </c>
      <c r="E1619" s="2">
        <f t="shared" si="145"/>
        <v>-1.1144661245015897E-2</v>
      </c>
      <c r="F1619" s="2">
        <f t="shared" si="149"/>
        <v>-4.1260944407288443E-3</v>
      </c>
      <c r="G1619" s="2">
        <f t="shared" si="147"/>
        <v>-7.0185668042870523E-3</v>
      </c>
      <c r="H1619" s="2" t="str">
        <f t="shared" si="148"/>
        <v>Hold</v>
      </c>
    </row>
    <row r="1620" spans="1:8" ht="13.5" x14ac:dyDescent="0.25">
      <c r="A1620" s="4">
        <f>TITRES_STAT!B1623</f>
        <v>44371</v>
      </c>
      <c r="B1620" s="2">
        <f>TITRES_STAT!D1623</f>
        <v>6.1738999999999997</v>
      </c>
      <c r="C1620" s="2">
        <f t="shared" si="150"/>
        <v>6.1777072631946819</v>
      </c>
      <c r="D1620" s="2">
        <f t="shared" si="146"/>
        <v>6.1883853278809804</v>
      </c>
      <c r="E1620" s="2">
        <f t="shared" si="145"/>
        <v>-1.0678064686298505E-2</v>
      </c>
      <c r="F1620" s="2">
        <f t="shared" si="149"/>
        <v>-5.4364884898427772E-3</v>
      </c>
      <c r="G1620" s="2">
        <f t="shared" si="147"/>
        <v>-5.2415761964557279E-3</v>
      </c>
      <c r="H1620" s="2" t="str">
        <f t="shared" si="148"/>
        <v>Hold</v>
      </c>
    </row>
    <row r="1621" spans="1:8" ht="13.5" x14ac:dyDescent="0.25">
      <c r="A1621" s="4">
        <f>TITRES_STAT!B1624</f>
        <v>44372</v>
      </c>
      <c r="B1621" s="2">
        <f>TITRES_STAT!D1624</f>
        <v>6.2161999999999997</v>
      </c>
      <c r="C1621" s="2">
        <f t="shared" si="150"/>
        <v>6.1836292227031917</v>
      </c>
      <c r="D1621" s="2">
        <f t="shared" si="146"/>
        <v>6.1904456739638709</v>
      </c>
      <c r="E1621" s="2">
        <f t="shared" si="145"/>
        <v>-6.8164512606792016E-3</v>
      </c>
      <c r="F1621" s="2">
        <f t="shared" si="149"/>
        <v>-5.7124810440100622E-3</v>
      </c>
      <c r="G1621" s="2">
        <f t="shared" si="147"/>
        <v>-1.1039702166691394E-3</v>
      </c>
      <c r="H1621" s="2" t="str">
        <f t="shared" si="148"/>
        <v>Hold</v>
      </c>
    </row>
    <row r="1622" spans="1:8" ht="13.5" x14ac:dyDescent="0.25">
      <c r="A1622" s="4">
        <f>TITRES_STAT!B1625</f>
        <v>44375</v>
      </c>
      <c r="B1622" s="2">
        <f>TITRES_STAT!D1625</f>
        <v>6.1654999999999998</v>
      </c>
      <c r="C1622" s="2">
        <f t="shared" si="150"/>
        <v>6.1886401115180849</v>
      </c>
      <c r="D1622" s="2">
        <f t="shared" si="146"/>
        <v>6.1885978462628435</v>
      </c>
      <c r="E1622" s="2">
        <f t="shared" si="145"/>
        <v>4.2265255241424882E-5</v>
      </c>
      <c r="F1622" s="2">
        <f t="shared" si="149"/>
        <v>-4.5615317841597655E-3</v>
      </c>
      <c r="G1622" s="2">
        <f t="shared" si="147"/>
        <v>4.6037970394011904E-3</v>
      </c>
      <c r="H1622" s="2" t="str">
        <f t="shared" si="148"/>
        <v>Sell</v>
      </c>
    </row>
    <row r="1623" spans="1:8" ht="13.5" x14ac:dyDescent="0.25">
      <c r="A1623" s="4">
        <f>TITRES_STAT!B1626</f>
        <v>44376</v>
      </c>
      <c r="B1623" s="2">
        <f>TITRES_STAT!D1626</f>
        <v>6.2161999999999997</v>
      </c>
      <c r="C1623" s="2">
        <f t="shared" si="150"/>
        <v>6.1857262482076099</v>
      </c>
      <c r="D1623" s="2">
        <f t="shared" si="146"/>
        <v>6.1906424502433737</v>
      </c>
      <c r="E1623" s="2">
        <f t="shared" si="145"/>
        <v>-4.916202035763817E-3</v>
      </c>
      <c r="F1623" s="2">
        <f t="shared" si="149"/>
        <v>-4.6324658344805763E-3</v>
      </c>
      <c r="G1623" s="2">
        <f t="shared" si="147"/>
        <v>-2.8373620128324065E-4</v>
      </c>
      <c r="H1623" s="2" t="str">
        <f t="shared" si="148"/>
        <v>Hold</v>
      </c>
    </row>
    <row r="1624" spans="1:8" ht="13.5" x14ac:dyDescent="0.25">
      <c r="A1624" s="4">
        <f>TITRES_STAT!B1627</f>
        <v>44377</v>
      </c>
      <c r="B1624" s="2">
        <f>TITRES_STAT!D1627</f>
        <v>6.2161999999999997</v>
      </c>
      <c r="C1624" s="2">
        <f t="shared" si="150"/>
        <v>6.1839068254064387</v>
      </c>
      <c r="D1624" s="2">
        <f t="shared" si="146"/>
        <v>6.1925356020771982</v>
      </c>
      <c r="E1624" s="2">
        <f t="shared" si="145"/>
        <v>-8.6287766707595637E-3</v>
      </c>
      <c r="F1624" s="2">
        <f t="shared" si="149"/>
        <v>-5.4317280017363743E-3</v>
      </c>
      <c r="G1624" s="2">
        <f t="shared" si="147"/>
        <v>-3.1970486690231894E-3</v>
      </c>
      <c r="H1624" s="2" t="str">
        <f t="shared" si="148"/>
        <v>Hold</v>
      </c>
    </row>
    <row r="1625" spans="1:8" ht="13.5" x14ac:dyDescent="0.25">
      <c r="A1625" s="4">
        <f>TITRES_STAT!B1628</f>
        <v>44378</v>
      </c>
      <c r="B1625" s="2">
        <f>TITRES_STAT!D1628</f>
        <v>6.2796000000000003</v>
      </c>
      <c r="C1625" s="2">
        <f t="shared" si="150"/>
        <v>6.1953826984208327</v>
      </c>
      <c r="D1625" s="2">
        <f t="shared" si="146"/>
        <v>6.1989848167381467</v>
      </c>
      <c r="E1625" s="2">
        <f t="shared" si="145"/>
        <v>-3.6021183173140514E-3</v>
      </c>
      <c r="F1625" s="2">
        <f t="shared" si="149"/>
        <v>-5.0658060648519103E-3</v>
      </c>
      <c r="G1625" s="2">
        <f t="shared" si="147"/>
        <v>1.4636877475378588E-3</v>
      </c>
      <c r="H1625" s="2" t="str">
        <f t="shared" si="148"/>
        <v>Sell</v>
      </c>
    </row>
    <row r="1626" spans="1:8" ht="13.5" x14ac:dyDescent="0.25">
      <c r="A1626" s="4">
        <f>TITRES_STAT!B1629</f>
        <v>44379</v>
      </c>
      <c r="B1626" s="2">
        <f>TITRES_STAT!D1629</f>
        <v>6.2796000000000003</v>
      </c>
      <c r="C1626" s="2">
        <f t="shared" si="150"/>
        <v>6.1907853602022431</v>
      </c>
      <c r="D1626" s="2">
        <f t="shared" si="146"/>
        <v>6.2049563117945805</v>
      </c>
      <c r="E1626" s="2">
        <f t="shared" si="145"/>
        <v>-1.4170951592337389E-2</v>
      </c>
      <c r="F1626" s="2">
        <f t="shared" si="149"/>
        <v>-6.8868351703490066E-3</v>
      </c>
      <c r="G1626" s="2">
        <f t="shared" si="147"/>
        <v>-7.2841164219883819E-3</v>
      </c>
      <c r="H1626" s="2" t="str">
        <f t="shared" si="148"/>
        <v>Hold</v>
      </c>
    </row>
    <row r="1627" spans="1:8" ht="13.5" x14ac:dyDescent="0.25">
      <c r="A1627" s="4">
        <f>TITRES_STAT!B1630</f>
        <v>44382</v>
      </c>
      <c r="B1627" s="2">
        <f>TITRES_STAT!D1630</f>
        <v>6.2796000000000003</v>
      </c>
      <c r="C1627" s="2">
        <f t="shared" si="150"/>
        <v>6.1881876124788207</v>
      </c>
      <c r="D1627" s="2">
        <f t="shared" si="146"/>
        <v>6.2104854738838711</v>
      </c>
      <c r="E1627" s="2">
        <f t="shared" si="145"/>
        <v>-2.2297861405050412E-2</v>
      </c>
      <c r="F1627" s="2">
        <f t="shared" si="149"/>
        <v>-9.9690404172892884E-3</v>
      </c>
      <c r="G1627" s="2">
        <f t="shared" si="147"/>
        <v>-1.2328820987761124E-2</v>
      </c>
      <c r="H1627" s="2" t="str">
        <f t="shared" si="148"/>
        <v>Hold</v>
      </c>
    </row>
    <row r="1628" spans="1:8" ht="13.5" x14ac:dyDescent="0.25">
      <c r="A1628" s="4">
        <f>TITRES_STAT!B1631</f>
        <v>44383</v>
      </c>
      <c r="B1628" s="2">
        <f>TITRES_STAT!D1631</f>
        <v>6.1738999999999997</v>
      </c>
      <c r="C1628" s="2">
        <f t="shared" si="150"/>
        <v>6.180143364405156</v>
      </c>
      <c r="D1628" s="2">
        <f t="shared" si="146"/>
        <v>6.2077754387813622</v>
      </c>
      <c r="E1628" s="2">
        <f t="shared" ref="E1628:E1691" si="151">C1628-D1628</f>
        <v>-2.7632074376206184E-2</v>
      </c>
      <c r="F1628" s="2">
        <f t="shared" si="149"/>
        <v>-1.3501647209072669E-2</v>
      </c>
      <c r="G1628" s="2">
        <f t="shared" si="147"/>
        <v>-1.4130427167133515E-2</v>
      </c>
      <c r="H1628" s="2" t="str">
        <f t="shared" si="148"/>
        <v>Hold</v>
      </c>
    </row>
    <row r="1629" spans="1:8" ht="13.5" x14ac:dyDescent="0.25">
      <c r="A1629" s="4">
        <f>TITRES_STAT!B1632</f>
        <v>44384</v>
      </c>
      <c r="B1629" s="2">
        <f>TITRES_STAT!D1632</f>
        <v>6.1738999999999997</v>
      </c>
      <c r="C1629" s="2">
        <f t="shared" si="150"/>
        <v>6.1791828468043626</v>
      </c>
      <c r="D1629" s="2">
        <f t="shared" ref="D1629:D1692" si="152">$D$4*B1629+(1-$D$4)*D1628</f>
        <v>6.2052661470197803</v>
      </c>
      <c r="E1629" s="2">
        <f t="shared" si="151"/>
        <v>-2.6083300215417715E-2</v>
      </c>
      <c r="F1629" s="2">
        <f t="shared" si="149"/>
        <v>-1.6017977810341678E-2</v>
      </c>
      <c r="G1629" s="2">
        <f t="shared" si="147"/>
        <v>-1.0065322405076037E-2</v>
      </c>
      <c r="H1629" s="2" t="str">
        <f t="shared" si="148"/>
        <v>Hold</v>
      </c>
    </row>
    <row r="1630" spans="1:8" ht="13.5" x14ac:dyDescent="0.25">
      <c r="A1630" s="4">
        <f>TITRES_STAT!B1633</f>
        <v>44385</v>
      </c>
      <c r="B1630" s="2">
        <f>TITRES_STAT!D1633</f>
        <v>6.2584999999999997</v>
      </c>
      <c r="C1630" s="2">
        <f t="shared" si="150"/>
        <v>6.1783701011421526</v>
      </c>
      <c r="D1630" s="2">
        <f t="shared" si="152"/>
        <v>6.2092093953886849</v>
      </c>
      <c r="E1630" s="2">
        <f t="shared" si="151"/>
        <v>-3.0839294246532312E-2</v>
      </c>
      <c r="F1630" s="2">
        <f t="shared" si="149"/>
        <v>-1.8982241097579806E-2</v>
      </c>
      <c r="G1630" s="2">
        <f t="shared" si="147"/>
        <v>-1.1857053148952506E-2</v>
      </c>
      <c r="H1630" s="2" t="str">
        <f t="shared" si="148"/>
        <v>Hold</v>
      </c>
    </row>
    <row r="1631" spans="1:8" ht="13.5" x14ac:dyDescent="0.25">
      <c r="A1631" s="4">
        <f>TITRES_STAT!B1634</f>
        <v>44386</v>
      </c>
      <c r="B1631" s="2">
        <f>TITRES_STAT!D1634</f>
        <v>6.2584999999999997</v>
      </c>
      <c r="C1631" s="2">
        <f t="shared" si="150"/>
        <v>6.1841900855818208</v>
      </c>
      <c r="D1631" s="2">
        <f t="shared" si="152"/>
        <v>6.2128605512858197</v>
      </c>
      <c r="E1631" s="2">
        <f t="shared" si="151"/>
        <v>-2.8670465703998893E-2</v>
      </c>
      <c r="F1631" s="2">
        <f t="shared" si="149"/>
        <v>-2.0919886018863625E-2</v>
      </c>
      <c r="G1631" s="2">
        <f t="shared" si="147"/>
        <v>-7.7505796851352685E-3</v>
      </c>
      <c r="H1631" s="2" t="str">
        <f t="shared" si="148"/>
        <v>Hold</v>
      </c>
    </row>
    <row r="1632" spans="1:8" ht="13.5" x14ac:dyDescent="0.25">
      <c r="A1632" s="4">
        <f>TITRES_STAT!B1635</f>
        <v>44389</v>
      </c>
      <c r="B1632" s="2">
        <f>TITRES_STAT!D1635</f>
        <v>6.2542999999999997</v>
      </c>
      <c r="C1632" s="2">
        <f t="shared" si="150"/>
        <v>6.1813146878000023</v>
      </c>
      <c r="D1632" s="2">
        <f t="shared" si="152"/>
        <v>6.2159301400794629</v>
      </c>
      <c r="E1632" s="2">
        <f t="shared" si="151"/>
        <v>-3.4615452279460612E-2</v>
      </c>
      <c r="F1632" s="2">
        <f t="shared" si="149"/>
        <v>-2.3658999270983024E-2</v>
      </c>
      <c r="G1632" s="2">
        <f t="shared" si="147"/>
        <v>-1.0956453008477588E-2</v>
      </c>
      <c r="H1632" s="2" t="str">
        <f t="shared" si="148"/>
        <v>Hold</v>
      </c>
    </row>
    <row r="1633" spans="1:8" ht="13.5" x14ac:dyDescent="0.25">
      <c r="A1633" s="4">
        <f>TITRES_STAT!B1636</f>
        <v>44390</v>
      </c>
      <c r="B1633" s="2">
        <f>TITRES_STAT!D1636</f>
        <v>6.3539000000000003</v>
      </c>
      <c r="C1633" s="2">
        <f t="shared" si="150"/>
        <v>6.1866816589076938</v>
      </c>
      <c r="D1633" s="2">
        <f t="shared" si="152"/>
        <v>6.226150129703206</v>
      </c>
      <c r="E1633" s="2">
        <f t="shared" si="151"/>
        <v>-3.9468470795512189E-2</v>
      </c>
      <c r="F1633" s="2">
        <f t="shared" si="149"/>
        <v>-2.6820893575888856E-2</v>
      </c>
      <c r="G1633" s="2">
        <f t="shared" si="147"/>
        <v>-1.2647577219623334E-2</v>
      </c>
      <c r="H1633" s="2" t="str">
        <f t="shared" si="148"/>
        <v>Hold</v>
      </c>
    </row>
    <row r="1634" spans="1:8" ht="13.5" x14ac:dyDescent="0.25">
      <c r="A1634" s="4">
        <f>TITRES_STAT!B1637</f>
        <v>44391</v>
      </c>
      <c r="B1634" s="2">
        <f>TITRES_STAT!D1637</f>
        <v>6.3539000000000003</v>
      </c>
      <c r="C1634" s="2">
        <f t="shared" si="150"/>
        <v>6.1912229421526641</v>
      </c>
      <c r="D1634" s="2">
        <f t="shared" si="152"/>
        <v>6.2356130830585235</v>
      </c>
      <c r="E1634" s="2">
        <f t="shared" si="151"/>
        <v>-4.4390140905859354E-2</v>
      </c>
      <c r="F1634" s="2">
        <f t="shared" si="149"/>
        <v>-3.033474304188296E-2</v>
      </c>
      <c r="G1634" s="2">
        <f t="shared" si="147"/>
        <v>-1.4055397863976395E-2</v>
      </c>
      <c r="H1634" s="2" t="str">
        <f t="shared" si="148"/>
        <v>Hold</v>
      </c>
    </row>
    <row r="1635" spans="1:8" ht="13.5" x14ac:dyDescent="0.25">
      <c r="A1635" s="4">
        <f>TITRES_STAT!B1638</f>
        <v>44392</v>
      </c>
      <c r="B1635" s="2">
        <f>TITRES_STAT!D1638</f>
        <v>6.3539000000000003</v>
      </c>
      <c r="C1635" s="2">
        <f t="shared" si="150"/>
        <v>6.2048194125907159</v>
      </c>
      <c r="D1635" s="2">
        <f t="shared" si="152"/>
        <v>6.2443750769060395</v>
      </c>
      <c r="E1635" s="2">
        <f t="shared" si="151"/>
        <v>-3.9555664315323646E-2</v>
      </c>
      <c r="F1635" s="2">
        <f t="shared" si="149"/>
        <v>-3.2178927296571097E-2</v>
      </c>
      <c r="G1635" s="2">
        <f t="shared" si="147"/>
        <v>-7.3767370187525494E-3</v>
      </c>
      <c r="H1635" s="2" t="str">
        <f t="shared" si="148"/>
        <v>Hold</v>
      </c>
    </row>
    <row r="1636" spans="1:8" ht="13.5" x14ac:dyDescent="0.25">
      <c r="A1636" s="4">
        <f>TITRES_STAT!B1639</f>
        <v>44393</v>
      </c>
      <c r="B1636" s="2">
        <f>TITRES_STAT!D1639</f>
        <v>6.3539000000000003</v>
      </c>
      <c r="C1636" s="2">
        <f t="shared" si="150"/>
        <v>6.2163241183459901</v>
      </c>
      <c r="D1636" s="2">
        <f t="shared" si="152"/>
        <v>6.2524880341722584</v>
      </c>
      <c r="E1636" s="2">
        <f t="shared" si="151"/>
        <v>-3.6163915826268322E-2</v>
      </c>
      <c r="F1636" s="2">
        <f t="shared" si="149"/>
        <v>-3.2975925002510544E-2</v>
      </c>
      <c r="G1636" s="2">
        <f t="shared" ref="G1636:G1699" si="153">E1636-F1636</f>
        <v>-3.1879908237577789E-3</v>
      </c>
      <c r="H1636" s="2" t="str">
        <f t="shared" ref="H1636:H1699" si="154">IF(G1636&lt;0,"Hold","Sell")</f>
        <v>Hold</v>
      </c>
    </row>
    <row r="1637" spans="1:8" ht="13.5" x14ac:dyDescent="0.25">
      <c r="A1637" s="4">
        <f>TITRES_STAT!B1640</f>
        <v>44396</v>
      </c>
      <c r="B1637" s="2">
        <f>TITRES_STAT!D1640</f>
        <v>6.3539000000000003</v>
      </c>
      <c r="C1637" s="2">
        <f t="shared" si="150"/>
        <v>6.2260588693696839</v>
      </c>
      <c r="D1637" s="2">
        <f t="shared" si="152"/>
        <v>6.2600000316409794</v>
      </c>
      <c r="E1637" s="2">
        <f t="shared" si="151"/>
        <v>-3.3941162271295511E-2</v>
      </c>
      <c r="F1637" s="2">
        <f t="shared" ref="F1637:F1700" si="155">(E1637*(2/(10)))+((1-(2/10))*F1636)</f>
        <v>-3.3168972456267536E-2</v>
      </c>
      <c r="G1637" s="2">
        <f t="shared" si="153"/>
        <v>-7.7218981502797518E-4</v>
      </c>
      <c r="H1637" s="2" t="str">
        <f t="shared" si="154"/>
        <v>Hold</v>
      </c>
    </row>
    <row r="1638" spans="1:8" ht="13.5" x14ac:dyDescent="0.25">
      <c r="A1638" s="4">
        <f>TITRES_STAT!B1641</f>
        <v>44399</v>
      </c>
      <c r="B1638" s="2">
        <f>TITRES_STAT!D1641</f>
        <v>6.3539000000000003</v>
      </c>
      <c r="C1638" s="2">
        <f t="shared" si="150"/>
        <v>6.2180344279281936</v>
      </c>
      <c r="D1638" s="2">
        <f t="shared" si="152"/>
        <v>6.2669555848527585</v>
      </c>
      <c r="E1638" s="2">
        <f t="shared" si="151"/>
        <v>-4.892115692456489E-2</v>
      </c>
      <c r="F1638" s="2">
        <f t="shared" si="155"/>
        <v>-3.6319409349927008E-2</v>
      </c>
      <c r="G1638" s="2">
        <f t="shared" si="153"/>
        <v>-1.2601747574637882E-2</v>
      </c>
      <c r="H1638" s="2" t="str">
        <f t="shared" si="154"/>
        <v>Hold</v>
      </c>
    </row>
    <row r="1639" spans="1:8" ht="13.5" x14ac:dyDescent="0.25">
      <c r="A1639" s="4">
        <f>TITRES_STAT!B1642</f>
        <v>44400</v>
      </c>
      <c r="B1639" s="2">
        <f>TITRES_STAT!D1642</f>
        <v>6.3756000000000004</v>
      </c>
      <c r="C1639" s="2">
        <f t="shared" si="150"/>
        <v>6.2112445159392404</v>
      </c>
      <c r="D1639" s="2">
        <f t="shared" si="152"/>
        <v>6.2750033193081105</v>
      </c>
      <c r="E1639" s="2">
        <f t="shared" si="151"/>
        <v>-6.3758803368870076E-2</v>
      </c>
      <c r="F1639" s="2">
        <f t="shared" si="155"/>
        <v>-4.1807288153715622E-2</v>
      </c>
      <c r="G1639" s="2">
        <f t="shared" si="153"/>
        <v>-2.1951515215154455E-2</v>
      </c>
      <c r="H1639" s="2" t="str">
        <f t="shared" si="154"/>
        <v>Hold</v>
      </c>
    </row>
    <row r="1640" spans="1:8" ht="13.5" x14ac:dyDescent="0.25">
      <c r="A1640" s="4">
        <f>TITRES_STAT!B1643</f>
        <v>44403</v>
      </c>
      <c r="B1640" s="2">
        <f>TITRES_STAT!D1643</f>
        <v>6.3756000000000004</v>
      </c>
      <c r="C1640" s="2">
        <f t="shared" si="150"/>
        <v>6.2185145904101269</v>
      </c>
      <c r="D1640" s="2">
        <f t="shared" si="152"/>
        <v>6.2824549252852879</v>
      </c>
      <c r="E1640" s="2">
        <f t="shared" si="151"/>
        <v>-6.3940334875161042E-2</v>
      </c>
      <c r="F1640" s="2">
        <f t="shared" si="155"/>
        <v>-4.623389749800471E-2</v>
      </c>
      <c r="G1640" s="2">
        <f t="shared" si="153"/>
        <v>-1.7706437377156332E-2</v>
      </c>
      <c r="H1640" s="2" t="str">
        <f t="shared" si="154"/>
        <v>Hold</v>
      </c>
    </row>
    <row r="1641" spans="1:8" ht="13.5" x14ac:dyDescent="0.25">
      <c r="A1641" s="4">
        <f>TITRES_STAT!B1644</f>
        <v>44404</v>
      </c>
      <c r="B1641" s="2">
        <f>TITRES_STAT!D1644</f>
        <v>6.3756000000000004</v>
      </c>
      <c r="C1641" s="2">
        <f t="shared" si="150"/>
        <v>6.2246661918854915</v>
      </c>
      <c r="D1641" s="2">
        <f t="shared" si="152"/>
        <v>6.2893545604493415</v>
      </c>
      <c r="E1641" s="2">
        <f t="shared" si="151"/>
        <v>-6.4688368563849963E-2</v>
      </c>
      <c r="F1641" s="2">
        <f t="shared" si="155"/>
        <v>-4.9924791711173762E-2</v>
      </c>
      <c r="G1641" s="2">
        <f t="shared" si="153"/>
        <v>-1.4763576852676201E-2</v>
      </c>
      <c r="H1641" s="2" t="str">
        <f t="shared" si="154"/>
        <v>Hold</v>
      </c>
    </row>
    <row r="1642" spans="1:8" ht="13.5" x14ac:dyDescent="0.25">
      <c r="A1642" s="4">
        <f>TITRES_STAT!B1645</f>
        <v>44405</v>
      </c>
      <c r="B1642" s="2">
        <f>TITRES_STAT!D1645</f>
        <v>6.3539000000000003</v>
      </c>
      <c r="C1642" s="2">
        <f t="shared" si="150"/>
        <v>6.2292252392877234</v>
      </c>
      <c r="D1642" s="2">
        <f t="shared" si="152"/>
        <v>6.2941357041197605</v>
      </c>
      <c r="E1642" s="2">
        <f t="shared" si="151"/>
        <v>-6.4910464832037107E-2</v>
      </c>
      <c r="F1642" s="2">
        <f t="shared" si="155"/>
        <v>-5.2921926335346432E-2</v>
      </c>
      <c r="G1642" s="2">
        <f t="shared" si="153"/>
        <v>-1.1988538496690675E-2</v>
      </c>
      <c r="H1642" s="2" t="str">
        <f t="shared" si="154"/>
        <v>Hold</v>
      </c>
    </row>
    <row r="1643" spans="1:8" ht="13.5" x14ac:dyDescent="0.25">
      <c r="A1643" s="4">
        <f>TITRES_STAT!B1646</f>
        <v>44406</v>
      </c>
      <c r="B1643" s="2">
        <f>TITRES_STAT!D1646</f>
        <v>6.3973000000000004</v>
      </c>
      <c r="C1643" s="2">
        <f t="shared" si="150"/>
        <v>6.2484059717049973</v>
      </c>
      <c r="D1643" s="2">
        <f t="shared" si="152"/>
        <v>6.3017775038145931</v>
      </c>
      <c r="E1643" s="2">
        <f t="shared" si="151"/>
        <v>-5.3371532109595776E-2</v>
      </c>
      <c r="F1643" s="2">
        <f t="shared" si="155"/>
        <v>-5.3011847490196301E-2</v>
      </c>
      <c r="G1643" s="2">
        <f t="shared" si="153"/>
        <v>-3.5968461939947516E-4</v>
      </c>
      <c r="H1643" s="2" t="str">
        <f t="shared" si="154"/>
        <v>Hold</v>
      </c>
    </row>
    <row r="1644" spans="1:8" ht="13.5" x14ac:dyDescent="0.25">
      <c r="A1644" s="4">
        <f>TITRES_STAT!B1647</f>
        <v>44407</v>
      </c>
      <c r="B1644" s="2">
        <f>TITRES_STAT!D1647</f>
        <v>6.4406999999999996</v>
      </c>
      <c r="C1644" s="2">
        <f t="shared" si="150"/>
        <v>6.2646358222119209</v>
      </c>
      <c r="D1644" s="2">
        <f t="shared" si="152"/>
        <v>6.3120680590875864</v>
      </c>
      <c r="E1644" s="2">
        <f t="shared" si="151"/>
        <v>-4.7432236875665446E-2</v>
      </c>
      <c r="F1644" s="2">
        <f t="shared" si="155"/>
        <v>-5.1895925367290138E-2</v>
      </c>
      <c r="G1644" s="2">
        <f t="shared" si="153"/>
        <v>4.4636884916246927E-3</v>
      </c>
      <c r="H1644" s="2" t="str">
        <f t="shared" si="154"/>
        <v>Sell</v>
      </c>
    </row>
    <row r="1645" spans="1:8" ht="13.5" x14ac:dyDescent="0.25">
      <c r="A1645" s="4">
        <f>TITRES_STAT!B1648</f>
        <v>44410</v>
      </c>
      <c r="B1645" s="2">
        <f>TITRES_STAT!D1648</f>
        <v>6.4189999999999996</v>
      </c>
      <c r="C1645" s="2">
        <f t="shared" si="150"/>
        <v>6.2783687726408566</v>
      </c>
      <c r="D1645" s="2">
        <f t="shared" si="152"/>
        <v>6.3199889435996175</v>
      </c>
      <c r="E1645" s="2">
        <f t="shared" si="151"/>
        <v>-4.1620170958760916E-2</v>
      </c>
      <c r="F1645" s="2">
        <f t="shared" si="155"/>
        <v>-4.9840774485584299E-2</v>
      </c>
      <c r="G1645" s="2">
        <f t="shared" si="153"/>
        <v>8.2206035268233835E-3</v>
      </c>
      <c r="H1645" s="2" t="str">
        <f t="shared" si="154"/>
        <v>Sell</v>
      </c>
    </row>
    <row r="1646" spans="1:8" ht="13.5" x14ac:dyDescent="0.25">
      <c r="A1646" s="4">
        <f>TITRES_STAT!B1649</f>
        <v>44411</v>
      </c>
      <c r="B1646" s="2">
        <f>TITRES_STAT!D1649</f>
        <v>6.4189999999999996</v>
      </c>
      <c r="C1646" s="2">
        <f t="shared" si="150"/>
        <v>6.2899889614653404</v>
      </c>
      <c r="D1646" s="2">
        <f t="shared" si="152"/>
        <v>6.3273230959255722</v>
      </c>
      <c r="E1646" s="2">
        <f t="shared" si="151"/>
        <v>-3.7334134460231816E-2</v>
      </c>
      <c r="F1646" s="2">
        <f t="shared" si="155"/>
        <v>-4.7339446480513803E-2</v>
      </c>
      <c r="G1646" s="2">
        <f t="shared" si="153"/>
        <v>1.0005312020281987E-2</v>
      </c>
      <c r="H1646" s="2" t="str">
        <f t="shared" si="154"/>
        <v>Sell</v>
      </c>
    </row>
    <row r="1647" spans="1:8" ht="13.5" x14ac:dyDescent="0.25">
      <c r="A1647" s="4">
        <f>TITRES_STAT!B1650</f>
        <v>44412</v>
      </c>
      <c r="B1647" s="2">
        <f>TITRES_STAT!D1650</f>
        <v>6.4189999999999996</v>
      </c>
      <c r="C1647" s="2">
        <f t="shared" si="150"/>
        <v>6.2998214289322112</v>
      </c>
      <c r="D1647" s="2">
        <f t="shared" si="152"/>
        <v>6.3341139777088635</v>
      </c>
      <c r="E1647" s="2">
        <f t="shared" si="151"/>
        <v>-3.4292548776652332E-2</v>
      </c>
      <c r="F1647" s="2">
        <f t="shared" si="155"/>
        <v>-4.4730066939741506E-2</v>
      </c>
      <c r="G1647" s="2">
        <f t="shared" si="153"/>
        <v>1.0437518163089174E-2</v>
      </c>
      <c r="H1647" s="2" t="str">
        <f t="shared" si="154"/>
        <v>Sell</v>
      </c>
    </row>
    <row r="1648" spans="1:8" ht="13.5" x14ac:dyDescent="0.25">
      <c r="A1648" s="4">
        <f>TITRES_STAT!B1651</f>
        <v>44413</v>
      </c>
      <c r="B1648" s="2">
        <f>TITRES_STAT!D1651</f>
        <v>6.4363000000000001</v>
      </c>
      <c r="C1648" s="2">
        <f t="shared" si="150"/>
        <v>6.3081412090964868</v>
      </c>
      <c r="D1648" s="2">
        <f t="shared" si="152"/>
        <v>6.3416833126933918</v>
      </c>
      <c r="E1648" s="2">
        <f t="shared" si="151"/>
        <v>-3.3542103596905015E-2</v>
      </c>
      <c r="F1648" s="2">
        <f t="shared" si="155"/>
        <v>-4.249247427117421E-2</v>
      </c>
      <c r="G1648" s="2">
        <f t="shared" si="153"/>
        <v>8.9503706742691952E-3</v>
      </c>
      <c r="H1648" s="2" t="str">
        <f t="shared" si="154"/>
        <v>Sell</v>
      </c>
    </row>
    <row r="1649" spans="1:8" ht="13.5" x14ac:dyDescent="0.25">
      <c r="A1649" s="4">
        <f>TITRES_STAT!B1652</f>
        <v>44414</v>
      </c>
      <c r="B1649" s="2">
        <f>TITRES_STAT!D1652</f>
        <v>6.4363000000000001</v>
      </c>
      <c r="C1649" s="2">
        <f t="shared" si="150"/>
        <v>6.3185194846201043</v>
      </c>
      <c r="D1649" s="2">
        <f t="shared" si="152"/>
        <v>6.3486919561975848</v>
      </c>
      <c r="E1649" s="2">
        <f t="shared" si="151"/>
        <v>-3.0172471577480486E-2</v>
      </c>
      <c r="F1649" s="2">
        <f t="shared" si="155"/>
        <v>-4.0028473732435468E-2</v>
      </c>
      <c r="G1649" s="2">
        <f t="shared" si="153"/>
        <v>9.856002154954982E-3</v>
      </c>
      <c r="H1649" s="2" t="str">
        <f t="shared" si="154"/>
        <v>Sell</v>
      </c>
    </row>
    <row r="1650" spans="1:8" ht="13.5" x14ac:dyDescent="0.25">
      <c r="A1650" s="4">
        <f>TITRES_STAT!B1653</f>
        <v>44417</v>
      </c>
      <c r="B1650" s="2">
        <f>TITRES_STAT!D1653</f>
        <v>6.4622999999999999</v>
      </c>
      <c r="C1650" s="2">
        <f t="shared" si="150"/>
        <v>6.327301102370857</v>
      </c>
      <c r="D1650" s="2">
        <f t="shared" si="152"/>
        <v>6.3571073668496156</v>
      </c>
      <c r="E1650" s="2">
        <f t="shared" si="151"/>
        <v>-2.9806264478758671E-2</v>
      </c>
      <c r="F1650" s="2">
        <f t="shared" si="155"/>
        <v>-3.798403188170011E-2</v>
      </c>
      <c r="G1650" s="2">
        <f t="shared" si="153"/>
        <v>8.1777674029414396E-3</v>
      </c>
      <c r="H1650" s="2" t="str">
        <f t="shared" si="154"/>
        <v>Sell</v>
      </c>
    </row>
    <row r="1651" spans="1:8" ht="13.5" x14ac:dyDescent="0.25">
      <c r="A1651" s="4">
        <f>TITRES_STAT!B1654</f>
        <v>44419</v>
      </c>
      <c r="B1651" s="2">
        <f>TITRES_STAT!D1654</f>
        <v>6.4622999999999999</v>
      </c>
      <c r="C1651" s="2">
        <f t="shared" si="150"/>
        <v>6.3347317020061098</v>
      </c>
      <c r="D1651" s="2">
        <f t="shared" si="152"/>
        <v>6.3648994137496437</v>
      </c>
      <c r="E1651" s="2">
        <f t="shared" si="151"/>
        <v>-3.0167711743533943E-2</v>
      </c>
      <c r="F1651" s="2">
        <f t="shared" si="155"/>
        <v>-3.6420767854066879E-2</v>
      </c>
      <c r="G1651" s="2">
        <f t="shared" si="153"/>
        <v>6.2530561105329369E-3</v>
      </c>
      <c r="H1651" s="2" t="str">
        <f t="shared" si="154"/>
        <v>Sell</v>
      </c>
    </row>
    <row r="1652" spans="1:8" ht="13.5" x14ac:dyDescent="0.25">
      <c r="A1652" s="4">
        <f>TITRES_STAT!B1655</f>
        <v>44420</v>
      </c>
      <c r="B1652" s="2">
        <f>TITRES_STAT!D1655</f>
        <v>6.4622999999999999</v>
      </c>
      <c r="C1652" s="2">
        <f t="shared" si="150"/>
        <v>6.3376806709282469</v>
      </c>
      <c r="D1652" s="2">
        <f t="shared" si="152"/>
        <v>6.3721142719904105</v>
      </c>
      <c r="E1652" s="2">
        <f t="shared" si="151"/>
        <v>-3.4433601062163532E-2</v>
      </c>
      <c r="F1652" s="2">
        <f t="shared" si="155"/>
        <v>-3.6023334495686211E-2</v>
      </c>
      <c r="G1652" s="2">
        <f t="shared" si="153"/>
        <v>1.589733433522679E-3</v>
      </c>
      <c r="H1652" s="2" t="str">
        <f t="shared" si="154"/>
        <v>Sell</v>
      </c>
    </row>
    <row r="1653" spans="1:8" ht="13.5" x14ac:dyDescent="0.25">
      <c r="A1653" s="4">
        <f>TITRES_STAT!B1656</f>
        <v>44424</v>
      </c>
      <c r="B1653" s="2">
        <f>TITRES_STAT!D1656</f>
        <v>6.4622999999999999</v>
      </c>
      <c r="C1653" s="2">
        <f t="shared" si="150"/>
        <v>6.3468528754008249</v>
      </c>
      <c r="D1653" s="2">
        <f t="shared" si="152"/>
        <v>6.3787946962874171</v>
      </c>
      <c r="E1653" s="2">
        <f t="shared" si="151"/>
        <v>-3.1941820886592254E-2</v>
      </c>
      <c r="F1653" s="2">
        <f t="shared" si="155"/>
        <v>-3.5207031773867421E-2</v>
      </c>
      <c r="G1653" s="2">
        <f t="shared" si="153"/>
        <v>3.2652108872751676E-3</v>
      </c>
      <c r="H1653" s="2" t="str">
        <f t="shared" si="154"/>
        <v>Sell</v>
      </c>
    </row>
    <row r="1654" spans="1:8" ht="13.5" x14ac:dyDescent="0.25">
      <c r="A1654" s="4">
        <f>TITRES_STAT!B1657</f>
        <v>44425</v>
      </c>
      <c r="B1654" s="2">
        <f>TITRES_STAT!D1657</f>
        <v>6.4622999999999999</v>
      </c>
      <c r="C1654" s="2">
        <f t="shared" si="150"/>
        <v>6.3612908945699287</v>
      </c>
      <c r="D1654" s="2">
        <f t="shared" si="152"/>
        <v>6.3849802743402009</v>
      </c>
      <c r="E1654" s="2">
        <f t="shared" si="151"/>
        <v>-2.368937977027219E-2</v>
      </c>
      <c r="F1654" s="2">
        <f t="shared" si="155"/>
        <v>-3.2903501373148375E-2</v>
      </c>
      <c r="G1654" s="2">
        <f t="shared" si="153"/>
        <v>9.2141216028761852E-3</v>
      </c>
      <c r="H1654" s="2" t="str">
        <f t="shared" si="154"/>
        <v>Sell</v>
      </c>
    </row>
    <row r="1655" spans="1:8" ht="13.5" x14ac:dyDescent="0.25">
      <c r="A1655" s="4">
        <f>TITRES_STAT!B1658</f>
        <v>44426</v>
      </c>
      <c r="B1655" s="2">
        <f>TITRES_STAT!D1658</f>
        <v>6.3582999999999998</v>
      </c>
      <c r="C1655" s="2">
        <f t="shared" si="150"/>
        <v>6.3701692184822472</v>
      </c>
      <c r="D1655" s="2">
        <f t="shared" si="152"/>
        <v>6.3830039577224085</v>
      </c>
      <c r="E1655" s="2">
        <f t="shared" si="151"/>
        <v>-1.2834739240161319E-2</v>
      </c>
      <c r="F1655" s="2">
        <f t="shared" si="155"/>
        <v>-2.8889748946550962E-2</v>
      </c>
      <c r="G1655" s="2">
        <f t="shared" si="153"/>
        <v>1.6055009706389643E-2</v>
      </c>
      <c r="H1655" s="2" t="str">
        <f t="shared" si="154"/>
        <v>Sell</v>
      </c>
    </row>
    <row r="1656" spans="1:8" ht="13.5" x14ac:dyDescent="0.25">
      <c r="A1656" s="4">
        <f>TITRES_STAT!B1659</f>
        <v>44427</v>
      </c>
      <c r="B1656" s="2">
        <f>TITRES_STAT!D1659</f>
        <v>6.4622999999999999</v>
      </c>
      <c r="C1656" s="2">
        <f t="shared" si="150"/>
        <v>6.377681646408055</v>
      </c>
      <c r="D1656" s="2">
        <f t="shared" si="152"/>
        <v>6.3888777386318596</v>
      </c>
      <c r="E1656" s="2">
        <f t="shared" si="151"/>
        <v>-1.1196092223804577E-2</v>
      </c>
      <c r="F1656" s="2">
        <f t="shared" si="155"/>
        <v>-2.5351017602001688E-2</v>
      </c>
      <c r="G1656" s="2">
        <f t="shared" si="153"/>
        <v>1.4154925378197111E-2</v>
      </c>
      <c r="H1656" s="2" t="str">
        <f t="shared" si="154"/>
        <v>Sell</v>
      </c>
    </row>
    <row r="1657" spans="1:8" ht="13.5" x14ac:dyDescent="0.25">
      <c r="A1657" s="4">
        <f>TITRES_STAT!B1660</f>
        <v>44428</v>
      </c>
      <c r="B1657" s="2">
        <f>TITRES_STAT!D1660</f>
        <v>6.4537000000000004</v>
      </c>
      <c r="C1657" s="2">
        <f t="shared" si="150"/>
        <v>6.3840383161914307</v>
      </c>
      <c r="D1657" s="2">
        <f t="shared" si="152"/>
        <v>6.3936793876220923</v>
      </c>
      <c r="E1657" s="2">
        <f t="shared" si="151"/>
        <v>-9.6410714306616185E-3</v>
      </c>
      <c r="F1657" s="2">
        <f t="shared" si="155"/>
        <v>-2.2209028367733676E-2</v>
      </c>
      <c r="G1657" s="2">
        <f t="shared" si="153"/>
        <v>1.2567956937072057E-2</v>
      </c>
      <c r="H1657" s="2" t="str">
        <f t="shared" si="154"/>
        <v>Sell</v>
      </c>
    </row>
    <row r="1658" spans="1:8" ht="13.5" x14ac:dyDescent="0.25">
      <c r="A1658" s="4">
        <f>TITRES_STAT!B1661</f>
        <v>44431</v>
      </c>
      <c r="B1658" s="2">
        <f>TITRES_STAT!D1661</f>
        <v>6.3756000000000004</v>
      </c>
      <c r="C1658" s="2">
        <f t="shared" si="150"/>
        <v>6.3920785752389024</v>
      </c>
      <c r="D1658" s="2">
        <f t="shared" si="152"/>
        <v>6.3923401737241603</v>
      </c>
      <c r="E1658" s="2">
        <f t="shared" si="151"/>
        <v>-2.6159848525786344E-4</v>
      </c>
      <c r="F1658" s="2">
        <f t="shared" si="155"/>
        <v>-1.7819542391238511E-2</v>
      </c>
      <c r="G1658" s="2">
        <f t="shared" si="153"/>
        <v>1.7557943905980648E-2</v>
      </c>
      <c r="H1658" s="2" t="str">
        <f t="shared" si="154"/>
        <v>Sell</v>
      </c>
    </row>
    <row r="1659" spans="1:8" ht="13.5" x14ac:dyDescent="0.25">
      <c r="A1659" s="4">
        <f>TITRES_STAT!B1662</f>
        <v>44432</v>
      </c>
      <c r="B1659" s="2">
        <f>TITRES_STAT!D1662</f>
        <v>6.4189999999999996</v>
      </c>
      <c r="C1659" s="2">
        <f t="shared" si="150"/>
        <v>6.3988818713559938</v>
      </c>
      <c r="D1659" s="2">
        <f t="shared" si="152"/>
        <v>6.3943149756705191</v>
      </c>
      <c r="E1659" s="2">
        <f t="shared" si="151"/>
        <v>4.5668956854747478E-3</v>
      </c>
      <c r="F1659" s="2">
        <f t="shared" si="155"/>
        <v>-1.3342254775895861E-2</v>
      </c>
      <c r="G1659" s="2">
        <f t="shared" si="153"/>
        <v>1.7909150461370607E-2</v>
      </c>
      <c r="H1659" s="2" t="str">
        <f t="shared" si="154"/>
        <v>Sell</v>
      </c>
    </row>
    <row r="1660" spans="1:8" ht="13.5" x14ac:dyDescent="0.25">
      <c r="A1660" s="4">
        <f>TITRES_STAT!B1663</f>
        <v>44433</v>
      </c>
      <c r="B1660" s="2">
        <f>TITRES_STAT!D1663</f>
        <v>6.4189999999999996</v>
      </c>
      <c r="C1660" s="2">
        <f t="shared" si="150"/>
        <v>6.4086385065319948</v>
      </c>
      <c r="D1660" s="2">
        <f t="shared" si="152"/>
        <v>6.3961434959912218</v>
      </c>
      <c r="E1660" s="2">
        <f t="shared" si="151"/>
        <v>1.2495010540773066E-2</v>
      </c>
      <c r="F1660" s="2">
        <f t="shared" si="155"/>
        <v>-8.174801712562076E-3</v>
      </c>
      <c r="G1660" s="2">
        <f t="shared" si="153"/>
        <v>2.066981225333514E-2</v>
      </c>
      <c r="H1660" s="2" t="str">
        <f t="shared" si="154"/>
        <v>Sell</v>
      </c>
    </row>
    <row r="1661" spans="1:8" ht="13.5" x14ac:dyDescent="0.25">
      <c r="A1661" s="4">
        <f>TITRES_STAT!B1664</f>
        <v>44434</v>
      </c>
      <c r="B1661" s="2">
        <f>TITRES_STAT!D1664</f>
        <v>6.4580000000000002</v>
      </c>
      <c r="C1661" s="2">
        <f t="shared" si="150"/>
        <v>6.4168941209116879</v>
      </c>
      <c r="D1661" s="2">
        <f t="shared" si="152"/>
        <v>6.4007254592511309</v>
      </c>
      <c r="E1661" s="2">
        <f t="shared" si="151"/>
        <v>1.6168661660556971E-2</v>
      </c>
      <c r="F1661" s="2">
        <f t="shared" si="155"/>
        <v>-3.3061090379382669E-3</v>
      </c>
      <c r="G1661" s="2">
        <f t="shared" si="153"/>
        <v>1.9474770698495236E-2</v>
      </c>
      <c r="H1661" s="2" t="str">
        <f t="shared" si="154"/>
        <v>Sell</v>
      </c>
    </row>
    <row r="1662" spans="1:8" ht="13.5" x14ac:dyDescent="0.25">
      <c r="A1662" s="4">
        <f>TITRES_STAT!B1665</f>
        <v>44435</v>
      </c>
      <c r="B1662" s="2">
        <f>TITRES_STAT!D1665</f>
        <v>6.4622999999999999</v>
      </c>
      <c r="C1662" s="2">
        <f t="shared" si="150"/>
        <v>6.4238796407714283</v>
      </c>
      <c r="D1662" s="2">
        <f t="shared" si="152"/>
        <v>6.40528653634364</v>
      </c>
      <c r="E1662" s="2">
        <f t="shared" si="151"/>
        <v>1.8593104427788276E-2</v>
      </c>
      <c r="F1662" s="2">
        <f t="shared" si="155"/>
        <v>1.0737336552070417E-3</v>
      </c>
      <c r="G1662" s="2">
        <f t="shared" si="153"/>
        <v>1.7519370772581234E-2</v>
      </c>
      <c r="H1662" s="2" t="str">
        <f t="shared" si="154"/>
        <v>Sell</v>
      </c>
    </row>
    <row r="1663" spans="1:8" ht="13.5" x14ac:dyDescent="0.25">
      <c r="A1663" s="4">
        <f>TITRES_STAT!B1666</f>
        <v>44438</v>
      </c>
      <c r="B1663" s="2">
        <f>TITRES_STAT!D1666</f>
        <v>6.4622999999999999</v>
      </c>
      <c r="C1663" s="2">
        <f t="shared" si="150"/>
        <v>6.4297904652681321</v>
      </c>
      <c r="D1663" s="2">
        <f t="shared" si="152"/>
        <v>6.4095097558737404</v>
      </c>
      <c r="E1663" s="2">
        <f t="shared" si="151"/>
        <v>2.0280709394391749E-2</v>
      </c>
      <c r="F1663" s="2">
        <f t="shared" si="155"/>
        <v>4.9151288030439841E-3</v>
      </c>
      <c r="G1663" s="2">
        <f t="shared" si="153"/>
        <v>1.5365580591347766E-2</v>
      </c>
      <c r="H1663" s="2" t="str">
        <f t="shared" si="154"/>
        <v>Sell</v>
      </c>
    </row>
    <row r="1664" spans="1:8" ht="13.5" x14ac:dyDescent="0.25">
      <c r="A1664" s="4">
        <f>TITRES_STAT!B1667</f>
        <v>44439</v>
      </c>
      <c r="B1664" s="2">
        <f>TITRES_STAT!D1667</f>
        <v>6.4189999999999996</v>
      </c>
      <c r="C1664" s="2">
        <f t="shared" si="150"/>
        <v>6.4347919321499578</v>
      </c>
      <c r="D1664" s="2">
        <f t="shared" si="152"/>
        <v>6.4102127369201298</v>
      </c>
      <c r="E1664" s="2">
        <f t="shared" si="151"/>
        <v>2.4579195229827988E-2</v>
      </c>
      <c r="F1664" s="2">
        <f t="shared" si="155"/>
        <v>8.8479420884007842E-3</v>
      </c>
      <c r="G1664" s="2">
        <f t="shared" si="153"/>
        <v>1.5731253141427204E-2</v>
      </c>
      <c r="H1664" s="2" t="str">
        <f t="shared" si="154"/>
        <v>Sell</v>
      </c>
    </row>
    <row r="1665" spans="1:8" ht="13.5" x14ac:dyDescent="0.25">
      <c r="A1665" s="4">
        <f>TITRES_STAT!B1668</f>
        <v>44440</v>
      </c>
      <c r="B1665" s="2">
        <f>TITRES_STAT!D1668</f>
        <v>6.3756000000000004</v>
      </c>
      <c r="C1665" s="2">
        <f t="shared" si="150"/>
        <v>6.4230239425884257</v>
      </c>
      <c r="D1665" s="2">
        <f t="shared" si="152"/>
        <v>6.4076488304816017</v>
      </c>
      <c r="E1665" s="2">
        <f t="shared" si="151"/>
        <v>1.5375112106823963E-2</v>
      </c>
      <c r="F1665" s="2">
        <f t="shared" si="155"/>
        <v>1.015337609208542E-2</v>
      </c>
      <c r="G1665" s="2">
        <f t="shared" si="153"/>
        <v>5.2217360147385431E-3</v>
      </c>
      <c r="H1665" s="2" t="str">
        <f t="shared" si="154"/>
        <v>Sell</v>
      </c>
    </row>
    <row r="1666" spans="1:8" ht="13.5" x14ac:dyDescent="0.25">
      <c r="A1666" s="4">
        <f>TITRES_STAT!B1669</f>
        <v>44441</v>
      </c>
      <c r="B1666" s="2">
        <f>TITRES_STAT!D1669</f>
        <v>6.3756000000000004</v>
      </c>
      <c r="C1666" s="2">
        <f t="shared" si="150"/>
        <v>6.429066412959437</v>
      </c>
      <c r="D1666" s="2">
        <f t="shared" si="152"/>
        <v>6.4052748430385202</v>
      </c>
      <c r="E1666" s="2">
        <f t="shared" si="151"/>
        <v>2.37915699209168E-2</v>
      </c>
      <c r="F1666" s="2">
        <f t="shared" si="155"/>
        <v>1.2881014857851696E-2</v>
      </c>
      <c r="G1666" s="2">
        <f t="shared" si="153"/>
        <v>1.0910555063065104E-2</v>
      </c>
      <c r="H1666" s="2" t="str">
        <f t="shared" si="154"/>
        <v>Sell</v>
      </c>
    </row>
    <row r="1667" spans="1:8" ht="13.5" x14ac:dyDescent="0.25">
      <c r="A1667" s="4">
        <f>TITRES_STAT!B1670</f>
        <v>44442</v>
      </c>
      <c r="B1667" s="2">
        <f>TITRES_STAT!D1670</f>
        <v>6.2888999999999999</v>
      </c>
      <c r="C1667" s="2">
        <f t="shared" si="150"/>
        <v>6.4328561955810626</v>
      </c>
      <c r="D1667" s="2">
        <f t="shared" si="152"/>
        <v>6.3966544842949267</v>
      </c>
      <c r="E1667" s="2">
        <f t="shared" si="151"/>
        <v>3.6201711286135918E-2</v>
      </c>
      <c r="F1667" s="2">
        <f t="shared" si="155"/>
        <v>1.7545154143508542E-2</v>
      </c>
      <c r="G1667" s="2">
        <f t="shared" si="153"/>
        <v>1.8656557142627376E-2</v>
      </c>
      <c r="H1667" s="2" t="str">
        <f t="shared" si="154"/>
        <v>Sell</v>
      </c>
    </row>
    <row r="1668" spans="1:8" ht="13.5" x14ac:dyDescent="0.25">
      <c r="A1668" s="4">
        <f>TITRES_STAT!B1671</f>
        <v>44445</v>
      </c>
      <c r="B1668" s="2">
        <f>TITRES_STAT!D1671</f>
        <v>6.2888999999999999</v>
      </c>
      <c r="C1668" s="2">
        <f t="shared" si="150"/>
        <v>6.4240475501070531</v>
      </c>
      <c r="D1668" s="2">
        <f t="shared" si="152"/>
        <v>6.3886726706434507</v>
      </c>
      <c r="E1668" s="2">
        <f t="shared" si="151"/>
        <v>3.5374879463602404E-2</v>
      </c>
      <c r="F1668" s="2">
        <f t="shared" si="155"/>
        <v>2.1111099207527316E-2</v>
      </c>
      <c r="G1668" s="2">
        <f t="shared" si="153"/>
        <v>1.4263780256075088E-2</v>
      </c>
      <c r="H1668" s="2" t="str">
        <f t="shared" si="154"/>
        <v>Sell</v>
      </c>
    </row>
    <row r="1669" spans="1:8" ht="13.5" x14ac:dyDescent="0.25">
      <c r="A1669" s="4">
        <f>TITRES_STAT!B1672</f>
        <v>44446</v>
      </c>
      <c r="B1669" s="2">
        <f>TITRES_STAT!D1672</f>
        <v>6.3669000000000002</v>
      </c>
      <c r="C1669" s="2">
        <f t="shared" si="150"/>
        <v>6.4232710039367369</v>
      </c>
      <c r="D1669" s="2">
        <f t="shared" si="152"/>
        <v>6.3870598802254168</v>
      </c>
      <c r="E1669" s="2">
        <f t="shared" si="151"/>
        <v>3.621112371132007E-2</v>
      </c>
      <c r="F1669" s="2">
        <f t="shared" si="155"/>
        <v>2.4131104108285867E-2</v>
      </c>
      <c r="G1669" s="2">
        <f t="shared" si="153"/>
        <v>1.2080019603034203E-2</v>
      </c>
      <c r="H1669" s="2" t="str">
        <f t="shared" si="154"/>
        <v>Sell</v>
      </c>
    </row>
    <row r="1670" spans="1:8" ht="13.5" x14ac:dyDescent="0.25">
      <c r="A1670" s="4">
        <f>TITRES_STAT!B1673</f>
        <v>44447</v>
      </c>
      <c r="B1670" s="2">
        <f>TITRES_STAT!D1673</f>
        <v>6.3756000000000004</v>
      </c>
      <c r="C1670" s="2">
        <f t="shared" si="150"/>
        <v>6.4226139264080082</v>
      </c>
      <c r="D1670" s="2">
        <f t="shared" si="152"/>
        <v>6.3862110002087196</v>
      </c>
      <c r="E1670" s="2">
        <f t="shared" si="151"/>
        <v>3.6402926199288643E-2</v>
      </c>
      <c r="F1670" s="2">
        <f t="shared" si="155"/>
        <v>2.6585468526486425E-2</v>
      </c>
      <c r="G1670" s="2">
        <f t="shared" si="153"/>
        <v>9.8174576728022184E-3</v>
      </c>
      <c r="H1670" s="2" t="str">
        <f t="shared" si="154"/>
        <v>Sell</v>
      </c>
    </row>
    <row r="1671" spans="1:8" ht="13.5" x14ac:dyDescent="0.25">
      <c r="A1671" s="4">
        <f>TITRES_STAT!B1674</f>
        <v>44448</v>
      </c>
      <c r="B1671" s="2">
        <f>TITRES_STAT!D1674</f>
        <v>6.3322000000000003</v>
      </c>
      <c r="C1671" s="2">
        <f t="shared" si="150"/>
        <v>6.4280579377298528</v>
      </c>
      <c r="D1671" s="2">
        <f t="shared" si="152"/>
        <v>6.3822101853784439</v>
      </c>
      <c r="E1671" s="2">
        <f t="shared" si="151"/>
        <v>4.5847752351408921E-2</v>
      </c>
      <c r="F1671" s="2">
        <f t="shared" si="155"/>
        <v>3.0437925291470925E-2</v>
      </c>
      <c r="G1671" s="2">
        <f t="shared" si="153"/>
        <v>1.5409827059937996E-2</v>
      </c>
      <c r="H1671" s="2" t="str">
        <f t="shared" si="154"/>
        <v>Sell</v>
      </c>
    </row>
    <row r="1672" spans="1:8" ht="13.5" x14ac:dyDescent="0.25">
      <c r="A1672" s="4">
        <f>TITRES_STAT!B1675</f>
        <v>44449</v>
      </c>
      <c r="B1672" s="2">
        <f>TITRES_STAT!D1675</f>
        <v>6.3756000000000004</v>
      </c>
      <c r="C1672" s="2">
        <f t="shared" si="150"/>
        <v>6.4333259473098758</v>
      </c>
      <c r="D1672" s="2">
        <f t="shared" si="152"/>
        <v>6.3817205420170779</v>
      </c>
      <c r="E1672" s="2">
        <f t="shared" si="151"/>
        <v>5.160540529279789E-2</v>
      </c>
      <c r="F1672" s="2">
        <f t="shared" si="155"/>
        <v>3.4671421291736317E-2</v>
      </c>
      <c r="G1672" s="2">
        <f t="shared" si="153"/>
        <v>1.6933984001061574E-2</v>
      </c>
      <c r="H1672" s="2" t="str">
        <f t="shared" si="154"/>
        <v>Sell</v>
      </c>
    </row>
    <row r="1673" spans="1:8" ht="13.5" x14ac:dyDescent="0.25">
      <c r="A1673" s="4">
        <f>TITRES_STAT!B1676</f>
        <v>44452</v>
      </c>
      <c r="B1673" s="2">
        <f>TITRES_STAT!D1676</f>
        <v>6.3322000000000003</v>
      </c>
      <c r="C1673" s="2">
        <f t="shared" si="150"/>
        <v>6.4377834938775873</v>
      </c>
      <c r="D1673" s="2">
        <f t="shared" si="152"/>
        <v>6.3780523537195162</v>
      </c>
      <c r="E1673" s="2">
        <f t="shared" si="151"/>
        <v>5.9731140158071128E-2</v>
      </c>
      <c r="F1673" s="2">
        <f t="shared" si="155"/>
        <v>3.9683365065003279E-2</v>
      </c>
      <c r="G1673" s="2">
        <f t="shared" si="153"/>
        <v>2.0047775093067849E-2</v>
      </c>
      <c r="H1673" s="2" t="str">
        <f t="shared" si="154"/>
        <v>Sell</v>
      </c>
    </row>
    <row r="1674" spans="1:8" ht="13.5" x14ac:dyDescent="0.25">
      <c r="A1674" s="4">
        <f>TITRES_STAT!B1677</f>
        <v>44453</v>
      </c>
      <c r="B1674" s="2">
        <f>TITRES_STAT!D1677</f>
        <v>6.2888999999999999</v>
      </c>
      <c r="C1674" s="2">
        <f t="shared" si="150"/>
        <v>6.4348937255887275</v>
      </c>
      <c r="D1674" s="2">
        <f t="shared" si="152"/>
        <v>6.3714484756662184</v>
      </c>
      <c r="E1674" s="2">
        <f t="shared" si="151"/>
        <v>6.3445249922509106E-2</v>
      </c>
      <c r="F1674" s="2">
        <f t="shared" si="155"/>
        <v>4.4435742036504446E-2</v>
      </c>
      <c r="G1674" s="2">
        <f t="shared" si="153"/>
        <v>1.900950788600466E-2</v>
      </c>
      <c r="H1674" s="2" t="str">
        <f t="shared" si="154"/>
        <v>Sell</v>
      </c>
    </row>
    <row r="1675" spans="1:8" ht="13.5" x14ac:dyDescent="0.25">
      <c r="A1675" s="4">
        <f>TITRES_STAT!B1678</f>
        <v>44454</v>
      </c>
      <c r="B1675" s="2">
        <f>TITRES_STAT!D1678</f>
        <v>6.2671999999999999</v>
      </c>
      <c r="C1675" s="2">
        <f t="shared" si="150"/>
        <v>6.4257716139596921</v>
      </c>
      <c r="D1675" s="2">
        <f t="shared" si="152"/>
        <v>6.3637263663576098</v>
      </c>
      <c r="E1675" s="2">
        <f t="shared" si="151"/>
        <v>6.2045247602082298E-2</v>
      </c>
      <c r="F1675" s="2">
        <f t="shared" si="155"/>
        <v>4.7957643149620019E-2</v>
      </c>
      <c r="G1675" s="2">
        <f t="shared" si="153"/>
        <v>1.408760445246228E-2</v>
      </c>
      <c r="H1675" s="2" t="str">
        <f t="shared" si="154"/>
        <v>Sell</v>
      </c>
    </row>
    <row r="1676" spans="1:8" ht="13.5" x14ac:dyDescent="0.25">
      <c r="A1676" s="4">
        <f>TITRES_STAT!B1679</f>
        <v>44455</v>
      </c>
      <c r="B1676" s="2">
        <f>TITRES_STAT!D1679</f>
        <v>6.3756000000000004</v>
      </c>
      <c r="C1676" s="2">
        <f t="shared" si="150"/>
        <v>6.4180529041197394</v>
      </c>
      <c r="D1676" s="2">
        <f t="shared" si="152"/>
        <v>6.3646058947755648</v>
      </c>
      <c r="E1676" s="2">
        <f t="shared" si="151"/>
        <v>5.3447009344174568E-2</v>
      </c>
      <c r="F1676" s="2">
        <f t="shared" si="155"/>
        <v>4.905551638853093E-2</v>
      </c>
      <c r="G1676" s="2">
        <f t="shared" si="153"/>
        <v>4.3914929556436375E-3</v>
      </c>
      <c r="H1676" s="2" t="str">
        <f t="shared" si="154"/>
        <v>Sell</v>
      </c>
    </row>
    <row r="1677" spans="1:8" ht="13.5" x14ac:dyDescent="0.25">
      <c r="A1677" s="4">
        <f>TITRES_STAT!B1680</f>
        <v>44456</v>
      </c>
      <c r="B1677" s="2">
        <f>TITRES_STAT!D1680</f>
        <v>6.3539000000000003</v>
      </c>
      <c r="C1677" s="2">
        <f t="shared" si="150"/>
        <v>6.398183226562856</v>
      </c>
      <c r="D1677" s="2">
        <f t="shared" si="152"/>
        <v>6.36381286553293</v>
      </c>
      <c r="E1677" s="2">
        <f t="shared" si="151"/>
        <v>3.4370361029925967E-2</v>
      </c>
      <c r="F1677" s="2">
        <f t="shared" si="155"/>
        <v>4.611848531680994E-2</v>
      </c>
      <c r="G1677" s="2">
        <f t="shared" si="153"/>
        <v>-1.1748124286883974E-2</v>
      </c>
      <c r="H1677" s="2" t="str">
        <f t="shared" si="154"/>
        <v>Hold</v>
      </c>
    </row>
    <row r="1678" spans="1:8" ht="13.5" x14ac:dyDescent="0.25">
      <c r="A1678" s="4">
        <f>TITRES_STAT!B1681</f>
        <v>44459</v>
      </c>
      <c r="B1678" s="2">
        <f>TITRES_STAT!D1681</f>
        <v>6.3495999999999997</v>
      </c>
      <c r="C1678" s="2">
        <f t="shared" si="150"/>
        <v>6.3813704224762624</v>
      </c>
      <c r="D1678" s="2">
        <f t="shared" si="152"/>
        <v>6.3627600606786388</v>
      </c>
      <c r="E1678" s="2">
        <f t="shared" si="151"/>
        <v>1.8610361797623654E-2</v>
      </c>
      <c r="F1678" s="2">
        <f t="shared" si="155"/>
        <v>4.0616860612972684E-2</v>
      </c>
      <c r="G1678" s="2">
        <f t="shared" si="153"/>
        <v>-2.2006498815349031E-2</v>
      </c>
      <c r="H1678" s="2" t="str">
        <f t="shared" si="154"/>
        <v>Hold</v>
      </c>
    </row>
    <row r="1679" spans="1:8" ht="13.5" x14ac:dyDescent="0.25">
      <c r="A1679" s="4">
        <f>TITRES_STAT!B1682</f>
        <v>44460</v>
      </c>
      <c r="B1679" s="2">
        <f>TITRES_STAT!D1682</f>
        <v>6.3669000000000002</v>
      </c>
      <c r="C1679" s="2">
        <f t="shared" ref="C1679:C1742" si="156">$C$4*B1669+C1678*(1-$C$4)</f>
        <v>6.3791442036337607</v>
      </c>
      <c r="D1679" s="2">
        <f t="shared" si="152"/>
        <v>6.3630667228505908</v>
      </c>
      <c r="E1679" s="2">
        <f t="shared" si="151"/>
        <v>1.607748078316984E-2</v>
      </c>
      <c r="F1679" s="2">
        <f t="shared" si="155"/>
        <v>3.5708984647012117E-2</v>
      </c>
      <c r="G1679" s="2">
        <f t="shared" si="153"/>
        <v>-1.9631503863842277E-2</v>
      </c>
      <c r="H1679" s="2" t="str">
        <f t="shared" si="154"/>
        <v>Hold</v>
      </c>
    </row>
    <row r="1680" spans="1:8" ht="13.5" x14ac:dyDescent="0.25">
      <c r="A1680" s="4">
        <f>TITRES_STAT!B1683</f>
        <v>44461</v>
      </c>
      <c r="B1680" s="2">
        <f>TITRES_STAT!D1683</f>
        <v>6.2931999999999997</v>
      </c>
      <c r="C1680" s="2">
        <f t="shared" si="156"/>
        <v>6.3785989415362589</v>
      </c>
      <c r="D1680" s="2">
        <f t="shared" si="152"/>
        <v>6.3578914100468431</v>
      </c>
      <c r="E1680" s="2">
        <f t="shared" si="151"/>
        <v>2.0707531489415842E-2</v>
      </c>
      <c r="F1680" s="2">
        <f t="shared" si="155"/>
        <v>3.270869401549286E-2</v>
      </c>
      <c r="G1680" s="2">
        <f t="shared" si="153"/>
        <v>-1.2001162526077018E-2</v>
      </c>
      <c r="H1680" s="2" t="str">
        <f t="shared" si="154"/>
        <v>Hold</v>
      </c>
    </row>
    <row r="1681" spans="1:8" ht="13.5" x14ac:dyDescent="0.25">
      <c r="A1681" s="4">
        <f>TITRES_STAT!B1684</f>
        <v>44462</v>
      </c>
      <c r="B1681" s="2">
        <f>TITRES_STAT!D1684</f>
        <v>6.2931999999999997</v>
      </c>
      <c r="C1681" s="2">
        <f t="shared" si="156"/>
        <v>6.3714606428383727</v>
      </c>
      <c r="D1681" s="2">
        <f t="shared" si="152"/>
        <v>6.3530994537470775</v>
      </c>
      <c r="E1681" s="2">
        <f t="shared" si="151"/>
        <v>1.8361189091295138E-2</v>
      </c>
      <c r="F1681" s="2">
        <f t="shared" si="155"/>
        <v>2.9839193030653317E-2</v>
      </c>
      <c r="G1681" s="2">
        <f t="shared" si="153"/>
        <v>-1.1478003939358179E-2</v>
      </c>
      <c r="H1681" s="2" t="str">
        <f t="shared" si="154"/>
        <v>Hold</v>
      </c>
    </row>
    <row r="1682" spans="1:8" ht="13.5" x14ac:dyDescent="0.25">
      <c r="A1682" s="4">
        <f>TITRES_STAT!B1685</f>
        <v>44463</v>
      </c>
      <c r="B1682" s="2">
        <f>TITRES_STAT!D1685</f>
        <v>6.3105000000000002</v>
      </c>
      <c r="C1682" s="2">
        <f t="shared" si="156"/>
        <v>6.3720974670170847</v>
      </c>
      <c r="D1682" s="2">
        <f t="shared" si="152"/>
        <v>6.3499439386547012</v>
      </c>
      <c r="E1682" s="2">
        <f t="shared" si="151"/>
        <v>2.215352836238349E-2</v>
      </c>
      <c r="F1682" s="2">
        <f t="shared" si="155"/>
        <v>2.8302060096999353E-2</v>
      </c>
      <c r="G1682" s="2">
        <f t="shared" si="153"/>
        <v>-6.1485317346158634E-3</v>
      </c>
      <c r="H1682" s="2" t="str">
        <f t="shared" si="154"/>
        <v>Hold</v>
      </c>
    </row>
    <row r="1683" spans="1:8" ht="13.5" x14ac:dyDescent="0.25">
      <c r="A1683" s="4">
        <f>TITRES_STAT!B1686</f>
        <v>44466</v>
      </c>
      <c r="B1683" s="2">
        <f>TITRES_STAT!D1686</f>
        <v>6.3105000000000002</v>
      </c>
      <c r="C1683" s="2">
        <f t="shared" si="156"/>
        <v>6.3659593951683027</v>
      </c>
      <c r="D1683" s="2">
        <f t="shared" si="152"/>
        <v>6.3470221654210199</v>
      </c>
      <c r="E1683" s="2">
        <f t="shared" si="151"/>
        <v>1.8937229747282736E-2</v>
      </c>
      <c r="F1683" s="2">
        <f t="shared" si="155"/>
        <v>2.6429094027056031E-2</v>
      </c>
      <c r="G1683" s="2">
        <f t="shared" si="153"/>
        <v>-7.4918642797732957E-3</v>
      </c>
      <c r="H1683" s="2" t="str">
        <f t="shared" si="154"/>
        <v>Hold</v>
      </c>
    </row>
    <row r="1684" spans="1:8" ht="13.5" x14ac:dyDescent="0.25">
      <c r="A1684" s="4">
        <f>TITRES_STAT!B1687</f>
        <v>44467</v>
      </c>
      <c r="B1684" s="2">
        <f>TITRES_STAT!D1687</f>
        <v>6.3495999999999997</v>
      </c>
      <c r="C1684" s="2">
        <f t="shared" si="156"/>
        <v>6.3541041036039481</v>
      </c>
      <c r="D1684" s="2">
        <f t="shared" si="152"/>
        <v>6.3472131161305745</v>
      </c>
      <c r="E1684" s="2">
        <f t="shared" si="151"/>
        <v>6.8909874733735776E-3</v>
      </c>
      <c r="F1684" s="2">
        <f t="shared" si="155"/>
        <v>2.2521472716319543E-2</v>
      </c>
      <c r="G1684" s="2">
        <f t="shared" si="153"/>
        <v>-1.5630485242945965E-2</v>
      </c>
      <c r="H1684" s="2" t="str">
        <f t="shared" si="154"/>
        <v>Hold</v>
      </c>
    </row>
    <row r="1685" spans="1:8" ht="13.5" x14ac:dyDescent="0.25">
      <c r="A1685" s="4">
        <f>TITRES_STAT!B1688</f>
        <v>44468</v>
      </c>
      <c r="B1685" s="2">
        <f>TITRES_STAT!D1688</f>
        <v>6.3756000000000004</v>
      </c>
      <c r="C1685" s="2">
        <f t="shared" si="156"/>
        <v>6.3407342415110328</v>
      </c>
      <c r="D1685" s="2">
        <f t="shared" si="152"/>
        <v>6.3493158482690513</v>
      </c>
      <c r="E1685" s="2">
        <f t="shared" si="151"/>
        <v>-8.5816067580184452E-3</v>
      </c>
      <c r="F1685" s="2">
        <f t="shared" si="155"/>
        <v>1.6300856821451944E-2</v>
      </c>
      <c r="G1685" s="2">
        <f t="shared" si="153"/>
        <v>-2.4882463579470389E-2</v>
      </c>
      <c r="H1685" s="2" t="str">
        <f t="shared" si="154"/>
        <v>Hold</v>
      </c>
    </row>
    <row r="1686" spans="1:8" ht="13.5" x14ac:dyDescent="0.25">
      <c r="A1686" s="4">
        <f>TITRES_STAT!B1689</f>
        <v>44469</v>
      </c>
      <c r="B1686" s="2">
        <f>TITRES_STAT!D1689</f>
        <v>6.3756000000000004</v>
      </c>
      <c r="C1686" s="2">
        <f t="shared" si="156"/>
        <v>6.3460982043554894</v>
      </c>
      <c r="D1686" s="2">
        <f t="shared" si="152"/>
        <v>6.3512628224713445</v>
      </c>
      <c r="E1686" s="2">
        <f t="shared" si="151"/>
        <v>-5.164618115855113E-3</v>
      </c>
      <c r="F1686" s="2">
        <f t="shared" si="155"/>
        <v>1.2007761833990532E-2</v>
      </c>
      <c r="G1686" s="2">
        <f t="shared" si="153"/>
        <v>-1.7172379949845645E-2</v>
      </c>
      <c r="H1686" s="2" t="str">
        <f t="shared" si="154"/>
        <v>Hold</v>
      </c>
    </row>
    <row r="1687" spans="1:8" ht="13.5" x14ac:dyDescent="0.25">
      <c r="A1687" s="4">
        <f>TITRES_STAT!B1690</f>
        <v>44470</v>
      </c>
      <c r="B1687" s="2">
        <f>TITRES_STAT!D1690</f>
        <v>6.3539000000000003</v>
      </c>
      <c r="C1687" s="2">
        <f t="shared" si="156"/>
        <v>6.3472984806084911</v>
      </c>
      <c r="D1687" s="2">
        <f t="shared" si="152"/>
        <v>6.3514581689549487</v>
      </c>
      <c r="E1687" s="2">
        <f t="shared" si="151"/>
        <v>-4.1596883464576351E-3</v>
      </c>
      <c r="F1687" s="2">
        <f t="shared" si="155"/>
        <v>8.7742717979009E-3</v>
      </c>
      <c r="G1687" s="2">
        <f t="shared" si="153"/>
        <v>-1.2933960144358535E-2</v>
      </c>
      <c r="H1687" s="2" t="str">
        <f t="shared" si="154"/>
        <v>Hold</v>
      </c>
    </row>
    <row r="1688" spans="1:8" ht="13.5" x14ac:dyDescent="0.25">
      <c r="A1688" s="4">
        <f>TITRES_STAT!B1691</f>
        <v>44473</v>
      </c>
      <c r="B1688" s="2">
        <f>TITRES_STAT!D1691</f>
        <v>6.3322000000000003</v>
      </c>
      <c r="C1688" s="2">
        <f t="shared" si="156"/>
        <v>6.3476525605148773</v>
      </c>
      <c r="D1688" s="2">
        <f t="shared" si="152"/>
        <v>6.3500316379212487</v>
      </c>
      <c r="E1688" s="2">
        <f t="shared" si="151"/>
        <v>-2.3790774063714437E-3</v>
      </c>
      <c r="F1688" s="2">
        <f t="shared" si="155"/>
        <v>6.5436019570464313E-3</v>
      </c>
      <c r="G1688" s="2">
        <f t="shared" si="153"/>
        <v>-8.922679363417875E-3</v>
      </c>
      <c r="H1688" s="2" t="str">
        <f t="shared" si="154"/>
        <v>Hold</v>
      </c>
    </row>
    <row r="1689" spans="1:8" ht="13.5" x14ac:dyDescent="0.25">
      <c r="A1689" s="4">
        <f>TITRES_STAT!B1692</f>
        <v>44474</v>
      </c>
      <c r="B1689" s="2">
        <f>TITRES_STAT!D1692</f>
        <v>6.3105000000000002</v>
      </c>
      <c r="C1689" s="2">
        <f t="shared" si="156"/>
        <v>6.3506137050510505</v>
      </c>
      <c r="D1689" s="2">
        <f t="shared" si="152"/>
        <v>6.3471033684456009</v>
      </c>
      <c r="E1689" s="2">
        <f t="shared" si="151"/>
        <v>3.5103366054496377E-3</v>
      </c>
      <c r="F1689" s="2">
        <f t="shared" si="155"/>
        <v>5.9369488867270729E-3</v>
      </c>
      <c r="G1689" s="2">
        <f t="shared" si="153"/>
        <v>-2.4266122812774352E-3</v>
      </c>
      <c r="H1689" s="2" t="str">
        <f t="shared" si="154"/>
        <v>Hold</v>
      </c>
    </row>
    <row r="1690" spans="1:8" ht="13.5" x14ac:dyDescent="0.25">
      <c r="A1690" s="4">
        <f>TITRES_STAT!B1693</f>
        <v>44475</v>
      </c>
      <c r="B1690" s="2">
        <f>TITRES_STAT!D1693</f>
        <v>6.3539000000000003</v>
      </c>
      <c r="C1690" s="2">
        <f t="shared" si="156"/>
        <v>6.3417808273508882</v>
      </c>
      <c r="D1690" s="2">
        <f t="shared" si="152"/>
        <v>6.3476068226348152</v>
      </c>
      <c r="E1690" s="2">
        <f t="shared" si="151"/>
        <v>-5.8259952839270213E-3</v>
      </c>
      <c r="F1690" s="2">
        <f t="shared" si="155"/>
        <v>3.5843600525962546E-3</v>
      </c>
      <c r="G1690" s="2">
        <f t="shared" si="153"/>
        <v>-9.4103553365232767E-3</v>
      </c>
      <c r="H1690" s="2" t="str">
        <f t="shared" si="154"/>
        <v>Hold</v>
      </c>
    </row>
    <row r="1691" spans="1:8" ht="13.5" x14ac:dyDescent="0.25">
      <c r="A1691" s="4">
        <f>TITRES_STAT!B1694</f>
        <v>44476</v>
      </c>
      <c r="B1691" s="2">
        <f>TITRES_STAT!D1694</f>
        <v>6.3539000000000003</v>
      </c>
      <c r="C1691" s="2">
        <f t="shared" si="156"/>
        <v>6.33430685391229</v>
      </c>
      <c r="D1691" s="2">
        <f t="shared" si="152"/>
        <v>6.3480729839211252</v>
      </c>
      <c r="E1691" s="2">
        <f t="shared" si="151"/>
        <v>-1.3766130008835198E-2</v>
      </c>
      <c r="F1691" s="2">
        <f t="shared" si="155"/>
        <v>1.1426204030996409E-4</v>
      </c>
      <c r="G1691" s="2">
        <f t="shared" si="153"/>
        <v>-1.3880392049145162E-2</v>
      </c>
      <c r="H1691" s="2" t="str">
        <f t="shared" si="154"/>
        <v>Hold</v>
      </c>
    </row>
    <row r="1692" spans="1:8" ht="13.5" x14ac:dyDescent="0.25">
      <c r="A1692" s="4">
        <f>TITRES_STAT!B1695</f>
        <v>44477</v>
      </c>
      <c r="B1692" s="2">
        <f>TITRES_STAT!D1695</f>
        <v>6.3756000000000004</v>
      </c>
      <c r="C1692" s="2">
        <f t="shared" si="156"/>
        <v>6.3306442610027069</v>
      </c>
      <c r="D1692" s="2">
        <f t="shared" si="152"/>
        <v>6.3501120221491902</v>
      </c>
      <c r="E1692" s="2">
        <f t="shared" ref="E1692:E1755" si="157">C1692-D1692</f>
        <v>-1.9467761146483298E-2</v>
      </c>
      <c r="F1692" s="2">
        <f t="shared" si="155"/>
        <v>-3.8021425970486884E-3</v>
      </c>
      <c r="G1692" s="2">
        <f t="shared" si="153"/>
        <v>-1.5665618549434608E-2</v>
      </c>
      <c r="H1692" s="2" t="str">
        <f t="shared" si="154"/>
        <v>Hold</v>
      </c>
    </row>
    <row r="1693" spans="1:8" ht="13.5" x14ac:dyDescent="0.25">
      <c r="A1693" s="4">
        <f>TITRES_STAT!B1696</f>
        <v>44480</v>
      </c>
      <c r="B1693" s="2">
        <f>TITRES_STAT!D1696</f>
        <v>6.3756000000000004</v>
      </c>
      <c r="C1693" s="2">
        <f t="shared" si="156"/>
        <v>6.3275451439253683</v>
      </c>
      <c r="D1693" s="2">
        <f t="shared" ref="D1693:D1756" si="158">$D$4*B1693+(1-$D$4)*D1692</f>
        <v>6.3520000205085099</v>
      </c>
      <c r="E1693" s="2">
        <f t="shared" si="157"/>
        <v>-2.4454876583141605E-2</v>
      </c>
      <c r="F1693" s="2">
        <f t="shared" si="155"/>
        <v>-7.9326893942672713E-3</v>
      </c>
      <c r="G1693" s="2">
        <f t="shared" si="153"/>
        <v>-1.6522187188874334E-2</v>
      </c>
      <c r="H1693" s="2" t="str">
        <f t="shared" si="154"/>
        <v>Hold</v>
      </c>
    </row>
    <row r="1694" spans="1:8" ht="13.5" x14ac:dyDescent="0.25">
      <c r="A1694" s="4">
        <f>TITRES_STAT!B1697</f>
        <v>44481</v>
      </c>
      <c r="B1694" s="2">
        <f>TITRES_STAT!D1697</f>
        <v>6.3712999999999997</v>
      </c>
      <c r="C1694" s="2">
        <f t="shared" si="156"/>
        <v>6.3309381987060807</v>
      </c>
      <c r="D1694" s="2">
        <f t="shared" si="158"/>
        <v>6.3534296486189907</v>
      </c>
      <c r="E1694" s="2">
        <f t="shared" si="157"/>
        <v>-2.2491449912910078E-2</v>
      </c>
      <c r="F1694" s="2">
        <f t="shared" si="155"/>
        <v>-1.0844441497995832E-2</v>
      </c>
      <c r="G1694" s="2">
        <f t="shared" si="153"/>
        <v>-1.1647008414914246E-2</v>
      </c>
      <c r="H1694" s="2" t="str">
        <f t="shared" si="154"/>
        <v>Hold</v>
      </c>
    </row>
    <row r="1695" spans="1:8" ht="13.5" x14ac:dyDescent="0.25">
      <c r="A1695" s="4">
        <f>TITRES_STAT!B1698</f>
        <v>44482</v>
      </c>
      <c r="B1695" s="2">
        <f>TITRES_STAT!D1698</f>
        <v>6.3756000000000004</v>
      </c>
      <c r="C1695" s="2">
        <f t="shared" si="156"/>
        <v>6.3378092450589909</v>
      </c>
      <c r="D1695" s="2">
        <f t="shared" si="158"/>
        <v>6.3550718968694362</v>
      </c>
      <c r="E1695" s="2">
        <f t="shared" si="157"/>
        <v>-1.7262651810445284E-2</v>
      </c>
      <c r="F1695" s="2">
        <f t="shared" si="155"/>
        <v>-1.2128083560485723E-2</v>
      </c>
      <c r="G1695" s="2">
        <f t="shared" si="153"/>
        <v>-5.1345682499595608E-3</v>
      </c>
      <c r="H1695" s="2" t="str">
        <f t="shared" si="154"/>
        <v>Hold</v>
      </c>
    </row>
    <row r="1696" spans="1:8" ht="13.5" x14ac:dyDescent="0.25">
      <c r="A1696" s="4">
        <f>TITRES_STAT!B1699</f>
        <v>44483</v>
      </c>
      <c r="B1696" s="2">
        <f>TITRES_STAT!D1699</f>
        <v>6.3756000000000004</v>
      </c>
      <c r="C1696" s="2">
        <f t="shared" si="156"/>
        <v>6.3436232073576075</v>
      </c>
      <c r="D1696" s="2">
        <f t="shared" si="158"/>
        <v>6.3565924971013299</v>
      </c>
      <c r="E1696" s="2">
        <f t="shared" si="157"/>
        <v>-1.2969289743722356E-2</v>
      </c>
      <c r="F1696" s="2">
        <f t="shared" si="155"/>
        <v>-1.2296324797133051E-2</v>
      </c>
      <c r="G1696" s="2">
        <f t="shared" si="153"/>
        <v>-6.7296494658930506E-4</v>
      </c>
      <c r="H1696" s="2" t="str">
        <f t="shared" si="154"/>
        <v>Hold</v>
      </c>
    </row>
    <row r="1697" spans="1:8" ht="13.5" x14ac:dyDescent="0.25">
      <c r="A1697" s="4">
        <f>TITRES_STAT!B1700</f>
        <v>44488</v>
      </c>
      <c r="B1697" s="2">
        <f>TITRES_STAT!D1700</f>
        <v>6.3756000000000004</v>
      </c>
      <c r="C1697" s="2">
        <f t="shared" si="156"/>
        <v>6.3452042523795145</v>
      </c>
      <c r="D1697" s="2">
        <f t="shared" si="158"/>
        <v>6.3580004602790092</v>
      </c>
      <c r="E1697" s="2">
        <f t="shared" si="157"/>
        <v>-1.279620789949476E-2</v>
      </c>
      <c r="F1697" s="2">
        <f t="shared" si="155"/>
        <v>-1.2396301417605393E-2</v>
      </c>
      <c r="G1697" s="2">
        <f t="shared" si="153"/>
        <v>-3.9990648188936717E-4</v>
      </c>
      <c r="H1697" s="2" t="str">
        <f t="shared" si="154"/>
        <v>Hold</v>
      </c>
    </row>
    <row r="1698" spans="1:8" ht="13.5" x14ac:dyDescent="0.25">
      <c r="A1698" s="4">
        <f>TITRES_STAT!B1701</f>
        <v>44489</v>
      </c>
      <c r="B1698" s="2">
        <f>TITRES_STAT!D1701</f>
        <v>6.3712999999999997</v>
      </c>
      <c r="C1698" s="2">
        <f t="shared" si="156"/>
        <v>6.3432035981672819</v>
      </c>
      <c r="D1698" s="2">
        <f t="shared" si="158"/>
        <v>6.3589856113694534</v>
      </c>
      <c r="E1698" s="2">
        <f t="shared" si="157"/>
        <v>-1.5782013202171541E-2</v>
      </c>
      <c r="F1698" s="2">
        <f t="shared" si="155"/>
        <v>-1.3073443774518623E-2</v>
      </c>
      <c r="G1698" s="2">
        <f t="shared" si="153"/>
        <v>-2.7085694276529175E-3</v>
      </c>
      <c r="H1698" s="2" t="str">
        <f t="shared" si="154"/>
        <v>Hold</v>
      </c>
    </row>
    <row r="1699" spans="1:8" ht="13.5" x14ac:dyDescent="0.25">
      <c r="A1699" s="4">
        <f>TITRES_STAT!B1702</f>
        <v>44490</v>
      </c>
      <c r="B1699" s="2">
        <f>TITRES_STAT!D1702</f>
        <v>6.3712999999999997</v>
      </c>
      <c r="C1699" s="2">
        <f t="shared" si="156"/>
        <v>6.3381722753723153</v>
      </c>
      <c r="D1699" s="2">
        <f t="shared" si="158"/>
        <v>6.3598977883050498</v>
      </c>
      <c r="E1699" s="2">
        <f t="shared" si="157"/>
        <v>-2.1725512932734503E-2</v>
      </c>
      <c r="F1699" s="2">
        <f t="shared" si="155"/>
        <v>-1.4803857606161801E-2</v>
      </c>
      <c r="G1699" s="2">
        <f t="shared" si="153"/>
        <v>-6.9216553265727017E-3</v>
      </c>
      <c r="H1699" s="2" t="str">
        <f t="shared" si="154"/>
        <v>Hold</v>
      </c>
    </row>
    <row r="1700" spans="1:8" ht="13.5" x14ac:dyDescent="0.25">
      <c r="A1700" s="4">
        <f>TITRES_STAT!B1703</f>
        <v>44491</v>
      </c>
      <c r="B1700" s="2">
        <f>TITRES_STAT!D1703</f>
        <v>6.3322000000000003</v>
      </c>
      <c r="C1700" s="2">
        <f t="shared" si="156"/>
        <v>6.340591925315036</v>
      </c>
      <c r="D1700" s="2">
        <f t="shared" si="158"/>
        <v>6.3578461002824529</v>
      </c>
      <c r="E1700" s="2">
        <f t="shared" si="157"/>
        <v>-1.725417496741688E-2</v>
      </c>
      <c r="F1700" s="2">
        <f t="shared" si="155"/>
        <v>-1.5293921078412816E-2</v>
      </c>
      <c r="G1700" s="2">
        <f t="shared" ref="G1700:G1763" si="159">E1700-F1700</f>
        <v>-1.9602538890040634E-3</v>
      </c>
      <c r="H1700" s="2" t="str">
        <f t="shared" ref="H1700:H1763" si="160">IF(G1700&lt;0,"Hold","Sell")</f>
        <v>Hold</v>
      </c>
    </row>
    <row r="1701" spans="1:8" ht="13.5" x14ac:dyDescent="0.25">
      <c r="A1701" s="4">
        <f>TITRES_STAT!B1704</f>
        <v>44494</v>
      </c>
      <c r="B1701" s="2">
        <f>TITRES_STAT!D1704</f>
        <v>6.3322000000000003</v>
      </c>
      <c r="C1701" s="2">
        <f t="shared" si="156"/>
        <v>6.3426393214204158</v>
      </c>
      <c r="D1701" s="2">
        <f t="shared" si="158"/>
        <v>6.3559463891504189</v>
      </c>
      <c r="E1701" s="2">
        <f t="shared" si="157"/>
        <v>-1.3307067730003119E-2</v>
      </c>
      <c r="F1701" s="2">
        <f t="shared" ref="F1701:F1764" si="161">(E1701*(2/(10)))+((1-(2/10))*F1700)</f>
        <v>-1.4896550408730879E-2</v>
      </c>
      <c r="G1701" s="2">
        <f t="shared" si="159"/>
        <v>1.5894826787277595E-3</v>
      </c>
      <c r="H1701" s="2" t="str">
        <f t="shared" si="160"/>
        <v>Sell</v>
      </c>
    </row>
    <row r="1702" spans="1:8" ht="13.5" x14ac:dyDescent="0.25">
      <c r="A1702" s="4">
        <f>TITRES_STAT!B1705</f>
        <v>44495</v>
      </c>
      <c r="B1702" s="2">
        <f>TITRES_STAT!D1705</f>
        <v>6.2888999999999999</v>
      </c>
      <c r="C1702" s="2">
        <f t="shared" si="156"/>
        <v>6.3477101950480437</v>
      </c>
      <c r="D1702" s="2">
        <f t="shared" si="158"/>
        <v>6.3509799899540917</v>
      </c>
      <c r="E1702" s="2">
        <f t="shared" si="157"/>
        <v>-3.2697949060480624E-3</v>
      </c>
      <c r="F1702" s="2">
        <f t="shared" si="161"/>
        <v>-1.2571199308194317E-2</v>
      </c>
      <c r="G1702" s="2">
        <f t="shared" si="159"/>
        <v>9.3014044021462548E-3</v>
      </c>
      <c r="H1702" s="2" t="str">
        <f t="shared" si="160"/>
        <v>Sell</v>
      </c>
    </row>
    <row r="1703" spans="1:8" ht="13.5" x14ac:dyDescent="0.25">
      <c r="A1703" s="4">
        <f>TITRES_STAT!B1706</f>
        <v>44496</v>
      </c>
      <c r="B1703" s="2">
        <f>TITRES_STAT!D1706</f>
        <v>6.2888999999999999</v>
      </c>
      <c r="C1703" s="2">
        <f t="shared" si="156"/>
        <v>6.3520009342714214</v>
      </c>
      <c r="D1703" s="2">
        <f t="shared" si="158"/>
        <v>6.3463814721797149</v>
      </c>
      <c r="E1703" s="2">
        <f t="shared" si="157"/>
        <v>5.6194620917064952E-3</v>
      </c>
      <c r="F1703" s="2">
        <f t="shared" si="161"/>
        <v>-8.9330670282141561E-3</v>
      </c>
      <c r="G1703" s="2">
        <f t="shared" si="159"/>
        <v>1.4552529119920651E-2</v>
      </c>
      <c r="H1703" s="2" t="str">
        <f t="shared" si="160"/>
        <v>Sell</v>
      </c>
    </row>
    <row r="1704" spans="1:8" ht="13.5" x14ac:dyDescent="0.25">
      <c r="A1704" s="4">
        <f>TITRES_STAT!B1707</f>
        <v>44497</v>
      </c>
      <c r="B1704" s="2">
        <f>TITRES_STAT!D1707</f>
        <v>6.3322000000000003</v>
      </c>
      <c r="C1704" s="2">
        <f t="shared" si="156"/>
        <v>6.3549700213065874</v>
      </c>
      <c r="D1704" s="2">
        <f t="shared" si="158"/>
        <v>6.3453309927589947</v>
      </c>
      <c r="E1704" s="2">
        <f t="shared" si="157"/>
        <v>9.6390285475926873E-3</v>
      </c>
      <c r="F1704" s="2">
        <f t="shared" si="161"/>
        <v>-5.2186479130527878E-3</v>
      </c>
      <c r="G1704" s="2">
        <f t="shared" si="159"/>
        <v>1.4857676460645475E-2</v>
      </c>
      <c r="H1704" s="2" t="str">
        <f t="shared" si="160"/>
        <v>Sell</v>
      </c>
    </row>
    <row r="1705" spans="1:8" ht="13.5" x14ac:dyDescent="0.25">
      <c r="A1705" s="4">
        <f>TITRES_STAT!B1708</f>
        <v>44498</v>
      </c>
      <c r="B1705" s="2">
        <f>TITRES_STAT!D1708</f>
        <v>6.3712999999999997</v>
      </c>
      <c r="C1705" s="2">
        <f t="shared" si="156"/>
        <v>6.3581438641824972</v>
      </c>
      <c r="D1705" s="2">
        <f t="shared" si="158"/>
        <v>6.3472546229249955</v>
      </c>
      <c r="E1705" s="2">
        <f t="shared" si="157"/>
        <v>1.0889241257501681E-2</v>
      </c>
      <c r="F1705" s="2">
        <f t="shared" si="161"/>
        <v>-1.9970700789418943E-3</v>
      </c>
      <c r="G1705" s="2">
        <f t="shared" si="159"/>
        <v>1.2886311336443575E-2</v>
      </c>
      <c r="H1705" s="2" t="str">
        <f t="shared" si="160"/>
        <v>Sell</v>
      </c>
    </row>
    <row r="1706" spans="1:8" ht="13.5" x14ac:dyDescent="0.25">
      <c r="A1706" s="4">
        <f>TITRES_STAT!B1709</f>
        <v>44501</v>
      </c>
      <c r="B1706" s="2">
        <f>TITRES_STAT!D1709</f>
        <v>6.3756000000000004</v>
      </c>
      <c r="C1706" s="2">
        <f t="shared" si="156"/>
        <v>6.3608294235390357</v>
      </c>
      <c r="D1706" s="2">
        <f t="shared" si="158"/>
        <v>6.3493542804861072</v>
      </c>
      <c r="E1706" s="2">
        <f t="shared" si="157"/>
        <v>1.1475143052928516E-2</v>
      </c>
      <c r="F1706" s="2">
        <f t="shared" si="161"/>
        <v>6.9737254743218761E-4</v>
      </c>
      <c r="G1706" s="2">
        <f t="shared" si="159"/>
        <v>1.0777770505496328E-2</v>
      </c>
      <c r="H1706" s="2" t="str">
        <f t="shared" si="160"/>
        <v>Sell</v>
      </c>
    </row>
    <row r="1707" spans="1:8" ht="13.5" x14ac:dyDescent="0.25">
      <c r="A1707" s="4">
        <f>TITRES_STAT!B1710</f>
        <v>44502</v>
      </c>
      <c r="B1707" s="2">
        <f>TITRES_STAT!D1710</f>
        <v>6.4103000000000003</v>
      </c>
      <c r="C1707" s="2">
        <f t="shared" si="156"/>
        <v>6.3631018199176452</v>
      </c>
      <c r="D1707" s="2">
        <f t="shared" si="158"/>
        <v>6.3538687782278771</v>
      </c>
      <c r="E1707" s="2">
        <f t="shared" si="157"/>
        <v>9.2330416897681289E-3</v>
      </c>
      <c r="F1707" s="2">
        <f t="shared" si="161"/>
        <v>2.4045063758993757E-3</v>
      </c>
      <c r="G1707" s="2">
        <f t="shared" si="159"/>
        <v>6.8285353138687532E-3</v>
      </c>
      <c r="H1707" s="2" t="str">
        <f t="shared" si="160"/>
        <v>Sell</v>
      </c>
    </row>
    <row r="1708" spans="1:8" ht="13.5" x14ac:dyDescent="0.25">
      <c r="A1708" s="4">
        <f>TITRES_STAT!B1711</f>
        <v>44503</v>
      </c>
      <c r="B1708" s="2">
        <f>TITRES_STAT!D1711</f>
        <v>6.3756000000000004</v>
      </c>
      <c r="C1708" s="2">
        <f t="shared" si="156"/>
        <v>6.3643630783918539</v>
      </c>
      <c r="D1708" s="2">
        <f t="shared" si="158"/>
        <v>6.3554784983591457</v>
      </c>
      <c r="E1708" s="2">
        <f t="shared" si="157"/>
        <v>8.8845800327082003E-3</v>
      </c>
      <c r="F1708" s="2">
        <f t="shared" si="161"/>
        <v>3.700521107261141E-3</v>
      </c>
      <c r="G1708" s="2">
        <f t="shared" si="159"/>
        <v>5.1840589254470593E-3</v>
      </c>
      <c r="H1708" s="2" t="str">
        <f t="shared" si="160"/>
        <v>Sell</v>
      </c>
    </row>
    <row r="1709" spans="1:8" ht="13.5" x14ac:dyDescent="0.25">
      <c r="A1709" s="4">
        <f>TITRES_STAT!B1712</f>
        <v>44504</v>
      </c>
      <c r="B1709" s="2">
        <f>TITRES_STAT!D1712</f>
        <v>6.4406999999999996</v>
      </c>
      <c r="C1709" s="2">
        <f t="shared" si="156"/>
        <v>6.365430297100799</v>
      </c>
      <c r="D1709" s="2">
        <f t="shared" si="158"/>
        <v>6.3617912021843939</v>
      </c>
      <c r="E1709" s="2">
        <f t="shared" si="157"/>
        <v>3.6390949164051278E-3</v>
      </c>
      <c r="F1709" s="2">
        <f t="shared" si="161"/>
        <v>3.6882358690899382E-3</v>
      </c>
      <c r="G1709" s="2">
        <f t="shared" si="159"/>
        <v>-4.9140952684810415E-5</v>
      </c>
      <c r="H1709" s="2" t="str">
        <f t="shared" si="160"/>
        <v>Hold</v>
      </c>
    </row>
    <row r="1710" spans="1:8" ht="13.5" x14ac:dyDescent="0.25">
      <c r="A1710" s="4">
        <f>TITRES_STAT!B1713</f>
        <v>44505</v>
      </c>
      <c r="B1710" s="2">
        <f>TITRES_STAT!D1713</f>
        <v>6.3756000000000004</v>
      </c>
      <c r="C1710" s="2">
        <f t="shared" si="156"/>
        <v>6.360317943700676</v>
      </c>
      <c r="D1710" s="2">
        <f t="shared" si="158"/>
        <v>6.3628140760966616</v>
      </c>
      <c r="E1710" s="2">
        <f t="shared" si="157"/>
        <v>-2.4961323959855619E-3</v>
      </c>
      <c r="F1710" s="2">
        <f t="shared" si="161"/>
        <v>2.4513622160748385E-3</v>
      </c>
      <c r="G1710" s="2">
        <f t="shared" si="159"/>
        <v>-4.9474946120604008E-3</v>
      </c>
      <c r="H1710" s="2" t="str">
        <f t="shared" si="160"/>
        <v>Hold</v>
      </c>
    </row>
    <row r="1711" spans="1:8" ht="13.5" x14ac:dyDescent="0.25">
      <c r="A1711" s="4">
        <f>TITRES_STAT!B1714</f>
        <v>44508</v>
      </c>
      <c r="B1711" s="2">
        <f>TITRES_STAT!D1714</f>
        <v>6.3712999999999997</v>
      </c>
      <c r="C1711" s="2">
        <f t="shared" si="156"/>
        <v>6.355992106208264</v>
      </c>
      <c r="D1711" s="2">
        <f t="shared" si="158"/>
        <v>6.3634426630524645</v>
      </c>
      <c r="E1711" s="2">
        <f t="shared" si="157"/>
        <v>-7.4505568442004844E-3</v>
      </c>
      <c r="F1711" s="2">
        <f t="shared" si="161"/>
        <v>4.7097840401977373E-4</v>
      </c>
      <c r="G1711" s="2">
        <f t="shared" si="159"/>
        <v>-7.9215352482202572E-3</v>
      </c>
      <c r="H1711" s="2" t="str">
        <f t="shared" si="160"/>
        <v>Hold</v>
      </c>
    </row>
    <row r="1712" spans="1:8" ht="13.5" x14ac:dyDescent="0.25">
      <c r="A1712" s="4">
        <f>TITRES_STAT!B1715</f>
        <v>44509</v>
      </c>
      <c r="B1712" s="2">
        <f>TITRES_STAT!D1715</f>
        <v>6.3973000000000004</v>
      </c>
      <c r="C1712" s="2">
        <f t="shared" si="156"/>
        <v>6.345670243714685</v>
      </c>
      <c r="D1712" s="2">
        <f t="shared" si="158"/>
        <v>6.3659506139374678</v>
      </c>
      <c r="E1712" s="2">
        <f t="shared" si="157"/>
        <v>-2.0280370222782729E-2</v>
      </c>
      <c r="F1712" s="2">
        <f t="shared" si="161"/>
        <v>-3.6792913213407269E-3</v>
      </c>
      <c r="G1712" s="2">
        <f t="shared" si="159"/>
        <v>-1.6601078901442003E-2</v>
      </c>
      <c r="H1712" s="2" t="str">
        <f t="shared" si="160"/>
        <v>Hold</v>
      </c>
    </row>
    <row r="1713" spans="1:8" ht="13.5" x14ac:dyDescent="0.25">
      <c r="A1713" s="4">
        <f>TITRES_STAT!B1716</f>
        <v>44510</v>
      </c>
      <c r="B1713" s="2">
        <f>TITRES_STAT!D1716</f>
        <v>6.3756000000000004</v>
      </c>
      <c r="C1713" s="2">
        <f t="shared" si="156"/>
        <v>6.3369363600662716</v>
      </c>
      <c r="D1713" s="2">
        <f t="shared" si="158"/>
        <v>6.3666653832754339</v>
      </c>
      <c r="E1713" s="2">
        <f t="shared" si="157"/>
        <v>-2.9729023209162264E-2</v>
      </c>
      <c r="F1713" s="2">
        <f t="shared" si="161"/>
        <v>-8.8892376989050358E-3</v>
      </c>
      <c r="G1713" s="2">
        <f t="shared" si="159"/>
        <v>-2.0839785510257228E-2</v>
      </c>
      <c r="H1713" s="2" t="str">
        <f t="shared" si="160"/>
        <v>Hold</v>
      </c>
    </row>
    <row r="1714" spans="1:8" ht="13.5" x14ac:dyDescent="0.25">
      <c r="A1714" s="4">
        <f>TITRES_STAT!B1717</f>
        <v>44511</v>
      </c>
      <c r="B1714" s="2">
        <f>TITRES_STAT!D1717</f>
        <v>6.3756000000000004</v>
      </c>
      <c r="C1714" s="2">
        <f t="shared" si="156"/>
        <v>6.3362076892868453</v>
      </c>
      <c r="D1714" s="2">
        <f t="shared" si="158"/>
        <v>6.3673272067365136</v>
      </c>
      <c r="E1714" s="2">
        <f t="shared" si="157"/>
        <v>-3.1119517449668344E-2</v>
      </c>
      <c r="F1714" s="2">
        <f t="shared" si="161"/>
        <v>-1.3335293649057698E-2</v>
      </c>
      <c r="G1714" s="2">
        <f t="shared" si="159"/>
        <v>-1.7784223800610646E-2</v>
      </c>
      <c r="H1714" s="2" t="str">
        <f t="shared" si="160"/>
        <v>Hold</v>
      </c>
    </row>
    <row r="1715" spans="1:8" ht="13.5" x14ac:dyDescent="0.25">
      <c r="A1715" s="4">
        <f>TITRES_STAT!B1718</f>
        <v>44512</v>
      </c>
      <c r="B1715" s="2">
        <f>TITRES_STAT!D1718</f>
        <v>6.3929999999999998</v>
      </c>
      <c r="C1715" s="2">
        <f t="shared" si="156"/>
        <v>6.3416065063196383</v>
      </c>
      <c r="D1715" s="2">
        <f t="shared" si="158"/>
        <v>6.3692288951264011</v>
      </c>
      <c r="E1715" s="2">
        <f t="shared" si="157"/>
        <v>-2.7622388806762821E-2</v>
      </c>
      <c r="F1715" s="2">
        <f t="shared" si="161"/>
        <v>-1.6192712680598721E-2</v>
      </c>
      <c r="G1715" s="2">
        <f t="shared" si="159"/>
        <v>-1.14296761261641E-2</v>
      </c>
      <c r="H1715" s="2" t="str">
        <f t="shared" si="160"/>
        <v>Hold</v>
      </c>
    </row>
    <row r="1716" spans="1:8" ht="13.5" x14ac:dyDescent="0.25">
      <c r="A1716" s="4">
        <f>TITRES_STAT!B1719</f>
        <v>44515</v>
      </c>
      <c r="B1716" s="2">
        <f>TITRES_STAT!D1719</f>
        <v>6.3929999999999998</v>
      </c>
      <c r="C1716" s="2">
        <f t="shared" si="156"/>
        <v>6.3468362745781555</v>
      </c>
      <c r="D1716" s="2">
        <f t="shared" si="158"/>
        <v>6.3709897177096311</v>
      </c>
      <c r="E1716" s="2">
        <f t="shared" si="157"/>
        <v>-2.4153443131475605E-2</v>
      </c>
      <c r="F1716" s="2">
        <f t="shared" si="161"/>
        <v>-1.7784858770774098E-2</v>
      </c>
      <c r="G1716" s="2">
        <f t="shared" si="159"/>
        <v>-6.3685843607015069E-3</v>
      </c>
      <c r="H1716" s="2" t="str">
        <f t="shared" si="160"/>
        <v>Hold</v>
      </c>
    </row>
    <row r="1717" spans="1:8" ht="13.5" x14ac:dyDescent="0.25">
      <c r="A1717" s="4">
        <f>TITRES_STAT!B1720</f>
        <v>44516</v>
      </c>
      <c r="B1717" s="2">
        <f>TITRES_STAT!D1720</f>
        <v>6.3929999999999998</v>
      </c>
      <c r="C1717" s="2">
        <f t="shared" si="156"/>
        <v>6.3565999246430547</v>
      </c>
      <c r="D1717" s="2">
        <f t="shared" si="158"/>
        <v>6.3726201089903993</v>
      </c>
      <c r="E1717" s="2">
        <f t="shared" si="157"/>
        <v>-1.6020184347344646E-2</v>
      </c>
      <c r="F1717" s="2">
        <f t="shared" si="161"/>
        <v>-1.7431923886088208E-2</v>
      </c>
      <c r="G1717" s="2">
        <f t="shared" si="159"/>
        <v>1.4117395387435623E-3</v>
      </c>
      <c r="H1717" s="2" t="str">
        <f t="shared" si="160"/>
        <v>Sell</v>
      </c>
    </row>
    <row r="1718" spans="1:8" ht="13.5" x14ac:dyDescent="0.25">
      <c r="A1718" s="4">
        <f>TITRES_STAT!B1721</f>
        <v>44517</v>
      </c>
      <c r="B1718" s="2">
        <f>TITRES_STAT!D1721</f>
        <v>6.3929999999999998</v>
      </c>
      <c r="C1718" s="2">
        <f t="shared" si="156"/>
        <v>6.3595230131595075</v>
      </c>
      <c r="D1718" s="2">
        <f t="shared" si="158"/>
        <v>6.3741297305466658</v>
      </c>
      <c r="E1718" s="2">
        <f t="shared" si="157"/>
        <v>-1.4606717387158241E-2</v>
      </c>
      <c r="F1718" s="2">
        <f t="shared" si="161"/>
        <v>-1.6866882586302215E-2</v>
      </c>
      <c r="G1718" s="2">
        <f t="shared" si="159"/>
        <v>2.2601651991439736E-3</v>
      </c>
      <c r="H1718" s="2" t="str">
        <f t="shared" si="160"/>
        <v>Sell</v>
      </c>
    </row>
    <row r="1719" spans="1:8" ht="13.5" x14ac:dyDescent="0.25">
      <c r="A1719" s="4">
        <f>TITRES_STAT!B1722</f>
        <v>44518</v>
      </c>
      <c r="B1719" s="2">
        <f>TITRES_STAT!D1722</f>
        <v>6.3929999999999998</v>
      </c>
      <c r="C1719" s="2">
        <f t="shared" si="156"/>
        <v>6.372011780365737</v>
      </c>
      <c r="D1719" s="2">
        <f t="shared" si="158"/>
        <v>6.3755275282839499</v>
      </c>
      <c r="E1719" s="2">
        <f t="shared" si="157"/>
        <v>-3.5157479182128526E-3</v>
      </c>
      <c r="F1719" s="2">
        <f t="shared" si="161"/>
        <v>-1.4196655652684343E-2</v>
      </c>
      <c r="G1719" s="2">
        <f t="shared" si="159"/>
        <v>1.068090773447149E-2</v>
      </c>
      <c r="H1719" s="2" t="str">
        <f t="shared" si="160"/>
        <v>Sell</v>
      </c>
    </row>
    <row r="1720" spans="1:8" ht="13.5" x14ac:dyDescent="0.25">
      <c r="A1720" s="4">
        <f>TITRES_STAT!B1723</f>
        <v>44519</v>
      </c>
      <c r="B1720" s="2">
        <f>TITRES_STAT!D1723</f>
        <v>6.4189999999999996</v>
      </c>
      <c r="C1720" s="2">
        <f t="shared" si="156"/>
        <v>6.3725638141556233</v>
      </c>
      <c r="D1720" s="2">
        <f t="shared" si="158"/>
        <v>6.3787477113740279</v>
      </c>
      <c r="E1720" s="2">
        <f t="shared" si="157"/>
        <v>-6.1838972184045105E-3</v>
      </c>
      <c r="F1720" s="2">
        <f t="shared" si="161"/>
        <v>-1.2594103965828378E-2</v>
      </c>
      <c r="G1720" s="2">
        <f t="shared" si="159"/>
        <v>6.4102067474238675E-3</v>
      </c>
      <c r="H1720" s="2" t="str">
        <f t="shared" si="160"/>
        <v>Sell</v>
      </c>
    </row>
    <row r="1721" spans="1:8" ht="13.5" x14ac:dyDescent="0.25">
      <c r="A1721" s="4">
        <f>TITRES_STAT!B1724</f>
        <v>44522</v>
      </c>
      <c r="B1721" s="2">
        <f>TITRES_STAT!D1724</f>
        <v>6.3756000000000004</v>
      </c>
      <c r="C1721" s="2">
        <f t="shared" si="156"/>
        <v>6.3723693812086042</v>
      </c>
      <c r="D1721" s="2">
        <f t="shared" si="158"/>
        <v>6.3785145475685443</v>
      </c>
      <c r="E1721" s="2">
        <f t="shared" si="157"/>
        <v>-6.145166359940113E-3</v>
      </c>
      <c r="F1721" s="2">
        <f t="shared" si="161"/>
        <v>-1.1304316444650726E-2</v>
      </c>
      <c r="G1721" s="2">
        <f t="shared" si="159"/>
        <v>5.159150084710613E-3</v>
      </c>
      <c r="H1721" s="2" t="str">
        <f t="shared" si="160"/>
        <v>Sell</v>
      </c>
    </row>
    <row r="1722" spans="1:8" ht="13.5" x14ac:dyDescent="0.25">
      <c r="A1722" s="4">
        <f>TITRES_STAT!B1725</f>
        <v>44523</v>
      </c>
      <c r="B1722" s="2">
        <f>TITRES_STAT!D1725</f>
        <v>6.3322000000000003</v>
      </c>
      <c r="C1722" s="2">
        <f t="shared" si="156"/>
        <v>6.3762048610226651</v>
      </c>
      <c r="D1722" s="2">
        <f t="shared" si="158"/>
        <v>6.3750838403412446</v>
      </c>
      <c r="E1722" s="2">
        <f t="shared" si="157"/>
        <v>1.1210206814205037E-3</v>
      </c>
      <c r="F1722" s="2">
        <f t="shared" si="161"/>
        <v>-8.8192490194364797E-3</v>
      </c>
      <c r="G1722" s="2">
        <f t="shared" si="159"/>
        <v>9.9402697008569834E-3</v>
      </c>
      <c r="H1722" s="2" t="str">
        <f t="shared" si="160"/>
        <v>Sell</v>
      </c>
    </row>
    <row r="1723" spans="1:8" ht="13.5" x14ac:dyDescent="0.25">
      <c r="A1723" s="4">
        <f>TITRES_STAT!B1726</f>
        <v>44524</v>
      </c>
      <c r="B1723" s="2">
        <f>TITRES_STAT!D1726</f>
        <v>6.4189999999999996</v>
      </c>
      <c r="C1723" s="2">
        <f t="shared" si="156"/>
        <v>6.3761118054807167</v>
      </c>
      <c r="D1723" s="2">
        <f t="shared" si="158"/>
        <v>6.3783368892048564</v>
      </c>
      <c r="E1723" s="2">
        <f t="shared" si="157"/>
        <v>-2.2250837241397647E-3</v>
      </c>
      <c r="F1723" s="2">
        <f t="shared" si="161"/>
        <v>-7.5004159603771371E-3</v>
      </c>
      <c r="G1723" s="2">
        <f t="shared" si="159"/>
        <v>5.2753322362373723E-3</v>
      </c>
      <c r="H1723" s="2" t="str">
        <f t="shared" si="160"/>
        <v>Sell</v>
      </c>
    </row>
    <row r="1724" spans="1:8" ht="13.5" x14ac:dyDescent="0.25">
      <c r="A1724" s="4">
        <f>TITRES_STAT!B1727</f>
        <v>44525</v>
      </c>
      <c r="B1724" s="2">
        <f>TITRES_STAT!D1727</f>
        <v>6.4189999999999996</v>
      </c>
      <c r="C1724" s="2">
        <f t="shared" si="156"/>
        <v>6.3760330661759905</v>
      </c>
      <c r="D1724" s="2">
        <f t="shared" si="158"/>
        <v>6.3813489714859779</v>
      </c>
      <c r="E1724" s="2">
        <f t="shared" si="157"/>
        <v>-5.3159053099873788E-3</v>
      </c>
      <c r="F1724" s="2">
        <f t="shared" si="161"/>
        <v>-7.0635138302991857E-3</v>
      </c>
      <c r="G1724" s="2">
        <f t="shared" si="159"/>
        <v>1.747608520311807E-3</v>
      </c>
      <c r="H1724" s="2" t="str">
        <f t="shared" si="160"/>
        <v>Sell</v>
      </c>
    </row>
    <row r="1725" spans="1:8" ht="13.5" x14ac:dyDescent="0.25">
      <c r="A1725" s="4">
        <f>TITRES_STAT!B1728</f>
        <v>44526</v>
      </c>
      <c r="B1725" s="2">
        <f>TITRES_STAT!D1728</f>
        <v>6.4189999999999996</v>
      </c>
      <c r="C1725" s="2">
        <f t="shared" si="156"/>
        <v>6.3786433636873765</v>
      </c>
      <c r="D1725" s="2">
        <f t="shared" si="158"/>
        <v>6.3841379365610909</v>
      </c>
      <c r="E1725" s="2">
        <f t="shared" si="157"/>
        <v>-5.494572873714354E-3</v>
      </c>
      <c r="F1725" s="2">
        <f t="shared" si="161"/>
        <v>-6.7497256389822194E-3</v>
      </c>
      <c r="G1725" s="2">
        <f t="shared" si="159"/>
        <v>1.2551527652678654E-3</v>
      </c>
      <c r="H1725" s="2" t="str">
        <f t="shared" si="160"/>
        <v>Sell</v>
      </c>
    </row>
    <row r="1726" spans="1:8" ht="13.5" x14ac:dyDescent="0.25">
      <c r="A1726" s="4">
        <f>TITRES_STAT!B1729</f>
        <v>44529</v>
      </c>
      <c r="B1726" s="2">
        <f>TITRES_STAT!D1729</f>
        <v>6.4189999999999996</v>
      </c>
      <c r="C1726" s="2">
        <f t="shared" si="156"/>
        <v>6.3808520769662422</v>
      </c>
      <c r="D1726" s="2">
        <f t="shared" si="158"/>
        <v>6.3867203116306399</v>
      </c>
      <c r="E1726" s="2">
        <f t="shared" si="157"/>
        <v>-5.8682346643976757E-3</v>
      </c>
      <c r="F1726" s="2">
        <f t="shared" si="161"/>
        <v>-6.5734274440653112E-3</v>
      </c>
      <c r="G1726" s="2">
        <f t="shared" si="159"/>
        <v>7.0519277966763546E-4</v>
      </c>
      <c r="H1726" s="2" t="str">
        <f t="shared" si="160"/>
        <v>Sell</v>
      </c>
    </row>
    <row r="1727" spans="1:8" ht="13.5" x14ac:dyDescent="0.25">
      <c r="A1727" s="4">
        <f>TITRES_STAT!B1730</f>
        <v>44530</v>
      </c>
      <c r="B1727" s="2">
        <f>TITRES_STAT!D1730</f>
        <v>6.4189999999999996</v>
      </c>
      <c r="C1727" s="2">
        <f t="shared" si="156"/>
        <v>6.3827209882022053</v>
      </c>
      <c r="D1727" s="2">
        <f t="shared" si="158"/>
        <v>6.3891113996579998</v>
      </c>
      <c r="E1727" s="2">
        <f t="shared" si="157"/>
        <v>-6.3904114557944425E-3</v>
      </c>
      <c r="F1727" s="2">
        <f t="shared" si="161"/>
        <v>-6.5368242464111381E-3</v>
      </c>
      <c r="G1727" s="2">
        <f t="shared" si="159"/>
        <v>1.4641279061669565E-4</v>
      </c>
      <c r="H1727" s="2" t="str">
        <f t="shared" si="160"/>
        <v>Sell</v>
      </c>
    </row>
    <row r="1728" spans="1:8" ht="13.5" x14ac:dyDescent="0.25">
      <c r="A1728" s="4">
        <f>TITRES_STAT!B1731</f>
        <v>44531</v>
      </c>
      <c r="B1728" s="2">
        <f>TITRES_STAT!D1731</f>
        <v>6.4146000000000001</v>
      </c>
      <c r="C1728" s="2">
        <f t="shared" si="156"/>
        <v>6.3843023746326359</v>
      </c>
      <c r="D1728" s="2">
        <f t="shared" si="158"/>
        <v>6.3909994441277771</v>
      </c>
      <c r="E1728" s="2">
        <f t="shared" si="157"/>
        <v>-6.6970694951411502E-3</v>
      </c>
      <c r="F1728" s="2">
        <f t="shared" si="161"/>
        <v>-6.5688732961571416E-3</v>
      </c>
      <c r="G1728" s="2">
        <f t="shared" si="159"/>
        <v>-1.2819619898400865E-4</v>
      </c>
      <c r="H1728" s="2" t="str">
        <f t="shared" si="160"/>
        <v>Hold</v>
      </c>
    </row>
    <row r="1729" spans="1:8" ht="13.5" x14ac:dyDescent="0.25">
      <c r="A1729" s="4">
        <f>TITRES_STAT!B1732</f>
        <v>44532</v>
      </c>
      <c r="B1729" s="2">
        <f>TITRES_STAT!D1732</f>
        <v>6.4103000000000003</v>
      </c>
      <c r="C1729" s="2">
        <f t="shared" si="156"/>
        <v>6.3856404708429997</v>
      </c>
      <c r="D1729" s="2">
        <f t="shared" si="158"/>
        <v>6.3924291149331269</v>
      </c>
      <c r="E1729" s="2">
        <f t="shared" si="157"/>
        <v>-6.7886440901272493E-3</v>
      </c>
      <c r="F1729" s="2">
        <f t="shared" si="161"/>
        <v>-6.6128274549511635E-3</v>
      </c>
      <c r="G1729" s="2">
        <f t="shared" si="159"/>
        <v>-1.7581663517608585E-4</v>
      </c>
      <c r="H1729" s="2" t="str">
        <f t="shared" si="160"/>
        <v>Hold</v>
      </c>
    </row>
    <row r="1730" spans="1:8" ht="13.5" x14ac:dyDescent="0.25">
      <c r="A1730" s="4">
        <f>TITRES_STAT!B1733</f>
        <v>44533</v>
      </c>
      <c r="B1730" s="2">
        <f>TITRES_STAT!D1733</f>
        <v>6.4146000000000001</v>
      </c>
      <c r="C1730" s="2">
        <f t="shared" si="156"/>
        <v>6.3907727060979225</v>
      </c>
      <c r="D1730" s="2">
        <f t="shared" si="158"/>
        <v>6.3940714027158583</v>
      </c>
      <c r="E1730" s="2">
        <f t="shared" si="157"/>
        <v>-3.2986966179358035E-3</v>
      </c>
      <c r="F1730" s="2">
        <f t="shared" si="161"/>
        <v>-5.950001287548092E-3</v>
      </c>
      <c r="G1730" s="2">
        <f t="shared" si="159"/>
        <v>2.6513046696122885E-3</v>
      </c>
      <c r="H1730" s="2" t="str">
        <f t="shared" si="160"/>
        <v>Sell</v>
      </c>
    </row>
    <row r="1731" spans="1:8" ht="13.5" x14ac:dyDescent="0.25">
      <c r="A1731" s="4">
        <f>TITRES_STAT!B1734</f>
        <v>44536</v>
      </c>
      <c r="B1731" s="2">
        <f>TITRES_STAT!D1734</f>
        <v>6.3756000000000004</v>
      </c>
      <c r="C1731" s="2">
        <f t="shared" si="156"/>
        <v>6.3884384436213191</v>
      </c>
      <c r="D1731" s="2">
        <f t="shared" si="158"/>
        <v>6.3927031506628325</v>
      </c>
      <c r="E1731" s="2">
        <f t="shared" si="157"/>
        <v>-4.2647070415133825E-3</v>
      </c>
      <c r="F1731" s="2">
        <f t="shared" si="161"/>
        <v>-5.6129424383411508E-3</v>
      </c>
      <c r="G1731" s="2">
        <f t="shared" si="159"/>
        <v>1.3482353968277683E-3</v>
      </c>
      <c r="H1731" s="2" t="str">
        <f t="shared" si="160"/>
        <v>Sell</v>
      </c>
    </row>
    <row r="1732" spans="1:8" ht="13.5" x14ac:dyDescent="0.25">
      <c r="A1732" s="4">
        <f>TITRES_STAT!B1735</f>
        <v>44537</v>
      </c>
      <c r="B1732" s="2">
        <f>TITRES_STAT!D1735</f>
        <v>6.3322000000000003</v>
      </c>
      <c r="C1732" s="2">
        <f t="shared" si="156"/>
        <v>6.3797863753718858</v>
      </c>
      <c r="D1732" s="2">
        <f t="shared" si="158"/>
        <v>6.3882214357989184</v>
      </c>
      <c r="E1732" s="2">
        <f t="shared" si="157"/>
        <v>-8.4350604270326812E-3</v>
      </c>
      <c r="F1732" s="2">
        <f t="shared" si="161"/>
        <v>-6.1773660360794572E-3</v>
      </c>
      <c r="G1732" s="2">
        <f t="shared" si="159"/>
        <v>-2.257694390953224E-3</v>
      </c>
      <c r="H1732" s="2" t="str">
        <f t="shared" si="160"/>
        <v>Hold</v>
      </c>
    </row>
    <row r="1733" spans="1:8" ht="13.5" x14ac:dyDescent="0.25">
      <c r="A1733" s="4">
        <f>TITRES_STAT!B1736</f>
        <v>44538</v>
      </c>
      <c r="B1733" s="2">
        <f>TITRES_STAT!D1736</f>
        <v>6.4146000000000001</v>
      </c>
      <c r="C1733" s="2">
        <f t="shared" si="156"/>
        <v>6.3858192406992877</v>
      </c>
      <c r="D1733" s="2">
        <f t="shared" si="158"/>
        <v>6.3901754035175165</v>
      </c>
      <c r="E1733" s="2">
        <f t="shared" si="157"/>
        <v>-4.3561628182287038E-3</v>
      </c>
      <c r="F1733" s="2">
        <f t="shared" si="161"/>
        <v>-5.8131253925093069E-3</v>
      </c>
      <c r="G1733" s="2">
        <f t="shared" si="159"/>
        <v>1.4569625742806031E-3</v>
      </c>
      <c r="H1733" s="2" t="str">
        <f t="shared" si="160"/>
        <v>Sell</v>
      </c>
    </row>
    <row r="1734" spans="1:8" ht="13.5" x14ac:dyDescent="0.25">
      <c r="A1734" s="4">
        <f>TITRES_STAT!B1737</f>
        <v>44539</v>
      </c>
      <c r="B1734" s="2">
        <f>TITRES_STAT!D1737</f>
        <v>6.4103000000000003</v>
      </c>
      <c r="C1734" s="2">
        <f t="shared" si="156"/>
        <v>6.3909239728993974</v>
      </c>
      <c r="D1734" s="2">
        <f t="shared" si="158"/>
        <v>6.3916661143680713</v>
      </c>
      <c r="E1734" s="2">
        <f t="shared" si="157"/>
        <v>-7.4214146867390696E-4</v>
      </c>
      <c r="F1734" s="2">
        <f t="shared" si="161"/>
        <v>-4.7989286077422273E-3</v>
      </c>
      <c r="G1734" s="2">
        <f t="shared" si="159"/>
        <v>4.0567871390683203E-3</v>
      </c>
      <c r="H1734" s="2" t="str">
        <f t="shared" si="160"/>
        <v>Sell</v>
      </c>
    </row>
    <row r="1735" spans="1:8" ht="13.5" x14ac:dyDescent="0.25">
      <c r="A1735" s="4">
        <f>TITRES_STAT!B1738</f>
        <v>44540</v>
      </c>
      <c r="B1735" s="2">
        <f>TITRES_STAT!D1738</f>
        <v>6.4103000000000003</v>
      </c>
      <c r="C1735" s="2">
        <f t="shared" si="156"/>
        <v>6.3952433616841056</v>
      </c>
      <c r="D1735" s="2">
        <f t="shared" si="158"/>
        <v>6.3930464021926587</v>
      </c>
      <c r="E1735" s="2">
        <f t="shared" si="157"/>
        <v>2.196959491446826E-3</v>
      </c>
      <c r="F1735" s="2">
        <f t="shared" si="161"/>
        <v>-3.3997509879044167E-3</v>
      </c>
      <c r="G1735" s="2">
        <f t="shared" si="159"/>
        <v>5.5967104793512423E-3</v>
      </c>
      <c r="H1735" s="2" t="str">
        <f t="shared" si="160"/>
        <v>Sell</v>
      </c>
    </row>
    <row r="1736" spans="1:8" ht="13.5" x14ac:dyDescent="0.25">
      <c r="A1736" s="4">
        <f>TITRES_STAT!B1739</f>
        <v>44543</v>
      </c>
      <c r="B1736" s="2">
        <f>TITRES_STAT!D1739</f>
        <v>6.4189999999999996</v>
      </c>
      <c r="C1736" s="2">
        <f t="shared" si="156"/>
        <v>6.3988982291173198</v>
      </c>
      <c r="D1736" s="2">
        <f t="shared" si="158"/>
        <v>6.3949688909191282</v>
      </c>
      <c r="E1736" s="2">
        <f t="shared" si="157"/>
        <v>3.9293381981915232E-3</v>
      </c>
      <c r="F1736" s="2">
        <f t="shared" si="161"/>
        <v>-1.9339331506852291E-3</v>
      </c>
      <c r="G1736" s="2">
        <f t="shared" si="159"/>
        <v>5.8632713488767519E-3</v>
      </c>
      <c r="H1736" s="2" t="str">
        <f t="shared" si="160"/>
        <v>Sell</v>
      </c>
    </row>
    <row r="1737" spans="1:8" ht="13.5" x14ac:dyDescent="0.25">
      <c r="A1737" s="4">
        <f>TITRES_STAT!B1740</f>
        <v>44544</v>
      </c>
      <c r="B1737" s="2">
        <f>TITRES_STAT!D1740</f>
        <v>6.3625999999999996</v>
      </c>
      <c r="C1737" s="2">
        <f t="shared" si="156"/>
        <v>6.4019908092531166</v>
      </c>
      <c r="D1737" s="2">
        <f t="shared" si="158"/>
        <v>6.3925711952954893</v>
      </c>
      <c r="E1737" s="2">
        <f t="shared" si="157"/>
        <v>9.4196139576272486E-3</v>
      </c>
      <c r="F1737" s="2">
        <f t="shared" si="161"/>
        <v>3.3677627097726645E-4</v>
      </c>
      <c r="G1737" s="2">
        <f t="shared" si="159"/>
        <v>9.0828376866499815E-3</v>
      </c>
      <c r="H1737" s="2" t="str">
        <f t="shared" si="160"/>
        <v>Sell</v>
      </c>
    </row>
    <row r="1738" spans="1:8" ht="13.5" x14ac:dyDescent="0.25">
      <c r="A1738" s="4">
        <f>TITRES_STAT!B1741</f>
        <v>44545</v>
      </c>
      <c r="B1738" s="2">
        <f>TITRES_STAT!D1741</f>
        <v>6.3625999999999996</v>
      </c>
      <c r="C1738" s="2">
        <f t="shared" si="156"/>
        <v>6.4039306847526376</v>
      </c>
      <c r="D1738" s="2">
        <f t="shared" si="158"/>
        <v>6.3903511067550829</v>
      </c>
      <c r="E1738" s="2">
        <f t="shared" si="157"/>
        <v>1.3579577997554715E-2</v>
      </c>
      <c r="F1738" s="2">
        <f t="shared" si="161"/>
        <v>2.9853366162927563E-3</v>
      </c>
      <c r="G1738" s="2">
        <f t="shared" si="159"/>
        <v>1.0594241381261959E-2</v>
      </c>
      <c r="H1738" s="2" t="str">
        <f t="shared" si="160"/>
        <v>Sell</v>
      </c>
    </row>
    <row r="1739" spans="1:8" ht="13.5" x14ac:dyDescent="0.25">
      <c r="A1739" s="4">
        <f>TITRES_STAT!B1742</f>
        <v>44546</v>
      </c>
      <c r="B1739" s="2">
        <f>TITRES_STAT!D1742</f>
        <v>6.4146000000000001</v>
      </c>
      <c r="C1739" s="2">
        <f t="shared" si="156"/>
        <v>6.4049105794060779</v>
      </c>
      <c r="D1739" s="2">
        <f t="shared" si="158"/>
        <v>6.3921473210695208</v>
      </c>
      <c r="E1739" s="2">
        <f t="shared" si="157"/>
        <v>1.2763258336557115E-2</v>
      </c>
      <c r="F1739" s="2">
        <f t="shared" si="161"/>
        <v>4.9409209603456282E-3</v>
      </c>
      <c r="G1739" s="2">
        <f t="shared" si="159"/>
        <v>7.8223373762114877E-3</v>
      </c>
      <c r="H1739" s="2" t="str">
        <f t="shared" si="160"/>
        <v>Sell</v>
      </c>
    </row>
    <row r="1740" spans="1:8" ht="13.5" x14ac:dyDescent="0.25">
      <c r="A1740" s="4">
        <f>TITRES_STAT!B1743</f>
        <v>44550</v>
      </c>
      <c r="B1740" s="2">
        <f>TITRES_STAT!D1743</f>
        <v>6.4189999999999996</v>
      </c>
      <c r="C1740" s="2">
        <f t="shared" si="156"/>
        <v>6.4064012594974509</v>
      </c>
      <c r="D1740" s="2">
        <f t="shared" si="158"/>
        <v>6.3941364083977046</v>
      </c>
      <c r="E1740" s="2">
        <f t="shared" si="157"/>
        <v>1.2264851099746288E-2</v>
      </c>
      <c r="F1740" s="2">
        <f t="shared" si="161"/>
        <v>6.4057069882257605E-3</v>
      </c>
      <c r="G1740" s="2">
        <f t="shared" si="159"/>
        <v>5.8591441115205273E-3</v>
      </c>
      <c r="H1740" s="2" t="str">
        <f t="shared" si="160"/>
        <v>Sell</v>
      </c>
    </row>
    <row r="1741" spans="1:8" ht="13.5" x14ac:dyDescent="0.25">
      <c r="A1741" s="4">
        <f>TITRES_STAT!B1744</f>
        <v>44551</v>
      </c>
      <c r="B1741" s="2">
        <f>TITRES_STAT!D1744</f>
        <v>6.3756000000000004</v>
      </c>
      <c r="C1741" s="2">
        <f t="shared" si="156"/>
        <v>6.4016626041901503</v>
      </c>
      <c r="D1741" s="2">
        <f t="shared" si="158"/>
        <v>6.3927633411089859</v>
      </c>
      <c r="E1741" s="2">
        <f t="shared" si="157"/>
        <v>8.8992630811643991E-3</v>
      </c>
      <c r="F1741" s="2">
        <f t="shared" si="161"/>
        <v>6.9044182068134889E-3</v>
      </c>
      <c r="G1741" s="2">
        <f t="shared" si="159"/>
        <v>1.9948448743509102E-3</v>
      </c>
      <c r="H1741" s="2" t="str">
        <f t="shared" si="160"/>
        <v>Sell</v>
      </c>
    </row>
    <row r="1742" spans="1:8" ht="13.5" x14ac:dyDescent="0.25">
      <c r="A1742" s="4">
        <f>TITRES_STAT!B1745</f>
        <v>44552</v>
      </c>
      <c r="B1742" s="2">
        <f>TITRES_STAT!D1745</f>
        <v>6.4189999999999996</v>
      </c>
      <c r="C1742" s="2">
        <f t="shared" si="156"/>
        <v>6.3909760496993577</v>
      </c>
      <c r="D1742" s="2">
        <f t="shared" si="158"/>
        <v>6.3947067973231349</v>
      </c>
      <c r="E1742" s="2">
        <f t="shared" si="157"/>
        <v>-3.7307476237771198E-3</v>
      </c>
      <c r="F1742" s="2">
        <f t="shared" si="161"/>
        <v>4.7773850406953675E-3</v>
      </c>
      <c r="G1742" s="2">
        <f t="shared" si="159"/>
        <v>-8.5081326644724873E-3</v>
      </c>
      <c r="H1742" s="2" t="str">
        <f t="shared" si="160"/>
        <v>Hold</v>
      </c>
    </row>
    <row r="1743" spans="1:8" ht="13.5" x14ac:dyDescent="0.25">
      <c r="A1743" s="4">
        <f>TITRES_STAT!B1746</f>
        <v>44553</v>
      </c>
      <c r="B1743" s="2">
        <f>TITRES_STAT!D1746</f>
        <v>6.4233000000000002</v>
      </c>
      <c r="C1743" s="2">
        <f t="shared" ref="C1743:C1806" si="162">$C$4*B1733+C1742*(1-$C$4)</f>
        <v>6.394610503591764</v>
      </c>
      <c r="D1743" s="2">
        <f t="shared" si="158"/>
        <v>6.3968248123362361</v>
      </c>
      <c r="E1743" s="2">
        <f t="shared" si="157"/>
        <v>-2.2143087444721488E-3</v>
      </c>
      <c r="F1743" s="2">
        <f t="shared" si="161"/>
        <v>3.3790462836618645E-3</v>
      </c>
      <c r="G1743" s="2">
        <f t="shared" si="159"/>
        <v>-5.5933550281340137E-3</v>
      </c>
      <c r="H1743" s="2" t="str">
        <f t="shared" si="160"/>
        <v>Hold</v>
      </c>
    </row>
    <row r="1744" spans="1:8" ht="13.5" x14ac:dyDescent="0.25">
      <c r="A1744" s="4">
        <f>TITRES_STAT!B1747</f>
        <v>44554</v>
      </c>
      <c r="B1744" s="2">
        <f>TITRES_STAT!D1747</f>
        <v>6.4233000000000002</v>
      </c>
      <c r="C1744" s="2">
        <f t="shared" si="162"/>
        <v>6.3970242722699542</v>
      </c>
      <c r="D1744" s="2">
        <f t="shared" si="158"/>
        <v>6.3987859373483662</v>
      </c>
      <c r="E1744" s="2">
        <f t="shared" si="157"/>
        <v>-1.7616650784120225E-3</v>
      </c>
      <c r="F1744" s="2">
        <f t="shared" si="161"/>
        <v>2.3509040112470875E-3</v>
      </c>
      <c r="G1744" s="2">
        <f t="shared" si="159"/>
        <v>-4.1125690896591099E-3</v>
      </c>
      <c r="H1744" s="2" t="str">
        <f t="shared" si="160"/>
        <v>Hold</v>
      </c>
    </row>
    <row r="1745" spans="1:8" ht="13.5" x14ac:dyDescent="0.25">
      <c r="A1745" s="4">
        <f>TITRES_STAT!B1748</f>
        <v>44557</v>
      </c>
      <c r="B1745" s="2">
        <f>TITRES_STAT!D1748</f>
        <v>6.4320000000000004</v>
      </c>
      <c r="C1745" s="2">
        <f t="shared" si="162"/>
        <v>6.3990666919207309</v>
      </c>
      <c r="D1745" s="2">
        <f t="shared" si="158"/>
        <v>6.4012462382855242</v>
      </c>
      <c r="E1745" s="2">
        <f t="shared" si="157"/>
        <v>-2.1795463647933389E-3</v>
      </c>
      <c r="F1745" s="2">
        <f t="shared" si="161"/>
        <v>1.4448139360390023E-3</v>
      </c>
      <c r="G1745" s="2">
        <f t="shared" si="159"/>
        <v>-3.6243603008323409E-3</v>
      </c>
      <c r="H1745" s="2" t="str">
        <f t="shared" si="160"/>
        <v>Hold</v>
      </c>
    </row>
    <row r="1746" spans="1:8" ht="13.5" x14ac:dyDescent="0.25">
      <c r="A1746" s="4">
        <f>TITRES_STAT!B1749</f>
        <v>44558</v>
      </c>
      <c r="B1746" s="2">
        <f>TITRES_STAT!D1749</f>
        <v>6.3799000000000001</v>
      </c>
      <c r="C1746" s="2">
        <f t="shared" si="162"/>
        <v>6.4021333547021566</v>
      </c>
      <c r="D1746" s="2">
        <f t="shared" si="158"/>
        <v>6.3996650354495594</v>
      </c>
      <c r="E1746" s="2">
        <f t="shared" si="157"/>
        <v>2.468319252597162E-3</v>
      </c>
      <c r="F1746" s="2">
        <f t="shared" si="161"/>
        <v>1.6495149993506343E-3</v>
      </c>
      <c r="G1746" s="2">
        <f t="shared" si="159"/>
        <v>8.1880425324652771E-4</v>
      </c>
      <c r="H1746" s="2" t="str">
        <f t="shared" si="160"/>
        <v>Sell</v>
      </c>
    </row>
    <row r="1747" spans="1:8" ht="13.5" x14ac:dyDescent="0.25">
      <c r="A1747" s="4">
        <f>TITRES_STAT!B1750</f>
        <v>44559</v>
      </c>
      <c r="B1747" s="2">
        <f>TITRES_STAT!D1750</f>
        <v>6.3756000000000004</v>
      </c>
      <c r="C1747" s="2">
        <f t="shared" si="162"/>
        <v>6.3960513001325943</v>
      </c>
      <c r="D1747" s="2">
        <f t="shared" si="158"/>
        <v>6.3978824402310739</v>
      </c>
      <c r="E1747" s="2">
        <f t="shared" si="157"/>
        <v>-1.8311400984796222E-3</v>
      </c>
      <c r="F1747" s="2">
        <f t="shared" si="161"/>
        <v>9.5338397978458303E-4</v>
      </c>
      <c r="G1747" s="2">
        <f t="shared" si="159"/>
        <v>-2.784524078264205E-3</v>
      </c>
      <c r="H1747" s="2" t="str">
        <f t="shared" si="160"/>
        <v>Hold</v>
      </c>
    </row>
    <row r="1748" spans="1:8" ht="13.5" x14ac:dyDescent="0.25">
      <c r="A1748" s="4">
        <f>TITRES_STAT!B1751</f>
        <v>44560</v>
      </c>
      <c r="B1748" s="2">
        <f>TITRES_STAT!D1751</f>
        <v>6.4233000000000002</v>
      </c>
      <c r="C1748" s="2">
        <f t="shared" si="162"/>
        <v>6.3909049462660414</v>
      </c>
      <c r="D1748" s="2">
        <f t="shared" si="158"/>
        <v>6.3997652224361801</v>
      </c>
      <c r="E1748" s="2">
        <f t="shared" si="157"/>
        <v>-8.8602761701386257E-3</v>
      </c>
      <c r="F1748" s="2">
        <f t="shared" si="161"/>
        <v>-1.0093480502000587E-3</v>
      </c>
      <c r="G1748" s="2">
        <f t="shared" si="159"/>
        <v>-7.8509281199385661E-3</v>
      </c>
      <c r="H1748" s="2" t="str">
        <f t="shared" si="160"/>
        <v>Hold</v>
      </c>
    </row>
    <row r="1749" spans="1:8" ht="13.5" x14ac:dyDescent="0.25">
      <c r="A1749" s="4">
        <f>TITRES_STAT!B1752</f>
        <v>44561</v>
      </c>
      <c r="B1749" s="2">
        <f>TITRES_STAT!D1752</f>
        <v>6.5057</v>
      </c>
      <c r="C1749" s="2">
        <f t="shared" si="162"/>
        <v>6.3945503391481893</v>
      </c>
      <c r="D1749" s="2">
        <f t="shared" si="158"/>
        <v>6.4076122429964624</v>
      </c>
      <c r="E1749" s="2">
        <f t="shared" si="157"/>
        <v>-1.3061903848273104E-2</v>
      </c>
      <c r="F1749" s="2">
        <f t="shared" si="161"/>
        <v>-3.4198592098146682E-3</v>
      </c>
      <c r="G1749" s="2">
        <f t="shared" si="159"/>
        <v>-9.6420446384584361E-3</v>
      </c>
      <c r="H1749" s="2" t="str">
        <f t="shared" si="160"/>
        <v>Hold</v>
      </c>
    </row>
    <row r="1750" spans="1:8" ht="13.5" x14ac:dyDescent="0.25">
      <c r="A1750" s="4">
        <f>TITRES_STAT!B1753</f>
        <v>44564</v>
      </c>
      <c r="B1750" s="2">
        <f>TITRES_STAT!D1753</f>
        <v>6.5057</v>
      </c>
      <c r="C1750" s="2">
        <f t="shared" si="162"/>
        <v>6.3983118254330833</v>
      </c>
      <c r="D1750" s="2">
        <f t="shared" si="158"/>
        <v>6.4148780027745014</v>
      </c>
      <c r="E1750" s="2">
        <f t="shared" si="157"/>
        <v>-1.6566177341418076E-2</v>
      </c>
      <c r="F1750" s="2">
        <f t="shared" si="161"/>
        <v>-6.0491228361353499E-3</v>
      </c>
      <c r="G1750" s="2">
        <f t="shared" si="159"/>
        <v>-1.0517054505282727E-2</v>
      </c>
      <c r="H1750" s="2" t="str">
        <f t="shared" si="160"/>
        <v>Hold</v>
      </c>
    </row>
    <row r="1751" spans="1:8" ht="13.5" x14ac:dyDescent="0.25">
      <c r="A1751" s="4">
        <f>TITRES_STAT!B1754</f>
        <v>44565</v>
      </c>
      <c r="B1751" s="2">
        <f>TITRES_STAT!D1754</f>
        <v>6.4797000000000002</v>
      </c>
      <c r="C1751" s="2">
        <f t="shared" si="162"/>
        <v>6.3948176984433784</v>
      </c>
      <c r="D1751" s="2">
        <f t="shared" si="158"/>
        <v>6.4196796321986129</v>
      </c>
      <c r="E1751" s="2">
        <f t="shared" si="157"/>
        <v>-2.4861933755234489E-2</v>
      </c>
      <c r="F1751" s="2">
        <f t="shared" si="161"/>
        <v>-9.8116850199551769E-3</v>
      </c>
      <c r="G1751" s="2">
        <f t="shared" si="159"/>
        <v>-1.5050248735279312E-2</v>
      </c>
      <c r="H1751" s="2" t="str">
        <f t="shared" si="160"/>
        <v>Hold</v>
      </c>
    </row>
    <row r="1752" spans="1:8" ht="13.5" x14ac:dyDescent="0.25">
      <c r="A1752" s="4">
        <f>TITRES_STAT!B1755</f>
        <v>44566</v>
      </c>
      <c r="B1752" s="2">
        <f>TITRES_STAT!D1755</f>
        <v>6.4622999999999999</v>
      </c>
      <c r="C1752" s="2">
        <f t="shared" si="162"/>
        <v>6.3985380525290125</v>
      </c>
      <c r="D1752" s="2">
        <f t="shared" si="158"/>
        <v>6.4228366964801973</v>
      </c>
      <c r="E1752" s="2">
        <f t="shared" si="157"/>
        <v>-2.4298643951184751E-2</v>
      </c>
      <c r="F1752" s="2">
        <f t="shared" si="161"/>
        <v>-1.2709076806201092E-2</v>
      </c>
      <c r="G1752" s="2">
        <f t="shared" si="159"/>
        <v>-1.1589567144983659E-2</v>
      </c>
      <c r="H1752" s="2" t="str">
        <f t="shared" si="160"/>
        <v>Hold</v>
      </c>
    </row>
    <row r="1753" spans="1:8" ht="13.5" x14ac:dyDescent="0.25">
      <c r="A1753" s="4">
        <f>TITRES_STAT!B1756</f>
        <v>44567</v>
      </c>
      <c r="B1753" s="2">
        <f>TITRES_STAT!D1756</f>
        <v>6.4189999999999996</v>
      </c>
      <c r="C1753" s="2">
        <f t="shared" si="162"/>
        <v>6.4023475829091643</v>
      </c>
      <c r="D1753" s="2">
        <f t="shared" si="158"/>
        <v>6.4225524967409235</v>
      </c>
      <c r="E1753" s="2">
        <f t="shared" si="157"/>
        <v>-2.0204913831759264E-2</v>
      </c>
      <c r="F1753" s="2">
        <f t="shared" si="161"/>
        <v>-1.4208244211312726E-2</v>
      </c>
      <c r="G1753" s="2">
        <f t="shared" si="159"/>
        <v>-5.9966696204465375E-3</v>
      </c>
      <c r="H1753" s="2" t="str">
        <f t="shared" si="160"/>
        <v>Hold</v>
      </c>
    </row>
    <row r="1754" spans="1:8" ht="13.5" x14ac:dyDescent="0.25">
      <c r="A1754" s="4">
        <f>TITRES_STAT!B1757</f>
        <v>44568</v>
      </c>
      <c r="B1754" s="2">
        <f>TITRES_STAT!D1757</f>
        <v>6.3756000000000004</v>
      </c>
      <c r="C1754" s="2">
        <f t="shared" si="162"/>
        <v>6.4055710316923697</v>
      </c>
      <c r="D1754" s="2">
        <f t="shared" si="158"/>
        <v>6.4190745340193738</v>
      </c>
      <c r="E1754" s="2">
        <f t="shared" si="157"/>
        <v>-1.3503502327004036E-2</v>
      </c>
      <c r="F1754" s="2">
        <f t="shared" si="161"/>
        <v>-1.4067295834450988E-2</v>
      </c>
      <c r="G1754" s="2">
        <f t="shared" si="159"/>
        <v>5.6379350744695245E-4</v>
      </c>
      <c r="H1754" s="2" t="str">
        <f t="shared" si="160"/>
        <v>Sell</v>
      </c>
    </row>
    <row r="1755" spans="1:8" ht="13.5" x14ac:dyDescent="0.25">
      <c r="A1755" s="4">
        <f>TITRES_STAT!B1758</f>
        <v>44571</v>
      </c>
      <c r="B1755" s="2">
        <f>TITRES_STAT!D1758</f>
        <v>6.4406999999999996</v>
      </c>
      <c r="C1755" s="2">
        <f t="shared" si="162"/>
        <v>6.4096370268166201</v>
      </c>
      <c r="D1755" s="2">
        <f t="shared" si="158"/>
        <v>6.4206764203883093</v>
      </c>
      <c r="E1755" s="2">
        <f t="shared" si="157"/>
        <v>-1.103939357168926E-2</v>
      </c>
      <c r="F1755" s="2">
        <f t="shared" si="161"/>
        <v>-1.3461715381898644E-2</v>
      </c>
      <c r="G1755" s="2">
        <f t="shared" si="159"/>
        <v>2.4223218102093838E-3</v>
      </c>
      <c r="H1755" s="2" t="str">
        <f t="shared" si="160"/>
        <v>Sell</v>
      </c>
    </row>
    <row r="1756" spans="1:8" ht="13.5" x14ac:dyDescent="0.25">
      <c r="A1756" s="4">
        <f>TITRES_STAT!B1759</f>
        <v>44572</v>
      </c>
      <c r="B1756" s="2">
        <f>TITRES_STAT!D1759</f>
        <v>6.5057</v>
      </c>
      <c r="C1756" s="2">
        <f t="shared" si="162"/>
        <v>6.4050620996140628</v>
      </c>
      <c r="D1756" s="2">
        <f t="shared" si="158"/>
        <v>6.4269744633225079</v>
      </c>
      <c r="E1756" s="2">
        <f t="shared" ref="E1756:E1819" si="163">C1756-D1756</f>
        <v>-2.1912363708445071E-2</v>
      </c>
      <c r="F1756" s="2">
        <f t="shared" si="161"/>
        <v>-1.5151845047207929E-2</v>
      </c>
      <c r="G1756" s="2">
        <f t="shared" si="159"/>
        <v>-6.7605186612371415E-3</v>
      </c>
      <c r="H1756" s="2" t="str">
        <f t="shared" si="160"/>
        <v>Hold</v>
      </c>
    </row>
    <row r="1757" spans="1:8" ht="13.5" x14ac:dyDescent="0.25">
      <c r="A1757" s="4">
        <f>TITRES_STAT!B1760</f>
        <v>44573</v>
      </c>
      <c r="B1757" s="2">
        <f>TITRES_STAT!D1760</f>
        <v>6.4406999999999996</v>
      </c>
      <c r="C1757" s="2">
        <f t="shared" si="162"/>
        <v>6.4005294689042067</v>
      </c>
      <c r="D1757" s="2">
        <f t="shared" ref="D1757:D1820" si="164">$D$4*B1757+(1-$D$4)*D1756</f>
        <v>6.4279911697430627</v>
      </c>
      <c r="E1757" s="2">
        <f t="shared" si="163"/>
        <v>-2.7461700838856018E-2</v>
      </c>
      <c r="F1757" s="2">
        <f t="shared" si="161"/>
        <v>-1.761381620553755E-2</v>
      </c>
      <c r="G1757" s="2">
        <f t="shared" si="159"/>
        <v>-9.8478846333184683E-3</v>
      </c>
      <c r="H1757" s="2" t="str">
        <f t="shared" si="160"/>
        <v>Hold</v>
      </c>
    </row>
    <row r="1758" spans="1:8" ht="13.5" x14ac:dyDescent="0.25">
      <c r="A1758" s="4">
        <f>TITRES_STAT!B1761</f>
        <v>44574</v>
      </c>
      <c r="B1758" s="2">
        <f>TITRES_STAT!D1761</f>
        <v>6.5057</v>
      </c>
      <c r="C1758" s="2">
        <f t="shared" si="162"/>
        <v>6.4040326275343284</v>
      </c>
      <c r="D1758" s="2">
        <f t="shared" si="164"/>
        <v>6.4337473793917246</v>
      </c>
      <c r="E1758" s="2">
        <f t="shared" si="163"/>
        <v>-2.9714751857396138E-2</v>
      </c>
      <c r="F1758" s="2">
        <f t="shared" si="161"/>
        <v>-2.0034003335909267E-2</v>
      </c>
      <c r="G1758" s="2">
        <f t="shared" si="159"/>
        <v>-9.6807485214868705E-3</v>
      </c>
      <c r="H1758" s="2" t="str">
        <f t="shared" si="160"/>
        <v>Hold</v>
      </c>
    </row>
    <row r="1759" spans="1:8" ht="13.5" x14ac:dyDescent="0.25">
      <c r="A1759" s="4">
        <f>TITRES_STAT!B1762</f>
        <v>44575</v>
      </c>
      <c r="B1759" s="2">
        <f>TITRES_STAT!D1762</f>
        <v>6.6315</v>
      </c>
      <c r="C1759" s="2">
        <f t="shared" si="162"/>
        <v>6.4196737617598165</v>
      </c>
      <c r="D1759" s="2">
        <f t="shared" si="164"/>
        <v>6.4483957216590042</v>
      </c>
      <c r="E1759" s="2">
        <f t="shared" si="163"/>
        <v>-2.8721959899187688E-2</v>
      </c>
      <c r="F1759" s="2">
        <f t="shared" si="161"/>
        <v>-2.1771594648564953E-2</v>
      </c>
      <c r="G1759" s="2">
        <f t="shared" si="159"/>
        <v>-6.9503652506227344E-3</v>
      </c>
      <c r="H1759" s="2" t="str">
        <f t="shared" si="160"/>
        <v>Hold</v>
      </c>
    </row>
    <row r="1760" spans="1:8" ht="13.5" x14ac:dyDescent="0.25">
      <c r="A1760" s="4">
        <f>TITRES_STAT!B1763</f>
        <v>44578</v>
      </c>
      <c r="B1760" s="2">
        <f>TITRES_STAT!D1763</f>
        <v>6.5057</v>
      </c>
      <c r="C1760" s="2">
        <f t="shared" si="162"/>
        <v>6.4329085676429214</v>
      </c>
      <c r="D1760" s="2">
        <f t="shared" si="164"/>
        <v>6.4526404830175963</v>
      </c>
      <c r="E1760" s="2">
        <f t="shared" si="163"/>
        <v>-1.9731915374674891E-2</v>
      </c>
      <c r="F1760" s="2">
        <f t="shared" si="161"/>
        <v>-2.1363658793786943E-2</v>
      </c>
      <c r="G1760" s="2">
        <f t="shared" si="159"/>
        <v>1.6317434191120521E-3</v>
      </c>
      <c r="H1760" s="2" t="str">
        <f t="shared" si="160"/>
        <v>Sell</v>
      </c>
    </row>
    <row r="1761" spans="1:8" ht="13.5" x14ac:dyDescent="0.25">
      <c r="A1761" s="4">
        <f>TITRES_STAT!B1764</f>
        <v>44579</v>
      </c>
      <c r="B1761" s="2">
        <f>TITRES_STAT!D1764</f>
        <v>6.5057</v>
      </c>
      <c r="C1761" s="2">
        <f t="shared" si="162"/>
        <v>6.4401072495440097</v>
      </c>
      <c r="D1761" s="2">
        <f t="shared" si="164"/>
        <v>6.4565708176088847</v>
      </c>
      <c r="E1761" s="2">
        <f t="shared" si="163"/>
        <v>-1.6463568064875034E-2</v>
      </c>
      <c r="F1761" s="2">
        <f t="shared" si="161"/>
        <v>-2.0383640648004561E-2</v>
      </c>
      <c r="G1761" s="2">
        <f t="shared" si="159"/>
        <v>3.9200725831295274E-3</v>
      </c>
      <c r="H1761" s="2" t="str">
        <f t="shared" si="160"/>
        <v>Sell</v>
      </c>
    </row>
    <row r="1762" spans="1:8" ht="13.5" x14ac:dyDescent="0.25">
      <c r="A1762" s="4">
        <f>TITRES_STAT!B1765</f>
        <v>44580</v>
      </c>
      <c r="B1762" s="2">
        <f>TITRES_STAT!D1765</f>
        <v>6.5057</v>
      </c>
      <c r="C1762" s="2">
        <f t="shared" si="162"/>
        <v>6.4435215188449311</v>
      </c>
      <c r="D1762" s="2">
        <f t="shared" si="164"/>
        <v>6.4602100163045222</v>
      </c>
      <c r="E1762" s="2">
        <f t="shared" si="163"/>
        <v>-1.6688497459591112E-2</v>
      </c>
      <c r="F1762" s="2">
        <f t="shared" si="161"/>
        <v>-1.9644612010321874E-2</v>
      </c>
      <c r="G1762" s="2">
        <f t="shared" si="159"/>
        <v>2.9561145507307623E-3</v>
      </c>
      <c r="H1762" s="2" t="str">
        <f t="shared" si="160"/>
        <v>Sell</v>
      </c>
    </row>
    <row r="1763" spans="1:8" ht="13.5" x14ac:dyDescent="0.25">
      <c r="A1763" s="4">
        <f>TITRES_STAT!B1766</f>
        <v>44581</v>
      </c>
      <c r="B1763" s="2">
        <f>TITRES_STAT!D1766</f>
        <v>6.6140999999999996</v>
      </c>
      <c r="C1763" s="2">
        <f t="shared" si="162"/>
        <v>6.4397489774841725</v>
      </c>
      <c r="D1763" s="2">
        <f t="shared" si="164"/>
        <v>6.4716092743560392</v>
      </c>
      <c r="E1763" s="2">
        <f t="shared" si="163"/>
        <v>-3.1860296871866645E-2</v>
      </c>
      <c r="F1763" s="2">
        <f t="shared" si="161"/>
        <v>-2.2087748982630832E-2</v>
      </c>
      <c r="G1763" s="2">
        <f t="shared" si="159"/>
        <v>-9.7725478892358129E-3</v>
      </c>
      <c r="H1763" s="2" t="str">
        <f t="shared" si="160"/>
        <v>Hold</v>
      </c>
    </row>
    <row r="1764" spans="1:8" ht="13.5" x14ac:dyDescent="0.25">
      <c r="A1764" s="4">
        <f>TITRES_STAT!B1767</f>
        <v>44582</v>
      </c>
      <c r="B1764" s="2">
        <f>TITRES_STAT!D1767</f>
        <v>6.6574999999999998</v>
      </c>
      <c r="C1764" s="2">
        <f t="shared" si="162"/>
        <v>6.4298799040250687</v>
      </c>
      <c r="D1764" s="2">
        <f t="shared" si="164"/>
        <v>6.4853789577370726</v>
      </c>
      <c r="E1764" s="2">
        <f t="shared" si="163"/>
        <v>-5.5499053712003921E-2</v>
      </c>
      <c r="F1764" s="2">
        <f t="shared" si="161"/>
        <v>-2.8770009928505452E-2</v>
      </c>
      <c r="G1764" s="2">
        <f t="shared" ref="G1764:G1827" si="165">E1764-F1764</f>
        <v>-2.6729043783498468E-2</v>
      </c>
      <c r="H1764" s="2" t="str">
        <f t="shared" ref="H1764:H1827" si="166">IF(G1764&lt;0,"Hold","Sell")</f>
        <v>Hold</v>
      </c>
    </row>
    <row r="1765" spans="1:8" ht="13.5" x14ac:dyDescent="0.25">
      <c r="A1765" s="4">
        <f>TITRES_STAT!B1768</f>
        <v>44585</v>
      </c>
      <c r="B1765" s="2">
        <f>TITRES_STAT!D1768</f>
        <v>6.7268999999999997</v>
      </c>
      <c r="C1765" s="2">
        <f t="shared" si="162"/>
        <v>6.4315445341750586</v>
      </c>
      <c r="D1765" s="2">
        <f t="shared" si="164"/>
        <v>6.5032694053121043</v>
      </c>
      <c r="E1765" s="2">
        <f t="shared" si="163"/>
        <v>-7.1724871137045731E-2</v>
      </c>
      <c r="F1765" s="2">
        <f t="shared" ref="F1765:F1828" si="167">(E1765*(2/(10)))+((1-(2/10))*F1764)</f>
        <v>-3.7360982170213511E-2</v>
      </c>
      <c r="G1765" s="2">
        <f t="shared" si="165"/>
        <v>-3.4363888966832221E-2</v>
      </c>
      <c r="H1765" s="2" t="str">
        <f t="shared" si="166"/>
        <v>Hold</v>
      </c>
    </row>
    <row r="1766" spans="1:8" ht="13.5" x14ac:dyDescent="0.25">
      <c r="A1766" s="4">
        <f>TITRES_STAT!B1769</f>
        <v>44586</v>
      </c>
      <c r="B1766" s="2">
        <f>TITRES_STAT!D1769</f>
        <v>6.7225999999999999</v>
      </c>
      <c r="C1766" s="2">
        <f t="shared" si="162"/>
        <v>6.4429530673788955</v>
      </c>
      <c r="D1766" s="2">
        <f t="shared" si="164"/>
        <v>6.5195161160297266</v>
      </c>
      <c r="E1766" s="2">
        <f t="shared" si="163"/>
        <v>-7.6563048650831078E-2</v>
      </c>
      <c r="F1766" s="2">
        <f t="shared" si="167"/>
        <v>-4.520139546633703E-2</v>
      </c>
      <c r="G1766" s="2">
        <f t="shared" si="165"/>
        <v>-3.1361653184494048E-2</v>
      </c>
      <c r="H1766" s="2" t="str">
        <f t="shared" si="166"/>
        <v>Hold</v>
      </c>
    </row>
    <row r="1767" spans="1:8" ht="13.5" x14ac:dyDescent="0.25">
      <c r="A1767" s="4">
        <f>TITRES_STAT!B1770</f>
        <v>44587</v>
      </c>
      <c r="B1767" s="2">
        <f>TITRES_STAT!D1770</f>
        <v>6.7225999999999999</v>
      </c>
      <c r="C1767" s="2">
        <f t="shared" si="162"/>
        <v>6.4426064416282962</v>
      </c>
      <c r="D1767" s="2">
        <f t="shared" si="164"/>
        <v>6.5345593666941912</v>
      </c>
      <c r="E1767" s="2">
        <f t="shared" si="163"/>
        <v>-9.195292506589503E-2</v>
      </c>
      <c r="F1767" s="2">
        <f t="shared" si="167"/>
        <v>-5.4551701386248631E-2</v>
      </c>
      <c r="G1767" s="2">
        <f t="shared" si="165"/>
        <v>-3.7401223679646399E-2</v>
      </c>
      <c r="H1767" s="2" t="str">
        <f t="shared" si="166"/>
        <v>Hold</v>
      </c>
    </row>
    <row r="1768" spans="1:8" ht="13.5" x14ac:dyDescent="0.25">
      <c r="A1768" s="4">
        <f>TITRES_STAT!B1771</f>
        <v>44588</v>
      </c>
      <c r="B1768" s="2">
        <f>TITRES_STAT!D1771</f>
        <v>6.9394</v>
      </c>
      <c r="C1768" s="2">
        <f t="shared" si="162"/>
        <v>6.4523131429162506</v>
      </c>
      <c r="D1768" s="2">
        <f t="shared" si="164"/>
        <v>6.56454756175388</v>
      </c>
      <c r="E1768" s="2">
        <f t="shared" si="163"/>
        <v>-0.11223441883762941</v>
      </c>
      <c r="F1768" s="2">
        <f t="shared" si="167"/>
        <v>-6.6088244876524788E-2</v>
      </c>
      <c r="G1768" s="2">
        <f t="shared" si="165"/>
        <v>-4.6146173961104625E-2</v>
      </c>
      <c r="H1768" s="2" t="str">
        <f t="shared" si="166"/>
        <v>Hold</v>
      </c>
    </row>
    <row r="1769" spans="1:8" ht="13.5" x14ac:dyDescent="0.25">
      <c r="A1769" s="4">
        <f>TITRES_STAT!B1772</f>
        <v>44589</v>
      </c>
      <c r="B1769" s="2">
        <f>TITRES_STAT!D1772</f>
        <v>6.9307999999999996</v>
      </c>
      <c r="C1769" s="2">
        <f t="shared" si="162"/>
        <v>6.4798803516983661</v>
      </c>
      <c r="D1769" s="2">
        <f t="shared" si="164"/>
        <v>6.5916773719943329</v>
      </c>
      <c r="E1769" s="2">
        <f t="shared" si="163"/>
        <v>-0.11179702029596683</v>
      </c>
      <c r="F1769" s="2">
        <f t="shared" si="167"/>
        <v>-7.5229999960413199E-2</v>
      </c>
      <c r="G1769" s="2">
        <f t="shared" si="165"/>
        <v>-3.6567020335553632E-2</v>
      </c>
      <c r="H1769" s="2" t="str">
        <f t="shared" si="166"/>
        <v>Hold</v>
      </c>
    </row>
    <row r="1770" spans="1:8" ht="13.5" x14ac:dyDescent="0.25">
      <c r="A1770" s="4">
        <f>TITRES_STAT!B1773</f>
        <v>44592</v>
      </c>
      <c r="B1770" s="2">
        <f>TITRES_STAT!D1773</f>
        <v>6.9307999999999996</v>
      </c>
      <c r="C1770" s="2">
        <f t="shared" si="162"/>
        <v>6.483852605283233</v>
      </c>
      <c r="D1770" s="2">
        <f t="shared" si="164"/>
        <v>6.6167975666614192</v>
      </c>
      <c r="E1770" s="2">
        <f t="shared" si="163"/>
        <v>-0.13294496137818612</v>
      </c>
      <c r="F1770" s="2">
        <f t="shared" si="167"/>
        <v>-8.6772992243967784E-2</v>
      </c>
      <c r="G1770" s="2">
        <f t="shared" si="165"/>
        <v>-4.6171969134218338E-2</v>
      </c>
      <c r="H1770" s="2" t="str">
        <f t="shared" si="166"/>
        <v>Hold</v>
      </c>
    </row>
    <row r="1771" spans="1:8" ht="13.5" x14ac:dyDescent="0.25">
      <c r="A1771" s="4">
        <f>TITRES_STAT!B1774</f>
        <v>44593</v>
      </c>
      <c r="B1771" s="2">
        <f>TITRES_STAT!D1774</f>
        <v>6.8917000000000002</v>
      </c>
      <c r="C1771" s="2">
        <f t="shared" si="162"/>
        <v>6.4872137429319663</v>
      </c>
      <c r="D1771" s="2">
        <f t="shared" si="164"/>
        <v>6.6371607098716847</v>
      </c>
      <c r="E1771" s="2">
        <f t="shared" si="163"/>
        <v>-0.14994696693971843</v>
      </c>
      <c r="F1771" s="2">
        <f t="shared" si="167"/>
        <v>-9.9407787183117907E-2</v>
      </c>
      <c r="G1771" s="2">
        <f t="shared" si="165"/>
        <v>-5.0539179756600522E-2</v>
      </c>
      <c r="H1771" s="2" t="str">
        <f t="shared" si="166"/>
        <v>Hold</v>
      </c>
    </row>
    <row r="1772" spans="1:8" ht="13.5" x14ac:dyDescent="0.25">
      <c r="A1772" s="4">
        <f>TITRES_STAT!B1775</f>
        <v>44594</v>
      </c>
      <c r="B1772" s="2">
        <f>TITRES_STAT!D1775</f>
        <v>6.7659000000000002</v>
      </c>
      <c r="C1772" s="2">
        <f t="shared" si="162"/>
        <v>6.4900577824808945</v>
      </c>
      <c r="D1772" s="2">
        <f t="shared" si="164"/>
        <v>6.6466969535848932</v>
      </c>
      <c r="E1772" s="2">
        <f t="shared" si="163"/>
        <v>-0.15663917110399872</v>
      </c>
      <c r="F1772" s="2">
        <f t="shared" si="167"/>
        <v>-0.11085406396729408</v>
      </c>
      <c r="G1772" s="2">
        <f t="shared" si="165"/>
        <v>-4.5785107136704639E-2</v>
      </c>
      <c r="H1772" s="2" t="str">
        <f t="shared" si="166"/>
        <v>Hold</v>
      </c>
    </row>
    <row r="1773" spans="1:8" ht="13.5" x14ac:dyDescent="0.25">
      <c r="A1773" s="4">
        <f>TITRES_STAT!B1776</f>
        <v>44595</v>
      </c>
      <c r="B1773" s="2">
        <f>TITRES_STAT!D1776</f>
        <v>6.7225999999999999</v>
      </c>
      <c r="C1773" s="2">
        <f t="shared" si="162"/>
        <v>6.509141200560757</v>
      </c>
      <c r="D1773" s="2">
        <f t="shared" si="164"/>
        <v>6.6523194014674933</v>
      </c>
      <c r="E1773" s="2">
        <f t="shared" si="163"/>
        <v>-0.14317820090673639</v>
      </c>
      <c r="F1773" s="2">
        <f t="shared" si="167"/>
        <v>-0.11731889135518254</v>
      </c>
      <c r="G1773" s="2">
        <f t="shared" si="165"/>
        <v>-2.5859309551553841E-2</v>
      </c>
      <c r="H1773" s="2" t="str">
        <f t="shared" si="166"/>
        <v>Hold</v>
      </c>
    </row>
    <row r="1774" spans="1:8" ht="13.5" x14ac:dyDescent="0.25">
      <c r="A1774" s="4">
        <f>TITRES_STAT!B1777</f>
        <v>44596</v>
      </c>
      <c r="B1774" s="2">
        <f>TITRES_STAT!D1777</f>
        <v>6.7659000000000002</v>
      </c>
      <c r="C1774" s="2">
        <f t="shared" si="162"/>
        <v>6.5319656312437173</v>
      </c>
      <c r="D1774" s="2">
        <f t="shared" si="164"/>
        <v>6.660732779136568</v>
      </c>
      <c r="E1774" s="2">
        <f t="shared" si="163"/>
        <v>-0.12876714789285071</v>
      </c>
      <c r="F1774" s="2">
        <f t="shared" si="167"/>
        <v>-0.11960854266271619</v>
      </c>
      <c r="G1774" s="2">
        <f t="shared" si="165"/>
        <v>-9.1586052301345228E-3</v>
      </c>
      <c r="H1774" s="2" t="str">
        <f t="shared" si="166"/>
        <v>Hold</v>
      </c>
    </row>
    <row r="1775" spans="1:8" ht="13.5" x14ac:dyDescent="0.25">
      <c r="A1775" s="4">
        <f>TITRES_STAT!B1778</f>
        <v>44599</v>
      </c>
      <c r="B1775" s="2">
        <f>TITRES_STAT!D1778</f>
        <v>6.8093000000000004</v>
      </c>
      <c r="C1775" s="2">
        <f t="shared" si="162"/>
        <v>6.5619555341292992</v>
      </c>
      <c r="D1775" s="2">
        <f t="shared" si="164"/>
        <v>6.6717377584597859</v>
      </c>
      <c r="E1775" s="2">
        <f t="shared" si="163"/>
        <v>-0.10978222433048668</v>
      </c>
      <c r="F1775" s="2">
        <f t="shared" si="167"/>
        <v>-0.11764327899627029</v>
      </c>
      <c r="G1775" s="2">
        <f t="shared" si="165"/>
        <v>7.861054665783615E-3</v>
      </c>
      <c r="H1775" s="2" t="str">
        <f t="shared" si="166"/>
        <v>Sell</v>
      </c>
    </row>
    <row r="1776" spans="1:8" ht="13.5" x14ac:dyDescent="0.25">
      <c r="A1776" s="4">
        <f>TITRES_STAT!B1779</f>
        <v>44600</v>
      </c>
      <c r="B1776" s="2">
        <f>TITRES_STAT!D1779</f>
        <v>6.8006000000000002</v>
      </c>
      <c r="C1776" s="2">
        <f t="shared" si="162"/>
        <v>6.5866700673401768</v>
      </c>
      <c r="D1776" s="2">
        <f t="shared" si="164"/>
        <v>6.681283109684987</v>
      </c>
      <c r="E1776" s="2">
        <f t="shared" si="163"/>
        <v>-9.4613042344810161E-2</v>
      </c>
      <c r="F1776" s="2">
        <f t="shared" si="167"/>
        <v>-0.11303723166597827</v>
      </c>
      <c r="G1776" s="2">
        <f t="shared" si="165"/>
        <v>1.8424189321168113E-2</v>
      </c>
      <c r="H1776" s="2" t="str">
        <f t="shared" si="166"/>
        <v>Sell</v>
      </c>
    </row>
    <row r="1777" spans="1:8" ht="13.5" x14ac:dyDescent="0.25">
      <c r="A1777" s="4">
        <f>TITRES_STAT!B1780</f>
        <v>44601</v>
      </c>
      <c r="B1777" s="2">
        <f>TITRES_STAT!D1780</f>
        <v>6.7225999999999999</v>
      </c>
      <c r="C1777" s="2">
        <f t="shared" si="162"/>
        <v>6.6075823646724574</v>
      </c>
      <c r="D1777" s="2">
        <f t="shared" si="164"/>
        <v>6.6843436200786917</v>
      </c>
      <c r="E1777" s="2">
        <f t="shared" si="163"/>
        <v>-7.6761255406234241E-2</v>
      </c>
      <c r="F1777" s="2">
        <f t="shared" si="167"/>
        <v>-0.10578203641402947</v>
      </c>
      <c r="G1777" s="2">
        <f t="shared" si="165"/>
        <v>2.9020781007795232E-2</v>
      </c>
      <c r="H1777" s="2" t="str">
        <f t="shared" si="166"/>
        <v>Sell</v>
      </c>
    </row>
    <row r="1778" spans="1:8" ht="13.5" x14ac:dyDescent="0.25">
      <c r="A1778" s="4">
        <f>TITRES_STAT!B1781</f>
        <v>44602</v>
      </c>
      <c r="B1778" s="2">
        <f>TITRES_STAT!D1781</f>
        <v>6.7225999999999999</v>
      </c>
      <c r="C1778" s="2">
        <f t="shared" si="162"/>
        <v>6.6586312316459253</v>
      </c>
      <c r="D1778" s="2">
        <f t="shared" si="164"/>
        <v>6.6871774259987884</v>
      </c>
      <c r="E1778" s="2">
        <f t="shared" si="163"/>
        <v>-2.8546194352863097E-2</v>
      </c>
      <c r="F1778" s="2">
        <f t="shared" si="167"/>
        <v>-9.0334868001796201E-2</v>
      </c>
      <c r="G1778" s="2">
        <f t="shared" si="165"/>
        <v>6.1788673648933104E-2</v>
      </c>
      <c r="H1778" s="2" t="str">
        <f t="shared" si="166"/>
        <v>Sell</v>
      </c>
    </row>
    <row r="1779" spans="1:8" ht="13.5" x14ac:dyDescent="0.25">
      <c r="A1779" s="4">
        <f>TITRES_STAT!B1782</f>
        <v>44603</v>
      </c>
      <c r="B1779" s="2">
        <f>TITRES_STAT!D1782</f>
        <v>6.8223000000000003</v>
      </c>
      <c r="C1779" s="2">
        <f t="shared" si="162"/>
        <v>6.7005033498542446</v>
      </c>
      <c r="D1779" s="2">
        <f t="shared" si="164"/>
        <v>6.6971865055544342</v>
      </c>
      <c r="E1779" s="2">
        <f t="shared" si="163"/>
        <v>3.3168442998103842E-3</v>
      </c>
      <c r="F1779" s="2">
        <f t="shared" si="167"/>
        <v>-7.1604525541474895E-2</v>
      </c>
      <c r="G1779" s="2">
        <f t="shared" si="165"/>
        <v>7.4921369841285279E-2</v>
      </c>
      <c r="H1779" s="2" t="str">
        <f t="shared" si="166"/>
        <v>Sell</v>
      </c>
    </row>
    <row r="1780" spans="1:8" ht="13.5" x14ac:dyDescent="0.25">
      <c r="A1780" s="4">
        <f>TITRES_STAT!B1783</f>
        <v>44606</v>
      </c>
      <c r="B1780" s="2">
        <f>TITRES_STAT!D1783</f>
        <v>6.8266999999999998</v>
      </c>
      <c r="C1780" s="2">
        <f t="shared" si="162"/>
        <v>6.7359336037228221</v>
      </c>
      <c r="D1780" s="2">
        <f t="shared" si="164"/>
        <v>6.7067800977355869</v>
      </c>
      <c r="E1780" s="2">
        <f t="shared" si="163"/>
        <v>2.9153505987235206E-2</v>
      </c>
      <c r="F1780" s="2">
        <f t="shared" si="167"/>
        <v>-5.1452919235732877E-2</v>
      </c>
      <c r="G1780" s="2">
        <f t="shared" si="165"/>
        <v>8.0606425222968084E-2</v>
      </c>
      <c r="H1780" s="2" t="str">
        <f t="shared" si="166"/>
        <v>Sell</v>
      </c>
    </row>
    <row r="1781" spans="1:8" ht="13.5" x14ac:dyDescent="0.25">
      <c r="A1781" s="4">
        <f>TITRES_STAT!B1784</f>
        <v>44607</v>
      </c>
      <c r="B1781" s="2">
        <f>TITRES_STAT!D1784</f>
        <v>6.8223000000000003</v>
      </c>
      <c r="C1781" s="2">
        <f t="shared" si="162"/>
        <v>6.7598976646885411</v>
      </c>
      <c r="D1781" s="2">
        <f t="shared" si="164"/>
        <v>6.7153371275329512</v>
      </c>
      <c r="E1781" s="2">
        <f t="shared" si="163"/>
        <v>4.4560537155589941E-2</v>
      </c>
      <c r="F1781" s="2">
        <f t="shared" si="167"/>
        <v>-3.2250227957468312E-2</v>
      </c>
      <c r="G1781" s="2">
        <f t="shared" si="165"/>
        <v>7.681076511305826E-2</v>
      </c>
      <c r="H1781" s="2" t="str">
        <f t="shared" si="166"/>
        <v>Sell</v>
      </c>
    </row>
    <row r="1782" spans="1:8" ht="13.5" x14ac:dyDescent="0.25">
      <c r="A1782" s="4">
        <f>TITRES_STAT!B1785</f>
        <v>44608</v>
      </c>
      <c r="B1782" s="2">
        <f>TITRES_STAT!D1785</f>
        <v>6.8960999999999997</v>
      </c>
      <c r="C1782" s="2">
        <f t="shared" si="162"/>
        <v>6.7608211008903041</v>
      </c>
      <c r="D1782" s="2">
        <f t="shared" si="164"/>
        <v>6.7287269699379175</v>
      </c>
      <c r="E1782" s="2">
        <f t="shared" si="163"/>
        <v>3.2094130952386557E-2</v>
      </c>
      <c r="F1782" s="2">
        <f t="shared" si="167"/>
        <v>-1.9381356175497341E-2</v>
      </c>
      <c r="G1782" s="2">
        <f t="shared" si="165"/>
        <v>5.1475487127883898E-2</v>
      </c>
      <c r="H1782" s="2" t="str">
        <f t="shared" si="166"/>
        <v>Sell</v>
      </c>
    </row>
    <row r="1783" spans="1:8" ht="13.5" x14ac:dyDescent="0.25">
      <c r="A1783" s="4">
        <f>TITRES_STAT!B1786</f>
        <v>44609</v>
      </c>
      <c r="B1783" s="2">
        <f>TITRES_STAT!D1786</f>
        <v>6.8743999999999996</v>
      </c>
      <c r="C1783" s="2">
        <f t="shared" si="162"/>
        <v>6.7549409315225653</v>
      </c>
      <c r="D1783" s="2">
        <f t="shared" si="164"/>
        <v>6.7395175647573309</v>
      </c>
      <c r="E1783" s="2">
        <f t="shared" si="163"/>
        <v>1.542336676523437E-2</v>
      </c>
      <c r="F1783" s="2">
        <f t="shared" si="167"/>
        <v>-1.2420411587350999E-2</v>
      </c>
      <c r="G1783" s="2">
        <f t="shared" si="165"/>
        <v>2.784377835258537E-2</v>
      </c>
      <c r="H1783" s="2" t="str">
        <f t="shared" si="166"/>
        <v>Sell</v>
      </c>
    </row>
    <row r="1784" spans="1:8" ht="13.5" x14ac:dyDescent="0.25">
      <c r="A1784" s="4">
        <f>TITRES_STAT!B1787</f>
        <v>44610</v>
      </c>
      <c r="B1784" s="2">
        <f>TITRES_STAT!D1787</f>
        <v>6.8743999999999996</v>
      </c>
      <c r="C1784" s="2">
        <f t="shared" si="162"/>
        <v>6.7566269420575544</v>
      </c>
      <c r="D1784" s="2">
        <f t="shared" si="164"/>
        <v>6.7495088562567878</v>
      </c>
      <c r="E1784" s="2">
        <f t="shared" si="163"/>
        <v>7.1180858007666714E-3</v>
      </c>
      <c r="F1784" s="2">
        <f t="shared" si="167"/>
        <v>-8.5127121097274654E-3</v>
      </c>
      <c r="G1784" s="2">
        <f t="shared" si="165"/>
        <v>1.5630797910494137E-2</v>
      </c>
      <c r="H1784" s="2" t="str">
        <f t="shared" si="166"/>
        <v>Sell</v>
      </c>
    </row>
    <row r="1785" spans="1:8" ht="13.5" x14ac:dyDescent="0.25">
      <c r="A1785" s="4">
        <f>TITRES_STAT!B1788</f>
        <v>44613</v>
      </c>
      <c r="B1785" s="2">
        <f>TITRES_STAT!D1788</f>
        <v>6.7443</v>
      </c>
      <c r="C1785" s="2">
        <f t="shared" si="162"/>
        <v>6.7647304894333153</v>
      </c>
      <c r="D1785" s="2">
        <f t="shared" si="164"/>
        <v>6.7491230150525814</v>
      </c>
      <c r="E1785" s="2">
        <f t="shared" si="163"/>
        <v>1.5607474380733954E-2</v>
      </c>
      <c r="F1785" s="2">
        <f t="shared" si="167"/>
        <v>-3.6886748116351812E-3</v>
      </c>
      <c r="G1785" s="2">
        <f t="shared" si="165"/>
        <v>1.9296149192369137E-2</v>
      </c>
      <c r="H1785" s="2" t="str">
        <f t="shared" si="166"/>
        <v>Sell</v>
      </c>
    </row>
    <row r="1786" spans="1:8" ht="13.5" x14ac:dyDescent="0.25">
      <c r="A1786" s="4">
        <f>TITRES_STAT!B1789</f>
        <v>44614</v>
      </c>
      <c r="B1786" s="2">
        <f>TITRES_STAT!D1789</f>
        <v>6.8526999999999996</v>
      </c>
      <c r="C1786" s="2">
        <f t="shared" si="162"/>
        <v>6.7702488756743433</v>
      </c>
      <c r="D1786" s="2">
        <f t="shared" si="164"/>
        <v>6.7567953843079458</v>
      </c>
      <c r="E1786" s="2">
        <f t="shared" si="163"/>
        <v>1.3453491366397508E-2</v>
      </c>
      <c r="F1786" s="2">
        <f t="shared" si="167"/>
        <v>-2.6024157602864365E-4</v>
      </c>
      <c r="G1786" s="2">
        <f t="shared" si="165"/>
        <v>1.371373294242615E-2</v>
      </c>
      <c r="H1786" s="2" t="str">
        <f t="shared" si="166"/>
        <v>Sell</v>
      </c>
    </row>
    <row r="1787" spans="1:8" ht="13.5" x14ac:dyDescent="0.25">
      <c r="A1787" s="4">
        <f>TITRES_STAT!B1790</f>
        <v>44615</v>
      </c>
      <c r="B1787" s="2">
        <f>TITRES_STAT!D1790</f>
        <v>6.7659000000000002</v>
      </c>
      <c r="C1787" s="2">
        <f t="shared" si="162"/>
        <v>6.7629182794167519</v>
      </c>
      <c r="D1787" s="2">
        <f t="shared" si="164"/>
        <v>6.7574698002851346</v>
      </c>
      <c r="E1787" s="2">
        <f t="shared" si="163"/>
        <v>5.4484791316173897E-3</v>
      </c>
      <c r="F1787" s="2">
        <f t="shared" si="167"/>
        <v>8.815025655005632E-4</v>
      </c>
      <c r="G1787" s="2">
        <f t="shared" si="165"/>
        <v>4.5669765661168265E-3</v>
      </c>
      <c r="H1787" s="2" t="str">
        <f t="shared" si="166"/>
        <v>Sell</v>
      </c>
    </row>
    <row r="1788" spans="1:8" ht="13.5" x14ac:dyDescent="0.25">
      <c r="A1788" s="4">
        <f>TITRES_STAT!B1791</f>
        <v>44616</v>
      </c>
      <c r="B1788" s="2">
        <f>TITRES_STAT!D1791</f>
        <v>6.6791999999999998</v>
      </c>
      <c r="C1788" s="2">
        <f t="shared" si="162"/>
        <v>6.7567154671987906</v>
      </c>
      <c r="D1788" s="2">
        <f t="shared" si="164"/>
        <v>6.7516720373010513</v>
      </c>
      <c r="E1788" s="2">
        <f t="shared" si="163"/>
        <v>5.0434298977393155E-3</v>
      </c>
      <c r="F1788" s="2">
        <f t="shared" si="167"/>
        <v>1.7138880319483138E-3</v>
      </c>
      <c r="G1788" s="2">
        <f t="shared" si="165"/>
        <v>3.3295418657910015E-3</v>
      </c>
      <c r="H1788" s="2" t="str">
        <f t="shared" si="166"/>
        <v>Sell</v>
      </c>
    </row>
    <row r="1789" spans="1:8" ht="13.5" x14ac:dyDescent="0.25">
      <c r="A1789" s="4">
        <f>TITRES_STAT!B1792</f>
        <v>44617</v>
      </c>
      <c r="B1789" s="2">
        <f>TITRES_STAT!D1792</f>
        <v>6.7615999999999996</v>
      </c>
      <c r="C1789" s="2">
        <f t="shared" si="162"/>
        <v>6.7668053953220539</v>
      </c>
      <c r="D1789" s="2">
        <f t="shared" si="164"/>
        <v>6.7524074419454179</v>
      </c>
      <c r="E1789" s="2">
        <f t="shared" si="163"/>
        <v>1.4397953376636075E-2</v>
      </c>
      <c r="F1789" s="2">
        <f t="shared" si="167"/>
        <v>4.2507011008858665E-3</v>
      </c>
      <c r="G1789" s="2">
        <f t="shared" si="165"/>
        <v>1.0147252275750208E-2</v>
      </c>
      <c r="H1789" s="2" t="str">
        <f t="shared" si="166"/>
        <v>Sell</v>
      </c>
    </row>
    <row r="1790" spans="1:8" ht="13.5" x14ac:dyDescent="0.25">
      <c r="A1790" s="4">
        <f>TITRES_STAT!B1793</f>
        <v>44620</v>
      </c>
      <c r="B1790" s="2">
        <f>TITRES_STAT!D1793</f>
        <v>6.8093000000000004</v>
      </c>
      <c r="C1790" s="2">
        <f t="shared" si="162"/>
        <v>6.7760199498878917</v>
      </c>
      <c r="D1790" s="2">
        <f t="shared" si="164"/>
        <v>6.7566217055050171</v>
      </c>
      <c r="E1790" s="2">
        <f t="shared" si="163"/>
        <v>1.939824438287463E-2</v>
      </c>
      <c r="F1790" s="2">
        <f t="shared" si="167"/>
        <v>7.2802097572836197E-3</v>
      </c>
      <c r="G1790" s="2">
        <f t="shared" si="165"/>
        <v>1.2118034625591009E-2</v>
      </c>
      <c r="H1790" s="2" t="str">
        <f t="shared" si="166"/>
        <v>Sell</v>
      </c>
    </row>
    <row r="1791" spans="1:8" ht="13.5" x14ac:dyDescent="0.25">
      <c r="A1791" s="4">
        <f>TITRES_STAT!B1794</f>
        <v>44621</v>
      </c>
      <c r="B1791" s="2">
        <f>TITRES_STAT!D1794</f>
        <v>6.7659000000000002</v>
      </c>
      <c r="C1791" s="2">
        <f t="shared" si="162"/>
        <v>6.7831399575974469</v>
      </c>
      <c r="D1791" s="2">
        <f t="shared" si="164"/>
        <v>6.7573089865787193</v>
      </c>
      <c r="E1791" s="2">
        <f t="shared" si="163"/>
        <v>2.5830971018727666E-2</v>
      </c>
      <c r="F1791" s="2">
        <f t="shared" si="167"/>
        <v>1.099036200957243E-2</v>
      </c>
      <c r="G1791" s="2">
        <f t="shared" si="165"/>
        <v>1.4840609009155237E-2</v>
      </c>
      <c r="H1791" s="2" t="str">
        <f t="shared" si="166"/>
        <v>Sell</v>
      </c>
    </row>
    <row r="1792" spans="1:8" ht="13.5" x14ac:dyDescent="0.25">
      <c r="A1792" s="4">
        <f>TITRES_STAT!B1795</f>
        <v>44622</v>
      </c>
      <c r="B1792" s="2">
        <f>TITRES_STAT!D1795</f>
        <v>6.7832999999999997</v>
      </c>
      <c r="C1792" s="2">
        <f t="shared" si="162"/>
        <v>6.8005184256593783</v>
      </c>
      <c r="D1792" s="2">
        <f t="shared" si="164"/>
        <v>6.7592342468321478</v>
      </c>
      <c r="E1792" s="2">
        <f t="shared" si="163"/>
        <v>4.1284178827230456E-2</v>
      </c>
      <c r="F1792" s="2">
        <f t="shared" si="167"/>
        <v>1.7049125373104036E-2</v>
      </c>
      <c r="G1792" s="2">
        <f t="shared" si="165"/>
        <v>2.423505345412642E-2</v>
      </c>
      <c r="H1792" s="2" t="str">
        <f t="shared" si="166"/>
        <v>Sell</v>
      </c>
    </row>
    <row r="1793" spans="1:8" ht="13.5" x14ac:dyDescent="0.25">
      <c r="A1793" s="4">
        <f>TITRES_STAT!B1796</f>
        <v>44623</v>
      </c>
      <c r="B1793" s="2">
        <f>TITRES_STAT!D1796</f>
        <v>6.8049999999999997</v>
      </c>
      <c r="C1793" s="2">
        <f t="shared" si="162"/>
        <v>6.8118848217117813</v>
      </c>
      <c r="D1793" s="2">
        <f t="shared" si="164"/>
        <v>6.7626243026223589</v>
      </c>
      <c r="E1793" s="2">
        <f t="shared" si="163"/>
        <v>4.9260519089422417E-2</v>
      </c>
      <c r="F1793" s="2">
        <f t="shared" si="167"/>
        <v>2.3491404116367715E-2</v>
      </c>
      <c r="G1793" s="2">
        <f t="shared" si="165"/>
        <v>2.5769114973054702E-2</v>
      </c>
      <c r="H1793" s="2" t="str">
        <f t="shared" si="166"/>
        <v>Sell</v>
      </c>
    </row>
    <row r="1794" spans="1:8" ht="13.5" x14ac:dyDescent="0.25">
      <c r="A1794" s="4">
        <f>TITRES_STAT!B1797</f>
        <v>44624</v>
      </c>
      <c r="B1794" s="2">
        <f>TITRES_STAT!D1797</f>
        <v>6.8049999999999997</v>
      </c>
      <c r="C1794" s="2">
        <f t="shared" si="162"/>
        <v>6.8215025414484298</v>
      </c>
      <c r="D1794" s="2">
        <f t="shared" si="164"/>
        <v>6.765763243168851</v>
      </c>
      <c r="E1794" s="2">
        <f t="shared" si="163"/>
        <v>5.5739298279578797E-2</v>
      </c>
      <c r="F1794" s="2">
        <f t="shared" si="167"/>
        <v>2.9940982949009931E-2</v>
      </c>
      <c r="G1794" s="2">
        <f t="shared" si="165"/>
        <v>2.5798315330568866E-2</v>
      </c>
      <c r="H1794" s="2" t="str">
        <f t="shared" si="166"/>
        <v>Sell</v>
      </c>
    </row>
    <row r="1795" spans="1:8" ht="13.5" x14ac:dyDescent="0.25">
      <c r="A1795" s="4">
        <f>TITRES_STAT!B1798</f>
        <v>44627</v>
      </c>
      <c r="B1795" s="2">
        <f>TITRES_STAT!D1798</f>
        <v>6.8049999999999997</v>
      </c>
      <c r="C1795" s="2">
        <f t="shared" si="162"/>
        <v>6.8096252273794402</v>
      </c>
      <c r="D1795" s="2">
        <f t="shared" si="164"/>
        <v>6.7686696696007882</v>
      </c>
      <c r="E1795" s="2">
        <f t="shared" si="163"/>
        <v>4.0955557778652008E-2</v>
      </c>
      <c r="F1795" s="2">
        <f t="shared" si="167"/>
        <v>3.2143897914938345E-2</v>
      </c>
      <c r="G1795" s="2">
        <f t="shared" si="165"/>
        <v>8.8116598637136626E-3</v>
      </c>
      <c r="H1795" s="2" t="str">
        <f t="shared" si="166"/>
        <v>Sell</v>
      </c>
    </row>
    <row r="1796" spans="1:8" ht="13.5" x14ac:dyDescent="0.25">
      <c r="A1796" s="4">
        <f>TITRES_STAT!B1799</f>
        <v>44628</v>
      </c>
      <c r="B1796" s="2">
        <f>TITRES_STAT!D1799</f>
        <v>6.7659000000000002</v>
      </c>
      <c r="C1796" s="2">
        <f t="shared" si="162"/>
        <v>6.8162521154749101</v>
      </c>
      <c r="D1796" s="2">
        <f t="shared" si="164"/>
        <v>6.7684645088896183</v>
      </c>
      <c r="E1796" s="2">
        <f t="shared" si="163"/>
        <v>4.7787606585291798E-2</v>
      </c>
      <c r="F1796" s="2">
        <f t="shared" si="167"/>
        <v>3.5272639649009035E-2</v>
      </c>
      <c r="G1796" s="2">
        <f t="shared" si="165"/>
        <v>1.2514966936282762E-2</v>
      </c>
      <c r="H1796" s="2" t="str">
        <f t="shared" si="166"/>
        <v>Sell</v>
      </c>
    </row>
    <row r="1797" spans="1:8" ht="13.5" x14ac:dyDescent="0.25">
      <c r="A1797" s="4">
        <f>TITRES_STAT!B1800</f>
        <v>44629</v>
      </c>
      <c r="B1797" s="2">
        <f>TITRES_STAT!D1800</f>
        <v>6.7529000000000003</v>
      </c>
      <c r="C1797" s="2">
        <f t="shared" si="162"/>
        <v>6.808505636171077</v>
      </c>
      <c r="D1797" s="2">
        <f t="shared" si="164"/>
        <v>6.7673115823052017</v>
      </c>
      <c r="E1797" s="2">
        <f t="shared" si="163"/>
        <v>4.1194053865875269E-2</v>
      </c>
      <c r="F1797" s="2">
        <f t="shared" si="167"/>
        <v>3.6456922492382283E-2</v>
      </c>
      <c r="G1797" s="2">
        <f t="shared" si="165"/>
        <v>4.7371313734929851E-3</v>
      </c>
      <c r="H1797" s="2" t="str">
        <f t="shared" si="166"/>
        <v>Sell</v>
      </c>
    </row>
    <row r="1798" spans="1:8" ht="13.5" x14ac:dyDescent="0.25">
      <c r="A1798" s="4">
        <f>TITRES_STAT!B1801</f>
        <v>44630</v>
      </c>
      <c r="B1798" s="2">
        <f>TITRES_STAT!D1801</f>
        <v>6.6791999999999998</v>
      </c>
      <c r="C1798" s="2">
        <f t="shared" si="162"/>
        <v>6.7886124613755268</v>
      </c>
      <c r="D1798" s="2">
        <f t="shared" si="164"/>
        <v>6.760784798430743</v>
      </c>
      <c r="E1798" s="2">
        <f t="shared" si="163"/>
        <v>2.7827662944783782E-2</v>
      </c>
      <c r="F1798" s="2">
        <f t="shared" si="167"/>
        <v>3.473107058286258E-2</v>
      </c>
      <c r="G1798" s="2">
        <f t="shared" si="165"/>
        <v>-6.9034076380787984E-3</v>
      </c>
      <c r="H1798" s="2" t="str">
        <f t="shared" si="166"/>
        <v>Hold</v>
      </c>
    </row>
    <row r="1799" spans="1:8" ht="13.5" x14ac:dyDescent="0.25">
      <c r="A1799" s="4">
        <f>TITRES_STAT!B1802</f>
        <v>44631</v>
      </c>
      <c r="B1799" s="2">
        <f>TITRES_STAT!D1802</f>
        <v>6.8006000000000002</v>
      </c>
      <c r="C1799" s="2">
        <f t="shared" si="162"/>
        <v>6.7844566980869843</v>
      </c>
      <c r="D1799" s="2">
        <f t="shared" si="164"/>
        <v>6.763734072621058</v>
      </c>
      <c r="E1799" s="2">
        <f t="shared" si="163"/>
        <v>2.0722625465926292E-2</v>
      </c>
      <c r="F1799" s="2">
        <f t="shared" si="167"/>
        <v>3.1929381559475327E-2</v>
      </c>
      <c r="G1799" s="2">
        <f t="shared" si="165"/>
        <v>-1.1206756093549035E-2</v>
      </c>
      <c r="H1799" s="2" t="str">
        <f t="shared" si="166"/>
        <v>Hold</v>
      </c>
    </row>
    <row r="1800" spans="1:8" ht="13.5" x14ac:dyDescent="0.25">
      <c r="A1800" s="4">
        <f>TITRES_STAT!B1803</f>
        <v>44634</v>
      </c>
      <c r="B1800" s="2">
        <f>TITRES_STAT!D1803</f>
        <v>6.8006000000000002</v>
      </c>
      <c r="C1800" s="2">
        <f t="shared" si="162"/>
        <v>6.7882787445351411</v>
      </c>
      <c r="D1800" s="2">
        <f t="shared" si="164"/>
        <v>6.7664648820565345</v>
      </c>
      <c r="E1800" s="2">
        <f t="shared" si="163"/>
        <v>2.1813862478606616E-2</v>
      </c>
      <c r="F1800" s="2">
        <f t="shared" si="167"/>
        <v>2.9906277743301585E-2</v>
      </c>
      <c r="G1800" s="2">
        <f t="shared" si="165"/>
        <v>-8.0924152646949694E-3</v>
      </c>
      <c r="H1800" s="2" t="str">
        <f t="shared" si="166"/>
        <v>Hold</v>
      </c>
    </row>
    <row r="1801" spans="1:8" ht="13.5" x14ac:dyDescent="0.25">
      <c r="A1801" s="4">
        <f>TITRES_STAT!B1804</f>
        <v>44635</v>
      </c>
      <c r="B1801" s="2">
        <f>TITRES_STAT!D1804</f>
        <v>6.8049999999999997</v>
      </c>
      <c r="C1801" s="2">
        <f t="shared" si="162"/>
        <v>6.7848358607605039</v>
      </c>
      <c r="D1801" s="2">
        <f t="shared" si="164"/>
        <v>6.7693193352375323</v>
      </c>
      <c r="E1801" s="2">
        <f t="shared" si="163"/>
        <v>1.5516525522971669E-2</v>
      </c>
      <c r="F1801" s="2">
        <f t="shared" si="167"/>
        <v>2.7028327299235603E-2</v>
      </c>
      <c r="G1801" s="2">
        <f t="shared" si="165"/>
        <v>-1.1511801776263934E-2</v>
      </c>
      <c r="H1801" s="2" t="str">
        <f t="shared" si="166"/>
        <v>Hold</v>
      </c>
    </row>
    <row r="1802" spans="1:8" ht="13.5" x14ac:dyDescent="0.25">
      <c r="A1802" s="4">
        <f>TITRES_STAT!B1805</f>
        <v>44636</v>
      </c>
      <c r="B1802" s="2">
        <f>TITRES_STAT!D1805</f>
        <v>6.8049999999999997</v>
      </c>
      <c r="C1802" s="2">
        <f t="shared" si="162"/>
        <v>6.7845995744896568</v>
      </c>
      <c r="D1802" s="2">
        <f t="shared" si="164"/>
        <v>6.7719623474421597</v>
      </c>
      <c r="E1802" s="2">
        <f t="shared" si="163"/>
        <v>1.2637227047497035E-2</v>
      </c>
      <c r="F1802" s="2">
        <f t="shared" si="167"/>
        <v>2.415010724888789E-2</v>
      </c>
      <c r="G1802" s="2">
        <f t="shared" si="165"/>
        <v>-1.1512880201390855E-2</v>
      </c>
      <c r="H1802" s="2" t="str">
        <f t="shared" si="166"/>
        <v>Hold</v>
      </c>
    </row>
    <row r="1803" spans="1:8" ht="13.5" x14ac:dyDescent="0.25">
      <c r="A1803" s="4">
        <f>TITRES_STAT!B1806</f>
        <v>44637</v>
      </c>
      <c r="B1803" s="2">
        <f>TITRES_STAT!D1806</f>
        <v>6.8049999999999997</v>
      </c>
      <c r="C1803" s="2">
        <f t="shared" si="162"/>
        <v>6.7877381014912483</v>
      </c>
      <c r="D1803" s="2">
        <f t="shared" si="164"/>
        <v>6.7744095809649627</v>
      </c>
      <c r="E1803" s="2">
        <f t="shared" si="163"/>
        <v>1.3328520526285637E-2</v>
      </c>
      <c r="F1803" s="2">
        <f t="shared" si="167"/>
        <v>2.1985789904367441E-2</v>
      </c>
      <c r="G1803" s="2">
        <f t="shared" si="165"/>
        <v>-8.6572693780818041E-3</v>
      </c>
      <c r="H1803" s="2" t="str">
        <f t="shared" si="166"/>
        <v>Hold</v>
      </c>
    </row>
    <row r="1804" spans="1:8" ht="13.5" x14ac:dyDescent="0.25">
      <c r="A1804" s="4">
        <f>TITRES_STAT!B1807</f>
        <v>44638</v>
      </c>
      <c r="B1804" s="2">
        <f>TITRES_STAT!D1807</f>
        <v>6.8093000000000004</v>
      </c>
      <c r="C1804" s="2">
        <f t="shared" si="162"/>
        <v>6.7903937781849031</v>
      </c>
      <c r="D1804" s="2">
        <f t="shared" si="164"/>
        <v>6.7769940564490403</v>
      </c>
      <c r="E1804" s="2">
        <f t="shared" si="163"/>
        <v>1.3399721735862791E-2</v>
      </c>
      <c r="F1804" s="2">
        <f t="shared" si="167"/>
        <v>2.026857627066651E-2</v>
      </c>
      <c r="G1804" s="2">
        <f t="shared" si="165"/>
        <v>-6.8688545348037193E-3</v>
      </c>
      <c r="H1804" s="2" t="str">
        <f t="shared" si="166"/>
        <v>Hold</v>
      </c>
    </row>
    <row r="1805" spans="1:8" ht="13.5" x14ac:dyDescent="0.25">
      <c r="A1805" s="4">
        <f>TITRES_STAT!B1808</f>
        <v>44641</v>
      </c>
      <c r="B1805" s="2">
        <f>TITRES_STAT!D1808</f>
        <v>6.8093000000000004</v>
      </c>
      <c r="C1805" s="2">
        <f t="shared" si="162"/>
        <v>6.7926408892333789</v>
      </c>
      <c r="D1805" s="2">
        <f t="shared" si="164"/>
        <v>6.7793870893046675</v>
      </c>
      <c r="E1805" s="2">
        <f t="shared" si="163"/>
        <v>1.3253799928711452E-2</v>
      </c>
      <c r="F1805" s="2">
        <f t="shared" si="167"/>
        <v>1.8865621002275498E-2</v>
      </c>
      <c r="G1805" s="2">
        <f t="shared" si="165"/>
        <v>-5.6118210735640467E-3</v>
      </c>
      <c r="H1805" s="2" t="str">
        <f t="shared" si="166"/>
        <v>Hold</v>
      </c>
    </row>
    <row r="1806" spans="1:8" ht="13.5" x14ac:dyDescent="0.25">
      <c r="A1806" s="4">
        <f>TITRES_STAT!B1809</f>
        <v>44642</v>
      </c>
      <c r="B1806" s="2">
        <f>TITRES_STAT!D1809</f>
        <v>6.7876000000000003</v>
      </c>
      <c r="C1806" s="2">
        <f t="shared" si="162"/>
        <v>6.7885269062743969</v>
      </c>
      <c r="D1806" s="2">
        <f t="shared" si="164"/>
        <v>6.7799954530598772</v>
      </c>
      <c r="E1806" s="2">
        <f t="shared" si="163"/>
        <v>8.5314532145197575E-3</v>
      </c>
      <c r="F1806" s="2">
        <f t="shared" si="167"/>
        <v>1.679878744472435E-2</v>
      </c>
      <c r="G1806" s="2">
        <f t="shared" si="165"/>
        <v>-8.2673342302045927E-3</v>
      </c>
      <c r="H1806" s="2" t="str">
        <f t="shared" si="166"/>
        <v>Hold</v>
      </c>
    </row>
    <row r="1807" spans="1:8" ht="13.5" x14ac:dyDescent="0.25">
      <c r="A1807" s="4">
        <f>TITRES_STAT!B1810</f>
        <v>44643</v>
      </c>
      <c r="B1807" s="2">
        <f>TITRES_STAT!D1810</f>
        <v>6.8049999999999997</v>
      </c>
      <c r="C1807" s="2">
        <f t="shared" ref="C1807:C1870" si="168">$C$4*B1797+C1806*(1-$C$4)</f>
        <v>6.7830458437706431</v>
      </c>
      <c r="D1807" s="2">
        <f t="shared" si="164"/>
        <v>6.7818476417221083</v>
      </c>
      <c r="E1807" s="2">
        <f t="shared" si="163"/>
        <v>1.1982020485348244E-3</v>
      </c>
      <c r="F1807" s="2">
        <f t="shared" si="167"/>
        <v>1.3678670365486447E-2</v>
      </c>
      <c r="G1807" s="2">
        <f t="shared" si="165"/>
        <v>-1.2480468316951623E-2</v>
      </c>
      <c r="H1807" s="2" t="str">
        <f t="shared" si="166"/>
        <v>Hold</v>
      </c>
    </row>
    <row r="1808" spans="1:8" ht="13.5" x14ac:dyDescent="0.25">
      <c r="A1808" s="4">
        <f>TITRES_STAT!B1811</f>
        <v>44644</v>
      </c>
      <c r="B1808" s="2">
        <f>TITRES_STAT!D1811</f>
        <v>6.8093000000000004</v>
      </c>
      <c r="C1808" s="2">
        <f t="shared" si="168"/>
        <v>6.7670695601136215</v>
      </c>
      <c r="D1808" s="2">
        <f t="shared" si="164"/>
        <v>6.783881149742693</v>
      </c>
      <c r="E1808" s="2">
        <f t="shared" si="163"/>
        <v>-1.6811589629071477E-2</v>
      </c>
      <c r="F1808" s="2">
        <f t="shared" si="167"/>
        <v>7.5806183665748633E-3</v>
      </c>
      <c r="G1808" s="2">
        <f t="shared" si="165"/>
        <v>-2.4392207995646342E-2</v>
      </c>
      <c r="H1808" s="2" t="str">
        <f t="shared" si="166"/>
        <v>Hold</v>
      </c>
    </row>
    <row r="1809" spans="1:8" ht="13.5" x14ac:dyDescent="0.25">
      <c r="A1809" s="4">
        <f>TITRES_STAT!B1812</f>
        <v>44645</v>
      </c>
      <c r="B1809" s="2">
        <f>TITRES_STAT!D1812</f>
        <v>6.8093000000000004</v>
      </c>
      <c r="C1809" s="2">
        <f t="shared" si="168"/>
        <v>6.7722280893269104</v>
      </c>
      <c r="D1809" s="2">
        <f t="shared" si="164"/>
        <v>6.785764027539531</v>
      </c>
      <c r="E1809" s="2">
        <f t="shared" si="163"/>
        <v>-1.3535938212620557E-2</v>
      </c>
      <c r="F1809" s="2">
        <f t="shared" si="167"/>
        <v>3.3573070507357788E-3</v>
      </c>
      <c r="G1809" s="2">
        <f t="shared" si="165"/>
        <v>-1.6893245263356338E-2</v>
      </c>
      <c r="H1809" s="2" t="str">
        <f t="shared" si="166"/>
        <v>Hold</v>
      </c>
    </row>
    <row r="1810" spans="1:8" ht="13.5" x14ac:dyDescent="0.25">
      <c r="A1810" s="4">
        <f>TITRES_STAT!B1813</f>
        <v>44648</v>
      </c>
      <c r="B1810" s="2">
        <f>TITRES_STAT!D1813</f>
        <v>6.7225999999999999</v>
      </c>
      <c r="C1810" s="2">
        <f t="shared" si="168"/>
        <v>6.7765929986612319</v>
      </c>
      <c r="D1810" s="2">
        <f t="shared" si="164"/>
        <v>6.7810852106847506</v>
      </c>
      <c r="E1810" s="2">
        <f t="shared" si="163"/>
        <v>-4.4922120235186824E-3</v>
      </c>
      <c r="F1810" s="2">
        <f t="shared" si="167"/>
        <v>1.7874032358848866E-3</v>
      </c>
      <c r="G1810" s="2">
        <f t="shared" si="165"/>
        <v>-6.2796152594035686E-3</v>
      </c>
      <c r="H1810" s="2" t="str">
        <f t="shared" si="166"/>
        <v>Hold</v>
      </c>
    </row>
    <row r="1811" spans="1:8" ht="13.5" x14ac:dyDescent="0.25">
      <c r="A1811" s="4">
        <f>TITRES_STAT!B1814</f>
        <v>44649</v>
      </c>
      <c r="B1811" s="2">
        <f>TITRES_STAT!D1814</f>
        <v>6.7225999999999999</v>
      </c>
      <c r="C1811" s="2">
        <f t="shared" si="168"/>
        <v>6.780963306559503</v>
      </c>
      <c r="D1811" s="2">
        <f t="shared" si="164"/>
        <v>6.7767529728562508</v>
      </c>
      <c r="E1811" s="2">
        <f t="shared" si="163"/>
        <v>4.2103337032521893E-3</v>
      </c>
      <c r="F1811" s="2">
        <f t="shared" si="167"/>
        <v>2.2719893293583473E-3</v>
      </c>
      <c r="G1811" s="2">
        <f t="shared" si="165"/>
        <v>1.9383443738938419E-3</v>
      </c>
      <c r="H1811" s="2" t="str">
        <f t="shared" si="166"/>
        <v>Sell</v>
      </c>
    </row>
    <row r="1812" spans="1:8" ht="13.5" x14ac:dyDescent="0.25">
      <c r="A1812" s="4">
        <f>TITRES_STAT!B1815</f>
        <v>44650</v>
      </c>
      <c r="B1812" s="2">
        <f>TITRES_STAT!D1815</f>
        <v>6.7225999999999999</v>
      </c>
      <c r="C1812" s="2">
        <f t="shared" si="168"/>
        <v>6.7846612593965023</v>
      </c>
      <c r="D1812" s="2">
        <f t="shared" si="164"/>
        <v>6.7727416415335657</v>
      </c>
      <c r="E1812" s="2">
        <f t="shared" si="163"/>
        <v>1.1919617862936605E-2</v>
      </c>
      <c r="F1812" s="2">
        <f t="shared" si="167"/>
        <v>4.2015150360739991E-3</v>
      </c>
      <c r="G1812" s="2">
        <f t="shared" si="165"/>
        <v>7.7181028268626054E-3</v>
      </c>
      <c r="H1812" s="2" t="str">
        <f t="shared" si="166"/>
        <v>Sell</v>
      </c>
    </row>
    <row r="1813" spans="1:8" ht="13.5" x14ac:dyDescent="0.25">
      <c r="A1813" s="4">
        <f>TITRES_STAT!B1816</f>
        <v>44651</v>
      </c>
      <c r="B1813" s="2">
        <f>TITRES_STAT!D1816</f>
        <v>6.7225999999999999</v>
      </c>
      <c r="C1813" s="2">
        <f t="shared" si="168"/>
        <v>6.7877902964124246</v>
      </c>
      <c r="D1813" s="2">
        <f t="shared" si="164"/>
        <v>6.7690274458644124</v>
      </c>
      <c r="E1813" s="2">
        <f t="shared" si="163"/>
        <v>1.8762850548012189E-2</v>
      </c>
      <c r="F1813" s="2">
        <f t="shared" si="167"/>
        <v>7.113782138461637E-3</v>
      </c>
      <c r="G1813" s="2">
        <f t="shared" si="165"/>
        <v>1.1649068409550552E-2</v>
      </c>
      <c r="H1813" s="2" t="str">
        <f t="shared" si="166"/>
        <v>Sell</v>
      </c>
    </row>
    <row r="1814" spans="1:8" ht="13.5" x14ac:dyDescent="0.25">
      <c r="A1814" s="4">
        <f>TITRES_STAT!B1817</f>
        <v>44652</v>
      </c>
      <c r="B1814" s="2">
        <f>TITRES_STAT!D1817</f>
        <v>6.7225999999999999</v>
      </c>
      <c r="C1814" s="2">
        <f t="shared" si="168"/>
        <v>6.7910994815797441</v>
      </c>
      <c r="D1814" s="2">
        <f t="shared" si="164"/>
        <v>6.7655883758003821</v>
      </c>
      <c r="E1814" s="2">
        <f t="shared" si="163"/>
        <v>2.5511105779361998E-2</v>
      </c>
      <c r="F1814" s="2">
        <f t="shared" si="167"/>
        <v>1.0793246866641709E-2</v>
      </c>
      <c r="G1814" s="2">
        <f t="shared" si="165"/>
        <v>1.4717858912720289E-2</v>
      </c>
      <c r="H1814" s="2" t="str">
        <f t="shared" si="166"/>
        <v>Sell</v>
      </c>
    </row>
    <row r="1815" spans="1:8" ht="13.5" x14ac:dyDescent="0.25">
      <c r="A1815" s="4">
        <f>TITRES_STAT!B1818</f>
        <v>44655</v>
      </c>
      <c r="B1815" s="2">
        <f>TITRES_STAT!D1818</f>
        <v>6.7225999999999999</v>
      </c>
      <c r="C1815" s="2">
        <f t="shared" si="168"/>
        <v>6.7938995613367066</v>
      </c>
      <c r="D1815" s="2">
        <f t="shared" si="164"/>
        <v>6.7624040516670201</v>
      </c>
      <c r="E1815" s="2">
        <f t="shared" si="163"/>
        <v>3.1495509669686506E-2</v>
      </c>
      <c r="F1815" s="2">
        <f t="shared" si="167"/>
        <v>1.4933699427250671E-2</v>
      </c>
      <c r="G1815" s="2">
        <f t="shared" si="165"/>
        <v>1.6561810242435835E-2</v>
      </c>
      <c r="H1815" s="2" t="str">
        <f t="shared" si="166"/>
        <v>Sell</v>
      </c>
    </row>
    <row r="1816" spans="1:8" ht="13.5" x14ac:dyDescent="0.25">
      <c r="A1816" s="4">
        <f>TITRES_STAT!B1819</f>
        <v>44656</v>
      </c>
      <c r="B1816" s="2">
        <f>TITRES_STAT!D1819</f>
        <v>6.7659000000000002</v>
      </c>
      <c r="C1816" s="2">
        <f t="shared" si="168"/>
        <v>6.7929303980541365</v>
      </c>
      <c r="D1816" s="2">
        <f t="shared" si="164"/>
        <v>6.7626630108027959</v>
      </c>
      <c r="E1816" s="2">
        <f t="shared" si="163"/>
        <v>3.0267387251340594E-2</v>
      </c>
      <c r="F1816" s="2">
        <f t="shared" si="167"/>
        <v>1.8000436992068658E-2</v>
      </c>
      <c r="G1816" s="2">
        <f t="shared" si="165"/>
        <v>1.2266950259271936E-2</v>
      </c>
      <c r="H1816" s="2" t="str">
        <f t="shared" si="166"/>
        <v>Sell</v>
      </c>
    </row>
    <row r="1817" spans="1:8" ht="13.5" x14ac:dyDescent="0.25">
      <c r="A1817" s="4">
        <f>TITRES_STAT!B1820</f>
        <v>44657</v>
      </c>
      <c r="B1817" s="2">
        <f>TITRES_STAT!D1820</f>
        <v>6.7225999999999999</v>
      </c>
      <c r="C1817" s="2">
        <f t="shared" si="168"/>
        <v>6.7947872598919616</v>
      </c>
      <c r="D1817" s="2">
        <f t="shared" si="164"/>
        <v>6.7596953803729596</v>
      </c>
      <c r="E1817" s="2">
        <f t="shared" si="163"/>
        <v>3.5091879519002056E-2</v>
      </c>
      <c r="F1817" s="2">
        <f t="shared" si="167"/>
        <v>2.141872549745534E-2</v>
      </c>
      <c r="G1817" s="2">
        <f t="shared" si="165"/>
        <v>1.3673154021546716E-2</v>
      </c>
      <c r="H1817" s="2" t="str">
        <f t="shared" si="166"/>
        <v>Sell</v>
      </c>
    </row>
    <row r="1818" spans="1:8" ht="13.5" x14ac:dyDescent="0.25">
      <c r="A1818" s="4">
        <f>TITRES_STAT!B1821</f>
        <v>44658</v>
      </c>
      <c r="B1818" s="2">
        <f>TITRES_STAT!D1821</f>
        <v>6.7225999999999999</v>
      </c>
      <c r="C1818" s="2">
        <f t="shared" si="168"/>
        <v>6.7970199891393523</v>
      </c>
      <c r="D1818" s="2">
        <f t="shared" si="164"/>
        <v>6.7569475744194074</v>
      </c>
      <c r="E1818" s="2">
        <f t="shared" si="163"/>
        <v>4.0072414719944938E-2</v>
      </c>
      <c r="F1818" s="2">
        <f t="shared" si="167"/>
        <v>2.5149463341953261E-2</v>
      </c>
      <c r="G1818" s="2">
        <f t="shared" si="165"/>
        <v>1.4922951377991676E-2</v>
      </c>
      <c r="H1818" s="2" t="str">
        <f t="shared" si="166"/>
        <v>Sell</v>
      </c>
    </row>
    <row r="1819" spans="1:8" ht="13.5" x14ac:dyDescent="0.25">
      <c r="A1819" s="4">
        <f>TITRES_STAT!B1822</f>
        <v>44659</v>
      </c>
      <c r="B1819" s="2">
        <f>TITRES_STAT!D1822</f>
        <v>6.7225999999999999</v>
      </c>
      <c r="C1819" s="2">
        <f t="shared" si="168"/>
        <v>6.7989092215794527</v>
      </c>
      <c r="D1819" s="2">
        <f t="shared" si="164"/>
        <v>6.7544033096475999</v>
      </c>
      <c r="E1819" s="2">
        <f t="shared" si="163"/>
        <v>4.4505911931852715E-2</v>
      </c>
      <c r="F1819" s="2">
        <f t="shared" si="167"/>
        <v>2.9020753059933155E-2</v>
      </c>
      <c r="G1819" s="2">
        <f t="shared" si="165"/>
        <v>1.548515887191956E-2</v>
      </c>
      <c r="H1819" s="2" t="str">
        <f t="shared" si="166"/>
        <v>Sell</v>
      </c>
    </row>
    <row r="1820" spans="1:8" ht="13.5" x14ac:dyDescent="0.25">
      <c r="A1820" s="4">
        <f>TITRES_STAT!B1823</f>
        <v>44662</v>
      </c>
      <c r="B1820" s="2">
        <f>TITRES_STAT!D1823</f>
        <v>6.7182000000000004</v>
      </c>
      <c r="C1820" s="2">
        <f t="shared" si="168"/>
        <v>6.78716934133646</v>
      </c>
      <c r="D1820" s="2">
        <f t="shared" si="164"/>
        <v>6.7517215830070363</v>
      </c>
      <c r="E1820" s="2">
        <f t="shared" ref="E1820:E1883" si="169">C1820-D1820</f>
        <v>3.5447758329423706E-2</v>
      </c>
      <c r="F1820" s="2">
        <f t="shared" si="167"/>
        <v>3.0306154113831269E-2</v>
      </c>
      <c r="G1820" s="2">
        <f t="shared" si="165"/>
        <v>5.1416042155924373E-3</v>
      </c>
      <c r="H1820" s="2" t="str">
        <f t="shared" si="166"/>
        <v>Sell</v>
      </c>
    </row>
    <row r="1821" spans="1:8" ht="13.5" x14ac:dyDescent="0.25">
      <c r="A1821" s="4">
        <f>TITRES_STAT!B1824</f>
        <v>44663</v>
      </c>
      <c r="B1821" s="2">
        <f>TITRES_STAT!D1824</f>
        <v>6.7225999999999999</v>
      </c>
      <c r="C1821" s="2">
        <f t="shared" si="168"/>
        <v>6.7772355965154665</v>
      </c>
      <c r="D1821" s="2">
        <f t="shared" ref="D1821:D1884" si="170">$D$4*B1821+(1-$D$4)*D1820</f>
        <v>6.7495644287102188</v>
      </c>
      <c r="E1821" s="2">
        <f t="shared" si="169"/>
        <v>2.7671167805247698E-2</v>
      </c>
      <c r="F1821" s="2">
        <f t="shared" si="167"/>
        <v>2.9779156852114557E-2</v>
      </c>
      <c r="G1821" s="2">
        <f t="shared" si="165"/>
        <v>-2.1079890468668587E-3</v>
      </c>
      <c r="H1821" s="2" t="str">
        <f t="shared" si="166"/>
        <v>Hold</v>
      </c>
    </row>
    <row r="1822" spans="1:8" ht="13.5" x14ac:dyDescent="0.25">
      <c r="A1822" s="4">
        <f>TITRES_STAT!B1825</f>
        <v>44664</v>
      </c>
      <c r="B1822" s="2">
        <f>TITRES_STAT!D1825</f>
        <v>6.7225999999999999</v>
      </c>
      <c r="C1822" s="2">
        <f t="shared" si="168"/>
        <v>6.768830120128472</v>
      </c>
      <c r="D1822" s="2">
        <f t="shared" si="170"/>
        <v>6.7475670636205729</v>
      </c>
      <c r="E1822" s="2">
        <f t="shared" si="169"/>
        <v>2.1263056507899059E-2</v>
      </c>
      <c r="F1822" s="2">
        <f t="shared" si="167"/>
        <v>2.8075936783271461E-2</v>
      </c>
      <c r="G1822" s="2">
        <f t="shared" si="165"/>
        <v>-6.8128802753724023E-3</v>
      </c>
      <c r="H1822" s="2" t="str">
        <f t="shared" si="166"/>
        <v>Hold</v>
      </c>
    </row>
    <row r="1823" spans="1:8" ht="13.5" x14ac:dyDescent="0.25">
      <c r="A1823" s="4">
        <f>TITRES_STAT!B1826</f>
        <v>44665</v>
      </c>
      <c r="B1823" s="2">
        <f>TITRES_STAT!D1826</f>
        <v>6.7008999999999999</v>
      </c>
      <c r="C1823" s="2">
        <f t="shared" si="168"/>
        <v>6.7617177939548609</v>
      </c>
      <c r="D1823" s="2">
        <f t="shared" si="170"/>
        <v>6.7441102440931235</v>
      </c>
      <c r="E1823" s="2">
        <f t="shared" si="169"/>
        <v>1.7607549861737404E-2</v>
      </c>
      <c r="F1823" s="2">
        <f t="shared" si="167"/>
        <v>2.5982259398964654E-2</v>
      </c>
      <c r="G1823" s="2">
        <f t="shared" si="165"/>
        <v>-8.3747095372272498E-3</v>
      </c>
      <c r="H1823" s="2" t="str">
        <f t="shared" si="166"/>
        <v>Hold</v>
      </c>
    </row>
    <row r="1824" spans="1:8" ht="13.5" x14ac:dyDescent="0.25">
      <c r="A1824" s="4">
        <f>TITRES_STAT!B1827</f>
        <v>44666</v>
      </c>
      <c r="B1824" s="2">
        <f>TITRES_STAT!D1827</f>
        <v>6.7225999999999999</v>
      </c>
      <c r="C1824" s="2">
        <f t="shared" si="168"/>
        <v>6.7556996718079594</v>
      </c>
      <c r="D1824" s="2">
        <f t="shared" si="170"/>
        <v>6.7425168926788182</v>
      </c>
      <c r="E1824" s="2">
        <f t="shared" si="169"/>
        <v>1.3182779129141231E-2</v>
      </c>
      <c r="F1824" s="2">
        <f t="shared" si="167"/>
        <v>2.3422363344999968E-2</v>
      </c>
      <c r="G1824" s="2">
        <f t="shared" si="165"/>
        <v>-1.0239584215858737E-2</v>
      </c>
      <c r="H1824" s="2" t="str">
        <f t="shared" si="166"/>
        <v>Hold</v>
      </c>
    </row>
    <row r="1825" spans="1:8" ht="13.5" x14ac:dyDescent="0.25">
      <c r="A1825" s="4">
        <f>TITRES_STAT!B1828</f>
        <v>44669</v>
      </c>
      <c r="B1825" s="2">
        <f>TITRES_STAT!D1828</f>
        <v>6.7225999999999999</v>
      </c>
      <c r="C1825" s="2">
        <f t="shared" si="168"/>
        <v>6.7506074146067352</v>
      </c>
      <c r="D1825" s="2">
        <f t="shared" si="170"/>
        <v>6.741041567295202</v>
      </c>
      <c r="E1825" s="2">
        <f t="shared" si="169"/>
        <v>9.5658473115332043E-3</v>
      </c>
      <c r="F1825" s="2">
        <f t="shared" si="167"/>
        <v>2.0651060138306615E-2</v>
      </c>
      <c r="G1825" s="2">
        <f t="shared" si="165"/>
        <v>-1.1085212826773411E-2</v>
      </c>
      <c r="H1825" s="2" t="str">
        <f t="shared" si="166"/>
        <v>Hold</v>
      </c>
    </row>
    <row r="1826" spans="1:8" ht="13.5" x14ac:dyDescent="0.25">
      <c r="A1826" s="4">
        <f>TITRES_STAT!B1829</f>
        <v>44670</v>
      </c>
      <c r="B1826" s="2">
        <f>TITRES_STAT!D1829</f>
        <v>6.7182000000000004</v>
      </c>
      <c r="C1826" s="2">
        <f t="shared" si="168"/>
        <v>6.7529601200518528</v>
      </c>
      <c r="D1826" s="2">
        <f t="shared" si="170"/>
        <v>6.7393495993474088</v>
      </c>
      <c r="E1826" s="2">
        <f t="shared" si="169"/>
        <v>1.3610520704443907E-2</v>
      </c>
      <c r="F1826" s="2">
        <f t="shared" si="167"/>
        <v>1.9242952251534075E-2</v>
      </c>
      <c r="G1826" s="2">
        <f t="shared" si="165"/>
        <v>-5.6324315470901685E-3</v>
      </c>
      <c r="H1826" s="2" t="str">
        <f t="shared" si="166"/>
        <v>Hold</v>
      </c>
    </row>
    <row r="1827" spans="1:8" ht="13.5" x14ac:dyDescent="0.25">
      <c r="A1827" s="4">
        <f>TITRES_STAT!B1830</f>
        <v>44671</v>
      </c>
      <c r="B1827" s="2">
        <f>TITRES_STAT!D1830</f>
        <v>6.7182000000000004</v>
      </c>
      <c r="C1827" s="2">
        <f t="shared" si="168"/>
        <v>6.7482893323515682</v>
      </c>
      <c r="D1827" s="2">
        <f t="shared" si="170"/>
        <v>6.737782962358712</v>
      </c>
      <c r="E1827" s="2">
        <f t="shared" si="169"/>
        <v>1.0506369992856257E-2</v>
      </c>
      <c r="F1827" s="2">
        <f t="shared" si="167"/>
        <v>1.7495635799798511E-2</v>
      </c>
      <c r="G1827" s="2">
        <f t="shared" si="165"/>
        <v>-6.9892658069422541E-3</v>
      </c>
      <c r="H1827" s="2" t="str">
        <f t="shared" si="166"/>
        <v>Hold</v>
      </c>
    </row>
    <row r="1828" spans="1:8" ht="13.5" x14ac:dyDescent="0.25">
      <c r="A1828" s="4">
        <f>TITRES_STAT!B1831</f>
        <v>44672</v>
      </c>
      <c r="B1828" s="2">
        <f>TITRES_STAT!D1831</f>
        <v>6.7443</v>
      </c>
      <c r="C1828" s="2">
        <f t="shared" si="168"/>
        <v>6.7443371273744042</v>
      </c>
      <c r="D1828" s="2">
        <f t="shared" si="170"/>
        <v>6.738265705887696</v>
      </c>
      <c r="E1828" s="2">
        <f t="shared" si="169"/>
        <v>6.0714214867081395E-3</v>
      </c>
      <c r="F1828" s="2">
        <f t="shared" si="167"/>
        <v>1.5210792937180438E-2</v>
      </c>
      <c r="G1828" s="2">
        <f t="shared" ref="G1828:G1891" si="171">E1828-F1828</f>
        <v>-9.1393714504722987E-3</v>
      </c>
      <c r="H1828" s="2" t="str">
        <f t="shared" ref="H1828:H1891" si="172">IF(G1828&lt;0,"Hold","Sell")</f>
        <v>Hold</v>
      </c>
    </row>
    <row r="1829" spans="1:8" ht="13.5" x14ac:dyDescent="0.25">
      <c r="A1829" s="4">
        <f>TITRES_STAT!B1832</f>
        <v>44673</v>
      </c>
      <c r="B1829" s="2">
        <f>TITRES_STAT!D1832</f>
        <v>6.7138999999999998</v>
      </c>
      <c r="C1829" s="2">
        <f t="shared" si="168"/>
        <v>6.7409929539321887</v>
      </c>
      <c r="D1829" s="2">
        <f t="shared" si="170"/>
        <v>6.7364608387849039</v>
      </c>
      <c r="E1829" s="2">
        <f t="shared" si="169"/>
        <v>4.5321151472847987E-3</v>
      </c>
      <c r="F1829" s="2">
        <f t="shared" ref="F1829:F1892" si="173">(E1829*(2/(10)))+((1-(2/10))*F1828)</f>
        <v>1.307505737920131E-2</v>
      </c>
      <c r="G1829" s="2">
        <f t="shared" si="171"/>
        <v>-8.5429422319165116E-3</v>
      </c>
      <c r="H1829" s="2" t="str">
        <f t="shared" si="172"/>
        <v>Hold</v>
      </c>
    </row>
    <row r="1830" spans="1:8" ht="13.5" x14ac:dyDescent="0.25">
      <c r="A1830" s="4">
        <f>TITRES_STAT!B1833</f>
        <v>44676</v>
      </c>
      <c r="B1830" s="2">
        <f>TITRES_STAT!D1833</f>
        <v>6.7225999999999999</v>
      </c>
      <c r="C1830" s="2">
        <f t="shared" si="168"/>
        <v>6.7374863456349292</v>
      </c>
      <c r="D1830" s="2">
        <f t="shared" si="170"/>
        <v>6.7354341099860218</v>
      </c>
      <c r="E1830" s="2">
        <f t="shared" si="169"/>
        <v>2.0522356489074411E-3</v>
      </c>
      <c r="F1830" s="2">
        <f t="shared" si="173"/>
        <v>1.0870493033142537E-2</v>
      </c>
      <c r="G1830" s="2">
        <f t="shared" si="171"/>
        <v>-8.8182573842350963E-3</v>
      </c>
      <c r="H1830" s="2" t="str">
        <f t="shared" si="172"/>
        <v>Hold</v>
      </c>
    </row>
    <row r="1831" spans="1:8" ht="13.5" x14ac:dyDescent="0.25">
      <c r="A1831" s="4">
        <f>TITRES_STAT!B1834</f>
        <v>44677</v>
      </c>
      <c r="B1831" s="2">
        <f>TITRES_STAT!D1834</f>
        <v>6.7225999999999999</v>
      </c>
      <c r="C1831" s="2">
        <f t="shared" si="168"/>
        <v>6.735196138614171</v>
      </c>
      <c r="D1831" s="2">
        <f t="shared" si="170"/>
        <v>6.7344834351722422</v>
      </c>
      <c r="E1831" s="2">
        <f t="shared" si="169"/>
        <v>7.1270344192875257E-4</v>
      </c>
      <c r="F1831" s="2">
        <f t="shared" si="173"/>
        <v>8.8389351148997816E-3</v>
      </c>
      <c r="G1831" s="2">
        <f t="shared" si="171"/>
        <v>-8.126231672971029E-3</v>
      </c>
      <c r="H1831" s="2" t="str">
        <f t="shared" si="172"/>
        <v>Hold</v>
      </c>
    </row>
    <row r="1832" spans="1:8" ht="13.5" x14ac:dyDescent="0.25">
      <c r="A1832" s="4">
        <f>TITRES_STAT!B1835</f>
        <v>44678</v>
      </c>
      <c r="B1832" s="2">
        <f>TITRES_STAT!D1835</f>
        <v>6.7225999999999999</v>
      </c>
      <c r="C1832" s="2">
        <f t="shared" si="168"/>
        <v>6.7332582711350675</v>
      </c>
      <c r="D1832" s="2">
        <f t="shared" si="170"/>
        <v>6.7336031807150389</v>
      </c>
      <c r="E1832" s="2">
        <f t="shared" si="169"/>
        <v>-3.449095799714641E-4</v>
      </c>
      <c r="F1832" s="2">
        <f t="shared" si="173"/>
        <v>7.0021661759255326E-3</v>
      </c>
      <c r="G1832" s="2">
        <f t="shared" si="171"/>
        <v>-7.3470757558969967E-3</v>
      </c>
      <c r="H1832" s="2" t="str">
        <f t="shared" si="172"/>
        <v>Hold</v>
      </c>
    </row>
    <row r="1833" spans="1:8" ht="13.5" x14ac:dyDescent="0.25">
      <c r="A1833" s="4">
        <f>TITRES_STAT!B1836</f>
        <v>44679</v>
      </c>
      <c r="B1833" s="2">
        <f>TITRES_STAT!D1836</f>
        <v>6.7225999999999999</v>
      </c>
      <c r="C1833" s="2">
        <f t="shared" si="168"/>
        <v>6.7282800755758263</v>
      </c>
      <c r="D1833" s="2">
        <f t="shared" si="170"/>
        <v>6.732788130291703</v>
      </c>
      <c r="E1833" s="2">
        <f t="shared" si="169"/>
        <v>-4.5080547158766748E-3</v>
      </c>
      <c r="F1833" s="2">
        <f t="shared" si="173"/>
        <v>4.7001219975650911E-3</v>
      </c>
      <c r="G1833" s="2">
        <f t="shared" si="171"/>
        <v>-9.2081767134417659E-3</v>
      </c>
      <c r="H1833" s="2" t="str">
        <f t="shared" si="172"/>
        <v>Hold</v>
      </c>
    </row>
    <row r="1834" spans="1:8" ht="13.5" x14ac:dyDescent="0.25">
      <c r="A1834" s="4">
        <f>TITRES_STAT!B1837</f>
        <v>44680</v>
      </c>
      <c r="B1834" s="2">
        <f>TITRES_STAT!D1837</f>
        <v>6.7225999999999999</v>
      </c>
      <c r="C1834" s="2">
        <f t="shared" si="168"/>
        <v>6.7274062177949299</v>
      </c>
      <c r="D1834" s="2">
        <f t="shared" si="170"/>
        <v>6.7320334539737994</v>
      </c>
      <c r="E1834" s="2">
        <f t="shared" si="169"/>
        <v>-4.6272361788695093E-3</v>
      </c>
      <c r="F1834" s="2">
        <f t="shared" si="173"/>
        <v>2.8346503622781712E-3</v>
      </c>
      <c r="G1834" s="2">
        <f t="shared" si="171"/>
        <v>-7.4618865411476805E-3</v>
      </c>
      <c r="H1834" s="2" t="str">
        <f t="shared" si="172"/>
        <v>Hold</v>
      </c>
    </row>
    <row r="1835" spans="1:8" ht="13.5" x14ac:dyDescent="0.25">
      <c r="A1835" s="4">
        <f>TITRES_STAT!B1838</f>
        <v>44685</v>
      </c>
      <c r="B1835" s="2">
        <f>TITRES_STAT!D1838</f>
        <v>6.7225999999999999</v>
      </c>
      <c r="C1835" s="2">
        <f t="shared" si="168"/>
        <v>6.7266667996726328</v>
      </c>
      <c r="D1835" s="2">
        <f t="shared" si="170"/>
        <v>6.7313346796053697</v>
      </c>
      <c r="E1835" s="2">
        <f t="shared" si="169"/>
        <v>-4.6678799327368736E-3</v>
      </c>
      <c r="F1835" s="2">
        <f t="shared" si="173"/>
        <v>1.3341443032751621E-3</v>
      </c>
      <c r="G1835" s="2">
        <f t="shared" si="171"/>
        <v>-6.0020242360120362E-3</v>
      </c>
      <c r="H1835" s="2" t="str">
        <f t="shared" si="172"/>
        <v>Hold</v>
      </c>
    </row>
    <row r="1836" spans="1:8" ht="13.5" x14ac:dyDescent="0.25">
      <c r="A1836" s="4">
        <f>TITRES_STAT!B1839</f>
        <v>44686</v>
      </c>
      <c r="B1836" s="2">
        <f>TITRES_STAT!D1839</f>
        <v>6.7225999999999999</v>
      </c>
      <c r="C1836" s="2">
        <f t="shared" si="168"/>
        <v>6.7253642151076125</v>
      </c>
      <c r="D1836" s="2">
        <f t="shared" si="170"/>
        <v>6.730687666301268</v>
      </c>
      <c r="E1836" s="2">
        <f t="shared" si="169"/>
        <v>-5.3234511936555151E-3</v>
      </c>
      <c r="F1836" s="2">
        <f t="shared" si="173"/>
        <v>2.625203889026562E-6</v>
      </c>
      <c r="G1836" s="2">
        <f t="shared" si="171"/>
        <v>-5.3260763975445415E-3</v>
      </c>
      <c r="H1836" s="2" t="str">
        <f t="shared" si="172"/>
        <v>Hold</v>
      </c>
    </row>
    <row r="1837" spans="1:8" ht="13.5" x14ac:dyDescent="0.25">
      <c r="A1837" s="4">
        <f>TITRES_STAT!B1840</f>
        <v>44687</v>
      </c>
      <c r="B1837" s="2">
        <f>TITRES_STAT!D1840</f>
        <v>6.6791999999999998</v>
      </c>
      <c r="C1837" s="2">
        <f t="shared" si="168"/>
        <v>6.7242620281679795</v>
      </c>
      <c r="D1837" s="2">
        <f t="shared" si="170"/>
        <v>6.7268737650937673</v>
      </c>
      <c r="E1837" s="2">
        <f t="shared" si="169"/>
        <v>-2.6117369257878664E-3</v>
      </c>
      <c r="F1837" s="2">
        <f t="shared" si="173"/>
        <v>-5.2024722204635206E-4</v>
      </c>
      <c r="G1837" s="2">
        <f t="shared" si="171"/>
        <v>-2.0914897037415145E-3</v>
      </c>
      <c r="H1837" s="2" t="str">
        <f t="shared" si="172"/>
        <v>Hold</v>
      </c>
    </row>
    <row r="1838" spans="1:8" ht="13.5" x14ac:dyDescent="0.25">
      <c r="A1838" s="4">
        <f>TITRES_STAT!B1841</f>
        <v>44690</v>
      </c>
      <c r="B1838" s="2">
        <f>TITRES_STAT!D1841</f>
        <v>6.6791999999999998</v>
      </c>
      <c r="C1838" s="2">
        <f t="shared" si="168"/>
        <v>6.727344793065213</v>
      </c>
      <c r="D1838" s="2">
        <f t="shared" si="170"/>
        <v>6.7233423750868218</v>
      </c>
      <c r="E1838" s="2">
        <f t="shared" si="169"/>
        <v>4.0024179783912928E-3</v>
      </c>
      <c r="F1838" s="2">
        <f t="shared" si="173"/>
        <v>3.8428581804117695E-4</v>
      </c>
      <c r="G1838" s="2">
        <f t="shared" si="171"/>
        <v>3.6181321603501156E-3</v>
      </c>
      <c r="H1838" s="2" t="str">
        <f t="shared" si="172"/>
        <v>Sell</v>
      </c>
    </row>
    <row r="1839" spans="1:8" ht="13.5" x14ac:dyDescent="0.25">
      <c r="A1839" s="4">
        <f>TITRES_STAT!B1842</f>
        <v>44691</v>
      </c>
      <c r="B1839" s="2">
        <f>TITRES_STAT!D1842</f>
        <v>6.6749000000000001</v>
      </c>
      <c r="C1839" s="2">
        <f t="shared" si="168"/>
        <v>6.7252763633628732</v>
      </c>
      <c r="D1839" s="2">
        <f t="shared" si="170"/>
        <v>6.7197540510063165</v>
      </c>
      <c r="E1839" s="2">
        <f t="shared" si="169"/>
        <v>5.5223123565566468E-3</v>
      </c>
      <c r="F1839" s="2">
        <f t="shared" si="173"/>
        <v>1.4118911257442711E-3</v>
      </c>
      <c r="G1839" s="2">
        <f t="shared" si="171"/>
        <v>4.1104212308123757E-3</v>
      </c>
      <c r="H1839" s="2" t="str">
        <f t="shared" si="172"/>
        <v>Sell</v>
      </c>
    </row>
    <row r="1840" spans="1:8" ht="13.5" x14ac:dyDescent="0.25">
      <c r="A1840" s="4">
        <f>TITRES_STAT!B1843</f>
        <v>44692</v>
      </c>
      <c r="B1840" s="2">
        <f>TITRES_STAT!D1843</f>
        <v>6.7225999999999999</v>
      </c>
      <c r="C1840" s="2">
        <f t="shared" si="168"/>
        <v>6.7248646151532006</v>
      </c>
      <c r="D1840" s="2">
        <f t="shared" si="170"/>
        <v>6.719964862042886</v>
      </c>
      <c r="E1840" s="2">
        <f t="shared" si="169"/>
        <v>4.899753110314542E-3</v>
      </c>
      <c r="F1840" s="2">
        <f t="shared" si="173"/>
        <v>2.1094635226583253E-3</v>
      </c>
      <c r="G1840" s="2">
        <f t="shared" si="171"/>
        <v>2.7902895876562167E-3</v>
      </c>
      <c r="H1840" s="2" t="str">
        <f t="shared" si="172"/>
        <v>Sell</v>
      </c>
    </row>
    <row r="1841" spans="1:8" ht="13.5" x14ac:dyDescent="0.25">
      <c r="A1841" s="4">
        <f>TITRES_STAT!B1844</f>
        <v>44693</v>
      </c>
      <c r="B1841" s="2">
        <f>TITRES_STAT!D1844</f>
        <v>6.5880999999999998</v>
      </c>
      <c r="C1841" s="2">
        <f t="shared" si="168"/>
        <v>6.7245162128219391</v>
      </c>
      <c r="D1841" s="2">
        <f t="shared" si="170"/>
        <v>6.7101970944841529</v>
      </c>
      <c r="E1841" s="2">
        <f t="shared" si="169"/>
        <v>1.4319118337786207E-2</v>
      </c>
      <c r="F1841" s="2">
        <f t="shared" si="173"/>
        <v>4.5513944856839022E-3</v>
      </c>
      <c r="G1841" s="2">
        <f t="shared" si="171"/>
        <v>9.7677238521023044E-3</v>
      </c>
      <c r="H1841" s="2" t="str">
        <f t="shared" si="172"/>
        <v>Sell</v>
      </c>
    </row>
    <row r="1842" spans="1:8" ht="13.5" x14ac:dyDescent="0.25">
      <c r="A1842" s="4">
        <f>TITRES_STAT!B1845</f>
        <v>44694</v>
      </c>
      <c r="B1842" s="2">
        <f>TITRES_STAT!D1845</f>
        <v>6.7225999999999999</v>
      </c>
      <c r="C1842" s="2">
        <f t="shared" si="168"/>
        <v>6.7242214108493332</v>
      </c>
      <c r="D1842" s="2">
        <f t="shared" si="170"/>
        <v>6.7111158282260677</v>
      </c>
      <c r="E1842" s="2">
        <f t="shared" si="169"/>
        <v>1.3105582623265555E-2</v>
      </c>
      <c r="F1842" s="2">
        <f t="shared" si="173"/>
        <v>6.2622321132002334E-3</v>
      </c>
      <c r="G1842" s="2">
        <f t="shared" si="171"/>
        <v>6.8433505100653214E-3</v>
      </c>
      <c r="H1842" s="2" t="str">
        <f t="shared" si="172"/>
        <v>Sell</v>
      </c>
    </row>
    <row r="1843" spans="1:8" ht="13.5" x14ac:dyDescent="0.25">
      <c r="A1843" s="4">
        <f>TITRES_STAT!B1846</f>
        <v>44697</v>
      </c>
      <c r="B1843" s="2">
        <f>TITRES_STAT!D1846</f>
        <v>6.7182000000000004</v>
      </c>
      <c r="C1843" s="2">
        <f t="shared" si="168"/>
        <v>6.7239719630263588</v>
      </c>
      <c r="D1843" s="2">
        <f t="shared" si="170"/>
        <v>6.7116405816908031</v>
      </c>
      <c r="E1843" s="2">
        <f t="shared" si="169"/>
        <v>1.2331381335555669E-2</v>
      </c>
      <c r="F1843" s="2">
        <f t="shared" si="173"/>
        <v>7.4760619576713216E-3</v>
      </c>
      <c r="G1843" s="2">
        <f t="shared" si="171"/>
        <v>4.8553193778843474E-3</v>
      </c>
      <c r="H1843" s="2" t="str">
        <f t="shared" si="172"/>
        <v>Sell</v>
      </c>
    </row>
    <row r="1844" spans="1:8" ht="13.5" x14ac:dyDescent="0.25">
      <c r="A1844" s="4">
        <f>TITRES_STAT!B1847</f>
        <v>44698</v>
      </c>
      <c r="B1844" s="2">
        <f>TITRES_STAT!D1847</f>
        <v>6.5925000000000002</v>
      </c>
      <c r="C1844" s="2">
        <f t="shared" si="168"/>
        <v>6.7237608917915344</v>
      </c>
      <c r="D1844" s="2">
        <f t="shared" si="170"/>
        <v>6.7028153534174102</v>
      </c>
      <c r="E1844" s="2">
        <f t="shared" si="169"/>
        <v>2.0945538374124162E-2</v>
      </c>
      <c r="F1844" s="2">
        <f t="shared" si="173"/>
        <v>1.016995724096189E-2</v>
      </c>
      <c r="G1844" s="2">
        <f t="shared" si="171"/>
        <v>1.0775581133162272E-2</v>
      </c>
      <c r="H1844" s="2" t="str">
        <f t="shared" si="172"/>
        <v>Sell</v>
      </c>
    </row>
    <row r="1845" spans="1:8" ht="13.5" x14ac:dyDescent="0.25">
      <c r="A1845" s="4">
        <f>TITRES_STAT!B1848</f>
        <v>44699</v>
      </c>
      <c r="B1845" s="2">
        <f>TITRES_STAT!D1848</f>
        <v>6.6791999999999998</v>
      </c>
      <c r="C1845" s="2">
        <f t="shared" si="168"/>
        <v>6.7235822930543749</v>
      </c>
      <c r="D1845" s="2">
        <f t="shared" si="170"/>
        <v>6.7010660679790837</v>
      </c>
      <c r="E1845" s="2">
        <f t="shared" si="169"/>
        <v>2.2516225075291274E-2</v>
      </c>
      <c r="F1845" s="2">
        <f t="shared" si="173"/>
        <v>1.2639210807827768E-2</v>
      </c>
      <c r="G1845" s="2">
        <f t="shared" si="171"/>
        <v>9.8770142674635061E-3</v>
      </c>
      <c r="H1845" s="2" t="str">
        <f t="shared" si="172"/>
        <v>Sell</v>
      </c>
    </row>
    <row r="1846" spans="1:8" ht="13.5" x14ac:dyDescent="0.25">
      <c r="A1846" s="4">
        <f>TITRES_STAT!B1849</f>
        <v>44700</v>
      </c>
      <c r="B1846" s="2">
        <f>TITRES_STAT!D1849</f>
        <v>6.6791999999999998</v>
      </c>
      <c r="C1846" s="2">
        <f t="shared" si="168"/>
        <v>6.72343117104601</v>
      </c>
      <c r="D1846" s="2">
        <f t="shared" si="170"/>
        <v>6.699446359239893</v>
      </c>
      <c r="E1846" s="2">
        <f t="shared" si="169"/>
        <v>2.3984811806117001E-2</v>
      </c>
      <c r="F1846" s="2">
        <f t="shared" si="173"/>
        <v>1.4908331007485615E-2</v>
      </c>
      <c r="G1846" s="2">
        <f t="shared" si="171"/>
        <v>9.0764807986313863E-3</v>
      </c>
      <c r="H1846" s="2" t="str">
        <f t="shared" si="172"/>
        <v>Sell</v>
      </c>
    </row>
    <row r="1847" spans="1:8" ht="13.5" x14ac:dyDescent="0.25">
      <c r="A1847" s="4">
        <f>TITRES_STAT!B1850</f>
        <v>44701</v>
      </c>
      <c r="B1847" s="2">
        <f>TITRES_STAT!D1850</f>
        <v>6.6357999999999997</v>
      </c>
      <c r="C1847" s="2">
        <f t="shared" si="168"/>
        <v>6.7166263755004705</v>
      </c>
      <c r="D1847" s="2">
        <f t="shared" si="170"/>
        <v>6.6947318141110115</v>
      </c>
      <c r="E1847" s="2">
        <f t="shared" si="169"/>
        <v>2.1894561389459E-2</v>
      </c>
      <c r="F1847" s="2">
        <f t="shared" si="173"/>
        <v>1.6305577083880293E-2</v>
      </c>
      <c r="G1847" s="2">
        <f t="shared" si="171"/>
        <v>5.5889843055787064E-3</v>
      </c>
      <c r="H1847" s="2" t="str">
        <f t="shared" si="172"/>
        <v>Sell</v>
      </c>
    </row>
    <row r="1848" spans="1:8" ht="13.5" x14ac:dyDescent="0.25">
      <c r="A1848" s="4">
        <f>TITRES_STAT!B1851</f>
        <v>44704</v>
      </c>
      <c r="B1848" s="2">
        <f>TITRES_STAT!D1851</f>
        <v>6.5925000000000002</v>
      </c>
      <c r="C1848" s="2">
        <f t="shared" si="168"/>
        <v>6.7108684715773217</v>
      </c>
      <c r="D1848" s="2">
        <f t="shared" si="170"/>
        <v>6.6871590871398254</v>
      </c>
      <c r="E1848" s="2">
        <f t="shared" si="169"/>
        <v>2.3709384437496261E-2</v>
      </c>
      <c r="F1848" s="2">
        <f t="shared" si="173"/>
        <v>1.7786338554603487E-2</v>
      </c>
      <c r="G1848" s="2">
        <f t="shared" si="171"/>
        <v>5.9230458828927746E-3</v>
      </c>
      <c r="H1848" s="2" t="str">
        <f t="shared" si="172"/>
        <v>Sell</v>
      </c>
    </row>
    <row r="1849" spans="1:8" ht="13.5" x14ac:dyDescent="0.25">
      <c r="A1849" s="4">
        <f>TITRES_STAT!B1852</f>
        <v>44705</v>
      </c>
      <c r="B1849" s="2">
        <f>TITRES_STAT!D1852</f>
        <v>6.5925000000000002</v>
      </c>
      <c r="C1849" s="2">
        <f t="shared" si="168"/>
        <v>6.7053348605654266</v>
      </c>
      <c r="D1849" s="2">
        <f t="shared" si="170"/>
        <v>6.6801473029072458</v>
      </c>
      <c r="E1849" s="2">
        <f t="shared" si="169"/>
        <v>2.5187557658180815E-2</v>
      </c>
      <c r="F1849" s="2">
        <f t="shared" si="173"/>
        <v>1.9266582375318954E-2</v>
      </c>
      <c r="G1849" s="2">
        <f t="shared" si="171"/>
        <v>5.9209752828618609E-3</v>
      </c>
      <c r="H1849" s="2" t="str">
        <f t="shared" si="172"/>
        <v>Sell</v>
      </c>
    </row>
    <row r="1850" spans="1:8" ht="13.5" x14ac:dyDescent="0.25">
      <c r="A1850" s="4">
        <f>TITRES_STAT!B1853</f>
        <v>44706</v>
      </c>
      <c r="B1850" s="2">
        <f>TITRES_STAT!D1853</f>
        <v>6.6357999999999997</v>
      </c>
      <c r="C1850" s="2">
        <f t="shared" si="168"/>
        <v>6.7079910358630537</v>
      </c>
      <c r="D1850" s="2">
        <f t="shared" si="170"/>
        <v>6.6768623175067088</v>
      </c>
      <c r="E1850" s="2">
        <f t="shared" si="169"/>
        <v>3.1128718356344898E-2</v>
      </c>
      <c r="F1850" s="2">
        <f t="shared" si="173"/>
        <v>2.1639009571524145E-2</v>
      </c>
      <c r="G1850" s="2">
        <f t="shared" si="171"/>
        <v>9.489708784820753E-3</v>
      </c>
      <c r="H1850" s="2" t="str">
        <f t="shared" si="172"/>
        <v>Sell</v>
      </c>
    </row>
    <row r="1851" spans="1:8" ht="13.5" x14ac:dyDescent="0.25">
      <c r="A1851" s="4">
        <f>TITRES_STAT!B1854</f>
        <v>44707</v>
      </c>
      <c r="B1851" s="2">
        <f>TITRES_STAT!D1854</f>
        <v>6.5057</v>
      </c>
      <c r="C1851" s="2">
        <f t="shared" si="168"/>
        <v>6.6895462611148915</v>
      </c>
      <c r="D1851" s="2">
        <f t="shared" si="170"/>
        <v>6.6641836273210266</v>
      </c>
      <c r="E1851" s="2">
        <f t="shared" si="169"/>
        <v>2.5362633793864831E-2</v>
      </c>
      <c r="F1851" s="2">
        <f t="shared" si="173"/>
        <v>2.2383734415992281E-2</v>
      </c>
      <c r="G1851" s="2">
        <f t="shared" si="171"/>
        <v>2.9788993778725494E-3</v>
      </c>
      <c r="H1851" s="2" t="str">
        <f t="shared" si="172"/>
        <v>Sell</v>
      </c>
    </row>
    <row r="1852" spans="1:8" ht="13.5" x14ac:dyDescent="0.25">
      <c r="A1852" s="4">
        <f>TITRES_STAT!B1855</f>
        <v>44708</v>
      </c>
      <c r="B1852" s="2">
        <f>TITRES_STAT!D1855</f>
        <v>6.5057</v>
      </c>
      <c r="C1852" s="2">
        <f t="shared" si="168"/>
        <v>6.6946314517126009</v>
      </c>
      <c r="D1852" s="2">
        <f t="shared" si="170"/>
        <v>6.652444099371321</v>
      </c>
      <c r="E1852" s="2">
        <f t="shared" si="169"/>
        <v>4.2187352341279905E-2</v>
      </c>
      <c r="F1852" s="2">
        <f t="shared" si="173"/>
        <v>2.6344458001049807E-2</v>
      </c>
      <c r="G1852" s="2">
        <f t="shared" si="171"/>
        <v>1.5842894340230097E-2</v>
      </c>
      <c r="H1852" s="2" t="str">
        <f t="shared" si="172"/>
        <v>Sell</v>
      </c>
    </row>
    <row r="1853" spans="1:8" ht="13.5" x14ac:dyDescent="0.25">
      <c r="A1853" s="4">
        <f>TITRES_STAT!B1856</f>
        <v>44711</v>
      </c>
      <c r="B1853" s="2">
        <f>TITRES_STAT!D1856</f>
        <v>6.4622999999999999</v>
      </c>
      <c r="C1853" s="2">
        <f t="shared" si="168"/>
        <v>6.6982573822183546</v>
      </c>
      <c r="D1853" s="2">
        <f t="shared" si="170"/>
        <v>6.6383593512697416</v>
      </c>
      <c r="E1853" s="2">
        <f t="shared" si="169"/>
        <v>5.9898030948613012E-2</v>
      </c>
      <c r="F1853" s="2">
        <f t="shared" si="173"/>
        <v>3.3055172590562454E-2</v>
      </c>
      <c r="G1853" s="2">
        <f t="shared" si="171"/>
        <v>2.6842858358050559E-2</v>
      </c>
      <c r="H1853" s="2" t="str">
        <f t="shared" si="172"/>
        <v>Sell</v>
      </c>
    </row>
    <row r="1854" spans="1:8" ht="13.5" x14ac:dyDescent="0.25">
      <c r="A1854" s="4">
        <f>TITRES_STAT!B1857</f>
        <v>44712</v>
      </c>
      <c r="B1854" s="2">
        <f>TITRES_STAT!D1857</f>
        <v>6.5057</v>
      </c>
      <c r="C1854" s="2">
        <f t="shared" si="168"/>
        <v>6.6819870157232231</v>
      </c>
      <c r="D1854" s="2">
        <f t="shared" si="170"/>
        <v>6.6285327326571677</v>
      </c>
      <c r="E1854" s="2">
        <f t="shared" si="169"/>
        <v>5.3454283066055375E-2</v>
      </c>
      <c r="F1854" s="2">
        <f t="shared" si="173"/>
        <v>3.7134994685661039E-2</v>
      </c>
      <c r="G1854" s="2">
        <f t="shared" si="171"/>
        <v>1.6319288380394335E-2</v>
      </c>
      <c r="H1854" s="2" t="str">
        <f t="shared" si="172"/>
        <v>Sell</v>
      </c>
    </row>
    <row r="1855" spans="1:8" ht="13.5" x14ac:dyDescent="0.25">
      <c r="A1855" s="4">
        <f>TITRES_STAT!B1858</f>
        <v>44713</v>
      </c>
      <c r="B1855" s="2">
        <f>TITRES_STAT!D1858</f>
        <v>6.5057</v>
      </c>
      <c r="C1855" s="2">
        <f t="shared" si="168"/>
        <v>6.6815582440734964</v>
      </c>
      <c r="D1855" s="2">
        <f t="shared" si="170"/>
        <v>6.6194340117195996</v>
      </c>
      <c r="E1855" s="2">
        <f t="shared" si="169"/>
        <v>6.2124232353896858E-2</v>
      </c>
      <c r="F1855" s="2">
        <f t="shared" si="173"/>
        <v>4.2132842219308207E-2</v>
      </c>
      <c r="G1855" s="2">
        <f t="shared" si="171"/>
        <v>1.999139013458865E-2</v>
      </c>
      <c r="H1855" s="2" t="str">
        <f t="shared" si="172"/>
        <v>Sell</v>
      </c>
    </row>
    <row r="1856" spans="1:8" ht="13.5" x14ac:dyDescent="0.25">
      <c r="A1856" s="4">
        <f>TITRES_STAT!B1859</f>
        <v>44714</v>
      </c>
      <c r="B1856" s="2">
        <f>TITRES_STAT!D1859</f>
        <v>6.5057</v>
      </c>
      <c r="C1856" s="2">
        <f t="shared" si="168"/>
        <v>6.6811954372929589</v>
      </c>
      <c r="D1856" s="2">
        <f t="shared" si="170"/>
        <v>6.6110092701107401</v>
      </c>
      <c r="E1856" s="2">
        <f t="shared" si="169"/>
        <v>7.0186167182218817E-2</v>
      </c>
      <c r="F1856" s="2">
        <f t="shared" si="173"/>
        <v>4.7743507211890336E-2</v>
      </c>
      <c r="G1856" s="2">
        <f t="shared" si="171"/>
        <v>2.2442659970328481E-2</v>
      </c>
      <c r="H1856" s="2" t="str">
        <f t="shared" si="172"/>
        <v>Sell</v>
      </c>
    </row>
    <row r="1857" spans="1:8" ht="13.5" x14ac:dyDescent="0.25">
      <c r="A1857" s="4">
        <f>TITRES_STAT!B1860</f>
        <v>44715</v>
      </c>
      <c r="B1857" s="2">
        <f>TITRES_STAT!D1860</f>
        <v>6.5057</v>
      </c>
      <c r="C1857" s="2">
        <f t="shared" si="168"/>
        <v>6.6742115238632733</v>
      </c>
      <c r="D1857" s="2">
        <f t="shared" si="170"/>
        <v>6.6032085834358698</v>
      </c>
      <c r="E1857" s="2">
        <f t="shared" si="169"/>
        <v>7.1002940427403516E-2</v>
      </c>
      <c r="F1857" s="2">
        <f t="shared" si="173"/>
        <v>5.2395393854992978E-2</v>
      </c>
      <c r="G1857" s="2">
        <f t="shared" si="171"/>
        <v>1.8607546572410538E-2</v>
      </c>
      <c r="H1857" s="2" t="str">
        <f t="shared" si="172"/>
        <v>Sell</v>
      </c>
    </row>
    <row r="1858" spans="1:8" ht="13.5" x14ac:dyDescent="0.25">
      <c r="A1858" s="4">
        <f>TITRES_STAT!B1861</f>
        <v>44718</v>
      </c>
      <c r="B1858" s="2">
        <f>TITRES_STAT!D1861</f>
        <v>6.5057</v>
      </c>
      <c r="C1858" s="2">
        <f t="shared" si="168"/>
        <v>6.6616405201920008</v>
      </c>
      <c r="D1858" s="2">
        <f t="shared" si="170"/>
        <v>6.5959857254035832</v>
      </c>
      <c r="E1858" s="2">
        <f t="shared" si="169"/>
        <v>6.5654794788417625E-2</v>
      </c>
      <c r="F1858" s="2">
        <f t="shared" si="173"/>
        <v>5.5047274041677911E-2</v>
      </c>
      <c r="G1858" s="2">
        <f t="shared" si="171"/>
        <v>1.0607520746739714E-2</v>
      </c>
      <c r="H1858" s="2" t="str">
        <f t="shared" si="172"/>
        <v>Sell</v>
      </c>
    </row>
    <row r="1859" spans="1:8" ht="13.5" x14ac:dyDescent="0.25">
      <c r="A1859" s="4">
        <f>TITRES_STAT!B1862</f>
        <v>44719</v>
      </c>
      <c r="B1859" s="2">
        <f>TITRES_STAT!D1862</f>
        <v>6.4969999999999999</v>
      </c>
      <c r="C1859" s="2">
        <f t="shared" si="168"/>
        <v>6.6510035170855391</v>
      </c>
      <c r="D1859" s="2">
        <f t="shared" si="170"/>
        <v>6.5886534494477624</v>
      </c>
      <c r="E1859" s="2">
        <f t="shared" si="169"/>
        <v>6.2350067637776618E-2</v>
      </c>
      <c r="F1859" s="2">
        <f t="shared" si="173"/>
        <v>5.6507832760897658E-2</v>
      </c>
      <c r="G1859" s="2">
        <f t="shared" si="171"/>
        <v>5.84223487687896E-3</v>
      </c>
      <c r="H1859" s="2" t="str">
        <f t="shared" si="172"/>
        <v>Sell</v>
      </c>
    </row>
    <row r="1860" spans="1:8" ht="13.5" x14ac:dyDescent="0.25">
      <c r="A1860" s="4">
        <f>TITRES_STAT!B1863</f>
        <v>44720</v>
      </c>
      <c r="B1860" s="2">
        <f>TITRES_STAT!D1863</f>
        <v>6.4969999999999999</v>
      </c>
      <c r="C1860" s="2">
        <f t="shared" si="168"/>
        <v>6.6486645144569945</v>
      </c>
      <c r="D1860" s="2">
        <f t="shared" si="170"/>
        <v>6.581864305044224</v>
      </c>
      <c r="E1860" s="2">
        <f t="shared" si="169"/>
        <v>6.6800209412770428E-2</v>
      </c>
      <c r="F1860" s="2">
        <f t="shared" si="173"/>
        <v>5.8566308091272216E-2</v>
      </c>
      <c r="G1860" s="2">
        <f t="shared" si="171"/>
        <v>8.2339013214982118E-3</v>
      </c>
      <c r="H1860" s="2" t="str">
        <f t="shared" si="172"/>
        <v>Sell</v>
      </c>
    </row>
    <row r="1861" spans="1:8" ht="13.5" x14ac:dyDescent="0.25">
      <c r="A1861" s="4">
        <f>TITRES_STAT!B1864</f>
        <v>44721</v>
      </c>
      <c r="B1861" s="2">
        <f>TITRES_STAT!D1864</f>
        <v>6.4969999999999999</v>
      </c>
      <c r="C1861" s="2">
        <f t="shared" si="168"/>
        <v>6.6266699737713033</v>
      </c>
      <c r="D1861" s="2">
        <f t="shared" si="170"/>
        <v>6.5755780602261336</v>
      </c>
      <c r="E1861" s="2">
        <f t="shared" si="169"/>
        <v>5.1091913545169731E-2</v>
      </c>
      <c r="F1861" s="2">
        <f t="shared" si="173"/>
        <v>5.7071429182051721E-2</v>
      </c>
      <c r="G1861" s="2">
        <f t="shared" si="171"/>
        <v>-5.9795156368819893E-3</v>
      </c>
      <c r="H1861" s="2" t="str">
        <f t="shared" si="172"/>
        <v>Hold</v>
      </c>
    </row>
    <row r="1862" spans="1:8" ht="13.5" x14ac:dyDescent="0.25">
      <c r="A1862" s="4">
        <f>TITRES_STAT!B1865</f>
        <v>44722</v>
      </c>
      <c r="B1862" s="2">
        <f>TITRES_STAT!D1865</f>
        <v>6.5057</v>
      </c>
      <c r="C1862" s="2">
        <f t="shared" si="168"/>
        <v>6.6080592085757184</v>
      </c>
      <c r="D1862" s="2">
        <f t="shared" si="170"/>
        <v>6.5704019076167901</v>
      </c>
      <c r="E1862" s="2">
        <f t="shared" si="169"/>
        <v>3.7657300958928275E-2</v>
      </c>
      <c r="F1862" s="2">
        <f t="shared" si="173"/>
        <v>5.3188603537427034E-2</v>
      </c>
      <c r="G1862" s="2">
        <f t="shared" si="171"/>
        <v>-1.553130257849876E-2</v>
      </c>
      <c r="H1862" s="2" t="str">
        <f t="shared" si="172"/>
        <v>Hold</v>
      </c>
    </row>
    <row r="1863" spans="1:8" ht="13.5" x14ac:dyDescent="0.25">
      <c r="A1863" s="4">
        <f>TITRES_STAT!B1866</f>
        <v>44725</v>
      </c>
      <c r="B1863" s="2">
        <f>TITRES_STAT!D1866</f>
        <v>6.5057</v>
      </c>
      <c r="C1863" s="2">
        <f t="shared" si="168"/>
        <v>6.5856347149486849</v>
      </c>
      <c r="D1863" s="2">
        <f t="shared" si="170"/>
        <v>6.5656091737192499</v>
      </c>
      <c r="E1863" s="2">
        <f t="shared" si="169"/>
        <v>2.0025541229435007E-2</v>
      </c>
      <c r="F1863" s="2">
        <f t="shared" si="173"/>
        <v>4.6555991075828626E-2</v>
      </c>
      <c r="G1863" s="2">
        <f t="shared" si="171"/>
        <v>-2.6530449846393619E-2</v>
      </c>
      <c r="H1863" s="2" t="str">
        <f t="shared" si="172"/>
        <v>Hold</v>
      </c>
    </row>
    <row r="1864" spans="1:8" ht="13.5" x14ac:dyDescent="0.25">
      <c r="A1864" s="4">
        <f>TITRES_STAT!B1867</f>
        <v>44726</v>
      </c>
      <c r="B1864" s="2">
        <f>TITRES_STAT!D1867</f>
        <v>6.5057</v>
      </c>
      <c r="C1864" s="2">
        <f t="shared" si="168"/>
        <v>6.573337066495041</v>
      </c>
      <c r="D1864" s="2">
        <f t="shared" si="170"/>
        <v>6.5611714571474531</v>
      </c>
      <c r="E1864" s="2">
        <f t="shared" si="169"/>
        <v>1.2165609347587925E-2</v>
      </c>
      <c r="F1864" s="2">
        <f t="shared" si="173"/>
        <v>3.9677914730180487E-2</v>
      </c>
      <c r="G1864" s="2">
        <f t="shared" si="171"/>
        <v>-2.7512305382592563E-2</v>
      </c>
      <c r="H1864" s="2" t="str">
        <f t="shared" si="172"/>
        <v>Hold</v>
      </c>
    </row>
    <row r="1865" spans="1:8" ht="13.5" x14ac:dyDescent="0.25">
      <c r="A1865" s="4">
        <f>TITRES_STAT!B1868</f>
        <v>44727</v>
      </c>
      <c r="B1865" s="2">
        <f>TITRES_STAT!D1868</f>
        <v>6.5057</v>
      </c>
      <c r="C1865" s="2">
        <f t="shared" si="168"/>
        <v>6.5629313639573423</v>
      </c>
      <c r="D1865" s="2">
        <f t="shared" si="170"/>
        <v>6.5570624603217151</v>
      </c>
      <c r="E1865" s="2">
        <f t="shared" si="169"/>
        <v>5.8689036356271984E-3</v>
      </c>
      <c r="F1865" s="2">
        <f t="shared" si="173"/>
        <v>3.2916112511269836E-2</v>
      </c>
      <c r="G1865" s="2">
        <f t="shared" si="171"/>
        <v>-2.7047208875642638E-2</v>
      </c>
      <c r="H1865" s="2" t="str">
        <f t="shared" si="172"/>
        <v>Hold</v>
      </c>
    </row>
    <row r="1866" spans="1:8" ht="13.5" x14ac:dyDescent="0.25">
      <c r="A1866" s="4">
        <f>TITRES_STAT!B1869</f>
        <v>44728</v>
      </c>
      <c r="B1866" s="2">
        <f>TITRES_STAT!D1869</f>
        <v>6.6315</v>
      </c>
      <c r="C1866" s="2">
        <f t="shared" si="168"/>
        <v>6.5541265387331356</v>
      </c>
      <c r="D1866" s="2">
        <f t="shared" si="170"/>
        <v>6.5625763521497369</v>
      </c>
      <c r="E1866" s="2">
        <f t="shared" si="169"/>
        <v>-8.4498134166013372E-3</v>
      </c>
      <c r="F1866" s="2">
        <f t="shared" si="173"/>
        <v>2.4642927325695601E-2</v>
      </c>
      <c r="G1866" s="2">
        <f t="shared" si="171"/>
        <v>-3.3092740742296942E-2</v>
      </c>
      <c r="H1866" s="2" t="str">
        <f t="shared" si="172"/>
        <v>Hold</v>
      </c>
    </row>
    <row r="1867" spans="1:8" ht="13.5" x14ac:dyDescent="0.25">
      <c r="A1867" s="4">
        <f>TITRES_STAT!B1870</f>
        <v>44729</v>
      </c>
      <c r="B1867" s="2">
        <f>TITRES_STAT!D1870</f>
        <v>6.5491000000000001</v>
      </c>
      <c r="C1867" s="2">
        <f t="shared" si="168"/>
        <v>6.5466763020049612</v>
      </c>
      <c r="D1867" s="2">
        <f t="shared" si="170"/>
        <v>6.5615781038423489</v>
      </c>
      <c r="E1867" s="2">
        <f t="shared" si="169"/>
        <v>-1.4901801837387652E-2</v>
      </c>
      <c r="F1867" s="2">
        <f t="shared" si="173"/>
        <v>1.6733981493078955E-2</v>
      </c>
      <c r="G1867" s="2">
        <f t="shared" si="171"/>
        <v>-3.1635783330466606E-2</v>
      </c>
      <c r="H1867" s="2" t="str">
        <f t="shared" si="172"/>
        <v>Hold</v>
      </c>
    </row>
    <row r="1868" spans="1:8" ht="13.5" x14ac:dyDescent="0.25">
      <c r="A1868" s="4">
        <f>TITRES_STAT!B1871</f>
        <v>44732</v>
      </c>
      <c r="B1868" s="2">
        <f>TITRES_STAT!D1871</f>
        <v>6.5491000000000001</v>
      </c>
      <c r="C1868" s="2">
        <f t="shared" si="168"/>
        <v>6.5403722555426596</v>
      </c>
      <c r="D1868" s="2">
        <f t="shared" si="170"/>
        <v>6.5606537998540269</v>
      </c>
      <c r="E1868" s="2">
        <f t="shared" si="169"/>
        <v>-2.0281544311367306E-2</v>
      </c>
      <c r="F1868" s="2">
        <f t="shared" si="173"/>
        <v>9.3308763321897012E-3</v>
      </c>
      <c r="G1868" s="2">
        <f t="shared" si="171"/>
        <v>-2.9612420643557007E-2</v>
      </c>
      <c r="H1868" s="2" t="str">
        <f t="shared" si="172"/>
        <v>Hold</v>
      </c>
    </row>
    <row r="1869" spans="1:8" ht="13.5" x14ac:dyDescent="0.25">
      <c r="A1869" s="4">
        <f>TITRES_STAT!B1872</f>
        <v>44733</v>
      </c>
      <c r="B1869" s="2">
        <f>TITRES_STAT!D1872</f>
        <v>6.4233000000000002</v>
      </c>
      <c r="C1869" s="2">
        <f t="shared" si="168"/>
        <v>6.5336996008437893</v>
      </c>
      <c r="D1869" s="2">
        <f t="shared" si="170"/>
        <v>6.5504794443092837</v>
      </c>
      <c r="E1869" s="2">
        <f t="shared" si="169"/>
        <v>-1.6779843465494437E-2</v>
      </c>
      <c r="F1869" s="2">
        <f t="shared" si="173"/>
        <v>4.1087323726528742E-3</v>
      </c>
      <c r="G1869" s="2">
        <f t="shared" si="171"/>
        <v>-2.0888575838147311E-2</v>
      </c>
      <c r="H1869" s="2" t="str">
        <f t="shared" si="172"/>
        <v>Hold</v>
      </c>
    </row>
    <row r="1870" spans="1:8" ht="13.5" x14ac:dyDescent="0.25">
      <c r="A1870" s="4">
        <f>TITRES_STAT!B1873</f>
        <v>44734</v>
      </c>
      <c r="B1870" s="2">
        <f>TITRES_STAT!D1873</f>
        <v>6.4406999999999996</v>
      </c>
      <c r="C1870" s="2">
        <f t="shared" si="168"/>
        <v>6.5280535084062832</v>
      </c>
      <c r="D1870" s="2">
        <f t="shared" si="170"/>
        <v>6.5423476336197073</v>
      </c>
      <c r="E1870" s="2">
        <f t="shared" si="169"/>
        <v>-1.4294125213424103E-2</v>
      </c>
      <c r="F1870" s="2">
        <f t="shared" si="173"/>
        <v>4.2816085543747901E-4</v>
      </c>
      <c r="G1870" s="2">
        <f t="shared" si="171"/>
        <v>-1.4722286068861581E-2</v>
      </c>
      <c r="H1870" s="2" t="str">
        <f t="shared" si="172"/>
        <v>Hold</v>
      </c>
    </row>
    <row r="1871" spans="1:8" ht="13.5" x14ac:dyDescent="0.25">
      <c r="A1871" s="4">
        <f>TITRES_STAT!B1874</f>
        <v>44735</v>
      </c>
      <c r="B1871" s="2">
        <f>TITRES_STAT!D1874</f>
        <v>6.4406999999999996</v>
      </c>
      <c r="C1871" s="2">
        <f t="shared" ref="C1871:C1934" si="174">$C$4*B1861+C1870*(1-$C$4)</f>
        <v>6.5232760455745478</v>
      </c>
      <c r="D1871" s="2">
        <f t="shared" si="170"/>
        <v>6.5348181792775071</v>
      </c>
      <c r="E1871" s="2">
        <f t="shared" si="169"/>
        <v>-1.1542133702959312E-2</v>
      </c>
      <c r="F1871" s="2">
        <f t="shared" si="173"/>
        <v>-1.965898056241879E-3</v>
      </c>
      <c r="G1871" s="2">
        <f t="shared" si="171"/>
        <v>-9.576235646717432E-3</v>
      </c>
      <c r="H1871" s="2" t="str">
        <f t="shared" si="172"/>
        <v>Hold</v>
      </c>
    </row>
    <row r="1872" spans="1:8" ht="13.5" x14ac:dyDescent="0.25">
      <c r="A1872" s="4">
        <f>TITRES_STAT!B1875</f>
        <v>44736</v>
      </c>
      <c r="B1872" s="2">
        <f>TITRES_STAT!D1875</f>
        <v>6.5057</v>
      </c>
      <c r="C1872" s="2">
        <f t="shared" si="174"/>
        <v>6.5205720385630785</v>
      </c>
      <c r="D1872" s="2">
        <f t="shared" si="170"/>
        <v>6.5326612771088026</v>
      </c>
      <c r="E1872" s="2">
        <f t="shared" si="169"/>
        <v>-1.2089238545724079E-2</v>
      </c>
      <c r="F1872" s="2">
        <f t="shared" si="173"/>
        <v>-3.9905661541383194E-3</v>
      </c>
      <c r="G1872" s="2">
        <f t="shared" si="171"/>
        <v>-8.0986723915857598E-3</v>
      </c>
      <c r="H1872" s="2" t="str">
        <f t="shared" si="172"/>
        <v>Hold</v>
      </c>
    </row>
    <row r="1873" spans="1:8" ht="13.5" x14ac:dyDescent="0.25">
      <c r="A1873" s="4">
        <f>TITRES_STAT!B1876</f>
        <v>44739</v>
      </c>
      <c r="B1873" s="2">
        <f>TITRES_STAT!D1876</f>
        <v>6.4537000000000004</v>
      </c>
      <c r="C1873" s="2">
        <f t="shared" si="174"/>
        <v>6.5182840326302971</v>
      </c>
      <c r="D1873" s="2">
        <f t="shared" si="170"/>
        <v>6.5268122936192619</v>
      </c>
      <c r="E1873" s="2">
        <f t="shared" si="169"/>
        <v>-8.5282609889647532E-3</v>
      </c>
      <c r="F1873" s="2">
        <f t="shared" si="173"/>
        <v>-4.8981051211036061E-3</v>
      </c>
      <c r="G1873" s="2">
        <f t="shared" si="171"/>
        <v>-3.630155867861147E-3</v>
      </c>
      <c r="H1873" s="2" t="str">
        <f t="shared" si="172"/>
        <v>Hold</v>
      </c>
    </row>
    <row r="1874" spans="1:8" ht="13.5" x14ac:dyDescent="0.25">
      <c r="A1874" s="4">
        <f>TITRES_STAT!B1877</f>
        <v>44740</v>
      </c>
      <c r="B1874" s="2">
        <f>TITRES_STAT!D1877</f>
        <v>6.5925000000000002</v>
      </c>
      <c r="C1874" s="2">
        <f t="shared" si="174"/>
        <v>6.5163480276102517</v>
      </c>
      <c r="D1874" s="2">
        <f t="shared" si="170"/>
        <v>6.5316780496474642</v>
      </c>
      <c r="E1874" s="2">
        <f t="shared" si="169"/>
        <v>-1.5330022037212565E-2</v>
      </c>
      <c r="F1874" s="2">
        <f t="shared" si="173"/>
        <v>-6.9844885043253979E-3</v>
      </c>
      <c r="G1874" s="2">
        <f t="shared" si="171"/>
        <v>-8.3455335328871671E-3</v>
      </c>
      <c r="H1874" s="2" t="str">
        <f t="shared" si="172"/>
        <v>Hold</v>
      </c>
    </row>
    <row r="1875" spans="1:8" ht="13.5" x14ac:dyDescent="0.25">
      <c r="A1875" s="4">
        <f>TITRES_STAT!B1878</f>
        <v>44741</v>
      </c>
      <c r="B1875" s="2">
        <f>TITRES_STAT!D1878</f>
        <v>6.5925000000000002</v>
      </c>
      <c r="C1875" s="2">
        <f t="shared" si="174"/>
        <v>6.5147098695163672</v>
      </c>
      <c r="D1875" s="2">
        <f t="shared" si="170"/>
        <v>6.5361833793032078</v>
      </c>
      <c r="E1875" s="2">
        <f t="shared" si="169"/>
        <v>-2.1473509786840594E-2</v>
      </c>
      <c r="F1875" s="2">
        <f t="shared" si="173"/>
        <v>-9.8822927608284393E-3</v>
      </c>
      <c r="G1875" s="2">
        <f t="shared" si="171"/>
        <v>-1.1591217026012155E-2</v>
      </c>
      <c r="H1875" s="2" t="str">
        <f t="shared" si="172"/>
        <v>Hold</v>
      </c>
    </row>
    <row r="1876" spans="1:8" ht="13.5" x14ac:dyDescent="0.25">
      <c r="A1876" s="4">
        <f>TITRES_STAT!B1879</f>
        <v>44742</v>
      </c>
      <c r="B1876" s="2">
        <f>TITRES_STAT!D1879</f>
        <v>6.5925000000000002</v>
      </c>
      <c r="C1876" s="2">
        <f t="shared" si="174"/>
        <v>6.532677581898465</v>
      </c>
      <c r="D1876" s="2">
        <f t="shared" si="170"/>
        <v>6.5403549808363035</v>
      </c>
      <c r="E1876" s="2">
        <f t="shared" si="169"/>
        <v>-7.6773989378384755E-3</v>
      </c>
      <c r="F1876" s="2">
        <f t="shared" si="173"/>
        <v>-9.4413139962304486E-3</v>
      </c>
      <c r="G1876" s="2">
        <f t="shared" si="171"/>
        <v>1.7639150583919731E-3</v>
      </c>
      <c r="H1876" s="2" t="str">
        <f t="shared" si="172"/>
        <v>Sell</v>
      </c>
    </row>
    <row r="1877" spans="1:8" ht="13.5" x14ac:dyDescent="0.25">
      <c r="A1877" s="4">
        <f>TITRES_STAT!B1880</f>
        <v>44743</v>
      </c>
      <c r="B1877" s="2">
        <f>TITRES_STAT!D1880</f>
        <v>6.5057</v>
      </c>
      <c r="C1877" s="2">
        <f t="shared" si="174"/>
        <v>6.5352041077602401</v>
      </c>
      <c r="D1877" s="2">
        <f t="shared" si="170"/>
        <v>6.537787945218799</v>
      </c>
      <c r="E1877" s="2">
        <f t="shared" si="169"/>
        <v>-2.5838374585589463E-3</v>
      </c>
      <c r="F1877" s="2">
        <f t="shared" si="173"/>
        <v>-8.0698186886961482E-3</v>
      </c>
      <c r="G1877" s="2">
        <f t="shared" si="171"/>
        <v>5.4859812301372018E-3</v>
      </c>
      <c r="H1877" s="2" t="str">
        <f t="shared" si="172"/>
        <v>Sell</v>
      </c>
    </row>
    <row r="1878" spans="1:8" ht="13.5" x14ac:dyDescent="0.25">
      <c r="A1878" s="4">
        <f>TITRES_STAT!B1881</f>
        <v>44746</v>
      </c>
      <c r="B1878" s="2">
        <f>TITRES_STAT!D1881</f>
        <v>6.5057</v>
      </c>
      <c r="C1878" s="2">
        <f t="shared" si="174"/>
        <v>6.5373419373355874</v>
      </c>
      <c r="D1878" s="2">
        <f t="shared" si="170"/>
        <v>6.5354110603877764</v>
      </c>
      <c r="E1878" s="2">
        <f t="shared" si="169"/>
        <v>1.9308769478110221E-3</v>
      </c>
      <c r="F1878" s="2">
        <f t="shared" si="173"/>
        <v>-6.0696795613947143E-3</v>
      </c>
      <c r="G1878" s="2">
        <f t="shared" si="171"/>
        <v>8.0005565092057356E-3</v>
      </c>
      <c r="H1878" s="2" t="str">
        <f t="shared" si="172"/>
        <v>Sell</v>
      </c>
    </row>
    <row r="1879" spans="1:8" ht="13.5" x14ac:dyDescent="0.25">
      <c r="A1879" s="4">
        <f>TITRES_STAT!B1882</f>
        <v>44747</v>
      </c>
      <c r="B1879" s="2">
        <f>TITRES_STAT!D1882</f>
        <v>6.5057</v>
      </c>
      <c r="C1879" s="2">
        <f t="shared" si="174"/>
        <v>6.5197970238993435</v>
      </c>
      <c r="D1879" s="2">
        <f t="shared" si="170"/>
        <v>6.533210241099793</v>
      </c>
      <c r="E1879" s="2">
        <f t="shared" si="169"/>
        <v>-1.3413217200449523E-2</v>
      </c>
      <c r="F1879" s="2">
        <f t="shared" si="173"/>
        <v>-7.5383870892056764E-3</v>
      </c>
      <c r="G1879" s="2">
        <f t="shared" si="171"/>
        <v>-5.8748301112438468E-3</v>
      </c>
      <c r="H1879" s="2" t="str">
        <f t="shared" si="172"/>
        <v>Hold</v>
      </c>
    </row>
    <row r="1880" spans="1:8" ht="13.5" x14ac:dyDescent="0.25">
      <c r="A1880" s="4">
        <f>TITRES_STAT!B1883</f>
        <v>44748</v>
      </c>
      <c r="B1880" s="2">
        <f>TITRES_STAT!D1883</f>
        <v>6.5057</v>
      </c>
      <c r="C1880" s="2">
        <f t="shared" si="174"/>
        <v>6.5076282509917522</v>
      </c>
      <c r="D1880" s="2">
        <f t="shared" si="170"/>
        <v>6.5311724454627713</v>
      </c>
      <c r="E1880" s="2">
        <f t="shared" si="169"/>
        <v>-2.3544194471019075E-2</v>
      </c>
      <c r="F1880" s="2">
        <f t="shared" si="173"/>
        <v>-1.0739548565568358E-2</v>
      </c>
      <c r="G1880" s="2">
        <f t="shared" si="171"/>
        <v>-1.2804645905450718E-2</v>
      </c>
      <c r="H1880" s="2" t="str">
        <f t="shared" si="172"/>
        <v>Hold</v>
      </c>
    </row>
    <row r="1881" spans="1:8" ht="13.5" x14ac:dyDescent="0.25">
      <c r="A1881" s="4">
        <f>TITRES_STAT!B1884</f>
        <v>44749</v>
      </c>
      <c r="B1881" s="2">
        <f>TITRES_STAT!D1884</f>
        <v>6.5057</v>
      </c>
      <c r="C1881" s="2">
        <f t="shared" si="174"/>
        <v>6.4973315969930212</v>
      </c>
      <c r="D1881" s="2">
        <f t="shared" si="170"/>
        <v>6.5292855976507136</v>
      </c>
      <c r="E1881" s="2">
        <f t="shared" si="169"/>
        <v>-3.1954000657692383E-2</v>
      </c>
      <c r="F1881" s="2">
        <f t="shared" si="173"/>
        <v>-1.4982438983993164E-2</v>
      </c>
      <c r="G1881" s="2">
        <f t="shared" si="171"/>
        <v>-1.6971561673699218E-2</v>
      </c>
      <c r="H1881" s="2" t="str">
        <f t="shared" si="172"/>
        <v>Hold</v>
      </c>
    </row>
    <row r="1882" spans="1:8" ht="13.5" x14ac:dyDescent="0.25">
      <c r="A1882" s="4">
        <f>TITRES_STAT!B1885</f>
        <v>44750</v>
      </c>
      <c r="B1882" s="2">
        <f>TITRES_STAT!D1885</f>
        <v>6.5838000000000001</v>
      </c>
      <c r="C1882" s="2">
        <f t="shared" si="174"/>
        <v>6.4986190436094793</v>
      </c>
      <c r="D1882" s="2">
        <f t="shared" si="170"/>
        <v>6.5333237015284391</v>
      </c>
      <c r="E1882" s="2">
        <f t="shared" si="169"/>
        <v>-3.4704657918959825E-2</v>
      </c>
      <c r="F1882" s="2">
        <f t="shared" si="173"/>
        <v>-1.8926882770986496E-2</v>
      </c>
      <c r="G1882" s="2">
        <f t="shared" si="171"/>
        <v>-1.5777775147973329E-2</v>
      </c>
      <c r="H1882" s="2" t="str">
        <f t="shared" si="172"/>
        <v>Hold</v>
      </c>
    </row>
    <row r="1883" spans="1:8" ht="13.5" x14ac:dyDescent="0.25">
      <c r="A1883" s="4">
        <f>TITRES_STAT!B1886</f>
        <v>44753</v>
      </c>
      <c r="B1883" s="2">
        <f>TITRES_STAT!D1886</f>
        <v>6.5838000000000001</v>
      </c>
      <c r="C1883" s="2">
        <f t="shared" si="174"/>
        <v>6.491708421515713</v>
      </c>
      <c r="D1883" s="2">
        <f t="shared" si="170"/>
        <v>6.5370626866004065</v>
      </c>
      <c r="E1883" s="2">
        <f t="shared" si="169"/>
        <v>-4.5354265084693424E-2</v>
      </c>
      <c r="F1883" s="2">
        <f t="shared" si="173"/>
        <v>-2.421235923372788E-2</v>
      </c>
      <c r="G1883" s="2">
        <f t="shared" si="171"/>
        <v>-2.1141905850965544E-2</v>
      </c>
      <c r="H1883" s="2" t="str">
        <f t="shared" si="172"/>
        <v>Hold</v>
      </c>
    </row>
    <row r="1884" spans="1:8" ht="13.5" x14ac:dyDescent="0.25">
      <c r="A1884" s="4">
        <f>TITRES_STAT!B1887</f>
        <v>44754</v>
      </c>
      <c r="B1884" s="2">
        <f>TITRES_STAT!D1887</f>
        <v>6.5708000000000002</v>
      </c>
      <c r="C1884" s="2">
        <f t="shared" si="174"/>
        <v>6.5072148182056031</v>
      </c>
      <c r="D1884" s="2">
        <f t="shared" si="170"/>
        <v>6.539561746852228</v>
      </c>
      <c r="E1884" s="2">
        <f t="shared" ref="E1884:E1947" si="175">C1884-D1884</f>
        <v>-3.2346928646624917E-2</v>
      </c>
      <c r="F1884" s="2">
        <f t="shared" si="173"/>
        <v>-2.583927311630729E-2</v>
      </c>
      <c r="G1884" s="2">
        <f t="shared" si="171"/>
        <v>-6.5076555303176277E-3</v>
      </c>
      <c r="H1884" s="2" t="str">
        <f t="shared" si="172"/>
        <v>Hold</v>
      </c>
    </row>
    <row r="1885" spans="1:8" ht="13.5" x14ac:dyDescent="0.25">
      <c r="A1885" s="4">
        <f>TITRES_STAT!B1888</f>
        <v>44755</v>
      </c>
      <c r="B1885" s="2">
        <f>TITRES_STAT!D1888</f>
        <v>6.5708000000000002</v>
      </c>
      <c r="C1885" s="2">
        <f t="shared" si="174"/>
        <v>6.5203356154047407</v>
      </c>
      <c r="D1885" s="2">
        <f t="shared" ref="D1885:D1948" si="176">$D$4*B1885+(1-$D$4)*D1884</f>
        <v>6.5418756915298406</v>
      </c>
      <c r="E1885" s="2">
        <f t="shared" si="175"/>
        <v>-2.1540076125099894E-2</v>
      </c>
      <c r="F1885" s="2">
        <f t="shared" si="173"/>
        <v>-2.4979433718065814E-2</v>
      </c>
      <c r="G1885" s="2">
        <f t="shared" si="171"/>
        <v>3.4393575929659199E-3</v>
      </c>
      <c r="H1885" s="2" t="str">
        <f t="shared" si="172"/>
        <v>Sell</v>
      </c>
    </row>
    <row r="1886" spans="1:8" ht="13.5" x14ac:dyDescent="0.25">
      <c r="A1886" s="4">
        <f>TITRES_STAT!B1889</f>
        <v>44756</v>
      </c>
      <c r="B1886" s="2">
        <f>TITRES_STAT!D1889</f>
        <v>6.5925000000000002</v>
      </c>
      <c r="C1886" s="2">
        <f t="shared" si="174"/>
        <v>6.5314378284193957</v>
      </c>
      <c r="D1886" s="2">
        <f t="shared" si="176"/>
        <v>6.5456256403054081</v>
      </c>
      <c r="E1886" s="2">
        <f t="shared" si="175"/>
        <v>-1.4187811886012369E-2</v>
      </c>
      <c r="F1886" s="2">
        <f t="shared" si="173"/>
        <v>-2.2821109351655128E-2</v>
      </c>
      <c r="G1886" s="2">
        <f t="shared" si="171"/>
        <v>8.6332974656427586E-3</v>
      </c>
      <c r="H1886" s="2" t="str">
        <f t="shared" si="172"/>
        <v>Sell</v>
      </c>
    </row>
    <row r="1887" spans="1:8" ht="13.5" x14ac:dyDescent="0.25">
      <c r="A1887" s="4">
        <f>TITRES_STAT!B1890</f>
        <v>44757</v>
      </c>
      <c r="B1887" s="2">
        <f>TITRES_STAT!D1890</f>
        <v>6.7135999999999996</v>
      </c>
      <c r="C1887" s="2">
        <f t="shared" si="174"/>
        <v>6.5274781625087197</v>
      </c>
      <c r="D1887" s="2">
        <f t="shared" si="176"/>
        <v>6.5580681854679703</v>
      </c>
      <c r="E1887" s="2">
        <f t="shared" si="175"/>
        <v>-3.0590022959250618E-2</v>
      </c>
      <c r="F1887" s="2">
        <f t="shared" si="173"/>
        <v>-2.4374892073174226E-2</v>
      </c>
      <c r="G1887" s="2">
        <f t="shared" si="171"/>
        <v>-6.2151308860763921E-3</v>
      </c>
      <c r="H1887" s="2" t="str">
        <f t="shared" si="172"/>
        <v>Hold</v>
      </c>
    </row>
    <row r="1888" spans="1:8" ht="13.5" x14ac:dyDescent="0.25">
      <c r="A1888" s="4">
        <f>TITRES_STAT!B1891</f>
        <v>44760</v>
      </c>
      <c r="B1888" s="2">
        <f>TITRES_STAT!D1891</f>
        <v>6.6379999999999999</v>
      </c>
      <c r="C1888" s="2">
        <f t="shared" si="174"/>
        <v>6.5241276759689164</v>
      </c>
      <c r="D1888" s="2">
        <f t="shared" si="176"/>
        <v>6.563989060618491</v>
      </c>
      <c r="E1888" s="2">
        <f t="shared" si="175"/>
        <v>-3.9861384649574561E-2</v>
      </c>
      <c r="F1888" s="2">
        <f t="shared" si="173"/>
        <v>-2.7472190588454296E-2</v>
      </c>
      <c r="G1888" s="2">
        <f t="shared" si="171"/>
        <v>-1.2389194061120264E-2</v>
      </c>
      <c r="H1888" s="2" t="str">
        <f t="shared" si="172"/>
        <v>Hold</v>
      </c>
    </row>
    <row r="1889" spans="1:8" ht="13.5" x14ac:dyDescent="0.25">
      <c r="A1889" s="4">
        <f>TITRES_STAT!B1892</f>
        <v>44761</v>
      </c>
      <c r="B1889" s="2">
        <f>TITRES_STAT!D1892</f>
        <v>6.6558000000000002</v>
      </c>
      <c r="C1889" s="2">
        <f t="shared" si="174"/>
        <v>6.5212926488967753</v>
      </c>
      <c r="D1889" s="2">
        <f t="shared" si="176"/>
        <v>6.570789870943047</v>
      </c>
      <c r="E1889" s="2">
        <f t="shared" si="175"/>
        <v>-4.9497222046271716E-2</v>
      </c>
      <c r="F1889" s="2">
        <f t="shared" si="173"/>
        <v>-3.1877196880017784E-2</v>
      </c>
      <c r="G1889" s="2">
        <f t="shared" si="171"/>
        <v>-1.7620025166253932E-2</v>
      </c>
      <c r="H1889" s="2" t="str">
        <f t="shared" si="172"/>
        <v>Hold</v>
      </c>
    </row>
    <row r="1890" spans="1:8" ht="13.5" x14ac:dyDescent="0.25">
      <c r="A1890" s="4">
        <f>TITRES_STAT!B1893</f>
        <v>44762</v>
      </c>
      <c r="B1890" s="2">
        <f>TITRES_STAT!D1893</f>
        <v>6.6558000000000002</v>
      </c>
      <c r="C1890" s="2">
        <f t="shared" si="174"/>
        <v>6.5188937798357331</v>
      </c>
      <c r="D1890" s="2">
        <f t="shared" si="176"/>
        <v>6.5770869175398579</v>
      </c>
      <c r="E1890" s="2">
        <f t="shared" si="175"/>
        <v>-5.8193137704124709E-2</v>
      </c>
      <c r="F1890" s="2">
        <f t="shared" si="173"/>
        <v>-3.7140385044839172E-2</v>
      </c>
      <c r="G1890" s="2">
        <f t="shared" si="171"/>
        <v>-2.1052752659285537E-2</v>
      </c>
      <c r="H1890" s="2" t="str">
        <f t="shared" si="172"/>
        <v>Hold</v>
      </c>
    </row>
    <row r="1891" spans="1:8" ht="13.5" x14ac:dyDescent="0.25">
      <c r="A1891" s="4">
        <f>TITRES_STAT!B1894</f>
        <v>44763</v>
      </c>
      <c r="B1891" s="2">
        <f>TITRES_STAT!D1894</f>
        <v>6.7135999999999996</v>
      </c>
      <c r="C1891" s="2">
        <f t="shared" si="174"/>
        <v>6.5168639675533129</v>
      </c>
      <c r="D1891" s="2">
        <f t="shared" si="176"/>
        <v>6.5871989977220906</v>
      </c>
      <c r="E1891" s="2">
        <f t="shared" si="175"/>
        <v>-7.0335030168777735E-2</v>
      </c>
      <c r="F1891" s="2">
        <f t="shared" si="173"/>
        <v>-4.3779314069626887E-2</v>
      </c>
      <c r="G1891" s="2">
        <f t="shared" si="171"/>
        <v>-2.6555716099150847E-2</v>
      </c>
      <c r="H1891" s="2" t="str">
        <f t="shared" si="172"/>
        <v>Hold</v>
      </c>
    </row>
    <row r="1892" spans="1:8" ht="13.5" x14ac:dyDescent="0.25">
      <c r="A1892" s="4">
        <f>TITRES_STAT!B1895</f>
        <v>44764</v>
      </c>
      <c r="B1892" s="2">
        <f>TITRES_STAT!D1895</f>
        <v>6.7135999999999996</v>
      </c>
      <c r="C1892" s="2">
        <f t="shared" si="174"/>
        <v>6.5271618186989571</v>
      </c>
      <c r="D1892" s="2">
        <f t="shared" si="176"/>
        <v>6.596562034927862</v>
      </c>
      <c r="E1892" s="2">
        <f t="shared" si="175"/>
        <v>-6.940021622890491E-2</v>
      </c>
      <c r="F1892" s="2">
        <f t="shared" si="173"/>
        <v>-4.8903494501482493E-2</v>
      </c>
      <c r="G1892" s="2">
        <f t="shared" ref="G1892:G1955" si="177">E1892-F1892</f>
        <v>-2.0496721727422416E-2</v>
      </c>
      <c r="H1892" s="2" t="str">
        <f t="shared" ref="H1892:H1955" si="178">IF(G1892&lt;0,"Hold","Sell")</f>
        <v>Hold</v>
      </c>
    </row>
    <row r="1893" spans="1:8" ht="13.5" x14ac:dyDescent="0.25">
      <c r="A1893" s="4">
        <f>TITRES_STAT!B1896</f>
        <v>44768</v>
      </c>
      <c r="B1893" s="2">
        <f>TITRES_STAT!D1896</f>
        <v>6.7668999999999997</v>
      </c>
      <c r="C1893" s="2">
        <f t="shared" si="174"/>
        <v>6.5358753850529636</v>
      </c>
      <c r="D1893" s="2">
        <f t="shared" si="176"/>
        <v>6.6091796619702432</v>
      </c>
      <c r="E1893" s="2">
        <f t="shared" si="175"/>
        <v>-7.3304276917279587E-2</v>
      </c>
      <c r="F1893" s="2">
        <f t="shared" ref="F1893:F1956" si="179">(E1893*(2/(10)))+((1-(2/10))*F1892)</f>
        <v>-5.3783650984641919E-2</v>
      </c>
      <c r="G1893" s="2">
        <f t="shared" si="177"/>
        <v>-1.9520625932637668E-2</v>
      </c>
      <c r="H1893" s="2" t="str">
        <f t="shared" si="178"/>
        <v>Hold</v>
      </c>
    </row>
    <row r="1894" spans="1:8" ht="13.5" x14ac:dyDescent="0.25">
      <c r="A1894" s="4">
        <f>TITRES_STAT!B1897</f>
        <v>44769</v>
      </c>
      <c r="B1894" s="2">
        <f>TITRES_STAT!D1897</f>
        <v>6.758</v>
      </c>
      <c r="C1894" s="2">
        <f t="shared" si="174"/>
        <v>6.5412484027371232</v>
      </c>
      <c r="D1894" s="2">
        <f t="shared" si="176"/>
        <v>6.6202033907131881</v>
      </c>
      <c r="E1894" s="2">
        <f t="shared" si="175"/>
        <v>-7.8954987976064928E-2</v>
      </c>
      <c r="F1894" s="2">
        <f t="shared" si="179"/>
        <v>-5.8817918382926521E-2</v>
      </c>
      <c r="G1894" s="2">
        <f t="shared" si="177"/>
        <v>-2.0137069593138407E-2</v>
      </c>
      <c r="H1894" s="2" t="str">
        <f t="shared" si="178"/>
        <v>Hold</v>
      </c>
    </row>
    <row r="1895" spans="1:8" ht="13.5" x14ac:dyDescent="0.25">
      <c r="A1895" s="4">
        <f>TITRES_STAT!B1898</f>
        <v>44770</v>
      </c>
      <c r="B1895" s="2">
        <f>TITRES_STAT!D1898</f>
        <v>6.8025000000000002</v>
      </c>
      <c r="C1895" s="2">
        <f t="shared" si="174"/>
        <v>6.5457948023160277</v>
      </c>
      <c r="D1895" s="2">
        <f t="shared" si="176"/>
        <v>6.633706843252952</v>
      </c>
      <c r="E1895" s="2">
        <f t="shared" si="175"/>
        <v>-8.7912040936924285E-2</v>
      </c>
      <c r="F1895" s="2">
        <f t="shared" si="179"/>
        <v>-6.4636742893726076E-2</v>
      </c>
      <c r="G1895" s="2">
        <f t="shared" si="177"/>
        <v>-2.3275298043198209E-2</v>
      </c>
      <c r="H1895" s="2" t="str">
        <f t="shared" si="178"/>
        <v>Hold</v>
      </c>
    </row>
    <row r="1896" spans="1:8" ht="13.5" x14ac:dyDescent="0.25">
      <c r="A1896" s="4">
        <f>TITRES_STAT!B1899</f>
        <v>44771</v>
      </c>
      <c r="B1896" s="2">
        <f>TITRES_STAT!D1899</f>
        <v>6.8025000000000002</v>
      </c>
      <c r="C1896" s="2">
        <f t="shared" si="174"/>
        <v>6.5529802173443308</v>
      </c>
      <c r="D1896" s="2">
        <f t="shared" si="176"/>
        <v>6.6462100400490298</v>
      </c>
      <c r="E1896" s="2">
        <f t="shared" si="175"/>
        <v>-9.3229822704699039E-2</v>
      </c>
      <c r="F1896" s="2">
        <f t="shared" si="179"/>
        <v>-7.0355358855920674E-2</v>
      </c>
      <c r="G1896" s="2">
        <f t="shared" si="177"/>
        <v>-2.2874463848778365E-2</v>
      </c>
      <c r="H1896" s="2" t="str">
        <f t="shared" si="178"/>
        <v>Hold</v>
      </c>
    </row>
    <row r="1897" spans="1:8" ht="13.5" x14ac:dyDescent="0.25">
      <c r="A1897" s="4">
        <f>TITRES_STAT!B1900</f>
        <v>44774</v>
      </c>
      <c r="B1897" s="2">
        <f>TITRES_STAT!D1900</f>
        <v>6.8025000000000002</v>
      </c>
      <c r="C1897" s="2">
        <f t="shared" si="174"/>
        <v>6.5776909531375107</v>
      </c>
      <c r="D1897" s="2">
        <f t="shared" si="176"/>
        <v>6.6577870741194722</v>
      </c>
      <c r="E1897" s="2">
        <f t="shared" si="175"/>
        <v>-8.0096120981961505E-2</v>
      </c>
      <c r="F1897" s="2">
        <f t="shared" si="179"/>
        <v>-7.2303511281128843E-2</v>
      </c>
      <c r="G1897" s="2">
        <f t="shared" si="177"/>
        <v>-7.7926097008326617E-3</v>
      </c>
      <c r="H1897" s="2" t="str">
        <f t="shared" si="178"/>
        <v>Hold</v>
      </c>
    </row>
    <row r="1898" spans="1:8" ht="13.5" x14ac:dyDescent="0.25">
      <c r="A1898" s="4">
        <f>TITRES_STAT!B1901</f>
        <v>44775</v>
      </c>
      <c r="B1898" s="2">
        <f>TITRES_STAT!D1901</f>
        <v>6.8025000000000002</v>
      </c>
      <c r="C1898" s="2">
        <f t="shared" si="174"/>
        <v>6.5869692680394314</v>
      </c>
      <c r="D1898" s="2">
        <f t="shared" si="176"/>
        <v>6.6685065501106218</v>
      </c>
      <c r="E1898" s="2">
        <f t="shared" si="175"/>
        <v>-8.1537282071190376E-2</v>
      </c>
      <c r="F1898" s="2">
        <f t="shared" si="179"/>
        <v>-7.4150265439141147E-2</v>
      </c>
      <c r="G1898" s="2">
        <f t="shared" si="177"/>
        <v>-7.3870166320492286E-3</v>
      </c>
      <c r="H1898" s="2" t="str">
        <f t="shared" si="178"/>
        <v>Hold</v>
      </c>
    </row>
    <row r="1899" spans="1:8" ht="13.5" x14ac:dyDescent="0.25">
      <c r="A1899" s="4">
        <f>TITRES_STAT!B1902</f>
        <v>44776</v>
      </c>
      <c r="B1899" s="2">
        <f>TITRES_STAT!D1902</f>
        <v>6.8025000000000002</v>
      </c>
      <c r="C1899" s="2">
        <f t="shared" si="174"/>
        <v>6.5975586114179805</v>
      </c>
      <c r="D1899" s="2">
        <f t="shared" si="176"/>
        <v>6.6784319908431682</v>
      </c>
      <c r="E1899" s="2">
        <f t="shared" si="175"/>
        <v>-8.0873379425187686E-2</v>
      </c>
      <c r="F1899" s="2">
        <f t="shared" si="179"/>
        <v>-7.5494888236350463E-2</v>
      </c>
      <c r="G1899" s="2">
        <f t="shared" si="177"/>
        <v>-5.3784911888372228E-3</v>
      </c>
      <c r="H1899" s="2" t="str">
        <f t="shared" si="178"/>
        <v>Hold</v>
      </c>
    </row>
    <row r="1900" spans="1:8" ht="13.5" x14ac:dyDescent="0.25">
      <c r="A1900" s="4">
        <f>TITRES_STAT!B1903</f>
        <v>44777</v>
      </c>
      <c r="B1900" s="2">
        <f>TITRES_STAT!D1903</f>
        <v>6.6913</v>
      </c>
      <c r="C1900" s="2">
        <f t="shared" si="174"/>
        <v>6.606518825045983</v>
      </c>
      <c r="D1900" s="2">
        <f t="shared" si="176"/>
        <v>6.6793851767066368</v>
      </c>
      <c r="E1900" s="2">
        <f t="shared" si="175"/>
        <v>-7.2866351660653805E-2</v>
      </c>
      <c r="F1900" s="2">
        <f t="shared" si="179"/>
        <v>-7.4969180921211132E-2</v>
      </c>
      <c r="G1900" s="2">
        <f t="shared" si="177"/>
        <v>2.1028292605573262E-3</v>
      </c>
      <c r="H1900" s="2" t="str">
        <f t="shared" si="178"/>
        <v>Sell</v>
      </c>
    </row>
    <row r="1901" spans="1:8" ht="13.5" x14ac:dyDescent="0.25">
      <c r="A1901" s="4">
        <f>TITRES_STAT!B1904</f>
        <v>44778</v>
      </c>
      <c r="B1901" s="2">
        <f>TITRES_STAT!D1904</f>
        <v>6.6958000000000002</v>
      </c>
      <c r="C1901" s="2">
        <f t="shared" si="174"/>
        <v>6.6229928519619854</v>
      </c>
      <c r="D1901" s="2">
        <f t="shared" si="176"/>
        <v>6.6806010895431829</v>
      </c>
      <c r="E1901" s="2">
        <f t="shared" si="175"/>
        <v>-5.7608237581197486E-2</v>
      </c>
      <c r="F1901" s="2">
        <f t="shared" si="179"/>
        <v>-7.1496992253208408E-2</v>
      </c>
      <c r="G1901" s="2">
        <f t="shared" si="177"/>
        <v>1.3888754672010922E-2</v>
      </c>
      <c r="H1901" s="2" t="str">
        <f t="shared" si="178"/>
        <v>Sell</v>
      </c>
    </row>
    <row r="1902" spans="1:8" ht="13.5" x14ac:dyDescent="0.25">
      <c r="A1902" s="4">
        <f>TITRES_STAT!B1905</f>
        <v>44781</v>
      </c>
      <c r="B1902" s="2">
        <f>TITRES_STAT!D1905</f>
        <v>6.7225000000000001</v>
      </c>
      <c r="C1902" s="2">
        <f t="shared" si="174"/>
        <v>6.6369324131986023</v>
      </c>
      <c r="D1902" s="2">
        <f t="shared" si="176"/>
        <v>6.683704712539984</v>
      </c>
      <c r="E1902" s="2">
        <f t="shared" si="175"/>
        <v>-4.6772299341381718E-2</v>
      </c>
      <c r="F1902" s="2">
        <f t="shared" si="179"/>
        <v>-6.6552053670843075E-2</v>
      </c>
      <c r="G1902" s="2">
        <f t="shared" si="177"/>
        <v>1.9779754329461358E-2</v>
      </c>
      <c r="H1902" s="2" t="str">
        <f t="shared" si="178"/>
        <v>Sell</v>
      </c>
    </row>
    <row r="1903" spans="1:8" ht="13.5" x14ac:dyDescent="0.25">
      <c r="A1903" s="4">
        <f>TITRES_STAT!B1906</f>
        <v>44782</v>
      </c>
      <c r="B1903" s="2">
        <f>TITRES_STAT!D1906</f>
        <v>6.7803000000000004</v>
      </c>
      <c r="C1903" s="2">
        <f t="shared" si="174"/>
        <v>6.656927426552663</v>
      </c>
      <c r="D1903" s="2">
        <f t="shared" si="176"/>
        <v>6.6908599190185036</v>
      </c>
      <c r="E1903" s="2">
        <f t="shared" si="175"/>
        <v>-3.3932492465840625E-2</v>
      </c>
      <c r="F1903" s="2">
        <f t="shared" si="179"/>
        <v>-6.0028141429842592E-2</v>
      </c>
      <c r="G1903" s="2">
        <f t="shared" si="177"/>
        <v>2.6095648964001968E-2</v>
      </c>
      <c r="H1903" s="2" t="str">
        <f t="shared" si="178"/>
        <v>Sell</v>
      </c>
    </row>
    <row r="1904" spans="1:8" ht="13.5" x14ac:dyDescent="0.25">
      <c r="A1904" s="4">
        <f>TITRES_STAT!B1907</f>
        <v>44783</v>
      </c>
      <c r="B1904" s="2">
        <f>TITRES_STAT!D1907</f>
        <v>6.758</v>
      </c>
      <c r="C1904" s="2">
        <f t="shared" si="174"/>
        <v>6.6724770532368689</v>
      </c>
      <c r="D1904" s="2">
        <f t="shared" si="176"/>
        <v>6.6958332583504667</v>
      </c>
      <c r="E1904" s="2">
        <f t="shared" si="175"/>
        <v>-2.3356205113597817E-2</v>
      </c>
      <c r="F1904" s="2">
        <f t="shared" si="179"/>
        <v>-5.2693754166593637E-2</v>
      </c>
      <c r="G1904" s="2">
        <f t="shared" si="177"/>
        <v>2.933754905299582E-2</v>
      </c>
      <c r="H1904" s="2" t="str">
        <f t="shared" si="178"/>
        <v>Sell</v>
      </c>
    </row>
    <row r="1905" spans="1:8" ht="13.5" x14ac:dyDescent="0.25">
      <c r="A1905" s="4">
        <f>TITRES_STAT!B1908</f>
        <v>44784</v>
      </c>
      <c r="B1905" s="2">
        <f>TITRES_STAT!D1908</f>
        <v>6.798</v>
      </c>
      <c r="C1905" s="2">
        <f t="shared" si="174"/>
        <v>6.6924805835081198</v>
      </c>
      <c r="D1905" s="2">
        <f t="shared" si="176"/>
        <v>6.7034011651393213</v>
      </c>
      <c r="E1905" s="2">
        <f t="shared" si="175"/>
        <v>-1.0920581631201465E-2</v>
      </c>
      <c r="F1905" s="2">
        <f t="shared" si="179"/>
        <v>-4.4339119659515203E-2</v>
      </c>
      <c r="G1905" s="2">
        <f t="shared" si="177"/>
        <v>3.3418538028313738E-2</v>
      </c>
      <c r="H1905" s="2" t="str">
        <f t="shared" si="178"/>
        <v>Sell</v>
      </c>
    </row>
    <row r="1906" spans="1:8" ht="13.5" x14ac:dyDescent="0.25">
      <c r="A1906" s="4">
        <f>TITRES_STAT!B1909</f>
        <v>44785</v>
      </c>
      <c r="B1906" s="2">
        <f>TITRES_STAT!D1909</f>
        <v>6.798</v>
      </c>
      <c r="C1906" s="2">
        <f t="shared" si="174"/>
        <v>6.7094066475837941</v>
      </c>
      <c r="D1906" s="2">
        <f t="shared" si="176"/>
        <v>6.7104084862401123</v>
      </c>
      <c r="E1906" s="2">
        <f t="shared" si="175"/>
        <v>-1.0018386563181991E-3</v>
      </c>
      <c r="F1906" s="2">
        <f t="shared" si="179"/>
        <v>-3.5671663458875805E-2</v>
      </c>
      <c r="G1906" s="2">
        <f t="shared" si="177"/>
        <v>3.4669824802557606E-2</v>
      </c>
      <c r="H1906" s="2" t="str">
        <f t="shared" si="178"/>
        <v>Sell</v>
      </c>
    </row>
    <row r="1907" spans="1:8" ht="13.5" x14ac:dyDescent="0.25">
      <c r="A1907" s="4">
        <f>TITRES_STAT!B1910</f>
        <v>44788</v>
      </c>
      <c r="B1907" s="2">
        <f>TITRES_STAT!D1910</f>
        <v>6.8025000000000002</v>
      </c>
      <c r="C1907" s="2">
        <f t="shared" si="174"/>
        <v>6.7237287018016723</v>
      </c>
      <c r="D1907" s="2">
        <f t="shared" si="176"/>
        <v>6.717230079851956</v>
      </c>
      <c r="E1907" s="2">
        <f t="shared" si="175"/>
        <v>6.4986219497162878E-3</v>
      </c>
      <c r="F1907" s="2">
        <f t="shared" si="179"/>
        <v>-2.723760637715739E-2</v>
      </c>
      <c r="G1907" s="2">
        <f t="shared" si="177"/>
        <v>3.3736228326873674E-2</v>
      </c>
      <c r="H1907" s="2" t="str">
        <f t="shared" si="178"/>
        <v>Sell</v>
      </c>
    </row>
    <row r="1908" spans="1:8" ht="13.5" x14ac:dyDescent="0.25">
      <c r="A1908" s="4">
        <f>TITRES_STAT!B1911</f>
        <v>44789</v>
      </c>
      <c r="B1908" s="2">
        <f>TITRES_STAT!D1911</f>
        <v>6.8025000000000002</v>
      </c>
      <c r="C1908" s="2">
        <f t="shared" si="174"/>
        <v>6.7358473630629536</v>
      </c>
      <c r="D1908" s="2">
        <f t="shared" si="176"/>
        <v>6.7235463702332927</v>
      </c>
      <c r="E1908" s="2">
        <f t="shared" si="175"/>
        <v>1.2300992829660906E-2</v>
      </c>
      <c r="F1908" s="2">
        <f t="shared" si="179"/>
        <v>-1.9329886535793733E-2</v>
      </c>
      <c r="G1908" s="2">
        <f t="shared" si="177"/>
        <v>3.1630879365454639E-2</v>
      </c>
      <c r="H1908" s="2" t="str">
        <f t="shared" si="178"/>
        <v>Sell</v>
      </c>
    </row>
    <row r="1909" spans="1:8" ht="13.5" x14ac:dyDescent="0.25">
      <c r="A1909" s="4">
        <f>TITRES_STAT!B1912</f>
        <v>44790</v>
      </c>
      <c r="B1909" s="2">
        <f>TITRES_STAT!D1912</f>
        <v>6.8025000000000002</v>
      </c>
      <c r="C1909" s="2">
        <f t="shared" si="174"/>
        <v>6.7461016148994224</v>
      </c>
      <c r="D1909" s="2">
        <f t="shared" si="176"/>
        <v>6.7293947872530486</v>
      </c>
      <c r="E1909" s="2">
        <f t="shared" si="175"/>
        <v>1.6706827646373767E-2</v>
      </c>
      <c r="F1909" s="2">
        <f t="shared" si="179"/>
        <v>-1.2122543699360234E-2</v>
      </c>
      <c r="G1909" s="2">
        <f t="shared" si="177"/>
        <v>2.8829371345734003E-2</v>
      </c>
      <c r="H1909" s="2" t="str">
        <f t="shared" si="178"/>
        <v>Sell</v>
      </c>
    </row>
    <row r="1910" spans="1:8" ht="13.5" x14ac:dyDescent="0.25">
      <c r="A1910" s="4">
        <f>TITRES_STAT!B1913</f>
        <v>44791</v>
      </c>
      <c r="B1910" s="2">
        <f>TITRES_STAT!D1913</f>
        <v>6.8025000000000002</v>
      </c>
      <c r="C1910" s="2">
        <f t="shared" si="174"/>
        <v>6.7376705972225883</v>
      </c>
      <c r="D1910" s="2">
        <f t="shared" si="176"/>
        <v>6.7348099881972674</v>
      </c>
      <c r="E1910" s="2">
        <f t="shared" si="175"/>
        <v>2.860609025320926E-3</v>
      </c>
      <c r="F1910" s="2">
        <f t="shared" si="179"/>
        <v>-9.1259131544240025E-3</v>
      </c>
      <c r="G1910" s="2">
        <f t="shared" si="177"/>
        <v>1.1986522179744928E-2</v>
      </c>
      <c r="H1910" s="2" t="str">
        <f t="shared" si="178"/>
        <v>Sell</v>
      </c>
    </row>
    <row r="1911" spans="1:8" ht="13.5" x14ac:dyDescent="0.25">
      <c r="A1911" s="4">
        <f>TITRES_STAT!B1914</f>
        <v>44792</v>
      </c>
      <c r="B1911" s="2">
        <f>TITRES_STAT!D1914</f>
        <v>6.798</v>
      </c>
      <c r="C1911" s="2">
        <f t="shared" si="174"/>
        <v>6.7312289668806518</v>
      </c>
      <c r="D1911" s="2">
        <f t="shared" si="176"/>
        <v>6.7394907298122853</v>
      </c>
      <c r="E1911" s="2">
        <f t="shared" si="175"/>
        <v>-8.2617629316334984E-3</v>
      </c>
      <c r="F1911" s="2">
        <f t="shared" si="179"/>
        <v>-8.9530831098659017E-3</v>
      </c>
      <c r="G1911" s="2">
        <f t="shared" si="177"/>
        <v>6.9132017823240327E-4</v>
      </c>
      <c r="H1911" s="2" t="str">
        <f t="shared" si="178"/>
        <v>Sell</v>
      </c>
    </row>
    <row r="1912" spans="1:8" ht="13.5" x14ac:dyDescent="0.25">
      <c r="A1912" s="4">
        <f>TITRES_STAT!B1915</f>
        <v>44795</v>
      </c>
      <c r="B1912" s="2">
        <f>TITRES_STAT!D1915</f>
        <v>6.798</v>
      </c>
      <c r="C1912" s="2">
        <f t="shared" si="174"/>
        <v>6.7298860488990133</v>
      </c>
      <c r="D1912" s="2">
        <f t="shared" si="176"/>
        <v>6.7438247498261905</v>
      </c>
      <c r="E1912" s="2">
        <f t="shared" si="175"/>
        <v>-1.3938700927177194E-2</v>
      </c>
      <c r="F1912" s="2">
        <f t="shared" si="179"/>
        <v>-9.9502066733281602E-3</v>
      </c>
      <c r="G1912" s="2">
        <f t="shared" si="177"/>
        <v>-3.9884942538490342E-3</v>
      </c>
      <c r="H1912" s="2" t="str">
        <f t="shared" si="178"/>
        <v>Hold</v>
      </c>
    </row>
    <row r="1913" spans="1:8" ht="13.5" x14ac:dyDescent="0.25">
      <c r="A1913" s="4">
        <f>TITRES_STAT!B1916</f>
        <v>44796</v>
      </c>
      <c r="B1913" s="2">
        <f>TITRES_STAT!D1916</f>
        <v>6.798</v>
      </c>
      <c r="C1913" s="2">
        <f t="shared" si="174"/>
        <v>6.7376420413760885</v>
      </c>
      <c r="D1913" s="2">
        <f t="shared" si="176"/>
        <v>6.7478377313205469</v>
      </c>
      <c r="E1913" s="2">
        <f t="shared" si="175"/>
        <v>-1.0195689944458408E-2</v>
      </c>
      <c r="F1913" s="2">
        <f t="shared" si="179"/>
        <v>-9.9993033275542105E-3</v>
      </c>
      <c r="G1913" s="2">
        <f t="shared" si="177"/>
        <v>-1.9638661690419765E-4</v>
      </c>
      <c r="H1913" s="2" t="str">
        <f t="shared" si="178"/>
        <v>Hold</v>
      </c>
    </row>
    <row r="1914" spans="1:8" ht="13.5" x14ac:dyDescent="0.25">
      <c r="A1914" s="4">
        <f>TITRES_STAT!B1917</f>
        <v>44797</v>
      </c>
      <c r="B1914" s="2">
        <f>TITRES_STAT!D1917</f>
        <v>6.798</v>
      </c>
      <c r="C1914" s="2">
        <f t="shared" si="174"/>
        <v>6.7407740350105367</v>
      </c>
      <c r="D1914" s="2">
        <f t="shared" si="176"/>
        <v>6.7515534549264329</v>
      </c>
      <c r="E1914" s="2">
        <f t="shared" si="175"/>
        <v>-1.0779419915896149E-2</v>
      </c>
      <c r="F1914" s="2">
        <f t="shared" si="179"/>
        <v>-1.0155326645222599E-2</v>
      </c>
      <c r="G1914" s="2">
        <f t="shared" si="177"/>
        <v>-6.2409327067355046E-4</v>
      </c>
      <c r="H1914" s="2" t="str">
        <f t="shared" si="178"/>
        <v>Hold</v>
      </c>
    </row>
    <row r="1915" spans="1:8" ht="13.5" x14ac:dyDescent="0.25">
      <c r="A1915" s="4">
        <f>TITRES_STAT!B1918</f>
        <v>44798</v>
      </c>
      <c r="B1915" s="2">
        <f>TITRES_STAT!D1918</f>
        <v>6.798</v>
      </c>
      <c r="C1915" s="2">
        <f t="shared" si="174"/>
        <v>6.7495780296243</v>
      </c>
      <c r="D1915" s="2">
        <f t="shared" si="176"/>
        <v>6.7549939397466972</v>
      </c>
      <c r="E1915" s="2">
        <f t="shared" si="175"/>
        <v>-5.4159101223971717E-3</v>
      </c>
      <c r="F1915" s="2">
        <f t="shared" si="179"/>
        <v>-9.2074433406575135E-3</v>
      </c>
      <c r="G1915" s="2">
        <f t="shared" si="177"/>
        <v>3.7915332182603418E-3</v>
      </c>
      <c r="H1915" s="2" t="str">
        <f t="shared" si="178"/>
        <v>Sell</v>
      </c>
    </row>
    <row r="1916" spans="1:8" ht="13.5" x14ac:dyDescent="0.25">
      <c r="A1916" s="4">
        <f>TITRES_STAT!B1919</f>
        <v>44799</v>
      </c>
      <c r="B1916" s="2">
        <f>TITRES_STAT!D1919</f>
        <v>6.798</v>
      </c>
      <c r="C1916" s="2">
        <f t="shared" si="174"/>
        <v>6.7570275635282533</v>
      </c>
      <c r="D1916" s="2">
        <f t="shared" si="176"/>
        <v>6.7581795738395343</v>
      </c>
      <c r="E1916" s="2">
        <f t="shared" si="175"/>
        <v>-1.1520103112809821E-3</v>
      </c>
      <c r="F1916" s="2">
        <f t="shared" si="179"/>
        <v>-7.5963567347822076E-3</v>
      </c>
      <c r="G1916" s="2">
        <f t="shared" si="177"/>
        <v>6.4443464235012255E-3</v>
      </c>
      <c r="H1916" s="2" t="str">
        <f t="shared" si="178"/>
        <v>Sell</v>
      </c>
    </row>
    <row r="1917" spans="1:8" ht="13.5" x14ac:dyDescent="0.25">
      <c r="A1917" s="4">
        <f>TITRES_STAT!B1920</f>
        <v>44802</v>
      </c>
      <c r="B1917" s="2">
        <f>TITRES_STAT!D1920</f>
        <v>6.798</v>
      </c>
      <c r="C1917" s="2">
        <f t="shared" si="174"/>
        <v>6.7640233229854454</v>
      </c>
      <c r="D1917" s="2">
        <f t="shared" si="176"/>
        <v>6.7611292350366057</v>
      </c>
      <c r="E1917" s="2">
        <f t="shared" si="175"/>
        <v>2.8940879488397186E-3</v>
      </c>
      <c r="F1917" s="2">
        <f t="shared" si="179"/>
        <v>-5.4982677980578232E-3</v>
      </c>
      <c r="G1917" s="2">
        <f t="shared" si="177"/>
        <v>8.392355746897541E-3</v>
      </c>
      <c r="H1917" s="2" t="str">
        <f t="shared" si="178"/>
        <v>Sell</v>
      </c>
    </row>
    <row r="1918" spans="1:8" ht="13.5" x14ac:dyDescent="0.25">
      <c r="A1918" s="4">
        <f>TITRES_STAT!B1921</f>
        <v>44803</v>
      </c>
      <c r="B1918" s="2">
        <f>TITRES_STAT!D1921</f>
        <v>6.7625000000000002</v>
      </c>
      <c r="C1918" s="2">
        <f t="shared" si="174"/>
        <v>6.7699428117569154</v>
      </c>
      <c r="D1918" s="2">
        <f t="shared" si="176"/>
        <v>6.7612307731820422</v>
      </c>
      <c r="E1918" s="2">
        <f t="shared" si="175"/>
        <v>8.7120385748731266E-3</v>
      </c>
      <c r="F1918" s="2">
        <f t="shared" si="179"/>
        <v>-2.6562065234716336E-3</v>
      </c>
      <c r="G1918" s="2">
        <f t="shared" si="177"/>
        <v>1.136824509834476E-2</v>
      </c>
      <c r="H1918" s="2" t="str">
        <f t="shared" si="178"/>
        <v>Sell</v>
      </c>
    </row>
    <row r="1919" spans="1:8" ht="13.5" x14ac:dyDescent="0.25">
      <c r="A1919" s="4">
        <f>TITRES_STAT!B1922</f>
        <v>44804</v>
      </c>
      <c r="B1919" s="2">
        <f>TITRES_STAT!D1922</f>
        <v>6.7625000000000002</v>
      </c>
      <c r="C1919" s="2">
        <f t="shared" si="174"/>
        <v>6.7749516099481593</v>
      </c>
      <c r="D1919" s="2">
        <f t="shared" si="176"/>
        <v>6.7613247899833722</v>
      </c>
      <c r="E1919" s="2">
        <f t="shared" si="175"/>
        <v>1.3626819964787096E-2</v>
      </c>
      <c r="F1919" s="2">
        <f t="shared" si="179"/>
        <v>6.003987741801122E-4</v>
      </c>
      <c r="G1919" s="2">
        <f t="shared" si="177"/>
        <v>1.3026421190606983E-2</v>
      </c>
      <c r="H1919" s="2" t="str">
        <f t="shared" si="178"/>
        <v>Sell</v>
      </c>
    </row>
    <row r="1920" spans="1:8" ht="13.5" x14ac:dyDescent="0.25">
      <c r="A1920" s="4">
        <f>TITRES_STAT!B1923</f>
        <v>44805</v>
      </c>
      <c r="B1920" s="2">
        <f>TITRES_STAT!D1923</f>
        <v>6.798</v>
      </c>
      <c r="C1920" s="2">
        <f t="shared" si="174"/>
        <v>6.7791898238022883</v>
      </c>
      <c r="D1920" s="2">
        <f t="shared" si="176"/>
        <v>6.7640414722068263</v>
      </c>
      <c r="E1920" s="2">
        <f t="shared" si="175"/>
        <v>1.5148351595462017E-2</v>
      </c>
      <c r="F1920" s="2">
        <f t="shared" si="179"/>
        <v>3.5099893384364931E-3</v>
      </c>
      <c r="G1920" s="2">
        <f t="shared" si="177"/>
        <v>1.1638362257025525E-2</v>
      </c>
      <c r="H1920" s="2" t="str">
        <f t="shared" si="178"/>
        <v>Sell</v>
      </c>
    </row>
    <row r="1921" spans="1:8" ht="13.5" x14ac:dyDescent="0.25">
      <c r="A1921" s="4">
        <f>TITRES_STAT!B1924</f>
        <v>44806</v>
      </c>
      <c r="B1921" s="2">
        <f>TITRES_STAT!D1924</f>
        <v>6.7225000000000001</v>
      </c>
      <c r="C1921" s="2">
        <f t="shared" si="174"/>
        <v>6.7820836970634746</v>
      </c>
      <c r="D1921" s="2">
        <f t="shared" si="176"/>
        <v>6.7609643261174321</v>
      </c>
      <c r="E1921" s="2">
        <f t="shared" si="175"/>
        <v>2.1119370946042437E-2</v>
      </c>
      <c r="F1921" s="2">
        <f t="shared" si="179"/>
        <v>7.0318656599576822E-3</v>
      </c>
      <c r="G1921" s="2">
        <f t="shared" si="177"/>
        <v>1.4087505286084755E-2</v>
      </c>
      <c r="H1921" s="2" t="str">
        <f t="shared" si="178"/>
        <v>Sell</v>
      </c>
    </row>
    <row r="1922" spans="1:8" ht="13.5" x14ac:dyDescent="0.25">
      <c r="A1922" s="4">
        <f>TITRES_STAT!B1925</f>
        <v>44809</v>
      </c>
      <c r="B1922" s="2">
        <f>TITRES_STAT!D1925</f>
        <v>6.7268999999999997</v>
      </c>
      <c r="C1922" s="2">
        <f t="shared" si="174"/>
        <v>6.784532359053709</v>
      </c>
      <c r="D1922" s="2">
        <f t="shared" si="176"/>
        <v>6.7584410427013264</v>
      </c>
      <c r="E1922" s="2">
        <f t="shared" si="175"/>
        <v>2.6091316352382599E-2</v>
      </c>
      <c r="F1922" s="2">
        <f t="shared" si="179"/>
        <v>1.0843755798442666E-2</v>
      </c>
      <c r="G1922" s="2">
        <f t="shared" si="177"/>
        <v>1.5247560553939932E-2</v>
      </c>
      <c r="H1922" s="2" t="str">
        <f t="shared" si="178"/>
        <v>Sell</v>
      </c>
    </row>
    <row r="1923" spans="1:8" ht="13.5" x14ac:dyDescent="0.25">
      <c r="A1923" s="4">
        <f>TITRES_STAT!B1926</f>
        <v>44810</v>
      </c>
      <c r="B1923" s="2">
        <f>TITRES_STAT!D1926</f>
        <v>6.6913</v>
      </c>
      <c r="C1923" s="2">
        <f t="shared" si="174"/>
        <v>6.7866043038146762</v>
      </c>
      <c r="D1923" s="2">
        <f t="shared" si="176"/>
        <v>6.7534676321308575</v>
      </c>
      <c r="E1923" s="2">
        <f t="shared" si="175"/>
        <v>3.3136671683818619E-2</v>
      </c>
      <c r="F1923" s="2">
        <f t="shared" si="179"/>
        <v>1.5302338975517856E-2</v>
      </c>
      <c r="G1923" s="2">
        <f t="shared" si="177"/>
        <v>1.7834332708300763E-2</v>
      </c>
      <c r="H1923" s="2" t="str">
        <f t="shared" si="178"/>
        <v>Sell</v>
      </c>
    </row>
    <row r="1924" spans="1:8" ht="13.5" x14ac:dyDescent="0.25">
      <c r="A1924" s="4">
        <f>TITRES_STAT!B1927</f>
        <v>44811</v>
      </c>
      <c r="B1924" s="2">
        <f>TITRES_STAT!D1927</f>
        <v>6.6691000000000003</v>
      </c>
      <c r="C1924" s="2">
        <f t="shared" si="174"/>
        <v>6.7883574878431876</v>
      </c>
      <c r="D1924" s="2">
        <f t="shared" si="176"/>
        <v>6.747218177898942</v>
      </c>
      <c r="E1924" s="2">
        <f t="shared" si="175"/>
        <v>4.1139309944245639E-2</v>
      </c>
      <c r="F1924" s="2">
        <f t="shared" si="179"/>
        <v>2.0469733169263413E-2</v>
      </c>
      <c r="G1924" s="2">
        <f t="shared" si="177"/>
        <v>2.0669576774982226E-2</v>
      </c>
      <c r="H1924" s="2" t="str">
        <f t="shared" si="178"/>
        <v>Sell</v>
      </c>
    </row>
    <row r="1925" spans="1:8" ht="13.5" x14ac:dyDescent="0.25">
      <c r="A1925" s="4">
        <f>TITRES_STAT!B1928</f>
        <v>44812</v>
      </c>
      <c r="B1925" s="2">
        <f>TITRES_STAT!D1928</f>
        <v>6.6691000000000003</v>
      </c>
      <c r="C1925" s="2">
        <f t="shared" si="174"/>
        <v>6.7898409512519278</v>
      </c>
      <c r="D1925" s="2">
        <f t="shared" si="176"/>
        <v>6.7414316462027237</v>
      </c>
      <c r="E1925" s="2">
        <f t="shared" si="175"/>
        <v>4.8409305049204043E-2</v>
      </c>
      <c r="F1925" s="2">
        <f t="shared" si="179"/>
        <v>2.6057647545251538E-2</v>
      </c>
      <c r="G1925" s="2">
        <f t="shared" si="177"/>
        <v>2.2351657503952505E-2</v>
      </c>
      <c r="H1925" s="2" t="str">
        <f t="shared" si="178"/>
        <v>Sell</v>
      </c>
    </row>
    <row r="1926" spans="1:8" ht="13.5" x14ac:dyDescent="0.25">
      <c r="A1926" s="4">
        <f>TITRES_STAT!B1929</f>
        <v>44813</v>
      </c>
      <c r="B1926" s="2">
        <f>TITRES_STAT!D1929</f>
        <v>6.5801999999999996</v>
      </c>
      <c r="C1926" s="2">
        <f t="shared" si="174"/>
        <v>6.7910961895208617</v>
      </c>
      <c r="D1926" s="2">
        <f t="shared" si="176"/>
        <v>6.7294885612988189</v>
      </c>
      <c r="E1926" s="2">
        <f t="shared" si="175"/>
        <v>6.1607628222042798E-2</v>
      </c>
      <c r="F1926" s="2">
        <f t="shared" si="179"/>
        <v>3.3167643680609794E-2</v>
      </c>
      <c r="G1926" s="2">
        <f t="shared" si="177"/>
        <v>2.8439984541433004E-2</v>
      </c>
      <c r="H1926" s="2" t="str">
        <f t="shared" si="178"/>
        <v>Sell</v>
      </c>
    </row>
    <row r="1927" spans="1:8" ht="13.5" x14ac:dyDescent="0.25">
      <c r="A1927" s="4">
        <f>TITRES_STAT!B1930</f>
        <v>44816</v>
      </c>
      <c r="B1927" s="2">
        <f>TITRES_STAT!D1930</f>
        <v>6.4112</v>
      </c>
      <c r="C1927" s="2">
        <f t="shared" si="174"/>
        <v>6.79215831420996</v>
      </c>
      <c r="D1927" s="2">
        <f t="shared" si="176"/>
        <v>6.7059116308322393</v>
      </c>
      <c r="E1927" s="2">
        <f t="shared" si="175"/>
        <v>8.6246683377720679E-2</v>
      </c>
      <c r="F1927" s="2">
        <f t="shared" si="179"/>
        <v>4.3783451620031971E-2</v>
      </c>
      <c r="G1927" s="2">
        <f t="shared" si="177"/>
        <v>4.2463231757688708E-2</v>
      </c>
      <c r="H1927" s="2" t="str">
        <f t="shared" si="178"/>
        <v>Sell</v>
      </c>
    </row>
    <row r="1928" spans="1:8" ht="13.5" x14ac:dyDescent="0.25">
      <c r="A1928" s="4">
        <f>TITRES_STAT!B1931</f>
        <v>44817</v>
      </c>
      <c r="B1928" s="2">
        <f>TITRES_STAT!D1931</f>
        <v>6.3800999999999997</v>
      </c>
      <c r="C1928" s="2">
        <f t="shared" si="174"/>
        <v>6.7875954966391969</v>
      </c>
      <c r="D1928" s="2">
        <f t="shared" si="176"/>
        <v>6.6817774359557767</v>
      </c>
      <c r="E1928" s="2">
        <f t="shared" si="175"/>
        <v>0.10581806068342026</v>
      </c>
      <c r="F1928" s="2">
        <f t="shared" si="179"/>
        <v>5.6190373432709627E-2</v>
      </c>
      <c r="G1928" s="2">
        <f t="shared" si="177"/>
        <v>4.962768725071063E-2</v>
      </c>
      <c r="H1928" s="2" t="str">
        <f t="shared" si="178"/>
        <v>Sell</v>
      </c>
    </row>
    <row r="1929" spans="1:8" ht="13.5" x14ac:dyDescent="0.25">
      <c r="A1929" s="4">
        <f>TITRES_STAT!B1932</f>
        <v>44818</v>
      </c>
      <c r="B1929" s="2">
        <f>TITRES_STAT!D1932</f>
        <v>6.4467999999999996</v>
      </c>
      <c r="C1929" s="2">
        <f t="shared" si="174"/>
        <v>6.7837346510023977</v>
      </c>
      <c r="D1929" s="2">
        <f t="shared" si="176"/>
        <v>6.6643716999590525</v>
      </c>
      <c r="E1929" s="2">
        <f t="shared" si="175"/>
        <v>0.11936295104334516</v>
      </c>
      <c r="F1929" s="2">
        <f t="shared" si="179"/>
        <v>6.8824888954836738E-2</v>
      </c>
      <c r="G1929" s="2">
        <f t="shared" si="177"/>
        <v>5.0538062088508418E-2</v>
      </c>
      <c r="H1929" s="2" t="str">
        <f t="shared" si="178"/>
        <v>Sell</v>
      </c>
    </row>
    <row r="1930" spans="1:8" ht="13.5" x14ac:dyDescent="0.25">
      <c r="A1930" s="4">
        <f>TITRES_STAT!B1933</f>
        <v>44819</v>
      </c>
      <c r="B1930" s="2">
        <f>TITRES_STAT!D1933</f>
        <v>6.3978999999999999</v>
      </c>
      <c r="C1930" s="2">
        <f t="shared" si="174"/>
        <v>6.7859293200789512</v>
      </c>
      <c r="D1930" s="2">
        <f t="shared" si="176"/>
        <v>6.6446330555176409</v>
      </c>
      <c r="E1930" s="2">
        <f t="shared" si="175"/>
        <v>0.14129626456131028</v>
      </c>
      <c r="F1930" s="2">
        <f t="shared" si="179"/>
        <v>8.3319164076131449E-2</v>
      </c>
      <c r="G1930" s="2">
        <f t="shared" si="177"/>
        <v>5.7977100485178831E-2</v>
      </c>
      <c r="H1930" s="2" t="str">
        <f t="shared" si="178"/>
        <v>Sell</v>
      </c>
    </row>
    <row r="1931" spans="1:8" ht="13.5" x14ac:dyDescent="0.25">
      <c r="A1931" s="4">
        <f>TITRES_STAT!B1934</f>
        <v>44820</v>
      </c>
      <c r="B1931" s="2">
        <f>TITRES_STAT!D1934</f>
        <v>6.3133999999999997</v>
      </c>
      <c r="C1931" s="2">
        <f t="shared" si="174"/>
        <v>6.7761709631437288</v>
      </c>
      <c r="D1931" s="2">
        <f t="shared" si="176"/>
        <v>6.6200972736274455</v>
      </c>
      <c r="E1931" s="2">
        <f t="shared" si="175"/>
        <v>0.15607368951628331</v>
      </c>
      <c r="F1931" s="2">
        <f t="shared" si="179"/>
        <v>9.7870069164161827E-2</v>
      </c>
      <c r="G1931" s="2">
        <f t="shared" si="177"/>
        <v>5.8203620352121482E-2</v>
      </c>
      <c r="H1931" s="2" t="str">
        <f t="shared" si="178"/>
        <v>Sell</v>
      </c>
    </row>
    <row r="1932" spans="1:8" ht="13.5" x14ac:dyDescent="0.25">
      <c r="A1932" s="4">
        <f>TITRES_STAT!B1935</f>
        <v>44823</v>
      </c>
      <c r="B1932" s="2">
        <f>TITRES_STAT!D1935</f>
        <v>6.3623000000000003</v>
      </c>
      <c r="C1932" s="2">
        <f t="shared" si="174"/>
        <v>6.7685908149677703</v>
      </c>
      <c r="D1932" s="2">
        <f t="shared" si="176"/>
        <v>6.6010011792846717</v>
      </c>
      <c r="E1932" s="2">
        <f t="shared" si="175"/>
        <v>0.16758963568309859</v>
      </c>
      <c r="F1932" s="2">
        <f t="shared" si="179"/>
        <v>0.11181398246794919</v>
      </c>
      <c r="G1932" s="2">
        <f t="shared" si="177"/>
        <v>5.5775653215149407E-2</v>
      </c>
      <c r="H1932" s="2" t="str">
        <f t="shared" si="178"/>
        <v>Sell</v>
      </c>
    </row>
    <row r="1933" spans="1:8" ht="13.5" x14ac:dyDescent="0.25">
      <c r="A1933" s="4">
        <f>TITRES_STAT!B1936</f>
        <v>44824</v>
      </c>
      <c r="B1933" s="2">
        <f>TITRES_STAT!D1936</f>
        <v>6.3400999999999996</v>
      </c>
      <c r="C1933" s="2">
        <f t="shared" si="174"/>
        <v>6.7566999203573443</v>
      </c>
      <c r="D1933" s="2">
        <f t="shared" si="176"/>
        <v>6.5816751660043256</v>
      </c>
      <c r="E1933" s="2">
        <f t="shared" si="175"/>
        <v>0.17502475435301879</v>
      </c>
      <c r="F1933" s="2">
        <f t="shared" si="179"/>
        <v>0.12445613684496312</v>
      </c>
      <c r="G1933" s="2">
        <f t="shared" si="177"/>
        <v>5.0568617508055663E-2</v>
      </c>
      <c r="H1933" s="2" t="str">
        <f t="shared" si="178"/>
        <v>Sell</v>
      </c>
    </row>
    <row r="1934" spans="1:8" ht="13.5" x14ac:dyDescent="0.25">
      <c r="A1934" s="4">
        <f>TITRES_STAT!B1937</f>
        <v>44825</v>
      </c>
      <c r="B1934" s="2">
        <f>TITRES_STAT!D1937</f>
        <v>6.4023000000000003</v>
      </c>
      <c r="C1934" s="2">
        <f t="shared" si="174"/>
        <v>6.7432230095331382</v>
      </c>
      <c r="D1934" s="2">
        <f t="shared" si="176"/>
        <v>6.5683881166706719</v>
      </c>
      <c r="E1934" s="2">
        <f t="shared" si="175"/>
        <v>0.17483489286246634</v>
      </c>
      <c r="F1934" s="2">
        <f t="shared" si="179"/>
        <v>0.13453188804846378</v>
      </c>
      <c r="G1934" s="2">
        <f t="shared" si="177"/>
        <v>4.0303004814002563E-2</v>
      </c>
      <c r="H1934" s="2" t="str">
        <f t="shared" si="178"/>
        <v>Sell</v>
      </c>
    </row>
    <row r="1935" spans="1:8" ht="13.5" x14ac:dyDescent="0.25">
      <c r="A1935" s="4">
        <f>TITRES_STAT!B1938</f>
        <v>44826</v>
      </c>
      <c r="B1935" s="2">
        <f>TITRES_STAT!D1938</f>
        <v>6.3578999999999999</v>
      </c>
      <c r="C1935" s="2">
        <f t="shared" ref="C1935:C1998" si="180">$C$4*B1925+C1934*(1-$C$4)</f>
        <v>6.7318194696049636</v>
      </c>
      <c r="D1935" s="2">
        <f t="shared" si="176"/>
        <v>6.5527964043246962</v>
      </c>
      <c r="E1935" s="2">
        <f t="shared" si="175"/>
        <v>0.17902306528026735</v>
      </c>
      <c r="F1935" s="2">
        <f t="shared" si="179"/>
        <v>0.14343012349482451</v>
      </c>
      <c r="G1935" s="2">
        <f t="shared" si="177"/>
        <v>3.5592941785442839E-2</v>
      </c>
      <c r="H1935" s="2" t="str">
        <f t="shared" si="178"/>
        <v>Sell</v>
      </c>
    </row>
    <row r="1936" spans="1:8" ht="13.5" x14ac:dyDescent="0.25">
      <c r="A1936" s="4">
        <f>TITRES_STAT!B1939</f>
        <v>44827</v>
      </c>
      <c r="B1936" s="2">
        <f>TITRES_STAT!D1939</f>
        <v>6.2690000000000001</v>
      </c>
      <c r="C1936" s="2">
        <f t="shared" si="180"/>
        <v>6.7084933973580458</v>
      </c>
      <c r="D1936" s="2">
        <f t="shared" si="176"/>
        <v>6.5317744484487932</v>
      </c>
      <c r="E1936" s="2">
        <f t="shared" si="175"/>
        <v>0.17671894890925266</v>
      </c>
      <c r="F1936" s="2">
        <f t="shared" si="179"/>
        <v>0.15008788857771016</v>
      </c>
      <c r="G1936" s="2">
        <f t="shared" si="177"/>
        <v>2.66310603315425E-2</v>
      </c>
      <c r="H1936" s="2" t="str">
        <f t="shared" si="178"/>
        <v>Sell</v>
      </c>
    </row>
    <row r="1937" spans="1:8" ht="13.5" x14ac:dyDescent="0.25">
      <c r="A1937" s="4">
        <f>TITRES_STAT!B1940</f>
        <v>44830</v>
      </c>
      <c r="B1937" s="2">
        <f>TITRES_STAT!D1940</f>
        <v>6.3578999999999999</v>
      </c>
      <c r="C1937" s="2">
        <f t="shared" si="180"/>
        <v>6.662755951610654</v>
      </c>
      <c r="D1937" s="2">
        <f t="shared" si="176"/>
        <v>6.5188948596748082</v>
      </c>
      <c r="E1937" s="2">
        <f t="shared" si="175"/>
        <v>0.14386109193584584</v>
      </c>
      <c r="F1937" s="2">
        <f t="shared" si="179"/>
        <v>0.1488425292493373</v>
      </c>
      <c r="G1937" s="2">
        <f t="shared" si="177"/>
        <v>-4.9814373134914602E-3</v>
      </c>
      <c r="H1937" s="2" t="str">
        <f t="shared" si="178"/>
        <v>Hold</v>
      </c>
    </row>
    <row r="1938" spans="1:8" ht="13.5" x14ac:dyDescent="0.25">
      <c r="A1938" s="4">
        <f>TITRES_STAT!B1941</f>
        <v>44831</v>
      </c>
      <c r="B1938" s="2">
        <f>TITRES_STAT!D1941</f>
        <v>6.3133999999999997</v>
      </c>
      <c r="C1938" s="2">
        <f t="shared" si="180"/>
        <v>6.6192704205936304</v>
      </c>
      <c r="D1938" s="2">
        <f t="shared" si="176"/>
        <v>6.5036730182174143</v>
      </c>
      <c r="E1938" s="2">
        <f t="shared" si="175"/>
        <v>0.11559740237621607</v>
      </c>
      <c r="F1938" s="2">
        <f t="shared" si="179"/>
        <v>0.14219350387471308</v>
      </c>
      <c r="G1938" s="2">
        <f t="shared" si="177"/>
        <v>-2.6596101498497005E-2</v>
      </c>
      <c r="H1938" s="2" t="str">
        <f t="shared" si="178"/>
        <v>Hold</v>
      </c>
    </row>
    <row r="1939" spans="1:8" ht="13.5" x14ac:dyDescent="0.25">
      <c r="A1939" s="4">
        <f>TITRES_STAT!B1942</f>
        <v>44832</v>
      </c>
      <c r="B1939" s="2">
        <f>TITRES_STAT!D1942</f>
        <v>6.18</v>
      </c>
      <c r="C1939" s="2">
        <f t="shared" si="180"/>
        <v>6.5927365097330721</v>
      </c>
      <c r="D1939" s="2">
        <f t="shared" si="176"/>
        <v>6.4796972390901981</v>
      </c>
      <c r="E1939" s="2">
        <f t="shared" si="175"/>
        <v>0.113039270642874</v>
      </c>
      <c r="F1939" s="2">
        <f t="shared" si="179"/>
        <v>0.13636265722834529</v>
      </c>
      <c r="G1939" s="2">
        <f t="shared" si="177"/>
        <v>-2.3323386585471284E-2</v>
      </c>
      <c r="H1939" s="2" t="str">
        <f t="shared" si="178"/>
        <v>Hold</v>
      </c>
    </row>
    <row r="1940" spans="1:8" ht="13.5" x14ac:dyDescent="0.25">
      <c r="A1940" s="4">
        <f>TITRES_STAT!B1943</f>
        <v>44833</v>
      </c>
      <c r="B1940" s="2">
        <f>TITRES_STAT!D1943</f>
        <v>6.0556000000000001</v>
      </c>
      <c r="C1940" s="2">
        <f t="shared" si="180"/>
        <v>6.5627616620818303</v>
      </c>
      <c r="D1940" s="2">
        <f t="shared" si="176"/>
        <v>6.4482826287872204</v>
      </c>
      <c r="E1940" s="2">
        <f t="shared" si="175"/>
        <v>0.11447903329460996</v>
      </c>
      <c r="F1940" s="2">
        <f t="shared" si="179"/>
        <v>0.13198593244159823</v>
      </c>
      <c r="G1940" s="2">
        <f t="shared" si="177"/>
        <v>-1.7506899146988275E-2</v>
      </c>
      <c r="H1940" s="2" t="str">
        <f t="shared" si="178"/>
        <v>Hold</v>
      </c>
    </row>
    <row r="1941" spans="1:8" ht="13.5" x14ac:dyDescent="0.25">
      <c r="A1941" s="4">
        <f>TITRES_STAT!B1944</f>
        <v>44834</v>
      </c>
      <c r="B1941" s="2">
        <f>TITRES_STAT!D1944</f>
        <v>6.0689000000000002</v>
      </c>
      <c r="C1941" s="2">
        <f t="shared" si="180"/>
        <v>6.5243983294538559</v>
      </c>
      <c r="D1941" s="2">
        <f t="shared" si="176"/>
        <v>6.4201802118400186</v>
      </c>
      <c r="E1941" s="2">
        <f t="shared" si="175"/>
        <v>0.10421811761383726</v>
      </c>
      <c r="F1941" s="2">
        <f t="shared" si="179"/>
        <v>0.12643236947604605</v>
      </c>
      <c r="G1941" s="2">
        <f t="shared" si="177"/>
        <v>-2.2214251862208795E-2</v>
      </c>
      <c r="H1941" s="2" t="str">
        <f t="shared" si="178"/>
        <v>Hold</v>
      </c>
    </row>
    <row r="1942" spans="1:8" ht="13.5" x14ac:dyDescent="0.25">
      <c r="A1942" s="4">
        <f>TITRES_STAT!B1945</f>
        <v>44837</v>
      </c>
      <c r="B1942" s="2">
        <f>TITRES_STAT!D1945</f>
        <v>6.2023000000000001</v>
      </c>
      <c r="C1942" s="2">
        <f t="shared" si="180"/>
        <v>6.4994601249224937</v>
      </c>
      <c r="D1942" s="2">
        <f t="shared" si="176"/>
        <v>6.4040409368889062</v>
      </c>
      <c r="E1942" s="2">
        <f t="shared" si="175"/>
        <v>9.541918803358751E-2</v>
      </c>
      <c r="F1942" s="2">
        <f t="shared" si="179"/>
        <v>0.12022973318755435</v>
      </c>
      <c r="G1942" s="2">
        <f t="shared" si="177"/>
        <v>-2.4810545153966843E-2</v>
      </c>
      <c r="H1942" s="2" t="str">
        <f t="shared" si="178"/>
        <v>Hold</v>
      </c>
    </row>
    <row r="1943" spans="1:8" ht="13.5" x14ac:dyDescent="0.25">
      <c r="A1943" s="4">
        <f>TITRES_STAT!B1946</f>
        <v>44838</v>
      </c>
      <c r="B1943" s="2">
        <f>TITRES_STAT!D1946</f>
        <v>6.2023000000000001</v>
      </c>
      <c r="C1943" s="2">
        <f t="shared" si="180"/>
        <v>6.4749431826267259</v>
      </c>
      <c r="D1943" s="2">
        <f t="shared" si="176"/>
        <v>6.3890971637860243</v>
      </c>
      <c r="E1943" s="2">
        <f t="shared" si="175"/>
        <v>8.5846018840701532E-2</v>
      </c>
      <c r="F1943" s="2">
        <f t="shared" si="179"/>
        <v>0.1133529903181838</v>
      </c>
      <c r="G1943" s="2">
        <f t="shared" si="177"/>
        <v>-2.7506971477482267E-2</v>
      </c>
      <c r="H1943" s="2" t="str">
        <f t="shared" si="178"/>
        <v>Hold</v>
      </c>
    </row>
    <row r="1944" spans="1:8" ht="13.5" x14ac:dyDescent="0.25">
      <c r="A1944" s="4">
        <f>TITRES_STAT!B1947</f>
        <v>44839</v>
      </c>
      <c r="B1944" s="2">
        <f>TITRES_STAT!D1947</f>
        <v>6.2023000000000001</v>
      </c>
      <c r="C1944" s="2">
        <f t="shared" si="180"/>
        <v>6.4637673083764602</v>
      </c>
      <c r="D1944" s="2">
        <f t="shared" si="176"/>
        <v>6.3752603368389114</v>
      </c>
      <c r="E1944" s="2">
        <f t="shared" si="175"/>
        <v>8.8506971537548829E-2</v>
      </c>
      <c r="F1944" s="2">
        <f t="shared" si="179"/>
        <v>0.10838378656205681</v>
      </c>
      <c r="G1944" s="2">
        <f t="shared" si="177"/>
        <v>-1.9876815024507985E-2</v>
      </c>
      <c r="H1944" s="2" t="str">
        <f t="shared" si="178"/>
        <v>Hold</v>
      </c>
    </row>
    <row r="1945" spans="1:8" ht="13.5" x14ac:dyDescent="0.25">
      <c r="A1945" s="4">
        <f>TITRES_STAT!B1948</f>
        <v>44840</v>
      </c>
      <c r="B1945" s="2">
        <f>TITRES_STAT!D1948</f>
        <v>6.2244999999999999</v>
      </c>
      <c r="C1945" s="2">
        <f t="shared" si="180"/>
        <v>6.447480030164698</v>
      </c>
      <c r="D1945" s="2">
        <f t="shared" si="176"/>
        <v>6.364092904480473</v>
      </c>
      <c r="E1945" s="2">
        <f t="shared" si="175"/>
        <v>8.3387125684224905E-2</v>
      </c>
      <c r="F1945" s="2">
        <f t="shared" si="179"/>
        <v>0.10338445438649044</v>
      </c>
      <c r="G1945" s="2">
        <f t="shared" si="177"/>
        <v>-1.9997328702265532E-2</v>
      </c>
      <c r="H1945" s="2" t="str">
        <f t="shared" si="178"/>
        <v>Hold</v>
      </c>
    </row>
    <row r="1946" spans="1:8" ht="13.5" x14ac:dyDescent="0.25">
      <c r="A1946" s="4">
        <f>TITRES_STAT!B1949</f>
        <v>44841</v>
      </c>
      <c r="B1946" s="2">
        <f>TITRES_STAT!D1949</f>
        <v>6.2244999999999999</v>
      </c>
      <c r="C1946" s="2">
        <f t="shared" si="180"/>
        <v>6.4200215639855136</v>
      </c>
      <c r="D1946" s="2">
        <f t="shared" si="176"/>
        <v>6.3537526893337715</v>
      </c>
      <c r="E1946" s="2">
        <f t="shared" si="175"/>
        <v>6.6268874651742138E-2</v>
      </c>
      <c r="F1946" s="2">
        <f t="shared" si="179"/>
        <v>9.5961338439540786E-2</v>
      </c>
      <c r="G1946" s="2">
        <f t="shared" si="177"/>
        <v>-2.9692463787798648E-2</v>
      </c>
      <c r="H1946" s="2" t="str">
        <f t="shared" si="178"/>
        <v>Hold</v>
      </c>
    </row>
    <row r="1947" spans="1:8" ht="13.5" x14ac:dyDescent="0.25">
      <c r="A1947" s="4">
        <f>TITRES_STAT!B1950</f>
        <v>44844</v>
      </c>
      <c r="B1947" s="2">
        <f>TITRES_STAT!D1950</f>
        <v>6.18</v>
      </c>
      <c r="C1947" s="2">
        <f t="shared" si="180"/>
        <v>6.4104644002954352</v>
      </c>
      <c r="D1947" s="2">
        <f t="shared" si="176"/>
        <v>6.3408821197534921</v>
      </c>
      <c r="E1947" s="2">
        <f t="shared" si="175"/>
        <v>6.9582280541943042E-2</v>
      </c>
      <c r="F1947" s="2">
        <f t="shared" si="179"/>
        <v>9.0685526860021251E-2</v>
      </c>
      <c r="G1947" s="2">
        <f t="shared" si="177"/>
        <v>-2.1103246318078209E-2</v>
      </c>
      <c r="H1947" s="2" t="str">
        <f t="shared" si="178"/>
        <v>Hold</v>
      </c>
    </row>
    <row r="1948" spans="1:8" ht="13.5" x14ac:dyDescent="0.25">
      <c r="A1948" s="4">
        <f>TITRES_STAT!B1951</f>
        <v>44845</v>
      </c>
      <c r="B1948" s="2">
        <f>TITRES_STAT!D1951</f>
        <v>6.1356000000000002</v>
      </c>
      <c r="C1948" s="2">
        <f t="shared" si="180"/>
        <v>6.3955314156345988</v>
      </c>
      <c r="D1948" s="2">
        <f t="shared" si="176"/>
        <v>6.3256760368087894</v>
      </c>
      <c r="E1948" s="2">
        <f t="shared" ref="E1948:E2011" si="181">C1948-D1948</f>
        <v>6.9855378825809389E-2</v>
      </c>
      <c r="F1948" s="2">
        <f t="shared" si="179"/>
        <v>8.6519497253178881E-2</v>
      </c>
      <c r="G1948" s="2">
        <f t="shared" si="177"/>
        <v>-1.6664118427369493E-2</v>
      </c>
      <c r="H1948" s="2" t="str">
        <f t="shared" si="178"/>
        <v>Hold</v>
      </c>
    </row>
    <row r="1949" spans="1:8" ht="13.5" x14ac:dyDescent="0.25">
      <c r="A1949" s="4">
        <f>TITRES_STAT!B1952</f>
        <v>44846</v>
      </c>
      <c r="B1949" s="2">
        <f>TITRES_STAT!D1952</f>
        <v>6.1356000000000002</v>
      </c>
      <c r="C1949" s="2">
        <f t="shared" si="180"/>
        <v>6.3623727363061988</v>
      </c>
      <c r="D1949" s="2">
        <f t="shared" ref="D1949:D2012" si="182">$D$4*B1949+(1-$D$4)*D1948</f>
        <v>6.3115963303785092</v>
      </c>
      <c r="E1949" s="2">
        <f t="shared" si="181"/>
        <v>5.0776405927689616E-2</v>
      </c>
      <c r="F1949" s="2">
        <f t="shared" si="179"/>
        <v>7.9370878988081026E-2</v>
      </c>
      <c r="G1949" s="2">
        <f t="shared" si="177"/>
        <v>-2.8594473060391409E-2</v>
      </c>
      <c r="H1949" s="2" t="str">
        <f t="shared" si="178"/>
        <v>Hold</v>
      </c>
    </row>
    <row r="1950" spans="1:8" ht="13.5" x14ac:dyDescent="0.25">
      <c r="A1950" s="4">
        <f>TITRES_STAT!B1953</f>
        <v>44847</v>
      </c>
      <c r="B1950" s="2">
        <f>TITRES_STAT!D1953</f>
        <v>6.2244999999999999</v>
      </c>
      <c r="C1950" s="2">
        <f t="shared" si="180"/>
        <v>6.3151769307206296</v>
      </c>
      <c r="D1950" s="2">
        <f t="shared" si="182"/>
        <v>6.3051447503504718</v>
      </c>
      <c r="E1950" s="2">
        <f t="shared" si="181"/>
        <v>1.0032180370157739E-2</v>
      </c>
      <c r="F1950" s="2">
        <f t="shared" si="179"/>
        <v>6.5503139264496371E-2</v>
      </c>
      <c r="G1950" s="2">
        <f t="shared" si="177"/>
        <v>-5.5470958894338632E-2</v>
      </c>
      <c r="H1950" s="2" t="str">
        <f t="shared" si="178"/>
        <v>Hold</v>
      </c>
    </row>
    <row r="1951" spans="1:8" ht="13.5" x14ac:dyDescent="0.25">
      <c r="A1951" s="4">
        <f>TITRES_STAT!B1954</f>
        <v>44848</v>
      </c>
      <c r="B1951" s="2">
        <f>TITRES_STAT!D1954</f>
        <v>6.2244999999999999</v>
      </c>
      <c r="C1951" s="2">
        <f t="shared" si="180"/>
        <v>6.277288172148225</v>
      </c>
      <c r="D1951" s="2">
        <f t="shared" si="182"/>
        <v>6.2991710651393253</v>
      </c>
      <c r="E1951" s="2">
        <f t="shared" si="181"/>
        <v>-2.1882892991100356E-2</v>
      </c>
      <c r="F1951" s="2">
        <f t="shared" si="179"/>
        <v>4.8025932813377033E-2</v>
      </c>
      <c r="G1951" s="2">
        <f t="shared" si="177"/>
        <v>-6.9908825804477381E-2</v>
      </c>
      <c r="H1951" s="2" t="str">
        <f t="shared" si="178"/>
        <v>Hold</v>
      </c>
    </row>
    <row r="1952" spans="1:8" ht="13.5" x14ac:dyDescent="0.25">
      <c r="A1952" s="4">
        <f>TITRES_STAT!B1955</f>
        <v>44851</v>
      </c>
      <c r="B1952" s="2">
        <f>TITRES_STAT!D1955</f>
        <v>6.2244999999999999</v>
      </c>
      <c r="C1952" s="2">
        <f t="shared" si="180"/>
        <v>6.2657515302792675</v>
      </c>
      <c r="D1952" s="2">
        <f t="shared" si="182"/>
        <v>6.2936398751290046</v>
      </c>
      <c r="E1952" s="2">
        <f t="shared" si="181"/>
        <v>-2.7888344849737123E-2</v>
      </c>
      <c r="F1952" s="2">
        <f t="shared" si="179"/>
        <v>3.284307728075421E-2</v>
      </c>
      <c r="G1952" s="2">
        <f t="shared" si="177"/>
        <v>-6.0731422130491333E-2</v>
      </c>
      <c r="H1952" s="2" t="str">
        <f t="shared" si="178"/>
        <v>Hold</v>
      </c>
    </row>
    <row r="1953" spans="1:8" ht="13.5" x14ac:dyDescent="0.25">
      <c r="A1953" s="4">
        <f>TITRES_STAT!B1956</f>
        <v>44852</v>
      </c>
      <c r="B1953" s="2">
        <f>TITRES_STAT!D1956</f>
        <v>6.2244999999999999</v>
      </c>
      <c r="C1953" s="2">
        <f t="shared" si="180"/>
        <v>6.2559897563901492</v>
      </c>
      <c r="D1953" s="2">
        <f t="shared" si="182"/>
        <v>6.2885184028972265</v>
      </c>
      <c r="E1953" s="2">
        <f t="shared" si="181"/>
        <v>-3.2528646507077319E-2</v>
      </c>
      <c r="F1953" s="2">
        <f t="shared" si="179"/>
        <v>1.9768732523187907E-2</v>
      </c>
      <c r="G1953" s="2">
        <f t="shared" si="177"/>
        <v>-5.2297379030265226E-2</v>
      </c>
      <c r="H1953" s="2" t="str">
        <f t="shared" si="178"/>
        <v>Hold</v>
      </c>
    </row>
    <row r="1954" spans="1:8" ht="13.5" x14ac:dyDescent="0.25">
      <c r="A1954" s="4">
        <f>TITRES_STAT!B1957</f>
        <v>44853</v>
      </c>
      <c r="B1954" s="2">
        <f>TITRES_STAT!D1957</f>
        <v>6.2244999999999999</v>
      </c>
      <c r="C1954" s="2">
        <f t="shared" si="180"/>
        <v>6.2477297938685883</v>
      </c>
      <c r="D1954" s="2">
        <f t="shared" si="182"/>
        <v>6.2837762989789132</v>
      </c>
      <c r="E1954" s="2">
        <f t="shared" si="181"/>
        <v>-3.6046505110324922E-2</v>
      </c>
      <c r="F1954" s="2">
        <f t="shared" si="179"/>
        <v>8.6056849964853428E-3</v>
      </c>
      <c r="G1954" s="2">
        <f t="shared" si="177"/>
        <v>-4.4652190106810263E-2</v>
      </c>
      <c r="H1954" s="2" t="str">
        <f t="shared" si="178"/>
        <v>Hold</v>
      </c>
    </row>
    <row r="1955" spans="1:8" ht="13.5" x14ac:dyDescent="0.25">
      <c r="A1955" s="4">
        <f>TITRES_STAT!B1958</f>
        <v>44854</v>
      </c>
      <c r="B1955" s="2">
        <f>TITRES_STAT!D1958</f>
        <v>6.2244999999999999</v>
      </c>
      <c r="C1955" s="2">
        <f t="shared" si="180"/>
        <v>6.2441559794272665</v>
      </c>
      <c r="D1955" s="2">
        <f t="shared" si="182"/>
        <v>6.2793854620175118</v>
      </c>
      <c r="E1955" s="2">
        <f t="shared" si="181"/>
        <v>-3.5229482590245276E-2</v>
      </c>
      <c r="F1955" s="2">
        <f t="shared" si="179"/>
        <v>-1.6134852086078112E-4</v>
      </c>
      <c r="G1955" s="2">
        <f t="shared" si="177"/>
        <v>-3.5068134069384492E-2</v>
      </c>
      <c r="H1955" s="2" t="str">
        <f t="shared" si="178"/>
        <v>Hold</v>
      </c>
    </row>
    <row r="1956" spans="1:8" ht="13.5" x14ac:dyDescent="0.25">
      <c r="A1956" s="4">
        <f>TITRES_STAT!B1959</f>
        <v>44855</v>
      </c>
      <c r="B1956" s="2">
        <f>TITRES_STAT!D1959</f>
        <v>6.18</v>
      </c>
      <c r="C1956" s="2">
        <f t="shared" si="180"/>
        <v>6.241131982592302</v>
      </c>
      <c r="D1956" s="2">
        <f t="shared" si="182"/>
        <v>6.2720235759421401</v>
      </c>
      <c r="E1956" s="2">
        <f t="shared" si="181"/>
        <v>-3.0891593349838153E-2</v>
      </c>
      <c r="F1956" s="2">
        <f t="shared" si="179"/>
        <v>-6.3073974866562563E-3</v>
      </c>
      <c r="G1956" s="2">
        <f t="shared" ref="G1956:G2019" si="183">E1956-F1956</f>
        <v>-2.4584195863181897E-2</v>
      </c>
      <c r="H1956" s="2" t="str">
        <f t="shared" ref="H1956:H2019" si="184">IF(G1956&lt;0,"Hold","Sell")</f>
        <v>Hold</v>
      </c>
    </row>
    <row r="1957" spans="1:8" ht="13.5" x14ac:dyDescent="0.25">
      <c r="A1957" s="4">
        <f>TITRES_STAT!B1960</f>
        <v>44858</v>
      </c>
      <c r="B1957" s="2">
        <f>TITRES_STAT!D1960</f>
        <v>6.18</v>
      </c>
      <c r="C1957" s="2">
        <f t="shared" si="180"/>
        <v>6.2317270621934862</v>
      </c>
      <c r="D1957" s="2">
        <f t="shared" si="182"/>
        <v>6.2652070147612404</v>
      </c>
      <c r="E1957" s="2">
        <f t="shared" si="181"/>
        <v>-3.3479952567754268E-2</v>
      </c>
      <c r="F1957" s="2">
        <f t="shared" ref="F1957:F2020" si="185">(E1957*(2/(10)))+((1-(2/10))*F1956)</f>
        <v>-1.1741908502875858E-2</v>
      </c>
      <c r="G1957" s="2">
        <f t="shared" si="183"/>
        <v>-2.173804406487841E-2</v>
      </c>
      <c r="H1957" s="2" t="str">
        <f t="shared" si="184"/>
        <v>Hold</v>
      </c>
    </row>
    <row r="1958" spans="1:8" ht="13.5" x14ac:dyDescent="0.25">
      <c r="A1958" s="4">
        <f>TITRES_STAT!B1961</f>
        <v>44859</v>
      </c>
      <c r="B1958" s="2">
        <f>TITRES_STAT!D1961</f>
        <v>6.4467999999999996</v>
      </c>
      <c r="C1958" s="2">
        <f t="shared" si="180"/>
        <v>6.2169382833944882</v>
      </c>
      <c r="D1958" s="2">
        <f t="shared" si="182"/>
        <v>6.2786583470011488</v>
      </c>
      <c r="E1958" s="2">
        <f t="shared" si="181"/>
        <v>-6.1720063606660602E-2</v>
      </c>
      <c r="F1958" s="2">
        <f t="shared" si="185"/>
        <v>-2.1737539523632807E-2</v>
      </c>
      <c r="G1958" s="2">
        <f t="shared" si="183"/>
        <v>-3.9982524083027798E-2</v>
      </c>
      <c r="H1958" s="2" t="str">
        <f t="shared" si="184"/>
        <v>Hold</v>
      </c>
    </row>
    <row r="1959" spans="1:8" ht="13.5" x14ac:dyDescent="0.25">
      <c r="A1959" s="4">
        <f>TITRES_STAT!B1962</f>
        <v>44860</v>
      </c>
      <c r="B1959" s="2">
        <f>TITRES_STAT!D1962</f>
        <v>6.4467999999999996</v>
      </c>
      <c r="C1959" s="2">
        <f t="shared" si="180"/>
        <v>6.2044247013337976</v>
      </c>
      <c r="D1959" s="2">
        <f t="shared" si="182"/>
        <v>6.291113284260323</v>
      </c>
      <c r="E1959" s="2">
        <f t="shared" si="181"/>
        <v>-8.668858292652537E-2</v>
      </c>
      <c r="F1959" s="2">
        <f t="shared" si="185"/>
        <v>-3.4727748204211317E-2</v>
      </c>
      <c r="G1959" s="2">
        <f t="shared" si="183"/>
        <v>-5.1960834722314053E-2</v>
      </c>
      <c r="H1959" s="2" t="str">
        <f t="shared" si="184"/>
        <v>Hold</v>
      </c>
    </row>
    <row r="1960" spans="1:8" ht="13.5" x14ac:dyDescent="0.25">
      <c r="A1960" s="4">
        <f>TITRES_STAT!B1963</f>
        <v>44861</v>
      </c>
      <c r="B1960" s="2">
        <f>TITRES_STAT!D1963</f>
        <v>6.3357000000000001</v>
      </c>
      <c r="C1960" s="2">
        <f t="shared" si="180"/>
        <v>6.207513208820906</v>
      </c>
      <c r="D1960" s="2">
        <f t="shared" si="182"/>
        <v>6.2944160039447432</v>
      </c>
      <c r="E1960" s="2">
        <f t="shared" si="181"/>
        <v>-8.6902795123837251E-2</v>
      </c>
      <c r="F1960" s="2">
        <f t="shared" si="185"/>
        <v>-4.516275758813651E-2</v>
      </c>
      <c r="G1960" s="2">
        <f t="shared" si="183"/>
        <v>-4.1740037535700741E-2</v>
      </c>
      <c r="H1960" s="2" t="str">
        <f t="shared" si="184"/>
        <v>Hold</v>
      </c>
    </row>
    <row r="1961" spans="1:8" ht="13.5" x14ac:dyDescent="0.25">
      <c r="A1961" s="4">
        <f>TITRES_STAT!B1964</f>
        <v>44862</v>
      </c>
      <c r="B1961" s="2">
        <f>TITRES_STAT!D1964</f>
        <v>6.3357000000000001</v>
      </c>
      <c r="C1961" s="2">
        <f t="shared" si="180"/>
        <v>6.2101265613099974</v>
      </c>
      <c r="D1961" s="2">
        <f t="shared" si="182"/>
        <v>6.2974740777266138</v>
      </c>
      <c r="E1961" s="2">
        <f t="shared" si="181"/>
        <v>-8.7347516416616422E-2</v>
      </c>
      <c r="F1961" s="2">
        <f t="shared" si="185"/>
        <v>-5.3599709353832493E-2</v>
      </c>
      <c r="G1961" s="2">
        <f t="shared" si="183"/>
        <v>-3.3747807062783929E-2</v>
      </c>
      <c r="H1961" s="2" t="str">
        <f t="shared" si="184"/>
        <v>Hold</v>
      </c>
    </row>
    <row r="1962" spans="1:8" ht="13.5" x14ac:dyDescent="0.25">
      <c r="A1962" s="4">
        <f>TITRES_STAT!B1965</f>
        <v>44865</v>
      </c>
      <c r="B1962" s="2">
        <f>TITRES_STAT!D1965</f>
        <v>6.1623000000000001</v>
      </c>
      <c r="C1962" s="2">
        <f t="shared" si="180"/>
        <v>6.2123378595699981</v>
      </c>
      <c r="D1962" s="2">
        <f t="shared" si="182"/>
        <v>6.2874611830801976</v>
      </c>
      <c r="E1962" s="2">
        <f t="shared" si="181"/>
        <v>-7.5123323510199569E-2</v>
      </c>
      <c r="F1962" s="2">
        <f t="shared" si="185"/>
        <v>-5.7904432185105909E-2</v>
      </c>
      <c r="G1962" s="2">
        <f t="shared" si="183"/>
        <v>-1.721889132509366E-2</v>
      </c>
      <c r="H1962" s="2" t="str">
        <f t="shared" si="184"/>
        <v>Hold</v>
      </c>
    </row>
    <row r="1963" spans="1:8" ht="13.5" x14ac:dyDescent="0.25">
      <c r="A1963" s="4">
        <f>TITRES_STAT!B1966</f>
        <v>44866</v>
      </c>
      <c r="B1963" s="2">
        <f>TITRES_STAT!D1966</f>
        <v>6.18</v>
      </c>
      <c r="C1963" s="2">
        <f t="shared" si="180"/>
        <v>6.2142089580976902</v>
      </c>
      <c r="D1963" s="2">
        <f t="shared" si="182"/>
        <v>6.2795010954446271</v>
      </c>
      <c r="E1963" s="2">
        <f t="shared" si="181"/>
        <v>-6.529213734693684E-2</v>
      </c>
      <c r="F1963" s="2">
        <f t="shared" si="185"/>
        <v>-5.9381973217472094E-2</v>
      </c>
      <c r="G1963" s="2">
        <f t="shared" si="183"/>
        <v>-5.910164129464747E-3</v>
      </c>
      <c r="H1963" s="2" t="str">
        <f t="shared" si="184"/>
        <v>Hold</v>
      </c>
    </row>
    <row r="1964" spans="1:8" ht="13.5" x14ac:dyDescent="0.25">
      <c r="A1964" s="4">
        <f>TITRES_STAT!B1967</f>
        <v>44867</v>
      </c>
      <c r="B1964" s="2">
        <f>TITRES_STAT!D1967</f>
        <v>6.18</v>
      </c>
      <c r="C1964" s="2">
        <f t="shared" si="180"/>
        <v>6.2157921953134299</v>
      </c>
      <c r="D1964" s="2">
        <f t="shared" si="182"/>
        <v>6.2721306439302102</v>
      </c>
      <c r="E1964" s="2">
        <f t="shared" si="181"/>
        <v>-5.633844861678039E-2</v>
      </c>
      <c r="F1964" s="2">
        <f t="shared" si="185"/>
        <v>-5.8773268297333758E-2</v>
      </c>
      <c r="G1964" s="2">
        <f t="shared" si="183"/>
        <v>2.4348196805533684E-3</v>
      </c>
      <c r="H1964" s="2" t="str">
        <f t="shared" si="184"/>
        <v>Sell</v>
      </c>
    </row>
    <row r="1965" spans="1:8" ht="13.5" x14ac:dyDescent="0.25">
      <c r="A1965" s="4">
        <f>TITRES_STAT!B1968</f>
        <v>44868</v>
      </c>
      <c r="B1965" s="2">
        <f>TITRES_STAT!D1968</f>
        <v>6.1577999999999999</v>
      </c>
      <c r="C1965" s="2">
        <f t="shared" si="180"/>
        <v>6.2171318575729018</v>
      </c>
      <c r="D1965" s="2">
        <f t="shared" si="182"/>
        <v>6.2636617073427878</v>
      </c>
      <c r="E1965" s="2">
        <f t="shared" si="181"/>
        <v>-4.6529849769886056E-2</v>
      </c>
      <c r="F1965" s="2">
        <f t="shared" si="185"/>
        <v>-5.6324584591844223E-2</v>
      </c>
      <c r="G1965" s="2">
        <f t="shared" si="183"/>
        <v>9.7947348219581676E-3</v>
      </c>
      <c r="H1965" s="2" t="str">
        <f t="shared" si="184"/>
        <v>Sell</v>
      </c>
    </row>
    <row r="1966" spans="1:8" ht="13.5" x14ac:dyDescent="0.25">
      <c r="A1966" s="4">
        <f>TITRES_STAT!B1969</f>
        <v>44869</v>
      </c>
      <c r="B1966" s="2">
        <f>TITRES_STAT!D1969</f>
        <v>6.18</v>
      </c>
      <c r="C1966" s="2">
        <f t="shared" si="180"/>
        <v>6.2114192641001473</v>
      </c>
      <c r="D1966" s="2">
        <f t="shared" si="182"/>
        <v>6.2574645438359147</v>
      </c>
      <c r="E1966" s="2">
        <f t="shared" si="181"/>
        <v>-4.604527973576733E-2</v>
      </c>
      <c r="F1966" s="2">
        <f t="shared" si="185"/>
        <v>-5.4268723620628852E-2</v>
      </c>
      <c r="G1966" s="2">
        <f t="shared" si="183"/>
        <v>8.2234438848615213E-3</v>
      </c>
      <c r="H1966" s="2" t="str">
        <f t="shared" si="184"/>
        <v>Sell</v>
      </c>
    </row>
    <row r="1967" spans="1:8" ht="13.5" x14ac:dyDescent="0.25">
      <c r="A1967" s="4">
        <f>TITRES_STAT!B1970</f>
        <v>44872</v>
      </c>
      <c r="B1967" s="2">
        <f>TITRES_STAT!D1970</f>
        <v>6.18</v>
      </c>
      <c r="C1967" s="2">
        <f t="shared" si="180"/>
        <v>6.2065855311616627</v>
      </c>
      <c r="D1967" s="2">
        <f t="shared" si="182"/>
        <v>6.2517264294776984</v>
      </c>
      <c r="E1967" s="2">
        <f t="shared" si="181"/>
        <v>-4.5140898316035738E-2</v>
      </c>
      <c r="F1967" s="2">
        <f t="shared" si="185"/>
        <v>-5.2443158559710233E-2</v>
      </c>
      <c r="G1967" s="2">
        <f t="shared" si="183"/>
        <v>7.3022602436744952E-3</v>
      </c>
      <c r="H1967" s="2" t="str">
        <f t="shared" si="184"/>
        <v>Sell</v>
      </c>
    </row>
    <row r="1968" spans="1:8" ht="13.5" x14ac:dyDescent="0.25">
      <c r="A1968" s="4">
        <f>TITRES_STAT!B1971</f>
        <v>44873</v>
      </c>
      <c r="B1968" s="2">
        <f>TITRES_STAT!D1971</f>
        <v>6.18</v>
      </c>
      <c r="C1968" s="2">
        <f t="shared" si="180"/>
        <v>6.2435416032906375</v>
      </c>
      <c r="D1968" s="2">
        <f t="shared" si="182"/>
        <v>6.2464133606274981</v>
      </c>
      <c r="E1968" s="2">
        <f t="shared" si="181"/>
        <v>-2.8717573368606253E-3</v>
      </c>
      <c r="F1968" s="2">
        <f t="shared" si="185"/>
        <v>-4.2528878315140316E-2</v>
      </c>
      <c r="G1968" s="2">
        <f t="shared" si="183"/>
        <v>3.965712097827969E-2</v>
      </c>
      <c r="H1968" s="2" t="str">
        <f t="shared" si="184"/>
        <v>Sell</v>
      </c>
    </row>
    <row r="1969" spans="1:8" ht="13.5" x14ac:dyDescent="0.25">
      <c r="A1969" s="4">
        <f>TITRES_STAT!B1972</f>
        <v>44874</v>
      </c>
      <c r="B1969" s="2">
        <f>TITRES_STAT!D1972</f>
        <v>6.18</v>
      </c>
      <c r="C1969" s="2">
        <f t="shared" si="180"/>
        <v>6.2748121258613088</v>
      </c>
      <c r="D1969" s="2">
        <f t="shared" si="182"/>
        <v>6.2414938524328685</v>
      </c>
      <c r="E1969" s="2">
        <f t="shared" si="181"/>
        <v>3.3318273428440293E-2</v>
      </c>
      <c r="F1969" s="2">
        <f t="shared" si="185"/>
        <v>-2.7359447966424193E-2</v>
      </c>
      <c r="G1969" s="2">
        <f t="shared" si="183"/>
        <v>6.0677721394864485E-2</v>
      </c>
      <c r="H1969" s="2" t="str">
        <f t="shared" si="184"/>
        <v>Sell</v>
      </c>
    </row>
    <row r="1970" spans="1:8" ht="13.5" x14ac:dyDescent="0.25">
      <c r="A1970" s="4">
        <f>TITRES_STAT!B1973</f>
        <v>44875</v>
      </c>
      <c r="B1970" s="2">
        <f>TITRES_STAT!D1973</f>
        <v>6.1356000000000002</v>
      </c>
      <c r="C1970" s="2">
        <f t="shared" si="180"/>
        <v>6.2841794911134148</v>
      </c>
      <c r="D1970" s="2">
        <f t="shared" si="182"/>
        <v>6.2336498633637678</v>
      </c>
      <c r="E1970" s="2">
        <f t="shared" si="181"/>
        <v>5.0529627749646977E-2</v>
      </c>
      <c r="F1970" s="2">
        <f t="shared" si="185"/>
        <v>-1.1781632823209959E-2</v>
      </c>
      <c r="G1970" s="2">
        <f t="shared" si="183"/>
        <v>6.2311260572856936E-2</v>
      </c>
      <c r="H1970" s="2" t="str">
        <f t="shared" si="184"/>
        <v>Sell</v>
      </c>
    </row>
    <row r="1971" spans="1:8" ht="13.5" x14ac:dyDescent="0.25">
      <c r="A1971" s="4">
        <f>TITRES_STAT!B1974</f>
        <v>44876</v>
      </c>
      <c r="B1971" s="2">
        <f>TITRES_STAT!D1974</f>
        <v>6.1356000000000002</v>
      </c>
      <c r="C1971" s="2">
        <f t="shared" si="180"/>
        <v>6.2921057232498123</v>
      </c>
      <c r="D1971" s="2">
        <f t="shared" si="182"/>
        <v>6.2263869105220078</v>
      </c>
      <c r="E1971" s="2">
        <f t="shared" si="181"/>
        <v>6.5718812727804554E-2</v>
      </c>
      <c r="F1971" s="2">
        <f t="shared" si="185"/>
        <v>3.7184562869929452E-3</v>
      </c>
      <c r="G1971" s="2">
        <f t="shared" si="183"/>
        <v>6.2000356440811609E-2</v>
      </c>
      <c r="H1971" s="2" t="str">
        <f t="shared" si="184"/>
        <v>Sell</v>
      </c>
    </row>
    <row r="1972" spans="1:8" ht="13.5" x14ac:dyDescent="0.25">
      <c r="A1972" s="4">
        <f>TITRES_STAT!B1975</f>
        <v>44879</v>
      </c>
      <c r="B1972" s="2">
        <f>TITRES_STAT!D1975</f>
        <v>6.0022000000000002</v>
      </c>
      <c r="C1972" s="2">
        <f t="shared" si="180"/>
        <v>6.2721356119806106</v>
      </c>
      <c r="D1972" s="2">
        <f t="shared" si="182"/>
        <v>6.209780472705563</v>
      </c>
      <c r="E1972" s="2">
        <f t="shared" si="181"/>
        <v>6.2355139275047655E-2</v>
      </c>
      <c r="F1972" s="2">
        <f t="shared" si="185"/>
        <v>1.5445792884603887E-2</v>
      </c>
      <c r="G1972" s="2">
        <f t="shared" si="183"/>
        <v>4.6909346390443765E-2</v>
      </c>
      <c r="H1972" s="2" t="str">
        <f t="shared" si="184"/>
        <v>Sell</v>
      </c>
    </row>
    <row r="1973" spans="1:8" ht="13.5" x14ac:dyDescent="0.25">
      <c r="A1973" s="4">
        <f>TITRES_STAT!B1976</f>
        <v>44880</v>
      </c>
      <c r="B1973" s="2">
        <f>TITRES_STAT!D1976</f>
        <v>6.0022000000000002</v>
      </c>
      <c r="C1973" s="2">
        <f t="shared" si="180"/>
        <v>6.2579609024451317</v>
      </c>
      <c r="D1973" s="2">
        <f t="shared" si="182"/>
        <v>6.1944041413940401</v>
      </c>
      <c r="E1973" s="2">
        <f t="shared" si="181"/>
        <v>6.3556761051091648E-2</v>
      </c>
      <c r="F1973" s="2">
        <f t="shared" si="185"/>
        <v>2.5067986517901441E-2</v>
      </c>
      <c r="G1973" s="2">
        <f t="shared" si="183"/>
        <v>3.8488774533190204E-2</v>
      </c>
      <c r="H1973" s="2" t="str">
        <f t="shared" si="184"/>
        <v>Sell</v>
      </c>
    </row>
    <row r="1974" spans="1:8" ht="13.5" x14ac:dyDescent="0.25">
      <c r="A1974" s="4">
        <f>TITRES_STAT!B1977</f>
        <v>44881</v>
      </c>
      <c r="B1974" s="2">
        <f>TITRES_STAT!D1977</f>
        <v>5.7798999999999996</v>
      </c>
      <c r="C1974" s="2">
        <f t="shared" si="180"/>
        <v>6.2459669174535728</v>
      </c>
      <c r="D1974" s="2">
        <f t="shared" si="182"/>
        <v>6.1637001309204074</v>
      </c>
      <c r="E1974" s="2">
        <f t="shared" si="181"/>
        <v>8.2266786533165437E-2</v>
      </c>
      <c r="F1974" s="2">
        <f t="shared" si="185"/>
        <v>3.6507746520954246E-2</v>
      </c>
      <c r="G1974" s="2">
        <f t="shared" si="183"/>
        <v>4.5759040012211191E-2</v>
      </c>
      <c r="H1974" s="2" t="str">
        <f t="shared" si="184"/>
        <v>Sell</v>
      </c>
    </row>
    <row r="1975" spans="1:8" ht="13.5" x14ac:dyDescent="0.25">
      <c r="A1975" s="4">
        <f>TITRES_STAT!B1978</f>
        <v>44882</v>
      </c>
      <c r="B1975" s="2">
        <f>TITRES_STAT!D1978</f>
        <v>5.7354000000000003</v>
      </c>
      <c r="C1975" s="2">
        <f t="shared" si="180"/>
        <v>6.232402776306869</v>
      </c>
      <c r="D1975" s="2">
        <f t="shared" si="182"/>
        <v>6.1319741952966735</v>
      </c>
      <c r="E1975" s="2">
        <f t="shared" si="181"/>
        <v>0.10042858101019547</v>
      </c>
      <c r="F1975" s="2">
        <f t="shared" si="185"/>
        <v>4.9291913418802499E-2</v>
      </c>
      <c r="G1975" s="2">
        <f t="shared" si="183"/>
        <v>5.1136667591392973E-2</v>
      </c>
      <c r="H1975" s="2" t="str">
        <f t="shared" si="184"/>
        <v>Sell</v>
      </c>
    </row>
    <row r="1976" spans="1:8" ht="13.5" x14ac:dyDescent="0.25">
      <c r="A1976" s="4">
        <f>TITRES_STAT!B1979</f>
        <v>44883</v>
      </c>
      <c r="B1976" s="2">
        <f>TITRES_STAT!D1979</f>
        <v>5.6554000000000002</v>
      </c>
      <c r="C1976" s="2">
        <f t="shared" si="180"/>
        <v>6.2243408107211966</v>
      </c>
      <c r="D1976" s="2">
        <f t="shared" si="182"/>
        <v>6.0966724030524757</v>
      </c>
      <c r="E1976" s="2">
        <f t="shared" si="181"/>
        <v>0.1276684076687209</v>
      </c>
      <c r="F1976" s="2">
        <f t="shared" si="185"/>
        <v>6.4967212268786184E-2</v>
      </c>
      <c r="G1976" s="2">
        <f t="shared" si="183"/>
        <v>6.2701195399934712E-2</v>
      </c>
      <c r="H1976" s="2" t="str">
        <f t="shared" si="184"/>
        <v>Sell</v>
      </c>
    </row>
    <row r="1977" spans="1:8" ht="13.5" x14ac:dyDescent="0.25">
      <c r="A1977" s="4">
        <f>TITRES_STAT!B1980</f>
        <v>44886</v>
      </c>
      <c r="B1977" s="2">
        <f>TITRES_STAT!D1980</f>
        <v>5.6554000000000002</v>
      </c>
      <c r="C1977" s="2">
        <f t="shared" si="180"/>
        <v>6.21751914753332</v>
      </c>
      <c r="D1977" s="2">
        <f t="shared" si="182"/>
        <v>6.0639855583819218</v>
      </c>
      <c r="E1977" s="2">
        <f t="shared" si="181"/>
        <v>0.15353358915139825</v>
      </c>
      <c r="F1977" s="2">
        <f t="shared" si="185"/>
        <v>8.2680487645308609E-2</v>
      </c>
      <c r="G1977" s="2">
        <f t="shared" si="183"/>
        <v>7.0853101506089644E-2</v>
      </c>
      <c r="H1977" s="2" t="str">
        <f t="shared" si="184"/>
        <v>Sell</v>
      </c>
    </row>
    <row r="1978" spans="1:8" ht="13.5" x14ac:dyDescent="0.25">
      <c r="A1978" s="4">
        <f>TITRES_STAT!B1981</f>
        <v>44887</v>
      </c>
      <c r="B1978" s="2">
        <f>TITRES_STAT!D1981</f>
        <v>5.7798999999999996</v>
      </c>
      <c r="C1978" s="2">
        <f t="shared" si="180"/>
        <v>6.2117469709897319</v>
      </c>
      <c r="D1978" s="2">
        <f t="shared" si="182"/>
        <v>6.0429421836869643</v>
      </c>
      <c r="E1978" s="2">
        <f t="shared" si="181"/>
        <v>0.1688047873027676</v>
      </c>
      <c r="F1978" s="2">
        <f t="shared" si="185"/>
        <v>9.9905347576800405E-2</v>
      </c>
      <c r="G1978" s="2">
        <f t="shared" si="183"/>
        <v>6.8899439725967196E-2</v>
      </c>
      <c r="H1978" s="2" t="str">
        <f t="shared" si="184"/>
        <v>Sell</v>
      </c>
    </row>
    <row r="1979" spans="1:8" ht="13.5" x14ac:dyDescent="0.25">
      <c r="A1979" s="4">
        <f>TITRES_STAT!B1982</f>
        <v>44888</v>
      </c>
      <c r="B1979" s="2">
        <f>TITRES_STAT!D1982</f>
        <v>5.7798999999999996</v>
      </c>
      <c r="C1979" s="2">
        <f t="shared" si="180"/>
        <v>6.2068628216066957</v>
      </c>
      <c r="D1979" s="2">
        <f t="shared" si="182"/>
        <v>6.02345757748793</v>
      </c>
      <c r="E1979" s="2">
        <f t="shared" si="181"/>
        <v>0.18340524411876569</v>
      </c>
      <c r="F1979" s="2">
        <f t="shared" si="185"/>
        <v>0.11660532688519346</v>
      </c>
      <c r="G1979" s="2">
        <f t="shared" si="183"/>
        <v>6.6799917233572231E-2</v>
      </c>
      <c r="H1979" s="2" t="str">
        <f t="shared" si="184"/>
        <v>Sell</v>
      </c>
    </row>
    <row r="1980" spans="1:8" ht="13.5" x14ac:dyDescent="0.25">
      <c r="A1980" s="4">
        <f>TITRES_STAT!B1983</f>
        <v>44889</v>
      </c>
      <c r="B1980" s="2">
        <f>TITRES_STAT!D1983</f>
        <v>5.7798999999999996</v>
      </c>
      <c r="C1980" s="2">
        <f t="shared" si="180"/>
        <v>6.1958993105902813</v>
      </c>
      <c r="D1980" s="2">
        <f t="shared" si="182"/>
        <v>6.005416275451787</v>
      </c>
      <c r="E1980" s="2">
        <f t="shared" si="181"/>
        <v>0.19048303513849429</v>
      </c>
      <c r="F1980" s="2">
        <f t="shared" si="185"/>
        <v>0.13138086853585362</v>
      </c>
      <c r="G1980" s="2">
        <f t="shared" si="183"/>
        <v>5.9102166602640671E-2</v>
      </c>
      <c r="H1980" s="2" t="str">
        <f t="shared" si="184"/>
        <v>Sell</v>
      </c>
    </row>
    <row r="1981" spans="1:8" ht="13.5" x14ac:dyDescent="0.25">
      <c r="A1981" s="4">
        <f>TITRES_STAT!B1984</f>
        <v>44890</v>
      </c>
      <c r="B1981" s="2">
        <f>TITRES_STAT!D1984</f>
        <v>5.7754000000000003</v>
      </c>
      <c r="C1981" s="2">
        <f t="shared" si="180"/>
        <v>6.186622493576392</v>
      </c>
      <c r="D1981" s="2">
        <f t="shared" si="182"/>
        <v>5.9883780328257288</v>
      </c>
      <c r="E1981" s="2">
        <f t="shared" si="181"/>
        <v>0.19824446075066327</v>
      </c>
      <c r="F1981" s="2">
        <f t="shared" si="185"/>
        <v>0.14475358697881555</v>
      </c>
      <c r="G1981" s="2">
        <f t="shared" si="183"/>
        <v>5.3490873771847719E-2</v>
      </c>
      <c r="H1981" s="2" t="str">
        <f t="shared" si="184"/>
        <v>Sell</v>
      </c>
    </row>
    <row r="1982" spans="1:8" ht="13.5" x14ac:dyDescent="0.25">
      <c r="A1982" s="4">
        <f>TITRES_STAT!B1985</f>
        <v>44893</v>
      </c>
      <c r="B1982" s="2">
        <f>TITRES_STAT!D1985</f>
        <v>5.6909999999999998</v>
      </c>
      <c r="C1982" s="2">
        <f t="shared" si="180"/>
        <v>6.1582498022569467</v>
      </c>
      <c r="D1982" s="2">
        <f t="shared" si="182"/>
        <v>5.9663500303941941</v>
      </c>
      <c r="E1982" s="2">
        <f t="shared" si="181"/>
        <v>0.19189977186275264</v>
      </c>
      <c r="F1982" s="2">
        <f t="shared" si="185"/>
        <v>0.15418282395560298</v>
      </c>
      <c r="G1982" s="2">
        <f t="shared" si="183"/>
        <v>3.7716947907149662E-2</v>
      </c>
      <c r="H1982" s="2" t="str">
        <f t="shared" si="184"/>
        <v>Sell</v>
      </c>
    </row>
    <row r="1983" spans="1:8" ht="13.5" x14ac:dyDescent="0.25">
      <c r="A1983" s="4">
        <f>TITRES_STAT!B1986</f>
        <v>44894</v>
      </c>
      <c r="B1983" s="2">
        <f>TITRES_STAT!D1986</f>
        <v>5.7754000000000003</v>
      </c>
      <c r="C1983" s="2">
        <f t="shared" si="180"/>
        <v>6.1342421403712635</v>
      </c>
      <c r="D1983" s="2">
        <f t="shared" si="182"/>
        <v>5.9522055836983281</v>
      </c>
      <c r="E1983" s="2">
        <f t="shared" si="181"/>
        <v>0.18203655667293539</v>
      </c>
      <c r="F1983" s="2">
        <f t="shared" si="185"/>
        <v>0.15975357049906946</v>
      </c>
      <c r="G1983" s="2">
        <f t="shared" si="183"/>
        <v>2.2282986173865926E-2</v>
      </c>
      <c r="H1983" s="2" t="str">
        <f t="shared" si="184"/>
        <v>Sell</v>
      </c>
    </row>
    <row r="1984" spans="1:8" ht="13.5" x14ac:dyDescent="0.25">
      <c r="A1984" s="4">
        <f>TITRES_STAT!B1987</f>
        <v>44895</v>
      </c>
      <c r="B1984" s="2">
        <f>TITRES_STAT!D1987</f>
        <v>5.8688000000000002</v>
      </c>
      <c r="C1984" s="2">
        <f t="shared" si="180"/>
        <v>6.079727964929531</v>
      </c>
      <c r="D1984" s="2">
        <f t="shared" si="182"/>
        <v>5.9460273923132663</v>
      </c>
      <c r="E1984" s="2">
        <f t="shared" si="181"/>
        <v>0.13370057261626478</v>
      </c>
      <c r="F1984" s="2">
        <f t="shared" si="185"/>
        <v>0.15454297092250852</v>
      </c>
      <c r="G1984" s="2">
        <f t="shared" si="183"/>
        <v>-2.0842398306243737E-2</v>
      </c>
      <c r="H1984" s="2" t="str">
        <f t="shared" si="184"/>
        <v>Hold</v>
      </c>
    </row>
    <row r="1985" spans="1:8" ht="13.5" x14ac:dyDescent="0.25">
      <c r="A1985" s="4">
        <f>TITRES_STAT!B1988</f>
        <v>44896</v>
      </c>
      <c r="B1985" s="2">
        <f>TITRES_STAT!D1988</f>
        <v>5.6909999999999998</v>
      </c>
      <c r="C1985" s="2">
        <f t="shared" si="180"/>
        <v>6.0267544318634494</v>
      </c>
      <c r="D1985" s="2">
        <f t="shared" si="182"/>
        <v>5.9271364743641355</v>
      </c>
      <c r="E1985" s="2">
        <f t="shared" si="181"/>
        <v>9.9617957499313903E-2</v>
      </c>
      <c r="F1985" s="2">
        <f t="shared" si="185"/>
        <v>0.14355796823786959</v>
      </c>
      <c r="G1985" s="2">
        <f t="shared" si="183"/>
        <v>-4.394001073855569E-2</v>
      </c>
      <c r="H1985" s="2" t="str">
        <f t="shared" si="184"/>
        <v>Hold</v>
      </c>
    </row>
    <row r="1986" spans="1:8" ht="13.5" x14ac:dyDescent="0.25">
      <c r="A1986" s="4">
        <f>TITRES_STAT!B1989</f>
        <v>44897</v>
      </c>
      <c r="B1986" s="2">
        <f>TITRES_STAT!D1989</f>
        <v>5.9043999999999999</v>
      </c>
      <c r="C1986" s="2">
        <f t="shared" si="180"/>
        <v>5.9696229808075341</v>
      </c>
      <c r="D1986" s="2">
        <f t="shared" si="182"/>
        <v>5.9254522910779031</v>
      </c>
      <c r="E1986" s="2">
        <f t="shared" si="181"/>
        <v>4.4170689729631007E-2</v>
      </c>
      <c r="F1986" s="2">
        <f t="shared" si="185"/>
        <v>0.12368051253622188</v>
      </c>
      <c r="G1986" s="2">
        <f t="shared" si="183"/>
        <v>-7.9509822806590871E-2</v>
      </c>
      <c r="H1986" s="2" t="str">
        <f t="shared" si="184"/>
        <v>Hold</v>
      </c>
    </row>
    <row r="1987" spans="1:8" ht="13.5" x14ac:dyDescent="0.25">
      <c r="A1987" s="4">
        <f>TITRES_STAT!B1990</f>
        <v>44900</v>
      </c>
      <c r="B1987" s="2">
        <f>TITRES_STAT!D1990</f>
        <v>5.7754000000000003</v>
      </c>
      <c r="C1987" s="2">
        <f t="shared" si="180"/>
        <v>5.9212809837602212</v>
      </c>
      <c r="D1987" s="2">
        <f t="shared" si="182"/>
        <v>5.9143373065536142</v>
      </c>
      <c r="E1987" s="2">
        <f t="shared" si="181"/>
        <v>6.9436772066069352E-3</v>
      </c>
      <c r="F1987" s="2">
        <f t="shared" si="185"/>
        <v>0.1003331454702989</v>
      </c>
      <c r="G1987" s="2">
        <f t="shared" si="183"/>
        <v>-9.338946826369196E-2</v>
      </c>
      <c r="H1987" s="2" t="str">
        <f t="shared" si="184"/>
        <v>Hold</v>
      </c>
    </row>
    <row r="1988" spans="1:8" ht="13.5" x14ac:dyDescent="0.25">
      <c r="A1988" s="4">
        <f>TITRES_STAT!B1991</f>
        <v>44901</v>
      </c>
      <c r="B1988" s="2">
        <f>TITRES_STAT!D1991</f>
        <v>5.7754000000000003</v>
      </c>
      <c r="C1988" s="2">
        <f t="shared" si="180"/>
        <v>5.899530063181726</v>
      </c>
      <c r="D1988" s="2">
        <f t="shared" si="182"/>
        <v>5.9040456542163096</v>
      </c>
      <c r="E1988" s="2">
        <f t="shared" si="181"/>
        <v>-4.5155910345835437E-3</v>
      </c>
      <c r="F1988" s="2">
        <f t="shared" si="185"/>
        <v>7.9363398169322405E-2</v>
      </c>
      <c r="G1988" s="2">
        <f t="shared" si="183"/>
        <v>-8.3878989203905949E-2</v>
      </c>
      <c r="H1988" s="2" t="str">
        <f t="shared" si="184"/>
        <v>Hold</v>
      </c>
    </row>
    <row r="1989" spans="1:8" ht="13.5" x14ac:dyDescent="0.25">
      <c r="A1989" s="4">
        <f>TITRES_STAT!B1992</f>
        <v>44902</v>
      </c>
      <c r="B1989" s="2">
        <f>TITRES_STAT!D1992</f>
        <v>5.6642999999999999</v>
      </c>
      <c r="C1989" s="2">
        <f t="shared" si="180"/>
        <v>5.881125438076845</v>
      </c>
      <c r="D1989" s="2">
        <f t="shared" si="182"/>
        <v>5.8862867168669535</v>
      </c>
      <c r="E1989" s="2">
        <f t="shared" si="181"/>
        <v>-5.1612787901085255E-3</v>
      </c>
      <c r="F1989" s="2">
        <f t="shared" si="185"/>
        <v>6.2458462777436226E-2</v>
      </c>
      <c r="G1989" s="2">
        <f t="shared" si="183"/>
        <v>-6.7619741567544744E-2</v>
      </c>
      <c r="H1989" s="2" t="str">
        <f t="shared" si="184"/>
        <v>Hold</v>
      </c>
    </row>
    <row r="1990" spans="1:8" ht="13.5" x14ac:dyDescent="0.25">
      <c r="A1990" s="4">
        <f>TITRES_STAT!B1993</f>
        <v>44903</v>
      </c>
      <c r="B1990" s="2">
        <f>TITRES_STAT!D1993</f>
        <v>5.7354000000000003</v>
      </c>
      <c r="C1990" s="2">
        <f t="shared" si="180"/>
        <v>5.8655522937573306</v>
      </c>
      <c r="D1990" s="2">
        <f t="shared" si="182"/>
        <v>5.875109923024957</v>
      </c>
      <c r="E1990" s="2">
        <f t="shared" si="181"/>
        <v>-9.5576292676264885E-3</v>
      </c>
      <c r="F1990" s="2">
        <f t="shared" si="185"/>
        <v>4.8055244368423684E-2</v>
      </c>
      <c r="G1990" s="2">
        <f t="shared" si="183"/>
        <v>-5.7612873636050173E-2</v>
      </c>
      <c r="H1990" s="2" t="str">
        <f t="shared" si="184"/>
        <v>Hold</v>
      </c>
    </row>
    <row r="1991" spans="1:8" ht="13.5" x14ac:dyDescent="0.25">
      <c r="A1991" s="4">
        <f>TITRES_STAT!B1994</f>
        <v>44904</v>
      </c>
      <c r="B1991" s="2">
        <f>TITRES_STAT!D1994</f>
        <v>5.7354000000000003</v>
      </c>
      <c r="C1991" s="2">
        <f t="shared" si="180"/>
        <v>5.8516827101023567</v>
      </c>
      <c r="D1991" s="2">
        <f t="shared" si="182"/>
        <v>5.8647610398379229</v>
      </c>
      <c r="E1991" s="2">
        <f t="shared" si="181"/>
        <v>-1.3078329735566108E-2</v>
      </c>
      <c r="F1991" s="2">
        <f t="shared" si="185"/>
        <v>3.5828529547625727E-2</v>
      </c>
      <c r="G1991" s="2">
        <f t="shared" si="183"/>
        <v>-4.8906859283191835E-2</v>
      </c>
      <c r="H1991" s="2" t="str">
        <f t="shared" si="184"/>
        <v>Hold</v>
      </c>
    </row>
    <row r="1992" spans="1:8" ht="13.5" x14ac:dyDescent="0.25">
      <c r="A1992" s="4">
        <f>TITRES_STAT!B1995</f>
        <v>44907</v>
      </c>
      <c r="B1992" s="2">
        <f>TITRES_STAT!D1995</f>
        <v>5.6909999999999998</v>
      </c>
      <c r="C1992" s="2">
        <f t="shared" si="180"/>
        <v>5.8269622931635325</v>
      </c>
      <c r="D1992" s="2">
        <f t="shared" si="182"/>
        <v>5.851889851701781</v>
      </c>
      <c r="E1992" s="2">
        <f t="shared" si="181"/>
        <v>-2.4927558538248462E-2</v>
      </c>
      <c r="F1992" s="2">
        <f t="shared" si="185"/>
        <v>2.3677311930450889E-2</v>
      </c>
      <c r="G1992" s="2">
        <f t="shared" si="183"/>
        <v>-4.8604870468699352E-2</v>
      </c>
      <c r="H1992" s="2" t="str">
        <f t="shared" si="184"/>
        <v>Hold</v>
      </c>
    </row>
    <row r="1993" spans="1:8" ht="13.5" x14ac:dyDescent="0.25">
      <c r="A1993" s="4">
        <f>TITRES_STAT!B1996</f>
        <v>44908</v>
      </c>
      <c r="B1993" s="2">
        <f>TITRES_STAT!D1996</f>
        <v>5.6909999999999998</v>
      </c>
      <c r="C1993" s="2">
        <f t="shared" si="180"/>
        <v>5.8190296326768349</v>
      </c>
      <c r="D1993" s="2">
        <f t="shared" si="182"/>
        <v>5.8399720849090571</v>
      </c>
      <c r="E1993" s="2">
        <f t="shared" si="181"/>
        <v>-2.0942452232222131E-2</v>
      </c>
      <c r="F1993" s="2">
        <f t="shared" si="185"/>
        <v>1.4753359097916287E-2</v>
      </c>
      <c r="G1993" s="2">
        <f t="shared" si="183"/>
        <v>-3.5695811330138418E-2</v>
      </c>
      <c r="H1993" s="2" t="str">
        <f t="shared" si="184"/>
        <v>Hold</v>
      </c>
    </row>
    <row r="1994" spans="1:8" ht="13.5" x14ac:dyDescent="0.25">
      <c r="A1994" s="4">
        <f>TITRES_STAT!B1997</f>
        <v>44909</v>
      </c>
      <c r="B1994" s="2">
        <f>TITRES_STAT!D1997</f>
        <v>5.6909999999999998</v>
      </c>
      <c r="C1994" s="2">
        <f t="shared" si="180"/>
        <v>5.8266866122650143</v>
      </c>
      <c r="D1994" s="2">
        <f t="shared" si="182"/>
        <v>5.8289371156565348</v>
      </c>
      <c r="E1994" s="2">
        <f t="shared" si="181"/>
        <v>-2.250503391520553E-3</v>
      </c>
      <c r="F1994" s="2">
        <f t="shared" si="185"/>
        <v>1.1352586600028918E-2</v>
      </c>
      <c r="G1994" s="2">
        <f t="shared" si="183"/>
        <v>-1.3603089991549472E-2</v>
      </c>
      <c r="H1994" s="2" t="str">
        <f t="shared" si="184"/>
        <v>Hold</v>
      </c>
    </row>
    <row r="1995" spans="1:8" ht="13.5" x14ac:dyDescent="0.25">
      <c r="A1995" s="4">
        <f>TITRES_STAT!B1998</f>
        <v>44910</v>
      </c>
      <c r="B1995" s="2">
        <f>TITRES_STAT!D1998</f>
        <v>5.7354000000000003</v>
      </c>
      <c r="C1995" s="2">
        <f t="shared" si="180"/>
        <v>5.805811748839627</v>
      </c>
      <c r="D1995" s="2">
        <f t="shared" si="182"/>
        <v>5.8220084404227173</v>
      </c>
      <c r="E1995" s="2">
        <f t="shared" si="181"/>
        <v>-1.6196691583090228E-2</v>
      </c>
      <c r="F1995" s="2">
        <f t="shared" si="185"/>
        <v>5.8427309634050892E-3</v>
      </c>
      <c r="G1995" s="2">
        <f t="shared" si="183"/>
        <v>-2.2039422546495317E-2</v>
      </c>
      <c r="H1995" s="2" t="str">
        <f t="shared" si="184"/>
        <v>Hold</v>
      </c>
    </row>
    <row r="1996" spans="1:8" ht="13.5" x14ac:dyDescent="0.25">
      <c r="A1996" s="4">
        <f>TITRES_STAT!B1999</f>
        <v>44911</v>
      </c>
      <c r="B1996" s="2">
        <f>TITRES_STAT!D1999</f>
        <v>5.7354000000000003</v>
      </c>
      <c r="C1996" s="2">
        <f t="shared" si="180"/>
        <v>5.8209791720950692</v>
      </c>
      <c r="D1996" s="2">
        <f t="shared" si="182"/>
        <v>5.8155930003914049</v>
      </c>
      <c r="E1996" s="2">
        <f t="shared" si="181"/>
        <v>5.3861717036642887E-3</v>
      </c>
      <c r="F1996" s="2">
        <f t="shared" si="185"/>
        <v>5.7514191114569294E-3</v>
      </c>
      <c r="G1996" s="2">
        <f t="shared" si="183"/>
        <v>-3.6524740779264077E-4</v>
      </c>
      <c r="H1996" s="2" t="str">
        <f t="shared" si="184"/>
        <v>Hold</v>
      </c>
    </row>
    <row r="1997" spans="1:8" ht="13.5" x14ac:dyDescent="0.25">
      <c r="A1997" s="4">
        <f>TITRES_STAT!B2000</f>
        <v>44914</v>
      </c>
      <c r="B1997" s="2">
        <f>TITRES_STAT!D2000</f>
        <v>5.6909999999999998</v>
      </c>
      <c r="C1997" s="2">
        <f t="shared" si="180"/>
        <v>5.8139669917727508</v>
      </c>
      <c r="D1997" s="2">
        <f t="shared" si="182"/>
        <v>5.8063638892513012</v>
      </c>
      <c r="E1997" s="2">
        <f t="shared" si="181"/>
        <v>7.6031025214495784E-3</v>
      </c>
      <c r="F1997" s="2">
        <f t="shared" si="185"/>
        <v>6.1217557934554597E-3</v>
      </c>
      <c r="G1997" s="2">
        <f t="shared" si="183"/>
        <v>1.4813467279941187E-3</v>
      </c>
      <c r="H1997" s="2" t="str">
        <f t="shared" si="184"/>
        <v>Sell</v>
      </c>
    </row>
    <row r="1998" spans="1:8" ht="13.5" x14ac:dyDescent="0.25">
      <c r="A1998" s="4">
        <f>TITRES_STAT!B2001</f>
        <v>44915</v>
      </c>
      <c r="B1998" s="2">
        <f>TITRES_STAT!D2001</f>
        <v>5.6909999999999998</v>
      </c>
      <c r="C1998" s="2">
        <f t="shared" si="180"/>
        <v>5.8080336084230968</v>
      </c>
      <c r="D1998" s="2">
        <f t="shared" si="182"/>
        <v>5.7978184159734276</v>
      </c>
      <c r="E1998" s="2">
        <f t="shared" si="181"/>
        <v>1.0215192449669175E-2</v>
      </c>
      <c r="F1998" s="2">
        <f t="shared" si="185"/>
        <v>6.9404431246982024E-3</v>
      </c>
      <c r="G1998" s="2">
        <f t="shared" si="183"/>
        <v>3.2747493249709724E-3</v>
      </c>
      <c r="H1998" s="2" t="str">
        <f t="shared" si="184"/>
        <v>Sell</v>
      </c>
    </row>
    <row r="1999" spans="1:8" ht="13.5" x14ac:dyDescent="0.25">
      <c r="A1999" s="4">
        <f>TITRES_STAT!B2002</f>
        <v>44916</v>
      </c>
      <c r="B1999" s="2">
        <f>TITRES_STAT!D2002</f>
        <v>5.6021000000000001</v>
      </c>
      <c r="C1999" s="2">
        <f t="shared" ref="C1999:C2062" si="186">$C$4*B1989+C1998*(1-$C$4)</f>
        <v>5.7859207455887738</v>
      </c>
      <c r="D1999" s="2">
        <f t="shared" si="182"/>
        <v>5.7833207555309514</v>
      </c>
      <c r="E1999" s="2">
        <f t="shared" si="181"/>
        <v>2.59999005782241E-3</v>
      </c>
      <c r="F1999" s="2">
        <f t="shared" si="185"/>
        <v>6.0723525113230443E-3</v>
      </c>
      <c r="G1999" s="2">
        <f t="shared" si="183"/>
        <v>-3.4723624535006343E-3</v>
      </c>
      <c r="H1999" s="2" t="str">
        <f t="shared" si="184"/>
        <v>Hold</v>
      </c>
    </row>
    <row r="2000" spans="1:8" ht="13.5" x14ac:dyDescent="0.25">
      <c r="A2000" s="4">
        <f>TITRES_STAT!B2003</f>
        <v>44917</v>
      </c>
      <c r="B2000" s="2">
        <f>TITRES_STAT!D2003</f>
        <v>5.6464999999999996</v>
      </c>
      <c r="C2000" s="2">
        <f t="shared" si="186"/>
        <v>5.7781483231905009</v>
      </c>
      <c r="D2000" s="2">
        <f t="shared" si="182"/>
        <v>5.7731858847508812</v>
      </c>
      <c r="E2000" s="2">
        <f t="shared" si="181"/>
        <v>4.9624384396196319E-3</v>
      </c>
      <c r="F2000" s="2">
        <f t="shared" si="185"/>
        <v>5.8503696969823618E-3</v>
      </c>
      <c r="G2000" s="2">
        <f t="shared" si="183"/>
        <v>-8.8793125736272988E-4</v>
      </c>
      <c r="H2000" s="2" t="str">
        <f t="shared" si="184"/>
        <v>Hold</v>
      </c>
    </row>
    <row r="2001" spans="1:8" ht="13.5" x14ac:dyDescent="0.25">
      <c r="A2001" s="4">
        <f>TITRES_STAT!B2004</f>
        <v>44918</v>
      </c>
      <c r="B2001" s="2">
        <f>TITRES_STAT!D2004</f>
        <v>5.6464999999999996</v>
      </c>
      <c r="C2001" s="2">
        <f t="shared" si="186"/>
        <v>5.7715716580842704</v>
      </c>
      <c r="D2001" s="2">
        <f t="shared" si="182"/>
        <v>5.7638017451397046</v>
      </c>
      <c r="E2001" s="2">
        <f t="shared" si="181"/>
        <v>7.7699129445658599E-3</v>
      </c>
      <c r="F2001" s="2">
        <f t="shared" si="185"/>
        <v>6.2342783464990623E-3</v>
      </c>
      <c r="G2001" s="2">
        <f t="shared" si="183"/>
        <v>1.5356345980667976E-3</v>
      </c>
      <c r="H2001" s="2" t="str">
        <f t="shared" si="184"/>
        <v>Sell</v>
      </c>
    </row>
    <row r="2002" spans="1:8" ht="13.5" x14ac:dyDescent="0.25">
      <c r="A2002" s="4">
        <f>TITRES_STAT!B2005</f>
        <v>44921</v>
      </c>
      <c r="B2002" s="2">
        <f>TITRES_STAT!D2005</f>
        <v>5.6242999999999999</v>
      </c>
      <c r="C2002" s="2">
        <f t="shared" si="186"/>
        <v>5.759176018378998</v>
      </c>
      <c r="D2002" s="2">
        <f t="shared" si="182"/>
        <v>5.7534682825367636</v>
      </c>
      <c r="E2002" s="2">
        <f t="shared" si="181"/>
        <v>5.7077358422343849E-3</v>
      </c>
      <c r="F2002" s="2">
        <f t="shared" si="185"/>
        <v>6.1289698456461266E-3</v>
      </c>
      <c r="G2002" s="2">
        <f t="shared" si="183"/>
        <v>-4.2123400341174174E-4</v>
      </c>
      <c r="H2002" s="2" t="str">
        <f t="shared" si="184"/>
        <v>Hold</v>
      </c>
    </row>
    <row r="2003" spans="1:8" ht="13.5" x14ac:dyDescent="0.25">
      <c r="A2003" s="4">
        <f>TITRES_STAT!B2006</f>
        <v>44922</v>
      </c>
      <c r="B2003" s="2">
        <f>TITRES_STAT!D2006</f>
        <v>5.6242999999999999</v>
      </c>
      <c r="C2003" s="2">
        <f t="shared" si="186"/>
        <v>5.748687400166844</v>
      </c>
      <c r="D2003" s="2">
        <f t="shared" si="182"/>
        <v>5.7439002616081147</v>
      </c>
      <c r="E2003" s="2">
        <f t="shared" si="181"/>
        <v>4.7871385587292536E-3</v>
      </c>
      <c r="F2003" s="2">
        <f t="shared" si="185"/>
        <v>5.8606035882627526E-3</v>
      </c>
      <c r="G2003" s="2">
        <f t="shared" si="183"/>
        <v>-1.0734650295334989E-3</v>
      </c>
      <c r="H2003" s="2" t="str">
        <f t="shared" si="184"/>
        <v>Hold</v>
      </c>
    </row>
    <row r="2004" spans="1:8" ht="13.5" x14ac:dyDescent="0.25">
      <c r="A2004" s="4">
        <f>TITRES_STAT!B2007</f>
        <v>44923</v>
      </c>
      <c r="B2004" s="2">
        <f>TITRES_STAT!D2007</f>
        <v>5.7354000000000003</v>
      </c>
      <c r="C2004" s="2">
        <f t="shared" si="186"/>
        <v>5.7398124155257912</v>
      </c>
      <c r="D2004" s="2">
        <f t="shared" si="182"/>
        <v>5.7432706126001056</v>
      </c>
      <c r="E2004" s="2">
        <f t="shared" si="181"/>
        <v>-3.4581970743143842E-3</v>
      </c>
      <c r="F2004" s="2">
        <f t="shared" si="185"/>
        <v>3.9968434557473261E-3</v>
      </c>
      <c r="G2004" s="2">
        <f t="shared" si="183"/>
        <v>-7.4550405300617103E-3</v>
      </c>
      <c r="H2004" s="2" t="str">
        <f t="shared" si="184"/>
        <v>Hold</v>
      </c>
    </row>
    <row r="2005" spans="1:8" ht="13.5" x14ac:dyDescent="0.25">
      <c r="A2005" s="4">
        <f>TITRES_STAT!B2008</f>
        <v>44924</v>
      </c>
      <c r="B2005" s="2">
        <f>TITRES_STAT!D2008</f>
        <v>5.7264999999999997</v>
      </c>
      <c r="C2005" s="2">
        <f t="shared" si="186"/>
        <v>5.7391335823679777</v>
      </c>
      <c r="D2005" s="2">
        <f t="shared" si="182"/>
        <v>5.7420283450000973</v>
      </c>
      <c r="E2005" s="2">
        <f t="shared" si="181"/>
        <v>-2.8947626321196296E-3</v>
      </c>
      <c r="F2005" s="2">
        <f t="shared" si="185"/>
        <v>2.6185222381739353E-3</v>
      </c>
      <c r="G2005" s="2">
        <f t="shared" si="183"/>
        <v>-5.5132848702935649E-3</v>
      </c>
      <c r="H2005" s="2" t="str">
        <f t="shared" si="184"/>
        <v>Hold</v>
      </c>
    </row>
    <row r="2006" spans="1:8" ht="13.5" x14ac:dyDescent="0.25">
      <c r="A2006" s="4">
        <f>TITRES_STAT!B2009</f>
        <v>44925</v>
      </c>
      <c r="B2006" s="2">
        <f>TITRES_STAT!D2009</f>
        <v>5.7264999999999997</v>
      </c>
      <c r="C2006" s="2">
        <f t="shared" si="186"/>
        <v>5.7385591850805966</v>
      </c>
      <c r="D2006" s="2">
        <f t="shared" si="182"/>
        <v>5.7408780972223123</v>
      </c>
      <c r="E2006" s="2">
        <f t="shared" si="181"/>
        <v>-2.3189121417157565E-3</v>
      </c>
      <c r="F2006" s="2">
        <f t="shared" si="185"/>
        <v>1.6310353621959968E-3</v>
      </c>
      <c r="G2006" s="2">
        <f t="shared" si="183"/>
        <v>-3.9499475039117531E-3</v>
      </c>
      <c r="H2006" s="2" t="str">
        <f t="shared" si="184"/>
        <v>Hold</v>
      </c>
    </row>
    <row r="2007" spans="1:8" ht="13.5" x14ac:dyDescent="0.25">
      <c r="A2007" s="4">
        <f>TITRES_STAT!B2010</f>
        <v>44928</v>
      </c>
      <c r="B2007" s="2">
        <f>TITRES_STAT!D2010</f>
        <v>5.6909999999999998</v>
      </c>
      <c r="C2007" s="2">
        <f t="shared" si="186"/>
        <v>5.7312423873758895</v>
      </c>
      <c r="D2007" s="2">
        <f t="shared" si="182"/>
        <v>5.7371834233539936</v>
      </c>
      <c r="E2007" s="2">
        <f t="shared" si="181"/>
        <v>-5.9410359781040256E-3</v>
      </c>
      <c r="F2007" s="2">
        <f t="shared" si="185"/>
        <v>1.1662109413599232E-4</v>
      </c>
      <c r="G2007" s="2">
        <f t="shared" si="183"/>
        <v>-6.0576570722400179E-3</v>
      </c>
      <c r="H2007" s="2" t="str">
        <f t="shared" si="184"/>
        <v>Hold</v>
      </c>
    </row>
    <row r="2008" spans="1:8" ht="13.5" x14ac:dyDescent="0.25">
      <c r="A2008" s="4">
        <f>TITRES_STAT!B2011</f>
        <v>44929</v>
      </c>
      <c r="B2008" s="2">
        <f>TITRES_STAT!D2011</f>
        <v>5.5575999999999999</v>
      </c>
      <c r="C2008" s="2">
        <f t="shared" si="186"/>
        <v>5.7250512508565219</v>
      </c>
      <c r="D2008" s="2">
        <f t="shared" si="182"/>
        <v>5.7238809475499934</v>
      </c>
      <c r="E2008" s="2">
        <f t="shared" si="181"/>
        <v>1.1703033065284529E-3</v>
      </c>
      <c r="F2008" s="2">
        <f t="shared" si="185"/>
        <v>3.2735753661448442E-4</v>
      </c>
      <c r="G2008" s="2">
        <f t="shared" si="183"/>
        <v>8.4294576991396852E-4</v>
      </c>
      <c r="H2008" s="2" t="str">
        <f t="shared" si="184"/>
        <v>Sell</v>
      </c>
    </row>
    <row r="2009" spans="1:8" ht="13.5" x14ac:dyDescent="0.25">
      <c r="A2009" s="4">
        <f>TITRES_STAT!B2012</f>
        <v>44930</v>
      </c>
      <c r="B2009" s="2">
        <f>TITRES_STAT!D2012</f>
        <v>5.5130999999999997</v>
      </c>
      <c r="C2009" s="2">
        <f t="shared" si="186"/>
        <v>5.7061356738016729</v>
      </c>
      <c r="D2009" s="2">
        <f t="shared" si="182"/>
        <v>5.7082675440277715</v>
      </c>
      <c r="E2009" s="2">
        <f t="shared" si="181"/>
        <v>-2.13187022609862E-3</v>
      </c>
      <c r="F2009" s="2">
        <f t="shared" si="185"/>
        <v>-1.6448801592813643E-4</v>
      </c>
      <c r="G2009" s="2">
        <f t="shared" si="183"/>
        <v>-1.9673822101704836E-3</v>
      </c>
      <c r="H2009" s="2" t="str">
        <f t="shared" si="184"/>
        <v>Hold</v>
      </c>
    </row>
    <row r="2010" spans="1:8" ht="13.5" x14ac:dyDescent="0.25">
      <c r="A2010" s="4">
        <f>TITRES_STAT!B2013</f>
        <v>44931</v>
      </c>
      <c r="B2010" s="2">
        <f>TITRES_STAT!D2013</f>
        <v>5.3353000000000002</v>
      </c>
      <c r="C2010" s="2">
        <f t="shared" si="186"/>
        <v>5.6969609547552613</v>
      </c>
      <c r="D2010" s="2">
        <f t="shared" si="182"/>
        <v>5.6806403185442331</v>
      </c>
      <c r="E2010" s="2">
        <f t="shared" si="181"/>
        <v>1.6320636211028194E-2</v>
      </c>
      <c r="F2010" s="2">
        <f t="shared" si="185"/>
        <v>3.1325368294631301E-3</v>
      </c>
      <c r="G2010" s="2">
        <f t="shared" si="183"/>
        <v>1.3188099381565064E-2</v>
      </c>
      <c r="H2010" s="2" t="str">
        <f t="shared" si="184"/>
        <v>Sell</v>
      </c>
    </row>
    <row r="2011" spans="1:8" ht="13.5" x14ac:dyDescent="0.25">
      <c r="A2011" s="4">
        <f>TITRES_STAT!B2014</f>
        <v>44932</v>
      </c>
      <c r="B2011" s="2">
        <f>TITRES_STAT!D2014</f>
        <v>5.4997999999999996</v>
      </c>
      <c r="C2011" s="2">
        <f t="shared" si="186"/>
        <v>5.6891977309467592</v>
      </c>
      <c r="D2011" s="2">
        <f t="shared" si="182"/>
        <v>5.6672447393928085</v>
      </c>
      <c r="E2011" s="2">
        <f t="shared" si="181"/>
        <v>2.1952991553950696E-2</v>
      </c>
      <c r="F2011" s="2">
        <f t="shared" si="185"/>
        <v>6.896627774360644E-3</v>
      </c>
      <c r="G2011" s="2">
        <f t="shared" si="183"/>
        <v>1.5056363779590052E-2</v>
      </c>
      <c r="H2011" s="2" t="str">
        <f t="shared" si="184"/>
        <v>Sell</v>
      </c>
    </row>
    <row r="2012" spans="1:8" ht="13.5" x14ac:dyDescent="0.25">
      <c r="A2012" s="4">
        <f>TITRES_STAT!B2015</f>
        <v>44935</v>
      </c>
      <c r="B2012" s="2">
        <f>TITRES_STAT!D2015</f>
        <v>5.3353000000000002</v>
      </c>
      <c r="C2012" s="2">
        <f t="shared" si="186"/>
        <v>5.6792134646472574</v>
      </c>
      <c r="D2012" s="2">
        <f t="shared" si="182"/>
        <v>5.6426562401785265</v>
      </c>
      <c r="E2012" s="2">
        <f t="shared" ref="E2012:E2075" si="187">C2012-D2012</f>
        <v>3.6557224468730887E-2</v>
      </c>
      <c r="F2012" s="2">
        <f t="shared" si="185"/>
        <v>1.2828747113234694E-2</v>
      </c>
      <c r="G2012" s="2">
        <f t="shared" si="183"/>
        <v>2.3728477355496193E-2</v>
      </c>
      <c r="H2012" s="2" t="str">
        <f t="shared" si="184"/>
        <v>Sell</v>
      </c>
    </row>
    <row r="2013" spans="1:8" ht="13.5" x14ac:dyDescent="0.25">
      <c r="A2013" s="4">
        <f>TITRES_STAT!B2016</f>
        <v>44936</v>
      </c>
      <c r="B2013" s="2">
        <f>TITRES_STAT!D2016</f>
        <v>5.3263999999999996</v>
      </c>
      <c r="C2013" s="2">
        <f t="shared" si="186"/>
        <v>5.6707652393169097</v>
      </c>
      <c r="D2013" s="2">
        <f t="shared" ref="D2013:D2076" si="188">$D$4*B2013+(1-$D$4)*D2012</f>
        <v>5.6192298520171544</v>
      </c>
      <c r="E2013" s="2">
        <f t="shared" si="187"/>
        <v>5.1535387299755264E-2</v>
      </c>
      <c r="F2013" s="2">
        <f t="shared" si="185"/>
        <v>2.0570075150538811E-2</v>
      </c>
      <c r="G2013" s="2">
        <f t="shared" si="183"/>
        <v>3.0965312149216453E-2</v>
      </c>
      <c r="H2013" s="2" t="str">
        <f t="shared" si="184"/>
        <v>Sell</v>
      </c>
    </row>
    <row r="2014" spans="1:8" ht="13.5" x14ac:dyDescent="0.25">
      <c r="A2014" s="4">
        <f>TITRES_STAT!B2017</f>
        <v>44937</v>
      </c>
      <c r="B2014" s="2">
        <f>TITRES_STAT!D2017</f>
        <v>5.2241</v>
      </c>
      <c r="C2014" s="2">
        <f t="shared" si="186"/>
        <v>5.68070904865277</v>
      </c>
      <c r="D2014" s="2">
        <f t="shared" si="188"/>
        <v>5.5899609740899585</v>
      </c>
      <c r="E2014" s="2">
        <f t="shared" si="187"/>
        <v>9.0748074562811532E-2</v>
      </c>
      <c r="F2014" s="2">
        <f t="shared" si="185"/>
        <v>3.460567503299336E-2</v>
      </c>
      <c r="G2014" s="2">
        <f t="shared" si="183"/>
        <v>5.6142399529818171E-2</v>
      </c>
      <c r="H2014" s="2" t="str">
        <f t="shared" si="184"/>
        <v>Sell</v>
      </c>
    </row>
    <row r="2015" spans="1:8" ht="13.5" x14ac:dyDescent="0.25">
      <c r="A2015" s="4">
        <f>TITRES_STAT!B2018</f>
        <v>44938</v>
      </c>
      <c r="B2015" s="2">
        <f>TITRES_STAT!D2018</f>
        <v>5.1173999999999999</v>
      </c>
      <c r="C2015" s="2">
        <f t="shared" si="186"/>
        <v>5.6877538103984975</v>
      </c>
      <c r="D2015" s="2">
        <f t="shared" si="188"/>
        <v>5.554956457490702</v>
      </c>
      <c r="E2015" s="2">
        <f t="shared" si="187"/>
        <v>0.13279735290779549</v>
      </c>
      <c r="F2015" s="2">
        <f t="shared" si="185"/>
        <v>5.4244010607953787E-2</v>
      </c>
      <c r="G2015" s="2">
        <f t="shared" si="183"/>
        <v>7.8553342299841705E-2</v>
      </c>
      <c r="H2015" s="2" t="str">
        <f t="shared" si="184"/>
        <v>Sell</v>
      </c>
    </row>
    <row r="2016" spans="1:8" ht="13.5" x14ac:dyDescent="0.25">
      <c r="A2016" s="4">
        <f>TITRES_STAT!B2019</f>
        <v>44939</v>
      </c>
      <c r="B2016" s="2">
        <f>TITRES_STAT!D2019</f>
        <v>5.1173999999999999</v>
      </c>
      <c r="C2016" s="2">
        <f t="shared" si="186"/>
        <v>5.6937147626448823</v>
      </c>
      <c r="D2016" s="2">
        <f t="shared" si="188"/>
        <v>5.5225448680469462</v>
      </c>
      <c r="E2016" s="2">
        <f t="shared" si="187"/>
        <v>0.17116989459793608</v>
      </c>
      <c r="F2016" s="2">
        <f t="shared" si="185"/>
        <v>7.7629187405950248E-2</v>
      </c>
      <c r="G2016" s="2">
        <f t="shared" si="183"/>
        <v>9.3540707191985831E-2</v>
      </c>
      <c r="H2016" s="2" t="str">
        <f t="shared" si="184"/>
        <v>Sell</v>
      </c>
    </row>
    <row r="2017" spans="1:8" ht="13.5" x14ac:dyDescent="0.25">
      <c r="A2017" s="4">
        <f>TITRES_STAT!B2020</f>
        <v>44942</v>
      </c>
      <c r="B2017" s="2">
        <f>TITRES_STAT!D2020</f>
        <v>5.3353000000000002</v>
      </c>
      <c r="C2017" s="2">
        <f t="shared" si="186"/>
        <v>5.693297106853362</v>
      </c>
      <c r="D2017" s="2">
        <f t="shared" si="188"/>
        <v>5.5086748778212469</v>
      </c>
      <c r="E2017" s="2">
        <f t="shared" si="187"/>
        <v>0.18462222903211511</v>
      </c>
      <c r="F2017" s="2">
        <f t="shared" si="185"/>
        <v>9.9027795731183227E-2</v>
      </c>
      <c r="G2017" s="2">
        <f t="shared" si="183"/>
        <v>8.5594433300931888E-2</v>
      </c>
      <c r="H2017" s="2" t="str">
        <f t="shared" si="184"/>
        <v>Sell</v>
      </c>
    </row>
    <row r="2018" spans="1:8" ht="13.5" x14ac:dyDescent="0.25">
      <c r="A2018" s="4">
        <f>TITRES_STAT!B2021</f>
        <v>44943</v>
      </c>
      <c r="B2018" s="2">
        <f>TITRES_STAT!D2021</f>
        <v>5.0819000000000001</v>
      </c>
      <c r="C2018" s="2">
        <f t="shared" si="186"/>
        <v>5.6724206288759218</v>
      </c>
      <c r="D2018" s="2">
        <f t="shared" si="188"/>
        <v>5.4770619239085612</v>
      </c>
      <c r="E2018" s="2">
        <f t="shared" si="187"/>
        <v>0.19535870496736063</v>
      </c>
      <c r="F2018" s="2">
        <f t="shared" si="185"/>
        <v>0.11829397757841872</v>
      </c>
      <c r="G2018" s="2">
        <f t="shared" si="183"/>
        <v>7.7064727388941906E-2</v>
      </c>
      <c r="H2018" s="2" t="str">
        <f t="shared" si="184"/>
        <v>Sell</v>
      </c>
    </row>
    <row r="2019" spans="1:8" ht="13.5" x14ac:dyDescent="0.25">
      <c r="A2019" s="4">
        <f>TITRES_STAT!B2022</f>
        <v>44944</v>
      </c>
      <c r="B2019" s="2">
        <f>TITRES_STAT!D2022</f>
        <v>5.0952000000000002</v>
      </c>
      <c r="C2019" s="2">
        <f t="shared" si="186"/>
        <v>5.6479097628950106</v>
      </c>
      <c r="D2019" s="2">
        <f t="shared" si="188"/>
        <v>5.4487758554708901</v>
      </c>
      <c r="E2019" s="2">
        <f t="shared" si="187"/>
        <v>0.19913390742412052</v>
      </c>
      <c r="F2019" s="2">
        <f t="shared" si="185"/>
        <v>0.13446196354755907</v>
      </c>
      <c r="G2019" s="2">
        <f t="shared" si="183"/>
        <v>6.4671943876561444E-2</v>
      </c>
      <c r="H2019" s="2" t="str">
        <f t="shared" si="184"/>
        <v>Sell</v>
      </c>
    </row>
    <row r="2020" spans="1:8" ht="13.5" x14ac:dyDescent="0.25">
      <c r="A2020" s="4">
        <f>TITRES_STAT!B2023</f>
        <v>44945</v>
      </c>
      <c r="B2020" s="2">
        <f>TITRES_STAT!D2023</f>
        <v>5.1486000000000001</v>
      </c>
      <c r="C2020" s="2">
        <f t="shared" si="186"/>
        <v>5.5998159532188545</v>
      </c>
      <c r="D2020" s="2">
        <f t="shared" si="188"/>
        <v>5.4265406069174906</v>
      </c>
      <c r="E2020" s="2">
        <f t="shared" si="187"/>
        <v>0.17327534630136388</v>
      </c>
      <c r="F2020" s="2">
        <f t="shared" si="185"/>
        <v>0.14222464009832003</v>
      </c>
      <c r="G2020" s="2">
        <f t="shared" ref="G2020:G2083" si="189">E2020-F2020</f>
        <v>3.1050706203043843E-2</v>
      </c>
      <c r="H2020" s="2" t="str">
        <f t="shared" ref="H2020:H2083" si="190">IF(G2020&lt;0,"Hold","Sell")</f>
        <v>Sell</v>
      </c>
    </row>
    <row r="2021" spans="1:8" ht="13.5" x14ac:dyDescent="0.25">
      <c r="A2021" s="4">
        <f>TITRES_STAT!B2024</f>
        <v>44946</v>
      </c>
      <c r="B2021" s="2">
        <f>TITRES_STAT!D2024</f>
        <v>5.1262999999999996</v>
      </c>
      <c r="C2021" s="2">
        <f t="shared" si="186"/>
        <v>5.584428883492877</v>
      </c>
      <c r="D2021" s="2">
        <f t="shared" si="188"/>
        <v>5.404300561960639</v>
      </c>
      <c r="E2021" s="2">
        <f t="shared" si="187"/>
        <v>0.18012832153223801</v>
      </c>
      <c r="F2021" s="2">
        <f t="shared" ref="F2021:F2084" si="191">(E2021*(2/(10)))+((1-(2/10))*F2020)</f>
        <v>0.14980537638510363</v>
      </c>
      <c r="G2021" s="2">
        <f t="shared" si="189"/>
        <v>3.0322945147134378E-2</v>
      </c>
      <c r="H2021" s="2" t="str">
        <f t="shared" si="190"/>
        <v>Sell</v>
      </c>
    </row>
    <row r="2022" spans="1:8" ht="13.5" x14ac:dyDescent="0.25">
      <c r="A2022" s="4">
        <f>TITRES_STAT!B2025</f>
        <v>44949</v>
      </c>
      <c r="B2022" s="2">
        <f>TITRES_STAT!D2025</f>
        <v>5.2286000000000001</v>
      </c>
      <c r="C2022" s="2">
        <f t="shared" si="186"/>
        <v>5.5461013629555111</v>
      </c>
      <c r="D2022" s="2">
        <f t="shared" si="188"/>
        <v>5.3912857055191097</v>
      </c>
      <c r="E2022" s="2">
        <f t="shared" si="187"/>
        <v>0.15481565743640147</v>
      </c>
      <c r="F2022" s="2">
        <f t="shared" si="191"/>
        <v>0.15080743259536322</v>
      </c>
      <c r="G2022" s="2">
        <f t="shared" si="189"/>
        <v>4.0082248410382437E-3</v>
      </c>
      <c r="H2022" s="2" t="str">
        <f t="shared" si="190"/>
        <v>Sell</v>
      </c>
    </row>
    <row r="2023" spans="1:8" ht="13.5" x14ac:dyDescent="0.25">
      <c r="A2023" s="4">
        <f>TITRES_STAT!B2026</f>
        <v>44950</v>
      </c>
      <c r="B2023" s="2">
        <f>TITRES_STAT!D2026</f>
        <v>5.2286000000000001</v>
      </c>
      <c r="C2023" s="2">
        <f t="shared" si="186"/>
        <v>5.5123011532700481</v>
      </c>
      <c r="D2023" s="2">
        <f t="shared" si="188"/>
        <v>5.3792349125176937</v>
      </c>
      <c r="E2023" s="2">
        <f t="shared" si="187"/>
        <v>0.1330662407523544</v>
      </c>
      <c r="F2023" s="2">
        <f t="shared" si="191"/>
        <v>0.14725919422676148</v>
      </c>
      <c r="G2023" s="2">
        <f t="shared" si="189"/>
        <v>-1.4192953474407077E-2</v>
      </c>
      <c r="H2023" s="2" t="str">
        <f t="shared" si="190"/>
        <v>Hold</v>
      </c>
    </row>
    <row r="2024" spans="1:8" ht="13.5" x14ac:dyDescent="0.25">
      <c r="A2024" s="4">
        <f>TITRES_STAT!B2027</f>
        <v>44951</v>
      </c>
      <c r="B2024" s="2">
        <f>TITRES_STAT!D2027</f>
        <v>5.0819000000000001</v>
      </c>
      <c r="C2024" s="2">
        <f t="shared" si="186"/>
        <v>5.4679625143054249</v>
      </c>
      <c r="D2024" s="2">
        <f t="shared" si="188"/>
        <v>5.3572101041830491</v>
      </c>
      <c r="E2024" s="2">
        <f t="shared" si="187"/>
        <v>0.1107524101223758</v>
      </c>
      <c r="F2024" s="2">
        <f t="shared" si="191"/>
        <v>0.13995783740588436</v>
      </c>
      <c r="G2024" s="2">
        <f t="shared" si="189"/>
        <v>-2.9205427283508556E-2</v>
      </c>
      <c r="H2024" s="2" t="str">
        <f t="shared" si="190"/>
        <v>Hold</v>
      </c>
    </row>
    <row r="2025" spans="1:8" ht="13.5" x14ac:dyDescent="0.25">
      <c r="A2025" s="4">
        <f>TITRES_STAT!B2028</f>
        <v>44952</v>
      </c>
      <c r="B2025" s="2">
        <f>TITRES_STAT!D2028</f>
        <v>5.1574</v>
      </c>
      <c r="C2025" s="2">
        <f t="shared" si="186"/>
        <v>5.4140298197968981</v>
      </c>
      <c r="D2025" s="2">
        <f t="shared" si="188"/>
        <v>5.3424093557250449</v>
      </c>
      <c r="E2025" s="2">
        <f t="shared" si="187"/>
        <v>7.1620464071853185E-2</v>
      </c>
      <c r="F2025" s="2">
        <f t="shared" si="191"/>
        <v>0.12629036273907812</v>
      </c>
      <c r="G2025" s="2">
        <f t="shared" si="189"/>
        <v>-5.4669898667224937E-2</v>
      </c>
      <c r="H2025" s="2" t="str">
        <f t="shared" si="190"/>
        <v>Hold</v>
      </c>
    </row>
    <row r="2026" spans="1:8" ht="13.5" x14ac:dyDescent="0.25">
      <c r="A2026" s="4">
        <f>TITRES_STAT!B2029</f>
        <v>44953</v>
      </c>
      <c r="B2026" s="2">
        <f>TITRES_STAT!D2029</f>
        <v>5.1130000000000004</v>
      </c>
      <c r="C2026" s="2">
        <f t="shared" si="186"/>
        <v>5.3683944629050675</v>
      </c>
      <c r="D2026" s="2">
        <f t="shared" si="188"/>
        <v>5.3254160701157822</v>
      </c>
      <c r="E2026" s="2">
        <f t="shared" si="187"/>
        <v>4.297839278928528E-2</v>
      </c>
      <c r="F2026" s="2">
        <f t="shared" si="191"/>
        <v>0.10962796874911956</v>
      </c>
      <c r="G2026" s="2">
        <f t="shared" si="189"/>
        <v>-6.6649575959834284E-2</v>
      </c>
      <c r="H2026" s="2" t="str">
        <f t="shared" si="190"/>
        <v>Hold</v>
      </c>
    </row>
    <row r="2027" spans="1:8" ht="13.5" x14ac:dyDescent="0.25">
      <c r="A2027" s="4">
        <f>TITRES_STAT!B2030</f>
        <v>44956</v>
      </c>
      <c r="B2027" s="2">
        <f>TITRES_STAT!D2030</f>
        <v>5.2907999999999999</v>
      </c>
      <c r="C2027" s="2">
        <f t="shared" si="186"/>
        <v>5.3633030070735188</v>
      </c>
      <c r="D2027" s="2">
        <f t="shared" si="188"/>
        <v>5.3228519167738719</v>
      </c>
      <c r="E2027" s="2">
        <f t="shared" si="187"/>
        <v>4.0451090299646886E-2</v>
      </c>
      <c r="F2027" s="2">
        <f t="shared" si="191"/>
        <v>9.5792593059225037E-2</v>
      </c>
      <c r="G2027" s="2">
        <f t="shared" si="189"/>
        <v>-5.5341502759578151E-2</v>
      </c>
      <c r="H2027" s="2" t="str">
        <f t="shared" si="190"/>
        <v>Hold</v>
      </c>
    </row>
    <row r="2028" spans="1:8" ht="13.5" x14ac:dyDescent="0.25">
      <c r="A2028" s="4">
        <f>TITRES_STAT!B2031</f>
        <v>44957</v>
      </c>
      <c r="B2028" s="2">
        <f>TITRES_STAT!D2031</f>
        <v>5.3131000000000004</v>
      </c>
      <c r="C2028" s="2">
        <f t="shared" si="186"/>
        <v>5.3200102367545155</v>
      </c>
      <c r="D2028" s="2">
        <f t="shared" si="188"/>
        <v>5.3221295525684003</v>
      </c>
      <c r="E2028" s="2">
        <f t="shared" si="187"/>
        <v>-2.1193158138848034E-3</v>
      </c>
      <c r="F2028" s="2">
        <f t="shared" si="191"/>
        <v>7.6210211284603077E-2</v>
      </c>
      <c r="G2028" s="2">
        <f t="shared" si="189"/>
        <v>-7.8329527098487881E-2</v>
      </c>
      <c r="H2028" s="2" t="str">
        <f t="shared" si="190"/>
        <v>Hold</v>
      </c>
    </row>
    <row r="2029" spans="1:8" ht="13.5" x14ac:dyDescent="0.25">
      <c r="A2029" s="4">
        <f>TITRES_STAT!B2032</f>
        <v>44958</v>
      </c>
      <c r="B2029" s="2">
        <f>TITRES_STAT!D2032</f>
        <v>5.3131000000000004</v>
      </c>
      <c r="C2029" s="2">
        <f t="shared" si="186"/>
        <v>5.2854240464845894</v>
      </c>
      <c r="D2029" s="2">
        <f t="shared" si="188"/>
        <v>5.3214606968225926</v>
      </c>
      <c r="E2029" s="2">
        <f t="shared" si="187"/>
        <v>-3.6036650338003184E-2</v>
      </c>
      <c r="F2029" s="2">
        <f t="shared" si="191"/>
        <v>5.3760838960081825E-2</v>
      </c>
      <c r="G2029" s="2">
        <f t="shared" si="189"/>
        <v>-8.9797489298085009E-2</v>
      </c>
      <c r="H2029" s="2" t="str">
        <f t="shared" si="190"/>
        <v>Hold</v>
      </c>
    </row>
    <row r="2030" spans="1:8" ht="13.5" x14ac:dyDescent="0.25">
      <c r="A2030" s="4">
        <f>TITRES_STAT!B2033</f>
        <v>44959</v>
      </c>
      <c r="B2030" s="2">
        <f>TITRES_STAT!D2033</f>
        <v>5.2464000000000004</v>
      </c>
      <c r="C2030" s="2">
        <f t="shared" si="186"/>
        <v>5.2643741931792674</v>
      </c>
      <c r="D2030" s="2">
        <f t="shared" si="188"/>
        <v>5.3159006452061046</v>
      </c>
      <c r="E2030" s="2">
        <f t="shared" si="187"/>
        <v>-5.1526452026837255E-2</v>
      </c>
      <c r="F2030" s="2">
        <f t="shared" si="191"/>
        <v>3.2703380762698013E-2</v>
      </c>
      <c r="G2030" s="2">
        <f t="shared" si="189"/>
        <v>-8.4229832789535275E-2</v>
      </c>
      <c r="H2030" s="2" t="str">
        <f t="shared" si="190"/>
        <v>Hold</v>
      </c>
    </row>
    <row r="2031" spans="1:8" ht="13.5" x14ac:dyDescent="0.25">
      <c r="A2031" s="4">
        <f>TITRES_STAT!B2034</f>
        <v>44960</v>
      </c>
      <c r="B2031" s="2">
        <f>TITRES_STAT!D2034</f>
        <v>5.2019000000000002</v>
      </c>
      <c r="C2031" s="2">
        <f t="shared" si="186"/>
        <v>5.2431320096132268</v>
      </c>
      <c r="D2031" s="2">
        <f t="shared" si="188"/>
        <v>5.3074561529686157</v>
      </c>
      <c r="E2031" s="2">
        <f t="shared" si="187"/>
        <v>-6.4324143355388941E-2</v>
      </c>
      <c r="F2031" s="2">
        <f t="shared" si="191"/>
        <v>1.3297875939080623E-2</v>
      </c>
      <c r="G2031" s="2">
        <f t="shared" si="189"/>
        <v>-7.762201929446956E-2</v>
      </c>
      <c r="H2031" s="2" t="str">
        <f t="shared" si="190"/>
        <v>Hold</v>
      </c>
    </row>
    <row r="2032" spans="1:8" ht="13.5" x14ac:dyDescent="0.25">
      <c r="A2032" s="4">
        <f>TITRES_STAT!B2035</f>
        <v>44963</v>
      </c>
      <c r="B2032" s="2">
        <f>TITRES_STAT!D2035</f>
        <v>5.3353000000000002</v>
      </c>
      <c r="C2032" s="2">
        <f t="shared" si="186"/>
        <v>5.2408963158265767</v>
      </c>
      <c r="D2032" s="2">
        <f t="shared" si="188"/>
        <v>5.3095186601561259</v>
      </c>
      <c r="E2032" s="2">
        <f t="shared" si="187"/>
        <v>-6.8622344329549279E-2</v>
      </c>
      <c r="F2032" s="2">
        <f t="shared" si="191"/>
        <v>-3.0861681146453577E-3</v>
      </c>
      <c r="G2032" s="2">
        <f t="shared" si="189"/>
        <v>-6.5536176214903916E-2</v>
      </c>
      <c r="H2032" s="2" t="str">
        <f t="shared" si="190"/>
        <v>Hold</v>
      </c>
    </row>
    <row r="2033" spans="1:8" ht="13.5" x14ac:dyDescent="0.25">
      <c r="A2033" s="4">
        <f>TITRES_STAT!B2036</f>
        <v>44964</v>
      </c>
      <c r="B2033" s="2">
        <f>TITRES_STAT!D2036</f>
        <v>5.3308</v>
      </c>
      <c r="C2033" s="2">
        <f t="shared" si="186"/>
        <v>5.2390045749301803</v>
      </c>
      <c r="D2033" s="2">
        <f t="shared" si="188"/>
        <v>5.3110950557001164</v>
      </c>
      <c r="E2033" s="2">
        <f t="shared" si="187"/>
        <v>-7.2090480769936072E-2</v>
      </c>
      <c r="F2033" s="2">
        <f t="shared" si="191"/>
        <v>-1.6887030645703502E-2</v>
      </c>
      <c r="G2033" s="2">
        <f t="shared" si="189"/>
        <v>-5.520345012423257E-2</v>
      </c>
      <c r="H2033" s="2" t="str">
        <f t="shared" si="190"/>
        <v>Hold</v>
      </c>
    </row>
    <row r="2034" spans="1:8" ht="13.5" x14ac:dyDescent="0.25">
      <c r="A2034" s="4">
        <f>TITRES_STAT!B2037</f>
        <v>44965</v>
      </c>
      <c r="B2034" s="2">
        <f>TITRES_STAT!D2037</f>
        <v>5.4020000000000001</v>
      </c>
      <c r="C2034" s="2">
        <f t="shared" si="186"/>
        <v>5.2148346403255372</v>
      </c>
      <c r="D2034" s="2">
        <f t="shared" si="188"/>
        <v>5.3178287552778851</v>
      </c>
      <c r="E2034" s="2">
        <f t="shared" si="187"/>
        <v>-0.10299411495234789</v>
      </c>
      <c r="F2034" s="2">
        <f t="shared" si="191"/>
        <v>-3.4108447507032381E-2</v>
      </c>
      <c r="G2034" s="2">
        <f t="shared" si="189"/>
        <v>-6.8885667445315518E-2</v>
      </c>
      <c r="H2034" s="2" t="str">
        <f t="shared" si="190"/>
        <v>Hold</v>
      </c>
    </row>
    <row r="2035" spans="1:8" ht="13.5" x14ac:dyDescent="0.25">
      <c r="A2035" s="4">
        <f>TITRES_STAT!B2038</f>
        <v>44966</v>
      </c>
      <c r="B2035" s="2">
        <f>TITRES_STAT!D2038</f>
        <v>5.4241999999999999</v>
      </c>
      <c r="C2035" s="2">
        <f t="shared" si="186"/>
        <v>5.2059985418139165</v>
      </c>
      <c r="D2035" s="2">
        <f t="shared" si="188"/>
        <v>5.3257081067387819</v>
      </c>
      <c r="E2035" s="2">
        <f t="shared" si="187"/>
        <v>-0.1197095649248654</v>
      </c>
      <c r="F2035" s="2">
        <f t="shared" si="191"/>
        <v>-5.1228670990598989E-2</v>
      </c>
      <c r="G2035" s="2">
        <f t="shared" si="189"/>
        <v>-6.8480893934266401E-2</v>
      </c>
      <c r="H2035" s="2" t="str">
        <f t="shared" si="190"/>
        <v>Hold</v>
      </c>
    </row>
    <row r="2036" spans="1:8" ht="13.5" x14ac:dyDescent="0.25">
      <c r="A2036" s="4">
        <f>TITRES_STAT!B2039</f>
        <v>44967</v>
      </c>
      <c r="B2036" s="2">
        <f>TITRES_STAT!D2039</f>
        <v>5.4153000000000002</v>
      </c>
      <c r="C2036" s="2">
        <f t="shared" si="186"/>
        <v>5.191691073842545</v>
      </c>
      <c r="D2036" s="2">
        <f t="shared" si="188"/>
        <v>5.3323445432766494</v>
      </c>
      <c r="E2036" s="2">
        <f t="shared" si="187"/>
        <v>-0.14065346943410439</v>
      </c>
      <c r="F2036" s="2">
        <f t="shared" si="191"/>
        <v>-6.911363067930007E-2</v>
      </c>
      <c r="G2036" s="2">
        <f t="shared" si="189"/>
        <v>-7.1539838754804325E-2</v>
      </c>
      <c r="H2036" s="2" t="str">
        <f t="shared" si="190"/>
        <v>Hold</v>
      </c>
    </row>
    <row r="2037" spans="1:8" ht="13.5" x14ac:dyDescent="0.25">
      <c r="A2037" s="4">
        <f>TITRES_STAT!B2040</f>
        <v>44970</v>
      </c>
      <c r="B2037" s="2">
        <f>TITRES_STAT!D2040</f>
        <v>5.4153000000000002</v>
      </c>
      <c r="C2037" s="2">
        <f t="shared" si="186"/>
        <v>5.2069386009436913</v>
      </c>
      <c r="D2037" s="2">
        <f t="shared" si="188"/>
        <v>5.3384893919228231</v>
      </c>
      <c r="E2037" s="2">
        <f t="shared" si="187"/>
        <v>-0.1315507909791318</v>
      </c>
      <c r="F2037" s="2">
        <f t="shared" si="191"/>
        <v>-8.1601062739266428E-2</v>
      </c>
      <c r="G2037" s="2">
        <f t="shared" si="189"/>
        <v>-4.9949728239865376E-2</v>
      </c>
      <c r="H2037" s="2" t="str">
        <f t="shared" si="190"/>
        <v>Hold</v>
      </c>
    </row>
    <row r="2038" spans="1:8" ht="13.5" x14ac:dyDescent="0.25">
      <c r="A2038" s="4">
        <f>TITRES_STAT!B2041</f>
        <v>44971</v>
      </c>
      <c r="B2038" s="2">
        <f>TITRES_STAT!D2041</f>
        <v>5.4153000000000002</v>
      </c>
      <c r="C2038" s="2">
        <f t="shared" si="186"/>
        <v>5.2232711238754312</v>
      </c>
      <c r="D2038" s="2">
        <f t="shared" si="188"/>
        <v>5.3441790665952063</v>
      </c>
      <c r="E2038" s="2">
        <f t="shared" si="187"/>
        <v>-0.12090794271977501</v>
      </c>
      <c r="F2038" s="2">
        <f t="shared" si="191"/>
        <v>-8.946243873536816E-2</v>
      </c>
      <c r="G2038" s="2">
        <f t="shared" si="189"/>
        <v>-3.1445503984406847E-2</v>
      </c>
      <c r="H2038" s="2" t="str">
        <f t="shared" si="190"/>
        <v>Hold</v>
      </c>
    </row>
    <row r="2039" spans="1:8" ht="13.5" x14ac:dyDescent="0.25">
      <c r="A2039" s="4">
        <f>TITRES_STAT!B2042</f>
        <v>44972</v>
      </c>
      <c r="B2039" s="2">
        <f>TITRES_STAT!D2042</f>
        <v>5.4108999999999998</v>
      </c>
      <c r="C2039" s="2">
        <f t="shared" si="186"/>
        <v>5.2370909509715187</v>
      </c>
      <c r="D2039" s="2">
        <f t="shared" si="188"/>
        <v>5.3491213579585244</v>
      </c>
      <c r="E2039" s="2">
        <f t="shared" si="187"/>
        <v>-0.11203040698700573</v>
      </c>
      <c r="F2039" s="2">
        <f t="shared" si="191"/>
        <v>-9.3976032385695685E-2</v>
      </c>
      <c r="G2039" s="2">
        <f t="shared" si="189"/>
        <v>-1.8054374601310041E-2</v>
      </c>
      <c r="H2039" s="2" t="str">
        <f t="shared" si="190"/>
        <v>Hold</v>
      </c>
    </row>
    <row r="2040" spans="1:8" ht="13.5" x14ac:dyDescent="0.25">
      <c r="A2040" s="4">
        <f>TITRES_STAT!B2043</f>
        <v>44973</v>
      </c>
      <c r="B2040" s="2">
        <f>TITRES_STAT!D2043</f>
        <v>5.4108999999999998</v>
      </c>
      <c r="C2040" s="2">
        <f t="shared" si="186"/>
        <v>5.2385231123605163</v>
      </c>
      <c r="D2040" s="2">
        <f t="shared" si="188"/>
        <v>5.3536975536653006</v>
      </c>
      <c r="E2040" s="2">
        <f t="shared" si="187"/>
        <v>-0.11517444130478438</v>
      </c>
      <c r="F2040" s="2">
        <f t="shared" si="191"/>
        <v>-9.8215714169513441E-2</v>
      </c>
      <c r="G2040" s="2">
        <f t="shared" si="189"/>
        <v>-1.695872713527094E-2</v>
      </c>
      <c r="H2040" s="2" t="str">
        <f t="shared" si="190"/>
        <v>Hold</v>
      </c>
    </row>
    <row r="2041" spans="1:8" ht="13.5" x14ac:dyDescent="0.25">
      <c r="A2041" s="4">
        <f>TITRES_STAT!B2044</f>
        <v>44974</v>
      </c>
      <c r="B2041" s="2">
        <f>TITRES_STAT!D2044</f>
        <v>5.2953000000000001</v>
      </c>
      <c r="C2041" s="2">
        <f t="shared" si="186"/>
        <v>5.2328887873819756</v>
      </c>
      <c r="D2041" s="2">
        <f t="shared" si="188"/>
        <v>5.3493718089493525</v>
      </c>
      <c r="E2041" s="2">
        <f t="shared" si="187"/>
        <v>-0.11648302156737689</v>
      </c>
      <c r="F2041" s="2">
        <f t="shared" si="191"/>
        <v>-0.10186917564908614</v>
      </c>
      <c r="G2041" s="2">
        <f t="shared" si="189"/>
        <v>-1.4613845918290749E-2</v>
      </c>
      <c r="H2041" s="2" t="str">
        <f t="shared" si="190"/>
        <v>Hold</v>
      </c>
    </row>
    <row r="2042" spans="1:8" ht="13.5" x14ac:dyDescent="0.25">
      <c r="A2042" s="4">
        <f>TITRES_STAT!B2045</f>
        <v>44977</v>
      </c>
      <c r="B2042" s="2">
        <f>TITRES_STAT!D2045</f>
        <v>5.4020000000000001</v>
      </c>
      <c r="C2042" s="2">
        <f t="shared" si="186"/>
        <v>5.248644358553979</v>
      </c>
      <c r="D2042" s="2">
        <f t="shared" si="188"/>
        <v>5.3532701934716229</v>
      </c>
      <c r="E2042" s="2">
        <f t="shared" si="187"/>
        <v>-0.10462583491764388</v>
      </c>
      <c r="F2042" s="2">
        <f t="shared" si="191"/>
        <v>-0.1024205075027977</v>
      </c>
      <c r="G2042" s="2">
        <f t="shared" si="189"/>
        <v>-2.2053274148461782E-3</v>
      </c>
      <c r="H2042" s="2" t="str">
        <f t="shared" si="190"/>
        <v>Hold</v>
      </c>
    </row>
    <row r="2043" spans="1:8" ht="13.5" x14ac:dyDescent="0.25">
      <c r="A2043" s="4">
        <f>TITRES_STAT!B2046</f>
        <v>44978</v>
      </c>
      <c r="B2043" s="2">
        <f>TITRES_STAT!D2046</f>
        <v>5.4020000000000001</v>
      </c>
      <c r="C2043" s="2">
        <f t="shared" si="186"/>
        <v>5.2612836880072127</v>
      </c>
      <c r="D2043" s="2">
        <f t="shared" si="188"/>
        <v>5.3568798087700209</v>
      </c>
      <c r="E2043" s="2">
        <f t="shared" si="187"/>
        <v>-9.5596120762808212E-2</v>
      </c>
      <c r="F2043" s="2">
        <f t="shared" si="191"/>
        <v>-0.10105563015479982</v>
      </c>
      <c r="G2043" s="2">
        <f t="shared" si="189"/>
        <v>5.4595093919916071E-3</v>
      </c>
      <c r="H2043" s="2" t="str">
        <f t="shared" si="190"/>
        <v>Sell</v>
      </c>
    </row>
    <row r="2044" spans="1:8" ht="13.5" x14ac:dyDescent="0.25">
      <c r="A2044" s="4">
        <f>TITRES_STAT!B2047</f>
        <v>44979</v>
      </c>
      <c r="B2044" s="2">
        <f>TITRES_STAT!D2047</f>
        <v>5.3353000000000002</v>
      </c>
      <c r="C2044" s="2">
        <f t="shared" si="186"/>
        <v>5.282932351390718</v>
      </c>
      <c r="D2044" s="2">
        <f t="shared" si="188"/>
        <v>5.3552813044166863</v>
      </c>
      <c r="E2044" s="2">
        <f t="shared" si="187"/>
        <v>-7.2348953025968221E-2</v>
      </c>
      <c r="F2044" s="2">
        <f t="shared" si="191"/>
        <v>-9.5314294729033508E-2</v>
      </c>
      <c r="G2044" s="2">
        <f t="shared" si="189"/>
        <v>2.2965341703065287E-2</v>
      </c>
      <c r="H2044" s="2" t="str">
        <f t="shared" si="190"/>
        <v>Sell</v>
      </c>
    </row>
    <row r="2045" spans="1:8" ht="13.5" x14ac:dyDescent="0.25">
      <c r="A2045" s="4">
        <f>TITRES_STAT!B2048</f>
        <v>44980</v>
      </c>
      <c r="B2045" s="2">
        <f>TITRES_STAT!D2048</f>
        <v>5.3353000000000002</v>
      </c>
      <c r="C2045" s="2">
        <f t="shared" si="186"/>
        <v>5.3046658357921466</v>
      </c>
      <c r="D2045" s="2">
        <f t="shared" si="188"/>
        <v>5.3538012077932278</v>
      </c>
      <c r="E2045" s="2">
        <f t="shared" si="187"/>
        <v>-4.9135372001081201E-2</v>
      </c>
      <c r="F2045" s="2">
        <f t="shared" si="191"/>
        <v>-8.6078510183443049E-2</v>
      </c>
      <c r="G2045" s="2">
        <f t="shared" si="189"/>
        <v>3.6943138182361848E-2</v>
      </c>
      <c r="H2045" s="2" t="str">
        <f t="shared" si="190"/>
        <v>Sell</v>
      </c>
    </row>
    <row r="2046" spans="1:8" ht="13.5" x14ac:dyDescent="0.25">
      <c r="A2046" s="4">
        <f>TITRES_STAT!B2049</f>
        <v>44981</v>
      </c>
      <c r="B2046" s="2">
        <f>TITRES_STAT!D2049</f>
        <v>5.3131000000000004</v>
      </c>
      <c r="C2046" s="2">
        <f t="shared" si="186"/>
        <v>5.3216864764395089</v>
      </c>
      <c r="D2046" s="2">
        <f t="shared" si="188"/>
        <v>5.3507863035122476</v>
      </c>
      <c r="E2046" s="2">
        <f t="shared" si="187"/>
        <v>-2.9099827072738726E-2</v>
      </c>
      <c r="F2046" s="2">
        <f t="shared" si="191"/>
        <v>-7.4682773561302179E-2</v>
      </c>
      <c r="G2046" s="2">
        <f t="shared" si="189"/>
        <v>4.5582946488563453E-2</v>
      </c>
      <c r="H2046" s="2" t="str">
        <f t="shared" si="190"/>
        <v>Sell</v>
      </c>
    </row>
    <row r="2047" spans="1:8" ht="13.5" x14ac:dyDescent="0.25">
      <c r="A2047" s="4">
        <f>TITRES_STAT!B2050</f>
        <v>44984</v>
      </c>
      <c r="B2047" s="2">
        <f>TITRES_STAT!D2050</f>
        <v>5.3131000000000004</v>
      </c>
      <c r="C2047" s="2">
        <f t="shared" si="186"/>
        <v>5.3360885569872769</v>
      </c>
      <c r="D2047" s="2">
        <f t="shared" si="188"/>
        <v>5.3479947254743037</v>
      </c>
      <c r="E2047" s="2">
        <f t="shared" si="187"/>
        <v>-1.1906168487026747E-2</v>
      </c>
      <c r="F2047" s="2">
        <f t="shared" si="191"/>
        <v>-6.2127452546447096E-2</v>
      </c>
      <c r="G2047" s="2">
        <f t="shared" si="189"/>
        <v>5.0221284059420349E-2</v>
      </c>
      <c r="H2047" s="2" t="str">
        <f t="shared" si="190"/>
        <v>Sell</v>
      </c>
    </row>
    <row r="2048" spans="1:8" ht="13.5" x14ac:dyDescent="0.25">
      <c r="A2048" s="4">
        <f>TITRES_STAT!B2051</f>
        <v>44985</v>
      </c>
      <c r="B2048" s="2">
        <f>TITRES_STAT!D2051</f>
        <v>5.4020000000000001</v>
      </c>
      <c r="C2048" s="2">
        <f t="shared" si="186"/>
        <v>5.3482749328353885</v>
      </c>
      <c r="D2048" s="2">
        <f t="shared" si="188"/>
        <v>5.3519951161799106</v>
      </c>
      <c r="E2048" s="2">
        <f t="shared" si="187"/>
        <v>-3.7201833445221766E-3</v>
      </c>
      <c r="F2048" s="2">
        <f t="shared" si="191"/>
        <v>-5.0445998706062117E-2</v>
      </c>
      <c r="G2048" s="2">
        <f t="shared" si="189"/>
        <v>4.6725815361539941E-2</v>
      </c>
      <c r="H2048" s="2" t="str">
        <f t="shared" si="190"/>
        <v>Sell</v>
      </c>
    </row>
    <row r="2049" spans="1:8" ht="13.5" x14ac:dyDescent="0.25">
      <c r="A2049" s="4">
        <f>TITRES_STAT!B2052</f>
        <v>44986</v>
      </c>
      <c r="B2049" s="2">
        <f>TITRES_STAT!D2052</f>
        <v>5.4020000000000001</v>
      </c>
      <c r="C2049" s="2">
        <f t="shared" si="186"/>
        <v>5.357909558553021</v>
      </c>
      <c r="D2049" s="2">
        <f t="shared" si="188"/>
        <v>5.355699181648065</v>
      </c>
      <c r="E2049" s="2">
        <f t="shared" si="187"/>
        <v>2.2103769049559574E-3</v>
      </c>
      <c r="F2049" s="2">
        <f t="shared" si="191"/>
        <v>-3.9914723583858509E-2</v>
      </c>
      <c r="G2049" s="2">
        <f t="shared" si="189"/>
        <v>4.2125100488814467E-2</v>
      </c>
      <c r="H2049" s="2" t="str">
        <f t="shared" si="190"/>
        <v>Sell</v>
      </c>
    </row>
    <row r="2050" spans="1:8" ht="13.5" x14ac:dyDescent="0.25">
      <c r="A2050" s="4">
        <f>TITRES_STAT!B2053</f>
        <v>44987</v>
      </c>
      <c r="B2050" s="2">
        <f>TITRES_STAT!D2053</f>
        <v>5.5575999999999999</v>
      </c>
      <c r="C2050" s="2">
        <f t="shared" si="186"/>
        <v>5.366061934160248</v>
      </c>
      <c r="D2050" s="2">
        <f t="shared" si="188"/>
        <v>5.3706547978222821</v>
      </c>
      <c r="E2050" s="2">
        <f t="shared" si="187"/>
        <v>-4.5928636620340413E-3</v>
      </c>
      <c r="F2050" s="2">
        <f t="shared" si="191"/>
        <v>-3.2850351599493614E-2</v>
      </c>
      <c r="G2050" s="2">
        <f t="shared" si="189"/>
        <v>2.8257487937459573E-2</v>
      </c>
      <c r="H2050" s="2" t="str">
        <f t="shared" si="190"/>
        <v>Sell</v>
      </c>
    </row>
    <row r="2051" spans="1:8" ht="13.5" x14ac:dyDescent="0.25">
      <c r="A2051" s="4">
        <f>TITRES_STAT!B2054</f>
        <v>44988</v>
      </c>
      <c r="B2051" s="2">
        <f>TITRES_STAT!D2054</f>
        <v>5.5530999999999997</v>
      </c>
      <c r="C2051" s="2">
        <f t="shared" si="186"/>
        <v>5.3551754827509788</v>
      </c>
      <c r="D2051" s="2">
        <f t="shared" si="188"/>
        <v>5.3841692572428537</v>
      </c>
      <c r="E2051" s="2">
        <f t="shared" si="187"/>
        <v>-2.8993774491874902E-2</v>
      </c>
      <c r="F2051" s="2">
        <f t="shared" si="191"/>
        <v>-3.2079036177969873E-2</v>
      </c>
      <c r="G2051" s="2">
        <f t="shared" si="189"/>
        <v>3.0852616860949714E-3</v>
      </c>
      <c r="H2051" s="2" t="str">
        <f t="shared" si="190"/>
        <v>Sell</v>
      </c>
    </row>
    <row r="2052" spans="1:8" ht="13.5" x14ac:dyDescent="0.25">
      <c r="A2052" s="4">
        <f>TITRES_STAT!B2055</f>
        <v>44991</v>
      </c>
      <c r="B2052" s="2">
        <f>TITRES_STAT!D2055</f>
        <v>5.4287000000000001</v>
      </c>
      <c r="C2052" s="2">
        <f t="shared" si="186"/>
        <v>5.3623792546354432</v>
      </c>
      <c r="D2052" s="2">
        <f t="shared" si="188"/>
        <v>5.3874678307804205</v>
      </c>
      <c r="E2052" s="2">
        <f t="shared" si="187"/>
        <v>-2.5088576144977282E-2</v>
      </c>
      <c r="F2052" s="2">
        <f t="shared" si="191"/>
        <v>-3.0680944171371356E-2</v>
      </c>
      <c r="G2052" s="2">
        <f t="shared" si="189"/>
        <v>5.5923680263940748E-3</v>
      </c>
      <c r="H2052" s="2" t="str">
        <f t="shared" si="190"/>
        <v>Sell</v>
      </c>
    </row>
    <row r="2053" spans="1:8" ht="13.5" x14ac:dyDescent="0.25">
      <c r="A2053" s="4">
        <f>TITRES_STAT!B2056</f>
        <v>44992</v>
      </c>
      <c r="B2053" s="2">
        <f>TITRES_STAT!D2056</f>
        <v>5.3796999999999997</v>
      </c>
      <c r="C2053" s="2">
        <f t="shared" si="186"/>
        <v>5.3684747539222979</v>
      </c>
      <c r="D2053" s="2">
        <f t="shared" si="188"/>
        <v>5.3868924359077974</v>
      </c>
      <c r="E2053" s="2">
        <f t="shared" si="187"/>
        <v>-1.8417681985499534E-2</v>
      </c>
      <c r="F2053" s="2">
        <f t="shared" si="191"/>
        <v>-2.8228291734196994E-2</v>
      </c>
      <c r="G2053" s="2">
        <f t="shared" si="189"/>
        <v>9.8106097486974596E-3</v>
      </c>
      <c r="H2053" s="2" t="str">
        <f t="shared" si="190"/>
        <v>Sell</v>
      </c>
    </row>
    <row r="2054" spans="1:8" ht="13.5" x14ac:dyDescent="0.25">
      <c r="A2054" s="4">
        <f>TITRES_STAT!B2057</f>
        <v>44993</v>
      </c>
      <c r="B2054" s="2">
        <f>TITRES_STAT!D2057</f>
        <v>5.5575999999999999</v>
      </c>
      <c r="C2054" s="2">
        <f t="shared" si="186"/>
        <v>5.3633709456265599</v>
      </c>
      <c r="D2054" s="2">
        <f t="shared" si="188"/>
        <v>5.3995374406553678</v>
      </c>
      <c r="E2054" s="2">
        <f t="shared" si="187"/>
        <v>-3.6166495028807866E-2</v>
      </c>
      <c r="F2054" s="2">
        <f t="shared" si="191"/>
        <v>-2.9815932393119169E-2</v>
      </c>
      <c r="G2054" s="2">
        <f t="shared" si="189"/>
        <v>-6.3505626356886967E-3</v>
      </c>
      <c r="H2054" s="2" t="str">
        <f t="shared" si="190"/>
        <v>Hold</v>
      </c>
    </row>
    <row r="2055" spans="1:8" ht="13.5" x14ac:dyDescent="0.25">
      <c r="A2055" s="4">
        <f>TITRES_STAT!B2058</f>
        <v>44994</v>
      </c>
      <c r="B2055" s="2">
        <f>TITRES_STAT!D2058</f>
        <v>5.3796999999999997</v>
      </c>
      <c r="C2055" s="2">
        <f t="shared" si="186"/>
        <v>5.3590523386070892</v>
      </c>
      <c r="D2055" s="2">
        <f t="shared" si="188"/>
        <v>5.3980680006068225</v>
      </c>
      <c r="E2055" s="2">
        <f t="shared" si="187"/>
        <v>-3.9015661999733275E-2</v>
      </c>
      <c r="F2055" s="2">
        <f t="shared" si="191"/>
        <v>-3.1655878314441992E-2</v>
      </c>
      <c r="G2055" s="2">
        <f t="shared" si="189"/>
        <v>-7.3597836852912837E-3</v>
      </c>
      <c r="H2055" s="2" t="str">
        <f t="shared" si="190"/>
        <v>Hold</v>
      </c>
    </row>
    <row r="2056" spans="1:8" ht="13.5" x14ac:dyDescent="0.25">
      <c r="A2056" s="4">
        <f>TITRES_STAT!B2059</f>
        <v>44995</v>
      </c>
      <c r="B2056" s="2">
        <f>TITRES_STAT!D2059</f>
        <v>5.5130999999999997</v>
      </c>
      <c r="C2056" s="2">
        <f t="shared" si="186"/>
        <v>5.3519827480521522</v>
      </c>
      <c r="D2056" s="2">
        <f t="shared" si="188"/>
        <v>5.4065888894507621</v>
      </c>
      <c r="E2056" s="2">
        <f t="shared" si="187"/>
        <v>-5.4606141398609864E-2</v>
      </c>
      <c r="F2056" s="2">
        <f t="shared" si="191"/>
        <v>-3.6245930931275566E-2</v>
      </c>
      <c r="G2056" s="2">
        <f t="shared" si="189"/>
        <v>-1.8360210467334298E-2</v>
      </c>
      <c r="H2056" s="2" t="str">
        <f t="shared" si="190"/>
        <v>Hold</v>
      </c>
    </row>
    <row r="2057" spans="1:8" ht="13.5" x14ac:dyDescent="0.25">
      <c r="A2057" s="4">
        <f>TITRES_STAT!B2060</f>
        <v>44998</v>
      </c>
      <c r="B2057" s="2">
        <f>TITRES_STAT!D2060</f>
        <v>5.4953000000000003</v>
      </c>
      <c r="C2057" s="2">
        <f t="shared" si="186"/>
        <v>5.3460007868133594</v>
      </c>
      <c r="D2057" s="2">
        <f t="shared" si="188"/>
        <v>5.4131600828247795</v>
      </c>
      <c r="E2057" s="2">
        <f t="shared" si="187"/>
        <v>-6.7159296011420011E-2</v>
      </c>
      <c r="F2057" s="2">
        <f t="shared" si="191"/>
        <v>-4.2428603947304452E-2</v>
      </c>
      <c r="G2057" s="2">
        <f t="shared" si="189"/>
        <v>-2.4730692064115559E-2</v>
      </c>
      <c r="H2057" s="2" t="str">
        <f t="shared" si="190"/>
        <v>Hold</v>
      </c>
    </row>
    <row r="2058" spans="1:8" ht="13.5" x14ac:dyDescent="0.25">
      <c r="A2058" s="4">
        <f>TITRES_STAT!B2061</f>
        <v>44999</v>
      </c>
      <c r="B2058" s="2">
        <f>TITRES_STAT!D2061</f>
        <v>5.4953000000000003</v>
      </c>
      <c r="C2058" s="2">
        <f t="shared" si="186"/>
        <v>5.3546160503805345</v>
      </c>
      <c r="D2058" s="2">
        <f t="shared" si="188"/>
        <v>5.4192445211340559</v>
      </c>
      <c r="E2058" s="2">
        <f t="shared" si="187"/>
        <v>-6.4628470753521405E-2</v>
      </c>
      <c r="F2058" s="2">
        <f t="shared" si="191"/>
        <v>-4.6868577308547849E-2</v>
      </c>
      <c r="G2058" s="2">
        <f t="shared" si="189"/>
        <v>-1.7759893444973557E-2</v>
      </c>
      <c r="H2058" s="2" t="str">
        <f t="shared" si="190"/>
        <v>Hold</v>
      </c>
    </row>
    <row r="2059" spans="1:8" ht="13.5" x14ac:dyDescent="0.25">
      <c r="A2059" s="4">
        <f>TITRES_STAT!B2062</f>
        <v>45000</v>
      </c>
      <c r="B2059" s="2">
        <f>TITRES_STAT!D2062</f>
        <v>5.4953000000000003</v>
      </c>
      <c r="C2059" s="2">
        <f t="shared" si="186"/>
        <v>5.3619058887835287</v>
      </c>
      <c r="D2059" s="2">
        <f t="shared" si="188"/>
        <v>5.4248782603093115</v>
      </c>
      <c r="E2059" s="2">
        <f t="shared" si="187"/>
        <v>-6.2972371525782833E-2</v>
      </c>
      <c r="F2059" s="2">
        <f t="shared" si="191"/>
        <v>-5.0089336151994852E-2</v>
      </c>
      <c r="G2059" s="2">
        <f t="shared" si="189"/>
        <v>-1.2883035373787981E-2</v>
      </c>
      <c r="H2059" s="2" t="str">
        <f t="shared" si="190"/>
        <v>Hold</v>
      </c>
    </row>
    <row r="2060" spans="1:8" ht="13.5" x14ac:dyDescent="0.25">
      <c r="A2060" s="4">
        <f>TITRES_STAT!B2063</f>
        <v>45001</v>
      </c>
      <c r="B2060" s="2">
        <f>TITRES_STAT!D2063</f>
        <v>5.4953000000000003</v>
      </c>
      <c r="C2060" s="2">
        <f t="shared" si="186"/>
        <v>5.3920126751245245</v>
      </c>
      <c r="D2060" s="2">
        <f t="shared" si="188"/>
        <v>5.4300946854715839</v>
      </c>
      <c r="E2060" s="2">
        <f t="shared" si="187"/>
        <v>-3.8082010347059381E-2</v>
      </c>
      <c r="F2060" s="2">
        <f t="shared" si="191"/>
        <v>-4.7687870991007755E-2</v>
      </c>
      <c r="G2060" s="2">
        <f t="shared" si="189"/>
        <v>9.6058606439483746E-3</v>
      </c>
      <c r="H2060" s="2" t="str">
        <f t="shared" si="190"/>
        <v>Sell</v>
      </c>
    </row>
    <row r="2061" spans="1:8" ht="13.5" x14ac:dyDescent="0.25">
      <c r="A2061" s="4">
        <f>TITRES_STAT!B2064</f>
        <v>45002</v>
      </c>
      <c r="B2061" s="2">
        <f>TITRES_STAT!D2064</f>
        <v>5.5575999999999999</v>
      </c>
      <c r="C2061" s="2">
        <f t="shared" si="186"/>
        <v>5.4167953404899825</v>
      </c>
      <c r="D2061" s="2">
        <f t="shared" si="188"/>
        <v>5.4395395235847994</v>
      </c>
      <c r="E2061" s="2">
        <f t="shared" si="187"/>
        <v>-2.2744183094816961E-2</v>
      </c>
      <c r="F2061" s="2">
        <f t="shared" si="191"/>
        <v>-4.2699133411769605E-2</v>
      </c>
      <c r="G2061" s="2">
        <f t="shared" si="189"/>
        <v>1.9954950316952644E-2</v>
      </c>
      <c r="H2061" s="2" t="str">
        <f t="shared" si="190"/>
        <v>Sell</v>
      </c>
    </row>
    <row r="2062" spans="1:8" ht="13.5" x14ac:dyDescent="0.25">
      <c r="A2062" s="4">
        <f>TITRES_STAT!B2065</f>
        <v>45006</v>
      </c>
      <c r="B2062" s="2">
        <f>TITRES_STAT!D2065</f>
        <v>5.5575999999999999</v>
      </c>
      <c r="C2062" s="2">
        <f t="shared" si="186"/>
        <v>5.4186268265684463</v>
      </c>
      <c r="D2062" s="2">
        <f t="shared" si="188"/>
        <v>5.4482847440599986</v>
      </c>
      <c r="E2062" s="2">
        <f t="shared" si="187"/>
        <v>-2.9657917491552332E-2</v>
      </c>
      <c r="F2062" s="2">
        <f t="shared" si="191"/>
        <v>-4.0090890227726154E-2</v>
      </c>
      <c r="G2062" s="2">
        <f t="shared" si="189"/>
        <v>1.0432972736173822E-2</v>
      </c>
      <c r="H2062" s="2" t="str">
        <f t="shared" si="190"/>
        <v>Sell</v>
      </c>
    </row>
    <row r="2063" spans="1:8" ht="13.5" x14ac:dyDescent="0.25">
      <c r="A2063" s="4">
        <f>TITRES_STAT!B2066</f>
        <v>45007</v>
      </c>
      <c r="B2063" s="2">
        <f>TITRES_STAT!D2066</f>
        <v>5.4687000000000001</v>
      </c>
      <c r="C2063" s="2">
        <f t="shared" ref="C2063:C2126" si="192">$C$4*B2053+C2062*(1-$C$4)</f>
        <v>5.4126380840194548</v>
      </c>
      <c r="D2063" s="2">
        <f t="shared" si="188"/>
        <v>5.4497969852407397</v>
      </c>
      <c r="E2063" s="2">
        <f t="shared" si="187"/>
        <v>-3.7158901221284957E-2</v>
      </c>
      <c r="F2063" s="2">
        <f t="shared" si="191"/>
        <v>-3.9504492426437915E-2</v>
      </c>
      <c r="G2063" s="2">
        <f t="shared" si="189"/>
        <v>2.3455912051529582E-3</v>
      </c>
      <c r="H2063" s="2" t="str">
        <f t="shared" si="190"/>
        <v>Sell</v>
      </c>
    </row>
    <row r="2064" spans="1:8" ht="13.5" x14ac:dyDescent="0.25">
      <c r="A2064" s="4">
        <f>TITRES_STAT!B2067</f>
        <v>45008</v>
      </c>
      <c r="B2064" s="2">
        <f>TITRES_STAT!D2067</f>
        <v>5.4463999999999997</v>
      </c>
      <c r="C2064" s="2">
        <f t="shared" si="192"/>
        <v>5.434939917247231</v>
      </c>
      <c r="D2064" s="2">
        <f t="shared" si="188"/>
        <v>5.4495453567043883</v>
      </c>
      <c r="E2064" s="2">
        <f t="shared" si="187"/>
        <v>-1.460543945715731E-2</v>
      </c>
      <c r="F2064" s="2">
        <f t="shared" si="191"/>
        <v>-3.452468183258179E-2</v>
      </c>
      <c r="G2064" s="2">
        <f t="shared" si="189"/>
        <v>1.991924237542448E-2</v>
      </c>
      <c r="H2064" s="2" t="str">
        <f t="shared" si="190"/>
        <v>Sell</v>
      </c>
    </row>
    <row r="2065" spans="1:8" ht="13.5" x14ac:dyDescent="0.25">
      <c r="A2065" s="4">
        <f>TITRES_STAT!B2068</f>
        <v>45009</v>
      </c>
      <c r="B2065" s="2">
        <f>TITRES_STAT!D2068</f>
        <v>5.4953000000000003</v>
      </c>
      <c r="C2065" s="2">
        <f t="shared" si="192"/>
        <v>5.4264414684399647</v>
      </c>
      <c r="D2065" s="2">
        <f t="shared" si="188"/>
        <v>5.4529345895410994</v>
      </c>
      <c r="E2065" s="2">
        <f t="shared" si="187"/>
        <v>-2.6493121101134776E-2</v>
      </c>
      <c r="F2065" s="2">
        <f t="shared" si="191"/>
        <v>-3.2918369686292387E-2</v>
      </c>
      <c r="G2065" s="2">
        <f t="shared" si="189"/>
        <v>6.4252485851576113E-3</v>
      </c>
      <c r="H2065" s="2" t="str">
        <f t="shared" si="190"/>
        <v>Sell</v>
      </c>
    </row>
    <row r="2066" spans="1:8" ht="13.5" x14ac:dyDescent="0.25">
      <c r="A2066" s="4">
        <f>TITRES_STAT!B2069</f>
        <v>45012</v>
      </c>
      <c r="B2066" s="2">
        <f>TITRES_STAT!D2069</f>
        <v>5.5575999999999999</v>
      </c>
      <c r="C2066" s="2">
        <f t="shared" si="192"/>
        <v>5.4397735502184315</v>
      </c>
      <c r="D2066" s="2">
        <f t="shared" si="188"/>
        <v>5.4606875829084247</v>
      </c>
      <c r="E2066" s="2">
        <f t="shared" si="187"/>
        <v>-2.0914032689993256E-2</v>
      </c>
      <c r="F2066" s="2">
        <f t="shared" si="191"/>
        <v>-3.0517502287032559E-2</v>
      </c>
      <c r="G2066" s="2">
        <f t="shared" si="189"/>
        <v>9.6034695970393033E-3</v>
      </c>
      <c r="H2066" s="2" t="str">
        <f t="shared" si="190"/>
        <v>Sell</v>
      </c>
    </row>
    <row r="2067" spans="1:8" ht="13.5" x14ac:dyDescent="0.25">
      <c r="A2067" s="4">
        <f>TITRES_STAT!B2070</f>
        <v>45013</v>
      </c>
      <c r="B2067" s="2">
        <f>TITRES_STAT!D2070</f>
        <v>5.5575999999999999</v>
      </c>
      <c r="C2067" s="2">
        <f t="shared" si="192"/>
        <v>5.448316080954057</v>
      </c>
      <c r="D2067" s="2">
        <f t="shared" si="188"/>
        <v>5.467866280470763</v>
      </c>
      <c r="E2067" s="2">
        <f t="shared" si="187"/>
        <v>-1.9550199516706002E-2</v>
      </c>
      <c r="F2067" s="2">
        <f t="shared" si="191"/>
        <v>-2.8324041732967251E-2</v>
      </c>
      <c r="G2067" s="2">
        <f t="shared" si="189"/>
        <v>8.7738422162612489E-3</v>
      </c>
      <c r="H2067" s="2" t="str">
        <f t="shared" si="190"/>
        <v>Sell</v>
      </c>
    </row>
    <row r="2068" spans="1:8" ht="13.5" x14ac:dyDescent="0.25">
      <c r="A2068" s="4">
        <f>TITRES_STAT!B2071</f>
        <v>45014</v>
      </c>
      <c r="B2068" s="2">
        <f>TITRES_STAT!D2071</f>
        <v>5.5175999999999998</v>
      </c>
      <c r="C2068" s="2">
        <f t="shared" si="192"/>
        <v>5.4555443761918943</v>
      </c>
      <c r="D2068" s="2">
        <f t="shared" si="188"/>
        <v>5.4715502596951504</v>
      </c>
      <c r="E2068" s="2">
        <f t="shared" si="187"/>
        <v>-1.6005883503256157E-2</v>
      </c>
      <c r="F2068" s="2">
        <f t="shared" si="191"/>
        <v>-2.5860410087025033E-2</v>
      </c>
      <c r="G2068" s="2">
        <f t="shared" si="189"/>
        <v>9.8545265837688759E-3</v>
      </c>
      <c r="H2068" s="2" t="str">
        <f t="shared" si="190"/>
        <v>Sell</v>
      </c>
    </row>
    <row r="2069" spans="1:8" ht="13.5" x14ac:dyDescent="0.25">
      <c r="A2069" s="4">
        <f>TITRES_STAT!B2072</f>
        <v>45015</v>
      </c>
      <c r="B2069" s="2">
        <f>TITRES_STAT!D2072</f>
        <v>5.5130999999999997</v>
      </c>
      <c r="C2069" s="2">
        <f t="shared" si="192"/>
        <v>5.4616606260085261</v>
      </c>
      <c r="D2069" s="2">
        <f t="shared" si="188"/>
        <v>5.4746280182362508</v>
      </c>
      <c r="E2069" s="2">
        <f t="shared" si="187"/>
        <v>-1.2967392227724694E-2</v>
      </c>
      <c r="F2069" s="2">
        <f t="shared" si="191"/>
        <v>-2.3281806515164968E-2</v>
      </c>
      <c r="G2069" s="2">
        <f t="shared" si="189"/>
        <v>1.0314414287440274E-2</v>
      </c>
      <c r="H2069" s="2" t="str">
        <f t="shared" si="190"/>
        <v>Sell</v>
      </c>
    </row>
    <row r="2070" spans="1:8" ht="13.5" x14ac:dyDescent="0.25">
      <c r="A2070" s="4">
        <f>TITRES_STAT!B2073</f>
        <v>45016</v>
      </c>
      <c r="B2070" s="2">
        <f>TITRES_STAT!D2073</f>
        <v>5.5130999999999997</v>
      </c>
      <c r="C2070" s="2">
        <f t="shared" si="192"/>
        <v>5.466835914314907</v>
      </c>
      <c r="D2070" s="2">
        <f t="shared" si="188"/>
        <v>5.4774777946631952</v>
      </c>
      <c r="E2070" s="2">
        <f t="shared" si="187"/>
        <v>-1.0641880348288169E-2</v>
      </c>
      <c r="F2070" s="2">
        <f t="shared" si="191"/>
        <v>-2.0753821281789611E-2</v>
      </c>
      <c r="G2070" s="2">
        <f t="shared" si="189"/>
        <v>1.0111940933501443E-2</v>
      </c>
      <c r="H2070" s="2" t="str">
        <f t="shared" si="190"/>
        <v>Sell</v>
      </c>
    </row>
    <row r="2071" spans="1:8" ht="13.5" x14ac:dyDescent="0.25">
      <c r="A2071" s="4">
        <f>TITRES_STAT!B2074</f>
        <v>45019</v>
      </c>
      <c r="B2071" s="2">
        <f>TITRES_STAT!D2074</f>
        <v>5.4687000000000001</v>
      </c>
      <c r="C2071" s="2">
        <f t="shared" si="192"/>
        <v>5.4807996198049214</v>
      </c>
      <c r="D2071" s="2">
        <f t="shared" si="188"/>
        <v>5.4768275876511066</v>
      </c>
      <c r="E2071" s="2">
        <f t="shared" si="187"/>
        <v>3.9720321538148085E-3</v>
      </c>
      <c r="F2071" s="2">
        <f t="shared" si="191"/>
        <v>-1.5808650594668728E-2</v>
      </c>
      <c r="G2071" s="2">
        <f t="shared" si="189"/>
        <v>1.9780682748483536E-2</v>
      </c>
      <c r="H2071" s="2" t="str">
        <f t="shared" si="190"/>
        <v>Sell</v>
      </c>
    </row>
    <row r="2072" spans="1:8" ht="13.5" x14ac:dyDescent="0.25">
      <c r="A2072" s="4">
        <f>TITRES_STAT!B2075</f>
        <v>45020</v>
      </c>
      <c r="B2072" s="2">
        <f>TITRES_STAT!D2075</f>
        <v>5.4687000000000001</v>
      </c>
      <c r="C2072" s="2">
        <f t="shared" si="192"/>
        <v>5.4926150629118569</v>
      </c>
      <c r="D2072" s="2">
        <f t="shared" si="188"/>
        <v>5.4762255441213945</v>
      </c>
      <c r="E2072" s="2">
        <f t="shared" si="187"/>
        <v>1.6389518790462354E-2</v>
      </c>
      <c r="F2072" s="2">
        <f t="shared" si="191"/>
        <v>-9.3690167176425122E-3</v>
      </c>
      <c r="G2072" s="2">
        <f t="shared" si="189"/>
        <v>2.5758535508104866E-2</v>
      </c>
      <c r="H2072" s="2" t="str">
        <f t="shared" si="190"/>
        <v>Sell</v>
      </c>
    </row>
    <row r="2073" spans="1:8" ht="13.5" x14ac:dyDescent="0.25">
      <c r="A2073" s="4">
        <f>TITRES_STAT!B2076</f>
        <v>45021</v>
      </c>
      <c r="B2073" s="2">
        <f>TITRES_STAT!D2076</f>
        <v>5.3796999999999997</v>
      </c>
      <c r="C2073" s="2">
        <f t="shared" si="192"/>
        <v>5.488935822463878</v>
      </c>
      <c r="D2073" s="2">
        <f t="shared" si="188"/>
        <v>5.4690755038161063</v>
      </c>
      <c r="E2073" s="2">
        <f t="shared" si="187"/>
        <v>1.9860318647771713E-2</v>
      </c>
      <c r="F2073" s="2">
        <f t="shared" si="191"/>
        <v>-3.5231496445596675E-3</v>
      </c>
      <c r="G2073" s="2">
        <f t="shared" si="189"/>
        <v>2.3383468292331379E-2</v>
      </c>
      <c r="H2073" s="2" t="str">
        <f t="shared" si="190"/>
        <v>Sell</v>
      </c>
    </row>
    <row r="2074" spans="1:8" ht="13.5" x14ac:dyDescent="0.25">
      <c r="A2074" s="4">
        <f>TITRES_STAT!B2077</f>
        <v>45022</v>
      </c>
      <c r="B2074" s="2">
        <f>TITRES_STAT!D2077</f>
        <v>5.3441999999999998</v>
      </c>
      <c r="C2074" s="2">
        <f t="shared" si="192"/>
        <v>5.4823918497771276</v>
      </c>
      <c r="D2074" s="2">
        <f t="shared" si="188"/>
        <v>5.4598254664963948</v>
      </c>
      <c r="E2074" s="2">
        <f t="shared" si="187"/>
        <v>2.2566383280732794E-2</v>
      </c>
      <c r="F2074" s="2">
        <f t="shared" si="191"/>
        <v>1.694756940498825E-3</v>
      </c>
      <c r="G2074" s="2">
        <f t="shared" si="189"/>
        <v>2.087162634023397E-2</v>
      </c>
      <c r="H2074" s="2" t="str">
        <f t="shared" si="190"/>
        <v>Sell</v>
      </c>
    </row>
    <row r="2075" spans="1:8" ht="13.5" x14ac:dyDescent="0.25">
      <c r="A2075" s="4">
        <f>TITRES_STAT!B2078</f>
        <v>45023</v>
      </c>
      <c r="B2075" s="2">
        <f>TITRES_STAT!D2078</f>
        <v>5.3353000000000002</v>
      </c>
      <c r="C2075" s="2">
        <f t="shared" si="192"/>
        <v>5.4843777190421852</v>
      </c>
      <c r="D2075" s="2">
        <f t="shared" si="188"/>
        <v>5.4506013578670327</v>
      </c>
      <c r="E2075" s="2">
        <f t="shared" si="187"/>
        <v>3.3776361175152481E-2</v>
      </c>
      <c r="F2075" s="2">
        <f t="shared" si="191"/>
        <v>8.1110777874295568E-3</v>
      </c>
      <c r="G2075" s="2">
        <f t="shared" si="189"/>
        <v>2.5665283387722924E-2</v>
      </c>
      <c r="H2075" s="2" t="str">
        <f t="shared" si="190"/>
        <v>Sell</v>
      </c>
    </row>
    <row r="2076" spans="1:8" ht="13.5" x14ac:dyDescent="0.25">
      <c r="A2076" s="4">
        <f>TITRES_STAT!B2079</f>
        <v>45026</v>
      </c>
      <c r="B2076" s="2">
        <f>TITRES_STAT!D2079</f>
        <v>5.2107999999999999</v>
      </c>
      <c r="C2076" s="2">
        <f t="shared" si="192"/>
        <v>5.4956426853433875</v>
      </c>
      <c r="D2076" s="2">
        <f t="shared" si="188"/>
        <v>5.4328382943213267</v>
      </c>
      <c r="E2076" s="2">
        <f t="shared" ref="E2076:E2139" si="193">C2076-D2076</f>
        <v>6.2804391022060813E-2</v>
      </c>
      <c r="F2076" s="2">
        <f t="shared" si="191"/>
        <v>1.9049740434355811E-2</v>
      </c>
      <c r="G2076" s="2">
        <f t="shared" si="189"/>
        <v>4.3754650587705002E-2</v>
      </c>
      <c r="H2076" s="2" t="str">
        <f t="shared" si="190"/>
        <v>Sell</v>
      </c>
    </row>
    <row r="2077" spans="1:8" ht="13.5" x14ac:dyDescent="0.25">
      <c r="A2077" s="4">
        <f>TITRES_STAT!B2080</f>
        <v>45027</v>
      </c>
      <c r="B2077" s="2">
        <f>TITRES_STAT!D2080</f>
        <v>5.2907999999999999</v>
      </c>
      <c r="C2077" s="2">
        <f t="shared" si="192"/>
        <v>5.5051745799059431</v>
      </c>
      <c r="D2077" s="2">
        <f t="shared" ref="D2077:D2140" si="194">$D$4*B2077+(1-$D$4)*D2076</f>
        <v>5.4223169391864134</v>
      </c>
      <c r="E2077" s="2">
        <f t="shared" si="193"/>
        <v>8.2857640719529613E-2</v>
      </c>
      <c r="F2077" s="2">
        <f t="shared" si="191"/>
        <v>3.1811320491390571E-2</v>
      </c>
      <c r="G2077" s="2">
        <f t="shared" si="189"/>
        <v>5.1046320228139042E-2</v>
      </c>
      <c r="H2077" s="2" t="str">
        <f t="shared" si="190"/>
        <v>Sell</v>
      </c>
    </row>
    <row r="2078" spans="1:8" ht="13.5" x14ac:dyDescent="0.25">
      <c r="A2078" s="4">
        <f>TITRES_STAT!B2081</f>
        <v>45028</v>
      </c>
      <c r="B2078" s="2">
        <f>TITRES_STAT!D2081</f>
        <v>5.3353000000000002</v>
      </c>
      <c r="C2078" s="2">
        <f t="shared" si="192"/>
        <v>5.5070861829973365</v>
      </c>
      <c r="D2078" s="2">
        <f t="shared" si="194"/>
        <v>5.4158712399874203</v>
      </c>
      <c r="E2078" s="2">
        <f t="shared" si="193"/>
        <v>9.1214943009916283E-2</v>
      </c>
      <c r="F2078" s="2">
        <f t="shared" si="191"/>
        <v>4.3692044995095713E-2</v>
      </c>
      <c r="G2078" s="2">
        <f t="shared" si="189"/>
        <v>4.7522898014820569E-2</v>
      </c>
      <c r="H2078" s="2" t="str">
        <f t="shared" si="190"/>
        <v>Sell</v>
      </c>
    </row>
    <row r="2079" spans="1:8" ht="13.5" x14ac:dyDescent="0.25">
      <c r="A2079" s="4">
        <f>TITRES_STAT!B2082</f>
        <v>45029</v>
      </c>
      <c r="B2079" s="2">
        <f>TITRES_STAT!D2082</f>
        <v>5.2464000000000004</v>
      </c>
      <c r="C2079" s="2">
        <f t="shared" si="192"/>
        <v>5.5080113856131305</v>
      </c>
      <c r="D2079" s="2">
        <f t="shared" si="194"/>
        <v>5.4033178148031675</v>
      </c>
      <c r="E2079" s="2">
        <f t="shared" si="193"/>
        <v>0.104693570809963</v>
      </c>
      <c r="F2079" s="2">
        <f t="shared" si="191"/>
        <v>5.5892350158069176E-2</v>
      </c>
      <c r="G2079" s="2">
        <f t="shared" si="189"/>
        <v>4.8801220651893823E-2</v>
      </c>
      <c r="H2079" s="2" t="str">
        <f t="shared" si="190"/>
        <v>Sell</v>
      </c>
    </row>
    <row r="2080" spans="1:8" ht="13.5" x14ac:dyDescent="0.25">
      <c r="A2080" s="4">
        <f>TITRES_STAT!B2083</f>
        <v>45030</v>
      </c>
      <c r="B2080" s="2">
        <f>TITRES_STAT!D2083</f>
        <v>5.3308</v>
      </c>
      <c r="C2080" s="2">
        <f t="shared" si="192"/>
        <v>5.5087942493649562</v>
      </c>
      <c r="D2080" s="2">
        <f t="shared" si="194"/>
        <v>5.3979461248177474</v>
      </c>
      <c r="E2080" s="2">
        <f t="shared" si="193"/>
        <v>0.11084812454720883</v>
      </c>
      <c r="F2080" s="2">
        <f t="shared" si="191"/>
        <v>6.6883505035897114E-2</v>
      </c>
      <c r="G2080" s="2">
        <f t="shared" si="189"/>
        <v>4.3964619511311712E-2</v>
      </c>
      <c r="H2080" s="2" t="str">
        <f t="shared" si="190"/>
        <v>Sell</v>
      </c>
    </row>
    <row r="2081" spans="1:8" ht="13.5" x14ac:dyDescent="0.25">
      <c r="A2081" s="4">
        <f>TITRES_STAT!B2084</f>
        <v>45033</v>
      </c>
      <c r="B2081" s="2">
        <f>TITRES_STAT!D2084</f>
        <v>5.3263999999999996</v>
      </c>
      <c r="C2081" s="2">
        <f t="shared" si="192"/>
        <v>5.5026259033088092</v>
      </c>
      <c r="D2081" s="2">
        <f t="shared" si="194"/>
        <v>5.3926464118682844</v>
      </c>
      <c r="E2081" s="2">
        <f t="shared" si="193"/>
        <v>0.10997949144052477</v>
      </c>
      <c r="F2081" s="2">
        <f t="shared" si="191"/>
        <v>7.5502702316822656E-2</v>
      </c>
      <c r="G2081" s="2">
        <f t="shared" si="189"/>
        <v>3.4476789123702112E-2</v>
      </c>
      <c r="H2081" s="2" t="str">
        <f t="shared" si="190"/>
        <v>Sell</v>
      </c>
    </row>
    <row r="2082" spans="1:8" ht="13.5" x14ac:dyDescent="0.25">
      <c r="A2082" s="4">
        <f>TITRES_STAT!B2085</f>
        <v>45034</v>
      </c>
      <c r="B2082" s="2">
        <f>TITRES_STAT!D2085</f>
        <v>5.3263999999999996</v>
      </c>
      <c r="C2082" s="2">
        <f t="shared" si="192"/>
        <v>5.4974065335689932</v>
      </c>
      <c r="D2082" s="2">
        <f t="shared" si="194"/>
        <v>5.3877392702484119</v>
      </c>
      <c r="E2082" s="2">
        <f t="shared" si="193"/>
        <v>0.1096672633205813</v>
      </c>
      <c r="F2082" s="2">
        <f t="shared" si="191"/>
        <v>8.2335614517574388E-2</v>
      </c>
      <c r="G2082" s="2">
        <f t="shared" si="189"/>
        <v>2.7331648803006911E-2</v>
      </c>
      <c r="H2082" s="2" t="str">
        <f t="shared" si="190"/>
        <v>Sell</v>
      </c>
    </row>
    <row r="2083" spans="1:8" ht="13.5" x14ac:dyDescent="0.25">
      <c r="A2083" s="4">
        <f>TITRES_STAT!B2086</f>
        <v>45035</v>
      </c>
      <c r="B2083" s="2">
        <f>TITRES_STAT!D2086</f>
        <v>5.3574999999999999</v>
      </c>
      <c r="C2083" s="2">
        <f t="shared" si="192"/>
        <v>5.4792978360968405</v>
      </c>
      <c r="D2083" s="2">
        <f t="shared" si="194"/>
        <v>5.3854993243040852</v>
      </c>
      <c r="E2083" s="2">
        <f t="shared" si="193"/>
        <v>9.3798511792755335E-2</v>
      </c>
      <c r="F2083" s="2">
        <f t="shared" si="191"/>
        <v>8.462819397261058E-2</v>
      </c>
      <c r="G2083" s="2">
        <f t="shared" si="189"/>
        <v>9.1703178201447549E-3</v>
      </c>
      <c r="H2083" s="2" t="str">
        <f t="shared" si="190"/>
        <v>Sell</v>
      </c>
    </row>
    <row r="2084" spans="1:8" ht="13.5" x14ac:dyDescent="0.25">
      <c r="A2084" s="4">
        <f>TITRES_STAT!B2087</f>
        <v>45036</v>
      </c>
      <c r="B2084" s="2">
        <f>TITRES_STAT!D2087</f>
        <v>5.3353000000000002</v>
      </c>
      <c r="C2084" s="2">
        <f t="shared" si="192"/>
        <v>5.4585135536204037</v>
      </c>
      <c r="D2084" s="2">
        <f t="shared" si="194"/>
        <v>5.3817808558371159</v>
      </c>
      <c r="E2084" s="2">
        <f t="shared" si="193"/>
        <v>7.673269778328784E-2</v>
      </c>
      <c r="F2084" s="2">
        <f t="shared" si="191"/>
        <v>8.3049094734746046E-2</v>
      </c>
      <c r="G2084" s="2">
        <f t="shared" ref="G2084:G2147" si="195">E2084-F2084</f>
        <v>-6.3163969514582058E-3</v>
      </c>
      <c r="H2084" s="2" t="str">
        <f t="shared" ref="H2084:H2147" si="196">IF(G2084&lt;0,"Hold","Sell")</f>
        <v>Hold</v>
      </c>
    </row>
    <row r="2085" spans="1:8" ht="13.5" x14ac:dyDescent="0.25">
      <c r="A2085" s="4">
        <f>TITRES_STAT!B2088</f>
        <v>45040</v>
      </c>
      <c r="B2085" s="2">
        <f>TITRES_STAT!D2088</f>
        <v>5.3441999999999998</v>
      </c>
      <c r="C2085" s="2">
        <f t="shared" si="192"/>
        <v>5.4395576222941875</v>
      </c>
      <c r="D2085" s="2">
        <f t="shared" si="194"/>
        <v>5.3789970887380703</v>
      </c>
      <c r="E2085" s="2">
        <f t="shared" si="193"/>
        <v>6.0560533556117235E-2</v>
      </c>
      <c r="F2085" s="2">
        <f t="shared" ref="F2085:F2148" si="197">(E2085*(2/(10)))+((1-(2/10))*F2084)</f>
        <v>7.8551382499020286E-2</v>
      </c>
      <c r="G2085" s="2">
        <f t="shared" si="195"/>
        <v>-1.7990848942903051E-2</v>
      </c>
      <c r="H2085" s="2" t="str">
        <f t="shared" si="196"/>
        <v>Hold</v>
      </c>
    </row>
    <row r="2086" spans="1:8" ht="13.5" x14ac:dyDescent="0.25">
      <c r="A2086" s="4">
        <f>TITRES_STAT!B2089</f>
        <v>45041</v>
      </c>
      <c r="B2086" s="2">
        <f>TITRES_STAT!D2089</f>
        <v>5.4641999999999999</v>
      </c>
      <c r="C2086" s="2">
        <f t="shared" si="192"/>
        <v>5.4043641419412358</v>
      </c>
      <c r="D2086" s="2">
        <f t="shared" si="194"/>
        <v>5.3853084154982138</v>
      </c>
      <c r="E2086" s="2">
        <f t="shared" si="193"/>
        <v>1.9055726443022003E-2</v>
      </c>
      <c r="F2086" s="2">
        <f t="shared" si="197"/>
        <v>6.6652251287820638E-2</v>
      </c>
      <c r="G2086" s="2">
        <f t="shared" si="195"/>
        <v>-4.7596524844798635E-2</v>
      </c>
      <c r="H2086" s="2" t="str">
        <f t="shared" si="196"/>
        <v>Hold</v>
      </c>
    </row>
    <row r="2087" spans="1:8" ht="13.5" x14ac:dyDescent="0.25">
      <c r="A2087" s="4">
        <f>TITRES_STAT!B2090</f>
        <v>45042</v>
      </c>
      <c r="B2087" s="2">
        <f>TITRES_STAT!D2090</f>
        <v>5.3353000000000002</v>
      </c>
      <c r="C2087" s="2">
        <f t="shared" si="192"/>
        <v>5.3868927354887379</v>
      </c>
      <c r="D2087" s="2">
        <f t="shared" si="194"/>
        <v>5.3816040884242717</v>
      </c>
      <c r="E2087" s="2">
        <f t="shared" si="193"/>
        <v>5.2886470644661898E-3</v>
      </c>
      <c r="F2087" s="2">
        <f t="shared" si="197"/>
        <v>5.4379530443149755E-2</v>
      </c>
      <c r="G2087" s="2">
        <f t="shared" si="195"/>
        <v>-4.9090883378683565E-2</v>
      </c>
      <c r="H2087" s="2" t="str">
        <f t="shared" si="196"/>
        <v>Hold</v>
      </c>
    </row>
    <row r="2088" spans="1:8" ht="13.5" x14ac:dyDescent="0.25">
      <c r="A2088" s="4">
        <f>TITRES_STAT!B2091</f>
        <v>45043</v>
      </c>
      <c r="B2088" s="2">
        <f>TITRES_STAT!D2091</f>
        <v>5.4241999999999999</v>
      </c>
      <c r="C2088" s="2">
        <f t="shared" si="192"/>
        <v>5.3789553915673931</v>
      </c>
      <c r="D2088" s="2">
        <f t="shared" si="194"/>
        <v>5.3847593411335843</v>
      </c>
      <c r="E2088" s="2">
        <f t="shared" si="193"/>
        <v>-5.8039495661912355E-3</v>
      </c>
      <c r="F2088" s="2">
        <f t="shared" si="197"/>
        <v>4.2342834441281563E-2</v>
      </c>
      <c r="G2088" s="2">
        <f t="shared" si="195"/>
        <v>-4.8146784007472798E-2</v>
      </c>
      <c r="H2088" s="2" t="str">
        <f t="shared" si="196"/>
        <v>Hold</v>
      </c>
    </row>
    <row r="2089" spans="1:8" ht="13.5" x14ac:dyDescent="0.25">
      <c r="A2089" s="4">
        <f>TITRES_STAT!B2092</f>
        <v>45044</v>
      </c>
      <c r="B2089" s="2">
        <f>TITRES_STAT!D2092</f>
        <v>5.3796999999999997</v>
      </c>
      <c r="C2089" s="2">
        <f t="shared" si="192"/>
        <v>5.3585622544031786</v>
      </c>
      <c r="D2089" s="2">
        <f t="shared" si="194"/>
        <v>5.3843845751236898</v>
      </c>
      <c r="E2089" s="2">
        <f t="shared" si="193"/>
        <v>-2.5822320720511271E-2</v>
      </c>
      <c r="F2089" s="2">
        <f t="shared" si="197"/>
        <v>2.8709803408922995E-2</v>
      </c>
      <c r="G2089" s="2">
        <f t="shared" si="195"/>
        <v>-5.453212412943427E-2</v>
      </c>
      <c r="H2089" s="2" t="str">
        <f t="shared" si="196"/>
        <v>Hold</v>
      </c>
    </row>
    <row r="2090" spans="1:8" ht="13.5" x14ac:dyDescent="0.25">
      <c r="A2090" s="4">
        <f>TITRES_STAT!B2093</f>
        <v>45048</v>
      </c>
      <c r="B2090" s="2">
        <f>TITRES_STAT!D2093</f>
        <v>5.3353000000000002</v>
      </c>
      <c r="C2090" s="2">
        <f t="shared" si="192"/>
        <v>5.3542911383411518</v>
      </c>
      <c r="D2090" s="2">
        <f t="shared" si="194"/>
        <v>5.3807486806700835</v>
      </c>
      <c r="E2090" s="2">
        <f t="shared" si="193"/>
        <v>-2.6457542328931716E-2</v>
      </c>
      <c r="F2090" s="2">
        <f t="shared" si="197"/>
        <v>1.7676334261352053E-2</v>
      </c>
      <c r="G2090" s="2">
        <f t="shared" si="195"/>
        <v>-4.4133876590283769E-2</v>
      </c>
      <c r="H2090" s="2" t="str">
        <f t="shared" si="196"/>
        <v>Hold</v>
      </c>
    </row>
    <row r="2091" spans="1:8" ht="13.5" x14ac:dyDescent="0.25">
      <c r="A2091" s="4">
        <f>TITRES_STAT!B2094</f>
        <v>45049</v>
      </c>
      <c r="B2091" s="2">
        <f>TITRES_STAT!D2094</f>
        <v>5.3353000000000002</v>
      </c>
      <c r="C2091" s="2">
        <f t="shared" si="192"/>
        <v>5.350000193980974</v>
      </c>
      <c r="D2091" s="2">
        <f t="shared" si="194"/>
        <v>5.377382111731559</v>
      </c>
      <c r="E2091" s="2">
        <f t="shared" si="193"/>
        <v>-2.7381917750584961E-2</v>
      </c>
      <c r="F2091" s="2">
        <f t="shared" si="197"/>
        <v>8.6646838589646523E-3</v>
      </c>
      <c r="G2091" s="2">
        <f t="shared" si="195"/>
        <v>-3.6046601609549617E-2</v>
      </c>
      <c r="H2091" s="2" t="str">
        <f t="shared" si="196"/>
        <v>Hold</v>
      </c>
    </row>
    <row r="2092" spans="1:8" ht="13.5" x14ac:dyDescent="0.25">
      <c r="A2092" s="4">
        <f>TITRES_STAT!B2095</f>
        <v>45050</v>
      </c>
      <c r="B2092" s="2">
        <f>TITRES_STAT!D2095</f>
        <v>5.2774999999999999</v>
      </c>
      <c r="C2092" s="2">
        <f t="shared" si="192"/>
        <v>5.3463693949069775</v>
      </c>
      <c r="D2092" s="2">
        <f t="shared" si="194"/>
        <v>5.3699834367884804</v>
      </c>
      <c r="E2092" s="2">
        <f t="shared" si="193"/>
        <v>-2.3614041881502956E-2</v>
      </c>
      <c r="F2092" s="2">
        <f t="shared" si="197"/>
        <v>2.2089387108711308E-3</v>
      </c>
      <c r="G2092" s="2">
        <f t="shared" si="195"/>
        <v>-2.5822980592374086E-2</v>
      </c>
      <c r="H2092" s="2" t="str">
        <f t="shared" si="196"/>
        <v>Hold</v>
      </c>
    </row>
    <row r="2093" spans="1:8" ht="13.5" x14ac:dyDescent="0.25">
      <c r="A2093" s="4">
        <f>TITRES_STAT!B2096</f>
        <v>45051</v>
      </c>
      <c r="B2093" s="2">
        <f>TITRES_STAT!D2096</f>
        <v>5.3353000000000002</v>
      </c>
      <c r="C2093" s="2">
        <f t="shared" si="192"/>
        <v>5.3480817956905193</v>
      </c>
      <c r="D2093" s="2">
        <f t="shared" si="194"/>
        <v>5.3674142933226667</v>
      </c>
      <c r="E2093" s="2">
        <f t="shared" si="193"/>
        <v>-1.9332497632147394E-2</v>
      </c>
      <c r="F2093" s="2">
        <f t="shared" si="197"/>
        <v>-2.0993485577325741E-3</v>
      </c>
      <c r="G2093" s="2">
        <f t="shared" si="195"/>
        <v>-1.7233149074414821E-2</v>
      </c>
      <c r="H2093" s="2" t="str">
        <f t="shared" si="196"/>
        <v>Hold</v>
      </c>
    </row>
    <row r="2094" spans="1:8" ht="13.5" x14ac:dyDescent="0.25">
      <c r="A2094" s="4">
        <f>TITRES_STAT!B2097</f>
        <v>45054</v>
      </c>
      <c r="B2094" s="2">
        <f>TITRES_STAT!D2097</f>
        <v>5.3353000000000002</v>
      </c>
      <c r="C2094" s="2">
        <f t="shared" si="192"/>
        <v>5.3461153655842857</v>
      </c>
      <c r="D2094" s="2">
        <f t="shared" si="194"/>
        <v>5.3650354567802472</v>
      </c>
      <c r="E2094" s="2">
        <f t="shared" si="193"/>
        <v>-1.8920091195961497E-2</v>
      </c>
      <c r="F2094" s="2">
        <f t="shared" si="197"/>
        <v>-5.4634970853783592E-3</v>
      </c>
      <c r="G2094" s="2">
        <f t="shared" si="195"/>
        <v>-1.3456594110583139E-2</v>
      </c>
      <c r="H2094" s="2" t="str">
        <f t="shared" si="196"/>
        <v>Hold</v>
      </c>
    </row>
    <row r="2095" spans="1:8" ht="13.5" x14ac:dyDescent="0.25">
      <c r="A2095" s="4">
        <f>TITRES_STAT!B2098</f>
        <v>45055</v>
      </c>
      <c r="B2095" s="2">
        <f>TITRES_STAT!D2098</f>
        <v>5.2464000000000004</v>
      </c>
      <c r="C2095" s="2">
        <f t="shared" si="192"/>
        <v>5.3458206939559343</v>
      </c>
      <c r="D2095" s="2">
        <f t="shared" si="194"/>
        <v>5.3562476451668957</v>
      </c>
      <c r="E2095" s="2">
        <f t="shared" si="193"/>
        <v>-1.0426951210961377E-2</v>
      </c>
      <c r="F2095" s="2">
        <f t="shared" si="197"/>
        <v>-6.4561879104949628E-3</v>
      </c>
      <c r="G2095" s="2">
        <f t="shared" si="195"/>
        <v>-3.9707633004664143E-3</v>
      </c>
      <c r="H2095" s="2" t="str">
        <f t="shared" si="196"/>
        <v>Hold</v>
      </c>
    </row>
    <row r="2096" spans="1:8" ht="13.5" x14ac:dyDescent="0.25">
      <c r="A2096" s="4">
        <f>TITRES_STAT!B2099</f>
        <v>45056</v>
      </c>
      <c r="B2096" s="2">
        <f>TITRES_STAT!D2099</f>
        <v>5.1974999999999998</v>
      </c>
      <c r="C2096" s="2">
        <f t="shared" si="192"/>
        <v>5.3640328948857903</v>
      </c>
      <c r="D2096" s="2">
        <f t="shared" si="194"/>
        <v>5.3444885603397179</v>
      </c>
      <c r="E2096" s="2">
        <f t="shared" si="193"/>
        <v>1.9544334546072406E-2</v>
      </c>
      <c r="F2096" s="2">
        <f t="shared" si="197"/>
        <v>-1.2560834191814897E-3</v>
      </c>
      <c r="G2096" s="2">
        <f t="shared" si="195"/>
        <v>2.0800417965253896E-2</v>
      </c>
      <c r="H2096" s="2" t="str">
        <f t="shared" si="196"/>
        <v>Sell</v>
      </c>
    </row>
    <row r="2097" spans="1:8" ht="13.5" x14ac:dyDescent="0.25">
      <c r="A2097" s="4">
        <f>TITRES_STAT!B2100</f>
        <v>45057</v>
      </c>
      <c r="B2097" s="2">
        <f>TITRES_STAT!D2100</f>
        <v>5.2107999999999999</v>
      </c>
      <c r="C2097" s="2">
        <f t="shared" si="192"/>
        <v>5.3596124495187452</v>
      </c>
      <c r="D2097" s="2">
        <f t="shared" si="194"/>
        <v>5.3345857040182576</v>
      </c>
      <c r="E2097" s="2">
        <f t="shared" si="193"/>
        <v>2.5026745500487557E-2</v>
      </c>
      <c r="F2097" s="2">
        <f t="shared" si="197"/>
        <v>4.00048236475232E-3</v>
      </c>
      <c r="G2097" s="2">
        <f t="shared" si="195"/>
        <v>2.1026263135735239E-2</v>
      </c>
      <c r="H2097" s="2" t="str">
        <f t="shared" si="196"/>
        <v>Sell</v>
      </c>
    </row>
    <row r="2098" spans="1:8" ht="13.5" x14ac:dyDescent="0.25">
      <c r="A2098" s="4">
        <f>TITRES_STAT!B2101</f>
        <v>45058</v>
      </c>
      <c r="B2098" s="2">
        <f>TITRES_STAT!D2101</f>
        <v>5.3353000000000002</v>
      </c>
      <c r="C2098" s="2">
        <f t="shared" si="192"/>
        <v>5.3695489957466309</v>
      </c>
      <c r="D2098" s="2">
        <f t="shared" si="194"/>
        <v>5.3346386148317197</v>
      </c>
      <c r="E2098" s="2">
        <f t="shared" si="193"/>
        <v>3.4910380914911165E-2</v>
      </c>
      <c r="F2098" s="2">
        <f t="shared" si="197"/>
        <v>1.018246207478409E-2</v>
      </c>
      <c r="G2098" s="2">
        <f t="shared" si="195"/>
        <v>2.4727918840127074E-2</v>
      </c>
      <c r="H2098" s="2" t="str">
        <f t="shared" si="196"/>
        <v>Sell</v>
      </c>
    </row>
    <row r="2099" spans="1:8" ht="13.5" x14ac:dyDescent="0.25">
      <c r="A2099" s="4">
        <f>TITRES_STAT!B2102</f>
        <v>45061</v>
      </c>
      <c r="B2099" s="2">
        <f>TITRES_STAT!D2102</f>
        <v>5.2464000000000004</v>
      </c>
      <c r="C2099" s="2">
        <f t="shared" si="192"/>
        <v>5.3711106887086881</v>
      </c>
      <c r="D2099" s="2">
        <f t="shared" si="194"/>
        <v>5.3281024211404819</v>
      </c>
      <c r="E2099" s="2">
        <f t="shared" si="193"/>
        <v>4.3008267568206193E-2</v>
      </c>
      <c r="F2099" s="2">
        <f t="shared" si="197"/>
        <v>1.6747623173468514E-2</v>
      </c>
      <c r="G2099" s="2">
        <f t="shared" si="195"/>
        <v>2.626064439473768E-2</v>
      </c>
      <c r="H2099" s="2" t="str">
        <f t="shared" si="196"/>
        <v>Sell</v>
      </c>
    </row>
    <row r="2100" spans="1:8" ht="13.5" x14ac:dyDescent="0.25">
      <c r="A2100" s="4">
        <f>TITRES_STAT!B2103</f>
        <v>45062</v>
      </c>
      <c r="B2100" s="2">
        <f>TITRES_STAT!D2103</f>
        <v>5.2596999999999996</v>
      </c>
      <c r="C2100" s="2">
        <f t="shared" si="192"/>
        <v>5.3656013519842745</v>
      </c>
      <c r="D2100" s="2">
        <f t="shared" si="194"/>
        <v>5.323035575130076</v>
      </c>
      <c r="E2100" s="2">
        <f t="shared" si="193"/>
        <v>4.2565776854198489E-2</v>
      </c>
      <c r="F2100" s="2">
        <f t="shared" si="197"/>
        <v>2.1911253909614511E-2</v>
      </c>
      <c r="G2100" s="2">
        <f t="shared" si="195"/>
        <v>2.0654522944583979E-2</v>
      </c>
      <c r="H2100" s="2" t="str">
        <f t="shared" si="196"/>
        <v>Sell</v>
      </c>
    </row>
    <row r="2101" spans="1:8" ht="13.5" x14ac:dyDescent="0.25">
      <c r="A2101" s="4">
        <f>TITRES_STAT!B2104</f>
        <v>45063</v>
      </c>
      <c r="B2101" s="2">
        <f>TITRES_STAT!D2104</f>
        <v>5.3353000000000002</v>
      </c>
      <c r="C2101" s="2">
        <f t="shared" si="192"/>
        <v>5.3609396055251555</v>
      </c>
      <c r="D2101" s="2">
        <f t="shared" si="194"/>
        <v>5.3239440510463671</v>
      </c>
      <c r="E2101" s="2">
        <f t="shared" si="193"/>
        <v>3.6995554478788328E-2</v>
      </c>
      <c r="F2101" s="2">
        <f t="shared" si="197"/>
        <v>2.4928114023449275E-2</v>
      </c>
      <c r="G2101" s="2">
        <f t="shared" si="195"/>
        <v>1.2067440455339053E-2</v>
      </c>
      <c r="H2101" s="2" t="str">
        <f t="shared" si="196"/>
        <v>Sell</v>
      </c>
    </row>
    <row r="2102" spans="1:8" ht="13.5" x14ac:dyDescent="0.25">
      <c r="A2102" s="4">
        <f>TITRES_STAT!B2105</f>
        <v>45064</v>
      </c>
      <c r="B2102" s="2">
        <f>TITRES_STAT!D2105</f>
        <v>5.2507999999999999</v>
      </c>
      <c r="C2102" s="2">
        <f t="shared" si="192"/>
        <v>5.3481027431366703</v>
      </c>
      <c r="D2102" s="2">
        <f t="shared" si="194"/>
        <v>5.3185259731910808</v>
      </c>
      <c r="E2102" s="2">
        <f t="shared" si="193"/>
        <v>2.9576769945589554E-2</v>
      </c>
      <c r="F2102" s="2">
        <f t="shared" si="197"/>
        <v>2.5857845207877331E-2</v>
      </c>
      <c r="G2102" s="2">
        <f t="shared" si="195"/>
        <v>3.7189247377122231E-3</v>
      </c>
      <c r="H2102" s="2" t="str">
        <f t="shared" si="196"/>
        <v>Sell</v>
      </c>
    </row>
    <row r="2103" spans="1:8" ht="13.5" x14ac:dyDescent="0.25">
      <c r="A2103" s="4">
        <f>TITRES_STAT!B2106</f>
        <v>45065</v>
      </c>
      <c r="B2103" s="2">
        <f>TITRES_STAT!D2106</f>
        <v>5.1797000000000004</v>
      </c>
      <c r="C2103" s="2">
        <f t="shared" si="192"/>
        <v>5.346133090346413</v>
      </c>
      <c r="D2103" s="2">
        <f t="shared" si="194"/>
        <v>5.3082425677695193</v>
      </c>
      <c r="E2103" s="2">
        <f t="shared" si="193"/>
        <v>3.7890522576893737E-2</v>
      </c>
      <c r="F2103" s="2">
        <f t="shared" si="197"/>
        <v>2.8264380681680613E-2</v>
      </c>
      <c r="G2103" s="2">
        <f t="shared" si="195"/>
        <v>9.6261418952131236E-3</v>
      </c>
      <c r="H2103" s="2" t="str">
        <f t="shared" si="196"/>
        <v>Sell</v>
      </c>
    </row>
    <row r="2104" spans="1:8" ht="13.5" x14ac:dyDescent="0.25">
      <c r="A2104" s="4">
        <f>TITRES_STAT!B2107</f>
        <v>45068</v>
      </c>
      <c r="B2104" s="2">
        <f>TITRES_STAT!D2107</f>
        <v>5.1130000000000004</v>
      </c>
      <c r="C2104" s="2">
        <f t="shared" si="192"/>
        <v>5.3444664610623489</v>
      </c>
      <c r="D2104" s="2">
        <f t="shared" si="194"/>
        <v>5.2937801553421471</v>
      </c>
      <c r="E2104" s="2">
        <f t="shared" si="193"/>
        <v>5.068630572020183E-2</v>
      </c>
      <c r="F2104" s="2">
        <f t="shared" si="197"/>
        <v>3.2748765689384861E-2</v>
      </c>
      <c r="G2104" s="2">
        <f t="shared" si="195"/>
        <v>1.7937540030816969E-2</v>
      </c>
      <c r="H2104" s="2" t="str">
        <f t="shared" si="196"/>
        <v>Sell</v>
      </c>
    </row>
    <row r="2105" spans="1:8" ht="13.5" x14ac:dyDescent="0.25">
      <c r="A2105" s="4">
        <f>TITRES_STAT!B2108</f>
        <v>45069</v>
      </c>
      <c r="B2105" s="2">
        <f>TITRES_STAT!D2108</f>
        <v>5.2996999999999996</v>
      </c>
      <c r="C2105" s="2">
        <f t="shared" si="192"/>
        <v>5.3293793132066032</v>
      </c>
      <c r="D2105" s="2">
        <f t="shared" si="194"/>
        <v>5.2942186623538392</v>
      </c>
      <c r="E2105" s="2">
        <f t="shared" si="193"/>
        <v>3.5160650852763986E-2</v>
      </c>
      <c r="F2105" s="2">
        <f t="shared" si="197"/>
        <v>3.3231142722060687E-2</v>
      </c>
      <c r="G2105" s="2">
        <f t="shared" si="195"/>
        <v>1.9295081307032988E-3</v>
      </c>
      <c r="H2105" s="2" t="str">
        <f t="shared" si="196"/>
        <v>Sell</v>
      </c>
    </row>
    <row r="2106" spans="1:8" ht="13.5" x14ac:dyDescent="0.25">
      <c r="A2106" s="4">
        <f>TITRES_STAT!B2109</f>
        <v>45070</v>
      </c>
      <c r="B2106" s="2">
        <f>TITRES_STAT!D2109</f>
        <v>5.3353000000000002</v>
      </c>
      <c r="C2106" s="2">
        <f t="shared" si="192"/>
        <v>5.3090901880978958</v>
      </c>
      <c r="D2106" s="2">
        <f t="shared" si="194"/>
        <v>5.2972617244017028</v>
      </c>
      <c r="E2106" s="2">
        <f t="shared" si="193"/>
        <v>1.1828463696192948E-2</v>
      </c>
      <c r="F2106" s="2">
        <f t="shared" si="197"/>
        <v>2.8950606916887139E-2</v>
      </c>
      <c r="G2106" s="2">
        <f t="shared" si="195"/>
        <v>-1.7122143220694191E-2</v>
      </c>
      <c r="H2106" s="2" t="str">
        <f t="shared" si="196"/>
        <v>Hold</v>
      </c>
    </row>
    <row r="2107" spans="1:8" ht="13.5" x14ac:dyDescent="0.25">
      <c r="A2107" s="4">
        <f>TITRES_STAT!B2110</f>
        <v>45071</v>
      </c>
      <c r="B2107" s="2">
        <f>TITRES_STAT!D2110</f>
        <v>5.3353000000000002</v>
      </c>
      <c r="C2107" s="2">
        <f t="shared" si="192"/>
        <v>5.2939686206982195</v>
      </c>
      <c r="D2107" s="2">
        <f t="shared" si="194"/>
        <v>5.3000793744460211</v>
      </c>
      <c r="E2107" s="2">
        <f t="shared" si="193"/>
        <v>-6.1107537478015672E-3</v>
      </c>
      <c r="F2107" s="2">
        <f t="shared" si="197"/>
        <v>2.1938334783949399E-2</v>
      </c>
      <c r="G2107" s="2">
        <f t="shared" si="195"/>
        <v>-2.8049088531750966E-2</v>
      </c>
      <c r="H2107" s="2" t="str">
        <f t="shared" si="196"/>
        <v>Hold</v>
      </c>
    </row>
    <row r="2108" spans="1:8" ht="13.5" x14ac:dyDescent="0.25">
      <c r="A2108" s="4">
        <f>TITRES_STAT!B2111</f>
        <v>45072</v>
      </c>
      <c r="B2108" s="2">
        <f>TITRES_STAT!D2111</f>
        <v>5.2464000000000004</v>
      </c>
      <c r="C2108" s="2">
        <f t="shared" si="192"/>
        <v>5.3003272944369551</v>
      </c>
      <c r="D2108" s="2">
        <f t="shared" si="194"/>
        <v>5.2961031244870567</v>
      </c>
      <c r="E2108" s="2">
        <f t="shared" si="193"/>
        <v>4.224169949898382E-3</v>
      </c>
      <c r="F2108" s="2">
        <f t="shared" si="197"/>
        <v>1.8395501817139198E-2</v>
      </c>
      <c r="G2108" s="2">
        <f t="shared" si="195"/>
        <v>-1.4171331867240816E-2</v>
      </c>
      <c r="H2108" s="2" t="str">
        <f t="shared" si="196"/>
        <v>Hold</v>
      </c>
    </row>
    <row r="2109" spans="1:8" ht="13.5" x14ac:dyDescent="0.25">
      <c r="A2109" s="4">
        <f>TITRES_STAT!B2112</f>
        <v>45075</v>
      </c>
      <c r="B2109" s="2">
        <f>TITRES_STAT!D2112</f>
        <v>5.2196999999999996</v>
      </c>
      <c r="C2109" s="2">
        <f t="shared" si="192"/>
        <v>5.2920307876005008</v>
      </c>
      <c r="D2109" s="2">
        <f t="shared" si="194"/>
        <v>5.2904436337843119</v>
      </c>
      <c r="E2109" s="2">
        <f t="shared" si="193"/>
        <v>1.5871538161889021E-3</v>
      </c>
      <c r="F2109" s="2">
        <f t="shared" si="197"/>
        <v>1.503383221694914E-2</v>
      </c>
      <c r="G2109" s="2">
        <f t="shared" si="195"/>
        <v>-1.3446678400760238E-2</v>
      </c>
      <c r="H2109" s="2" t="str">
        <f t="shared" si="196"/>
        <v>Hold</v>
      </c>
    </row>
    <row r="2110" spans="1:8" ht="13.5" x14ac:dyDescent="0.25">
      <c r="A2110" s="4">
        <f>TITRES_STAT!B2113</f>
        <v>45076</v>
      </c>
      <c r="B2110" s="2">
        <f>TITRES_STAT!D2113</f>
        <v>5.2196999999999996</v>
      </c>
      <c r="C2110" s="2">
        <f t="shared" si="192"/>
        <v>5.2870568202773471</v>
      </c>
      <c r="D2110" s="2">
        <f t="shared" si="194"/>
        <v>5.2852033646151035</v>
      </c>
      <c r="E2110" s="2">
        <f t="shared" si="193"/>
        <v>1.8534556622435971E-3</v>
      </c>
      <c r="F2110" s="2">
        <f t="shared" si="197"/>
        <v>1.2397756906008032E-2</v>
      </c>
      <c r="G2110" s="2">
        <f t="shared" si="195"/>
        <v>-1.0544301243764435E-2</v>
      </c>
      <c r="H2110" s="2" t="str">
        <f t="shared" si="196"/>
        <v>Hold</v>
      </c>
    </row>
    <row r="2111" spans="1:8" ht="13.5" x14ac:dyDescent="0.25">
      <c r="A2111" s="4">
        <f>TITRES_STAT!B2114</f>
        <v>45077</v>
      </c>
      <c r="B2111" s="2">
        <f>TITRES_STAT!D2114</f>
        <v>5.2019000000000002</v>
      </c>
      <c r="C2111" s="2">
        <f t="shared" si="192"/>
        <v>5.2944788479269862</v>
      </c>
      <c r="D2111" s="2">
        <f t="shared" si="194"/>
        <v>5.2790327450139847</v>
      </c>
      <c r="E2111" s="2">
        <f t="shared" si="193"/>
        <v>1.5446102913001525E-2</v>
      </c>
      <c r="F2111" s="2">
        <f t="shared" si="197"/>
        <v>1.3007426107406732E-2</v>
      </c>
      <c r="G2111" s="2">
        <f t="shared" si="195"/>
        <v>2.438676805594793E-3</v>
      </c>
      <c r="H2111" s="2" t="str">
        <f t="shared" si="196"/>
        <v>Sell</v>
      </c>
    </row>
    <row r="2112" spans="1:8" ht="13.5" x14ac:dyDescent="0.25">
      <c r="A2112" s="4">
        <f>TITRES_STAT!B2115</f>
        <v>45078</v>
      </c>
      <c r="B2112" s="2">
        <f>TITRES_STAT!D2115</f>
        <v>5.2019000000000002</v>
      </c>
      <c r="C2112" s="2">
        <f t="shared" si="192"/>
        <v>5.2877590251689881</v>
      </c>
      <c r="D2112" s="2">
        <f t="shared" si="194"/>
        <v>5.2733192083462823</v>
      </c>
      <c r="E2112" s="2">
        <f t="shared" si="193"/>
        <v>1.4439816822705787E-2</v>
      </c>
      <c r="F2112" s="2">
        <f t="shared" si="197"/>
        <v>1.3293904250466544E-2</v>
      </c>
      <c r="G2112" s="2">
        <f t="shared" si="195"/>
        <v>1.1459125722392428E-3</v>
      </c>
      <c r="H2112" s="2" t="str">
        <f t="shared" si="196"/>
        <v>Sell</v>
      </c>
    </row>
    <row r="2113" spans="1:8" ht="13.5" x14ac:dyDescent="0.25">
      <c r="A2113" s="4">
        <f>TITRES_STAT!B2116</f>
        <v>45079</v>
      </c>
      <c r="B2113" s="2">
        <f>TITRES_STAT!D2116</f>
        <v>5.3131000000000004</v>
      </c>
      <c r="C2113" s="2">
        <f t="shared" si="192"/>
        <v>5.2711345597583747</v>
      </c>
      <c r="D2113" s="2">
        <f t="shared" si="194"/>
        <v>5.2762659336539652</v>
      </c>
      <c r="E2113" s="2">
        <f t="shared" si="193"/>
        <v>-5.1313738955904853E-3</v>
      </c>
      <c r="F2113" s="2">
        <f t="shared" si="197"/>
        <v>9.608848621255139E-3</v>
      </c>
      <c r="G2113" s="2">
        <f t="shared" si="195"/>
        <v>-1.4740222516845624E-2</v>
      </c>
      <c r="H2113" s="2" t="str">
        <f t="shared" si="196"/>
        <v>Hold</v>
      </c>
    </row>
    <row r="2114" spans="1:8" ht="13.5" x14ac:dyDescent="0.25">
      <c r="A2114" s="4">
        <f>TITRES_STAT!B2117</f>
        <v>45082</v>
      </c>
      <c r="B2114" s="2">
        <f>TITRES_STAT!D2117</f>
        <v>5.2907999999999999</v>
      </c>
      <c r="C2114" s="2">
        <f t="shared" si="192"/>
        <v>5.2468061659493941</v>
      </c>
      <c r="D2114" s="2">
        <f t="shared" si="194"/>
        <v>5.2773425311610787</v>
      </c>
      <c r="E2114" s="2">
        <f t="shared" si="193"/>
        <v>-3.0536365211684569E-2</v>
      </c>
      <c r="F2114" s="2">
        <f t="shared" si="197"/>
        <v>1.5798058546671974E-3</v>
      </c>
      <c r="G2114" s="2">
        <f t="shared" si="195"/>
        <v>-3.2116171066351763E-2</v>
      </c>
      <c r="H2114" s="2" t="str">
        <f t="shared" si="196"/>
        <v>Hold</v>
      </c>
    </row>
    <row r="2115" spans="1:8" ht="13.5" x14ac:dyDescent="0.25">
      <c r="A2115" s="4">
        <f>TITRES_STAT!B2118</f>
        <v>45083</v>
      </c>
      <c r="B2115" s="2">
        <f>TITRES_STAT!D2118</f>
        <v>5.2464000000000004</v>
      </c>
      <c r="C2115" s="2">
        <f t="shared" si="192"/>
        <v>5.2549436788802559</v>
      </c>
      <c r="D2115" s="2">
        <f t="shared" si="194"/>
        <v>5.2750504918158141</v>
      </c>
      <c r="E2115" s="2">
        <f t="shared" si="193"/>
        <v>-2.010681293555816E-2</v>
      </c>
      <c r="F2115" s="2">
        <f t="shared" si="197"/>
        <v>-2.7575179033778744E-3</v>
      </c>
      <c r="G2115" s="2">
        <f t="shared" si="195"/>
        <v>-1.7349295032180287E-2</v>
      </c>
      <c r="H2115" s="2" t="str">
        <f t="shared" si="196"/>
        <v>Hold</v>
      </c>
    </row>
    <row r="2116" spans="1:8" ht="13.5" x14ac:dyDescent="0.25">
      <c r="A2116" s="4">
        <f>TITRES_STAT!B2119</f>
        <v>45084</v>
      </c>
      <c r="B2116" s="2">
        <f>TITRES_STAT!D2119</f>
        <v>5.3353000000000002</v>
      </c>
      <c r="C2116" s="2">
        <f t="shared" si="192"/>
        <v>5.2673061898217552</v>
      </c>
      <c r="D2116" s="2">
        <f t="shared" si="194"/>
        <v>5.2795134183479764</v>
      </c>
      <c r="E2116" s="2">
        <f t="shared" si="193"/>
        <v>-1.2207228526221137E-2</v>
      </c>
      <c r="F2116" s="2">
        <f t="shared" si="197"/>
        <v>-4.647460027946527E-3</v>
      </c>
      <c r="G2116" s="2">
        <f t="shared" si="195"/>
        <v>-7.5597684982746096E-3</v>
      </c>
      <c r="H2116" s="2" t="str">
        <f t="shared" si="196"/>
        <v>Hold</v>
      </c>
    </row>
    <row r="2117" spans="1:8" ht="13.5" x14ac:dyDescent="0.25">
      <c r="A2117" s="4">
        <f>TITRES_STAT!B2120</f>
        <v>45085</v>
      </c>
      <c r="B2117" s="2">
        <f>TITRES_STAT!D2120</f>
        <v>5.3353000000000002</v>
      </c>
      <c r="C2117" s="2">
        <f t="shared" si="192"/>
        <v>5.2777667760030234</v>
      </c>
      <c r="D2117" s="2">
        <f t="shared" si="194"/>
        <v>5.2836457577296079</v>
      </c>
      <c r="E2117" s="2">
        <f t="shared" si="193"/>
        <v>-5.8789817265845201E-3</v>
      </c>
      <c r="F2117" s="2">
        <f t="shared" si="197"/>
        <v>-4.8937643676741256E-3</v>
      </c>
      <c r="G2117" s="2">
        <f t="shared" si="195"/>
        <v>-9.852173589103945E-4</v>
      </c>
      <c r="H2117" s="2" t="str">
        <f t="shared" si="196"/>
        <v>Hold</v>
      </c>
    </row>
    <row r="2118" spans="1:8" ht="13.5" x14ac:dyDescent="0.25">
      <c r="A2118" s="4">
        <f>TITRES_STAT!B2121</f>
        <v>45086</v>
      </c>
      <c r="B2118" s="2">
        <f>TITRES_STAT!D2121</f>
        <v>5.4463999999999997</v>
      </c>
      <c r="C2118" s="2">
        <f t="shared" si="192"/>
        <v>5.272941118156405</v>
      </c>
      <c r="D2118" s="2">
        <f t="shared" si="194"/>
        <v>5.2957016275274142</v>
      </c>
      <c r="E2118" s="2">
        <f t="shared" si="193"/>
        <v>-2.2760509371009263E-2</v>
      </c>
      <c r="F2118" s="2">
        <f t="shared" si="197"/>
        <v>-8.4671133683411545E-3</v>
      </c>
      <c r="G2118" s="2">
        <f t="shared" si="195"/>
        <v>-1.4293396002668109E-2</v>
      </c>
      <c r="H2118" s="2" t="str">
        <f t="shared" si="196"/>
        <v>Hold</v>
      </c>
    </row>
    <row r="2119" spans="1:8" ht="13.5" x14ac:dyDescent="0.25">
      <c r="A2119" s="4">
        <f>TITRES_STAT!B2122</f>
        <v>45089</v>
      </c>
      <c r="B2119" s="2">
        <f>TITRES_STAT!D2122</f>
        <v>5.5575999999999999</v>
      </c>
      <c r="C2119" s="2">
        <f t="shared" si="192"/>
        <v>5.2647501769015737</v>
      </c>
      <c r="D2119" s="2">
        <f t="shared" si="194"/>
        <v>5.3151015069698273</v>
      </c>
      <c r="E2119" s="2">
        <f t="shared" si="193"/>
        <v>-5.0351330068253652E-2</v>
      </c>
      <c r="F2119" s="2">
        <f t="shared" si="197"/>
        <v>-1.6843956708323657E-2</v>
      </c>
      <c r="G2119" s="2">
        <f t="shared" si="195"/>
        <v>-3.3507373359929996E-2</v>
      </c>
      <c r="H2119" s="2" t="str">
        <f t="shared" si="196"/>
        <v>Hold</v>
      </c>
    </row>
    <row r="2120" spans="1:8" ht="13.5" x14ac:dyDescent="0.25">
      <c r="A2120" s="4">
        <f>TITRES_STAT!B2123</f>
        <v>45090</v>
      </c>
      <c r="B2120" s="2">
        <f>TITRES_STAT!D2123</f>
        <v>5.6864999999999997</v>
      </c>
      <c r="C2120" s="2">
        <f t="shared" si="192"/>
        <v>5.257819380455178</v>
      </c>
      <c r="D2120" s="2">
        <f t="shared" si="194"/>
        <v>5.3426125064535439</v>
      </c>
      <c r="E2120" s="2">
        <f t="shared" si="193"/>
        <v>-8.4793125998365859E-2</v>
      </c>
      <c r="F2120" s="2">
        <f t="shared" si="197"/>
        <v>-3.0433790566332098E-2</v>
      </c>
      <c r="G2120" s="2">
        <f t="shared" si="195"/>
        <v>-5.4359335432033765E-2</v>
      </c>
      <c r="H2120" s="2" t="str">
        <f t="shared" si="196"/>
        <v>Hold</v>
      </c>
    </row>
    <row r="2121" spans="1:8" ht="13.5" x14ac:dyDescent="0.25">
      <c r="A2121" s="4">
        <f>TITRES_STAT!B2124</f>
        <v>45091</v>
      </c>
      <c r="B2121" s="2">
        <f>TITRES_STAT!D2124</f>
        <v>5.6821000000000002</v>
      </c>
      <c r="C2121" s="2">
        <f t="shared" si="192"/>
        <v>5.2492163988466896</v>
      </c>
      <c r="D2121" s="2">
        <f t="shared" si="194"/>
        <v>5.3677597281977256</v>
      </c>
      <c r="E2121" s="2">
        <f t="shared" si="193"/>
        <v>-0.11854332935103606</v>
      </c>
      <c r="F2121" s="2">
        <f t="shared" si="197"/>
        <v>-4.8055698323272895E-2</v>
      </c>
      <c r="G2121" s="2">
        <f t="shared" si="195"/>
        <v>-7.0487631027763176E-2</v>
      </c>
      <c r="H2121" s="2" t="str">
        <f t="shared" si="196"/>
        <v>Hold</v>
      </c>
    </row>
    <row r="2122" spans="1:8" ht="13.5" x14ac:dyDescent="0.25">
      <c r="A2122" s="4">
        <f>TITRES_STAT!B2125</f>
        <v>45092</v>
      </c>
      <c r="B2122" s="2">
        <f>TITRES_STAT!D2125</f>
        <v>5.6464999999999996</v>
      </c>
      <c r="C2122" s="2">
        <f t="shared" si="192"/>
        <v>5.2419369528702759</v>
      </c>
      <c r="D2122" s="2">
        <f t="shared" si="194"/>
        <v>5.3884071557386353</v>
      </c>
      <c r="E2122" s="2">
        <f t="shared" si="193"/>
        <v>-0.14647020286835932</v>
      </c>
      <c r="F2122" s="2">
        <f t="shared" si="197"/>
        <v>-6.7738599232290184E-2</v>
      </c>
      <c r="G2122" s="2">
        <f t="shared" si="195"/>
        <v>-7.8731603636069139E-2</v>
      </c>
      <c r="H2122" s="2" t="str">
        <f t="shared" si="196"/>
        <v>Hold</v>
      </c>
    </row>
    <row r="2123" spans="1:8" ht="13.5" x14ac:dyDescent="0.25">
      <c r="A2123" s="4">
        <f>TITRES_STAT!B2126</f>
        <v>45093</v>
      </c>
      <c r="B2123" s="2">
        <f>TITRES_STAT!D2126</f>
        <v>5.6464999999999996</v>
      </c>
      <c r="C2123" s="2">
        <f t="shared" si="192"/>
        <v>5.2528851139671566</v>
      </c>
      <c r="D2123" s="2">
        <f t="shared" si="194"/>
        <v>5.4075251442024399</v>
      </c>
      <c r="E2123" s="2">
        <f t="shared" si="193"/>
        <v>-0.15464003023528328</v>
      </c>
      <c r="F2123" s="2">
        <f t="shared" si="197"/>
        <v>-8.5118885432888813E-2</v>
      </c>
      <c r="G2123" s="2">
        <f t="shared" si="195"/>
        <v>-6.9521144802394463E-2</v>
      </c>
      <c r="H2123" s="2" t="str">
        <f t="shared" si="196"/>
        <v>Hold</v>
      </c>
    </row>
    <row r="2124" spans="1:8" ht="13.5" x14ac:dyDescent="0.25">
      <c r="A2124" s="4">
        <f>TITRES_STAT!B2127</f>
        <v>45096</v>
      </c>
      <c r="B2124" s="2">
        <f>TITRES_STAT!D2127</f>
        <v>5.6909999999999998</v>
      </c>
      <c r="C2124" s="2">
        <f t="shared" si="192"/>
        <v>5.2587181733568249</v>
      </c>
      <c r="D2124" s="2">
        <f t="shared" si="194"/>
        <v>5.4285232816689266</v>
      </c>
      <c r="E2124" s="2">
        <f t="shared" si="193"/>
        <v>-0.16980510831210172</v>
      </c>
      <c r="F2124" s="2">
        <f t="shared" si="197"/>
        <v>-0.1020561300087314</v>
      </c>
      <c r="G2124" s="2">
        <f t="shared" si="195"/>
        <v>-6.7748978303370316E-2</v>
      </c>
      <c r="H2124" s="2" t="str">
        <f t="shared" si="196"/>
        <v>Hold</v>
      </c>
    </row>
    <row r="2125" spans="1:8" ht="13.5" x14ac:dyDescent="0.25">
      <c r="A2125" s="4">
        <f>TITRES_STAT!B2128</f>
        <v>45097</v>
      </c>
      <c r="B2125" s="2">
        <f>TITRES_STAT!D2128</f>
        <v>5.6687000000000003</v>
      </c>
      <c r="C2125" s="2">
        <f t="shared" si="192"/>
        <v>5.2568230697634677</v>
      </c>
      <c r="D2125" s="2">
        <f t="shared" si="194"/>
        <v>5.4463141496934506</v>
      </c>
      <c r="E2125" s="2">
        <f t="shared" si="193"/>
        <v>-0.18949107992998293</v>
      </c>
      <c r="F2125" s="2">
        <f t="shared" si="197"/>
        <v>-0.11954311999298171</v>
      </c>
      <c r="G2125" s="2">
        <f t="shared" si="195"/>
        <v>-6.9947959937001217E-2</v>
      </c>
      <c r="H2125" s="2" t="str">
        <f t="shared" si="196"/>
        <v>Hold</v>
      </c>
    </row>
    <row r="2126" spans="1:8" ht="13.5" x14ac:dyDescent="0.25">
      <c r="A2126" s="4">
        <f>TITRES_STAT!B2129</f>
        <v>45098</v>
      </c>
      <c r="B2126" s="2">
        <f>TITRES_STAT!D2129</f>
        <v>5.6864999999999997</v>
      </c>
      <c r="C2126" s="2">
        <f t="shared" si="192"/>
        <v>5.2688964436460113</v>
      </c>
      <c r="D2126" s="2">
        <f t="shared" si="194"/>
        <v>5.4641056941606028</v>
      </c>
      <c r="E2126" s="2">
        <f t="shared" si="193"/>
        <v>-0.19520925051459148</v>
      </c>
      <c r="F2126" s="2">
        <f t="shared" si="197"/>
        <v>-0.13467634609730367</v>
      </c>
      <c r="G2126" s="2">
        <f t="shared" si="195"/>
        <v>-6.0532904417287814E-2</v>
      </c>
      <c r="H2126" s="2" t="str">
        <f t="shared" si="196"/>
        <v>Hold</v>
      </c>
    </row>
    <row r="2127" spans="1:8" ht="13.5" x14ac:dyDescent="0.25">
      <c r="A2127" s="4">
        <f>TITRES_STAT!B2130</f>
        <v>45099</v>
      </c>
      <c r="B2127" s="2">
        <f>TITRES_STAT!D2130</f>
        <v>5.6687000000000003</v>
      </c>
      <c r="C2127" s="2">
        <f t="shared" ref="C2127:C2190" si="198">$C$4*B2117+C2126*(1-$C$4)</f>
        <v>5.2791123753927787</v>
      </c>
      <c r="D2127" s="2">
        <f t="shared" si="194"/>
        <v>5.4792608279264838</v>
      </c>
      <c r="E2127" s="2">
        <f t="shared" si="193"/>
        <v>-0.20014845253370517</v>
      </c>
      <c r="F2127" s="2">
        <f t="shared" si="197"/>
        <v>-0.14777076738458397</v>
      </c>
      <c r="G2127" s="2">
        <f t="shared" si="195"/>
        <v>-5.2377685149121195E-2</v>
      </c>
      <c r="H2127" s="2" t="str">
        <f t="shared" si="196"/>
        <v>Hold</v>
      </c>
    </row>
    <row r="2128" spans="1:8" ht="13.5" x14ac:dyDescent="0.25">
      <c r="A2128" s="4">
        <f>TITRES_STAT!B2131</f>
        <v>45100</v>
      </c>
      <c r="B2128" s="2">
        <f>TITRES_STAT!D2131</f>
        <v>5.6864999999999997</v>
      </c>
      <c r="C2128" s="2">
        <f t="shared" si="198"/>
        <v>5.3048489330246591</v>
      </c>
      <c r="D2128" s="2">
        <f t="shared" si="194"/>
        <v>5.4946118777097075</v>
      </c>
      <c r="E2128" s="2">
        <f t="shared" si="193"/>
        <v>-0.1897629446850484</v>
      </c>
      <c r="F2128" s="2">
        <f t="shared" si="197"/>
        <v>-0.15616920284467686</v>
      </c>
      <c r="G2128" s="2">
        <f t="shared" si="195"/>
        <v>-3.3593741840371533E-2</v>
      </c>
      <c r="H2128" s="2" t="str">
        <f t="shared" si="196"/>
        <v>Hold</v>
      </c>
    </row>
    <row r="2129" spans="1:8" ht="13.5" x14ac:dyDescent="0.25">
      <c r="A2129" s="4">
        <f>TITRES_STAT!B2132</f>
        <v>45103</v>
      </c>
      <c r="B2129" s="2">
        <f>TITRES_STAT!D2132</f>
        <v>5.6864999999999997</v>
      </c>
      <c r="C2129" s="2">
        <f t="shared" si="198"/>
        <v>5.3437337125593274</v>
      </c>
      <c r="D2129" s="2">
        <f t="shared" si="194"/>
        <v>5.5088258126941732</v>
      </c>
      <c r="E2129" s="2">
        <f t="shared" si="193"/>
        <v>-0.16509210013484577</v>
      </c>
      <c r="F2129" s="2">
        <f t="shared" si="197"/>
        <v>-0.15795378230271065</v>
      </c>
      <c r="G2129" s="2">
        <f t="shared" si="195"/>
        <v>-7.1383178321351159E-3</v>
      </c>
      <c r="H2129" s="2" t="str">
        <f t="shared" si="196"/>
        <v>Hold</v>
      </c>
    </row>
    <row r="2130" spans="1:8" ht="13.5" x14ac:dyDescent="0.25">
      <c r="A2130" s="4">
        <f>TITRES_STAT!B2133</f>
        <v>45104</v>
      </c>
      <c r="B2130" s="2">
        <f>TITRES_STAT!D2133</f>
        <v>5.7576999999999998</v>
      </c>
      <c r="C2130" s="2">
        <f t="shared" si="198"/>
        <v>5.3964669875502</v>
      </c>
      <c r="D2130" s="2">
        <f t="shared" si="194"/>
        <v>5.5272609376797899</v>
      </c>
      <c r="E2130" s="2">
        <f t="shared" si="193"/>
        <v>-0.13079395012958983</v>
      </c>
      <c r="F2130" s="2">
        <f t="shared" si="197"/>
        <v>-0.1525218158680865</v>
      </c>
      <c r="G2130" s="2">
        <f t="shared" si="195"/>
        <v>2.1727865738496666E-2</v>
      </c>
      <c r="H2130" s="2" t="str">
        <f t="shared" si="196"/>
        <v>Sell</v>
      </c>
    </row>
    <row r="2131" spans="1:8" ht="13.5" x14ac:dyDescent="0.25">
      <c r="A2131" s="4">
        <f>TITRES_STAT!B2134</f>
        <v>45107</v>
      </c>
      <c r="B2131" s="2">
        <f>TITRES_STAT!D2134</f>
        <v>5.9532999999999996</v>
      </c>
      <c r="C2131" s="2">
        <f t="shared" si="198"/>
        <v>5.4404105279270922</v>
      </c>
      <c r="D2131" s="2">
        <f t="shared" si="194"/>
        <v>5.558819386740546</v>
      </c>
      <c r="E2131" s="2">
        <f t="shared" si="193"/>
        <v>-0.11840885881345375</v>
      </c>
      <c r="F2131" s="2">
        <f t="shared" si="197"/>
        <v>-0.14569922445715996</v>
      </c>
      <c r="G2131" s="2">
        <f t="shared" si="195"/>
        <v>2.729036564370621E-2</v>
      </c>
      <c r="H2131" s="2" t="str">
        <f t="shared" si="196"/>
        <v>Sell</v>
      </c>
    </row>
    <row r="2132" spans="1:8" ht="13.5" x14ac:dyDescent="0.25">
      <c r="A2132" s="4">
        <f>TITRES_STAT!B2135</f>
        <v>45110</v>
      </c>
      <c r="B2132" s="2">
        <f>TITRES_STAT!D2135</f>
        <v>5.9577</v>
      </c>
      <c r="C2132" s="2">
        <f t="shared" si="198"/>
        <v>5.4721166005536928</v>
      </c>
      <c r="D2132" s="2">
        <f t="shared" si="194"/>
        <v>5.5883660988338386</v>
      </c>
      <c r="E2132" s="2">
        <f t="shared" si="193"/>
        <v>-0.11624949828014586</v>
      </c>
      <c r="F2132" s="2">
        <f t="shared" si="197"/>
        <v>-0.13980927922175715</v>
      </c>
      <c r="G2132" s="2">
        <f t="shared" si="195"/>
        <v>2.3559780941611291E-2</v>
      </c>
      <c r="H2132" s="2" t="str">
        <f t="shared" si="196"/>
        <v>Sell</v>
      </c>
    </row>
    <row r="2133" spans="1:8" ht="13.5" x14ac:dyDescent="0.25">
      <c r="A2133" s="4">
        <f>TITRES_STAT!B2136</f>
        <v>45111</v>
      </c>
      <c r="B2133" s="2">
        <f>TITRES_STAT!D2136</f>
        <v>6.0911</v>
      </c>
      <c r="C2133" s="2">
        <f t="shared" si="198"/>
        <v>5.4989448158531244</v>
      </c>
      <c r="D2133" s="2">
        <f t="shared" si="194"/>
        <v>5.6256056470683689</v>
      </c>
      <c r="E2133" s="2">
        <f t="shared" si="193"/>
        <v>-0.12666083121524441</v>
      </c>
      <c r="F2133" s="2">
        <f t="shared" si="197"/>
        <v>-0.1371795896204546</v>
      </c>
      <c r="G2133" s="2">
        <f t="shared" si="195"/>
        <v>1.0518758405210188E-2</v>
      </c>
      <c r="H2133" s="2" t="str">
        <f t="shared" si="196"/>
        <v>Sell</v>
      </c>
    </row>
    <row r="2134" spans="1:8" ht="13.5" x14ac:dyDescent="0.25">
      <c r="A2134" s="4">
        <f>TITRES_STAT!B2137</f>
        <v>45112</v>
      </c>
      <c r="B2134" s="2">
        <f>TITRES_STAT!D2137</f>
        <v>6.0065999999999997</v>
      </c>
      <c r="C2134" s="2">
        <f t="shared" si="198"/>
        <v>5.528491767260336</v>
      </c>
      <c r="D2134" s="2">
        <f t="shared" si="194"/>
        <v>5.6538274509892306</v>
      </c>
      <c r="E2134" s="2">
        <f t="shared" si="193"/>
        <v>-0.12533568372889459</v>
      </c>
      <c r="F2134" s="2">
        <f t="shared" si="197"/>
        <v>-0.1348108084421426</v>
      </c>
      <c r="G2134" s="2">
        <f t="shared" si="195"/>
        <v>9.4751247132480176E-3</v>
      </c>
      <c r="H2134" s="2" t="str">
        <f t="shared" si="196"/>
        <v>Sell</v>
      </c>
    </row>
    <row r="2135" spans="1:8" ht="13.5" x14ac:dyDescent="0.25">
      <c r="A2135" s="4">
        <f>TITRES_STAT!B2138</f>
        <v>45113</v>
      </c>
      <c r="B2135" s="2">
        <f>TITRES_STAT!D2138</f>
        <v>6.0065999999999997</v>
      </c>
      <c r="C2135" s="2">
        <f t="shared" si="198"/>
        <v>5.5500622646049003</v>
      </c>
      <c r="D2135" s="2">
        <f t="shared" si="194"/>
        <v>5.6799587509159544</v>
      </c>
      <c r="E2135" s="2">
        <f t="shared" si="193"/>
        <v>-0.1298964863110541</v>
      </c>
      <c r="F2135" s="2">
        <f t="shared" si="197"/>
        <v>-0.1338279440159249</v>
      </c>
      <c r="G2135" s="2">
        <f t="shared" si="195"/>
        <v>3.9314577048707999E-3</v>
      </c>
      <c r="H2135" s="2" t="str">
        <f t="shared" si="196"/>
        <v>Sell</v>
      </c>
    </row>
    <row r="2136" spans="1:8" ht="13.5" x14ac:dyDescent="0.25">
      <c r="A2136" s="4">
        <f>TITRES_STAT!B2139</f>
        <v>45114</v>
      </c>
      <c r="B2136" s="2">
        <f>TITRES_STAT!D2139</f>
        <v>6.0022000000000002</v>
      </c>
      <c r="C2136" s="2">
        <f t="shared" si="198"/>
        <v>5.5710526854349158</v>
      </c>
      <c r="D2136" s="2">
        <f t="shared" si="194"/>
        <v>5.7038284730703284</v>
      </c>
      <c r="E2136" s="2">
        <f t="shared" si="193"/>
        <v>-0.13277578763541253</v>
      </c>
      <c r="F2136" s="2">
        <f t="shared" si="197"/>
        <v>-0.13361751273982245</v>
      </c>
      <c r="G2136" s="2">
        <f t="shared" si="195"/>
        <v>8.4172510440991277E-4</v>
      </c>
      <c r="H2136" s="2" t="str">
        <f t="shared" si="196"/>
        <v>Sell</v>
      </c>
    </row>
    <row r="2137" spans="1:8" ht="13.5" x14ac:dyDescent="0.25">
      <c r="A2137" s="4">
        <f>TITRES_STAT!B2140</f>
        <v>45117</v>
      </c>
      <c r="B2137" s="2">
        <f>TITRES_STAT!D2140</f>
        <v>6.0022000000000002</v>
      </c>
      <c r="C2137" s="2">
        <f t="shared" si="198"/>
        <v>5.5860753492141599</v>
      </c>
      <c r="D2137" s="2">
        <f t="shared" si="194"/>
        <v>5.7259300676577123</v>
      </c>
      <c r="E2137" s="2">
        <f t="shared" si="193"/>
        <v>-0.13985471844355235</v>
      </c>
      <c r="F2137" s="2">
        <f t="shared" si="197"/>
        <v>-0.13486495388056843</v>
      </c>
      <c r="G2137" s="2">
        <f t="shared" si="195"/>
        <v>-4.9897645629839171E-3</v>
      </c>
      <c r="H2137" s="2" t="str">
        <f t="shared" si="196"/>
        <v>Hold</v>
      </c>
    </row>
    <row r="2138" spans="1:8" ht="13.5" x14ac:dyDescent="0.25">
      <c r="A2138" s="4">
        <f>TITRES_STAT!B2141</f>
        <v>45118</v>
      </c>
      <c r="B2138" s="2">
        <f>TITRES_STAT!D2141</f>
        <v>6.0022000000000002</v>
      </c>
      <c r="C2138" s="2">
        <f t="shared" si="198"/>
        <v>5.601525295488905</v>
      </c>
      <c r="D2138" s="2">
        <f t="shared" si="194"/>
        <v>5.7463945070904749</v>
      </c>
      <c r="E2138" s="2">
        <f t="shared" si="193"/>
        <v>-0.14486921160156996</v>
      </c>
      <c r="F2138" s="2">
        <f t="shared" si="197"/>
        <v>-0.13686580542476875</v>
      </c>
      <c r="G2138" s="2">
        <f t="shared" si="195"/>
        <v>-8.0034061768012033E-3</v>
      </c>
      <c r="H2138" s="2" t="str">
        <f t="shared" si="196"/>
        <v>Hold</v>
      </c>
    </row>
    <row r="2139" spans="1:8" ht="13.5" x14ac:dyDescent="0.25">
      <c r="A2139" s="4">
        <f>TITRES_STAT!B2142</f>
        <v>45119</v>
      </c>
      <c r="B2139" s="2">
        <f>TITRES_STAT!D2142</f>
        <v>5.7931999999999997</v>
      </c>
      <c r="C2139" s="2">
        <f t="shared" si="198"/>
        <v>5.6145983269521498</v>
      </c>
      <c r="D2139" s="2">
        <f t="shared" si="194"/>
        <v>5.7498615806393287</v>
      </c>
      <c r="E2139" s="2">
        <f t="shared" si="193"/>
        <v>-0.13526325368717895</v>
      </c>
      <c r="F2139" s="2">
        <f t="shared" si="197"/>
        <v>-0.1365452950772508</v>
      </c>
      <c r="G2139" s="2">
        <f t="shared" si="195"/>
        <v>1.2820413900718475E-3</v>
      </c>
      <c r="H2139" s="2" t="str">
        <f t="shared" si="196"/>
        <v>Sell</v>
      </c>
    </row>
    <row r="2140" spans="1:8" ht="13.5" x14ac:dyDescent="0.25">
      <c r="A2140" s="4">
        <f>TITRES_STAT!B2143</f>
        <v>45120</v>
      </c>
      <c r="B2140" s="2">
        <f>TITRES_STAT!D2143</f>
        <v>5.7976999999999999</v>
      </c>
      <c r="C2140" s="2">
        <f t="shared" si="198"/>
        <v>5.6366139689595114</v>
      </c>
      <c r="D2140" s="2">
        <f t="shared" si="194"/>
        <v>5.753405167258637</v>
      </c>
      <c r="E2140" s="2">
        <f t="shared" ref="E2140:E2203" si="199">C2140-D2140</f>
        <v>-0.11679119829912565</v>
      </c>
      <c r="F2140" s="2">
        <f t="shared" si="197"/>
        <v>-0.13259447572162578</v>
      </c>
      <c r="G2140" s="2">
        <f t="shared" si="195"/>
        <v>1.5803277422500123E-2</v>
      </c>
      <c r="H2140" s="2" t="str">
        <f t="shared" si="196"/>
        <v>Sell</v>
      </c>
    </row>
    <row r="2141" spans="1:8" ht="13.5" x14ac:dyDescent="0.25">
      <c r="A2141" s="4">
        <f>TITRES_STAT!B2144</f>
        <v>45121</v>
      </c>
      <c r="B2141" s="2">
        <f>TITRES_STAT!D2144</f>
        <v>5.8465999999999996</v>
      </c>
      <c r="C2141" s="2">
        <f t="shared" si="198"/>
        <v>5.6853348968118942</v>
      </c>
      <c r="D2141" s="2">
        <f t="shared" ref="D2141:D2204" si="200">$D$4*B2141+(1-$D$4)*D2140</f>
        <v>5.7603084882024422</v>
      </c>
      <c r="E2141" s="2">
        <f t="shared" si="199"/>
        <v>-7.4973591390548044E-2</v>
      </c>
      <c r="F2141" s="2">
        <f t="shared" si="197"/>
        <v>-0.12107029885541024</v>
      </c>
      <c r="G2141" s="2">
        <f t="shared" si="195"/>
        <v>4.6096707464862191E-2</v>
      </c>
      <c r="H2141" s="2" t="str">
        <f t="shared" si="196"/>
        <v>Sell</v>
      </c>
    </row>
    <row r="2142" spans="1:8" ht="13.5" x14ac:dyDescent="0.25">
      <c r="A2142" s="4">
        <f>TITRES_STAT!B2145</f>
        <v>45124</v>
      </c>
      <c r="B2142" s="2">
        <f>TITRES_STAT!D2145</f>
        <v>5.9532999999999996</v>
      </c>
      <c r="C2142" s="2">
        <f t="shared" si="198"/>
        <v>5.7272372203792958</v>
      </c>
      <c r="D2142" s="2">
        <f t="shared" si="200"/>
        <v>5.7746041557430017</v>
      </c>
      <c r="E2142" s="2">
        <f t="shared" si="199"/>
        <v>-4.7366935363705842E-2</v>
      </c>
      <c r="F2142" s="2">
        <f t="shared" si="197"/>
        <v>-0.10632962615706937</v>
      </c>
      <c r="G2142" s="2">
        <f t="shared" si="195"/>
        <v>5.8962690793363526E-2</v>
      </c>
      <c r="H2142" s="2" t="str">
        <f t="shared" si="196"/>
        <v>Sell</v>
      </c>
    </row>
    <row r="2143" spans="1:8" ht="13.5" x14ac:dyDescent="0.25">
      <c r="A2143" s="4">
        <f>TITRES_STAT!B2146</f>
        <v>45125</v>
      </c>
      <c r="B2143" s="2">
        <f>TITRES_STAT!D2146</f>
        <v>6.0076000000000001</v>
      </c>
      <c r="C2143" s="2">
        <f t="shared" si="198"/>
        <v>5.7832161095517121</v>
      </c>
      <c r="D2143" s="2">
        <f t="shared" si="200"/>
        <v>5.791863107169446</v>
      </c>
      <c r="E2143" s="2">
        <f t="shared" si="199"/>
        <v>-8.6469976177339092E-3</v>
      </c>
      <c r="F2143" s="2">
        <f t="shared" si="197"/>
        <v>-8.6793100449202285E-2</v>
      </c>
      <c r="G2143" s="2">
        <f t="shared" si="195"/>
        <v>7.8146102831468375E-2</v>
      </c>
      <c r="H2143" s="2" t="str">
        <f t="shared" si="196"/>
        <v>Sell</v>
      </c>
    </row>
    <row r="2144" spans="1:8" ht="13.5" x14ac:dyDescent="0.25">
      <c r="A2144" s="4">
        <f>TITRES_STAT!B2147</f>
        <v>45127</v>
      </c>
      <c r="B2144" s="2">
        <f>TITRES_STAT!D2147</f>
        <v>5.9570999999999996</v>
      </c>
      <c r="C2144" s="2">
        <f t="shared" si="198"/>
        <v>5.817582861928372</v>
      </c>
      <c r="D2144" s="2">
        <f t="shared" si="200"/>
        <v>5.8041028770087459</v>
      </c>
      <c r="E2144" s="2">
        <f t="shared" si="199"/>
        <v>1.3479984919626098E-2</v>
      </c>
      <c r="F2144" s="2">
        <f t="shared" si="197"/>
        <v>-6.67384833754366E-2</v>
      </c>
      <c r="G2144" s="2">
        <f t="shared" si="195"/>
        <v>8.0218468295062698E-2</v>
      </c>
      <c r="H2144" s="2" t="str">
        <f t="shared" si="196"/>
        <v>Sell</v>
      </c>
    </row>
    <row r="2145" spans="1:8" ht="13.5" x14ac:dyDescent="0.25">
      <c r="A2145" s="4">
        <f>TITRES_STAT!B2148</f>
        <v>45128</v>
      </c>
      <c r="B2145" s="2">
        <f>TITRES_STAT!D2148</f>
        <v>6.0993000000000004</v>
      </c>
      <c r="C2145" s="2">
        <f t="shared" si="198"/>
        <v>5.8466624216316996</v>
      </c>
      <c r="D2145" s="2">
        <f t="shared" si="200"/>
        <v>5.8259693305636535</v>
      </c>
      <c r="E2145" s="2">
        <f t="shared" si="199"/>
        <v>2.0693091068046066E-2</v>
      </c>
      <c r="F2145" s="2">
        <f t="shared" si="197"/>
        <v>-4.9252168486740071E-2</v>
      </c>
      <c r="G2145" s="2">
        <f t="shared" si="195"/>
        <v>6.9945259554786143E-2</v>
      </c>
      <c r="H2145" s="2" t="str">
        <f t="shared" si="196"/>
        <v>Sell</v>
      </c>
    </row>
    <row r="2146" spans="1:8" ht="13.5" x14ac:dyDescent="0.25">
      <c r="A2146" s="4">
        <f>TITRES_STAT!B2149</f>
        <v>45131</v>
      </c>
      <c r="B2146" s="2">
        <f>TITRES_STAT!D2149</f>
        <v>5.9570999999999996</v>
      </c>
      <c r="C2146" s="2">
        <f t="shared" si="198"/>
        <v>5.8705912798422073</v>
      </c>
      <c r="D2146" s="2">
        <f t="shared" si="200"/>
        <v>5.8356827134848643</v>
      </c>
      <c r="E2146" s="2">
        <f t="shared" si="199"/>
        <v>3.4908566357342963E-2</v>
      </c>
      <c r="F2146" s="2">
        <f t="shared" si="197"/>
        <v>-3.2420021517923468E-2</v>
      </c>
      <c r="G2146" s="2">
        <f t="shared" si="195"/>
        <v>6.7328587875266438E-2</v>
      </c>
      <c r="H2146" s="2" t="str">
        <f t="shared" si="196"/>
        <v>Sell</v>
      </c>
    </row>
    <row r="2147" spans="1:8" ht="13.5" x14ac:dyDescent="0.25">
      <c r="A2147" s="4">
        <f>TITRES_STAT!B2150</f>
        <v>45133</v>
      </c>
      <c r="B2147" s="2">
        <f>TITRES_STAT!D2150</f>
        <v>6.0533999999999999</v>
      </c>
      <c r="C2147" s="2">
        <f t="shared" si="198"/>
        <v>5.8908387752510993</v>
      </c>
      <c r="D2147" s="2">
        <f t="shared" si="200"/>
        <v>5.8518099198933937</v>
      </c>
      <c r="E2147" s="2">
        <f t="shared" si="199"/>
        <v>3.9028855357705616E-2</v>
      </c>
      <c r="F2147" s="2">
        <f t="shared" si="197"/>
        <v>-1.8130246142797651E-2</v>
      </c>
      <c r="G2147" s="2">
        <f t="shared" si="195"/>
        <v>5.7159101500503268E-2</v>
      </c>
      <c r="H2147" s="2" t="str">
        <f t="shared" si="196"/>
        <v>Sell</v>
      </c>
    </row>
    <row r="2148" spans="1:8" ht="13.5" x14ac:dyDescent="0.25">
      <c r="A2148" s="4">
        <f>TITRES_STAT!B2151</f>
        <v>45134</v>
      </c>
      <c r="B2148" s="2">
        <f>TITRES_STAT!D2151</f>
        <v>6.0533999999999999</v>
      </c>
      <c r="C2148" s="2">
        <f t="shared" si="198"/>
        <v>5.9079712713663142</v>
      </c>
      <c r="D2148" s="2">
        <f t="shared" si="200"/>
        <v>5.8667425184198096</v>
      </c>
      <c r="E2148" s="2">
        <f t="shared" si="199"/>
        <v>4.1228752946504521E-2</v>
      </c>
      <c r="F2148" s="2">
        <f t="shared" si="197"/>
        <v>-6.2584463249372169E-3</v>
      </c>
      <c r="G2148" s="2">
        <f t="shared" ref="G2148:G2211" si="201">E2148-F2148</f>
        <v>4.7487199271441738E-2</v>
      </c>
      <c r="H2148" s="2" t="str">
        <f t="shared" ref="H2148:H2211" si="202">IF(G2148&lt;0,"Hold","Sell")</f>
        <v>Sell</v>
      </c>
    </row>
    <row r="2149" spans="1:8" ht="13.5" x14ac:dyDescent="0.25">
      <c r="A2149" s="4">
        <f>TITRES_STAT!B2152</f>
        <v>45135</v>
      </c>
      <c r="B2149" s="2">
        <f>TITRES_STAT!D2152</f>
        <v>6.1680999999999999</v>
      </c>
      <c r="C2149" s="2">
        <f t="shared" si="198"/>
        <v>5.8903141526945735</v>
      </c>
      <c r="D2149" s="2">
        <f t="shared" si="200"/>
        <v>5.8890652948331574</v>
      </c>
      <c r="E2149" s="2">
        <f t="shared" si="199"/>
        <v>1.2488578614160417E-3</v>
      </c>
      <c r="F2149" s="2">
        <f t="shared" ref="F2149:F2212" si="203">(E2149*(2/(10)))+((1-(2/10))*F2148)</f>
        <v>-4.756985487666566E-3</v>
      </c>
      <c r="G2149" s="2">
        <f t="shared" si="201"/>
        <v>6.0058433490826077E-3</v>
      </c>
      <c r="H2149" s="2" t="str">
        <f t="shared" si="202"/>
        <v>Sell</v>
      </c>
    </row>
    <row r="2150" spans="1:8" ht="13.5" x14ac:dyDescent="0.25">
      <c r="A2150" s="4">
        <f>TITRES_STAT!B2153</f>
        <v>45138</v>
      </c>
      <c r="B2150" s="2">
        <f>TITRES_STAT!D2153</f>
        <v>6.0533999999999999</v>
      </c>
      <c r="C2150" s="2">
        <f t="shared" si="198"/>
        <v>5.8760658215107933</v>
      </c>
      <c r="D2150" s="2">
        <f t="shared" si="200"/>
        <v>5.9012382359566278</v>
      </c>
      <c r="E2150" s="2">
        <f t="shared" si="199"/>
        <v>-2.5172414445834512E-2</v>
      </c>
      <c r="F2150" s="2">
        <f t="shared" si="203"/>
        <v>-8.8400712793001556E-3</v>
      </c>
      <c r="G2150" s="2">
        <f t="shared" si="201"/>
        <v>-1.6332343166534355E-2</v>
      </c>
      <c r="H2150" s="2" t="str">
        <f t="shared" si="202"/>
        <v>Hold</v>
      </c>
    </row>
    <row r="2151" spans="1:8" ht="13.5" x14ac:dyDescent="0.25">
      <c r="A2151" s="4">
        <f>TITRES_STAT!B2154</f>
        <v>45139</v>
      </c>
      <c r="B2151" s="2">
        <f>TITRES_STAT!D2154</f>
        <v>5.9617000000000004</v>
      </c>
      <c r="C2151" s="2">
        <f t="shared" si="198"/>
        <v>5.8715326182014405</v>
      </c>
      <c r="D2151" s="2">
        <f t="shared" si="200"/>
        <v>5.9057168851450257</v>
      </c>
      <c r="E2151" s="2">
        <f t="shared" si="199"/>
        <v>-3.4184266943585229E-2</v>
      </c>
      <c r="F2151" s="2">
        <f t="shared" si="203"/>
        <v>-1.390891041215717E-2</v>
      </c>
      <c r="G2151" s="2">
        <f t="shared" si="201"/>
        <v>-2.0275356531428059E-2</v>
      </c>
      <c r="H2151" s="2" t="str">
        <f t="shared" si="202"/>
        <v>Hold</v>
      </c>
    </row>
    <row r="2152" spans="1:8" ht="13.5" x14ac:dyDescent="0.25">
      <c r="A2152" s="4">
        <f>TITRES_STAT!B2155</f>
        <v>45140</v>
      </c>
      <c r="B2152" s="2">
        <f>TITRES_STAT!D2155</f>
        <v>6.0993000000000004</v>
      </c>
      <c r="C2152" s="2">
        <f t="shared" si="198"/>
        <v>5.8841122154012186</v>
      </c>
      <c r="D2152" s="2">
        <f t="shared" si="200"/>
        <v>5.9200563751342834</v>
      </c>
      <c r="E2152" s="2">
        <f t="shared" si="199"/>
        <v>-3.5944159733064751E-2</v>
      </c>
      <c r="F2152" s="2">
        <f t="shared" si="203"/>
        <v>-1.8315960276338687E-2</v>
      </c>
      <c r="G2152" s="2">
        <f t="shared" si="201"/>
        <v>-1.7628199456726064E-2</v>
      </c>
      <c r="H2152" s="2" t="str">
        <f t="shared" si="202"/>
        <v>Hold</v>
      </c>
    </row>
    <row r="2153" spans="1:8" ht="13.5" x14ac:dyDescent="0.25">
      <c r="A2153" s="4">
        <f>TITRES_STAT!B2156</f>
        <v>45141</v>
      </c>
      <c r="B2153" s="2">
        <f>TITRES_STAT!D2156</f>
        <v>6.1909999999999998</v>
      </c>
      <c r="C2153" s="2">
        <f t="shared" si="198"/>
        <v>5.9031103361087229</v>
      </c>
      <c r="D2153" s="2">
        <f t="shared" si="200"/>
        <v>5.940126273272484</v>
      </c>
      <c r="E2153" s="2">
        <f t="shared" si="199"/>
        <v>-3.7015937163761059E-2</v>
      </c>
      <c r="F2153" s="2">
        <f t="shared" si="203"/>
        <v>-2.2055955653823161E-2</v>
      </c>
      <c r="G2153" s="2">
        <f t="shared" si="201"/>
        <v>-1.4959981509937898E-2</v>
      </c>
      <c r="H2153" s="2" t="str">
        <f t="shared" si="202"/>
        <v>Hold</v>
      </c>
    </row>
    <row r="2154" spans="1:8" ht="13.5" x14ac:dyDescent="0.25">
      <c r="A2154" s="4">
        <f>TITRES_STAT!B2157</f>
        <v>45142</v>
      </c>
      <c r="B2154" s="2">
        <f>TITRES_STAT!D2157</f>
        <v>6.1863999999999999</v>
      </c>
      <c r="C2154" s="2">
        <f t="shared" si="198"/>
        <v>5.9114164382458423</v>
      </c>
      <c r="D2154" s="2">
        <f t="shared" si="200"/>
        <v>5.9583687715485967</v>
      </c>
      <c r="E2154" s="2">
        <f t="shared" si="199"/>
        <v>-4.695233330275439E-2</v>
      </c>
      <c r="F2154" s="2">
        <f t="shared" si="203"/>
        <v>-2.7035231183609409E-2</v>
      </c>
      <c r="G2154" s="2">
        <f t="shared" si="201"/>
        <v>-1.9917102119144981E-2</v>
      </c>
      <c r="H2154" s="2" t="str">
        <f t="shared" si="202"/>
        <v>Hold</v>
      </c>
    </row>
    <row r="2155" spans="1:8" ht="13.5" x14ac:dyDescent="0.25">
      <c r="A2155" s="4">
        <f>TITRES_STAT!B2158</f>
        <v>45145</v>
      </c>
      <c r="B2155" s="2">
        <f>TITRES_STAT!D2158</f>
        <v>6.1863999999999999</v>
      </c>
      <c r="C2155" s="2">
        <f t="shared" si="198"/>
        <v>5.9403216015926361</v>
      </c>
      <c r="D2155" s="2">
        <f t="shared" si="200"/>
        <v>5.9752599736561081</v>
      </c>
      <c r="E2155" s="2">
        <f t="shared" si="199"/>
        <v>-3.4938372063471945E-2</v>
      </c>
      <c r="F2155" s="2">
        <f t="shared" si="203"/>
        <v>-2.8615859359581917E-2</v>
      </c>
      <c r="G2155" s="2">
        <f t="shared" si="201"/>
        <v>-6.3225127038900285E-3</v>
      </c>
      <c r="H2155" s="2" t="str">
        <f t="shared" si="202"/>
        <v>Hold</v>
      </c>
    </row>
    <row r="2156" spans="1:8" ht="13.5" x14ac:dyDescent="0.25">
      <c r="A2156" s="4">
        <f>TITRES_STAT!B2159</f>
        <v>45146</v>
      </c>
      <c r="B2156" s="2">
        <f>TITRES_STAT!D2159</f>
        <v>6.1360000000000001</v>
      </c>
      <c r="C2156" s="2">
        <f t="shared" si="198"/>
        <v>5.9429028936553072</v>
      </c>
      <c r="D2156" s="2">
        <f t="shared" si="200"/>
        <v>5.9871666422741736</v>
      </c>
      <c r="E2156" s="2">
        <f t="shared" si="199"/>
        <v>-4.4263748618866394E-2</v>
      </c>
      <c r="F2156" s="2">
        <f t="shared" si="203"/>
        <v>-3.1745437211438812E-2</v>
      </c>
      <c r="G2156" s="2">
        <f t="shared" si="201"/>
        <v>-1.2518311407427582E-2</v>
      </c>
      <c r="H2156" s="2" t="str">
        <f t="shared" si="202"/>
        <v>Hold</v>
      </c>
    </row>
    <row r="2157" spans="1:8" ht="13.5" x14ac:dyDescent="0.25">
      <c r="A2157" s="4">
        <f>TITRES_STAT!B2160</f>
        <v>45147</v>
      </c>
      <c r="B2157" s="2">
        <f>TITRES_STAT!D2160</f>
        <v>6.1268000000000002</v>
      </c>
      <c r="C2157" s="2">
        <f t="shared" si="198"/>
        <v>5.9599024484775676</v>
      </c>
      <c r="D2157" s="2">
        <f t="shared" si="200"/>
        <v>5.9975098539575686</v>
      </c>
      <c r="E2157" s="2">
        <f t="shared" si="199"/>
        <v>-3.7607405480001077E-2</v>
      </c>
      <c r="F2157" s="2">
        <f t="shared" si="203"/>
        <v>-3.2917830865151265E-2</v>
      </c>
      <c r="G2157" s="2">
        <f t="shared" si="201"/>
        <v>-4.6895746148498119E-3</v>
      </c>
      <c r="H2157" s="2" t="str">
        <f t="shared" si="202"/>
        <v>Hold</v>
      </c>
    </row>
    <row r="2158" spans="1:8" ht="13.5" x14ac:dyDescent="0.25">
      <c r="A2158" s="4">
        <f>TITRES_STAT!B2161</f>
        <v>45148</v>
      </c>
      <c r="B2158" s="2">
        <f>TITRES_STAT!D2161</f>
        <v>6.1635</v>
      </c>
      <c r="C2158" s="2">
        <f t="shared" si="198"/>
        <v>5.9742866871733264</v>
      </c>
      <c r="D2158" s="2">
        <f t="shared" si="200"/>
        <v>6.009805420331082</v>
      </c>
      <c r="E2158" s="2">
        <f t="shared" si="199"/>
        <v>-3.5518733157755555E-2</v>
      </c>
      <c r="F2158" s="2">
        <f t="shared" si="203"/>
        <v>-3.343801132367212E-2</v>
      </c>
      <c r="G2158" s="2">
        <f t="shared" si="201"/>
        <v>-2.0807218340834349E-3</v>
      </c>
      <c r="H2158" s="2" t="str">
        <f t="shared" si="202"/>
        <v>Hold</v>
      </c>
    </row>
    <row r="2159" spans="1:8" ht="13.5" x14ac:dyDescent="0.25">
      <c r="A2159" s="4">
        <f>TITRES_STAT!B2162</f>
        <v>45149</v>
      </c>
      <c r="B2159" s="2">
        <f>TITRES_STAT!D2162</f>
        <v>6.0442999999999998</v>
      </c>
      <c r="C2159" s="2">
        <f t="shared" si="198"/>
        <v>6.0041041199158913</v>
      </c>
      <c r="D2159" s="2">
        <f t="shared" si="200"/>
        <v>6.0123605743806312</v>
      </c>
      <c r="E2159" s="2">
        <f t="shared" si="199"/>
        <v>-8.2564544647398819E-3</v>
      </c>
      <c r="F2159" s="2">
        <f t="shared" si="203"/>
        <v>-2.8401699951885673E-2</v>
      </c>
      <c r="G2159" s="2">
        <f t="shared" si="201"/>
        <v>2.0145245487145792E-2</v>
      </c>
      <c r="H2159" s="2" t="str">
        <f t="shared" si="202"/>
        <v>Sell</v>
      </c>
    </row>
    <row r="2160" spans="1:8" ht="13.5" x14ac:dyDescent="0.25">
      <c r="A2160" s="4">
        <f>TITRES_STAT!B2163</f>
        <v>45152</v>
      </c>
      <c r="B2160" s="2">
        <f>TITRES_STAT!D2163</f>
        <v>6.1222000000000003</v>
      </c>
      <c r="C2160" s="2">
        <f t="shared" si="198"/>
        <v>6.0116881014672927</v>
      </c>
      <c r="D2160" s="2">
        <f t="shared" si="200"/>
        <v>6.0204968281302138</v>
      </c>
      <c r="E2160" s="2">
        <f t="shared" si="199"/>
        <v>-8.8087266629210959E-3</v>
      </c>
      <c r="F2160" s="2">
        <f t="shared" si="203"/>
        <v>-2.4483105294092759E-2</v>
      </c>
      <c r="G2160" s="2">
        <f t="shared" si="201"/>
        <v>1.5674378631171663E-2</v>
      </c>
      <c r="H2160" s="2" t="str">
        <f t="shared" si="202"/>
        <v>Sell</v>
      </c>
    </row>
    <row r="2161" spans="1:8" ht="13.5" x14ac:dyDescent="0.25">
      <c r="A2161" s="4">
        <f>TITRES_STAT!B2164</f>
        <v>45153</v>
      </c>
      <c r="B2161" s="2">
        <f>TITRES_STAT!D2164</f>
        <v>6.0900999999999996</v>
      </c>
      <c r="C2161" s="2">
        <f t="shared" si="198"/>
        <v>6.0039976243184778</v>
      </c>
      <c r="D2161" s="2">
        <f t="shared" si="200"/>
        <v>6.0256526186390875</v>
      </c>
      <c r="E2161" s="2">
        <f t="shared" si="199"/>
        <v>-2.1654994320609688E-2</v>
      </c>
      <c r="F2161" s="2">
        <f t="shared" si="203"/>
        <v>-2.3917483099396147E-2</v>
      </c>
      <c r="G2161" s="2">
        <f t="shared" si="201"/>
        <v>2.2624887787864589E-3</v>
      </c>
      <c r="H2161" s="2" t="str">
        <f t="shared" si="202"/>
        <v>Sell</v>
      </c>
    </row>
    <row r="2162" spans="1:8" ht="13.5" x14ac:dyDescent="0.25">
      <c r="A2162" s="4">
        <f>TITRES_STAT!B2165</f>
        <v>45154</v>
      </c>
      <c r="B2162" s="2">
        <f>TITRES_STAT!D2165</f>
        <v>6.0900999999999996</v>
      </c>
      <c r="C2162" s="2">
        <f t="shared" si="198"/>
        <v>6.018659528269481</v>
      </c>
      <c r="D2162" s="2">
        <f t="shared" si="200"/>
        <v>6.0304264987398959</v>
      </c>
      <c r="E2162" s="2">
        <f t="shared" si="199"/>
        <v>-1.1766970470414861E-2</v>
      </c>
      <c r="F2162" s="2">
        <f t="shared" si="203"/>
        <v>-2.148738057359989E-2</v>
      </c>
      <c r="G2162" s="2">
        <f t="shared" si="201"/>
        <v>9.7204101031850287E-3</v>
      </c>
      <c r="H2162" s="2" t="str">
        <f t="shared" si="202"/>
        <v>Sell</v>
      </c>
    </row>
    <row r="2163" spans="1:8" ht="13.5" x14ac:dyDescent="0.25">
      <c r="A2163" s="4">
        <f>TITRES_STAT!B2166</f>
        <v>45155</v>
      </c>
      <c r="B2163" s="2">
        <f>TITRES_STAT!D2166</f>
        <v>5.9617000000000004</v>
      </c>
      <c r="C2163" s="2">
        <f t="shared" si="198"/>
        <v>6.0451734469972536</v>
      </c>
      <c r="D2163" s="2">
        <f t="shared" si="200"/>
        <v>6.025335646981385</v>
      </c>
      <c r="E2163" s="2">
        <f t="shared" si="199"/>
        <v>1.9837800015868545E-2</v>
      </c>
      <c r="F2163" s="2">
        <f t="shared" si="203"/>
        <v>-1.3222344455706202E-2</v>
      </c>
      <c r="G2163" s="2">
        <f t="shared" si="201"/>
        <v>3.3060144471574751E-2</v>
      </c>
      <c r="H2163" s="2" t="str">
        <f t="shared" si="202"/>
        <v>Sell</v>
      </c>
    </row>
    <row r="2164" spans="1:8" ht="13.5" x14ac:dyDescent="0.25">
      <c r="A2164" s="4">
        <f>TITRES_STAT!B2167</f>
        <v>45156</v>
      </c>
      <c r="B2164" s="2">
        <f>TITRES_STAT!D2167</f>
        <v>6.0533999999999999</v>
      </c>
      <c r="C2164" s="2">
        <f t="shared" si="198"/>
        <v>6.0669006089976758</v>
      </c>
      <c r="D2164" s="2">
        <f t="shared" si="200"/>
        <v>6.0274144879457277</v>
      </c>
      <c r="E2164" s="2">
        <f t="shared" si="199"/>
        <v>3.9486121051948153E-2</v>
      </c>
      <c r="F2164" s="2">
        <f t="shared" si="203"/>
        <v>-2.6806513541753323E-3</v>
      </c>
      <c r="G2164" s="2">
        <f t="shared" si="201"/>
        <v>4.2166772406123487E-2</v>
      </c>
      <c r="H2164" s="2" t="str">
        <f t="shared" si="202"/>
        <v>Sell</v>
      </c>
    </row>
    <row r="2165" spans="1:8" ht="13.5" x14ac:dyDescent="0.25">
      <c r="A2165" s="4">
        <f>TITRES_STAT!B2168</f>
        <v>45159</v>
      </c>
      <c r="B2165" s="2">
        <f>TITRES_STAT!D2168</f>
        <v>6.0763999999999996</v>
      </c>
      <c r="C2165" s="2">
        <f t="shared" si="198"/>
        <v>6.085285130690341</v>
      </c>
      <c r="D2165" s="2">
        <f t="shared" si="200"/>
        <v>6.0310430443941927</v>
      </c>
      <c r="E2165" s="2">
        <f t="shared" si="199"/>
        <v>5.4242086296148351E-2</v>
      </c>
      <c r="F2165" s="2">
        <f t="shared" si="203"/>
        <v>8.7038961758894064E-3</v>
      </c>
      <c r="G2165" s="2">
        <f t="shared" si="201"/>
        <v>4.5538190120258948E-2</v>
      </c>
      <c r="H2165" s="2" t="str">
        <f t="shared" si="202"/>
        <v>Sell</v>
      </c>
    </row>
    <row r="2166" spans="1:8" ht="13.5" x14ac:dyDescent="0.25">
      <c r="A2166" s="4">
        <f>TITRES_STAT!B2169</f>
        <v>45160</v>
      </c>
      <c r="B2166" s="2">
        <f>TITRES_STAT!D2169</f>
        <v>6.0993000000000004</v>
      </c>
      <c r="C2166" s="2">
        <f t="shared" si="198"/>
        <v>6.0930874182764425</v>
      </c>
      <c r="D2166" s="2">
        <f t="shared" si="200"/>
        <v>6.0360991151798089</v>
      </c>
      <c r="E2166" s="2">
        <f t="shared" si="199"/>
        <v>5.6988303096633608E-2</v>
      </c>
      <c r="F2166" s="2">
        <f t="shared" si="203"/>
        <v>1.8360777560038247E-2</v>
      </c>
      <c r="G2166" s="2">
        <f t="shared" si="201"/>
        <v>3.8627525536595361E-2</v>
      </c>
      <c r="H2166" s="2" t="str">
        <f t="shared" si="202"/>
        <v>Sell</v>
      </c>
    </row>
    <row r="2167" spans="1:8" ht="13.5" x14ac:dyDescent="0.25">
      <c r="A2167" s="4">
        <f>TITRES_STAT!B2170</f>
        <v>45161</v>
      </c>
      <c r="B2167" s="2">
        <f>TITRES_STAT!D2170</f>
        <v>6.0993000000000004</v>
      </c>
      <c r="C2167" s="2">
        <f t="shared" si="198"/>
        <v>6.0982739693108359</v>
      </c>
      <c r="D2167" s="2">
        <f t="shared" si="200"/>
        <v>6.0407806622035274</v>
      </c>
      <c r="E2167" s="2">
        <f t="shared" si="199"/>
        <v>5.7493307107308489E-2</v>
      </c>
      <c r="F2167" s="2">
        <f t="shared" si="203"/>
        <v>2.6187283469492298E-2</v>
      </c>
      <c r="G2167" s="2">
        <f t="shared" si="201"/>
        <v>3.1306023637816191E-2</v>
      </c>
      <c r="H2167" s="2" t="str">
        <f t="shared" si="202"/>
        <v>Sell</v>
      </c>
    </row>
    <row r="2168" spans="1:8" ht="13.5" x14ac:dyDescent="0.25">
      <c r="A2168" s="4">
        <f>TITRES_STAT!B2171</f>
        <v>45162</v>
      </c>
      <c r="B2168" s="2">
        <f>TITRES_STAT!D2171</f>
        <v>6.0993000000000004</v>
      </c>
      <c r="C2168" s="2">
        <f t="shared" si="198"/>
        <v>6.1083087432630148</v>
      </c>
      <c r="D2168" s="2">
        <f t="shared" si="200"/>
        <v>6.0451154279662287</v>
      </c>
      <c r="E2168" s="2">
        <f t="shared" si="199"/>
        <v>6.3193315296786068E-2</v>
      </c>
      <c r="F2168" s="2">
        <f t="shared" si="203"/>
        <v>3.3588489834951052E-2</v>
      </c>
      <c r="G2168" s="2">
        <f t="shared" si="201"/>
        <v>2.9604825461835016E-2</v>
      </c>
      <c r="H2168" s="2" t="str">
        <f t="shared" si="202"/>
        <v>Sell</v>
      </c>
    </row>
    <row r="2169" spans="1:8" ht="13.5" x14ac:dyDescent="0.25">
      <c r="A2169" s="4">
        <f>TITRES_STAT!B2172</f>
        <v>45163</v>
      </c>
      <c r="B2169" s="2">
        <f>TITRES_STAT!D2172</f>
        <v>6.0076000000000001</v>
      </c>
      <c r="C2169" s="2">
        <f t="shared" si="198"/>
        <v>6.0984612442994743</v>
      </c>
      <c r="D2169" s="2">
        <f t="shared" si="200"/>
        <v>6.0423365073761381</v>
      </c>
      <c r="E2169" s="2">
        <f t="shared" si="199"/>
        <v>5.6124736923336194E-2</v>
      </c>
      <c r="F2169" s="2">
        <f t="shared" si="203"/>
        <v>3.8095739252628082E-2</v>
      </c>
      <c r="G2169" s="2">
        <f t="shared" si="201"/>
        <v>1.8028997670708112E-2</v>
      </c>
      <c r="H2169" s="2" t="str">
        <f t="shared" si="202"/>
        <v>Sell</v>
      </c>
    </row>
    <row r="2170" spans="1:8" ht="13.5" x14ac:dyDescent="0.25">
      <c r="A2170" s="4">
        <f>TITRES_STAT!B2173</f>
        <v>45166</v>
      </c>
      <c r="B2170" s="2">
        <f>TITRES_STAT!D2173</f>
        <v>6.0076000000000001</v>
      </c>
      <c r="C2170" s="2">
        <f t="shared" si="198"/>
        <v>6.102113360561094</v>
      </c>
      <c r="D2170" s="2">
        <f t="shared" si="200"/>
        <v>6.0397634327556835</v>
      </c>
      <c r="E2170" s="2">
        <f t="shared" si="199"/>
        <v>6.2349927805410488E-2</v>
      </c>
      <c r="F2170" s="2">
        <f t="shared" si="203"/>
        <v>4.2946576963184567E-2</v>
      </c>
      <c r="G2170" s="2">
        <f t="shared" si="201"/>
        <v>1.9403350842225921E-2</v>
      </c>
      <c r="H2170" s="2" t="str">
        <f t="shared" si="202"/>
        <v>Sell</v>
      </c>
    </row>
    <row r="2171" spans="1:8" ht="13.5" x14ac:dyDescent="0.25">
      <c r="A2171" s="4">
        <f>TITRES_STAT!B2174</f>
        <v>45167</v>
      </c>
      <c r="B2171" s="2">
        <f>TITRES_STAT!D2174</f>
        <v>5.9617000000000004</v>
      </c>
      <c r="C2171" s="2">
        <f t="shared" si="198"/>
        <v>6.1002651512440025</v>
      </c>
      <c r="D2171" s="2">
        <f t="shared" si="200"/>
        <v>6.0339809562552631</v>
      </c>
      <c r="E2171" s="2">
        <f t="shared" si="199"/>
        <v>6.6284194988739387E-2</v>
      </c>
      <c r="F2171" s="2">
        <f t="shared" si="203"/>
        <v>4.7614100568295535E-2</v>
      </c>
      <c r="G2171" s="2">
        <f t="shared" si="201"/>
        <v>1.8670094420443852E-2</v>
      </c>
      <c r="H2171" s="2" t="str">
        <f t="shared" si="202"/>
        <v>Sell</v>
      </c>
    </row>
    <row r="2172" spans="1:8" ht="13.5" x14ac:dyDescent="0.25">
      <c r="A2172" s="4">
        <f>TITRES_STAT!B2175</f>
        <v>45168</v>
      </c>
      <c r="B2172" s="2">
        <f>TITRES_STAT!D2175</f>
        <v>5.9617000000000004</v>
      </c>
      <c r="C2172" s="2">
        <f t="shared" si="198"/>
        <v>6.0987012818218478</v>
      </c>
      <c r="D2172" s="2">
        <f t="shared" si="200"/>
        <v>6.0286268113474657</v>
      </c>
      <c r="E2172" s="2">
        <f t="shared" si="199"/>
        <v>7.0074470474382089E-2</v>
      </c>
      <c r="F2172" s="2">
        <f t="shared" si="203"/>
        <v>5.210617454951285E-2</v>
      </c>
      <c r="G2172" s="2">
        <f t="shared" si="201"/>
        <v>1.7968295924869239E-2</v>
      </c>
      <c r="H2172" s="2" t="str">
        <f t="shared" si="202"/>
        <v>Sell</v>
      </c>
    </row>
    <row r="2173" spans="1:8" ht="13.5" x14ac:dyDescent="0.25">
      <c r="A2173" s="4">
        <f>TITRES_STAT!B2176</f>
        <v>45169</v>
      </c>
      <c r="B2173" s="2">
        <f>TITRES_STAT!D2176</f>
        <v>5.9617000000000004</v>
      </c>
      <c r="C2173" s="2">
        <f t="shared" si="198"/>
        <v>6.0776241615415643</v>
      </c>
      <c r="D2173" s="2">
        <f t="shared" si="200"/>
        <v>6.023669269766172</v>
      </c>
      <c r="E2173" s="2">
        <f t="shared" si="199"/>
        <v>5.3954891775392255E-2</v>
      </c>
      <c r="F2173" s="2">
        <f t="shared" si="203"/>
        <v>5.2475917994688738E-2</v>
      </c>
      <c r="G2173" s="2">
        <f t="shared" si="201"/>
        <v>1.4789737807035172E-3</v>
      </c>
      <c r="H2173" s="2" t="str">
        <f t="shared" si="202"/>
        <v>Sell</v>
      </c>
    </row>
    <row r="2174" spans="1:8" ht="13.5" x14ac:dyDescent="0.25">
      <c r="A2174" s="4">
        <f>TITRES_STAT!B2177</f>
        <v>45170</v>
      </c>
      <c r="B2174" s="2">
        <f>TITRES_STAT!D2177</f>
        <v>5.9570999999999996</v>
      </c>
      <c r="C2174" s="2">
        <f t="shared" si="198"/>
        <v>6.0738973674582466</v>
      </c>
      <c r="D2174" s="2">
        <f t="shared" si="200"/>
        <v>6.018738212746455</v>
      </c>
      <c r="E2174" s="2">
        <f t="shared" si="199"/>
        <v>5.5159154711791558E-2</v>
      </c>
      <c r="F2174" s="2">
        <f t="shared" si="203"/>
        <v>5.3012565338109302E-2</v>
      </c>
      <c r="G2174" s="2">
        <f t="shared" si="201"/>
        <v>2.1465893736822561E-3</v>
      </c>
      <c r="H2174" s="2" t="str">
        <f t="shared" si="202"/>
        <v>Sell</v>
      </c>
    </row>
    <row r="2175" spans="1:8" ht="13.5" x14ac:dyDescent="0.25">
      <c r="A2175" s="4">
        <f>TITRES_STAT!B2178</f>
        <v>45173</v>
      </c>
      <c r="B2175" s="2">
        <f>TITRES_STAT!D2178</f>
        <v>5.9617000000000004</v>
      </c>
      <c r="C2175" s="2">
        <f t="shared" si="198"/>
        <v>6.0742823878492862</v>
      </c>
      <c r="D2175" s="2">
        <f t="shared" si="200"/>
        <v>6.0145131599504218</v>
      </c>
      <c r="E2175" s="2">
        <f t="shared" si="199"/>
        <v>5.9769227898864408E-2</v>
      </c>
      <c r="F2175" s="2">
        <f t="shared" si="203"/>
        <v>5.4363897850260322E-2</v>
      </c>
      <c r="G2175" s="2">
        <f t="shared" si="201"/>
        <v>5.4053300486040859E-3</v>
      </c>
      <c r="H2175" s="2" t="str">
        <f t="shared" si="202"/>
        <v>Sell</v>
      </c>
    </row>
    <row r="2176" spans="1:8" ht="13.5" x14ac:dyDescent="0.25">
      <c r="A2176" s="4">
        <f>TITRES_STAT!B2179</f>
        <v>45174</v>
      </c>
      <c r="B2176" s="2">
        <f>TITRES_STAT!D2179</f>
        <v>5.9617000000000004</v>
      </c>
      <c r="C2176" s="2">
        <f t="shared" si="198"/>
        <v>6.0781312512570889</v>
      </c>
      <c r="D2176" s="2">
        <f t="shared" si="200"/>
        <v>6.0106010740281688</v>
      </c>
      <c r="E2176" s="2">
        <f t="shared" si="199"/>
        <v>6.7530177228920074E-2</v>
      </c>
      <c r="F2176" s="2">
        <f t="shared" si="203"/>
        <v>5.6997153725992275E-2</v>
      </c>
      <c r="G2176" s="2">
        <f t="shared" si="201"/>
        <v>1.0533023502927799E-2</v>
      </c>
      <c r="H2176" s="2" t="str">
        <f t="shared" si="202"/>
        <v>Sell</v>
      </c>
    </row>
    <row r="2177" spans="1:8" ht="13.5" x14ac:dyDescent="0.25">
      <c r="A2177" s="4">
        <f>TITRES_STAT!B2180</f>
        <v>45175</v>
      </c>
      <c r="B2177" s="2">
        <f>TITRES_STAT!D2180</f>
        <v>5.9158999999999997</v>
      </c>
      <c r="C2177" s="2">
        <f t="shared" si="198"/>
        <v>6.081387981832922</v>
      </c>
      <c r="D2177" s="2">
        <f t="shared" si="200"/>
        <v>6.003586179655712</v>
      </c>
      <c r="E2177" s="2">
        <f t="shared" si="199"/>
        <v>7.780180217721E-2</v>
      </c>
      <c r="F2177" s="2">
        <f t="shared" si="203"/>
        <v>6.1158083416235826E-2</v>
      </c>
      <c r="G2177" s="2">
        <f t="shared" si="201"/>
        <v>1.6643718760974174E-2</v>
      </c>
      <c r="H2177" s="2" t="str">
        <f t="shared" si="202"/>
        <v>Sell</v>
      </c>
    </row>
    <row r="2178" spans="1:8" ht="13.5" x14ac:dyDescent="0.25">
      <c r="A2178" s="4">
        <f>TITRES_STAT!B2181</f>
        <v>45176</v>
      </c>
      <c r="B2178" s="2">
        <f>TITRES_STAT!D2181</f>
        <v>5.9158999999999997</v>
      </c>
      <c r="C2178" s="2">
        <f t="shared" si="198"/>
        <v>6.0841436769355486</v>
      </c>
      <c r="D2178" s="2">
        <f t="shared" si="200"/>
        <v>5.997090907088622</v>
      </c>
      <c r="E2178" s="2">
        <f t="shared" si="199"/>
        <v>8.7052769846926559E-2</v>
      </c>
      <c r="F2178" s="2">
        <f t="shared" si="203"/>
        <v>6.6337020702373975E-2</v>
      </c>
      <c r="G2178" s="2">
        <f t="shared" si="201"/>
        <v>2.0715749144552584E-2</v>
      </c>
      <c r="H2178" s="2" t="str">
        <f t="shared" si="202"/>
        <v>Sell</v>
      </c>
    </row>
    <row r="2179" spans="1:8" ht="13.5" x14ac:dyDescent="0.25">
      <c r="A2179" s="4">
        <f>TITRES_STAT!B2182</f>
        <v>45177</v>
      </c>
      <c r="B2179" s="2">
        <f>TITRES_STAT!D2182</f>
        <v>5.9617000000000004</v>
      </c>
      <c r="C2179" s="2">
        <f t="shared" si="198"/>
        <v>6.072367726637772</v>
      </c>
      <c r="D2179" s="2">
        <f t="shared" si="200"/>
        <v>5.9944693584153912</v>
      </c>
      <c r="E2179" s="2">
        <f t="shared" si="199"/>
        <v>7.7898368222380832E-2</v>
      </c>
      <c r="F2179" s="2">
        <f t="shared" si="203"/>
        <v>6.8649290206375349E-2</v>
      </c>
      <c r="G2179" s="2">
        <f t="shared" si="201"/>
        <v>9.2490780160054825E-3</v>
      </c>
      <c r="H2179" s="2" t="str">
        <f t="shared" si="202"/>
        <v>Sell</v>
      </c>
    </row>
    <row r="2180" spans="1:8" ht="13.5" x14ac:dyDescent="0.25">
      <c r="A2180" s="4">
        <f>TITRES_STAT!B2183</f>
        <v>45180</v>
      </c>
      <c r="B2180" s="2">
        <f>TITRES_STAT!D2183</f>
        <v>5.9617000000000004</v>
      </c>
      <c r="C2180" s="2">
        <f t="shared" si="198"/>
        <v>6.0624034610011917</v>
      </c>
      <c r="D2180" s="2">
        <f t="shared" si="200"/>
        <v>5.9920419985327698</v>
      </c>
      <c r="E2180" s="2">
        <f t="shared" si="199"/>
        <v>7.0361462468421898E-2</v>
      </c>
      <c r="F2180" s="2">
        <f t="shared" si="203"/>
        <v>6.899172465878467E-2</v>
      </c>
      <c r="G2180" s="2">
        <f t="shared" si="201"/>
        <v>1.3697378096372281E-3</v>
      </c>
      <c r="H2180" s="2" t="str">
        <f t="shared" si="202"/>
        <v>Sell</v>
      </c>
    </row>
    <row r="2181" spans="1:8" ht="13.5" x14ac:dyDescent="0.25">
      <c r="A2181" s="4">
        <f>TITRES_STAT!B2184</f>
        <v>45181</v>
      </c>
      <c r="B2181" s="2">
        <f>TITRES_STAT!D2184</f>
        <v>5.9617000000000004</v>
      </c>
      <c r="C2181" s="2">
        <f t="shared" si="198"/>
        <v>6.0469106208471626</v>
      </c>
      <c r="D2181" s="2">
        <f t="shared" si="200"/>
        <v>5.9897944430858985</v>
      </c>
      <c r="E2181" s="2">
        <f t="shared" si="199"/>
        <v>5.7116177761264098E-2</v>
      </c>
      <c r="F2181" s="2">
        <f t="shared" si="203"/>
        <v>6.6616615279280561E-2</v>
      </c>
      <c r="G2181" s="2">
        <f t="shared" si="201"/>
        <v>-9.5004375180164635E-3</v>
      </c>
      <c r="H2181" s="2" t="str">
        <f t="shared" si="202"/>
        <v>Hold</v>
      </c>
    </row>
    <row r="2182" spans="1:8" ht="13.5" x14ac:dyDescent="0.25">
      <c r="A2182" s="4">
        <f>TITRES_STAT!B2185</f>
        <v>45182</v>
      </c>
      <c r="B2182" s="2">
        <f>TITRES_STAT!D2185</f>
        <v>5.9617000000000004</v>
      </c>
      <c r="C2182" s="2">
        <f t="shared" si="198"/>
        <v>6.0338012945629842</v>
      </c>
      <c r="D2182" s="2">
        <f t="shared" si="200"/>
        <v>5.9877133732276837</v>
      </c>
      <c r="E2182" s="2">
        <f t="shared" si="199"/>
        <v>4.6087921335300486E-2</v>
      </c>
      <c r="F2182" s="2">
        <f t="shared" si="203"/>
        <v>6.2510876490484549E-2</v>
      </c>
      <c r="G2182" s="2">
        <f t="shared" si="201"/>
        <v>-1.6422955155184063E-2</v>
      </c>
      <c r="H2182" s="2" t="str">
        <f t="shared" si="202"/>
        <v>Hold</v>
      </c>
    </row>
    <row r="2183" spans="1:8" ht="13.5" x14ac:dyDescent="0.25">
      <c r="A2183" s="4">
        <f>TITRES_STAT!B2186</f>
        <v>45183</v>
      </c>
      <c r="B2183" s="2">
        <f>TITRES_STAT!D2186</f>
        <v>5.9617000000000004</v>
      </c>
      <c r="C2183" s="2">
        <f t="shared" si="198"/>
        <v>6.0227087877071401</v>
      </c>
      <c r="D2183" s="2">
        <f t="shared" si="200"/>
        <v>5.9857864566923</v>
      </c>
      <c r="E2183" s="2">
        <f t="shared" si="199"/>
        <v>3.6922331014840104E-2</v>
      </c>
      <c r="F2183" s="2">
        <f t="shared" si="203"/>
        <v>5.7393167395355667E-2</v>
      </c>
      <c r="G2183" s="2">
        <f t="shared" si="201"/>
        <v>-2.0470836380515563E-2</v>
      </c>
      <c r="H2183" s="2" t="str">
        <f t="shared" si="202"/>
        <v>Hold</v>
      </c>
    </row>
    <row r="2184" spans="1:8" ht="13.5" x14ac:dyDescent="0.25">
      <c r="A2184" s="4">
        <f>TITRES_STAT!B2187</f>
        <v>45184</v>
      </c>
      <c r="B2184" s="2">
        <f>TITRES_STAT!D2187</f>
        <v>5.9617000000000004</v>
      </c>
      <c r="C2184" s="2">
        <f t="shared" si="198"/>
        <v>6.0126151280598874</v>
      </c>
      <c r="D2184" s="2">
        <f t="shared" si="200"/>
        <v>5.9840022747150927</v>
      </c>
      <c r="E2184" s="2">
        <f t="shared" si="199"/>
        <v>2.8612853344794686E-2</v>
      </c>
      <c r="F2184" s="2">
        <f t="shared" si="203"/>
        <v>5.1637104585243475E-2</v>
      </c>
      <c r="G2184" s="2">
        <f t="shared" si="201"/>
        <v>-2.3024251240448788E-2</v>
      </c>
      <c r="H2184" s="2" t="str">
        <f t="shared" si="202"/>
        <v>Hold</v>
      </c>
    </row>
    <row r="2185" spans="1:8" ht="13.5" x14ac:dyDescent="0.25">
      <c r="A2185" s="4">
        <f>TITRES_STAT!B2188</f>
        <v>45187</v>
      </c>
      <c r="B2185" s="2">
        <f>TITRES_STAT!D2188</f>
        <v>5.9204999999999997</v>
      </c>
      <c r="C2185" s="2">
        <f t="shared" si="198"/>
        <v>6.0047820314352887</v>
      </c>
      <c r="D2185" s="2">
        <f t="shared" si="200"/>
        <v>5.9792984025139742</v>
      </c>
      <c r="E2185" s="2">
        <f t="shared" si="199"/>
        <v>2.5483628921314505E-2</v>
      </c>
      <c r="F2185" s="2">
        <f t="shared" si="203"/>
        <v>4.6406409452457685E-2</v>
      </c>
      <c r="G2185" s="2">
        <f t="shared" si="201"/>
        <v>-2.092278053114318E-2</v>
      </c>
      <c r="H2185" s="2" t="str">
        <f t="shared" si="202"/>
        <v>Hold</v>
      </c>
    </row>
    <row r="2186" spans="1:8" ht="13.5" x14ac:dyDescent="0.25">
      <c r="A2186" s="4">
        <f>TITRES_STAT!B2189</f>
        <v>45188</v>
      </c>
      <c r="B2186" s="2">
        <f>TITRES_STAT!D2189</f>
        <v>6.0076000000000001</v>
      </c>
      <c r="C2186" s="2">
        <f t="shared" si="198"/>
        <v>5.9981540265990905</v>
      </c>
      <c r="D2186" s="2">
        <f t="shared" si="200"/>
        <v>5.9813948171425686</v>
      </c>
      <c r="E2186" s="2">
        <f t="shared" si="199"/>
        <v>1.6759209456521873E-2</v>
      </c>
      <c r="F2186" s="2">
        <f t="shared" si="203"/>
        <v>4.047696945327052E-2</v>
      </c>
      <c r="G2186" s="2">
        <f t="shared" si="201"/>
        <v>-2.3717759996748647E-2</v>
      </c>
      <c r="H2186" s="2" t="str">
        <f t="shared" si="202"/>
        <v>Hold</v>
      </c>
    </row>
    <row r="2187" spans="1:8" ht="13.5" x14ac:dyDescent="0.25">
      <c r="A2187" s="4">
        <f>TITRES_STAT!B2190</f>
        <v>45189</v>
      </c>
      <c r="B2187" s="2">
        <f>TITRES_STAT!D2190</f>
        <v>6.0076000000000001</v>
      </c>
      <c r="C2187" s="2">
        <f t="shared" si="198"/>
        <v>5.9854995609684609</v>
      </c>
      <c r="D2187" s="2">
        <f t="shared" si="200"/>
        <v>5.9833359417986749</v>
      </c>
      <c r="E2187" s="2">
        <f t="shared" si="199"/>
        <v>2.1636191697860241E-3</v>
      </c>
      <c r="F2187" s="2">
        <f t="shared" si="203"/>
        <v>3.2814299396573619E-2</v>
      </c>
      <c r="G2187" s="2">
        <f t="shared" si="201"/>
        <v>-3.0650680226787595E-2</v>
      </c>
      <c r="H2187" s="2" t="str">
        <f t="shared" si="202"/>
        <v>Hold</v>
      </c>
    </row>
    <row r="2188" spans="1:8" ht="13.5" x14ac:dyDescent="0.25">
      <c r="A2188" s="4">
        <f>TITRES_STAT!B2191</f>
        <v>45190</v>
      </c>
      <c r="B2188" s="2">
        <f>TITRES_STAT!D2191</f>
        <v>5.9204999999999997</v>
      </c>
      <c r="C2188" s="2">
        <f t="shared" si="198"/>
        <v>5.974791936204082</v>
      </c>
      <c r="D2188" s="2">
        <f t="shared" si="200"/>
        <v>5.9786814275913658</v>
      </c>
      <c r="E2188" s="2">
        <f t="shared" si="199"/>
        <v>-3.8894913872837833E-3</v>
      </c>
      <c r="F2188" s="2">
        <f t="shared" si="203"/>
        <v>2.5473541239802139E-2</v>
      </c>
      <c r="G2188" s="2">
        <f t="shared" si="201"/>
        <v>-2.9363032627085922E-2</v>
      </c>
      <c r="H2188" s="2" t="str">
        <f t="shared" si="202"/>
        <v>Hold</v>
      </c>
    </row>
    <row r="2189" spans="1:8" ht="13.5" x14ac:dyDescent="0.25">
      <c r="A2189" s="4">
        <f>TITRES_STAT!B2192</f>
        <v>45191</v>
      </c>
      <c r="B2189" s="2">
        <f>TITRES_STAT!D2192</f>
        <v>5.87</v>
      </c>
      <c r="C2189" s="2">
        <f t="shared" si="198"/>
        <v>5.9727777921726855</v>
      </c>
      <c r="D2189" s="2">
        <f t="shared" si="200"/>
        <v>5.9706309514734874</v>
      </c>
      <c r="E2189" s="2">
        <f t="shared" si="199"/>
        <v>2.146840699198016E-3</v>
      </c>
      <c r="F2189" s="2">
        <f t="shared" si="203"/>
        <v>2.0808201131681317E-2</v>
      </c>
      <c r="G2189" s="2">
        <f t="shared" si="201"/>
        <v>-1.8661360432483301E-2</v>
      </c>
      <c r="H2189" s="2" t="str">
        <f t="shared" si="202"/>
        <v>Hold</v>
      </c>
    </row>
    <row r="2190" spans="1:8" ht="13.5" x14ac:dyDescent="0.25">
      <c r="A2190" s="4">
        <f>TITRES_STAT!B2193</f>
        <v>45194</v>
      </c>
      <c r="B2190" s="2">
        <f>TITRES_STAT!D2193</f>
        <v>5.8654000000000002</v>
      </c>
      <c r="C2190" s="2">
        <f t="shared" si="198"/>
        <v>5.97107351645381</v>
      </c>
      <c r="D2190" s="2">
        <f t="shared" si="200"/>
        <v>5.9628360661791548</v>
      </c>
      <c r="E2190" s="2">
        <f t="shared" si="199"/>
        <v>8.237450274655167E-3</v>
      </c>
      <c r="F2190" s="2">
        <f t="shared" si="203"/>
        <v>1.8294050960276087E-2</v>
      </c>
      <c r="G2190" s="2">
        <f t="shared" si="201"/>
        <v>-1.005660068562092E-2</v>
      </c>
      <c r="H2190" s="2" t="str">
        <f t="shared" si="202"/>
        <v>Hold</v>
      </c>
    </row>
    <row r="2191" spans="1:8" ht="13.5" x14ac:dyDescent="0.25">
      <c r="A2191" s="4">
        <f>TITRES_STAT!B2194</f>
        <v>45195</v>
      </c>
      <c r="B2191" s="2">
        <f>TITRES_STAT!D2194</f>
        <v>5.7782999999999998</v>
      </c>
      <c r="C2191" s="2">
        <f t="shared" ref="C2191:C2254" si="204">$C$4*B2181+C2190*(1-$C$4)</f>
        <v>5.9696314369993786</v>
      </c>
      <c r="D2191" s="2">
        <f t="shared" si="200"/>
        <v>5.9491667279436617</v>
      </c>
      <c r="E2191" s="2">
        <f t="shared" si="199"/>
        <v>2.0464709055716845E-2</v>
      </c>
      <c r="F2191" s="2">
        <f t="shared" si="203"/>
        <v>1.872818257936424E-2</v>
      </c>
      <c r="G2191" s="2">
        <f t="shared" si="201"/>
        <v>1.7365264763526053E-3</v>
      </c>
      <c r="H2191" s="2" t="str">
        <f t="shared" si="202"/>
        <v>Sell</v>
      </c>
    </row>
    <row r="2192" spans="1:8" ht="13.5" x14ac:dyDescent="0.25">
      <c r="A2192" s="4">
        <f>TITRES_STAT!B2195</f>
        <v>45197</v>
      </c>
      <c r="B2192" s="2">
        <f>TITRES_STAT!D2195</f>
        <v>5.7782999999999998</v>
      </c>
      <c r="C2192" s="2">
        <f t="shared" si="204"/>
        <v>5.9684112159225506</v>
      </c>
      <c r="D2192" s="2">
        <f t="shared" si="200"/>
        <v>5.9365099332811688</v>
      </c>
      <c r="E2192" s="2">
        <f t="shared" si="199"/>
        <v>3.1901282641381812E-2</v>
      </c>
      <c r="F2192" s="2">
        <f t="shared" si="203"/>
        <v>2.1362802591767753E-2</v>
      </c>
      <c r="G2192" s="2">
        <f t="shared" si="201"/>
        <v>1.0538480049614059E-2</v>
      </c>
      <c r="H2192" s="2" t="str">
        <f t="shared" si="202"/>
        <v>Sell</v>
      </c>
    </row>
    <row r="2193" spans="1:8" ht="13.5" x14ac:dyDescent="0.25">
      <c r="A2193" s="4">
        <f>TITRES_STAT!B2196</f>
        <v>45198</v>
      </c>
      <c r="B2193" s="2">
        <f>TITRES_STAT!D2196</f>
        <v>5.7782999999999998</v>
      </c>
      <c r="C2193" s="2">
        <f t="shared" si="204"/>
        <v>5.967378721165236</v>
      </c>
      <c r="D2193" s="2">
        <f t="shared" si="200"/>
        <v>5.9247906789640457</v>
      </c>
      <c r="E2193" s="2">
        <f t="shared" si="199"/>
        <v>4.258804220119039E-2</v>
      </c>
      <c r="F2193" s="2">
        <f t="shared" si="203"/>
        <v>2.5607850513652282E-2</v>
      </c>
      <c r="G2193" s="2">
        <f t="shared" si="201"/>
        <v>1.6980191687538108E-2</v>
      </c>
      <c r="H2193" s="2" t="str">
        <f t="shared" si="202"/>
        <v>Sell</v>
      </c>
    </row>
    <row r="2194" spans="1:8" ht="13.5" x14ac:dyDescent="0.25">
      <c r="A2194" s="4">
        <f>TITRES_STAT!B2197</f>
        <v>45201</v>
      </c>
      <c r="B2194" s="2">
        <f>TITRES_STAT!D2197</f>
        <v>5.7782999999999998</v>
      </c>
      <c r="C2194" s="2">
        <f t="shared" si="204"/>
        <v>5.9665050717552006</v>
      </c>
      <c r="D2194" s="2">
        <f t="shared" si="200"/>
        <v>5.9139395175593013</v>
      </c>
      <c r="E2194" s="2">
        <f t="shared" si="199"/>
        <v>5.2565554195899367E-2</v>
      </c>
      <c r="F2194" s="2">
        <f t="shared" si="203"/>
        <v>3.0999391250101701E-2</v>
      </c>
      <c r="G2194" s="2">
        <f t="shared" si="201"/>
        <v>2.1566162945797666E-2</v>
      </c>
      <c r="H2194" s="2" t="str">
        <f t="shared" si="202"/>
        <v>Sell</v>
      </c>
    </row>
    <row r="2195" spans="1:8" ht="13.5" x14ac:dyDescent="0.25">
      <c r="A2195" s="4">
        <f>TITRES_STAT!B2198</f>
        <v>45202</v>
      </c>
      <c r="B2195" s="2">
        <f>TITRES_STAT!D2198</f>
        <v>5.7324000000000002</v>
      </c>
      <c r="C2195" s="2">
        <f t="shared" si="204"/>
        <v>5.9594273684082468</v>
      </c>
      <c r="D2195" s="2">
        <f t="shared" si="200"/>
        <v>5.9004921458882418</v>
      </c>
      <c r="E2195" s="2">
        <f t="shared" si="199"/>
        <v>5.8935222520005048E-2</v>
      </c>
      <c r="F2195" s="2">
        <f t="shared" si="203"/>
        <v>3.6586557504082372E-2</v>
      </c>
      <c r="G2195" s="2">
        <f t="shared" si="201"/>
        <v>2.2348665015922677E-2</v>
      </c>
      <c r="H2195" s="2" t="str">
        <f t="shared" si="202"/>
        <v>Sell</v>
      </c>
    </row>
    <row r="2196" spans="1:8" ht="13.5" x14ac:dyDescent="0.25">
      <c r="A2196" s="4">
        <f>TITRES_STAT!B2199</f>
        <v>45203</v>
      </c>
      <c r="B2196" s="2">
        <f>TITRES_STAT!D2199</f>
        <v>5.7324000000000002</v>
      </c>
      <c r="C2196" s="2">
        <f t="shared" si="204"/>
        <v>5.9668385424992856</v>
      </c>
      <c r="D2196" s="2">
        <f t="shared" si="200"/>
        <v>5.8880408758224458</v>
      </c>
      <c r="E2196" s="2">
        <f t="shared" si="199"/>
        <v>7.8797666676839739E-2</v>
      </c>
      <c r="F2196" s="2">
        <f t="shared" si="203"/>
        <v>4.5028779338633848E-2</v>
      </c>
      <c r="G2196" s="2">
        <f t="shared" si="201"/>
        <v>3.3768887338205891E-2</v>
      </c>
      <c r="H2196" s="2" t="str">
        <f t="shared" si="202"/>
        <v>Sell</v>
      </c>
    </row>
    <row r="2197" spans="1:8" ht="13.5" x14ac:dyDescent="0.25">
      <c r="A2197" s="4">
        <f>TITRES_STAT!B2200</f>
        <v>45204</v>
      </c>
      <c r="B2197" s="2">
        <f>TITRES_STAT!D2200</f>
        <v>5.9158999999999997</v>
      </c>
      <c r="C2197" s="2">
        <f t="shared" si="204"/>
        <v>5.9731095359609334</v>
      </c>
      <c r="D2197" s="2">
        <f t="shared" si="200"/>
        <v>5.890104514650413</v>
      </c>
      <c r="E2197" s="2">
        <f t="shared" si="199"/>
        <v>8.3005021310520455E-2</v>
      </c>
      <c r="F2197" s="2">
        <f t="shared" si="203"/>
        <v>5.2624027733011169E-2</v>
      </c>
      <c r="G2197" s="2">
        <f t="shared" si="201"/>
        <v>3.0380993577509285E-2</v>
      </c>
      <c r="H2197" s="2" t="str">
        <f t="shared" si="202"/>
        <v>Sell</v>
      </c>
    </row>
    <row r="2198" spans="1:8" ht="13.5" x14ac:dyDescent="0.25">
      <c r="A2198" s="4">
        <f>TITRES_STAT!B2201</f>
        <v>45205</v>
      </c>
      <c r="B2198" s="2">
        <f>TITRES_STAT!D2201</f>
        <v>5.8929</v>
      </c>
      <c r="C2198" s="2">
        <f t="shared" si="204"/>
        <v>5.965015761197713</v>
      </c>
      <c r="D2198" s="2">
        <f t="shared" si="200"/>
        <v>5.8903115876392711</v>
      </c>
      <c r="E2198" s="2">
        <f t="shared" si="199"/>
        <v>7.4704173558441944E-2</v>
      </c>
      <c r="F2198" s="2">
        <f t="shared" si="203"/>
        <v>5.7040056898097324E-2</v>
      </c>
      <c r="G2198" s="2">
        <f t="shared" si="201"/>
        <v>1.766411666034462E-2</v>
      </c>
      <c r="H2198" s="2" t="str">
        <f t="shared" si="202"/>
        <v>Sell</v>
      </c>
    </row>
    <row r="2199" spans="1:8" ht="13.5" x14ac:dyDescent="0.25">
      <c r="A2199" s="4">
        <f>TITRES_STAT!B2202</f>
        <v>45208</v>
      </c>
      <c r="B2199" s="2">
        <f>TITRES_STAT!D2202</f>
        <v>5.8929</v>
      </c>
      <c r="C2199" s="2">
        <f t="shared" si="204"/>
        <v>5.9503979517826799</v>
      </c>
      <c r="D2199" s="2">
        <f t="shared" si="200"/>
        <v>5.8905033218882137</v>
      </c>
      <c r="E2199" s="2">
        <f t="shared" si="199"/>
        <v>5.9894629894466256E-2</v>
      </c>
      <c r="F2199" s="2">
        <f t="shared" si="203"/>
        <v>5.7610971497371113E-2</v>
      </c>
      <c r="G2199" s="2">
        <f t="shared" si="201"/>
        <v>2.2836583970951424E-3</v>
      </c>
      <c r="H2199" s="2" t="str">
        <f t="shared" si="202"/>
        <v>Sell</v>
      </c>
    </row>
    <row r="2200" spans="1:8" ht="13.5" x14ac:dyDescent="0.25">
      <c r="A2200" s="4">
        <f>TITRES_STAT!B2203</f>
        <v>45209</v>
      </c>
      <c r="B2200" s="2">
        <f>TITRES_STAT!D2203</f>
        <v>5.8929</v>
      </c>
      <c r="C2200" s="2">
        <f t="shared" si="204"/>
        <v>5.9373213438161132</v>
      </c>
      <c r="D2200" s="2">
        <f t="shared" si="200"/>
        <v>5.8906808536001973</v>
      </c>
      <c r="E2200" s="2">
        <f t="shared" si="199"/>
        <v>4.6640490215915875E-2</v>
      </c>
      <c r="F2200" s="2">
        <f t="shared" si="203"/>
        <v>5.5416875241080063E-2</v>
      </c>
      <c r="G2200" s="2">
        <f t="shared" si="201"/>
        <v>-8.7763850251641878E-3</v>
      </c>
      <c r="H2200" s="2" t="str">
        <f t="shared" si="202"/>
        <v>Hold</v>
      </c>
    </row>
    <row r="2201" spans="1:8" ht="13.5" x14ac:dyDescent="0.25">
      <c r="A2201" s="4">
        <f>TITRES_STAT!B2204</f>
        <v>45210</v>
      </c>
      <c r="B2201" s="2">
        <f>TITRES_STAT!D2204</f>
        <v>5.9158999999999997</v>
      </c>
      <c r="C2201" s="2">
        <f t="shared" si="204"/>
        <v>5.9128565216905571</v>
      </c>
      <c r="D2201" s="2">
        <f t="shared" si="200"/>
        <v>5.8925489385187015</v>
      </c>
      <c r="E2201" s="2">
        <f t="shared" si="199"/>
        <v>2.0307583171855548E-2</v>
      </c>
      <c r="F2201" s="2">
        <f t="shared" si="203"/>
        <v>4.8395016827235168E-2</v>
      </c>
      <c r="G2201" s="2">
        <f t="shared" si="201"/>
        <v>-2.8087433655379621E-2</v>
      </c>
      <c r="H2201" s="2" t="str">
        <f t="shared" si="202"/>
        <v>Hold</v>
      </c>
    </row>
    <row r="2202" spans="1:8" ht="13.5" x14ac:dyDescent="0.25">
      <c r="A2202" s="4">
        <f>TITRES_STAT!B2205</f>
        <v>45211</v>
      </c>
      <c r="B2202" s="2">
        <f>TITRES_STAT!D2205</f>
        <v>5.9158999999999997</v>
      </c>
      <c r="C2202" s="2">
        <f t="shared" si="204"/>
        <v>5.8921555183535483</v>
      </c>
      <c r="D2202" s="2">
        <f t="shared" si="200"/>
        <v>5.8942786467765762</v>
      </c>
      <c r="E2202" s="2">
        <f t="shared" si="199"/>
        <v>-2.1231284230278646E-3</v>
      </c>
      <c r="F2202" s="2">
        <f t="shared" si="203"/>
        <v>3.8291387777182564E-2</v>
      </c>
      <c r="G2202" s="2">
        <f t="shared" si="201"/>
        <v>-4.0414516200210429E-2</v>
      </c>
      <c r="H2202" s="2" t="str">
        <f t="shared" si="202"/>
        <v>Hold</v>
      </c>
    </row>
    <row r="2203" spans="1:8" ht="13.5" x14ac:dyDescent="0.25">
      <c r="A2203" s="4">
        <f>TITRES_STAT!B2206</f>
        <v>45212</v>
      </c>
      <c r="B2203" s="2">
        <f>TITRES_STAT!D2206</f>
        <v>5.9158999999999997</v>
      </c>
      <c r="C2203" s="2">
        <f t="shared" si="204"/>
        <v>5.8746392847606943</v>
      </c>
      <c r="D2203" s="2">
        <f t="shared" si="200"/>
        <v>5.8958802284968304</v>
      </c>
      <c r="E2203" s="2">
        <f t="shared" si="199"/>
        <v>-2.1240943736136053E-2</v>
      </c>
      <c r="F2203" s="2">
        <f t="shared" si="203"/>
        <v>2.6384921474518843E-2</v>
      </c>
      <c r="G2203" s="2">
        <f t="shared" si="201"/>
        <v>-4.76258652106549E-2</v>
      </c>
      <c r="H2203" s="2" t="str">
        <f t="shared" si="202"/>
        <v>Hold</v>
      </c>
    </row>
    <row r="2204" spans="1:8" ht="13.5" x14ac:dyDescent="0.25">
      <c r="A2204" s="4">
        <f>TITRES_STAT!B2207</f>
        <v>45215</v>
      </c>
      <c r="B2204" s="2">
        <f>TITRES_STAT!D2207</f>
        <v>5.7828999999999997</v>
      </c>
      <c r="C2204" s="2">
        <f t="shared" si="204"/>
        <v>5.8598178563359724</v>
      </c>
      <c r="D2204" s="2">
        <f t="shared" si="200"/>
        <v>5.8875113226822497</v>
      </c>
      <c r="E2204" s="2">
        <f t="shared" ref="E2204:E2267" si="205">C2204-D2204</f>
        <v>-2.769346634627734E-2</v>
      </c>
      <c r="F2204" s="2">
        <f t="shared" si="203"/>
        <v>1.5569243910359607E-2</v>
      </c>
      <c r="G2204" s="2">
        <f t="shared" si="201"/>
        <v>-4.3262710256636944E-2</v>
      </c>
      <c r="H2204" s="2" t="str">
        <f t="shared" si="202"/>
        <v>Hold</v>
      </c>
    </row>
    <row r="2205" spans="1:8" ht="13.5" x14ac:dyDescent="0.25">
      <c r="A2205" s="4">
        <f>TITRES_STAT!B2208</f>
        <v>45216</v>
      </c>
      <c r="B2205" s="2">
        <f>TITRES_STAT!D2208</f>
        <v>5.9112999999999998</v>
      </c>
      <c r="C2205" s="2">
        <f t="shared" si="204"/>
        <v>5.8402151092073611</v>
      </c>
      <c r="D2205" s="2">
        <f t="shared" ref="D2205:D2268" si="206">$D$4*B2205+(1-$D$4)*D2204</f>
        <v>5.8892734469280086</v>
      </c>
      <c r="E2205" s="2">
        <f t="shared" si="205"/>
        <v>-4.9058337720647494E-2</v>
      </c>
      <c r="F2205" s="2">
        <f t="shared" si="203"/>
        <v>2.6437275841581873E-3</v>
      </c>
      <c r="G2205" s="2">
        <f t="shared" si="201"/>
        <v>-5.1702065304805679E-2</v>
      </c>
      <c r="H2205" s="2" t="str">
        <f t="shared" si="202"/>
        <v>Hold</v>
      </c>
    </row>
    <row r="2206" spans="1:8" ht="13.5" x14ac:dyDescent="0.25">
      <c r="A2206" s="4">
        <f>TITRES_STAT!B2209</f>
        <v>45217</v>
      </c>
      <c r="B2206" s="2">
        <f>TITRES_STAT!D2209</f>
        <v>5.7782999999999998</v>
      </c>
      <c r="C2206" s="2">
        <f t="shared" si="204"/>
        <v>5.8236281693293055</v>
      </c>
      <c r="D2206" s="2">
        <f t="shared" si="206"/>
        <v>5.8810531916000084</v>
      </c>
      <c r="E2206" s="2">
        <f t="shared" si="205"/>
        <v>-5.7425022270702897E-2</v>
      </c>
      <c r="F2206" s="2">
        <f t="shared" si="203"/>
        <v>-9.3700223868140291E-3</v>
      </c>
      <c r="G2206" s="2">
        <f t="shared" si="201"/>
        <v>-4.8054999883888866E-2</v>
      </c>
      <c r="H2206" s="2" t="str">
        <f t="shared" si="202"/>
        <v>Hold</v>
      </c>
    </row>
    <row r="2207" spans="1:8" ht="13.5" x14ac:dyDescent="0.25">
      <c r="A2207" s="4">
        <f>TITRES_STAT!B2210</f>
        <v>45218</v>
      </c>
      <c r="B2207" s="2">
        <f>TITRES_STAT!D2210</f>
        <v>5.8929</v>
      </c>
      <c r="C2207" s="2">
        <f t="shared" si="204"/>
        <v>5.8378238355863354</v>
      </c>
      <c r="D2207" s="2">
        <f t="shared" si="206"/>
        <v>5.8819307329629709</v>
      </c>
      <c r="E2207" s="2">
        <f t="shared" si="205"/>
        <v>-4.4106897376635423E-2</v>
      </c>
      <c r="F2207" s="2">
        <f t="shared" si="203"/>
        <v>-1.6317397384778311E-2</v>
      </c>
      <c r="G2207" s="2">
        <f t="shared" si="201"/>
        <v>-2.7789499991857113E-2</v>
      </c>
      <c r="H2207" s="2" t="str">
        <f t="shared" si="202"/>
        <v>Hold</v>
      </c>
    </row>
    <row r="2208" spans="1:8" ht="13.5" x14ac:dyDescent="0.25">
      <c r="A2208" s="4">
        <f>TITRES_STAT!B2211</f>
        <v>45219</v>
      </c>
      <c r="B2208" s="2">
        <f>TITRES_STAT!D2211</f>
        <v>5.7782999999999998</v>
      </c>
      <c r="C2208" s="2">
        <f t="shared" si="204"/>
        <v>5.8462970916499764</v>
      </c>
      <c r="D2208" s="2">
        <f t="shared" si="206"/>
        <v>5.8742543823731213</v>
      </c>
      <c r="E2208" s="2">
        <f t="shared" si="205"/>
        <v>-2.7957290723144901E-2</v>
      </c>
      <c r="F2208" s="2">
        <f t="shared" si="203"/>
        <v>-1.8645376052451628E-2</v>
      </c>
      <c r="G2208" s="2">
        <f t="shared" si="201"/>
        <v>-9.3119146706932727E-3</v>
      </c>
      <c r="H2208" s="2" t="str">
        <f t="shared" si="202"/>
        <v>Hold</v>
      </c>
    </row>
    <row r="2209" spans="1:8" ht="13.5" x14ac:dyDescent="0.25">
      <c r="A2209" s="4">
        <f>TITRES_STAT!B2212</f>
        <v>45222</v>
      </c>
      <c r="B2209" s="2">
        <f>TITRES_STAT!D2212</f>
        <v>5.8011999999999997</v>
      </c>
      <c r="C2209" s="2">
        <f t="shared" si="204"/>
        <v>5.8534667698576719</v>
      </c>
      <c r="D2209" s="2">
        <f t="shared" si="206"/>
        <v>5.8688429466417782</v>
      </c>
      <c r="E2209" s="2">
        <f t="shared" si="205"/>
        <v>-1.5376176784106299E-2</v>
      </c>
      <c r="F2209" s="2">
        <f t="shared" si="203"/>
        <v>-1.7991536198782562E-2</v>
      </c>
      <c r="G2209" s="2">
        <f t="shared" si="201"/>
        <v>2.6153594146762632E-3</v>
      </c>
      <c r="H2209" s="2" t="str">
        <f t="shared" si="202"/>
        <v>Sell</v>
      </c>
    </row>
    <row r="2210" spans="1:8" ht="13.5" x14ac:dyDescent="0.25">
      <c r="A2210" s="4">
        <f>TITRES_STAT!B2213</f>
        <v>45223</v>
      </c>
      <c r="B2210" s="2">
        <f>TITRES_STAT!D2213</f>
        <v>5.8011999999999997</v>
      </c>
      <c r="C2210" s="2">
        <f t="shared" si="204"/>
        <v>5.8595334206487992</v>
      </c>
      <c r="D2210" s="2">
        <f t="shared" si="206"/>
        <v>5.8638323580016465</v>
      </c>
      <c r="E2210" s="2">
        <f t="shared" si="205"/>
        <v>-4.2989373528472541E-3</v>
      </c>
      <c r="F2210" s="2">
        <f t="shared" si="203"/>
        <v>-1.5253016429595501E-2</v>
      </c>
      <c r="G2210" s="2">
        <f t="shared" si="201"/>
        <v>1.0954079076748247E-2</v>
      </c>
      <c r="H2210" s="2" t="str">
        <f t="shared" si="202"/>
        <v>Sell</v>
      </c>
    </row>
    <row r="2211" spans="1:8" ht="13.5" x14ac:dyDescent="0.25">
      <c r="A2211" s="4">
        <f>TITRES_STAT!B2214</f>
        <v>45224</v>
      </c>
      <c r="B2211" s="2">
        <f>TITRES_STAT!D2214</f>
        <v>5.8011999999999997</v>
      </c>
      <c r="C2211" s="2">
        <f t="shared" si="204"/>
        <v>5.8682052020874451</v>
      </c>
      <c r="D2211" s="2">
        <f t="shared" si="206"/>
        <v>5.8591929240755984</v>
      </c>
      <c r="E2211" s="2">
        <f t="shared" si="205"/>
        <v>9.012278011846675E-3</v>
      </c>
      <c r="F2211" s="2">
        <f t="shared" si="203"/>
        <v>-1.0399957541307066E-2</v>
      </c>
      <c r="G2211" s="2">
        <f t="shared" si="201"/>
        <v>1.9412235553153741E-2</v>
      </c>
      <c r="H2211" s="2" t="str">
        <f t="shared" si="202"/>
        <v>Sell</v>
      </c>
    </row>
    <row r="2212" spans="1:8" ht="13.5" x14ac:dyDescent="0.25">
      <c r="A2212" s="4">
        <f>TITRES_STAT!B2215</f>
        <v>45225</v>
      </c>
      <c r="B2212" s="2">
        <f>TITRES_STAT!D2215</f>
        <v>5.5305999999999997</v>
      </c>
      <c r="C2212" s="2">
        <f t="shared" si="204"/>
        <v>5.8755428633047613</v>
      </c>
      <c r="D2212" s="2">
        <f t="shared" si="206"/>
        <v>5.8348527074774061</v>
      </c>
      <c r="E2212" s="2">
        <f t="shared" si="205"/>
        <v>4.0690155827355134E-2</v>
      </c>
      <c r="F2212" s="2">
        <f t="shared" si="203"/>
        <v>-1.819348675746249E-4</v>
      </c>
      <c r="G2212" s="2">
        <f t="shared" ref="G2212:G2275" si="207">E2212-F2212</f>
        <v>4.0872090694929759E-2</v>
      </c>
      <c r="H2212" s="2" t="str">
        <f t="shared" ref="H2212:H2275" si="208">IF(G2212&lt;0,"Hold","Sell")</f>
        <v>Sell</v>
      </c>
    </row>
    <row r="2213" spans="1:8" ht="13.5" x14ac:dyDescent="0.25">
      <c r="A2213" s="4">
        <f>TITRES_STAT!B2216</f>
        <v>45226</v>
      </c>
      <c r="B2213" s="2">
        <f>TITRES_STAT!D2216</f>
        <v>5.5397999999999996</v>
      </c>
      <c r="C2213" s="2">
        <f t="shared" si="204"/>
        <v>5.8817516535655674</v>
      </c>
      <c r="D2213" s="2">
        <f t="shared" si="206"/>
        <v>5.8129969513679685</v>
      </c>
      <c r="E2213" s="2">
        <f t="shared" si="205"/>
        <v>6.8754702197598938E-2</v>
      </c>
      <c r="F2213" s="2">
        <f t="shared" ref="F2213:F2276" si="209">(E2213*(2/(10)))+((1-(2/10))*F2212)</f>
        <v>1.3605392545460088E-2</v>
      </c>
      <c r="G2213" s="2">
        <f t="shared" si="207"/>
        <v>5.514930965213885E-2</v>
      </c>
      <c r="H2213" s="2" t="str">
        <f t="shared" si="208"/>
        <v>Sell</v>
      </c>
    </row>
    <row r="2214" spans="1:8" ht="13.5" x14ac:dyDescent="0.25">
      <c r="A2214" s="4">
        <f>TITRES_STAT!B2217</f>
        <v>45229</v>
      </c>
      <c r="B2214" s="2">
        <f>TITRES_STAT!D2217</f>
        <v>5.4573</v>
      </c>
      <c r="C2214" s="2">
        <f t="shared" si="204"/>
        <v>5.8665437068631725</v>
      </c>
      <c r="D2214" s="2">
        <f t="shared" si="206"/>
        <v>5.7866490290444146</v>
      </c>
      <c r="E2214" s="2">
        <f t="shared" si="205"/>
        <v>7.989467781875792E-2</v>
      </c>
      <c r="F2214" s="2">
        <f t="shared" si="209"/>
        <v>2.6863249600119654E-2</v>
      </c>
      <c r="G2214" s="2">
        <f t="shared" si="207"/>
        <v>5.3031428218638266E-2</v>
      </c>
      <c r="H2214" s="2" t="str">
        <f t="shared" si="208"/>
        <v>Sell</v>
      </c>
    </row>
    <row r="2215" spans="1:8" ht="13.5" x14ac:dyDescent="0.25">
      <c r="A2215" s="4">
        <f>TITRES_STAT!B2218</f>
        <v>45230</v>
      </c>
      <c r="B2215" s="2">
        <f>TITRES_STAT!D2218</f>
        <v>5.4573</v>
      </c>
      <c r="C2215" s="2">
        <f t="shared" si="204"/>
        <v>5.8734292904226848</v>
      </c>
      <c r="D2215" s="2">
        <f t="shared" si="206"/>
        <v>5.7622528046707542</v>
      </c>
      <c r="E2215" s="2">
        <f t="shared" si="205"/>
        <v>0.11117648575193062</v>
      </c>
      <c r="F2215" s="2">
        <f t="shared" si="209"/>
        <v>4.372589683048185E-2</v>
      </c>
      <c r="G2215" s="2">
        <f t="shared" si="207"/>
        <v>6.745058892144877E-2</v>
      </c>
      <c r="H2215" s="2" t="str">
        <f t="shared" si="208"/>
        <v>Sell</v>
      </c>
    </row>
    <row r="2216" spans="1:8" ht="13.5" x14ac:dyDescent="0.25">
      <c r="A2216" s="4">
        <f>TITRES_STAT!B2219</f>
        <v>45231</v>
      </c>
      <c r="B2216" s="2">
        <f>TITRES_STAT!D2219</f>
        <v>5.4343000000000004</v>
      </c>
      <c r="C2216" s="2">
        <f t="shared" si="204"/>
        <v>5.8587940149730411</v>
      </c>
      <c r="D2216" s="2">
        <f t="shared" si="206"/>
        <v>5.7379600043247727</v>
      </c>
      <c r="E2216" s="2">
        <f t="shared" si="205"/>
        <v>0.12083401064826838</v>
      </c>
      <c r="F2216" s="2">
        <f t="shared" si="209"/>
        <v>5.9147519594039161E-2</v>
      </c>
      <c r="G2216" s="2">
        <f t="shared" si="207"/>
        <v>6.1686491054229214E-2</v>
      </c>
      <c r="H2216" s="2" t="str">
        <f t="shared" si="208"/>
        <v>Sell</v>
      </c>
    </row>
    <row r="2217" spans="1:8" ht="13.5" x14ac:dyDescent="0.25">
      <c r="A2217" s="4">
        <f>TITRES_STAT!B2220</f>
        <v>45232</v>
      </c>
      <c r="B2217" s="2">
        <f>TITRES_STAT!D2220</f>
        <v>5.4114000000000004</v>
      </c>
      <c r="C2217" s="2">
        <f t="shared" si="204"/>
        <v>5.8640410895925736</v>
      </c>
      <c r="D2217" s="2">
        <f t="shared" si="206"/>
        <v>5.7137703743747892</v>
      </c>
      <c r="E2217" s="2">
        <f t="shared" si="205"/>
        <v>0.15027071521778446</v>
      </c>
      <c r="F2217" s="2">
        <f t="shared" si="209"/>
        <v>7.737215871878822E-2</v>
      </c>
      <c r="G2217" s="2">
        <f t="shared" si="207"/>
        <v>7.2898556498996236E-2</v>
      </c>
      <c r="H2217" s="2" t="str">
        <f t="shared" si="208"/>
        <v>Sell</v>
      </c>
    </row>
    <row r="2218" spans="1:8" ht="13.5" x14ac:dyDescent="0.25">
      <c r="A2218" s="4">
        <f>TITRES_STAT!B2221</f>
        <v>45233</v>
      </c>
      <c r="B2218" s="2">
        <f>TITRES_STAT!D2221</f>
        <v>5.4114000000000004</v>
      </c>
      <c r="C2218" s="2">
        <f t="shared" si="204"/>
        <v>5.8508501527321775</v>
      </c>
      <c r="D2218" s="2">
        <f t="shared" si="206"/>
        <v>5.6913725688655452</v>
      </c>
      <c r="E2218" s="2">
        <f t="shared" si="205"/>
        <v>0.15947758386663224</v>
      </c>
      <c r="F2218" s="2">
        <f t="shared" si="209"/>
        <v>9.3793243748357027E-2</v>
      </c>
      <c r="G2218" s="2">
        <f t="shared" si="207"/>
        <v>6.5684340118275217E-2</v>
      </c>
      <c r="H2218" s="2" t="str">
        <f t="shared" si="208"/>
        <v>Sell</v>
      </c>
    </row>
    <row r="2219" spans="1:8" ht="13.5" x14ac:dyDescent="0.25">
      <c r="A2219" s="4">
        <f>TITRES_STAT!B2222</f>
        <v>45236</v>
      </c>
      <c r="B2219" s="2">
        <f>TITRES_STAT!D2222</f>
        <v>5.2737999999999996</v>
      </c>
      <c r="C2219" s="2">
        <f t="shared" si="204"/>
        <v>5.8432116676964583</v>
      </c>
      <c r="D2219" s="2">
        <f t="shared" si="206"/>
        <v>5.6604412674680979</v>
      </c>
      <c r="E2219" s="2">
        <f t="shared" si="205"/>
        <v>0.18277040022836033</v>
      </c>
      <c r="F2219" s="2">
        <f t="shared" si="209"/>
        <v>0.1115886750443577</v>
      </c>
      <c r="G2219" s="2">
        <f t="shared" si="207"/>
        <v>7.1181725184002634E-2</v>
      </c>
      <c r="H2219" s="2" t="str">
        <f t="shared" si="208"/>
        <v>Sell</v>
      </c>
    </row>
    <row r="2220" spans="1:8" ht="13.5" x14ac:dyDescent="0.25">
      <c r="A2220" s="4">
        <f>TITRES_STAT!B2223</f>
        <v>45237</v>
      </c>
      <c r="B2220" s="2">
        <f>TITRES_STAT!D2223</f>
        <v>5.2737999999999996</v>
      </c>
      <c r="C2220" s="2">
        <f t="shared" si="204"/>
        <v>5.836748334204696</v>
      </c>
      <c r="D2220" s="2">
        <f t="shared" si="206"/>
        <v>5.6318011735815716</v>
      </c>
      <c r="E2220" s="2">
        <f t="shared" si="205"/>
        <v>0.20494716062312435</v>
      </c>
      <c r="F2220" s="2">
        <f t="shared" si="209"/>
        <v>0.13026037216011105</v>
      </c>
      <c r="G2220" s="2">
        <f t="shared" si="207"/>
        <v>7.4686788463013298E-2</v>
      </c>
      <c r="H2220" s="2" t="str">
        <f t="shared" si="208"/>
        <v>Sell</v>
      </c>
    </row>
    <row r="2221" spans="1:8" ht="13.5" x14ac:dyDescent="0.25">
      <c r="A2221" s="4">
        <f>TITRES_STAT!B2224</f>
        <v>45238</v>
      </c>
      <c r="B2221" s="2">
        <f>TITRES_STAT!D2224</f>
        <v>5.2737999999999996</v>
      </c>
      <c r="C2221" s="2">
        <f t="shared" si="204"/>
        <v>5.8312793597116661</v>
      </c>
      <c r="D2221" s="2">
        <f t="shared" si="206"/>
        <v>5.6052825681310843</v>
      </c>
      <c r="E2221" s="2">
        <f t="shared" si="205"/>
        <v>0.22599679158058184</v>
      </c>
      <c r="F2221" s="2">
        <f t="shared" si="209"/>
        <v>0.14940765604420522</v>
      </c>
      <c r="G2221" s="2">
        <f t="shared" si="207"/>
        <v>7.6589135536376612E-2</v>
      </c>
      <c r="H2221" s="2" t="str">
        <f t="shared" si="208"/>
        <v>Sell</v>
      </c>
    </row>
    <row r="2222" spans="1:8" ht="13.5" x14ac:dyDescent="0.25">
      <c r="A2222" s="4">
        <f>TITRES_STAT!B2225</f>
        <v>45239</v>
      </c>
      <c r="B2222" s="2">
        <f>TITRES_STAT!D2225</f>
        <v>5.2737999999999996</v>
      </c>
      <c r="C2222" s="2">
        <f t="shared" si="204"/>
        <v>5.7850209966791022</v>
      </c>
      <c r="D2222" s="2">
        <f t="shared" si="206"/>
        <v>5.5807283038250777</v>
      </c>
      <c r="E2222" s="2">
        <f t="shared" si="205"/>
        <v>0.20429269285402452</v>
      </c>
      <c r="F2222" s="2">
        <f t="shared" si="209"/>
        <v>0.16038466340616908</v>
      </c>
      <c r="G2222" s="2">
        <f t="shared" si="207"/>
        <v>4.3908029447855434E-2</v>
      </c>
      <c r="H2222" s="2" t="str">
        <f t="shared" si="208"/>
        <v>Sell</v>
      </c>
    </row>
    <row r="2223" spans="1:8" ht="13.5" x14ac:dyDescent="0.25">
      <c r="A2223" s="4">
        <f>TITRES_STAT!B2226</f>
        <v>45240</v>
      </c>
      <c r="B2223" s="2">
        <f>TITRES_STAT!D2226</f>
        <v>5.2508999999999997</v>
      </c>
      <c r="C2223" s="2">
        <f t="shared" si="204"/>
        <v>5.7472946894977017</v>
      </c>
      <c r="D2223" s="2">
        <f t="shared" si="206"/>
        <v>5.5562965776158126</v>
      </c>
      <c r="E2223" s="2">
        <f t="shared" si="205"/>
        <v>0.19099811188188909</v>
      </c>
      <c r="F2223" s="2">
        <f t="shared" si="209"/>
        <v>0.16650735310131309</v>
      </c>
      <c r="G2223" s="2">
        <f t="shared" si="207"/>
        <v>2.4490758780575994E-2</v>
      </c>
      <c r="H2223" s="2" t="str">
        <f t="shared" si="208"/>
        <v>Sell</v>
      </c>
    </row>
    <row r="2224" spans="1:8" ht="13.5" x14ac:dyDescent="0.25">
      <c r="A2224" s="4">
        <f>TITRES_STAT!B2227</f>
        <v>45243</v>
      </c>
      <c r="B2224" s="2">
        <f>TITRES_STAT!D2227</f>
        <v>5.2050000000000001</v>
      </c>
      <c r="C2224" s="2">
        <f t="shared" si="204"/>
        <v>5.702680121882671</v>
      </c>
      <c r="D2224" s="2">
        <f t="shared" si="206"/>
        <v>5.5302746089035297</v>
      </c>
      <c r="E2224" s="2">
        <f t="shared" si="205"/>
        <v>0.17240551297914131</v>
      </c>
      <c r="F2224" s="2">
        <f t="shared" si="209"/>
        <v>0.16768698507687874</v>
      </c>
      <c r="G2224" s="2">
        <f t="shared" si="207"/>
        <v>4.7185279022625704E-3</v>
      </c>
      <c r="H2224" s="2" t="str">
        <f t="shared" si="208"/>
        <v>Sell</v>
      </c>
    </row>
    <row r="2225" spans="1:8" ht="13.5" x14ac:dyDescent="0.25">
      <c r="A2225" s="4">
        <f>TITRES_STAT!B2228</f>
        <v>45244</v>
      </c>
      <c r="B2225" s="2">
        <f>TITRES_STAT!D2228</f>
        <v>5.4573</v>
      </c>
      <c r="C2225" s="2">
        <f t="shared" si="204"/>
        <v>5.6649293339007221</v>
      </c>
      <c r="D2225" s="2">
        <f t="shared" si="206"/>
        <v>5.5248690823180828</v>
      </c>
      <c r="E2225" s="2">
        <f t="shared" si="205"/>
        <v>0.14006025158263924</v>
      </c>
      <c r="F2225" s="2">
        <f t="shared" si="209"/>
        <v>0.16216163837803083</v>
      </c>
      <c r="G2225" s="2">
        <f t="shared" si="207"/>
        <v>-2.2101386795391587E-2</v>
      </c>
      <c r="H2225" s="2" t="str">
        <f t="shared" si="208"/>
        <v>Hold</v>
      </c>
    </row>
    <row r="2226" spans="1:8" ht="13.5" x14ac:dyDescent="0.25">
      <c r="A2226" s="4">
        <f>TITRES_STAT!B2229</f>
        <v>45245</v>
      </c>
      <c r="B2226" s="2">
        <f>TITRES_STAT!D2229</f>
        <v>5.4573</v>
      </c>
      <c r="C2226" s="2">
        <f t="shared" si="204"/>
        <v>5.6294478979159956</v>
      </c>
      <c r="D2226" s="2">
        <f t="shared" si="206"/>
        <v>5.5198639651093355</v>
      </c>
      <c r="E2226" s="2">
        <f t="shared" si="205"/>
        <v>0.10958393280666012</v>
      </c>
      <c r="F2226" s="2">
        <f t="shared" si="209"/>
        <v>0.15164609726375669</v>
      </c>
      <c r="G2226" s="2">
        <f t="shared" si="207"/>
        <v>-4.2062164457096568E-2</v>
      </c>
      <c r="H2226" s="2" t="str">
        <f t="shared" si="208"/>
        <v>Hold</v>
      </c>
    </row>
    <row r="2227" spans="1:8" ht="13.5" x14ac:dyDescent="0.25">
      <c r="A2227" s="4">
        <f>TITRES_STAT!B2230</f>
        <v>45246</v>
      </c>
      <c r="B2227" s="2">
        <f>TITRES_STAT!D2230</f>
        <v>5.3655999999999997</v>
      </c>
      <c r="C2227" s="2">
        <f t="shared" si="204"/>
        <v>5.5959020674673807</v>
      </c>
      <c r="D2227" s="2">
        <f t="shared" si="206"/>
        <v>5.5084370047308662</v>
      </c>
      <c r="E2227" s="2">
        <f t="shared" si="205"/>
        <v>8.7465062736514554E-2</v>
      </c>
      <c r="F2227" s="2">
        <f t="shared" si="209"/>
        <v>0.13880989035830826</v>
      </c>
      <c r="G2227" s="2">
        <f t="shared" si="207"/>
        <v>-5.1344827621793709E-2</v>
      </c>
      <c r="H2227" s="2" t="str">
        <f t="shared" si="208"/>
        <v>Hold</v>
      </c>
    </row>
    <row r="2228" spans="1:8" ht="13.5" x14ac:dyDescent="0.25">
      <c r="A2228" s="4">
        <f>TITRES_STAT!B2231</f>
        <v>45247</v>
      </c>
      <c r="B2228" s="2">
        <f>TITRES_STAT!D2231</f>
        <v>5.4435000000000002</v>
      </c>
      <c r="C2228" s="2">
        <f t="shared" si="204"/>
        <v>5.5675171340108607</v>
      </c>
      <c r="D2228" s="2">
        <f t="shared" si="206"/>
        <v>5.5036268562322839</v>
      </c>
      <c r="E2228" s="2">
        <f t="shared" si="205"/>
        <v>6.3890277778576809E-2</v>
      </c>
      <c r="F2228" s="2">
        <f t="shared" si="209"/>
        <v>0.12382596784236198</v>
      </c>
      <c r="G2228" s="2">
        <f t="shared" si="207"/>
        <v>-5.9935690063785171E-2</v>
      </c>
      <c r="H2228" s="2" t="str">
        <f t="shared" si="208"/>
        <v>Hold</v>
      </c>
    </row>
    <row r="2229" spans="1:8" ht="13.5" x14ac:dyDescent="0.25">
      <c r="A2229" s="4">
        <f>TITRES_STAT!B2232</f>
        <v>45250</v>
      </c>
      <c r="B2229" s="2">
        <f>TITRES_STAT!D2232</f>
        <v>5.3655999999999997</v>
      </c>
      <c r="C2229" s="2">
        <f t="shared" si="204"/>
        <v>5.5223298826245744</v>
      </c>
      <c r="D2229" s="2">
        <f t="shared" si="206"/>
        <v>5.4934026446595219</v>
      </c>
      <c r="E2229" s="2">
        <f t="shared" si="205"/>
        <v>2.8927237965052477E-2</v>
      </c>
      <c r="F2229" s="2">
        <f t="shared" si="209"/>
        <v>0.1048462218669001</v>
      </c>
      <c r="G2229" s="2">
        <f t="shared" si="207"/>
        <v>-7.591898390184762E-2</v>
      </c>
      <c r="H2229" s="2" t="str">
        <f t="shared" si="208"/>
        <v>Hold</v>
      </c>
    </row>
    <row r="2230" spans="1:8" ht="13.5" x14ac:dyDescent="0.25">
      <c r="A2230" s="4">
        <f>TITRES_STAT!B2233</f>
        <v>45251</v>
      </c>
      <c r="B2230" s="2">
        <f>TITRES_STAT!D2233</f>
        <v>5.3655999999999997</v>
      </c>
      <c r="C2230" s="2">
        <f t="shared" si="204"/>
        <v>5.4840945160669472</v>
      </c>
      <c r="D2230" s="2">
        <f t="shared" si="206"/>
        <v>5.4839357820921499</v>
      </c>
      <c r="E2230" s="2">
        <f t="shared" si="205"/>
        <v>1.5873397479726492E-4</v>
      </c>
      <c r="F2230" s="2">
        <f t="shared" si="209"/>
        <v>8.3908724288479536E-2</v>
      </c>
      <c r="G2230" s="2">
        <f t="shared" si="207"/>
        <v>-8.3749990313682271E-2</v>
      </c>
      <c r="H2230" s="2" t="str">
        <f t="shared" si="208"/>
        <v>Hold</v>
      </c>
    </row>
    <row r="2231" spans="1:8" ht="13.5" x14ac:dyDescent="0.25">
      <c r="A2231" s="4">
        <f>TITRES_STAT!B2234</f>
        <v>45252</v>
      </c>
      <c r="B2231" s="2">
        <f>TITRES_STAT!D2234</f>
        <v>5.3197000000000001</v>
      </c>
      <c r="C2231" s="2">
        <f t="shared" si="204"/>
        <v>5.4517415135951088</v>
      </c>
      <c r="D2231" s="2">
        <f t="shared" si="206"/>
        <v>5.4717701686038422</v>
      </c>
      <c r="E2231" s="2">
        <f t="shared" si="205"/>
        <v>-2.0028655008733409E-2</v>
      </c>
      <c r="F2231" s="2">
        <f t="shared" si="209"/>
        <v>6.312124842903695E-2</v>
      </c>
      <c r="G2231" s="2">
        <f t="shared" si="207"/>
        <v>-8.3149903437770359E-2</v>
      </c>
      <c r="H2231" s="2" t="str">
        <f t="shared" si="208"/>
        <v>Hold</v>
      </c>
    </row>
    <row r="2232" spans="1:8" ht="13.5" x14ac:dyDescent="0.25">
      <c r="A2232" s="4">
        <f>TITRES_STAT!B2235</f>
        <v>45253</v>
      </c>
      <c r="B2232" s="2">
        <f>TITRES_STAT!D2235</f>
        <v>5.3197000000000001</v>
      </c>
      <c r="C2232" s="2">
        <f t="shared" si="204"/>
        <v>5.424365896118938</v>
      </c>
      <c r="D2232" s="2">
        <f t="shared" si="206"/>
        <v>5.4605057116702236</v>
      </c>
      <c r="E2232" s="2">
        <f t="shared" si="205"/>
        <v>-3.6139815551285537E-2</v>
      </c>
      <c r="F2232" s="2">
        <f t="shared" si="209"/>
        <v>4.3269035632972457E-2</v>
      </c>
      <c r="G2232" s="2">
        <f t="shared" si="207"/>
        <v>-7.9408851184258E-2</v>
      </c>
      <c r="H2232" s="2" t="str">
        <f t="shared" si="208"/>
        <v>Hold</v>
      </c>
    </row>
    <row r="2233" spans="1:8" ht="13.5" x14ac:dyDescent="0.25">
      <c r="A2233" s="4">
        <f>TITRES_STAT!B2236</f>
        <v>45254</v>
      </c>
      <c r="B2233" s="2">
        <f>TITRES_STAT!D2236</f>
        <v>5.3059000000000003</v>
      </c>
      <c r="C2233" s="2">
        <f t="shared" si="204"/>
        <v>5.3976788351775626</v>
      </c>
      <c r="D2233" s="2">
        <f t="shared" si="206"/>
        <v>5.4490534367316883</v>
      </c>
      <c r="E2233" s="2">
        <f t="shared" si="205"/>
        <v>-5.1374601554125654E-2</v>
      </c>
      <c r="F2233" s="2">
        <f t="shared" si="209"/>
        <v>2.4340308195552836E-2</v>
      </c>
      <c r="G2233" s="2">
        <f t="shared" si="207"/>
        <v>-7.5714909749678483E-2</v>
      </c>
      <c r="H2233" s="2" t="str">
        <f t="shared" si="208"/>
        <v>Hold</v>
      </c>
    </row>
    <row r="2234" spans="1:8" ht="13.5" x14ac:dyDescent="0.25">
      <c r="A2234" s="4">
        <f>TITRES_STAT!B2237</f>
        <v>45257</v>
      </c>
      <c r="B2234" s="2">
        <f>TITRES_STAT!D2237</f>
        <v>5.3197000000000001</v>
      </c>
      <c r="C2234" s="2">
        <f t="shared" si="204"/>
        <v>5.3680359374579378</v>
      </c>
      <c r="D2234" s="2">
        <f t="shared" si="206"/>
        <v>5.4394717006774886</v>
      </c>
      <c r="E2234" s="2">
        <f t="shared" si="205"/>
        <v>-7.1435763219550807E-2</v>
      </c>
      <c r="F2234" s="2">
        <f t="shared" si="209"/>
        <v>5.1850939125321072E-3</v>
      </c>
      <c r="G2234" s="2">
        <f t="shared" si="207"/>
        <v>-7.6620857132082915E-2</v>
      </c>
      <c r="H2234" s="2" t="str">
        <f t="shared" si="208"/>
        <v>Hold</v>
      </c>
    </row>
    <row r="2235" spans="1:8" ht="13.5" x14ac:dyDescent="0.25">
      <c r="A2235" s="4">
        <f>TITRES_STAT!B2238</f>
        <v>45258</v>
      </c>
      <c r="B2235" s="2">
        <f>TITRES_STAT!D2238</f>
        <v>5.3197000000000001</v>
      </c>
      <c r="C2235" s="2">
        <f t="shared" si="204"/>
        <v>5.3817688701567166</v>
      </c>
      <c r="D2235" s="2">
        <f t="shared" si="206"/>
        <v>5.430599722849526</v>
      </c>
      <c r="E2235" s="2">
        <f t="shared" si="205"/>
        <v>-4.8830852692809401E-2</v>
      </c>
      <c r="F2235" s="2">
        <f t="shared" si="209"/>
        <v>-5.6180954085361945E-3</v>
      </c>
      <c r="G2235" s="2">
        <f t="shared" si="207"/>
        <v>-4.3212757284273207E-2</v>
      </c>
      <c r="H2235" s="2" t="str">
        <f t="shared" si="208"/>
        <v>Hold</v>
      </c>
    </row>
    <row r="2236" spans="1:8" ht="13.5" x14ac:dyDescent="0.25">
      <c r="A2236" s="4">
        <f>TITRES_STAT!B2239</f>
        <v>45259</v>
      </c>
      <c r="B2236" s="2">
        <f>TITRES_STAT!D2239</f>
        <v>5.2968000000000002</v>
      </c>
      <c r="C2236" s="2">
        <f t="shared" si="204"/>
        <v>5.3933890439787602</v>
      </c>
      <c r="D2236" s="2">
        <f t="shared" si="206"/>
        <v>5.4206886322680798</v>
      </c>
      <c r="E2236" s="2">
        <f t="shared" si="205"/>
        <v>-2.7299588289319665E-2</v>
      </c>
      <c r="F2236" s="2">
        <f t="shared" si="209"/>
        <v>-9.9543939846928886E-3</v>
      </c>
      <c r="G2236" s="2">
        <f t="shared" si="207"/>
        <v>-1.7345194304626776E-2</v>
      </c>
      <c r="H2236" s="2" t="str">
        <f t="shared" si="208"/>
        <v>Hold</v>
      </c>
    </row>
    <row r="2237" spans="1:8" ht="13.5" x14ac:dyDescent="0.25">
      <c r="A2237" s="4">
        <f>TITRES_STAT!B2240</f>
        <v>45260</v>
      </c>
      <c r="B2237" s="2">
        <f>TITRES_STAT!D2240</f>
        <v>5.2968000000000002</v>
      </c>
      <c r="C2237" s="2">
        <f t="shared" si="204"/>
        <v>5.3891138064435662</v>
      </c>
      <c r="D2237" s="2">
        <f t="shared" si="206"/>
        <v>5.411511696544518</v>
      </c>
      <c r="E2237" s="2">
        <f t="shared" si="205"/>
        <v>-2.2397890100951834E-2</v>
      </c>
      <c r="F2237" s="2">
        <f t="shared" si="209"/>
        <v>-1.2443093207944678E-2</v>
      </c>
      <c r="G2237" s="2">
        <f t="shared" si="207"/>
        <v>-9.9547968930071562E-3</v>
      </c>
      <c r="H2237" s="2" t="str">
        <f t="shared" si="208"/>
        <v>Hold</v>
      </c>
    </row>
    <row r="2238" spans="1:8" ht="13.5" x14ac:dyDescent="0.25">
      <c r="A2238" s="4">
        <f>TITRES_STAT!B2241</f>
        <v>45261</v>
      </c>
      <c r="B2238" s="2">
        <f>TITRES_STAT!D2241</f>
        <v>5.3197000000000001</v>
      </c>
      <c r="C2238" s="2">
        <f t="shared" si="204"/>
        <v>5.3974809131445562</v>
      </c>
      <c r="D2238" s="2">
        <f t="shared" si="206"/>
        <v>5.4047108301338129</v>
      </c>
      <c r="E2238" s="2">
        <f t="shared" si="205"/>
        <v>-7.2299169892566795E-3</v>
      </c>
      <c r="F2238" s="2">
        <f t="shared" si="209"/>
        <v>-1.140045796420708E-2</v>
      </c>
      <c r="G2238" s="2">
        <f t="shared" si="207"/>
        <v>4.1705409749504003E-3</v>
      </c>
      <c r="H2238" s="2" t="str">
        <f t="shared" si="208"/>
        <v>Sell</v>
      </c>
    </row>
    <row r="2239" spans="1:8" ht="13.5" x14ac:dyDescent="0.25">
      <c r="A2239" s="4">
        <f>TITRES_STAT!B2242</f>
        <v>45264</v>
      </c>
      <c r="B2239" s="2">
        <f>TITRES_STAT!D2242</f>
        <v>5.2737999999999996</v>
      </c>
      <c r="C2239" s="2">
        <f t="shared" si="204"/>
        <v>5.3925761572761637</v>
      </c>
      <c r="D2239" s="2">
        <f t="shared" si="206"/>
        <v>5.395013731605383</v>
      </c>
      <c r="E2239" s="2">
        <f t="shared" si="205"/>
        <v>-2.4375743292193164E-3</v>
      </c>
      <c r="F2239" s="2">
        <f t="shared" si="209"/>
        <v>-9.6078812372095267E-3</v>
      </c>
      <c r="G2239" s="2">
        <f t="shared" si="207"/>
        <v>7.1703069079902104E-3</v>
      </c>
      <c r="H2239" s="2" t="str">
        <f t="shared" si="208"/>
        <v>Sell</v>
      </c>
    </row>
    <row r="2240" spans="1:8" ht="13.5" x14ac:dyDescent="0.25">
      <c r="A2240" s="4">
        <f>TITRES_STAT!B2243</f>
        <v>45265</v>
      </c>
      <c r="B2240" s="2">
        <f>TITRES_STAT!D2243</f>
        <v>5.2737999999999996</v>
      </c>
      <c r="C2240" s="2">
        <f t="shared" si="204"/>
        <v>5.3884259792336771</v>
      </c>
      <c r="D2240" s="2">
        <f t="shared" si="206"/>
        <v>5.3860349366716509</v>
      </c>
      <c r="E2240" s="2">
        <f t="shared" si="205"/>
        <v>2.3910425620261577E-3</v>
      </c>
      <c r="F2240" s="2">
        <f t="shared" si="209"/>
        <v>-7.2080964773623898E-3</v>
      </c>
      <c r="G2240" s="2">
        <f t="shared" si="207"/>
        <v>9.5991390393885476E-3</v>
      </c>
      <c r="H2240" s="2" t="str">
        <f t="shared" si="208"/>
        <v>Sell</v>
      </c>
    </row>
    <row r="2241" spans="1:8" ht="13.5" x14ac:dyDescent="0.25">
      <c r="A2241" s="4">
        <f>TITRES_STAT!B2244</f>
        <v>45266</v>
      </c>
      <c r="B2241" s="2">
        <f>TITRES_STAT!D2244</f>
        <v>5.4298000000000002</v>
      </c>
      <c r="C2241" s="2">
        <f t="shared" si="204"/>
        <v>5.3778527516592654</v>
      </c>
      <c r="D2241" s="2">
        <f t="shared" si="206"/>
        <v>5.3892767932144912</v>
      </c>
      <c r="E2241" s="2">
        <f t="shared" si="205"/>
        <v>-1.1424041555225806E-2</v>
      </c>
      <c r="F2241" s="2">
        <f t="shared" si="209"/>
        <v>-8.051285492935073E-3</v>
      </c>
      <c r="G2241" s="2">
        <f t="shared" si="207"/>
        <v>-3.3727560622907327E-3</v>
      </c>
      <c r="H2241" s="2" t="str">
        <f t="shared" si="208"/>
        <v>Hold</v>
      </c>
    </row>
    <row r="2242" spans="1:8" ht="13.5" x14ac:dyDescent="0.25">
      <c r="A2242" s="4">
        <f>TITRES_STAT!B2245</f>
        <v>45267</v>
      </c>
      <c r="B2242" s="2">
        <f>TITRES_STAT!D2245</f>
        <v>5.2737999999999996</v>
      </c>
      <c r="C2242" s="2">
        <f t="shared" si="204"/>
        <v>5.3689061744809168</v>
      </c>
      <c r="D2242" s="2">
        <f t="shared" si="206"/>
        <v>5.3807229566800849</v>
      </c>
      <c r="E2242" s="2">
        <f t="shared" si="205"/>
        <v>-1.1816782199168152E-2</v>
      </c>
      <c r="F2242" s="2">
        <f t="shared" si="209"/>
        <v>-8.8043848341816892E-3</v>
      </c>
      <c r="G2242" s="2">
        <f t="shared" si="207"/>
        <v>-3.0123973649864629E-3</v>
      </c>
      <c r="H2242" s="2" t="str">
        <f t="shared" si="208"/>
        <v>Hold</v>
      </c>
    </row>
    <row r="2243" spans="1:8" ht="13.5" x14ac:dyDescent="0.25">
      <c r="A2243" s="4">
        <f>TITRES_STAT!B2246</f>
        <v>45268</v>
      </c>
      <c r="B2243" s="2">
        <f>TITRES_STAT!D2246</f>
        <v>5.2737999999999996</v>
      </c>
      <c r="C2243" s="2">
        <f t="shared" si="204"/>
        <v>5.3592129168684686</v>
      </c>
      <c r="D2243" s="2">
        <f t="shared" si="206"/>
        <v>5.3728027376667455</v>
      </c>
      <c r="E2243" s="2">
        <f t="shared" si="205"/>
        <v>-1.3589820798276975E-2</v>
      </c>
      <c r="F2243" s="2">
        <f t="shared" si="209"/>
        <v>-9.7614720270007473E-3</v>
      </c>
      <c r="G2243" s="2">
        <f t="shared" si="207"/>
        <v>-3.8283487712762274E-3</v>
      </c>
      <c r="H2243" s="2" t="str">
        <f t="shared" si="208"/>
        <v>Hold</v>
      </c>
    </row>
    <row r="2244" spans="1:8" ht="13.5" x14ac:dyDescent="0.25">
      <c r="A2244" s="4">
        <f>TITRES_STAT!B2247</f>
        <v>45271</v>
      </c>
      <c r="B2244" s="2">
        <f>TITRES_STAT!D2247</f>
        <v>5.2737999999999996</v>
      </c>
      <c r="C2244" s="2">
        <f t="shared" si="204"/>
        <v>5.353134006581012</v>
      </c>
      <c r="D2244" s="2">
        <f t="shared" si="206"/>
        <v>5.3654692015432826</v>
      </c>
      <c r="E2244" s="2">
        <f t="shared" si="205"/>
        <v>-1.2335194962270535E-2</v>
      </c>
      <c r="F2244" s="2">
        <f t="shared" si="209"/>
        <v>-1.0276216614054704E-2</v>
      </c>
      <c r="G2244" s="2">
        <f t="shared" si="207"/>
        <v>-2.0589783482158307E-3</v>
      </c>
      <c r="H2244" s="2" t="str">
        <f t="shared" si="208"/>
        <v>Hold</v>
      </c>
    </row>
    <row r="2245" spans="1:8" ht="13.5" x14ac:dyDescent="0.25">
      <c r="A2245" s="4">
        <f>TITRES_STAT!B2248</f>
        <v>45272</v>
      </c>
      <c r="B2245" s="2">
        <f>TITRES_STAT!D2248</f>
        <v>5.2737999999999996</v>
      </c>
      <c r="C2245" s="2">
        <f t="shared" si="204"/>
        <v>5.3479903132608566</v>
      </c>
      <c r="D2245" s="2">
        <f t="shared" si="206"/>
        <v>5.3586788903178544</v>
      </c>
      <c r="E2245" s="2">
        <f t="shared" si="205"/>
        <v>-1.0688577056997772E-2</v>
      </c>
      <c r="F2245" s="2">
        <f t="shared" si="209"/>
        <v>-1.0358688702643318E-2</v>
      </c>
      <c r="G2245" s="2">
        <f t="shared" si="207"/>
        <v>-3.2988835435445417E-4</v>
      </c>
      <c r="H2245" s="2" t="str">
        <f t="shared" si="208"/>
        <v>Hold</v>
      </c>
    </row>
    <row r="2246" spans="1:8" ht="13.5" x14ac:dyDescent="0.25">
      <c r="A2246" s="4">
        <f>TITRES_STAT!B2249</f>
        <v>45273</v>
      </c>
      <c r="B2246" s="2">
        <f>TITRES_STAT!D2249</f>
        <v>5.2737999999999996</v>
      </c>
      <c r="C2246" s="2">
        <f t="shared" si="204"/>
        <v>5.3401148804514937</v>
      </c>
      <c r="D2246" s="2">
        <f t="shared" si="206"/>
        <v>5.3523915651091247</v>
      </c>
      <c r="E2246" s="2">
        <f t="shared" si="205"/>
        <v>-1.2276684657630987E-2</v>
      </c>
      <c r="F2246" s="2">
        <f t="shared" si="209"/>
        <v>-1.0742287893640852E-2</v>
      </c>
      <c r="G2246" s="2">
        <f t="shared" si="207"/>
        <v>-1.5343967639901354E-3</v>
      </c>
      <c r="H2246" s="2" t="str">
        <f t="shared" si="208"/>
        <v>Hold</v>
      </c>
    </row>
    <row r="2247" spans="1:8" ht="13.5" x14ac:dyDescent="0.25">
      <c r="A2247" s="4">
        <f>TITRES_STAT!B2250</f>
        <v>45274</v>
      </c>
      <c r="B2247" s="2">
        <f>TITRES_STAT!D2250</f>
        <v>5.2737999999999996</v>
      </c>
      <c r="C2247" s="2">
        <f t="shared" si="204"/>
        <v>5.3334510526897256</v>
      </c>
      <c r="D2247" s="2">
        <f t="shared" si="206"/>
        <v>5.3465699676936342</v>
      </c>
      <c r="E2247" s="2">
        <f t="shared" si="205"/>
        <v>-1.3118915003908604E-2</v>
      </c>
      <c r="F2247" s="2">
        <f t="shared" si="209"/>
        <v>-1.1217613315694402E-2</v>
      </c>
      <c r="G2247" s="2">
        <f t="shared" si="207"/>
        <v>-1.901301688214202E-3</v>
      </c>
      <c r="H2247" s="2" t="str">
        <f t="shared" si="208"/>
        <v>Hold</v>
      </c>
    </row>
    <row r="2248" spans="1:8" ht="13.5" x14ac:dyDescent="0.25">
      <c r="A2248" s="4">
        <f>TITRES_STAT!B2251</f>
        <v>45275</v>
      </c>
      <c r="B2248" s="2">
        <f>TITRES_STAT!D2251</f>
        <v>5.2737999999999996</v>
      </c>
      <c r="C2248" s="2">
        <f t="shared" si="204"/>
        <v>5.331335506122076</v>
      </c>
      <c r="D2248" s="2">
        <f t="shared" si="206"/>
        <v>5.3411795997163285</v>
      </c>
      <c r="E2248" s="2">
        <f t="shared" si="205"/>
        <v>-9.8440935942525343E-3</v>
      </c>
      <c r="F2248" s="2">
        <f t="shared" si="209"/>
        <v>-1.094290937140603E-2</v>
      </c>
      <c r="G2248" s="2">
        <f t="shared" si="207"/>
        <v>1.0988157771534956E-3</v>
      </c>
      <c r="H2248" s="2" t="str">
        <f t="shared" si="208"/>
        <v>Sell</v>
      </c>
    </row>
    <row r="2249" spans="1:8" ht="13.5" x14ac:dyDescent="0.25">
      <c r="A2249" s="4">
        <f>TITRES_STAT!B2252</f>
        <v>45278</v>
      </c>
      <c r="B2249" s="2">
        <f>TITRES_STAT!D2252</f>
        <v>5.2737999999999996</v>
      </c>
      <c r="C2249" s="2">
        <f t="shared" si="204"/>
        <v>5.3224838897956026</v>
      </c>
      <c r="D2249" s="2">
        <f t="shared" si="206"/>
        <v>5.3361885182558595</v>
      </c>
      <c r="E2249" s="2">
        <f t="shared" si="205"/>
        <v>-1.3704628460256885E-2</v>
      </c>
      <c r="F2249" s="2">
        <f t="shared" si="209"/>
        <v>-1.1495253189176203E-2</v>
      </c>
      <c r="G2249" s="2">
        <f t="shared" si="207"/>
        <v>-2.2093752710806817E-3</v>
      </c>
      <c r="H2249" s="2" t="str">
        <f t="shared" si="208"/>
        <v>Hold</v>
      </c>
    </row>
    <row r="2250" spans="1:8" ht="13.5" x14ac:dyDescent="0.25">
      <c r="A2250" s="4">
        <f>TITRES_STAT!B2253</f>
        <v>45279</v>
      </c>
      <c r="B2250" s="2">
        <f>TITRES_STAT!D2253</f>
        <v>5.2508999999999997</v>
      </c>
      <c r="C2250" s="2">
        <f t="shared" si="204"/>
        <v>5.3149940605962787</v>
      </c>
      <c r="D2250" s="2">
        <f t="shared" si="206"/>
        <v>5.3298708502369072</v>
      </c>
      <c r="E2250" s="2">
        <f t="shared" si="205"/>
        <v>-1.4876789640628552E-2</v>
      </c>
      <c r="F2250" s="2">
        <f t="shared" si="209"/>
        <v>-1.2171560479466673E-2</v>
      </c>
      <c r="G2250" s="2">
        <f t="shared" si="207"/>
        <v>-2.7052291611618789E-3</v>
      </c>
      <c r="H2250" s="2" t="str">
        <f t="shared" si="208"/>
        <v>Hold</v>
      </c>
    </row>
    <row r="2251" spans="1:8" ht="13.5" x14ac:dyDescent="0.25">
      <c r="A2251" s="4">
        <f>TITRES_STAT!B2254</f>
        <v>45280</v>
      </c>
      <c r="B2251" s="2">
        <f>TITRES_STAT!D2254</f>
        <v>5.2737999999999996</v>
      </c>
      <c r="C2251" s="2">
        <f t="shared" si="204"/>
        <v>5.3326565128122354</v>
      </c>
      <c r="D2251" s="2">
        <f t="shared" si="206"/>
        <v>5.3257174539230618</v>
      </c>
      <c r="E2251" s="2">
        <f t="shared" si="205"/>
        <v>6.9390588891735661E-3</v>
      </c>
      <c r="F2251" s="2">
        <f t="shared" si="209"/>
        <v>-8.3494366057386242E-3</v>
      </c>
      <c r="G2251" s="2">
        <f t="shared" si="207"/>
        <v>1.528849549491219E-2</v>
      </c>
      <c r="H2251" s="2" t="str">
        <f t="shared" si="208"/>
        <v>Sell</v>
      </c>
    </row>
    <row r="2252" spans="1:8" ht="13.5" x14ac:dyDescent="0.25">
      <c r="A2252" s="4">
        <f>TITRES_STAT!B2255</f>
        <v>45281</v>
      </c>
      <c r="B2252" s="2">
        <f>TITRES_STAT!D2255</f>
        <v>5.2508999999999997</v>
      </c>
      <c r="C2252" s="2">
        <f t="shared" si="204"/>
        <v>5.3236016646872759</v>
      </c>
      <c r="D2252" s="2">
        <f t="shared" si="206"/>
        <v>5.3201754202991314</v>
      </c>
      <c r="E2252" s="2">
        <f t="shared" si="205"/>
        <v>3.4262443881445392E-3</v>
      </c>
      <c r="F2252" s="2">
        <f t="shared" si="209"/>
        <v>-5.9943004069619912E-3</v>
      </c>
      <c r="G2252" s="2">
        <f t="shared" si="207"/>
        <v>9.4205447951065304E-3</v>
      </c>
      <c r="H2252" s="2" t="str">
        <f t="shared" si="208"/>
        <v>Sell</v>
      </c>
    </row>
    <row r="2253" spans="1:8" ht="13.5" x14ac:dyDescent="0.25">
      <c r="A2253" s="4">
        <f>TITRES_STAT!B2256</f>
        <v>45282</v>
      </c>
      <c r="B2253" s="2">
        <f>TITRES_STAT!D2256</f>
        <v>5.1821000000000002</v>
      </c>
      <c r="C2253" s="2">
        <f t="shared" si="204"/>
        <v>5.3159398701200029</v>
      </c>
      <c r="D2253" s="2">
        <f t="shared" si="206"/>
        <v>5.3099476113880852</v>
      </c>
      <c r="E2253" s="2">
        <f t="shared" si="205"/>
        <v>5.9922587319176657E-3</v>
      </c>
      <c r="F2253" s="2">
        <f t="shared" si="209"/>
        <v>-3.5969885791860604E-3</v>
      </c>
      <c r="G2253" s="2">
        <f t="shared" si="207"/>
        <v>9.5892473111037265E-3</v>
      </c>
      <c r="H2253" s="2" t="str">
        <f t="shared" si="208"/>
        <v>Sell</v>
      </c>
    </row>
    <row r="2254" spans="1:8" ht="13.5" x14ac:dyDescent="0.25">
      <c r="A2254" s="4">
        <f>TITRES_STAT!B2257</f>
        <v>45285</v>
      </c>
      <c r="B2254" s="2">
        <f>TITRES_STAT!D2257</f>
        <v>5.1959</v>
      </c>
      <c r="C2254" s="2">
        <f t="shared" si="204"/>
        <v>5.3094568131784641</v>
      </c>
      <c r="D2254" s="2">
        <f t="shared" si="206"/>
        <v>5.3014996401741525</v>
      </c>
      <c r="E2254" s="2">
        <f t="shared" si="205"/>
        <v>7.9571730043115352E-3</v>
      </c>
      <c r="F2254" s="2">
        <f t="shared" si="209"/>
        <v>-1.2861562624865413E-3</v>
      </c>
      <c r="G2254" s="2">
        <f t="shared" si="207"/>
        <v>9.2433292667980765E-3</v>
      </c>
      <c r="H2254" s="2" t="str">
        <f t="shared" si="208"/>
        <v>Sell</v>
      </c>
    </row>
    <row r="2255" spans="1:8" ht="13.5" x14ac:dyDescent="0.25">
      <c r="A2255" s="4">
        <f>TITRES_STAT!B2258</f>
        <v>45286</v>
      </c>
      <c r="B2255" s="2">
        <f>TITRES_STAT!D2258</f>
        <v>5.2279999999999998</v>
      </c>
      <c r="C2255" s="2">
        <f t="shared" ref="C2255:C2318" si="210">$C$4*B2245+C2254*(1-$C$4)</f>
        <v>5.3039711496125461</v>
      </c>
      <c r="D2255" s="2">
        <f t="shared" si="206"/>
        <v>5.2960552223834751</v>
      </c>
      <c r="E2255" s="2">
        <f t="shared" si="205"/>
        <v>7.9159272290709737E-3</v>
      </c>
      <c r="F2255" s="2">
        <f t="shared" si="209"/>
        <v>5.5426043582496162E-4</v>
      </c>
      <c r="G2255" s="2">
        <f t="shared" si="207"/>
        <v>7.3616667932460116E-3</v>
      </c>
      <c r="H2255" s="2" t="str">
        <f t="shared" si="208"/>
        <v>Sell</v>
      </c>
    </row>
    <row r="2256" spans="1:8" ht="13.5" x14ac:dyDescent="0.25">
      <c r="A2256" s="4">
        <f>TITRES_STAT!B2259</f>
        <v>45287</v>
      </c>
      <c r="B2256" s="2">
        <f>TITRES_STAT!D2259</f>
        <v>5.2508999999999997</v>
      </c>
      <c r="C2256" s="2">
        <f t="shared" si="210"/>
        <v>5.2993294342875386</v>
      </c>
      <c r="D2256" s="2">
        <f t="shared" si="206"/>
        <v>5.2927103910958104</v>
      </c>
      <c r="E2256" s="2">
        <f t="shared" si="205"/>
        <v>6.6190431917281245E-3</v>
      </c>
      <c r="F2256" s="2">
        <f t="shared" si="209"/>
        <v>1.7672169870055943E-3</v>
      </c>
      <c r="G2256" s="2">
        <f t="shared" si="207"/>
        <v>4.8518262047225306E-3</v>
      </c>
      <c r="H2256" s="2" t="str">
        <f t="shared" si="208"/>
        <v>Sell</v>
      </c>
    </row>
    <row r="2257" spans="1:8" ht="13.5" x14ac:dyDescent="0.25">
      <c r="A2257" s="4">
        <f>TITRES_STAT!B2260</f>
        <v>45288</v>
      </c>
      <c r="B2257" s="2">
        <f>TITRES_STAT!D2260</f>
        <v>5.3426</v>
      </c>
      <c r="C2257" s="2">
        <f t="shared" si="210"/>
        <v>5.2954018290125324</v>
      </c>
      <c r="D2257" s="2">
        <f t="shared" si="206"/>
        <v>5.2964059176813061</v>
      </c>
      <c r="E2257" s="2">
        <f t="shared" si="205"/>
        <v>-1.0040886687736617E-3</v>
      </c>
      <c r="F2257" s="2">
        <f t="shared" si="209"/>
        <v>1.2129558558497432E-3</v>
      </c>
      <c r="G2257" s="2">
        <f t="shared" si="207"/>
        <v>-2.2170445246234051E-3</v>
      </c>
      <c r="H2257" s="2" t="str">
        <f t="shared" si="208"/>
        <v>Hold</v>
      </c>
    </row>
    <row r="2258" spans="1:8" ht="13.5" x14ac:dyDescent="0.25">
      <c r="A2258" s="4">
        <f>TITRES_STAT!B2261</f>
        <v>45289</v>
      </c>
      <c r="B2258" s="2">
        <f>TITRES_STAT!D2261</f>
        <v>5.3655999999999997</v>
      </c>
      <c r="C2258" s="2">
        <f t="shared" si="210"/>
        <v>5.2920784707029123</v>
      </c>
      <c r="D2258" s="2">
        <f t="shared" si="206"/>
        <v>5.3015314052604685</v>
      </c>
      <c r="E2258" s="2">
        <f t="shared" si="205"/>
        <v>-9.4529345575562473E-3</v>
      </c>
      <c r="F2258" s="2">
        <f t="shared" si="209"/>
        <v>-9.2022222683145493E-4</v>
      </c>
      <c r="G2258" s="2">
        <f t="shared" si="207"/>
        <v>-8.5327123307247926E-3</v>
      </c>
      <c r="H2258" s="2" t="str">
        <f t="shared" si="208"/>
        <v>Hold</v>
      </c>
    </row>
    <row r="2259" spans="1:8" ht="13.5" x14ac:dyDescent="0.25">
      <c r="A2259" s="4">
        <f>TITRES_STAT!B2262</f>
        <v>45293</v>
      </c>
      <c r="B2259" s="2">
        <f>TITRES_STAT!D2262</f>
        <v>5.2279999999999998</v>
      </c>
      <c r="C2259" s="2">
        <f t="shared" si="210"/>
        <v>5.2892663982870793</v>
      </c>
      <c r="D2259" s="2">
        <f t="shared" si="206"/>
        <v>5.296084634500434</v>
      </c>
      <c r="E2259" s="2">
        <f t="shared" si="205"/>
        <v>-6.8182362133546448E-3</v>
      </c>
      <c r="F2259" s="2">
        <f t="shared" si="209"/>
        <v>-2.0998250241360929E-3</v>
      </c>
      <c r="G2259" s="2">
        <f t="shared" si="207"/>
        <v>-4.7184111892185519E-3</v>
      </c>
      <c r="H2259" s="2" t="str">
        <f t="shared" si="208"/>
        <v>Hold</v>
      </c>
    </row>
    <row r="2260" spans="1:8" ht="13.5" x14ac:dyDescent="0.25">
      <c r="A2260" s="4">
        <f>TITRES_STAT!B2263</f>
        <v>45294</v>
      </c>
      <c r="B2260" s="2">
        <f>TITRES_STAT!D2263</f>
        <v>5.1363000000000003</v>
      </c>
      <c r="C2260" s="2">
        <f t="shared" si="210"/>
        <v>5.2833638754736825</v>
      </c>
      <c r="D2260" s="2">
        <f t="shared" si="206"/>
        <v>5.2842487356485499</v>
      </c>
      <c r="E2260" s="2">
        <f t="shared" si="205"/>
        <v>-8.8486017486744117E-4</v>
      </c>
      <c r="F2260" s="2">
        <f t="shared" si="209"/>
        <v>-1.8568320542823626E-3</v>
      </c>
      <c r="G2260" s="2">
        <f t="shared" si="207"/>
        <v>9.7197187941492139E-4</v>
      </c>
      <c r="H2260" s="2" t="str">
        <f t="shared" si="208"/>
        <v>Sell</v>
      </c>
    </row>
    <row r="2261" spans="1:8" ht="13.5" x14ac:dyDescent="0.25">
      <c r="A2261" s="4">
        <f>TITRES_STAT!B2264</f>
        <v>45295</v>
      </c>
      <c r="B2261" s="2">
        <f>TITRES_STAT!D2264</f>
        <v>5.1363000000000003</v>
      </c>
      <c r="C2261" s="2">
        <f t="shared" si="210"/>
        <v>5.2818925100161929</v>
      </c>
      <c r="D2261" s="2">
        <f t="shared" si="206"/>
        <v>5.2732895700449536</v>
      </c>
      <c r="E2261" s="2">
        <f t="shared" si="205"/>
        <v>8.6029399712392873E-3</v>
      </c>
      <c r="F2261" s="2">
        <f t="shared" si="209"/>
        <v>2.3512235082196755E-4</v>
      </c>
      <c r="G2261" s="2">
        <f t="shared" si="207"/>
        <v>8.3678176204173196E-3</v>
      </c>
      <c r="H2261" s="2" t="str">
        <f t="shared" si="208"/>
        <v>Sell</v>
      </c>
    </row>
    <row r="2262" spans="1:8" ht="13.5" x14ac:dyDescent="0.25">
      <c r="A2262" s="4">
        <f>TITRES_STAT!B2265</f>
        <v>45296</v>
      </c>
      <c r="B2262" s="2">
        <f>TITRES_STAT!D2265</f>
        <v>5.0445000000000002</v>
      </c>
      <c r="C2262" s="2">
        <f t="shared" si="210"/>
        <v>5.2771244315521626</v>
      </c>
      <c r="D2262" s="2">
        <f t="shared" si="206"/>
        <v>5.2563421944860682</v>
      </c>
      <c r="E2262" s="2">
        <f t="shared" si="205"/>
        <v>2.0782237066094389E-2</v>
      </c>
      <c r="F2262" s="2">
        <f t="shared" si="209"/>
        <v>4.3445452938764518E-3</v>
      </c>
      <c r="G2262" s="2">
        <f t="shared" si="207"/>
        <v>1.6437691772217936E-2</v>
      </c>
      <c r="H2262" s="2" t="str">
        <f t="shared" si="208"/>
        <v>Sell</v>
      </c>
    </row>
    <row r="2263" spans="1:8" ht="13.5" x14ac:dyDescent="0.25">
      <c r="A2263" s="4">
        <f>TITRES_STAT!B2266</f>
        <v>45299</v>
      </c>
      <c r="B2263" s="2">
        <f>TITRES_STAT!D2266</f>
        <v>4.9848999999999997</v>
      </c>
      <c r="C2263" s="2">
        <f t="shared" si="210"/>
        <v>5.2625052882364454</v>
      </c>
      <c r="D2263" s="2">
        <f t="shared" si="206"/>
        <v>5.2362353652648777</v>
      </c>
      <c r="E2263" s="2">
        <f t="shared" si="205"/>
        <v>2.6269922971567716E-2</v>
      </c>
      <c r="F2263" s="2">
        <f t="shared" si="209"/>
        <v>8.729620829414704E-3</v>
      </c>
      <c r="G2263" s="2">
        <f t="shared" si="207"/>
        <v>1.7540302142153012E-2</v>
      </c>
      <c r="H2263" s="2" t="str">
        <f t="shared" si="208"/>
        <v>Sell</v>
      </c>
    </row>
    <row r="2264" spans="1:8" ht="13.5" x14ac:dyDescent="0.25">
      <c r="A2264" s="4">
        <f>TITRES_STAT!B2267</f>
        <v>45300</v>
      </c>
      <c r="B2264" s="2">
        <f>TITRES_STAT!D2267</f>
        <v>5.0491000000000001</v>
      </c>
      <c r="C2264" s="2">
        <f t="shared" si="210"/>
        <v>5.2522583208154536</v>
      </c>
      <c r="D2264" s="2">
        <f t="shared" si="206"/>
        <v>5.2223734863563678</v>
      </c>
      <c r="E2264" s="2">
        <f t="shared" si="205"/>
        <v>2.9884834459085852E-2</v>
      </c>
      <c r="F2264" s="2">
        <f t="shared" si="209"/>
        <v>1.2960663555348934E-2</v>
      </c>
      <c r="G2264" s="2">
        <f t="shared" si="207"/>
        <v>1.6924170903736917E-2</v>
      </c>
      <c r="H2264" s="2" t="str">
        <f t="shared" si="208"/>
        <v>Sell</v>
      </c>
    </row>
    <row r="2265" spans="1:8" ht="13.5" x14ac:dyDescent="0.25">
      <c r="A2265" s="4">
        <f>TITRES_STAT!B2268</f>
        <v>45301</v>
      </c>
      <c r="B2265" s="2">
        <f>TITRES_STAT!D2268</f>
        <v>5.0445000000000002</v>
      </c>
      <c r="C2265" s="2">
        <f t="shared" si="210"/>
        <v>5.2485262714592302</v>
      </c>
      <c r="D2265" s="2">
        <f t="shared" si="206"/>
        <v>5.2091976725521922</v>
      </c>
      <c r="E2265" s="2">
        <f t="shared" si="205"/>
        <v>3.9328598907037993E-2</v>
      </c>
      <c r="F2265" s="2">
        <f t="shared" si="209"/>
        <v>1.8234250625686746E-2</v>
      </c>
      <c r="G2265" s="2">
        <f t="shared" si="207"/>
        <v>2.1094348281351247E-2</v>
      </c>
      <c r="H2265" s="2" t="str">
        <f t="shared" si="208"/>
        <v>Sell</v>
      </c>
    </row>
    <row r="2266" spans="1:8" ht="13.5" x14ac:dyDescent="0.25">
      <c r="A2266" s="4">
        <f>TITRES_STAT!B2269</f>
        <v>45302</v>
      </c>
      <c r="B2266" s="2">
        <f>TITRES_STAT!D2269</f>
        <v>5.0903999999999998</v>
      </c>
      <c r="C2266" s="2">
        <f t="shared" si="210"/>
        <v>5.2488914604655017</v>
      </c>
      <c r="D2266" s="2">
        <f t="shared" si="206"/>
        <v>5.2003978449557335</v>
      </c>
      <c r="E2266" s="2">
        <f t="shared" si="205"/>
        <v>4.8493615509768162E-2</v>
      </c>
      <c r="F2266" s="2">
        <f t="shared" si="209"/>
        <v>2.428612360250303E-2</v>
      </c>
      <c r="G2266" s="2">
        <f t="shared" si="207"/>
        <v>2.4207491907265132E-2</v>
      </c>
      <c r="H2266" s="2" t="str">
        <f t="shared" si="208"/>
        <v>Sell</v>
      </c>
    </row>
    <row r="2267" spans="1:8" ht="13.5" x14ac:dyDescent="0.25">
      <c r="A2267" s="4">
        <f>TITRES_STAT!B2270</f>
        <v>45303</v>
      </c>
      <c r="B2267" s="2">
        <f>TITRES_STAT!D2270</f>
        <v>5.0170000000000003</v>
      </c>
      <c r="C2267" s="2">
        <f t="shared" si="210"/>
        <v>5.2633081588554251</v>
      </c>
      <c r="D2267" s="2">
        <f t="shared" si="206"/>
        <v>5.1868128194034568</v>
      </c>
      <c r="E2267" s="2">
        <f t="shared" si="205"/>
        <v>7.6495339451968292E-2</v>
      </c>
      <c r="F2267" s="2">
        <f t="shared" si="209"/>
        <v>3.4727966772396084E-2</v>
      </c>
      <c r="G2267" s="2">
        <f t="shared" si="207"/>
        <v>4.1767372679572208E-2</v>
      </c>
      <c r="H2267" s="2" t="str">
        <f t="shared" si="208"/>
        <v>Sell</v>
      </c>
    </row>
    <row r="2268" spans="1:8" ht="13.5" x14ac:dyDescent="0.25">
      <c r="A2268" s="4">
        <f>TITRES_STAT!B2271</f>
        <v>45306</v>
      </c>
      <c r="B2268" s="2">
        <f>TITRES_STAT!D2271</f>
        <v>5.1363000000000003</v>
      </c>
      <c r="C2268" s="2">
        <f t="shared" si="210"/>
        <v>5.2790453651853602</v>
      </c>
      <c r="D2268" s="2">
        <f t="shared" si="206"/>
        <v>5.1830711290772751</v>
      </c>
      <c r="E2268" s="2">
        <f t="shared" ref="E2268:E2331" si="211">C2268-D2268</f>
        <v>9.5974236108085087E-2</v>
      </c>
      <c r="F2268" s="2">
        <f t="shared" si="209"/>
        <v>4.6977220639533884E-2</v>
      </c>
      <c r="G2268" s="2">
        <f t="shared" si="207"/>
        <v>4.8997015468551203E-2</v>
      </c>
      <c r="H2268" s="2" t="str">
        <f t="shared" si="208"/>
        <v>Sell</v>
      </c>
    </row>
    <row r="2269" spans="1:8" ht="13.5" x14ac:dyDescent="0.25">
      <c r="A2269" s="4">
        <f>TITRES_STAT!B2272</f>
        <v>45307</v>
      </c>
      <c r="B2269" s="2">
        <f>TITRES_STAT!D2272</f>
        <v>5.1821000000000002</v>
      </c>
      <c r="C2269" s="2">
        <f t="shared" si="210"/>
        <v>5.2711922320799207</v>
      </c>
      <c r="D2269" s="2">
        <f t="shared" ref="D2269:D2332" si="212">$D$4*B2269+(1-$D$4)*D2268</f>
        <v>5.1829991935900699</v>
      </c>
      <c r="E2269" s="2">
        <f t="shared" si="211"/>
        <v>8.8193038489850828E-2</v>
      </c>
      <c r="F2269" s="2">
        <f t="shared" si="209"/>
        <v>5.5220384209597281E-2</v>
      </c>
      <c r="G2269" s="2">
        <f t="shared" si="207"/>
        <v>3.2972654280253547E-2</v>
      </c>
      <c r="H2269" s="2" t="str">
        <f t="shared" si="208"/>
        <v>Sell</v>
      </c>
    </row>
    <row r="2270" spans="1:8" ht="13.5" x14ac:dyDescent="0.25">
      <c r="A2270" s="4">
        <f>TITRES_STAT!B2273</f>
        <v>45308</v>
      </c>
      <c r="B2270" s="2">
        <f>TITRES_STAT!D2273</f>
        <v>5.0537000000000001</v>
      </c>
      <c r="C2270" s="2">
        <f t="shared" si="210"/>
        <v>5.2504395809907027</v>
      </c>
      <c r="D2270" s="2">
        <f t="shared" si="212"/>
        <v>5.1734214755463608</v>
      </c>
      <c r="E2270" s="2">
        <f t="shared" si="211"/>
        <v>7.7018105444341955E-2</v>
      </c>
      <c r="F2270" s="2">
        <f t="shared" si="209"/>
        <v>5.9579928456546222E-2</v>
      </c>
      <c r="G2270" s="2">
        <f t="shared" si="207"/>
        <v>1.7438176987795734E-2</v>
      </c>
      <c r="H2270" s="2" t="str">
        <f t="shared" si="208"/>
        <v>Sell</v>
      </c>
    </row>
    <row r="2271" spans="1:8" ht="13.5" x14ac:dyDescent="0.25">
      <c r="A2271" s="4">
        <f>TITRES_STAT!B2274</f>
        <v>45309</v>
      </c>
      <c r="B2271" s="2">
        <f>TITRES_STAT!D2274</f>
        <v>5.0216000000000003</v>
      </c>
      <c r="C2271" s="2">
        <f t="shared" si="210"/>
        <v>5.2328796454536723</v>
      </c>
      <c r="D2271" s="2">
        <f t="shared" si="212"/>
        <v>5.1621754403207039</v>
      </c>
      <c r="E2271" s="2">
        <f t="shared" si="211"/>
        <v>7.070420513296849E-2</v>
      </c>
      <c r="F2271" s="2">
        <f t="shared" si="209"/>
        <v>6.1804783791830679E-2</v>
      </c>
      <c r="G2271" s="2">
        <f t="shared" si="207"/>
        <v>8.8994213411378101E-3</v>
      </c>
      <c r="H2271" s="2" t="str">
        <f t="shared" si="208"/>
        <v>Sell</v>
      </c>
    </row>
    <row r="2272" spans="1:8" ht="13.5" x14ac:dyDescent="0.25">
      <c r="A2272" s="4">
        <f>TITRES_STAT!B2275</f>
        <v>45310</v>
      </c>
      <c r="B2272" s="2">
        <f>TITRES_STAT!D2275</f>
        <v>5.0445000000000002</v>
      </c>
      <c r="C2272" s="2">
        <f t="shared" si="210"/>
        <v>5.2038981615377224</v>
      </c>
      <c r="D2272" s="2">
        <f t="shared" si="212"/>
        <v>5.1534587410376886</v>
      </c>
      <c r="E2272" s="2">
        <f t="shared" si="211"/>
        <v>5.0439420500033805E-2</v>
      </c>
      <c r="F2272" s="2">
        <f t="shared" si="209"/>
        <v>5.9531711133471304E-2</v>
      </c>
      <c r="G2272" s="2">
        <f t="shared" si="207"/>
        <v>-9.0922906334374998E-3</v>
      </c>
      <c r="H2272" s="2" t="str">
        <f t="shared" si="208"/>
        <v>Hold</v>
      </c>
    </row>
    <row r="2273" spans="1:8" ht="13.5" x14ac:dyDescent="0.25">
      <c r="A2273" s="4">
        <f>TITRES_STAT!B2276</f>
        <v>45313</v>
      </c>
      <c r="B2273" s="2">
        <f>TITRES_STAT!D2276</f>
        <v>4.9987000000000004</v>
      </c>
      <c r="C2273" s="2">
        <f t="shared" si="210"/>
        <v>5.1702061366857652</v>
      </c>
      <c r="D2273" s="2">
        <f t="shared" si="212"/>
        <v>5.1419951305904528</v>
      </c>
      <c r="E2273" s="2">
        <f t="shared" si="211"/>
        <v>2.8211006095312463E-2</v>
      </c>
      <c r="F2273" s="2">
        <f t="shared" si="209"/>
        <v>5.3267570125839533E-2</v>
      </c>
      <c r="G2273" s="2">
        <f t="shared" si="207"/>
        <v>-2.505656403052707E-2</v>
      </c>
      <c r="H2273" s="2" t="str">
        <f t="shared" si="208"/>
        <v>Hold</v>
      </c>
    </row>
    <row r="2274" spans="1:8" ht="13.5" x14ac:dyDescent="0.25">
      <c r="A2274" s="4">
        <f>TITRES_STAT!B2277</f>
        <v>45314</v>
      </c>
      <c r="B2274" s="2">
        <f>TITRES_STAT!D2277</f>
        <v>5.0445000000000002</v>
      </c>
      <c r="C2274" s="2">
        <f t="shared" si="210"/>
        <v>5.1515744233494933</v>
      </c>
      <c r="D2274" s="2">
        <f t="shared" si="212"/>
        <v>5.1347732690652341</v>
      </c>
      <c r="E2274" s="2">
        <f t="shared" si="211"/>
        <v>1.6801154284259212E-2</v>
      </c>
      <c r="F2274" s="2">
        <f t="shared" si="209"/>
        <v>4.5974286957523473E-2</v>
      </c>
      <c r="G2274" s="2">
        <f t="shared" si="207"/>
        <v>-2.9173132673264261E-2</v>
      </c>
      <c r="H2274" s="2" t="str">
        <f t="shared" si="208"/>
        <v>Hold</v>
      </c>
    </row>
    <row r="2275" spans="1:8" ht="13.5" x14ac:dyDescent="0.25">
      <c r="A2275" s="4">
        <f>TITRES_STAT!B2278</f>
        <v>45315</v>
      </c>
      <c r="B2275" s="2">
        <f>TITRES_STAT!D2278</f>
        <v>5.0445000000000002</v>
      </c>
      <c r="C2275" s="2">
        <f t="shared" si="210"/>
        <v>5.1351014351418787</v>
      </c>
      <c r="D2275" s="2">
        <f t="shared" si="212"/>
        <v>5.1280863602455877</v>
      </c>
      <c r="E2275" s="2">
        <f t="shared" si="211"/>
        <v>7.0150748962909404E-3</v>
      </c>
      <c r="F2275" s="2">
        <f t="shared" si="209"/>
        <v>3.8182444545276972E-2</v>
      </c>
      <c r="G2275" s="2">
        <f t="shared" si="207"/>
        <v>-3.1167369648986032E-2</v>
      </c>
      <c r="H2275" s="2" t="str">
        <f t="shared" si="208"/>
        <v>Hold</v>
      </c>
    </row>
    <row r="2276" spans="1:8" ht="13.5" x14ac:dyDescent="0.25">
      <c r="A2276" s="4">
        <f>TITRES_STAT!B2279</f>
        <v>45316</v>
      </c>
      <c r="B2276" s="2">
        <f>TITRES_STAT!D2279</f>
        <v>5.0079000000000002</v>
      </c>
      <c r="C2276" s="2">
        <f t="shared" si="210"/>
        <v>5.1282242912738978</v>
      </c>
      <c r="D2276" s="2">
        <f t="shared" si="212"/>
        <v>5.1191836668940631</v>
      </c>
      <c r="E2276" s="2">
        <f t="shared" si="211"/>
        <v>9.0406243798346608E-3</v>
      </c>
      <c r="F2276" s="2">
        <f t="shared" si="209"/>
        <v>3.2354080512188507E-2</v>
      </c>
      <c r="G2276" s="2">
        <f t="shared" ref="G2276:G2339" si="213">E2276-F2276</f>
        <v>-2.3313456132353846E-2</v>
      </c>
      <c r="H2276" s="2" t="str">
        <f t="shared" ref="H2276:H2339" si="214">IF(G2276&lt;0,"Hold","Sell")</f>
        <v>Hold</v>
      </c>
    </row>
    <row r="2277" spans="1:8" ht="13.5" x14ac:dyDescent="0.25">
      <c r="A2277" s="4">
        <f>TITRES_STAT!B2280</f>
        <v>45317</v>
      </c>
      <c r="B2277" s="2">
        <f>TITRES_STAT!D2280</f>
        <v>4.9527999999999999</v>
      </c>
      <c r="C2277" s="2">
        <f t="shared" si="210"/>
        <v>5.1111128618471442</v>
      </c>
      <c r="D2277" s="2">
        <f t="shared" si="212"/>
        <v>5.1068589508278359</v>
      </c>
      <c r="E2277" s="2">
        <f t="shared" si="211"/>
        <v>4.2539110193082763E-3</v>
      </c>
      <c r="F2277" s="2">
        <f t="shared" ref="F2277:F2340" si="215">(E2277*(2/(10)))+((1-(2/10))*F2276)</f>
        <v>2.673404661361246E-2</v>
      </c>
      <c r="G2277" s="2">
        <f t="shared" si="213"/>
        <v>-2.2480135594304184E-2</v>
      </c>
      <c r="H2277" s="2" t="str">
        <f t="shared" si="214"/>
        <v>Hold</v>
      </c>
    </row>
    <row r="2278" spans="1:8" ht="13.5" x14ac:dyDescent="0.25">
      <c r="A2278" s="4">
        <f>TITRES_STAT!B2281</f>
        <v>45320</v>
      </c>
      <c r="B2278" s="2">
        <f>TITRES_STAT!D2281</f>
        <v>4.9527999999999999</v>
      </c>
      <c r="C2278" s="2">
        <f t="shared" si="210"/>
        <v>5.1149878061783536</v>
      </c>
      <c r="D2278" s="2">
        <f t="shared" si="212"/>
        <v>5.0954471766924412</v>
      </c>
      <c r="E2278" s="2">
        <f t="shared" si="211"/>
        <v>1.9540629485912397E-2</v>
      </c>
      <c r="F2278" s="2">
        <f t="shared" si="215"/>
        <v>2.5295363188072448E-2</v>
      </c>
      <c r="G2278" s="2">
        <f t="shared" si="213"/>
        <v>-5.7547337021600503E-3</v>
      </c>
      <c r="H2278" s="2" t="str">
        <f t="shared" si="214"/>
        <v>Hold</v>
      </c>
    </row>
    <row r="2279" spans="1:8" ht="13.5" x14ac:dyDescent="0.25">
      <c r="A2279" s="4">
        <f>TITRES_STAT!B2282</f>
        <v>45321</v>
      </c>
      <c r="B2279" s="2">
        <f>TITRES_STAT!D2282</f>
        <v>5.0445000000000002</v>
      </c>
      <c r="C2279" s="2">
        <f t="shared" si="210"/>
        <v>5.1253127590739913</v>
      </c>
      <c r="D2279" s="2">
        <f t="shared" si="212"/>
        <v>5.0916733117522606</v>
      </c>
      <c r="E2279" s="2">
        <f t="shared" si="211"/>
        <v>3.3639447321730742E-2</v>
      </c>
      <c r="F2279" s="2">
        <f t="shared" si="215"/>
        <v>2.696418001480411E-2</v>
      </c>
      <c r="G2279" s="2">
        <f t="shared" si="213"/>
        <v>6.675267306926632E-3</v>
      </c>
      <c r="H2279" s="2" t="str">
        <f t="shared" si="214"/>
        <v>Sell</v>
      </c>
    </row>
    <row r="2280" spans="1:8" ht="13.5" x14ac:dyDescent="0.25">
      <c r="A2280" s="4">
        <f>TITRES_STAT!B2283</f>
        <v>45322</v>
      </c>
      <c r="B2280" s="2">
        <f>TITRES_STAT!D2283</f>
        <v>5.0445000000000002</v>
      </c>
      <c r="C2280" s="2">
        <f t="shared" si="210"/>
        <v>5.1142954115241466</v>
      </c>
      <c r="D2280" s="2">
        <f t="shared" si="212"/>
        <v>5.0881789923632041</v>
      </c>
      <c r="E2280" s="2">
        <f t="shared" si="211"/>
        <v>2.6116419160942428E-2</v>
      </c>
      <c r="F2280" s="2">
        <f t="shared" si="215"/>
        <v>2.6794627844031776E-2</v>
      </c>
      <c r="G2280" s="2">
        <f t="shared" si="213"/>
        <v>-6.7820868308934856E-4</v>
      </c>
      <c r="H2280" s="2" t="str">
        <f t="shared" si="214"/>
        <v>Hold</v>
      </c>
    </row>
    <row r="2281" spans="1:8" ht="13.5" x14ac:dyDescent="0.25">
      <c r="A2281" s="4">
        <f>TITRES_STAT!B2284</f>
        <v>45323</v>
      </c>
      <c r="B2281" s="2">
        <f>TITRES_STAT!D2284</f>
        <v>4.8151999999999999</v>
      </c>
      <c r="C2281" s="2">
        <f t="shared" si="210"/>
        <v>5.1000345789819699</v>
      </c>
      <c r="D2281" s="2">
        <f t="shared" si="212"/>
        <v>5.0679583262622261</v>
      </c>
      <c r="E2281" s="2">
        <f t="shared" si="211"/>
        <v>3.2076252719743792E-2</v>
      </c>
      <c r="F2281" s="2">
        <f t="shared" si="215"/>
        <v>2.7850952819174182E-2</v>
      </c>
      <c r="G2281" s="2">
        <f t="shared" si="213"/>
        <v>4.2252999005696103E-3</v>
      </c>
      <c r="H2281" s="2" t="str">
        <f t="shared" si="214"/>
        <v>Sell</v>
      </c>
    </row>
    <row r="2282" spans="1:8" ht="13.5" x14ac:dyDescent="0.25">
      <c r="A2282" s="4">
        <f>TITRES_STAT!B2285</f>
        <v>45324</v>
      </c>
      <c r="B2282" s="2">
        <f>TITRES_STAT!D2285</f>
        <v>4.8151999999999999</v>
      </c>
      <c r="C2282" s="2">
        <f t="shared" si="210"/>
        <v>5.0914907976001285</v>
      </c>
      <c r="D2282" s="2">
        <f t="shared" si="212"/>
        <v>5.0492354872798391</v>
      </c>
      <c r="E2282" s="2">
        <f t="shared" si="211"/>
        <v>4.2255310320289396E-2</v>
      </c>
      <c r="F2282" s="2">
        <f t="shared" si="215"/>
        <v>3.0731824319397225E-2</v>
      </c>
      <c r="G2282" s="2">
        <f t="shared" si="213"/>
        <v>1.1523486000892171E-2</v>
      </c>
      <c r="H2282" s="2" t="str">
        <f t="shared" si="214"/>
        <v>Sell</v>
      </c>
    </row>
    <row r="2283" spans="1:8" ht="13.5" x14ac:dyDescent="0.25">
      <c r="A2283" s="4">
        <f>TITRES_STAT!B2286</f>
        <v>45327</v>
      </c>
      <c r="B2283" s="2">
        <f>TITRES_STAT!D2286</f>
        <v>4.8151999999999999</v>
      </c>
      <c r="C2283" s="2">
        <f t="shared" si="210"/>
        <v>5.0772152902770324</v>
      </c>
      <c r="D2283" s="2">
        <f t="shared" si="212"/>
        <v>5.0318995252591101</v>
      </c>
      <c r="E2283" s="2">
        <f t="shared" si="211"/>
        <v>4.5315765017922338E-2</v>
      </c>
      <c r="F2283" s="2">
        <f t="shared" si="215"/>
        <v>3.3648612459102251E-2</v>
      </c>
      <c r="G2283" s="2">
        <f t="shared" si="213"/>
        <v>1.1667152558820088E-2</v>
      </c>
      <c r="H2283" s="2" t="str">
        <f t="shared" si="214"/>
        <v>Sell</v>
      </c>
    </row>
    <row r="2284" spans="1:8" ht="13.5" x14ac:dyDescent="0.25">
      <c r="A2284" s="4">
        <f>TITRES_STAT!B2287</f>
        <v>45328</v>
      </c>
      <c r="B2284" s="2">
        <f>TITRES_STAT!D2287</f>
        <v>4.8151999999999999</v>
      </c>
      <c r="C2284" s="2">
        <f t="shared" si="210"/>
        <v>5.0721821686959503</v>
      </c>
      <c r="D2284" s="2">
        <f t="shared" si="212"/>
        <v>5.0158477085732498</v>
      </c>
      <c r="E2284" s="2">
        <f t="shared" si="211"/>
        <v>5.6334460122700492E-2</v>
      </c>
      <c r="F2284" s="2">
        <f t="shared" si="215"/>
        <v>3.8185781991821904E-2</v>
      </c>
      <c r="G2284" s="2">
        <f t="shared" si="213"/>
        <v>1.8148678130878587E-2</v>
      </c>
      <c r="H2284" s="2" t="str">
        <f t="shared" si="214"/>
        <v>Sell</v>
      </c>
    </row>
    <row r="2285" spans="1:8" ht="13.5" x14ac:dyDescent="0.25">
      <c r="A2285" s="4">
        <f>TITRES_STAT!B2288</f>
        <v>45329</v>
      </c>
      <c r="B2285" s="2">
        <f>TITRES_STAT!D2288</f>
        <v>4.8151999999999999</v>
      </c>
      <c r="C2285" s="2">
        <f t="shared" si="210"/>
        <v>5.0679233735119578</v>
      </c>
      <c r="D2285" s="2">
        <f t="shared" si="212"/>
        <v>5.0009849153456019</v>
      </c>
      <c r="E2285" s="2">
        <f t="shared" si="211"/>
        <v>6.6938458166355908E-2</v>
      </c>
      <c r="F2285" s="2">
        <f t="shared" si="215"/>
        <v>4.3936317226728708E-2</v>
      </c>
      <c r="G2285" s="2">
        <f t="shared" si="213"/>
        <v>2.30021409396272E-2</v>
      </c>
      <c r="H2285" s="2" t="str">
        <f t="shared" si="214"/>
        <v>Sell</v>
      </c>
    </row>
    <row r="2286" spans="1:8" ht="13.5" x14ac:dyDescent="0.25">
      <c r="A2286" s="4">
        <f>TITRES_STAT!B2289</f>
        <v>45330</v>
      </c>
      <c r="B2286" s="2">
        <f>TITRES_STAT!D2289</f>
        <v>4.8151999999999999</v>
      </c>
      <c r="C2286" s="2">
        <f t="shared" si="210"/>
        <v>5.0586890083562723</v>
      </c>
      <c r="D2286" s="2">
        <f t="shared" si="212"/>
        <v>4.987223069764446</v>
      </c>
      <c r="E2286" s="2">
        <f t="shared" si="211"/>
        <v>7.1465938591826372E-2</v>
      </c>
      <c r="F2286" s="2">
        <f t="shared" si="215"/>
        <v>4.9442241499748241E-2</v>
      </c>
      <c r="G2286" s="2">
        <f t="shared" si="213"/>
        <v>2.2023697092078132E-2</v>
      </c>
      <c r="H2286" s="2" t="str">
        <f t="shared" si="214"/>
        <v>Sell</v>
      </c>
    </row>
    <row r="2287" spans="1:8" ht="13.5" x14ac:dyDescent="0.25">
      <c r="A2287" s="4">
        <f>TITRES_STAT!B2290</f>
        <v>45331</v>
      </c>
      <c r="B2287" s="2">
        <f>TITRES_STAT!D2290</f>
        <v>4.7188999999999997</v>
      </c>
      <c r="C2287" s="2">
        <f t="shared" si="210"/>
        <v>5.0423983916860768</v>
      </c>
      <c r="D2287" s="2">
        <f t="shared" si="212"/>
        <v>4.9673472868189315</v>
      </c>
      <c r="E2287" s="2">
        <f t="shared" si="211"/>
        <v>7.5051104867145391E-2</v>
      </c>
      <c r="F2287" s="2">
        <f t="shared" si="215"/>
        <v>5.4564014173227676E-2</v>
      </c>
      <c r="G2287" s="2">
        <f t="shared" si="213"/>
        <v>2.0487090693917714E-2</v>
      </c>
      <c r="H2287" s="2" t="str">
        <f t="shared" si="214"/>
        <v>Sell</v>
      </c>
    </row>
    <row r="2288" spans="1:8" ht="13.5" x14ac:dyDescent="0.25">
      <c r="A2288" s="4">
        <f>TITRES_STAT!B2291</f>
        <v>45334</v>
      </c>
      <c r="B2288" s="2">
        <f>TITRES_STAT!D2291</f>
        <v>4.7188999999999997</v>
      </c>
      <c r="C2288" s="2">
        <f t="shared" si="210"/>
        <v>5.0286140237343728</v>
      </c>
      <c r="D2288" s="2">
        <f t="shared" si="212"/>
        <v>4.9489437840916031</v>
      </c>
      <c r="E2288" s="2">
        <f t="shared" si="211"/>
        <v>7.9670239642769758E-2</v>
      </c>
      <c r="F2288" s="2">
        <f t="shared" si="215"/>
        <v>5.9585259267136093E-2</v>
      </c>
      <c r="G2288" s="2">
        <f t="shared" si="213"/>
        <v>2.0084980375633665E-2</v>
      </c>
      <c r="H2288" s="2" t="str">
        <f t="shared" si="214"/>
        <v>Sell</v>
      </c>
    </row>
    <row r="2289" spans="1:8" ht="13.5" x14ac:dyDescent="0.25">
      <c r="A2289" s="4">
        <f>TITRES_STAT!B2292</f>
        <v>45335</v>
      </c>
      <c r="B2289" s="2">
        <f>TITRES_STAT!D2292</f>
        <v>4.7188999999999997</v>
      </c>
      <c r="C2289" s="2">
        <f t="shared" si="210"/>
        <v>5.0310580200829307</v>
      </c>
      <c r="D2289" s="2">
        <f t="shared" si="212"/>
        <v>4.9319035037885213</v>
      </c>
      <c r="E2289" s="2">
        <f t="shared" si="211"/>
        <v>9.9154516294409412E-2</v>
      </c>
      <c r="F2289" s="2">
        <f t="shared" si="215"/>
        <v>6.7499110672590762E-2</v>
      </c>
      <c r="G2289" s="2">
        <f t="shared" si="213"/>
        <v>3.165540562181865E-2</v>
      </c>
      <c r="H2289" s="2" t="str">
        <f t="shared" si="214"/>
        <v>Sell</v>
      </c>
    </row>
    <row r="2290" spans="1:8" ht="13.5" x14ac:dyDescent="0.25">
      <c r="A2290" s="4">
        <f>TITRES_STAT!B2293</f>
        <v>45336</v>
      </c>
      <c r="B2290" s="2">
        <f>TITRES_STAT!D2293</f>
        <v>4.7234999999999996</v>
      </c>
      <c r="C2290" s="2">
        <f t="shared" si="210"/>
        <v>5.0331260169932488</v>
      </c>
      <c r="D2290" s="2">
        <f t="shared" si="212"/>
        <v>4.9164662072115934</v>
      </c>
      <c r="E2290" s="2">
        <f t="shared" si="211"/>
        <v>0.11665980978165535</v>
      </c>
      <c r="F2290" s="2">
        <f t="shared" si="215"/>
        <v>7.7331250494403689E-2</v>
      </c>
      <c r="G2290" s="2">
        <f t="shared" si="213"/>
        <v>3.9328559287251666E-2</v>
      </c>
      <c r="H2290" s="2" t="str">
        <f t="shared" si="214"/>
        <v>Sell</v>
      </c>
    </row>
    <row r="2291" spans="1:8" ht="13.5" x14ac:dyDescent="0.25">
      <c r="A2291" s="4">
        <f>TITRES_STAT!B2294</f>
        <v>45337</v>
      </c>
      <c r="B2291" s="2">
        <f>TITRES_STAT!D2294</f>
        <v>4.7694000000000001</v>
      </c>
      <c r="C2291" s="2">
        <f t="shared" si="210"/>
        <v>4.9995989374558256</v>
      </c>
      <c r="D2291" s="2">
        <f t="shared" si="212"/>
        <v>4.9055724140848085</v>
      </c>
      <c r="E2291" s="2">
        <f t="shared" si="211"/>
        <v>9.4026523371017134E-2</v>
      </c>
      <c r="F2291" s="2">
        <f t="shared" si="215"/>
        <v>8.0670305069726375E-2</v>
      </c>
      <c r="G2291" s="2">
        <f t="shared" si="213"/>
        <v>1.3356218301290759E-2</v>
      </c>
      <c r="H2291" s="2" t="str">
        <f t="shared" si="214"/>
        <v>Sell</v>
      </c>
    </row>
    <row r="2292" spans="1:8" ht="13.5" x14ac:dyDescent="0.25">
      <c r="A2292" s="4">
        <f>TITRES_STAT!B2295</f>
        <v>45338</v>
      </c>
      <c r="B2292" s="2">
        <f>TITRES_STAT!D2295</f>
        <v>4.7648000000000001</v>
      </c>
      <c r="C2292" s="2">
        <f t="shared" si="210"/>
        <v>4.9712298701549296</v>
      </c>
      <c r="D2292" s="2">
        <f t="shared" si="212"/>
        <v>4.8951448278563046</v>
      </c>
      <c r="E2292" s="2">
        <f t="shared" si="211"/>
        <v>7.6085042298625005E-2</v>
      </c>
      <c r="F2292" s="2">
        <f t="shared" si="215"/>
        <v>7.9753252515506107E-2</v>
      </c>
      <c r="G2292" s="2">
        <f t="shared" si="213"/>
        <v>-3.6682102168811015E-3</v>
      </c>
      <c r="H2292" s="2" t="str">
        <f t="shared" si="214"/>
        <v>Hold</v>
      </c>
    </row>
    <row r="2293" spans="1:8" ht="13.5" x14ac:dyDescent="0.25">
      <c r="A2293" s="4">
        <f>TITRES_STAT!B2296</f>
        <v>45341</v>
      </c>
      <c r="B2293" s="2">
        <f>TITRES_STAT!D2296</f>
        <v>4.8151999999999999</v>
      </c>
      <c r="C2293" s="2">
        <f t="shared" si="210"/>
        <v>4.9472252747464793</v>
      </c>
      <c r="D2293" s="2">
        <f t="shared" si="212"/>
        <v>4.8892229887558374</v>
      </c>
      <c r="E2293" s="2">
        <f t="shared" si="211"/>
        <v>5.8002285990641944E-2</v>
      </c>
      <c r="F2293" s="2">
        <f t="shared" si="215"/>
        <v>7.540305921053328E-2</v>
      </c>
      <c r="G2293" s="2">
        <f t="shared" si="213"/>
        <v>-1.7400773219891336E-2</v>
      </c>
      <c r="H2293" s="2" t="str">
        <f t="shared" si="214"/>
        <v>Hold</v>
      </c>
    </row>
    <row r="2294" spans="1:8" ht="13.5" x14ac:dyDescent="0.25">
      <c r="A2294" s="4">
        <f>TITRES_STAT!B2297</f>
        <v>45342</v>
      </c>
      <c r="B2294" s="2">
        <f>TITRES_STAT!D2297</f>
        <v>4.8151999999999999</v>
      </c>
      <c r="C2294" s="2">
        <f t="shared" si="210"/>
        <v>4.9269136940162515</v>
      </c>
      <c r="D2294" s="2">
        <f t="shared" si="212"/>
        <v>4.8837398044035529</v>
      </c>
      <c r="E2294" s="2">
        <f t="shared" si="211"/>
        <v>4.3173889612698524E-2</v>
      </c>
      <c r="F2294" s="2">
        <f t="shared" si="215"/>
        <v>6.8957225290966331E-2</v>
      </c>
      <c r="G2294" s="2">
        <f t="shared" si="213"/>
        <v>-2.5783335678267807E-2</v>
      </c>
      <c r="H2294" s="2" t="str">
        <f t="shared" si="214"/>
        <v>Hold</v>
      </c>
    </row>
    <row r="2295" spans="1:8" ht="13.5" x14ac:dyDescent="0.25">
      <c r="A2295" s="4">
        <f>TITRES_STAT!B2298</f>
        <v>45343</v>
      </c>
      <c r="B2295" s="2">
        <f>TITRES_STAT!D2298</f>
        <v>4.8151999999999999</v>
      </c>
      <c r="C2295" s="2">
        <f t="shared" si="210"/>
        <v>4.9097269718599055</v>
      </c>
      <c r="D2295" s="2">
        <f t="shared" si="212"/>
        <v>4.8786627818551418</v>
      </c>
      <c r="E2295" s="2">
        <f t="shared" si="211"/>
        <v>3.1064190004763681E-2</v>
      </c>
      <c r="F2295" s="2">
        <f t="shared" si="215"/>
        <v>6.1378618233725805E-2</v>
      </c>
      <c r="G2295" s="2">
        <f t="shared" si="213"/>
        <v>-3.0314428228962124E-2</v>
      </c>
      <c r="H2295" s="2" t="str">
        <f t="shared" si="214"/>
        <v>Hold</v>
      </c>
    </row>
    <row r="2296" spans="1:8" ht="13.5" x14ac:dyDescent="0.25">
      <c r="A2296" s="4">
        <f>TITRES_STAT!B2299</f>
        <v>45344</v>
      </c>
      <c r="B2296" s="2">
        <f>TITRES_STAT!D2299</f>
        <v>4.8840000000000003</v>
      </c>
      <c r="C2296" s="2">
        <f t="shared" si="210"/>
        <v>4.8951843608045351</v>
      </c>
      <c r="D2296" s="2">
        <f t="shared" si="212"/>
        <v>4.879058131347354</v>
      </c>
      <c r="E2296" s="2">
        <f t="shared" si="211"/>
        <v>1.6126229457181118E-2</v>
      </c>
      <c r="F2296" s="2">
        <f t="shared" si="215"/>
        <v>5.2328140478416871E-2</v>
      </c>
      <c r="G2296" s="2">
        <f t="shared" si="213"/>
        <v>-3.6201911021235753E-2</v>
      </c>
      <c r="H2296" s="2" t="str">
        <f t="shared" si="214"/>
        <v>Hold</v>
      </c>
    </row>
    <row r="2297" spans="1:8" ht="13.5" x14ac:dyDescent="0.25">
      <c r="A2297" s="4">
        <f>TITRES_STAT!B2300</f>
        <v>45345</v>
      </c>
      <c r="B2297" s="2">
        <f>TITRES_STAT!D2300</f>
        <v>4.8794000000000004</v>
      </c>
      <c r="C2297" s="2">
        <f t="shared" si="210"/>
        <v>4.8680636899115299</v>
      </c>
      <c r="D2297" s="2">
        <f t="shared" si="212"/>
        <v>4.8790834549512541</v>
      </c>
      <c r="E2297" s="2">
        <f t="shared" si="211"/>
        <v>-1.1019765039724128E-2</v>
      </c>
      <c r="F2297" s="2">
        <f t="shared" si="215"/>
        <v>3.9658559374788675E-2</v>
      </c>
      <c r="G2297" s="2">
        <f t="shared" si="213"/>
        <v>-5.0678324414512803E-2</v>
      </c>
      <c r="H2297" s="2" t="str">
        <f t="shared" si="214"/>
        <v>Hold</v>
      </c>
    </row>
    <row r="2298" spans="1:8" ht="13.5" x14ac:dyDescent="0.25">
      <c r="A2298" s="4">
        <f>TITRES_STAT!B2301</f>
        <v>45348</v>
      </c>
      <c r="B2298" s="2">
        <f>TITRES_STAT!D2301</f>
        <v>4.9987000000000004</v>
      </c>
      <c r="C2298" s="2">
        <f t="shared" si="210"/>
        <v>4.8451154299251407</v>
      </c>
      <c r="D2298" s="2">
        <f t="shared" si="212"/>
        <v>4.8879439397696798</v>
      </c>
      <c r="E2298" s="2">
        <f t="shared" si="211"/>
        <v>-4.282850984453912E-2</v>
      </c>
      <c r="F2298" s="2">
        <f t="shared" si="215"/>
        <v>2.3161145530923119E-2</v>
      </c>
      <c r="G2298" s="2">
        <f t="shared" si="213"/>
        <v>-6.5989655375462239E-2</v>
      </c>
      <c r="H2298" s="2" t="str">
        <f t="shared" si="214"/>
        <v>Hold</v>
      </c>
    </row>
    <row r="2299" spans="1:8" ht="13.5" x14ac:dyDescent="0.25">
      <c r="A2299" s="4">
        <f>TITRES_STAT!B2302</f>
        <v>45349</v>
      </c>
      <c r="B2299" s="2">
        <f>TITRES_STAT!D2302</f>
        <v>5.0445000000000002</v>
      </c>
      <c r="C2299" s="2">
        <f t="shared" si="210"/>
        <v>4.825697671475119</v>
      </c>
      <c r="D2299" s="2">
        <f t="shared" si="212"/>
        <v>4.8995406849719263</v>
      </c>
      <c r="E2299" s="2">
        <f t="shared" si="211"/>
        <v>-7.384301349680733E-2</v>
      </c>
      <c r="F2299" s="2">
        <f t="shared" si="215"/>
        <v>3.7603137253770305E-3</v>
      </c>
      <c r="G2299" s="2">
        <f t="shared" si="213"/>
        <v>-7.7603327222184354E-2</v>
      </c>
      <c r="H2299" s="2" t="str">
        <f t="shared" si="214"/>
        <v>Hold</v>
      </c>
    </row>
    <row r="2300" spans="1:8" ht="13.5" x14ac:dyDescent="0.25">
      <c r="A2300" s="4">
        <f>TITRES_STAT!B2303</f>
        <v>45350</v>
      </c>
      <c r="B2300" s="2">
        <f>TITRES_STAT!D2303</f>
        <v>5.1132999999999997</v>
      </c>
      <c r="C2300" s="2">
        <f t="shared" si="210"/>
        <v>4.8099749527866393</v>
      </c>
      <c r="D2300" s="2">
        <f t="shared" si="212"/>
        <v>4.9153747083073389</v>
      </c>
      <c r="E2300" s="2">
        <f t="shared" si="211"/>
        <v>-0.10539975552069958</v>
      </c>
      <c r="F2300" s="2">
        <f t="shared" si="215"/>
        <v>-1.8071700123838293E-2</v>
      </c>
      <c r="G2300" s="2">
        <f t="shared" si="213"/>
        <v>-8.7328055396861282E-2</v>
      </c>
      <c r="H2300" s="2" t="str">
        <f t="shared" si="214"/>
        <v>Hold</v>
      </c>
    </row>
    <row r="2301" spans="1:8" ht="13.5" x14ac:dyDescent="0.25">
      <c r="A2301" s="4">
        <f>TITRES_STAT!B2304</f>
        <v>45351</v>
      </c>
      <c r="B2301" s="2">
        <f>TITRES_STAT!D2304</f>
        <v>5.1132999999999997</v>
      </c>
      <c r="C2301" s="2">
        <f t="shared" si="210"/>
        <v>4.803732652357926</v>
      </c>
      <c r="D2301" s="2">
        <f t="shared" si="212"/>
        <v>4.9300358410253136</v>
      </c>
      <c r="E2301" s="2">
        <f t="shared" si="211"/>
        <v>-0.12630318866738754</v>
      </c>
      <c r="F2301" s="2">
        <f t="shared" si="215"/>
        <v>-3.9717997832548146E-2</v>
      </c>
      <c r="G2301" s="2">
        <f t="shared" si="213"/>
        <v>-8.6585190834839398E-2</v>
      </c>
      <c r="H2301" s="2" t="str">
        <f t="shared" si="214"/>
        <v>Hold</v>
      </c>
    </row>
    <row r="2302" spans="1:8" ht="13.5" x14ac:dyDescent="0.25">
      <c r="A2302" s="4">
        <f>TITRES_STAT!B2305</f>
        <v>45352</v>
      </c>
      <c r="B2302" s="2">
        <f>TITRES_STAT!D2305</f>
        <v>5.04</v>
      </c>
      <c r="C2302" s="2">
        <f t="shared" si="210"/>
        <v>4.7977430135336299</v>
      </c>
      <c r="D2302" s="2">
        <f t="shared" si="212"/>
        <v>4.9381813342826977</v>
      </c>
      <c r="E2302" s="2">
        <f t="shared" si="211"/>
        <v>-0.14043832074906781</v>
      </c>
      <c r="F2302" s="2">
        <f t="shared" si="215"/>
        <v>-5.9862062415852083E-2</v>
      </c>
      <c r="G2302" s="2">
        <f t="shared" si="213"/>
        <v>-8.0576258333215731E-2</v>
      </c>
      <c r="H2302" s="2" t="str">
        <f t="shared" si="214"/>
        <v>Hold</v>
      </c>
    </row>
    <row r="2303" spans="1:8" ht="13.5" x14ac:dyDescent="0.25">
      <c r="A2303" s="4">
        <f>TITRES_STAT!B2306</f>
        <v>45355</v>
      </c>
      <c r="B2303" s="2">
        <f>TITRES_STAT!D2306</f>
        <v>5.0995999999999997</v>
      </c>
      <c r="C2303" s="2">
        <f t="shared" si="210"/>
        <v>4.8004287037592253</v>
      </c>
      <c r="D2303" s="2">
        <f t="shared" si="212"/>
        <v>4.9501382724839793</v>
      </c>
      <c r="E2303" s="2">
        <f t="shared" si="211"/>
        <v>-0.14970956872475405</v>
      </c>
      <c r="F2303" s="2">
        <f t="shared" si="215"/>
        <v>-7.783156367763247E-2</v>
      </c>
      <c r="G2303" s="2">
        <f t="shared" si="213"/>
        <v>-7.1878005047121579E-2</v>
      </c>
      <c r="H2303" s="2" t="str">
        <f t="shared" si="214"/>
        <v>Hold</v>
      </c>
    </row>
    <row r="2304" spans="1:8" ht="13.5" x14ac:dyDescent="0.25">
      <c r="A2304" s="4">
        <f>TITRES_STAT!B2307</f>
        <v>45356</v>
      </c>
      <c r="B2304" s="2">
        <f>TITRES_STAT!D2307</f>
        <v>5.0308000000000002</v>
      </c>
      <c r="C2304" s="2">
        <f t="shared" si="210"/>
        <v>4.8027012108731908</v>
      </c>
      <c r="D2304" s="2">
        <f t="shared" si="212"/>
        <v>4.9561132152629437</v>
      </c>
      <c r="E2304" s="2">
        <f t="shared" si="211"/>
        <v>-0.15341200438975289</v>
      </c>
      <c r="F2304" s="2">
        <f t="shared" si="215"/>
        <v>-9.2947651820056557E-2</v>
      </c>
      <c r="G2304" s="2">
        <f t="shared" si="213"/>
        <v>-6.0464352569696331E-2</v>
      </c>
      <c r="H2304" s="2" t="str">
        <f t="shared" si="214"/>
        <v>Hold</v>
      </c>
    </row>
    <row r="2305" spans="1:8" ht="13.5" x14ac:dyDescent="0.25">
      <c r="A2305" s="4">
        <f>TITRES_STAT!B2308</f>
        <v>45357</v>
      </c>
      <c r="B2305" s="2">
        <f>TITRES_STAT!D2308</f>
        <v>5.0674999999999999</v>
      </c>
      <c r="C2305" s="2">
        <f t="shared" si="210"/>
        <v>4.8046241015080842</v>
      </c>
      <c r="D2305" s="2">
        <f t="shared" si="212"/>
        <v>4.9643640882064295</v>
      </c>
      <c r="E2305" s="2">
        <f t="shared" si="211"/>
        <v>-0.15973998669834533</v>
      </c>
      <c r="F2305" s="2">
        <f t="shared" si="215"/>
        <v>-0.10630611879571431</v>
      </c>
      <c r="G2305" s="2">
        <f t="shared" si="213"/>
        <v>-5.3433867902631021E-2</v>
      </c>
      <c r="H2305" s="2" t="str">
        <f t="shared" si="214"/>
        <v>Hold</v>
      </c>
    </row>
    <row r="2306" spans="1:8" ht="13.5" x14ac:dyDescent="0.25">
      <c r="A2306" s="4">
        <f>TITRES_STAT!B2309</f>
        <v>45358</v>
      </c>
      <c r="B2306" s="2">
        <f>TITRES_STAT!D2309</f>
        <v>5.0674999999999999</v>
      </c>
      <c r="C2306" s="2">
        <f t="shared" si="210"/>
        <v>4.816835778199148</v>
      </c>
      <c r="D2306" s="2">
        <f t="shared" si="212"/>
        <v>4.972003785376323</v>
      </c>
      <c r="E2306" s="2">
        <f t="shared" si="211"/>
        <v>-0.15516800717717505</v>
      </c>
      <c r="F2306" s="2">
        <f t="shared" si="215"/>
        <v>-0.11607849647200646</v>
      </c>
      <c r="G2306" s="2">
        <f t="shared" si="213"/>
        <v>-3.9089510705168584E-2</v>
      </c>
      <c r="H2306" s="2" t="str">
        <f t="shared" si="214"/>
        <v>Hold</v>
      </c>
    </row>
    <row r="2307" spans="1:8" ht="13.5" x14ac:dyDescent="0.25">
      <c r="A2307" s="4">
        <f>TITRES_STAT!B2310</f>
        <v>45359</v>
      </c>
      <c r="B2307" s="2">
        <f>TITRES_STAT!D2310</f>
        <v>4.9987000000000004</v>
      </c>
      <c r="C2307" s="2">
        <f t="shared" si="210"/>
        <v>4.8264610430915864</v>
      </c>
      <c r="D2307" s="2">
        <f t="shared" si="212"/>
        <v>4.9739812827558545</v>
      </c>
      <c r="E2307" s="2">
        <f t="shared" si="211"/>
        <v>-0.14752023966426808</v>
      </c>
      <c r="F2307" s="2">
        <f t="shared" si="215"/>
        <v>-0.1223668451104588</v>
      </c>
      <c r="G2307" s="2">
        <f t="shared" si="213"/>
        <v>-2.5153394553809286E-2</v>
      </c>
      <c r="H2307" s="2" t="str">
        <f t="shared" si="214"/>
        <v>Hold</v>
      </c>
    </row>
    <row r="2308" spans="1:8" ht="13.5" x14ac:dyDescent="0.25">
      <c r="A2308" s="4">
        <f>TITRES_STAT!B2311</f>
        <v>45362</v>
      </c>
      <c r="B2308" s="2">
        <f>TITRES_STAT!D2311</f>
        <v>4.9941000000000004</v>
      </c>
      <c r="C2308" s="2">
        <f t="shared" si="210"/>
        <v>4.8529593441544199</v>
      </c>
      <c r="D2308" s="2">
        <f t="shared" si="212"/>
        <v>4.9754715581072722</v>
      </c>
      <c r="E2308" s="2">
        <f t="shared" si="211"/>
        <v>-0.12251221395285228</v>
      </c>
      <c r="F2308" s="2">
        <f t="shared" si="215"/>
        <v>-0.1223959188789375</v>
      </c>
      <c r="G2308" s="2">
        <f t="shared" si="213"/>
        <v>-1.1629507391477945E-4</v>
      </c>
      <c r="H2308" s="2" t="str">
        <f t="shared" si="214"/>
        <v>Hold</v>
      </c>
    </row>
    <row r="2309" spans="1:8" ht="13.5" x14ac:dyDescent="0.25">
      <c r="A2309" s="4">
        <f>TITRES_STAT!B2312</f>
        <v>45363</v>
      </c>
      <c r="B2309" s="2">
        <f>TITRES_STAT!D2312</f>
        <v>5.0033000000000003</v>
      </c>
      <c r="C2309" s="2">
        <f t="shared" si="210"/>
        <v>4.8824271373614323</v>
      </c>
      <c r="D2309" s="2">
        <f t="shared" si="212"/>
        <v>4.9775329241734001</v>
      </c>
      <c r="E2309" s="2">
        <f t="shared" si="211"/>
        <v>-9.5105786811967796E-2</v>
      </c>
      <c r="F2309" s="2">
        <f t="shared" si="215"/>
        <v>-0.11693789246554356</v>
      </c>
      <c r="G2309" s="2">
        <f t="shared" si="213"/>
        <v>2.1832105653575767E-2</v>
      </c>
      <c r="H2309" s="2" t="str">
        <f t="shared" si="214"/>
        <v>Sell</v>
      </c>
    </row>
    <row r="2310" spans="1:8" ht="13.5" x14ac:dyDescent="0.25">
      <c r="A2310" s="4">
        <f>TITRES_STAT!B2313</f>
        <v>45364</v>
      </c>
      <c r="B2310" s="2">
        <f>TITRES_STAT!D2313</f>
        <v>4.9527999999999999</v>
      </c>
      <c r="C2310" s="2">
        <f t="shared" si="210"/>
        <v>4.9179460393058267</v>
      </c>
      <c r="D2310" s="2">
        <f t="shared" si="212"/>
        <v>4.9757008557161111</v>
      </c>
      <c r="E2310" s="2">
        <f t="shared" si="211"/>
        <v>-5.7754816410284349E-2</v>
      </c>
      <c r="F2310" s="2">
        <f t="shared" si="215"/>
        <v>-0.10510127725449173</v>
      </c>
      <c r="G2310" s="2">
        <f t="shared" si="213"/>
        <v>4.7346460844207378E-2</v>
      </c>
      <c r="H2310" s="2" t="str">
        <f t="shared" si="214"/>
        <v>Sell</v>
      </c>
    </row>
    <row r="2311" spans="1:8" ht="13.5" x14ac:dyDescent="0.25">
      <c r="A2311" s="4">
        <f>TITRES_STAT!B2314</f>
        <v>45365</v>
      </c>
      <c r="B2311" s="2">
        <f>TITRES_STAT!D2314</f>
        <v>4.9527999999999999</v>
      </c>
      <c r="C2311" s="2">
        <f t="shared" si="210"/>
        <v>4.9480004947972374</v>
      </c>
      <c r="D2311" s="2">
        <f t="shared" si="212"/>
        <v>4.9740044960334364</v>
      </c>
      <c r="E2311" s="2">
        <f t="shared" si="211"/>
        <v>-2.6004001236199059E-2</v>
      </c>
      <c r="F2311" s="2">
        <f t="shared" si="215"/>
        <v>-8.9281822050833209E-2</v>
      </c>
      <c r="G2311" s="2">
        <f t="shared" si="213"/>
        <v>6.327782081463415E-2</v>
      </c>
      <c r="H2311" s="2" t="str">
        <f t="shared" si="214"/>
        <v>Sell</v>
      </c>
    </row>
    <row r="2312" spans="1:8" ht="13.5" x14ac:dyDescent="0.25">
      <c r="A2312" s="4">
        <f>TITRES_STAT!B2315</f>
        <v>45366</v>
      </c>
      <c r="B2312" s="2">
        <f>TITRES_STAT!D2315</f>
        <v>4.9527999999999999</v>
      </c>
      <c r="C2312" s="2">
        <f t="shared" si="210"/>
        <v>4.9621542648284311</v>
      </c>
      <c r="D2312" s="2">
        <f t="shared" si="212"/>
        <v>4.9724337926235522</v>
      </c>
      <c r="E2312" s="2">
        <f t="shared" si="211"/>
        <v>-1.0279527795121091E-2</v>
      </c>
      <c r="F2312" s="2">
        <f t="shared" si="215"/>
        <v>-7.3481363199690786E-2</v>
      </c>
      <c r="G2312" s="2">
        <f t="shared" si="213"/>
        <v>6.3201835404569695E-2</v>
      </c>
      <c r="H2312" s="2" t="str">
        <f t="shared" si="214"/>
        <v>Sell</v>
      </c>
    </row>
    <row r="2313" spans="1:8" ht="13.5" x14ac:dyDescent="0.25">
      <c r="A2313" s="4">
        <f>TITRES_STAT!B2316</f>
        <v>45369</v>
      </c>
      <c r="B2313" s="2">
        <f>TITRES_STAT!D2316</f>
        <v>4.9527999999999999</v>
      </c>
      <c r="C2313" s="2">
        <f t="shared" si="210"/>
        <v>4.9832997625471345</v>
      </c>
      <c r="D2313" s="2">
        <f t="shared" si="212"/>
        <v>4.9709794376144005</v>
      </c>
      <c r="E2313" s="2">
        <f t="shared" si="211"/>
        <v>1.2320324932733939E-2</v>
      </c>
      <c r="F2313" s="2">
        <f t="shared" si="215"/>
        <v>-5.6321025573205841E-2</v>
      </c>
      <c r="G2313" s="2">
        <f t="shared" si="213"/>
        <v>6.864135050593978E-2</v>
      </c>
      <c r="H2313" s="2" t="str">
        <f t="shared" si="214"/>
        <v>Sell</v>
      </c>
    </row>
    <row r="2314" spans="1:8" ht="13.5" x14ac:dyDescent="0.25">
      <c r="A2314" s="4">
        <f>TITRES_STAT!B2317</f>
        <v>45370</v>
      </c>
      <c r="B2314" s="2">
        <f>TITRES_STAT!D2317</f>
        <v>4.9527999999999999</v>
      </c>
      <c r="C2314" s="2">
        <f t="shared" si="210"/>
        <v>4.9906074913860365</v>
      </c>
      <c r="D2314" s="2">
        <f t="shared" si="212"/>
        <v>4.9696328126059264</v>
      </c>
      <c r="E2314" s="2">
        <f t="shared" si="211"/>
        <v>2.0974678780110168E-2</v>
      </c>
      <c r="F2314" s="2">
        <f t="shared" si="215"/>
        <v>-4.0861884702542643E-2</v>
      </c>
      <c r="G2314" s="2">
        <f t="shared" si="213"/>
        <v>6.1836563482652811E-2</v>
      </c>
      <c r="H2314" s="2" t="str">
        <f t="shared" si="214"/>
        <v>Sell</v>
      </c>
    </row>
    <row r="2315" spans="1:8" ht="13.5" x14ac:dyDescent="0.25">
      <c r="A2315" s="4">
        <f>TITRES_STAT!B2318</f>
        <v>45372</v>
      </c>
      <c r="B2315" s="2">
        <f>TITRES_STAT!D2318</f>
        <v>5.0903999999999998</v>
      </c>
      <c r="C2315" s="2">
        <f t="shared" si="210"/>
        <v>5.0024371080958767</v>
      </c>
      <c r="D2315" s="2">
        <f t="shared" si="212"/>
        <v>4.9785785301906724</v>
      </c>
      <c r="E2315" s="2">
        <f t="shared" si="211"/>
        <v>2.3858577905204292E-2</v>
      </c>
      <c r="F2315" s="2">
        <f t="shared" si="215"/>
        <v>-2.7917792180993259E-2</v>
      </c>
      <c r="G2315" s="2">
        <f t="shared" si="213"/>
        <v>5.1776370086197551E-2</v>
      </c>
      <c r="H2315" s="2" t="str">
        <f t="shared" si="214"/>
        <v>Sell</v>
      </c>
    </row>
    <row r="2316" spans="1:8" ht="13.5" x14ac:dyDescent="0.25">
      <c r="A2316" s="4">
        <f>TITRES_STAT!B2319</f>
        <v>45373</v>
      </c>
      <c r="B2316" s="2">
        <f>TITRES_STAT!D2319</f>
        <v>5.0857999999999999</v>
      </c>
      <c r="C2316" s="2">
        <f t="shared" si="210"/>
        <v>5.0124467837734343</v>
      </c>
      <c r="D2316" s="2">
        <f t="shared" si="212"/>
        <v>4.9865208612876595</v>
      </c>
      <c r="E2316" s="2">
        <f t="shared" si="211"/>
        <v>2.5925922485774855E-2</v>
      </c>
      <c r="F2316" s="2">
        <f t="shared" si="215"/>
        <v>-1.7149049247639638E-2</v>
      </c>
      <c r="G2316" s="2">
        <f t="shared" si="213"/>
        <v>4.3074971733414492E-2</v>
      </c>
      <c r="H2316" s="2" t="str">
        <f t="shared" si="214"/>
        <v>Sell</v>
      </c>
    </row>
    <row r="2317" spans="1:8" ht="13.5" x14ac:dyDescent="0.25">
      <c r="A2317" s="4">
        <f>TITRES_STAT!B2320</f>
        <v>45376</v>
      </c>
      <c r="B2317" s="2">
        <f>TITRES_STAT!D2320</f>
        <v>5.0903999999999998</v>
      </c>
      <c r="C2317" s="2">
        <f t="shared" si="210"/>
        <v>5.0103318939621371</v>
      </c>
      <c r="D2317" s="2">
        <f t="shared" si="212"/>
        <v>4.994215612303389</v>
      </c>
      <c r="E2317" s="2">
        <f t="shared" si="211"/>
        <v>1.6116281658748122E-2</v>
      </c>
      <c r="F2317" s="2">
        <f t="shared" si="215"/>
        <v>-1.0495983066362086E-2</v>
      </c>
      <c r="G2317" s="2">
        <f t="shared" si="213"/>
        <v>2.6612264725110208E-2</v>
      </c>
      <c r="H2317" s="2" t="str">
        <f t="shared" si="214"/>
        <v>Sell</v>
      </c>
    </row>
    <row r="2318" spans="1:8" ht="13.5" x14ac:dyDescent="0.25">
      <c r="A2318" s="4">
        <f>TITRES_STAT!B2321</f>
        <v>45377</v>
      </c>
      <c r="B2318" s="2">
        <f>TITRES_STAT!D2321</f>
        <v>5.1363000000000003</v>
      </c>
      <c r="C2318" s="2">
        <f t="shared" si="210"/>
        <v>5.0078346795064244</v>
      </c>
      <c r="D2318" s="2">
        <f t="shared" si="212"/>
        <v>5.0047403817623977</v>
      </c>
      <c r="E2318" s="2">
        <f t="shared" si="211"/>
        <v>3.0942977440266972E-3</v>
      </c>
      <c r="F2318" s="2">
        <f t="shared" si="215"/>
        <v>-7.7779269042843307E-3</v>
      </c>
      <c r="G2318" s="2">
        <f t="shared" si="213"/>
        <v>1.0872224648311028E-2</v>
      </c>
      <c r="H2318" s="2" t="str">
        <f t="shared" si="214"/>
        <v>Sell</v>
      </c>
    </row>
    <row r="2319" spans="1:8" ht="13.5" x14ac:dyDescent="0.25">
      <c r="A2319" s="4">
        <f>TITRES_STAT!B2322</f>
        <v>45378</v>
      </c>
      <c r="B2319" s="2">
        <f>TITRES_STAT!D2322</f>
        <v>5.1821000000000002</v>
      </c>
      <c r="C2319" s="2">
        <f t="shared" ref="C2319:C2382" si="216">$C$4*B2309+C2318*(1-$C$4)</f>
        <v>5.0071370365054362</v>
      </c>
      <c r="D2319" s="2">
        <f t="shared" si="212"/>
        <v>5.0178781312614795</v>
      </c>
      <c r="E2319" s="2">
        <f t="shared" si="211"/>
        <v>-1.0741094756043346E-2</v>
      </c>
      <c r="F2319" s="2">
        <f t="shared" si="215"/>
        <v>-8.3705604746361333E-3</v>
      </c>
      <c r="G2319" s="2">
        <f t="shared" si="213"/>
        <v>-2.3705342814072123E-3</v>
      </c>
      <c r="H2319" s="2" t="str">
        <f t="shared" si="214"/>
        <v>Hold</v>
      </c>
    </row>
    <row r="2320" spans="1:8" ht="13.5" x14ac:dyDescent="0.25">
      <c r="A2320" s="4">
        <f>TITRES_STAT!B2323</f>
        <v>45379</v>
      </c>
      <c r="B2320" s="2">
        <f>TITRES_STAT!D2323</f>
        <v>5.1821000000000002</v>
      </c>
      <c r="C2320" s="2">
        <f t="shared" si="216"/>
        <v>4.9987774924276769</v>
      </c>
      <c r="D2320" s="2">
        <f t="shared" si="212"/>
        <v>5.0300427141309996</v>
      </c>
      <c r="E2320" s="2">
        <f t="shared" si="211"/>
        <v>-3.1265221703322688E-2</v>
      </c>
      <c r="F2320" s="2">
        <f t="shared" si="215"/>
        <v>-1.2949492720373445E-2</v>
      </c>
      <c r="G2320" s="2">
        <f t="shared" si="213"/>
        <v>-1.8315728982949243E-2</v>
      </c>
      <c r="H2320" s="2" t="str">
        <f t="shared" si="214"/>
        <v>Hold</v>
      </c>
    </row>
    <row r="2321" spans="1:8" ht="13.5" x14ac:dyDescent="0.25">
      <c r="A2321" s="4">
        <f>TITRES_STAT!B2324</f>
        <v>45380</v>
      </c>
      <c r="B2321" s="2">
        <f>TITRES_STAT!D2324</f>
        <v>5.2462999999999997</v>
      </c>
      <c r="C2321" s="2">
        <f t="shared" si="216"/>
        <v>4.9917040320541881</v>
      </c>
      <c r="D2321" s="2">
        <f t="shared" si="212"/>
        <v>5.0460617723435188</v>
      </c>
      <c r="E2321" s="2">
        <f t="shared" si="211"/>
        <v>-5.4357740289330714E-2</v>
      </c>
      <c r="F2321" s="2">
        <f t="shared" si="215"/>
        <v>-2.1231142234164901E-2</v>
      </c>
      <c r="G2321" s="2">
        <f t="shared" si="213"/>
        <v>-3.312659805516581E-2</v>
      </c>
      <c r="H2321" s="2" t="str">
        <f t="shared" si="214"/>
        <v>Hold</v>
      </c>
    </row>
    <row r="2322" spans="1:8" ht="13.5" x14ac:dyDescent="0.25">
      <c r="A2322" s="4">
        <f>TITRES_STAT!B2325</f>
        <v>45383</v>
      </c>
      <c r="B2322" s="2">
        <f>TITRES_STAT!D2325</f>
        <v>5.2233999999999998</v>
      </c>
      <c r="C2322" s="2">
        <f t="shared" si="216"/>
        <v>4.9857187963535443</v>
      </c>
      <c r="D2322" s="2">
        <f t="shared" si="212"/>
        <v>5.0591979373551101</v>
      </c>
      <c r="E2322" s="2">
        <f t="shared" si="211"/>
        <v>-7.3479141001565829E-2</v>
      </c>
      <c r="F2322" s="2">
        <f t="shared" si="215"/>
        <v>-3.1680741987645089E-2</v>
      </c>
      <c r="G2322" s="2">
        <f t="shared" si="213"/>
        <v>-4.179839901392074E-2</v>
      </c>
      <c r="H2322" s="2" t="str">
        <f t="shared" si="214"/>
        <v>Hold</v>
      </c>
    </row>
    <row r="2323" spans="1:8" ht="13.5" x14ac:dyDescent="0.25">
      <c r="A2323" s="4">
        <f>TITRES_STAT!B2326</f>
        <v>45384</v>
      </c>
      <c r="B2323" s="2">
        <f>TITRES_STAT!D2326</f>
        <v>5.1821000000000002</v>
      </c>
      <c r="C2323" s="2">
        <f t="shared" si="216"/>
        <v>4.9806543661453064</v>
      </c>
      <c r="D2323" s="2">
        <f t="shared" si="212"/>
        <v>5.0683017938473247</v>
      </c>
      <c r="E2323" s="2">
        <f t="shared" si="211"/>
        <v>-8.7647427702018277E-2</v>
      </c>
      <c r="F2323" s="2">
        <f t="shared" si="215"/>
        <v>-4.2874079130519729E-2</v>
      </c>
      <c r="G2323" s="2">
        <f t="shared" si="213"/>
        <v>-4.4773348571498547E-2</v>
      </c>
      <c r="H2323" s="2" t="str">
        <f t="shared" si="214"/>
        <v>Hold</v>
      </c>
    </row>
    <row r="2324" spans="1:8" ht="13.5" x14ac:dyDescent="0.25">
      <c r="A2324" s="4">
        <f>TITRES_STAT!B2327</f>
        <v>45385</v>
      </c>
      <c r="B2324" s="2">
        <f>TITRES_STAT!D2327</f>
        <v>5.1821000000000002</v>
      </c>
      <c r="C2324" s="2">
        <f t="shared" si="216"/>
        <v>4.9763690790460284</v>
      </c>
      <c r="D2324" s="2">
        <f t="shared" si="212"/>
        <v>5.0767312905993753</v>
      </c>
      <c r="E2324" s="2">
        <f t="shared" si="211"/>
        <v>-0.1003622115533469</v>
      </c>
      <c r="F2324" s="2">
        <f t="shared" si="215"/>
        <v>-5.437170561508517E-2</v>
      </c>
      <c r="G2324" s="2">
        <f t="shared" si="213"/>
        <v>-4.5990505938261733E-2</v>
      </c>
      <c r="H2324" s="2" t="str">
        <f t="shared" si="214"/>
        <v>Hold</v>
      </c>
    </row>
    <row r="2325" spans="1:8" ht="13.5" x14ac:dyDescent="0.25">
      <c r="A2325" s="4">
        <f>TITRES_STAT!B2328</f>
        <v>45386</v>
      </c>
      <c r="B2325" s="2">
        <f>TITRES_STAT!D2328</f>
        <v>5.0491000000000001</v>
      </c>
      <c r="C2325" s="2">
        <f t="shared" si="216"/>
        <v>4.9939122976543322</v>
      </c>
      <c r="D2325" s="2">
        <f t="shared" si="212"/>
        <v>5.0746845283327549</v>
      </c>
      <c r="E2325" s="2">
        <f t="shared" si="211"/>
        <v>-8.0772230678422652E-2</v>
      </c>
      <c r="F2325" s="2">
        <f t="shared" si="215"/>
        <v>-5.9651810627752669E-2</v>
      </c>
      <c r="G2325" s="2">
        <f t="shared" si="213"/>
        <v>-2.1120420050669983E-2</v>
      </c>
      <c r="H2325" s="2" t="str">
        <f t="shared" si="214"/>
        <v>Hold</v>
      </c>
    </row>
    <row r="2326" spans="1:8" ht="13.5" x14ac:dyDescent="0.25">
      <c r="A2326" s="4">
        <f>TITRES_STAT!B2329</f>
        <v>45387</v>
      </c>
      <c r="B2326" s="2">
        <f>TITRES_STAT!D2329</f>
        <v>5.1454000000000004</v>
      </c>
      <c r="C2326" s="2">
        <f t="shared" si="216"/>
        <v>5.0080488672459733</v>
      </c>
      <c r="D2326" s="2">
        <f t="shared" si="212"/>
        <v>5.0799227114192176</v>
      </c>
      <c r="E2326" s="2">
        <f t="shared" si="211"/>
        <v>-7.1873844173244272E-2</v>
      </c>
      <c r="F2326" s="2">
        <f t="shared" si="215"/>
        <v>-6.2096217336850994E-2</v>
      </c>
      <c r="G2326" s="2">
        <f t="shared" si="213"/>
        <v>-9.7776268363932786E-3</v>
      </c>
      <c r="H2326" s="2" t="str">
        <f t="shared" si="214"/>
        <v>Hold</v>
      </c>
    </row>
    <row r="2327" spans="1:8" ht="13.5" x14ac:dyDescent="0.25">
      <c r="A2327" s="4">
        <f>TITRES_STAT!B2330</f>
        <v>45390</v>
      </c>
      <c r="B2327" s="2">
        <f>TITRES_STAT!D2330</f>
        <v>5.0445000000000002</v>
      </c>
      <c r="C2327" s="2">
        <f t="shared" si="216"/>
        <v>5.0207182722850545</v>
      </c>
      <c r="D2327" s="2">
        <f t="shared" si="212"/>
        <v>5.0772988068696465</v>
      </c>
      <c r="E2327" s="2">
        <f t="shared" si="211"/>
        <v>-5.6580534584592002E-2</v>
      </c>
      <c r="F2327" s="2">
        <f t="shared" si="215"/>
        <v>-6.0993080786399201E-2</v>
      </c>
      <c r="G2327" s="2">
        <f t="shared" si="213"/>
        <v>4.4125462018071993E-3</v>
      </c>
      <c r="H2327" s="2" t="str">
        <f t="shared" si="214"/>
        <v>Sell</v>
      </c>
    </row>
    <row r="2328" spans="1:8" ht="13.5" x14ac:dyDescent="0.25">
      <c r="A2328" s="4">
        <f>TITRES_STAT!B2331</f>
        <v>45394</v>
      </c>
      <c r="B2328" s="2">
        <f>TITRES_STAT!D2331</f>
        <v>5.1821000000000002</v>
      </c>
      <c r="C2328" s="2">
        <f t="shared" si="216"/>
        <v>5.0385000765488925</v>
      </c>
      <c r="D2328" s="2">
        <f t="shared" si="212"/>
        <v>5.0850618582126357</v>
      </c>
      <c r="E2328" s="2">
        <f t="shared" si="211"/>
        <v>-4.656178166374314E-2</v>
      </c>
      <c r="F2328" s="2">
        <f t="shared" si="215"/>
        <v>-5.8106820961867992E-2</v>
      </c>
      <c r="G2328" s="2">
        <f t="shared" si="213"/>
        <v>1.1545039298124851E-2</v>
      </c>
      <c r="H2328" s="2" t="str">
        <f t="shared" si="214"/>
        <v>Sell</v>
      </c>
    </row>
    <row r="2329" spans="1:8" ht="13.5" x14ac:dyDescent="0.25">
      <c r="A2329" s="4">
        <f>TITRES_STAT!B2332</f>
        <v>45397</v>
      </c>
      <c r="B2329" s="2">
        <f>TITRES_STAT!D2332</f>
        <v>5.1317000000000004</v>
      </c>
      <c r="C2329" s="2">
        <f t="shared" si="216"/>
        <v>5.0605923724644475</v>
      </c>
      <c r="D2329" s="2">
        <f t="shared" si="212"/>
        <v>5.0885165353820696</v>
      </c>
      <c r="E2329" s="2">
        <f t="shared" si="211"/>
        <v>-2.792416291762212E-2</v>
      </c>
      <c r="F2329" s="2">
        <f t="shared" si="215"/>
        <v>-5.2070289353018814E-2</v>
      </c>
      <c r="G2329" s="2">
        <f t="shared" si="213"/>
        <v>2.4146126435396695E-2</v>
      </c>
      <c r="H2329" s="2" t="str">
        <f t="shared" si="214"/>
        <v>Sell</v>
      </c>
    </row>
    <row r="2330" spans="1:8" ht="13.5" x14ac:dyDescent="0.25">
      <c r="A2330" s="4">
        <f>TITRES_STAT!B2333</f>
        <v>45398</v>
      </c>
      <c r="B2330" s="2">
        <f>TITRES_STAT!D2333</f>
        <v>5.0995999999999997</v>
      </c>
      <c r="C2330" s="2">
        <f t="shared" si="216"/>
        <v>5.0792858536237633</v>
      </c>
      <c r="D2330" s="2">
        <f t="shared" si="212"/>
        <v>5.0893375327611761</v>
      </c>
      <c r="E2330" s="2">
        <f t="shared" si="211"/>
        <v>-1.0051679137412783E-2</v>
      </c>
      <c r="F2330" s="2">
        <f t="shared" si="215"/>
        <v>-4.3666567309897611E-2</v>
      </c>
      <c r="G2330" s="2">
        <f t="shared" si="213"/>
        <v>3.3614888172484828E-2</v>
      </c>
      <c r="H2330" s="2" t="str">
        <f t="shared" si="214"/>
        <v>Sell</v>
      </c>
    </row>
    <row r="2331" spans="1:8" ht="13.5" x14ac:dyDescent="0.25">
      <c r="A2331" s="4">
        <f>TITRES_STAT!B2334</f>
        <v>45399</v>
      </c>
      <c r="B2331" s="2">
        <f>TITRES_STAT!D2334</f>
        <v>5.1775000000000002</v>
      </c>
      <c r="C2331" s="2">
        <f t="shared" si="216"/>
        <v>5.1049803376816456</v>
      </c>
      <c r="D2331" s="2">
        <f t="shared" si="212"/>
        <v>5.0958680858899781</v>
      </c>
      <c r="E2331" s="2">
        <f t="shared" si="211"/>
        <v>9.112251791667525E-3</v>
      </c>
      <c r="F2331" s="2">
        <f t="shared" si="215"/>
        <v>-3.3110803489584582E-2</v>
      </c>
      <c r="G2331" s="2">
        <f t="shared" si="213"/>
        <v>4.2223055281252107E-2</v>
      </c>
      <c r="H2331" s="2" t="str">
        <f t="shared" si="214"/>
        <v>Sell</v>
      </c>
    </row>
    <row r="2332" spans="1:8" ht="13.5" x14ac:dyDescent="0.25">
      <c r="A2332" s="4">
        <f>TITRES_STAT!B2335</f>
        <v>45400</v>
      </c>
      <c r="B2332" s="2">
        <f>TITRES_STAT!D2335</f>
        <v>5.1132999999999997</v>
      </c>
      <c r="C2332" s="2">
        <f t="shared" si="216"/>
        <v>5.1231987472690852</v>
      </c>
      <c r="D2332" s="2">
        <f t="shared" si="212"/>
        <v>5.0971593387870167</v>
      </c>
      <c r="E2332" s="2">
        <f t="shared" ref="E2332:E2395" si="217">C2332-D2332</f>
        <v>2.6039408482068538E-2</v>
      </c>
      <c r="F2332" s="2">
        <f t="shared" si="215"/>
        <v>-2.128076109525396E-2</v>
      </c>
      <c r="G2332" s="2">
        <f t="shared" si="213"/>
        <v>4.7320169577322498E-2</v>
      </c>
      <c r="H2332" s="2" t="str">
        <f t="shared" si="214"/>
        <v>Sell</v>
      </c>
    </row>
    <row r="2333" spans="1:8" ht="13.5" x14ac:dyDescent="0.25">
      <c r="A2333" s="4">
        <f>TITRES_STAT!B2336</f>
        <v>45401</v>
      </c>
      <c r="B2333" s="2">
        <f>TITRES_STAT!D2336</f>
        <v>5.0857999999999999</v>
      </c>
      <c r="C2333" s="2">
        <f t="shared" si="216"/>
        <v>5.1322604784584565</v>
      </c>
      <c r="D2333" s="2">
        <f t="shared" ref="D2333:D2396" si="218">$D$4*B2333+(1-$D$4)*D2332</f>
        <v>5.0963179062842743</v>
      </c>
      <c r="E2333" s="2">
        <f t="shared" si="217"/>
        <v>3.5942572174182175E-2</v>
      </c>
      <c r="F2333" s="2">
        <f t="shared" si="215"/>
        <v>-9.8360944413667349E-3</v>
      </c>
      <c r="G2333" s="2">
        <f t="shared" si="213"/>
        <v>4.5778666615548913E-2</v>
      </c>
      <c r="H2333" s="2" t="str">
        <f t="shared" si="214"/>
        <v>Sell</v>
      </c>
    </row>
    <row r="2334" spans="1:8" ht="13.5" x14ac:dyDescent="0.25">
      <c r="A2334" s="4">
        <f>TITRES_STAT!B2337</f>
        <v>45404</v>
      </c>
      <c r="B2334" s="2">
        <f>TITRES_STAT!D2337</f>
        <v>5.1132999999999997</v>
      </c>
      <c r="C2334" s="2">
        <f t="shared" si="216"/>
        <v>5.1399280971571555</v>
      </c>
      <c r="D2334" s="2">
        <f t="shared" si="218"/>
        <v>5.097575839152106</v>
      </c>
      <c r="E2334" s="2">
        <f t="shared" si="217"/>
        <v>4.2352258005049492E-2</v>
      </c>
      <c r="F2334" s="2">
        <f t="shared" si="215"/>
        <v>6.0157604791651054E-4</v>
      </c>
      <c r="G2334" s="2">
        <f t="shared" si="213"/>
        <v>4.1750681957132982E-2</v>
      </c>
      <c r="H2334" s="2" t="str">
        <f t="shared" si="214"/>
        <v>Sell</v>
      </c>
    </row>
    <row r="2335" spans="1:8" ht="13.5" x14ac:dyDescent="0.25">
      <c r="A2335" s="4">
        <f>TITRES_STAT!B2338</f>
        <v>45405</v>
      </c>
      <c r="B2335" s="2">
        <f>TITRES_STAT!D2338</f>
        <v>5.1363000000000003</v>
      </c>
      <c r="C2335" s="2">
        <f t="shared" si="216"/>
        <v>5.125954543748362</v>
      </c>
      <c r="D2335" s="2">
        <f t="shared" si="218"/>
        <v>5.1004442955112097</v>
      </c>
      <c r="E2335" s="2">
        <f t="shared" si="217"/>
        <v>2.5510248237152311E-2</v>
      </c>
      <c r="F2335" s="2">
        <f t="shared" si="215"/>
        <v>5.5833104857636708E-3</v>
      </c>
      <c r="G2335" s="2">
        <f t="shared" si="213"/>
        <v>1.9926937751388641E-2</v>
      </c>
      <c r="H2335" s="2" t="str">
        <f t="shared" si="214"/>
        <v>Sell</v>
      </c>
    </row>
    <row r="2336" spans="1:8" ht="13.5" x14ac:dyDescent="0.25">
      <c r="A2336" s="4">
        <f>TITRES_STAT!B2339</f>
        <v>45406</v>
      </c>
      <c r="B2336" s="2">
        <f>TITRES_STAT!D2339</f>
        <v>5.1132999999999997</v>
      </c>
      <c r="C2336" s="2">
        <f t="shared" si="216"/>
        <v>5.1289461524024595</v>
      </c>
      <c r="D2336" s="2">
        <f t="shared" si="218"/>
        <v>5.101396569917787</v>
      </c>
      <c r="E2336" s="2">
        <f t="shared" si="217"/>
        <v>2.7549582484672541E-2</v>
      </c>
      <c r="F2336" s="2">
        <f t="shared" si="215"/>
        <v>9.9765648855454463E-3</v>
      </c>
      <c r="G2336" s="2">
        <f t="shared" si="213"/>
        <v>1.7573017599127095E-2</v>
      </c>
      <c r="H2336" s="2" t="str">
        <f t="shared" si="214"/>
        <v>Sell</v>
      </c>
    </row>
    <row r="2337" spans="1:8" ht="13.5" x14ac:dyDescent="0.25">
      <c r="A2337" s="4">
        <f>TITRES_STAT!B2340</f>
        <v>45407</v>
      </c>
      <c r="B2337" s="2">
        <f>TITRES_STAT!D2340</f>
        <v>5.0903999999999998</v>
      </c>
      <c r="C2337" s="2">
        <f t="shared" si="216"/>
        <v>5.1159544366482352</v>
      </c>
      <c r="D2337" s="2">
        <f t="shared" si="218"/>
        <v>5.1005820091831362</v>
      </c>
      <c r="E2337" s="2">
        <f t="shared" si="217"/>
        <v>1.5372427465099037E-2</v>
      </c>
      <c r="F2337" s="2">
        <f t="shared" si="215"/>
        <v>1.1055737401456165E-2</v>
      </c>
      <c r="G2337" s="2">
        <f t="shared" si="213"/>
        <v>4.316690063642872E-3</v>
      </c>
      <c r="H2337" s="2" t="str">
        <f t="shared" si="214"/>
        <v>Sell</v>
      </c>
    </row>
    <row r="2338" spans="1:8" ht="13.5" x14ac:dyDescent="0.25">
      <c r="A2338" s="4">
        <f>TITRES_STAT!B2341</f>
        <v>45408</v>
      </c>
      <c r="B2338" s="2">
        <f>TITRES_STAT!D2341</f>
        <v>5.1363000000000003</v>
      </c>
      <c r="C2338" s="2">
        <f t="shared" si="216"/>
        <v>5.126130677163891</v>
      </c>
      <c r="D2338" s="2">
        <f t="shared" si="218"/>
        <v>5.1032277862806819</v>
      </c>
      <c r="E2338" s="2">
        <f t="shared" si="217"/>
        <v>2.2902890883209182E-2</v>
      </c>
      <c r="F2338" s="2">
        <f t="shared" si="215"/>
        <v>1.3425168097806769E-2</v>
      </c>
      <c r="G2338" s="2">
        <f t="shared" si="213"/>
        <v>9.4777227854024124E-3</v>
      </c>
      <c r="H2338" s="2" t="str">
        <f t="shared" si="214"/>
        <v>Sell</v>
      </c>
    </row>
    <row r="2339" spans="1:8" ht="13.5" x14ac:dyDescent="0.25">
      <c r="A2339" s="4">
        <f>TITRES_STAT!B2342</f>
        <v>45411</v>
      </c>
      <c r="B2339" s="2">
        <f>TITRES_STAT!D2342</f>
        <v>5.1132999999999997</v>
      </c>
      <c r="C2339" s="2">
        <f t="shared" si="216"/>
        <v>5.1269874960617541</v>
      </c>
      <c r="D2339" s="2">
        <f t="shared" si="218"/>
        <v>5.1039738761858162</v>
      </c>
      <c r="E2339" s="2">
        <f t="shared" si="217"/>
        <v>2.3013619875937863E-2</v>
      </c>
      <c r="F2339" s="2">
        <f t="shared" si="215"/>
        <v>1.5342858453432988E-2</v>
      </c>
      <c r="G2339" s="2">
        <f t="shared" si="213"/>
        <v>7.6707614225048747E-3</v>
      </c>
      <c r="H2339" s="2" t="str">
        <f t="shared" si="214"/>
        <v>Sell</v>
      </c>
    </row>
    <row r="2340" spans="1:8" ht="13.5" x14ac:dyDescent="0.25">
      <c r="A2340" s="4">
        <f>TITRES_STAT!B2343</f>
        <v>45412</v>
      </c>
      <c r="B2340" s="2">
        <f>TITRES_STAT!D2343</f>
        <v>5.0903999999999998</v>
      </c>
      <c r="C2340" s="2">
        <f t="shared" si="216"/>
        <v>5.1227740351291766</v>
      </c>
      <c r="D2340" s="2">
        <f t="shared" si="218"/>
        <v>5.1029684038757557</v>
      </c>
      <c r="E2340" s="2">
        <f t="shared" si="217"/>
        <v>1.9805631253420941E-2</v>
      </c>
      <c r="F2340" s="2">
        <f t="shared" si="215"/>
        <v>1.623541301343058E-2</v>
      </c>
      <c r="G2340" s="2">
        <f t="shared" ref="G2340:G2403" si="219">E2340-F2340</f>
        <v>3.5702182399903609E-3</v>
      </c>
      <c r="H2340" s="2" t="str">
        <f t="shared" ref="H2340:H2403" si="220">IF(G2340&lt;0,"Hold","Sell")</f>
        <v>Sell</v>
      </c>
    </row>
    <row r="2341" spans="1:8" ht="13.5" x14ac:dyDescent="0.25">
      <c r="A2341" s="4">
        <f>TITRES_STAT!B2344</f>
        <v>45414</v>
      </c>
      <c r="B2341" s="2">
        <f>TITRES_STAT!D2344</f>
        <v>5.0903999999999998</v>
      </c>
      <c r="C2341" s="2">
        <f t="shared" si="216"/>
        <v>5.1311934143400721</v>
      </c>
      <c r="D2341" s="2">
        <f t="shared" si="218"/>
        <v>5.1020374109960702</v>
      </c>
      <c r="E2341" s="2">
        <f t="shared" si="217"/>
        <v>2.9156003344001924E-2</v>
      </c>
      <c r="F2341" s="2">
        <f t="shared" ref="F2341:F2404" si="221">(E2341*(2/(10)))+((1-(2/10))*F2340)</f>
        <v>1.881953107954485E-2</v>
      </c>
      <c r="G2341" s="2">
        <f t="shared" si="219"/>
        <v>1.0336472264457074E-2</v>
      </c>
      <c r="H2341" s="2" t="str">
        <f t="shared" si="220"/>
        <v>Sell</v>
      </c>
    </row>
    <row r="2342" spans="1:8" ht="13.5" x14ac:dyDescent="0.25">
      <c r="A2342" s="4">
        <f>TITRES_STAT!B2345</f>
        <v>45415</v>
      </c>
      <c r="B2342" s="2">
        <f>TITRES_STAT!D2345</f>
        <v>5.0903999999999998</v>
      </c>
      <c r="C2342" s="2">
        <f t="shared" si="216"/>
        <v>5.1284405813646758</v>
      </c>
      <c r="D2342" s="2">
        <f t="shared" si="218"/>
        <v>5.1011753805519175</v>
      </c>
      <c r="E2342" s="2">
        <f t="shared" si="217"/>
        <v>2.7265200812758295E-2</v>
      </c>
      <c r="F2342" s="2">
        <f t="shared" si="221"/>
        <v>2.0508665026187541E-2</v>
      </c>
      <c r="G2342" s="2">
        <f t="shared" si="219"/>
        <v>6.756535786570754E-3</v>
      </c>
      <c r="H2342" s="2" t="str">
        <f t="shared" si="220"/>
        <v>Sell</v>
      </c>
    </row>
    <row r="2343" spans="1:8" ht="13.5" x14ac:dyDescent="0.25">
      <c r="A2343" s="4">
        <f>TITRES_STAT!B2346</f>
        <v>45418</v>
      </c>
      <c r="B2343" s="2">
        <f>TITRES_STAT!D2346</f>
        <v>5.1271000000000004</v>
      </c>
      <c r="C2343" s="2">
        <f t="shared" si="216"/>
        <v>5.1218804919239567</v>
      </c>
      <c r="D2343" s="2">
        <f t="shared" si="218"/>
        <v>5.103095722733257</v>
      </c>
      <c r="E2343" s="2">
        <f t="shared" si="217"/>
        <v>1.8784769190699713E-2</v>
      </c>
      <c r="F2343" s="2">
        <f t="shared" si="221"/>
        <v>2.0163885859089976E-2</v>
      </c>
      <c r="G2343" s="2">
        <f t="shared" si="219"/>
        <v>-1.379116668390263E-3</v>
      </c>
      <c r="H2343" s="2" t="str">
        <f t="shared" si="220"/>
        <v>Hold</v>
      </c>
    </row>
    <row r="2344" spans="1:8" ht="13.5" x14ac:dyDescent="0.25">
      <c r="A2344" s="4">
        <f>TITRES_STAT!B2347</f>
        <v>45419</v>
      </c>
      <c r="B2344" s="2">
        <f>TITRES_STAT!D2347</f>
        <v>5.1363000000000003</v>
      </c>
      <c r="C2344" s="2">
        <f t="shared" si="216"/>
        <v>5.1205604162433476</v>
      </c>
      <c r="D2344" s="2">
        <f t="shared" si="218"/>
        <v>5.10555529882709</v>
      </c>
      <c r="E2344" s="2">
        <f t="shared" si="217"/>
        <v>1.5005117416257541E-2</v>
      </c>
      <c r="F2344" s="2">
        <f t="shared" si="221"/>
        <v>1.9132132170523487E-2</v>
      </c>
      <c r="G2344" s="2">
        <f t="shared" si="219"/>
        <v>-4.1270147542659466E-3</v>
      </c>
      <c r="H2344" s="2" t="str">
        <f t="shared" si="220"/>
        <v>Hold</v>
      </c>
    </row>
    <row r="2345" spans="1:8" ht="13.5" x14ac:dyDescent="0.25">
      <c r="A2345" s="4">
        <f>TITRES_STAT!B2348</f>
        <v>45420</v>
      </c>
      <c r="B2345" s="2">
        <f>TITRES_STAT!D2348</f>
        <v>5.1821000000000002</v>
      </c>
      <c r="C2345" s="2">
        <f t="shared" si="216"/>
        <v>5.1229818906674485</v>
      </c>
      <c r="D2345" s="2">
        <f t="shared" si="218"/>
        <v>5.1112252766917505</v>
      </c>
      <c r="E2345" s="2">
        <f t="shared" si="217"/>
        <v>1.1756613975697938E-2</v>
      </c>
      <c r="F2345" s="2">
        <f t="shared" si="221"/>
        <v>1.7657028531558379E-2</v>
      </c>
      <c r="G2345" s="2">
        <f t="shared" si="219"/>
        <v>-5.9004145558604407E-3</v>
      </c>
      <c r="H2345" s="2" t="str">
        <f t="shared" si="220"/>
        <v>Hold</v>
      </c>
    </row>
    <row r="2346" spans="1:8" ht="13.5" x14ac:dyDescent="0.25">
      <c r="A2346" s="4">
        <f>TITRES_STAT!B2349</f>
        <v>45421</v>
      </c>
      <c r="B2346" s="2">
        <f>TITRES_STAT!D2349</f>
        <v>5.1821000000000002</v>
      </c>
      <c r="C2346" s="2">
        <f t="shared" si="216"/>
        <v>5.1214923690263019</v>
      </c>
      <c r="D2346" s="2">
        <f t="shared" si="218"/>
        <v>5.1164752561960656</v>
      </c>
      <c r="E2346" s="2">
        <f t="shared" si="217"/>
        <v>5.0171128302363144E-3</v>
      </c>
      <c r="F2346" s="2">
        <f t="shared" si="221"/>
        <v>1.5129045391293967E-2</v>
      </c>
      <c r="G2346" s="2">
        <f t="shared" si="219"/>
        <v>-1.0111932561057652E-2</v>
      </c>
      <c r="H2346" s="2" t="str">
        <f t="shared" si="220"/>
        <v>Hold</v>
      </c>
    </row>
    <row r="2347" spans="1:8" ht="13.5" x14ac:dyDescent="0.25">
      <c r="A2347" s="4">
        <f>TITRES_STAT!B2350</f>
        <v>45422</v>
      </c>
      <c r="B2347" s="2">
        <f>TITRES_STAT!D2350</f>
        <v>5.0903999999999998</v>
      </c>
      <c r="C2347" s="2">
        <f t="shared" si="216"/>
        <v>5.1167089276376405</v>
      </c>
      <c r="D2347" s="2">
        <f t="shared" si="218"/>
        <v>5.1145437557370981</v>
      </c>
      <c r="E2347" s="2">
        <f t="shared" si="217"/>
        <v>2.1651719005424397E-3</v>
      </c>
      <c r="F2347" s="2">
        <f t="shared" si="221"/>
        <v>1.2536270693143663E-2</v>
      </c>
      <c r="G2347" s="2">
        <f t="shared" si="219"/>
        <v>-1.0371098792601223E-2</v>
      </c>
      <c r="H2347" s="2" t="str">
        <f t="shared" si="220"/>
        <v>Hold</v>
      </c>
    </row>
    <row r="2348" spans="1:8" ht="13.5" x14ac:dyDescent="0.25">
      <c r="A2348" s="4">
        <f>TITRES_STAT!B2351</f>
        <v>45425</v>
      </c>
      <c r="B2348" s="2">
        <f>TITRES_STAT!D2351</f>
        <v>5.0903999999999998</v>
      </c>
      <c r="C2348" s="2">
        <f t="shared" si="216"/>
        <v>5.1197229387703116</v>
      </c>
      <c r="D2348" s="2">
        <f t="shared" si="218"/>
        <v>5.1127553293862018</v>
      </c>
      <c r="E2348" s="2">
        <f t="shared" si="217"/>
        <v>6.9676093841097853E-3</v>
      </c>
      <c r="F2348" s="2">
        <f t="shared" si="221"/>
        <v>1.1422538431336888E-2</v>
      </c>
      <c r="G2348" s="2">
        <f t="shared" si="219"/>
        <v>-4.4549290472271023E-3</v>
      </c>
      <c r="H2348" s="2" t="str">
        <f t="shared" si="220"/>
        <v>Hold</v>
      </c>
    </row>
    <row r="2349" spans="1:8" ht="13.5" x14ac:dyDescent="0.25">
      <c r="A2349" s="4">
        <f>TITRES_STAT!B2352</f>
        <v>45426</v>
      </c>
      <c r="B2349" s="2">
        <f>TITRES_STAT!D2352</f>
        <v>5.0857999999999999</v>
      </c>
      <c r="C2349" s="2">
        <f t="shared" si="216"/>
        <v>5.1187347943441095</v>
      </c>
      <c r="D2349" s="2">
        <f t="shared" si="218"/>
        <v>5.110758638320557</v>
      </c>
      <c r="E2349" s="2">
        <f t="shared" si="217"/>
        <v>7.9761560235525053E-3</v>
      </c>
      <c r="F2349" s="2">
        <f t="shared" si="221"/>
        <v>1.0733261949780011E-2</v>
      </c>
      <c r="G2349" s="2">
        <f t="shared" si="219"/>
        <v>-2.7571059262275054E-3</v>
      </c>
      <c r="H2349" s="2" t="str">
        <f t="shared" si="220"/>
        <v>Hold</v>
      </c>
    </row>
    <row r="2350" spans="1:8" ht="13.5" x14ac:dyDescent="0.25">
      <c r="A2350" s="4">
        <f>TITRES_STAT!B2353</f>
        <v>45427</v>
      </c>
      <c r="B2350" s="2">
        <f>TITRES_STAT!D2353</f>
        <v>4.9527999999999999</v>
      </c>
      <c r="C2350" s="2">
        <f t="shared" si="216"/>
        <v>5.1143755952142467</v>
      </c>
      <c r="D2350" s="2">
        <f t="shared" si="218"/>
        <v>5.0990579984449607</v>
      </c>
      <c r="E2350" s="2">
        <f t="shared" si="217"/>
        <v>1.5317596769286013E-2</v>
      </c>
      <c r="F2350" s="2">
        <f t="shared" si="221"/>
        <v>1.1650128913681211E-2</v>
      </c>
      <c r="G2350" s="2">
        <f t="shared" si="219"/>
        <v>3.6674678556048012E-3</v>
      </c>
      <c r="H2350" s="2" t="str">
        <f t="shared" si="220"/>
        <v>Sell</v>
      </c>
    </row>
    <row r="2351" spans="1:8" ht="13.5" x14ac:dyDescent="0.25">
      <c r="A2351" s="4">
        <f>TITRES_STAT!B2354</f>
        <v>45428</v>
      </c>
      <c r="B2351" s="2">
        <f>TITRES_STAT!D2354</f>
        <v>5.0445000000000002</v>
      </c>
      <c r="C2351" s="2">
        <f t="shared" si="216"/>
        <v>5.1106870421043631</v>
      </c>
      <c r="D2351" s="2">
        <f t="shared" si="218"/>
        <v>5.0950166652268152</v>
      </c>
      <c r="E2351" s="2">
        <f t="shared" si="217"/>
        <v>1.5670376877547909E-2</v>
      </c>
      <c r="F2351" s="2">
        <f t="shared" si="221"/>
        <v>1.2454178506454552E-2</v>
      </c>
      <c r="G2351" s="2">
        <f t="shared" si="219"/>
        <v>3.2161983710933574E-3</v>
      </c>
      <c r="H2351" s="2" t="str">
        <f t="shared" si="220"/>
        <v>Sell</v>
      </c>
    </row>
    <row r="2352" spans="1:8" ht="13.5" x14ac:dyDescent="0.25">
      <c r="A2352" s="4">
        <f>TITRES_STAT!B2355</f>
        <v>45429</v>
      </c>
      <c r="B2352" s="2">
        <f>TITRES_STAT!D2355</f>
        <v>5.1592000000000002</v>
      </c>
      <c r="C2352" s="2">
        <f t="shared" si="216"/>
        <v>5.1075659587036917</v>
      </c>
      <c r="D2352" s="2">
        <f t="shared" si="218"/>
        <v>5.0997709863211247</v>
      </c>
      <c r="E2352" s="2">
        <f t="shared" si="217"/>
        <v>7.7949723825669892E-3</v>
      </c>
      <c r="F2352" s="2">
        <f t="shared" si="221"/>
        <v>1.152233728167704E-2</v>
      </c>
      <c r="G2352" s="2">
        <f t="shared" si="219"/>
        <v>-3.7273648991100507E-3</v>
      </c>
      <c r="H2352" s="2" t="str">
        <f t="shared" si="220"/>
        <v>Hold</v>
      </c>
    </row>
    <row r="2353" spans="1:8" ht="13.5" x14ac:dyDescent="0.25">
      <c r="A2353" s="4">
        <f>TITRES_STAT!B2356</f>
        <v>45432</v>
      </c>
      <c r="B2353" s="2">
        <f>TITRES_STAT!D2356</f>
        <v>5.2370999999999999</v>
      </c>
      <c r="C2353" s="2">
        <f t="shared" si="216"/>
        <v>5.1105711958262008</v>
      </c>
      <c r="D2353" s="2">
        <f t="shared" si="218"/>
        <v>5.1099435058528933</v>
      </c>
      <c r="E2353" s="2">
        <f t="shared" si="217"/>
        <v>6.2768997330753251E-4</v>
      </c>
      <c r="F2353" s="2">
        <f t="shared" si="221"/>
        <v>9.3434078200031381E-3</v>
      </c>
      <c r="G2353" s="2">
        <f t="shared" si="219"/>
        <v>-8.7157178466956056E-3</v>
      </c>
      <c r="H2353" s="2" t="str">
        <f t="shared" si="220"/>
        <v>Hold</v>
      </c>
    </row>
    <row r="2354" spans="1:8" ht="13.5" x14ac:dyDescent="0.25">
      <c r="A2354" s="4">
        <f>TITRES_STAT!B2357</f>
        <v>45433</v>
      </c>
      <c r="B2354" s="2">
        <f>TITRES_STAT!D2357</f>
        <v>5.3197000000000001</v>
      </c>
      <c r="C2354" s="2">
        <f t="shared" si="216"/>
        <v>5.1145294733914008</v>
      </c>
      <c r="D2354" s="2">
        <f t="shared" si="218"/>
        <v>5.1254810239378639</v>
      </c>
      <c r="E2354" s="2">
        <f t="shared" si="217"/>
        <v>-1.0951550546463018E-2</v>
      </c>
      <c r="F2354" s="2">
        <f t="shared" si="221"/>
        <v>5.2844161467099074E-3</v>
      </c>
      <c r="G2354" s="2">
        <f t="shared" si="219"/>
        <v>-1.6235966693172926E-2</v>
      </c>
      <c r="H2354" s="2" t="str">
        <f t="shared" si="220"/>
        <v>Hold</v>
      </c>
    </row>
    <row r="2355" spans="1:8" ht="13.5" x14ac:dyDescent="0.25">
      <c r="A2355" s="4">
        <f>TITRES_STAT!B2358</f>
        <v>45434</v>
      </c>
      <c r="B2355" s="2">
        <f>TITRES_STAT!D2358</f>
        <v>5.3655999999999997</v>
      </c>
      <c r="C2355" s="2">
        <f t="shared" si="216"/>
        <v>5.1249249390234928</v>
      </c>
      <c r="D2355" s="2">
        <f t="shared" si="218"/>
        <v>5.1432676147572813</v>
      </c>
      <c r="E2355" s="2">
        <f t="shared" si="217"/>
        <v>-1.834267573378856E-2</v>
      </c>
      <c r="F2355" s="2">
        <f t="shared" si="221"/>
        <v>5.5899777061021397E-4</v>
      </c>
      <c r="G2355" s="2">
        <f t="shared" si="219"/>
        <v>-1.8901673504398774E-2</v>
      </c>
      <c r="H2355" s="2" t="str">
        <f t="shared" si="220"/>
        <v>Hold</v>
      </c>
    </row>
    <row r="2356" spans="1:8" ht="13.5" x14ac:dyDescent="0.25">
      <c r="A2356" s="4">
        <f>TITRES_STAT!B2359</f>
        <v>45435</v>
      </c>
      <c r="B2356" s="2">
        <f>TITRES_STAT!D2359</f>
        <v>5.3014000000000001</v>
      </c>
      <c r="C2356" s="2">
        <f t="shared" si="216"/>
        <v>5.1337211022506475</v>
      </c>
      <c r="D2356" s="2">
        <f t="shared" si="218"/>
        <v>5.1549811247752597</v>
      </c>
      <c r="E2356" s="2">
        <f t="shared" si="217"/>
        <v>-2.1260022524612232E-2</v>
      </c>
      <c r="F2356" s="2">
        <f t="shared" si="221"/>
        <v>-3.8048062884342756E-3</v>
      </c>
      <c r="G2356" s="2">
        <f t="shared" si="219"/>
        <v>-1.7455216236177955E-2</v>
      </c>
      <c r="H2356" s="2" t="str">
        <f t="shared" si="220"/>
        <v>Hold</v>
      </c>
    </row>
    <row r="2357" spans="1:8" ht="13.5" x14ac:dyDescent="0.25">
      <c r="A2357" s="4">
        <f>TITRES_STAT!B2360</f>
        <v>45436</v>
      </c>
      <c r="B2357" s="2">
        <f>TITRES_STAT!D2360</f>
        <v>5.4573</v>
      </c>
      <c r="C2357" s="2">
        <f t="shared" si="216"/>
        <v>5.1270563172890098</v>
      </c>
      <c r="D2357" s="2">
        <f t="shared" si="218"/>
        <v>5.177375115532648</v>
      </c>
      <c r="E2357" s="2">
        <f t="shared" si="217"/>
        <v>-5.0318798243638163E-2</v>
      </c>
      <c r="F2357" s="2">
        <f t="shared" si="221"/>
        <v>-1.3107604679475053E-2</v>
      </c>
      <c r="G2357" s="2">
        <f t="shared" si="219"/>
        <v>-3.7211193564163109E-2</v>
      </c>
      <c r="H2357" s="2" t="str">
        <f t="shared" si="220"/>
        <v>Hold</v>
      </c>
    </row>
    <row r="2358" spans="1:8" ht="13.5" x14ac:dyDescent="0.25">
      <c r="A2358" s="4">
        <f>TITRES_STAT!B2361</f>
        <v>45439</v>
      </c>
      <c r="B2358" s="2">
        <f>TITRES_STAT!D2361</f>
        <v>5.4298000000000002</v>
      </c>
      <c r="C2358" s="2">
        <f t="shared" si="216"/>
        <v>5.1214168838599319</v>
      </c>
      <c r="D2358" s="2">
        <f t="shared" si="218"/>
        <v>5.1960732551228217</v>
      </c>
      <c r="E2358" s="2">
        <f t="shared" si="217"/>
        <v>-7.465637126288982E-2</v>
      </c>
      <c r="F2358" s="2">
        <f t="shared" si="221"/>
        <v>-2.5417357996158008E-2</v>
      </c>
      <c r="G2358" s="2">
        <f t="shared" si="219"/>
        <v>-4.9239013266731815E-2</v>
      </c>
      <c r="H2358" s="2" t="str">
        <f t="shared" si="220"/>
        <v>Hold</v>
      </c>
    </row>
    <row r="2359" spans="1:8" ht="13.5" x14ac:dyDescent="0.25">
      <c r="A2359" s="4">
        <f>TITRES_STAT!B2362</f>
        <v>45440</v>
      </c>
      <c r="B2359" s="2">
        <f>TITRES_STAT!D2362</f>
        <v>5.3655999999999997</v>
      </c>
      <c r="C2359" s="2">
        <f t="shared" si="216"/>
        <v>5.115937363266096</v>
      </c>
      <c r="D2359" s="2">
        <f t="shared" si="218"/>
        <v>5.20863079178039</v>
      </c>
      <c r="E2359" s="2">
        <f t="shared" si="217"/>
        <v>-9.2693428514293963E-2</v>
      </c>
      <c r="F2359" s="2">
        <f t="shared" si="221"/>
        <v>-3.8872572099785202E-2</v>
      </c>
      <c r="G2359" s="2">
        <f t="shared" si="219"/>
        <v>-5.3820856414508761E-2</v>
      </c>
      <c r="H2359" s="2" t="str">
        <f t="shared" si="220"/>
        <v>Hold</v>
      </c>
    </row>
    <row r="2360" spans="1:8" ht="13.5" x14ac:dyDescent="0.25">
      <c r="A2360" s="4">
        <f>TITRES_STAT!B2363</f>
        <v>45441</v>
      </c>
      <c r="B2360" s="2">
        <f>TITRES_STAT!D2363</f>
        <v>5.4343000000000004</v>
      </c>
      <c r="C2360" s="2">
        <f t="shared" si="216"/>
        <v>5.0908393073790048</v>
      </c>
      <c r="D2360" s="2">
        <f t="shared" si="218"/>
        <v>5.2253470294262874</v>
      </c>
      <c r="E2360" s="2">
        <f t="shared" si="217"/>
        <v>-0.13450772204728256</v>
      </c>
      <c r="F2360" s="2">
        <f t="shared" si="221"/>
        <v>-5.7999602089284674E-2</v>
      </c>
      <c r="G2360" s="2">
        <f t="shared" si="219"/>
        <v>-7.6508119957997889E-2</v>
      </c>
      <c r="H2360" s="2" t="str">
        <f t="shared" si="220"/>
        <v>Hold</v>
      </c>
    </row>
    <row r="2361" spans="1:8" ht="13.5" x14ac:dyDescent="0.25">
      <c r="A2361" s="4">
        <f>TITRES_STAT!B2364</f>
        <v>45442</v>
      </c>
      <c r="B2361" s="2">
        <f>TITRES_STAT!D2364</f>
        <v>5.5030999999999999</v>
      </c>
      <c r="C2361" s="2">
        <f t="shared" si="216"/>
        <v>5.0837101831668505</v>
      </c>
      <c r="D2361" s="2">
        <f t="shared" si="218"/>
        <v>5.2459213235428583</v>
      </c>
      <c r="E2361" s="2">
        <f t="shared" si="217"/>
        <v>-0.16221114037600781</v>
      </c>
      <c r="F2361" s="2">
        <f t="shared" si="221"/>
        <v>-7.8841909746629302E-2</v>
      </c>
      <c r="G2361" s="2">
        <f t="shared" si="219"/>
        <v>-8.336923062937851E-2</v>
      </c>
      <c r="H2361" s="2" t="str">
        <f t="shared" si="220"/>
        <v>Hold</v>
      </c>
    </row>
    <row r="2362" spans="1:8" ht="13.5" x14ac:dyDescent="0.25">
      <c r="A2362" s="4">
        <f>TITRES_STAT!B2365</f>
        <v>45443</v>
      </c>
      <c r="B2362" s="2">
        <f>TITRES_STAT!D2365</f>
        <v>5.5490000000000004</v>
      </c>
      <c r="C2362" s="2">
        <f t="shared" si="216"/>
        <v>5.0953240011411811</v>
      </c>
      <c r="D2362" s="2">
        <f t="shared" si="218"/>
        <v>5.2683715958730168</v>
      </c>
      <c r="E2362" s="2">
        <f t="shared" si="217"/>
        <v>-0.17304759473183573</v>
      </c>
      <c r="F2362" s="2">
        <f t="shared" si="221"/>
        <v>-9.7683046743670593E-2</v>
      </c>
      <c r="G2362" s="2">
        <f t="shared" si="219"/>
        <v>-7.5364547988165137E-2</v>
      </c>
      <c r="H2362" s="2" t="str">
        <f t="shared" si="220"/>
        <v>Hold</v>
      </c>
    </row>
    <row r="2363" spans="1:8" ht="13.5" x14ac:dyDescent="0.25">
      <c r="A2363" s="4">
        <f>TITRES_STAT!B2366</f>
        <v>45446</v>
      </c>
      <c r="B2363" s="2">
        <f>TITRES_STAT!D2366</f>
        <v>5.5214999999999996</v>
      </c>
      <c r="C2363" s="2">
        <f t="shared" si="216"/>
        <v>5.1171356932733065</v>
      </c>
      <c r="D2363" s="2">
        <f t="shared" si="218"/>
        <v>5.2871218480305711</v>
      </c>
      <c r="E2363" s="2">
        <f t="shared" si="217"/>
        <v>-0.16998615475726453</v>
      </c>
      <c r="F2363" s="2">
        <f t="shared" si="221"/>
        <v>-0.11214366834638939</v>
      </c>
      <c r="G2363" s="2">
        <f t="shared" si="219"/>
        <v>-5.7842486410875138E-2</v>
      </c>
      <c r="H2363" s="2" t="str">
        <f t="shared" si="220"/>
        <v>Hold</v>
      </c>
    </row>
    <row r="2364" spans="1:8" ht="13.5" x14ac:dyDescent="0.25">
      <c r="A2364" s="4">
        <f>TITRES_STAT!B2367</f>
        <v>45447</v>
      </c>
      <c r="B2364" s="2">
        <f>TITRES_STAT!D2367</f>
        <v>5.5030999999999999</v>
      </c>
      <c r="C2364" s="2">
        <f t="shared" si="216"/>
        <v>5.1482994327697211</v>
      </c>
      <c r="D2364" s="2">
        <f t="shared" si="218"/>
        <v>5.3031202296579361</v>
      </c>
      <c r="E2364" s="2">
        <f t="shared" si="217"/>
        <v>-0.15482079688821493</v>
      </c>
      <c r="F2364" s="2">
        <f t="shared" si="221"/>
        <v>-0.12067909405475451</v>
      </c>
      <c r="G2364" s="2">
        <f t="shared" si="219"/>
        <v>-3.4141702833460422E-2</v>
      </c>
      <c r="H2364" s="2" t="str">
        <f t="shared" si="220"/>
        <v>Hold</v>
      </c>
    </row>
    <row r="2365" spans="1:8" ht="13.5" x14ac:dyDescent="0.25">
      <c r="A2365" s="4">
        <f>TITRES_STAT!B2368</f>
        <v>45448</v>
      </c>
      <c r="B2365" s="2">
        <f>TITRES_STAT!D2368</f>
        <v>5.4114000000000004</v>
      </c>
      <c r="C2365" s="2">
        <f t="shared" si="216"/>
        <v>5.181730289266687</v>
      </c>
      <c r="D2365" s="2">
        <f t="shared" si="218"/>
        <v>5.3111409533869773</v>
      </c>
      <c r="E2365" s="2">
        <f t="shared" si="217"/>
        <v>-0.12941066412029034</v>
      </c>
      <c r="F2365" s="2">
        <f t="shared" si="221"/>
        <v>-0.12242540806786169</v>
      </c>
      <c r="G2365" s="2">
        <f t="shared" si="219"/>
        <v>-6.9852560524286539E-3</v>
      </c>
      <c r="H2365" s="2" t="str">
        <f t="shared" si="220"/>
        <v>Hold</v>
      </c>
    </row>
    <row r="2366" spans="1:8" ht="13.5" x14ac:dyDescent="0.25">
      <c r="A2366" s="4">
        <f>TITRES_STAT!B2369</f>
        <v>45449</v>
      </c>
      <c r="B2366" s="2">
        <f>TITRES_STAT!D2369</f>
        <v>5.4481000000000002</v>
      </c>
      <c r="C2366" s="2">
        <f t="shared" si="216"/>
        <v>5.2001410139948891</v>
      </c>
      <c r="D2366" s="2">
        <f t="shared" si="218"/>
        <v>5.3212860679509051</v>
      </c>
      <c r="E2366" s="2">
        <f t="shared" si="217"/>
        <v>-0.12114505395601594</v>
      </c>
      <c r="F2366" s="2">
        <f t="shared" si="221"/>
        <v>-0.12216933724549253</v>
      </c>
      <c r="G2366" s="2">
        <f t="shared" si="219"/>
        <v>1.0242832894765963E-3</v>
      </c>
      <c r="H2366" s="2" t="str">
        <f t="shared" si="220"/>
        <v>Sell</v>
      </c>
    </row>
    <row r="2367" spans="1:8" ht="13.5" x14ac:dyDescent="0.25">
      <c r="A2367" s="4">
        <f>TITRES_STAT!B2370</f>
        <v>45450</v>
      </c>
      <c r="B2367" s="2">
        <f>TITRES_STAT!D2370</f>
        <v>5.4573</v>
      </c>
      <c r="C2367" s="2">
        <f t="shared" si="216"/>
        <v>5.2397039349187526</v>
      </c>
      <c r="D2367" s="2">
        <f t="shared" si="218"/>
        <v>5.3313611740286158</v>
      </c>
      <c r="E2367" s="2">
        <f t="shared" si="217"/>
        <v>-9.165723910986312E-2</v>
      </c>
      <c r="F2367" s="2">
        <f t="shared" si="221"/>
        <v>-0.11606691761836666</v>
      </c>
      <c r="G2367" s="2">
        <f t="shared" si="219"/>
        <v>2.4409678508503535E-2</v>
      </c>
      <c r="H2367" s="2" t="str">
        <f t="shared" si="220"/>
        <v>Sell</v>
      </c>
    </row>
    <row r="2368" spans="1:8" ht="13.5" x14ac:dyDescent="0.25">
      <c r="A2368" s="4">
        <f>TITRES_STAT!B2371</f>
        <v>45453</v>
      </c>
      <c r="B2368" s="2">
        <f>TITRES_STAT!D2371</f>
        <v>5.4343000000000004</v>
      </c>
      <c r="C2368" s="2">
        <f t="shared" si="216"/>
        <v>5.2689494833927908</v>
      </c>
      <c r="D2368" s="2">
        <f t="shared" si="218"/>
        <v>5.338986272248718</v>
      </c>
      <c r="E2368" s="2">
        <f t="shared" si="217"/>
        <v>-7.0036788855927234E-2</v>
      </c>
      <c r="F2368" s="2">
        <f t="shared" si="221"/>
        <v>-0.10686089186587877</v>
      </c>
      <c r="G2368" s="2">
        <f t="shared" si="219"/>
        <v>3.6824103009951537E-2</v>
      </c>
      <c r="H2368" s="2" t="str">
        <f t="shared" si="220"/>
        <v>Sell</v>
      </c>
    </row>
    <row r="2369" spans="1:8" ht="13.5" x14ac:dyDescent="0.25">
      <c r="A2369" s="4">
        <f>TITRES_STAT!B2372</f>
        <v>45454</v>
      </c>
      <c r="B2369" s="2">
        <f>TITRES_STAT!D2372</f>
        <v>5.4114000000000004</v>
      </c>
      <c r="C2369" s="2">
        <f t="shared" si="216"/>
        <v>5.2838187936400542</v>
      </c>
      <c r="D2369" s="2">
        <f t="shared" si="218"/>
        <v>5.3443502520821458</v>
      </c>
      <c r="E2369" s="2">
        <f t="shared" si="217"/>
        <v>-6.0531458442091512E-2</v>
      </c>
      <c r="F2369" s="2">
        <f t="shared" si="221"/>
        <v>-9.7595005181121325E-2</v>
      </c>
      <c r="G2369" s="2">
        <f t="shared" si="219"/>
        <v>3.7063546739029812E-2</v>
      </c>
      <c r="H2369" s="2" t="str">
        <f t="shared" si="220"/>
        <v>Sell</v>
      </c>
    </row>
    <row r="2370" spans="1:8" ht="13.5" x14ac:dyDescent="0.25">
      <c r="A2370" s="4">
        <f>TITRES_STAT!B2373</f>
        <v>45455</v>
      </c>
      <c r="B2370" s="2">
        <f>TITRES_STAT!D2373</f>
        <v>5.4573</v>
      </c>
      <c r="C2370" s="2">
        <f t="shared" si="216"/>
        <v>5.3069697484646614</v>
      </c>
      <c r="D2370" s="2">
        <f t="shared" si="218"/>
        <v>5.3527169000760608</v>
      </c>
      <c r="E2370" s="2">
        <f t="shared" si="217"/>
        <v>-4.5747151611399417E-2</v>
      </c>
      <c r="F2370" s="2">
        <f t="shared" si="221"/>
        <v>-8.7225434467176954E-2</v>
      </c>
      <c r="G2370" s="2">
        <f t="shared" si="219"/>
        <v>4.1478282855777537E-2</v>
      </c>
      <c r="H2370" s="2" t="str">
        <f t="shared" si="220"/>
        <v>Sell</v>
      </c>
    </row>
    <row r="2371" spans="1:8" ht="13.5" x14ac:dyDescent="0.25">
      <c r="A2371" s="4">
        <f>TITRES_STAT!B2374</f>
        <v>45456</v>
      </c>
      <c r="B2371" s="2">
        <f>TITRES_STAT!D2374</f>
        <v>5.6406999999999998</v>
      </c>
      <c r="C2371" s="2">
        <f t="shared" si="216"/>
        <v>5.3371436333162521</v>
      </c>
      <c r="D2371" s="2">
        <f t="shared" si="218"/>
        <v>5.3740489815519084</v>
      </c>
      <c r="E2371" s="2">
        <f t="shared" si="217"/>
        <v>-3.6905348235656277E-2</v>
      </c>
      <c r="F2371" s="2">
        <f t="shared" si="221"/>
        <v>-7.7161417220872816E-2</v>
      </c>
      <c r="G2371" s="2">
        <f t="shared" si="219"/>
        <v>4.0256068985216539E-2</v>
      </c>
      <c r="H2371" s="2" t="str">
        <f t="shared" si="220"/>
        <v>Sell</v>
      </c>
    </row>
    <row r="2372" spans="1:8" ht="13.5" x14ac:dyDescent="0.25">
      <c r="A2372" s="4">
        <f>TITRES_STAT!B2375</f>
        <v>45457</v>
      </c>
      <c r="B2372" s="2">
        <f>TITRES_STAT!D2375</f>
        <v>5.8471000000000002</v>
      </c>
      <c r="C2372" s="2">
        <f t="shared" si="216"/>
        <v>5.3697369204983669</v>
      </c>
      <c r="D2372" s="2">
        <f t="shared" si="218"/>
        <v>5.4090897977332482</v>
      </c>
      <c r="E2372" s="2">
        <f t="shared" si="217"/>
        <v>-3.9352877234881234E-2</v>
      </c>
      <c r="F2372" s="2">
        <f t="shared" si="221"/>
        <v>-6.9599709223674505E-2</v>
      </c>
      <c r="G2372" s="2">
        <f t="shared" si="219"/>
        <v>3.0246831988793271E-2</v>
      </c>
      <c r="H2372" s="2" t="str">
        <f t="shared" si="220"/>
        <v>Sell</v>
      </c>
    </row>
    <row r="2373" spans="1:8" ht="13.5" x14ac:dyDescent="0.25">
      <c r="A2373" s="4">
        <f>TITRES_STAT!B2376</f>
        <v>45461</v>
      </c>
      <c r="B2373" s="2">
        <f>TITRES_STAT!D2376</f>
        <v>6.0076000000000001</v>
      </c>
      <c r="C2373" s="2">
        <f t="shared" si="216"/>
        <v>5.3930850865755406</v>
      </c>
      <c r="D2373" s="2">
        <f t="shared" si="218"/>
        <v>5.4534238867900449</v>
      </c>
      <c r="E2373" s="2">
        <f t="shared" si="217"/>
        <v>-6.0338800214504218E-2</v>
      </c>
      <c r="F2373" s="2">
        <f t="shared" si="221"/>
        <v>-6.7747527421840453E-2</v>
      </c>
      <c r="G2373" s="2">
        <f t="shared" si="219"/>
        <v>7.4087272073362354E-3</v>
      </c>
      <c r="H2373" s="2" t="str">
        <f t="shared" si="220"/>
        <v>Sell</v>
      </c>
    </row>
    <row r="2374" spans="1:8" ht="13.5" x14ac:dyDescent="0.25">
      <c r="A2374" s="4">
        <f>TITRES_STAT!B2377</f>
        <v>45462</v>
      </c>
      <c r="B2374" s="2">
        <f>TITRES_STAT!D2377</f>
        <v>6.0993000000000004</v>
      </c>
      <c r="C2374" s="2">
        <f t="shared" si="216"/>
        <v>5.4100104578716115</v>
      </c>
      <c r="D2374" s="2">
        <f t="shared" si="218"/>
        <v>5.501266561842634</v>
      </c>
      <c r="E2374" s="2">
        <f t="shared" si="217"/>
        <v>-9.1256103971022462E-2</v>
      </c>
      <c r="F2374" s="2">
        <f t="shared" si="221"/>
        <v>-7.2449242731676855E-2</v>
      </c>
      <c r="G2374" s="2">
        <f t="shared" si="219"/>
        <v>-1.8806861239345607E-2</v>
      </c>
      <c r="H2374" s="2" t="str">
        <f t="shared" si="220"/>
        <v>Hold</v>
      </c>
    </row>
    <row r="2375" spans="1:8" ht="13.5" x14ac:dyDescent="0.25">
      <c r="A2375" s="4">
        <f>TITRES_STAT!B2378</f>
        <v>45463</v>
      </c>
      <c r="B2375" s="2">
        <f>TITRES_STAT!D2378</f>
        <v>5.9617000000000004</v>
      </c>
      <c r="C2375" s="2">
        <f t="shared" si="216"/>
        <v>5.410224233583671</v>
      </c>
      <c r="D2375" s="2">
        <f t="shared" si="218"/>
        <v>5.5353727424468833</v>
      </c>
      <c r="E2375" s="2">
        <f t="shared" si="217"/>
        <v>-0.12514850886321227</v>
      </c>
      <c r="F2375" s="2">
        <f t="shared" si="221"/>
        <v>-8.2989095957983941E-2</v>
      </c>
      <c r="G2375" s="2">
        <f t="shared" si="219"/>
        <v>-4.215941290522833E-2</v>
      </c>
      <c r="H2375" s="2" t="str">
        <f t="shared" si="220"/>
        <v>Hold</v>
      </c>
    </row>
    <row r="2376" spans="1:8" ht="13.5" x14ac:dyDescent="0.25">
      <c r="A2376" s="4">
        <f>TITRES_STAT!B2379</f>
        <v>45464</v>
      </c>
      <c r="B2376" s="2">
        <f>TITRES_STAT!D2379</f>
        <v>5.9755000000000003</v>
      </c>
      <c r="C2376" s="2">
        <f t="shared" si="216"/>
        <v>5.4160512745707985</v>
      </c>
      <c r="D2376" s="2">
        <f t="shared" si="218"/>
        <v>5.5679747615248916</v>
      </c>
      <c r="E2376" s="2">
        <f t="shared" si="217"/>
        <v>-0.15192348695409308</v>
      </c>
      <c r="F2376" s="2">
        <f t="shared" si="221"/>
        <v>-9.6775974157205777E-2</v>
      </c>
      <c r="G2376" s="2">
        <f t="shared" si="219"/>
        <v>-5.5147512796887302E-2</v>
      </c>
      <c r="H2376" s="2" t="str">
        <f t="shared" si="220"/>
        <v>Hold</v>
      </c>
    </row>
    <row r="2377" spans="1:8" ht="13.5" x14ac:dyDescent="0.25">
      <c r="A2377" s="4">
        <f>TITRES_STAT!B2380</f>
        <v>45467</v>
      </c>
      <c r="B2377" s="2">
        <f>TITRES_STAT!D2380</f>
        <v>6.0076000000000001</v>
      </c>
      <c r="C2377" s="2">
        <f t="shared" si="216"/>
        <v>5.4223972323291374</v>
      </c>
      <c r="D2377" s="2">
        <f t="shared" si="218"/>
        <v>5.6005395940045295</v>
      </c>
      <c r="E2377" s="2">
        <f t="shared" si="217"/>
        <v>-0.1781423616753921</v>
      </c>
      <c r="F2377" s="2">
        <f t="shared" si="221"/>
        <v>-0.11304925166084306</v>
      </c>
      <c r="G2377" s="2">
        <f t="shared" si="219"/>
        <v>-6.5093110014549038E-2</v>
      </c>
      <c r="H2377" s="2" t="str">
        <f t="shared" si="220"/>
        <v>Hold</v>
      </c>
    </row>
    <row r="2378" spans="1:8" ht="13.5" x14ac:dyDescent="0.25">
      <c r="A2378" s="4">
        <f>TITRES_STAT!B2381</f>
        <v>45468</v>
      </c>
      <c r="B2378" s="2">
        <f>TITRES_STAT!D2381</f>
        <v>6.0076000000000001</v>
      </c>
      <c r="C2378" s="2">
        <f t="shared" si="216"/>
        <v>5.4242284273554242</v>
      </c>
      <c r="D2378" s="2">
        <f t="shared" si="218"/>
        <v>5.6306922166708606</v>
      </c>
      <c r="E2378" s="2">
        <f t="shared" si="217"/>
        <v>-0.20646378931543641</v>
      </c>
      <c r="F2378" s="2">
        <f t="shared" si="221"/>
        <v>-0.13173215919176173</v>
      </c>
      <c r="G2378" s="2">
        <f t="shared" si="219"/>
        <v>-7.4731630123674675E-2</v>
      </c>
      <c r="H2378" s="2" t="str">
        <f t="shared" si="220"/>
        <v>Hold</v>
      </c>
    </row>
    <row r="2379" spans="1:8" ht="13.5" x14ac:dyDescent="0.25">
      <c r="A2379" s="4">
        <f>TITRES_STAT!B2382</f>
        <v>45469</v>
      </c>
      <c r="B2379" s="2">
        <f>TITRES_STAT!D2382</f>
        <v>5.9847000000000001</v>
      </c>
      <c r="C2379" s="2">
        <f t="shared" si="216"/>
        <v>5.422254823146897</v>
      </c>
      <c r="D2379" s="2">
        <f t="shared" si="218"/>
        <v>5.656915015435982</v>
      </c>
      <c r="E2379" s="2">
        <f t="shared" si="217"/>
        <v>-0.23466019228908497</v>
      </c>
      <c r="F2379" s="2">
        <f t="shared" si="221"/>
        <v>-0.15231776581122639</v>
      </c>
      <c r="G2379" s="2">
        <f t="shared" si="219"/>
        <v>-8.2342426477858582E-2</v>
      </c>
      <c r="H2379" s="2" t="str">
        <f t="shared" si="220"/>
        <v>Hold</v>
      </c>
    </row>
    <row r="2380" spans="1:8" ht="13.5" x14ac:dyDescent="0.25">
      <c r="A2380" s="4">
        <f>TITRES_STAT!B2383</f>
        <v>45470</v>
      </c>
      <c r="B2380" s="2">
        <f>TITRES_STAT!D2383</f>
        <v>6.0671999999999997</v>
      </c>
      <c r="C2380" s="2">
        <f t="shared" si="216"/>
        <v>5.4276463888166049</v>
      </c>
      <c r="D2380" s="2">
        <f t="shared" si="218"/>
        <v>5.6873064957740578</v>
      </c>
      <c r="E2380" s="2">
        <f t="shared" si="217"/>
        <v>-0.2596601069574529</v>
      </c>
      <c r="F2380" s="2">
        <f t="shared" si="221"/>
        <v>-0.17378623404047169</v>
      </c>
      <c r="G2380" s="2">
        <f t="shared" si="219"/>
        <v>-8.5873872916981203E-2</v>
      </c>
      <c r="H2380" s="2" t="str">
        <f t="shared" si="220"/>
        <v>Hold</v>
      </c>
    </row>
    <row r="2381" spans="1:8" ht="13.5" x14ac:dyDescent="0.25">
      <c r="A2381" s="4">
        <f>TITRES_STAT!B2384</f>
        <v>45471</v>
      </c>
      <c r="B2381" s="2">
        <f>TITRES_STAT!D2384</f>
        <v>6.0350999999999999</v>
      </c>
      <c r="C2381" s="2">
        <f t="shared" si="216"/>
        <v>5.4604238674602037</v>
      </c>
      <c r="D2381" s="2">
        <f t="shared" si="218"/>
        <v>5.7130689775685726</v>
      </c>
      <c r="E2381" s="2">
        <f t="shared" si="217"/>
        <v>-0.25264511010836888</v>
      </c>
      <c r="F2381" s="2">
        <f t="shared" si="221"/>
        <v>-0.18955800925405114</v>
      </c>
      <c r="G2381" s="2">
        <f t="shared" si="219"/>
        <v>-6.3087100854317735E-2</v>
      </c>
      <c r="H2381" s="2" t="str">
        <f t="shared" si="220"/>
        <v>Hold</v>
      </c>
    </row>
    <row r="2382" spans="1:8" ht="13.5" x14ac:dyDescent="0.25">
      <c r="A2382" s="4">
        <f>TITRES_STAT!B2385</f>
        <v>45474</v>
      </c>
      <c r="B2382" s="2">
        <f>TITRES_STAT!D2385</f>
        <v>6.0993000000000004</v>
      </c>
      <c r="C2382" s="2">
        <f t="shared" si="216"/>
        <v>5.5199125032355569</v>
      </c>
      <c r="D2382" s="2">
        <f t="shared" si="218"/>
        <v>5.7416786829338626</v>
      </c>
      <c r="E2382" s="2">
        <f t="shared" si="217"/>
        <v>-0.2217661796983057</v>
      </c>
      <c r="F2382" s="2">
        <f t="shared" si="221"/>
        <v>-0.19599964334290207</v>
      </c>
      <c r="G2382" s="2">
        <f t="shared" si="219"/>
        <v>-2.576653635540363E-2</v>
      </c>
      <c r="H2382" s="2" t="str">
        <f t="shared" si="220"/>
        <v>Hold</v>
      </c>
    </row>
    <row r="2383" spans="1:8" ht="13.5" x14ac:dyDescent="0.25">
      <c r="A2383" s="4">
        <f>TITRES_STAT!B2386</f>
        <v>45475</v>
      </c>
      <c r="B2383" s="2">
        <f>TITRES_STAT!D2386</f>
        <v>6.0993000000000004</v>
      </c>
      <c r="C2383" s="2">
        <f t="shared" ref="C2383:C2446" si="222">$C$4*B2373+C2382*(1-$C$4)</f>
        <v>5.5949413488916253</v>
      </c>
      <c r="D2383" s="2">
        <f t="shared" si="218"/>
        <v>5.7681691508646882</v>
      </c>
      <c r="E2383" s="2">
        <f t="shared" si="217"/>
        <v>-0.17322780197306287</v>
      </c>
      <c r="F2383" s="2">
        <f t="shared" si="221"/>
        <v>-0.19144527506893425</v>
      </c>
      <c r="G2383" s="2">
        <f t="shared" si="219"/>
        <v>1.8217473095871378E-2</v>
      </c>
      <c r="H2383" s="2" t="str">
        <f t="shared" si="220"/>
        <v>Sell</v>
      </c>
    </row>
    <row r="2384" spans="1:8" ht="13.5" x14ac:dyDescent="0.25">
      <c r="A2384" s="4">
        <f>TITRES_STAT!B2387</f>
        <v>45476</v>
      </c>
      <c r="B2384" s="2">
        <f>TITRES_STAT!D2387</f>
        <v>6.2140000000000004</v>
      </c>
      <c r="C2384" s="2">
        <f t="shared" si="222"/>
        <v>5.672534987523683</v>
      </c>
      <c r="D2384" s="2">
        <f t="shared" si="218"/>
        <v>5.801193658208045</v>
      </c>
      <c r="E2384" s="2">
        <f t="shared" si="217"/>
        <v>-0.12865867068436199</v>
      </c>
      <c r="F2384" s="2">
        <f t="shared" si="221"/>
        <v>-0.1788879541920198</v>
      </c>
      <c r="G2384" s="2">
        <f t="shared" si="219"/>
        <v>5.0229283507657818E-2</v>
      </c>
      <c r="H2384" s="2" t="str">
        <f t="shared" si="220"/>
        <v>Sell</v>
      </c>
    </row>
    <row r="2385" spans="1:8" ht="13.5" x14ac:dyDescent="0.25">
      <c r="A2385" s="4">
        <f>TITRES_STAT!B2388</f>
        <v>45477</v>
      </c>
      <c r="B2385" s="2">
        <f>TITRES_STAT!D2388</f>
        <v>6.1909999999999998</v>
      </c>
      <c r="C2385" s="2">
        <f t="shared" si="222"/>
        <v>5.717021912520039</v>
      </c>
      <c r="D2385" s="2">
        <f t="shared" si="218"/>
        <v>5.8300682020444858</v>
      </c>
      <c r="E2385" s="2">
        <f t="shared" si="217"/>
        <v>-0.11304628952444684</v>
      </c>
      <c r="F2385" s="2">
        <f t="shared" si="221"/>
        <v>-0.16571962125850523</v>
      </c>
      <c r="G2385" s="2">
        <f t="shared" si="219"/>
        <v>5.2673331734058387E-2</v>
      </c>
      <c r="H2385" s="2" t="str">
        <f t="shared" si="220"/>
        <v>Sell</v>
      </c>
    </row>
    <row r="2386" spans="1:8" ht="13.5" x14ac:dyDescent="0.25">
      <c r="A2386" s="4">
        <f>TITRES_STAT!B2389</f>
        <v>45478</v>
      </c>
      <c r="B2386" s="2">
        <f>TITRES_STAT!D2389</f>
        <v>6.2140000000000004</v>
      </c>
      <c r="C2386" s="2">
        <f t="shared" si="222"/>
        <v>5.7567877721323413</v>
      </c>
      <c r="D2386" s="2">
        <f t="shared" si="218"/>
        <v>5.8585075944856353</v>
      </c>
      <c r="E2386" s="2">
        <f t="shared" si="217"/>
        <v>-0.10171982235329402</v>
      </c>
      <c r="F2386" s="2">
        <f t="shared" si="221"/>
        <v>-0.152919661477463</v>
      </c>
      <c r="G2386" s="2">
        <f t="shared" si="219"/>
        <v>5.1199839124168978E-2</v>
      </c>
      <c r="H2386" s="2" t="str">
        <f t="shared" si="220"/>
        <v>Sell</v>
      </c>
    </row>
    <row r="2387" spans="1:8" ht="13.5" x14ac:dyDescent="0.25">
      <c r="A2387" s="4">
        <f>TITRES_STAT!B2390</f>
        <v>45481</v>
      </c>
      <c r="B2387" s="2">
        <f>TITRES_STAT!D2390</f>
        <v>6.2369000000000003</v>
      </c>
      <c r="C2387" s="2">
        <f t="shared" si="222"/>
        <v>5.7953742687273655</v>
      </c>
      <c r="D2387" s="2">
        <f t="shared" si="218"/>
        <v>5.8865366615607728</v>
      </c>
      <c r="E2387" s="2">
        <f t="shared" si="217"/>
        <v>-9.1162392833407324E-2</v>
      </c>
      <c r="F2387" s="2">
        <f t="shared" si="221"/>
        <v>-0.14056820774865186</v>
      </c>
      <c r="G2387" s="2">
        <f t="shared" si="219"/>
        <v>4.9405814915244539E-2</v>
      </c>
      <c r="H2387" s="2" t="str">
        <f t="shared" si="220"/>
        <v>Sell</v>
      </c>
    </row>
    <row r="2388" spans="1:8" ht="13.5" x14ac:dyDescent="0.25">
      <c r="A2388" s="4">
        <f>TITRES_STAT!B2391</f>
        <v>45482</v>
      </c>
      <c r="B2388" s="2">
        <f>TITRES_STAT!D2391</f>
        <v>6.3285999999999998</v>
      </c>
      <c r="C2388" s="2">
        <f t="shared" si="222"/>
        <v>5.8280243812308479</v>
      </c>
      <c r="D2388" s="2">
        <f t="shared" si="218"/>
        <v>5.9192820940377526</v>
      </c>
      <c r="E2388" s="2">
        <f t="shared" si="217"/>
        <v>-9.1257712806904756E-2</v>
      </c>
      <c r="F2388" s="2">
        <f t="shared" si="221"/>
        <v>-0.13070610876030245</v>
      </c>
      <c r="G2388" s="2">
        <f t="shared" si="219"/>
        <v>3.9448395953397691E-2</v>
      </c>
      <c r="H2388" s="2" t="str">
        <f t="shared" si="220"/>
        <v>Sell</v>
      </c>
    </row>
    <row r="2389" spans="1:8" ht="13.5" x14ac:dyDescent="0.25">
      <c r="A2389" s="4">
        <f>TITRES_STAT!B2392</f>
        <v>45483</v>
      </c>
      <c r="B2389" s="2">
        <f>TITRES_STAT!D2392</f>
        <v>6.3285999999999998</v>
      </c>
      <c r="C2389" s="2">
        <f t="shared" si="222"/>
        <v>5.852128322579949</v>
      </c>
      <c r="D2389" s="2">
        <f t="shared" si="218"/>
        <v>5.9496019389238448</v>
      </c>
      <c r="E2389" s="2">
        <f t="shared" si="217"/>
        <v>-9.7473616343895841E-2</v>
      </c>
      <c r="F2389" s="2">
        <f t="shared" si="221"/>
        <v>-0.12405961027702113</v>
      </c>
      <c r="G2389" s="2">
        <f t="shared" si="219"/>
        <v>2.6585993933125288E-2</v>
      </c>
      <c r="H2389" s="2" t="str">
        <f t="shared" si="220"/>
        <v>Sell</v>
      </c>
    </row>
    <row r="2390" spans="1:8" ht="13.5" x14ac:dyDescent="0.25">
      <c r="A2390" s="4">
        <f>TITRES_STAT!B2393</f>
        <v>45484</v>
      </c>
      <c r="B2390" s="2">
        <f>TITRES_STAT!D2393</f>
        <v>6.3285999999999998</v>
      </c>
      <c r="C2390" s="2">
        <f t="shared" si="222"/>
        <v>5.885216272952265</v>
      </c>
      <c r="D2390" s="2">
        <f t="shared" si="218"/>
        <v>5.9776758693739298</v>
      </c>
      <c r="E2390" s="2">
        <f t="shared" si="217"/>
        <v>-9.2459596421664791E-2</v>
      </c>
      <c r="F2390" s="2">
        <f t="shared" si="221"/>
        <v>-0.11773960750594986</v>
      </c>
      <c r="G2390" s="2">
        <f t="shared" si="219"/>
        <v>2.528001108428507E-2</v>
      </c>
      <c r="H2390" s="2" t="str">
        <f t="shared" si="220"/>
        <v>Sell</v>
      </c>
    </row>
    <row r="2391" spans="1:8" ht="13.5" x14ac:dyDescent="0.25">
      <c r="A2391" s="4">
        <f>TITRES_STAT!B2394</f>
        <v>45485</v>
      </c>
      <c r="B2391" s="2">
        <f>TITRES_STAT!D2394</f>
        <v>6.3974000000000002</v>
      </c>
      <c r="C2391" s="2">
        <f t="shared" si="222"/>
        <v>5.9082753078826862</v>
      </c>
      <c r="D2391" s="2">
        <f t="shared" si="218"/>
        <v>6.0087665457166022</v>
      </c>
      <c r="E2391" s="2">
        <f t="shared" si="217"/>
        <v>-0.100491237833916</v>
      </c>
      <c r="F2391" s="2">
        <f t="shared" si="221"/>
        <v>-0.1142899335715431</v>
      </c>
      <c r="G2391" s="2">
        <f t="shared" si="219"/>
        <v>1.3798695737627098E-2</v>
      </c>
      <c r="H2391" s="2" t="str">
        <f t="shared" si="220"/>
        <v>Sell</v>
      </c>
    </row>
    <row r="2392" spans="1:8" ht="13.5" x14ac:dyDescent="0.25">
      <c r="A2392" s="4">
        <f>TITRES_STAT!B2395</f>
        <v>45488</v>
      </c>
      <c r="B2392" s="2">
        <f>TITRES_STAT!D2395</f>
        <v>6.4203000000000001</v>
      </c>
      <c r="C2392" s="2">
        <f t="shared" si="222"/>
        <v>5.9376637220545803</v>
      </c>
      <c r="D2392" s="2">
        <f t="shared" si="218"/>
        <v>6.0392505052931504</v>
      </c>
      <c r="E2392" s="2">
        <f t="shared" si="217"/>
        <v>-0.10158678323857018</v>
      </c>
      <c r="F2392" s="2">
        <f t="shared" si="221"/>
        <v>-0.11174930350494852</v>
      </c>
      <c r="G2392" s="2">
        <f t="shared" si="219"/>
        <v>1.0162520266378344E-2</v>
      </c>
      <c r="H2392" s="2" t="str">
        <f t="shared" si="220"/>
        <v>Sell</v>
      </c>
    </row>
    <row r="2393" spans="1:8" ht="13.5" x14ac:dyDescent="0.25">
      <c r="A2393" s="4">
        <f>TITRES_STAT!B2396</f>
        <v>45489</v>
      </c>
      <c r="B2393" s="2">
        <f>TITRES_STAT!D2396</f>
        <v>6.4249000000000001</v>
      </c>
      <c r="C2393" s="2">
        <f t="shared" si="222"/>
        <v>5.9625308417384915</v>
      </c>
      <c r="D2393" s="2">
        <f t="shared" si="218"/>
        <v>6.0678171345306948</v>
      </c>
      <c r="E2393" s="2">
        <f t="shared" si="217"/>
        <v>-0.10528629279220336</v>
      </c>
      <c r="F2393" s="2">
        <f t="shared" si="221"/>
        <v>-0.1104567013623995</v>
      </c>
      <c r="G2393" s="2">
        <f t="shared" si="219"/>
        <v>5.1704085701961416E-3</v>
      </c>
      <c r="H2393" s="2" t="str">
        <f t="shared" si="220"/>
        <v>Sell</v>
      </c>
    </row>
    <row r="2394" spans="1:8" ht="13.5" x14ac:dyDescent="0.25">
      <c r="A2394" s="4">
        <f>TITRES_STAT!B2397</f>
        <v>45490</v>
      </c>
      <c r="B2394" s="2">
        <f>TITRES_STAT!D2397</f>
        <v>6.7081</v>
      </c>
      <c r="C2394" s="2">
        <f t="shared" si="222"/>
        <v>6.0012184045479549</v>
      </c>
      <c r="D2394" s="2">
        <f t="shared" si="218"/>
        <v>6.115245494935829</v>
      </c>
      <c r="E2394" s="2">
        <f t="shared" si="217"/>
        <v>-0.11402709038787417</v>
      </c>
      <c r="F2394" s="2">
        <f t="shared" si="221"/>
        <v>-0.11117077916749443</v>
      </c>
      <c r="G2394" s="2">
        <f t="shared" si="219"/>
        <v>-2.8563112203797425E-3</v>
      </c>
      <c r="H2394" s="2" t="str">
        <f t="shared" si="220"/>
        <v>Hold</v>
      </c>
    </row>
    <row r="2395" spans="1:8" ht="13.5" x14ac:dyDescent="0.25">
      <c r="A2395" s="4">
        <f>TITRES_STAT!B2398</f>
        <v>45491</v>
      </c>
      <c r="B2395" s="2">
        <f>TITRES_STAT!D2398</f>
        <v>6.6123000000000003</v>
      </c>
      <c r="C2395" s="2">
        <f t="shared" si="222"/>
        <v>6.0304155730790381</v>
      </c>
      <c r="D2395" s="2">
        <f t="shared" si="218"/>
        <v>6.1520643471628045</v>
      </c>
      <c r="E2395" s="2">
        <f t="shared" si="217"/>
        <v>-0.1216487740837664</v>
      </c>
      <c r="F2395" s="2">
        <f t="shared" si="221"/>
        <v>-0.11326637815074883</v>
      </c>
      <c r="G2395" s="2">
        <f t="shared" si="219"/>
        <v>-8.3823959330175668E-3</v>
      </c>
      <c r="H2395" s="2" t="str">
        <f t="shared" si="220"/>
        <v>Hold</v>
      </c>
    </row>
    <row r="2396" spans="1:8" ht="13.5" x14ac:dyDescent="0.25">
      <c r="A2396" s="4">
        <f>TITRES_STAT!B2399</f>
        <v>45492</v>
      </c>
      <c r="B2396" s="2">
        <f>TITRES_STAT!D2399</f>
        <v>6.5883000000000003</v>
      </c>
      <c r="C2396" s="2">
        <f t="shared" si="222"/>
        <v>6.0586593310668784</v>
      </c>
      <c r="D2396" s="2">
        <f t="shared" si="218"/>
        <v>6.1843780992248183</v>
      </c>
      <c r="E2396" s="2">
        <f t="shared" ref="E2396:E2459" si="223">C2396-D2396</f>
        <v>-0.12571876815793992</v>
      </c>
      <c r="F2396" s="2">
        <f t="shared" si="221"/>
        <v>-0.11575685615218705</v>
      </c>
      <c r="G2396" s="2">
        <f t="shared" si="219"/>
        <v>-9.9619120057528737E-3</v>
      </c>
      <c r="H2396" s="2" t="str">
        <f t="shared" si="220"/>
        <v>Hold</v>
      </c>
    </row>
    <row r="2397" spans="1:8" ht="13.5" x14ac:dyDescent="0.25">
      <c r="A2397" s="4">
        <f>TITRES_STAT!B2400</f>
        <v>45495</v>
      </c>
      <c r="B2397" s="2">
        <f>TITRES_STAT!D2400</f>
        <v>6.5355999999999996</v>
      </c>
      <c r="C2397" s="2">
        <f t="shared" si="222"/>
        <v>6.0860809724412048</v>
      </c>
      <c r="D2397" s="2">
        <f t="shared" ref="D2397:D2460" si="224">$D$4*B2397+(1-$D$4)*D2396</f>
        <v>6.2103945363192761</v>
      </c>
      <c r="E2397" s="2">
        <f t="shared" si="223"/>
        <v>-0.12431356387807124</v>
      </c>
      <c r="F2397" s="2">
        <f t="shared" si="221"/>
        <v>-0.11746819769736389</v>
      </c>
      <c r="G2397" s="2">
        <f t="shared" si="219"/>
        <v>-6.8453661807073574E-3</v>
      </c>
      <c r="H2397" s="2" t="str">
        <f t="shared" si="220"/>
        <v>Hold</v>
      </c>
    </row>
    <row r="2398" spans="1:8" ht="13.5" x14ac:dyDescent="0.25">
      <c r="A2398" s="4">
        <f>TITRES_STAT!B2401</f>
        <v>45496</v>
      </c>
      <c r="B2398" s="2">
        <f>TITRES_STAT!D2401</f>
        <v>6.5164</v>
      </c>
      <c r="C2398" s="2">
        <f t="shared" si="222"/>
        <v>6.1233915920656354</v>
      </c>
      <c r="D2398" s="2">
        <f t="shared" si="224"/>
        <v>6.2330616077030339</v>
      </c>
      <c r="E2398" s="2">
        <f t="shared" si="223"/>
        <v>-0.10967001563739842</v>
      </c>
      <c r="F2398" s="2">
        <f t="shared" si="221"/>
        <v>-0.1159085612853708</v>
      </c>
      <c r="G2398" s="2">
        <f t="shared" si="219"/>
        <v>6.2385456479723822E-3</v>
      </c>
      <c r="H2398" s="2" t="str">
        <f t="shared" si="220"/>
        <v>Sell</v>
      </c>
    </row>
    <row r="2399" spans="1:8" ht="13.5" x14ac:dyDescent="0.25">
      <c r="A2399" s="4">
        <f>TITRES_STAT!B2402</f>
        <v>45497</v>
      </c>
      <c r="B2399" s="2">
        <f>TITRES_STAT!D2402</f>
        <v>6.5644</v>
      </c>
      <c r="C2399" s="2">
        <f t="shared" si="222"/>
        <v>6.1549621163632295</v>
      </c>
      <c r="D2399" s="2">
        <f t="shared" si="224"/>
        <v>6.2576051923176239</v>
      </c>
      <c r="E2399" s="2">
        <f t="shared" si="223"/>
        <v>-0.10264307595439437</v>
      </c>
      <c r="F2399" s="2">
        <f t="shared" si="221"/>
        <v>-0.11325546421917551</v>
      </c>
      <c r="G2399" s="2">
        <f t="shared" si="219"/>
        <v>1.0612388264781142E-2</v>
      </c>
      <c r="H2399" s="2" t="str">
        <f t="shared" si="220"/>
        <v>Sell</v>
      </c>
    </row>
    <row r="2400" spans="1:8" ht="13.5" x14ac:dyDescent="0.25">
      <c r="A2400" s="4">
        <f>TITRES_STAT!B2403</f>
        <v>45499</v>
      </c>
      <c r="B2400" s="2">
        <f>TITRES_STAT!D2403</f>
        <v>6.5644</v>
      </c>
      <c r="C2400" s="2">
        <f t="shared" si="222"/>
        <v>6.1816756369227335</v>
      </c>
      <c r="D2400" s="2">
        <f t="shared" si="224"/>
        <v>6.2803307336274292</v>
      </c>
      <c r="E2400" s="2">
        <f t="shared" si="223"/>
        <v>-9.8655096704695744E-2</v>
      </c>
      <c r="F2400" s="2">
        <f t="shared" si="221"/>
        <v>-0.11033539071627957</v>
      </c>
      <c r="G2400" s="2">
        <f t="shared" si="219"/>
        <v>1.1680294011583825E-2</v>
      </c>
      <c r="H2400" s="2" t="str">
        <f t="shared" si="220"/>
        <v>Sell</v>
      </c>
    </row>
    <row r="2401" spans="1:8" ht="13.5" x14ac:dyDescent="0.25">
      <c r="A2401" s="4">
        <f>TITRES_STAT!B2404</f>
        <v>45502</v>
      </c>
      <c r="B2401" s="2">
        <f>TITRES_STAT!D2404</f>
        <v>6.5164</v>
      </c>
      <c r="C2401" s="2">
        <f t="shared" si="222"/>
        <v>6.2148640004730824</v>
      </c>
      <c r="D2401" s="2">
        <f t="shared" si="224"/>
        <v>6.2978173459513238</v>
      </c>
      <c r="E2401" s="2">
        <f t="shared" si="223"/>
        <v>-8.2953345478241403E-2</v>
      </c>
      <c r="F2401" s="2">
        <f t="shared" si="221"/>
        <v>-0.10485898166867194</v>
      </c>
      <c r="G2401" s="2">
        <f t="shared" si="219"/>
        <v>2.1905636190430539E-2</v>
      </c>
      <c r="H2401" s="2" t="str">
        <f t="shared" si="220"/>
        <v>Sell</v>
      </c>
    </row>
    <row r="2402" spans="1:8" ht="13.5" x14ac:dyDescent="0.25">
      <c r="A2402" s="4">
        <f>TITRES_STAT!B2405</f>
        <v>45503</v>
      </c>
      <c r="B2402" s="2">
        <f>TITRES_STAT!D2405</f>
        <v>6.5259999999999998</v>
      </c>
      <c r="C2402" s="2">
        <f t="shared" si="222"/>
        <v>6.246469538861839</v>
      </c>
      <c r="D2402" s="2">
        <f t="shared" si="224"/>
        <v>6.3147197647697437</v>
      </c>
      <c r="E2402" s="2">
        <f t="shared" si="223"/>
        <v>-6.8250225907904749E-2</v>
      </c>
      <c r="F2402" s="2">
        <f t="shared" si="221"/>
        <v>-9.7537230516518497E-2</v>
      </c>
      <c r="G2402" s="2">
        <f t="shared" si="219"/>
        <v>2.9287004608613748E-2</v>
      </c>
      <c r="H2402" s="2" t="str">
        <f t="shared" si="220"/>
        <v>Sell</v>
      </c>
    </row>
    <row r="2403" spans="1:8" ht="13.5" x14ac:dyDescent="0.25">
      <c r="A2403" s="4">
        <f>TITRES_STAT!B2406</f>
        <v>45504</v>
      </c>
      <c r="B2403" s="2">
        <f>TITRES_STAT!D2406</f>
        <v>6.5452000000000004</v>
      </c>
      <c r="C2403" s="2">
        <f t="shared" si="222"/>
        <v>6.2739203790369409</v>
      </c>
      <c r="D2403" s="2">
        <f t="shared" si="224"/>
        <v>6.3317923747867999</v>
      </c>
      <c r="E2403" s="2">
        <f t="shared" si="223"/>
        <v>-5.7871995749859018E-2</v>
      </c>
      <c r="F2403" s="2">
        <f t="shared" si="221"/>
        <v>-8.9604183563186612E-2</v>
      </c>
      <c r="G2403" s="2">
        <f t="shared" si="219"/>
        <v>3.1732187813327595E-2</v>
      </c>
      <c r="H2403" s="2" t="str">
        <f t="shared" si="220"/>
        <v>Sell</v>
      </c>
    </row>
    <row r="2404" spans="1:8" ht="13.5" x14ac:dyDescent="0.25">
      <c r="A2404" s="4">
        <f>TITRES_STAT!B2407</f>
        <v>45505</v>
      </c>
      <c r="B2404" s="2">
        <f>TITRES_STAT!D2407</f>
        <v>6.5164</v>
      </c>
      <c r="C2404" s="2">
        <f t="shared" si="222"/>
        <v>6.340717243800488</v>
      </c>
      <c r="D2404" s="2">
        <f t="shared" si="224"/>
        <v>6.3454670136914819</v>
      </c>
      <c r="E2404" s="2">
        <f t="shared" si="223"/>
        <v>-4.7497698909939601E-3</v>
      </c>
      <c r="F2404" s="2">
        <f t="shared" si="221"/>
        <v>-7.2633300828748082E-2</v>
      </c>
      <c r="G2404" s="2">
        <f t="shared" ref="G2404:G2467" si="225">E2404-F2404</f>
        <v>6.7883530937754122E-2</v>
      </c>
      <c r="H2404" s="2" t="str">
        <f t="shared" ref="H2404:H2467" si="226">IF(G2404&lt;0,"Hold","Sell")</f>
        <v>Sell</v>
      </c>
    </row>
    <row r="2405" spans="1:8" ht="13.5" x14ac:dyDescent="0.25">
      <c r="A2405" s="4">
        <f>TITRES_STAT!B2408</f>
        <v>45506</v>
      </c>
      <c r="B2405" s="2">
        <f>TITRES_STAT!D2408</f>
        <v>6.5595999999999997</v>
      </c>
      <c r="C2405" s="2">
        <f t="shared" si="222"/>
        <v>6.3824992062927208</v>
      </c>
      <c r="D2405" s="2">
        <f t="shared" si="224"/>
        <v>6.3613287163810019</v>
      </c>
      <c r="E2405" s="2">
        <f t="shared" si="223"/>
        <v>2.1170489911718882E-2</v>
      </c>
      <c r="F2405" s="2">
        <f t="shared" ref="F2405:F2468" si="227">(E2405*(2/(10)))+((1-(2/10))*F2404)</f>
        <v>-5.3872542680654695E-2</v>
      </c>
      <c r="G2405" s="2">
        <f t="shared" si="225"/>
        <v>7.5043032592373576E-2</v>
      </c>
      <c r="H2405" s="2" t="str">
        <f t="shared" si="226"/>
        <v>Sell</v>
      </c>
    </row>
    <row r="2406" spans="1:8" ht="13.5" x14ac:dyDescent="0.25">
      <c r="A2406" s="4">
        <f>TITRES_STAT!B2409</f>
        <v>45509</v>
      </c>
      <c r="B2406" s="2">
        <f>TITRES_STAT!D2409</f>
        <v>6.6794000000000002</v>
      </c>
      <c r="C2406" s="2">
        <f t="shared" si="222"/>
        <v>6.414160866863071</v>
      </c>
      <c r="D2406" s="2">
        <f t="shared" si="224"/>
        <v>6.3848895522046316</v>
      </c>
      <c r="E2406" s="2">
        <f t="shared" si="223"/>
        <v>2.9271314658439351E-2</v>
      </c>
      <c r="F2406" s="2">
        <f t="shared" si="227"/>
        <v>-3.724377121283589E-2</v>
      </c>
      <c r="G2406" s="2">
        <f t="shared" si="225"/>
        <v>6.6515085871275248E-2</v>
      </c>
      <c r="H2406" s="2" t="str">
        <f t="shared" si="226"/>
        <v>Sell</v>
      </c>
    </row>
    <row r="2407" spans="1:8" ht="13.5" x14ac:dyDescent="0.25">
      <c r="A2407" s="4">
        <f>TITRES_STAT!B2410</f>
        <v>45510</v>
      </c>
      <c r="B2407" s="2">
        <f>TITRES_STAT!D2410</f>
        <v>6.7081</v>
      </c>
      <c r="C2407" s="2">
        <f t="shared" si="222"/>
        <v>6.4328438104225985</v>
      </c>
      <c r="D2407" s="2">
        <f t="shared" si="224"/>
        <v>6.4088310668561403</v>
      </c>
      <c r="E2407" s="2">
        <f t="shared" si="223"/>
        <v>2.4012743566458106E-2</v>
      </c>
      <c r="F2407" s="2">
        <f t="shared" si="227"/>
        <v>-2.4992468256977093E-2</v>
      </c>
      <c r="G2407" s="2">
        <f t="shared" si="225"/>
        <v>4.9005211823435202E-2</v>
      </c>
      <c r="H2407" s="2" t="str">
        <f t="shared" si="226"/>
        <v>Sell</v>
      </c>
    </row>
    <row r="2408" spans="1:8" ht="13.5" x14ac:dyDescent="0.25">
      <c r="A2408" s="4">
        <f>TITRES_STAT!B2411</f>
        <v>45511</v>
      </c>
      <c r="B2408" s="2">
        <f>TITRES_STAT!D2411</f>
        <v>6.7081</v>
      </c>
      <c r="C2408" s="2">
        <f t="shared" si="222"/>
        <v>6.4456986088191215</v>
      </c>
      <c r="D2408" s="2">
        <f t="shared" si="224"/>
        <v>6.430999135977908</v>
      </c>
      <c r="E2408" s="2">
        <f t="shared" si="223"/>
        <v>1.4699472841213534E-2</v>
      </c>
      <c r="F2408" s="2">
        <f t="shared" si="227"/>
        <v>-1.7054080037338968E-2</v>
      </c>
      <c r="G2408" s="2">
        <f t="shared" si="225"/>
        <v>3.1753552878552499E-2</v>
      </c>
      <c r="H2408" s="2" t="str">
        <f t="shared" si="226"/>
        <v>Sell</v>
      </c>
    </row>
    <row r="2409" spans="1:8" ht="13.5" x14ac:dyDescent="0.25">
      <c r="A2409" s="4">
        <f>TITRES_STAT!B2412</f>
        <v>45512</v>
      </c>
      <c r="B2409" s="2">
        <f>TITRES_STAT!D2412</f>
        <v>6.8997999999999999</v>
      </c>
      <c r="C2409" s="2">
        <f t="shared" si="222"/>
        <v>6.4639603613084873</v>
      </c>
      <c r="D2409" s="2">
        <f t="shared" si="224"/>
        <v>6.46572512590547</v>
      </c>
      <c r="E2409" s="2">
        <f t="shared" si="223"/>
        <v>-1.7647645969827153E-3</v>
      </c>
      <c r="F2409" s="2">
        <f t="shared" si="227"/>
        <v>-1.3996216949267719E-2</v>
      </c>
      <c r="G2409" s="2">
        <f t="shared" si="225"/>
        <v>1.2231452352285004E-2</v>
      </c>
      <c r="H2409" s="2" t="str">
        <f t="shared" si="226"/>
        <v>Sell</v>
      </c>
    </row>
    <row r="2410" spans="1:8" ht="13.5" x14ac:dyDescent="0.25">
      <c r="A2410" s="4">
        <f>TITRES_STAT!B2413</f>
        <v>45513</v>
      </c>
      <c r="B2410" s="2">
        <f>TITRES_STAT!D2413</f>
        <v>6.8949999999999996</v>
      </c>
      <c r="C2410" s="2">
        <f t="shared" si="222"/>
        <v>6.4794126134148735</v>
      </c>
      <c r="D2410" s="2">
        <f t="shared" si="224"/>
        <v>6.4975232647272874</v>
      </c>
      <c r="E2410" s="2">
        <f t="shared" si="223"/>
        <v>-1.811065131241385E-2</v>
      </c>
      <c r="F2410" s="2">
        <f t="shared" si="227"/>
        <v>-1.4819103821896946E-2</v>
      </c>
      <c r="G2410" s="2">
        <f t="shared" si="225"/>
        <v>-3.2915474905169037E-3</v>
      </c>
      <c r="H2410" s="2" t="str">
        <f t="shared" si="226"/>
        <v>Hold</v>
      </c>
    </row>
    <row r="2411" spans="1:8" ht="13.5" x14ac:dyDescent="0.25">
      <c r="A2411" s="4">
        <f>TITRES_STAT!B2414</f>
        <v>45516</v>
      </c>
      <c r="B2411" s="2">
        <f>TITRES_STAT!D2414</f>
        <v>6.8949999999999996</v>
      </c>
      <c r="C2411" s="2">
        <f t="shared" si="222"/>
        <v>6.4851029805818161</v>
      </c>
      <c r="D2411" s="2">
        <f t="shared" si="224"/>
        <v>6.5269659858585998</v>
      </c>
      <c r="E2411" s="2">
        <f t="shared" si="223"/>
        <v>-4.186300527678366E-2</v>
      </c>
      <c r="F2411" s="2">
        <f t="shared" si="227"/>
        <v>-2.0227884112874288E-2</v>
      </c>
      <c r="G2411" s="2">
        <f t="shared" si="225"/>
        <v>-2.1635121163909372E-2</v>
      </c>
      <c r="H2411" s="2" t="str">
        <f t="shared" si="226"/>
        <v>Hold</v>
      </c>
    </row>
    <row r="2412" spans="1:8" ht="13.5" x14ac:dyDescent="0.25">
      <c r="A2412" s="4">
        <f>TITRES_STAT!B2415</f>
        <v>45518</v>
      </c>
      <c r="B2412" s="2">
        <f>TITRES_STAT!D2415</f>
        <v>6.8038999999999996</v>
      </c>
      <c r="C2412" s="2">
        <f t="shared" si="222"/>
        <v>6.4913948297230757</v>
      </c>
      <c r="D2412" s="2">
        <f t="shared" si="224"/>
        <v>6.5474796165357407</v>
      </c>
      <c r="E2412" s="2">
        <f t="shared" si="223"/>
        <v>-5.6084786812665044E-2</v>
      </c>
      <c r="F2412" s="2">
        <f t="shared" si="227"/>
        <v>-2.739926465283244E-2</v>
      </c>
      <c r="G2412" s="2">
        <f t="shared" si="225"/>
        <v>-2.8685522159832604E-2</v>
      </c>
      <c r="H2412" s="2" t="str">
        <f t="shared" si="226"/>
        <v>Hold</v>
      </c>
    </row>
    <row r="2413" spans="1:8" ht="13.5" x14ac:dyDescent="0.25">
      <c r="A2413" s="4">
        <f>TITRES_STAT!B2416</f>
        <v>45519</v>
      </c>
      <c r="B2413" s="2">
        <f>TITRES_STAT!D2416</f>
        <v>6.8278999999999996</v>
      </c>
      <c r="C2413" s="2">
        <f t="shared" si="222"/>
        <v>6.4996725482272186</v>
      </c>
      <c r="D2413" s="2">
        <f t="shared" si="224"/>
        <v>6.5682514967923522</v>
      </c>
      <c r="E2413" s="2">
        <f t="shared" si="223"/>
        <v>-6.857894856513358E-2</v>
      </c>
      <c r="F2413" s="2">
        <f t="shared" si="227"/>
        <v>-3.5635201435292668E-2</v>
      </c>
      <c r="G2413" s="2">
        <f t="shared" si="225"/>
        <v>-3.2943747129840911E-2</v>
      </c>
      <c r="H2413" s="2" t="str">
        <f t="shared" si="226"/>
        <v>Hold</v>
      </c>
    </row>
    <row r="2414" spans="1:8" ht="13.5" x14ac:dyDescent="0.25">
      <c r="A2414" s="4">
        <f>TITRES_STAT!B2417</f>
        <v>45520</v>
      </c>
      <c r="B2414" s="2">
        <f>TITRES_STAT!D2417</f>
        <v>6.7991000000000001</v>
      </c>
      <c r="C2414" s="2">
        <f t="shared" si="222"/>
        <v>6.5022460023461077</v>
      </c>
      <c r="D2414" s="2">
        <f t="shared" si="224"/>
        <v>6.5853513859188446</v>
      </c>
      <c r="E2414" s="2">
        <f t="shared" si="223"/>
        <v>-8.3105383572736891E-2</v>
      </c>
      <c r="F2414" s="2">
        <f t="shared" si="227"/>
        <v>-4.5129237862781516E-2</v>
      </c>
      <c r="G2414" s="2">
        <f t="shared" si="225"/>
        <v>-3.7976145709955375E-2</v>
      </c>
      <c r="H2414" s="2" t="str">
        <f t="shared" si="226"/>
        <v>Hold</v>
      </c>
    </row>
    <row r="2415" spans="1:8" ht="13.5" x14ac:dyDescent="0.25">
      <c r="A2415" s="4">
        <f>TITRES_STAT!B2418</f>
        <v>45523</v>
      </c>
      <c r="B2415" s="2">
        <f>TITRES_STAT!D2418</f>
        <v>6.7560000000000002</v>
      </c>
      <c r="C2415" s="2">
        <f t="shared" si="222"/>
        <v>6.5110696942928605</v>
      </c>
      <c r="D2415" s="2">
        <f t="shared" si="224"/>
        <v>6.5979920239989305</v>
      </c>
      <c r="E2415" s="2">
        <f t="shared" si="223"/>
        <v>-8.6922329706069945E-2</v>
      </c>
      <c r="F2415" s="2">
        <f t="shared" si="227"/>
        <v>-5.3487856231439201E-2</v>
      </c>
      <c r="G2415" s="2">
        <f t="shared" si="225"/>
        <v>-3.3434473474630744E-2</v>
      </c>
      <c r="H2415" s="2" t="str">
        <f t="shared" si="226"/>
        <v>Hold</v>
      </c>
    </row>
    <row r="2416" spans="1:8" ht="13.5" x14ac:dyDescent="0.25">
      <c r="A2416" s="4">
        <f>TITRES_STAT!B2419</f>
        <v>45524</v>
      </c>
      <c r="B2416" s="2">
        <f>TITRES_STAT!D2419</f>
        <v>6.7942999999999998</v>
      </c>
      <c r="C2416" s="2">
        <f t="shared" si="222"/>
        <v>6.5369666644016515</v>
      </c>
      <c r="D2416" s="2">
        <f t="shared" si="224"/>
        <v>6.6125333555545653</v>
      </c>
      <c r="E2416" s="2">
        <f t="shared" si="223"/>
        <v>-7.5566691152913812E-2</v>
      </c>
      <c r="F2416" s="2">
        <f t="shared" si="227"/>
        <v>-5.7903623215734126E-2</v>
      </c>
      <c r="G2416" s="2">
        <f t="shared" si="225"/>
        <v>-1.7663067937179686E-2</v>
      </c>
      <c r="H2416" s="2" t="str">
        <f t="shared" si="226"/>
        <v>Hold</v>
      </c>
    </row>
    <row r="2417" spans="1:8" ht="13.5" x14ac:dyDescent="0.25">
      <c r="A2417" s="4">
        <f>TITRES_STAT!B2420</f>
        <v>45525</v>
      </c>
      <c r="B2417" s="2">
        <f>TITRES_STAT!D2420</f>
        <v>6.7560000000000002</v>
      </c>
      <c r="C2417" s="2">
        <f t="shared" si="222"/>
        <v>6.5632948698783204</v>
      </c>
      <c r="D2417" s="2">
        <f t="shared" si="224"/>
        <v>6.6231605144023753</v>
      </c>
      <c r="E2417" s="2">
        <f t="shared" si="223"/>
        <v>-5.9865644524054851E-2</v>
      </c>
      <c r="F2417" s="2">
        <f t="shared" si="227"/>
        <v>-5.8296027477398274E-2</v>
      </c>
      <c r="G2417" s="2">
        <f t="shared" si="225"/>
        <v>-1.5696170466565768E-3</v>
      </c>
      <c r="H2417" s="2" t="str">
        <f t="shared" si="226"/>
        <v>Hold</v>
      </c>
    </row>
    <row r="2418" spans="1:8" ht="13.5" x14ac:dyDescent="0.25">
      <c r="A2418" s="4">
        <f>TITRES_STAT!B2421</f>
        <v>45526</v>
      </c>
      <c r="B2418" s="2">
        <f>TITRES_STAT!D2421</f>
        <v>6.7656000000000001</v>
      </c>
      <c r="C2418" s="2">
        <f t="shared" si="222"/>
        <v>6.5855725822047324</v>
      </c>
      <c r="D2418" s="2">
        <f t="shared" si="224"/>
        <v>6.6337115874096071</v>
      </c>
      <c r="E2418" s="2">
        <f t="shared" si="223"/>
        <v>-4.8139005204874685E-2</v>
      </c>
      <c r="F2418" s="2">
        <f t="shared" si="227"/>
        <v>-5.6264623022893562E-2</v>
      </c>
      <c r="G2418" s="2">
        <f t="shared" si="225"/>
        <v>8.1256178180188765E-3</v>
      </c>
      <c r="H2418" s="2" t="str">
        <f t="shared" si="226"/>
        <v>Sell</v>
      </c>
    </row>
    <row r="2419" spans="1:8" ht="13.5" x14ac:dyDescent="0.25">
      <c r="A2419" s="4">
        <f>TITRES_STAT!B2422</f>
        <v>45527</v>
      </c>
      <c r="B2419" s="2">
        <f>TITRES_STAT!D2422</f>
        <v>6.7751999999999999</v>
      </c>
      <c r="C2419" s="2">
        <f t="shared" si="222"/>
        <v>6.6339152618655426</v>
      </c>
      <c r="D2419" s="2">
        <f t="shared" si="224"/>
        <v>6.6441922105644506</v>
      </c>
      <c r="E2419" s="2">
        <f t="shared" si="223"/>
        <v>-1.0276948698908051E-2</v>
      </c>
      <c r="F2419" s="2">
        <f t="shared" si="227"/>
        <v>-4.706708815809646E-2</v>
      </c>
      <c r="G2419" s="2">
        <f t="shared" si="225"/>
        <v>3.6790139459188409E-2</v>
      </c>
      <c r="H2419" s="2" t="str">
        <f t="shared" si="226"/>
        <v>Sell</v>
      </c>
    </row>
    <row r="2420" spans="1:8" ht="13.5" x14ac:dyDescent="0.25">
      <c r="A2420" s="4">
        <f>TITRES_STAT!B2423</f>
        <v>45530</v>
      </c>
      <c r="B2420" s="2">
        <f>TITRES_STAT!D2423</f>
        <v>6.7560000000000002</v>
      </c>
      <c r="C2420" s="2">
        <f t="shared" si="222"/>
        <v>6.6740821446554595</v>
      </c>
      <c r="D2420" s="2">
        <f t="shared" si="224"/>
        <v>6.652474269041158</v>
      </c>
      <c r="E2420" s="2">
        <f t="shared" si="223"/>
        <v>2.1607875614301442E-2</v>
      </c>
      <c r="F2420" s="2">
        <f t="shared" si="227"/>
        <v>-3.3332095403616882E-2</v>
      </c>
      <c r="G2420" s="2">
        <f t="shared" si="225"/>
        <v>5.4939971017918324E-2</v>
      </c>
      <c r="H2420" s="2" t="str">
        <f t="shared" si="226"/>
        <v>Sell</v>
      </c>
    </row>
    <row r="2421" spans="1:8" ht="13.5" x14ac:dyDescent="0.25">
      <c r="A2421" s="4">
        <f>TITRES_STAT!B2424</f>
        <v>45531</v>
      </c>
      <c r="B2421" s="2">
        <f>TITRES_STAT!D2424</f>
        <v>6.7560000000000002</v>
      </c>
      <c r="C2421" s="2">
        <f t="shared" si="222"/>
        <v>6.708069507016158</v>
      </c>
      <c r="D2421" s="2">
        <f t="shared" si="224"/>
        <v>6.6601428417047766</v>
      </c>
      <c r="E2421" s="2">
        <f t="shared" si="223"/>
        <v>4.7926665311381456E-2</v>
      </c>
      <c r="F2421" s="2">
        <f t="shared" si="227"/>
        <v>-1.7080343260617213E-2</v>
      </c>
      <c r="G2421" s="2">
        <f t="shared" si="225"/>
        <v>6.5007008571998676E-2</v>
      </c>
      <c r="H2421" s="2" t="str">
        <f t="shared" si="226"/>
        <v>Sell</v>
      </c>
    </row>
    <row r="2422" spans="1:8" ht="13.5" x14ac:dyDescent="0.25">
      <c r="A2422" s="4">
        <f>TITRES_STAT!B2425</f>
        <v>45532</v>
      </c>
      <c r="B2422" s="2">
        <f>TITRES_STAT!D2425</f>
        <v>6.7560000000000002</v>
      </c>
      <c r="C2422" s="2">
        <f t="shared" si="222"/>
        <v>6.7228126597829032</v>
      </c>
      <c r="D2422" s="2">
        <f t="shared" si="224"/>
        <v>6.6672433719488673</v>
      </c>
      <c r="E2422" s="2">
        <f t="shared" si="223"/>
        <v>5.5569287834035919E-2</v>
      </c>
      <c r="F2422" s="2">
        <f t="shared" si="227"/>
        <v>-2.5504170416865875E-3</v>
      </c>
      <c r="G2422" s="2">
        <f t="shared" si="225"/>
        <v>5.8119704875722503E-2</v>
      </c>
      <c r="H2422" s="2" t="str">
        <f t="shared" si="226"/>
        <v>Sell</v>
      </c>
    </row>
    <row r="2423" spans="1:8" ht="13.5" x14ac:dyDescent="0.25">
      <c r="A2423" s="4">
        <f>TITRES_STAT!B2426</f>
        <v>45533</v>
      </c>
      <c r="B2423" s="2">
        <f>TITRES_STAT!D2426</f>
        <v>6.7704000000000004</v>
      </c>
      <c r="C2423" s="2">
        <f t="shared" si="222"/>
        <v>6.7389799428932253</v>
      </c>
      <c r="D2423" s="2">
        <f t="shared" si="224"/>
        <v>6.6748846036563592</v>
      </c>
      <c r="E2423" s="2">
        <f t="shared" si="223"/>
        <v>6.4095339236866167E-2</v>
      </c>
      <c r="F2423" s="2">
        <f t="shared" si="227"/>
        <v>1.0778734214023963E-2</v>
      </c>
      <c r="G2423" s="2">
        <f t="shared" si="225"/>
        <v>5.3316605022842203E-2</v>
      </c>
      <c r="H2423" s="2" t="str">
        <f t="shared" si="226"/>
        <v>Sell</v>
      </c>
    </row>
    <row r="2424" spans="1:8" ht="13.5" x14ac:dyDescent="0.25">
      <c r="A2424" s="4">
        <f>TITRES_STAT!B2427</f>
        <v>45534</v>
      </c>
      <c r="B2424" s="2">
        <f>TITRES_STAT!D2427</f>
        <v>6.7225000000000001</v>
      </c>
      <c r="C2424" s="2">
        <f t="shared" si="222"/>
        <v>6.7482291824481138</v>
      </c>
      <c r="D2424" s="2">
        <f t="shared" si="224"/>
        <v>6.6784116700521841</v>
      </c>
      <c r="E2424" s="2">
        <f t="shared" si="223"/>
        <v>6.9817512395929704E-2</v>
      </c>
      <c r="F2424" s="2">
        <f t="shared" si="227"/>
        <v>2.2586489850405112E-2</v>
      </c>
      <c r="G2424" s="2">
        <f t="shared" si="225"/>
        <v>4.7231022545524595E-2</v>
      </c>
      <c r="H2424" s="2" t="str">
        <f t="shared" si="226"/>
        <v>Sell</v>
      </c>
    </row>
    <row r="2425" spans="1:8" ht="13.5" x14ac:dyDescent="0.25">
      <c r="A2425" s="4">
        <f>TITRES_STAT!B2428</f>
        <v>45537</v>
      </c>
      <c r="B2425" s="2">
        <f>TITRES_STAT!D2428</f>
        <v>6.7560000000000002</v>
      </c>
      <c r="C2425" s="2">
        <f t="shared" si="222"/>
        <v>6.7494246928407113</v>
      </c>
      <c r="D2425" s="2">
        <f t="shared" si="224"/>
        <v>6.6841589537520223</v>
      </c>
      <c r="E2425" s="2">
        <f t="shared" si="223"/>
        <v>6.5265739088689045E-2</v>
      </c>
      <c r="F2425" s="2">
        <f t="shared" si="227"/>
        <v>3.1122339698061899E-2</v>
      </c>
      <c r="G2425" s="2">
        <f t="shared" si="225"/>
        <v>3.4143399390627147E-2</v>
      </c>
      <c r="H2425" s="2" t="str">
        <f t="shared" si="226"/>
        <v>Sell</v>
      </c>
    </row>
    <row r="2426" spans="1:8" ht="13.5" x14ac:dyDescent="0.25">
      <c r="A2426" s="4">
        <f>TITRES_STAT!B2429</f>
        <v>45538</v>
      </c>
      <c r="B2426" s="2">
        <f>TITRES_STAT!D2429</f>
        <v>6.7656000000000001</v>
      </c>
      <c r="C2426" s="2">
        <f t="shared" si="222"/>
        <v>6.7563285862498326</v>
      </c>
      <c r="D2426" s="2">
        <f t="shared" si="224"/>
        <v>6.6901916238444645</v>
      </c>
      <c r="E2426" s="2">
        <f t="shared" si="223"/>
        <v>6.6136962405368038E-2</v>
      </c>
      <c r="F2426" s="2">
        <f t="shared" si="227"/>
        <v>3.8125264239523129E-2</v>
      </c>
      <c r="G2426" s="2">
        <f t="shared" si="225"/>
        <v>2.8011698165844909E-2</v>
      </c>
      <c r="H2426" s="2" t="str">
        <f t="shared" si="226"/>
        <v>Sell</v>
      </c>
    </row>
    <row r="2427" spans="1:8" ht="13.5" x14ac:dyDescent="0.25">
      <c r="A2427" s="4">
        <f>TITRES_STAT!B2430</f>
        <v>45539</v>
      </c>
      <c r="B2427" s="2">
        <f>TITRES_STAT!D2430</f>
        <v>6.7942999999999998</v>
      </c>
      <c r="C2427" s="2">
        <f t="shared" si="222"/>
        <v>6.7562780345190889</v>
      </c>
      <c r="D2427" s="2">
        <f t="shared" si="224"/>
        <v>6.6979033554115412</v>
      </c>
      <c r="E2427" s="2">
        <f t="shared" si="223"/>
        <v>5.8374679107547678E-2</v>
      </c>
      <c r="F2427" s="2">
        <f t="shared" si="227"/>
        <v>4.2175147213128039E-2</v>
      </c>
      <c r="G2427" s="2">
        <f t="shared" si="225"/>
        <v>1.6199531894419639E-2</v>
      </c>
      <c r="H2427" s="2" t="str">
        <f t="shared" si="226"/>
        <v>Sell</v>
      </c>
    </row>
    <row r="2428" spans="1:8" ht="13.5" x14ac:dyDescent="0.25">
      <c r="A2428" s="4">
        <f>TITRES_STAT!B2431</f>
        <v>45540</v>
      </c>
      <c r="B2428" s="2">
        <f>TITRES_STAT!D2431</f>
        <v>6.7847999999999997</v>
      </c>
      <c r="C2428" s="2">
        <f t="shared" si="222"/>
        <v>6.757712183054613</v>
      </c>
      <c r="D2428" s="2">
        <f t="shared" si="224"/>
        <v>6.7043401438995751</v>
      </c>
      <c r="E2428" s="2">
        <f t="shared" si="223"/>
        <v>5.3372039155037854E-2</v>
      </c>
      <c r="F2428" s="2">
        <f t="shared" si="227"/>
        <v>4.4414525601510005E-2</v>
      </c>
      <c r="G2428" s="2">
        <f t="shared" si="225"/>
        <v>8.9575135535278488E-3</v>
      </c>
      <c r="H2428" s="2" t="str">
        <f t="shared" si="226"/>
        <v>Sell</v>
      </c>
    </row>
    <row r="2429" spans="1:8" ht="13.5" x14ac:dyDescent="0.25">
      <c r="A2429" s="4">
        <f>TITRES_STAT!B2432</f>
        <v>45541</v>
      </c>
      <c r="B2429" s="2">
        <f>TITRES_STAT!D2432</f>
        <v>6.8038999999999996</v>
      </c>
      <c r="C2429" s="2">
        <f t="shared" si="222"/>
        <v>6.7604026164308264</v>
      </c>
      <c r="D2429" s="2">
        <f t="shared" si="224"/>
        <v>6.7117149480551621</v>
      </c>
      <c r="E2429" s="2">
        <f t="shared" si="223"/>
        <v>4.8687668375664295E-2</v>
      </c>
      <c r="F2429" s="2">
        <f t="shared" si="227"/>
        <v>4.5269154156340863E-2</v>
      </c>
      <c r="G2429" s="2">
        <f t="shared" si="225"/>
        <v>3.4185142193234319E-3</v>
      </c>
      <c r="H2429" s="2" t="str">
        <f t="shared" si="226"/>
        <v>Sell</v>
      </c>
    </row>
    <row r="2430" spans="1:8" ht="13.5" x14ac:dyDescent="0.25">
      <c r="A2430" s="4">
        <f>TITRES_STAT!B2433</f>
        <v>45544</v>
      </c>
      <c r="B2430" s="2">
        <f>TITRES_STAT!D2433</f>
        <v>6.9763999999999999</v>
      </c>
      <c r="C2430" s="2">
        <f t="shared" si="222"/>
        <v>6.7597252908260836</v>
      </c>
      <c r="D2430" s="2">
        <f t="shared" si="224"/>
        <v>6.7313212481992242</v>
      </c>
      <c r="E2430" s="2">
        <f t="shared" si="223"/>
        <v>2.8404042626859471E-2</v>
      </c>
      <c r="F2430" s="2">
        <f t="shared" si="227"/>
        <v>4.1896131850444586E-2</v>
      </c>
      <c r="G2430" s="2">
        <f t="shared" si="225"/>
        <v>-1.3492089223585114E-2</v>
      </c>
      <c r="H2430" s="2" t="str">
        <f t="shared" si="226"/>
        <v>Hold</v>
      </c>
    </row>
    <row r="2431" spans="1:8" ht="13.5" x14ac:dyDescent="0.25">
      <c r="A2431" s="4">
        <f>TITRES_STAT!B2434</f>
        <v>45545</v>
      </c>
      <c r="B2431" s="2">
        <f>TITRES_STAT!D2434</f>
        <v>6.9428999999999998</v>
      </c>
      <c r="C2431" s="2">
        <f t="shared" si="222"/>
        <v>6.7591521691605321</v>
      </c>
      <c r="D2431" s="2">
        <f t="shared" si="224"/>
        <v>6.7469937483326152</v>
      </c>
      <c r="E2431" s="2">
        <f t="shared" si="223"/>
        <v>1.2158420827916849E-2</v>
      </c>
      <c r="F2431" s="2">
        <f t="shared" si="227"/>
        <v>3.5948589645939041E-2</v>
      </c>
      <c r="G2431" s="2">
        <f t="shared" si="225"/>
        <v>-2.3790168818022192E-2</v>
      </c>
      <c r="H2431" s="2" t="str">
        <f t="shared" si="226"/>
        <v>Hold</v>
      </c>
    </row>
    <row r="2432" spans="1:8" ht="13.5" x14ac:dyDescent="0.25">
      <c r="A2432" s="4">
        <f>TITRES_STAT!B2435</f>
        <v>45546</v>
      </c>
      <c r="B2432" s="2">
        <f>TITRES_STAT!D2435</f>
        <v>6.8997999999999999</v>
      </c>
      <c r="C2432" s="2">
        <f t="shared" si="222"/>
        <v>6.7586672200589115</v>
      </c>
      <c r="D2432" s="2">
        <f t="shared" si="224"/>
        <v>6.7583127299376065</v>
      </c>
      <c r="E2432" s="2">
        <f t="shared" si="223"/>
        <v>3.5449012130506219E-4</v>
      </c>
      <c r="F2432" s="2">
        <f t="shared" si="227"/>
        <v>2.8829769741012246E-2</v>
      </c>
      <c r="G2432" s="2">
        <f t="shared" si="225"/>
        <v>-2.8475279619707184E-2</v>
      </c>
      <c r="H2432" s="2" t="str">
        <f t="shared" si="226"/>
        <v>Hold</v>
      </c>
    </row>
    <row r="2433" spans="1:8" ht="13.5" x14ac:dyDescent="0.25">
      <c r="A2433" s="4">
        <f>TITRES_STAT!B2436</f>
        <v>45547</v>
      </c>
      <c r="B2433" s="2">
        <f>TITRES_STAT!D2436</f>
        <v>6.9619999999999997</v>
      </c>
      <c r="C2433" s="2">
        <f t="shared" si="222"/>
        <v>6.7604722631267711</v>
      </c>
      <c r="D2433" s="2">
        <f t="shared" si="224"/>
        <v>6.773400675868154</v>
      </c>
      <c r="E2433" s="2">
        <f t="shared" si="223"/>
        <v>-1.29284127413829E-2</v>
      </c>
      <c r="F2433" s="2">
        <f t="shared" si="227"/>
        <v>2.0478133244533219E-2</v>
      </c>
      <c r="G2433" s="2">
        <f t="shared" si="225"/>
        <v>-3.3406545985916122E-2</v>
      </c>
      <c r="H2433" s="2" t="str">
        <f t="shared" si="226"/>
        <v>Hold</v>
      </c>
    </row>
    <row r="2434" spans="1:8" ht="13.5" x14ac:dyDescent="0.25">
      <c r="A2434" s="4">
        <f>TITRES_STAT!B2437</f>
        <v>45548</v>
      </c>
      <c r="B2434" s="2">
        <f>TITRES_STAT!D2437</f>
        <v>6.9619999999999997</v>
      </c>
      <c r="C2434" s="2">
        <f t="shared" si="222"/>
        <v>6.7546303764918836</v>
      </c>
      <c r="D2434" s="2">
        <f t="shared" si="224"/>
        <v>6.7873709961742161</v>
      </c>
      <c r="E2434" s="2">
        <f t="shared" si="223"/>
        <v>-3.274061968233255E-2</v>
      </c>
      <c r="F2434" s="2">
        <f t="shared" si="227"/>
        <v>9.834382659160066E-3</v>
      </c>
      <c r="G2434" s="2">
        <f t="shared" si="225"/>
        <v>-4.2575002341492613E-2</v>
      </c>
      <c r="H2434" s="2" t="str">
        <f t="shared" si="226"/>
        <v>Hold</v>
      </c>
    </row>
    <row r="2435" spans="1:8" ht="13.5" x14ac:dyDescent="0.25">
      <c r="A2435" s="4">
        <f>TITRES_STAT!B2438</f>
        <v>45551</v>
      </c>
      <c r="B2435" s="2">
        <f>TITRES_STAT!D2438</f>
        <v>6.9619999999999997</v>
      </c>
      <c r="C2435" s="2">
        <f t="shared" si="222"/>
        <v>6.7548410878008243</v>
      </c>
      <c r="D2435" s="2">
        <f t="shared" si="224"/>
        <v>6.8003064779390892</v>
      </c>
      <c r="E2435" s="2">
        <f t="shared" si="223"/>
        <v>-4.5465390138264894E-2</v>
      </c>
      <c r="F2435" s="2">
        <f t="shared" si="227"/>
        <v>-1.2255719003249274E-3</v>
      </c>
      <c r="G2435" s="2">
        <f t="shared" si="225"/>
        <v>-4.4239818237939967E-2</v>
      </c>
      <c r="H2435" s="2" t="str">
        <f t="shared" si="226"/>
        <v>Hold</v>
      </c>
    </row>
    <row r="2436" spans="1:8" ht="13.5" x14ac:dyDescent="0.25">
      <c r="A2436" s="4">
        <f>TITRES_STAT!B2439</f>
        <v>45552</v>
      </c>
      <c r="B2436" s="2">
        <f>TITRES_STAT!D2439</f>
        <v>6.9333</v>
      </c>
      <c r="C2436" s="2">
        <f t="shared" si="222"/>
        <v>6.7564963050622353</v>
      </c>
      <c r="D2436" s="2">
        <f t="shared" si="224"/>
        <v>6.8101578499436011</v>
      </c>
      <c r="E2436" s="2">
        <f t="shared" si="223"/>
        <v>-5.3661544881365764E-2</v>
      </c>
      <c r="F2436" s="2">
        <f t="shared" si="227"/>
        <v>-1.1712766496533095E-2</v>
      </c>
      <c r="G2436" s="2">
        <f t="shared" si="225"/>
        <v>-4.1948778384832672E-2</v>
      </c>
      <c r="H2436" s="2" t="str">
        <f t="shared" si="226"/>
        <v>Hold</v>
      </c>
    </row>
    <row r="2437" spans="1:8" ht="13.5" x14ac:dyDescent="0.25">
      <c r="A2437" s="4">
        <f>TITRES_STAT!B2440</f>
        <v>45553</v>
      </c>
      <c r="B2437" s="2">
        <f>TITRES_STAT!D2440</f>
        <v>6.9237000000000002</v>
      </c>
      <c r="C2437" s="2">
        <f t="shared" si="222"/>
        <v>6.7623122581295831</v>
      </c>
      <c r="D2437" s="2">
        <f t="shared" si="224"/>
        <v>6.8185683795774086</v>
      </c>
      <c r="E2437" s="2">
        <f t="shared" si="223"/>
        <v>-5.6256121447825436E-2</v>
      </c>
      <c r="F2437" s="2">
        <f t="shared" si="227"/>
        <v>-2.0621437486791565E-2</v>
      </c>
      <c r="G2437" s="2">
        <f t="shared" si="225"/>
        <v>-3.5634683961033871E-2</v>
      </c>
      <c r="H2437" s="2" t="str">
        <f t="shared" si="226"/>
        <v>Hold</v>
      </c>
    </row>
    <row r="2438" spans="1:8" ht="13.5" x14ac:dyDescent="0.25">
      <c r="A2438" s="4">
        <f>TITRES_STAT!B2441</f>
        <v>45554</v>
      </c>
      <c r="B2438" s="2">
        <f>TITRES_STAT!D2441</f>
        <v>6.8949999999999996</v>
      </c>
      <c r="C2438" s="2">
        <f t="shared" si="222"/>
        <v>6.7657719107250314</v>
      </c>
      <c r="D2438" s="2">
        <f t="shared" si="224"/>
        <v>6.824229981090193</v>
      </c>
      <c r="E2438" s="2">
        <f t="shared" si="223"/>
        <v>-5.8458070365161596E-2</v>
      </c>
      <c r="F2438" s="2">
        <f t="shared" si="227"/>
        <v>-2.8188764062465572E-2</v>
      </c>
      <c r="G2438" s="2">
        <f t="shared" si="225"/>
        <v>-3.0269306302696024E-2</v>
      </c>
      <c r="H2438" s="2" t="str">
        <f t="shared" si="226"/>
        <v>Hold</v>
      </c>
    </row>
    <row r="2439" spans="1:8" ht="13.5" x14ac:dyDescent="0.25">
      <c r="A2439" s="4">
        <f>TITRES_STAT!B2442</f>
        <v>45555</v>
      </c>
      <c r="B2439" s="2">
        <f>TITRES_STAT!D2442</f>
        <v>6.9237000000000002</v>
      </c>
      <c r="C2439" s="2">
        <f t="shared" si="222"/>
        <v>6.7716377706134878</v>
      </c>
      <c r="D2439" s="2">
        <f t="shared" si="224"/>
        <v>6.8315981306390672</v>
      </c>
      <c r="E2439" s="2">
        <f t="shared" si="223"/>
        <v>-5.9960360025579362E-2</v>
      </c>
      <c r="F2439" s="2">
        <f t="shared" si="227"/>
        <v>-3.4543083255088328E-2</v>
      </c>
      <c r="G2439" s="2">
        <f t="shared" si="225"/>
        <v>-2.5417276770491035E-2</v>
      </c>
      <c r="H2439" s="2" t="str">
        <f t="shared" si="226"/>
        <v>Hold</v>
      </c>
    </row>
    <row r="2440" spans="1:8" ht="13.5" x14ac:dyDescent="0.25">
      <c r="A2440" s="4">
        <f>TITRES_STAT!B2443</f>
        <v>45558</v>
      </c>
      <c r="B2440" s="2">
        <f>TITRES_STAT!D2443</f>
        <v>6.9477000000000002</v>
      </c>
      <c r="C2440" s="2">
        <f t="shared" si="222"/>
        <v>6.803139652057566</v>
      </c>
      <c r="D2440" s="2">
        <f t="shared" si="224"/>
        <v>6.8401982691102479</v>
      </c>
      <c r="E2440" s="2">
        <f t="shared" si="223"/>
        <v>-3.7058617052681875E-2</v>
      </c>
      <c r="F2440" s="2">
        <f t="shared" si="227"/>
        <v>-3.5046190014607043E-2</v>
      </c>
      <c r="G2440" s="2">
        <f t="shared" si="225"/>
        <v>-2.0124270380748321E-3</v>
      </c>
      <c r="H2440" s="2" t="str">
        <f t="shared" si="226"/>
        <v>Hold</v>
      </c>
    </row>
    <row r="2441" spans="1:8" ht="13.5" x14ac:dyDescent="0.25">
      <c r="A2441" s="4">
        <f>TITRES_STAT!B2444</f>
        <v>45559</v>
      </c>
      <c r="B2441" s="2">
        <f>TITRES_STAT!D2444</f>
        <v>6.9619999999999997</v>
      </c>
      <c r="C2441" s="2">
        <f t="shared" si="222"/>
        <v>6.8246412440487099</v>
      </c>
      <c r="D2441" s="2">
        <f t="shared" si="224"/>
        <v>6.8492206195465259</v>
      </c>
      <c r="E2441" s="2">
        <f t="shared" si="223"/>
        <v>-2.4579375497816081E-2</v>
      </c>
      <c r="F2441" s="2">
        <f t="shared" si="227"/>
        <v>-3.2952827111248854E-2</v>
      </c>
      <c r="G2441" s="2">
        <f t="shared" si="225"/>
        <v>8.3734516134327738E-3</v>
      </c>
      <c r="H2441" s="2" t="str">
        <f t="shared" si="226"/>
        <v>Sell</v>
      </c>
    </row>
    <row r="2442" spans="1:8" ht="13.5" x14ac:dyDescent="0.25">
      <c r="A2442" s="4">
        <f>TITRES_STAT!B2445</f>
        <v>45560</v>
      </c>
      <c r="B2442" s="2">
        <f>TITRES_STAT!D2445</f>
        <v>7.0579000000000001</v>
      </c>
      <c r="C2442" s="2">
        <f t="shared" si="222"/>
        <v>6.8362041295796772</v>
      </c>
      <c r="D2442" s="2">
        <f t="shared" si="224"/>
        <v>6.8646783514319685</v>
      </c>
      <c r="E2442" s="2">
        <f t="shared" si="223"/>
        <v>-2.8474221852291315E-2</v>
      </c>
      <c r="F2442" s="2">
        <f t="shared" si="227"/>
        <v>-3.2057106059457351E-2</v>
      </c>
      <c r="G2442" s="2">
        <f t="shared" si="225"/>
        <v>3.5828842071660358E-3</v>
      </c>
      <c r="H2442" s="2" t="str">
        <f t="shared" si="226"/>
        <v>Sell</v>
      </c>
    </row>
    <row r="2443" spans="1:8" ht="13.5" x14ac:dyDescent="0.25">
      <c r="A2443" s="4">
        <f>TITRES_STAT!B2446</f>
        <v>45561</v>
      </c>
      <c r="B2443" s="2">
        <f>TITRES_STAT!D2446</f>
        <v>7.1632999999999996</v>
      </c>
      <c r="C2443" s="2">
        <f t="shared" si="222"/>
        <v>6.855557340413573</v>
      </c>
      <c r="D2443" s="2">
        <f t="shared" si="224"/>
        <v>6.8867984735481187</v>
      </c>
      <c r="E2443" s="2">
        <f t="shared" si="223"/>
        <v>-3.1241133134545684E-2</v>
      </c>
      <c r="F2443" s="2">
        <f t="shared" si="227"/>
        <v>-3.1893911474475019E-2</v>
      </c>
      <c r="G2443" s="2">
        <f t="shared" si="225"/>
        <v>6.5277833992933437E-4</v>
      </c>
      <c r="H2443" s="2" t="str">
        <f t="shared" si="226"/>
        <v>Sell</v>
      </c>
    </row>
    <row r="2444" spans="1:8" ht="13.5" x14ac:dyDescent="0.25">
      <c r="A2444" s="4">
        <f>TITRES_STAT!B2447</f>
        <v>45562</v>
      </c>
      <c r="B2444" s="2">
        <f>TITRES_STAT!D2447</f>
        <v>7.1872999999999996</v>
      </c>
      <c r="C2444" s="2">
        <f t="shared" si="222"/>
        <v>6.8719331341960999</v>
      </c>
      <c r="D2444" s="2">
        <f t="shared" si="224"/>
        <v>6.9090578458778875</v>
      </c>
      <c r="E2444" s="2">
        <f t="shared" si="223"/>
        <v>-3.7124711681787659E-2</v>
      </c>
      <c r="F2444" s="2">
        <f t="shared" si="227"/>
        <v>-3.2940071515937544E-2</v>
      </c>
      <c r="G2444" s="2">
        <f t="shared" si="225"/>
        <v>-4.1846401658501148E-3</v>
      </c>
      <c r="H2444" s="2" t="str">
        <f t="shared" si="226"/>
        <v>Hold</v>
      </c>
    </row>
    <row r="2445" spans="1:8" ht="13.5" x14ac:dyDescent="0.25">
      <c r="A2445" s="4">
        <f>TITRES_STAT!B2448</f>
        <v>45565</v>
      </c>
      <c r="B2445" s="2">
        <f>TITRES_STAT!D2448</f>
        <v>7.2351999999999999</v>
      </c>
      <c r="C2445" s="2">
        <f t="shared" si="222"/>
        <v>6.8857895750890075</v>
      </c>
      <c r="D2445" s="2">
        <f t="shared" si="224"/>
        <v>6.9332165239610068</v>
      </c>
      <c r="E2445" s="2">
        <f t="shared" si="223"/>
        <v>-4.7426948871999386E-2</v>
      </c>
      <c r="F2445" s="2">
        <f t="shared" si="227"/>
        <v>-3.5837446987149912E-2</v>
      </c>
      <c r="G2445" s="2">
        <f t="shared" si="225"/>
        <v>-1.1589501884849474E-2</v>
      </c>
      <c r="H2445" s="2" t="str">
        <f t="shared" si="226"/>
        <v>Hold</v>
      </c>
    </row>
    <row r="2446" spans="1:8" ht="13.5" x14ac:dyDescent="0.25">
      <c r="A2446" s="4">
        <f>TITRES_STAT!B2449</f>
        <v>45566</v>
      </c>
      <c r="B2446" s="2">
        <f>TITRES_STAT!D2449</f>
        <v>7.1872999999999996</v>
      </c>
      <c r="C2446" s="2">
        <f t="shared" si="222"/>
        <v>6.8930988712291601</v>
      </c>
      <c r="D2446" s="2">
        <f t="shared" si="224"/>
        <v>6.9520375221861173</v>
      </c>
      <c r="E2446" s="2">
        <f t="shared" si="223"/>
        <v>-5.8938650956957161E-2</v>
      </c>
      <c r="F2446" s="2">
        <f t="shared" si="227"/>
        <v>-4.0457687781111362E-2</v>
      </c>
      <c r="G2446" s="2">
        <f t="shared" si="225"/>
        <v>-1.8480963175845799E-2</v>
      </c>
      <c r="H2446" s="2" t="str">
        <f t="shared" si="226"/>
        <v>Hold</v>
      </c>
    </row>
    <row r="2447" spans="1:8" ht="13.5" x14ac:dyDescent="0.25">
      <c r="A2447" s="4">
        <f>TITRES_STAT!B2450</f>
        <v>45567</v>
      </c>
      <c r="B2447" s="2">
        <f>TITRES_STAT!D2450</f>
        <v>7.2351999999999999</v>
      </c>
      <c r="C2447" s="2">
        <f t="shared" ref="C2447:C2510" si="228">$C$4*B2437+C2446*(1-$C$4)</f>
        <v>6.8978067371939051</v>
      </c>
      <c r="D2447" s="2">
        <f t="shared" si="224"/>
        <v>6.9730125205427012</v>
      </c>
      <c r="E2447" s="2">
        <f t="shared" si="223"/>
        <v>-7.5205783348796018E-2</v>
      </c>
      <c r="F2447" s="2">
        <f t="shared" si="227"/>
        <v>-4.7407306894648296E-2</v>
      </c>
      <c r="G2447" s="2">
        <f t="shared" si="225"/>
        <v>-2.7798476454147722E-2</v>
      </c>
      <c r="H2447" s="2" t="str">
        <f t="shared" si="226"/>
        <v>Hold</v>
      </c>
    </row>
    <row r="2448" spans="1:8" ht="13.5" x14ac:dyDescent="0.25">
      <c r="A2448" s="4">
        <f>TITRES_STAT!B2451</f>
        <v>45568</v>
      </c>
      <c r="B2448" s="2">
        <f>TITRES_STAT!D2451</f>
        <v>7.2735000000000003</v>
      </c>
      <c r="C2448" s="2">
        <f t="shared" si="228"/>
        <v>6.8973749314717656</v>
      </c>
      <c r="D2448" s="2">
        <f t="shared" si="224"/>
        <v>6.995270852354353</v>
      </c>
      <c r="E2448" s="2">
        <f t="shared" si="223"/>
        <v>-9.7895920882587362E-2</v>
      </c>
      <c r="F2448" s="2">
        <f t="shared" si="227"/>
        <v>-5.7505029692236115E-2</v>
      </c>
      <c r="G2448" s="2">
        <f t="shared" si="225"/>
        <v>-4.0390891190351247E-2</v>
      </c>
      <c r="H2448" s="2" t="str">
        <f t="shared" si="226"/>
        <v>Hold</v>
      </c>
    </row>
    <row r="2449" spans="1:8" ht="13.5" x14ac:dyDescent="0.25">
      <c r="A2449" s="4">
        <f>TITRES_STAT!B2452</f>
        <v>45569</v>
      </c>
      <c r="B2449" s="2">
        <f>TITRES_STAT!D2452</f>
        <v>7.3070000000000004</v>
      </c>
      <c r="C2449" s="2">
        <f t="shared" si="228"/>
        <v>6.9014249420145708</v>
      </c>
      <c r="D2449" s="2">
        <f t="shared" si="224"/>
        <v>7.018361900328105</v>
      </c>
      <c r="E2449" s="2">
        <f t="shared" si="223"/>
        <v>-0.11693695831353423</v>
      </c>
      <c r="F2449" s="2">
        <f t="shared" si="227"/>
        <v>-6.9391415416495739E-2</v>
      </c>
      <c r="G2449" s="2">
        <f t="shared" si="225"/>
        <v>-4.7545542897038495E-2</v>
      </c>
      <c r="H2449" s="2" t="str">
        <f t="shared" si="226"/>
        <v>Hold</v>
      </c>
    </row>
    <row r="2450" spans="1:8" ht="13.5" x14ac:dyDescent="0.25">
      <c r="A2450" s="4">
        <f>TITRES_STAT!B2453</f>
        <v>45572</v>
      </c>
      <c r="B2450" s="2">
        <f>TITRES_STAT!D2453</f>
        <v>7.3310000000000004</v>
      </c>
      <c r="C2450" s="2">
        <f t="shared" si="228"/>
        <v>6.9085441817046362</v>
      </c>
      <c r="D2450" s="2">
        <f t="shared" si="224"/>
        <v>7.0415202780815793</v>
      </c>
      <c r="E2450" s="2">
        <f t="shared" si="223"/>
        <v>-0.13297609637694308</v>
      </c>
      <c r="F2450" s="2">
        <f t="shared" si="227"/>
        <v>-8.2108351608585206E-2</v>
      </c>
      <c r="G2450" s="2">
        <f t="shared" si="225"/>
        <v>-5.086774476835787E-2</v>
      </c>
      <c r="H2450" s="2" t="str">
        <f t="shared" si="226"/>
        <v>Hold</v>
      </c>
    </row>
    <row r="2451" spans="1:8" ht="13.5" x14ac:dyDescent="0.25">
      <c r="A2451" s="4">
        <f>TITRES_STAT!B2454</f>
        <v>45573</v>
      </c>
      <c r="B2451" s="2">
        <f>TITRES_STAT!D2454</f>
        <v>7.5705999999999998</v>
      </c>
      <c r="C2451" s="2">
        <f t="shared" si="228"/>
        <v>6.9167681537500769</v>
      </c>
      <c r="D2451" s="2">
        <f t="shared" si="224"/>
        <v>7.0807113685940557</v>
      </c>
      <c r="E2451" s="2">
        <f t="shared" si="223"/>
        <v>-0.16394321484397878</v>
      </c>
      <c r="F2451" s="2">
        <f t="shared" si="227"/>
        <v>-9.8475324255663924E-2</v>
      </c>
      <c r="G2451" s="2">
        <f t="shared" si="225"/>
        <v>-6.5467890588314856E-2</v>
      </c>
      <c r="H2451" s="2" t="str">
        <f t="shared" si="226"/>
        <v>Hold</v>
      </c>
    </row>
    <row r="2452" spans="1:8" ht="13.5" x14ac:dyDescent="0.25">
      <c r="A2452" s="4">
        <f>TITRES_STAT!B2455</f>
        <v>45574</v>
      </c>
      <c r="B2452" s="2">
        <f>TITRES_STAT!D2455</f>
        <v>7.6185</v>
      </c>
      <c r="C2452" s="2">
        <f t="shared" si="228"/>
        <v>6.9384807454808346</v>
      </c>
      <c r="D2452" s="2">
        <f t="shared" si="224"/>
        <v>7.1205475635130142</v>
      </c>
      <c r="E2452" s="2">
        <f t="shared" si="223"/>
        <v>-0.18206681803217961</v>
      </c>
      <c r="F2452" s="2">
        <f t="shared" si="227"/>
        <v>-0.11519362301096708</v>
      </c>
      <c r="G2452" s="2">
        <f t="shared" si="225"/>
        <v>-6.6873195021212528E-2</v>
      </c>
      <c r="H2452" s="2" t="str">
        <f t="shared" si="226"/>
        <v>Hold</v>
      </c>
    </row>
    <row r="2453" spans="1:8" ht="13.5" x14ac:dyDescent="0.25">
      <c r="A2453" s="4">
        <f>TITRES_STAT!B2456</f>
        <v>45575</v>
      </c>
      <c r="B2453" s="2">
        <f>TITRES_STAT!D2456</f>
        <v>7.6329000000000002</v>
      </c>
      <c r="C2453" s="2">
        <f t="shared" si="228"/>
        <v>6.9730683230991684</v>
      </c>
      <c r="D2453" s="2">
        <f t="shared" si="224"/>
        <v>7.1584995958453836</v>
      </c>
      <c r="E2453" s="2">
        <f t="shared" si="223"/>
        <v>-0.18543127274621529</v>
      </c>
      <c r="F2453" s="2">
        <f t="shared" si="227"/>
        <v>-0.12924115295801672</v>
      </c>
      <c r="G2453" s="2">
        <f t="shared" si="225"/>
        <v>-5.6190119788198573E-2</v>
      </c>
      <c r="H2453" s="2" t="str">
        <f t="shared" si="226"/>
        <v>Hold</v>
      </c>
    </row>
    <row r="2454" spans="1:8" ht="13.5" x14ac:dyDescent="0.25">
      <c r="A2454" s="4">
        <f>TITRES_STAT!B2457</f>
        <v>45576</v>
      </c>
      <c r="B2454" s="2">
        <f>TITRES_STAT!D2457</f>
        <v>7.6567999999999996</v>
      </c>
      <c r="C2454" s="2">
        <f t="shared" si="228"/>
        <v>7.0060270426223727</v>
      </c>
      <c r="D2454" s="2">
        <f t="shared" si="224"/>
        <v>7.1954107368938729</v>
      </c>
      <c r="E2454" s="2">
        <f t="shared" si="223"/>
        <v>-0.18938369427150015</v>
      </c>
      <c r="F2454" s="2">
        <f t="shared" si="227"/>
        <v>-0.14126966122071341</v>
      </c>
      <c r="G2454" s="2">
        <f t="shared" si="225"/>
        <v>-4.8114033050786736E-2</v>
      </c>
      <c r="H2454" s="2" t="str">
        <f t="shared" si="226"/>
        <v>Hold</v>
      </c>
    </row>
    <row r="2455" spans="1:8" ht="13.5" x14ac:dyDescent="0.25">
      <c r="A2455" s="4">
        <f>TITRES_STAT!B2458</f>
        <v>45579</v>
      </c>
      <c r="B2455" s="2">
        <f>TITRES_STAT!D2458</f>
        <v>7.6567999999999996</v>
      </c>
      <c r="C2455" s="2">
        <f t="shared" si="228"/>
        <v>7.0412844206804692</v>
      </c>
      <c r="D2455" s="2">
        <f t="shared" si="224"/>
        <v>7.2295877193461777</v>
      </c>
      <c r="E2455" s="2">
        <f t="shared" si="223"/>
        <v>-0.1883032986657085</v>
      </c>
      <c r="F2455" s="2">
        <f t="shared" si="227"/>
        <v>-0.15067638870971245</v>
      </c>
      <c r="G2455" s="2">
        <f t="shared" si="225"/>
        <v>-3.7626909955996046E-2</v>
      </c>
      <c r="H2455" s="2" t="str">
        <f t="shared" si="226"/>
        <v>Hold</v>
      </c>
    </row>
    <row r="2456" spans="1:8" ht="13.5" x14ac:dyDescent="0.25">
      <c r="A2456" s="4">
        <f>TITRES_STAT!B2459</f>
        <v>45581</v>
      </c>
      <c r="B2456" s="2">
        <f>TITRES_STAT!D2459</f>
        <v>7.6185</v>
      </c>
      <c r="C2456" s="2">
        <f t="shared" si="228"/>
        <v>7.0637483559603966</v>
      </c>
      <c r="D2456" s="2">
        <f t="shared" si="224"/>
        <v>7.2583960364316464</v>
      </c>
      <c r="E2456" s="2">
        <f t="shared" si="223"/>
        <v>-0.19464768047124981</v>
      </c>
      <c r="F2456" s="2">
        <f t="shared" si="227"/>
        <v>-0.15947064706201994</v>
      </c>
      <c r="G2456" s="2">
        <f t="shared" si="225"/>
        <v>-3.5177033409229869E-2</v>
      </c>
      <c r="H2456" s="2" t="str">
        <f t="shared" si="226"/>
        <v>Hold</v>
      </c>
    </row>
    <row r="2457" spans="1:8" ht="13.5" x14ac:dyDescent="0.25">
      <c r="A2457" s="4">
        <f>TITRES_STAT!B2460</f>
        <v>45582</v>
      </c>
      <c r="B2457" s="2">
        <f>TITRES_STAT!D2460</f>
        <v>7.6520000000000001</v>
      </c>
      <c r="C2457" s="2">
        <f t="shared" si="228"/>
        <v>7.0901255319664891</v>
      </c>
      <c r="D2457" s="2">
        <f t="shared" si="224"/>
        <v>7.2875518855848576</v>
      </c>
      <c r="E2457" s="2">
        <f t="shared" si="223"/>
        <v>-0.19742635361836847</v>
      </c>
      <c r="F2457" s="2">
        <f t="shared" si="227"/>
        <v>-0.16706178837328964</v>
      </c>
      <c r="G2457" s="2">
        <f t="shared" si="225"/>
        <v>-3.0364565245078828E-2</v>
      </c>
      <c r="H2457" s="2" t="str">
        <f t="shared" si="226"/>
        <v>Hold</v>
      </c>
    </row>
    <row r="2458" spans="1:8" ht="13.5" x14ac:dyDescent="0.25">
      <c r="A2458" s="4">
        <f>TITRES_STAT!B2461</f>
        <v>45583</v>
      </c>
      <c r="B2458" s="2">
        <f>TITRES_STAT!D2461</f>
        <v>7.6376999999999997</v>
      </c>
      <c r="C2458" s="2">
        <f t="shared" si="228"/>
        <v>7.1183369885870302</v>
      </c>
      <c r="D2458" s="2">
        <f t="shared" si="224"/>
        <v>7.3134887829489426</v>
      </c>
      <c r="E2458" s="2">
        <f t="shared" si="223"/>
        <v>-0.19515179436191232</v>
      </c>
      <c r="F2458" s="2">
        <f t="shared" si="227"/>
        <v>-0.17267978957101418</v>
      </c>
      <c r="G2458" s="2">
        <f t="shared" si="225"/>
        <v>-2.2472004790898142E-2</v>
      </c>
      <c r="H2458" s="2" t="str">
        <f t="shared" si="226"/>
        <v>Hold</v>
      </c>
    </row>
    <row r="2459" spans="1:8" ht="13.5" x14ac:dyDescent="0.25">
      <c r="A2459" s="4">
        <f>TITRES_STAT!B2462</f>
        <v>45586</v>
      </c>
      <c r="B2459" s="2">
        <f>TITRES_STAT!D2462</f>
        <v>7.6567999999999996</v>
      </c>
      <c r="C2459" s="2">
        <f t="shared" si="228"/>
        <v>7.1473620672659486</v>
      </c>
      <c r="D2459" s="2">
        <f t="shared" si="224"/>
        <v>7.3389192434712438</v>
      </c>
      <c r="E2459" s="2">
        <f t="shared" si="223"/>
        <v>-0.19155717620529522</v>
      </c>
      <c r="F2459" s="2">
        <f t="shared" si="227"/>
        <v>-0.17645526689787039</v>
      </c>
      <c r="G2459" s="2">
        <f t="shared" si="225"/>
        <v>-1.5101909307424832E-2</v>
      </c>
      <c r="H2459" s="2" t="str">
        <f t="shared" si="226"/>
        <v>Hold</v>
      </c>
    </row>
    <row r="2460" spans="1:8" ht="13.5" x14ac:dyDescent="0.25">
      <c r="A2460" s="4">
        <f>TITRES_STAT!B2463</f>
        <v>45587</v>
      </c>
      <c r="B2460" s="2">
        <f>TITRES_STAT!D2463</f>
        <v>7.7142999999999997</v>
      </c>
      <c r="C2460" s="2">
        <f t="shared" si="228"/>
        <v>7.1756140569173414</v>
      </c>
      <c r="D2460" s="2">
        <f t="shared" si="224"/>
        <v>7.3667252254363369</v>
      </c>
      <c r="E2460" s="2">
        <f t="shared" ref="E2460:E2523" si="229">C2460-D2460</f>
        <v>-0.19111116851899546</v>
      </c>
      <c r="F2460" s="2">
        <f t="shared" si="227"/>
        <v>-0.1793864472220954</v>
      </c>
      <c r="G2460" s="2">
        <f t="shared" si="225"/>
        <v>-1.1724721296900054E-2</v>
      </c>
      <c r="H2460" s="2" t="str">
        <f t="shared" si="226"/>
        <v>Hold</v>
      </c>
    </row>
    <row r="2461" spans="1:8" ht="13.5" x14ac:dyDescent="0.25">
      <c r="A2461" s="4">
        <f>TITRES_STAT!B2464</f>
        <v>45588</v>
      </c>
      <c r="B2461" s="2">
        <f>TITRES_STAT!D2464</f>
        <v>7.7717999999999998</v>
      </c>
      <c r="C2461" s="2">
        <f t="shared" si="228"/>
        <v>7.2363811250839039</v>
      </c>
      <c r="D2461" s="2">
        <f t="shared" ref="D2461:D2524" si="230">$D$4*B2461+(1-$D$4)*D2460</f>
        <v>7.3967307642929052</v>
      </c>
      <c r="E2461" s="2">
        <f t="shared" si="229"/>
        <v>-0.16034963920900136</v>
      </c>
      <c r="F2461" s="2">
        <f t="shared" si="227"/>
        <v>-0.1755790856194766</v>
      </c>
      <c r="G2461" s="2">
        <f t="shared" si="225"/>
        <v>1.5229446410475245E-2</v>
      </c>
      <c r="H2461" s="2" t="str">
        <f t="shared" si="226"/>
        <v>Sell</v>
      </c>
    </row>
    <row r="2462" spans="1:8" ht="13.5" x14ac:dyDescent="0.25">
      <c r="A2462" s="4">
        <f>TITRES_STAT!B2465</f>
        <v>45589</v>
      </c>
      <c r="B2462" s="2">
        <f>TITRES_STAT!D2465</f>
        <v>7.7717999999999998</v>
      </c>
      <c r="C2462" s="2">
        <f t="shared" si="228"/>
        <v>7.2951686443017643</v>
      </c>
      <c r="D2462" s="2">
        <f t="shared" si="230"/>
        <v>7.4245136706415789</v>
      </c>
      <c r="E2462" s="2">
        <f t="shared" si="229"/>
        <v>-0.12934502633981459</v>
      </c>
      <c r="F2462" s="2">
        <f t="shared" si="227"/>
        <v>-0.16633227376354423</v>
      </c>
      <c r="G2462" s="2">
        <f t="shared" si="225"/>
        <v>3.6987247423729636E-2</v>
      </c>
      <c r="H2462" s="2" t="str">
        <f t="shared" si="226"/>
        <v>Sell</v>
      </c>
    </row>
    <row r="2463" spans="1:8" ht="13.5" x14ac:dyDescent="0.25">
      <c r="A2463" s="4">
        <f>TITRES_STAT!B2466</f>
        <v>45590</v>
      </c>
      <c r="B2463" s="2">
        <f>TITRES_STAT!D2466</f>
        <v>7.7142999999999997</v>
      </c>
      <c r="C2463" s="2">
        <f t="shared" si="228"/>
        <v>7.3471273144091853</v>
      </c>
      <c r="D2463" s="2">
        <f t="shared" si="230"/>
        <v>7.4459793246681283</v>
      </c>
      <c r="E2463" s="2">
        <f t="shared" si="229"/>
        <v>-9.8852010258942968E-2</v>
      </c>
      <c r="F2463" s="2">
        <f t="shared" si="227"/>
        <v>-0.15283622106262398</v>
      </c>
      <c r="G2463" s="2">
        <f t="shared" si="225"/>
        <v>5.3984210803681015E-2</v>
      </c>
      <c r="H2463" s="2" t="str">
        <f t="shared" si="226"/>
        <v>Sell</v>
      </c>
    </row>
    <row r="2464" spans="1:8" ht="13.5" x14ac:dyDescent="0.25">
      <c r="A2464" s="4">
        <f>TITRES_STAT!B2467</f>
        <v>45593</v>
      </c>
      <c r="B2464" s="2">
        <f>TITRES_STAT!D2467</f>
        <v>7.8963999999999999</v>
      </c>
      <c r="C2464" s="2">
        <f t="shared" si="228"/>
        <v>7.3947692660385407</v>
      </c>
      <c r="D2464" s="2">
        <f t="shared" si="230"/>
        <v>7.4793438191371564</v>
      </c>
      <c r="E2464" s="2">
        <f t="shared" si="229"/>
        <v>-8.4574553098615723E-2</v>
      </c>
      <c r="F2464" s="2">
        <f t="shared" si="227"/>
        <v>-0.13918388746982233</v>
      </c>
      <c r="G2464" s="2">
        <f t="shared" si="225"/>
        <v>5.4609334371206603E-2</v>
      </c>
      <c r="H2464" s="2" t="str">
        <f t="shared" si="226"/>
        <v>Sell</v>
      </c>
    </row>
    <row r="2465" spans="1:8" ht="13.5" x14ac:dyDescent="0.25">
      <c r="A2465" s="4">
        <f>TITRES_STAT!B2468</f>
        <v>45594</v>
      </c>
      <c r="B2465" s="2">
        <f>TITRES_STAT!D2468</f>
        <v>7.8772000000000002</v>
      </c>
      <c r="C2465" s="2">
        <f t="shared" si="228"/>
        <v>7.4350816866479956</v>
      </c>
      <c r="D2465" s="2">
        <f t="shared" si="230"/>
        <v>7.5088146473492188</v>
      </c>
      <c r="E2465" s="2">
        <f t="shared" si="229"/>
        <v>-7.3732960701223149E-2</v>
      </c>
      <c r="F2465" s="2">
        <f t="shared" si="227"/>
        <v>-0.12609370211610249</v>
      </c>
      <c r="G2465" s="2">
        <f t="shared" si="225"/>
        <v>5.2360741414879342E-2</v>
      </c>
      <c r="H2465" s="2" t="str">
        <f t="shared" si="226"/>
        <v>Sell</v>
      </c>
    </row>
    <row r="2466" spans="1:8" ht="13.5" x14ac:dyDescent="0.25">
      <c r="A2466" s="4">
        <f>TITRES_STAT!B2469</f>
        <v>45595</v>
      </c>
      <c r="B2466" s="2">
        <f>TITRES_STAT!D2469</f>
        <v>7.8484999999999996</v>
      </c>
      <c r="C2466" s="2">
        <f t="shared" si="228"/>
        <v>7.4632998887021502</v>
      </c>
      <c r="D2466" s="2">
        <f t="shared" si="230"/>
        <v>7.533976525323351</v>
      </c>
      <c r="E2466" s="2">
        <f t="shared" si="229"/>
        <v>-7.0676636621200828E-2</v>
      </c>
      <c r="F2466" s="2">
        <f t="shared" si="227"/>
        <v>-0.11501028901712217</v>
      </c>
      <c r="G2466" s="2">
        <f t="shared" si="225"/>
        <v>4.4333652395921339E-2</v>
      </c>
      <c r="H2466" s="2" t="str">
        <f t="shared" si="226"/>
        <v>Sell</v>
      </c>
    </row>
    <row r="2467" spans="1:8" ht="13.5" x14ac:dyDescent="0.25">
      <c r="A2467" s="4">
        <f>TITRES_STAT!B2470</f>
        <v>45596</v>
      </c>
      <c r="B2467" s="2">
        <f>TITRES_STAT!D2470</f>
        <v>7.8101000000000003</v>
      </c>
      <c r="C2467" s="2">
        <f t="shared" si="228"/>
        <v>7.4923306750556655</v>
      </c>
      <c r="D2467" s="2">
        <f t="shared" si="230"/>
        <v>7.5544301160401401</v>
      </c>
      <c r="E2467" s="2">
        <f t="shared" si="229"/>
        <v>-6.2099440984474619E-2</v>
      </c>
      <c r="F2467" s="2">
        <f t="shared" si="227"/>
        <v>-0.10442811941059266</v>
      </c>
      <c r="G2467" s="2">
        <f t="shared" si="225"/>
        <v>4.2328678426118038E-2</v>
      </c>
      <c r="H2467" s="2" t="str">
        <f t="shared" si="226"/>
        <v>Sell</v>
      </c>
    </row>
    <row r="2468" spans="1:8" ht="13.5" x14ac:dyDescent="0.25">
      <c r="A2468" s="4">
        <f>TITRES_STAT!B2471</f>
        <v>45597</v>
      </c>
      <c r="B2468" s="2">
        <f>TITRES_STAT!D2471</f>
        <v>7.8101000000000003</v>
      </c>
      <c r="C2468" s="2">
        <f t="shared" si="228"/>
        <v>7.5146951865855636</v>
      </c>
      <c r="D2468" s="2">
        <f t="shared" si="230"/>
        <v>7.5733686259630932</v>
      </c>
      <c r="E2468" s="2">
        <f t="shared" si="229"/>
        <v>-5.8673439377529668E-2</v>
      </c>
      <c r="F2468" s="2">
        <f t="shared" si="227"/>
        <v>-9.5277183403980073E-2</v>
      </c>
      <c r="G2468" s="2">
        <f t="shared" ref="G2468:G2531" si="231">E2468-F2468</f>
        <v>3.6603744026450405E-2</v>
      </c>
      <c r="H2468" s="2" t="str">
        <f t="shared" ref="H2468:H2531" si="232">IF(G2468&lt;0,"Hold","Sell")</f>
        <v>Sell</v>
      </c>
    </row>
    <row r="2469" spans="1:8" ht="13.5" x14ac:dyDescent="0.25">
      <c r="A2469" s="4">
        <f>TITRES_STAT!B2472</f>
        <v>45600</v>
      </c>
      <c r="B2469" s="2">
        <f>TITRES_STAT!D2472</f>
        <v>7.8532999999999999</v>
      </c>
      <c r="C2469" s="2">
        <f t="shared" si="228"/>
        <v>7.5365574655724004</v>
      </c>
      <c r="D2469" s="2">
        <f t="shared" si="230"/>
        <v>7.5941042832991599</v>
      </c>
      <c r="E2469" s="2">
        <f t="shared" si="229"/>
        <v>-5.7546817726759514E-2</v>
      </c>
      <c r="F2469" s="2">
        <f t="shared" ref="F2469:F2532" si="233">(E2469*(2/(10)))+((1-(2/10))*F2468)</f>
        <v>-8.7731110268535972E-2</v>
      </c>
      <c r="G2469" s="2">
        <f t="shared" si="231"/>
        <v>3.0184292541776458E-2</v>
      </c>
      <c r="H2469" s="2" t="str">
        <f t="shared" si="232"/>
        <v>Sell</v>
      </c>
    </row>
    <row r="2470" spans="1:8" ht="13.5" x14ac:dyDescent="0.25">
      <c r="A2470" s="4">
        <f>TITRES_STAT!B2473</f>
        <v>45601</v>
      </c>
      <c r="B2470" s="2">
        <f>TITRES_STAT!D2473</f>
        <v>7.8101000000000003</v>
      </c>
      <c r="C2470" s="2">
        <f t="shared" si="228"/>
        <v>7.5639024708689533</v>
      </c>
      <c r="D2470" s="2">
        <f t="shared" si="230"/>
        <v>7.610103966017741</v>
      </c>
      <c r="E2470" s="2">
        <f t="shared" si="229"/>
        <v>-4.6201495148787686E-2</v>
      </c>
      <c r="F2470" s="2">
        <f t="shared" si="233"/>
        <v>-7.9425187244586318E-2</v>
      </c>
      <c r="G2470" s="2">
        <f t="shared" si="231"/>
        <v>3.3223692095798632E-2</v>
      </c>
      <c r="H2470" s="2" t="str">
        <f t="shared" si="232"/>
        <v>Sell</v>
      </c>
    </row>
    <row r="2471" spans="1:8" ht="13.5" x14ac:dyDescent="0.25">
      <c r="A2471" s="4">
        <f>TITRES_STAT!B2474</f>
        <v>45602</v>
      </c>
      <c r="B2471" s="2">
        <f>TITRES_STAT!D2474</f>
        <v>7.8148999999999997</v>
      </c>
      <c r="C2471" s="2">
        <f t="shared" si="228"/>
        <v>7.5958867061198836</v>
      </c>
      <c r="D2471" s="2">
        <f t="shared" si="230"/>
        <v>7.6252740426090195</v>
      </c>
      <c r="E2471" s="2">
        <f t="shared" si="229"/>
        <v>-2.938733648913594E-2</v>
      </c>
      <c r="F2471" s="2">
        <f t="shared" si="233"/>
        <v>-6.9417617093496253E-2</v>
      </c>
      <c r="G2471" s="2">
        <f t="shared" si="231"/>
        <v>4.0030280604360313E-2</v>
      </c>
      <c r="H2471" s="2" t="str">
        <f t="shared" si="232"/>
        <v>Sell</v>
      </c>
    </row>
    <row r="2472" spans="1:8" ht="13.5" x14ac:dyDescent="0.25">
      <c r="A2472" s="4">
        <f>TITRES_STAT!B2475</f>
        <v>45603</v>
      </c>
      <c r="B2472" s="2">
        <f>TITRES_STAT!D2475</f>
        <v>7.8101000000000003</v>
      </c>
      <c r="C2472" s="2">
        <f t="shared" si="228"/>
        <v>7.6229502897937476</v>
      </c>
      <c r="D2472" s="2">
        <f t="shared" si="230"/>
        <v>7.638964854267611</v>
      </c>
      <c r="E2472" s="2">
        <f t="shared" si="229"/>
        <v>-1.6014564473863402E-2</v>
      </c>
      <c r="F2472" s="2">
        <f t="shared" si="233"/>
        <v>-5.8737006569569684E-2</v>
      </c>
      <c r="G2472" s="2">
        <f t="shared" si="231"/>
        <v>4.2722442095706283E-2</v>
      </c>
      <c r="H2472" s="2" t="str">
        <f t="shared" si="232"/>
        <v>Sell</v>
      </c>
    </row>
    <row r="2473" spans="1:8" ht="13.5" x14ac:dyDescent="0.25">
      <c r="A2473" s="4">
        <f>TITRES_STAT!B2476</f>
        <v>45604</v>
      </c>
      <c r="B2473" s="2">
        <f>TITRES_STAT!D2476</f>
        <v>7.8101000000000003</v>
      </c>
      <c r="C2473" s="2">
        <f t="shared" si="228"/>
        <v>7.6370040913639397</v>
      </c>
      <c r="D2473" s="2">
        <f t="shared" si="230"/>
        <v>7.6516415317292692</v>
      </c>
      <c r="E2473" s="2">
        <f t="shared" si="229"/>
        <v>-1.4637440365329546E-2</v>
      </c>
      <c r="F2473" s="2">
        <f t="shared" si="233"/>
        <v>-4.9917093328721657E-2</v>
      </c>
      <c r="G2473" s="2">
        <f t="shared" si="231"/>
        <v>3.5279652963392111E-2</v>
      </c>
      <c r="H2473" s="2" t="str">
        <f t="shared" si="232"/>
        <v>Sell</v>
      </c>
    </row>
    <row r="2474" spans="1:8" ht="13.5" x14ac:dyDescent="0.25">
      <c r="A2474" s="4">
        <f>TITRES_STAT!B2477</f>
        <v>45607</v>
      </c>
      <c r="B2474" s="2">
        <f>TITRES_STAT!D2477</f>
        <v>7.7670000000000003</v>
      </c>
      <c r="C2474" s="2">
        <f t="shared" si="228"/>
        <v>7.6769111542310267</v>
      </c>
      <c r="D2474" s="2">
        <f t="shared" si="230"/>
        <v>7.6601866034530266</v>
      </c>
      <c r="E2474" s="2">
        <f t="shared" si="229"/>
        <v>1.6724550778000058E-2</v>
      </c>
      <c r="F2474" s="2">
        <f t="shared" si="233"/>
        <v>-3.6588764507377317E-2</v>
      </c>
      <c r="G2474" s="2">
        <f t="shared" si="231"/>
        <v>5.3313315285377375E-2</v>
      </c>
      <c r="H2474" s="2" t="str">
        <f t="shared" si="232"/>
        <v>Sell</v>
      </c>
    </row>
    <row r="2475" spans="1:8" ht="13.5" x14ac:dyDescent="0.25">
      <c r="A2475" s="4">
        <f>TITRES_STAT!B2478</f>
        <v>45608</v>
      </c>
      <c r="B2475" s="2">
        <f>TITRES_STAT!D2478</f>
        <v>7.7622</v>
      </c>
      <c r="C2475" s="2">
        <f t="shared" si="228"/>
        <v>7.707724822810869</v>
      </c>
      <c r="D2475" s="2">
        <f t="shared" si="230"/>
        <v>7.6677431513453946</v>
      </c>
      <c r="E2475" s="2">
        <f t="shared" si="229"/>
        <v>3.9981671465474378E-2</v>
      </c>
      <c r="F2475" s="2">
        <f t="shared" si="233"/>
        <v>-2.127467731280698E-2</v>
      </c>
      <c r="G2475" s="2">
        <f t="shared" si="231"/>
        <v>6.1256348778281358E-2</v>
      </c>
      <c r="H2475" s="2" t="str">
        <f t="shared" si="232"/>
        <v>Sell</v>
      </c>
    </row>
    <row r="2476" spans="1:8" ht="13.5" x14ac:dyDescent="0.25">
      <c r="A2476" s="4">
        <f>TITRES_STAT!B2479</f>
        <v>45609</v>
      </c>
      <c r="B2476" s="2">
        <f>TITRES_STAT!D2479</f>
        <v>7.8053999999999997</v>
      </c>
      <c r="C2476" s="2">
        <f t="shared" si="228"/>
        <v>7.7293825423784277</v>
      </c>
      <c r="D2476" s="2">
        <f t="shared" si="230"/>
        <v>7.6779399549494389</v>
      </c>
      <c r="E2476" s="2">
        <f t="shared" si="229"/>
        <v>5.1442587428988773E-2</v>
      </c>
      <c r="F2476" s="2">
        <f t="shared" si="233"/>
        <v>-6.7312243644478287E-3</v>
      </c>
      <c r="G2476" s="2">
        <f t="shared" si="231"/>
        <v>5.81738117934366E-2</v>
      </c>
      <c r="H2476" s="2" t="str">
        <f t="shared" si="232"/>
        <v>Sell</v>
      </c>
    </row>
    <row r="2477" spans="1:8" ht="13.5" x14ac:dyDescent="0.25">
      <c r="A2477" s="4">
        <f>TITRES_STAT!B2480</f>
        <v>45610</v>
      </c>
      <c r="B2477" s="2">
        <f>TITRES_STAT!D2480</f>
        <v>7.7622</v>
      </c>
      <c r="C2477" s="2">
        <f t="shared" si="228"/>
        <v>7.7418006127817467</v>
      </c>
      <c r="D2477" s="2">
        <f t="shared" si="230"/>
        <v>7.6841814397679995</v>
      </c>
      <c r="E2477" s="2">
        <f t="shared" si="229"/>
        <v>5.7619173013747194E-2</v>
      </c>
      <c r="F2477" s="2">
        <f t="shared" si="233"/>
        <v>6.1388551111911755E-3</v>
      </c>
      <c r="G2477" s="2">
        <f t="shared" si="231"/>
        <v>5.1480317902556021E-2</v>
      </c>
      <c r="H2477" s="2" t="str">
        <f t="shared" si="232"/>
        <v>Sell</v>
      </c>
    </row>
    <row r="2478" spans="1:8" ht="13.5" x14ac:dyDescent="0.25">
      <c r="A2478" s="4">
        <f>TITRES_STAT!B2481</f>
        <v>45611</v>
      </c>
      <c r="B2478" s="2">
        <f>TITRES_STAT!D2481</f>
        <v>7.7622</v>
      </c>
      <c r="C2478" s="2">
        <f t="shared" si="228"/>
        <v>7.7523082108153245</v>
      </c>
      <c r="D2478" s="2">
        <f t="shared" si="230"/>
        <v>7.6899605923777772</v>
      </c>
      <c r="E2478" s="2">
        <f t="shared" si="229"/>
        <v>6.2347618437547325E-2</v>
      </c>
      <c r="F2478" s="2">
        <f t="shared" si="233"/>
        <v>1.7380607776462408E-2</v>
      </c>
      <c r="G2478" s="2">
        <f t="shared" si="231"/>
        <v>4.4967010661084918E-2</v>
      </c>
      <c r="H2478" s="2" t="str">
        <f t="shared" si="232"/>
        <v>Sell</v>
      </c>
    </row>
    <row r="2479" spans="1:8" ht="13.5" x14ac:dyDescent="0.25">
      <c r="A2479" s="4">
        <f>TITRES_STAT!B2482</f>
        <v>45614</v>
      </c>
      <c r="B2479" s="2">
        <f>TITRES_STAT!D2482</f>
        <v>7.7622</v>
      </c>
      <c r="C2479" s="2">
        <f t="shared" si="228"/>
        <v>7.7678454091514286</v>
      </c>
      <c r="D2479" s="2">
        <f t="shared" si="230"/>
        <v>7.6953116596090529</v>
      </c>
      <c r="E2479" s="2">
        <f t="shared" si="229"/>
        <v>7.2533749542375681E-2</v>
      </c>
      <c r="F2479" s="2">
        <f t="shared" si="233"/>
        <v>2.8411236129645065E-2</v>
      </c>
      <c r="G2479" s="2">
        <f t="shared" si="231"/>
        <v>4.4122513412730616E-2</v>
      </c>
      <c r="H2479" s="2" t="str">
        <f t="shared" si="232"/>
        <v>Sell</v>
      </c>
    </row>
    <row r="2480" spans="1:8" ht="13.5" x14ac:dyDescent="0.25">
      <c r="A2480" s="4">
        <f>TITRES_STAT!B2483</f>
        <v>45615</v>
      </c>
      <c r="B2480" s="2">
        <f>TITRES_STAT!D2483</f>
        <v>7.7813999999999997</v>
      </c>
      <c r="C2480" s="2">
        <f t="shared" si="228"/>
        <v>7.774346115435824</v>
      </c>
      <c r="D2480" s="2">
        <f t="shared" si="230"/>
        <v>7.7016885737120857</v>
      </c>
      <c r="E2480" s="2">
        <f t="shared" si="229"/>
        <v>7.2657541723738284E-2</v>
      </c>
      <c r="F2480" s="2">
        <f t="shared" si="233"/>
        <v>3.7260497248463711E-2</v>
      </c>
      <c r="G2480" s="2">
        <f t="shared" si="231"/>
        <v>3.5397044475274572E-2</v>
      </c>
      <c r="H2480" s="2" t="str">
        <f t="shared" si="232"/>
        <v>Sell</v>
      </c>
    </row>
    <row r="2481" spans="1:8" ht="13.5" x14ac:dyDescent="0.25">
      <c r="A2481" s="4">
        <f>TITRES_STAT!B2484</f>
        <v>45616</v>
      </c>
      <c r="B2481" s="2">
        <f>TITRES_STAT!D2484</f>
        <v>7.7766000000000002</v>
      </c>
      <c r="C2481" s="2">
        <f t="shared" si="228"/>
        <v>7.780585174599544</v>
      </c>
      <c r="D2481" s="2">
        <f t="shared" si="230"/>
        <v>7.707237568251931</v>
      </c>
      <c r="E2481" s="2">
        <f t="shared" si="229"/>
        <v>7.3347606347613059E-2</v>
      </c>
      <c r="F2481" s="2">
        <f t="shared" si="233"/>
        <v>4.4477919068293584E-2</v>
      </c>
      <c r="G2481" s="2">
        <f t="shared" si="231"/>
        <v>2.8869687279319475E-2</v>
      </c>
      <c r="H2481" s="2" t="str">
        <f t="shared" si="232"/>
        <v>Sell</v>
      </c>
    </row>
    <row r="2482" spans="1:8" ht="13.5" x14ac:dyDescent="0.25">
      <c r="A2482" s="4">
        <f>TITRES_STAT!B2485</f>
        <v>45617</v>
      </c>
      <c r="B2482" s="2">
        <f>TITRES_STAT!D2485</f>
        <v>7.8244999999999996</v>
      </c>
      <c r="C2482" s="2">
        <f t="shared" si="228"/>
        <v>7.7851259169688447</v>
      </c>
      <c r="D2482" s="2">
        <f t="shared" si="230"/>
        <v>7.7159236743073434</v>
      </c>
      <c r="E2482" s="2">
        <f t="shared" si="229"/>
        <v>6.9202242661501323E-2</v>
      </c>
      <c r="F2482" s="2">
        <f t="shared" si="233"/>
        <v>4.9422783786935133E-2</v>
      </c>
      <c r="G2482" s="2">
        <f t="shared" si="231"/>
        <v>1.977945887456619E-2</v>
      </c>
      <c r="H2482" s="2" t="str">
        <f t="shared" si="232"/>
        <v>Sell</v>
      </c>
    </row>
    <row r="2483" spans="1:8" ht="13.5" x14ac:dyDescent="0.25">
      <c r="A2483" s="4">
        <f>TITRES_STAT!B2486</f>
        <v>45618</v>
      </c>
      <c r="B2483" s="2">
        <f>TITRES_STAT!D2486</f>
        <v>7.8437000000000001</v>
      </c>
      <c r="C2483" s="2">
        <f t="shared" si="228"/>
        <v>7.7889680835890225</v>
      </c>
      <c r="D2483" s="2">
        <f t="shared" si="230"/>
        <v>7.7253885873216142</v>
      </c>
      <c r="E2483" s="2">
        <f t="shared" si="229"/>
        <v>6.3579496267408331E-2</v>
      </c>
      <c r="F2483" s="2">
        <f t="shared" si="233"/>
        <v>5.2254126283029778E-2</v>
      </c>
      <c r="G2483" s="2">
        <f t="shared" si="231"/>
        <v>1.1325369984378553E-2</v>
      </c>
      <c r="H2483" s="2" t="str">
        <f t="shared" si="232"/>
        <v>Sell</v>
      </c>
    </row>
    <row r="2484" spans="1:8" ht="13.5" x14ac:dyDescent="0.25">
      <c r="A2484" s="4">
        <f>TITRES_STAT!B2487</f>
        <v>45621</v>
      </c>
      <c r="B2484" s="2">
        <f>TITRES_STAT!D2487</f>
        <v>7.7142999999999997</v>
      </c>
      <c r="C2484" s="2">
        <f t="shared" si="228"/>
        <v>7.7855883784214805</v>
      </c>
      <c r="D2484" s="2">
        <f t="shared" si="230"/>
        <v>7.7245672104829763</v>
      </c>
      <c r="E2484" s="2">
        <f t="shared" si="229"/>
        <v>6.1021167938504206E-2</v>
      </c>
      <c r="F2484" s="2">
        <f t="shared" si="233"/>
        <v>5.4007534614124664E-2</v>
      </c>
      <c r="G2484" s="2">
        <f t="shared" si="231"/>
        <v>7.0136333243795423E-3</v>
      </c>
      <c r="H2484" s="2" t="str">
        <f t="shared" si="232"/>
        <v>Sell</v>
      </c>
    </row>
    <row r="2485" spans="1:8" ht="13.5" x14ac:dyDescent="0.25">
      <c r="A2485" s="4">
        <f>TITRES_STAT!B2488</f>
        <v>45622</v>
      </c>
      <c r="B2485" s="2">
        <f>TITRES_STAT!D2488</f>
        <v>7.7957999999999998</v>
      </c>
      <c r="C2485" s="2">
        <f t="shared" si="228"/>
        <v>7.7819901663566373</v>
      </c>
      <c r="D2485" s="2">
        <f t="shared" si="230"/>
        <v>7.7298437134101636</v>
      </c>
      <c r="E2485" s="2">
        <f t="shared" si="229"/>
        <v>5.2146452946473687E-2</v>
      </c>
      <c r="F2485" s="2">
        <f t="shared" si="233"/>
        <v>5.3635318280594473E-2</v>
      </c>
      <c r="G2485" s="2">
        <f t="shared" si="231"/>
        <v>-1.4888653341207855E-3</v>
      </c>
      <c r="H2485" s="2" t="str">
        <f t="shared" si="232"/>
        <v>Hold</v>
      </c>
    </row>
    <row r="2486" spans="1:8" ht="13.5" x14ac:dyDescent="0.25">
      <c r="A2486" s="4">
        <f>TITRES_STAT!B2489</f>
        <v>45623</v>
      </c>
      <c r="B2486" s="2">
        <f>TITRES_STAT!D2489</f>
        <v>7.7622</v>
      </c>
      <c r="C2486" s="2">
        <f t="shared" si="228"/>
        <v>7.7855916792248472</v>
      </c>
      <c r="D2486" s="2">
        <f t="shared" si="230"/>
        <v>7.7322404753797809</v>
      </c>
      <c r="E2486" s="2">
        <f t="shared" si="229"/>
        <v>5.3351203845066308E-2</v>
      </c>
      <c r="F2486" s="2">
        <f t="shared" si="233"/>
        <v>5.3578495393488842E-2</v>
      </c>
      <c r="G2486" s="2">
        <f t="shared" si="231"/>
        <v>-2.2729154842253407E-4</v>
      </c>
      <c r="H2486" s="2" t="str">
        <f t="shared" si="232"/>
        <v>Hold</v>
      </c>
    </row>
    <row r="2487" spans="1:8" ht="13.5" x14ac:dyDescent="0.25">
      <c r="A2487" s="4">
        <f>TITRES_STAT!B2490</f>
        <v>45624</v>
      </c>
      <c r="B2487" s="2">
        <f>TITRES_STAT!D2490</f>
        <v>7.8053999999999997</v>
      </c>
      <c r="C2487" s="2">
        <f t="shared" si="228"/>
        <v>7.7819929593441008</v>
      </c>
      <c r="D2487" s="2">
        <f t="shared" si="230"/>
        <v>7.7376596994257225</v>
      </c>
      <c r="E2487" s="2">
        <f t="shared" si="229"/>
        <v>4.4333259918378332E-2</v>
      </c>
      <c r="F2487" s="2">
        <f t="shared" si="233"/>
        <v>5.1729448298466742E-2</v>
      </c>
      <c r="G2487" s="2">
        <f t="shared" si="231"/>
        <v>-7.3961883800884101E-3</v>
      </c>
      <c r="H2487" s="2" t="str">
        <f t="shared" si="232"/>
        <v>Hold</v>
      </c>
    </row>
    <row r="2488" spans="1:8" ht="13.5" x14ac:dyDescent="0.25">
      <c r="A2488" s="4">
        <f>TITRES_STAT!B2491</f>
        <v>45625</v>
      </c>
      <c r="B2488" s="2">
        <f>TITRES_STAT!D2491</f>
        <v>7.8053999999999997</v>
      </c>
      <c r="C2488" s="2">
        <f t="shared" si="228"/>
        <v>7.778947888675777</v>
      </c>
      <c r="D2488" s="2">
        <f t="shared" si="230"/>
        <v>7.742677499468261</v>
      </c>
      <c r="E2488" s="2">
        <f t="shared" si="229"/>
        <v>3.6270389207516018E-2</v>
      </c>
      <c r="F2488" s="2">
        <f t="shared" si="233"/>
        <v>4.8637636480276601E-2</v>
      </c>
      <c r="G2488" s="2">
        <f t="shared" si="231"/>
        <v>-1.2367247272760583E-2</v>
      </c>
      <c r="H2488" s="2" t="str">
        <f t="shared" si="232"/>
        <v>Hold</v>
      </c>
    </row>
    <row r="2489" spans="1:8" ht="13.5" x14ac:dyDescent="0.25">
      <c r="A2489" s="4">
        <f>TITRES_STAT!B2492</f>
        <v>45628</v>
      </c>
      <c r="B2489" s="2">
        <f>TITRES_STAT!D2492</f>
        <v>7.8053999999999997</v>
      </c>
      <c r="C2489" s="2">
        <f t="shared" si="228"/>
        <v>7.7763712904179645</v>
      </c>
      <c r="D2489" s="2">
        <f t="shared" si="230"/>
        <v>7.7473236106187597</v>
      </c>
      <c r="E2489" s="2">
        <f t="shared" si="229"/>
        <v>2.9047679799204751E-2</v>
      </c>
      <c r="F2489" s="2">
        <f t="shared" si="233"/>
        <v>4.4719645144062237E-2</v>
      </c>
      <c r="G2489" s="2">
        <f t="shared" si="231"/>
        <v>-1.5671965344857486E-2</v>
      </c>
      <c r="H2489" s="2" t="str">
        <f t="shared" si="232"/>
        <v>Hold</v>
      </c>
    </row>
    <row r="2490" spans="1:8" ht="13.5" x14ac:dyDescent="0.25">
      <c r="A2490" s="4">
        <f>TITRES_STAT!B2493</f>
        <v>45629</v>
      </c>
      <c r="B2490" s="2">
        <f>TITRES_STAT!D2493</f>
        <v>7.7957999999999998</v>
      </c>
      <c r="C2490" s="2">
        <f t="shared" si="228"/>
        <v>7.7771449380459696</v>
      </c>
      <c r="D2490" s="2">
        <f t="shared" si="230"/>
        <v>7.7509144542766286</v>
      </c>
      <c r="E2490" s="2">
        <f t="shared" si="229"/>
        <v>2.6230483769341006E-2</v>
      </c>
      <c r="F2490" s="2">
        <f t="shared" si="233"/>
        <v>4.1021812869117991E-2</v>
      </c>
      <c r="G2490" s="2">
        <f t="shared" si="231"/>
        <v>-1.4791329099776984E-2</v>
      </c>
      <c r="H2490" s="2" t="str">
        <f t="shared" si="232"/>
        <v>Hold</v>
      </c>
    </row>
    <row r="2491" spans="1:8" ht="13.5" x14ac:dyDescent="0.25">
      <c r="A2491" s="4">
        <f>TITRES_STAT!B2494</f>
        <v>45630</v>
      </c>
      <c r="B2491" s="2">
        <f>TITRES_STAT!D2494</f>
        <v>7.7622</v>
      </c>
      <c r="C2491" s="2">
        <f t="shared" si="228"/>
        <v>7.7770611014235129</v>
      </c>
      <c r="D2491" s="2">
        <f t="shared" si="230"/>
        <v>7.7517504206265082</v>
      </c>
      <c r="E2491" s="2">
        <f t="shared" si="229"/>
        <v>2.5310680797004714E-2</v>
      </c>
      <c r="F2491" s="2">
        <f t="shared" si="233"/>
        <v>3.7879586454695337E-2</v>
      </c>
      <c r="G2491" s="2">
        <f t="shared" si="231"/>
        <v>-1.2568905657690622E-2</v>
      </c>
      <c r="H2491" s="2" t="str">
        <f t="shared" si="232"/>
        <v>Hold</v>
      </c>
    </row>
    <row r="2492" spans="1:8" ht="13.5" x14ac:dyDescent="0.25">
      <c r="A2492" s="4">
        <f>TITRES_STAT!B2495</f>
        <v>45631</v>
      </c>
      <c r="B2492" s="2">
        <f>TITRES_STAT!D2495</f>
        <v>7.8101000000000003</v>
      </c>
      <c r="C2492" s="2">
        <f t="shared" si="228"/>
        <v>7.7843593935122035</v>
      </c>
      <c r="D2492" s="2">
        <f t="shared" si="230"/>
        <v>7.7560726116912111</v>
      </c>
      <c r="E2492" s="2">
        <f t="shared" si="229"/>
        <v>2.8286781820992424E-2</v>
      </c>
      <c r="F2492" s="2">
        <f t="shared" si="233"/>
        <v>3.5961025527954757E-2</v>
      </c>
      <c r="G2492" s="2">
        <f t="shared" si="231"/>
        <v>-7.6742437069623332E-3</v>
      </c>
      <c r="H2492" s="2" t="str">
        <f t="shared" si="232"/>
        <v>Hold</v>
      </c>
    </row>
    <row r="2493" spans="1:8" ht="13.5" x14ac:dyDescent="0.25">
      <c r="A2493" s="4">
        <f>TITRES_STAT!B2496</f>
        <v>45632</v>
      </c>
      <c r="B2493" s="2">
        <f>TITRES_STAT!D2496</f>
        <v>7.8101000000000003</v>
      </c>
      <c r="C2493" s="2">
        <f t="shared" si="228"/>
        <v>7.7934887175872491</v>
      </c>
      <c r="D2493" s="2">
        <f t="shared" si="230"/>
        <v>7.7600746404548255</v>
      </c>
      <c r="E2493" s="2">
        <f t="shared" si="229"/>
        <v>3.3414077132423614E-2</v>
      </c>
      <c r="F2493" s="2">
        <f t="shared" si="233"/>
        <v>3.5451635848848528E-2</v>
      </c>
      <c r="G2493" s="2">
        <f t="shared" si="231"/>
        <v>-2.0375587164249143E-3</v>
      </c>
      <c r="H2493" s="2" t="str">
        <f t="shared" si="232"/>
        <v>Hold</v>
      </c>
    </row>
    <row r="2494" spans="1:8" ht="13.5" x14ac:dyDescent="0.25">
      <c r="A2494" s="4">
        <f>TITRES_STAT!B2497</f>
        <v>45635</v>
      </c>
      <c r="B2494" s="2">
        <f>TITRES_STAT!D2497</f>
        <v>7.7862</v>
      </c>
      <c r="C2494" s="2">
        <f t="shared" si="228"/>
        <v>7.7813058379584419</v>
      </c>
      <c r="D2494" s="2">
        <f t="shared" si="230"/>
        <v>7.7620098522729863</v>
      </c>
      <c r="E2494" s="2">
        <f t="shared" si="229"/>
        <v>1.9295985685455541E-2</v>
      </c>
      <c r="F2494" s="2">
        <f t="shared" si="233"/>
        <v>3.2220505816169934E-2</v>
      </c>
      <c r="G2494" s="2">
        <f t="shared" si="231"/>
        <v>-1.2924520130714393E-2</v>
      </c>
      <c r="H2494" s="2" t="str">
        <f t="shared" si="232"/>
        <v>Hold</v>
      </c>
    </row>
    <row r="2495" spans="1:8" ht="13.5" x14ac:dyDescent="0.25">
      <c r="A2495" s="4">
        <f>TITRES_STAT!B2498</f>
        <v>45636</v>
      </c>
      <c r="B2495" s="2">
        <f>TITRES_STAT!D2498</f>
        <v>7.7813999999999997</v>
      </c>
      <c r="C2495" s="2">
        <f t="shared" si="228"/>
        <v>7.7835357090417583</v>
      </c>
      <c r="D2495" s="2">
        <f t="shared" si="230"/>
        <v>7.7634461595120241</v>
      </c>
      <c r="E2495" s="2">
        <f t="shared" si="229"/>
        <v>2.0089549529734185E-2</v>
      </c>
      <c r="F2495" s="2">
        <f t="shared" si="233"/>
        <v>2.9794314558882786E-2</v>
      </c>
      <c r="G2495" s="2">
        <f t="shared" si="231"/>
        <v>-9.7047650291486008E-3</v>
      </c>
      <c r="H2495" s="2" t="str">
        <f t="shared" si="232"/>
        <v>Hold</v>
      </c>
    </row>
    <row r="2496" spans="1:8" ht="13.5" x14ac:dyDescent="0.25">
      <c r="A2496" s="4">
        <f>TITRES_STAT!B2499</f>
        <v>45637</v>
      </c>
      <c r="B2496" s="2">
        <f>TITRES_STAT!D2499</f>
        <v>7.7622</v>
      </c>
      <c r="C2496" s="2">
        <f t="shared" si="228"/>
        <v>7.780253292266103</v>
      </c>
      <c r="D2496" s="2">
        <f t="shared" si="230"/>
        <v>7.763353851400022</v>
      </c>
      <c r="E2496" s="2">
        <f t="shared" si="229"/>
        <v>1.6899440866080973E-2</v>
      </c>
      <c r="F2496" s="2">
        <f t="shared" si="233"/>
        <v>2.7215339820322426E-2</v>
      </c>
      <c r="G2496" s="2">
        <f t="shared" si="231"/>
        <v>-1.0315898954241454E-2</v>
      </c>
      <c r="H2496" s="2" t="str">
        <f t="shared" si="232"/>
        <v>Hold</v>
      </c>
    </row>
    <row r="2497" spans="1:8" ht="13.5" x14ac:dyDescent="0.25">
      <c r="A2497" s="4">
        <f>TITRES_STAT!B2500</f>
        <v>45638</v>
      </c>
      <c r="B2497" s="2">
        <f>TITRES_STAT!D2500</f>
        <v>7.7142999999999997</v>
      </c>
      <c r="C2497" s="2">
        <f t="shared" si="228"/>
        <v>7.7841220165328568</v>
      </c>
      <c r="D2497" s="2">
        <f t="shared" si="230"/>
        <v>7.7597202327777977</v>
      </c>
      <c r="E2497" s="2">
        <f t="shared" si="229"/>
        <v>2.4401783755059192E-2</v>
      </c>
      <c r="F2497" s="2">
        <f t="shared" si="233"/>
        <v>2.6652628607269781E-2</v>
      </c>
      <c r="G2497" s="2">
        <f t="shared" si="231"/>
        <v>-2.2508448522105887E-3</v>
      </c>
      <c r="H2497" s="2" t="str">
        <f t="shared" si="232"/>
        <v>Hold</v>
      </c>
    </row>
    <row r="2498" spans="1:8" ht="13.5" x14ac:dyDescent="0.25">
      <c r="A2498" s="4">
        <f>TITRES_STAT!B2501</f>
        <v>45639</v>
      </c>
      <c r="B2498" s="2">
        <f>TITRES_STAT!D2501</f>
        <v>7.7573999999999996</v>
      </c>
      <c r="C2498" s="2">
        <f t="shared" si="228"/>
        <v>7.787395552450878</v>
      </c>
      <c r="D2498" s="2">
        <f t="shared" si="230"/>
        <v>7.7595483636831464</v>
      </c>
      <c r="E2498" s="2">
        <f t="shared" si="229"/>
        <v>2.7847188767731623E-2</v>
      </c>
      <c r="F2498" s="2">
        <f t="shared" si="233"/>
        <v>2.6891540639362152E-2</v>
      </c>
      <c r="G2498" s="2">
        <f t="shared" si="231"/>
        <v>9.5564812836947122E-4</v>
      </c>
      <c r="H2498" s="2" t="str">
        <f t="shared" si="232"/>
        <v>Sell</v>
      </c>
    </row>
    <row r="2499" spans="1:8" ht="13.5" x14ac:dyDescent="0.25">
      <c r="A2499" s="4">
        <f>TITRES_STAT!B2502</f>
        <v>45642</v>
      </c>
      <c r="B2499" s="2">
        <f>TITRES_STAT!D2502</f>
        <v>7.7573999999999996</v>
      </c>
      <c r="C2499" s="2">
        <f t="shared" si="228"/>
        <v>7.7901654674584346</v>
      </c>
      <c r="D2499" s="2">
        <f t="shared" si="230"/>
        <v>7.7593892256325425</v>
      </c>
      <c r="E2499" s="2">
        <f t="shared" si="229"/>
        <v>3.0776241825892114E-2</v>
      </c>
      <c r="F2499" s="2">
        <f t="shared" si="233"/>
        <v>2.7668480876668147E-2</v>
      </c>
      <c r="G2499" s="2">
        <f t="shared" si="231"/>
        <v>3.1077609492239679E-3</v>
      </c>
      <c r="H2499" s="2" t="str">
        <f t="shared" si="232"/>
        <v>Sell</v>
      </c>
    </row>
    <row r="2500" spans="1:8" ht="13.5" x14ac:dyDescent="0.25">
      <c r="A2500" s="4">
        <f>TITRES_STAT!B2503</f>
        <v>45644</v>
      </c>
      <c r="B2500" s="2">
        <f>TITRES_STAT!D2503</f>
        <v>7.7431000000000001</v>
      </c>
      <c r="C2500" s="2">
        <f t="shared" si="228"/>
        <v>7.791032318618675</v>
      </c>
      <c r="D2500" s="2">
        <f t="shared" si="230"/>
        <v>7.7581826163264278</v>
      </c>
      <c r="E2500" s="2">
        <f t="shared" si="229"/>
        <v>3.2849702292247152E-2</v>
      </c>
      <c r="F2500" s="2">
        <f t="shared" si="233"/>
        <v>2.870472515978395E-2</v>
      </c>
      <c r="G2500" s="2">
        <f t="shared" si="231"/>
        <v>4.1449771324632012E-3</v>
      </c>
      <c r="H2500" s="2" t="str">
        <f t="shared" si="232"/>
        <v>Sell</v>
      </c>
    </row>
    <row r="2501" spans="1:8" ht="13.5" x14ac:dyDescent="0.25">
      <c r="A2501" s="4">
        <f>TITRES_STAT!B2504</f>
        <v>45645</v>
      </c>
      <c r="B2501" s="2">
        <f>TITRES_STAT!D2504</f>
        <v>7.7335000000000003</v>
      </c>
      <c r="C2501" s="2">
        <f t="shared" si="228"/>
        <v>7.786596577292725</v>
      </c>
      <c r="D2501" s="2">
        <f t="shared" si="230"/>
        <v>7.7563542743763225</v>
      </c>
      <c r="E2501" s="2">
        <f t="shared" si="229"/>
        <v>3.0242302916402508E-2</v>
      </c>
      <c r="F2501" s="2">
        <f t="shared" si="233"/>
        <v>2.9012240711107664E-2</v>
      </c>
      <c r="G2501" s="2">
        <f t="shared" si="231"/>
        <v>1.2300622052948441E-3</v>
      </c>
      <c r="H2501" s="2" t="str">
        <f t="shared" si="232"/>
        <v>Sell</v>
      </c>
    </row>
    <row r="2502" spans="1:8" ht="13.5" x14ac:dyDescent="0.25">
      <c r="A2502" s="4">
        <f>TITRES_STAT!B2505</f>
        <v>45646</v>
      </c>
      <c r="B2502" s="2">
        <f>TITRES_STAT!D2505</f>
        <v>7.6807999999999996</v>
      </c>
      <c r="C2502" s="2">
        <f t="shared" si="228"/>
        <v>7.7902124884784598</v>
      </c>
      <c r="D2502" s="2">
        <f t="shared" si="230"/>
        <v>7.7507576614595575</v>
      </c>
      <c r="E2502" s="2">
        <f t="shared" si="229"/>
        <v>3.945482701890235E-2</v>
      </c>
      <c r="F2502" s="2">
        <f t="shared" si="233"/>
        <v>3.1100757972666603E-2</v>
      </c>
      <c r="G2502" s="2">
        <f t="shared" si="231"/>
        <v>8.3540690462357466E-3</v>
      </c>
      <c r="H2502" s="2" t="str">
        <f t="shared" si="232"/>
        <v>Sell</v>
      </c>
    </row>
    <row r="2503" spans="1:8" ht="13.5" x14ac:dyDescent="0.25">
      <c r="A2503" s="4">
        <f>TITRES_STAT!B2506</f>
        <v>45649</v>
      </c>
      <c r="B2503" s="2">
        <f>TITRES_STAT!D2506</f>
        <v>7.7382999999999997</v>
      </c>
      <c r="C2503" s="2">
        <f t="shared" si="228"/>
        <v>7.7932721056356202</v>
      </c>
      <c r="D2503" s="2">
        <f t="shared" si="230"/>
        <v>7.7498348717218128</v>
      </c>
      <c r="E2503" s="2">
        <f t="shared" si="229"/>
        <v>4.3437233913807383E-2</v>
      </c>
      <c r="F2503" s="2">
        <f t="shared" si="233"/>
        <v>3.3568053160894763E-2</v>
      </c>
      <c r="G2503" s="2">
        <f t="shared" si="231"/>
        <v>9.8691807529126194E-3</v>
      </c>
      <c r="H2503" s="2" t="str">
        <f t="shared" si="232"/>
        <v>Sell</v>
      </c>
    </row>
    <row r="2504" spans="1:8" ht="13.5" x14ac:dyDescent="0.25">
      <c r="A2504" s="4">
        <f>TITRES_STAT!B2507</f>
        <v>45650</v>
      </c>
      <c r="B2504" s="2">
        <f>TITRES_STAT!D2507</f>
        <v>7.7142999999999997</v>
      </c>
      <c r="C2504" s="2">
        <f t="shared" si="228"/>
        <v>7.7921840893839862</v>
      </c>
      <c r="D2504" s="2">
        <f t="shared" si="230"/>
        <v>7.7472026590016787</v>
      </c>
      <c r="E2504" s="2">
        <f t="shared" si="229"/>
        <v>4.4981430382307508E-2</v>
      </c>
      <c r="F2504" s="2">
        <f t="shared" si="233"/>
        <v>3.5850728605177316E-2</v>
      </c>
      <c r="G2504" s="2">
        <f t="shared" si="231"/>
        <v>9.1307017771301915E-3</v>
      </c>
      <c r="H2504" s="2" t="str">
        <f t="shared" si="232"/>
        <v>Sell</v>
      </c>
    </row>
    <row r="2505" spans="1:8" ht="13.5" x14ac:dyDescent="0.25">
      <c r="A2505" s="4">
        <f>TITRES_STAT!B2508</f>
        <v>45651</v>
      </c>
      <c r="B2505" s="2">
        <f>TITRES_STAT!D2508</f>
        <v>7.7382999999999997</v>
      </c>
      <c r="C2505" s="2">
        <f t="shared" si="228"/>
        <v>7.7905249987095271</v>
      </c>
      <c r="D2505" s="2">
        <f t="shared" si="230"/>
        <v>7.7465432027793319</v>
      </c>
      <c r="E2505" s="2">
        <f t="shared" si="229"/>
        <v>4.3981795930195133E-2</v>
      </c>
      <c r="F2505" s="2">
        <f t="shared" si="233"/>
        <v>3.7476942070180881E-2</v>
      </c>
      <c r="G2505" s="2">
        <f t="shared" si="231"/>
        <v>6.5048538600142522E-3</v>
      </c>
      <c r="H2505" s="2" t="str">
        <f t="shared" si="232"/>
        <v>Sell</v>
      </c>
    </row>
    <row r="2506" spans="1:8" ht="13.5" x14ac:dyDescent="0.25">
      <c r="A2506" s="4">
        <f>TITRES_STAT!B2509</f>
        <v>45652</v>
      </c>
      <c r="B2506" s="2">
        <f>TITRES_STAT!D2509</f>
        <v>7.7526000000000002</v>
      </c>
      <c r="C2506" s="2">
        <f t="shared" si="228"/>
        <v>7.7861673066003689</v>
      </c>
      <c r="D2506" s="2">
        <f t="shared" si="230"/>
        <v>7.7469918544253069</v>
      </c>
      <c r="E2506" s="2">
        <f t="shared" si="229"/>
        <v>3.917545217506202E-2</v>
      </c>
      <c r="F2506" s="2">
        <f t="shared" si="233"/>
        <v>3.7816644091157106E-2</v>
      </c>
      <c r="G2506" s="2">
        <f t="shared" si="231"/>
        <v>1.3588080839049138E-3</v>
      </c>
      <c r="H2506" s="2" t="str">
        <f t="shared" si="232"/>
        <v>Sell</v>
      </c>
    </row>
    <row r="2507" spans="1:8" ht="13.5" x14ac:dyDescent="0.25">
      <c r="A2507" s="4">
        <f>TITRES_STAT!B2510</f>
        <v>45653</v>
      </c>
      <c r="B2507" s="2">
        <f>TITRES_STAT!D2510</f>
        <v>7.7622</v>
      </c>
      <c r="C2507" s="2">
        <f t="shared" si="228"/>
        <v>7.7751107978926193</v>
      </c>
      <c r="D2507" s="2">
        <f t="shared" si="230"/>
        <v>7.7481183837271361</v>
      </c>
      <c r="E2507" s="2">
        <f t="shared" si="229"/>
        <v>2.6992414165483147E-2</v>
      </c>
      <c r="F2507" s="2">
        <f t="shared" si="233"/>
        <v>3.5651798106022314E-2</v>
      </c>
      <c r="G2507" s="2">
        <f t="shared" si="231"/>
        <v>-8.659383940539167E-3</v>
      </c>
      <c r="H2507" s="2" t="str">
        <f t="shared" si="232"/>
        <v>Hold</v>
      </c>
    </row>
    <row r="2508" spans="1:8" ht="13.5" x14ac:dyDescent="0.25">
      <c r="A2508" s="4">
        <f>TITRES_STAT!B2511</f>
        <v>45656</v>
      </c>
      <c r="B2508" s="2">
        <f>TITRES_STAT!D2511</f>
        <v>7.7622</v>
      </c>
      <c r="C2508" s="2">
        <f t="shared" si="228"/>
        <v>7.7723860597552932</v>
      </c>
      <c r="D2508" s="2">
        <f t="shared" si="230"/>
        <v>7.7491614664140149</v>
      </c>
      <c r="E2508" s="2">
        <f t="shared" si="229"/>
        <v>2.3224593341278243E-2</v>
      </c>
      <c r="F2508" s="2">
        <f t="shared" si="233"/>
        <v>3.3166357153073499E-2</v>
      </c>
      <c r="G2508" s="2">
        <f t="shared" si="231"/>
        <v>-9.9417638117952553E-3</v>
      </c>
      <c r="H2508" s="2" t="str">
        <f t="shared" si="232"/>
        <v>Hold</v>
      </c>
    </row>
    <row r="2509" spans="1:8" ht="13.5" x14ac:dyDescent="0.25">
      <c r="A2509" s="4">
        <f>TITRES_STAT!B2512</f>
        <v>45657</v>
      </c>
      <c r="B2509" s="2">
        <f>TITRES_STAT!D2512</f>
        <v>7.7095000000000002</v>
      </c>
      <c r="C2509" s="2">
        <f t="shared" si="228"/>
        <v>7.7700805121006322</v>
      </c>
      <c r="D2509" s="2">
        <f t="shared" si="230"/>
        <v>7.7462235800129768</v>
      </c>
      <c r="E2509" s="2">
        <f t="shared" si="229"/>
        <v>2.385693208765538E-2</v>
      </c>
      <c r="F2509" s="2">
        <f t="shared" si="233"/>
        <v>3.1304472139989874E-2</v>
      </c>
      <c r="G2509" s="2">
        <f t="shared" si="231"/>
        <v>-7.4475400523344934E-3</v>
      </c>
      <c r="H2509" s="2" t="str">
        <f t="shared" si="232"/>
        <v>Hold</v>
      </c>
    </row>
    <row r="2510" spans="1:8" ht="13.5" x14ac:dyDescent="0.25">
      <c r="A2510" s="4">
        <f>TITRES_STAT!B2513</f>
        <v>45659</v>
      </c>
      <c r="B2510" s="2">
        <f>TITRES_STAT!D2513</f>
        <v>7.7622</v>
      </c>
      <c r="C2510" s="2">
        <f t="shared" si="228"/>
        <v>7.7659296640851503</v>
      </c>
      <c r="D2510" s="2">
        <f t="shared" si="230"/>
        <v>7.7474070185305344</v>
      </c>
      <c r="E2510" s="2">
        <f t="shared" si="229"/>
        <v>1.8522645554615913E-2</v>
      </c>
      <c r="F2510" s="2">
        <f t="shared" si="233"/>
        <v>2.8748106822915082E-2</v>
      </c>
      <c r="G2510" s="2">
        <f t="shared" si="231"/>
        <v>-1.0225461268299169E-2</v>
      </c>
      <c r="H2510" s="2" t="str">
        <f t="shared" si="232"/>
        <v>Hold</v>
      </c>
    </row>
    <row r="2511" spans="1:8" ht="13.5" x14ac:dyDescent="0.25">
      <c r="A2511" s="4">
        <f>TITRES_STAT!B2514</f>
        <v>45660</v>
      </c>
      <c r="B2511" s="2">
        <f>TITRES_STAT!D2514</f>
        <v>7.6904000000000003</v>
      </c>
      <c r="C2511" s="2">
        <f t="shared" ref="C2511:C2574" si="234">$C$4*B2501+C2510*(1-$C$4)</f>
        <v>7.7609404849951265</v>
      </c>
      <c r="D2511" s="2">
        <f t="shared" si="230"/>
        <v>7.7431842764171614</v>
      </c>
      <c r="E2511" s="2">
        <f t="shared" si="229"/>
        <v>1.7756208577965005E-2</v>
      </c>
      <c r="F2511" s="2">
        <f t="shared" si="233"/>
        <v>2.6549727173925067E-2</v>
      </c>
      <c r="G2511" s="2">
        <f t="shared" si="231"/>
        <v>-8.7935185959600627E-3</v>
      </c>
      <c r="H2511" s="2" t="str">
        <f t="shared" si="232"/>
        <v>Hold</v>
      </c>
    </row>
    <row r="2512" spans="1:8" ht="13.5" x14ac:dyDescent="0.25">
      <c r="A2512" s="4">
        <f>TITRES_STAT!B2515</f>
        <v>45663</v>
      </c>
      <c r="B2512" s="2">
        <f>TITRES_STAT!D2515</f>
        <v>7.6904000000000003</v>
      </c>
      <c r="C2512" s="2">
        <f t="shared" si="234"/>
        <v>7.7486111796112604</v>
      </c>
      <c r="D2512" s="2">
        <f t="shared" si="230"/>
        <v>7.7392743300158902</v>
      </c>
      <c r="E2512" s="2">
        <f t="shared" si="229"/>
        <v>9.336849595370289E-3</v>
      </c>
      <c r="F2512" s="2">
        <f t="shared" si="233"/>
        <v>2.3107151658214111E-2</v>
      </c>
      <c r="G2512" s="2">
        <f t="shared" si="231"/>
        <v>-1.3770302062843822E-2</v>
      </c>
      <c r="H2512" s="2" t="str">
        <f t="shared" si="232"/>
        <v>Hold</v>
      </c>
    </row>
    <row r="2513" spans="1:8" ht="13.5" x14ac:dyDescent="0.25">
      <c r="A2513" s="4">
        <f>TITRES_STAT!B2516</f>
        <v>45664</v>
      </c>
      <c r="B2513" s="2">
        <f>TITRES_STAT!D2516</f>
        <v>7.5227000000000004</v>
      </c>
      <c r="C2513" s="2">
        <f t="shared" si="234"/>
        <v>7.7470248442864511</v>
      </c>
      <c r="D2513" s="2">
        <f t="shared" si="230"/>
        <v>7.7232317870517502</v>
      </c>
      <c r="E2513" s="2">
        <f t="shared" si="229"/>
        <v>2.3793057234700932E-2</v>
      </c>
      <c r="F2513" s="2">
        <f t="shared" si="233"/>
        <v>2.3244332773511477E-2</v>
      </c>
      <c r="G2513" s="2">
        <f t="shared" si="231"/>
        <v>5.4872446118945511E-4</v>
      </c>
      <c r="H2513" s="2" t="str">
        <f t="shared" si="232"/>
        <v>Sell</v>
      </c>
    </row>
    <row r="2514" spans="1:8" ht="13.5" x14ac:dyDescent="0.25">
      <c r="A2514" s="4">
        <f>TITRES_STAT!B2517</f>
        <v>45665</v>
      </c>
      <c r="B2514" s="2">
        <f>TITRES_STAT!D2517</f>
        <v>7.5945</v>
      </c>
      <c r="C2514" s="2">
        <f t="shared" si="234"/>
        <v>7.7419902528577662</v>
      </c>
      <c r="D2514" s="2">
        <f t="shared" si="230"/>
        <v>7.7136960991219912</v>
      </c>
      <c r="E2514" s="2">
        <f t="shared" si="229"/>
        <v>2.8294153735775041E-2</v>
      </c>
      <c r="F2514" s="2">
        <f t="shared" si="233"/>
        <v>2.4254296965964189E-2</v>
      </c>
      <c r="G2514" s="2">
        <f t="shared" si="231"/>
        <v>4.0398567698108519E-3</v>
      </c>
      <c r="H2514" s="2" t="str">
        <f t="shared" si="232"/>
        <v>Sell</v>
      </c>
    </row>
    <row r="2515" spans="1:8" ht="13.5" x14ac:dyDescent="0.25">
      <c r="A2515" s="4">
        <f>TITRES_STAT!B2518</f>
        <v>45666</v>
      </c>
      <c r="B2515" s="2">
        <f>TITRES_STAT!D2518</f>
        <v>7.6185</v>
      </c>
      <c r="C2515" s="2">
        <f t="shared" si="234"/>
        <v>7.7414225216488788</v>
      </c>
      <c r="D2515" s="2">
        <f t="shared" si="230"/>
        <v>7.7066445362240668</v>
      </c>
      <c r="E2515" s="2">
        <f t="shared" si="229"/>
        <v>3.477798542481203E-2</v>
      </c>
      <c r="F2515" s="2">
        <f t="shared" si="233"/>
        <v>2.635903465773376E-2</v>
      </c>
      <c r="G2515" s="2">
        <f t="shared" si="231"/>
        <v>8.4189507670782704E-3</v>
      </c>
      <c r="H2515" s="2" t="str">
        <f t="shared" si="232"/>
        <v>Sell</v>
      </c>
    </row>
    <row r="2516" spans="1:8" ht="13.5" x14ac:dyDescent="0.25">
      <c r="A2516" s="4">
        <f>TITRES_STAT!B2519</f>
        <v>45667</v>
      </c>
      <c r="B2516" s="2">
        <f>TITRES_STAT!D2519</f>
        <v>7.6185</v>
      </c>
      <c r="C2516" s="2">
        <f t="shared" si="234"/>
        <v>7.7431421337028974</v>
      </c>
      <c r="D2516" s="2">
        <f t="shared" si="230"/>
        <v>7.7001153113185801</v>
      </c>
      <c r="E2516" s="2">
        <f t="shared" si="229"/>
        <v>4.302682238431732E-2</v>
      </c>
      <c r="F2516" s="2">
        <f t="shared" si="233"/>
        <v>2.9692592203050476E-2</v>
      </c>
      <c r="G2516" s="2">
        <f t="shared" si="231"/>
        <v>1.3334230181266844E-2</v>
      </c>
      <c r="H2516" s="2" t="str">
        <f t="shared" si="232"/>
        <v>Sell</v>
      </c>
    </row>
    <row r="2517" spans="1:8" ht="13.5" x14ac:dyDescent="0.25">
      <c r="A2517" s="4">
        <f>TITRES_STAT!B2520</f>
        <v>45670</v>
      </c>
      <c r="B2517" s="2">
        <f>TITRES_STAT!D2520</f>
        <v>7.6664000000000003</v>
      </c>
      <c r="C2517" s="2">
        <f t="shared" si="234"/>
        <v>7.7460741131332203</v>
      </c>
      <c r="D2517" s="2">
        <f t="shared" si="230"/>
        <v>7.6976178808505367</v>
      </c>
      <c r="E2517" s="2">
        <f t="shared" si="229"/>
        <v>4.8456232282683587E-2</v>
      </c>
      <c r="F2517" s="2">
        <f t="shared" si="233"/>
        <v>3.3445320218977101E-2</v>
      </c>
      <c r="G2517" s="2">
        <f t="shared" si="231"/>
        <v>1.5010912063706486E-2</v>
      </c>
      <c r="H2517" s="2" t="str">
        <f t="shared" si="232"/>
        <v>Sell</v>
      </c>
    </row>
    <row r="2518" spans="1:8" ht="13.5" x14ac:dyDescent="0.25">
      <c r="A2518" s="4">
        <f>TITRES_STAT!B2521</f>
        <v>45671</v>
      </c>
      <c r="B2518" s="2">
        <f>TITRES_STAT!D2521</f>
        <v>7.6664000000000003</v>
      </c>
      <c r="C2518" s="2">
        <f t="shared" si="234"/>
        <v>7.7485550188050318</v>
      </c>
      <c r="D2518" s="2">
        <f t="shared" si="230"/>
        <v>7.6953054452319778</v>
      </c>
      <c r="E2518" s="2">
        <f t="shared" si="229"/>
        <v>5.3249573573054043E-2</v>
      </c>
      <c r="F2518" s="2">
        <f t="shared" si="233"/>
        <v>3.7406170889792492E-2</v>
      </c>
      <c r="G2518" s="2">
        <f t="shared" si="231"/>
        <v>1.5843402683261551E-2</v>
      </c>
      <c r="H2518" s="2" t="str">
        <f t="shared" si="232"/>
        <v>Sell</v>
      </c>
    </row>
    <row r="2519" spans="1:8" ht="13.5" x14ac:dyDescent="0.25">
      <c r="A2519" s="4">
        <f>TITRES_STAT!B2522</f>
        <v>45672</v>
      </c>
      <c r="B2519" s="2">
        <f>TITRES_STAT!D2522</f>
        <v>7.7382999999999997</v>
      </c>
      <c r="C2519" s="2">
        <f t="shared" si="234"/>
        <v>7.7425465543734884</v>
      </c>
      <c r="D2519" s="2">
        <f t="shared" si="230"/>
        <v>7.698490227066646</v>
      </c>
      <c r="E2519" s="2">
        <f t="shared" si="229"/>
        <v>4.4056327306842391E-2</v>
      </c>
      <c r="F2519" s="2">
        <f t="shared" si="233"/>
        <v>3.8736202173202471E-2</v>
      </c>
      <c r="G2519" s="2">
        <f t="shared" si="231"/>
        <v>5.3201251336399205E-3</v>
      </c>
      <c r="H2519" s="2" t="str">
        <f t="shared" si="232"/>
        <v>Sell</v>
      </c>
    </row>
    <row r="2520" spans="1:8" ht="13.5" x14ac:dyDescent="0.25">
      <c r="A2520" s="4">
        <f>TITRES_STAT!B2523</f>
        <v>45673</v>
      </c>
      <c r="B2520" s="2">
        <f>TITRES_STAT!D2523</f>
        <v>7.7142999999999997</v>
      </c>
      <c r="C2520" s="2">
        <f t="shared" si="234"/>
        <v>7.7455701613929513</v>
      </c>
      <c r="D2520" s="2">
        <f t="shared" si="230"/>
        <v>7.6996613213580058</v>
      </c>
      <c r="E2520" s="2">
        <f t="shared" si="229"/>
        <v>4.5908840034945442E-2</v>
      </c>
      <c r="F2520" s="2">
        <f t="shared" si="233"/>
        <v>4.0170729745551068E-2</v>
      </c>
      <c r="G2520" s="2">
        <f t="shared" si="231"/>
        <v>5.7381102893943742E-3</v>
      </c>
      <c r="H2520" s="2" t="str">
        <f t="shared" si="232"/>
        <v>Sell</v>
      </c>
    </row>
    <row r="2521" spans="1:8" ht="13.5" x14ac:dyDescent="0.25">
      <c r="A2521" s="4">
        <f>TITRES_STAT!B2524</f>
        <v>45674</v>
      </c>
      <c r="B2521" s="2">
        <f>TITRES_STAT!D2524</f>
        <v>7.7335000000000003</v>
      </c>
      <c r="C2521" s="2">
        <f t="shared" si="234"/>
        <v>7.7370824442555737</v>
      </c>
      <c r="D2521" s="2">
        <f t="shared" si="230"/>
        <v>7.7021678901463018</v>
      </c>
      <c r="E2521" s="2">
        <f t="shared" si="229"/>
        <v>3.4914554109271911E-2</v>
      </c>
      <c r="F2521" s="2">
        <f t="shared" si="233"/>
        <v>3.9119494618295239E-2</v>
      </c>
      <c r="G2521" s="2">
        <f t="shared" si="231"/>
        <v>-4.2049405090233277E-3</v>
      </c>
      <c r="H2521" s="2" t="str">
        <f t="shared" si="232"/>
        <v>Hold</v>
      </c>
    </row>
    <row r="2522" spans="1:8" ht="13.5" x14ac:dyDescent="0.25">
      <c r="A2522" s="4">
        <f>TITRES_STAT!B2525</f>
        <v>45677</v>
      </c>
      <c r="B2522" s="2">
        <f>TITRES_STAT!D2525</f>
        <v>7.8101000000000003</v>
      </c>
      <c r="C2522" s="2">
        <f t="shared" si="234"/>
        <v>7.7299005297547154</v>
      </c>
      <c r="D2522" s="2">
        <f t="shared" si="230"/>
        <v>7.7101628612465758</v>
      </c>
      <c r="E2522" s="2">
        <f t="shared" si="229"/>
        <v>1.9737668508139627E-2</v>
      </c>
      <c r="F2522" s="2">
        <f t="shared" si="233"/>
        <v>3.5243129396264117E-2</v>
      </c>
      <c r="G2522" s="2">
        <f t="shared" si="231"/>
        <v>-1.5505460888124489E-2</v>
      </c>
      <c r="H2522" s="2" t="str">
        <f t="shared" si="232"/>
        <v>Hold</v>
      </c>
    </row>
    <row r="2523" spans="1:8" ht="13.5" x14ac:dyDescent="0.25">
      <c r="A2523" s="4">
        <f>TITRES_STAT!B2526</f>
        <v>45678</v>
      </c>
      <c r="B2523" s="2">
        <f>TITRES_STAT!D2526</f>
        <v>7.7862</v>
      </c>
      <c r="C2523" s="2">
        <f t="shared" si="234"/>
        <v>7.6980235251770672</v>
      </c>
      <c r="D2523" s="2">
        <f t="shared" si="230"/>
        <v>7.7157952418949778</v>
      </c>
      <c r="E2523" s="2">
        <f t="shared" si="229"/>
        <v>-1.7771716717910557E-2</v>
      </c>
      <c r="F2523" s="2">
        <f t="shared" si="233"/>
        <v>2.4640160173429182E-2</v>
      </c>
      <c r="G2523" s="2">
        <f t="shared" si="231"/>
        <v>-4.2411876891339739E-2</v>
      </c>
      <c r="H2523" s="2" t="str">
        <f t="shared" si="232"/>
        <v>Hold</v>
      </c>
    </row>
    <row r="2524" spans="1:8" ht="13.5" x14ac:dyDescent="0.25">
      <c r="A2524" s="4">
        <f>TITRES_STAT!B2527</f>
        <v>45679</v>
      </c>
      <c r="B2524" s="2">
        <f>TITRES_STAT!D2527</f>
        <v>7.8341000000000003</v>
      </c>
      <c r="C2524" s="2">
        <f t="shared" si="234"/>
        <v>7.682096828995979</v>
      </c>
      <c r="D2524" s="2">
        <f t="shared" si="230"/>
        <v>7.7245585573101652</v>
      </c>
      <c r="E2524" s="2">
        <f t="shared" ref="E2524:E2587" si="235">C2524-D2524</f>
        <v>-4.2461728314186153E-2</v>
      </c>
      <c r="F2524" s="2">
        <f t="shared" si="233"/>
        <v>1.1219782475906114E-2</v>
      </c>
      <c r="G2524" s="2">
        <f t="shared" si="231"/>
        <v>-5.3681510790092271E-2</v>
      </c>
      <c r="H2524" s="2" t="str">
        <f t="shared" si="232"/>
        <v>Hold</v>
      </c>
    </row>
    <row r="2525" spans="1:8" ht="13.5" x14ac:dyDescent="0.25">
      <c r="A2525" s="4">
        <f>TITRES_STAT!B2528</f>
        <v>45680</v>
      </c>
      <c r="B2525" s="2">
        <f>TITRES_STAT!D2528</f>
        <v>7.9778000000000002</v>
      </c>
      <c r="C2525" s="2">
        <f t="shared" si="234"/>
        <v>7.6723127014581358</v>
      </c>
      <c r="D2525" s="2">
        <f t="shared" ref="D2525:D2588" si="236">$D$4*B2525+(1-$D$4)*D2524</f>
        <v>7.7433171826945975</v>
      </c>
      <c r="E2525" s="2">
        <f t="shared" si="235"/>
        <v>-7.1004481236461636E-2</v>
      </c>
      <c r="F2525" s="2">
        <f t="shared" si="233"/>
        <v>-5.2250702665674366E-3</v>
      </c>
      <c r="G2525" s="2">
        <f t="shared" si="231"/>
        <v>-6.5779410969894203E-2</v>
      </c>
      <c r="H2525" s="2" t="str">
        <f t="shared" si="232"/>
        <v>Hold</v>
      </c>
    </row>
    <row r="2526" spans="1:8" ht="13.5" x14ac:dyDescent="0.25">
      <c r="A2526" s="4">
        <f>TITRES_STAT!B2529</f>
        <v>45681</v>
      </c>
      <c r="B2526" s="2">
        <f>TITRES_STAT!D2529</f>
        <v>8.2652999999999999</v>
      </c>
      <c r="C2526" s="2">
        <f t="shared" si="234"/>
        <v>7.6640338243107298</v>
      </c>
      <c r="D2526" s="2">
        <f t="shared" si="236"/>
        <v>7.7819825765690718</v>
      </c>
      <c r="E2526" s="2">
        <f t="shared" si="235"/>
        <v>-0.117948752258342</v>
      </c>
      <c r="F2526" s="2">
        <f t="shared" si="233"/>
        <v>-2.7769806664922354E-2</v>
      </c>
      <c r="G2526" s="2">
        <f t="shared" si="231"/>
        <v>-9.0178945593419657E-2</v>
      </c>
      <c r="H2526" s="2" t="str">
        <f t="shared" si="232"/>
        <v>Hold</v>
      </c>
    </row>
    <row r="2527" spans="1:8" ht="13.5" x14ac:dyDescent="0.25">
      <c r="A2527" s="4">
        <f>TITRES_STAT!B2530</f>
        <v>45684</v>
      </c>
      <c r="B2527" s="2">
        <f>TITRES_STAT!D2530</f>
        <v>8.1502999999999997</v>
      </c>
      <c r="C2527" s="2">
        <f t="shared" si="234"/>
        <v>7.6643978513398485</v>
      </c>
      <c r="D2527" s="2">
        <f t="shared" si="236"/>
        <v>7.8092653486750665</v>
      </c>
      <c r="E2527" s="2">
        <f t="shared" si="235"/>
        <v>-0.14486749733521798</v>
      </c>
      <c r="F2527" s="2">
        <f t="shared" si="233"/>
        <v>-5.1189344798981483E-2</v>
      </c>
      <c r="G2527" s="2">
        <f t="shared" si="231"/>
        <v>-9.3678152536236486E-2</v>
      </c>
      <c r="H2527" s="2" t="str">
        <f t="shared" si="232"/>
        <v>Hold</v>
      </c>
    </row>
    <row r="2528" spans="1:8" ht="13.5" x14ac:dyDescent="0.25">
      <c r="A2528" s="4">
        <f>TITRES_STAT!B2531</f>
        <v>45685</v>
      </c>
      <c r="B2528" s="2">
        <f>TITRES_STAT!D2531</f>
        <v>8.0975999999999999</v>
      </c>
      <c r="C2528" s="2">
        <f t="shared" si="234"/>
        <v>7.6647058742106413</v>
      </c>
      <c r="D2528" s="2">
        <f t="shared" si="236"/>
        <v>7.8306234709954321</v>
      </c>
      <c r="E2528" s="2">
        <f t="shared" si="235"/>
        <v>-0.16591759678479079</v>
      </c>
      <c r="F2528" s="2">
        <f t="shared" si="233"/>
        <v>-7.4134995196143347E-2</v>
      </c>
      <c r="G2528" s="2">
        <f t="shared" si="231"/>
        <v>-9.1782601588647442E-2</v>
      </c>
      <c r="H2528" s="2" t="str">
        <f t="shared" si="232"/>
        <v>Hold</v>
      </c>
    </row>
    <row r="2529" spans="1:8" ht="13.5" x14ac:dyDescent="0.25">
      <c r="A2529" s="4">
        <f>TITRES_STAT!B2532</f>
        <v>45686</v>
      </c>
      <c r="B2529" s="2">
        <f>TITRES_STAT!D2532</f>
        <v>8.0975999999999999</v>
      </c>
      <c r="C2529" s="2">
        <f t="shared" si="234"/>
        <v>7.6760280474090044</v>
      </c>
      <c r="D2529" s="2">
        <f t="shared" si="236"/>
        <v>7.8503995101809556</v>
      </c>
      <c r="E2529" s="2">
        <f t="shared" si="235"/>
        <v>-0.17437146277195126</v>
      </c>
      <c r="F2529" s="2">
        <f t="shared" si="233"/>
        <v>-9.4182288711304935E-2</v>
      </c>
      <c r="G2529" s="2">
        <f t="shared" si="231"/>
        <v>-8.0189174060646323E-2</v>
      </c>
      <c r="H2529" s="2" t="str">
        <f t="shared" si="232"/>
        <v>Hold</v>
      </c>
    </row>
    <row r="2530" spans="1:8" ht="13.5" x14ac:dyDescent="0.25">
      <c r="A2530" s="4">
        <f>TITRES_STAT!B2533</f>
        <v>45687</v>
      </c>
      <c r="B2530" s="2">
        <f>TITRES_STAT!D2533</f>
        <v>8.1408000000000005</v>
      </c>
      <c r="C2530" s="2">
        <f t="shared" si="234"/>
        <v>7.6819160401153113</v>
      </c>
      <c r="D2530" s="2">
        <f t="shared" si="236"/>
        <v>7.8719106575749587</v>
      </c>
      <c r="E2530" s="2">
        <f t="shared" si="235"/>
        <v>-0.18999461745964741</v>
      </c>
      <c r="F2530" s="2">
        <f t="shared" si="233"/>
        <v>-0.11334475446097345</v>
      </c>
      <c r="G2530" s="2">
        <f t="shared" si="231"/>
        <v>-7.6649862998673962E-2</v>
      </c>
      <c r="H2530" s="2" t="str">
        <f t="shared" si="232"/>
        <v>Hold</v>
      </c>
    </row>
    <row r="2531" spans="1:8" ht="13.5" x14ac:dyDescent="0.25">
      <c r="A2531" s="4">
        <f>TITRES_STAT!B2534</f>
        <v>45688</v>
      </c>
      <c r="B2531" s="2">
        <f>TITRES_STAT!D2534</f>
        <v>8.0928000000000004</v>
      </c>
      <c r="C2531" s="2">
        <f t="shared" si="234"/>
        <v>7.6898520339437244</v>
      </c>
      <c r="D2531" s="2">
        <f t="shared" si="236"/>
        <v>7.8882728310879244</v>
      </c>
      <c r="E2531" s="2">
        <f t="shared" si="235"/>
        <v>-0.19842079714420002</v>
      </c>
      <c r="F2531" s="2">
        <f t="shared" si="233"/>
        <v>-0.13035996299761876</v>
      </c>
      <c r="G2531" s="2">
        <f t="shared" si="231"/>
        <v>-6.8060834146581262E-2</v>
      </c>
      <c r="H2531" s="2" t="str">
        <f t="shared" si="232"/>
        <v>Hold</v>
      </c>
    </row>
    <row r="2532" spans="1:8" ht="13.5" x14ac:dyDescent="0.25">
      <c r="A2532" s="4">
        <f>TITRES_STAT!B2535</f>
        <v>45691</v>
      </c>
      <c r="B2532" s="2">
        <f>TITRES_STAT!D2535</f>
        <v>8.0881000000000007</v>
      </c>
      <c r="C2532" s="2">
        <f t="shared" si="234"/>
        <v>7.7083517210293051</v>
      </c>
      <c r="D2532" s="2">
        <f t="shared" si="236"/>
        <v>7.9030748435999305</v>
      </c>
      <c r="E2532" s="2">
        <f t="shared" si="235"/>
        <v>-0.19472312257062541</v>
      </c>
      <c r="F2532" s="2">
        <f t="shared" si="233"/>
        <v>-0.1432325949122201</v>
      </c>
      <c r="G2532" s="2">
        <f t="shared" ref="G2532:G2595" si="237">E2532-F2532</f>
        <v>-5.1490527658405311E-2</v>
      </c>
      <c r="H2532" s="2" t="str">
        <f t="shared" ref="H2532:H2595" si="238">IF(G2532&lt;0,"Hold","Sell")</f>
        <v>Hold</v>
      </c>
    </row>
    <row r="2533" spans="1:8" ht="13.5" x14ac:dyDescent="0.25">
      <c r="A2533" s="4">
        <f>TITRES_STAT!B2536</f>
        <v>45692</v>
      </c>
      <c r="B2533" s="2">
        <f>TITRES_STAT!D2536</f>
        <v>8.0737000000000005</v>
      </c>
      <c r="C2533" s="2">
        <f t="shared" si="234"/>
        <v>7.7203283793324893</v>
      </c>
      <c r="D2533" s="2">
        <f t="shared" si="236"/>
        <v>7.9157137440740097</v>
      </c>
      <c r="E2533" s="2">
        <f t="shared" si="235"/>
        <v>-0.19538536474152046</v>
      </c>
      <c r="F2533" s="2">
        <f t="shared" ref="F2533:F2596" si="239">(E2533*(2/(10)))+((1-(2/10))*F2532)</f>
        <v>-0.15366314887808019</v>
      </c>
      <c r="G2533" s="2">
        <f t="shared" si="237"/>
        <v>-4.1722215863440271E-2</v>
      </c>
      <c r="H2533" s="2" t="str">
        <f t="shared" si="238"/>
        <v>Hold</v>
      </c>
    </row>
    <row r="2534" spans="1:8" ht="13.5" x14ac:dyDescent="0.25">
      <c r="A2534" s="4">
        <f>TITRES_STAT!B2537</f>
        <v>45693</v>
      </c>
      <c r="B2534" s="2">
        <f>TITRES_STAT!D2537</f>
        <v>8.1456</v>
      </c>
      <c r="C2534" s="2">
        <f t="shared" si="234"/>
        <v>7.7378317055890289</v>
      </c>
      <c r="D2534" s="2">
        <f t="shared" si="236"/>
        <v>7.9327423556240824</v>
      </c>
      <c r="E2534" s="2">
        <f t="shared" si="235"/>
        <v>-0.19491065003505348</v>
      </c>
      <c r="F2534" s="2">
        <f t="shared" si="239"/>
        <v>-0.16191264910947487</v>
      </c>
      <c r="G2534" s="2">
        <f t="shared" si="237"/>
        <v>-3.2998000925578613E-2</v>
      </c>
      <c r="H2534" s="2" t="str">
        <f t="shared" si="238"/>
        <v>Hold</v>
      </c>
    </row>
    <row r="2535" spans="1:8" ht="13.5" x14ac:dyDescent="0.25">
      <c r="A2535" s="4">
        <f>TITRES_STAT!B2538</f>
        <v>45694</v>
      </c>
      <c r="B2535" s="2">
        <f>TITRES_STAT!D2538</f>
        <v>8.1935000000000002</v>
      </c>
      <c r="C2535" s="2">
        <f t="shared" si="234"/>
        <v>7.7747499047291786</v>
      </c>
      <c r="D2535" s="2">
        <f t="shared" si="236"/>
        <v>7.9520577366889649</v>
      </c>
      <c r="E2535" s="2">
        <f t="shared" si="235"/>
        <v>-0.17730783195978628</v>
      </c>
      <c r="F2535" s="2">
        <f t="shared" si="239"/>
        <v>-0.16499168567953715</v>
      </c>
      <c r="G2535" s="2">
        <f t="shared" si="237"/>
        <v>-1.2316146280249129E-2</v>
      </c>
      <c r="H2535" s="2" t="str">
        <f t="shared" si="238"/>
        <v>Hold</v>
      </c>
    </row>
    <row r="2536" spans="1:8" ht="13.5" x14ac:dyDescent="0.25">
      <c r="A2536" s="4">
        <f>TITRES_STAT!B2539</f>
        <v>45695</v>
      </c>
      <c r="B2536" s="2">
        <f>TITRES_STAT!D2539</f>
        <v>8.1935000000000002</v>
      </c>
      <c r="C2536" s="2">
        <f t="shared" si="234"/>
        <v>7.8502191501554588</v>
      </c>
      <c r="D2536" s="2">
        <f t="shared" si="236"/>
        <v>7.9699423487860788</v>
      </c>
      <c r="E2536" s="2">
        <f t="shared" si="235"/>
        <v>-0.11972319863061998</v>
      </c>
      <c r="F2536" s="2">
        <f t="shared" si="239"/>
        <v>-0.15593798826975375</v>
      </c>
      <c r="G2536" s="2">
        <f t="shared" si="237"/>
        <v>3.6214789639133771E-2</v>
      </c>
      <c r="H2536" s="2" t="str">
        <f t="shared" si="238"/>
        <v>Sell</v>
      </c>
    </row>
    <row r="2537" spans="1:8" ht="13.5" x14ac:dyDescent="0.25">
      <c r="A2537" s="4">
        <f>TITRES_STAT!B2540</f>
        <v>45698</v>
      </c>
      <c r="B2537" s="2">
        <f>TITRES_STAT!D2540</f>
        <v>8.2173999999999996</v>
      </c>
      <c r="C2537" s="2">
        <f t="shared" si="234"/>
        <v>7.8963854347469269</v>
      </c>
      <c r="D2537" s="2">
        <f t="shared" si="236"/>
        <v>7.9882725451722951</v>
      </c>
      <c r="E2537" s="2">
        <f t="shared" si="235"/>
        <v>-9.1887110425368235E-2</v>
      </c>
      <c r="F2537" s="2">
        <f t="shared" si="239"/>
        <v>-0.14312781270087666</v>
      </c>
      <c r="G2537" s="2">
        <f t="shared" si="237"/>
        <v>5.1240702275508421E-2</v>
      </c>
      <c r="H2537" s="2" t="str">
        <f t="shared" si="238"/>
        <v>Sell</v>
      </c>
    </row>
    <row r="2538" spans="1:8" ht="13.5" x14ac:dyDescent="0.25">
      <c r="A2538" s="4">
        <f>TITRES_STAT!B2541</f>
        <v>45699</v>
      </c>
      <c r="B2538" s="2">
        <f>TITRES_STAT!D2541</f>
        <v>8.5960000000000001</v>
      </c>
      <c r="C2538" s="2">
        <f t="shared" si="234"/>
        <v>7.9273415217089385</v>
      </c>
      <c r="D2538" s="2">
        <f t="shared" si="236"/>
        <v>8.0332893936780518</v>
      </c>
      <c r="E2538" s="2">
        <f t="shared" si="235"/>
        <v>-0.10594787196911337</v>
      </c>
      <c r="F2538" s="2">
        <f t="shared" si="239"/>
        <v>-0.135691824554524</v>
      </c>
      <c r="G2538" s="2">
        <f t="shared" si="237"/>
        <v>2.9743952585410627E-2</v>
      </c>
      <c r="H2538" s="2" t="str">
        <f t="shared" si="238"/>
        <v>Sell</v>
      </c>
    </row>
    <row r="2539" spans="1:8" ht="13.5" x14ac:dyDescent="0.25">
      <c r="A2539" s="4">
        <f>TITRES_STAT!B2542</f>
        <v>45700</v>
      </c>
      <c r="B2539" s="2">
        <f>TITRES_STAT!D2542</f>
        <v>8.7637</v>
      </c>
      <c r="C2539" s="2">
        <f t="shared" si="234"/>
        <v>7.953535133753717</v>
      </c>
      <c r="D2539" s="2">
        <f t="shared" si="236"/>
        <v>8.087393883035233</v>
      </c>
      <c r="E2539" s="2">
        <f t="shared" si="235"/>
        <v>-0.13385874928151598</v>
      </c>
      <c r="F2539" s="2">
        <f t="shared" si="239"/>
        <v>-0.13532520949992241</v>
      </c>
      <c r="G2539" s="2">
        <f t="shared" si="237"/>
        <v>1.4664602184064346E-3</v>
      </c>
      <c r="H2539" s="2" t="str">
        <f t="shared" si="238"/>
        <v>Sell</v>
      </c>
    </row>
    <row r="2540" spans="1:8" ht="13.5" x14ac:dyDescent="0.25">
      <c r="A2540" s="4">
        <f>TITRES_STAT!B2543</f>
        <v>45701</v>
      </c>
      <c r="B2540" s="2">
        <f>TITRES_STAT!D2543</f>
        <v>9.1949000000000005</v>
      </c>
      <c r="C2540" s="2">
        <f t="shared" si="234"/>
        <v>7.9823451131762218</v>
      </c>
      <c r="D2540" s="2">
        <f t="shared" si="236"/>
        <v>8.1694313731807711</v>
      </c>
      <c r="E2540" s="2">
        <f t="shared" si="235"/>
        <v>-0.18708626000454931</v>
      </c>
      <c r="F2540" s="2">
        <f t="shared" si="239"/>
        <v>-0.14567741960084779</v>
      </c>
      <c r="G2540" s="2">
        <f t="shared" si="237"/>
        <v>-4.1408840403701519E-2</v>
      </c>
      <c r="H2540" s="2" t="str">
        <f t="shared" si="238"/>
        <v>Hold</v>
      </c>
    </row>
    <row r="2541" spans="1:8" ht="13.5" x14ac:dyDescent="0.25">
      <c r="A2541" s="4">
        <f>TITRES_STAT!B2544</f>
        <v>45702</v>
      </c>
      <c r="B2541" s="2">
        <f>TITRES_STAT!D2544</f>
        <v>9.5062999999999995</v>
      </c>
      <c r="C2541" s="2">
        <f t="shared" si="234"/>
        <v>7.9993381726875725</v>
      </c>
      <c r="D2541" s="2">
        <f t="shared" si="236"/>
        <v>8.2684586788710845</v>
      </c>
      <c r="E2541" s="2">
        <f t="shared" si="235"/>
        <v>-0.26912050618351202</v>
      </c>
      <c r="F2541" s="2">
        <f t="shared" si="239"/>
        <v>-0.17036603691738064</v>
      </c>
      <c r="G2541" s="2">
        <f t="shared" si="237"/>
        <v>-9.8754469266131378E-2</v>
      </c>
      <c r="H2541" s="2" t="str">
        <f t="shared" si="238"/>
        <v>Hold</v>
      </c>
    </row>
    <row r="2542" spans="1:8" ht="13.5" x14ac:dyDescent="0.25">
      <c r="A2542" s="4">
        <f>TITRES_STAT!B2545</f>
        <v>45705</v>
      </c>
      <c r="B2542" s="2">
        <f>TITRES_STAT!D2545</f>
        <v>9.3434000000000008</v>
      </c>
      <c r="C2542" s="2">
        <f t="shared" si="234"/>
        <v>8.0129938384279455</v>
      </c>
      <c r="D2542" s="2">
        <f t="shared" si="236"/>
        <v>8.3480839619176717</v>
      </c>
      <c r="E2542" s="2">
        <f t="shared" si="235"/>
        <v>-0.33509012348972611</v>
      </c>
      <c r="F2542" s="2">
        <f t="shared" si="239"/>
        <v>-0.20331085423184975</v>
      </c>
      <c r="G2542" s="2">
        <f t="shared" si="237"/>
        <v>-0.13177926925787636</v>
      </c>
      <c r="H2542" s="2" t="str">
        <f t="shared" si="238"/>
        <v>Hold</v>
      </c>
    </row>
    <row r="2543" spans="1:8" ht="13.5" x14ac:dyDescent="0.25">
      <c r="A2543" s="4">
        <f>TITRES_STAT!B2546</f>
        <v>45706</v>
      </c>
      <c r="B2543" s="2">
        <f>TITRES_STAT!D2546</f>
        <v>9.2858999999999998</v>
      </c>
      <c r="C2543" s="2">
        <f t="shared" si="234"/>
        <v>8.0223332479005691</v>
      </c>
      <c r="D2543" s="2">
        <f t="shared" si="236"/>
        <v>8.4175518165904375</v>
      </c>
      <c r="E2543" s="2">
        <f t="shared" si="235"/>
        <v>-0.39521856868986838</v>
      </c>
      <c r="F2543" s="2">
        <f t="shared" si="239"/>
        <v>-0.24169239712345347</v>
      </c>
      <c r="G2543" s="2">
        <f t="shared" si="237"/>
        <v>-0.1535261715664149</v>
      </c>
      <c r="H2543" s="2" t="str">
        <f t="shared" si="238"/>
        <v>Hold</v>
      </c>
    </row>
    <row r="2544" spans="1:8" ht="13.5" x14ac:dyDescent="0.25">
      <c r="A2544" s="4">
        <f>TITRES_STAT!B2547</f>
        <v>45707</v>
      </c>
      <c r="B2544" s="2">
        <f>TITRES_STAT!D2547</f>
        <v>9.3291000000000004</v>
      </c>
      <c r="C2544" s="2">
        <f t="shared" si="234"/>
        <v>8.041297363608173</v>
      </c>
      <c r="D2544" s="2">
        <f t="shared" si="236"/>
        <v>8.4850739042504042</v>
      </c>
      <c r="E2544" s="2">
        <f t="shared" si="235"/>
        <v>-0.44377654064223115</v>
      </c>
      <c r="F2544" s="2">
        <f t="shared" si="239"/>
        <v>-0.28210922582720899</v>
      </c>
      <c r="G2544" s="2">
        <f t="shared" si="237"/>
        <v>-0.16166731481502217</v>
      </c>
      <c r="H2544" s="2" t="str">
        <f t="shared" si="238"/>
        <v>Hold</v>
      </c>
    </row>
    <row r="2545" spans="1:8" ht="13.5" x14ac:dyDescent="0.25">
      <c r="A2545" s="4">
        <f>TITRES_STAT!B2548</f>
        <v>45708</v>
      </c>
      <c r="B2545" s="2">
        <f>TITRES_STAT!D2548</f>
        <v>9.2955000000000005</v>
      </c>
      <c r="C2545" s="2">
        <f t="shared" si="234"/>
        <v>8.0647131538223</v>
      </c>
      <c r="D2545" s="2">
        <f t="shared" si="236"/>
        <v>8.5451054668985229</v>
      </c>
      <c r="E2545" s="2">
        <f t="shared" si="235"/>
        <v>-0.48039231307622288</v>
      </c>
      <c r="F2545" s="2">
        <f t="shared" si="239"/>
        <v>-0.32176584327701174</v>
      </c>
      <c r="G2545" s="2">
        <f t="shared" si="237"/>
        <v>-0.15862646979921113</v>
      </c>
      <c r="H2545" s="2" t="str">
        <f t="shared" si="238"/>
        <v>Hold</v>
      </c>
    </row>
    <row r="2546" spans="1:8" ht="13.5" x14ac:dyDescent="0.25">
      <c r="A2546" s="4">
        <f>TITRES_STAT!B2549</f>
        <v>45709</v>
      </c>
      <c r="B2546" s="2">
        <f>TITRES_STAT!D2549</f>
        <v>9.3434000000000008</v>
      </c>
      <c r="C2546" s="2">
        <f t="shared" si="234"/>
        <v>8.0845265147727154</v>
      </c>
      <c r="D2546" s="2">
        <f t="shared" si="236"/>
        <v>8.6042383952764112</v>
      </c>
      <c r="E2546" s="2">
        <f t="shared" si="235"/>
        <v>-0.51971188050369577</v>
      </c>
      <c r="F2546" s="2">
        <f t="shared" si="239"/>
        <v>-0.36135505072234853</v>
      </c>
      <c r="G2546" s="2">
        <f t="shared" si="237"/>
        <v>-0.15835682978134724</v>
      </c>
      <c r="H2546" s="2" t="str">
        <f t="shared" si="238"/>
        <v>Hold</v>
      </c>
    </row>
    <row r="2547" spans="1:8" ht="13.5" x14ac:dyDescent="0.25">
      <c r="A2547" s="4">
        <f>TITRES_STAT!B2550</f>
        <v>45712</v>
      </c>
      <c r="B2547" s="2">
        <f>TITRES_STAT!D2550</f>
        <v>9.3385999999999996</v>
      </c>
      <c r="C2547" s="2">
        <f t="shared" si="234"/>
        <v>8.1049685894230663</v>
      </c>
      <c r="D2547" s="2">
        <f t="shared" si="236"/>
        <v>8.6586355511818613</v>
      </c>
      <c r="E2547" s="2">
        <f t="shared" si="235"/>
        <v>-0.55366696175879504</v>
      </c>
      <c r="F2547" s="2">
        <f t="shared" si="239"/>
        <v>-0.39981743292963784</v>
      </c>
      <c r="G2547" s="2">
        <f t="shared" si="237"/>
        <v>-0.1538495288291572</v>
      </c>
      <c r="H2547" s="2" t="str">
        <f t="shared" si="238"/>
        <v>Hold</v>
      </c>
    </row>
    <row r="2548" spans="1:8" ht="13.5" x14ac:dyDescent="0.25">
      <c r="A2548" s="4">
        <f>TITRES_STAT!B2551</f>
        <v>45713</v>
      </c>
      <c r="B2548" s="2">
        <f>TITRES_STAT!D2551</f>
        <v>9.4871999999999996</v>
      </c>
      <c r="C2548" s="2">
        <f t="shared" si="234"/>
        <v>8.1805118833579797</v>
      </c>
      <c r="D2548" s="2">
        <f t="shared" si="236"/>
        <v>8.7200106955387593</v>
      </c>
      <c r="E2548" s="2">
        <f t="shared" si="235"/>
        <v>-0.53949881218077955</v>
      </c>
      <c r="F2548" s="2">
        <f t="shared" si="239"/>
        <v>-0.42775370877986618</v>
      </c>
      <c r="G2548" s="2">
        <f t="shared" si="237"/>
        <v>-0.11174510340091337</v>
      </c>
      <c r="H2548" s="2" t="str">
        <f t="shared" si="238"/>
        <v>Hold</v>
      </c>
    </row>
    <row r="2549" spans="1:8" ht="13.5" x14ac:dyDescent="0.25">
      <c r="A2549" s="4">
        <f>TITRES_STAT!B2552</f>
        <v>45714</v>
      </c>
      <c r="B2549" s="2">
        <f>TITRES_STAT!D2552</f>
        <v>9.4871999999999996</v>
      </c>
      <c r="C2549" s="2">
        <f t="shared" si="234"/>
        <v>8.2702331320721374</v>
      </c>
      <c r="D2549" s="2">
        <f t="shared" si="236"/>
        <v>8.7768395329062585</v>
      </c>
      <c r="E2549" s="2">
        <f t="shared" si="235"/>
        <v>-0.50660640083412112</v>
      </c>
      <c r="F2549" s="2">
        <f t="shared" si="239"/>
        <v>-0.4435242471907172</v>
      </c>
      <c r="G2549" s="2">
        <f t="shared" si="237"/>
        <v>-6.3082153643403915E-2</v>
      </c>
      <c r="H2549" s="2" t="str">
        <f t="shared" si="238"/>
        <v>Hold</v>
      </c>
    </row>
    <row r="2550" spans="1:8" ht="13.5" x14ac:dyDescent="0.25">
      <c r="A2550" s="4">
        <f>TITRES_STAT!B2553</f>
        <v>45715</v>
      </c>
      <c r="B2550" s="2">
        <f>TITRES_STAT!D2553</f>
        <v>9.5303000000000004</v>
      </c>
      <c r="C2550" s="2">
        <f t="shared" si="234"/>
        <v>8.4124895732918077</v>
      </c>
      <c r="D2550" s="2">
        <f t="shared" si="236"/>
        <v>8.8326514193576458</v>
      </c>
      <c r="E2550" s="2">
        <f t="shared" si="235"/>
        <v>-0.42016184606583806</v>
      </c>
      <c r="F2550" s="2">
        <f t="shared" si="239"/>
        <v>-0.43885176696574135</v>
      </c>
      <c r="G2550" s="2">
        <f t="shared" si="237"/>
        <v>1.868992089990329E-2</v>
      </c>
      <c r="H2550" s="2" t="str">
        <f t="shared" si="238"/>
        <v>Sell</v>
      </c>
    </row>
    <row r="2551" spans="1:8" ht="13.5" x14ac:dyDescent="0.25">
      <c r="A2551" s="4">
        <f>TITRES_STAT!B2554</f>
        <v>45716</v>
      </c>
      <c r="B2551" s="2">
        <f>TITRES_STAT!D2554</f>
        <v>9.4824000000000002</v>
      </c>
      <c r="C2551" s="2">
        <f t="shared" si="234"/>
        <v>8.5807681004776839</v>
      </c>
      <c r="D2551" s="2">
        <f t="shared" si="236"/>
        <v>8.8807809438496736</v>
      </c>
      <c r="E2551" s="2">
        <f t="shared" si="235"/>
        <v>-0.30001284337198975</v>
      </c>
      <c r="F2551" s="2">
        <f t="shared" si="239"/>
        <v>-0.41108398224699105</v>
      </c>
      <c r="G2551" s="2">
        <f t="shared" si="237"/>
        <v>0.11107113887500131</v>
      </c>
      <c r="H2551" s="2" t="str">
        <f t="shared" si="238"/>
        <v>Sell</v>
      </c>
    </row>
    <row r="2552" spans="1:8" ht="13.5" x14ac:dyDescent="0.25">
      <c r="A2552" s="4">
        <f>TITRES_STAT!B2555</f>
        <v>45719</v>
      </c>
      <c r="B2552" s="2">
        <f>TITRES_STAT!D2555</f>
        <v>9.4824000000000002</v>
      </c>
      <c r="C2552" s="2">
        <f t="shared" si="234"/>
        <v>8.6980960850195785</v>
      </c>
      <c r="D2552" s="2">
        <f t="shared" si="236"/>
        <v>8.9253453183793283</v>
      </c>
      <c r="E2552" s="2">
        <f t="shared" si="235"/>
        <v>-0.22724923335974978</v>
      </c>
      <c r="F2552" s="2">
        <f t="shared" si="239"/>
        <v>-0.37431703246954284</v>
      </c>
      <c r="G2552" s="2">
        <f t="shared" si="237"/>
        <v>0.14706779910979306</v>
      </c>
      <c r="H2552" s="2" t="str">
        <f t="shared" si="238"/>
        <v>Sell</v>
      </c>
    </row>
    <row r="2553" spans="1:8" ht="13.5" x14ac:dyDescent="0.25">
      <c r="A2553" s="4">
        <f>TITRES_STAT!B2556</f>
        <v>45720</v>
      </c>
      <c r="B2553" s="2">
        <f>TITRES_STAT!D2556</f>
        <v>9.3912999999999993</v>
      </c>
      <c r="C2553" s="2">
        <f t="shared" si="234"/>
        <v>8.7885274565550286</v>
      </c>
      <c r="D2553" s="2">
        <f t="shared" si="236"/>
        <v>8.9598604799808594</v>
      </c>
      <c r="E2553" s="2">
        <f t="shared" si="235"/>
        <v>-0.17133302342583079</v>
      </c>
      <c r="F2553" s="2">
        <f t="shared" si="239"/>
        <v>-0.33372023066080048</v>
      </c>
      <c r="G2553" s="2">
        <f t="shared" si="237"/>
        <v>0.16238720723496969</v>
      </c>
      <c r="H2553" s="2" t="str">
        <f t="shared" si="238"/>
        <v>Sell</v>
      </c>
    </row>
    <row r="2554" spans="1:8" ht="13.5" x14ac:dyDescent="0.25">
      <c r="A2554" s="4">
        <f>TITRES_STAT!B2557</f>
        <v>45721</v>
      </c>
      <c r="B2554" s="2">
        <f>TITRES_STAT!D2557</f>
        <v>9.3912999999999993</v>
      </c>
      <c r="C2554" s="2">
        <f t="shared" si="234"/>
        <v>8.8716924632388707</v>
      </c>
      <c r="D2554" s="2">
        <f t="shared" si="236"/>
        <v>8.9918189629452403</v>
      </c>
      <c r="E2554" s="2">
        <f t="shared" si="235"/>
        <v>-0.12012649970636957</v>
      </c>
      <c r="F2554" s="2">
        <f t="shared" si="239"/>
        <v>-0.29100148446991431</v>
      </c>
      <c r="G2554" s="2">
        <f t="shared" si="237"/>
        <v>0.17087498476354473</v>
      </c>
      <c r="H2554" s="2" t="str">
        <f t="shared" si="238"/>
        <v>Sell</v>
      </c>
    </row>
    <row r="2555" spans="1:8" ht="13.5" x14ac:dyDescent="0.25">
      <c r="A2555" s="4">
        <f>TITRES_STAT!B2558</f>
        <v>45722</v>
      </c>
      <c r="B2555" s="2">
        <f>TITRES_STAT!D2558</f>
        <v>9.3912999999999993</v>
      </c>
      <c r="C2555" s="2">
        <f t="shared" si="234"/>
        <v>8.936893622740584</v>
      </c>
      <c r="D2555" s="2">
        <f t="shared" si="236"/>
        <v>9.0214101508752211</v>
      </c>
      <c r="E2555" s="2">
        <f t="shared" si="235"/>
        <v>-8.451652813463717E-2</v>
      </c>
      <c r="F2555" s="2">
        <f t="shared" si="239"/>
        <v>-0.2497044932028589</v>
      </c>
      <c r="G2555" s="2">
        <f t="shared" si="237"/>
        <v>0.16518796506822173</v>
      </c>
      <c r="H2555" s="2" t="str">
        <f t="shared" si="238"/>
        <v>Sell</v>
      </c>
    </row>
    <row r="2556" spans="1:8" ht="13.5" x14ac:dyDescent="0.25">
      <c r="A2556" s="4">
        <f>TITRES_STAT!B2559</f>
        <v>45723</v>
      </c>
      <c r="B2556" s="2">
        <f>TITRES_STAT!D2559</f>
        <v>9.3912999999999993</v>
      </c>
      <c r="C2556" s="2">
        <f t="shared" si="234"/>
        <v>8.9994330653958787</v>
      </c>
      <c r="D2556" s="2">
        <f t="shared" si="236"/>
        <v>9.0488093989585376</v>
      </c>
      <c r="E2556" s="2">
        <f t="shared" si="235"/>
        <v>-4.9376333562658914E-2</v>
      </c>
      <c r="F2556" s="2">
        <f t="shared" si="239"/>
        <v>-0.2096388612748189</v>
      </c>
      <c r="G2556" s="2">
        <f t="shared" si="237"/>
        <v>0.16026252771215999</v>
      </c>
      <c r="H2556" s="2" t="str">
        <f t="shared" si="238"/>
        <v>Sell</v>
      </c>
    </row>
    <row r="2557" spans="1:8" ht="13.5" x14ac:dyDescent="0.25">
      <c r="A2557" s="4">
        <f>TITRES_STAT!B2560</f>
        <v>45726</v>
      </c>
      <c r="B2557" s="2">
        <f>TITRES_STAT!D2560</f>
        <v>9.3912999999999993</v>
      </c>
      <c r="C2557" s="2">
        <f t="shared" si="234"/>
        <v>9.0516125937965128</v>
      </c>
      <c r="D2557" s="2">
        <f t="shared" si="236"/>
        <v>9.0741790731097556</v>
      </c>
      <c r="E2557" s="2">
        <f t="shared" si="235"/>
        <v>-2.2566479313242738E-2</v>
      </c>
      <c r="F2557" s="2">
        <f t="shared" si="239"/>
        <v>-0.17222438488250366</v>
      </c>
      <c r="G2557" s="2">
        <f t="shared" si="237"/>
        <v>0.14965790556926092</v>
      </c>
      <c r="H2557" s="2" t="str">
        <f t="shared" si="238"/>
        <v>Sell</v>
      </c>
    </row>
    <row r="2558" spans="1:8" ht="13.5" x14ac:dyDescent="0.25">
      <c r="A2558" s="4">
        <f>TITRES_STAT!B2561</f>
        <v>45727</v>
      </c>
      <c r="B2558" s="2">
        <f>TITRES_STAT!D2561</f>
        <v>9.4871999999999996</v>
      </c>
      <c r="C2558" s="2">
        <f t="shared" si="234"/>
        <v>9.1186260409047417</v>
      </c>
      <c r="D2558" s="2">
        <f t="shared" si="236"/>
        <v>9.104773215842366</v>
      </c>
      <c r="E2558" s="2">
        <f t="shared" si="235"/>
        <v>1.3852825062375729E-2</v>
      </c>
      <c r="F2558" s="2">
        <f t="shared" si="239"/>
        <v>-0.1350089428935278</v>
      </c>
      <c r="G2558" s="2">
        <f t="shared" si="237"/>
        <v>0.14886176795590353</v>
      </c>
      <c r="H2558" s="2" t="str">
        <f t="shared" si="238"/>
        <v>Sell</v>
      </c>
    </row>
    <row r="2559" spans="1:8" ht="13.5" x14ac:dyDescent="0.25">
      <c r="A2559" s="4">
        <f>TITRES_STAT!B2562</f>
        <v>45728</v>
      </c>
      <c r="B2559" s="2">
        <f>TITRES_STAT!D2562</f>
        <v>9.5206999999999997</v>
      </c>
      <c r="C2559" s="2">
        <f t="shared" si="234"/>
        <v>9.1753297269193972</v>
      </c>
      <c r="D2559" s="2">
        <f t="shared" si="236"/>
        <v>9.1355826072614494</v>
      </c>
      <c r="E2559" s="2">
        <f t="shared" si="235"/>
        <v>3.9747119657947749E-2</v>
      </c>
      <c r="F2559" s="2">
        <f t="shared" si="239"/>
        <v>-0.10005773038323269</v>
      </c>
      <c r="G2559" s="2">
        <f t="shared" si="237"/>
        <v>0.13980485004118043</v>
      </c>
      <c r="H2559" s="2" t="str">
        <f t="shared" si="238"/>
        <v>Sell</v>
      </c>
    </row>
    <row r="2560" spans="1:8" ht="13.5" x14ac:dyDescent="0.25">
      <c r="A2560" s="4">
        <f>TITRES_STAT!B2563</f>
        <v>45729</v>
      </c>
      <c r="B2560" s="2">
        <f>TITRES_STAT!D2563</f>
        <v>9.7889999999999997</v>
      </c>
      <c r="C2560" s="2">
        <f t="shared" si="234"/>
        <v>9.2299405381625661</v>
      </c>
      <c r="D2560" s="2">
        <f t="shared" si="236"/>
        <v>9.1839838956124531</v>
      </c>
      <c r="E2560" s="2">
        <f t="shared" si="235"/>
        <v>4.5956642550113003E-2</v>
      </c>
      <c r="F2560" s="2">
        <f t="shared" si="239"/>
        <v>-7.0854855796563559E-2</v>
      </c>
      <c r="G2560" s="2">
        <f t="shared" si="237"/>
        <v>0.11681149834667656</v>
      </c>
      <c r="H2560" s="2" t="str">
        <f t="shared" si="238"/>
        <v>Sell</v>
      </c>
    </row>
    <row r="2561" spans="1:8" ht="13.5" x14ac:dyDescent="0.25">
      <c r="A2561" s="4">
        <f>TITRES_STAT!B2564</f>
        <v>45730</v>
      </c>
      <c r="B2561" s="2">
        <f>TITRES_STAT!D2564</f>
        <v>9.8081999999999994</v>
      </c>
      <c r="C2561" s="2">
        <f t="shared" si="234"/>
        <v>9.2687804553683257</v>
      </c>
      <c r="D2561" s="2">
        <f t="shared" si="236"/>
        <v>9.2302221255670851</v>
      </c>
      <c r="E2561" s="2">
        <f t="shared" si="235"/>
        <v>3.8558329801240632E-2</v>
      </c>
      <c r="F2561" s="2">
        <f t="shared" si="239"/>
        <v>-4.897221867700273E-2</v>
      </c>
      <c r="G2561" s="2">
        <f t="shared" si="237"/>
        <v>8.7530548478243361E-2</v>
      </c>
      <c r="H2561" s="2" t="str">
        <f t="shared" si="238"/>
        <v>Sell</v>
      </c>
    </row>
    <row r="2562" spans="1:8" ht="13.5" x14ac:dyDescent="0.25">
      <c r="A2562" s="4">
        <f>TITRES_STAT!B2565</f>
        <v>45733</v>
      </c>
      <c r="B2562" s="2">
        <f>TITRES_STAT!D2565</f>
        <v>9.7746999999999993</v>
      </c>
      <c r="C2562" s="2">
        <f t="shared" si="234"/>
        <v>9.3016450006962756</v>
      </c>
      <c r="D2562" s="2">
        <f t="shared" si="236"/>
        <v>9.270553819969523</v>
      </c>
      <c r="E2562" s="2">
        <f t="shared" si="235"/>
        <v>3.1091180726752654E-2</v>
      </c>
      <c r="F2562" s="2">
        <f t="shared" si="239"/>
        <v>-3.2959538796251651E-2</v>
      </c>
      <c r="G2562" s="2">
        <f t="shared" si="237"/>
        <v>6.4050719523004312E-2</v>
      </c>
      <c r="H2562" s="2" t="str">
        <f t="shared" si="238"/>
        <v>Sell</v>
      </c>
    </row>
    <row r="2563" spans="1:8" ht="13.5" x14ac:dyDescent="0.25">
      <c r="A2563" s="4">
        <f>TITRES_STAT!B2566</f>
        <v>45734</v>
      </c>
      <c r="B2563" s="2">
        <f>TITRES_STAT!D2566</f>
        <v>10.196300000000001</v>
      </c>
      <c r="C2563" s="2">
        <f t="shared" si="234"/>
        <v>9.3154380775122334</v>
      </c>
      <c r="D2563" s="2">
        <f t="shared" si="236"/>
        <v>9.3391276110828922</v>
      </c>
      <c r="E2563" s="2">
        <f t="shared" si="235"/>
        <v>-2.3689533570658838E-2</v>
      </c>
      <c r="F2563" s="2">
        <f t="shared" si="239"/>
        <v>-3.1105537751133089E-2</v>
      </c>
      <c r="G2563" s="2">
        <f t="shared" si="237"/>
        <v>7.4160041804742505E-3</v>
      </c>
      <c r="H2563" s="2" t="str">
        <f t="shared" si="238"/>
        <v>Sell</v>
      </c>
    </row>
    <row r="2564" spans="1:8" ht="13.5" x14ac:dyDescent="0.25">
      <c r="A2564" s="4">
        <f>TITRES_STAT!B2567</f>
        <v>45735</v>
      </c>
      <c r="B2564" s="2">
        <f>TITRES_STAT!D2567</f>
        <v>10.4215</v>
      </c>
      <c r="C2564" s="2">
        <f t="shared" si="234"/>
        <v>9.3271091425103521</v>
      </c>
      <c r="D2564" s="2">
        <f t="shared" si="236"/>
        <v>9.4193033435952707</v>
      </c>
      <c r="E2564" s="2">
        <f t="shared" si="235"/>
        <v>-9.2194201084918603E-2</v>
      </c>
      <c r="F2564" s="2">
        <f t="shared" si="239"/>
        <v>-4.3323270417890192E-2</v>
      </c>
      <c r="G2564" s="2">
        <f t="shared" si="237"/>
        <v>-4.8870930667028412E-2</v>
      </c>
      <c r="H2564" s="2" t="str">
        <f t="shared" si="238"/>
        <v>Hold</v>
      </c>
    </row>
    <row r="2565" spans="1:8" ht="13.5" x14ac:dyDescent="0.25">
      <c r="A2565" s="4">
        <f>TITRES_STAT!B2568</f>
        <v>45737</v>
      </c>
      <c r="B2565" s="2">
        <f>TITRES_STAT!D2568</f>
        <v>10.3017</v>
      </c>
      <c r="C2565" s="2">
        <f t="shared" si="234"/>
        <v>9.3369846590472214</v>
      </c>
      <c r="D2565" s="2">
        <f t="shared" si="236"/>
        <v>9.4846660588845104</v>
      </c>
      <c r="E2565" s="2">
        <f t="shared" si="235"/>
        <v>-0.14768139983728901</v>
      </c>
      <c r="F2565" s="2">
        <f t="shared" si="239"/>
        <v>-6.4194896301769958E-2</v>
      </c>
      <c r="G2565" s="2">
        <f t="shared" si="237"/>
        <v>-8.3486503535519049E-2</v>
      </c>
      <c r="H2565" s="2" t="str">
        <f t="shared" si="238"/>
        <v>Hold</v>
      </c>
    </row>
    <row r="2566" spans="1:8" ht="13.5" x14ac:dyDescent="0.25">
      <c r="A2566" s="4">
        <f>TITRES_STAT!B2569</f>
        <v>45740</v>
      </c>
      <c r="B2566" s="2">
        <f>TITRES_STAT!D2569</f>
        <v>10.4886</v>
      </c>
      <c r="C2566" s="2">
        <f t="shared" si="234"/>
        <v>9.345340865347648</v>
      </c>
      <c r="D2566" s="2">
        <f t="shared" si="236"/>
        <v>9.5590315360041771</v>
      </c>
      <c r="E2566" s="2">
        <f t="shared" si="235"/>
        <v>-0.21369067065652914</v>
      </c>
      <c r="F2566" s="2">
        <f t="shared" si="239"/>
        <v>-9.4094051172721793E-2</v>
      </c>
      <c r="G2566" s="2">
        <f t="shared" si="237"/>
        <v>-0.11959661948380734</v>
      </c>
      <c r="H2566" s="2" t="str">
        <f t="shared" si="238"/>
        <v>Hold</v>
      </c>
    </row>
    <row r="2567" spans="1:8" ht="13.5" x14ac:dyDescent="0.25">
      <c r="A2567" s="4">
        <f>TITRES_STAT!B2570</f>
        <v>45741</v>
      </c>
      <c r="B2567" s="2">
        <f>TITRES_STAT!D2570</f>
        <v>10.3017</v>
      </c>
      <c r="C2567" s="2">
        <f t="shared" si="234"/>
        <v>9.3524115014480103</v>
      </c>
      <c r="D2567" s="2">
        <f t="shared" si="236"/>
        <v>9.614044014818683</v>
      </c>
      <c r="E2567" s="2">
        <f t="shared" si="235"/>
        <v>-0.26163251337067273</v>
      </c>
      <c r="F2567" s="2">
        <f t="shared" si="239"/>
        <v>-0.127601743612312</v>
      </c>
      <c r="G2567" s="2">
        <f t="shared" si="237"/>
        <v>-0.13403076975836073</v>
      </c>
      <c r="H2567" s="2" t="str">
        <f t="shared" si="238"/>
        <v>Hold</v>
      </c>
    </row>
    <row r="2568" spans="1:8" ht="13.5" x14ac:dyDescent="0.25">
      <c r="A2568" s="4">
        <f>TITRES_STAT!B2571</f>
        <v>45742</v>
      </c>
      <c r="B2568" s="2">
        <f>TITRES_STAT!D2571</f>
        <v>10.4071</v>
      </c>
      <c r="C2568" s="2">
        <f t="shared" si="234"/>
        <v>9.3731481935329324</v>
      </c>
      <c r="D2568" s="2">
        <f t="shared" si="236"/>
        <v>9.6727889026098914</v>
      </c>
      <c r="E2568" s="2">
        <f t="shared" si="235"/>
        <v>-0.29964070907695906</v>
      </c>
      <c r="F2568" s="2">
        <f t="shared" si="239"/>
        <v>-0.16200953670524143</v>
      </c>
      <c r="G2568" s="2">
        <f t="shared" si="237"/>
        <v>-0.13763117237171762</v>
      </c>
      <c r="H2568" s="2" t="str">
        <f t="shared" si="238"/>
        <v>Hold</v>
      </c>
    </row>
    <row r="2569" spans="1:8" ht="13.5" x14ac:dyDescent="0.25">
      <c r="A2569" s="4">
        <f>TITRES_STAT!B2572</f>
        <v>45743</v>
      </c>
      <c r="B2569" s="2">
        <f>TITRES_STAT!D2572</f>
        <v>10.397600000000001</v>
      </c>
      <c r="C2569" s="2">
        <f t="shared" si="234"/>
        <v>9.3958484714509432</v>
      </c>
      <c r="D2569" s="2">
        <f t="shared" si="236"/>
        <v>9.7264786135276786</v>
      </c>
      <c r="E2569" s="2">
        <f t="shared" si="235"/>
        <v>-0.33063014207673547</v>
      </c>
      <c r="F2569" s="2">
        <f t="shared" si="239"/>
        <v>-0.19573365777954024</v>
      </c>
      <c r="G2569" s="2">
        <f t="shared" si="237"/>
        <v>-0.13489648429719522</v>
      </c>
      <c r="H2569" s="2" t="str">
        <f t="shared" si="238"/>
        <v>Hold</v>
      </c>
    </row>
    <row r="2570" spans="1:8" ht="13.5" x14ac:dyDescent="0.25">
      <c r="A2570" s="4">
        <f>TITRES_STAT!B2573</f>
        <v>45744</v>
      </c>
      <c r="B2570" s="2">
        <f>TITRES_STAT!D2573</f>
        <v>10.411899999999999</v>
      </c>
      <c r="C2570" s="2">
        <f t="shared" si="234"/>
        <v>9.4563333219969508</v>
      </c>
      <c r="D2570" s="2">
        <f t="shared" si="236"/>
        <v>9.7772505680811843</v>
      </c>
      <c r="E2570" s="2">
        <f t="shared" si="235"/>
        <v>-0.32091724608423355</v>
      </c>
      <c r="F2570" s="2">
        <f t="shared" si="239"/>
        <v>-0.22077037544047892</v>
      </c>
      <c r="G2570" s="2">
        <f t="shared" si="237"/>
        <v>-0.10014687064375463</v>
      </c>
      <c r="H2570" s="2" t="str">
        <f t="shared" si="238"/>
        <v>Hold</v>
      </c>
    </row>
    <row r="2571" spans="1:8" ht="13.5" x14ac:dyDescent="0.25">
      <c r="A2571" s="4">
        <f>TITRES_STAT!B2574</f>
        <v>45749</v>
      </c>
      <c r="B2571" s="2">
        <f>TITRES_STAT!D2574</f>
        <v>10.349600000000001</v>
      </c>
      <c r="C2571" s="2">
        <f t="shared" si="234"/>
        <v>9.5104666570743426</v>
      </c>
      <c r="D2571" s="2">
        <f t="shared" si="236"/>
        <v>9.8196468222973934</v>
      </c>
      <c r="E2571" s="2">
        <f t="shared" si="235"/>
        <v>-0.30918016522305081</v>
      </c>
      <c r="F2571" s="2">
        <f t="shared" si="239"/>
        <v>-0.23845233339699332</v>
      </c>
      <c r="G2571" s="2">
        <f t="shared" si="237"/>
        <v>-7.0727831826057491E-2</v>
      </c>
      <c r="H2571" s="2" t="str">
        <f t="shared" si="238"/>
        <v>Hold</v>
      </c>
    </row>
    <row r="2572" spans="1:8" ht="13.5" x14ac:dyDescent="0.25">
      <c r="A2572" s="4">
        <f>TITRES_STAT!B2575</f>
        <v>45750</v>
      </c>
      <c r="B2572" s="2">
        <f>TITRES_STAT!D2575</f>
        <v>10.3401</v>
      </c>
      <c r="C2572" s="2">
        <f t="shared" si="234"/>
        <v>9.5511179406013671</v>
      </c>
      <c r="D2572" s="2">
        <f t="shared" si="236"/>
        <v>9.8581989095346234</v>
      </c>
      <c r="E2572" s="2">
        <f t="shared" si="235"/>
        <v>-0.30708096893325632</v>
      </c>
      <c r="F2572" s="2">
        <f t="shared" si="239"/>
        <v>-0.2521780605042459</v>
      </c>
      <c r="G2572" s="2">
        <f t="shared" si="237"/>
        <v>-5.4902908429010411E-2</v>
      </c>
      <c r="H2572" s="2" t="str">
        <f t="shared" si="238"/>
        <v>Hold</v>
      </c>
    </row>
    <row r="2573" spans="1:8" ht="13.5" x14ac:dyDescent="0.25">
      <c r="A2573" s="4">
        <f>TITRES_STAT!B2576</f>
        <v>45751</v>
      </c>
      <c r="B2573" s="2">
        <f>TITRES_STAT!D2576</f>
        <v>10.3017</v>
      </c>
      <c r="C2573" s="2">
        <f t="shared" si="234"/>
        <v>9.6503767189703886</v>
      </c>
      <c r="D2573" s="2">
        <f t="shared" si="236"/>
        <v>9.8910508421616896</v>
      </c>
      <c r="E2573" s="2">
        <f t="shared" si="235"/>
        <v>-0.24067412319130099</v>
      </c>
      <c r="F2573" s="2">
        <f t="shared" si="239"/>
        <v>-0.24987727304165691</v>
      </c>
      <c r="G2573" s="2">
        <f t="shared" si="237"/>
        <v>9.2031498503559184E-3</v>
      </c>
      <c r="H2573" s="2" t="str">
        <f t="shared" si="238"/>
        <v>Sell</v>
      </c>
    </row>
    <row r="2574" spans="1:8" ht="13.5" x14ac:dyDescent="0.25">
      <c r="A2574" s="4">
        <f>TITRES_STAT!B2577</f>
        <v>45754</v>
      </c>
      <c r="B2574" s="2">
        <f>TITRES_STAT!D2577</f>
        <v>10.3017</v>
      </c>
      <c r="C2574" s="2">
        <f t="shared" si="234"/>
        <v>9.7690110698980224</v>
      </c>
      <c r="D2574" s="2">
        <f t="shared" si="236"/>
        <v>9.9214692982978612</v>
      </c>
      <c r="E2574" s="2">
        <f t="shared" si="235"/>
        <v>-0.1524582283998388</v>
      </c>
      <c r="F2574" s="2">
        <f t="shared" si="239"/>
        <v>-0.23039346411329331</v>
      </c>
      <c r="G2574" s="2">
        <f t="shared" si="237"/>
        <v>7.7935235713454509E-2</v>
      </c>
      <c r="H2574" s="2" t="str">
        <f t="shared" si="238"/>
        <v>Sell</v>
      </c>
    </row>
    <row r="2575" spans="1:8" ht="13.5" x14ac:dyDescent="0.25">
      <c r="A2575" s="4">
        <f>TITRES_STAT!B2578</f>
        <v>45755</v>
      </c>
      <c r="B2575" s="2">
        <f>TITRES_STAT!D2578</f>
        <v>10.277799999999999</v>
      </c>
      <c r="C2575" s="2">
        <f t="shared" ref="C2575:C2638" si="240">$C$4*B2565+C2574*(1-$C$4)</f>
        <v>9.8509632129906333</v>
      </c>
      <c r="D2575" s="2">
        <f t="shared" si="236"/>
        <v>9.9478641650906123</v>
      </c>
      <c r="E2575" s="2">
        <f t="shared" si="235"/>
        <v>-9.6900952099979065E-2</v>
      </c>
      <c r="F2575" s="2">
        <f t="shared" si="239"/>
        <v>-0.20369496171063048</v>
      </c>
      <c r="G2575" s="2">
        <f t="shared" si="237"/>
        <v>0.10679400961065141</v>
      </c>
      <c r="H2575" s="2" t="str">
        <f t="shared" si="238"/>
        <v>Sell</v>
      </c>
    </row>
    <row r="2576" spans="1:8" ht="13.5" x14ac:dyDescent="0.25">
      <c r="A2576" s="4">
        <f>TITRES_STAT!B2579</f>
        <v>45757</v>
      </c>
      <c r="B2576" s="2">
        <f>TITRES_STAT!D2579</f>
        <v>10.2059</v>
      </c>
      <c r="C2576" s="2">
        <f t="shared" si="240"/>
        <v>9.9490611802228432</v>
      </c>
      <c r="D2576" s="2">
        <f t="shared" si="236"/>
        <v>9.9669779306394553</v>
      </c>
      <c r="E2576" s="2">
        <f t="shared" si="235"/>
        <v>-1.7916750416612004E-2</v>
      </c>
      <c r="F2576" s="2">
        <f t="shared" si="239"/>
        <v>-0.16653931945182679</v>
      </c>
      <c r="G2576" s="2">
        <f t="shared" si="237"/>
        <v>0.14862256903521479</v>
      </c>
      <c r="H2576" s="2" t="str">
        <f t="shared" si="238"/>
        <v>Sell</v>
      </c>
    </row>
    <row r="2577" spans="1:8" ht="13.5" x14ac:dyDescent="0.25">
      <c r="A2577" s="4">
        <f>TITRES_STAT!B2580</f>
        <v>45758</v>
      </c>
      <c r="B2577" s="2">
        <f>TITRES_STAT!D2580</f>
        <v>10.3017</v>
      </c>
      <c r="C2577" s="2">
        <f t="shared" si="240"/>
        <v>10.003313306342406</v>
      </c>
      <c r="D2577" s="2">
        <f t="shared" si="236"/>
        <v>9.9917721579994954</v>
      </c>
      <c r="E2577" s="2">
        <f t="shared" si="235"/>
        <v>1.1541148342910645E-2</v>
      </c>
      <c r="F2577" s="2">
        <f t="shared" si="239"/>
        <v>-0.1309232258928793</v>
      </c>
      <c r="G2577" s="2">
        <f t="shared" si="237"/>
        <v>0.14246437423578995</v>
      </c>
      <c r="H2577" s="2" t="str">
        <f t="shared" si="238"/>
        <v>Sell</v>
      </c>
    </row>
    <row r="2578" spans="1:8" ht="13.5" x14ac:dyDescent="0.25">
      <c r="A2578" s="4">
        <f>TITRES_STAT!B2581</f>
        <v>45761</v>
      </c>
      <c r="B2578" s="2">
        <f>TITRES_STAT!D2581</f>
        <v>10.2394</v>
      </c>
      <c r="C2578" s="2">
        <f t="shared" si="240"/>
        <v>10.065434336135883</v>
      </c>
      <c r="D2578" s="2">
        <f t="shared" si="236"/>
        <v>10.010114961110645</v>
      </c>
      <c r="E2578" s="2">
        <f t="shared" si="235"/>
        <v>5.5319375025238315E-2</v>
      </c>
      <c r="F2578" s="2">
        <f t="shared" si="239"/>
        <v>-9.367470570925579E-2</v>
      </c>
      <c r="G2578" s="2">
        <f t="shared" si="237"/>
        <v>0.14899408073449411</v>
      </c>
      <c r="H2578" s="2" t="str">
        <f t="shared" si="238"/>
        <v>Sell</v>
      </c>
    </row>
    <row r="2579" spans="1:8" ht="13.5" x14ac:dyDescent="0.25">
      <c r="A2579" s="4">
        <f>TITRES_STAT!B2582</f>
        <v>45762</v>
      </c>
      <c r="B2579" s="2">
        <f>TITRES_STAT!D2582</f>
        <v>10.2682</v>
      </c>
      <c r="C2579" s="2">
        <f t="shared" si="240"/>
        <v>10.116536745961131</v>
      </c>
      <c r="D2579" s="2">
        <f t="shared" si="236"/>
        <v>10.029232371398745</v>
      </c>
      <c r="E2579" s="2">
        <f t="shared" si="235"/>
        <v>8.7304374562386045E-2</v>
      </c>
      <c r="F2579" s="2">
        <f t="shared" si="239"/>
        <v>-5.7478889654927437E-2</v>
      </c>
      <c r="G2579" s="2">
        <f t="shared" si="237"/>
        <v>0.14478326421731347</v>
      </c>
      <c r="H2579" s="2" t="str">
        <f t="shared" si="238"/>
        <v>Sell</v>
      </c>
    </row>
    <row r="2580" spans="1:8" ht="13.5" x14ac:dyDescent="0.25">
      <c r="A2580" s="4">
        <f>TITRES_STAT!B2583</f>
        <v>45763</v>
      </c>
      <c r="B2580" s="2">
        <f>TITRES_STAT!D2583</f>
        <v>10.881500000000001</v>
      </c>
      <c r="C2580" s="2">
        <f t="shared" si="240"/>
        <v>10.161977246582495</v>
      </c>
      <c r="D2580" s="2">
        <f t="shared" si="236"/>
        <v>10.092363306850689</v>
      </c>
      <c r="E2580" s="2">
        <f t="shared" si="235"/>
        <v>6.961393973180563E-2</v>
      </c>
      <c r="F2580" s="2">
        <f t="shared" si="239"/>
        <v>-3.2060323777580828E-2</v>
      </c>
      <c r="G2580" s="2">
        <f t="shared" si="237"/>
        <v>0.10167426350938646</v>
      </c>
      <c r="H2580" s="2" t="str">
        <f t="shared" si="238"/>
        <v>Sell</v>
      </c>
    </row>
    <row r="2581" spans="1:8" ht="13.5" x14ac:dyDescent="0.25">
      <c r="A2581" s="4">
        <f>TITRES_STAT!B2584</f>
        <v>45764</v>
      </c>
      <c r="B2581" s="2">
        <f>TITRES_STAT!D2584</f>
        <v>11.231299999999999</v>
      </c>
      <c r="C2581" s="2">
        <f t="shared" si="240"/>
        <v>10.190842285569804</v>
      </c>
      <c r="D2581" s="2">
        <f t="shared" si="236"/>
        <v>10.176728987824713</v>
      </c>
      <c r="E2581" s="2">
        <f t="shared" si="235"/>
        <v>1.4113297745090847E-2</v>
      </c>
      <c r="F2581" s="2">
        <f t="shared" si="239"/>
        <v>-2.2825599473046493E-2</v>
      </c>
      <c r="G2581" s="2">
        <f t="shared" si="237"/>
        <v>3.693889721813734E-2</v>
      </c>
      <c r="H2581" s="2" t="str">
        <f t="shared" si="238"/>
        <v>Sell</v>
      </c>
    </row>
    <row r="2582" spans="1:8" ht="13.5" x14ac:dyDescent="0.25">
      <c r="A2582" s="4">
        <f>TITRES_STAT!B2585</f>
        <v>45765</v>
      </c>
      <c r="B2582" s="2">
        <f>TITRES_STAT!D2585</f>
        <v>10.6371</v>
      </c>
      <c r="C2582" s="2">
        <f t="shared" si="240"/>
        <v>10.213805010866757</v>
      </c>
      <c r="D2582" s="2">
        <f t="shared" si="236"/>
        <v>10.210830544282143</v>
      </c>
      <c r="E2582" s="2">
        <f t="shared" si="235"/>
        <v>2.9744665846145324E-3</v>
      </c>
      <c r="F2582" s="2">
        <f t="shared" si="239"/>
        <v>-1.7665586261514286E-2</v>
      </c>
      <c r="G2582" s="2">
        <f t="shared" si="237"/>
        <v>2.0640052846128819E-2</v>
      </c>
      <c r="H2582" s="2" t="str">
        <f t="shared" si="238"/>
        <v>Sell</v>
      </c>
    </row>
    <row r="2583" spans="1:8" ht="13.5" x14ac:dyDescent="0.25">
      <c r="A2583" s="4">
        <f>TITRES_STAT!B2586</f>
        <v>45768</v>
      </c>
      <c r="B2583" s="2">
        <f>TITRES_STAT!D2586</f>
        <v>10.733000000000001</v>
      </c>
      <c r="C2583" s="2">
        <f t="shared" si="240"/>
        <v>10.227327316887255</v>
      </c>
      <c r="D2583" s="2">
        <f t="shared" si="236"/>
        <v>10.249509763224207</v>
      </c>
      <c r="E2583" s="2">
        <f t="shared" si="235"/>
        <v>-2.2182446336952211E-2</v>
      </c>
      <c r="F2583" s="2">
        <f t="shared" si="239"/>
        <v>-1.8568958276601873E-2</v>
      </c>
      <c r="G2583" s="2">
        <f t="shared" si="237"/>
        <v>-3.6134880603503373E-3</v>
      </c>
      <c r="H2583" s="2" t="str">
        <f t="shared" si="238"/>
        <v>Hold</v>
      </c>
    </row>
    <row r="2584" spans="1:8" ht="13.5" x14ac:dyDescent="0.25">
      <c r="A2584" s="4">
        <f>TITRES_STAT!B2587</f>
        <v>45769</v>
      </c>
      <c r="B2584" s="2">
        <f>TITRES_STAT!D2587</f>
        <v>10.881500000000001</v>
      </c>
      <c r="C2584" s="2">
        <f t="shared" si="240"/>
        <v>10.238769268135369</v>
      </c>
      <c r="D2584" s="2">
        <f t="shared" si="236"/>
        <v>10.296323854837228</v>
      </c>
      <c r="E2584" s="2">
        <f t="shared" si="235"/>
        <v>-5.7554586701858312E-2</v>
      </c>
      <c r="F2584" s="2">
        <f t="shared" si="239"/>
        <v>-2.6366083961653165E-2</v>
      </c>
      <c r="G2584" s="2">
        <f t="shared" si="237"/>
        <v>-3.1188502740205147E-2</v>
      </c>
      <c r="H2584" s="2" t="str">
        <f t="shared" si="238"/>
        <v>Hold</v>
      </c>
    </row>
    <row r="2585" spans="1:8" ht="13.5" x14ac:dyDescent="0.25">
      <c r="A2585" s="4">
        <f>TITRES_STAT!B2588</f>
        <v>45770</v>
      </c>
      <c r="B2585" s="2">
        <f>TITRES_STAT!D2588</f>
        <v>11.499599999999999</v>
      </c>
      <c r="C2585" s="2">
        <f t="shared" si="240"/>
        <v>10.244773996114542</v>
      </c>
      <c r="D2585" s="2">
        <f t="shared" si="236"/>
        <v>10.385455421145581</v>
      </c>
      <c r="E2585" s="2">
        <f t="shared" si="235"/>
        <v>-0.14068142503103864</v>
      </c>
      <c r="F2585" s="2">
        <f t="shared" si="239"/>
        <v>-4.9229152175530262E-2</v>
      </c>
      <c r="G2585" s="2">
        <f t="shared" si="237"/>
        <v>-9.1452272855508387E-2</v>
      </c>
      <c r="H2585" s="2" t="str">
        <f t="shared" si="238"/>
        <v>Hold</v>
      </c>
    </row>
    <row r="2586" spans="1:8" ht="13.5" x14ac:dyDescent="0.25">
      <c r="A2586" s="4">
        <f>TITRES_STAT!B2589</f>
        <v>45771</v>
      </c>
      <c r="B2586" s="2">
        <f>TITRES_STAT!D2589</f>
        <v>11.303100000000001</v>
      </c>
      <c r="C2586" s="2">
        <f t="shared" si="240"/>
        <v>10.238793381327689</v>
      </c>
      <c r="D2586" s="2">
        <f t="shared" si="236"/>
        <v>10.453429093653316</v>
      </c>
      <c r="E2586" s="2">
        <f t="shared" si="235"/>
        <v>-0.21463571232562728</v>
      </c>
      <c r="F2586" s="2">
        <f t="shared" si="239"/>
        <v>-8.2310464205549674E-2</v>
      </c>
      <c r="G2586" s="2">
        <f t="shared" si="237"/>
        <v>-0.13232524812007762</v>
      </c>
      <c r="H2586" s="2" t="str">
        <f t="shared" si="238"/>
        <v>Hold</v>
      </c>
    </row>
    <row r="2587" spans="1:8" ht="13.5" x14ac:dyDescent="0.25">
      <c r="A2587" s="4">
        <f>TITRES_STAT!B2590</f>
        <v>45772</v>
      </c>
      <c r="B2587" s="2">
        <f>TITRES_STAT!D2590</f>
        <v>11.0205</v>
      </c>
      <c r="C2587" s="2">
        <f t="shared" si="240"/>
        <v>10.24847132266189</v>
      </c>
      <c r="D2587" s="2">
        <f t="shared" si="236"/>
        <v>10.495434345975292</v>
      </c>
      <c r="E2587" s="2">
        <f t="shared" si="235"/>
        <v>-0.24696302331340192</v>
      </c>
      <c r="F2587" s="2">
        <f t="shared" si="239"/>
        <v>-0.11524097602712013</v>
      </c>
      <c r="G2587" s="2">
        <f t="shared" si="237"/>
        <v>-0.13172204728628178</v>
      </c>
      <c r="H2587" s="2" t="str">
        <f t="shared" si="238"/>
        <v>Hold</v>
      </c>
    </row>
    <row r="2588" spans="1:8" ht="13.5" x14ac:dyDescent="0.25">
      <c r="A2588" s="4">
        <f>TITRES_STAT!B2591</f>
        <v>45775</v>
      </c>
      <c r="B2588" s="2">
        <f>TITRES_STAT!D2591</f>
        <v>10.9773</v>
      </c>
      <c r="C2588" s="2">
        <f t="shared" si="240"/>
        <v>10.247075734560061</v>
      </c>
      <c r="D2588" s="2">
        <f t="shared" si="236"/>
        <v>10.53112809812527</v>
      </c>
      <c r="E2588" s="2">
        <f t="shared" ref="E2588:E2651" si="241">C2588-D2588</f>
        <v>-0.28405236356520902</v>
      </c>
      <c r="F2588" s="2">
        <f t="shared" si="239"/>
        <v>-0.14900325353473792</v>
      </c>
      <c r="G2588" s="2">
        <f t="shared" si="237"/>
        <v>-0.1350491100304711</v>
      </c>
      <c r="H2588" s="2" t="str">
        <f t="shared" si="238"/>
        <v>Hold</v>
      </c>
    </row>
    <row r="2589" spans="1:8" ht="13.5" x14ac:dyDescent="0.25">
      <c r="A2589" s="4">
        <f>TITRES_STAT!B2592</f>
        <v>45776</v>
      </c>
      <c r="B2589" s="2">
        <f>TITRES_STAT!D2592</f>
        <v>11.0205</v>
      </c>
      <c r="C2589" s="2">
        <f t="shared" si="240"/>
        <v>10.250325621550822</v>
      </c>
      <c r="D2589" s="2">
        <f t="shared" ref="D2589:D2652" si="242">$D$4*B2589+(1-$D$4)*D2588</f>
        <v>10.567377868634509</v>
      </c>
      <c r="E2589" s="2">
        <f t="shared" si="241"/>
        <v>-0.31705224708368718</v>
      </c>
      <c r="F2589" s="2">
        <f t="shared" si="239"/>
        <v>-0.18261305224452778</v>
      </c>
      <c r="G2589" s="2">
        <f t="shared" si="237"/>
        <v>-0.13443919483915939</v>
      </c>
      <c r="H2589" s="2" t="str">
        <f t="shared" si="238"/>
        <v>Hold</v>
      </c>
    </row>
    <row r="2590" spans="1:8" ht="13.5" x14ac:dyDescent="0.25">
      <c r="A2590" s="4">
        <f>TITRES_STAT!B2593</f>
        <v>45777</v>
      </c>
      <c r="B2590" s="2">
        <f>TITRES_STAT!D2593</f>
        <v>11.164199999999999</v>
      </c>
      <c r="C2590" s="2">
        <f t="shared" si="240"/>
        <v>10.347429372081464</v>
      </c>
      <c r="D2590" s="2">
        <f t="shared" si="242"/>
        <v>10.611586915402324</v>
      </c>
      <c r="E2590" s="2">
        <f t="shared" si="241"/>
        <v>-0.26415754332085939</v>
      </c>
      <c r="F2590" s="2">
        <f t="shared" si="239"/>
        <v>-0.19892195045979411</v>
      </c>
      <c r="G2590" s="2">
        <f t="shared" si="237"/>
        <v>-6.5235592861065284E-2</v>
      </c>
      <c r="H2590" s="2" t="str">
        <f t="shared" si="238"/>
        <v>Hold</v>
      </c>
    </row>
    <row r="2591" spans="1:8" ht="13.5" x14ac:dyDescent="0.25">
      <c r="A2591" s="4">
        <f>TITRES_STAT!B2594</f>
        <v>45779</v>
      </c>
      <c r="B2591" s="2">
        <f>TITRES_STAT!D2594</f>
        <v>11.499599999999999</v>
      </c>
      <c r="C2591" s="2">
        <f t="shared" si="240"/>
        <v>10.483409468684316</v>
      </c>
      <c r="D2591" s="2">
        <f t="shared" si="242"/>
        <v>10.677365662409558</v>
      </c>
      <c r="E2591" s="2">
        <f t="shared" si="241"/>
        <v>-0.19395619372524209</v>
      </c>
      <c r="F2591" s="2">
        <f t="shared" si="239"/>
        <v>-0.19792879911288372</v>
      </c>
      <c r="G2591" s="2">
        <f t="shared" si="237"/>
        <v>3.9726053876416312E-3</v>
      </c>
      <c r="H2591" s="2" t="str">
        <f t="shared" si="238"/>
        <v>Sell</v>
      </c>
    </row>
    <row r="2592" spans="1:8" ht="13.5" x14ac:dyDescent="0.25">
      <c r="A2592" s="4">
        <f>TITRES_STAT!B2595</f>
        <v>45782</v>
      </c>
      <c r="B2592" s="2">
        <f>TITRES_STAT!D2595</f>
        <v>11.4948</v>
      </c>
      <c r="C2592" s="2">
        <f t="shared" si="240"/>
        <v>10.507054165809807</v>
      </c>
      <c r="D2592" s="2">
        <f t="shared" si="242"/>
        <v>10.737916354082925</v>
      </c>
      <c r="E2592" s="2">
        <f t="shared" si="241"/>
        <v>-0.23086218827311811</v>
      </c>
      <c r="F2592" s="2">
        <f t="shared" si="239"/>
        <v>-0.20451547694493061</v>
      </c>
      <c r="G2592" s="2">
        <f t="shared" si="237"/>
        <v>-2.63467113281875E-2</v>
      </c>
      <c r="H2592" s="2" t="str">
        <f t="shared" si="238"/>
        <v>Hold</v>
      </c>
    </row>
    <row r="2593" spans="1:8" ht="13.5" x14ac:dyDescent="0.25">
      <c r="A2593" s="4">
        <f>TITRES_STAT!B2596</f>
        <v>45783</v>
      </c>
      <c r="B2593" s="2">
        <f>TITRES_STAT!D2596</f>
        <v>11.499599999999999</v>
      </c>
      <c r="C2593" s="2">
        <f t="shared" si="240"/>
        <v>10.541815063377529</v>
      </c>
      <c r="D2593" s="2">
        <f t="shared" si="242"/>
        <v>10.794337364891597</v>
      </c>
      <c r="E2593" s="2">
        <f t="shared" si="241"/>
        <v>-0.25252230151406785</v>
      </c>
      <c r="F2593" s="2">
        <f t="shared" si="239"/>
        <v>-0.21411684185875807</v>
      </c>
      <c r="G2593" s="2">
        <f t="shared" si="237"/>
        <v>-3.8405459655309782E-2</v>
      </c>
      <c r="H2593" s="2" t="str">
        <f t="shared" si="238"/>
        <v>Hold</v>
      </c>
    </row>
    <row r="2594" spans="1:8" ht="13.5" x14ac:dyDescent="0.25">
      <c r="A2594" s="4">
        <f>TITRES_STAT!B2597</f>
        <v>45784</v>
      </c>
      <c r="B2594" s="2">
        <f>TITRES_STAT!D2597</f>
        <v>11.4948</v>
      </c>
      <c r="C2594" s="2">
        <f t="shared" si="240"/>
        <v>10.59407428439637</v>
      </c>
      <c r="D2594" s="2">
        <f t="shared" si="242"/>
        <v>10.846223486010738</v>
      </c>
      <c r="E2594" s="2">
        <f t="shared" si="241"/>
        <v>-0.25214920161436716</v>
      </c>
      <c r="F2594" s="2">
        <f t="shared" si="239"/>
        <v>-0.22172331380987989</v>
      </c>
      <c r="G2594" s="2">
        <f t="shared" si="237"/>
        <v>-3.0425887804487267E-2</v>
      </c>
      <c r="H2594" s="2" t="str">
        <f t="shared" si="238"/>
        <v>Hold</v>
      </c>
    </row>
    <row r="2595" spans="1:8" ht="13.5" x14ac:dyDescent="0.25">
      <c r="A2595" s="4">
        <f>TITRES_STAT!B2598</f>
        <v>45785</v>
      </c>
      <c r="B2595" s="2">
        <f>TITRES_STAT!D2598</f>
        <v>11.351100000000001</v>
      </c>
      <c r="C2595" s="2">
        <f t="shared" si="240"/>
        <v>10.733385932950775</v>
      </c>
      <c r="D2595" s="2">
        <f t="shared" si="242"/>
        <v>10.883621746306238</v>
      </c>
      <c r="E2595" s="2">
        <f t="shared" si="241"/>
        <v>-0.15023581335546332</v>
      </c>
      <c r="F2595" s="2">
        <f t="shared" si="239"/>
        <v>-0.2074258137189966</v>
      </c>
      <c r="G2595" s="2">
        <f t="shared" si="237"/>
        <v>5.7190000363533278E-2</v>
      </c>
      <c r="H2595" s="2" t="str">
        <f t="shared" si="238"/>
        <v>Sell</v>
      </c>
    </row>
    <row r="2596" spans="1:8" ht="13.5" x14ac:dyDescent="0.25">
      <c r="A2596" s="4">
        <f>TITRES_STAT!B2599</f>
        <v>45786</v>
      </c>
      <c r="B2596" s="2">
        <f>TITRES_STAT!D2599</f>
        <v>11.135400000000001</v>
      </c>
      <c r="C2596" s="2">
        <f t="shared" si="240"/>
        <v>10.821034250958348</v>
      </c>
      <c r="D2596" s="2">
        <f t="shared" si="242"/>
        <v>10.90227198732059</v>
      </c>
      <c r="E2596" s="2">
        <f t="shared" si="241"/>
        <v>-8.1237736362242075E-2</v>
      </c>
      <c r="F2596" s="2">
        <f t="shared" si="239"/>
        <v>-0.18218819824764571</v>
      </c>
      <c r="G2596" s="2">
        <f t="shared" ref="G2596:G2659" si="243">E2596-F2596</f>
        <v>0.10095046188540363</v>
      </c>
      <c r="H2596" s="2" t="str">
        <f t="shared" ref="H2596:H2659" si="244">IF(G2596&lt;0,"Hold","Sell")</f>
        <v>Sell</v>
      </c>
    </row>
    <row r="2597" spans="1:8" ht="13.5" x14ac:dyDescent="0.25">
      <c r="A2597" s="4">
        <f>TITRES_STAT!B2600</f>
        <v>45789</v>
      </c>
      <c r="B2597" s="2">
        <f>TITRES_STAT!D2600</f>
        <v>11.116300000000001</v>
      </c>
      <c r="C2597" s="2">
        <f t="shared" si="240"/>
        <v>10.851721289272449</v>
      </c>
      <c r="D2597" s="2">
        <f t="shared" si="242"/>
        <v>10.918125914185731</v>
      </c>
      <c r="E2597" s="2">
        <f t="shared" si="241"/>
        <v>-6.6404624913282362E-2</v>
      </c>
      <c r="F2597" s="2">
        <f t="shared" ref="F2597:F2660" si="245">(E2597*(2/(10)))+((1-(2/10))*F2596)</f>
        <v>-0.15903148358077304</v>
      </c>
      <c r="G2597" s="2">
        <f t="shared" si="243"/>
        <v>9.262685866749068E-2</v>
      </c>
      <c r="H2597" s="2" t="str">
        <f t="shared" si="244"/>
        <v>Sell</v>
      </c>
    </row>
    <row r="2598" spans="1:8" ht="13.5" x14ac:dyDescent="0.25">
      <c r="A2598" s="4">
        <f>TITRES_STAT!B2601</f>
        <v>45790</v>
      </c>
      <c r="B2598" s="2">
        <f>TITRES_STAT!D2601</f>
        <v>11.034800000000001</v>
      </c>
      <c r="C2598" s="2">
        <f t="shared" si="240"/>
        <v>10.871041090922841</v>
      </c>
      <c r="D2598" s="2">
        <f t="shared" si="242"/>
        <v>10.926768439060861</v>
      </c>
      <c r="E2598" s="2">
        <f t="shared" si="241"/>
        <v>-5.5727348138020716E-2</v>
      </c>
      <c r="F2598" s="2">
        <f t="shared" si="245"/>
        <v>-0.1383706564922226</v>
      </c>
      <c r="G2598" s="2">
        <f t="shared" si="243"/>
        <v>8.2643308354201889E-2</v>
      </c>
      <c r="H2598" s="2" t="str">
        <f t="shared" si="244"/>
        <v>Sell</v>
      </c>
    </row>
    <row r="2599" spans="1:8" ht="13.5" x14ac:dyDescent="0.25">
      <c r="A2599" s="4">
        <f>TITRES_STAT!B2602</f>
        <v>45791</v>
      </c>
      <c r="B2599" s="2">
        <f>TITRES_STAT!D2602</f>
        <v>11.2073</v>
      </c>
      <c r="C2599" s="2">
        <f t="shared" si="240"/>
        <v>10.894034769242403</v>
      </c>
      <c r="D2599" s="2">
        <f t="shared" si="242"/>
        <v>10.947548554685982</v>
      </c>
      <c r="E2599" s="2">
        <f t="shared" si="241"/>
        <v>-5.3513785443579209E-2</v>
      </c>
      <c r="F2599" s="2">
        <f t="shared" si="245"/>
        <v>-0.12139928228249394</v>
      </c>
      <c r="G2599" s="2">
        <f t="shared" si="243"/>
        <v>6.7885496838914733E-2</v>
      </c>
      <c r="H2599" s="2" t="str">
        <f t="shared" si="244"/>
        <v>Sell</v>
      </c>
    </row>
    <row r="2600" spans="1:8" ht="13.5" x14ac:dyDescent="0.25">
      <c r="A2600" s="4">
        <f>TITRES_STAT!B2603</f>
        <v>45792</v>
      </c>
      <c r="B2600" s="2">
        <f>TITRES_STAT!D2603</f>
        <v>11.2121</v>
      </c>
      <c r="C2600" s="2">
        <f t="shared" si="240"/>
        <v>10.935598650897417</v>
      </c>
      <c r="D2600" s="2">
        <f t="shared" si="242"/>
        <v>10.967144958042576</v>
      </c>
      <c r="E2600" s="2">
        <f t="shared" si="241"/>
        <v>-3.1546307145159602E-2</v>
      </c>
      <c r="F2600" s="2">
        <f t="shared" si="245"/>
        <v>-0.10342868725502707</v>
      </c>
      <c r="G2600" s="2">
        <f t="shared" si="243"/>
        <v>7.1882380109867472E-2</v>
      </c>
      <c r="H2600" s="2" t="str">
        <f t="shared" si="244"/>
        <v>Sell</v>
      </c>
    </row>
    <row r="2601" spans="1:8" ht="13.5" x14ac:dyDescent="0.25">
      <c r="A2601" s="4">
        <f>TITRES_STAT!B2604</f>
        <v>45793</v>
      </c>
      <c r="B2601" s="2">
        <f>TITRES_STAT!D2604</f>
        <v>11.331899999999999</v>
      </c>
      <c r="C2601" s="2">
        <f t="shared" si="240"/>
        <v>11.02236808922089</v>
      </c>
      <c r="D2601" s="2">
        <f t="shared" si="242"/>
        <v>10.994163850039422</v>
      </c>
      <c r="E2601" s="2">
        <f t="shared" si="241"/>
        <v>2.8204239181468083E-2</v>
      </c>
      <c r="F2601" s="2">
        <f t="shared" si="245"/>
        <v>-7.7102101967728043E-2</v>
      </c>
      <c r="G2601" s="2">
        <f t="shared" si="243"/>
        <v>0.10530634114919613</v>
      </c>
      <c r="H2601" s="2" t="str">
        <f t="shared" si="244"/>
        <v>Sell</v>
      </c>
    </row>
    <row r="2602" spans="1:8" ht="13.5" x14ac:dyDescent="0.25">
      <c r="A2602" s="4">
        <f>TITRES_STAT!B2605</f>
        <v>45796</v>
      </c>
      <c r="B2602" s="2">
        <f>TITRES_STAT!D2605</f>
        <v>11.351100000000001</v>
      </c>
      <c r="C2602" s="2">
        <f t="shared" si="240"/>
        <v>11.095049921648446</v>
      </c>
      <c r="D2602" s="2">
        <f t="shared" si="242"/>
        <v>11.020603564851317</v>
      </c>
      <c r="E2602" s="2">
        <f t="shared" si="241"/>
        <v>7.4446356797128743E-2</v>
      </c>
      <c r="F2602" s="2">
        <f t="shared" si="245"/>
        <v>-4.6792410214756691E-2</v>
      </c>
      <c r="G2602" s="2">
        <f t="shared" si="243"/>
        <v>0.12123876701188543</v>
      </c>
      <c r="H2602" s="2" t="str">
        <f t="shared" si="244"/>
        <v>Sell</v>
      </c>
    </row>
    <row r="2603" spans="1:8" ht="13.5" x14ac:dyDescent="0.25">
      <c r="A2603" s="4">
        <f>TITRES_STAT!B2606</f>
        <v>45797</v>
      </c>
      <c r="B2603" s="2">
        <f>TITRES_STAT!D2606</f>
        <v>11.3079</v>
      </c>
      <c r="C2603" s="2">
        <f t="shared" si="240"/>
        <v>11.157288395240993</v>
      </c>
      <c r="D2603" s="2">
        <f t="shared" si="242"/>
        <v>11.041884782269738</v>
      </c>
      <c r="E2603" s="2">
        <f t="shared" si="241"/>
        <v>0.11540361297125479</v>
      </c>
      <c r="F2603" s="2">
        <f t="shared" si="245"/>
        <v>-1.4353205577554394E-2</v>
      </c>
      <c r="G2603" s="2">
        <f t="shared" si="243"/>
        <v>0.12975681854880919</v>
      </c>
      <c r="H2603" s="2" t="str">
        <f t="shared" si="244"/>
        <v>Sell</v>
      </c>
    </row>
    <row r="2604" spans="1:8" ht="13.5" x14ac:dyDescent="0.25">
      <c r="A2604" s="4">
        <f>TITRES_STAT!B2607</f>
        <v>45798</v>
      </c>
      <c r="B2604" s="2">
        <f>TITRES_STAT!D2607</f>
        <v>11.298400000000001</v>
      </c>
      <c r="C2604" s="2">
        <f t="shared" si="240"/>
        <v>11.20921325751161</v>
      </c>
      <c r="D2604" s="2">
        <f t="shared" si="242"/>
        <v>11.060885909509016</v>
      </c>
      <c r="E2604" s="2">
        <f t="shared" si="241"/>
        <v>0.14832734800259395</v>
      </c>
      <c r="F2604" s="2">
        <f t="shared" si="245"/>
        <v>1.8182905138475276E-2</v>
      </c>
      <c r="G2604" s="2">
        <f t="shared" si="243"/>
        <v>0.13014444286411866</v>
      </c>
      <c r="H2604" s="2" t="str">
        <f t="shared" si="244"/>
        <v>Sell</v>
      </c>
    </row>
    <row r="2605" spans="1:8" ht="13.5" x14ac:dyDescent="0.25">
      <c r="A2605" s="4">
        <f>TITRES_STAT!B2608</f>
        <v>45799</v>
      </c>
      <c r="B2605" s="2">
        <f>TITRES_STAT!D2608</f>
        <v>11.2552</v>
      </c>
      <c r="C2605" s="2">
        <f t="shared" si="240"/>
        <v>11.231041987125209</v>
      </c>
      <c r="D2605" s="2">
        <f t="shared" si="242"/>
        <v>11.075279545841681</v>
      </c>
      <c r="E2605" s="2">
        <f t="shared" si="241"/>
        <v>0.15576244128352812</v>
      </c>
      <c r="F2605" s="2">
        <f t="shared" si="245"/>
        <v>4.5698812367485846E-2</v>
      </c>
      <c r="G2605" s="2">
        <f t="shared" si="243"/>
        <v>0.11006362891604227</v>
      </c>
      <c r="H2605" s="2" t="str">
        <f t="shared" si="244"/>
        <v>Sell</v>
      </c>
    </row>
    <row r="2606" spans="1:8" ht="13.5" x14ac:dyDescent="0.25">
      <c r="A2606" s="4">
        <f>TITRES_STAT!B2609</f>
        <v>45800</v>
      </c>
      <c r="B2606" s="2">
        <f>TITRES_STAT!D2609</f>
        <v>11.0684</v>
      </c>
      <c r="C2606" s="2">
        <f t="shared" si="240"/>
        <v>11.216327835259792</v>
      </c>
      <c r="D2606" s="2">
        <f t="shared" si="242"/>
        <v>11.074769949853408</v>
      </c>
      <c r="E2606" s="2">
        <f t="shared" si="241"/>
        <v>0.14155788540638348</v>
      </c>
      <c r="F2606" s="2">
        <f t="shared" si="245"/>
        <v>6.4870626975265383E-2</v>
      </c>
      <c r="G2606" s="2">
        <f t="shared" si="243"/>
        <v>7.6687258431118094E-2</v>
      </c>
      <c r="H2606" s="2" t="str">
        <f t="shared" si="244"/>
        <v>Sell</v>
      </c>
    </row>
    <row r="2607" spans="1:8" ht="13.5" x14ac:dyDescent="0.25">
      <c r="A2607" s="4">
        <f>TITRES_STAT!B2610</f>
        <v>45803</v>
      </c>
      <c r="B2607" s="2">
        <f>TITRES_STAT!D2610</f>
        <v>11.245699999999999</v>
      </c>
      <c r="C2607" s="2">
        <f t="shared" si="240"/>
        <v>11.200938937527516</v>
      </c>
      <c r="D2607" s="2">
        <f t="shared" si="242"/>
        <v>11.087431435049453</v>
      </c>
      <c r="E2607" s="2">
        <f t="shared" si="241"/>
        <v>0.11350750247806296</v>
      </c>
      <c r="F2607" s="2">
        <f t="shared" si="245"/>
        <v>7.4598002075824899E-2</v>
      </c>
      <c r="G2607" s="2">
        <f t="shared" si="243"/>
        <v>3.8909500402238062E-2</v>
      </c>
      <c r="H2607" s="2" t="str">
        <f t="shared" si="244"/>
        <v>Sell</v>
      </c>
    </row>
    <row r="2608" spans="1:8" ht="13.5" x14ac:dyDescent="0.25">
      <c r="A2608" s="4">
        <f>TITRES_STAT!B2611</f>
        <v>45804</v>
      </c>
      <c r="B2608" s="2">
        <f>TITRES_STAT!D2611</f>
        <v>11.2361</v>
      </c>
      <c r="C2608" s="2">
        <f t="shared" si="240"/>
        <v>11.175379100984822</v>
      </c>
      <c r="D2608" s="2">
        <f t="shared" si="242"/>
        <v>11.098443921342085</v>
      </c>
      <c r="E2608" s="2">
        <f t="shared" si="241"/>
        <v>7.6935179642736884E-2</v>
      </c>
      <c r="F2608" s="2">
        <f t="shared" si="245"/>
        <v>7.5065437589207307E-2</v>
      </c>
      <c r="G2608" s="2">
        <f t="shared" si="243"/>
        <v>1.8697420535295772E-3</v>
      </c>
      <c r="H2608" s="2" t="str">
        <f t="shared" si="244"/>
        <v>Sell</v>
      </c>
    </row>
    <row r="2609" spans="1:8" ht="13.5" x14ac:dyDescent="0.25">
      <c r="A2609" s="4">
        <f>TITRES_STAT!B2612</f>
        <v>45805</v>
      </c>
      <c r="B2609" s="2">
        <f>TITRES_STAT!D2612</f>
        <v>11.2361</v>
      </c>
      <c r="C2609" s="2">
        <f t="shared" si="240"/>
        <v>11.180290008525619</v>
      </c>
      <c r="D2609" s="2">
        <f t="shared" si="242"/>
        <v>11.108640667909338</v>
      </c>
      <c r="E2609" s="2">
        <f t="shared" si="241"/>
        <v>7.164934061628081E-2</v>
      </c>
      <c r="F2609" s="2">
        <f t="shared" si="245"/>
        <v>7.4382218194622013E-2</v>
      </c>
      <c r="G2609" s="2">
        <f t="shared" si="243"/>
        <v>-2.7328775783412029E-3</v>
      </c>
      <c r="H2609" s="2" t="str">
        <f t="shared" si="244"/>
        <v>Hold</v>
      </c>
    </row>
    <row r="2610" spans="1:8" ht="13.5" x14ac:dyDescent="0.25">
      <c r="A2610" s="4">
        <f>TITRES_STAT!B2613</f>
        <v>45806</v>
      </c>
      <c r="B2610" s="2">
        <f>TITRES_STAT!D2613</f>
        <v>11.26</v>
      </c>
      <c r="C2610" s="2">
        <f t="shared" si="240"/>
        <v>11.185183853367832</v>
      </c>
      <c r="D2610" s="2">
        <f t="shared" si="242"/>
        <v>11.119852470286425</v>
      </c>
      <c r="E2610" s="2">
        <f t="shared" si="241"/>
        <v>6.5331383081407068E-2</v>
      </c>
      <c r="F2610" s="2">
        <f t="shared" si="245"/>
        <v>7.2572051171979027E-2</v>
      </c>
      <c r="G2610" s="2">
        <f t="shared" si="243"/>
        <v>-7.2406680905719584E-3</v>
      </c>
      <c r="H2610" s="2" t="str">
        <f t="shared" si="244"/>
        <v>Hold</v>
      </c>
    </row>
    <row r="2611" spans="1:8" ht="13.5" x14ac:dyDescent="0.25">
      <c r="A2611" s="4">
        <f>TITRES_STAT!B2614</f>
        <v>45807</v>
      </c>
      <c r="B2611" s="2">
        <f>TITRES_STAT!D2614</f>
        <v>11.351100000000001</v>
      </c>
      <c r="C2611" s="2">
        <f t="shared" si="240"/>
        <v>11.207755568234319</v>
      </c>
      <c r="D2611" s="2">
        <f t="shared" si="242"/>
        <v>11.136981916931875</v>
      </c>
      <c r="E2611" s="2">
        <f t="shared" si="241"/>
        <v>7.0773651302443952E-2</v>
      </c>
      <c r="F2611" s="2">
        <f t="shared" si="245"/>
        <v>7.2212371198072015E-2</v>
      </c>
      <c r="G2611" s="2">
        <f t="shared" si="243"/>
        <v>-1.4387198956280628E-3</v>
      </c>
      <c r="H2611" s="2" t="str">
        <f t="shared" si="244"/>
        <v>Hold</v>
      </c>
    </row>
    <row r="2612" spans="1:8" ht="13.5" x14ac:dyDescent="0.25">
      <c r="A2612" s="4">
        <f>TITRES_STAT!B2615</f>
        <v>45810</v>
      </c>
      <c r="B2612" s="2">
        <f>TITRES_STAT!D2615</f>
        <v>11.26</v>
      </c>
      <c r="C2612" s="2">
        <f t="shared" si="240"/>
        <v>11.229808557736732</v>
      </c>
      <c r="D2612" s="2">
        <f t="shared" si="242"/>
        <v>11.146094367529514</v>
      </c>
      <c r="E2612" s="2">
        <f t="shared" si="241"/>
        <v>8.3714190207217598E-2</v>
      </c>
      <c r="F2612" s="2">
        <f t="shared" si="245"/>
        <v>7.4512734999901131E-2</v>
      </c>
      <c r="G2612" s="2">
        <f t="shared" si="243"/>
        <v>9.2014552073164668E-3</v>
      </c>
      <c r="H2612" s="2" t="str">
        <f t="shared" si="244"/>
        <v>Sell</v>
      </c>
    </row>
    <row r="2613" spans="1:8" ht="13.5" x14ac:dyDescent="0.25">
      <c r="A2613" s="4">
        <f>TITRES_STAT!B2616</f>
        <v>45811</v>
      </c>
      <c r="B2613" s="2">
        <f>TITRES_STAT!D2616</f>
        <v>11.26</v>
      </c>
      <c r="C2613" s="2">
        <f t="shared" si="240"/>
        <v>11.241822625777234</v>
      </c>
      <c r="D2613" s="2">
        <f t="shared" si="242"/>
        <v>11.154531821786588</v>
      </c>
      <c r="E2613" s="2">
        <f t="shared" si="241"/>
        <v>8.7290803990645927E-2</v>
      </c>
      <c r="F2613" s="2">
        <f t="shared" si="245"/>
        <v>7.7068348798050093E-2</v>
      </c>
      <c r="G2613" s="2">
        <f t="shared" si="243"/>
        <v>1.0222455192595833E-2</v>
      </c>
      <c r="H2613" s="2" t="str">
        <f t="shared" si="244"/>
        <v>Sell</v>
      </c>
    </row>
    <row r="2614" spans="1:8" ht="13.5" x14ac:dyDescent="0.25">
      <c r="A2614" s="4">
        <f>TITRES_STAT!B2617</f>
        <v>45812</v>
      </c>
      <c r="B2614" s="2">
        <f>TITRES_STAT!D2617</f>
        <v>11.1882</v>
      </c>
      <c r="C2614" s="2">
        <f t="shared" si="240"/>
        <v>11.250526837196121</v>
      </c>
      <c r="D2614" s="2">
        <f t="shared" si="242"/>
        <v>11.157025760913506</v>
      </c>
      <c r="E2614" s="2">
        <f t="shared" si="241"/>
        <v>9.3501076282615614E-2</v>
      </c>
      <c r="F2614" s="2">
        <f t="shared" si="245"/>
        <v>8.0354894294963203E-2</v>
      </c>
      <c r="G2614" s="2">
        <f t="shared" si="243"/>
        <v>1.3146181987652411E-2</v>
      </c>
      <c r="H2614" s="2" t="str">
        <f t="shared" si="244"/>
        <v>Sell</v>
      </c>
    </row>
    <row r="2615" spans="1:8" ht="13.5" x14ac:dyDescent="0.25">
      <c r="A2615" s="4">
        <f>TITRES_STAT!B2618</f>
        <v>45813</v>
      </c>
      <c r="B2615" s="2">
        <f>TITRES_STAT!D2618</f>
        <v>11.1402</v>
      </c>
      <c r="C2615" s="2">
        <f t="shared" si="240"/>
        <v>11.251245785319796</v>
      </c>
      <c r="D2615" s="2">
        <f t="shared" si="242"/>
        <v>11.155779408253247</v>
      </c>
      <c r="E2615" s="2">
        <f t="shared" si="241"/>
        <v>9.5466377066548702E-2</v>
      </c>
      <c r="F2615" s="2">
        <f t="shared" si="245"/>
        <v>8.3377190849280303E-2</v>
      </c>
      <c r="G2615" s="2">
        <f t="shared" si="243"/>
        <v>1.2089186217268399E-2</v>
      </c>
      <c r="H2615" s="2" t="str">
        <f t="shared" si="244"/>
        <v>Sell</v>
      </c>
    </row>
    <row r="2616" spans="1:8" ht="13.5" x14ac:dyDescent="0.25">
      <c r="A2616" s="4">
        <f>TITRES_STAT!B2619</f>
        <v>45817</v>
      </c>
      <c r="B2616" s="2">
        <f>TITRES_STAT!D2619</f>
        <v>11.1594</v>
      </c>
      <c r="C2616" s="2">
        <f t="shared" si="240"/>
        <v>11.223115664501364</v>
      </c>
      <c r="D2616" s="2">
        <f t="shared" si="242"/>
        <v>11.156047600234487</v>
      </c>
      <c r="E2616" s="2">
        <f t="shared" si="241"/>
        <v>6.7068064266877059E-2</v>
      </c>
      <c r="F2616" s="2">
        <f t="shared" si="245"/>
        <v>8.0115365532799659E-2</v>
      </c>
      <c r="G2616" s="2">
        <f t="shared" si="243"/>
        <v>-1.3047301265922601E-2</v>
      </c>
      <c r="H2616" s="2" t="str">
        <f t="shared" si="244"/>
        <v>Hold</v>
      </c>
    </row>
    <row r="2617" spans="1:8" ht="13.5" x14ac:dyDescent="0.25">
      <c r="A2617" s="4">
        <f>TITRES_STAT!B2620</f>
        <v>45818</v>
      </c>
      <c r="B2617" s="2">
        <f>TITRES_STAT!D2620</f>
        <v>11.1402</v>
      </c>
      <c r="C2617" s="2">
        <f t="shared" si="240"/>
        <v>11.226590177655</v>
      </c>
      <c r="D2617" s="2">
        <f t="shared" si="242"/>
        <v>11.154873703920822</v>
      </c>
      <c r="E2617" s="2">
        <f t="shared" si="241"/>
        <v>7.1716473734177555E-2</v>
      </c>
      <c r="F2617" s="2">
        <f t="shared" si="245"/>
        <v>7.843558717307525E-2</v>
      </c>
      <c r="G2617" s="2">
        <f t="shared" si="243"/>
        <v>-6.7191134388976947E-3</v>
      </c>
      <c r="H2617" s="2" t="str">
        <f t="shared" si="244"/>
        <v>Hold</v>
      </c>
    </row>
    <row r="2618" spans="1:8" ht="13.5" x14ac:dyDescent="0.25">
      <c r="A2618" s="4">
        <f>TITRES_STAT!B2621</f>
        <v>45819</v>
      </c>
      <c r="B2618" s="2">
        <f>TITRES_STAT!D2621</f>
        <v>11.145</v>
      </c>
      <c r="C2618" s="2">
        <f t="shared" si="240"/>
        <v>11.228053227246537</v>
      </c>
      <c r="D2618" s="2">
        <f t="shared" si="242"/>
        <v>11.154142318445205</v>
      </c>
      <c r="E2618" s="2">
        <f t="shared" si="241"/>
        <v>7.3910908801332553E-2</v>
      </c>
      <c r="F2618" s="2">
        <f t="shared" si="245"/>
        <v>7.7530651498726705E-2</v>
      </c>
      <c r="G2618" s="2">
        <f t="shared" si="243"/>
        <v>-3.6197426973941516E-3</v>
      </c>
      <c r="H2618" s="2" t="str">
        <f t="shared" si="244"/>
        <v>Hold</v>
      </c>
    </row>
    <row r="2619" spans="1:8" ht="13.5" x14ac:dyDescent="0.25">
      <c r="A2619" s="4">
        <f>TITRES_STAT!B2622</f>
        <v>45820</v>
      </c>
      <c r="B2619" s="2">
        <f>TITRES_STAT!D2622</f>
        <v>11.1546</v>
      </c>
      <c r="C2619" s="2">
        <f t="shared" si="240"/>
        <v>11.229291192285531</v>
      </c>
      <c r="D2619" s="2">
        <f t="shared" si="242"/>
        <v>11.154176220782597</v>
      </c>
      <c r="E2619" s="2">
        <f t="shared" si="241"/>
        <v>7.5114971502934225E-2</v>
      </c>
      <c r="F2619" s="2">
        <f t="shared" si="245"/>
        <v>7.7047515499568203E-2</v>
      </c>
      <c r="G2619" s="2">
        <f t="shared" si="243"/>
        <v>-1.9325439966339786E-3</v>
      </c>
      <c r="H2619" s="2" t="str">
        <f t="shared" si="244"/>
        <v>Hold</v>
      </c>
    </row>
    <row r="2620" spans="1:8" ht="13.5" x14ac:dyDescent="0.25">
      <c r="A2620" s="4">
        <f>TITRES_STAT!B2623</f>
        <v>45821</v>
      </c>
      <c r="B2620" s="2">
        <f>TITRES_STAT!D2623</f>
        <v>11.0444</v>
      </c>
      <c r="C2620" s="2">
        <f t="shared" si="240"/>
        <v>11.234015624241604</v>
      </c>
      <c r="D2620" s="2">
        <f t="shared" si="242"/>
        <v>11.146044648872776</v>
      </c>
      <c r="E2620" s="2">
        <f t="shared" si="241"/>
        <v>8.7970975368827808E-2</v>
      </c>
      <c r="F2620" s="2">
        <f t="shared" si="245"/>
        <v>7.9232207473420135E-2</v>
      </c>
      <c r="G2620" s="2">
        <f t="shared" si="243"/>
        <v>8.7387678954076731E-3</v>
      </c>
      <c r="H2620" s="2" t="str">
        <f t="shared" si="244"/>
        <v>Sell</v>
      </c>
    </row>
    <row r="2621" spans="1:8" ht="13.5" x14ac:dyDescent="0.25">
      <c r="A2621" s="4">
        <f>TITRES_STAT!B2624</f>
        <v>45824</v>
      </c>
      <c r="B2621" s="2">
        <f>TITRES_STAT!D2624</f>
        <v>11.0444</v>
      </c>
      <c r="C2621" s="2">
        <f t="shared" si="240"/>
        <v>11.25202860512751</v>
      </c>
      <c r="D2621" s="2">
        <f t="shared" si="242"/>
        <v>11.13851541562294</v>
      </c>
      <c r="E2621" s="2">
        <f t="shared" si="241"/>
        <v>0.11351318950456957</v>
      </c>
      <c r="F2621" s="2">
        <f t="shared" si="245"/>
        <v>8.6088403879650027E-2</v>
      </c>
      <c r="G2621" s="2">
        <f t="shared" si="243"/>
        <v>2.742478562491954E-2</v>
      </c>
      <c r="H2621" s="2" t="str">
        <f t="shared" si="244"/>
        <v>Sell</v>
      </c>
    </row>
    <row r="2622" spans="1:8" ht="13.5" x14ac:dyDescent="0.25">
      <c r="A2622" s="4">
        <f>TITRES_STAT!B2625</f>
        <v>45825</v>
      </c>
      <c r="B2622" s="2">
        <f>TITRES_STAT!D2625</f>
        <v>11.015700000000001</v>
      </c>
      <c r="C2622" s="2">
        <f t="shared" si="240"/>
        <v>11.253254973569431</v>
      </c>
      <c r="D2622" s="2">
        <f t="shared" si="242"/>
        <v>11.129417977428648</v>
      </c>
      <c r="E2622" s="2">
        <f t="shared" si="241"/>
        <v>0.12383699614078303</v>
      </c>
      <c r="F2622" s="2">
        <f t="shared" si="245"/>
        <v>9.3638122331876628E-2</v>
      </c>
      <c r="G2622" s="2">
        <f t="shared" si="243"/>
        <v>3.0198873808906401E-2</v>
      </c>
      <c r="H2622" s="2" t="str">
        <f t="shared" si="244"/>
        <v>Sell</v>
      </c>
    </row>
    <row r="2623" spans="1:8" ht="13.5" x14ac:dyDescent="0.25">
      <c r="A2623" s="4">
        <f>TITRES_STAT!B2626</f>
        <v>45826</v>
      </c>
      <c r="B2623" s="2">
        <f>TITRES_STAT!D2626</f>
        <v>10.9725</v>
      </c>
      <c r="C2623" s="2">
        <f t="shared" si="240"/>
        <v>11.254292669943364</v>
      </c>
      <c r="D2623" s="2">
        <f t="shared" si="242"/>
        <v>11.117794423545044</v>
      </c>
      <c r="E2623" s="2">
        <f t="shared" si="241"/>
        <v>0.13649824639831998</v>
      </c>
      <c r="F2623" s="2">
        <f t="shared" si="245"/>
        <v>0.1022101471451653</v>
      </c>
      <c r="G2623" s="2">
        <f t="shared" si="243"/>
        <v>3.428809925315468E-2</v>
      </c>
      <c r="H2623" s="2" t="str">
        <f t="shared" si="244"/>
        <v>Sell</v>
      </c>
    </row>
    <row r="2624" spans="1:8" ht="13.5" x14ac:dyDescent="0.25">
      <c r="A2624" s="4">
        <f>TITRES_STAT!B2627</f>
        <v>45827</v>
      </c>
      <c r="B2624" s="2">
        <f>TITRES_STAT!D2627</f>
        <v>10.7905</v>
      </c>
      <c r="C2624" s="2">
        <f t="shared" si="240"/>
        <v>11.244124566875154</v>
      </c>
      <c r="D2624" s="2">
        <f t="shared" si="242"/>
        <v>11.093550392171338</v>
      </c>
      <c r="E2624" s="2">
        <f t="shared" si="241"/>
        <v>0.15057417470381651</v>
      </c>
      <c r="F2624" s="2">
        <f t="shared" si="245"/>
        <v>0.11188295265689555</v>
      </c>
      <c r="G2624" s="2">
        <f t="shared" si="243"/>
        <v>3.8691222046920964E-2</v>
      </c>
      <c r="H2624" s="2" t="str">
        <f t="shared" si="244"/>
        <v>Sell</v>
      </c>
    </row>
    <row r="2625" spans="1:8" ht="13.5" x14ac:dyDescent="0.25">
      <c r="A2625" s="4">
        <f>TITRES_STAT!B2628</f>
        <v>45828</v>
      </c>
      <c r="B2625" s="2">
        <f>TITRES_STAT!D2628</f>
        <v>10.9198</v>
      </c>
      <c r="C2625" s="2">
        <f t="shared" si="240"/>
        <v>11.228136171971283</v>
      </c>
      <c r="D2625" s="2">
        <f t="shared" si="242"/>
        <v>11.080679992751239</v>
      </c>
      <c r="E2625" s="2">
        <f t="shared" si="241"/>
        <v>0.14745617922004328</v>
      </c>
      <c r="F2625" s="2">
        <f t="shared" si="245"/>
        <v>0.1189975979695251</v>
      </c>
      <c r="G2625" s="2">
        <f t="shared" si="243"/>
        <v>2.8458581250518186E-2</v>
      </c>
      <c r="H2625" s="2" t="str">
        <f t="shared" si="244"/>
        <v>Sell</v>
      </c>
    </row>
    <row r="2626" spans="1:8" ht="13.5" x14ac:dyDescent="0.25">
      <c r="A2626" s="4">
        <f>TITRES_STAT!B2629</f>
        <v>45831</v>
      </c>
      <c r="B2626" s="2">
        <f>TITRES_STAT!D2629</f>
        <v>10.780900000000001</v>
      </c>
      <c r="C2626" s="2">
        <f t="shared" si="240"/>
        <v>11.217561376283394</v>
      </c>
      <c r="D2626" s="2">
        <f t="shared" si="242"/>
        <v>11.058474067362258</v>
      </c>
      <c r="E2626" s="2">
        <f t="shared" si="241"/>
        <v>0.15908730892113532</v>
      </c>
      <c r="F2626" s="2">
        <f t="shared" si="245"/>
        <v>0.12701554015984715</v>
      </c>
      <c r="G2626" s="2">
        <f t="shared" si="243"/>
        <v>3.2071768761288172E-2</v>
      </c>
      <c r="H2626" s="2" t="str">
        <f t="shared" si="244"/>
        <v>Sell</v>
      </c>
    </row>
    <row r="2627" spans="1:8" ht="13.5" x14ac:dyDescent="0.25">
      <c r="A2627" s="4">
        <f>TITRES_STAT!B2630</f>
        <v>45832</v>
      </c>
      <c r="B2627" s="2">
        <f>TITRES_STAT!D2630</f>
        <v>10.5892</v>
      </c>
      <c r="C2627" s="2">
        <f t="shared" si="240"/>
        <v>11.20565962608595</v>
      </c>
      <c r="D2627" s="2">
        <f t="shared" si="242"/>
        <v>11.023713025335423</v>
      </c>
      <c r="E2627" s="2">
        <f t="shared" si="241"/>
        <v>0.1819466007505266</v>
      </c>
      <c r="F2627" s="2">
        <f t="shared" si="245"/>
        <v>0.13800175227798306</v>
      </c>
      <c r="G2627" s="2">
        <f t="shared" si="243"/>
        <v>4.3944848472543541E-2</v>
      </c>
      <c r="H2627" s="2" t="str">
        <f t="shared" si="244"/>
        <v>Sell</v>
      </c>
    </row>
    <row r="2628" spans="1:8" ht="13.5" x14ac:dyDescent="0.25">
      <c r="A2628" s="4">
        <f>TITRES_STAT!B2631</f>
        <v>45833</v>
      </c>
      <c r="B2628" s="2">
        <f>TITRES_STAT!D2631</f>
        <v>10.7569</v>
      </c>
      <c r="C2628" s="2">
        <f t="shared" si="240"/>
        <v>11.196327375918882</v>
      </c>
      <c r="D2628" s="2">
        <f t="shared" si="242"/>
        <v>11.003949097532798</v>
      </c>
      <c r="E2628" s="2">
        <f t="shared" si="241"/>
        <v>0.19237827838608368</v>
      </c>
      <c r="F2628" s="2">
        <f t="shared" si="245"/>
        <v>0.14887705749960317</v>
      </c>
      <c r="G2628" s="2">
        <f t="shared" si="243"/>
        <v>4.3501220886480507E-2</v>
      </c>
      <c r="H2628" s="2" t="str">
        <f t="shared" si="244"/>
        <v>Sell</v>
      </c>
    </row>
    <row r="2629" spans="1:8" ht="13.5" x14ac:dyDescent="0.25">
      <c r="A2629" s="4">
        <f>TITRES_STAT!B2632</f>
        <v>45835</v>
      </c>
      <c r="B2629" s="2">
        <f>TITRES_STAT!D2632</f>
        <v>10.967700000000001</v>
      </c>
      <c r="C2629" s="2">
        <f t="shared" si="240"/>
        <v>11.18990777962367</v>
      </c>
      <c r="D2629" s="2">
        <f t="shared" si="242"/>
        <v>11.001263979197036</v>
      </c>
      <c r="E2629" s="2">
        <f t="shared" si="241"/>
        <v>0.1886438004266342</v>
      </c>
      <c r="F2629" s="2">
        <f t="shared" si="245"/>
        <v>0.15683040608500937</v>
      </c>
      <c r="G2629" s="2">
        <f t="shared" si="243"/>
        <v>3.1813394341624834E-2</v>
      </c>
      <c r="H2629" s="2" t="str">
        <f t="shared" si="244"/>
        <v>Sell</v>
      </c>
    </row>
    <row r="2630" spans="1:8" ht="13.5" x14ac:dyDescent="0.25">
      <c r="A2630" s="4">
        <f>TITRES_STAT!B2633</f>
        <v>45838</v>
      </c>
      <c r="B2630" s="2">
        <f>TITRES_STAT!D2633</f>
        <v>11.0205</v>
      </c>
      <c r="C2630" s="2">
        <f t="shared" si="240"/>
        <v>11.167521967373876</v>
      </c>
      <c r="D2630" s="2">
        <f t="shared" si="242"/>
        <v>11.002688869626885</v>
      </c>
      <c r="E2630" s="2">
        <f t="shared" si="241"/>
        <v>0.16483309774699073</v>
      </c>
      <c r="F2630" s="2">
        <f t="shared" si="245"/>
        <v>0.15843094441740563</v>
      </c>
      <c r="G2630" s="2">
        <f t="shared" si="243"/>
        <v>6.402153329585103E-3</v>
      </c>
      <c r="H2630" s="2" t="str">
        <f t="shared" si="244"/>
        <v>Sell</v>
      </c>
    </row>
    <row r="2631" spans="1:8" ht="13.5" x14ac:dyDescent="0.25">
      <c r="A2631" s="4">
        <f>TITRES_STAT!B2634</f>
        <v>45839</v>
      </c>
      <c r="B2631" s="2">
        <f>TITRES_STAT!D2634</f>
        <v>11.1882</v>
      </c>
      <c r="C2631" s="2">
        <f t="shared" si="240"/>
        <v>11.148580126239434</v>
      </c>
      <c r="D2631" s="2">
        <f t="shared" si="242"/>
        <v>11.016430434839709</v>
      </c>
      <c r="E2631" s="2">
        <f t="shared" si="241"/>
        <v>0.1321496913997251</v>
      </c>
      <c r="F2631" s="2">
        <f t="shared" si="245"/>
        <v>0.15317469381386953</v>
      </c>
      <c r="G2631" s="2">
        <f t="shared" si="243"/>
        <v>-2.1025002414144428E-2</v>
      </c>
      <c r="H2631" s="2" t="str">
        <f t="shared" si="244"/>
        <v>Hold</v>
      </c>
    </row>
    <row r="2632" spans="1:8" ht="13.5" x14ac:dyDescent="0.25">
      <c r="A2632" s="4">
        <f>TITRES_STAT!B2635</f>
        <v>45840</v>
      </c>
      <c r="B2632" s="2">
        <f>TITRES_STAT!D2635</f>
        <v>11.178599999999999</v>
      </c>
      <c r="C2632" s="2">
        <f t="shared" si="240"/>
        <v>11.128137029894907</v>
      </c>
      <c r="D2632" s="2">
        <f t="shared" si="242"/>
        <v>11.028442995221953</v>
      </c>
      <c r="E2632" s="2">
        <f t="shared" si="241"/>
        <v>9.9694034672953791E-2</v>
      </c>
      <c r="F2632" s="2">
        <f t="shared" si="245"/>
        <v>0.1424785619856864</v>
      </c>
      <c r="G2632" s="2">
        <f t="shared" si="243"/>
        <v>-4.2784527312732606E-2</v>
      </c>
      <c r="H2632" s="2" t="str">
        <f t="shared" si="244"/>
        <v>Hold</v>
      </c>
    </row>
    <row r="2633" spans="1:8" ht="13.5" x14ac:dyDescent="0.25">
      <c r="A2633" s="4">
        <f>TITRES_STAT!B2636</f>
        <v>45841</v>
      </c>
      <c r="B2633" s="2">
        <f>TITRES_STAT!D2636</f>
        <v>11.183400000000001</v>
      </c>
      <c r="C2633" s="2">
        <f t="shared" si="240"/>
        <v>11.104192871449538</v>
      </c>
      <c r="D2633" s="2">
        <f t="shared" si="242"/>
        <v>11.039921291872179</v>
      </c>
      <c r="E2633" s="2">
        <f t="shared" si="241"/>
        <v>6.4271579577358295E-2</v>
      </c>
      <c r="F2633" s="2">
        <f t="shared" si="245"/>
        <v>0.12683716550402077</v>
      </c>
      <c r="G2633" s="2">
        <f t="shared" si="243"/>
        <v>-6.2565585926662476E-2</v>
      </c>
      <c r="H2633" s="2" t="str">
        <f t="shared" si="244"/>
        <v>Hold</v>
      </c>
    </row>
    <row r="2634" spans="1:8" ht="13.5" x14ac:dyDescent="0.25">
      <c r="A2634" s="4">
        <f>TITRES_STAT!B2637</f>
        <v>45842</v>
      </c>
      <c r="B2634" s="2">
        <f>TITRES_STAT!D2637</f>
        <v>11.2552</v>
      </c>
      <c r="C2634" s="2">
        <f t="shared" si="240"/>
        <v>11.05593242968807</v>
      </c>
      <c r="D2634" s="2">
        <f t="shared" si="242"/>
        <v>11.055867862844611</v>
      </c>
      <c r="E2634" s="2">
        <f t="shared" si="241"/>
        <v>6.4566843459346046E-5</v>
      </c>
      <c r="F2634" s="2">
        <f t="shared" si="245"/>
        <v>0.10148264577190849</v>
      </c>
      <c r="G2634" s="2">
        <f t="shared" si="243"/>
        <v>-0.10141807892844915</v>
      </c>
      <c r="H2634" s="2" t="str">
        <f t="shared" si="244"/>
        <v>Hold</v>
      </c>
    </row>
    <row r="2635" spans="1:8" ht="13.5" x14ac:dyDescent="0.25">
      <c r="A2635" s="4">
        <f>TITRES_STAT!B2638</f>
        <v>45845</v>
      </c>
      <c r="B2635" s="2">
        <f>TITRES_STAT!D2638</f>
        <v>11.3942</v>
      </c>
      <c r="C2635" s="2">
        <f t="shared" si="240"/>
        <v>11.03498897896683</v>
      </c>
      <c r="D2635" s="2">
        <f t="shared" si="242"/>
        <v>11.080929502633898</v>
      </c>
      <c r="E2635" s="2">
        <f t="shared" si="241"/>
        <v>-4.5940523667068689E-2</v>
      </c>
      <c r="F2635" s="2">
        <f t="shared" si="245"/>
        <v>7.1998011884113061E-2</v>
      </c>
      <c r="G2635" s="2">
        <f t="shared" si="243"/>
        <v>-0.11793853555118175</v>
      </c>
      <c r="H2635" s="2" t="str">
        <f t="shared" si="244"/>
        <v>Hold</v>
      </c>
    </row>
    <row r="2636" spans="1:8" ht="13.5" x14ac:dyDescent="0.25">
      <c r="A2636" s="4">
        <f>TITRES_STAT!B2639</f>
        <v>45846</v>
      </c>
      <c r="B2636" s="2">
        <f>TITRES_STAT!D2639</f>
        <v>11.3942</v>
      </c>
      <c r="C2636" s="2">
        <f t="shared" si="240"/>
        <v>10.995898366818086</v>
      </c>
      <c r="D2636" s="2">
        <f t="shared" si="242"/>
        <v>11.104134724661016</v>
      </c>
      <c r="E2636" s="2">
        <f t="shared" si="241"/>
        <v>-0.10823635784293018</v>
      </c>
      <c r="F2636" s="2">
        <f t="shared" si="245"/>
        <v>3.5951137938704414E-2</v>
      </c>
      <c r="G2636" s="2">
        <f t="shared" si="243"/>
        <v>-0.14418749578163459</v>
      </c>
      <c r="H2636" s="2" t="str">
        <f t="shared" si="244"/>
        <v>Hold</v>
      </c>
    </row>
    <row r="2637" spans="1:8" ht="13.5" x14ac:dyDescent="0.25">
      <c r="A2637" s="4">
        <f>TITRES_STAT!B2640</f>
        <v>45847</v>
      </c>
      <c r="B2637" s="2">
        <f>TITRES_STAT!D2640</f>
        <v>11.451700000000001</v>
      </c>
      <c r="C2637" s="2">
        <f t="shared" si="240"/>
        <v>10.933329387307612</v>
      </c>
      <c r="D2637" s="2">
        <f t="shared" si="242"/>
        <v>11.129880300612053</v>
      </c>
      <c r="E2637" s="2">
        <f t="shared" si="241"/>
        <v>-0.1965509133044403</v>
      </c>
      <c r="F2637" s="2">
        <f t="shared" si="245"/>
        <v>-1.0549272309924532E-2</v>
      </c>
      <c r="G2637" s="2">
        <f t="shared" si="243"/>
        <v>-0.18600164099451577</v>
      </c>
      <c r="H2637" s="2" t="str">
        <f t="shared" si="244"/>
        <v>Hold</v>
      </c>
    </row>
    <row r="2638" spans="1:8" ht="13.5" x14ac:dyDescent="0.25">
      <c r="A2638" s="4">
        <f>TITRES_STAT!B2641</f>
        <v>45848</v>
      </c>
      <c r="B2638" s="2">
        <f>TITRES_STAT!D2641</f>
        <v>11.413399999999999</v>
      </c>
      <c r="C2638" s="2">
        <f t="shared" si="240"/>
        <v>10.906186404644902</v>
      </c>
      <c r="D2638" s="2">
        <f t="shared" si="242"/>
        <v>11.150881759825975</v>
      </c>
      <c r="E2638" s="2">
        <f t="shared" si="241"/>
        <v>-0.24469535518107222</v>
      </c>
      <c r="F2638" s="2">
        <f t="shared" si="245"/>
        <v>-5.7378488884154075E-2</v>
      </c>
      <c r="G2638" s="2">
        <f t="shared" si="243"/>
        <v>-0.18731686629691813</v>
      </c>
      <c r="H2638" s="2" t="str">
        <f t="shared" si="244"/>
        <v>Hold</v>
      </c>
    </row>
    <row r="2639" spans="1:8" ht="13.5" x14ac:dyDescent="0.25">
      <c r="A2639" s="4">
        <f>TITRES_STAT!B2642</f>
        <v>45849</v>
      </c>
      <c r="B2639" s="2">
        <f>TITRES_STAT!D2642</f>
        <v>11.499599999999999</v>
      </c>
      <c r="C2639" s="2">
        <f t="shared" ref="C2639:C2693" si="246">$C$4*B2629+C2638*(1-$C$4)</f>
        <v>10.915650034699532</v>
      </c>
      <c r="D2639" s="2">
        <f t="shared" si="242"/>
        <v>11.176712740579605</v>
      </c>
      <c r="E2639" s="2">
        <f t="shared" si="241"/>
        <v>-0.26106270588007341</v>
      </c>
      <c r="F2639" s="2">
        <f t="shared" si="245"/>
        <v>-9.8115332283337936E-2</v>
      </c>
      <c r="G2639" s="2">
        <f t="shared" si="243"/>
        <v>-0.16294737359673547</v>
      </c>
      <c r="H2639" s="2" t="str">
        <f t="shared" si="244"/>
        <v>Hold</v>
      </c>
    </row>
    <row r="2640" spans="1:8" ht="13.5" x14ac:dyDescent="0.25">
      <c r="A2640" s="4">
        <f>TITRES_STAT!B2643</f>
        <v>45852</v>
      </c>
      <c r="B2640" s="2">
        <f>TITRES_STAT!D2643</f>
        <v>11.499599999999999</v>
      </c>
      <c r="C2640" s="2">
        <f t="shared" si="246"/>
        <v>10.931780798591911</v>
      </c>
      <c r="D2640" s="2">
        <f t="shared" si="242"/>
        <v>11.200630315351486</v>
      </c>
      <c r="E2640" s="2">
        <f t="shared" si="241"/>
        <v>-0.26884951675957502</v>
      </c>
      <c r="F2640" s="2">
        <f t="shared" si="245"/>
        <v>-0.13226216917858535</v>
      </c>
      <c r="G2640" s="2">
        <f t="shared" si="243"/>
        <v>-0.13658734758098967</v>
      </c>
      <c r="H2640" s="2" t="str">
        <f t="shared" si="244"/>
        <v>Hold</v>
      </c>
    </row>
    <row r="2641" spans="1:8" ht="13.5" x14ac:dyDescent="0.25">
      <c r="A2641" s="4">
        <f>TITRES_STAT!B2644</f>
        <v>45853</v>
      </c>
      <c r="B2641" s="2">
        <f>TITRES_STAT!D2644</f>
        <v>11.499599999999999</v>
      </c>
      <c r="C2641" s="2">
        <f t="shared" si="246"/>
        <v>10.971229906500847</v>
      </c>
      <c r="D2641" s="2">
        <f t="shared" si="242"/>
        <v>11.222776217918042</v>
      </c>
      <c r="E2641" s="2">
        <f t="shared" si="241"/>
        <v>-0.25154631141719541</v>
      </c>
      <c r="F2641" s="2">
        <f t="shared" si="245"/>
        <v>-0.15611899762630738</v>
      </c>
      <c r="G2641" s="2">
        <f t="shared" si="243"/>
        <v>-9.5427313790888035E-2</v>
      </c>
      <c r="H2641" s="2" t="str">
        <f t="shared" si="244"/>
        <v>Hold</v>
      </c>
    </row>
    <row r="2642" spans="1:8" ht="13.5" x14ac:dyDescent="0.25">
      <c r="A2642" s="4">
        <f>TITRES_STAT!B2645</f>
        <v>45854</v>
      </c>
      <c r="B2642" s="2">
        <f>TITRES_STAT!D2645</f>
        <v>12.184799999999999</v>
      </c>
      <c r="C2642" s="2">
        <f t="shared" si="246"/>
        <v>11.003132997808409</v>
      </c>
      <c r="D2642" s="2">
        <f t="shared" si="242"/>
        <v>11.294037238813003</v>
      </c>
      <c r="E2642" s="2">
        <f t="shared" si="241"/>
        <v>-0.29090424100459344</v>
      </c>
      <c r="F2642" s="2">
        <f t="shared" si="245"/>
        <v>-0.18307604630196461</v>
      </c>
      <c r="G2642" s="2">
        <f t="shared" si="243"/>
        <v>-0.10782819470262883</v>
      </c>
      <c r="H2642" s="2" t="str">
        <f t="shared" si="244"/>
        <v>Hold</v>
      </c>
    </row>
    <row r="2643" spans="1:8" ht="13.5" x14ac:dyDescent="0.25">
      <c r="A2643" s="4">
        <f>TITRES_STAT!B2646</f>
        <v>45855</v>
      </c>
      <c r="B2643" s="2">
        <f>TITRES_STAT!D2646</f>
        <v>12.3</v>
      </c>
      <c r="C2643" s="2">
        <f t="shared" si="246"/>
        <v>11.030866382760962</v>
      </c>
      <c r="D2643" s="2">
        <f t="shared" si="242"/>
        <v>11.368552998900929</v>
      </c>
      <c r="E2643" s="2">
        <f t="shared" si="241"/>
        <v>-0.3376866161399672</v>
      </c>
      <c r="F2643" s="2">
        <f t="shared" si="245"/>
        <v>-0.21399816026956514</v>
      </c>
      <c r="G2643" s="2">
        <f t="shared" si="243"/>
        <v>-0.12368845587040206</v>
      </c>
      <c r="H2643" s="2" t="str">
        <f t="shared" si="244"/>
        <v>Hold</v>
      </c>
    </row>
    <row r="2644" spans="1:8" ht="13.5" x14ac:dyDescent="0.25">
      <c r="A2644" s="4">
        <f>TITRES_STAT!B2647</f>
        <v>45856</v>
      </c>
      <c r="B2644" s="2">
        <f>TITRES_STAT!D2647</f>
        <v>12.75</v>
      </c>
      <c r="C2644" s="2">
        <f t="shared" si="246"/>
        <v>11.065379246951585</v>
      </c>
      <c r="D2644" s="2">
        <f t="shared" si="242"/>
        <v>11.47088240638975</v>
      </c>
      <c r="E2644" s="2">
        <f t="shared" si="241"/>
        <v>-0.40550315943816528</v>
      </c>
      <c r="F2644" s="2">
        <f t="shared" si="245"/>
        <v>-0.25229916010328518</v>
      </c>
      <c r="G2644" s="2">
        <f t="shared" si="243"/>
        <v>-0.1532039993348801</v>
      </c>
      <c r="H2644" s="2" t="str">
        <f t="shared" si="244"/>
        <v>Hold</v>
      </c>
    </row>
    <row r="2645" spans="1:8" ht="13.5" x14ac:dyDescent="0.25">
      <c r="A2645" s="4">
        <f>TITRES_STAT!B2648</f>
        <v>45859</v>
      </c>
      <c r="B2645" s="2">
        <f>TITRES_STAT!D2648</f>
        <v>13.515000000000001</v>
      </c>
      <c r="C2645" s="2">
        <f t="shared" si="246"/>
        <v>11.115967055112879</v>
      </c>
      <c r="D2645" s="2">
        <f t="shared" si="242"/>
        <v>11.622298524434953</v>
      </c>
      <c r="E2645" s="2">
        <f t="shared" si="241"/>
        <v>-0.50633146932207396</v>
      </c>
      <c r="F2645" s="2">
        <f t="shared" si="245"/>
        <v>-0.30310562194704294</v>
      </c>
      <c r="G2645" s="2">
        <f t="shared" si="243"/>
        <v>-0.20322584737503102</v>
      </c>
      <c r="H2645" s="2" t="str">
        <f t="shared" si="244"/>
        <v>Hold</v>
      </c>
    </row>
    <row r="2646" spans="1:8" ht="13.5" x14ac:dyDescent="0.25">
      <c r="A2646" s="4">
        <f>TITRES_STAT!B2649</f>
        <v>45860</v>
      </c>
      <c r="B2646" s="2">
        <f>TITRES_STAT!D2649</f>
        <v>14.01</v>
      </c>
      <c r="C2646" s="2">
        <f t="shared" si="246"/>
        <v>11.15877212355705</v>
      </c>
      <c r="D2646" s="2">
        <f t="shared" si="242"/>
        <v>11.799165300402734</v>
      </c>
      <c r="E2646" s="2">
        <f t="shared" si="241"/>
        <v>-0.64039317684568431</v>
      </c>
      <c r="F2646" s="2">
        <f t="shared" si="245"/>
        <v>-0.37056313292677123</v>
      </c>
      <c r="G2646" s="2">
        <f t="shared" si="243"/>
        <v>-0.26983004391891308</v>
      </c>
      <c r="H2646" s="2" t="str">
        <f t="shared" si="244"/>
        <v>Hold</v>
      </c>
    </row>
    <row r="2647" spans="1:8" ht="13.5" x14ac:dyDescent="0.25">
      <c r="A2647" s="4">
        <f>TITRES_STAT!B2650</f>
        <v>45861</v>
      </c>
      <c r="B2647" s="2">
        <f>TITRES_STAT!D2650</f>
        <v>13.824999999999999</v>
      </c>
      <c r="C2647" s="2">
        <f t="shared" si="246"/>
        <v>11.20383795070212</v>
      </c>
      <c r="D2647" s="2">
        <f t="shared" si="242"/>
        <v>11.949227130002532</v>
      </c>
      <c r="E2647" s="2">
        <f t="shared" si="241"/>
        <v>-0.74538917930041215</v>
      </c>
      <c r="F2647" s="2">
        <f t="shared" si="245"/>
        <v>-0.44552834220149945</v>
      </c>
      <c r="G2647" s="2">
        <f t="shared" si="243"/>
        <v>-0.2998608370989127</v>
      </c>
      <c r="H2647" s="2" t="str">
        <f t="shared" si="244"/>
        <v>Hold</v>
      </c>
    </row>
    <row r="2648" spans="1:8" ht="13.5" x14ac:dyDescent="0.25">
      <c r="A2648" s="4">
        <f>TITRES_STAT!B2651</f>
        <v>45862</v>
      </c>
      <c r="B2648" s="2">
        <f>TITRES_STAT!D2651</f>
        <v>13.99</v>
      </c>
      <c r="C2648" s="2">
        <f t="shared" si="246"/>
        <v>11.236078265978717</v>
      </c>
      <c r="D2648" s="2">
        <f t="shared" si="242"/>
        <v>12.100395490743084</v>
      </c>
      <c r="E2648" s="2">
        <f t="shared" si="241"/>
        <v>-0.8643172247643669</v>
      </c>
      <c r="F2648" s="2">
        <f t="shared" si="245"/>
        <v>-0.52928611871407294</v>
      </c>
      <c r="G2648" s="2">
        <f t="shared" si="243"/>
        <v>-0.33503110605029396</v>
      </c>
      <c r="H2648" s="2" t="str">
        <f t="shared" si="244"/>
        <v>Hold</v>
      </c>
    </row>
    <row r="2649" spans="1:8" ht="13.5" x14ac:dyDescent="0.25">
      <c r="A2649" s="4">
        <f>TITRES_STAT!B2652</f>
        <v>45866</v>
      </c>
      <c r="B2649" s="2">
        <f>TITRES_STAT!D2652</f>
        <v>14.3</v>
      </c>
      <c r="C2649" s="2">
        <f t="shared" si="246"/>
        <v>11.276620071212761</v>
      </c>
      <c r="D2649" s="2">
        <f t="shared" si="242"/>
        <v>12.263329158095448</v>
      </c>
      <c r="E2649" s="2">
        <f t="shared" si="241"/>
        <v>-0.9867090868826871</v>
      </c>
      <c r="F2649" s="2">
        <f t="shared" si="245"/>
        <v>-0.62077071234779579</v>
      </c>
      <c r="G2649" s="2">
        <f t="shared" si="243"/>
        <v>-0.36593837453489131</v>
      </c>
      <c r="H2649" s="2" t="str">
        <f t="shared" si="244"/>
        <v>Hold</v>
      </c>
    </row>
    <row r="2650" spans="1:8" ht="13.5" x14ac:dyDescent="0.25">
      <c r="A2650" s="4">
        <f>TITRES_STAT!B2653</f>
        <v>45867</v>
      </c>
      <c r="B2650" s="2">
        <f>TITRES_STAT!D2653</f>
        <v>14.3</v>
      </c>
      <c r="C2650" s="2">
        <f t="shared" si="246"/>
        <v>11.310924675641568</v>
      </c>
      <c r="D2650" s="2">
        <f t="shared" si="242"/>
        <v>12.414193664903195</v>
      </c>
      <c r="E2650" s="2">
        <f t="shared" si="241"/>
        <v>-1.1032689892616272</v>
      </c>
      <c r="F2650" s="2">
        <f t="shared" si="245"/>
        <v>-0.71727036773056208</v>
      </c>
      <c r="G2650" s="2">
        <f t="shared" si="243"/>
        <v>-0.38599862153106512</v>
      </c>
      <c r="H2650" s="2" t="str">
        <f t="shared" si="244"/>
        <v>Hold</v>
      </c>
    </row>
    <row r="2651" spans="1:8" ht="13.5" x14ac:dyDescent="0.25">
      <c r="A2651" s="4">
        <f>TITRES_STAT!B2654</f>
        <v>45868</v>
      </c>
      <c r="B2651" s="2">
        <f>TITRES_STAT!D2654</f>
        <v>14.244999999999999</v>
      </c>
      <c r="C2651" s="2">
        <f t="shared" si="246"/>
        <v>11.339951648619788</v>
      </c>
      <c r="D2651" s="2">
        <f t="shared" si="242"/>
        <v>12.549808948984438</v>
      </c>
      <c r="E2651" s="2">
        <f t="shared" si="241"/>
        <v>-1.20985730036465</v>
      </c>
      <c r="F2651" s="2">
        <f t="shared" si="245"/>
        <v>-0.8157877542573797</v>
      </c>
      <c r="G2651" s="2">
        <f t="shared" si="243"/>
        <v>-0.3940695461072703</v>
      </c>
      <c r="H2651" s="2" t="str">
        <f t="shared" si="244"/>
        <v>Hold</v>
      </c>
    </row>
    <row r="2652" spans="1:8" ht="13.5" x14ac:dyDescent="0.25">
      <c r="A2652" s="4">
        <f>TITRES_STAT!B2655</f>
        <v>45869</v>
      </c>
      <c r="B2652" s="2">
        <f>TITRES_STAT!D2655</f>
        <v>14.195</v>
      </c>
      <c r="C2652" s="2">
        <f t="shared" si="246"/>
        <v>11.469928318062896</v>
      </c>
      <c r="D2652" s="2">
        <f t="shared" si="242"/>
        <v>12.671674952763368</v>
      </c>
      <c r="E2652" s="2">
        <f t="shared" ref="E2652:E2693" si="247">C2652-D2652</f>
        <v>-1.2017466347004717</v>
      </c>
      <c r="F2652" s="2">
        <f t="shared" si="245"/>
        <v>-0.8929795303459982</v>
      </c>
      <c r="G2652" s="2">
        <f t="shared" si="243"/>
        <v>-0.30876710435447352</v>
      </c>
      <c r="H2652" s="2" t="str">
        <f t="shared" si="244"/>
        <v>Hold</v>
      </c>
    </row>
    <row r="2653" spans="1:8" ht="13.5" x14ac:dyDescent="0.25">
      <c r="A2653" s="4">
        <f>TITRES_STAT!B2656</f>
        <v>45870</v>
      </c>
      <c r="B2653" s="2">
        <f>TITRES_STAT!D2656</f>
        <v>14.17</v>
      </c>
      <c r="C2653" s="2">
        <f t="shared" si="246"/>
        <v>11.597631653745529</v>
      </c>
      <c r="D2653" s="2">
        <f t="shared" ref="D2653:D2693" si="248">$D$4*B2653+(1-$D$4)*D2652</f>
        <v>12.782661993299415</v>
      </c>
      <c r="E2653" s="2">
        <f t="shared" si="247"/>
        <v>-1.1850303395538866</v>
      </c>
      <c r="F2653" s="2">
        <f t="shared" si="245"/>
        <v>-0.95138969218757596</v>
      </c>
      <c r="G2653" s="2">
        <f t="shared" si="243"/>
        <v>-0.23364064736631063</v>
      </c>
      <c r="H2653" s="2" t="str">
        <f t="shared" si="244"/>
        <v>Hold</v>
      </c>
    </row>
    <row r="2654" spans="1:8" ht="13.5" x14ac:dyDescent="0.25">
      <c r="A2654" s="4">
        <f>TITRES_STAT!B2657</f>
        <v>45873</v>
      </c>
      <c r="B2654" s="2">
        <f>TITRES_STAT!D2657</f>
        <v>13.9</v>
      </c>
      <c r="C2654" s="2">
        <f t="shared" si="246"/>
        <v>11.774919091630832</v>
      </c>
      <c r="D2654" s="2">
        <f t="shared" si="248"/>
        <v>12.865427771573533</v>
      </c>
      <c r="E2654" s="2">
        <f t="shared" si="247"/>
        <v>-1.0905086799427011</v>
      </c>
      <c r="F2654" s="2">
        <f t="shared" si="245"/>
        <v>-0.97921348973860101</v>
      </c>
      <c r="G2654" s="2">
        <f t="shared" si="243"/>
        <v>-0.11129519020410006</v>
      </c>
      <c r="H2654" s="2" t="str">
        <f t="shared" si="244"/>
        <v>Hold</v>
      </c>
    </row>
    <row r="2655" spans="1:8" ht="13.5" x14ac:dyDescent="0.25">
      <c r="A2655" s="4">
        <f>TITRES_STAT!B2658</f>
        <v>45874</v>
      </c>
      <c r="B2655" s="2">
        <f>TITRES_STAT!D2658</f>
        <v>13.58</v>
      </c>
      <c r="C2655" s="2">
        <f t="shared" si="246"/>
        <v>12.042623846764549</v>
      </c>
      <c r="D2655" s="2">
        <f t="shared" si="248"/>
        <v>12.91835904775327</v>
      </c>
      <c r="E2655" s="2">
        <f t="shared" si="247"/>
        <v>-0.87573520098872137</v>
      </c>
      <c r="F2655" s="2">
        <f t="shared" si="245"/>
        <v>-0.95851783198862517</v>
      </c>
      <c r="G2655" s="2">
        <f t="shared" si="243"/>
        <v>8.2782630999903795E-2</v>
      </c>
      <c r="H2655" s="2" t="str">
        <f t="shared" si="244"/>
        <v>Sell</v>
      </c>
    </row>
    <row r="2656" spans="1:8" ht="13.5" x14ac:dyDescent="0.25">
      <c r="A2656" s="4">
        <f>TITRES_STAT!B2659</f>
        <v>45875</v>
      </c>
      <c r="B2656" s="2">
        <f>TITRES_STAT!D2659</f>
        <v>13</v>
      </c>
      <c r="C2656" s="2">
        <f t="shared" si="246"/>
        <v>12.345297101108464</v>
      </c>
      <c r="D2656" s="2">
        <f t="shared" si="248"/>
        <v>12.924406525697473</v>
      </c>
      <c r="E2656" s="2">
        <f t="shared" si="247"/>
        <v>-0.57910942458900827</v>
      </c>
      <c r="F2656" s="2">
        <f t="shared" si="245"/>
        <v>-0.88263615050870181</v>
      </c>
      <c r="G2656" s="2">
        <f t="shared" si="243"/>
        <v>0.30352672591969354</v>
      </c>
      <c r="H2656" s="2" t="str">
        <f t="shared" si="244"/>
        <v>Sell</v>
      </c>
    </row>
    <row r="2657" spans="1:8" ht="13.5" x14ac:dyDescent="0.25">
      <c r="A2657" s="4">
        <f>TITRES_STAT!B2660</f>
        <v>45876</v>
      </c>
      <c r="B2657" s="2">
        <f>TITRES_STAT!D2660</f>
        <v>13.4</v>
      </c>
      <c r="C2657" s="2">
        <f t="shared" si="246"/>
        <v>12.572943700937932</v>
      </c>
      <c r="D2657" s="2">
        <f t="shared" si="248"/>
        <v>12.959635671942104</v>
      </c>
      <c r="E2657" s="2">
        <f t="shared" si="247"/>
        <v>-0.38669197100417207</v>
      </c>
      <c r="F2657" s="2">
        <f t="shared" si="245"/>
        <v>-0.78344731460779593</v>
      </c>
      <c r="G2657" s="2">
        <f t="shared" si="243"/>
        <v>0.39675534360362386</v>
      </c>
      <c r="H2657" s="2" t="str">
        <f t="shared" si="244"/>
        <v>Sell</v>
      </c>
    </row>
    <row r="2658" spans="1:8" ht="13.5" x14ac:dyDescent="0.25">
      <c r="A2658" s="4">
        <f>TITRES_STAT!B2661</f>
        <v>45877</v>
      </c>
      <c r="B2658" s="2">
        <f>TITRES_STAT!D2661</f>
        <v>13.3</v>
      </c>
      <c r="C2658" s="2">
        <f t="shared" si="246"/>
        <v>12.790952362332096</v>
      </c>
      <c r="D2658" s="2">
        <f t="shared" si="248"/>
        <v>12.984847844390838</v>
      </c>
      <c r="E2658" s="2">
        <f t="shared" si="247"/>
        <v>-0.19389548205874263</v>
      </c>
      <c r="F2658" s="2">
        <f t="shared" si="245"/>
        <v>-0.66553694809798525</v>
      </c>
      <c r="G2658" s="2">
        <f t="shared" si="243"/>
        <v>0.47164146603924262</v>
      </c>
      <c r="H2658" s="2" t="str">
        <f t="shared" si="244"/>
        <v>Sell</v>
      </c>
    </row>
    <row r="2659" spans="1:8" ht="13.5" x14ac:dyDescent="0.25">
      <c r="A2659" s="4">
        <f>TITRES_STAT!B2662</f>
        <v>45880</v>
      </c>
      <c r="B2659" s="2">
        <f>TITRES_STAT!D2662</f>
        <v>13.11</v>
      </c>
      <c r="C2659" s="2">
        <f t="shared" si="246"/>
        <v>13.023113537357926</v>
      </c>
      <c r="D2659" s="2">
        <f t="shared" si="248"/>
        <v>12.99411837443596</v>
      </c>
      <c r="E2659" s="2">
        <f t="shared" si="247"/>
        <v>2.89951629219658E-2</v>
      </c>
      <c r="F2659" s="2">
        <f t="shared" si="245"/>
        <v>-0.52663052589399506</v>
      </c>
      <c r="G2659" s="2">
        <f t="shared" si="243"/>
        <v>0.55562568881596086</v>
      </c>
      <c r="H2659" s="2" t="str">
        <f t="shared" si="244"/>
        <v>Sell</v>
      </c>
    </row>
    <row r="2660" spans="1:8" ht="13.5" x14ac:dyDescent="0.25">
      <c r="A2660" s="4">
        <f>TITRES_STAT!B2663</f>
        <v>45881</v>
      </c>
      <c r="B2660" s="2">
        <f>TITRES_STAT!D2663</f>
        <v>13.09</v>
      </c>
      <c r="C2660" s="2">
        <f t="shared" si="246"/>
        <v>13.219557608533631</v>
      </c>
      <c r="D2660" s="2">
        <f t="shared" si="248"/>
        <v>13.001220717070334</v>
      </c>
      <c r="E2660" s="2">
        <f t="shared" si="247"/>
        <v>0.21833689146329682</v>
      </c>
      <c r="F2660" s="2">
        <f t="shared" si="245"/>
        <v>-0.37763704242253671</v>
      </c>
      <c r="G2660" s="2">
        <f t="shared" ref="G2660:G2693" si="249">E2660-F2660</f>
        <v>0.59597393388583353</v>
      </c>
      <c r="H2660" s="2" t="str">
        <f t="shared" ref="H2660:H2693" si="250">IF(G2660&lt;0,"Hold","Sell")</f>
        <v>Sell</v>
      </c>
    </row>
    <row r="2661" spans="1:8" ht="13.5" x14ac:dyDescent="0.25">
      <c r="A2661" s="4">
        <f>TITRES_STAT!B2664</f>
        <v>45883</v>
      </c>
      <c r="B2661" s="2">
        <f>TITRES_STAT!D2664</f>
        <v>13</v>
      </c>
      <c r="C2661" s="2">
        <f t="shared" si="246"/>
        <v>13.377317976451534</v>
      </c>
      <c r="D2661" s="2">
        <f t="shared" si="248"/>
        <v>13.001130293583643</v>
      </c>
      <c r="E2661" s="2">
        <f t="shared" si="247"/>
        <v>0.37618768286789184</v>
      </c>
      <c r="F2661" s="2">
        <f t="shared" ref="F2661:F2693" si="251">(E2661*(2/(10)))+((1-(2/10))*F2660)</f>
        <v>-0.22687209736445099</v>
      </c>
      <c r="G2661" s="2">
        <f t="shared" si="249"/>
        <v>0.60305978023234286</v>
      </c>
      <c r="H2661" s="2" t="str">
        <f t="shared" si="250"/>
        <v>Sell</v>
      </c>
    </row>
    <row r="2662" spans="1:8" ht="13.5" x14ac:dyDescent="0.25">
      <c r="A2662" s="4">
        <f>TITRES_STAT!B2665</f>
        <v>45884</v>
      </c>
      <c r="B2662" s="2">
        <f>TITRES_STAT!D2665</f>
        <v>12.95</v>
      </c>
      <c r="C2662" s="2">
        <f t="shared" si="246"/>
        <v>13.503115210843607</v>
      </c>
      <c r="D2662" s="2">
        <f t="shared" si="248"/>
        <v>12.997342864429298</v>
      </c>
      <c r="E2662" s="2">
        <f t="shared" si="247"/>
        <v>0.50577234641430913</v>
      </c>
      <c r="F2662" s="2">
        <f t="shared" si="251"/>
        <v>-8.0343208608698966E-2</v>
      </c>
      <c r="G2662" s="2">
        <f t="shared" si="249"/>
        <v>0.58611555502300805</v>
      </c>
      <c r="H2662" s="2" t="str">
        <f t="shared" si="250"/>
        <v>Sell</v>
      </c>
    </row>
    <row r="2663" spans="1:8" ht="13.5" x14ac:dyDescent="0.25">
      <c r="A2663" s="4">
        <f>TITRES_STAT!B2666</f>
        <v>45887</v>
      </c>
      <c r="B2663" s="2">
        <f>TITRES_STAT!D2666</f>
        <v>12.77</v>
      </c>
      <c r="C2663" s="2">
        <f t="shared" si="246"/>
        <v>13.605712870713822</v>
      </c>
      <c r="D2663" s="2">
        <f t="shared" si="248"/>
        <v>12.980502652249349</v>
      </c>
      <c r="E2663" s="2">
        <f t="shared" si="247"/>
        <v>0.62521021846447233</v>
      </c>
      <c r="F2663" s="2">
        <f t="shared" si="251"/>
        <v>6.0767476805935305E-2</v>
      </c>
      <c r="G2663" s="2">
        <f t="shared" si="249"/>
        <v>0.56444274165853703</v>
      </c>
      <c r="H2663" s="2" t="str">
        <f t="shared" si="250"/>
        <v>Sell</v>
      </c>
    </row>
    <row r="2664" spans="1:8" ht="13.5" x14ac:dyDescent="0.25">
      <c r="A2664" s="4">
        <f>TITRES_STAT!B2667</f>
        <v>45888</v>
      </c>
      <c r="B2664" s="2">
        <f>TITRES_STAT!D2667</f>
        <v>12.59</v>
      </c>
      <c r="C2664" s="2">
        <f t="shared" si="246"/>
        <v>13.650987813680926</v>
      </c>
      <c r="D2664" s="2">
        <f t="shared" si="248"/>
        <v>12.951576529860509</v>
      </c>
      <c r="E2664" s="2">
        <f t="shared" si="247"/>
        <v>0.6994112838204174</v>
      </c>
      <c r="F2664" s="2">
        <f t="shared" si="251"/>
        <v>0.18849623820883171</v>
      </c>
      <c r="G2664" s="2">
        <f t="shared" si="249"/>
        <v>0.51091504561158563</v>
      </c>
      <c r="H2664" s="2" t="str">
        <f t="shared" si="250"/>
        <v>Sell</v>
      </c>
    </row>
    <row r="2665" spans="1:8" ht="13.5" x14ac:dyDescent="0.25">
      <c r="A2665" s="4">
        <f>TITRES_STAT!B2668</f>
        <v>45889</v>
      </c>
      <c r="B2665" s="2">
        <f>TITRES_STAT!D2668</f>
        <v>12.11</v>
      </c>
      <c r="C2665" s="2">
        <f t="shared" si="246"/>
        <v>13.640066611576167</v>
      </c>
      <c r="D2665" s="2">
        <f t="shared" si="248"/>
        <v>12.88923752764862</v>
      </c>
      <c r="E2665" s="2">
        <f t="shared" si="247"/>
        <v>0.7508290839275471</v>
      </c>
      <c r="F2665" s="2">
        <f t="shared" si="251"/>
        <v>0.30096280735257486</v>
      </c>
      <c r="G2665" s="2">
        <f t="shared" si="249"/>
        <v>0.44986627657497225</v>
      </c>
      <c r="H2665" s="2" t="str">
        <f t="shared" si="250"/>
        <v>Sell</v>
      </c>
    </row>
    <row r="2666" spans="1:8" ht="13.5" x14ac:dyDescent="0.25">
      <c r="A2666" s="4">
        <f>TITRES_STAT!B2669</f>
        <v>45890</v>
      </c>
      <c r="B2666" s="2">
        <f>TITRES_STAT!D2669</f>
        <v>11.8</v>
      </c>
      <c r="C2666" s="2">
        <f t="shared" si="246"/>
        <v>13.541594825179834</v>
      </c>
      <c r="D2666" s="2">
        <f t="shared" si="248"/>
        <v>12.808553266341313</v>
      </c>
      <c r="E2666" s="2">
        <f t="shared" si="247"/>
        <v>0.7330415588385204</v>
      </c>
      <c r="F2666" s="2">
        <f t="shared" si="251"/>
        <v>0.38737855764976398</v>
      </c>
      <c r="G2666" s="2">
        <f t="shared" si="249"/>
        <v>0.34566300118875642</v>
      </c>
      <c r="H2666" s="2" t="str">
        <f t="shared" si="250"/>
        <v>Sell</v>
      </c>
    </row>
    <row r="2667" spans="1:8" ht="13.5" x14ac:dyDescent="0.25">
      <c r="A2667" s="4">
        <f>TITRES_STAT!B2670</f>
        <v>45891</v>
      </c>
      <c r="B2667" s="2">
        <f>TITRES_STAT!D2670</f>
        <v>11.8</v>
      </c>
      <c r="C2667" s="2">
        <f t="shared" si="246"/>
        <v>13.519811005921397</v>
      </c>
      <c r="D2667" s="2">
        <f t="shared" si="248"/>
        <v>12.733845616982697</v>
      </c>
      <c r="E2667" s="2">
        <f t="shared" si="247"/>
        <v>0.78596538893870083</v>
      </c>
      <c r="F2667" s="2">
        <f t="shared" si="251"/>
        <v>0.46709592390755139</v>
      </c>
      <c r="G2667" s="2">
        <f t="shared" si="249"/>
        <v>0.31886946503114943</v>
      </c>
      <c r="H2667" s="2" t="str">
        <f t="shared" si="250"/>
        <v>Sell</v>
      </c>
    </row>
    <row r="2668" spans="1:8" ht="13.5" x14ac:dyDescent="0.25">
      <c r="A2668" s="4">
        <f>TITRES_STAT!B2671</f>
        <v>45894</v>
      </c>
      <c r="B2668" s="2">
        <f>TITRES_STAT!D2671</f>
        <v>11.86</v>
      </c>
      <c r="C2668" s="2">
        <f t="shared" si="246"/>
        <v>13.485993928087336</v>
      </c>
      <c r="D2668" s="2">
        <f t="shared" si="248"/>
        <v>12.669116312021016</v>
      </c>
      <c r="E2668" s="2">
        <f t="shared" si="247"/>
        <v>0.81687761606631959</v>
      </c>
      <c r="F2668" s="2">
        <f t="shared" si="251"/>
        <v>0.53705226233930503</v>
      </c>
      <c r="G2668" s="2">
        <f t="shared" si="249"/>
        <v>0.27982535372701456</v>
      </c>
      <c r="H2668" s="2" t="str">
        <f t="shared" si="250"/>
        <v>Sell</v>
      </c>
    </row>
    <row r="2669" spans="1:8" ht="13.5" x14ac:dyDescent="0.25">
      <c r="A2669" s="4">
        <f>TITRES_STAT!B2672</f>
        <v>45895</v>
      </c>
      <c r="B2669" s="2">
        <f>TITRES_STAT!D2672</f>
        <v>12.15</v>
      </c>
      <c r="C2669" s="2">
        <f t="shared" si="246"/>
        <v>13.428148708381592</v>
      </c>
      <c r="D2669" s="2">
        <f t="shared" si="248"/>
        <v>12.630663251871312</v>
      </c>
      <c r="E2669" s="2">
        <f t="shared" si="247"/>
        <v>0.79748545651028024</v>
      </c>
      <c r="F2669" s="2">
        <f t="shared" si="251"/>
        <v>0.5891389011735001</v>
      </c>
      <c r="G2669" s="2">
        <f t="shared" si="249"/>
        <v>0.20834655533678015</v>
      </c>
      <c r="H2669" s="2" t="str">
        <f t="shared" si="250"/>
        <v>Sell</v>
      </c>
    </row>
    <row r="2670" spans="1:8" ht="13.5" x14ac:dyDescent="0.25">
      <c r="A2670" s="4">
        <f>TITRES_STAT!B2673</f>
        <v>45896</v>
      </c>
      <c r="B2670" s="2">
        <f>TITRES_STAT!D2673</f>
        <v>12.3</v>
      </c>
      <c r="C2670" s="2">
        <f t="shared" si="246"/>
        <v>13.376125830169039</v>
      </c>
      <c r="D2670" s="2">
        <f t="shared" si="248"/>
        <v>12.606169677658622</v>
      </c>
      <c r="E2670" s="2">
        <f t="shared" si="247"/>
        <v>0.76995615251041727</v>
      </c>
      <c r="F2670" s="2">
        <f t="shared" si="251"/>
        <v>0.62530235144088353</v>
      </c>
      <c r="G2670" s="2">
        <f t="shared" si="249"/>
        <v>0.14465380106953374</v>
      </c>
      <c r="H2670" s="2" t="str">
        <f t="shared" si="250"/>
        <v>Sell</v>
      </c>
    </row>
    <row r="2671" spans="1:8" ht="13.5" x14ac:dyDescent="0.25">
      <c r="A2671" s="4">
        <f>TITRES_STAT!B2674</f>
        <v>45897</v>
      </c>
      <c r="B2671" s="2">
        <f>TITRES_STAT!D2674</f>
        <v>12.3</v>
      </c>
      <c r="C2671" s="2">
        <f t="shared" si="246"/>
        <v>13.318260317835341</v>
      </c>
      <c r="D2671" s="2">
        <f t="shared" si="248"/>
        <v>12.583490442276503</v>
      </c>
      <c r="E2671" s="2">
        <f t="shared" si="247"/>
        <v>0.73476987555883788</v>
      </c>
      <c r="F2671" s="2">
        <f t="shared" si="251"/>
        <v>0.6471958562644744</v>
      </c>
      <c r="G2671" s="2">
        <f t="shared" si="249"/>
        <v>8.7574019294363481E-2</v>
      </c>
      <c r="H2671" s="2" t="str">
        <f t="shared" si="250"/>
        <v>Sell</v>
      </c>
    </row>
    <row r="2672" spans="1:8" ht="13.5" x14ac:dyDescent="0.25">
      <c r="A2672" s="4">
        <f>TITRES_STAT!B2675</f>
        <v>45898</v>
      </c>
      <c r="B2672" s="2">
        <f>TITRES_STAT!D2675</f>
        <v>12.27</v>
      </c>
      <c r="C2672" s="2">
        <f t="shared" si="246"/>
        <v>13.261604884322212</v>
      </c>
      <c r="D2672" s="2">
        <f t="shared" si="248"/>
        <v>12.5602689280338</v>
      </c>
      <c r="E2672" s="2">
        <f t="shared" si="247"/>
        <v>0.70133595628841228</v>
      </c>
      <c r="F2672" s="2">
        <f t="shared" si="251"/>
        <v>0.65802387626926206</v>
      </c>
      <c r="G2672" s="2">
        <f t="shared" si="249"/>
        <v>4.3312080019150212E-2</v>
      </c>
      <c r="H2672" s="2" t="str">
        <f t="shared" si="250"/>
        <v>Sell</v>
      </c>
    </row>
    <row r="2673" spans="1:8" ht="13.5" x14ac:dyDescent="0.25">
      <c r="A2673" s="4">
        <f>TITRES_STAT!B2676</f>
        <v>45901</v>
      </c>
      <c r="B2673" s="2">
        <f>TITRES_STAT!D2676</f>
        <v>12.36</v>
      </c>
      <c r="C2673" s="2">
        <f t="shared" si="246"/>
        <v>13.185973363657256</v>
      </c>
      <c r="D2673" s="2">
        <f t="shared" si="248"/>
        <v>12.545434192623889</v>
      </c>
      <c r="E2673" s="2">
        <f t="shared" si="247"/>
        <v>0.64053917103336744</v>
      </c>
      <c r="F2673" s="2">
        <f t="shared" si="251"/>
        <v>0.65452693522208316</v>
      </c>
      <c r="G2673" s="2">
        <f t="shared" si="249"/>
        <v>-1.3987764188715723E-2</v>
      </c>
      <c r="H2673" s="2" t="str">
        <f t="shared" si="250"/>
        <v>Hold</v>
      </c>
    </row>
    <row r="2674" spans="1:8" ht="13.5" x14ac:dyDescent="0.25">
      <c r="A2674" s="4">
        <f>TITRES_STAT!B2677</f>
        <v>45902</v>
      </c>
      <c r="B2674" s="2">
        <f>TITRES_STAT!D2677</f>
        <v>12.02</v>
      </c>
      <c r="C2674" s="2">
        <f t="shared" si="246"/>
        <v>13.094285153863833</v>
      </c>
      <c r="D2674" s="2">
        <f t="shared" si="248"/>
        <v>12.506513141318415</v>
      </c>
      <c r="E2674" s="2">
        <f t="shared" si="247"/>
        <v>0.58777201254541822</v>
      </c>
      <c r="F2674" s="2">
        <f t="shared" si="251"/>
        <v>0.64117595068675026</v>
      </c>
      <c r="G2674" s="2">
        <f t="shared" si="249"/>
        <v>-5.3403938141332041E-2</v>
      </c>
      <c r="H2674" s="2" t="str">
        <f t="shared" si="250"/>
        <v>Hold</v>
      </c>
    </row>
    <row r="2675" spans="1:8" ht="13.5" x14ac:dyDescent="0.25">
      <c r="A2675" s="4">
        <f>TITRES_STAT!B2678</f>
        <v>45903</v>
      </c>
      <c r="B2675" s="2">
        <f>TITRES_STAT!D2678</f>
        <v>12.1</v>
      </c>
      <c r="C2675" s="2">
        <f t="shared" si="246"/>
        <v>12.942856668654013</v>
      </c>
      <c r="D2675" s="2">
        <f t="shared" si="248"/>
        <v>12.476401056776309</v>
      </c>
      <c r="E2675" s="2">
        <f t="shared" si="247"/>
        <v>0.4664556118777039</v>
      </c>
      <c r="F2675" s="2">
        <f t="shared" si="251"/>
        <v>0.60623188292494101</v>
      </c>
      <c r="G2675" s="2">
        <f t="shared" si="249"/>
        <v>-0.13977627104723711</v>
      </c>
      <c r="H2675" s="2" t="str">
        <f t="shared" si="250"/>
        <v>Hold</v>
      </c>
    </row>
    <row r="2676" spans="1:8" ht="13.5" x14ac:dyDescent="0.25">
      <c r="A2676" s="4">
        <f>TITRES_STAT!B2679</f>
        <v>45905</v>
      </c>
      <c r="B2676" s="2">
        <f>TITRES_STAT!D2679</f>
        <v>12.1</v>
      </c>
      <c r="C2676" s="2">
        <f t="shared" si="246"/>
        <v>12.767032565784165</v>
      </c>
      <c r="D2676" s="2">
        <f t="shared" si="248"/>
        <v>12.4485194970151</v>
      </c>
      <c r="E2676" s="2">
        <f t="shared" si="247"/>
        <v>0.31851306876906449</v>
      </c>
      <c r="F2676" s="2">
        <f t="shared" si="251"/>
        <v>0.54868812009376577</v>
      </c>
      <c r="G2676" s="2">
        <f t="shared" si="249"/>
        <v>-0.23017505132470129</v>
      </c>
      <c r="H2676" s="2" t="str">
        <f t="shared" si="250"/>
        <v>Hold</v>
      </c>
    </row>
    <row r="2677" spans="1:8" ht="13.5" x14ac:dyDescent="0.25">
      <c r="A2677" s="4">
        <f>TITRES_STAT!B2680</f>
        <v>45908</v>
      </c>
      <c r="B2677" s="2">
        <f>TITRES_STAT!D2680</f>
        <v>11.88</v>
      </c>
      <c r="C2677" s="2">
        <f t="shared" si="246"/>
        <v>12.618258324894294</v>
      </c>
      <c r="D2677" s="2">
        <f t="shared" si="248"/>
        <v>12.406406941680649</v>
      </c>
      <c r="E2677" s="2">
        <f t="shared" si="247"/>
        <v>0.21185138321364505</v>
      </c>
      <c r="F2677" s="2">
        <f t="shared" si="251"/>
        <v>0.48132077271774165</v>
      </c>
      <c r="G2677" s="2">
        <f t="shared" si="249"/>
        <v>-0.2694693895040966</v>
      </c>
      <c r="H2677" s="2" t="str">
        <f t="shared" si="250"/>
        <v>Hold</v>
      </c>
    </row>
    <row r="2678" spans="1:8" ht="13.5" x14ac:dyDescent="0.25">
      <c r="A2678" s="4">
        <f>TITRES_STAT!B2681</f>
        <v>45909</v>
      </c>
      <c r="B2678" s="2">
        <f>TITRES_STAT!D2681</f>
        <v>11.97</v>
      </c>
      <c r="C2678" s="2">
        <f t="shared" si="246"/>
        <v>12.501603197987478</v>
      </c>
      <c r="D2678" s="2">
        <f t="shared" si="248"/>
        <v>12.374080501556156</v>
      </c>
      <c r="E2678" s="2">
        <f t="shared" si="247"/>
        <v>0.1275226964313223</v>
      </c>
      <c r="F2678" s="2">
        <f t="shared" si="251"/>
        <v>0.41056115746045779</v>
      </c>
      <c r="G2678" s="2">
        <f t="shared" si="249"/>
        <v>-0.28303846102913549</v>
      </c>
      <c r="H2678" s="2" t="str">
        <f t="shared" si="250"/>
        <v>Hold</v>
      </c>
    </row>
    <row r="2679" spans="1:8" ht="13.5" x14ac:dyDescent="0.25">
      <c r="A2679" s="4">
        <f>TITRES_STAT!B2682</f>
        <v>45910</v>
      </c>
      <c r="B2679" s="2">
        <f>TITRES_STAT!D2682</f>
        <v>12.02</v>
      </c>
      <c r="C2679" s="2">
        <f t="shared" si="246"/>
        <v>12.447510398297098</v>
      </c>
      <c r="D2679" s="2">
        <f t="shared" si="248"/>
        <v>12.347852316255699</v>
      </c>
      <c r="E2679" s="2">
        <f t="shared" si="247"/>
        <v>9.9658082041399254E-2</v>
      </c>
      <c r="F2679" s="2">
        <f t="shared" si="251"/>
        <v>0.34838054237664612</v>
      </c>
      <c r="G2679" s="2">
        <f t="shared" si="249"/>
        <v>-0.24872246033524686</v>
      </c>
      <c r="H2679" s="2" t="str">
        <f t="shared" si="250"/>
        <v>Hold</v>
      </c>
    </row>
    <row r="2680" spans="1:8" ht="13.5" x14ac:dyDescent="0.25">
      <c r="A2680" s="4">
        <f>TITRES_STAT!B2683</f>
        <v>45911</v>
      </c>
      <c r="B2680" s="2">
        <f>TITRES_STAT!D2683</f>
        <v>12.1</v>
      </c>
      <c r="C2680" s="2">
        <f t="shared" si="246"/>
        <v>12.424816490866775</v>
      </c>
      <c r="D2680" s="2">
        <f t="shared" si="248"/>
        <v>12.329492885421942</v>
      </c>
      <c r="E2680" s="2">
        <f t="shared" si="247"/>
        <v>9.5323605444832538E-2</v>
      </c>
      <c r="F2680" s="2">
        <f t="shared" si="251"/>
        <v>0.29776915499028339</v>
      </c>
      <c r="G2680" s="2">
        <f t="shared" si="249"/>
        <v>-0.20244554954545085</v>
      </c>
      <c r="H2680" s="2" t="str">
        <f t="shared" si="250"/>
        <v>Hold</v>
      </c>
    </row>
    <row r="2681" spans="1:8" ht="13.5" x14ac:dyDescent="0.25">
      <c r="A2681" s="4">
        <f>TITRES_STAT!B2684</f>
        <v>45912</v>
      </c>
      <c r="B2681" s="2">
        <f>TITRES_STAT!D2684</f>
        <v>12.15</v>
      </c>
      <c r="C2681" s="2">
        <f t="shared" si="246"/>
        <v>12.405613953810349</v>
      </c>
      <c r="D2681" s="2">
        <f t="shared" si="248"/>
        <v>12.316197116131429</v>
      </c>
      <c r="E2681" s="2">
        <f t="shared" si="247"/>
        <v>8.9416837678919947E-2</v>
      </c>
      <c r="F2681" s="2">
        <f t="shared" si="251"/>
        <v>0.25609869152801074</v>
      </c>
      <c r="G2681" s="2">
        <f t="shared" si="249"/>
        <v>-0.16668185384909079</v>
      </c>
      <c r="H2681" s="2" t="str">
        <f t="shared" si="250"/>
        <v>Hold</v>
      </c>
    </row>
    <row r="2682" spans="1:8" ht="13.5" x14ac:dyDescent="0.25">
      <c r="A2682" s="4">
        <f>TITRES_STAT!B2685</f>
        <v>45915</v>
      </c>
      <c r="B2682" s="2">
        <f>TITRES_STAT!D2685</f>
        <v>12.4</v>
      </c>
      <c r="C2682" s="2">
        <f t="shared" si="246"/>
        <v>12.384750268608757</v>
      </c>
      <c r="D2682" s="2">
        <f t="shared" si="248"/>
        <v>12.322404737158731</v>
      </c>
      <c r="E2682" s="2">
        <f t="shared" si="247"/>
        <v>6.2345531450025859E-2</v>
      </c>
      <c r="F2682" s="2">
        <f t="shared" si="251"/>
        <v>0.21734805951241376</v>
      </c>
      <c r="G2682" s="2">
        <f t="shared" si="249"/>
        <v>-0.1550025280623879</v>
      </c>
      <c r="H2682" s="2" t="str">
        <f t="shared" si="250"/>
        <v>Hold</v>
      </c>
    </row>
    <row r="2683" spans="1:8" ht="13.5" x14ac:dyDescent="0.25">
      <c r="A2683" s="4">
        <f>TITRES_STAT!B2686</f>
        <v>45916</v>
      </c>
      <c r="B2683" s="2">
        <f>TITRES_STAT!D2686</f>
        <v>12.35</v>
      </c>
      <c r="C2683" s="2">
        <f t="shared" si="246"/>
        <v>12.38094253497664</v>
      </c>
      <c r="D2683" s="2">
        <f t="shared" si="248"/>
        <v>12.324448830702529</v>
      </c>
      <c r="E2683" s="2">
        <f t="shared" si="247"/>
        <v>5.6493704274110712E-2</v>
      </c>
      <c r="F2683" s="2">
        <f t="shared" si="251"/>
        <v>0.18517718846475315</v>
      </c>
      <c r="G2683" s="2">
        <f t="shared" si="249"/>
        <v>-0.12868348419064243</v>
      </c>
      <c r="H2683" s="2" t="str">
        <f t="shared" si="250"/>
        <v>Hold</v>
      </c>
    </row>
    <row r="2684" spans="1:8" ht="13.5" x14ac:dyDescent="0.25">
      <c r="A2684" s="4">
        <f>TITRES_STAT!B2687</f>
        <v>45917</v>
      </c>
      <c r="B2684" s="2">
        <f>TITRES_STAT!D2687</f>
        <v>12.6</v>
      </c>
      <c r="C2684" s="2">
        <f t="shared" si="246"/>
        <v>12.325412914211004</v>
      </c>
      <c r="D2684" s="2">
        <f t="shared" si="248"/>
        <v>12.344860028428268</v>
      </c>
      <c r="E2684" s="2">
        <f t="shared" si="247"/>
        <v>-1.9447114217264527E-2</v>
      </c>
      <c r="F2684" s="2">
        <f t="shared" si="251"/>
        <v>0.14425232792834963</v>
      </c>
      <c r="G2684" s="2">
        <f t="shared" si="249"/>
        <v>-0.16369944214561416</v>
      </c>
      <c r="H2684" s="2" t="str">
        <f t="shared" si="250"/>
        <v>Hold</v>
      </c>
    </row>
    <row r="2685" spans="1:8" ht="13.5" x14ac:dyDescent="0.35">
      <c r="A2685" s="4">
        <f>TITRES_STAT!B2688</f>
        <v>45918</v>
      </c>
      <c r="B2685" s="6">
        <f>TITRES_STAT!D2688</f>
        <v>12.59</v>
      </c>
      <c r="C2685" s="2">
        <f t="shared" si="246"/>
        <v>12.290734004332387</v>
      </c>
      <c r="D2685" s="2">
        <f t="shared" si="248"/>
        <v>12.36301854484099</v>
      </c>
      <c r="E2685" s="2">
        <f t="shared" si="247"/>
        <v>-7.2284540508603001E-2</v>
      </c>
      <c r="F2685" s="2">
        <f t="shared" si="251"/>
        <v>0.10094495424095912</v>
      </c>
      <c r="G2685" s="2">
        <f t="shared" si="249"/>
        <v>-0.17322949474956212</v>
      </c>
      <c r="H2685" s="2" t="str">
        <f t="shared" si="250"/>
        <v>Hold</v>
      </c>
    </row>
    <row r="2686" spans="1:8" ht="13.5" x14ac:dyDescent="0.35">
      <c r="A2686" s="4">
        <f>TITRES_STAT!B2689</f>
        <v>45919</v>
      </c>
      <c r="B2686" s="6">
        <f>TITRES_STAT!D2689</f>
        <v>12.48</v>
      </c>
      <c r="C2686" s="2">
        <f t="shared" si="246"/>
        <v>12.261390311358173</v>
      </c>
      <c r="D2686" s="2">
        <f t="shared" si="248"/>
        <v>12.371683837815732</v>
      </c>
      <c r="E2686" s="2">
        <f t="shared" si="247"/>
        <v>-0.11029352645755885</v>
      </c>
      <c r="F2686" s="2">
        <f t="shared" si="251"/>
        <v>5.8697258101255534E-2</v>
      </c>
      <c r="G2686" s="2">
        <f t="shared" si="249"/>
        <v>-0.16899078455881439</v>
      </c>
      <c r="H2686" s="2" t="str">
        <f t="shared" si="250"/>
        <v>Hold</v>
      </c>
    </row>
    <row r="2687" spans="1:8" ht="13.5" x14ac:dyDescent="0.35">
      <c r="A2687" s="4">
        <f>TITRES_STAT!B2690</f>
        <v>45922</v>
      </c>
      <c r="B2687" s="6">
        <f>TITRES_STAT!D2690</f>
        <v>12.35</v>
      </c>
      <c r="C2687" s="2">
        <f t="shared" si="246"/>
        <v>12.202714878841531</v>
      </c>
      <c r="D2687" s="2">
        <f t="shared" si="248"/>
        <v>12.370077627607159</v>
      </c>
      <c r="E2687" s="2">
        <f t="shared" si="247"/>
        <v>-0.16736274876562796</v>
      </c>
      <c r="F2687" s="2">
        <f t="shared" si="251"/>
        <v>1.3485256727878835E-2</v>
      </c>
      <c r="G2687" s="2">
        <f t="shared" si="249"/>
        <v>-0.1808480054935068</v>
      </c>
      <c r="H2687" s="2" t="str">
        <f t="shared" si="250"/>
        <v>Hold</v>
      </c>
    </row>
    <row r="2688" spans="1:8" ht="13.5" x14ac:dyDescent="0.35">
      <c r="A2688" s="4">
        <f>TITRES_STAT!B2691</f>
        <v>45923</v>
      </c>
      <c r="B2688" s="6">
        <f>TITRES_STAT!D2691</f>
        <v>12.2</v>
      </c>
      <c r="C2688" s="2">
        <f t="shared" si="246"/>
        <v>12.166912589788989</v>
      </c>
      <c r="D2688" s="2">
        <f t="shared" si="248"/>
        <v>12.357479284821444</v>
      </c>
      <c r="E2688" s="2">
        <f t="shared" si="247"/>
        <v>-0.19056669503245516</v>
      </c>
      <c r="F2688" s="2">
        <f t="shared" si="251"/>
        <v>-2.7325133624187967E-2</v>
      </c>
      <c r="G2688" s="2">
        <f t="shared" si="249"/>
        <v>-0.16324156140826718</v>
      </c>
      <c r="H2688" s="2" t="str">
        <f t="shared" si="250"/>
        <v>Hold</v>
      </c>
    </row>
    <row r="2689" spans="1:8" ht="13.5" x14ac:dyDescent="0.35">
      <c r="A2689" s="4">
        <f>TITRES_STAT!B2692</f>
        <v>45924</v>
      </c>
      <c r="B2689" s="6">
        <f>TITRES_STAT!D2692</f>
        <v>12.2</v>
      </c>
      <c r="C2689" s="2">
        <f t="shared" si="246"/>
        <v>12.144310652898376</v>
      </c>
      <c r="D2689" s="2">
        <f t="shared" si="248"/>
        <v>12.345814152612448</v>
      </c>
      <c r="E2689" s="2">
        <f t="shared" si="247"/>
        <v>-0.20150349971407167</v>
      </c>
      <c r="F2689" s="2">
        <f t="shared" si="251"/>
        <v>-6.2160806842164712E-2</v>
      </c>
      <c r="G2689" s="2">
        <f t="shared" si="249"/>
        <v>-0.13934269287190695</v>
      </c>
      <c r="H2689" s="2" t="str">
        <f t="shared" si="250"/>
        <v>Hold</v>
      </c>
    </row>
    <row r="2690" spans="1:8" ht="13.5" x14ac:dyDescent="0.35">
      <c r="A2690" s="4">
        <f>TITRES_STAT!B2693</f>
        <v>45925</v>
      </c>
      <c r="B2690" s="6">
        <f>TITRES_STAT!D2693</f>
        <v>12.1</v>
      </c>
      <c r="C2690" s="2">
        <f t="shared" si="246"/>
        <v>12.13749362937555</v>
      </c>
      <c r="D2690" s="2">
        <f t="shared" si="248"/>
        <v>12.327605696863376</v>
      </c>
      <c r="E2690" s="2">
        <f t="shared" si="247"/>
        <v>-0.19011206748782605</v>
      </c>
      <c r="F2690" s="2">
        <f t="shared" si="251"/>
        <v>-8.775105897129698E-2</v>
      </c>
      <c r="G2690" s="2">
        <f t="shared" si="249"/>
        <v>-0.10236100851652907</v>
      </c>
      <c r="H2690" s="2" t="str">
        <f t="shared" si="250"/>
        <v>Hold</v>
      </c>
    </row>
    <row r="2691" spans="1:8" ht="13.5" x14ac:dyDescent="0.35">
      <c r="A2691" s="4">
        <f>TITRES_STAT!B2694</f>
        <v>45926</v>
      </c>
      <c r="B2691" s="6">
        <f>TITRES_STAT!D2694</f>
        <v>12.27</v>
      </c>
      <c r="C2691" s="2">
        <f t="shared" si="246"/>
        <v>12.139417686394696</v>
      </c>
      <c r="D2691" s="2">
        <f t="shared" si="248"/>
        <v>12.32333860820683</v>
      </c>
      <c r="E2691" s="2">
        <f t="shared" si="247"/>
        <v>-0.18392092181213471</v>
      </c>
      <c r="F2691" s="2">
        <f t="shared" si="251"/>
        <v>-0.10698503153946454</v>
      </c>
      <c r="G2691" s="2">
        <f t="shared" si="249"/>
        <v>-7.6935890272670171E-2</v>
      </c>
      <c r="H2691" s="2" t="str">
        <f t="shared" si="250"/>
        <v>Hold</v>
      </c>
    </row>
    <row r="2692" spans="1:8" ht="13.5" x14ac:dyDescent="0.35">
      <c r="A2692" s="4">
        <f>TITRES_STAT!B2695</f>
        <v>45929</v>
      </c>
      <c r="B2692" s="6">
        <f>TITRES_STAT!D2695</f>
        <v>12.3</v>
      </c>
      <c r="C2692" s="2">
        <f t="shared" si="246"/>
        <v>12.179507273103205</v>
      </c>
      <c r="D2692" s="2">
        <f t="shared" si="248"/>
        <v>12.321609822413732</v>
      </c>
      <c r="E2692" s="2">
        <f t="shared" si="247"/>
        <v>-0.14210254931052724</v>
      </c>
      <c r="F2692" s="2">
        <f t="shared" si="251"/>
        <v>-0.11400853509367709</v>
      </c>
      <c r="G2692" s="2">
        <f t="shared" si="249"/>
        <v>-2.8094014216850149E-2</v>
      </c>
      <c r="H2692" s="2" t="str">
        <f t="shared" si="250"/>
        <v>Hold</v>
      </c>
    </row>
    <row r="2693" spans="1:8" ht="13.5" x14ac:dyDescent="0.35">
      <c r="A2693" s="4">
        <f>TITRES_STAT!B2696</f>
        <v>45930</v>
      </c>
      <c r="B2693" s="6">
        <f>TITRES_STAT!D2696</f>
        <v>12.29</v>
      </c>
      <c r="C2693" s="2">
        <f t="shared" si="246"/>
        <v>12.205736923395019</v>
      </c>
      <c r="D2693" s="2">
        <f t="shared" si="248"/>
        <v>12.319268354086788</v>
      </c>
      <c r="E2693" s="2">
        <f t="shared" si="247"/>
        <v>-0.11353143069176852</v>
      </c>
      <c r="F2693" s="2">
        <f t="shared" si="251"/>
        <v>-0.11391311421329539</v>
      </c>
      <c r="G2693" s="2">
        <f t="shared" si="249"/>
        <v>3.8168352152687102E-4</v>
      </c>
      <c r="H2693" s="2" t="str">
        <f t="shared" si="250"/>
        <v>Sell</v>
      </c>
    </row>
  </sheetData>
  <conditionalFormatting sqref="H35:H2693">
    <cfRule type="containsText" dxfId="32" priority="1" stopIfTrue="1" operator="containsText" text="Sell">
      <formula>NOT(ISERROR(SEARCH("Sell",H35)))</formula>
    </cfRule>
    <cfRule type="containsText" dxfId="31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658D-F062-466C-8399-58C7D86112E6}">
  <dimension ref="A1:H2693"/>
  <sheetViews>
    <sheetView workbookViewId="0">
      <selection activeCell="F27" sqref="F27"/>
    </sheetView>
  </sheetViews>
  <sheetFormatPr defaultRowHeight="12.5" x14ac:dyDescent="0.25"/>
  <cols>
    <col min="1" max="1" width="13.36328125" customWidth="1"/>
    <col min="2" max="2" width="13.81640625" customWidth="1"/>
    <col min="3" max="3" width="8.90625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4">
        <f>TITRES_STAT!B5</f>
        <v>42006</v>
      </c>
      <c r="B2" s="2">
        <f>TITRES_STAT!C5</f>
        <v>15.15</v>
      </c>
      <c r="C2" s="2">
        <f>TITRES_STAT!D5</f>
        <v>5.3341000000000003</v>
      </c>
      <c r="D2" s="2">
        <f>TITRES_STAT!E5</f>
        <v>192</v>
      </c>
      <c r="E2" s="2">
        <f>D2</f>
        <v>192</v>
      </c>
      <c r="F2" s="18"/>
      <c r="G2" s="18"/>
      <c r="H2" s="18"/>
    </row>
    <row r="3" spans="1:8" ht="13.5" x14ac:dyDescent="0.25">
      <c r="A3" s="4">
        <f>TITRES_STAT!B6</f>
        <v>42009</v>
      </c>
      <c r="B3" s="2">
        <f>TITRES_STAT!C6</f>
        <v>15.05</v>
      </c>
      <c r="C3" s="2">
        <f>TITRES_STAT!D6</f>
        <v>5.2988999999999997</v>
      </c>
      <c r="D3" s="2">
        <f>TITRES_STAT!E6</f>
        <v>103</v>
      </c>
      <c r="E3" s="2">
        <f>IF(B3&gt;B2, E2+D3, IF(B3&lt;B2, E2-D3, E2))</f>
        <v>89</v>
      </c>
      <c r="F3" s="18"/>
      <c r="G3" s="18"/>
      <c r="H3" s="18"/>
    </row>
    <row r="4" spans="1:8" ht="13.5" x14ac:dyDescent="0.25">
      <c r="A4" s="4">
        <f>TITRES_STAT!B7</f>
        <v>42010</v>
      </c>
      <c r="B4" s="2">
        <f>TITRES_STAT!C7</f>
        <v>15.1</v>
      </c>
      <c r="C4" s="2">
        <f>TITRES_STAT!D7</f>
        <v>5.3164999999999996</v>
      </c>
      <c r="D4" s="2">
        <f>TITRES_STAT!E7</f>
        <v>10008</v>
      </c>
      <c r="E4" s="2">
        <f t="shared" ref="E4:E67" si="0">IF(B4&gt;B3, E3+D4, IF(B4&lt;B3, E3-D4, E3))</f>
        <v>10097</v>
      </c>
      <c r="F4" s="18"/>
      <c r="G4" s="18"/>
      <c r="H4" s="18"/>
    </row>
    <row r="5" spans="1:8" ht="13.5" x14ac:dyDescent="0.25">
      <c r="A5" s="4">
        <f>TITRES_STAT!B8</f>
        <v>42011</v>
      </c>
      <c r="B5" s="2">
        <f>TITRES_STAT!C8</f>
        <v>15</v>
      </c>
      <c r="C5" s="2">
        <f>TITRES_STAT!D8</f>
        <v>5.2812000000000001</v>
      </c>
      <c r="D5" s="2">
        <f>TITRES_STAT!E8</f>
        <v>1445</v>
      </c>
      <c r="E5" s="2">
        <f t="shared" si="0"/>
        <v>8652</v>
      </c>
      <c r="F5" s="18"/>
      <c r="G5" s="18"/>
      <c r="H5" s="18"/>
    </row>
    <row r="6" spans="1:8" ht="13.5" x14ac:dyDescent="0.25">
      <c r="A6" s="4">
        <f>TITRES_STAT!B9</f>
        <v>42012</v>
      </c>
      <c r="B6" s="2">
        <f>TITRES_STAT!C9</f>
        <v>15</v>
      </c>
      <c r="C6" s="2">
        <f>TITRES_STAT!D9</f>
        <v>5.2812000000000001</v>
      </c>
      <c r="D6" s="2">
        <f>TITRES_STAT!E9</f>
        <v>5000</v>
      </c>
      <c r="E6" s="2">
        <f t="shared" si="0"/>
        <v>8652</v>
      </c>
      <c r="F6" s="18"/>
      <c r="G6" s="18"/>
      <c r="H6" s="18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4">
        <f>TITRES_STAT!B10</f>
        <v>42013</v>
      </c>
      <c r="B7" s="2">
        <f>TITRES_STAT!C10</f>
        <v>15</v>
      </c>
      <c r="C7" s="2">
        <f>TITRES_STAT!D10</f>
        <v>5.2812000000000001</v>
      </c>
      <c r="D7" s="2">
        <f>TITRES_STAT!E10</f>
        <v>21586</v>
      </c>
      <c r="E7" s="2">
        <f t="shared" si="0"/>
        <v>8652</v>
      </c>
      <c r="F7" s="18" t="str">
        <f>IF(E7&gt;E2,"BULLISH",IF(E7&lt;E2,"BEARISH","NEUTRAL"))</f>
        <v>BULLISH</v>
      </c>
      <c r="G7" s="18" t="str">
        <f t="shared" ref="G7:G70" si="2">IF((E7-E2)/E2 &gt; 0.02, "STRONG",
 IF((E7-E2)/E2 &lt; -0.02, "WEAK", "NEUTRAL"))</f>
        <v>STRONG</v>
      </c>
      <c r="H7" s="18" t="str">
        <f t="shared" si="1"/>
        <v>BULLISH DIVERGENCE</v>
      </c>
    </row>
    <row r="8" spans="1:8" ht="13.5" x14ac:dyDescent="0.25">
      <c r="A8" s="4">
        <f>TITRES_STAT!B11</f>
        <v>42016</v>
      </c>
      <c r="B8" s="2">
        <f>TITRES_STAT!C11</f>
        <v>15.15</v>
      </c>
      <c r="C8" s="2">
        <f>TITRES_STAT!D11</f>
        <v>5.3341000000000003</v>
      </c>
      <c r="D8" s="2">
        <f>TITRES_STAT!E11</f>
        <v>7185</v>
      </c>
      <c r="E8" s="2">
        <f t="shared" si="0"/>
        <v>15837</v>
      </c>
      <c r="F8" s="18" t="str">
        <f t="shared" ref="F8:F71" si="3">IF(E8&gt;E3,"BULLISH",IF(E8&lt;E3,"BEARISH","NEUTRAL"))</f>
        <v>BULLISH</v>
      </c>
      <c r="G8" s="18" t="str">
        <f t="shared" si="2"/>
        <v>STRONG</v>
      </c>
      <c r="H8" s="18" t="str">
        <f t="shared" si="1"/>
        <v>CONFIRMED BULLISH</v>
      </c>
    </row>
    <row r="9" spans="1:8" ht="13.5" x14ac:dyDescent="0.25">
      <c r="A9" s="4">
        <f>TITRES_STAT!B12</f>
        <v>42017</v>
      </c>
      <c r="B9" s="2">
        <f>TITRES_STAT!C12</f>
        <v>15.15</v>
      </c>
      <c r="C9" s="2">
        <f>TITRES_STAT!D12</f>
        <v>5.3341000000000003</v>
      </c>
      <c r="D9" s="2">
        <f>TITRES_STAT!E12</f>
        <v>2903</v>
      </c>
      <c r="E9" s="2">
        <f t="shared" si="0"/>
        <v>15837</v>
      </c>
      <c r="F9" s="18" t="str">
        <f t="shared" si="3"/>
        <v>BULLISH</v>
      </c>
      <c r="G9" s="18" t="str">
        <f t="shared" si="2"/>
        <v>STRONG</v>
      </c>
      <c r="H9" s="18" t="str">
        <f t="shared" si="1"/>
        <v>CONFIRMED BULLISH</v>
      </c>
    </row>
    <row r="10" spans="1:8" ht="13.5" x14ac:dyDescent="0.25">
      <c r="A10" s="4">
        <f>TITRES_STAT!B13</f>
        <v>42019</v>
      </c>
      <c r="B10" s="2">
        <f>TITRES_STAT!C13</f>
        <v>15.13</v>
      </c>
      <c r="C10" s="2">
        <f>TITRES_STAT!D13</f>
        <v>5.327</v>
      </c>
      <c r="D10" s="2">
        <f>TITRES_STAT!E13</f>
        <v>1549</v>
      </c>
      <c r="E10" s="2">
        <f t="shared" si="0"/>
        <v>14288</v>
      </c>
      <c r="F10" s="18" t="str">
        <f t="shared" si="3"/>
        <v>BULLISH</v>
      </c>
      <c r="G10" s="18" t="str">
        <f t="shared" si="2"/>
        <v>STRONG</v>
      </c>
      <c r="H10" s="18" t="str">
        <f t="shared" si="1"/>
        <v>CONFIRMED BULLISH</v>
      </c>
    </row>
    <row r="11" spans="1:8" ht="13.5" x14ac:dyDescent="0.25">
      <c r="A11" s="4">
        <f>TITRES_STAT!B14</f>
        <v>42020</v>
      </c>
      <c r="B11" s="2">
        <f>TITRES_STAT!C14</f>
        <v>15.9</v>
      </c>
      <c r="C11" s="2">
        <f>TITRES_STAT!D14</f>
        <v>5.5980999999999996</v>
      </c>
      <c r="D11" s="2">
        <f>TITRES_STAT!E14</f>
        <v>721149</v>
      </c>
      <c r="E11" s="2">
        <f t="shared" si="0"/>
        <v>735437</v>
      </c>
      <c r="F11" s="18" t="str">
        <f t="shared" si="3"/>
        <v>BULLISH</v>
      </c>
      <c r="G11" s="18" t="str">
        <f t="shared" si="2"/>
        <v>STRONG</v>
      </c>
      <c r="H11" s="18" t="str">
        <f t="shared" si="1"/>
        <v>CONFIRMED BULLISH</v>
      </c>
    </row>
    <row r="12" spans="1:8" ht="13.5" x14ac:dyDescent="0.25">
      <c r="A12" s="4">
        <f>TITRES_STAT!B15</f>
        <v>42023</v>
      </c>
      <c r="B12" s="2">
        <f>TITRES_STAT!C15</f>
        <v>16.399999999999999</v>
      </c>
      <c r="C12" s="2">
        <f>TITRES_STAT!D15</f>
        <v>5.7742000000000004</v>
      </c>
      <c r="D12" s="2">
        <f>TITRES_STAT!E15</f>
        <v>126687</v>
      </c>
      <c r="E12" s="2">
        <f t="shared" si="0"/>
        <v>862124</v>
      </c>
      <c r="F12" s="18" t="str">
        <f t="shared" si="3"/>
        <v>BULLISH</v>
      </c>
      <c r="G12" s="18" t="str">
        <f t="shared" si="2"/>
        <v>STRONG</v>
      </c>
      <c r="H12" s="18" t="str">
        <f t="shared" si="1"/>
        <v>CONFIRMED BULLISH</v>
      </c>
    </row>
    <row r="13" spans="1:8" ht="13.5" x14ac:dyDescent="0.25">
      <c r="A13" s="4">
        <f>TITRES_STAT!B16</f>
        <v>42024</v>
      </c>
      <c r="B13" s="2">
        <f>TITRES_STAT!C16</f>
        <v>16.7</v>
      </c>
      <c r="C13" s="2">
        <f>TITRES_STAT!D16</f>
        <v>5.8798000000000004</v>
      </c>
      <c r="D13" s="2">
        <f>TITRES_STAT!E16</f>
        <v>32357</v>
      </c>
      <c r="E13" s="2">
        <f t="shared" si="0"/>
        <v>894481</v>
      </c>
      <c r="F13" s="18" t="str">
        <f t="shared" si="3"/>
        <v>BULLISH</v>
      </c>
      <c r="G13" s="18" t="str">
        <f t="shared" si="2"/>
        <v>STRONG</v>
      </c>
      <c r="H13" s="18" t="str">
        <f t="shared" si="1"/>
        <v>CONFIRMED BULLISH</v>
      </c>
    </row>
    <row r="14" spans="1:8" ht="13.5" x14ac:dyDescent="0.25">
      <c r="A14" s="4">
        <f>TITRES_STAT!B17</f>
        <v>42025</v>
      </c>
      <c r="B14" s="2">
        <f>TITRES_STAT!C17</f>
        <v>16.600000000000001</v>
      </c>
      <c r="C14" s="2">
        <f>TITRES_STAT!D17</f>
        <v>5.8445999999999998</v>
      </c>
      <c r="D14" s="2">
        <f>TITRES_STAT!E17</f>
        <v>38860</v>
      </c>
      <c r="E14" s="2">
        <f t="shared" si="0"/>
        <v>855621</v>
      </c>
      <c r="F14" s="18" t="str">
        <f t="shared" si="3"/>
        <v>BULLISH</v>
      </c>
      <c r="G14" s="18" t="str">
        <f t="shared" si="2"/>
        <v>STRONG</v>
      </c>
      <c r="H14" s="18" t="str">
        <f t="shared" si="1"/>
        <v>CONFIRMED BULLISH</v>
      </c>
    </row>
    <row r="15" spans="1:8" ht="13.5" x14ac:dyDescent="0.25">
      <c r="A15" s="4">
        <f>TITRES_STAT!B18</f>
        <v>42026</v>
      </c>
      <c r="B15" s="2">
        <f>TITRES_STAT!C18</f>
        <v>16.7</v>
      </c>
      <c r="C15" s="2">
        <f>TITRES_STAT!D18</f>
        <v>5.8798000000000004</v>
      </c>
      <c r="D15" s="2">
        <f>TITRES_STAT!E18</f>
        <v>77566</v>
      </c>
      <c r="E15" s="2">
        <f t="shared" si="0"/>
        <v>933187</v>
      </c>
      <c r="F15" s="18" t="str">
        <f t="shared" si="3"/>
        <v>BULLISH</v>
      </c>
      <c r="G15" s="18" t="str">
        <f t="shared" si="2"/>
        <v>STRONG</v>
      </c>
      <c r="H15" s="18" t="str">
        <f t="shared" si="1"/>
        <v>CONFIRMED BULLISH</v>
      </c>
    </row>
    <row r="16" spans="1:8" ht="13.5" x14ac:dyDescent="0.25">
      <c r="A16" s="4">
        <f>TITRES_STAT!B19</f>
        <v>42027</v>
      </c>
      <c r="B16" s="2">
        <f>TITRES_STAT!C19</f>
        <v>16.899999999999999</v>
      </c>
      <c r="C16" s="2">
        <f>TITRES_STAT!D19</f>
        <v>5.9501999999999997</v>
      </c>
      <c r="D16" s="2">
        <f>TITRES_STAT!E19</f>
        <v>21727</v>
      </c>
      <c r="E16" s="2">
        <f t="shared" si="0"/>
        <v>954914</v>
      </c>
      <c r="F16" s="18" t="str">
        <f t="shared" si="3"/>
        <v>BULLISH</v>
      </c>
      <c r="G16" s="18" t="str">
        <f t="shared" si="2"/>
        <v>STRONG</v>
      </c>
      <c r="H16" s="18" t="str">
        <f t="shared" si="1"/>
        <v>CONFIRMED BULLISH</v>
      </c>
    </row>
    <row r="17" spans="1:8" ht="13.5" x14ac:dyDescent="0.25">
      <c r="A17" s="4">
        <f>TITRES_STAT!B20</f>
        <v>42030</v>
      </c>
      <c r="B17" s="2">
        <f>TITRES_STAT!C20</f>
        <v>17</v>
      </c>
      <c r="C17" s="2">
        <f>TITRES_STAT!D20</f>
        <v>5.9854000000000003</v>
      </c>
      <c r="D17" s="2">
        <f>TITRES_STAT!E20</f>
        <v>20460</v>
      </c>
      <c r="E17" s="2">
        <f t="shared" si="0"/>
        <v>975374</v>
      </c>
      <c r="F17" s="18" t="str">
        <f t="shared" si="3"/>
        <v>BULLISH</v>
      </c>
      <c r="G17" s="18" t="str">
        <f t="shared" si="2"/>
        <v>STRONG</v>
      </c>
      <c r="H17" s="18" t="str">
        <f t="shared" si="1"/>
        <v>CONFIRMED BULLISH</v>
      </c>
    </row>
    <row r="18" spans="1:8" ht="13.5" x14ac:dyDescent="0.25">
      <c r="A18" s="4">
        <f>TITRES_STAT!B21</f>
        <v>42031</v>
      </c>
      <c r="B18" s="2">
        <f>TITRES_STAT!C21</f>
        <v>16.899999999999999</v>
      </c>
      <c r="C18" s="2">
        <f>TITRES_STAT!D21</f>
        <v>5.9501999999999997</v>
      </c>
      <c r="D18" s="2">
        <f>TITRES_STAT!E21</f>
        <v>2046</v>
      </c>
      <c r="E18" s="2">
        <f t="shared" si="0"/>
        <v>973328</v>
      </c>
      <c r="F18" s="18" t="str">
        <f t="shared" si="3"/>
        <v>BULLISH</v>
      </c>
      <c r="G18" s="18" t="str">
        <f t="shared" si="2"/>
        <v>STRONG</v>
      </c>
      <c r="H18" s="18" t="str">
        <f t="shared" si="1"/>
        <v>CONFIRMED BULLISH</v>
      </c>
    </row>
    <row r="19" spans="1:8" ht="13.5" x14ac:dyDescent="0.25">
      <c r="A19" s="4">
        <f>TITRES_STAT!B22</f>
        <v>42032</v>
      </c>
      <c r="B19" s="2">
        <f>TITRES_STAT!C22</f>
        <v>16.64</v>
      </c>
      <c r="C19" s="2">
        <f>TITRES_STAT!D22</f>
        <v>5.8586999999999998</v>
      </c>
      <c r="D19" s="2">
        <f>TITRES_STAT!E22</f>
        <v>1755</v>
      </c>
      <c r="E19" s="2">
        <f t="shared" si="0"/>
        <v>971573</v>
      </c>
      <c r="F19" s="18" t="str">
        <f t="shared" si="3"/>
        <v>BULLISH</v>
      </c>
      <c r="G19" s="18" t="str">
        <f t="shared" si="2"/>
        <v>STRONG</v>
      </c>
      <c r="H19" s="18" t="str">
        <f t="shared" si="1"/>
        <v>CONFIRMED BULLISH</v>
      </c>
    </row>
    <row r="20" spans="1:8" ht="13.5" x14ac:dyDescent="0.25">
      <c r="A20" s="4">
        <f>TITRES_STAT!B23</f>
        <v>42033</v>
      </c>
      <c r="B20" s="2">
        <f>TITRES_STAT!C23</f>
        <v>17</v>
      </c>
      <c r="C20" s="2">
        <f>TITRES_STAT!D23</f>
        <v>5.9854000000000003</v>
      </c>
      <c r="D20" s="2">
        <f>TITRES_STAT!E23</f>
        <v>21984</v>
      </c>
      <c r="E20" s="2">
        <f t="shared" si="0"/>
        <v>993557</v>
      </c>
      <c r="F20" s="18" t="str">
        <f t="shared" si="3"/>
        <v>BULLISH</v>
      </c>
      <c r="G20" s="18" t="str">
        <f t="shared" si="2"/>
        <v>STRONG</v>
      </c>
      <c r="H20" s="18" t="str">
        <f t="shared" si="1"/>
        <v>CONFIRMED BULLISH</v>
      </c>
    </row>
    <row r="21" spans="1:8" ht="13.5" x14ac:dyDescent="0.25">
      <c r="A21" s="4">
        <f>TITRES_STAT!B24</f>
        <v>42034</v>
      </c>
      <c r="B21" s="2">
        <f>TITRES_STAT!C24</f>
        <v>17</v>
      </c>
      <c r="C21" s="2">
        <f>TITRES_STAT!D24</f>
        <v>5.9854000000000003</v>
      </c>
      <c r="D21" s="2">
        <f>TITRES_STAT!E24</f>
        <v>1209</v>
      </c>
      <c r="E21" s="2">
        <f t="shared" si="0"/>
        <v>993557</v>
      </c>
      <c r="F21" s="18" t="str">
        <f t="shared" si="3"/>
        <v>BULLISH</v>
      </c>
      <c r="G21" s="18" t="str">
        <f t="shared" si="2"/>
        <v>STRONG</v>
      </c>
      <c r="H21" s="18" t="str">
        <f t="shared" si="1"/>
        <v>CONFIRMED BULLISH</v>
      </c>
    </row>
    <row r="22" spans="1:8" ht="13.5" x14ac:dyDescent="0.25">
      <c r="A22" s="4">
        <f>TITRES_STAT!B25</f>
        <v>42037</v>
      </c>
      <c r="B22" s="2">
        <f>TITRES_STAT!C25</f>
        <v>17.079999999999998</v>
      </c>
      <c r="C22" s="2">
        <f>TITRES_STAT!D25</f>
        <v>6.0136000000000003</v>
      </c>
      <c r="D22" s="2">
        <f>TITRES_STAT!E25</f>
        <v>11977</v>
      </c>
      <c r="E22" s="2">
        <f t="shared" si="0"/>
        <v>1005534</v>
      </c>
      <c r="F22" s="18" t="str">
        <f t="shared" si="3"/>
        <v>BULLISH</v>
      </c>
      <c r="G22" s="18" t="str">
        <f t="shared" si="2"/>
        <v>STRONG</v>
      </c>
      <c r="H22" s="18" t="str">
        <f t="shared" si="1"/>
        <v>CONFIRMED BULLISH</v>
      </c>
    </row>
    <row r="23" spans="1:8" ht="13.5" x14ac:dyDescent="0.25">
      <c r="A23" s="4">
        <f>TITRES_STAT!B26</f>
        <v>42038</v>
      </c>
      <c r="B23" s="2">
        <f>TITRES_STAT!C26</f>
        <v>17.079999999999998</v>
      </c>
      <c r="C23" s="2">
        <f>TITRES_STAT!D26</f>
        <v>6.0136000000000003</v>
      </c>
      <c r="D23" s="2">
        <f>TITRES_STAT!E26</f>
        <v>0</v>
      </c>
      <c r="E23" s="2">
        <f t="shared" si="0"/>
        <v>1005534</v>
      </c>
      <c r="F23" s="18" t="str">
        <f t="shared" si="3"/>
        <v>BULLISH</v>
      </c>
      <c r="G23" s="18" t="str">
        <f t="shared" si="2"/>
        <v>STRONG</v>
      </c>
      <c r="H23" s="18" t="str">
        <f t="shared" si="1"/>
        <v>CONFIRMED BULLISH</v>
      </c>
    </row>
    <row r="24" spans="1:8" ht="13.5" x14ac:dyDescent="0.25">
      <c r="A24" s="4">
        <f>TITRES_STAT!B27</f>
        <v>42039</v>
      </c>
      <c r="B24" s="2">
        <f>TITRES_STAT!C27</f>
        <v>17</v>
      </c>
      <c r="C24" s="2">
        <f>TITRES_STAT!D27</f>
        <v>5.9854000000000003</v>
      </c>
      <c r="D24" s="2">
        <f>TITRES_STAT!E27</f>
        <v>2540</v>
      </c>
      <c r="E24" s="2">
        <f t="shared" si="0"/>
        <v>1002994</v>
      </c>
      <c r="F24" s="18" t="str">
        <f t="shared" si="3"/>
        <v>BULLISH</v>
      </c>
      <c r="G24" s="18" t="str">
        <f t="shared" si="2"/>
        <v>STRONG</v>
      </c>
      <c r="H24" s="18" t="str">
        <f t="shared" si="1"/>
        <v>CONFIRMED BULLISH</v>
      </c>
    </row>
    <row r="25" spans="1:8" ht="13.5" x14ac:dyDescent="0.25">
      <c r="A25" s="4">
        <f>TITRES_STAT!B28</f>
        <v>42040</v>
      </c>
      <c r="B25" s="2">
        <f>TITRES_STAT!C28</f>
        <v>17</v>
      </c>
      <c r="C25" s="2">
        <f>TITRES_STAT!D28</f>
        <v>5.9854000000000003</v>
      </c>
      <c r="D25" s="2">
        <f>TITRES_STAT!E28</f>
        <v>5337</v>
      </c>
      <c r="E25" s="2">
        <f t="shared" si="0"/>
        <v>1002994</v>
      </c>
      <c r="F25" s="18" t="str">
        <f t="shared" si="3"/>
        <v>BULLISH</v>
      </c>
      <c r="G25" s="18" t="str">
        <f t="shared" si="2"/>
        <v>NEUTRAL</v>
      </c>
      <c r="H25" s="18" t="str">
        <f t="shared" si="1"/>
        <v>NEUTRAL</v>
      </c>
    </row>
    <row r="26" spans="1:8" ht="13.5" x14ac:dyDescent="0.25">
      <c r="A26" s="4">
        <f>TITRES_STAT!B29</f>
        <v>42041</v>
      </c>
      <c r="B26" s="2">
        <f>TITRES_STAT!C29</f>
        <v>17</v>
      </c>
      <c r="C26" s="2">
        <f>TITRES_STAT!D29</f>
        <v>5.9854000000000003</v>
      </c>
      <c r="D26" s="2">
        <f>TITRES_STAT!E29</f>
        <v>178</v>
      </c>
      <c r="E26" s="2">
        <f t="shared" si="0"/>
        <v>1002994</v>
      </c>
      <c r="F26" s="18" t="str">
        <f t="shared" si="3"/>
        <v>BULLISH</v>
      </c>
      <c r="G26" s="18" t="str">
        <f t="shared" si="2"/>
        <v>NEUTRAL</v>
      </c>
      <c r="H26" s="18" t="str">
        <f t="shared" si="1"/>
        <v>NEUTRAL</v>
      </c>
    </row>
    <row r="27" spans="1:8" ht="13.5" x14ac:dyDescent="0.25">
      <c r="A27" s="4">
        <f>TITRES_STAT!B30</f>
        <v>42044</v>
      </c>
      <c r="B27" s="2">
        <f>TITRES_STAT!C30</f>
        <v>16.97</v>
      </c>
      <c r="C27" s="2">
        <f>TITRES_STAT!D30</f>
        <v>5.9748999999999999</v>
      </c>
      <c r="D27" s="2">
        <f>TITRES_STAT!E30</f>
        <v>306</v>
      </c>
      <c r="E27" s="2">
        <f t="shared" si="0"/>
        <v>1002688</v>
      </c>
      <c r="F27" s="18" t="str">
        <f t="shared" si="3"/>
        <v>BEARISH</v>
      </c>
      <c r="G27" s="18" t="str">
        <f t="shared" si="2"/>
        <v>NEUTRAL</v>
      </c>
      <c r="H27" s="18" t="str">
        <f t="shared" si="1"/>
        <v>CONFIRMED BEARISH</v>
      </c>
    </row>
    <row r="28" spans="1:8" ht="13.5" x14ac:dyDescent="0.25">
      <c r="A28" s="4">
        <f>TITRES_STAT!B31</f>
        <v>42045</v>
      </c>
      <c r="B28" s="2">
        <f>TITRES_STAT!C31</f>
        <v>16.989999999999998</v>
      </c>
      <c r="C28" s="2">
        <f>TITRES_STAT!D31</f>
        <v>5.9819000000000004</v>
      </c>
      <c r="D28" s="2">
        <f>TITRES_STAT!E31</f>
        <v>4708</v>
      </c>
      <c r="E28" s="2">
        <f t="shared" si="0"/>
        <v>1007396</v>
      </c>
      <c r="F28" s="18" t="str">
        <f t="shared" si="3"/>
        <v>BULLISH</v>
      </c>
      <c r="G28" s="18" t="str">
        <f t="shared" si="2"/>
        <v>NEUTRAL</v>
      </c>
      <c r="H28" s="18" t="str">
        <f t="shared" si="1"/>
        <v>BULLISH DIVERGENCE</v>
      </c>
    </row>
    <row r="29" spans="1:8" ht="13.5" x14ac:dyDescent="0.25">
      <c r="A29" s="4">
        <f>TITRES_STAT!B32</f>
        <v>42046</v>
      </c>
      <c r="B29" s="2">
        <f>TITRES_STAT!C32</f>
        <v>16.95</v>
      </c>
      <c r="C29" s="2">
        <f>TITRES_STAT!D32</f>
        <v>5.9678000000000004</v>
      </c>
      <c r="D29" s="2">
        <f>TITRES_STAT!E32</f>
        <v>1319</v>
      </c>
      <c r="E29" s="2">
        <f t="shared" si="0"/>
        <v>1006077</v>
      </c>
      <c r="F29" s="18" t="str">
        <f t="shared" si="3"/>
        <v>BULLISH</v>
      </c>
      <c r="G29" s="18" t="str">
        <f t="shared" si="2"/>
        <v>NEUTRAL</v>
      </c>
      <c r="H29" s="18" t="str">
        <f t="shared" si="1"/>
        <v>BULLISH DIVERGENCE</v>
      </c>
    </row>
    <row r="30" spans="1:8" ht="13.5" x14ac:dyDescent="0.25">
      <c r="A30" s="4">
        <f>TITRES_STAT!B33</f>
        <v>42047</v>
      </c>
      <c r="B30" s="2">
        <f>TITRES_STAT!C33</f>
        <v>16.940000000000001</v>
      </c>
      <c r="C30" s="2">
        <f>TITRES_STAT!D33</f>
        <v>5.9642999999999997</v>
      </c>
      <c r="D30" s="2">
        <f>TITRES_STAT!E33</f>
        <v>364</v>
      </c>
      <c r="E30" s="2">
        <f t="shared" si="0"/>
        <v>1005713</v>
      </c>
      <c r="F30" s="18" t="str">
        <f t="shared" si="3"/>
        <v>BULLISH</v>
      </c>
      <c r="G30" s="18" t="str">
        <f t="shared" si="2"/>
        <v>NEUTRAL</v>
      </c>
      <c r="H30" s="18" t="str">
        <f t="shared" si="1"/>
        <v>BULLISH DIVERGENCE</v>
      </c>
    </row>
    <row r="31" spans="1:8" ht="13.5" x14ac:dyDescent="0.25">
      <c r="A31" s="4">
        <f>TITRES_STAT!B34</f>
        <v>42048</v>
      </c>
      <c r="B31" s="2">
        <f>TITRES_STAT!C34</f>
        <v>16.899999999999999</v>
      </c>
      <c r="C31" s="2">
        <f>TITRES_STAT!D34</f>
        <v>5.9501999999999997</v>
      </c>
      <c r="D31" s="2">
        <f>TITRES_STAT!E34</f>
        <v>2245</v>
      </c>
      <c r="E31" s="2">
        <f t="shared" si="0"/>
        <v>1003468</v>
      </c>
      <c r="F31" s="18" t="str">
        <f t="shared" si="3"/>
        <v>BULLISH</v>
      </c>
      <c r="G31" s="18" t="str">
        <f t="shared" si="2"/>
        <v>NEUTRAL</v>
      </c>
      <c r="H31" s="18" t="str">
        <f t="shared" si="1"/>
        <v>BULLISH DIVERGENCE</v>
      </c>
    </row>
    <row r="32" spans="1:8" ht="13.5" x14ac:dyDescent="0.25">
      <c r="A32" s="4">
        <f>TITRES_STAT!B35</f>
        <v>42051</v>
      </c>
      <c r="B32" s="2">
        <f>TITRES_STAT!C35</f>
        <v>16.899999999999999</v>
      </c>
      <c r="C32" s="2">
        <f>TITRES_STAT!D35</f>
        <v>5.9501999999999997</v>
      </c>
      <c r="D32" s="2">
        <f>TITRES_STAT!E35</f>
        <v>0</v>
      </c>
      <c r="E32" s="2">
        <f t="shared" si="0"/>
        <v>1003468</v>
      </c>
      <c r="F32" s="18" t="str">
        <f t="shared" si="3"/>
        <v>BULLISH</v>
      </c>
      <c r="G32" s="18" t="str">
        <f t="shared" si="2"/>
        <v>NEUTRAL</v>
      </c>
      <c r="H32" s="18" t="str">
        <f t="shared" si="1"/>
        <v>BULLISH DIVERGENCE</v>
      </c>
    </row>
    <row r="33" spans="1:8" ht="13.5" x14ac:dyDescent="0.25">
      <c r="A33" s="4">
        <f>TITRES_STAT!B36</f>
        <v>42052</v>
      </c>
      <c r="B33" s="2">
        <f>TITRES_STAT!C36</f>
        <v>16.899999999999999</v>
      </c>
      <c r="C33" s="2">
        <f>TITRES_STAT!D36</f>
        <v>5.9501999999999997</v>
      </c>
      <c r="D33" s="2">
        <f>TITRES_STAT!E36</f>
        <v>1132</v>
      </c>
      <c r="E33" s="2">
        <f t="shared" si="0"/>
        <v>1003468</v>
      </c>
      <c r="F33" s="18" t="str">
        <f t="shared" si="3"/>
        <v>BEARISH</v>
      </c>
      <c r="G33" s="18" t="str">
        <f t="shared" si="2"/>
        <v>NEUTRAL</v>
      </c>
      <c r="H33" s="18" t="str">
        <f t="shared" si="1"/>
        <v>CONFIRMED BEARISH</v>
      </c>
    </row>
    <row r="34" spans="1:8" ht="13.5" x14ac:dyDescent="0.25">
      <c r="A34" s="4">
        <f>TITRES_STAT!B37</f>
        <v>42053</v>
      </c>
      <c r="B34" s="2">
        <f>TITRES_STAT!C37</f>
        <v>16.899999999999999</v>
      </c>
      <c r="C34" s="2">
        <f>TITRES_STAT!D37</f>
        <v>5.9501999999999997</v>
      </c>
      <c r="D34" s="2">
        <f>TITRES_STAT!E37</f>
        <v>810</v>
      </c>
      <c r="E34" s="2">
        <f t="shared" si="0"/>
        <v>1003468</v>
      </c>
      <c r="F34" s="18" t="str">
        <f t="shared" si="3"/>
        <v>BEARISH</v>
      </c>
      <c r="G34" s="18" t="str">
        <f t="shared" si="2"/>
        <v>NEUTRAL</v>
      </c>
      <c r="H34" s="18" t="str">
        <f t="shared" si="1"/>
        <v>CONFIRMED BEARISH</v>
      </c>
    </row>
    <row r="35" spans="1:8" ht="13.5" x14ac:dyDescent="0.25">
      <c r="A35" s="4">
        <f>TITRES_STAT!B38</f>
        <v>42054</v>
      </c>
      <c r="B35" s="2">
        <f>TITRES_STAT!C38</f>
        <v>16.89</v>
      </c>
      <c r="C35" s="2">
        <f>TITRES_STAT!D38</f>
        <v>5.9466999999999999</v>
      </c>
      <c r="D35" s="2">
        <f>TITRES_STAT!E38</f>
        <v>950</v>
      </c>
      <c r="E35" s="2">
        <f t="shared" si="0"/>
        <v>1002518</v>
      </c>
      <c r="F35" s="18" t="str">
        <f t="shared" si="3"/>
        <v>BEARISH</v>
      </c>
      <c r="G35" s="18" t="str">
        <f t="shared" si="2"/>
        <v>NEUTRAL</v>
      </c>
      <c r="H35" s="18" t="str">
        <f t="shared" si="1"/>
        <v>CONFIRMED BEARISH</v>
      </c>
    </row>
    <row r="36" spans="1:8" ht="13.5" x14ac:dyDescent="0.25">
      <c r="A36" s="4">
        <f>TITRES_STAT!B39</f>
        <v>42055</v>
      </c>
      <c r="B36" s="2">
        <f>TITRES_STAT!C39</f>
        <v>16.88</v>
      </c>
      <c r="C36" s="2">
        <f>TITRES_STAT!D39</f>
        <v>5.9432</v>
      </c>
      <c r="D36" s="2">
        <f>TITRES_STAT!E39</f>
        <v>3341</v>
      </c>
      <c r="E36" s="2">
        <f t="shared" si="0"/>
        <v>999177</v>
      </c>
      <c r="F36" s="18" t="str">
        <f t="shared" si="3"/>
        <v>BEARISH</v>
      </c>
      <c r="G36" s="18" t="str">
        <f t="shared" si="2"/>
        <v>NEUTRAL</v>
      </c>
      <c r="H36" s="18" t="str">
        <f t="shared" si="1"/>
        <v>CONFIRMED BEARISH</v>
      </c>
    </row>
    <row r="37" spans="1:8" ht="13.5" x14ac:dyDescent="0.25">
      <c r="A37" s="4">
        <f>TITRES_STAT!B40</f>
        <v>42058</v>
      </c>
      <c r="B37" s="2">
        <f>TITRES_STAT!C40</f>
        <v>16.88</v>
      </c>
      <c r="C37" s="2">
        <f>TITRES_STAT!D40</f>
        <v>5.9432</v>
      </c>
      <c r="D37" s="2">
        <f>TITRES_STAT!E40</f>
        <v>1203</v>
      </c>
      <c r="E37" s="2">
        <f t="shared" si="0"/>
        <v>999177</v>
      </c>
      <c r="F37" s="18" t="str">
        <f t="shared" si="3"/>
        <v>BEARISH</v>
      </c>
      <c r="G37" s="18" t="str">
        <f t="shared" si="2"/>
        <v>NEUTRAL</v>
      </c>
      <c r="H37" s="18" t="str">
        <f t="shared" si="1"/>
        <v>CONFIRMED BEARISH</v>
      </c>
    </row>
    <row r="38" spans="1:8" ht="13.5" x14ac:dyDescent="0.25">
      <c r="A38" s="4">
        <f>TITRES_STAT!B41</f>
        <v>42059</v>
      </c>
      <c r="B38" s="2">
        <f>TITRES_STAT!C41</f>
        <v>16.95</v>
      </c>
      <c r="C38" s="2">
        <f>TITRES_STAT!D41</f>
        <v>5.9678000000000004</v>
      </c>
      <c r="D38" s="2">
        <f>TITRES_STAT!E41</f>
        <v>10299</v>
      </c>
      <c r="E38" s="2">
        <f t="shared" si="0"/>
        <v>1009476</v>
      </c>
      <c r="F38" s="18" t="str">
        <f t="shared" si="3"/>
        <v>BULLISH</v>
      </c>
      <c r="G38" s="18" t="str">
        <f t="shared" si="2"/>
        <v>NEUTRAL</v>
      </c>
      <c r="H38" s="18" t="str">
        <f t="shared" si="1"/>
        <v>CONFIRMED BULLISH</v>
      </c>
    </row>
    <row r="39" spans="1:8" ht="13.5" x14ac:dyDescent="0.25">
      <c r="A39" s="4">
        <f>TITRES_STAT!B42</f>
        <v>42060</v>
      </c>
      <c r="B39" s="2">
        <f>TITRES_STAT!C42</f>
        <v>16.95</v>
      </c>
      <c r="C39" s="2">
        <f>TITRES_STAT!D42</f>
        <v>5.9678000000000004</v>
      </c>
      <c r="D39" s="2">
        <f>TITRES_STAT!E42</f>
        <v>370</v>
      </c>
      <c r="E39" s="2">
        <f t="shared" si="0"/>
        <v>1009476</v>
      </c>
      <c r="F39" s="18" t="str">
        <f t="shared" si="3"/>
        <v>BULLISH</v>
      </c>
      <c r="G39" s="18" t="str">
        <f t="shared" si="2"/>
        <v>NEUTRAL</v>
      </c>
      <c r="H39" s="18" t="str">
        <f t="shared" si="1"/>
        <v>CONFIRMED BULLISH</v>
      </c>
    </row>
    <row r="40" spans="1:8" ht="13.5" x14ac:dyDescent="0.25">
      <c r="A40" s="4">
        <f>TITRES_STAT!B43</f>
        <v>42061</v>
      </c>
      <c r="B40" s="2">
        <f>TITRES_STAT!C43</f>
        <v>17.3</v>
      </c>
      <c r="C40" s="2">
        <f>TITRES_STAT!D43</f>
        <v>6.0910000000000002</v>
      </c>
      <c r="D40" s="2">
        <f>TITRES_STAT!E43</f>
        <v>3412</v>
      </c>
      <c r="E40" s="2">
        <f t="shared" si="0"/>
        <v>1012888</v>
      </c>
      <c r="F40" s="18" t="str">
        <f t="shared" si="3"/>
        <v>BULLISH</v>
      </c>
      <c r="G40" s="18" t="str">
        <f t="shared" si="2"/>
        <v>NEUTRAL</v>
      </c>
      <c r="H40" s="18" t="str">
        <f t="shared" si="1"/>
        <v>CONFIRMED BULLISH</v>
      </c>
    </row>
    <row r="41" spans="1:8" ht="13.5" x14ac:dyDescent="0.25">
      <c r="A41" s="4">
        <f>TITRES_STAT!B44</f>
        <v>42062</v>
      </c>
      <c r="B41" s="2">
        <f>TITRES_STAT!C44</f>
        <v>17.3</v>
      </c>
      <c r="C41" s="2">
        <f>TITRES_STAT!D44</f>
        <v>6.0910000000000002</v>
      </c>
      <c r="D41" s="2">
        <f>TITRES_STAT!E44</f>
        <v>1325</v>
      </c>
      <c r="E41" s="2">
        <f t="shared" si="0"/>
        <v>1012888</v>
      </c>
      <c r="F41" s="18" t="str">
        <f t="shared" si="3"/>
        <v>BULLISH</v>
      </c>
      <c r="G41" s="18" t="str">
        <f t="shared" si="2"/>
        <v>NEUTRAL</v>
      </c>
      <c r="H41" s="18" t="str">
        <f t="shared" si="1"/>
        <v>CONFIRMED BULLISH</v>
      </c>
    </row>
    <row r="42" spans="1:8" ht="13.5" x14ac:dyDescent="0.25">
      <c r="A42" s="4">
        <f>TITRES_STAT!B45</f>
        <v>42065</v>
      </c>
      <c r="B42" s="2">
        <f>TITRES_STAT!C45</f>
        <v>17.399999999999999</v>
      </c>
      <c r="C42" s="2">
        <f>TITRES_STAT!D45</f>
        <v>6.1261999999999999</v>
      </c>
      <c r="D42" s="2">
        <f>TITRES_STAT!E45</f>
        <v>633</v>
      </c>
      <c r="E42" s="2">
        <f t="shared" si="0"/>
        <v>1013521</v>
      </c>
      <c r="F42" s="18" t="str">
        <f t="shared" si="3"/>
        <v>BULLISH</v>
      </c>
      <c r="G42" s="18" t="str">
        <f t="shared" si="2"/>
        <v>NEUTRAL</v>
      </c>
      <c r="H42" s="18" t="str">
        <f t="shared" si="1"/>
        <v>CONFIRMED BULLISH</v>
      </c>
    </row>
    <row r="43" spans="1:8" ht="13.5" x14ac:dyDescent="0.25">
      <c r="A43" s="4">
        <f>TITRES_STAT!B46</f>
        <v>42066</v>
      </c>
      <c r="B43" s="2">
        <f>TITRES_STAT!C46</f>
        <v>17.399999999999999</v>
      </c>
      <c r="C43" s="2">
        <f>TITRES_STAT!D46</f>
        <v>6.1261999999999999</v>
      </c>
      <c r="D43" s="2">
        <f>TITRES_STAT!E46</f>
        <v>24191</v>
      </c>
      <c r="E43" s="2">
        <f t="shared" si="0"/>
        <v>1013521</v>
      </c>
      <c r="F43" s="18" t="str">
        <f t="shared" si="3"/>
        <v>BULLISH</v>
      </c>
      <c r="G43" s="18" t="str">
        <f t="shared" si="2"/>
        <v>NEUTRAL</v>
      </c>
      <c r="H43" s="18" t="str">
        <f t="shared" si="1"/>
        <v>CONFIRMED BULLISH</v>
      </c>
    </row>
    <row r="44" spans="1:8" ht="13.5" x14ac:dyDescent="0.25">
      <c r="A44" s="4">
        <f>TITRES_STAT!B47</f>
        <v>42067</v>
      </c>
      <c r="B44" s="2">
        <f>TITRES_STAT!C47</f>
        <v>17.399999999999999</v>
      </c>
      <c r="C44" s="2">
        <f>TITRES_STAT!D47</f>
        <v>6.1261999999999999</v>
      </c>
      <c r="D44" s="2">
        <f>TITRES_STAT!E47</f>
        <v>4676</v>
      </c>
      <c r="E44" s="2">
        <f t="shared" si="0"/>
        <v>1013521</v>
      </c>
      <c r="F44" s="18" t="str">
        <f t="shared" si="3"/>
        <v>BULLISH</v>
      </c>
      <c r="G44" s="18" t="str">
        <f t="shared" si="2"/>
        <v>NEUTRAL</v>
      </c>
      <c r="H44" s="18" t="str">
        <f t="shared" si="1"/>
        <v>CONFIRMED BULLISH</v>
      </c>
    </row>
    <row r="45" spans="1:8" ht="13.5" x14ac:dyDescent="0.25">
      <c r="A45" s="4">
        <f>TITRES_STAT!B48</f>
        <v>42068</v>
      </c>
      <c r="B45" s="2">
        <f>TITRES_STAT!C48</f>
        <v>17.399999999999999</v>
      </c>
      <c r="C45" s="2">
        <f>TITRES_STAT!D48</f>
        <v>6.1261999999999999</v>
      </c>
      <c r="D45" s="2">
        <f>TITRES_STAT!E48</f>
        <v>416</v>
      </c>
      <c r="E45" s="2">
        <f t="shared" si="0"/>
        <v>1013521</v>
      </c>
      <c r="F45" s="18" t="str">
        <f t="shared" si="3"/>
        <v>BULLISH</v>
      </c>
      <c r="G45" s="18" t="str">
        <f t="shared" si="2"/>
        <v>NEUTRAL</v>
      </c>
      <c r="H45" s="18" t="str">
        <f t="shared" si="1"/>
        <v>CONFIRMED BULLISH</v>
      </c>
    </row>
    <row r="46" spans="1:8" ht="13.5" x14ac:dyDescent="0.25">
      <c r="A46" s="4">
        <f>TITRES_STAT!B49</f>
        <v>42069</v>
      </c>
      <c r="B46" s="2">
        <f>TITRES_STAT!C49</f>
        <v>17.350000000000001</v>
      </c>
      <c r="C46" s="2">
        <f>TITRES_STAT!D49</f>
        <v>6.1086</v>
      </c>
      <c r="D46" s="2">
        <f>TITRES_STAT!E49</f>
        <v>20</v>
      </c>
      <c r="E46" s="2">
        <f t="shared" si="0"/>
        <v>1013501</v>
      </c>
      <c r="F46" s="18" t="str">
        <f t="shared" si="3"/>
        <v>BULLISH</v>
      </c>
      <c r="G46" s="18" t="str">
        <f t="shared" si="2"/>
        <v>NEUTRAL</v>
      </c>
      <c r="H46" s="18" t="str">
        <f t="shared" si="1"/>
        <v>CONFIRMED BULLISH</v>
      </c>
    </row>
    <row r="47" spans="1:8" ht="13.5" x14ac:dyDescent="0.25">
      <c r="A47" s="4">
        <f>TITRES_STAT!B50</f>
        <v>42072</v>
      </c>
      <c r="B47" s="2">
        <f>TITRES_STAT!C50</f>
        <v>17.350000000000001</v>
      </c>
      <c r="C47" s="2">
        <f>TITRES_STAT!D50</f>
        <v>6.1086</v>
      </c>
      <c r="D47" s="2">
        <f>TITRES_STAT!E50</f>
        <v>5595</v>
      </c>
      <c r="E47" s="2">
        <f t="shared" si="0"/>
        <v>1013501</v>
      </c>
      <c r="F47" s="18" t="str">
        <f t="shared" si="3"/>
        <v>BEARISH</v>
      </c>
      <c r="G47" s="18" t="str">
        <f t="shared" si="2"/>
        <v>NEUTRAL</v>
      </c>
      <c r="H47" s="18" t="str">
        <f t="shared" si="1"/>
        <v>CONFIRMED BEARISH</v>
      </c>
    </row>
    <row r="48" spans="1:8" ht="13.5" x14ac:dyDescent="0.25">
      <c r="A48" s="4">
        <f>TITRES_STAT!B51</f>
        <v>42073</v>
      </c>
      <c r="B48" s="2">
        <f>TITRES_STAT!C51</f>
        <v>17.350000000000001</v>
      </c>
      <c r="C48" s="2">
        <f>TITRES_STAT!D51</f>
        <v>6.1086</v>
      </c>
      <c r="D48" s="2">
        <f>TITRES_STAT!E51</f>
        <v>3409</v>
      </c>
      <c r="E48" s="2">
        <f t="shared" si="0"/>
        <v>1013501</v>
      </c>
      <c r="F48" s="18" t="str">
        <f t="shared" si="3"/>
        <v>BEARISH</v>
      </c>
      <c r="G48" s="18" t="str">
        <f t="shared" si="2"/>
        <v>NEUTRAL</v>
      </c>
      <c r="H48" s="18" t="str">
        <f t="shared" si="1"/>
        <v>CONFIRMED BEARISH</v>
      </c>
    </row>
    <row r="49" spans="1:8" ht="13.5" x14ac:dyDescent="0.25">
      <c r="A49" s="4">
        <f>TITRES_STAT!B52</f>
        <v>42074</v>
      </c>
      <c r="B49" s="2">
        <f>TITRES_STAT!C52</f>
        <v>17.350000000000001</v>
      </c>
      <c r="C49" s="2">
        <f>TITRES_STAT!D52</f>
        <v>6.1086</v>
      </c>
      <c r="D49" s="2">
        <f>TITRES_STAT!E52</f>
        <v>351</v>
      </c>
      <c r="E49" s="2">
        <f t="shared" si="0"/>
        <v>1013501</v>
      </c>
      <c r="F49" s="18" t="str">
        <f t="shared" si="3"/>
        <v>BEARISH</v>
      </c>
      <c r="G49" s="18" t="str">
        <f t="shared" si="2"/>
        <v>NEUTRAL</v>
      </c>
      <c r="H49" s="18" t="str">
        <f t="shared" si="1"/>
        <v>CONFIRMED BEARISH</v>
      </c>
    </row>
    <row r="50" spans="1:8" ht="13.5" x14ac:dyDescent="0.25">
      <c r="A50" s="4">
        <f>TITRES_STAT!B53</f>
        <v>42075</v>
      </c>
      <c r="B50" s="2">
        <f>TITRES_STAT!C53</f>
        <v>17.600000000000001</v>
      </c>
      <c r="C50" s="2">
        <f>TITRES_STAT!D53</f>
        <v>6.1966999999999999</v>
      </c>
      <c r="D50" s="2">
        <f>TITRES_STAT!E53</f>
        <v>6322</v>
      </c>
      <c r="E50" s="2">
        <f t="shared" si="0"/>
        <v>1019823</v>
      </c>
      <c r="F50" s="18" t="str">
        <f t="shared" si="3"/>
        <v>BULLISH</v>
      </c>
      <c r="G50" s="18" t="str">
        <f t="shared" si="2"/>
        <v>NEUTRAL</v>
      </c>
      <c r="H50" s="18" t="str">
        <f t="shared" si="1"/>
        <v>CONFIRMED BULLISH</v>
      </c>
    </row>
    <row r="51" spans="1:8" ht="13.5" x14ac:dyDescent="0.25">
      <c r="A51" s="4">
        <f>TITRES_STAT!B54</f>
        <v>42076</v>
      </c>
      <c r="B51" s="2">
        <f>TITRES_STAT!C54</f>
        <v>17.489999999999998</v>
      </c>
      <c r="C51" s="2">
        <f>TITRES_STAT!D54</f>
        <v>6.1578999999999997</v>
      </c>
      <c r="D51" s="2">
        <f>TITRES_STAT!E54</f>
        <v>795</v>
      </c>
      <c r="E51" s="2">
        <f t="shared" si="0"/>
        <v>1019028</v>
      </c>
      <c r="F51" s="18" t="str">
        <f t="shared" si="3"/>
        <v>BULLISH</v>
      </c>
      <c r="G51" s="18" t="str">
        <f t="shared" si="2"/>
        <v>NEUTRAL</v>
      </c>
      <c r="H51" s="18" t="str">
        <f t="shared" si="1"/>
        <v>CONFIRMED BULLISH</v>
      </c>
    </row>
    <row r="52" spans="1:8" ht="13.5" x14ac:dyDescent="0.25">
      <c r="A52" s="4">
        <f>TITRES_STAT!B55</f>
        <v>42079</v>
      </c>
      <c r="B52" s="2">
        <f>TITRES_STAT!C55</f>
        <v>17.489999999999998</v>
      </c>
      <c r="C52" s="2">
        <f>TITRES_STAT!D55</f>
        <v>6.1578999999999997</v>
      </c>
      <c r="D52" s="2">
        <f>TITRES_STAT!E55</f>
        <v>0</v>
      </c>
      <c r="E52" s="2">
        <f t="shared" si="0"/>
        <v>1019028</v>
      </c>
      <c r="F52" s="18" t="str">
        <f t="shared" si="3"/>
        <v>BULLISH</v>
      </c>
      <c r="G52" s="18" t="str">
        <f t="shared" si="2"/>
        <v>NEUTRAL</v>
      </c>
      <c r="H52" s="18" t="str">
        <f t="shared" si="1"/>
        <v>CONFIRMED BULLISH</v>
      </c>
    </row>
    <row r="53" spans="1:8" ht="13.5" x14ac:dyDescent="0.25">
      <c r="A53" s="4">
        <f>TITRES_STAT!B56</f>
        <v>42080</v>
      </c>
      <c r="B53" s="2">
        <f>TITRES_STAT!C56</f>
        <v>17.38</v>
      </c>
      <c r="C53" s="2">
        <f>TITRES_STAT!D56</f>
        <v>6.1192000000000002</v>
      </c>
      <c r="D53" s="2">
        <f>TITRES_STAT!E56</f>
        <v>164</v>
      </c>
      <c r="E53" s="2">
        <f t="shared" si="0"/>
        <v>1018864</v>
      </c>
      <c r="F53" s="18" t="str">
        <f t="shared" si="3"/>
        <v>BULLISH</v>
      </c>
      <c r="G53" s="18" t="str">
        <f t="shared" si="2"/>
        <v>NEUTRAL</v>
      </c>
      <c r="H53" s="18" t="str">
        <f t="shared" si="1"/>
        <v>CONFIRMED BULLISH</v>
      </c>
    </row>
    <row r="54" spans="1:8" ht="13.5" x14ac:dyDescent="0.25">
      <c r="A54" s="4">
        <f>TITRES_STAT!B57</f>
        <v>42081</v>
      </c>
      <c r="B54" s="2">
        <f>TITRES_STAT!C57</f>
        <v>17.350000000000001</v>
      </c>
      <c r="C54" s="2">
        <f>TITRES_STAT!D57</f>
        <v>6.1086</v>
      </c>
      <c r="D54" s="2">
        <f>TITRES_STAT!E57</f>
        <v>706</v>
      </c>
      <c r="E54" s="2">
        <f t="shared" si="0"/>
        <v>1018158</v>
      </c>
      <c r="F54" s="18" t="str">
        <f t="shared" si="3"/>
        <v>BULLISH</v>
      </c>
      <c r="G54" s="18" t="str">
        <f t="shared" si="2"/>
        <v>NEUTRAL</v>
      </c>
      <c r="H54" s="18" t="str">
        <f t="shared" si="1"/>
        <v>NEUTRAL</v>
      </c>
    </row>
    <row r="55" spans="1:8" ht="13.5" x14ac:dyDescent="0.25">
      <c r="A55" s="4">
        <f>TITRES_STAT!B58</f>
        <v>42082</v>
      </c>
      <c r="B55" s="2">
        <f>TITRES_STAT!C58</f>
        <v>17.350000000000001</v>
      </c>
      <c r="C55" s="2">
        <f>TITRES_STAT!D58</f>
        <v>6.1086</v>
      </c>
      <c r="D55" s="2">
        <f>TITRES_STAT!E58</f>
        <v>1275</v>
      </c>
      <c r="E55" s="2">
        <f t="shared" si="0"/>
        <v>1018158</v>
      </c>
      <c r="F55" s="18" t="str">
        <f t="shared" si="3"/>
        <v>BEARISH</v>
      </c>
      <c r="G55" s="18" t="str">
        <f t="shared" si="2"/>
        <v>NEUTRAL</v>
      </c>
      <c r="H55" s="18" t="str">
        <f t="shared" si="1"/>
        <v>CONFIRMED BEARISH</v>
      </c>
    </row>
    <row r="56" spans="1:8" ht="13.5" x14ac:dyDescent="0.25">
      <c r="A56" s="4">
        <f>TITRES_STAT!B59</f>
        <v>42086</v>
      </c>
      <c r="B56" s="2">
        <f>TITRES_STAT!C59</f>
        <v>17.350000000000001</v>
      </c>
      <c r="C56" s="2">
        <f>TITRES_STAT!D59</f>
        <v>6.1086</v>
      </c>
      <c r="D56" s="2">
        <f>TITRES_STAT!E59</f>
        <v>0</v>
      </c>
      <c r="E56" s="2">
        <f t="shared" si="0"/>
        <v>1018158</v>
      </c>
      <c r="F56" s="18" t="str">
        <f t="shared" si="3"/>
        <v>BEARISH</v>
      </c>
      <c r="G56" s="18" t="str">
        <f t="shared" si="2"/>
        <v>NEUTRAL</v>
      </c>
      <c r="H56" s="18" t="str">
        <f t="shared" si="1"/>
        <v>CONFIRMED BEARISH</v>
      </c>
    </row>
    <row r="57" spans="1:8" ht="13.5" x14ac:dyDescent="0.25">
      <c r="A57" s="4">
        <f>TITRES_STAT!B60</f>
        <v>42087</v>
      </c>
      <c r="B57" s="2">
        <f>TITRES_STAT!C60</f>
        <v>16.399999999999999</v>
      </c>
      <c r="C57" s="2">
        <f>TITRES_STAT!D60</f>
        <v>5.7742000000000004</v>
      </c>
      <c r="D57" s="2">
        <f>TITRES_STAT!E60</f>
        <v>414541</v>
      </c>
      <c r="E57" s="2">
        <f t="shared" si="0"/>
        <v>603617</v>
      </c>
      <c r="F57" s="18" t="str">
        <f t="shared" si="3"/>
        <v>BEARISH</v>
      </c>
      <c r="G57" s="18" t="str">
        <f t="shared" si="2"/>
        <v>WEAK</v>
      </c>
      <c r="H57" s="18" t="str">
        <f t="shared" si="1"/>
        <v>CONFIRMED BEARISH</v>
      </c>
    </row>
    <row r="58" spans="1:8" ht="13.5" x14ac:dyDescent="0.25">
      <c r="A58" s="4">
        <f>TITRES_STAT!B61</f>
        <v>42088</v>
      </c>
      <c r="B58" s="2">
        <f>TITRES_STAT!C61</f>
        <v>16.87</v>
      </c>
      <c r="C58" s="2">
        <f>TITRES_STAT!D61</f>
        <v>5.9396000000000004</v>
      </c>
      <c r="D58" s="2">
        <f>TITRES_STAT!E61</f>
        <v>1204</v>
      </c>
      <c r="E58" s="2">
        <f t="shared" si="0"/>
        <v>604821</v>
      </c>
      <c r="F58" s="18" t="str">
        <f t="shared" si="3"/>
        <v>BEARISH</v>
      </c>
      <c r="G58" s="18" t="str">
        <f t="shared" si="2"/>
        <v>WEAK</v>
      </c>
      <c r="H58" s="18" t="str">
        <f t="shared" si="1"/>
        <v>CONFIRMED BEARISH</v>
      </c>
    </row>
    <row r="59" spans="1:8" ht="13.5" x14ac:dyDescent="0.25">
      <c r="A59" s="4">
        <f>TITRES_STAT!B62</f>
        <v>42089</v>
      </c>
      <c r="B59" s="2">
        <f>TITRES_STAT!C62</f>
        <v>16.899999999999999</v>
      </c>
      <c r="C59" s="2">
        <f>TITRES_STAT!D62</f>
        <v>5.9501999999999997</v>
      </c>
      <c r="D59" s="2">
        <f>TITRES_STAT!E62</f>
        <v>325</v>
      </c>
      <c r="E59" s="2">
        <f t="shared" si="0"/>
        <v>605146</v>
      </c>
      <c r="F59" s="18" t="str">
        <f t="shared" si="3"/>
        <v>BEARISH</v>
      </c>
      <c r="G59" s="18" t="str">
        <f t="shared" si="2"/>
        <v>WEAK</v>
      </c>
      <c r="H59" s="18" t="str">
        <f t="shared" si="1"/>
        <v>CONFIRMED BEARISH</v>
      </c>
    </row>
    <row r="60" spans="1:8" ht="13.5" x14ac:dyDescent="0.25">
      <c r="A60" s="4">
        <f>TITRES_STAT!B63</f>
        <v>42090</v>
      </c>
      <c r="B60" s="2">
        <f>TITRES_STAT!C63</f>
        <v>16.89</v>
      </c>
      <c r="C60" s="2">
        <f>TITRES_STAT!D63</f>
        <v>5.9466999999999999</v>
      </c>
      <c r="D60" s="2">
        <f>TITRES_STAT!E63</f>
        <v>260</v>
      </c>
      <c r="E60" s="2">
        <f t="shared" si="0"/>
        <v>604886</v>
      </c>
      <c r="F60" s="18" t="str">
        <f t="shared" si="3"/>
        <v>BEARISH</v>
      </c>
      <c r="G60" s="18" t="str">
        <f t="shared" si="2"/>
        <v>WEAK</v>
      </c>
      <c r="H60" s="18" t="str">
        <f t="shared" si="1"/>
        <v>CONFIRMED BEARISH</v>
      </c>
    </row>
    <row r="61" spans="1:8" ht="13.5" x14ac:dyDescent="0.25">
      <c r="A61" s="4">
        <f>TITRES_STAT!B64</f>
        <v>42093</v>
      </c>
      <c r="B61" s="2">
        <f>TITRES_STAT!C64</f>
        <v>17.059999999999999</v>
      </c>
      <c r="C61" s="2">
        <f>TITRES_STAT!D64</f>
        <v>6.0065</v>
      </c>
      <c r="D61" s="2">
        <f>TITRES_STAT!E64</f>
        <v>11845</v>
      </c>
      <c r="E61" s="2">
        <f t="shared" si="0"/>
        <v>616731</v>
      </c>
      <c r="F61" s="18" t="str">
        <f t="shared" si="3"/>
        <v>BEARISH</v>
      </c>
      <c r="G61" s="18" t="str">
        <f t="shared" si="2"/>
        <v>WEAK</v>
      </c>
      <c r="H61" s="18" t="str">
        <f t="shared" si="1"/>
        <v>CONFIRMED BEARISH</v>
      </c>
    </row>
    <row r="62" spans="1:8" ht="13.5" x14ac:dyDescent="0.25">
      <c r="A62" s="4">
        <f>TITRES_STAT!B65</f>
        <v>42094</v>
      </c>
      <c r="B62" s="2">
        <f>TITRES_STAT!C65</f>
        <v>17.059999999999999</v>
      </c>
      <c r="C62" s="2">
        <f>TITRES_STAT!D65</f>
        <v>6.0065</v>
      </c>
      <c r="D62" s="2">
        <f>TITRES_STAT!E65</f>
        <v>293</v>
      </c>
      <c r="E62" s="2">
        <f t="shared" si="0"/>
        <v>616731</v>
      </c>
      <c r="F62" s="18" t="str">
        <f t="shared" si="3"/>
        <v>BULLISH</v>
      </c>
      <c r="G62" s="18" t="str">
        <f t="shared" si="2"/>
        <v>STRONG</v>
      </c>
      <c r="H62" s="18" t="str">
        <f t="shared" si="1"/>
        <v>CONFIRMED BULLISH</v>
      </c>
    </row>
    <row r="63" spans="1:8" ht="13.5" x14ac:dyDescent="0.25">
      <c r="A63" s="4">
        <f>TITRES_STAT!B66</f>
        <v>42095</v>
      </c>
      <c r="B63" s="2">
        <f>TITRES_STAT!C66</f>
        <v>17.09</v>
      </c>
      <c r="C63" s="2">
        <f>TITRES_STAT!D66</f>
        <v>6.0171000000000001</v>
      </c>
      <c r="D63" s="2">
        <f>TITRES_STAT!E66</f>
        <v>1121</v>
      </c>
      <c r="E63" s="2">
        <f t="shared" si="0"/>
        <v>617852</v>
      </c>
      <c r="F63" s="18" t="str">
        <f t="shared" si="3"/>
        <v>BULLISH</v>
      </c>
      <c r="G63" s="18" t="str">
        <f t="shared" si="2"/>
        <v>STRONG</v>
      </c>
      <c r="H63" s="18" t="str">
        <f t="shared" si="1"/>
        <v>CONFIRMED BULLISH</v>
      </c>
    </row>
    <row r="64" spans="1:8" ht="13.5" x14ac:dyDescent="0.25">
      <c r="A64" s="4">
        <f>TITRES_STAT!B67</f>
        <v>42096</v>
      </c>
      <c r="B64" s="2">
        <f>TITRES_STAT!C67</f>
        <v>17.09</v>
      </c>
      <c r="C64" s="2">
        <f>TITRES_STAT!D67</f>
        <v>6.0171000000000001</v>
      </c>
      <c r="D64" s="2">
        <f>TITRES_STAT!E67</f>
        <v>17557</v>
      </c>
      <c r="E64" s="2">
        <f t="shared" si="0"/>
        <v>617852</v>
      </c>
      <c r="F64" s="18" t="str">
        <f t="shared" si="3"/>
        <v>BULLISH</v>
      </c>
      <c r="G64" s="18" t="str">
        <f t="shared" si="2"/>
        <v>STRONG</v>
      </c>
      <c r="H64" s="18" t="str">
        <f t="shared" si="1"/>
        <v>CONFIRMED BULLISH</v>
      </c>
    </row>
    <row r="65" spans="1:8" ht="13.5" x14ac:dyDescent="0.25">
      <c r="A65" s="4">
        <f>TITRES_STAT!B68</f>
        <v>42097</v>
      </c>
      <c r="B65" s="2">
        <f>TITRES_STAT!C68</f>
        <v>17.079999999999998</v>
      </c>
      <c r="C65" s="2">
        <f>TITRES_STAT!D68</f>
        <v>6.0136000000000003</v>
      </c>
      <c r="D65" s="2">
        <f>TITRES_STAT!E68</f>
        <v>16887</v>
      </c>
      <c r="E65" s="2">
        <f t="shared" si="0"/>
        <v>600965</v>
      </c>
      <c r="F65" s="18" t="str">
        <f t="shared" si="3"/>
        <v>BEARISH</v>
      </c>
      <c r="G65" s="18" t="str">
        <f t="shared" si="2"/>
        <v>NEUTRAL</v>
      </c>
      <c r="H65" s="18" t="str">
        <f t="shared" si="1"/>
        <v>BEARISH DIVERGENCE</v>
      </c>
    </row>
    <row r="66" spans="1:8" ht="13.5" x14ac:dyDescent="0.25">
      <c r="A66" s="4">
        <f>TITRES_STAT!B69</f>
        <v>42100</v>
      </c>
      <c r="B66" s="2">
        <f>TITRES_STAT!C69</f>
        <v>16.96</v>
      </c>
      <c r="C66" s="2">
        <f>TITRES_STAT!D69</f>
        <v>5.9713000000000003</v>
      </c>
      <c r="D66" s="2">
        <f>TITRES_STAT!E69</f>
        <v>6821</v>
      </c>
      <c r="E66" s="2">
        <f t="shared" si="0"/>
        <v>594144</v>
      </c>
      <c r="F66" s="18" t="str">
        <f t="shared" si="3"/>
        <v>BEARISH</v>
      </c>
      <c r="G66" s="18" t="str">
        <f t="shared" si="2"/>
        <v>WEAK</v>
      </c>
      <c r="H66" s="18" t="str">
        <f t="shared" si="1"/>
        <v>CONFIRMED BEARISH</v>
      </c>
    </row>
    <row r="67" spans="1:8" ht="13.5" x14ac:dyDescent="0.25">
      <c r="A67" s="4">
        <f>TITRES_STAT!B70</f>
        <v>42101</v>
      </c>
      <c r="B67" s="2">
        <f>TITRES_STAT!C70</f>
        <v>16.920000000000002</v>
      </c>
      <c r="C67" s="2">
        <f>TITRES_STAT!D70</f>
        <v>5.9572000000000003</v>
      </c>
      <c r="D67" s="2">
        <f>TITRES_STAT!E70</f>
        <v>6831</v>
      </c>
      <c r="E67" s="2">
        <f t="shared" si="0"/>
        <v>587313</v>
      </c>
      <c r="F67" s="18" t="str">
        <f t="shared" si="3"/>
        <v>BEARISH</v>
      </c>
      <c r="G67" s="18" t="str">
        <f t="shared" si="2"/>
        <v>WEAK</v>
      </c>
      <c r="H67" s="18" t="str">
        <f t="shared" si="1"/>
        <v>CONFIRMED BEARISH</v>
      </c>
    </row>
    <row r="68" spans="1:8" ht="13.5" x14ac:dyDescent="0.25">
      <c r="A68" s="4">
        <f>TITRES_STAT!B71</f>
        <v>42102</v>
      </c>
      <c r="B68" s="2">
        <f>TITRES_STAT!C71</f>
        <v>16.420000000000002</v>
      </c>
      <c r="C68" s="2">
        <f>TITRES_STAT!D71</f>
        <v>5.7812000000000001</v>
      </c>
      <c r="D68" s="2">
        <f>TITRES_STAT!E71</f>
        <v>0</v>
      </c>
      <c r="E68" s="2">
        <f t="shared" ref="E68:E131" si="4">IF(B68&gt;B67, E67+D68, IF(B68&lt;B67, E67-D68, E67))</f>
        <v>587313</v>
      </c>
      <c r="F68" s="18" t="str">
        <f t="shared" si="3"/>
        <v>BEARISH</v>
      </c>
      <c r="G68" s="18" t="str">
        <f t="shared" si="2"/>
        <v>WEAK</v>
      </c>
      <c r="H68" s="18" t="str">
        <f t="shared" si="1"/>
        <v>CONFIRMED BEARISH</v>
      </c>
    </row>
    <row r="69" spans="1:8" ht="13.5" x14ac:dyDescent="0.25">
      <c r="A69" s="4">
        <f>TITRES_STAT!B72</f>
        <v>42104</v>
      </c>
      <c r="B69" s="2">
        <f>TITRES_STAT!C72</f>
        <v>16.5</v>
      </c>
      <c r="C69" s="2">
        <f>TITRES_STAT!D72</f>
        <v>5.8094000000000001</v>
      </c>
      <c r="D69" s="2">
        <f>TITRES_STAT!E72</f>
        <v>351</v>
      </c>
      <c r="E69" s="2">
        <f t="shared" si="4"/>
        <v>587664</v>
      </c>
      <c r="F69" s="18" t="str">
        <f t="shared" si="3"/>
        <v>BEARISH</v>
      </c>
      <c r="G69" s="18" t="str">
        <f t="shared" si="2"/>
        <v>WEAK</v>
      </c>
      <c r="H69" s="18" t="str">
        <f t="shared" si="1"/>
        <v>CONFIRMED BEARISH</v>
      </c>
    </row>
    <row r="70" spans="1:8" ht="13.5" x14ac:dyDescent="0.25">
      <c r="A70" s="4">
        <f>TITRES_STAT!B73</f>
        <v>42107</v>
      </c>
      <c r="B70" s="2">
        <f>TITRES_STAT!C73</f>
        <v>16.79</v>
      </c>
      <c r="C70" s="2">
        <f>TITRES_STAT!D73</f>
        <v>5.9115000000000002</v>
      </c>
      <c r="D70" s="2">
        <f>TITRES_STAT!E73</f>
        <v>40</v>
      </c>
      <c r="E70" s="2">
        <f t="shared" si="4"/>
        <v>587704</v>
      </c>
      <c r="F70" s="18" t="str">
        <f t="shared" si="3"/>
        <v>BEARISH</v>
      </c>
      <c r="G70" s="18" t="str">
        <f t="shared" si="2"/>
        <v>WEAK</v>
      </c>
      <c r="H70" s="18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4">
        <f>TITRES_STAT!B74</f>
        <v>42108</v>
      </c>
      <c r="B71" s="2">
        <f>TITRES_STAT!C74</f>
        <v>16.3</v>
      </c>
      <c r="C71" s="2">
        <f>TITRES_STAT!D74</f>
        <v>5.7389999999999999</v>
      </c>
      <c r="D71" s="2">
        <f>TITRES_STAT!E74</f>
        <v>9170</v>
      </c>
      <c r="E71" s="2">
        <f t="shared" si="4"/>
        <v>578534</v>
      </c>
      <c r="F71" s="18" t="str">
        <f t="shared" si="3"/>
        <v>BEARISH</v>
      </c>
      <c r="G71" s="18" t="str">
        <f t="shared" ref="G71:G134" si="6">IF((E71-E66)/E66 &gt; 0.02, "STRONG",
 IF((E71-E66)/E66 &lt; -0.02, "WEAK", "NEUTRAL"))</f>
        <v>WEAK</v>
      </c>
      <c r="H71" s="18" t="str">
        <f t="shared" si="5"/>
        <v>CONFIRMED BEARISH</v>
      </c>
    </row>
    <row r="72" spans="1:8" ht="13.5" x14ac:dyDescent="0.25">
      <c r="A72" s="4">
        <f>TITRES_STAT!B75</f>
        <v>42109</v>
      </c>
      <c r="B72" s="2">
        <f>TITRES_STAT!C75</f>
        <v>16.5</v>
      </c>
      <c r="C72" s="2">
        <f>TITRES_STAT!D75</f>
        <v>5.8094000000000001</v>
      </c>
      <c r="D72" s="2">
        <f>TITRES_STAT!E75</f>
        <v>7139</v>
      </c>
      <c r="E72" s="2">
        <f t="shared" si="4"/>
        <v>585673</v>
      </c>
      <c r="F72" s="18" t="str">
        <f t="shared" ref="F72:F135" si="7">IF(E72&gt;E67,"BULLISH",IF(E72&lt;E67,"BEARISH","NEUTRAL"))</f>
        <v>BEARISH</v>
      </c>
      <c r="G72" s="18" t="str">
        <f t="shared" si="6"/>
        <v>NEUTRAL</v>
      </c>
      <c r="H72" s="18" t="str">
        <f t="shared" si="5"/>
        <v>CONFIRMED BEARISH</v>
      </c>
    </row>
    <row r="73" spans="1:8" ht="13.5" x14ac:dyDescent="0.25">
      <c r="A73" s="4">
        <f>TITRES_STAT!B76</f>
        <v>42110</v>
      </c>
      <c r="B73" s="2">
        <f>TITRES_STAT!C76</f>
        <v>16.5</v>
      </c>
      <c r="C73" s="2">
        <f>TITRES_STAT!D76</f>
        <v>5.8094000000000001</v>
      </c>
      <c r="D73" s="2">
        <f>TITRES_STAT!E76</f>
        <v>10461</v>
      </c>
      <c r="E73" s="2">
        <f t="shared" si="4"/>
        <v>585673</v>
      </c>
      <c r="F73" s="18" t="str">
        <f t="shared" si="7"/>
        <v>BEARISH</v>
      </c>
      <c r="G73" s="18" t="str">
        <f t="shared" si="6"/>
        <v>NEUTRAL</v>
      </c>
      <c r="H73" s="18" t="str">
        <f t="shared" si="5"/>
        <v>BEARISH DIVERGENCE</v>
      </c>
    </row>
    <row r="74" spans="1:8" ht="13.5" x14ac:dyDescent="0.25">
      <c r="A74" s="4">
        <f>TITRES_STAT!B77</f>
        <v>42111</v>
      </c>
      <c r="B74" s="2">
        <f>TITRES_STAT!C77</f>
        <v>16.68</v>
      </c>
      <c r="C74" s="2">
        <f>TITRES_STAT!D77</f>
        <v>5.8727</v>
      </c>
      <c r="D74" s="2">
        <f>TITRES_STAT!E77</f>
        <v>523915</v>
      </c>
      <c r="E74" s="2">
        <f t="shared" si="4"/>
        <v>1109588</v>
      </c>
      <c r="F74" s="18" t="str">
        <f t="shared" si="7"/>
        <v>BULLISH</v>
      </c>
      <c r="G74" s="18" t="str">
        <f t="shared" si="6"/>
        <v>STRONG</v>
      </c>
      <c r="H74" s="18" t="str">
        <f t="shared" si="5"/>
        <v>CONFIRMED BULLISH</v>
      </c>
    </row>
    <row r="75" spans="1:8" ht="13.5" x14ac:dyDescent="0.25">
      <c r="A75" s="4">
        <f>TITRES_STAT!B78</f>
        <v>42114</v>
      </c>
      <c r="B75" s="2">
        <f>TITRES_STAT!C78</f>
        <v>16.399999999999999</v>
      </c>
      <c r="C75" s="2">
        <f>TITRES_STAT!D78</f>
        <v>5.7742000000000004</v>
      </c>
      <c r="D75" s="2">
        <f>TITRES_STAT!E78</f>
        <v>28787</v>
      </c>
      <c r="E75" s="2">
        <f t="shared" si="4"/>
        <v>1080801</v>
      </c>
      <c r="F75" s="18" t="str">
        <f t="shared" si="7"/>
        <v>BULLISH</v>
      </c>
      <c r="G75" s="18" t="str">
        <f t="shared" si="6"/>
        <v>STRONG</v>
      </c>
      <c r="H75" s="18" t="str">
        <f t="shared" si="5"/>
        <v>BULLISH DIVERGENCE</v>
      </c>
    </row>
    <row r="76" spans="1:8" ht="13.5" x14ac:dyDescent="0.25">
      <c r="A76" s="4">
        <f>TITRES_STAT!B79</f>
        <v>42115</v>
      </c>
      <c r="B76" s="2">
        <f>TITRES_STAT!C79</f>
        <v>16.510000000000002</v>
      </c>
      <c r="C76" s="2">
        <f>TITRES_STAT!D79</f>
        <v>5.8129</v>
      </c>
      <c r="D76" s="2">
        <f>TITRES_STAT!E79</f>
        <v>10574</v>
      </c>
      <c r="E76" s="2">
        <f t="shared" si="4"/>
        <v>1091375</v>
      </c>
      <c r="F76" s="18" t="str">
        <f t="shared" si="7"/>
        <v>BULLISH</v>
      </c>
      <c r="G76" s="18" t="str">
        <f t="shared" si="6"/>
        <v>STRONG</v>
      </c>
      <c r="H76" s="18" t="str">
        <f t="shared" si="5"/>
        <v>CONFIRMED BULLISH</v>
      </c>
    </row>
    <row r="77" spans="1:8" ht="13.5" x14ac:dyDescent="0.25">
      <c r="A77" s="4">
        <f>TITRES_STAT!B80</f>
        <v>42116</v>
      </c>
      <c r="B77" s="2">
        <f>TITRES_STAT!C80</f>
        <v>16.899999999999999</v>
      </c>
      <c r="C77" s="2">
        <f>TITRES_STAT!D80</f>
        <v>5.9501999999999997</v>
      </c>
      <c r="D77" s="2">
        <f>TITRES_STAT!E80</f>
        <v>38224</v>
      </c>
      <c r="E77" s="2">
        <f t="shared" si="4"/>
        <v>1129599</v>
      </c>
      <c r="F77" s="18" t="str">
        <f t="shared" si="7"/>
        <v>BULLISH</v>
      </c>
      <c r="G77" s="18" t="str">
        <f t="shared" si="6"/>
        <v>STRONG</v>
      </c>
      <c r="H77" s="18" t="str">
        <f t="shared" si="5"/>
        <v>CONFIRMED BULLISH</v>
      </c>
    </row>
    <row r="78" spans="1:8" ht="13.5" x14ac:dyDescent="0.25">
      <c r="A78" s="4">
        <f>TITRES_STAT!B81</f>
        <v>42117</v>
      </c>
      <c r="B78" s="2">
        <f>TITRES_STAT!C81</f>
        <v>16.8</v>
      </c>
      <c r="C78" s="2">
        <f>TITRES_STAT!D81</f>
        <v>5.915</v>
      </c>
      <c r="D78" s="2">
        <f>TITRES_STAT!E81</f>
        <v>7344</v>
      </c>
      <c r="E78" s="2">
        <f t="shared" si="4"/>
        <v>1122255</v>
      </c>
      <c r="F78" s="18" t="str">
        <f t="shared" si="7"/>
        <v>BULLISH</v>
      </c>
      <c r="G78" s="18" t="str">
        <f t="shared" si="6"/>
        <v>STRONG</v>
      </c>
      <c r="H78" s="18" t="str">
        <f t="shared" si="5"/>
        <v>CONFIRMED BULLISH</v>
      </c>
    </row>
    <row r="79" spans="1:8" ht="13.5" x14ac:dyDescent="0.25">
      <c r="A79" s="4">
        <f>TITRES_STAT!B82</f>
        <v>42118</v>
      </c>
      <c r="B79" s="2">
        <f>TITRES_STAT!C82</f>
        <v>16.77</v>
      </c>
      <c r="C79" s="2">
        <f>TITRES_STAT!D82</f>
        <v>5.9043999999999999</v>
      </c>
      <c r="D79" s="2">
        <f>TITRES_STAT!E82</f>
        <v>24737</v>
      </c>
      <c r="E79" s="2">
        <f t="shared" si="4"/>
        <v>1097518</v>
      </c>
      <c r="F79" s="18" t="str">
        <f t="shared" si="7"/>
        <v>BEARISH</v>
      </c>
      <c r="G79" s="18" t="str">
        <f t="shared" si="6"/>
        <v>NEUTRAL</v>
      </c>
      <c r="H79" s="18" t="str">
        <f t="shared" si="5"/>
        <v>BEARISH DIVERGENCE</v>
      </c>
    </row>
    <row r="80" spans="1:8" ht="13.5" x14ac:dyDescent="0.25">
      <c r="A80" s="4">
        <f>TITRES_STAT!B83</f>
        <v>42121</v>
      </c>
      <c r="B80" s="2">
        <f>TITRES_STAT!C83</f>
        <v>16.78</v>
      </c>
      <c r="C80" s="2">
        <f>TITRES_STAT!D83</f>
        <v>5.9080000000000004</v>
      </c>
      <c r="D80" s="2">
        <f>TITRES_STAT!E83</f>
        <v>168</v>
      </c>
      <c r="E80" s="2">
        <f t="shared" si="4"/>
        <v>1097686</v>
      </c>
      <c r="F80" s="18" t="str">
        <f t="shared" si="7"/>
        <v>BULLISH</v>
      </c>
      <c r="G80" s="18" t="str">
        <f t="shared" si="6"/>
        <v>NEUTRAL</v>
      </c>
      <c r="H80" s="18" t="str">
        <f t="shared" si="5"/>
        <v>CONFIRMED BULLISH</v>
      </c>
    </row>
    <row r="81" spans="1:8" ht="13.5" x14ac:dyDescent="0.25">
      <c r="A81" s="4">
        <f>TITRES_STAT!B84</f>
        <v>42122</v>
      </c>
      <c r="B81" s="2">
        <f>TITRES_STAT!C84</f>
        <v>16.68</v>
      </c>
      <c r="C81" s="2">
        <f>TITRES_STAT!D84</f>
        <v>5.8727</v>
      </c>
      <c r="D81" s="2">
        <f>TITRES_STAT!E84</f>
        <v>10254</v>
      </c>
      <c r="E81" s="2">
        <f t="shared" si="4"/>
        <v>1087432</v>
      </c>
      <c r="F81" s="18" t="str">
        <f t="shared" si="7"/>
        <v>BEARISH</v>
      </c>
      <c r="G81" s="18" t="str">
        <f t="shared" si="6"/>
        <v>NEUTRAL</v>
      </c>
      <c r="H81" s="18" t="str">
        <f t="shared" si="5"/>
        <v>BEARISH DIVERGENCE</v>
      </c>
    </row>
    <row r="82" spans="1:8" ht="13.5" x14ac:dyDescent="0.25">
      <c r="A82" s="4">
        <f>TITRES_STAT!B85</f>
        <v>42123</v>
      </c>
      <c r="B82" s="2">
        <f>TITRES_STAT!C85</f>
        <v>16.489999999999998</v>
      </c>
      <c r="C82" s="2">
        <f>TITRES_STAT!D85</f>
        <v>5.8059000000000003</v>
      </c>
      <c r="D82" s="2">
        <f>TITRES_STAT!E85</f>
        <v>2170</v>
      </c>
      <c r="E82" s="2">
        <f t="shared" si="4"/>
        <v>1085262</v>
      </c>
      <c r="F82" s="18" t="str">
        <f t="shared" si="7"/>
        <v>BEARISH</v>
      </c>
      <c r="G82" s="18" t="str">
        <f t="shared" si="6"/>
        <v>WEAK</v>
      </c>
      <c r="H82" s="18" t="str">
        <f t="shared" si="5"/>
        <v>CONFIRMED BEARISH</v>
      </c>
    </row>
    <row r="83" spans="1:8" ht="13.5" x14ac:dyDescent="0.25">
      <c r="A83" s="4">
        <f>TITRES_STAT!B86</f>
        <v>42124</v>
      </c>
      <c r="B83" s="2">
        <f>TITRES_STAT!C86</f>
        <v>16.59</v>
      </c>
      <c r="C83" s="2">
        <f>TITRES_STAT!D86</f>
        <v>5.8411</v>
      </c>
      <c r="D83" s="2">
        <f>TITRES_STAT!E86</f>
        <v>2305</v>
      </c>
      <c r="E83" s="2">
        <f t="shared" si="4"/>
        <v>1087567</v>
      </c>
      <c r="F83" s="18" t="str">
        <f t="shared" si="7"/>
        <v>BEARISH</v>
      </c>
      <c r="G83" s="18" t="str">
        <f t="shared" si="6"/>
        <v>WEAK</v>
      </c>
      <c r="H83" s="18" t="str">
        <f t="shared" si="5"/>
        <v>CONFIRMED BEARISH</v>
      </c>
    </row>
    <row r="84" spans="1:8" ht="13.5" x14ac:dyDescent="0.25">
      <c r="A84" s="4">
        <f>TITRES_STAT!B87</f>
        <v>42128</v>
      </c>
      <c r="B84" s="2">
        <f>TITRES_STAT!C87</f>
        <v>16.59</v>
      </c>
      <c r="C84" s="2">
        <f>TITRES_STAT!D87</f>
        <v>5.8411</v>
      </c>
      <c r="D84" s="2">
        <f>TITRES_STAT!E87</f>
        <v>60</v>
      </c>
      <c r="E84" s="2">
        <f t="shared" si="4"/>
        <v>1087567</v>
      </c>
      <c r="F84" s="18" t="str">
        <f t="shared" si="7"/>
        <v>BEARISH</v>
      </c>
      <c r="G84" s="18" t="str">
        <f t="shared" si="6"/>
        <v>NEUTRAL</v>
      </c>
      <c r="H84" s="18" t="str">
        <f t="shared" si="5"/>
        <v>CONFIRMED BEARISH</v>
      </c>
    </row>
    <row r="85" spans="1:8" ht="13.5" x14ac:dyDescent="0.25">
      <c r="A85" s="4">
        <f>TITRES_STAT!B88</f>
        <v>42129</v>
      </c>
      <c r="B85" s="2">
        <f>TITRES_STAT!C88</f>
        <v>17</v>
      </c>
      <c r="C85" s="2">
        <f>TITRES_STAT!D88</f>
        <v>5.9854000000000003</v>
      </c>
      <c r="D85" s="2">
        <f>TITRES_STAT!E88</f>
        <v>32195</v>
      </c>
      <c r="E85" s="2">
        <f t="shared" si="4"/>
        <v>1119762</v>
      </c>
      <c r="F85" s="18" t="str">
        <f t="shared" si="7"/>
        <v>BULLISH</v>
      </c>
      <c r="G85" s="18" t="str">
        <f t="shared" si="6"/>
        <v>STRONG</v>
      </c>
      <c r="H85" s="18" t="str">
        <f t="shared" si="5"/>
        <v>CONFIRMED BULLISH</v>
      </c>
    </row>
    <row r="86" spans="1:8" ht="13.5" x14ac:dyDescent="0.25">
      <c r="A86" s="4">
        <f>TITRES_STAT!B89</f>
        <v>42130</v>
      </c>
      <c r="B86" s="2">
        <f>TITRES_STAT!C89</f>
        <v>16.95</v>
      </c>
      <c r="C86" s="2">
        <f>TITRES_STAT!D89</f>
        <v>5.9678000000000004</v>
      </c>
      <c r="D86" s="2">
        <f>TITRES_STAT!E89</f>
        <v>22582</v>
      </c>
      <c r="E86" s="2">
        <f t="shared" si="4"/>
        <v>1097180</v>
      </c>
      <c r="F86" s="18" t="str">
        <f t="shared" si="7"/>
        <v>BULLISH</v>
      </c>
      <c r="G86" s="18" t="str">
        <f t="shared" si="6"/>
        <v>NEUTRAL</v>
      </c>
      <c r="H86" s="18" t="str">
        <f t="shared" si="5"/>
        <v>CONFIRMED BULLISH</v>
      </c>
    </row>
    <row r="87" spans="1:8" ht="13.5" x14ac:dyDescent="0.25">
      <c r="A87" s="4">
        <f>TITRES_STAT!B90</f>
        <v>42131</v>
      </c>
      <c r="B87" s="2">
        <f>TITRES_STAT!C90</f>
        <v>16.95</v>
      </c>
      <c r="C87" s="2">
        <f>TITRES_STAT!D90</f>
        <v>5.9678000000000004</v>
      </c>
      <c r="D87" s="2">
        <f>TITRES_STAT!E90</f>
        <v>6030</v>
      </c>
      <c r="E87" s="2">
        <f t="shared" si="4"/>
        <v>1097180</v>
      </c>
      <c r="F87" s="18" t="str">
        <f t="shared" si="7"/>
        <v>BULLISH</v>
      </c>
      <c r="G87" s="18" t="str">
        <f t="shared" si="6"/>
        <v>NEUTRAL</v>
      </c>
      <c r="H87" s="18" t="str">
        <f t="shared" si="5"/>
        <v>CONFIRMED BULLISH</v>
      </c>
    </row>
    <row r="88" spans="1:8" ht="13.5" x14ac:dyDescent="0.25">
      <c r="A88" s="4">
        <f>TITRES_STAT!B91</f>
        <v>42132</v>
      </c>
      <c r="B88" s="2">
        <f>TITRES_STAT!C91</f>
        <v>16.920000000000002</v>
      </c>
      <c r="C88" s="2">
        <f>TITRES_STAT!D91</f>
        <v>5.9572000000000003</v>
      </c>
      <c r="D88" s="2">
        <f>TITRES_STAT!E91</f>
        <v>13150</v>
      </c>
      <c r="E88" s="2">
        <f t="shared" si="4"/>
        <v>1084030</v>
      </c>
      <c r="F88" s="18" t="str">
        <f t="shared" si="7"/>
        <v>BEARISH</v>
      </c>
      <c r="G88" s="18" t="str">
        <f t="shared" si="6"/>
        <v>NEUTRAL</v>
      </c>
      <c r="H88" s="18" t="str">
        <f t="shared" si="5"/>
        <v>BEARISH DIVERGENCE</v>
      </c>
    </row>
    <row r="89" spans="1:8" ht="13.5" x14ac:dyDescent="0.25">
      <c r="A89" s="4">
        <f>TITRES_STAT!B92</f>
        <v>42135</v>
      </c>
      <c r="B89" s="2">
        <f>TITRES_STAT!C92</f>
        <v>16.920000000000002</v>
      </c>
      <c r="C89" s="2">
        <f>TITRES_STAT!D92</f>
        <v>5.9572000000000003</v>
      </c>
      <c r="D89" s="2">
        <f>TITRES_STAT!E92</f>
        <v>120</v>
      </c>
      <c r="E89" s="2">
        <f t="shared" si="4"/>
        <v>1084030</v>
      </c>
      <c r="F89" s="18" t="str">
        <f t="shared" si="7"/>
        <v>BEARISH</v>
      </c>
      <c r="G89" s="18" t="str">
        <f t="shared" si="6"/>
        <v>NEUTRAL</v>
      </c>
      <c r="H89" s="18" t="str">
        <f t="shared" si="5"/>
        <v>BEARISH DIVERGENCE</v>
      </c>
    </row>
    <row r="90" spans="1:8" ht="13.5" x14ac:dyDescent="0.25">
      <c r="A90" s="4">
        <f>TITRES_STAT!B93</f>
        <v>42136</v>
      </c>
      <c r="B90" s="2">
        <f>TITRES_STAT!C93</f>
        <v>16.899999999999999</v>
      </c>
      <c r="C90" s="2">
        <f>TITRES_STAT!D93</f>
        <v>5.9501999999999997</v>
      </c>
      <c r="D90" s="2">
        <f>TITRES_STAT!E93</f>
        <v>11595</v>
      </c>
      <c r="E90" s="2">
        <f t="shared" si="4"/>
        <v>1072435</v>
      </c>
      <c r="F90" s="18" t="str">
        <f t="shared" si="7"/>
        <v>BEARISH</v>
      </c>
      <c r="G90" s="18" t="str">
        <f t="shared" si="6"/>
        <v>WEAK</v>
      </c>
      <c r="H90" s="18" t="str">
        <f t="shared" si="5"/>
        <v>CONFIRMED BEARISH</v>
      </c>
    </row>
    <row r="91" spans="1:8" ht="13.5" x14ac:dyDescent="0.25">
      <c r="A91" s="4">
        <f>TITRES_STAT!B94</f>
        <v>42137</v>
      </c>
      <c r="B91" s="2">
        <f>TITRES_STAT!C94</f>
        <v>16.7</v>
      </c>
      <c r="C91" s="2">
        <f>TITRES_STAT!D94</f>
        <v>5.8798000000000004</v>
      </c>
      <c r="D91" s="2">
        <f>TITRES_STAT!E94</f>
        <v>3126</v>
      </c>
      <c r="E91" s="2">
        <f t="shared" si="4"/>
        <v>1069309</v>
      </c>
      <c r="F91" s="18" t="str">
        <f t="shared" si="7"/>
        <v>BEARISH</v>
      </c>
      <c r="G91" s="18" t="str">
        <f t="shared" si="6"/>
        <v>WEAK</v>
      </c>
      <c r="H91" s="18" t="str">
        <f t="shared" si="5"/>
        <v>CONFIRMED BEARISH</v>
      </c>
    </row>
    <row r="92" spans="1:8" ht="13.5" x14ac:dyDescent="0.25">
      <c r="A92" s="4">
        <f>TITRES_STAT!B95</f>
        <v>42138</v>
      </c>
      <c r="B92" s="2">
        <f>TITRES_STAT!C95</f>
        <v>16.78</v>
      </c>
      <c r="C92" s="2">
        <f>TITRES_STAT!D95</f>
        <v>5.9080000000000004</v>
      </c>
      <c r="D92" s="2">
        <f>TITRES_STAT!E95</f>
        <v>10551</v>
      </c>
      <c r="E92" s="2">
        <f t="shared" si="4"/>
        <v>1079860</v>
      </c>
      <c r="F92" s="18" t="str">
        <f t="shared" si="7"/>
        <v>BEARISH</v>
      </c>
      <c r="G92" s="18" t="str">
        <f t="shared" si="6"/>
        <v>NEUTRAL</v>
      </c>
      <c r="H92" s="18" t="str">
        <f t="shared" si="5"/>
        <v>CONFIRMED BEARISH</v>
      </c>
    </row>
    <row r="93" spans="1:8" ht="13.5" x14ac:dyDescent="0.25">
      <c r="A93" s="4">
        <f>TITRES_STAT!B96</f>
        <v>42139</v>
      </c>
      <c r="B93" s="2">
        <f>TITRES_STAT!C96</f>
        <v>16.87</v>
      </c>
      <c r="C93" s="2">
        <f>TITRES_STAT!D96</f>
        <v>5.9396000000000004</v>
      </c>
      <c r="D93" s="2">
        <f>TITRES_STAT!E96</f>
        <v>685</v>
      </c>
      <c r="E93" s="2">
        <f t="shared" si="4"/>
        <v>1080545</v>
      </c>
      <c r="F93" s="18" t="str">
        <f t="shared" si="7"/>
        <v>BEARISH</v>
      </c>
      <c r="G93" s="18" t="str">
        <f t="shared" si="6"/>
        <v>NEUTRAL</v>
      </c>
      <c r="H93" s="18" t="str">
        <f t="shared" si="5"/>
        <v>CONFIRMED BEARISH</v>
      </c>
    </row>
    <row r="94" spans="1:8" ht="13.5" x14ac:dyDescent="0.25">
      <c r="A94" s="4">
        <f>TITRES_STAT!B97</f>
        <v>42142</v>
      </c>
      <c r="B94" s="2">
        <f>TITRES_STAT!C97</f>
        <v>16.8</v>
      </c>
      <c r="C94" s="2">
        <f>TITRES_STAT!D97</f>
        <v>5.915</v>
      </c>
      <c r="D94" s="2">
        <f>TITRES_STAT!E97</f>
        <v>39</v>
      </c>
      <c r="E94" s="2">
        <f t="shared" si="4"/>
        <v>1080506</v>
      </c>
      <c r="F94" s="18" t="str">
        <f t="shared" si="7"/>
        <v>BEARISH</v>
      </c>
      <c r="G94" s="18" t="str">
        <f t="shared" si="6"/>
        <v>NEUTRAL</v>
      </c>
      <c r="H94" s="18" t="str">
        <f t="shared" si="5"/>
        <v>CONFIRMED BEARISH</v>
      </c>
    </row>
    <row r="95" spans="1:8" ht="13.5" x14ac:dyDescent="0.25">
      <c r="A95" s="4">
        <f>TITRES_STAT!B98</f>
        <v>42143</v>
      </c>
      <c r="B95" s="2">
        <f>TITRES_STAT!C98</f>
        <v>16.78</v>
      </c>
      <c r="C95" s="2">
        <f>TITRES_STAT!D98</f>
        <v>5.9080000000000004</v>
      </c>
      <c r="D95" s="2">
        <f>TITRES_STAT!E98</f>
        <v>50244</v>
      </c>
      <c r="E95" s="2">
        <f t="shared" si="4"/>
        <v>1030262</v>
      </c>
      <c r="F95" s="18" t="str">
        <f t="shared" si="7"/>
        <v>BEARISH</v>
      </c>
      <c r="G95" s="18" t="str">
        <f t="shared" si="6"/>
        <v>WEAK</v>
      </c>
      <c r="H95" s="18" t="str">
        <f t="shared" si="5"/>
        <v>CONFIRMED BEARISH</v>
      </c>
    </row>
    <row r="96" spans="1:8" ht="13.5" x14ac:dyDescent="0.25">
      <c r="A96" s="4">
        <f>TITRES_STAT!B99</f>
        <v>42144</v>
      </c>
      <c r="B96" s="2">
        <f>TITRES_STAT!C99</f>
        <v>16.8</v>
      </c>
      <c r="C96" s="2">
        <f>TITRES_STAT!D99</f>
        <v>5.915</v>
      </c>
      <c r="D96" s="2">
        <f>TITRES_STAT!E99</f>
        <v>12652</v>
      </c>
      <c r="E96" s="2">
        <f t="shared" si="4"/>
        <v>1042914</v>
      </c>
      <c r="F96" s="18" t="str">
        <f t="shared" si="7"/>
        <v>BEARISH</v>
      </c>
      <c r="G96" s="18" t="str">
        <f t="shared" si="6"/>
        <v>WEAK</v>
      </c>
      <c r="H96" s="18" t="str">
        <f t="shared" si="5"/>
        <v>BEARISH DIVERGENCE</v>
      </c>
    </row>
    <row r="97" spans="1:8" ht="13.5" x14ac:dyDescent="0.25">
      <c r="A97" s="4">
        <f>TITRES_STAT!B100</f>
        <v>42145</v>
      </c>
      <c r="B97" s="2">
        <f>TITRES_STAT!C100</f>
        <v>16.7</v>
      </c>
      <c r="C97" s="2">
        <f>TITRES_STAT!D100</f>
        <v>5.8798000000000004</v>
      </c>
      <c r="D97" s="2">
        <f>TITRES_STAT!E100</f>
        <v>293</v>
      </c>
      <c r="E97" s="2">
        <f t="shared" si="4"/>
        <v>1042621</v>
      </c>
      <c r="F97" s="18" t="str">
        <f t="shared" si="7"/>
        <v>BEARISH</v>
      </c>
      <c r="G97" s="18" t="str">
        <f t="shared" si="6"/>
        <v>WEAK</v>
      </c>
      <c r="H97" s="18" t="str">
        <f t="shared" si="5"/>
        <v>CONFIRMED BEARISH</v>
      </c>
    </row>
    <row r="98" spans="1:8" ht="13.5" x14ac:dyDescent="0.25">
      <c r="A98" s="4">
        <f>TITRES_STAT!B101</f>
        <v>42146</v>
      </c>
      <c r="B98" s="2">
        <f>TITRES_STAT!C101</f>
        <v>16.399999999999999</v>
      </c>
      <c r="C98" s="2">
        <f>TITRES_STAT!D101</f>
        <v>5.7742000000000004</v>
      </c>
      <c r="D98" s="2">
        <f>TITRES_STAT!E101</f>
        <v>3827</v>
      </c>
      <c r="E98" s="2">
        <f t="shared" si="4"/>
        <v>1038794</v>
      </c>
      <c r="F98" s="18" t="str">
        <f t="shared" si="7"/>
        <v>BEARISH</v>
      </c>
      <c r="G98" s="18" t="str">
        <f t="shared" si="6"/>
        <v>WEAK</v>
      </c>
      <c r="H98" s="18" t="str">
        <f t="shared" si="5"/>
        <v>CONFIRMED BEARISH</v>
      </c>
    </row>
    <row r="99" spans="1:8" ht="13.5" x14ac:dyDescent="0.25">
      <c r="A99" s="4">
        <f>TITRES_STAT!B102</f>
        <v>42149</v>
      </c>
      <c r="B99" s="2">
        <f>TITRES_STAT!C102</f>
        <v>16.649999999999999</v>
      </c>
      <c r="C99" s="2">
        <f>TITRES_STAT!D102</f>
        <v>5.8621999999999996</v>
      </c>
      <c r="D99" s="2">
        <f>TITRES_STAT!E102</f>
        <v>10157</v>
      </c>
      <c r="E99" s="2">
        <f t="shared" si="4"/>
        <v>1048951</v>
      </c>
      <c r="F99" s="18" t="str">
        <f t="shared" si="7"/>
        <v>BEARISH</v>
      </c>
      <c r="G99" s="18" t="str">
        <f t="shared" si="6"/>
        <v>WEAK</v>
      </c>
      <c r="H99" s="18" t="str">
        <f t="shared" si="5"/>
        <v>CONFIRMED BEARISH</v>
      </c>
    </row>
    <row r="100" spans="1:8" ht="13.5" x14ac:dyDescent="0.25">
      <c r="A100" s="4">
        <f>TITRES_STAT!B103</f>
        <v>42150</v>
      </c>
      <c r="B100" s="2">
        <f>TITRES_STAT!C103</f>
        <v>16.600000000000001</v>
      </c>
      <c r="C100" s="2">
        <f>TITRES_STAT!D103</f>
        <v>5.8445999999999998</v>
      </c>
      <c r="D100" s="2">
        <f>TITRES_STAT!E103</f>
        <v>11201</v>
      </c>
      <c r="E100" s="2">
        <f t="shared" si="4"/>
        <v>1037750</v>
      </c>
      <c r="F100" s="18" t="str">
        <f t="shared" si="7"/>
        <v>BULLISH</v>
      </c>
      <c r="G100" s="18" t="str">
        <f t="shared" si="6"/>
        <v>NEUTRAL</v>
      </c>
      <c r="H100" s="18" t="str">
        <f t="shared" si="5"/>
        <v>BULLISH DIVERGENCE</v>
      </c>
    </row>
    <row r="101" spans="1:8" ht="13.5" x14ac:dyDescent="0.25">
      <c r="A101" s="4">
        <f>TITRES_STAT!B104</f>
        <v>42151</v>
      </c>
      <c r="B101" s="2">
        <f>TITRES_STAT!C104</f>
        <v>16.5</v>
      </c>
      <c r="C101" s="2">
        <f>TITRES_STAT!D104</f>
        <v>5.8094000000000001</v>
      </c>
      <c r="D101" s="2">
        <f>TITRES_STAT!E104</f>
        <v>538</v>
      </c>
      <c r="E101" s="2">
        <f t="shared" si="4"/>
        <v>1037212</v>
      </c>
      <c r="F101" s="18" t="str">
        <f t="shared" si="7"/>
        <v>BEARISH</v>
      </c>
      <c r="G101" s="18" t="str">
        <f t="shared" si="6"/>
        <v>NEUTRAL</v>
      </c>
      <c r="H101" s="18" t="str">
        <f t="shared" si="5"/>
        <v>CONFIRMED BEARISH</v>
      </c>
    </row>
    <row r="102" spans="1:8" ht="13.5" x14ac:dyDescent="0.25">
      <c r="A102" s="4">
        <f>TITRES_STAT!B105</f>
        <v>42152</v>
      </c>
      <c r="B102" s="2">
        <f>TITRES_STAT!C105</f>
        <v>16.45</v>
      </c>
      <c r="C102" s="2">
        <f>TITRES_STAT!D105</f>
        <v>5.7918000000000003</v>
      </c>
      <c r="D102" s="2">
        <f>TITRES_STAT!E105</f>
        <v>5665</v>
      </c>
      <c r="E102" s="2">
        <f t="shared" si="4"/>
        <v>1031547</v>
      </c>
      <c r="F102" s="18" t="str">
        <f t="shared" si="7"/>
        <v>BEARISH</v>
      </c>
      <c r="G102" s="18" t="str">
        <f t="shared" si="6"/>
        <v>NEUTRAL</v>
      </c>
      <c r="H102" s="18" t="str">
        <f t="shared" si="5"/>
        <v>CONFIRMED BEARISH</v>
      </c>
    </row>
    <row r="103" spans="1:8" ht="13.5" x14ac:dyDescent="0.25">
      <c r="A103" s="4">
        <f>TITRES_STAT!B106</f>
        <v>42153</v>
      </c>
      <c r="B103" s="2">
        <f>TITRES_STAT!C106</f>
        <v>16.39</v>
      </c>
      <c r="C103" s="2">
        <f>TITRES_STAT!D106</f>
        <v>5.7706</v>
      </c>
      <c r="D103" s="2">
        <f>TITRES_STAT!E106</f>
        <v>13025</v>
      </c>
      <c r="E103" s="2">
        <f t="shared" si="4"/>
        <v>1018522</v>
      </c>
      <c r="F103" s="18" t="str">
        <f t="shared" si="7"/>
        <v>BEARISH</v>
      </c>
      <c r="G103" s="18" t="str">
        <f t="shared" si="6"/>
        <v>NEUTRAL</v>
      </c>
      <c r="H103" s="18" t="str">
        <f t="shared" si="5"/>
        <v>CONFIRMED BEARISH</v>
      </c>
    </row>
    <row r="104" spans="1:8" ht="13.5" x14ac:dyDescent="0.25">
      <c r="A104" s="4">
        <f>TITRES_STAT!B107</f>
        <v>42156</v>
      </c>
      <c r="B104" s="2">
        <f>TITRES_STAT!C107</f>
        <v>16.399999999999999</v>
      </c>
      <c r="C104" s="2">
        <f>TITRES_STAT!D107</f>
        <v>5.7742000000000004</v>
      </c>
      <c r="D104" s="2">
        <f>TITRES_STAT!E107</f>
        <v>768</v>
      </c>
      <c r="E104" s="2">
        <f t="shared" si="4"/>
        <v>1019290</v>
      </c>
      <c r="F104" s="18" t="str">
        <f t="shared" si="7"/>
        <v>BEARISH</v>
      </c>
      <c r="G104" s="18" t="str">
        <f t="shared" si="6"/>
        <v>WEAK</v>
      </c>
      <c r="H104" s="18" t="str">
        <f t="shared" si="5"/>
        <v>CONFIRMED BEARISH</v>
      </c>
    </row>
    <row r="105" spans="1:8" ht="13.5" x14ac:dyDescent="0.25">
      <c r="A105" s="4">
        <f>TITRES_STAT!B108</f>
        <v>42157</v>
      </c>
      <c r="B105" s="2">
        <f>TITRES_STAT!C108</f>
        <v>16.399999999999999</v>
      </c>
      <c r="C105" s="2">
        <f>TITRES_STAT!D108</f>
        <v>5.7742000000000004</v>
      </c>
      <c r="D105" s="2">
        <f>TITRES_STAT!E108</f>
        <v>0</v>
      </c>
      <c r="E105" s="2">
        <f t="shared" si="4"/>
        <v>1019290</v>
      </c>
      <c r="F105" s="18" t="str">
        <f t="shared" si="7"/>
        <v>BEARISH</v>
      </c>
      <c r="G105" s="18" t="str">
        <f t="shared" si="6"/>
        <v>NEUTRAL</v>
      </c>
      <c r="H105" s="18" t="str">
        <f t="shared" si="5"/>
        <v>CONFIRMED BEARISH</v>
      </c>
    </row>
    <row r="106" spans="1:8" ht="13.5" x14ac:dyDescent="0.25">
      <c r="A106" s="4">
        <f>TITRES_STAT!B109</f>
        <v>42158</v>
      </c>
      <c r="B106" s="2">
        <f>TITRES_STAT!C109</f>
        <v>16.3</v>
      </c>
      <c r="C106" s="2">
        <f>TITRES_STAT!D109</f>
        <v>5.7389999999999999</v>
      </c>
      <c r="D106" s="2">
        <f>TITRES_STAT!E109</f>
        <v>130</v>
      </c>
      <c r="E106" s="2">
        <f t="shared" si="4"/>
        <v>1019160</v>
      </c>
      <c r="F106" s="18" t="str">
        <f t="shared" si="7"/>
        <v>BEARISH</v>
      </c>
      <c r="G106" s="18" t="str">
        <f t="shared" si="6"/>
        <v>NEUTRAL</v>
      </c>
      <c r="H106" s="18" t="str">
        <f t="shared" si="5"/>
        <v>CONFIRMED BEARISH</v>
      </c>
    </row>
    <row r="107" spans="1:8" ht="13.5" x14ac:dyDescent="0.25">
      <c r="A107" s="4">
        <f>TITRES_STAT!B110</f>
        <v>42159</v>
      </c>
      <c r="B107" s="2">
        <f>TITRES_STAT!C110</f>
        <v>16.29</v>
      </c>
      <c r="C107" s="2">
        <f>TITRES_STAT!D110</f>
        <v>5.7354000000000003</v>
      </c>
      <c r="D107" s="2">
        <f>TITRES_STAT!E110</f>
        <v>8150</v>
      </c>
      <c r="E107" s="2">
        <f t="shared" si="4"/>
        <v>1011010</v>
      </c>
      <c r="F107" s="18" t="str">
        <f t="shared" si="7"/>
        <v>BEARISH</v>
      </c>
      <c r="G107" s="18" t="str">
        <f t="shared" si="6"/>
        <v>NEUTRAL</v>
      </c>
      <c r="H107" s="18" t="str">
        <f t="shared" si="5"/>
        <v>CONFIRMED BEARISH</v>
      </c>
    </row>
    <row r="108" spans="1:8" ht="13.5" x14ac:dyDescent="0.25">
      <c r="A108" s="4">
        <f>TITRES_STAT!B111</f>
        <v>42160</v>
      </c>
      <c r="B108" s="2">
        <f>TITRES_STAT!C111</f>
        <v>16.28</v>
      </c>
      <c r="C108" s="2">
        <f>TITRES_STAT!D111</f>
        <v>5.7319000000000004</v>
      </c>
      <c r="D108" s="2">
        <f>TITRES_STAT!E111</f>
        <v>1332</v>
      </c>
      <c r="E108" s="2">
        <f t="shared" si="4"/>
        <v>1009678</v>
      </c>
      <c r="F108" s="18" t="str">
        <f t="shared" si="7"/>
        <v>BEARISH</v>
      </c>
      <c r="G108" s="18" t="str">
        <f t="shared" si="6"/>
        <v>NEUTRAL</v>
      </c>
      <c r="H108" s="18" t="str">
        <f t="shared" si="5"/>
        <v>CONFIRMED BEARISH</v>
      </c>
    </row>
    <row r="109" spans="1:8" ht="13.5" x14ac:dyDescent="0.25">
      <c r="A109" s="4">
        <f>TITRES_STAT!B112</f>
        <v>42163</v>
      </c>
      <c r="B109" s="2">
        <f>TITRES_STAT!C112</f>
        <v>16</v>
      </c>
      <c r="C109" s="2">
        <f>TITRES_STAT!D112</f>
        <v>5.6333000000000002</v>
      </c>
      <c r="D109" s="2">
        <f>TITRES_STAT!E112</f>
        <v>689</v>
      </c>
      <c r="E109" s="2">
        <f t="shared" si="4"/>
        <v>1008989</v>
      </c>
      <c r="F109" s="18" t="str">
        <f t="shared" si="7"/>
        <v>BEARISH</v>
      </c>
      <c r="G109" s="18" t="str">
        <f t="shared" si="6"/>
        <v>NEUTRAL</v>
      </c>
      <c r="H109" s="18" t="str">
        <f t="shared" si="5"/>
        <v>CONFIRMED BEARISH</v>
      </c>
    </row>
    <row r="110" spans="1:8" ht="13.5" x14ac:dyDescent="0.25">
      <c r="A110" s="4">
        <f>TITRES_STAT!B113</f>
        <v>42164</v>
      </c>
      <c r="B110" s="2">
        <f>TITRES_STAT!C113</f>
        <v>16.2</v>
      </c>
      <c r="C110" s="2">
        <f>TITRES_STAT!D113</f>
        <v>5.7037000000000004</v>
      </c>
      <c r="D110" s="2">
        <f>TITRES_STAT!E113</f>
        <v>25154</v>
      </c>
      <c r="E110" s="2">
        <f t="shared" si="4"/>
        <v>1034143</v>
      </c>
      <c r="F110" s="18" t="str">
        <f t="shared" si="7"/>
        <v>BULLISH</v>
      </c>
      <c r="G110" s="18" t="str">
        <f t="shared" si="6"/>
        <v>NEUTRAL</v>
      </c>
      <c r="H110" s="18" t="str">
        <f t="shared" si="5"/>
        <v>BULLISH DIVERGENCE</v>
      </c>
    </row>
    <row r="111" spans="1:8" ht="13.5" x14ac:dyDescent="0.25">
      <c r="A111" s="4">
        <f>TITRES_STAT!B114</f>
        <v>42165</v>
      </c>
      <c r="B111" s="2">
        <f>TITRES_STAT!C114</f>
        <v>16.13</v>
      </c>
      <c r="C111" s="2">
        <f>TITRES_STAT!D114</f>
        <v>5.6791</v>
      </c>
      <c r="D111" s="2">
        <f>TITRES_STAT!E114</f>
        <v>107</v>
      </c>
      <c r="E111" s="2">
        <f t="shared" si="4"/>
        <v>1034036</v>
      </c>
      <c r="F111" s="18" t="str">
        <f t="shared" si="7"/>
        <v>BULLISH</v>
      </c>
      <c r="G111" s="18" t="str">
        <f t="shared" si="6"/>
        <v>NEUTRAL</v>
      </c>
      <c r="H111" s="18" t="str">
        <f t="shared" si="5"/>
        <v>BULLISH DIVERGENCE</v>
      </c>
    </row>
    <row r="112" spans="1:8" ht="13.5" x14ac:dyDescent="0.25">
      <c r="A112" s="4">
        <f>TITRES_STAT!B115</f>
        <v>42166</v>
      </c>
      <c r="B112" s="2">
        <f>TITRES_STAT!C115</f>
        <v>16.100000000000001</v>
      </c>
      <c r="C112" s="2">
        <f>TITRES_STAT!D115</f>
        <v>5.6684999999999999</v>
      </c>
      <c r="D112" s="2">
        <f>TITRES_STAT!E115</f>
        <v>83519</v>
      </c>
      <c r="E112" s="2">
        <f t="shared" si="4"/>
        <v>950517</v>
      </c>
      <c r="F112" s="18" t="str">
        <f t="shared" si="7"/>
        <v>BEARISH</v>
      </c>
      <c r="G112" s="18" t="str">
        <f t="shared" si="6"/>
        <v>WEAK</v>
      </c>
      <c r="H112" s="18" t="str">
        <f t="shared" si="5"/>
        <v>CONFIRMED BEARISH</v>
      </c>
    </row>
    <row r="113" spans="1:8" ht="13.5" x14ac:dyDescent="0.25">
      <c r="A113" s="4">
        <f>TITRES_STAT!B116</f>
        <v>42167</v>
      </c>
      <c r="B113" s="2">
        <f>TITRES_STAT!C116</f>
        <v>16.399999999999999</v>
      </c>
      <c r="C113" s="2">
        <f>TITRES_STAT!D116</f>
        <v>5.7742000000000004</v>
      </c>
      <c r="D113" s="2">
        <f>TITRES_STAT!E116</f>
        <v>60623</v>
      </c>
      <c r="E113" s="2">
        <f t="shared" si="4"/>
        <v>1011140</v>
      </c>
      <c r="F113" s="18" t="str">
        <f t="shared" si="7"/>
        <v>BULLISH</v>
      </c>
      <c r="G113" s="18" t="str">
        <f t="shared" si="6"/>
        <v>NEUTRAL</v>
      </c>
      <c r="H113" s="18" t="str">
        <f t="shared" si="5"/>
        <v>CONFIRMED BULLISH</v>
      </c>
    </row>
    <row r="114" spans="1:8" ht="13.5" x14ac:dyDescent="0.25">
      <c r="A114" s="4">
        <f>TITRES_STAT!B117</f>
        <v>42170</v>
      </c>
      <c r="B114" s="2">
        <f>TITRES_STAT!C117</f>
        <v>16.440000000000001</v>
      </c>
      <c r="C114" s="2">
        <f>TITRES_STAT!D117</f>
        <v>5.7881999999999998</v>
      </c>
      <c r="D114" s="2">
        <f>TITRES_STAT!E117</f>
        <v>1060</v>
      </c>
      <c r="E114" s="2">
        <f t="shared" si="4"/>
        <v>1012200</v>
      </c>
      <c r="F114" s="18" t="str">
        <f t="shared" si="7"/>
        <v>BULLISH</v>
      </c>
      <c r="G114" s="18" t="str">
        <f t="shared" si="6"/>
        <v>NEUTRAL</v>
      </c>
      <c r="H114" s="18" t="str">
        <f t="shared" si="5"/>
        <v>CONFIRMED BULLISH</v>
      </c>
    </row>
    <row r="115" spans="1:8" ht="13.5" x14ac:dyDescent="0.25">
      <c r="A115" s="4">
        <f>TITRES_STAT!B118</f>
        <v>42171</v>
      </c>
      <c r="B115" s="2">
        <f>TITRES_STAT!C118</f>
        <v>16.3</v>
      </c>
      <c r="C115" s="2">
        <f>TITRES_STAT!D118</f>
        <v>5.7389999999999999</v>
      </c>
      <c r="D115" s="2">
        <f>TITRES_STAT!E118</f>
        <v>561</v>
      </c>
      <c r="E115" s="2">
        <f t="shared" si="4"/>
        <v>1011639</v>
      </c>
      <c r="F115" s="18" t="str">
        <f t="shared" si="7"/>
        <v>BEARISH</v>
      </c>
      <c r="G115" s="18" t="str">
        <f t="shared" si="6"/>
        <v>WEAK</v>
      </c>
      <c r="H115" s="18" t="str">
        <f t="shared" si="5"/>
        <v>BEARISH DIVERGENCE</v>
      </c>
    </row>
    <row r="116" spans="1:8" ht="13.5" x14ac:dyDescent="0.25">
      <c r="A116" s="4">
        <f>TITRES_STAT!B119</f>
        <v>42172</v>
      </c>
      <c r="B116" s="2">
        <f>TITRES_STAT!C119</f>
        <v>16.399999999999999</v>
      </c>
      <c r="C116" s="2">
        <f>TITRES_STAT!D119</f>
        <v>5.7742000000000004</v>
      </c>
      <c r="D116" s="2">
        <f>TITRES_STAT!E119</f>
        <v>1563</v>
      </c>
      <c r="E116" s="2">
        <f t="shared" si="4"/>
        <v>1013202</v>
      </c>
      <c r="F116" s="18" t="str">
        <f t="shared" si="7"/>
        <v>BEARISH</v>
      </c>
      <c r="G116" s="18" t="str">
        <f t="shared" si="6"/>
        <v>WEAK</v>
      </c>
      <c r="H116" s="18" t="str">
        <f t="shared" si="5"/>
        <v>BEARISH DIVERGENCE</v>
      </c>
    </row>
    <row r="117" spans="1:8" ht="13.5" x14ac:dyDescent="0.25">
      <c r="A117" s="4">
        <f>TITRES_STAT!B120</f>
        <v>42173</v>
      </c>
      <c r="B117" s="2">
        <f>TITRES_STAT!C120</f>
        <v>16.55</v>
      </c>
      <c r="C117" s="2">
        <f>TITRES_STAT!D120</f>
        <v>5.827</v>
      </c>
      <c r="D117" s="2">
        <f>TITRES_STAT!E120</f>
        <v>74490</v>
      </c>
      <c r="E117" s="2">
        <f t="shared" si="4"/>
        <v>1087692</v>
      </c>
      <c r="F117" s="18" t="str">
        <f t="shared" si="7"/>
        <v>BULLISH</v>
      </c>
      <c r="G117" s="18" t="str">
        <f t="shared" si="6"/>
        <v>STRONG</v>
      </c>
      <c r="H117" s="18" t="str">
        <f t="shared" si="5"/>
        <v>CONFIRMED BULLISH</v>
      </c>
    </row>
    <row r="118" spans="1:8" ht="13.5" x14ac:dyDescent="0.25">
      <c r="A118" s="4">
        <f>TITRES_STAT!B121</f>
        <v>42174</v>
      </c>
      <c r="B118" s="2">
        <f>TITRES_STAT!C121</f>
        <v>16.5</v>
      </c>
      <c r="C118" s="2">
        <f>TITRES_STAT!D121</f>
        <v>5.8094000000000001</v>
      </c>
      <c r="D118" s="2">
        <f>TITRES_STAT!E121</f>
        <v>250</v>
      </c>
      <c r="E118" s="2">
        <f t="shared" si="4"/>
        <v>1087442</v>
      </c>
      <c r="F118" s="18" t="str">
        <f t="shared" si="7"/>
        <v>BULLISH</v>
      </c>
      <c r="G118" s="18" t="str">
        <f t="shared" si="6"/>
        <v>STRONG</v>
      </c>
      <c r="H118" s="18" t="str">
        <f t="shared" si="5"/>
        <v>CONFIRMED BULLISH</v>
      </c>
    </row>
    <row r="119" spans="1:8" ht="13.5" x14ac:dyDescent="0.25">
      <c r="A119" s="4">
        <f>TITRES_STAT!B122</f>
        <v>42177</v>
      </c>
      <c r="B119" s="2">
        <f>TITRES_STAT!C122</f>
        <v>16.489999999999998</v>
      </c>
      <c r="C119" s="2">
        <f>TITRES_STAT!D122</f>
        <v>5.8059000000000003</v>
      </c>
      <c r="D119" s="2">
        <f>TITRES_STAT!E122</f>
        <v>85</v>
      </c>
      <c r="E119" s="2">
        <f t="shared" si="4"/>
        <v>1087357</v>
      </c>
      <c r="F119" s="18" t="str">
        <f t="shared" si="7"/>
        <v>BULLISH</v>
      </c>
      <c r="G119" s="18" t="str">
        <f t="shared" si="6"/>
        <v>STRONG</v>
      </c>
      <c r="H119" s="18" t="str">
        <f t="shared" si="5"/>
        <v>CONFIRMED BULLISH</v>
      </c>
    </row>
    <row r="120" spans="1:8" ht="13.5" x14ac:dyDescent="0.25">
      <c r="A120" s="4">
        <f>TITRES_STAT!B123</f>
        <v>42178</v>
      </c>
      <c r="B120" s="2">
        <f>TITRES_STAT!C123</f>
        <v>16.45</v>
      </c>
      <c r="C120" s="2">
        <f>TITRES_STAT!D123</f>
        <v>5.7918000000000003</v>
      </c>
      <c r="D120" s="2">
        <f>TITRES_STAT!E123</f>
        <v>72</v>
      </c>
      <c r="E120" s="2">
        <f t="shared" si="4"/>
        <v>1087285</v>
      </c>
      <c r="F120" s="18" t="str">
        <f t="shared" si="7"/>
        <v>BULLISH</v>
      </c>
      <c r="G120" s="18" t="str">
        <f t="shared" si="6"/>
        <v>STRONG</v>
      </c>
      <c r="H120" s="18" t="str">
        <f t="shared" si="5"/>
        <v>CONFIRMED BULLISH</v>
      </c>
    </row>
    <row r="121" spans="1:8" ht="13.5" x14ac:dyDescent="0.25">
      <c r="A121" s="4">
        <f>TITRES_STAT!B124</f>
        <v>42179</v>
      </c>
      <c r="B121" s="2">
        <f>TITRES_STAT!C124</f>
        <v>16.45</v>
      </c>
      <c r="C121" s="2">
        <f>TITRES_STAT!D124</f>
        <v>5.7918000000000003</v>
      </c>
      <c r="D121" s="2">
        <f>TITRES_STAT!E124</f>
        <v>0</v>
      </c>
      <c r="E121" s="2">
        <f t="shared" si="4"/>
        <v>1087285</v>
      </c>
      <c r="F121" s="18" t="str">
        <f t="shared" si="7"/>
        <v>BULLISH</v>
      </c>
      <c r="G121" s="18" t="str">
        <f t="shared" si="6"/>
        <v>STRONG</v>
      </c>
      <c r="H121" s="18" t="str">
        <f t="shared" si="5"/>
        <v>CONFIRMED BULLISH</v>
      </c>
    </row>
    <row r="122" spans="1:8" ht="13.5" x14ac:dyDescent="0.25">
      <c r="A122" s="4">
        <f>TITRES_STAT!B125</f>
        <v>42180</v>
      </c>
      <c r="B122" s="2">
        <f>TITRES_STAT!C125</f>
        <v>16.45</v>
      </c>
      <c r="C122" s="2">
        <f>TITRES_STAT!D125</f>
        <v>5.7918000000000003</v>
      </c>
      <c r="D122" s="2">
        <f>TITRES_STAT!E125</f>
        <v>225</v>
      </c>
      <c r="E122" s="2">
        <f t="shared" si="4"/>
        <v>1087285</v>
      </c>
      <c r="F122" s="18" t="str">
        <f t="shared" si="7"/>
        <v>BEARISH</v>
      </c>
      <c r="G122" s="18" t="str">
        <f t="shared" si="6"/>
        <v>NEUTRAL</v>
      </c>
      <c r="H122" s="18" t="str">
        <f t="shared" si="5"/>
        <v>CONFIRMED BEARISH</v>
      </c>
    </row>
    <row r="123" spans="1:8" ht="13.5" x14ac:dyDescent="0.25">
      <c r="A123" s="4">
        <f>TITRES_STAT!B126</f>
        <v>42181</v>
      </c>
      <c r="B123" s="2">
        <f>TITRES_STAT!C126</f>
        <v>16.43</v>
      </c>
      <c r="C123" s="2">
        <f>TITRES_STAT!D126</f>
        <v>5.7847</v>
      </c>
      <c r="D123" s="2">
        <f>TITRES_STAT!E126</f>
        <v>84</v>
      </c>
      <c r="E123" s="2">
        <f t="shared" si="4"/>
        <v>1087201</v>
      </c>
      <c r="F123" s="18" t="str">
        <f t="shared" si="7"/>
        <v>BEARISH</v>
      </c>
      <c r="G123" s="18" t="str">
        <f t="shared" si="6"/>
        <v>NEUTRAL</v>
      </c>
      <c r="H123" s="18" t="str">
        <f t="shared" si="5"/>
        <v>CONFIRMED BEARISH</v>
      </c>
    </row>
    <row r="124" spans="1:8" ht="13.5" x14ac:dyDescent="0.25">
      <c r="A124" s="4">
        <f>TITRES_STAT!B127</f>
        <v>42184</v>
      </c>
      <c r="B124" s="2">
        <f>TITRES_STAT!C127</f>
        <v>16.440000000000001</v>
      </c>
      <c r="C124" s="2">
        <f>TITRES_STAT!D127</f>
        <v>5.7881999999999998</v>
      </c>
      <c r="D124" s="2">
        <f>TITRES_STAT!E127</f>
        <v>27014</v>
      </c>
      <c r="E124" s="2">
        <f t="shared" si="4"/>
        <v>1114215</v>
      </c>
      <c r="F124" s="18" t="str">
        <f t="shared" si="7"/>
        <v>BULLISH</v>
      </c>
      <c r="G124" s="18" t="str">
        <f t="shared" si="6"/>
        <v>STRONG</v>
      </c>
      <c r="H124" s="18" t="str">
        <f t="shared" si="5"/>
        <v>BULLISH DIVERGENCE</v>
      </c>
    </row>
    <row r="125" spans="1:8" ht="13.5" x14ac:dyDescent="0.25">
      <c r="A125" s="4">
        <f>TITRES_STAT!B128</f>
        <v>42185</v>
      </c>
      <c r="B125" s="2">
        <f>TITRES_STAT!C128</f>
        <v>16.420000000000002</v>
      </c>
      <c r="C125" s="2">
        <f>TITRES_STAT!D128</f>
        <v>5.7812000000000001</v>
      </c>
      <c r="D125" s="2">
        <f>TITRES_STAT!E128</f>
        <v>509</v>
      </c>
      <c r="E125" s="2">
        <f t="shared" si="4"/>
        <v>1113706</v>
      </c>
      <c r="F125" s="18" t="str">
        <f t="shared" si="7"/>
        <v>BULLISH</v>
      </c>
      <c r="G125" s="18" t="str">
        <f t="shared" si="6"/>
        <v>STRONG</v>
      </c>
      <c r="H125" s="18" t="str">
        <f t="shared" si="5"/>
        <v>BULLISH DIVERGENCE</v>
      </c>
    </row>
    <row r="126" spans="1:8" ht="13.5" x14ac:dyDescent="0.25">
      <c r="A126" s="4">
        <f>TITRES_STAT!B129</f>
        <v>42186</v>
      </c>
      <c r="B126" s="2">
        <f>TITRES_STAT!C129</f>
        <v>16.47</v>
      </c>
      <c r="C126" s="2">
        <f>TITRES_STAT!D129</f>
        <v>5.7988</v>
      </c>
      <c r="D126" s="2">
        <f>TITRES_STAT!E129</f>
        <v>29504</v>
      </c>
      <c r="E126" s="2">
        <f t="shared" si="4"/>
        <v>1143210</v>
      </c>
      <c r="F126" s="18" t="str">
        <f t="shared" si="7"/>
        <v>BULLISH</v>
      </c>
      <c r="G126" s="18" t="str">
        <f t="shared" si="6"/>
        <v>STRONG</v>
      </c>
      <c r="H126" s="18" t="str">
        <f t="shared" si="5"/>
        <v>CONFIRMED BULLISH</v>
      </c>
    </row>
    <row r="127" spans="1:8" ht="13.5" x14ac:dyDescent="0.25">
      <c r="A127" s="4">
        <f>TITRES_STAT!B130</f>
        <v>42187</v>
      </c>
      <c r="B127" s="2">
        <f>TITRES_STAT!C130</f>
        <v>16.46</v>
      </c>
      <c r="C127" s="2">
        <f>TITRES_STAT!D130</f>
        <v>5.7953000000000001</v>
      </c>
      <c r="D127" s="2">
        <f>TITRES_STAT!E130</f>
        <v>150</v>
      </c>
      <c r="E127" s="2">
        <f t="shared" si="4"/>
        <v>1143060</v>
      </c>
      <c r="F127" s="18" t="str">
        <f t="shared" si="7"/>
        <v>BULLISH</v>
      </c>
      <c r="G127" s="18" t="str">
        <f t="shared" si="6"/>
        <v>STRONG</v>
      </c>
      <c r="H127" s="18" t="str">
        <f t="shared" si="5"/>
        <v>CONFIRMED BULLISH</v>
      </c>
    </row>
    <row r="128" spans="1:8" ht="13.5" x14ac:dyDescent="0.25">
      <c r="A128" s="4">
        <f>TITRES_STAT!B131</f>
        <v>42188</v>
      </c>
      <c r="B128" s="2">
        <f>TITRES_STAT!C131</f>
        <v>16.45</v>
      </c>
      <c r="C128" s="2">
        <f>TITRES_STAT!D131</f>
        <v>5.7918000000000003</v>
      </c>
      <c r="D128" s="2">
        <f>TITRES_STAT!E131</f>
        <v>83</v>
      </c>
      <c r="E128" s="2">
        <f t="shared" si="4"/>
        <v>1142977</v>
      </c>
      <c r="F128" s="18" t="str">
        <f t="shared" si="7"/>
        <v>BULLISH</v>
      </c>
      <c r="G128" s="18" t="str">
        <f t="shared" si="6"/>
        <v>STRONG</v>
      </c>
      <c r="H128" s="18" t="str">
        <f t="shared" si="5"/>
        <v>CONFIRMED BULLISH</v>
      </c>
    </row>
    <row r="129" spans="1:8" ht="13.5" x14ac:dyDescent="0.25">
      <c r="A129" s="4">
        <f>TITRES_STAT!B132</f>
        <v>42191</v>
      </c>
      <c r="B129" s="2">
        <f>TITRES_STAT!C132</f>
        <v>16.399999999999999</v>
      </c>
      <c r="C129" s="2">
        <f>TITRES_STAT!D132</f>
        <v>5.7742000000000004</v>
      </c>
      <c r="D129" s="2">
        <f>TITRES_STAT!E132</f>
        <v>190</v>
      </c>
      <c r="E129" s="2">
        <f t="shared" si="4"/>
        <v>1142787</v>
      </c>
      <c r="F129" s="18" t="str">
        <f t="shared" si="7"/>
        <v>BULLISH</v>
      </c>
      <c r="G129" s="18" t="str">
        <f t="shared" si="6"/>
        <v>STRONG</v>
      </c>
      <c r="H129" s="18" t="str">
        <f t="shared" si="5"/>
        <v>BULLISH DIVERGENCE</v>
      </c>
    </row>
    <row r="130" spans="1:8" ht="13.5" x14ac:dyDescent="0.25">
      <c r="A130" s="4">
        <f>TITRES_STAT!B133</f>
        <v>42192</v>
      </c>
      <c r="B130" s="2">
        <f>TITRES_STAT!C133</f>
        <v>16.399999999999999</v>
      </c>
      <c r="C130" s="2">
        <f>TITRES_STAT!D133</f>
        <v>5.7742000000000004</v>
      </c>
      <c r="D130" s="2">
        <f>TITRES_STAT!E133</f>
        <v>940</v>
      </c>
      <c r="E130" s="2">
        <f t="shared" si="4"/>
        <v>1142787</v>
      </c>
      <c r="F130" s="18" t="str">
        <f t="shared" si="7"/>
        <v>BULLISH</v>
      </c>
      <c r="G130" s="18" t="str">
        <f t="shared" si="6"/>
        <v>STRONG</v>
      </c>
      <c r="H130" s="18" t="str">
        <f t="shared" si="5"/>
        <v>BULLISH DIVERGENCE</v>
      </c>
    </row>
    <row r="131" spans="1:8" ht="13.5" x14ac:dyDescent="0.25">
      <c r="A131" s="4">
        <f>TITRES_STAT!B134</f>
        <v>42193</v>
      </c>
      <c r="B131" s="2">
        <f>TITRES_STAT!C134</f>
        <v>16.399999999999999</v>
      </c>
      <c r="C131" s="2">
        <f>TITRES_STAT!D134</f>
        <v>5.7742000000000004</v>
      </c>
      <c r="D131" s="2">
        <f>TITRES_STAT!E134</f>
        <v>13500</v>
      </c>
      <c r="E131" s="2">
        <f t="shared" si="4"/>
        <v>1142787</v>
      </c>
      <c r="F131" s="18" t="str">
        <f t="shared" si="7"/>
        <v>BEARISH</v>
      </c>
      <c r="G131" s="18" t="str">
        <f t="shared" si="6"/>
        <v>NEUTRAL</v>
      </c>
      <c r="H131" s="18" t="str">
        <f t="shared" si="5"/>
        <v>CONFIRMED BEARISH</v>
      </c>
    </row>
    <row r="132" spans="1:8" ht="13.5" x14ac:dyDescent="0.25">
      <c r="A132" s="4">
        <f>TITRES_STAT!B135</f>
        <v>42194</v>
      </c>
      <c r="B132" s="2">
        <f>TITRES_STAT!C135</f>
        <v>16.36</v>
      </c>
      <c r="C132" s="2">
        <f>TITRES_STAT!D135</f>
        <v>5.7601000000000004</v>
      </c>
      <c r="D132" s="2">
        <f>TITRES_STAT!E135</f>
        <v>39</v>
      </c>
      <c r="E132" s="2">
        <f t="shared" ref="E132:E195" si="8">IF(B132&gt;B131, E131+D132, IF(B132&lt;B131, E131-D132, E131))</f>
        <v>1142748</v>
      </c>
      <c r="F132" s="18" t="str">
        <f t="shared" si="7"/>
        <v>BEARISH</v>
      </c>
      <c r="G132" s="18" t="str">
        <f t="shared" si="6"/>
        <v>NEUTRAL</v>
      </c>
      <c r="H132" s="18" t="str">
        <f t="shared" si="5"/>
        <v>CONFIRMED BEARISH</v>
      </c>
    </row>
    <row r="133" spans="1:8" ht="13.5" x14ac:dyDescent="0.25">
      <c r="A133" s="4">
        <f>TITRES_STAT!B136</f>
        <v>42195</v>
      </c>
      <c r="B133" s="2">
        <f>TITRES_STAT!C136</f>
        <v>16.36</v>
      </c>
      <c r="C133" s="2">
        <f>TITRES_STAT!D136</f>
        <v>5.7601000000000004</v>
      </c>
      <c r="D133" s="2">
        <f>TITRES_STAT!E136</f>
        <v>0</v>
      </c>
      <c r="E133" s="2">
        <f t="shared" si="8"/>
        <v>1142748</v>
      </c>
      <c r="F133" s="18" t="str">
        <f t="shared" si="7"/>
        <v>BEARISH</v>
      </c>
      <c r="G133" s="18" t="str">
        <f t="shared" si="6"/>
        <v>NEUTRAL</v>
      </c>
      <c r="H133" s="18" t="str">
        <f t="shared" si="5"/>
        <v>CONFIRMED BEARISH</v>
      </c>
    </row>
    <row r="134" spans="1:8" ht="13.5" x14ac:dyDescent="0.25">
      <c r="A134" s="4">
        <f>TITRES_STAT!B137</f>
        <v>42198</v>
      </c>
      <c r="B134" s="2">
        <f>TITRES_STAT!C137</f>
        <v>16.2</v>
      </c>
      <c r="C134" s="2">
        <f>TITRES_STAT!D137</f>
        <v>5.7037000000000004</v>
      </c>
      <c r="D134" s="2">
        <f>TITRES_STAT!E137</f>
        <v>65</v>
      </c>
      <c r="E134" s="2">
        <f t="shared" si="8"/>
        <v>1142683</v>
      </c>
      <c r="F134" s="18" t="str">
        <f t="shared" si="7"/>
        <v>BEARISH</v>
      </c>
      <c r="G134" s="18" t="str">
        <f t="shared" si="6"/>
        <v>NEUTRAL</v>
      </c>
      <c r="H134" s="18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4">
        <f>TITRES_STAT!B138</f>
        <v>42199</v>
      </c>
      <c r="B135" s="2">
        <f>TITRES_STAT!C138</f>
        <v>16.2</v>
      </c>
      <c r="C135" s="2">
        <f>TITRES_STAT!D138</f>
        <v>5.7037000000000004</v>
      </c>
      <c r="D135" s="2">
        <f>TITRES_STAT!E138</f>
        <v>900</v>
      </c>
      <c r="E135" s="2">
        <f t="shared" si="8"/>
        <v>1142683</v>
      </c>
      <c r="F135" s="18" t="str">
        <f t="shared" si="7"/>
        <v>BEARISH</v>
      </c>
      <c r="G135" s="18" t="str">
        <f t="shared" ref="G135:G198" si="10">IF((E135-E130)/E130 &gt; 0.02, "STRONG",
 IF((E135-E130)/E130 &lt; -0.02, "WEAK", "NEUTRAL"))</f>
        <v>NEUTRAL</v>
      </c>
      <c r="H135" s="18" t="str">
        <f t="shared" si="9"/>
        <v>CONFIRMED BEARISH</v>
      </c>
    </row>
    <row r="136" spans="1:8" ht="13.5" x14ac:dyDescent="0.25">
      <c r="A136" s="4">
        <f>TITRES_STAT!B139</f>
        <v>42200</v>
      </c>
      <c r="B136" s="2">
        <f>TITRES_STAT!C139</f>
        <v>15.7</v>
      </c>
      <c r="C136" s="2">
        <f>TITRES_STAT!D139</f>
        <v>5.7556000000000003</v>
      </c>
      <c r="D136" s="2">
        <f>TITRES_STAT!E139</f>
        <v>73249</v>
      </c>
      <c r="E136" s="2">
        <f t="shared" si="8"/>
        <v>1069434</v>
      </c>
      <c r="F136" s="18" t="str">
        <f t="shared" ref="F136:F199" si="11">IF(E136&gt;E131,"BULLISH",IF(E136&lt;E131,"BEARISH","NEUTRAL"))</f>
        <v>BEARISH</v>
      </c>
      <c r="G136" s="18" t="str">
        <f t="shared" si="10"/>
        <v>WEAK</v>
      </c>
      <c r="H136" s="18" t="str">
        <f t="shared" si="9"/>
        <v>CONFIRMED BEARISH</v>
      </c>
    </row>
    <row r="137" spans="1:8" ht="13.5" x14ac:dyDescent="0.25">
      <c r="A137" s="4">
        <f>TITRES_STAT!B140</f>
        <v>42201</v>
      </c>
      <c r="B137" s="2">
        <f>TITRES_STAT!C140</f>
        <v>15.56</v>
      </c>
      <c r="C137" s="2">
        <f>TITRES_STAT!D140</f>
        <v>5.7042999999999999</v>
      </c>
      <c r="D137" s="2">
        <f>TITRES_STAT!E140</f>
        <v>3425</v>
      </c>
      <c r="E137" s="2">
        <f t="shared" si="8"/>
        <v>1066009</v>
      </c>
      <c r="F137" s="18" t="str">
        <f t="shared" si="11"/>
        <v>BEARISH</v>
      </c>
      <c r="G137" s="18" t="str">
        <f t="shared" si="10"/>
        <v>WEAK</v>
      </c>
      <c r="H137" s="18" t="str">
        <f t="shared" si="9"/>
        <v>CONFIRMED BEARISH</v>
      </c>
    </row>
    <row r="138" spans="1:8" ht="13.5" x14ac:dyDescent="0.25">
      <c r="A138" s="4">
        <f>TITRES_STAT!B141</f>
        <v>42205</v>
      </c>
      <c r="B138" s="2">
        <f>TITRES_STAT!C141</f>
        <v>15.62</v>
      </c>
      <c r="C138" s="2">
        <f>TITRES_STAT!D141</f>
        <v>5.7263000000000002</v>
      </c>
      <c r="D138" s="2">
        <f>TITRES_STAT!E141</f>
        <v>200</v>
      </c>
      <c r="E138" s="2">
        <f t="shared" si="8"/>
        <v>1066209</v>
      </c>
      <c r="F138" s="18" t="str">
        <f t="shared" si="11"/>
        <v>BEARISH</v>
      </c>
      <c r="G138" s="18" t="str">
        <f t="shared" si="10"/>
        <v>WEAK</v>
      </c>
      <c r="H138" s="18" t="str">
        <f t="shared" si="9"/>
        <v>CONFIRMED BEARISH</v>
      </c>
    </row>
    <row r="139" spans="1:8" ht="13.5" x14ac:dyDescent="0.25">
      <c r="A139" s="4">
        <f>TITRES_STAT!B142</f>
        <v>42206</v>
      </c>
      <c r="B139" s="2">
        <f>TITRES_STAT!C142</f>
        <v>15.5</v>
      </c>
      <c r="C139" s="2">
        <f>TITRES_STAT!D142</f>
        <v>5.6822999999999997</v>
      </c>
      <c r="D139" s="2">
        <f>TITRES_STAT!E142</f>
        <v>25</v>
      </c>
      <c r="E139" s="2">
        <f t="shared" si="8"/>
        <v>1066184</v>
      </c>
      <c r="F139" s="18" t="str">
        <f t="shared" si="11"/>
        <v>BEARISH</v>
      </c>
      <c r="G139" s="18" t="str">
        <f t="shared" si="10"/>
        <v>WEAK</v>
      </c>
      <c r="H139" s="18" t="str">
        <f t="shared" si="9"/>
        <v>CONFIRMED BEARISH</v>
      </c>
    </row>
    <row r="140" spans="1:8" ht="13.5" x14ac:dyDescent="0.25">
      <c r="A140" s="4">
        <f>TITRES_STAT!B143</f>
        <v>42207</v>
      </c>
      <c r="B140" s="2">
        <f>TITRES_STAT!C143</f>
        <v>15.5</v>
      </c>
      <c r="C140" s="2">
        <f>TITRES_STAT!D143</f>
        <v>5.6822999999999997</v>
      </c>
      <c r="D140" s="2">
        <f>TITRES_STAT!E143</f>
        <v>149</v>
      </c>
      <c r="E140" s="2">
        <f t="shared" si="8"/>
        <v>1066184</v>
      </c>
      <c r="F140" s="18" t="str">
        <f t="shared" si="11"/>
        <v>BEARISH</v>
      </c>
      <c r="G140" s="18" t="str">
        <f t="shared" si="10"/>
        <v>WEAK</v>
      </c>
      <c r="H140" s="18" t="str">
        <f t="shared" si="9"/>
        <v>CONFIRMED BEARISH</v>
      </c>
    </row>
    <row r="141" spans="1:8" ht="13.5" x14ac:dyDescent="0.25">
      <c r="A141" s="4">
        <f>TITRES_STAT!B144</f>
        <v>42208</v>
      </c>
      <c r="B141" s="2">
        <f>TITRES_STAT!C144</f>
        <v>15.5</v>
      </c>
      <c r="C141" s="2">
        <f>TITRES_STAT!D144</f>
        <v>5.6822999999999997</v>
      </c>
      <c r="D141" s="2">
        <f>TITRES_STAT!E144</f>
        <v>5230</v>
      </c>
      <c r="E141" s="2">
        <f t="shared" si="8"/>
        <v>1066184</v>
      </c>
      <c r="F141" s="18" t="str">
        <f t="shared" si="11"/>
        <v>BEARISH</v>
      </c>
      <c r="G141" s="18" t="str">
        <f t="shared" si="10"/>
        <v>NEUTRAL</v>
      </c>
      <c r="H141" s="18" t="str">
        <f t="shared" si="9"/>
        <v>CONFIRMED BEARISH</v>
      </c>
    </row>
    <row r="142" spans="1:8" ht="13.5" x14ac:dyDescent="0.25">
      <c r="A142" s="4">
        <f>TITRES_STAT!B145</f>
        <v>42209</v>
      </c>
      <c r="B142" s="2">
        <f>TITRES_STAT!C145</f>
        <v>15.5</v>
      </c>
      <c r="C142" s="2">
        <f>TITRES_STAT!D145</f>
        <v>5.6822999999999997</v>
      </c>
      <c r="D142" s="2">
        <f>TITRES_STAT!E145</f>
        <v>128</v>
      </c>
      <c r="E142" s="2">
        <f t="shared" si="8"/>
        <v>1066184</v>
      </c>
      <c r="F142" s="18" t="str">
        <f t="shared" si="11"/>
        <v>BULLISH</v>
      </c>
      <c r="G142" s="18" t="str">
        <f t="shared" si="10"/>
        <v>NEUTRAL</v>
      </c>
      <c r="H142" s="18" t="str">
        <f t="shared" si="9"/>
        <v>BULLISH DIVERGENCE</v>
      </c>
    </row>
    <row r="143" spans="1:8" ht="13.5" x14ac:dyDescent="0.25">
      <c r="A143" s="4">
        <f>TITRES_STAT!B146</f>
        <v>42212</v>
      </c>
      <c r="B143" s="2">
        <f>TITRES_STAT!C146</f>
        <v>15.3</v>
      </c>
      <c r="C143" s="2">
        <f>TITRES_STAT!D146</f>
        <v>5.609</v>
      </c>
      <c r="D143" s="2">
        <f>TITRES_STAT!E146</f>
        <v>107</v>
      </c>
      <c r="E143" s="2">
        <f t="shared" si="8"/>
        <v>1066077</v>
      </c>
      <c r="F143" s="18" t="str">
        <f t="shared" si="11"/>
        <v>BEARISH</v>
      </c>
      <c r="G143" s="18" t="str">
        <f t="shared" si="10"/>
        <v>NEUTRAL</v>
      </c>
      <c r="H143" s="18" t="str">
        <f t="shared" si="9"/>
        <v>CONFIRMED BEARISH</v>
      </c>
    </row>
    <row r="144" spans="1:8" ht="13.5" x14ac:dyDescent="0.25">
      <c r="A144" s="4">
        <f>TITRES_STAT!B147</f>
        <v>42213</v>
      </c>
      <c r="B144" s="2">
        <f>TITRES_STAT!C147</f>
        <v>15.49</v>
      </c>
      <c r="C144" s="2">
        <f>TITRES_STAT!D147</f>
        <v>5.6786000000000003</v>
      </c>
      <c r="D144" s="2">
        <f>TITRES_STAT!E147</f>
        <v>20</v>
      </c>
      <c r="E144" s="2">
        <f t="shared" si="8"/>
        <v>1066097</v>
      </c>
      <c r="F144" s="18" t="str">
        <f t="shared" si="11"/>
        <v>BEARISH</v>
      </c>
      <c r="G144" s="18" t="str">
        <f t="shared" si="10"/>
        <v>NEUTRAL</v>
      </c>
      <c r="H144" s="18" t="str">
        <f t="shared" si="9"/>
        <v>CONFIRMED BEARISH</v>
      </c>
    </row>
    <row r="145" spans="1:8" ht="13.5" x14ac:dyDescent="0.25">
      <c r="A145" s="4">
        <f>TITRES_STAT!B148</f>
        <v>42214</v>
      </c>
      <c r="B145" s="2">
        <f>TITRES_STAT!C148</f>
        <v>15.49</v>
      </c>
      <c r="C145" s="2">
        <f>TITRES_STAT!D148</f>
        <v>5.6786000000000003</v>
      </c>
      <c r="D145" s="2">
        <f>TITRES_STAT!E148</f>
        <v>215</v>
      </c>
      <c r="E145" s="2">
        <f t="shared" si="8"/>
        <v>1066097</v>
      </c>
      <c r="F145" s="18" t="str">
        <f t="shared" si="11"/>
        <v>BEARISH</v>
      </c>
      <c r="G145" s="18" t="str">
        <f t="shared" si="10"/>
        <v>NEUTRAL</v>
      </c>
      <c r="H145" s="18" t="str">
        <f t="shared" si="9"/>
        <v>CONFIRMED BEARISH</v>
      </c>
    </row>
    <row r="146" spans="1:8" ht="13.5" x14ac:dyDescent="0.25">
      <c r="A146" s="4">
        <f>TITRES_STAT!B149</f>
        <v>42215</v>
      </c>
      <c r="B146" s="2">
        <f>TITRES_STAT!C149</f>
        <v>15.49</v>
      </c>
      <c r="C146" s="2">
        <f>TITRES_STAT!D149</f>
        <v>5.6786000000000003</v>
      </c>
      <c r="D146" s="2">
        <f>TITRES_STAT!E149</f>
        <v>0</v>
      </c>
      <c r="E146" s="2">
        <f t="shared" si="8"/>
        <v>1066097</v>
      </c>
      <c r="F146" s="18" t="str">
        <f t="shared" si="11"/>
        <v>BEARISH</v>
      </c>
      <c r="G146" s="18" t="str">
        <f t="shared" si="10"/>
        <v>NEUTRAL</v>
      </c>
      <c r="H146" s="18" t="str">
        <f t="shared" si="9"/>
        <v>CONFIRMED BEARISH</v>
      </c>
    </row>
    <row r="147" spans="1:8" ht="13.5" x14ac:dyDescent="0.25">
      <c r="A147" s="4">
        <f>TITRES_STAT!B150</f>
        <v>42216</v>
      </c>
      <c r="B147" s="2">
        <f>TITRES_STAT!C150</f>
        <v>15.49</v>
      </c>
      <c r="C147" s="2">
        <f>TITRES_STAT!D150</f>
        <v>5.6786000000000003</v>
      </c>
      <c r="D147" s="2">
        <f>TITRES_STAT!E150</f>
        <v>0</v>
      </c>
      <c r="E147" s="2">
        <f t="shared" si="8"/>
        <v>1066097</v>
      </c>
      <c r="F147" s="18" t="str">
        <f t="shared" si="11"/>
        <v>BEARISH</v>
      </c>
      <c r="G147" s="18" t="str">
        <f t="shared" si="10"/>
        <v>NEUTRAL</v>
      </c>
      <c r="H147" s="18" t="str">
        <f t="shared" si="9"/>
        <v>CONFIRMED BEARISH</v>
      </c>
    </row>
    <row r="148" spans="1:8" ht="13.5" x14ac:dyDescent="0.25">
      <c r="A148" s="4">
        <f>TITRES_STAT!B151</f>
        <v>42219</v>
      </c>
      <c r="B148" s="2">
        <f>TITRES_STAT!C151</f>
        <v>15.48</v>
      </c>
      <c r="C148" s="2">
        <f>TITRES_STAT!D151</f>
        <v>5.6749999999999998</v>
      </c>
      <c r="D148" s="2">
        <f>TITRES_STAT!E151</f>
        <v>90</v>
      </c>
      <c r="E148" s="2">
        <f t="shared" si="8"/>
        <v>1066007</v>
      </c>
      <c r="F148" s="18" t="str">
        <f t="shared" si="11"/>
        <v>BEARISH</v>
      </c>
      <c r="G148" s="18" t="str">
        <f t="shared" si="10"/>
        <v>NEUTRAL</v>
      </c>
      <c r="H148" s="18" t="str">
        <f t="shared" si="9"/>
        <v>BEARISH DIVERGENCE</v>
      </c>
    </row>
    <row r="149" spans="1:8" ht="13.5" x14ac:dyDescent="0.25">
      <c r="A149" s="4">
        <f>TITRES_STAT!B152</f>
        <v>42220</v>
      </c>
      <c r="B149" s="2">
        <f>TITRES_STAT!C152</f>
        <v>15.23</v>
      </c>
      <c r="C149" s="2">
        <f>TITRES_STAT!D152</f>
        <v>5.5833000000000004</v>
      </c>
      <c r="D149" s="2">
        <f>TITRES_STAT!E152</f>
        <v>1387</v>
      </c>
      <c r="E149" s="2">
        <f t="shared" si="8"/>
        <v>1064620</v>
      </c>
      <c r="F149" s="18" t="str">
        <f t="shared" si="11"/>
        <v>BEARISH</v>
      </c>
      <c r="G149" s="18" t="str">
        <f t="shared" si="10"/>
        <v>NEUTRAL</v>
      </c>
      <c r="H149" s="18" t="str">
        <f t="shared" si="9"/>
        <v>CONFIRMED BEARISH</v>
      </c>
    </row>
    <row r="150" spans="1:8" ht="13.5" x14ac:dyDescent="0.25">
      <c r="A150" s="4">
        <f>TITRES_STAT!B153</f>
        <v>42221</v>
      </c>
      <c r="B150" s="2">
        <f>TITRES_STAT!C153</f>
        <v>15.23</v>
      </c>
      <c r="C150" s="2">
        <f>TITRES_STAT!D153</f>
        <v>5.5833000000000004</v>
      </c>
      <c r="D150" s="2">
        <f>TITRES_STAT!E153</f>
        <v>0</v>
      </c>
      <c r="E150" s="2">
        <f t="shared" si="8"/>
        <v>1064620</v>
      </c>
      <c r="F150" s="18" t="str">
        <f t="shared" si="11"/>
        <v>BEARISH</v>
      </c>
      <c r="G150" s="18" t="str">
        <f t="shared" si="10"/>
        <v>NEUTRAL</v>
      </c>
      <c r="H150" s="18" t="str">
        <f t="shared" si="9"/>
        <v>CONFIRMED BEARISH</v>
      </c>
    </row>
    <row r="151" spans="1:8" ht="13.5" x14ac:dyDescent="0.25">
      <c r="A151" s="4">
        <f>TITRES_STAT!B154</f>
        <v>42222</v>
      </c>
      <c r="B151" s="2">
        <f>TITRES_STAT!C154</f>
        <v>15.23</v>
      </c>
      <c r="C151" s="2">
        <f>TITRES_STAT!D154</f>
        <v>5.5833000000000004</v>
      </c>
      <c r="D151" s="2">
        <f>TITRES_STAT!E154</f>
        <v>1623</v>
      </c>
      <c r="E151" s="2">
        <f t="shared" si="8"/>
        <v>1064620</v>
      </c>
      <c r="F151" s="18" t="str">
        <f t="shared" si="11"/>
        <v>BEARISH</v>
      </c>
      <c r="G151" s="18" t="str">
        <f t="shared" si="10"/>
        <v>NEUTRAL</v>
      </c>
      <c r="H151" s="18" t="str">
        <f t="shared" si="9"/>
        <v>CONFIRMED BEARISH</v>
      </c>
    </row>
    <row r="152" spans="1:8" ht="13.5" x14ac:dyDescent="0.25">
      <c r="A152" s="4">
        <f>TITRES_STAT!B155</f>
        <v>42223</v>
      </c>
      <c r="B152" s="2">
        <f>TITRES_STAT!C155</f>
        <v>15.23</v>
      </c>
      <c r="C152" s="2">
        <f>TITRES_STAT!D155</f>
        <v>5.5833000000000004</v>
      </c>
      <c r="D152" s="2">
        <f>TITRES_STAT!E155</f>
        <v>4394</v>
      </c>
      <c r="E152" s="2">
        <f t="shared" si="8"/>
        <v>1064620</v>
      </c>
      <c r="F152" s="18" t="str">
        <f t="shared" si="11"/>
        <v>BEARISH</v>
      </c>
      <c r="G152" s="18" t="str">
        <f t="shared" si="10"/>
        <v>NEUTRAL</v>
      </c>
      <c r="H152" s="18" t="str">
        <f t="shared" si="9"/>
        <v>CONFIRMED BEARISH</v>
      </c>
    </row>
    <row r="153" spans="1:8" ht="13.5" x14ac:dyDescent="0.25">
      <c r="A153" s="4">
        <f>TITRES_STAT!B156</f>
        <v>42226</v>
      </c>
      <c r="B153" s="2">
        <f>TITRES_STAT!C156</f>
        <v>15.23</v>
      </c>
      <c r="C153" s="2">
        <f>TITRES_STAT!D156</f>
        <v>5.5833000000000004</v>
      </c>
      <c r="D153" s="2">
        <f>TITRES_STAT!E156</f>
        <v>30</v>
      </c>
      <c r="E153" s="2">
        <f t="shared" si="8"/>
        <v>1064620</v>
      </c>
      <c r="F153" s="18" t="str">
        <f t="shared" si="11"/>
        <v>BEARISH</v>
      </c>
      <c r="G153" s="18" t="str">
        <f t="shared" si="10"/>
        <v>NEUTRAL</v>
      </c>
      <c r="H153" s="18" t="str">
        <f t="shared" si="9"/>
        <v>CONFIRMED BEARISH</v>
      </c>
    </row>
    <row r="154" spans="1:8" ht="13.5" x14ac:dyDescent="0.25">
      <c r="A154" s="4">
        <f>TITRES_STAT!B157</f>
        <v>42227</v>
      </c>
      <c r="B154" s="2">
        <f>TITRES_STAT!C157</f>
        <v>15.5</v>
      </c>
      <c r="C154" s="2">
        <f>TITRES_STAT!D157</f>
        <v>5.6822999999999997</v>
      </c>
      <c r="D154" s="2">
        <f>TITRES_STAT!E157</f>
        <v>2415</v>
      </c>
      <c r="E154" s="2">
        <f t="shared" si="8"/>
        <v>1067035</v>
      </c>
      <c r="F154" s="18" t="str">
        <f t="shared" si="11"/>
        <v>BULLISH</v>
      </c>
      <c r="G154" s="18" t="str">
        <f t="shared" si="10"/>
        <v>NEUTRAL</v>
      </c>
      <c r="H154" s="18" t="str">
        <f t="shared" si="9"/>
        <v>CONFIRMED BULLISH</v>
      </c>
    </row>
    <row r="155" spans="1:8" ht="13.5" x14ac:dyDescent="0.25">
      <c r="A155" s="4">
        <f>TITRES_STAT!B158</f>
        <v>42228</v>
      </c>
      <c r="B155" s="2">
        <f>TITRES_STAT!C158</f>
        <v>15.5</v>
      </c>
      <c r="C155" s="2">
        <f>TITRES_STAT!D158</f>
        <v>5.6822999999999997</v>
      </c>
      <c r="D155" s="2">
        <f>TITRES_STAT!E158</f>
        <v>40</v>
      </c>
      <c r="E155" s="2">
        <f t="shared" si="8"/>
        <v>1067035</v>
      </c>
      <c r="F155" s="18" t="str">
        <f t="shared" si="11"/>
        <v>BULLISH</v>
      </c>
      <c r="G155" s="18" t="str">
        <f t="shared" si="10"/>
        <v>NEUTRAL</v>
      </c>
      <c r="H155" s="18" t="str">
        <f t="shared" si="9"/>
        <v>CONFIRMED BULLISH</v>
      </c>
    </row>
    <row r="156" spans="1:8" ht="13.5" x14ac:dyDescent="0.25">
      <c r="A156" s="4">
        <f>TITRES_STAT!B159</f>
        <v>42230</v>
      </c>
      <c r="B156" s="2">
        <f>TITRES_STAT!C159</f>
        <v>15.48</v>
      </c>
      <c r="C156" s="2">
        <f>TITRES_STAT!D159</f>
        <v>5.6749999999999998</v>
      </c>
      <c r="D156" s="2">
        <f>TITRES_STAT!E159</f>
        <v>182</v>
      </c>
      <c r="E156" s="2">
        <f t="shared" si="8"/>
        <v>1066853</v>
      </c>
      <c r="F156" s="18" t="str">
        <f t="shared" si="11"/>
        <v>BULLISH</v>
      </c>
      <c r="G156" s="18" t="str">
        <f t="shared" si="10"/>
        <v>NEUTRAL</v>
      </c>
      <c r="H156" s="18" t="str">
        <f t="shared" si="9"/>
        <v>CONFIRMED BULLISH</v>
      </c>
    </row>
    <row r="157" spans="1:8" ht="13.5" x14ac:dyDescent="0.25">
      <c r="A157" s="4">
        <f>TITRES_STAT!B160</f>
        <v>42233</v>
      </c>
      <c r="B157" s="2">
        <f>TITRES_STAT!C160</f>
        <v>15.48</v>
      </c>
      <c r="C157" s="2">
        <f>TITRES_STAT!D160</f>
        <v>5.6749999999999998</v>
      </c>
      <c r="D157" s="2">
        <f>TITRES_STAT!E160</f>
        <v>0</v>
      </c>
      <c r="E157" s="2">
        <f t="shared" si="8"/>
        <v>1066853</v>
      </c>
      <c r="F157" s="18" t="str">
        <f t="shared" si="11"/>
        <v>BULLISH</v>
      </c>
      <c r="G157" s="18" t="str">
        <f t="shared" si="10"/>
        <v>NEUTRAL</v>
      </c>
      <c r="H157" s="18" t="str">
        <f t="shared" si="9"/>
        <v>CONFIRMED BULLISH</v>
      </c>
    </row>
    <row r="158" spans="1:8" ht="13.5" x14ac:dyDescent="0.25">
      <c r="A158" s="4">
        <f>TITRES_STAT!B161</f>
        <v>42234</v>
      </c>
      <c r="B158" s="2">
        <f>TITRES_STAT!C161</f>
        <v>15.49</v>
      </c>
      <c r="C158" s="2">
        <f>TITRES_STAT!D161</f>
        <v>5.6786000000000003</v>
      </c>
      <c r="D158" s="2">
        <f>TITRES_STAT!E161</f>
        <v>336</v>
      </c>
      <c r="E158" s="2">
        <f t="shared" si="8"/>
        <v>1067189</v>
      </c>
      <c r="F158" s="18" t="str">
        <f t="shared" si="11"/>
        <v>BULLISH</v>
      </c>
      <c r="G158" s="18" t="str">
        <f t="shared" si="10"/>
        <v>NEUTRAL</v>
      </c>
      <c r="H158" s="18" t="str">
        <f t="shared" si="9"/>
        <v>CONFIRMED BULLISH</v>
      </c>
    </row>
    <row r="159" spans="1:8" ht="13.5" x14ac:dyDescent="0.25">
      <c r="A159" s="4">
        <f>TITRES_STAT!B162</f>
        <v>42235</v>
      </c>
      <c r="B159" s="2">
        <f>TITRES_STAT!C162</f>
        <v>15.3</v>
      </c>
      <c r="C159" s="2">
        <f>TITRES_STAT!D162</f>
        <v>5.609</v>
      </c>
      <c r="D159" s="2">
        <f>TITRES_STAT!E162</f>
        <v>160</v>
      </c>
      <c r="E159" s="2">
        <f t="shared" si="8"/>
        <v>1067029</v>
      </c>
      <c r="F159" s="18" t="str">
        <f t="shared" si="11"/>
        <v>BEARISH</v>
      </c>
      <c r="G159" s="18" t="str">
        <f t="shared" si="10"/>
        <v>NEUTRAL</v>
      </c>
      <c r="H159" s="18" t="str">
        <f t="shared" si="9"/>
        <v>CONFIRMED BEARISH</v>
      </c>
    </row>
    <row r="160" spans="1:8" ht="13.5" x14ac:dyDescent="0.25">
      <c r="A160" s="4">
        <f>TITRES_STAT!B163</f>
        <v>42236</v>
      </c>
      <c r="B160" s="2">
        <f>TITRES_STAT!C163</f>
        <v>14.95</v>
      </c>
      <c r="C160" s="2">
        <f>TITRES_STAT!D163</f>
        <v>5.4806999999999997</v>
      </c>
      <c r="D160" s="2">
        <f>TITRES_STAT!E163</f>
        <v>85186</v>
      </c>
      <c r="E160" s="2">
        <f t="shared" si="8"/>
        <v>981843</v>
      </c>
      <c r="F160" s="18" t="str">
        <f t="shared" si="11"/>
        <v>BEARISH</v>
      </c>
      <c r="G160" s="18" t="str">
        <f t="shared" si="10"/>
        <v>WEAK</v>
      </c>
      <c r="H160" s="18" t="str">
        <f t="shared" si="9"/>
        <v>CONFIRMED BEARISH</v>
      </c>
    </row>
    <row r="161" spans="1:8" ht="13.5" x14ac:dyDescent="0.25">
      <c r="A161" s="4">
        <f>TITRES_STAT!B164</f>
        <v>42237</v>
      </c>
      <c r="B161" s="2">
        <f>TITRES_STAT!C164</f>
        <v>15.2</v>
      </c>
      <c r="C161" s="2">
        <f>TITRES_STAT!D164</f>
        <v>5.5723000000000003</v>
      </c>
      <c r="D161" s="2">
        <f>TITRES_STAT!E164</f>
        <v>640</v>
      </c>
      <c r="E161" s="2">
        <f t="shared" si="8"/>
        <v>982483</v>
      </c>
      <c r="F161" s="18" t="str">
        <f t="shared" si="11"/>
        <v>BEARISH</v>
      </c>
      <c r="G161" s="18" t="str">
        <f t="shared" si="10"/>
        <v>WEAK</v>
      </c>
      <c r="H161" s="18" t="str">
        <f t="shared" si="9"/>
        <v>CONFIRMED BEARISH</v>
      </c>
    </row>
    <row r="162" spans="1:8" ht="13.5" x14ac:dyDescent="0.25">
      <c r="A162" s="4">
        <f>TITRES_STAT!B165</f>
        <v>42240</v>
      </c>
      <c r="B162" s="2">
        <f>TITRES_STAT!C165</f>
        <v>15.19</v>
      </c>
      <c r="C162" s="2">
        <f>TITRES_STAT!D165</f>
        <v>5.5686999999999998</v>
      </c>
      <c r="D162" s="2">
        <f>TITRES_STAT!E165</f>
        <v>400</v>
      </c>
      <c r="E162" s="2">
        <f t="shared" si="8"/>
        <v>982083</v>
      </c>
      <c r="F162" s="18" t="str">
        <f t="shared" si="11"/>
        <v>BEARISH</v>
      </c>
      <c r="G162" s="18" t="str">
        <f t="shared" si="10"/>
        <v>WEAK</v>
      </c>
      <c r="H162" s="18" t="str">
        <f t="shared" si="9"/>
        <v>CONFIRMED BEARISH</v>
      </c>
    </row>
    <row r="163" spans="1:8" ht="13.5" x14ac:dyDescent="0.25">
      <c r="A163" s="4">
        <f>TITRES_STAT!B166</f>
        <v>42241</v>
      </c>
      <c r="B163" s="2">
        <f>TITRES_STAT!C166</f>
        <v>15</v>
      </c>
      <c r="C163" s="2">
        <f>TITRES_STAT!D166</f>
        <v>5.4989999999999997</v>
      </c>
      <c r="D163" s="2">
        <f>TITRES_STAT!E166</f>
        <v>400</v>
      </c>
      <c r="E163" s="2">
        <f t="shared" si="8"/>
        <v>981683</v>
      </c>
      <c r="F163" s="18" t="str">
        <f t="shared" si="11"/>
        <v>BEARISH</v>
      </c>
      <c r="G163" s="18" t="str">
        <f t="shared" si="10"/>
        <v>WEAK</v>
      </c>
      <c r="H163" s="18" t="str">
        <f t="shared" si="9"/>
        <v>CONFIRMED BEARISH</v>
      </c>
    </row>
    <row r="164" spans="1:8" ht="13.5" x14ac:dyDescent="0.25">
      <c r="A164" s="4">
        <f>TITRES_STAT!B167</f>
        <v>42242</v>
      </c>
      <c r="B164" s="2">
        <f>TITRES_STAT!C167</f>
        <v>15.19</v>
      </c>
      <c r="C164" s="2">
        <f>TITRES_STAT!D167</f>
        <v>5.5686999999999998</v>
      </c>
      <c r="D164" s="2">
        <f>TITRES_STAT!E167</f>
        <v>200</v>
      </c>
      <c r="E164" s="2">
        <f t="shared" si="8"/>
        <v>981883</v>
      </c>
      <c r="F164" s="18" t="str">
        <f t="shared" si="11"/>
        <v>BEARISH</v>
      </c>
      <c r="G164" s="18" t="str">
        <f t="shared" si="10"/>
        <v>WEAK</v>
      </c>
      <c r="H164" s="18" t="str">
        <f t="shared" si="9"/>
        <v>CONFIRMED BEARISH</v>
      </c>
    </row>
    <row r="165" spans="1:8" ht="13.5" x14ac:dyDescent="0.25">
      <c r="A165" s="4">
        <f>TITRES_STAT!B168</f>
        <v>42243</v>
      </c>
      <c r="B165" s="2">
        <f>TITRES_STAT!C168</f>
        <v>15.19</v>
      </c>
      <c r="C165" s="2">
        <f>TITRES_STAT!D168</f>
        <v>5.5686999999999998</v>
      </c>
      <c r="D165" s="2">
        <f>TITRES_STAT!E168</f>
        <v>0</v>
      </c>
      <c r="E165" s="2">
        <f t="shared" si="8"/>
        <v>981883</v>
      </c>
      <c r="F165" s="18" t="str">
        <f t="shared" si="11"/>
        <v>BULLISH</v>
      </c>
      <c r="G165" s="18" t="str">
        <f t="shared" si="10"/>
        <v>NEUTRAL</v>
      </c>
      <c r="H165" s="18" t="str">
        <f t="shared" si="9"/>
        <v>CONFIRMED BULLISH</v>
      </c>
    </row>
    <row r="166" spans="1:8" ht="13.5" x14ac:dyDescent="0.25">
      <c r="A166" s="4">
        <f>TITRES_STAT!B169</f>
        <v>42244</v>
      </c>
      <c r="B166" s="2">
        <f>TITRES_STAT!C169</f>
        <v>15</v>
      </c>
      <c r="C166" s="2">
        <f>TITRES_STAT!D169</f>
        <v>5.4989999999999997</v>
      </c>
      <c r="D166" s="2">
        <f>TITRES_STAT!E169</f>
        <v>2320</v>
      </c>
      <c r="E166" s="2">
        <f t="shared" si="8"/>
        <v>979563</v>
      </c>
      <c r="F166" s="18" t="str">
        <f t="shared" si="11"/>
        <v>BEARISH</v>
      </c>
      <c r="G166" s="18" t="str">
        <f t="shared" si="10"/>
        <v>NEUTRAL</v>
      </c>
      <c r="H166" s="18" t="str">
        <f t="shared" si="9"/>
        <v>CONFIRMED BEARISH</v>
      </c>
    </row>
    <row r="167" spans="1:8" ht="13.5" x14ac:dyDescent="0.25">
      <c r="A167" s="4">
        <f>TITRES_STAT!B170</f>
        <v>42247</v>
      </c>
      <c r="B167" s="2">
        <f>TITRES_STAT!C170</f>
        <v>14.82</v>
      </c>
      <c r="C167" s="2">
        <f>TITRES_STAT!D170</f>
        <v>5.4329999999999998</v>
      </c>
      <c r="D167" s="2">
        <f>TITRES_STAT!E170</f>
        <v>100</v>
      </c>
      <c r="E167" s="2">
        <f t="shared" si="8"/>
        <v>979463</v>
      </c>
      <c r="F167" s="18" t="str">
        <f t="shared" si="11"/>
        <v>BEARISH</v>
      </c>
      <c r="G167" s="18" t="str">
        <f t="shared" si="10"/>
        <v>NEUTRAL</v>
      </c>
      <c r="H167" s="18" t="str">
        <f t="shared" si="9"/>
        <v>CONFIRMED BEARISH</v>
      </c>
    </row>
    <row r="168" spans="1:8" ht="13.5" x14ac:dyDescent="0.25">
      <c r="A168" s="4">
        <f>TITRES_STAT!B171</f>
        <v>42248</v>
      </c>
      <c r="B168" s="2">
        <f>TITRES_STAT!C171</f>
        <v>14.82</v>
      </c>
      <c r="C168" s="2">
        <f>TITRES_STAT!D171</f>
        <v>5.4329999999999998</v>
      </c>
      <c r="D168" s="2">
        <f>TITRES_STAT!E171</f>
        <v>40</v>
      </c>
      <c r="E168" s="2">
        <f t="shared" si="8"/>
        <v>979463</v>
      </c>
      <c r="F168" s="18" t="str">
        <f t="shared" si="11"/>
        <v>BEARISH</v>
      </c>
      <c r="G168" s="18" t="str">
        <f t="shared" si="10"/>
        <v>NEUTRAL</v>
      </c>
      <c r="H168" s="18" t="str">
        <f t="shared" si="9"/>
        <v>CONFIRMED BEARISH</v>
      </c>
    </row>
    <row r="169" spans="1:8" ht="13.5" x14ac:dyDescent="0.25">
      <c r="A169" s="4">
        <f>TITRES_STAT!B172</f>
        <v>42249</v>
      </c>
      <c r="B169" s="2">
        <f>TITRES_STAT!C172</f>
        <v>14.7</v>
      </c>
      <c r="C169" s="2">
        <f>TITRES_STAT!D172</f>
        <v>5.3890000000000002</v>
      </c>
      <c r="D169" s="2">
        <f>TITRES_STAT!E172</f>
        <v>70</v>
      </c>
      <c r="E169" s="2">
        <f t="shared" si="8"/>
        <v>979393</v>
      </c>
      <c r="F169" s="18" t="str">
        <f t="shared" si="11"/>
        <v>BEARISH</v>
      </c>
      <c r="G169" s="18" t="str">
        <f t="shared" si="10"/>
        <v>NEUTRAL</v>
      </c>
      <c r="H169" s="18" t="str">
        <f t="shared" si="9"/>
        <v>CONFIRMED BEARISH</v>
      </c>
    </row>
    <row r="170" spans="1:8" ht="13.5" x14ac:dyDescent="0.25">
      <c r="A170" s="4">
        <f>TITRES_STAT!B173</f>
        <v>42250</v>
      </c>
      <c r="B170" s="2">
        <f>TITRES_STAT!C173</f>
        <v>15</v>
      </c>
      <c r="C170" s="2">
        <f>TITRES_STAT!D173</f>
        <v>5.4989999999999997</v>
      </c>
      <c r="D170" s="2">
        <f>TITRES_STAT!E173</f>
        <v>735</v>
      </c>
      <c r="E170" s="2">
        <f t="shared" si="8"/>
        <v>980128</v>
      </c>
      <c r="F170" s="18" t="str">
        <f t="shared" si="11"/>
        <v>BEARISH</v>
      </c>
      <c r="G170" s="18" t="str">
        <f t="shared" si="10"/>
        <v>NEUTRAL</v>
      </c>
      <c r="H170" s="18" t="str">
        <f t="shared" si="9"/>
        <v>CONFIRMED BEARISH</v>
      </c>
    </row>
    <row r="171" spans="1:8" ht="13.5" x14ac:dyDescent="0.25">
      <c r="A171" s="4">
        <f>TITRES_STAT!B174</f>
        <v>42251</v>
      </c>
      <c r="B171" s="2">
        <f>TITRES_STAT!C174</f>
        <v>15.1</v>
      </c>
      <c r="C171" s="2">
        <f>TITRES_STAT!D174</f>
        <v>5.5357000000000003</v>
      </c>
      <c r="D171" s="2">
        <f>TITRES_STAT!E174</f>
        <v>219</v>
      </c>
      <c r="E171" s="2">
        <f t="shared" si="8"/>
        <v>980347</v>
      </c>
      <c r="F171" s="18" t="str">
        <f t="shared" si="11"/>
        <v>BULLISH</v>
      </c>
      <c r="G171" s="18" t="str">
        <f t="shared" si="10"/>
        <v>NEUTRAL</v>
      </c>
      <c r="H171" s="18" t="str">
        <f t="shared" si="9"/>
        <v>CONFIRMED BULLISH</v>
      </c>
    </row>
    <row r="172" spans="1:8" ht="13.5" x14ac:dyDescent="0.25">
      <c r="A172" s="4">
        <f>TITRES_STAT!B175</f>
        <v>42254</v>
      </c>
      <c r="B172" s="2">
        <f>TITRES_STAT!C175</f>
        <v>15.1</v>
      </c>
      <c r="C172" s="2">
        <f>TITRES_STAT!D175</f>
        <v>5.5357000000000003</v>
      </c>
      <c r="D172" s="2">
        <f>TITRES_STAT!E175</f>
        <v>0</v>
      </c>
      <c r="E172" s="2">
        <f t="shared" si="8"/>
        <v>980347</v>
      </c>
      <c r="F172" s="18" t="str">
        <f t="shared" si="11"/>
        <v>BULLISH</v>
      </c>
      <c r="G172" s="18" t="str">
        <f t="shared" si="10"/>
        <v>NEUTRAL</v>
      </c>
      <c r="H172" s="18" t="str">
        <f t="shared" si="9"/>
        <v>CONFIRMED BULLISH</v>
      </c>
    </row>
    <row r="173" spans="1:8" ht="13.5" x14ac:dyDescent="0.25">
      <c r="A173" s="4">
        <f>TITRES_STAT!B176</f>
        <v>42255</v>
      </c>
      <c r="B173" s="2">
        <f>TITRES_STAT!C176</f>
        <v>15.1</v>
      </c>
      <c r="C173" s="2">
        <f>TITRES_STAT!D176</f>
        <v>5.5357000000000003</v>
      </c>
      <c r="D173" s="2">
        <f>TITRES_STAT!E176</f>
        <v>0</v>
      </c>
      <c r="E173" s="2">
        <f t="shared" si="8"/>
        <v>980347</v>
      </c>
      <c r="F173" s="18" t="str">
        <f t="shared" si="11"/>
        <v>BULLISH</v>
      </c>
      <c r="G173" s="18" t="str">
        <f t="shared" si="10"/>
        <v>NEUTRAL</v>
      </c>
      <c r="H173" s="18" t="str">
        <f t="shared" si="9"/>
        <v>CONFIRMED BULLISH</v>
      </c>
    </row>
    <row r="174" spans="1:8" ht="13.5" x14ac:dyDescent="0.25">
      <c r="A174" s="4">
        <f>TITRES_STAT!B177</f>
        <v>42256</v>
      </c>
      <c r="B174" s="2">
        <f>TITRES_STAT!C177</f>
        <v>15.1</v>
      </c>
      <c r="C174" s="2">
        <f>TITRES_STAT!D177</f>
        <v>5.5357000000000003</v>
      </c>
      <c r="D174" s="2">
        <f>TITRES_STAT!E177</f>
        <v>0</v>
      </c>
      <c r="E174" s="2">
        <f t="shared" si="8"/>
        <v>980347</v>
      </c>
      <c r="F174" s="18" t="str">
        <f t="shared" si="11"/>
        <v>BULLISH</v>
      </c>
      <c r="G174" s="18" t="str">
        <f t="shared" si="10"/>
        <v>NEUTRAL</v>
      </c>
      <c r="H174" s="18" t="str">
        <f t="shared" si="9"/>
        <v>CONFIRMED BULLISH</v>
      </c>
    </row>
    <row r="175" spans="1:8" ht="13.5" x14ac:dyDescent="0.25">
      <c r="A175" s="4">
        <f>TITRES_STAT!B178</f>
        <v>42257</v>
      </c>
      <c r="B175" s="2">
        <f>TITRES_STAT!C178</f>
        <v>15.1</v>
      </c>
      <c r="C175" s="2">
        <f>TITRES_STAT!D178</f>
        <v>5.5357000000000003</v>
      </c>
      <c r="D175" s="2">
        <f>TITRES_STAT!E178</f>
        <v>0</v>
      </c>
      <c r="E175" s="2">
        <f t="shared" si="8"/>
        <v>980347</v>
      </c>
      <c r="F175" s="18" t="str">
        <f t="shared" si="11"/>
        <v>BULLISH</v>
      </c>
      <c r="G175" s="18" t="str">
        <f t="shared" si="10"/>
        <v>NEUTRAL</v>
      </c>
      <c r="H175" s="18" t="str">
        <f t="shared" si="9"/>
        <v>CONFIRMED BULLISH</v>
      </c>
    </row>
    <row r="176" spans="1:8" ht="13.5" x14ac:dyDescent="0.25">
      <c r="A176" s="4">
        <f>TITRES_STAT!B179</f>
        <v>42258</v>
      </c>
      <c r="B176" s="2">
        <f>TITRES_STAT!C179</f>
        <v>15.1</v>
      </c>
      <c r="C176" s="2">
        <f>TITRES_STAT!D179</f>
        <v>5.5357000000000003</v>
      </c>
      <c r="D176" s="2">
        <f>TITRES_STAT!E179</f>
        <v>0</v>
      </c>
      <c r="E176" s="2">
        <f t="shared" si="8"/>
        <v>980347</v>
      </c>
      <c r="F176" s="18" t="str">
        <f t="shared" si="11"/>
        <v>NEUTRAL</v>
      </c>
      <c r="G176" s="18" t="str">
        <f t="shared" si="10"/>
        <v>NEUTRAL</v>
      </c>
      <c r="H176" s="18" t="str">
        <f t="shared" si="9"/>
        <v>NEUTRAL</v>
      </c>
    </row>
    <row r="177" spans="1:8" ht="13.5" x14ac:dyDescent="0.25">
      <c r="A177" s="4">
        <f>TITRES_STAT!B180</f>
        <v>42261</v>
      </c>
      <c r="B177" s="2">
        <f>TITRES_STAT!C180</f>
        <v>15.1</v>
      </c>
      <c r="C177" s="2">
        <f>TITRES_STAT!D180</f>
        <v>5.5357000000000003</v>
      </c>
      <c r="D177" s="2">
        <f>TITRES_STAT!E180</f>
        <v>0</v>
      </c>
      <c r="E177" s="2">
        <f t="shared" si="8"/>
        <v>980347</v>
      </c>
      <c r="F177" s="18" t="str">
        <f t="shared" si="11"/>
        <v>NEUTRAL</v>
      </c>
      <c r="G177" s="18" t="str">
        <f t="shared" si="10"/>
        <v>NEUTRAL</v>
      </c>
      <c r="H177" s="18" t="str">
        <f t="shared" si="9"/>
        <v>NEUTRAL</v>
      </c>
    </row>
    <row r="178" spans="1:8" ht="13.5" x14ac:dyDescent="0.25">
      <c r="A178" s="4">
        <f>TITRES_STAT!B181</f>
        <v>42262</v>
      </c>
      <c r="B178" s="2">
        <f>TITRES_STAT!C181</f>
        <v>15.1</v>
      </c>
      <c r="C178" s="2">
        <f>TITRES_STAT!D181</f>
        <v>5.5357000000000003</v>
      </c>
      <c r="D178" s="2">
        <f>TITRES_STAT!E181</f>
        <v>1127</v>
      </c>
      <c r="E178" s="2">
        <f t="shared" si="8"/>
        <v>980347</v>
      </c>
      <c r="F178" s="18" t="str">
        <f t="shared" si="11"/>
        <v>NEUTRAL</v>
      </c>
      <c r="G178" s="18" t="str">
        <f t="shared" si="10"/>
        <v>NEUTRAL</v>
      </c>
      <c r="H178" s="18" t="str">
        <f t="shared" si="9"/>
        <v>NEUTRAL</v>
      </c>
    </row>
    <row r="179" spans="1:8" ht="13.5" x14ac:dyDescent="0.25">
      <c r="A179" s="4">
        <f>TITRES_STAT!B182</f>
        <v>42263</v>
      </c>
      <c r="B179" s="2">
        <f>TITRES_STAT!C182</f>
        <v>14.99</v>
      </c>
      <c r="C179" s="2">
        <f>TITRES_STAT!D182</f>
        <v>5.4953000000000003</v>
      </c>
      <c r="D179" s="2">
        <f>TITRES_STAT!E182</f>
        <v>24765</v>
      </c>
      <c r="E179" s="2">
        <f t="shared" si="8"/>
        <v>955582</v>
      </c>
      <c r="F179" s="18" t="str">
        <f t="shared" si="11"/>
        <v>BEARISH</v>
      </c>
      <c r="G179" s="18" t="str">
        <f t="shared" si="10"/>
        <v>WEAK</v>
      </c>
      <c r="H179" s="18" t="str">
        <f t="shared" si="9"/>
        <v>CONFIRMED BEARISH</v>
      </c>
    </row>
    <row r="180" spans="1:8" ht="13.5" x14ac:dyDescent="0.25">
      <c r="A180" s="4">
        <f>TITRES_STAT!B183</f>
        <v>42264</v>
      </c>
      <c r="B180" s="2">
        <f>TITRES_STAT!C183</f>
        <v>14.99</v>
      </c>
      <c r="C180" s="2">
        <f>TITRES_STAT!D183</f>
        <v>5.4953000000000003</v>
      </c>
      <c r="D180" s="2">
        <f>TITRES_STAT!E183</f>
        <v>159</v>
      </c>
      <c r="E180" s="2">
        <f t="shared" si="8"/>
        <v>955582</v>
      </c>
      <c r="F180" s="18" t="str">
        <f t="shared" si="11"/>
        <v>BEARISH</v>
      </c>
      <c r="G180" s="18" t="str">
        <f t="shared" si="10"/>
        <v>WEAK</v>
      </c>
      <c r="H180" s="18" t="str">
        <f t="shared" si="9"/>
        <v>CONFIRMED BEARISH</v>
      </c>
    </row>
    <row r="181" spans="1:8" ht="13.5" x14ac:dyDescent="0.25">
      <c r="A181" s="4">
        <f>TITRES_STAT!B184</f>
        <v>42265</v>
      </c>
      <c r="B181" s="2">
        <f>TITRES_STAT!C184</f>
        <v>14.99</v>
      </c>
      <c r="C181" s="2">
        <f>TITRES_STAT!D184</f>
        <v>5.4953000000000003</v>
      </c>
      <c r="D181" s="2">
        <f>TITRES_STAT!E184</f>
        <v>250</v>
      </c>
      <c r="E181" s="2">
        <f t="shared" si="8"/>
        <v>955582</v>
      </c>
      <c r="F181" s="18" t="str">
        <f t="shared" si="11"/>
        <v>BEARISH</v>
      </c>
      <c r="G181" s="18" t="str">
        <f t="shared" si="10"/>
        <v>WEAK</v>
      </c>
      <c r="H181" s="18" t="str">
        <f t="shared" si="9"/>
        <v>CONFIRMED BEARISH</v>
      </c>
    </row>
    <row r="182" spans="1:8" ht="13.5" x14ac:dyDescent="0.25">
      <c r="A182" s="4">
        <f>TITRES_STAT!B185</f>
        <v>42268</v>
      </c>
      <c r="B182" s="2">
        <f>TITRES_STAT!C185</f>
        <v>14.99</v>
      </c>
      <c r="C182" s="2">
        <f>TITRES_STAT!D185</f>
        <v>5.4953000000000003</v>
      </c>
      <c r="D182" s="2">
        <f>TITRES_STAT!E185</f>
        <v>0</v>
      </c>
      <c r="E182" s="2">
        <f t="shared" si="8"/>
        <v>955582</v>
      </c>
      <c r="F182" s="18" t="str">
        <f t="shared" si="11"/>
        <v>BEARISH</v>
      </c>
      <c r="G182" s="18" t="str">
        <f t="shared" si="10"/>
        <v>WEAK</v>
      </c>
      <c r="H182" s="18" t="str">
        <f t="shared" si="9"/>
        <v>CONFIRMED BEARISH</v>
      </c>
    </row>
    <row r="183" spans="1:8" ht="13.5" x14ac:dyDescent="0.25">
      <c r="A183" s="4">
        <f>TITRES_STAT!B186</f>
        <v>42269</v>
      </c>
      <c r="B183" s="2">
        <f>TITRES_STAT!C186</f>
        <v>14.89</v>
      </c>
      <c r="C183" s="2">
        <f>TITRES_STAT!D186</f>
        <v>5.4587000000000003</v>
      </c>
      <c r="D183" s="2">
        <f>TITRES_STAT!E186</f>
        <v>593</v>
      </c>
      <c r="E183" s="2">
        <f t="shared" si="8"/>
        <v>954989</v>
      </c>
      <c r="F183" s="18" t="str">
        <f t="shared" si="11"/>
        <v>BEARISH</v>
      </c>
      <c r="G183" s="18" t="str">
        <f t="shared" si="10"/>
        <v>WEAK</v>
      </c>
      <c r="H183" s="18" t="str">
        <f t="shared" si="9"/>
        <v>CONFIRMED BEARISH</v>
      </c>
    </row>
    <row r="184" spans="1:8" ht="13.5" x14ac:dyDescent="0.25">
      <c r="A184" s="4">
        <f>TITRES_STAT!B187</f>
        <v>42270</v>
      </c>
      <c r="B184" s="2">
        <f>TITRES_STAT!C187</f>
        <v>14.8</v>
      </c>
      <c r="C184" s="2">
        <f>TITRES_STAT!D187</f>
        <v>5.4257</v>
      </c>
      <c r="D184" s="2">
        <f>TITRES_STAT!E187</f>
        <v>1333</v>
      </c>
      <c r="E184" s="2">
        <f t="shared" si="8"/>
        <v>953656</v>
      </c>
      <c r="F184" s="18" t="str">
        <f t="shared" si="11"/>
        <v>BEARISH</v>
      </c>
      <c r="G184" s="18" t="str">
        <f t="shared" si="10"/>
        <v>NEUTRAL</v>
      </c>
      <c r="H184" s="18" t="str">
        <f t="shared" si="9"/>
        <v>CONFIRMED BEARISH</v>
      </c>
    </row>
    <row r="185" spans="1:8" ht="13.5" x14ac:dyDescent="0.25">
      <c r="A185" s="4">
        <f>TITRES_STAT!B188</f>
        <v>42275</v>
      </c>
      <c r="B185" s="2">
        <f>TITRES_STAT!C188</f>
        <v>14.79</v>
      </c>
      <c r="C185" s="2">
        <f>TITRES_STAT!D188</f>
        <v>5.4219999999999997</v>
      </c>
      <c r="D185" s="2">
        <f>TITRES_STAT!E188</f>
        <v>13</v>
      </c>
      <c r="E185" s="2">
        <f t="shared" si="8"/>
        <v>953643</v>
      </c>
      <c r="F185" s="18" t="str">
        <f t="shared" si="11"/>
        <v>BEARISH</v>
      </c>
      <c r="G185" s="18" t="str">
        <f t="shared" si="10"/>
        <v>NEUTRAL</v>
      </c>
      <c r="H185" s="18" t="str">
        <f t="shared" si="9"/>
        <v>CONFIRMED BEARISH</v>
      </c>
    </row>
    <row r="186" spans="1:8" ht="13.5" x14ac:dyDescent="0.25">
      <c r="A186" s="4">
        <f>TITRES_STAT!B189</f>
        <v>42276</v>
      </c>
      <c r="B186" s="2">
        <f>TITRES_STAT!C189</f>
        <v>14.79</v>
      </c>
      <c r="C186" s="2">
        <f>TITRES_STAT!D189</f>
        <v>5.4219999999999997</v>
      </c>
      <c r="D186" s="2">
        <f>TITRES_STAT!E189</f>
        <v>70</v>
      </c>
      <c r="E186" s="2">
        <f t="shared" si="8"/>
        <v>953643</v>
      </c>
      <c r="F186" s="18" t="str">
        <f t="shared" si="11"/>
        <v>BEARISH</v>
      </c>
      <c r="G186" s="18" t="str">
        <f t="shared" si="10"/>
        <v>NEUTRAL</v>
      </c>
      <c r="H186" s="18" t="str">
        <f t="shared" si="9"/>
        <v>CONFIRMED BEARISH</v>
      </c>
    </row>
    <row r="187" spans="1:8" ht="13.5" x14ac:dyDescent="0.25">
      <c r="A187" s="4">
        <f>TITRES_STAT!B190</f>
        <v>42277</v>
      </c>
      <c r="B187" s="2">
        <f>TITRES_STAT!C190</f>
        <v>14.74</v>
      </c>
      <c r="C187" s="2">
        <f>TITRES_STAT!D190</f>
        <v>5.4036999999999997</v>
      </c>
      <c r="D187" s="2">
        <f>TITRES_STAT!E190</f>
        <v>1511</v>
      </c>
      <c r="E187" s="2">
        <f t="shared" si="8"/>
        <v>952132</v>
      </c>
      <c r="F187" s="18" t="str">
        <f t="shared" si="11"/>
        <v>BEARISH</v>
      </c>
      <c r="G187" s="18" t="str">
        <f t="shared" si="10"/>
        <v>NEUTRAL</v>
      </c>
      <c r="H187" s="18" t="str">
        <f t="shared" si="9"/>
        <v>CONFIRMED BEARISH</v>
      </c>
    </row>
    <row r="188" spans="1:8" ht="13.5" x14ac:dyDescent="0.25">
      <c r="A188" s="4">
        <f>TITRES_STAT!B191</f>
        <v>42278</v>
      </c>
      <c r="B188" s="2">
        <f>TITRES_STAT!C191</f>
        <v>14.3</v>
      </c>
      <c r="C188" s="2">
        <f>TITRES_STAT!D191</f>
        <v>5.2423999999999999</v>
      </c>
      <c r="D188" s="2">
        <f>TITRES_STAT!E191</f>
        <v>147</v>
      </c>
      <c r="E188" s="2">
        <f t="shared" si="8"/>
        <v>951985</v>
      </c>
      <c r="F188" s="18" t="str">
        <f t="shared" si="11"/>
        <v>BEARISH</v>
      </c>
      <c r="G188" s="18" t="str">
        <f t="shared" si="10"/>
        <v>NEUTRAL</v>
      </c>
      <c r="H188" s="18" t="str">
        <f t="shared" si="9"/>
        <v>CONFIRMED BEARISH</v>
      </c>
    </row>
    <row r="189" spans="1:8" ht="13.5" x14ac:dyDescent="0.25">
      <c r="A189" s="4">
        <f>TITRES_STAT!B192</f>
        <v>42279</v>
      </c>
      <c r="B189" s="2">
        <f>TITRES_STAT!C192</f>
        <v>14.68</v>
      </c>
      <c r="C189" s="2">
        <f>TITRES_STAT!D192</f>
        <v>5.3817000000000004</v>
      </c>
      <c r="D189" s="2">
        <f>TITRES_STAT!E192</f>
        <v>2373</v>
      </c>
      <c r="E189" s="2">
        <f t="shared" si="8"/>
        <v>954358</v>
      </c>
      <c r="F189" s="18" t="str">
        <f t="shared" si="11"/>
        <v>BULLISH</v>
      </c>
      <c r="G189" s="18" t="str">
        <f t="shared" si="10"/>
        <v>NEUTRAL</v>
      </c>
      <c r="H189" s="18" t="str">
        <f t="shared" si="9"/>
        <v>BULLISH DIVERGENCE</v>
      </c>
    </row>
    <row r="190" spans="1:8" ht="13.5" x14ac:dyDescent="0.25">
      <c r="A190" s="4">
        <f>TITRES_STAT!B193</f>
        <v>42282</v>
      </c>
      <c r="B190" s="2">
        <f>TITRES_STAT!C193</f>
        <v>14.68</v>
      </c>
      <c r="C190" s="2">
        <f>TITRES_STAT!D193</f>
        <v>5.3817000000000004</v>
      </c>
      <c r="D190" s="2">
        <f>TITRES_STAT!E193</f>
        <v>0</v>
      </c>
      <c r="E190" s="2">
        <f t="shared" si="8"/>
        <v>954358</v>
      </c>
      <c r="F190" s="18" t="str">
        <f t="shared" si="11"/>
        <v>BULLISH</v>
      </c>
      <c r="G190" s="18" t="str">
        <f t="shared" si="10"/>
        <v>NEUTRAL</v>
      </c>
      <c r="H190" s="18" t="str">
        <f t="shared" si="9"/>
        <v>BULLISH DIVERGENCE</v>
      </c>
    </row>
    <row r="191" spans="1:8" ht="13.5" x14ac:dyDescent="0.25">
      <c r="A191" s="4">
        <f>TITRES_STAT!B194</f>
        <v>42283</v>
      </c>
      <c r="B191" s="2">
        <f>TITRES_STAT!C194</f>
        <v>14.68</v>
      </c>
      <c r="C191" s="2">
        <f>TITRES_STAT!D194</f>
        <v>5.3817000000000004</v>
      </c>
      <c r="D191" s="2">
        <f>TITRES_STAT!E194</f>
        <v>0</v>
      </c>
      <c r="E191" s="2">
        <f t="shared" si="8"/>
        <v>954358</v>
      </c>
      <c r="F191" s="18" t="str">
        <f t="shared" si="11"/>
        <v>BULLISH</v>
      </c>
      <c r="G191" s="18" t="str">
        <f t="shared" si="10"/>
        <v>NEUTRAL</v>
      </c>
      <c r="H191" s="18" t="str">
        <f t="shared" si="9"/>
        <v>BULLISH DIVERGENCE</v>
      </c>
    </row>
    <row r="192" spans="1:8" ht="13.5" x14ac:dyDescent="0.25">
      <c r="A192" s="4">
        <f>TITRES_STAT!B195</f>
        <v>42284</v>
      </c>
      <c r="B192" s="2">
        <f>TITRES_STAT!C195</f>
        <v>14.6</v>
      </c>
      <c r="C192" s="2">
        <f>TITRES_STAT!D195</f>
        <v>5.3524000000000003</v>
      </c>
      <c r="D192" s="2">
        <f>TITRES_STAT!E195</f>
        <v>100</v>
      </c>
      <c r="E192" s="2">
        <f t="shared" si="8"/>
        <v>954258</v>
      </c>
      <c r="F192" s="18" t="str">
        <f t="shared" si="11"/>
        <v>BULLISH</v>
      </c>
      <c r="G192" s="18" t="str">
        <f t="shared" si="10"/>
        <v>NEUTRAL</v>
      </c>
      <c r="H192" s="18" t="str">
        <f t="shared" si="9"/>
        <v>BULLISH DIVERGENCE</v>
      </c>
    </row>
    <row r="193" spans="1:8" ht="13.5" x14ac:dyDescent="0.25">
      <c r="A193" s="4">
        <f>TITRES_STAT!B196</f>
        <v>42285</v>
      </c>
      <c r="B193" s="2">
        <f>TITRES_STAT!C196</f>
        <v>14.59</v>
      </c>
      <c r="C193" s="2">
        <f>TITRES_STAT!D196</f>
        <v>5.3487</v>
      </c>
      <c r="D193" s="2">
        <f>TITRES_STAT!E196</f>
        <v>1325</v>
      </c>
      <c r="E193" s="2">
        <f t="shared" si="8"/>
        <v>952933</v>
      </c>
      <c r="F193" s="18" t="str">
        <f t="shared" si="11"/>
        <v>BULLISH</v>
      </c>
      <c r="G193" s="18" t="str">
        <f t="shared" si="10"/>
        <v>NEUTRAL</v>
      </c>
      <c r="H193" s="18" t="str">
        <f t="shared" si="9"/>
        <v>CONFIRMED BULLISH</v>
      </c>
    </row>
    <row r="194" spans="1:8" ht="13.5" x14ac:dyDescent="0.25">
      <c r="A194" s="4">
        <f>TITRES_STAT!B197</f>
        <v>42286</v>
      </c>
      <c r="B194" s="2">
        <f>TITRES_STAT!C197</f>
        <v>14.56</v>
      </c>
      <c r="C194" s="2">
        <f>TITRES_STAT!D197</f>
        <v>5.3376999999999999</v>
      </c>
      <c r="D194" s="2">
        <f>TITRES_STAT!E197</f>
        <v>1549</v>
      </c>
      <c r="E194" s="2">
        <f t="shared" si="8"/>
        <v>951384</v>
      </c>
      <c r="F194" s="18" t="str">
        <f t="shared" si="11"/>
        <v>BEARISH</v>
      </c>
      <c r="G194" s="18" t="str">
        <f t="shared" si="10"/>
        <v>NEUTRAL</v>
      </c>
      <c r="H194" s="18" t="str">
        <f t="shared" si="9"/>
        <v>CONFIRMED BEARISH</v>
      </c>
    </row>
    <row r="195" spans="1:8" ht="13.5" x14ac:dyDescent="0.25">
      <c r="A195" s="4">
        <f>TITRES_STAT!B198</f>
        <v>42289</v>
      </c>
      <c r="B195" s="2">
        <f>TITRES_STAT!C198</f>
        <v>14.55</v>
      </c>
      <c r="C195" s="2">
        <f>TITRES_STAT!D198</f>
        <v>5.3339999999999996</v>
      </c>
      <c r="D195" s="2">
        <f>TITRES_STAT!E198</f>
        <v>303</v>
      </c>
      <c r="E195" s="2">
        <f t="shared" si="8"/>
        <v>951081</v>
      </c>
      <c r="F195" s="18" t="str">
        <f t="shared" si="11"/>
        <v>BEARISH</v>
      </c>
      <c r="G195" s="18" t="str">
        <f t="shared" si="10"/>
        <v>NEUTRAL</v>
      </c>
      <c r="H195" s="18" t="str">
        <f t="shared" si="9"/>
        <v>CONFIRMED BEARISH</v>
      </c>
    </row>
    <row r="196" spans="1:8" ht="13.5" x14ac:dyDescent="0.25">
      <c r="A196" s="4">
        <f>TITRES_STAT!B199</f>
        <v>42290</v>
      </c>
      <c r="B196" s="2">
        <f>TITRES_STAT!C199</f>
        <v>14.54</v>
      </c>
      <c r="C196" s="2">
        <f>TITRES_STAT!D199</f>
        <v>5.3304</v>
      </c>
      <c r="D196" s="2">
        <f>TITRES_STAT!E199</f>
        <v>217</v>
      </c>
      <c r="E196" s="2">
        <f t="shared" ref="E196:E259" si="12">IF(B196&gt;B195, E195+D196, IF(B196&lt;B195, E195-D196, E195))</f>
        <v>950864</v>
      </c>
      <c r="F196" s="18" t="str">
        <f t="shared" si="11"/>
        <v>BEARISH</v>
      </c>
      <c r="G196" s="18" t="str">
        <f t="shared" si="10"/>
        <v>NEUTRAL</v>
      </c>
      <c r="H196" s="18" t="str">
        <f t="shared" si="9"/>
        <v>CONFIRMED BEARISH</v>
      </c>
    </row>
    <row r="197" spans="1:8" ht="13.5" x14ac:dyDescent="0.25">
      <c r="A197" s="4">
        <f>TITRES_STAT!B200</f>
        <v>42293</v>
      </c>
      <c r="B197" s="2">
        <f>TITRES_STAT!C200</f>
        <v>14.53</v>
      </c>
      <c r="C197" s="2">
        <f>TITRES_STAT!D200</f>
        <v>5.3266999999999998</v>
      </c>
      <c r="D197" s="2">
        <f>TITRES_STAT!E200</f>
        <v>2578</v>
      </c>
      <c r="E197" s="2">
        <f t="shared" si="12"/>
        <v>948286</v>
      </c>
      <c r="F197" s="18" t="str">
        <f t="shared" si="11"/>
        <v>BEARISH</v>
      </c>
      <c r="G197" s="18" t="str">
        <f t="shared" si="10"/>
        <v>NEUTRAL</v>
      </c>
      <c r="H197" s="18" t="str">
        <f t="shared" si="9"/>
        <v>CONFIRMED BEARISH</v>
      </c>
    </row>
    <row r="198" spans="1:8" ht="13.5" x14ac:dyDescent="0.25">
      <c r="A198" s="4">
        <f>TITRES_STAT!B201</f>
        <v>42296</v>
      </c>
      <c r="B198" s="2">
        <f>TITRES_STAT!C201</f>
        <v>14.5</v>
      </c>
      <c r="C198" s="2">
        <f>TITRES_STAT!D201</f>
        <v>5.3156999999999996</v>
      </c>
      <c r="D198" s="2">
        <f>TITRES_STAT!E201</f>
        <v>15</v>
      </c>
      <c r="E198" s="2">
        <f t="shared" si="12"/>
        <v>948271</v>
      </c>
      <c r="F198" s="18" t="str">
        <f t="shared" si="11"/>
        <v>BEARISH</v>
      </c>
      <c r="G198" s="18" t="str">
        <f t="shared" si="10"/>
        <v>NEUTRAL</v>
      </c>
      <c r="H198" s="18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4">
        <f>TITRES_STAT!B202</f>
        <v>42297</v>
      </c>
      <c r="B199" s="2">
        <f>TITRES_STAT!C202</f>
        <v>14.5</v>
      </c>
      <c r="C199" s="2">
        <f>TITRES_STAT!D202</f>
        <v>5.3156999999999996</v>
      </c>
      <c r="D199" s="2">
        <f>TITRES_STAT!E202</f>
        <v>355</v>
      </c>
      <c r="E199" s="2">
        <f t="shared" si="12"/>
        <v>948271</v>
      </c>
      <c r="F199" s="18" t="str">
        <f t="shared" si="11"/>
        <v>BEARISH</v>
      </c>
      <c r="G199" s="18" t="str">
        <f t="shared" ref="G199:G262" si="14">IF((E199-E194)/E194 &gt; 0.02, "STRONG",
 IF((E199-E194)/E194 &lt; -0.02, "WEAK", "NEUTRAL"))</f>
        <v>NEUTRAL</v>
      </c>
      <c r="H199" s="18" t="str">
        <f t="shared" si="13"/>
        <v>CONFIRMED BEARISH</v>
      </c>
    </row>
    <row r="200" spans="1:8" ht="13.5" x14ac:dyDescent="0.25">
      <c r="A200" s="4">
        <f>TITRES_STAT!B203</f>
        <v>42298</v>
      </c>
      <c r="B200" s="2">
        <f>TITRES_STAT!C203</f>
        <v>14.48</v>
      </c>
      <c r="C200" s="2">
        <f>TITRES_STAT!D203</f>
        <v>5.3083999999999998</v>
      </c>
      <c r="D200" s="2">
        <f>TITRES_STAT!E203</f>
        <v>1856</v>
      </c>
      <c r="E200" s="2">
        <f t="shared" si="12"/>
        <v>946415</v>
      </c>
      <c r="F200" s="18" t="str">
        <f t="shared" ref="F200:F263" si="15">IF(E200&gt;E195,"BULLISH",IF(E200&lt;E195,"BEARISH","NEUTRAL"))</f>
        <v>BEARISH</v>
      </c>
      <c r="G200" s="18" t="str">
        <f t="shared" si="14"/>
        <v>NEUTRAL</v>
      </c>
      <c r="H200" s="18" t="str">
        <f t="shared" si="13"/>
        <v>CONFIRMED BEARISH</v>
      </c>
    </row>
    <row r="201" spans="1:8" ht="13.5" x14ac:dyDescent="0.25">
      <c r="A201" s="4">
        <f>TITRES_STAT!B204</f>
        <v>42299</v>
      </c>
      <c r="B201" s="2">
        <f>TITRES_STAT!C204</f>
        <v>14.46</v>
      </c>
      <c r="C201" s="2">
        <f>TITRES_STAT!D204</f>
        <v>5.3010000000000002</v>
      </c>
      <c r="D201" s="2">
        <f>TITRES_STAT!E204</f>
        <v>52</v>
      </c>
      <c r="E201" s="2">
        <f t="shared" si="12"/>
        <v>946363</v>
      </c>
      <c r="F201" s="18" t="str">
        <f t="shared" si="15"/>
        <v>BEARISH</v>
      </c>
      <c r="G201" s="18" t="str">
        <f t="shared" si="14"/>
        <v>NEUTRAL</v>
      </c>
      <c r="H201" s="18" t="str">
        <f t="shared" si="13"/>
        <v>CONFIRMED BEARISH</v>
      </c>
    </row>
    <row r="202" spans="1:8" ht="13.5" x14ac:dyDescent="0.25">
      <c r="A202" s="4">
        <f>TITRES_STAT!B205</f>
        <v>42300</v>
      </c>
      <c r="B202" s="2">
        <f>TITRES_STAT!C205</f>
        <v>14.46</v>
      </c>
      <c r="C202" s="2">
        <f>TITRES_STAT!D205</f>
        <v>5.3010000000000002</v>
      </c>
      <c r="D202" s="2">
        <f>TITRES_STAT!E205</f>
        <v>0</v>
      </c>
      <c r="E202" s="2">
        <f t="shared" si="12"/>
        <v>946363</v>
      </c>
      <c r="F202" s="18" t="str">
        <f t="shared" si="15"/>
        <v>BEARISH</v>
      </c>
      <c r="G202" s="18" t="str">
        <f t="shared" si="14"/>
        <v>NEUTRAL</v>
      </c>
      <c r="H202" s="18" t="str">
        <f t="shared" si="13"/>
        <v>CONFIRMED BEARISH</v>
      </c>
    </row>
    <row r="203" spans="1:8" ht="13.5" x14ac:dyDescent="0.25">
      <c r="A203" s="4">
        <f>TITRES_STAT!B206</f>
        <v>42303</v>
      </c>
      <c r="B203" s="2">
        <f>TITRES_STAT!C206</f>
        <v>14.45</v>
      </c>
      <c r="C203" s="2">
        <f>TITRES_STAT!D206</f>
        <v>5.2973999999999997</v>
      </c>
      <c r="D203" s="2">
        <f>TITRES_STAT!E206</f>
        <v>50</v>
      </c>
      <c r="E203" s="2">
        <f t="shared" si="12"/>
        <v>946313</v>
      </c>
      <c r="F203" s="18" t="str">
        <f t="shared" si="15"/>
        <v>BEARISH</v>
      </c>
      <c r="G203" s="18" t="str">
        <f t="shared" si="14"/>
        <v>NEUTRAL</v>
      </c>
      <c r="H203" s="18" t="str">
        <f t="shared" si="13"/>
        <v>CONFIRMED BEARISH</v>
      </c>
    </row>
    <row r="204" spans="1:8" ht="13.5" x14ac:dyDescent="0.25">
      <c r="A204" s="4">
        <f>TITRES_STAT!B207</f>
        <v>42304</v>
      </c>
      <c r="B204" s="2">
        <f>TITRES_STAT!C207</f>
        <v>14.34</v>
      </c>
      <c r="C204" s="2">
        <f>TITRES_STAT!D207</f>
        <v>5.2571000000000003</v>
      </c>
      <c r="D204" s="2">
        <f>TITRES_STAT!E207</f>
        <v>4704</v>
      </c>
      <c r="E204" s="2">
        <f t="shared" si="12"/>
        <v>941609</v>
      </c>
      <c r="F204" s="18" t="str">
        <f t="shared" si="15"/>
        <v>BEARISH</v>
      </c>
      <c r="G204" s="18" t="str">
        <f t="shared" si="14"/>
        <v>NEUTRAL</v>
      </c>
      <c r="H204" s="18" t="str">
        <f t="shared" si="13"/>
        <v>CONFIRMED BEARISH</v>
      </c>
    </row>
    <row r="205" spans="1:8" ht="13.5" x14ac:dyDescent="0.25">
      <c r="A205" s="4">
        <f>TITRES_STAT!B208</f>
        <v>42305</v>
      </c>
      <c r="B205" s="2">
        <f>TITRES_STAT!C208</f>
        <v>14.32</v>
      </c>
      <c r="C205" s="2">
        <f>TITRES_STAT!D208</f>
        <v>5.2496999999999998</v>
      </c>
      <c r="D205" s="2">
        <f>TITRES_STAT!E208</f>
        <v>61</v>
      </c>
      <c r="E205" s="2">
        <f t="shared" si="12"/>
        <v>941548</v>
      </c>
      <c r="F205" s="18" t="str">
        <f t="shared" si="15"/>
        <v>BEARISH</v>
      </c>
      <c r="G205" s="18" t="str">
        <f t="shared" si="14"/>
        <v>NEUTRAL</v>
      </c>
      <c r="H205" s="18" t="str">
        <f t="shared" si="13"/>
        <v>CONFIRMED BEARISH</v>
      </c>
    </row>
    <row r="206" spans="1:8" ht="13.5" x14ac:dyDescent="0.25">
      <c r="A206" s="4">
        <f>TITRES_STAT!B209</f>
        <v>42306</v>
      </c>
      <c r="B206" s="2">
        <f>TITRES_STAT!C209</f>
        <v>14.3</v>
      </c>
      <c r="C206" s="2">
        <f>TITRES_STAT!D209</f>
        <v>5.2423999999999999</v>
      </c>
      <c r="D206" s="2">
        <f>TITRES_STAT!E209</f>
        <v>290</v>
      </c>
      <c r="E206" s="2">
        <f t="shared" si="12"/>
        <v>941258</v>
      </c>
      <c r="F206" s="18" t="str">
        <f t="shared" si="15"/>
        <v>BEARISH</v>
      </c>
      <c r="G206" s="18" t="str">
        <f t="shared" si="14"/>
        <v>NEUTRAL</v>
      </c>
      <c r="H206" s="18" t="str">
        <f t="shared" si="13"/>
        <v>CONFIRMED BEARISH</v>
      </c>
    </row>
    <row r="207" spans="1:8" ht="13.5" x14ac:dyDescent="0.25">
      <c r="A207" s="4">
        <f>TITRES_STAT!B210</f>
        <v>42307</v>
      </c>
      <c r="B207" s="2">
        <f>TITRES_STAT!C210</f>
        <v>13.99</v>
      </c>
      <c r="C207" s="2">
        <f>TITRES_STAT!D210</f>
        <v>5.1287000000000003</v>
      </c>
      <c r="D207" s="2">
        <f>TITRES_STAT!E210</f>
        <v>51618</v>
      </c>
      <c r="E207" s="2">
        <f t="shared" si="12"/>
        <v>889640</v>
      </c>
      <c r="F207" s="18" t="str">
        <f t="shared" si="15"/>
        <v>BEARISH</v>
      </c>
      <c r="G207" s="18" t="str">
        <f t="shared" si="14"/>
        <v>WEAK</v>
      </c>
      <c r="H207" s="18" t="str">
        <f t="shared" si="13"/>
        <v>CONFIRMED BEARISH</v>
      </c>
    </row>
    <row r="208" spans="1:8" ht="13.5" x14ac:dyDescent="0.25">
      <c r="A208" s="4">
        <f>TITRES_STAT!B211</f>
        <v>42310</v>
      </c>
      <c r="B208" s="2">
        <f>TITRES_STAT!C211</f>
        <v>14</v>
      </c>
      <c r="C208" s="2">
        <f>TITRES_STAT!D211</f>
        <v>5.1323999999999996</v>
      </c>
      <c r="D208" s="2">
        <f>TITRES_STAT!E211</f>
        <v>20</v>
      </c>
      <c r="E208" s="2">
        <f t="shared" si="12"/>
        <v>889660</v>
      </c>
      <c r="F208" s="18" t="str">
        <f t="shared" si="15"/>
        <v>BEARISH</v>
      </c>
      <c r="G208" s="18" t="str">
        <f t="shared" si="14"/>
        <v>WEAK</v>
      </c>
      <c r="H208" s="18" t="str">
        <f t="shared" si="13"/>
        <v>CONFIRMED BEARISH</v>
      </c>
    </row>
    <row r="209" spans="1:8" ht="13.5" x14ac:dyDescent="0.25">
      <c r="A209" s="4">
        <f>TITRES_STAT!B212</f>
        <v>42311</v>
      </c>
      <c r="B209" s="2">
        <f>TITRES_STAT!C212</f>
        <v>13.9</v>
      </c>
      <c r="C209" s="2">
        <f>TITRES_STAT!D212</f>
        <v>5.0956999999999999</v>
      </c>
      <c r="D209" s="2">
        <f>TITRES_STAT!E212</f>
        <v>126</v>
      </c>
      <c r="E209" s="2">
        <f t="shared" si="12"/>
        <v>889534</v>
      </c>
      <c r="F209" s="18" t="str">
        <f t="shared" si="15"/>
        <v>BEARISH</v>
      </c>
      <c r="G209" s="18" t="str">
        <f t="shared" si="14"/>
        <v>WEAK</v>
      </c>
      <c r="H209" s="18" t="str">
        <f t="shared" si="13"/>
        <v>CONFIRMED BEARISH</v>
      </c>
    </row>
    <row r="210" spans="1:8" ht="13.5" x14ac:dyDescent="0.25">
      <c r="A210" s="4">
        <f>TITRES_STAT!B213</f>
        <v>42312</v>
      </c>
      <c r="B210" s="2">
        <f>TITRES_STAT!C213</f>
        <v>14</v>
      </c>
      <c r="C210" s="2">
        <f>TITRES_STAT!D213</f>
        <v>5.1323999999999996</v>
      </c>
      <c r="D210" s="2">
        <f>TITRES_STAT!E213</f>
        <v>530</v>
      </c>
      <c r="E210" s="2">
        <f t="shared" si="12"/>
        <v>890064</v>
      </c>
      <c r="F210" s="18" t="str">
        <f t="shared" si="15"/>
        <v>BEARISH</v>
      </c>
      <c r="G210" s="18" t="str">
        <f t="shared" si="14"/>
        <v>WEAK</v>
      </c>
      <c r="H210" s="18" t="str">
        <f t="shared" si="13"/>
        <v>CONFIRMED BEARISH</v>
      </c>
    </row>
    <row r="211" spans="1:8" ht="13.5" x14ac:dyDescent="0.25">
      <c r="A211" s="4">
        <f>TITRES_STAT!B214</f>
        <v>42313</v>
      </c>
      <c r="B211" s="2">
        <f>TITRES_STAT!C214</f>
        <v>13.97</v>
      </c>
      <c r="C211" s="2">
        <f>TITRES_STAT!D214</f>
        <v>5.1214000000000004</v>
      </c>
      <c r="D211" s="2">
        <f>TITRES_STAT!E214</f>
        <v>700</v>
      </c>
      <c r="E211" s="2">
        <f t="shared" si="12"/>
        <v>889364</v>
      </c>
      <c r="F211" s="18" t="str">
        <f t="shared" si="15"/>
        <v>BEARISH</v>
      </c>
      <c r="G211" s="18" t="str">
        <f t="shared" si="14"/>
        <v>WEAK</v>
      </c>
      <c r="H211" s="18" t="str">
        <f t="shared" si="13"/>
        <v>CONFIRMED BEARISH</v>
      </c>
    </row>
    <row r="212" spans="1:8" ht="13.5" x14ac:dyDescent="0.25">
      <c r="A212" s="4">
        <f>TITRES_STAT!B215</f>
        <v>42314</v>
      </c>
      <c r="B212" s="2">
        <f>TITRES_STAT!C215</f>
        <v>13.94</v>
      </c>
      <c r="C212" s="2">
        <f>TITRES_STAT!D215</f>
        <v>5.1104000000000003</v>
      </c>
      <c r="D212" s="2">
        <f>TITRES_STAT!E215</f>
        <v>715</v>
      </c>
      <c r="E212" s="2">
        <f t="shared" si="12"/>
        <v>888649</v>
      </c>
      <c r="F212" s="18" t="str">
        <f t="shared" si="15"/>
        <v>BEARISH</v>
      </c>
      <c r="G212" s="18" t="str">
        <f t="shared" si="14"/>
        <v>NEUTRAL</v>
      </c>
      <c r="H212" s="18" t="str">
        <f t="shared" si="13"/>
        <v>CONFIRMED BEARISH</v>
      </c>
    </row>
    <row r="213" spans="1:8" ht="13.5" x14ac:dyDescent="0.25">
      <c r="A213" s="4">
        <f>TITRES_STAT!B216</f>
        <v>42317</v>
      </c>
      <c r="B213" s="2">
        <f>TITRES_STAT!C216</f>
        <v>13.91</v>
      </c>
      <c r="C213" s="2">
        <f>TITRES_STAT!D216</f>
        <v>5.0994000000000002</v>
      </c>
      <c r="D213" s="2">
        <f>TITRES_STAT!E216</f>
        <v>460</v>
      </c>
      <c r="E213" s="2">
        <f t="shared" si="12"/>
        <v>888189</v>
      </c>
      <c r="F213" s="18" t="str">
        <f t="shared" si="15"/>
        <v>BEARISH</v>
      </c>
      <c r="G213" s="18" t="str">
        <f t="shared" si="14"/>
        <v>NEUTRAL</v>
      </c>
      <c r="H213" s="18" t="str">
        <f t="shared" si="13"/>
        <v>CONFIRMED BEARISH</v>
      </c>
    </row>
    <row r="214" spans="1:8" ht="13.5" x14ac:dyDescent="0.25">
      <c r="A214" s="4">
        <f>TITRES_STAT!B217</f>
        <v>42318</v>
      </c>
      <c r="B214" s="2">
        <f>TITRES_STAT!C217</f>
        <v>13.41</v>
      </c>
      <c r="C214" s="2">
        <f>TITRES_STAT!D217</f>
        <v>4.9161000000000001</v>
      </c>
      <c r="D214" s="2">
        <f>TITRES_STAT!E217</f>
        <v>750</v>
      </c>
      <c r="E214" s="2">
        <f t="shared" si="12"/>
        <v>887439</v>
      </c>
      <c r="F214" s="18" t="str">
        <f t="shared" si="15"/>
        <v>BEARISH</v>
      </c>
      <c r="G214" s="18" t="str">
        <f t="shared" si="14"/>
        <v>NEUTRAL</v>
      </c>
      <c r="H214" s="18" t="str">
        <f t="shared" si="13"/>
        <v>CONFIRMED BEARISH</v>
      </c>
    </row>
    <row r="215" spans="1:8" ht="13.5" x14ac:dyDescent="0.25">
      <c r="A215" s="4">
        <f>TITRES_STAT!B218</f>
        <v>42319</v>
      </c>
      <c r="B215" s="2">
        <f>TITRES_STAT!C218</f>
        <v>13.5</v>
      </c>
      <c r="C215" s="2">
        <f>TITRES_STAT!D218</f>
        <v>4.9490999999999996</v>
      </c>
      <c r="D215" s="2">
        <f>TITRES_STAT!E218</f>
        <v>437</v>
      </c>
      <c r="E215" s="2">
        <f t="shared" si="12"/>
        <v>887876</v>
      </c>
      <c r="F215" s="18" t="str">
        <f t="shared" si="15"/>
        <v>BEARISH</v>
      </c>
      <c r="G215" s="18" t="str">
        <f t="shared" si="14"/>
        <v>NEUTRAL</v>
      </c>
      <c r="H215" s="18" t="str">
        <f t="shared" si="13"/>
        <v>CONFIRMED BEARISH</v>
      </c>
    </row>
    <row r="216" spans="1:8" ht="13.5" x14ac:dyDescent="0.25">
      <c r="A216" s="4">
        <f>TITRES_STAT!B219</f>
        <v>42320</v>
      </c>
      <c r="B216" s="2">
        <f>TITRES_STAT!C219</f>
        <v>13.77</v>
      </c>
      <c r="C216" s="2">
        <f>TITRES_STAT!D219</f>
        <v>5.0480999999999998</v>
      </c>
      <c r="D216" s="2">
        <f>TITRES_STAT!E219</f>
        <v>30123</v>
      </c>
      <c r="E216" s="2">
        <f t="shared" si="12"/>
        <v>917999</v>
      </c>
      <c r="F216" s="18" t="str">
        <f t="shared" si="15"/>
        <v>BULLISH</v>
      </c>
      <c r="G216" s="18" t="str">
        <f t="shared" si="14"/>
        <v>STRONG</v>
      </c>
      <c r="H216" s="18" t="str">
        <f t="shared" si="13"/>
        <v>BULLISH DIVERGENCE</v>
      </c>
    </row>
    <row r="217" spans="1:8" ht="13.5" x14ac:dyDescent="0.25">
      <c r="A217" s="4">
        <f>TITRES_STAT!B220</f>
        <v>42321</v>
      </c>
      <c r="B217" s="2">
        <f>TITRES_STAT!C220</f>
        <v>13.58</v>
      </c>
      <c r="C217" s="2">
        <f>TITRES_STAT!D220</f>
        <v>4.9783999999999997</v>
      </c>
      <c r="D217" s="2">
        <f>TITRES_STAT!E220</f>
        <v>53866</v>
      </c>
      <c r="E217" s="2">
        <f t="shared" si="12"/>
        <v>864133</v>
      </c>
      <c r="F217" s="18" t="str">
        <f t="shared" si="15"/>
        <v>BEARISH</v>
      </c>
      <c r="G217" s="18" t="str">
        <f t="shared" si="14"/>
        <v>WEAK</v>
      </c>
      <c r="H217" s="18" t="str">
        <f t="shared" si="13"/>
        <v>CONFIRMED BEARISH</v>
      </c>
    </row>
    <row r="218" spans="1:8" ht="13.5" x14ac:dyDescent="0.25">
      <c r="A218" s="4">
        <f>TITRES_STAT!B221</f>
        <v>42324</v>
      </c>
      <c r="B218" s="2">
        <f>TITRES_STAT!C221</f>
        <v>13.5</v>
      </c>
      <c r="C218" s="2">
        <f>TITRES_STAT!D221</f>
        <v>4.9490999999999996</v>
      </c>
      <c r="D218" s="2">
        <f>TITRES_STAT!E221</f>
        <v>10746</v>
      </c>
      <c r="E218" s="2">
        <f t="shared" si="12"/>
        <v>853387</v>
      </c>
      <c r="F218" s="18" t="str">
        <f t="shared" si="15"/>
        <v>BEARISH</v>
      </c>
      <c r="G218" s="18" t="str">
        <f t="shared" si="14"/>
        <v>WEAK</v>
      </c>
      <c r="H218" s="18" t="str">
        <f t="shared" si="13"/>
        <v>CONFIRMED BEARISH</v>
      </c>
    </row>
    <row r="219" spans="1:8" ht="13.5" x14ac:dyDescent="0.25">
      <c r="A219" s="4">
        <f>TITRES_STAT!B222</f>
        <v>42325</v>
      </c>
      <c r="B219" s="2">
        <f>TITRES_STAT!C222</f>
        <v>13.7</v>
      </c>
      <c r="C219" s="2">
        <f>TITRES_STAT!D222</f>
        <v>5.0224000000000002</v>
      </c>
      <c r="D219" s="2">
        <f>TITRES_STAT!E222</f>
        <v>100</v>
      </c>
      <c r="E219" s="2">
        <f t="shared" si="12"/>
        <v>853487</v>
      </c>
      <c r="F219" s="18" t="str">
        <f t="shared" si="15"/>
        <v>BEARISH</v>
      </c>
      <c r="G219" s="18" t="str">
        <f t="shared" si="14"/>
        <v>WEAK</v>
      </c>
      <c r="H219" s="18" t="str">
        <f t="shared" si="13"/>
        <v>BEARISH DIVERGENCE</v>
      </c>
    </row>
    <row r="220" spans="1:8" ht="13.5" x14ac:dyDescent="0.25">
      <c r="A220" s="4">
        <f>TITRES_STAT!B223</f>
        <v>42326</v>
      </c>
      <c r="B220" s="2">
        <f>TITRES_STAT!C223</f>
        <v>13.5</v>
      </c>
      <c r="C220" s="2">
        <f>TITRES_STAT!D223</f>
        <v>4.9490999999999996</v>
      </c>
      <c r="D220" s="2">
        <f>TITRES_STAT!E223</f>
        <v>1335</v>
      </c>
      <c r="E220" s="2">
        <f t="shared" si="12"/>
        <v>852152</v>
      </c>
      <c r="F220" s="18" t="str">
        <f t="shared" si="15"/>
        <v>BEARISH</v>
      </c>
      <c r="G220" s="18" t="str">
        <f t="shared" si="14"/>
        <v>WEAK</v>
      </c>
      <c r="H220" s="18" t="str">
        <f t="shared" si="13"/>
        <v>NEUTRAL</v>
      </c>
    </row>
    <row r="221" spans="1:8" ht="13.5" x14ac:dyDescent="0.25">
      <c r="A221" s="4">
        <f>TITRES_STAT!B224</f>
        <v>42327</v>
      </c>
      <c r="B221" s="2">
        <f>TITRES_STAT!C224</f>
        <v>13.49</v>
      </c>
      <c r="C221" s="2">
        <f>TITRES_STAT!D224</f>
        <v>4.9454000000000002</v>
      </c>
      <c r="D221" s="2">
        <f>TITRES_STAT!E224</f>
        <v>6505</v>
      </c>
      <c r="E221" s="2">
        <f t="shared" si="12"/>
        <v>845647</v>
      </c>
      <c r="F221" s="18" t="str">
        <f t="shared" si="15"/>
        <v>BEARISH</v>
      </c>
      <c r="G221" s="18" t="str">
        <f t="shared" si="14"/>
        <v>WEAK</v>
      </c>
      <c r="H221" s="18" t="str">
        <f t="shared" si="13"/>
        <v>CONFIRMED BEARISH</v>
      </c>
    </row>
    <row r="222" spans="1:8" ht="13.5" x14ac:dyDescent="0.25">
      <c r="A222" s="4">
        <f>TITRES_STAT!B225</f>
        <v>42328</v>
      </c>
      <c r="B222" s="2">
        <f>TITRES_STAT!C225</f>
        <v>13.48</v>
      </c>
      <c r="C222" s="2">
        <f>TITRES_STAT!D225</f>
        <v>4.9417999999999997</v>
      </c>
      <c r="D222" s="2">
        <f>TITRES_STAT!E225</f>
        <v>1215</v>
      </c>
      <c r="E222" s="2">
        <f t="shared" si="12"/>
        <v>844432</v>
      </c>
      <c r="F222" s="18" t="str">
        <f t="shared" si="15"/>
        <v>BEARISH</v>
      </c>
      <c r="G222" s="18" t="str">
        <f t="shared" si="14"/>
        <v>WEAK</v>
      </c>
      <c r="H222" s="18" t="str">
        <f t="shared" si="13"/>
        <v>CONFIRMED BEARISH</v>
      </c>
    </row>
    <row r="223" spans="1:8" ht="13.5" x14ac:dyDescent="0.25">
      <c r="A223" s="4">
        <f>TITRES_STAT!B226</f>
        <v>42331</v>
      </c>
      <c r="B223" s="2">
        <f>TITRES_STAT!C226</f>
        <v>13.48</v>
      </c>
      <c r="C223" s="2">
        <f>TITRES_STAT!D226</f>
        <v>4.9417999999999997</v>
      </c>
      <c r="D223" s="2">
        <f>TITRES_STAT!E226</f>
        <v>0</v>
      </c>
      <c r="E223" s="2">
        <f t="shared" si="12"/>
        <v>844432</v>
      </c>
      <c r="F223" s="18" t="str">
        <f t="shared" si="15"/>
        <v>BEARISH</v>
      </c>
      <c r="G223" s="18" t="str">
        <f t="shared" si="14"/>
        <v>NEUTRAL</v>
      </c>
      <c r="H223" s="18" t="str">
        <f t="shared" si="13"/>
        <v>CONFIRMED BEARISH</v>
      </c>
    </row>
    <row r="224" spans="1:8" ht="13.5" x14ac:dyDescent="0.25">
      <c r="A224" s="4">
        <f>TITRES_STAT!B227</f>
        <v>42332</v>
      </c>
      <c r="B224" s="2">
        <f>TITRES_STAT!C227</f>
        <v>13.11</v>
      </c>
      <c r="C224" s="2">
        <f>TITRES_STAT!D227</f>
        <v>4.8060999999999998</v>
      </c>
      <c r="D224" s="2">
        <f>TITRES_STAT!E227</f>
        <v>600</v>
      </c>
      <c r="E224" s="2">
        <f t="shared" si="12"/>
        <v>843832</v>
      </c>
      <c r="F224" s="18" t="str">
        <f t="shared" si="15"/>
        <v>BEARISH</v>
      </c>
      <c r="G224" s="18" t="str">
        <f t="shared" si="14"/>
        <v>NEUTRAL</v>
      </c>
      <c r="H224" s="18" t="str">
        <f t="shared" si="13"/>
        <v>CONFIRMED BEARISH</v>
      </c>
    </row>
    <row r="225" spans="1:8" ht="13.5" x14ac:dyDescent="0.25">
      <c r="A225" s="4">
        <f>TITRES_STAT!B228</f>
        <v>42333</v>
      </c>
      <c r="B225" s="2">
        <f>TITRES_STAT!C228</f>
        <v>13.45</v>
      </c>
      <c r="C225" s="2">
        <f>TITRES_STAT!D228</f>
        <v>4.9307999999999996</v>
      </c>
      <c r="D225" s="2">
        <f>TITRES_STAT!E228</f>
        <v>10</v>
      </c>
      <c r="E225" s="2">
        <f t="shared" si="12"/>
        <v>843842</v>
      </c>
      <c r="F225" s="18" t="str">
        <f t="shared" si="15"/>
        <v>BEARISH</v>
      </c>
      <c r="G225" s="18" t="str">
        <f t="shared" si="14"/>
        <v>NEUTRAL</v>
      </c>
      <c r="H225" s="18" t="str">
        <f t="shared" si="13"/>
        <v>CONFIRMED BEARISH</v>
      </c>
    </row>
    <row r="226" spans="1:8" ht="13.5" x14ac:dyDescent="0.25">
      <c r="A226" s="4">
        <f>TITRES_STAT!B229</f>
        <v>42334</v>
      </c>
      <c r="B226" s="2">
        <f>TITRES_STAT!C229</f>
        <v>13.4</v>
      </c>
      <c r="C226" s="2">
        <f>TITRES_STAT!D229</f>
        <v>4.9123999999999999</v>
      </c>
      <c r="D226" s="2">
        <f>TITRES_STAT!E229</f>
        <v>25146</v>
      </c>
      <c r="E226" s="2">
        <f t="shared" si="12"/>
        <v>818696</v>
      </c>
      <c r="F226" s="18" t="str">
        <f t="shared" si="15"/>
        <v>BEARISH</v>
      </c>
      <c r="G226" s="18" t="str">
        <f t="shared" si="14"/>
        <v>WEAK</v>
      </c>
      <c r="H226" s="18" t="str">
        <f t="shared" si="13"/>
        <v>CONFIRMED BEARISH</v>
      </c>
    </row>
    <row r="227" spans="1:8" ht="13.5" x14ac:dyDescent="0.25">
      <c r="A227" s="4">
        <f>TITRES_STAT!B230</f>
        <v>42335</v>
      </c>
      <c r="B227" s="2">
        <f>TITRES_STAT!C230</f>
        <v>13.2</v>
      </c>
      <c r="C227" s="2">
        <f>TITRES_STAT!D230</f>
        <v>4.8391000000000002</v>
      </c>
      <c r="D227" s="2">
        <f>TITRES_STAT!E230</f>
        <v>500</v>
      </c>
      <c r="E227" s="2">
        <f t="shared" si="12"/>
        <v>818196</v>
      </c>
      <c r="F227" s="18" t="str">
        <f t="shared" si="15"/>
        <v>BEARISH</v>
      </c>
      <c r="G227" s="18" t="str">
        <f t="shared" si="14"/>
        <v>WEAK</v>
      </c>
      <c r="H227" s="18" t="str">
        <f t="shared" si="13"/>
        <v>CONFIRMED BEARISH</v>
      </c>
    </row>
    <row r="228" spans="1:8" ht="13.5" x14ac:dyDescent="0.25">
      <c r="A228" s="4">
        <f>TITRES_STAT!B231</f>
        <v>42338</v>
      </c>
      <c r="B228" s="2">
        <f>TITRES_STAT!C231</f>
        <v>13.2</v>
      </c>
      <c r="C228" s="2">
        <f>TITRES_STAT!D231</f>
        <v>4.8391000000000002</v>
      </c>
      <c r="D228" s="2">
        <f>TITRES_STAT!E231</f>
        <v>1064</v>
      </c>
      <c r="E228" s="2">
        <f t="shared" si="12"/>
        <v>818196</v>
      </c>
      <c r="F228" s="18" t="str">
        <f t="shared" si="15"/>
        <v>BEARISH</v>
      </c>
      <c r="G228" s="18" t="str">
        <f t="shared" si="14"/>
        <v>WEAK</v>
      </c>
      <c r="H228" s="18" t="str">
        <f t="shared" si="13"/>
        <v>CONFIRMED BEARISH</v>
      </c>
    </row>
    <row r="229" spans="1:8" ht="13.5" x14ac:dyDescent="0.25">
      <c r="A229" s="4">
        <f>TITRES_STAT!B232</f>
        <v>42339</v>
      </c>
      <c r="B229" s="2">
        <f>TITRES_STAT!C232</f>
        <v>13.2</v>
      </c>
      <c r="C229" s="2">
        <f>TITRES_STAT!D232</f>
        <v>4.8391000000000002</v>
      </c>
      <c r="D229" s="2">
        <f>TITRES_STAT!E232</f>
        <v>134</v>
      </c>
      <c r="E229" s="2">
        <f t="shared" si="12"/>
        <v>818196</v>
      </c>
      <c r="F229" s="18" t="str">
        <f t="shared" si="15"/>
        <v>BEARISH</v>
      </c>
      <c r="G229" s="18" t="str">
        <f t="shared" si="14"/>
        <v>WEAK</v>
      </c>
      <c r="H229" s="18" t="str">
        <f t="shared" si="13"/>
        <v>BEARISH DIVERGENCE</v>
      </c>
    </row>
    <row r="230" spans="1:8" ht="13.5" x14ac:dyDescent="0.25">
      <c r="A230" s="4">
        <f>TITRES_STAT!B233</f>
        <v>42340</v>
      </c>
      <c r="B230" s="2">
        <f>TITRES_STAT!C233</f>
        <v>13.2</v>
      </c>
      <c r="C230" s="2">
        <f>TITRES_STAT!D233</f>
        <v>4.8391000000000002</v>
      </c>
      <c r="D230" s="2">
        <f>TITRES_STAT!E233</f>
        <v>0</v>
      </c>
      <c r="E230" s="2">
        <f t="shared" si="12"/>
        <v>818196</v>
      </c>
      <c r="F230" s="18" t="str">
        <f t="shared" si="15"/>
        <v>BEARISH</v>
      </c>
      <c r="G230" s="18" t="str">
        <f t="shared" si="14"/>
        <v>WEAK</v>
      </c>
      <c r="H230" s="18" t="str">
        <f t="shared" si="13"/>
        <v>CONFIRMED BEARISH</v>
      </c>
    </row>
    <row r="231" spans="1:8" ht="13.5" x14ac:dyDescent="0.25">
      <c r="A231" s="4">
        <f>TITRES_STAT!B234</f>
        <v>42341</v>
      </c>
      <c r="B231" s="2">
        <f>TITRES_STAT!C234</f>
        <v>13.31</v>
      </c>
      <c r="C231" s="2">
        <f>TITRES_STAT!D234</f>
        <v>4.8795000000000002</v>
      </c>
      <c r="D231" s="2">
        <f>TITRES_STAT!E234</f>
        <v>905</v>
      </c>
      <c r="E231" s="2">
        <f t="shared" si="12"/>
        <v>819101</v>
      </c>
      <c r="F231" s="18" t="str">
        <f t="shared" si="15"/>
        <v>BULLISH</v>
      </c>
      <c r="G231" s="18" t="str">
        <f t="shared" si="14"/>
        <v>NEUTRAL</v>
      </c>
      <c r="H231" s="18" t="str">
        <f t="shared" si="13"/>
        <v>BULLISH DIVERGENCE</v>
      </c>
    </row>
    <row r="232" spans="1:8" ht="13.5" x14ac:dyDescent="0.25">
      <c r="A232" s="4">
        <f>TITRES_STAT!B235</f>
        <v>42342</v>
      </c>
      <c r="B232" s="2">
        <f>TITRES_STAT!C235</f>
        <v>13.32</v>
      </c>
      <c r="C232" s="2">
        <f>TITRES_STAT!D235</f>
        <v>4.8830999999999998</v>
      </c>
      <c r="D232" s="2">
        <f>TITRES_STAT!E235</f>
        <v>160</v>
      </c>
      <c r="E232" s="2">
        <f t="shared" si="12"/>
        <v>819261</v>
      </c>
      <c r="F232" s="18" t="str">
        <f t="shared" si="15"/>
        <v>BULLISH</v>
      </c>
      <c r="G232" s="18" t="str">
        <f t="shared" si="14"/>
        <v>NEUTRAL</v>
      </c>
      <c r="H232" s="18" t="str">
        <f t="shared" si="13"/>
        <v>CONFIRMED BULLISH</v>
      </c>
    </row>
    <row r="233" spans="1:8" ht="13.5" x14ac:dyDescent="0.25">
      <c r="A233" s="4">
        <f>TITRES_STAT!B236</f>
        <v>42345</v>
      </c>
      <c r="B233" s="2">
        <f>TITRES_STAT!C236</f>
        <v>13.3</v>
      </c>
      <c r="C233" s="2">
        <f>TITRES_STAT!D236</f>
        <v>4.8757999999999999</v>
      </c>
      <c r="D233" s="2">
        <f>TITRES_STAT!E236</f>
        <v>1000</v>
      </c>
      <c r="E233" s="2">
        <f t="shared" si="12"/>
        <v>818261</v>
      </c>
      <c r="F233" s="18" t="str">
        <f t="shared" si="15"/>
        <v>BULLISH</v>
      </c>
      <c r="G233" s="18" t="str">
        <f t="shared" si="14"/>
        <v>NEUTRAL</v>
      </c>
      <c r="H233" s="18" t="str">
        <f t="shared" si="13"/>
        <v>CONFIRMED BULLISH</v>
      </c>
    </row>
    <row r="234" spans="1:8" ht="13.5" x14ac:dyDescent="0.25">
      <c r="A234" s="4">
        <f>TITRES_STAT!B237</f>
        <v>42346</v>
      </c>
      <c r="B234" s="2">
        <f>TITRES_STAT!C237</f>
        <v>13</v>
      </c>
      <c r="C234" s="2">
        <f>TITRES_STAT!D237</f>
        <v>4.7657999999999996</v>
      </c>
      <c r="D234" s="2">
        <f>TITRES_STAT!E237</f>
        <v>1516</v>
      </c>
      <c r="E234" s="2">
        <f t="shared" si="12"/>
        <v>816745</v>
      </c>
      <c r="F234" s="18" t="str">
        <f t="shared" si="15"/>
        <v>BEARISH</v>
      </c>
      <c r="G234" s="18" t="str">
        <f t="shared" si="14"/>
        <v>NEUTRAL</v>
      </c>
      <c r="H234" s="18" t="str">
        <f t="shared" si="13"/>
        <v>CONFIRMED BEARISH</v>
      </c>
    </row>
    <row r="235" spans="1:8" ht="13.5" x14ac:dyDescent="0.25">
      <c r="A235" s="4">
        <f>TITRES_STAT!B238</f>
        <v>42347</v>
      </c>
      <c r="B235" s="2">
        <f>TITRES_STAT!C238</f>
        <v>13.29</v>
      </c>
      <c r="C235" s="2">
        <f>TITRES_STAT!D238</f>
        <v>4.8720999999999997</v>
      </c>
      <c r="D235" s="2">
        <f>TITRES_STAT!E238</f>
        <v>1612</v>
      </c>
      <c r="E235" s="2">
        <f t="shared" si="12"/>
        <v>818357</v>
      </c>
      <c r="F235" s="18" t="str">
        <f t="shared" si="15"/>
        <v>BULLISH</v>
      </c>
      <c r="G235" s="18" t="str">
        <f t="shared" si="14"/>
        <v>NEUTRAL</v>
      </c>
      <c r="H235" s="18" t="str">
        <f t="shared" si="13"/>
        <v>CONFIRMED BULLISH</v>
      </c>
    </row>
    <row r="236" spans="1:8" ht="13.5" x14ac:dyDescent="0.25">
      <c r="A236" s="4">
        <f>TITRES_STAT!B239</f>
        <v>42348</v>
      </c>
      <c r="B236" s="2">
        <f>TITRES_STAT!C239</f>
        <v>12.98</v>
      </c>
      <c r="C236" s="2">
        <f>TITRES_STAT!D239</f>
        <v>4.7584999999999997</v>
      </c>
      <c r="D236" s="2">
        <f>TITRES_STAT!E239</f>
        <v>4073</v>
      </c>
      <c r="E236" s="2">
        <f t="shared" si="12"/>
        <v>814284</v>
      </c>
      <c r="F236" s="18" t="str">
        <f t="shared" si="15"/>
        <v>BEARISH</v>
      </c>
      <c r="G236" s="18" t="str">
        <f t="shared" si="14"/>
        <v>NEUTRAL</v>
      </c>
      <c r="H236" s="18" t="str">
        <f t="shared" si="13"/>
        <v>CONFIRMED BEARISH</v>
      </c>
    </row>
    <row r="237" spans="1:8" ht="13.5" x14ac:dyDescent="0.25">
      <c r="A237" s="4">
        <f>TITRES_STAT!B240</f>
        <v>42349</v>
      </c>
      <c r="B237" s="2">
        <f>TITRES_STAT!C240</f>
        <v>13.02</v>
      </c>
      <c r="C237" s="2">
        <f>TITRES_STAT!D240</f>
        <v>4.7731000000000003</v>
      </c>
      <c r="D237" s="2">
        <f>TITRES_STAT!E240</f>
        <v>234</v>
      </c>
      <c r="E237" s="2">
        <f t="shared" si="12"/>
        <v>814518</v>
      </c>
      <c r="F237" s="18" t="str">
        <f t="shared" si="15"/>
        <v>BEARISH</v>
      </c>
      <c r="G237" s="18" t="str">
        <f t="shared" si="14"/>
        <v>NEUTRAL</v>
      </c>
      <c r="H237" s="18" t="str">
        <f t="shared" si="13"/>
        <v>CONFIRMED BEARISH</v>
      </c>
    </row>
    <row r="238" spans="1:8" ht="13.5" x14ac:dyDescent="0.25">
      <c r="A238" s="4">
        <f>TITRES_STAT!B241</f>
        <v>42352</v>
      </c>
      <c r="B238" s="2">
        <f>TITRES_STAT!C241</f>
        <v>13.29</v>
      </c>
      <c r="C238" s="2">
        <f>TITRES_STAT!D241</f>
        <v>4.8720999999999997</v>
      </c>
      <c r="D238" s="2">
        <f>TITRES_STAT!E241</f>
        <v>215</v>
      </c>
      <c r="E238" s="2">
        <f t="shared" si="12"/>
        <v>814733</v>
      </c>
      <c r="F238" s="18" t="str">
        <f t="shared" si="15"/>
        <v>BEARISH</v>
      </c>
      <c r="G238" s="18" t="str">
        <f t="shared" si="14"/>
        <v>NEUTRAL</v>
      </c>
      <c r="H238" s="18" t="str">
        <f t="shared" si="13"/>
        <v>CONFIRMED BEARISH</v>
      </c>
    </row>
    <row r="239" spans="1:8" ht="13.5" x14ac:dyDescent="0.25">
      <c r="A239" s="4">
        <f>TITRES_STAT!B242</f>
        <v>42353</v>
      </c>
      <c r="B239" s="2">
        <f>TITRES_STAT!C242</f>
        <v>13.19</v>
      </c>
      <c r="C239" s="2">
        <f>TITRES_STAT!D242</f>
        <v>4.8354999999999997</v>
      </c>
      <c r="D239" s="2">
        <f>TITRES_STAT!E242</f>
        <v>154195</v>
      </c>
      <c r="E239" s="2">
        <f t="shared" si="12"/>
        <v>660538</v>
      </c>
      <c r="F239" s="18" t="str">
        <f t="shared" si="15"/>
        <v>BEARISH</v>
      </c>
      <c r="G239" s="18" t="str">
        <f t="shared" si="14"/>
        <v>WEAK</v>
      </c>
      <c r="H239" s="18" t="str">
        <f t="shared" si="13"/>
        <v>BEARISH DIVERGENCE</v>
      </c>
    </row>
    <row r="240" spans="1:8" ht="13.5" x14ac:dyDescent="0.25">
      <c r="A240" s="4">
        <f>TITRES_STAT!B243</f>
        <v>42354</v>
      </c>
      <c r="B240" s="2">
        <f>TITRES_STAT!C243</f>
        <v>13.12</v>
      </c>
      <c r="C240" s="2">
        <f>TITRES_STAT!D243</f>
        <v>4.8098000000000001</v>
      </c>
      <c r="D240" s="2">
        <f>TITRES_STAT!E243</f>
        <v>15286</v>
      </c>
      <c r="E240" s="2">
        <f t="shared" si="12"/>
        <v>645252</v>
      </c>
      <c r="F240" s="18" t="str">
        <f t="shared" si="15"/>
        <v>BEARISH</v>
      </c>
      <c r="G240" s="18" t="str">
        <f t="shared" si="14"/>
        <v>WEAK</v>
      </c>
      <c r="H240" s="18" t="str">
        <f t="shared" si="13"/>
        <v>CONFIRMED BEARISH</v>
      </c>
    </row>
    <row r="241" spans="1:8" ht="13.5" x14ac:dyDescent="0.25">
      <c r="A241" s="4">
        <f>TITRES_STAT!B244</f>
        <v>42355</v>
      </c>
      <c r="B241" s="2">
        <f>TITRES_STAT!C244</f>
        <v>13.19</v>
      </c>
      <c r="C241" s="2">
        <f>TITRES_STAT!D244</f>
        <v>4.8354999999999997</v>
      </c>
      <c r="D241" s="2">
        <f>TITRES_STAT!E244</f>
        <v>10000</v>
      </c>
      <c r="E241" s="2">
        <f t="shared" si="12"/>
        <v>655252</v>
      </c>
      <c r="F241" s="18" t="str">
        <f t="shared" si="15"/>
        <v>BEARISH</v>
      </c>
      <c r="G241" s="18" t="str">
        <f t="shared" si="14"/>
        <v>WEAK</v>
      </c>
      <c r="H241" s="18" t="str">
        <f t="shared" si="13"/>
        <v>BEARISH DIVERGENCE</v>
      </c>
    </row>
    <row r="242" spans="1:8" ht="13.5" x14ac:dyDescent="0.25">
      <c r="A242" s="4">
        <f>TITRES_STAT!B245</f>
        <v>42356</v>
      </c>
      <c r="B242" s="2">
        <f>TITRES_STAT!C245</f>
        <v>13.19</v>
      </c>
      <c r="C242" s="2">
        <f>TITRES_STAT!D245</f>
        <v>4.8354999999999997</v>
      </c>
      <c r="D242" s="2">
        <f>TITRES_STAT!E245</f>
        <v>0</v>
      </c>
      <c r="E242" s="2">
        <f t="shared" si="12"/>
        <v>655252</v>
      </c>
      <c r="F242" s="18" t="str">
        <f t="shared" si="15"/>
        <v>BEARISH</v>
      </c>
      <c r="G242" s="18" t="str">
        <f t="shared" si="14"/>
        <v>WEAK</v>
      </c>
      <c r="H242" s="18" t="str">
        <f t="shared" si="13"/>
        <v>BEARISH DIVERGENCE</v>
      </c>
    </row>
    <row r="243" spans="1:8" ht="13.5" x14ac:dyDescent="0.25">
      <c r="A243" s="4">
        <f>TITRES_STAT!B246</f>
        <v>42359</v>
      </c>
      <c r="B243" s="2">
        <f>TITRES_STAT!C246</f>
        <v>13.3</v>
      </c>
      <c r="C243" s="2">
        <f>TITRES_STAT!D246</f>
        <v>4.8757999999999999</v>
      </c>
      <c r="D243" s="2">
        <f>TITRES_STAT!E246</f>
        <v>21000</v>
      </c>
      <c r="E243" s="2">
        <f t="shared" si="12"/>
        <v>676252</v>
      </c>
      <c r="F243" s="18" t="str">
        <f t="shared" si="15"/>
        <v>BEARISH</v>
      </c>
      <c r="G243" s="18" t="str">
        <f t="shared" si="14"/>
        <v>WEAK</v>
      </c>
      <c r="H243" s="18" t="str">
        <f t="shared" si="13"/>
        <v>BEARISH DIVERGENCE</v>
      </c>
    </row>
    <row r="244" spans="1:8" ht="13.5" x14ac:dyDescent="0.25">
      <c r="A244" s="4">
        <f>TITRES_STAT!B247</f>
        <v>42360</v>
      </c>
      <c r="B244" s="2">
        <f>TITRES_STAT!C247</f>
        <v>13.3</v>
      </c>
      <c r="C244" s="2">
        <f>TITRES_STAT!D247</f>
        <v>4.8757999999999999</v>
      </c>
      <c r="D244" s="2">
        <f>TITRES_STAT!E247</f>
        <v>0</v>
      </c>
      <c r="E244" s="2">
        <f t="shared" si="12"/>
        <v>676252</v>
      </c>
      <c r="F244" s="18" t="str">
        <f t="shared" si="15"/>
        <v>BULLISH</v>
      </c>
      <c r="G244" s="18" t="str">
        <f t="shared" si="14"/>
        <v>STRONG</v>
      </c>
      <c r="H244" s="18" t="str">
        <f t="shared" si="13"/>
        <v>CONFIRMED BULLISH</v>
      </c>
    </row>
    <row r="245" spans="1:8" ht="13.5" x14ac:dyDescent="0.25">
      <c r="A245" s="4">
        <f>TITRES_STAT!B248</f>
        <v>42361</v>
      </c>
      <c r="B245" s="2">
        <f>TITRES_STAT!C248</f>
        <v>13</v>
      </c>
      <c r="C245" s="2">
        <f>TITRES_STAT!D248</f>
        <v>4.7657999999999996</v>
      </c>
      <c r="D245" s="2">
        <f>TITRES_STAT!E248</f>
        <v>1389</v>
      </c>
      <c r="E245" s="2">
        <f t="shared" si="12"/>
        <v>674863</v>
      </c>
      <c r="F245" s="18" t="str">
        <f t="shared" si="15"/>
        <v>BULLISH</v>
      </c>
      <c r="G245" s="18" t="str">
        <f t="shared" si="14"/>
        <v>STRONG</v>
      </c>
      <c r="H245" s="18" t="str">
        <f t="shared" si="13"/>
        <v>BULLISH DIVERGENCE</v>
      </c>
    </row>
    <row r="246" spans="1:8" ht="13.5" x14ac:dyDescent="0.25">
      <c r="A246" s="4">
        <f>TITRES_STAT!B249</f>
        <v>42363</v>
      </c>
      <c r="B246" s="2">
        <f>TITRES_STAT!C249</f>
        <v>13.25</v>
      </c>
      <c r="C246" s="2">
        <f>TITRES_STAT!D249</f>
        <v>4.8574999999999999</v>
      </c>
      <c r="D246" s="2">
        <f>TITRES_STAT!E249</f>
        <v>460</v>
      </c>
      <c r="E246" s="2">
        <f t="shared" si="12"/>
        <v>675323</v>
      </c>
      <c r="F246" s="18" t="str">
        <f t="shared" si="15"/>
        <v>BULLISH</v>
      </c>
      <c r="G246" s="18" t="str">
        <f t="shared" si="14"/>
        <v>STRONG</v>
      </c>
      <c r="H246" s="18" t="str">
        <f t="shared" si="13"/>
        <v>CONFIRMED BULLISH</v>
      </c>
    </row>
    <row r="247" spans="1:8" ht="13.5" x14ac:dyDescent="0.25">
      <c r="A247" s="4">
        <f>TITRES_STAT!B250</f>
        <v>42366</v>
      </c>
      <c r="B247" s="2">
        <f>TITRES_STAT!C250</f>
        <v>13.25</v>
      </c>
      <c r="C247" s="2">
        <f>TITRES_STAT!D250</f>
        <v>4.8574999999999999</v>
      </c>
      <c r="D247" s="2">
        <f>TITRES_STAT!E250</f>
        <v>69</v>
      </c>
      <c r="E247" s="2">
        <f t="shared" si="12"/>
        <v>675323</v>
      </c>
      <c r="F247" s="18" t="str">
        <f t="shared" si="15"/>
        <v>BULLISH</v>
      </c>
      <c r="G247" s="18" t="str">
        <f t="shared" si="14"/>
        <v>STRONG</v>
      </c>
      <c r="H247" s="18" t="str">
        <f t="shared" si="13"/>
        <v>CONFIRMED BULLISH</v>
      </c>
    </row>
    <row r="248" spans="1:8" ht="13.5" x14ac:dyDescent="0.25">
      <c r="A248" s="4">
        <f>TITRES_STAT!B251</f>
        <v>42367</v>
      </c>
      <c r="B248" s="2">
        <f>TITRES_STAT!C251</f>
        <v>13.25</v>
      </c>
      <c r="C248" s="2">
        <f>TITRES_STAT!D251</f>
        <v>4.8574999999999999</v>
      </c>
      <c r="D248" s="2">
        <f>TITRES_STAT!E251</f>
        <v>0</v>
      </c>
      <c r="E248" s="2">
        <f t="shared" si="12"/>
        <v>675323</v>
      </c>
      <c r="F248" s="18" t="str">
        <f t="shared" si="15"/>
        <v>BEARISH</v>
      </c>
      <c r="G248" s="18" t="str">
        <f t="shared" si="14"/>
        <v>NEUTRAL</v>
      </c>
      <c r="H248" s="18" t="str">
        <f t="shared" si="13"/>
        <v>CONFIRMED BEARISH</v>
      </c>
    </row>
    <row r="249" spans="1:8" ht="13.5" x14ac:dyDescent="0.25">
      <c r="A249" s="4">
        <f>TITRES_STAT!B252</f>
        <v>42368</v>
      </c>
      <c r="B249" s="2">
        <f>TITRES_STAT!C252</f>
        <v>13.25</v>
      </c>
      <c r="C249" s="2">
        <f>TITRES_STAT!D252</f>
        <v>4.8574999999999999</v>
      </c>
      <c r="D249" s="2">
        <f>TITRES_STAT!E252</f>
        <v>391</v>
      </c>
      <c r="E249" s="2">
        <f t="shared" si="12"/>
        <v>675323</v>
      </c>
      <c r="F249" s="18" t="str">
        <f t="shared" si="15"/>
        <v>BEARISH</v>
      </c>
      <c r="G249" s="18" t="str">
        <f t="shared" si="14"/>
        <v>NEUTRAL</v>
      </c>
      <c r="H249" s="18" t="str">
        <f t="shared" si="13"/>
        <v>CONFIRMED BEARISH</v>
      </c>
    </row>
    <row r="250" spans="1:8" ht="13.5" x14ac:dyDescent="0.25">
      <c r="A250" s="4">
        <f>TITRES_STAT!B253</f>
        <v>42369</v>
      </c>
      <c r="B250" s="2">
        <f>TITRES_STAT!C253</f>
        <v>13.49</v>
      </c>
      <c r="C250" s="2">
        <f>TITRES_STAT!D253</f>
        <v>4.9454000000000002</v>
      </c>
      <c r="D250" s="2">
        <f>TITRES_STAT!E253</f>
        <v>480</v>
      </c>
      <c r="E250" s="2">
        <f t="shared" si="12"/>
        <v>675803</v>
      </c>
      <c r="F250" s="18" t="str">
        <f t="shared" si="15"/>
        <v>BULLISH</v>
      </c>
      <c r="G250" s="18" t="str">
        <f t="shared" si="14"/>
        <v>NEUTRAL</v>
      </c>
      <c r="H250" s="18" t="str">
        <f t="shared" si="13"/>
        <v>CONFIRMED BULLISH</v>
      </c>
    </row>
    <row r="251" spans="1:8" ht="13.5" x14ac:dyDescent="0.25">
      <c r="A251" s="4">
        <f>TITRES_STAT!B254</f>
        <v>42373</v>
      </c>
      <c r="B251" s="2">
        <f>TITRES_STAT!C254</f>
        <v>13.49</v>
      </c>
      <c r="C251" s="2">
        <f>TITRES_STAT!D254</f>
        <v>4.9454000000000002</v>
      </c>
      <c r="D251" s="2">
        <f>TITRES_STAT!E254</f>
        <v>846</v>
      </c>
      <c r="E251" s="2">
        <f t="shared" si="12"/>
        <v>675803</v>
      </c>
      <c r="F251" s="18" t="str">
        <f t="shared" si="15"/>
        <v>BULLISH</v>
      </c>
      <c r="G251" s="18" t="str">
        <f t="shared" si="14"/>
        <v>NEUTRAL</v>
      </c>
      <c r="H251" s="18" t="str">
        <f t="shared" si="13"/>
        <v>CONFIRMED BULLISH</v>
      </c>
    </row>
    <row r="252" spans="1:8" ht="13.5" x14ac:dyDescent="0.25">
      <c r="A252" s="4">
        <f>TITRES_STAT!B255</f>
        <v>42374</v>
      </c>
      <c r="B252" s="2">
        <f>TITRES_STAT!C255</f>
        <v>13.44</v>
      </c>
      <c r="C252" s="2">
        <f>TITRES_STAT!D255</f>
        <v>4.9271000000000003</v>
      </c>
      <c r="D252" s="2">
        <f>TITRES_STAT!E255</f>
        <v>827</v>
      </c>
      <c r="E252" s="2">
        <f t="shared" si="12"/>
        <v>674976</v>
      </c>
      <c r="F252" s="18" t="str">
        <f t="shared" si="15"/>
        <v>BEARISH</v>
      </c>
      <c r="G252" s="18" t="str">
        <f t="shared" si="14"/>
        <v>NEUTRAL</v>
      </c>
      <c r="H252" s="18" t="str">
        <f t="shared" si="13"/>
        <v>BEARISH DIVERGENCE</v>
      </c>
    </row>
    <row r="253" spans="1:8" ht="13.5" x14ac:dyDescent="0.25">
      <c r="A253" s="4">
        <f>TITRES_STAT!B256</f>
        <v>42375</v>
      </c>
      <c r="B253" s="2">
        <f>TITRES_STAT!C256</f>
        <v>13.04</v>
      </c>
      <c r="C253" s="2">
        <f>TITRES_STAT!D256</f>
        <v>4.7805</v>
      </c>
      <c r="D253" s="2">
        <f>TITRES_STAT!E256</f>
        <v>19195</v>
      </c>
      <c r="E253" s="2">
        <f t="shared" si="12"/>
        <v>655781</v>
      </c>
      <c r="F253" s="18" t="str">
        <f t="shared" si="15"/>
        <v>BEARISH</v>
      </c>
      <c r="G253" s="18" t="str">
        <f t="shared" si="14"/>
        <v>WEAK</v>
      </c>
      <c r="H253" s="18" t="str">
        <f t="shared" si="13"/>
        <v>CONFIRMED BEARISH</v>
      </c>
    </row>
    <row r="254" spans="1:8" ht="13.5" x14ac:dyDescent="0.25">
      <c r="A254" s="4">
        <f>TITRES_STAT!B257</f>
        <v>42376</v>
      </c>
      <c r="B254" s="2">
        <f>TITRES_STAT!C257</f>
        <v>13.02</v>
      </c>
      <c r="C254" s="2">
        <f>TITRES_STAT!D257</f>
        <v>4.7731000000000003</v>
      </c>
      <c r="D254" s="2">
        <f>TITRES_STAT!E257</f>
        <v>1170</v>
      </c>
      <c r="E254" s="2">
        <f t="shared" si="12"/>
        <v>654611</v>
      </c>
      <c r="F254" s="18" t="str">
        <f t="shared" si="15"/>
        <v>BEARISH</v>
      </c>
      <c r="G254" s="18" t="str">
        <f t="shared" si="14"/>
        <v>WEAK</v>
      </c>
      <c r="H254" s="18" t="str">
        <f t="shared" si="13"/>
        <v>CONFIRMED BEARISH</v>
      </c>
    </row>
    <row r="255" spans="1:8" ht="13.5" x14ac:dyDescent="0.25">
      <c r="A255" s="4">
        <f>TITRES_STAT!B258</f>
        <v>42377</v>
      </c>
      <c r="B255" s="2">
        <f>TITRES_STAT!C258</f>
        <v>13.03</v>
      </c>
      <c r="C255" s="2">
        <f>TITRES_STAT!D258</f>
        <v>4.7767999999999997</v>
      </c>
      <c r="D255" s="2">
        <f>TITRES_STAT!E258</f>
        <v>352</v>
      </c>
      <c r="E255" s="2">
        <f t="shared" si="12"/>
        <v>654963</v>
      </c>
      <c r="F255" s="18" t="str">
        <f t="shared" si="15"/>
        <v>BEARISH</v>
      </c>
      <c r="G255" s="18" t="str">
        <f t="shared" si="14"/>
        <v>WEAK</v>
      </c>
      <c r="H255" s="18" t="str">
        <f t="shared" si="13"/>
        <v>CONFIRMED BEARISH</v>
      </c>
    </row>
    <row r="256" spans="1:8" ht="13.5" x14ac:dyDescent="0.25">
      <c r="A256" s="4">
        <f>TITRES_STAT!B259</f>
        <v>42380</v>
      </c>
      <c r="B256" s="2">
        <f>TITRES_STAT!C259</f>
        <v>13</v>
      </c>
      <c r="C256" s="2">
        <f>TITRES_STAT!D259</f>
        <v>4.7657999999999996</v>
      </c>
      <c r="D256" s="2">
        <f>TITRES_STAT!E259</f>
        <v>1986</v>
      </c>
      <c r="E256" s="2">
        <f t="shared" si="12"/>
        <v>652977</v>
      </c>
      <c r="F256" s="18" t="str">
        <f t="shared" si="15"/>
        <v>BEARISH</v>
      </c>
      <c r="G256" s="18" t="str">
        <f t="shared" si="14"/>
        <v>WEAK</v>
      </c>
      <c r="H256" s="18" t="str">
        <f t="shared" si="13"/>
        <v>CONFIRMED BEARISH</v>
      </c>
    </row>
    <row r="257" spans="1:8" ht="13.5" x14ac:dyDescent="0.25">
      <c r="A257" s="4">
        <f>TITRES_STAT!B260</f>
        <v>42381</v>
      </c>
      <c r="B257" s="2">
        <f>TITRES_STAT!C260</f>
        <v>13</v>
      </c>
      <c r="C257" s="2">
        <f>TITRES_STAT!D260</f>
        <v>4.7657999999999996</v>
      </c>
      <c r="D257" s="2">
        <f>TITRES_STAT!E260</f>
        <v>750</v>
      </c>
      <c r="E257" s="2">
        <f t="shared" si="12"/>
        <v>652977</v>
      </c>
      <c r="F257" s="18" t="str">
        <f t="shared" si="15"/>
        <v>BEARISH</v>
      </c>
      <c r="G257" s="18" t="str">
        <f t="shared" si="14"/>
        <v>WEAK</v>
      </c>
      <c r="H257" s="18" t="str">
        <f t="shared" si="13"/>
        <v>CONFIRMED BEARISH</v>
      </c>
    </row>
    <row r="258" spans="1:8" ht="13.5" x14ac:dyDescent="0.25">
      <c r="A258" s="4">
        <f>TITRES_STAT!B261</f>
        <v>42382</v>
      </c>
      <c r="B258" s="2">
        <f>TITRES_STAT!C261</f>
        <v>13</v>
      </c>
      <c r="C258" s="2">
        <f>TITRES_STAT!D261</f>
        <v>4.7657999999999996</v>
      </c>
      <c r="D258" s="2">
        <f>TITRES_STAT!E261</f>
        <v>300</v>
      </c>
      <c r="E258" s="2">
        <f t="shared" si="12"/>
        <v>652977</v>
      </c>
      <c r="F258" s="18" t="str">
        <f t="shared" si="15"/>
        <v>BEARISH</v>
      </c>
      <c r="G258" s="18" t="str">
        <f t="shared" si="14"/>
        <v>NEUTRAL</v>
      </c>
      <c r="H258" s="18" t="str">
        <f t="shared" si="13"/>
        <v>CONFIRMED BEARISH</v>
      </c>
    </row>
    <row r="259" spans="1:8" ht="13.5" x14ac:dyDescent="0.25">
      <c r="A259" s="4">
        <f>TITRES_STAT!B262</f>
        <v>42384</v>
      </c>
      <c r="B259" s="2">
        <f>TITRES_STAT!C262</f>
        <v>13.3</v>
      </c>
      <c r="C259" s="2">
        <f>TITRES_STAT!D262</f>
        <v>4.8757999999999999</v>
      </c>
      <c r="D259" s="2">
        <f>TITRES_STAT!E262</f>
        <v>454</v>
      </c>
      <c r="E259" s="2">
        <f t="shared" si="12"/>
        <v>653431</v>
      </c>
      <c r="F259" s="18" t="str">
        <f t="shared" si="15"/>
        <v>BEARISH</v>
      </c>
      <c r="G259" s="18" t="str">
        <f t="shared" si="14"/>
        <v>NEUTRAL</v>
      </c>
      <c r="H259" s="18" t="str">
        <f t="shared" si="13"/>
        <v>BEARISH DIVERGENCE</v>
      </c>
    </row>
    <row r="260" spans="1:8" ht="13.5" x14ac:dyDescent="0.25">
      <c r="A260" s="4">
        <f>TITRES_STAT!B263</f>
        <v>42387</v>
      </c>
      <c r="B260" s="2">
        <f>TITRES_STAT!C263</f>
        <v>13.45</v>
      </c>
      <c r="C260" s="2">
        <f>TITRES_STAT!D263</f>
        <v>4.9307999999999996</v>
      </c>
      <c r="D260" s="2">
        <f>TITRES_STAT!E263</f>
        <v>479</v>
      </c>
      <c r="E260" s="2">
        <f t="shared" ref="E260:E323" si="16">IF(B260&gt;B259, E259+D260, IF(B260&lt;B259, E259-D260, E259))</f>
        <v>653910</v>
      </c>
      <c r="F260" s="18" t="str">
        <f t="shared" si="15"/>
        <v>BEARISH</v>
      </c>
      <c r="G260" s="18" t="str">
        <f t="shared" si="14"/>
        <v>NEUTRAL</v>
      </c>
      <c r="H260" s="18" t="str">
        <f t="shared" si="13"/>
        <v>BEARISH DIVERGENCE</v>
      </c>
    </row>
    <row r="261" spans="1:8" ht="13.5" x14ac:dyDescent="0.25">
      <c r="A261" s="4">
        <f>TITRES_STAT!B264</f>
        <v>42388</v>
      </c>
      <c r="B261" s="2">
        <f>TITRES_STAT!C264</f>
        <v>13.35</v>
      </c>
      <c r="C261" s="2">
        <f>TITRES_STAT!D264</f>
        <v>4.8940999999999999</v>
      </c>
      <c r="D261" s="2">
        <f>TITRES_STAT!E264</f>
        <v>102</v>
      </c>
      <c r="E261" s="2">
        <f t="shared" si="16"/>
        <v>653808</v>
      </c>
      <c r="F261" s="18" t="str">
        <f t="shared" si="15"/>
        <v>BULLISH</v>
      </c>
      <c r="G261" s="18" t="str">
        <f t="shared" si="14"/>
        <v>NEUTRAL</v>
      </c>
      <c r="H261" s="18" t="str">
        <f t="shared" si="13"/>
        <v>CONFIRMED BULLISH</v>
      </c>
    </row>
    <row r="262" spans="1:8" ht="13.5" x14ac:dyDescent="0.25">
      <c r="A262" s="4">
        <f>TITRES_STAT!B265</f>
        <v>42389</v>
      </c>
      <c r="B262" s="2">
        <f>TITRES_STAT!C265</f>
        <v>13.3</v>
      </c>
      <c r="C262" s="2">
        <f>TITRES_STAT!D265</f>
        <v>4.8757999999999999</v>
      </c>
      <c r="D262" s="2">
        <f>TITRES_STAT!E265</f>
        <v>1634</v>
      </c>
      <c r="E262" s="2">
        <f t="shared" si="16"/>
        <v>652174</v>
      </c>
      <c r="F262" s="18" t="str">
        <f t="shared" si="15"/>
        <v>BEARISH</v>
      </c>
      <c r="G262" s="18" t="str">
        <f t="shared" si="14"/>
        <v>NEUTRAL</v>
      </c>
      <c r="H262" s="18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BEARISH DIVERGENCE</v>
      </c>
    </row>
    <row r="263" spans="1:8" ht="13.5" x14ac:dyDescent="0.25">
      <c r="A263" s="4">
        <f>TITRES_STAT!B266</f>
        <v>42390</v>
      </c>
      <c r="B263" s="2">
        <f>TITRES_STAT!C266</f>
        <v>13.3</v>
      </c>
      <c r="C263" s="2">
        <f>TITRES_STAT!D266</f>
        <v>4.8757999999999999</v>
      </c>
      <c r="D263" s="2">
        <f>TITRES_STAT!E266</f>
        <v>0</v>
      </c>
      <c r="E263" s="2">
        <f t="shared" si="16"/>
        <v>652174</v>
      </c>
      <c r="F263" s="18" t="str">
        <f t="shared" si="15"/>
        <v>BEARISH</v>
      </c>
      <c r="G263" s="18" t="str">
        <f t="shared" ref="G263:G326" si="18">IF((E263-E258)/E258 &gt; 0.02, "STRONG",
 IF((E263-E258)/E258 &lt; -0.02, "WEAK", "NEUTRAL"))</f>
        <v>NEUTRAL</v>
      </c>
      <c r="H263" s="18" t="str">
        <f t="shared" si="17"/>
        <v>BEARISH DIVERGENCE</v>
      </c>
    </row>
    <row r="264" spans="1:8" ht="13.5" x14ac:dyDescent="0.25">
      <c r="A264" s="4">
        <f>TITRES_STAT!B267</f>
        <v>42391</v>
      </c>
      <c r="B264" s="2">
        <f>TITRES_STAT!C267</f>
        <v>13.05</v>
      </c>
      <c r="C264" s="2">
        <f>TITRES_STAT!D267</f>
        <v>4.7840999999999996</v>
      </c>
      <c r="D264" s="2">
        <f>TITRES_STAT!E267</f>
        <v>1045</v>
      </c>
      <c r="E264" s="2">
        <f t="shared" si="16"/>
        <v>651129</v>
      </c>
      <c r="F264" s="18" t="str">
        <f t="shared" ref="F264:F327" si="19">IF(E264&gt;E259,"BULLISH",IF(E264&lt;E259,"BEARISH","NEUTRAL"))</f>
        <v>BEARISH</v>
      </c>
      <c r="G264" s="18" t="str">
        <f t="shared" si="18"/>
        <v>NEUTRAL</v>
      </c>
      <c r="H264" s="18" t="str">
        <f t="shared" si="17"/>
        <v>CONFIRMED BEARISH</v>
      </c>
    </row>
    <row r="265" spans="1:8" ht="13.5" x14ac:dyDescent="0.25">
      <c r="A265" s="4">
        <f>TITRES_STAT!B268</f>
        <v>42394</v>
      </c>
      <c r="B265" s="2">
        <f>TITRES_STAT!C268</f>
        <v>13.25</v>
      </c>
      <c r="C265" s="2">
        <f>TITRES_STAT!D268</f>
        <v>4.8574999999999999</v>
      </c>
      <c r="D265" s="2">
        <f>TITRES_STAT!E268</f>
        <v>1050</v>
      </c>
      <c r="E265" s="2">
        <f t="shared" si="16"/>
        <v>652179</v>
      </c>
      <c r="F265" s="18" t="str">
        <f t="shared" si="19"/>
        <v>BEARISH</v>
      </c>
      <c r="G265" s="18" t="str">
        <f t="shared" si="18"/>
        <v>NEUTRAL</v>
      </c>
      <c r="H265" s="18" t="str">
        <f t="shared" si="17"/>
        <v>CONFIRMED BEARISH</v>
      </c>
    </row>
    <row r="266" spans="1:8" ht="13.5" x14ac:dyDescent="0.25">
      <c r="A266" s="4">
        <f>TITRES_STAT!B269</f>
        <v>42395</v>
      </c>
      <c r="B266" s="2">
        <f>TITRES_STAT!C269</f>
        <v>13.25</v>
      </c>
      <c r="C266" s="2">
        <f>TITRES_STAT!D269</f>
        <v>4.8574999999999999</v>
      </c>
      <c r="D266" s="2">
        <f>TITRES_STAT!E269</f>
        <v>0</v>
      </c>
      <c r="E266" s="2">
        <f t="shared" si="16"/>
        <v>652179</v>
      </c>
      <c r="F266" s="18" t="str">
        <f t="shared" si="19"/>
        <v>BEARISH</v>
      </c>
      <c r="G266" s="18" t="str">
        <f t="shared" si="18"/>
        <v>NEUTRAL</v>
      </c>
      <c r="H266" s="18" t="str">
        <f t="shared" si="17"/>
        <v>CONFIRMED BEARISH</v>
      </c>
    </row>
    <row r="267" spans="1:8" ht="13.5" x14ac:dyDescent="0.25">
      <c r="A267" s="4">
        <f>TITRES_STAT!B270</f>
        <v>42396</v>
      </c>
      <c r="B267" s="2">
        <f>TITRES_STAT!C270</f>
        <v>13.25</v>
      </c>
      <c r="C267" s="2">
        <f>TITRES_STAT!D270</f>
        <v>4.8574999999999999</v>
      </c>
      <c r="D267" s="2">
        <f>TITRES_STAT!E270</f>
        <v>0</v>
      </c>
      <c r="E267" s="2">
        <f t="shared" si="16"/>
        <v>652179</v>
      </c>
      <c r="F267" s="18" t="str">
        <f t="shared" si="19"/>
        <v>BULLISH</v>
      </c>
      <c r="G267" s="18" t="str">
        <f t="shared" si="18"/>
        <v>NEUTRAL</v>
      </c>
      <c r="H267" s="18" t="str">
        <f t="shared" si="17"/>
        <v>BULLISH DIVERGENCE</v>
      </c>
    </row>
    <row r="268" spans="1:8" ht="13.5" x14ac:dyDescent="0.25">
      <c r="A268" s="4">
        <f>TITRES_STAT!B271</f>
        <v>42397</v>
      </c>
      <c r="B268" s="2">
        <f>TITRES_STAT!C271</f>
        <v>13.1</v>
      </c>
      <c r="C268" s="2">
        <f>TITRES_STAT!D271</f>
        <v>4.8025000000000002</v>
      </c>
      <c r="D268" s="2">
        <f>TITRES_STAT!E271</f>
        <v>1721</v>
      </c>
      <c r="E268" s="2">
        <f t="shared" si="16"/>
        <v>650458</v>
      </c>
      <c r="F268" s="18" t="str">
        <f t="shared" si="19"/>
        <v>BEARISH</v>
      </c>
      <c r="G268" s="18" t="str">
        <f t="shared" si="18"/>
        <v>NEUTRAL</v>
      </c>
      <c r="H268" s="18" t="str">
        <f t="shared" si="17"/>
        <v>CONFIRMED BEARISH</v>
      </c>
    </row>
    <row r="269" spans="1:8" ht="13.5" x14ac:dyDescent="0.25">
      <c r="A269" s="4">
        <f>TITRES_STAT!B272</f>
        <v>42398</v>
      </c>
      <c r="B269" s="2">
        <f>TITRES_STAT!C272</f>
        <v>13.18</v>
      </c>
      <c r="C269" s="2">
        <f>TITRES_STAT!D272</f>
        <v>4.8318000000000003</v>
      </c>
      <c r="D269" s="2">
        <f>TITRES_STAT!E272</f>
        <v>1141</v>
      </c>
      <c r="E269" s="2">
        <f t="shared" si="16"/>
        <v>651599</v>
      </c>
      <c r="F269" s="18" t="str">
        <f t="shared" si="19"/>
        <v>BULLISH</v>
      </c>
      <c r="G269" s="18" t="str">
        <f t="shared" si="18"/>
        <v>NEUTRAL</v>
      </c>
      <c r="H269" s="18" t="str">
        <f t="shared" si="17"/>
        <v>CONFIRMED BULLISH</v>
      </c>
    </row>
    <row r="270" spans="1:8" ht="13.5" x14ac:dyDescent="0.25">
      <c r="A270" s="4">
        <f>TITRES_STAT!B273</f>
        <v>42401</v>
      </c>
      <c r="B270" s="2">
        <f>TITRES_STAT!C273</f>
        <v>13.2</v>
      </c>
      <c r="C270" s="2">
        <f>TITRES_STAT!D273</f>
        <v>4.8391000000000002</v>
      </c>
      <c r="D270" s="2">
        <f>TITRES_STAT!E273</f>
        <v>486</v>
      </c>
      <c r="E270" s="2">
        <f t="shared" si="16"/>
        <v>652085</v>
      </c>
      <c r="F270" s="18" t="str">
        <f t="shared" si="19"/>
        <v>BEARISH</v>
      </c>
      <c r="G270" s="18" t="str">
        <f t="shared" si="18"/>
        <v>NEUTRAL</v>
      </c>
      <c r="H270" s="18" t="str">
        <f t="shared" si="17"/>
        <v>CONFIRMED BEARISH</v>
      </c>
    </row>
    <row r="271" spans="1:8" ht="13.5" x14ac:dyDescent="0.25">
      <c r="A271" s="4">
        <f>TITRES_STAT!B274</f>
        <v>42402</v>
      </c>
      <c r="B271" s="2">
        <f>TITRES_STAT!C274</f>
        <v>13.2</v>
      </c>
      <c r="C271" s="2">
        <f>TITRES_STAT!D274</f>
        <v>4.8391000000000002</v>
      </c>
      <c r="D271" s="2">
        <f>TITRES_STAT!E274</f>
        <v>4673</v>
      </c>
      <c r="E271" s="2">
        <f t="shared" si="16"/>
        <v>652085</v>
      </c>
      <c r="F271" s="18" t="str">
        <f t="shared" si="19"/>
        <v>BEARISH</v>
      </c>
      <c r="G271" s="18" t="str">
        <f t="shared" si="18"/>
        <v>NEUTRAL</v>
      </c>
      <c r="H271" s="18" t="str">
        <f t="shared" si="17"/>
        <v>CONFIRMED BEARISH</v>
      </c>
    </row>
    <row r="272" spans="1:8" ht="13.5" x14ac:dyDescent="0.25">
      <c r="A272" s="4">
        <f>TITRES_STAT!B275</f>
        <v>42403</v>
      </c>
      <c r="B272" s="2">
        <f>TITRES_STAT!C275</f>
        <v>13.16</v>
      </c>
      <c r="C272" s="2">
        <f>TITRES_STAT!D275</f>
        <v>4.8244999999999996</v>
      </c>
      <c r="D272" s="2">
        <f>TITRES_STAT!E275</f>
        <v>150</v>
      </c>
      <c r="E272" s="2">
        <f t="shared" si="16"/>
        <v>651935</v>
      </c>
      <c r="F272" s="18" t="str">
        <f t="shared" si="19"/>
        <v>BEARISH</v>
      </c>
      <c r="G272" s="18" t="str">
        <f t="shared" si="18"/>
        <v>NEUTRAL</v>
      </c>
      <c r="H272" s="18" t="str">
        <f t="shared" si="17"/>
        <v>CONFIRMED BEARISH</v>
      </c>
    </row>
    <row r="273" spans="1:8" ht="13.5" x14ac:dyDescent="0.25">
      <c r="A273" s="4">
        <f>TITRES_STAT!B276</f>
        <v>42404</v>
      </c>
      <c r="B273" s="2">
        <f>TITRES_STAT!C276</f>
        <v>13.15</v>
      </c>
      <c r="C273" s="2">
        <f>TITRES_STAT!D276</f>
        <v>4.8208000000000002</v>
      </c>
      <c r="D273" s="2">
        <f>TITRES_STAT!E276</f>
        <v>2140</v>
      </c>
      <c r="E273" s="2">
        <f t="shared" si="16"/>
        <v>649795</v>
      </c>
      <c r="F273" s="18" t="str">
        <f t="shared" si="19"/>
        <v>BEARISH</v>
      </c>
      <c r="G273" s="18" t="str">
        <f t="shared" si="18"/>
        <v>NEUTRAL</v>
      </c>
      <c r="H273" s="18" t="str">
        <f t="shared" si="17"/>
        <v>BEARISH DIVERGENCE</v>
      </c>
    </row>
    <row r="274" spans="1:8" ht="13.5" x14ac:dyDescent="0.25">
      <c r="A274" s="4">
        <f>TITRES_STAT!B277</f>
        <v>42405</v>
      </c>
      <c r="B274" s="2">
        <f>TITRES_STAT!C277</f>
        <v>13.18</v>
      </c>
      <c r="C274" s="2">
        <f>TITRES_STAT!D277</f>
        <v>4.8318000000000003</v>
      </c>
      <c r="D274" s="2">
        <f>TITRES_STAT!E277</f>
        <v>17887</v>
      </c>
      <c r="E274" s="2">
        <f t="shared" si="16"/>
        <v>667682</v>
      </c>
      <c r="F274" s="18" t="str">
        <f t="shared" si="19"/>
        <v>BULLISH</v>
      </c>
      <c r="G274" s="18" t="str">
        <f t="shared" si="18"/>
        <v>STRONG</v>
      </c>
      <c r="H274" s="18" t="str">
        <f t="shared" si="17"/>
        <v>NEUTRAL</v>
      </c>
    </row>
    <row r="275" spans="1:8" ht="13.5" x14ac:dyDescent="0.25">
      <c r="A275" s="4">
        <f>TITRES_STAT!B278</f>
        <v>42408</v>
      </c>
      <c r="B275" s="2">
        <f>TITRES_STAT!C278</f>
        <v>13.18</v>
      </c>
      <c r="C275" s="2">
        <f>TITRES_STAT!D278</f>
        <v>4.8318000000000003</v>
      </c>
      <c r="D275" s="2">
        <f>TITRES_STAT!E278</f>
        <v>1508</v>
      </c>
      <c r="E275" s="2">
        <f t="shared" si="16"/>
        <v>667682</v>
      </c>
      <c r="F275" s="18" t="str">
        <f t="shared" si="19"/>
        <v>BULLISH</v>
      </c>
      <c r="G275" s="18" t="str">
        <f t="shared" si="18"/>
        <v>STRONG</v>
      </c>
      <c r="H275" s="18" t="str">
        <f t="shared" si="17"/>
        <v>BULLISH DIVERGENCE</v>
      </c>
    </row>
    <row r="276" spans="1:8" ht="13.5" x14ac:dyDescent="0.25">
      <c r="A276" s="4">
        <f>TITRES_STAT!B279</f>
        <v>42409</v>
      </c>
      <c r="B276" s="2">
        <f>TITRES_STAT!C279</f>
        <v>13</v>
      </c>
      <c r="C276" s="2">
        <f>TITRES_STAT!D279</f>
        <v>4.7657999999999996</v>
      </c>
      <c r="D276" s="2">
        <f>TITRES_STAT!E279</f>
        <v>3432</v>
      </c>
      <c r="E276" s="2">
        <f t="shared" si="16"/>
        <v>664250</v>
      </c>
      <c r="F276" s="18" t="str">
        <f t="shared" si="19"/>
        <v>BULLISH</v>
      </c>
      <c r="G276" s="18" t="str">
        <f t="shared" si="18"/>
        <v>NEUTRAL</v>
      </c>
      <c r="H276" s="18" t="str">
        <f t="shared" si="17"/>
        <v>BULLISH DIVERGENCE</v>
      </c>
    </row>
    <row r="277" spans="1:8" ht="13.5" x14ac:dyDescent="0.25">
      <c r="A277" s="4">
        <f>TITRES_STAT!B280</f>
        <v>42410</v>
      </c>
      <c r="B277" s="2">
        <f>TITRES_STAT!C280</f>
        <v>12.85</v>
      </c>
      <c r="C277" s="2">
        <f>TITRES_STAT!D280</f>
        <v>4.7107999999999999</v>
      </c>
      <c r="D277" s="2">
        <f>TITRES_STAT!E280</f>
        <v>3360</v>
      </c>
      <c r="E277" s="2">
        <f t="shared" si="16"/>
        <v>660890</v>
      </c>
      <c r="F277" s="18" t="str">
        <f t="shared" si="19"/>
        <v>BULLISH</v>
      </c>
      <c r="G277" s="18" t="str">
        <f t="shared" si="18"/>
        <v>NEUTRAL</v>
      </c>
      <c r="H277" s="18" t="str">
        <f t="shared" si="17"/>
        <v>BULLISH DIVERGENCE</v>
      </c>
    </row>
    <row r="278" spans="1:8" ht="13.5" x14ac:dyDescent="0.25">
      <c r="A278" s="4">
        <f>TITRES_STAT!B281</f>
        <v>42411</v>
      </c>
      <c r="B278" s="2">
        <f>TITRES_STAT!C281</f>
        <v>12.85</v>
      </c>
      <c r="C278" s="2">
        <f>TITRES_STAT!D281</f>
        <v>4.7107999999999999</v>
      </c>
      <c r="D278" s="2">
        <f>TITRES_STAT!E281</f>
        <v>4670</v>
      </c>
      <c r="E278" s="2">
        <f t="shared" si="16"/>
        <v>660890</v>
      </c>
      <c r="F278" s="18" t="str">
        <f t="shared" si="19"/>
        <v>BULLISH</v>
      </c>
      <c r="G278" s="18" t="str">
        <f t="shared" si="18"/>
        <v>NEUTRAL</v>
      </c>
      <c r="H278" s="18" t="str">
        <f t="shared" si="17"/>
        <v>BULLISH DIVERGENCE</v>
      </c>
    </row>
    <row r="279" spans="1:8" ht="13.5" x14ac:dyDescent="0.25">
      <c r="A279" s="4">
        <f>TITRES_STAT!B282</f>
        <v>42412</v>
      </c>
      <c r="B279" s="2">
        <f>TITRES_STAT!C282</f>
        <v>12.99</v>
      </c>
      <c r="C279" s="2">
        <f>TITRES_STAT!D282</f>
        <v>4.7621000000000002</v>
      </c>
      <c r="D279" s="2">
        <f>TITRES_STAT!E282</f>
        <v>2855</v>
      </c>
      <c r="E279" s="2">
        <f t="shared" si="16"/>
        <v>663745</v>
      </c>
      <c r="F279" s="18" t="str">
        <f t="shared" si="19"/>
        <v>BEARISH</v>
      </c>
      <c r="G279" s="18" t="str">
        <f t="shared" si="18"/>
        <v>NEUTRAL</v>
      </c>
      <c r="H279" s="18" t="str">
        <f t="shared" si="17"/>
        <v>CONFIRMED BEARISH</v>
      </c>
    </row>
    <row r="280" spans="1:8" ht="13.5" x14ac:dyDescent="0.25">
      <c r="A280" s="4">
        <f>TITRES_STAT!B283</f>
        <v>42415</v>
      </c>
      <c r="B280" s="2">
        <f>TITRES_STAT!C283</f>
        <v>12.8</v>
      </c>
      <c r="C280" s="2">
        <f>TITRES_STAT!D283</f>
        <v>4.6924999999999999</v>
      </c>
      <c r="D280" s="2">
        <f>TITRES_STAT!E283</f>
        <v>1380</v>
      </c>
      <c r="E280" s="2">
        <f t="shared" si="16"/>
        <v>662365</v>
      </c>
      <c r="F280" s="18" t="str">
        <f t="shared" si="19"/>
        <v>BEARISH</v>
      </c>
      <c r="G280" s="18" t="str">
        <f t="shared" si="18"/>
        <v>NEUTRAL</v>
      </c>
      <c r="H280" s="18" t="str">
        <f t="shared" si="17"/>
        <v>CONFIRMED BEARISH</v>
      </c>
    </row>
    <row r="281" spans="1:8" ht="13.5" x14ac:dyDescent="0.25">
      <c r="A281" s="4">
        <f>TITRES_STAT!B284</f>
        <v>42416</v>
      </c>
      <c r="B281" s="2">
        <f>TITRES_STAT!C284</f>
        <v>12.9</v>
      </c>
      <c r="C281" s="2">
        <f>TITRES_STAT!D284</f>
        <v>4.7290999999999999</v>
      </c>
      <c r="D281" s="2">
        <f>TITRES_STAT!E284</f>
        <v>14520</v>
      </c>
      <c r="E281" s="2">
        <f t="shared" si="16"/>
        <v>676885</v>
      </c>
      <c r="F281" s="18" t="str">
        <f t="shared" si="19"/>
        <v>BULLISH</v>
      </c>
      <c r="G281" s="18" t="str">
        <f t="shared" si="18"/>
        <v>NEUTRAL</v>
      </c>
      <c r="H281" s="18" t="str">
        <f t="shared" si="17"/>
        <v>BULLISH DIVERGENCE</v>
      </c>
    </row>
    <row r="282" spans="1:8" ht="13.5" x14ac:dyDescent="0.25">
      <c r="A282" s="4">
        <f>TITRES_STAT!B285</f>
        <v>42417</v>
      </c>
      <c r="B282" s="2">
        <f>TITRES_STAT!C285</f>
        <v>12.9</v>
      </c>
      <c r="C282" s="2">
        <f>TITRES_STAT!D285</f>
        <v>4.7290999999999999</v>
      </c>
      <c r="D282" s="2">
        <f>TITRES_STAT!E285</f>
        <v>7134</v>
      </c>
      <c r="E282" s="2">
        <f t="shared" si="16"/>
        <v>676885</v>
      </c>
      <c r="F282" s="18" t="str">
        <f t="shared" si="19"/>
        <v>BULLISH</v>
      </c>
      <c r="G282" s="18" t="str">
        <f t="shared" si="18"/>
        <v>STRONG</v>
      </c>
      <c r="H282" s="18" t="str">
        <f t="shared" si="17"/>
        <v>CONFIRMED BULLISH</v>
      </c>
    </row>
    <row r="283" spans="1:8" ht="13.5" x14ac:dyDescent="0.25">
      <c r="A283" s="4">
        <f>TITRES_STAT!B286</f>
        <v>42418</v>
      </c>
      <c r="B283" s="2">
        <f>TITRES_STAT!C286</f>
        <v>12.9</v>
      </c>
      <c r="C283" s="2">
        <f>TITRES_STAT!D286</f>
        <v>4.7290999999999999</v>
      </c>
      <c r="D283" s="2">
        <f>TITRES_STAT!E286</f>
        <v>983</v>
      </c>
      <c r="E283" s="2">
        <f t="shared" si="16"/>
        <v>676885</v>
      </c>
      <c r="F283" s="18" t="str">
        <f t="shared" si="19"/>
        <v>BULLISH</v>
      </c>
      <c r="G283" s="18" t="str">
        <f t="shared" si="18"/>
        <v>STRONG</v>
      </c>
      <c r="H283" s="18" t="str">
        <f t="shared" si="17"/>
        <v>CONFIRMED BULLISH</v>
      </c>
    </row>
    <row r="284" spans="1:8" ht="13.5" x14ac:dyDescent="0.25">
      <c r="A284" s="4">
        <f>TITRES_STAT!B287</f>
        <v>42419</v>
      </c>
      <c r="B284" s="2">
        <f>TITRES_STAT!C287</f>
        <v>12.9</v>
      </c>
      <c r="C284" s="2">
        <f>TITRES_STAT!D287</f>
        <v>4.7290999999999999</v>
      </c>
      <c r="D284" s="2">
        <f>TITRES_STAT!E287</f>
        <v>490</v>
      </c>
      <c r="E284" s="2">
        <f t="shared" si="16"/>
        <v>676885</v>
      </c>
      <c r="F284" s="18" t="str">
        <f t="shared" si="19"/>
        <v>BULLISH</v>
      </c>
      <c r="G284" s="18" t="str">
        <f t="shared" si="18"/>
        <v>NEUTRAL</v>
      </c>
      <c r="H284" s="18" t="str">
        <f t="shared" si="17"/>
        <v>BULLISH DIVERGENCE</v>
      </c>
    </row>
    <row r="285" spans="1:8" ht="13.5" x14ac:dyDescent="0.25">
      <c r="A285" s="4">
        <f>TITRES_STAT!B288</f>
        <v>42422</v>
      </c>
      <c r="B285" s="2">
        <f>TITRES_STAT!C288</f>
        <v>12.98</v>
      </c>
      <c r="C285" s="2">
        <f>TITRES_STAT!D288</f>
        <v>4.7584999999999997</v>
      </c>
      <c r="D285" s="2">
        <f>TITRES_STAT!E288</f>
        <v>2153</v>
      </c>
      <c r="E285" s="2">
        <f t="shared" si="16"/>
        <v>679038</v>
      </c>
      <c r="F285" s="18" t="str">
        <f t="shared" si="19"/>
        <v>BULLISH</v>
      </c>
      <c r="G285" s="18" t="str">
        <f t="shared" si="18"/>
        <v>STRONG</v>
      </c>
      <c r="H285" s="18" t="str">
        <f t="shared" si="17"/>
        <v>CONFIRMED BULLISH</v>
      </c>
    </row>
    <row r="286" spans="1:8" ht="13.5" x14ac:dyDescent="0.25">
      <c r="A286" s="4">
        <f>TITRES_STAT!B289</f>
        <v>42423</v>
      </c>
      <c r="B286" s="2">
        <f>TITRES_STAT!C289</f>
        <v>12.98</v>
      </c>
      <c r="C286" s="2">
        <f>TITRES_STAT!D289</f>
        <v>4.7584999999999997</v>
      </c>
      <c r="D286" s="2">
        <f>TITRES_STAT!E289</f>
        <v>0</v>
      </c>
      <c r="E286" s="2">
        <f t="shared" si="16"/>
        <v>679038</v>
      </c>
      <c r="F286" s="18" t="str">
        <f t="shared" si="19"/>
        <v>BULLISH</v>
      </c>
      <c r="G286" s="18" t="str">
        <f t="shared" si="18"/>
        <v>NEUTRAL</v>
      </c>
      <c r="H286" s="18" t="str">
        <f t="shared" si="17"/>
        <v>CONFIRMED BULLISH</v>
      </c>
    </row>
    <row r="287" spans="1:8" ht="13.5" x14ac:dyDescent="0.25">
      <c r="A287" s="4">
        <f>TITRES_STAT!B290</f>
        <v>42424</v>
      </c>
      <c r="B287" s="2">
        <f>TITRES_STAT!C290</f>
        <v>12.8</v>
      </c>
      <c r="C287" s="2">
        <f>TITRES_STAT!D290</f>
        <v>4.6924999999999999</v>
      </c>
      <c r="D287" s="2">
        <f>TITRES_STAT!E290</f>
        <v>829</v>
      </c>
      <c r="E287" s="2">
        <f t="shared" si="16"/>
        <v>678209</v>
      </c>
      <c r="F287" s="18" t="str">
        <f t="shared" si="19"/>
        <v>BULLISH</v>
      </c>
      <c r="G287" s="18" t="str">
        <f t="shared" si="18"/>
        <v>NEUTRAL</v>
      </c>
      <c r="H287" s="18" t="str">
        <f t="shared" si="17"/>
        <v>BULLISH DIVERGENCE</v>
      </c>
    </row>
    <row r="288" spans="1:8" ht="13.5" x14ac:dyDescent="0.25">
      <c r="A288" s="4">
        <f>TITRES_STAT!B291</f>
        <v>42425</v>
      </c>
      <c r="B288" s="2">
        <f>TITRES_STAT!C291</f>
        <v>12.8</v>
      </c>
      <c r="C288" s="2">
        <f>TITRES_STAT!D291</f>
        <v>4.6924999999999999</v>
      </c>
      <c r="D288" s="2">
        <f>TITRES_STAT!E291</f>
        <v>910</v>
      </c>
      <c r="E288" s="2">
        <f t="shared" si="16"/>
        <v>678209</v>
      </c>
      <c r="F288" s="18" t="str">
        <f t="shared" si="19"/>
        <v>BULLISH</v>
      </c>
      <c r="G288" s="18" t="str">
        <f t="shared" si="18"/>
        <v>NEUTRAL</v>
      </c>
      <c r="H288" s="18" t="str">
        <f t="shared" si="17"/>
        <v>BULLISH DIVERGENCE</v>
      </c>
    </row>
    <row r="289" spans="1:8" ht="13.5" x14ac:dyDescent="0.25">
      <c r="A289" s="4">
        <f>TITRES_STAT!B292</f>
        <v>42426</v>
      </c>
      <c r="B289" s="2">
        <f>TITRES_STAT!C292</f>
        <v>12.8</v>
      </c>
      <c r="C289" s="2">
        <f>TITRES_STAT!D292</f>
        <v>4.6924999999999999</v>
      </c>
      <c r="D289" s="2">
        <f>TITRES_STAT!E292</f>
        <v>0</v>
      </c>
      <c r="E289" s="2">
        <f t="shared" si="16"/>
        <v>678209</v>
      </c>
      <c r="F289" s="18" t="str">
        <f t="shared" si="19"/>
        <v>BULLISH</v>
      </c>
      <c r="G289" s="18" t="str">
        <f t="shared" si="18"/>
        <v>NEUTRAL</v>
      </c>
      <c r="H289" s="18" t="str">
        <f t="shared" si="17"/>
        <v>BULLISH DIVERGENCE</v>
      </c>
    </row>
    <row r="290" spans="1:8" ht="13.5" x14ac:dyDescent="0.25">
      <c r="A290" s="4">
        <f>TITRES_STAT!B293</f>
        <v>42429</v>
      </c>
      <c r="B290" s="2">
        <f>TITRES_STAT!C293</f>
        <v>12.8</v>
      </c>
      <c r="C290" s="2">
        <f>TITRES_STAT!D293</f>
        <v>4.6924999999999999</v>
      </c>
      <c r="D290" s="2">
        <f>TITRES_STAT!E293</f>
        <v>200</v>
      </c>
      <c r="E290" s="2">
        <f t="shared" si="16"/>
        <v>678209</v>
      </c>
      <c r="F290" s="18" t="str">
        <f t="shared" si="19"/>
        <v>BEARISH</v>
      </c>
      <c r="G290" s="18" t="str">
        <f t="shared" si="18"/>
        <v>NEUTRAL</v>
      </c>
      <c r="H290" s="18" t="str">
        <f t="shared" si="17"/>
        <v>CONFIRMED BEARISH</v>
      </c>
    </row>
    <row r="291" spans="1:8" ht="13.5" x14ac:dyDescent="0.25">
      <c r="A291" s="4">
        <f>TITRES_STAT!B294</f>
        <v>42430</v>
      </c>
      <c r="B291" s="2">
        <f>TITRES_STAT!C294</f>
        <v>12.8</v>
      </c>
      <c r="C291" s="2">
        <f>TITRES_STAT!D294</f>
        <v>4.6924999999999999</v>
      </c>
      <c r="D291" s="2">
        <f>TITRES_STAT!E294</f>
        <v>2</v>
      </c>
      <c r="E291" s="2">
        <f t="shared" si="16"/>
        <v>678209</v>
      </c>
      <c r="F291" s="18" t="str">
        <f t="shared" si="19"/>
        <v>BEARISH</v>
      </c>
      <c r="G291" s="18" t="str">
        <f t="shared" si="18"/>
        <v>NEUTRAL</v>
      </c>
      <c r="H291" s="18" t="str">
        <f t="shared" si="17"/>
        <v>CONFIRMED BEARISH</v>
      </c>
    </row>
    <row r="292" spans="1:8" ht="13.5" x14ac:dyDescent="0.25">
      <c r="A292" s="4">
        <f>TITRES_STAT!B295</f>
        <v>42431</v>
      </c>
      <c r="B292" s="2">
        <f>TITRES_STAT!C295</f>
        <v>12.8</v>
      </c>
      <c r="C292" s="2">
        <f>TITRES_STAT!D295</f>
        <v>4.6924999999999999</v>
      </c>
      <c r="D292" s="2">
        <f>TITRES_STAT!E295</f>
        <v>160</v>
      </c>
      <c r="E292" s="2">
        <f t="shared" si="16"/>
        <v>678209</v>
      </c>
      <c r="F292" s="18" t="str">
        <f t="shared" si="19"/>
        <v>NEUTRAL</v>
      </c>
      <c r="G292" s="18" t="str">
        <f t="shared" si="18"/>
        <v>NEUTRAL</v>
      </c>
      <c r="H292" s="18" t="str">
        <f t="shared" si="17"/>
        <v>NEUTRAL</v>
      </c>
    </row>
    <row r="293" spans="1:8" ht="13.5" x14ac:dyDescent="0.25">
      <c r="A293" s="4">
        <f>TITRES_STAT!B296</f>
        <v>42432</v>
      </c>
      <c r="B293" s="2">
        <f>TITRES_STAT!C296</f>
        <v>12.42</v>
      </c>
      <c r="C293" s="2">
        <f>TITRES_STAT!D296</f>
        <v>4.5532000000000004</v>
      </c>
      <c r="D293" s="2">
        <f>TITRES_STAT!E296</f>
        <v>8071</v>
      </c>
      <c r="E293" s="2">
        <f t="shared" si="16"/>
        <v>670138</v>
      </c>
      <c r="F293" s="18" t="str">
        <f t="shared" si="19"/>
        <v>BEARISH</v>
      </c>
      <c r="G293" s="18" t="str">
        <f t="shared" si="18"/>
        <v>NEUTRAL</v>
      </c>
      <c r="H293" s="18" t="str">
        <f t="shared" si="17"/>
        <v>CONFIRMED BEARISH</v>
      </c>
    </row>
    <row r="294" spans="1:8" ht="13.5" x14ac:dyDescent="0.25">
      <c r="A294" s="4">
        <f>TITRES_STAT!B297</f>
        <v>42433</v>
      </c>
      <c r="B294" s="2">
        <f>TITRES_STAT!C297</f>
        <v>12.3</v>
      </c>
      <c r="C294" s="2">
        <f>TITRES_STAT!D297</f>
        <v>4.5091999999999999</v>
      </c>
      <c r="D294" s="2">
        <f>TITRES_STAT!E297</f>
        <v>3690</v>
      </c>
      <c r="E294" s="2">
        <f t="shared" si="16"/>
        <v>666448</v>
      </c>
      <c r="F294" s="18" t="str">
        <f t="shared" si="19"/>
        <v>BEARISH</v>
      </c>
      <c r="G294" s="18" t="str">
        <f t="shared" si="18"/>
        <v>NEUTRAL</v>
      </c>
      <c r="H294" s="18" t="str">
        <f t="shared" si="17"/>
        <v>CONFIRMED BEARISH</v>
      </c>
    </row>
    <row r="295" spans="1:8" ht="13.5" x14ac:dyDescent="0.25">
      <c r="A295" s="4">
        <f>TITRES_STAT!B298</f>
        <v>42436</v>
      </c>
      <c r="B295" s="2">
        <f>TITRES_STAT!C298</f>
        <v>12.3</v>
      </c>
      <c r="C295" s="2">
        <f>TITRES_STAT!D298</f>
        <v>4.5091999999999999</v>
      </c>
      <c r="D295" s="2">
        <f>TITRES_STAT!E298</f>
        <v>164</v>
      </c>
      <c r="E295" s="2">
        <f t="shared" si="16"/>
        <v>666448</v>
      </c>
      <c r="F295" s="18" t="str">
        <f t="shared" si="19"/>
        <v>BEARISH</v>
      </c>
      <c r="G295" s="18" t="str">
        <f t="shared" si="18"/>
        <v>NEUTRAL</v>
      </c>
      <c r="H295" s="18" t="str">
        <f t="shared" si="17"/>
        <v>CONFIRMED BEARISH</v>
      </c>
    </row>
    <row r="296" spans="1:8" ht="13.5" x14ac:dyDescent="0.25">
      <c r="A296" s="4">
        <f>TITRES_STAT!B299</f>
        <v>42437</v>
      </c>
      <c r="B296" s="2">
        <f>TITRES_STAT!C299</f>
        <v>12.5</v>
      </c>
      <c r="C296" s="2">
        <f>TITRES_STAT!D299</f>
        <v>4.5824999999999996</v>
      </c>
      <c r="D296" s="2">
        <f>TITRES_STAT!E299</f>
        <v>215</v>
      </c>
      <c r="E296" s="2">
        <f t="shared" si="16"/>
        <v>666663</v>
      </c>
      <c r="F296" s="18" t="str">
        <f t="shared" si="19"/>
        <v>BEARISH</v>
      </c>
      <c r="G296" s="18" t="str">
        <f t="shared" si="18"/>
        <v>NEUTRAL</v>
      </c>
      <c r="H296" s="18" t="str">
        <f t="shared" si="17"/>
        <v>CONFIRMED BEARISH</v>
      </c>
    </row>
    <row r="297" spans="1:8" ht="13.5" x14ac:dyDescent="0.25">
      <c r="A297" s="4">
        <f>TITRES_STAT!B300</f>
        <v>42438</v>
      </c>
      <c r="B297" s="2">
        <f>TITRES_STAT!C300</f>
        <v>12.5</v>
      </c>
      <c r="C297" s="2">
        <f>TITRES_STAT!D300</f>
        <v>4.5824999999999996</v>
      </c>
      <c r="D297" s="2">
        <f>TITRES_STAT!E300</f>
        <v>0</v>
      </c>
      <c r="E297" s="2">
        <f t="shared" si="16"/>
        <v>666663</v>
      </c>
      <c r="F297" s="18" t="str">
        <f t="shared" si="19"/>
        <v>BEARISH</v>
      </c>
      <c r="G297" s="18" t="str">
        <f t="shared" si="18"/>
        <v>NEUTRAL</v>
      </c>
      <c r="H297" s="18" t="str">
        <f t="shared" si="17"/>
        <v>CONFIRMED BEARISH</v>
      </c>
    </row>
    <row r="298" spans="1:8" ht="13.5" x14ac:dyDescent="0.25">
      <c r="A298" s="4">
        <f>TITRES_STAT!B301</f>
        <v>42439</v>
      </c>
      <c r="B298" s="2">
        <f>TITRES_STAT!C301</f>
        <v>12.43</v>
      </c>
      <c r="C298" s="2">
        <f>TITRES_STAT!D301</f>
        <v>4.5568</v>
      </c>
      <c r="D298" s="2">
        <f>TITRES_STAT!E301</f>
        <v>62</v>
      </c>
      <c r="E298" s="2">
        <f t="shared" si="16"/>
        <v>666601</v>
      </c>
      <c r="F298" s="18" t="str">
        <f t="shared" si="19"/>
        <v>BEARISH</v>
      </c>
      <c r="G298" s="18" t="str">
        <f t="shared" si="18"/>
        <v>NEUTRAL</v>
      </c>
      <c r="H298" s="18" t="str">
        <f t="shared" si="17"/>
        <v>BEARISH DIVERGENCE</v>
      </c>
    </row>
    <row r="299" spans="1:8" ht="13.5" x14ac:dyDescent="0.25">
      <c r="A299" s="4">
        <f>TITRES_STAT!B302</f>
        <v>42440</v>
      </c>
      <c r="B299" s="2">
        <f>TITRES_STAT!C302</f>
        <v>12.4</v>
      </c>
      <c r="C299" s="2">
        <f>TITRES_STAT!D302</f>
        <v>4.5457999999999998</v>
      </c>
      <c r="D299" s="2">
        <f>TITRES_STAT!E302</f>
        <v>315</v>
      </c>
      <c r="E299" s="2">
        <f t="shared" si="16"/>
        <v>666286</v>
      </c>
      <c r="F299" s="18" t="str">
        <f t="shared" si="19"/>
        <v>BEARISH</v>
      </c>
      <c r="G299" s="18" t="str">
        <f t="shared" si="18"/>
        <v>NEUTRAL</v>
      </c>
      <c r="H299" s="18" t="str">
        <f t="shared" si="17"/>
        <v>BEARISH DIVERGENCE</v>
      </c>
    </row>
    <row r="300" spans="1:8" ht="13.5" x14ac:dyDescent="0.25">
      <c r="A300" s="4">
        <f>TITRES_STAT!B303</f>
        <v>42443</v>
      </c>
      <c r="B300" s="2">
        <f>TITRES_STAT!C303</f>
        <v>12.4</v>
      </c>
      <c r="C300" s="2">
        <f>TITRES_STAT!D303</f>
        <v>4.5457999999999998</v>
      </c>
      <c r="D300" s="2">
        <f>TITRES_STAT!E303</f>
        <v>42</v>
      </c>
      <c r="E300" s="2">
        <f t="shared" si="16"/>
        <v>666286</v>
      </c>
      <c r="F300" s="18" t="str">
        <f t="shared" si="19"/>
        <v>BEARISH</v>
      </c>
      <c r="G300" s="18" t="str">
        <f t="shared" si="18"/>
        <v>NEUTRAL</v>
      </c>
      <c r="H300" s="18" t="str">
        <f t="shared" si="17"/>
        <v>BEARISH DIVERGENCE</v>
      </c>
    </row>
    <row r="301" spans="1:8" ht="13.5" x14ac:dyDescent="0.25">
      <c r="A301" s="4">
        <f>TITRES_STAT!B304</f>
        <v>42444</v>
      </c>
      <c r="B301" s="2">
        <f>TITRES_STAT!C304</f>
        <v>12.1</v>
      </c>
      <c r="C301" s="2">
        <f>TITRES_STAT!D304</f>
        <v>4.4359000000000002</v>
      </c>
      <c r="D301" s="2">
        <f>TITRES_STAT!E304</f>
        <v>26690</v>
      </c>
      <c r="E301" s="2">
        <f t="shared" si="16"/>
        <v>639596</v>
      </c>
      <c r="F301" s="18" t="str">
        <f t="shared" si="19"/>
        <v>BEARISH</v>
      </c>
      <c r="G301" s="18" t="str">
        <f t="shared" si="18"/>
        <v>WEAK</v>
      </c>
      <c r="H301" s="18" t="str">
        <f t="shared" si="17"/>
        <v>CONFIRMED BEARISH</v>
      </c>
    </row>
    <row r="302" spans="1:8" ht="13.5" x14ac:dyDescent="0.25">
      <c r="A302" s="4">
        <f>TITRES_STAT!B305</f>
        <v>42445</v>
      </c>
      <c r="B302" s="2">
        <f>TITRES_STAT!C305</f>
        <v>12</v>
      </c>
      <c r="C302" s="2">
        <f>TITRES_STAT!D305</f>
        <v>4.3992000000000004</v>
      </c>
      <c r="D302" s="2">
        <f>TITRES_STAT!E305</f>
        <v>1540</v>
      </c>
      <c r="E302" s="2">
        <f t="shared" si="16"/>
        <v>638056</v>
      </c>
      <c r="F302" s="18" t="str">
        <f t="shared" si="19"/>
        <v>BEARISH</v>
      </c>
      <c r="G302" s="18" t="str">
        <f t="shared" si="18"/>
        <v>WEAK</v>
      </c>
      <c r="H302" s="18" t="str">
        <f t="shared" si="17"/>
        <v>CONFIRMED BEARISH</v>
      </c>
    </row>
    <row r="303" spans="1:8" ht="13.5" x14ac:dyDescent="0.25">
      <c r="A303" s="4">
        <f>TITRES_STAT!B306</f>
        <v>42446</v>
      </c>
      <c r="B303" s="2">
        <f>TITRES_STAT!C306</f>
        <v>12.01</v>
      </c>
      <c r="C303" s="2">
        <f>TITRES_STAT!D306</f>
        <v>4.4028999999999998</v>
      </c>
      <c r="D303" s="2">
        <f>TITRES_STAT!E306</f>
        <v>11469</v>
      </c>
      <c r="E303" s="2">
        <f t="shared" si="16"/>
        <v>649525</v>
      </c>
      <c r="F303" s="18" t="str">
        <f t="shared" si="19"/>
        <v>BEARISH</v>
      </c>
      <c r="G303" s="18" t="str">
        <f t="shared" si="18"/>
        <v>WEAK</v>
      </c>
      <c r="H303" s="18" t="str">
        <f t="shared" si="17"/>
        <v>CONFIRMED BEARISH</v>
      </c>
    </row>
    <row r="304" spans="1:8" ht="13.5" x14ac:dyDescent="0.25">
      <c r="A304" s="4">
        <f>TITRES_STAT!B307</f>
        <v>42447</v>
      </c>
      <c r="B304" s="2">
        <f>TITRES_STAT!C307</f>
        <v>12.01</v>
      </c>
      <c r="C304" s="2">
        <f>TITRES_STAT!D307</f>
        <v>4.4028999999999998</v>
      </c>
      <c r="D304" s="2">
        <f>TITRES_STAT!E307</f>
        <v>1065</v>
      </c>
      <c r="E304" s="2">
        <f t="shared" si="16"/>
        <v>649525</v>
      </c>
      <c r="F304" s="18" t="str">
        <f t="shared" si="19"/>
        <v>BEARISH</v>
      </c>
      <c r="G304" s="18" t="str">
        <f t="shared" si="18"/>
        <v>WEAK</v>
      </c>
      <c r="H304" s="18" t="str">
        <f t="shared" si="17"/>
        <v>CONFIRMED BEARISH</v>
      </c>
    </row>
    <row r="305" spans="1:8" ht="13.5" x14ac:dyDescent="0.25">
      <c r="A305" s="4">
        <f>TITRES_STAT!B308</f>
        <v>42450</v>
      </c>
      <c r="B305" s="2">
        <f>TITRES_STAT!C308</f>
        <v>12.1</v>
      </c>
      <c r="C305" s="2">
        <f>TITRES_STAT!D308</f>
        <v>4.4359000000000002</v>
      </c>
      <c r="D305" s="2">
        <f>TITRES_STAT!E308</f>
        <v>155</v>
      </c>
      <c r="E305" s="2">
        <f t="shared" si="16"/>
        <v>649680</v>
      </c>
      <c r="F305" s="18" t="str">
        <f t="shared" si="19"/>
        <v>BEARISH</v>
      </c>
      <c r="G305" s="18" t="str">
        <f t="shared" si="18"/>
        <v>WEAK</v>
      </c>
      <c r="H305" s="18" t="str">
        <f t="shared" si="17"/>
        <v>CONFIRMED BEARISH</v>
      </c>
    </row>
    <row r="306" spans="1:8" ht="13.5" x14ac:dyDescent="0.25">
      <c r="A306" s="4">
        <f>TITRES_STAT!B309</f>
        <v>42451</v>
      </c>
      <c r="B306" s="2">
        <f>TITRES_STAT!C309</f>
        <v>11.8</v>
      </c>
      <c r="C306" s="2">
        <f>TITRES_STAT!D309</f>
        <v>4.3258999999999999</v>
      </c>
      <c r="D306" s="2">
        <f>TITRES_STAT!E309</f>
        <v>1518</v>
      </c>
      <c r="E306" s="2">
        <f t="shared" si="16"/>
        <v>648162</v>
      </c>
      <c r="F306" s="18" t="str">
        <f t="shared" si="19"/>
        <v>BULLISH</v>
      </c>
      <c r="G306" s="18" t="str">
        <f t="shared" si="18"/>
        <v>NEUTRAL</v>
      </c>
      <c r="H306" s="18" t="str">
        <f t="shared" si="17"/>
        <v>BULLISH DIVERGENCE</v>
      </c>
    </row>
    <row r="307" spans="1:8" ht="13.5" x14ac:dyDescent="0.25">
      <c r="A307" s="4">
        <f>TITRES_STAT!B310</f>
        <v>42452</v>
      </c>
      <c r="B307" s="2">
        <f>TITRES_STAT!C310</f>
        <v>11.78</v>
      </c>
      <c r="C307" s="2">
        <f>TITRES_STAT!D310</f>
        <v>4.3186</v>
      </c>
      <c r="D307" s="2">
        <f>TITRES_STAT!E310</f>
        <v>1091</v>
      </c>
      <c r="E307" s="2">
        <f t="shared" si="16"/>
        <v>647071</v>
      </c>
      <c r="F307" s="18" t="str">
        <f t="shared" si="19"/>
        <v>BULLISH</v>
      </c>
      <c r="G307" s="18" t="str">
        <f t="shared" si="18"/>
        <v>NEUTRAL</v>
      </c>
      <c r="H307" s="18" t="str">
        <f t="shared" si="17"/>
        <v>BULLISH DIVERGENCE</v>
      </c>
    </row>
    <row r="308" spans="1:8" ht="13.5" x14ac:dyDescent="0.25">
      <c r="A308" s="4">
        <f>TITRES_STAT!B311</f>
        <v>42453</v>
      </c>
      <c r="B308" s="2">
        <f>TITRES_STAT!C311</f>
        <v>11.8</v>
      </c>
      <c r="C308" s="2">
        <f>TITRES_STAT!D311</f>
        <v>4.3258999999999999</v>
      </c>
      <c r="D308" s="2">
        <f>TITRES_STAT!E311</f>
        <v>118</v>
      </c>
      <c r="E308" s="2">
        <f t="shared" si="16"/>
        <v>647189</v>
      </c>
      <c r="F308" s="18" t="str">
        <f t="shared" si="19"/>
        <v>BEARISH</v>
      </c>
      <c r="G308" s="18" t="str">
        <f t="shared" si="18"/>
        <v>NEUTRAL</v>
      </c>
      <c r="H308" s="18" t="str">
        <f t="shared" si="17"/>
        <v>CONFIRMED BEARISH</v>
      </c>
    </row>
    <row r="309" spans="1:8" ht="13.5" x14ac:dyDescent="0.25">
      <c r="A309" s="4">
        <f>TITRES_STAT!B312</f>
        <v>42454</v>
      </c>
      <c r="B309" s="2">
        <f>TITRES_STAT!C312</f>
        <v>11.79</v>
      </c>
      <c r="C309" s="2">
        <f>TITRES_STAT!D312</f>
        <v>4.3221999999999996</v>
      </c>
      <c r="D309" s="2">
        <f>TITRES_STAT!E312</f>
        <v>1510</v>
      </c>
      <c r="E309" s="2">
        <f t="shared" si="16"/>
        <v>645679</v>
      </c>
      <c r="F309" s="18" t="str">
        <f t="shared" si="19"/>
        <v>BEARISH</v>
      </c>
      <c r="G309" s="18" t="str">
        <f t="shared" si="18"/>
        <v>NEUTRAL</v>
      </c>
      <c r="H309" s="18" t="str">
        <f t="shared" si="17"/>
        <v>CONFIRMED BEARISH</v>
      </c>
    </row>
    <row r="310" spans="1:8" ht="13.5" x14ac:dyDescent="0.25">
      <c r="A310" s="4">
        <f>TITRES_STAT!B313</f>
        <v>42457</v>
      </c>
      <c r="B310" s="2">
        <f>TITRES_STAT!C313</f>
        <v>11.79</v>
      </c>
      <c r="C310" s="2">
        <f>TITRES_STAT!D313</f>
        <v>4.3221999999999996</v>
      </c>
      <c r="D310" s="2">
        <f>TITRES_STAT!E313</f>
        <v>0</v>
      </c>
      <c r="E310" s="2">
        <f t="shared" si="16"/>
        <v>645679</v>
      </c>
      <c r="F310" s="18" t="str">
        <f t="shared" si="19"/>
        <v>BEARISH</v>
      </c>
      <c r="G310" s="18" t="str">
        <f t="shared" si="18"/>
        <v>NEUTRAL</v>
      </c>
      <c r="H310" s="18" t="str">
        <f t="shared" si="17"/>
        <v>CONFIRMED BEARISH</v>
      </c>
    </row>
    <row r="311" spans="1:8" ht="13.5" x14ac:dyDescent="0.25">
      <c r="A311" s="4">
        <f>TITRES_STAT!B314</f>
        <v>42458</v>
      </c>
      <c r="B311" s="2">
        <f>TITRES_STAT!C314</f>
        <v>11.5</v>
      </c>
      <c r="C311" s="2">
        <f>TITRES_STAT!D314</f>
        <v>4.2159000000000004</v>
      </c>
      <c r="D311" s="2">
        <f>TITRES_STAT!E314</f>
        <v>16150</v>
      </c>
      <c r="E311" s="2">
        <f t="shared" si="16"/>
        <v>629529</v>
      </c>
      <c r="F311" s="18" t="str">
        <f t="shared" si="19"/>
        <v>BEARISH</v>
      </c>
      <c r="G311" s="18" t="str">
        <f t="shared" si="18"/>
        <v>WEAK</v>
      </c>
      <c r="H311" s="18" t="str">
        <f t="shared" si="17"/>
        <v>CONFIRMED BEARISH</v>
      </c>
    </row>
    <row r="312" spans="1:8" ht="13.5" x14ac:dyDescent="0.25">
      <c r="A312" s="4">
        <f>TITRES_STAT!B315</f>
        <v>42459</v>
      </c>
      <c r="B312" s="2">
        <f>TITRES_STAT!C315</f>
        <v>11.45</v>
      </c>
      <c r="C312" s="2">
        <f>TITRES_STAT!D315</f>
        <v>4.1976000000000004</v>
      </c>
      <c r="D312" s="2">
        <f>TITRES_STAT!E315</f>
        <v>700</v>
      </c>
      <c r="E312" s="2">
        <f t="shared" si="16"/>
        <v>628829</v>
      </c>
      <c r="F312" s="18" t="str">
        <f t="shared" si="19"/>
        <v>BEARISH</v>
      </c>
      <c r="G312" s="18" t="str">
        <f t="shared" si="18"/>
        <v>WEAK</v>
      </c>
      <c r="H312" s="18" t="str">
        <f t="shared" si="17"/>
        <v>CONFIRMED BEARISH</v>
      </c>
    </row>
    <row r="313" spans="1:8" ht="13.5" x14ac:dyDescent="0.25">
      <c r="A313" s="4">
        <f>TITRES_STAT!B316</f>
        <v>42460</v>
      </c>
      <c r="B313" s="2">
        <f>TITRES_STAT!C316</f>
        <v>11.29</v>
      </c>
      <c r="C313" s="2">
        <f>TITRES_STAT!D316</f>
        <v>4.1388999999999996</v>
      </c>
      <c r="D313" s="2">
        <f>TITRES_STAT!E316</f>
        <v>188103</v>
      </c>
      <c r="E313" s="2">
        <f t="shared" si="16"/>
        <v>440726</v>
      </c>
      <c r="F313" s="18" t="str">
        <f t="shared" si="19"/>
        <v>BEARISH</v>
      </c>
      <c r="G313" s="18" t="str">
        <f t="shared" si="18"/>
        <v>WEAK</v>
      </c>
      <c r="H313" s="18" t="str">
        <f t="shared" si="17"/>
        <v>CONFIRMED BEARISH</v>
      </c>
    </row>
    <row r="314" spans="1:8" ht="13.5" x14ac:dyDescent="0.25">
      <c r="A314" s="4">
        <f>TITRES_STAT!B317</f>
        <v>42461</v>
      </c>
      <c r="B314" s="2">
        <f>TITRES_STAT!C317</f>
        <v>11.55</v>
      </c>
      <c r="C314" s="2">
        <f>TITRES_STAT!D317</f>
        <v>4.2342000000000004</v>
      </c>
      <c r="D314" s="2">
        <f>TITRES_STAT!E317</f>
        <v>51074</v>
      </c>
      <c r="E314" s="2">
        <f t="shared" si="16"/>
        <v>491800</v>
      </c>
      <c r="F314" s="18" t="str">
        <f t="shared" si="19"/>
        <v>BEARISH</v>
      </c>
      <c r="G314" s="18" t="str">
        <f t="shared" si="18"/>
        <v>WEAK</v>
      </c>
      <c r="H314" s="18" t="str">
        <f t="shared" si="17"/>
        <v>CONFIRMED BEARISH</v>
      </c>
    </row>
    <row r="315" spans="1:8" ht="13.5" x14ac:dyDescent="0.25">
      <c r="A315" s="4">
        <f>TITRES_STAT!B318</f>
        <v>42464</v>
      </c>
      <c r="B315" s="2">
        <f>TITRES_STAT!C318</f>
        <v>11.89</v>
      </c>
      <c r="C315" s="2">
        <f>TITRES_STAT!D318</f>
        <v>4.3589000000000002</v>
      </c>
      <c r="D315" s="2">
        <f>TITRES_STAT!E318</f>
        <v>1330</v>
      </c>
      <c r="E315" s="2">
        <f t="shared" si="16"/>
        <v>493130</v>
      </c>
      <c r="F315" s="18" t="str">
        <f t="shared" si="19"/>
        <v>BEARISH</v>
      </c>
      <c r="G315" s="18" t="str">
        <f t="shared" si="18"/>
        <v>WEAK</v>
      </c>
      <c r="H315" s="18" t="str">
        <f t="shared" si="17"/>
        <v>BEARISH DIVERGENCE</v>
      </c>
    </row>
    <row r="316" spans="1:8" ht="13.5" x14ac:dyDescent="0.25">
      <c r="A316" s="4">
        <f>TITRES_STAT!B319</f>
        <v>42465</v>
      </c>
      <c r="B316" s="2">
        <f>TITRES_STAT!C319</f>
        <v>11.99</v>
      </c>
      <c r="C316" s="2">
        <f>TITRES_STAT!D319</f>
        <v>4.3955000000000002</v>
      </c>
      <c r="D316" s="2">
        <f>TITRES_STAT!E319</f>
        <v>660</v>
      </c>
      <c r="E316" s="2">
        <f t="shared" si="16"/>
        <v>493790</v>
      </c>
      <c r="F316" s="18" t="str">
        <f t="shared" si="19"/>
        <v>BEARISH</v>
      </c>
      <c r="G316" s="18" t="str">
        <f t="shared" si="18"/>
        <v>WEAK</v>
      </c>
      <c r="H316" s="18" t="str">
        <f t="shared" si="17"/>
        <v>BEARISH DIVERGENCE</v>
      </c>
    </row>
    <row r="317" spans="1:8" ht="13.5" x14ac:dyDescent="0.25">
      <c r="A317" s="4">
        <f>TITRES_STAT!B320</f>
        <v>42466</v>
      </c>
      <c r="B317" s="2">
        <f>TITRES_STAT!C320</f>
        <v>11.64</v>
      </c>
      <c r="C317" s="2">
        <f>TITRES_STAT!D320</f>
        <v>4.2671999999999999</v>
      </c>
      <c r="D317" s="2">
        <f>TITRES_STAT!E320</f>
        <v>2780</v>
      </c>
      <c r="E317" s="2">
        <f t="shared" si="16"/>
        <v>491010</v>
      </c>
      <c r="F317" s="18" t="str">
        <f t="shared" si="19"/>
        <v>BEARISH</v>
      </c>
      <c r="G317" s="18" t="str">
        <f t="shared" si="18"/>
        <v>WEAK</v>
      </c>
      <c r="H317" s="18" t="str">
        <f t="shared" si="17"/>
        <v>BEARISH DIVERGENCE</v>
      </c>
    </row>
    <row r="318" spans="1:8" ht="13.5" x14ac:dyDescent="0.25">
      <c r="A318" s="4">
        <f>TITRES_STAT!B321</f>
        <v>42467</v>
      </c>
      <c r="B318" s="2">
        <f>TITRES_STAT!C321</f>
        <v>11.64</v>
      </c>
      <c r="C318" s="2">
        <f>TITRES_STAT!D321</f>
        <v>4.2671999999999999</v>
      </c>
      <c r="D318" s="2">
        <f>TITRES_STAT!E321</f>
        <v>2002</v>
      </c>
      <c r="E318" s="2">
        <f t="shared" si="16"/>
        <v>491010</v>
      </c>
      <c r="F318" s="18" t="str">
        <f t="shared" si="19"/>
        <v>BULLISH</v>
      </c>
      <c r="G318" s="18" t="str">
        <f t="shared" si="18"/>
        <v>STRONG</v>
      </c>
      <c r="H318" s="18" t="str">
        <f t="shared" si="17"/>
        <v>CONFIRMED BULLISH</v>
      </c>
    </row>
    <row r="319" spans="1:8" ht="13.5" x14ac:dyDescent="0.25">
      <c r="A319" s="4">
        <f>TITRES_STAT!B322</f>
        <v>42468</v>
      </c>
      <c r="B319" s="2">
        <f>TITRES_STAT!C322</f>
        <v>11.78</v>
      </c>
      <c r="C319" s="2">
        <f>TITRES_STAT!D322</f>
        <v>4.3186</v>
      </c>
      <c r="D319" s="2">
        <f>TITRES_STAT!E322</f>
        <v>2010</v>
      </c>
      <c r="E319" s="2">
        <f t="shared" si="16"/>
        <v>493020</v>
      </c>
      <c r="F319" s="18" t="str">
        <f t="shared" si="19"/>
        <v>BULLISH</v>
      </c>
      <c r="G319" s="18" t="str">
        <f t="shared" si="18"/>
        <v>NEUTRAL</v>
      </c>
      <c r="H319" s="18" t="str">
        <f t="shared" si="17"/>
        <v>CONFIRMED BULLISH</v>
      </c>
    </row>
    <row r="320" spans="1:8" ht="13.5" x14ac:dyDescent="0.25">
      <c r="A320" s="4">
        <f>TITRES_STAT!B323</f>
        <v>42471</v>
      </c>
      <c r="B320" s="2">
        <f>TITRES_STAT!C323</f>
        <v>11.6</v>
      </c>
      <c r="C320" s="2">
        <f>TITRES_STAT!D323</f>
        <v>4.2526000000000002</v>
      </c>
      <c r="D320" s="2">
        <f>TITRES_STAT!E323</f>
        <v>1463</v>
      </c>
      <c r="E320" s="2">
        <f t="shared" si="16"/>
        <v>491557</v>
      </c>
      <c r="F320" s="18" t="str">
        <f t="shared" si="19"/>
        <v>BEARISH</v>
      </c>
      <c r="G320" s="18" t="str">
        <f t="shared" si="18"/>
        <v>NEUTRAL</v>
      </c>
      <c r="H320" s="18" t="str">
        <f t="shared" si="17"/>
        <v>CONFIRMED BEARISH</v>
      </c>
    </row>
    <row r="321" spans="1:8" ht="13.5" x14ac:dyDescent="0.25">
      <c r="A321" s="4">
        <f>TITRES_STAT!B324</f>
        <v>42472</v>
      </c>
      <c r="B321" s="2">
        <f>TITRES_STAT!C324</f>
        <v>11.6</v>
      </c>
      <c r="C321" s="2">
        <f>TITRES_STAT!D324</f>
        <v>4.2526000000000002</v>
      </c>
      <c r="D321" s="2">
        <f>TITRES_STAT!E324</f>
        <v>22250</v>
      </c>
      <c r="E321" s="2">
        <f t="shared" si="16"/>
        <v>491557</v>
      </c>
      <c r="F321" s="18" t="str">
        <f t="shared" si="19"/>
        <v>BEARISH</v>
      </c>
      <c r="G321" s="18" t="str">
        <f t="shared" si="18"/>
        <v>NEUTRAL</v>
      </c>
      <c r="H321" s="18" t="str">
        <f t="shared" si="17"/>
        <v>CONFIRMED BEARISH</v>
      </c>
    </row>
    <row r="322" spans="1:8" ht="13.5" x14ac:dyDescent="0.25">
      <c r="A322" s="4">
        <f>TITRES_STAT!B325</f>
        <v>42473</v>
      </c>
      <c r="B322" s="2">
        <f>TITRES_STAT!C325</f>
        <v>11.92</v>
      </c>
      <c r="C322" s="2">
        <f>TITRES_STAT!D325</f>
        <v>4.3699000000000003</v>
      </c>
      <c r="D322" s="2">
        <f>TITRES_STAT!E325</f>
        <v>18923</v>
      </c>
      <c r="E322" s="2">
        <f t="shared" si="16"/>
        <v>510480</v>
      </c>
      <c r="F322" s="18" t="str">
        <f t="shared" si="19"/>
        <v>BULLISH</v>
      </c>
      <c r="G322" s="18" t="str">
        <f t="shared" si="18"/>
        <v>STRONG</v>
      </c>
      <c r="H322" s="18" t="str">
        <f t="shared" si="17"/>
        <v>CONFIRMED BULLISH</v>
      </c>
    </row>
    <row r="323" spans="1:8" ht="13.5" x14ac:dyDescent="0.25">
      <c r="A323" s="4">
        <f>TITRES_STAT!B326</f>
        <v>42474</v>
      </c>
      <c r="B323" s="2">
        <f>TITRES_STAT!C326</f>
        <v>11.94</v>
      </c>
      <c r="C323" s="2">
        <f>TITRES_STAT!D326</f>
        <v>4.3772000000000002</v>
      </c>
      <c r="D323" s="2">
        <f>TITRES_STAT!E326</f>
        <v>3570</v>
      </c>
      <c r="E323" s="2">
        <f t="shared" si="16"/>
        <v>514050</v>
      </c>
      <c r="F323" s="18" t="str">
        <f t="shared" si="19"/>
        <v>BULLISH</v>
      </c>
      <c r="G323" s="18" t="str">
        <f t="shared" si="18"/>
        <v>STRONG</v>
      </c>
      <c r="H323" s="18" t="str">
        <f t="shared" si="17"/>
        <v>CONFIRMED BULLISH</v>
      </c>
    </row>
    <row r="324" spans="1:8" ht="13.5" x14ac:dyDescent="0.25">
      <c r="A324" s="4">
        <f>TITRES_STAT!B327</f>
        <v>42475</v>
      </c>
      <c r="B324" s="2">
        <f>TITRES_STAT!C327</f>
        <v>11.8</v>
      </c>
      <c r="C324" s="2">
        <f>TITRES_STAT!D327</f>
        <v>4.3258999999999999</v>
      </c>
      <c r="D324" s="2">
        <f>TITRES_STAT!E327</f>
        <v>30192</v>
      </c>
      <c r="E324" s="2">
        <f t="shared" ref="E324:E387" si="20">IF(B324&gt;B323, E323+D324, IF(B324&lt;B323, E323-D324, E323))</f>
        <v>483858</v>
      </c>
      <c r="F324" s="18" t="str">
        <f t="shared" si="19"/>
        <v>BEARISH</v>
      </c>
      <c r="G324" s="18" t="str">
        <f t="shared" si="18"/>
        <v>NEUTRAL</v>
      </c>
      <c r="H324" s="18" t="str">
        <f t="shared" si="17"/>
        <v>BEARISH DIVERGENCE</v>
      </c>
    </row>
    <row r="325" spans="1:8" ht="13.5" x14ac:dyDescent="0.25">
      <c r="A325" s="4">
        <f>TITRES_STAT!B328</f>
        <v>42478</v>
      </c>
      <c r="B325" s="2">
        <f>TITRES_STAT!C328</f>
        <v>12.1</v>
      </c>
      <c r="C325" s="2">
        <f>TITRES_STAT!D328</f>
        <v>4.4359000000000002</v>
      </c>
      <c r="D325" s="2">
        <f>TITRES_STAT!E328</f>
        <v>551</v>
      </c>
      <c r="E325" s="2">
        <f t="shared" si="20"/>
        <v>484409</v>
      </c>
      <c r="F325" s="18" t="str">
        <f t="shared" si="19"/>
        <v>BEARISH</v>
      </c>
      <c r="G325" s="18" t="str">
        <f t="shared" si="18"/>
        <v>NEUTRAL</v>
      </c>
      <c r="H325" s="18" t="str">
        <f t="shared" si="17"/>
        <v>BEARISH DIVERGENCE</v>
      </c>
    </row>
    <row r="326" spans="1:8" ht="13.5" x14ac:dyDescent="0.25">
      <c r="A326" s="4">
        <f>TITRES_STAT!B329</f>
        <v>42479</v>
      </c>
      <c r="B326" s="2">
        <f>TITRES_STAT!C329</f>
        <v>12.12</v>
      </c>
      <c r="C326" s="2">
        <f>TITRES_STAT!D329</f>
        <v>4.4432</v>
      </c>
      <c r="D326" s="2">
        <f>TITRES_STAT!E329</f>
        <v>3450</v>
      </c>
      <c r="E326" s="2">
        <f t="shared" si="20"/>
        <v>487859</v>
      </c>
      <c r="F326" s="18" t="str">
        <f t="shared" si="19"/>
        <v>BEARISH</v>
      </c>
      <c r="G326" s="18" t="str">
        <f t="shared" si="18"/>
        <v>NEUTRAL</v>
      </c>
      <c r="H326" s="18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BEARISH DIVERGENCE</v>
      </c>
    </row>
    <row r="327" spans="1:8" ht="13.5" x14ac:dyDescent="0.25">
      <c r="A327" s="4">
        <f>TITRES_STAT!B330</f>
        <v>42480</v>
      </c>
      <c r="B327" s="2">
        <f>TITRES_STAT!C330</f>
        <v>12.01</v>
      </c>
      <c r="C327" s="2">
        <f>TITRES_STAT!D330</f>
        <v>4.4028999999999998</v>
      </c>
      <c r="D327" s="2">
        <f>TITRES_STAT!E330</f>
        <v>5590</v>
      </c>
      <c r="E327" s="2">
        <f t="shared" si="20"/>
        <v>482269</v>
      </c>
      <c r="F327" s="18" t="str">
        <f t="shared" si="19"/>
        <v>BEARISH</v>
      </c>
      <c r="G327" s="18" t="str">
        <f t="shared" ref="G327:G390" si="22">IF((E327-E322)/E322 &gt; 0.02, "STRONG",
 IF((E327-E322)/E322 &lt; -0.02, "WEAK", "NEUTRAL"))</f>
        <v>WEAK</v>
      </c>
      <c r="H327" s="18" t="str">
        <f t="shared" si="21"/>
        <v>BEARISH DIVERGENCE</v>
      </c>
    </row>
    <row r="328" spans="1:8" ht="13.5" x14ac:dyDescent="0.25">
      <c r="A328" s="4">
        <f>TITRES_STAT!B331</f>
        <v>42481</v>
      </c>
      <c r="B328" s="2">
        <f>TITRES_STAT!C331</f>
        <v>12.15</v>
      </c>
      <c r="C328" s="2">
        <f>TITRES_STAT!D331</f>
        <v>4.4542000000000002</v>
      </c>
      <c r="D328" s="2">
        <f>TITRES_STAT!E331</f>
        <v>20751</v>
      </c>
      <c r="E328" s="2">
        <f t="shared" si="20"/>
        <v>503020</v>
      </c>
      <c r="F328" s="18" t="str">
        <f t="shared" ref="F328:F391" si="23">IF(E328&gt;E323,"BULLISH",IF(E328&lt;E323,"BEARISH","NEUTRAL"))</f>
        <v>BEARISH</v>
      </c>
      <c r="G328" s="18" t="str">
        <f t="shared" si="22"/>
        <v>WEAK</v>
      </c>
      <c r="H328" s="18" t="str">
        <f t="shared" si="21"/>
        <v>BEARISH DIVERGENCE</v>
      </c>
    </row>
    <row r="329" spans="1:8" ht="13.5" x14ac:dyDescent="0.25">
      <c r="A329" s="4">
        <f>TITRES_STAT!B332</f>
        <v>42482</v>
      </c>
      <c r="B329" s="2">
        <f>TITRES_STAT!C332</f>
        <v>12.2</v>
      </c>
      <c r="C329" s="2">
        <f>TITRES_STAT!D332</f>
        <v>4.4725000000000001</v>
      </c>
      <c r="D329" s="2">
        <f>TITRES_STAT!E332</f>
        <v>250</v>
      </c>
      <c r="E329" s="2">
        <f t="shared" si="20"/>
        <v>503270</v>
      </c>
      <c r="F329" s="18" t="str">
        <f t="shared" si="23"/>
        <v>BULLISH</v>
      </c>
      <c r="G329" s="18" t="str">
        <f t="shared" si="22"/>
        <v>STRONG</v>
      </c>
      <c r="H329" s="18" t="str">
        <f t="shared" si="21"/>
        <v>CONFIRMED BULLISH</v>
      </c>
    </row>
    <row r="330" spans="1:8" ht="13.5" x14ac:dyDescent="0.25">
      <c r="A330" s="4">
        <f>TITRES_STAT!B333</f>
        <v>42485</v>
      </c>
      <c r="B330" s="2">
        <f>TITRES_STAT!C333</f>
        <v>12.2</v>
      </c>
      <c r="C330" s="2">
        <f>TITRES_STAT!D333</f>
        <v>4.4725000000000001</v>
      </c>
      <c r="D330" s="2">
        <f>TITRES_STAT!E333</f>
        <v>0</v>
      </c>
      <c r="E330" s="2">
        <f t="shared" si="20"/>
        <v>503270</v>
      </c>
      <c r="F330" s="18" t="str">
        <f t="shared" si="23"/>
        <v>BULLISH</v>
      </c>
      <c r="G330" s="18" t="str">
        <f t="shared" si="22"/>
        <v>STRONG</v>
      </c>
      <c r="H330" s="18" t="str">
        <f t="shared" si="21"/>
        <v>CONFIRMED BULLISH</v>
      </c>
    </row>
    <row r="331" spans="1:8" ht="13.5" x14ac:dyDescent="0.25">
      <c r="A331" s="4">
        <f>TITRES_STAT!B334</f>
        <v>42486</v>
      </c>
      <c r="B331" s="2">
        <f>TITRES_STAT!C334</f>
        <v>11.96</v>
      </c>
      <c r="C331" s="2">
        <f>TITRES_STAT!D334</f>
        <v>4.3845000000000001</v>
      </c>
      <c r="D331" s="2">
        <f>TITRES_STAT!E334</f>
        <v>6373</v>
      </c>
      <c r="E331" s="2">
        <f t="shared" si="20"/>
        <v>496897</v>
      </c>
      <c r="F331" s="18" t="str">
        <f t="shared" si="23"/>
        <v>BULLISH</v>
      </c>
      <c r="G331" s="18" t="str">
        <f t="shared" si="22"/>
        <v>NEUTRAL</v>
      </c>
      <c r="H331" s="18" t="str">
        <f t="shared" si="21"/>
        <v>BULLISH DIVERGENCE</v>
      </c>
    </row>
    <row r="332" spans="1:8" ht="13.5" x14ac:dyDescent="0.25">
      <c r="A332" s="4">
        <f>TITRES_STAT!B335</f>
        <v>42487</v>
      </c>
      <c r="B332" s="2">
        <f>TITRES_STAT!C335</f>
        <v>12.3</v>
      </c>
      <c r="C332" s="2">
        <f>TITRES_STAT!D335</f>
        <v>4.5091999999999999</v>
      </c>
      <c r="D332" s="2">
        <f>TITRES_STAT!E335</f>
        <v>2776</v>
      </c>
      <c r="E332" s="2">
        <f t="shared" si="20"/>
        <v>499673</v>
      </c>
      <c r="F332" s="18" t="str">
        <f t="shared" si="23"/>
        <v>BULLISH</v>
      </c>
      <c r="G332" s="18" t="str">
        <f t="shared" si="22"/>
        <v>STRONG</v>
      </c>
      <c r="H332" s="18" t="str">
        <f t="shared" si="21"/>
        <v>CONFIRMED BULLISH</v>
      </c>
    </row>
    <row r="333" spans="1:8" ht="13.5" x14ac:dyDescent="0.25">
      <c r="A333" s="4">
        <f>TITRES_STAT!B336</f>
        <v>42488</v>
      </c>
      <c r="B333" s="2">
        <f>TITRES_STAT!C336</f>
        <v>12.3</v>
      </c>
      <c r="C333" s="2">
        <f>TITRES_STAT!D336</f>
        <v>4.5091999999999999</v>
      </c>
      <c r="D333" s="2">
        <f>TITRES_STAT!E336</f>
        <v>1722</v>
      </c>
      <c r="E333" s="2">
        <f t="shared" si="20"/>
        <v>499673</v>
      </c>
      <c r="F333" s="18" t="str">
        <f t="shared" si="23"/>
        <v>BEARISH</v>
      </c>
      <c r="G333" s="18" t="str">
        <f t="shared" si="22"/>
        <v>NEUTRAL</v>
      </c>
      <c r="H333" s="18" t="str">
        <f t="shared" si="21"/>
        <v>BEARISH DIVERGENCE</v>
      </c>
    </row>
    <row r="334" spans="1:8" ht="13.5" x14ac:dyDescent="0.25">
      <c r="A334" s="4">
        <f>TITRES_STAT!B337</f>
        <v>42489</v>
      </c>
      <c r="B334" s="2">
        <f>TITRES_STAT!C337</f>
        <v>12.45</v>
      </c>
      <c r="C334" s="2">
        <f>TITRES_STAT!D337</f>
        <v>4.5641999999999996</v>
      </c>
      <c r="D334" s="2">
        <f>TITRES_STAT!E337</f>
        <v>2725</v>
      </c>
      <c r="E334" s="2">
        <f t="shared" si="20"/>
        <v>502398</v>
      </c>
      <c r="F334" s="18" t="str">
        <f t="shared" si="23"/>
        <v>BEARISH</v>
      </c>
      <c r="G334" s="18" t="str">
        <f t="shared" si="22"/>
        <v>NEUTRAL</v>
      </c>
      <c r="H334" s="18" t="str">
        <f t="shared" si="21"/>
        <v>BEARISH DIVERGENCE</v>
      </c>
    </row>
    <row r="335" spans="1:8" ht="13.5" x14ac:dyDescent="0.25">
      <c r="A335" s="4">
        <f>TITRES_STAT!B338</f>
        <v>42492</v>
      </c>
      <c r="B335" s="2">
        <f>TITRES_STAT!C338</f>
        <v>12.82</v>
      </c>
      <c r="C335" s="2">
        <f>TITRES_STAT!D338</f>
        <v>4.6997999999999998</v>
      </c>
      <c r="D335" s="2">
        <f>TITRES_STAT!E338</f>
        <v>415</v>
      </c>
      <c r="E335" s="2">
        <f t="shared" si="20"/>
        <v>502813</v>
      </c>
      <c r="F335" s="18" t="str">
        <f t="shared" si="23"/>
        <v>BEARISH</v>
      </c>
      <c r="G335" s="18" t="str">
        <f t="shared" si="22"/>
        <v>NEUTRAL</v>
      </c>
      <c r="H335" s="18" t="str">
        <f t="shared" si="21"/>
        <v>BEARISH DIVERGENCE</v>
      </c>
    </row>
    <row r="336" spans="1:8" ht="13.5" x14ac:dyDescent="0.25">
      <c r="A336" s="4">
        <f>TITRES_STAT!B339</f>
        <v>42493</v>
      </c>
      <c r="B336" s="2">
        <f>TITRES_STAT!C339</f>
        <v>12.82</v>
      </c>
      <c r="C336" s="2">
        <f>TITRES_STAT!D339</f>
        <v>4.6997999999999998</v>
      </c>
      <c r="D336" s="2">
        <f>TITRES_STAT!E339</f>
        <v>8414</v>
      </c>
      <c r="E336" s="2">
        <f t="shared" si="20"/>
        <v>502813</v>
      </c>
      <c r="F336" s="18" t="str">
        <f t="shared" si="23"/>
        <v>BULLISH</v>
      </c>
      <c r="G336" s="18" t="str">
        <f t="shared" si="22"/>
        <v>NEUTRAL</v>
      </c>
      <c r="H336" s="18" t="str">
        <f t="shared" si="21"/>
        <v>CONFIRMED BULLISH</v>
      </c>
    </row>
    <row r="337" spans="1:8" ht="13.5" x14ac:dyDescent="0.25">
      <c r="A337" s="4">
        <f>TITRES_STAT!B340</f>
        <v>42494</v>
      </c>
      <c r="B337" s="2">
        <f>TITRES_STAT!C340</f>
        <v>13.2</v>
      </c>
      <c r="C337" s="2">
        <f>TITRES_STAT!D340</f>
        <v>4.8391000000000002</v>
      </c>
      <c r="D337" s="2">
        <f>TITRES_STAT!E340</f>
        <v>114147</v>
      </c>
      <c r="E337" s="2">
        <f t="shared" si="20"/>
        <v>616960</v>
      </c>
      <c r="F337" s="18" t="str">
        <f t="shared" si="23"/>
        <v>BULLISH</v>
      </c>
      <c r="G337" s="18" t="str">
        <f t="shared" si="22"/>
        <v>STRONG</v>
      </c>
      <c r="H337" s="18" t="str">
        <f t="shared" si="21"/>
        <v>CONFIRMED BULLISH</v>
      </c>
    </row>
    <row r="338" spans="1:8" ht="13.5" x14ac:dyDescent="0.25">
      <c r="A338" s="4">
        <f>TITRES_STAT!B341</f>
        <v>42495</v>
      </c>
      <c r="B338" s="2">
        <f>TITRES_STAT!C341</f>
        <v>13.5</v>
      </c>
      <c r="C338" s="2">
        <f>TITRES_STAT!D341</f>
        <v>4.9490999999999996</v>
      </c>
      <c r="D338" s="2">
        <f>TITRES_STAT!E341</f>
        <v>4462</v>
      </c>
      <c r="E338" s="2">
        <f t="shared" si="20"/>
        <v>621422</v>
      </c>
      <c r="F338" s="18" t="str">
        <f t="shared" si="23"/>
        <v>BULLISH</v>
      </c>
      <c r="G338" s="18" t="str">
        <f t="shared" si="22"/>
        <v>STRONG</v>
      </c>
      <c r="H338" s="18" t="str">
        <f t="shared" si="21"/>
        <v>CONFIRMED BULLISH</v>
      </c>
    </row>
    <row r="339" spans="1:8" ht="13.5" x14ac:dyDescent="0.25">
      <c r="A339" s="4">
        <f>TITRES_STAT!B342</f>
        <v>42496</v>
      </c>
      <c r="B339" s="2">
        <f>TITRES_STAT!C342</f>
        <v>13.1</v>
      </c>
      <c r="C339" s="2">
        <f>TITRES_STAT!D342</f>
        <v>4.8025000000000002</v>
      </c>
      <c r="D339" s="2">
        <f>TITRES_STAT!E342</f>
        <v>10636</v>
      </c>
      <c r="E339" s="2">
        <f t="shared" si="20"/>
        <v>610786</v>
      </c>
      <c r="F339" s="18" t="str">
        <f t="shared" si="23"/>
        <v>BULLISH</v>
      </c>
      <c r="G339" s="18" t="str">
        <f t="shared" si="22"/>
        <v>STRONG</v>
      </c>
      <c r="H339" s="18" t="str">
        <f t="shared" si="21"/>
        <v>CONFIRMED BULLISH</v>
      </c>
    </row>
    <row r="340" spans="1:8" ht="13.5" x14ac:dyDescent="0.25">
      <c r="A340" s="4">
        <f>TITRES_STAT!B343</f>
        <v>42499</v>
      </c>
      <c r="B340" s="2">
        <f>TITRES_STAT!C343</f>
        <v>13.08</v>
      </c>
      <c r="C340" s="2">
        <f>TITRES_STAT!D343</f>
        <v>4.7950999999999997</v>
      </c>
      <c r="D340" s="2">
        <f>TITRES_STAT!E343</f>
        <v>728</v>
      </c>
      <c r="E340" s="2">
        <f t="shared" si="20"/>
        <v>610058</v>
      </c>
      <c r="F340" s="18" t="str">
        <f t="shared" si="23"/>
        <v>BULLISH</v>
      </c>
      <c r="G340" s="18" t="str">
        <f t="shared" si="22"/>
        <v>STRONG</v>
      </c>
      <c r="H340" s="18" t="str">
        <f t="shared" si="21"/>
        <v>CONFIRMED BULLISH</v>
      </c>
    </row>
    <row r="341" spans="1:8" ht="13.5" x14ac:dyDescent="0.25">
      <c r="A341" s="4">
        <f>TITRES_STAT!B344</f>
        <v>42500</v>
      </c>
      <c r="B341" s="2">
        <f>TITRES_STAT!C344</f>
        <v>12.99</v>
      </c>
      <c r="C341" s="2">
        <f>TITRES_STAT!D344</f>
        <v>4.7621000000000002</v>
      </c>
      <c r="D341" s="2">
        <f>TITRES_STAT!E344</f>
        <v>12032</v>
      </c>
      <c r="E341" s="2">
        <f t="shared" si="20"/>
        <v>598026</v>
      </c>
      <c r="F341" s="18" t="str">
        <f t="shared" si="23"/>
        <v>BULLISH</v>
      </c>
      <c r="G341" s="18" t="str">
        <f t="shared" si="22"/>
        <v>STRONG</v>
      </c>
      <c r="H341" s="18" t="str">
        <f t="shared" si="21"/>
        <v>CONFIRMED BULLISH</v>
      </c>
    </row>
    <row r="342" spans="1:8" ht="13.5" x14ac:dyDescent="0.25">
      <c r="A342" s="4">
        <f>TITRES_STAT!B345</f>
        <v>42501</v>
      </c>
      <c r="B342" s="2">
        <f>TITRES_STAT!C345</f>
        <v>13.1</v>
      </c>
      <c r="C342" s="2">
        <f>TITRES_STAT!D345</f>
        <v>4.8025000000000002</v>
      </c>
      <c r="D342" s="2">
        <f>TITRES_STAT!E345</f>
        <v>2358</v>
      </c>
      <c r="E342" s="2">
        <f t="shared" si="20"/>
        <v>600384</v>
      </c>
      <c r="F342" s="18" t="str">
        <f t="shared" si="23"/>
        <v>BEARISH</v>
      </c>
      <c r="G342" s="18" t="str">
        <f t="shared" si="22"/>
        <v>WEAK</v>
      </c>
      <c r="H342" s="18" t="str">
        <f t="shared" si="21"/>
        <v>CONFIRMED BEARISH</v>
      </c>
    </row>
    <row r="343" spans="1:8" ht="13.5" x14ac:dyDescent="0.25">
      <c r="A343" s="4">
        <f>TITRES_STAT!B346</f>
        <v>42502</v>
      </c>
      <c r="B343" s="2">
        <f>TITRES_STAT!C346</f>
        <v>12.81</v>
      </c>
      <c r="C343" s="2">
        <f>TITRES_STAT!D346</f>
        <v>4.6962000000000002</v>
      </c>
      <c r="D343" s="2">
        <f>TITRES_STAT!E346</f>
        <v>5530</v>
      </c>
      <c r="E343" s="2">
        <f t="shared" si="20"/>
        <v>594854</v>
      </c>
      <c r="F343" s="18" t="str">
        <f t="shared" si="23"/>
        <v>BEARISH</v>
      </c>
      <c r="G343" s="18" t="str">
        <f t="shared" si="22"/>
        <v>WEAK</v>
      </c>
      <c r="H343" s="18" t="str">
        <f t="shared" si="21"/>
        <v>CONFIRMED BEARISH</v>
      </c>
    </row>
    <row r="344" spans="1:8" ht="13.5" x14ac:dyDescent="0.25">
      <c r="A344" s="4">
        <f>TITRES_STAT!B347</f>
        <v>42503</v>
      </c>
      <c r="B344" s="2">
        <f>TITRES_STAT!C347</f>
        <v>12.82</v>
      </c>
      <c r="C344" s="2">
        <f>TITRES_STAT!D347</f>
        <v>4.6997999999999998</v>
      </c>
      <c r="D344" s="2">
        <f>TITRES_STAT!E347</f>
        <v>3381</v>
      </c>
      <c r="E344" s="2">
        <f t="shared" si="20"/>
        <v>598235</v>
      </c>
      <c r="F344" s="18" t="str">
        <f t="shared" si="23"/>
        <v>BEARISH</v>
      </c>
      <c r="G344" s="18" t="str">
        <f t="shared" si="22"/>
        <v>WEAK</v>
      </c>
      <c r="H344" s="18" t="str">
        <f t="shared" si="21"/>
        <v>CONFIRMED BEARISH</v>
      </c>
    </row>
    <row r="345" spans="1:8" ht="13.5" x14ac:dyDescent="0.25">
      <c r="A345" s="4">
        <f>TITRES_STAT!B348</f>
        <v>42506</v>
      </c>
      <c r="B345" s="2">
        <f>TITRES_STAT!C348</f>
        <v>12.85</v>
      </c>
      <c r="C345" s="2">
        <f>TITRES_STAT!D348</f>
        <v>4.7107999999999999</v>
      </c>
      <c r="D345" s="2">
        <f>TITRES_STAT!E348</f>
        <v>340</v>
      </c>
      <c r="E345" s="2">
        <f t="shared" si="20"/>
        <v>598575</v>
      </c>
      <c r="F345" s="18" t="str">
        <f t="shared" si="23"/>
        <v>BEARISH</v>
      </c>
      <c r="G345" s="18" t="str">
        <f t="shared" si="22"/>
        <v>NEUTRAL</v>
      </c>
      <c r="H345" s="18" t="str">
        <f t="shared" si="21"/>
        <v>CONFIRMED BEARISH</v>
      </c>
    </row>
    <row r="346" spans="1:8" ht="13.5" x14ac:dyDescent="0.25">
      <c r="A346" s="4">
        <f>TITRES_STAT!B349</f>
        <v>42507</v>
      </c>
      <c r="B346" s="2">
        <f>TITRES_STAT!C349</f>
        <v>12.99</v>
      </c>
      <c r="C346" s="2">
        <f>TITRES_STAT!D349</f>
        <v>4.7621000000000002</v>
      </c>
      <c r="D346" s="2">
        <f>TITRES_STAT!E349</f>
        <v>739</v>
      </c>
      <c r="E346" s="2">
        <f t="shared" si="20"/>
        <v>599314</v>
      </c>
      <c r="F346" s="18" t="str">
        <f t="shared" si="23"/>
        <v>BULLISH</v>
      </c>
      <c r="G346" s="18" t="str">
        <f t="shared" si="22"/>
        <v>NEUTRAL</v>
      </c>
      <c r="H346" s="18" t="str">
        <f t="shared" si="21"/>
        <v>NEUTRAL</v>
      </c>
    </row>
    <row r="347" spans="1:8" ht="13.5" x14ac:dyDescent="0.25">
      <c r="A347" s="4">
        <f>TITRES_STAT!B350</f>
        <v>42508</v>
      </c>
      <c r="B347" s="2">
        <f>TITRES_STAT!C350</f>
        <v>13.28</v>
      </c>
      <c r="C347" s="2">
        <f>TITRES_STAT!D350</f>
        <v>4.8685</v>
      </c>
      <c r="D347" s="2">
        <f>TITRES_STAT!E350</f>
        <v>236</v>
      </c>
      <c r="E347" s="2">
        <f t="shared" si="20"/>
        <v>599550</v>
      </c>
      <c r="F347" s="18" t="str">
        <f t="shared" si="23"/>
        <v>BEARISH</v>
      </c>
      <c r="G347" s="18" t="str">
        <f t="shared" si="22"/>
        <v>NEUTRAL</v>
      </c>
      <c r="H347" s="18" t="str">
        <f t="shared" si="21"/>
        <v>BEARISH DIVERGENCE</v>
      </c>
    </row>
    <row r="348" spans="1:8" ht="13.5" x14ac:dyDescent="0.25">
      <c r="A348" s="4">
        <f>TITRES_STAT!B351</f>
        <v>42509</v>
      </c>
      <c r="B348" s="2">
        <f>TITRES_STAT!C351</f>
        <v>13</v>
      </c>
      <c r="C348" s="2">
        <f>TITRES_STAT!D351</f>
        <v>4.7657999999999996</v>
      </c>
      <c r="D348" s="2">
        <f>TITRES_STAT!E351</f>
        <v>893</v>
      </c>
      <c r="E348" s="2">
        <f t="shared" si="20"/>
        <v>598657</v>
      </c>
      <c r="F348" s="18" t="str">
        <f t="shared" si="23"/>
        <v>BULLISH</v>
      </c>
      <c r="G348" s="18" t="str">
        <f t="shared" si="22"/>
        <v>NEUTRAL</v>
      </c>
      <c r="H348" s="18" t="str">
        <f t="shared" si="21"/>
        <v>CONFIRMED BULLISH</v>
      </c>
    </row>
    <row r="349" spans="1:8" ht="13.5" x14ac:dyDescent="0.25">
      <c r="A349" s="4">
        <f>TITRES_STAT!B352</f>
        <v>42510</v>
      </c>
      <c r="B349" s="2">
        <f>TITRES_STAT!C352</f>
        <v>13.29</v>
      </c>
      <c r="C349" s="2">
        <f>TITRES_STAT!D352</f>
        <v>4.8720999999999997</v>
      </c>
      <c r="D349" s="2">
        <f>TITRES_STAT!E352</f>
        <v>416</v>
      </c>
      <c r="E349" s="2">
        <f t="shared" si="20"/>
        <v>599073</v>
      </c>
      <c r="F349" s="18" t="str">
        <f t="shared" si="23"/>
        <v>BULLISH</v>
      </c>
      <c r="G349" s="18" t="str">
        <f t="shared" si="22"/>
        <v>NEUTRAL</v>
      </c>
      <c r="H349" s="18" t="str">
        <f t="shared" si="21"/>
        <v>CONFIRMED BULLISH</v>
      </c>
    </row>
    <row r="350" spans="1:8" ht="13.5" x14ac:dyDescent="0.25">
      <c r="A350" s="4">
        <f>TITRES_STAT!B353</f>
        <v>42513</v>
      </c>
      <c r="B350" s="2">
        <f>TITRES_STAT!C353</f>
        <v>12.8</v>
      </c>
      <c r="C350" s="2">
        <f>TITRES_STAT!D353</f>
        <v>4.6924999999999999</v>
      </c>
      <c r="D350" s="2">
        <f>TITRES_STAT!E353</f>
        <v>44828</v>
      </c>
      <c r="E350" s="2">
        <f t="shared" si="20"/>
        <v>554245</v>
      </c>
      <c r="F350" s="18" t="str">
        <f t="shared" si="23"/>
        <v>BEARISH</v>
      </c>
      <c r="G350" s="18" t="str">
        <f t="shared" si="22"/>
        <v>WEAK</v>
      </c>
      <c r="H350" s="18" t="str">
        <f t="shared" si="21"/>
        <v>CONFIRMED BEARISH</v>
      </c>
    </row>
    <row r="351" spans="1:8" ht="13.5" x14ac:dyDescent="0.25">
      <c r="A351" s="4">
        <f>TITRES_STAT!B354</f>
        <v>42514</v>
      </c>
      <c r="B351" s="2">
        <f>TITRES_STAT!C354</f>
        <v>12.95</v>
      </c>
      <c r="C351" s="2">
        <f>TITRES_STAT!D354</f>
        <v>4.7474999999999996</v>
      </c>
      <c r="D351" s="2">
        <f>TITRES_STAT!E354</f>
        <v>186</v>
      </c>
      <c r="E351" s="2">
        <f t="shared" si="20"/>
        <v>554431</v>
      </c>
      <c r="F351" s="18" t="str">
        <f t="shared" si="23"/>
        <v>BEARISH</v>
      </c>
      <c r="G351" s="18" t="str">
        <f t="shared" si="22"/>
        <v>WEAK</v>
      </c>
      <c r="H351" s="18" t="str">
        <f t="shared" si="21"/>
        <v>CONFIRMED BEARISH</v>
      </c>
    </row>
    <row r="352" spans="1:8" ht="13.5" x14ac:dyDescent="0.25">
      <c r="A352" s="4">
        <f>TITRES_STAT!B355</f>
        <v>42515</v>
      </c>
      <c r="B352" s="2">
        <f>TITRES_STAT!C355</f>
        <v>12.95</v>
      </c>
      <c r="C352" s="2">
        <f>TITRES_STAT!D355</f>
        <v>4.7474999999999996</v>
      </c>
      <c r="D352" s="2">
        <f>TITRES_STAT!E355</f>
        <v>16</v>
      </c>
      <c r="E352" s="2">
        <f t="shared" si="20"/>
        <v>554431</v>
      </c>
      <c r="F352" s="18" t="str">
        <f t="shared" si="23"/>
        <v>BEARISH</v>
      </c>
      <c r="G352" s="18" t="str">
        <f t="shared" si="22"/>
        <v>WEAK</v>
      </c>
      <c r="H352" s="18" t="str">
        <f t="shared" si="21"/>
        <v>CONFIRMED BEARISH</v>
      </c>
    </row>
    <row r="353" spans="1:8" ht="13.5" x14ac:dyDescent="0.25">
      <c r="A353" s="4">
        <f>TITRES_STAT!B356</f>
        <v>42516</v>
      </c>
      <c r="B353" s="2">
        <f>TITRES_STAT!C356</f>
        <v>12.8</v>
      </c>
      <c r="C353" s="2">
        <f>TITRES_STAT!D356</f>
        <v>4.6924999999999999</v>
      </c>
      <c r="D353" s="2">
        <f>TITRES_STAT!E356</f>
        <v>12115</v>
      </c>
      <c r="E353" s="2">
        <f t="shared" si="20"/>
        <v>542316</v>
      </c>
      <c r="F353" s="18" t="str">
        <f t="shared" si="23"/>
        <v>BEARISH</v>
      </c>
      <c r="G353" s="18" t="str">
        <f t="shared" si="22"/>
        <v>WEAK</v>
      </c>
      <c r="H353" s="18" t="str">
        <f t="shared" si="21"/>
        <v>CONFIRMED BEARISH</v>
      </c>
    </row>
    <row r="354" spans="1:8" ht="13.5" x14ac:dyDescent="0.25">
      <c r="A354" s="4">
        <f>TITRES_STAT!B357</f>
        <v>42517</v>
      </c>
      <c r="B354" s="2">
        <f>TITRES_STAT!C357</f>
        <v>12.8</v>
      </c>
      <c r="C354" s="2">
        <f>TITRES_STAT!D357</f>
        <v>4.6924999999999999</v>
      </c>
      <c r="D354" s="2">
        <f>TITRES_STAT!E357</f>
        <v>51</v>
      </c>
      <c r="E354" s="2">
        <f t="shared" si="20"/>
        <v>542316</v>
      </c>
      <c r="F354" s="18" t="str">
        <f t="shared" si="23"/>
        <v>BEARISH</v>
      </c>
      <c r="G354" s="18" t="str">
        <f t="shared" si="22"/>
        <v>WEAK</v>
      </c>
      <c r="H354" s="18" t="str">
        <f t="shared" si="21"/>
        <v>CONFIRMED BEARISH</v>
      </c>
    </row>
    <row r="355" spans="1:8" ht="13.5" x14ac:dyDescent="0.25">
      <c r="A355" s="4">
        <f>TITRES_STAT!B358</f>
        <v>42520</v>
      </c>
      <c r="B355" s="2">
        <f>TITRES_STAT!C358</f>
        <v>12.8</v>
      </c>
      <c r="C355" s="2">
        <f>TITRES_STAT!D358</f>
        <v>4.6924999999999999</v>
      </c>
      <c r="D355" s="2">
        <f>TITRES_STAT!E358</f>
        <v>577</v>
      </c>
      <c r="E355" s="2">
        <f t="shared" si="20"/>
        <v>542316</v>
      </c>
      <c r="F355" s="18" t="str">
        <f t="shared" si="23"/>
        <v>BEARISH</v>
      </c>
      <c r="G355" s="18" t="str">
        <f t="shared" si="22"/>
        <v>WEAK</v>
      </c>
      <c r="H355" s="18" t="str">
        <f t="shared" si="21"/>
        <v>NEUTRAL</v>
      </c>
    </row>
    <row r="356" spans="1:8" ht="13.5" x14ac:dyDescent="0.25">
      <c r="A356" s="4">
        <f>TITRES_STAT!B359</f>
        <v>42521</v>
      </c>
      <c r="B356" s="2">
        <f>TITRES_STAT!C359</f>
        <v>13.1</v>
      </c>
      <c r="C356" s="2">
        <f>TITRES_STAT!D359</f>
        <v>4.8025000000000002</v>
      </c>
      <c r="D356" s="2">
        <f>TITRES_STAT!E359</f>
        <v>1913</v>
      </c>
      <c r="E356" s="2">
        <f t="shared" si="20"/>
        <v>544229</v>
      </c>
      <c r="F356" s="18" t="str">
        <f t="shared" si="23"/>
        <v>BEARISH</v>
      </c>
      <c r="G356" s="18" t="str">
        <f t="shared" si="22"/>
        <v>NEUTRAL</v>
      </c>
      <c r="H356" s="18" t="str">
        <f t="shared" si="21"/>
        <v>BEARISH DIVERGENCE</v>
      </c>
    </row>
    <row r="357" spans="1:8" ht="13.5" x14ac:dyDescent="0.25">
      <c r="A357" s="4">
        <f>TITRES_STAT!B360</f>
        <v>42522</v>
      </c>
      <c r="B357" s="2">
        <f>TITRES_STAT!C360</f>
        <v>13</v>
      </c>
      <c r="C357" s="2">
        <f>TITRES_STAT!D360</f>
        <v>4.7657999999999996</v>
      </c>
      <c r="D357" s="2">
        <f>TITRES_STAT!E360</f>
        <v>6751</v>
      </c>
      <c r="E357" s="2">
        <f t="shared" si="20"/>
        <v>537478</v>
      </c>
      <c r="F357" s="18" t="str">
        <f t="shared" si="23"/>
        <v>BEARISH</v>
      </c>
      <c r="G357" s="18" t="str">
        <f t="shared" si="22"/>
        <v>WEAK</v>
      </c>
      <c r="H357" s="18" t="str">
        <f t="shared" si="21"/>
        <v>BEARISH DIVERGENCE</v>
      </c>
    </row>
    <row r="358" spans="1:8" ht="13.5" x14ac:dyDescent="0.25">
      <c r="A358" s="4">
        <f>TITRES_STAT!B361</f>
        <v>42523</v>
      </c>
      <c r="B358" s="2">
        <f>TITRES_STAT!C361</f>
        <v>12.99</v>
      </c>
      <c r="C358" s="2">
        <f>TITRES_STAT!D361</f>
        <v>4.7621000000000002</v>
      </c>
      <c r="D358" s="2">
        <f>TITRES_STAT!E361</f>
        <v>1560</v>
      </c>
      <c r="E358" s="2">
        <f t="shared" si="20"/>
        <v>535918</v>
      </c>
      <c r="F358" s="18" t="str">
        <f t="shared" si="23"/>
        <v>BEARISH</v>
      </c>
      <c r="G358" s="18" t="str">
        <f t="shared" si="22"/>
        <v>NEUTRAL</v>
      </c>
      <c r="H358" s="18" t="str">
        <f t="shared" si="21"/>
        <v>BEARISH DIVERGENCE</v>
      </c>
    </row>
    <row r="359" spans="1:8" ht="13.5" x14ac:dyDescent="0.25">
      <c r="A359" s="4">
        <f>TITRES_STAT!B362</f>
        <v>42524</v>
      </c>
      <c r="B359" s="2">
        <f>TITRES_STAT!C362</f>
        <v>13.1</v>
      </c>
      <c r="C359" s="2">
        <f>TITRES_STAT!D362</f>
        <v>4.8025000000000002</v>
      </c>
      <c r="D359" s="2">
        <f>TITRES_STAT!E362</f>
        <v>2357</v>
      </c>
      <c r="E359" s="2">
        <f t="shared" si="20"/>
        <v>538275</v>
      </c>
      <c r="F359" s="18" t="str">
        <f t="shared" si="23"/>
        <v>BEARISH</v>
      </c>
      <c r="G359" s="18" t="str">
        <f t="shared" si="22"/>
        <v>NEUTRAL</v>
      </c>
      <c r="H359" s="18" t="str">
        <f t="shared" si="21"/>
        <v>BEARISH DIVERGENCE</v>
      </c>
    </row>
    <row r="360" spans="1:8" ht="13.5" x14ac:dyDescent="0.25">
      <c r="A360" s="4">
        <f>TITRES_STAT!B363</f>
        <v>42527</v>
      </c>
      <c r="B360" s="2">
        <f>TITRES_STAT!C363</f>
        <v>13.1</v>
      </c>
      <c r="C360" s="2">
        <f>TITRES_STAT!D363</f>
        <v>4.8025000000000002</v>
      </c>
      <c r="D360" s="2">
        <f>TITRES_STAT!E363</f>
        <v>0</v>
      </c>
      <c r="E360" s="2">
        <f t="shared" si="20"/>
        <v>538275</v>
      </c>
      <c r="F360" s="18" t="str">
        <f t="shared" si="23"/>
        <v>BEARISH</v>
      </c>
      <c r="G360" s="18" t="str">
        <f t="shared" si="22"/>
        <v>NEUTRAL</v>
      </c>
      <c r="H360" s="18" t="str">
        <f t="shared" si="21"/>
        <v>BEARISH DIVERGENCE</v>
      </c>
    </row>
    <row r="361" spans="1:8" ht="13.5" x14ac:dyDescent="0.25">
      <c r="A361" s="4">
        <f>TITRES_STAT!B364</f>
        <v>42528</v>
      </c>
      <c r="B361" s="2">
        <f>TITRES_STAT!C364</f>
        <v>13.2</v>
      </c>
      <c r="C361" s="2">
        <f>TITRES_STAT!D364</f>
        <v>4.8391000000000002</v>
      </c>
      <c r="D361" s="2">
        <f>TITRES_STAT!E364</f>
        <v>502</v>
      </c>
      <c r="E361" s="2">
        <f t="shared" si="20"/>
        <v>538777</v>
      </c>
      <c r="F361" s="18" t="str">
        <f t="shared" si="23"/>
        <v>BEARISH</v>
      </c>
      <c r="G361" s="18" t="str">
        <f t="shared" si="22"/>
        <v>NEUTRAL</v>
      </c>
      <c r="H361" s="18" t="str">
        <f t="shared" si="21"/>
        <v>BEARISH DIVERGENCE</v>
      </c>
    </row>
    <row r="362" spans="1:8" ht="13.5" x14ac:dyDescent="0.25">
      <c r="A362" s="4">
        <f>TITRES_STAT!B365</f>
        <v>42529</v>
      </c>
      <c r="B362" s="2">
        <f>TITRES_STAT!C365</f>
        <v>12.9</v>
      </c>
      <c r="C362" s="2">
        <f>TITRES_STAT!D365</f>
        <v>4.7290999999999999</v>
      </c>
      <c r="D362" s="2">
        <f>TITRES_STAT!E365</f>
        <v>646</v>
      </c>
      <c r="E362" s="2">
        <f t="shared" si="20"/>
        <v>538131</v>
      </c>
      <c r="F362" s="18" t="str">
        <f t="shared" si="23"/>
        <v>BULLISH</v>
      </c>
      <c r="G362" s="18" t="str">
        <f t="shared" si="22"/>
        <v>NEUTRAL</v>
      </c>
      <c r="H362" s="18" t="str">
        <f t="shared" si="21"/>
        <v>BULLISH DIVERGENCE</v>
      </c>
    </row>
    <row r="363" spans="1:8" ht="13.5" x14ac:dyDescent="0.25">
      <c r="A363" s="4">
        <f>TITRES_STAT!B366</f>
        <v>42530</v>
      </c>
      <c r="B363" s="2">
        <f>TITRES_STAT!C366</f>
        <v>13.15</v>
      </c>
      <c r="C363" s="2">
        <f>TITRES_STAT!D366</f>
        <v>4.8208000000000002</v>
      </c>
      <c r="D363" s="2">
        <f>TITRES_STAT!E366</f>
        <v>35</v>
      </c>
      <c r="E363" s="2">
        <f t="shared" si="20"/>
        <v>538166</v>
      </c>
      <c r="F363" s="18" t="str">
        <f t="shared" si="23"/>
        <v>BULLISH</v>
      </c>
      <c r="G363" s="18" t="str">
        <f t="shared" si="22"/>
        <v>NEUTRAL</v>
      </c>
      <c r="H363" s="18" t="str">
        <f t="shared" si="21"/>
        <v>CONFIRMED BULLISH</v>
      </c>
    </row>
    <row r="364" spans="1:8" ht="13.5" x14ac:dyDescent="0.25">
      <c r="A364" s="4">
        <f>TITRES_STAT!B367</f>
        <v>42531</v>
      </c>
      <c r="B364" s="2">
        <f>TITRES_STAT!C367</f>
        <v>13</v>
      </c>
      <c r="C364" s="2">
        <f>TITRES_STAT!D367</f>
        <v>4.7657999999999996</v>
      </c>
      <c r="D364" s="2">
        <f>TITRES_STAT!E367</f>
        <v>91966</v>
      </c>
      <c r="E364" s="2">
        <f t="shared" si="20"/>
        <v>446200</v>
      </c>
      <c r="F364" s="18" t="str">
        <f t="shared" si="23"/>
        <v>BEARISH</v>
      </c>
      <c r="G364" s="18" t="str">
        <f t="shared" si="22"/>
        <v>WEAK</v>
      </c>
      <c r="H364" s="18" t="str">
        <f t="shared" si="21"/>
        <v>CONFIRMED BEARISH</v>
      </c>
    </row>
    <row r="365" spans="1:8" ht="13.5" x14ac:dyDescent="0.25">
      <c r="A365" s="4">
        <f>TITRES_STAT!B368</f>
        <v>42534</v>
      </c>
      <c r="B365" s="2">
        <f>TITRES_STAT!C368</f>
        <v>13</v>
      </c>
      <c r="C365" s="2">
        <f>TITRES_STAT!D368</f>
        <v>4.7657999999999996</v>
      </c>
      <c r="D365" s="2">
        <f>TITRES_STAT!E368</f>
        <v>25414</v>
      </c>
      <c r="E365" s="2">
        <f t="shared" si="20"/>
        <v>446200</v>
      </c>
      <c r="F365" s="18" t="str">
        <f t="shared" si="23"/>
        <v>BEARISH</v>
      </c>
      <c r="G365" s="18" t="str">
        <f t="shared" si="22"/>
        <v>WEAK</v>
      </c>
      <c r="H365" s="18" t="str">
        <f t="shared" si="21"/>
        <v>CONFIRMED BEARISH</v>
      </c>
    </row>
    <row r="366" spans="1:8" ht="13.5" x14ac:dyDescent="0.25">
      <c r="A366" s="4">
        <f>TITRES_STAT!B369</f>
        <v>42535</v>
      </c>
      <c r="B366" s="2">
        <f>TITRES_STAT!C369</f>
        <v>13</v>
      </c>
      <c r="C366" s="2">
        <f>TITRES_STAT!D369</f>
        <v>4.7657999999999996</v>
      </c>
      <c r="D366" s="2">
        <f>TITRES_STAT!E369</f>
        <v>30593</v>
      </c>
      <c r="E366" s="2">
        <f t="shared" si="20"/>
        <v>446200</v>
      </c>
      <c r="F366" s="18" t="str">
        <f t="shared" si="23"/>
        <v>BEARISH</v>
      </c>
      <c r="G366" s="18" t="str">
        <f t="shared" si="22"/>
        <v>WEAK</v>
      </c>
      <c r="H366" s="18" t="str">
        <f t="shared" si="21"/>
        <v>CONFIRMED BEARISH</v>
      </c>
    </row>
    <row r="367" spans="1:8" ht="13.5" x14ac:dyDescent="0.25">
      <c r="A367" s="4">
        <f>TITRES_STAT!B370</f>
        <v>42536</v>
      </c>
      <c r="B367" s="2">
        <f>TITRES_STAT!C370</f>
        <v>13</v>
      </c>
      <c r="C367" s="2">
        <f>TITRES_STAT!D370</f>
        <v>4.7657999999999996</v>
      </c>
      <c r="D367" s="2">
        <f>TITRES_STAT!E370</f>
        <v>0</v>
      </c>
      <c r="E367" s="2">
        <f t="shared" si="20"/>
        <v>446200</v>
      </c>
      <c r="F367" s="18" t="str">
        <f t="shared" si="23"/>
        <v>BEARISH</v>
      </c>
      <c r="G367" s="18" t="str">
        <f t="shared" si="22"/>
        <v>WEAK</v>
      </c>
      <c r="H367" s="18" t="str">
        <f t="shared" si="21"/>
        <v>BEARISH DIVERGENCE</v>
      </c>
    </row>
    <row r="368" spans="1:8" ht="13.5" x14ac:dyDescent="0.25">
      <c r="A368" s="4">
        <f>TITRES_STAT!B371</f>
        <v>42537</v>
      </c>
      <c r="B368" s="2">
        <f>TITRES_STAT!C371</f>
        <v>13</v>
      </c>
      <c r="C368" s="2">
        <f>TITRES_STAT!D371</f>
        <v>4.7657999999999996</v>
      </c>
      <c r="D368" s="2">
        <f>TITRES_STAT!E371</f>
        <v>147</v>
      </c>
      <c r="E368" s="2">
        <f t="shared" si="20"/>
        <v>446200</v>
      </c>
      <c r="F368" s="18" t="str">
        <f t="shared" si="23"/>
        <v>BEARISH</v>
      </c>
      <c r="G368" s="18" t="str">
        <f t="shared" si="22"/>
        <v>WEAK</v>
      </c>
      <c r="H368" s="18" t="str">
        <f t="shared" si="21"/>
        <v>CONFIRMED BEARISH</v>
      </c>
    </row>
    <row r="369" spans="1:8" ht="13.5" x14ac:dyDescent="0.25">
      <c r="A369" s="4">
        <f>TITRES_STAT!B372</f>
        <v>42538</v>
      </c>
      <c r="B369" s="2">
        <f>TITRES_STAT!C372</f>
        <v>12.98</v>
      </c>
      <c r="C369" s="2">
        <f>TITRES_STAT!D372</f>
        <v>4.7584999999999997</v>
      </c>
      <c r="D369" s="2">
        <f>TITRES_STAT!E372</f>
        <v>1024</v>
      </c>
      <c r="E369" s="2">
        <f t="shared" si="20"/>
        <v>445176</v>
      </c>
      <c r="F369" s="18" t="str">
        <f t="shared" si="23"/>
        <v>BEARISH</v>
      </c>
      <c r="G369" s="18" t="str">
        <f t="shared" si="22"/>
        <v>NEUTRAL</v>
      </c>
      <c r="H369" s="18" t="str">
        <f t="shared" si="21"/>
        <v>CONFIRMED BEARISH</v>
      </c>
    </row>
    <row r="370" spans="1:8" ht="13.5" x14ac:dyDescent="0.25">
      <c r="A370" s="4">
        <f>TITRES_STAT!B373</f>
        <v>42541</v>
      </c>
      <c r="B370" s="2">
        <f>TITRES_STAT!C373</f>
        <v>12.8</v>
      </c>
      <c r="C370" s="2">
        <f>TITRES_STAT!D373</f>
        <v>4.6924999999999999</v>
      </c>
      <c r="D370" s="2">
        <f>TITRES_STAT!E373</f>
        <v>2060</v>
      </c>
      <c r="E370" s="2">
        <f t="shared" si="20"/>
        <v>443116</v>
      </c>
      <c r="F370" s="18" t="str">
        <f t="shared" si="23"/>
        <v>BEARISH</v>
      </c>
      <c r="G370" s="18" t="str">
        <f t="shared" si="22"/>
        <v>NEUTRAL</v>
      </c>
      <c r="H370" s="18" t="str">
        <f t="shared" si="21"/>
        <v>CONFIRMED BEARISH</v>
      </c>
    </row>
    <row r="371" spans="1:8" ht="13.5" x14ac:dyDescent="0.25">
      <c r="A371" s="4">
        <f>TITRES_STAT!B374</f>
        <v>42542</v>
      </c>
      <c r="B371" s="2">
        <f>TITRES_STAT!C374</f>
        <v>12.85</v>
      </c>
      <c r="C371" s="2">
        <f>TITRES_STAT!D374</f>
        <v>4.7107999999999999</v>
      </c>
      <c r="D371" s="2">
        <f>TITRES_STAT!E374</f>
        <v>705</v>
      </c>
      <c r="E371" s="2">
        <f t="shared" si="20"/>
        <v>443821</v>
      </c>
      <c r="F371" s="18" t="str">
        <f t="shared" si="23"/>
        <v>BEARISH</v>
      </c>
      <c r="G371" s="18" t="str">
        <f t="shared" si="22"/>
        <v>NEUTRAL</v>
      </c>
      <c r="H371" s="18" t="str">
        <f t="shared" si="21"/>
        <v>CONFIRMED BEARISH</v>
      </c>
    </row>
    <row r="372" spans="1:8" ht="13.5" x14ac:dyDescent="0.25">
      <c r="A372" s="4">
        <f>TITRES_STAT!B375</f>
        <v>42543</v>
      </c>
      <c r="B372" s="2">
        <f>TITRES_STAT!C375</f>
        <v>12.8</v>
      </c>
      <c r="C372" s="2">
        <f>TITRES_STAT!D375</f>
        <v>4.6924999999999999</v>
      </c>
      <c r="D372" s="2">
        <f>TITRES_STAT!E375</f>
        <v>114</v>
      </c>
      <c r="E372" s="2">
        <f t="shared" si="20"/>
        <v>443707</v>
      </c>
      <c r="F372" s="18" t="str">
        <f t="shared" si="23"/>
        <v>BEARISH</v>
      </c>
      <c r="G372" s="18" t="str">
        <f t="shared" si="22"/>
        <v>NEUTRAL</v>
      </c>
      <c r="H372" s="18" t="str">
        <f t="shared" si="21"/>
        <v>CONFIRMED BEARISH</v>
      </c>
    </row>
    <row r="373" spans="1:8" ht="13.5" x14ac:dyDescent="0.25">
      <c r="A373" s="4">
        <f>TITRES_STAT!B376</f>
        <v>42544</v>
      </c>
      <c r="B373" s="2">
        <f>TITRES_STAT!C376</f>
        <v>12.8</v>
      </c>
      <c r="C373" s="2">
        <f>TITRES_STAT!D376</f>
        <v>4.6924999999999999</v>
      </c>
      <c r="D373" s="2">
        <f>TITRES_STAT!E376</f>
        <v>5063</v>
      </c>
      <c r="E373" s="2">
        <f t="shared" si="20"/>
        <v>443707</v>
      </c>
      <c r="F373" s="18" t="str">
        <f t="shared" si="23"/>
        <v>BEARISH</v>
      </c>
      <c r="G373" s="18" t="str">
        <f t="shared" si="22"/>
        <v>NEUTRAL</v>
      </c>
      <c r="H373" s="18" t="str">
        <f t="shared" si="21"/>
        <v>CONFIRMED BEARISH</v>
      </c>
    </row>
    <row r="374" spans="1:8" ht="13.5" x14ac:dyDescent="0.25">
      <c r="A374" s="4">
        <f>TITRES_STAT!B377</f>
        <v>42545</v>
      </c>
      <c r="B374" s="2">
        <f>TITRES_STAT!C377</f>
        <v>12.8</v>
      </c>
      <c r="C374" s="2">
        <f>TITRES_STAT!D377</f>
        <v>4.6924999999999999</v>
      </c>
      <c r="D374" s="2">
        <f>TITRES_STAT!E377</f>
        <v>1986</v>
      </c>
      <c r="E374" s="2">
        <f t="shared" si="20"/>
        <v>443707</v>
      </c>
      <c r="F374" s="18" t="str">
        <f t="shared" si="23"/>
        <v>BEARISH</v>
      </c>
      <c r="G374" s="18" t="str">
        <f t="shared" si="22"/>
        <v>NEUTRAL</v>
      </c>
      <c r="H374" s="18" t="str">
        <f t="shared" si="21"/>
        <v>CONFIRMED BEARISH</v>
      </c>
    </row>
    <row r="375" spans="1:8" ht="13.5" x14ac:dyDescent="0.25">
      <c r="A375" s="4">
        <f>TITRES_STAT!B378</f>
        <v>42548</v>
      </c>
      <c r="B375" s="2">
        <f>TITRES_STAT!C378</f>
        <v>12.8</v>
      </c>
      <c r="C375" s="2">
        <f>TITRES_STAT!D378</f>
        <v>4.6924999999999999</v>
      </c>
      <c r="D375" s="2">
        <f>TITRES_STAT!E378</f>
        <v>2829</v>
      </c>
      <c r="E375" s="2">
        <f t="shared" si="20"/>
        <v>443707</v>
      </c>
      <c r="F375" s="18" t="str">
        <f t="shared" si="23"/>
        <v>BULLISH</v>
      </c>
      <c r="G375" s="18" t="str">
        <f t="shared" si="22"/>
        <v>NEUTRAL</v>
      </c>
      <c r="H375" s="18" t="str">
        <f t="shared" si="21"/>
        <v>NEUTRAL</v>
      </c>
    </row>
    <row r="376" spans="1:8" ht="13.5" x14ac:dyDescent="0.25">
      <c r="A376" s="4">
        <f>TITRES_STAT!B379</f>
        <v>42549</v>
      </c>
      <c r="B376" s="2">
        <f>TITRES_STAT!C379</f>
        <v>12.79</v>
      </c>
      <c r="C376" s="2">
        <f>TITRES_STAT!D379</f>
        <v>4.6887999999999996</v>
      </c>
      <c r="D376" s="2">
        <f>TITRES_STAT!E379</f>
        <v>4508</v>
      </c>
      <c r="E376" s="2">
        <f t="shared" si="20"/>
        <v>439199</v>
      </c>
      <c r="F376" s="18" t="str">
        <f t="shared" si="23"/>
        <v>BEARISH</v>
      </c>
      <c r="G376" s="18" t="str">
        <f t="shared" si="22"/>
        <v>NEUTRAL</v>
      </c>
      <c r="H376" s="18" t="str">
        <f t="shared" si="21"/>
        <v>CONFIRMED BEARISH</v>
      </c>
    </row>
    <row r="377" spans="1:8" ht="13.5" x14ac:dyDescent="0.25">
      <c r="A377" s="4">
        <f>TITRES_STAT!B380</f>
        <v>42550</v>
      </c>
      <c r="B377" s="2">
        <f>TITRES_STAT!C380</f>
        <v>12.79</v>
      </c>
      <c r="C377" s="2">
        <f>TITRES_STAT!D380</f>
        <v>4.6887999999999996</v>
      </c>
      <c r="D377" s="2">
        <f>TITRES_STAT!E380</f>
        <v>500</v>
      </c>
      <c r="E377" s="2">
        <f t="shared" si="20"/>
        <v>439199</v>
      </c>
      <c r="F377" s="18" t="str">
        <f t="shared" si="23"/>
        <v>BEARISH</v>
      </c>
      <c r="G377" s="18" t="str">
        <f t="shared" si="22"/>
        <v>NEUTRAL</v>
      </c>
      <c r="H377" s="18" t="str">
        <f t="shared" si="21"/>
        <v>CONFIRMED BEARISH</v>
      </c>
    </row>
    <row r="378" spans="1:8" ht="13.5" x14ac:dyDescent="0.25">
      <c r="A378" s="4">
        <f>TITRES_STAT!B381</f>
        <v>42551</v>
      </c>
      <c r="B378" s="2">
        <f>TITRES_STAT!C381</f>
        <v>12.6</v>
      </c>
      <c r="C378" s="2">
        <f>TITRES_STAT!D381</f>
        <v>4.7877000000000001</v>
      </c>
      <c r="D378" s="2">
        <f>TITRES_STAT!E381</f>
        <v>760</v>
      </c>
      <c r="E378" s="2">
        <f t="shared" si="20"/>
        <v>438439</v>
      </c>
      <c r="F378" s="18" t="str">
        <f t="shared" si="23"/>
        <v>BEARISH</v>
      </c>
      <c r="G378" s="18" t="str">
        <f t="shared" si="22"/>
        <v>NEUTRAL</v>
      </c>
      <c r="H378" s="18" t="str">
        <f t="shared" si="21"/>
        <v>CONFIRMED BEARISH</v>
      </c>
    </row>
    <row r="379" spans="1:8" ht="13.5" x14ac:dyDescent="0.25">
      <c r="A379" s="4">
        <f>TITRES_STAT!B382</f>
        <v>42552</v>
      </c>
      <c r="B379" s="2">
        <f>TITRES_STAT!C382</f>
        <v>12.45</v>
      </c>
      <c r="C379" s="2">
        <f>TITRES_STAT!D382</f>
        <v>4.7306999999999997</v>
      </c>
      <c r="D379" s="2">
        <f>TITRES_STAT!E382</f>
        <v>765</v>
      </c>
      <c r="E379" s="2">
        <f t="shared" si="20"/>
        <v>437674</v>
      </c>
      <c r="F379" s="18" t="str">
        <f t="shared" si="23"/>
        <v>BEARISH</v>
      </c>
      <c r="G379" s="18" t="str">
        <f t="shared" si="22"/>
        <v>NEUTRAL</v>
      </c>
      <c r="H379" s="18" t="str">
        <f t="shared" si="21"/>
        <v>CONFIRMED BEARISH</v>
      </c>
    </row>
    <row r="380" spans="1:8" ht="13.5" x14ac:dyDescent="0.25">
      <c r="A380" s="4">
        <f>TITRES_STAT!B383</f>
        <v>42555</v>
      </c>
      <c r="B380" s="2">
        <f>TITRES_STAT!C383</f>
        <v>12.45</v>
      </c>
      <c r="C380" s="2">
        <f>TITRES_STAT!D383</f>
        <v>4.7306999999999997</v>
      </c>
      <c r="D380" s="2">
        <f>TITRES_STAT!E383</f>
        <v>101</v>
      </c>
      <c r="E380" s="2">
        <f t="shared" si="20"/>
        <v>437674</v>
      </c>
      <c r="F380" s="18" t="str">
        <f t="shared" si="23"/>
        <v>BEARISH</v>
      </c>
      <c r="G380" s="18" t="str">
        <f t="shared" si="22"/>
        <v>NEUTRAL</v>
      </c>
      <c r="H380" s="18" t="str">
        <f t="shared" si="21"/>
        <v>CONFIRMED BEARISH</v>
      </c>
    </row>
    <row r="381" spans="1:8" ht="13.5" x14ac:dyDescent="0.25">
      <c r="A381" s="4">
        <f>TITRES_STAT!B384</f>
        <v>42559</v>
      </c>
      <c r="B381" s="2">
        <f>TITRES_STAT!C384</f>
        <v>12.45</v>
      </c>
      <c r="C381" s="2">
        <f>TITRES_STAT!D384</f>
        <v>4.7306999999999997</v>
      </c>
      <c r="D381" s="2">
        <f>TITRES_STAT!E384</f>
        <v>19</v>
      </c>
      <c r="E381" s="2">
        <f t="shared" si="20"/>
        <v>437674</v>
      </c>
      <c r="F381" s="18" t="str">
        <f t="shared" si="23"/>
        <v>BEARISH</v>
      </c>
      <c r="G381" s="18" t="str">
        <f t="shared" si="22"/>
        <v>NEUTRAL</v>
      </c>
      <c r="H381" s="18" t="str">
        <f t="shared" si="21"/>
        <v>CONFIRMED BEARISH</v>
      </c>
    </row>
    <row r="382" spans="1:8" ht="13.5" x14ac:dyDescent="0.25">
      <c r="A382" s="4">
        <f>TITRES_STAT!B385</f>
        <v>42562</v>
      </c>
      <c r="B382" s="2">
        <f>TITRES_STAT!C385</f>
        <v>12.45</v>
      </c>
      <c r="C382" s="2">
        <f>TITRES_STAT!D385</f>
        <v>4.7306999999999997</v>
      </c>
      <c r="D382" s="2">
        <f>TITRES_STAT!E385</f>
        <v>1300</v>
      </c>
      <c r="E382" s="2">
        <f t="shared" si="20"/>
        <v>437674</v>
      </c>
      <c r="F382" s="18" t="str">
        <f t="shared" si="23"/>
        <v>BEARISH</v>
      </c>
      <c r="G382" s="18" t="str">
        <f t="shared" si="22"/>
        <v>NEUTRAL</v>
      </c>
      <c r="H382" s="18" t="str">
        <f t="shared" si="21"/>
        <v>CONFIRMED BEARISH</v>
      </c>
    </row>
    <row r="383" spans="1:8" ht="13.5" x14ac:dyDescent="0.25">
      <c r="A383" s="4">
        <f>TITRES_STAT!B386</f>
        <v>42563</v>
      </c>
      <c r="B383" s="2">
        <f>TITRES_STAT!C386</f>
        <v>12.45</v>
      </c>
      <c r="C383" s="2">
        <f>TITRES_STAT!D386</f>
        <v>4.7306999999999997</v>
      </c>
      <c r="D383" s="2">
        <f>TITRES_STAT!E386</f>
        <v>9707</v>
      </c>
      <c r="E383" s="2">
        <f t="shared" si="20"/>
        <v>437674</v>
      </c>
      <c r="F383" s="18" t="str">
        <f t="shared" si="23"/>
        <v>BEARISH</v>
      </c>
      <c r="G383" s="18" t="str">
        <f t="shared" si="22"/>
        <v>NEUTRAL</v>
      </c>
      <c r="H383" s="18" t="str">
        <f t="shared" si="21"/>
        <v>CONFIRMED BEARISH</v>
      </c>
    </row>
    <row r="384" spans="1:8" ht="13.5" x14ac:dyDescent="0.25">
      <c r="A384" s="4">
        <f>TITRES_STAT!B387</f>
        <v>42564</v>
      </c>
      <c r="B384" s="2">
        <f>TITRES_STAT!C387</f>
        <v>12.45</v>
      </c>
      <c r="C384" s="2">
        <f>TITRES_STAT!D387</f>
        <v>4.7306999999999997</v>
      </c>
      <c r="D384" s="2">
        <f>TITRES_STAT!E387</f>
        <v>0</v>
      </c>
      <c r="E384" s="2">
        <f t="shared" si="20"/>
        <v>437674</v>
      </c>
      <c r="F384" s="18" t="str">
        <f t="shared" si="23"/>
        <v>NEUTRAL</v>
      </c>
      <c r="G384" s="18" t="str">
        <f t="shared" si="22"/>
        <v>NEUTRAL</v>
      </c>
      <c r="H384" s="18" t="str">
        <f t="shared" si="21"/>
        <v>NEUTRAL</v>
      </c>
    </row>
    <row r="385" spans="1:8" ht="13.5" x14ac:dyDescent="0.25">
      <c r="A385" s="4">
        <f>TITRES_STAT!B388</f>
        <v>42565</v>
      </c>
      <c r="B385" s="2">
        <f>TITRES_STAT!C388</f>
        <v>12.43</v>
      </c>
      <c r="C385" s="2">
        <f>TITRES_STAT!D388</f>
        <v>4.7230999999999996</v>
      </c>
      <c r="D385" s="2">
        <f>TITRES_STAT!E388</f>
        <v>380</v>
      </c>
      <c r="E385" s="2">
        <f t="shared" si="20"/>
        <v>437294</v>
      </c>
      <c r="F385" s="18" t="str">
        <f t="shared" si="23"/>
        <v>BEARISH</v>
      </c>
      <c r="G385" s="18" t="str">
        <f t="shared" si="22"/>
        <v>NEUTRAL</v>
      </c>
      <c r="H385" s="18" t="str">
        <f t="shared" si="21"/>
        <v>CONFIRMED BEARISH</v>
      </c>
    </row>
    <row r="386" spans="1:8" ht="13.5" x14ac:dyDescent="0.25">
      <c r="A386" s="4">
        <f>TITRES_STAT!B389</f>
        <v>42566</v>
      </c>
      <c r="B386" s="2">
        <f>TITRES_STAT!C389</f>
        <v>12.45</v>
      </c>
      <c r="C386" s="2">
        <f>TITRES_STAT!D389</f>
        <v>4.7306999999999997</v>
      </c>
      <c r="D386" s="2">
        <f>TITRES_STAT!E389</f>
        <v>30000</v>
      </c>
      <c r="E386" s="2">
        <f t="shared" si="20"/>
        <v>467294</v>
      </c>
      <c r="F386" s="18" t="str">
        <f t="shared" si="23"/>
        <v>BULLISH</v>
      </c>
      <c r="G386" s="18" t="str">
        <f t="shared" si="22"/>
        <v>STRONG</v>
      </c>
      <c r="H386" s="18" t="str">
        <f t="shared" si="21"/>
        <v>NEUTRAL</v>
      </c>
    </row>
    <row r="387" spans="1:8" ht="13.5" x14ac:dyDescent="0.25">
      <c r="A387" s="4">
        <f>TITRES_STAT!B390</f>
        <v>42569</v>
      </c>
      <c r="B387" s="2">
        <f>TITRES_STAT!C390</f>
        <v>12.45</v>
      </c>
      <c r="C387" s="2">
        <f>TITRES_STAT!D390</f>
        <v>4.7306999999999997</v>
      </c>
      <c r="D387" s="2">
        <f>TITRES_STAT!E390</f>
        <v>34</v>
      </c>
      <c r="E387" s="2">
        <f t="shared" si="20"/>
        <v>467294</v>
      </c>
      <c r="F387" s="18" t="str">
        <f t="shared" si="23"/>
        <v>BULLISH</v>
      </c>
      <c r="G387" s="18" t="str">
        <f t="shared" si="22"/>
        <v>STRONG</v>
      </c>
      <c r="H387" s="18" t="str">
        <f t="shared" si="21"/>
        <v>NEUTRAL</v>
      </c>
    </row>
    <row r="388" spans="1:8" ht="13.5" x14ac:dyDescent="0.25">
      <c r="A388" s="4">
        <f>TITRES_STAT!B391</f>
        <v>42570</v>
      </c>
      <c r="B388" s="2">
        <f>TITRES_STAT!C391</f>
        <v>12.45</v>
      </c>
      <c r="C388" s="2">
        <f>TITRES_STAT!D391</f>
        <v>4.7306999999999997</v>
      </c>
      <c r="D388" s="2">
        <f>TITRES_STAT!E391</f>
        <v>16156</v>
      </c>
      <c r="E388" s="2">
        <f t="shared" ref="E388:E451" si="24">IF(B388&gt;B387, E387+D388, IF(B388&lt;B387, E387-D388, E387))</f>
        <v>467294</v>
      </c>
      <c r="F388" s="18" t="str">
        <f t="shared" si="23"/>
        <v>BULLISH</v>
      </c>
      <c r="G388" s="18" t="str">
        <f t="shared" si="22"/>
        <v>STRONG</v>
      </c>
      <c r="H388" s="18" t="str">
        <f t="shared" si="21"/>
        <v>NEUTRAL</v>
      </c>
    </row>
    <row r="389" spans="1:8" ht="13.5" x14ac:dyDescent="0.25">
      <c r="A389" s="4">
        <f>TITRES_STAT!B392</f>
        <v>42571</v>
      </c>
      <c r="B389" s="2">
        <f>TITRES_STAT!C392</f>
        <v>12.4</v>
      </c>
      <c r="C389" s="2">
        <f>TITRES_STAT!D392</f>
        <v>4.7117000000000004</v>
      </c>
      <c r="D389" s="2">
        <f>TITRES_STAT!E392</f>
        <v>390</v>
      </c>
      <c r="E389" s="2">
        <f t="shared" si="24"/>
        <v>466904</v>
      </c>
      <c r="F389" s="18" t="str">
        <f t="shared" si="23"/>
        <v>BULLISH</v>
      </c>
      <c r="G389" s="18" t="str">
        <f t="shared" si="22"/>
        <v>STRONG</v>
      </c>
      <c r="H389" s="18" t="str">
        <f t="shared" si="21"/>
        <v>BULLISH DIVERGENCE</v>
      </c>
    </row>
    <row r="390" spans="1:8" ht="13.5" x14ac:dyDescent="0.25">
      <c r="A390" s="4">
        <f>TITRES_STAT!B393</f>
        <v>42572</v>
      </c>
      <c r="B390" s="2">
        <f>TITRES_STAT!C393</f>
        <v>12.4</v>
      </c>
      <c r="C390" s="2">
        <f>TITRES_STAT!D393</f>
        <v>4.7117000000000004</v>
      </c>
      <c r="D390" s="2">
        <f>TITRES_STAT!E393</f>
        <v>4182</v>
      </c>
      <c r="E390" s="2">
        <f t="shared" si="24"/>
        <v>466904</v>
      </c>
      <c r="F390" s="18" t="str">
        <f t="shared" si="23"/>
        <v>BULLISH</v>
      </c>
      <c r="G390" s="18" t="str">
        <f t="shared" si="22"/>
        <v>STRONG</v>
      </c>
      <c r="H390" s="18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BULLISH DIVERGENCE</v>
      </c>
    </row>
    <row r="391" spans="1:8" ht="13.5" x14ac:dyDescent="0.25">
      <c r="A391" s="4">
        <f>TITRES_STAT!B394</f>
        <v>42573</v>
      </c>
      <c r="B391" s="2">
        <f>TITRES_STAT!C394</f>
        <v>12.4</v>
      </c>
      <c r="C391" s="2">
        <f>TITRES_STAT!D394</f>
        <v>4.7117000000000004</v>
      </c>
      <c r="D391" s="2">
        <f>TITRES_STAT!E394</f>
        <v>1473</v>
      </c>
      <c r="E391" s="2">
        <f t="shared" si="24"/>
        <v>466904</v>
      </c>
      <c r="F391" s="18" t="str">
        <f t="shared" si="23"/>
        <v>BEARISH</v>
      </c>
      <c r="G391" s="18" t="str">
        <f t="shared" ref="G391:G454" si="26">IF((E391-E386)/E386 &gt; 0.02, "STRONG",
 IF((E391-E386)/E386 &lt; -0.02, "WEAK", "NEUTRAL"))</f>
        <v>NEUTRAL</v>
      </c>
      <c r="H391" s="18" t="str">
        <f t="shared" si="25"/>
        <v>CONFIRMED BEARISH</v>
      </c>
    </row>
    <row r="392" spans="1:8" ht="13.5" x14ac:dyDescent="0.25">
      <c r="A392" s="4">
        <f>TITRES_STAT!B395</f>
        <v>42577</v>
      </c>
      <c r="B392" s="2">
        <f>TITRES_STAT!C395</f>
        <v>12.39</v>
      </c>
      <c r="C392" s="2">
        <f>TITRES_STAT!D395</f>
        <v>4.7079000000000004</v>
      </c>
      <c r="D392" s="2">
        <f>TITRES_STAT!E395</f>
        <v>5270</v>
      </c>
      <c r="E392" s="2">
        <f t="shared" si="24"/>
        <v>461634</v>
      </c>
      <c r="F392" s="18" t="str">
        <f t="shared" ref="F392:F455" si="27">IF(E392&gt;E387,"BULLISH",IF(E392&lt;E387,"BEARISH","NEUTRAL"))</f>
        <v>BEARISH</v>
      </c>
      <c r="G392" s="18" t="str">
        <f t="shared" si="26"/>
        <v>NEUTRAL</v>
      </c>
      <c r="H392" s="18" t="str">
        <f t="shared" si="25"/>
        <v>CONFIRMED BEARISH</v>
      </c>
    </row>
    <row r="393" spans="1:8" ht="13.5" x14ac:dyDescent="0.25">
      <c r="A393" s="4">
        <f>TITRES_STAT!B396</f>
        <v>42578</v>
      </c>
      <c r="B393" s="2">
        <f>TITRES_STAT!C396</f>
        <v>12.3</v>
      </c>
      <c r="C393" s="2">
        <f>TITRES_STAT!D396</f>
        <v>4.6737000000000002</v>
      </c>
      <c r="D393" s="2">
        <f>TITRES_STAT!E396</f>
        <v>7720</v>
      </c>
      <c r="E393" s="2">
        <f t="shared" si="24"/>
        <v>453914</v>
      </c>
      <c r="F393" s="18" t="str">
        <f t="shared" si="27"/>
        <v>BEARISH</v>
      </c>
      <c r="G393" s="18" t="str">
        <f t="shared" si="26"/>
        <v>WEAK</v>
      </c>
      <c r="H393" s="18" t="str">
        <f t="shared" si="25"/>
        <v>CONFIRMED BEARISH</v>
      </c>
    </row>
    <row r="394" spans="1:8" ht="13.5" x14ac:dyDescent="0.25">
      <c r="A394" s="4">
        <f>TITRES_STAT!B397</f>
        <v>42579</v>
      </c>
      <c r="B394" s="2">
        <f>TITRES_STAT!C397</f>
        <v>12.4</v>
      </c>
      <c r="C394" s="2">
        <f>TITRES_STAT!D397</f>
        <v>4.7117000000000004</v>
      </c>
      <c r="D394" s="2">
        <f>TITRES_STAT!E397</f>
        <v>22110</v>
      </c>
      <c r="E394" s="2">
        <f t="shared" si="24"/>
        <v>476024</v>
      </c>
      <c r="F394" s="18" t="str">
        <f t="shared" si="27"/>
        <v>BULLISH</v>
      </c>
      <c r="G394" s="18" t="str">
        <f t="shared" si="26"/>
        <v>NEUTRAL</v>
      </c>
      <c r="H394" s="18" t="str">
        <f t="shared" si="25"/>
        <v>NEUTRAL</v>
      </c>
    </row>
    <row r="395" spans="1:8" ht="13.5" x14ac:dyDescent="0.25">
      <c r="A395" s="4">
        <f>TITRES_STAT!B398</f>
        <v>42580</v>
      </c>
      <c r="B395" s="2">
        <f>TITRES_STAT!C398</f>
        <v>12.6</v>
      </c>
      <c r="C395" s="2">
        <f>TITRES_STAT!D398</f>
        <v>4.7877000000000001</v>
      </c>
      <c r="D395" s="2">
        <f>TITRES_STAT!E398</f>
        <v>50</v>
      </c>
      <c r="E395" s="2">
        <f t="shared" si="24"/>
        <v>476074</v>
      </c>
      <c r="F395" s="18" t="str">
        <f t="shared" si="27"/>
        <v>BULLISH</v>
      </c>
      <c r="G395" s="18" t="str">
        <f t="shared" si="26"/>
        <v>NEUTRAL</v>
      </c>
      <c r="H395" s="18" t="str">
        <f t="shared" si="25"/>
        <v>CONFIRMED BULLISH</v>
      </c>
    </row>
    <row r="396" spans="1:8" ht="13.5" x14ac:dyDescent="0.25">
      <c r="A396" s="4">
        <f>TITRES_STAT!B399</f>
        <v>42583</v>
      </c>
      <c r="B396" s="2">
        <f>TITRES_STAT!C399</f>
        <v>12.5</v>
      </c>
      <c r="C396" s="2">
        <f>TITRES_STAT!D399</f>
        <v>4.7496999999999998</v>
      </c>
      <c r="D396" s="2">
        <f>TITRES_STAT!E399</f>
        <v>774</v>
      </c>
      <c r="E396" s="2">
        <f t="shared" si="24"/>
        <v>475300</v>
      </c>
      <c r="F396" s="18" t="str">
        <f t="shared" si="27"/>
        <v>BULLISH</v>
      </c>
      <c r="G396" s="18" t="str">
        <f t="shared" si="26"/>
        <v>NEUTRAL</v>
      </c>
      <c r="H396" s="18" t="str">
        <f t="shared" si="25"/>
        <v>CONFIRMED BULLISH</v>
      </c>
    </row>
    <row r="397" spans="1:8" ht="13.5" x14ac:dyDescent="0.25">
      <c r="A397" s="4">
        <f>TITRES_STAT!B400</f>
        <v>42584</v>
      </c>
      <c r="B397" s="2">
        <f>TITRES_STAT!C400</f>
        <v>12.5</v>
      </c>
      <c r="C397" s="2">
        <f>TITRES_STAT!D400</f>
        <v>4.7496999999999998</v>
      </c>
      <c r="D397" s="2">
        <f>TITRES_STAT!E400</f>
        <v>2357</v>
      </c>
      <c r="E397" s="2">
        <f t="shared" si="24"/>
        <v>475300</v>
      </c>
      <c r="F397" s="18" t="str">
        <f t="shared" si="27"/>
        <v>BULLISH</v>
      </c>
      <c r="G397" s="18" t="str">
        <f t="shared" si="26"/>
        <v>STRONG</v>
      </c>
      <c r="H397" s="18" t="str">
        <f t="shared" si="25"/>
        <v>CONFIRMED BULLISH</v>
      </c>
    </row>
    <row r="398" spans="1:8" ht="13.5" x14ac:dyDescent="0.25">
      <c r="A398" s="4">
        <f>TITRES_STAT!B401</f>
        <v>42585</v>
      </c>
      <c r="B398" s="2">
        <f>TITRES_STAT!C401</f>
        <v>12.5</v>
      </c>
      <c r="C398" s="2">
        <f>TITRES_STAT!D401</f>
        <v>4.7496999999999998</v>
      </c>
      <c r="D398" s="2">
        <f>TITRES_STAT!E401</f>
        <v>7422</v>
      </c>
      <c r="E398" s="2">
        <f t="shared" si="24"/>
        <v>475300</v>
      </c>
      <c r="F398" s="18" t="str">
        <f t="shared" si="27"/>
        <v>BULLISH</v>
      </c>
      <c r="G398" s="18" t="str">
        <f t="shared" si="26"/>
        <v>STRONG</v>
      </c>
      <c r="H398" s="18" t="str">
        <f t="shared" si="25"/>
        <v>CONFIRMED BULLISH</v>
      </c>
    </row>
    <row r="399" spans="1:8" ht="13.5" x14ac:dyDescent="0.25">
      <c r="A399" s="4">
        <f>TITRES_STAT!B402</f>
        <v>42586</v>
      </c>
      <c r="B399" s="2">
        <f>TITRES_STAT!C402</f>
        <v>12.5</v>
      </c>
      <c r="C399" s="2">
        <f>TITRES_STAT!D402</f>
        <v>4.7496999999999998</v>
      </c>
      <c r="D399" s="2">
        <f>TITRES_STAT!E402</f>
        <v>126</v>
      </c>
      <c r="E399" s="2">
        <f t="shared" si="24"/>
        <v>475300</v>
      </c>
      <c r="F399" s="18" t="str">
        <f t="shared" si="27"/>
        <v>BEARISH</v>
      </c>
      <c r="G399" s="18" t="str">
        <f t="shared" si="26"/>
        <v>NEUTRAL</v>
      </c>
      <c r="H399" s="18" t="str">
        <f t="shared" si="25"/>
        <v>BEARISH DIVERGENCE</v>
      </c>
    </row>
    <row r="400" spans="1:8" ht="13.5" x14ac:dyDescent="0.25">
      <c r="A400" s="4">
        <f>TITRES_STAT!B403</f>
        <v>42587</v>
      </c>
      <c r="B400" s="2">
        <f>TITRES_STAT!C403</f>
        <v>12.43</v>
      </c>
      <c r="C400" s="2">
        <f>TITRES_STAT!D403</f>
        <v>4.7230999999999996</v>
      </c>
      <c r="D400" s="2">
        <f>TITRES_STAT!E403</f>
        <v>8848</v>
      </c>
      <c r="E400" s="2">
        <f t="shared" si="24"/>
        <v>466452</v>
      </c>
      <c r="F400" s="18" t="str">
        <f t="shared" si="27"/>
        <v>BEARISH</v>
      </c>
      <c r="G400" s="18" t="str">
        <f t="shared" si="26"/>
        <v>WEAK</v>
      </c>
      <c r="H400" s="18" t="str">
        <f t="shared" si="25"/>
        <v>CONFIRMED BEARISH</v>
      </c>
    </row>
    <row r="401" spans="1:8" ht="13.5" x14ac:dyDescent="0.25">
      <c r="A401" s="4">
        <f>TITRES_STAT!B404</f>
        <v>42590</v>
      </c>
      <c r="B401" s="2">
        <f>TITRES_STAT!C404</f>
        <v>12.42</v>
      </c>
      <c r="C401" s="2">
        <f>TITRES_STAT!D404</f>
        <v>4.7192999999999996</v>
      </c>
      <c r="D401" s="2">
        <f>TITRES_STAT!E404</f>
        <v>992</v>
      </c>
      <c r="E401" s="2">
        <f t="shared" si="24"/>
        <v>465460</v>
      </c>
      <c r="F401" s="18" t="str">
        <f t="shared" si="27"/>
        <v>BEARISH</v>
      </c>
      <c r="G401" s="18" t="str">
        <f t="shared" si="26"/>
        <v>WEAK</v>
      </c>
      <c r="H401" s="18" t="str">
        <f t="shared" si="25"/>
        <v>CONFIRMED BEARISH</v>
      </c>
    </row>
    <row r="402" spans="1:8" ht="13.5" x14ac:dyDescent="0.25">
      <c r="A402" s="4">
        <f>TITRES_STAT!B405</f>
        <v>42591</v>
      </c>
      <c r="B402" s="2">
        <f>TITRES_STAT!C405</f>
        <v>12.42</v>
      </c>
      <c r="C402" s="2">
        <f>TITRES_STAT!D405</f>
        <v>4.7192999999999996</v>
      </c>
      <c r="D402" s="2">
        <f>TITRES_STAT!E405</f>
        <v>992</v>
      </c>
      <c r="E402" s="2">
        <f t="shared" si="24"/>
        <v>465460</v>
      </c>
      <c r="F402" s="18" t="str">
        <f t="shared" si="27"/>
        <v>BEARISH</v>
      </c>
      <c r="G402" s="18" t="str">
        <f t="shared" si="26"/>
        <v>WEAK</v>
      </c>
      <c r="H402" s="18" t="str">
        <f t="shared" si="25"/>
        <v>CONFIRMED BEARISH</v>
      </c>
    </row>
    <row r="403" spans="1:8" ht="13.5" x14ac:dyDescent="0.25">
      <c r="A403" s="4">
        <f>TITRES_STAT!B406</f>
        <v>42592</v>
      </c>
      <c r="B403" s="2">
        <f>TITRES_STAT!C406</f>
        <v>12.42</v>
      </c>
      <c r="C403" s="2">
        <f>TITRES_STAT!D406</f>
        <v>4.7192999999999996</v>
      </c>
      <c r="D403" s="2">
        <f>TITRES_STAT!E406</f>
        <v>0</v>
      </c>
      <c r="E403" s="2">
        <f t="shared" si="24"/>
        <v>465460</v>
      </c>
      <c r="F403" s="18" t="str">
        <f t="shared" si="27"/>
        <v>BEARISH</v>
      </c>
      <c r="G403" s="18" t="str">
        <f t="shared" si="26"/>
        <v>WEAK</v>
      </c>
      <c r="H403" s="18" t="str">
        <f t="shared" si="25"/>
        <v>CONFIRMED BEARISH</v>
      </c>
    </row>
    <row r="404" spans="1:8" ht="13.5" x14ac:dyDescent="0.25">
      <c r="A404" s="4">
        <f>TITRES_STAT!B407</f>
        <v>42593</v>
      </c>
      <c r="B404" s="2">
        <f>TITRES_STAT!C407</f>
        <v>12.5</v>
      </c>
      <c r="C404" s="2">
        <f>TITRES_STAT!D407</f>
        <v>4.7496999999999998</v>
      </c>
      <c r="D404" s="2">
        <f>TITRES_STAT!E407</f>
        <v>3263</v>
      </c>
      <c r="E404" s="2">
        <f t="shared" si="24"/>
        <v>468723</v>
      </c>
      <c r="F404" s="18" t="str">
        <f t="shared" si="27"/>
        <v>BEARISH</v>
      </c>
      <c r="G404" s="18" t="str">
        <f t="shared" si="26"/>
        <v>NEUTRAL</v>
      </c>
      <c r="H404" s="18" t="str">
        <f t="shared" si="25"/>
        <v>NEUTRAL</v>
      </c>
    </row>
    <row r="405" spans="1:8" ht="13.5" x14ac:dyDescent="0.25">
      <c r="A405" s="4">
        <f>TITRES_STAT!B408</f>
        <v>42594</v>
      </c>
      <c r="B405" s="2">
        <f>TITRES_STAT!C408</f>
        <v>12.5</v>
      </c>
      <c r="C405" s="2">
        <f>TITRES_STAT!D408</f>
        <v>4.7496999999999998</v>
      </c>
      <c r="D405" s="2">
        <f>TITRES_STAT!E408</f>
        <v>98</v>
      </c>
      <c r="E405" s="2">
        <f t="shared" si="24"/>
        <v>468723</v>
      </c>
      <c r="F405" s="18" t="str">
        <f t="shared" si="27"/>
        <v>BULLISH</v>
      </c>
      <c r="G405" s="18" t="str">
        <f t="shared" si="26"/>
        <v>NEUTRAL</v>
      </c>
      <c r="H405" s="18" t="str">
        <f t="shared" si="25"/>
        <v>CONFIRMED BULLISH</v>
      </c>
    </row>
    <row r="406" spans="1:8" ht="13.5" x14ac:dyDescent="0.25">
      <c r="A406" s="4">
        <f>TITRES_STAT!B409</f>
        <v>42597</v>
      </c>
      <c r="B406" s="2">
        <f>TITRES_STAT!C409</f>
        <v>12.5</v>
      </c>
      <c r="C406" s="2">
        <f>TITRES_STAT!D409</f>
        <v>4.7496999999999998</v>
      </c>
      <c r="D406" s="2">
        <f>TITRES_STAT!E409</f>
        <v>0</v>
      </c>
      <c r="E406" s="2">
        <f t="shared" si="24"/>
        <v>468723</v>
      </c>
      <c r="F406" s="18" t="str">
        <f t="shared" si="27"/>
        <v>BULLISH</v>
      </c>
      <c r="G406" s="18" t="str">
        <f t="shared" si="26"/>
        <v>NEUTRAL</v>
      </c>
      <c r="H406" s="18" t="str">
        <f t="shared" si="25"/>
        <v>CONFIRMED BULLISH</v>
      </c>
    </row>
    <row r="407" spans="1:8" ht="13.5" x14ac:dyDescent="0.25">
      <c r="A407" s="4">
        <f>TITRES_STAT!B410</f>
        <v>42598</v>
      </c>
      <c r="B407" s="2">
        <f>TITRES_STAT!C410</f>
        <v>12.5</v>
      </c>
      <c r="C407" s="2">
        <f>TITRES_STAT!D410</f>
        <v>4.7496999999999998</v>
      </c>
      <c r="D407" s="2">
        <f>TITRES_STAT!E410</f>
        <v>0</v>
      </c>
      <c r="E407" s="2">
        <f t="shared" si="24"/>
        <v>468723</v>
      </c>
      <c r="F407" s="18" t="str">
        <f t="shared" si="27"/>
        <v>BULLISH</v>
      </c>
      <c r="G407" s="18" t="str">
        <f t="shared" si="26"/>
        <v>NEUTRAL</v>
      </c>
      <c r="H407" s="18" t="str">
        <f t="shared" si="25"/>
        <v>CONFIRMED BULLISH</v>
      </c>
    </row>
    <row r="408" spans="1:8" ht="13.5" x14ac:dyDescent="0.25">
      <c r="A408" s="4">
        <f>TITRES_STAT!B411</f>
        <v>42599</v>
      </c>
      <c r="B408" s="2">
        <f>TITRES_STAT!C411</f>
        <v>12.5</v>
      </c>
      <c r="C408" s="2">
        <f>TITRES_STAT!D411</f>
        <v>4.7496999999999998</v>
      </c>
      <c r="D408" s="2">
        <f>TITRES_STAT!E411</f>
        <v>26172</v>
      </c>
      <c r="E408" s="2">
        <f t="shared" si="24"/>
        <v>468723</v>
      </c>
      <c r="F408" s="18" t="str">
        <f t="shared" si="27"/>
        <v>BULLISH</v>
      </c>
      <c r="G408" s="18" t="str">
        <f t="shared" si="26"/>
        <v>NEUTRAL</v>
      </c>
      <c r="H408" s="18" t="str">
        <f t="shared" si="25"/>
        <v>CONFIRMED BULLISH</v>
      </c>
    </row>
    <row r="409" spans="1:8" ht="13.5" x14ac:dyDescent="0.25">
      <c r="A409" s="4">
        <f>TITRES_STAT!B412</f>
        <v>42600</v>
      </c>
      <c r="B409" s="2">
        <f>TITRES_STAT!C412</f>
        <v>12.5</v>
      </c>
      <c r="C409" s="2">
        <f>TITRES_STAT!D412</f>
        <v>4.7496999999999998</v>
      </c>
      <c r="D409" s="2">
        <f>TITRES_STAT!E412</f>
        <v>24721</v>
      </c>
      <c r="E409" s="2">
        <f t="shared" si="24"/>
        <v>468723</v>
      </c>
      <c r="F409" s="18" t="str">
        <f t="shared" si="27"/>
        <v>NEUTRAL</v>
      </c>
      <c r="G409" s="18" t="str">
        <f t="shared" si="26"/>
        <v>NEUTRAL</v>
      </c>
      <c r="H409" s="18" t="str">
        <f t="shared" si="25"/>
        <v>NEUTRAL</v>
      </c>
    </row>
    <row r="410" spans="1:8" ht="13.5" x14ac:dyDescent="0.25">
      <c r="A410" s="4">
        <f>TITRES_STAT!B413</f>
        <v>42601</v>
      </c>
      <c r="B410" s="2">
        <f>TITRES_STAT!C413</f>
        <v>12.7</v>
      </c>
      <c r="C410" s="2">
        <f>TITRES_STAT!D413</f>
        <v>4.8257000000000003</v>
      </c>
      <c r="D410" s="2">
        <f>TITRES_STAT!E413</f>
        <v>1559</v>
      </c>
      <c r="E410" s="2">
        <f t="shared" si="24"/>
        <v>470282</v>
      </c>
      <c r="F410" s="18" t="str">
        <f t="shared" si="27"/>
        <v>BULLISH</v>
      </c>
      <c r="G410" s="18" t="str">
        <f t="shared" si="26"/>
        <v>NEUTRAL</v>
      </c>
      <c r="H410" s="18" t="str">
        <f t="shared" si="25"/>
        <v>CONFIRMED BULLISH</v>
      </c>
    </row>
    <row r="411" spans="1:8" ht="13.5" x14ac:dyDescent="0.25">
      <c r="A411" s="4">
        <f>TITRES_STAT!B414</f>
        <v>42604</v>
      </c>
      <c r="B411" s="2">
        <f>TITRES_STAT!C414</f>
        <v>12.5</v>
      </c>
      <c r="C411" s="2">
        <f>TITRES_STAT!D414</f>
        <v>4.7496999999999998</v>
      </c>
      <c r="D411" s="2">
        <f>TITRES_STAT!E414</f>
        <v>316</v>
      </c>
      <c r="E411" s="2">
        <f t="shared" si="24"/>
        <v>469966</v>
      </c>
      <c r="F411" s="18" t="str">
        <f t="shared" si="27"/>
        <v>BULLISH</v>
      </c>
      <c r="G411" s="18" t="str">
        <f t="shared" si="26"/>
        <v>NEUTRAL</v>
      </c>
      <c r="H411" s="18" t="str">
        <f t="shared" si="25"/>
        <v>NEUTRAL</v>
      </c>
    </row>
    <row r="412" spans="1:8" ht="13.5" x14ac:dyDescent="0.25">
      <c r="A412" s="4">
        <f>TITRES_STAT!B415</f>
        <v>42605</v>
      </c>
      <c r="B412" s="2">
        <f>TITRES_STAT!C415</f>
        <v>12.5</v>
      </c>
      <c r="C412" s="2">
        <f>TITRES_STAT!D415</f>
        <v>4.7496999999999998</v>
      </c>
      <c r="D412" s="2">
        <f>TITRES_STAT!E415</f>
        <v>11904</v>
      </c>
      <c r="E412" s="2">
        <f t="shared" si="24"/>
        <v>469966</v>
      </c>
      <c r="F412" s="18" t="str">
        <f t="shared" si="27"/>
        <v>BULLISH</v>
      </c>
      <c r="G412" s="18" t="str">
        <f t="shared" si="26"/>
        <v>NEUTRAL</v>
      </c>
      <c r="H412" s="18" t="str">
        <f t="shared" si="25"/>
        <v>NEUTRAL</v>
      </c>
    </row>
    <row r="413" spans="1:8" ht="13.5" x14ac:dyDescent="0.25">
      <c r="A413" s="4">
        <f>TITRES_STAT!B416</f>
        <v>42606</v>
      </c>
      <c r="B413" s="2">
        <f>TITRES_STAT!C416</f>
        <v>12.5</v>
      </c>
      <c r="C413" s="2">
        <f>TITRES_STAT!D416</f>
        <v>4.7496999999999998</v>
      </c>
      <c r="D413" s="2">
        <f>TITRES_STAT!E416</f>
        <v>0</v>
      </c>
      <c r="E413" s="2">
        <f t="shared" si="24"/>
        <v>469966</v>
      </c>
      <c r="F413" s="18" t="str">
        <f t="shared" si="27"/>
        <v>BULLISH</v>
      </c>
      <c r="G413" s="18" t="str">
        <f t="shared" si="26"/>
        <v>NEUTRAL</v>
      </c>
      <c r="H413" s="18" t="str">
        <f t="shared" si="25"/>
        <v>NEUTRAL</v>
      </c>
    </row>
    <row r="414" spans="1:8" ht="13.5" x14ac:dyDescent="0.25">
      <c r="A414" s="4">
        <f>TITRES_STAT!B417</f>
        <v>42607</v>
      </c>
      <c r="B414" s="2">
        <f>TITRES_STAT!C417</f>
        <v>12.6</v>
      </c>
      <c r="C414" s="2">
        <f>TITRES_STAT!D417</f>
        <v>4.7877000000000001</v>
      </c>
      <c r="D414" s="2">
        <f>TITRES_STAT!E417</f>
        <v>13</v>
      </c>
      <c r="E414" s="2">
        <f t="shared" si="24"/>
        <v>469979</v>
      </c>
      <c r="F414" s="18" t="str">
        <f t="shared" si="27"/>
        <v>BULLISH</v>
      </c>
      <c r="G414" s="18" t="str">
        <f t="shared" si="26"/>
        <v>NEUTRAL</v>
      </c>
      <c r="H414" s="18" t="str">
        <f t="shared" si="25"/>
        <v>CONFIRMED BULLISH</v>
      </c>
    </row>
    <row r="415" spans="1:8" ht="13.5" x14ac:dyDescent="0.25">
      <c r="A415" s="4">
        <f>TITRES_STAT!B418</f>
        <v>42608</v>
      </c>
      <c r="B415" s="2">
        <f>TITRES_STAT!C418</f>
        <v>12.5</v>
      </c>
      <c r="C415" s="2">
        <f>TITRES_STAT!D418</f>
        <v>4.7496999999999998</v>
      </c>
      <c r="D415" s="2">
        <f>TITRES_STAT!E418</f>
        <v>5100</v>
      </c>
      <c r="E415" s="2">
        <f t="shared" si="24"/>
        <v>464879</v>
      </c>
      <c r="F415" s="18" t="str">
        <f t="shared" si="27"/>
        <v>BEARISH</v>
      </c>
      <c r="G415" s="18" t="str">
        <f t="shared" si="26"/>
        <v>NEUTRAL</v>
      </c>
      <c r="H415" s="18" t="str">
        <f t="shared" si="25"/>
        <v>CONFIRMED BEARISH</v>
      </c>
    </row>
    <row r="416" spans="1:8" ht="13.5" x14ac:dyDescent="0.25">
      <c r="A416" s="4">
        <f>TITRES_STAT!B419</f>
        <v>42611</v>
      </c>
      <c r="B416" s="2">
        <f>TITRES_STAT!C419</f>
        <v>12.5</v>
      </c>
      <c r="C416" s="2">
        <f>TITRES_STAT!D419</f>
        <v>4.7496999999999998</v>
      </c>
      <c r="D416" s="2">
        <f>TITRES_STAT!E419</f>
        <v>0</v>
      </c>
      <c r="E416" s="2">
        <f t="shared" si="24"/>
        <v>464879</v>
      </c>
      <c r="F416" s="18" t="str">
        <f t="shared" si="27"/>
        <v>BEARISH</v>
      </c>
      <c r="G416" s="18" t="str">
        <f t="shared" si="26"/>
        <v>NEUTRAL</v>
      </c>
      <c r="H416" s="18" t="str">
        <f t="shared" si="25"/>
        <v>NEUTRAL</v>
      </c>
    </row>
    <row r="417" spans="1:8" ht="13.5" x14ac:dyDescent="0.25">
      <c r="A417" s="4">
        <f>TITRES_STAT!B420</f>
        <v>42612</v>
      </c>
      <c r="B417" s="2">
        <f>TITRES_STAT!C420</f>
        <v>12.59</v>
      </c>
      <c r="C417" s="2">
        <f>TITRES_STAT!D420</f>
        <v>4.7839</v>
      </c>
      <c r="D417" s="2">
        <f>TITRES_STAT!E420</f>
        <v>1110</v>
      </c>
      <c r="E417" s="2">
        <f t="shared" si="24"/>
        <v>465989</v>
      </c>
      <c r="F417" s="18" t="str">
        <f t="shared" si="27"/>
        <v>BEARISH</v>
      </c>
      <c r="G417" s="18" t="str">
        <f t="shared" si="26"/>
        <v>NEUTRAL</v>
      </c>
      <c r="H417" s="18" t="str">
        <f t="shared" si="25"/>
        <v>BEARISH DIVERGENCE</v>
      </c>
    </row>
    <row r="418" spans="1:8" ht="13.5" x14ac:dyDescent="0.25">
      <c r="A418" s="4">
        <f>TITRES_STAT!B421</f>
        <v>42613</v>
      </c>
      <c r="B418" s="2">
        <f>TITRES_STAT!C421</f>
        <v>12.59</v>
      </c>
      <c r="C418" s="2">
        <f>TITRES_STAT!D421</f>
        <v>4.7839</v>
      </c>
      <c r="D418" s="2">
        <f>TITRES_STAT!E421</f>
        <v>0</v>
      </c>
      <c r="E418" s="2">
        <f t="shared" si="24"/>
        <v>465989</v>
      </c>
      <c r="F418" s="18" t="str">
        <f t="shared" si="27"/>
        <v>BEARISH</v>
      </c>
      <c r="G418" s="18" t="str">
        <f t="shared" si="26"/>
        <v>NEUTRAL</v>
      </c>
      <c r="H418" s="18" t="str">
        <f t="shared" si="25"/>
        <v>BEARISH DIVERGENCE</v>
      </c>
    </row>
    <row r="419" spans="1:8" ht="13.5" x14ac:dyDescent="0.25">
      <c r="A419" s="4">
        <f>TITRES_STAT!B422</f>
        <v>42614</v>
      </c>
      <c r="B419" s="2">
        <f>TITRES_STAT!C422</f>
        <v>12.5</v>
      </c>
      <c r="C419" s="2">
        <f>TITRES_STAT!D422</f>
        <v>4.7496999999999998</v>
      </c>
      <c r="D419" s="2">
        <f>TITRES_STAT!E422</f>
        <v>990</v>
      </c>
      <c r="E419" s="2">
        <f t="shared" si="24"/>
        <v>464999</v>
      </c>
      <c r="F419" s="18" t="str">
        <f t="shared" si="27"/>
        <v>BEARISH</v>
      </c>
      <c r="G419" s="18" t="str">
        <f t="shared" si="26"/>
        <v>NEUTRAL</v>
      </c>
      <c r="H419" s="18" t="str">
        <f t="shared" si="25"/>
        <v>CONFIRMED BEARISH</v>
      </c>
    </row>
    <row r="420" spans="1:8" ht="13.5" x14ac:dyDescent="0.25">
      <c r="A420" s="4">
        <f>TITRES_STAT!B423</f>
        <v>42615</v>
      </c>
      <c r="B420" s="2">
        <f>TITRES_STAT!C423</f>
        <v>12.5</v>
      </c>
      <c r="C420" s="2">
        <f>TITRES_STAT!D423</f>
        <v>4.7496999999999998</v>
      </c>
      <c r="D420" s="2">
        <f>TITRES_STAT!E423</f>
        <v>3430</v>
      </c>
      <c r="E420" s="2">
        <f t="shared" si="24"/>
        <v>464999</v>
      </c>
      <c r="F420" s="18" t="str">
        <f t="shared" si="27"/>
        <v>BULLISH</v>
      </c>
      <c r="G420" s="18" t="str">
        <f t="shared" si="26"/>
        <v>NEUTRAL</v>
      </c>
      <c r="H420" s="18" t="str">
        <f t="shared" si="25"/>
        <v>NEUTRAL</v>
      </c>
    </row>
    <row r="421" spans="1:8" ht="13.5" x14ac:dyDescent="0.25">
      <c r="A421" s="4">
        <f>TITRES_STAT!B424</f>
        <v>42618</v>
      </c>
      <c r="B421" s="2">
        <f>TITRES_STAT!C424</f>
        <v>12.22</v>
      </c>
      <c r="C421" s="2">
        <f>TITRES_STAT!D424</f>
        <v>4.6433</v>
      </c>
      <c r="D421" s="2">
        <f>TITRES_STAT!E424</f>
        <v>12842</v>
      </c>
      <c r="E421" s="2">
        <f t="shared" si="24"/>
        <v>452157</v>
      </c>
      <c r="F421" s="18" t="str">
        <f t="shared" si="27"/>
        <v>BEARISH</v>
      </c>
      <c r="G421" s="18" t="str">
        <f t="shared" si="26"/>
        <v>WEAK</v>
      </c>
      <c r="H421" s="18" t="str">
        <f t="shared" si="25"/>
        <v>CONFIRMED BEARISH</v>
      </c>
    </row>
    <row r="422" spans="1:8" ht="13.5" x14ac:dyDescent="0.25">
      <c r="A422" s="4">
        <f>TITRES_STAT!B425</f>
        <v>42619</v>
      </c>
      <c r="B422" s="2">
        <f>TITRES_STAT!C425</f>
        <v>12.38</v>
      </c>
      <c r="C422" s="2">
        <f>TITRES_STAT!D425</f>
        <v>4.7041000000000004</v>
      </c>
      <c r="D422" s="2">
        <f>TITRES_STAT!E425</f>
        <v>1205</v>
      </c>
      <c r="E422" s="2">
        <f t="shared" si="24"/>
        <v>453362</v>
      </c>
      <c r="F422" s="18" t="str">
        <f t="shared" si="27"/>
        <v>BEARISH</v>
      </c>
      <c r="G422" s="18" t="str">
        <f t="shared" si="26"/>
        <v>WEAK</v>
      </c>
      <c r="H422" s="18" t="str">
        <f t="shared" si="25"/>
        <v>CONFIRMED BEARISH</v>
      </c>
    </row>
    <row r="423" spans="1:8" ht="13.5" x14ac:dyDescent="0.25">
      <c r="A423" s="4">
        <f>TITRES_STAT!B426</f>
        <v>42620</v>
      </c>
      <c r="B423" s="2">
        <f>TITRES_STAT!C426</f>
        <v>12.38</v>
      </c>
      <c r="C423" s="2">
        <f>TITRES_STAT!D426</f>
        <v>4.7041000000000004</v>
      </c>
      <c r="D423" s="2">
        <f>TITRES_STAT!E426</f>
        <v>4721</v>
      </c>
      <c r="E423" s="2">
        <f t="shared" si="24"/>
        <v>453362</v>
      </c>
      <c r="F423" s="18" t="str">
        <f t="shared" si="27"/>
        <v>BEARISH</v>
      </c>
      <c r="G423" s="18" t="str">
        <f t="shared" si="26"/>
        <v>WEAK</v>
      </c>
      <c r="H423" s="18" t="str">
        <f t="shared" si="25"/>
        <v>CONFIRMED BEARISH</v>
      </c>
    </row>
    <row r="424" spans="1:8" ht="13.5" x14ac:dyDescent="0.25">
      <c r="A424" s="4">
        <f>TITRES_STAT!B427</f>
        <v>42621</v>
      </c>
      <c r="B424" s="2">
        <f>TITRES_STAT!C427</f>
        <v>12.4</v>
      </c>
      <c r="C424" s="2">
        <f>TITRES_STAT!D427</f>
        <v>4.7117000000000004</v>
      </c>
      <c r="D424" s="2">
        <f>TITRES_STAT!E427</f>
        <v>200</v>
      </c>
      <c r="E424" s="2">
        <f t="shared" si="24"/>
        <v>453562</v>
      </c>
      <c r="F424" s="18" t="str">
        <f t="shared" si="27"/>
        <v>BEARISH</v>
      </c>
      <c r="G424" s="18" t="str">
        <f t="shared" si="26"/>
        <v>WEAK</v>
      </c>
      <c r="H424" s="18" t="str">
        <f t="shared" si="25"/>
        <v>CONFIRMED BEARISH</v>
      </c>
    </row>
    <row r="425" spans="1:8" ht="13.5" x14ac:dyDescent="0.25">
      <c r="A425" s="4">
        <f>TITRES_STAT!B428</f>
        <v>42622</v>
      </c>
      <c r="B425" s="2">
        <f>TITRES_STAT!C428</f>
        <v>12.4</v>
      </c>
      <c r="C425" s="2">
        <f>TITRES_STAT!D428</f>
        <v>4.7117000000000004</v>
      </c>
      <c r="D425" s="2">
        <f>TITRES_STAT!E428</f>
        <v>0</v>
      </c>
      <c r="E425" s="2">
        <f t="shared" si="24"/>
        <v>453562</v>
      </c>
      <c r="F425" s="18" t="str">
        <f t="shared" si="27"/>
        <v>BEARISH</v>
      </c>
      <c r="G425" s="18" t="str">
        <f t="shared" si="26"/>
        <v>WEAK</v>
      </c>
      <c r="H425" s="18" t="str">
        <f t="shared" si="25"/>
        <v>CONFIRMED BEARISH</v>
      </c>
    </row>
    <row r="426" spans="1:8" ht="13.5" x14ac:dyDescent="0.25">
      <c r="A426" s="4">
        <f>TITRES_STAT!B429</f>
        <v>42627</v>
      </c>
      <c r="B426" s="2">
        <f>TITRES_STAT!C429</f>
        <v>12.5</v>
      </c>
      <c r="C426" s="2">
        <f>TITRES_STAT!D429</f>
        <v>4.7496999999999998</v>
      </c>
      <c r="D426" s="2">
        <f>TITRES_STAT!E429</f>
        <v>2000</v>
      </c>
      <c r="E426" s="2">
        <f t="shared" si="24"/>
        <v>455562</v>
      </c>
      <c r="F426" s="18" t="str">
        <f t="shared" si="27"/>
        <v>BULLISH</v>
      </c>
      <c r="G426" s="18" t="str">
        <f t="shared" si="26"/>
        <v>NEUTRAL</v>
      </c>
      <c r="H426" s="18" t="str">
        <f t="shared" si="25"/>
        <v>CONFIRMED BULLISH</v>
      </c>
    </row>
    <row r="427" spans="1:8" ht="13.5" x14ac:dyDescent="0.25">
      <c r="A427" s="4">
        <f>TITRES_STAT!B430</f>
        <v>42628</v>
      </c>
      <c r="B427" s="2">
        <f>TITRES_STAT!C430</f>
        <v>12.35</v>
      </c>
      <c r="C427" s="2">
        <f>TITRES_STAT!D430</f>
        <v>4.6927000000000003</v>
      </c>
      <c r="D427" s="2">
        <f>TITRES_STAT!E430</f>
        <v>385</v>
      </c>
      <c r="E427" s="2">
        <f t="shared" si="24"/>
        <v>455177</v>
      </c>
      <c r="F427" s="18" t="str">
        <f t="shared" si="27"/>
        <v>BULLISH</v>
      </c>
      <c r="G427" s="18" t="str">
        <f t="shared" si="26"/>
        <v>NEUTRAL</v>
      </c>
      <c r="H427" s="18" t="str">
        <f t="shared" si="25"/>
        <v>BULLISH DIVERGENCE</v>
      </c>
    </row>
    <row r="428" spans="1:8" ht="13.5" x14ac:dyDescent="0.25">
      <c r="A428" s="4">
        <f>TITRES_STAT!B431</f>
        <v>42629</v>
      </c>
      <c r="B428" s="2">
        <f>TITRES_STAT!C431</f>
        <v>12.35</v>
      </c>
      <c r="C428" s="2">
        <f>TITRES_STAT!D431</f>
        <v>4.6927000000000003</v>
      </c>
      <c r="D428" s="2">
        <f>TITRES_STAT!E431</f>
        <v>380</v>
      </c>
      <c r="E428" s="2">
        <f t="shared" si="24"/>
        <v>455177</v>
      </c>
      <c r="F428" s="18" t="str">
        <f t="shared" si="27"/>
        <v>BULLISH</v>
      </c>
      <c r="G428" s="18" t="str">
        <f t="shared" si="26"/>
        <v>NEUTRAL</v>
      </c>
      <c r="H428" s="18" t="str">
        <f t="shared" si="25"/>
        <v>BULLISH DIVERGENCE</v>
      </c>
    </row>
    <row r="429" spans="1:8" ht="13.5" x14ac:dyDescent="0.25">
      <c r="A429" s="4">
        <f>TITRES_STAT!B432</f>
        <v>42632</v>
      </c>
      <c r="B429" s="2">
        <f>TITRES_STAT!C432</f>
        <v>12.39</v>
      </c>
      <c r="C429" s="2">
        <f>TITRES_STAT!D432</f>
        <v>4.7079000000000004</v>
      </c>
      <c r="D429" s="2">
        <f>TITRES_STAT!E432</f>
        <v>95166</v>
      </c>
      <c r="E429" s="2">
        <f t="shared" si="24"/>
        <v>550343</v>
      </c>
      <c r="F429" s="18" t="str">
        <f t="shared" si="27"/>
        <v>BULLISH</v>
      </c>
      <c r="G429" s="18" t="str">
        <f t="shared" si="26"/>
        <v>STRONG</v>
      </c>
      <c r="H429" s="18" t="str">
        <f t="shared" si="25"/>
        <v>BULLISH DIVERGENCE</v>
      </c>
    </row>
    <row r="430" spans="1:8" ht="13.5" x14ac:dyDescent="0.25">
      <c r="A430" s="4">
        <f>TITRES_STAT!B433</f>
        <v>42633</v>
      </c>
      <c r="B430" s="2">
        <f>TITRES_STAT!C433</f>
        <v>12.39</v>
      </c>
      <c r="C430" s="2">
        <f>TITRES_STAT!D433</f>
        <v>4.7079000000000004</v>
      </c>
      <c r="D430" s="2">
        <f>TITRES_STAT!E433</f>
        <v>9140</v>
      </c>
      <c r="E430" s="2">
        <f t="shared" si="24"/>
        <v>550343</v>
      </c>
      <c r="F430" s="18" t="str">
        <f t="shared" si="27"/>
        <v>BULLISH</v>
      </c>
      <c r="G430" s="18" t="str">
        <f t="shared" si="26"/>
        <v>STRONG</v>
      </c>
      <c r="H430" s="18" t="str">
        <f t="shared" si="25"/>
        <v>BULLISH DIVERGENCE</v>
      </c>
    </row>
    <row r="431" spans="1:8" ht="13.5" x14ac:dyDescent="0.25">
      <c r="A431" s="4">
        <f>TITRES_STAT!B434</f>
        <v>42634</v>
      </c>
      <c r="B431" s="2">
        <f>TITRES_STAT!C434</f>
        <v>12.47</v>
      </c>
      <c r="C431" s="2">
        <f>TITRES_STAT!D434</f>
        <v>4.7382999999999997</v>
      </c>
      <c r="D431" s="2">
        <f>TITRES_STAT!E434</f>
        <v>27623</v>
      </c>
      <c r="E431" s="2">
        <f t="shared" si="24"/>
        <v>577966</v>
      </c>
      <c r="F431" s="18" t="str">
        <f t="shared" si="27"/>
        <v>BULLISH</v>
      </c>
      <c r="G431" s="18" t="str">
        <f t="shared" si="26"/>
        <v>STRONG</v>
      </c>
      <c r="H431" s="18" t="str">
        <f t="shared" si="25"/>
        <v>BULLISH DIVERGENCE</v>
      </c>
    </row>
    <row r="432" spans="1:8" ht="13.5" x14ac:dyDescent="0.25">
      <c r="A432" s="4">
        <f>TITRES_STAT!B435</f>
        <v>42635</v>
      </c>
      <c r="B432" s="2">
        <f>TITRES_STAT!C435</f>
        <v>12.8</v>
      </c>
      <c r="C432" s="2">
        <f>TITRES_STAT!D435</f>
        <v>4.8636999999999997</v>
      </c>
      <c r="D432" s="2">
        <f>TITRES_STAT!E435</f>
        <v>42737</v>
      </c>
      <c r="E432" s="2">
        <f t="shared" si="24"/>
        <v>620703</v>
      </c>
      <c r="F432" s="18" t="str">
        <f t="shared" si="27"/>
        <v>BULLISH</v>
      </c>
      <c r="G432" s="18" t="str">
        <f t="shared" si="26"/>
        <v>STRONG</v>
      </c>
      <c r="H432" s="18" t="str">
        <f t="shared" si="25"/>
        <v>CONFIRMED BULLISH</v>
      </c>
    </row>
    <row r="433" spans="1:8" ht="13.5" x14ac:dyDescent="0.25">
      <c r="A433" s="4">
        <f>TITRES_STAT!B436</f>
        <v>42636</v>
      </c>
      <c r="B433" s="2">
        <f>TITRES_STAT!C436</f>
        <v>13.09</v>
      </c>
      <c r="C433" s="2">
        <f>TITRES_STAT!D436</f>
        <v>4.9739000000000004</v>
      </c>
      <c r="D433" s="2">
        <f>TITRES_STAT!E436</f>
        <v>18140</v>
      </c>
      <c r="E433" s="2">
        <f t="shared" si="24"/>
        <v>638843</v>
      </c>
      <c r="F433" s="18" t="str">
        <f t="shared" si="27"/>
        <v>BULLISH</v>
      </c>
      <c r="G433" s="18" t="str">
        <f t="shared" si="26"/>
        <v>STRONG</v>
      </c>
      <c r="H433" s="18" t="str">
        <f t="shared" si="25"/>
        <v>CONFIRMED BULLISH</v>
      </c>
    </row>
    <row r="434" spans="1:8" ht="13.5" x14ac:dyDescent="0.25">
      <c r="A434" s="4">
        <f>TITRES_STAT!B437</f>
        <v>42639</v>
      </c>
      <c r="B434" s="2">
        <f>TITRES_STAT!C437</f>
        <v>13</v>
      </c>
      <c r="C434" s="2">
        <f>TITRES_STAT!D437</f>
        <v>4.9397000000000002</v>
      </c>
      <c r="D434" s="2">
        <f>TITRES_STAT!E437</f>
        <v>7336</v>
      </c>
      <c r="E434" s="2">
        <f t="shared" si="24"/>
        <v>631507</v>
      </c>
      <c r="F434" s="18" t="str">
        <f t="shared" si="27"/>
        <v>BULLISH</v>
      </c>
      <c r="G434" s="18" t="str">
        <f t="shared" si="26"/>
        <v>STRONG</v>
      </c>
      <c r="H434" s="18" t="str">
        <f t="shared" si="25"/>
        <v>CONFIRMED BULLISH</v>
      </c>
    </row>
    <row r="435" spans="1:8" ht="13.5" x14ac:dyDescent="0.25">
      <c r="A435" s="4">
        <f>TITRES_STAT!B438</f>
        <v>42640</v>
      </c>
      <c r="B435" s="2">
        <f>TITRES_STAT!C438</f>
        <v>13.1</v>
      </c>
      <c r="C435" s="2">
        <f>TITRES_STAT!D438</f>
        <v>4.9776999999999996</v>
      </c>
      <c r="D435" s="2">
        <f>TITRES_STAT!E438</f>
        <v>13835</v>
      </c>
      <c r="E435" s="2">
        <f t="shared" si="24"/>
        <v>645342</v>
      </c>
      <c r="F435" s="18" t="str">
        <f t="shared" si="27"/>
        <v>BULLISH</v>
      </c>
      <c r="G435" s="18" t="str">
        <f t="shared" si="26"/>
        <v>STRONG</v>
      </c>
      <c r="H435" s="18" t="str">
        <f t="shared" si="25"/>
        <v>CONFIRMED BULLISH</v>
      </c>
    </row>
    <row r="436" spans="1:8" ht="13.5" x14ac:dyDescent="0.25">
      <c r="A436" s="4">
        <f>TITRES_STAT!B439</f>
        <v>42641</v>
      </c>
      <c r="B436" s="2">
        <f>TITRES_STAT!C439</f>
        <v>13</v>
      </c>
      <c r="C436" s="2">
        <f>TITRES_STAT!D439</f>
        <v>4.9397000000000002</v>
      </c>
      <c r="D436" s="2">
        <f>TITRES_STAT!E439</f>
        <v>23530</v>
      </c>
      <c r="E436" s="2">
        <f t="shared" si="24"/>
        <v>621812</v>
      </c>
      <c r="F436" s="18" t="str">
        <f t="shared" si="27"/>
        <v>BULLISH</v>
      </c>
      <c r="G436" s="18" t="str">
        <f t="shared" si="26"/>
        <v>STRONG</v>
      </c>
      <c r="H436" s="18" t="str">
        <f t="shared" si="25"/>
        <v>CONFIRMED BULLISH</v>
      </c>
    </row>
    <row r="437" spans="1:8" ht="13.5" x14ac:dyDescent="0.25">
      <c r="A437" s="4">
        <f>TITRES_STAT!B440</f>
        <v>42642</v>
      </c>
      <c r="B437" s="2">
        <f>TITRES_STAT!C440</f>
        <v>13</v>
      </c>
      <c r="C437" s="2">
        <f>TITRES_STAT!D440</f>
        <v>4.9397000000000002</v>
      </c>
      <c r="D437" s="2">
        <f>TITRES_STAT!E440</f>
        <v>18669</v>
      </c>
      <c r="E437" s="2">
        <f t="shared" si="24"/>
        <v>621812</v>
      </c>
      <c r="F437" s="18" t="str">
        <f t="shared" si="27"/>
        <v>BULLISH</v>
      </c>
      <c r="G437" s="18" t="str">
        <f t="shared" si="26"/>
        <v>NEUTRAL</v>
      </c>
      <c r="H437" s="18" t="str">
        <f t="shared" si="25"/>
        <v>CONFIRMED BULLISH</v>
      </c>
    </row>
    <row r="438" spans="1:8" ht="13.5" x14ac:dyDescent="0.25">
      <c r="A438" s="4">
        <f>TITRES_STAT!B441</f>
        <v>42643</v>
      </c>
      <c r="B438" s="2">
        <f>TITRES_STAT!C441</f>
        <v>13.28</v>
      </c>
      <c r="C438" s="2">
        <f>TITRES_STAT!D441</f>
        <v>5.0461</v>
      </c>
      <c r="D438" s="2">
        <f>TITRES_STAT!E441</f>
        <v>3500</v>
      </c>
      <c r="E438" s="2">
        <f t="shared" si="24"/>
        <v>625312</v>
      </c>
      <c r="F438" s="18" t="str">
        <f t="shared" si="27"/>
        <v>BEARISH</v>
      </c>
      <c r="G438" s="18" t="str">
        <f t="shared" si="26"/>
        <v>WEAK</v>
      </c>
      <c r="H438" s="18" t="str">
        <f t="shared" si="25"/>
        <v>BEARISH DIVERGENCE</v>
      </c>
    </row>
    <row r="439" spans="1:8" ht="13.5" x14ac:dyDescent="0.25">
      <c r="A439" s="4">
        <f>TITRES_STAT!B442</f>
        <v>42647</v>
      </c>
      <c r="B439" s="2">
        <f>TITRES_STAT!C442</f>
        <v>13.28</v>
      </c>
      <c r="C439" s="2">
        <f>TITRES_STAT!D442</f>
        <v>5.0461</v>
      </c>
      <c r="D439" s="2">
        <f>TITRES_STAT!E442</f>
        <v>734</v>
      </c>
      <c r="E439" s="2">
        <f t="shared" si="24"/>
        <v>625312</v>
      </c>
      <c r="F439" s="18" t="str">
        <f t="shared" si="27"/>
        <v>BEARISH</v>
      </c>
      <c r="G439" s="18" t="str">
        <f t="shared" si="26"/>
        <v>NEUTRAL</v>
      </c>
      <c r="H439" s="18" t="str">
        <f t="shared" si="25"/>
        <v>BEARISH DIVERGENCE</v>
      </c>
    </row>
    <row r="440" spans="1:8" ht="13.5" x14ac:dyDescent="0.25">
      <c r="A440" s="4">
        <f>TITRES_STAT!B443</f>
        <v>42648</v>
      </c>
      <c r="B440" s="2">
        <f>TITRES_STAT!C443</f>
        <v>13.35</v>
      </c>
      <c r="C440" s="2">
        <f>TITRES_STAT!D443</f>
        <v>5.0727000000000002</v>
      </c>
      <c r="D440" s="2">
        <f>TITRES_STAT!E443</f>
        <v>899</v>
      </c>
      <c r="E440" s="2">
        <f t="shared" si="24"/>
        <v>626211</v>
      </c>
      <c r="F440" s="18" t="str">
        <f t="shared" si="27"/>
        <v>BEARISH</v>
      </c>
      <c r="G440" s="18" t="str">
        <f t="shared" si="26"/>
        <v>WEAK</v>
      </c>
      <c r="H440" s="18" t="str">
        <f t="shared" si="25"/>
        <v>BEARISH DIVERGENCE</v>
      </c>
    </row>
    <row r="441" spans="1:8" ht="13.5" x14ac:dyDescent="0.25">
      <c r="A441" s="4">
        <f>TITRES_STAT!B444</f>
        <v>42649</v>
      </c>
      <c r="B441" s="2">
        <f>TITRES_STAT!C444</f>
        <v>13.45</v>
      </c>
      <c r="C441" s="2">
        <f>TITRES_STAT!D444</f>
        <v>5.1106999999999996</v>
      </c>
      <c r="D441" s="2">
        <f>TITRES_STAT!E444</f>
        <v>222</v>
      </c>
      <c r="E441" s="2">
        <f t="shared" si="24"/>
        <v>626433</v>
      </c>
      <c r="F441" s="18" t="str">
        <f t="shared" si="27"/>
        <v>BULLISH</v>
      </c>
      <c r="G441" s="18" t="str">
        <f t="shared" si="26"/>
        <v>NEUTRAL</v>
      </c>
      <c r="H441" s="18" t="str">
        <f t="shared" si="25"/>
        <v>CONFIRMED BULLISH</v>
      </c>
    </row>
    <row r="442" spans="1:8" ht="13.5" x14ac:dyDescent="0.25">
      <c r="A442" s="4">
        <f>TITRES_STAT!B445</f>
        <v>42650</v>
      </c>
      <c r="B442" s="2">
        <f>TITRES_STAT!C445</f>
        <v>13.5</v>
      </c>
      <c r="C442" s="2">
        <f>TITRES_STAT!D445</f>
        <v>5.1296999999999997</v>
      </c>
      <c r="D442" s="2">
        <f>TITRES_STAT!E445</f>
        <v>1255</v>
      </c>
      <c r="E442" s="2">
        <f t="shared" si="24"/>
        <v>627688</v>
      </c>
      <c r="F442" s="18" t="str">
        <f t="shared" si="27"/>
        <v>BULLISH</v>
      </c>
      <c r="G442" s="18" t="str">
        <f t="shared" si="26"/>
        <v>NEUTRAL</v>
      </c>
      <c r="H442" s="18" t="str">
        <f t="shared" si="25"/>
        <v>CONFIRMED BULLISH</v>
      </c>
    </row>
    <row r="443" spans="1:8" ht="13.5" x14ac:dyDescent="0.25">
      <c r="A443" s="4">
        <f>TITRES_STAT!B446</f>
        <v>42653</v>
      </c>
      <c r="B443" s="2">
        <f>TITRES_STAT!C446</f>
        <v>13.55</v>
      </c>
      <c r="C443" s="2">
        <f>TITRES_STAT!D446</f>
        <v>5.1486999999999998</v>
      </c>
      <c r="D443" s="2">
        <f>TITRES_STAT!E446</f>
        <v>8321</v>
      </c>
      <c r="E443" s="2">
        <f t="shared" si="24"/>
        <v>636009</v>
      </c>
      <c r="F443" s="18" t="str">
        <f t="shared" si="27"/>
        <v>BULLISH</v>
      </c>
      <c r="G443" s="18" t="str">
        <f t="shared" si="26"/>
        <v>NEUTRAL</v>
      </c>
      <c r="H443" s="18" t="str">
        <f t="shared" si="25"/>
        <v>CONFIRMED BULLISH</v>
      </c>
    </row>
    <row r="444" spans="1:8" ht="13.5" x14ac:dyDescent="0.25">
      <c r="A444" s="4">
        <f>TITRES_STAT!B447</f>
        <v>42654</v>
      </c>
      <c r="B444" s="2">
        <f>TITRES_STAT!C447</f>
        <v>13.55</v>
      </c>
      <c r="C444" s="2">
        <f>TITRES_STAT!D447</f>
        <v>5.1486999999999998</v>
      </c>
      <c r="D444" s="2">
        <f>TITRES_STAT!E447</f>
        <v>1000</v>
      </c>
      <c r="E444" s="2">
        <f t="shared" si="24"/>
        <v>636009</v>
      </c>
      <c r="F444" s="18" t="str">
        <f t="shared" si="27"/>
        <v>BULLISH</v>
      </c>
      <c r="G444" s="18" t="str">
        <f t="shared" si="26"/>
        <v>NEUTRAL</v>
      </c>
      <c r="H444" s="18" t="str">
        <f t="shared" si="25"/>
        <v>CONFIRMED BULLISH</v>
      </c>
    </row>
    <row r="445" spans="1:8" ht="13.5" x14ac:dyDescent="0.25">
      <c r="A445" s="4">
        <f>TITRES_STAT!B448</f>
        <v>42655</v>
      </c>
      <c r="B445" s="2">
        <f>TITRES_STAT!C448</f>
        <v>13.54</v>
      </c>
      <c r="C445" s="2">
        <f>TITRES_STAT!D448</f>
        <v>5.1448999999999998</v>
      </c>
      <c r="D445" s="2">
        <f>TITRES_STAT!E448</f>
        <v>1495</v>
      </c>
      <c r="E445" s="2">
        <f t="shared" si="24"/>
        <v>634514</v>
      </c>
      <c r="F445" s="18" t="str">
        <f t="shared" si="27"/>
        <v>BULLISH</v>
      </c>
      <c r="G445" s="18" t="str">
        <f t="shared" si="26"/>
        <v>NEUTRAL</v>
      </c>
      <c r="H445" s="18" t="str">
        <f t="shared" si="25"/>
        <v>CONFIRMED BULLISH</v>
      </c>
    </row>
    <row r="446" spans="1:8" ht="13.5" x14ac:dyDescent="0.25">
      <c r="A446" s="4">
        <f>TITRES_STAT!B449</f>
        <v>42656</v>
      </c>
      <c r="B446" s="2">
        <f>TITRES_STAT!C449</f>
        <v>13.54</v>
      </c>
      <c r="C446" s="2">
        <f>TITRES_STAT!D449</f>
        <v>5.1448999999999998</v>
      </c>
      <c r="D446" s="2">
        <f>TITRES_STAT!E449</f>
        <v>8860</v>
      </c>
      <c r="E446" s="2">
        <f t="shared" si="24"/>
        <v>634514</v>
      </c>
      <c r="F446" s="18" t="str">
        <f t="shared" si="27"/>
        <v>BULLISH</v>
      </c>
      <c r="G446" s="18" t="str">
        <f t="shared" si="26"/>
        <v>NEUTRAL</v>
      </c>
      <c r="H446" s="18" t="str">
        <f t="shared" si="25"/>
        <v>CONFIRMED BULLISH</v>
      </c>
    </row>
    <row r="447" spans="1:8" ht="13.5" x14ac:dyDescent="0.25">
      <c r="A447" s="4">
        <f>TITRES_STAT!B450</f>
        <v>42657</v>
      </c>
      <c r="B447" s="2">
        <f>TITRES_STAT!C450</f>
        <v>13.6</v>
      </c>
      <c r="C447" s="2">
        <f>TITRES_STAT!D450</f>
        <v>5.1677</v>
      </c>
      <c r="D447" s="2">
        <f>TITRES_STAT!E450</f>
        <v>1152</v>
      </c>
      <c r="E447" s="2">
        <f t="shared" si="24"/>
        <v>635666</v>
      </c>
      <c r="F447" s="18" t="str">
        <f t="shared" si="27"/>
        <v>BULLISH</v>
      </c>
      <c r="G447" s="18" t="str">
        <f t="shared" si="26"/>
        <v>NEUTRAL</v>
      </c>
      <c r="H447" s="18" t="str">
        <f t="shared" si="25"/>
        <v>CONFIRMED BULLISH</v>
      </c>
    </row>
    <row r="448" spans="1:8" ht="13.5" x14ac:dyDescent="0.25">
      <c r="A448" s="4">
        <f>TITRES_STAT!B451</f>
        <v>42660</v>
      </c>
      <c r="B448" s="2">
        <f>TITRES_STAT!C451</f>
        <v>13.58</v>
      </c>
      <c r="C448" s="2">
        <f>TITRES_STAT!D451</f>
        <v>5.1600999999999999</v>
      </c>
      <c r="D448" s="2">
        <f>TITRES_STAT!E451</f>
        <v>37</v>
      </c>
      <c r="E448" s="2">
        <f t="shared" si="24"/>
        <v>635629</v>
      </c>
      <c r="F448" s="18" t="str">
        <f t="shared" si="27"/>
        <v>BEARISH</v>
      </c>
      <c r="G448" s="18" t="str">
        <f t="shared" si="26"/>
        <v>NEUTRAL</v>
      </c>
      <c r="H448" s="18" t="str">
        <f t="shared" si="25"/>
        <v>BEARISH DIVERGENCE</v>
      </c>
    </row>
    <row r="449" spans="1:8" ht="13.5" x14ac:dyDescent="0.25">
      <c r="A449" s="4">
        <f>TITRES_STAT!B452</f>
        <v>42661</v>
      </c>
      <c r="B449" s="2">
        <f>TITRES_STAT!C452</f>
        <v>13.58</v>
      </c>
      <c r="C449" s="2">
        <f>TITRES_STAT!D452</f>
        <v>5.1600999999999999</v>
      </c>
      <c r="D449" s="2">
        <f>TITRES_STAT!E452</f>
        <v>3004</v>
      </c>
      <c r="E449" s="2">
        <f t="shared" si="24"/>
        <v>635629</v>
      </c>
      <c r="F449" s="18" t="str">
        <f t="shared" si="27"/>
        <v>BEARISH</v>
      </c>
      <c r="G449" s="18" t="str">
        <f t="shared" si="26"/>
        <v>NEUTRAL</v>
      </c>
      <c r="H449" s="18" t="str">
        <f t="shared" si="25"/>
        <v>BEARISH DIVERGENCE</v>
      </c>
    </row>
    <row r="450" spans="1:8" ht="13.5" x14ac:dyDescent="0.25">
      <c r="A450" s="4">
        <f>TITRES_STAT!B453</f>
        <v>42662</v>
      </c>
      <c r="B450" s="2">
        <f>TITRES_STAT!C453</f>
        <v>13.9</v>
      </c>
      <c r="C450" s="2">
        <f>TITRES_STAT!D453</f>
        <v>5.2816999999999998</v>
      </c>
      <c r="D450" s="2">
        <f>TITRES_STAT!E453</f>
        <v>18407</v>
      </c>
      <c r="E450" s="2">
        <f t="shared" si="24"/>
        <v>654036</v>
      </c>
      <c r="F450" s="18" t="str">
        <f t="shared" si="27"/>
        <v>BULLISH</v>
      </c>
      <c r="G450" s="18" t="str">
        <f t="shared" si="26"/>
        <v>STRONG</v>
      </c>
      <c r="H450" s="18" t="str">
        <f t="shared" si="25"/>
        <v>CONFIRMED BULLISH</v>
      </c>
    </row>
    <row r="451" spans="1:8" ht="13.5" x14ac:dyDescent="0.25">
      <c r="A451" s="4">
        <f>TITRES_STAT!B454</f>
        <v>42663</v>
      </c>
      <c r="B451" s="2">
        <f>TITRES_STAT!C454</f>
        <v>13.87</v>
      </c>
      <c r="C451" s="2">
        <f>TITRES_STAT!D454</f>
        <v>5.2702999999999998</v>
      </c>
      <c r="D451" s="2">
        <f>TITRES_STAT!E454</f>
        <v>143</v>
      </c>
      <c r="E451" s="2">
        <f t="shared" si="24"/>
        <v>653893</v>
      </c>
      <c r="F451" s="18" t="str">
        <f t="shared" si="27"/>
        <v>BULLISH</v>
      </c>
      <c r="G451" s="18" t="str">
        <f t="shared" si="26"/>
        <v>STRONG</v>
      </c>
      <c r="H451" s="18" t="str">
        <f t="shared" si="25"/>
        <v>CONFIRMED BULLISH</v>
      </c>
    </row>
    <row r="452" spans="1:8" ht="13.5" x14ac:dyDescent="0.25">
      <c r="A452" s="4">
        <f>TITRES_STAT!B455</f>
        <v>42664</v>
      </c>
      <c r="B452" s="2">
        <f>TITRES_STAT!C455</f>
        <v>13.84</v>
      </c>
      <c r="C452" s="2">
        <f>TITRES_STAT!D455</f>
        <v>5.2588999999999997</v>
      </c>
      <c r="D452" s="2">
        <f>TITRES_STAT!E455</f>
        <v>12052</v>
      </c>
      <c r="E452" s="2">
        <f t="shared" ref="E452:E515" si="28">IF(B452&gt;B451, E451+D452, IF(B452&lt;B451, E451-D452, E451))</f>
        <v>641841</v>
      </c>
      <c r="F452" s="18" t="str">
        <f t="shared" si="27"/>
        <v>BULLISH</v>
      </c>
      <c r="G452" s="18" t="str">
        <f t="shared" si="26"/>
        <v>NEUTRAL</v>
      </c>
      <c r="H452" s="18" t="str">
        <f t="shared" si="25"/>
        <v>CONFIRMED BULLISH</v>
      </c>
    </row>
    <row r="453" spans="1:8" ht="13.5" x14ac:dyDescent="0.25">
      <c r="A453" s="4">
        <f>TITRES_STAT!B456</f>
        <v>42667</v>
      </c>
      <c r="B453" s="2">
        <f>TITRES_STAT!C456</f>
        <v>13.89</v>
      </c>
      <c r="C453" s="2">
        <f>TITRES_STAT!D456</f>
        <v>5.2778999999999998</v>
      </c>
      <c r="D453" s="2">
        <f>TITRES_STAT!E456</f>
        <v>18649</v>
      </c>
      <c r="E453" s="2">
        <f t="shared" si="28"/>
        <v>660490</v>
      </c>
      <c r="F453" s="18" t="str">
        <f t="shared" si="27"/>
        <v>BULLISH</v>
      </c>
      <c r="G453" s="18" t="str">
        <f t="shared" si="26"/>
        <v>STRONG</v>
      </c>
      <c r="H453" s="18" t="str">
        <f t="shared" si="25"/>
        <v>CONFIRMED BULLISH</v>
      </c>
    </row>
    <row r="454" spans="1:8" ht="13.5" x14ac:dyDescent="0.25">
      <c r="A454" s="4">
        <f>TITRES_STAT!B457</f>
        <v>42668</v>
      </c>
      <c r="B454" s="2">
        <f>TITRES_STAT!C457</f>
        <v>14.5</v>
      </c>
      <c r="C454" s="2">
        <f>TITRES_STAT!D457</f>
        <v>5.5095999999999998</v>
      </c>
      <c r="D454" s="2">
        <f>TITRES_STAT!E457</f>
        <v>181195</v>
      </c>
      <c r="E454" s="2">
        <f t="shared" si="28"/>
        <v>841685</v>
      </c>
      <c r="F454" s="18" t="str">
        <f t="shared" si="27"/>
        <v>BULLISH</v>
      </c>
      <c r="G454" s="18" t="str">
        <f t="shared" si="26"/>
        <v>STRONG</v>
      </c>
      <c r="H454" s="18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4">
        <f>TITRES_STAT!B458</f>
        <v>42669</v>
      </c>
      <c r="B455" s="2">
        <f>TITRES_STAT!C458</f>
        <v>14.3</v>
      </c>
      <c r="C455" s="2">
        <f>TITRES_STAT!D458</f>
        <v>5.4337</v>
      </c>
      <c r="D455" s="2">
        <f>TITRES_STAT!E458</f>
        <v>2244</v>
      </c>
      <c r="E455" s="2">
        <f t="shared" si="28"/>
        <v>839441</v>
      </c>
      <c r="F455" s="18" t="str">
        <f t="shared" si="27"/>
        <v>BULLISH</v>
      </c>
      <c r="G455" s="18" t="str">
        <f t="shared" ref="G455:G518" si="30">IF((E455-E450)/E450 &gt; 0.02, "STRONG",
 IF((E455-E450)/E450 &lt; -0.02, "WEAK", "NEUTRAL"))</f>
        <v>STRONG</v>
      </c>
      <c r="H455" s="18" t="str">
        <f t="shared" si="29"/>
        <v>CONFIRMED BULLISH</v>
      </c>
    </row>
    <row r="456" spans="1:8" ht="13.5" x14ac:dyDescent="0.25">
      <c r="A456" s="4">
        <f>TITRES_STAT!B459</f>
        <v>42670</v>
      </c>
      <c r="B456" s="2">
        <f>TITRES_STAT!C459</f>
        <v>14</v>
      </c>
      <c r="C456" s="2">
        <f>TITRES_STAT!D459</f>
        <v>5.3197000000000001</v>
      </c>
      <c r="D456" s="2">
        <f>TITRES_STAT!E459</f>
        <v>2731</v>
      </c>
      <c r="E456" s="2">
        <f t="shared" si="28"/>
        <v>836710</v>
      </c>
      <c r="F456" s="18" t="str">
        <f t="shared" ref="F456:F519" si="31">IF(E456&gt;E451,"BULLISH",IF(E456&lt;E451,"BEARISH","NEUTRAL"))</f>
        <v>BULLISH</v>
      </c>
      <c r="G456" s="18" t="str">
        <f t="shared" si="30"/>
        <v>STRONG</v>
      </c>
      <c r="H456" s="18" t="str">
        <f t="shared" si="29"/>
        <v>CONFIRMED BULLISH</v>
      </c>
    </row>
    <row r="457" spans="1:8" ht="13.5" x14ac:dyDescent="0.25">
      <c r="A457" s="4">
        <f>TITRES_STAT!B460</f>
        <v>42671</v>
      </c>
      <c r="B457" s="2">
        <f>TITRES_STAT!C460</f>
        <v>14</v>
      </c>
      <c r="C457" s="2">
        <f>TITRES_STAT!D460</f>
        <v>5.3197000000000001</v>
      </c>
      <c r="D457" s="2">
        <f>TITRES_STAT!E460</f>
        <v>1321</v>
      </c>
      <c r="E457" s="2">
        <f t="shared" si="28"/>
        <v>836710</v>
      </c>
      <c r="F457" s="18" t="str">
        <f t="shared" si="31"/>
        <v>BULLISH</v>
      </c>
      <c r="G457" s="18" t="str">
        <f t="shared" si="30"/>
        <v>STRONG</v>
      </c>
      <c r="H457" s="18" t="str">
        <f t="shared" si="29"/>
        <v>CONFIRMED BULLISH</v>
      </c>
    </row>
    <row r="458" spans="1:8" ht="13.5" x14ac:dyDescent="0.25">
      <c r="A458" s="4">
        <f>TITRES_STAT!B461</f>
        <v>42674</v>
      </c>
      <c r="B458" s="2">
        <f>TITRES_STAT!C461</f>
        <v>14.23</v>
      </c>
      <c r="C458" s="2">
        <f>TITRES_STAT!D461</f>
        <v>5.4070999999999998</v>
      </c>
      <c r="D458" s="2">
        <f>TITRES_STAT!E461</f>
        <v>531</v>
      </c>
      <c r="E458" s="2">
        <f t="shared" si="28"/>
        <v>837241</v>
      </c>
      <c r="F458" s="18" t="str">
        <f t="shared" si="31"/>
        <v>BULLISH</v>
      </c>
      <c r="G458" s="18" t="str">
        <f t="shared" si="30"/>
        <v>STRONG</v>
      </c>
      <c r="H458" s="18" t="str">
        <f t="shared" si="29"/>
        <v>CONFIRMED BULLISH</v>
      </c>
    </row>
    <row r="459" spans="1:8" ht="13.5" x14ac:dyDescent="0.25">
      <c r="A459" s="4">
        <f>TITRES_STAT!B462</f>
        <v>42675</v>
      </c>
      <c r="B459" s="2">
        <f>TITRES_STAT!C462</f>
        <v>14.19</v>
      </c>
      <c r="C459" s="2">
        <f>TITRES_STAT!D462</f>
        <v>5.3918999999999997</v>
      </c>
      <c r="D459" s="2">
        <f>TITRES_STAT!E462</f>
        <v>357</v>
      </c>
      <c r="E459" s="2">
        <f t="shared" si="28"/>
        <v>836884</v>
      </c>
      <c r="F459" s="18" t="str">
        <f t="shared" si="31"/>
        <v>BEARISH</v>
      </c>
      <c r="G459" s="18" t="str">
        <f t="shared" si="30"/>
        <v>NEUTRAL</v>
      </c>
      <c r="H459" s="18" t="str">
        <f t="shared" si="29"/>
        <v>CONFIRMED BEARISH</v>
      </c>
    </row>
    <row r="460" spans="1:8" ht="13.5" x14ac:dyDescent="0.25">
      <c r="A460" s="4">
        <f>TITRES_STAT!B463</f>
        <v>42676</v>
      </c>
      <c r="B460" s="2">
        <f>TITRES_STAT!C463</f>
        <v>14.2</v>
      </c>
      <c r="C460" s="2">
        <f>TITRES_STAT!D463</f>
        <v>5.3956999999999997</v>
      </c>
      <c r="D460" s="2">
        <f>TITRES_STAT!E463</f>
        <v>1836</v>
      </c>
      <c r="E460" s="2">
        <f t="shared" si="28"/>
        <v>838720</v>
      </c>
      <c r="F460" s="18" t="str">
        <f t="shared" si="31"/>
        <v>BEARISH</v>
      </c>
      <c r="G460" s="18" t="str">
        <f t="shared" si="30"/>
        <v>NEUTRAL</v>
      </c>
      <c r="H460" s="18" t="str">
        <f t="shared" si="29"/>
        <v>CONFIRMED BEARISH</v>
      </c>
    </row>
    <row r="461" spans="1:8" ht="13.5" x14ac:dyDescent="0.25">
      <c r="A461" s="4">
        <f>TITRES_STAT!B464</f>
        <v>42677</v>
      </c>
      <c r="B461" s="2">
        <f>TITRES_STAT!C464</f>
        <v>14.2</v>
      </c>
      <c r="C461" s="2">
        <f>TITRES_STAT!D464</f>
        <v>5.3956999999999997</v>
      </c>
      <c r="D461" s="2">
        <f>TITRES_STAT!E464</f>
        <v>5672</v>
      </c>
      <c r="E461" s="2">
        <f t="shared" si="28"/>
        <v>838720</v>
      </c>
      <c r="F461" s="18" t="str">
        <f t="shared" si="31"/>
        <v>BULLISH</v>
      </c>
      <c r="G461" s="18" t="str">
        <f t="shared" si="30"/>
        <v>NEUTRAL</v>
      </c>
      <c r="H461" s="18" t="str">
        <f t="shared" si="29"/>
        <v>CONFIRMED BULLISH</v>
      </c>
    </row>
    <row r="462" spans="1:8" ht="13.5" x14ac:dyDescent="0.25">
      <c r="A462" s="4">
        <f>TITRES_STAT!B465</f>
        <v>42678</v>
      </c>
      <c r="B462" s="2">
        <f>TITRES_STAT!C465</f>
        <v>14.5</v>
      </c>
      <c r="C462" s="2">
        <f>TITRES_STAT!D465</f>
        <v>5.5095999999999998</v>
      </c>
      <c r="D462" s="2">
        <f>TITRES_STAT!E465</f>
        <v>311554</v>
      </c>
      <c r="E462" s="2">
        <f t="shared" si="28"/>
        <v>1150274</v>
      </c>
      <c r="F462" s="18" t="str">
        <f t="shared" si="31"/>
        <v>BULLISH</v>
      </c>
      <c r="G462" s="18" t="str">
        <f t="shared" si="30"/>
        <v>STRONG</v>
      </c>
      <c r="H462" s="18" t="str">
        <f t="shared" si="29"/>
        <v>CONFIRMED BULLISH</v>
      </c>
    </row>
    <row r="463" spans="1:8" ht="13.5" x14ac:dyDescent="0.25">
      <c r="A463" s="4">
        <f>TITRES_STAT!B466</f>
        <v>42681</v>
      </c>
      <c r="B463" s="2">
        <f>TITRES_STAT!C466</f>
        <v>14.69</v>
      </c>
      <c r="C463" s="2">
        <f>TITRES_STAT!D466</f>
        <v>5.5818000000000003</v>
      </c>
      <c r="D463" s="2">
        <f>TITRES_STAT!E466</f>
        <v>721</v>
      </c>
      <c r="E463" s="2">
        <f t="shared" si="28"/>
        <v>1150995</v>
      </c>
      <c r="F463" s="18" t="str">
        <f t="shared" si="31"/>
        <v>BULLISH</v>
      </c>
      <c r="G463" s="18" t="str">
        <f t="shared" si="30"/>
        <v>STRONG</v>
      </c>
      <c r="H463" s="18" t="str">
        <f t="shared" si="29"/>
        <v>CONFIRMED BULLISH</v>
      </c>
    </row>
    <row r="464" spans="1:8" ht="13.5" x14ac:dyDescent="0.25">
      <c r="A464" s="4">
        <f>TITRES_STAT!B467</f>
        <v>42682</v>
      </c>
      <c r="B464" s="2">
        <f>TITRES_STAT!C467</f>
        <v>14.69</v>
      </c>
      <c r="C464" s="2">
        <f>TITRES_STAT!D467</f>
        <v>5.5818000000000003</v>
      </c>
      <c r="D464" s="2">
        <f>TITRES_STAT!E467</f>
        <v>7145</v>
      </c>
      <c r="E464" s="2">
        <f t="shared" si="28"/>
        <v>1150995</v>
      </c>
      <c r="F464" s="18" t="str">
        <f t="shared" si="31"/>
        <v>BULLISH</v>
      </c>
      <c r="G464" s="18" t="str">
        <f t="shared" si="30"/>
        <v>STRONG</v>
      </c>
      <c r="H464" s="18" t="str">
        <f t="shared" si="29"/>
        <v>CONFIRMED BULLISH</v>
      </c>
    </row>
    <row r="465" spans="1:8" ht="13.5" x14ac:dyDescent="0.25">
      <c r="A465" s="4">
        <f>TITRES_STAT!B468</f>
        <v>42683</v>
      </c>
      <c r="B465" s="2">
        <f>TITRES_STAT!C468</f>
        <v>14.7</v>
      </c>
      <c r="C465" s="2">
        <f>TITRES_STAT!D468</f>
        <v>5.5856000000000003</v>
      </c>
      <c r="D465" s="2">
        <f>TITRES_STAT!E468</f>
        <v>3517</v>
      </c>
      <c r="E465" s="2">
        <f t="shared" si="28"/>
        <v>1154512</v>
      </c>
      <c r="F465" s="18" t="str">
        <f t="shared" si="31"/>
        <v>BULLISH</v>
      </c>
      <c r="G465" s="18" t="str">
        <f t="shared" si="30"/>
        <v>STRONG</v>
      </c>
      <c r="H465" s="18" t="str">
        <f t="shared" si="29"/>
        <v>CONFIRMED BULLISH</v>
      </c>
    </row>
    <row r="466" spans="1:8" ht="13.5" x14ac:dyDescent="0.25">
      <c r="A466" s="4">
        <f>TITRES_STAT!B469</f>
        <v>42684</v>
      </c>
      <c r="B466" s="2">
        <f>TITRES_STAT!C469</f>
        <v>14.8</v>
      </c>
      <c r="C466" s="2">
        <f>TITRES_STAT!D469</f>
        <v>5.6235999999999997</v>
      </c>
      <c r="D466" s="2">
        <f>TITRES_STAT!E469</f>
        <v>4634</v>
      </c>
      <c r="E466" s="2">
        <f t="shared" si="28"/>
        <v>1159146</v>
      </c>
      <c r="F466" s="18" t="str">
        <f t="shared" si="31"/>
        <v>BULLISH</v>
      </c>
      <c r="G466" s="18" t="str">
        <f t="shared" si="30"/>
        <v>STRONG</v>
      </c>
      <c r="H466" s="18" t="str">
        <f t="shared" si="29"/>
        <v>CONFIRMED BULLISH</v>
      </c>
    </row>
    <row r="467" spans="1:8" ht="13.5" x14ac:dyDescent="0.25">
      <c r="A467" s="4">
        <f>TITRES_STAT!B470</f>
        <v>42685</v>
      </c>
      <c r="B467" s="2">
        <f>TITRES_STAT!C470</f>
        <v>14.5</v>
      </c>
      <c r="C467" s="2">
        <f>TITRES_STAT!D470</f>
        <v>5.5095999999999998</v>
      </c>
      <c r="D467" s="2">
        <f>TITRES_STAT!E470</f>
        <v>5174</v>
      </c>
      <c r="E467" s="2">
        <f t="shared" si="28"/>
        <v>1153972</v>
      </c>
      <c r="F467" s="18" t="str">
        <f t="shared" si="31"/>
        <v>BULLISH</v>
      </c>
      <c r="G467" s="18" t="str">
        <f t="shared" si="30"/>
        <v>NEUTRAL</v>
      </c>
      <c r="H467" s="18" t="str">
        <f t="shared" si="29"/>
        <v>NEUTRAL</v>
      </c>
    </row>
    <row r="468" spans="1:8" ht="13.5" x14ac:dyDescent="0.25">
      <c r="A468" s="4">
        <f>TITRES_STAT!B471</f>
        <v>42688</v>
      </c>
      <c r="B468" s="2">
        <f>TITRES_STAT!C471</f>
        <v>14.8</v>
      </c>
      <c r="C468" s="2">
        <f>TITRES_STAT!D471</f>
        <v>5.6235999999999997</v>
      </c>
      <c r="D468" s="2">
        <f>TITRES_STAT!E471</f>
        <v>6460</v>
      </c>
      <c r="E468" s="2">
        <f t="shared" si="28"/>
        <v>1160432</v>
      </c>
      <c r="F468" s="18" t="str">
        <f t="shared" si="31"/>
        <v>BULLISH</v>
      </c>
      <c r="G468" s="18" t="str">
        <f t="shared" si="30"/>
        <v>NEUTRAL</v>
      </c>
      <c r="H468" s="18" t="str">
        <f t="shared" si="29"/>
        <v>CONFIRMED BULLISH</v>
      </c>
    </row>
    <row r="469" spans="1:8" ht="13.5" x14ac:dyDescent="0.25">
      <c r="A469" s="4">
        <f>TITRES_STAT!B472</f>
        <v>42689</v>
      </c>
      <c r="B469" s="2">
        <f>TITRES_STAT!C472</f>
        <v>15.17</v>
      </c>
      <c r="C469" s="2">
        <f>TITRES_STAT!D472</f>
        <v>5.7641999999999998</v>
      </c>
      <c r="D469" s="2">
        <f>TITRES_STAT!E472</f>
        <v>91948</v>
      </c>
      <c r="E469" s="2">
        <f t="shared" si="28"/>
        <v>1252380</v>
      </c>
      <c r="F469" s="18" t="str">
        <f t="shared" si="31"/>
        <v>BULLISH</v>
      </c>
      <c r="G469" s="18" t="str">
        <f t="shared" si="30"/>
        <v>STRONG</v>
      </c>
      <c r="H469" s="18" t="str">
        <f t="shared" si="29"/>
        <v>CONFIRMED BULLISH</v>
      </c>
    </row>
    <row r="470" spans="1:8" ht="13.5" x14ac:dyDescent="0.25">
      <c r="A470" s="4">
        <f>TITRES_STAT!B473</f>
        <v>42690</v>
      </c>
      <c r="B470" s="2">
        <f>TITRES_STAT!C473</f>
        <v>15.3</v>
      </c>
      <c r="C470" s="2">
        <f>TITRES_STAT!D473</f>
        <v>5.8136000000000001</v>
      </c>
      <c r="D470" s="2">
        <f>TITRES_STAT!E473</f>
        <v>391</v>
      </c>
      <c r="E470" s="2">
        <f t="shared" si="28"/>
        <v>1252771</v>
      </c>
      <c r="F470" s="18" t="str">
        <f t="shared" si="31"/>
        <v>BULLISH</v>
      </c>
      <c r="G470" s="18" t="str">
        <f t="shared" si="30"/>
        <v>STRONG</v>
      </c>
      <c r="H470" s="18" t="str">
        <f t="shared" si="29"/>
        <v>CONFIRMED BULLISH</v>
      </c>
    </row>
    <row r="471" spans="1:8" ht="13.5" x14ac:dyDescent="0.25">
      <c r="A471" s="4">
        <f>TITRES_STAT!B474</f>
        <v>42691</v>
      </c>
      <c r="B471" s="2">
        <f>TITRES_STAT!C474</f>
        <v>15.2</v>
      </c>
      <c r="C471" s="2">
        <f>TITRES_STAT!D474</f>
        <v>5.7755999999999998</v>
      </c>
      <c r="D471" s="2">
        <f>TITRES_STAT!E474</f>
        <v>2620</v>
      </c>
      <c r="E471" s="2">
        <f t="shared" si="28"/>
        <v>1250151</v>
      </c>
      <c r="F471" s="18" t="str">
        <f t="shared" si="31"/>
        <v>BULLISH</v>
      </c>
      <c r="G471" s="18" t="str">
        <f t="shared" si="30"/>
        <v>STRONG</v>
      </c>
      <c r="H471" s="18" t="str">
        <f t="shared" si="29"/>
        <v>CONFIRMED BULLISH</v>
      </c>
    </row>
    <row r="472" spans="1:8" ht="13.5" x14ac:dyDescent="0.25">
      <c r="A472" s="4">
        <f>TITRES_STAT!B475</f>
        <v>42692</v>
      </c>
      <c r="B472" s="2">
        <f>TITRES_STAT!C475</f>
        <v>15.1</v>
      </c>
      <c r="C472" s="2">
        <f>TITRES_STAT!D475</f>
        <v>5.7375999999999996</v>
      </c>
      <c r="D472" s="2">
        <f>TITRES_STAT!E475</f>
        <v>6400</v>
      </c>
      <c r="E472" s="2">
        <f t="shared" si="28"/>
        <v>1243751</v>
      </c>
      <c r="F472" s="18" t="str">
        <f t="shared" si="31"/>
        <v>BULLISH</v>
      </c>
      <c r="G472" s="18" t="str">
        <f t="shared" si="30"/>
        <v>STRONG</v>
      </c>
      <c r="H472" s="18" t="str">
        <f t="shared" si="29"/>
        <v>CONFIRMED BULLISH</v>
      </c>
    </row>
    <row r="473" spans="1:8" ht="13.5" x14ac:dyDescent="0.25">
      <c r="A473" s="4">
        <f>TITRES_STAT!B476</f>
        <v>42695</v>
      </c>
      <c r="B473" s="2">
        <f>TITRES_STAT!C476</f>
        <v>15.2</v>
      </c>
      <c r="C473" s="2">
        <f>TITRES_STAT!D476</f>
        <v>5.7755999999999998</v>
      </c>
      <c r="D473" s="2">
        <f>TITRES_STAT!E476</f>
        <v>2479</v>
      </c>
      <c r="E473" s="2">
        <f t="shared" si="28"/>
        <v>1246230</v>
      </c>
      <c r="F473" s="18" t="str">
        <f t="shared" si="31"/>
        <v>BULLISH</v>
      </c>
      <c r="G473" s="18" t="str">
        <f t="shared" si="30"/>
        <v>STRONG</v>
      </c>
      <c r="H473" s="18" t="str">
        <f t="shared" si="29"/>
        <v>CONFIRMED BULLISH</v>
      </c>
    </row>
    <row r="474" spans="1:8" ht="13.5" x14ac:dyDescent="0.25">
      <c r="A474" s="4">
        <f>TITRES_STAT!B477</f>
        <v>42696</v>
      </c>
      <c r="B474" s="2">
        <f>TITRES_STAT!C477</f>
        <v>15.18</v>
      </c>
      <c r="C474" s="2">
        <f>TITRES_STAT!D477</f>
        <v>5.7679999999999998</v>
      </c>
      <c r="D474" s="2">
        <f>TITRES_STAT!E477</f>
        <v>18465</v>
      </c>
      <c r="E474" s="2">
        <f t="shared" si="28"/>
        <v>1227765</v>
      </c>
      <c r="F474" s="18" t="str">
        <f t="shared" si="31"/>
        <v>BEARISH</v>
      </c>
      <c r="G474" s="18" t="str">
        <f t="shared" si="30"/>
        <v>NEUTRAL</v>
      </c>
      <c r="H474" s="18" t="str">
        <f t="shared" si="29"/>
        <v>BEARISH DIVERGENCE</v>
      </c>
    </row>
    <row r="475" spans="1:8" ht="13.5" x14ac:dyDescent="0.25">
      <c r="A475" s="4">
        <f>TITRES_STAT!B478</f>
        <v>42697</v>
      </c>
      <c r="B475" s="2">
        <f>TITRES_STAT!C478</f>
        <v>15.14</v>
      </c>
      <c r="C475" s="2">
        <f>TITRES_STAT!D478</f>
        <v>5.7527999999999997</v>
      </c>
      <c r="D475" s="2">
        <f>TITRES_STAT!E478</f>
        <v>4170</v>
      </c>
      <c r="E475" s="2">
        <f t="shared" si="28"/>
        <v>1223595</v>
      </c>
      <c r="F475" s="18" t="str">
        <f t="shared" si="31"/>
        <v>BEARISH</v>
      </c>
      <c r="G475" s="18" t="str">
        <f t="shared" si="30"/>
        <v>WEAK</v>
      </c>
      <c r="H475" s="18" t="str">
        <f t="shared" si="29"/>
        <v>CONFIRMED BEARISH</v>
      </c>
    </row>
    <row r="476" spans="1:8" ht="13.5" x14ac:dyDescent="0.25">
      <c r="A476" s="4">
        <f>TITRES_STAT!B479</f>
        <v>42698</v>
      </c>
      <c r="B476" s="2">
        <f>TITRES_STAT!C479</f>
        <v>15.19</v>
      </c>
      <c r="C476" s="2">
        <f>TITRES_STAT!D479</f>
        <v>5.7717999999999998</v>
      </c>
      <c r="D476" s="2">
        <f>TITRES_STAT!E479</f>
        <v>6491</v>
      </c>
      <c r="E476" s="2">
        <f t="shared" si="28"/>
        <v>1230086</v>
      </c>
      <c r="F476" s="18" t="str">
        <f t="shared" si="31"/>
        <v>BEARISH</v>
      </c>
      <c r="G476" s="18" t="str">
        <f t="shared" si="30"/>
        <v>NEUTRAL</v>
      </c>
      <c r="H476" s="18" t="str">
        <f t="shared" si="29"/>
        <v>CONFIRMED BEARISH</v>
      </c>
    </row>
    <row r="477" spans="1:8" ht="13.5" x14ac:dyDescent="0.25">
      <c r="A477" s="4">
        <f>TITRES_STAT!B480</f>
        <v>42699</v>
      </c>
      <c r="B477" s="2">
        <f>TITRES_STAT!C480</f>
        <v>15.19</v>
      </c>
      <c r="C477" s="2">
        <f>TITRES_STAT!D480</f>
        <v>5.7717999999999998</v>
      </c>
      <c r="D477" s="2">
        <f>TITRES_STAT!E480</f>
        <v>6059</v>
      </c>
      <c r="E477" s="2">
        <f t="shared" si="28"/>
        <v>1230086</v>
      </c>
      <c r="F477" s="18" t="str">
        <f t="shared" si="31"/>
        <v>BEARISH</v>
      </c>
      <c r="G477" s="18" t="str">
        <f t="shared" si="30"/>
        <v>NEUTRAL</v>
      </c>
      <c r="H477" s="18" t="str">
        <f t="shared" si="29"/>
        <v>BEARISH DIVERGENCE</v>
      </c>
    </row>
    <row r="478" spans="1:8" ht="13.5" x14ac:dyDescent="0.25">
      <c r="A478" s="4">
        <f>TITRES_STAT!B481</f>
        <v>42702</v>
      </c>
      <c r="B478" s="2">
        <f>TITRES_STAT!C481</f>
        <v>15.18</v>
      </c>
      <c r="C478" s="2">
        <f>TITRES_STAT!D481</f>
        <v>5.7679999999999998</v>
      </c>
      <c r="D478" s="2">
        <f>TITRES_STAT!E481</f>
        <v>2610</v>
      </c>
      <c r="E478" s="2">
        <f t="shared" si="28"/>
        <v>1227476</v>
      </c>
      <c r="F478" s="18" t="str">
        <f t="shared" si="31"/>
        <v>BEARISH</v>
      </c>
      <c r="G478" s="18" t="str">
        <f t="shared" si="30"/>
        <v>NEUTRAL</v>
      </c>
      <c r="H478" s="18" t="str">
        <f t="shared" si="29"/>
        <v>CONFIRMED BEARISH</v>
      </c>
    </row>
    <row r="479" spans="1:8" ht="13.5" x14ac:dyDescent="0.25">
      <c r="A479" s="4">
        <f>TITRES_STAT!B482</f>
        <v>42703</v>
      </c>
      <c r="B479" s="2">
        <f>TITRES_STAT!C482</f>
        <v>15.18</v>
      </c>
      <c r="C479" s="2">
        <f>TITRES_STAT!D482</f>
        <v>5.7679999999999998</v>
      </c>
      <c r="D479" s="2">
        <f>TITRES_STAT!E482</f>
        <v>12051</v>
      </c>
      <c r="E479" s="2">
        <f t="shared" si="28"/>
        <v>1227476</v>
      </c>
      <c r="F479" s="18" t="str">
        <f t="shared" si="31"/>
        <v>BEARISH</v>
      </c>
      <c r="G479" s="18" t="str">
        <f t="shared" si="30"/>
        <v>NEUTRAL</v>
      </c>
      <c r="H479" s="18" t="str">
        <f t="shared" si="29"/>
        <v>NEUTRAL</v>
      </c>
    </row>
    <row r="480" spans="1:8" ht="13.5" x14ac:dyDescent="0.25">
      <c r="A480" s="4">
        <f>TITRES_STAT!B483</f>
        <v>42704</v>
      </c>
      <c r="B480" s="2">
        <f>TITRES_STAT!C483</f>
        <v>15.3</v>
      </c>
      <c r="C480" s="2">
        <f>TITRES_STAT!D483</f>
        <v>5.8136000000000001</v>
      </c>
      <c r="D480" s="2">
        <f>TITRES_STAT!E483</f>
        <v>36456</v>
      </c>
      <c r="E480" s="2">
        <f t="shared" si="28"/>
        <v>1263932</v>
      </c>
      <c r="F480" s="18" t="str">
        <f t="shared" si="31"/>
        <v>BULLISH</v>
      </c>
      <c r="G480" s="18" t="str">
        <f t="shared" si="30"/>
        <v>STRONG</v>
      </c>
      <c r="H480" s="18" t="str">
        <f t="shared" si="29"/>
        <v>CONFIRMED BULLISH</v>
      </c>
    </row>
    <row r="481" spans="1:8" ht="13.5" x14ac:dyDescent="0.25">
      <c r="A481" s="4">
        <f>TITRES_STAT!B484</f>
        <v>42705</v>
      </c>
      <c r="B481" s="2">
        <f>TITRES_STAT!C484</f>
        <v>15.87</v>
      </c>
      <c r="C481" s="2">
        <f>TITRES_STAT!D484</f>
        <v>6.0301999999999998</v>
      </c>
      <c r="D481" s="2">
        <f>TITRES_STAT!E484</f>
        <v>750</v>
      </c>
      <c r="E481" s="2">
        <f t="shared" si="28"/>
        <v>1264682</v>
      </c>
      <c r="F481" s="18" t="str">
        <f t="shared" si="31"/>
        <v>BULLISH</v>
      </c>
      <c r="G481" s="18" t="str">
        <f t="shared" si="30"/>
        <v>STRONG</v>
      </c>
      <c r="H481" s="18" t="str">
        <f t="shared" si="29"/>
        <v>CONFIRMED BULLISH</v>
      </c>
    </row>
    <row r="482" spans="1:8" ht="13.5" x14ac:dyDescent="0.25">
      <c r="A482" s="4">
        <f>TITRES_STAT!B485</f>
        <v>42706</v>
      </c>
      <c r="B482" s="2">
        <f>TITRES_STAT!C485</f>
        <v>15.7</v>
      </c>
      <c r="C482" s="2">
        <f>TITRES_STAT!D485</f>
        <v>5.9656000000000002</v>
      </c>
      <c r="D482" s="2">
        <f>TITRES_STAT!E485</f>
        <v>3905</v>
      </c>
      <c r="E482" s="2">
        <f t="shared" si="28"/>
        <v>1260777</v>
      </c>
      <c r="F482" s="18" t="str">
        <f t="shared" si="31"/>
        <v>BULLISH</v>
      </c>
      <c r="G482" s="18" t="str">
        <f t="shared" si="30"/>
        <v>STRONG</v>
      </c>
      <c r="H482" s="18" t="str">
        <f t="shared" si="29"/>
        <v>CONFIRMED BULLISH</v>
      </c>
    </row>
    <row r="483" spans="1:8" ht="13.5" x14ac:dyDescent="0.25">
      <c r="A483" s="4">
        <f>TITRES_STAT!B486</f>
        <v>42709</v>
      </c>
      <c r="B483" s="2">
        <f>TITRES_STAT!C486</f>
        <v>15.45</v>
      </c>
      <c r="C483" s="2">
        <f>TITRES_STAT!D486</f>
        <v>5.8705999999999996</v>
      </c>
      <c r="D483" s="2">
        <f>TITRES_STAT!E486</f>
        <v>1350</v>
      </c>
      <c r="E483" s="2">
        <f t="shared" si="28"/>
        <v>1259427</v>
      </c>
      <c r="F483" s="18" t="str">
        <f t="shared" si="31"/>
        <v>BULLISH</v>
      </c>
      <c r="G483" s="18" t="str">
        <f t="shared" si="30"/>
        <v>STRONG</v>
      </c>
      <c r="H483" s="18" t="str">
        <f t="shared" si="29"/>
        <v>CONFIRMED BULLISH</v>
      </c>
    </row>
    <row r="484" spans="1:8" ht="13.5" x14ac:dyDescent="0.25">
      <c r="A484" s="4">
        <f>TITRES_STAT!B487</f>
        <v>42710</v>
      </c>
      <c r="B484" s="2">
        <f>TITRES_STAT!C487</f>
        <v>15.45</v>
      </c>
      <c r="C484" s="2">
        <f>TITRES_STAT!D487</f>
        <v>5.8705999999999996</v>
      </c>
      <c r="D484" s="2">
        <f>TITRES_STAT!E487</f>
        <v>110</v>
      </c>
      <c r="E484" s="2">
        <f t="shared" si="28"/>
        <v>1259427</v>
      </c>
      <c r="F484" s="18" t="str">
        <f t="shared" si="31"/>
        <v>BULLISH</v>
      </c>
      <c r="G484" s="18" t="str">
        <f t="shared" si="30"/>
        <v>STRONG</v>
      </c>
      <c r="H484" s="18" t="str">
        <f t="shared" si="29"/>
        <v>CONFIRMED BULLISH</v>
      </c>
    </row>
    <row r="485" spans="1:8" ht="13.5" x14ac:dyDescent="0.25">
      <c r="A485" s="4">
        <f>TITRES_STAT!B488</f>
        <v>42711</v>
      </c>
      <c r="B485" s="2">
        <f>TITRES_STAT!C488</f>
        <v>15.47</v>
      </c>
      <c r="C485" s="2">
        <f>TITRES_STAT!D488</f>
        <v>5.8781999999999996</v>
      </c>
      <c r="D485" s="2">
        <f>TITRES_STAT!E488</f>
        <v>11246</v>
      </c>
      <c r="E485" s="2">
        <f t="shared" si="28"/>
        <v>1270673</v>
      </c>
      <c r="F485" s="18" t="str">
        <f t="shared" si="31"/>
        <v>BULLISH</v>
      </c>
      <c r="G485" s="18" t="str">
        <f t="shared" si="30"/>
        <v>NEUTRAL</v>
      </c>
      <c r="H485" s="18" t="str">
        <f t="shared" si="29"/>
        <v>CONFIRMED BULLISH</v>
      </c>
    </row>
    <row r="486" spans="1:8" ht="13.5" x14ac:dyDescent="0.25">
      <c r="A486" s="4">
        <f>TITRES_STAT!B489</f>
        <v>42712</v>
      </c>
      <c r="B486" s="2">
        <f>TITRES_STAT!C489</f>
        <v>15.45</v>
      </c>
      <c r="C486" s="2">
        <f>TITRES_STAT!D489</f>
        <v>5.8705999999999996</v>
      </c>
      <c r="D486" s="2">
        <f>TITRES_STAT!E489</f>
        <v>2388</v>
      </c>
      <c r="E486" s="2">
        <f t="shared" si="28"/>
        <v>1268285</v>
      </c>
      <c r="F486" s="18" t="str">
        <f t="shared" si="31"/>
        <v>BULLISH</v>
      </c>
      <c r="G486" s="18" t="str">
        <f t="shared" si="30"/>
        <v>NEUTRAL</v>
      </c>
      <c r="H486" s="18" t="str">
        <f t="shared" si="29"/>
        <v>BULLISH DIVERGENCE</v>
      </c>
    </row>
    <row r="487" spans="1:8" ht="13.5" x14ac:dyDescent="0.25">
      <c r="A487" s="4">
        <f>TITRES_STAT!B490</f>
        <v>42713</v>
      </c>
      <c r="B487" s="2">
        <f>TITRES_STAT!C490</f>
        <v>15.5</v>
      </c>
      <c r="C487" s="2">
        <f>TITRES_STAT!D490</f>
        <v>5.8895999999999997</v>
      </c>
      <c r="D487" s="2">
        <f>TITRES_STAT!E490</f>
        <v>9062</v>
      </c>
      <c r="E487" s="2">
        <f t="shared" si="28"/>
        <v>1277347</v>
      </c>
      <c r="F487" s="18" t="str">
        <f t="shared" si="31"/>
        <v>BULLISH</v>
      </c>
      <c r="G487" s="18" t="str">
        <f t="shared" si="30"/>
        <v>NEUTRAL</v>
      </c>
      <c r="H487" s="18" t="str">
        <f t="shared" si="29"/>
        <v>BULLISH DIVERGENCE</v>
      </c>
    </row>
    <row r="488" spans="1:8" ht="13.5" x14ac:dyDescent="0.25">
      <c r="A488" s="4">
        <f>TITRES_STAT!B491</f>
        <v>42717</v>
      </c>
      <c r="B488" s="2">
        <f>TITRES_STAT!C491</f>
        <v>15.3</v>
      </c>
      <c r="C488" s="2">
        <f>TITRES_STAT!D491</f>
        <v>5.8136000000000001</v>
      </c>
      <c r="D488" s="2">
        <f>TITRES_STAT!E491</f>
        <v>6900</v>
      </c>
      <c r="E488" s="2">
        <f t="shared" si="28"/>
        <v>1270447</v>
      </c>
      <c r="F488" s="18" t="str">
        <f t="shared" si="31"/>
        <v>BULLISH</v>
      </c>
      <c r="G488" s="18" t="str">
        <f t="shared" si="30"/>
        <v>NEUTRAL</v>
      </c>
      <c r="H488" s="18" t="str">
        <f t="shared" si="29"/>
        <v>BULLISH DIVERGENCE</v>
      </c>
    </row>
    <row r="489" spans="1:8" ht="13.5" x14ac:dyDescent="0.25">
      <c r="A489" s="4">
        <f>TITRES_STAT!B492</f>
        <v>42718</v>
      </c>
      <c r="B489" s="2">
        <f>TITRES_STAT!C492</f>
        <v>15.4</v>
      </c>
      <c r="C489" s="2">
        <f>TITRES_STAT!D492</f>
        <v>5.8516000000000004</v>
      </c>
      <c r="D489" s="2">
        <f>TITRES_STAT!E492</f>
        <v>2849</v>
      </c>
      <c r="E489" s="2">
        <f t="shared" si="28"/>
        <v>1273296</v>
      </c>
      <c r="F489" s="18" t="str">
        <f t="shared" si="31"/>
        <v>BULLISH</v>
      </c>
      <c r="G489" s="18" t="str">
        <f t="shared" si="30"/>
        <v>NEUTRAL</v>
      </c>
      <c r="H489" s="18" t="str">
        <f t="shared" si="29"/>
        <v>BULLISH DIVERGENCE</v>
      </c>
    </row>
    <row r="490" spans="1:8" ht="13.5" x14ac:dyDescent="0.25">
      <c r="A490" s="4">
        <f>TITRES_STAT!B493</f>
        <v>42719</v>
      </c>
      <c r="B490" s="2">
        <f>TITRES_STAT!C493</f>
        <v>15.4</v>
      </c>
      <c r="C490" s="2">
        <f>TITRES_STAT!D493</f>
        <v>5.8516000000000004</v>
      </c>
      <c r="D490" s="2">
        <f>TITRES_STAT!E493</f>
        <v>6867</v>
      </c>
      <c r="E490" s="2">
        <f t="shared" si="28"/>
        <v>1273296</v>
      </c>
      <c r="F490" s="18" t="str">
        <f t="shared" si="31"/>
        <v>BULLISH</v>
      </c>
      <c r="G490" s="18" t="str">
        <f t="shared" si="30"/>
        <v>NEUTRAL</v>
      </c>
      <c r="H490" s="18" t="str">
        <f t="shared" si="29"/>
        <v>BULLISH DIVERGENCE</v>
      </c>
    </row>
    <row r="491" spans="1:8" ht="13.5" x14ac:dyDescent="0.25">
      <c r="A491" s="4">
        <f>TITRES_STAT!B494</f>
        <v>42720</v>
      </c>
      <c r="B491" s="2">
        <f>TITRES_STAT!C494</f>
        <v>15.4</v>
      </c>
      <c r="C491" s="2">
        <f>TITRES_STAT!D494</f>
        <v>5.8516000000000004</v>
      </c>
      <c r="D491" s="2">
        <f>TITRES_STAT!E494</f>
        <v>17091</v>
      </c>
      <c r="E491" s="2">
        <f t="shared" si="28"/>
        <v>1273296</v>
      </c>
      <c r="F491" s="18" t="str">
        <f t="shared" si="31"/>
        <v>BULLISH</v>
      </c>
      <c r="G491" s="18" t="str">
        <f t="shared" si="30"/>
        <v>NEUTRAL</v>
      </c>
      <c r="H491" s="18" t="str">
        <f t="shared" si="29"/>
        <v>BULLISH DIVERGENCE</v>
      </c>
    </row>
    <row r="492" spans="1:8" ht="13.5" x14ac:dyDescent="0.25">
      <c r="A492" s="4">
        <f>TITRES_STAT!B495</f>
        <v>42723</v>
      </c>
      <c r="B492" s="2">
        <f>TITRES_STAT!C495</f>
        <v>15.35</v>
      </c>
      <c r="C492" s="2">
        <f>TITRES_STAT!D495</f>
        <v>5.8326000000000002</v>
      </c>
      <c r="D492" s="2">
        <f>TITRES_STAT!E495</f>
        <v>1160</v>
      </c>
      <c r="E492" s="2">
        <f t="shared" si="28"/>
        <v>1272136</v>
      </c>
      <c r="F492" s="18" t="str">
        <f t="shared" si="31"/>
        <v>BEARISH</v>
      </c>
      <c r="G492" s="18" t="str">
        <f t="shared" si="30"/>
        <v>NEUTRAL</v>
      </c>
      <c r="H492" s="18" t="str">
        <f t="shared" si="29"/>
        <v>CONFIRMED BEARISH</v>
      </c>
    </row>
    <row r="493" spans="1:8" ht="13.5" x14ac:dyDescent="0.25">
      <c r="A493" s="4">
        <f>TITRES_STAT!B496</f>
        <v>42724</v>
      </c>
      <c r="B493" s="2">
        <f>TITRES_STAT!C496</f>
        <v>15.34</v>
      </c>
      <c r="C493" s="2">
        <f>TITRES_STAT!D496</f>
        <v>5.8288000000000002</v>
      </c>
      <c r="D493" s="2">
        <f>TITRES_STAT!E496</f>
        <v>5475</v>
      </c>
      <c r="E493" s="2">
        <f t="shared" si="28"/>
        <v>1266661</v>
      </c>
      <c r="F493" s="18" t="str">
        <f t="shared" si="31"/>
        <v>BEARISH</v>
      </c>
      <c r="G493" s="18" t="str">
        <f t="shared" si="30"/>
        <v>NEUTRAL</v>
      </c>
      <c r="H493" s="18" t="str">
        <f t="shared" si="29"/>
        <v>BEARISH DIVERGENCE</v>
      </c>
    </row>
    <row r="494" spans="1:8" ht="13.5" x14ac:dyDescent="0.25">
      <c r="A494" s="4">
        <f>TITRES_STAT!B497</f>
        <v>42725</v>
      </c>
      <c r="B494" s="2">
        <f>TITRES_STAT!C497</f>
        <v>15.39</v>
      </c>
      <c r="C494" s="2">
        <f>TITRES_STAT!D497</f>
        <v>5.8478000000000003</v>
      </c>
      <c r="D494" s="2">
        <f>TITRES_STAT!E497</f>
        <v>5234</v>
      </c>
      <c r="E494" s="2">
        <f t="shared" si="28"/>
        <v>1271895</v>
      </c>
      <c r="F494" s="18" t="str">
        <f t="shared" si="31"/>
        <v>BEARISH</v>
      </c>
      <c r="G494" s="18" t="str">
        <f t="shared" si="30"/>
        <v>NEUTRAL</v>
      </c>
      <c r="H494" s="18" t="str">
        <f t="shared" si="29"/>
        <v>CONFIRMED BEARISH</v>
      </c>
    </row>
    <row r="495" spans="1:8" ht="13.5" x14ac:dyDescent="0.25">
      <c r="A495" s="4">
        <f>TITRES_STAT!B498</f>
        <v>42726</v>
      </c>
      <c r="B495" s="2">
        <f>TITRES_STAT!C498</f>
        <v>15.38</v>
      </c>
      <c r="C495" s="2">
        <f>TITRES_STAT!D498</f>
        <v>5.8440000000000003</v>
      </c>
      <c r="D495" s="2">
        <f>TITRES_STAT!E498</f>
        <v>4223</v>
      </c>
      <c r="E495" s="2">
        <f t="shared" si="28"/>
        <v>1267672</v>
      </c>
      <c r="F495" s="18" t="str">
        <f t="shared" si="31"/>
        <v>BEARISH</v>
      </c>
      <c r="G495" s="18" t="str">
        <f t="shared" si="30"/>
        <v>NEUTRAL</v>
      </c>
      <c r="H495" s="18" t="str">
        <f t="shared" si="29"/>
        <v>CONFIRMED BEARISH</v>
      </c>
    </row>
    <row r="496" spans="1:8" ht="13.5" x14ac:dyDescent="0.25">
      <c r="A496" s="4">
        <f>TITRES_STAT!B499</f>
        <v>42727</v>
      </c>
      <c r="B496" s="2">
        <f>TITRES_STAT!C499</f>
        <v>15.4</v>
      </c>
      <c r="C496" s="2">
        <f>TITRES_STAT!D499</f>
        <v>5.8516000000000004</v>
      </c>
      <c r="D496" s="2">
        <f>TITRES_STAT!E499</f>
        <v>158145</v>
      </c>
      <c r="E496" s="2">
        <f t="shared" si="28"/>
        <v>1425817</v>
      </c>
      <c r="F496" s="18" t="str">
        <f t="shared" si="31"/>
        <v>BULLISH</v>
      </c>
      <c r="G496" s="18" t="str">
        <f t="shared" si="30"/>
        <v>STRONG</v>
      </c>
      <c r="H496" s="18" t="str">
        <f t="shared" si="29"/>
        <v>NEUTRAL</v>
      </c>
    </row>
    <row r="497" spans="1:8" ht="13.5" x14ac:dyDescent="0.25">
      <c r="A497" s="4">
        <f>TITRES_STAT!B500</f>
        <v>42730</v>
      </c>
      <c r="B497" s="2">
        <f>TITRES_STAT!C500</f>
        <v>15.4</v>
      </c>
      <c r="C497" s="2">
        <f>TITRES_STAT!D500</f>
        <v>5.8516000000000004</v>
      </c>
      <c r="D497" s="2">
        <f>TITRES_STAT!E500</f>
        <v>202550</v>
      </c>
      <c r="E497" s="2">
        <f t="shared" si="28"/>
        <v>1425817</v>
      </c>
      <c r="F497" s="18" t="str">
        <f t="shared" si="31"/>
        <v>BULLISH</v>
      </c>
      <c r="G497" s="18" t="str">
        <f t="shared" si="30"/>
        <v>STRONG</v>
      </c>
      <c r="H497" s="18" t="str">
        <f t="shared" si="29"/>
        <v>CONFIRMED BULLISH</v>
      </c>
    </row>
    <row r="498" spans="1:8" ht="13.5" x14ac:dyDescent="0.25">
      <c r="A498" s="4">
        <f>TITRES_STAT!B501</f>
        <v>42731</v>
      </c>
      <c r="B498" s="2">
        <f>TITRES_STAT!C501</f>
        <v>15.41</v>
      </c>
      <c r="C498" s="2">
        <f>TITRES_STAT!D501</f>
        <v>5.8554000000000004</v>
      </c>
      <c r="D498" s="2">
        <f>TITRES_STAT!E501</f>
        <v>11323</v>
      </c>
      <c r="E498" s="2">
        <f t="shared" si="28"/>
        <v>1437140</v>
      </c>
      <c r="F498" s="18" t="str">
        <f t="shared" si="31"/>
        <v>BULLISH</v>
      </c>
      <c r="G498" s="18" t="str">
        <f t="shared" si="30"/>
        <v>STRONG</v>
      </c>
      <c r="H498" s="18" t="str">
        <f t="shared" si="29"/>
        <v>CONFIRMED BULLISH</v>
      </c>
    </row>
    <row r="499" spans="1:8" ht="13.5" x14ac:dyDescent="0.25">
      <c r="A499" s="4">
        <f>TITRES_STAT!B502</f>
        <v>42732</v>
      </c>
      <c r="B499" s="2">
        <f>TITRES_STAT!C502</f>
        <v>15.48</v>
      </c>
      <c r="C499" s="2">
        <f>TITRES_STAT!D502</f>
        <v>5.8819999999999997</v>
      </c>
      <c r="D499" s="2">
        <f>TITRES_STAT!E502</f>
        <v>141387</v>
      </c>
      <c r="E499" s="2">
        <f t="shared" si="28"/>
        <v>1578527</v>
      </c>
      <c r="F499" s="18" t="str">
        <f t="shared" si="31"/>
        <v>BULLISH</v>
      </c>
      <c r="G499" s="18" t="str">
        <f t="shared" si="30"/>
        <v>STRONG</v>
      </c>
      <c r="H499" s="18" t="str">
        <f t="shared" si="29"/>
        <v>CONFIRMED BULLISH</v>
      </c>
    </row>
    <row r="500" spans="1:8" ht="13.5" x14ac:dyDescent="0.25">
      <c r="A500" s="4">
        <f>TITRES_STAT!B503</f>
        <v>42733</v>
      </c>
      <c r="B500" s="2">
        <f>TITRES_STAT!C503</f>
        <v>15.5</v>
      </c>
      <c r="C500" s="2">
        <f>TITRES_STAT!D503</f>
        <v>5.8895999999999997</v>
      </c>
      <c r="D500" s="2">
        <f>TITRES_STAT!E503</f>
        <v>825</v>
      </c>
      <c r="E500" s="2">
        <f t="shared" si="28"/>
        <v>1579352</v>
      </c>
      <c r="F500" s="18" t="str">
        <f t="shared" si="31"/>
        <v>BULLISH</v>
      </c>
      <c r="G500" s="18" t="str">
        <f t="shared" si="30"/>
        <v>STRONG</v>
      </c>
      <c r="H500" s="18" t="str">
        <f t="shared" si="29"/>
        <v>CONFIRMED BULLISH</v>
      </c>
    </row>
    <row r="501" spans="1:8" ht="13.5" x14ac:dyDescent="0.25">
      <c r="A501" s="4">
        <f>TITRES_STAT!B504</f>
        <v>42734</v>
      </c>
      <c r="B501" s="2">
        <f>TITRES_STAT!C504</f>
        <v>15.52</v>
      </c>
      <c r="C501" s="2">
        <f>TITRES_STAT!D504</f>
        <v>5.8971999999999998</v>
      </c>
      <c r="D501" s="2">
        <f>TITRES_STAT!E504</f>
        <v>4905</v>
      </c>
      <c r="E501" s="2">
        <f t="shared" si="28"/>
        <v>1584257</v>
      </c>
      <c r="F501" s="18" t="str">
        <f t="shared" si="31"/>
        <v>BULLISH</v>
      </c>
      <c r="G501" s="18" t="str">
        <f t="shared" si="30"/>
        <v>STRONG</v>
      </c>
      <c r="H501" s="18" t="str">
        <f t="shared" si="29"/>
        <v>CONFIRMED BULLISH</v>
      </c>
    </row>
    <row r="502" spans="1:8" ht="13.5" x14ac:dyDescent="0.25">
      <c r="A502" s="4">
        <f>TITRES_STAT!B505</f>
        <v>42737</v>
      </c>
      <c r="B502" s="2">
        <f>TITRES_STAT!C505</f>
        <v>15.5</v>
      </c>
      <c r="C502" s="2">
        <f>TITRES_STAT!D505</f>
        <v>5.8895999999999997</v>
      </c>
      <c r="D502" s="2">
        <f>TITRES_STAT!E505</f>
        <v>585</v>
      </c>
      <c r="E502" s="2">
        <f t="shared" si="28"/>
        <v>1583672</v>
      </c>
      <c r="F502" s="18" t="str">
        <f t="shared" si="31"/>
        <v>BULLISH</v>
      </c>
      <c r="G502" s="18" t="str">
        <f t="shared" si="30"/>
        <v>STRONG</v>
      </c>
      <c r="H502" s="18" t="str">
        <f t="shared" si="29"/>
        <v>CONFIRMED BULLISH</v>
      </c>
    </row>
    <row r="503" spans="1:8" ht="13.5" x14ac:dyDescent="0.25">
      <c r="A503" s="4">
        <f>TITRES_STAT!B506</f>
        <v>42738</v>
      </c>
      <c r="B503" s="2">
        <f>TITRES_STAT!C506</f>
        <v>15.86</v>
      </c>
      <c r="C503" s="2">
        <f>TITRES_STAT!D506</f>
        <v>6.0263999999999998</v>
      </c>
      <c r="D503" s="2">
        <f>TITRES_STAT!E506</f>
        <v>5147</v>
      </c>
      <c r="E503" s="2">
        <f t="shared" si="28"/>
        <v>1588819</v>
      </c>
      <c r="F503" s="18" t="str">
        <f t="shared" si="31"/>
        <v>BULLISH</v>
      </c>
      <c r="G503" s="18" t="str">
        <f t="shared" si="30"/>
        <v>STRONG</v>
      </c>
      <c r="H503" s="18" t="str">
        <f t="shared" si="29"/>
        <v>CONFIRMED BULLISH</v>
      </c>
    </row>
    <row r="504" spans="1:8" ht="13.5" x14ac:dyDescent="0.25">
      <c r="A504" s="4">
        <f>TITRES_STAT!B507</f>
        <v>42739</v>
      </c>
      <c r="B504" s="2">
        <f>TITRES_STAT!C507</f>
        <v>16.329999999999998</v>
      </c>
      <c r="C504" s="2">
        <f>TITRES_STAT!D507</f>
        <v>6.2050000000000001</v>
      </c>
      <c r="D504" s="2">
        <f>TITRES_STAT!E507</f>
        <v>987</v>
      </c>
      <c r="E504" s="2">
        <f t="shared" si="28"/>
        <v>1589806</v>
      </c>
      <c r="F504" s="18" t="str">
        <f t="shared" si="31"/>
        <v>BULLISH</v>
      </c>
      <c r="G504" s="18" t="str">
        <f t="shared" si="30"/>
        <v>NEUTRAL</v>
      </c>
      <c r="H504" s="18" t="str">
        <f t="shared" si="29"/>
        <v>CONFIRMED BULLISH</v>
      </c>
    </row>
    <row r="505" spans="1:8" ht="13.5" x14ac:dyDescent="0.25">
      <c r="A505" s="4">
        <f>TITRES_STAT!B508</f>
        <v>42740</v>
      </c>
      <c r="B505" s="2">
        <f>TITRES_STAT!C508</f>
        <v>16.489999999999998</v>
      </c>
      <c r="C505" s="2">
        <f>TITRES_STAT!D508</f>
        <v>6.2657999999999996</v>
      </c>
      <c r="D505" s="2">
        <f>TITRES_STAT!E508</f>
        <v>4676</v>
      </c>
      <c r="E505" s="2">
        <f t="shared" si="28"/>
        <v>1594482</v>
      </c>
      <c r="F505" s="18" t="str">
        <f t="shared" si="31"/>
        <v>BULLISH</v>
      </c>
      <c r="G505" s="18" t="str">
        <f t="shared" si="30"/>
        <v>NEUTRAL</v>
      </c>
      <c r="H505" s="18" t="str">
        <f t="shared" si="29"/>
        <v>CONFIRMED BULLISH</v>
      </c>
    </row>
    <row r="506" spans="1:8" ht="13.5" x14ac:dyDescent="0.25">
      <c r="A506" s="4">
        <f>TITRES_STAT!B509</f>
        <v>42741</v>
      </c>
      <c r="B506" s="2">
        <f>TITRES_STAT!C509</f>
        <v>16.899999999999999</v>
      </c>
      <c r="C506" s="2">
        <f>TITRES_STAT!D509</f>
        <v>6.4215999999999998</v>
      </c>
      <c r="D506" s="2">
        <f>TITRES_STAT!E509</f>
        <v>10589</v>
      </c>
      <c r="E506" s="2">
        <f t="shared" si="28"/>
        <v>1605071</v>
      </c>
      <c r="F506" s="18" t="str">
        <f t="shared" si="31"/>
        <v>BULLISH</v>
      </c>
      <c r="G506" s="18" t="str">
        <f t="shared" si="30"/>
        <v>NEUTRAL</v>
      </c>
      <c r="H506" s="18" t="str">
        <f t="shared" si="29"/>
        <v>CONFIRMED BULLISH</v>
      </c>
    </row>
    <row r="507" spans="1:8" ht="13.5" x14ac:dyDescent="0.25">
      <c r="A507" s="4">
        <f>TITRES_STAT!B510</f>
        <v>42744</v>
      </c>
      <c r="B507" s="2">
        <f>TITRES_STAT!C510</f>
        <v>16.96</v>
      </c>
      <c r="C507" s="2">
        <f>TITRES_STAT!D510</f>
        <v>6.4443999999999999</v>
      </c>
      <c r="D507" s="2">
        <f>TITRES_STAT!E510</f>
        <v>4490</v>
      </c>
      <c r="E507" s="2">
        <f t="shared" si="28"/>
        <v>1609561</v>
      </c>
      <c r="F507" s="18" t="str">
        <f t="shared" si="31"/>
        <v>BULLISH</v>
      </c>
      <c r="G507" s="18" t="str">
        <f t="shared" si="30"/>
        <v>NEUTRAL</v>
      </c>
      <c r="H507" s="18" t="str">
        <f t="shared" si="29"/>
        <v>CONFIRMED BULLISH</v>
      </c>
    </row>
    <row r="508" spans="1:8" ht="13.5" x14ac:dyDescent="0.25">
      <c r="A508" s="4">
        <f>TITRES_STAT!B511</f>
        <v>42745</v>
      </c>
      <c r="B508" s="2">
        <f>TITRES_STAT!C511</f>
        <v>17.2</v>
      </c>
      <c r="C508" s="2">
        <f>TITRES_STAT!D511</f>
        <v>6.5355999999999996</v>
      </c>
      <c r="D508" s="2">
        <f>TITRES_STAT!E511</f>
        <v>6557</v>
      </c>
      <c r="E508" s="2">
        <f t="shared" si="28"/>
        <v>1616118</v>
      </c>
      <c r="F508" s="18" t="str">
        <f t="shared" si="31"/>
        <v>BULLISH</v>
      </c>
      <c r="G508" s="18" t="str">
        <f t="shared" si="30"/>
        <v>NEUTRAL</v>
      </c>
      <c r="H508" s="18" t="str">
        <f t="shared" si="29"/>
        <v>CONFIRMED BULLISH</v>
      </c>
    </row>
    <row r="509" spans="1:8" ht="13.5" x14ac:dyDescent="0.25">
      <c r="A509" s="4">
        <f>TITRES_STAT!B512</f>
        <v>42746</v>
      </c>
      <c r="B509" s="2">
        <f>TITRES_STAT!C512</f>
        <v>17</v>
      </c>
      <c r="C509" s="2">
        <f>TITRES_STAT!D512</f>
        <v>6.4596</v>
      </c>
      <c r="D509" s="2">
        <f>TITRES_STAT!E512</f>
        <v>8032</v>
      </c>
      <c r="E509" s="2">
        <f t="shared" si="28"/>
        <v>1608086</v>
      </c>
      <c r="F509" s="18" t="str">
        <f t="shared" si="31"/>
        <v>BULLISH</v>
      </c>
      <c r="G509" s="18" t="str">
        <f t="shared" si="30"/>
        <v>NEUTRAL</v>
      </c>
      <c r="H509" s="18" t="str">
        <f t="shared" si="29"/>
        <v>CONFIRMED BULLISH</v>
      </c>
    </row>
    <row r="510" spans="1:8" ht="13.5" x14ac:dyDescent="0.25">
      <c r="A510" s="4">
        <f>TITRES_STAT!B513</f>
        <v>42747</v>
      </c>
      <c r="B510" s="2">
        <f>TITRES_STAT!C513</f>
        <v>17</v>
      </c>
      <c r="C510" s="2">
        <f>TITRES_STAT!D513</f>
        <v>6.4596</v>
      </c>
      <c r="D510" s="2">
        <f>TITRES_STAT!E513</f>
        <v>758</v>
      </c>
      <c r="E510" s="2">
        <f t="shared" si="28"/>
        <v>1608086</v>
      </c>
      <c r="F510" s="18" t="str">
        <f t="shared" si="31"/>
        <v>BULLISH</v>
      </c>
      <c r="G510" s="18" t="str">
        <f t="shared" si="30"/>
        <v>NEUTRAL</v>
      </c>
      <c r="H510" s="18" t="str">
        <f t="shared" si="29"/>
        <v>CONFIRMED BULLISH</v>
      </c>
    </row>
    <row r="511" spans="1:8" ht="13.5" x14ac:dyDescent="0.25">
      <c r="A511" s="4">
        <f>TITRES_STAT!B514</f>
        <v>42748</v>
      </c>
      <c r="B511" s="2">
        <f>TITRES_STAT!C514</f>
        <v>17.02</v>
      </c>
      <c r="C511" s="2">
        <f>TITRES_STAT!D514</f>
        <v>6.4672000000000001</v>
      </c>
      <c r="D511" s="2">
        <f>TITRES_STAT!E514</f>
        <v>5835</v>
      </c>
      <c r="E511" s="2">
        <f t="shared" si="28"/>
        <v>1613921</v>
      </c>
      <c r="F511" s="18" t="str">
        <f t="shared" si="31"/>
        <v>BULLISH</v>
      </c>
      <c r="G511" s="18" t="str">
        <f t="shared" si="30"/>
        <v>NEUTRAL</v>
      </c>
      <c r="H511" s="18" t="str">
        <f t="shared" si="29"/>
        <v>CONFIRMED BULLISH</v>
      </c>
    </row>
    <row r="512" spans="1:8" ht="13.5" x14ac:dyDescent="0.25">
      <c r="A512" s="4">
        <f>TITRES_STAT!B515</f>
        <v>42751</v>
      </c>
      <c r="B512" s="2">
        <f>TITRES_STAT!C515</f>
        <v>17.399999999999999</v>
      </c>
      <c r="C512" s="2">
        <f>TITRES_STAT!D515</f>
        <v>6.6116000000000001</v>
      </c>
      <c r="D512" s="2">
        <f>TITRES_STAT!E515</f>
        <v>1650</v>
      </c>
      <c r="E512" s="2">
        <f t="shared" si="28"/>
        <v>1615571</v>
      </c>
      <c r="F512" s="18" t="str">
        <f t="shared" si="31"/>
        <v>BULLISH</v>
      </c>
      <c r="G512" s="18" t="str">
        <f t="shared" si="30"/>
        <v>NEUTRAL</v>
      </c>
      <c r="H512" s="18" t="str">
        <f t="shared" si="29"/>
        <v>CONFIRMED BULLISH</v>
      </c>
    </row>
    <row r="513" spans="1:8" ht="13.5" x14ac:dyDescent="0.25">
      <c r="A513" s="4">
        <f>TITRES_STAT!B516</f>
        <v>42752</v>
      </c>
      <c r="B513" s="2">
        <f>TITRES_STAT!C516</f>
        <v>17.100000000000001</v>
      </c>
      <c r="C513" s="2">
        <f>TITRES_STAT!D516</f>
        <v>6.4976000000000003</v>
      </c>
      <c r="D513" s="2">
        <f>TITRES_STAT!E516</f>
        <v>3745</v>
      </c>
      <c r="E513" s="2">
        <f t="shared" si="28"/>
        <v>1611826</v>
      </c>
      <c r="F513" s="18" t="str">
        <f t="shared" si="31"/>
        <v>BEARISH</v>
      </c>
      <c r="G513" s="18" t="str">
        <f t="shared" si="30"/>
        <v>NEUTRAL</v>
      </c>
      <c r="H513" s="18" t="str">
        <f t="shared" si="29"/>
        <v>CONFIRMED BEARISH</v>
      </c>
    </row>
    <row r="514" spans="1:8" ht="13.5" x14ac:dyDescent="0.25">
      <c r="A514" s="4">
        <f>TITRES_STAT!B517</f>
        <v>42753</v>
      </c>
      <c r="B514" s="2">
        <f>TITRES_STAT!C517</f>
        <v>17.3</v>
      </c>
      <c r="C514" s="2">
        <f>TITRES_STAT!D517</f>
        <v>6.5735999999999999</v>
      </c>
      <c r="D514" s="2">
        <f>TITRES_STAT!E517</f>
        <v>2460</v>
      </c>
      <c r="E514" s="2">
        <f t="shared" si="28"/>
        <v>1614286</v>
      </c>
      <c r="F514" s="18" t="str">
        <f t="shared" si="31"/>
        <v>BULLISH</v>
      </c>
      <c r="G514" s="18" t="str">
        <f t="shared" si="30"/>
        <v>NEUTRAL</v>
      </c>
      <c r="H514" s="18" t="str">
        <f t="shared" si="29"/>
        <v>CONFIRMED BULLISH</v>
      </c>
    </row>
    <row r="515" spans="1:8" ht="13.5" x14ac:dyDescent="0.25">
      <c r="A515" s="4">
        <f>TITRES_STAT!B518</f>
        <v>42754</v>
      </c>
      <c r="B515" s="2">
        <f>TITRES_STAT!C518</f>
        <v>17</v>
      </c>
      <c r="C515" s="2">
        <f>TITRES_STAT!D518</f>
        <v>6.4596</v>
      </c>
      <c r="D515" s="2">
        <f>TITRES_STAT!E518</f>
        <v>2712</v>
      </c>
      <c r="E515" s="2">
        <f t="shared" si="28"/>
        <v>1611574</v>
      </c>
      <c r="F515" s="18" t="str">
        <f t="shared" si="31"/>
        <v>BULLISH</v>
      </c>
      <c r="G515" s="18" t="str">
        <f t="shared" si="30"/>
        <v>NEUTRAL</v>
      </c>
      <c r="H515" s="18" t="str">
        <f t="shared" si="29"/>
        <v>NEUTRAL</v>
      </c>
    </row>
    <row r="516" spans="1:8" ht="13.5" x14ac:dyDescent="0.25">
      <c r="A516" s="4">
        <f>TITRES_STAT!B519</f>
        <v>42755</v>
      </c>
      <c r="B516" s="2">
        <f>TITRES_STAT!C519</f>
        <v>17.100000000000001</v>
      </c>
      <c r="C516" s="2">
        <f>TITRES_STAT!D519</f>
        <v>6.4976000000000003</v>
      </c>
      <c r="D516" s="2">
        <f>TITRES_STAT!E519</f>
        <v>576</v>
      </c>
      <c r="E516" s="2">
        <f t="shared" ref="E516:E579" si="32">IF(B516&gt;B515, E515+D516, IF(B516&lt;B515, E515-D516, E515))</f>
        <v>1612150</v>
      </c>
      <c r="F516" s="18" t="str">
        <f t="shared" si="31"/>
        <v>BEARISH</v>
      </c>
      <c r="G516" s="18" t="str">
        <f t="shared" si="30"/>
        <v>NEUTRAL</v>
      </c>
      <c r="H516" s="18" t="str">
        <f t="shared" si="29"/>
        <v>BEARISH DIVERGENCE</v>
      </c>
    </row>
    <row r="517" spans="1:8" ht="13.5" x14ac:dyDescent="0.25">
      <c r="A517" s="4">
        <f>TITRES_STAT!B520</f>
        <v>42758</v>
      </c>
      <c r="B517" s="2">
        <f>TITRES_STAT!C520</f>
        <v>17.05</v>
      </c>
      <c r="C517" s="2">
        <f>TITRES_STAT!D520</f>
        <v>6.4786000000000001</v>
      </c>
      <c r="D517" s="2">
        <f>TITRES_STAT!E520</f>
        <v>566</v>
      </c>
      <c r="E517" s="2">
        <f t="shared" si="32"/>
        <v>1611584</v>
      </c>
      <c r="F517" s="18" t="str">
        <f t="shared" si="31"/>
        <v>BEARISH</v>
      </c>
      <c r="G517" s="18" t="str">
        <f t="shared" si="30"/>
        <v>NEUTRAL</v>
      </c>
      <c r="H517" s="18" t="str">
        <f t="shared" si="29"/>
        <v>CONFIRMED BEARISH</v>
      </c>
    </row>
    <row r="518" spans="1:8" ht="13.5" x14ac:dyDescent="0.25">
      <c r="A518" s="4">
        <f>TITRES_STAT!B521</f>
        <v>42759</v>
      </c>
      <c r="B518" s="2">
        <f>TITRES_STAT!C521</f>
        <v>17.2</v>
      </c>
      <c r="C518" s="2">
        <f>TITRES_STAT!D521</f>
        <v>6.5355999999999996</v>
      </c>
      <c r="D518" s="2">
        <f>TITRES_STAT!E521</f>
        <v>4271</v>
      </c>
      <c r="E518" s="2">
        <f t="shared" si="32"/>
        <v>1615855</v>
      </c>
      <c r="F518" s="18" t="str">
        <f t="shared" si="31"/>
        <v>BULLISH</v>
      </c>
      <c r="G518" s="18" t="str">
        <f t="shared" si="30"/>
        <v>NEUTRAL</v>
      </c>
      <c r="H518" s="18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4">
        <f>TITRES_STAT!B522</f>
        <v>42760</v>
      </c>
      <c r="B519" s="2">
        <f>TITRES_STAT!C522</f>
        <v>17</v>
      </c>
      <c r="C519" s="2">
        <f>TITRES_STAT!D522</f>
        <v>6.4596</v>
      </c>
      <c r="D519" s="2">
        <f>TITRES_STAT!E522</f>
        <v>2429</v>
      </c>
      <c r="E519" s="2">
        <f t="shared" si="32"/>
        <v>1613426</v>
      </c>
      <c r="F519" s="18" t="str">
        <f t="shared" si="31"/>
        <v>BEARISH</v>
      </c>
      <c r="G519" s="18" t="str">
        <f t="shared" ref="G519:G582" si="34">IF((E519-E514)/E514 &gt; 0.02, "STRONG",
 IF((E519-E514)/E514 &lt; -0.02, "WEAK", "NEUTRAL"))</f>
        <v>NEUTRAL</v>
      </c>
      <c r="H519" s="18" t="str">
        <f t="shared" si="33"/>
        <v>CONFIRMED BEARISH</v>
      </c>
    </row>
    <row r="520" spans="1:8" ht="13.5" x14ac:dyDescent="0.25">
      <c r="A520" s="4">
        <f>TITRES_STAT!B523</f>
        <v>42761</v>
      </c>
      <c r="B520" s="2">
        <f>TITRES_STAT!C523</f>
        <v>17</v>
      </c>
      <c r="C520" s="2">
        <f>TITRES_STAT!D523</f>
        <v>6.4596</v>
      </c>
      <c r="D520" s="2">
        <f>TITRES_STAT!E523</f>
        <v>800</v>
      </c>
      <c r="E520" s="2">
        <f t="shared" si="32"/>
        <v>1613426</v>
      </c>
      <c r="F520" s="18" t="str">
        <f t="shared" ref="F520:F583" si="35">IF(E520&gt;E515,"BULLISH",IF(E520&lt;E515,"BEARISH","NEUTRAL"))</f>
        <v>BULLISH</v>
      </c>
      <c r="G520" s="18" t="str">
        <f t="shared" si="34"/>
        <v>NEUTRAL</v>
      </c>
      <c r="H520" s="18" t="str">
        <f t="shared" si="33"/>
        <v>NEUTRAL</v>
      </c>
    </row>
    <row r="521" spans="1:8" ht="13.5" x14ac:dyDescent="0.25">
      <c r="A521" s="4">
        <f>TITRES_STAT!B524</f>
        <v>42762</v>
      </c>
      <c r="B521" s="2">
        <f>TITRES_STAT!C524</f>
        <v>16.899999999999999</v>
      </c>
      <c r="C521" s="2">
        <f>TITRES_STAT!D524</f>
        <v>6.4215999999999998</v>
      </c>
      <c r="D521" s="2">
        <f>TITRES_STAT!E524</f>
        <v>1091</v>
      </c>
      <c r="E521" s="2">
        <f t="shared" si="32"/>
        <v>1612335</v>
      </c>
      <c r="F521" s="18" t="str">
        <f t="shared" si="35"/>
        <v>BULLISH</v>
      </c>
      <c r="G521" s="18" t="str">
        <f t="shared" si="34"/>
        <v>NEUTRAL</v>
      </c>
      <c r="H521" s="18" t="str">
        <f t="shared" si="33"/>
        <v>BULLISH DIVERGENCE</v>
      </c>
    </row>
    <row r="522" spans="1:8" ht="13.5" x14ac:dyDescent="0.25">
      <c r="A522" s="4">
        <f>TITRES_STAT!B525</f>
        <v>42765</v>
      </c>
      <c r="B522" s="2">
        <f>TITRES_STAT!C525</f>
        <v>16.899999999999999</v>
      </c>
      <c r="C522" s="2">
        <f>TITRES_STAT!D525</f>
        <v>6.4215999999999998</v>
      </c>
      <c r="D522" s="2">
        <f>TITRES_STAT!E525</f>
        <v>9528</v>
      </c>
      <c r="E522" s="2">
        <f t="shared" si="32"/>
        <v>1612335</v>
      </c>
      <c r="F522" s="18" t="str">
        <f t="shared" si="35"/>
        <v>BULLISH</v>
      </c>
      <c r="G522" s="18" t="str">
        <f t="shared" si="34"/>
        <v>NEUTRAL</v>
      </c>
      <c r="H522" s="18" t="str">
        <f t="shared" si="33"/>
        <v>BULLISH DIVERGENCE</v>
      </c>
    </row>
    <row r="523" spans="1:8" ht="13.5" x14ac:dyDescent="0.25">
      <c r="A523" s="4">
        <f>TITRES_STAT!B526</f>
        <v>42766</v>
      </c>
      <c r="B523" s="2">
        <f>TITRES_STAT!C526</f>
        <v>17</v>
      </c>
      <c r="C523" s="2">
        <f>TITRES_STAT!D526</f>
        <v>6.4596</v>
      </c>
      <c r="D523" s="2">
        <f>TITRES_STAT!E526</f>
        <v>179984</v>
      </c>
      <c r="E523" s="2">
        <f t="shared" si="32"/>
        <v>1792319</v>
      </c>
      <c r="F523" s="18" t="str">
        <f t="shared" si="35"/>
        <v>BULLISH</v>
      </c>
      <c r="G523" s="18" t="str">
        <f t="shared" si="34"/>
        <v>STRONG</v>
      </c>
      <c r="H523" s="18" t="str">
        <f t="shared" si="33"/>
        <v>BULLISH DIVERGENCE</v>
      </c>
    </row>
    <row r="524" spans="1:8" ht="13.5" x14ac:dyDescent="0.25">
      <c r="A524" s="4">
        <f>TITRES_STAT!B527</f>
        <v>42767</v>
      </c>
      <c r="B524" s="2">
        <f>TITRES_STAT!C527</f>
        <v>17</v>
      </c>
      <c r="C524" s="2">
        <f>TITRES_STAT!D527</f>
        <v>6.4596</v>
      </c>
      <c r="D524" s="2">
        <f>TITRES_STAT!E527</f>
        <v>80</v>
      </c>
      <c r="E524" s="2">
        <f t="shared" si="32"/>
        <v>1792319</v>
      </c>
      <c r="F524" s="18" t="str">
        <f t="shared" si="35"/>
        <v>BULLISH</v>
      </c>
      <c r="G524" s="18" t="str">
        <f t="shared" si="34"/>
        <v>STRONG</v>
      </c>
      <c r="H524" s="18" t="str">
        <f t="shared" si="33"/>
        <v>NEUTRAL</v>
      </c>
    </row>
    <row r="525" spans="1:8" ht="13.5" x14ac:dyDescent="0.25">
      <c r="A525" s="4">
        <f>TITRES_STAT!B528</f>
        <v>42768</v>
      </c>
      <c r="B525" s="2">
        <f>TITRES_STAT!C528</f>
        <v>16.989999999999998</v>
      </c>
      <c r="C525" s="2">
        <f>TITRES_STAT!D528</f>
        <v>6.4558</v>
      </c>
      <c r="D525" s="2">
        <f>TITRES_STAT!E528</f>
        <v>1</v>
      </c>
      <c r="E525" s="2">
        <f t="shared" si="32"/>
        <v>1792318</v>
      </c>
      <c r="F525" s="18" t="str">
        <f t="shared" si="35"/>
        <v>BULLISH</v>
      </c>
      <c r="G525" s="18" t="str">
        <f t="shared" si="34"/>
        <v>STRONG</v>
      </c>
      <c r="H525" s="18" t="str">
        <f t="shared" si="33"/>
        <v>BULLISH DIVERGENCE</v>
      </c>
    </row>
    <row r="526" spans="1:8" ht="13.5" x14ac:dyDescent="0.25">
      <c r="A526" s="4">
        <f>TITRES_STAT!B529</f>
        <v>42769</v>
      </c>
      <c r="B526" s="2">
        <f>TITRES_STAT!C529</f>
        <v>16.940000000000001</v>
      </c>
      <c r="C526" s="2">
        <f>TITRES_STAT!D529</f>
        <v>6.4367999999999999</v>
      </c>
      <c r="D526" s="2">
        <f>TITRES_STAT!E529</f>
        <v>50</v>
      </c>
      <c r="E526" s="2">
        <f t="shared" si="32"/>
        <v>1792268</v>
      </c>
      <c r="F526" s="18" t="str">
        <f t="shared" si="35"/>
        <v>BULLISH</v>
      </c>
      <c r="G526" s="18" t="str">
        <f t="shared" si="34"/>
        <v>STRONG</v>
      </c>
      <c r="H526" s="18" t="str">
        <f t="shared" si="33"/>
        <v>CONFIRMED BULLISH</v>
      </c>
    </row>
    <row r="527" spans="1:8" ht="13.5" x14ac:dyDescent="0.25">
      <c r="A527" s="4">
        <f>TITRES_STAT!B530</f>
        <v>42772</v>
      </c>
      <c r="B527" s="2">
        <f>TITRES_STAT!C530</f>
        <v>16.899999999999999</v>
      </c>
      <c r="C527" s="2">
        <f>TITRES_STAT!D530</f>
        <v>6.4215999999999998</v>
      </c>
      <c r="D527" s="2">
        <f>TITRES_STAT!E530</f>
        <v>25</v>
      </c>
      <c r="E527" s="2">
        <f t="shared" si="32"/>
        <v>1792243</v>
      </c>
      <c r="F527" s="18" t="str">
        <f t="shared" si="35"/>
        <v>BULLISH</v>
      </c>
      <c r="G527" s="18" t="str">
        <f t="shared" si="34"/>
        <v>STRONG</v>
      </c>
      <c r="H527" s="18" t="str">
        <f t="shared" si="33"/>
        <v>NEUTRAL</v>
      </c>
    </row>
    <row r="528" spans="1:8" ht="13.5" x14ac:dyDescent="0.25">
      <c r="A528" s="4">
        <f>TITRES_STAT!B531</f>
        <v>42773</v>
      </c>
      <c r="B528" s="2">
        <f>TITRES_STAT!C531</f>
        <v>16.95</v>
      </c>
      <c r="C528" s="2">
        <f>TITRES_STAT!D531</f>
        <v>6.4405999999999999</v>
      </c>
      <c r="D528" s="2">
        <f>TITRES_STAT!E531</f>
        <v>2650</v>
      </c>
      <c r="E528" s="2">
        <f t="shared" si="32"/>
        <v>1794893</v>
      </c>
      <c r="F528" s="18" t="str">
        <f t="shared" si="35"/>
        <v>BULLISH</v>
      </c>
      <c r="G528" s="18" t="str">
        <f t="shared" si="34"/>
        <v>NEUTRAL</v>
      </c>
      <c r="H528" s="18" t="str">
        <f t="shared" si="33"/>
        <v>BULLISH DIVERGENCE</v>
      </c>
    </row>
    <row r="529" spans="1:8" ht="13.5" x14ac:dyDescent="0.25">
      <c r="A529" s="4">
        <f>TITRES_STAT!B532</f>
        <v>42774</v>
      </c>
      <c r="B529" s="2">
        <f>TITRES_STAT!C532</f>
        <v>16.95</v>
      </c>
      <c r="C529" s="2">
        <f>TITRES_STAT!D532</f>
        <v>6.4405999999999999</v>
      </c>
      <c r="D529" s="2">
        <f>TITRES_STAT!E532</f>
        <v>907</v>
      </c>
      <c r="E529" s="2">
        <f t="shared" si="32"/>
        <v>1794893</v>
      </c>
      <c r="F529" s="18" t="str">
        <f t="shared" si="35"/>
        <v>BULLISH</v>
      </c>
      <c r="G529" s="18" t="str">
        <f t="shared" si="34"/>
        <v>NEUTRAL</v>
      </c>
      <c r="H529" s="18" t="str">
        <f t="shared" si="33"/>
        <v>BULLISH DIVERGENCE</v>
      </c>
    </row>
    <row r="530" spans="1:8" ht="13.5" x14ac:dyDescent="0.25">
      <c r="A530" s="4">
        <f>TITRES_STAT!B533</f>
        <v>42775</v>
      </c>
      <c r="B530" s="2">
        <f>TITRES_STAT!C533</f>
        <v>16.690000000000001</v>
      </c>
      <c r="C530" s="2">
        <f>TITRES_STAT!D533</f>
        <v>6.3418000000000001</v>
      </c>
      <c r="D530" s="2">
        <f>TITRES_STAT!E533</f>
        <v>8439</v>
      </c>
      <c r="E530" s="2">
        <f t="shared" si="32"/>
        <v>1786454</v>
      </c>
      <c r="F530" s="18" t="str">
        <f t="shared" si="35"/>
        <v>BEARISH</v>
      </c>
      <c r="G530" s="18" t="str">
        <f t="shared" si="34"/>
        <v>NEUTRAL</v>
      </c>
      <c r="H530" s="18" t="str">
        <f t="shared" si="33"/>
        <v>CONFIRMED BEARISH</v>
      </c>
    </row>
    <row r="531" spans="1:8" ht="13.5" x14ac:dyDescent="0.25">
      <c r="A531" s="4">
        <f>TITRES_STAT!B534</f>
        <v>42776</v>
      </c>
      <c r="B531" s="2">
        <f>TITRES_STAT!C534</f>
        <v>16.63</v>
      </c>
      <c r="C531" s="2">
        <f>TITRES_STAT!D534</f>
        <v>6.319</v>
      </c>
      <c r="D531" s="2">
        <f>TITRES_STAT!E534</f>
        <v>19880</v>
      </c>
      <c r="E531" s="2">
        <f t="shared" si="32"/>
        <v>1766574</v>
      </c>
      <c r="F531" s="18" t="str">
        <f t="shared" si="35"/>
        <v>BEARISH</v>
      </c>
      <c r="G531" s="18" t="str">
        <f t="shared" si="34"/>
        <v>NEUTRAL</v>
      </c>
      <c r="H531" s="18" t="str">
        <f t="shared" si="33"/>
        <v>CONFIRMED BEARISH</v>
      </c>
    </row>
    <row r="532" spans="1:8" ht="13.5" x14ac:dyDescent="0.25">
      <c r="A532" s="4">
        <f>TITRES_STAT!B535</f>
        <v>42779</v>
      </c>
      <c r="B532" s="2">
        <f>TITRES_STAT!C535</f>
        <v>16.899999999999999</v>
      </c>
      <c r="C532" s="2">
        <f>TITRES_STAT!D535</f>
        <v>6.4215999999999998</v>
      </c>
      <c r="D532" s="2">
        <f>TITRES_STAT!E535</f>
        <v>670</v>
      </c>
      <c r="E532" s="2">
        <f t="shared" si="32"/>
        <v>1767244</v>
      </c>
      <c r="F532" s="18" t="str">
        <f t="shared" si="35"/>
        <v>BEARISH</v>
      </c>
      <c r="G532" s="18" t="str">
        <f t="shared" si="34"/>
        <v>NEUTRAL</v>
      </c>
      <c r="H532" s="18" t="str">
        <f t="shared" si="33"/>
        <v>NEUTRAL</v>
      </c>
    </row>
    <row r="533" spans="1:8" ht="13.5" x14ac:dyDescent="0.25">
      <c r="A533" s="4">
        <f>TITRES_STAT!B536</f>
        <v>42780</v>
      </c>
      <c r="B533" s="2">
        <f>TITRES_STAT!C536</f>
        <v>16.63</v>
      </c>
      <c r="C533" s="2">
        <f>TITRES_STAT!D536</f>
        <v>6.319</v>
      </c>
      <c r="D533" s="2">
        <f>TITRES_STAT!E536</f>
        <v>530</v>
      </c>
      <c r="E533" s="2">
        <f t="shared" si="32"/>
        <v>1766714</v>
      </c>
      <c r="F533" s="18" t="str">
        <f t="shared" si="35"/>
        <v>BEARISH</v>
      </c>
      <c r="G533" s="18" t="str">
        <f t="shared" si="34"/>
        <v>NEUTRAL</v>
      </c>
      <c r="H533" s="18" t="str">
        <f t="shared" si="33"/>
        <v>CONFIRMED BEARISH</v>
      </c>
    </row>
    <row r="534" spans="1:8" ht="13.5" x14ac:dyDescent="0.25">
      <c r="A534" s="4">
        <f>TITRES_STAT!B537</f>
        <v>42781</v>
      </c>
      <c r="B534" s="2">
        <f>TITRES_STAT!C537</f>
        <v>16.5</v>
      </c>
      <c r="C534" s="2">
        <f>TITRES_STAT!D537</f>
        <v>6.2695999999999996</v>
      </c>
      <c r="D534" s="2">
        <f>TITRES_STAT!E537</f>
        <v>19</v>
      </c>
      <c r="E534" s="2">
        <f t="shared" si="32"/>
        <v>1766695</v>
      </c>
      <c r="F534" s="18" t="str">
        <f t="shared" si="35"/>
        <v>BEARISH</v>
      </c>
      <c r="G534" s="18" t="str">
        <f t="shared" si="34"/>
        <v>NEUTRAL</v>
      </c>
      <c r="H534" s="18" t="str">
        <f t="shared" si="33"/>
        <v>CONFIRMED BEARISH</v>
      </c>
    </row>
    <row r="535" spans="1:8" ht="13.5" x14ac:dyDescent="0.25">
      <c r="A535" s="4">
        <f>TITRES_STAT!B538</f>
        <v>42782</v>
      </c>
      <c r="B535" s="2">
        <f>TITRES_STAT!C538</f>
        <v>16.3</v>
      </c>
      <c r="C535" s="2">
        <f>TITRES_STAT!D538</f>
        <v>6.1936</v>
      </c>
      <c r="D535" s="2">
        <f>TITRES_STAT!E538</f>
        <v>206</v>
      </c>
      <c r="E535" s="2">
        <f t="shared" si="32"/>
        <v>1766489</v>
      </c>
      <c r="F535" s="18" t="str">
        <f t="shared" si="35"/>
        <v>BEARISH</v>
      </c>
      <c r="G535" s="18" t="str">
        <f t="shared" si="34"/>
        <v>NEUTRAL</v>
      </c>
      <c r="H535" s="18" t="str">
        <f t="shared" si="33"/>
        <v>CONFIRMED BEARISH</v>
      </c>
    </row>
    <row r="536" spans="1:8" ht="13.5" x14ac:dyDescent="0.25">
      <c r="A536" s="4">
        <f>TITRES_STAT!B539</f>
        <v>42783</v>
      </c>
      <c r="B536" s="2">
        <f>TITRES_STAT!C539</f>
        <v>16.3</v>
      </c>
      <c r="C536" s="2">
        <f>TITRES_STAT!D539</f>
        <v>6.1936</v>
      </c>
      <c r="D536" s="2">
        <f>TITRES_STAT!E539</f>
        <v>280</v>
      </c>
      <c r="E536" s="2">
        <f t="shared" si="32"/>
        <v>1766489</v>
      </c>
      <c r="F536" s="18" t="str">
        <f t="shared" si="35"/>
        <v>BEARISH</v>
      </c>
      <c r="G536" s="18" t="str">
        <f t="shared" si="34"/>
        <v>NEUTRAL</v>
      </c>
      <c r="H536" s="18" t="str">
        <f t="shared" si="33"/>
        <v>CONFIRMED BEARISH</v>
      </c>
    </row>
    <row r="537" spans="1:8" ht="13.5" x14ac:dyDescent="0.25">
      <c r="A537" s="4">
        <f>TITRES_STAT!B540</f>
        <v>42786</v>
      </c>
      <c r="B537" s="2">
        <f>TITRES_STAT!C540</f>
        <v>16.21</v>
      </c>
      <c r="C537" s="2">
        <f>TITRES_STAT!D540</f>
        <v>6.1593999999999998</v>
      </c>
      <c r="D537" s="2">
        <f>TITRES_STAT!E540</f>
        <v>138</v>
      </c>
      <c r="E537" s="2">
        <f t="shared" si="32"/>
        <v>1766351</v>
      </c>
      <c r="F537" s="18" t="str">
        <f t="shared" si="35"/>
        <v>BEARISH</v>
      </c>
      <c r="G537" s="18" t="str">
        <f t="shared" si="34"/>
        <v>NEUTRAL</v>
      </c>
      <c r="H537" s="18" t="str">
        <f t="shared" si="33"/>
        <v>CONFIRMED BEARISH</v>
      </c>
    </row>
    <row r="538" spans="1:8" ht="13.5" x14ac:dyDescent="0.25">
      <c r="A538" s="4">
        <f>TITRES_STAT!B541</f>
        <v>42787</v>
      </c>
      <c r="B538" s="2">
        <f>TITRES_STAT!C541</f>
        <v>16.3</v>
      </c>
      <c r="C538" s="2">
        <f>TITRES_STAT!D541</f>
        <v>6.1936</v>
      </c>
      <c r="D538" s="2">
        <f>TITRES_STAT!E541</f>
        <v>82</v>
      </c>
      <c r="E538" s="2">
        <f t="shared" si="32"/>
        <v>1766433</v>
      </c>
      <c r="F538" s="18" t="str">
        <f t="shared" si="35"/>
        <v>BEARISH</v>
      </c>
      <c r="G538" s="18" t="str">
        <f t="shared" si="34"/>
        <v>NEUTRAL</v>
      </c>
      <c r="H538" s="18" t="str">
        <f t="shared" si="33"/>
        <v>CONFIRMED BEARISH</v>
      </c>
    </row>
    <row r="539" spans="1:8" ht="13.5" x14ac:dyDescent="0.25">
      <c r="A539" s="4">
        <f>TITRES_STAT!B542</f>
        <v>42788</v>
      </c>
      <c r="B539" s="2">
        <f>TITRES_STAT!C542</f>
        <v>16.5</v>
      </c>
      <c r="C539" s="2">
        <f>TITRES_STAT!D542</f>
        <v>6.2695999999999996</v>
      </c>
      <c r="D539" s="2">
        <f>TITRES_STAT!E542</f>
        <v>400</v>
      </c>
      <c r="E539" s="2">
        <f t="shared" si="32"/>
        <v>1766833</v>
      </c>
      <c r="F539" s="18" t="str">
        <f t="shared" si="35"/>
        <v>BULLISH</v>
      </c>
      <c r="G539" s="18" t="str">
        <f t="shared" si="34"/>
        <v>NEUTRAL</v>
      </c>
      <c r="H539" s="18" t="str">
        <f t="shared" si="33"/>
        <v>NEUTRAL</v>
      </c>
    </row>
    <row r="540" spans="1:8" ht="13.5" x14ac:dyDescent="0.25">
      <c r="A540" s="4">
        <f>TITRES_STAT!B543</f>
        <v>42789</v>
      </c>
      <c r="B540" s="2">
        <f>TITRES_STAT!C543</f>
        <v>16.5</v>
      </c>
      <c r="C540" s="2">
        <f>TITRES_STAT!D543</f>
        <v>6.2695999999999996</v>
      </c>
      <c r="D540" s="2">
        <f>TITRES_STAT!E543</f>
        <v>255</v>
      </c>
      <c r="E540" s="2">
        <f t="shared" si="32"/>
        <v>1766833</v>
      </c>
      <c r="F540" s="18" t="str">
        <f t="shared" si="35"/>
        <v>BULLISH</v>
      </c>
      <c r="G540" s="18" t="str">
        <f t="shared" si="34"/>
        <v>NEUTRAL</v>
      </c>
      <c r="H540" s="18" t="str">
        <f t="shared" si="33"/>
        <v>CONFIRMED BULLISH</v>
      </c>
    </row>
    <row r="541" spans="1:8" ht="13.5" x14ac:dyDescent="0.25">
      <c r="A541" s="4">
        <f>TITRES_STAT!B544</f>
        <v>42790</v>
      </c>
      <c r="B541" s="2">
        <f>TITRES_STAT!C544</f>
        <v>16.45</v>
      </c>
      <c r="C541" s="2">
        <f>TITRES_STAT!D544</f>
        <v>6.2506000000000004</v>
      </c>
      <c r="D541" s="2">
        <f>TITRES_STAT!E544</f>
        <v>1510</v>
      </c>
      <c r="E541" s="2">
        <f t="shared" si="32"/>
        <v>1765323</v>
      </c>
      <c r="F541" s="18" t="str">
        <f t="shared" si="35"/>
        <v>BEARISH</v>
      </c>
      <c r="G541" s="18" t="str">
        <f t="shared" si="34"/>
        <v>NEUTRAL</v>
      </c>
      <c r="H541" s="18" t="str">
        <f t="shared" si="33"/>
        <v>BEARISH DIVERGENCE</v>
      </c>
    </row>
    <row r="542" spans="1:8" ht="13.5" x14ac:dyDescent="0.25">
      <c r="A542" s="4">
        <f>TITRES_STAT!B545</f>
        <v>42793</v>
      </c>
      <c r="B542" s="2">
        <f>TITRES_STAT!C545</f>
        <v>16.45</v>
      </c>
      <c r="C542" s="2">
        <f>TITRES_STAT!D545</f>
        <v>6.2506000000000004</v>
      </c>
      <c r="D542" s="2">
        <f>TITRES_STAT!E545</f>
        <v>0</v>
      </c>
      <c r="E542" s="2">
        <f t="shared" si="32"/>
        <v>1765323</v>
      </c>
      <c r="F542" s="18" t="str">
        <f t="shared" si="35"/>
        <v>BEARISH</v>
      </c>
      <c r="G542" s="18" t="str">
        <f t="shared" si="34"/>
        <v>NEUTRAL</v>
      </c>
      <c r="H542" s="18" t="str">
        <f t="shared" si="33"/>
        <v>BEARISH DIVERGENCE</v>
      </c>
    </row>
    <row r="543" spans="1:8" ht="13.5" x14ac:dyDescent="0.25">
      <c r="A543" s="4">
        <f>TITRES_STAT!B546</f>
        <v>42794</v>
      </c>
      <c r="B543" s="2">
        <f>TITRES_STAT!C546</f>
        <v>16.45</v>
      </c>
      <c r="C543" s="2">
        <f>TITRES_STAT!D546</f>
        <v>6.2506000000000004</v>
      </c>
      <c r="D543" s="2">
        <f>TITRES_STAT!E546</f>
        <v>0</v>
      </c>
      <c r="E543" s="2">
        <f t="shared" si="32"/>
        <v>1765323</v>
      </c>
      <c r="F543" s="18" t="str">
        <f t="shared" si="35"/>
        <v>BEARISH</v>
      </c>
      <c r="G543" s="18" t="str">
        <f t="shared" si="34"/>
        <v>NEUTRAL</v>
      </c>
      <c r="H543" s="18" t="str">
        <f t="shared" si="33"/>
        <v>BEARISH DIVERGENCE</v>
      </c>
    </row>
    <row r="544" spans="1:8" ht="13.5" x14ac:dyDescent="0.25">
      <c r="A544" s="4">
        <f>TITRES_STAT!B547</f>
        <v>42795</v>
      </c>
      <c r="B544" s="2">
        <f>TITRES_STAT!C547</f>
        <v>16.39</v>
      </c>
      <c r="C544" s="2">
        <f>TITRES_STAT!D547</f>
        <v>6.2278000000000002</v>
      </c>
      <c r="D544" s="2">
        <f>TITRES_STAT!E547</f>
        <v>138</v>
      </c>
      <c r="E544" s="2">
        <f t="shared" si="32"/>
        <v>1765185</v>
      </c>
      <c r="F544" s="18" t="str">
        <f t="shared" si="35"/>
        <v>BEARISH</v>
      </c>
      <c r="G544" s="18" t="str">
        <f t="shared" si="34"/>
        <v>NEUTRAL</v>
      </c>
      <c r="H544" s="18" t="str">
        <f t="shared" si="33"/>
        <v>CONFIRMED BEARISH</v>
      </c>
    </row>
    <row r="545" spans="1:8" ht="13.5" x14ac:dyDescent="0.25">
      <c r="A545" s="4">
        <f>TITRES_STAT!B548</f>
        <v>42796</v>
      </c>
      <c r="B545" s="2">
        <f>TITRES_STAT!C548</f>
        <v>16.2</v>
      </c>
      <c r="C545" s="2">
        <f>TITRES_STAT!D548</f>
        <v>6.1555999999999997</v>
      </c>
      <c r="D545" s="2">
        <f>TITRES_STAT!E548</f>
        <v>163</v>
      </c>
      <c r="E545" s="2">
        <f t="shared" si="32"/>
        <v>1765022</v>
      </c>
      <c r="F545" s="18" t="str">
        <f t="shared" si="35"/>
        <v>BEARISH</v>
      </c>
      <c r="G545" s="18" t="str">
        <f t="shared" si="34"/>
        <v>NEUTRAL</v>
      </c>
      <c r="H545" s="18" t="str">
        <f t="shared" si="33"/>
        <v>CONFIRMED BEARISH</v>
      </c>
    </row>
    <row r="546" spans="1:8" ht="13.5" x14ac:dyDescent="0.25">
      <c r="A546" s="4">
        <f>TITRES_STAT!B549</f>
        <v>42797</v>
      </c>
      <c r="B546" s="2">
        <f>TITRES_STAT!C549</f>
        <v>16.3</v>
      </c>
      <c r="C546" s="2">
        <f>TITRES_STAT!D549</f>
        <v>6.1936</v>
      </c>
      <c r="D546" s="2">
        <f>TITRES_STAT!E549</f>
        <v>984</v>
      </c>
      <c r="E546" s="2">
        <f t="shared" si="32"/>
        <v>1766006</v>
      </c>
      <c r="F546" s="18" t="str">
        <f t="shared" si="35"/>
        <v>BULLISH</v>
      </c>
      <c r="G546" s="18" t="str">
        <f t="shared" si="34"/>
        <v>NEUTRAL</v>
      </c>
      <c r="H546" s="18" t="str">
        <f t="shared" si="33"/>
        <v>BULLISH DIVERGENCE</v>
      </c>
    </row>
    <row r="547" spans="1:8" ht="13.5" x14ac:dyDescent="0.25">
      <c r="A547" s="4">
        <f>TITRES_STAT!B550</f>
        <v>42800</v>
      </c>
      <c r="B547" s="2">
        <f>TITRES_STAT!C550</f>
        <v>16.510000000000002</v>
      </c>
      <c r="C547" s="2">
        <f>TITRES_STAT!D550</f>
        <v>6.2733999999999996</v>
      </c>
      <c r="D547" s="2">
        <f>TITRES_STAT!E550</f>
        <v>5763</v>
      </c>
      <c r="E547" s="2">
        <f t="shared" si="32"/>
        <v>1771769</v>
      </c>
      <c r="F547" s="18" t="str">
        <f t="shared" si="35"/>
        <v>BULLISH</v>
      </c>
      <c r="G547" s="18" t="str">
        <f t="shared" si="34"/>
        <v>NEUTRAL</v>
      </c>
      <c r="H547" s="18" t="str">
        <f t="shared" si="33"/>
        <v>CONFIRMED BULLISH</v>
      </c>
    </row>
    <row r="548" spans="1:8" ht="13.5" x14ac:dyDescent="0.25">
      <c r="A548" s="4">
        <f>TITRES_STAT!B551</f>
        <v>42801</v>
      </c>
      <c r="B548" s="2">
        <f>TITRES_STAT!C551</f>
        <v>16.75</v>
      </c>
      <c r="C548" s="2">
        <f>TITRES_STAT!D551</f>
        <v>6.3646000000000003</v>
      </c>
      <c r="D548" s="2">
        <f>TITRES_STAT!E551</f>
        <v>530</v>
      </c>
      <c r="E548" s="2">
        <f t="shared" si="32"/>
        <v>1772299</v>
      </c>
      <c r="F548" s="18" t="str">
        <f t="shared" si="35"/>
        <v>BULLISH</v>
      </c>
      <c r="G548" s="18" t="str">
        <f t="shared" si="34"/>
        <v>NEUTRAL</v>
      </c>
      <c r="H548" s="18" t="str">
        <f t="shared" si="33"/>
        <v>CONFIRMED BULLISH</v>
      </c>
    </row>
    <row r="549" spans="1:8" ht="13.5" x14ac:dyDescent="0.25">
      <c r="A549" s="4">
        <f>TITRES_STAT!B552</f>
        <v>42802</v>
      </c>
      <c r="B549" s="2">
        <f>TITRES_STAT!C552</f>
        <v>16.75</v>
      </c>
      <c r="C549" s="2">
        <f>TITRES_STAT!D552</f>
        <v>6.3646000000000003</v>
      </c>
      <c r="D549" s="2">
        <f>TITRES_STAT!E552</f>
        <v>0</v>
      </c>
      <c r="E549" s="2">
        <f t="shared" si="32"/>
        <v>1772299</v>
      </c>
      <c r="F549" s="18" t="str">
        <f t="shared" si="35"/>
        <v>BULLISH</v>
      </c>
      <c r="G549" s="18" t="str">
        <f t="shared" si="34"/>
        <v>NEUTRAL</v>
      </c>
      <c r="H549" s="18" t="str">
        <f t="shared" si="33"/>
        <v>CONFIRMED BULLISH</v>
      </c>
    </row>
    <row r="550" spans="1:8" ht="13.5" x14ac:dyDescent="0.25">
      <c r="A550" s="4">
        <f>TITRES_STAT!B553</f>
        <v>42803</v>
      </c>
      <c r="B550" s="2">
        <f>TITRES_STAT!C553</f>
        <v>16.7</v>
      </c>
      <c r="C550" s="2">
        <f>TITRES_STAT!D553</f>
        <v>6.3456000000000001</v>
      </c>
      <c r="D550" s="2">
        <f>TITRES_STAT!E553</f>
        <v>553</v>
      </c>
      <c r="E550" s="2">
        <f t="shared" si="32"/>
        <v>1771746</v>
      </c>
      <c r="F550" s="18" t="str">
        <f t="shared" si="35"/>
        <v>BULLISH</v>
      </c>
      <c r="G550" s="18" t="str">
        <f t="shared" si="34"/>
        <v>NEUTRAL</v>
      </c>
      <c r="H550" s="18" t="str">
        <f t="shared" si="33"/>
        <v>CONFIRMED BULLISH</v>
      </c>
    </row>
    <row r="551" spans="1:8" ht="13.5" x14ac:dyDescent="0.25">
      <c r="A551" s="4">
        <f>TITRES_STAT!B554</f>
        <v>42804</v>
      </c>
      <c r="B551" s="2">
        <f>TITRES_STAT!C554</f>
        <v>16.7</v>
      </c>
      <c r="C551" s="2">
        <f>TITRES_STAT!D554</f>
        <v>6.3456000000000001</v>
      </c>
      <c r="D551" s="2">
        <f>TITRES_STAT!E554</f>
        <v>60</v>
      </c>
      <c r="E551" s="2">
        <f t="shared" si="32"/>
        <v>1771746</v>
      </c>
      <c r="F551" s="18" t="str">
        <f t="shared" si="35"/>
        <v>BULLISH</v>
      </c>
      <c r="G551" s="18" t="str">
        <f t="shared" si="34"/>
        <v>NEUTRAL</v>
      </c>
      <c r="H551" s="18" t="str">
        <f t="shared" si="33"/>
        <v>CONFIRMED BULLISH</v>
      </c>
    </row>
    <row r="552" spans="1:8" ht="13.5" x14ac:dyDescent="0.25">
      <c r="A552" s="4">
        <f>TITRES_STAT!B555</f>
        <v>42807</v>
      </c>
      <c r="B552" s="2">
        <f>TITRES_STAT!C555</f>
        <v>16.7</v>
      </c>
      <c r="C552" s="2">
        <f>TITRES_STAT!D555</f>
        <v>6.3456000000000001</v>
      </c>
      <c r="D552" s="2">
        <f>TITRES_STAT!E555</f>
        <v>0</v>
      </c>
      <c r="E552" s="2">
        <f t="shared" si="32"/>
        <v>1771746</v>
      </c>
      <c r="F552" s="18" t="str">
        <f t="shared" si="35"/>
        <v>BEARISH</v>
      </c>
      <c r="G552" s="18" t="str">
        <f t="shared" si="34"/>
        <v>NEUTRAL</v>
      </c>
      <c r="H552" s="18" t="str">
        <f t="shared" si="33"/>
        <v>BEARISH DIVERGENCE</v>
      </c>
    </row>
    <row r="553" spans="1:8" ht="13.5" x14ac:dyDescent="0.25">
      <c r="A553" s="4">
        <f>TITRES_STAT!B556</f>
        <v>42808</v>
      </c>
      <c r="B553" s="2">
        <f>TITRES_STAT!C556</f>
        <v>16.7</v>
      </c>
      <c r="C553" s="2">
        <f>TITRES_STAT!D556</f>
        <v>6.3456000000000001</v>
      </c>
      <c r="D553" s="2">
        <f>TITRES_STAT!E556</f>
        <v>0</v>
      </c>
      <c r="E553" s="2">
        <f t="shared" si="32"/>
        <v>1771746</v>
      </c>
      <c r="F553" s="18" t="str">
        <f t="shared" si="35"/>
        <v>BEARISH</v>
      </c>
      <c r="G553" s="18" t="str">
        <f t="shared" si="34"/>
        <v>NEUTRAL</v>
      </c>
      <c r="H553" s="18" t="str">
        <f t="shared" si="33"/>
        <v>CONFIRMED BEARISH</v>
      </c>
    </row>
    <row r="554" spans="1:8" ht="13.5" x14ac:dyDescent="0.25">
      <c r="A554" s="4">
        <f>TITRES_STAT!B557</f>
        <v>42809</v>
      </c>
      <c r="B554" s="2">
        <f>TITRES_STAT!C557</f>
        <v>16.649999999999999</v>
      </c>
      <c r="C554" s="2">
        <f>TITRES_STAT!D557</f>
        <v>6.3266</v>
      </c>
      <c r="D554" s="2">
        <f>TITRES_STAT!E557</f>
        <v>5694</v>
      </c>
      <c r="E554" s="2">
        <f t="shared" si="32"/>
        <v>1766052</v>
      </c>
      <c r="F554" s="18" t="str">
        <f t="shared" si="35"/>
        <v>BEARISH</v>
      </c>
      <c r="G554" s="18" t="str">
        <f t="shared" si="34"/>
        <v>NEUTRAL</v>
      </c>
      <c r="H554" s="18" t="str">
        <f t="shared" si="33"/>
        <v>CONFIRMED BEARISH</v>
      </c>
    </row>
    <row r="555" spans="1:8" ht="13.5" x14ac:dyDescent="0.25">
      <c r="A555" s="4">
        <f>TITRES_STAT!B558</f>
        <v>42810</v>
      </c>
      <c r="B555" s="2">
        <f>TITRES_STAT!C558</f>
        <v>16.399999999999999</v>
      </c>
      <c r="C555" s="2">
        <f>TITRES_STAT!D558</f>
        <v>6.2316000000000003</v>
      </c>
      <c r="D555" s="2">
        <f>TITRES_STAT!E558</f>
        <v>438</v>
      </c>
      <c r="E555" s="2">
        <f t="shared" si="32"/>
        <v>1765614</v>
      </c>
      <c r="F555" s="18" t="str">
        <f t="shared" si="35"/>
        <v>BEARISH</v>
      </c>
      <c r="G555" s="18" t="str">
        <f t="shared" si="34"/>
        <v>NEUTRAL</v>
      </c>
      <c r="H555" s="18" t="str">
        <f t="shared" si="33"/>
        <v>CONFIRMED BEARISH</v>
      </c>
    </row>
    <row r="556" spans="1:8" ht="13.5" x14ac:dyDescent="0.25">
      <c r="A556" s="4">
        <f>TITRES_STAT!B559</f>
        <v>42811</v>
      </c>
      <c r="B556" s="2">
        <f>TITRES_STAT!C559</f>
        <v>16.55</v>
      </c>
      <c r="C556" s="2">
        <f>TITRES_STAT!D559</f>
        <v>6.2885999999999997</v>
      </c>
      <c r="D556" s="2">
        <f>TITRES_STAT!E559</f>
        <v>109</v>
      </c>
      <c r="E556" s="2">
        <f t="shared" si="32"/>
        <v>1765723</v>
      </c>
      <c r="F556" s="18" t="str">
        <f t="shared" si="35"/>
        <v>BEARISH</v>
      </c>
      <c r="G556" s="18" t="str">
        <f t="shared" si="34"/>
        <v>NEUTRAL</v>
      </c>
      <c r="H556" s="18" t="str">
        <f t="shared" si="33"/>
        <v>CONFIRMED BEARISH</v>
      </c>
    </row>
    <row r="557" spans="1:8" ht="13.5" x14ac:dyDescent="0.25">
      <c r="A557" s="4">
        <f>TITRES_STAT!B560</f>
        <v>42815</v>
      </c>
      <c r="B557" s="2">
        <f>TITRES_STAT!C560</f>
        <v>16.54</v>
      </c>
      <c r="C557" s="2">
        <f>TITRES_STAT!D560</f>
        <v>6.2847999999999997</v>
      </c>
      <c r="D557" s="2">
        <f>TITRES_STAT!E560</f>
        <v>227</v>
      </c>
      <c r="E557" s="2">
        <f t="shared" si="32"/>
        <v>1765496</v>
      </c>
      <c r="F557" s="18" t="str">
        <f t="shared" si="35"/>
        <v>BEARISH</v>
      </c>
      <c r="G557" s="18" t="str">
        <f t="shared" si="34"/>
        <v>NEUTRAL</v>
      </c>
      <c r="H557" s="18" t="str">
        <f t="shared" si="33"/>
        <v>CONFIRMED BEARISH</v>
      </c>
    </row>
    <row r="558" spans="1:8" ht="13.5" x14ac:dyDescent="0.25">
      <c r="A558" s="4">
        <f>TITRES_STAT!B561</f>
        <v>42816</v>
      </c>
      <c r="B558" s="2">
        <f>TITRES_STAT!C561</f>
        <v>16.399999999999999</v>
      </c>
      <c r="C558" s="2">
        <f>TITRES_STAT!D561</f>
        <v>6.2316000000000003</v>
      </c>
      <c r="D558" s="2">
        <f>TITRES_STAT!E561</f>
        <v>2839</v>
      </c>
      <c r="E558" s="2">
        <f t="shared" si="32"/>
        <v>1762657</v>
      </c>
      <c r="F558" s="18" t="str">
        <f t="shared" si="35"/>
        <v>BEARISH</v>
      </c>
      <c r="G558" s="18" t="str">
        <f t="shared" si="34"/>
        <v>NEUTRAL</v>
      </c>
      <c r="H558" s="18" t="str">
        <f t="shared" si="33"/>
        <v>CONFIRMED BEARISH</v>
      </c>
    </row>
    <row r="559" spans="1:8" ht="13.5" x14ac:dyDescent="0.25">
      <c r="A559" s="4">
        <f>TITRES_STAT!B562</f>
        <v>42817</v>
      </c>
      <c r="B559" s="2">
        <f>TITRES_STAT!C562</f>
        <v>16.399999999999999</v>
      </c>
      <c r="C559" s="2">
        <f>TITRES_STAT!D562</f>
        <v>6.2316000000000003</v>
      </c>
      <c r="D559" s="2">
        <f>TITRES_STAT!E562</f>
        <v>88</v>
      </c>
      <c r="E559" s="2">
        <f t="shared" si="32"/>
        <v>1762657</v>
      </c>
      <c r="F559" s="18" t="str">
        <f t="shared" si="35"/>
        <v>BEARISH</v>
      </c>
      <c r="G559" s="18" t="str">
        <f t="shared" si="34"/>
        <v>NEUTRAL</v>
      </c>
      <c r="H559" s="18" t="str">
        <f t="shared" si="33"/>
        <v>CONFIRMED BEARISH</v>
      </c>
    </row>
    <row r="560" spans="1:8" ht="13.5" x14ac:dyDescent="0.25">
      <c r="A560" s="4">
        <f>TITRES_STAT!B563</f>
        <v>42818</v>
      </c>
      <c r="B560" s="2">
        <f>TITRES_STAT!C563</f>
        <v>16.399999999999999</v>
      </c>
      <c r="C560" s="2">
        <f>TITRES_STAT!D563</f>
        <v>6.2316000000000003</v>
      </c>
      <c r="D560" s="2">
        <f>TITRES_STAT!E563</f>
        <v>175</v>
      </c>
      <c r="E560" s="2">
        <f t="shared" si="32"/>
        <v>1762657</v>
      </c>
      <c r="F560" s="18" t="str">
        <f t="shared" si="35"/>
        <v>BEARISH</v>
      </c>
      <c r="G560" s="18" t="str">
        <f t="shared" si="34"/>
        <v>NEUTRAL</v>
      </c>
      <c r="H560" s="18" t="str">
        <f t="shared" si="33"/>
        <v>NEUTRAL</v>
      </c>
    </row>
    <row r="561" spans="1:8" ht="13.5" x14ac:dyDescent="0.25">
      <c r="A561" s="4">
        <f>TITRES_STAT!B564</f>
        <v>42821</v>
      </c>
      <c r="B561" s="2">
        <f>TITRES_STAT!C564</f>
        <v>16.54</v>
      </c>
      <c r="C561" s="2">
        <f>TITRES_STAT!D564</f>
        <v>6.2847999999999997</v>
      </c>
      <c r="D561" s="2">
        <f>TITRES_STAT!E564</f>
        <v>5</v>
      </c>
      <c r="E561" s="2">
        <f t="shared" si="32"/>
        <v>1762662</v>
      </c>
      <c r="F561" s="18" t="str">
        <f t="shared" si="35"/>
        <v>BEARISH</v>
      </c>
      <c r="G561" s="18" t="str">
        <f t="shared" si="34"/>
        <v>NEUTRAL</v>
      </c>
      <c r="H561" s="18" t="str">
        <f t="shared" si="33"/>
        <v>CONFIRMED BEARISH</v>
      </c>
    </row>
    <row r="562" spans="1:8" ht="13.5" x14ac:dyDescent="0.25">
      <c r="A562" s="4">
        <f>TITRES_STAT!B565</f>
        <v>42822</v>
      </c>
      <c r="B562" s="2">
        <f>TITRES_STAT!C565</f>
        <v>16.54</v>
      </c>
      <c r="C562" s="2">
        <f>TITRES_STAT!D565</f>
        <v>6.2847999999999997</v>
      </c>
      <c r="D562" s="2">
        <f>TITRES_STAT!E565</f>
        <v>3</v>
      </c>
      <c r="E562" s="2">
        <f t="shared" si="32"/>
        <v>1762662</v>
      </c>
      <c r="F562" s="18" t="str">
        <f t="shared" si="35"/>
        <v>BEARISH</v>
      </c>
      <c r="G562" s="18" t="str">
        <f t="shared" si="34"/>
        <v>NEUTRAL</v>
      </c>
      <c r="H562" s="18" t="str">
        <f t="shared" si="33"/>
        <v>NEUTRAL</v>
      </c>
    </row>
    <row r="563" spans="1:8" ht="13.5" x14ac:dyDescent="0.25">
      <c r="A563" s="4">
        <f>TITRES_STAT!B566</f>
        <v>42823</v>
      </c>
      <c r="B563" s="2">
        <f>TITRES_STAT!C566</f>
        <v>16.600000000000001</v>
      </c>
      <c r="C563" s="2">
        <f>TITRES_STAT!D566</f>
        <v>6.3075999999999999</v>
      </c>
      <c r="D563" s="2">
        <f>TITRES_STAT!E566</f>
        <v>4822</v>
      </c>
      <c r="E563" s="2">
        <f t="shared" si="32"/>
        <v>1767484</v>
      </c>
      <c r="F563" s="18" t="str">
        <f t="shared" si="35"/>
        <v>BULLISH</v>
      </c>
      <c r="G563" s="18" t="str">
        <f t="shared" si="34"/>
        <v>NEUTRAL</v>
      </c>
      <c r="H563" s="18" t="str">
        <f t="shared" si="33"/>
        <v>CONFIRMED BULLISH</v>
      </c>
    </row>
    <row r="564" spans="1:8" ht="13.5" x14ac:dyDescent="0.25">
      <c r="A564" s="4">
        <f>TITRES_STAT!B567</f>
        <v>42824</v>
      </c>
      <c r="B564" s="2">
        <f>TITRES_STAT!C567</f>
        <v>16.600000000000001</v>
      </c>
      <c r="C564" s="2">
        <f>TITRES_STAT!D567</f>
        <v>6.3075999999999999</v>
      </c>
      <c r="D564" s="2">
        <f>TITRES_STAT!E567</f>
        <v>337</v>
      </c>
      <c r="E564" s="2">
        <f t="shared" si="32"/>
        <v>1767484</v>
      </c>
      <c r="F564" s="18" t="str">
        <f t="shared" si="35"/>
        <v>BULLISH</v>
      </c>
      <c r="G564" s="18" t="str">
        <f t="shared" si="34"/>
        <v>NEUTRAL</v>
      </c>
      <c r="H564" s="18" t="str">
        <f t="shared" si="33"/>
        <v>CONFIRMED BULLISH</v>
      </c>
    </row>
    <row r="565" spans="1:8" ht="13.5" x14ac:dyDescent="0.25">
      <c r="A565" s="4">
        <f>TITRES_STAT!B568</f>
        <v>42825</v>
      </c>
      <c r="B565" s="2">
        <f>TITRES_STAT!C568</f>
        <v>16.55</v>
      </c>
      <c r="C565" s="2">
        <f>TITRES_STAT!D568</f>
        <v>6.2885999999999997</v>
      </c>
      <c r="D565" s="2">
        <f>TITRES_STAT!E568</f>
        <v>30</v>
      </c>
      <c r="E565" s="2">
        <f t="shared" si="32"/>
        <v>1767454</v>
      </c>
      <c r="F565" s="18" t="str">
        <f t="shared" si="35"/>
        <v>BULLISH</v>
      </c>
      <c r="G565" s="18" t="str">
        <f t="shared" si="34"/>
        <v>NEUTRAL</v>
      </c>
      <c r="H565" s="18" t="str">
        <f t="shared" si="33"/>
        <v>CONFIRMED BULLISH</v>
      </c>
    </row>
    <row r="566" spans="1:8" ht="13.5" x14ac:dyDescent="0.25">
      <c r="A566" s="4">
        <f>TITRES_STAT!B569</f>
        <v>42828</v>
      </c>
      <c r="B566" s="2">
        <f>TITRES_STAT!C569</f>
        <v>16.55</v>
      </c>
      <c r="C566" s="2">
        <f>TITRES_STAT!D569</f>
        <v>6.2885999999999997</v>
      </c>
      <c r="D566" s="2">
        <f>TITRES_STAT!E569</f>
        <v>512</v>
      </c>
      <c r="E566" s="2">
        <f t="shared" si="32"/>
        <v>1767454</v>
      </c>
      <c r="F566" s="18" t="str">
        <f t="shared" si="35"/>
        <v>BULLISH</v>
      </c>
      <c r="G566" s="18" t="str">
        <f t="shared" si="34"/>
        <v>NEUTRAL</v>
      </c>
      <c r="H566" s="18" t="str">
        <f t="shared" si="33"/>
        <v>CONFIRMED BULLISH</v>
      </c>
    </row>
    <row r="567" spans="1:8" ht="13.5" x14ac:dyDescent="0.25">
      <c r="A567" s="4">
        <f>TITRES_STAT!B570</f>
        <v>42829</v>
      </c>
      <c r="B567" s="2">
        <f>TITRES_STAT!C570</f>
        <v>16.5</v>
      </c>
      <c r="C567" s="2">
        <f>TITRES_STAT!D570</f>
        <v>6.2695999999999996</v>
      </c>
      <c r="D567" s="2">
        <f>TITRES_STAT!E570</f>
        <v>249</v>
      </c>
      <c r="E567" s="2">
        <f t="shared" si="32"/>
        <v>1767205</v>
      </c>
      <c r="F567" s="18" t="str">
        <f t="shared" si="35"/>
        <v>BULLISH</v>
      </c>
      <c r="G567" s="18" t="str">
        <f t="shared" si="34"/>
        <v>NEUTRAL</v>
      </c>
      <c r="H567" s="18" t="str">
        <f t="shared" si="33"/>
        <v>BULLISH DIVERGENCE</v>
      </c>
    </row>
    <row r="568" spans="1:8" ht="13.5" x14ac:dyDescent="0.25">
      <c r="A568" s="4">
        <f>TITRES_STAT!B571</f>
        <v>42830</v>
      </c>
      <c r="B568" s="2">
        <f>TITRES_STAT!C571</f>
        <v>16.489999999999998</v>
      </c>
      <c r="C568" s="2">
        <f>TITRES_STAT!D571</f>
        <v>6.2657999999999996</v>
      </c>
      <c r="D568" s="2">
        <f>TITRES_STAT!E571</f>
        <v>3</v>
      </c>
      <c r="E568" s="2">
        <f t="shared" si="32"/>
        <v>1767202</v>
      </c>
      <c r="F568" s="18" t="str">
        <f t="shared" si="35"/>
        <v>BEARISH</v>
      </c>
      <c r="G568" s="18" t="str">
        <f t="shared" si="34"/>
        <v>NEUTRAL</v>
      </c>
      <c r="H568" s="18" t="str">
        <f t="shared" si="33"/>
        <v>CONFIRMED BEARISH</v>
      </c>
    </row>
    <row r="569" spans="1:8" ht="13.5" x14ac:dyDescent="0.25">
      <c r="A569" s="4">
        <f>TITRES_STAT!B572</f>
        <v>42831</v>
      </c>
      <c r="B569" s="2">
        <f>TITRES_STAT!C572</f>
        <v>16.45</v>
      </c>
      <c r="C569" s="2">
        <f>TITRES_STAT!D572</f>
        <v>6.2506000000000004</v>
      </c>
      <c r="D569" s="2">
        <f>TITRES_STAT!E572</f>
        <v>1293</v>
      </c>
      <c r="E569" s="2">
        <f t="shared" si="32"/>
        <v>1765909</v>
      </c>
      <c r="F569" s="18" t="str">
        <f t="shared" si="35"/>
        <v>BEARISH</v>
      </c>
      <c r="G569" s="18" t="str">
        <f t="shared" si="34"/>
        <v>NEUTRAL</v>
      </c>
      <c r="H569" s="18" t="str">
        <f t="shared" si="33"/>
        <v>CONFIRMED BEARISH</v>
      </c>
    </row>
    <row r="570" spans="1:8" ht="13.5" x14ac:dyDescent="0.25">
      <c r="A570" s="4">
        <f>TITRES_STAT!B573</f>
        <v>42832</v>
      </c>
      <c r="B570" s="2">
        <f>TITRES_STAT!C573</f>
        <v>16.579999999999998</v>
      </c>
      <c r="C570" s="2">
        <f>TITRES_STAT!D573</f>
        <v>6.3</v>
      </c>
      <c r="D570" s="2">
        <f>TITRES_STAT!E573</f>
        <v>1395</v>
      </c>
      <c r="E570" s="2">
        <f t="shared" si="32"/>
        <v>1767304</v>
      </c>
      <c r="F570" s="18" t="str">
        <f t="shared" si="35"/>
        <v>BEARISH</v>
      </c>
      <c r="G570" s="18" t="str">
        <f t="shared" si="34"/>
        <v>NEUTRAL</v>
      </c>
      <c r="H570" s="18" t="str">
        <f t="shared" si="33"/>
        <v>BEARISH DIVERGENCE</v>
      </c>
    </row>
    <row r="571" spans="1:8" ht="13.5" x14ac:dyDescent="0.25">
      <c r="A571" s="4">
        <f>TITRES_STAT!B574</f>
        <v>42835</v>
      </c>
      <c r="B571" s="2">
        <f>TITRES_STAT!C574</f>
        <v>16.25</v>
      </c>
      <c r="C571" s="2">
        <f>TITRES_STAT!D574</f>
        <v>6.1745999999999999</v>
      </c>
      <c r="D571" s="2">
        <f>TITRES_STAT!E574</f>
        <v>400</v>
      </c>
      <c r="E571" s="2">
        <f t="shared" si="32"/>
        <v>1766904</v>
      </c>
      <c r="F571" s="18" t="str">
        <f t="shared" si="35"/>
        <v>BEARISH</v>
      </c>
      <c r="G571" s="18" t="str">
        <f t="shared" si="34"/>
        <v>NEUTRAL</v>
      </c>
      <c r="H571" s="18" t="str">
        <f t="shared" si="33"/>
        <v>CONFIRMED BEARISH</v>
      </c>
    </row>
    <row r="572" spans="1:8" ht="13.5" x14ac:dyDescent="0.25">
      <c r="A572" s="4">
        <f>TITRES_STAT!B575</f>
        <v>42836</v>
      </c>
      <c r="B572" s="2">
        <f>TITRES_STAT!C575</f>
        <v>16.54</v>
      </c>
      <c r="C572" s="2">
        <f>TITRES_STAT!D575</f>
        <v>6.2847999999999997</v>
      </c>
      <c r="D572" s="2">
        <f>TITRES_STAT!E575</f>
        <v>39</v>
      </c>
      <c r="E572" s="2">
        <f t="shared" si="32"/>
        <v>1766943</v>
      </c>
      <c r="F572" s="18" t="str">
        <f t="shared" si="35"/>
        <v>BEARISH</v>
      </c>
      <c r="G572" s="18" t="str">
        <f t="shared" si="34"/>
        <v>NEUTRAL</v>
      </c>
      <c r="H572" s="18" t="str">
        <f t="shared" si="33"/>
        <v>BEARISH DIVERGENCE</v>
      </c>
    </row>
    <row r="573" spans="1:8" ht="13.5" x14ac:dyDescent="0.25">
      <c r="A573" s="4">
        <f>TITRES_STAT!B576</f>
        <v>42837</v>
      </c>
      <c r="B573" s="2">
        <f>TITRES_STAT!C576</f>
        <v>16.829999999999998</v>
      </c>
      <c r="C573" s="2">
        <f>TITRES_STAT!D576</f>
        <v>6.3949999999999996</v>
      </c>
      <c r="D573" s="2">
        <f>TITRES_STAT!E576</f>
        <v>4236</v>
      </c>
      <c r="E573" s="2">
        <f t="shared" si="32"/>
        <v>1771179</v>
      </c>
      <c r="F573" s="18" t="str">
        <f t="shared" si="35"/>
        <v>BULLISH</v>
      </c>
      <c r="G573" s="18" t="str">
        <f t="shared" si="34"/>
        <v>NEUTRAL</v>
      </c>
      <c r="H573" s="18" t="str">
        <f t="shared" si="33"/>
        <v>CONFIRMED BULLISH</v>
      </c>
    </row>
    <row r="574" spans="1:8" ht="13.5" x14ac:dyDescent="0.25">
      <c r="A574" s="4">
        <f>TITRES_STAT!B577</f>
        <v>42838</v>
      </c>
      <c r="B574" s="2">
        <f>TITRES_STAT!C577</f>
        <v>16.8</v>
      </c>
      <c r="C574" s="2">
        <f>TITRES_STAT!D577</f>
        <v>6.3836000000000004</v>
      </c>
      <c r="D574" s="2">
        <f>TITRES_STAT!E577</f>
        <v>276</v>
      </c>
      <c r="E574" s="2">
        <f t="shared" si="32"/>
        <v>1770903</v>
      </c>
      <c r="F574" s="18" t="str">
        <f t="shared" si="35"/>
        <v>BULLISH</v>
      </c>
      <c r="G574" s="18" t="str">
        <f t="shared" si="34"/>
        <v>NEUTRAL</v>
      </c>
      <c r="H574" s="18" t="str">
        <f t="shared" si="33"/>
        <v>CONFIRMED BULLISH</v>
      </c>
    </row>
    <row r="575" spans="1:8" ht="13.5" x14ac:dyDescent="0.25">
      <c r="A575" s="4">
        <f>TITRES_STAT!B578</f>
        <v>42839</v>
      </c>
      <c r="B575" s="2">
        <f>TITRES_STAT!C578</f>
        <v>16.84</v>
      </c>
      <c r="C575" s="2">
        <f>TITRES_STAT!D578</f>
        <v>6.3987999999999996</v>
      </c>
      <c r="D575" s="2">
        <f>TITRES_STAT!E578</f>
        <v>260</v>
      </c>
      <c r="E575" s="2">
        <f t="shared" si="32"/>
        <v>1771163</v>
      </c>
      <c r="F575" s="18" t="str">
        <f t="shared" si="35"/>
        <v>BULLISH</v>
      </c>
      <c r="G575" s="18" t="str">
        <f t="shared" si="34"/>
        <v>NEUTRAL</v>
      </c>
      <c r="H575" s="18" t="str">
        <f t="shared" si="33"/>
        <v>CONFIRMED BULLISH</v>
      </c>
    </row>
    <row r="576" spans="1:8" ht="13.5" x14ac:dyDescent="0.25">
      <c r="A576" s="4">
        <f>TITRES_STAT!B579</f>
        <v>42842</v>
      </c>
      <c r="B576" s="2">
        <f>TITRES_STAT!C579</f>
        <v>16.89</v>
      </c>
      <c r="C576" s="2">
        <f>TITRES_STAT!D579</f>
        <v>6.4177999999999997</v>
      </c>
      <c r="D576" s="2">
        <f>TITRES_STAT!E579</f>
        <v>74</v>
      </c>
      <c r="E576" s="2">
        <f t="shared" si="32"/>
        <v>1771237</v>
      </c>
      <c r="F576" s="18" t="str">
        <f t="shared" si="35"/>
        <v>BULLISH</v>
      </c>
      <c r="G576" s="18" t="str">
        <f t="shared" si="34"/>
        <v>NEUTRAL</v>
      </c>
      <c r="H576" s="18" t="str">
        <f t="shared" si="33"/>
        <v>CONFIRMED BULLISH</v>
      </c>
    </row>
    <row r="577" spans="1:8" ht="13.5" x14ac:dyDescent="0.25">
      <c r="A577" s="4">
        <f>TITRES_STAT!B580</f>
        <v>42843</v>
      </c>
      <c r="B577" s="2">
        <f>TITRES_STAT!C580</f>
        <v>16.89</v>
      </c>
      <c r="C577" s="2">
        <f>TITRES_STAT!D580</f>
        <v>6.4177999999999997</v>
      </c>
      <c r="D577" s="2">
        <f>TITRES_STAT!E580</f>
        <v>15</v>
      </c>
      <c r="E577" s="2">
        <f t="shared" si="32"/>
        <v>1771237</v>
      </c>
      <c r="F577" s="18" t="str">
        <f t="shared" si="35"/>
        <v>BULLISH</v>
      </c>
      <c r="G577" s="18" t="str">
        <f t="shared" si="34"/>
        <v>NEUTRAL</v>
      </c>
      <c r="H577" s="18" t="str">
        <f t="shared" si="33"/>
        <v>CONFIRMED BULLISH</v>
      </c>
    </row>
    <row r="578" spans="1:8" ht="13.5" x14ac:dyDescent="0.25">
      <c r="A578" s="4">
        <f>TITRES_STAT!B581</f>
        <v>42844</v>
      </c>
      <c r="B578" s="2">
        <f>TITRES_STAT!C581</f>
        <v>16.89</v>
      </c>
      <c r="C578" s="2">
        <f>TITRES_STAT!D581</f>
        <v>6.4177999999999997</v>
      </c>
      <c r="D578" s="2">
        <f>TITRES_STAT!E581</f>
        <v>0</v>
      </c>
      <c r="E578" s="2">
        <f t="shared" si="32"/>
        <v>1771237</v>
      </c>
      <c r="F578" s="18" t="str">
        <f t="shared" si="35"/>
        <v>BULLISH</v>
      </c>
      <c r="G578" s="18" t="str">
        <f t="shared" si="34"/>
        <v>NEUTRAL</v>
      </c>
      <c r="H578" s="18" t="str">
        <f t="shared" si="33"/>
        <v>CONFIRMED BULLISH</v>
      </c>
    </row>
    <row r="579" spans="1:8" ht="13.5" x14ac:dyDescent="0.25">
      <c r="A579" s="4">
        <f>TITRES_STAT!B582</f>
        <v>42845</v>
      </c>
      <c r="B579" s="2">
        <f>TITRES_STAT!C582</f>
        <v>16.899999999999999</v>
      </c>
      <c r="C579" s="2">
        <f>TITRES_STAT!D582</f>
        <v>6.4215999999999998</v>
      </c>
      <c r="D579" s="2">
        <f>TITRES_STAT!E582</f>
        <v>12182</v>
      </c>
      <c r="E579" s="2">
        <f t="shared" si="32"/>
        <v>1783419</v>
      </c>
      <c r="F579" s="18" t="str">
        <f t="shared" si="35"/>
        <v>BULLISH</v>
      </c>
      <c r="G579" s="18" t="str">
        <f t="shared" si="34"/>
        <v>NEUTRAL</v>
      </c>
      <c r="H579" s="18" t="str">
        <f t="shared" si="33"/>
        <v>CONFIRMED BULLISH</v>
      </c>
    </row>
    <row r="580" spans="1:8" ht="13.5" x14ac:dyDescent="0.25">
      <c r="A580" s="4">
        <f>TITRES_STAT!B583</f>
        <v>42846</v>
      </c>
      <c r="B580" s="2">
        <f>TITRES_STAT!C583</f>
        <v>16.899999999999999</v>
      </c>
      <c r="C580" s="2">
        <f>TITRES_STAT!D583</f>
        <v>6.4215999999999998</v>
      </c>
      <c r="D580" s="2">
        <f>TITRES_STAT!E583</f>
        <v>338</v>
      </c>
      <c r="E580" s="2">
        <f t="shared" ref="E580:E643" si="36">IF(B580&gt;B579, E579+D580, IF(B580&lt;B579, E579-D580, E579))</f>
        <v>1783419</v>
      </c>
      <c r="F580" s="18" t="str">
        <f t="shared" si="35"/>
        <v>BULLISH</v>
      </c>
      <c r="G580" s="18" t="str">
        <f t="shared" si="34"/>
        <v>NEUTRAL</v>
      </c>
      <c r="H580" s="18" t="str">
        <f t="shared" si="33"/>
        <v>CONFIRMED BULLISH</v>
      </c>
    </row>
    <row r="581" spans="1:8" ht="13.5" x14ac:dyDescent="0.25">
      <c r="A581" s="4">
        <f>TITRES_STAT!B584</f>
        <v>42849</v>
      </c>
      <c r="B581" s="2">
        <f>TITRES_STAT!C584</f>
        <v>16.899999999999999</v>
      </c>
      <c r="C581" s="2">
        <f>TITRES_STAT!D584</f>
        <v>6.4215999999999998</v>
      </c>
      <c r="D581" s="2">
        <f>TITRES_STAT!E584</f>
        <v>252</v>
      </c>
      <c r="E581" s="2">
        <f t="shared" si="36"/>
        <v>1783419</v>
      </c>
      <c r="F581" s="18" t="str">
        <f t="shared" si="35"/>
        <v>BULLISH</v>
      </c>
      <c r="G581" s="18" t="str">
        <f t="shared" si="34"/>
        <v>NEUTRAL</v>
      </c>
      <c r="H581" s="18" t="str">
        <f t="shared" si="33"/>
        <v>CONFIRMED BULLISH</v>
      </c>
    </row>
    <row r="582" spans="1:8" ht="13.5" x14ac:dyDescent="0.25">
      <c r="A582" s="4">
        <f>TITRES_STAT!B585</f>
        <v>42850</v>
      </c>
      <c r="B582" s="2">
        <f>TITRES_STAT!C585</f>
        <v>16.95</v>
      </c>
      <c r="C582" s="2">
        <f>TITRES_STAT!D585</f>
        <v>6.4405999999999999</v>
      </c>
      <c r="D582" s="2">
        <f>TITRES_STAT!E585</f>
        <v>2325</v>
      </c>
      <c r="E582" s="2">
        <f t="shared" si="36"/>
        <v>1785744</v>
      </c>
      <c r="F582" s="18" t="str">
        <f t="shared" si="35"/>
        <v>BULLISH</v>
      </c>
      <c r="G582" s="18" t="str">
        <f t="shared" si="34"/>
        <v>NEUTRAL</v>
      </c>
      <c r="H582" s="18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4">
        <f>TITRES_STAT!B586</f>
        <v>42851</v>
      </c>
      <c r="B583" s="2">
        <f>TITRES_STAT!C586</f>
        <v>16.98</v>
      </c>
      <c r="C583" s="2">
        <f>TITRES_STAT!D586</f>
        <v>6.452</v>
      </c>
      <c r="D583" s="2">
        <f>TITRES_STAT!E586</f>
        <v>2542</v>
      </c>
      <c r="E583" s="2">
        <f t="shared" si="36"/>
        <v>1788286</v>
      </c>
      <c r="F583" s="18" t="str">
        <f t="shared" si="35"/>
        <v>BULLISH</v>
      </c>
      <c r="G583" s="18" t="str">
        <f t="shared" ref="G583:G646" si="38">IF((E583-E578)/E578 &gt; 0.02, "STRONG",
 IF((E583-E578)/E578 &lt; -0.02, "WEAK", "NEUTRAL"))</f>
        <v>NEUTRAL</v>
      </c>
      <c r="H583" s="18" t="str">
        <f t="shared" si="37"/>
        <v>CONFIRMED BULLISH</v>
      </c>
    </row>
    <row r="584" spans="1:8" ht="13.5" x14ac:dyDescent="0.25">
      <c r="A584" s="4">
        <f>TITRES_STAT!B587</f>
        <v>42852</v>
      </c>
      <c r="B584" s="2">
        <f>TITRES_STAT!C587</f>
        <v>16.95</v>
      </c>
      <c r="C584" s="2">
        <f>TITRES_STAT!D587</f>
        <v>6.4405999999999999</v>
      </c>
      <c r="D584" s="2">
        <f>TITRES_STAT!E587</f>
        <v>400</v>
      </c>
      <c r="E584" s="2">
        <f t="shared" si="36"/>
        <v>1787886</v>
      </c>
      <c r="F584" s="18" t="str">
        <f t="shared" ref="F584:F647" si="39">IF(E584&gt;E579,"BULLISH",IF(E584&lt;E579,"BEARISH","NEUTRAL"))</f>
        <v>BULLISH</v>
      </c>
      <c r="G584" s="18" t="str">
        <f t="shared" si="38"/>
        <v>NEUTRAL</v>
      </c>
      <c r="H584" s="18" t="str">
        <f t="shared" si="37"/>
        <v>CONFIRMED BULLISH</v>
      </c>
    </row>
    <row r="585" spans="1:8" ht="13.5" x14ac:dyDescent="0.25">
      <c r="A585" s="4">
        <f>TITRES_STAT!B588</f>
        <v>42853</v>
      </c>
      <c r="B585" s="2">
        <f>TITRES_STAT!C588</f>
        <v>16.95</v>
      </c>
      <c r="C585" s="2">
        <f>TITRES_STAT!D588</f>
        <v>6.4405999999999999</v>
      </c>
      <c r="D585" s="2">
        <f>TITRES_STAT!E588</f>
        <v>0</v>
      </c>
      <c r="E585" s="2">
        <f t="shared" si="36"/>
        <v>1787886</v>
      </c>
      <c r="F585" s="18" t="str">
        <f t="shared" si="39"/>
        <v>BULLISH</v>
      </c>
      <c r="G585" s="18" t="str">
        <f t="shared" si="38"/>
        <v>NEUTRAL</v>
      </c>
      <c r="H585" s="18" t="str">
        <f t="shared" si="37"/>
        <v>CONFIRMED BULLISH</v>
      </c>
    </row>
    <row r="586" spans="1:8" ht="13.5" x14ac:dyDescent="0.25">
      <c r="A586" s="4">
        <f>TITRES_STAT!B589</f>
        <v>42857</v>
      </c>
      <c r="B586" s="2">
        <f>TITRES_STAT!C589</f>
        <v>16.95</v>
      </c>
      <c r="C586" s="2">
        <f>TITRES_STAT!D589</f>
        <v>6.4405999999999999</v>
      </c>
      <c r="D586" s="2">
        <f>TITRES_STAT!E589</f>
        <v>0</v>
      </c>
      <c r="E586" s="2">
        <f t="shared" si="36"/>
        <v>1787886</v>
      </c>
      <c r="F586" s="18" t="str">
        <f t="shared" si="39"/>
        <v>BULLISH</v>
      </c>
      <c r="G586" s="18" t="str">
        <f t="shared" si="38"/>
        <v>NEUTRAL</v>
      </c>
      <c r="H586" s="18" t="str">
        <f t="shared" si="37"/>
        <v>CONFIRMED BULLISH</v>
      </c>
    </row>
    <row r="587" spans="1:8" ht="13.5" x14ac:dyDescent="0.25">
      <c r="A587" s="4">
        <f>TITRES_STAT!B590</f>
        <v>42858</v>
      </c>
      <c r="B587" s="2">
        <f>TITRES_STAT!C590</f>
        <v>16.7</v>
      </c>
      <c r="C587" s="2">
        <f>TITRES_STAT!D590</f>
        <v>6.3456000000000001</v>
      </c>
      <c r="D587" s="2">
        <f>TITRES_STAT!E590</f>
        <v>148</v>
      </c>
      <c r="E587" s="2">
        <f t="shared" si="36"/>
        <v>1787738</v>
      </c>
      <c r="F587" s="18" t="str">
        <f t="shared" si="39"/>
        <v>BULLISH</v>
      </c>
      <c r="G587" s="18" t="str">
        <f t="shared" si="38"/>
        <v>NEUTRAL</v>
      </c>
      <c r="H587" s="18" t="str">
        <f t="shared" si="37"/>
        <v>BULLISH DIVERGENCE</v>
      </c>
    </row>
    <row r="588" spans="1:8" ht="13.5" x14ac:dyDescent="0.25">
      <c r="A588" s="4">
        <f>TITRES_STAT!B591</f>
        <v>42859</v>
      </c>
      <c r="B588" s="2">
        <f>TITRES_STAT!C591</f>
        <v>16.7</v>
      </c>
      <c r="C588" s="2">
        <f>TITRES_STAT!D591</f>
        <v>6.3456000000000001</v>
      </c>
      <c r="D588" s="2">
        <f>TITRES_STAT!E591</f>
        <v>216</v>
      </c>
      <c r="E588" s="2">
        <f t="shared" si="36"/>
        <v>1787738</v>
      </c>
      <c r="F588" s="18" t="str">
        <f t="shared" si="39"/>
        <v>BEARISH</v>
      </c>
      <c r="G588" s="18" t="str">
        <f t="shared" si="38"/>
        <v>NEUTRAL</v>
      </c>
      <c r="H588" s="18" t="str">
        <f t="shared" si="37"/>
        <v>CONFIRMED BEARISH</v>
      </c>
    </row>
    <row r="589" spans="1:8" ht="13.5" x14ac:dyDescent="0.25">
      <c r="A589" s="4">
        <f>TITRES_STAT!B592</f>
        <v>42860</v>
      </c>
      <c r="B589" s="2">
        <f>TITRES_STAT!C592</f>
        <v>17</v>
      </c>
      <c r="C589" s="2">
        <f>TITRES_STAT!D592</f>
        <v>6.4596</v>
      </c>
      <c r="D589" s="2">
        <f>TITRES_STAT!E592</f>
        <v>1344</v>
      </c>
      <c r="E589" s="2">
        <f t="shared" si="36"/>
        <v>1789082</v>
      </c>
      <c r="F589" s="18" t="str">
        <f t="shared" si="39"/>
        <v>BULLISH</v>
      </c>
      <c r="G589" s="18" t="str">
        <f t="shared" si="38"/>
        <v>NEUTRAL</v>
      </c>
      <c r="H589" s="18" t="str">
        <f t="shared" si="37"/>
        <v>CONFIRMED BULLISH</v>
      </c>
    </row>
    <row r="590" spans="1:8" ht="13.5" x14ac:dyDescent="0.25">
      <c r="A590" s="4">
        <f>TITRES_STAT!B593</f>
        <v>42863</v>
      </c>
      <c r="B590" s="2">
        <f>TITRES_STAT!C593</f>
        <v>17.100000000000001</v>
      </c>
      <c r="C590" s="2">
        <f>TITRES_STAT!D593</f>
        <v>6.4976000000000003</v>
      </c>
      <c r="D590" s="2">
        <f>TITRES_STAT!E593</f>
        <v>5772</v>
      </c>
      <c r="E590" s="2">
        <f t="shared" si="36"/>
        <v>1794854</v>
      </c>
      <c r="F590" s="18" t="str">
        <f t="shared" si="39"/>
        <v>BULLISH</v>
      </c>
      <c r="G590" s="18" t="str">
        <f t="shared" si="38"/>
        <v>NEUTRAL</v>
      </c>
      <c r="H590" s="18" t="str">
        <f t="shared" si="37"/>
        <v>CONFIRMED BULLISH</v>
      </c>
    </row>
    <row r="591" spans="1:8" ht="13.5" x14ac:dyDescent="0.25">
      <c r="A591" s="4">
        <f>TITRES_STAT!B594</f>
        <v>42864</v>
      </c>
      <c r="B591" s="2">
        <f>TITRES_STAT!C594</f>
        <v>17</v>
      </c>
      <c r="C591" s="2">
        <f>TITRES_STAT!D594</f>
        <v>6.4596</v>
      </c>
      <c r="D591" s="2">
        <f>TITRES_STAT!E594</f>
        <v>764</v>
      </c>
      <c r="E591" s="2">
        <f t="shared" si="36"/>
        <v>1794090</v>
      </c>
      <c r="F591" s="18" t="str">
        <f t="shared" si="39"/>
        <v>BULLISH</v>
      </c>
      <c r="G591" s="18" t="str">
        <f t="shared" si="38"/>
        <v>NEUTRAL</v>
      </c>
      <c r="H591" s="18" t="str">
        <f t="shared" si="37"/>
        <v>CONFIRMED BULLISH</v>
      </c>
    </row>
    <row r="592" spans="1:8" ht="13.5" x14ac:dyDescent="0.25">
      <c r="A592" s="4">
        <f>TITRES_STAT!B595</f>
        <v>42865</v>
      </c>
      <c r="B592" s="2">
        <f>TITRES_STAT!C595</f>
        <v>17.100000000000001</v>
      </c>
      <c r="C592" s="2">
        <f>TITRES_STAT!D595</f>
        <v>6.4976000000000003</v>
      </c>
      <c r="D592" s="2">
        <f>TITRES_STAT!E595</f>
        <v>12010</v>
      </c>
      <c r="E592" s="2">
        <f t="shared" si="36"/>
        <v>1806100</v>
      </c>
      <c r="F592" s="18" t="str">
        <f t="shared" si="39"/>
        <v>BULLISH</v>
      </c>
      <c r="G592" s="18" t="str">
        <f t="shared" si="38"/>
        <v>NEUTRAL</v>
      </c>
      <c r="H592" s="18" t="str">
        <f t="shared" si="37"/>
        <v>CONFIRMED BULLISH</v>
      </c>
    </row>
    <row r="593" spans="1:8" ht="13.5" x14ac:dyDescent="0.25">
      <c r="A593" s="4">
        <f>TITRES_STAT!B596</f>
        <v>42866</v>
      </c>
      <c r="B593" s="2">
        <f>TITRES_STAT!C596</f>
        <v>17.100000000000001</v>
      </c>
      <c r="C593" s="2">
        <f>TITRES_STAT!D596</f>
        <v>6.4976000000000003</v>
      </c>
      <c r="D593" s="2">
        <f>TITRES_STAT!E596</f>
        <v>4346</v>
      </c>
      <c r="E593" s="2">
        <f t="shared" si="36"/>
        <v>1806100</v>
      </c>
      <c r="F593" s="18" t="str">
        <f t="shared" si="39"/>
        <v>BULLISH</v>
      </c>
      <c r="G593" s="18" t="str">
        <f t="shared" si="38"/>
        <v>NEUTRAL</v>
      </c>
      <c r="H593" s="18" t="str">
        <f t="shared" si="37"/>
        <v>CONFIRMED BULLISH</v>
      </c>
    </row>
    <row r="594" spans="1:8" ht="13.5" x14ac:dyDescent="0.25">
      <c r="A594" s="4">
        <f>TITRES_STAT!B597</f>
        <v>42867</v>
      </c>
      <c r="B594" s="2">
        <f>TITRES_STAT!C597</f>
        <v>17.2</v>
      </c>
      <c r="C594" s="2">
        <f>TITRES_STAT!D597</f>
        <v>6.5355999999999996</v>
      </c>
      <c r="D594" s="2">
        <f>TITRES_STAT!E597</f>
        <v>19</v>
      </c>
      <c r="E594" s="2">
        <f t="shared" si="36"/>
        <v>1806119</v>
      </c>
      <c r="F594" s="18" t="str">
        <f t="shared" si="39"/>
        <v>BULLISH</v>
      </c>
      <c r="G594" s="18" t="str">
        <f t="shared" si="38"/>
        <v>NEUTRAL</v>
      </c>
      <c r="H594" s="18" t="str">
        <f t="shared" si="37"/>
        <v>CONFIRMED BULLISH</v>
      </c>
    </row>
    <row r="595" spans="1:8" ht="13.5" x14ac:dyDescent="0.25">
      <c r="A595" s="4">
        <f>TITRES_STAT!B598</f>
        <v>42870</v>
      </c>
      <c r="B595" s="2">
        <f>TITRES_STAT!C598</f>
        <v>17.2</v>
      </c>
      <c r="C595" s="2">
        <f>TITRES_STAT!D598</f>
        <v>6.5355999999999996</v>
      </c>
      <c r="D595" s="2">
        <f>TITRES_STAT!E598</f>
        <v>15</v>
      </c>
      <c r="E595" s="2">
        <f t="shared" si="36"/>
        <v>1806119</v>
      </c>
      <c r="F595" s="18" t="str">
        <f t="shared" si="39"/>
        <v>BULLISH</v>
      </c>
      <c r="G595" s="18" t="str">
        <f t="shared" si="38"/>
        <v>NEUTRAL</v>
      </c>
      <c r="H595" s="18" t="str">
        <f t="shared" si="37"/>
        <v>CONFIRMED BULLISH</v>
      </c>
    </row>
    <row r="596" spans="1:8" ht="13.5" x14ac:dyDescent="0.25">
      <c r="A596" s="4">
        <f>TITRES_STAT!B599</f>
        <v>42871</v>
      </c>
      <c r="B596" s="2">
        <f>TITRES_STAT!C599</f>
        <v>17.05</v>
      </c>
      <c r="C596" s="2">
        <f>TITRES_STAT!D599</f>
        <v>6.4786000000000001</v>
      </c>
      <c r="D596" s="2">
        <f>TITRES_STAT!E599</f>
        <v>37</v>
      </c>
      <c r="E596" s="2">
        <f t="shared" si="36"/>
        <v>1806082</v>
      </c>
      <c r="F596" s="18" t="str">
        <f t="shared" si="39"/>
        <v>BULLISH</v>
      </c>
      <c r="G596" s="18" t="str">
        <f t="shared" si="38"/>
        <v>NEUTRAL</v>
      </c>
      <c r="H596" s="18" t="str">
        <f t="shared" si="37"/>
        <v>CONFIRMED BULLISH</v>
      </c>
    </row>
    <row r="597" spans="1:8" ht="13.5" x14ac:dyDescent="0.25">
      <c r="A597" s="4">
        <f>TITRES_STAT!B600</f>
        <v>42872</v>
      </c>
      <c r="B597" s="2">
        <f>TITRES_STAT!C600</f>
        <v>17.05</v>
      </c>
      <c r="C597" s="2">
        <f>TITRES_STAT!D600</f>
        <v>6.4786000000000001</v>
      </c>
      <c r="D597" s="2">
        <f>TITRES_STAT!E600</f>
        <v>0</v>
      </c>
      <c r="E597" s="2">
        <f t="shared" si="36"/>
        <v>1806082</v>
      </c>
      <c r="F597" s="18" t="str">
        <f t="shared" si="39"/>
        <v>BEARISH</v>
      </c>
      <c r="G597" s="18" t="str">
        <f t="shared" si="38"/>
        <v>NEUTRAL</v>
      </c>
      <c r="H597" s="18" t="str">
        <f t="shared" si="37"/>
        <v>CONFIRMED BEARISH</v>
      </c>
    </row>
    <row r="598" spans="1:8" ht="13.5" x14ac:dyDescent="0.25">
      <c r="A598" s="4">
        <f>TITRES_STAT!B601</f>
        <v>42873</v>
      </c>
      <c r="B598" s="2">
        <f>TITRES_STAT!C601</f>
        <v>17.05</v>
      </c>
      <c r="C598" s="2">
        <f>TITRES_STAT!D601</f>
        <v>6.4786000000000001</v>
      </c>
      <c r="D598" s="2">
        <f>TITRES_STAT!E601</f>
        <v>0</v>
      </c>
      <c r="E598" s="2">
        <f t="shared" si="36"/>
        <v>1806082</v>
      </c>
      <c r="F598" s="18" t="str">
        <f t="shared" si="39"/>
        <v>BEARISH</v>
      </c>
      <c r="G598" s="18" t="str">
        <f t="shared" si="38"/>
        <v>NEUTRAL</v>
      </c>
      <c r="H598" s="18" t="str">
        <f t="shared" si="37"/>
        <v>CONFIRMED BEARISH</v>
      </c>
    </row>
    <row r="599" spans="1:8" ht="13.5" x14ac:dyDescent="0.25">
      <c r="A599" s="4">
        <f>TITRES_STAT!B602</f>
        <v>42874</v>
      </c>
      <c r="B599" s="2">
        <f>TITRES_STAT!C602</f>
        <v>17.05</v>
      </c>
      <c r="C599" s="2">
        <f>TITRES_STAT!D602</f>
        <v>6.4786000000000001</v>
      </c>
      <c r="D599" s="2">
        <f>TITRES_STAT!E602</f>
        <v>124</v>
      </c>
      <c r="E599" s="2">
        <f t="shared" si="36"/>
        <v>1806082</v>
      </c>
      <c r="F599" s="18" t="str">
        <f t="shared" si="39"/>
        <v>BEARISH</v>
      </c>
      <c r="G599" s="18" t="str">
        <f t="shared" si="38"/>
        <v>NEUTRAL</v>
      </c>
      <c r="H599" s="18" t="str">
        <f t="shared" si="37"/>
        <v>CONFIRMED BEARISH</v>
      </c>
    </row>
    <row r="600" spans="1:8" ht="13.5" x14ac:dyDescent="0.25">
      <c r="A600" s="4">
        <f>TITRES_STAT!B603</f>
        <v>42877</v>
      </c>
      <c r="B600" s="2">
        <f>TITRES_STAT!C603</f>
        <v>17.05</v>
      </c>
      <c r="C600" s="2">
        <f>TITRES_STAT!D603</f>
        <v>6.4786000000000001</v>
      </c>
      <c r="D600" s="2">
        <f>TITRES_STAT!E603</f>
        <v>1229</v>
      </c>
      <c r="E600" s="2">
        <f t="shared" si="36"/>
        <v>1806082</v>
      </c>
      <c r="F600" s="18" t="str">
        <f t="shared" si="39"/>
        <v>BEARISH</v>
      </c>
      <c r="G600" s="18" t="str">
        <f t="shared" si="38"/>
        <v>NEUTRAL</v>
      </c>
      <c r="H600" s="18" t="str">
        <f t="shared" si="37"/>
        <v>CONFIRMED BEARISH</v>
      </c>
    </row>
    <row r="601" spans="1:8" ht="13.5" x14ac:dyDescent="0.25">
      <c r="A601" s="4">
        <f>TITRES_STAT!B604</f>
        <v>42878</v>
      </c>
      <c r="B601" s="2">
        <f>TITRES_STAT!C604</f>
        <v>17.2</v>
      </c>
      <c r="C601" s="2">
        <f>TITRES_STAT!D604</f>
        <v>6.5355999999999996</v>
      </c>
      <c r="D601" s="2">
        <f>TITRES_STAT!E604</f>
        <v>1452</v>
      </c>
      <c r="E601" s="2">
        <f t="shared" si="36"/>
        <v>1807534</v>
      </c>
      <c r="F601" s="18" t="str">
        <f t="shared" si="39"/>
        <v>BULLISH</v>
      </c>
      <c r="G601" s="18" t="str">
        <f t="shared" si="38"/>
        <v>NEUTRAL</v>
      </c>
      <c r="H601" s="18" t="str">
        <f t="shared" si="37"/>
        <v>CONFIRMED BULLISH</v>
      </c>
    </row>
    <row r="602" spans="1:8" ht="13.5" x14ac:dyDescent="0.25">
      <c r="A602" s="4">
        <f>TITRES_STAT!B605</f>
        <v>42879</v>
      </c>
      <c r="B602" s="2">
        <f>TITRES_STAT!C605</f>
        <v>17</v>
      </c>
      <c r="C602" s="2">
        <f>TITRES_STAT!D605</f>
        <v>6.4596</v>
      </c>
      <c r="D602" s="2">
        <f>TITRES_STAT!E605</f>
        <v>325</v>
      </c>
      <c r="E602" s="2">
        <f t="shared" si="36"/>
        <v>1807209</v>
      </c>
      <c r="F602" s="18" t="str">
        <f t="shared" si="39"/>
        <v>BULLISH</v>
      </c>
      <c r="G602" s="18" t="str">
        <f t="shared" si="38"/>
        <v>NEUTRAL</v>
      </c>
      <c r="H602" s="18" t="str">
        <f t="shared" si="37"/>
        <v>BULLISH DIVERGENCE</v>
      </c>
    </row>
    <row r="603" spans="1:8" ht="13.5" x14ac:dyDescent="0.25">
      <c r="A603" s="4">
        <f>TITRES_STAT!B606</f>
        <v>42880</v>
      </c>
      <c r="B603" s="2">
        <f>TITRES_STAT!C606</f>
        <v>17.2</v>
      </c>
      <c r="C603" s="2">
        <f>TITRES_STAT!D606</f>
        <v>6.5355999999999996</v>
      </c>
      <c r="D603" s="2">
        <f>TITRES_STAT!E606</f>
        <v>300</v>
      </c>
      <c r="E603" s="2">
        <f t="shared" si="36"/>
        <v>1807509</v>
      </c>
      <c r="F603" s="18" t="str">
        <f t="shared" si="39"/>
        <v>BULLISH</v>
      </c>
      <c r="G603" s="18" t="str">
        <f t="shared" si="38"/>
        <v>NEUTRAL</v>
      </c>
      <c r="H603" s="18" t="str">
        <f t="shared" si="37"/>
        <v>CONFIRMED BULLISH</v>
      </c>
    </row>
    <row r="604" spans="1:8" ht="13.5" x14ac:dyDescent="0.25">
      <c r="A604" s="4">
        <f>TITRES_STAT!B607</f>
        <v>42881</v>
      </c>
      <c r="B604" s="2">
        <f>TITRES_STAT!C607</f>
        <v>17.399999999999999</v>
      </c>
      <c r="C604" s="2">
        <f>TITRES_STAT!D607</f>
        <v>6.6116000000000001</v>
      </c>
      <c r="D604" s="2">
        <f>TITRES_STAT!E607</f>
        <v>2198</v>
      </c>
      <c r="E604" s="2">
        <f t="shared" si="36"/>
        <v>1809707</v>
      </c>
      <c r="F604" s="18" t="str">
        <f t="shared" si="39"/>
        <v>BULLISH</v>
      </c>
      <c r="G604" s="18" t="str">
        <f t="shared" si="38"/>
        <v>NEUTRAL</v>
      </c>
      <c r="H604" s="18" t="str">
        <f t="shared" si="37"/>
        <v>CONFIRMED BULLISH</v>
      </c>
    </row>
    <row r="605" spans="1:8" ht="13.5" x14ac:dyDescent="0.25">
      <c r="A605" s="4">
        <f>TITRES_STAT!B608</f>
        <v>42884</v>
      </c>
      <c r="B605" s="2">
        <f>TITRES_STAT!C608</f>
        <v>17.440000000000001</v>
      </c>
      <c r="C605" s="2">
        <f>TITRES_STAT!D608</f>
        <v>6.6268000000000002</v>
      </c>
      <c r="D605" s="2">
        <f>TITRES_STAT!E608</f>
        <v>103</v>
      </c>
      <c r="E605" s="2">
        <f t="shared" si="36"/>
        <v>1809810</v>
      </c>
      <c r="F605" s="18" t="str">
        <f t="shared" si="39"/>
        <v>BULLISH</v>
      </c>
      <c r="G605" s="18" t="str">
        <f t="shared" si="38"/>
        <v>NEUTRAL</v>
      </c>
      <c r="H605" s="18" t="str">
        <f t="shared" si="37"/>
        <v>CONFIRMED BULLISH</v>
      </c>
    </row>
    <row r="606" spans="1:8" ht="13.5" x14ac:dyDescent="0.25">
      <c r="A606" s="4">
        <f>TITRES_STAT!B609</f>
        <v>42885</v>
      </c>
      <c r="B606" s="2">
        <f>TITRES_STAT!C609</f>
        <v>17.420000000000002</v>
      </c>
      <c r="C606" s="2">
        <f>TITRES_STAT!D609</f>
        <v>6.6192000000000002</v>
      </c>
      <c r="D606" s="2">
        <f>TITRES_STAT!E609</f>
        <v>1587</v>
      </c>
      <c r="E606" s="2">
        <f t="shared" si="36"/>
        <v>1808223</v>
      </c>
      <c r="F606" s="18" t="str">
        <f t="shared" si="39"/>
        <v>BULLISH</v>
      </c>
      <c r="G606" s="18" t="str">
        <f t="shared" si="38"/>
        <v>NEUTRAL</v>
      </c>
      <c r="H606" s="18" t="str">
        <f t="shared" si="37"/>
        <v>CONFIRMED BULLISH</v>
      </c>
    </row>
    <row r="607" spans="1:8" ht="13.5" x14ac:dyDescent="0.25">
      <c r="A607" s="4">
        <f>TITRES_STAT!B610</f>
        <v>42886</v>
      </c>
      <c r="B607" s="2">
        <f>TITRES_STAT!C610</f>
        <v>17.420000000000002</v>
      </c>
      <c r="C607" s="2">
        <f>TITRES_STAT!D610</f>
        <v>6.6192000000000002</v>
      </c>
      <c r="D607" s="2">
        <f>TITRES_STAT!E610</f>
        <v>768</v>
      </c>
      <c r="E607" s="2">
        <f t="shared" si="36"/>
        <v>1808223</v>
      </c>
      <c r="F607" s="18" t="str">
        <f t="shared" si="39"/>
        <v>BULLISH</v>
      </c>
      <c r="G607" s="18" t="str">
        <f t="shared" si="38"/>
        <v>NEUTRAL</v>
      </c>
      <c r="H607" s="18" t="str">
        <f t="shared" si="37"/>
        <v>CONFIRMED BULLISH</v>
      </c>
    </row>
    <row r="608" spans="1:8" ht="13.5" x14ac:dyDescent="0.25">
      <c r="A608" s="4">
        <f>TITRES_STAT!B611</f>
        <v>42887</v>
      </c>
      <c r="B608" s="2">
        <f>TITRES_STAT!C611</f>
        <v>17.420000000000002</v>
      </c>
      <c r="C608" s="2">
        <f>TITRES_STAT!D611</f>
        <v>6.6192000000000002</v>
      </c>
      <c r="D608" s="2">
        <f>TITRES_STAT!E611</f>
        <v>10</v>
      </c>
      <c r="E608" s="2">
        <f t="shared" si="36"/>
        <v>1808223</v>
      </c>
      <c r="F608" s="18" t="str">
        <f t="shared" si="39"/>
        <v>BULLISH</v>
      </c>
      <c r="G608" s="18" t="str">
        <f t="shared" si="38"/>
        <v>NEUTRAL</v>
      </c>
      <c r="H608" s="18" t="str">
        <f t="shared" si="37"/>
        <v>CONFIRMED BULLISH</v>
      </c>
    </row>
    <row r="609" spans="1:8" ht="13.5" x14ac:dyDescent="0.25">
      <c r="A609" s="4">
        <f>TITRES_STAT!B612</f>
        <v>42888</v>
      </c>
      <c r="B609" s="2">
        <f>TITRES_STAT!C612</f>
        <v>17.39</v>
      </c>
      <c r="C609" s="2">
        <f>TITRES_STAT!D612</f>
        <v>6.6078000000000001</v>
      </c>
      <c r="D609" s="2">
        <f>TITRES_STAT!E612</f>
        <v>1056</v>
      </c>
      <c r="E609" s="2">
        <f t="shared" si="36"/>
        <v>1807167</v>
      </c>
      <c r="F609" s="18" t="str">
        <f t="shared" si="39"/>
        <v>BEARISH</v>
      </c>
      <c r="G609" s="18" t="str">
        <f t="shared" si="38"/>
        <v>NEUTRAL</v>
      </c>
      <c r="H609" s="18" t="str">
        <f t="shared" si="37"/>
        <v>CONFIRMED BEARISH</v>
      </c>
    </row>
    <row r="610" spans="1:8" ht="13.5" x14ac:dyDescent="0.25">
      <c r="A610" s="4">
        <f>TITRES_STAT!B613</f>
        <v>42891</v>
      </c>
      <c r="B610" s="2">
        <f>TITRES_STAT!C613</f>
        <v>17.39</v>
      </c>
      <c r="C610" s="2">
        <f>TITRES_STAT!D613</f>
        <v>6.6078000000000001</v>
      </c>
      <c r="D610" s="2">
        <f>TITRES_STAT!E613</f>
        <v>0</v>
      </c>
      <c r="E610" s="2">
        <f t="shared" si="36"/>
        <v>1807167</v>
      </c>
      <c r="F610" s="18" t="str">
        <f t="shared" si="39"/>
        <v>BEARISH</v>
      </c>
      <c r="G610" s="18" t="str">
        <f t="shared" si="38"/>
        <v>NEUTRAL</v>
      </c>
      <c r="H610" s="18" t="str">
        <f t="shared" si="37"/>
        <v>CONFIRMED BEARISH</v>
      </c>
    </row>
    <row r="611" spans="1:8" ht="13.5" x14ac:dyDescent="0.25">
      <c r="A611" s="4">
        <f>TITRES_STAT!B614</f>
        <v>42892</v>
      </c>
      <c r="B611" s="2">
        <f>TITRES_STAT!C614</f>
        <v>17.39</v>
      </c>
      <c r="C611" s="2">
        <f>TITRES_STAT!D614</f>
        <v>6.6078000000000001</v>
      </c>
      <c r="D611" s="2">
        <f>TITRES_STAT!E614</f>
        <v>0</v>
      </c>
      <c r="E611" s="2">
        <f t="shared" si="36"/>
        <v>1807167</v>
      </c>
      <c r="F611" s="18" t="str">
        <f t="shared" si="39"/>
        <v>BEARISH</v>
      </c>
      <c r="G611" s="18" t="str">
        <f t="shared" si="38"/>
        <v>NEUTRAL</v>
      </c>
      <c r="H611" s="18" t="str">
        <f t="shared" si="37"/>
        <v>CONFIRMED BEARISH</v>
      </c>
    </row>
    <row r="612" spans="1:8" ht="13.5" x14ac:dyDescent="0.25">
      <c r="A612" s="4">
        <f>TITRES_STAT!B615</f>
        <v>42893</v>
      </c>
      <c r="B612" s="2">
        <f>TITRES_STAT!C615</f>
        <v>17.3</v>
      </c>
      <c r="C612" s="2">
        <f>TITRES_STAT!D615</f>
        <v>6.5735999999999999</v>
      </c>
      <c r="D612" s="2">
        <f>TITRES_STAT!E615</f>
        <v>4000</v>
      </c>
      <c r="E612" s="2">
        <f t="shared" si="36"/>
        <v>1803167</v>
      </c>
      <c r="F612" s="18" t="str">
        <f t="shared" si="39"/>
        <v>BEARISH</v>
      </c>
      <c r="G612" s="18" t="str">
        <f t="shared" si="38"/>
        <v>NEUTRAL</v>
      </c>
      <c r="H612" s="18" t="str">
        <f t="shared" si="37"/>
        <v>CONFIRMED BEARISH</v>
      </c>
    </row>
    <row r="613" spans="1:8" ht="13.5" x14ac:dyDescent="0.25">
      <c r="A613" s="4">
        <f>TITRES_STAT!B616</f>
        <v>42894</v>
      </c>
      <c r="B613" s="2">
        <f>TITRES_STAT!C616</f>
        <v>17.3</v>
      </c>
      <c r="C613" s="2">
        <f>TITRES_STAT!D616</f>
        <v>6.5735999999999999</v>
      </c>
      <c r="D613" s="2">
        <f>TITRES_STAT!E616</f>
        <v>11784</v>
      </c>
      <c r="E613" s="2">
        <f t="shared" si="36"/>
        <v>1803167</v>
      </c>
      <c r="F613" s="18" t="str">
        <f t="shared" si="39"/>
        <v>BEARISH</v>
      </c>
      <c r="G613" s="18" t="str">
        <f t="shared" si="38"/>
        <v>NEUTRAL</v>
      </c>
      <c r="H613" s="18" t="str">
        <f t="shared" si="37"/>
        <v>CONFIRMED BEARISH</v>
      </c>
    </row>
    <row r="614" spans="1:8" ht="13.5" x14ac:dyDescent="0.25">
      <c r="A614" s="4">
        <f>TITRES_STAT!B617</f>
        <v>42895</v>
      </c>
      <c r="B614" s="2">
        <f>TITRES_STAT!C617</f>
        <v>17.34</v>
      </c>
      <c r="C614" s="2">
        <f>TITRES_STAT!D617</f>
        <v>6.5888</v>
      </c>
      <c r="D614" s="2">
        <f>TITRES_STAT!E617</f>
        <v>3520</v>
      </c>
      <c r="E614" s="2">
        <f t="shared" si="36"/>
        <v>1806687</v>
      </c>
      <c r="F614" s="18" t="str">
        <f t="shared" si="39"/>
        <v>BEARISH</v>
      </c>
      <c r="G614" s="18" t="str">
        <f t="shared" si="38"/>
        <v>NEUTRAL</v>
      </c>
      <c r="H614" s="18" t="str">
        <f t="shared" si="37"/>
        <v>CONFIRMED BEARISH</v>
      </c>
    </row>
    <row r="615" spans="1:8" ht="13.5" x14ac:dyDescent="0.25">
      <c r="A615" s="4">
        <f>TITRES_STAT!B618</f>
        <v>42898</v>
      </c>
      <c r="B615" s="2">
        <f>TITRES_STAT!C618</f>
        <v>17.2</v>
      </c>
      <c r="C615" s="2">
        <f>TITRES_STAT!D618</f>
        <v>6.5355999999999996</v>
      </c>
      <c r="D615" s="2">
        <f>TITRES_STAT!E618</f>
        <v>3598</v>
      </c>
      <c r="E615" s="2">
        <f t="shared" si="36"/>
        <v>1803089</v>
      </c>
      <c r="F615" s="18" t="str">
        <f t="shared" si="39"/>
        <v>BEARISH</v>
      </c>
      <c r="G615" s="18" t="str">
        <f t="shared" si="38"/>
        <v>NEUTRAL</v>
      </c>
      <c r="H615" s="18" t="str">
        <f t="shared" si="37"/>
        <v>CONFIRMED BEARISH</v>
      </c>
    </row>
    <row r="616" spans="1:8" ht="13.5" x14ac:dyDescent="0.25">
      <c r="A616" s="4">
        <f>TITRES_STAT!B619</f>
        <v>42899</v>
      </c>
      <c r="B616" s="2">
        <f>TITRES_STAT!C619</f>
        <v>17.29</v>
      </c>
      <c r="C616" s="2">
        <f>TITRES_STAT!D619</f>
        <v>6.5697999999999999</v>
      </c>
      <c r="D616" s="2">
        <f>TITRES_STAT!E619</f>
        <v>3097</v>
      </c>
      <c r="E616" s="2">
        <f t="shared" si="36"/>
        <v>1806186</v>
      </c>
      <c r="F616" s="18" t="str">
        <f t="shared" si="39"/>
        <v>BEARISH</v>
      </c>
      <c r="G616" s="18" t="str">
        <f t="shared" si="38"/>
        <v>NEUTRAL</v>
      </c>
      <c r="H616" s="18" t="str">
        <f t="shared" si="37"/>
        <v>CONFIRMED BEARISH</v>
      </c>
    </row>
    <row r="617" spans="1:8" ht="13.5" x14ac:dyDescent="0.25">
      <c r="A617" s="4">
        <f>TITRES_STAT!B620</f>
        <v>42900</v>
      </c>
      <c r="B617" s="2">
        <f>TITRES_STAT!C620</f>
        <v>17.149999999999999</v>
      </c>
      <c r="C617" s="2">
        <f>TITRES_STAT!D620</f>
        <v>6.5166000000000004</v>
      </c>
      <c r="D617" s="2">
        <f>TITRES_STAT!E620</f>
        <v>6200</v>
      </c>
      <c r="E617" s="2">
        <f t="shared" si="36"/>
        <v>1799986</v>
      </c>
      <c r="F617" s="18" t="str">
        <f t="shared" si="39"/>
        <v>BEARISH</v>
      </c>
      <c r="G617" s="18" t="str">
        <f t="shared" si="38"/>
        <v>NEUTRAL</v>
      </c>
      <c r="H617" s="18" t="str">
        <f t="shared" si="37"/>
        <v>CONFIRMED BEARISH</v>
      </c>
    </row>
    <row r="618" spans="1:8" ht="13.5" x14ac:dyDescent="0.25">
      <c r="A618" s="4">
        <f>TITRES_STAT!B621</f>
        <v>42901</v>
      </c>
      <c r="B618" s="2">
        <f>TITRES_STAT!C621</f>
        <v>17.2</v>
      </c>
      <c r="C618" s="2">
        <f>TITRES_STAT!D621</f>
        <v>6.6984000000000004</v>
      </c>
      <c r="D618" s="2">
        <f>TITRES_STAT!E621</f>
        <v>446</v>
      </c>
      <c r="E618" s="2">
        <f t="shared" si="36"/>
        <v>1800432</v>
      </c>
      <c r="F618" s="18" t="str">
        <f t="shared" si="39"/>
        <v>BEARISH</v>
      </c>
      <c r="G618" s="18" t="str">
        <f t="shared" si="38"/>
        <v>NEUTRAL</v>
      </c>
      <c r="H618" s="18" t="str">
        <f t="shared" si="37"/>
        <v>CONFIRMED BEARISH</v>
      </c>
    </row>
    <row r="619" spans="1:8" ht="13.5" x14ac:dyDescent="0.25">
      <c r="A619" s="4">
        <f>TITRES_STAT!B622</f>
        <v>42902</v>
      </c>
      <c r="B619" s="2">
        <f>TITRES_STAT!C622</f>
        <v>17.2</v>
      </c>
      <c r="C619" s="2">
        <f>TITRES_STAT!D622</f>
        <v>6.6984000000000004</v>
      </c>
      <c r="D619" s="2">
        <f>TITRES_STAT!E622</f>
        <v>306</v>
      </c>
      <c r="E619" s="2">
        <f t="shared" si="36"/>
        <v>1800432</v>
      </c>
      <c r="F619" s="18" t="str">
        <f t="shared" si="39"/>
        <v>BEARISH</v>
      </c>
      <c r="G619" s="18" t="str">
        <f t="shared" si="38"/>
        <v>NEUTRAL</v>
      </c>
      <c r="H619" s="18" t="str">
        <f t="shared" si="37"/>
        <v>CONFIRMED BEARISH</v>
      </c>
    </row>
    <row r="620" spans="1:8" ht="13.5" x14ac:dyDescent="0.25">
      <c r="A620" s="4">
        <f>TITRES_STAT!B623</f>
        <v>42905</v>
      </c>
      <c r="B620" s="2">
        <f>TITRES_STAT!C623</f>
        <v>17.39</v>
      </c>
      <c r="C620" s="2">
        <f>TITRES_STAT!D623</f>
        <v>6.7723000000000004</v>
      </c>
      <c r="D620" s="2">
        <f>TITRES_STAT!E623</f>
        <v>1348</v>
      </c>
      <c r="E620" s="2">
        <f t="shared" si="36"/>
        <v>1801780</v>
      </c>
      <c r="F620" s="18" t="str">
        <f t="shared" si="39"/>
        <v>BEARISH</v>
      </c>
      <c r="G620" s="18" t="str">
        <f t="shared" si="38"/>
        <v>NEUTRAL</v>
      </c>
      <c r="H620" s="18" t="str">
        <f t="shared" si="37"/>
        <v>BEARISH DIVERGENCE</v>
      </c>
    </row>
    <row r="621" spans="1:8" ht="13.5" x14ac:dyDescent="0.25">
      <c r="A621" s="4">
        <f>TITRES_STAT!B624</f>
        <v>42906</v>
      </c>
      <c r="B621" s="2">
        <f>TITRES_STAT!C624</f>
        <v>17.29</v>
      </c>
      <c r="C621" s="2">
        <f>TITRES_STAT!D624</f>
        <v>6.7333999999999996</v>
      </c>
      <c r="D621" s="2">
        <f>TITRES_STAT!E624</f>
        <v>22408</v>
      </c>
      <c r="E621" s="2">
        <f t="shared" si="36"/>
        <v>1779372</v>
      </c>
      <c r="F621" s="18" t="str">
        <f t="shared" si="39"/>
        <v>BEARISH</v>
      </c>
      <c r="G621" s="18" t="str">
        <f t="shared" si="38"/>
        <v>NEUTRAL</v>
      </c>
      <c r="H621" s="18" t="str">
        <f t="shared" si="37"/>
        <v>NEUTRAL</v>
      </c>
    </row>
    <row r="622" spans="1:8" ht="13.5" x14ac:dyDescent="0.25">
      <c r="A622" s="4">
        <f>TITRES_STAT!B625</f>
        <v>42907</v>
      </c>
      <c r="B622" s="2">
        <f>TITRES_STAT!C625</f>
        <v>17.5</v>
      </c>
      <c r="C622" s="2">
        <f>TITRES_STAT!D625</f>
        <v>6.8151999999999999</v>
      </c>
      <c r="D622" s="2">
        <f>TITRES_STAT!E625</f>
        <v>795</v>
      </c>
      <c r="E622" s="2">
        <f t="shared" si="36"/>
        <v>1780167</v>
      </c>
      <c r="F622" s="18" t="str">
        <f t="shared" si="39"/>
        <v>BEARISH</v>
      </c>
      <c r="G622" s="18" t="str">
        <f t="shared" si="38"/>
        <v>NEUTRAL</v>
      </c>
      <c r="H622" s="18" t="str">
        <f t="shared" si="37"/>
        <v>BEARISH DIVERGENCE</v>
      </c>
    </row>
    <row r="623" spans="1:8" ht="13.5" x14ac:dyDescent="0.25">
      <c r="A623" s="4">
        <f>TITRES_STAT!B626</f>
        <v>42908</v>
      </c>
      <c r="B623" s="2">
        <f>TITRES_STAT!C626</f>
        <v>17.489999999999998</v>
      </c>
      <c r="C623" s="2">
        <f>TITRES_STAT!D626</f>
        <v>6.8113000000000001</v>
      </c>
      <c r="D623" s="2">
        <f>TITRES_STAT!E626</f>
        <v>680</v>
      </c>
      <c r="E623" s="2">
        <f t="shared" si="36"/>
        <v>1779487</v>
      </c>
      <c r="F623" s="18" t="str">
        <f t="shared" si="39"/>
        <v>BEARISH</v>
      </c>
      <c r="G623" s="18" t="str">
        <f t="shared" si="38"/>
        <v>NEUTRAL</v>
      </c>
      <c r="H623" s="18" t="str">
        <f t="shared" si="37"/>
        <v>BEARISH DIVERGENCE</v>
      </c>
    </row>
    <row r="624" spans="1:8" ht="13.5" x14ac:dyDescent="0.25">
      <c r="A624" s="4">
        <f>TITRES_STAT!B627</f>
        <v>42909</v>
      </c>
      <c r="B624" s="2">
        <f>TITRES_STAT!C627</f>
        <v>17.63</v>
      </c>
      <c r="C624" s="2">
        <f>TITRES_STAT!D627</f>
        <v>6.8658000000000001</v>
      </c>
      <c r="D624" s="2">
        <f>TITRES_STAT!E627</f>
        <v>2786</v>
      </c>
      <c r="E624" s="2">
        <f t="shared" si="36"/>
        <v>1782273</v>
      </c>
      <c r="F624" s="18" t="str">
        <f t="shared" si="39"/>
        <v>BEARISH</v>
      </c>
      <c r="G624" s="18" t="str">
        <f t="shared" si="38"/>
        <v>NEUTRAL</v>
      </c>
      <c r="H624" s="18" t="str">
        <f t="shared" si="37"/>
        <v>BEARISH DIVERGENCE</v>
      </c>
    </row>
    <row r="625" spans="1:8" ht="13.5" x14ac:dyDescent="0.25">
      <c r="A625" s="4">
        <f>TITRES_STAT!B628</f>
        <v>42914</v>
      </c>
      <c r="B625" s="2">
        <f>TITRES_STAT!C628</f>
        <v>17.11</v>
      </c>
      <c r="C625" s="2">
        <f>TITRES_STAT!D628</f>
        <v>6.6632999999999996</v>
      </c>
      <c r="D625" s="2">
        <f>TITRES_STAT!E628</f>
        <v>1529</v>
      </c>
      <c r="E625" s="2">
        <f t="shared" si="36"/>
        <v>1780744</v>
      </c>
      <c r="F625" s="18" t="str">
        <f t="shared" si="39"/>
        <v>BEARISH</v>
      </c>
      <c r="G625" s="18" t="str">
        <f t="shared" si="38"/>
        <v>NEUTRAL</v>
      </c>
      <c r="H625" s="18" t="str">
        <f t="shared" si="37"/>
        <v>CONFIRMED BEARISH</v>
      </c>
    </row>
    <row r="626" spans="1:8" ht="13.5" x14ac:dyDescent="0.25">
      <c r="A626" s="4">
        <f>TITRES_STAT!B629</f>
        <v>42915</v>
      </c>
      <c r="B626" s="2">
        <f>TITRES_STAT!C629</f>
        <v>17.600000000000001</v>
      </c>
      <c r="C626" s="2">
        <f>TITRES_STAT!D629</f>
        <v>6.8540999999999999</v>
      </c>
      <c r="D626" s="2">
        <f>TITRES_STAT!E629</f>
        <v>70</v>
      </c>
      <c r="E626" s="2">
        <f t="shared" si="36"/>
        <v>1780814</v>
      </c>
      <c r="F626" s="18" t="str">
        <f t="shared" si="39"/>
        <v>BULLISH</v>
      </c>
      <c r="G626" s="18" t="str">
        <f t="shared" si="38"/>
        <v>NEUTRAL</v>
      </c>
      <c r="H626" s="18" t="str">
        <f t="shared" si="37"/>
        <v>CONFIRMED BULLISH</v>
      </c>
    </row>
    <row r="627" spans="1:8" ht="13.5" x14ac:dyDescent="0.25">
      <c r="A627" s="4">
        <f>TITRES_STAT!B630</f>
        <v>42916</v>
      </c>
      <c r="B627" s="2">
        <f>TITRES_STAT!C630</f>
        <v>17.600000000000001</v>
      </c>
      <c r="C627" s="2">
        <f>TITRES_STAT!D630</f>
        <v>6.8540999999999999</v>
      </c>
      <c r="D627" s="2">
        <f>TITRES_STAT!E630</f>
        <v>2210</v>
      </c>
      <c r="E627" s="2">
        <f t="shared" si="36"/>
        <v>1780814</v>
      </c>
      <c r="F627" s="18" t="str">
        <f t="shared" si="39"/>
        <v>BULLISH</v>
      </c>
      <c r="G627" s="18" t="str">
        <f t="shared" si="38"/>
        <v>NEUTRAL</v>
      </c>
      <c r="H627" s="18" t="str">
        <f t="shared" si="37"/>
        <v>CONFIRMED BULLISH</v>
      </c>
    </row>
    <row r="628" spans="1:8" ht="13.5" x14ac:dyDescent="0.25">
      <c r="A628" s="4">
        <f>TITRES_STAT!B631</f>
        <v>42919</v>
      </c>
      <c r="B628" s="2">
        <f>TITRES_STAT!C631</f>
        <v>17.600000000000001</v>
      </c>
      <c r="C628" s="2">
        <f>TITRES_STAT!D631</f>
        <v>6.8540999999999999</v>
      </c>
      <c r="D628" s="2">
        <f>TITRES_STAT!E631</f>
        <v>970</v>
      </c>
      <c r="E628" s="2">
        <f t="shared" si="36"/>
        <v>1780814</v>
      </c>
      <c r="F628" s="18" t="str">
        <f t="shared" si="39"/>
        <v>BULLISH</v>
      </c>
      <c r="G628" s="18" t="str">
        <f t="shared" si="38"/>
        <v>NEUTRAL</v>
      </c>
      <c r="H628" s="18" t="str">
        <f t="shared" si="37"/>
        <v>CONFIRMED BULLISH</v>
      </c>
    </row>
    <row r="629" spans="1:8" ht="13.5" x14ac:dyDescent="0.25">
      <c r="A629" s="4">
        <f>TITRES_STAT!B632</f>
        <v>42920</v>
      </c>
      <c r="B629" s="2">
        <f>TITRES_STAT!C632</f>
        <v>17.600000000000001</v>
      </c>
      <c r="C629" s="2">
        <f>TITRES_STAT!D632</f>
        <v>6.8540999999999999</v>
      </c>
      <c r="D629" s="2">
        <f>TITRES_STAT!E632</f>
        <v>1700</v>
      </c>
      <c r="E629" s="2">
        <f t="shared" si="36"/>
        <v>1780814</v>
      </c>
      <c r="F629" s="18" t="str">
        <f t="shared" si="39"/>
        <v>BEARISH</v>
      </c>
      <c r="G629" s="18" t="str">
        <f t="shared" si="38"/>
        <v>NEUTRAL</v>
      </c>
      <c r="H629" s="18" t="str">
        <f t="shared" si="37"/>
        <v>CONFIRMED BEARISH</v>
      </c>
    </row>
    <row r="630" spans="1:8" ht="13.5" x14ac:dyDescent="0.25">
      <c r="A630" s="4">
        <f>TITRES_STAT!B633</f>
        <v>42921</v>
      </c>
      <c r="B630" s="2">
        <f>TITRES_STAT!C633</f>
        <v>17.7</v>
      </c>
      <c r="C630" s="2">
        <f>TITRES_STAT!D633</f>
        <v>6.8930999999999996</v>
      </c>
      <c r="D630" s="2">
        <f>TITRES_STAT!E633</f>
        <v>2399</v>
      </c>
      <c r="E630" s="2">
        <f t="shared" si="36"/>
        <v>1783213</v>
      </c>
      <c r="F630" s="18" t="str">
        <f t="shared" si="39"/>
        <v>BULLISH</v>
      </c>
      <c r="G630" s="18" t="str">
        <f t="shared" si="38"/>
        <v>NEUTRAL</v>
      </c>
      <c r="H630" s="18" t="str">
        <f t="shared" si="37"/>
        <v>CONFIRMED BULLISH</v>
      </c>
    </row>
    <row r="631" spans="1:8" ht="13.5" x14ac:dyDescent="0.25">
      <c r="A631" s="4">
        <f>TITRES_STAT!B634</f>
        <v>42922</v>
      </c>
      <c r="B631" s="2">
        <f>TITRES_STAT!C634</f>
        <v>18.100000000000001</v>
      </c>
      <c r="C631" s="2">
        <f>TITRES_STAT!D634</f>
        <v>7.0488</v>
      </c>
      <c r="D631" s="2">
        <f>TITRES_STAT!E634</f>
        <v>708</v>
      </c>
      <c r="E631" s="2">
        <f t="shared" si="36"/>
        <v>1783921</v>
      </c>
      <c r="F631" s="18" t="str">
        <f t="shared" si="39"/>
        <v>BULLISH</v>
      </c>
      <c r="G631" s="18" t="str">
        <f t="shared" si="38"/>
        <v>NEUTRAL</v>
      </c>
      <c r="H631" s="18" t="str">
        <f t="shared" si="37"/>
        <v>CONFIRMED BULLISH</v>
      </c>
    </row>
    <row r="632" spans="1:8" ht="13.5" x14ac:dyDescent="0.25">
      <c r="A632" s="4">
        <f>TITRES_STAT!B635</f>
        <v>42923</v>
      </c>
      <c r="B632" s="2">
        <f>TITRES_STAT!C635</f>
        <v>18.190000000000001</v>
      </c>
      <c r="C632" s="2">
        <f>TITRES_STAT!D635</f>
        <v>7.0838999999999999</v>
      </c>
      <c r="D632" s="2">
        <f>TITRES_STAT!E635</f>
        <v>474</v>
      </c>
      <c r="E632" s="2">
        <f t="shared" si="36"/>
        <v>1784395</v>
      </c>
      <c r="F632" s="18" t="str">
        <f t="shared" si="39"/>
        <v>BULLISH</v>
      </c>
      <c r="G632" s="18" t="str">
        <f t="shared" si="38"/>
        <v>NEUTRAL</v>
      </c>
      <c r="H632" s="18" t="str">
        <f t="shared" si="37"/>
        <v>CONFIRMED BULLISH</v>
      </c>
    </row>
    <row r="633" spans="1:8" ht="13.5" x14ac:dyDescent="0.25">
      <c r="A633" s="4">
        <f>TITRES_STAT!B636</f>
        <v>42926</v>
      </c>
      <c r="B633" s="2">
        <f>TITRES_STAT!C636</f>
        <v>18.22</v>
      </c>
      <c r="C633" s="2">
        <f>TITRES_STAT!D636</f>
        <v>7.0956000000000001</v>
      </c>
      <c r="D633" s="2">
        <f>TITRES_STAT!E636</f>
        <v>1800</v>
      </c>
      <c r="E633" s="2">
        <f t="shared" si="36"/>
        <v>1786195</v>
      </c>
      <c r="F633" s="18" t="str">
        <f t="shared" si="39"/>
        <v>BULLISH</v>
      </c>
      <c r="G633" s="18" t="str">
        <f t="shared" si="38"/>
        <v>NEUTRAL</v>
      </c>
      <c r="H633" s="18" t="str">
        <f t="shared" si="37"/>
        <v>CONFIRMED BULLISH</v>
      </c>
    </row>
    <row r="634" spans="1:8" ht="13.5" x14ac:dyDescent="0.25">
      <c r="A634" s="4">
        <f>TITRES_STAT!B637</f>
        <v>42927</v>
      </c>
      <c r="B634" s="2">
        <f>TITRES_STAT!C637</f>
        <v>18.5</v>
      </c>
      <c r="C634" s="2">
        <f>TITRES_STAT!D637</f>
        <v>7.2046000000000001</v>
      </c>
      <c r="D634" s="2">
        <f>TITRES_STAT!E637</f>
        <v>748</v>
      </c>
      <c r="E634" s="2">
        <f t="shared" si="36"/>
        <v>1786943</v>
      </c>
      <c r="F634" s="18" t="str">
        <f t="shared" si="39"/>
        <v>BULLISH</v>
      </c>
      <c r="G634" s="18" t="str">
        <f t="shared" si="38"/>
        <v>NEUTRAL</v>
      </c>
      <c r="H634" s="18" t="str">
        <f t="shared" si="37"/>
        <v>CONFIRMED BULLISH</v>
      </c>
    </row>
    <row r="635" spans="1:8" ht="13.5" x14ac:dyDescent="0.25">
      <c r="A635" s="4">
        <f>TITRES_STAT!B638</f>
        <v>42928</v>
      </c>
      <c r="B635" s="2">
        <f>TITRES_STAT!C638</f>
        <v>18.7</v>
      </c>
      <c r="C635" s="2">
        <f>TITRES_STAT!D638</f>
        <v>7.2824999999999998</v>
      </c>
      <c r="D635" s="2">
        <f>TITRES_STAT!E638</f>
        <v>130</v>
      </c>
      <c r="E635" s="2">
        <f t="shared" si="36"/>
        <v>1787073</v>
      </c>
      <c r="F635" s="18" t="str">
        <f t="shared" si="39"/>
        <v>BULLISH</v>
      </c>
      <c r="G635" s="18" t="str">
        <f t="shared" si="38"/>
        <v>NEUTRAL</v>
      </c>
      <c r="H635" s="18" t="str">
        <f t="shared" si="37"/>
        <v>CONFIRMED BULLISH</v>
      </c>
    </row>
    <row r="636" spans="1:8" ht="13.5" x14ac:dyDescent="0.25">
      <c r="A636" s="4">
        <f>TITRES_STAT!B639</f>
        <v>42929</v>
      </c>
      <c r="B636" s="2">
        <f>TITRES_STAT!C639</f>
        <v>18.7</v>
      </c>
      <c r="C636" s="2">
        <f>TITRES_STAT!D639</f>
        <v>7.2824999999999998</v>
      </c>
      <c r="D636" s="2">
        <f>TITRES_STAT!E639</f>
        <v>0</v>
      </c>
      <c r="E636" s="2">
        <f t="shared" si="36"/>
        <v>1787073</v>
      </c>
      <c r="F636" s="18" t="str">
        <f t="shared" si="39"/>
        <v>BULLISH</v>
      </c>
      <c r="G636" s="18" t="str">
        <f t="shared" si="38"/>
        <v>NEUTRAL</v>
      </c>
      <c r="H636" s="18" t="str">
        <f t="shared" si="37"/>
        <v>CONFIRMED BULLISH</v>
      </c>
    </row>
    <row r="637" spans="1:8" ht="13.5" x14ac:dyDescent="0.25">
      <c r="A637" s="4">
        <f>TITRES_STAT!B640</f>
        <v>42930</v>
      </c>
      <c r="B637" s="2">
        <f>TITRES_STAT!C640</f>
        <v>18.7</v>
      </c>
      <c r="C637" s="2">
        <f>TITRES_STAT!D640</f>
        <v>7.2824999999999998</v>
      </c>
      <c r="D637" s="2">
        <f>TITRES_STAT!E640</f>
        <v>0</v>
      </c>
      <c r="E637" s="2">
        <f t="shared" si="36"/>
        <v>1787073</v>
      </c>
      <c r="F637" s="18" t="str">
        <f t="shared" si="39"/>
        <v>BULLISH</v>
      </c>
      <c r="G637" s="18" t="str">
        <f t="shared" si="38"/>
        <v>NEUTRAL</v>
      </c>
      <c r="H637" s="18" t="str">
        <f t="shared" si="37"/>
        <v>CONFIRMED BULLISH</v>
      </c>
    </row>
    <row r="638" spans="1:8" ht="13.5" x14ac:dyDescent="0.25">
      <c r="A638" s="4">
        <f>TITRES_STAT!B641</f>
        <v>42933</v>
      </c>
      <c r="B638" s="2">
        <f>TITRES_STAT!C641</f>
        <v>17.95</v>
      </c>
      <c r="C638" s="2">
        <f>TITRES_STAT!D641</f>
        <v>6.9904000000000002</v>
      </c>
      <c r="D638" s="2">
        <f>TITRES_STAT!E641</f>
        <v>1935</v>
      </c>
      <c r="E638" s="2">
        <f t="shared" si="36"/>
        <v>1785138</v>
      </c>
      <c r="F638" s="18" t="str">
        <f t="shared" si="39"/>
        <v>BEARISH</v>
      </c>
      <c r="G638" s="18" t="str">
        <f t="shared" si="38"/>
        <v>NEUTRAL</v>
      </c>
      <c r="H638" s="18" t="str">
        <f t="shared" si="37"/>
        <v>CONFIRMED BEARISH</v>
      </c>
    </row>
    <row r="639" spans="1:8" ht="13.5" x14ac:dyDescent="0.25">
      <c r="A639" s="4">
        <f>TITRES_STAT!B642</f>
        <v>42934</v>
      </c>
      <c r="B639" s="2">
        <f>TITRES_STAT!C642</f>
        <v>17.690000000000001</v>
      </c>
      <c r="C639" s="2">
        <f>TITRES_STAT!D642</f>
        <v>6.8891999999999998</v>
      </c>
      <c r="D639" s="2">
        <f>TITRES_STAT!E642</f>
        <v>2</v>
      </c>
      <c r="E639" s="2">
        <f t="shared" si="36"/>
        <v>1785136</v>
      </c>
      <c r="F639" s="18" t="str">
        <f t="shared" si="39"/>
        <v>BEARISH</v>
      </c>
      <c r="G639" s="18" t="str">
        <f t="shared" si="38"/>
        <v>NEUTRAL</v>
      </c>
      <c r="H639" s="18" t="str">
        <f t="shared" si="37"/>
        <v>CONFIRMED BEARISH</v>
      </c>
    </row>
    <row r="640" spans="1:8" ht="13.5" x14ac:dyDescent="0.25">
      <c r="A640" s="4">
        <f>TITRES_STAT!B643</f>
        <v>42935</v>
      </c>
      <c r="B640" s="2">
        <f>TITRES_STAT!C643</f>
        <v>18</v>
      </c>
      <c r="C640" s="2">
        <f>TITRES_STAT!D643</f>
        <v>7.0099</v>
      </c>
      <c r="D640" s="2">
        <f>TITRES_STAT!E643</f>
        <v>256</v>
      </c>
      <c r="E640" s="2">
        <f t="shared" si="36"/>
        <v>1785392</v>
      </c>
      <c r="F640" s="18" t="str">
        <f t="shared" si="39"/>
        <v>BEARISH</v>
      </c>
      <c r="G640" s="18" t="str">
        <f t="shared" si="38"/>
        <v>NEUTRAL</v>
      </c>
      <c r="H640" s="18" t="str">
        <f t="shared" si="37"/>
        <v>CONFIRMED BEARISH</v>
      </c>
    </row>
    <row r="641" spans="1:8" ht="13.5" x14ac:dyDescent="0.25">
      <c r="A641" s="4">
        <f>TITRES_STAT!B644</f>
        <v>42936</v>
      </c>
      <c r="B641" s="2">
        <f>TITRES_STAT!C644</f>
        <v>17.7</v>
      </c>
      <c r="C641" s="2">
        <f>TITRES_STAT!D644</f>
        <v>6.8930999999999996</v>
      </c>
      <c r="D641" s="2">
        <f>TITRES_STAT!E644</f>
        <v>96</v>
      </c>
      <c r="E641" s="2">
        <f t="shared" si="36"/>
        <v>1785296</v>
      </c>
      <c r="F641" s="18" t="str">
        <f t="shared" si="39"/>
        <v>BEARISH</v>
      </c>
      <c r="G641" s="18" t="str">
        <f t="shared" si="38"/>
        <v>NEUTRAL</v>
      </c>
      <c r="H641" s="18" t="str">
        <f t="shared" si="37"/>
        <v>CONFIRMED BEARISH</v>
      </c>
    </row>
    <row r="642" spans="1:8" ht="13.5" x14ac:dyDescent="0.25">
      <c r="A642" s="4">
        <f>TITRES_STAT!B645</f>
        <v>42937</v>
      </c>
      <c r="B642" s="2">
        <f>TITRES_STAT!C645</f>
        <v>18</v>
      </c>
      <c r="C642" s="2">
        <f>TITRES_STAT!D645</f>
        <v>7.0099</v>
      </c>
      <c r="D642" s="2">
        <f>TITRES_STAT!E645</f>
        <v>303</v>
      </c>
      <c r="E642" s="2">
        <f t="shared" si="36"/>
        <v>1785599</v>
      </c>
      <c r="F642" s="18" t="str">
        <f t="shared" si="39"/>
        <v>BEARISH</v>
      </c>
      <c r="G642" s="18" t="str">
        <f t="shared" si="38"/>
        <v>NEUTRAL</v>
      </c>
      <c r="H642" s="18" t="str">
        <f t="shared" si="37"/>
        <v>CONFIRMED BEARISH</v>
      </c>
    </row>
    <row r="643" spans="1:8" ht="13.5" x14ac:dyDescent="0.25">
      <c r="A643" s="4">
        <f>TITRES_STAT!B646</f>
        <v>42940</v>
      </c>
      <c r="B643" s="2">
        <f>TITRES_STAT!C646</f>
        <v>18.5</v>
      </c>
      <c r="C643" s="2">
        <f>TITRES_STAT!D646</f>
        <v>7.2046000000000001</v>
      </c>
      <c r="D643" s="2">
        <f>TITRES_STAT!E646</f>
        <v>1</v>
      </c>
      <c r="E643" s="2">
        <f t="shared" si="36"/>
        <v>1785600</v>
      </c>
      <c r="F643" s="18" t="str">
        <f t="shared" si="39"/>
        <v>BULLISH</v>
      </c>
      <c r="G643" s="18" t="str">
        <f t="shared" si="38"/>
        <v>NEUTRAL</v>
      </c>
      <c r="H643" s="18" t="str">
        <f t="shared" si="37"/>
        <v>CONFIRMED BULLISH</v>
      </c>
    </row>
    <row r="644" spans="1:8" ht="13.5" x14ac:dyDescent="0.25">
      <c r="A644" s="4">
        <f>TITRES_STAT!B647</f>
        <v>42942</v>
      </c>
      <c r="B644" s="2">
        <f>TITRES_STAT!C647</f>
        <v>18</v>
      </c>
      <c r="C644" s="2">
        <f>TITRES_STAT!D647</f>
        <v>7.0099</v>
      </c>
      <c r="D644" s="2">
        <f>TITRES_STAT!E647</f>
        <v>125</v>
      </c>
      <c r="E644" s="2">
        <f t="shared" ref="E644:E707" si="40">IF(B644&gt;B643, E643+D644, IF(B644&lt;B643, E643-D644, E643))</f>
        <v>1785475</v>
      </c>
      <c r="F644" s="18" t="str">
        <f t="shared" si="39"/>
        <v>BULLISH</v>
      </c>
      <c r="G644" s="18" t="str">
        <f t="shared" si="38"/>
        <v>NEUTRAL</v>
      </c>
      <c r="H644" s="18" t="str">
        <f t="shared" si="37"/>
        <v>CONFIRMED BULLISH</v>
      </c>
    </row>
    <row r="645" spans="1:8" ht="13.5" x14ac:dyDescent="0.25">
      <c r="A645" s="4">
        <f>TITRES_STAT!B648</f>
        <v>42943</v>
      </c>
      <c r="B645" s="2">
        <f>TITRES_STAT!C648</f>
        <v>18</v>
      </c>
      <c r="C645" s="2">
        <f>TITRES_STAT!D648</f>
        <v>7.0099</v>
      </c>
      <c r="D645" s="2">
        <f>TITRES_STAT!E648</f>
        <v>12</v>
      </c>
      <c r="E645" s="2">
        <f t="shared" si="40"/>
        <v>1785475</v>
      </c>
      <c r="F645" s="18" t="str">
        <f t="shared" si="39"/>
        <v>BULLISH</v>
      </c>
      <c r="G645" s="18" t="str">
        <f t="shared" si="38"/>
        <v>NEUTRAL</v>
      </c>
      <c r="H645" s="18" t="str">
        <f t="shared" si="37"/>
        <v>NEUTRAL</v>
      </c>
    </row>
    <row r="646" spans="1:8" ht="13.5" x14ac:dyDescent="0.25">
      <c r="A646" s="4">
        <f>TITRES_STAT!B649</f>
        <v>42944</v>
      </c>
      <c r="B646" s="2">
        <f>TITRES_STAT!C649</f>
        <v>18</v>
      </c>
      <c r="C646" s="2">
        <f>TITRES_STAT!D649</f>
        <v>7.0099</v>
      </c>
      <c r="D646" s="2">
        <f>TITRES_STAT!E649</f>
        <v>23</v>
      </c>
      <c r="E646" s="2">
        <f t="shared" si="40"/>
        <v>1785475</v>
      </c>
      <c r="F646" s="18" t="str">
        <f t="shared" si="39"/>
        <v>BULLISH</v>
      </c>
      <c r="G646" s="18" t="str">
        <f t="shared" si="38"/>
        <v>NEUTRAL</v>
      </c>
      <c r="H646" s="18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4">
        <f>TITRES_STAT!B650</f>
        <v>42947</v>
      </c>
      <c r="B647" s="2">
        <f>TITRES_STAT!C650</f>
        <v>18</v>
      </c>
      <c r="C647" s="2">
        <f>TITRES_STAT!D650</f>
        <v>7.0099</v>
      </c>
      <c r="D647" s="2">
        <f>TITRES_STAT!E650</f>
        <v>1252</v>
      </c>
      <c r="E647" s="2">
        <f t="shared" si="40"/>
        <v>1785475</v>
      </c>
      <c r="F647" s="18" t="str">
        <f t="shared" si="39"/>
        <v>BEARISH</v>
      </c>
      <c r="G647" s="18" t="str">
        <f t="shared" ref="G647:G710" si="42">IF((E647-E642)/E642 &gt; 0.02, "STRONG",
 IF((E647-E642)/E642 &lt; -0.02, "WEAK", "NEUTRAL"))</f>
        <v>NEUTRAL</v>
      </c>
      <c r="H647" s="18" t="str">
        <f t="shared" si="41"/>
        <v>NEUTRAL</v>
      </c>
    </row>
    <row r="648" spans="1:8" ht="13.5" x14ac:dyDescent="0.25">
      <c r="A648" s="4">
        <f>TITRES_STAT!B651</f>
        <v>42948</v>
      </c>
      <c r="B648" s="2">
        <f>TITRES_STAT!C651</f>
        <v>17.989999999999998</v>
      </c>
      <c r="C648" s="2">
        <f>TITRES_STAT!D651</f>
        <v>7.0060000000000002</v>
      </c>
      <c r="D648" s="2">
        <f>TITRES_STAT!E651</f>
        <v>1503</v>
      </c>
      <c r="E648" s="2">
        <f t="shared" si="40"/>
        <v>1783972</v>
      </c>
      <c r="F648" s="18" t="str">
        <f t="shared" ref="F648:F711" si="43">IF(E648&gt;E643,"BULLISH",IF(E648&lt;E643,"BEARISH","NEUTRAL"))</f>
        <v>BEARISH</v>
      </c>
      <c r="G648" s="18" t="str">
        <f t="shared" si="42"/>
        <v>NEUTRAL</v>
      </c>
      <c r="H648" s="18" t="str">
        <f t="shared" si="41"/>
        <v>CONFIRMED BEARISH</v>
      </c>
    </row>
    <row r="649" spans="1:8" ht="13.5" x14ac:dyDescent="0.25">
      <c r="A649" s="4">
        <f>TITRES_STAT!B652</f>
        <v>42949</v>
      </c>
      <c r="B649" s="2">
        <f>TITRES_STAT!C652</f>
        <v>18</v>
      </c>
      <c r="C649" s="2">
        <f>TITRES_STAT!D652</f>
        <v>7.0099</v>
      </c>
      <c r="D649" s="2">
        <f>TITRES_STAT!E652</f>
        <v>194</v>
      </c>
      <c r="E649" s="2">
        <f t="shared" si="40"/>
        <v>1784166</v>
      </c>
      <c r="F649" s="18" t="str">
        <f t="shared" si="43"/>
        <v>BEARISH</v>
      </c>
      <c r="G649" s="18" t="str">
        <f t="shared" si="42"/>
        <v>NEUTRAL</v>
      </c>
      <c r="H649" s="18" t="str">
        <f t="shared" si="41"/>
        <v>NEUTRAL</v>
      </c>
    </row>
    <row r="650" spans="1:8" ht="13.5" x14ac:dyDescent="0.25">
      <c r="A650" s="4">
        <f>TITRES_STAT!B653</f>
        <v>42950</v>
      </c>
      <c r="B650" s="2">
        <f>TITRES_STAT!C653</f>
        <v>18</v>
      </c>
      <c r="C650" s="2">
        <f>TITRES_STAT!D653</f>
        <v>7.0099</v>
      </c>
      <c r="D650" s="2">
        <f>TITRES_STAT!E653</f>
        <v>0</v>
      </c>
      <c r="E650" s="2">
        <f t="shared" si="40"/>
        <v>1784166</v>
      </c>
      <c r="F650" s="18" t="str">
        <f t="shared" si="43"/>
        <v>BEARISH</v>
      </c>
      <c r="G650" s="18" t="str">
        <f t="shared" si="42"/>
        <v>NEUTRAL</v>
      </c>
      <c r="H650" s="18" t="str">
        <f t="shared" si="41"/>
        <v>NEUTRAL</v>
      </c>
    </row>
    <row r="651" spans="1:8" ht="13.5" x14ac:dyDescent="0.25">
      <c r="A651" s="4">
        <f>TITRES_STAT!B654</f>
        <v>42951</v>
      </c>
      <c r="B651" s="2">
        <f>TITRES_STAT!C654</f>
        <v>18</v>
      </c>
      <c r="C651" s="2">
        <f>TITRES_STAT!D654</f>
        <v>7.0099</v>
      </c>
      <c r="D651" s="2">
        <f>TITRES_STAT!E654</f>
        <v>0</v>
      </c>
      <c r="E651" s="2">
        <f t="shared" si="40"/>
        <v>1784166</v>
      </c>
      <c r="F651" s="18" t="str">
        <f t="shared" si="43"/>
        <v>BEARISH</v>
      </c>
      <c r="G651" s="18" t="str">
        <f t="shared" si="42"/>
        <v>NEUTRAL</v>
      </c>
      <c r="H651" s="18" t="str">
        <f t="shared" si="41"/>
        <v>NEUTRAL</v>
      </c>
    </row>
    <row r="652" spans="1:8" ht="13.5" x14ac:dyDescent="0.25">
      <c r="A652" s="4">
        <f>TITRES_STAT!B655</f>
        <v>42954</v>
      </c>
      <c r="B652" s="2">
        <f>TITRES_STAT!C655</f>
        <v>18</v>
      </c>
      <c r="C652" s="2">
        <f>TITRES_STAT!D655</f>
        <v>7.0099</v>
      </c>
      <c r="D652" s="2">
        <f>TITRES_STAT!E655</f>
        <v>0</v>
      </c>
      <c r="E652" s="2">
        <f t="shared" si="40"/>
        <v>1784166</v>
      </c>
      <c r="F652" s="18" t="str">
        <f t="shared" si="43"/>
        <v>BEARISH</v>
      </c>
      <c r="G652" s="18" t="str">
        <f t="shared" si="42"/>
        <v>NEUTRAL</v>
      </c>
      <c r="H652" s="18" t="str">
        <f t="shared" si="41"/>
        <v>NEUTRAL</v>
      </c>
    </row>
    <row r="653" spans="1:8" ht="13.5" x14ac:dyDescent="0.25">
      <c r="A653" s="4">
        <f>TITRES_STAT!B656</f>
        <v>42955</v>
      </c>
      <c r="B653" s="2">
        <f>TITRES_STAT!C656</f>
        <v>18</v>
      </c>
      <c r="C653" s="2">
        <f>TITRES_STAT!D656</f>
        <v>7.0099</v>
      </c>
      <c r="D653" s="2">
        <f>TITRES_STAT!E656</f>
        <v>0</v>
      </c>
      <c r="E653" s="2">
        <f t="shared" si="40"/>
        <v>1784166</v>
      </c>
      <c r="F653" s="18" t="str">
        <f t="shared" si="43"/>
        <v>BULLISH</v>
      </c>
      <c r="G653" s="18" t="str">
        <f t="shared" si="42"/>
        <v>NEUTRAL</v>
      </c>
      <c r="H653" s="18" t="str">
        <f t="shared" si="41"/>
        <v>CONFIRMED BULLISH</v>
      </c>
    </row>
    <row r="654" spans="1:8" ht="13.5" x14ac:dyDescent="0.25">
      <c r="A654" s="4">
        <f>TITRES_STAT!B657</f>
        <v>42956</v>
      </c>
      <c r="B654" s="2">
        <f>TITRES_STAT!C657</f>
        <v>18</v>
      </c>
      <c r="C654" s="2">
        <f>TITRES_STAT!D657</f>
        <v>7.0099</v>
      </c>
      <c r="D654" s="2">
        <f>TITRES_STAT!E657</f>
        <v>0</v>
      </c>
      <c r="E654" s="2">
        <f t="shared" si="40"/>
        <v>1784166</v>
      </c>
      <c r="F654" s="18" t="str">
        <f t="shared" si="43"/>
        <v>NEUTRAL</v>
      </c>
      <c r="G654" s="18" t="str">
        <f t="shared" si="42"/>
        <v>NEUTRAL</v>
      </c>
      <c r="H654" s="18" t="str">
        <f t="shared" si="41"/>
        <v>NEUTRAL</v>
      </c>
    </row>
    <row r="655" spans="1:8" ht="13.5" x14ac:dyDescent="0.25">
      <c r="A655" s="4">
        <f>TITRES_STAT!B658</f>
        <v>42957</v>
      </c>
      <c r="B655" s="2">
        <f>TITRES_STAT!C658</f>
        <v>18</v>
      </c>
      <c r="C655" s="2">
        <f>TITRES_STAT!D658</f>
        <v>7.0099</v>
      </c>
      <c r="D655" s="2">
        <f>TITRES_STAT!E658</f>
        <v>0</v>
      </c>
      <c r="E655" s="2">
        <f t="shared" si="40"/>
        <v>1784166</v>
      </c>
      <c r="F655" s="18" t="str">
        <f t="shared" si="43"/>
        <v>NEUTRAL</v>
      </c>
      <c r="G655" s="18" t="str">
        <f t="shared" si="42"/>
        <v>NEUTRAL</v>
      </c>
      <c r="H655" s="18" t="str">
        <f t="shared" si="41"/>
        <v>NEUTRAL</v>
      </c>
    </row>
    <row r="656" spans="1:8" ht="13.5" x14ac:dyDescent="0.25">
      <c r="A656" s="4">
        <f>TITRES_STAT!B659</f>
        <v>42958</v>
      </c>
      <c r="B656" s="2">
        <f>TITRES_STAT!C659</f>
        <v>18</v>
      </c>
      <c r="C656" s="2">
        <f>TITRES_STAT!D659</f>
        <v>7.0099</v>
      </c>
      <c r="D656" s="2">
        <f>TITRES_STAT!E659</f>
        <v>0</v>
      </c>
      <c r="E656" s="2">
        <f t="shared" si="40"/>
        <v>1784166</v>
      </c>
      <c r="F656" s="18" t="str">
        <f t="shared" si="43"/>
        <v>NEUTRAL</v>
      </c>
      <c r="G656" s="18" t="str">
        <f t="shared" si="42"/>
        <v>NEUTRAL</v>
      </c>
      <c r="H656" s="18" t="str">
        <f t="shared" si="41"/>
        <v>NEUTRAL</v>
      </c>
    </row>
    <row r="657" spans="1:8" ht="13.5" x14ac:dyDescent="0.25">
      <c r="A657" s="4">
        <f>TITRES_STAT!B660</f>
        <v>42961</v>
      </c>
      <c r="B657" s="2">
        <f>TITRES_STAT!C660</f>
        <v>18</v>
      </c>
      <c r="C657" s="2">
        <f>TITRES_STAT!D660</f>
        <v>7.0099</v>
      </c>
      <c r="D657" s="2">
        <f>TITRES_STAT!E660</f>
        <v>1632</v>
      </c>
      <c r="E657" s="2">
        <f t="shared" si="40"/>
        <v>1784166</v>
      </c>
      <c r="F657" s="18" t="str">
        <f t="shared" si="43"/>
        <v>NEUTRAL</v>
      </c>
      <c r="G657" s="18" t="str">
        <f t="shared" si="42"/>
        <v>NEUTRAL</v>
      </c>
      <c r="H657" s="18" t="str">
        <f t="shared" si="41"/>
        <v>NEUTRAL</v>
      </c>
    </row>
    <row r="658" spans="1:8" ht="13.5" x14ac:dyDescent="0.25">
      <c r="A658" s="4">
        <f>TITRES_STAT!B661</f>
        <v>42962</v>
      </c>
      <c r="B658" s="2">
        <f>TITRES_STAT!C661</f>
        <v>17.98</v>
      </c>
      <c r="C658" s="2">
        <f>TITRES_STAT!D661</f>
        <v>7.0021000000000004</v>
      </c>
      <c r="D658" s="2">
        <f>TITRES_STAT!E661</f>
        <v>400</v>
      </c>
      <c r="E658" s="2">
        <f t="shared" si="40"/>
        <v>1783766</v>
      </c>
      <c r="F658" s="18" t="str">
        <f t="shared" si="43"/>
        <v>BEARISH</v>
      </c>
      <c r="G658" s="18" t="str">
        <f t="shared" si="42"/>
        <v>NEUTRAL</v>
      </c>
      <c r="H658" s="18" t="str">
        <f t="shared" si="41"/>
        <v>CONFIRMED BEARISH</v>
      </c>
    </row>
    <row r="659" spans="1:8" ht="13.5" x14ac:dyDescent="0.25">
      <c r="A659" s="4">
        <f>TITRES_STAT!B662</f>
        <v>42963</v>
      </c>
      <c r="B659" s="2">
        <f>TITRES_STAT!C662</f>
        <v>17.98</v>
      </c>
      <c r="C659" s="2">
        <f>TITRES_STAT!D662</f>
        <v>7.0021000000000004</v>
      </c>
      <c r="D659" s="2">
        <f>TITRES_STAT!E662</f>
        <v>200</v>
      </c>
      <c r="E659" s="2">
        <f t="shared" si="40"/>
        <v>1783766</v>
      </c>
      <c r="F659" s="18" t="str">
        <f t="shared" si="43"/>
        <v>BEARISH</v>
      </c>
      <c r="G659" s="18" t="str">
        <f t="shared" si="42"/>
        <v>NEUTRAL</v>
      </c>
      <c r="H659" s="18" t="str">
        <f t="shared" si="41"/>
        <v>CONFIRMED BEARISH</v>
      </c>
    </row>
    <row r="660" spans="1:8" ht="13.5" x14ac:dyDescent="0.25">
      <c r="A660" s="4">
        <f>TITRES_STAT!B663</f>
        <v>42964</v>
      </c>
      <c r="B660" s="2">
        <f>TITRES_STAT!C663</f>
        <v>17.7</v>
      </c>
      <c r="C660" s="2">
        <f>TITRES_STAT!D663</f>
        <v>6.8930999999999996</v>
      </c>
      <c r="D660" s="2">
        <f>TITRES_STAT!E663</f>
        <v>130</v>
      </c>
      <c r="E660" s="2">
        <f t="shared" si="40"/>
        <v>1783636</v>
      </c>
      <c r="F660" s="18" t="str">
        <f t="shared" si="43"/>
        <v>BEARISH</v>
      </c>
      <c r="G660" s="18" t="str">
        <f t="shared" si="42"/>
        <v>NEUTRAL</v>
      </c>
      <c r="H660" s="18" t="str">
        <f t="shared" si="41"/>
        <v>CONFIRMED BEARISH</v>
      </c>
    </row>
    <row r="661" spans="1:8" ht="13.5" x14ac:dyDescent="0.25">
      <c r="A661" s="4">
        <f>TITRES_STAT!B664</f>
        <v>42965</v>
      </c>
      <c r="B661" s="2">
        <f>TITRES_STAT!C664</f>
        <v>18</v>
      </c>
      <c r="C661" s="2">
        <f>TITRES_STAT!D664</f>
        <v>7.0099</v>
      </c>
      <c r="D661" s="2">
        <f>TITRES_STAT!E664</f>
        <v>484</v>
      </c>
      <c r="E661" s="2">
        <f t="shared" si="40"/>
        <v>1784120</v>
      </c>
      <c r="F661" s="18" t="str">
        <f t="shared" si="43"/>
        <v>BEARISH</v>
      </c>
      <c r="G661" s="18" t="str">
        <f t="shared" si="42"/>
        <v>NEUTRAL</v>
      </c>
      <c r="H661" s="18" t="str">
        <f t="shared" si="41"/>
        <v>NEUTRAL</v>
      </c>
    </row>
    <row r="662" spans="1:8" ht="13.5" x14ac:dyDescent="0.25">
      <c r="A662" s="4">
        <f>TITRES_STAT!B665</f>
        <v>42968</v>
      </c>
      <c r="B662" s="2">
        <f>TITRES_STAT!C665</f>
        <v>17.989999999999998</v>
      </c>
      <c r="C662" s="2">
        <f>TITRES_STAT!D665</f>
        <v>7.0060000000000002</v>
      </c>
      <c r="D662" s="2">
        <f>TITRES_STAT!E665</f>
        <v>100</v>
      </c>
      <c r="E662" s="2">
        <f t="shared" si="40"/>
        <v>1784020</v>
      </c>
      <c r="F662" s="18" t="str">
        <f t="shared" si="43"/>
        <v>BEARISH</v>
      </c>
      <c r="G662" s="18" t="str">
        <f t="shared" si="42"/>
        <v>NEUTRAL</v>
      </c>
      <c r="H662" s="18" t="str">
        <f t="shared" si="41"/>
        <v>CONFIRMED BEARISH</v>
      </c>
    </row>
    <row r="663" spans="1:8" ht="13.5" x14ac:dyDescent="0.25">
      <c r="A663" s="4">
        <f>TITRES_STAT!B666</f>
        <v>42969</v>
      </c>
      <c r="B663" s="2">
        <f>TITRES_STAT!C666</f>
        <v>17.989999999999998</v>
      </c>
      <c r="C663" s="2">
        <f>TITRES_STAT!D666</f>
        <v>7.0060000000000002</v>
      </c>
      <c r="D663" s="2">
        <f>TITRES_STAT!E666</f>
        <v>0</v>
      </c>
      <c r="E663" s="2">
        <f t="shared" si="40"/>
        <v>1784020</v>
      </c>
      <c r="F663" s="18" t="str">
        <f t="shared" si="43"/>
        <v>BULLISH</v>
      </c>
      <c r="G663" s="18" t="str">
        <f t="shared" si="42"/>
        <v>NEUTRAL</v>
      </c>
      <c r="H663" s="18" t="str">
        <f t="shared" si="41"/>
        <v>CONFIRMED BULLISH</v>
      </c>
    </row>
    <row r="664" spans="1:8" ht="13.5" x14ac:dyDescent="0.25">
      <c r="A664" s="4">
        <f>TITRES_STAT!B667</f>
        <v>42970</v>
      </c>
      <c r="B664" s="2">
        <f>TITRES_STAT!C667</f>
        <v>17.899999999999999</v>
      </c>
      <c r="C664" s="2">
        <f>TITRES_STAT!D667</f>
        <v>6.9710000000000001</v>
      </c>
      <c r="D664" s="2">
        <f>TITRES_STAT!E667</f>
        <v>216</v>
      </c>
      <c r="E664" s="2">
        <f t="shared" si="40"/>
        <v>1783804</v>
      </c>
      <c r="F664" s="18" t="str">
        <f t="shared" si="43"/>
        <v>BULLISH</v>
      </c>
      <c r="G664" s="18" t="str">
        <f t="shared" si="42"/>
        <v>NEUTRAL</v>
      </c>
      <c r="H664" s="18" t="str">
        <f t="shared" si="41"/>
        <v>BULLISH DIVERGENCE</v>
      </c>
    </row>
    <row r="665" spans="1:8" ht="13.5" x14ac:dyDescent="0.25">
      <c r="A665" s="4">
        <f>TITRES_STAT!B668</f>
        <v>42971</v>
      </c>
      <c r="B665" s="2">
        <f>TITRES_STAT!C668</f>
        <v>17.899999999999999</v>
      </c>
      <c r="C665" s="2">
        <f>TITRES_STAT!D668</f>
        <v>6.9710000000000001</v>
      </c>
      <c r="D665" s="2">
        <f>TITRES_STAT!E668</f>
        <v>4</v>
      </c>
      <c r="E665" s="2">
        <f t="shared" si="40"/>
        <v>1783804</v>
      </c>
      <c r="F665" s="18" t="str">
        <f t="shared" si="43"/>
        <v>BULLISH</v>
      </c>
      <c r="G665" s="18" t="str">
        <f t="shared" si="42"/>
        <v>NEUTRAL</v>
      </c>
      <c r="H665" s="18" t="str">
        <f t="shared" si="41"/>
        <v>CONFIRMED BULLISH</v>
      </c>
    </row>
    <row r="666" spans="1:8" ht="13.5" x14ac:dyDescent="0.25">
      <c r="A666" s="4">
        <f>TITRES_STAT!B669</f>
        <v>42972</v>
      </c>
      <c r="B666" s="2">
        <f>TITRES_STAT!C669</f>
        <v>17.899999999999999</v>
      </c>
      <c r="C666" s="2">
        <f>TITRES_STAT!D669</f>
        <v>6.9710000000000001</v>
      </c>
      <c r="D666" s="2">
        <f>TITRES_STAT!E669</f>
        <v>4052</v>
      </c>
      <c r="E666" s="2">
        <f t="shared" si="40"/>
        <v>1783804</v>
      </c>
      <c r="F666" s="18" t="str">
        <f t="shared" si="43"/>
        <v>BEARISH</v>
      </c>
      <c r="G666" s="18" t="str">
        <f t="shared" si="42"/>
        <v>NEUTRAL</v>
      </c>
      <c r="H666" s="18" t="str">
        <f t="shared" si="41"/>
        <v>CONFIRMED BEARISH</v>
      </c>
    </row>
    <row r="667" spans="1:8" ht="13.5" x14ac:dyDescent="0.25">
      <c r="A667" s="4">
        <f>TITRES_STAT!B670</f>
        <v>42975</v>
      </c>
      <c r="B667" s="2">
        <f>TITRES_STAT!C670</f>
        <v>17.88</v>
      </c>
      <c r="C667" s="2">
        <f>TITRES_STAT!D670</f>
        <v>6.9631999999999996</v>
      </c>
      <c r="D667" s="2">
        <f>TITRES_STAT!E670</f>
        <v>897</v>
      </c>
      <c r="E667" s="2">
        <f t="shared" si="40"/>
        <v>1782907</v>
      </c>
      <c r="F667" s="18" t="str">
        <f t="shared" si="43"/>
        <v>BEARISH</v>
      </c>
      <c r="G667" s="18" t="str">
        <f t="shared" si="42"/>
        <v>NEUTRAL</v>
      </c>
      <c r="H667" s="18" t="str">
        <f t="shared" si="41"/>
        <v>CONFIRMED BEARISH</v>
      </c>
    </row>
    <row r="668" spans="1:8" ht="13.5" x14ac:dyDescent="0.25">
      <c r="A668" s="4">
        <f>TITRES_STAT!B671</f>
        <v>42976</v>
      </c>
      <c r="B668" s="2">
        <f>TITRES_STAT!C671</f>
        <v>17.899999999999999</v>
      </c>
      <c r="C668" s="2">
        <f>TITRES_STAT!D671</f>
        <v>6.9710000000000001</v>
      </c>
      <c r="D668" s="2">
        <f>TITRES_STAT!E671</f>
        <v>240</v>
      </c>
      <c r="E668" s="2">
        <f t="shared" si="40"/>
        <v>1783147</v>
      </c>
      <c r="F668" s="18" t="str">
        <f t="shared" si="43"/>
        <v>BEARISH</v>
      </c>
      <c r="G668" s="18" t="str">
        <f t="shared" si="42"/>
        <v>NEUTRAL</v>
      </c>
      <c r="H668" s="18" t="str">
        <f t="shared" si="41"/>
        <v>CONFIRMED BEARISH</v>
      </c>
    </row>
    <row r="669" spans="1:8" ht="13.5" x14ac:dyDescent="0.25">
      <c r="A669" s="4">
        <f>TITRES_STAT!B672</f>
        <v>42977</v>
      </c>
      <c r="B669" s="2">
        <f>TITRES_STAT!C672</f>
        <v>17.88</v>
      </c>
      <c r="C669" s="2">
        <f>TITRES_STAT!D672</f>
        <v>6.9631999999999996</v>
      </c>
      <c r="D669" s="2">
        <f>TITRES_STAT!E672</f>
        <v>6979</v>
      </c>
      <c r="E669" s="2">
        <f t="shared" si="40"/>
        <v>1776168</v>
      </c>
      <c r="F669" s="18" t="str">
        <f t="shared" si="43"/>
        <v>BEARISH</v>
      </c>
      <c r="G669" s="18" t="str">
        <f t="shared" si="42"/>
        <v>NEUTRAL</v>
      </c>
      <c r="H669" s="18" t="str">
        <f t="shared" si="41"/>
        <v>CONFIRMED BEARISH</v>
      </c>
    </row>
    <row r="670" spans="1:8" ht="13.5" x14ac:dyDescent="0.25">
      <c r="A670" s="4">
        <f>TITRES_STAT!B673</f>
        <v>42978</v>
      </c>
      <c r="B670" s="2">
        <f>TITRES_STAT!C673</f>
        <v>17.41</v>
      </c>
      <c r="C670" s="2">
        <f>TITRES_STAT!D673</f>
        <v>6.7801</v>
      </c>
      <c r="D670" s="2">
        <f>TITRES_STAT!E673</f>
        <v>1150</v>
      </c>
      <c r="E670" s="2">
        <f t="shared" si="40"/>
        <v>1775018</v>
      </c>
      <c r="F670" s="18" t="str">
        <f t="shared" si="43"/>
        <v>BEARISH</v>
      </c>
      <c r="G670" s="18" t="str">
        <f t="shared" si="42"/>
        <v>NEUTRAL</v>
      </c>
      <c r="H670" s="18" t="str">
        <f t="shared" si="41"/>
        <v>CONFIRMED BEARISH</v>
      </c>
    </row>
    <row r="671" spans="1:8" ht="13.5" x14ac:dyDescent="0.25">
      <c r="A671" s="4">
        <f>TITRES_STAT!B674</f>
        <v>42982</v>
      </c>
      <c r="B671" s="2">
        <f>TITRES_STAT!C674</f>
        <v>17.399999999999999</v>
      </c>
      <c r="C671" s="2">
        <f>TITRES_STAT!D674</f>
        <v>6.7762000000000002</v>
      </c>
      <c r="D671" s="2">
        <f>TITRES_STAT!E674</f>
        <v>1673</v>
      </c>
      <c r="E671" s="2">
        <f t="shared" si="40"/>
        <v>1773345</v>
      </c>
      <c r="F671" s="18" t="str">
        <f t="shared" si="43"/>
        <v>BEARISH</v>
      </c>
      <c r="G671" s="18" t="str">
        <f t="shared" si="42"/>
        <v>NEUTRAL</v>
      </c>
      <c r="H671" s="18" t="str">
        <f t="shared" si="41"/>
        <v>CONFIRMED BEARISH</v>
      </c>
    </row>
    <row r="672" spans="1:8" ht="13.5" x14ac:dyDescent="0.25">
      <c r="A672" s="4">
        <f>TITRES_STAT!B675</f>
        <v>42983</v>
      </c>
      <c r="B672" s="2">
        <f>TITRES_STAT!C675</f>
        <v>17.399999999999999</v>
      </c>
      <c r="C672" s="2">
        <f>TITRES_STAT!D675</f>
        <v>6.7762000000000002</v>
      </c>
      <c r="D672" s="2">
        <f>TITRES_STAT!E675</f>
        <v>1130</v>
      </c>
      <c r="E672" s="2">
        <f t="shared" si="40"/>
        <v>1773345</v>
      </c>
      <c r="F672" s="18" t="str">
        <f t="shared" si="43"/>
        <v>BEARISH</v>
      </c>
      <c r="G672" s="18" t="str">
        <f t="shared" si="42"/>
        <v>NEUTRAL</v>
      </c>
      <c r="H672" s="18" t="str">
        <f t="shared" si="41"/>
        <v>CONFIRMED BEARISH</v>
      </c>
    </row>
    <row r="673" spans="1:8" ht="13.5" x14ac:dyDescent="0.25">
      <c r="A673" s="4">
        <f>TITRES_STAT!B676</f>
        <v>42984</v>
      </c>
      <c r="B673" s="2">
        <f>TITRES_STAT!C676</f>
        <v>17.78</v>
      </c>
      <c r="C673" s="2">
        <f>TITRES_STAT!D676</f>
        <v>6.9241999999999999</v>
      </c>
      <c r="D673" s="2">
        <f>TITRES_STAT!E676</f>
        <v>5</v>
      </c>
      <c r="E673" s="2">
        <f t="shared" si="40"/>
        <v>1773350</v>
      </c>
      <c r="F673" s="18" t="str">
        <f t="shared" si="43"/>
        <v>BEARISH</v>
      </c>
      <c r="G673" s="18" t="str">
        <f t="shared" si="42"/>
        <v>NEUTRAL</v>
      </c>
      <c r="H673" s="18" t="str">
        <f t="shared" si="41"/>
        <v>CONFIRMED BEARISH</v>
      </c>
    </row>
    <row r="674" spans="1:8" ht="13.5" x14ac:dyDescent="0.25">
      <c r="A674" s="4">
        <f>TITRES_STAT!B677</f>
        <v>42985</v>
      </c>
      <c r="B674" s="2">
        <f>TITRES_STAT!C677</f>
        <v>17.25</v>
      </c>
      <c r="C674" s="2">
        <f>TITRES_STAT!D677</f>
        <v>6.7178000000000004</v>
      </c>
      <c r="D674" s="2">
        <f>TITRES_STAT!E677</f>
        <v>35</v>
      </c>
      <c r="E674" s="2">
        <f t="shared" si="40"/>
        <v>1773315</v>
      </c>
      <c r="F674" s="18" t="str">
        <f t="shared" si="43"/>
        <v>BEARISH</v>
      </c>
      <c r="G674" s="18" t="str">
        <f t="shared" si="42"/>
        <v>NEUTRAL</v>
      </c>
      <c r="H674" s="18" t="str">
        <f t="shared" si="41"/>
        <v>CONFIRMED BEARISH</v>
      </c>
    </row>
    <row r="675" spans="1:8" ht="13.5" x14ac:dyDescent="0.25">
      <c r="A675" s="4">
        <f>TITRES_STAT!B678</f>
        <v>42986</v>
      </c>
      <c r="B675" s="2">
        <f>TITRES_STAT!C678</f>
        <v>17.760000000000002</v>
      </c>
      <c r="C675" s="2">
        <f>TITRES_STAT!D678</f>
        <v>6.9164000000000003</v>
      </c>
      <c r="D675" s="2">
        <f>TITRES_STAT!E678</f>
        <v>252</v>
      </c>
      <c r="E675" s="2">
        <f t="shared" si="40"/>
        <v>1773567</v>
      </c>
      <c r="F675" s="18" t="str">
        <f t="shared" si="43"/>
        <v>BEARISH</v>
      </c>
      <c r="G675" s="18" t="str">
        <f t="shared" si="42"/>
        <v>NEUTRAL</v>
      </c>
      <c r="H675" s="18" t="str">
        <f t="shared" si="41"/>
        <v>BEARISH DIVERGENCE</v>
      </c>
    </row>
    <row r="676" spans="1:8" ht="13.5" x14ac:dyDescent="0.25">
      <c r="A676" s="4">
        <f>TITRES_STAT!B679</f>
        <v>42989</v>
      </c>
      <c r="B676" s="2">
        <f>TITRES_STAT!C679</f>
        <v>17.8</v>
      </c>
      <c r="C676" s="2">
        <f>TITRES_STAT!D679</f>
        <v>6.9320000000000004</v>
      </c>
      <c r="D676" s="2">
        <f>TITRES_STAT!E679</f>
        <v>33</v>
      </c>
      <c r="E676" s="2">
        <f t="shared" si="40"/>
        <v>1773600</v>
      </c>
      <c r="F676" s="18" t="str">
        <f t="shared" si="43"/>
        <v>BULLISH</v>
      </c>
      <c r="G676" s="18" t="str">
        <f t="shared" si="42"/>
        <v>NEUTRAL</v>
      </c>
      <c r="H676" s="18" t="str">
        <f t="shared" si="41"/>
        <v>CONFIRMED BULLISH</v>
      </c>
    </row>
    <row r="677" spans="1:8" ht="13.5" x14ac:dyDescent="0.25">
      <c r="A677" s="4">
        <f>TITRES_STAT!B680</f>
        <v>42990</v>
      </c>
      <c r="B677" s="2">
        <f>TITRES_STAT!C680</f>
        <v>17.84</v>
      </c>
      <c r="C677" s="2">
        <f>TITRES_STAT!D680</f>
        <v>6.9476000000000004</v>
      </c>
      <c r="D677" s="2">
        <f>TITRES_STAT!E680</f>
        <v>3100</v>
      </c>
      <c r="E677" s="2">
        <f t="shared" si="40"/>
        <v>1776700</v>
      </c>
      <c r="F677" s="18" t="str">
        <f t="shared" si="43"/>
        <v>BULLISH</v>
      </c>
      <c r="G677" s="18" t="str">
        <f t="shared" si="42"/>
        <v>NEUTRAL</v>
      </c>
      <c r="H677" s="18" t="str">
        <f t="shared" si="41"/>
        <v>CONFIRMED BULLISH</v>
      </c>
    </row>
    <row r="678" spans="1:8" ht="13.5" x14ac:dyDescent="0.25">
      <c r="A678" s="4">
        <f>TITRES_STAT!B681</f>
        <v>42991</v>
      </c>
      <c r="B678" s="2">
        <f>TITRES_STAT!C681</f>
        <v>17.84</v>
      </c>
      <c r="C678" s="2">
        <f>TITRES_STAT!D681</f>
        <v>6.9476000000000004</v>
      </c>
      <c r="D678" s="2">
        <f>TITRES_STAT!E681</f>
        <v>0</v>
      </c>
      <c r="E678" s="2">
        <f t="shared" si="40"/>
        <v>1776700</v>
      </c>
      <c r="F678" s="18" t="str">
        <f t="shared" si="43"/>
        <v>BULLISH</v>
      </c>
      <c r="G678" s="18" t="str">
        <f t="shared" si="42"/>
        <v>NEUTRAL</v>
      </c>
      <c r="H678" s="18" t="str">
        <f t="shared" si="41"/>
        <v>CONFIRMED BULLISH</v>
      </c>
    </row>
    <row r="679" spans="1:8" ht="13.5" x14ac:dyDescent="0.25">
      <c r="A679" s="4">
        <f>TITRES_STAT!B682</f>
        <v>42992</v>
      </c>
      <c r="B679" s="2">
        <f>TITRES_STAT!C682</f>
        <v>17.760000000000002</v>
      </c>
      <c r="C679" s="2">
        <f>TITRES_STAT!D682</f>
        <v>6.9164000000000003</v>
      </c>
      <c r="D679" s="2">
        <f>TITRES_STAT!E682</f>
        <v>53</v>
      </c>
      <c r="E679" s="2">
        <f t="shared" si="40"/>
        <v>1776647</v>
      </c>
      <c r="F679" s="18" t="str">
        <f t="shared" si="43"/>
        <v>BULLISH</v>
      </c>
      <c r="G679" s="18" t="str">
        <f t="shared" si="42"/>
        <v>NEUTRAL</v>
      </c>
      <c r="H679" s="18" t="str">
        <f t="shared" si="41"/>
        <v>CONFIRMED BULLISH</v>
      </c>
    </row>
    <row r="680" spans="1:8" ht="13.5" x14ac:dyDescent="0.25">
      <c r="A680" s="4">
        <f>TITRES_STAT!B683</f>
        <v>42993</v>
      </c>
      <c r="B680" s="2">
        <f>TITRES_STAT!C683</f>
        <v>17.84</v>
      </c>
      <c r="C680" s="2">
        <f>TITRES_STAT!D683</f>
        <v>6.9476000000000004</v>
      </c>
      <c r="D680" s="2">
        <f>TITRES_STAT!E683</f>
        <v>48</v>
      </c>
      <c r="E680" s="2">
        <f t="shared" si="40"/>
        <v>1776695</v>
      </c>
      <c r="F680" s="18" t="str">
        <f t="shared" si="43"/>
        <v>BULLISH</v>
      </c>
      <c r="G680" s="18" t="str">
        <f t="shared" si="42"/>
        <v>NEUTRAL</v>
      </c>
      <c r="H680" s="18" t="str">
        <f t="shared" si="41"/>
        <v>CONFIRMED BULLISH</v>
      </c>
    </row>
    <row r="681" spans="1:8" ht="13.5" x14ac:dyDescent="0.25">
      <c r="A681" s="4">
        <f>TITRES_STAT!B684</f>
        <v>42996</v>
      </c>
      <c r="B681" s="2">
        <f>TITRES_STAT!C684</f>
        <v>17.84</v>
      </c>
      <c r="C681" s="2">
        <f>TITRES_STAT!D684</f>
        <v>6.9476000000000004</v>
      </c>
      <c r="D681" s="2">
        <f>TITRES_STAT!E684</f>
        <v>10</v>
      </c>
      <c r="E681" s="2">
        <f t="shared" si="40"/>
        <v>1776695</v>
      </c>
      <c r="F681" s="18" t="str">
        <f t="shared" si="43"/>
        <v>BULLISH</v>
      </c>
      <c r="G681" s="18" t="str">
        <f t="shared" si="42"/>
        <v>NEUTRAL</v>
      </c>
      <c r="H681" s="18" t="str">
        <f t="shared" si="41"/>
        <v>CONFIRMED BULLISH</v>
      </c>
    </row>
    <row r="682" spans="1:8" ht="13.5" x14ac:dyDescent="0.25">
      <c r="A682" s="4">
        <f>TITRES_STAT!B685</f>
        <v>42997</v>
      </c>
      <c r="B682" s="2">
        <f>TITRES_STAT!C685</f>
        <v>17.84</v>
      </c>
      <c r="C682" s="2">
        <f>TITRES_STAT!D685</f>
        <v>6.9476000000000004</v>
      </c>
      <c r="D682" s="2">
        <f>TITRES_STAT!E685</f>
        <v>50</v>
      </c>
      <c r="E682" s="2">
        <f t="shared" si="40"/>
        <v>1776695</v>
      </c>
      <c r="F682" s="18" t="str">
        <f t="shared" si="43"/>
        <v>BEARISH</v>
      </c>
      <c r="G682" s="18" t="str">
        <f t="shared" si="42"/>
        <v>NEUTRAL</v>
      </c>
      <c r="H682" s="18" t="str">
        <f t="shared" si="41"/>
        <v>NEUTRAL</v>
      </c>
    </row>
    <row r="683" spans="1:8" ht="13.5" x14ac:dyDescent="0.25">
      <c r="A683" s="4">
        <f>TITRES_STAT!B686</f>
        <v>42998</v>
      </c>
      <c r="B683" s="2">
        <f>TITRES_STAT!C686</f>
        <v>17.8</v>
      </c>
      <c r="C683" s="2">
        <f>TITRES_STAT!D686</f>
        <v>6.9320000000000004</v>
      </c>
      <c r="D683" s="2">
        <f>TITRES_STAT!E686</f>
        <v>113</v>
      </c>
      <c r="E683" s="2">
        <f t="shared" si="40"/>
        <v>1776582</v>
      </c>
      <c r="F683" s="18" t="str">
        <f t="shared" si="43"/>
        <v>BEARISH</v>
      </c>
      <c r="G683" s="18" t="str">
        <f t="shared" si="42"/>
        <v>NEUTRAL</v>
      </c>
      <c r="H683" s="18" t="str">
        <f t="shared" si="41"/>
        <v>CONFIRMED BEARISH</v>
      </c>
    </row>
    <row r="684" spans="1:8" ht="13.5" x14ac:dyDescent="0.25">
      <c r="A684" s="4">
        <f>TITRES_STAT!B687</f>
        <v>43000</v>
      </c>
      <c r="B684" s="2">
        <f>TITRES_STAT!C687</f>
        <v>17.8</v>
      </c>
      <c r="C684" s="2">
        <f>TITRES_STAT!D687</f>
        <v>6.9320000000000004</v>
      </c>
      <c r="D684" s="2">
        <f>TITRES_STAT!E687</f>
        <v>0</v>
      </c>
      <c r="E684" s="2">
        <f t="shared" si="40"/>
        <v>1776582</v>
      </c>
      <c r="F684" s="18" t="str">
        <f t="shared" si="43"/>
        <v>BEARISH</v>
      </c>
      <c r="G684" s="18" t="str">
        <f t="shared" si="42"/>
        <v>NEUTRAL</v>
      </c>
      <c r="H684" s="18" t="str">
        <f t="shared" si="41"/>
        <v>BEARISH DIVERGENCE</v>
      </c>
    </row>
    <row r="685" spans="1:8" ht="13.5" x14ac:dyDescent="0.25">
      <c r="A685" s="4">
        <f>TITRES_STAT!B688</f>
        <v>43003</v>
      </c>
      <c r="B685" s="2">
        <f>TITRES_STAT!C688</f>
        <v>17.8</v>
      </c>
      <c r="C685" s="2">
        <f>TITRES_STAT!D688</f>
        <v>6.9320000000000004</v>
      </c>
      <c r="D685" s="2">
        <f>TITRES_STAT!E688</f>
        <v>905</v>
      </c>
      <c r="E685" s="2">
        <f t="shared" si="40"/>
        <v>1776582</v>
      </c>
      <c r="F685" s="18" t="str">
        <f t="shared" si="43"/>
        <v>BEARISH</v>
      </c>
      <c r="G685" s="18" t="str">
        <f t="shared" si="42"/>
        <v>NEUTRAL</v>
      </c>
      <c r="H685" s="18" t="str">
        <f t="shared" si="41"/>
        <v>CONFIRMED BEARISH</v>
      </c>
    </row>
    <row r="686" spans="1:8" ht="13.5" x14ac:dyDescent="0.25">
      <c r="A686" s="4">
        <f>TITRES_STAT!B689</f>
        <v>43004</v>
      </c>
      <c r="B686" s="2">
        <f>TITRES_STAT!C689</f>
        <v>17.84</v>
      </c>
      <c r="C686" s="2">
        <f>TITRES_STAT!D689</f>
        <v>6.9476000000000004</v>
      </c>
      <c r="D686" s="2">
        <f>TITRES_STAT!E689</f>
        <v>263</v>
      </c>
      <c r="E686" s="2">
        <f t="shared" si="40"/>
        <v>1776845</v>
      </c>
      <c r="F686" s="18" t="str">
        <f t="shared" si="43"/>
        <v>BULLISH</v>
      </c>
      <c r="G686" s="18" t="str">
        <f t="shared" si="42"/>
        <v>NEUTRAL</v>
      </c>
      <c r="H686" s="18" t="str">
        <f t="shared" si="41"/>
        <v>NEUTRAL</v>
      </c>
    </row>
    <row r="687" spans="1:8" ht="13.5" x14ac:dyDescent="0.25">
      <c r="A687" s="4">
        <f>TITRES_STAT!B690</f>
        <v>43005</v>
      </c>
      <c r="B687" s="2">
        <f>TITRES_STAT!C690</f>
        <v>17.84</v>
      </c>
      <c r="C687" s="2">
        <f>TITRES_STAT!D690</f>
        <v>6.9476000000000004</v>
      </c>
      <c r="D687" s="2">
        <f>TITRES_STAT!E690</f>
        <v>0</v>
      </c>
      <c r="E687" s="2">
        <f t="shared" si="40"/>
        <v>1776845</v>
      </c>
      <c r="F687" s="18" t="str">
        <f t="shared" si="43"/>
        <v>BULLISH</v>
      </c>
      <c r="G687" s="18" t="str">
        <f t="shared" si="42"/>
        <v>NEUTRAL</v>
      </c>
      <c r="H687" s="18" t="str">
        <f t="shared" si="41"/>
        <v>NEUTRAL</v>
      </c>
    </row>
    <row r="688" spans="1:8" ht="13.5" x14ac:dyDescent="0.25">
      <c r="A688" s="4">
        <f>TITRES_STAT!B691</f>
        <v>43006</v>
      </c>
      <c r="B688" s="2">
        <f>TITRES_STAT!C691</f>
        <v>17.8</v>
      </c>
      <c r="C688" s="2">
        <f>TITRES_STAT!D691</f>
        <v>6.9320000000000004</v>
      </c>
      <c r="D688" s="2">
        <f>TITRES_STAT!E691</f>
        <v>1000</v>
      </c>
      <c r="E688" s="2">
        <f t="shared" si="40"/>
        <v>1775845</v>
      </c>
      <c r="F688" s="18" t="str">
        <f t="shared" si="43"/>
        <v>BEARISH</v>
      </c>
      <c r="G688" s="18" t="str">
        <f t="shared" si="42"/>
        <v>NEUTRAL</v>
      </c>
      <c r="H688" s="18" t="str">
        <f t="shared" si="41"/>
        <v>NEUTRAL</v>
      </c>
    </row>
    <row r="689" spans="1:8" ht="13.5" x14ac:dyDescent="0.25">
      <c r="A689" s="4">
        <f>TITRES_STAT!B692</f>
        <v>43007</v>
      </c>
      <c r="B689" s="2">
        <f>TITRES_STAT!C692</f>
        <v>17.8</v>
      </c>
      <c r="C689" s="2">
        <f>TITRES_STAT!D692</f>
        <v>6.9320000000000004</v>
      </c>
      <c r="D689" s="2">
        <f>TITRES_STAT!E692</f>
        <v>2010</v>
      </c>
      <c r="E689" s="2">
        <f t="shared" si="40"/>
        <v>1775845</v>
      </c>
      <c r="F689" s="18" t="str">
        <f t="shared" si="43"/>
        <v>BEARISH</v>
      </c>
      <c r="G689" s="18" t="str">
        <f t="shared" si="42"/>
        <v>NEUTRAL</v>
      </c>
      <c r="H689" s="18" t="str">
        <f t="shared" si="41"/>
        <v>NEUTRAL</v>
      </c>
    </row>
    <row r="690" spans="1:8" ht="13.5" x14ac:dyDescent="0.25">
      <c r="A690" s="4">
        <f>TITRES_STAT!B693</f>
        <v>43010</v>
      </c>
      <c r="B690" s="2">
        <f>TITRES_STAT!C693</f>
        <v>17.8</v>
      </c>
      <c r="C690" s="2">
        <f>TITRES_STAT!D693</f>
        <v>6.9320000000000004</v>
      </c>
      <c r="D690" s="2">
        <f>TITRES_STAT!E693</f>
        <v>0</v>
      </c>
      <c r="E690" s="2">
        <f t="shared" si="40"/>
        <v>1775845</v>
      </c>
      <c r="F690" s="18" t="str">
        <f t="shared" si="43"/>
        <v>BEARISH</v>
      </c>
      <c r="G690" s="18" t="str">
        <f t="shared" si="42"/>
        <v>NEUTRAL</v>
      </c>
      <c r="H690" s="18" t="str">
        <f t="shared" si="41"/>
        <v>NEUTRAL</v>
      </c>
    </row>
    <row r="691" spans="1:8" ht="13.5" x14ac:dyDescent="0.25">
      <c r="A691" s="4">
        <f>TITRES_STAT!B694</f>
        <v>43011</v>
      </c>
      <c r="B691" s="2">
        <f>TITRES_STAT!C694</f>
        <v>17.7</v>
      </c>
      <c r="C691" s="2">
        <f>TITRES_STAT!D694</f>
        <v>6.8930999999999996</v>
      </c>
      <c r="D691" s="2">
        <f>TITRES_STAT!E694</f>
        <v>5000</v>
      </c>
      <c r="E691" s="2">
        <f t="shared" si="40"/>
        <v>1770845</v>
      </c>
      <c r="F691" s="18" t="str">
        <f t="shared" si="43"/>
        <v>BEARISH</v>
      </c>
      <c r="G691" s="18" t="str">
        <f t="shared" si="42"/>
        <v>NEUTRAL</v>
      </c>
      <c r="H691" s="18" t="str">
        <f t="shared" si="41"/>
        <v>CONFIRMED BEARISH</v>
      </c>
    </row>
    <row r="692" spans="1:8" ht="13.5" x14ac:dyDescent="0.25">
      <c r="A692" s="4">
        <f>TITRES_STAT!B695</f>
        <v>43012</v>
      </c>
      <c r="B692" s="2">
        <f>TITRES_STAT!C695</f>
        <v>17.7</v>
      </c>
      <c r="C692" s="2">
        <f>TITRES_STAT!D695</f>
        <v>6.8930999999999996</v>
      </c>
      <c r="D692" s="2">
        <f>TITRES_STAT!E695</f>
        <v>30</v>
      </c>
      <c r="E692" s="2">
        <f t="shared" si="40"/>
        <v>1770845</v>
      </c>
      <c r="F692" s="18" t="str">
        <f t="shared" si="43"/>
        <v>BEARISH</v>
      </c>
      <c r="G692" s="18" t="str">
        <f t="shared" si="42"/>
        <v>NEUTRAL</v>
      </c>
      <c r="H692" s="18" t="str">
        <f t="shared" si="41"/>
        <v>CONFIRMED BEARISH</v>
      </c>
    </row>
    <row r="693" spans="1:8" ht="13.5" x14ac:dyDescent="0.25">
      <c r="A693" s="4">
        <f>TITRES_STAT!B696</f>
        <v>43013</v>
      </c>
      <c r="B693" s="2">
        <f>TITRES_STAT!C696</f>
        <v>17.7</v>
      </c>
      <c r="C693" s="2">
        <f>TITRES_STAT!D696</f>
        <v>6.8930999999999996</v>
      </c>
      <c r="D693" s="2">
        <f>TITRES_STAT!E696</f>
        <v>0</v>
      </c>
      <c r="E693" s="2">
        <f t="shared" si="40"/>
        <v>1770845</v>
      </c>
      <c r="F693" s="18" t="str">
        <f t="shared" si="43"/>
        <v>BEARISH</v>
      </c>
      <c r="G693" s="18" t="str">
        <f t="shared" si="42"/>
        <v>NEUTRAL</v>
      </c>
      <c r="H693" s="18" t="str">
        <f t="shared" si="41"/>
        <v>CONFIRMED BEARISH</v>
      </c>
    </row>
    <row r="694" spans="1:8" ht="13.5" x14ac:dyDescent="0.25">
      <c r="A694" s="4">
        <f>TITRES_STAT!B697</f>
        <v>43014</v>
      </c>
      <c r="B694" s="2">
        <f>TITRES_STAT!C697</f>
        <v>17.68</v>
      </c>
      <c r="C694" s="2">
        <f>TITRES_STAT!D697</f>
        <v>6.8853</v>
      </c>
      <c r="D694" s="2">
        <f>TITRES_STAT!E697</f>
        <v>443</v>
      </c>
      <c r="E694" s="2">
        <f t="shared" si="40"/>
        <v>1770402</v>
      </c>
      <c r="F694" s="18" t="str">
        <f t="shared" si="43"/>
        <v>BEARISH</v>
      </c>
      <c r="G694" s="18" t="str">
        <f t="shared" si="42"/>
        <v>NEUTRAL</v>
      </c>
      <c r="H694" s="18" t="str">
        <f t="shared" si="41"/>
        <v>CONFIRMED BEARISH</v>
      </c>
    </row>
    <row r="695" spans="1:8" ht="13.5" x14ac:dyDescent="0.25">
      <c r="A695" s="4">
        <f>TITRES_STAT!B698</f>
        <v>43017</v>
      </c>
      <c r="B695" s="2">
        <f>TITRES_STAT!C698</f>
        <v>17.600000000000001</v>
      </c>
      <c r="C695" s="2">
        <f>TITRES_STAT!D698</f>
        <v>6.8540999999999999</v>
      </c>
      <c r="D695" s="2">
        <f>TITRES_STAT!E698</f>
        <v>50</v>
      </c>
      <c r="E695" s="2">
        <f t="shared" si="40"/>
        <v>1770352</v>
      </c>
      <c r="F695" s="18" t="str">
        <f t="shared" si="43"/>
        <v>BEARISH</v>
      </c>
      <c r="G695" s="18" t="str">
        <f t="shared" si="42"/>
        <v>NEUTRAL</v>
      </c>
      <c r="H695" s="18" t="str">
        <f t="shared" si="41"/>
        <v>CONFIRMED BEARISH</v>
      </c>
    </row>
    <row r="696" spans="1:8" ht="13.5" x14ac:dyDescent="0.25">
      <c r="A696" s="4">
        <f>TITRES_STAT!B699</f>
        <v>43018</v>
      </c>
      <c r="B696" s="2">
        <f>TITRES_STAT!C699</f>
        <v>17.59</v>
      </c>
      <c r="C696" s="2">
        <f>TITRES_STAT!D699</f>
        <v>6.8502000000000001</v>
      </c>
      <c r="D696" s="2">
        <f>TITRES_STAT!E699</f>
        <v>5802</v>
      </c>
      <c r="E696" s="2">
        <f t="shared" si="40"/>
        <v>1764550</v>
      </c>
      <c r="F696" s="18" t="str">
        <f t="shared" si="43"/>
        <v>BEARISH</v>
      </c>
      <c r="G696" s="18" t="str">
        <f t="shared" si="42"/>
        <v>NEUTRAL</v>
      </c>
      <c r="H696" s="18" t="str">
        <f t="shared" si="41"/>
        <v>CONFIRMED BEARISH</v>
      </c>
    </row>
    <row r="697" spans="1:8" ht="13.5" x14ac:dyDescent="0.25">
      <c r="A697" s="4">
        <f>TITRES_STAT!B700</f>
        <v>43019</v>
      </c>
      <c r="B697" s="2">
        <f>TITRES_STAT!C700</f>
        <v>17.559999999999999</v>
      </c>
      <c r="C697" s="2">
        <f>TITRES_STAT!D700</f>
        <v>6.8385999999999996</v>
      </c>
      <c r="D697" s="2">
        <f>TITRES_STAT!E700</f>
        <v>570</v>
      </c>
      <c r="E697" s="2">
        <f t="shared" si="40"/>
        <v>1763980</v>
      </c>
      <c r="F697" s="18" t="str">
        <f t="shared" si="43"/>
        <v>BEARISH</v>
      </c>
      <c r="G697" s="18" t="str">
        <f t="shared" si="42"/>
        <v>NEUTRAL</v>
      </c>
      <c r="H697" s="18" t="str">
        <f t="shared" si="41"/>
        <v>CONFIRMED BEARISH</v>
      </c>
    </row>
    <row r="698" spans="1:8" ht="13.5" x14ac:dyDescent="0.25">
      <c r="A698" s="4">
        <f>TITRES_STAT!B701</f>
        <v>43020</v>
      </c>
      <c r="B698" s="2">
        <f>TITRES_STAT!C701</f>
        <v>17.559999999999999</v>
      </c>
      <c r="C698" s="2">
        <f>TITRES_STAT!D701</f>
        <v>6.8385999999999996</v>
      </c>
      <c r="D698" s="2">
        <f>TITRES_STAT!E701</f>
        <v>59</v>
      </c>
      <c r="E698" s="2">
        <f t="shared" si="40"/>
        <v>1763980</v>
      </c>
      <c r="F698" s="18" t="str">
        <f t="shared" si="43"/>
        <v>BEARISH</v>
      </c>
      <c r="G698" s="18" t="str">
        <f t="shared" si="42"/>
        <v>NEUTRAL</v>
      </c>
      <c r="H698" s="18" t="str">
        <f t="shared" si="41"/>
        <v>CONFIRMED BEARISH</v>
      </c>
    </row>
    <row r="699" spans="1:8" ht="13.5" x14ac:dyDescent="0.25">
      <c r="A699" s="4">
        <f>TITRES_STAT!B702</f>
        <v>43021</v>
      </c>
      <c r="B699" s="2">
        <f>TITRES_STAT!C702</f>
        <v>17.5</v>
      </c>
      <c r="C699" s="2">
        <f>TITRES_STAT!D702</f>
        <v>6.8151999999999999</v>
      </c>
      <c r="D699" s="2">
        <f>TITRES_STAT!E702</f>
        <v>70</v>
      </c>
      <c r="E699" s="2">
        <f t="shared" si="40"/>
        <v>1763910</v>
      </c>
      <c r="F699" s="18" t="str">
        <f t="shared" si="43"/>
        <v>BEARISH</v>
      </c>
      <c r="G699" s="18" t="str">
        <f t="shared" si="42"/>
        <v>NEUTRAL</v>
      </c>
      <c r="H699" s="18" t="str">
        <f t="shared" si="41"/>
        <v>CONFIRMED BEARISH</v>
      </c>
    </row>
    <row r="700" spans="1:8" ht="13.5" x14ac:dyDescent="0.25">
      <c r="A700" s="4">
        <f>TITRES_STAT!B703</f>
        <v>43024</v>
      </c>
      <c r="B700" s="2">
        <f>TITRES_STAT!C703</f>
        <v>17.5</v>
      </c>
      <c r="C700" s="2">
        <f>TITRES_STAT!D703</f>
        <v>6.8151999999999999</v>
      </c>
      <c r="D700" s="2">
        <f>TITRES_STAT!E703</f>
        <v>50</v>
      </c>
      <c r="E700" s="2">
        <f t="shared" si="40"/>
        <v>1763910</v>
      </c>
      <c r="F700" s="18" t="str">
        <f t="shared" si="43"/>
        <v>BEARISH</v>
      </c>
      <c r="G700" s="18" t="str">
        <f t="shared" si="42"/>
        <v>NEUTRAL</v>
      </c>
      <c r="H700" s="18" t="str">
        <f t="shared" si="41"/>
        <v>CONFIRMED BEARISH</v>
      </c>
    </row>
    <row r="701" spans="1:8" ht="13.5" x14ac:dyDescent="0.25">
      <c r="A701" s="4">
        <f>TITRES_STAT!B704</f>
        <v>43025</v>
      </c>
      <c r="B701" s="2">
        <f>TITRES_STAT!C704</f>
        <v>17.489999999999998</v>
      </c>
      <c r="C701" s="2">
        <f>TITRES_STAT!D704</f>
        <v>6.8113000000000001</v>
      </c>
      <c r="D701" s="2">
        <f>TITRES_STAT!E704</f>
        <v>100</v>
      </c>
      <c r="E701" s="2">
        <f t="shared" si="40"/>
        <v>1763810</v>
      </c>
      <c r="F701" s="18" t="str">
        <f t="shared" si="43"/>
        <v>BEARISH</v>
      </c>
      <c r="G701" s="18" t="str">
        <f t="shared" si="42"/>
        <v>NEUTRAL</v>
      </c>
      <c r="H701" s="18" t="str">
        <f t="shared" si="41"/>
        <v>CONFIRMED BEARISH</v>
      </c>
    </row>
    <row r="702" spans="1:8" ht="13.5" x14ac:dyDescent="0.25">
      <c r="A702" s="4">
        <f>TITRES_STAT!B705</f>
        <v>43026</v>
      </c>
      <c r="B702" s="2">
        <f>TITRES_STAT!C705</f>
        <v>17.489999999999998</v>
      </c>
      <c r="C702" s="2">
        <f>TITRES_STAT!D705</f>
        <v>6.8113000000000001</v>
      </c>
      <c r="D702" s="2">
        <f>TITRES_STAT!E705</f>
        <v>0</v>
      </c>
      <c r="E702" s="2">
        <f t="shared" si="40"/>
        <v>1763810</v>
      </c>
      <c r="F702" s="18" t="str">
        <f t="shared" si="43"/>
        <v>BEARISH</v>
      </c>
      <c r="G702" s="18" t="str">
        <f t="shared" si="42"/>
        <v>NEUTRAL</v>
      </c>
      <c r="H702" s="18" t="str">
        <f t="shared" si="41"/>
        <v>CONFIRMED BEARISH</v>
      </c>
    </row>
    <row r="703" spans="1:8" ht="13.5" x14ac:dyDescent="0.25">
      <c r="A703" s="4">
        <f>TITRES_STAT!B706</f>
        <v>43027</v>
      </c>
      <c r="B703" s="2">
        <f>TITRES_STAT!C706</f>
        <v>17.48</v>
      </c>
      <c r="C703" s="2">
        <f>TITRES_STAT!D706</f>
        <v>6.8074000000000003</v>
      </c>
      <c r="D703" s="2">
        <f>TITRES_STAT!E706</f>
        <v>36</v>
      </c>
      <c r="E703" s="2">
        <f t="shared" si="40"/>
        <v>1763774</v>
      </c>
      <c r="F703" s="18" t="str">
        <f t="shared" si="43"/>
        <v>BEARISH</v>
      </c>
      <c r="G703" s="18" t="str">
        <f t="shared" si="42"/>
        <v>NEUTRAL</v>
      </c>
      <c r="H703" s="18" t="str">
        <f t="shared" si="41"/>
        <v>CONFIRMED BEARISH</v>
      </c>
    </row>
    <row r="704" spans="1:8" ht="13.5" x14ac:dyDescent="0.25">
      <c r="A704" s="4">
        <f>TITRES_STAT!B707</f>
        <v>43028</v>
      </c>
      <c r="B704" s="2">
        <f>TITRES_STAT!C707</f>
        <v>17.45</v>
      </c>
      <c r="C704" s="2">
        <f>TITRES_STAT!D707</f>
        <v>6.7957000000000001</v>
      </c>
      <c r="D704" s="2">
        <f>TITRES_STAT!E707</f>
        <v>645</v>
      </c>
      <c r="E704" s="2">
        <f t="shared" si="40"/>
        <v>1763129</v>
      </c>
      <c r="F704" s="18" t="str">
        <f t="shared" si="43"/>
        <v>BEARISH</v>
      </c>
      <c r="G704" s="18" t="str">
        <f t="shared" si="42"/>
        <v>NEUTRAL</v>
      </c>
      <c r="H704" s="18" t="str">
        <f t="shared" si="41"/>
        <v>CONFIRMED BEARISH</v>
      </c>
    </row>
    <row r="705" spans="1:8" ht="13.5" x14ac:dyDescent="0.25">
      <c r="A705" s="4">
        <f>TITRES_STAT!B708</f>
        <v>43031</v>
      </c>
      <c r="B705" s="2">
        <f>TITRES_STAT!C708</f>
        <v>17.45</v>
      </c>
      <c r="C705" s="2">
        <f>TITRES_STAT!D708</f>
        <v>6.7957000000000001</v>
      </c>
      <c r="D705" s="2">
        <f>TITRES_STAT!E708</f>
        <v>155</v>
      </c>
      <c r="E705" s="2">
        <f t="shared" si="40"/>
        <v>1763129</v>
      </c>
      <c r="F705" s="18" t="str">
        <f t="shared" si="43"/>
        <v>BEARISH</v>
      </c>
      <c r="G705" s="18" t="str">
        <f t="shared" si="42"/>
        <v>NEUTRAL</v>
      </c>
      <c r="H705" s="18" t="str">
        <f t="shared" si="41"/>
        <v>CONFIRMED BEARISH</v>
      </c>
    </row>
    <row r="706" spans="1:8" ht="13.5" x14ac:dyDescent="0.25">
      <c r="A706" s="4">
        <f>TITRES_STAT!B709</f>
        <v>43032</v>
      </c>
      <c r="B706" s="2">
        <f>TITRES_STAT!C709</f>
        <v>17.45</v>
      </c>
      <c r="C706" s="2">
        <f>TITRES_STAT!D709</f>
        <v>6.7957000000000001</v>
      </c>
      <c r="D706" s="2">
        <f>TITRES_STAT!E709</f>
        <v>0</v>
      </c>
      <c r="E706" s="2">
        <f t="shared" si="40"/>
        <v>1763129</v>
      </c>
      <c r="F706" s="18" t="str">
        <f t="shared" si="43"/>
        <v>BEARISH</v>
      </c>
      <c r="G706" s="18" t="str">
        <f t="shared" si="42"/>
        <v>NEUTRAL</v>
      </c>
      <c r="H706" s="18" t="str">
        <f t="shared" si="41"/>
        <v>CONFIRMED BEARISH</v>
      </c>
    </row>
    <row r="707" spans="1:8" ht="13.5" x14ac:dyDescent="0.25">
      <c r="A707" s="4">
        <f>TITRES_STAT!B710</f>
        <v>43033</v>
      </c>
      <c r="B707" s="2">
        <f>TITRES_STAT!C710</f>
        <v>17.39</v>
      </c>
      <c r="C707" s="2">
        <f>TITRES_STAT!D710</f>
        <v>6.7723000000000004</v>
      </c>
      <c r="D707" s="2">
        <f>TITRES_STAT!E710</f>
        <v>2</v>
      </c>
      <c r="E707" s="2">
        <f t="shared" si="40"/>
        <v>1763127</v>
      </c>
      <c r="F707" s="18" t="str">
        <f t="shared" si="43"/>
        <v>BEARISH</v>
      </c>
      <c r="G707" s="18" t="str">
        <f t="shared" si="42"/>
        <v>NEUTRAL</v>
      </c>
      <c r="H707" s="18" t="str">
        <f t="shared" si="41"/>
        <v>CONFIRMED BEARISH</v>
      </c>
    </row>
    <row r="708" spans="1:8" ht="13.5" x14ac:dyDescent="0.25">
      <c r="A708" s="4">
        <f>TITRES_STAT!B711</f>
        <v>43034</v>
      </c>
      <c r="B708" s="2">
        <f>TITRES_STAT!C711</f>
        <v>17.39</v>
      </c>
      <c r="C708" s="2">
        <f>TITRES_STAT!D711</f>
        <v>6.7723000000000004</v>
      </c>
      <c r="D708" s="2">
        <f>TITRES_STAT!E711</f>
        <v>0</v>
      </c>
      <c r="E708" s="2">
        <f t="shared" ref="E708:E771" si="44">IF(B708&gt;B707, E707+D708, IF(B708&lt;B707, E707-D708, E707))</f>
        <v>1763127</v>
      </c>
      <c r="F708" s="18" t="str">
        <f t="shared" si="43"/>
        <v>BEARISH</v>
      </c>
      <c r="G708" s="18" t="str">
        <f t="shared" si="42"/>
        <v>NEUTRAL</v>
      </c>
      <c r="H708" s="18" t="str">
        <f t="shared" si="41"/>
        <v>CONFIRMED BEARISH</v>
      </c>
    </row>
    <row r="709" spans="1:8" ht="13.5" x14ac:dyDescent="0.25">
      <c r="A709" s="4">
        <f>TITRES_STAT!B712</f>
        <v>43035</v>
      </c>
      <c r="B709" s="2">
        <f>TITRES_STAT!C712</f>
        <v>17.2</v>
      </c>
      <c r="C709" s="2">
        <f>TITRES_STAT!D712</f>
        <v>6.6984000000000004</v>
      </c>
      <c r="D709" s="2">
        <f>TITRES_STAT!E712</f>
        <v>80</v>
      </c>
      <c r="E709" s="2">
        <f t="shared" si="44"/>
        <v>1763047</v>
      </c>
      <c r="F709" s="18" t="str">
        <f t="shared" si="43"/>
        <v>BEARISH</v>
      </c>
      <c r="G709" s="18" t="str">
        <f t="shared" si="42"/>
        <v>NEUTRAL</v>
      </c>
      <c r="H709" s="18" t="str">
        <f t="shared" si="41"/>
        <v>CONFIRMED BEARISH</v>
      </c>
    </row>
    <row r="710" spans="1:8" ht="13.5" x14ac:dyDescent="0.25">
      <c r="A710" s="4">
        <f>TITRES_STAT!B713</f>
        <v>43038</v>
      </c>
      <c r="B710" s="2">
        <f>TITRES_STAT!C713</f>
        <v>17.149999999999999</v>
      </c>
      <c r="C710" s="2">
        <f>TITRES_STAT!D713</f>
        <v>6.6788999999999996</v>
      </c>
      <c r="D710" s="2">
        <f>TITRES_STAT!E713</f>
        <v>1590</v>
      </c>
      <c r="E710" s="2">
        <f t="shared" si="44"/>
        <v>1761457</v>
      </c>
      <c r="F710" s="18" t="str">
        <f t="shared" si="43"/>
        <v>BEARISH</v>
      </c>
      <c r="G710" s="18" t="str">
        <f t="shared" si="42"/>
        <v>NEUTRAL</v>
      </c>
      <c r="H710" s="18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4">
        <f>TITRES_STAT!B714</f>
        <v>43039</v>
      </c>
      <c r="B711" s="2">
        <f>TITRES_STAT!C714</f>
        <v>17</v>
      </c>
      <c r="C711" s="2">
        <f>TITRES_STAT!D714</f>
        <v>6.6204999999999998</v>
      </c>
      <c r="D711" s="2">
        <f>TITRES_STAT!E714</f>
        <v>641</v>
      </c>
      <c r="E711" s="2">
        <f t="shared" si="44"/>
        <v>1760816</v>
      </c>
      <c r="F711" s="18" t="str">
        <f t="shared" si="43"/>
        <v>BEARISH</v>
      </c>
      <c r="G711" s="18" t="str">
        <f t="shared" ref="G711:G774" si="46">IF((E711-E706)/E706 &gt; 0.02, "STRONG",
 IF((E711-E706)/E706 &lt; -0.02, "WEAK", "NEUTRAL"))</f>
        <v>NEUTRAL</v>
      </c>
      <c r="H711" s="18" t="str">
        <f t="shared" si="45"/>
        <v>CONFIRMED BEARISH</v>
      </c>
    </row>
    <row r="712" spans="1:8" ht="13.5" x14ac:dyDescent="0.25">
      <c r="A712" s="4">
        <f>TITRES_STAT!B715</f>
        <v>43040</v>
      </c>
      <c r="B712" s="2">
        <f>TITRES_STAT!C715</f>
        <v>17</v>
      </c>
      <c r="C712" s="2">
        <f>TITRES_STAT!D715</f>
        <v>6.6204999999999998</v>
      </c>
      <c r="D712" s="2">
        <f>TITRES_STAT!E715</f>
        <v>100</v>
      </c>
      <c r="E712" s="2">
        <f t="shared" si="44"/>
        <v>1760816</v>
      </c>
      <c r="F712" s="18" t="str">
        <f t="shared" ref="F712:F775" si="47">IF(E712&gt;E707,"BULLISH",IF(E712&lt;E707,"BEARISH","NEUTRAL"))</f>
        <v>BEARISH</v>
      </c>
      <c r="G712" s="18" t="str">
        <f t="shared" si="46"/>
        <v>NEUTRAL</v>
      </c>
      <c r="H712" s="18" t="str">
        <f t="shared" si="45"/>
        <v>CONFIRMED BEARISH</v>
      </c>
    </row>
    <row r="713" spans="1:8" ht="13.5" x14ac:dyDescent="0.25">
      <c r="A713" s="4">
        <f>TITRES_STAT!B716</f>
        <v>43041</v>
      </c>
      <c r="B713" s="2">
        <f>TITRES_STAT!C716</f>
        <v>17</v>
      </c>
      <c r="C713" s="2">
        <f>TITRES_STAT!D716</f>
        <v>6.6204999999999998</v>
      </c>
      <c r="D713" s="2">
        <f>TITRES_STAT!E716</f>
        <v>800</v>
      </c>
      <c r="E713" s="2">
        <f t="shared" si="44"/>
        <v>1760816</v>
      </c>
      <c r="F713" s="18" t="str">
        <f t="shared" si="47"/>
        <v>BEARISH</v>
      </c>
      <c r="G713" s="18" t="str">
        <f t="shared" si="46"/>
        <v>NEUTRAL</v>
      </c>
      <c r="H713" s="18" t="str">
        <f t="shared" si="45"/>
        <v>CONFIRMED BEARISH</v>
      </c>
    </row>
    <row r="714" spans="1:8" ht="13.5" x14ac:dyDescent="0.25">
      <c r="A714" s="4">
        <f>TITRES_STAT!B717</f>
        <v>43042</v>
      </c>
      <c r="B714" s="2">
        <f>TITRES_STAT!C717</f>
        <v>17</v>
      </c>
      <c r="C714" s="2">
        <f>TITRES_STAT!D717</f>
        <v>6.6204999999999998</v>
      </c>
      <c r="D714" s="2">
        <f>TITRES_STAT!E717</f>
        <v>660</v>
      </c>
      <c r="E714" s="2">
        <f t="shared" si="44"/>
        <v>1760816</v>
      </c>
      <c r="F714" s="18" t="str">
        <f t="shared" si="47"/>
        <v>BEARISH</v>
      </c>
      <c r="G714" s="18" t="str">
        <f t="shared" si="46"/>
        <v>NEUTRAL</v>
      </c>
      <c r="H714" s="18" t="str">
        <f t="shared" si="45"/>
        <v>CONFIRMED BEARISH</v>
      </c>
    </row>
    <row r="715" spans="1:8" ht="13.5" x14ac:dyDescent="0.25">
      <c r="A715" s="4">
        <f>TITRES_STAT!B718</f>
        <v>43045</v>
      </c>
      <c r="B715" s="2">
        <f>TITRES_STAT!C718</f>
        <v>17</v>
      </c>
      <c r="C715" s="2">
        <f>TITRES_STAT!D718</f>
        <v>6.6204999999999998</v>
      </c>
      <c r="D715" s="2">
        <f>TITRES_STAT!E718</f>
        <v>445</v>
      </c>
      <c r="E715" s="2">
        <f t="shared" si="44"/>
        <v>1760816</v>
      </c>
      <c r="F715" s="18" t="str">
        <f t="shared" si="47"/>
        <v>BEARISH</v>
      </c>
      <c r="G715" s="18" t="str">
        <f t="shared" si="46"/>
        <v>NEUTRAL</v>
      </c>
      <c r="H715" s="18" t="str">
        <f t="shared" si="45"/>
        <v>CONFIRMED BEARISH</v>
      </c>
    </row>
    <row r="716" spans="1:8" ht="13.5" x14ac:dyDescent="0.25">
      <c r="A716" s="4">
        <f>TITRES_STAT!B719</f>
        <v>43046</v>
      </c>
      <c r="B716" s="2">
        <f>TITRES_STAT!C719</f>
        <v>17</v>
      </c>
      <c r="C716" s="2">
        <f>TITRES_STAT!D719</f>
        <v>6.6204999999999998</v>
      </c>
      <c r="D716" s="2">
        <f>TITRES_STAT!E719</f>
        <v>369</v>
      </c>
      <c r="E716" s="2">
        <f t="shared" si="44"/>
        <v>1760816</v>
      </c>
      <c r="F716" s="18" t="str">
        <f t="shared" si="47"/>
        <v>NEUTRAL</v>
      </c>
      <c r="G716" s="18" t="str">
        <f t="shared" si="46"/>
        <v>NEUTRAL</v>
      </c>
      <c r="H716" s="18" t="str">
        <f t="shared" si="45"/>
        <v>NEUTRAL</v>
      </c>
    </row>
    <row r="717" spans="1:8" ht="13.5" x14ac:dyDescent="0.25">
      <c r="A717" s="4">
        <f>TITRES_STAT!B720</f>
        <v>43047</v>
      </c>
      <c r="B717" s="2">
        <f>TITRES_STAT!C720</f>
        <v>16.489999999999998</v>
      </c>
      <c r="C717" s="2">
        <f>TITRES_STAT!D720</f>
        <v>6.4218999999999999</v>
      </c>
      <c r="D717" s="2">
        <f>TITRES_STAT!E720</f>
        <v>15582</v>
      </c>
      <c r="E717" s="2">
        <f t="shared" si="44"/>
        <v>1745234</v>
      </c>
      <c r="F717" s="18" t="str">
        <f t="shared" si="47"/>
        <v>BEARISH</v>
      </c>
      <c r="G717" s="18" t="str">
        <f t="shared" si="46"/>
        <v>NEUTRAL</v>
      </c>
      <c r="H717" s="18" t="str">
        <f t="shared" si="45"/>
        <v>CONFIRMED BEARISH</v>
      </c>
    </row>
    <row r="718" spans="1:8" ht="13.5" x14ac:dyDescent="0.25">
      <c r="A718" s="4">
        <f>TITRES_STAT!B721</f>
        <v>43048</v>
      </c>
      <c r="B718" s="2">
        <f>TITRES_STAT!C721</f>
        <v>16.899999999999999</v>
      </c>
      <c r="C718" s="2">
        <f>TITRES_STAT!D721</f>
        <v>6.5815000000000001</v>
      </c>
      <c r="D718" s="2">
        <f>TITRES_STAT!E721</f>
        <v>1139</v>
      </c>
      <c r="E718" s="2">
        <f t="shared" si="44"/>
        <v>1746373</v>
      </c>
      <c r="F718" s="18" t="str">
        <f t="shared" si="47"/>
        <v>BEARISH</v>
      </c>
      <c r="G718" s="18" t="str">
        <f t="shared" si="46"/>
        <v>NEUTRAL</v>
      </c>
      <c r="H718" s="18" t="str">
        <f t="shared" si="45"/>
        <v>CONFIRMED BEARISH</v>
      </c>
    </row>
    <row r="719" spans="1:8" ht="13.5" x14ac:dyDescent="0.25">
      <c r="A719" s="4">
        <f>TITRES_STAT!B722</f>
        <v>43049</v>
      </c>
      <c r="B719" s="2">
        <f>TITRES_STAT!C722</f>
        <v>16.87</v>
      </c>
      <c r="C719" s="2">
        <f>TITRES_STAT!D722</f>
        <v>6.5697999999999999</v>
      </c>
      <c r="D719" s="2">
        <f>TITRES_STAT!E722</f>
        <v>689</v>
      </c>
      <c r="E719" s="2">
        <f t="shared" si="44"/>
        <v>1745684</v>
      </c>
      <c r="F719" s="18" t="str">
        <f t="shared" si="47"/>
        <v>BEARISH</v>
      </c>
      <c r="G719" s="18" t="str">
        <f t="shared" si="46"/>
        <v>NEUTRAL</v>
      </c>
      <c r="H719" s="18" t="str">
        <f t="shared" si="45"/>
        <v>CONFIRMED BEARISH</v>
      </c>
    </row>
    <row r="720" spans="1:8" ht="13.5" x14ac:dyDescent="0.25">
      <c r="A720" s="4">
        <f>TITRES_STAT!B723</f>
        <v>43052</v>
      </c>
      <c r="B720" s="2">
        <f>TITRES_STAT!C723</f>
        <v>16.899999999999999</v>
      </c>
      <c r="C720" s="2">
        <f>TITRES_STAT!D723</f>
        <v>6.5815000000000001</v>
      </c>
      <c r="D720" s="2">
        <f>TITRES_STAT!E723</f>
        <v>395</v>
      </c>
      <c r="E720" s="2">
        <f t="shared" si="44"/>
        <v>1746079</v>
      </c>
      <c r="F720" s="18" t="str">
        <f t="shared" si="47"/>
        <v>BEARISH</v>
      </c>
      <c r="G720" s="18" t="str">
        <f t="shared" si="46"/>
        <v>NEUTRAL</v>
      </c>
      <c r="H720" s="18" t="str">
        <f t="shared" si="45"/>
        <v>CONFIRMED BEARISH</v>
      </c>
    </row>
    <row r="721" spans="1:8" ht="13.5" x14ac:dyDescent="0.25">
      <c r="A721" s="4">
        <f>TITRES_STAT!B724</f>
        <v>43053</v>
      </c>
      <c r="B721" s="2">
        <f>TITRES_STAT!C724</f>
        <v>17</v>
      </c>
      <c r="C721" s="2">
        <f>TITRES_STAT!D724</f>
        <v>6.6204999999999998</v>
      </c>
      <c r="D721" s="2">
        <f>TITRES_STAT!E724</f>
        <v>200</v>
      </c>
      <c r="E721" s="2">
        <f t="shared" si="44"/>
        <v>1746279</v>
      </c>
      <c r="F721" s="18" t="str">
        <f t="shared" si="47"/>
        <v>BEARISH</v>
      </c>
      <c r="G721" s="18" t="str">
        <f t="shared" si="46"/>
        <v>NEUTRAL</v>
      </c>
      <c r="H721" s="18" t="str">
        <f t="shared" si="45"/>
        <v>NEUTRAL</v>
      </c>
    </row>
    <row r="722" spans="1:8" ht="13.5" x14ac:dyDescent="0.25">
      <c r="A722" s="4">
        <f>TITRES_STAT!B725</f>
        <v>43054</v>
      </c>
      <c r="B722" s="2">
        <f>TITRES_STAT!C725</f>
        <v>17</v>
      </c>
      <c r="C722" s="2">
        <f>TITRES_STAT!D725</f>
        <v>6.6204999999999998</v>
      </c>
      <c r="D722" s="2">
        <f>TITRES_STAT!E725</f>
        <v>1605</v>
      </c>
      <c r="E722" s="2">
        <f t="shared" si="44"/>
        <v>1746279</v>
      </c>
      <c r="F722" s="18" t="str">
        <f t="shared" si="47"/>
        <v>BULLISH</v>
      </c>
      <c r="G722" s="18" t="str">
        <f t="shared" si="46"/>
        <v>NEUTRAL</v>
      </c>
      <c r="H722" s="18" t="str">
        <f t="shared" si="45"/>
        <v>CONFIRMED BULLISH</v>
      </c>
    </row>
    <row r="723" spans="1:8" ht="13.5" x14ac:dyDescent="0.25">
      <c r="A723" s="4">
        <f>TITRES_STAT!B726</f>
        <v>43055</v>
      </c>
      <c r="B723" s="2">
        <f>TITRES_STAT!C726</f>
        <v>16.88</v>
      </c>
      <c r="C723" s="2">
        <f>TITRES_STAT!D726</f>
        <v>6.5736999999999997</v>
      </c>
      <c r="D723" s="2">
        <f>TITRES_STAT!E726</f>
        <v>1110</v>
      </c>
      <c r="E723" s="2">
        <f t="shared" si="44"/>
        <v>1745169</v>
      </c>
      <c r="F723" s="18" t="str">
        <f t="shared" si="47"/>
        <v>BEARISH</v>
      </c>
      <c r="G723" s="18" t="str">
        <f t="shared" si="46"/>
        <v>NEUTRAL</v>
      </c>
      <c r="H723" s="18" t="str">
        <f t="shared" si="45"/>
        <v>CONFIRMED BEARISH</v>
      </c>
    </row>
    <row r="724" spans="1:8" ht="13.5" x14ac:dyDescent="0.25">
      <c r="A724" s="4">
        <f>TITRES_STAT!B727</f>
        <v>43056</v>
      </c>
      <c r="B724" s="2">
        <f>TITRES_STAT!C727</f>
        <v>16.7</v>
      </c>
      <c r="C724" s="2">
        <f>TITRES_STAT!D727</f>
        <v>6.5035999999999996</v>
      </c>
      <c r="D724" s="2">
        <f>TITRES_STAT!E727</f>
        <v>468</v>
      </c>
      <c r="E724" s="2">
        <f t="shared" si="44"/>
        <v>1744701</v>
      </c>
      <c r="F724" s="18" t="str">
        <f t="shared" si="47"/>
        <v>BEARISH</v>
      </c>
      <c r="G724" s="18" t="str">
        <f t="shared" si="46"/>
        <v>NEUTRAL</v>
      </c>
      <c r="H724" s="18" t="str">
        <f t="shared" si="45"/>
        <v>CONFIRMED BEARISH</v>
      </c>
    </row>
    <row r="725" spans="1:8" ht="13.5" x14ac:dyDescent="0.25">
      <c r="A725" s="4">
        <f>TITRES_STAT!B728</f>
        <v>43059</v>
      </c>
      <c r="B725" s="2">
        <f>TITRES_STAT!C728</f>
        <v>16.98</v>
      </c>
      <c r="C725" s="2">
        <f>TITRES_STAT!D728</f>
        <v>6.6127000000000002</v>
      </c>
      <c r="D725" s="2">
        <f>TITRES_STAT!E728</f>
        <v>3000</v>
      </c>
      <c r="E725" s="2">
        <f t="shared" si="44"/>
        <v>1747701</v>
      </c>
      <c r="F725" s="18" t="str">
        <f t="shared" si="47"/>
        <v>BULLISH</v>
      </c>
      <c r="G725" s="18" t="str">
        <f t="shared" si="46"/>
        <v>NEUTRAL</v>
      </c>
      <c r="H725" s="18" t="str">
        <f t="shared" si="45"/>
        <v>CONFIRMED BULLISH</v>
      </c>
    </row>
    <row r="726" spans="1:8" ht="13.5" x14ac:dyDescent="0.25">
      <c r="A726" s="4">
        <f>TITRES_STAT!B729</f>
        <v>43060</v>
      </c>
      <c r="B726" s="2">
        <f>TITRES_STAT!C729</f>
        <v>16.850000000000001</v>
      </c>
      <c r="C726" s="2">
        <f>TITRES_STAT!D729</f>
        <v>6.5621</v>
      </c>
      <c r="D726" s="2">
        <f>TITRES_STAT!E729</f>
        <v>516</v>
      </c>
      <c r="E726" s="2">
        <f t="shared" si="44"/>
        <v>1747185</v>
      </c>
      <c r="F726" s="18" t="str">
        <f t="shared" si="47"/>
        <v>BULLISH</v>
      </c>
      <c r="G726" s="18" t="str">
        <f t="shared" si="46"/>
        <v>NEUTRAL</v>
      </c>
      <c r="H726" s="18" t="str">
        <f t="shared" si="45"/>
        <v>BULLISH DIVERGENCE</v>
      </c>
    </row>
    <row r="727" spans="1:8" ht="13.5" x14ac:dyDescent="0.25">
      <c r="A727" s="4">
        <f>TITRES_STAT!B730</f>
        <v>43061</v>
      </c>
      <c r="B727" s="2">
        <f>TITRES_STAT!C730</f>
        <v>17.2</v>
      </c>
      <c r="C727" s="2">
        <f>TITRES_STAT!D730</f>
        <v>6.6984000000000004</v>
      </c>
      <c r="D727" s="2">
        <f>TITRES_STAT!E730</f>
        <v>513</v>
      </c>
      <c r="E727" s="2">
        <f t="shared" si="44"/>
        <v>1747698</v>
      </c>
      <c r="F727" s="18" t="str">
        <f t="shared" si="47"/>
        <v>BULLISH</v>
      </c>
      <c r="G727" s="18" t="str">
        <f t="shared" si="46"/>
        <v>NEUTRAL</v>
      </c>
      <c r="H727" s="18" t="str">
        <f t="shared" si="45"/>
        <v>CONFIRMED BULLISH</v>
      </c>
    </row>
    <row r="728" spans="1:8" ht="13.5" x14ac:dyDescent="0.25">
      <c r="A728" s="4">
        <f>TITRES_STAT!B731</f>
        <v>43062</v>
      </c>
      <c r="B728" s="2">
        <f>TITRES_STAT!C731</f>
        <v>17.170000000000002</v>
      </c>
      <c r="C728" s="2">
        <f>TITRES_STAT!D731</f>
        <v>6.6867000000000001</v>
      </c>
      <c r="D728" s="2">
        <f>TITRES_STAT!E731</f>
        <v>605</v>
      </c>
      <c r="E728" s="2">
        <f t="shared" si="44"/>
        <v>1747093</v>
      </c>
      <c r="F728" s="18" t="str">
        <f t="shared" si="47"/>
        <v>BULLISH</v>
      </c>
      <c r="G728" s="18" t="str">
        <f t="shared" si="46"/>
        <v>NEUTRAL</v>
      </c>
      <c r="H728" s="18" t="str">
        <f t="shared" si="45"/>
        <v>CONFIRMED BULLISH</v>
      </c>
    </row>
    <row r="729" spans="1:8" ht="13.5" x14ac:dyDescent="0.25">
      <c r="A729" s="4">
        <f>TITRES_STAT!B732</f>
        <v>43063</v>
      </c>
      <c r="B729" s="2">
        <f>TITRES_STAT!C732</f>
        <v>17.28</v>
      </c>
      <c r="C729" s="2">
        <f>TITRES_STAT!D732</f>
        <v>6.7294999999999998</v>
      </c>
      <c r="D729" s="2">
        <f>TITRES_STAT!E732</f>
        <v>1335</v>
      </c>
      <c r="E729" s="2">
        <f t="shared" si="44"/>
        <v>1748428</v>
      </c>
      <c r="F729" s="18" t="str">
        <f t="shared" si="47"/>
        <v>BULLISH</v>
      </c>
      <c r="G729" s="18" t="str">
        <f t="shared" si="46"/>
        <v>NEUTRAL</v>
      </c>
      <c r="H729" s="18" t="str">
        <f t="shared" si="45"/>
        <v>CONFIRMED BULLISH</v>
      </c>
    </row>
    <row r="730" spans="1:8" ht="13.5" x14ac:dyDescent="0.25">
      <c r="A730" s="4">
        <f>TITRES_STAT!B733</f>
        <v>43066</v>
      </c>
      <c r="B730" s="2">
        <f>TITRES_STAT!C733</f>
        <v>17.46</v>
      </c>
      <c r="C730" s="2">
        <f>TITRES_STAT!D733</f>
        <v>6.7995999999999999</v>
      </c>
      <c r="D730" s="2">
        <f>TITRES_STAT!E733</f>
        <v>393</v>
      </c>
      <c r="E730" s="2">
        <f t="shared" si="44"/>
        <v>1748821</v>
      </c>
      <c r="F730" s="18" t="str">
        <f t="shared" si="47"/>
        <v>BULLISH</v>
      </c>
      <c r="G730" s="18" t="str">
        <f t="shared" si="46"/>
        <v>NEUTRAL</v>
      </c>
      <c r="H730" s="18" t="str">
        <f t="shared" si="45"/>
        <v>CONFIRMED BULLISH</v>
      </c>
    </row>
    <row r="731" spans="1:8" ht="13.5" x14ac:dyDescent="0.25">
      <c r="A731" s="4">
        <f>TITRES_STAT!B734</f>
        <v>43067</v>
      </c>
      <c r="B731" s="2">
        <f>TITRES_STAT!C734</f>
        <v>17.46</v>
      </c>
      <c r="C731" s="2">
        <f>TITRES_STAT!D734</f>
        <v>6.7995999999999999</v>
      </c>
      <c r="D731" s="2">
        <f>TITRES_STAT!E734</f>
        <v>60</v>
      </c>
      <c r="E731" s="2">
        <f t="shared" si="44"/>
        <v>1748821</v>
      </c>
      <c r="F731" s="18" t="str">
        <f t="shared" si="47"/>
        <v>BULLISH</v>
      </c>
      <c r="G731" s="18" t="str">
        <f t="shared" si="46"/>
        <v>NEUTRAL</v>
      </c>
      <c r="H731" s="18" t="str">
        <f t="shared" si="45"/>
        <v>CONFIRMED BULLISH</v>
      </c>
    </row>
    <row r="732" spans="1:8" ht="13.5" x14ac:dyDescent="0.25">
      <c r="A732" s="4">
        <f>TITRES_STAT!B735</f>
        <v>43068</v>
      </c>
      <c r="B732" s="2">
        <f>TITRES_STAT!C735</f>
        <v>17.39</v>
      </c>
      <c r="C732" s="2">
        <f>TITRES_STAT!D735</f>
        <v>6.7723000000000004</v>
      </c>
      <c r="D732" s="2">
        <f>TITRES_STAT!E735</f>
        <v>140</v>
      </c>
      <c r="E732" s="2">
        <f t="shared" si="44"/>
        <v>1748681</v>
      </c>
      <c r="F732" s="18" t="str">
        <f t="shared" si="47"/>
        <v>BULLISH</v>
      </c>
      <c r="G732" s="18" t="str">
        <f t="shared" si="46"/>
        <v>NEUTRAL</v>
      </c>
      <c r="H732" s="18" t="str">
        <f t="shared" si="45"/>
        <v>CONFIRMED BULLISH</v>
      </c>
    </row>
    <row r="733" spans="1:8" ht="13.5" x14ac:dyDescent="0.25">
      <c r="A733" s="4">
        <f>TITRES_STAT!B736</f>
        <v>43069</v>
      </c>
      <c r="B733" s="2">
        <f>TITRES_STAT!C736</f>
        <v>17.39</v>
      </c>
      <c r="C733" s="2">
        <f>TITRES_STAT!D736</f>
        <v>6.7723000000000004</v>
      </c>
      <c r="D733" s="2">
        <f>TITRES_STAT!E736</f>
        <v>0</v>
      </c>
      <c r="E733" s="2">
        <f t="shared" si="44"/>
        <v>1748681</v>
      </c>
      <c r="F733" s="18" t="str">
        <f t="shared" si="47"/>
        <v>BULLISH</v>
      </c>
      <c r="G733" s="18" t="str">
        <f t="shared" si="46"/>
        <v>NEUTRAL</v>
      </c>
      <c r="H733" s="18" t="str">
        <f t="shared" si="45"/>
        <v>CONFIRMED BULLISH</v>
      </c>
    </row>
    <row r="734" spans="1:8" ht="13.5" x14ac:dyDescent="0.25">
      <c r="A734" s="4">
        <f>TITRES_STAT!B737</f>
        <v>43073</v>
      </c>
      <c r="B734" s="2">
        <f>TITRES_STAT!C737</f>
        <v>17.39</v>
      </c>
      <c r="C734" s="2">
        <f>TITRES_STAT!D737</f>
        <v>6.7723000000000004</v>
      </c>
      <c r="D734" s="2">
        <f>TITRES_STAT!E737</f>
        <v>0</v>
      </c>
      <c r="E734" s="2">
        <f t="shared" si="44"/>
        <v>1748681</v>
      </c>
      <c r="F734" s="18" t="str">
        <f t="shared" si="47"/>
        <v>BULLISH</v>
      </c>
      <c r="G734" s="18" t="str">
        <f t="shared" si="46"/>
        <v>NEUTRAL</v>
      </c>
      <c r="H734" s="18" t="str">
        <f t="shared" si="45"/>
        <v>CONFIRMED BULLISH</v>
      </c>
    </row>
    <row r="735" spans="1:8" ht="13.5" x14ac:dyDescent="0.25">
      <c r="A735" s="4">
        <f>TITRES_STAT!B738</f>
        <v>43074</v>
      </c>
      <c r="B735" s="2">
        <f>TITRES_STAT!C738</f>
        <v>17.39</v>
      </c>
      <c r="C735" s="2">
        <f>TITRES_STAT!D738</f>
        <v>6.7723000000000004</v>
      </c>
      <c r="D735" s="2">
        <f>TITRES_STAT!E738</f>
        <v>0</v>
      </c>
      <c r="E735" s="2">
        <f t="shared" si="44"/>
        <v>1748681</v>
      </c>
      <c r="F735" s="18" t="str">
        <f t="shared" si="47"/>
        <v>BEARISH</v>
      </c>
      <c r="G735" s="18" t="str">
        <f t="shared" si="46"/>
        <v>NEUTRAL</v>
      </c>
      <c r="H735" s="18" t="str">
        <f t="shared" si="45"/>
        <v>CONFIRMED BEARISH</v>
      </c>
    </row>
    <row r="736" spans="1:8" ht="13.5" x14ac:dyDescent="0.25">
      <c r="A736" s="4">
        <f>TITRES_STAT!B739</f>
        <v>43075</v>
      </c>
      <c r="B736" s="2">
        <f>TITRES_STAT!C739</f>
        <v>17.190000000000001</v>
      </c>
      <c r="C736" s="2">
        <f>TITRES_STAT!D739</f>
        <v>6.6944999999999997</v>
      </c>
      <c r="D736" s="2">
        <f>TITRES_STAT!E739</f>
        <v>1615</v>
      </c>
      <c r="E736" s="2">
        <f t="shared" si="44"/>
        <v>1747066</v>
      </c>
      <c r="F736" s="18" t="str">
        <f t="shared" si="47"/>
        <v>BEARISH</v>
      </c>
      <c r="G736" s="18" t="str">
        <f t="shared" si="46"/>
        <v>NEUTRAL</v>
      </c>
      <c r="H736" s="18" t="str">
        <f t="shared" si="45"/>
        <v>CONFIRMED BEARISH</v>
      </c>
    </row>
    <row r="737" spans="1:8" ht="13.5" x14ac:dyDescent="0.25">
      <c r="A737" s="4">
        <f>TITRES_STAT!B740</f>
        <v>43076</v>
      </c>
      <c r="B737" s="2">
        <f>TITRES_STAT!C740</f>
        <v>17.16</v>
      </c>
      <c r="C737" s="2">
        <f>TITRES_STAT!D740</f>
        <v>6.6828000000000003</v>
      </c>
      <c r="D737" s="2">
        <f>TITRES_STAT!E740</f>
        <v>1830</v>
      </c>
      <c r="E737" s="2">
        <f t="shared" si="44"/>
        <v>1745236</v>
      </c>
      <c r="F737" s="18" t="str">
        <f t="shared" si="47"/>
        <v>BEARISH</v>
      </c>
      <c r="G737" s="18" t="str">
        <f t="shared" si="46"/>
        <v>NEUTRAL</v>
      </c>
      <c r="H737" s="18" t="str">
        <f t="shared" si="45"/>
        <v>CONFIRMED BEARISH</v>
      </c>
    </row>
    <row r="738" spans="1:8" ht="13.5" x14ac:dyDescent="0.25">
      <c r="A738" s="4">
        <f>TITRES_STAT!B741</f>
        <v>43077</v>
      </c>
      <c r="B738" s="2">
        <f>TITRES_STAT!C741</f>
        <v>16.989999999999998</v>
      </c>
      <c r="C738" s="2">
        <f>TITRES_STAT!D741</f>
        <v>6.6166</v>
      </c>
      <c r="D738" s="2">
        <f>TITRES_STAT!E741</f>
        <v>1320</v>
      </c>
      <c r="E738" s="2">
        <f t="shared" si="44"/>
        <v>1743916</v>
      </c>
      <c r="F738" s="18" t="str">
        <f t="shared" si="47"/>
        <v>BEARISH</v>
      </c>
      <c r="G738" s="18" t="str">
        <f t="shared" si="46"/>
        <v>NEUTRAL</v>
      </c>
      <c r="H738" s="18" t="str">
        <f t="shared" si="45"/>
        <v>CONFIRMED BEARISH</v>
      </c>
    </row>
    <row r="739" spans="1:8" ht="13.5" x14ac:dyDescent="0.25">
      <c r="A739" s="4">
        <f>TITRES_STAT!B742</f>
        <v>43080</v>
      </c>
      <c r="B739" s="2">
        <f>TITRES_STAT!C742</f>
        <v>16.510000000000002</v>
      </c>
      <c r="C739" s="2">
        <f>TITRES_STAT!D742</f>
        <v>6.4295999999999998</v>
      </c>
      <c r="D739" s="2">
        <f>TITRES_STAT!E742</f>
        <v>13618</v>
      </c>
      <c r="E739" s="2">
        <f t="shared" si="44"/>
        <v>1730298</v>
      </c>
      <c r="F739" s="18" t="str">
        <f t="shared" si="47"/>
        <v>BEARISH</v>
      </c>
      <c r="G739" s="18" t="str">
        <f t="shared" si="46"/>
        <v>NEUTRAL</v>
      </c>
      <c r="H739" s="18" t="str">
        <f t="shared" si="45"/>
        <v>CONFIRMED BEARISH</v>
      </c>
    </row>
    <row r="740" spans="1:8" ht="13.5" x14ac:dyDescent="0.25">
      <c r="A740" s="4">
        <f>TITRES_STAT!B743</f>
        <v>43081</v>
      </c>
      <c r="B740" s="2">
        <f>TITRES_STAT!C743</f>
        <v>16.600000000000001</v>
      </c>
      <c r="C740" s="2">
        <f>TITRES_STAT!D743</f>
        <v>6.4646999999999997</v>
      </c>
      <c r="D740" s="2">
        <f>TITRES_STAT!E743</f>
        <v>3190</v>
      </c>
      <c r="E740" s="2">
        <f t="shared" si="44"/>
        <v>1733488</v>
      </c>
      <c r="F740" s="18" t="str">
        <f t="shared" si="47"/>
        <v>BEARISH</v>
      </c>
      <c r="G740" s="18" t="str">
        <f t="shared" si="46"/>
        <v>NEUTRAL</v>
      </c>
      <c r="H740" s="18" t="str">
        <f t="shared" si="45"/>
        <v>CONFIRMED BEARISH</v>
      </c>
    </row>
    <row r="741" spans="1:8" ht="13.5" x14ac:dyDescent="0.25">
      <c r="A741" s="4">
        <f>TITRES_STAT!B744</f>
        <v>43082</v>
      </c>
      <c r="B741" s="2">
        <f>TITRES_STAT!C744</f>
        <v>16.600000000000001</v>
      </c>
      <c r="C741" s="2">
        <f>TITRES_STAT!D744</f>
        <v>6.4646999999999997</v>
      </c>
      <c r="D741" s="2">
        <f>TITRES_STAT!E744</f>
        <v>2160</v>
      </c>
      <c r="E741" s="2">
        <f t="shared" si="44"/>
        <v>1733488</v>
      </c>
      <c r="F741" s="18" t="str">
        <f t="shared" si="47"/>
        <v>BEARISH</v>
      </c>
      <c r="G741" s="18" t="str">
        <f t="shared" si="46"/>
        <v>NEUTRAL</v>
      </c>
      <c r="H741" s="18" t="str">
        <f t="shared" si="45"/>
        <v>CONFIRMED BEARISH</v>
      </c>
    </row>
    <row r="742" spans="1:8" ht="13.5" x14ac:dyDescent="0.25">
      <c r="A742" s="4">
        <f>TITRES_STAT!B745</f>
        <v>43083</v>
      </c>
      <c r="B742" s="2">
        <f>TITRES_STAT!C745</f>
        <v>16.55</v>
      </c>
      <c r="C742" s="2">
        <f>TITRES_STAT!D745</f>
        <v>6.4451999999999998</v>
      </c>
      <c r="D742" s="2">
        <f>TITRES_STAT!E745</f>
        <v>1155</v>
      </c>
      <c r="E742" s="2">
        <f t="shared" si="44"/>
        <v>1732333</v>
      </c>
      <c r="F742" s="18" t="str">
        <f t="shared" si="47"/>
        <v>BEARISH</v>
      </c>
      <c r="G742" s="18" t="str">
        <f t="shared" si="46"/>
        <v>NEUTRAL</v>
      </c>
      <c r="H742" s="18" t="str">
        <f t="shared" si="45"/>
        <v>CONFIRMED BEARISH</v>
      </c>
    </row>
    <row r="743" spans="1:8" ht="13.5" x14ac:dyDescent="0.25">
      <c r="A743" s="4">
        <f>TITRES_STAT!B746</f>
        <v>43084</v>
      </c>
      <c r="B743" s="2">
        <f>TITRES_STAT!C746</f>
        <v>16.55</v>
      </c>
      <c r="C743" s="2">
        <f>TITRES_STAT!D746</f>
        <v>6.4451999999999998</v>
      </c>
      <c r="D743" s="2">
        <f>TITRES_STAT!E746</f>
        <v>1130</v>
      </c>
      <c r="E743" s="2">
        <f t="shared" si="44"/>
        <v>1732333</v>
      </c>
      <c r="F743" s="18" t="str">
        <f t="shared" si="47"/>
        <v>BEARISH</v>
      </c>
      <c r="G743" s="18" t="str">
        <f t="shared" si="46"/>
        <v>NEUTRAL</v>
      </c>
      <c r="H743" s="18" t="str">
        <f t="shared" si="45"/>
        <v>CONFIRMED BEARISH</v>
      </c>
    </row>
    <row r="744" spans="1:8" ht="13.5" x14ac:dyDescent="0.25">
      <c r="A744" s="4">
        <f>TITRES_STAT!B747</f>
        <v>43087</v>
      </c>
      <c r="B744" s="2">
        <f>TITRES_STAT!C747</f>
        <v>16.77</v>
      </c>
      <c r="C744" s="2">
        <f>TITRES_STAT!D747</f>
        <v>6.5308999999999999</v>
      </c>
      <c r="D744" s="2">
        <f>TITRES_STAT!E747</f>
        <v>4158</v>
      </c>
      <c r="E744" s="2">
        <f t="shared" si="44"/>
        <v>1736491</v>
      </c>
      <c r="F744" s="18" t="str">
        <f t="shared" si="47"/>
        <v>BULLISH</v>
      </c>
      <c r="G744" s="18" t="str">
        <f t="shared" si="46"/>
        <v>NEUTRAL</v>
      </c>
      <c r="H744" s="18" t="str">
        <f t="shared" si="45"/>
        <v>CONFIRMED BULLISH</v>
      </c>
    </row>
    <row r="745" spans="1:8" ht="13.5" x14ac:dyDescent="0.25">
      <c r="A745" s="4">
        <f>TITRES_STAT!B748</f>
        <v>43088</v>
      </c>
      <c r="B745" s="2">
        <f>TITRES_STAT!C748</f>
        <v>16.48</v>
      </c>
      <c r="C745" s="2">
        <f>TITRES_STAT!D748</f>
        <v>6.4180000000000001</v>
      </c>
      <c r="D745" s="2">
        <f>TITRES_STAT!E748</f>
        <v>1287</v>
      </c>
      <c r="E745" s="2">
        <f t="shared" si="44"/>
        <v>1735204</v>
      </c>
      <c r="F745" s="18" t="str">
        <f t="shared" si="47"/>
        <v>BULLISH</v>
      </c>
      <c r="G745" s="18" t="str">
        <f t="shared" si="46"/>
        <v>NEUTRAL</v>
      </c>
      <c r="H745" s="18" t="str">
        <f t="shared" si="45"/>
        <v>BULLISH DIVERGENCE</v>
      </c>
    </row>
    <row r="746" spans="1:8" ht="13.5" x14ac:dyDescent="0.25">
      <c r="A746" s="4">
        <f>TITRES_STAT!B749</f>
        <v>43089</v>
      </c>
      <c r="B746" s="2">
        <f>TITRES_STAT!C749</f>
        <v>16</v>
      </c>
      <c r="C746" s="2">
        <f>TITRES_STAT!D749</f>
        <v>6.2309999999999999</v>
      </c>
      <c r="D746" s="2">
        <f>TITRES_STAT!E749</f>
        <v>11720</v>
      </c>
      <c r="E746" s="2">
        <f t="shared" si="44"/>
        <v>1723484</v>
      </c>
      <c r="F746" s="18" t="str">
        <f t="shared" si="47"/>
        <v>BEARISH</v>
      </c>
      <c r="G746" s="18" t="str">
        <f t="shared" si="46"/>
        <v>NEUTRAL</v>
      </c>
      <c r="H746" s="18" t="str">
        <f t="shared" si="45"/>
        <v>CONFIRMED BEARISH</v>
      </c>
    </row>
    <row r="747" spans="1:8" ht="13.5" x14ac:dyDescent="0.25">
      <c r="A747" s="4">
        <f>TITRES_STAT!B750</f>
        <v>43090</v>
      </c>
      <c r="B747" s="2">
        <f>TITRES_STAT!C750</f>
        <v>15.9</v>
      </c>
      <c r="C747" s="2">
        <f>TITRES_STAT!D750</f>
        <v>6.1920999999999999</v>
      </c>
      <c r="D747" s="2">
        <f>TITRES_STAT!E750</f>
        <v>11658</v>
      </c>
      <c r="E747" s="2">
        <f t="shared" si="44"/>
        <v>1711826</v>
      </c>
      <c r="F747" s="18" t="str">
        <f t="shared" si="47"/>
        <v>BEARISH</v>
      </c>
      <c r="G747" s="18" t="str">
        <f t="shared" si="46"/>
        <v>NEUTRAL</v>
      </c>
      <c r="H747" s="18" t="str">
        <f t="shared" si="45"/>
        <v>CONFIRMED BEARISH</v>
      </c>
    </row>
    <row r="748" spans="1:8" ht="13.5" x14ac:dyDescent="0.25">
      <c r="A748" s="4">
        <f>TITRES_STAT!B751</f>
        <v>43091</v>
      </c>
      <c r="B748" s="2">
        <f>TITRES_STAT!C751</f>
        <v>15.61</v>
      </c>
      <c r="C748" s="2">
        <f>TITRES_STAT!D751</f>
        <v>6.0791000000000004</v>
      </c>
      <c r="D748" s="2">
        <f>TITRES_STAT!E751</f>
        <v>10942</v>
      </c>
      <c r="E748" s="2">
        <f t="shared" si="44"/>
        <v>1700884</v>
      </c>
      <c r="F748" s="18" t="str">
        <f t="shared" si="47"/>
        <v>BEARISH</v>
      </c>
      <c r="G748" s="18" t="str">
        <f t="shared" si="46"/>
        <v>NEUTRAL</v>
      </c>
      <c r="H748" s="18" t="str">
        <f t="shared" si="45"/>
        <v>CONFIRMED BEARISH</v>
      </c>
    </row>
    <row r="749" spans="1:8" ht="13.5" x14ac:dyDescent="0.25">
      <c r="A749" s="4">
        <f>TITRES_STAT!B752</f>
        <v>43094</v>
      </c>
      <c r="B749" s="2">
        <f>TITRES_STAT!C752</f>
        <v>16.37</v>
      </c>
      <c r="C749" s="2">
        <f>TITRES_STAT!D752</f>
        <v>6.3750999999999998</v>
      </c>
      <c r="D749" s="2">
        <f>TITRES_STAT!E752</f>
        <v>3051</v>
      </c>
      <c r="E749" s="2">
        <f t="shared" si="44"/>
        <v>1703935</v>
      </c>
      <c r="F749" s="18" t="str">
        <f t="shared" si="47"/>
        <v>BEARISH</v>
      </c>
      <c r="G749" s="18" t="str">
        <f t="shared" si="46"/>
        <v>NEUTRAL</v>
      </c>
      <c r="H749" s="18" t="str">
        <f t="shared" si="45"/>
        <v>CONFIRMED BEARISH</v>
      </c>
    </row>
    <row r="750" spans="1:8" ht="13.5" x14ac:dyDescent="0.25">
      <c r="A750" s="4">
        <f>TITRES_STAT!B753</f>
        <v>43095</v>
      </c>
      <c r="B750" s="2">
        <f>TITRES_STAT!C753</f>
        <v>15.88</v>
      </c>
      <c r="C750" s="2">
        <f>TITRES_STAT!D753</f>
        <v>6.1843000000000004</v>
      </c>
      <c r="D750" s="2">
        <f>TITRES_STAT!E753</f>
        <v>6652</v>
      </c>
      <c r="E750" s="2">
        <f t="shared" si="44"/>
        <v>1697283</v>
      </c>
      <c r="F750" s="18" t="str">
        <f t="shared" si="47"/>
        <v>BEARISH</v>
      </c>
      <c r="G750" s="18" t="str">
        <f t="shared" si="46"/>
        <v>WEAK</v>
      </c>
      <c r="H750" s="18" t="str">
        <f t="shared" si="45"/>
        <v>CONFIRMED BEARISH</v>
      </c>
    </row>
    <row r="751" spans="1:8" ht="13.5" x14ac:dyDescent="0.25">
      <c r="A751" s="4">
        <f>TITRES_STAT!B754</f>
        <v>43096</v>
      </c>
      <c r="B751" s="2">
        <f>TITRES_STAT!C754</f>
        <v>15.87</v>
      </c>
      <c r="C751" s="2">
        <f>TITRES_STAT!D754</f>
        <v>6.1803999999999997</v>
      </c>
      <c r="D751" s="2">
        <f>TITRES_STAT!E754</f>
        <v>2685</v>
      </c>
      <c r="E751" s="2">
        <f t="shared" si="44"/>
        <v>1694598</v>
      </c>
      <c r="F751" s="18" t="str">
        <f t="shared" si="47"/>
        <v>BEARISH</v>
      </c>
      <c r="G751" s="18" t="str">
        <f t="shared" si="46"/>
        <v>NEUTRAL</v>
      </c>
      <c r="H751" s="18" t="str">
        <f t="shared" si="45"/>
        <v>CONFIRMED BEARISH</v>
      </c>
    </row>
    <row r="752" spans="1:8" ht="13.5" x14ac:dyDescent="0.25">
      <c r="A752" s="4">
        <f>TITRES_STAT!B755</f>
        <v>43097</v>
      </c>
      <c r="B752" s="2">
        <f>TITRES_STAT!C755</f>
        <v>16.3</v>
      </c>
      <c r="C752" s="2">
        <f>TITRES_STAT!D755</f>
        <v>6.3479000000000001</v>
      </c>
      <c r="D752" s="2">
        <f>TITRES_STAT!E755</f>
        <v>24118</v>
      </c>
      <c r="E752" s="2">
        <f t="shared" si="44"/>
        <v>1718716</v>
      </c>
      <c r="F752" s="18" t="str">
        <f t="shared" si="47"/>
        <v>BULLISH</v>
      </c>
      <c r="G752" s="18" t="str">
        <f t="shared" si="46"/>
        <v>NEUTRAL</v>
      </c>
      <c r="H752" s="18" t="str">
        <f t="shared" si="45"/>
        <v>CONFIRMED BULLISH</v>
      </c>
    </row>
    <row r="753" spans="1:8" ht="13.5" x14ac:dyDescent="0.25">
      <c r="A753" s="4">
        <f>TITRES_STAT!B756</f>
        <v>43098</v>
      </c>
      <c r="B753" s="2">
        <f>TITRES_STAT!C756</f>
        <v>16.5</v>
      </c>
      <c r="C753" s="2">
        <f>TITRES_STAT!D756</f>
        <v>6.4257</v>
      </c>
      <c r="D753" s="2">
        <f>TITRES_STAT!E756</f>
        <v>2077</v>
      </c>
      <c r="E753" s="2">
        <f t="shared" si="44"/>
        <v>1720793</v>
      </c>
      <c r="F753" s="18" t="str">
        <f t="shared" si="47"/>
        <v>BULLISH</v>
      </c>
      <c r="G753" s="18" t="str">
        <f t="shared" si="46"/>
        <v>NEUTRAL</v>
      </c>
      <c r="H753" s="18" t="str">
        <f t="shared" si="45"/>
        <v>CONFIRMED BULLISH</v>
      </c>
    </row>
    <row r="754" spans="1:8" ht="13.5" x14ac:dyDescent="0.25">
      <c r="A754" s="4">
        <f>TITRES_STAT!B757</f>
        <v>43102</v>
      </c>
      <c r="B754" s="2">
        <f>TITRES_STAT!C757</f>
        <v>16.5</v>
      </c>
      <c r="C754" s="2">
        <f>TITRES_STAT!D757</f>
        <v>6.4257</v>
      </c>
      <c r="D754" s="2">
        <f>TITRES_STAT!E757</f>
        <v>6591</v>
      </c>
      <c r="E754" s="2">
        <f t="shared" si="44"/>
        <v>1720793</v>
      </c>
      <c r="F754" s="18" t="str">
        <f t="shared" si="47"/>
        <v>BULLISH</v>
      </c>
      <c r="G754" s="18" t="str">
        <f t="shared" si="46"/>
        <v>NEUTRAL</v>
      </c>
      <c r="H754" s="18" t="str">
        <f t="shared" si="45"/>
        <v>CONFIRMED BULLISH</v>
      </c>
    </row>
    <row r="755" spans="1:8" ht="13.5" x14ac:dyDescent="0.25">
      <c r="A755" s="4">
        <f>TITRES_STAT!B758</f>
        <v>43103</v>
      </c>
      <c r="B755" s="2">
        <f>TITRES_STAT!C758</f>
        <v>16.5</v>
      </c>
      <c r="C755" s="2">
        <f>TITRES_STAT!D758</f>
        <v>6.4257</v>
      </c>
      <c r="D755" s="2">
        <f>TITRES_STAT!E758</f>
        <v>42330</v>
      </c>
      <c r="E755" s="2">
        <f t="shared" si="44"/>
        <v>1720793</v>
      </c>
      <c r="F755" s="18" t="str">
        <f t="shared" si="47"/>
        <v>BULLISH</v>
      </c>
      <c r="G755" s="18" t="str">
        <f t="shared" si="46"/>
        <v>NEUTRAL</v>
      </c>
      <c r="H755" s="18" t="str">
        <f t="shared" si="45"/>
        <v>CONFIRMED BULLISH</v>
      </c>
    </row>
    <row r="756" spans="1:8" ht="13.5" x14ac:dyDescent="0.25">
      <c r="A756" s="4">
        <f>TITRES_STAT!B759</f>
        <v>43104</v>
      </c>
      <c r="B756" s="2">
        <f>TITRES_STAT!C759</f>
        <v>16.98</v>
      </c>
      <c r="C756" s="2">
        <f>TITRES_STAT!D759</f>
        <v>6.6127000000000002</v>
      </c>
      <c r="D756" s="2">
        <f>TITRES_STAT!E759</f>
        <v>1382</v>
      </c>
      <c r="E756" s="2">
        <f t="shared" si="44"/>
        <v>1722175</v>
      </c>
      <c r="F756" s="18" t="str">
        <f t="shared" si="47"/>
        <v>BULLISH</v>
      </c>
      <c r="G756" s="18" t="str">
        <f t="shared" si="46"/>
        <v>NEUTRAL</v>
      </c>
      <c r="H756" s="18" t="str">
        <f t="shared" si="45"/>
        <v>CONFIRMED BULLISH</v>
      </c>
    </row>
    <row r="757" spans="1:8" ht="13.5" x14ac:dyDescent="0.25">
      <c r="A757" s="4">
        <f>TITRES_STAT!B760</f>
        <v>43105</v>
      </c>
      <c r="B757" s="2">
        <f>TITRES_STAT!C760</f>
        <v>16.899999999999999</v>
      </c>
      <c r="C757" s="2">
        <f>TITRES_STAT!D760</f>
        <v>6.5815000000000001</v>
      </c>
      <c r="D757" s="2">
        <f>TITRES_STAT!E760</f>
        <v>444</v>
      </c>
      <c r="E757" s="2">
        <f t="shared" si="44"/>
        <v>1721731</v>
      </c>
      <c r="F757" s="18" t="str">
        <f t="shared" si="47"/>
        <v>BULLISH</v>
      </c>
      <c r="G757" s="18" t="str">
        <f t="shared" si="46"/>
        <v>NEUTRAL</v>
      </c>
      <c r="H757" s="18" t="str">
        <f t="shared" si="45"/>
        <v>CONFIRMED BULLISH</v>
      </c>
    </row>
    <row r="758" spans="1:8" ht="13.5" x14ac:dyDescent="0.25">
      <c r="A758" s="4">
        <f>TITRES_STAT!B761</f>
        <v>43108</v>
      </c>
      <c r="B758" s="2">
        <f>TITRES_STAT!C761</f>
        <v>16.920000000000002</v>
      </c>
      <c r="C758" s="2">
        <f>TITRES_STAT!D761</f>
        <v>6.5892999999999997</v>
      </c>
      <c r="D758" s="2">
        <f>TITRES_STAT!E761</f>
        <v>937</v>
      </c>
      <c r="E758" s="2">
        <f t="shared" si="44"/>
        <v>1722668</v>
      </c>
      <c r="F758" s="18" t="str">
        <f t="shared" si="47"/>
        <v>BULLISH</v>
      </c>
      <c r="G758" s="18" t="str">
        <f t="shared" si="46"/>
        <v>NEUTRAL</v>
      </c>
      <c r="H758" s="18" t="str">
        <f t="shared" si="45"/>
        <v>CONFIRMED BULLISH</v>
      </c>
    </row>
    <row r="759" spans="1:8" ht="13.5" x14ac:dyDescent="0.25">
      <c r="A759" s="4">
        <f>TITRES_STAT!B762</f>
        <v>43109</v>
      </c>
      <c r="B759" s="2">
        <f>TITRES_STAT!C762</f>
        <v>16.850000000000001</v>
      </c>
      <c r="C759" s="2">
        <f>TITRES_STAT!D762</f>
        <v>6.5621</v>
      </c>
      <c r="D759" s="2">
        <f>TITRES_STAT!E762</f>
        <v>1021</v>
      </c>
      <c r="E759" s="2">
        <f t="shared" si="44"/>
        <v>1721647</v>
      </c>
      <c r="F759" s="18" t="str">
        <f t="shared" si="47"/>
        <v>BULLISH</v>
      </c>
      <c r="G759" s="18" t="str">
        <f t="shared" si="46"/>
        <v>NEUTRAL</v>
      </c>
      <c r="H759" s="18" t="str">
        <f t="shared" si="45"/>
        <v>CONFIRMED BULLISH</v>
      </c>
    </row>
    <row r="760" spans="1:8" ht="13.5" x14ac:dyDescent="0.25">
      <c r="A760" s="4">
        <f>TITRES_STAT!B763</f>
        <v>43110</v>
      </c>
      <c r="B760" s="2">
        <f>TITRES_STAT!C763</f>
        <v>16.850000000000001</v>
      </c>
      <c r="C760" s="2">
        <f>TITRES_STAT!D763</f>
        <v>6.5621</v>
      </c>
      <c r="D760" s="2">
        <f>TITRES_STAT!E763</f>
        <v>0</v>
      </c>
      <c r="E760" s="2">
        <f t="shared" si="44"/>
        <v>1721647</v>
      </c>
      <c r="F760" s="18" t="str">
        <f t="shared" si="47"/>
        <v>BULLISH</v>
      </c>
      <c r="G760" s="18" t="str">
        <f t="shared" si="46"/>
        <v>NEUTRAL</v>
      </c>
      <c r="H760" s="18" t="str">
        <f t="shared" si="45"/>
        <v>CONFIRMED BULLISH</v>
      </c>
    </row>
    <row r="761" spans="1:8" ht="13.5" x14ac:dyDescent="0.25">
      <c r="A761" s="4">
        <f>TITRES_STAT!B764</f>
        <v>43111</v>
      </c>
      <c r="B761" s="2">
        <f>TITRES_STAT!C764</f>
        <v>16.7</v>
      </c>
      <c r="C761" s="2">
        <f>TITRES_STAT!D764</f>
        <v>6.5035999999999996</v>
      </c>
      <c r="D761" s="2">
        <f>TITRES_STAT!E764</f>
        <v>20</v>
      </c>
      <c r="E761" s="2">
        <f t="shared" si="44"/>
        <v>1721627</v>
      </c>
      <c r="F761" s="18" t="str">
        <f t="shared" si="47"/>
        <v>BEARISH</v>
      </c>
      <c r="G761" s="18" t="str">
        <f t="shared" si="46"/>
        <v>NEUTRAL</v>
      </c>
      <c r="H761" s="18" t="str">
        <f t="shared" si="45"/>
        <v>CONFIRMED BEARISH</v>
      </c>
    </row>
    <row r="762" spans="1:8" ht="13.5" x14ac:dyDescent="0.25">
      <c r="A762" s="4">
        <f>TITRES_STAT!B765</f>
        <v>43112</v>
      </c>
      <c r="B762" s="2">
        <f>TITRES_STAT!C765</f>
        <v>17</v>
      </c>
      <c r="C762" s="2">
        <f>TITRES_STAT!D765</f>
        <v>6.6204999999999998</v>
      </c>
      <c r="D762" s="2">
        <f>TITRES_STAT!E765</f>
        <v>4623</v>
      </c>
      <c r="E762" s="2">
        <f t="shared" si="44"/>
        <v>1726250</v>
      </c>
      <c r="F762" s="18" t="str">
        <f t="shared" si="47"/>
        <v>BULLISH</v>
      </c>
      <c r="G762" s="18" t="str">
        <f t="shared" si="46"/>
        <v>NEUTRAL</v>
      </c>
      <c r="H762" s="18" t="str">
        <f t="shared" si="45"/>
        <v>CONFIRMED BULLISH</v>
      </c>
    </row>
    <row r="763" spans="1:8" ht="13.5" x14ac:dyDescent="0.25">
      <c r="A763" s="4">
        <f>TITRES_STAT!B766</f>
        <v>43115</v>
      </c>
      <c r="B763" s="2">
        <f>TITRES_STAT!C766</f>
        <v>16.79</v>
      </c>
      <c r="C763" s="2">
        <f>TITRES_STAT!D766</f>
        <v>6.5387000000000004</v>
      </c>
      <c r="D763" s="2">
        <f>TITRES_STAT!E766</f>
        <v>609</v>
      </c>
      <c r="E763" s="2">
        <f t="shared" si="44"/>
        <v>1725641</v>
      </c>
      <c r="F763" s="18" t="str">
        <f t="shared" si="47"/>
        <v>BULLISH</v>
      </c>
      <c r="G763" s="18" t="str">
        <f t="shared" si="46"/>
        <v>NEUTRAL</v>
      </c>
      <c r="H763" s="18" t="str">
        <f t="shared" si="45"/>
        <v>BULLISH DIVERGENCE</v>
      </c>
    </row>
    <row r="764" spans="1:8" ht="13.5" x14ac:dyDescent="0.25">
      <c r="A764" s="4">
        <f>TITRES_STAT!B767</f>
        <v>43116</v>
      </c>
      <c r="B764" s="2">
        <f>TITRES_STAT!C767</f>
        <v>16.97</v>
      </c>
      <c r="C764" s="2">
        <f>TITRES_STAT!D767</f>
        <v>6.6087999999999996</v>
      </c>
      <c r="D764" s="2">
        <f>TITRES_STAT!E767</f>
        <v>680</v>
      </c>
      <c r="E764" s="2">
        <f t="shared" si="44"/>
        <v>1726321</v>
      </c>
      <c r="F764" s="18" t="str">
        <f t="shared" si="47"/>
        <v>BULLISH</v>
      </c>
      <c r="G764" s="18" t="str">
        <f t="shared" si="46"/>
        <v>NEUTRAL</v>
      </c>
      <c r="H764" s="18" t="str">
        <f t="shared" si="45"/>
        <v>CONFIRMED BULLISH</v>
      </c>
    </row>
    <row r="765" spans="1:8" ht="13.5" x14ac:dyDescent="0.25">
      <c r="A765" s="4">
        <f>TITRES_STAT!B768</f>
        <v>43117</v>
      </c>
      <c r="B765" s="2">
        <f>TITRES_STAT!C768</f>
        <v>17</v>
      </c>
      <c r="C765" s="2">
        <f>TITRES_STAT!D768</f>
        <v>6.6204999999999998</v>
      </c>
      <c r="D765" s="2">
        <f>TITRES_STAT!E768</f>
        <v>1863</v>
      </c>
      <c r="E765" s="2">
        <f t="shared" si="44"/>
        <v>1728184</v>
      </c>
      <c r="F765" s="18" t="str">
        <f t="shared" si="47"/>
        <v>BULLISH</v>
      </c>
      <c r="G765" s="18" t="str">
        <f t="shared" si="46"/>
        <v>NEUTRAL</v>
      </c>
      <c r="H765" s="18" t="str">
        <f t="shared" si="45"/>
        <v>CONFIRMED BULLISH</v>
      </c>
    </row>
    <row r="766" spans="1:8" ht="13.5" x14ac:dyDescent="0.25">
      <c r="A766" s="4">
        <f>TITRES_STAT!B769</f>
        <v>43118</v>
      </c>
      <c r="B766" s="2">
        <f>TITRES_STAT!C769</f>
        <v>17</v>
      </c>
      <c r="C766" s="2">
        <f>TITRES_STAT!D769</f>
        <v>6.6204999999999998</v>
      </c>
      <c r="D766" s="2">
        <f>TITRES_STAT!E769</f>
        <v>5315</v>
      </c>
      <c r="E766" s="2">
        <f t="shared" si="44"/>
        <v>1728184</v>
      </c>
      <c r="F766" s="18" t="str">
        <f t="shared" si="47"/>
        <v>BULLISH</v>
      </c>
      <c r="G766" s="18" t="str">
        <f t="shared" si="46"/>
        <v>NEUTRAL</v>
      </c>
      <c r="H766" s="18" t="str">
        <f t="shared" si="45"/>
        <v>CONFIRMED BULLISH</v>
      </c>
    </row>
    <row r="767" spans="1:8" ht="13.5" x14ac:dyDescent="0.25">
      <c r="A767" s="4">
        <f>TITRES_STAT!B770</f>
        <v>43119</v>
      </c>
      <c r="B767" s="2">
        <f>TITRES_STAT!C770</f>
        <v>17</v>
      </c>
      <c r="C767" s="2">
        <f>TITRES_STAT!D770</f>
        <v>6.6204999999999998</v>
      </c>
      <c r="D767" s="2">
        <f>TITRES_STAT!E770</f>
        <v>1350</v>
      </c>
      <c r="E767" s="2">
        <f t="shared" si="44"/>
        <v>1728184</v>
      </c>
      <c r="F767" s="18" t="str">
        <f t="shared" si="47"/>
        <v>BULLISH</v>
      </c>
      <c r="G767" s="18" t="str">
        <f t="shared" si="46"/>
        <v>NEUTRAL</v>
      </c>
      <c r="H767" s="18" t="str">
        <f t="shared" si="45"/>
        <v>NEUTRAL</v>
      </c>
    </row>
    <row r="768" spans="1:8" ht="13.5" x14ac:dyDescent="0.25">
      <c r="A768" s="4">
        <f>TITRES_STAT!B771</f>
        <v>43122</v>
      </c>
      <c r="B768" s="2">
        <f>TITRES_STAT!C771</f>
        <v>17.100000000000001</v>
      </c>
      <c r="C768" s="2">
        <f>TITRES_STAT!D771</f>
        <v>6.6593999999999998</v>
      </c>
      <c r="D768" s="2">
        <f>TITRES_STAT!E771</f>
        <v>22356</v>
      </c>
      <c r="E768" s="2">
        <f t="shared" si="44"/>
        <v>1750540</v>
      </c>
      <c r="F768" s="18" t="str">
        <f t="shared" si="47"/>
        <v>BULLISH</v>
      </c>
      <c r="G768" s="18" t="str">
        <f t="shared" si="46"/>
        <v>NEUTRAL</v>
      </c>
      <c r="H768" s="18" t="str">
        <f t="shared" si="45"/>
        <v>CONFIRMED BULLISH</v>
      </c>
    </row>
    <row r="769" spans="1:8" ht="13.5" x14ac:dyDescent="0.25">
      <c r="A769" s="4">
        <f>TITRES_STAT!B772</f>
        <v>43123</v>
      </c>
      <c r="B769" s="2">
        <f>TITRES_STAT!C772</f>
        <v>17.28</v>
      </c>
      <c r="C769" s="2">
        <f>TITRES_STAT!D772</f>
        <v>6.7294999999999998</v>
      </c>
      <c r="D769" s="2">
        <f>TITRES_STAT!E772</f>
        <v>39900</v>
      </c>
      <c r="E769" s="2">
        <f t="shared" si="44"/>
        <v>1790440</v>
      </c>
      <c r="F769" s="18" t="str">
        <f t="shared" si="47"/>
        <v>BULLISH</v>
      </c>
      <c r="G769" s="18" t="str">
        <f t="shared" si="46"/>
        <v>STRONG</v>
      </c>
      <c r="H769" s="18" t="str">
        <f t="shared" si="45"/>
        <v>CONFIRMED BULLISH</v>
      </c>
    </row>
    <row r="770" spans="1:8" ht="13.5" x14ac:dyDescent="0.25">
      <c r="A770" s="4">
        <f>TITRES_STAT!B773</f>
        <v>43124</v>
      </c>
      <c r="B770" s="2">
        <f>TITRES_STAT!C773</f>
        <v>17.28</v>
      </c>
      <c r="C770" s="2">
        <f>TITRES_STAT!D773</f>
        <v>6.7294999999999998</v>
      </c>
      <c r="D770" s="2">
        <f>TITRES_STAT!E773</f>
        <v>1490</v>
      </c>
      <c r="E770" s="2">
        <f t="shared" si="44"/>
        <v>1790440</v>
      </c>
      <c r="F770" s="18" t="str">
        <f t="shared" si="47"/>
        <v>BULLISH</v>
      </c>
      <c r="G770" s="18" t="str">
        <f t="shared" si="46"/>
        <v>STRONG</v>
      </c>
      <c r="H770" s="18" t="str">
        <f t="shared" si="45"/>
        <v>CONFIRMED BULLISH</v>
      </c>
    </row>
    <row r="771" spans="1:8" ht="13.5" x14ac:dyDescent="0.25">
      <c r="A771" s="4">
        <f>TITRES_STAT!B774</f>
        <v>43125</v>
      </c>
      <c r="B771" s="2">
        <f>TITRES_STAT!C774</f>
        <v>17.28</v>
      </c>
      <c r="C771" s="2">
        <f>TITRES_STAT!D774</f>
        <v>6.7294999999999998</v>
      </c>
      <c r="D771" s="2">
        <f>TITRES_STAT!E774</f>
        <v>1075</v>
      </c>
      <c r="E771" s="2">
        <f t="shared" si="44"/>
        <v>1790440</v>
      </c>
      <c r="F771" s="18" t="str">
        <f t="shared" si="47"/>
        <v>BULLISH</v>
      </c>
      <c r="G771" s="18" t="str">
        <f t="shared" si="46"/>
        <v>STRONG</v>
      </c>
      <c r="H771" s="18" t="str">
        <f t="shared" si="45"/>
        <v>CONFIRMED BULLISH</v>
      </c>
    </row>
    <row r="772" spans="1:8" ht="13.5" x14ac:dyDescent="0.25">
      <c r="A772" s="4">
        <f>TITRES_STAT!B775</f>
        <v>43126</v>
      </c>
      <c r="B772" s="2">
        <f>TITRES_STAT!C775</f>
        <v>17.149999999999999</v>
      </c>
      <c r="C772" s="2">
        <f>TITRES_STAT!D775</f>
        <v>6.6788999999999996</v>
      </c>
      <c r="D772" s="2">
        <f>TITRES_STAT!E775</f>
        <v>963</v>
      </c>
      <c r="E772" s="2">
        <f t="shared" ref="E772:E835" si="48">IF(B772&gt;B771, E771+D772, IF(B772&lt;B771, E771-D772, E771))</f>
        <v>1789477</v>
      </c>
      <c r="F772" s="18" t="str">
        <f t="shared" si="47"/>
        <v>BULLISH</v>
      </c>
      <c r="G772" s="18" t="str">
        <f t="shared" si="46"/>
        <v>STRONG</v>
      </c>
      <c r="H772" s="18" t="str">
        <f t="shared" si="45"/>
        <v>CONFIRMED BULLISH</v>
      </c>
    </row>
    <row r="773" spans="1:8" ht="13.5" x14ac:dyDescent="0.25">
      <c r="A773" s="4">
        <f>TITRES_STAT!B776</f>
        <v>43129</v>
      </c>
      <c r="B773" s="2">
        <f>TITRES_STAT!C776</f>
        <v>17.25</v>
      </c>
      <c r="C773" s="2">
        <f>TITRES_STAT!D776</f>
        <v>6.7178000000000004</v>
      </c>
      <c r="D773" s="2">
        <f>TITRES_STAT!E776</f>
        <v>721</v>
      </c>
      <c r="E773" s="2">
        <f t="shared" si="48"/>
        <v>1790198</v>
      </c>
      <c r="F773" s="18" t="str">
        <f t="shared" si="47"/>
        <v>BULLISH</v>
      </c>
      <c r="G773" s="18" t="str">
        <f t="shared" si="46"/>
        <v>STRONG</v>
      </c>
      <c r="H773" s="18" t="str">
        <f t="shared" si="45"/>
        <v>CONFIRMED BULLISH</v>
      </c>
    </row>
    <row r="774" spans="1:8" ht="13.5" x14ac:dyDescent="0.25">
      <c r="A774" s="4">
        <f>TITRES_STAT!B777</f>
        <v>43130</v>
      </c>
      <c r="B774" s="2">
        <f>TITRES_STAT!C777</f>
        <v>17.399999999999999</v>
      </c>
      <c r="C774" s="2">
        <f>TITRES_STAT!D777</f>
        <v>6.7762000000000002</v>
      </c>
      <c r="D774" s="2">
        <f>TITRES_STAT!E777</f>
        <v>492</v>
      </c>
      <c r="E774" s="2">
        <f t="shared" si="48"/>
        <v>1790690</v>
      </c>
      <c r="F774" s="18" t="str">
        <f t="shared" si="47"/>
        <v>BULLISH</v>
      </c>
      <c r="G774" s="18" t="str">
        <f t="shared" si="46"/>
        <v>NEUTRAL</v>
      </c>
      <c r="H774" s="18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4">
        <f>TITRES_STAT!B778</f>
        <v>43131</v>
      </c>
      <c r="B775" s="2">
        <f>TITRES_STAT!C778</f>
        <v>17.399999999999999</v>
      </c>
      <c r="C775" s="2">
        <f>TITRES_STAT!D778</f>
        <v>6.7762000000000002</v>
      </c>
      <c r="D775" s="2">
        <f>TITRES_STAT!E778</f>
        <v>190</v>
      </c>
      <c r="E775" s="2">
        <f t="shared" si="48"/>
        <v>1790690</v>
      </c>
      <c r="F775" s="18" t="str">
        <f t="shared" si="47"/>
        <v>BULLISH</v>
      </c>
      <c r="G775" s="18" t="str">
        <f t="shared" ref="G775:G838" si="50">IF((E775-E770)/E770 &gt; 0.02, "STRONG",
 IF((E775-E770)/E770 &lt; -0.02, "WEAK", "NEUTRAL"))</f>
        <v>NEUTRAL</v>
      </c>
      <c r="H775" s="18" t="str">
        <f t="shared" si="49"/>
        <v>CONFIRMED BULLISH</v>
      </c>
    </row>
    <row r="776" spans="1:8" ht="13.5" x14ac:dyDescent="0.25">
      <c r="A776" s="4">
        <f>TITRES_STAT!B779</f>
        <v>43132</v>
      </c>
      <c r="B776" s="2">
        <f>TITRES_STAT!C779</f>
        <v>17.52</v>
      </c>
      <c r="C776" s="2">
        <f>TITRES_STAT!D779</f>
        <v>6.8230000000000004</v>
      </c>
      <c r="D776" s="2">
        <f>TITRES_STAT!E779</f>
        <v>512</v>
      </c>
      <c r="E776" s="2">
        <f t="shared" si="48"/>
        <v>1791202</v>
      </c>
      <c r="F776" s="18" t="str">
        <f t="shared" ref="F776:F839" si="51">IF(E776&gt;E771,"BULLISH",IF(E776&lt;E771,"BEARISH","NEUTRAL"))</f>
        <v>BULLISH</v>
      </c>
      <c r="G776" s="18" t="str">
        <f t="shared" si="50"/>
        <v>NEUTRAL</v>
      </c>
      <c r="H776" s="18" t="str">
        <f t="shared" si="49"/>
        <v>CONFIRMED BULLISH</v>
      </c>
    </row>
    <row r="777" spans="1:8" ht="13.5" x14ac:dyDescent="0.25">
      <c r="A777" s="4">
        <f>TITRES_STAT!B780</f>
        <v>43133</v>
      </c>
      <c r="B777" s="2">
        <f>TITRES_STAT!C780</f>
        <v>17.52</v>
      </c>
      <c r="C777" s="2">
        <f>TITRES_STAT!D780</f>
        <v>6.8230000000000004</v>
      </c>
      <c r="D777" s="2">
        <f>TITRES_STAT!E780</f>
        <v>478</v>
      </c>
      <c r="E777" s="2">
        <f t="shared" si="48"/>
        <v>1791202</v>
      </c>
      <c r="F777" s="18" t="str">
        <f t="shared" si="51"/>
        <v>BULLISH</v>
      </c>
      <c r="G777" s="18" t="str">
        <f t="shared" si="50"/>
        <v>NEUTRAL</v>
      </c>
      <c r="H777" s="18" t="str">
        <f t="shared" si="49"/>
        <v>CONFIRMED BULLISH</v>
      </c>
    </row>
    <row r="778" spans="1:8" ht="13.5" x14ac:dyDescent="0.25">
      <c r="A778" s="4">
        <f>TITRES_STAT!B781</f>
        <v>43136</v>
      </c>
      <c r="B778" s="2">
        <f>TITRES_STAT!C781</f>
        <v>17.75</v>
      </c>
      <c r="C778" s="2">
        <f>TITRES_STAT!D781</f>
        <v>6.9124999999999996</v>
      </c>
      <c r="D778" s="2">
        <f>TITRES_STAT!E781</f>
        <v>1518</v>
      </c>
      <c r="E778" s="2">
        <f t="shared" si="48"/>
        <v>1792720</v>
      </c>
      <c r="F778" s="18" t="str">
        <f t="shared" si="51"/>
        <v>BULLISH</v>
      </c>
      <c r="G778" s="18" t="str">
        <f t="shared" si="50"/>
        <v>NEUTRAL</v>
      </c>
      <c r="H778" s="18" t="str">
        <f t="shared" si="49"/>
        <v>CONFIRMED BULLISH</v>
      </c>
    </row>
    <row r="779" spans="1:8" ht="13.5" x14ac:dyDescent="0.25">
      <c r="A779" s="4">
        <f>TITRES_STAT!B782</f>
        <v>43137</v>
      </c>
      <c r="B779" s="2">
        <f>TITRES_STAT!C782</f>
        <v>17.79</v>
      </c>
      <c r="C779" s="2">
        <f>TITRES_STAT!D782</f>
        <v>6.9280999999999997</v>
      </c>
      <c r="D779" s="2">
        <f>TITRES_STAT!E782</f>
        <v>3080</v>
      </c>
      <c r="E779" s="2">
        <f t="shared" si="48"/>
        <v>1795800</v>
      </c>
      <c r="F779" s="18" t="str">
        <f t="shared" si="51"/>
        <v>BULLISH</v>
      </c>
      <c r="G779" s="18" t="str">
        <f t="shared" si="50"/>
        <v>NEUTRAL</v>
      </c>
      <c r="H779" s="18" t="str">
        <f t="shared" si="49"/>
        <v>CONFIRMED BULLISH</v>
      </c>
    </row>
    <row r="780" spans="1:8" ht="13.5" x14ac:dyDescent="0.25">
      <c r="A780" s="4">
        <f>TITRES_STAT!B783</f>
        <v>43138</v>
      </c>
      <c r="B780" s="2">
        <f>TITRES_STAT!C783</f>
        <v>18</v>
      </c>
      <c r="C780" s="2">
        <f>TITRES_STAT!D783</f>
        <v>7.0099</v>
      </c>
      <c r="D780" s="2">
        <f>TITRES_STAT!E783</f>
        <v>14090</v>
      </c>
      <c r="E780" s="2">
        <f t="shared" si="48"/>
        <v>1809890</v>
      </c>
      <c r="F780" s="18" t="str">
        <f t="shared" si="51"/>
        <v>BULLISH</v>
      </c>
      <c r="G780" s="18" t="str">
        <f t="shared" si="50"/>
        <v>NEUTRAL</v>
      </c>
      <c r="H780" s="18" t="str">
        <f t="shared" si="49"/>
        <v>CONFIRMED BULLISH</v>
      </c>
    </row>
    <row r="781" spans="1:8" ht="13.5" x14ac:dyDescent="0.25">
      <c r="A781" s="4">
        <f>TITRES_STAT!B784</f>
        <v>43139</v>
      </c>
      <c r="B781" s="2">
        <f>TITRES_STAT!C784</f>
        <v>18</v>
      </c>
      <c r="C781" s="2">
        <f>TITRES_STAT!D784</f>
        <v>7.0099</v>
      </c>
      <c r="D781" s="2">
        <f>TITRES_STAT!E784</f>
        <v>1150</v>
      </c>
      <c r="E781" s="2">
        <f t="shared" si="48"/>
        <v>1809890</v>
      </c>
      <c r="F781" s="18" t="str">
        <f t="shared" si="51"/>
        <v>BULLISH</v>
      </c>
      <c r="G781" s="18" t="str">
        <f t="shared" si="50"/>
        <v>NEUTRAL</v>
      </c>
      <c r="H781" s="18" t="str">
        <f t="shared" si="49"/>
        <v>CONFIRMED BULLISH</v>
      </c>
    </row>
    <row r="782" spans="1:8" ht="13.5" x14ac:dyDescent="0.25">
      <c r="A782" s="4">
        <f>TITRES_STAT!B785</f>
        <v>43140</v>
      </c>
      <c r="B782" s="2">
        <f>TITRES_STAT!C785</f>
        <v>18</v>
      </c>
      <c r="C782" s="2">
        <f>TITRES_STAT!D785</f>
        <v>7.0099</v>
      </c>
      <c r="D782" s="2">
        <f>TITRES_STAT!E785</f>
        <v>925</v>
      </c>
      <c r="E782" s="2">
        <f t="shared" si="48"/>
        <v>1809890</v>
      </c>
      <c r="F782" s="18" t="str">
        <f t="shared" si="51"/>
        <v>BULLISH</v>
      </c>
      <c r="G782" s="18" t="str">
        <f t="shared" si="50"/>
        <v>NEUTRAL</v>
      </c>
      <c r="H782" s="18" t="str">
        <f t="shared" si="49"/>
        <v>CONFIRMED BULLISH</v>
      </c>
    </row>
    <row r="783" spans="1:8" ht="13.5" x14ac:dyDescent="0.25">
      <c r="A783" s="4">
        <f>TITRES_STAT!B786</f>
        <v>43143</v>
      </c>
      <c r="B783" s="2">
        <f>TITRES_STAT!C786</f>
        <v>18.2</v>
      </c>
      <c r="C783" s="2">
        <f>TITRES_STAT!D786</f>
        <v>7.0877999999999997</v>
      </c>
      <c r="D783" s="2">
        <f>TITRES_STAT!E786</f>
        <v>9528</v>
      </c>
      <c r="E783" s="2">
        <f t="shared" si="48"/>
        <v>1819418</v>
      </c>
      <c r="F783" s="18" t="str">
        <f t="shared" si="51"/>
        <v>BULLISH</v>
      </c>
      <c r="G783" s="18" t="str">
        <f t="shared" si="50"/>
        <v>NEUTRAL</v>
      </c>
      <c r="H783" s="18" t="str">
        <f t="shared" si="49"/>
        <v>CONFIRMED BULLISH</v>
      </c>
    </row>
    <row r="784" spans="1:8" ht="13.5" x14ac:dyDescent="0.25">
      <c r="A784" s="4">
        <f>TITRES_STAT!B787</f>
        <v>43144</v>
      </c>
      <c r="B784" s="2">
        <f>TITRES_STAT!C787</f>
        <v>18.32</v>
      </c>
      <c r="C784" s="2">
        <f>TITRES_STAT!D787</f>
        <v>7.1345000000000001</v>
      </c>
      <c r="D784" s="2">
        <f>TITRES_STAT!E787</f>
        <v>2750</v>
      </c>
      <c r="E784" s="2">
        <f t="shared" si="48"/>
        <v>1822168</v>
      </c>
      <c r="F784" s="18" t="str">
        <f t="shared" si="51"/>
        <v>BULLISH</v>
      </c>
      <c r="G784" s="18" t="str">
        <f t="shared" si="50"/>
        <v>NEUTRAL</v>
      </c>
      <c r="H784" s="18" t="str">
        <f t="shared" si="49"/>
        <v>CONFIRMED BULLISH</v>
      </c>
    </row>
    <row r="785" spans="1:8" ht="13.5" x14ac:dyDescent="0.25">
      <c r="A785" s="4">
        <f>TITRES_STAT!B788</f>
        <v>43145</v>
      </c>
      <c r="B785" s="2">
        <f>TITRES_STAT!C788</f>
        <v>18.399999999999999</v>
      </c>
      <c r="C785" s="2">
        <f>TITRES_STAT!D788</f>
        <v>7.1657000000000002</v>
      </c>
      <c r="D785" s="2">
        <f>TITRES_STAT!E788</f>
        <v>3939</v>
      </c>
      <c r="E785" s="2">
        <f t="shared" si="48"/>
        <v>1826107</v>
      </c>
      <c r="F785" s="18" t="str">
        <f t="shared" si="51"/>
        <v>BULLISH</v>
      </c>
      <c r="G785" s="18" t="str">
        <f t="shared" si="50"/>
        <v>NEUTRAL</v>
      </c>
      <c r="H785" s="18" t="str">
        <f t="shared" si="49"/>
        <v>CONFIRMED BULLISH</v>
      </c>
    </row>
    <row r="786" spans="1:8" ht="13.5" x14ac:dyDescent="0.25">
      <c r="A786" s="4">
        <f>TITRES_STAT!B789</f>
        <v>43146</v>
      </c>
      <c r="B786" s="2">
        <f>TITRES_STAT!C789</f>
        <v>18.399999999999999</v>
      </c>
      <c r="C786" s="2">
        <f>TITRES_STAT!D789</f>
        <v>7.1657000000000002</v>
      </c>
      <c r="D786" s="2">
        <f>TITRES_STAT!E789</f>
        <v>1360</v>
      </c>
      <c r="E786" s="2">
        <f t="shared" si="48"/>
        <v>1826107</v>
      </c>
      <c r="F786" s="18" t="str">
        <f t="shared" si="51"/>
        <v>BULLISH</v>
      </c>
      <c r="G786" s="18" t="str">
        <f t="shared" si="50"/>
        <v>NEUTRAL</v>
      </c>
      <c r="H786" s="18" t="str">
        <f t="shared" si="49"/>
        <v>CONFIRMED BULLISH</v>
      </c>
    </row>
    <row r="787" spans="1:8" ht="13.5" x14ac:dyDescent="0.25">
      <c r="A787" s="4">
        <f>TITRES_STAT!B790</f>
        <v>43147</v>
      </c>
      <c r="B787" s="2">
        <f>TITRES_STAT!C790</f>
        <v>18.399999999999999</v>
      </c>
      <c r="C787" s="2">
        <f>TITRES_STAT!D790</f>
        <v>7.1657000000000002</v>
      </c>
      <c r="D787" s="2">
        <f>TITRES_STAT!E790</f>
        <v>2246</v>
      </c>
      <c r="E787" s="2">
        <f t="shared" si="48"/>
        <v>1826107</v>
      </c>
      <c r="F787" s="18" t="str">
        <f t="shared" si="51"/>
        <v>BULLISH</v>
      </c>
      <c r="G787" s="18" t="str">
        <f t="shared" si="50"/>
        <v>NEUTRAL</v>
      </c>
      <c r="H787" s="18" t="str">
        <f t="shared" si="49"/>
        <v>CONFIRMED BULLISH</v>
      </c>
    </row>
    <row r="788" spans="1:8" ht="13.5" x14ac:dyDescent="0.25">
      <c r="A788" s="4">
        <f>TITRES_STAT!B791</f>
        <v>43150</v>
      </c>
      <c r="B788" s="2">
        <f>TITRES_STAT!C791</f>
        <v>18.350000000000001</v>
      </c>
      <c r="C788" s="2">
        <f>TITRES_STAT!D791</f>
        <v>7.1462000000000003</v>
      </c>
      <c r="D788" s="2">
        <f>TITRES_STAT!E791</f>
        <v>2241</v>
      </c>
      <c r="E788" s="2">
        <f t="shared" si="48"/>
        <v>1823866</v>
      </c>
      <c r="F788" s="18" t="str">
        <f t="shared" si="51"/>
        <v>BULLISH</v>
      </c>
      <c r="G788" s="18" t="str">
        <f t="shared" si="50"/>
        <v>NEUTRAL</v>
      </c>
      <c r="H788" s="18" t="str">
        <f t="shared" si="49"/>
        <v>CONFIRMED BULLISH</v>
      </c>
    </row>
    <row r="789" spans="1:8" ht="13.5" x14ac:dyDescent="0.25">
      <c r="A789" s="4">
        <f>TITRES_STAT!B792</f>
        <v>43151</v>
      </c>
      <c r="B789" s="2">
        <f>TITRES_STAT!C792</f>
        <v>18.350000000000001</v>
      </c>
      <c r="C789" s="2">
        <f>TITRES_STAT!D792</f>
        <v>7.1462000000000003</v>
      </c>
      <c r="D789" s="2">
        <f>TITRES_STAT!E792</f>
        <v>5000</v>
      </c>
      <c r="E789" s="2">
        <f t="shared" si="48"/>
        <v>1823866</v>
      </c>
      <c r="F789" s="18" t="str">
        <f t="shared" si="51"/>
        <v>BULLISH</v>
      </c>
      <c r="G789" s="18" t="str">
        <f t="shared" si="50"/>
        <v>NEUTRAL</v>
      </c>
      <c r="H789" s="18" t="str">
        <f t="shared" si="49"/>
        <v>CONFIRMED BULLISH</v>
      </c>
    </row>
    <row r="790" spans="1:8" ht="13.5" x14ac:dyDescent="0.25">
      <c r="A790" s="4">
        <f>TITRES_STAT!B793</f>
        <v>43152</v>
      </c>
      <c r="B790" s="2">
        <f>TITRES_STAT!C793</f>
        <v>18.3</v>
      </c>
      <c r="C790" s="2">
        <f>TITRES_STAT!D793</f>
        <v>7.1266999999999996</v>
      </c>
      <c r="D790" s="2">
        <f>TITRES_STAT!E793</f>
        <v>4398</v>
      </c>
      <c r="E790" s="2">
        <f t="shared" si="48"/>
        <v>1819468</v>
      </c>
      <c r="F790" s="18" t="str">
        <f t="shared" si="51"/>
        <v>BEARISH</v>
      </c>
      <c r="G790" s="18" t="str">
        <f t="shared" si="50"/>
        <v>NEUTRAL</v>
      </c>
      <c r="H790" s="18" t="str">
        <f t="shared" si="49"/>
        <v>CONFIRMED BEARISH</v>
      </c>
    </row>
    <row r="791" spans="1:8" ht="13.5" x14ac:dyDescent="0.25">
      <c r="A791" s="4">
        <f>TITRES_STAT!B794</f>
        <v>43153</v>
      </c>
      <c r="B791" s="2">
        <f>TITRES_STAT!C794</f>
        <v>18.3</v>
      </c>
      <c r="C791" s="2">
        <f>TITRES_STAT!D794</f>
        <v>7.1266999999999996</v>
      </c>
      <c r="D791" s="2">
        <f>TITRES_STAT!E794</f>
        <v>930</v>
      </c>
      <c r="E791" s="2">
        <f t="shared" si="48"/>
        <v>1819468</v>
      </c>
      <c r="F791" s="18" t="str">
        <f t="shared" si="51"/>
        <v>BEARISH</v>
      </c>
      <c r="G791" s="18" t="str">
        <f t="shared" si="50"/>
        <v>NEUTRAL</v>
      </c>
      <c r="H791" s="18" t="str">
        <f t="shared" si="49"/>
        <v>CONFIRMED BEARISH</v>
      </c>
    </row>
    <row r="792" spans="1:8" ht="13.5" x14ac:dyDescent="0.25">
      <c r="A792" s="4">
        <f>TITRES_STAT!B795</f>
        <v>43154</v>
      </c>
      <c r="B792" s="2">
        <f>TITRES_STAT!C795</f>
        <v>18.399999999999999</v>
      </c>
      <c r="C792" s="2">
        <f>TITRES_STAT!D795</f>
        <v>7.1657000000000002</v>
      </c>
      <c r="D792" s="2">
        <f>TITRES_STAT!E795</f>
        <v>4432</v>
      </c>
      <c r="E792" s="2">
        <f t="shared" si="48"/>
        <v>1823900</v>
      </c>
      <c r="F792" s="18" t="str">
        <f t="shared" si="51"/>
        <v>BEARISH</v>
      </c>
      <c r="G792" s="18" t="str">
        <f t="shared" si="50"/>
        <v>NEUTRAL</v>
      </c>
      <c r="H792" s="18" t="str">
        <f t="shared" si="49"/>
        <v>NEUTRAL</v>
      </c>
    </row>
    <row r="793" spans="1:8" ht="13.5" x14ac:dyDescent="0.25">
      <c r="A793" s="4">
        <f>TITRES_STAT!B796</f>
        <v>43157</v>
      </c>
      <c r="B793" s="2">
        <f>TITRES_STAT!C796</f>
        <v>18.04</v>
      </c>
      <c r="C793" s="2">
        <f>TITRES_STAT!D796</f>
        <v>7.0255000000000001</v>
      </c>
      <c r="D793" s="2">
        <f>TITRES_STAT!E796</f>
        <v>4708</v>
      </c>
      <c r="E793" s="2">
        <f t="shared" si="48"/>
        <v>1819192</v>
      </c>
      <c r="F793" s="18" t="str">
        <f t="shared" si="51"/>
        <v>BEARISH</v>
      </c>
      <c r="G793" s="18" t="str">
        <f t="shared" si="50"/>
        <v>NEUTRAL</v>
      </c>
      <c r="H793" s="18" t="str">
        <f t="shared" si="49"/>
        <v>CONFIRMED BEARISH</v>
      </c>
    </row>
    <row r="794" spans="1:8" ht="13.5" x14ac:dyDescent="0.25">
      <c r="A794" s="4">
        <f>TITRES_STAT!B797</f>
        <v>43158</v>
      </c>
      <c r="B794" s="2">
        <f>TITRES_STAT!C797</f>
        <v>18.399999999999999</v>
      </c>
      <c r="C794" s="2">
        <f>TITRES_STAT!D797</f>
        <v>7.1657000000000002</v>
      </c>
      <c r="D794" s="2">
        <f>TITRES_STAT!E797</f>
        <v>1796</v>
      </c>
      <c r="E794" s="2">
        <f t="shared" si="48"/>
        <v>1820988</v>
      </c>
      <c r="F794" s="18" t="str">
        <f t="shared" si="51"/>
        <v>BEARISH</v>
      </c>
      <c r="G794" s="18" t="str">
        <f t="shared" si="50"/>
        <v>NEUTRAL</v>
      </c>
      <c r="H794" s="18" t="str">
        <f t="shared" si="49"/>
        <v>BEARISH DIVERGENCE</v>
      </c>
    </row>
    <row r="795" spans="1:8" ht="13.5" x14ac:dyDescent="0.25">
      <c r="A795" s="4">
        <f>TITRES_STAT!B798</f>
        <v>43159</v>
      </c>
      <c r="B795" s="2">
        <f>TITRES_STAT!C798</f>
        <v>18.399999999999999</v>
      </c>
      <c r="C795" s="2">
        <f>TITRES_STAT!D798</f>
        <v>7.1657000000000002</v>
      </c>
      <c r="D795" s="2">
        <f>TITRES_STAT!E798</f>
        <v>100</v>
      </c>
      <c r="E795" s="2">
        <f t="shared" si="48"/>
        <v>1820988</v>
      </c>
      <c r="F795" s="18" t="str">
        <f t="shared" si="51"/>
        <v>BULLISH</v>
      </c>
      <c r="G795" s="18" t="str">
        <f t="shared" si="50"/>
        <v>NEUTRAL</v>
      </c>
      <c r="H795" s="18" t="str">
        <f t="shared" si="49"/>
        <v>CONFIRMED BULLISH</v>
      </c>
    </row>
    <row r="796" spans="1:8" ht="13.5" x14ac:dyDescent="0.25">
      <c r="A796" s="4">
        <f>TITRES_STAT!B799</f>
        <v>43160</v>
      </c>
      <c r="B796" s="2">
        <f>TITRES_STAT!C799</f>
        <v>18.38</v>
      </c>
      <c r="C796" s="2">
        <f>TITRES_STAT!D799</f>
        <v>7.1578999999999997</v>
      </c>
      <c r="D796" s="2">
        <f>TITRES_STAT!E799</f>
        <v>1672</v>
      </c>
      <c r="E796" s="2">
        <f t="shared" si="48"/>
        <v>1819316</v>
      </c>
      <c r="F796" s="18" t="str">
        <f t="shared" si="51"/>
        <v>BEARISH</v>
      </c>
      <c r="G796" s="18" t="str">
        <f t="shared" si="50"/>
        <v>NEUTRAL</v>
      </c>
      <c r="H796" s="18" t="str">
        <f t="shared" si="49"/>
        <v>BEARISH DIVERGENCE</v>
      </c>
    </row>
    <row r="797" spans="1:8" ht="13.5" x14ac:dyDescent="0.25">
      <c r="A797" s="4">
        <f>TITRES_STAT!B800</f>
        <v>43161</v>
      </c>
      <c r="B797" s="2">
        <f>TITRES_STAT!C800</f>
        <v>18.38</v>
      </c>
      <c r="C797" s="2">
        <f>TITRES_STAT!D800</f>
        <v>7.1578999999999997</v>
      </c>
      <c r="D797" s="2">
        <f>TITRES_STAT!E800</f>
        <v>100</v>
      </c>
      <c r="E797" s="2">
        <f t="shared" si="48"/>
        <v>1819316</v>
      </c>
      <c r="F797" s="18" t="str">
        <f t="shared" si="51"/>
        <v>BEARISH</v>
      </c>
      <c r="G797" s="18" t="str">
        <f t="shared" si="50"/>
        <v>NEUTRAL</v>
      </c>
      <c r="H797" s="18" t="str">
        <f t="shared" si="49"/>
        <v>CONFIRMED BEARISH</v>
      </c>
    </row>
    <row r="798" spans="1:8" ht="13.5" x14ac:dyDescent="0.25">
      <c r="A798" s="4">
        <f>TITRES_STAT!B801</f>
        <v>43164</v>
      </c>
      <c r="B798" s="2">
        <f>TITRES_STAT!C801</f>
        <v>18</v>
      </c>
      <c r="C798" s="2">
        <f>TITRES_STAT!D801</f>
        <v>7.0099</v>
      </c>
      <c r="D798" s="2">
        <f>TITRES_STAT!E801</f>
        <v>4552</v>
      </c>
      <c r="E798" s="2">
        <f t="shared" si="48"/>
        <v>1814764</v>
      </c>
      <c r="F798" s="18" t="str">
        <f t="shared" si="51"/>
        <v>BEARISH</v>
      </c>
      <c r="G798" s="18" t="str">
        <f t="shared" si="50"/>
        <v>NEUTRAL</v>
      </c>
      <c r="H798" s="18" t="str">
        <f t="shared" si="49"/>
        <v>CONFIRMED BEARISH</v>
      </c>
    </row>
    <row r="799" spans="1:8" ht="13.5" x14ac:dyDescent="0.25">
      <c r="A799" s="4">
        <f>TITRES_STAT!B802</f>
        <v>43165</v>
      </c>
      <c r="B799" s="2">
        <f>TITRES_STAT!C802</f>
        <v>18</v>
      </c>
      <c r="C799" s="2">
        <f>TITRES_STAT!D802</f>
        <v>7.0099</v>
      </c>
      <c r="D799" s="2">
        <f>TITRES_STAT!E802</f>
        <v>965</v>
      </c>
      <c r="E799" s="2">
        <f t="shared" si="48"/>
        <v>1814764</v>
      </c>
      <c r="F799" s="18" t="str">
        <f t="shared" si="51"/>
        <v>BEARISH</v>
      </c>
      <c r="G799" s="18" t="str">
        <f t="shared" si="50"/>
        <v>NEUTRAL</v>
      </c>
      <c r="H799" s="18" t="str">
        <f t="shared" si="49"/>
        <v>CONFIRMED BEARISH</v>
      </c>
    </row>
    <row r="800" spans="1:8" ht="13.5" x14ac:dyDescent="0.25">
      <c r="A800" s="4">
        <f>TITRES_STAT!B803</f>
        <v>43166</v>
      </c>
      <c r="B800" s="2">
        <f>TITRES_STAT!C803</f>
        <v>17.899999999999999</v>
      </c>
      <c r="C800" s="2">
        <f>TITRES_STAT!D803</f>
        <v>6.9710000000000001</v>
      </c>
      <c r="D800" s="2">
        <f>TITRES_STAT!E803</f>
        <v>23326</v>
      </c>
      <c r="E800" s="2">
        <f t="shared" si="48"/>
        <v>1791438</v>
      </c>
      <c r="F800" s="18" t="str">
        <f t="shared" si="51"/>
        <v>BEARISH</v>
      </c>
      <c r="G800" s="18" t="str">
        <f t="shared" si="50"/>
        <v>NEUTRAL</v>
      </c>
      <c r="H800" s="18" t="str">
        <f t="shared" si="49"/>
        <v>CONFIRMED BEARISH</v>
      </c>
    </row>
    <row r="801" spans="1:8" ht="13.5" x14ac:dyDescent="0.25">
      <c r="A801" s="4">
        <f>TITRES_STAT!B804</f>
        <v>43167</v>
      </c>
      <c r="B801" s="2">
        <f>TITRES_STAT!C804</f>
        <v>18.39</v>
      </c>
      <c r="C801" s="2">
        <f>TITRES_STAT!D804</f>
        <v>7.1618000000000004</v>
      </c>
      <c r="D801" s="2">
        <f>TITRES_STAT!E804</f>
        <v>620</v>
      </c>
      <c r="E801" s="2">
        <f t="shared" si="48"/>
        <v>1792058</v>
      </c>
      <c r="F801" s="18" t="str">
        <f t="shared" si="51"/>
        <v>BEARISH</v>
      </c>
      <c r="G801" s="18" t="str">
        <f t="shared" si="50"/>
        <v>NEUTRAL</v>
      </c>
      <c r="H801" s="18" t="str">
        <f t="shared" si="49"/>
        <v>BEARISH DIVERGENCE</v>
      </c>
    </row>
    <row r="802" spans="1:8" ht="13.5" x14ac:dyDescent="0.25">
      <c r="A802" s="4">
        <f>TITRES_STAT!B805</f>
        <v>43168</v>
      </c>
      <c r="B802" s="2">
        <f>TITRES_STAT!C805</f>
        <v>18.3</v>
      </c>
      <c r="C802" s="2">
        <f>TITRES_STAT!D805</f>
        <v>7.1266999999999996</v>
      </c>
      <c r="D802" s="2">
        <f>TITRES_STAT!E805</f>
        <v>706</v>
      </c>
      <c r="E802" s="2">
        <f t="shared" si="48"/>
        <v>1791352</v>
      </c>
      <c r="F802" s="18" t="str">
        <f t="shared" si="51"/>
        <v>BEARISH</v>
      </c>
      <c r="G802" s="18" t="str">
        <f t="shared" si="50"/>
        <v>NEUTRAL</v>
      </c>
      <c r="H802" s="18" t="str">
        <f t="shared" si="49"/>
        <v>CONFIRMED BEARISH</v>
      </c>
    </row>
    <row r="803" spans="1:8" ht="13.5" x14ac:dyDescent="0.25">
      <c r="A803" s="4">
        <f>TITRES_STAT!B806</f>
        <v>43171</v>
      </c>
      <c r="B803" s="2">
        <f>TITRES_STAT!C806</f>
        <v>18.29</v>
      </c>
      <c r="C803" s="2">
        <f>TITRES_STAT!D806</f>
        <v>7.1227999999999998</v>
      </c>
      <c r="D803" s="2">
        <f>TITRES_STAT!E806</f>
        <v>784</v>
      </c>
      <c r="E803" s="2">
        <f t="shared" si="48"/>
        <v>1790568</v>
      </c>
      <c r="F803" s="18" t="str">
        <f t="shared" si="51"/>
        <v>BEARISH</v>
      </c>
      <c r="G803" s="18" t="str">
        <f t="shared" si="50"/>
        <v>NEUTRAL</v>
      </c>
      <c r="H803" s="18" t="str">
        <f t="shared" si="49"/>
        <v>BEARISH DIVERGENCE</v>
      </c>
    </row>
    <row r="804" spans="1:8" ht="13.5" x14ac:dyDescent="0.25">
      <c r="A804" s="4">
        <f>TITRES_STAT!B807</f>
        <v>43172</v>
      </c>
      <c r="B804" s="2">
        <f>TITRES_STAT!C807</f>
        <v>18.39</v>
      </c>
      <c r="C804" s="2">
        <f>TITRES_STAT!D807</f>
        <v>7.1618000000000004</v>
      </c>
      <c r="D804" s="2">
        <f>TITRES_STAT!E807</f>
        <v>150</v>
      </c>
      <c r="E804" s="2">
        <f t="shared" si="48"/>
        <v>1790718</v>
      </c>
      <c r="F804" s="18" t="str">
        <f t="shared" si="51"/>
        <v>BEARISH</v>
      </c>
      <c r="G804" s="18" t="str">
        <f t="shared" si="50"/>
        <v>NEUTRAL</v>
      </c>
      <c r="H804" s="18" t="str">
        <f t="shared" si="49"/>
        <v>BEARISH DIVERGENCE</v>
      </c>
    </row>
    <row r="805" spans="1:8" ht="13.5" x14ac:dyDescent="0.25">
      <c r="A805" s="4">
        <f>TITRES_STAT!B808</f>
        <v>43173</v>
      </c>
      <c r="B805" s="2">
        <f>TITRES_STAT!C808</f>
        <v>18.25</v>
      </c>
      <c r="C805" s="2">
        <f>TITRES_STAT!D808</f>
        <v>7.1073000000000004</v>
      </c>
      <c r="D805" s="2">
        <f>TITRES_STAT!E808</f>
        <v>674</v>
      </c>
      <c r="E805" s="2">
        <f t="shared" si="48"/>
        <v>1790044</v>
      </c>
      <c r="F805" s="18" t="str">
        <f t="shared" si="51"/>
        <v>BEARISH</v>
      </c>
      <c r="G805" s="18" t="str">
        <f t="shared" si="50"/>
        <v>NEUTRAL</v>
      </c>
      <c r="H805" s="18" t="str">
        <f t="shared" si="49"/>
        <v>BEARISH DIVERGENCE</v>
      </c>
    </row>
    <row r="806" spans="1:8" ht="13.5" x14ac:dyDescent="0.25">
      <c r="A806" s="4">
        <f>TITRES_STAT!B809</f>
        <v>43174</v>
      </c>
      <c r="B806" s="2">
        <f>TITRES_STAT!C809</f>
        <v>18.39</v>
      </c>
      <c r="C806" s="2">
        <f>TITRES_STAT!D809</f>
        <v>7.1618000000000004</v>
      </c>
      <c r="D806" s="2">
        <f>TITRES_STAT!E809</f>
        <v>715</v>
      </c>
      <c r="E806" s="2">
        <f t="shared" si="48"/>
        <v>1790759</v>
      </c>
      <c r="F806" s="18" t="str">
        <f t="shared" si="51"/>
        <v>BEARISH</v>
      </c>
      <c r="G806" s="18" t="str">
        <f t="shared" si="50"/>
        <v>NEUTRAL</v>
      </c>
      <c r="H806" s="18" t="str">
        <f t="shared" si="49"/>
        <v>NEUTRAL</v>
      </c>
    </row>
    <row r="807" spans="1:8" ht="13.5" x14ac:dyDescent="0.25">
      <c r="A807" s="4">
        <f>TITRES_STAT!B810</f>
        <v>43175</v>
      </c>
      <c r="B807" s="2">
        <f>TITRES_STAT!C810</f>
        <v>18.3</v>
      </c>
      <c r="C807" s="2">
        <f>TITRES_STAT!D810</f>
        <v>7.1266999999999996</v>
      </c>
      <c r="D807" s="2">
        <f>TITRES_STAT!E810</f>
        <v>20186</v>
      </c>
      <c r="E807" s="2">
        <f t="shared" si="48"/>
        <v>1770573</v>
      </c>
      <c r="F807" s="18" t="str">
        <f t="shared" si="51"/>
        <v>BEARISH</v>
      </c>
      <c r="G807" s="18" t="str">
        <f t="shared" si="50"/>
        <v>NEUTRAL</v>
      </c>
      <c r="H807" s="18" t="str">
        <f t="shared" si="49"/>
        <v>NEUTRAL</v>
      </c>
    </row>
    <row r="808" spans="1:8" ht="13.5" x14ac:dyDescent="0.25">
      <c r="A808" s="4">
        <f>TITRES_STAT!B811</f>
        <v>43178</v>
      </c>
      <c r="B808" s="2">
        <f>TITRES_STAT!C811</f>
        <v>18.3</v>
      </c>
      <c r="C808" s="2">
        <f>TITRES_STAT!D811</f>
        <v>7.1266999999999996</v>
      </c>
      <c r="D808" s="2">
        <f>TITRES_STAT!E811</f>
        <v>0</v>
      </c>
      <c r="E808" s="2">
        <f t="shared" si="48"/>
        <v>1770573</v>
      </c>
      <c r="F808" s="18" t="str">
        <f t="shared" si="51"/>
        <v>BEARISH</v>
      </c>
      <c r="G808" s="18" t="str">
        <f t="shared" si="50"/>
        <v>NEUTRAL</v>
      </c>
      <c r="H808" s="18" t="str">
        <f t="shared" si="49"/>
        <v>BEARISH DIVERGENCE</v>
      </c>
    </row>
    <row r="809" spans="1:8" ht="13.5" x14ac:dyDescent="0.25">
      <c r="A809" s="4">
        <f>TITRES_STAT!B812</f>
        <v>43180</v>
      </c>
      <c r="B809" s="2">
        <f>TITRES_STAT!C812</f>
        <v>18.3</v>
      </c>
      <c r="C809" s="2">
        <f>TITRES_STAT!D812</f>
        <v>7.1266999999999996</v>
      </c>
      <c r="D809" s="2">
        <f>TITRES_STAT!E812</f>
        <v>42</v>
      </c>
      <c r="E809" s="2">
        <f t="shared" si="48"/>
        <v>1770573</v>
      </c>
      <c r="F809" s="18" t="str">
        <f t="shared" si="51"/>
        <v>BEARISH</v>
      </c>
      <c r="G809" s="18" t="str">
        <f t="shared" si="50"/>
        <v>NEUTRAL</v>
      </c>
      <c r="H809" s="18" t="str">
        <f t="shared" si="49"/>
        <v>CONFIRMED BEARISH</v>
      </c>
    </row>
    <row r="810" spans="1:8" ht="13.5" x14ac:dyDescent="0.25">
      <c r="A810" s="4">
        <f>TITRES_STAT!B813</f>
        <v>43181</v>
      </c>
      <c r="B810" s="2">
        <f>TITRES_STAT!C813</f>
        <v>17.850000000000001</v>
      </c>
      <c r="C810" s="2">
        <f>TITRES_STAT!D813</f>
        <v>6.9515000000000002</v>
      </c>
      <c r="D810" s="2">
        <f>TITRES_STAT!E813</f>
        <v>34</v>
      </c>
      <c r="E810" s="2">
        <f t="shared" si="48"/>
        <v>1770539</v>
      </c>
      <c r="F810" s="18" t="str">
        <f t="shared" si="51"/>
        <v>BEARISH</v>
      </c>
      <c r="G810" s="18" t="str">
        <f t="shared" si="50"/>
        <v>NEUTRAL</v>
      </c>
      <c r="H810" s="18" t="str">
        <f t="shared" si="49"/>
        <v>CONFIRMED BEARISH</v>
      </c>
    </row>
    <row r="811" spans="1:8" ht="13.5" x14ac:dyDescent="0.25">
      <c r="A811" s="4">
        <f>TITRES_STAT!B814</f>
        <v>43182</v>
      </c>
      <c r="B811" s="2">
        <f>TITRES_STAT!C814</f>
        <v>17.850000000000001</v>
      </c>
      <c r="C811" s="2">
        <f>TITRES_STAT!D814</f>
        <v>6.9515000000000002</v>
      </c>
      <c r="D811" s="2">
        <f>TITRES_STAT!E814</f>
        <v>621</v>
      </c>
      <c r="E811" s="2">
        <f t="shared" si="48"/>
        <v>1770539</v>
      </c>
      <c r="F811" s="18" t="str">
        <f t="shared" si="51"/>
        <v>BEARISH</v>
      </c>
      <c r="G811" s="18" t="str">
        <f t="shared" si="50"/>
        <v>NEUTRAL</v>
      </c>
      <c r="H811" s="18" t="str">
        <f t="shared" si="49"/>
        <v>CONFIRMED BEARISH</v>
      </c>
    </row>
    <row r="812" spans="1:8" ht="13.5" x14ac:dyDescent="0.25">
      <c r="A812" s="4">
        <f>TITRES_STAT!B815</f>
        <v>43185</v>
      </c>
      <c r="B812" s="2">
        <f>TITRES_STAT!C815</f>
        <v>17.5</v>
      </c>
      <c r="C812" s="2">
        <f>TITRES_STAT!D815</f>
        <v>6.8151999999999999</v>
      </c>
      <c r="D812" s="2">
        <f>TITRES_STAT!E815</f>
        <v>670</v>
      </c>
      <c r="E812" s="2">
        <f t="shared" si="48"/>
        <v>1769869</v>
      </c>
      <c r="F812" s="18" t="str">
        <f t="shared" si="51"/>
        <v>BEARISH</v>
      </c>
      <c r="G812" s="18" t="str">
        <f t="shared" si="50"/>
        <v>NEUTRAL</v>
      </c>
      <c r="H812" s="18" t="str">
        <f t="shared" si="49"/>
        <v>CONFIRMED BEARISH</v>
      </c>
    </row>
    <row r="813" spans="1:8" ht="13.5" x14ac:dyDescent="0.25">
      <c r="A813" s="4">
        <f>TITRES_STAT!B816</f>
        <v>43186</v>
      </c>
      <c r="B813" s="2">
        <f>TITRES_STAT!C816</f>
        <v>17.5</v>
      </c>
      <c r="C813" s="2">
        <f>TITRES_STAT!D816</f>
        <v>6.8151999999999999</v>
      </c>
      <c r="D813" s="2">
        <f>TITRES_STAT!E816</f>
        <v>3690</v>
      </c>
      <c r="E813" s="2">
        <f t="shared" si="48"/>
        <v>1769869</v>
      </c>
      <c r="F813" s="18" t="str">
        <f t="shared" si="51"/>
        <v>BEARISH</v>
      </c>
      <c r="G813" s="18" t="str">
        <f t="shared" si="50"/>
        <v>NEUTRAL</v>
      </c>
      <c r="H813" s="18" t="str">
        <f t="shared" si="49"/>
        <v>CONFIRMED BEARISH</v>
      </c>
    </row>
    <row r="814" spans="1:8" ht="13.5" x14ac:dyDescent="0.25">
      <c r="A814" s="4">
        <f>TITRES_STAT!B817</f>
        <v>43187</v>
      </c>
      <c r="B814" s="2">
        <f>TITRES_STAT!C817</f>
        <v>18.2</v>
      </c>
      <c r="C814" s="2">
        <f>TITRES_STAT!D817</f>
        <v>7.0877999999999997</v>
      </c>
      <c r="D814" s="2">
        <f>TITRES_STAT!E817</f>
        <v>1727</v>
      </c>
      <c r="E814" s="2">
        <f t="shared" si="48"/>
        <v>1771596</v>
      </c>
      <c r="F814" s="18" t="str">
        <f t="shared" si="51"/>
        <v>BULLISH</v>
      </c>
      <c r="G814" s="18" t="str">
        <f t="shared" si="50"/>
        <v>NEUTRAL</v>
      </c>
      <c r="H814" s="18" t="str">
        <f t="shared" si="49"/>
        <v>BULLISH DIVERGENCE</v>
      </c>
    </row>
    <row r="815" spans="1:8" ht="13.5" x14ac:dyDescent="0.25">
      <c r="A815" s="4">
        <f>TITRES_STAT!B818</f>
        <v>43188</v>
      </c>
      <c r="B815" s="2">
        <f>TITRES_STAT!C818</f>
        <v>18.18</v>
      </c>
      <c r="C815" s="2">
        <f>TITRES_STAT!D818</f>
        <v>7.08</v>
      </c>
      <c r="D815" s="2">
        <f>TITRES_STAT!E818</f>
        <v>602</v>
      </c>
      <c r="E815" s="2">
        <f t="shared" si="48"/>
        <v>1770994</v>
      </c>
      <c r="F815" s="18" t="str">
        <f t="shared" si="51"/>
        <v>BULLISH</v>
      </c>
      <c r="G815" s="18" t="str">
        <f t="shared" si="50"/>
        <v>NEUTRAL</v>
      </c>
      <c r="H815" s="18" t="str">
        <f t="shared" si="49"/>
        <v>CONFIRMED BULLISH</v>
      </c>
    </row>
    <row r="816" spans="1:8" ht="13.5" x14ac:dyDescent="0.25">
      <c r="A816" s="4">
        <f>TITRES_STAT!B819</f>
        <v>43189</v>
      </c>
      <c r="B816" s="2">
        <f>TITRES_STAT!C819</f>
        <v>18</v>
      </c>
      <c r="C816" s="2">
        <f>TITRES_STAT!D819</f>
        <v>7.0099</v>
      </c>
      <c r="D816" s="2">
        <f>TITRES_STAT!E819</f>
        <v>1385</v>
      </c>
      <c r="E816" s="2">
        <f t="shared" si="48"/>
        <v>1769609</v>
      </c>
      <c r="F816" s="18" t="str">
        <f t="shared" si="51"/>
        <v>BEARISH</v>
      </c>
      <c r="G816" s="18" t="str">
        <f t="shared" si="50"/>
        <v>NEUTRAL</v>
      </c>
      <c r="H816" s="18" t="str">
        <f t="shared" si="49"/>
        <v>BEARISH DIVERGENCE</v>
      </c>
    </row>
    <row r="817" spans="1:8" ht="13.5" x14ac:dyDescent="0.25">
      <c r="A817" s="4">
        <f>TITRES_STAT!B820</f>
        <v>43192</v>
      </c>
      <c r="B817" s="2">
        <f>TITRES_STAT!C820</f>
        <v>18.18</v>
      </c>
      <c r="C817" s="2">
        <f>TITRES_STAT!D820</f>
        <v>7.08</v>
      </c>
      <c r="D817" s="2">
        <f>TITRES_STAT!E820</f>
        <v>1450</v>
      </c>
      <c r="E817" s="2">
        <f t="shared" si="48"/>
        <v>1771059</v>
      </c>
      <c r="F817" s="18" t="str">
        <f t="shared" si="51"/>
        <v>BULLISH</v>
      </c>
      <c r="G817" s="18" t="str">
        <f t="shared" si="50"/>
        <v>NEUTRAL</v>
      </c>
      <c r="H817" s="18" t="str">
        <f t="shared" si="49"/>
        <v>CONFIRMED BULLISH</v>
      </c>
    </row>
    <row r="818" spans="1:8" ht="13.5" x14ac:dyDescent="0.25">
      <c r="A818" s="4">
        <f>TITRES_STAT!B821</f>
        <v>43193</v>
      </c>
      <c r="B818" s="2">
        <f>TITRES_STAT!C821</f>
        <v>18</v>
      </c>
      <c r="C818" s="2">
        <f>TITRES_STAT!D821</f>
        <v>7.0099</v>
      </c>
      <c r="D818" s="2">
        <f>TITRES_STAT!E821</f>
        <v>771</v>
      </c>
      <c r="E818" s="2">
        <f t="shared" si="48"/>
        <v>1770288</v>
      </c>
      <c r="F818" s="18" t="str">
        <f t="shared" si="51"/>
        <v>BULLISH</v>
      </c>
      <c r="G818" s="18" t="str">
        <f t="shared" si="50"/>
        <v>NEUTRAL</v>
      </c>
      <c r="H818" s="18" t="str">
        <f t="shared" si="49"/>
        <v>CONFIRMED BULLISH</v>
      </c>
    </row>
    <row r="819" spans="1:8" ht="13.5" x14ac:dyDescent="0.25">
      <c r="A819" s="4">
        <f>TITRES_STAT!B822</f>
        <v>43194</v>
      </c>
      <c r="B819" s="2">
        <f>TITRES_STAT!C822</f>
        <v>18</v>
      </c>
      <c r="C819" s="2">
        <f>TITRES_STAT!D822</f>
        <v>7.0099</v>
      </c>
      <c r="D819" s="2">
        <f>TITRES_STAT!E822</f>
        <v>196</v>
      </c>
      <c r="E819" s="2">
        <f t="shared" si="48"/>
        <v>1770288</v>
      </c>
      <c r="F819" s="18" t="str">
        <f t="shared" si="51"/>
        <v>BEARISH</v>
      </c>
      <c r="G819" s="18" t="str">
        <f t="shared" si="50"/>
        <v>NEUTRAL</v>
      </c>
      <c r="H819" s="18" t="str">
        <f t="shared" si="49"/>
        <v>CONFIRMED BEARISH</v>
      </c>
    </row>
    <row r="820" spans="1:8" ht="13.5" x14ac:dyDescent="0.25">
      <c r="A820" s="4">
        <f>TITRES_STAT!B823</f>
        <v>43195</v>
      </c>
      <c r="B820" s="2">
        <f>TITRES_STAT!C823</f>
        <v>17.989999999999998</v>
      </c>
      <c r="C820" s="2">
        <f>TITRES_STAT!D823</f>
        <v>7.0060000000000002</v>
      </c>
      <c r="D820" s="2">
        <f>TITRES_STAT!E823</f>
        <v>1660</v>
      </c>
      <c r="E820" s="2">
        <f t="shared" si="48"/>
        <v>1768628</v>
      </c>
      <c r="F820" s="18" t="str">
        <f t="shared" si="51"/>
        <v>BEARISH</v>
      </c>
      <c r="G820" s="18" t="str">
        <f t="shared" si="50"/>
        <v>NEUTRAL</v>
      </c>
      <c r="H820" s="18" t="str">
        <f t="shared" si="49"/>
        <v>CONFIRMED BEARISH</v>
      </c>
    </row>
    <row r="821" spans="1:8" ht="13.5" x14ac:dyDescent="0.25">
      <c r="A821" s="4">
        <f>TITRES_STAT!B824</f>
        <v>43196</v>
      </c>
      <c r="B821" s="2">
        <f>TITRES_STAT!C824</f>
        <v>17.899999999999999</v>
      </c>
      <c r="C821" s="2">
        <f>TITRES_STAT!D824</f>
        <v>6.9710000000000001</v>
      </c>
      <c r="D821" s="2">
        <f>TITRES_STAT!E824</f>
        <v>807</v>
      </c>
      <c r="E821" s="2">
        <f t="shared" si="48"/>
        <v>1767821</v>
      </c>
      <c r="F821" s="18" t="str">
        <f t="shared" si="51"/>
        <v>BEARISH</v>
      </c>
      <c r="G821" s="18" t="str">
        <f t="shared" si="50"/>
        <v>NEUTRAL</v>
      </c>
      <c r="H821" s="18" t="str">
        <f t="shared" si="49"/>
        <v>CONFIRMED BEARISH</v>
      </c>
    </row>
    <row r="822" spans="1:8" ht="13.5" x14ac:dyDescent="0.25">
      <c r="A822" s="4">
        <f>TITRES_STAT!B825</f>
        <v>43200</v>
      </c>
      <c r="B822" s="2">
        <f>TITRES_STAT!C825</f>
        <v>17.8</v>
      </c>
      <c r="C822" s="2">
        <f>TITRES_STAT!D825</f>
        <v>6.9320000000000004</v>
      </c>
      <c r="D822" s="2">
        <f>TITRES_STAT!E825</f>
        <v>964</v>
      </c>
      <c r="E822" s="2">
        <f t="shared" si="48"/>
        <v>1766857</v>
      </c>
      <c r="F822" s="18" t="str">
        <f t="shared" si="51"/>
        <v>BEARISH</v>
      </c>
      <c r="G822" s="18" t="str">
        <f t="shared" si="50"/>
        <v>NEUTRAL</v>
      </c>
      <c r="H822" s="18" t="str">
        <f t="shared" si="49"/>
        <v>CONFIRMED BEARISH</v>
      </c>
    </row>
    <row r="823" spans="1:8" ht="13.5" x14ac:dyDescent="0.25">
      <c r="A823" s="4">
        <f>TITRES_STAT!B826</f>
        <v>43201</v>
      </c>
      <c r="B823" s="2">
        <f>TITRES_STAT!C826</f>
        <v>17.899999999999999</v>
      </c>
      <c r="C823" s="2">
        <f>TITRES_STAT!D826</f>
        <v>6.9710000000000001</v>
      </c>
      <c r="D823" s="2">
        <f>TITRES_STAT!E826</f>
        <v>505</v>
      </c>
      <c r="E823" s="2">
        <f t="shared" si="48"/>
        <v>1767362</v>
      </c>
      <c r="F823" s="18" t="str">
        <f t="shared" si="51"/>
        <v>BEARISH</v>
      </c>
      <c r="G823" s="18" t="str">
        <f t="shared" si="50"/>
        <v>NEUTRAL</v>
      </c>
      <c r="H823" s="18" t="str">
        <f t="shared" si="49"/>
        <v>CONFIRMED BEARISH</v>
      </c>
    </row>
    <row r="824" spans="1:8" ht="13.5" x14ac:dyDescent="0.25">
      <c r="A824" s="4">
        <f>TITRES_STAT!B827</f>
        <v>43202</v>
      </c>
      <c r="B824" s="2">
        <f>TITRES_STAT!C827</f>
        <v>17.899999999999999</v>
      </c>
      <c r="C824" s="2">
        <f>TITRES_STAT!D827</f>
        <v>6.9710000000000001</v>
      </c>
      <c r="D824" s="2">
        <f>TITRES_STAT!E827</f>
        <v>0</v>
      </c>
      <c r="E824" s="2">
        <f t="shared" si="48"/>
        <v>1767362</v>
      </c>
      <c r="F824" s="18" t="str">
        <f t="shared" si="51"/>
        <v>BEARISH</v>
      </c>
      <c r="G824" s="18" t="str">
        <f t="shared" si="50"/>
        <v>NEUTRAL</v>
      </c>
      <c r="H824" s="18" t="str">
        <f t="shared" si="49"/>
        <v>CONFIRMED BEARISH</v>
      </c>
    </row>
    <row r="825" spans="1:8" ht="13.5" x14ac:dyDescent="0.25">
      <c r="A825" s="4">
        <f>TITRES_STAT!B828</f>
        <v>43203</v>
      </c>
      <c r="B825" s="2">
        <f>TITRES_STAT!C828</f>
        <v>18</v>
      </c>
      <c r="C825" s="2">
        <f>TITRES_STAT!D828</f>
        <v>7.0099</v>
      </c>
      <c r="D825" s="2">
        <f>TITRES_STAT!E828</f>
        <v>2633</v>
      </c>
      <c r="E825" s="2">
        <f t="shared" si="48"/>
        <v>1769995</v>
      </c>
      <c r="F825" s="18" t="str">
        <f t="shared" si="51"/>
        <v>BULLISH</v>
      </c>
      <c r="G825" s="18" t="str">
        <f t="shared" si="50"/>
        <v>NEUTRAL</v>
      </c>
      <c r="H825" s="18" t="str">
        <f t="shared" si="49"/>
        <v>CONFIRMED BULLISH</v>
      </c>
    </row>
    <row r="826" spans="1:8" ht="13.5" x14ac:dyDescent="0.25">
      <c r="A826" s="4">
        <f>TITRES_STAT!B829</f>
        <v>43206</v>
      </c>
      <c r="B826" s="2">
        <f>TITRES_STAT!C829</f>
        <v>17.95</v>
      </c>
      <c r="C826" s="2">
        <f>TITRES_STAT!D829</f>
        <v>6.9904000000000002</v>
      </c>
      <c r="D826" s="2">
        <f>TITRES_STAT!E829</f>
        <v>1880</v>
      </c>
      <c r="E826" s="2">
        <f t="shared" si="48"/>
        <v>1768115</v>
      </c>
      <c r="F826" s="18" t="str">
        <f t="shared" si="51"/>
        <v>BULLISH</v>
      </c>
      <c r="G826" s="18" t="str">
        <f t="shared" si="50"/>
        <v>NEUTRAL</v>
      </c>
      <c r="H826" s="18" t="str">
        <f t="shared" si="49"/>
        <v>CONFIRMED BULLISH</v>
      </c>
    </row>
    <row r="827" spans="1:8" ht="13.5" x14ac:dyDescent="0.25">
      <c r="A827" s="4">
        <f>TITRES_STAT!B830</f>
        <v>43207</v>
      </c>
      <c r="B827" s="2">
        <f>TITRES_STAT!C830</f>
        <v>17.95</v>
      </c>
      <c r="C827" s="2">
        <f>TITRES_STAT!D830</f>
        <v>6.9904000000000002</v>
      </c>
      <c r="D827" s="2">
        <f>TITRES_STAT!E830</f>
        <v>2226</v>
      </c>
      <c r="E827" s="2">
        <f t="shared" si="48"/>
        <v>1768115</v>
      </c>
      <c r="F827" s="18" t="str">
        <f t="shared" si="51"/>
        <v>BULLISH</v>
      </c>
      <c r="G827" s="18" t="str">
        <f t="shared" si="50"/>
        <v>NEUTRAL</v>
      </c>
      <c r="H827" s="18" t="str">
        <f t="shared" si="49"/>
        <v>CONFIRMED BULLISH</v>
      </c>
    </row>
    <row r="828" spans="1:8" ht="13.5" x14ac:dyDescent="0.25">
      <c r="A828" s="4">
        <f>TITRES_STAT!B831</f>
        <v>43208</v>
      </c>
      <c r="B828" s="2">
        <f>TITRES_STAT!C831</f>
        <v>17.940000000000001</v>
      </c>
      <c r="C828" s="2">
        <f>TITRES_STAT!D831</f>
        <v>6.9865000000000004</v>
      </c>
      <c r="D828" s="2">
        <f>TITRES_STAT!E831</f>
        <v>1223</v>
      </c>
      <c r="E828" s="2">
        <f t="shared" si="48"/>
        <v>1766892</v>
      </c>
      <c r="F828" s="18" t="str">
        <f t="shared" si="51"/>
        <v>BEARISH</v>
      </c>
      <c r="G828" s="18" t="str">
        <f t="shared" si="50"/>
        <v>NEUTRAL</v>
      </c>
      <c r="H828" s="18" t="str">
        <f t="shared" si="49"/>
        <v>BEARISH DIVERGENCE</v>
      </c>
    </row>
    <row r="829" spans="1:8" ht="13.5" x14ac:dyDescent="0.25">
      <c r="A829" s="4">
        <f>TITRES_STAT!B832</f>
        <v>43209</v>
      </c>
      <c r="B829" s="2">
        <f>TITRES_STAT!C832</f>
        <v>17.89</v>
      </c>
      <c r="C829" s="2">
        <f>TITRES_STAT!D832</f>
        <v>6.9671000000000003</v>
      </c>
      <c r="D829" s="2">
        <f>TITRES_STAT!E832</f>
        <v>250</v>
      </c>
      <c r="E829" s="2">
        <f t="shared" si="48"/>
        <v>1766642</v>
      </c>
      <c r="F829" s="18" t="str">
        <f t="shared" si="51"/>
        <v>BEARISH</v>
      </c>
      <c r="G829" s="18" t="str">
        <f t="shared" si="50"/>
        <v>NEUTRAL</v>
      </c>
      <c r="H829" s="18" t="str">
        <f t="shared" si="49"/>
        <v>CONFIRMED BEARISH</v>
      </c>
    </row>
    <row r="830" spans="1:8" ht="13.5" x14ac:dyDescent="0.25">
      <c r="A830" s="4">
        <f>TITRES_STAT!B833</f>
        <v>43210</v>
      </c>
      <c r="B830" s="2">
        <f>TITRES_STAT!C833</f>
        <v>17.89</v>
      </c>
      <c r="C830" s="2">
        <f>TITRES_STAT!D833</f>
        <v>6.9671000000000003</v>
      </c>
      <c r="D830" s="2">
        <f>TITRES_STAT!E833</f>
        <v>850</v>
      </c>
      <c r="E830" s="2">
        <f t="shared" si="48"/>
        <v>1766642</v>
      </c>
      <c r="F830" s="18" t="str">
        <f t="shared" si="51"/>
        <v>BEARISH</v>
      </c>
      <c r="G830" s="18" t="str">
        <f t="shared" si="50"/>
        <v>NEUTRAL</v>
      </c>
      <c r="H830" s="18" t="str">
        <f t="shared" si="49"/>
        <v>CONFIRMED BEARISH</v>
      </c>
    </row>
    <row r="831" spans="1:8" ht="13.5" x14ac:dyDescent="0.25">
      <c r="A831" s="4">
        <f>TITRES_STAT!B834</f>
        <v>43213</v>
      </c>
      <c r="B831" s="2">
        <f>TITRES_STAT!C834</f>
        <v>17.850000000000001</v>
      </c>
      <c r="C831" s="2">
        <f>TITRES_STAT!D834</f>
        <v>6.9515000000000002</v>
      </c>
      <c r="D831" s="2">
        <f>TITRES_STAT!E834</f>
        <v>380</v>
      </c>
      <c r="E831" s="2">
        <f t="shared" si="48"/>
        <v>1766262</v>
      </c>
      <c r="F831" s="18" t="str">
        <f t="shared" si="51"/>
        <v>BEARISH</v>
      </c>
      <c r="G831" s="18" t="str">
        <f t="shared" si="50"/>
        <v>NEUTRAL</v>
      </c>
      <c r="H831" s="18" t="str">
        <f t="shared" si="49"/>
        <v>CONFIRMED BEARISH</v>
      </c>
    </row>
    <row r="832" spans="1:8" ht="13.5" x14ac:dyDescent="0.25">
      <c r="A832" s="4">
        <f>TITRES_STAT!B835</f>
        <v>43214</v>
      </c>
      <c r="B832" s="2">
        <f>TITRES_STAT!C835</f>
        <v>17.850000000000001</v>
      </c>
      <c r="C832" s="2">
        <f>TITRES_STAT!D835</f>
        <v>6.9515000000000002</v>
      </c>
      <c r="D832" s="2">
        <f>TITRES_STAT!E835</f>
        <v>947</v>
      </c>
      <c r="E832" s="2">
        <f t="shared" si="48"/>
        <v>1766262</v>
      </c>
      <c r="F832" s="18" t="str">
        <f t="shared" si="51"/>
        <v>BEARISH</v>
      </c>
      <c r="G832" s="18" t="str">
        <f t="shared" si="50"/>
        <v>NEUTRAL</v>
      </c>
      <c r="H832" s="18" t="str">
        <f t="shared" si="49"/>
        <v>CONFIRMED BEARISH</v>
      </c>
    </row>
    <row r="833" spans="1:8" ht="13.5" x14ac:dyDescent="0.25">
      <c r="A833" s="4">
        <f>TITRES_STAT!B836</f>
        <v>43215</v>
      </c>
      <c r="B833" s="2">
        <f>TITRES_STAT!C836</f>
        <v>17.690000000000001</v>
      </c>
      <c r="C833" s="2">
        <f>TITRES_STAT!D836</f>
        <v>6.8891999999999998</v>
      </c>
      <c r="D833" s="2">
        <f>TITRES_STAT!E836</f>
        <v>2526</v>
      </c>
      <c r="E833" s="2">
        <f t="shared" si="48"/>
        <v>1763736</v>
      </c>
      <c r="F833" s="18" t="str">
        <f t="shared" si="51"/>
        <v>BEARISH</v>
      </c>
      <c r="G833" s="18" t="str">
        <f t="shared" si="50"/>
        <v>NEUTRAL</v>
      </c>
      <c r="H833" s="18" t="str">
        <f t="shared" si="49"/>
        <v>CONFIRMED BEARISH</v>
      </c>
    </row>
    <row r="834" spans="1:8" ht="13.5" x14ac:dyDescent="0.25">
      <c r="A834" s="4">
        <f>TITRES_STAT!B837</f>
        <v>43216</v>
      </c>
      <c r="B834" s="2">
        <f>TITRES_STAT!C837</f>
        <v>17.45</v>
      </c>
      <c r="C834" s="2">
        <f>TITRES_STAT!D837</f>
        <v>6.7957000000000001</v>
      </c>
      <c r="D834" s="2">
        <f>TITRES_STAT!E837</f>
        <v>5543</v>
      </c>
      <c r="E834" s="2">
        <f t="shared" si="48"/>
        <v>1758193</v>
      </c>
      <c r="F834" s="18" t="str">
        <f t="shared" si="51"/>
        <v>BEARISH</v>
      </c>
      <c r="G834" s="18" t="str">
        <f t="shared" si="50"/>
        <v>NEUTRAL</v>
      </c>
      <c r="H834" s="18" t="str">
        <f t="shared" si="49"/>
        <v>CONFIRMED BEARISH</v>
      </c>
    </row>
    <row r="835" spans="1:8" ht="13.5" x14ac:dyDescent="0.25">
      <c r="A835" s="4">
        <f>TITRES_STAT!B838</f>
        <v>43217</v>
      </c>
      <c r="B835" s="2">
        <f>TITRES_STAT!C838</f>
        <v>17.600000000000001</v>
      </c>
      <c r="C835" s="2">
        <f>TITRES_STAT!D838</f>
        <v>6.8540999999999999</v>
      </c>
      <c r="D835" s="2">
        <f>TITRES_STAT!E838</f>
        <v>3235</v>
      </c>
      <c r="E835" s="2">
        <f t="shared" si="48"/>
        <v>1761428</v>
      </c>
      <c r="F835" s="18" t="str">
        <f t="shared" si="51"/>
        <v>BEARISH</v>
      </c>
      <c r="G835" s="18" t="str">
        <f t="shared" si="50"/>
        <v>NEUTRAL</v>
      </c>
      <c r="H835" s="18" t="str">
        <f t="shared" si="49"/>
        <v>CONFIRMED BEARISH</v>
      </c>
    </row>
    <row r="836" spans="1:8" ht="13.5" x14ac:dyDescent="0.25">
      <c r="A836" s="4">
        <f>TITRES_STAT!B839</f>
        <v>43220</v>
      </c>
      <c r="B836" s="2">
        <f>TITRES_STAT!C839</f>
        <v>17.600000000000001</v>
      </c>
      <c r="C836" s="2">
        <f>TITRES_STAT!D839</f>
        <v>6.8540999999999999</v>
      </c>
      <c r="D836" s="2">
        <f>TITRES_STAT!E839</f>
        <v>1275</v>
      </c>
      <c r="E836" s="2">
        <f t="shared" ref="E836:E899" si="52">IF(B836&gt;B835, E835+D836, IF(B836&lt;B835, E835-D836, E835))</f>
        <v>1761428</v>
      </c>
      <c r="F836" s="18" t="str">
        <f t="shared" si="51"/>
        <v>BEARISH</v>
      </c>
      <c r="G836" s="18" t="str">
        <f t="shared" si="50"/>
        <v>NEUTRAL</v>
      </c>
      <c r="H836" s="18" t="str">
        <f t="shared" si="49"/>
        <v>CONFIRMED BEARISH</v>
      </c>
    </row>
    <row r="837" spans="1:8" ht="13.5" x14ac:dyDescent="0.25">
      <c r="A837" s="4">
        <f>TITRES_STAT!B840</f>
        <v>43222</v>
      </c>
      <c r="B837" s="2">
        <f>TITRES_STAT!C840</f>
        <v>17.600000000000001</v>
      </c>
      <c r="C837" s="2">
        <f>TITRES_STAT!D840</f>
        <v>6.8540999999999999</v>
      </c>
      <c r="D837" s="2">
        <f>TITRES_STAT!E840</f>
        <v>620</v>
      </c>
      <c r="E837" s="2">
        <f t="shared" si="52"/>
        <v>1761428</v>
      </c>
      <c r="F837" s="18" t="str">
        <f t="shared" si="51"/>
        <v>BEARISH</v>
      </c>
      <c r="G837" s="18" t="str">
        <f t="shared" si="50"/>
        <v>NEUTRAL</v>
      </c>
      <c r="H837" s="18" t="str">
        <f t="shared" si="49"/>
        <v>CONFIRMED BEARISH</v>
      </c>
    </row>
    <row r="838" spans="1:8" ht="13.5" x14ac:dyDescent="0.25">
      <c r="A838" s="4">
        <f>TITRES_STAT!B841</f>
        <v>43223</v>
      </c>
      <c r="B838" s="2">
        <f>TITRES_STAT!C841</f>
        <v>17.75</v>
      </c>
      <c r="C838" s="2">
        <f>TITRES_STAT!D841</f>
        <v>6.9124999999999996</v>
      </c>
      <c r="D838" s="2">
        <f>TITRES_STAT!E841</f>
        <v>260</v>
      </c>
      <c r="E838" s="2">
        <f t="shared" si="52"/>
        <v>1761688</v>
      </c>
      <c r="F838" s="18" t="str">
        <f t="shared" si="51"/>
        <v>BEARISH</v>
      </c>
      <c r="G838" s="18" t="str">
        <f t="shared" si="50"/>
        <v>NEUTRAL</v>
      </c>
      <c r="H838" s="18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4">
        <f>TITRES_STAT!B842</f>
        <v>43224</v>
      </c>
      <c r="B839" s="2">
        <f>TITRES_STAT!C842</f>
        <v>17.68</v>
      </c>
      <c r="C839" s="2">
        <f>TITRES_STAT!D842</f>
        <v>6.8853</v>
      </c>
      <c r="D839" s="2">
        <f>TITRES_STAT!E842</f>
        <v>120</v>
      </c>
      <c r="E839" s="2">
        <f t="shared" si="52"/>
        <v>1761568</v>
      </c>
      <c r="F839" s="18" t="str">
        <f t="shared" si="51"/>
        <v>BULLISH</v>
      </c>
      <c r="G839" s="18" t="str">
        <f t="shared" ref="G839:G902" si="54">IF((E839-E834)/E834 &gt; 0.02, "STRONG",
 IF((E839-E834)/E834 &lt; -0.02, "WEAK", "NEUTRAL"))</f>
        <v>NEUTRAL</v>
      </c>
      <c r="H839" s="18" t="str">
        <f t="shared" si="53"/>
        <v>CONFIRMED BULLISH</v>
      </c>
    </row>
    <row r="840" spans="1:8" ht="13.5" x14ac:dyDescent="0.25">
      <c r="A840" s="4">
        <f>TITRES_STAT!B843</f>
        <v>43227</v>
      </c>
      <c r="B840" s="2">
        <f>TITRES_STAT!C843</f>
        <v>17.5</v>
      </c>
      <c r="C840" s="2">
        <f>TITRES_STAT!D843</f>
        <v>6.8151999999999999</v>
      </c>
      <c r="D840" s="2">
        <f>TITRES_STAT!E843</f>
        <v>4478</v>
      </c>
      <c r="E840" s="2">
        <f t="shared" si="52"/>
        <v>1757090</v>
      </c>
      <c r="F840" s="18" t="str">
        <f t="shared" ref="F840:F903" si="55">IF(E840&gt;E835,"BULLISH",IF(E840&lt;E835,"BEARISH","NEUTRAL"))</f>
        <v>BEARISH</v>
      </c>
      <c r="G840" s="18" t="str">
        <f t="shared" si="54"/>
        <v>NEUTRAL</v>
      </c>
      <c r="H840" s="18" t="str">
        <f t="shared" si="53"/>
        <v>CONFIRMED BEARISH</v>
      </c>
    </row>
    <row r="841" spans="1:8" ht="13.5" x14ac:dyDescent="0.25">
      <c r="A841" s="4">
        <f>TITRES_STAT!B844</f>
        <v>43228</v>
      </c>
      <c r="B841" s="2">
        <f>TITRES_STAT!C844</f>
        <v>17.309999999999999</v>
      </c>
      <c r="C841" s="2">
        <f>TITRES_STAT!D844</f>
        <v>6.7412000000000001</v>
      </c>
      <c r="D841" s="2">
        <f>TITRES_STAT!E844</f>
        <v>1170</v>
      </c>
      <c r="E841" s="2">
        <f t="shared" si="52"/>
        <v>1755920</v>
      </c>
      <c r="F841" s="18" t="str">
        <f t="shared" si="55"/>
        <v>BEARISH</v>
      </c>
      <c r="G841" s="18" t="str">
        <f t="shared" si="54"/>
        <v>NEUTRAL</v>
      </c>
      <c r="H841" s="18" t="str">
        <f t="shared" si="53"/>
        <v>CONFIRMED BEARISH</v>
      </c>
    </row>
    <row r="842" spans="1:8" ht="13.5" x14ac:dyDescent="0.25">
      <c r="A842" s="4">
        <f>TITRES_STAT!B845</f>
        <v>43229</v>
      </c>
      <c r="B842" s="2">
        <f>TITRES_STAT!C845</f>
        <v>17.670000000000002</v>
      </c>
      <c r="C842" s="2">
        <f>TITRES_STAT!D845</f>
        <v>6.8814000000000002</v>
      </c>
      <c r="D842" s="2">
        <f>TITRES_STAT!E845</f>
        <v>660</v>
      </c>
      <c r="E842" s="2">
        <f t="shared" si="52"/>
        <v>1756580</v>
      </c>
      <c r="F842" s="18" t="str">
        <f t="shared" si="55"/>
        <v>BEARISH</v>
      </c>
      <c r="G842" s="18" t="str">
        <f t="shared" si="54"/>
        <v>NEUTRAL</v>
      </c>
      <c r="H842" s="18" t="str">
        <f t="shared" si="53"/>
        <v>BEARISH DIVERGENCE</v>
      </c>
    </row>
    <row r="843" spans="1:8" ht="13.5" x14ac:dyDescent="0.25">
      <c r="A843" s="4">
        <f>TITRES_STAT!B846</f>
        <v>43230</v>
      </c>
      <c r="B843" s="2">
        <f>TITRES_STAT!C846</f>
        <v>17.600000000000001</v>
      </c>
      <c r="C843" s="2">
        <f>TITRES_STAT!D846</f>
        <v>6.8540999999999999</v>
      </c>
      <c r="D843" s="2">
        <f>TITRES_STAT!E846</f>
        <v>3061</v>
      </c>
      <c r="E843" s="2">
        <f t="shared" si="52"/>
        <v>1753519</v>
      </c>
      <c r="F843" s="18" t="str">
        <f t="shared" si="55"/>
        <v>BEARISH</v>
      </c>
      <c r="G843" s="18" t="str">
        <f t="shared" si="54"/>
        <v>NEUTRAL</v>
      </c>
      <c r="H843" s="18" t="str">
        <f t="shared" si="53"/>
        <v>CONFIRMED BEARISH</v>
      </c>
    </row>
    <row r="844" spans="1:8" ht="13.5" x14ac:dyDescent="0.25">
      <c r="A844" s="4">
        <f>TITRES_STAT!B847</f>
        <v>43231</v>
      </c>
      <c r="B844" s="2">
        <f>TITRES_STAT!C847</f>
        <v>17.8</v>
      </c>
      <c r="C844" s="2">
        <f>TITRES_STAT!D847</f>
        <v>6.9320000000000004</v>
      </c>
      <c r="D844" s="2">
        <f>TITRES_STAT!E847</f>
        <v>23630</v>
      </c>
      <c r="E844" s="2">
        <f t="shared" si="52"/>
        <v>1777149</v>
      </c>
      <c r="F844" s="18" t="str">
        <f t="shared" si="55"/>
        <v>BULLISH</v>
      </c>
      <c r="G844" s="18" t="str">
        <f t="shared" si="54"/>
        <v>NEUTRAL</v>
      </c>
      <c r="H844" s="18" t="str">
        <f t="shared" si="53"/>
        <v>CONFIRMED BULLISH</v>
      </c>
    </row>
    <row r="845" spans="1:8" ht="13.5" x14ac:dyDescent="0.25">
      <c r="A845" s="4">
        <f>TITRES_STAT!B848</f>
        <v>43234</v>
      </c>
      <c r="B845" s="2">
        <f>TITRES_STAT!C848</f>
        <v>17.8</v>
      </c>
      <c r="C845" s="2">
        <f>TITRES_STAT!D848</f>
        <v>6.9320000000000004</v>
      </c>
      <c r="D845" s="2">
        <f>TITRES_STAT!E848</f>
        <v>1158</v>
      </c>
      <c r="E845" s="2">
        <f t="shared" si="52"/>
        <v>1777149</v>
      </c>
      <c r="F845" s="18" t="str">
        <f t="shared" si="55"/>
        <v>BULLISH</v>
      </c>
      <c r="G845" s="18" t="str">
        <f t="shared" si="54"/>
        <v>NEUTRAL</v>
      </c>
      <c r="H845" s="18" t="str">
        <f t="shared" si="53"/>
        <v>CONFIRMED BULLISH</v>
      </c>
    </row>
    <row r="846" spans="1:8" ht="13.5" x14ac:dyDescent="0.25">
      <c r="A846" s="4">
        <f>TITRES_STAT!B849</f>
        <v>43235</v>
      </c>
      <c r="B846" s="2">
        <f>TITRES_STAT!C849</f>
        <v>17.399999999999999</v>
      </c>
      <c r="C846" s="2">
        <f>TITRES_STAT!D849</f>
        <v>6.7762000000000002</v>
      </c>
      <c r="D846" s="2">
        <f>TITRES_STAT!E849</f>
        <v>1851</v>
      </c>
      <c r="E846" s="2">
        <f t="shared" si="52"/>
        <v>1775298</v>
      </c>
      <c r="F846" s="18" t="str">
        <f t="shared" si="55"/>
        <v>BULLISH</v>
      </c>
      <c r="G846" s="18" t="str">
        <f t="shared" si="54"/>
        <v>NEUTRAL</v>
      </c>
      <c r="H846" s="18" t="str">
        <f t="shared" si="53"/>
        <v>CONFIRMED BULLISH</v>
      </c>
    </row>
    <row r="847" spans="1:8" ht="13.5" x14ac:dyDescent="0.25">
      <c r="A847" s="4">
        <f>TITRES_STAT!B850</f>
        <v>43236</v>
      </c>
      <c r="B847" s="2">
        <f>TITRES_STAT!C850</f>
        <v>17.600000000000001</v>
      </c>
      <c r="C847" s="2">
        <f>TITRES_STAT!D850</f>
        <v>6.8540999999999999</v>
      </c>
      <c r="D847" s="2">
        <f>TITRES_STAT!E850</f>
        <v>1625</v>
      </c>
      <c r="E847" s="2">
        <f t="shared" si="52"/>
        <v>1776923</v>
      </c>
      <c r="F847" s="18" t="str">
        <f t="shared" si="55"/>
        <v>BULLISH</v>
      </c>
      <c r="G847" s="18" t="str">
        <f t="shared" si="54"/>
        <v>NEUTRAL</v>
      </c>
      <c r="H847" s="18" t="str">
        <f t="shared" si="53"/>
        <v>BULLISH DIVERGENCE</v>
      </c>
    </row>
    <row r="848" spans="1:8" ht="13.5" x14ac:dyDescent="0.25">
      <c r="A848" s="4">
        <f>TITRES_STAT!B851</f>
        <v>43237</v>
      </c>
      <c r="B848" s="2">
        <f>TITRES_STAT!C851</f>
        <v>17.84</v>
      </c>
      <c r="C848" s="2">
        <f>TITRES_STAT!D851</f>
        <v>6.9476000000000004</v>
      </c>
      <c r="D848" s="2">
        <f>TITRES_STAT!E851</f>
        <v>151</v>
      </c>
      <c r="E848" s="2">
        <f t="shared" si="52"/>
        <v>1777074</v>
      </c>
      <c r="F848" s="18" t="str">
        <f t="shared" si="55"/>
        <v>BULLISH</v>
      </c>
      <c r="G848" s="18" t="str">
        <f t="shared" si="54"/>
        <v>NEUTRAL</v>
      </c>
      <c r="H848" s="18" t="str">
        <f t="shared" si="53"/>
        <v>CONFIRMED BULLISH</v>
      </c>
    </row>
    <row r="849" spans="1:8" ht="13.5" x14ac:dyDescent="0.25">
      <c r="A849" s="4">
        <f>TITRES_STAT!B852</f>
        <v>43238</v>
      </c>
      <c r="B849" s="2">
        <f>TITRES_STAT!C852</f>
        <v>18</v>
      </c>
      <c r="C849" s="2">
        <f>TITRES_STAT!D852</f>
        <v>7.0099</v>
      </c>
      <c r="D849" s="2">
        <f>TITRES_STAT!E852</f>
        <v>1583</v>
      </c>
      <c r="E849" s="2">
        <f t="shared" si="52"/>
        <v>1778657</v>
      </c>
      <c r="F849" s="18" t="str">
        <f t="shared" si="55"/>
        <v>BULLISH</v>
      </c>
      <c r="G849" s="18" t="str">
        <f t="shared" si="54"/>
        <v>NEUTRAL</v>
      </c>
      <c r="H849" s="18" t="str">
        <f t="shared" si="53"/>
        <v>CONFIRMED BULLISH</v>
      </c>
    </row>
    <row r="850" spans="1:8" ht="13.5" x14ac:dyDescent="0.25">
      <c r="A850" s="4">
        <f>TITRES_STAT!B853</f>
        <v>43241</v>
      </c>
      <c r="B850" s="2">
        <f>TITRES_STAT!C853</f>
        <v>17.7</v>
      </c>
      <c r="C850" s="2">
        <f>TITRES_STAT!D853</f>
        <v>6.8930999999999996</v>
      </c>
      <c r="D850" s="2">
        <f>TITRES_STAT!E853</f>
        <v>1926</v>
      </c>
      <c r="E850" s="2">
        <f t="shared" si="52"/>
        <v>1776731</v>
      </c>
      <c r="F850" s="18" t="str">
        <f t="shared" si="55"/>
        <v>BEARISH</v>
      </c>
      <c r="G850" s="18" t="str">
        <f t="shared" si="54"/>
        <v>NEUTRAL</v>
      </c>
      <c r="H850" s="18" t="str">
        <f t="shared" si="53"/>
        <v>CONFIRMED BEARISH</v>
      </c>
    </row>
    <row r="851" spans="1:8" ht="13.5" x14ac:dyDescent="0.25">
      <c r="A851" s="4">
        <f>TITRES_STAT!B854</f>
        <v>43242</v>
      </c>
      <c r="B851" s="2">
        <f>TITRES_STAT!C854</f>
        <v>17.899999999999999</v>
      </c>
      <c r="C851" s="2">
        <f>TITRES_STAT!D854</f>
        <v>6.9710000000000001</v>
      </c>
      <c r="D851" s="2">
        <f>TITRES_STAT!E854</f>
        <v>7418</v>
      </c>
      <c r="E851" s="2">
        <f t="shared" si="52"/>
        <v>1784149</v>
      </c>
      <c r="F851" s="18" t="str">
        <f t="shared" si="55"/>
        <v>BULLISH</v>
      </c>
      <c r="G851" s="18" t="str">
        <f t="shared" si="54"/>
        <v>NEUTRAL</v>
      </c>
      <c r="H851" s="18" t="str">
        <f t="shared" si="53"/>
        <v>CONFIRMED BULLISH</v>
      </c>
    </row>
    <row r="852" spans="1:8" ht="13.5" x14ac:dyDescent="0.25">
      <c r="A852" s="4">
        <f>TITRES_STAT!B855</f>
        <v>43243</v>
      </c>
      <c r="B852" s="2">
        <f>TITRES_STAT!C855</f>
        <v>17.600000000000001</v>
      </c>
      <c r="C852" s="2">
        <f>TITRES_STAT!D855</f>
        <v>6.8540999999999999</v>
      </c>
      <c r="D852" s="2">
        <f>TITRES_STAT!E855</f>
        <v>1273</v>
      </c>
      <c r="E852" s="2">
        <f t="shared" si="52"/>
        <v>1782876</v>
      </c>
      <c r="F852" s="18" t="str">
        <f t="shared" si="55"/>
        <v>BULLISH</v>
      </c>
      <c r="G852" s="18" t="str">
        <f t="shared" si="54"/>
        <v>NEUTRAL</v>
      </c>
      <c r="H852" s="18" t="str">
        <f t="shared" si="53"/>
        <v>NEUTRAL</v>
      </c>
    </row>
    <row r="853" spans="1:8" ht="13.5" x14ac:dyDescent="0.25">
      <c r="A853" s="4">
        <f>TITRES_STAT!B856</f>
        <v>43244</v>
      </c>
      <c r="B853" s="2">
        <f>TITRES_STAT!C856</f>
        <v>17.61</v>
      </c>
      <c r="C853" s="2">
        <f>TITRES_STAT!D856</f>
        <v>6.8579999999999997</v>
      </c>
      <c r="D853" s="2">
        <f>TITRES_STAT!E856</f>
        <v>2358</v>
      </c>
      <c r="E853" s="2">
        <f t="shared" si="52"/>
        <v>1785234</v>
      </c>
      <c r="F853" s="18" t="str">
        <f t="shared" si="55"/>
        <v>BULLISH</v>
      </c>
      <c r="G853" s="18" t="str">
        <f t="shared" si="54"/>
        <v>NEUTRAL</v>
      </c>
      <c r="H853" s="18" t="str">
        <f t="shared" si="53"/>
        <v>BULLISH DIVERGENCE</v>
      </c>
    </row>
    <row r="854" spans="1:8" ht="13.5" x14ac:dyDescent="0.25">
      <c r="A854" s="4">
        <f>TITRES_STAT!B857</f>
        <v>43245</v>
      </c>
      <c r="B854" s="2">
        <f>TITRES_STAT!C857</f>
        <v>17.600000000000001</v>
      </c>
      <c r="C854" s="2">
        <f>TITRES_STAT!D857</f>
        <v>6.8540999999999999</v>
      </c>
      <c r="D854" s="2">
        <f>TITRES_STAT!E857</f>
        <v>777</v>
      </c>
      <c r="E854" s="2">
        <f t="shared" si="52"/>
        <v>1784457</v>
      </c>
      <c r="F854" s="18" t="str">
        <f t="shared" si="55"/>
        <v>BULLISH</v>
      </c>
      <c r="G854" s="18" t="str">
        <f t="shared" si="54"/>
        <v>NEUTRAL</v>
      </c>
      <c r="H854" s="18" t="str">
        <f t="shared" si="53"/>
        <v>BULLISH DIVERGENCE</v>
      </c>
    </row>
    <row r="855" spans="1:8" ht="13.5" x14ac:dyDescent="0.25">
      <c r="A855" s="4">
        <f>TITRES_STAT!B858</f>
        <v>43248</v>
      </c>
      <c r="B855" s="2">
        <f>TITRES_STAT!C858</f>
        <v>17.850000000000001</v>
      </c>
      <c r="C855" s="2">
        <f>TITRES_STAT!D858</f>
        <v>6.9515000000000002</v>
      </c>
      <c r="D855" s="2">
        <f>TITRES_STAT!E858</f>
        <v>1490</v>
      </c>
      <c r="E855" s="2">
        <f t="shared" si="52"/>
        <v>1785947</v>
      </c>
      <c r="F855" s="18" t="str">
        <f t="shared" si="55"/>
        <v>BULLISH</v>
      </c>
      <c r="G855" s="18" t="str">
        <f t="shared" si="54"/>
        <v>NEUTRAL</v>
      </c>
      <c r="H855" s="18" t="str">
        <f t="shared" si="53"/>
        <v>CONFIRMED BULLISH</v>
      </c>
    </row>
    <row r="856" spans="1:8" ht="13.5" x14ac:dyDescent="0.25">
      <c r="A856" s="4">
        <f>TITRES_STAT!B859</f>
        <v>43249</v>
      </c>
      <c r="B856" s="2">
        <f>TITRES_STAT!C859</f>
        <v>17.84</v>
      </c>
      <c r="C856" s="2">
        <f>TITRES_STAT!D859</f>
        <v>6.9476000000000004</v>
      </c>
      <c r="D856" s="2">
        <f>TITRES_STAT!E859</f>
        <v>1188</v>
      </c>
      <c r="E856" s="2">
        <f t="shared" si="52"/>
        <v>1784759</v>
      </c>
      <c r="F856" s="18" t="str">
        <f t="shared" si="55"/>
        <v>BULLISH</v>
      </c>
      <c r="G856" s="18" t="str">
        <f t="shared" si="54"/>
        <v>NEUTRAL</v>
      </c>
      <c r="H856" s="18" t="str">
        <f t="shared" si="53"/>
        <v>BULLISH DIVERGENCE</v>
      </c>
    </row>
    <row r="857" spans="1:8" ht="13.5" x14ac:dyDescent="0.25">
      <c r="A857" s="4">
        <f>TITRES_STAT!B860</f>
        <v>43250</v>
      </c>
      <c r="B857" s="2">
        <f>TITRES_STAT!C860</f>
        <v>17.690000000000001</v>
      </c>
      <c r="C857" s="2">
        <f>TITRES_STAT!D860</f>
        <v>6.8891999999999998</v>
      </c>
      <c r="D857" s="2">
        <f>TITRES_STAT!E860</f>
        <v>1820</v>
      </c>
      <c r="E857" s="2">
        <f t="shared" si="52"/>
        <v>1782939</v>
      </c>
      <c r="F857" s="18" t="str">
        <f t="shared" si="55"/>
        <v>BULLISH</v>
      </c>
      <c r="G857" s="18" t="str">
        <f t="shared" si="54"/>
        <v>NEUTRAL</v>
      </c>
      <c r="H857" s="18" t="str">
        <f t="shared" si="53"/>
        <v>CONFIRMED BULLISH</v>
      </c>
    </row>
    <row r="858" spans="1:8" ht="13.5" x14ac:dyDescent="0.25">
      <c r="A858" s="4">
        <f>TITRES_STAT!B861</f>
        <v>43251</v>
      </c>
      <c r="B858" s="2">
        <f>TITRES_STAT!C861</f>
        <v>17.510000000000002</v>
      </c>
      <c r="C858" s="2">
        <f>TITRES_STAT!D861</f>
        <v>6.8190999999999997</v>
      </c>
      <c r="D858" s="2">
        <f>TITRES_STAT!E861</f>
        <v>1187</v>
      </c>
      <c r="E858" s="2">
        <f t="shared" si="52"/>
        <v>1781752</v>
      </c>
      <c r="F858" s="18" t="str">
        <f t="shared" si="55"/>
        <v>BEARISH</v>
      </c>
      <c r="G858" s="18" t="str">
        <f t="shared" si="54"/>
        <v>NEUTRAL</v>
      </c>
      <c r="H858" s="18" t="str">
        <f t="shared" si="53"/>
        <v>CONFIRMED BEARISH</v>
      </c>
    </row>
    <row r="859" spans="1:8" ht="13.5" x14ac:dyDescent="0.25">
      <c r="A859" s="4">
        <f>TITRES_STAT!B862</f>
        <v>43252</v>
      </c>
      <c r="B859" s="2">
        <f>TITRES_STAT!C862</f>
        <v>17.63</v>
      </c>
      <c r="C859" s="2">
        <f>TITRES_STAT!D862</f>
        <v>6.8658000000000001</v>
      </c>
      <c r="D859" s="2">
        <f>TITRES_STAT!E862</f>
        <v>2392</v>
      </c>
      <c r="E859" s="2">
        <f t="shared" si="52"/>
        <v>1784144</v>
      </c>
      <c r="F859" s="18" t="str">
        <f t="shared" si="55"/>
        <v>BEARISH</v>
      </c>
      <c r="G859" s="18" t="str">
        <f t="shared" si="54"/>
        <v>NEUTRAL</v>
      </c>
      <c r="H859" s="18" t="str">
        <f t="shared" si="53"/>
        <v>BEARISH DIVERGENCE</v>
      </c>
    </row>
    <row r="860" spans="1:8" ht="13.5" x14ac:dyDescent="0.25">
      <c r="A860" s="4">
        <f>TITRES_STAT!B863</f>
        <v>43255</v>
      </c>
      <c r="B860" s="2">
        <f>TITRES_STAT!C863</f>
        <v>17.8</v>
      </c>
      <c r="C860" s="2">
        <f>TITRES_STAT!D863</f>
        <v>6.9320000000000004</v>
      </c>
      <c r="D860" s="2">
        <f>TITRES_STAT!E863</f>
        <v>1598</v>
      </c>
      <c r="E860" s="2">
        <f t="shared" si="52"/>
        <v>1785742</v>
      </c>
      <c r="F860" s="18" t="str">
        <f t="shared" si="55"/>
        <v>BEARISH</v>
      </c>
      <c r="G860" s="18" t="str">
        <f t="shared" si="54"/>
        <v>NEUTRAL</v>
      </c>
      <c r="H860" s="18" t="str">
        <f t="shared" si="53"/>
        <v>CONFIRMED BEARISH</v>
      </c>
    </row>
    <row r="861" spans="1:8" ht="13.5" x14ac:dyDescent="0.25">
      <c r="A861" s="4">
        <f>TITRES_STAT!B864</f>
        <v>43256</v>
      </c>
      <c r="B861" s="2">
        <f>TITRES_STAT!C864</f>
        <v>17.8</v>
      </c>
      <c r="C861" s="2">
        <f>TITRES_STAT!D864</f>
        <v>6.9320000000000004</v>
      </c>
      <c r="D861" s="2">
        <f>TITRES_STAT!E864</f>
        <v>1782</v>
      </c>
      <c r="E861" s="2">
        <f t="shared" si="52"/>
        <v>1785742</v>
      </c>
      <c r="F861" s="18" t="str">
        <f t="shared" si="55"/>
        <v>BULLISH</v>
      </c>
      <c r="G861" s="18" t="str">
        <f t="shared" si="54"/>
        <v>NEUTRAL</v>
      </c>
      <c r="H861" s="18" t="str">
        <f t="shared" si="53"/>
        <v>BULLISH DIVERGENCE</v>
      </c>
    </row>
    <row r="862" spans="1:8" ht="13.5" x14ac:dyDescent="0.25">
      <c r="A862" s="4">
        <f>TITRES_STAT!B865</f>
        <v>43257</v>
      </c>
      <c r="B862" s="2">
        <f>TITRES_STAT!C865</f>
        <v>17.8</v>
      </c>
      <c r="C862" s="2">
        <f>TITRES_STAT!D865</f>
        <v>6.9320000000000004</v>
      </c>
      <c r="D862" s="2">
        <f>TITRES_STAT!E865</f>
        <v>600</v>
      </c>
      <c r="E862" s="2">
        <f t="shared" si="52"/>
        <v>1785742</v>
      </c>
      <c r="F862" s="18" t="str">
        <f t="shared" si="55"/>
        <v>BULLISH</v>
      </c>
      <c r="G862" s="18" t="str">
        <f t="shared" si="54"/>
        <v>NEUTRAL</v>
      </c>
      <c r="H862" s="18" t="str">
        <f t="shared" si="53"/>
        <v>CONFIRMED BULLISH</v>
      </c>
    </row>
    <row r="863" spans="1:8" ht="13.5" x14ac:dyDescent="0.25">
      <c r="A863" s="4">
        <f>TITRES_STAT!B866</f>
        <v>43258</v>
      </c>
      <c r="B863" s="2">
        <f>TITRES_STAT!C866</f>
        <v>17.8</v>
      </c>
      <c r="C863" s="2">
        <f>TITRES_STAT!D866</f>
        <v>6.9320000000000004</v>
      </c>
      <c r="D863" s="2">
        <f>TITRES_STAT!E866</f>
        <v>1000</v>
      </c>
      <c r="E863" s="2">
        <f t="shared" si="52"/>
        <v>1785742</v>
      </c>
      <c r="F863" s="18" t="str">
        <f t="shared" si="55"/>
        <v>BULLISH</v>
      </c>
      <c r="G863" s="18" t="str">
        <f t="shared" si="54"/>
        <v>NEUTRAL</v>
      </c>
      <c r="H863" s="18" t="str">
        <f t="shared" si="53"/>
        <v>CONFIRMED BULLISH</v>
      </c>
    </row>
    <row r="864" spans="1:8" ht="13.5" x14ac:dyDescent="0.25">
      <c r="A864" s="4">
        <f>TITRES_STAT!B867</f>
        <v>43259</v>
      </c>
      <c r="B864" s="2">
        <f>TITRES_STAT!C867</f>
        <v>17.8</v>
      </c>
      <c r="C864" s="2">
        <f>TITRES_STAT!D867</f>
        <v>6.9320000000000004</v>
      </c>
      <c r="D864" s="2">
        <f>TITRES_STAT!E867</f>
        <v>1000</v>
      </c>
      <c r="E864" s="2">
        <f t="shared" si="52"/>
        <v>1785742</v>
      </c>
      <c r="F864" s="18" t="str">
        <f t="shared" si="55"/>
        <v>BULLISH</v>
      </c>
      <c r="G864" s="18" t="str">
        <f t="shared" si="54"/>
        <v>NEUTRAL</v>
      </c>
      <c r="H864" s="18" t="str">
        <f t="shared" si="53"/>
        <v>CONFIRMED BULLISH</v>
      </c>
    </row>
    <row r="865" spans="1:8" ht="13.5" x14ac:dyDescent="0.25">
      <c r="A865" s="4">
        <f>TITRES_STAT!B868</f>
        <v>43262</v>
      </c>
      <c r="B865" s="2">
        <f>TITRES_STAT!C868</f>
        <v>17.8</v>
      </c>
      <c r="C865" s="2">
        <f>TITRES_STAT!D868</f>
        <v>6.9320000000000004</v>
      </c>
      <c r="D865" s="2">
        <f>TITRES_STAT!E868</f>
        <v>500</v>
      </c>
      <c r="E865" s="2">
        <f t="shared" si="52"/>
        <v>1785742</v>
      </c>
      <c r="F865" s="18" t="str">
        <f t="shared" si="55"/>
        <v>NEUTRAL</v>
      </c>
      <c r="G865" s="18" t="str">
        <f t="shared" si="54"/>
        <v>NEUTRAL</v>
      </c>
      <c r="H865" s="18" t="str">
        <f t="shared" si="53"/>
        <v>NEUTRAL</v>
      </c>
    </row>
    <row r="866" spans="1:8" ht="13.5" x14ac:dyDescent="0.25">
      <c r="A866" s="4">
        <f>TITRES_STAT!B869</f>
        <v>43263</v>
      </c>
      <c r="B866" s="2">
        <f>TITRES_STAT!C869</f>
        <v>17.8</v>
      </c>
      <c r="C866" s="2">
        <f>TITRES_STAT!D869</f>
        <v>6.9320000000000004</v>
      </c>
      <c r="D866" s="2">
        <f>TITRES_STAT!E869</f>
        <v>0</v>
      </c>
      <c r="E866" s="2">
        <f t="shared" si="52"/>
        <v>1785742</v>
      </c>
      <c r="F866" s="18" t="str">
        <f t="shared" si="55"/>
        <v>NEUTRAL</v>
      </c>
      <c r="G866" s="18" t="str">
        <f t="shared" si="54"/>
        <v>NEUTRAL</v>
      </c>
      <c r="H866" s="18" t="str">
        <f t="shared" si="53"/>
        <v>NEUTRAL</v>
      </c>
    </row>
    <row r="867" spans="1:8" ht="13.5" x14ac:dyDescent="0.25">
      <c r="A867" s="4">
        <f>TITRES_STAT!B870</f>
        <v>43264</v>
      </c>
      <c r="B867" s="2">
        <f>TITRES_STAT!C870</f>
        <v>17.79</v>
      </c>
      <c r="C867" s="2">
        <f>TITRES_STAT!D870</f>
        <v>6.9280999999999997</v>
      </c>
      <c r="D867" s="2">
        <f>TITRES_STAT!E870</f>
        <v>754</v>
      </c>
      <c r="E867" s="2">
        <f t="shared" si="52"/>
        <v>1784988</v>
      </c>
      <c r="F867" s="18" t="str">
        <f t="shared" si="55"/>
        <v>BEARISH</v>
      </c>
      <c r="G867" s="18" t="str">
        <f t="shared" si="54"/>
        <v>NEUTRAL</v>
      </c>
      <c r="H867" s="18" t="str">
        <f t="shared" si="53"/>
        <v>CONFIRMED BEARISH</v>
      </c>
    </row>
    <row r="868" spans="1:8" ht="13.5" x14ac:dyDescent="0.25">
      <c r="A868" s="4">
        <f>TITRES_STAT!B871</f>
        <v>43265</v>
      </c>
      <c r="B868" s="2">
        <f>TITRES_STAT!C871</f>
        <v>17.7</v>
      </c>
      <c r="C868" s="2">
        <f>TITRES_STAT!D871</f>
        <v>6.8930999999999996</v>
      </c>
      <c r="D868" s="2">
        <f>TITRES_STAT!E871</f>
        <v>2420</v>
      </c>
      <c r="E868" s="2">
        <f t="shared" si="52"/>
        <v>1782568</v>
      </c>
      <c r="F868" s="18" t="str">
        <f t="shared" si="55"/>
        <v>BEARISH</v>
      </c>
      <c r="G868" s="18" t="str">
        <f t="shared" si="54"/>
        <v>NEUTRAL</v>
      </c>
      <c r="H868" s="18" t="str">
        <f t="shared" si="53"/>
        <v>CONFIRMED BEARISH</v>
      </c>
    </row>
    <row r="869" spans="1:8" ht="13.5" x14ac:dyDescent="0.25">
      <c r="A869" s="4">
        <f>TITRES_STAT!B872</f>
        <v>43269</v>
      </c>
      <c r="B869" s="2">
        <f>TITRES_STAT!C872</f>
        <v>17.8</v>
      </c>
      <c r="C869" s="2">
        <f>TITRES_STAT!D872</f>
        <v>6.9320000000000004</v>
      </c>
      <c r="D869" s="2">
        <f>TITRES_STAT!E872</f>
        <v>3700</v>
      </c>
      <c r="E869" s="2">
        <f t="shared" si="52"/>
        <v>1786268</v>
      </c>
      <c r="F869" s="18" t="str">
        <f t="shared" si="55"/>
        <v>BULLISH</v>
      </c>
      <c r="G869" s="18" t="str">
        <f t="shared" si="54"/>
        <v>NEUTRAL</v>
      </c>
      <c r="H869" s="18" t="str">
        <f t="shared" si="53"/>
        <v>NEUTRAL</v>
      </c>
    </row>
    <row r="870" spans="1:8" ht="13.5" x14ac:dyDescent="0.25">
      <c r="A870" s="4">
        <f>TITRES_STAT!B873</f>
        <v>43270</v>
      </c>
      <c r="B870" s="2">
        <f>TITRES_STAT!C873</f>
        <v>17.8</v>
      </c>
      <c r="C870" s="2">
        <f>TITRES_STAT!D873</f>
        <v>6.9320000000000004</v>
      </c>
      <c r="D870" s="2">
        <f>TITRES_STAT!E873</f>
        <v>385</v>
      </c>
      <c r="E870" s="2">
        <f t="shared" si="52"/>
        <v>1786268</v>
      </c>
      <c r="F870" s="18" t="str">
        <f t="shared" si="55"/>
        <v>BULLISH</v>
      </c>
      <c r="G870" s="18" t="str">
        <f t="shared" si="54"/>
        <v>NEUTRAL</v>
      </c>
      <c r="H870" s="18" t="str">
        <f t="shared" si="53"/>
        <v>NEUTRAL</v>
      </c>
    </row>
    <row r="871" spans="1:8" ht="13.5" x14ac:dyDescent="0.25">
      <c r="A871" s="4">
        <f>TITRES_STAT!B874</f>
        <v>43271</v>
      </c>
      <c r="B871" s="2">
        <f>TITRES_STAT!C874</f>
        <v>18</v>
      </c>
      <c r="C871" s="2">
        <f>TITRES_STAT!D874</f>
        <v>7.0099</v>
      </c>
      <c r="D871" s="2">
        <f>TITRES_STAT!E874</f>
        <v>3544</v>
      </c>
      <c r="E871" s="2">
        <f t="shared" si="52"/>
        <v>1789812</v>
      </c>
      <c r="F871" s="18" t="str">
        <f t="shared" si="55"/>
        <v>BULLISH</v>
      </c>
      <c r="G871" s="18" t="str">
        <f t="shared" si="54"/>
        <v>NEUTRAL</v>
      </c>
      <c r="H871" s="18" t="str">
        <f t="shared" si="53"/>
        <v>CONFIRMED BULLISH</v>
      </c>
    </row>
    <row r="872" spans="1:8" ht="13.5" x14ac:dyDescent="0.25">
      <c r="A872" s="4">
        <f>TITRES_STAT!B875</f>
        <v>43272</v>
      </c>
      <c r="B872" s="2">
        <f>TITRES_STAT!C875</f>
        <v>17.8</v>
      </c>
      <c r="C872" s="2">
        <f>TITRES_STAT!D875</f>
        <v>6.9320000000000004</v>
      </c>
      <c r="D872" s="2">
        <f>TITRES_STAT!E875</f>
        <v>3039</v>
      </c>
      <c r="E872" s="2">
        <f t="shared" si="52"/>
        <v>1786773</v>
      </c>
      <c r="F872" s="18" t="str">
        <f t="shared" si="55"/>
        <v>BULLISH</v>
      </c>
      <c r="G872" s="18" t="str">
        <f t="shared" si="54"/>
        <v>NEUTRAL</v>
      </c>
      <c r="H872" s="18" t="str">
        <f t="shared" si="53"/>
        <v>CONFIRMED BULLISH</v>
      </c>
    </row>
    <row r="873" spans="1:8" ht="13.5" x14ac:dyDescent="0.25">
      <c r="A873" s="4">
        <f>TITRES_STAT!B876</f>
        <v>43273</v>
      </c>
      <c r="B873" s="2">
        <f>TITRES_STAT!C876</f>
        <v>17.8</v>
      </c>
      <c r="C873" s="2">
        <f>TITRES_STAT!D876</f>
        <v>6.9320000000000004</v>
      </c>
      <c r="D873" s="2">
        <f>TITRES_STAT!E876</f>
        <v>8231</v>
      </c>
      <c r="E873" s="2">
        <f t="shared" si="52"/>
        <v>1786773</v>
      </c>
      <c r="F873" s="18" t="str">
        <f t="shared" si="55"/>
        <v>BULLISH</v>
      </c>
      <c r="G873" s="18" t="str">
        <f t="shared" si="54"/>
        <v>NEUTRAL</v>
      </c>
      <c r="H873" s="18" t="str">
        <f t="shared" si="53"/>
        <v>CONFIRMED BULLISH</v>
      </c>
    </row>
    <row r="874" spans="1:8" ht="13.5" x14ac:dyDescent="0.25">
      <c r="A874" s="4">
        <f>TITRES_STAT!B877</f>
        <v>43276</v>
      </c>
      <c r="B874" s="2">
        <f>TITRES_STAT!C877</f>
        <v>17.8</v>
      </c>
      <c r="C874" s="2">
        <f>TITRES_STAT!D877</f>
        <v>6.9320000000000004</v>
      </c>
      <c r="D874" s="2">
        <f>TITRES_STAT!E877</f>
        <v>2603</v>
      </c>
      <c r="E874" s="2">
        <f t="shared" si="52"/>
        <v>1786773</v>
      </c>
      <c r="F874" s="18" t="str">
        <f t="shared" si="55"/>
        <v>BULLISH</v>
      </c>
      <c r="G874" s="18" t="str">
        <f t="shared" si="54"/>
        <v>NEUTRAL</v>
      </c>
      <c r="H874" s="18" t="str">
        <f t="shared" si="53"/>
        <v>NEUTRAL</v>
      </c>
    </row>
    <row r="875" spans="1:8" ht="13.5" x14ac:dyDescent="0.25">
      <c r="A875" s="4">
        <f>TITRES_STAT!B878</f>
        <v>43277</v>
      </c>
      <c r="B875" s="2">
        <f>TITRES_STAT!C878</f>
        <v>17.8</v>
      </c>
      <c r="C875" s="2">
        <f>TITRES_STAT!D878</f>
        <v>6.9320000000000004</v>
      </c>
      <c r="D875" s="2">
        <f>TITRES_STAT!E878</f>
        <v>1690</v>
      </c>
      <c r="E875" s="2">
        <f t="shared" si="52"/>
        <v>1786773</v>
      </c>
      <c r="F875" s="18" t="str">
        <f t="shared" si="55"/>
        <v>BULLISH</v>
      </c>
      <c r="G875" s="18" t="str">
        <f t="shared" si="54"/>
        <v>NEUTRAL</v>
      </c>
      <c r="H875" s="18" t="str">
        <f t="shared" si="53"/>
        <v>NEUTRAL</v>
      </c>
    </row>
    <row r="876" spans="1:8" ht="13.5" x14ac:dyDescent="0.25">
      <c r="A876" s="4">
        <f>TITRES_STAT!B879</f>
        <v>43278</v>
      </c>
      <c r="B876" s="2">
        <f>TITRES_STAT!C879</f>
        <v>17.79</v>
      </c>
      <c r="C876" s="2">
        <f>TITRES_STAT!D879</f>
        <v>6.9280999999999997</v>
      </c>
      <c r="D876" s="2">
        <f>TITRES_STAT!E879</f>
        <v>2676</v>
      </c>
      <c r="E876" s="2">
        <f t="shared" si="52"/>
        <v>1784097</v>
      </c>
      <c r="F876" s="18" t="str">
        <f t="shared" si="55"/>
        <v>BEARISH</v>
      </c>
      <c r="G876" s="18" t="str">
        <f t="shared" si="54"/>
        <v>NEUTRAL</v>
      </c>
      <c r="H876" s="18" t="str">
        <f t="shared" si="53"/>
        <v>CONFIRMED BEARISH</v>
      </c>
    </row>
    <row r="877" spans="1:8" ht="13.5" x14ac:dyDescent="0.25">
      <c r="A877" s="4">
        <f>TITRES_STAT!B880</f>
        <v>43279</v>
      </c>
      <c r="B877" s="2">
        <f>TITRES_STAT!C880</f>
        <v>17.78</v>
      </c>
      <c r="C877" s="2">
        <f>TITRES_STAT!D880</f>
        <v>7.0880000000000001</v>
      </c>
      <c r="D877" s="2">
        <f>TITRES_STAT!E880</f>
        <v>1700</v>
      </c>
      <c r="E877" s="2">
        <f t="shared" si="52"/>
        <v>1782397</v>
      </c>
      <c r="F877" s="18" t="str">
        <f t="shared" si="55"/>
        <v>BEARISH</v>
      </c>
      <c r="G877" s="18" t="str">
        <f t="shared" si="54"/>
        <v>NEUTRAL</v>
      </c>
      <c r="H877" s="18" t="str">
        <f t="shared" si="53"/>
        <v>CONFIRMED BEARISH</v>
      </c>
    </row>
    <row r="878" spans="1:8" ht="13.5" x14ac:dyDescent="0.25">
      <c r="A878" s="4">
        <f>TITRES_STAT!B881</f>
        <v>43280</v>
      </c>
      <c r="B878" s="2">
        <f>TITRES_STAT!C881</f>
        <v>17.600000000000001</v>
      </c>
      <c r="C878" s="2">
        <f>TITRES_STAT!D881</f>
        <v>7.0162000000000004</v>
      </c>
      <c r="D878" s="2">
        <f>TITRES_STAT!E881</f>
        <v>1495</v>
      </c>
      <c r="E878" s="2">
        <f t="shared" si="52"/>
        <v>1780902</v>
      </c>
      <c r="F878" s="18" t="str">
        <f t="shared" si="55"/>
        <v>BEARISH</v>
      </c>
      <c r="G878" s="18" t="str">
        <f t="shared" si="54"/>
        <v>NEUTRAL</v>
      </c>
      <c r="H878" s="18" t="str">
        <f t="shared" si="53"/>
        <v>CONFIRMED BEARISH</v>
      </c>
    </row>
    <row r="879" spans="1:8" ht="13.5" x14ac:dyDescent="0.25">
      <c r="A879" s="4">
        <f>TITRES_STAT!B882</f>
        <v>43283</v>
      </c>
      <c r="B879" s="2">
        <f>TITRES_STAT!C882</f>
        <v>17.8</v>
      </c>
      <c r="C879" s="2">
        <f>TITRES_STAT!D882</f>
        <v>7.0959000000000003</v>
      </c>
      <c r="D879" s="2">
        <f>TITRES_STAT!E882</f>
        <v>900</v>
      </c>
      <c r="E879" s="2">
        <f t="shared" si="52"/>
        <v>1781802</v>
      </c>
      <c r="F879" s="18" t="str">
        <f t="shared" si="55"/>
        <v>BEARISH</v>
      </c>
      <c r="G879" s="18" t="str">
        <f t="shared" si="54"/>
        <v>NEUTRAL</v>
      </c>
      <c r="H879" s="18" t="str">
        <f t="shared" si="53"/>
        <v>NEUTRAL</v>
      </c>
    </row>
    <row r="880" spans="1:8" ht="13.5" x14ac:dyDescent="0.25">
      <c r="A880" s="4">
        <f>TITRES_STAT!B883</f>
        <v>43284</v>
      </c>
      <c r="B880" s="2">
        <f>TITRES_STAT!C883</f>
        <v>17.8</v>
      </c>
      <c r="C880" s="2">
        <f>TITRES_STAT!D883</f>
        <v>7.0959000000000003</v>
      </c>
      <c r="D880" s="2">
        <f>TITRES_STAT!E883</f>
        <v>600</v>
      </c>
      <c r="E880" s="2">
        <f t="shared" si="52"/>
        <v>1781802</v>
      </c>
      <c r="F880" s="18" t="str">
        <f t="shared" si="55"/>
        <v>BEARISH</v>
      </c>
      <c r="G880" s="18" t="str">
        <f t="shared" si="54"/>
        <v>NEUTRAL</v>
      </c>
      <c r="H880" s="18" t="str">
        <f t="shared" si="53"/>
        <v>NEUTRAL</v>
      </c>
    </row>
    <row r="881" spans="1:8" ht="13.5" x14ac:dyDescent="0.25">
      <c r="A881" s="4">
        <f>TITRES_STAT!B884</f>
        <v>43285</v>
      </c>
      <c r="B881" s="2">
        <f>TITRES_STAT!C884</f>
        <v>17.8</v>
      </c>
      <c r="C881" s="2">
        <f>TITRES_STAT!D884</f>
        <v>7.0959000000000003</v>
      </c>
      <c r="D881" s="2">
        <f>TITRES_STAT!E884</f>
        <v>1341</v>
      </c>
      <c r="E881" s="2">
        <f t="shared" si="52"/>
        <v>1781802</v>
      </c>
      <c r="F881" s="18" t="str">
        <f t="shared" si="55"/>
        <v>BEARISH</v>
      </c>
      <c r="G881" s="18" t="str">
        <f t="shared" si="54"/>
        <v>NEUTRAL</v>
      </c>
      <c r="H881" s="18" t="str">
        <f t="shared" si="53"/>
        <v>BEARISH DIVERGENCE</v>
      </c>
    </row>
    <row r="882" spans="1:8" ht="13.5" x14ac:dyDescent="0.25">
      <c r="A882" s="4">
        <f>TITRES_STAT!B885</f>
        <v>43286</v>
      </c>
      <c r="B882" s="2">
        <f>TITRES_STAT!C885</f>
        <v>17.98</v>
      </c>
      <c r="C882" s="2">
        <f>TITRES_STAT!D885</f>
        <v>7.1677</v>
      </c>
      <c r="D882" s="2">
        <f>TITRES_STAT!E885</f>
        <v>1500</v>
      </c>
      <c r="E882" s="2">
        <f t="shared" si="52"/>
        <v>1783302</v>
      </c>
      <c r="F882" s="18" t="str">
        <f t="shared" si="55"/>
        <v>BULLISH</v>
      </c>
      <c r="G882" s="18" t="str">
        <f t="shared" si="54"/>
        <v>NEUTRAL</v>
      </c>
      <c r="H882" s="18" t="str">
        <f t="shared" si="53"/>
        <v>CONFIRMED BULLISH</v>
      </c>
    </row>
    <row r="883" spans="1:8" ht="13.5" x14ac:dyDescent="0.25">
      <c r="A883" s="4">
        <f>TITRES_STAT!B886</f>
        <v>43287</v>
      </c>
      <c r="B883" s="2">
        <f>TITRES_STAT!C886</f>
        <v>17.98</v>
      </c>
      <c r="C883" s="2">
        <f>TITRES_STAT!D886</f>
        <v>7.1677</v>
      </c>
      <c r="D883" s="2">
        <f>TITRES_STAT!E886</f>
        <v>0</v>
      </c>
      <c r="E883" s="2">
        <f t="shared" si="52"/>
        <v>1783302</v>
      </c>
      <c r="F883" s="18" t="str">
        <f t="shared" si="55"/>
        <v>BULLISH</v>
      </c>
      <c r="G883" s="18" t="str">
        <f t="shared" si="54"/>
        <v>NEUTRAL</v>
      </c>
      <c r="H883" s="18" t="str">
        <f t="shared" si="53"/>
        <v>CONFIRMED BULLISH</v>
      </c>
    </row>
    <row r="884" spans="1:8" ht="13.5" x14ac:dyDescent="0.25">
      <c r="A884" s="4">
        <f>TITRES_STAT!B887</f>
        <v>43290</v>
      </c>
      <c r="B884" s="2">
        <f>TITRES_STAT!C887</f>
        <v>17.98</v>
      </c>
      <c r="C884" s="2">
        <f>TITRES_STAT!D887</f>
        <v>7.1677</v>
      </c>
      <c r="D884" s="2">
        <f>TITRES_STAT!E887</f>
        <v>900</v>
      </c>
      <c r="E884" s="2">
        <f t="shared" si="52"/>
        <v>1783302</v>
      </c>
      <c r="F884" s="18" t="str">
        <f t="shared" si="55"/>
        <v>BULLISH</v>
      </c>
      <c r="G884" s="18" t="str">
        <f t="shared" si="54"/>
        <v>NEUTRAL</v>
      </c>
      <c r="H884" s="18" t="str">
        <f t="shared" si="53"/>
        <v>CONFIRMED BULLISH</v>
      </c>
    </row>
    <row r="885" spans="1:8" ht="13.5" x14ac:dyDescent="0.25">
      <c r="A885" s="4">
        <f>TITRES_STAT!B888</f>
        <v>43291</v>
      </c>
      <c r="B885" s="2">
        <f>TITRES_STAT!C888</f>
        <v>17.98</v>
      </c>
      <c r="C885" s="2">
        <f>TITRES_STAT!D888</f>
        <v>7.1677</v>
      </c>
      <c r="D885" s="2">
        <f>TITRES_STAT!E888</f>
        <v>19</v>
      </c>
      <c r="E885" s="2">
        <f t="shared" si="52"/>
        <v>1783302</v>
      </c>
      <c r="F885" s="18" t="str">
        <f t="shared" si="55"/>
        <v>BULLISH</v>
      </c>
      <c r="G885" s="18" t="str">
        <f t="shared" si="54"/>
        <v>NEUTRAL</v>
      </c>
      <c r="H885" s="18" t="str">
        <f t="shared" si="53"/>
        <v>CONFIRMED BULLISH</v>
      </c>
    </row>
    <row r="886" spans="1:8" ht="13.5" x14ac:dyDescent="0.25">
      <c r="A886" s="4">
        <f>TITRES_STAT!B889</f>
        <v>43292</v>
      </c>
      <c r="B886" s="2">
        <f>TITRES_STAT!C889</f>
        <v>17.96</v>
      </c>
      <c r="C886" s="2">
        <f>TITRES_STAT!D889</f>
        <v>7.1597</v>
      </c>
      <c r="D886" s="2">
        <f>TITRES_STAT!E889</f>
        <v>949</v>
      </c>
      <c r="E886" s="2">
        <f t="shared" si="52"/>
        <v>1782353</v>
      </c>
      <c r="F886" s="18" t="str">
        <f t="shared" si="55"/>
        <v>BULLISH</v>
      </c>
      <c r="G886" s="18" t="str">
        <f t="shared" si="54"/>
        <v>NEUTRAL</v>
      </c>
      <c r="H886" s="18" t="str">
        <f t="shared" si="53"/>
        <v>CONFIRMED BULLISH</v>
      </c>
    </row>
    <row r="887" spans="1:8" ht="13.5" x14ac:dyDescent="0.25">
      <c r="A887" s="4">
        <f>TITRES_STAT!B890</f>
        <v>43293</v>
      </c>
      <c r="B887" s="2">
        <f>TITRES_STAT!C890</f>
        <v>17.98</v>
      </c>
      <c r="C887" s="2">
        <f>TITRES_STAT!D890</f>
        <v>7.1677</v>
      </c>
      <c r="D887" s="2">
        <f>TITRES_STAT!E890</f>
        <v>500</v>
      </c>
      <c r="E887" s="2">
        <f t="shared" si="52"/>
        <v>1782853</v>
      </c>
      <c r="F887" s="18" t="str">
        <f t="shared" si="55"/>
        <v>BEARISH</v>
      </c>
      <c r="G887" s="18" t="str">
        <f t="shared" si="54"/>
        <v>NEUTRAL</v>
      </c>
      <c r="H887" s="18" t="str">
        <f t="shared" si="53"/>
        <v>NEUTRAL</v>
      </c>
    </row>
    <row r="888" spans="1:8" ht="13.5" x14ac:dyDescent="0.25">
      <c r="A888" s="4">
        <f>TITRES_STAT!B891</f>
        <v>43294</v>
      </c>
      <c r="B888" s="2">
        <f>TITRES_STAT!C891</f>
        <v>17.98</v>
      </c>
      <c r="C888" s="2">
        <f>TITRES_STAT!D891</f>
        <v>7.1677</v>
      </c>
      <c r="D888" s="2">
        <f>TITRES_STAT!E891</f>
        <v>100</v>
      </c>
      <c r="E888" s="2">
        <f t="shared" si="52"/>
        <v>1782853</v>
      </c>
      <c r="F888" s="18" t="str">
        <f t="shared" si="55"/>
        <v>BEARISH</v>
      </c>
      <c r="G888" s="18" t="str">
        <f t="shared" si="54"/>
        <v>NEUTRAL</v>
      </c>
      <c r="H888" s="18" t="str">
        <f t="shared" si="53"/>
        <v>NEUTRAL</v>
      </c>
    </row>
    <row r="889" spans="1:8" ht="13.5" x14ac:dyDescent="0.25">
      <c r="A889" s="4">
        <f>TITRES_STAT!B892</f>
        <v>43297</v>
      </c>
      <c r="B889" s="2">
        <f>TITRES_STAT!C892</f>
        <v>17.98</v>
      </c>
      <c r="C889" s="2">
        <f>TITRES_STAT!D892</f>
        <v>7.1677</v>
      </c>
      <c r="D889" s="2">
        <f>TITRES_STAT!E892</f>
        <v>0</v>
      </c>
      <c r="E889" s="2">
        <f t="shared" si="52"/>
        <v>1782853</v>
      </c>
      <c r="F889" s="18" t="str">
        <f t="shared" si="55"/>
        <v>BEARISH</v>
      </c>
      <c r="G889" s="18" t="str">
        <f t="shared" si="54"/>
        <v>NEUTRAL</v>
      </c>
      <c r="H889" s="18" t="str">
        <f t="shared" si="53"/>
        <v>NEUTRAL</v>
      </c>
    </row>
    <row r="890" spans="1:8" ht="13.5" x14ac:dyDescent="0.25">
      <c r="A890" s="4">
        <f>TITRES_STAT!B893</f>
        <v>43298</v>
      </c>
      <c r="B890" s="2">
        <f>TITRES_STAT!C893</f>
        <v>17.899999999999999</v>
      </c>
      <c r="C890" s="2">
        <f>TITRES_STAT!D893</f>
        <v>7.1357999999999997</v>
      </c>
      <c r="D890" s="2">
        <f>TITRES_STAT!E893</f>
        <v>19</v>
      </c>
      <c r="E890" s="2">
        <f t="shared" si="52"/>
        <v>1782834</v>
      </c>
      <c r="F890" s="18" t="str">
        <f t="shared" si="55"/>
        <v>BEARISH</v>
      </c>
      <c r="G890" s="18" t="str">
        <f t="shared" si="54"/>
        <v>NEUTRAL</v>
      </c>
      <c r="H890" s="18" t="str">
        <f t="shared" si="53"/>
        <v>CONFIRMED BEARISH</v>
      </c>
    </row>
    <row r="891" spans="1:8" ht="13.5" x14ac:dyDescent="0.25">
      <c r="A891" s="4">
        <f>TITRES_STAT!B894</f>
        <v>43299</v>
      </c>
      <c r="B891" s="2">
        <f>TITRES_STAT!C894</f>
        <v>17.899999999999999</v>
      </c>
      <c r="C891" s="2">
        <f>TITRES_STAT!D894</f>
        <v>7.1357999999999997</v>
      </c>
      <c r="D891" s="2">
        <f>TITRES_STAT!E894</f>
        <v>1560</v>
      </c>
      <c r="E891" s="2">
        <f t="shared" si="52"/>
        <v>1782834</v>
      </c>
      <c r="F891" s="18" t="str">
        <f t="shared" si="55"/>
        <v>BULLISH</v>
      </c>
      <c r="G891" s="18" t="str">
        <f t="shared" si="54"/>
        <v>NEUTRAL</v>
      </c>
      <c r="H891" s="18" t="str">
        <f t="shared" si="53"/>
        <v>BULLISH DIVERGENCE</v>
      </c>
    </row>
    <row r="892" spans="1:8" ht="13.5" x14ac:dyDescent="0.25">
      <c r="A892" s="4">
        <f>TITRES_STAT!B895</f>
        <v>43300</v>
      </c>
      <c r="B892" s="2">
        <f>TITRES_STAT!C895</f>
        <v>17.899999999999999</v>
      </c>
      <c r="C892" s="2">
        <f>TITRES_STAT!D895</f>
        <v>7.1357999999999997</v>
      </c>
      <c r="D892" s="2">
        <f>TITRES_STAT!E895</f>
        <v>550</v>
      </c>
      <c r="E892" s="2">
        <f t="shared" si="52"/>
        <v>1782834</v>
      </c>
      <c r="F892" s="18" t="str">
        <f t="shared" si="55"/>
        <v>BEARISH</v>
      </c>
      <c r="G892" s="18" t="str">
        <f t="shared" si="54"/>
        <v>NEUTRAL</v>
      </c>
      <c r="H892" s="18" t="str">
        <f t="shared" si="53"/>
        <v>CONFIRMED BEARISH</v>
      </c>
    </row>
    <row r="893" spans="1:8" ht="13.5" x14ac:dyDescent="0.25">
      <c r="A893" s="4">
        <f>TITRES_STAT!B896</f>
        <v>43301</v>
      </c>
      <c r="B893" s="2">
        <f>TITRES_STAT!C896</f>
        <v>17.899999999999999</v>
      </c>
      <c r="C893" s="2">
        <f>TITRES_STAT!D896</f>
        <v>7.1357999999999997</v>
      </c>
      <c r="D893" s="2">
        <f>TITRES_STAT!E896</f>
        <v>0</v>
      </c>
      <c r="E893" s="2">
        <f t="shared" si="52"/>
        <v>1782834</v>
      </c>
      <c r="F893" s="18" t="str">
        <f t="shared" si="55"/>
        <v>BEARISH</v>
      </c>
      <c r="G893" s="18" t="str">
        <f t="shared" si="54"/>
        <v>NEUTRAL</v>
      </c>
      <c r="H893" s="18" t="str">
        <f t="shared" si="53"/>
        <v>CONFIRMED BEARISH</v>
      </c>
    </row>
    <row r="894" spans="1:8" ht="13.5" x14ac:dyDescent="0.25">
      <c r="A894" s="4">
        <f>TITRES_STAT!B897</f>
        <v>43304</v>
      </c>
      <c r="B894" s="2">
        <f>TITRES_STAT!C897</f>
        <v>17.88</v>
      </c>
      <c r="C894" s="2">
        <f>TITRES_STAT!D897</f>
        <v>7.1277999999999997</v>
      </c>
      <c r="D894" s="2">
        <f>TITRES_STAT!E897</f>
        <v>504</v>
      </c>
      <c r="E894" s="2">
        <f t="shared" si="52"/>
        <v>1782330</v>
      </c>
      <c r="F894" s="18" t="str">
        <f t="shared" si="55"/>
        <v>BEARISH</v>
      </c>
      <c r="G894" s="18" t="str">
        <f t="shared" si="54"/>
        <v>NEUTRAL</v>
      </c>
      <c r="H894" s="18" t="str">
        <f t="shared" si="53"/>
        <v>CONFIRMED BEARISH</v>
      </c>
    </row>
    <row r="895" spans="1:8" ht="13.5" x14ac:dyDescent="0.25">
      <c r="A895" s="4">
        <f>TITRES_STAT!B898</f>
        <v>43305</v>
      </c>
      <c r="B895" s="2">
        <f>TITRES_STAT!C898</f>
        <v>17.899999999999999</v>
      </c>
      <c r="C895" s="2">
        <f>TITRES_STAT!D898</f>
        <v>7.1357999999999997</v>
      </c>
      <c r="D895" s="2">
        <f>TITRES_STAT!E898</f>
        <v>767</v>
      </c>
      <c r="E895" s="2">
        <f t="shared" si="52"/>
        <v>1783097</v>
      </c>
      <c r="F895" s="18" t="str">
        <f t="shared" si="55"/>
        <v>BULLISH</v>
      </c>
      <c r="G895" s="18" t="str">
        <f t="shared" si="54"/>
        <v>NEUTRAL</v>
      </c>
      <c r="H895" s="18" t="str">
        <f t="shared" si="53"/>
        <v>NEUTRAL</v>
      </c>
    </row>
    <row r="896" spans="1:8" ht="13.5" x14ac:dyDescent="0.25">
      <c r="A896" s="4">
        <f>TITRES_STAT!B899</f>
        <v>43307</v>
      </c>
      <c r="B896" s="2">
        <f>TITRES_STAT!C899</f>
        <v>17.850000000000001</v>
      </c>
      <c r="C896" s="2">
        <f>TITRES_STAT!D899</f>
        <v>7.1158999999999999</v>
      </c>
      <c r="D896" s="2">
        <f>TITRES_STAT!E899</f>
        <v>330</v>
      </c>
      <c r="E896" s="2">
        <f t="shared" si="52"/>
        <v>1782767</v>
      </c>
      <c r="F896" s="18" t="str">
        <f t="shared" si="55"/>
        <v>BEARISH</v>
      </c>
      <c r="G896" s="18" t="str">
        <f t="shared" si="54"/>
        <v>NEUTRAL</v>
      </c>
      <c r="H896" s="18" t="str">
        <f t="shared" si="53"/>
        <v>CONFIRMED BEARISH</v>
      </c>
    </row>
    <row r="897" spans="1:8" ht="13.5" x14ac:dyDescent="0.25">
      <c r="A897" s="4">
        <f>TITRES_STAT!B900</f>
        <v>43308</v>
      </c>
      <c r="B897" s="2">
        <f>TITRES_STAT!C900</f>
        <v>17.600000000000001</v>
      </c>
      <c r="C897" s="2">
        <f>TITRES_STAT!D900</f>
        <v>7.0162000000000004</v>
      </c>
      <c r="D897" s="2">
        <f>TITRES_STAT!E900</f>
        <v>485</v>
      </c>
      <c r="E897" s="2">
        <f t="shared" si="52"/>
        <v>1782282</v>
      </c>
      <c r="F897" s="18" t="str">
        <f t="shared" si="55"/>
        <v>BEARISH</v>
      </c>
      <c r="G897" s="18" t="str">
        <f t="shared" si="54"/>
        <v>NEUTRAL</v>
      </c>
      <c r="H897" s="18" t="str">
        <f t="shared" si="53"/>
        <v>CONFIRMED BEARISH</v>
      </c>
    </row>
    <row r="898" spans="1:8" ht="13.5" x14ac:dyDescent="0.25">
      <c r="A898" s="4">
        <f>TITRES_STAT!B901</f>
        <v>43311</v>
      </c>
      <c r="B898" s="2">
        <f>TITRES_STAT!C901</f>
        <v>17.850000000000001</v>
      </c>
      <c r="C898" s="2">
        <f>TITRES_STAT!D901</f>
        <v>7.1158999999999999</v>
      </c>
      <c r="D898" s="2">
        <f>TITRES_STAT!E901</f>
        <v>2070</v>
      </c>
      <c r="E898" s="2">
        <f t="shared" si="52"/>
        <v>1784352</v>
      </c>
      <c r="F898" s="18" t="str">
        <f t="shared" si="55"/>
        <v>BULLISH</v>
      </c>
      <c r="G898" s="18" t="str">
        <f t="shared" si="54"/>
        <v>NEUTRAL</v>
      </c>
      <c r="H898" s="18" t="str">
        <f t="shared" si="53"/>
        <v>BULLISH DIVERGENCE</v>
      </c>
    </row>
    <row r="899" spans="1:8" ht="13.5" x14ac:dyDescent="0.25">
      <c r="A899" s="4">
        <f>TITRES_STAT!B902</f>
        <v>43312</v>
      </c>
      <c r="B899" s="2">
        <f>TITRES_STAT!C902</f>
        <v>17.86</v>
      </c>
      <c r="C899" s="2">
        <f>TITRES_STAT!D902</f>
        <v>7.1199000000000003</v>
      </c>
      <c r="D899" s="2">
        <f>TITRES_STAT!E902</f>
        <v>814</v>
      </c>
      <c r="E899" s="2">
        <f t="shared" si="52"/>
        <v>1785166</v>
      </c>
      <c r="F899" s="18" t="str">
        <f t="shared" si="55"/>
        <v>BULLISH</v>
      </c>
      <c r="G899" s="18" t="str">
        <f t="shared" si="54"/>
        <v>NEUTRAL</v>
      </c>
      <c r="H899" s="18" t="str">
        <f t="shared" si="53"/>
        <v>BULLISH DIVERGENCE</v>
      </c>
    </row>
    <row r="900" spans="1:8" ht="13.5" x14ac:dyDescent="0.25">
      <c r="A900" s="4">
        <f>TITRES_STAT!B903</f>
        <v>43313</v>
      </c>
      <c r="B900" s="2">
        <f>TITRES_STAT!C903</f>
        <v>17.87</v>
      </c>
      <c r="C900" s="2">
        <f>TITRES_STAT!D903</f>
        <v>7.1238000000000001</v>
      </c>
      <c r="D900" s="2">
        <f>TITRES_STAT!E903</f>
        <v>760</v>
      </c>
      <c r="E900" s="2">
        <f t="shared" ref="E900:E963" si="56">IF(B900&gt;B899, E899+D900, IF(B900&lt;B899, E899-D900, E899))</f>
        <v>1785926</v>
      </c>
      <c r="F900" s="18" t="str">
        <f t="shared" si="55"/>
        <v>BULLISH</v>
      </c>
      <c r="G900" s="18" t="str">
        <f t="shared" si="54"/>
        <v>NEUTRAL</v>
      </c>
      <c r="H900" s="18" t="str">
        <f t="shared" si="53"/>
        <v>BULLISH DIVERGENCE</v>
      </c>
    </row>
    <row r="901" spans="1:8" ht="13.5" x14ac:dyDescent="0.25">
      <c r="A901" s="4">
        <f>TITRES_STAT!B904</f>
        <v>43314</v>
      </c>
      <c r="B901" s="2">
        <f>TITRES_STAT!C904</f>
        <v>17.46</v>
      </c>
      <c r="C901" s="2">
        <f>TITRES_STAT!D904</f>
        <v>6.9603999999999999</v>
      </c>
      <c r="D901" s="2">
        <f>TITRES_STAT!E904</f>
        <v>702</v>
      </c>
      <c r="E901" s="2">
        <f t="shared" si="56"/>
        <v>1785224</v>
      </c>
      <c r="F901" s="18" t="str">
        <f t="shared" si="55"/>
        <v>BULLISH</v>
      </c>
      <c r="G901" s="18" t="str">
        <f t="shared" si="54"/>
        <v>NEUTRAL</v>
      </c>
      <c r="H901" s="18" t="str">
        <f t="shared" si="53"/>
        <v>BULLISH DIVERGENCE</v>
      </c>
    </row>
    <row r="902" spans="1:8" ht="13.5" x14ac:dyDescent="0.25">
      <c r="A902" s="4">
        <f>TITRES_STAT!B905</f>
        <v>43315</v>
      </c>
      <c r="B902" s="2">
        <f>TITRES_STAT!C905</f>
        <v>17.7</v>
      </c>
      <c r="C902" s="2">
        <f>TITRES_STAT!D905</f>
        <v>7.0560999999999998</v>
      </c>
      <c r="D902" s="2">
        <f>TITRES_STAT!E905</f>
        <v>1160</v>
      </c>
      <c r="E902" s="2">
        <f t="shared" si="56"/>
        <v>1786384</v>
      </c>
      <c r="F902" s="18" t="str">
        <f t="shared" si="55"/>
        <v>BULLISH</v>
      </c>
      <c r="G902" s="18" t="str">
        <f t="shared" si="54"/>
        <v>NEUTRAL</v>
      </c>
      <c r="H902" s="18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4">
        <f>TITRES_STAT!B906</f>
        <v>43318</v>
      </c>
      <c r="B903" s="2">
        <f>TITRES_STAT!C906</f>
        <v>17.8</v>
      </c>
      <c r="C903" s="2">
        <f>TITRES_STAT!D906</f>
        <v>7.0959000000000003</v>
      </c>
      <c r="D903" s="2">
        <f>TITRES_STAT!E906</f>
        <v>100</v>
      </c>
      <c r="E903" s="2">
        <f t="shared" si="56"/>
        <v>1786484</v>
      </c>
      <c r="F903" s="18" t="str">
        <f t="shared" si="55"/>
        <v>BULLISH</v>
      </c>
      <c r="G903" s="18" t="str">
        <f t="shared" ref="G903:G966" si="58">IF((E903-E898)/E898 &gt; 0.02, "STRONG",
 IF((E903-E898)/E898 &lt; -0.02, "WEAK", "NEUTRAL"))</f>
        <v>NEUTRAL</v>
      </c>
      <c r="H903" s="18" t="str">
        <f t="shared" si="57"/>
        <v>BULLISH DIVERGENCE</v>
      </c>
    </row>
    <row r="904" spans="1:8" ht="13.5" x14ac:dyDescent="0.25">
      <c r="A904" s="4">
        <f>TITRES_STAT!B907</f>
        <v>43319</v>
      </c>
      <c r="B904" s="2">
        <f>TITRES_STAT!C907</f>
        <v>17.8</v>
      </c>
      <c r="C904" s="2">
        <f>TITRES_STAT!D907</f>
        <v>7.0959000000000003</v>
      </c>
      <c r="D904" s="2">
        <f>TITRES_STAT!E907</f>
        <v>0</v>
      </c>
      <c r="E904" s="2">
        <f t="shared" si="56"/>
        <v>1786484</v>
      </c>
      <c r="F904" s="18" t="str">
        <f t="shared" ref="F904:F967" si="59">IF(E904&gt;E899,"BULLISH",IF(E904&lt;E899,"BEARISH","NEUTRAL"))</f>
        <v>BULLISH</v>
      </c>
      <c r="G904" s="18" t="str">
        <f t="shared" si="58"/>
        <v>NEUTRAL</v>
      </c>
      <c r="H904" s="18" t="str">
        <f t="shared" si="57"/>
        <v>BULLISH DIVERGENCE</v>
      </c>
    </row>
    <row r="905" spans="1:8" ht="13.5" x14ac:dyDescent="0.25">
      <c r="A905" s="4">
        <f>TITRES_STAT!B908</f>
        <v>43320</v>
      </c>
      <c r="B905" s="2">
        <f>TITRES_STAT!C908</f>
        <v>17.8</v>
      </c>
      <c r="C905" s="2">
        <f>TITRES_STAT!D908</f>
        <v>7.0959000000000003</v>
      </c>
      <c r="D905" s="2">
        <f>TITRES_STAT!E908</f>
        <v>569</v>
      </c>
      <c r="E905" s="2">
        <f t="shared" si="56"/>
        <v>1786484</v>
      </c>
      <c r="F905" s="18" t="str">
        <f t="shared" si="59"/>
        <v>BULLISH</v>
      </c>
      <c r="G905" s="18" t="str">
        <f t="shared" si="58"/>
        <v>NEUTRAL</v>
      </c>
      <c r="H905" s="18" t="str">
        <f t="shared" si="57"/>
        <v>BULLISH DIVERGENCE</v>
      </c>
    </row>
    <row r="906" spans="1:8" ht="13.5" x14ac:dyDescent="0.25">
      <c r="A906" s="4">
        <f>TITRES_STAT!B909</f>
        <v>43321</v>
      </c>
      <c r="B906" s="2">
        <f>TITRES_STAT!C909</f>
        <v>17.8</v>
      </c>
      <c r="C906" s="2">
        <f>TITRES_STAT!D909</f>
        <v>7.0959000000000003</v>
      </c>
      <c r="D906" s="2">
        <f>TITRES_STAT!E909</f>
        <v>110</v>
      </c>
      <c r="E906" s="2">
        <f t="shared" si="56"/>
        <v>1786484</v>
      </c>
      <c r="F906" s="18" t="str">
        <f t="shared" si="59"/>
        <v>BULLISH</v>
      </c>
      <c r="G906" s="18" t="str">
        <f t="shared" si="58"/>
        <v>NEUTRAL</v>
      </c>
      <c r="H906" s="18" t="str">
        <f t="shared" si="57"/>
        <v>CONFIRMED BULLISH</v>
      </c>
    </row>
    <row r="907" spans="1:8" ht="13.5" x14ac:dyDescent="0.25">
      <c r="A907" s="4">
        <f>TITRES_STAT!B910</f>
        <v>43322</v>
      </c>
      <c r="B907" s="2">
        <f>TITRES_STAT!C910</f>
        <v>17.399999999999999</v>
      </c>
      <c r="C907" s="2">
        <f>TITRES_STAT!D910</f>
        <v>6.9364999999999997</v>
      </c>
      <c r="D907" s="2">
        <f>TITRES_STAT!E910</f>
        <v>553</v>
      </c>
      <c r="E907" s="2">
        <f t="shared" si="56"/>
        <v>1785931</v>
      </c>
      <c r="F907" s="18" t="str">
        <f t="shared" si="59"/>
        <v>BEARISH</v>
      </c>
      <c r="G907" s="18" t="str">
        <f t="shared" si="58"/>
        <v>NEUTRAL</v>
      </c>
      <c r="H907" s="18" t="str">
        <f t="shared" si="57"/>
        <v>CONFIRMED BEARISH</v>
      </c>
    </row>
    <row r="908" spans="1:8" ht="13.5" x14ac:dyDescent="0.25">
      <c r="A908" s="4">
        <f>TITRES_STAT!B911</f>
        <v>43326</v>
      </c>
      <c r="B908" s="2">
        <f>TITRES_STAT!C911</f>
        <v>17.399999999999999</v>
      </c>
      <c r="C908" s="2">
        <f>TITRES_STAT!D911</f>
        <v>6.9364999999999997</v>
      </c>
      <c r="D908" s="2">
        <f>TITRES_STAT!E911</f>
        <v>75</v>
      </c>
      <c r="E908" s="2">
        <f t="shared" si="56"/>
        <v>1785931</v>
      </c>
      <c r="F908" s="18" t="str">
        <f t="shared" si="59"/>
        <v>BEARISH</v>
      </c>
      <c r="G908" s="18" t="str">
        <f t="shared" si="58"/>
        <v>NEUTRAL</v>
      </c>
      <c r="H908" s="18" t="str">
        <f t="shared" si="57"/>
        <v>CONFIRMED BEARISH</v>
      </c>
    </row>
    <row r="909" spans="1:8" ht="13.5" x14ac:dyDescent="0.25">
      <c r="A909" s="4">
        <f>TITRES_STAT!B912</f>
        <v>43327</v>
      </c>
      <c r="B909" s="2">
        <f>TITRES_STAT!C912</f>
        <v>17.32</v>
      </c>
      <c r="C909" s="2">
        <f>TITRES_STAT!D912</f>
        <v>6.9046000000000003</v>
      </c>
      <c r="D909" s="2">
        <f>TITRES_STAT!E912</f>
        <v>34</v>
      </c>
      <c r="E909" s="2">
        <f t="shared" si="56"/>
        <v>1785897</v>
      </c>
      <c r="F909" s="18" t="str">
        <f t="shared" si="59"/>
        <v>BEARISH</v>
      </c>
      <c r="G909" s="18" t="str">
        <f t="shared" si="58"/>
        <v>NEUTRAL</v>
      </c>
      <c r="H909" s="18" t="str">
        <f t="shared" si="57"/>
        <v>CONFIRMED BEARISH</v>
      </c>
    </row>
    <row r="910" spans="1:8" ht="13.5" x14ac:dyDescent="0.25">
      <c r="A910" s="4">
        <f>TITRES_STAT!B913</f>
        <v>43328</v>
      </c>
      <c r="B910" s="2">
        <f>TITRES_STAT!C913</f>
        <v>17.329999999999998</v>
      </c>
      <c r="C910" s="2">
        <f>TITRES_STAT!D913</f>
        <v>6.9085999999999999</v>
      </c>
      <c r="D910" s="2">
        <f>TITRES_STAT!E913</f>
        <v>5</v>
      </c>
      <c r="E910" s="2">
        <f t="shared" si="56"/>
        <v>1785902</v>
      </c>
      <c r="F910" s="18" t="str">
        <f t="shared" si="59"/>
        <v>BEARISH</v>
      </c>
      <c r="G910" s="18" t="str">
        <f t="shared" si="58"/>
        <v>NEUTRAL</v>
      </c>
      <c r="H910" s="18" t="str">
        <f t="shared" si="57"/>
        <v>CONFIRMED BEARISH</v>
      </c>
    </row>
    <row r="911" spans="1:8" ht="13.5" x14ac:dyDescent="0.25">
      <c r="A911" s="4">
        <f>TITRES_STAT!B914</f>
        <v>43329</v>
      </c>
      <c r="B911" s="2">
        <f>TITRES_STAT!C914</f>
        <v>17.329999999999998</v>
      </c>
      <c r="C911" s="2">
        <f>TITRES_STAT!D914</f>
        <v>6.9085999999999999</v>
      </c>
      <c r="D911" s="2">
        <f>TITRES_STAT!E914</f>
        <v>232</v>
      </c>
      <c r="E911" s="2">
        <f t="shared" si="56"/>
        <v>1785902</v>
      </c>
      <c r="F911" s="18" t="str">
        <f t="shared" si="59"/>
        <v>BEARISH</v>
      </c>
      <c r="G911" s="18" t="str">
        <f t="shared" si="58"/>
        <v>NEUTRAL</v>
      </c>
      <c r="H911" s="18" t="str">
        <f t="shared" si="57"/>
        <v>CONFIRMED BEARISH</v>
      </c>
    </row>
    <row r="912" spans="1:8" ht="13.5" x14ac:dyDescent="0.25">
      <c r="A912" s="4">
        <f>TITRES_STAT!B915</f>
        <v>43332</v>
      </c>
      <c r="B912" s="2">
        <f>TITRES_STAT!C915</f>
        <v>17.8</v>
      </c>
      <c r="C912" s="2">
        <f>TITRES_STAT!D915</f>
        <v>7.0959000000000003</v>
      </c>
      <c r="D912" s="2">
        <f>TITRES_STAT!E915</f>
        <v>568</v>
      </c>
      <c r="E912" s="2">
        <f t="shared" si="56"/>
        <v>1786470</v>
      </c>
      <c r="F912" s="18" t="str">
        <f t="shared" si="59"/>
        <v>BULLISH</v>
      </c>
      <c r="G912" s="18" t="str">
        <f t="shared" si="58"/>
        <v>NEUTRAL</v>
      </c>
      <c r="H912" s="18" t="str">
        <f t="shared" si="57"/>
        <v>CONFIRMED BULLISH</v>
      </c>
    </row>
    <row r="913" spans="1:8" ht="13.5" x14ac:dyDescent="0.25">
      <c r="A913" s="4">
        <f>TITRES_STAT!B916</f>
        <v>43335</v>
      </c>
      <c r="B913" s="2">
        <f>TITRES_STAT!C916</f>
        <v>17.32</v>
      </c>
      <c r="C913" s="2">
        <f>TITRES_STAT!D916</f>
        <v>6.9046000000000003</v>
      </c>
      <c r="D913" s="2">
        <f>TITRES_STAT!E916</f>
        <v>233</v>
      </c>
      <c r="E913" s="2">
        <f t="shared" si="56"/>
        <v>1786237</v>
      </c>
      <c r="F913" s="18" t="str">
        <f t="shared" si="59"/>
        <v>BULLISH</v>
      </c>
      <c r="G913" s="18" t="str">
        <f t="shared" si="58"/>
        <v>NEUTRAL</v>
      </c>
      <c r="H913" s="18" t="str">
        <f t="shared" si="57"/>
        <v>BULLISH DIVERGENCE</v>
      </c>
    </row>
    <row r="914" spans="1:8" ht="13.5" x14ac:dyDescent="0.25">
      <c r="A914" s="4">
        <f>TITRES_STAT!B917</f>
        <v>43336</v>
      </c>
      <c r="B914" s="2">
        <f>TITRES_STAT!C917</f>
        <v>17.8</v>
      </c>
      <c r="C914" s="2">
        <f>TITRES_STAT!D917</f>
        <v>7.0959000000000003</v>
      </c>
      <c r="D914" s="2">
        <f>TITRES_STAT!E917</f>
        <v>200</v>
      </c>
      <c r="E914" s="2">
        <f t="shared" si="56"/>
        <v>1786437</v>
      </c>
      <c r="F914" s="18" t="str">
        <f t="shared" si="59"/>
        <v>BULLISH</v>
      </c>
      <c r="G914" s="18" t="str">
        <f t="shared" si="58"/>
        <v>NEUTRAL</v>
      </c>
      <c r="H914" s="18" t="str">
        <f t="shared" si="57"/>
        <v>CONFIRMED BULLISH</v>
      </c>
    </row>
    <row r="915" spans="1:8" ht="13.5" x14ac:dyDescent="0.25">
      <c r="A915" s="4">
        <f>TITRES_STAT!B918</f>
        <v>43339</v>
      </c>
      <c r="B915" s="2">
        <f>TITRES_STAT!C918</f>
        <v>17.8</v>
      </c>
      <c r="C915" s="2">
        <f>TITRES_STAT!D918</f>
        <v>7.0959000000000003</v>
      </c>
      <c r="D915" s="2">
        <f>TITRES_STAT!E918</f>
        <v>600</v>
      </c>
      <c r="E915" s="2">
        <f t="shared" si="56"/>
        <v>1786437</v>
      </c>
      <c r="F915" s="18" t="str">
        <f t="shared" si="59"/>
        <v>BULLISH</v>
      </c>
      <c r="G915" s="18" t="str">
        <f t="shared" si="58"/>
        <v>NEUTRAL</v>
      </c>
      <c r="H915" s="18" t="str">
        <f t="shared" si="57"/>
        <v>CONFIRMED BULLISH</v>
      </c>
    </row>
    <row r="916" spans="1:8" ht="13.5" x14ac:dyDescent="0.25">
      <c r="A916" s="4">
        <f>TITRES_STAT!B919</f>
        <v>43340</v>
      </c>
      <c r="B916" s="2">
        <f>TITRES_STAT!C919</f>
        <v>17.8</v>
      </c>
      <c r="C916" s="2">
        <f>TITRES_STAT!D919</f>
        <v>7.0959000000000003</v>
      </c>
      <c r="D916" s="2">
        <f>TITRES_STAT!E919</f>
        <v>0</v>
      </c>
      <c r="E916" s="2">
        <f t="shared" si="56"/>
        <v>1786437</v>
      </c>
      <c r="F916" s="18" t="str">
        <f t="shared" si="59"/>
        <v>BULLISH</v>
      </c>
      <c r="G916" s="18" t="str">
        <f t="shared" si="58"/>
        <v>NEUTRAL</v>
      </c>
      <c r="H916" s="18" t="str">
        <f t="shared" si="57"/>
        <v>CONFIRMED BULLISH</v>
      </c>
    </row>
    <row r="917" spans="1:8" ht="13.5" x14ac:dyDescent="0.25">
      <c r="A917" s="4">
        <f>TITRES_STAT!B920</f>
        <v>43341</v>
      </c>
      <c r="B917" s="2">
        <f>TITRES_STAT!C920</f>
        <v>17.8</v>
      </c>
      <c r="C917" s="2">
        <f>TITRES_STAT!D920</f>
        <v>7.0959000000000003</v>
      </c>
      <c r="D917" s="2">
        <f>TITRES_STAT!E920</f>
        <v>2035</v>
      </c>
      <c r="E917" s="2">
        <f t="shared" si="56"/>
        <v>1786437</v>
      </c>
      <c r="F917" s="18" t="str">
        <f t="shared" si="59"/>
        <v>BEARISH</v>
      </c>
      <c r="G917" s="18" t="str">
        <f t="shared" si="58"/>
        <v>NEUTRAL</v>
      </c>
      <c r="H917" s="18" t="str">
        <f t="shared" si="57"/>
        <v>NEUTRAL</v>
      </c>
    </row>
    <row r="918" spans="1:8" ht="13.5" x14ac:dyDescent="0.25">
      <c r="A918" s="4">
        <f>TITRES_STAT!B921</f>
        <v>43342</v>
      </c>
      <c r="B918" s="2">
        <f>TITRES_STAT!C921</f>
        <v>17.899999999999999</v>
      </c>
      <c r="C918" s="2">
        <f>TITRES_STAT!D921</f>
        <v>7.1357999999999997</v>
      </c>
      <c r="D918" s="2">
        <f>TITRES_STAT!E921</f>
        <v>300</v>
      </c>
      <c r="E918" s="2">
        <f t="shared" si="56"/>
        <v>1786737</v>
      </c>
      <c r="F918" s="18" t="str">
        <f t="shared" si="59"/>
        <v>BULLISH</v>
      </c>
      <c r="G918" s="18" t="str">
        <f t="shared" si="58"/>
        <v>NEUTRAL</v>
      </c>
      <c r="H918" s="18" t="str">
        <f t="shared" si="57"/>
        <v>CONFIRMED BULLISH</v>
      </c>
    </row>
    <row r="919" spans="1:8" ht="13.5" x14ac:dyDescent="0.25">
      <c r="A919" s="4">
        <f>TITRES_STAT!B922</f>
        <v>43343</v>
      </c>
      <c r="B919" s="2">
        <f>TITRES_STAT!C922</f>
        <v>17.8</v>
      </c>
      <c r="C919" s="2">
        <f>TITRES_STAT!D922</f>
        <v>7.0959000000000003</v>
      </c>
      <c r="D919" s="2">
        <f>TITRES_STAT!E922</f>
        <v>604</v>
      </c>
      <c r="E919" s="2">
        <f t="shared" si="56"/>
        <v>1786133</v>
      </c>
      <c r="F919" s="18" t="str">
        <f t="shared" si="59"/>
        <v>BEARISH</v>
      </c>
      <c r="G919" s="18" t="str">
        <f t="shared" si="58"/>
        <v>NEUTRAL</v>
      </c>
      <c r="H919" s="18" t="str">
        <f t="shared" si="57"/>
        <v>NEUTRAL</v>
      </c>
    </row>
    <row r="920" spans="1:8" ht="13.5" x14ac:dyDescent="0.25">
      <c r="A920" s="4">
        <f>TITRES_STAT!B923</f>
        <v>43346</v>
      </c>
      <c r="B920" s="2">
        <f>TITRES_STAT!C923</f>
        <v>17.399999999999999</v>
      </c>
      <c r="C920" s="2">
        <f>TITRES_STAT!D923</f>
        <v>6.9364999999999997</v>
      </c>
      <c r="D920" s="2">
        <f>TITRES_STAT!E923</f>
        <v>245</v>
      </c>
      <c r="E920" s="2">
        <f t="shared" si="56"/>
        <v>1785888</v>
      </c>
      <c r="F920" s="18" t="str">
        <f t="shared" si="59"/>
        <v>BEARISH</v>
      </c>
      <c r="G920" s="18" t="str">
        <f t="shared" si="58"/>
        <v>NEUTRAL</v>
      </c>
      <c r="H920" s="18" t="str">
        <f t="shared" si="57"/>
        <v>CONFIRMED BEARISH</v>
      </c>
    </row>
    <row r="921" spans="1:8" ht="13.5" x14ac:dyDescent="0.25">
      <c r="A921" s="4">
        <f>TITRES_STAT!B924</f>
        <v>43347</v>
      </c>
      <c r="B921" s="2">
        <f>TITRES_STAT!C924</f>
        <v>17.84</v>
      </c>
      <c r="C921" s="2">
        <f>TITRES_STAT!D924</f>
        <v>7.1119000000000003</v>
      </c>
      <c r="D921" s="2">
        <f>TITRES_STAT!E924</f>
        <v>200</v>
      </c>
      <c r="E921" s="2">
        <f t="shared" si="56"/>
        <v>1786088</v>
      </c>
      <c r="F921" s="18" t="str">
        <f t="shared" si="59"/>
        <v>BEARISH</v>
      </c>
      <c r="G921" s="18" t="str">
        <f t="shared" si="58"/>
        <v>NEUTRAL</v>
      </c>
      <c r="H921" s="18" t="str">
        <f t="shared" si="57"/>
        <v>BEARISH DIVERGENCE</v>
      </c>
    </row>
    <row r="922" spans="1:8" ht="13.5" x14ac:dyDescent="0.25">
      <c r="A922" s="4">
        <f>TITRES_STAT!B925</f>
        <v>43348</v>
      </c>
      <c r="B922" s="2">
        <f>TITRES_STAT!C925</f>
        <v>17.399999999999999</v>
      </c>
      <c r="C922" s="2">
        <f>TITRES_STAT!D925</f>
        <v>6.9364999999999997</v>
      </c>
      <c r="D922" s="2">
        <f>TITRES_STAT!E925</f>
        <v>640</v>
      </c>
      <c r="E922" s="2">
        <f t="shared" si="56"/>
        <v>1785448</v>
      </c>
      <c r="F922" s="18" t="str">
        <f t="shared" si="59"/>
        <v>BEARISH</v>
      </c>
      <c r="G922" s="18" t="str">
        <f t="shared" si="58"/>
        <v>NEUTRAL</v>
      </c>
      <c r="H922" s="18" t="str">
        <f t="shared" si="57"/>
        <v>CONFIRMED BEARISH</v>
      </c>
    </row>
    <row r="923" spans="1:8" ht="13.5" x14ac:dyDescent="0.25">
      <c r="A923" s="4">
        <f>TITRES_STAT!B926</f>
        <v>43349</v>
      </c>
      <c r="B923" s="2">
        <f>TITRES_STAT!C926</f>
        <v>17.32</v>
      </c>
      <c r="C923" s="2">
        <f>TITRES_STAT!D926</f>
        <v>6.9046000000000003</v>
      </c>
      <c r="D923" s="2">
        <f>TITRES_STAT!E926</f>
        <v>1052</v>
      </c>
      <c r="E923" s="2">
        <f t="shared" si="56"/>
        <v>1784396</v>
      </c>
      <c r="F923" s="18" t="str">
        <f t="shared" si="59"/>
        <v>BEARISH</v>
      </c>
      <c r="G923" s="18" t="str">
        <f t="shared" si="58"/>
        <v>NEUTRAL</v>
      </c>
      <c r="H923" s="18" t="str">
        <f t="shared" si="57"/>
        <v>CONFIRMED BEARISH</v>
      </c>
    </row>
    <row r="924" spans="1:8" ht="13.5" x14ac:dyDescent="0.25">
      <c r="A924" s="4">
        <f>TITRES_STAT!B927</f>
        <v>43350</v>
      </c>
      <c r="B924" s="2">
        <f>TITRES_STAT!C927</f>
        <v>17.600000000000001</v>
      </c>
      <c r="C924" s="2">
        <f>TITRES_STAT!D927</f>
        <v>7.0162000000000004</v>
      </c>
      <c r="D924" s="2">
        <f>TITRES_STAT!E927</f>
        <v>1439</v>
      </c>
      <c r="E924" s="2">
        <f t="shared" si="56"/>
        <v>1785835</v>
      </c>
      <c r="F924" s="18" t="str">
        <f t="shared" si="59"/>
        <v>BEARISH</v>
      </c>
      <c r="G924" s="18" t="str">
        <f t="shared" si="58"/>
        <v>NEUTRAL</v>
      </c>
      <c r="H924" s="18" t="str">
        <f t="shared" si="57"/>
        <v>CONFIRMED BEARISH</v>
      </c>
    </row>
    <row r="925" spans="1:8" ht="13.5" x14ac:dyDescent="0.25">
      <c r="A925" s="4">
        <f>TITRES_STAT!B928</f>
        <v>43353</v>
      </c>
      <c r="B925" s="2">
        <f>TITRES_STAT!C928</f>
        <v>17.600000000000001</v>
      </c>
      <c r="C925" s="2">
        <f>TITRES_STAT!D928</f>
        <v>7.0162000000000004</v>
      </c>
      <c r="D925" s="2">
        <f>TITRES_STAT!E928</f>
        <v>1550</v>
      </c>
      <c r="E925" s="2">
        <f t="shared" si="56"/>
        <v>1785835</v>
      </c>
      <c r="F925" s="18" t="str">
        <f t="shared" si="59"/>
        <v>BEARISH</v>
      </c>
      <c r="G925" s="18" t="str">
        <f t="shared" si="58"/>
        <v>NEUTRAL</v>
      </c>
      <c r="H925" s="18" t="str">
        <f t="shared" si="57"/>
        <v>BEARISH DIVERGENCE</v>
      </c>
    </row>
    <row r="926" spans="1:8" ht="13.5" x14ac:dyDescent="0.25">
      <c r="A926" s="4">
        <f>TITRES_STAT!B929</f>
        <v>43355</v>
      </c>
      <c r="B926" s="2">
        <f>TITRES_STAT!C929</f>
        <v>17.489999999999998</v>
      </c>
      <c r="C926" s="2">
        <f>TITRES_STAT!D929</f>
        <v>6.9724000000000004</v>
      </c>
      <c r="D926" s="2">
        <f>TITRES_STAT!E929</f>
        <v>761</v>
      </c>
      <c r="E926" s="2">
        <f t="shared" si="56"/>
        <v>1785074</v>
      </c>
      <c r="F926" s="18" t="str">
        <f t="shared" si="59"/>
        <v>BEARISH</v>
      </c>
      <c r="G926" s="18" t="str">
        <f t="shared" si="58"/>
        <v>NEUTRAL</v>
      </c>
      <c r="H926" s="18" t="str">
        <f t="shared" si="57"/>
        <v>CONFIRMED BEARISH</v>
      </c>
    </row>
    <row r="927" spans="1:8" ht="13.5" x14ac:dyDescent="0.25">
      <c r="A927" s="4">
        <f>TITRES_STAT!B930</f>
        <v>43356</v>
      </c>
      <c r="B927" s="2">
        <f>TITRES_STAT!C930</f>
        <v>17.489999999999998</v>
      </c>
      <c r="C927" s="2">
        <f>TITRES_STAT!D930</f>
        <v>6.9724000000000004</v>
      </c>
      <c r="D927" s="2">
        <f>TITRES_STAT!E930</f>
        <v>296</v>
      </c>
      <c r="E927" s="2">
        <f t="shared" si="56"/>
        <v>1785074</v>
      </c>
      <c r="F927" s="18" t="str">
        <f t="shared" si="59"/>
        <v>BEARISH</v>
      </c>
      <c r="G927" s="18" t="str">
        <f t="shared" si="58"/>
        <v>NEUTRAL</v>
      </c>
      <c r="H927" s="18" t="str">
        <f t="shared" si="57"/>
        <v>BEARISH DIVERGENCE</v>
      </c>
    </row>
    <row r="928" spans="1:8" ht="13.5" x14ac:dyDescent="0.25">
      <c r="A928" s="4">
        <f>TITRES_STAT!B931</f>
        <v>43357</v>
      </c>
      <c r="B928" s="2">
        <f>TITRES_STAT!C931</f>
        <v>17.3</v>
      </c>
      <c r="C928" s="2">
        <f>TITRES_STAT!D931</f>
        <v>6.8966000000000003</v>
      </c>
      <c r="D928" s="2">
        <f>TITRES_STAT!E931</f>
        <v>71293</v>
      </c>
      <c r="E928" s="2">
        <f t="shared" si="56"/>
        <v>1713781</v>
      </c>
      <c r="F928" s="18" t="str">
        <f t="shared" si="59"/>
        <v>BEARISH</v>
      </c>
      <c r="G928" s="18" t="str">
        <f t="shared" si="58"/>
        <v>WEAK</v>
      </c>
      <c r="H928" s="18" t="str">
        <f t="shared" si="57"/>
        <v>CONFIRMED BEARISH</v>
      </c>
    </row>
    <row r="929" spans="1:8" ht="13.5" x14ac:dyDescent="0.25">
      <c r="A929" s="4">
        <f>TITRES_STAT!B932</f>
        <v>43360</v>
      </c>
      <c r="B929" s="2">
        <f>TITRES_STAT!C932</f>
        <v>17.3</v>
      </c>
      <c r="C929" s="2">
        <f>TITRES_STAT!D932</f>
        <v>6.8966000000000003</v>
      </c>
      <c r="D929" s="2">
        <f>TITRES_STAT!E932</f>
        <v>4808</v>
      </c>
      <c r="E929" s="2">
        <f t="shared" si="56"/>
        <v>1713781</v>
      </c>
      <c r="F929" s="18" t="str">
        <f t="shared" si="59"/>
        <v>BEARISH</v>
      </c>
      <c r="G929" s="18" t="str">
        <f t="shared" si="58"/>
        <v>WEAK</v>
      </c>
      <c r="H929" s="18" t="str">
        <f t="shared" si="57"/>
        <v>CONFIRMED BEARISH</v>
      </c>
    </row>
    <row r="930" spans="1:8" ht="13.5" x14ac:dyDescent="0.25">
      <c r="A930" s="4">
        <f>TITRES_STAT!B933</f>
        <v>43361</v>
      </c>
      <c r="B930" s="2">
        <f>TITRES_STAT!C933</f>
        <v>17</v>
      </c>
      <c r="C930" s="2">
        <f>TITRES_STAT!D933</f>
        <v>6.7770000000000001</v>
      </c>
      <c r="D930" s="2">
        <f>TITRES_STAT!E933</f>
        <v>610</v>
      </c>
      <c r="E930" s="2">
        <f t="shared" si="56"/>
        <v>1713171</v>
      </c>
      <c r="F930" s="18" t="str">
        <f t="shared" si="59"/>
        <v>BEARISH</v>
      </c>
      <c r="G930" s="18" t="str">
        <f t="shared" si="58"/>
        <v>WEAK</v>
      </c>
      <c r="H930" s="18" t="str">
        <f t="shared" si="57"/>
        <v>CONFIRMED BEARISH</v>
      </c>
    </row>
    <row r="931" spans="1:8" ht="13.5" x14ac:dyDescent="0.25">
      <c r="A931" s="4">
        <f>TITRES_STAT!B934</f>
        <v>43362</v>
      </c>
      <c r="B931" s="2">
        <f>TITRES_STAT!C934</f>
        <v>16.5</v>
      </c>
      <c r="C931" s="2">
        <f>TITRES_STAT!D934</f>
        <v>6.5777000000000001</v>
      </c>
      <c r="D931" s="2">
        <f>TITRES_STAT!E934</f>
        <v>21548</v>
      </c>
      <c r="E931" s="2">
        <f t="shared" si="56"/>
        <v>1691623</v>
      </c>
      <c r="F931" s="18" t="str">
        <f t="shared" si="59"/>
        <v>BEARISH</v>
      </c>
      <c r="G931" s="18" t="str">
        <f t="shared" si="58"/>
        <v>WEAK</v>
      </c>
      <c r="H931" s="18" t="str">
        <f t="shared" si="57"/>
        <v>CONFIRMED BEARISH</v>
      </c>
    </row>
    <row r="932" spans="1:8" ht="13.5" x14ac:dyDescent="0.25">
      <c r="A932" s="4">
        <f>TITRES_STAT!B935</f>
        <v>43363</v>
      </c>
      <c r="B932" s="2">
        <f>TITRES_STAT!C935</f>
        <v>16.25</v>
      </c>
      <c r="C932" s="2">
        <f>TITRES_STAT!D935</f>
        <v>6.4779999999999998</v>
      </c>
      <c r="D932" s="2">
        <f>TITRES_STAT!E935</f>
        <v>2860</v>
      </c>
      <c r="E932" s="2">
        <f t="shared" si="56"/>
        <v>1688763</v>
      </c>
      <c r="F932" s="18" t="str">
        <f t="shared" si="59"/>
        <v>BEARISH</v>
      </c>
      <c r="G932" s="18" t="str">
        <f t="shared" si="58"/>
        <v>WEAK</v>
      </c>
      <c r="H932" s="18" t="str">
        <f t="shared" si="57"/>
        <v>CONFIRMED BEARISH</v>
      </c>
    </row>
    <row r="933" spans="1:8" ht="13.5" x14ac:dyDescent="0.25">
      <c r="A933" s="4">
        <f>TITRES_STAT!B936</f>
        <v>43364</v>
      </c>
      <c r="B933" s="2">
        <f>TITRES_STAT!C936</f>
        <v>16.25</v>
      </c>
      <c r="C933" s="2">
        <f>TITRES_STAT!D936</f>
        <v>6.4779999999999998</v>
      </c>
      <c r="D933" s="2">
        <f>TITRES_STAT!E936</f>
        <v>0</v>
      </c>
      <c r="E933" s="2">
        <f t="shared" si="56"/>
        <v>1688763</v>
      </c>
      <c r="F933" s="18" t="str">
        <f t="shared" si="59"/>
        <v>BEARISH</v>
      </c>
      <c r="G933" s="18" t="str">
        <f t="shared" si="58"/>
        <v>NEUTRAL</v>
      </c>
      <c r="H933" s="18" t="str">
        <f t="shared" si="57"/>
        <v>CONFIRMED BEARISH</v>
      </c>
    </row>
    <row r="934" spans="1:8" ht="13.5" x14ac:dyDescent="0.25">
      <c r="A934" s="4">
        <f>TITRES_STAT!B937</f>
        <v>43367</v>
      </c>
      <c r="B934" s="2">
        <f>TITRES_STAT!C937</f>
        <v>16.73</v>
      </c>
      <c r="C934" s="2">
        <f>TITRES_STAT!D937</f>
        <v>6.6694000000000004</v>
      </c>
      <c r="D934" s="2">
        <f>TITRES_STAT!E937</f>
        <v>85</v>
      </c>
      <c r="E934" s="2">
        <f t="shared" si="56"/>
        <v>1688848</v>
      </c>
      <c r="F934" s="18" t="str">
        <f t="shared" si="59"/>
        <v>BEARISH</v>
      </c>
      <c r="G934" s="18" t="str">
        <f t="shared" si="58"/>
        <v>NEUTRAL</v>
      </c>
      <c r="H934" s="18" t="str">
        <f t="shared" si="57"/>
        <v>CONFIRMED BEARISH</v>
      </c>
    </row>
    <row r="935" spans="1:8" ht="13.5" x14ac:dyDescent="0.25">
      <c r="A935" s="4">
        <f>TITRES_STAT!B938</f>
        <v>43368</v>
      </c>
      <c r="B935" s="2">
        <f>TITRES_STAT!C938</f>
        <v>16.989999999999998</v>
      </c>
      <c r="C935" s="2">
        <f>TITRES_STAT!D938</f>
        <v>6.7729999999999997</v>
      </c>
      <c r="D935" s="2">
        <f>TITRES_STAT!E938</f>
        <v>573</v>
      </c>
      <c r="E935" s="2">
        <f t="shared" si="56"/>
        <v>1689421</v>
      </c>
      <c r="F935" s="18" t="str">
        <f t="shared" si="59"/>
        <v>BEARISH</v>
      </c>
      <c r="G935" s="18" t="str">
        <f t="shared" si="58"/>
        <v>NEUTRAL</v>
      </c>
      <c r="H935" s="18" t="str">
        <f t="shared" si="57"/>
        <v>CONFIRMED BEARISH</v>
      </c>
    </row>
    <row r="936" spans="1:8" ht="13.5" x14ac:dyDescent="0.25">
      <c r="A936" s="4">
        <f>TITRES_STAT!B939</f>
        <v>43369</v>
      </c>
      <c r="B936" s="2">
        <f>TITRES_STAT!C939</f>
        <v>16.989999999999998</v>
      </c>
      <c r="C936" s="2">
        <f>TITRES_STAT!D939</f>
        <v>6.7729999999999997</v>
      </c>
      <c r="D936" s="2">
        <f>TITRES_STAT!E939</f>
        <v>0</v>
      </c>
      <c r="E936" s="2">
        <f t="shared" si="56"/>
        <v>1689421</v>
      </c>
      <c r="F936" s="18" t="str">
        <f t="shared" si="59"/>
        <v>BEARISH</v>
      </c>
      <c r="G936" s="18" t="str">
        <f t="shared" si="58"/>
        <v>NEUTRAL</v>
      </c>
      <c r="H936" s="18" t="str">
        <f t="shared" si="57"/>
        <v>BEARISH DIVERGENCE</v>
      </c>
    </row>
    <row r="937" spans="1:8" ht="13.5" x14ac:dyDescent="0.25">
      <c r="A937" s="4">
        <f>TITRES_STAT!B940</f>
        <v>43370</v>
      </c>
      <c r="B937" s="2">
        <f>TITRES_STAT!C940</f>
        <v>16.989999999999998</v>
      </c>
      <c r="C937" s="2">
        <f>TITRES_STAT!D940</f>
        <v>6.7729999999999997</v>
      </c>
      <c r="D937" s="2">
        <f>TITRES_STAT!E940</f>
        <v>0</v>
      </c>
      <c r="E937" s="2">
        <f t="shared" si="56"/>
        <v>1689421</v>
      </c>
      <c r="F937" s="18" t="str">
        <f t="shared" si="59"/>
        <v>BULLISH</v>
      </c>
      <c r="G937" s="18" t="str">
        <f t="shared" si="58"/>
        <v>NEUTRAL</v>
      </c>
      <c r="H937" s="18" t="str">
        <f t="shared" si="57"/>
        <v>CONFIRMED BULLISH</v>
      </c>
    </row>
    <row r="938" spans="1:8" ht="13.5" x14ac:dyDescent="0.25">
      <c r="A938" s="4">
        <f>TITRES_STAT!B941</f>
        <v>43371</v>
      </c>
      <c r="B938" s="2">
        <f>TITRES_STAT!C941</f>
        <v>16.5</v>
      </c>
      <c r="C938" s="2">
        <f>TITRES_STAT!D941</f>
        <v>6.5777000000000001</v>
      </c>
      <c r="D938" s="2">
        <f>TITRES_STAT!E941</f>
        <v>500</v>
      </c>
      <c r="E938" s="2">
        <f t="shared" si="56"/>
        <v>1688921</v>
      </c>
      <c r="F938" s="18" t="str">
        <f t="shared" si="59"/>
        <v>BULLISH</v>
      </c>
      <c r="G938" s="18" t="str">
        <f t="shared" si="58"/>
        <v>NEUTRAL</v>
      </c>
      <c r="H938" s="18" t="str">
        <f t="shared" si="57"/>
        <v>CONFIRMED BULLISH</v>
      </c>
    </row>
    <row r="939" spans="1:8" ht="13.5" x14ac:dyDescent="0.25">
      <c r="A939" s="4">
        <f>TITRES_STAT!B942</f>
        <v>43374</v>
      </c>
      <c r="B939" s="2">
        <f>TITRES_STAT!C942</f>
        <v>16.5</v>
      </c>
      <c r="C939" s="2">
        <f>TITRES_STAT!D942</f>
        <v>6.5777000000000001</v>
      </c>
      <c r="D939" s="2">
        <f>TITRES_STAT!E942</f>
        <v>0</v>
      </c>
      <c r="E939" s="2">
        <f t="shared" si="56"/>
        <v>1688921</v>
      </c>
      <c r="F939" s="18" t="str">
        <f t="shared" si="59"/>
        <v>BULLISH</v>
      </c>
      <c r="G939" s="18" t="str">
        <f t="shared" si="58"/>
        <v>NEUTRAL</v>
      </c>
      <c r="H939" s="18" t="str">
        <f t="shared" si="57"/>
        <v>BULLISH DIVERGENCE</v>
      </c>
    </row>
    <row r="940" spans="1:8" ht="13.5" x14ac:dyDescent="0.25">
      <c r="A940" s="4">
        <f>TITRES_STAT!B943</f>
        <v>43375</v>
      </c>
      <c r="B940" s="2">
        <f>TITRES_STAT!C943</f>
        <v>16</v>
      </c>
      <c r="C940" s="2">
        <f>TITRES_STAT!D943</f>
        <v>6.3784000000000001</v>
      </c>
      <c r="D940" s="2">
        <f>TITRES_STAT!E943</f>
        <v>320</v>
      </c>
      <c r="E940" s="2">
        <f t="shared" si="56"/>
        <v>1688601</v>
      </c>
      <c r="F940" s="18" t="str">
        <f t="shared" si="59"/>
        <v>BEARISH</v>
      </c>
      <c r="G940" s="18" t="str">
        <f t="shared" si="58"/>
        <v>NEUTRAL</v>
      </c>
      <c r="H940" s="18" t="str">
        <f t="shared" si="57"/>
        <v>CONFIRMED BEARISH</v>
      </c>
    </row>
    <row r="941" spans="1:8" ht="13.5" x14ac:dyDescent="0.25">
      <c r="A941" s="4">
        <f>TITRES_STAT!B944</f>
        <v>43376</v>
      </c>
      <c r="B941" s="2">
        <f>TITRES_STAT!C944</f>
        <v>15.5</v>
      </c>
      <c r="C941" s="2">
        <f>TITRES_STAT!D944</f>
        <v>6.1790000000000003</v>
      </c>
      <c r="D941" s="2">
        <f>TITRES_STAT!E944</f>
        <v>6078</v>
      </c>
      <c r="E941" s="2">
        <f t="shared" si="56"/>
        <v>1682523</v>
      </c>
      <c r="F941" s="18" t="str">
        <f t="shared" si="59"/>
        <v>BEARISH</v>
      </c>
      <c r="G941" s="18" t="str">
        <f t="shared" si="58"/>
        <v>NEUTRAL</v>
      </c>
      <c r="H941" s="18" t="str">
        <f t="shared" si="57"/>
        <v>CONFIRMED BEARISH</v>
      </c>
    </row>
    <row r="942" spans="1:8" ht="13.5" x14ac:dyDescent="0.25">
      <c r="A942" s="4">
        <f>TITRES_STAT!B945</f>
        <v>43377</v>
      </c>
      <c r="B942" s="2">
        <f>TITRES_STAT!C945</f>
        <v>15.95</v>
      </c>
      <c r="C942" s="2">
        <f>TITRES_STAT!D945</f>
        <v>6.3583999999999996</v>
      </c>
      <c r="D942" s="2">
        <f>TITRES_STAT!E945</f>
        <v>868</v>
      </c>
      <c r="E942" s="2">
        <f t="shared" si="56"/>
        <v>1683391</v>
      </c>
      <c r="F942" s="18" t="str">
        <f t="shared" si="59"/>
        <v>BEARISH</v>
      </c>
      <c r="G942" s="18" t="str">
        <f t="shared" si="58"/>
        <v>NEUTRAL</v>
      </c>
      <c r="H942" s="18" t="str">
        <f t="shared" si="57"/>
        <v>CONFIRMED BEARISH</v>
      </c>
    </row>
    <row r="943" spans="1:8" ht="13.5" x14ac:dyDescent="0.25">
      <c r="A943" s="4">
        <f>TITRES_STAT!B946</f>
        <v>43378</v>
      </c>
      <c r="B943" s="2">
        <f>TITRES_STAT!C946</f>
        <v>15.82</v>
      </c>
      <c r="C943" s="2">
        <f>TITRES_STAT!D946</f>
        <v>6.3066000000000004</v>
      </c>
      <c r="D943" s="2">
        <f>TITRES_STAT!E946</f>
        <v>56</v>
      </c>
      <c r="E943" s="2">
        <f t="shared" si="56"/>
        <v>1683335</v>
      </c>
      <c r="F943" s="18" t="str">
        <f t="shared" si="59"/>
        <v>BEARISH</v>
      </c>
      <c r="G943" s="18" t="str">
        <f t="shared" si="58"/>
        <v>NEUTRAL</v>
      </c>
      <c r="H943" s="18" t="str">
        <f t="shared" si="57"/>
        <v>CONFIRMED BEARISH</v>
      </c>
    </row>
    <row r="944" spans="1:8" ht="13.5" x14ac:dyDescent="0.25">
      <c r="A944" s="4">
        <f>TITRES_STAT!B947</f>
        <v>43381</v>
      </c>
      <c r="B944" s="2">
        <f>TITRES_STAT!C947</f>
        <v>15.11</v>
      </c>
      <c r="C944" s="2">
        <f>TITRES_STAT!D947</f>
        <v>6.0236000000000001</v>
      </c>
      <c r="D944" s="2">
        <f>TITRES_STAT!E947</f>
        <v>1561</v>
      </c>
      <c r="E944" s="2">
        <f t="shared" si="56"/>
        <v>1681774</v>
      </c>
      <c r="F944" s="18" t="str">
        <f t="shared" si="59"/>
        <v>BEARISH</v>
      </c>
      <c r="G944" s="18" t="str">
        <f t="shared" si="58"/>
        <v>NEUTRAL</v>
      </c>
      <c r="H944" s="18" t="str">
        <f t="shared" si="57"/>
        <v>CONFIRMED BEARISH</v>
      </c>
    </row>
    <row r="945" spans="1:8" ht="13.5" x14ac:dyDescent="0.25">
      <c r="A945" s="4">
        <f>TITRES_STAT!B948</f>
        <v>43382</v>
      </c>
      <c r="B945" s="2">
        <f>TITRES_STAT!C948</f>
        <v>14.7</v>
      </c>
      <c r="C945" s="2">
        <f>TITRES_STAT!D948</f>
        <v>5.8601000000000001</v>
      </c>
      <c r="D945" s="2">
        <f>TITRES_STAT!E948</f>
        <v>1384</v>
      </c>
      <c r="E945" s="2">
        <f t="shared" si="56"/>
        <v>1680390</v>
      </c>
      <c r="F945" s="18" t="str">
        <f t="shared" si="59"/>
        <v>BEARISH</v>
      </c>
      <c r="G945" s="18" t="str">
        <f t="shared" si="58"/>
        <v>NEUTRAL</v>
      </c>
      <c r="H945" s="18" t="str">
        <f t="shared" si="57"/>
        <v>CONFIRMED BEARISH</v>
      </c>
    </row>
    <row r="946" spans="1:8" ht="13.5" x14ac:dyDescent="0.25">
      <c r="A946" s="4">
        <f>TITRES_STAT!B949</f>
        <v>43383</v>
      </c>
      <c r="B946" s="2">
        <f>TITRES_STAT!C949</f>
        <v>14.7</v>
      </c>
      <c r="C946" s="2">
        <f>TITRES_STAT!D949</f>
        <v>5.8601000000000001</v>
      </c>
      <c r="D946" s="2">
        <f>TITRES_STAT!E949</f>
        <v>0</v>
      </c>
      <c r="E946" s="2">
        <f t="shared" si="56"/>
        <v>1680390</v>
      </c>
      <c r="F946" s="18" t="str">
        <f t="shared" si="59"/>
        <v>BEARISH</v>
      </c>
      <c r="G946" s="18" t="str">
        <f t="shared" si="58"/>
        <v>NEUTRAL</v>
      </c>
      <c r="H946" s="18" t="str">
        <f t="shared" si="57"/>
        <v>CONFIRMED BEARISH</v>
      </c>
    </row>
    <row r="947" spans="1:8" ht="13.5" x14ac:dyDescent="0.25">
      <c r="A947" s="4">
        <f>TITRES_STAT!B950</f>
        <v>43384</v>
      </c>
      <c r="B947" s="2">
        <f>TITRES_STAT!C950</f>
        <v>15</v>
      </c>
      <c r="C947" s="2">
        <f>TITRES_STAT!D950</f>
        <v>5.9797000000000002</v>
      </c>
      <c r="D947" s="2">
        <f>TITRES_STAT!E950</f>
        <v>137</v>
      </c>
      <c r="E947" s="2">
        <f t="shared" si="56"/>
        <v>1680527</v>
      </c>
      <c r="F947" s="18" t="str">
        <f t="shared" si="59"/>
        <v>BEARISH</v>
      </c>
      <c r="G947" s="18" t="str">
        <f t="shared" si="58"/>
        <v>NEUTRAL</v>
      </c>
      <c r="H947" s="18" t="str">
        <f t="shared" si="57"/>
        <v>CONFIRMED BEARISH</v>
      </c>
    </row>
    <row r="948" spans="1:8" ht="13.5" x14ac:dyDescent="0.25">
      <c r="A948" s="4">
        <f>TITRES_STAT!B951</f>
        <v>43385</v>
      </c>
      <c r="B948" s="2">
        <f>TITRES_STAT!C951</f>
        <v>15.11</v>
      </c>
      <c r="C948" s="2">
        <f>TITRES_STAT!D951</f>
        <v>6.0236000000000001</v>
      </c>
      <c r="D948" s="2">
        <f>TITRES_STAT!E951</f>
        <v>401</v>
      </c>
      <c r="E948" s="2">
        <f t="shared" si="56"/>
        <v>1680928</v>
      </c>
      <c r="F948" s="18" t="str">
        <f t="shared" si="59"/>
        <v>BEARISH</v>
      </c>
      <c r="G948" s="18" t="str">
        <f t="shared" si="58"/>
        <v>NEUTRAL</v>
      </c>
      <c r="H948" s="18" t="str">
        <f t="shared" si="57"/>
        <v>CONFIRMED BEARISH</v>
      </c>
    </row>
    <row r="949" spans="1:8" ht="13.5" x14ac:dyDescent="0.25">
      <c r="A949" s="4">
        <f>TITRES_STAT!B952</f>
        <v>43389</v>
      </c>
      <c r="B949" s="2">
        <f>TITRES_STAT!C952</f>
        <v>15.11</v>
      </c>
      <c r="C949" s="2">
        <f>TITRES_STAT!D952</f>
        <v>6.0236000000000001</v>
      </c>
      <c r="D949" s="2">
        <f>TITRES_STAT!E952</f>
        <v>0</v>
      </c>
      <c r="E949" s="2">
        <f t="shared" si="56"/>
        <v>1680928</v>
      </c>
      <c r="F949" s="18" t="str">
        <f t="shared" si="59"/>
        <v>BEARISH</v>
      </c>
      <c r="G949" s="18" t="str">
        <f t="shared" si="58"/>
        <v>NEUTRAL</v>
      </c>
      <c r="H949" s="18" t="str">
        <f t="shared" si="57"/>
        <v>NEUTRAL</v>
      </c>
    </row>
    <row r="950" spans="1:8" ht="13.5" x14ac:dyDescent="0.25">
      <c r="A950" s="4">
        <f>TITRES_STAT!B953</f>
        <v>43390</v>
      </c>
      <c r="B950" s="2">
        <f>TITRES_STAT!C953</f>
        <v>15.11</v>
      </c>
      <c r="C950" s="2">
        <f>TITRES_STAT!D953</f>
        <v>6.0236000000000001</v>
      </c>
      <c r="D950" s="2">
        <f>TITRES_STAT!E953</f>
        <v>323</v>
      </c>
      <c r="E950" s="2">
        <f t="shared" si="56"/>
        <v>1680928</v>
      </c>
      <c r="F950" s="18" t="str">
        <f t="shared" si="59"/>
        <v>BULLISH</v>
      </c>
      <c r="G950" s="18" t="str">
        <f t="shared" si="58"/>
        <v>NEUTRAL</v>
      </c>
      <c r="H950" s="18" t="str">
        <f t="shared" si="57"/>
        <v>CONFIRMED BULLISH</v>
      </c>
    </row>
    <row r="951" spans="1:8" ht="13.5" x14ac:dyDescent="0.25">
      <c r="A951" s="4">
        <f>TITRES_STAT!B954</f>
        <v>43391</v>
      </c>
      <c r="B951" s="2">
        <f>TITRES_STAT!C954</f>
        <v>15.11</v>
      </c>
      <c r="C951" s="2">
        <f>TITRES_STAT!D954</f>
        <v>6.0236000000000001</v>
      </c>
      <c r="D951" s="2">
        <f>TITRES_STAT!E954</f>
        <v>97</v>
      </c>
      <c r="E951" s="2">
        <f t="shared" si="56"/>
        <v>1680928</v>
      </c>
      <c r="F951" s="18" t="str">
        <f t="shared" si="59"/>
        <v>BULLISH</v>
      </c>
      <c r="G951" s="18" t="str">
        <f t="shared" si="58"/>
        <v>NEUTRAL</v>
      </c>
      <c r="H951" s="18" t="str">
        <f t="shared" si="57"/>
        <v>CONFIRMED BULLISH</v>
      </c>
    </row>
    <row r="952" spans="1:8" ht="13.5" x14ac:dyDescent="0.25">
      <c r="A952" s="4">
        <f>TITRES_STAT!B955</f>
        <v>43392</v>
      </c>
      <c r="B952" s="2">
        <f>TITRES_STAT!C955</f>
        <v>15.29</v>
      </c>
      <c r="C952" s="2">
        <f>TITRES_STAT!D955</f>
        <v>6.0952999999999999</v>
      </c>
      <c r="D952" s="2">
        <f>TITRES_STAT!E955</f>
        <v>216</v>
      </c>
      <c r="E952" s="2">
        <f t="shared" si="56"/>
        <v>1681144</v>
      </c>
      <c r="F952" s="18" t="str">
        <f t="shared" si="59"/>
        <v>BULLISH</v>
      </c>
      <c r="G952" s="18" t="str">
        <f t="shared" si="58"/>
        <v>NEUTRAL</v>
      </c>
      <c r="H952" s="18" t="str">
        <f t="shared" si="57"/>
        <v>CONFIRMED BULLISH</v>
      </c>
    </row>
    <row r="953" spans="1:8" ht="13.5" x14ac:dyDescent="0.25">
      <c r="A953" s="4">
        <f>TITRES_STAT!B956</f>
        <v>43395</v>
      </c>
      <c r="B953" s="2">
        <f>TITRES_STAT!C956</f>
        <v>15.7</v>
      </c>
      <c r="C953" s="2">
        <f>TITRES_STAT!D956</f>
        <v>6.2587999999999999</v>
      </c>
      <c r="D953" s="2">
        <f>TITRES_STAT!E956</f>
        <v>25</v>
      </c>
      <c r="E953" s="2">
        <f t="shared" si="56"/>
        <v>1681169</v>
      </c>
      <c r="F953" s="18" t="str">
        <f t="shared" si="59"/>
        <v>BULLISH</v>
      </c>
      <c r="G953" s="18" t="str">
        <f t="shared" si="58"/>
        <v>NEUTRAL</v>
      </c>
      <c r="H953" s="18" t="str">
        <f t="shared" si="57"/>
        <v>CONFIRMED BULLISH</v>
      </c>
    </row>
    <row r="954" spans="1:8" ht="13.5" x14ac:dyDescent="0.25">
      <c r="A954" s="4">
        <f>TITRES_STAT!B957</f>
        <v>43396</v>
      </c>
      <c r="B954" s="2">
        <f>TITRES_STAT!C957</f>
        <v>15.6</v>
      </c>
      <c r="C954" s="2">
        <f>TITRES_STAT!D957</f>
        <v>6.2188999999999997</v>
      </c>
      <c r="D954" s="2">
        <f>TITRES_STAT!E957</f>
        <v>320</v>
      </c>
      <c r="E954" s="2">
        <f t="shared" si="56"/>
        <v>1680849</v>
      </c>
      <c r="F954" s="18" t="str">
        <f t="shared" si="59"/>
        <v>BEARISH</v>
      </c>
      <c r="G954" s="18" t="str">
        <f t="shared" si="58"/>
        <v>NEUTRAL</v>
      </c>
      <c r="H954" s="18" t="str">
        <f t="shared" si="57"/>
        <v>BEARISH DIVERGENCE</v>
      </c>
    </row>
    <row r="955" spans="1:8" ht="13.5" x14ac:dyDescent="0.25">
      <c r="A955" s="4">
        <f>TITRES_STAT!B958</f>
        <v>43397</v>
      </c>
      <c r="B955" s="2">
        <f>TITRES_STAT!C958</f>
        <v>15.6</v>
      </c>
      <c r="C955" s="2">
        <f>TITRES_STAT!D958</f>
        <v>6.2188999999999997</v>
      </c>
      <c r="D955" s="2">
        <f>TITRES_STAT!E958</f>
        <v>0</v>
      </c>
      <c r="E955" s="2">
        <f t="shared" si="56"/>
        <v>1680849</v>
      </c>
      <c r="F955" s="18" t="str">
        <f t="shared" si="59"/>
        <v>BEARISH</v>
      </c>
      <c r="G955" s="18" t="str">
        <f t="shared" si="58"/>
        <v>NEUTRAL</v>
      </c>
      <c r="H955" s="18" t="str">
        <f t="shared" si="57"/>
        <v>BEARISH DIVERGENCE</v>
      </c>
    </row>
    <row r="956" spans="1:8" ht="13.5" x14ac:dyDescent="0.25">
      <c r="A956" s="4">
        <f>TITRES_STAT!B959</f>
        <v>43398</v>
      </c>
      <c r="B956" s="2">
        <f>TITRES_STAT!C959</f>
        <v>15.6</v>
      </c>
      <c r="C956" s="2">
        <f>TITRES_STAT!D959</f>
        <v>6.2188999999999997</v>
      </c>
      <c r="D956" s="2">
        <f>TITRES_STAT!E959</f>
        <v>0</v>
      </c>
      <c r="E956" s="2">
        <f t="shared" si="56"/>
        <v>1680849</v>
      </c>
      <c r="F956" s="18" t="str">
        <f t="shared" si="59"/>
        <v>BEARISH</v>
      </c>
      <c r="G956" s="18" t="str">
        <f t="shared" si="58"/>
        <v>NEUTRAL</v>
      </c>
      <c r="H956" s="18" t="str">
        <f t="shared" si="57"/>
        <v>BEARISH DIVERGENCE</v>
      </c>
    </row>
    <row r="957" spans="1:8" ht="13.5" x14ac:dyDescent="0.25">
      <c r="A957" s="4">
        <f>TITRES_STAT!B960</f>
        <v>43399</v>
      </c>
      <c r="B957" s="2">
        <f>TITRES_STAT!C960</f>
        <v>15.6</v>
      </c>
      <c r="C957" s="2">
        <f>TITRES_STAT!D960</f>
        <v>6.2188999999999997</v>
      </c>
      <c r="D957" s="2">
        <f>TITRES_STAT!E960</f>
        <v>0</v>
      </c>
      <c r="E957" s="2">
        <f t="shared" si="56"/>
        <v>1680849</v>
      </c>
      <c r="F957" s="18" t="str">
        <f t="shared" si="59"/>
        <v>BEARISH</v>
      </c>
      <c r="G957" s="18" t="str">
        <f t="shared" si="58"/>
        <v>NEUTRAL</v>
      </c>
      <c r="H957" s="18" t="str">
        <f t="shared" si="57"/>
        <v>BEARISH DIVERGENCE</v>
      </c>
    </row>
    <row r="958" spans="1:8" ht="13.5" x14ac:dyDescent="0.25">
      <c r="A958" s="4">
        <f>TITRES_STAT!B961</f>
        <v>43402</v>
      </c>
      <c r="B958" s="2">
        <f>TITRES_STAT!C961</f>
        <v>15.6</v>
      </c>
      <c r="C958" s="2">
        <f>TITRES_STAT!D961</f>
        <v>6.2188999999999997</v>
      </c>
      <c r="D958" s="2">
        <f>TITRES_STAT!E961</f>
        <v>0</v>
      </c>
      <c r="E958" s="2">
        <f t="shared" si="56"/>
        <v>1680849</v>
      </c>
      <c r="F958" s="18" t="str">
        <f t="shared" si="59"/>
        <v>BEARISH</v>
      </c>
      <c r="G958" s="18" t="str">
        <f t="shared" si="58"/>
        <v>NEUTRAL</v>
      </c>
      <c r="H958" s="18" t="str">
        <f t="shared" si="57"/>
        <v>CONFIRMED BEARISH</v>
      </c>
    </row>
    <row r="959" spans="1:8" ht="13.5" x14ac:dyDescent="0.25">
      <c r="A959" s="4">
        <f>TITRES_STAT!B962</f>
        <v>43403</v>
      </c>
      <c r="B959" s="2">
        <f>TITRES_STAT!C962</f>
        <v>15.6</v>
      </c>
      <c r="C959" s="2">
        <f>TITRES_STAT!D962</f>
        <v>6.2188999999999997</v>
      </c>
      <c r="D959" s="2">
        <f>TITRES_STAT!E962</f>
        <v>0</v>
      </c>
      <c r="E959" s="2">
        <f t="shared" si="56"/>
        <v>1680849</v>
      </c>
      <c r="F959" s="18" t="str">
        <f t="shared" si="59"/>
        <v>NEUTRAL</v>
      </c>
      <c r="G959" s="18" t="str">
        <f t="shared" si="58"/>
        <v>NEUTRAL</v>
      </c>
      <c r="H959" s="18" t="str">
        <f t="shared" si="57"/>
        <v>NEUTRAL</v>
      </c>
    </row>
    <row r="960" spans="1:8" ht="13.5" x14ac:dyDescent="0.25">
      <c r="A960" s="4">
        <f>TITRES_STAT!B963</f>
        <v>43404</v>
      </c>
      <c r="B960" s="2">
        <f>TITRES_STAT!C963</f>
        <v>15.6</v>
      </c>
      <c r="C960" s="2">
        <f>TITRES_STAT!D963</f>
        <v>6.2188999999999997</v>
      </c>
      <c r="D960" s="2">
        <f>TITRES_STAT!E963</f>
        <v>0</v>
      </c>
      <c r="E960" s="2">
        <f t="shared" si="56"/>
        <v>1680849</v>
      </c>
      <c r="F960" s="18" t="str">
        <f t="shared" si="59"/>
        <v>NEUTRAL</v>
      </c>
      <c r="G960" s="18" t="str">
        <f t="shared" si="58"/>
        <v>NEUTRAL</v>
      </c>
      <c r="H960" s="18" t="str">
        <f t="shared" si="57"/>
        <v>NEUTRAL</v>
      </c>
    </row>
    <row r="961" spans="1:8" ht="13.5" x14ac:dyDescent="0.25">
      <c r="A961" s="4">
        <f>TITRES_STAT!B964</f>
        <v>43405</v>
      </c>
      <c r="B961" s="2">
        <f>TITRES_STAT!C964</f>
        <v>15.9</v>
      </c>
      <c r="C961" s="2">
        <f>TITRES_STAT!D964</f>
        <v>6.3384999999999998</v>
      </c>
      <c r="D961" s="2">
        <f>TITRES_STAT!E964</f>
        <v>186</v>
      </c>
      <c r="E961" s="2">
        <f t="shared" si="56"/>
        <v>1681035</v>
      </c>
      <c r="F961" s="18" t="str">
        <f t="shared" si="59"/>
        <v>BULLISH</v>
      </c>
      <c r="G961" s="18" t="str">
        <f t="shared" si="58"/>
        <v>NEUTRAL</v>
      </c>
      <c r="H961" s="18" t="str">
        <f t="shared" si="57"/>
        <v>CONFIRMED BULLISH</v>
      </c>
    </row>
    <row r="962" spans="1:8" ht="13.5" x14ac:dyDescent="0.25">
      <c r="A962" s="4">
        <f>TITRES_STAT!B965</f>
        <v>43406</v>
      </c>
      <c r="B962" s="2">
        <f>TITRES_STAT!C965</f>
        <v>15.9</v>
      </c>
      <c r="C962" s="2">
        <f>TITRES_STAT!D965</f>
        <v>6.3384999999999998</v>
      </c>
      <c r="D962" s="2">
        <f>TITRES_STAT!E965</f>
        <v>0</v>
      </c>
      <c r="E962" s="2">
        <f t="shared" si="56"/>
        <v>1681035</v>
      </c>
      <c r="F962" s="18" t="str">
        <f t="shared" si="59"/>
        <v>BULLISH</v>
      </c>
      <c r="G962" s="18" t="str">
        <f t="shared" si="58"/>
        <v>NEUTRAL</v>
      </c>
      <c r="H962" s="18" t="str">
        <f t="shared" si="57"/>
        <v>CONFIRMED BULLISH</v>
      </c>
    </row>
    <row r="963" spans="1:8" ht="13.5" x14ac:dyDescent="0.25">
      <c r="A963" s="4">
        <f>TITRES_STAT!B966</f>
        <v>43409</v>
      </c>
      <c r="B963" s="2">
        <f>TITRES_STAT!C966</f>
        <v>15.5</v>
      </c>
      <c r="C963" s="2">
        <f>TITRES_STAT!D966</f>
        <v>6.1790000000000003</v>
      </c>
      <c r="D963" s="2">
        <f>TITRES_STAT!E966</f>
        <v>50191</v>
      </c>
      <c r="E963" s="2">
        <f t="shared" si="56"/>
        <v>1630844</v>
      </c>
      <c r="F963" s="18" t="str">
        <f t="shared" si="59"/>
        <v>BEARISH</v>
      </c>
      <c r="G963" s="18" t="str">
        <f t="shared" si="58"/>
        <v>WEAK</v>
      </c>
      <c r="H963" s="18" t="str">
        <f t="shared" si="57"/>
        <v>CONFIRMED BEARISH</v>
      </c>
    </row>
    <row r="964" spans="1:8" ht="13.5" x14ac:dyDescent="0.25">
      <c r="A964" s="4">
        <f>TITRES_STAT!B967</f>
        <v>43410</v>
      </c>
      <c r="B964" s="2">
        <f>TITRES_STAT!C967</f>
        <v>15.2</v>
      </c>
      <c r="C964" s="2">
        <f>TITRES_STAT!D967</f>
        <v>6.0594000000000001</v>
      </c>
      <c r="D964" s="2">
        <f>TITRES_STAT!E967</f>
        <v>2039</v>
      </c>
      <c r="E964" s="2">
        <f t="shared" ref="E964:E1027" si="60">IF(B964&gt;B963, E963+D964, IF(B964&lt;B963, E963-D964, E963))</f>
        <v>1628805</v>
      </c>
      <c r="F964" s="18" t="str">
        <f t="shared" si="59"/>
        <v>BEARISH</v>
      </c>
      <c r="G964" s="18" t="str">
        <f t="shared" si="58"/>
        <v>WEAK</v>
      </c>
      <c r="H964" s="18" t="str">
        <f t="shared" si="57"/>
        <v>CONFIRMED BEARISH</v>
      </c>
    </row>
    <row r="965" spans="1:8" ht="13.5" x14ac:dyDescent="0.25">
      <c r="A965" s="4">
        <f>TITRES_STAT!B968</f>
        <v>43411</v>
      </c>
      <c r="B965" s="2">
        <f>TITRES_STAT!C968</f>
        <v>14.75</v>
      </c>
      <c r="C965" s="2">
        <f>TITRES_STAT!D968</f>
        <v>5.8800999999999997</v>
      </c>
      <c r="D965" s="2">
        <f>TITRES_STAT!E968</f>
        <v>13041</v>
      </c>
      <c r="E965" s="2">
        <f t="shared" si="60"/>
        <v>1615764</v>
      </c>
      <c r="F965" s="18" t="str">
        <f t="shared" si="59"/>
        <v>BEARISH</v>
      </c>
      <c r="G965" s="18" t="str">
        <f t="shared" si="58"/>
        <v>WEAK</v>
      </c>
      <c r="H965" s="18" t="str">
        <f t="shared" si="57"/>
        <v>CONFIRMED BEARISH</v>
      </c>
    </row>
    <row r="966" spans="1:8" ht="13.5" x14ac:dyDescent="0.25">
      <c r="A966" s="4">
        <f>TITRES_STAT!B969</f>
        <v>43412</v>
      </c>
      <c r="B966" s="2">
        <f>TITRES_STAT!C969</f>
        <v>14.65</v>
      </c>
      <c r="C966" s="2">
        <f>TITRES_STAT!D969</f>
        <v>5.8402000000000003</v>
      </c>
      <c r="D966" s="2">
        <f>TITRES_STAT!E969</f>
        <v>1466</v>
      </c>
      <c r="E966" s="2">
        <f t="shared" si="60"/>
        <v>1614298</v>
      </c>
      <c r="F966" s="18" t="str">
        <f t="shared" si="59"/>
        <v>BEARISH</v>
      </c>
      <c r="G966" s="18" t="str">
        <f t="shared" si="58"/>
        <v>WEAK</v>
      </c>
      <c r="H966" s="18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4">
        <f>TITRES_STAT!B970</f>
        <v>43413</v>
      </c>
      <c r="B967" s="2">
        <f>TITRES_STAT!C970</f>
        <v>14.2</v>
      </c>
      <c r="C967" s="2">
        <f>TITRES_STAT!D970</f>
        <v>5.6608000000000001</v>
      </c>
      <c r="D967" s="2">
        <f>TITRES_STAT!E970</f>
        <v>485</v>
      </c>
      <c r="E967" s="2">
        <f t="shared" si="60"/>
        <v>1613813</v>
      </c>
      <c r="F967" s="18" t="str">
        <f t="shared" si="59"/>
        <v>BEARISH</v>
      </c>
      <c r="G967" s="18" t="str">
        <f t="shared" ref="G967:G1030" si="62">IF((E967-E962)/E962 &gt; 0.02, "STRONG",
 IF((E967-E962)/E962 &lt; -0.02, "WEAK", "NEUTRAL"))</f>
        <v>WEAK</v>
      </c>
      <c r="H967" s="18" t="str">
        <f t="shared" si="61"/>
        <v>CONFIRMED BEARISH</v>
      </c>
    </row>
    <row r="968" spans="1:8" ht="13.5" x14ac:dyDescent="0.25">
      <c r="A968" s="4">
        <f>TITRES_STAT!B971</f>
        <v>43416</v>
      </c>
      <c r="B968" s="2">
        <f>TITRES_STAT!C971</f>
        <v>14.5</v>
      </c>
      <c r="C968" s="2">
        <f>TITRES_STAT!D971</f>
        <v>5.7804000000000002</v>
      </c>
      <c r="D968" s="2">
        <f>TITRES_STAT!E971</f>
        <v>411</v>
      </c>
      <c r="E968" s="2">
        <f t="shared" si="60"/>
        <v>1614224</v>
      </c>
      <c r="F968" s="18" t="str">
        <f t="shared" ref="F968:F1031" si="63">IF(E968&gt;E963,"BULLISH",IF(E968&lt;E963,"BEARISH","NEUTRAL"))</f>
        <v>BEARISH</v>
      </c>
      <c r="G968" s="18" t="str">
        <f t="shared" si="62"/>
        <v>NEUTRAL</v>
      </c>
      <c r="H968" s="18" t="str">
        <f t="shared" si="61"/>
        <v>CONFIRMED BEARISH</v>
      </c>
    </row>
    <row r="969" spans="1:8" ht="13.5" x14ac:dyDescent="0.25">
      <c r="A969" s="4">
        <f>TITRES_STAT!B972</f>
        <v>43417</v>
      </c>
      <c r="B969" s="2">
        <f>TITRES_STAT!C972</f>
        <v>14.25</v>
      </c>
      <c r="C969" s="2">
        <f>TITRES_STAT!D972</f>
        <v>5.6806999999999999</v>
      </c>
      <c r="D969" s="2">
        <f>TITRES_STAT!E972</f>
        <v>1766</v>
      </c>
      <c r="E969" s="2">
        <f t="shared" si="60"/>
        <v>1612458</v>
      </c>
      <c r="F969" s="18" t="str">
        <f t="shared" si="63"/>
        <v>BEARISH</v>
      </c>
      <c r="G969" s="18" t="str">
        <f t="shared" si="62"/>
        <v>NEUTRAL</v>
      </c>
      <c r="H969" s="18" t="str">
        <f t="shared" si="61"/>
        <v>CONFIRMED BEARISH</v>
      </c>
    </row>
    <row r="970" spans="1:8" ht="13.5" x14ac:dyDescent="0.25">
      <c r="A970" s="4">
        <f>TITRES_STAT!B973</f>
        <v>43418</v>
      </c>
      <c r="B970" s="2">
        <f>TITRES_STAT!C973</f>
        <v>14.24</v>
      </c>
      <c r="C970" s="2">
        <f>TITRES_STAT!D973</f>
        <v>5.6767000000000003</v>
      </c>
      <c r="D970" s="2">
        <f>TITRES_STAT!E973</f>
        <v>16</v>
      </c>
      <c r="E970" s="2">
        <f t="shared" si="60"/>
        <v>1612442</v>
      </c>
      <c r="F970" s="18" t="str">
        <f t="shared" si="63"/>
        <v>BEARISH</v>
      </c>
      <c r="G970" s="18" t="str">
        <f t="shared" si="62"/>
        <v>NEUTRAL</v>
      </c>
      <c r="H970" s="18" t="str">
        <f t="shared" si="61"/>
        <v>CONFIRMED BEARISH</v>
      </c>
    </row>
    <row r="971" spans="1:8" ht="13.5" x14ac:dyDescent="0.25">
      <c r="A971" s="4">
        <f>TITRES_STAT!B974</f>
        <v>43419</v>
      </c>
      <c r="B971" s="2">
        <f>TITRES_STAT!C974</f>
        <v>14.2</v>
      </c>
      <c r="C971" s="2">
        <f>TITRES_STAT!D974</f>
        <v>5.6608000000000001</v>
      </c>
      <c r="D971" s="2">
        <f>TITRES_STAT!E974</f>
        <v>1010</v>
      </c>
      <c r="E971" s="2">
        <f t="shared" si="60"/>
        <v>1611432</v>
      </c>
      <c r="F971" s="18" t="str">
        <f t="shared" si="63"/>
        <v>BEARISH</v>
      </c>
      <c r="G971" s="18" t="str">
        <f t="shared" si="62"/>
        <v>NEUTRAL</v>
      </c>
      <c r="H971" s="18" t="str">
        <f t="shared" si="61"/>
        <v>CONFIRMED BEARISH</v>
      </c>
    </row>
    <row r="972" spans="1:8" ht="13.5" x14ac:dyDescent="0.25">
      <c r="A972" s="4">
        <f>TITRES_STAT!B975</f>
        <v>43420</v>
      </c>
      <c r="B972" s="2">
        <f>TITRES_STAT!C975</f>
        <v>14.43</v>
      </c>
      <c r="C972" s="2">
        <f>TITRES_STAT!D975</f>
        <v>5.7525000000000004</v>
      </c>
      <c r="D972" s="2">
        <f>TITRES_STAT!E975</f>
        <v>30024</v>
      </c>
      <c r="E972" s="2">
        <f t="shared" si="60"/>
        <v>1641456</v>
      </c>
      <c r="F972" s="18" t="str">
        <f t="shared" si="63"/>
        <v>BULLISH</v>
      </c>
      <c r="G972" s="18" t="str">
        <f t="shared" si="62"/>
        <v>NEUTRAL</v>
      </c>
      <c r="H972" s="18" t="str">
        <f t="shared" si="61"/>
        <v>CONFIRMED BULLISH</v>
      </c>
    </row>
    <row r="973" spans="1:8" ht="13.5" x14ac:dyDescent="0.25">
      <c r="A973" s="4">
        <f>TITRES_STAT!B976</f>
        <v>43423</v>
      </c>
      <c r="B973" s="2">
        <f>TITRES_STAT!C976</f>
        <v>14.42</v>
      </c>
      <c r="C973" s="2">
        <f>TITRES_STAT!D976</f>
        <v>5.7484999999999999</v>
      </c>
      <c r="D973" s="2">
        <f>TITRES_STAT!E976</f>
        <v>40</v>
      </c>
      <c r="E973" s="2">
        <f t="shared" si="60"/>
        <v>1641416</v>
      </c>
      <c r="F973" s="18" t="str">
        <f t="shared" si="63"/>
        <v>BULLISH</v>
      </c>
      <c r="G973" s="18" t="str">
        <f t="shared" si="62"/>
        <v>NEUTRAL</v>
      </c>
      <c r="H973" s="18" t="str">
        <f t="shared" si="61"/>
        <v>BULLISH DIVERGENCE</v>
      </c>
    </row>
    <row r="974" spans="1:8" ht="13.5" x14ac:dyDescent="0.25">
      <c r="A974" s="4">
        <f>TITRES_STAT!B977</f>
        <v>43425</v>
      </c>
      <c r="B974" s="2">
        <f>TITRES_STAT!C977</f>
        <v>14.49</v>
      </c>
      <c r="C974" s="2">
        <f>TITRES_STAT!D977</f>
        <v>5.7763999999999998</v>
      </c>
      <c r="D974" s="2">
        <f>TITRES_STAT!E977</f>
        <v>250</v>
      </c>
      <c r="E974" s="2">
        <f t="shared" si="60"/>
        <v>1641666</v>
      </c>
      <c r="F974" s="18" t="str">
        <f t="shared" si="63"/>
        <v>BULLISH</v>
      </c>
      <c r="G974" s="18" t="str">
        <f t="shared" si="62"/>
        <v>NEUTRAL</v>
      </c>
      <c r="H974" s="18" t="str">
        <f t="shared" si="61"/>
        <v>CONFIRMED BULLISH</v>
      </c>
    </row>
    <row r="975" spans="1:8" ht="13.5" x14ac:dyDescent="0.25">
      <c r="A975" s="4">
        <f>TITRES_STAT!B978</f>
        <v>43426</v>
      </c>
      <c r="B975" s="2">
        <f>TITRES_STAT!C978</f>
        <v>14.47</v>
      </c>
      <c r="C975" s="2">
        <f>TITRES_STAT!D978</f>
        <v>5.7683999999999997</v>
      </c>
      <c r="D975" s="2">
        <f>TITRES_STAT!E978</f>
        <v>9500</v>
      </c>
      <c r="E975" s="2">
        <f t="shared" si="60"/>
        <v>1632166</v>
      </c>
      <c r="F975" s="18" t="str">
        <f t="shared" si="63"/>
        <v>BULLISH</v>
      </c>
      <c r="G975" s="18" t="str">
        <f t="shared" si="62"/>
        <v>NEUTRAL</v>
      </c>
      <c r="H975" s="18" t="str">
        <f t="shared" si="61"/>
        <v>CONFIRMED BULLISH</v>
      </c>
    </row>
    <row r="976" spans="1:8" ht="13.5" x14ac:dyDescent="0.25">
      <c r="A976" s="4">
        <f>TITRES_STAT!B979</f>
        <v>43427</v>
      </c>
      <c r="B976" s="2">
        <f>TITRES_STAT!C979</f>
        <v>14.39</v>
      </c>
      <c r="C976" s="2">
        <f>TITRES_STAT!D979</f>
        <v>5.7365000000000004</v>
      </c>
      <c r="D976" s="2">
        <f>TITRES_STAT!E979</f>
        <v>631</v>
      </c>
      <c r="E976" s="2">
        <f t="shared" si="60"/>
        <v>1631535</v>
      </c>
      <c r="F976" s="18" t="str">
        <f t="shared" si="63"/>
        <v>BULLISH</v>
      </c>
      <c r="G976" s="18" t="str">
        <f t="shared" si="62"/>
        <v>NEUTRAL</v>
      </c>
      <c r="H976" s="18" t="str">
        <f t="shared" si="61"/>
        <v>CONFIRMED BULLISH</v>
      </c>
    </row>
    <row r="977" spans="1:8" ht="13.5" x14ac:dyDescent="0.25">
      <c r="A977" s="4">
        <f>TITRES_STAT!B980</f>
        <v>43430</v>
      </c>
      <c r="B977" s="2">
        <f>TITRES_STAT!C980</f>
        <v>14.29</v>
      </c>
      <c r="C977" s="2">
        <f>TITRES_STAT!D980</f>
        <v>5.6966999999999999</v>
      </c>
      <c r="D977" s="2">
        <f>TITRES_STAT!E980</f>
        <v>2396</v>
      </c>
      <c r="E977" s="2">
        <f t="shared" si="60"/>
        <v>1629139</v>
      </c>
      <c r="F977" s="18" t="str">
        <f t="shared" si="63"/>
        <v>BEARISH</v>
      </c>
      <c r="G977" s="18" t="str">
        <f t="shared" si="62"/>
        <v>NEUTRAL</v>
      </c>
      <c r="H977" s="18" t="str">
        <f t="shared" si="61"/>
        <v>CONFIRMED BEARISH</v>
      </c>
    </row>
    <row r="978" spans="1:8" ht="13.5" x14ac:dyDescent="0.25">
      <c r="A978" s="4">
        <f>TITRES_STAT!B981</f>
        <v>43431</v>
      </c>
      <c r="B978" s="2">
        <f>TITRES_STAT!C981</f>
        <v>14.31</v>
      </c>
      <c r="C978" s="2">
        <f>TITRES_STAT!D981</f>
        <v>5.7046999999999999</v>
      </c>
      <c r="D978" s="2">
        <f>TITRES_STAT!E981</f>
        <v>200</v>
      </c>
      <c r="E978" s="2">
        <f t="shared" si="60"/>
        <v>1629339</v>
      </c>
      <c r="F978" s="18" t="str">
        <f t="shared" si="63"/>
        <v>BEARISH</v>
      </c>
      <c r="G978" s="18" t="str">
        <f t="shared" si="62"/>
        <v>NEUTRAL</v>
      </c>
      <c r="H978" s="18" t="str">
        <f t="shared" si="61"/>
        <v>CONFIRMED BEARISH</v>
      </c>
    </row>
    <row r="979" spans="1:8" ht="13.5" x14ac:dyDescent="0.25">
      <c r="A979" s="4">
        <f>TITRES_STAT!B982</f>
        <v>43432</v>
      </c>
      <c r="B979" s="2">
        <f>TITRES_STAT!C982</f>
        <v>14.25</v>
      </c>
      <c r="C979" s="2">
        <f>TITRES_STAT!D982</f>
        <v>5.6806999999999999</v>
      </c>
      <c r="D979" s="2">
        <f>TITRES_STAT!E982</f>
        <v>650</v>
      </c>
      <c r="E979" s="2">
        <f t="shared" si="60"/>
        <v>1628689</v>
      </c>
      <c r="F979" s="18" t="str">
        <f t="shared" si="63"/>
        <v>BEARISH</v>
      </c>
      <c r="G979" s="18" t="str">
        <f t="shared" si="62"/>
        <v>NEUTRAL</v>
      </c>
      <c r="H979" s="18" t="str">
        <f t="shared" si="61"/>
        <v>CONFIRMED BEARISH</v>
      </c>
    </row>
    <row r="980" spans="1:8" ht="13.5" x14ac:dyDescent="0.25">
      <c r="A980" s="4">
        <f>TITRES_STAT!B983</f>
        <v>43433</v>
      </c>
      <c r="B980" s="2">
        <f>TITRES_STAT!C983</f>
        <v>14.19</v>
      </c>
      <c r="C980" s="2">
        <f>TITRES_STAT!D983</f>
        <v>5.6567999999999996</v>
      </c>
      <c r="D980" s="2">
        <f>TITRES_STAT!E983</f>
        <v>450</v>
      </c>
      <c r="E980" s="2">
        <f t="shared" si="60"/>
        <v>1628239</v>
      </c>
      <c r="F980" s="18" t="str">
        <f t="shared" si="63"/>
        <v>BEARISH</v>
      </c>
      <c r="G980" s="18" t="str">
        <f t="shared" si="62"/>
        <v>NEUTRAL</v>
      </c>
      <c r="H980" s="18" t="str">
        <f t="shared" si="61"/>
        <v>CONFIRMED BEARISH</v>
      </c>
    </row>
    <row r="981" spans="1:8" ht="13.5" x14ac:dyDescent="0.25">
      <c r="A981" s="4">
        <f>TITRES_STAT!B984</f>
        <v>43434</v>
      </c>
      <c r="B981" s="2">
        <f>TITRES_STAT!C984</f>
        <v>13.79</v>
      </c>
      <c r="C981" s="2">
        <f>TITRES_STAT!D984</f>
        <v>5.4973999999999998</v>
      </c>
      <c r="D981" s="2">
        <f>TITRES_STAT!E984</f>
        <v>1548</v>
      </c>
      <c r="E981" s="2">
        <f t="shared" si="60"/>
        <v>1626691</v>
      </c>
      <c r="F981" s="18" t="str">
        <f t="shared" si="63"/>
        <v>BEARISH</v>
      </c>
      <c r="G981" s="18" t="str">
        <f t="shared" si="62"/>
        <v>NEUTRAL</v>
      </c>
      <c r="H981" s="18" t="str">
        <f t="shared" si="61"/>
        <v>CONFIRMED BEARISH</v>
      </c>
    </row>
    <row r="982" spans="1:8" ht="13.5" x14ac:dyDescent="0.25">
      <c r="A982" s="4">
        <f>TITRES_STAT!B985</f>
        <v>43437</v>
      </c>
      <c r="B982" s="2">
        <f>TITRES_STAT!C985</f>
        <v>13.75</v>
      </c>
      <c r="C982" s="2">
        <f>TITRES_STAT!D985</f>
        <v>5.4813999999999998</v>
      </c>
      <c r="D982" s="2">
        <f>TITRES_STAT!E985</f>
        <v>2185</v>
      </c>
      <c r="E982" s="2">
        <f t="shared" si="60"/>
        <v>1624506</v>
      </c>
      <c r="F982" s="18" t="str">
        <f t="shared" si="63"/>
        <v>BEARISH</v>
      </c>
      <c r="G982" s="18" t="str">
        <f t="shared" si="62"/>
        <v>NEUTRAL</v>
      </c>
      <c r="H982" s="18" t="str">
        <f t="shared" si="61"/>
        <v>CONFIRMED BEARISH</v>
      </c>
    </row>
    <row r="983" spans="1:8" ht="13.5" x14ac:dyDescent="0.25">
      <c r="A983" s="4">
        <f>TITRES_STAT!B986</f>
        <v>43438</v>
      </c>
      <c r="B983" s="2">
        <f>TITRES_STAT!C986</f>
        <v>13.72</v>
      </c>
      <c r="C983" s="2">
        <f>TITRES_STAT!D986</f>
        <v>5.4695</v>
      </c>
      <c r="D983" s="2">
        <f>TITRES_STAT!E986</f>
        <v>1269</v>
      </c>
      <c r="E983" s="2">
        <f t="shared" si="60"/>
        <v>1623237</v>
      </c>
      <c r="F983" s="18" t="str">
        <f t="shared" si="63"/>
        <v>BEARISH</v>
      </c>
      <c r="G983" s="18" t="str">
        <f t="shared" si="62"/>
        <v>NEUTRAL</v>
      </c>
      <c r="H983" s="18" t="str">
        <f t="shared" si="61"/>
        <v>CONFIRMED BEARISH</v>
      </c>
    </row>
    <row r="984" spans="1:8" ht="13.5" x14ac:dyDescent="0.25">
      <c r="A984" s="4">
        <f>TITRES_STAT!B987</f>
        <v>43439</v>
      </c>
      <c r="B984" s="2">
        <f>TITRES_STAT!C987</f>
        <v>13.45</v>
      </c>
      <c r="C984" s="2">
        <f>TITRES_STAT!D987</f>
        <v>5.3617999999999997</v>
      </c>
      <c r="D984" s="2">
        <f>TITRES_STAT!E987</f>
        <v>1462</v>
      </c>
      <c r="E984" s="2">
        <f t="shared" si="60"/>
        <v>1621775</v>
      </c>
      <c r="F984" s="18" t="str">
        <f t="shared" si="63"/>
        <v>BEARISH</v>
      </c>
      <c r="G984" s="18" t="str">
        <f t="shared" si="62"/>
        <v>NEUTRAL</v>
      </c>
      <c r="H984" s="18" t="str">
        <f t="shared" si="61"/>
        <v>CONFIRMED BEARISH</v>
      </c>
    </row>
    <row r="985" spans="1:8" ht="13.5" x14ac:dyDescent="0.25">
      <c r="A985" s="4">
        <f>TITRES_STAT!B988</f>
        <v>43440</v>
      </c>
      <c r="B985" s="2">
        <f>TITRES_STAT!C988</f>
        <v>13.45</v>
      </c>
      <c r="C985" s="2">
        <f>TITRES_STAT!D988</f>
        <v>5.3617999999999997</v>
      </c>
      <c r="D985" s="2">
        <f>TITRES_STAT!E988</f>
        <v>2061</v>
      </c>
      <c r="E985" s="2">
        <f t="shared" si="60"/>
        <v>1621775</v>
      </c>
      <c r="F985" s="18" t="str">
        <f t="shared" si="63"/>
        <v>BEARISH</v>
      </c>
      <c r="G985" s="18" t="str">
        <f t="shared" si="62"/>
        <v>NEUTRAL</v>
      </c>
      <c r="H985" s="18" t="str">
        <f t="shared" si="61"/>
        <v>CONFIRMED BEARISH</v>
      </c>
    </row>
    <row r="986" spans="1:8" ht="13.5" x14ac:dyDescent="0.25">
      <c r="A986" s="4">
        <f>TITRES_STAT!B989</f>
        <v>43441</v>
      </c>
      <c r="B986" s="2">
        <f>TITRES_STAT!C989</f>
        <v>14.05</v>
      </c>
      <c r="C986" s="2">
        <f>TITRES_STAT!D989</f>
        <v>5.601</v>
      </c>
      <c r="D986" s="2">
        <f>TITRES_STAT!E989</f>
        <v>1163</v>
      </c>
      <c r="E986" s="2">
        <f t="shared" si="60"/>
        <v>1622938</v>
      </c>
      <c r="F986" s="18" t="str">
        <f t="shared" si="63"/>
        <v>BEARISH</v>
      </c>
      <c r="G986" s="18" t="str">
        <f t="shared" si="62"/>
        <v>NEUTRAL</v>
      </c>
      <c r="H986" s="18" t="str">
        <f t="shared" si="61"/>
        <v>BEARISH DIVERGENCE</v>
      </c>
    </row>
    <row r="987" spans="1:8" ht="13.5" x14ac:dyDescent="0.25">
      <c r="A987" s="4">
        <f>TITRES_STAT!B990</f>
        <v>43444</v>
      </c>
      <c r="B987" s="2">
        <f>TITRES_STAT!C990</f>
        <v>13.79</v>
      </c>
      <c r="C987" s="2">
        <f>TITRES_STAT!D990</f>
        <v>5.4973999999999998</v>
      </c>
      <c r="D987" s="2">
        <f>TITRES_STAT!E990</f>
        <v>1511</v>
      </c>
      <c r="E987" s="2">
        <f t="shared" si="60"/>
        <v>1621427</v>
      </c>
      <c r="F987" s="18" t="str">
        <f t="shared" si="63"/>
        <v>BEARISH</v>
      </c>
      <c r="G987" s="18" t="str">
        <f t="shared" si="62"/>
        <v>NEUTRAL</v>
      </c>
      <c r="H987" s="18" t="str">
        <f t="shared" si="61"/>
        <v>BEARISH DIVERGENCE</v>
      </c>
    </row>
    <row r="988" spans="1:8" ht="13.5" x14ac:dyDescent="0.25">
      <c r="A988" s="4">
        <f>TITRES_STAT!B991</f>
        <v>43445</v>
      </c>
      <c r="B988" s="2">
        <f>TITRES_STAT!C991</f>
        <v>13.58</v>
      </c>
      <c r="C988" s="2">
        <f>TITRES_STAT!D991</f>
        <v>5.4135999999999997</v>
      </c>
      <c r="D988" s="2">
        <f>TITRES_STAT!E991</f>
        <v>2809</v>
      </c>
      <c r="E988" s="2">
        <f t="shared" si="60"/>
        <v>1618618</v>
      </c>
      <c r="F988" s="18" t="str">
        <f t="shared" si="63"/>
        <v>BEARISH</v>
      </c>
      <c r="G988" s="18" t="str">
        <f t="shared" si="62"/>
        <v>NEUTRAL</v>
      </c>
      <c r="H988" s="18" t="str">
        <f t="shared" si="61"/>
        <v>CONFIRMED BEARISH</v>
      </c>
    </row>
    <row r="989" spans="1:8" ht="13.5" x14ac:dyDescent="0.25">
      <c r="A989" s="4">
        <f>TITRES_STAT!B992</f>
        <v>43446</v>
      </c>
      <c r="B989" s="2">
        <f>TITRES_STAT!C992</f>
        <v>13.5</v>
      </c>
      <c r="C989" s="2">
        <f>TITRES_STAT!D992</f>
        <v>5.3817000000000004</v>
      </c>
      <c r="D989" s="2">
        <f>TITRES_STAT!E992</f>
        <v>1320</v>
      </c>
      <c r="E989" s="2">
        <f t="shared" si="60"/>
        <v>1617298</v>
      </c>
      <c r="F989" s="18" t="str">
        <f t="shared" si="63"/>
        <v>BEARISH</v>
      </c>
      <c r="G989" s="18" t="str">
        <f t="shared" si="62"/>
        <v>NEUTRAL</v>
      </c>
      <c r="H989" s="18" t="str">
        <f t="shared" si="61"/>
        <v>BEARISH DIVERGENCE</v>
      </c>
    </row>
    <row r="990" spans="1:8" ht="13.5" x14ac:dyDescent="0.25">
      <c r="A990" s="4">
        <f>TITRES_STAT!B993</f>
        <v>43447</v>
      </c>
      <c r="B990" s="2">
        <f>TITRES_STAT!C993</f>
        <v>13.5</v>
      </c>
      <c r="C990" s="2">
        <f>TITRES_STAT!D993</f>
        <v>5.3817000000000004</v>
      </c>
      <c r="D990" s="2">
        <f>TITRES_STAT!E993</f>
        <v>1652</v>
      </c>
      <c r="E990" s="2">
        <f t="shared" si="60"/>
        <v>1617298</v>
      </c>
      <c r="F990" s="18" t="str">
        <f t="shared" si="63"/>
        <v>BEARISH</v>
      </c>
      <c r="G990" s="18" t="str">
        <f t="shared" si="62"/>
        <v>NEUTRAL</v>
      </c>
      <c r="H990" s="18" t="str">
        <f t="shared" si="61"/>
        <v>BEARISH DIVERGENCE</v>
      </c>
    </row>
    <row r="991" spans="1:8" ht="13.5" x14ac:dyDescent="0.25">
      <c r="A991" s="4">
        <f>TITRES_STAT!B994</f>
        <v>43448</v>
      </c>
      <c r="B991" s="2">
        <f>TITRES_STAT!C994</f>
        <v>13.99</v>
      </c>
      <c r="C991" s="2">
        <f>TITRES_STAT!D994</f>
        <v>5.5770999999999997</v>
      </c>
      <c r="D991" s="2">
        <f>TITRES_STAT!E994</f>
        <v>550</v>
      </c>
      <c r="E991" s="2">
        <f t="shared" si="60"/>
        <v>1617848</v>
      </c>
      <c r="F991" s="18" t="str">
        <f t="shared" si="63"/>
        <v>BEARISH</v>
      </c>
      <c r="G991" s="18" t="str">
        <f t="shared" si="62"/>
        <v>NEUTRAL</v>
      </c>
      <c r="H991" s="18" t="str">
        <f t="shared" si="61"/>
        <v>CONFIRMED BEARISH</v>
      </c>
    </row>
    <row r="992" spans="1:8" ht="13.5" x14ac:dyDescent="0.25">
      <c r="A992" s="4">
        <f>TITRES_STAT!B995</f>
        <v>43451</v>
      </c>
      <c r="B992" s="2">
        <f>TITRES_STAT!C995</f>
        <v>13.99</v>
      </c>
      <c r="C992" s="2">
        <f>TITRES_STAT!D995</f>
        <v>5.5770999999999997</v>
      </c>
      <c r="D992" s="2">
        <f>TITRES_STAT!E995</f>
        <v>540</v>
      </c>
      <c r="E992" s="2">
        <f t="shared" si="60"/>
        <v>1617848</v>
      </c>
      <c r="F992" s="18" t="str">
        <f t="shared" si="63"/>
        <v>BEARISH</v>
      </c>
      <c r="G992" s="18" t="str">
        <f t="shared" si="62"/>
        <v>NEUTRAL</v>
      </c>
      <c r="H992" s="18" t="str">
        <f t="shared" si="61"/>
        <v>BEARISH DIVERGENCE</v>
      </c>
    </row>
    <row r="993" spans="1:8" ht="13.5" x14ac:dyDescent="0.25">
      <c r="A993" s="4">
        <f>TITRES_STAT!B996</f>
        <v>43452</v>
      </c>
      <c r="B993" s="2">
        <f>TITRES_STAT!C996</f>
        <v>13.54</v>
      </c>
      <c r="C993" s="2">
        <f>TITRES_STAT!D996</f>
        <v>5.3977000000000004</v>
      </c>
      <c r="D993" s="2">
        <f>TITRES_STAT!E996</f>
        <v>103</v>
      </c>
      <c r="E993" s="2">
        <f t="shared" si="60"/>
        <v>1617745</v>
      </c>
      <c r="F993" s="18" t="str">
        <f t="shared" si="63"/>
        <v>BEARISH</v>
      </c>
      <c r="G993" s="18" t="str">
        <f t="shared" si="62"/>
        <v>NEUTRAL</v>
      </c>
      <c r="H993" s="18" t="str">
        <f t="shared" si="61"/>
        <v>CONFIRMED BEARISH</v>
      </c>
    </row>
    <row r="994" spans="1:8" ht="13.5" x14ac:dyDescent="0.25">
      <c r="A994" s="4">
        <f>TITRES_STAT!B997</f>
        <v>43453</v>
      </c>
      <c r="B994" s="2">
        <f>TITRES_STAT!C997</f>
        <v>12.94</v>
      </c>
      <c r="C994" s="2">
        <f>TITRES_STAT!D997</f>
        <v>5.1585000000000001</v>
      </c>
      <c r="D994" s="2">
        <f>TITRES_STAT!E997</f>
        <v>1922</v>
      </c>
      <c r="E994" s="2">
        <f t="shared" si="60"/>
        <v>1615823</v>
      </c>
      <c r="F994" s="18" t="str">
        <f t="shared" si="63"/>
        <v>BEARISH</v>
      </c>
      <c r="G994" s="18" t="str">
        <f t="shared" si="62"/>
        <v>NEUTRAL</v>
      </c>
      <c r="H994" s="18" t="str">
        <f t="shared" si="61"/>
        <v>CONFIRMED BEARISH</v>
      </c>
    </row>
    <row r="995" spans="1:8" ht="13.5" x14ac:dyDescent="0.25">
      <c r="A995" s="4">
        <f>TITRES_STAT!B998</f>
        <v>43454</v>
      </c>
      <c r="B995" s="2">
        <f>TITRES_STAT!C998</f>
        <v>13.29</v>
      </c>
      <c r="C995" s="2">
        <f>TITRES_STAT!D998</f>
        <v>5.298</v>
      </c>
      <c r="D995" s="2">
        <f>TITRES_STAT!E998</f>
        <v>2749</v>
      </c>
      <c r="E995" s="2">
        <f t="shared" si="60"/>
        <v>1618572</v>
      </c>
      <c r="F995" s="18" t="str">
        <f t="shared" si="63"/>
        <v>BULLISH</v>
      </c>
      <c r="G995" s="18" t="str">
        <f t="shared" si="62"/>
        <v>NEUTRAL</v>
      </c>
      <c r="H995" s="18" t="str">
        <f t="shared" si="61"/>
        <v>BULLISH DIVERGENCE</v>
      </c>
    </row>
    <row r="996" spans="1:8" ht="13.5" x14ac:dyDescent="0.25">
      <c r="A996" s="4">
        <f>TITRES_STAT!B999</f>
        <v>43455</v>
      </c>
      <c r="B996" s="2">
        <f>TITRES_STAT!C999</f>
        <v>13.2</v>
      </c>
      <c r="C996" s="2">
        <f>TITRES_STAT!D999</f>
        <v>5.2622</v>
      </c>
      <c r="D996" s="2">
        <f>TITRES_STAT!E999</f>
        <v>1703</v>
      </c>
      <c r="E996" s="2">
        <f t="shared" si="60"/>
        <v>1616869</v>
      </c>
      <c r="F996" s="18" t="str">
        <f t="shared" si="63"/>
        <v>BEARISH</v>
      </c>
      <c r="G996" s="18" t="str">
        <f t="shared" si="62"/>
        <v>NEUTRAL</v>
      </c>
      <c r="H996" s="18" t="str">
        <f t="shared" si="61"/>
        <v>CONFIRMED BEARISH</v>
      </c>
    </row>
    <row r="997" spans="1:8" ht="13.5" x14ac:dyDescent="0.25">
      <c r="A997" s="4">
        <f>TITRES_STAT!B1000</f>
        <v>43458</v>
      </c>
      <c r="B997" s="2">
        <f>TITRES_STAT!C1000</f>
        <v>13.59</v>
      </c>
      <c r="C997" s="2">
        <f>TITRES_STAT!D1000</f>
        <v>5.4176000000000002</v>
      </c>
      <c r="D997" s="2">
        <f>TITRES_STAT!E1000</f>
        <v>3945</v>
      </c>
      <c r="E997" s="2">
        <f t="shared" si="60"/>
        <v>1620814</v>
      </c>
      <c r="F997" s="18" t="str">
        <f t="shared" si="63"/>
        <v>BULLISH</v>
      </c>
      <c r="G997" s="18" t="str">
        <f t="shared" si="62"/>
        <v>NEUTRAL</v>
      </c>
      <c r="H997" s="18" t="str">
        <f t="shared" si="61"/>
        <v>BULLISH DIVERGENCE</v>
      </c>
    </row>
    <row r="998" spans="1:8" ht="13.5" x14ac:dyDescent="0.25">
      <c r="A998" s="4">
        <f>TITRES_STAT!B1001</f>
        <v>43459</v>
      </c>
      <c r="B998" s="2">
        <f>TITRES_STAT!C1001</f>
        <v>13.2</v>
      </c>
      <c r="C998" s="2">
        <f>TITRES_STAT!D1001</f>
        <v>5.2622</v>
      </c>
      <c r="D998" s="2">
        <f>TITRES_STAT!E1001</f>
        <v>782</v>
      </c>
      <c r="E998" s="2">
        <f t="shared" si="60"/>
        <v>1620032</v>
      </c>
      <c r="F998" s="18" t="str">
        <f t="shared" si="63"/>
        <v>BULLISH</v>
      </c>
      <c r="G998" s="18" t="str">
        <f t="shared" si="62"/>
        <v>NEUTRAL</v>
      </c>
      <c r="H998" s="18" t="str">
        <f t="shared" si="61"/>
        <v>BULLISH DIVERGENCE</v>
      </c>
    </row>
    <row r="999" spans="1:8" ht="13.5" x14ac:dyDescent="0.25">
      <c r="A999" s="4">
        <f>TITRES_STAT!B1002</f>
        <v>43460</v>
      </c>
      <c r="B999" s="2">
        <f>TITRES_STAT!C1002</f>
        <v>13.39</v>
      </c>
      <c r="C999" s="2">
        <f>TITRES_STAT!D1002</f>
        <v>5.3379000000000003</v>
      </c>
      <c r="D999" s="2">
        <f>TITRES_STAT!E1002</f>
        <v>1199</v>
      </c>
      <c r="E999" s="2">
        <f t="shared" si="60"/>
        <v>1621231</v>
      </c>
      <c r="F999" s="18" t="str">
        <f t="shared" si="63"/>
        <v>BULLISH</v>
      </c>
      <c r="G999" s="18" t="str">
        <f t="shared" si="62"/>
        <v>NEUTRAL</v>
      </c>
      <c r="H999" s="18" t="str">
        <f t="shared" si="61"/>
        <v>CONFIRMED BULLISH</v>
      </c>
    </row>
    <row r="1000" spans="1:8" ht="13.5" x14ac:dyDescent="0.25">
      <c r="A1000" s="4">
        <f>TITRES_STAT!B1003</f>
        <v>43461</v>
      </c>
      <c r="B1000" s="2">
        <f>TITRES_STAT!C1003</f>
        <v>13.77</v>
      </c>
      <c r="C1000" s="2">
        <f>TITRES_STAT!D1003</f>
        <v>5.4893999999999998</v>
      </c>
      <c r="D1000" s="2">
        <f>TITRES_STAT!E1003</f>
        <v>2555</v>
      </c>
      <c r="E1000" s="2">
        <f t="shared" si="60"/>
        <v>1623786</v>
      </c>
      <c r="F1000" s="18" t="str">
        <f t="shared" si="63"/>
        <v>BULLISH</v>
      </c>
      <c r="G1000" s="18" t="str">
        <f t="shared" si="62"/>
        <v>NEUTRAL</v>
      </c>
      <c r="H1000" s="18" t="str">
        <f t="shared" si="61"/>
        <v>CONFIRMED BULLISH</v>
      </c>
    </row>
    <row r="1001" spans="1:8" ht="13.5" x14ac:dyDescent="0.25">
      <c r="A1001" s="4">
        <f>TITRES_STAT!B1004</f>
        <v>43462</v>
      </c>
      <c r="B1001" s="2">
        <f>TITRES_STAT!C1004</f>
        <v>13.7</v>
      </c>
      <c r="C1001" s="2">
        <f>TITRES_STAT!D1004</f>
        <v>5.4615</v>
      </c>
      <c r="D1001" s="2">
        <f>TITRES_STAT!E1004</f>
        <v>5279</v>
      </c>
      <c r="E1001" s="2">
        <f t="shared" si="60"/>
        <v>1618507</v>
      </c>
      <c r="F1001" s="18" t="str">
        <f t="shared" si="63"/>
        <v>BULLISH</v>
      </c>
      <c r="G1001" s="18" t="str">
        <f t="shared" si="62"/>
        <v>NEUTRAL</v>
      </c>
      <c r="H1001" s="18" t="str">
        <f t="shared" si="61"/>
        <v>CONFIRMED BULLISH</v>
      </c>
    </row>
    <row r="1002" spans="1:8" ht="13.5" x14ac:dyDescent="0.25">
      <c r="A1002" s="4">
        <f>TITRES_STAT!B1005</f>
        <v>43465</v>
      </c>
      <c r="B1002" s="2">
        <f>TITRES_STAT!C1005</f>
        <v>13.56</v>
      </c>
      <c r="C1002" s="2">
        <f>TITRES_STAT!D1005</f>
        <v>5.4057000000000004</v>
      </c>
      <c r="D1002" s="2">
        <f>TITRES_STAT!E1005</f>
        <v>1314</v>
      </c>
      <c r="E1002" s="2">
        <f t="shared" si="60"/>
        <v>1617193</v>
      </c>
      <c r="F1002" s="18" t="str">
        <f t="shared" si="63"/>
        <v>BEARISH</v>
      </c>
      <c r="G1002" s="18" t="str">
        <f t="shared" si="62"/>
        <v>NEUTRAL</v>
      </c>
      <c r="H1002" s="18" t="str">
        <f t="shared" si="61"/>
        <v>CONFIRMED BEARISH</v>
      </c>
    </row>
    <row r="1003" spans="1:8" ht="13.5" x14ac:dyDescent="0.25">
      <c r="A1003" s="4">
        <f>TITRES_STAT!B1006</f>
        <v>43467</v>
      </c>
      <c r="B1003" s="2">
        <f>TITRES_STAT!C1006</f>
        <v>13.56</v>
      </c>
      <c r="C1003" s="2">
        <f>TITRES_STAT!D1006</f>
        <v>5.4057000000000004</v>
      </c>
      <c r="D1003" s="2">
        <f>TITRES_STAT!E1006</f>
        <v>0</v>
      </c>
      <c r="E1003" s="2">
        <f t="shared" si="60"/>
        <v>1617193</v>
      </c>
      <c r="F1003" s="18" t="str">
        <f t="shared" si="63"/>
        <v>BEARISH</v>
      </c>
      <c r="G1003" s="18" t="str">
        <f t="shared" si="62"/>
        <v>NEUTRAL</v>
      </c>
      <c r="H1003" s="18" t="str">
        <f t="shared" si="61"/>
        <v>BEARISH DIVERGENCE</v>
      </c>
    </row>
    <row r="1004" spans="1:8" ht="13.5" x14ac:dyDescent="0.25">
      <c r="A1004" s="4">
        <f>TITRES_STAT!B1007</f>
        <v>43468</v>
      </c>
      <c r="B1004" s="2">
        <f>TITRES_STAT!C1007</f>
        <v>13.16</v>
      </c>
      <c r="C1004" s="2">
        <f>TITRES_STAT!D1007</f>
        <v>5.2462</v>
      </c>
      <c r="D1004" s="2">
        <f>TITRES_STAT!E1007</f>
        <v>4315</v>
      </c>
      <c r="E1004" s="2">
        <f t="shared" si="60"/>
        <v>1612878</v>
      </c>
      <c r="F1004" s="18" t="str">
        <f t="shared" si="63"/>
        <v>BEARISH</v>
      </c>
      <c r="G1004" s="18" t="str">
        <f t="shared" si="62"/>
        <v>NEUTRAL</v>
      </c>
      <c r="H1004" s="18" t="str">
        <f t="shared" si="61"/>
        <v>CONFIRMED BEARISH</v>
      </c>
    </row>
    <row r="1005" spans="1:8" ht="13.5" x14ac:dyDescent="0.25">
      <c r="A1005" s="4">
        <f>TITRES_STAT!B1008</f>
        <v>43469</v>
      </c>
      <c r="B1005" s="2">
        <f>TITRES_STAT!C1008</f>
        <v>13.16</v>
      </c>
      <c r="C1005" s="2">
        <f>TITRES_STAT!D1008</f>
        <v>5.2462</v>
      </c>
      <c r="D1005" s="2">
        <f>TITRES_STAT!E1008</f>
        <v>2800</v>
      </c>
      <c r="E1005" s="2">
        <f t="shared" si="60"/>
        <v>1612878</v>
      </c>
      <c r="F1005" s="18" t="str">
        <f t="shared" si="63"/>
        <v>BEARISH</v>
      </c>
      <c r="G1005" s="18" t="str">
        <f t="shared" si="62"/>
        <v>NEUTRAL</v>
      </c>
      <c r="H1005" s="18" t="str">
        <f t="shared" si="61"/>
        <v>CONFIRMED BEARISH</v>
      </c>
    </row>
    <row r="1006" spans="1:8" ht="13.5" x14ac:dyDescent="0.25">
      <c r="A1006" s="4">
        <f>TITRES_STAT!B1009</f>
        <v>43472</v>
      </c>
      <c r="B1006" s="2">
        <f>TITRES_STAT!C1009</f>
        <v>12.8</v>
      </c>
      <c r="C1006" s="2">
        <f>TITRES_STAT!D1009</f>
        <v>5.1026999999999996</v>
      </c>
      <c r="D1006" s="2">
        <f>TITRES_STAT!E1009</f>
        <v>9234</v>
      </c>
      <c r="E1006" s="2">
        <f t="shared" si="60"/>
        <v>1603644</v>
      </c>
      <c r="F1006" s="18" t="str">
        <f t="shared" si="63"/>
        <v>BEARISH</v>
      </c>
      <c r="G1006" s="18" t="str">
        <f t="shared" si="62"/>
        <v>NEUTRAL</v>
      </c>
      <c r="H1006" s="18" t="str">
        <f t="shared" si="61"/>
        <v>CONFIRMED BEARISH</v>
      </c>
    </row>
    <row r="1007" spans="1:8" ht="13.5" x14ac:dyDescent="0.25">
      <c r="A1007" s="4">
        <f>TITRES_STAT!B1010</f>
        <v>43473</v>
      </c>
      <c r="B1007" s="2">
        <f>TITRES_STAT!C1010</f>
        <v>12.78</v>
      </c>
      <c r="C1007" s="2">
        <f>TITRES_STAT!D1010</f>
        <v>5.0946999999999996</v>
      </c>
      <c r="D1007" s="2">
        <f>TITRES_STAT!E1010</f>
        <v>1265</v>
      </c>
      <c r="E1007" s="2">
        <f t="shared" si="60"/>
        <v>1602379</v>
      </c>
      <c r="F1007" s="18" t="str">
        <f t="shared" si="63"/>
        <v>BEARISH</v>
      </c>
      <c r="G1007" s="18" t="str">
        <f t="shared" si="62"/>
        <v>NEUTRAL</v>
      </c>
      <c r="H1007" s="18" t="str">
        <f t="shared" si="61"/>
        <v>CONFIRMED BEARISH</v>
      </c>
    </row>
    <row r="1008" spans="1:8" ht="13.5" x14ac:dyDescent="0.25">
      <c r="A1008" s="4">
        <f>TITRES_STAT!B1011</f>
        <v>43474</v>
      </c>
      <c r="B1008" s="2">
        <f>TITRES_STAT!C1011</f>
        <v>12.79</v>
      </c>
      <c r="C1008" s="2">
        <f>TITRES_STAT!D1011</f>
        <v>5.0987</v>
      </c>
      <c r="D1008" s="2">
        <f>TITRES_STAT!E1011</f>
        <v>498</v>
      </c>
      <c r="E1008" s="2">
        <f t="shared" si="60"/>
        <v>1602877</v>
      </c>
      <c r="F1008" s="18" t="str">
        <f t="shared" si="63"/>
        <v>BEARISH</v>
      </c>
      <c r="G1008" s="18" t="str">
        <f t="shared" si="62"/>
        <v>NEUTRAL</v>
      </c>
      <c r="H1008" s="18" t="str">
        <f t="shared" si="61"/>
        <v>CONFIRMED BEARISH</v>
      </c>
    </row>
    <row r="1009" spans="1:8" ht="13.5" x14ac:dyDescent="0.25">
      <c r="A1009" s="4">
        <f>TITRES_STAT!B1012</f>
        <v>43475</v>
      </c>
      <c r="B1009" s="2">
        <f>TITRES_STAT!C1012</f>
        <v>12.78</v>
      </c>
      <c r="C1009" s="2">
        <f>TITRES_STAT!D1012</f>
        <v>5.0946999999999996</v>
      </c>
      <c r="D1009" s="2">
        <f>TITRES_STAT!E1012</f>
        <v>349</v>
      </c>
      <c r="E1009" s="2">
        <f t="shared" si="60"/>
        <v>1602528</v>
      </c>
      <c r="F1009" s="18" t="str">
        <f t="shared" si="63"/>
        <v>BEARISH</v>
      </c>
      <c r="G1009" s="18" t="str">
        <f t="shared" si="62"/>
        <v>NEUTRAL</v>
      </c>
      <c r="H1009" s="18" t="str">
        <f t="shared" si="61"/>
        <v>CONFIRMED BEARISH</v>
      </c>
    </row>
    <row r="1010" spans="1:8" ht="13.5" x14ac:dyDescent="0.25">
      <c r="A1010" s="4">
        <f>TITRES_STAT!B1013</f>
        <v>43476</v>
      </c>
      <c r="B1010" s="2">
        <f>TITRES_STAT!C1013</f>
        <v>13.25</v>
      </c>
      <c r="C1010" s="2">
        <f>TITRES_STAT!D1013</f>
        <v>5.2820999999999998</v>
      </c>
      <c r="D1010" s="2">
        <f>TITRES_STAT!E1013</f>
        <v>2900</v>
      </c>
      <c r="E1010" s="2">
        <f t="shared" si="60"/>
        <v>1605428</v>
      </c>
      <c r="F1010" s="18" t="str">
        <f t="shared" si="63"/>
        <v>BEARISH</v>
      </c>
      <c r="G1010" s="18" t="str">
        <f t="shared" si="62"/>
        <v>NEUTRAL</v>
      </c>
      <c r="H1010" s="18" t="str">
        <f t="shared" si="61"/>
        <v>BEARISH DIVERGENCE</v>
      </c>
    </row>
    <row r="1011" spans="1:8" ht="13.5" x14ac:dyDescent="0.25">
      <c r="A1011" s="4">
        <f>TITRES_STAT!B1014</f>
        <v>43480</v>
      </c>
      <c r="B1011" s="2">
        <f>TITRES_STAT!C1014</f>
        <v>12.86</v>
      </c>
      <c r="C1011" s="2">
        <f>TITRES_STAT!D1014</f>
        <v>5.1265999999999998</v>
      </c>
      <c r="D1011" s="2">
        <f>TITRES_STAT!E1014</f>
        <v>10970</v>
      </c>
      <c r="E1011" s="2">
        <f t="shared" si="60"/>
        <v>1594458</v>
      </c>
      <c r="F1011" s="18" t="str">
        <f t="shared" si="63"/>
        <v>BEARISH</v>
      </c>
      <c r="G1011" s="18" t="str">
        <f t="shared" si="62"/>
        <v>NEUTRAL</v>
      </c>
      <c r="H1011" s="18" t="str">
        <f t="shared" si="61"/>
        <v>BEARISH DIVERGENCE</v>
      </c>
    </row>
    <row r="1012" spans="1:8" ht="13.5" x14ac:dyDescent="0.25">
      <c r="A1012" s="4">
        <f>TITRES_STAT!B1015</f>
        <v>43481</v>
      </c>
      <c r="B1012" s="2">
        <f>TITRES_STAT!C1015</f>
        <v>13.24</v>
      </c>
      <c r="C1012" s="2">
        <f>TITRES_STAT!D1015</f>
        <v>5.2781000000000002</v>
      </c>
      <c r="D1012" s="2">
        <f>TITRES_STAT!E1015</f>
        <v>1106</v>
      </c>
      <c r="E1012" s="2">
        <f t="shared" si="60"/>
        <v>1595564</v>
      </c>
      <c r="F1012" s="18" t="str">
        <f t="shared" si="63"/>
        <v>BEARISH</v>
      </c>
      <c r="G1012" s="18" t="str">
        <f t="shared" si="62"/>
        <v>NEUTRAL</v>
      </c>
      <c r="H1012" s="18" t="str">
        <f t="shared" si="61"/>
        <v>BEARISH DIVERGENCE</v>
      </c>
    </row>
    <row r="1013" spans="1:8" ht="13.5" x14ac:dyDescent="0.25">
      <c r="A1013" s="4">
        <f>TITRES_STAT!B1016</f>
        <v>43482</v>
      </c>
      <c r="B1013" s="2">
        <f>TITRES_STAT!C1016</f>
        <v>13.24</v>
      </c>
      <c r="C1013" s="2">
        <f>TITRES_STAT!D1016</f>
        <v>5.2781000000000002</v>
      </c>
      <c r="D1013" s="2">
        <f>TITRES_STAT!E1016</f>
        <v>4500</v>
      </c>
      <c r="E1013" s="2">
        <f t="shared" si="60"/>
        <v>1595564</v>
      </c>
      <c r="F1013" s="18" t="str">
        <f t="shared" si="63"/>
        <v>BEARISH</v>
      </c>
      <c r="G1013" s="18" t="str">
        <f t="shared" si="62"/>
        <v>NEUTRAL</v>
      </c>
      <c r="H1013" s="18" t="str">
        <f t="shared" si="61"/>
        <v>BEARISH DIVERGENCE</v>
      </c>
    </row>
    <row r="1014" spans="1:8" ht="13.5" x14ac:dyDescent="0.25">
      <c r="A1014" s="4">
        <f>TITRES_STAT!B1017</f>
        <v>43483</v>
      </c>
      <c r="B1014" s="2">
        <f>TITRES_STAT!C1017</f>
        <v>13</v>
      </c>
      <c r="C1014" s="2">
        <f>TITRES_STAT!D1017</f>
        <v>5.1824000000000003</v>
      </c>
      <c r="D1014" s="2">
        <f>TITRES_STAT!E1017</f>
        <v>719</v>
      </c>
      <c r="E1014" s="2">
        <f t="shared" si="60"/>
        <v>1594845</v>
      </c>
      <c r="F1014" s="18" t="str">
        <f t="shared" si="63"/>
        <v>BEARISH</v>
      </c>
      <c r="G1014" s="18" t="str">
        <f t="shared" si="62"/>
        <v>NEUTRAL</v>
      </c>
      <c r="H1014" s="18" t="str">
        <f t="shared" si="61"/>
        <v>BEARISH DIVERGENCE</v>
      </c>
    </row>
    <row r="1015" spans="1:8" ht="13.5" x14ac:dyDescent="0.25">
      <c r="A1015" s="4">
        <f>TITRES_STAT!B1018</f>
        <v>43486</v>
      </c>
      <c r="B1015" s="2">
        <f>TITRES_STAT!C1018</f>
        <v>13</v>
      </c>
      <c r="C1015" s="2">
        <f>TITRES_STAT!D1018</f>
        <v>5.1824000000000003</v>
      </c>
      <c r="D1015" s="2">
        <f>TITRES_STAT!E1018</f>
        <v>0</v>
      </c>
      <c r="E1015" s="2">
        <f t="shared" si="60"/>
        <v>1594845</v>
      </c>
      <c r="F1015" s="18" t="str">
        <f t="shared" si="63"/>
        <v>BEARISH</v>
      </c>
      <c r="G1015" s="18" t="str">
        <f t="shared" si="62"/>
        <v>NEUTRAL</v>
      </c>
      <c r="H1015" s="18" t="str">
        <f t="shared" si="61"/>
        <v>CONFIRMED BEARISH</v>
      </c>
    </row>
    <row r="1016" spans="1:8" ht="13.5" x14ac:dyDescent="0.25">
      <c r="A1016" s="4">
        <f>TITRES_STAT!B1019</f>
        <v>43487</v>
      </c>
      <c r="B1016" s="2">
        <f>TITRES_STAT!C1019</f>
        <v>13</v>
      </c>
      <c r="C1016" s="2">
        <f>TITRES_STAT!D1019</f>
        <v>5.1824000000000003</v>
      </c>
      <c r="D1016" s="2">
        <f>TITRES_STAT!E1019</f>
        <v>1840</v>
      </c>
      <c r="E1016" s="2">
        <f t="shared" si="60"/>
        <v>1594845</v>
      </c>
      <c r="F1016" s="18" t="str">
        <f t="shared" si="63"/>
        <v>BULLISH</v>
      </c>
      <c r="G1016" s="18" t="str">
        <f t="shared" si="62"/>
        <v>NEUTRAL</v>
      </c>
      <c r="H1016" s="18" t="str">
        <f t="shared" si="61"/>
        <v>CONFIRMED BULLISH</v>
      </c>
    </row>
    <row r="1017" spans="1:8" ht="13.5" x14ac:dyDescent="0.25">
      <c r="A1017" s="4">
        <f>TITRES_STAT!B1020</f>
        <v>43488</v>
      </c>
      <c r="B1017" s="2">
        <f>TITRES_STAT!C1020</f>
        <v>13</v>
      </c>
      <c r="C1017" s="2">
        <f>TITRES_STAT!D1020</f>
        <v>5.1824000000000003</v>
      </c>
      <c r="D1017" s="2">
        <f>TITRES_STAT!E1020</f>
        <v>160</v>
      </c>
      <c r="E1017" s="2">
        <f t="shared" si="60"/>
        <v>1594845</v>
      </c>
      <c r="F1017" s="18" t="str">
        <f t="shared" si="63"/>
        <v>BEARISH</v>
      </c>
      <c r="G1017" s="18" t="str">
        <f t="shared" si="62"/>
        <v>NEUTRAL</v>
      </c>
      <c r="H1017" s="18" t="str">
        <f t="shared" si="61"/>
        <v>CONFIRMED BEARISH</v>
      </c>
    </row>
    <row r="1018" spans="1:8" ht="13.5" x14ac:dyDescent="0.25">
      <c r="A1018" s="4">
        <f>TITRES_STAT!B1021</f>
        <v>43489</v>
      </c>
      <c r="B1018" s="2">
        <f>TITRES_STAT!C1021</f>
        <v>12.81</v>
      </c>
      <c r="C1018" s="2">
        <f>TITRES_STAT!D1021</f>
        <v>5.1067</v>
      </c>
      <c r="D1018" s="2">
        <f>TITRES_STAT!E1021</f>
        <v>1244</v>
      </c>
      <c r="E1018" s="2">
        <f t="shared" si="60"/>
        <v>1593601</v>
      </c>
      <c r="F1018" s="18" t="str">
        <f t="shared" si="63"/>
        <v>BEARISH</v>
      </c>
      <c r="G1018" s="18" t="str">
        <f t="shared" si="62"/>
        <v>NEUTRAL</v>
      </c>
      <c r="H1018" s="18" t="str">
        <f t="shared" si="61"/>
        <v>CONFIRMED BEARISH</v>
      </c>
    </row>
    <row r="1019" spans="1:8" ht="13.5" x14ac:dyDescent="0.25">
      <c r="A1019" s="4">
        <f>TITRES_STAT!B1022</f>
        <v>43490</v>
      </c>
      <c r="B1019" s="2">
        <f>TITRES_STAT!C1022</f>
        <v>12.78</v>
      </c>
      <c r="C1019" s="2">
        <f>TITRES_STAT!D1022</f>
        <v>5.0946999999999996</v>
      </c>
      <c r="D1019" s="2">
        <f>TITRES_STAT!E1022</f>
        <v>1662</v>
      </c>
      <c r="E1019" s="2">
        <f t="shared" si="60"/>
        <v>1591939</v>
      </c>
      <c r="F1019" s="18" t="str">
        <f t="shared" si="63"/>
        <v>BEARISH</v>
      </c>
      <c r="G1019" s="18" t="str">
        <f t="shared" si="62"/>
        <v>NEUTRAL</v>
      </c>
      <c r="H1019" s="18" t="str">
        <f t="shared" si="61"/>
        <v>CONFIRMED BEARISH</v>
      </c>
    </row>
    <row r="1020" spans="1:8" ht="13.5" x14ac:dyDescent="0.25">
      <c r="A1020" s="4">
        <f>TITRES_STAT!B1023</f>
        <v>43493</v>
      </c>
      <c r="B1020" s="2">
        <f>TITRES_STAT!C1023</f>
        <v>12.78</v>
      </c>
      <c r="C1020" s="2">
        <f>TITRES_STAT!D1023</f>
        <v>5.0946999999999996</v>
      </c>
      <c r="D1020" s="2">
        <f>TITRES_STAT!E1023</f>
        <v>2800</v>
      </c>
      <c r="E1020" s="2">
        <f t="shared" si="60"/>
        <v>1591939</v>
      </c>
      <c r="F1020" s="18" t="str">
        <f t="shared" si="63"/>
        <v>BEARISH</v>
      </c>
      <c r="G1020" s="18" t="str">
        <f t="shared" si="62"/>
        <v>NEUTRAL</v>
      </c>
      <c r="H1020" s="18" t="str">
        <f t="shared" si="61"/>
        <v>CONFIRMED BEARISH</v>
      </c>
    </row>
    <row r="1021" spans="1:8" ht="13.5" x14ac:dyDescent="0.25">
      <c r="A1021" s="4">
        <f>TITRES_STAT!B1024</f>
        <v>43494</v>
      </c>
      <c r="B1021" s="2">
        <f>TITRES_STAT!C1024</f>
        <v>12.4</v>
      </c>
      <c r="C1021" s="2">
        <f>TITRES_STAT!D1024</f>
        <v>4.9432</v>
      </c>
      <c r="D1021" s="2">
        <f>TITRES_STAT!E1024</f>
        <v>1939</v>
      </c>
      <c r="E1021" s="2">
        <f t="shared" si="60"/>
        <v>1590000</v>
      </c>
      <c r="F1021" s="18" t="str">
        <f t="shared" si="63"/>
        <v>BEARISH</v>
      </c>
      <c r="G1021" s="18" t="str">
        <f t="shared" si="62"/>
        <v>NEUTRAL</v>
      </c>
      <c r="H1021" s="18" t="str">
        <f t="shared" si="61"/>
        <v>CONFIRMED BEARISH</v>
      </c>
    </row>
    <row r="1022" spans="1:8" ht="13.5" x14ac:dyDescent="0.25">
      <c r="A1022" s="4">
        <f>TITRES_STAT!B1025</f>
        <v>43495</v>
      </c>
      <c r="B1022" s="2">
        <f>TITRES_STAT!C1025</f>
        <v>12.4</v>
      </c>
      <c r="C1022" s="2">
        <f>TITRES_STAT!D1025</f>
        <v>4.9432</v>
      </c>
      <c r="D1022" s="2">
        <f>TITRES_STAT!E1025</f>
        <v>140</v>
      </c>
      <c r="E1022" s="2">
        <f t="shared" si="60"/>
        <v>1590000</v>
      </c>
      <c r="F1022" s="18" t="str">
        <f t="shared" si="63"/>
        <v>BEARISH</v>
      </c>
      <c r="G1022" s="18" t="str">
        <f t="shared" si="62"/>
        <v>NEUTRAL</v>
      </c>
      <c r="H1022" s="18" t="str">
        <f t="shared" si="61"/>
        <v>CONFIRMED BEARISH</v>
      </c>
    </row>
    <row r="1023" spans="1:8" ht="13.5" x14ac:dyDescent="0.25">
      <c r="A1023" s="4">
        <f>TITRES_STAT!B1026</f>
        <v>43496</v>
      </c>
      <c r="B1023" s="2">
        <f>TITRES_STAT!C1026</f>
        <v>12.4</v>
      </c>
      <c r="C1023" s="2">
        <f>TITRES_STAT!D1026</f>
        <v>4.9432</v>
      </c>
      <c r="D1023" s="2">
        <f>TITRES_STAT!E1026</f>
        <v>0</v>
      </c>
      <c r="E1023" s="2">
        <f t="shared" si="60"/>
        <v>1590000</v>
      </c>
      <c r="F1023" s="18" t="str">
        <f t="shared" si="63"/>
        <v>BEARISH</v>
      </c>
      <c r="G1023" s="18" t="str">
        <f t="shared" si="62"/>
        <v>NEUTRAL</v>
      </c>
      <c r="H1023" s="18" t="str">
        <f t="shared" si="61"/>
        <v>CONFIRMED BEARISH</v>
      </c>
    </row>
    <row r="1024" spans="1:8" ht="13.5" x14ac:dyDescent="0.25">
      <c r="A1024" s="4">
        <f>TITRES_STAT!B1027</f>
        <v>43497</v>
      </c>
      <c r="B1024" s="2">
        <f>TITRES_STAT!C1027</f>
        <v>12.03</v>
      </c>
      <c r="C1024" s="2">
        <f>TITRES_STAT!D1027</f>
        <v>4.7957000000000001</v>
      </c>
      <c r="D1024" s="2">
        <f>TITRES_STAT!E1027</f>
        <v>2149</v>
      </c>
      <c r="E1024" s="2">
        <f t="shared" si="60"/>
        <v>1587851</v>
      </c>
      <c r="F1024" s="18" t="str">
        <f t="shared" si="63"/>
        <v>BEARISH</v>
      </c>
      <c r="G1024" s="18" t="str">
        <f t="shared" si="62"/>
        <v>NEUTRAL</v>
      </c>
      <c r="H1024" s="18" t="str">
        <f t="shared" si="61"/>
        <v>CONFIRMED BEARISH</v>
      </c>
    </row>
    <row r="1025" spans="1:8" ht="13.5" x14ac:dyDescent="0.25">
      <c r="A1025" s="4">
        <f>TITRES_STAT!B1028</f>
        <v>43500</v>
      </c>
      <c r="B1025" s="2">
        <f>TITRES_STAT!C1028</f>
        <v>12</v>
      </c>
      <c r="C1025" s="2">
        <f>TITRES_STAT!D1028</f>
        <v>4.7838000000000003</v>
      </c>
      <c r="D1025" s="2">
        <f>TITRES_STAT!E1028</f>
        <v>1053</v>
      </c>
      <c r="E1025" s="2">
        <f t="shared" si="60"/>
        <v>1586798</v>
      </c>
      <c r="F1025" s="18" t="str">
        <f t="shared" si="63"/>
        <v>BEARISH</v>
      </c>
      <c r="G1025" s="18" t="str">
        <f t="shared" si="62"/>
        <v>NEUTRAL</v>
      </c>
      <c r="H1025" s="18" t="str">
        <f t="shared" si="61"/>
        <v>CONFIRMED BEARISH</v>
      </c>
    </row>
    <row r="1026" spans="1:8" ht="13.5" x14ac:dyDescent="0.25">
      <c r="A1026" s="4">
        <f>TITRES_STAT!B1029</f>
        <v>43501</v>
      </c>
      <c r="B1026" s="2">
        <f>TITRES_STAT!C1029</f>
        <v>11.99</v>
      </c>
      <c r="C1026" s="2">
        <f>TITRES_STAT!D1029</f>
        <v>4.7797999999999998</v>
      </c>
      <c r="D1026" s="2">
        <f>TITRES_STAT!E1029</f>
        <v>20</v>
      </c>
      <c r="E1026" s="2">
        <f t="shared" si="60"/>
        <v>1586778</v>
      </c>
      <c r="F1026" s="18" t="str">
        <f t="shared" si="63"/>
        <v>BEARISH</v>
      </c>
      <c r="G1026" s="18" t="str">
        <f t="shared" si="62"/>
        <v>NEUTRAL</v>
      </c>
      <c r="H1026" s="18" t="str">
        <f t="shared" si="61"/>
        <v>CONFIRMED BEARISH</v>
      </c>
    </row>
    <row r="1027" spans="1:8" ht="13.5" x14ac:dyDescent="0.25">
      <c r="A1027" s="4">
        <f>TITRES_STAT!B1030</f>
        <v>43502</v>
      </c>
      <c r="B1027" s="2">
        <f>TITRES_STAT!C1030</f>
        <v>11.7</v>
      </c>
      <c r="C1027" s="2">
        <f>TITRES_STAT!D1030</f>
        <v>4.6642000000000001</v>
      </c>
      <c r="D1027" s="2">
        <f>TITRES_STAT!E1030</f>
        <v>398</v>
      </c>
      <c r="E1027" s="2">
        <f t="shared" si="60"/>
        <v>1586380</v>
      </c>
      <c r="F1027" s="18" t="str">
        <f t="shared" si="63"/>
        <v>BEARISH</v>
      </c>
      <c r="G1027" s="18" t="str">
        <f t="shared" si="62"/>
        <v>NEUTRAL</v>
      </c>
      <c r="H1027" s="18" t="str">
        <f t="shared" si="61"/>
        <v>CONFIRMED BEARISH</v>
      </c>
    </row>
    <row r="1028" spans="1:8" ht="13.5" x14ac:dyDescent="0.25">
      <c r="A1028" s="4">
        <f>TITRES_STAT!B1031</f>
        <v>43503</v>
      </c>
      <c r="B1028" s="2">
        <f>TITRES_STAT!C1031</f>
        <v>11.7</v>
      </c>
      <c r="C1028" s="2">
        <f>TITRES_STAT!D1031</f>
        <v>4.6642000000000001</v>
      </c>
      <c r="D1028" s="2">
        <f>TITRES_STAT!E1031</f>
        <v>573</v>
      </c>
      <c r="E1028" s="2">
        <f t="shared" ref="E1028:E1091" si="64">IF(B1028&gt;B1027, E1027+D1028, IF(B1028&lt;B1027, E1027-D1028, E1027))</f>
        <v>1586380</v>
      </c>
      <c r="F1028" s="18" t="str">
        <f t="shared" si="63"/>
        <v>BEARISH</v>
      </c>
      <c r="G1028" s="18" t="str">
        <f t="shared" si="62"/>
        <v>NEUTRAL</v>
      </c>
      <c r="H1028" s="18" t="str">
        <f t="shared" si="61"/>
        <v>CONFIRMED BEARISH</v>
      </c>
    </row>
    <row r="1029" spans="1:8" ht="13.5" x14ac:dyDescent="0.25">
      <c r="A1029" s="4">
        <f>TITRES_STAT!B1032</f>
        <v>43504</v>
      </c>
      <c r="B1029" s="2">
        <f>TITRES_STAT!C1032</f>
        <v>11.65</v>
      </c>
      <c r="C1029" s="2">
        <f>TITRES_STAT!D1032</f>
        <v>4.6441999999999997</v>
      </c>
      <c r="D1029" s="2">
        <f>TITRES_STAT!E1032</f>
        <v>1033</v>
      </c>
      <c r="E1029" s="2">
        <f t="shared" si="64"/>
        <v>1585347</v>
      </c>
      <c r="F1029" s="18" t="str">
        <f t="shared" si="63"/>
        <v>BEARISH</v>
      </c>
      <c r="G1029" s="18" t="str">
        <f t="shared" si="62"/>
        <v>NEUTRAL</v>
      </c>
      <c r="H1029" s="18" t="str">
        <f t="shared" si="61"/>
        <v>CONFIRMED BEARISH</v>
      </c>
    </row>
    <row r="1030" spans="1:8" ht="13.5" x14ac:dyDescent="0.25">
      <c r="A1030" s="4">
        <f>TITRES_STAT!B1033</f>
        <v>43507</v>
      </c>
      <c r="B1030" s="2">
        <f>TITRES_STAT!C1033</f>
        <v>11.5</v>
      </c>
      <c r="C1030" s="2">
        <f>TITRES_STAT!D1033</f>
        <v>4.5845000000000002</v>
      </c>
      <c r="D1030" s="2">
        <f>TITRES_STAT!E1033</f>
        <v>4998</v>
      </c>
      <c r="E1030" s="2">
        <f t="shared" si="64"/>
        <v>1580349</v>
      </c>
      <c r="F1030" s="18" t="str">
        <f t="shared" si="63"/>
        <v>BEARISH</v>
      </c>
      <c r="G1030" s="18" t="str">
        <f t="shared" si="62"/>
        <v>NEUTRAL</v>
      </c>
      <c r="H1030" s="18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4">
        <f>TITRES_STAT!B1034</f>
        <v>43508</v>
      </c>
      <c r="B1031" s="2">
        <f>TITRES_STAT!C1034</f>
        <v>11.4</v>
      </c>
      <c r="C1031" s="2">
        <f>TITRES_STAT!D1034</f>
        <v>4.5446</v>
      </c>
      <c r="D1031" s="2">
        <f>TITRES_STAT!E1034</f>
        <v>48732</v>
      </c>
      <c r="E1031" s="2">
        <f t="shared" si="64"/>
        <v>1531617</v>
      </c>
      <c r="F1031" s="18" t="str">
        <f t="shared" si="63"/>
        <v>BEARISH</v>
      </c>
      <c r="G1031" s="18" t="str">
        <f t="shared" ref="G1031:G1094" si="66">IF((E1031-E1026)/E1026 &gt; 0.02, "STRONG",
 IF((E1031-E1026)/E1026 &lt; -0.02, "WEAK", "NEUTRAL"))</f>
        <v>WEAK</v>
      </c>
      <c r="H1031" s="18" t="str">
        <f t="shared" si="65"/>
        <v>CONFIRMED BEARISH</v>
      </c>
    </row>
    <row r="1032" spans="1:8" ht="13.5" x14ac:dyDescent="0.25">
      <c r="A1032" s="4">
        <f>TITRES_STAT!B1035</f>
        <v>43509</v>
      </c>
      <c r="B1032" s="2">
        <f>TITRES_STAT!C1035</f>
        <v>11.5</v>
      </c>
      <c r="C1032" s="2">
        <f>TITRES_STAT!D1035</f>
        <v>4.5845000000000002</v>
      </c>
      <c r="D1032" s="2">
        <f>TITRES_STAT!E1035</f>
        <v>424</v>
      </c>
      <c r="E1032" s="2">
        <f t="shared" si="64"/>
        <v>1532041</v>
      </c>
      <c r="F1032" s="18" t="str">
        <f t="shared" ref="F1032:F1095" si="67">IF(E1032&gt;E1027,"BULLISH",IF(E1032&lt;E1027,"BEARISH","NEUTRAL"))</f>
        <v>BEARISH</v>
      </c>
      <c r="G1032" s="18" t="str">
        <f t="shared" si="66"/>
        <v>WEAK</v>
      </c>
      <c r="H1032" s="18" t="str">
        <f t="shared" si="65"/>
        <v>CONFIRMED BEARISH</v>
      </c>
    </row>
    <row r="1033" spans="1:8" ht="13.5" x14ac:dyDescent="0.25">
      <c r="A1033" s="4">
        <f>TITRES_STAT!B1036</f>
        <v>43510</v>
      </c>
      <c r="B1033" s="2">
        <f>TITRES_STAT!C1036</f>
        <v>11.4</v>
      </c>
      <c r="C1033" s="2">
        <f>TITRES_STAT!D1036</f>
        <v>4.5446</v>
      </c>
      <c r="D1033" s="2">
        <f>TITRES_STAT!E1036</f>
        <v>1674</v>
      </c>
      <c r="E1033" s="2">
        <f t="shared" si="64"/>
        <v>1530367</v>
      </c>
      <c r="F1033" s="18" t="str">
        <f t="shared" si="67"/>
        <v>BEARISH</v>
      </c>
      <c r="G1033" s="18" t="str">
        <f t="shared" si="66"/>
        <v>WEAK</v>
      </c>
      <c r="H1033" s="18" t="str">
        <f t="shared" si="65"/>
        <v>CONFIRMED BEARISH</v>
      </c>
    </row>
    <row r="1034" spans="1:8" ht="13.5" x14ac:dyDescent="0.25">
      <c r="A1034" s="4">
        <f>TITRES_STAT!B1037</f>
        <v>43511</v>
      </c>
      <c r="B1034" s="2">
        <f>TITRES_STAT!C1037</f>
        <v>11.4</v>
      </c>
      <c r="C1034" s="2">
        <f>TITRES_STAT!D1037</f>
        <v>4.5446</v>
      </c>
      <c r="D1034" s="2">
        <f>TITRES_STAT!E1037</f>
        <v>2748</v>
      </c>
      <c r="E1034" s="2">
        <f t="shared" si="64"/>
        <v>1530367</v>
      </c>
      <c r="F1034" s="18" t="str">
        <f t="shared" si="67"/>
        <v>BEARISH</v>
      </c>
      <c r="G1034" s="18" t="str">
        <f t="shared" si="66"/>
        <v>WEAK</v>
      </c>
      <c r="H1034" s="18" t="str">
        <f t="shared" si="65"/>
        <v>CONFIRMED BEARISH</v>
      </c>
    </row>
    <row r="1035" spans="1:8" ht="13.5" x14ac:dyDescent="0.25">
      <c r="A1035" s="4">
        <f>TITRES_STAT!B1038</f>
        <v>43514</v>
      </c>
      <c r="B1035" s="2">
        <f>TITRES_STAT!C1038</f>
        <v>11.4</v>
      </c>
      <c r="C1035" s="2">
        <f>TITRES_STAT!D1038</f>
        <v>4.5446</v>
      </c>
      <c r="D1035" s="2">
        <f>TITRES_STAT!E1038</f>
        <v>981</v>
      </c>
      <c r="E1035" s="2">
        <f t="shared" si="64"/>
        <v>1530367</v>
      </c>
      <c r="F1035" s="18" t="str">
        <f t="shared" si="67"/>
        <v>BEARISH</v>
      </c>
      <c r="G1035" s="18" t="str">
        <f t="shared" si="66"/>
        <v>WEAK</v>
      </c>
      <c r="H1035" s="18" t="str">
        <f t="shared" si="65"/>
        <v>CONFIRMED BEARISH</v>
      </c>
    </row>
    <row r="1036" spans="1:8" ht="13.5" x14ac:dyDescent="0.25">
      <c r="A1036" s="4">
        <f>TITRES_STAT!B1039</f>
        <v>43515</v>
      </c>
      <c r="B1036" s="2">
        <f>TITRES_STAT!C1039</f>
        <v>11.4</v>
      </c>
      <c r="C1036" s="2">
        <f>TITRES_STAT!D1039</f>
        <v>4.5446</v>
      </c>
      <c r="D1036" s="2">
        <f>TITRES_STAT!E1039</f>
        <v>4811</v>
      </c>
      <c r="E1036" s="2">
        <f t="shared" si="64"/>
        <v>1530367</v>
      </c>
      <c r="F1036" s="18" t="str">
        <f t="shared" si="67"/>
        <v>BEARISH</v>
      </c>
      <c r="G1036" s="18" t="str">
        <f t="shared" si="66"/>
        <v>NEUTRAL</v>
      </c>
      <c r="H1036" s="18" t="str">
        <f t="shared" si="65"/>
        <v>NEUTRAL</v>
      </c>
    </row>
    <row r="1037" spans="1:8" ht="13.5" x14ac:dyDescent="0.25">
      <c r="A1037" s="4">
        <f>TITRES_STAT!B1040</f>
        <v>43516</v>
      </c>
      <c r="B1037" s="2">
        <f>TITRES_STAT!C1040</f>
        <v>11.4</v>
      </c>
      <c r="C1037" s="2">
        <f>TITRES_STAT!D1040</f>
        <v>4.5446</v>
      </c>
      <c r="D1037" s="2">
        <f>TITRES_STAT!E1040</f>
        <v>2548</v>
      </c>
      <c r="E1037" s="2">
        <f t="shared" si="64"/>
        <v>1530367</v>
      </c>
      <c r="F1037" s="18" t="str">
        <f t="shared" si="67"/>
        <v>BEARISH</v>
      </c>
      <c r="G1037" s="18" t="str">
        <f t="shared" si="66"/>
        <v>NEUTRAL</v>
      </c>
      <c r="H1037" s="18" t="str">
        <f t="shared" si="65"/>
        <v>CONFIRMED BEARISH</v>
      </c>
    </row>
    <row r="1038" spans="1:8" ht="13.5" x14ac:dyDescent="0.25">
      <c r="A1038" s="4">
        <f>TITRES_STAT!B1041</f>
        <v>43517</v>
      </c>
      <c r="B1038" s="2">
        <f>TITRES_STAT!C1041</f>
        <v>11.2</v>
      </c>
      <c r="C1038" s="2">
        <f>TITRES_STAT!D1041</f>
        <v>4.4649000000000001</v>
      </c>
      <c r="D1038" s="2">
        <f>TITRES_STAT!E1041</f>
        <v>4642</v>
      </c>
      <c r="E1038" s="2">
        <f t="shared" si="64"/>
        <v>1525725</v>
      </c>
      <c r="F1038" s="18" t="str">
        <f t="shared" si="67"/>
        <v>BEARISH</v>
      </c>
      <c r="G1038" s="18" t="str">
        <f t="shared" si="66"/>
        <v>NEUTRAL</v>
      </c>
      <c r="H1038" s="18" t="str">
        <f t="shared" si="65"/>
        <v>CONFIRMED BEARISH</v>
      </c>
    </row>
    <row r="1039" spans="1:8" ht="13.5" x14ac:dyDescent="0.25">
      <c r="A1039" s="4">
        <f>TITRES_STAT!B1042</f>
        <v>43518</v>
      </c>
      <c r="B1039" s="2">
        <f>TITRES_STAT!C1042</f>
        <v>11.2</v>
      </c>
      <c r="C1039" s="2">
        <f>TITRES_STAT!D1042</f>
        <v>4.4649000000000001</v>
      </c>
      <c r="D1039" s="2">
        <f>TITRES_STAT!E1042</f>
        <v>30687</v>
      </c>
      <c r="E1039" s="2">
        <f t="shared" si="64"/>
        <v>1525725</v>
      </c>
      <c r="F1039" s="18" t="str">
        <f t="shared" si="67"/>
        <v>BEARISH</v>
      </c>
      <c r="G1039" s="18" t="str">
        <f t="shared" si="66"/>
        <v>NEUTRAL</v>
      </c>
      <c r="H1039" s="18" t="str">
        <f t="shared" si="65"/>
        <v>CONFIRMED BEARISH</v>
      </c>
    </row>
    <row r="1040" spans="1:8" ht="13.5" x14ac:dyDescent="0.25">
      <c r="A1040" s="4">
        <f>TITRES_STAT!B1043</f>
        <v>43521</v>
      </c>
      <c r="B1040" s="2">
        <f>TITRES_STAT!C1043</f>
        <v>11.3</v>
      </c>
      <c r="C1040" s="2">
        <f>TITRES_STAT!D1043</f>
        <v>4.5046999999999997</v>
      </c>
      <c r="D1040" s="2">
        <f>TITRES_STAT!E1043</f>
        <v>293</v>
      </c>
      <c r="E1040" s="2">
        <f t="shared" si="64"/>
        <v>1526018</v>
      </c>
      <c r="F1040" s="18" t="str">
        <f t="shared" si="67"/>
        <v>BEARISH</v>
      </c>
      <c r="G1040" s="18" t="str">
        <f t="shared" si="66"/>
        <v>NEUTRAL</v>
      </c>
      <c r="H1040" s="18" t="str">
        <f t="shared" si="65"/>
        <v>CONFIRMED BEARISH</v>
      </c>
    </row>
    <row r="1041" spans="1:8" ht="13.5" x14ac:dyDescent="0.25">
      <c r="A1041" s="4">
        <f>TITRES_STAT!B1044</f>
        <v>43522</v>
      </c>
      <c r="B1041" s="2">
        <f>TITRES_STAT!C1044</f>
        <v>11.2</v>
      </c>
      <c r="C1041" s="2">
        <f>TITRES_STAT!D1044</f>
        <v>4.4649000000000001</v>
      </c>
      <c r="D1041" s="2">
        <f>TITRES_STAT!E1044</f>
        <v>7322</v>
      </c>
      <c r="E1041" s="2">
        <f t="shared" si="64"/>
        <v>1518696</v>
      </c>
      <c r="F1041" s="18" t="str">
        <f t="shared" si="67"/>
        <v>BEARISH</v>
      </c>
      <c r="G1041" s="18" t="str">
        <f t="shared" si="66"/>
        <v>NEUTRAL</v>
      </c>
      <c r="H1041" s="18" t="str">
        <f t="shared" si="65"/>
        <v>CONFIRMED BEARISH</v>
      </c>
    </row>
    <row r="1042" spans="1:8" ht="13.5" x14ac:dyDescent="0.25">
      <c r="A1042" s="4">
        <f>TITRES_STAT!B1045</f>
        <v>43523</v>
      </c>
      <c r="B1042" s="2">
        <f>TITRES_STAT!C1045</f>
        <v>11.1</v>
      </c>
      <c r="C1042" s="2">
        <f>TITRES_STAT!D1045</f>
        <v>4.4249999999999998</v>
      </c>
      <c r="D1042" s="2">
        <f>TITRES_STAT!E1045</f>
        <v>2835</v>
      </c>
      <c r="E1042" s="2">
        <f t="shared" si="64"/>
        <v>1515861</v>
      </c>
      <c r="F1042" s="18" t="str">
        <f t="shared" si="67"/>
        <v>BEARISH</v>
      </c>
      <c r="G1042" s="18" t="str">
        <f t="shared" si="66"/>
        <v>NEUTRAL</v>
      </c>
      <c r="H1042" s="18" t="str">
        <f t="shared" si="65"/>
        <v>CONFIRMED BEARISH</v>
      </c>
    </row>
    <row r="1043" spans="1:8" ht="13.5" x14ac:dyDescent="0.25">
      <c r="A1043" s="4">
        <f>TITRES_STAT!B1046</f>
        <v>43524</v>
      </c>
      <c r="B1043" s="2">
        <f>TITRES_STAT!C1046</f>
        <v>11.01</v>
      </c>
      <c r="C1043" s="2">
        <f>TITRES_STAT!D1046</f>
        <v>4.3891</v>
      </c>
      <c r="D1043" s="2">
        <f>TITRES_STAT!E1046</f>
        <v>1320</v>
      </c>
      <c r="E1043" s="2">
        <f t="shared" si="64"/>
        <v>1514541</v>
      </c>
      <c r="F1043" s="18" t="str">
        <f t="shared" si="67"/>
        <v>BEARISH</v>
      </c>
      <c r="G1043" s="18" t="str">
        <f t="shared" si="66"/>
        <v>NEUTRAL</v>
      </c>
      <c r="H1043" s="18" t="str">
        <f t="shared" si="65"/>
        <v>CONFIRMED BEARISH</v>
      </c>
    </row>
    <row r="1044" spans="1:8" ht="13.5" x14ac:dyDescent="0.25">
      <c r="A1044" s="4">
        <f>TITRES_STAT!B1047</f>
        <v>43525</v>
      </c>
      <c r="B1044" s="2">
        <f>TITRES_STAT!C1047</f>
        <v>11</v>
      </c>
      <c r="C1044" s="2">
        <f>TITRES_STAT!D1047</f>
        <v>4.3851000000000004</v>
      </c>
      <c r="D1044" s="2">
        <f>TITRES_STAT!E1047</f>
        <v>935</v>
      </c>
      <c r="E1044" s="2">
        <f t="shared" si="64"/>
        <v>1513606</v>
      </c>
      <c r="F1044" s="18" t="str">
        <f t="shared" si="67"/>
        <v>BEARISH</v>
      </c>
      <c r="G1044" s="18" t="str">
        <f t="shared" si="66"/>
        <v>NEUTRAL</v>
      </c>
      <c r="H1044" s="18" t="str">
        <f t="shared" si="65"/>
        <v>CONFIRMED BEARISH</v>
      </c>
    </row>
    <row r="1045" spans="1:8" ht="13.5" x14ac:dyDescent="0.25">
      <c r="A1045" s="4">
        <f>TITRES_STAT!B1048</f>
        <v>43528</v>
      </c>
      <c r="B1045" s="2">
        <f>TITRES_STAT!C1048</f>
        <v>11</v>
      </c>
      <c r="C1045" s="2">
        <f>TITRES_STAT!D1048</f>
        <v>4.3851000000000004</v>
      </c>
      <c r="D1045" s="2">
        <f>TITRES_STAT!E1048</f>
        <v>360</v>
      </c>
      <c r="E1045" s="2">
        <f t="shared" si="64"/>
        <v>1513606</v>
      </c>
      <c r="F1045" s="18" t="str">
        <f t="shared" si="67"/>
        <v>BEARISH</v>
      </c>
      <c r="G1045" s="18" t="str">
        <f t="shared" si="66"/>
        <v>NEUTRAL</v>
      </c>
      <c r="H1045" s="18" t="str">
        <f t="shared" si="65"/>
        <v>CONFIRMED BEARISH</v>
      </c>
    </row>
    <row r="1046" spans="1:8" ht="13.5" x14ac:dyDescent="0.25">
      <c r="A1046" s="4">
        <f>TITRES_STAT!B1049</f>
        <v>43529</v>
      </c>
      <c r="B1046" s="2">
        <f>TITRES_STAT!C1049</f>
        <v>11</v>
      </c>
      <c r="C1046" s="2">
        <f>TITRES_STAT!D1049</f>
        <v>4.3851000000000004</v>
      </c>
      <c r="D1046" s="2">
        <f>TITRES_STAT!E1049</f>
        <v>0</v>
      </c>
      <c r="E1046" s="2">
        <f t="shared" si="64"/>
        <v>1513606</v>
      </c>
      <c r="F1046" s="18" t="str">
        <f t="shared" si="67"/>
        <v>BEARISH</v>
      </c>
      <c r="G1046" s="18" t="str">
        <f t="shared" si="66"/>
        <v>NEUTRAL</v>
      </c>
      <c r="H1046" s="18" t="str">
        <f t="shared" si="65"/>
        <v>CONFIRMED BEARISH</v>
      </c>
    </row>
    <row r="1047" spans="1:8" ht="13.5" x14ac:dyDescent="0.25">
      <c r="A1047" s="4">
        <f>TITRES_STAT!B1050</f>
        <v>43530</v>
      </c>
      <c r="B1047" s="2">
        <f>TITRES_STAT!C1050</f>
        <v>11.29</v>
      </c>
      <c r="C1047" s="2">
        <f>TITRES_STAT!D1050</f>
        <v>4.5007000000000001</v>
      </c>
      <c r="D1047" s="2">
        <f>TITRES_STAT!E1050</f>
        <v>89</v>
      </c>
      <c r="E1047" s="2">
        <f t="shared" si="64"/>
        <v>1513695</v>
      </c>
      <c r="F1047" s="18" t="str">
        <f t="shared" si="67"/>
        <v>BEARISH</v>
      </c>
      <c r="G1047" s="18" t="str">
        <f t="shared" si="66"/>
        <v>NEUTRAL</v>
      </c>
      <c r="H1047" s="18" t="str">
        <f t="shared" si="65"/>
        <v>BEARISH DIVERGENCE</v>
      </c>
    </row>
    <row r="1048" spans="1:8" ht="13.5" x14ac:dyDescent="0.25">
      <c r="A1048" s="4">
        <f>TITRES_STAT!B1051</f>
        <v>43531</v>
      </c>
      <c r="B1048" s="2">
        <f>TITRES_STAT!C1051</f>
        <v>11</v>
      </c>
      <c r="C1048" s="2">
        <f>TITRES_STAT!D1051</f>
        <v>4.3851000000000004</v>
      </c>
      <c r="D1048" s="2">
        <f>TITRES_STAT!E1051</f>
        <v>3793</v>
      </c>
      <c r="E1048" s="2">
        <f t="shared" si="64"/>
        <v>1509902</v>
      </c>
      <c r="F1048" s="18" t="str">
        <f t="shared" si="67"/>
        <v>BEARISH</v>
      </c>
      <c r="G1048" s="18" t="str">
        <f t="shared" si="66"/>
        <v>NEUTRAL</v>
      </c>
      <c r="H1048" s="18" t="str">
        <f t="shared" si="65"/>
        <v>CONFIRMED BEARISH</v>
      </c>
    </row>
    <row r="1049" spans="1:8" ht="13.5" x14ac:dyDescent="0.25">
      <c r="A1049" s="4">
        <f>TITRES_STAT!B1052</f>
        <v>43532</v>
      </c>
      <c r="B1049" s="2">
        <f>TITRES_STAT!C1052</f>
        <v>11</v>
      </c>
      <c r="C1049" s="2">
        <f>TITRES_STAT!D1052</f>
        <v>4.3851000000000004</v>
      </c>
      <c r="D1049" s="2">
        <f>TITRES_STAT!E1052</f>
        <v>500</v>
      </c>
      <c r="E1049" s="2">
        <f t="shared" si="64"/>
        <v>1509902</v>
      </c>
      <c r="F1049" s="18" t="str">
        <f t="shared" si="67"/>
        <v>BEARISH</v>
      </c>
      <c r="G1049" s="18" t="str">
        <f t="shared" si="66"/>
        <v>NEUTRAL</v>
      </c>
      <c r="H1049" s="18" t="str">
        <f t="shared" si="65"/>
        <v>NEUTRAL</v>
      </c>
    </row>
    <row r="1050" spans="1:8" ht="13.5" x14ac:dyDescent="0.25">
      <c r="A1050" s="4">
        <f>TITRES_STAT!B1053</f>
        <v>43535</v>
      </c>
      <c r="B1050" s="2">
        <f>TITRES_STAT!C1053</f>
        <v>11</v>
      </c>
      <c r="C1050" s="2">
        <f>TITRES_STAT!D1053</f>
        <v>4.3851000000000004</v>
      </c>
      <c r="D1050" s="2">
        <f>TITRES_STAT!E1053</f>
        <v>0</v>
      </c>
      <c r="E1050" s="2">
        <f t="shared" si="64"/>
        <v>1509902</v>
      </c>
      <c r="F1050" s="18" t="str">
        <f t="shared" si="67"/>
        <v>BEARISH</v>
      </c>
      <c r="G1050" s="18" t="str">
        <f t="shared" si="66"/>
        <v>NEUTRAL</v>
      </c>
      <c r="H1050" s="18" t="str">
        <f t="shared" si="65"/>
        <v>NEUTRAL</v>
      </c>
    </row>
    <row r="1051" spans="1:8" ht="13.5" x14ac:dyDescent="0.25">
      <c r="A1051" s="4">
        <f>TITRES_STAT!B1054</f>
        <v>43536</v>
      </c>
      <c r="B1051" s="2">
        <f>TITRES_STAT!C1054</f>
        <v>11</v>
      </c>
      <c r="C1051" s="2">
        <f>TITRES_STAT!D1054</f>
        <v>4.3851000000000004</v>
      </c>
      <c r="D1051" s="2">
        <f>TITRES_STAT!E1054</f>
        <v>0</v>
      </c>
      <c r="E1051" s="2">
        <f t="shared" si="64"/>
        <v>1509902</v>
      </c>
      <c r="F1051" s="18" t="str">
        <f t="shared" si="67"/>
        <v>BEARISH</v>
      </c>
      <c r="G1051" s="18" t="str">
        <f t="shared" si="66"/>
        <v>NEUTRAL</v>
      </c>
      <c r="H1051" s="18" t="str">
        <f t="shared" si="65"/>
        <v>NEUTRAL</v>
      </c>
    </row>
    <row r="1052" spans="1:8" ht="13.5" x14ac:dyDescent="0.25">
      <c r="A1052" s="4">
        <f>TITRES_STAT!B1055</f>
        <v>43537</v>
      </c>
      <c r="B1052" s="2">
        <f>TITRES_STAT!C1055</f>
        <v>11</v>
      </c>
      <c r="C1052" s="2">
        <f>TITRES_STAT!D1055</f>
        <v>4.3851000000000004</v>
      </c>
      <c r="D1052" s="2">
        <f>TITRES_STAT!E1055</f>
        <v>0</v>
      </c>
      <c r="E1052" s="2">
        <f t="shared" si="64"/>
        <v>1509902</v>
      </c>
      <c r="F1052" s="18" t="str">
        <f t="shared" si="67"/>
        <v>BEARISH</v>
      </c>
      <c r="G1052" s="18" t="str">
        <f t="shared" si="66"/>
        <v>NEUTRAL</v>
      </c>
      <c r="H1052" s="18" t="str">
        <f t="shared" si="65"/>
        <v>CONFIRMED BEARISH</v>
      </c>
    </row>
    <row r="1053" spans="1:8" ht="13.5" x14ac:dyDescent="0.25">
      <c r="A1053" s="4">
        <f>TITRES_STAT!B1056</f>
        <v>43538</v>
      </c>
      <c r="B1053" s="2">
        <f>TITRES_STAT!C1056</f>
        <v>11.2</v>
      </c>
      <c r="C1053" s="2">
        <f>TITRES_STAT!D1056</f>
        <v>4.4649000000000001</v>
      </c>
      <c r="D1053" s="2">
        <f>TITRES_STAT!E1056</f>
        <v>100829</v>
      </c>
      <c r="E1053" s="2">
        <f t="shared" si="64"/>
        <v>1610731</v>
      </c>
      <c r="F1053" s="18" t="str">
        <f t="shared" si="67"/>
        <v>BULLISH</v>
      </c>
      <c r="G1053" s="18" t="str">
        <f t="shared" si="66"/>
        <v>STRONG</v>
      </c>
      <c r="H1053" s="18" t="str">
        <f t="shared" si="65"/>
        <v>CONFIRMED BULLISH</v>
      </c>
    </row>
    <row r="1054" spans="1:8" ht="13.5" x14ac:dyDescent="0.25">
      <c r="A1054" s="4">
        <f>TITRES_STAT!B1057</f>
        <v>43539</v>
      </c>
      <c r="B1054" s="2">
        <f>TITRES_STAT!C1057</f>
        <v>11.2</v>
      </c>
      <c r="C1054" s="2">
        <f>TITRES_STAT!D1057</f>
        <v>4.4649000000000001</v>
      </c>
      <c r="D1054" s="2">
        <f>TITRES_STAT!E1057</f>
        <v>280</v>
      </c>
      <c r="E1054" s="2">
        <f t="shared" si="64"/>
        <v>1610731</v>
      </c>
      <c r="F1054" s="18" t="str">
        <f t="shared" si="67"/>
        <v>BULLISH</v>
      </c>
      <c r="G1054" s="18" t="str">
        <f t="shared" si="66"/>
        <v>STRONG</v>
      </c>
      <c r="H1054" s="18" t="str">
        <f t="shared" si="65"/>
        <v>CONFIRMED BULLISH</v>
      </c>
    </row>
    <row r="1055" spans="1:8" ht="13.5" x14ac:dyDescent="0.25">
      <c r="A1055" s="4">
        <f>TITRES_STAT!B1058</f>
        <v>43542</v>
      </c>
      <c r="B1055" s="2">
        <f>TITRES_STAT!C1058</f>
        <v>11</v>
      </c>
      <c r="C1055" s="2">
        <f>TITRES_STAT!D1058</f>
        <v>4.3851000000000004</v>
      </c>
      <c r="D1055" s="2">
        <f>TITRES_STAT!E1058</f>
        <v>810</v>
      </c>
      <c r="E1055" s="2">
        <f t="shared" si="64"/>
        <v>1609921</v>
      </c>
      <c r="F1055" s="18" t="str">
        <f t="shared" si="67"/>
        <v>BULLISH</v>
      </c>
      <c r="G1055" s="18" t="str">
        <f t="shared" si="66"/>
        <v>STRONG</v>
      </c>
      <c r="H1055" s="18" t="str">
        <f t="shared" si="65"/>
        <v>NEUTRAL</v>
      </c>
    </row>
    <row r="1056" spans="1:8" ht="13.5" x14ac:dyDescent="0.25">
      <c r="A1056" s="4">
        <f>TITRES_STAT!B1059</f>
        <v>43543</v>
      </c>
      <c r="B1056" s="2">
        <f>TITRES_STAT!C1059</f>
        <v>11.33</v>
      </c>
      <c r="C1056" s="2">
        <f>TITRES_STAT!D1059</f>
        <v>4.5167000000000002</v>
      </c>
      <c r="D1056" s="2">
        <f>TITRES_STAT!E1059</f>
        <v>319</v>
      </c>
      <c r="E1056" s="2">
        <f t="shared" si="64"/>
        <v>1610240</v>
      </c>
      <c r="F1056" s="18" t="str">
        <f t="shared" si="67"/>
        <v>BULLISH</v>
      </c>
      <c r="G1056" s="18" t="str">
        <f t="shared" si="66"/>
        <v>STRONG</v>
      </c>
      <c r="H1056" s="18" t="str">
        <f t="shared" si="65"/>
        <v>CONFIRMED BULLISH</v>
      </c>
    </row>
    <row r="1057" spans="1:8" ht="13.5" x14ac:dyDescent="0.25">
      <c r="A1057" s="4">
        <f>TITRES_STAT!B1060</f>
        <v>43545</v>
      </c>
      <c r="B1057" s="2">
        <f>TITRES_STAT!C1060</f>
        <v>11.6</v>
      </c>
      <c r="C1057" s="2">
        <f>TITRES_STAT!D1060</f>
        <v>4.6242999999999999</v>
      </c>
      <c r="D1057" s="2">
        <f>TITRES_STAT!E1060</f>
        <v>20</v>
      </c>
      <c r="E1057" s="2">
        <f t="shared" si="64"/>
        <v>1610260</v>
      </c>
      <c r="F1057" s="18" t="str">
        <f t="shared" si="67"/>
        <v>BULLISH</v>
      </c>
      <c r="G1057" s="18" t="str">
        <f t="shared" si="66"/>
        <v>STRONG</v>
      </c>
      <c r="H1057" s="18" t="str">
        <f t="shared" si="65"/>
        <v>CONFIRMED BULLISH</v>
      </c>
    </row>
    <row r="1058" spans="1:8" ht="13.5" x14ac:dyDescent="0.25">
      <c r="A1058" s="4">
        <f>TITRES_STAT!B1061</f>
        <v>43546</v>
      </c>
      <c r="B1058" s="2">
        <f>TITRES_STAT!C1061</f>
        <v>11.75</v>
      </c>
      <c r="C1058" s="2">
        <f>TITRES_STAT!D1061</f>
        <v>4.6840999999999999</v>
      </c>
      <c r="D1058" s="2">
        <f>TITRES_STAT!E1061</f>
        <v>3241</v>
      </c>
      <c r="E1058" s="2">
        <f t="shared" si="64"/>
        <v>1613501</v>
      </c>
      <c r="F1058" s="18" t="str">
        <f t="shared" si="67"/>
        <v>BULLISH</v>
      </c>
      <c r="G1058" s="18" t="str">
        <f t="shared" si="66"/>
        <v>NEUTRAL</v>
      </c>
      <c r="H1058" s="18" t="str">
        <f t="shared" si="65"/>
        <v>CONFIRMED BULLISH</v>
      </c>
    </row>
    <row r="1059" spans="1:8" ht="13.5" x14ac:dyDescent="0.25">
      <c r="A1059" s="4">
        <f>TITRES_STAT!B1062</f>
        <v>43549</v>
      </c>
      <c r="B1059" s="2">
        <f>TITRES_STAT!C1062</f>
        <v>12.1</v>
      </c>
      <c r="C1059" s="2">
        <f>TITRES_STAT!D1062</f>
        <v>4.8235999999999999</v>
      </c>
      <c r="D1059" s="2">
        <f>TITRES_STAT!E1062</f>
        <v>427</v>
      </c>
      <c r="E1059" s="2">
        <f t="shared" si="64"/>
        <v>1613928</v>
      </c>
      <c r="F1059" s="18" t="str">
        <f t="shared" si="67"/>
        <v>BULLISH</v>
      </c>
      <c r="G1059" s="18" t="str">
        <f t="shared" si="66"/>
        <v>NEUTRAL</v>
      </c>
      <c r="H1059" s="18" t="str">
        <f t="shared" si="65"/>
        <v>CONFIRMED BULLISH</v>
      </c>
    </row>
    <row r="1060" spans="1:8" ht="13.5" x14ac:dyDescent="0.25">
      <c r="A1060" s="4">
        <f>TITRES_STAT!B1063</f>
        <v>43550</v>
      </c>
      <c r="B1060" s="2">
        <f>TITRES_STAT!C1063</f>
        <v>12.77</v>
      </c>
      <c r="C1060" s="2">
        <f>TITRES_STAT!D1063</f>
        <v>5.0907</v>
      </c>
      <c r="D1060" s="2">
        <f>TITRES_STAT!E1063</f>
        <v>59145</v>
      </c>
      <c r="E1060" s="2">
        <f t="shared" si="64"/>
        <v>1673073</v>
      </c>
      <c r="F1060" s="18" t="str">
        <f t="shared" si="67"/>
        <v>BULLISH</v>
      </c>
      <c r="G1060" s="18" t="str">
        <f t="shared" si="66"/>
        <v>STRONG</v>
      </c>
      <c r="H1060" s="18" t="str">
        <f t="shared" si="65"/>
        <v>CONFIRMED BULLISH</v>
      </c>
    </row>
    <row r="1061" spans="1:8" ht="13.5" x14ac:dyDescent="0.25">
      <c r="A1061" s="4">
        <f>TITRES_STAT!B1064</f>
        <v>43551</v>
      </c>
      <c r="B1061" s="2">
        <f>TITRES_STAT!C1064</f>
        <v>12.49</v>
      </c>
      <c r="C1061" s="2">
        <f>TITRES_STAT!D1064</f>
        <v>4.9790999999999999</v>
      </c>
      <c r="D1061" s="2">
        <f>TITRES_STAT!E1064</f>
        <v>4771</v>
      </c>
      <c r="E1061" s="2">
        <f t="shared" si="64"/>
        <v>1668302</v>
      </c>
      <c r="F1061" s="18" t="str">
        <f t="shared" si="67"/>
        <v>BULLISH</v>
      </c>
      <c r="G1061" s="18" t="str">
        <f t="shared" si="66"/>
        <v>STRONG</v>
      </c>
      <c r="H1061" s="18" t="str">
        <f t="shared" si="65"/>
        <v>CONFIRMED BULLISH</v>
      </c>
    </row>
    <row r="1062" spans="1:8" ht="13.5" x14ac:dyDescent="0.25">
      <c r="A1062" s="4">
        <f>TITRES_STAT!B1065</f>
        <v>43552</v>
      </c>
      <c r="B1062" s="2">
        <f>TITRES_STAT!C1065</f>
        <v>12.49</v>
      </c>
      <c r="C1062" s="2">
        <f>TITRES_STAT!D1065</f>
        <v>4.9790999999999999</v>
      </c>
      <c r="D1062" s="2">
        <f>TITRES_STAT!E1065</f>
        <v>427</v>
      </c>
      <c r="E1062" s="2">
        <f t="shared" si="64"/>
        <v>1668302</v>
      </c>
      <c r="F1062" s="18" t="str">
        <f t="shared" si="67"/>
        <v>BULLISH</v>
      </c>
      <c r="G1062" s="18" t="str">
        <f t="shared" si="66"/>
        <v>STRONG</v>
      </c>
      <c r="H1062" s="18" t="str">
        <f t="shared" si="65"/>
        <v>CONFIRMED BULLISH</v>
      </c>
    </row>
    <row r="1063" spans="1:8" ht="13.5" x14ac:dyDescent="0.25">
      <c r="A1063" s="4">
        <f>TITRES_STAT!B1066</f>
        <v>43553</v>
      </c>
      <c r="B1063" s="2">
        <f>TITRES_STAT!C1066</f>
        <v>12.49</v>
      </c>
      <c r="C1063" s="2">
        <f>TITRES_STAT!D1066</f>
        <v>4.9790999999999999</v>
      </c>
      <c r="D1063" s="2">
        <f>TITRES_STAT!E1066</f>
        <v>0</v>
      </c>
      <c r="E1063" s="2">
        <f t="shared" si="64"/>
        <v>1668302</v>
      </c>
      <c r="F1063" s="18" t="str">
        <f t="shared" si="67"/>
        <v>BULLISH</v>
      </c>
      <c r="G1063" s="18" t="str">
        <f t="shared" si="66"/>
        <v>STRONG</v>
      </c>
      <c r="H1063" s="18" t="str">
        <f t="shared" si="65"/>
        <v>CONFIRMED BULLISH</v>
      </c>
    </row>
    <row r="1064" spans="1:8" ht="13.5" x14ac:dyDescent="0.25">
      <c r="A1064" s="4">
        <f>TITRES_STAT!B1067</f>
        <v>43556</v>
      </c>
      <c r="B1064" s="2">
        <f>TITRES_STAT!C1067</f>
        <v>12.41</v>
      </c>
      <c r="C1064" s="2">
        <f>TITRES_STAT!D1067</f>
        <v>4.9471999999999996</v>
      </c>
      <c r="D1064" s="2">
        <f>TITRES_STAT!E1067</f>
        <v>23</v>
      </c>
      <c r="E1064" s="2">
        <f t="shared" si="64"/>
        <v>1668279</v>
      </c>
      <c r="F1064" s="18" t="str">
        <f t="shared" si="67"/>
        <v>BULLISH</v>
      </c>
      <c r="G1064" s="18" t="str">
        <f t="shared" si="66"/>
        <v>STRONG</v>
      </c>
      <c r="H1064" s="18" t="str">
        <f t="shared" si="65"/>
        <v>CONFIRMED BULLISH</v>
      </c>
    </row>
    <row r="1065" spans="1:8" ht="13.5" x14ac:dyDescent="0.25">
      <c r="A1065" s="4">
        <f>TITRES_STAT!B1068</f>
        <v>43557</v>
      </c>
      <c r="B1065" s="2">
        <f>TITRES_STAT!C1068</f>
        <v>12.04</v>
      </c>
      <c r="C1065" s="2">
        <f>TITRES_STAT!D1068</f>
        <v>4.7996999999999996</v>
      </c>
      <c r="D1065" s="2">
        <f>TITRES_STAT!E1068</f>
        <v>1475</v>
      </c>
      <c r="E1065" s="2">
        <f t="shared" si="64"/>
        <v>1666804</v>
      </c>
      <c r="F1065" s="18" t="str">
        <f t="shared" si="67"/>
        <v>BEARISH</v>
      </c>
      <c r="G1065" s="18" t="str">
        <f t="shared" si="66"/>
        <v>NEUTRAL</v>
      </c>
      <c r="H1065" s="18" t="str">
        <f t="shared" si="65"/>
        <v>CONFIRMED BEARISH</v>
      </c>
    </row>
    <row r="1066" spans="1:8" ht="13.5" x14ac:dyDescent="0.25">
      <c r="A1066" s="4">
        <f>TITRES_STAT!B1069</f>
        <v>43558</v>
      </c>
      <c r="B1066" s="2">
        <f>TITRES_STAT!C1069</f>
        <v>12.4</v>
      </c>
      <c r="C1066" s="2">
        <f>TITRES_STAT!D1069</f>
        <v>4.9432</v>
      </c>
      <c r="D1066" s="2">
        <f>TITRES_STAT!E1069</f>
        <v>13</v>
      </c>
      <c r="E1066" s="2">
        <f t="shared" si="64"/>
        <v>1666817</v>
      </c>
      <c r="F1066" s="18" t="str">
        <f t="shared" si="67"/>
        <v>BEARISH</v>
      </c>
      <c r="G1066" s="18" t="str">
        <f t="shared" si="66"/>
        <v>NEUTRAL</v>
      </c>
      <c r="H1066" s="18" t="str">
        <f t="shared" si="65"/>
        <v>CONFIRMED BEARISH</v>
      </c>
    </row>
    <row r="1067" spans="1:8" ht="13.5" x14ac:dyDescent="0.25">
      <c r="A1067" s="4">
        <f>TITRES_STAT!B1070</f>
        <v>43559</v>
      </c>
      <c r="B1067" s="2">
        <f>TITRES_STAT!C1070</f>
        <v>12.41</v>
      </c>
      <c r="C1067" s="2">
        <f>TITRES_STAT!D1070</f>
        <v>4.9471999999999996</v>
      </c>
      <c r="D1067" s="2">
        <f>TITRES_STAT!E1070</f>
        <v>350</v>
      </c>
      <c r="E1067" s="2">
        <f t="shared" si="64"/>
        <v>1667167</v>
      </c>
      <c r="F1067" s="18" t="str">
        <f t="shared" si="67"/>
        <v>BEARISH</v>
      </c>
      <c r="G1067" s="18" t="str">
        <f t="shared" si="66"/>
        <v>NEUTRAL</v>
      </c>
      <c r="H1067" s="18" t="str">
        <f t="shared" si="65"/>
        <v>CONFIRMED BEARISH</v>
      </c>
    </row>
    <row r="1068" spans="1:8" ht="13.5" x14ac:dyDescent="0.25">
      <c r="A1068" s="4">
        <f>TITRES_STAT!B1071</f>
        <v>43560</v>
      </c>
      <c r="B1068" s="2">
        <f>TITRES_STAT!C1071</f>
        <v>12.49</v>
      </c>
      <c r="C1068" s="2">
        <f>TITRES_STAT!D1071</f>
        <v>4.9790999999999999</v>
      </c>
      <c r="D1068" s="2">
        <f>TITRES_STAT!E1071</f>
        <v>200</v>
      </c>
      <c r="E1068" s="2">
        <f t="shared" si="64"/>
        <v>1667367</v>
      </c>
      <c r="F1068" s="18" t="str">
        <f t="shared" si="67"/>
        <v>BEARISH</v>
      </c>
      <c r="G1068" s="18" t="str">
        <f t="shared" si="66"/>
        <v>NEUTRAL</v>
      </c>
      <c r="H1068" s="18" t="str">
        <f t="shared" si="65"/>
        <v>NEUTRAL</v>
      </c>
    </row>
    <row r="1069" spans="1:8" ht="13.5" x14ac:dyDescent="0.25">
      <c r="A1069" s="4">
        <f>TITRES_STAT!B1072</f>
        <v>43563</v>
      </c>
      <c r="B1069" s="2">
        <f>TITRES_STAT!C1072</f>
        <v>12.49</v>
      </c>
      <c r="C1069" s="2">
        <f>TITRES_STAT!D1072</f>
        <v>4.9790999999999999</v>
      </c>
      <c r="D1069" s="2">
        <f>TITRES_STAT!E1072</f>
        <v>1293</v>
      </c>
      <c r="E1069" s="2">
        <f t="shared" si="64"/>
        <v>1667367</v>
      </c>
      <c r="F1069" s="18" t="str">
        <f t="shared" si="67"/>
        <v>BEARISH</v>
      </c>
      <c r="G1069" s="18" t="str">
        <f t="shared" si="66"/>
        <v>NEUTRAL</v>
      </c>
      <c r="H1069" s="18" t="str">
        <f t="shared" si="65"/>
        <v>BEARISH DIVERGENCE</v>
      </c>
    </row>
    <row r="1070" spans="1:8" ht="13.5" x14ac:dyDescent="0.25">
      <c r="A1070" s="4">
        <f>TITRES_STAT!B1073</f>
        <v>43565</v>
      </c>
      <c r="B1070" s="2">
        <f>TITRES_STAT!C1073</f>
        <v>12.2</v>
      </c>
      <c r="C1070" s="2">
        <f>TITRES_STAT!D1073</f>
        <v>4.8635000000000002</v>
      </c>
      <c r="D1070" s="2">
        <f>TITRES_STAT!E1073</f>
        <v>1410</v>
      </c>
      <c r="E1070" s="2">
        <f t="shared" si="64"/>
        <v>1665957</v>
      </c>
      <c r="F1070" s="18" t="str">
        <f t="shared" si="67"/>
        <v>BEARISH</v>
      </c>
      <c r="G1070" s="18" t="str">
        <f t="shared" si="66"/>
        <v>NEUTRAL</v>
      </c>
      <c r="H1070" s="18" t="str">
        <f t="shared" si="65"/>
        <v>BEARISH DIVERGENCE</v>
      </c>
    </row>
    <row r="1071" spans="1:8" ht="13.5" x14ac:dyDescent="0.25">
      <c r="A1071" s="4">
        <f>TITRES_STAT!B1074</f>
        <v>43566</v>
      </c>
      <c r="B1071" s="2">
        <f>TITRES_STAT!C1074</f>
        <v>12</v>
      </c>
      <c r="C1071" s="2">
        <f>TITRES_STAT!D1074</f>
        <v>4.7838000000000003</v>
      </c>
      <c r="D1071" s="2">
        <f>TITRES_STAT!E1074</f>
        <v>910</v>
      </c>
      <c r="E1071" s="2">
        <f t="shared" si="64"/>
        <v>1665047</v>
      </c>
      <c r="F1071" s="18" t="str">
        <f t="shared" si="67"/>
        <v>BEARISH</v>
      </c>
      <c r="G1071" s="18" t="str">
        <f t="shared" si="66"/>
        <v>NEUTRAL</v>
      </c>
      <c r="H1071" s="18" t="str">
        <f t="shared" si="65"/>
        <v>CONFIRMED BEARISH</v>
      </c>
    </row>
    <row r="1072" spans="1:8" ht="13.5" x14ac:dyDescent="0.25">
      <c r="A1072" s="4">
        <f>TITRES_STAT!B1075</f>
        <v>43567</v>
      </c>
      <c r="B1072" s="2">
        <f>TITRES_STAT!C1075</f>
        <v>12.4</v>
      </c>
      <c r="C1072" s="2">
        <f>TITRES_STAT!D1075</f>
        <v>4.9432</v>
      </c>
      <c r="D1072" s="2">
        <f>TITRES_STAT!E1075</f>
        <v>255</v>
      </c>
      <c r="E1072" s="2">
        <f t="shared" si="64"/>
        <v>1665302</v>
      </c>
      <c r="F1072" s="18" t="str">
        <f t="shared" si="67"/>
        <v>BEARISH</v>
      </c>
      <c r="G1072" s="18" t="str">
        <f t="shared" si="66"/>
        <v>NEUTRAL</v>
      </c>
      <c r="H1072" s="18" t="str">
        <f t="shared" si="65"/>
        <v>CONFIRMED BEARISH</v>
      </c>
    </row>
    <row r="1073" spans="1:8" ht="13.5" x14ac:dyDescent="0.25">
      <c r="A1073" s="4">
        <f>TITRES_STAT!B1076</f>
        <v>43570</v>
      </c>
      <c r="B1073" s="2">
        <f>TITRES_STAT!C1076</f>
        <v>12.2</v>
      </c>
      <c r="C1073" s="2">
        <f>TITRES_STAT!D1076</f>
        <v>4.8635000000000002</v>
      </c>
      <c r="D1073" s="2">
        <f>TITRES_STAT!E1076</f>
        <v>635</v>
      </c>
      <c r="E1073" s="2">
        <f t="shared" si="64"/>
        <v>1664667</v>
      </c>
      <c r="F1073" s="18" t="str">
        <f t="shared" si="67"/>
        <v>BEARISH</v>
      </c>
      <c r="G1073" s="18" t="str">
        <f t="shared" si="66"/>
        <v>NEUTRAL</v>
      </c>
      <c r="H1073" s="18" t="str">
        <f t="shared" si="65"/>
        <v>CONFIRMED BEARISH</v>
      </c>
    </row>
    <row r="1074" spans="1:8" ht="13.5" x14ac:dyDescent="0.25">
      <c r="A1074" s="4">
        <f>TITRES_STAT!B1077</f>
        <v>43571</v>
      </c>
      <c r="B1074" s="2">
        <f>TITRES_STAT!C1077</f>
        <v>12</v>
      </c>
      <c r="C1074" s="2">
        <f>TITRES_STAT!D1077</f>
        <v>4.7838000000000003</v>
      </c>
      <c r="D1074" s="2">
        <f>TITRES_STAT!E1077</f>
        <v>1349</v>
      </c>
      <c r="E1074" s="2">
        <f t="shared" si="64"/>
        <v>1663318</v>
      </c>
      <c r="F1074" s="18" t="str">
        <f t="shared" si="67"/>
        <v>BEARISH</v>
      </c>
      <c r="G1074" s="18" t="str">
        <f t="shared" si="66"/>
        <v>NEUTRAL</v>
      </c>
      <c r="H1074" s="18" t="str">
        <f t="shared" si="65"/>
        <v>CONFIRMED BEARISH</v>
      </c>
    </row>
    <row r="1075" spans="1:8" ht="13.5" x14ac:dyDescent="0.25">
      <c r="A1075" s="4">
        <f>TITRES_STAT!B1078</f>
        <v>43572</v>
      </c>
      <c r="B1075" s="2">
        <f>TITRES_STAT!C1078</f>
        <v>11.9</v>
      </c>
      <c r="C1075" s="2">
        <f>TITRES_STAT!D1078</f>
        <v>4.7439</v>
      </c>
      <c r="D1075" s="2">
        <f>TITRES_STAT!E1078</f>
        <v>630</v>
      </c>
      <c r="E1075" s="2">
        <f t="shared" si="64"/>
        <v>1662688</v>
      </c>
      <c r="F1075" s="18" t="str">
        <f t="shared" si="67"/>
        <v>BEARISH</v>
      </c>
      <c r="G1075" s="18" t="str">
        <f t="shared" si="66"/>
        <v>NEUTRAL</v>
      </c>
      <c r="H1075" s="18" t="str">
        <f t="shared" si="65"/>
        <v>CONFIRMED BEARISH</v>
      </c>
    </row>
    <row r="1076" spans="1:8" ht="13.5" x14ac:dyDescent="0.25">
      <c r="A1076" s="4">
        <f>TITRES_STAT!B1079</f>
        <v>43573</v>
      </c>
      <c r="B1076" s="2">
        <f>TITRES_STAT!C1079</f>
        <v>12.25</v>
      </c>
      <c r="C1076" s="2">
        <f>TITRES_STAT!D1079</f>
        <v>4.8834</v>
      </c>
      <c r="D1076" s="2">
        <f>TITRES_STAT!E1079</f>
        <v>127</v>
      </c>
      <c r="E1076" s="2">
        <f t="shared" si="64"/>
        <v>1662815</v>
      </c>
      <c r="F1076" s="18" t="str">
        <f t="shared" si="67"/>
        <v>BEARISH</v>
      </c>
      <c r="G1076" s="18" t="str">
        <f t="shared" si="66"/>
        <v>NEUTRAL</v>
      </c>
      <c r="H1076" s="18" t="str">
        <f t="shared" si="65"/>
        <v>BEARISH DIVERGENCE</v>
      </c>
    </row>
    <row r="1077" spans="1:8" ht="13.5" x14ac:dyDescent="0.25">
      <c r="A1077" s="4">
        <f>TITRES_STAT!B1080</f>
        <v>43574</v>
      </c>
      <c r="B1077" s="2">
        <f>TITRES_STAT!C1080</f>
        <v>11.9</v>
      </c>
      <c r="C1077" s="2">
        <f>TITRES_STAT!D1080</f>
        <v>4.7439</v>
      </c>
      <c r="D1077" s="2">
        <f>TITRES_STAT!E1080</f>
        <v>1316</v>
      </c>
      <c r="E1077" s="2">
        <f t="shared" si="64"/>
        <v>1661499</v>
      </c>
      <c r="F1077" s="18" t="str">
        <f t="shared" si="67"/>
        <v>BEARISH</v>
      </c>
      <c r="G1077" s="18" t="str">
        <f t="shared" si="66"/>
        <v>NEUTRAL</v>
      </c>
      <c r="H1077" s="18" t="str">
        <f t="shared" si="65"/>
        <v>CONFIRMED BEARISH</v>
      </c>
    </row>
    <row r="1078" spans="1:8" ht="13.5" x14ac:dyDescent="0.25">
      <c r="A1078" s="4">
        <f>TITRES_STAT!B1081</f>
        <v>43577</v>
      </c>
      <c r="B1078" s="2">
        <f>TITRES_STAT!C1081</f>
        <v>12</v>
      </c>
      <c r="C1078" s="2">
        <f>TITRES_STAT!D1081</f>
        <v>4.7838000000000003</v>
      </c>
      <c r="D1078" s="2">
        <f>TITRES_STAT!E1081</f>
        <v>1246</v>
      </c>
      <c r="E1078" s="2">
        <f t="shared" si="64"/>
        <v>1662745</v>
      </c>
      <c r="F1078" s="18" t="str">
        <f t="shared" si="67"/>
        <v>BEARISH</v>
      </c>
      <c r="G1078" s="18" t="str">
        <f t="shared" si="66"/>
        <v>NEUTRAL</v>
      </c>
      <c r="H1078" s="18" t="str">
        <f t="shared" si="65"/>
        <v>CONFIRMED BEARISH</v>
      </c>
    </row>
    <row r="1079" spans="1:8" ht="13.5" x14ac:dyDescent="0.25">
      <c r="A1079" s="4">
        <f>TITRES_STAT!B1082</f>
        <v>43578</v>
      </c>
      <c r="B1079" s="2">
        <f>TITRES_STAT!C1082</f>
        <v>11.9</v>
      </c>
      <c r="C1079" s="2">
        <f>TITRES_STAT!D1082</f>
        <v>4.7439</v>
      </c>
      <c r="D1079" s="2">
        <f>TITRES_STAT!E1082</f>
        <v>733</v>
      </c>
      <c r="E1079" s="2">
        <f t="shared" si="64"/>
        <v>1662012</v>
      </c>
      <c r="F1079" s="18" t="str">
        <f t="shared" si="67"/>
        <v>BEARISH</v>
      </c>
      <c r="G1079" s="18" t="str">
        <f t="shared" si="66"/>
        <v>NEUTRAL</v>
      </c>
      <c r="H1079" s="18" t="str">
        <f t="shared" si="65"/>
        <v>CONFIRMED BEARISH</v>
      </c>
    </row>
    <row r="1080" spans="1:8" ht="13.5" x14ac:dyDescent="0.25">
      <c r="A1080" s="4">
        <f>TITRES_STAT!B1083</f>
        <v>43579</v>
      </c>
      <c r="B1080" s="2">
        <f>TITRES_STAT!C1083</f>
        <v>11.9</v>
      </c>
      <c r="C1080" s="2">
        <f>TITRES_STAT!D1083</f>
        <v>4.7439</v>
      </c>
      <c r="D1080" s="2">
        <f>TITRES_STAT!E1083</f>
        <v>855</v>
      </c>
      <c r="E1080" s="2">
        <f t="shared" si="64"/>
        <v>1662012</v>
      </c>
      <c r="F1080" s="18" t="str">
        <f t="shared" si="67"/>
        <v>BEARISH</v>
      </c>
      <c r="G1080" s="18" t="str">
        <f t="shared" si="66"/>
        <v>NEUTRAL</v>
      </c>
      <c r="H1080" s="18" t="str">
        <f t="shared" si="65"/>
        <v>NEUTRAL</v>
      </c>
    </row>
    <row r="1081" spans="1:8" ht="13.5" x14ac:dyDescent="0.25">
      <c r="A1081" s="4">
        <f>TITRES_STAT!B1084</f>
        <v>43580</v>
      </c>
      <c r="B1081" s="2">
        <f>TITRES_STAT!C1084</f>
        <v>11.8</v>
      </c>
      <c r="C1081" s="2">
        <f>TITRES_STAT!D1084</f>
        <v>4.7039999999999997</v>
      </c>
      <c r="D1081" s="2">
        <f>TITRES_STAT!E1084</f>
        <v>587</v>
      </c>
      <c r="E1081" s="2">
        <f t="shared" si="64"/>
        <v>1661425</v>
      </c>
      <c r="F1081" s="18" t="str">
        <f t="shared" si="67"/>
        <v>BEARISH</v>
      </c>
      <c r="G1081" s="18" t="str">
        <f t="shared" si="66"/>
        <v>NEUTRAL</v>
      </c>
      <c r="H1081" s="18" t="str">
        <f t="shared" si="65"/>
        <v>CONFIRMED BEARISH</v>
      </c>
    </row>
    <row r="1082" spans="1:8" ht="13.5" x14ac:dyDescent="0.25">
      <c r="A1082" s="4">
        <f>TITRES_STAT!B1085</f>
        <v>43581</v>
      </c>
      <c r="B1082" s="2">
        <f>TITRES_STAT!C1085</f>
        <v>11.5</v>
      </c>
      <c r="C1082" s="2">
        <f>TITRES_STAT!D1085</f>
        <v>4.5845000000000002</v>
      </c>
      <c r="D1082" s="2">
        <f>TITRES_STAT!E1085</f>
        <v>1031</v>
      </c>
      <c r="E1082" s="2">
        <f t="shared" si="64"/>
        <v>1660394</v>
      </c>
      <c r="F1082" s="18" t="str">
        <f t="shared" si="67"/>
        <v>BEARISH</v>
      </c>
      <c r="G1082" s="18" t="str">
        <f t="shared" si="66"/>
        <v>NEUTRAL</v>
      </c>
      <c r="H1082" s="18" t="str">
        <f t="shared" si="65"/>
        <v>CONFIRMED BEARISH</v>
      </c>
    </row>
    <row r="1083" spans="1:8" ht="13.5" x14ac:dyDescent="0.25">
      <c r="A1083" s="4">
        <f>TITRES_STAT!B1086</f>
        <v>43584</v>
      </c>
      <c r="B1083" s="2">
        <f>TITRES_STAT!C1086</f>
        <v>11.2</v>
      </c>
      <c r="C1083" s="2">
        <f>TITRES_STAT!D1086</f>
        <v>4.4649000000000001</v>
      </c>
      <c r="D1083" s="2">
        <f>TITRES_STAT!E1086</f>
        <v>2818</v>
      </c>
      <c r="E1083" s="2">
        <f t="shared" si="64"/>
        <v>1657576</v>
      </c>
      <c r="F1083" s="18" t="str">
        <f t="shared" si="67"/>
        <v>BEARISH</v>
      </c>
      <c r="G1083" s="18" t="str">
        <f t="shared" si="66"/>
        <v>NEUTRAL</v>
      </c>
      <c r="H1083" s="18" t="str">
        <f t="shared" si="65"/>
        <v>CONFIRMED BEARISH</v>
      </c>
    </row>
    <row r="1084" spans="1:8" ht="13.5" x14ac:dyDescent="0.25">
      <c r="A1084" s="4">
        <f>TITRES_STAT!B1087</f>
        <v>43585</v>
      </c>
      <c r="B1084" s="2">
        <f>TITRES_STAT!C1087</f>
        <v>11.16</v>
      </c>
      <c r="C1084" s="2">
        <f>TITRES_STAT!D1087</f>
        <v>4.4489000000000001</v>
      </c>
      <c r="D1084" s="2">
        <f>TITRES_STAT!E1087</f>
        <v>610</v>
      </c>
      <c r="E1084" s="2">
        <f t="shared" si="64"/>
        <v>1656966</v>
      </c>
      <c r="F1084" s="18" t="str">
        <f t="shared" si="67"/>
        <v>BEARISH</v>
      </c>
      <c r="G1084" s="18" t="str">
        <f t="shared" si="66"/>
        <v>NEUTRAL</v>
      </c>
      <c r="H1084" s="18" t="str">
        <f t="shared" si="65"/>
        <v>CONFIRMED BEARISH</v>
      </c>
    </row>
    <row r="1085" spans="1:8" ht="13.5" x14ac:dyDescent="0.25">
      <c r="A1085" s="4">
        <f>TITRES_STAT!B1088</f>
        <v>43587</v>
      </c>
      <c r="B1085" s="2">
        <f>TITRES_STAT!C1088</f>
        <v>11</v>
      </c>
      <c r="C1085" s="2">
        <f>TITRES_STAT!D1088</f>
        <v>4.3851000000000004</v>
      </c>
      <c r="D1085" s="2">
        <f>TITRES_STAT!E1088</f>
        <v>888</v>
      </c>
      <c r="E1085" s="2">
        <f t="shared" si="64"/>
        <v>1656078</v>
      </c>
      <c r="F1085" s="18" t="str">
        <f t="shared" si="67"/>
        <v>BEARISH</v>
      </c>
      <c r="G1085" s="18" t="str">
        <f t="shared" si="66"/>
        <v>NEUTRAL</v>
      </c>
      <c r="H1085" s="18" t="str">
        <f t="shared" si="65"/>
        <v>CONFIRMED BEARISH</v>
      </c>
    </row>
    <row r="1086" spans="1:8" ht="13.5" x14ac:dyDescent="0.25">
      <c r="A1086" s="4">
        <f>TITRES_STAT!B1089</f>
        <v>43588</v>
      </c>
      <c r="B1086" s="2">
        <f>TITRES_STAT!C1089</f>
        <v>11</v>
      </c>
      <c r="C1086" s="2">
        <f>TITRES_STAT!D1089</f>
        <v>4.3851000000000004</v>
      </c>
      <c r="D1086" s="2">
        <f>TITRES_STAT!E1089</f>
        <v>1730</v>
      </c>
      <c r="E1086" s="2">
        <f t="shared" si="64"/>
        <v>1656078</v>
      </c>
      <c r="F1086" s="18" t="str">
        <f t="shared" si="67"/>
        <v>BEARISH</v>
      </c>
      <c r="G1086" s="18" t="str">
        <f t="shared" si="66"/>
        <v>NEUTRAL</v>
      </c>
      <c r="H1086" s="18" t="str">
        <f t="shared" si="65"/>
        <v>CONFIRMED BEARISH</v>
      </c>
    </row>
    <row r="1087" spans="1:8" ht="13.5" x14ac:dyDescent="0.25">
      <c r="A1087" s="4">
        <f>TITRES_STAT!B1090</f>
        <v>43591</v>
      </c>
      <c r="B1087" s="2">
        <f>TITRES_STAT!C1090</f>
        <v>11.01</v>
      </c>
      <c r="C1087" s="2">
        <f>TITRES_STAT!D1090</f>
        <v>4.3891</v>
      </c>
      <c r="D1087" s="2">
        <f>TITRES_STAT!E1090</f>
        <v>93</v>
      </c>
      <c r="E1087" s="2">
        <f t="shared" si="64"/>
        <v>1656171</v>
      </c>
      <c r="F1087" s="18" t="str">
        <f t="shared" si="67"/>
        <v>BEARISH</v>
      </c>
      <c r="G1087" s="18" t="str">
        <f t="shared" si="66"/>
        <v>NEUTRAL</v>
      </c>
      <c r="H1087" s="18" t="str">
        <f t="shared" si="65"/>
        <v>CONFIRMED BEARISH</v>
      </c>
    </row>
    <row r="1088" spans="1:8" ht="13.5" x14ac:dyDescent="0.25">
      <c r="A1088" s="4">
        <f>TITRES_STAT!B1091</f>
        <v>43592</v>
      </c>
      <c r="B1088" s="2">
        <f>TITRES_STAT!C1091</f>
        <v>11.2</v>
      </c>
      <c r="C1088" s="2">
        <f>TITRES_STAT!D1091</f>
        <v>4.4649000000000001</v>
      </c>
      <c r="D1088" s="2">
        <f>TITRES_STAT!E1091</f>
        <v>163</v>
      </c>
      <c r="E1088" s="2">
        <f t="shared" si="64"/>
        <v>1656334</v>
      </c>
      <c r="F1088" s="18" t="str">
        <f t="shared" si="67"/>
        <v>BEARISH</v>
      </c>
      <c r="G1088" s="18" t="str">
        <f t="shared" si="66"/>
        <v>NEUTRAL</v>
      </c>
      <c r="H1088" s="18" t="str">
        <f t="shared" si="65"/>
        <v>NEUTRAL</v>
      </c>
    </row>
    <row r="1089" spans="1:8" ht="13.5" x14ac:dyDescent="0.25">
      <c r="A1089" s="4">
        <f>TITRES_STAT!B1092</f>
        <v>43593</v>
      </c>
      <c r="B1089" s="2">
        <f>TITRES_STAT!C1092</f>
        <v>11.25</v>
      </c>
      <c r="C1089" s="2">
        <f>TITRES_STAT!D1092</f>
        <v>4.4847999999999999</v>
      </c>
      <c r="D1089" s="2">
        <f>TITRES_STAT!E1092</f>
        <v>326</v>
      </c>
      <c r="E1089" s="2">
        <f t="shared" si="64"/>
        <v>1656660</v>
      </c>
      <c r="F1089" s="18" t="str">
        <f t="shared" si="67"/>
        <v>BEARISH</v>
      </c>
      <c r="G1089" s="18" t="str">
        <f t="shared" si="66"/>
        <v>NEUTRAL</v>
      </c>
      <c r="H1089" s="18" t="str">
        <f t="shared" si="65"/>
        <v>BEARISH DIVERGENCE</v>
      </c>
    </row>
    <row r="1090" spans="1:8" ht="13.5" x14ac:dyDescent="0.25">
      <c r="A1090" s="4">
        <f>TITRES_STAT!B1093</f>
        <v>43594</v>
      </c>
      <c r="B1090" s="2">
        <f>TITRES_STAT!C1093</f>
        <v>11.4</v>
      </c>
      <c r="C1090" s="2">
        <f>TITRES_STAT!D1093</f>
        <v>4.5446</v>
      </c>
      <c r="D1090" s="2">
        <f>TITRES_STAT!E1093</f>
        <v>100</v>
      </c>
      <c r="E1090" s="2">
        <f t="shared" si="64"/>
        <v>1656760</v>
      </c>
      <c r="F1090" s="18" t="str">
        <f t="shared" si="67"/>
        <v>BULLISH</v>
      </c>
      <c r="G1090" s="18" t="str">
        <f t="shared" si="66"/>
        <v>NEUTRAL</v>
      </c>
      <c r="H1090" s="18" t="str">
        <f t="shared" si="65"/>
        <v>CONFIRMED BULLISH</v>
      </c>
    </row>
    <row r="1091" spans="1:8" ht="13.5" x14ac:dyDescent="0.25">
      <c r="A1091" s="4">
        <f>TITRES_STAT!B1094</f>
        <v>43595</v>
      </c>
      <c r="B1091" s="2">
        <f>TITRES_STAT!C1094</f>
        <v>11.35</v>
      </c>
      <c r="C1091" s="2">
        <f>TITRES_STAT!D1094</f>
        <v>4.5247000000000002</v>
      </c>
      <c r="D1091" s="2">
        <f>TITRES_STAT!E1094</f>
        <v>1229</v>
      </c>
      <c r="E1091" s="2">
        <f t="shared" si="64"/>
        <v>1655531</v>
      </c>
      <c r="F1091" s="18" t="str">
        <f t="shared" si="67"/>
        <v>BEARISH</v>
      </c>
      <c r="G1091" s="18" t="str">
        <f t="shared" si="66"/>
        <v>NEUTRAL</v>
      </c>
      <c r="H1091" s="18" t="str">
        <f t="shared" si="65"/>
        <v>BEARISH DIVERGENCE</v>
      </c>
    </row>
    <row r="1092" spans="1:8" ht="13.5" x14ac:dyDescent="0.25">
      <c r="A1092" s="4">
        <f>TITRES_STAT!B1095</f>
        <v>43598</v>
      </c>
      <c r="B1092" s="2">
        <f>TITRES_STAT!C1095</f>
        <v>11.34</v>
      </c>
      <c r="C1092" s="2">
        <f>TITRES_STAT!D1095</f>
        <v>4.5206999999999997</v>
      </c>
      <c r="D1092" s="2">
        <f>TITRES_STAT!E1095</f>
        <v>963</v>
      </c>
      <c r="E1092" s="2">
        <f t="shared" ref="E1092:E1155" si="68">IF(B1092&gt;B1091, E1091+D1092, IF(B1092&lt;B1091, E1091-D1092, E1091))</f>
        <v>1654568</v>
      </c>
      <c r="F1092" s="18" t="str">
        <f t="shared" si="67"/>
        <v>BEARISH</v>
      </c>
      <c r="G1092" s="18" t="str">
        <f t="shared" si="66"/>
        <v>NEUTRAL</v>
      </c>
      <c r="H1092" s="18" t="str">
        <f t="shared" si="65"/>
        <v>BEARISH DIVERGENCE</v>
      </c>
    </row>
    <row r="1093" spans="1:8" ht="13.5" x14ac:dyDescent="0.25">
      <c r="A1093" s="4">
        <f>TITRES_STAT!B1096</f>
        <v>43599</v>
      </c>
      <c r="B1093" s="2">
        <f>TITRES_STAT!C1096</f>
        <v>11.29</v>
      </c>
      <c r="C1093" s="2">
        <f>TITRES_STAT!D1096</f>
        <v>4.5007000000000001</v>
      </c>
      <c r="D1093" s="2">
        <f>TITRES_STAT!E1096</f>
        <v>393</v>
      </c>
      <c r="E1093" s="2">
        <f t="shared" si="68"/>
        <v>1654175</v>
      </c>
      <c r="F1093" s="18" t="str">
        <f t="shared" si="67"/>
        <v>BEARISH</v>
      </c>
      <c r="G1093" s="18" t="str">
        <f t="shared" si="66"/>
        <v>NEUTRAL</v>
      </c>
      <c r="H1093" s="18" t="str">
        <f t="shared" si="65"/>
        <v>BEARISH DIVERGENCE</v>
      </c>
    </row>
    <row r="1094" spans="1:8" ht="13.5" x14ac:dyDescent="0.25">
      <c r="A1094" s="4">
        <f>TITRES_STAT!B1097</f>
        <v>43600</v>
      </c>
      <c r="B1094" s="2">
        <f>TITRES_STAT!C1097</f>
        <v>11.4</v>
      </c>
      <c r="C1094" s="2">
        <f>TITRES_STAT!D1097</f>
        <v>4.5446</v>
      </c>
      <c r="D1094" s="2">
        <f>TITRES_STAT!E1097</f>
        <v>402</v>
      </c>
      <c r="E1094" s="2">
        <f t="shared" si="68"/>
        <v>1654577</v>
      </c>
      <c r="F1094" s="18" t="str">
        <f t="shared" si="67"/>
        <v>BEARISH</v>
      </c>
      <c r="G1094" s="18" t="str">
        <f t="shared" si="66"/>
        <v>NEUTRAL</v>
      </c>
      <c r="H1094" s="18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BEARISH DIVERGENCE</v>
      </c>
    </row>
    <row r="1095" spans="1:8" ht="13.5" x14ac:dyDescent="0.25">
      <c r="A1095" s="4">
        <f>TITRES_STAT!B1098</f>
        <v>43601</v>
      </c>
      <c r="B1095" s="2">
        <f>TITRES_STAT!C1098</f>
        <v>11.7</v>
      </c>
      <c r="C1095" s="2">
        <f>TITRES_STAT!D1098</f>
        <v>4.6642000000000001</v>
      </c>
      <c r="D1095" s="2">
        <f>TITRES_STAT!E1098</f>
        <v>100</v>
      </c>
      <c r="E1095" s="2">
        <f t="shared" si="68"/>
        <v>1654677</v>
      </c>
      <c r="F1095" s="18" t="str">
        <f t="shared" si="67"/>
        <v>BEARISH</v>
      </c>
      <c r="G1095" s="18" t="str">
        <f t="shared" ref="G1095:G1158" si="70">IF((E1095-E1090)/E1090 &gt; 0.02, "STRONG",
 IF((E1095-E1090)/E1090 &lt; -0.02, "WEAK", "NEUTRAL"))</f>
        <v>NEUTRAL</v>
      </c>
      <c r="H1095" s="18" t="str">
        <f t="shared" si="69"/>
        <v>BEARISH DIVERGENCE</v>
      </c>
    </row>
    <row r="1096" spans="1:8" ht="13.5" x14ac:dyDescent="0.25">
      <c r="A1096" s="4">
        <f>TITRES_STAT!B1099</f>
        <v>43602</v>
      </c>
      <c r="B1096" s="2">
        <f>TITRES_STAT!C1099</f>
        <v>11.8</v>
      </c>
      <c r="C1096" s="2">
        <f>TITRES_STAT!D1099</f>
        <v>4.7039999999999997</v>
      </c>
      <c r="D1096" s="2">
        <f>TITRES_STAT!E1099</f>
        <v>751</v>
      </c>
      <c r="E1096" s="2">
        <f t="shared" si="68"/>
        <v>1655428</v>
      </c>
      <c r="F1096" s="18" t="str">
        <f t="shared" ref="F1096:F1159" si="71">IF(E1096&gt;E1091,"BULLISH",IF(E1096&lt;E1091,"BEARISH","NEUTRAL"))</f>
        <v>BEARISH</v>
      </c>
      <c r="G1096" s="18" t="str">
        <f t="shared" si="70"/>
        <v>NEUTRAL</v>
      </c>
      <c r="H1096" s="18" t="str">
        <f t="shared" si="69"/>
        <v>BEARISH DIVERGENCE</v>
      </c>
    </row>
    <row r="1097" spans="1:8" ht="13.5" x14ac:dyDescent="0.25">
      <c r="A1097" s="4">
        <f>TITRES_STAT!B1100</f>
        <v>43605</v>
      </c>
      <c r="B1097" s="2">
        <f>TITRES_STAT!C1100</f>
        <v>11.8</v>
      </c>
      <c r="C1097" s="2">
        <f>TITRES_STAT!D1100</f>
        <v>4.7039999999999997</v>
      </c>
      <c r="D1097" s="2">
        <f>TITRES_STAT!E1100</f>
        <v>210</v>
      </c>
      <c r="E1097" s="2">
        <f t="shared" si="68"/>
        <v>1655428</v>
      </c>
      <c r="F1097" s="18" t="str">
        <f t="shared" si="71"/>
        <v>BULLISH</v>
      </c>
      <c r="G1097" s="18" t="str">
        <f t="shared" si="70"/>
        <v>NEUTRAL</v>
      </c>
      <c r="H1097" s="18" t="str">
        <f t="shared" si="69"/>
        <v>CONFIRMED BULLISH</v>
      </c>
    </row>
    <row r="1098" spans="1:8" ht="13.5" x14ac:dyDescent="0.25">
      <c r="A1098" s="4">
        <f>TITRES_STAT!B1101</f>
        <v>43606</v>
      </c>
      <c r="B1098" s="2">
        <f>TITRES_STAT!C1101</f>
        <v>12</v>
      </c>
      <c r="C1098" s="2">
        <f>TITRES_STAT!D1101</f>
        <v>4.7838000000000003</v>
      </c>
      <c r="D1098" s="2">
        <f>TITRES_STAT!E1101</f>
        <v>100</v>
      </c>
      <c r="E1098" s="2">
        <f t="shared" si="68"/>
        <v>1655528</v>
      </c>
      <c r="F1098" s="18" t="str">
        <f t="shared" si="71"/>
        <v>BULLISH</v>
      </c>
      <c r="G1098" s="18" t="str">
        <f t="shared" si="70"/>
        <v>NEUTRAL</v>
      </c>
      <c r="H1098" s="18" t="str">
        <f t="shared" si="69"/>
        <v>CONFIRMED BULLISH</v>
      </c>
    </row>
    <row r="1099" spans="1:8" ht="13.5" x14ac:dyDescent="0.25">
      <c r="A1099" s="4">
        <f>TITRES_STAT!B1102</f>
        <v>43607</v>
      </c>
      <c r="B1099" s="2">
        <f>TITRES_STAT!C1102</f>
        <v>11.8</v>
      </c>
      <c r="C1099" s="2">
        <f>TITRES_STAT!D1102</f>
        <v>4.7039999999999997</v>
      </c>
      <c r="D1099" s="2">
        <f>TITRES_STAT!E1102</f>
        <v>1</v>
      </c>
      <c r="E1099" s="2">
        <f t="shared" si="68"/>
        <v>1655527</v>
      </c>
      <c r="F1099" s="18" t="str">
        <f t="shared" si="71"/>
        <v>BULLISH</v>
      </c>
      <c r="G1099" s="18" t="str">
        <f t="shared" si="70"/>
        <v>NEUTRAL</v>
      </c>
      <c r="H1099" s="18" t="str">
        <f t="shared" si="69"/>
        <v>CONFIRMED BULLISH</v>
      </c>
    </row>
    <row r="1100" spans="1:8" ht="13.5" x14ac:dyDescent="0.25">
      <c r="A1100" s="4">
        <f>TITRES_STAT!B1103</f>
        <v>43608</v>
      </c>
      <c r="B1100" s="2">
        <f>TITRES_STAT!C1103</f>
        <v>11.79</v>
      </c>
      <c r="C1100" s="2">
        <f>TITRES_STAT!D1103</f>
        <v>4.7000999999999999</v>
      </c>
      <c r="D1100" s="2">
        <f>TITRES_STAT!E1103</f>
        <v>558</v>
      </c>
      <c r="E1100" s="2">
        <f t="shared" si="68"/>
        <v>1654969</v>
      </c>
      <c r="F1100" s="18" t="str">
        <f t="shared" si="71"/>
        <v>BULLISH</v>
      </c>
      <c r="G1100" s="18" t="str">
        <f t="shared" si="70"/>
        <v>NEUTRAL</v>
      </c>
      <c r="H1100" s="18" t="str">
        <f t="shared" si="69"/>
        <v>CONFIRMED BULLISH</v>
      </c>
    </row>
    <row r="1101" spans="1:8" ht="13.5" x14ac:dyDescent="0.25">
      <c r="A1101" s="4">
        <f>TITRES_STAT!B1104</f>
        <v>43609</v>
      </c>
      <c r="B1101" s="2">
        <f>TITRES_STAT!C1104</f>
        <v>11.78</v>
      </c>
      <c r="C1101" s="2">
        <f>TITRES_STAT!D1104</f>
        <v>4.6961000000000004</v>
      </c>
      <c r="D1101" s="2">
        <f>TITRES_STAT!E1104</f>
        <v>845</v>
      </c>
      <c r="E1101" s="2">
        <f t="shared" si="68"/>
        <v>1654124</v>
      </c>
      <c r="F1101" s="18" t="str">
        <f t="shared" si="71"/>
        <v>BEARISH</v>
      </c>
      <c r="G1101" s="18" t="str">
        <f t="shared" si="70"/>
        <v>NEUTRAL</v>
      </c>
      <c r="H1101" s="18" t="str">
        <f t="shared" si="69"/>
        <v>CONFIRMED BEARISH</v>
      </c>
    </row>
    <row r="1102" spans="1:8" ht="13.5" x14ac:dyDescent="0.25">
      <c r="A1102" s="4">
        <f>TITRES_STAT!B1105</f>
        <v>43612</v>
      </c>
      <c r="B1102" s="2">
        <f>TITRES_STAT!C1105</f>
        <v>11.6</v>
      </c>
      <c r="C1102" s="2">
        <f>TITRES_STAT!D1105</f>
        <v>4.6242999999999999</v>
      </c>
      <c r="D1102" s="2">
        <f>TITRES_STAT!E1105</f>
        <v>1734</v>
      </c>
      <c r="E1102" s="2">
        <f t="shared" si="68"/>
        <v>1652390</v>
      </c>
      <c r="F1102" s="18" t="str">
        <f t="shared" si="71"/>
        <v>BEARISH</v>
      </c>
      <c r="G1102" s="18" t="str">
        <f t="shared" si="70"/>
        <v>NEUTRAL</v>
      </c>
      <c r="H1102" s="18" t="str">
        <f t="shared" si="69"/>
        <v>CONFIRMED BEARISH</v>
      </c>
    </row>
    <row r="1103" spans="1:8" ht="13.5" x14ac:dyDescent="0.25">
      <c r="A1103" s="4">
        <f>TITRES_STAT!B1106</f>
        <v>43613</v>
      </c>
      <c r="B1103" s="2">
        <f>TITRES_STAT!C1106</f>
        <v>11.5</v>
      </c>
      <c r="C1103" s="2">
        <f>TITRES_STAT!D1106</f>
        <v>4.5845000000000002</v>
      </c>
      <c r="D1103" s="2">
        <f>TITRES_STAT!E1106</f>
        <v>384</v>
      </c>
      <c r="E1103" s="2">
        <f t="shared" si="68"/>
        <v>1652006</v>
      </c>
      <c r="F1103" s="18" t="str">
        <f t="shared" si="71"/>
        <v>BEARISH</v>
      </c>
      <c r="G1103" s="18" t="str">
        <f t="shared" si="70"/>
        <v>NEUTRAL</v>
      </c>
      <c r="H1103" s="18" t="str">
        <f t="shared" si="69"/>
        <v>CONFIRMED BEARISH</v>
      </c>
    </row>
    <row r="1104" spans="1:8" ht="13.5" x14ac:dyDescent="0.25">
      <c r="A1104" s="4">
        <f>TITRES_STAT!B1107</f>
        <v>43614</v>
      </c>
      <c r="B1104" s="2">
        <f>TITRES_STAT!C1107</f>
        <v>11.85</v>
      </c>
      <c r="C1104" s="2">
        <f>TITRES_STAT!D1107</f>
        <v>4.7240000000000002</v>
      </c>
      <c r="D1104" s="2">
        <f>TITRES_STAT!E1107</f>
        <v>100</v>
      </c>
      <c r="E1104" s="2">
        <f t="shared" si="68"/>
        <v>1652106</v>
      </c>
      <c r="F1104" s="18" t="str">
        <f t="shared" si="71"/>
        <v>BEARISH</v>
      </c>
      <c r="G1104" s="18" t="str">
        <f t="shared" si="70"/>
        <v>NEUTRAL</v>
      </c>
      <c r="H1104" s="18" t="str">
        <f t="shared" si="69"/>
        <v>BEARISH DIVERGENCE</v>
      </c>
    </row>
    <row r="1105" spans="1:8" ht="13.5" x14ac:dyDescent="0.25">
      <c r="A1105" s="4">
        <f>TITRES_STAT!B1108</f>
        <v>43615</v>
      </c>
      <c r="B1105" s="2">
        <f>TITRES_STAT!C1108</f>
        <v>11.99</v>
      </c>
      <c r="C1105" s="2">
        <f>TITRES_STAT!D1108</f>
        <v>4.7797999999999998</v>
      </c>
      <c r="D1105" s="2">
        <f>TITRES_STAT!E1108</f>
        <v>340</v>
      </c>
      <c r="E1105" s="2">
        <f t="shared" si="68"/>
        <v>1652446</v>
      </c>
      <c r="F1105" s="18" t="str">
        <f t="shared" si="71"/>
        <v>BEARISH</v>
      </c>
      <c r="G1105" s="18" t="str">
        <f t="shared" si="70"/>
        <v>NEUTRAL</v>
      </c>
      <c r="H1105" s="18" t="str">
        <f t="shared" si="69"/>
        <v>BEARISH DIVERGENCE</v>
      </c>
    </row>
    <row r="1106" spans="1:8" ht="13.5" x14ac:dyDescent="0.25">
      <c r="A1106" s="4">
        <f>TITRES_STAT!B1109</f>
        <v>43616</v>
      </c>
      <c r="B1106" s="2">
        <f>TITRES_STAT!C1109</f>
        <v>11.8</v>
      </c>
      <c r="C1106" s="2">
        <f>TITRES_STAT!D1109</f>
        <v>4.7039999999999997</v>
      </c>
      <c r="D1106" s="2">
        <f>TITRES_STAT!E1109</f>
        <v>1553</v>
      </c>
      <c r="E1106" s="2">
        <f t="shared" si="68"/>
        <v>1650893</v>
      </c>
      <c r="F1106" s="18" t="str">
        <f t="shared" si="71"/>
        <v>BEARISH</v>
      </c>
      <c r="G1106" s="18" t="str">
        <f t="shared" si="70"/>
        <v>NEUTRAL</v>
      </c>
      <c r="H1106" s="18" t="str">
        <f t="shared" si="69"/>
        <v>BEARISH DIVERGENCE</v>
      </c>
    </row>
    <row r="1107" spans="1:8" ht="13.5" x14ac:dyDescent="0.25">
      <c r="A1107" s="4">
        <f>TITRES_STAT!B1110</f>
        <v>43619</v>
      </c>
      <c r="B1107" s="2">
        <f>TITRES_STAT!C1110</f>
        <v>11.8</v>
      </c>
      <c r="C1107" s="2">
        <f>TITRES_STAT!D1110</f>
        <v>4.7039999999999997</v>
      </c>
      <c r="D1107" s="2">
        <f>TITRES_STAT!E1110</f>
        <v>0</v>
      </c>
      <c r="E1107" s="2">
        <f t="shared" si="68"/>
        <v>1650893</v>
      </c>
      <c r="F1107" s="18" t="str">
        <f t="shared" si="71"/>
        <v>BEARISH</v>
      </c>
      <c r="G1107" s="18" t="str">
        <f t="shared" si="70"/>
        <v>NEUTRAL</v>
      </c>
      <c r="H1107" s="18" t="str">
        <f t="shared" si="69"/>
        <v>BEARISH DIVERGENCE</v>
      </c>
    </row>
    <row r="1108" spans="1:8" ht="13.5" x14ac:dyDescent="0.25">
      <c r="A1108" s="4">
        <f>TITRES_STAT!B1111</f>
        <v>43623</v>
      </c>
      <c r="B1108" s="2">
        <f>TITRES_STAT!C1111</f>
        <v>11.8</v>
      </c>
      <c r="C1108" s="2">
        <f>TITRES_STAT!D1111</f>
        <v>4.7039999999999997</v>
      </c>
      <c r="D1108" s="2">
        <f>TITRES_STAT!E1111</f>
        <v>0</v>
      </c>
      <c r="E1108" s="2">
        <f t="shared" si="68"/>
        <v>1650893</v>
      </c>
      <c r="F1108" s="18" t="str">
        <f t="shared" si="71"/>
        <v>BEARISH</v>
      </c>
      <c r="G1108" s="18" t="str">
        <f t="shared" si="70"/>
        <v>NEUTRAL</v>
      </c>
      <c r="H1108" s="18" t="str">
        <f t="shared" si="69"/>
        <v>BEARISH DIVERGENCE</v>
      </c>
    </row>
    <row r="1109" spans="1:8" ht="13.5" x14ac:dyDescent="0.25">
      <c r="A1109" s="4">
        <f>TITRES_STAT!B1112</f>
        <v>43626</v>
      </c>
      <c r="B1109" s="2">
        <f>TITRES_STAT!C1112</f>
        <v>11.8</v>
      </c>
      <c r="C1109" s="2">
        <f>TITRES_STAT!D1112</f>
        <v>4.7039999999999997</v>
      </c>
      <c r="D1109" s="2">
        <f>TITRES_STAT!E1112</f>
        <v>0</v>
      </c>
      <c r="E1109" s="2">
        <f t="shared" si="68"/>
        <v>1650893</v>
      </c>
      <c r="F1109" s="18" t="str">
        <f t="shared" si="71"/>
        <v>BEARISH</v>
      </c>
      <c r="G1109" s="18" t="str">
        <f t="shared" si="70"/>
        <v>NEUTRAL</v>
      </c>
      <c r="H1109" s="18" t="str">
        <f t="shared" si="69"/>
        <v>CONFIRMED BEARISH</v>
      </c>
    </row>
    <row r="1110" spans="1:8" ht="13.5" x14ac:dyDescent="0.25">
      <c r="A1110" s="4">
        <f>TITRES_STAT!B1113</f>
        <v>43627</v>
      </c>
      <c r="B1110" s="2">
        <f>TITRES_STAT!C1113</f>
        <v>11.78</v>
      </c>
      <c r="C1110" s="2">
        <f>TITRES_STAT!D1113</f>
        <v>4.6961000000000004</v>
      </c>
      <c r="D1110" s="2">
        <f>TITRES_STAT!E1113</f>
        <v>324</v>
      </c>
      <c r="E1110" s="2">
        <f t="shared" si="68"/>
        <v>1650569</v>
      </c>
      <c r="F1110" s="18" t="str">
        <f t="shared" si="71"/>
        <v>BEARISH</v>
      </c>
      <c r="G1110" s="18" t="str">
        <f t="shared" si="70"/>
        <v>NEUTRAL</v>
      </c>
      <c r="H1110" s="18" t="str">
        <f t="shared" si="69"/>
        <v>CONFIRMED BEARISH</v>
      </c>
    </row>
    <row r="1111" spans="1:8" ht="13.5" x14ac:dyDescent="0.25">
      <c r="A1111" s="4">
        <f>TITRES_STAT!B1114</f>
        <v>43628</v>
      </c>
      <c r="B1111" s="2">
        <f>TITRES_STAT!C1114</f>
        <v>11.75</v>
      </c>
      <c r="C1111" s="2">
        <f>TITRES_STAT!D1114</f>
        <v>4.6840999999999999</v>
      </c>
      <c r="D1111" s="2">
        <f>TITRES_STAT!E1114</f>
        <v>150</v>
      </c>
      <c r="E1111" s="2">
        <f t="shared" si="68"/>
        <v>1650419</v>
      </c>
      <c r="F1111" s="18" t="str">
        <f t="shared" si="71"/>
        <v>BEARISH</v>
      </c>
      <c r="G1111" s="18" t="str">
        <f t="shared" si="70"/>
        <v>NEUTRAL</v>
      </c>
      <c r="H1111" s="18" t="str">
        <f t="shared" si="69"/>
        <v>CONFIRMED BEARISH</v>
      </c>
    </row>
    <row r="1112" spans="1:8" ht="13.5" x14ac:dyDescent="0.25">
      <c r="A1112" s="4">
        <f>TITRES_STAT!B1115</f>
        <v>43629</v>
      </c>
      <c r="B1112" s="2">
        <f>TITRES_STAT!C1115</f>
        <v>11.45</v>
      </c>
      <c r="C1112" s="2">
        <f>TITRES_STAT!D1115</f>
        <v>4.5644999999999998</v>
      </c>
      <c r="D1112" s="2">
        <f>TITRES_STAT!E1115</f>
        <v>632</v>
      </c>
      <c r="E1112" s="2">
        <f t="shared" si="68"/>
        <v>1649787</v>
      </c>
      <c r="F1112" s="18" t="str">
        <f t="shared" si="71"/>
        <v>BEARISH</v>
      </c>
      <c r="G1112" s="18" t="str">
        <f t="shared" si="70"/>
        <v>NEUTRAL</v>
      </c>
      <c r="H1112" s="18" t="str">
        <f t="shared" si="69"/>
        <v>CONFIRMED BEARISH</v>
      </c>
    </row>
    <row r="1113" spans="1:8" ht="13.5" x14ac:dyDescent="0.25">
      <c r="A1113" s="4">
        <f>TITRES_STAT!B1116</f>
        <v>43630</v>
      </c>
      <c r="B1113" s="2">
        <f>TITRES_STAT!C1116</f>
        <v>11.69</v>
      </c>
      <c r="C1113" s="2">
        <f>TITRES_STAT!D1116</f>
        <v>4.6601999999999997</v>
      </c>
      <c r="D1113" s="2">
        <f>TITRES_STAT!E1116</f>
        <v>801</v>
      </c>
      <c r="E1113" s="2">
        <f t="shared" si="68"/>
        <v>1650588</v>
      </c>
      <c r="F1113" s="18" t="str">
        <f t="shared" si="71"/>
        <v>BEARISH</v>
      </c>
      <c r="G1113" s="18" t="str">
        <f t="shared" si="70"/>
        <v>NEUTRAL</v>
      </c>
      <c r="H1113" s="18" t="str">
        <f t="shared" si="69"/>
        <v>CONFIRMED BEARISH</v>
      </c>
    </row>
    <row r="1114" spans="1:8" ht="13.5" x14ac:dyDescent="0.25">
      <c r="A1114" s="4">
        <f>TITRES_STAT!B1117</f>
        <v>43633</v>
      </c>
      <c r="B1114" s="2">
        <f>TITRES_STAT!C1117</f>
        <v>11.7</v>
      </c>
      <c r="C1114" s="2">
        <f>TITRES_STAT!D1117</f>
        <v>4.6642000000000001</v>
      </c>
      <c r="D1114" s="2">
        <f>TITRES_STAT!E1117</f>
        <v>100</v>
      </c>
      <c r="E1114" s="2">
        <f t="shared" si="68"/>
        <v>1650688</v>
      </c>
      <c r="F1114" s="18" t="str">
        <f t="shared" si="71"/>
        <v>BEARISH</v>
      </c>
      <c r="G1114" s="18" t="str">
        <f t="shared" si="70"/>
        <v>NEUTRAL</v>
      </c>
      <c r="H1114" s="18" t="str">
        <f t="shared" si="69"/>
        <v>CONFIRMED BEARISH</v>
      </c>
    </row>
    <row r="1115" spans="1:8" ht="13.5" x14ac:dyDescent="0.25">
      <c r="A1115" s="4">
        <f>TITRES_STAT!B1118</f>
        <v>43634</v>
      </c>
      <c r="B1115" s="2">
        <f>TITRES_STAT!C1118</f>
        <v>11.5</v>
      </c>
      <c r="C1115" s="2">
        <f>TITRES_STAT!D1118</f>
        <v>4.5845000000000002</v>
      </c>
      <c r="D1115" s="2">
        <f>TITRES_STAT!E1118</f>
        <v>623</v>
      </c>
      <c r="E1115" s="2">
        <f t="shared" si="68"/>
        <v>1650065</v>
      </c>
      <c r="F1115" s="18" t="str">
        <f t="shared" si="71"/>
        <v>BEARISH</v>
      </c>
      <c r="G1115" s="18" t="str">
        <f t="shared" si="70"/>
        <v>NEUTRAL</v>
      </c>
      <c r="H1115" s="18" t="str">
        <f t="shared" si="69"/>
        <v>CONFIRMED BEARISH</v>
      </c>
    </row>
    <row r="1116" spans="1:8" ht="13.5" x14ac:dyDescent="0.25">
      <c r="A1116" s="4">
        <f>TITRES_STAT!B1119</f>
        <v>43635</v>
      </c>
      <c r="B1116" s="2">
        <f>TITRES_STAT!C1119</f>
        <v>11.6</v>
      </c>
      <c r="C1116" s="2">
        <f>TITRES_STAT!D1119</f>
        <v>4.6242999999999999</v>
      </c>
      <c r="D1116" s="2">
        <f>TITRES_STAT!E1119</f>
        <v>410</v>
      </c>
      <c r="E1116" s="2">
        <f t="shared" si="68"/>
        <v>1650475</v>
      </c>
      <c r="F1116" s="18" t="str">
        <f t="shared" si="71"/>
        <v>BULLISH</v>
      </c>
      <c r="G1116" s="18" t="str">
        <f t="shared" si="70"/>
        <v>NEUTRAL</v>
      </c>
      <c r="H1116" s="18" t="str">
        <f t="shared" si="69"/>
        <v>BULLISH DIVERGENCE</v>
      </c>
    </row>
    <row r="1117" spans="1:8" ht="13.5" x14ac:dyDescent="0.25">
      <c r="A1117" s="4">
        <f>TITRES_STAT!B1120</f>
        <v>43636</v>
      </c>
      <c r="B1117" s="2">
        <f>TITRES_STAT!C1120</f>
        <v>11.4</v>
      </c>
      <c r="C1117" s="2">
        <f>TITRES_STAT!D1120</f>
        <v>4.5446</v>
      </c>
      <c r="D1117" s="2">
        <f>TITRES_STAT!E1120</f>
        <v>1863</v>
      </c>
      <c r="E1117" s="2">
        <f t="shared" si="68"/>
        <v>1648612</v>
      </c>
      <c r="F1117" s="18" t="str">
        <f t="shared" si="71"/>
        <v>BEARISH</v>
      </c>
      <c r="G1117" s="18" t="str">
        <f t="shared" si="70"/>
        <v>NEUTRAL</v>
      </c>
      <c r="H1117" s="18" t="str">
        <f t="shared" si="69"/>
        <v>CONFIRMED BEARISH</v>
      </c>
    </row>
    <row r="1118" spans="1:8" ht="13.5" x14ac:dyDescent="0.25">
      <c r="A1118" s="4">
        <f>TITRES_STAT!B1121</f>
        <v>43637</v>
      </c>
      <c r="B1118" s="2">
        <f>TITRES_STAT!C1121</f>
        <v>11.8</v>
      </c>
      <c r="C1118" s="2">
        <f>TITRES_STAT!D1121</f>
        <v>4.7039999999999997</v>
      </c>
      <c r="D1118" s="2">
        <f>TITRES_STAT!E1121</f>
        <v>150</v>
      </c>
      <c r="E1118" s="2">
        <f t="shared" si="68"/>
        <v>1648762</v>
      </c>
      <c r="F1118" s="18" t="str">
        <f t="shared" si="71"/>
        <v>BEARISH</v>
      </c>
      <c r="G1118" s="18" t="str">
        <f t="shared" si="70"/>
        <v>NEUTRAL</v>
      </c>
      <c r="H1118" s="18" t="str">
        <f t="shared" si="69"/>
        <v>BEARISH DIVERGENCE</v>
      </c>
    </row>
    <row r="1119" spans="1:8" ht="13.5" x14ac:dyDescent="0.25">
      <c r="A1119" s="4">
        <f>TITRES_STAT!B1122</f>
        <v>43640</v>
      </c>
      <c r="B1119" s="2">
        <f>TITRES_STAT!C1122</f>
        <v>11.45</v>
      </c>
      <c r="C1119" s="2">
        <f>TITRES_STAT!D1122</f>
        <v>4.5644999999999998</v>
      </c>
      <c r="D1119" s="2">
        <f>TITRES_STAT!E1122</f>
        <v>155</v>
      </c>
      <c r="E1119" s="2">
        <f t="shared" si="68"/>
        <v>1648607</v>
      </c>
      <c r="F1119" s="18" t="str">
        <f t="shared" si="71"/>
        <v>BEARISH</v>
      </c>
      <c r="G1119" s="18" t="str">
        <f t="shared" si="70"/>
        <v>NEUTRAL</v>
      </c>
      <c r="H1119" s="18" t="str">
        <f t="shared" si="69"/>
        <v>CONFIRMED BEARISH</v>
      </c>
    </row>
    <row r="1120" spans="1:8" ht="13.5" x14ac:dyDescent="0.25">
      <c r="A1120" s="4">
        <f>TITRES_STAT!B1123</f>
        <v>43641</v>
      </c>
      <c r="B1120" s="2">
        <f>TITRES_STAT!C1123</f>
        <v>11.5</v>
      </c>
      <c r="C1120" s="2">
        <f>TITRES_STAT!D1123</f>
        <v>4.5845000000000002</v>
      </c>
      <c r="D1120" s="2">
        <f>TITRES_STAT!E1123</f>
        <v>93</v>
      </c>
      <c r="E1120" s="2">
        <f t="shared" si="68"/>
        <v>1648700</v>
      </c>
      <c r="F1120" s="18" t="str">
        <f t="shared" si="71"/>
        <v>BEARISH</v>
      </c>
      <c r="G1120" s="18" t="str">
        <f t="shared" si="70"/>
        <v>NEUTRAL</v>
      </c>
      <c r="H1120" s="18" t="str">
        <f t="shared" si="69"/>
        <v>NEUTRAL</v>
      </c>
    </row>
    <row r="1121" spans="1:8" ht="13.5" x14ac:dyDescent="0.25">
      <c r="A1121" s="4">
        <f>TITRES_STAT!B1124</f>
        <v>43642</v>
      </c>
      <c r="B1121" s="2">
        <f>TITRES_STAT!C1124</f>
        <v>11.5</v>
      </c>
      <c r="C1121" s="2">
        <f>TITRES_STAT!D1124</f>
        <v>4.5845000000000002</v>
      </c>
      <c r="D1121" s="2">
        <f>TITRES_STAT!E1124</f>
        <v>691</v>
      </c>
      <c r="E1121" s="2">
        <f t="shared" si="68"/>
        <v>1648700</v>
      </c>
      <c r="F1121" s="18" t="str">
        <f t="shared" si="71"/>
        <v>BEARISH</v>
      </c>
      <c r="G1121" s="18" t="str">
        <f t="shared" si="70"/>
        <v>NEUTRAL</v>
      </c>
      <c r="H1121" s="18" t="str">
        <f t="shared" si="69"/>
        <v>CONFIRMED BEARISH</v>
      </c>
    </row>
    <row r="1122" spans="1:8" ht="13.5" x14ac:dyDescent="0.25">
      <c r="A1122" s="4">
        <f>TITRES_STAT!B1125</f>
        <v>43643</v>
      </c>
      <c r="B1122" s="2">
        <f>TITRES_STAT!C1125</f>
        <v>11.45</v>
      </c>
      <c r="C1122" s="2">
        <f>TITRES_STAT!D1125</f>
        <v>4.5644999999999998</v>
      </c>
      <c r="D1122" s="2">
        <f>TITRES_STAT!E1125</f>
        <v>228</v>
      </c>
      <c r="E1122" s="2">
        <f t="shared" si="68"/>
        <v>1648472</v>
      </c>
      <c r="F1122" s="18" t="str">
        <f t="shared" si="71"/>
        <v>BEARISH</v>
      </c>
      <c r="G1122" s="18" t="str">
        <f t="shared" si="70"/>
        <v>NEUTRAL</v>
      </c>
      <c r="H1122" s="18" t="str">
        <f t="shared" si="69"/>
        <v>BEARISH DIVERGENCE</v>
      </c>
    </row>
    <row r="1123" spans="1:8" ht="13.5" x14ac:dyDescent="0.25">
      <c r="A1123" s="4">
        <f>TITRES_STAT!B1126</f>
        <v>43644</v>
      </c>
      <c r="B1123" s="2">
        <f>TITRES_STAT!C1126</f>
        <v>11.73</v>
      </c>
      <c r="C1123" s="2">
        <f>TITRES_STAT!D1126</f>
        <v>4.6760999999999999</v>
      </c>
      <c r="D1123" s="2">
        <f>TITRES_STAT!E1126</f>
        <v>200</v>
      </c>
      <c r="E1123" s="2">
        <f t="shared" si="68"/>
        <v>1648672</v>
      </c>
      <c r="F1123" s="18" t="str">
        <f t="shared" si="71"/>
        <v>BEARISH</v>
      </c>
      <c r="G1123" s="18" t="str">
        <f t="shared" si="70"/>
        <v>NEUTRAL</v>
      </c>
      <c r="H1123" s="18" t="str">
        <f t="shared" si="69"/>
        <v>CONFIRMED BEARISH</v>
      </c>
    </row>
    <row r="1124" spans="1:8" ht="13.5" x14ac:dyDescent="0.25">
      <c r="A1124" s="4">
        <f>TITRES_STAT!B1127</f>
        <v>43647</v>
      </c>
      <c r="B1124" s="2">
        <f>TITRES_STAT!C1127</f>
        <v>12</v>
      </c>
      <c r="C1124" s="2">
        <f>TITRES_STAT!D1127</f>
        <v>4.7838000000000003</v>
      </c>
      <c r="D1124" s="2">
        <f>TITRES_STAT!E1127</f>
        <v>300</v>
      </c>
      <c r="E1124" s="2">
        <f t="shared" si="68"/>
        <v>1648972</v>
      </c>
      <c r="F1124" s="18" t="str">
        <f t="shared" si="71"/>
        <v>BULLISH</v>
      </c>
      <c r="G1124" s="18" t="str">
        <f t="shared" si="70"/>
        <v>NEUTRAL</v>
      </c>
      <c r="H1124" s="18" t="str">
        <f t="shared" si="69"/>
        <v>CONFIRMED BULLISH</v>
      </c>
    </row>
    <row r="1125" spans="1:8" ht="13.5" x14ac:dyDescent="0.25">
      <c r="A1125" s="4">
        <f>TITRES_STAT!B1128</f>
        <v>43648</v>
      </c>
      <c r="B1125" s="2">
        <f>TITRES_STAT!C1128</f>
        <v>11.9</v>
      </c>
      <c r="C1125" s="2">
        <f>TITRES_STAT!D1128</f>
        <v>4.7439</v>
      </c>
      <c r="D1125" s="2">
        <f>TITRES_STAT!E1128</f>
        <v>21</v>
      </c>
      <c r="E1125" s="2">
        <f t="shared" si="68"/>
        <v>1648951</v>
      </c>
      <c r="F1125" s="18" t="str">
        <f t="shared" si="71"/>
        <v>BULLISH</v>
      </c>
      <c r="G1125" s="18" t="str">
        <f t="shared" si="70"/>
        <v>NEUTRAL</v>
      </c>
      <c r="H1125" s="18" t="str">
        <f t="shared" si="69"/>
        <v>CONFIRMED BULLISH</v>
      </c>
    </row>
    <row r="1126" spans="1:8" ht="13.5" x14ac:dyDescent="0.25">
      <c r="A1126" s="4">
        <f>TITRES_STAT!B1129</f>
        <v>43649</v>
      </c>
      <c r="B1126" s="2">
        <f>TITRES_STAT!C1129</f>
        <v>11.55</v>
      </c>
      <c r="C1126" s="2">
        <f>TITRES_STAT!D1129</f>
        <v>4.6044</v>
      </c>
      <c r="D1126" s="2">
        <f>TITRES_STAT!E1129</f>
        <v>919</v>
      </c>
      <c r="E1126" s="2">
        <f t="shared" si="68"/>
        <v>1648032</v>
      </c>
      <c r="F1126" s="18" t="str">
        <f t="shared" si="71"/>
        <v>BEARISH</v>
      </c>
      <c r="G1126" s="18" t="str">
        <f t="shared" si="70"/>
        <v>NEUTRAL</v>
      </c>
      <c r="H1126" s="18" t="str">
        <f t="shared" si="69"/>
        <v>BEARISH DIVERGENCE</v>
      </c>
    </row>
    <row r="1127" spans="1:8" ht="13.5" x14ac:dyDescent="0.25">
      <c r="A1127" s="4">
        <f>TITRES_STAT!B1130</f>
        <v>43650</v>
      </c>
      <c r="B1127" s="2">
        <f>TITRES_STAT!C1130</f>
        <v>11.99</v>
      </c>
      <c r="C1127" s="2">
        <f>TITRES_STAT!D1130</f>
        <v>4.7797999999999998</v>
      </c>
      <c r="D1127" s="2">
        <f>TITRES_STAT!E1130</f>
        <v>200</v>
      </c>
      <c r="E1127" s="2">
        <f t="shared" si="68"/>
        <v>1648232</v>
      </c>
      <c r="F1127" s="18" t="str">
        <f t="shared" si="71"/>
        <v>BEARISH</v>
      </c>
      <c r="G1127" s="18" t="str">
        <f t="shared" si="70"/>
        <v>NEUTRAL</v>
      </c>
      <c r="H1127" s="18" t="str">
        <f t="shared" si="69"/>
        <v>BEARISH DIVERGENCE</v>
      </c>
    </row>
    <row r="1128" spans="1:8" ht="13.5" x14ac:dyDescent="0.25">
      <c r="A1128" s="4">
        <f>TITRES_STAT!B1131</f>
        <v>43651</v>
      </c>
      <c r="B1128" s="2">
        <f>TITRES_STAT!C1131</f>
        <v>11.95</v>
      </c>
      <c r="C1128" s="2">
        <f>TITRES_STAT!D1131</f>
        <v>4.7637999999999998</v>
      </c>
      <c r="D1128" s="2">
        <f>TITRES_STAT!E1131</f>
        <v>281</v>
      </c>
      <c r="E1128" s="2">
        <f t="shared" si="68"/>
        <v>1647951</v>
      </c>
      <c r="F1128" s="18" t="str">
        <f t="shared" si="71"/>
        <v>BEARISH</v>
      </c>
      <c r="G1128" s="18" t="str">
        <f t="shared" si="70"/>
        <v>NEUTRAL</v>
      </c>
      <c r="H1128" s="18" t="str">
        <f t="shared" si="69"/>
        <v>BEARISH DIVERGENCE</v>
      </c>
    </row>
    <row r="1129" spans="1:8" ht="13.5" x14ac:dyDescent="0.25">
      <c r="A1129" s="4">
        <f>TITRES_STAT!B1132</f>
        <v>43654</v>
      </c>
      <c r="B1129" s="2">
        <f>TITRES_STAT!C1132</f>
        <v>11.96</v>
      </c>
      <c r="C1129" s="2">
        <f>TITRES_STAT!D1132</f>
        <v>4.7678000000000003</v>
      </c>
      <c r="D1129" s="2">
        <f>TITRES_STAT!E1132</f>
        <v>100</v>
      </c>
      <c r="E1129" s="2">
        <f t="shared" si="68"/>
        <v>1648051</v>
      </c>
      <c r="F1129" s="18" t="str">
        <f t="shared" si="71"/>
        <v>BEARISH</v>
      </c>
      <c r="G1129" s="18" t="str">
        <f t="shared" si="70"/>
        <v>NEUTRAL</v>
      </c>
      <c r="H1129" s="18" t="str">
        <f t="shared" si="69"/>
        <v>CONFIRMED BEARISH</v>
      </c>
    </row>
    <row r="1130" spans="1:8" ht="13.5" x14ac:dyDescent="0.25">
      <c r="A1130" s="4">
        <f>TITRES_STAT!B1133</f>
        <v>43655</v>
      </c>
      <c r="B1130" s="2">
        <f>TITRES_STAT!C1133</f>
        <v>11.96</v>
      </c>
      <c r="C1130" s="2">
        <f>TITRES_STAT!D1133</f>
        <v>4.7678000000000003</v>
      </c>
      <c r="D1130" s="2">
        <f>TITRES_STAT!E1133</f>
        <v>200</v>
      </c>
      <c r="E1130" s="2">
        <f t="shared" si="68"/>
        <v>1648051</v>
      </c>
      <c r="F1130" s="18" t="str">
        <f t="shared" si="71"/>
        <v>BEARISH</v>
      </c>
      <c r="G1130" s="18" t="str">
        <f t="shared" si="70"/>
        <v>NEUTRAL</v>
      </c>
      <c r="H1130" s="18" t="str">
        <f t="shared" si="69"/>
        <v>BEARISH DIVERGENCE</v>
      </c>
    </row>
    <row r="1131" spans="1:8" ht="13.5" x14ac:dyDescent="0.25">
      <c r="A1131" s="4">
        <f>TITRES_STAT!B1134</f>
        <v>43656</v>
      </c>
      <c r="B1131" s="2">
        <f>TITRES_STAT!C1134</f>
        <v>11.53</v>
      </c>
      <c r="C1131" s="2">
        <f>TITRES_STAT!D1134</f>
        <v>4.5964</v>
      </c>
      <c r="D1131" s="2">
        <f>TITRES_STAT!E1134</f>
        <v>1500</v>
      </c>
      <c r="E1131" s="2">
        <f t="shared" si="68"/>
        <v>1646551</v>
      </c>
      <c r="F1131" s="18" t="str">
        <f t="shared" si="71"/>
        <v>BEARISH</v>
      </c>
      <c r="G1131" s="18" t="str">
        <f t="shared" si="70"/>
        <v>NEUTRAL</v>
      </c>
      <c r="H1131" s="18" t="str">
        <f t="shared" si="69"/>
        <v>CONFIRMED BEARISH</v>
      </c>
    </row>
    <row r="1132" spans="1:8" ht="13.5" x14ac:dyDescent="0.25">
      <c r="A1132" s="4">
        <f>TITRES_STAT!B1135</f>
        <v>43657</v>
      </c>
      <c r="B1132" s="2">
        <f>TITRES_STAT!C1135</f>
        <v>11.2</v>
      </c>
      <c r="C1132" s="2">
        <f>TITRES_STAT!D1135</f>
        <v>4.6234000000000002</v>
      </c>
      <c r="D1132" s="2">
        <f>TITRES_STAT!E1135</f>
        <v>1710</v>
      </c>
      <c r="E1132" s="2">
        <f t="shared" si="68"/>
        <v>1644841</v>
      </c>
      <c r="F1132" s="18" t="str">
        <f t="shared" si="71"/>
        <v>BEARISH</v>
      </c>
      <c r="G1132" s="18" t="str">
        <f t="shared" si="70"/>
        <v>NEUTRAL</v>
      </c>
      <c r="H1132" s="18" t="str">
        <f t="shared" si="69"/>
        <v>CONFIRMED BEARISH</v>
      </c>
    </row>
    <row r="1133" spans="1:8" ht="13.5" x14ac:dyDescent="0.25">
      <c r="A1133" s="4">
        <f>TITRES_STAT!B1136</f>
        <v>43658</v>
      </c>
      <c r="B1133" s="2">
        <f>TITRES_STAT!C1136</f>
        <v>11.2</v>
      </c>
      <c r="C1133" s="2">
        <f>TITRES_STAT!D1136</f>
        <v>4.6234000000000002</v>
      </c>
      <c r="D1133" s="2">
        <f>TITRES_STAT!E1136</f>
        <v>518</v>
      </c>
      <c r="E1133" s="2">
        <f t="shared" si="68"/>
        <v>1644841</v>
      </c>
      <c r="F1133" s="18" t="str">
        <f t="shared" si="71"/>
        <v>BEARISH</v>
      </c>
      <c r="G1133" s="18" t="str">
        <f t="shared" si="70"/>
        <v>NEUTRAL</v>
      </c>
      <c r="H1133" s="18" t="str">
        <f t="shared" si="69"/>
        <v>CONFIRMED BEARISH</v>
      </c>
    </row>
    <row r="1134" spans="1:8" ht="13.5" x14ac:dyDescent="0.25">
      <c r="A1134" s="4">
        <f>TITRES_STAT!B1137</f>
        <v>43661</v>
      </c>
      <c r="B1134" s="2">
        <f>TITRES_STAT!C1137</f>
        <v>11</v>
      </c>
      <c r="C1134" s="2">
        <f>TITRES_STAT!D1137</f>
        <v>4.5408999999999997</v>
      </c>
      <c r="D1134" s="2">
        <f>TITRES_STAT!E1137</f>
        <v>1212</v>
      </c>
      <c r="E1134" s="2">
        <f t="shared" si="68"/>
        <v>1643629</v>
      </c>
      <c r="F1134" s="18" t="str">
        <f t="shared" si="71"/>
        <v>BEARISH</v>
      </c>
      <c r="G1134" s="18" t="str">
        <f t="shared" si="70"/>
        <v>NEUTRAL</v>
      </c>
      <c r="H1134" s="18" t="str">
        <f t="shared" si="69"/>
        <v>CONFIRMED BEARISH</v>
      </c>
    </row>
    <row r="1135" spans="1:8" ht="13.5" x14ac:dyDescent="0.25">
      <c r="A1135" s="4">
        <f>TITRES_STAT!B1138</f>
        <v>43662</v>
      </c>
      <c r="B1135" s="2">
        <f>TITRES_STAT!C1138</f>
        <v>11</v>
      </c>
      <c r="C1135" s="2">
        <f>TITRES_STAT!D1138</f>
        <v>4.5408999999999997</v>
      </c>
      <c r="D1135" s="2">
        <f>TITRES_STAT!E1138</f>
        <v>0</v>
      </c>
      <c r="E1135" s="2">
        <f t="shared" si="68"/>
        <v>1643629</v>
      </c>
      <c r="F1135" s="18" t="str">
        <f t="shared" si="71"/>
        <v>BEARISH</v>
      </c>
      <c r="G1135" s="18" t="str">
        <f t="shared" si="70"/>
        <v>NEUTRAL</v>
      </c>
      <c r="H1135" s="18" t="str">
        <f t="shared" si="69"/>
        <v>CONFIRMED BEARISH</v>
      </c>
    </row>
    <row r="1136" spans="1:8" ht="13.5" x14ac:dyDescent="0.25">
      <c r="A1136" s="4">
        <f>TITRES_STAT!B1139</f>
        <v>43663</v>
      </c>
      <c r="B1136" s="2">
        <f>TITRES_STAT!C1139</f>
        <v>11.33</v>
      </c>
      <c r="C1136" s="2">
        <f>TITRES_STAT!D1139</f>
        <v>4.6771000000000003</v>
      </c>
      <c r="D1136" s="2">
        <f>TITRES_STAT!E1139</f>
        <v>500</v>
      </c>
      <c r="E1136" s="2">
        <f t="shared" si="68"/>
        <v>1644129</v>
      </c>
      <c r="F1136" s="18" t="str">
        <f t="shared" si="71"/>
        <v>BEARISH</v>
      </c>
      <c r="G1136" s="18" t="str">
        <f t="shared" si="70"/>
        <v>NEUTRAL</v>
      </c>
      <c r="H1136" s="18" t="str">
        <f t="shared" si="69"/>
        <v>CONFIRMED BEARISH</v>
      </c>
    </row>
    <row r="1137" spans="1:8" ht="13.5" x14ac:dyDescent="0.25">
      <c r="A1137" s="4">
        <f>TITRES_STAT!B1140</f>
        <v>43664</v>
      </c>
      <c r="B1137" s="2">
        <f>TITRES_STAT!C1140</f>
        <v>11</v>
      </c>
      <c r="C1137" s="2">
        <f>TITRES_STAT!D1140</f>
        <v>4.5408999999999997</v>
      </c>
      <c r="D1137" s="2">
        <f>TITRES_STAT!E1140</f>
        <v>50</v>
      </c>
      <c r="E1137" s="2">
        <f t="shared" si="68"/>
        <v>1644079</v>
      </c>
      <c r="F1137" s="18" t="str">
        <f t="shared" si="71"/>
        <v>BEARISH</v>
      </c>
      <c r="G1137" s="18" t="str">
        <f t="shared" si="70"/>
        <v>NEUTRAL</v>
      </c>
      <c r="H1137" s="18" t="str">
        <f t="shared" si="69"/>
        <v>CONFIRMED BEARISH</v>
      </c>
    </row>
    <row r="1138" spans="1:8" ht="13.5" x14ac:dyDescent="0.25">
      <c r="A1138" s="4">
        <f>TITRES_STAT!B1141</f>
        <v>43665</v>
      </c>
      <c r="B1138" s="2">
        <f>TITRES_STAT!C1141</f>
        <v>11</v>
      </c>
      <c r="C1138" s="2">
        <f>TITRES_STAT!D1141</f>
        <v>4.5408999999999997</v>
      </c>
      <c r="D1138" s="2">
        <f>TITRES_STAT!E1141</f>
        <v>1161</v>
      </c>
      <c r="E1138" s="2">
        <f t="shared" si="68"/>
        <v>1644079</v>
      </c>
      <c r="F1138" s="18" t="str">
        <f t="shared" si="71"/>
        <v>BEARISH</v>
      </c>
      <c r="G1138" s="18" t="str">
        <f t="shared" si="70"/>
        <v>NEUTRAL</v>
      </c>
      <c r="H1138" s="18" t="str">
        <f t="shared" si="69"/>
        <v>CONFIRMED BEARISH</v>
      </c>
    </row>
    <row r="1139" spans="1:8" ht="13.5" x14ac:dyDescent="0.25">
      <c r="A1139" s="4">
        <f>TITRES_STAT!B1142</f>
        <v>43668</v>
      </c>
      <c r="B1139" s="2">
        <f>TITRES_STAT!C1142</f>
        <v>11.28</v>
      </c>
      <c r="C1139" s="2">
        <f>TITRES_STAT!D1142</f>
        <v>4.6565000000000003</v>
      </c>
      <c r="D1139" s="2">
        <f>TITRES_STAT!E1142</f>
        <v>200</v>
      </c>
      <c r="E1139" s="2">
        <f t="shared" si="68"/>
        <v>1644279</v>
      </c>
      <c r="F1139" s="18" t="str">
        <f t="shared" si="71"/>
        <v>BULLISH</v>
      </c>
      <c r="G1139" s="18" t="str">
        <f t="shared" si="70"/>
        <v>NEUTRAL</v>
      </c>
      <c r="H1139" s="18" t="str">
        <f t="shared" si="69"/>
        <v>CONFIRMED BULLISH</v>
      </c>
    </row>
    <row r="1140" spans="1:8" ht="13.5" x14ac:dyDescent="0.25">
      <c r="A1140" s="4">
        <f>TITRES_STAT!B1143</f>
        <v>43669</v>
      </c>
      <c r="B1140" s="2">
        <f>TITRES_STAT!C1143</f>
        <v>11.19</v>
      </c>
      <c r="C1140" s="2">
        <f>TITRES_STAT!D1143</f>
        <v>4.6193</v>
      </c>
      <c r="D1140" s="2">
        <f>TITRES_STAT!E1143</f>
        <v>24</v>
      </c>
      <c r="E1140" s="2">
        <f t="shared" si="68"/>
        <v>1644255</v>
      </c>
      <c r="F1140" s="18" t="str">
        <f t="shared" si="71"/>
        <v>BULLISH</v>
      </c>
      <c r="G1140" s="18" t="str">
        <f t="shared" si="70"/>
        <v>NEUTRAL</v>
      </c>
      <c r="H1140" s="18" t="str">
        <f t="shared" si="69"/>
        <v>CONFIRMED BULLISH</v>
      </c>
    </row>
    <row r="1141" spans="1:8" ht="13.5" x14ac:dyDescent="0.25">
      <c r="A1141" s="4">
        <f>TITRES_STAT!B1144</f>
        <v>43670</v>
      </c>
      <c r="B1141" s="2">
        <f>TITRES_STAT!C1144</f>
        <v>11</v>
      </c>
      <c r="C1141" s="2">
        <f>TITRES_STAT!D1144</f>
        <v>4.5408999999999997</v>
      </c>
      <c r="D1141" s="2">
        <f>TITRES_STAT!E1144</f>
        <v>1625</v>
      </c>
      <c r="E1141" s="2">
        <f t="shared" si="68"/>
        <v>1642630</v>
      </c>
      <c r="F1141" s="18" t="str">
        <f t="shared" si="71"/>
        <v>BEARISH</v>
      </c>
      <c r="G1141" s="18" t="str">
        <f t="shared" si="70"/>
        <v>NEUTRAL</v>
      </c>
      <c r="H1141" s="18" t="str">
        <f t="shared" si="69"/>
        <v>CONFIRMED BEARISH</v>
      </c>
    </row>
    <row r="1142" spans="1:8" ht="13.5" x14ac:dyDescent="0.25">
      <c r="A1142" s="4">
        <f>TITRES_STAT!B1145</f>
        <v>43672</v>
      </c>
      <c r="B1142" s="2">
        <f>TITRES_STAT!C1145</f>
        <v>11.2</v>
      </c>
      <c r="C1142" s="2">
        <f>TITRES_STAT!D1145</f>
        <v>4.6234000000000002</v>
      </c>
      <c r="D1142" s="2">
        <f>TITRES_STAT!E1145</f>
        <v>300</v>
      </c>
      <c r="E1142" s="2">
        <f t="shared" si="68"/>
        <v>1642930</v>
      </c>
      <c r="F1142" s="18" t="str">
        <f t="shared" si="71"/>
        <v>BEARISH</v>
      </c>
      <c r="G1142" s="18" t="str">
        <f t="shared" si="70"/>
        <v>NEUTRAL</v>
      </c>
      <c r="H1142" s="18" t="str">
        <f t="shared" si="69"/>
        <v>BEARISH DIVERGENCE</v>
      </c>
    </row>
    <row r="1143" spans="1:8" ht="13.5" x14ac:dyDescent="0.25">
      <c r="A1143" s="4">
        <f>TITRES_STAT!B1146</f>
        <v>43675</v>
      </c>
      <c r="B1143" s="2">
        <f>TITRES_STAT!C1146</f>
        <v>11.2</v>
      </c>
      <c r="C1143" s="2">
        <f>TITRES_STAT!D1146</f>
        <v>4.6234000000000002</v>
      </c>
      <c r="D1143" s="2">
        <f>TITRES_STAT!E1146</f>
        <v>300</v>
      </c>
      <c r="E1143" s="2">
        <f t="shared" si="68"/>
        <v>1642930</v>
      </c>
      <c r="F1143" s="18" t="str">
        <f t="shared" si="71"/>
        <v>BEARISH</v>
      </c>
      <c r="G1143" s="18" t="str">
        <f t="shared" si="70"/>
        <v>NEUTRAL</v>
      </c>
      <c r="H1143" s="18" t="str">
        <f t="shared" si="69"/>
        <v>BEARISH DIVERGENCE</v>
      </c>
    </row>
    <row r="1144" spans="1:8" ht="13.5" x14ac:dyDescent="0.25">
      <c r="A1144" s="4">
        <f>TITRES_STAT!B1147</f>
        <v>43676</v>
      </c>
      <c r="B1144" s="2">
        <f>TITRES_STAT!C1147</f>
        <v>11</v>
      </c>
      <c r="C1144" s="2">
        <f>TITRES_STAT!D1147</f>
        <v>4.5408999999999997</v>
      </c>
      <c r="D1144" s="2">
        <f>TITRES_STAT!E1147</f>
        <v>6841</v>
      </c>
      <c r="E1144" s="2">
        <f t="shared" si="68"/>
        <v>1636089</v>
      </c>
      <c r="F1144" s="18" t="str">
        <f t="shared" si="71"/>
        <v>BEARISH</v>
      </c>
      <c r="G1144" s="18" t="str">
        <f t="shared" si="70"/>
        <v>NEUTRAL</v>
      </c>
      <c r="H1144" s="18" t="str">
        <f t="shared" si="69"/>
        <v>CONFIRMED BEARISH</v>
      </c>
    </row>
    <row r="1145" spans="1:8" ht="13.5" x14ac:dyDescent="0.25">
      <c r="A1145" s="4">
        <f>TITRES_STAT!B1148</f>
        <v>43677</v>
      </c>
      <c r="B1145" s="2">
        <f>TITRES_STAT!C1148</f>
        <v>10.88</v>
      </c>
      <c r="C1145" s="2">
        <f>TITRES_STAT!D1148</f>
        <v>4.4912999999999998</v>
      </c>
      <c r="D1145" s="2">
        <f>TITRES_STAT!E1148</f>
        <v>1674</v>
      </c>
      <c r="E1145" s="2">
        <f t="shared" si="68"/>
        <v>1634415</v>
      </c>
      <c r="F1145" s="18" t="str">
        <f t="shared" si="71"/>
        <v>BEARISH</v>
      </c>
      <c r="G1145" s="18" t="str">
        <f t="shared" si="70"/>
        <v>NEUTRAL</v>
      </c>
      <c r="H1145" s="18" t="str">
        <f t="shared" si="69"/>
        <v>CONFIRMED BEARISH</v>
      </c>
    </row>
    <row r="1146" spans="1:8" ht="13.5" x14ac:dyDescent="0.25">
      <c r="A1146" s="4">
        <f>TITRES_STAT!B1149</f>
        <v>43678</v>
      </c>
      <c r="B1146" s="2">
        <f>TITRES_STAT!C1149</f>
        <v>11</v>
      </c>
      <c r="C1146" s="2">
        <f>TITRES_STAT!D1149</f>
        <v>4.5408999999999997</v>
      </c>
      <c r="D1146" s="2">
        <f>TITRES_STAT!E1149</f>
        <v>2177</v>
      </c>
      <c r="E1146" s="2">
        <f t="shared" si="68"/>
        <v>1636592</v>
      </c>
      <c r="F1146" s="18" t="str">
        <f t="shared" si="71"/>
        <v>BEARISH</v>
      </c>
      <c r="G1146" s="18" t="str">
        <f t="shared" si="70"/>
        <v>NEUTRAL</v>
      </c>
      <c r="H1146" s="18" t="str">
        <f t="shared" si="69"/>
        <v>NEUTRAL</v>
      </c>
    </row>
    <row r="1147" spans="1:8" ht="13.5" x14ac:dyDescent="0.25">
      <c r="A1147" s="4">
        <f>TITRES_STAT!B1150</f>
        <v>43679</v>
      </c>
      <c r="B1147" s="2">
        <f>TITRES_STAT!C1150</f>
        <v>11</v>
      </c>
      <c r="C1147" s="2">
        <f>TITRES_STAT!D1150</f>
        <v>4.5408999999999997</v>
      </c>
      <c r="D1147" s="2">
        <f>TITRES_STAT!E1150</f>
        <v>3730</v>
      </c>
      <c r="E1147" s="2">
        <f t="shared" si="68"/>
        <v>1636592</v>
      </c>
      <c r="F1147" s="18" t="str">
        <f t="shared" si="71"/>
        <v>BEARISH</v>
      </c>
      <c r="G1147" s="18" t="str">
        <f t="shared" si="70"/>
        <v>NEUTRAL</v>
      </c>
      <c r="H1147" s="18" t="str">
        <f t="shared" si="69"/>
        <v>CONFIRMED BEARISH</v>
      </c>
    </row>
    <row r="1148" spans="1:8" ht="13.5" x14ac:dyDescent="0.25">
      <c r="A1148" s="4">
        <f>TITRES_STAT!B1151</f>
        <v>43682</v>
      </c>
      <c r="B1148" s="2">
        <f>TITRES_STAT!C1151</f>
        <v>11</v>
      </c>
      <c r="C1148" s="2">
        <f>TITRES_STAT!D1151</f>
        <v>4.5408999999999997</v>
      </c>
      <c r="D1148" s="2">
        <f>TITRES_STAT!E1151</f>
        <v>355</v>
      </c>
      <c r="E1148" s="2">
        <f t="shared" si="68"/>
        <v>1636592</v>
      </c>
      <c r="F1148" s="18" t="str">
        <f t="shared" si="71"/>
        <v>BEARISH</v>
      </c>
      <c r="G1148" s="18" t="str">
        <f t="shared" si="70"/>
        <v>NEUTRAL</v>
      </c>
      <c r="H1148" s="18" t="str">
        <f t="shared" si="69"/>
        <v>CONFIRMED BEARISH</v>
      </c>
    </row>
    <row r="1149" spans="1:8" ht="13.5" x14ac:dyDescent="0.25">
      <c r="A1149" s="4">
        <f>TITRES_STAT!B1152</f>
        <v>43683</v>
      </c>
      <c r="B1149" s="2">
        <f>TITRES_STAT!C1152</f>
        <v>10.91</v>
      </c>
      <c r="C1149" s="2">
        <f>TITRES_STAT!D1152</f>
        <v>4.5037000000000003</v>
      </c>
      <c r="D1149" s="2">
        <f>TITRES_STAT!E1152</f>
        <v>860</v>
      </c>
      <c r="E1149" s="2">
        <f t="shared" si="68"/>
        <v>1635732</v>
      </c>
      <c r="F1149" s="18" t="str">
        <f t="shared" si="71"/>
        <v>BEARISH</v>
      </c>
      <c r="G1149" s="18" t="str">
        <f t="shared" si="70"/>
        <v>NEUTRAL</v>
      </c>
      <c r="H1149" s="18" t="str">
        <f t="shared" si="69"/>
        <v>CONFIRMED BEARISH</v>
      </c>
    </row>
    <row r="1150" spans="1:8" ht="13.5" x14ac:dyDescent="0.25">
      <c r="A1150" s="4">
        <f>TITRES_STAT!B1153</f>
        <v>43684</v>
      </c>
      <c r="B1150" s="2">
        <f>TITRES_STAT!C1153</f>
        <v>10.7</v>
      </c>
      <c r="C1150" s="2">
        <f>TITRES_STAT!D1153</f>
        <v>4.4169999999999998</v>
      </c>
      <c r="D1150" s="2">
        <f>TITRES_STAT!E1153</f>
        <v>3473</v>
      </c>
      <c r="E1150" s="2">
        <f t="shared" si="68"/>
        <v>1632259</v>
      </c>
      <c r="F1150" s="18" t="str">
        <f t="shared" si="71"/>
        <v>BEARISH</v>
      </c>
      <c r="G1150" s="18" t="str">
        <f t="shared" si="70"/>
        <v>NEUTRAL</v>
      </c>
      <c r="H1150" s="18" t="str">
        <f t="shared" si="69"/>
        <v>CONFIRMED BEARISH</v>
      </c>
    </row>
    <row r="1151" spans="1:8" ht="13.5" x14ac:dyDescent="0.25">
      <c r="A1151" s="4">
        <f>TITRES_STAT!B1154</f>
        <v>43685</v>
      </c>
      <c r="B1151" s="2">
        <f>TITRES_STAT!C1154</f>
        <v>10.7</v>
      </c>
      <c r="C1151" s="2">
        <f>TITRES_STAT!D1154</f>
        <v>4.4169999999999998</v>
      </c>
      <c r="D1151" s="2">
        <f>TITRES_STAT!E1154</f>
        <v>2000</v>
      </c>
      <c r="E1151" s="2">
        <f t="shared" si="68"/>
        <v>1632259</v>
      </c>
      <c r="F1151" s="18" t="str">
        <f t="shared" si="71"/>
        <v>BEARISH</v>
      </c>
      <c r="G1151" s="18" t="str">
        <f t="shared" si="70"/>
        <v>NEUTRAL</v>
      </c>
      <c r="H1151" s="18" t="str">
        <f t="shared" si="69"/>
        <v>CONFIRMED BEARISH</v>
      </c>
    </row>
    <row r="1152" spans="1:8" ht="13.5" x14ac:dyDescent="0.25">
      <c r="A1152" s="4">
        <f>TITRES_STAT!B1155</f>
        <v>43686</v>
      </c>
      <c r="B1152" s="2">
        <f>TITRES_STAT!C1155</f>
        <v>11</v>
      </c>
      <c r="C1152" s="2">
        <f>TITRES_STAT!D1155</f>
        <v>4.5408999999999997</v>
      </c>
      <c r="D1152" s="2">
        <f>TITRES_STAT!E1155</f>
        <v>2008</v>
      </c>
      <c r="E1152" s="2">
        <f t="shared" si="68"/>
        <v>1634267</v>
      </c>
      <c r="F1152" s="18" t="str">
        <f t="shared" si="71"/>
        <v>BEARISH</v>
      </c>
      <c r="G1152" s="18" t="str">
        <f t="shared" si="70"/>
        <v>NEUTRAL</v>
      </c>
      <c r="H1152" s="18" t="str">
        <f t="shared" si="69"/>
        <v>NEUTRAL</v>
      </c>
    </row>
    <row r="1153" spans="1:8" ht="13.5" x14ac:dyDescent="0.25">
      <c r="A1153" s="4">
        <f>TITRES_STAT!B1156</f>
        <v>43691</v>
      </c>
      <c r="B1153" s="2">
        <f>TITRES_STAT!C1156</f>
        <v>11.02</v>
      </c>
      <c r="C1153" s="2">
        <f>TITRES_STAT!D1156</f>
        <v>4.5491000000000001</v>
      </c>
      <c r="D1153" s="2">
        <f>TITRES_STAT!E1156</f>
        <v>7</v>
      </c>
      <c r="E1153" s="2">
        <f t="shared" si="68"/>
        <v>1634274</v>
      </c>
      <c r="F1153" s="18" t="str">
        <f t="shared" si="71"/>
        <v>BEARISH</v>
      </c>
      <c r="G1153" s="18" t="str">
        <f t="shared" si="70"/>
        <v>NEUTRAL</v>
      </c>
      <c r="H1153" s="18" t="str">
        <f t="shared" si="69"/>
        <v>BEARISH DIVERGENCE</v>
      </c>
    </row>
    <row r="1154" spans="1:8" ht="13.5" x14ac:dyDescent="0.25">
      <c r="A1154" s="4">
        <f>TITRES_STAT!B1157</f>
        <v>43692</v>
      </c>
      <c r="B1154" s="2">
        <f>TITRES_STAT!C1157</f>
        <v>11</v>
      </c>
      <c r="C1154" s="2">
        <f>TITRES_STAT!D1157</f>
        <v>4.5408999999999997</v>
      </c>
      <c r="D1154" s="2">
        <f>TITRES_STAT!E1157</f>
        <v>118</v>
      </c>
      <c r="E1154" s="2">
        <f t="shared" si="68"/>
        <v>1634156</v>
      </c>
      <c r="F1154" s="18" t="str">
        <f t="shared" si="71"/>
        <v>BEARISH</v>
      </c>
      <c r="G1154" s="18" t="str">
        <f t="shared" si="70"/>
        <v>NEUTRAL</v>
      </c>
      <c r="H1154" s="18" t="str">
        <f t="shared" si="69"/>
        <v>BEARISH DIVERGENCE</v>
      </c>
    </row>
    <row r="1155" spans="1:8" ht="13.5" x14ac:dyDescent="0.25">
      <c r="A1155" s="4">
        <f>TITRES_STAT!B1158</f>
        <v>43693</v>
      </c>
      <c r="B1155" s="2">
        <f>TITRES_STAT!C1158</f>
        <v>11</v>
      </c>
      <c r="C1155" s="2">
        <f>TITRES_STAT!D1158</f>
        <v>4.5408999999999997</v>
      </c>
      <c r="D1155" s="2">
        <f>TITRES_STAT!E1158</f>
        <v>100</v>
      </c>
      <c r="E1155" s="2">
        <f t="shared" si="68"/>
        <v>1634156</v>
      </c>
      <c r="F1155" s="18" t="str">
        <f t="shared" si="71"/>
        <v>BULLISH</v>
      </c>
      <c r="G1155" s="18" t="str">
        <f t="shared" si="70"/>
        <v>NEUTRAL</v>
      </c>
      <c r="H1155" s="18" t="str">
        <f t="shared" si="69"/>
        <v>CONFIRMED BULLISH</v>
      </c>
    </row>
    <row r="1156" spans="1:8" ht="13.5" x14ac:dyDescent="0.25">
      <c r="A1156" s="4">
        <f>TITRES_STAT!B1159</f>
        <v>43696</v>
      </c>
      <c r="B1156" s="2">
        <f>TITRES_STAT!C1159</f>
        <v>10.98</v>
      </c>
      <c r="C1156" s="2">
        <f>TITRES_STAT!D1159</f>
        <v>4.5326000000000004</v>
      </c>
      <c r="D1156" s="2">
        <f>TITRES_STAT!E1159</f>
        <v>5611</v>
      </c>
      <c r="E1156" s="2">
        <f t="shared" ref="E1156:E1219" si="72">IF(B1156&gt;B1155, E1155+D1156, IF(B1156&lt;B1155, E1155-D1156, E1155))</f>
        <v>1628545</v>
      </c>
      <c r="F1156" s="18" t="str">
        <f t="shared" si="71"/>
        <v>BEARISH</v>
      </c>
      <c r="G1156" s="18" t="str">
        <f t="shared" si="70"/>
        <v>NEUTRAL</v>
      </c>
      <c r="H1156" s="18" t="str">
        <f t="shared" si="69"/>
        <v>BEARISH DIVERGENCE</v>
      </c>
    </row>
    <row r="1157" spans="1:8" ht="13.5" x14ac:dyDescent="0.25">
      <c r="A1157" s="4">
        <f>TITRES_STAT!B1160</f>
        <v>43697</v>
      </c>
      <c r="B1157" s="2">
        <f>TITRES_STAT!C1160</f>
        <v>10.99</v>
      </c>
      <c r="C1157" s="2">
        <f>TITRES_STAT!D1160</f>
        <v>4.5368000000000004</v>
      </c>
      <c r="D1157" s="2">
        <f>TITRES_STAT!E1160</f>
        <v>3657</v>
      </c>
      <c r="E1157" s="2">
        <f t="shared" si="72"/>
        <v>1632202</v>
      </c>
      <c r="F1157" s="18" t="str">
        <f t="shared" si="71"/>
        <v>BEARISH</v>
      </c>
      <c r="G1157" s="18" t="str">
        <f t="shared" si="70"/>
        <v>NEUTRAL</v>
      </c>
      <c r="H1157" s="18" t="str">
        <f t="shared" si="69"/>
        <v>CONFIRMED BEARISH</v>
      </c>
    </row>
    <row r="1158" spans="1:8" ht="13.5" x14ac:dyDescent="0.25">
      <c r="A1158" s="4">
        <f>TITRES_STAT!B1161</f>
        <v>43698</v>
      </c>
      <c r="B1158" s="2">
        <f>TITRES_STAT!C1161</f>
        <v>10.96</v>
      </c>
      <c r="C1158" s="2">
        <f>TITRES_STAT!D1161</f>
        <v>4.5244</v>
      </c>
      <c r="D1158" s="2">
        <f>TITRES_STAT!E1161</f>
        <v>952</v>
      </c>
      <c r="E1158" s="2">
        <f t="shared" si="72"/>
        <v>1631250</v>
      </c>
      <c r="F1158" s="18" t="str">
        <f t="shared" si="71"/>
        <v>BEARISH</v>
      </c>
      <c r="G1158" s="18" t="str">
        <f t="shared" si="70"/>
        <v>NEUTRAL</v>
      </c>
      <c r="H1158" s="18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4">
        <f>TITRES_STAT!B1162</f>
        <v>43699</v>
      </c>
      <c r="B1159" s="2">
        <f>TITRES_STAT!C1162</f>
        <v>10.95</v>
      </c>
      <c r="C1159" s="2">
        <f>TITRES_STAT!D1162</f>
        <v>4.5202</v>
      </c>
      <c r="D1159" s="2">
        <f>TITRES_STAT!E1162</f>
        <v>52</v>
      </c>
      <c r="E1159" s="2">
        <f t="shared" si="72"/>
        <v>1631198</v>
      </c>
      <c r="F1159" s="18" t="str">
        <f t="shared" si="71"/>
        <v>BEARISH</v>
      </c>
      <c r="G1159" s="18" t="str">
        <f t="shared" ref="G1159:G1222" si="74">IF((E1159-E1154)/E1154 &gt; 0.02, "STRONG",
 IF((E1159-E1154)/E1154 &lt; -0.02, "WEAK", "NEUTRAL"))</f>
        <v>NEUTRAL</v>
      </c>
      <c r="H1159" s="18" t="str">
        <f t="shared" si="73"/>
        <v>CONFIRMED BEARISH</v>
      </c>
    </row>
    <row r="1160" spans="1:8" ht="13.5" x14ac:dyDescent="0.25">
      <c r="A1160" s="4">
        <f>TITRES_STAT!B1163</f>
        <v>43700</v>
      </c>
      <c r="B1160" s="2">
        <f>TITRES_STAT!C1163</f>
        <v>11.24</v>
      </c>
      <c r="C1160" s="2">
        <f>TITRES_STAT!D1163</f>
        <v>4.6399999999999997</v>
      </c>
      <c r="D1160" s="2">
        <f>TITRES_STAT!E1163</f>
        <v>1</v>
      </c>
      <c r="E1160" s="2">
        <f t="shared" si="72"/>
        <v>1631199</v>
      </c>
      <c r="F1160" s="18" t="str">
        <f t="shared" ref="F1160:F1223" si="75">IF(E1160&gt;E1155,"BULLISH",IF(E1160&lt;E1155,"BEARISH","NEUTRAL"))</f>
        <v>BEARISH</v>
      </c>
      <c r="G1160" s="18" t="str">
        <f t="shared" si="74"/>
        <v>NEUTRAL</v>
      </c>
      <c r="H1160" s="18" t="str">
        <f t="shared" si="73"/>
        <v>BEARISH DIVERGENCE</v>
      </c>
    </row>
    <row r="1161" spans="1:8" ht="13.5" x14ac:dyDescent="0.25">
      <c r="A1161" s="4">
        <f>TITRES_STAT!B1164</f>
        <v>43703</v>
      </c>
      <c r="B1161" s="2">
        <f>TITRES_STAT!C1164</f>
        <v>10.91</v>
      </c>
      <c r="C1161" s="2">
        <f>TITRES_STAT!D1164</f>
        <v>4.5037000000000003</v>
      </c>
      <c r="D1161" s="2">
        <f>TITRES_STAT!E1164</f>
        <v>952</v>
      </c>
      <c r="E1161" s="2">
        <f t="shared" si="72"/>
        <v>1630247</v>
      </c>
      <c r="F1161" s="18" t="str">
        <f t="shared" si="75"/>
        <v>BULLISH</v>
      </c>
      <c r="G1161" s="18" t="str">
        <f t="shared" si="74"/>
        <v>NEUTRAL</v>
      </c>
      <c r="H1161" s="18" t="str">
        <f t="shared" si="73"/>
        <v>BULLISH DIVERGENCE</v>
      </c>
    </row>
    <row r="1162" spans="1:8" ht="13.5" x14ac:dyDescent="0.25">
      <c r="A1162" s="4">
        <f>TITRES_STAT!B1165</f>
        <v>43704</v>
      </c>
      <c r="B1162" s="2">
        <f>TITRES_STAT!C1165</f>
        <v>10.7</v>
      </c>
      <c r="C1162" s="2">
        <f>TITRES_STAT!D1165</f>
        <v>4.4169999999999998</v>
      </c>
      <c r="D1162" s="2">
        <f>TITRES_STAT!E1165</f>
        <v>324</v>
      </c>
      <c r="E1162" s="2">
        <f t="shared" si="72"/>
        <v>1629923</v>
      </c>
      <c r="F1162" s="18" t="str">
        <f t="shared" si="75"/>
        <v>BEARISH</v>
      </c>
      <c r="G1162" s="18" t="str">
        <f t="shared" si="74"/>
        <v>NEUTRAL</v>
      </c>
      <c r="H1162" s="18" t="str">
        <f t="shared" si="73"/>
        <v>CONFIRMED BEARISH</v>
      </c>
    </row>
    <row r="1163" spans="1:8" ht="13.5" x14ac:dyDescent="0.25">
      <c r="A1163" s="4">
        <f>TITRES_STAT!B1166</f>
        <v>43705</v>
      </c>
      <c r="B1163" s="2">
        <f>TITRES_STAT!C1166</f>
        <v>10.9</v>
      </c>
      <c r="C1163" s="2">
        <f>TITRES_STAT!D1166</f>
        <v>4.4996</v>
      </c>
      <c r="D1163" s="2">
        <f>TITRES_STAT!E1166</f>
        <v>519</v>
      </c>
      <c r="E1163" s="2">
        <f t="shared" si="72"/>
        <v>1630442</v>
      </c>
      <c r="F1163" s="18" t="str">
        <f t="shared" si="75"/>
        <v>BEARISH</v>
      </c>
      <c r="G1163" s="18" t="str">
        <f t="shared" si="74"/>
        <v>NEUTRAL</v>
      </c>
      <c r="H1163" s="18" t="str">
        <f t="shared" si="73"/>
        <v>CONFIRMED BEARISH</v>
      </c>
    </row>
    <row r="1164" spans="1:8" ht="13.5" x14ac:dyDescent="0.25">
      <c r="A1164" s="4">
        <f>TITRES_STAT!B1167</f>
        <v>43706</v>
      </c>
      <c r="B1164" s="2">
        <f>TITRES_STAT!C1167</f>
        <v>10.95</v>
      </c>
      <c r="C1164" s="2">
        <f>TITRES_STAT!D1167</f>
        <v>4.5202</v>
      </c>
      <c r="D1164" s="2">
        <f>TITRES_STAT!E1167</f>
        <v>311</v>
      </c>
      <c r="E1164" s="2">
        <f t="shared" si="72"/>
        <v>1630753</v>
      </c>
      <c r="F1164" s="18" t="str">
        <f t="shared" si="75"/>
        <v>BEARISH</v>
      </c>
      <c r="G1164" s="18" t="str">
        <f t="shared" si="74"/>
        <v>NEUTRAL</v>
      </c>
      <c r="H1164" s="18" t="str">
        <f t="shared" si="73"/>
        <v>NEUTRAL</v>
      </c>
    </row>
    <row r="1165" spans="1:8" ht="13.5" x14ac:dyDescent="0.25">
      <c r="A1165" s="4">
        <f>TITRES_STAT!B1168</f>
        <v>43707</v>
      </c>
      <c r="B1165" s="2">
        <f>TITRES_STAT!C1168</f>
        <v>11</v>
      </c>
      <c r="C1165" s="2">
        <f>TITRES_STAT!D1168</f>
        <v>4.5408999999999997</v>
      </c>
      <c r="D1165" s="2">
        <f>TITRES_STAT!E1168</f>
        <v>100</v>
      </c>
      <c r="E1165" s="2">
        <f t="shared" si="72"/>
        <v>1630853</v>
      </c>
      <c r="F1165" s="18" t="str">
        <f t="shared" si="75"/>
        <v>BEARISH</v>
      </c>
      <c r="G1165" s="18" t="str">
        <f t="shared" si="74"/>
        <v>NEUTRAL</v>
      </c>
      <c r="H1165" s="18" t="str">
        <f t="shared" si="73"/>
        <v>CONFIRMED BEARISH</v>
      </c>
    </row>
    <row r="1166" spans="1:8" ht="13.5" x14ac:dyDescent="0.25">
      <c r="A1166" s="4">
        <f>TITRES_STAT!B1169</f>
        <v>43710</v>
      </c>
      <c r="B1166" s="2">
        <f>TITRES_STAT!C1169</f>
        <v>11</v>
      </c>
      <c r="C1166" s="2">
        <f>TITRES_STAT!D1169</f>
        <v>4.5408999999999997</v>
      </c>
      <c r="D1166" s="2">
        <f>TITRES_STAT!E1169</f>
        <v>203</v>
      </c>
      <c r="E1166" s="2">
        <f t="shared" si="72"/>
        <v>1630853</v>
      </c>
      <c r="F1166" s="18" t="str">
        <f t="shared" si="75"/>
        <v>BULLISH</v>
      </c>
      <c r="G1166" s="18" t="str">
        <f t="shared" si="74"/>
        <v>NEUTRAL</v>
      </c>
      <c r="H1166" s="18" t="str">
        <f t="shared" si="73"/>
        <v>CONFIRMED BULLISH</v>
      </c>
    </row>
    <row r="1167" spans="1:8" ht="13.5" x14ac:dyDescent="0.25">
      <c r="A1167" s="4">
        <f>TITRES_STAT!B1170</f>
        <v>43711</v>
      </c>
      <c r="B1167" s="2">
        <f>TITRES_STAT!C1170</f>
        <v>11</v>
      </c>
      <c r="C1167" s="2">
        <f>TITRES_STAT!D1170</f>
        <v>4.5408999999999997</v>
      </c>
      <c r="D1167" s="2">
        <f>TITRES_STAT!E1170</f>
        <v>0</v>
      </c>
      <c r="E1167" s="2">
        <f t="shared" si="72"/>
        <v>1630853</v>
      </c>
      <c r="F1167" s="18" t="str">
        <f t="shared" si="75"/>
        <v>BULLISH</v>
      </c>
      <c r="G1167" s="18" t="str">
        <f t="shared" si="74"/>
        <v>NEUTRAL</v>
      </c>
      <c r="H1167" s="18" t="str">
        <f t="shared" si="73"/>
        <v>CONFIRMED BULLISH</v>
      </c>
    </row>
    <row r="1168" spans="1:8" ht="13.5" x14ac:dyDescent="0.25">
      <c r="A1168" s="4">
        <f>TITRES_STAT!B1171</f>
        <v>43712</v>
      </c>
      <c r="B1168" s="2">
        <f>TITRES_STAT!C1171</f>
        <v>10.75</v>
      </c>
      <c r="C1168" s="2">
        <f>TITRES_STAT!D1171</f>
        <v>4.4377000000000004</v>
      </c>
      <c r="D1168" s="2">
        <f>TITRES_STAT!E1171</f>
        <v>325</v>
      </c>
      <c r="E1168" s="2">
        <f t="shared" si="72"/>
        <v>1630528</v>
      </c>
      <c r="F1168" s="18" t="str">
        <f t="shared" si="75"/>
        <v>BULLISH</v>
      </c>
      <c r="G1168" s="18" t="str">
        <f t="shared" si="74"/>
        <v>NEUTRAL</v>
      </c>
      <c r="H1168" s="18" t="str">
        <f t="shared" si="73"/>
        <v>BULLISH DIVERGENCE</v>
      </c>
    </row>
    <row r="1169" spans="1:8" ht="13.5" x14ac:dyDescent="0.25">
      <c r="A1169" s="4">
        <f>TITRES_STAT!B1172</f>
        <v>43713</v>
      </c>
      <c r="B1169" s="2">
        <f>TITRES_STAT!C1172</f>
        <v>11</v>
      </c>
      <c r="C1169" s="2">
        <f>TITRES_STAT!D1172</f>
        <v>4.5408999999999997</v>
      </c>
      <c r="D1169" s="2">
        <f>TITRES_STAT!E1172</f>
        <v>961</v>
      </c>
      <c r="E1169" s="2">
        <f t="shared" si="72"/>
        <v>1631489</v>
      </c>
      <c r="F1169" s="18" t="str">
        <f t="shared" si="75"/>
        <v>BULLISH</v>
      </c>
      <c r="G1169" s="18" t="str">
        <f t="shared" si="74"/>
        <v>NEUTRAL</v>
      </c>
      <c r="H1169" s="18" t="str">
        <f t="shared" si="73"/>
        <v>CONFIRMED BULLISH</v>
      </c>
    </row>
    <row r="1170" spans="1:8" ht="13.5" x14ac:dyDescent="0.25">
      <c r="A1170" s="4">
        <f>TITRES_STAT!B1173</f>
        <v>43714</v>
      </c>
      <c r="B1170" s="2">
        <f>TITRES_STAT!C1173</f>
        <v>11.29</v>
      </c>
      <c r="C1170" s="2">
        <f>TITRES_STAT!D1173</f>
        <v>4.6605999999999996</v>
      </c>
      <c r="D1170" s="2">
        <f>TITRES_STAT!E1173</f>
        <v>769</v>
      </c>
      <c r="E1170" s="2">
        <f t="shared" si="72"/>
        <v>1632258</v>
      </c>
      <c r="F1170" s="18" t="str">
        <f t="shared" si="75"/>
        <v>BULLISH</v>
      </c>
      <c r="G1170" s="18" t="str">
        <f t="shared" si="74"/>
        <v>NEUTRAL</v>
      </c>
      <c r="H1170" s="18" t="str">
        <f t="shared" si="73"/>
        <v>CONFIRMED BULLISH</v>
      </c>
    </row>
    <row r="1171" spans="1:8" ht="13.5" x14ac:dyDescent="0.25">
      <c r="A1171" s="4">
        <f>TITRES_STAT!B1174</f>
        <v>43717</v>
      </c>
      <c r="B1171" s="2">
        <f>TITRES_STAT!C1174</f>
        <v>11.25</v>
      </c>
      <c r="C1171" s="2">
        <f>TITRES_STAT!D1174</f>
        <v>4.6440999999999999</v>
      </c>
      <c r="D1171" s="2">
        <f>TITRES_STAT!E1174</f>
        <v>142</v>
      </c>
      <c r="E1171" s="2">
        <f t="shared" si="72"/>
        <v>1632116</v>
      </c>
      <c r="F1171" s="18" t="str">
        <f t="shared" si="75"/>
        <v>BULLISH</v>
      </c>
      <c r="G1171" s="18" t="str">
        <f t="shared" si="74"/>
        <v>NEUTRAL</v>
      </c>
      <c r="H1171" s="18" t="str">
        <f t="shared" si="73"/>
        <v>CONFIRMED BULLISH</v>
      </c>
    </row>
    <row r="1172" spans="1:8" ht="13.5" x14ac:dyDescent="0.25">
      <c r="A1172" s="4">
        <f>TITRES_STAT!B1175</f>
        <v>43718</v>
      </c>
      <c r="B1172" s="2">
        <f>TITRES_STAT!C1175</f>
        <v>10.95</v>
      </c>
      <c r="C1172" s="2">
        <f>TITRES_STAT!D1175</f>
        <v>4.5202</v>
      </c>
      <c r="D1172" s="2">
        <f>TITRES_STAT!E1175</f>
        <v>120</v>
      </c>
      <c r="E1172" s="2">
        <f t="shared" si="72"/>
        <v>1631996</v>
      </c>
      <c r="F1172" s="18" t="str">
        <f t="shared" si="75"/>
        <v>BULLISH</v>
      </c>
      <c r="G1172" s="18" t="str">
        <f t="shared" si="74"/>
        <v>NEUTRAL</v>
      </c>
      <c r="H1172" s="18" t="str">
        <f t="shared" si="73"/>
        <v>BULLISH DIVERGENCE</v>
      </c>
    </row>
    <row r="1173" spans="1:8" ht="13.5" x14ac:dyDescent="0.25">
      <c r="A1173" s="4">
        <f>TITRES_STAT!B1176</f>
        <v>43719</v>
      </c>
      <c r="B1173" s="2">
        <f>TITRES_STAT!C1176</f>
        <v>10.85</v>
      </c>
      <c r="C1173" s="2">
        <f>TITRES_STAT!D1176</f>
        <v>4.4790000000000001</v>
      </c>
      <c r="D1173" s="2">
        <f>TITRES_STAT!E1176</f>
        <v>964</v>
      </c>
      <c r="E1173" s="2">
        <f t="shared" si="72"/>
        <v>1631032</v>
      </c>
      <c r="F1173" s="18" t="str">
        <f t="shared" si="75"/>
        <v>BULLISH</v>
      </c>
      <c r="G1173" s="18" t="str">
        <f t="shared" si="74"/>
        <v>NEUTRAL</v>
      </c>
      <c r="H1173" s="18" t="str">
        <f t="shared" si="73"/>
        <v>CONFIRMED BULLISH</v>
      </c>
    </row>
    <row r="1174" spans="1:8" ht="13.5" x14ac:dyDescent="0.25">
      <c r="A1174" s="4">
        <f>TITRES_STAT!B1177</f>
        <v>43720</v>
      </c>
      <c r="B1174" s="2">
        <f>TITRES_STAT!C1177</f>
        <v>10.85</v>
      </c>
      <c r="C1174" s="2">
        <f>TITRES_STAT!D1177</f>
        <v>4.4790000000000001</v>
      </c>
      <c r="D1174" s="2">
        <f>TITRES_STAT!E1177</f>
        <v>0</v>
      </c>
      <c r="E1174" s="2">
        <f t="shared" si="72"/>
        <v>1631032</v>
      </c>
      <c r="F1174" s="18" t="str">
        <f t="shared" si="75"/>
        <v>BEARISH</v>
      </c>
      <c r="G1174" s="18" t="str">
        <f t="shared" si="74"/>
        <v>NEUTRAL</v>
      </c>
      <c r="H1174" s="18" t="str">
        <f t="shared" si="73"/>
        <v>CONFIRMED BEARISH</v>
      </c>
    </row>
    <row r="1175" spans="1:8" ht="13.5" x14ac:dyDescent="0.25">
      <c r="A1175" s="4">
        <f>TITRES_STAT!B1178</f>
        <v>43721</v>
      </c>
      <c r="B1175" s="2">
        <f>TITRES_STAT!C1178</f>
        <v>10.56</v>
      </c>
      <c r="C1175" s="2">
        <f>TITRES_STAT!D1178</f>
        <v>4.3592000000000004</v>
      </c>
      <c r="D1175" s="2">
        <f>TITRES_STAT!E1178</f>
        <v>2194</v>
      </c>
      <c r="E1175" s="2">
        <f t="shared" si="72"/>
        <v>1628838</v>
      </c>
      <c r="F1175" s="18" t="str">
        <f t="shared" si="75"/>
        <v>BEARISH</v>
      </c>
      <c r="G1175" s="18" t="str">
        <f t="shared" si="74"/>
        <v>NEUTRAL</v>
      </c>
      <c r="H1175" s="18" t="str">
        <f t="shared" si="73"/>
        <v>CONFIRMED BEARISH</v>
      </c>
    </row>
    <row r="1176" spans="1:8" ht="13.5" x14ac:dyDescent="0.25">
      <c r="A1176" s="4">
        <f>TITRES_STAT!B1179</f>
        <v>43724</v>
      </c>
      <c r="B1176" s="2">
        <f>TITRES_STAT!C1179</f>
        <v>10.78</v>
      </c>
      <c r="C1176" s="2">
        <f>TITRES_STAT!D1179</f>
        <v>4.4500999999999999</v>
      </c>
      <c r="D1176" s="2">
        <f>TITRES_STAT!E1179</f>
        <v>1165</v>
      </c>
      <c r="E1176" s="2">
        <f t="shared" si="72"/>
        <v>1630003</v>
      </c>
      <c r="F1176" s="18" t="str">
        <f t="shared" si="75"/>
        <v>BEARISH</v>
      </c>
      <c r="G1176" s="18" t="str">
        <f t="shared" si="74"/>
        <v>NEUTRAL</v>
      </c>
      <c r="H1176" s="18" t="str">
        <f t="shared" si="73"/>
        <v>CONFIRMED BEARISH</v>
      </c>
    </row>
    <row r="1177" spans="1:8" ht="13.5" x14ac:dyDescent="0.25">
      <c r="A1177" s="4">
        <f>TITRES_STAT!B1180</f>
        <v>43725</v>
      </c>
      <c r="B1177" s="2">
        <f>TITRES_STAT!C1180</f>
        <v>10.5</v>
      </c>
      <c r="C1177" s="2">
        <f>TITRES_STAT!D1180</f>
        <v>4.3345000000000002</v>
      </c>
      <c r="D1177" s="2">
        <f>TITRES_STAT!E1180</f>
        <v>10088</v>
      </c>
      <c r="E1177" s="2">
        <f t="shared" si="72"/>
        <v>1619915</v>
      </c>
      <c r="F1177" s="18" t="str">
        <f t="shared" si="75"/>
        <v>BEARISH</v>
      </c>
      <c r="G1177" s="18" t="str">
        <f t="shared" si="74"/>
        <v>NEUTRAL</v>
      </c>
      <c r="H1177" s="18" t="str">
        <f t="shared" si="73"/>
        <v>CONFIRMED BEARISH</v>
      </c>
    </row>
    <row r="1178" spans="1:8" ht="13.5" x14ac:dyDescent="0.25">
      <c r="A1178" s="4">
        <f>TITRES_STAT!B1181</f>
        <v>43726</v>
      </c>
      <c r="B1178" s="2">
        <f>TITRES_STAT!C1181</f>
        <v>10.3</v>
      </c>
      <c r="C1178" s="2">
        <f>TITRES_STAT!D1181</f>
        <v>4.2519</v>
      </c>
      <c r="D1178" s="2">
        <f>TITRES_STAT!E1181</f>
        <v>11761</v>
      </c>
      <c r="E1178" s="2">
        <f t="shared" si="72"/>
        <v>1608154</v>
      </c>
      <c r="F1178" s="18" t="str">
        <f t="shared" si="75"/>
        <v>BEARISH</v>
      </c>
      <c r="G1178" s="18" t="str">
        <f t="shared" si="74"/>
        <v>NEUTRAL</v>
      </c>
      <c r="H1178" s="18" t="str">
        <f t="shared" si="73"/>
        <v>CONFIRMED BEARISH</v>
      </c>
    </row>
    <row r="1179" spans="1:8" ht="13.5" x14ac:dyDescent="0.25">
      <c r="A1179" s="4">
        <f>TITRES_STAT!B1182</f>
        <v>43727</v>
      </c>
      <c r="B1179" s="2">
        <f>TITRES_STAT!C1182</f>
        <v>10.49</v>
      </c>
      <c r="C1179" s="2">
        <f>TITRES_STAT!D1182</f>
        <v>4.3303000000000003</v>
      </c>
      <c r="D1179" s="2">
        <f>TITRES_STAT!E1182</f>
        <v>227</v>
      </c>
      <c r="E1179" s="2">
        <f t="shared" si="72"/>
        <v>1608381</v>
      </c>
      <c r="F1179" s="18" t="str">
        <f t="shared" si="75"/>
        <v>BEARISH</v>
      </c>
      <c r="G1179" s="18" t="str">
        <f t="shared" si="74"/>
        <v>NEUTRAL</v>
      </c>
      <c r="H1179" s="18" t="str">
        <f t="shared" si="73"/>
        <v>CONFIRMED BEARISH</v>
      </c>
    </row>
    <row r="1180" spans="1:8" ht="13.5" x14ac:dyDescent="0.25">
      <c r="A1180" s="4">
        <f>TITRES_STAT!B1183</f>
        <v>43728</v>
      </c>
      <c r="B1180" s="2">
        <f>TITRES_STAT!C1183</f>
        <v>10.49</v>
      </c>
      <c r="C1180" s="2">
        <f>TITRES_STAT!D1183</f>
        <v>4.3303000000000003</v>
      </c>
      <c r="D1180" s="2">
        <f>TITRES_STAT!E1183</f>
        <v>0</v>
      </c>
      <c r="E1180" s="2">
        <f t="shared" si="72"/>
        <v>1608381</v>
      </c>
      <c r="F1180" s="18" t="str">
        <f t="shared" si="75"/>
        <v>BEARISH</v>
      </c>
      <c r="G1180" s="18" t="str">
        <f t="shared" si="74"/>
        <v>NEUTRAL</v>
      </c>
      <c r="H1180" s="18" t="str">
        <f t="shared" si="73"/>
        <v>CONFIRMED BEARISH</v>
      </c>
    </row>
    <row r="1181" spans="1:8" ht="13.5" x14ac:dyDescent="0.25">
      <c r="A1181" s="4">
        <f>TITRES_STAT!B1184</f>
        <v>43731</v>
      </c>
      <c r="B1181" s="2">
        <f>TITRES_STAT!C1184</f>
        <v>10.39</v>
      </c>
      <c r="C1181" s="2">
        <f>TITRES_STAT!D1184</f>
        <v>4.2891000000000004</v>
      </c>
      <c r="D1181" s="2">
        <f>TITRES_STAT!E1184</f>
        <v>1718</v>
      </c>
      <c r="E1181" s="2">
        <f t="shared" si="72"/>
        <v>1606663</v>
      </c>
      <c r="F1181" s="18" t="str">
        <f t="shared" si="75"/>
        <v>BEARISH</v>
      </c>
      <c r="G1181" s="18" t="str">
        <f t="shared" si="74"/>
        <v>NEUTRAL</v>
      </c>
      <c r="H1181" s="18" t="str">
        <f t="shared" si="73"/>
        <v>CONFIRMED BEARISH</v>
      </c>
    </row>
    <row r="1182" spans="1:8" ht="13.5" x14ac:dyDescent="0.25">
      <c r="A1182" s="4">
        <f>TITRES_STAT!B1185</f>
        <v>43732</v>
      </c>
      <c r="B1182" s="2">
        <f>TITRES_STAT!C1185</f>
        <v>10.19</v>
      </c>
      <c r="C1182" s="2">
        <f>TITRES_STAT!D1185</f>
        <v>4.2065000000000001</v>
      </c>
      <c r="D1182" s="2">
        <f>TITRES_STAT!E1185</f>
        <v>68</v>
      </c>
      <c r="E1182" s="2">
        <f t="shared" si="72"/>
        <v>1606595</v>
      </c>
      <c r="F1182" s="18" t="str">
        <f t="shared" si="75"/>
        <v>BEARISH</v>
      </c>
      <c r="G1182" s="18" t="str">
        <f t="shared" si="74"/>
        <v>NEUTRAL</v>
      </c>
      <c r="H1182" s="18" t="str">
        <f t="shared" si="73"/>
        <v>CONFIRMED BEARISH</v>
      </c>
    </row>
    <row r="1183" spans="1:8" ht="13.5" x14ac:dyDescent="0.25">
      <c r="A1183" s="4">
        <f>TITRES_STAT!B1186</f>
        <v>43733</v>
      </c>
      <c r="B1183" s="2">
        <f>TITRES_STAT!C1186</f>
        <v>10.19</v>
      </c>
      <c r="C1183" s="2">
        <f>TITRES_STAT!D1186</f>
        <v>4.2065000000000001</v>
      </c>
      <c r="D1183" s="2">
        <f>TITRES_STAT!E1186</f>
        <v>6581</v>
      </c>
      <c r="E1183" s="2">
        <f t="shared" si="72"/>
        <v>1606595</v>
      </c>
      <c r="F1183" s="18" t="str">
        <f t="shared" si="75"/>
        <v>BEARISH</v>
      </c>
      <c r="G1183" s="18" t="str">
        <f t="shared" si="74"/>
        <v>NEUTRAL</v>
      </c>
      <c r="H1183" s="18" t="str">
        <f t="shared" si="73"/>
        <v>CONFIRMED BEARISH</v>
      </c>
    </row>
    <row r="1184" spans="1:8" ht="13.5" x14ac:dyDescent="0.25">
      <c r="A1184" s="4">
        <f>TITRES_STAT!B1187</f>
        <v>43734</v>
      </c>
      <c r="B1184" s="2">
        <f>TITRES_STAT!C1187</f>
        <v>10.48</v>
      </c>
      <c r="C1184" s="2">
        <f>TITRES_STAT!D1187</f>
        <v>4.3262</v>
      </c>
      <c r="D1184" s="2">
        <f>TITRES_STAT!E1187</f>
        <v>386</v>
      </c>
      <c r="E1184" s="2">
        <f t="shared" si="72"/>
        <v>1606981</v>
      </c>
      <c r="F1184" s="18" t="str">
        <f t="shared" si="75"/>
        <v>BEARISH</v>
      </c>
      <c r="G1184" s="18" t="str">
        <f t="shared" si="74"/>
        <v>NEUTRAL</v>
      </c>
      <c r="H1184" s="18" t="str">
        <f t="shared" si="73"/>
        <v>CONFIRMED BEARISH</v>
      </c>
    </row>
    <row r="1185" spans="1:8" ht="13.5" x14ac:dyDescent="0.25">
      <c r="A1185" s="4">
        <f>TITRES_STAT!B1188</f>
        <v>43735</v>
      </c>
      <c r="B1185" s="2">
        <f>TITRES_STAT!C1188</f>
        <v>10.71</v>
      </c>
      <c r="C1185" s="2">
        <f>TITRES_STAT!D1188</f>
        <v>4.4211999999999998</v>
      </c>
      <c r="D1185" s="2">
        <f>TITRES_STAT!E1188</f>
        <v>730</v>
      </c>
      <c r="E1185" s="2">
        <f t="shared" si="72"/>
        <v>1607711</v>
      </c>
      <c r="F1185" s="18" t="str">
        <f t="shared" si="75"/>
        <v>BEARISH</v>
      </c>
      <c r="G1185" s="18" t="str">
        <f t="shared" si="74"/>
        <v>NEUTRAL</v>
      </c>
      <c r="H1185" s="18" t="str">
        <f t="shared" si="73"/>
        <v>BEARISH DIVERGENCE</v>
      </c>
    </row>
    <row r="1186" spans="1:8" ht="13.5" x14ac:dyDescent="0.25">
      <c r="A1186" s="4">
        <f>TITRES_STAT!B1189</f>
        <v>43738</v>
      </c>
      <c r="B1186" s="2">
        <f>TITRES_STAT!C1189</f>
        <v>10.97</v>
      </c>
      <c r="C1186" s="2">
        <f>TITRES_STAT!D1189</f>
        <v>4.5285000000000002</v>
      </c>
      <c r="D1186" s="2">
        <f>TITRES_STAT!E1189</f>
        <v>112</v>
      </c>
      <c r="E1186" s="2">
        <f t="shared" si="72"/>
        <v>1607823</v>
      </c>
      <c r="F1186" s="18" t="str">
        <f t="shared" si="75"/>
        <v>BULLISH</v>
      </c>
      <c r="G1186" s="18" t="str">
        <f t="shared" si="74"/>
        <v>NEUTRAL</v>
      </c>
      <c r="H1186" s="18" t="str">
        <f t="shared" si="73"/>
        <v>CONFIRMED BULLISH</v>
      </c>
    </row>
    <row r="1187" spans="1:8" ht="13.5" x14ac:dyDescent="0.25">
      <c r="A1187" s="4">
        <f>TITRES_STAT!B1190</f>
        <v>43739</v>
      </c>
      <c r="B1187" s="2">
        <f>TITRES_STAT!C1190</f>
        <v>11.29</v>
      </c>
      <c r="C1187" s="2">
        <f>TITRES_STAT!D1190</f>
        <v>4.6605999999999996</v>
      </c>
      <c r="D1187" s="2">
        <f>TITRES_STAT!E1190</f>
        <v>201</v>
      </c>
      <c r="E1187" s="2">
        <f t="shared" si="72"/>
        <v>1608024</v>
      </c>
      <c r="F1187" s="18" t="str">
        <f t="shared" si="75"/>
        <v>BULLISH</v>
      </c>
      <c r="G1187" s="18" t="str">
        <f t="shared" si="74"/>
        <v>NEUTRAL</v>
      </c>
      <c r="H1187" s="18" t="str">
        <f t="shared" si="73"/>
        <v>CONFIRMED BULLISH</v>
      </c>
    </row>
    <row r="1188" spans="1:8" ht="13.5" x14ac:dyDescent="0.25">
      <c r="A1188" s="4">
        <f>TITRES_STAT!B1191</f>
        <v>43740</v>
      </c>
      <c r="B1188" s="2">
        <f>TITRES_STAT!C1191</f>
        <v>10.79</v>
      </c>
      <c r="C1188" s="2">
        <f>TITRES_STAT!D1191</f>
        <v>4.4542000000000002</v>
      </c>
      <c r="D1188" s="2">
        <f>TITRES_STAT!E1191</f>
        <v>938</v>
      </c>
      <c r="E1188" s="2">
        <f t="shared" si="72"/>
        <v>1607086</v>
      </c>
      <c r="F1188" s="18" t="str">
        <f t="shared" si="75"/>
        <v>BULLISH</v>
      </c>
      <c r="G1188" s="18" t="str">
        <f t="shared" si="74"/>
        <v>NEUTRAL</v>
      </c>
      <c r="H1188" s="18" t="str">
        <f t="shared" si="73"/>
        <v>CONFIRMED BULLISH</v>
      </c>
    </row>
    <row r="1189" spans="1:8" ht="13.5" x14ac:dyDescent="0.25">
      <c r="A1189" s="4">
        <f>TITRES_STAT!B1192</f>
        <v>43741</v>
      </c>
      <c r="B1189" s="2">
        <f>TITRES_STAT!C1192</f>
        <v>10.31</v>
      </c>
      <c r="C1189" s="2">
        <f>TITRES_STAT!D1192</f>
        <v>4.2560000000000002</v>
      </c>
      <c r="D1189" s="2">
        <f>TITRES_STAT!E1192</f>
        <v>35440</v>
      </c>
      <c r="E1189" s="2">
        <f t="shared" si="72"/>
        <v>1571646</v>
      </c>
      <c r="F1189" s="18" t="str">
        <f t="shared" si="75"/>
        <v>BEARISH</v>
      </c>
      <c r="G1189" s="18" t="str">
        <f t="shared" si="74"/>
        <v>WEAK</v>
      </c>
      <c r="H1189" s="18" t="str">
        <f t="shared" si="73"/>
        <v>CONFIRMED BEARISH</v>
      </c>
    </row>
    <row r="1190" spans="1:8" ht="13.5" x14ac:dyDescent="0.25">
      <c r="A1190" s="4">
        <f>TITRES_STAT!B1193</f>
        <v>43742</v>
      </c>
      <c r="B1190" s="2">
        <f>TITRES_STAT!C1193</f>
        <v>10.17</v>
      </c>
      <c r="C1190" s="2">
        <f>TITRES_STAT!D1193</f>
        <v>4.1981999999999999</v>
      </c>
      <c r="D1190" s="2">
        <f>TITRES_STAT!E1193</f>
        <v>14769</v>
      </c>
      <c r="E1190" s="2">
        <f t="shared" si="72"/>
        <v>1556877</v>
      </c>
      <c r="F1190" s="18" t="str">
        <f t="shared" si="75"/>
        <v>BEARISH</v>
      </c>
      <c r="G1190" s="18" t="str">
        <f t="shared" si="74"/>
        <v>WEAK</v>
      </c>
      <c r="H1190" s="18" t="str">
        <f t="shared" si="73"/>
        <v>CONFIRMED BEARISH</v>
      </c>
    </row>
    <row r="1191" spans="1:8" ht="13.5" x14ac:dyDescent="0.25">
      <c r="A1191" s="4">
        <f>TITRES_STAT!B1194</f>
        <v>43745</v>
      </c>
      <c r="B1191" s="2">
        <f>TITRES_STAT!C1194</f>
        <v>10.16</v>
      </c>
      <c r="C1191" s="2">
        <f>TITRES_STAT!D1194</f>
        <v>4.1940999999999997</v>
      </c>
      <c r="D1191" s="2">
        <f>TITRES_STAT!E1194</f>
        <v>1053</v>
      </c>
      <c r="E1191" s="2">
        <f t="shared" si="72"/>
        <v>1555824</v>
      </c>
      <c r="F1191" s="18" t="str">
        <f t="shared" si="75"/>
        <v>BEARISH</v>
      </c>
      <c r="G1191" s="18" t="str">
        <f t="shared" si="74"/>
        <v>WEAK</v>
      </c>
      <c r="H1191" s="18" t="str">
        <f t="shared" si="73"/>
        <v>CONFIRMED BEARISH</v>
      </c>
    </row>
    <row r="1192" spans="1:8" ht="13.5" x14ac:dyDescent="0.25">
      <c r="A1192" s="4">
        <f>TITRES_STAT!B1195</f>
        <v>43746</v>
      </c>
      <c r="B1192" s="2">
        <f>TITRES_STAT!C1195</f>
        <v>10.16</v>
      </c>
      <c r="C1192" s="2">
        <f>TITRES_STAT!D1195</f>
        <v>4.1940999999999997</v>
      </c>
      <c r="D1192" s="2">
        <f>TITRES_STAT!E1195</f>
        <v>6150</v>
      </c>
      <c r="E1192" s="2">
        <f t="shared" si="72"/>
        <v>1555824</v>
      </c>
      <c r="F1192" s="18" t="str">
        <f t="shared" si="75"/>
        <v>BEARISH</v>
      </c>
      <c r="G1192" s="18" t="str">
        <f t="shared" si="74"/>
        <v>WEAK</v>
      </c>
      <c r="H1192" s="18" t="str">
        <f t="shared" si="73"/>
        <v>CONFIRMED BEARISH</v>
      </c>
    </row>
    <row r="1193" spans="1:8" ht="13.5" x14ac:dyDescent="0.25">
      <c r="A1193" s="4">
        <f>TITRES_STAT!B1196</f>
        <v>43747</v>
      </c>
      <c r="B1193" s="2">
        <f>TITRES_STAT!C1196</f>
        <v>10.119999999999999</v>
      </c>
      <c r="C1193" s="2">
        <f>TITRES_STAT!D1196</f>
        <v>4.1776</v>
      </c>
      <c r="D1193" s="2">
        <f>TITRES_STAT!E1196</f>
        <v>4853</v>
      </c>
      <c r="E1193" s="2">
        <f t="shared" si="72"/>
        <v>1550971</v>
      </c>
      <c r="F1193" s="18" t="str">
        <f t="shared" si="75"/>
        <v>BEARISH</v>
      </c>
      <c r="G1193" s="18" t="str">
        <f t="shared" si="74"/>
        <v>WEAK</v>
      </c>
      <c r="H1193" s="18" t="str">
        <f t="shared" si="73"/>
        <v>CONFIRMED BEARISH</v>
      </c>
    </row>
    <row r="1194" spans="1:8" ht="13.5" x14ac:dyDescent="0.25">
      <c r="A1194" s="4">
        <f>TITRES_STAT!B1197</f>
        <v>43748</v>
      </c>
      <c r="B1194" s="2">
        <f>TITRES_STAT!C1197</f>
        <v>10.16</v>
      </c>
      <c r="C1194" s="2">
        <f>TITRES_STAT!D1197</f>
        <v>4.1940999999999997</v>
      </c>
      <c r="D1194" s="2">
        <f>TITRES_STAT!E1197</f>
        <v>3388</v>
      </c>
      <c r="E1194" s="2">
        <f t="shared" si="72"/>
        <v>1554359</v>
      </c>
      <c r="F1194" s="18" t="str">
        <f t="shared" si="75"/>
        <v>BEARISH</v>
      </c>
      <c r="G1194" s="18" t="str">
        <f t="shared" si="74"/>
        <v>NEUTRAL</v>
      </c>
      <c r="H1194" s="18" t="str">
        <f t="shared" si="73"/>
        <v>CONFIRMED BEARISH</v>
      </c>
    </row>
    <row r="1195" spans="1:8" ht="13.5" x14ac:dyDescent="0.25">
      <c r="A1195" s="4">
        <f>TITRES_STAT!B1198</f>
        <v>43749</v>
      </c>
      <c r="B1195" s="2">
        <f>TITRES_STAT!C1198</f>
        <v>10.199999999999999</v>
      </c>
      <c r="C1195" s="2">
        <f>TITRES_STAT!D1198</f>
        <v>4.2106000000000003</v>
      </c>
      <c r="D1195" s="2">
        <f>TITRES_STAT!E1198</f>
        <v>1314</v>
      </c>
      <c r="E1195" s="2">
        <f t="shared" si="72"/>
        <v>1555673</v>
      </c>
      <c r="F1195" s="18" t="str">
        <f t="shared" si="75"/>
        <v>BEARISH</v>
      </c>
      <c r="G1195" s="18" t="str">
        <f t="shared" si="74"/>
        <v>NEUTRAL</v>
      </c>
      <c r="H1195" s="18" t="str">
        <f t="shared" si="73"/>
        <v>BEARISH DIVERGENCE</v>
      </c>
    </row>
    <row r="1196" spans="1:8" ht="13.5" x14ac:dyDescent="0.25">
      <c r="A1196" s="4">
        <f>TITRES_STAT!B1199</f>
        <v>43752</v>
      </c>
      <c r="B1196" s="2">
        <f>TITRES_STAT!C1199</f>
        <v>10.199999999999999</v>
      </c>
      <c r="C1196" s="2">
        <f>TITRES_STAT!D1199</f>
        <v>4.2106000000000003</v>
      </c>
      <c r="D1196" s="2">
        <f>TITRES_STAT!E1199</f>
        <v>312</v>
      </c>
      <c r="E1196" s="2">
        <f t="shared" si="72"/>
        <v>1555673</v>
      </c>
      <c r="F1196" s="18" t="str">
        <f t="shared" si="75"/>
        <v>BEARISH</v>
      </c>
      <c r="G1196" s="18" t="str">
        <f t="shared" si="74"/>
        <v>NEUTRAL</v>
      </c>
      <c r="H1196" s="18" t="str">
        <f t="shared" si="73"/>
        <v>BEARISH DIVERGENCE</v>
      </c>
    </row>
    <row r="1197" spans="1:8" ht="13.5" x14ac:dyDescent="0.25">
      <c r="A1197" s="4">
        <f>TITRES_STAT!B1200</f>
        <v>43754</v>
      </c>
      <c r="B1197" s="2">
        <f>TITRES_STAT!C1200</f>
        <v>10.5</v>
      </c>
      <c r="C1197" s="2">
        <f>TITRES_STAT!D1200</f>
        <v>4.3345000000000002</v>
      </c>
      <c r="D1197" s="2">
        <f>TITRES_STAT!E1200</f>
        <v>2830</v>
      </c>
      <c r="E1197" s="2">
        <f t="shared" si="72"/>
        <v>1558503</v>
      </c>
      <c r="F1197" s="18" t="str">
        <f t="shared" si="75"/>
        <v>BULLISH</v>
      </c>
      <c r="G1197" s="18" t="str">
        <f t="shared" si="74"/>
        <v>NEUTRAL</v>
      </c>
      <c r="H1197" s="18" t="str">
        <f t="shared" si="73"/>
        <v>CONFIRMED BULLISH</v>
      </c>
    </row>
    <row r="1198" spans="1:8" ht="13.5" x14ac:dyDescent="0.25">
      <c r="A1198" s="4">
        <f>TITRES_STAT!B1201</f>
        <v>43755</v>
      </c>
      <c r="B1198" s="2">
        <f>TITRES_STAT!C1201</f>
        <v>10.37</v>
      </c>
      <c r="C1198" s="2">
        <f>TITRES_STAT!D1201</f>
        <v>4.2808000000000002</v>
      </c>
      <c r="D1198" s="2">
        <f>TITRES_STAT!E1201</f>
        <v>1752</v>
      </c>
      <c r="E1198" s="2">
        <f t="shared" si="72"/>
        <v>1556751</v>
      </c>
      <c r="F1198" s="18" t="str">
        <f t="shared" si="75"/>
        <v>BULLISH</v>
      </c>
      <c r="G1198" s="18" t="str">
        <f t="shared" si="74"/>
        <v>NEUTRAL</v>
      </c>
      <c r="H1198" s="18" t="str">
        <f t="shared" si="73"/>
        <v>CONFIRMED BULLISH</v>
      </c>
    </row>
    <row r="1199" spans="1:8" ht="13.5" x14ac:dyDescent="0.25">
      <c r="A1199" s="4">
        <f>TITRES_STAT!B1202</f>
        <v>43756</v>
      </c>
      <c r="B1199" s="2">
        <f>TITRES_STAT!C1202</f>
        <v>10.45</v>
      </c>
      <c r="C1199" s="2">
        <f>TITRES_STAT!D1202</f>
        <v>4.3137999999999996</v>
      </c>
      <c r="D1199" s="2">
        <f>TITRES_STAT!E1202</f>
        <v>2919</v>
      </c>
      <c r="E1199" s="2">
        <f t="shared" si="72"/>
        <v>1559670</v>
      </c>
      <c r="F1199" s="18" t="str">
        <f t="shared" si="75"/>
        <v>BULLISH</v>
      </c>
      <c r="G1199" s="18" t="str">
        <f t="shared" si="74"/>
        <v>NEUTRAL</v>
      </c>
      <c r="H1199" s="18" t="str">
        <f t="shared" si="73"/>
        <v>CONFIRMED BULLISH</v>
      </c>
    </row>
    <row r="1200" spans="1:8" ht="13.5" x14ac:dyDescent="0.25">
      <c r="A1200" s="4">
        <f>TITRES_STAT!B1203</f>
        <v>43759</v>
      </c>
      <c r="B1200" s="2">
        <f>TITRES_STAT!C1203</f>
        <v>10.45</v>
      </c>
      <c r="C1200" s="2">
        <f>TITRES_STAT!D1203</f>
        <v>4.3137999999999996</v>
      </c>
      <c r="D1200" s="2">
        <f>TITRES_STAT!E1203</f>
        <v>200</v>
      </c>
      <c r="E1200" s="2">
        <f t="shared" si="72"/>
        <v>1559670</v>
      </c>
      <c r="F1200" s="18" t="str">
        <f t="shared" si="75"/>
        <v>BULLISH</v>
      </c>
      <c r="G1200" s="18" t="str">
        <f t="shared" si="74"/>
        <v>NEUTRAL</v>
      </c>
      <c r="H1200" s="18" t="str">
        <f t="shared" si="73"/>
        <v>CONFIRMED BULLISH</v>
      </c>
    </row>
    <row r="1201" spans="1:8" ht="13.5" x14ac:dyDescent="0.25">
      <c r="A1201" s="4">
        <f>TITRES_STAT!B1204</f>
        <v>43760</v>
      </c>
      <c r="B1201" s="2">
        <f>TITRES_STAT!C1204</f>
        <v>10.43</v>
      </c>
      <c r="C1201" s="2">
        <f>TITRES_STAT!D1204</f>
        <v>4.3056000000000001</v>
      </c>
      <c r="D1201" s="2">
        <f>TITRES_STAT!E1204</f>
        <v>179</v>
      </c>
      <c r="E1201" s="2">
        <f t="shared" si="72"/>
        <v>1559491</v>
      </c>
      <c r="F1201" s="18" t="str">
        <f t="shared" si="75"/>
        <v>BULLISH</v>
      </c>
      <c r="G1201" s="18" t="str">
        <f t="shared" si="74"/>
        <v>NEUTRAL</v>
      </c>
      <c r="H1201" s="18" t="str">
        <f t="shared" si="73"/>
        <v>CONFIRMED BULLISH</v>
      </c>
    </row>
    <row r="1202" spans="1:8" ht="13.5" x14ac:dyDescent="0.25">
      <c r="A1202" s="4">
        <f>TITRES_STAT!B1205</f>
        <v>43761</v>
      </c>
      <c r="B1202" s="2">
        <f>TITRES_STAT!C1205</f>
        <v>10.35</v>
      </c>
      <c r="C1202" s="2">
        <f>TITRES_STAT!D1205</f>
        <v>4.2725999999999997</v>
      </c>
      <c r="D1202" s="2">
        <f>TITRES_STAT!E1205</f>
        <v>1334</v>
      </c>
      <c r="E1202" s="2">
        <f t="shared" si="72"/>
        <v>1558157</v>
      </c>
      <c r="F1202" s="18" t="str">
        <f t="shared" si="75"/>
        <v>BEARISH</v>
      </c>
      <c r="G1202" s="18" t="str">
        <f t="shared" si="74"/>
        <v>NEUTRAL</v>
      </c>
      <c r="H1202" s="18" t="str">
        <f t="shared" si="73"/>
        <v>CONFIRMED BEARISH</v>
      </c>
    </row>
    <row r="1203" spans="1:8" ht="13.5" x14ac:dyDescent="0.25">
      <c r="A1203" s="4">
        <f>TITRES_STAT!B1206</f>
        <v>43762</v>
      </c>
      <c r="B1203" s="2">
        <f>TITRES_STAT!C1206</f>
        <v>10.35</v>
      </c>
      <c r="C1203" s="2">
        <f>TITRES_STAT!D1206</f>
        <v>4.2725999999999997</v>
      </c>
      <c r="D1203" s="2">
        <f>TITRES_STAT!E1206</f>
        <v>910</v>
      </c>
      <c r="E1203" s="2">
        <f t="shared" si="72"/>
        <v>1558157</v>
      </c>
      <c r="F1203" s="18" t="str">
        <f t="shared" si="75"/>
        <v>BULLISH</v>
      </c>
      <c r="G1203" s="18" t="str">
        <f t="shared" si="74"/>
        <v>NEUTRAL</v>
      </c>
      <c r="H1203" s="18" t="str">
        <f t="shared" si="73"/>
        <v>BULLISH DIVERGENCE</v>
      </c>
    </row>
    <row r="1204" spans="1:8" ht="13.5" x14ac:dyDescent="0.25">
      <c r="A1204" s="4">
        <f>TITRES_STAT!B1207</f>
        <v>43763</v>
      </c>
      <c r="B1204" s="2">
        <f>TITRES_STAT!C1207</f>
        <v>10.35</v>
      </c>
      <c r="C1204" s="2">
        <f>TITRES_STAT!D1207</f>
        <v>4.2725999999999997</v>
      </c>
      <c r="D1204" s="2">
        <f>TITRES_STAT!E1207</f>
        <v>3550</v>
      </c>
      <c r="E1204" s="2">
        <f t="shared" si="72"/>
        <v>1558157</v>
      </c>
      <c r="F1204" s="18" t="str">
        <f t="shared" si="75"/>
        <v>BEARISH</v>
      </c>
      <c r="G1204" s="18" t="str">
        <f t="shared" si="74"/>
        <v>NEUTRAL</v>
      </c>
      <c r="H1204" s="18" t="str">
        <f t="shared" si="73"/>
        <v>CONFIRMED BEARISH</v>
      </c>
    </row>
    <row r="1205" spans="1:8" ht="13.5" x14ac:dyDescent="0.25">
      <c r="A1205" s="4">
        <f>TITRES_STAT!B1208</f>
        <v>43766</v>
      </c>
      <c r="B1205" s="2">
        <f>TITRES_STAT!C1208</f>
        <v>10.3</v>
      </c>
      <c r="C1205" s="2">
        <f>TITRES_STAT!D1208</f>
        <v>4.2519</v>
      </c>
      <c r="D1205" s="2">
        <f>TITRES_STAT!E1208</f>
        <v>1494</v>
      </c>
      <c r="E1205" s="2">
        <f t="shared" si="72"/>
        <v>1556663</v>
      </c>
      <c r="F1205" s="18" t="str">
        <f t="shared" si="75"/>
        <v>BEARISH</v>
      </c>
      <c r="G1205" s="18" t="str">
        <f t="shared" si="74"/>
        <v>NEUTRAL</v>
      </c>
      <c r="H1205" s="18" t="str">
        <f t="shared" si="73"/>
        <v>CONFIRMED BEARISH</v>
      </c>
    </row>
    <row r="1206" spans="1:8" ht="13.5" x14ac:dyDescent="0.25">
      <c r="A1206" s="4">
        <f>TITRES_STAT!B1209</f>
        <v>43767</v>
      </c>
      <c r="B1206" s="2">
        <f>TITRES_STAT!C1209</f>
        <v>10.34</v>
      </c>
      <c r="C1206" s="2">
        <f>TITRES_STAT!D1209</f>
        <v>4.2683999999999997</v>
      </c>
      <c r="D1206" s="2">
        <f>TITRES_STAT!E1209</f>
        <v>2332</v>
      </c>
      <c r="E1206" s="2">
        <f t="shared" si="72"/>
        <v>1558995</v>
      </c>
      <c r="F1206" s="18" t="str">
        <f t="shared" si="75"/>
        <v>BEARISH</v>
      </c>
      <c r="G1206" s="18" t="str">
        <f t="shared" si="74"/>
        <v>NEUTRAL</v>
      </c>
      <c r="H1206" s="18" t="str">
        <f t="shared" si="73"/>
        <v>CONFIRMED BEARISH</v>
      </c>
    </row>
    <row r="1207" spans="1:8" ht="13.5" x14ac:dyDescent="0.25">
      <c r="A1207" s="4">
        <f>TITRES_STAT!B1210</f>
        <v>43768</v>
      </c>
      <c r="B1207" s="2">
        <f>TITRES_STAT!C1210</f>
        <v>10.29</v>
      </c>
      <c r="C1207" s="2">
        <f>TITRES_STAT!D1210</f>
        <v>4.2477999999999998</v>
      </c>
      <c r="D1207" s="2">
        <f>TITRES_STAT!E1210</f>
        <v>4722</v>
      </c>
      <c r="E1207" s="2">
        <f t="shared" si="72"/>
        <v>1554273</v>
      </c>
      <c r="F1207" s="18" t="str">
        <f t="shared" si="75"/>
        <v>BEARISH</v>
      </c>
      <c r="G1207" s="18" t="str">
        <f t="shared" si="74"/>
        <v>NEUTRAL</v>
      </c>
      <c r="H1207" s="18" t="str">
        <f t="shared" si="73"/>
        <v>CONFIRMED BEARISH</v>
      </c>
    </row>
    <row r="1208" spans="1:8" ht="13.5" x14ac:dyDescent="0.25">
      <c r="A1208" s="4">
        <f>TITRES_STAT!B1211</f>
        <v>43769</v>
      </c>
      <c r="B1208" s="2">
        <f>TITRES_STAT!C1211</f>
        <v>10.29</v>
      </c>
      <c r="C1208" s="2">
        <f>TITRES_STAT!D1211</f>
        <v>4.2477999999999998</v>
      </c>
      <c r="D1208" s="2">
        <f>TITRES_STAT!E1211</f>
        <v>3219</v>
      </c>
      <c r="E1208" s="2">
        <f t="shared" si="72"/>
        <v>1554273</v>
      </c>
      <c r="F1208" s="18" t="str">
        <f t="shared" si="75"/>
        <v>BEARISH</v>
      </c>
      <c r="G1208" s="18" t="str">
        <f t="shared" si="74"/>
        <v>NEUTRAL</v>
      </c>
      <c r="H1208" s="18" t="str">
        <f t="shared" si="73"/>
        <v>CONFIRMED BEARISH</v>
      </c>
    </row>
    <row r="1209" spans="1:8" ht="13.5" x14ac:dyDescent="0.25">
      <c r="A1209" s="4">
        <f>TITRES_STAT!B1212</f>
        <v>43770</v>
      </c>
      <c r="B1209" s="2">
        <f>TITRES_STAT!C1212</f>
        <v>10.29</v>
      </c>
      <c r="C1209" s="2">
        <f>TITRES_STAT!D1212</f>
        <v>4.2477999999999998</v>
      </c>
      <c r="D1209" s="2">
        <f>TITRES_STAT!E1212</f>
        <v>3520</v>
      </c>
      <c r="E1209" s="2">
        <f t="shared" si="72"/>
        <v>1554273</v>
      </c>
      <c r="F1209" s="18" t="str">
        <f t="shared" si="75"/>
        <v>BEARISH</v>
      </c>
      <c r="G1209" s="18" t="str">
        <f t="shared" si="74"/>
        <v>NEUTRAL</v>
      </c>
      <c r="H1209" s="18" t="str">
        <f t="shared" si="73"/>
        <v>CONFIRMED BEARISH</v>
      </c>
    </row>
    <row r="1210" spans="1:8" ht="13.5" x14ac:dyDescent="0.25">
      <c r="A1210" s="4">
        <f>TITRES_STAT!B1213</f>
        <v>43773</v>
      </c>
      <c r="B1210" s="2">
        <f>TITRES_STAT!C1213</f>
        <v>10.29</v>
      </c>
      <c r="C1210" s="2">
        <f>TITRES_STAT!D1213</f>
        <v>4.2477999999999998</v>
      </c>
      <c r="D1210" s="2">
        <f>TITRES_STAT!E1213</f>
        <v>1810</v>
      </c>
      <c r="E1210" s="2">
        <f t="shared" si="72"/>
        <v>1554273</v>
      </c>
      <c r="F1210" s="18" t="str">
        <f t="shared" si="75"/>
        <v>BEARISH</v>
      </c>
      <c r="G1210" s="18" t="str">
        <f t="shared" si="74"/>
        <v>NEUTRAL</v>
      </c>
      <c r="H1210" s="18" t="str">
        <f t="shared" si="73"/>
        <v>CONFIRMED BEARISH</v>
      </c>
    </row>
    <row r="1211" spans="1:8" ht="13.5" x14ac:dyDescent="0.25">
      <c r="A1211" s="4">
        <f>TITRES_STAT!B1214</f>
        <v>43774</v>
      </c>
      <c r="B1211" s="2">
        <f>TITRES_STAT!C1214</f>
        <v>10.29</v>
      </c>
      <c r="C1211" s="2">
        <f>TITRES_STAT!D1214</f>
        <v>4.2477999999999998</v>
      </c>
      <c r="D1211" s="2">
        <f>TITRES_STAT!E1214</f>
        <v>15268</v>
      </c>
      <c r="E1211" s="2">
        <f t="shared" si="72"/>
        <v>1554273</v>
      </c>
      <c r="F1211" s="18" t="str">
        <f t="shared" si="75"/>
        <v>BEARISH</v>
      </c>
      <c r="G1211" s="18" t="str">
        <f t="shared" si="74"/>
        <v>NEUTRAL</v>
      </c>
      <c r="H1211" s="18" t="str">
        <f t="shared" si="73"/>
        <v>CONFIRMED BEARISH</v>
      </c>
    </row>
    <row r="1212" spans="1:8" ht="13.5" x14ac:dyDescent="0.25">
      <c r="A1212" s="4">
        <f>TITRES_STAT!B1215</f>
        <v>43775</v>
      </c>
      <c r="B1212" s="2">
        <f>TITRES_STAT!C1215</f>
        <v>10.29</v>
      </c>
      <c r="C1212" s="2">
        <f>TITRES_STAT!D1215</f>
        <v>4.2477999999999998</v>
      </c>
      <c r="D1212" s="2">
        <f>TITRES_STAT!E1215</f>
        <v>4182</v>
      </c>
      <c r="E1212" s="2">
        <f t="shared" si="72"/>
        <v>1554273</v>
      </c>
      <c r="F1212" s="18" t="str">
        <f t="shared" si="75"/>
        <v>NEUTRAL</v>
      </c>
      <c r="G1212" s="18" t="str">
        <f t="shared" si="74"/>
        <v>NEUTRAL</v>
      </c>
      <c r="H1212" s="18" t="str">
        <f t="shared" si="73"/>
        <v>NEUTRAL</v>
      </c>
    </row>
    <row r="1213" spans="1:8" ht="13.5" x14ac:dyDescent="0.25">
      <c r="A1213" s="4">
        <f>TITRES_STAT!B1216</f>
        <v>43776</v>
      </c>
      <c r="B1213" s="2">
        <f>TITRES_STAT!C1216</f>
        <v>10.29</v>
      </c>
      <c r="C1213" s="2">
        <f>TITRES_STAT!D1216</f>
        <v>4.2477999999999998</v>
      </c>
      <c r="D1213" s="2">
        <f>TITRES_STAT!E1216</f>
        <v>526</v>
      </c>
      <c r="E1213" s="2">
        <f t="shared" si="72"/>
        <v>1554273</v>
      </c>
      <c r="F1213" s="18" t="str">
        <f t="shared" si="75"/>
        <v>NEUTRAL</v>
      </c>
      <c r="G1213" s="18" t="str">
        <f t="shared" si="74"/>
        <v>NEUTRAL</v>
      </c>
      <c r="H1213" s="18" t="str">
        <f t="shared" si="73"/>
        <v>NEUTRAL</v>
      </c>
    </row>
    <row r="1214" spans="1:8" ht="13.5" x14ac:dyDescent="0.25">
      <c r="A1214" s="4">
        <f>TITRES_STAT!B1217</f>
        <v>43777</v>
      </c>
      <c r="B1214" s="2">
        <f>TITRES_STAT!C1217</f>
        <v>10.29</v>
      </c>
      <c r="C1214" s="2">
        <f>TITRES_STAT!D1217</f>
        <v>4.2477999999999998</v>
      </c>
      <c r="D1214" s="2">
        <f>TITRES_STAT!E1217</f>
        <v>1237</v>
      </c>
      <c r="E1214" s="2">
        <f t="shared" si="72"/>
        <v>1554273</v>
      </c>
      <c r="F1214" s="18" t="str">
        <f t="shared" si="75"/>
        <v>NEUTRAL</v>
      </c>
      <c r="G1214" s="18" t="str">
        <f t="shared" si="74"/>
        <v>NEUTRAL</v>
      </c>
      <c r="H1214" s="18" t="str">
        <f t="shared" si="73"/>
        <v>NEUTRAL</v>
      </c>
    </row>
    <row r="1215" spans="1:8" ht="13.5" x14ac:dyDescent="0.25">
      <c r="A1215" s="4">
        <f>TITRES_STAT!B1218</f>
        <v>43780</v>
      </c>
      <c r="B1215" s="2">
        <f>TITRES_STAT!C1218</f>
        <v>10.29</v>
      </c>
      <c r="C1215" s="2">
        <f>TITRES_STAT!D1218</f>
        <v>4.2477999999999998</v>
      </c>
      <c r="D1215" s="2">
        <f>TITRES_STAT!E1218</f>
        <v>3440</v>
      </c>
      <c r="E1215" s="2">
        <f t="shared" si="72"/>
        <v>1554273</v>
      </c>
      <c r="F1215" s="18" t="str">
        <f t="shared" si="75"/>
        <v>NEUTRAL</v>
      </c>
      <c r="G1215" s="18" t="str">
        <f t="shared" si="74"/>
        <v>NEUTRAL</v>
      </c>
      <c r="H1215" s="18" t="str">
        <f t="shared" si="73"/>
        <v>NEUTRAL</v>
      </c>
    </row>
    <row r="1216" spans="1:8" ht="13.5" x14ac:dyDescent="0.25">
      <c r="A1216" s="4">
        <f>TITRES_STAT!B1219</f>
        <v>43781</v>
      </c>
      <c r="B1216" s="2">
        <f>TITRES_STAT!C1219</f>
        <v>10.29</v>
      </c>
      <c r="C1216" s="2">
        <f>TITRES_STAT!D1219</f>
        <v>4.2477999999999998</v>
      </c>
      <c r="D1216" s="2">
        <f>TITRES_STAT!E1219</f>
        <v>1000</v>
      </c>
      <c r="E1216" s="2">
        <f t="shared" si="72"/>
        <v>1554273</v>
      </c>
      <c r="F1216" s="18" t="str">
        <f t="shared" si="75"/>
        <v>NEUTRAL</v>
      </c>
      <c r="G1216" s="18" t="str">
        <f t="shared" si="74"/>
        <v>NEUTRAL</v>
      </c>
      <c r="H1216" s="18" t="str">
        <f t="shared" si="73"/>
        <v>NEUTRAL</v>
      </c>
    </row>
    <row r="1217" spans="1:8" ht="13.5" x14ac:dyDescent="0.25">
      <c r="A1217" s="4">
        <f>TITRES_STAT!B1220</f>
        <v>43782</v>
      </c>
      <c r="B1217" s="2">
        <f>TITRES_STAT!C1220</f>
        <v>10.29</v>
      </c>
      <c r="C1217" s="2">
        <f>TITRES_STAT!D1220</f>
        <v>4.2477999999999998</v>
      </c>
      <c r="D1217" s="2">
        <f>TITRES_STAT!E1220</f>
        <v>30570</v>
      </c>
      <c r="E1217" s="2">
        <f t="shared" si="72"/>
        <v>1554273</v>
      </c>
      <c r="F1217" s="18" t="str">
        <f t="shared" si="75"/>
        <v>NEUTRAL</v>
      </c>
      <c r="G1217" s="18" t="str">
        <f t="shared" si="74"/>
        <v>NEUTRAL</v>
      </c>
      <c r="H1217" s="18" t="str">
        <f t="shared" si="73"/>
        <v>NEUTRAL</v>
      </c>
    </row>
    <row r="1218" spans="1:8" ht="13.5" x14ac:dyDescent="0.25">
      <c r="A1218" s="4">
        <f>TITRES_STAT!B1221</f>
        <v>43783</v>
      </c>
      <c r="B1218" s="2">
        <f>TITRES_STAT!C1221</f>
        <v>10.3</v>
      </c>
      <c r="C1218" s="2">
        <f>TITRES_STAT!D1221</f>
        <v>4.2519</v>
      </c>
      <c r="D1218" s="2">
        <f>TITRES_STAT!E1221</f>
        <v>765</v>
      </c>
      <c r="E1218" s="2">
        <f t="shared" si="72"/>
        <v>1555038</v>
      </c>
      <c r="F1218" s="18" t="str">
        <f t="shared" si="75"/>
        <v>BULLISH</v>
      </c>
      <c r="G1218" s="18" t="str">
        <f t="shared" si="74"/>
        <v>NEUTRAL</v>
      </c>
      <c r="H1218" s="18" t="str">
        <f t="shared" si="73"/>
        <v>CONFIRMED BULLISH</v>
      </c>
    </row>
    <row r="1219" spans="1:8" ht="13.5" x14ac:dyDescent="0.25">
      <c r="A1219" s="4">
        <f>TITRES_STAT!B1222</f>
        <v>43784</v>
      </c>
      <c r="B1219" s="2">
        <f>TITRES_STAT!C1222</f>
        <v>10.210000000000001</v>
      </c>
      <c r="C1219" s="2">
        <f>TITRES_STAT!D1222</f>
        <v>4.2148000000000003</v>
      </c>
      <c r="D1219" s="2">
        <f>TITRES_STAT!E1222</f>
        <v>3019</v>
      </c>
      <c r="E1219" s="2">
        <f t="shared" si="72"/>
        <v>1552019</v>
      </c>
      <c r="F1219" s="18" t="str">
        <f t="shared" si="75"/>
        <v>BEARISH</v>
      </c>
      <c r="G1219" s="18" t="str">
        <f t="shared" si="74"/>
        <v>NEUTRAL</v>
      </c>
      <c r="H1219" s="18" t="str">
        <f t="shared" si="73"/>
        <v>CONFIRMED BEARISH</v>
      </c>
    </row>
    <row r="1220" spans="1:8" ht="13.5" x14ac:dyDescent="0.25">
      <c r="A1220" s="4">
        <f>TITRES_STAT!B1223</f>
        <v>43787</v>
      </c>
      <c r="B1220" s="2">
        <f>TITRES_STAT!C1223</f>
        <v>10.199999999999999</v>
      </c>
      <c r="C1220" s="2">
        <f>TITRES_STAT!D1223</f>
        <v>4.2106000000000003</v>
      </c>
      <c r="D1220" s="2">
        <f>TITRES_STAT!E1223</f>
        <v>1823</v>
      </c>
      <c r="E1220" s="2">
        <f t="shared" ref="E1220:E1283" si="76">IF(B1220&gt;B1219, E1219+D1220, IF(B1220&lt;B1219, E1219-D1220, E1219))</f>
        <v>1550196</v>
      </c>
      <c r="F1220" s="18" t="str">
        <f t="shared" si="75"/>
        <v>BEARISH</v>
      </c>
      <c r="G1220" s="18" t="str">
        <f t="shared" si="74"/>
        <v>NEUTRAL</v>
      </c>
      <c r="H1220" s="18" t="str">
        <f t="shared" si="73"/>
        <v>CONFIRMED BEARISH</v>
      </c>
    </row>
    <row r="1221" spans="1:8" ht="13.5" x14ac:dyDescent="0.25">
      <c r="A1221" s="4">
        <f>TITRES_STAT!B1224</f>
        <v>43788</v>
      </c>
      <c r="B1221" s="2">
        <f>TITRES_STAT!C1224</f>
        <v>10.4</v>
      </c>
      <c r="C1221" s="2">
        <f>TITRES_STAT!D1224</f>
        <v>4.2931999999999997</v>
      </c>
      <c r="D1221" s="2">
        <f>TITRES_STAT!E1224</f>
        <v>83</v>
      </c>
      <c r="E1221" s="2">
        <f t="shared" si="76"/>
        <v>1550279</v>
      </c>
      <c r="F1221" s="18" t="str">
        <f t="shared" si="75"/>
        <v>BEARISH</v>
      </c>
      <c r="G1221" s="18" t="str">
        <f t="shared" si="74"/>
        <v>NEUTRAL</v>
      </c>
      <c r="H1221" s="18" t="str">
        <f t="shared" si="73"/>
        <v>BEARISH DIVERGENCE</v>
      </c>
    </row>
    <row r="1222" spans="1:8" ht="13.5" x14ac:dyDescent="0.25">
      <c r="A1222" s="4">
        <f>TITRES_STAT!B1225</f>
        <v>43789</v>
      </c>
      <c r="B1222" s="2">
        <f>TITRES_STAT!C1225</f>
        <v>10.4</v>
      </c>
      <c r="C1222" s="2">
        <f>TITRES_STAT!D1225</f>
        <v>4.2931999999999997</v>
      </c>
      <c r="D1222" s="2">
        <f>TITRES_STAT!E1225</f>
        <v>1492</v>
      </c>
      <c r="E1222" s="2">
        <f t="shared" si="76"/>
        <v>1550279</v>
      </c>
      <c r="F1222" s="18" t="str">
        <f t="shared" si="75"/>
        <v>BEARISH</v>
      </c>
      <c r="G1222" s="18" t="str">
        <f t="shared" si="74"/>
        <v>NEUTRAL</v>
      </c>
      <c r="H1222" s="18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BEARISH DIVERGENCE</v>
      </c>
    </row>
    <row r="1223" spans="1:8" ht="13.5" x14ac:dyDescent="0.25">
      <c r="A1223" s="4">
        <f>TITRES_STAT!B1226</f>
        <v>43790</v>
      </c>
      <c r="B1223" s="2">
        <f>TITRES_STAT!C1226</f>
        <v>10.4</v>
      </c>
      <c r="C1223" s="2">
        <f>TITRES_STAT!D1226</f>
        <v>4.2931999999999997</v>
      </c>
      <c r="D1223" s="2">
        <f>TITRES_STAT!E1226</f>
        <v>1631</v>
      </c>
      <c r="E1223" s="2">
        <f t="shared" si="76"/>
        <v>1550279</v>
      </c>
      <c r="F1223" s="18" t="str">
        <f t="shared" si="75"/>
        <v>BEARISH</v>
      </c>
      <c r="G1223" s="18" t="str">
        <f t="shared" ref="G1223:G1286" si="78">IF((E1223-E1218)/E1218 &gt; 0.02, "STRONG",
 IF((E1223-E1218)/E1218 &lt; -0.02, "WEAK", "NEUTRAL"))</f>
        <v>NEUTRAL</v>
      </c>
      <c r="H1223" s="18" t="str">
        <f t="shared" si="77"/>
        <v>BEARISH DIVERGENCE</v>
      </c>
    </row>
    <row r="1224" spans="1:8" ht="13.5" x14ac:dyDescent="0.25">
      <c r="A1224" s="4">
        <f>TITRES_STAT!B1227</f>
        <v>43791</v>
      </c>
      <c r="B1224" s="2">
        <f>TITRES_STAT!C1227</f>
        <v>10.4</v>
      </c>
      <c r="C1224" s="2">
        <f>TITRES_STAT!D1227</f>
        <v>4.2931999999999997</v>
      </c>
      <c r="D1224" s="2">
        <f>TITRES_STAT!E1227</f>
        <v>152</v>
      </c>
      <c r="E1224" s="2">
        <f t="shared" si="76"/>
        <v>1550279</v>
      </c>
      <c r="F1224" s="18" t="str">
        <f t="shared" ref="F1224:F1287" si="79">IF(E1224&gt;E1219,"BULLISH",IF(E1224&lt;E1219,"BEARISH","NEUTRAL"))</f>
        <v>BEARISH</v>
      </c>
      <c r="G1224" s="18" t="str">
        <f t="shared" si="78"/>
        <v>NEUTRAL</v>
      </c>
      <c r="H1224" s="18" t="str">
        <f t="shared" si="77"/>
        <v>BEARISH DIVERGENCE</v>
      </c>
    </row>
    <row r="1225" spans="1:8" ht="13.5" x14ac:dyDescent="0.25">
      <c r="A1225" s="4">
        <f>TITRES_STAT!B1228</f>
        <v>43794</v>
      </c>
      <c r="B1225" s="2">
        <f>TITRES_STAT!C1228</f>
        <v>10.54</v>
      </c>
      <c r="C1225" s="2">
        <f>TITRES_STAT!D1228</f>
        <v>4.351</v>
      </c>
      <c r="D1225" s="2">
        <f>TITRES_STAT!E1228</f>
        <v>239</v>
      </c>
      <c r="E1225" s="2">
        <f t="shared" si="76"/>
        <v>1550518</v>
      </c>
      <c r="F1225" s="18" t="str">
        <f t="shared" si="79"/>
        <v>BULLISH</v>
      </c>
      <c r="G1225" s="18" t="str">
        <f t="shared" si="78"/>
        <v>NEUTRAL</v>
      </c>
      <c r="H1225" s="18" t="str">
        <f t="shared" si="77"/>
        <v>CONFIRMED BULLISH</v>
      </c>
    </row>
    <row r="1226" spans="1:8" ht="13.5" x14ac:dyDescent="0.25">
      <c r="A1226" s="4">
        <f>TITRES_STAT!B1229</f>
        <v>43795</v>
      </c>
      <c r="B1226" s="2">
        <f>TITRES_STAT!C1229</f>
        <v>10.24</v>
      </c>
      <c r="C1226" s="2">
        <f>TITRES_STAT!D1229</f>
        <v>4.2271000000000001</v>
      </c>
      <c r="D1226" s="2">
        <f>TITRES_STAT!E1229</f>
        <v>310</v>
      </c>
      <c r="E1226" s="2">
        <f t="shared" si="76"/>
        <v>1550208</v>
      </c>
      <c r="F1226" s="18" t="str">
        <f t="shared" si="79"/>
        <v>BEARISH</v>
      </c>
      <c r="G1226" s="18" t="str">
        <f t="shared" si="78"/>
        <v>NEUTRAL</v>
      </c>
      <c r="H1226" s="18" t="str">
        <f t="shared" si="77"/>
        <v>CONFIRMED BEARISH</v>
      </c>
    </row>
    <row r="1227" spans="1:8" ht="13.5" x14ac:dyDescent="0.25">
      <c r="A1227" s="4">
        <f>TITRES_STAT!B1230</f>
        <v>43796</v>
      </c>
      <c r="B1227" s="2">
        <f>TITRES_STAT!C1230</f>
        <v>10.48</v>
      </c>
      <c r="C1227" s="2">
        <f>TITRES_STAT!D1230</f>
        <v>4.3262</v>
      </c>
      <c r="D1227" s="2">
        <f>TITRES_STAT!E1230</f>
        <v>101</v>
      </c>
      <c r="E1227" s="2">
        <f t="shared" si="76"/>
        <v>1550309</v>
      </c>
      <c r="F1227" s="18" t="str">
        <f t="shared" si="79"/>
        <v>BULLISH</v>
      </c>
      <c r="G1227" s="18" t="str">
        <f t="shared" si="78"/>
        <v>NEUTRAL</v>
      </c>
      <c r="H1227" s="18" t="str">
        <f t="shared" si="77"/>
        <v>CONFIRMED BULLISH</v>
      </c>
    </row>
    <row r="1228" spans="1:8" ht="13.5" x14ac:dyDescent="0.25">
      <c r="A1228" s="4">
        <f>TITRES_STAT!B1231</f>
        <v>43797</v>
      </c>
      <c r="B1228" s="2">
        <f>TITRES_STAT!C1231</f>
        <v>10.5</v>
      </c>
      <c r="C1228" s="2">
        <f>TITRES_STAT!D1231</f>
        <v>4.3345000000000002</v>
      </c>
      <c r="D1228" s="2">
        <f>TITRES_STAT!E1231</f>
        <v>1086</v>
      </c>
      <c r="E1228" s="2">
        <f t="shared" si="76"/>
        <v>1551395</v>
      </c>
      <c r="F1228" s="18" t="str">
        <f t="shared" si="79"/>
        <v>BULLISH</v>
      </c>
      <c r="G1228" s="18" t="str">
        <f t="shared" si="78"/>
        <v>NEUTRAL</v>
      </c>
      <c r="H1228" s="18" t="str">
        <f t="shared" si="77"/>
        <v>CONFIRMED BULLISH</v>
      </c>
    </row>
    <row r="1229" spans="1:8" ht="13.5" x14ac:dyDescent="0.25">
      <c r="A1229" s="4">
        <f>TITRES_STAT!B1232</f>
        <v>43798</v>
      </c>
      <c r="B1229" s="2">
        <f>TITRES_STAT!C1232</f>
        <v>10.3</v>
      </c>
      <c r="C1229" s="2">
        <f>TITRES_STAT!D1232</f>
        <v>4.2519</v>
      </c>
      <c r="D1229" s="2">
        <f>TITRES_STAT!E1232</f>
        <v>3980</v>
      </c>
      <c r="E1229" s="2">
        <f t="shared" si="76"/>
        <v>1547415</v>
      </c>
      <c r="F1229" s="18" t="str">
        <f t="shared" si="79"/>
        <v>BEARISH</v>
      </c>
      <c r="G1229" s="18" t="str">
        <f t="shared" si="78"/>
        <v>NEUTRAL</v>
      </c>
      <c r="H1229" s="18" t="str">
        <f t="shared" si="77"/>
        <v>CONFIRMED BEARISH</v>
      </c>
    </row>
    <row r="1230" spans="1:8" ht="13.5" x14ac:dyDescent="0.25">
      <c r="A1230" s="4">
        <f>TITRES_STAT!B1233</f>
        <v>43801</v>
      </c>
      <c r="B1230" s="2">
        <f>TITRES_STAT!C1233</f>
        <v>10.45</v>
      </c>
      <c r="C1230" s="2">
        <f>TITRES_STAT!D1233</f>
        <v>4.3137999999999996</v>
      </c>
      <c r="D1230" s="2">
        <f>TITRES_STAT!E1233</f>
        <v>450</v>
      </c>
      <c r="E1230" s="2">
        <f t="shared" si="76"/>
        <v>1547865</v>
      </c>
      <c r="F1230" s="18" t="str">
        <f t="shared" si="79"/>
        <v>BEARISH</v>
      </c>
      <c r="G1230" s="18" t="str">
        <f t="shared" si="78"/>
        <v>NEUTRAL</v>
      </c>
      <c r="H1230" s="18" t="str">
        <f t="shared" si="77"/>
        <v>CONFIRMED BEARISH</v>
      </c>
    </row>
    <row r="1231" spans="1:8" ht="13.5" x14ac:dyDescent="0.25">
      <c r="A1231" s="4">
        <f>TITRES_STAT!B1234</f>
        <v>43802</v>
      </c>
      <c r="B1231" s="2">
        <f>TITRES_STAT!C1234</f>
        <v>10.39</v>
      </c>
      <c r="C1231" s="2">
        <f>TITRES_STAT!D1234</f>
        <v>4.2891000000000004</v>
      </c>
      <c r="D1231" s="2">
        <f>TITRES_STAT!E1234</f>
        <v>770</v>
      </c>
      <c r="E1231" s="2">
        <f t="shared" si="76"/>
        <v>1547095</v>
      </c>
      <c r="F1231" s="18" t="str">
        <f t="shared" si="79"/>
        <v>BEARISH</v>
      </c>
      <c r="G1231" s="18" t="str">
        <f t="shared" si="78"/>
        <v>NEUTRAL</v>
      </c>
      <c r="H1231" s="18" t="str">
        <f t="shared" si="77"/>
        <v>BEARISH DIVERGENCE</v>
      </c>
    </row>
    <row r="1232" spans="1:8" ht="13.5" x14ac:dyDescent="0.25">
      <c r="A1232" s="4">
        <f>TITRES_STAT!B1235</f>
        <v>43803</v>
      </c>
      <c r="B1232" s="2">
        <f>TITRES_STAT!C1235</f>
        <v>10.199999999999999</v>
      </c>
      <c r="C1232" s="2">
        <f>TITRES_STAT!D1235</f>
        <v>4.2106000000000003</v>
      </c>
      <c r="D1232" s="2">
        <f>TITRES_STAT!E1235</f>
        <v>51</v>
      </c>
      <c r="E1232" s="2">
        <f t="shared" si="76"/>
        <v>1547044</v>
      </c>
      <c r="F1232" s="18" t="str">
        <f t="shared" si="79"/>
        <v>BEARISH</v>
      </c>
      <c r="G1232" s="18" t="str">
        <f t="shared" si="78"/>
        <v>NEUTRAL</v>
      </c>
      <c r="H1232" s="18" t="str">
        <f t="shared" si="77"/>
        <v>CONFIRMED BEARISH</v>
      </c>
    </row>
    <row r="1233" spans="1:8" ht="13.5" x14ac:dyDescent="0.25">
      <c r="A1233" s="4">
        <f>TITRES_STAT!B1236</f>
        <v>43804</v>
      </c>
      <c r="B1233" s="2">
        <f>TITRES_STAT!C1236</f>
        <v>10.199999999999999</v>
      </c>
      <c r="C1233" s="2">
        <f>TITRES_STAT!D1236</f>
        <v>4.2106000000000003</v>
      </c>
      <c r="D1233" s="2">
        <f>TITRES_STAT!E1236</f>
        <v>35</v>
      </c>
      <c r="E1233" s="2">
        <f t="shared" si="76"/>
        <v>1547044</v>
      </c>
      <c r="F1233" s="18" t="str">
        <f t="shared" si="79"/>
        <v>BEARISH</v>
      </c>
      <c r="G1233" s="18" t="str">
        <f t="shared" si="78"/>
        <v>NEUTRAL</v>
      </c>
      <c r="H1233" s="18" t="str">
        <f t="shared" si="77"/>
        <v>CONFIRMED BEARISH</v>
      </c>
    </row>
    <row r="1234" spans="1:8" ht="13.5" x14ac:dyDescent="0.25">
      <c r="A1234" s="4">
        <f>TITRES_STAT!B1237</f>
        <v>43805</v>
      </c>
      <c r="B1234" s="2">
        <f>TITRES_STAT!C1237</f>
        <v>10.42</v>
      </c>
      <c r="C1234" s="2">
        <f>TITRES_STAT!D1237</f>
        <v>4.3014999999999999</v>
      </c>
      <c r="D1234" s="2">
        <f>TITRES_STAT!E1237</f>
        <v>20</v>
      </c>
      <c r="E1234" s="2">
        <f t="shared" si="76"/>
        <v>1547064</v>
      </c>
      <c r="F1234" s="18" t="str">
        <f t="shared" si="79"/>
        <v>BEARISH</v>
      </c>
      <c r="G1234" s="18" t="str">
        <f t="shared" si="78"/>
        <v>NEUTRAL</v>
      </c>
      <c r="H1234" s="18" t="str">
        <f t="shared" si="77"/>
        <v>BEARISH DIVERGENCE</v>
      </c>
    </row>
    <row r="1235" spans="1:8" ht="13.5" x14ac:dyDescent="0.25">
      <c r="A1235" s="4">
        <f>TITRES_STAT!B1238</f>
        <v>43808</v>
      </c>
      <c r="B1235" s="2">
        <f>TITRES_STAT!C1238</f>
        <v>10.3</v>
      </c>
      <c r="C1235" s="2">
        <f>TITRES_STAT!D1238</f>
        <v>4.2519</v>
      </c>
      <c r="D1235" s="2">
        <f>TITRES_STAT!E1238</f>
        <v>1002</v>
      </c>
      <c r="E1235" s="2">
        <f t="shared" si="76"/>
        <v>1546062</v>
      </c>
      <c r="F1235" s="18" t="str">
        <f t="shared" si="79"/>
        <v>BEARISH</v>
      </c>
      <c r="G1235" s="18" t="str">
        <f t="shared" si="78"/>
        <v>NEUTRAL</v>
      </c>
      <c r="H1235" s="18" t="str">
        <f t="shared" si="77"/>
        <v>CONFIRMED BEARISH</v>
      </c>
    </row>
    <row r="1236" spans="1:8" ht="13.5" x14ac:dyDescent="0.25">
      <c r="A1236" s="4">
        <f>TITRES_STAT!B1239</f>
        <v>43809</v>
      </c>
      <c r="B1236" s="2">
        <f>TITRES_STAT!C1239</f>
        <v>10.3</v>
      </c>
      <c r="C1236" s="2">
        <f>TITRES_STAT!D1239</f>
        <v>4.2519</v>
      </c>
      <c r="D1236" s="2">
        <f>TITRES_STAT!E1239</f>
        <v>1147</v>
      </c>
      <c r="E1236" s="2">
        <f t="shared" si="76"/>
        <v>1546062</v>
      </c>
      <c r="F1236" s="18" t="str">
        <f t="shared" si="79"/>
        <v>BEARISH</v>
      </c>
      <c r="G1236" s="18" t="str">
        <f t="shared" si="78"/>
        <v>NEUTRAL</v>
      </c>
      <c r="H1236" s="18" t="str">
        <f t="shared" si="77"/>
        <v>CONFIRMED BEARISH</v>
      </c>
    </row>
    <row r="1237" spans="1:8" ht="13.5" x14ac:dyDescent="0.25">
      <c r="A1237" s="4">
        <f>TITRES_STAT!B1240</f>
        <v>43810</v>
      </c>
      <c r="B1237" s="2">
        <f>TITRES_STAT!C1240</f>
        <v>10.3</v>
      </c>
      <c r="C1237" s="2">
        <f>TITRES_STAT!D1240</f>
        <v>4.2519</v>
      </c>
      <c r="D1237" s="2">
        <f>TITRES_STAT!E1240</f>
        <v>5461</v>
      </c>
      <c r="E1237" s="2">
        <f t="shared" si="76"/>
        <v>1546062</v>
      </c>
      <c r="F1237" s="18" t="str">
        <f t="shared" si="79"/>
        <v>BEARISH</v>
      </c>
      <c r="G1237" s="18" t="str">
        <f t="shared" si="78"/>
        <v>NEUTRAL</v>
      </c>
      <c r="H1237" s="18" t="str">
        <f t="shared" si="77"/>
        <v>BEARISH DIVERGENCE</v>
      </c>
    </row>
    <row r="1238" spans="1:8" ht="13.5" x14ac:dyDescent="0.25">
      <c r="A1238" s="4">
        <f>TITRES_STAT!B1241</f>
        <v>43811</v>
      </c>
      <c r="B1238" s="2">
        <f>TITRES_STAT!C1241</f>
        <v>10.3</v>
      </c>
      <c r="C1238" s="2">
        <f>TITRES_STAT!D1241</f>
        <v>4.2519</v>
      </c>
      <c r="D1238" s="2">
        <f>TITRES_STAT!E1241</f>
        <v>1000</v>
      </c>
      <c r="E1238" s="2">
        <f t="shared" si="76"/>
        <v>1546062</v>
      </c>
      <c r="F1238" s="18" t="str">
        <f t="shared" si="79"/>
        <v>BEARISH</v>
      </c>
      <c r="G1238" s="18" t="str">
        <f t="shared" si="78"/>
        <v>NEUTRAL</v>
      </c>
      <c r="H1238" s="18" t="str">
        <f t="shared" si="77"/>
        <v>BEARISH DIVERGENCE</v>
      </c>
    </row>
    <row r="1239" spans="1:8" ht="13.5" x14ac:dyDescent="0.25">
      <c r="A1239" s="4">
        <f>TITRES_STAT!B1242</f>
        <v>43812</v>
      </c>
      <c r="B1239" s="2">
        <f>TITRES_STAT!C1242</f>
        <v>10.26</v>
      </c>
      <c r="C1239" s="2">
        <f>TITRES_STAT!D1242</f>
        <v>4.2354000000000003</v>
      </c>
      <c r="D1239" s="2">
        <f>TITRES_STAT!E1242</f>
        <v>796</v>
      </c>
      <c r="E1239" s="2">
        <f t="shared" si="76"/>
        <v>1545266</v>
      </c>
      <c r="F1239" s="18" t="str">
        <f t="shared" si="79"/>
        <v>BEARISH</v>
      </c>
      <c r="G1239" s="18" t="str">
        <f t="shared" si="78"/>
        <v>NEUTRAL</v>
      </c>
      <c r="H1239" s="18" t="str">
        <f t="shared" si="77"/>
        <v>CONFIRMED BEARISH</v>
      </c>
    </row>
    <row r="1240" spans="1:8" ht="13.5" x14ac:dyDescent="0.25">
      <c r="A1240" s="4">
        <f>TITRES_STAT!B1243</f>
        <v>43815</v>
      </c>
      <c r="B1240" s="2">
        <f>TITRES_STAT!C1243</f>
        <v>10.5</v>
      </c>
      <c r="C1240" s="2">
        <f>TITRES_STAT!D1243</f>
        <v>4.3345000000000002</v>
      </c>
      <c r="D1240" s="2">
        <f>TITRES_STAT!E1243</f>
        <v>1852</v>
      </c>
      <c r="E1240" s="2">
        <f t="shared" si="76"/>
        <v>1547118</v>
      </c>
      <c r="F1240" s="18" t="str">
        <f t="shared" si="79"/>
        <v>BULLISH</v>
      </c>
      <c r="G1240" s="18" t="str">
        <f t="shared" si="78"/>
        <v>NEUTRAL</v>
      </c>
      <c r="H1240" s="18" t="str">
        <f t="shared" si="77"/>
        <v>CONFIRMED BULLISH</v>
      </c>
    </row>
    <row r="1241" spans="1:8" ht="13.5" x14ac:dyDescent="0.25">
      <c r="A1241" s="4">
        <f>TITRES_STAT!B1244</f>
        <v>43816</v>
      </c>
      <c r="B1241" s="2">
        <f>TITRES_STAT!C1244</f>
        <v>10.220000000000001</v>
      </c>
      <c r="C1241" s="2">
        <f>TITRES_STAT!D1244</f>
        <v>4.2188999999999997</v>
      </c>
      <c r="D1241" s="2">
        <f>TITRES_STAT!E1244</f>
        <v>985</v>
      </c>
      <c r="E1241" s="2">
        <f t="shared" si="76"/>
        <v>1546133</v>
      </c>
      <c r="F1241" s="18" t="str">
        <f t="shared" si="79"/>
        <v>BULLISH</v>
      </c>
      <c r="G1241" s="18" t="str">
        <f t="shared" si="78"/>
        <v>NEUTRAL</v>
      </c>
      <c r="H1241" s="18" t="str">
        <f t="shared" si="77"/>
        <v>BULLISH DIVERGENCE</v>
      </c>
    </row>
    <row r="1242" spans="1:8" ht="13.5" x14ac:dyDescent="0.25">
      <c r="A1242" s="4">
        <f>TITRES_STAT!B1245</f>
        <v>43817</v>
      </c>
      <c r="B1242" s="2">
        <f>TITRES_STAT!C1245</f>
        <v>10.220000000000001</v>
      </c>
      <c r="C1242" s="2">
        <f>TITRES_STAT!D1245</f>
        <v>4.2188999999999997</v>
      </c>
      <c r="D1242" s="2">
        <f>TITRES_STAT!E1245</f>
        <v>2640</v>
      </c>
      <c r="E1242" s="2">
        <f t="shared" si="76"/>
        <v>1546133</v>
      </c>
      <c r="F1242" s="18" t="str">
        <f t="shared" si="79"/>
        <v>BULLISH</v>
      </c>
      <c r="G1242" s="18" t="str">
        <f t="shared" si="78"/>
        <v>NEUTRAL</v>
      </c>
      <c r="H1242" s="18" t="str">
        <f t="shared" si="77"/>
        <v>BULLISH DIVERGENCE</v>
      </c>
    </row>
    <row r="1243" spans="1:8" ht="13.5" x14ac:dyDescent="0.25">
      <c r="A1243" s="4">
        <f>TITRES_STAT!B1246</f>
        <v>43818</v>
      </c>
      <c r="B1243" s="2">
        <f>TITRES_STAT!C1246</f>
        <v>10.35</v>
      </c>
      <c r="C1243" s="2">
        <f>TITRES_STAT!D1246</f>
        <v>4.2725999999999997</v>
      </c>
      <c r="D1243" s="2">
        <f>TITRES_STAT!E1246</f>
        <v>730</v>
      </c>
      <c r="E1243" s="2">
        <f t="shared" si="76"/>
        <v>1546863</v>
      </c>
      <c r="F1243" s="18" t="str">
        <f t="shared" si="79"/>
        <v>BULLISH</v>
      </c>
      <c r="G1243" s="18" t="str">
        <f t="shared" si="78"/>
        <v>NEUTRAL</v>
      </c>
      <c r="H1243" s="18" t="str">
        <f t="shared" si="77"/>
        <v>CONFIRMED BULLISH</v>
      </c>
    </row>
    <row r="1244" spans="1:8" ht="13.5" x14ac:dyDescent="0.25">
      <c r="A1244" s="4">
        <f>TITRES_STAT!B1247</f>
        <v>43819</v>
      </c>
      <c r="B1244" s="2">
        <f>TITRES_STAT!C1247</f>
        <v>10.17</v>
      </c>
      <c r="C1244" s="2">
        <f>TITRES_STAT!D1247</f>
        <v>4.1981999999999999</v>
      </c>
      <c r="D1244" s="2">
        <f>TITRES_STAT!E1247</f>
        <v>202894</v>
      </c>
      <c r="E1244" s="2">
        <f t="shared" si="76"/>
        <v>1343969</v>
      </c>
      <c r="F1244" s="18" t="str">
        <f t="shared" si="79"/>
        <v>BEARISH</v>
      </c>
      <c r="G1244" s="18" t="str">
        <f t="shared" si="78"/>
        <v>WEAK</v>
      </c>
      <c r="H1244" s="18" t="str">
        <f t="shared" si="77"/>
        <v>CONFIRMED BEARISH</v>
      </c>
    </row>
    <row r="1245" spans="1:8" ht="13.5" x14ac:dyDescent="0.25">
      <c r="A1245" s="4">
        <f>TITRES_STAT!B1248</f>
        <v>43822</v>
      </c>
      <c r="B1245" s="2">
        <f>TITRES_STAT!C1248</f>
        <v>10.210000000000001</v>
      </c>
      <c r="C1245" s="2">
        <f>TITRES_STAT!D1248</f>
        <v>4.2148000000000003</v>
      </c>
      <c r="D1245" s="2">
        <f>TITRES_STAT!E1248</f>
        <v>1830</v>
      </c>
      <c r="E1245" s="2">
        <f t="shared" si="76"/>
        <v>1345799</v>
      </c>
      <c r="F1245" s="18" t="str">
        <f t="shared" si="79"/>
        <v>BEARISH</v>
      </c>
      <c r="G1245" s="18" t="str">
        <f t="shared" si="78"/>
        <v>WEAK</v>
      </c>
      <c r="H1245" s="18" t="str">
        <f t="shared" si="77"/>
        <v>CONFIRMED BEARISH</v>
      </c>
    </row>
    <row r="1246" spans="1:8" ht="13.5" x14ac:dyDescent="0.25">
      <c r="A1246" s="4">
        <f>TITRES_STAT!B1249</f>
        <v>43823</v>
      </c>
      <c r="B1246" s="2">
        <f>TITRES_STAT!C1249</f>
        <v>10.17</v>
      </c>
      <c r="C1246" s="2">
        <f>TITRES_STAT!D1249</f>
        <v>4.1981999999999999</v>
      </c>
      <c r="D1246" s="2">
        <f>TITRES_STAT!E1249</f>
        <v>843</v>
      </c>
      <c r="E1246" s="2">
        <f t="shared" si="76"/>
        <v>1344956</v>
      </c>
      <c r="F1246" s="18" t="str">
        <f t="shared" si="79"/>
        <v>BEARISH</v>
      </c>
      <c r="G1246" s="18" t="str">
        <f t="shared" si="78"/>
        <v>WEAK</v>
      </c>
      <c r="H1246" s="18" t="str">
        <f t="shared" si="77"/>
        <v>CONFIRMED BEARISH</v>
      </c>
    </row>
    <row r="1247" spans="1:8" ht="13.5" x14ac:dyDescent="0.25">
      <c r="A1247" s="4">
        <f>TITRES_STAT!B1250</f>
        <v>43824</v>
      </c>
      <c r="B1247" s="2">
        <f>TITRES_STAT!C1250</f>
        <v>10.4</v>
      </c>
      <c r="C1247" s="2">
        <f>TITRES_STAT!D1250</f>
        <v>4.2931999999999997</v>
      </c>
      <c r="D1247" s="2">
        <f>TITRES_STAT!E1250</f>
        <v>6263</v>
      </c>
      <c r="E1247" s="2">
        <f t="shared" si="76"/>
        <v>1351219</v>
      </c>
      <c r="F1247" s="18" t="str">
        <f t="shared" si="79"/>
        <v>BEARISH</v>
      </c>
      <c r="G1247" s="18" t="str">
        <f t="shared" si="78"/>
        <v>WEAK</v>
      </c>
      <c r="H1247" s="18" t="str">
        <f t="shared" si="77"/>
        <v>BEARISH DIVERGENCE</v>
      </c>
    </row>
    <row r="1248" spans="1:8" ht="13.5" x14ac:dyDescent="0.25">
      <c r="A1248" s="4">
        <f>TITRES_STAT!B1251</f>
        <v>43825</v>
      </c>
      <c r="B1248" s="2">
        <f>TITRES_STAT!C1251</f>
        <v>10.36</v>
      </c>
      <c r="C1248" s="2">
        <f>TITRES_STAT!D1251</f>
        <v>4.2766999999999999</v>
      </c>
      <c r="D1248" s="2">
        <f>TITRES_STAT!E1251</f>
        <v>1715</v>
      </c>
      <c r="E1248" s="2">
        <f t="shared" si="76"/>
        <v>1349504</v>
      </c>
      <c r="F1248" s="18" t="str">
        <f t="shared" si="79"/>
        <v>BEARISH</v>
      </c>
      <c r="G1248" s="18" t="str">
        <f t="shared" si="78"/>
        <v>WEAK</v>
      </c>
      <c r="H1248" s="18" t="str">
        <f t="shared" si="77"/>
        <v>BEARISH DIVERGENCE</v>
      </c>
    </row>
    <row r="1249" spans="1:8" ht="13.5" x14ac:dyDescent="0.25">
      <c r="A1249" s="4">
        <f>TITRES_STAT!B1252</f>
        <v>43826</v>
      </c>
      <c r="B1249" s="2">
        <f>TITRES_STAT!C1252</f>
        <v>10.4</v>
      </c>
      <c r="C1249" s="2">
        <f>TITRES_STAT!D1252</f>
        <v>4.2931999999999997</v>
      </c>
      <c r="D1249" s="2">
        <f>TITRES_STAT!E1252</f>
        <v>1670</v>
      </c>
      <c r="E1249" s="2">
        <f t="shared" si="76"/>
        <v>1351174</v>
      </c>
      <c r="F1249" s="18" t="str">
        <f t="shared" si="79"/>
        <v>BULLISH</v>
      </c>
      <c r="G1249" s="18" t="str">
        <f t="shared" si="78"/>
        <v>NEUTRAL</v>
      </c>
      <c r="H1249" s="18" t="str">
        <f t="shared" si="77"/>
        <v>CONFIRMED BULLISH</v>
      </c>
    </row>
    <row r="1250" spans="1:8" ht="13.5" x14ac:dyDescent="0.25">
      <c r="A1250" s="4">
        <f>TITRES_STAT!B1253</f>
        <v>43829</v>
      </c>
      <c r="B1250" s="2">
        <f>TITRES_STAT!C1253</f>
        <v>10.36</v>
      </c>
      <c r="C1250" s="2">
        <f>TITRES_STAT!D1253</f>
        <v>4.2766999999999999</v>
      </c>
      <c r="D1250" s="2">
        <f>TITRES_STAT!E1253</f>
        <v>1686</v>
      </c>
      <c r="E1250" s="2">
        <f t="shared" si="76"/>
        <v>1349488</v>
      </c>
      <c r="F1250" s="18" t="str">
        <f t="shared" si="79"/>
        <v>BULLISH</v>
      </c>
      <c r="G1250" s="18" t="str">
        <f t="shared" si="78"/>
        <v>NEUTRAL</v>
      </c>
      <c r="H1250" s="18" t="str">
        <f t="shared" si="77"/>
        <v>CONFIRMED BULLISH</v>
      </c>
    </row>
    <row r="1251" spans="1:8" ht="13.5" x14ac:dyDescent="0.25">
      <c r="A1251" s="4">
        <f>TITRES_STAT!B1254</f>
        <v>43830</v>
      </c>
      <c r="B1251" s="2">
        <f>TITRES_STAT!C1254</f>
        <v>10.37</v>
      </c>
      <c r="C1251" s="2">
        <f>TITRES_STAT!D1254</f>
        <v>4.2808000000000002</v>
      </c>
      <c r="D1251" s="2">
        <f>TITRES_STAT!E1254</f>
        <v>6759</v>
      </c>
      <c r="E1251" s="2">
        <f t="shared" si="76"/>
        <v>1356247</v>
      </c>
      <c r="F1251" s="18" t="str">
        <f t="shared" si="79"/>
        <v>BULLISH</v>
      </c>
      <c r="G1251" s="18" t="str">
        <f t="shared" si="78"/>
        <v>NEUTRAL</v>
      </c>
      <c r="H1251" s="18" t="str">
        <f t="shared" si="77"/>
        <v>CONFIRMED BULLISH</v>
      </c>
    </row>
    <row r="1252" spans="1:8" ht="13.5" x14ac:dyDescent="0.25">
      <c r="A1252" s="4">
        <f>TITRES_STAT!B1255</f>
        <v>43832</v>
      </c>
      <c r="B1252" s="2">
        <f>TITRES_STAT!C1255</f>
        <v>10.3</v>
      </c>
      <c r="C1252" s="2">
        <f>TITRES_STAT!D1255</f>
        <v>4.2519</v>
      </c>
      <c r="D1252" s="2">
        <f>TITRES_STAT!E1255</f>
        <v>1740</v>
      </c>
      <c r="E1252" s="2">
        <f t="shared" si="76"/>
        <v>1354507</v>
      </c>
      <c r="F1252" s="18" t="str">
        <f t="shared" si="79"/>
        <v>BULLISH</v>
      </c>
      <c r="G1252" s="18" t="str">
        <f t="shared" si="78"/>
        <v>NEUTRAL</v>
      </c>
      <c r="H1252" s="18" t="str">
        <f t="shared" si="77"/>
        <v>BULLISH DIVERGENCE</v>
      </c>
    </row>
    <row r="1253" spans="1:8" ht="13.5" x14ac:dyDescent="0.25">
      <c r="A1253" s="4">
        <f>TITRES_STAT!B1256</f>
        <v>43833</v>
      </c>
      <c r="B1253" s="2">
        <f>TITRES_STAT!C1256</f>
        <v>10.36</v>
      </c>
      <c r="C1253" s="2">
        <f>TITRES_STAT!D1256</f>
        <v>4.2766999999999999</v>
      </c>
      <c r="D1253" s="2">
        <f>TITRES_STAT!E1256</f>
        <v>452</v>
      </c>
      <c r="E1253" s="2">
        <f t="shared" si="76"/>
        <v>1354959</v>
      </c>
      <c r="F1253" s="18" t="str">
        <f t="shared" si="79"/>
        <v>BULLISH</v>
      </c>
      <c r="G1253" s="18" t="str">
        <f t="shared" si="78"/>
        <v>NEUTRAL</v>
      </c>
      <c r="H1253" s="18" t="str">
        <f t="shared" si="77"/>
        <v>NEUTRAL</v>
      </c>
    </row>
    <row r="1254" spans="1:8" ht="13.5" x14ac:dyDescent="0.25">
      <c r="A1254" s="4">
        <f>TITRES_STAT!B1257</f>
        <v>43836</v>
      </c>
      <c r="B1254" s="2">
        <f>TITRES_STAT!C1257</f>
        <v>10.210000000000001</v>
      </c>
      <c r="C1254" s="2">
        <f>TITRES_STAT!D1257</f>
        <v>4.2148000000000003</v>
      </c>
      <c r="D1254" s="2">
        <f>TITRES_STAT!E1257</f>
        <v>3111</v>
      </c>
      <c r="E1254" s="2">
        <f t="shared" si="76"/>
        <v>1351848</v>
      </c>
      <c r="F1254" s="18" t="str">
        <f t="shared" si="79"/>
        <v>BULLISH</v>
      </c>
      <c r="G1254" s="18" t="str">
        <f t="shared" si="78"/>
        <v>NEUTRAL</v>
      </c>
      <c r="H1254" s="18" t="str">
        <f t="shared" si="77"/>
        <v>BULLISH DIVERGENCE</v>
      </c>
    </row>
    <row r="1255" spans="1:8" ht="13.5" x14ac:dyDescent="0.25">
      <c r="A1255" s="4">
        <f>TITRES_STAT!B1258</f>
        <v>43837</v>
      </c>
      <c r="B1255" s="2">
        <f>TITRES_STAT!C1258</f>
        <v>10.6</v>
      </c>
      <c r="C1255" s="2">
        <f>TITRES_STAT!D1258</f>
        <v>4.3757999999999999</v>
      </c>
      <c r="D1255" s="2">
        <f>TITRES_STAT!E1258</f>
        <v>2325</v>
      </c>
      <c r="E1255" s="2">
        <f t="shared" si="76"/>
        <v>1354173</v>
      </c>
      <c r="F1255" s="18" t="str">
        <f t="shared" si="79"/>
        <v>BULLISH</v>
      </c>
      <c r="G1255" s="18" t="str">
        <f t="shared" si="78"/>
        <v>NEUTRAL</v>
      </c>
      <c r="H1255" s="18" t="str">
        <f t="shared" si="77"/>
        <v>CONFIRMED BULLISH</v>
      </c>
    </row>
    <row r="1256" spans="1:8" ht="13.5" x14ac:dyDescent="0.25">
      <c r="A1256" s="4">
        <f>TITRES_STAT!B1259</f>
        <v>43838</v>
      </c>
      <c r="B1256" s="2">
        <f>TITRES_STAT!C1259</f>
        <v>10.58</v>
      </c>
      <c r="C1256" s="2">
        <f>TITRES_STAT!D1259</f>
        <v>4.3674999999999997</v>
      </c>
      <c r="D1256" s="2">
        <f>TITRES_STAT!E1259</f>
        <v>223</v>
      </c>
      <c r="E1256" s="2">
        <f t="shared" si="76"/>
        <v>1353950</v>
      </c>
      <c r="F1256" s="18" t="str">
        <f t="shared" si="79"/>
        <v>BEARISH</v>
      </c>
      <c r="G1256" s="18" t="str">
        <f t="shared" si="78"/>
        <v>NEUTRAL</v>
      </c>
      <c r="H1256" s="18" t="str">
        <f t="shared" si="77"/>
        <v>BEARISH DIVERGENCE</v>
      </c>
    </row>
    <row r="1257" spans="1:8" ht="13.5" x14ac:dyDescent="0.25">
      <c r="A1257" s="4">
        <f>TITRES_STAT!B1260</f>
        <v>43839</v>
      </c>
      <c r="B1257" s="2">
        <f>TITRES_STAT!C1260</f>
        <v>10.45</v>
      </c>
      <c r="C1257" s="2">
        <f>TITRES_STAT!D1260</f>
        <v>4.3137999999999996</v>
      </c>
      <c r="D1257" s="2">
        <f>TITRES_STAT!E1260</f>
        <v>107</v>
      </c>
      <c r="E1257" s="2">
        <f t="shared" si="76"/>
        <v>1353843</v>
      </c>
      <c r="F1257" s="18" t="str">
        <f t="shared" si="79"/>
        <v>BEARISH</v>
      </c>
      <c r="G1257" s="18" t="str">
        <f t="shared" si="78"/>
        <v>NEUTRAL</v>
      </c>
      <c r="H1257" s="18" t="str">
        <f t="shared" si="77"/>
        <v>BEARISH DIVERGENCE</v>
      </c>
    </row>
    <row r="1258" spans="1:8" ht="13.5" x14ac:dyDescent="0.25">
      <c r="A1258" s="4">
        <f>TITRES_STAT!B1261</f>
        <v>43840</v>
      </c>
      <c r="B1258" s="2">
        <f>TITRES_STAT!C1261</f>
        <v>10.46</v>
      </c>
      <c r="C1258" s="2">
        <f>TITRES_STAT!D1261</f>
        <v>4.3179999999999996</v>
      </c>
      <c r="D1258" s="2">
        <f>TITRES_STAT!E1261</f>
        <v>3666</v>
      </c>
      <c r="E1258" s="2">
        <f t="shared" si="76"/>
        <v>1357509</v>
      </c>
      <c r="F1258" s="18" t="str">
        <f t="shared" si="79"/>
        <v>BULLISH</v>
      </c>
      <c r="G1258" s="18" t="str">
        <f t="shared" si="78"/>
        <v>NEUTRAL</v>
      </c>
      <c r="H1258" s="18" t="str">
        <f t="shared" si="77"/>
        <v>CONFIRMED BULLISH</v>
      </c>
    </row>
    <row r="1259" spans="1:8" ht="13.5" x14ac:dyDescent="0.25">
      <c r="A1259" s="4">
        <f>TITRES_STAT!B1262</f>
        <v>43843</v>
      </c>
      <c r="B1259" s="2">
        <f>TITRES_STAT!C1262</f>
        <v>10.5</v>
      </c>
      <c r="C1259" s="2">
        <f>TITRES_STAT!D1262</f>
        <v>4.3345000000000002</v>
      </c>
      <c r="D1259" s="2">
        <f>TITRES_STAT!E1262</f>
        <v>2236</v>
      </c>
      <c r="E1259" s="2">
        <f t="shared" si="76"/>
        <v>1359745</v>
      </c>
      <c r="F1259" s="18" t="str">
        <f t="shared" si="79"/>
        <v>BULLISH</v>
      </c>
      <c r="G1259" s="18" t="str">
        <f t="shared" si="78"/>
        <v>NEUTRAL</v>
      </c>
      <c r="H1259" s="18" t="str">
        <f t="shared" si="77"/>
        <v>CONFIRMED BULLISH</v>
      </c>
    </row>
    <row r="1260" spans="1:8" ht="13.5" x14ac:dyDescent="0.25">
      <c r="A1260" s="4">
        <f>TITRES_STAT!B1263</f>
        <v>43845</v>
      </c>
      <c r="B1260" s="2">
        <f>TITRES_STAT!C1263</f>
        <v>10.75</v>
      </c>
      <c r="C1260" s="2">
        <f>TITRES_STAT!D1263</f>
        <v>4.4377000000000004</v>
      </c>
      <c r="D1260" s="2">
        <f>TITRES_STAT!E1263</f>
        <v>1271</v>
      </c>
      <c r="E1260" s="2">
        <f t="shared" si="76"/>
        <v>1361016</v>
      </c>
      <c r="F1260" s="18" t="str">
        <f t="shared" si="79"/>
        <v>BULLISH</v>
      </c>
      <c r="G1260" s="18" t="str">
        <f t="shared" si="78"/>
        <v>NEUTRAL</v>
      </c>
      <c r="H1260" s="18" t="str">
        <f t="shared" si="77"/>
        <v>CONFIRMED BULLISH</v>
      </c>
    </row>
    <row r="1261" spans="1:8" ht="13.5" x14ac:dyDescent="0.25">
      <c r="A1261" s="4">
        <f>TITRES_STAT!B1264</f>
        <v>43846</v>
      </c>
      <c r="B1261" s="2">
        <f>TITRES_STAT!C1264</f>
        <v>10.75</v>
      </c>
      <c r="C1261" s="2">
        <f>TITRES_STAT!D1264</f>
        <v>4.4377000000000004</v>
      </c>
      <c r="D1261" s="2">
        <f>TITRES_STAT!E1264</f>
        <v>430</v>
      </c>
      <c r="E1261" s="2">
        <f t="shared" si="76"/>
        <v>1361016</v>
      </c>
      <c r="F1261" s="18" t="str">
        <f t="shared" si="79"/>
        <v>BULLISH</v>
      </c>
      <c r="G1261" s="18" t="str">
        <f t="shared" si="78"/>
        <v>NEUTRAL</v>
      </c>
      <c r="H1261" s="18" t="str">
        <f t="shared" si="77"/>
        <v>CONFIRMED BULLISH</v>
      </c>
    </row>
    <row r="1262" spans="1:8" ht="13.5" x14ac:dyDescent="0.25">
      <c r="A1262" s="4">
        <f>TITRES_STAT!B1265</f>
        <v>43847</v>
      </c>
      <c r="B1262" s="2">
        <f>TITRES_STAT!C1265</f>
        <v>10.45</v>
      </c>
      <c r="C1262" s="2">
        <f>TITRES_STAT!D1265</f>
        <v>4.3137999999999996</v>
      </c>
      <c r="D1262" s="2">
        <f>TITRES_STAT!E1265</f>
        <v>721</v>
      </c>
      <c r="E1262" s="2">
        <f t="shared" si="76"/>
        <v>1360295</v>
      </c>
      <c r="F1262" s="18" t="str">
        <f t="shared" si="79"/>
        <v>BULLISH</v>
      </c>
      <c r="G1262" s="18" t="str">
        <f t="shared" si="78"/>
        <v>NEUTRAL</v>
      </c>
      <c r="H1262" s="18" t="str">
        <f t="shared" si="77"/>
        <v>NEUTRAL</v>
      </c>
    </row>
    <row r="1263" spans="1:8" ht="13.5" x14ac:dyDescent="0.25">
      <c r="A1263" s="4">
        <f>TITRES_STAT!B1266</f>
        <v>43850</v>
      </c>
      <c r="B1263" s="2">
        <f>TITRES_STAT!C1266</f>
        <v>10.75</v>
      </c>
      <c r="C1263" s="2">
        <f>TITRES_STAT!D1266</f>
        <v>4.4377000000000004</v>
      </c>
      <c r="D1263" s="2">
        <f>TITRES_STAT!E1266</f>
        <v>895</v>
      </c>
      <c r="E1263" s="2">
        <f t="shared" si="76"/>
        <v>1361190</v>
      </c>
      <c r="F1263" s="18" t="str">
        <f t="shared" si="79"/>
        <v>BULLISH</v>
      </c>
      <c r="G1263" s="18" t="str">
        <f t="shared" si="78"/>
        <v>NEUTRAL</v>
      </c>
      <c r="H1263" s="18" t="str">
        <f t="shared" si="77"/>
        <v>CONFIRMED BULLISH</v>
      </c>
    </row>
    <row r="1264" spans="1:8" ht="13.5" x14ac:dyDescent="0.25">
      <c r="A1264" s="4">
        <f>TITRES_STAT!B1267</f>
        <v>43851</v>
      </c>
      <c r="B1264" s="2">
        <f>TITRES_STAT!C1267</f>
        <v>10.75</v>
      </c>
      <c r="C1264" s="2">
        <f>TITRES_STAT!D1267</f>
        <v>4.4377000000000004</v>
      </c>
      <c r="D1264" s="2">
        <f>TITRES_STAT!E1267</f>
        <v>839</v>
      </c>
      <c r="E1264" s="2">
        <f t="shared" si="76"/>
        <v>1361190</v>
      </c>
      <c r="F1264" s="18" t="str">
        <f t="shared" si="79"/>
        <v>BULLISH</v>
      </c>
      <c r="G1264" s="18" t="str">
        <f t="shared" si="78"/>
        <v>NEUTRAL</v>
      </c>
      <c r="H1264" s="18" t="str">
        <f t="shared" si="77"/>
        <v>CONFIRMED BULLISH</v>
      </c>
    </row>
    <row r="1265" spans="1:8" ht="13.5" x14ac:dyDescent="0.25">
      <c r="A1265" s="4">
        <f>TITRES_STAT!B1268</f>
        <v>43852</v>
      </c>
      <c r="B1265" s="2">
        <f>TITRES_STAT!C1268</f>
        <v>10.6</v>
      </c>
      <c r="C1265" s="2">
        <f>TITRES_STAT!D1268</f>
        <v>4.3757999999999999</v>
      </c>
      <c r="D1265" s="2">
        <f>TITRES_STAT!E1268</f>
        <v>1640</v>
      </c>
      <c r="E1265" s="2">
        <f t="shared" si="76"/>
        <v>1359550</v>
      </c>
      <c r="F1265" s="18" t="str">
        <f t="shared" si="79"/>
        <v>BEARISH</v>
      </c>
      <c r="G1265" s="18" t="str">
        <f t="shared" si="78"/>
        <v>NEUTRAL</v>
      </c>
      <c r="H1265" s="18" t="str">
        <f t="shared" si="77"/>
        <v>CONFIRMED BEARISH</v>
      </c>
    </row>
    <row r="1266" spans="1:8" ht="13.5" x14ac:dyDescent="0.25">
      <c r="A1266" s="4">
        <f>TITRES_STAT!B1269</f>
        <v>43853</v>
      </c>
      <c r="B1266" s="2">
        <f>TITRES_STAT!C1269</f>
        <v>10.7</v>
      </c>
      <c r="C1266" s="2">
        <f>TITRES_STAT!D1269</f>
        <v>4.4169999999999998</v>
      </c>
      <c r="D1266" s="2">
        <f>TITRES_STAT!E1269</f>
        <v>2494</v>
      </c>
      <c r="E1266" s="2">
        <f t="shared" si="76"/>
        <v>1362044</v>
      </c>
      <c r="F1266" s="18" t="str">
        <f t="shared" si="79"/>
        <v>BULLISH</v>
      </c>
      <c r="G1266" s="18" t="str">
        <f t="shared" si="78"/>
        <v>NEUTRAL</v>
      </c>
      <c r="H1266" s="18" t="str">
        <f t="shared" si="77"/>
        <v>BULLISH DIVERGENCE</v>
      </c>
    </row>
    <row r="1267" spans="1:8" ht="13.5" x14ac:dyDescent="0.25">
      <c r="A1267" s="4">
        <f>TITRES_STAT!B1270</f>
        <v>43854</v>
      </c>
      <c r="B1267" s="2">
        <f>TITRES_STAT!C1270</f>
        <v>10.68</v>
      </c>
      <c r="C1267" s="2">
        <f>TITRES_STAT!D1270</f>
        <v>4.4088000000000003</v>
      </c>
      <c r="D1267" s="2">
        <f>TITRES_STAT!E1270</f>
        <v>1085</v>
      </c>
      <c r="E1267" s="2">
        <f t="shared" si="76"/>
        <v>1360959</v>
      </c>
      <c r="F1267" s="18" t="str">
        <f t="shared" si="79"/>
        <v>BULLISH</v>
      </c>
      <c r="G1267" s="18" t="str">
        <f t="shared" si="78"/>
        <v>NEUTRAL</v>
      </c>
      <c r="H1267" s="18" t="str">
        <f t="shared" si="77"/>
        <v>CONFIRMED BULLISH</v>
      </c>
    </row>
    <row r="1268" spans="1:8" ht="13.5" x14ac:dyDescent="0.25">
      <c r="A1268" s="4">
        <f>TITRES_STAT!B1271</f>
        <v>43857</v>
      </c>
      <c r="B1268" s="2">
        <f>TITRES_STAT!C1271</f>
        <v>10.78</v>
      </c>
      <c r="C1268" s="2">
        <f>TITRES_STAT!D1271</f>
        <v>4.4500999999999999</v>
      </c>
      <c r="D1268" s="2">
        <f>TITRES_STAT!E1271</f>
        <v>1020</v>
      </c>
      <c r="E1268" s="2">
        <f t="shared" si="76"/>
        <v>1361979</v>
      </c>
      <c r="F1268" s="18" t="str">
        <f t="shared" si="79"/>
        <v>BULLISH</v>
      </c>
      <c r="G1268" s="18" t="str">
        <f t="shared" si="78"/>
        <v>NEUTRAL</v>
      </c>
      <c r="H1268" s="18" t="str">
        <f t="shared" si="77"/>
        <v>CONFIRMED BULLISH</v>
      </c>
    </row>
    <row r="1269" spans="1:8" ht="13.5" x14ac:dyDescent="0.25">
      <c r="A1269" s="4">
        <f>TITRES_STAT!B1272</f>
        <v>43858</v>
      </c>
      <c r="B1269" s="2">
        <f>TITRES_STAT!C1272</f>
        <v>10.78</v>
      </c>
      <c r="C1269" s="2">
        <f>TITRES_STAT!D1272</f>
        <v>4.4500999999999999</v>
      </c>
      <c r="D1269" s="2">
        <f>TITRES_STAT!E1272</f>
        <v>3998</v>
      </c>
      <c r="E1269" s="2">
        <f t="shared" si="76"/>
        <v>1361979</v>
      </c>
      <c r="F1269" s="18" t="str">
        <f t="shared" si="79"/>
        <v>BULLISH</v>
      </c>
      <c r="G1269" s="18" t="str">
        <f t="shared" si="78"/>
        <v>NEUTRAL</v>
      </c>
      <c r="H1269" s="18" t="str">
        <f t="shared" si="77"/>
        <v>CONFIRMED BULLISH</v>
      </c>
    </row>
    <row r="1270" spans="1:8" ht="13.5" x14ac:dyDescent="0.25">
      <c r="A1270" s="4">
        <f>TITRES_STAT!B1273</f>
        <v>43859</v>
      </c>
      <c r="B1270" s="2">
        <f>TITRES_STAT!C1273</f>
        <v>10.77</v>
      </c>
      <c r="C1270" s="2">
        <f>TITRES_STAT!D1273</f>
        <v>4.4459</v>
      </c>
      <c r="D1270" s="2">
        <f>TITRES_STAT!E1273</f>
        <v>560</v>
      </c>
      <c r="E1270" s="2">
        <f t="shared" si="76"/>
        <v>1361419</v>
      </c>
      <c r="F1270" s="18" t="str">
        <f t="shared" si="79"/>
        <v>BULLISH</v>
      </c>
      <c r="G1270" s="18" t="str">
        <f t="shared" si="78"/>
        <v>NEUTRAL</v>
      </c>
      <c r="H1270" s="18" t="str">
        <f t="shared" si="77"/>
        <v>CONFIRMED BULLISH</v>
      </c>
    </row>
    <row r="1271" spans="1:8" ht="13.5" x14ac:dyDescent="0.25">
      <c r="A1271" s="4">
        <f>TITRES_STAT!B1274</f>
        <v>43860</v>
      </c>
      <c r="B1271" s="2">
        <f>TITRES_STAT!C1274</f>
        <v>11.25</v>
      </c>
      <c r="C1271" s="2">
        <f>TITRES_STAT!D1274</f>
        <v>4.6440999999999999</v>
      </c>
      <c r="D1271" s="2">
        <f>TITRES_STAT!E1274</f>
        <v>11421</v>
      </c>
      <c r="E1271" s="2">
        <f t="shared" si="76"/>
        <v>1372840</v>
      </c>
      <c r="F1271" s="18" t="str">
        <f t="shared" si="79"/>
        <v>BULLISH</v>
      </c>
      <c r="G1271" s="18" t="str">
        <f t="shared" si="78"/>
        <v>NEUTRAL</v>
      </c>
      <c r="H1271" s="18" t="str">
        <f t="shared" si="77"/>
        <v>CONFIRMED BULLISH</v>
      </c>
    </row>
    <row r="1272" spans="1:8" ht="13.5" x14ac:dyDescent="0.25">
      <c r="A1272" s="4">
        <f>TITRES_STAT!B1275</f>
        <v>43861</v>
      </c>
      <c r="B1272" s="2">
        <f>TITRES_STAT!C1275</f>
        <v>11.58</v>
      </c>
      <c r="C1272" s="2">
        <f>TITRES_STAT!D1275</f>
        <v>4.7803000000000004</v>
      </c>
      <c r="D1272" s="2">
        <f>TITRES_STAT!E1275</f>
        <v>6431</v>
      </c>
      <c r="E1272" s="2">
        <f t="shared" si="76"/>
        <v>1379271</v>
      </c>
      <c r="F1272" s="18" t="str">
        <f t="shared" si="79"/>
        <v>BULLISH</v>
      </c>
      <c r="G1272" s="18" t="str">
        <f t="shared" si="78"/>
        <v>NEUTRAL</v>
      </c>
      <c r="H1272" s="18" t="str">
        <f t="shared" si="77"/>
        <v>CONFIRMED BULLISH</v>
      </c>
    </row>
    <row r="1273" spans="1:8" ht="13.5" x14ac:dyDescent="0.25">
      <c r="A1273" s="4">
        <f>TITRES_STAT!B1276</f>
        <v>43864</v>
      </c>
      <c r="B1273" s="2">
        <f>TITRES_STAT!C1276</f>
        <v>11.58</v>
      </c>
      <c r="C1273" s="2">
        <f>TITRES_STAT!D1276</f>
        <v>4.7803000000000004</v>
      </c>
      <c r="D1273" s="2">
        <f>TITRES_STAT!E1276</f>
        <v>1607</v>
      </c>
      <c r="E1273" s="2">
        <f t="shared" si="76"/>
        <v>1379271</v>
      </c>
      <c r="F1273" s="18" t="str">
        <f t="shared" si="79"/>
        <v>BULLISH</v>
      </c>
      <c r="G1273" s="18" t="str">
        <f t="shared" si="78"/>
        <v>NEUTRAL</v>
      </c>
      <c r="H1273" s="18" t="str">
        <f t="shared" si="77"/>
        <v>CONFIRMED BULLISH</v>
      </c>
    </row>
    <row r="1274" spans="1:8" ht="13.5" x14ac:dyDescent="0.25">
      <c r="A1274" s="4">
        <f>TITRES_STAT!B1277</f>
        <v>43865</v>
      </c>
      <c r="B1274" s="2">
        <f>TITRES_STAT!C1277</f>
        <v>11.61</v>
      </c>
      <c r="C1274" s="2">
        <f>TITRES_STAT!D1277</f>
        <v>4.7927</v>
      </c>
      <c r="D1274" s="2">
        <f>TITRES_STAT!E1277</f>
        <v>6061</v>
      </c>
      <c r="E1274" s="2">
        <f t="shared" si="76"/>
        <v>1385332</v>
      </c>
      <c r="F1274" s="18" t="str">
        <f t="shared" si="79"/>
        <v>BULLISH</v>
      </c>
      <c r="G1274" s="18" t="str">
        <f t="shared" si="78"/>
        <v>NEUTRAL</v>
      </c>
      <c r="H1274" s="18" t="str">
        <f t="shared" si="77"/>
        <v>CONFIRMED BULLISH</v>
      </c>
    </row>
    <row r="1275" spans="1:8" ht="13.5" x14ac:dyDescent="0.25">
      <c r="A1275" s="4">
        <f>TITRES_STAT!B1278</f>
        <v>43866</v>
      </c>
      <c r="B1275" s="2">
        <f>TITRES_STAT!C1278</f>
        <v>11.95</v>
      </c>
      <c r="C1275" s="2">
        <f>TITRES_STAT!D1278</f>
        <v>4.9329999999999998</v>
      </c>
      <c r="D1275" s="2">
        <f>TITRES_STAT!E1278</f>
        <v>1808</v>
      </c>
      <c r="E1275" s="2">
        <f t="shared" si="76"/>
        <v>1387140</v>
      </c>
      <c r="F1275" s="18" t="str">
        <f t="shared" si="79"/>
        <v>BULLISH</v>
      </c>
      <c r="G1275" s="18" t="str">
        <f t="shared" si="78"/>
        <v>NEUTRAL</v>
      </c>
      <c r="H1275" s="18" t="str">
        <f t="shared" si="77"/>
        <v>CONFIRMED BULLISH</v>
      </c>
    </row>
    <row r="1276" spans="1:8" ht="13.5" x14ac:dyDescent="0.25">
      <c r="A1276" s="4">
        <f>TITRES_STAT!B1279</f>
        <v>43867</v>
      </c>
      <c r="B1276" s="2">
        <f>TITRES_STAT!C1279</f>
        <v>12</v>
      </c>
      <c r="C1276" s="2">
        <f>TITRES_STAT!D1279</f>
        <v>4.9537000000000004</v>
      </c>
      <c r="D1276" s="2">
        <f>TITRES_STAT!E1279</f>
        <v>22778</v>
      </c>
      <c r="E1276" s="2">
        <f t="shared" si="76"/>
        <v>1409918</v>
      </c>
      <c r="F1276" s="18" t="str">
        <f t="shared" si="79"/>
        <v>BULLISH</v>
      </c>
      <c r="G1276" s="18" t="str">
        <f t="shared" si="78"/>
        <v>STRONG</v>
      </c>
      <c r="H1276" s="18" t="str">
        <f t="shared" si="77"/>
        <v>CONFIRMED BULLISH</v>
      </c>
    </row>
    <row r="1277" spans="1:8" ht="13.5" x14ac:dyDescent="0.25">
      <c r="A1277" s="4">
        <f>TITRES_STAT!B1280</f>
        <v>43868</v>
      </c>
      <c r="B1277" s="2">
        <f>TITRES_STAT!C1280</f>
        <v>12.29</v>
      </c>
      <c r="C1277" s="2">
        <f>TITRES_STAT!D1280</f>
        <v>5.0734000000000004</v>
      </c>
      <c r="D1277" s="2">
        <f>TITRES_STAT!E1280</f>
        <v>4286</v>
      </c>
      <c r="E1277" s="2">
        <f t="shared" si="76"/>
        <v>1414204</v>
      </c>
      <c r="F1277" s="18" t="str">
        <f t="shared" si="79"/>
        <v>BULLISH</v>
      </c>
      <c r="G1277" s="18" t="str">
        <f t="shared" si="78"/>
        <v>STRONG</v>
      </c>
      <c r="H1277" s="18" t="str">
        <f t="shared" si="77"/>
        <v>CONFIRMED BULLISH</v>
      </c>
    </row>
    <row r="1278" spans="1:8" ht="13.5" x14ac:dyDescent="0.25">
      <c r="A1278" s="4">
        <f>TITRES_STAT!B1281</f>
        <v>43871</v>
      </c>
      <c r="B1278" s="2">
        <f>TITRES_STAT!C1281</f>
        <v>12.65</v>
      </c>
      <c r="C1278" s="2">
        <f>TITRES_STAT!D1281</f>
        <v>5.2220000000000004</v>
      </c>
      <c r="D1278" s="2">
        <f>TITRES_STAT!E1281</f>
        <v>1581</v>
      </c>
      <c r="E1278" s="2">
        <f t="shared" si="76"/>
        <v>1415785</v>
      </c>
      <c r="F1278" s="18" t="str">
        <f t="shared" si="79"/>
        <v>BULLISH</v>
      </c>
      <c r="G1278" s="18" t="str">
        <f t="shared" si="78"/>
        <v>STRONG</v>
      </c>
      <c r="H1278" s="18" t="str">
        <f t="shared" si="77"/>
        <v>CONFIRMED BULLISH</v>
      </c>
    </row>
    <row r="1279" spans="1:8" ht="13.5" x14ac:dyDescent="0.25">
      <c r="A1279" s="4">
        <f>TITRES_STAT!B1282</f>
        <v>43872</v>
      </c>
      <c r="B1279" s="2">
        <f>TITRES_STAT!C1282</f>
        <v>12.68</v>
      </c>
      <c r="C1279" s="2">
        <f>TITRES_STAT!D1282</f>
        <v>5.2343999999999999</v>
      </c>
      <c r="D1279" s="2">
        <f>TITRES_STAT!E1282</f>
        <v>2462</v>
      </c>
      <c r="E1279" s="2">
        <f t="shared" si="76"/>
        <v>1418247</v>
      </c>
      <c r="F1279" s="18" t="str">
        <f t="shared" si="79"/>
        <v>BULLISH</v>
      </c>
      <c r="G1279" s="18" t="str">
        <f t="shared" si="78"/>
        <v>STRONG</v>
      </c>
      <c r="H1279" s="18" t="str">
        <f t="shared" si="77"/>
        <v>CONFIRMED BULLISH</v>
      </c>
    </row>
    <row r="1280" spans="1:8" ht="13.5" x14ac:dyDescent="0.25">
      <c r="A1280" s="4">
        <f>TITRES_STAT!B1283</f>
        <v>43873</v>
      </c>
      <c r="B1280" s="2">
        <f>TITRES_STAT!C1283</f>
        <v>12.65</v>
      </c>
      <c r="C1280" s="2">
        <f>TITRES_STAT!D1283</f>
        <v>5.2220000000000004</v>
      </c>
      <c r="D1280" s="2">
        <f>TITRES_STAT!E1283</f>
        <v>2330</v>
      </c>
      <c r="E1280" s="2">
        <f t="shared" si="76"/>
        <v>1415917</v>
      </c>
      <c r="F1280" s="18" t="str">
        <f t="shared" si="79"/>
        <v>BULLISH</v>
      </c>
      <c r="G1280" s="18" t="str">
        <f t="shared" si="78"/>
        <v>STRONG</v>
      </c>
      <c r="H1280" s="18" t="str">
        <f t="shared" si="77"/>
        <v>CONFIRMED BULLISH</v>
      </c>
    </row>
    <row r="1281" spans="1:8" ht="13.5" x14ac:dyDescent="0.25">
      <c r="A1281" s="4">
        <f>TITRES_STAT!B1284</f>
        <v>43874</v>
      </c>
      <c r="B1281" s="2">
        <f>TITRES_STAT!C1284</f>
        <v>12.8</v>
      </c>
      <c r="C1281" s="2">
        <f>TITRES_STAT!D1284</f>
        <v>5.2839</v>
      </c>
      <c r="D1281" s="2">
        <f>TITRES_STAT!E1284</f>
        <v>6685</v>
      </c>
      <c r="E1281" s="2">
        <f t="shared" si="76"/>
        <v>1422602</v>
      </c>
      <c r="F1281" s="18" t="str">
        <f t="shared" si="79"/>
        <v>BULLISH</v>
      </c>
      <c r="G1281" s="18" t="str">
        <f t="shared" si="78"/>
        <v>NEUTRAL</v>
      </c>
      <c r="H1281" s="18" t="str">
        <f t="shared" si="77"/>
        <v>CONFIRMED BULLISH</v>
      </c>
    </row>
    <row r="1282" spans="1:8" ht="13.5" x14ac:dyDescent="0.25">
      <c r="A1282" s="4">
        <f>TITRES_STAT!B1285</f>
        <v>43875</v>
      </c>
      <c r="B1282" s="2">
        <f>TITRES_STAT!C1285</f>
        <v>12.8</v>
      </c>
      <c r="C1282" s="2">
        <f>TITRES_STAT!D1285</f>
        <v>5.2839</v>
      </c>
      <c r="D1282" s="2">
        <f>TITRES_STAT!E1285</f>
        <v>8810</v>
      </c>
      <c r="E1282" s="2">
        <f t="shared" si="76"/>
        <v>1422602</v>
      </c>
      <c r="F1282" s="18" t="str">
        <f t="shared" si="79"/>
        <v>BULLISH</v>
      </c>
      <c r="G1282" s="18" t="str">
        <f t="shared" si="78"/>
        <v>NEUTRAL</v>
      </c>
      <c r="H1282" s="18" t="str">
        <f t="shared" si="77"/>
        <v>CONFIRMED BULLISH</v>
      </c>
    </row>
    <row r="1283" spans="1:8" ht="13.5" x14ac:dyDescent="0.25">
      <c r="A1283" s="4">
        <f>TITRES_STAT!B1286</f>
        <v>43878</v>
      </c>
      <c r="B1283" s="2">
        <f>TITRES_STAT!C1286</f>
        <v>12.7</v>
      </c>
      <c r="C1283" s="2">
        <f>TITRES_STAT!D1286</f>
        <v>5.2427000000000001</v>
      </c>
      <c r="D1283" s="2">
        <f>TITRES_STAT!E1286</f>
        <v>2937</v>
      </c>
      <c r="E1283" s="2">
        <f t="shared" si="76"/>
        <v>1419665</v>
      </c>
      <c r="F1283" s="18" t="str">
        <f t="shared" si="79"/>
        <v>BULLISH</v>
      </c>
      <c r="G1283" s="18" t="str">
        <f t="shared" si="78"/>
        <v>NEUTRAL</v>
      </c>
      <c r="H1283" s="18" t="str">
        <f t="shared" si="77"/>
        <v>CONFIRMED BULLISH</v>
      </c>
    </row>
    <row r="1284" spans="1:8" ht="13.5" x14ac:dyDescent="0.25">
      <c r="A1284" s="4">
        <f>TITRES_STAT!B1287</f>
        <v>43879</v>
      </c>
      <c r="B1284" s="2">
        <f>TITRES_STAT!C1287</f>
        <v>12.55</v>
      </c>
      <c r="C1284" s="2">
        <f>TITRES_STAT!D1287</f>
        <v>5.1806999999999999</v>
      </c>
      <c r="D1284" s="2">
        <f>TITRES_STAT!E1287</f>
        <v>2395</v>
      </c>
      <c r="E1284" s="2">
        <f t="shared" ref="E1284:E1347" si="80">IF(B1284&gt;B1283, E1283+D1284, IF(B1284&lt;B1283, E1283-D1284, E1283))</f>
        <v>1417270</v>
      </c>
      <c r="F1284" s="18" t="str">
        <f t="shared" si="79"/>
        <v>BEARISH</v>
      </c>
      <c r="G1284" s="18" t="str">
        <f t="shared" si="78"/>
        <v>NEUTRAL</v>
      </c>
      <c r="H1284" s="18" t="str">
        <f t="shared" si="77"/>
        <v>CONFIRMED BEARISH</v>
      </c>
    </row>
    <row r="1285" spans="1:8" ht="13.5" x14ac:dyDescent="0.25">
      <c r="A1285" s="4">
        <f>TITRES_STAT!B1288</f>
        <v>43880</v>
      </c>
      <c r="B1285" s="2">
        <f>TITRES_STAT!C1288</f>
        <v>12.6</v>
      </c>
      <c r="C1285" s="2">
        <f>TITRES_STAT!D1288</f>
        <v>5.2013999999999996</v>
      </c>
      <c r="D1285" s="2">
        <f>TITRES_STAT!E1288</f>
        <v>4879</v>
      </c>
      <c r="E1285" s="2">
        <f t="shared" si="80"/>
        <v>1422149</v>
      </c>
      <c r="F1285" s="18" t="str">
        <f t="shared" si="79"/>
        <v>BULLISH</v>
      </c>
      <c r="G1285" s="18" t="str">
        <f t="shared" si="78"/>
        <v>NEUTRAL</v>
      </c>
      <c r="H1285" s="18" t="str">
        <f t="shared" si="77"/>
        <v>BULLISH DIVERGENCE</v>
      </c>
    </row>
    <row r="1286" spans="1:8" ht="13.5" x14ac:dyDescent="0.25">
      <c r="A1286" s="4">
        <f>TITRES_STAT!B1289</f>
        <v>43881</v>
      </c>
      <c r="B1286" s="2">
        <f>TITRES_STAT!C1289</f>
        <v>12.62</v>
      </c>
      <c r="C1286" s="2">
        <f>TITRES_STAT!D1289</f>
        <v>5.2096</v>
      </c>
      <c r="D1286" s="2">
        <f>TITRES_STAT!E1289</f>
        <v>1327</v>
      </c>
      <c r="E1286" s="2">
        <f t="shared" si="80"/>
        <v>1423476</v>
      </c>
      <c r="F1286" s="18" t="str">
        <f t="shared" si="79"/>
        <v>BULLISH</v>
      </c>
      <c r="G1286" s="18" t="str">
        <f t="shared" si="78"/>
        <v>NEUTRAL</v>
      </c>
      <c r="H1286" s="18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BULLISH DIVERGENCE</v>
      </c>
    </row>
    <row r="1287" spans="1:8" ht="13.5" x14ac:dyDescent="0.25">
      <c r="A1287" s="4">
        <f>TITRES_STAT!B1290</f>
        <v>43882</v>
      </c>
      <c r="B1287" s="2">
        <f>TITRES_STAT!C1290</f>
        <v>12.65</v>
      </c>
      <c r="C1287" s="2">
        <f>TITRES_STAT!D1290</f>
        <v>5.2220000000000004</v>
      </c>
      <c r="D1287" s="2">
        <f>TITRES_STAT!E1290</f>
        <v>1418</v>
      </c>
      <c r="E1287" s="2">
        <f t="shared" si="80"/>
        <v>1424894</v>
      </c>
      <c r="F1287" s="18" t="str">
        <f t="shared" si="79"/>
        <v>BULLISH</v>
      </c>
      <c r="G1287" s="18" t="str">
        <f t="shared" ref="G1287:G1350" si="82">IF((E1287-E1282)/E1282 &gt; 0.02, "STRONG",
 IF((E1287-E1282)/E1282 &lt; -0.02, "WEAK", "NEUTRAL"))</f>
        <v>NEUTRAL</v>
      </c>
      <c r="H1287" s="18" t="str">
        <f t="shared" si="81"/>
        <v>BULLISH DIVERGENCE</v>
      </c>
    </row>
    <row r="1288" spans="1:8" ht="13.5" x14ac:dyDescent="0.25">
      <c r="A1288" s="4">
        <f>TITRES_STAT!B1291</f>
        <v>43885</v>
      </c>
      <c r="B1288" s="2">
        <f>TITRES_STAT!C1291</f>
        <v>12.65</v>
      </c>
      <c r="C1288" s="2">
        <f>TITRES_STAT!D1291</f>
        <v>5.2220000000000004</v>
      </c>
      <c r="D1288" s="2">
        <f>TITRES_STAT!E1291</f>
        <v>7531</v>
      </c>
      <c r="E1288" s="2">
        <f t="shared" si="80"/>
        <v>1424894</v>
      </c>
      <c r="F1288" s="18" t="str">
        <f t="shared" ref="F1288:F1351" si="83">IF(E1288&gt;E1283,"BULLISH",IF(E1288&lt;E1283,"BEARISH","NEUTRAL"))</f>
        <v>BULLISH</v>
      </c>
      <c r="G1288" s="18" t="str">
        <f t="shared" si="82"/>
        <v>NEUTRAL</v>
      </c>
      <c r="H1288" s="18" t="str">
        <f t="shared" si="81"/>
        <v>BULLISH DIVERGENCE</v>
      </c>
    </row>
    <row r="1289" spans="1:8" ht="13.5" x14ac:dyDescent="0.25">
      <c r="A1289" s="4">
        <f>TITRES_STAT!B1292</f>
        <v>43886</v>
      </c>
      <c r="B1289" s="2">
        <f>TITRES_STAT!C1292</f>
        <v>12.62</v>
      </c>
      <c r="C1289" s="2">
        <f>TITRES_STAT!D1292</f>
        <v>5.2096</v>
      </c>
      <c r="D1289" s="2">
        <f>TITRES_STAT!E1292</f>
        <v>1330</v>
      </c>
      <c r="E1289" s="2">
        <f t="shared" si="80"/>
        <v>1423564</v>
      </c>
      <c r="F1289" s="18" t="str">
        <f t="shared" si="83"/>
        <v>BULLISH</v>
      </c>
      <c r="G1289" s="18" t="str">
        <f t="shared" si="82"/>
        <v>NEUTRAL</v>
      </c>
      <c r="H1289" s="18" t="str">
        <f t="shared" si="81"/>
        <v>CONFIRMED BULLISH</v>
      </c>
    </row>
    <row r="1290" spans="1:8" ht="13.5" x14ac:dyDescent="0.25">
      <c r="A1290" s="4">
        <f>TITRES_STAT!B1293</f>
        <v>43887</v>
      </c>
      <c r="B1290" s="2">
        <f>TITRES_STAT!C1293</f>
        <v>12.56</v>
      </c>
      <c r="C1290" s="2">
        <f>TITRES_STAT!D1293</f>
        <v>5.1848999999999998</v>
      </c>
      <c r="D1290" s="2">
        <f>TITRES_STAT!E1293</f>
        <v>1660</v>
      </c>
      <c r="E1290" s="2">
        <f t="shared" si="80"/>
        <v>1421904</v>
      </c>
      <c r="F1290" s="18" t="str">
        <f t="shared" si="83"/>
        <v>BEARISH</v>
      </c>
      <c r="G1290" s="18" t="str">
        <f t="shared" si="82"/>
        <v>NEUTRAL</v>
      </c>
      <c r="H1290" s="18" t="str">
        <f t="shared" si="81"/>
        <v>CONFIRMED BEARISH</v>
      </c>
    </row>
    <row r="1291" spans="1:8" ht="13.5" x14ac:dyDescent="0.25">
      <c r="A1291" s="4">
        <f>TITRES_STAT!B1294</f>
        <v>43888</v>
      </c>
      <c r="B1291" s="2">
        <f>TITRES_STAT!C1294</f>
        <v>12.54</v>
      </c>
      <c r="C1291" s="2">
        <f>TITRES_STAT!D1294</f>
        <v>5.1765999999999996</v>
      </c>
      <c r="D1291" s="2">
        <f>TITRES_STAT!E1294</f>
        <v>337</v>
      </c>
      <c r="E1291" s="2">
        <f t="shared" si="80"/>
        <v>1421567</v>
      </c>
      <c r="F1291" s="18" t="str">
        <f t="shared" si="83"/>
        <v>BEARISH</v>
      </c>
      <c r="G1291" s="18" t="str">
        <f t="shared" si="82"/>
        <v>NEUTRAL</v>
      </c>
      <c r="H1291" s="18" t="str">
        <f t="shared" si="81"/>
        <v>CONFIRMED BEARISH</v>
      </c>
    </row>
    <row r="1292" spans="1:8" ht="13.5" x14ac:dyDescent="0.25">
      <c r="A1292" s="4">
        <f>TITRES_STAT!B1295</f>
        <v>43889</v>
      </c>
      <c r="B1292" s="2">
        <f>TITRES_STAT!C1295</f>
        <v>12.59</v>
      </c>
      <c r="C1292" s="2">
        <f>TITRES_STAT!D1295</f>
        <v>5.1971999999999996</v>
      </c>
      <c r="D1292" s="2">
        <f>TITRES_STAT!E1295</f>
        <v>1000</v>
      </c>
      <c r="E1292" s="2">
        <f t="shared" si="80"/>
        <v>1422567</v>
      </c>
      <c r="F1292" s="18" t="str">
        <f t="shared" si="83"/>
        <v>BEARISH</v>
      </c>
      <c r="G1292" s="18" t="str">
        <f t="shared" si="82"/>
        <v>NEUTRAL</v>
      </c>
      <c r="H1292" s="18" t="str">
        <f t="shared" si="81"/>
        <v>CONFIRMED BEARISH</v>
      </c>
    </row>
    <row r="1293" spans="1:8" ht="13.5" x14ac:dyDescent="0.25">
      <c r="A1293" s="4">
        <f>TITRES_STAT!B1296</f>
        <v>43892</v>
      </c>
      <c r="B1293" s="2">
        <f>TITRES_STAT!C1296</f>
        <v>12.5</v>
      </c>
      <c r="C1293" s="2">
        <f>TITRES_STAT!D1296</f>
        <v>5.1600999999999999</v>
      </c>
      <c r="D1293" s="2">
        <f>TITRES_STAT!E1296</f>
        <v>389</v>
      </c>
      <c r="E1293" s="2">
        <f t="shared" si="80"/>
        <v>1422178</v>
      </c>
      <c r="F1293" s="18" t="str">
        <f t="shared" si="83"/>
        <v>BEARISH</v>
      </c>
      <c r="G1293" s="18" t="str">
        <f t="shared" si="82"/>
        <v>NEUTRAL</v>
      </c>
      <c r="H1293" s="18" t="str">
        <f t="shared" si="81"/>
        <v>CONFIRMED BEARISH</v>
      </c>
    </row>
    <row r="1294" spans="1:8" ht="13.5" x14ac:dyDescent="0.25">
      <c r="A1294" s="4">
        <f>TITRES_STAT!B1297</f>
        <v>43893</v>
      </c>
      <c r="B1294" s="2">
        <f>TITRES_STAT!C1297</f>
        <v>12.24</v>
      </c>
      <c r="C1294" s="2">
        <f>TITRES_STAT!D1297</f>
        <v>5.0528000000000004</v>
      </c>
      <c r="D1294" s="2">
        <f>TITRES_STAT!E1297</f>
        <v>55</v>
      </c>
      <c r="E1294" s="2">
        <f t="shared" si="80"/>
        <v>1422123</v>
      </c>
      <c r="F1294" s="18" t="str">
        <f t="shared" si="83"/>
        <v>BEARISH</v>
      </c>
      <c r="G1294" s="18" t="str">
        <f t="shared" si="82"/>
        <v>NEUTRAL</v>
      </c>
      <c r="H1294" s="18" t="str">
        <f t="shared" si="81"/>
        <v>CONFIRMED BEARISH</v>
      </c>
    </row>
    <row r="1295" spans="1:8" ht="13.5" x14ac:dyDescent="0.25">
      <c r="A1295" s="4">
        <f>TITRES_STAT!B1298</f>
        <v>43894</v>
      </c>
      <c r="B1295" s="2">
        <f>TITRES_STAT!C1298</f>
        <v>12.5</v>
      </c>
      <c r="C1295" s="2">
        <f>TITRES_STAT!D1298</f>
        <v>5.1600999999999999</v>
      </c>
      <c r="D1295" s="2">
        <f>TITRES_STAT!E1298</f>
        <v>1998</v>
      </c>
      <c r="E1295" s="2">
        <f t="shared" si="80"/>
        <v>1424121</v>
      </c>
      <c r="F1295" s="18" t="str">
        <f t="shared" si="83"/>
        <v>BULLISH</v>
      </c>
      <c r="G1295" s="18" t="str">
        <f t="shared" si="82"/>
        <v>NEUTRAL</v>
      </c>
      <c r="H1295" s="18" t="str">
        <f t="shared" si="81"/>
        <v>BULLISH DIVERGENCE</v>
      </c>
    </row>
    <row r="1296" spans="1:8" ht="13.5" x14ac:dyDescent="0.25">
      <c r="A1296" s="4">
        <f>TITRES_STAT!B1299</f>
        <v>43895</v>
      </c>
      <c r="B1296" s="2">
        <f>TITRES_STAT!C1299</f>
        <v>12.47</v>
      </c>
      <c r="C1296" s="2">
        <f>TITRES_STAT!D1299</f>
        <v>5.1477000000000004</v>
      </c>
      <c r="D1296" s="2">
        <f>TITRES_STAT!E1299</f>
        <v>1656</v>
      </c>
      <c r="E1296" s="2">
        <f t="shared" si="80"/>
        <v>1422465</v>
      </c>
      <c r="F1296" s="18" t="str">
        <f t="shared" si="83"/>
        <v>BULLISH</v>
      </c>
      <c r="G1296" s="18" t="str">
        <f t="shared" si="82"/>
        <v>NEUTRAL</v>
      </c>
      <c r="H1296" s="18" t="str">
        <f t="shared" si="81"/>
        <v>BULLISH DIVERGENCE</v>
      </c>
    </row>
    <row r="1297" spans="1:8" ht="13.5" x14ac:dyDescent="0.25">
      <c r="A1297" s="4">
        <f>TITRES_STAT!B1300</f>
        <v>43896</v>
      </c>
      <c r="B1297" s="2">
        <f>TITRES_STAT!C1300</f>
        <v>12.44</v>
      </c>
      <c r="C1297" s="2">
        <f>TITRES_STAT!D1300</f>
        <v>5.1353</v>
      </c>
      <c r="D1297" s="2">
        <f>TITRES_STAT!E1300</f>
        <v>2194</v>
      </c>
      <c r="E1297" s="2">
        <f t="shared" si="80"/>
        <v>1420271</v>
      </c>
      <c r="F1297" s="18" t="str">
        <f t="shared" si="83"/>
        <v>BEARISH</v>
      </c>
      <c r="G1297" s="18" t="str">
        <f t="shared" si="82"/>
        <v>NEUTRAL</v>
      </c>
      <c r="H1297" s="18" t="str">
        <f t="shared" si="81"/>
        <v>CONFIRMED BEARISH</v>
      </c>
    </row>
    <row r="1298" spans="1:8" ht="13.5" x14ac:dyDescent="0.25">
      <c r="A1298" s="4">
        <f>TITRES_STAT!B1301</f>
        <v>43899</v>
      </c>
      <c r="B1298" s="2">
        <f>TITRES_STAT!C1301</f>
        <v>12.24</v>
      </c>
      <c r="C1298" s="2">
        <f>TITRES_STAT!D1301</f>
        <v>5.0528000000000004</v>
      </c>
      <c r="D1298" s="2">
        <f>TITRES_STAT!E1301</f>
        <v>1790</v>
      </c>
      <c r="E1298" s="2">
        <f t="shared" si="80"/>
        <v>1418481</v>
      </c>
      <c r="F1298" s="18" t="str">
        <f t="shared" si="83"/>
        <v>BEARISH</v>
      </c>
      <c r="G1298" s="18" t="str">
        <f t="shared" si="82"/>
        <v>NEUTRAL</v>
      </c>
      <c r="H1298" s="18" t="str">
        <f t="shared" si="81"/>
        <v>CONFIRMED BEARISH</v>
      </c>
    </row>
    <row r="1299" spans="1:8" ht="13.5" x14ac:dyDescent="0.25">
      <c r="A1299" s="4">
        <f>TITRES_STAT!B1302</f>
        <v>43900</v>
      </c>
      <c r="B1299" s="2">
        <f>TITRES_STAT!C1302</f>
        <v>11.85</v>
      </c>
      <c r="C1299" s="2">
        <f>TITRES_STAT!D1302</f>
        <v>4.8917999999999999</v>
      </c>
      <c r="D1299" s="2">
        <f>TITRES_STAT!E1302</f>
        <v>185</v>
      </c>
      <c r="E1299" s="2">
        <f t="shared" si="80"/>
        <v>1418296</v>
      </c>
      <c r="F1299" s="18" t="str">
        <f t="shared" si="83"/>
        <v>BEARISH</v>
      </c>
      <c r="G1299" s="18" t="str">
        <f t="shared" si="82"/>
        <v>NEUTRAL</v>
      </c>
      <c r="H1299" s="18" t="str">
        <f t="shared" si="81"/>
        <v>CONFIRMED BEARISH</v>
      </c>
    </row>
    <row r="1300" spans="1:8" ht="13.5" x14ac:dyDescent="0.25">
      <c r="A1300" s="4">
        <f>TITRES_STAT!B1303</f>
        <v>43901</v>
      </c>
      <c r="B1300" s="2">
        <f>TITRES_STAT!C1303</f>
        <v>12.19</v>
      </c>
      <c r="C1300" s="2">
        <f>TITRES_STAT!D1303</f>
        <v>5.0320999999999998</v>
      </c>
      <c r="D1300" s="2">
        <f>TITRES_STAT!E1303</f>
        <v>2856</v>
      </c>
      <c r="E1300" s="2">
        <f t="shared" si="80"/>
        <v>1421152</v>
      </c>
      <c r="F1300" s="18" t="str">
        <f t="shared" si="83"/>
        <v>BEARISH</v>
      </c>
      <c r="G1300" s="18" t="str">
        <f t="shared" si="82"/>
        <v>NEUTRAL</v>
      </c>
      <c r="H1300" s="18" t="str">
        <f t="shared" si="81"/>
        <v>CONFIRMED BEARISH</v>
      </c>
    </row>
    <row r="1301" spans="1:8" ht="13.5" x14ac:dyDescent="0.25">
      <c r="A1301" s="4">
        <f>TITRES_STAT!B1304</f>
        <v>43902</v>
      </c>
      <c r="B1301" s="2">
        <f>TITRES_STAT!C1304</f>
        <v>11.85</v>
      </c>
      <c r="C1301" s="2">
        <f>TITRES_STAT!D1304</f>
        <v>4.8917999999999999</v>
      </c>
      <c r="D1301" s="2">
        <f>TITRES_STAT!E1304</f>
        <v>800</v>
      </c>
      <c r="E1301" s="2">
        <f t="shared" si="80"/>
        <v>1420352</v>
      </c>
      <c r="F1301" s="18" t="str">
        <f t="shared" si="83"/>
        <v>BEARISH</v>
      </c>
      <c r="G1301" s="18" t="str">
        <f t="shared" si="82"/>
        <v>NEUTRAL</v>
      </c>
      <c r="H1301" s="18" t="str">
        <f t="shared" si="81"/>
        <v>CONFIRMED BEARISH</v>
      </c>
    </row>
    <row r="1302" spans="1:8" ht="13.5" x14ac:dyDescent="0.25">
      <c r="A1302" s="4">
        <f>TITRES_STAT!B1305</f>
        <v>43903</v>
      </c>
      <c r="B1302" s="2">
        <f>TITRES_STAT!C1305</f>
        <v>11.85</v>
      </c>
      <c r="C1302" s="2">
        <f>TITRES_STAT!D1305</f>
        <v>4.8917999999999999</v>
      </c>
      <c r="D1302" s="2">
        <f>TITRES_STAT!E1305</f>
        <v>0</v>
      </c>
      <c r="E1302" s="2">
        <f t="shared" si="80"/>
        <v>1420352</v>
      </c>
      <c r="F1302" s="18" t="str">
        <f t="shared" si="83"/>
        <v>BULLISH</v>
      </c>
      <c r="G1302" s="18" t="str">
        <f t="shared" si="82"/>
        <v>NEUTRAL</v>
      </c>
      <c r="H1302" s="18" t="str">
        <f t="shared" si="81"/>
        <v>BULLISH DIVERGENCE</v>
      </c>
    </row>
    <row r="1303" spans="1:8" ht="13.5" x14ac:dyDescent="0.25">
      <c r="A1303" s="4">
        <f>TITRES_STAT!B1306</f>
        <v>43906</v>
      </c>
      <c r="B1303" s="2">
        <f>TITRES_STAT!C1306</f>
        <v>11.32</v>
      </c>
      <c r="C1303" s="2">
        <f>TITRES_STAT!D1306</f>
        <v>4.673</v>
      </c>
      <c r="D1303" s="2">
        <f>TITRES_STAT!E1306</f>
        <v>1583</v>
      </c>
      <c r="E1303" s="2">
        <f t="shared" si="80"/>
        <v>1418769</v>
      </c>
      <c r="F1303" s="18" t="str">
        <f t="shared" si="83"/>
        <v>BULLISH</v>
      </c>
      <c r="G1303" s="18" t="str">
        <f t="shared" si="82"/>
        <v>NEUTRAL</v>
      </c>
      <c r="H1303" s="18" t="str">
        <f t="shared" si="81"/>
        <v>BULLISH DIVERGENCE</v>
      </c>
    </row>
    <row r="1304" spans="1:8" ht="13.5" x14ac:dyDescent="0.25">
      <c r="A1304" s="4">
        <f>TITRES_STAT!B1307</f>
        <v>43907</v>
      </c>
      <c r="B1304" s="2">
        <f>TITRES_STAT!C1307</f>
        <v>11.3</v>
      </c>
      <c r="C1304" s="2">
        <f>TITRES_STAT!D1307</f>
        <v>4.6646999999999998</v>
      </c>
      <c r="D1304" s="2">
        <f>TITRES_STAT!E1307</f>
        <v>375</v>
      </c>
      <c r="E1304" s="2">
        <f t="shared" si="80"/>
        <v>1418394</v>
      </c>
      <c r="F1304" s="18" t="str">
        <f t="shared" si="83"/>
        <v>BULLISH</v>
      </c>
      <c r="G1304" s="18" t="str">
        <f t="shared" si="82"/>
        <v>NEUTRAL</v>
      </c>
      <c r="H1304" s="18" t="str">
        <f t="shared" si="81"/>
        <v>BULLISH DIVERGENCE</v>
      </c>
    </row>
    <row r="1305" spans="1:8" ht="13.5" x14ac:dyDescent="0.25">
      <c r="A1305" s="4">
        <f>TITRES_STAT!B1308</f>
        <v>43908</v>
      </c>
      <c r="B1305" s="2">
        <f>TITRES_STAT!C1308</f>
        <v>11</v>
      </c>
      <c r="C1305" s="2">
        <f>TITRES_STAT!D1308</f>
        <v>4.5408999999999997</v>
      </c>
      <c r="D1305" s="2">
        <f>TITRES_STAT!E1308</f>
        <v>2550</v>
      </c>
      <c r="E1305" s="2">
        <f t="shared" si="80"/>
        <v>1415844</v>
      </c>
      <c r="F1305" s="18" t="str">
        <f t="shared" si="83"/>
        <v>BEARISH</v>
      </c>
      <c r="G1305" s="18" t="str">
        <f t="shared" si="82"/>
        <v>NEUTRAL</v>
      </c>
      <c r="H1305" s="18" t="str">
        <f t="shared" si="81"/>
        <v>CONFIRMED BEARISH</v>
      </c>
    </row>
    <row r="1306" spans="1:8" ht="13.5" x14ac:dyDescent="0.25">
      <c r="A1306" s="4">
        <f>TITRES_STAT!B1309</f>
        <v>43909</v>
      </c>
      <c r="B1306" s="2">
        <f>TITRES_STAT!C1309</f>
        <v>11</v>
      </c>
      <c r="C1306" s="2">
        <f>TITRES_STAT!D1309</f>
        <v>4.5408999999999997</v>
      </c>
      <c r="D1306" s="2">
        <f>TITRES_STAT!E1309</f>
        <v>1583</v>
      </c>
      <c r="E1306" s="2">
        <f t="shared" si="80"/>
        <v>1415844</v>
      </c>
      <c r="F1306" s="18" t="str">
        <f t="shared" si="83"/>
        <v>BEARISH</v>
      </c>
      <c r="G1306" s="18" t="str">
        <f t="shared" si="82"/>
        <v>NEUTRAL</v>
      </c>
      <c r="H1306" s="18" t="str">
        <f t="shared" si="81"/>
        <v>CONFIRMED BEARISH</v>
      </c>
    </row>
    <row r="1307" spans="1:8" ht="13.5" x14ac:dyDescent="0.25">
      <c r="A1307" s="4">
        <f>TITRES_STAT!B1310</f>
        <v>43913</v>
      </c>
      <c r="B1307" s="2">
        <f>TITRES_STAT!C1310</f>
        <v>10.9</v>
      </c>
      <c r="C1307" s="2">
        <f>TITRES_STAT!D1310</f>
        <v>4.4996</v>
      </c>
      <c r="D1307" s="2">
        <f>TITRES_STAT!E1310</f>
        <v>1206</v>
      </c>
      <c r="E1307" s="2">
        <f t="shared" si="80"/>
        <v>1414638</v>
      </c>
      <c r="F1307" s="18" t="str">
        <f t="shared" si="83"/>
        <v>BEARISH</v>
      </c>
      <c r="G1307" s="18" t="str">
        <f t="shared" si="82"/>
        <v>NEUTRAL</v>
      </c>
      <c r="H1307" s="18" t="str">
        <f t="shared" si="81"/>
        <v>CONFIRMED BEARISH</v>
      </c>
    </row>
    <row r="1308" spans="1:8" ht="13.5" x14ac:dyDescent="0.25">
      <c r="A1308" s="4">
        <f>TITRES_STAT!B1311</f>
        <v>43914</v>
      </c>
      <c r="B1308" s="2">
        <f>TITRES_STAT!C1311</f>
        <v>11</v>
      </c>
      <c r="C1308" s="2">
        <f>TITRES_STAT!D1311</f>
        <v>4.5408999999999997</v>
      </c>
      <c r="D1308" s="2">
        <f>TITRES_STAT!E1311</f>
        <v>1120</v>
      </c>
      <c r="E1308" s="2">
        <f t="shared" si="80"/>
        <v>1415758</v>
      </c>
      <c r="F1308" s="18" t="str">
        <f t="shared" si="83"/>
        <v>BEARISH</v>
      </c>
      <c r="G1308" s="18" t="str">
        <f t="shared" si="82"/>
        <v>NEUTRAL</v>
      </c>
      <c r="H1308" s="18" t="str">
        <f t="shared" si="81"/>
        <v>CONFIRMED BEARISH</v>
      </c>
    </row>
    <row r="1309" spans="1:8" ht="13.5" x14ac:dyDescent="0.25">
      <c r="A1309" s="4">
        <f>TITRES_STAT!B1312</f>
        <v>43915</v>
      </c>
      <c r="B1309" s="2">
        <f>TITRES_STAT!C1312</f>
        <v>10.9</v>
      </c>
      <c r="C1309" s="2">
        <f>TITRES_STAT!D1312</f>
        <v>4.4996</v>
      </c>
      <c r="D1309" s="2">
        <f>TITRES_STAT!E1312</f>
        <v>740</v>
      </c>
      <c r="E1309" s="2">
        <f t="shared" si="80"/>
        <v>1415018</v>
      </c>
      <c r="F1309" s="18" t="str">
        <f t="shared" si="83"/>
        <v>BEARISH</v>
      </c>
      <c r="G1309" s="18" t="str">
        <f t="shared" si="82"/>
        <v>NEUTRAL</v>
      </c>
      <c r="H1309" s="18" t="str">
        <f t="shared" si="81"/>
        <v>CONFIRMED BEARISH</v>
      </c>
    </row>
    <row r="1310" spans="1:8" ht="13.5" x14ac:dyDescent="0.25">
      <c r="A1310" s="4">
        <f>TITRES_STAT!B1313</f>
        <v>43916</v>
      </c>
      <c r="B1310" s="2">
        <f>TITRES_STAT!C1313</f>
        <v>10.9</v>
      </c>
      <c r="C1310" s="2">
        <f>TITRES_STAT!D1313</f>
        <v>4.4996</v>
      </c>
      <c r="D1310" s="2">
        <f>TITRES_STAT!E1313</f>
        <v>650</v>
      </c>
      <c r="E1310" s="2">
        <f t="shared" si="80"/>
        <v>1415018</v>
      </c>
      <c r="F1310" s="18" t="str">
        <f t="shared" si="83"/>
        <v>BEARISH</v>
      </c>
      <c r="G1310" s="18" t="str">
        <f t="shared" si="82"/>
        <v>NEUTRAL</v>
      </c>
      <c r="H1310" s="18" t="str">
        <f t="shared" si="81"/>
        <v>CONFIRMED BEARISH</v>
      </c>
    </row>
    <row r="1311" spans="1:8" ht="13.5" x14ac:dyDescent="0.25">
      <c r="A1311" s="4">
        <f>TITRES_STAT!B1314</f>
        <v>43917</v>
      </c>
      <c r="B1311" s="2">
        <f>TITRES_STAT!C1314</f>
        <v>11.22</v>
      </c>
      <c r="C1311" s="2">
        <f>TITRES_STAT!D1314</f>
        <v>4.6317000000000004</v>
      </c>
      <c r="D1311" s="2">
        <f>TITRES_STAT!E1314</f>
        <v>51363</v>
      </c>
      <c r="E1311" s="2">
        <f t="shared" si="80"/>
        <v>1466381</v>
      </c>
      <c r="F1311" s="18" t="str">
        <f t="shared" si="83"/>
        <v>BULLISH</v>
      </c>
      <c r="G1311" s="18" t="str">
        <f t="shared" si="82"/>
        <v>STRONG</v>
      </c>
      <c r="H1311" s="18" t="str">
        <f t="shared" si="81"/>
        <v>CONFIRMED BULLISH</v>
      </c>
    </row>
    <row r="1312" spans="1:8" ht="13.5" x14ac:dyDescent="0.25">
      <c r="A1312" s="4">
        <f>TITRES_STAT!B1315</f>
        <v>43920</v>
      </c>
      <c r="B1312" s="2">
        <f>TITRES_STAT!C1315</f>
        <v>11.22</v>
      </c>
      <c r="C1312" s="2">
        <f>TITRES_STAT!D1315</f>
        <v>4.6317000000000004</v>
      </c>
      <c r="D1312" s="2">
        <f>TITRES_STAT!E1315</f>
        <v>22146</v>
      </c>
      <c r="E1312" s="2">
        <f t="shared" si="80"/>
        <v>1466381</v>
      </c>
      <c r="F1312" s="18" t="str">
        <f t="shared" si="83"/>
        <v>BULLISH</v>
      </c>
      <c r="G1312" s="18" t="str">
        <f t="shared" si="82"/>
        <v>STRONG</v>
      </c>
      <c r="H1312" s="18" t="str">
        <f t="shared" si="81"/>
        <v>CONFIRMED BULLISH</v>
      </c>
    </row>
    <row r="1313" spans="1:8" ht="13.5" x14ac:dyDescent="0.25">
      <c r="A1313" s="4">
        <f>TITRES_STAT!B1316</f>
        <v>43921</v>
      </c>
      <c r="B1313" s="2">
        <f>TITRES_STAT!C1316</f>
        <v>11.45</v>
      </c>
      <c r="C1313" s="2">
        <f>TITRES_STAT!D1316</f>
        <v>4.7266000000000004</v>
      </c>
      <c r="D1313" s="2">
        <f>TITRES_STAT!E1316</f>
        <v>30</v>
      </c>
      <c r="E1313" s="2">
        <f t="shared" si="80"/>
        <v>1466411</v>
      </c>
      <c r="F1313" s="18" t="str">
        <f t="shared" si="83"/>
        <v>BULLISH</v>
      </c>
      <c r="G1313" s="18" t="str">
        <f t="shared" si="82"/>
        <v>STRONG</v>
      </c>
      <c r="H1313" s="18" t="str">
        <f t="shared" si="81"/>
        <v>CONFIRMED BULLISH</v>
      </c>
    </row>
    <row r="1314" spans="1:8" ht="13.5" x14ac:dyDescent="0.25">
      <c r="A1314" s="4">
        <f>TITRES_STAT!B1317</f>
        <v>43922</v>
      </c>
      <c r="B1314" s="2">
        <f>TITRES_STAT!C1317</f>
        <v>11.79</v>
      </c>
      <c r="C1314" s="2">
        <f>TITRES_STAT!D1317</f>
        <v>4.867</v>
      </c>
      <c r="D1314" s="2">
        <f>TITRES_STAT!E1317</f>
        <v>1162</v>
      </c>
      <c r="E1314" s="2">
        <f t="shared" si="80"/>
        <v>1467573</v>
      </c>
      <c r="F1314" s="18" t="str">
        <f t="shared" si="83"/>
        <v>BULLISH</v>
      </c>
      <c r="G1314" s="18" t="str">
        <f t="shared" si="82"/>
        <v>STRONG</v>
      </c>
      <c r="H1314" s="18" t="str">
        <f t="shared" si="81"/>
        <v>CONFIRMED BULLISH</v>
      </c>
    </row>
    <row r="1315" spans="1:8" ht="13.5" x14ac:dyDescent="0.25">
      <c r="A1315" s="4">
        <f>TITRES_STAT!B1318</f>
        <v>43923</v>
      </c>
      <c r="B1315" s="2">
        <f>TITRES_STAT!C1318</f>
        <v>12.14</v>
      </c>
      <c r="C1315" s="2">
        <f>TITRES_STAT!D1318</f>
        <v>5.0114999999999998</v>
      </c>
      <c r="D1315" s="2">
        <f>TITRES_STAT!E1318</f>
        <v>2761</v>
      </c>
      <c r="E1315" s="2">
        <f t="shared" si="80"/>
        <v>1470334</v>
      </c>
      <c r="F1315" s="18" t="str">
        <f t="shared" si="83"/>
        <v>BULLISH</v>
      </c>
      <c r="G1315" s="18" t="str">
        <f t="shared" si="82"/>
        <v>STRONG</v>
      </c>
      <c r="H1315" s="18" t="str">
        <f t="shared" si="81"/>
        <v>CONFIRMED BULLISH</v>
      </c>
    </row>
    <row r="1316" spans="1:8" ht="13.5" x14ac:dyDescent="0.25">
      <c r="A1316" s="4">
        <f>TITRES_STAT!B1319</f>
        <v>43924</v>
      </c>
      <c r="B1316" s="2">
        <f>TITRES_STAT!C1319</f>
        <v>12</v>
      </c>
      <c r="C1316" s="2">
        <f>TITRES_STAT!D1319</f>
        <v>4.9537000000000004</v>
      </c>
      <c r="D1316" s="2">
        <f>TITRES_STAT!E1319</f>
        <v>505</v>
      </c>
      <c r="E1316" s="2">
        <f t="shared" si="80"/>
        <v>1469829</v>
      </c>
      <c r="F1316" s="18" t="str">
        <f t="shared" si="83"/>
        <v>BULLISH</v>
      </c>
      <c r="G1316" s="18" t="str">
        <f t="shared" si="82"/>
        <v>NEUTRAL</v>
      </c>
      <c r="H1316" s="18" t="str">
        <f t="shared" si="81"/>
        <v>CONFIRMED BULLISH</v>
      </c>
    </row>
    <row r="1317" spans="1:8" ht="13.5" x14ac:dyDescent="0.25">
      <c r="A1317" s="4">
        <f>TITRES_STAT!B1320</f>
        <v>43927</v>
      </c>
      <c r="B1317" s="2">
        <f>TITRES_STAT!C1320</f>
        <v>11.64</v>
      </c>
      <c r="C1317" s="2">
        <f>TITRES_STAT!D1320</f>
        <v>4.8051000000000004</v>
      </c>
      <c r="D1317" s="2">
        <f>TITRES_STAT!E1320</f>
        <v>2300</v>
      </c>
      <c r="E1317" s="2">
        <f t="shared" si="80"/>
        <v>1467529</v>
      </c>
      <c r="F1317" s="18" t="str">
        <f t="shared" si="83"/>
        <v>BULLISH</v>
      </c>
      <c r="G1317" s="18" t="str">
        <f t="shared" si="82"/>
        <v>NEUTRAL</v>
      </c>
      <c r="H1317" s="18" t="str">
        <f t="shared" si="81"/>
        <v>CONFIRMED BULLISH</v>
      </c>
    </row>
    <row r="1318" spans="1:8" ht="13.5" x14ac:dyDescent="0.25">
      <c r="A1318" s="4">
        <f>TITRES_STAT!B1321</f>
        <v>43928</v>
      </c>
      <c r="B1318" s="2">
        <f>TITRES_STAT!C1321</f>
        <v>11.3</v>
      </c>
      <c r="C1318" s="2">
        <f>TITRES_STAT!D1321</f>
        <v>4.6646999999999998</v>
      </c>
      <c r="D1318" s="2">
        <f>TITRES_STAT!E1321</f>
        <v>1799</v>
      </c>
      <c r="E1318" s="2">
        <f t="shared" si="80"/>
        <v>1465730</v>
      </c>
      <c r="F1318" s="18" t="str">
        <f t="shared" si="83"/>
        <v>BEARISH</v>
      </c>
      <c r="G1318" s="18" t="str">
        <f t="shared" si="82"/>
        <v>NEUTRAL</v>
      </c>
      <c r="H1318" s="18" t="str">
        <f t="shared" si="81"/>
        <v>CONFIRMED BEARISH</v>
      </c>
    </row>
    <row r="1319" spans="1:8" ht="13.5" x14ac:dyDescent="0.25">
      <c r="A1319" s="4">
        <f>TITRES_STAT!B1322</f>
        <v>43929</v>
      </c>
      <c r="B1319" s="2">
        <f>TITRES_STAT!C1322</f>
        <v>10.97</v>
      </c>
      <c r="C1319" s="2">
        <f>TITRES_STAT!D1322</f>
        <v>4.5285000000000002</v>
      </c>
      <c r="D1319" s="2">
        <f>TITRES_STAT!E1322</f>
        <v>67277</v>
      </c>
      <c r="E1319" s="2">
        <f t="shared" si="80"/>
        <v>1398453</v>
      </c>
      <c r="F1319" s="18" t="str">
        <f t="shared" si="83"/>
        <v>BEARISH</v>
      </c>
      <c r="G1319" s="18" t="str">
        <f t="shared" si="82"/>
        <v>WEAK</v>
      </c>
      <c r="H1319" s="18" t="str">
        <f t="shared" si="81"/>
        <v>CONFIRMED BEARISH</v>
      </c>
    </row>
    <row r="1320" spans="1:8" ht="13.5" x14ac:dyDescent="0.25">
      <c r="A1320" s="4">
        <f>TITRES_STAT!B1323</f>
        <v>43934</v>
      </c>
      <c r="B1320" s="2">
        <f>TITRES_STAT!C1323</f>
        <v>10.8</v>
      </c>
      <c r="C1320" s="2">
        <f>TITRES_STAT!D1323</f>
        <v>4.4583000000000004</v>
      </c>
      <c r="D1320" s="2">
        <f>TITRES_STAT!E1323</f>
        <v>118090</v>
      </c>
      <c r="E1320" s="2">
        <f t="shared" si="80"/>
        <v>1280363</v>
      </c>
      <c r="F1320" s="18" t="str">
        <f t="shared" si="83"/>
        <v>BEARISH</v>
      </c>
      <c r="G1320" s="18" t="str">
        <f t="shared" si="82"/>
        <v>WEAK</v>
      </c>
      <c r="H1320" s="18" t="str">
        <f t="shared" si="81"/>
        <v>CONFIRMED BEARISH</v>
      </c>
    </row>
    <row r="1321" spans="1:8" ht="13.5" x14ac:dyDescent="0.25">
      <c r="A1321" s="4">
        <f>TITRES_STAT!B1324</f>
        <v>43935</v>
      </c>
      <c r="B1321" s="2">
        <f>TITRES_STAT!C1324</f>
        <v>10.97</v>
      </c>
      <c r="C1321" s="2">
        <f>TITRES_STAT!D1324</f>
        <v>4.5285000000000002</v>
      </c>
      <c r="D1321" s="2">
        <f>TITRES_STAT!E1324</f>
        <v>227</v>
      </c>
      <c r="E1321" s="2">
        <f t="shared" si="80"/>
        <v>1280590</v>
      </c>
      <c r="F1321" s="18" t="str">
        <f t="shared" si="83"/>
        <v>BEARISH</v>
      </c>
      <c r="G1321" s="18" t="str">
        <f t="shared" si="82"/>
        <v>WEAK</v>
      </c>
      <c r="H1321" s="18" t="str">
        <f t="shared" si="81"/>
        <v>CONFIRMED BEARISH</v>
      </c>
    </row>
    <row r="1322" spans="1:8" ht="13.5" x14ac:dyDescent="0.25">
      <c r="A1322" s="4">
        <f>TITRES_STAT!B1325</f>
        <v>43936</v>
      </c>
      <c r="B1322" s="2">
        <f>TITRES_STAT!C1325</f>
        <v>11</v>
      </c>
      <c r="C1322" s="2">
        <f>TITRES_STAT!D1325</f>
        <v>4.5408999999999997</v>
      </c>
      <c r="D1322" s="2">
        <f>TITRES_STAT!E1325</f>
        <v>2784</v>
      </c>
      <c r="E1322" s="2">
        <f t="shared" si="80"/>
        <v>1283374</v>
      </c>
      <c r="F1322" s="18" t="str">
        <f t="shared" si="83"/>
        <v>BEARISH</v>
      </c>
      <c r="G1322" s="18" t="str">
        <f t="shared" si="82"/>
        <v>WEAK</v>
      </c>
      <c r="H1322" s="18" t="str">
        <f t="shared" si="81"/>
        <v>CONFIRMED BEARISH</v>
      </c>
    </row>
    <row r="1323" spans="1:8" ht="13.5" x14ac:dyDescent="0.25">
      <c r="A1323" s="4">
        <f>TITRES_STAT!B1326</f>
        <v>43937</v>
      </c>
      <c r="B1323" s="2">
        <f>TITRES_STAT!C1326</f>
        <v>11.12</v>
      </c>
      <c r="C1323" s="2">
        <f>TITRES_STAT!D1326</f>
        <v>4.5903999999999998</v>
      </c>
      <c r="D1323" s="2">
        <f>TITRES_STAT!E1326</f>
        <v>410</v>
      </c>
      <c r="E1323" s="2">
        <f t="shared" si="80"/>
        <v>1283784</v>
      </c>
      <c r="F1323" s="18" t="str">
        <f t="shared" si="83"/>
        <v>BEARISH</v>
      </c>
      <c r="G1323" s="18" t="str">
        <f t="shared" si="82"/>
        <v>WEAK</v>
      </c>
      <c r="H1323" s="18" t="str">
        <f t="shared" si="81"/>
        <v>CONFIRMED BEARISH</v>
      </c>
    </row>
    <row r="1324" spans="1:8" ht="13.5" x14ac:dyDescent="0.25">
      <c r="A1324" s="4">
        <f>TITRES_STAT!B1327</f>
        <v>43938</v>
      </c>
      <c r="B1324" s="2">
        <f>TITRES_STAT!C1327</f>
        <v>11.01</v>
      </c>
      <c r="C1324" s="2">
        <f>TITRES_STAT!D1327</f>
        <v>4.5449999999999999</v>
      </c>
      <c r="D1324" s="2">
        <f>TITRES_STAT!E1327</f>
        <v>4595</v>
      </c>
      <c r="E1324" s="2">
        <f t="shared" si="80"/>
        <v>1279189</v>
      </c>
      <c r="F1324" s="18" t="str">
        <f t="shared" si="83"/>
        <v>BEARISH</v>
      </c>
      <c r="G1324" s="18" t="str">
        <f t="shared" si="82"/>
        <v>WEAK</v>
      </c>
      <c r="H1324" s="18" t="str">
        <f t="shared" si="81"/>
        <v>BEARISH DIVERGENCE</v>
      </c>
    </row>
    <row r="1325" spans="1:8" ht="13.5" x14ac:dyDescent="0.25">
      <c r="A1325" s="4">
        <f>TITRES_STAT!B1328</f>
        <v>43941</v>
      </c>
      <c r="B1325" s="2">
        <f>TITRES_STAT!C1328</f>
        <v>11</v>
      </c>
      <c r="C1325" s="2">
        <f>TITRES_STAT!D1328</f>
        <v>4.5408999999999997</v>
      </c>
      <c r="D1325" s="2">
        <f>TITRES_STAT!E1328</f>
        <v>5260</v>
      </c>
      <c r="E1325" s="2">
        <f t="shared" si="80"/>
        <v>1273929</v>
      </c>
      <c r="F1325" s="18" t="str">
        <f t="shared" si="83"/>
        <v>BEARISH</v>
      </c>
      <c r="G1325" s="18" t="str">
        <f t="shared" si="82"/>
        <v>NEUTRAL</v>
      </c>
      <c r="H1325" s="18" t="str">
        <f t="shared" si="81"/>
        <v>BEARISH DIVERGENCE</v>
      </c>
    </row>
    <row r="1326" spans="1:8" ht="13.5" x14ac:dyDescent="0.25">
      <c r="A1326" s="4">
        <f>TITRES_STAT!B1329</f>
        <v>43942</v>
      </c>
      <c r="B1326" s="2">
        <f>TITRES_STAT!C1329</f>
        <v>11</v>
      </c>
      <c r="C1326" s="2">
        <f>TITRES_STAT!D1329</f>
        <v>4.5408999999999997</v>
      </c>
      <c r="D1326" s="2">
        <f>TITRES_STAT!E1329</f>
        <v>10536</v>
      </c>
      <c r="E1326" s="2">
        <f t="shared" si="80"/>
        <v>1273929</v>
      </c>
      <c r="F1326" s="18" t="str">
        <f t="shared" si="83"/>
        <v>BEARISH</v>
      </c>
      <c r="G1326" s="18" t="str">
        <f t="shared" si="82"/>
        <v>NEUTRAL</v>
      </c>
      <c r="H1326" s="18" t="str">
        <f t="shared" si="81"/>
        <v>BEARISH DIVERGENCE</v>
      </c>
    </row>
    <row r="1327" spans="1:8" ht="13.5" x14ac:dyDescent="0.25">
      <c r="A1327" s="4">
        <f>TITRES_STAT!B1330</f>
        <v>43943</v>
      </c>
      <c r="B1327" s="2">
        <f>TITRES_STAT!C1330</f>
        <v>11.05</v>
      </c>
      <c r="C1327" s="2">
        <f>TITRES_STAT!D1330</f>
        <v>4.5614999999999997</v>
      </c>
      <c r="D1327" s="2">
        <f>TITRES_STAT!E1330</f>
        <v>2565</v>
      </c>
      <c r="E1327" s="2">
        <f t="shared" si="80"/>
        <v>1276494</v>
      </c>
      <c r="F1327" s="18" t="str">
        <f t="shared" si="83"/>
        <v>BEARISH</v>
      </c>
      <c r="G1327" s="18" t="str">
        <f t="shared" si="82"/>
        <v>NEUTRAL</v>
      </c>
      <c r="H1327" s="18" t="str">
        <f t="shared" si="81"/>
        <v>BEARISH DIVERGENCE</v>
      </c>
    </row>
    <row r="1328" spans="1:8" ht="13.5" x14ac:dyDescent="0.25">
      <c r="A1328" s="4">
        <f>TITRES_STAT!B1331</f>
        <v>43944</v>
      </c>
      <c r="B1328" s="2">
        <f>TITRES_STAT!C1331</f>
        <v>11.05</v>
      </c>
      <c r="C1328" s="2">
        <f>TITRES_STAT!D1331</f>
        <v>4.5614999999999997</v>
      </c>
      <c r="D1328" s="2">
        <f>TITRES_STAT!E1331</f>
        <v>5408</v>
      </c>
      <c r="E1328" s="2">
        <f t="shared" si="80"/>
        <v>1276494</v>
      </c>
      <c r="F1328" s="18" t="str">
        <f t="shared" si="83"/>
        <v>BEARISH</v>
      </c>
      <c r="G1328" s="18" t="str">
        <f t="shared" si="82"/>
        <v>NEUTRAL</v>
      </c>
      <c r="H1328" s="18" t="str">
        <f t="shared" si="81"/>
        <v>CONFIRMED BEARISH</v>
      </c>
    </row>
    <row r="1329" spans="1:8" ht="13.5" x14ac:dyDescent="0.25">
      <c r="A1329" s="4">
        <f>TITRES_STAT!B1332</f>
        <v>43945</v>
      </c>
      <c r="B1329" s="2">
        <f>TITRES_STAT!C1332</f>
        <v>11.1</v>
      </c>
      <c r="C1329" s="2">
        <f>TITRES_STAT!D1332</f>
        <v>4.5822000000000003</v>
      </c>
      <c r="D1329" s="2">
        <f>TITRES_STAT!E1332</f>
        <v>51709</v>
      </c>
      <c r="E1329" s="2">
        <f t="shared" si="80"/>
        <v>1328203</v>
      </c>
      <c r="F1329" s="18" t="str">
        <f t="shared" si="83"/>
        <v>BULLISH</v>
      </c>
      <c r="G1329" s="18" t="str">
        <f t="shared" si="82"/>
        <v>STRONG</v>
      </c>
      <c r="H1329" s="18" t="str">
        <f t="shared" si="81"/>
        <v>CONFIRMED BULLISH</v>
      </c>
    </row>
    <row r="1330" spans="1:8" ht="13.5" x14ac:dyDescent="0.25">
      <c r="A1330" s="4">
        <f>TITRES_STAT!B1333</f>
        <v>43948</v>
      </c>
      <c r="B1330" s="2">
        <f>TITRES_STAT!C1333</f>
        <v>11</v>
      </c>
      <c r="C1330" s="2">
        <f>TITRES_STAT!D1333</f>
        <v>4.5408999999999997</v>
      </c>
      <c r="D1330" s="2">
        <f>TITRES_STAT!E1333</f>
        <v>35806</v>
      </c>
      <c r="E1330" s="2">
        <f t="shared" si="80"/>
        <v>1292397</v>
      </c>
      <c r="F1330" s="18" t="str">
        <f t="shared" si="83"/>
        <v>BULLISH</v>
      </c>
      <c r="G1330" s="18" t="str">
        <f t="shared" si="82"/>
        <v>NEUTRAL</v>
      </c>
      <c r="H1330" s="18" t="str">
        <f t="shared" si="81"/>
        <v>NEUTRAL</v>
      </c>
    </row>
    <row r="1331" spans="1:8" ht="13.5" x14ac:dyDescent="0.25">
      <c r="A1331" s="4">
        <f>TITRES_STAT!B1334</f>
        <v>43949</v>
      </c>
      <c r="B1331" s="2">
        <f>TITRES_STAT!C1334</f>
        <v>10.67</v>
      </c>
      <c r="C1331" s="2">
        <f>TITRES_STAT!D1334</f>
        <v>4.4047000000000001</v>
      </c>
      <c r="D1331" s="2">
        <f>TITRES_STAT!E1334</f>
        <v>151075</v>
      </c>
      <c r="E1331" s="2">
        <f t="shared" si="80"/>
        <v>1141322</v>
      </c>
      <c r="F1331" s="18" t="str">
        <f t="shared" si="83"/>
        <v>BEARISH</v>
      </c>
      <c r="G1331" s="18" t="str">
        <f t="shared" si="82"/>
        <v>WEAK</v>
      </c>
      <c r="H1331" s="18" t="str">
        <f t="shared" si="81"/>
        <v>CONFIRMED BEARISH</v>
      </c>
    </row>
    <row r="1332" spans="1:8" ht="13.5" x14ac:dyDescent="0.25">
      <c r="A1332" s="4">
        <f>TITRES_STAT!B1335</f>
        <v>43950</v>
      </c>
      <c r="B1332" s="2">
        <f>TITRES_STAT!C1335</f>
        <v>10.5</v>
      </c>
      <c r="C1332" s="2">
        <f>TITRES_STAT!D1335</f>
        <v>4.3345000000000002</v>
      </c>
      <c r="D1332" s="2">
        <f>TITRES_STAT!E1335</f>
        <v>126114</v>
      </c>
      <c r="E1332" s="2">
        <f t="shared" si="80"/>
        <v>1015208</v>
      </c>
      <c r="F1332" s="18" t="str">
        <f t="shared" si="83"/>
        <v>BEARISH</v>
      </c>
      <c r="G1332" s="18" t="str">
        <f t="shared" si="82"/>
        <v>WEAK</v>
      </c>
      <c r="H1332" s="18" t="str">
        <f t="shared" si="81"/>
        <v>CONFIRMED BEARISH</v>
      </c>
    </row>
    <row r="1333" spans="1:8" ht="13.5" x14ac:dyDescent="0.25">
      <c r="A1333" s="4">
        <f>TITRES_STAT!B1336</f>
        <v>43951</v>
      </c>
      <c r="B1333" s="2">
        <f>TITRES_STAT!C1336</f>
        <v>10.74</v>
      </c>
      <c r="C1333" s="2">
        <f>TITRES_STAT!D1336</f>
        <v>4.4335000000000004</v>
      </c>
      <c r="D1333" s="2">
        <f>TITRES_STAT!E1336</f>
        <v>667706</v>
      </c>
      <c r="E1333" s="2">
        <f t="shared" si="80"/>
        <v>1682914</v>
      </c>
      <c r="F1333" s="18" t="str">
        <f t="shared" si="83"/>
        <v>BULLISH</v>
      </c>
      <c r="G1333" s="18" t="str">
        <f t="shared" si="82"/>
        <v>STRONG</v>
      </c>
      <c r="H1333" s="18" t="str">
        <f t="shared" si="81"/>
        <v>BULLISH DIVERGENCE</v>
      </c>
    </row>
    <row r="1334" spans="1:8" ht="13.5" x14ac:dyDescent="0.25">
      <c r="A1334" s="4">
        <f>TITRES_STAT!B1337</f>
        <v>43955</v>
      </c>
      <c r="B1334" s="2">
        <f>TITRES_STAT!C1337</f>
        <v>10.54</v>
      </c>
      <c r="C1334" s="2">
        <f>TITRES_STAT!D1337</f>
        <v>4.351</v>
      </c>
      <c r="D1334" s="2">
        <f>TITRES_STAT!E1337</f>
        <v>13861</v>
      </c>
      <c r="E1334" s="2">
        <f t="shared" si="80"/>
        <v>1669053</v>
      </c>
      <c r="F1334" s="18" t="str">
        <f t="shared" si="83"/>
        <v>BULLISH</v>
      </c>
      <c r="G1334" s="18" t="str">
        <f t="shared" si="82"/>
        <v>STRONG</v>
      </c>
      <c r="H1334" s="18" t="str">
        <f t="shared" si="81"/>
        <v>BULLISH DIVERGENCE</v>
      </c>
    </row>
    <row r="1335" spans="1:8" ht="13.5" x14ac:dyDescent="0.25">
      <c r="A1335" s="4">
        <f>TITRES_STAT!B1338</f>
        <v>43956</v>
      </c>
      <c r="B1335" s="2">
        <f>TITRES_STAT!C1338</f>
        <v>10.78</v>
      </c>
      <c r="C1335" s="2">
        <f>TITRES_STAT!D1338</f>
        <v>4.4500999999999999</v>
      </c>
      <c r="D1335" s="2">
        <f>TITRES_STAT!E1338</f>
        <v>880</v>
      </c>
      <c r="E1335" s="2">
        <f t="shared" si="80"/>
        <v>1669933</v>
      </c>
      <c r="F1335" s="18" t="str">
        <f t="shared" si="83"/>
        <v>BULLISH</v>
      </c>
      <c r="G1335" s="18" t="str">
        <f t="shared" si="82"/>
        <v>STRONG</v>
      </c>
      <c r="H1335" s="18" t="str">
        <f t="shared" si="81"/>
        <v>BULLISH DIVERGENCE</v>
      </c>
    </row>
    <row r="1336" spans="1:8" ht="13.5" x14ac:dyDescent="0.25">
      <c r="A1336" s="4">
        <f>TITRES_STAT!B1339</f>
        <v>43957</v>
      </c>
      <c r="B1336" s="2">
        <f>TITRES_STAT!C1339</f>
        <v>10.88</v>
      </c>
      <c r="C1336" s="2">
        <f>TITRES_STAT!D1339</f>
        <v>4.4912999999999998</v>
      </c>
      <c r="D1336" s="2">
        <f>TITRES_STAT!E1339</f>
        <v>5870</v>
      </c>
      <c r="E1336" s="2">
        <f t="shared" si="80"/>
        <v>1675803</v>
      </c>
      <c r="F1336" s="18" t="str">
        <f t="shared" si="83"/>
        <v>BULLISH</v>
      </c>
      <c r="G1336" s="18" t="str">
        <f t="shared" si="82"/>
        <v>STRONG</v>
      </c>
      <c r="H1336" s="18" t="str">
        <f t="shared" si="81"/>
        <v>CONFIRMED BULLISH</v>
      </c>
    </row>
    <row r="1337" spans="1:8" ht="13.5" x14ac:dyDescent="0.25">
      <c r="A1337" s="4">
        <f>TITRES_STAT!B1340</f>
        <v>43958</v>
      </c>
      <c r="B1337" s="2">
        <f>TITRES_STAT!C1340</f>
        <v>11.1</v>
      </c>
      <c r="C1337" s="2">
        <f>TITRES_STAT!D1340</f>
        <v>4.5822000000000003</v>
      </c>
      <c r="D1337" s="2">
        <f>TITRES_STAT!E1340</f>
        <v>3400</v>
      </c>
      <c r="E1337" s="2">
        <f t="shared" si="80"/>
        <v>1679203</v>
      </c>
      <c r="F1337" s="18" t="str">
        <f t="shared" si="83"/>
        <v>BULLISH</v>
      </c>
      <c r="G1337" s="18" t="str">
        <f t="shared" si="82"/>
        <v>STRONG</v>
      </c>
      <c r="H1337" s="18" t="str">
        <f t="shared" si="81"/>
        <v>CONFIRMED BULLISH</v>
      </c>
    </row>
    <row r="1338" spans="1:8" ht="13.5" x14ac:dyDescent="0.25">
      <c r="A1338" s="4">
        <f>TITRES_STAT!B1341</f>
        <v>43959</v>
      </c>
      <c r="B1338" s="2">
        <f>TITRES_STAT!C1341</f>
        <v>11</v>
      </c>
      <c r="C1338" s="2">
        <f>TITRES_STAT!D1341</f>
        <v>4.5408999999999997</v>
      </c>
      <c r="D1338" s="2">
        <f>TITRES_STAT!E1341</f>
        <v>9534</v>
      </c>
      <c r="E1338" s="2">
        <f t="shared" si="80"/>
        <v>1669669</v>
      </c>
      <c r="F1338" s="18" t="str">
        <f t="shared" si="83"/>
        <v>BEARISH</v>
      </c>
      <c r="G1338" s="18" t="str">
        <f t="shared" si="82"/>
        <v>NEUTRAL</v>
      </c>
      <c r="H1338" s="18" t="str">
        <f t="shared" si="81"/>
        <v>BEARISH DIVERGENCE</v>
      </c>
    </row>
    <row r="1339" spans="1:8" ht="13.5" x14ac:dyDescent="0.25">
      <c r="A1339" s="4">
        <f>TITRES_STAT!B1342</f>
        <v>43962</v>
      </c>
      <c r="B1339" s="2">
        <f>TITRES_STAT!C1342</f>
        <v>10.99</v>
      </c>
      <c r="C1339" s="2">
        <f>TITRES_STAT!D1342</f>
        <v>4.5368000000000004</v>
      </c>
      <c r="D1339" s="2">
        <f>TITRES_STAT!E1342</f>
        <v>6314</v>
      </c>
      <c r="E1339" s="2">
        <f t="shared" si="80"/>
        <v>1663355</v>
      </c>
      <c r="F1339" s="18" t="str">
        <f t="shared" si="83"/>
        <v>BEARISH</v>
      </c>
      <c r="G1339" s="18" t="str">
        <f t="shared" si="82"/>
        <v>NEUTRAL</v>
      </c>
      <c r="H1339" s="18" t="str">
        <f t="shared" si="81"/>
        <v>BEARISH DIVERGENCE</v>
      </c>
    </row>
    <row r="1340" spans="1:8" ht="13.5" x14ac:dyDescent="0.25">
      <c r="A1340" s="4">
        <f>TITRES_STAT!B1343</f>
        <v>43963</v>
      </c>
      <c r="B1340" s="2">
        <f>TITRES_STAT!C1343</f>
        <v>11.14</v>
      </c>
      <c r="C1340" s="2">
        <f>TITRES_STAT!D1343</f>
        <v>4.5987</v>
      </c>
      <c r="D1340" s="2">
        <f>TITRES_STAT!E1343</f>
        <v>14713</v>
      </c>
      <c r="E1340" s="2">
        <f t="shared" si="80"/>
        <v>1678068</v>
      </c>
      <c r="F1340" s="18" t="str">
        <f t="shared" si="83"/>
        <v>BULLISH</v>
      </c>
      <c r="G1340" s="18" t="str">
        <f t="shared" si="82"/>
        <v>NEUTRAL</v>
      </c>
      <c r="H1340" s="18" t="str">
        <f t="shared" si="81"/>
        <v>CONFIRMED BULLISH</v>
      </c>
    </row>
    <row r="1341" spans="1:8" ht="13.5" x14ac:dyDescent="0.25">
      <c r="A1341" s="4">
        <f>TITRES_STAT!B1344</f>
        <v>43964</v>
      </c>
      <c r="B1341" s="2">
        <f>TITRES_STAT!C1344</f>
        <v>11.47</v>
      </c>
      <c r="C1341" s="2">
        <f>TITRES_STAT!D1344</f>
        <v>4.7348999999999997</v>
      </c>
      <c r="D1341" s="2">
        <f>TITRES_STAT!E1344</f>
        <v>27937</v>
      </c>
      <c r="E1341" s="2">
        <f t="shared" si="80"/>
        <v>1706005</v>
      </c>
      <c r="F1341" s="18" t="str">
        <f t="shared" si="83"/>
        <v>BULLISH</v>
      </c>
      <c r="G1341" s="18" t="str">
        <f t="shared" si="82"/>
        <v>NEUTRAL</v>
      </c>
      <c r="H1341" s="18" t="str">
        <f t="shared" si="81"/>
        <v>CONFIRMED BULLISH</v>
      </c>
    </row>
    <row r="1342" spans="1:8" ht="13.5" x14ac:dyDescent="0.25">
      <c r="A1342" s="4">
        <f>TITRES_STAT!B1345</f>
        <v>43965</v>
      </c>
      <c r="B1342" s="2">
        <f>TITRES_STAT!C1345</f>
        <v>11.64</v>
      </c>
      <c r="C1342" s="2">
        <f>TITRES_STAT!D1345</f>
        <v>4.8051000000000004</v>
      </c>
      <c r="D1342" s="2">
        <f>TITRES_STAT!E1345</f>
        <v>27357</v>
      </c>
      <c r="E1342" s="2">
        <f t="shared" si="80"/>
        <v>1733362</v>
      </c>
      <c r="F1342" s="18" t="str">
        <f t="shared" si="83"/>
        <v>BULLISH</v>
      </c>
      <c r="G1342" s="18" t="str">
        <f t="shared" si="82"/>
        <v>STRONG</v>
      </c>
      <c r="H1342" s="18" t="str">
        <f t="shared" si="81"/>
        <v>CONFIRMED BULLISH</v>
      </c>
    </row>
    <row r="1343" spans="1:8" ht="13.5" x14ac:dyDescent="0.25">
      <c r="A1343" s="4">
        <f>TITRES_STAT!B1346</f>
        <v>43966</v>
      </c>
      <c r="B1343" s="2">
        <f>TITRES_STAT!C1346</f>
        <v>11.74</v>
      </c>
      <c r="C1343" s="2">
        <f>TITRES_STAT!D1346</f>
        <v>4.8464</v>
      </c>
      <c r="D1343" s="2">
        <f>TITRES_STAT!E1346</f>
        <v>12217</v>
      </c>
      <c r="E1343" s="2">
        <f t="shared" si="80"/>
        <v>1745579</v>
      </c>
      <c r="F1343" s="18" t="str">
        <f t="shared" si="83"/>
        <v>BULLISH</v>
      </c>
      <c r="G1343" s="18" t="str">
        <f t="shared" si="82"/>
        <v>STRONG</v>
      </c>
      <c r="H1343" s="18" t="str">
        <f t="shared" si="81"/>
        <v>CONFIRMED BULLISH</v>
      </c>
    </row>
    <row r="1344" spans="1:8" ht="13.5" x14ac:dyDescent="0.25">
      <c r="A1344" s="4">
        <f>TITRES_STAT!B1347</f>
        <v>43969</v>
      </c>
      <c r="B1344" s="2">
        <f>TITRES_STAT!C1347</f>
        <v>11.7</v>
      </c>
      <c r="C1344" s="2">
        <f>TITRES_STAT!D1347</f>
        <v>4.8297999999999996</v>
      </c>
      <c r="D1344" s="2">
        <f>TITRES_STAT!E1347</f>
        <v>13928</v>
      </c>
      <c r="E1344" s="2">
        <f t="shared" si="80"/>
        <v>1731651</v>
      </c>
      <c r="F1344" s="18" t="str">
        <f t="shared" si="83"/>
        <v>BULLISH</v>
      </c>
      <c r="G1344" s="18" t="str">
        <f t="shared" si="82"/>
        <v>STRONG</v>
      </c>
      <c r="H1344" s="18" t="str">
        <f t="shared" si="81"/>
        <v>CONFIRMED BULLISH</v>
      </c>
    </row>
    <row r="1345" spans="1:8" ht="13.5" x14ac:dyDescent="0.25">
      <c r="A1345" s="4">
        <f>TITRES_STAT!B1348</f>
        <v>43970</v>
      </c>
      <c r="B1345" s="2">
        <f>TITRES_STAT!C1348</f>
        <v>11.65</v>
      </c>
      <c r="C1345" s="2">
        <f>TITRES_STAT!D1348</f>
        <v>4.8091999999999997</v>
      </c>
      <c r="D1345" s="2">
        <f>TITRES_STAT!E1348</f>
        <v>6280</v>
      </c>
      <c r="E1345" s="2">
        <f t="shared" si="80"/>
        <v>1725371</v>
      </c>
      <c r="F1345" s="18" t="str">
        <f t="shared" si="83"/>
        <v>BULLISH</v>
      </c>
      <c r="G1345" s="18" t="str">
        <f t="shared" si="82"/>
        <v>STRONG</v>
      </c>
      <c r="H1345" s="18" t="str">
        <f t="shared" si="81"/>
        <v>CONFIRMED BULLISH</v>
      </c>
    </row>
    <row r="1346" spans="1:8" ht="13.5" x14ac:dyDescent="0.25">
      <c r="A1346" s="4">
        <f>TITRES_STAT!B1349</f>
        <v>43971</v>
      </c>
      <c r="B1346" s="2">
        <f>TITRES_STAT!C1349</f>
        <v>11.61</v>
      </c>
      <c r="C1346" s="2">
        <f>TITRES_STAT!D1349</f>
        <v>4.7927</v>
      </c>
      <c r="D1346" s="2">
        <f>TITRES_STAT!E1349</f>
        <v>17390</v>
      </c>
      <c r="E1346" s="2">
        <f t="shared" si="80"/>
        <v>1707981</v>
      </c>
      <c r="F1346" s="18" t="str">
        <f t="shared" si="83"/>
        <v>BULLISH</v>
      </c>
      <c r="G1346" s="18" t="str">
        <f t="shared" si="82"/>
        <v>NEUTRAL</v>
      </c>
      <c r="H1346" s="18" t="str">
        <f t="shared" si="81"/>
        <v>CONFIRMED BULLISH</v>
      </c>
    </row>
    <row r="1347" spans="1:8" ht="13.5" x14ac:dyDescent="0.25">
      <c r="A1347" s="4">
        <f>TITRES_STAT!B1350</f>
        <v>43972</v>
      </c>
      <c r="B1347" s="2">
        <f>TITRES_STAT!C1350</f>
        <v>11.5</v>
      </c>
      <c r="C1347" s="2">
        <f>TITRES_STAT!D1350</f>
        <v>4.7473000000000001</v>
      </c>
      <c r="D1347" s="2">
        <f>TITRES_STAT!E1350</f>
        <v>24567</v>
      </c>
      <c r="E1347" s="2">
        <f t="shared" si="80"/>
        <v>1683414</v>
      </c>
      <c r="F1347" s="18" t="str">
        <f t="shared" si="83"/>
        <v>BEARISH</v>
      </c>
      <c r="G1347" s="18" t="str">
        <f t="shared" si="82"/>
        <v>WEAK</v>
      </c>
      <c r="H1347" s="18" t="str">
        <f t="shared" si="81"/>
        <v>CONFIRMED BEARISH</v>
      </c>
    </row>
    <row r="1348" spans="1:8" ht="13.5" x14ac:dyDescent="0.25">
      <c r="A1348" s="4">
        <f>TITRES_STAT!B1351</f>
        <v>43973</v>
      </c>
      <c r="B1348" s="2">
        <f>TITRES_STAT!C1351</f>
        <v>11.22</v>
      </c>
      <c r="C1348" s="2">
        <f>TITRES_STAT!D1351</f>
        <v>4.6317000000000004</v>
      </c>
      <c r="D1348" s="2">
        <f>TITRES_STAT!E1351</f>
        <v>9380</v>
      </c>
      <c r="E1348" s="2">
        <f t="shared" ref="E1348:E1411" si="84">IF(B1348&gt;B1347, E1347+D1348, IF(B1348&lt;B1347, E1347-D1348, E1347))</f>
        <v>1674034</v>
      </c>
      <c r="F1348" s="18" t="str">
        <f t="shared" si="83"/>
        <v>BEARISH</v>
      </c>
      <c r="G1348" s="18" t="str">
        <f t="shared" si="82"/>
        <v>WEAK</v>
      </c>
      <c r="H1348" s="18" t="str">
        <f t="shared" si="81"/>
        <v>CONFIRMED BEARISH</v>
      </c>
    </row>
    <row r="1349" spans="1:8" ht="13.5" x14ac:dyDescent="0.25">
      <c r="A1349" s="4">
        <f>TITRES_STAT!B1352</f>
        <v>43977</v>
      </c>
      <c r="B1349" s="2">
        <f>TITRES_STAT!C1352</f>
        <v>11.55</v>
      </c>
      <c r="C1349" s="2">
        <f>TITRES_STAT!D1352</f>
        <v>4.7679</v>
      </c>
      <c r="D1349" s="2">
        <f>TITRES_STAT!E1352</f>
        <v>15235</v>
      </c>
      <c r="E1349" s="2">
        <f t="shared" si="84"/>
        <v>1689269</v>
      </c>
      <c r="F1349" s="18" t="str">
        <f t="shared" si="83"/>
        <v>BEARISH</v>
      </c>
      <c r="G1349" s="18" t="str">
        <f t="shared" si="82"/>
        <v>WEAK</v>
      </c>
      <c r="H1349" s="18" t="str">
        <f t="shared" si="81"/>
        <v>CONFIRMED BEARISH</v>
      </c>
    </row>
    <row r="1350" spans="1:8" ht="13.5" x14ac:dyDescent="0.25">
      <c r="A1350" s="4">
        <f>TITRES_STAT!B1353</f>
        <v>43978</v>
      </c>
      <c r="B1350" s="2">
        <f>TITRES_STAT!C1353</f>
        <v>11.89</v>
      </c>
      <c r="C1350" s="2">
        <f>TITRES_STAT!D1353</f>
        <v>4.9082999999999997</v>
      </c>
      <c r="D1350" s="2">
        <f>TITRES_STAT!E1353</f>
        <v>52941</v>
      </c>
      <c r="E1350" s="2">
        <f t="shared" si="84"/>
        <v>1742210</v>
      </c>
      <c r="F1350" s="18" t="str">
        <f t="shared" si="83"/>
        <v>BULLISH</v>
      </c>
      <c r="G1350" s="18" t="str">
        <f t="shared" si="82"/>
        <v>NEUTRAL</v>
      </c>
      <c r="H1350" s="18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4">
        <f>TITRES_STAT!B1354</f>
        <v>43979</v>
      </c>
      <c r="B1351" s="2">
        <f>TITRES_STAT!C1354</f>
        <v>12</v>
      </c>
      <c r="C1351" s="2">
        <f>TITRES_STAT!D1354</f>
        <v>4.9537000000000004</v>
      </c>
      <c r="D1351" s="2">
        <f>TITRES_STAT!E1354</f>
        <v>17310</v>
      </c>
      <c r="E1351" s="2">
        <f t="shared" si="84"/>
        <v>1759520</v>
      </c>
      <c r="F1351" s="18" t="str">
        <f t="shared" si="83"/>
        <v>BULLISH</v>
      </c>
      <c r="G1351" s="18" t="str">
        <f t="shared" ref="G1351:G1414" si="86">IF((E1351-E1346)/E1346 &gt; 0.02, "STRONG",
 IF((E1351-E1346)/E1346 &lt; -0.02, "WEAK", "NEUTRAL"))</f>
        <v>STRONG</v>
      </c>
      <c r="H1351" s="18" t="str">
        <f t="shared" si="85"/>
        <v>CONFIRMED BULLISH</v>
      </c>
    </row>
    <row r="1352" spans="1:8" ht="13.5" x14ac:dyDescent="0.25">
      <c r="A1352" s="4">
        <f>TITRES_STAT!B1355</f>
        <v>43980</v>
      </c>
      <c r="B1352" s="2">
        <f>TITRES_STAT!C1355</f>
        <v>12.35</v>
      </c>
      <c r="C1352" s="2">
        <f>TITRES_STAT!D1355</f>
        <v>5.0982000000000003</v>
      </c>
      <c r="D1352" s="2">
        <f>TITRES_STAT!E1355</f>
        <v>45336</v>
      </c>
      <c r="E1352" s="2">
        <f t="shared" si="84"/>
        <v>1804856</v>
      </c>
      <c r="F1352" s="18" t="str">
        <f t="shared" ref="F1352:F1415" si="87">IF(E1352&gt;E1347,"BULLISH",IF(E1352&lt;E1347,"BEARISH","NEUTRAL"))</f>
        <v>BULLISH</v>
      </c>
      <c r="G1352" s="18" t="str">
        <f t="shared" si="86"/>
        <v>STRONG</v>
      </c>
      <c r="H1352" s="18" t="str">
        <f t="shared" si="85"/>
        <v>CONFIRMED BULLISH</v>
      </c>
    </row>
    <row r="1353" spans="1:8" ht="13.5" x14ac:dyDescent="0.25">
      <c r="A1353" s="4">
        <f>TITRES_STAT!B1356</f>
        <v>43983</v>
      </c>
      <c r="B1353" s="2">
        <f>TITRES_STAT!C1356</f>
        <v>12.5</v>
      </c>
      <c r="C1353" s="2">
        <f>TITRES_STAT!D1356</f>
        <v>5.1600999999999999</v>
      </c>
      <c r="D1353" s="2">
        <f>TITRES_STAT!E1356</f>
        <v>54554</v>
      </c>
      <c r="E1353" s="2">
        <f t="shared" si="84"/>
        <v>1859410</v>
      </c>
      <c r="F1353" s="18" t="str">
        <f t="shared" si="87"/>
        <v>BULLISH</v>
      </c>
      <c r="G1353" s="18" t="str">
        <f t="shared" si="86"/>
        <v>STRONG</v>
      </c>
      <c r="H1353" s="18" t="str">
        <f t="shared" si="85"/>
        <v>CONFIRMED BULLISH</v>
      </c>
    </row>
    <row r="1354" spans="1:8" ht="13.5" x14ac:dyDescent="0.25">
      <c r="A1354" s="4">
        <f>TITRES_STAT!B1357</f>
        <v>43984</v>
      </c>
      <c r="B1354" s="2">
        <f>TITRES_STAT!C1357</f>
        <v>12.4</v>
      </c>
      <c r="C1354" s="2">
        <f>TITRES_STAT!D1357</f>
        <v>5.1188000000000002</v>
      </c>
      <c r="D1354" s="2">
        <f>TITRES_STAT!E1357</f>
        <v>26698</v>
      </c>
      <c r="E1354" s="2">
        <f t="shared" si="84"/>
        <v>1832712</v>
      </c>
      <c r="F1354" s="18" t="str">
        <f t="shared" si="87"/>
        <v>BULLISH</v>
      </c>
      <c r="G1354" s="18" t="str">
        <f t="shared" si="86"/>
        <v>STRONG</v>
      </c>
      <c r="H1354" s="18" t="str">
        <f t="shared" si="85"/>
        <v>CONFIRMED BULLISH</v>
      </c>
    </row>
    <row r="1355" spans="1:8" ht="13.5" x14ac:dyDescent="0.25">
      <c r="A1355" s="4">
        <f>TITRES_STAT!B1358</f>
        <v>43985</v>
      </c>
      <c r="B1355" s="2">
        <f>TITRES_STAT!C1358</f>
        <v>12.35</v>
      </c>
      <c r="C1355" s="2">
        <f>TITRES_STAT!D1358</f>
        <v>5.0982000000000003</v>
      </c>
      <c r="D1355" s="2">
        <f>TITRES_STAT!E1358</f>
        <v>11181</v>
      </c>
      <c r="E1355" s="2">
        <f t="shared" si="84"/>
        <v>1821531</v>
      </c>
      <c r="F1355" s="18" t="str">
        <f t="shared" si="87"/>
        <v>BULLISH</v>
      </c>
      <c r="G1355" s="18" t="str">
        <f t="shared" si="86"/>
        <v>STRONG</v>
      </c>
      <c r="H1355" s="18" t="str">
        <f t="shared" si="85"/>
        <v>CONFIRMED BULLISH</v>
      </c>
    </row>
    <row r="1356" spans="1:8" ht="13.5" x14ac:dyDescent="0.25">
      <c r="A1356" s="4">
        <f>TITRES_STAT!B1359</f>
        <v>43986</v>
      </c>
      <c r="B1356" s="2">
        <f>TITRES_STAT!C1359</f>
        <v>12.3</v>
      </c>
      <c r="C1356" s="2">
        <f>TITRES_STAT!D1359</f>
        <v>5.0774999999999997</v>
      </c>
      <c r="D1356" s="2">
        <f>TITRES_STAT!E1359</f>
        <v>17219</v>
      </c>
      <c r="E1356" s="2">
        <f t="shared" si="84"/>
        <v>1804312</v>
      </c>
      <c r="F1356" s="18" t="str">
        <f t="shared" si="87"/>
        <v>BULLISH</v>
      </c>
      <c r="G1356" s="18" t="str">
        <f t="shared" si="86"/>
        <v>STRONG</v>
      </c>
      <c r="H1356" s="18" t="str">
        <f t="shared" si="85"/>
        <v>CONFIRMED BULLISH</v>
      </c>
    </row>
    <row r="1357" spans="1:8" ht="13.5" x14ac:dyDescent="0.25">
      <c r="A1357" s="4">
        <f>TITRES_STAT!B1360</f>
        <v>43987</v>
      </c>
      <c r="B1357" s="2">
        <f>TITRES_STAT!C1360</f>
        <v>12.4</v>
      </c>
      <c r="C1357" s="2">
        <f>TITRES_STAT!D1360</f>
        <v>5.1188000000000002</v>
      </c>
      <c r="D1357" s="2">
        <f>TITRES_STAT!E1360</f>
        <v>12373</v>
      </c>
      <c r="E1357" s="2">
        <f t="shared" si="84"/>
        <v>1816685</v>
      </c>
      <c r="F1357" s="18" t="str">
        <f t="shared" si="87"/>
        <v>BULLISH</v>
      </c>
      <c r="G1357" s="18" t="str">
        <f t="shared" si="86"/>
        <v>NEUTRAL</v>
      </c>
      <c r="H1357" s="18" t="str">
        <f t="shared" si="85"/>
        <v>CONFIRMED BULLISH</v>
      </c>
    </row>
    <row r="1358" spans="1:8" ht="13.5" x14ac:dyDescent="0.25">
      <c r="A1358" s="4">
        <f>TITRES_STAT!B1361</f>
        <v>43990</v>
      </c>
      <c r="B1358" s="2">
        <f>TITRES_STAT!C1361</f>
        <v>12.4</v>
      </c>
      <c r="C1358" s="2">
        <f>TITRES_STAT!D1361</f>
        <v>5.1188000000000002</v>
      </c>
      <c r="D1358" s="2">
        <f>TITRES_STAT!E1361</f>
        <v>16037</v>
      </c>
      <c r="E1358" s="2">
        <f t="shared" si="84"/>
        <v>1816685</v>
      </c>
      <c r="F1358" s="18" t="str">
        <f t="shared" si="87"/>
        <v>BEARISH</v>
      </c>
      <c r="G1358" s="18" t="str">
        <f t="shared" si="86"/>
        <v>WEAK</v>
      </c>
      <c r="H1358" s="18" t="str">
        <f t="shared" si="85"/>
        <v>CONFIRMED BEARISH</v>
      </c>
    </row>
    <row r="1359" spans="1:8" ht="13.5" x14ac:dyDescent="0.25">
      <c r="A1359" s="4">
        <f>TITRES_STAT!B1362</f>
        <v>43991</v>
      </c>
      <c r="B1359" s="2">
        <f>TITRES_STAT!C1362</f>
        <v>12.2</v>
      </c>
      <c r="C1359" s="2">
        <f>TITRES_STAT!D1362</f>
        <v>5.0362</v>
      </c>
      <c r="D1359" s="2">
        <f>TITRES_STAT!E1362</f>
        <v>8926</v>
      </c>
      <c r="E1359" s="2">
        <f t="shared" si="84"/>
        <v>1807759</v>
      </c>
      <c r="F1359" s="18" t="str">
        <f t="shared" si="87"/>
        <v>BEARISH</v>
      </c>
      <c r="G1359" s="18" t="str">
        <f t="shared" si="86"/>
        <v>NEUTRAL</v>
      </c>
      <c r="H1359" s="18" t="str">
        <f t="shared" si="85"/>
        <v>CONFIRMED BEARISH</v>
      </c>
    </row>
    <row r="1360" spans="1:8" ht="13.5" x14ac:dyDescent="0.25">
      <c r="A1360" s="4">
        <f>TITRES_STAT!B1363</f>
        <v>43992</v>
      </c>
      <c r="B1360" s="2">
        <f>TITRES_STAT!C1363</f>
        <v>12</v>
      </c>
      <c r="C1360" s="2">
        <f>TITRES_STAT!D1363</f>
        <v>4.9537000000000004</v>
      </c>
      <c r="D1360" s="2">
        <f>TITRES_STAT!E1363</f>
        <v>7251</v>
      </c>
      <c r="E1360" s="2">
        <f t="shared" si="84"/>
        <v>1800508</v>
      </c>
      <c r="F1360" s="18" t="str">
        <f t="shared" si="87"/>
        <v>BEARISH</v>
      </c>
      <c r="G1360" s="18" t="str">
        <f t="shared" si="86"/>
        <v>NEUTRAL</v>
      </c>
      <c r="H1360" s="18" t="str">
        <f t="shared" si="85"/>
        <v>CONFIRMED BEARISH</v>
      </c>
    </row>
    <row r="1361" spans="1:8" ht="13.5" x14ac:dyDescent="0.25">
      <c r="A1361" s="4">
        <f>TITRES_STAT!B1364</f>
        <v>43993</v>
      </c>
      <c r="B1361" s="2">
        <f>TITRES_STAT!C1364</f>
        <v>12.2</v>
      </c>
      <c r="C1361" s="2">
        <f>TITRES_STAT!D1364</f>
        <v>5.0362</v>
      </c>
      <c r="D1361" s="2">
        <f>TITRES_STAT!E1364</f>
        <v>11389</v>
      </c>
      <c r="E1361" s="2">
        <f t="shared" si="84"/>
        <v>1811897</v>
      </c>
      <c r="F1361" s="18" t="str">
        <f t="shared" si="87"/>
        <v>BULLISH</v>
      </c>
      <c r="G1361" s="18" t="str">
        <f t="shared" si="86"/>
        <v>NEUTRAL</v>
      </c>
      <c r="H1361" s="18" t="str">
        <f t="shared" si="85"/>
        <v>BULLISH DIVERGENCE</v>
      </c>
    </row>
    <row r="1362" spans="1:8" ht="13.5" x14ac:dyDescent="0.25">
      <c r="A1362" s="4">
        <f>TITRES_STAT!B1365</f>
        <v>43994</v>
      </c>
      <c r="B1362" s="2">
        <f>TITRES_STAT!C1365</f>
        <v>12.64</v>
      </c>
      <c r="C1362" s="2">
        <f>TITRES_STAT!D1365</f>
        <v>5.2179000000000002</v>
      </c>
      <c r="D1362" s="2">
        <f>TITRES_STAT!E1365</f>
        <v>61324</v>
      </c>
      <c r="E1362" s="2">
        <f t="shared" si="84"/>
        <v>1873221</v>
      </c>
      <c r="F1362" s="18" t="str">
        <f t="shared" si="87"/>
        <v>BULLISH</v>
      </c>
      <c r="G1362" s="18" t="str">
        <f t="shared" si="86"/>
        <v>STRONG</v>
      </c>
      <c r="H1362" s="18" t="str">
        <f t="shared" si="85"/>
        <v>CONFIRMED BULLISH</v>
      </c>
    </row>
    <row r="1363" spans="1:8" ht="13.5" x14ac:dyDescent="0.25">
      <c r="A1363" s="4">
        <f>TITRES_STAT!B1366</f>
        <v>43997</v>
      </c>
      <c r="B1363" s="2">
        <f>TITRES_STAT!C1366</f>
        <v>12.84</v>
      </c>
      <c r="C1363" s="2">
        <f>TITRES_STAT!D1366</f>
        <v>5.3003999999999998</v>
      </c>
      <c r="D1363" s="2">
        <f>TITRES_STAT!E1366</f>
        <v>14044</v>
      </c>
      <c r="E1363" s="2">
        <f t="shared" si="84"/>
        <v>1887265</v>
      </c>
      <c r="F1363" s="18" t="str">
        <f t="shared" si="87"/>
        <v>BULLISH</v>
      </c>
      <c r="G1363" s="18" t="str">
        <f t="shared" si="86"/>
        <v>STRONG</v>
      </c>
      <c r="H1363" s="18" t="str">
        <f t="shared" si="85"/>
        <v>CONFIRMED BULLISH</v>
      </c>
    </row>
    <row r="1364" spans="1:8" ht="13.5" x14ac:dyDescent="0.25">
      <c r="A1364" s="4">
        <f>TITRES_STAT!B1367</f>
        <v>43998</v>
      </c>
      <c r="B1364" s="2">
        <f>TITRES_STAT!C1367</f>
        <v>13.1</v>
      </c>
      <c r="C1364" s="2">
        <f>TITRES_STAT!D1367</f>
        <v>5.4077999999999999</v>
      </c>
      <c r="D1364" s="2">
        <f>TITRES_STAT!E1367</f>
        <v>22694</v>
      </c>
      <c r="E1364" s="2">
        <f t="shared" si="84"/>
        <v>1909959</v>
      </c>
      <c r="F1364" s="18" t="str">
        <f t="shared" si="87"/>
        <v>BULLISH</v>
      </c>
      <c r="G1364" s="18" t="str">
        <f t="shared" si="86"/>
        <v>STRONG</v>
      </c>
      <c r="H1364" s="18" t="str">
        <f t="shared" si="85"/>
        <v>CONFIRMED BULLISH</v>
      </c>
    </row>
    <row r="1365" spans="1:8" ht="13.5" x14ac:dyDescent="0.25">
      <c r="A1365" s="4">
        <f>TITRES_STAT!B1368</f>
        <v>43999</v>
      </c>
      <c r="B1365" s="2">
        <f>TITRES_STAT!C1368</f>
        <v>13.05</v>
      </c>
      <c r="C1365" s="2">
        <f>TITRES_STAT!D1368</f>
        <v>5.3871000000000002</v>
      </c>
      <c r="D1365" s="2">
        <f>TITRES_STAT!E1368</f>
        <v>62375</v>
      </c>
      <c r="E1365" s="2">
        <f t="shared" si="84"/>
        <v>1847584</v>
      </c>
      <c r="F1365" s="18" t="str">
        <f t="shared" si="87"/>
        <v>BULLISH</v>
      </c>
      <c r="G1365" s="18" t="str">
        <f t="shared" si="86"/>
        <v>STRONG</v>
      </c>
      <c r="H1365" s="18" t="str">
        <f t="shared" si="85"/>
        <v>CONFIRMED BULLISH</v>
      </c>
    </row>
    <row r="1366" spans="1:8" ht="13.5" x14ac:dyDescent="0.25">
      <c r="A1366" s="4">
        <f>TITRES_STAT!B1369</f>
        <v>44000</v>
      </c>
      <c r="B1366" s="2">
        <f>TITRES_STAT!C1369</f>
        <v>13.5</v>
      </c>
      <c r="C1366" s="2">
        <f>TITRES_STAT!D1369</f>
        <v>5.5728999999999997</v>
      </c>
      <c r="D1366" s="2">
        <f>TITRES_STAT!E1369</f>
        <v>31241</v>
      </c>
      <c r="E1366" s="2">
        <f t="shared" si="84"/>
        <v>1878825</v>
      </c>
      <c r="F1366" s="18" t="str">
        <f t="shared" si="87"/>
        <v>BULLISH</v>
      </c>
      <c r="G1366" s="18" t="str">
        <f t="shared" si="86"/>
        <v>STRONG</v>
      </c>
      <c r="H1366" s="18" t="str">
        <f t="shared" si="85"/>
        <v>CONFIRMED BULLISH</v>
      </c>
    </row>
    <row r="1367" spans="1:8" ht="13.5" x14ac:dyDescent="0.25">
      <c r="A1367" s="4">
        <f>TITRES_STAT!B1370</f>
        <v>44001</v>
      </c>
      <c r="B1367" s="2">
        <f>TITRES_STAT!C1370</f>
        <v>13.38</v>
      </c>
      <c r="C1367" s="2">
        <f>TITRES_STAT!D1370</f>
        <v>5.5233999999999996</v>
      </c>
      <c r="D1367" s="2">
        <f>TITRES_STAT!E1370</f>
        <v>20458</v>
      </c>
      <c r="E1367" s="2">
        <f t="shared" si="84"/>
        <v>1858367</v>
      </c>
      <c r="F1367" s="18" t="str">
        <f t="shared" si="87"/>
        <v>BEARISH</v>
      </c>
      <c r="G1367" s="18" t="str">
        <f t="shared" si="86"/>
        <v>NEUTRAL</v>
      </c>
      <c r="H1367" s="18" t="str">
        <f t="shared" si="85"/>
        <v>BEARISH DIVERGENCE</v>
      </c>
    </row>
    <row r="1368" spans="1:8" ht="13.5" x14ac:dyDescent="0.25">
      <c r="A1368" s="4">
        <f>TITRES_STAT!B1371</f>
        <v>44004</v>
      </c>
      <c r="B1368" s="2">
        <f>TITRES_STAT!C1371</f>
        <v>13.34</v>
      </c>
      <c r="C1368" s="2">
        <f>TITRES_STAT!D1371</f>
        <v>5.5068000000000001</v>
      </c>
      <c r="D1368" s="2">
        <f>TITRES_STAT!E1371</f>
        <v>14219</v>
      </c>
      <c r="E1368" s="2">
        <f t="shared" si="84"/>
        <v>1844148</v>
      </c>
      <c r="F1368" s="18" t="str">
        <f t="shared" si="87"/>
        <v>BEARISH</v>
      </c>
      <c r="G1368" s="18" t="str">
        <f t="shared" si="86"/>
        <v>WEAK</v>
      </c>
      <c r="H1368" s="18" t="str">
        <f t="shared" si="85"/>
        <v>BEARISH DIVERGENCE</v>
      </c>
    </row>
    <row r="1369" spans="1:8" ht="13.5" x14ac:dyDescent="0.25">
      <c r="A1369" s="4">
        <f>TITRES_STAT!B1372</f>
        <v>44005</v>
      </c>
      <c r="B1369" s="2">
        <f>TITRES_STAT!C1372</f>
        <v>13.79</v>
      </c>
      <c r="C1369" s="2">
        <f>TITRES_STAT!D1372</f>
        <v>5.6925999999999997</v>
      </c>
      <c r="D1369" s="2">
        <f>TITRES_STAT!E1372</f>
        <v>30502</v>
      </c>
      <c r="E1369" s="2">
        <f t="shared" si="84"/>
        <v>1874650</v>
      </c>
      <c r="F1369" s="18" t="str">
        <f t="shared" si="87"/>
        <v>BEARISH</v>
      </c>
      <c r="G1369" s="18" t="str">
        <f t="shared" si="86"/>
        <v>NEUTRAL</v>
      </c>
      <c r="H1369" s="18" t="str">
        <f t="shared" si="85"/>
        <v>BEARISH DIVERGENCE</v>
      </c>
    </row>
    <row r="1370" spans="1:8" ht="13.5" x14ac:dyDescent="0.25">
      <c r="A1370" s="4">
        <f>TITRES_STAT!B1373</f>
        <v>44006</v>
      </c>
      <c r="B1370" s="2">
        <f>TITRES_STAT!C1373</f>
        <v>14.1</v>
      </c>
      <c r="C1370" s="2">
        <f>TITRES_STAT!D1373</f>
        <v>5.8205999999999998</v>
      </c>
      <c r="D1370" s="2">
        <f>TITRES_STAT!E1373</f>
        <v>117639</v>
      </c>
      <c r="E1370" s="2">
        <f t="shared" si="84"/>
        <v>1992289</v>
      </c>
      <c r="F1370" s="18" t="str">
        <f t="shared" si="87"/>
        <v>BULLISH</v>
      </c>
      <c r="G1370" s="18" t="str">
        <f t="shared" si="86"/>
        <v>STRONG</v>
      </c>
      <c r="H1370" s="18" t="str">
        <f t="shared" si="85"/>
        <v>CONFIRMED BULLISH</v>
      </c>
    </row>
    <row r="1371" spans="1:8" ht="13.5" x14ac:dyDescent="0.25">
      <c r="A1371" s="4">
        <f>TITRES_STAT!B1374</f>
        <v>44007</v>
      </c>
      <c r="B1371" s="2">
        <f>TITRES_STAT!C1374</f>
        <v>14</v>
      </c>
      <c r="C1371" s="2">
        <f>TITRES_STAT!D1374</f>
        <v>5.7793000000000001</v>
      </c>
      <c r="D1371" s="2">
        <f>TITRES_STAT!E1374</f>
        <v>34773</v>
      </c>
      <c r="E1371" s="2">
        <f t="shared" si="84"/>
        <v>1957516</v>
      </c>
      <c r="F1371" s="18" t="str">
        <f t="shared" si="87"/>
        <v>BULLISH</v>
      </c>
      <c r="G1371" s="18" t="str">
        <f t="shared" si="86"/>
        <v>STRONG</v>
      </c>
      <c r="H1371" s="18" t="str">
        <f t="shared" si="85"/>
        <v>CONFIRMED BULLISH</v>
      </c>
    </row>
    <row r="1372" spans="1:8" ht="13.5" x14ac:dyDescent="0.25">
      <c r="A1372" s="4">
        <f>TITRES_STAT!B1375</f>
        <v>44008</v>
      </c>
      <c r="B1372" s="2">
        <f>TITRES_STAT!C1375</f>
        <v>13.99</v>
      </c>
      <c r="C1372" s="2">
        <f>TITRES_STAT!D1375</f>
        <v>5.7751999999999999</v>
      </c>
      <c r="D1372" s="2">
        <f>TITRES_STAT!E1375</f>
        <v>20167</v>
      </c>
      <c r="E1372" s="2">
        <f t="shared" si="84"/>
        <v>1937349</v>
      </c>
      <c r="F1372" s="18" t="str">
        <f t="shared" si="87"/>
        <v>BULLISH</v>
      </c>
      <c r="G1372" s="18" t="str">
        <f t="shared" si="86"/>
        <v>STRONG</v>
      </c>
      <c r="H1372" s="18" t="str">
        <f t="shared" si="85"/>
        <v>CONFIRMED BULLISH</v>
      </c>
    </row>
    <row r="1373" spans="1:8" ht="13.5" x14ac:dyDescent="0.25">
      <c r="A1373" s="4">
        <f>TITRES_STAT!B1376</f>
        <v>44011</v>
      </c>
      <c r="B1373" s="2">
        <f>TITRES_STAT!C1376</f>
        <v>14.19</v>
      </c>
      <c r="C1373" s="2">
        <f>TITRES_STAT!D1376</f>
        <v>5.8577000000000004</v>
      </c>
      <c r="D1373" s="2">
        <f>TITRES_STAT!E1376</f>
        <v>21838</v>
      </c>
      <c r="E1373" s="2">
        <f t="shared" si="84"/>
        <v>1959187</v>
      </c>
      <c r="F1373" s="18" t="str">
        <f t="shared" si="87"/>
        <v>BULLISH</v>
      </c>
      <c r="G1373" s="18" t="str">
        <f t="shared" si="86"/>
        <v>STRONG</v>
      </c>
      <c r="H1373" s="18" t="str">
        <f t="shared" si="85"/>
        <v>CONFIRMED BULLISH</v>
      </c>
    </row>
    <row r="1374" spans="1:8" ht="13.5" x14ac:dyDescent="0.25">
      <c r="A1374" s="4">
        <f>TITRES_STAT!B1377</f>
        <v>44012</v>
      </c>
      <c r="B1374" s="2">
        <f>TITRES_STAT!C1377</f>
        <v>14.1</v>
      </c>
      <c r="C1374" s="2">
        <f>TITRES_STAT!D1377</f>
        <v>5.8205999999999998</v>
      </c>
      <c r="D1374" s="2">
        <f>TITRES_STAT!E1377</f>
        <v>21291</v>
      </c>
      <c r="E1374" s="2">
        <f t="shared" si="84"/>
        <v>1937896</v>
      </c>
      <c r="F1374" s="18" t="str">
        <f t="shared" si="87"/>
        <v>BULLISH</v>
      </c>
      <c r="G1374" s="18" t="str">
        <f t="shared" si="86"/>
        <v>STRONG</v>
      </c>
      <c r="H1374" s="18" t="str">
        <f t="shared" si="85"/>
        <v>CONFIRMED BULLISH</v>
      </c>
    </row>
    <row r="1375" spans="1:8" ht="13.5" x14ac:dyDescent="0.25">
      <c r="A1375" s="4">
        <f>TITRES_STAT!B1378</f>
        <v>44013</v>
      </c>
      <c r="B1375" s="2">
        <f>TITRES_STAT!C1378</f>
        <v>13.98</v>
      </c>
      <c r="C1375" s="2">
        <f>TITRES_STAT!D1378</f>
        <v>5.7709999999999999</v>
      </c>
      <c r="D1375" s="2">
        <f>TITRES_STAT!E1378</f>
        <v>3388</v>
      </c>
      <c r="E1375" s="2">
        <f t="shared" si="84"/>
        <v>1934508</v>
      </c>
      <c r="F1375" s="18" t="str">
        <f t="shared" si="87"/>
        <v>BEARISH</v>
      </c>
      <c r="G1375" s="18" t="str">
        <f t="shared" si="86"/>
        <v>WEAK</v>
      </c>
      <c r="H1375" s="18" t="str">
        <f t="shared" si="85"/>
        <v>CONFIRMED BEARISH</v>
      </c>
    </row>
    <row r="1376" spans="1:8" ht="13.5" x14ac:dyDescent="0.25">
      <c r="A1376" s="4">
        <f>TITRES_STAT!B1379</f>
        <v>44014</v>
      </c>
      <c r="B1376" s="2">
        <f>TITRES_STAT!C1379</f>
        <v>13.7</v>
      </c>
      <c r="C1376" s="2">
        <f>TITRES_STAT!D1379</f>
        <v>5.6555</v>
      </c>
      <c r="D1376" s="2">
        <f>TITRES_STAT!E1379</f>
        <v>16458</v>
      </c>
      <c r="E1376" s="2">
        <f t="shared" si="84"/>
        <v>1918050</v>
      </c>
      <c r="F1376" s="18" t="str">
        <f t="shared" si="87"/>
        <v>BEARISH</v>
      </c>
      <c r="G1376" s="18" t="str">
        <f t="shared" si="86"/>
        <v>WEAK</v>
      </c>
      <c r="H1376" s="18" t="str">
        <f t="shared" si="85"/>
        <v>CONFIRMED BEARISH</v>
      </c>
    </row>
    <row r="1377" spans="1:8" ht="13.5" x14ac:dyDescent="0.25">
      <c r="A1377" s="4">
        <f>TITRES_STAT!B1380</f>
        <v>44015</v>
      </c>
      <c r="B1377" s="2">
        <f>TITRES_STAT!C1380</f>
        <v>14</v>
      </c>
      <c r="C1377" s="2">
        <f>TITRES_STAT!D1380</f>
        <v>5.7793000000000001</v>
      </c>
      <c r="D1377" s="2">
        <f>TITRES_STAT!E1380</f>
        <v>45150</v>
      </c>
      <c r="E1377" s="2">
        <f t="shared" si="84"/>
        <v>1963200</v>
      </c>
      <c r="F1377" s="18" t="str">
        <f t="shared" si="87"/>
        <v>BULLISH</v>
      </c>
      <c r="G1377" s="18" t="str">
        <f t="shared" si="86"/>
        <v>NEUTRAL</v>
      </c>
      <c r="H1377" s="18" t="str">
        <f t="shared" si="85"/>
        <v>CONFIRMED BULLISH</v>
      </c>
    </row>
    <row r="1378" spans="1:8" ht="13.5" x14ac:dyDescent="0.25">
      <c r="A1378" s="4">
        <f>TITRES_STAT!B1381</f>
        <v>44018</v>
      </c>
      <c r="B1378" s="2">
        <f>TITRES_STAT!C1381</f>
        <v>14</v>
      </c>
      <c r="C1378" s="2">
        <f>TITRES_STAT!D1381</f>
        <v>5.7793000000000001</v>
      </c>
      <c r="D1378" s="2">
        <f>TITRES_STAT!E1381</f>
        <v>14467</v>
      </c>
      <c r="E1378" s="2">
        <f t="shared" si="84"/>
        <v>1963200</v>
      </c>
      <c r="F1378" s="18" t="str">
        <f t="shared" si="87"/>
        <v>BULLISH</v>
      </c>
      <c r="G1378" s="18" t="str">
        <f t="shared" si="86"/>
        <v>NEUTRAL</v>
      </c>
      <c r="H1378" s="18" t="str">
        <f t="shared" si="85"/>
        <v>BULLISH DIVERGENCE</v>
      </c>
    </row>
    <row r="1379" spans="1:8" ht="13.5" x14ac:dyDescent="0.25">
      <c r="A1379" s="4">
        <f>TITRES_STAT!B1382</f>
        <v>44019</v>
      </c>
      <c r="B1379" s="2">
        <f>TITRES_STAT!C1382</f>
        <v>14.16</v>
      </c>
      <c r="C1379" s="2">
        <f>TITRES_STAT!D1382</f>
        <v>5.8453999999999997</v>
      </c>
      <c r="D1379" s="2">
        <f>TITRES_STAT!E1382</f>
        <v>6009</v>
      </c>
      <c r="E1379" s="2">
        <f t="shared" si="84"/>
        <v>1969209</v>
      </c>
      <c r="F1379" s="18" t="str">
        <f t="shared" si="87"/>
        <v>BULLISH</v>
      </c>
      <c r="G1379" s="18" t="str">
        <f t="shared" si="86"/>
        <v>NEUTRAL</v>
      </c>
      <c r="H1379" s="18" t="str">
        <f t="shared" si="85"/>
        <v>CONFIRMED BULLISH</v>
      </c>
    </row>
    <row r="1380" spans="1:8" ht="13.5" x14ac:dyDescent="0.25">
      <c r="A1380" s="4">
        <f>TITRES_STAT!B1383</f>
        <v>44020</v>
      </c>
      <c r="B1380" s="2">
        <f>TITRES_STAT!C1383</f>
        <v>14.19</v>
      </c>
      <c r="C1380" s="2">
        <f>TITRES_STAT!D1383</f>
        <v>5.8577000000000004</v>
      </c>
      <c r="D1380" s="2">
        <f>TITRES_STAT!E1383</f>
        <v>4311</v>
      </c>
      <c r="E1380" s="2">
        <f t="shared" si="84"/>
        <v>1973520</v>
      </c>
      <c r="F1380" s="18" t="str">
        <f t="shared" si="87"/>
        <v>BULLISH</v>
      </c>
      <c r="G1380" s="18" t="str">
        <f t="shared" si="86"/>
        <v>STRONG</v>
      </c>
      <c r="H1380" s="18" t="str">
        <f t="shared" si="85"/>
        <v>CONFIRMED BULLISH</v>
      </c>
    </row>
    <row r="1381" spans="1:8" ht="13.5" x14ac:dyDescent="0.25">
      <c r="A1381" s="4">
        <f>TITRES_STAT!B1384</f>
        <v>44021</v>
      </c>
      <c r="B1381" s="2">
        <f>TITRES_STAT!C1384</f>
        <v>14</v>
      </c>
      <c r="C1381" s="2">
        <f>TITRES_STAT!D1384</f>
        <v>5.7793000000000001</v>
      </c>
      <c r="D1381" s="2">
        <f>TITRES_STAT!E1384</f>
        <v>9452</v>
      </c>
      <c r="E1381" s="2">
        <f t="shared" si="84"/>
        <v>1964068</v>
      </c>
      <c r="F1381" s="18" t="str">
        <f t="shared" si="87"/>
        <v>BULLISH</v>
      </c>
      <c r="G1381" s="18" t="str">
        <f t="shared" si="86"/>
        <v>STRONG</v>
      </c>
      <c r="H1381" s="18" t="str">
        <f t="shared" si="85"/>
        <v>CONFIRMED BULLISH</v>
      </c>
    </row>
    <row r="1382" spans="1:8" ht="13.5" x14ac:dyDescent="0.25">
      <c r="A1382" s="4">
        <f>TITRES_STAT!B1385</f>
        <v>44022</v>
      </c>
      <c r="B1382" s="2">
        <f>TITRES_STAT!C1385</f>
        <v>14</v>
      </c>
      <c r="C1382" s="2">
        <f>TITRES_STAT!D1385</f>
        <v>5.7793000000000001</v>
      </c>
      <c r="D1382" s="2">
        <f>TITRES_STAT!E1385</f>
        <v>12076</v>
      </c>
      <c r="E1382" s="2">
        <f t="shared" si="84"/>
        <v>1964068</v>
      </c>
      <c r="F1382" s="18" t="str">
        <f t="shared" si="87"/>
        <v>BULLISH</v>
      </c>
      <c r="G1382" s="18" t="str">
        <f t="shared" si="86"/>
        <v>NEUTRAL</v>
      </c>
      <c r="H1382" s="18" t="str">
        <f t="shared" si="85"/>
        <v>NEUTRAL</v>
      </c>
    </row>
    <row r="1383" spans="1:8" ht="13.5" x14ac:dyDescent="0.25">
      <c r="A1383" s="4">
        <f>TITRES_STAT!B1386</f>
        <v>44025</v>
      </c>
      <c r="B1383" s="2">
        <f>TITRES_STAT!C1386</f>
        <v>13.7</v>
      </c>
      <c r="C1383" s="2">
        <f>TITRES_STAT!D1386</f>
        <v>5.7933000000000003</v>
      </c>
      <c r="D1383" s="2">
        <f>TITRES_STAT!E1386</f>
        <v>3773</v>
      </c>
      <c r="E1383" s="2">
        <f t="shared" si="84"/>
        <v>1960295</v>
      </c>
      <c r="F1383" s="18" t="str">
        <f t="shared" si="87"/>
        <v>BEARISH</v>
      </c>
      <c r="G1383" s="18" t="str">
        <f t="shared" si="86"/>
        <v>NEUTRAL</v>
      </c>
      <c r="H1383" s="18" t="str">
        <f t="shared" si="85"/>
        <v>CONFIRMED BEARISH</v>
      </c>
    </row>
    <row r="1384" spans="1:8" ht="13.5" x14ac:dyDescent="0.25">
      <c r="A1384" s="4">
        <f>TITRES_STAT!B1387</f>
        <v>44026</v>
      </c>
      <c r="B1384" s="2">
        <f>TITRES_STAT!C1387</f>
        <v>13.4</v>
      </c>
      <c r="C1384" s="2">
        <f>TITRES_STAT!D1387</f>
        <v>5.6665000000000001</v>
      </c>
      <c r="D1384" s="2">
        <f>TITRES_STAT!E1387</f>
        <v>5336</v>
      </c>
      <c r="E1384" s="2">
        <f t="shared" si="84"/>
        <v>1954959</v>
      </c>
      <c r="F1384" s="18" t="str">
        <f t="shared" si="87"/>
        <v>BEARISH</v>
      </c>
      <c r="G1384" s="18" t="str">
        <f t="shared" si="86"/>
        <v>NEUTRAL</v>
      </c>
      <c r="H1384" s="18" t="str">
        <f t="shared" si="85"/>
        <v>CONFIRMED BEARISH</v>
      </c>
    </row>
    <row r="1385" spans="1:8" ht="13.5" x14ac:dyDescent="0.25">
      <c r="A1385" s="4">
        <f>TITRES_STAT!B1388</f>
        <v>44027</v>
      </c>
      <c r="B1385" s="2">
        <f>TITRES_STAT!C1388</f>
        <v>13.4</v>
      </c>
      <c r="C1385" s="2">
        <f>TITRES_STAT!D1388</f>
        <v>5.6665000000000001</v>
      </c>
      <c r="D1385" s="2">
        <f>TITRES_STAT!E1388</f>
        <v>1341</v>
      </c>
      <c r="E1385" s="2">
        <f t="shared" si="84"/>
        <v>1954959</v>
      </c>
      <c r="F1385" s="18" t="str">
        <f t="shared" si="87"/>
        <v>BEARISH</v>
      </c>
      <c r="G1385" s="18" t="str">
        <f t="shared" si="86"/>
        <v>NEUTRAL</v>
      </c>
      <c r="H1385" s="18" t="str">
        <f t="shared" si="85"/>
        <v>CONFIRMED BEARISH</v>
      </c>
    </row>
    <row r="1386" spans="1:8" ht="13.5" x14ac:dyDescent="0.25">
      <c r="A1386" s="4">
        <f>TITRES_STAT!B1389</f>
        <v>44028</v>
      </c>
      <c r="B1386" s="2">
        <f>TITRES_STAT!C1389</f>
        <v>13.5</v>
      </c>
      <c r="C1386" s="2">
        <f>TITRES_STAT!D1389</f>
        <v>5.7088000000000001</v>
      </c>
      <c r="D1386" s="2">
        <f>TITRES_STAT!E1389</f>
        <v>6432</v>
      </c>
      <c r="E1386" s="2">
        <f t="shared" si="84"/>
        <v>1961391</v>
      </c>
      <c r="F1386" s="18" t="str">
        <f t="shared" si="87"/>
        <v>BEARISH</v>
      </c>
      <c r="G1386" s="18" t="str">
        <f t="shared" si="86"/>
        <v>NEUTRAL</v>
      </c>
      <c r="H1386" s="18" t="str">
        <f t="shared" si="85"/>
        <v>CONFIRMED BEARISH</v>
      </c>
    </row>
    <row r="1387" spans="1:8" ht="13.5" x14ac:dyDescent="0.25">
      <c r="A1387" s="4">
        <f>TITRES_STAT!B1390</f>
        <v>44029</v>
      </c>
      <c r="B1387" s="2">
        <f>TITRES_STAT!C1390</f>
        <v>13.7</v>
      </c>
      <c r="C1387" s="2">
        <f>TITRES_STAT!D1390</f>
        <v>5.7933000000000003</v>
      </c>
      <c r="D1387" s="2">
        <f>TITRES_STAT!E1390</f>
        <v>12529</v>
      </c>
      <c r="E1387" s="2">
        <f t="shared" si="84"/>
        <v>1973920</v>
      </c>
      <c r="F1387" s="18" t="str">
        <f t="shared" si="87"/>
        <v>BULLISH</v>
      </c>
      <c r="G1387" s="18" t="str">
        <f t="shared" si="86"/>
        <v>NEUTRAL</v>
      </c>
      <c r="H1387" s="18" t="str">
        <f t="shared" si="85"/>
        <v>BULLISH DIVERGENCE</v>
      </c>
    </row>
    <row r="1388" spans="1:8" ht="13.5" x14ac:dyDescent="0.25">
      <c r="A1388" s="4">
        <f>TITRES_STAT!B1391</f>
        <v>44032</v>
      </c>
      <c r="B1388" s="2">
        <f>TITRES_STAT!C1391</f>
        <v>13.6</v>
      </c>
      <c r="C1388" s="2">
        <f>TITRES_STAT!D1391</f>
        <v>5.7511000000000001</v>
      </c>
      <c r="D1388" s="2">
        <f>TITRES_STAT!E1391</f>
        <v>10532</v>
      </c>
      <c r="E1388" s="2">
        <f t="shared" si="84"/>
        <v>1963388</v>
      </c>
      <c r="F1388" s="18" t="str">
        <f t="shared" si="87"/>
        <v>BULLISH</v>
      </c>
      <c r="G1388" s="18" t="str">
        <f t="shared" si="86"/>
        <v>NEUTRAL</v>
      </c>
      <c r="H1388" s="18" t="str">
        <f t="shared" si="85"/>
        <v>BULLISH DIVERGENCE</v>
      </c>
    </row>
    <row r="1389" spans="1:8" ht="13.5" x14ac:dyDescent="0.25">
      <c r="A1389" s="4">
        <f>TITRES_STAT!B1392</f>
        <v>44033</v>
      </c>
      <c r="B1389" s="2">
        <f>TITRES_STAT!C1392</f>
        <v>13.58</v>
      </c>
      <c r="C1389" s="2">
        <f>TITRES_STAT!D1392</f>
        <v>5.7426000000000004</v>
      </c>
      <c r="D1389" s="2">
        <f>TITRES_STAT!E1392</f>
        <v>21219</v>
      </c>
      <c r="E1389" s="2">
        <f t="shared" si="84"/>
        <v>1942169</v>
      </c>
      <c r="F1389" s="18" t="str">
        <f t="shared" si="87"/>
        <v>BEARISH</v>
      </c>
      <c r="G1389" s="18" t="str">
        <f t="shared" si="86"/>
        <v>NEUTRAL</v>
      </c>
      <c r="H1389" s="18" t="str">
        <f t="shared" si="85"/>
        <v>BEARISH DIVERGENCE</v>
      </c>
    </row>
    <row r="1390" spans="1:8" ht="13.5" x14ac:dyDescent="0.25">
      <c r="A1390" s="4">
        <f>TITRES_STAT!B1393</f>
        <v>44034</v>
      </c>
      <c r="B1390" s="2">
        <f>TITRES_STAT!C1393</f>
        <v>13.65</v>
      </c>
      <c r="C1390" s="2">
        <f>TITRES_STAT!D1393</f>
        <v>5.7721999999999998</v>
      </c>
      <c r="D1390" s="2">
        <f>TITRES_STAT!E1393</f>
        <v>3028</v>
      </c>
      <c r="E1390" s="2">
        <f t="shared" si="84"/>
        <v>1945197</v>
      </c>
      <c r="F1390" s="18" t="str">
        <f t="shared" si="87"/>
        <v>BEARISH</v>
      </c>
      <c r="G1390" s="18" t="str">
        <f t="shared" si="86"/>
        <v>NEUTRAL</v>
      </c>
      <c r="H1390" s="18" t="str">
        <f t="shared" si="85"/>
        <v>BEARISH DIVERGENCE</v>
      </c>
    </row>
    <row r="1391" spans="1:8" ht="13.5" x14ac:dyDescent="0.25">
      <c r="A1391" s="4">
        <f>TITRES_STAT!B1394</f>
        <v>44035</v>
      </c>
      <c r="B1391" s="2">
        <f>TITRES_STAT!C1394</f>
        <v>13.79</v>
      </c>
      <c r="C1391" s="2">
        <f>TITRES_STAT!D1394</f>
        <v>5.8314000000000004</v>
      </c>
      <c r="D1391" s="2">
        <f>TITRES_STAT!E1394</f>
        <v>14298</v>
      </c>
      <c r="E1391" s="2">
        <f t="shared" si="84"/>
        <v>1959495</v>
      </c>
      <c r="F1391" s="18" t="str">
        <f t="shared" si="87"/>
        <v>BEARISH</v>
      </c>
      <c r="G1391" s="18" t="str">
        <f t="shared" si="86"/>
        <v>NEUTRAL</v>
      </c>
      <c r="H1391" s="18" t="str">
        <f t="shared" si="85"/>
        <v>BEARISH DIVERGENCE</v>
      </c>
    </row>
    <row r="1392" spans="1:8" ht="13.5" x14ac:dyDescent="0.25">
      <c r="A1392" s="4">
        <f>TITRES_STAT!B1395</f>
        <v>44036</v>
      </c>
      <c r="B1392" s="2">
        <f>TITRES_STAT!C1395</f>
        <v>13.89</v>
      </c>
      <c r="C1392" s="2">
        <f>TITRES_STAT!D1395</f>
        <v>5.8737000000000004</v>
      </c>
      <c r="D1392" s="2">
        <f>TITRES_STAT!E1395</f>
        <v>2887</v>
      </c>
      <c r="E1392" s="2">
        <f t="shared" si="84"/>
        <v>1962382</v>
      </c>
      <c r="F1392" s="18" t="str">
        <f t="shared" si="87"/>
        <v>BEARISH</v>
      </c>
      <c r="G1392" s="18" t="str">
        <f t="shared" si="86"/>
        <v>NEUTRAL</v>
      </c>
      <c r="H1392" s="18" t="str">
        <f t="shared" si="85"/>
        <v>BEARISH DIVERGENCE</v>
      </c>
    </row>
    <row r="1393" spans="1:8" ht="13.5" x14ac:dyDescent="0.25">
      <c r="A1393" s="4">
        <f>TITRES_STAT!B1396</f>
        <v>44039</v>
      </c>
      <c r="B1393" s="2">
        <f>TITRES_STAT!C1396</f>
        <v>13.92</v>
      </c>
      <c r="C1393" s="2">
        <f>TITRES_STAT!D1396</f>
        <v>5.8864000000000001</v>
      </c>
      <c r="D1393" s="2">
        <f>TITRES_STAT!E1396</f>
        <v>3111</v>
      </c>
      <c r="E1393" s="2">
        <f t="shared" si="84"/>
        <v>1965493</v>
      </c>
      <c r="F1393" s="18" t="str">
        <f t="shared" si="87"/>
        <v>BULLISH</v>
      </c>
      <c r="G1393" s="18" t="str">
        <f t="shared" si="86"/>
        <v>NEUTRAL</v>
      </c>
      <c r="H1393" s="18" t="str">
        <f t="shared" si="85"/>
        <v>CONFIRMED BULLISH</v>
      </c>
    </row>
    <row r="1394" spans="1:8" ht="13.5" x14ac:dyDescent="0.25">
      <c r="A1394" s="4">
        <f>TITRES_STAT!B1397</f>
        <v>44040</v>
      </c>
      <c r="B1394" s="2">
        <f>TITRES_STAT!C1397</f>
        <v>13.9</v>
      </c>
      <c r="C1394" s="2">
        <f>TITRES_STAT!D1397</f>
        <v>5.8779000000000003</v>
      </c>
      <c r="D1394" s="2">
        <f>TITRES_STAT!E1397</f>
        <v>4359</v>
      </c>
      <c r="E1394" s="2">
        <f t="shared" si="84"/>
        <v>1961134</v>
      </c>
      <c r="F1394" s="18" t="str">
        <f t="shared" si="87"/>
        <v>BULLISH</v>
      </c>
      <c r="G1394" s="18" t="str">
        <f t="shared" si="86"/>
        <v>NEUTRAL</v>
      </c>
      <c r="H1394" s="18" t="str">
        <f t="shared" si="85"/>
        <v>CONFIRMED BULLISH</v>
      </c>
    </row>
    <row r="1395" spans="1:8" ht="13.5" x14ac:dyDescent="0.25">
      <c r="A1395" s="4">
        <f>TITRES_STAT!B1398</f>
        <v>44041</v>
      </c>
      <c r="B1395" s="2">
        <f>TITRES_STAT!C1398</f>
        <v>14.24</v>
      </c>
      <c r="C1395" s="2">
        <f>TITRES_STAT!D1398</f>
        <v>6.0217000000000001</v>
      </c>
      <c r="D1395" s="2">
        <f>TITRES_STAT!E1398</f>
        <v>4653</v>
      </c>
      <c r="E1395" s="2">
        <f t="shared" si="84"/>
        <v>1965787</v>
      </c>
      <c r="F1395" s="18" t="str">
        <f t="shared" si="87"/>
        <v>BULLISH</v>
      </c>
      <c r="G1395" s="18" t="str">
        <f t="shared" si="86"/>
        <v>NEUTRAL</v>
      </c>
      <c r="H1395" s="18" t="str">
        <f t="shared" si="85"/>
        <v>CONFIRMED BULLISH</v>
      </c>
    </row>
    <row r="1396" spans="1:8" ht="13.5" x14ac:dyDescent="0.25">
      <c r="A1396" s="4">
        <f>TITRES_STAT!B1399</f>
        <v>44042</v>
      </c>
      <c r="B1396" s="2">
        <f>TITRES_STAT!C1399</f>
        <v>14.2</v>
      </c>
      <c r="C1396" s="2">
        <f>TITRES_STAT!D1399</f>
        <v>6.0048000000000004</v>
      </c>
      <c r="D1396" s="2">
        <f>TITRES_STAT!E1399</f>
        <v>2404</v>
      </c>
      <c r="E1396" s="2">
        <f t="shared" si="84"/>
        <v>1963383</v>
      </c>
      <c r="F1396" s="18" t="str">
        <f t="shared" si="87"/>
        <v>BULLISH</v>
      </c>
      <c r="G1396" s="18" t="str">
        <f t="shared" si="86"/>
        <v>NEUTRAL</v>
      </c>
      <c r="H1396" s="18" t="str">
        <f t="shared" si="85"/>
        <v>CONFIRMED BULLISH</v>
      </c>
    </row>
    <row r="1397" spans="1:8" ht="13.5" x14ac:dyDescent="0.25">
      <c r="A1397" s="4">
        <f>TITRES_STAT!B1400</f>
        <v>44046</v>
      </c>
      <c r="B1397" s="2">
        <f>TITRES_STAT!C1400</f>
        <v>14.44</v>
      </c>
      <c r="C1397" s="2">
        <f>TITRES_STAT!D1400</f>
        <v>6.1063000000000001</v>
      </c>
      <c r="D1397" s="2">
        <f>TITRES_STAT!E1400</f>
        <v>576</v>
      </c>
      <c r="E1397" s="2">
        <f t="shared" si="84"/>
        <v>1963959</v>
      </c>
      <c r="F1397" s="18" t="str">
        <f t="shared" si="87"/>
        <v>BULLISH</v>
      </c>
      <c r="G1397" s="18" t="str">
        <f t="shared" si="86"/>
        <v>NEUTRAL</v>
      </c>
      <c r="H1397" s="18" t="str">
        <f t="shared" si="85"/>
        <v>CONFIRMED BULLISH</v>
      </c>
    </row>
    <row r="1398" spans="1:8" ht="13.5" x14ac:dyDescent="0.25">
      <c r="A1398" s="4">
        <f>TITRES_STAT!B1401</f>
        <v>44047</v>
      </c>
      <c r="B1398" s="2">
        <f>TITRES_STAT!C1401</f>
        <v>14.4</v>
      </c>
      <c r="C1398" s="2">
        <f>TITRES_STAT!D1401</f>
        <v>6.0894000000000004</v>
      </c>
      <c r="D1398" s="2">
        <f>TITRES_STAT!E1401</f>
        <v>999</v>
      </c>
      <c r="E1398" s="2">
        <f t="shared" si="84"/>
        <v>1962960</v>
      </c>
      <c r="F1398" s="18" t="str">
        <f t="shared" si="87"/>
        <v>BEARISH</v>
      </c>
      <c r="G1398" s="18" t="str">
        <f t="shared" si="86"/>
        <v>NEUTRAL</v>
      </c>
      <c r="H1398" s="18" t="str">
        <f t="shared" si="85"/>
        <v>BEARISH DIVERGENCE</v>
      </c>
    </row>
    <row r="1399" spans="1:8" ht="13.5" x14ac:dyDescent="0.25">
      <c r="A1399" s="4">
        <f>TITRES_STAT!B1402</f>
        <v>44048</v>
      </c>
      <c r="B1399" s="2">
        <f>TITRES_STAT!C1402</f>
        <v>14.5</v>
      </c>
      <c r="C1399" s="2">
        <f>TITRES_STAT!D1402</f>
        <v>6.1315999999999997</v>
      </c>
      <c r="D1399" s="2">
        <f>TITRES_STAT!E1402</f>
        <v>10518</v>
      </c>
      <c r="E1399" s="2">
        <f t="shared" si="84"/>
        <v>1973478</v>
      </c>
      <c r="F1399" s="18" t="str">
        <f t="shared" si="87"/>
        <v>BULLISH</v>
      </c>
      <c r="G1399" s="18" t="str">
        <f t="shared" si="86"/>
        <v>NEUTRAL</v>
      </c>
      <c r="H1399" s="18" t="str">
        <f t="shared" si="85"/>
        <v>CONFIRMED BULLISH</v>
      </c>
    </row>
    <row r="1400" spans="1:8" ht="13.5" x14ac:dyDescent="0.25">
      <c r="A1400" s="4">
        <f>TITRES_STAT!B1403</f>
        <v>44049</v>
      </c>
      <c r="B1400" s="2">
        <f>TITRES_STAT!C1403</f>
        <v>14.55</v>
      </c>
      <c r="C1400" s="2">
        <f>TITRES_STAT!D1403</f>
        <v>6.1528</v>
      </c>
      <c r="D1400" s="2">
        <f>TITRES_STAT!E1403</f>
        <v>24466</v>
      </c>
      <c r="E1400" s="2">
        <f t="shared" si="84"/>
        <v>1997944</v>
      </c>
      <c r="F1400" s="18" t="str">
        <f t="shared" si="87"/>
        <v>BULLISH</v>
      </c>
      <c r="G1400" s="18" t="str">
        <f t="shared" si="86"/>
        <v>NEUTRAL</v>
      </c>
      <c r="H1400" s="18" t="str">
        <f t="shared" si="85"/>
        <v>CONFIRMED BULLISH</v>
      </c>
    </row>
    <row r="1401" spans="1:8" ht="13.5" x14ac:dyDescent="0.25">
      <c r="A1401" s="4">
        <f>TITRES_STAT!B1404</f>
        <v>44050</v>
      </c>
      <c r="B1401" s="2">
        <f>TITRES_STAT!C1404</f>
        <v>14.6</v>
      </c>
      <c r="C1401" s="2">
        <f>TITRES_STAT!D1404</f>
        <v>6.1738999999999997</v>
      </c>
      <c r="D1401" s="2">
        <f>TITRES_STAT!E1404</f>
        <v>5210</v>
      </c>
      <c r="E1401" s="2">
        <f t="shared" si="84"/>
        <v>2003154</v>
      </c>
      <c r="F1401" s="18" t="str">
        <f t="shared" si="87"/>
        <v>BULLISH</v>
      </c>
      <c r="G1401" s="18" t="str">
        <f t="shared" si="86"/>
        <v>STRONG</v>
      </c>
      <c r="H1401" s="18" t="str">
        <f t="shared" si="85"/>
        <v>CONFIRMED BULLISH</v>
      </c>
    </row>
    <row r="1402" spans="1:8" ht="13.5" x14ac:dyDescent="0.25">
      <c r="A1402" s="4">
        <f>TITRES_STAT!B1405</f>
        <v>44053</v>
      </c>
      <c r="B1402" s="2">
        <f>TITRES_STAT!C1405</f>
        <v>14.95</v>
      </c>
      <c r="C1402" s="2">
        <f>TITRES_STAT!D1405</f>
        <v>6.3219000000000003</v>
      </c>
      <c r="D1402" s="2">
        <f>TITRES_STAT!E1405</f>
        <v>9160</v>
      </c>
      <c r="E1402" s="2">
        <f t="shared" si="84"/>
        <v>2012314</v>
      </c>
      <c r="F1402" s="18" t="str">
        <f t="shared" si="87"/>
        <v>BULLISH</v>
      </c>
      <c r="G1402" s="18" t="str">
        <f t="shared" si="86"/>
        <v>STRONG</v>
      </c>
      <c r="H1402" s="18" t="str">
        <f t="shared" si="85"/>
        <v>CONFIRMED BULLISH</v>
      </c>
    </row>
    <row r="1403" spans="1:8" ht="13.5" x14ac:dyDescent="0.25">
      <c r="A1403" s="4">
        <f>TITRES_STAT!B1406</f>
        <v>44054</v>
      </c>
      <c r="B1403" s="2">
        <f>TITRES_STAT!C1406</f>
        <v>15.35</v>
      </c>
      <c r="C1403" s="2">
        <f>TITRES_STAT!D1406</f>
        <v>6.4911000000000003</v>
      </c>
      <c r="D1403" s="2">
        <f>TITRES_STAT!E1406</f>
        <v>17665</v>
      </c>
      <c r="E1403" s="2">
        <f t="shared" si="84"/>
        <v>2029979</v>
      </c>
      <c r="F1403" s="18" t="str">
        <f t="shared" si="87"/>
        <v>BULLISH</v>
      </c>
      <c r="G1403" s="18" t="str">
        <f t="shared" si="86"/>
        <v>STRONG</v>
      </c>
      <c r="H1403" s="18" t="str">
        <f t="shared" si="85"/>
        <v>CONFIRMED BULLISH</v>
      </c>
    </row>
    <row r="1404" spans="1:8" ht="13.5" x14ac:dyDescent="0.25">
      <c r="A1404" s="4">
        <f>TITRES_STAT!B1407</f>
        <v>44055</v>
      </c>
      <c r="B1404" s="2">
        <f>TITRES_STAT!C1407</f>
        <v>15.3</v>
      </c>
      <c r="C1404" s="2">
        <f>TITRES_STAT!D1407</f>
        <v>6.4699</v>
      </c>
      <c r="D1404" s="2">
        <f>TITRES_STAT!E1407</f>
        <v>27620</v>
      </c>
      <c r="E1404" s="2">
        <f t="shared" si="84"/>
        <v>2002359</v>
      </c>
      <c r="F1404" s="18" t="str">
        <f t="shared" si="87"/>
        <v>BULLISH</v>
      </c>
      <c r="G1404" s="18" t="str">
        <f t="shared" si="86"/>
        <v>NEUTRAL</v>
      </c>
      <c r="H1404" s="18" t="str">
        <f t="shared" si="85"/>
        <v>CONFIRMED BULLISH</v>
      </c>
    </row>
    <row r="1405" spans="1:8" ht="13.5" x14ac:dyDescent="0.25">
      <c r="A1405" s="4">
        <f>TITRES_STAT!B1408</f>
        <v>44057</v>
      </c>
      <c r="B1405" s="2">
        <f>TITRES_STAT!C1408</f>
        <v>15</v>
      </c>
      <c r="C1405" s="2">
        <f>TITRES_STAT!D1408</f>
        <v>6.3430999999999997</v>
      </c>
      <c r="D1405" s="2">
        <f>TITRES_STAT!E1408</f>
        <v>20027</v>
      </c>
      <c r="E1405" s="2">
        <f t="shared" si="84"/>
        <v>1982332</v>
      </c>
      <c r="F1405" s="18" t="str">
        <f t="shared" si="87"/>
        <v>BEARISH</v>
      </c>
      <c r="G1405" s="18" t="str">
        <f t="shared" si="86"/>
        <v>NEUTRAL</v>
      </c>
      <c r="H1405" s="18" t="str">
        <f t="shared" si="85"/>
        <v>BEARISH DIVERGENCE</v>
      </c>
    </row>
    <row r="1406" spans="1:8" ht="13.5" x14ac:dyDescent="0.25">
      <c r="A1406" s="4">
        <f>TITRES_STAT!B1409</f>
        <v>44060</v>
      </c>
      <c r="B1406" s="2">
        <f>TITRES_STAT!C1409</f>
        <v>14.53</v>
      </c>
      <c r="C1406" s="2">
        <f>TITRES_STAT!D1409</f>
        <v>6.1443000000000003</v>
      </c>
      <c r="D1406" s="2">
        <f>TITRES_STAT!E1409</f>
        <v>11837</v>
      </c>
      <c r="E1406" s="2">
        <f t="shared" si="84"/>
        <v>1970495</v>
      </c>
      <c r="F1406" s="18" t="str">
        <f t="shared" si="87"/>
        <v>BEARISH</v>
      </c>
      <c r="G1406" s="18" t="str">
        <f t="shared" si="86"/>
        <v>NEUTRAL</v>
      </c>
      <c r="H1406" s="18" t="str">
        <f t="shared" si="85"/>
        <v>CONFIRMED BEARISH</v>
      </c>
    </row>
    <row r="1407" spans="1:8" ht="13.5" x14ac:dyDescent="0.25">
      <c r="A1407" s="4">
        <f>TITRES_STAT!B1410</f>
        <v>44061</v>
      </c>
      <c r="B1407" s="2">
        <f>TITRES_STAT!C1410</f>
        <v>14.2</v>
      </c>
      <c r="C1407" s="2">
        <f>TITRES_STAT!D1410</f>
        <v>6.0048000000000004</v>
      </c>
      <c r="D1407" s="2">
        <f>TITRES_STAT!E1410</f>
        <v>11643</v>
      </c>
      <c r="E1407" s="2">
        <f t="shared" si="84"/>
        <v>1958852</v>
      </c>
      <c r="F1407" s="18" t="str">
        <f t="shared" si="87"/>
        <v>BEARISH</v>
      </c>
      <c r="G1407" s="18" t="str">
        <f t="shared" si="86"/>
        <v>WEAK</v>
      </c>
      <c r="H1407" s="18" t="str">
        <f t="shared" si="85"/>
        <v>CONFIRMED BEARISH</v>
      </c>
    </row>
    <row r="1408" spans="1:8" ht="13.5" x14ac:dyDescent="0.25">
      <c r="A1408" s="4">
        <f>TITRES_STAT!B1411</f>
        <v>44062</v>
      </c>
      <c r="B1408" s="2">
        <f>TITRES_STAT!C1411</f>
        <v>14.23</v>
      </c>
      <c r="C1408" s="2">
        <f>TITRES_STAT!D1411</f>
        <v>6.0175000000000001</v>
      </c>
      <c r="D1408" s="2">
        <f>TITRES_STAT!E1411</f>
        <v>25344</v>
      </c>
      <c r="E1408" s="2">
        <f t="shared" si="84"/>
        <v>1984196</v>
      </c>
      <c r="F1408" s="18" t="str">
        <f t="shared" si="87"/>
        <v>BEARISH</v>
      </c>
      <c r="G1408" s="18" t="str">
        <f t="shared" si="86"/>
        <v>WEAK</v>
      </c>
      <c r="H1408" s="18" t="str">
        <f t="shared" si="85"/>
        <v>CONFIRMED BEARISH</v>
      </c>
    </row>
    <row r="1409" spans="1:8" ht="13.5" x14ac:dyDescent="0.25">
      <c r="A1409" s="4">
        <f>TITRES_STAT!B1412</f>
        <v>44064</v>
      </c>
      <c r="B1409" s="2">
        <f>TITRES_STAT!C1412</f>
        <v>14.4</v>
      </c>
      <c r="C1409" s="2">
        <f>TITRES_STAT!D1412</f>
        <v>6.0894000000000004</v>
      </c>
      <c r="D1409" s="2">
        <f>TITRES_STAT!E1412</f>
        <v>2710</v>
      </c>
      <c r="E1409" s="2">
        <f t="shared" si="84"/>
        <v>1986906</v>
      </c>
      <c r="F1409" s="18" t="str">
        <f t="shared" si="87"/>
        <v>BEARISH</v>
      </c>
      <c r="G1409" s="18" t="str">
        <f t="shared" si="86"/>
        <v>NEUTRAL</v>
      </c>
      <c r="H1409" s="18" t="str">
        <f t="shared" si="85"/>
        <v>CONFIRMED BEARISH</v>
      </c>
    </row>
    <row r="1410" spans="1:8" ht="13.5" x14ac:dyDescent="0.25">
      <c r="A1410" s="4">
        <f>TITRES_STAT!B1413</f>
        <v>44067</v>
      </c>
      <c r="B1410" s="2">
        <f>TITRES_STAT!C1413</f>
        <v>14.87</v>
      </c>
      <c r="C1410" s="2">
        <f>TITRES_STAT!D1413</f>
        <v>6.2881</v>
      </c>
      <c r="D1410" s="2">
        <f>TITRES_STAT!E1413</f>
        <v>1171</v>
      </c>
      <c r="E1410" s="2">
        <f t="shared" si="84"/>
        <v>1988077</v>
      </c>
      <c r="F1410" s="18" t="str">
        <f t="shared" si="87"/>
        <v>BULLISH</v>
      </c>
      <c r="G1410" s="18" t="str">
        <f t="shared" si="86"/>
        <v>NEUTRAL</v>
      </c>
      <c r="H1410" s="18" t="str">
        <f t="shared" si="85"/>
        <v>BULLISH DIVERGENCE</v>
      </c>
    </row>
    <row r="1411" spans="1:8" ht="13.5" x14ac:dyDescent="0.25">
      <c r="A1411" s="4">
        <f>TITRES_STAT!B1414</f>
        <v>44068</v>
      </c>
      <c r="B1411" s="2">
        <f>TITRES_STAT!C1414</f>
        <v>15.15</v>
      </c>
      <c r="C1411" s="2">
        <f>TITRES_STAT!D1414</f>
        <v>6.4065000000000003</v>
      </c>
      <c r="D1411" s="2">
        <f>TITRES_STAT!E1414</f>
        <v>860</v>
      </c>
      <c r="E1411" s="2">
        <f t="shared" si="84"/>
        <v>1988937</v>
      </c>
      <c r="F1411" s="18" t="str">
        <f t="shared" si="87"/>
        <v>BULLISH</v>
      </c>
      <c r="G1411" s="18" t="str">
        <f t="shared" si="86"/>
        <v>NEUTRAL</v>
      </c>
      <c r="H1411" s="18" t="str">
        <f t="shared" si="85"/>
        <v>CONFIRMED BULLISH</v>
      </c>
    </row>
    <row r="1412" spans="1:8" ht="13.5" x14ac:dyDescent="0.25">
      <c r="A1412" s="4">
        <f>TITRES_STAT!B1415</f>
        <v>44069</v>
      </c>
      <c r="B1412" s="2">
        <f>TITRES_STAT!C1415</f>
        <v>15.25</v>
      </c>
      <c r="C1412" s="2">
        <f>TITRES_STAT!D1415</f>
        <v>6.4488000000000003</v>
      </c>
      <c r="D1412" s="2">
        <f>TITRES_STAT!E1415</f>
        <v>30015</v>
      </c>
      <c r="E1412" s="2">
        <f t="shared" ref="E1412:E1475" si="88">IF(B1412&gt;B1411, E1411+D1412, IF(B1412&lt;B1411, E1411-D1412, E1411))</f>
        <v>2018952</v>
      </c>
      <c r="F1412" s="18" t="str">
        <f t="shared" si="87"/>
        <v>BULLISH</v>
      </c>
      <c r="G1412" s="18" t="str">
        <f t="shared" si="86"/>
        <v>STRONG</v>
      </c>
      <c r="H1412" s="18" t="str">
        <f t="shared" si="85"/>
        <v>CONFIRMED BULLISH</v>
      </c>
    </row>
    <row r="1413" spans="1:8" ht="13.5" x14ac:dyDescent="0.25">
      <c r="A1413" s="4">
        <f>TITRES_STAT!B1416</f>
        <v>44070</v>
      </c>
      <c r="B1413" s="2">
        <f>TITRES_STAT!C1416</f>
        <v>14.9</v>
      </c>
      <c r="C1413" s="2">
        <f>TITRES_STAT!D1416</f>
        <v>6.3007999999999997</v>
      </c>
      <c r="D1413" s="2">
        <f>TITRES_STAT!E1416</f>
        <v>3641</v>
      </c>
      <c r="E1413" s="2">
        <f t="shared" si="88"/>
        <v>2015311</v>
      </c>
      <c r="F1413" s="18" t="str">
        <f t="shared" si="87"/>
        <v>BULLISH</v>
      </c>
      <c r="G1413" s="18" t="str">
        <f t="shared" si="86"/>
        <v>NEUTRAL</v>
      </c>
      <c r="H1413" s="18" t="str">
        <f t="shared" si="85"/>
        <v>CONFIRMED BULLISH</v>
      </c>
    </row>
    <row r="1414" spans="1:8" ht="13.5" x14ac:dyDescent="0.25">
      <c r="A1414" s="4">
        <f>TITRES_STAT!B1417</f>
        <v>44071</v>
      </c>
      <c r="B1414" s="2">
        <f>TITRES_STAT!C1417</f>
        <v>15.2</v>
      </c>
      <c r="C1414" s="2">
        <f>TITRES_STAT!D1417</f>
        <v>6.4276</v>
      </c>
      <c r="D1414" s="2">
        <f>TITRES_STAT!E1417</f>
        <v>10566</v>
      </c>
      <c r="E1414" s="2">
        <f t="shared" si="88"/>
        <v>2025877</v>
      </c>
      <c r="F1414" s="18" t="str">
        <f t="shared" si="87"/>
        <v>BULLISH</v>
      </c>
      <c r="G1414" s="18" t="str">
        <f t="shared" si="86"/>
        <v>NEUTRAL</v>
      </c>
      <c r="H1414" s="18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4">
        <f>TITRES_STAT!B1418</f>
        <v>44074</v>
      </c>
      <c r="B1415" s="2">
        <f>TITRES_STAT!C1418</f>
        <v>15.2</v>
      </c>
      <c r="C1415" s="2">
        <f>TITRES_STAT!D1418</f>
        <v>6.4276</v>
      </c>
      <c r="D1415" s="2">
        <f>TITRES_STAT!E1418</f>
        <v>22772</v>
      </c>
      <c r="E1415" s="2">
        <f t="shared" si="88"/>
        <v>2025877</v>
      </c>
      <c r="F1415" s="18" t="str">
        <f t="shared" si="87"/>
        <v>BULLISH</v>
      </c>
      <c r="G1415" s="18" t="str">
        <f t="shared" ref="G1415:G1478" si="90">IF((E1415-E1410)/E1410 &gt; 0.02, "STRONG",
 IF((E1415-E1410)/E1410 &lt; -0.02, "WEAK", "NEUTRAL"))</f>
        <v>NEUTRAL</v>
      </c>
      <c r="H1415" s="18" t="str">
        <f t="shared" si="89"/>
        <v>CONFIRMED BULLISH</v>
      </c>
    </row>
    <row r="1416" spans="1:8" ht="13.5" x14ac:dyDescent="0.25">
      <c r="A1416" s="4">
        <f>TITRES_STAT!B1419</f>
        <v>44075</v>
      </c>
      <c r="B1416" s="2">
        <f>TITRES_STAT!C1419</f>
        <v>14.9</v>
      </c>
      <c r="C1416" s="2">
        <f>TITRES_STAT!D1419</f>
        <v>6.3007999999999997</v>
      </c>
      <c r="D1416" s="2">
        <f>TITRES_STAT!E1419</f>
        <v>34989</v>
      </c>
      <c r="E1416" s="2">
        <f t="shared" si="88"/>
        <v>1990888</v>
      </c>
      <c r="F1416" s="18" t="str">
        <f t="shared" ref="F1416:F1479" si="91">IF(E1416&gt;E1411,"BULLISH",IF(E1416&lt;E1411,"BEARISH","NEUTRAL"))</f>
        <v>BULLISH</v>
      </c>
      <c r="G1416" s="18" t="str">
        <f t="shared" si="90"/>
        <v>NEUTRAL</v>
      </c>
      <c r="H1416" s="18" t="str">
        <f t="shared" si="89"/>
        <v>BULLISH DIVERGENCE</v>
      </c>
    </row>
    <row r="1417" spans="1:8" ht="13.5" x14ac:dyDescent="0.25">
      <c r="A1417" s="4">
        <f>TITRES_STAT!B1420</f>
        <v>44076</v>
      </c>
      <c r="B1417" s="2">
        <f>TITRES_STAT!C1420</f>
        <v>15.25</v>
      </c>
      <c r="C1417" s="2">
        <f>TITRES_STAT!D1420</f>
        <v>6.4488000000000003</v>
      </c>
      <c r="D1417" s="2">
        <f>TITRES_STAT!E1420</f>
        <v>10867</v>
      </c>
      <c r="E1417" s="2">
        <f t="shared" si="88"/>
        <v>2001755</v>
      </c>
      <c r="F1417" s="18" t="str">
        <f t="shared" si="91"/>
        <v>BEARISH</v>
      </c>
      <c r="G1417" s="18" t="str">
        <f t="shared" si="90"/>
        <v>NEUTRAL</v>
      </c>
      <c r="H1417" s="18" t="str">
        <f t="shared" si="89"/>
        <v>NEUTRAL</v>
      </c>
    </row>
    <row r="1418" spans="1:8" ht="13.5" x14ac:dyDescent="0.25">
      <c r="A1418" s="4">
        <f>TITRES_STAT!B1421</f>
        <v>44077</v>
      </c>
      <c r="B1418" s="2">
        <f>TITRES_STAT!C1421</f>
        <v>15.19</v>
      </c>
      <c r="C1418" s="2">
        <f>TITRES_STAT!D1421</f>
        <v>6.4234</v>
      </c>
      <c r="D1418" s="2">
        <f>TITRES_STAT!E1421</f>
        <v>21140</v>
      </c>
      <c r="E1418" s="2">
        <f t="shared" si="88"/>
        <v>1980615</v>
      </c>
      <c r="F1418" s="18" t="str">
        <f t="shared" si="91"/>
        <v>BEARISH</v>
      </c>
      <c r="G1418" s="18" t="str">
        <f t="shared" si="90"/>
        <v>NEUTRAL</v>
      </c>
      <c r="H1418" s="18" t="str">
        <f t="shared" si="89"/>
        <v>BEARISH DIVERGENCE</v>
      </c>
    </row>
    <row r="1419" spans="1:8" ht="13.5" x14ac:dyDescent="0.25">
      <c r="A1419" s="4">
        <f>TITRES_STAT!B1422</f>
        <v>44078</v>
      </c>
      <c r="B1419" s="2">
        <f>TITRES_STAT!C1422</f>
        <v>15.2</v>
      </c>
      <c r="C1419" s="2">
        <f>TITRES_STAT!D1422</f>
        <v>6.4276</v>
      </c>
      <c r="D1419" s="2">
        <f>TITRES_STAT!E1422</f>
        <v>11835</v>
      </c>
      <c r="E1419" s="2">
        <f t="shared" si="88"/>
        <v>1992450</v>
      </c>
      <c r="F1419" s="18" t="str">
        <f t="shared" si="91"/>
        <v>BEARISH</v>
      </c>
      <c r="G1419" s="18" t="str">
        <f t="shared" si="90"/>
        <v>NEUTRAL</v>
      </c>
      <c r="H1419" s="18" t="str">
        <f t="shared" si="89"/>
        <v>NEUTRAL</v>
      </c>
    </row>
    <row r="1420" spans="1:8" ht="13.5" x14ac:dyDescent="0.25">
      <c r="A1420" s="4">
        <f>TITRES_STAT!B1423</f>
        <v>44081</v>
      </c>
      <c r="B1420" s="2">
        <f>TITRES_STAT!C1423</f>
        <v>15</v>
      </c>
      <c r="C1420" s="2">
        <f>TITRES_STAT!D1423</f>
        <v>6.3430999999999997</v>
      </c>
      <c r="D1420" s="2">
        <f>TITRES_STAT!E1423</f>
        <v>4749</v>
      </c>
      <c r="E1420" s="2">
        <f t="shared" si="88"/>
        <v>1987701</v>
      </c>
      <c r="F1420" s="18" t="str">
        <f t="shared" si="91"/>
        <v>BEARISH</v>
      </c>
      <c r="G1420" s="18" t="str">
        <f t="shared" si="90"/>
        <v>NEUTRAL</v>
      </c>
      <c r="H1420" s="18" t="str">
        <f t="shared" si="89"/>
        <v>CONFIRMED BEARISH</v>
      </c>
    </row>
    <row r="1421" spans="1:8" ht="13.5" x14ac:dyDescent="0.25">
      <c r="A1421" s="4">
        <f>TITRES_STAT!B1424</f>
        <v>44082</v>
      </c>
      <c r="B1421" s="2">
        <f>TITRES_STAT!C1424</f>
        <v>14.9</v>
      </c>
      <c r="C1421" s="2">
        <f>TITRES_STAT!D1424</f>
        <v>6.3007999999999997</v>
      </c>
      <c r="D1421" s="2">
        <f>TITRES_STAT!E1424</f>
        <v>5336</v>
      </c>
      <c r="E1421" s="2">
        <f t="shared" si="88"/>
        <v>1982365</v>
      </c>
      <c r="F1421" s="18" t="str">
        <f t="shared" si="91"/>
        <v>BEARISH</v>
      </c>
      <c r="G1421" s="18" t="str">
        <f t="shared" si="90"/>
        <v>NEUTRAL</v>
      </c>
      <c r="H1421" s="18" t="str">
        <f t="shared" si="89"/>
        <v>NEUTRAL</v>
      </c>
    </row>
    <row r="1422" spans="1:8" ht="13.5" x14ac:dyDescent="0.25">
      <c r="A1422" s="4">
        <f>TITRES_STAT!B1425</f>
        <v>44083</v>
      </c>
      <c r="B1422" s="2">
        <f>TITRES_STAT!C1425</f>
        <v>15.1</v>
      </c>
      <c r="C1422" s="2">
        <f>TITRES_STAT!D1425</f>
        <v>6.3853999999999997</v>
      </c>
      <c r="D1422" s="2">
        <f>TITRES_STAT!E1425</f>
        <v>19825</v>
      </c>
      <c r="E1422" s="2">
        <f t="shared" si="88"/>
        <v>2002190</v>
      </c>
      <c r="F1422" s="18" t="str">
        <f t="shared" si="91"/>
        <v>BULLISH</v>
      </c>
      <c r="G1422" s="18" t="str">
        <f t="shared" si="90"/>
        <v>NEUTRAL</v>
      </c>
      <c r="H1422" s="18" t="str">
        <f t="shared" si="89"/>
        <v>BULLISH DIVERGENCE</v>
      </c>
    </row>
    <row r="1423" spans="1:8" ht="13.5" x14ac:dyDescent="0.25">
      <c r="A1423" s="4">
        <f>TITRES_STAT!B1426</f>
        <v>44084</v>
      </c>
      <c r="B1423" s="2">
        <f>TITRES_STAT!C1426</f>
        <v>14.91</v>
      </c>
      <c r="C1423" s="2">
        <f>TITRES_STAT!D1426</f>
        <v>6.3049999999999997</v>
      </c>
      <c r="D1423" s="2">
        <f>TITRES_STAT!E1426</f>
        <v>1607</v>
      </c>
      <c r="E1423" s="2">
        <f t="shared" si="88"/>
        <v>2000583</v>
      </c>
      <c r="F1423" s="18" t="str">
        <f t="shared" si="91"/>
        <v>BULLISH</v>
      </c>
      <c r="G1423" s="18" t="str">
        <f t="shared" si="90"/>
        <v>NEUTRAL</v>
      </c>
      <c r="H1423" s="18" t="str">
        <f t="shared" si="89"/>
        <v>BULLISH DIVERGENCE</v>
      </c>
    </row>
    <row r="1424" spans="1:8" ht="13.5" x14ac:dyDescent="0.25">
      <c r="A1424" s="4">
        <f>TITRES_STAT!B1427</f>
        <v>44085</v>
      </c>
      <c r="B1424" s="2">
        <f>TITRES_STAT!C1427</f>
        <v>15</v>
      </c>
      <c r="C1424" s="2">
        <f>TITRES_STAT!D1427</f>
        <v>6.3430999999999997</v>
      </c>
      <c r="D1424" s="2">
        <f>TITRES_STAT!E1427</f>
        <v>3601</v>
      </c>
      <c r="E1424" s="2">
        <f t="shared" si="88"/>
        <v>2004184</v>
      </c>
      <c r="F1424" s="18" t="str">
        <f t="shared" si="91"/>
        <v>BULLISH</v>
      </c>
      <c r="G1424" s="18" t="str">
        <f t="shared" si="90"/>
        <v>NEUTRAL</v>
      </c>
      <c r="H1424" s="18" t="str">
        <f t="shared" si="89"/>
        <v>BULLISH DIVERGENCE</v>
      </c>
    </row>
    <row r="1425" spans="1:8" ht="13.5" x14ac:dyDescent="0.25">
      <c r="A1425" s="4">
        <f>TITRES_STAT!B1428</f>
        <v>44088</v>
      </c>
      <c r="B1425" s="2">
        <f>TITRES_STAT!C1428</f>
        <v>14.98</v>
      </c>
      <c r="C1425" s="2">
        <f>TITRES_STAT!D1428</f>
        <v>6.3346</v>
      </c>
      <c r="D1425" s="2">
        <f>TITRES_STAT!E1428</f>
        <v>1584</v>
      </c>
      <c r="E1425" s="2">
        <f t="shared" si="88"/>
        <v>2002600</v>
      </c>
      <c r="F1425" s="18" t="str">
        <f t="shared" si="91"/>
        <v>BULLISH</v>
      </c>
      <c r="G1425" s="18" t="str">
        <f t="shared" si="90"/>
        <v>NEUTRAL</v>
      </c>
      <c r="H1425" s="18" t="str">
        <f t="shared" si="89"/>
        <v>BULLISH DIVERGENCE</v>
      </c>
    </row>
    <row r="1426" spans="1:8" ht="13.5" x14ac:dyDescent="0.25">
      <c r="A1426" s="4">
        <f>TITRES_STAT!B1429</f>
        <v>44089</v>
      </c>
      <c r="B1426" s="2">
        <f>TITRES_STAT!C1429</f>
        <v>14.81</v>
      </c>
      <c r="C1426" s="2">
        <f>TITRES_STAT!D1429</f>
        <v>6.2626999999999997</v>
      </c>
      <c r="D1426" s="2">
        <f>TITRES_STAT!E1429</f>
        <v>3462</v>
      </c>
      <c r="E1426" s="2">
        <f t="shared" si="88"/>
        <v>1999138</v>
      </c>
      <c r="F1426" s="18" t="str">
        <f t="shared" si="91"/>
        <v>BULLISH</v>
      </c>
      <c r="G1426" s="18" t="str">
        <f t="shared" si="90"/>
        <v>NEUTRAL</v>
      </c>
      <c r="H1426" s="18" t="str">
        <f t="shared" si="89"/>
        <v>BULLISH DIVERGENCE</v>
      </c>
    </row>
    <row r="1427" spans="1:8" ht="13.5" x14ac:dyDescent="0.25">
      <c r="A1427" s="4">
        <f>TITRES_STAT!B1430</f>
        <v>44090</v>
      </c>
      <c r="B1427" s="2">
        <f>TITRES_STAT!C1430</f>
        <v>14.9</v>
      </c>
      <c r="C1427" s="2">
        <f>TITRES_STAT!D1430</f>
        <v>6.3007999999999997</v>
      </c>
      <c r="D1427" s="2">
        <f>TITRES_STAT!E1430</f>
        <v>6756</v>
      </c>
      <c r="E1427" s="2">
        <f t="shared" si="88"/>
        <v>2005894</v>
      </c>
      <c r="F1427" s="18" t="str">
        <f t="shared" si="91"/>
        <v>BULLISH</v>
      </c>
      <c r="G1427" s="18" t="str">
        <f t="shared" si="90"/>
        <v>NEUTRAL</v>
      </c>
      <c r="H1427" s="18" t="str">
        <f t="shared" si="89"/>
        <v>BULLISH DIVERGENCE</v>
      </c>
    </row>
    <row r="1428" spans="1:8" ht="13.5" x14ac:dyDescent="0.25">
      <c r="A1428" s="4">
        <f>TITRES_STAT!B1431</f>
        <v>44091</v>
      </c>
      <c r="B1428" s="2">
        <f>TITRES_STAT!C1431</f>
        <v>14.7</v>
      </c>
      <c r="C1428" s="2">
        <f>TITRES_STAT!D1431</f>
        <v>6.2161999999999997</v>
      </c>
      <c r="D1428" s="2">
        <f>TITRES_STAT!E1431</f>
        <v>3177</v>
      </c>
      <c r="E1428" s="2">
        <f t="shared" si="88"/>
        <v>2002717</v>
      </c>
      <c r="F1428" s="18" t="str">
        <f t="shared" si="91"/>
        <v>BULLISH</v>
      </c>
      <c r="G1428" s="18" t="str">
        <f t="shared" si="90"/>
        <v>NEUTRAL</v>
      </c>
      <c r="H1428" s="18" t="str">
        <f t="shared" si="89"/>
        <v>BULLISH DIVERGENCE</v>
      </c>
    </row>
    <row r="1429" spans="1:8" ht="13.5" x14ac:dyDescent="0.25">
      <c r="A1429" s="4">
        <f>TITRES_STAT!B1432</f>
        <v>44092</v>
      </c>
      <c r="B1429" s="2">
        <f>TITRES_STAT!C1432</f>
        <v>14.9</v>
      </c>
      <c r="C1429" s="2">
        <f>TITRES_STAT!D1432</f>
        <v>6.3007999999999997</v>
      </c>
      <c r="D1429" s="2">
        <f>TITRES_STAT!E1432</f>
        <v>1100</v>
      </c>
      <c r="E1429" s="2">
        <f t="shared" si="88"/>
        <v>2003817</v>
      </c>
      <c r="F1429" s="18" t="str">
        <f t="shared" si="91"/>
        <v>BEARISH</v>
      </c>
      <c r="G1429" s="18" t="str">
        <f t="shared" si="90"/>
        <v>NEUTRAL</v>
      </c>
      <c r="H1429" s="18" t="str">
        <f t="shared" si="89"/>
        <v>CONFIRMED BEARISH</v>
      </c>
    </row>
    <row r="1430" spans="1:8" ht="13.5" x14ac:dyDescent="0.25">
      <c r="A1430" s="4">
        <f>TITRES_STAT!B1433</f>
        <v>44095</v>
      </c>
      <c r="B1430" s="2">
        <f>TITRES_STAT!C1433</f>
        <v>14.75</v>
      </c>
      <c r="C1430" s="2">
        <f>TITRES_STAT!D1433</f>
        <v>6.2374000000000001</v>
      </c>
      <c r="D1430" s="2">
        <f>TITRES_STAT!E1433</f>
        <v>1209</v>
      </c>
      <c r="E1430" s="2">
        <f t="shared" si="88"/>
        <v>2002608</v>
      </c>
      <c r="F1430" s="18" t="str">
        <f t="shared" si="91"/>
        <v>BULLISH</v>
      </c>
      <c r="G1430" s="18" t="str">
        <f t="shared" si="90"/>
        <v>NEUTRAL</v>
      </c>
      <c r="H1430" s="18" t="str">
        <f t="shared" si="89"/>
        <v>BULLISH DIVERGENCE</v>
      </c>
    </row>
    <row r="1431" spans="1:8" ht="13.5" x14ac:dyDescent="0.25">
      <c r="A1431" s="4">
        <f>TITRES_STAT!B1434</f>
        <v>44096</v>
      </c>
      <c r="B1431" s="2">
        <f>TITRES_STAT!C1434</f>
        <v>14.75</v>
      </c>
      <c r="C1431" s="2">
        <f>TITRES_STAT!D1434</f>
        <v>6.2374000000000001</v>
      </c>
      <c r="D1431" s="2">
        <f>TITRES_STAT!E1434</f>
        <v>220</v>
      </c>
      <c r="E1431" s="2">
        <f t="shared" si="88"/>
        <v>2002608</v>
      </c>
      <c r="F1431" s="18" t="str">
        <f t="shared" si="91"/>
        <v>BULLISH</v>
      </c>
      <c r="G1431" s="18" t="str">
        <f t="shared" si="90"/>
        <v>NEUTRAL</v>
      </c>
      <c r="H1431" s="18" t="str">
        <f t="shared" si="89"/>
        <v>BULLISH DIVERGENCE</v>
      </c>
    </row>
    <row r="1432" spans="1:8" ht="13.5" x14ac:dyDescent="0.25">
      <c r="A1432" s="4">
        <f>TITRES_STAT!B1435</f>
        <v>44097</v>
      </c>
      <c r="B1432" s="2">
        <f>TITRES_STAT!C1435</f>
        <v>14.7</v>
      </c>
      <c r="C1432" s="2">
        <f>TITRES_STAT!D1435</f>
        <v>6.2161999999999997</v>
      </c>
      <c r="D1432" s="2">
        <f>TITRES_STAT!E1435</f>
        <v>2000</v>
      </c>
      <c r="E1432" s="2">
        <f t="shared" si="88"/>
        <v>2000608</v>
      </c>
      <c r="F1432" s="18" t="str">
        <f t="shared" si="91"/>
        <v>BEARISH</v>
      </c>
      <c r="G1432" s="18" t="str">
        <f t="shared" si="90"/>
        <v>NEUTRAL</v>
      </c>
      <c r="H1432" s="18" t="str">
        <f t="shared" si="89"/>
        <v>CONFIRMED BEARISH</v>
      </c>
    </row>
    <row r="1433" spans="1:8" ht="13.5" x14ac:dyDescent="0.25">
      <c r="A1433" s="4">
        <f>TITRES_STAT!B1436</f>
        <v>44098</v>
      </c>
      <c r="B1433" s="2">
        <f>TITRES_STAT!C1436</f>
        <v>14.64</v>
      </c>
      <c r="C1433" s="2">
        <f>TITRES_STAT!D1436</f>
        <v>6.1908000000000003</v>
      </c>
      <c r="D1433" s="2">
        <f>TITRES_STAT!E1436</f>
        <v>3271</v>
      </c>
      <c r="E1433" s="2">
        <f t="shared" si="88"/>
        <v>1997337</v>
      </c>
      <c r="F1433" s="18" t="str">
        <f t="shared" si="91"/>
        <v>BEARISH</v>
      </c>
      <c r="G1433" s="18" t="str">
        <f t="shared" si="90"/>
        <v>NEUTRAL</v>
      </c>
      <c r="H1433" s="18" t="str">
        <f t="shared" si="89"/>
        <v>CONFIRMED BEARISH</v>
      </c>
    </row>
    <row r="1434" spans="1:8" ht="13.5" x14ac:dyDescent="0.25">
      <c r="A1434" s="4">
        <f>TITRES_STAT!B1437</f>
        <v>44099</v>
      </c>
      <c r="B1434" s="2">
        <f>TITRES_STAT!C1437</f>
        <v>14.64</v>
      </c>
      <c r="C1434" s="2">
        <f>TITRES_STAT!D1437</f>
        <v>6.1908000000000003</v>
      </c>
      <c r="D1434" s="2">
        <f>TITRES_STAT!E1437</f>
        <v>956</v>
      </c>
      <c r="E1434" s="2">
        <f t="shared" si="88"/>
        <v>1997337</v>
      </c>
      <c r="F1434" s="18" t="str">
        <f t="shared" si="91"/>
        <v>BEARISH</v>
      </c>
      <c r="G1434" s="18" t="str">
        <f t="shared" si="90"/>
        <v>NEUTRAL</v>
      </c>
      <c r="H1434" s="18" t="str">
        <f t="shared" si="89"/>
        <v>CONFIRMED BEARISH</v>
      </c>
    </row>
    <row r="1435" spans="1:8" ht="13.5" x14ac:dyDescent="0.25">
      <c r="A1435" s="4">
        <f>TITRES_STAT!B1438</f>
        <v>44102</v>
      </c>
      <c r="B1435" s="2">
        <f>TITRES_STAT!C1438</f>
        <v>14.4</v>
      </c>
      <c r="C1435" s="2">
        <f>TITRES_STAT!D1438</f>
        <v>6.0894000000000004</v>
      </c>
      <c r="D1435" s="2">
        <f>TITRES_STAT!E1438</f>
        <v>3730</v>
      </c>
      <c r="E1435" s="2">
        <f t="shared" si="88"/>
        <v>1993607</v>
      </c>
      <c r="F1435" s="18" t="str">
        <f t="shared" si="91"/>
        <v>BEARISH</v>
      </c>
      <c r="G1435" s="18" t="str">
        <f t="shared" si="90"/>
        <v>NEUTRAL</v>
      </c>
      <c r="H1435" s="18" t="str">
        <f t="shared" si="89"/>
        <v>CONFIRMED BEARISH</v>
      </c>
    </row>
    <row r="1436" spans="1:8" ht="13.5" x14ac:dyDescent="0.25">
      <c r="A1436" s="4">
        <f>TITRES_STAT!B1439</f>
        <v>44103</v>
      </c>
      <c r="B1436" s="2">
        <f>TITRES_STAT!C1439</f>
        <v>14.68</v>
      </c>
      <c r="C1436" s="2">
        <f>TITRES_STAT!D1439</f>
        <v>6.2077999999999998</v>
      </c>
      <c r="D1436" s="2">
        <f>TITRES_STAT!E1439</f>
        <v>5638</v>
      </c>
      <c r="E1436" s="2">
        <f t="shared" si="88"/>
        <v>1999245</v>
      </c>
      <c r="F1436" s="18" t="str">
        <f t="shared" si="91"/>
        <v>BEARISH</v>
      </c>
      <c r="G1436" s="18" t="str">
        <f t="shared" si="90"/>
        <v>NEUTRAL</v>
      </c>
      <c r="H1436" s="18" t="str">
        <f t="shared" si="89"/>
        <v>CONFIRMED BEARISH</v>
      </c>
    </row>
    <row r="1437" spans="1:8" ht="13.5" x14ac:dyDescent="0.25">
      <c r="A1437" s="4">
        <f>TITRES_STAT!B1440</f>
        <v>44104</v>
      </c>
      <c r="B1437" s="2">
        <f>TITRES_STAT!C1440</f>
        <v>14.24</v>
      </c>
      <c r="C1437" s="2">
        <f>TITRES_STAT!D1440</f>
        <v>6.0217000000000001</v>
      </c>
      <c r="D1437" s="2">
        <f>TITRES_STAT!E1440</f>
        <v>10420</v>
      </c>
      <c r="E1437" s="2">
        <f t="shared" si="88"/>
        <v>1988825</v>
      </c>
      <c r="F1437" s="18" t="str">
        <f t="shared" si="91"/>
        <v>BEARISH</v>
      </c>
      <c r="G1437" s="18" t="str">
        <f t="shared" si="90"/>
        <v>NEUTRAL</v>
      </c>
      <c r="H1437" s="18" t="str">
        <f t="shared" si="89"/>
        <v>CONFIRMED BEARISH</v>
      </c>
    </row>
    <row r="1438" spans="1:8" ht="13.5" x14ac:dyDescent="0.25">
      <c r="A1438" s="4">
        <f>TITRES_STAT!B1441</f>
        <v>44105</v>
      </c>
      <c r="B1438" s="2">
        <f>TITRES_STAT!C1441</f>
        <v>13.82</v>
      </c>
      <c r="C1438" s="2">
        <f>TITRES_STAT!D1441</f>
        <v>5.8441000000000001</v>
      </c>
      <c r="D1438" s="2">
        <f>TITRES_STAT!E1441</f>
        <v>5109</v>
      </c>
      <c r="E1438" s="2">
        <f t="shared" si="88"/>
        <v>1983716</v>
      </c>
      <c r="F1438" s="18" t="str">
        <f t="shared" si="91"/>
        <v>BEARISH</v>
      </c>
      <c r="G1438" s="18" t="str">
        <f t="shared" si="90"/>
        <v>NEUTRAL</v>
      </c>
      <c r="H1438" s="18" t="str">
        <f t="shared" si="89"/>
        <v>CONFIRMED BEARISH</v>
      </c>
    </row>
    <row r="1439" spans="1:8" ht="13.5" x14ac:dyDescent="0.25">
      <c r="A1439" s="4">
        <f>TITRES_STAT!B1442</f>
        <v>44106</v>
      </c>
      <c r="B1439" s="2">
        <f>TITRES_STAT!C1442</f>
        <v>13.85</v>
      </c>
      <c r="C1439" s="2">
        <f>TITRES_STAT!D1442</f>
        <v>5.8567999999999998</v>
      </c>
      <c r="D1439" s="2">
        <f>TITRES_STAT!E1442</f>
        <v>16424</v>
      </c>
      <c r="E1439" s="2">
        <f t="shared" si="88"/>
        <v>2000140</v>
      </c>
      <c r="F1439" s="18" t="str">
        <f t="shared" si="91"/>
        <v>BULLISH</v>
      </c>
      <c r="G1439" s="18" t="str">
        <f t="shared" si="90"/>
        <v>NEUTRAL</v>
      </c>
      <c r="H1439" s="18" t="str">
        <f t="shared" si="89"/>
        <v>BULLISH DIVERGENCE</v>
      </c>
    </row>
    <row r="1440" spans="1:8" ht="13.5" x14ac:dyDescent="0.25">
      <c r="A1440" s="4">
        <f>TITRES_STAT!B1443</f>
        <v>44109</v>
      </c>
      <c r="B1440" s="2">
        <f>TITRES_STAT!C1443</f>
        <v>14.27</v>
      </c>
      <c r="C1440" s="2">
        <f>TITRES_STAT!D1443</f>
        <v>6.0343999999999998</v>
      </c>
      <c r="D1440" s="2">
        <f>TITRES_STAT!E1443</f>
        <v>5859</v>
      </c>
      <c r="E1440" s="2">
        <f t="shared" si="88"/>
        <v>2005999</v>
      </c>
      <c r="F1440" s="18" t="str">
        <f t="shared" si="91"/>
        <v>BULLISH</v>
      </c>
      <c r="G1440" s="18" t="str">
        <f t="shared" si="90"/>
        <v>NEUTRAL</v>
      </c>
      <c r="H1440" s="18" t="str">
        <f t="shared" si="89"/>
        <v>BULLISH DIVERGENCE</v>
      </c>
    </row>
    <row r="1441" spans="1:8" ht="13.5" x14ac:dyDescent="0.25">
      <c r="A1441" s="4">
        <f>TITRES_STAT!B1444</f>
        <v>44110</v>
      </c>
      <c r="B1441" s="2">
        <f>TITRES_STAT!C1444</f>
        <v>14.5</v>
      </c>
      <c r="C1441" s="2">
        <f>TITRES_STAT!D1444</f>
        <v>6.1315999999999997</v>
      </c>
      <c r="D1441" s="2">
        <f>TITRES_STAT!E1444</f>
        <v>4494</v>
      </c>
      <c r="E1441" s="2">
        <f t="shared" si="88"/>
        <v>2010493</v>
      </c>
      <c r="F1441" s="18" t="str">
        <f t="shared" si="91"/>
        <v>BULLISH</v>
      </c>
      <c r="G1441" s="18" t="str">
        <f t="shared" si="90"/>
        <v>NEUTRAL</v>
      </c>
      <c r="H1441" s="18" t="str">
        <f t="shared" si="89"/>
        <v>BULLISH DIVERGENCE</v>
      </c>
    </row>
    <row r="1442" spans="1:8" ht="13.5" x14ac:dyDescent="0.25">
      <c r="A1442" s="4">
        <f>TITRES_STAT!B1445</f>
        <v>44111</v>
      </c>
      <c r="B1442" s="2">
        <f>TITRES_STAT!C1445</f>
        <v>14.35</v>
      </c>
      <c r="C1442" s="2">
        <f>TITRES_STAT!D1445</f>
        <v>6.0682</v>
      </c>
      <c r="D1442" s="2">
        <f>TITRES_STAT!E1445</f>
        <v>7730</v>
      </c>
      <c r="E1442" s="2">
        <f t="shared" si="88"/>
        <v>2002763</v>
      </c>
      <c r="F1442" s="18" t="str">
        <f t="shared" si="91"/>
        <v>BULLISH</v>
      </c>
      <c r="G1442" s="18" t="str">
        <f t="shared" si="90"/>
        <v>NEUTRAL</v>
      </c>
      <c r="H1442" s="18" t="str">
        <f t="shared" si="89"/>
        <v>CONFIRMED BULLISH</v>
      </c>
    </row>
    <row r="1443" spans="1:8" ht="13.5" x14ac:dyDescent="0.25">
      <c r="A1443" s="4">
        <f>TITRES_STAT!B1446</f>
        <v>44112</v>
      </c>
      <c r="B1443" s="2">
        <f>TITRES_STAT!C1446</f>
        <v>14.3</v>
      </c>
      <c r="C1443" s="2">
        <f>TITRES_STAT!D1446</f>
        <v>6.0471000000000004</v>
      </c>
      <c r="D1443" s="2">
        <f>TITRES_STAT!E1446</f>
        <v>1502</v>
      </c>
      <c r="E1443" s="2">
        <f t="shared" si="88"/>
        <v>2001261</v>
      </c>
      <c r="F1443" s="18" t="str">
        <f t="shared" si="91"/>
        <v>BULLISH</v>
      </c>
      <c r="G1443" s="18" t="str">
        <f t="shared" si="90"/>
        <v>NEUTRAL</v>
      </c>
      <c r="H1443" s="18" t="str">
        <f t="shared" si="89"/>
        <v>CONFIRMED BULLISH</v>
      </c>
    </row>
    <row r="1444" spans="1:8" ht="13.5" x14ac:dyDescent="0.25">
      <c r="A1444" s="4">
        <f>TITRES_STAT!B1447</f>
        <v>44113</v>
      </c>
      <c r="B1444" s="2">
        <f>TITRES_STAT!C1447</f>
        <v>14.5</v>
      </c>
      <c r="C1444" s="2">
        <f>TITRES_STAT!D1447</f>
        <v>6.1315999999999997</v>
      </c>
      <c r="D1444" s="2">
        <f>TITRES_STAT!E1447</f>
        <v>2701</v>
      </c>
      <c r="E1444" s="2">
        <f t="shared" si="88"/>
        <v>2003962</v>
      </c>
      <c r="F1444" s="18" t="str">
        <f t="shared" si="91"/>
        <v>BULLISH</v>
      </c>
      <c r="G1444" s="18" t="str">
        <f t="shared" si="90"/>
        <v>NEUTRAL</v>
      </c>
      <c r="H1444" s="18" t="str">
        <f t="shared" si="89"/>
        <v>CONFIRMED BULLISH</v>
      </c>
    </row>
    <row r="1445" spans="1:8" ht="13.5" x14ac:dyDescent="0.25">
      <c r="A1445" s="4">
        <f>TITRES_STAT!B1448</f>
        <v>44116</v>
      </c>
      <c r="B1445" s="2">
        <f>TITRES_STAT!C1448</f>
        <v>14.55</v>
      </c>
      <c r="C1445" s="2">
        <f>TITRES_STAT!D1448</f>
        <v>6.1528</v>
      </c>
      <c r="D1445" s="2">
        <f>TITRES_STAT!E1448</f>
        <v>372</v>
      </c>
      <c r="E1445" s="2">
        <f t="shared" si="88"/>
        <v>2004334</v>
      </c>
      <c r="F1445" s="18" t="str">
        <f t="shared" si="91"/>
        <v>BEARISH</v>
      </c>
      <c r="G1445" s="18" t="str">
        <f t="shared" si="90"/>
        <v>NEUTRAL</v>
      </c>
      <c r="H1445" s="18" t="str">
        <f t="shared" si="89"/>
        <v>BEARISH DIVERGENCE</v>
      </c>
    </row>
    <row r="1446" spans="1:8" ht="13.5" x14ac:dyDescent="0.25">
      <c r="A1446" s="4">
        <f>TITRES_STAT!B1449</f>
        <v>44117</v>
      </c>
      <c r="B1446" s="2">
        <f>TITRES_STAT!C1449</f>
        <v>14.55</v>
      </c>
      <c r="C1446" s="2">
        <f>TITRES_STAT!D1449</f>
        <v>6.1528</v>
      </c>
      <c r="D1446" s="2">
        <f>TITRES_STAT!E1449</f>
        <v>443</v>
      </c>
      <c r="E1446" s="2">
        <f t="shared" si="88"/>
        <v>2004334</v>
      </c>
      <c r="F1446" s="18" t="str">
        <f t="shared" si="91"/>
        <v>BEARISH</v>
      </c>
      <c r="G1446" s="18" t="str">
        <f t="shared" si="90"/>
        <v>NEUTRAL</v>
      </c>
      <c r="H1446" s="18" t="str">
        <f t="shared" si="89"/>
        <v>BEARISH DIVERGENCE</v>
      </c>
    </row>
    <row r="1447" spans="1:8" ht="13.5" x14ac:dyDescent="0.25">
      <c r="A1447" s="4">
        <f>TITRES_STAT!B1450</f>
        <v>44118</v>
      </c>
      <c r="B1447" s="2">
        <f>TITRES_STAT!C1450</f>
        <v>14.2</v>
      </c>
      <c r="C1447" s="2">
        <f>TITRES_STAT!D1450</f>
        <v>6.0048000000000004</v>
      </c>
      <c r="D1447" s="2">
        <f>TITRES_STAT!E1450</f>
        <v>9068</v>
      </c>
      <c r="E1447" s="2">
        <f t="shared" si="88"/>
        <v>1995266</v>
      </c>
      <c r="F1447" s="18" t="str">
        <f t="shared" si="91"/>
        <v>BEARISH</v>
      </c>
      <c r="G1447" s="18" t="str">
        <f t="shared" si="90"/>
        <v>NEUTRAL</v>
      </c>
      <c r="H1447" s="18" t="str">
        <f t="shared" si="89"/>
        <v>CONFIRMED BEARISH</v>
      </c>
    </row>
    <row r="1448" spans="1:8" ht="13.5" x14ac:dyDescent="0.25">
      <c r="A1448" s="4">
        <f>TITRES_STAT!B1451</f>
        <v>44120</v>
      </c>
      <c r="B1448" s="2">
        <f>TITRES_STAT!C1451</f>
        <v>14.3</v>
      </c>
      <c r="C1448" s="2">
        <f>TITRES_STAT!D1451</f>
        <v>6.0471000000000004</v>
      </c>
      <c r="D1448" s="2">
        <f>TITRES_STAT!E1451</f>
        <v>1870</v>
      </c>
      <c r="E1448" s="2">
        <f t="shared" si="88"/>
        <v>1997136</v>
      </c>
      <c r="F1448" s="18" t="str">
        <f t="shared" si="91"/>
        <v>BEARISH</v>
      </c>
      <c r="G1448" s="18" t="str">
        <f t="shared" si="90"/>
        <v>NEUTRAL</v>
      </c>
      <c r="H1448" s="18" t="str">
        <f t="shared" si="89"/>
        <v>NEUTRAL</v>
      </c>
    </row>
    <row r="1449" spans="1:8" ht="13.5" x14ac:dyDescent="0.25">
      <c r="A1449" s="4">
        <f>TITRES_STAT!B1452</f>
        <v>44123</v>
      </c>
      <c r="B1449" s="2">
        <f>TITRES_STAT!C1452</f>
        <v>14.3</v>
      </c>
      <c r="C1449" s="2">
        <f>TITRES_STAT!D1452</f>
        <v>6.0471000000000004</v>
      </c>
      <c r="D1449" s="2">
        <f>TITRES_STAT!E1452</f>
        <v>2732</v>
      </c>
      <c r="E1449" s="2">
        <f t="shared" si="88"/>
        <v>1997136</v>
      </c>
      <c r="F1449" s="18" t="str">
        <f t="shared" si="91"/>
        <v>BEARISH</v>
      </c>
      <c r="G1449" s="18" t="str">
        <f t="shared" si="90"/>
        <v>NEUTRAL</v>
      </c>
      <c r="H1449" s="18" t="str">
        <f t="shared" si="89"/>
        <v>CONFIRMED BEARISH</v>
      </c>
    </row>
    <row r="1450" spans="1:8" ht="13.5" x14ac:dyDescent="0.25">
      <c r="A1450" s="4">
        <f>TITRES_STAT!B1453</f>
        <v>44124</v>
      </c>
      <c r="B1450" s="2">
        <f>TITRES_STAT!C1453</f>
        <v>14.5</v>
      </c>
      <c r="C1450" s="2">
        <f>TITRES_STAT!D1453</f>
        <v>6.1315999999999997</v>
      </c>
      <c r="D1450" s="2">
        <f>TITRES_STAT!E1453</f>
        <v>1907</v>
      </c>
      <c r="E1450" s="2">
        <f t="shared" si="88"/>
        <v>1999043</v>
      </c>
      <c r="F1450" s="18" t="str">
        <f t="shared" si="91"/>
        <v>BEARISH</v>
      </c>
      <c r="G1450" s="18" t="str">
        <f t="shared" si="90"/>
        <v>NEUTRAL</v>
      </c>
      <c r="H1450" s="18" t="str">
        <f t="shared" si="89"/>
        <v>CONFIRMED BEARISH</v>
      </c>
    </row>
    <row r="1451" spans="1:8" ht="13.5" x14ac:dyDescent="0.25">
      <c r="A1451" s="4">
        <f>TITRES_STAT!B1454</f>
        <v>44125</v>
      </c>
      <c r="B1451" s="2">
        <f>TITRES_STAT!C1454</f>
        <v>14.35</v>
      </c>
      <c r="C1451" s="2">
        <f>TITRES_STAT!D1454</f>
        <v>6.0682</v>
      </c>
      <c r="D1451" s="2">
        <f>TITRES_STAT!E1454</f>
        <v>4133</v>
      </c>
      <c r="E1451" s="2">
        <f t="shared" si="88"/>
        <v>1994910</v>
      </c>
      <c r="F1451" s="18" t="str">
        <f t="shared" si="91"/>
        <v>BEARISH</v>
      </c>
      <c r="G1451" s="18" t="str">
        <f t="shared" si="90"/>
        <v>NEUTRAL</v>
      </c>
      <c r="H1451" s="18" t="str">
        <f t="shared" si="89"/>
        <v>CONFIRMED BEARISH</v>
      </c>
    </row>
    <row r="1452" spans="1:8" ht="13.5" x14ac:dyDescent="0.25">
      <c r="A1452" s="4">
        <f>TITRES_STAT!B1455</f>
        <v>44126</v>
      </c>
      <c r="B1452" s="2">
        <f>TITRES_STAT!C1455</f>
        <v>14.5</v>
      </c>
      <c r="C1452" s="2">
        <f>TITRES_STAT!D1455</f>
        <v>6.1315999999999997</v>
      </c>
      <c r="D1452" s="2">
        <f>TITRES_STAT!E1455</f>
        <v>1800</v>
      </c>
      <c r="E1452" s="2">
        <f t="shared" si="88"/>
        <v>1996710</v>
      </c>
      <c r="F1452" s="18" t="str">
        <f t="shared" si="91"/>
        <v>BULLISH</v>
      </c>
      <c r="G1452" s="18" t="str">
        <f t="shared" si="90"/>
        <v>NEUTRAL</v>
      </c>
      <c r="H1452" s="18" t="str">
        <f t="shared" si="89"/>
        <v>CONFIRMED BULLISH</v>
      </c>
    </row>
    <row r="1453" spans="1:8" ht="13.5" x14ac:dyDescent="0.25">
      <c r="A1453" s="4">
        <f>TITRES_STAT!B1456</f>
        <v>44127</v>
      </c>
      <c r="B1453" s="2">
        <f>TITRES_STAT!C1456</f>
        <v>14.5</v>
      </c>
      <c r="C1453" s="2">
        <f>TITRES_STAT!D1456</f>
        <v>6.1315999999999997</v>
      </c>
      <c r="D1453" s="2">
        <f>TITRES_STAT!E1456</f>
        <v>2452</v>
      </c>
      <c r="E1453" s="2">
        <f t="shared" si="88"/>
        <v>1996710</v>
      </c>
      <c r="F1453" s="18" t="str">
        <f t="shared" si="91"/>
        <v>BEARISH</v>
      </c>
      <c r="G1453" s="18" t="str">
        <f t="shared" si="90"/>
        <v>NEUTRAL</v>
      </c>
      <c r="H1453" s="18" t="str">
        <f t="shared" si="89"/>
        <v>BEARISH DIVERGENCE</v>
      </c>
    </row>
    <row r="1454" spans="1:8" ht="13.5" x14ac:dyDescent="0.25">
      <c r="A1454" s="4">
        <f>TITRES_STAT!B1457</f>
        <v>44130</v>
      </c>
      <c r="B1454" s="2">
        <f>TITRES_STAT!C1457</f>
        <v>14.7</v>
      </c>
      <c r="C1454" s="2">
        <f>TITRES_STAT!D1457</f>
        <v>6.2161999999999997</v>
      </c>
      <c r="D1454" s="2">
        <f>TITRES_STAT!E1457</f>
        <v>6155</v>
      </c>
      <c r="E1454" s="2">
        <f t="shared" si="88"/>
        <v>2002865</v>
      </c>
      <c r="F1454" s="18" t="str">
        <f t="shared" si="91"/>
        <v>BULLISH</v>
      </c>
      <c r="G1454" s="18" t="str">
        <f t="shared" si="90"/>
        <v>NEUTRAL</v>
      </c>
      <c r="H1454" s="18" t="str">
        <f t="shared" si="89"/>
        <v>CONFIRMED BULLISH</v>
      </c>
    </row>
    <row r="1455" spans="1:8" ht="13.5" x14ac:dyDescent="0.25">
      <c r="A1455" s="4">
        <f>TITRES_STAT!B1458</f>
        <v>44131</v>
      </c>
      <c r="B1455" s="2">
        <f>TITRES_STAT!C1458</f>
        <v>14.75</v>
      </c>
      <c r="C1455" s="2">
        <f>TITRES_STAT!D1458</f>
        <v>6.2374000000000001</v>
      </c>
      <c r="D1455" s="2">
        <f>TITRES_STAT!E1458</f>
        <v>1752</v>
      </c>
      <c r="E1455" s="2">
        <f t="shared" si="88"/>
        <v>2004617</v>
      </c>
      <c r="F1455" s="18" t="str">
        <f t="shared" si="91"/>
        <v>BULLISH</v>
      </c>
      <c r="G1455" s="18" t="str">
        <f t="shared" si="90"/>
        <v>NEUTRAL</v>
      </c>
      <c r="H1455" s="18" t="str">
        <f t="shared" si="89"/>
        <v>CONFIRMED BULLISH</v>
      </c>
    </row>
    <row r="1456" spans="1:8" ht="13.5" x14ac:dyDescent="0.25">
      <c r="A1456" s="4">
        <f>TITRES_STAT!B1459</f>
        <v>44132</v>
      </c>
      <c r="B1456" s="2">
        <f>TITRES_STAT!C1459</f>
        <v>14.4</v>
      </c>
      <c r="C1456" s="2">
        <f>TITRES_STAT!D1459</f>
        <v>6.0894000000000004</v>
      </c>
      <c r="D1456" s="2">
        <f>TITRES_STAT!E1459</f>
        <v>4572</v>
      </c>
      <c r="E1456" s="2">
        <f t="shared" si="88"/>
        <v>2000045</v>
      </c>
      <c r="F1456" s="18" t="str">
        <f t="shared" si="91"/>
        <v>BULLISH</v>
      </c>
      <c r="G1456" s="18" t="str">
        <f t="shared" si="90"/>
        <v>NEUTRAL</v>
      </c>
      <c r="H1456" s="18" t="str">
        <f t="shared" si="89"/>
        <v>CONFIRMED BULLISH</v>
      </c>
    </row>
    <row r="1457" spans="1:8" ht="13.5" x14ac:dyDescent="0.25">
      <c r="A1457" s="4">
        <f>TITRES_STAT!B1460</f>
        <v>44134</v>
      </c>
      <c r="B1457" s="2">
        <f>TITRES_STAT!C1460</f>
        <v>14.8</v>
      </c>
      <c r="C1457" s="2">
        <f>TITRES_STAT!D1460</f>
        <v>6.2584999999999997</v>
      </c>
      <c r="D1457" s="2">
        <f>TITRES_STAT!E1460</f>
        <v>7165</v>
      </c>
      <c r="E1457" s="2">
        <f t="shared" si="88"/>
        <v>2007210</v>
      </c>
      <c r="F1457" s="18" t="str">
        <f t="shared" si="91"/>
        <v>BULLISH</v>
      </c>
      <c r="G1457" s="18" t="str">
        <f t="shared" si="90"/>
        <v>NEUTRAL</v>
      </c>
      <c r="H1457" s="18" t="str">
        <f t="shared" si="89"/>
        <v>CONFIRMED BULLISH</v>
      </c>
    </row>
    <row r="1458" spans="1:8" ht="13.5" x14ac:dyDescent="0.25">
      <c r="A1458" s="4">
        <f>TITRES_STAT!B1461</f>
        <v>44137</v>
      </c>
      <c r="B1458" s="2">
        <f>TITRES_STAT!C1461</f>
        <v>14.47</v>
      </c>
      <c r="C1458" s="2">
        <f>TITRES_STAT!D1461</f>
        <v>6.1189999999999998</v>
      </c>
      <c r="D1458" s="2">
        <f>TITRES_STAT!E1461</f>
        <v>5134</v>
      </c>
      <c r="E1458" s="2">
        <f t="shared" si="88"/>
        <v>2002076</v>
      </c>
      <c r="F1458" s="18" t="str">
        <f t="shared" si="91"/>
        <v>BULLISH</v>
      </c>
      <c r="G1458" s="18" t="str">
        <f t="shared" si="90"/>
        <v>NEUTRAL</v>
      </c>
      <c r="H1458" s="18" t="str">
        <f t="shared" si="89"/>
        <v>BULLISH DIVERGENCE</v>
      </c>
    </row>
    <row r="1459" spans="1:8" ht="13.5" x14ac:dyDescent="0.25">
      <c r="A1459" s="4">
        <f>TITRES_STAT!B1462</f>
        <v>44138</v>
      </c>
      <c r="B1459" s="2">
        <f>TITRES_STAT!C1462</f>
        <v>14.5</v>
      </c>
      <c r="C1459" s="2">
        <f>TITRES_STAT!D1462</f>
        <v>6.1315999999999997</v>
      </c>
      <c r="D1459" s="2">
        <f>TITRES_STAT!E1462</f>
        <v>770</v>
      </c>
      <c r="E1459" s="2">
        <f t="shared" si="88"/>
        <v>2002846</v>
      </c>
      <c r="F1459" s="18" t="str">
        <f t="shared" si="91"/>
        <v>BEARISH</v>
      </c>
      <c r="G1459" s="18" t="str">
        <f t="shared" si="90"/>
        <v>NEUTRAL</v>
      </c>
      <c r="H1459" s="18" t="str">
        <f t="shared" si="89"/>
        <v>CONFIRMED BEARISH</v>
      </c>
    </row>
    <row r="1460" spans="1:8" ht="13.5" x14ac:dyDescent="0.25">
      <c r="A1460" s="4">
        <f>TITRES_STAT!B1463</f>
        <v>44139</v>
      </c>
      <c r="B1460" s="2">
        <f>TITRES_STAT!C1463</f>
        <v>14.36</v>
      </c>
      <c r="C1460" s="2">
        <f>TITRES_STAT!D1463</f>
        <v>6.0724</v>
      </c>
      <c r="D1460" s="2">
        <f>TITRES_STAT!E1463</f>
        <v>4185</v>
      </c>
      <c r="E1460" s="2">
        <f t="shared" si="88"/>
        <v>1998661</v>
      </c>
      <c r="F1460" s="18" t="str">
        <f t="shared" si="91"/>
        <v>BEARISH</v>
      </c>
      <c r="G1460" s="18" t="str">
        <f t="shared" si="90"/>
        <v>NEUTRAL</v>
      </c>
      <c r="H1460" s="18" t="str">
        <f t="shared" si="89"/>
        <v>CONFIRMED BEARISH</v>
      </c>
    </row>
    <row r="1461" spans="1:8" ht="13.5" x14ac:dyDescent="0.25">
      <c r="A1461" s="4">
        <f>TITRES_STAT!B1464</f>
        <v>44140</v>
      </c>
      <c r="B1461" s="2">
        <f>TITRES_STAT!C1464</f>
        <v>14.36</v>
      </c>
      <c r="C1461" s="2">
        <f>TITRES_STAT!D1464</f>
        <v>6.0724</v>
      </c>
      <c r="D1461" s="2">
        <f>TITRES_STAT!E1464</f>
        <v>4118</v>
      </c>
      <c r="E1461" s="2">
        <f t="shared" si="88"/>
        <v>1998661</v>
      </c>
      <c r="F1461" s="18" t="str">
        <f t="shared" si="91"/>
        <v>BEARISH</v>
      </c>
      <c r="G1461" s="18" t="str">
        <f t="shared" si="90"/>
        <v>NEUTRAL</v>
      </c>
      <c r="H1461" s="18" t="str">
        <f t="shared" si="89"/>
        <v>CONFIRMED BEARISH</v>
      </c>
    </row>
    <row r="1462" spans="1:8" ht="13.5" x14ac:dyDescent="0.25">
      <c r="A1462" s="4">
        <f>TITRES_STAT!B1465</f>
        <v>44141</v>
      </c>
      <c r="B1462" s="2">
        <f>TITRES_STAT!C1465</f>
        <v>14.4</v>
      </c>
      <c r="C1462" s="2">
        <f>TITRES_STAT!D1465</f>
        <v>6.0894000000000004</v>
      </c>
      <c r="D1462" s="2">
        <f>TITRES_STAT!E1465</f>
        <v>3604</v>
      </c>
      <c r="E1462" s="2">
        <f t="shared" si="88"/>
        <v>2002265</v>
      </c>
      <c r="F1462" s="18" t="str">
        <f t="shared" si="91"/>
        <v>BEARISH</v>
      </c>
      <c r="G1462" s="18" t="str">
        <f t="shared" si="90"/>
        <v>NEUTRAL</v>
      </c>
      <c r="H1462" s="18" t="str">
        <f t="shared" si="89"/>
        <v>CONFIRMED BEARISH</v>
      </c>
    </row>
    <row r="1463" spans="1:8" ht="13.5" x14ac:dyDescent="0.25">
      <c r="A1463" s="4">
        <f>TITRES_STAT!B1466</f>
        <v>44144</v>
      </c>
      <c r="B1463" s="2">
        <f>TITRES_STAT!C1466</f>
        <v>14.31</v>
      </c>
      <c r="C1463" s="2">
        <f>TITRES_STAT!D1466</f>
        <v>6.0513000000000003</v>
      </c>
      <c r="D1463" s="2">
        <f>TITRES_STAT!E1466</f>
        <v>344</v>
      </c>
      <c r="E1463" s="2">
        <f t="shared" si="88"/>
        <v>2001921</v>
      </c>
      <c r="F1463" s="18" t="str">
        <f t="shared" si="91"/>
        <v>BEARISH</v>
      </c>
      <c r="G1463" s="18" t="str">
        <f t="shared" si="90"/>
        <v>NEUTRAL</v>
      </c>
      <c r="H1463" s="18" t="str">
        <f t="shared" si="89"/>
        <v>CONFIRMED BEARISH</v>
      </c>
    </row>
    <row r="1464" spans="1:8" ht="13.5" x14ac:dyDescent="0.25">
      <c r="A1464" s="4">
        <f>TITRES_STAT!B1467</f>
        <v>44145</v>
      </c>
      <c r="B1464" s="2">
        <f>TITRES_STAT!C1467</f>
        <v>14.35</v>
      </c>
      <c r="C1464" s="2">
        <f>TITRES_STAT!D1467</f>
        <v>6.0682</v>
      </c>
      <c r="D1464" s="2">
        <f>TITRES_STAT!E1467</f>
        <v>4367</v>
      </c>
      <c r="E1464" s="2">
        <f t="shared" si="88"/>
        <v>2006288</v>
      </c>
      <c r="F1464" s="18" t="str">
        <f t="shared" si="91"/>
        <v>BULLISH</v>
      </c>
      <c r="G1464" s="18" t="str">
        <f t="shared" si="90"/>
        <v>NEUTRAL</v>
      </c>
      <c r="H1464" s="18" t="str">
        <f t="shared" si="89"/>
        <v>BULLISH DIVERGENCE</v>
      </c>
    </row>
    <row r="1465" spans="1:8" ht="13.5" x14ac:dyDescent="0.25">
      <c r="A1465" s="4">
        <f>TITRES_STAT!B1468</f>
        <v>44146</v>
      </c>
      <c r="B1465" s="2">
        <f>TITRES_STAT!C1468</f>
        <v>14.59</v>
      </c>
      <c r="C1465" s="2">
        <f>TITRES_STAT!D1468</f>
        <v>6.1696999999999997</v>
      </c>
      <c r="D1465" s="2">
        <f>TITRES_STAT!E1468</f>
        <v>6875</v>
      </c>
      <c r="E1465" s="2">
        <f t="shared" si="88"/>
        <v>2013163</v>
      </c>
      <c r="F1465" s="18" t="str">
        <f t="shared" si="91"/>
        <v>BULLISH</v>
      </c>
      <c r="G1465" s="18" t="str">
        <f t="shared" si="90"/>
        <v>NEUTRAL</v>
      </c>
      <c r="H1465" s="18" t="str">
        <f t="shared" si="89"/>
        <v>CONFIRMED BULLISH</v>
      </c>
    </row>
    <row r="1466" spans="1:8" ht="13.5" x14ac:dyDescent="0.25">
      <c r="A1466" s="4">
        <f>TITRES_STAT!B1469</f>
        <v>44147</v>
      </c>
      <c r="B1466" s="2">
        <f>TITRES_STAT!C1469</f>
        <v>14.51</v>
      </c>
      <c r="C1466" s="2">
        <f>TITRES_STAT!D1469</f>
        <v>6.1359000000000004</v>
      </c>
      <c r="D1466" s="2">
        <f>TITRES_STAT!E1469</f>
        <v>6661</v>
      </c>
      <c r="E1466" s="2">
        <f t="shared" si="88"/>
        <v>2006502</v>
      </c>
      <c r="F1466" s="18" t="str">
        <f t="shared" si="91"/>
        <v>BULLISH</v>
      </c>
      <c r="G1466" s="18" t="str">
        <f t="shared" si="90"/>
        <v>NEUTRAL</v>
      </c>
      <c r="H1466" s="18" t="str">
        <f t="shared" si="89"/>
        <v>CONFIRMED BULLISH</v>
      </c>
    </row>
    <row r="1467" spans="1:8" ht="13.5" x14ac:dyDescent="0.25">
      <c r="A1467" s="4">
        <f>TITRES_STAT!B1470</f>
        <v>44148</v>
      </c>
      <c r="B1467" s="2">
        <f>TITRES_STAT!C1470</f>
        <v>14.65</v>
      </c>
      <c r="C1467" s="2">
        <f>TITRES_STAT!D1470</f>
        <v>6.1951000000000001</v>
      </c>
      <c r="D1467" s="2">
        <f>TITRES_STAT!E1470</f>
        <v>612</v>
      </c>
      <c r="E1467" s="2">
        <f t="shared" si="88"/>
        <v>2007114</v>
      </c>
      <c r="F1467" s="18" t="str">
        <f t="shared" si="91"/>
        <v>BULLISH</v>
      </c>
      <c r="G1467" s="18" t="str">
        <f t="shared" si="90"/>
        <v>NEUTRAL</v>
      </c>
      <c r="H1467" s="18" t="str">
        <f t="shared" si="89"/>
        <v>CONFIRMED BULLISH</v>
      </c>
    </row>
    <row r="1468" spans="1:8" ht="13.5" x14ac:dyDescent="0.25">
      <c r="A1468" s="4">
        <f>TITRES_STAT!B1471</f>
        <v>44151</v>
      </c>
      <c r="B1468" s="2">
        <f>TITRES_STAT!C1471</f>
        <v>14.5</v>
      </c>
      <c r="C1468" s="2">
        <f>TITRES_STAT!D1471</f>
        <v>6.1315999999999997</v>
      </c>
      <c r="D1468" s="2">
        <f>TITRES_STAT!E1471</f>
        <v>7608</v>
      </c>
      <c r="E1468" s="2">
        <f t="shared" si="88"/>
        <v>1999506</v>
      </c>
      <c r="F1468" s="18" t="str">
        <f t="shared" si="91"/>
        <v>BEARISH</v>
      </c>
      <c r="G1468" s="18" t="str">
        <f t="shared" si="90"/>
        <v>NEUTRAL</v>
      </c>
      <c r="H1468" s="18" t="str">
        <f t="shared" si="89"/>
        <v>BEARISH DIVERGENCE</v>
      </c>
    </row>
    <row r="1469" spans="1:8" ht="13.5" x14ac:dyDescent="0.25">
      <c r="A1469" s="4">
        <f>TITRES_STAT!B1472</f>
        <v>44152</v>
      </c>
      <c r="B1469" s="2">
        <f>TITRES_STAT!C1472</f>
        <v>14.6</v>
      </c>
      <c r="C1469" s="2">
        <f>TITRES_STAT!D1472</f>
        <v>6.1738999999999997</v>
      </c>
      <c r="D1469" s="2">
        <f>TITRES_STAT!E1472</f>
        <v>5471</v>
      </c>
      <c r="E1469" s="2">
        <f t="shared" si="88"/>
        <v>2004977</v>
      </c>
      <c r="F1469" s="18" t="str">
        <f t="shared" si="91"/>
        <v>BEARISH</v>
      </c>
      <c r="G1469" s="18" t="str">
        <f t="shared" si="90"/>
        <v>NEUTRAL</v>
      </c>
      <c r="H1469" s="18" t="str">
        <f t="shared" si="89"/>
        <v>BEARISH DIVERGENCE</v>
      </c>
    </row>
    <row r="1470" spans="1:8" ht="13.5" x14ac:dyDescent="0.25">
      <c r="A1470" s="4">
        <f>TITRES_STAT!B1473</f>
        <v>44153</v>
      </c>
      <c r="B1470" s="2">
        <f>TITRES_STAT!C1473</f>
        <v>14.7</v>
      </c>
      <c r="C1470" s="2">
        <f>TITRES_STAT!D1473</f>
        <v>6.2161999999999997</v>
      </c>
      <c r="D1470" s="2">
        <f>TITRES_STAT!E1473</f>
        <v>7674</v>
      </c>
      <c r="E1470" s="2">
        <f t="shared" si="88"/>
        <v>2012651</v>
      </c>
      <c r="F1470" s="18" t="str">
        <f t="shared" si="91"/>
        <v>BEARISH</v>
      </c>
      <c r="G1470" s="18" t="str">
        <f t="shared" si="90"/>
        <v>NEUTRAL</v>
      </c>
      <c r="H1470" s="18" t="str">
        <f t="shared" si="89"/>
        <v>BEARISH DIVERGENCE</v>
      </c>
    </row>
    <row r="1471" spans="1:8" ht="13.5" x14ac:dyDescent="0.25">
      <c r="A1471" s="4">
        <f>TITRES_STAT!B1474</f>
        <v>44154</v>
      </c>
      <c r="B1471" s="2">
        <f>TITRES_STAT!C1474</f>
        <v>14.5</v>
      </c>
      <c r="C1471" s="2">
        <f>TITRES_STAT!D1474</f>
        <v>6.1315999999999997</v>
      </c>
      <c r="D1471" s="2">
        <f>TITRES_STAT!E1474</f>
        <v>22256</v>
      </c>
      <c r="E1471" s="2">
        <f t="shared" si="88"/>
        <v>1990395</v>
      </c>
      <c r="F1471" s="18" t="str">
        <f t="shared" si="91"/>
        <v>BEARISH</v>
      </c>
      <c r="G1471" s="18" t="str">
        <f t="shared" si="90"/>
        <v>NEUTRAL</v>
      </c>
      <c r="H1471" s="18" t="str">
        <f t="shared" si="89"/>
        <v>CONFIRMED BEARISH</v>
      </c>
    </row>
    <row r="1472" spans="1:8" ht="13.5" x14ac:dyDescent="0.25">
      <c r="A1472" s="4">
        <f>TITRES_STAT!B1475</f>
        <v>44155</v>
      </c>
      <c r="B1472" s="2">
        <f>TITRES_STAT!C1475</f>
        <v>14.7</v>
      </c>
      <c r="C1472" s="2">
        <f>TITRES_STAT!D1475</f>
        <v>6.2161999999999997</v>
      </c>
      <c r="D1472" s="2">
        <f>TITRES_STAT!E1475</f>
        <v>8373</v>
      </c>
      <c r="E1472" s="2">
        <f t="shared" si="88"/>
        <v>1998768</v>
      </c>
      <c r="F1472" s="18" t="str">
        <f t="shared" si="91"/>
        <v>BEARISH</v>
      </c>
      <c r="G1472" s="18" t="str">
        <f t="shared" si="90"/>
        <v>NEUTRAL</v>
      </c>
      <c r="H1472" s="18" t="str">
        <f t="shared" si="89"/>
        <v>BEARISH DIVERGENCE</v>
      </c>
    </row>
    <row r="1473" spans="1:8" ht="13.5" x14ac:dyDescent="0.25">
      <c r="A1473" s="4">
        <f>TITRES_STAT!B1476</f>
        <v>44158</v>
      </c>
      <c r="B1473" s="2">
        <f>TITRES_STAT!C1476</f>
        <v>14.56</v>
      </c>
      <c r="C1473" s="2">
        <f>TITRES_STAT!D1476</f>
        <v>6.157</v>
      </c>
      <c r="D1473" s="2">
        <f>TITRES_STAT!E1476</f>
        <v>2907</v>
      </c>
      <c r="E1473" s="2">
        <f t="shared" si="88"/>
        <v>1995861</v>
      </c>
      <c r="F1473" s="18" t="str">
        <f t="shared" si="91"/>
        <v>BEARISH</v>
      </c>
      <c r="G1473" s="18" t="str">
        <f t="shared" si="90"/>
        <v>NEUTRAL</v>
      </c>
      <c r="H1473" s="18" t="str">
        <f t="shared" si="89"/>
        <v>BEARISH DIVERGENCE</v>
      </c>
    </row>
    <row r="1474" spans="1:8" ht="13.5" x14ac:dyDescent="0.25">
      <c r="A1474" s="4">
        <f>TITRES_STAT!B1477</f>
        <v>44159</v>
      </c>
      <c r="B1474" s="2">
        <f>TITRES_STAT!C1477</f>
        <v>14.73</v>
      </c>
      <c r="C1474" s="2">
        <f>TITRES_STAT!D1477</f>
        <v>6.2289000000000003</v>
      </c>
      <c r="D1474" s="2">
        <f>TITRES_STAT!E1477</f>
        <v>1762</v>
      </c>
      <c r="E1474" s="2">
        <f t="shared" si="88"/>
        <v>1997623</v>
      </c>
      <c r="F1474" s="18" t="str">
        <f t="shared" si="91"/>
        <v>BEARISH</v>
      </c>
      <c r="G1474" s="18" t="str">
        <f t="shared" si="90"/>
        <v>NEUTRAL</v>
      </c>
      <c r="H1474" s="18" t="str">
        <f t="shared" si="89"/>
        <v>BEARISH DIVERGENCE</v>
      </c>
    </row>
    <row r="1475" spans="1:8" ht="13.5" x14ac:dyDescent="0.25">
      <c r="A1475" s="4">
        <f>TITRES_STAT!B1478</f>
        <v>44160</v>
      </c>
      <c r="B1475" s="2">
        <f>TITRES_STAT!C1478</f>
        <v>14.74</v>
      </c>
      <c r="C1475" s="2">
        <f>TITRES_STAT!D1478</f>
        <v>6.2331000000000003</v>
      </c>
      <c r="D1475" s="2">
        <f>TITRES_STAT!E1478</f>
        <v>4863</v>
      </c>
      <c r="E1475" s="2">
        <f t="shared" si="88"/>
        <v>2002486</v>
      </c>
      <c r="F1475" s="18" t="str">
        <f t="shared" si="91"/>
        <v>BEARISH</v>
      </c>
      <c r="G1475" s="18" t="str">
        <f t="shared" si="90"/>
        <v>NEUTRAL</v>
      </c>
      <c r="H1475" s="18" t="str">
        <f t="shared" si="89"/>
        <v>BEARISH DIVERGENCE</v>
      </c>
    </row>
    <row r="1476" spans="1:8" ht="13.5" x14ac:dyDescent="0.25">
      <c r="A1476" s="4">
        <f>TITRES_STAT!B1479</f>
        <v>44161</v>
      </c>
      <c r="B1476" s="2">
        <f>TITRES_STAT!C1479</f>
        <v>14.67</v>
      </c>
      <c r="C1476" s="2">
        <f>TITRES_STAT!D1479</f>
        <v>6.2035</v>
      </c>
      <c r="D1476" s="2">
        <f>TITRES_STAT!E1479</f>
        <v>6897</v>
      </c>
      <c r="E1476" s="2">
        <f t="shared" ref="E1476:E1539" si="92">IF(B1476&gt;B1475, E1475+D1476, IF(B1476&lt;B1475, E1475-D1476, E1475))</f>
        <v>1995589</v>
      </c>
      <c r="F1476" s="18" t="str">
        <f t="shared" si="91"/>
        <v>BULLISH</v>
      </c>
      <c r="G1476" s="18" t="str">
        <f t="shared" si="90"/>
        <v>NEUTRAL</v>
      </c>
      <c r="H1476" s="18" t="str">
        <f t="shared" si="89"/>
        <v>CONFIRMED BULLISH</v>
      </c>
    </row>
    <row r="1477" spans="1:8" ht="13.5" x14ac:dyDescent="0.25">
      <c r="A1477" s="4">
        <f>TITRES_STAT!B1480</f>
        <v>44162</v>
      </c>
      <c r="B1477" s="2">
        <f>TITRES_STAT!C1480</f>
        <v>14.5</v>
      </c>
      <c r="C1477" s="2">
        <f>TITRES_STAT!D1480</f>
        <v>6.1315999999999997</v>
      </c>
      <c r="D1477" s="2">
        <f>TITRES_STAT!E1480</f>
        <v>4012</v>
      </c>
      <c r="E1477" s="2">
        <f t="shared" si="92"/>
        <v>1991577</v>
      </c>
      <c r="F1477" s="18" t="str">
        <f t="shared" si="91"/>
        <v>BEARISH</v>
      </c>
      <c r="G1477" s="18" t="str">
        <f t="shared" si="90"/>
        <v>NEUTRAL</v>
      </c>
      <c r="H1477" s="18" t="str">
        <f t="shared" si="89"/>
        <v>CONFIRMED BEARISH</v>
      </c>
    </row>
    <row r="1478" spans="1:8" ht="13.5" x14ac:dyDescent="0.25">
      <c r="A1478" s="4">
        <f>TITRES_STAT!B1481</f>
        <v>44165</v>
      </c>
      <c r="B1478" s="2">
        <f>TITRES_STAT!C1481</f>
        <v>14.49</v>
      </c>
      <c r="C1478" s="2">
        <f>TITRES_STAT!D1481</f>
        <v>6.1273999999999997</v>
      </c>
      <c r="D1478" s="2">
        <f>TITRES_STAT!E1481</f>
        <v>2986</v>
      </c>
      <c r="E1478" s="2">
        <f t="shared" si="92"/>
        <v>1988591</v>
      </c>
      <c r="F1478" s="18" t="str">
        <f t="shared" si="91"/>
        <v>BEARISH</v>
      </c>
      <c r="G1478" s="18" t="str">
        <f t="shared" si="90"/>
        <v>NEUTRAL</v>
      </c>
      <c r="H1478" s="18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4">
        <f>TITRES_STAT!B1482</f>
        <v>44166</v>
      </c>
      <c r="B1479" s="2">
        <f>TITRES_STAT!C1482</f>
        <v>14.49</v>
      </c>
      <c r="C1479" s="2">
        <f>TITRES_STAT!D1482</f>
        <v>6.1273999999999997</v>
      </c>
      <c r="D1479" s="2">
        <f>TITRES_STAT!E1482</f>
        <v>2115</v>
      </c>
      <c r="E1479" s="2">
        <f t="shared" si="92"/>
        <v>1988591</v>
      </c>
      <c r="F1479" s="18" t="str">
        <f t="shared" si="91"/>
        <v>BEARISH</v>
      </c>
      <c r="G1479" s="18" t="str">
        <f t="shared" ref="G1479:G1542" si="94">IF((E1479-E1474)/E1474 &gt; 0.02, "STRONG",
 IF((E1479-E1474)/E1474 &lt; -0.02, "WEAK", "NEUTRAL"))</f>
        <v>NEUTRAL</v>
      </c>
      <c r="H1479" s="18" t="str">
        <f t="shared" si="93"/>
        <v>CONFIRMED BEARISH</v>
      </c>
    </row>
    <row r="1480" spans="1:8" ht="13.5" x14ac:dyDescent="0.25">
      <c r="A1480" s="4">
        <f>TITRES_STAT!B1483</f>
        <v>44167</v>
      </c>
      <c r="B1480" s="2">
        <f>TITRES_STAT!C1483</f>
        <v>14.47</v>
      </c>
      <c r="C1480" s="2">
        <f>TITRES_STAT!D1483</f>
        <v>6.1189999999999998</v>
      </c>
      <c r="D1480" s="2">
        <f>TITRES_STAT!E1483</f>
        <v>4280</v>
      </c>
      <c r="E1480" s="2">
        <f t="shared" si="92"/>
        <v>1984311</v>
      </c>
      <c r="F1480" s="18" t="str">
        <f t="shared" ref="F1480:F1543" si="95">IF(E1480&gt;E1475,"BULLISH",IF(E1480&lt;E1475,"BEARISH","NEUTRAL"))</f>
        <v>BEARISH</v>
      </c>
      <c r="G1480" s="18" t="str">
        <f t="shared" si="94"/>
        <v>NEUTRAL</v>
      </c>
      <c r="H1480" s="18" t="str">
        <f t="shared" si="93"/>
        <v>CONFIRMED BEARISH</v>
      </c>
    </row>
    <row r="1481" spans="1:8" ht="13.5" x14ac:dyDescent="0.25">
      <c r="A1481" s="4">
        <f>TITRES_STAT!B1484</f>
        <v>44168</v>
      </c>
      <c r="B1481" s="2">
        <f>TITRES_STAT!C1484</f>
        <v>14.45</v>
      </c>
      <c r="C1481" s="2">
        <f>TITRES_STAT!D1484</f>
        <v>6.1105</v>
      </c>
      <c r="D1481" s="2">
        <f>TITRES_STAT!E1484</f>
        <v>4471</v>
      </c>
      <c r="E1481" s="2">
        <f t="shared" si="92"/>
        <v>1979840</v>
      </c>
      <c r="F1481" s="18" t="str">
        <f t="shared" si="95"/>
        <v>BEARISH</v>
      </c>
      <c r="G1481" s="18" t="str">
        <f t="shared" si="94"/>
        <v>NEUTRAL</v>
      </c>
      <c r="H1481" s="18" t="str">
        <f t="shared" si="93"/>
        <v>CONFIRMED BEARISH</v>
      </c>
    </row>
    <row r="1482" spans="1:8" ht="13.5" x14ac:dyDescent="0.25">
      <c r="A1482" s="4">
        <f>TITRES_STAT!B1485</f>
        <v>44169</v>
      </c>
      <c r="B1482" s="2">
        <f>TITRES_STAT!C1485</f>
        <v>14.49</v>
      </c>
      <c r="C1482" s="2">
        <f>TITRES_STAT!D1485</f>
        <v>6.1273999999999997</v>
      </c>
      <c r="D1482" s="2">
        <f>TITRES_STAT!E1485</f>
        <v>13401</v>
      </c>
      <c r="E1482" s="2">
        <f t="shared" si="92"/>
        <v>1993241</v>
      </c>
      <c r="F1482" s="18" t="str">
        <f t="shared" si="95"/>
        <v>BULLISH</v>
      </c>
      <c r="G1482" s="18" t="str">
        <f t="shared" si="94"/>
        <v>NEUTRAL</v>
      </c>
      <c r="H1482" s="18" t="str">
        <f t="shared" si="93"/>
        <v>BULLISH DIVERGENCE</v>
      </c>
    </row>
    <row r="1483" spans="1:8" ht="13.5" x14ac:dyDescent="0.25">
      <c r="A1483" s="4">
        <f>TITRES_STAT!B1486</f>
        <v>44172</v>
      </c>
      <c r="B1483" s="2">
        <f>TITRES_STAT!C1486</f>
        <v>14.4</v>
      </c>
      <c r="C1483" s="2">
        <f>TITRES_STAT!D1486</f>
        <v>6.0894000000000004</v>
      </c>
      <c r="D1483" s="2">
        <f>TITRES_STAT!E1486</f>
        <v>7456</v>
      </c>
      <c r="E1483" s="2">
        <f t="shared" si="92"/>
        <v>1985785</v>
      </c>
      <c r="F1483" s="18" t="str">
        <f t="shared" si="95"/>
        <v>BEARISH</v>
      </c>
      <c r="G1483" s="18" t="str">
        <f t="shared" si="94"/>
        <v>NEUTRAL</v>
      </c>
      <c r="H1483" s="18" t="str">
        <f t="shared" si="93"/>
        <v>CONFIRMED BEARISH</v>
      </c>
    </row>
    <row r="1484" spans="1:8" ht="13.5" x14ac:dyDescent="0.25">
      <c r="A1484" s="4">
        <f>TITRES_STAT!B1487</f>
        <v>44173</v>
      </c>
      <c r="B1484" s="2">
        <f>TITRES_STAT!C1487</f>
        <v>14.42</v>
      </c>
      <c r="C1484" s="2">
        <f>TITRES_STAT!D1487</f>
        <v>6.0978000000000003</v>
      </c>
      <c r="D1484" s="2">
        <f>TITRES_STAT!E1487</f>
        <v>3954</v>
      </c>
      <c r="E1484" s="2">
        <f t="shared" si="92"/>
        <v>1989739</v>
      </c>
      <c r="F1484" s="18" t="str">
        <f t="shared" si="95"/>
        <v>BULLISH</v>
      </c>
      <c r="G1484" s="18" t="str">
        <f t="shared" si="94"/>
        <v>NEUTRAL</v>
      </c>
      <c r="H1484" s="18" t="str">
        <f t="shared" si="93"/>
        <v>BULLISH DIVERGENCE</v>
      </c>
    </row>
    <row r="1485" spans="1:8" ht="13.5" x14ac:dyDescent="0.25">
      <c r="A1485" s="4">
        <f>TITRES_STAT!B1488</f>
        <v>44174</v>
      </c>
      <c r="B1485" s="2">
        <f>TITRES_STAT!C1488</f>
        <v>14.42</v>
      </c>
      <c r="C1485" s="2">
        <f>TITRES_STAT!D1488</f>
        <v>6.0978000000000003</v>
      </c>
      <c r="D1485" s="2">
        <f>TITRES_STAT!E1488</f>
        <v>10016</v>
      </c>
      <c r="E1485" s="2">
        <f t="shared" si="92"/>
        <v>1989739</v>
      </c>
      <c r="F1485" s="18" t="str">
        <f t="shared" si="95"/>
        <v>BULLISH</v>
      </c>
      <c r="G1485" s="18" t="str">
        <f t="shared" si="94"/>
        <v>NEUTRAL</v>
      </c>
      <c r="H1485" s="18" t="str">
        <f t="shared" si="93"/>
        <v>BULLISH DIVERGENCE</v>
      </c>
    </row>
    <row r="1486" spans="1:8" ht="13.5" x14ac:dyDescent="0.25">
      <c r="A1486" s="4">
        <f>TITRES_STAT!B1489</f>
        <v>44175</v>
      </c>
      <c r="B1486" s="2">
        <f>TITRES_STAT!C1489</f>
        <v>14.45</v>
      </c>
      <c r="C1486" s="2">
        <f>TITRES_STAT!D1489</f>
        <v>6.1105</v>
      </c>
      <c r="D1486" s="2">
        <f>TITRES_STAT!E1489</f>
        <v>959</v>
      </c>
      <c r="E1486" s="2">
        <f t="shared" si="92"/>
        <v>1990698</v>
      </c>
      <c r="F1486" s="18" t="str">
        <f t="shared" si="95"/>
        <v>BULLISH</v>
      </c>
      <c r="G1486" s="18" t="str">
        <f t="shared" si="94"/>
        <v>NEUTRAL</v>
      </c>
      <c r="H1486" s="18" t="str">
        <f t="shared" si="93"/>
        <v>NEUTRAL</v>
      </c>
    </row>
    <row r="1487" spans="1:8" ht="13.5" x14ac:dyDescent="0.25">
      <c r="A1487" s="4">
        <f>TITRES_STAT!B1490</f>
        <v>44176</v>
      </c>
      <c r="B1487" s="2">
        <f>TITRES_STAT!C1490</f>
        <v>14.4</v>
      </c>
      <c r="C1487" s="2">
        <f>TITRES_STAT!D1490</f>
        <v>6.0894000000000004</v>
      </c>
      <c r="D1487" s="2">
        <f>TITRES_STAT!E1490</f>
        <v>3850</v>
      </c>
      <c r="E1487" s="2">
        <f t="shared" si="92"/>
        <v>1986848</v>
      </c>
      <c r="F1487" s="18" t="str">
        <f t="shared" si="95"/>
        <v>BEARISH</v>
      </c>
      <c r="G1487" s="18" t="str">
        <f t="shared" si="94"/>
        <v>NEUTRAL</v>
      </c>
      <c r="H1487" s="18" t="str">
        <f t="shared" si="93"/>
        <v>CONFIRMED BEARISH</v>
      </c>
    </row>
    <row r="1488" spans="1:8" ht="13.5" x14ac:dyDescent="0.25">
      <c r="A1488" s="4">
        <f>TITRES_STAT!B1491</f>
        <v>44179</v>
      </c>
      <c r="B1488" s="2">
        <f>TITRES_STAT!C1491</f>
        <v>14.4</v>
      </c>
      <c r="C1488" s="2">
        <f>TITRES_STAT!D1491</f>
        <v>6.0894000000000004</v>
      </c>
      <c r="D1488" s="2">
        <f>TITRES_STAT!E1491</f>
        <v>9049</v>
      </c>
      <c r="E1488" s="2">
        <f t="shared" si="92"/>
        <v>1986848</v>
      </c>
      <c r="F1488" s="18" t="str">
        <f t="shared" si="95"/>
        <v>BULLISH</v>
      </c>
      <c r="G1488" s="18" t="str">
        <f t="shared" si="94"/>
        <v>NEUTRAL</v>
      </c>
      <c r="H1488" s="18" t="str">
        <f t="shared" si="93"/>
        <v>NEUTRAL</v>
      </c>
    </row>
    <row r="1489" spans="1:8" ht="13.5" x14ac:dyDescent="0.25">
      <c r="A1489" s="4">
        <f>TITRES_STAT!B1492</f>
        <v>44180</v>
      </c>
      <c r="B1489" s="2">
        <f>TITRES_STAT!C1492</f>
        <v>14.38</v>
      </c>
      <c r="C1489" s="2">
        <f>TITRES_STAT!D1492</f>
        <v>6.0808999999999997</v>
      </c>
      <c r="D1489" s="2">
        <f>TITRES_STAT!E1492</f>
        <v>3045</v>
      </c>
      <c r="E1489" s="2">
        <f t="shared" si="92"/>
        <v>1983803</v>
      </c>
      <c r="F1489" s="18" t="str">
        <f t="shared" si="95"/>
        <v>BEARISH</v>
      </c>
      <c r="G1489" s="18" t="str">
        <f t="shared" si="94"/>
        <v>NEUTRAL</v>
      </c>
      <c r="H1489" s="18" t="str">
        <f t="shared" si="93"/>
        <v>CONFIRMED BEARISH</v>
      </c>
    </row>
    <row r="1490" spans="1:8" ht="13.5" x14ac:dyDescent="0.25">
      <c r="A1490" s="4">
        <f>TITRES_STAT!B1493</f>
        <v>44181</v>
      </c>
      <c r="B1490" s="2">
        <f>TITRES_STAT!C1493</f>
        <v>14.2</v>
      </c>
      <c r="C1490" s="2">
        <f>TITRES_STAT!D1493</f>
        <v>6.0048000000000004</v>
      </c>
      <c r="D1490" s="2">
        <f>TITRES_STAT!E1493</f>
        <v>1258</v>
      </c>
      <c r="E1490" s="2">
        <f t="shared" si="92"/>
        <v>1982545</v>
      </c>
      <c r="F1490" s="18" t="str">
        <f t="shared" si="95"/>
        <v>BEARISH</v>
      </c>
      <c r="G1490" s="18" t="str">
        <f t="shared" si="94"/>
        <v>NEUTRAL</v>
      </c>
      <c r="H1490" s="18" t="str">
        <f t="shared" si="93"/>
        <v>CONFIRMED BEARISH</v>
      </c>
    </row>
    <row r="1491" spans="1:8" ht="13.5" x14ac:dyDescent="0.25">
      <c r="A1491" s="4">
        <f>TITRES_STAT!B1494</f>
        <v>44182</v>
      </c>
      <c r="B1491" s="2">
        <f>TITRES_STAT!C1494</f>
        <v>14.38</v>
      </c>
      <c r="C1491" s="2">
        <f>TITRES_STAT!D1494</f>
        <v>6.0808999999999997</v>
      </c>
      <c r="D1491" s="2">
        <f>TITRES_STAT!E1494</f>
        <v>3175</v>
      </c>
      <c r="E1491" s="2">
        <f t="shared" si="92"/>
        <v>1985720</v>
      </c>
      <c r="F1491" s="18" t="str">
        <f t="shared" si="95"/>
        <v>BEARISH</v>
      </c>
      <c r="G1491" s="18" t="str">
        <f t="shared" si="94"/>
        <v>NEUTRAL</v>
      </c>
      <c r="H1491" s="18" t="str">
        <f t="shared" si="93"/>
        <v>CONFIRMED BEARISH</v>
      </c>
    </row>
    <row r="1492" spans="1:8" ht="13.5" x14ac:dyDescent="0.25">
      <c r="A1492" s="4">
        <f>TITRES_STAT!B1495</f>
        <v>44183</v>
      </c>
      <c r="B1492" s="2">
        <f>TITRES_STAT!C1495</f>
        <v>14.34</v>
      </c>
      <c r="C1492" s="2">
        <f>TITRES_STAT!D1495</f>
        <v>6.0640000000000001</v>
      </c>
      <c r="D1492" s="2">
        <f>TITRES_STAT!E1495</f>
        <v>10195</v>
      </c>
      <c r="E1492" s="2">
        <f t="shared" si="92"/>
        <v>1975525</v>
      </c>
      <c r="F1492" s="18" t="str">
        <f t="shared" si="95"/>
        <v>BEARISH</v>
      </c>
      <c r="G1492" s="18" t="str">
        <f t="shared" si="94"/>
        <v>NEUTRAL</v>
      </c>
      <c r="H1492" s="18" t="str">
        <f t="shared" si="93"/>
        <v>CONFIRMED BEARISH</v>
      </c>
    </row>
    <row r="1493" spans="1:8" ht="13.5" x14ac:dyDescent="0.25">
      <c r="A1493" s="4">
        <f>TITRES_STAT!B1496</f>
        <v>44186</v>
      </c>
      <c r="B1493" s="2">
        <f>TITRES_STAT!C1496</f>
        <v>14.44</v>
      </c>
      <c r="C1493" s="2">
        <f>TITRES_STAT!D1496</f>
        <v>6.1063000000000001</v>
      </c>
      <c r="D1493" s="2">
        <f>TITRES_STAT!E1496</f>
        <v>4742</v>
      </c>
      <c r="E1493" s="2">
        <f t="shared" si="92"/>
        <v>1980267</v>
      </c>
      <c r="F1493" s="18" t="str">
        <f t="shared" si="95"/>
        <v>BEARISH</v>
      </c>
      <c r="G1493" s="18" t="str">
        <f t="shared" si="94"/>
        <v>NEUTRAL</v>
      </c>
      <c r="H1493" s="18" t="str">
        <f t="shared" si="93"/>
        <v>BEARISH DIVERGENCE</v>
      </c>
    </row>
    <row r="1494" spans="1:8" ht="13.5" x14ac:dyDescent="0.25">
      <c r="A1494" s="4">
        <f>TITRES_STAT!B1497</f>
        <v>44187</v>
      </c>
      <c r="B1494" s="2">
        <f>TITRES_STAT!C1497</f>
        <v>14.3</v>
      </c>
      <c r="C1494" s="2">
        <f>TITRES_STAT!D1497</f>
        <v>6.0471000000000004</v>
      </c>
      <c r="D1494" s="2">
        <f>TITRES_STAT!E1497</f>
        <v>15533</v>
      </c>
      <c r="E1494" s="2">
        <f t="shared" si="92"/>
        <v>1964734</v>
      </c>
      <c r="F1494" s="18" t="str">
        <f t="shared" si="95"/>
        <v>BEARISH</v>
      </c>
      <c r="G1494" s="18" t="str">
        <f t="shared" si="94"/>
        <v>NEUTRAL</v>
      </c>
      <c r="H1494" s="18" t="str">
        <f t="shared" si="93"/>
        <v>CONFIRMED BEARISH</v>
      </c>
    </row>
    <row r="1495" spans="1:8" ht="13.5" x14ac:dyDescent="0.25">
      <c r="A1495" s="4">
        <f>TITRES_STAT!B1498</f>
        <v>44188</v>
      </c>
      <c r="B1495" s="2">
        <f>TITRES_STAT!C1498</f>
        <v>14.48</v>
      </c>
      <c r="C1495" s="2">
        <f>TITRES_STAT!D1498</f>
        <v>6.1231999999999998</v>
      </c>
      <c r="D1495" s="2">
        <f>TITRES_STAT!E1498</f>
        <v>10158</v>
      </c>
      <c r="E1495" s="2">
        <f t="shared" si="92"/>
        <v>1974892</v>
      </c>
      <c r="F1495" s="18" t="str">
        <f t="shared" si="95"/>
        <v>BEARISH</v>
      </c>
      <c r="G1495" s="18" t="str">
        <f t="shared" si="94"/>
        <v>NEUTRAL</v>
      </c>
      <c r="H1495" s="18" t="str">
        <f t="shared" si="93"/>
        <v>BEARISH DIVERGENCE</v>
      </c>
    </row>
    <row r="1496" spans="1:8" ht="13.5" x14ac:dyDescent="0.25">
      <c r="A1496" s="4">
        <f>TITRES_STAT!B1499</f>
        <v>44189</v>
      </c>
      <c r="B1496" s="2">
        <f>TITRES_STAT!C1499</f>
        <v>14.5</v>
      </c>
      <c r="C1496" s="2">
        <f>TITRES_STAT!D1499</f>
        <v>6.1315999999999997</v>
      </c>
      <c r="D1496" s="2">
        <f>TITRES_STAT!E1499</f>
        <v>55491</v>
      </c>
      <c r="E1496" s="2">
        <f t="shared" si="92"/>
        <v>2030383</v>
      </c>
      <c r="F1496" s="18" t="str">
        <f t="shared" si="95"/>
        <v>BULLISH</v>
      </c>
      <c r="G1496" s="18" t="str">
        <f t="shared" si="94"/>
        <v>STRONG</v>
      </c>
      <c r="H1496" s="18" t="str">
        <f t="shared" si="93"/>
        <v>CONFIRMED BULLISH</v>
      </c>
    </row>
    <row r="1497" spans="1:8" ht="13.5" x14ac:dyDescent="0.25">
      <c r="A1497" s="4">
        <f>TITRES_STAT!B1500</f>
        <v>44190</v>
      </c>
      <c r="B1497" s="2">
        <f>TITRES_STAT!C1500</f>
        <v>14.5</v>
      </c>
      <c r="C1497" s="2">
        <f>TITRES_STAT!D1500</f>
        <v>6.1315999999999997</v>
      </c>
      <c r="D1497" s="2">
        <f>TITRES_STAT!E1500</f>
        <v>8255</v>
      </c>
      <c r="E1497" s="2">
        <f t="shared" si="92"/>
        <v>2030383</v>
      </c>
      <c r="F1497" s="18" t="str">
        <f t="shared" si="95"/>
        <v>BULLISH</v>
      </c>
      <c r="G1497" s="18" t="str">
        <f t="shared" si="94"/>
        <v>STRONG</v>
      </c>
      <c r="H1497" s="18" t="str">
        <f t="shared" si="93"/>
        <v>CONFIRMED BULLISH</v>
      </c>
    </row>
    <row r="1498" spans="1:8" ht="13.5" x14ac:dyDescent="0.25">
      <c r="A1498" s="4">
        <f>TITRES_STAT!B1501</f>
        <v>44193</v>
      </c>
      <c r="B1498" s="2">
        <f>TITRES_STAT!C1501</f>
        <v>14.7</v>
      </c>
      <c r="C1498" s="2">
        <f>TITRES_STAT!D1501</f>
        <v>6.2161999999999997</v>
      </c>
      <c r="D1498" s="2">
        <f>TITRES_STAT!E1501</f>
        <v>2947</v>
      </c>
      <c r="E1498" s="2">
        <f t="shared" si="92"/>
        <v>2033330</v>
      </c>
      <c r="F1498" s="18" t="str">
        <f t="shared" si="95"/>
        <v>BULLISH</v>
      </c>
      <c r="G1498" s="18" t="str">
        <f t="shared" si="94"/>
        <v>STRONG</v>
      </c>
      <c r="H1498" s="18" t="str">
        <f t="shared" si="93"/>
        <v>CONFIRMED BULLISH</v>
      </c>
    </row>
    <row r="1499" spans="1:8" ht="13.5" x14ac:dyDescent="0.25">
      <c r="A1499" s="4">
        <f>TITRES_STAT!B1502</f>
        <v>44194</v>
      </c>
      <c r="B1499" s="2">
        <f>TITRES_STAT!C1502</f>
        <v>14.7</v>
      </c>
      <c r="C1499" s="2">
        <f>TITRES_STAT!D1502</f>
        <v>6.2161999999999997</v>
      </c>
      <c r="D1499" s="2">
        <f>TITRES_STAT!E1502</f>
        <v>2267</v>
      </c>
      <c r="E1499" s="2">
        <f t="shared" si="92"/>
        <v>2033330</v>
      </c>
      <c r="F1499" s="18" t="str">
        <f t="shared" si="95"/>
        <v>BULLISH</v>
      </c>
      <c r="G1499" s="18" t="str">
        <f t="shared" si="94"/>
        <v>STRONG</v>
      </c>
      <c r="H1499" s="18" t="str">
        <f t="shared" si="93"/>
        <v>CONFIRMED BULLISH</v>
      </c>
    </row>
    <row r="1500" spans="1:8" ht="13.5" x14ac:dyDescent="0.25">
      <c r="A1500" s="4">
        <f>TITRES_STAT!B1503</f>
        <v>44195</v>
      </c>
      <c r="B1500" s="2">
        <f>TITRES_STAT!C1503</f>
        <v>14.8</v>
      </c>
      <c r="C1500" s="2">
        <f>TITRES_STAT!D1503</f>
        <v>6.2584999999999997</v>
      </c>
      <c r="D1500" s="2">
        <f>TITRES_STAT!E1503</f>
        <v>2713</v>
      </c>
      <c r="E1500" s="2">
        <f t="shared" si="92"/>
        <v>2036043</v>
      </c>
      <c r="F1500" s="18" t="str">
        <f t="shared" si="95"/>
        <v>BULLISH</v>
      </c>
      <c r="G1500" s="18" t="str">
        <f t="shared" si="94"/>
        <v>STRONG</v>
      </c>
      <c r="H1500" s="18" t="str">
        <f t="shared" si="93"/>
        <v>CONFIRMED BULLISH</v>
      </c>
    </row>
    <row r="1501" spans="1:8" ht="13.5" x14ac:dyDescent="0.25">
      <c r="A1501" s="4">
        <f>TITRES_STAT!B1504</f>
        <v>44196</v>
      </c>
      <c r="B1501" s="2">
        <f>TITRES_STAT!C1504</f>
        <v>14.9</v>
      </c>
      <c r="C1501" s="2">
        <f>TITRES_STAT!D1504</f>
        <v>6.3007999999999997</v>
      </c>
      <c r="D1501" s="2">
        <f>TITRES_STAT!E1504</f>
        <v>4020</v>
      </c>
      <c r="E1501" s="2">
        <f t="shared" si="92"/>
        <v>2040063</v>
      </c>
      <c r="F1501" s="18" t="str">
        <f t="shared" si="95"/>
        <v>BULLISH</v>
      </c>
      <c r="G1501" s="18" t="str">
        <f t="shared" si="94"/>
        <v>NEUTRAL</v>
      </c>
      <c r="H1501" s="18" t="str">
        <f t="shared" si="93"/>
        <v>CONFIRMED BULLISH</v>
      </c>
    </row>
    <row r="1502" spans="1:8" ht="13.5" x14ac:dyDescent="0.25">
      <c r="A1502" s="4">
        <f>TITRES_STAT!B1505</f>
        <v>44200</v>
      </c>
      <c r="B1502" s="2">
        <f>TITRES_STAT!C1505</f>
        <v>14.5</v>
      </c>
      <c r="C1502" s="2">
        <f>TITRES_STAT!D1505</f>
        <v>6.1315999999999997</v>
      </c>
      <c r="D1502" s="2">
        <f>TITRES_STAT!E1505</f>
        <v>5897</v>
      </c>
      <c r="E1502" s="2">
        <f t="shared" si="92"/>
        <v>2034166</v>
      </c>
      <c r="F1502" s="18" t="str">
        <f t="shared" si="95"/>
        <v>BULLISH</v>
      </c>
      <c r="G1502" s="18" t="str">
        <f t="shared" si="94"/>
        <v>NEUTRAL</v>
      </c>
      <c r="H1502" s="18" t="str">
        <f t="shared" si="93"/>
        <v>NEUTRAL</v>
      </c>
    </row>
    <row r="1503" spans="1:8" ht="13.5" x14ac:dyDescent="0.25">
      <c r="A1503" s="4">
        <f>TITRES_STAT!B1506</f>
        <v>44201</v>
      </c>
      <c r="B1503" s="2">
        <f>TITRES_STAT!C1506</f>
        <v>14.5</v>
      </c>
      <c r="C1503" s="2">
        <f>TITRES_STAT!D1506</f>
        <v>6.1315999999999997</v>
      </c>
      <c r="D1503" s="2">
        <f>TITRES_STAT!E1506</f>
        <v>27073</v>
      </c>
      <c r="E1503" s="2">
        <f t="shared" si="92"/>
        <v>2034166</v>
      </c>
      <c r="F1503" s="18" t="str">
        <f t="shared" si="95"/>
        <v>BULLISH</v>
      </c>
      <c r="G1503" s="18" t="str">
        <f t="shared" si="94"/>
        <v>NEUTRAL</v>
      </c>
      <c r="H1503" s="18" t="str">
        <f t="shared" si="93"/>
        <v>BULLISH DIVERGENCE</v>
      </c>
    </row>
    <row r="1504" spans="1:8" ht="13.5" x14ac:dyDescent="0.25">
      <c r="A1504" s="4">
        <f>TITRES_STAT!B1507</f>
        <v>44202</v>
      </c>
      <c r="B1504" s="2">
        <f>TITRES_STAT!C1507</f>
        <v>14.4</v>
      </c>
      <c r="C1504" s="2">
        <f>TITRES_STAT!D1507</f>
        <v>6.0894000000000004</v>
      </c>
      <c r="D1504" s="2">
        <f>TITRES_STAT!E1507</f>
        <v>4892</v>
      </c>
      <c r="E1504" s="2">
        <f t="shared" si="92"/>
        <v>2029274</v>
      </c>
      <c r="F1504" s="18" t="str">
        <f t="shared" si="95"/>
        <v>BEARISH</v>
      </c>
      <c r="G1504" s="18" t="str">
        <f t="shared" si="94"/>
        <v>NEUTRAL</v>
      </c>
      <c r="H1504" s="18" t="str">
        <f t="shared" si="93"/>
        <v>CONFIRMED BEARISH</v>
      </c>
    </row>
    <row r="1505" spans="1:8" ht="13.5" x14ac:dyDescent="0.25">
      <c r="A1505" s="4">
        <f>TITRES_STAT!B1508</f>
        <v>44203</v>
      </c>
      <c r="B1505" s="2">
        <f>TITRES_STAT!C1508</f>
        <v>14.65</v>
      </c>
      <c r="C1505" s="2">
        <f>TITRES_STAT!D1508</f>
        <v>6.1951000000000001</v>
      </c>
      <c r="D1505" s="2">
        <f>TITRES_STAT!E1508</f>
        <v>1001</v>
      </c>
      <c r="E1505" s="2">
        <f t="shared" si="92"/>
        <v>2030275</v>
      </c>
      <c r="F1505" s="18" t="str">
        <f t="shared" si="95"/>
        <v>BEARISH</v>
      </c>
      <c r="G1505" s="18" t="str">
        <f t="shared" si="94"/>
        <v>NEUTRAL</v>
      </c>
      <c r="H1505" s="18" t="str">
        <f t="shared" si="93"/>
        <v>CONFIRMED BEARISH</v>
      </c>
    </row>
    <row r="1506" spans="1:8" ht="13.5" x14ac:dyDescent="0.25">
      <c r="A1506" s="4">
        <f>TITRES_STAT!B1509</f>
        <v>44204</v>
      </c>
      <c r="B1506" s="2">
        <f>TITRES_STAT!C1509</f>
        <v>14.64</v>
      </c>
      <c r="C1506" s="2">
        <f>TITRES_STAT!D1509</f>
        <v>6.1908000000000003</v>
      </c>
      <c r="D1506" s="2">
        <f>TITRES_STAT!E1509</f>
        <v>1822</v>
      </c>
      <c r="E1506" s="2">
        <f t="shared" si="92"/>
        <v>2028453</v>
      </c>
      <c r="F1506" s="18" t="str">
        <f t="shared" si="95"/>
        <v>BEARISH</v>
      </c>
      <c r="G1506" s="18" t="str">
        <f t="shared" si="94"/>
        <v>NEUTRAL</v>
      </c>
      <c r="H1506" s="18" t="str">
        <f t="shared" si="93"/>
        <v>CONFIRMED BEARISH</v>
      </c>
    </row>
    <row r="1507" spans="1:8" ht="13.5" x14ac:dyDescent="0.25">
      <c r="A1507" s="4">
        <f>TITRES_STAT!B1510</f>
        <v>44207</v>
      </c>
      <c r="B1507" s="2">
        <f>TITRES_STAT!C1510</f>
        <v>14.79</v>
      </c>
      <c r="C1507" s="2">
        <f>TITRES_STAT!D1510</f>
        <v>6.2542999999999997</v>
      </c>
      <c r="D1507" s="2">
        <f>TITRES_STAT!E1510</f>
        <v>2321</v>
      </c>
      <c r="E1507" s="2">
        <f t="shared" si="92"/>
        <v>2030774</v>
      </c>
      <c r="F1507" s="18" t="str">
        <f t="shared" si="95"/>
        <v>BEARISH</v>
      </c>
      <c r="G1507" s="18" t="str">
        <f t="shared" si="94"/>
        <v>NEUTRAL</v>
      </c>
      <c r="H1507" s="18" t="str">
        <f t="shared" si="93"/>
        <v>BEARISH DIVERGENCE</v>
      </c>
    </row>
    <row r="1508" spans="1:8" ht="13.5" x14ac:dyDescent="0.25">
      <c r="A1508" s="4">
        <f>TITRES_STAT!B1511</f>
        <v>44208</v>
      </c>
      <c r="B1508" s="2">
        <f>TITRES_STAT!C1511</f>
        <v>14.78</v>
      </c>
      <c r="C1508" s="2">
        <f>TITRES_STAT!D1511</f>
        <v>6.25</v>
      </c>
      <c r="D1508" s="2">
        <f>TITRES_STAT!E1511</f>
        <v>1798</v>
      </c>
      <c r="E1508" s="2">
        <f t="shared" si="92"/>
        <v>2028976</v>
      </c>
      <c r="F1508" s="18" t="str">
        <f t="shared" si="95"/>
        <v>BEARISH</v>
      </c>
      <c r="G1508" s="18" t="str">
        <f t="shared" si="94"/>
        <v>NEUTRAL</v>
      </c>
      <c r="H1508" s="18" t="str">
        <f t="shared" si="93"/>
        <v>BEARISH DIVERGENCE</v>
      </c>
    </row>
    <row r="1509" spans="1:8" ht="13.5" x14ac:dyDescent="0.25">
      <c r="A1509" s="4">
        <f>TITRES_STAT!B1512</f>
        <v>44209</v>
      </c>
      <c r="B1509" s="2">
        <f>TITRES_STAT!C1512</f>
        <v>14.78</v>
      </c>
      <c r="C1509" s="2">
        <f>TITRES_STAT!D1512</f>
        <v>6.25</v>
      </c>
      <c r="D1509" s="2">
        <f>TITRES_STAT!E1512</f>
        <v>2721</v>
      </c>
      <c r="E1509" s="2">
        <f t="shared" si="92"/>
        <v>2028976</v>
      </c>
      <c r="F1509" s="18" t="str">
        <f t="shared" si="95"/>
        <v>BEARISH</v>
      </c>
      <c r="G1509" s="18" t="str">
        <f t="shared" si="94"/>
        <v>NEUTRAL</v>
      </c>
      <c r="H1509" s="18" t="str">
        <f t="shared" si="93"/>
        <v>BEARISH DIVERGENCE</v>
      </c>
    </row>
    <row r="1510" spans="1:8" ht="13.5" x14ac:dyDescent="0.25">
      <c r="A1510" s="4">
        <f>TITRES_STAT!B1513</f>
        <v>44211</v>
      </c>
      <c r="B1510" s="2">
        <f>TITRES_STAT!C1513</f>
        <v>14.77</v>
      </c>
      <c r="C1510" s="2">
        <f>TITRES_STAT!D1513</f>
        <v>6.2458</v>
      </c>
      <c r="D1510" s="2">
        <f>TITRES_STAT!E1513</f>
        <v>2148</v>
      </c>
      <c r="E1510" s="2">
        <f t="shared" si="92"/>
        <v>2026828</v>
      </c>
      <c r="F1510" s="18" t="str">
        <f t="shared" si="95"/>
        <v>BEARISH</v>
      </c>
      <c r="G1510" s="18" t="str">
        <f t="shared" si="94"/>
        <v>NEUTRAL</v>
      </c>
      <c r="H1510" s="18" t="str">
        <f t="shared" si="93"/>
        <v>BEARISH DIVERGENCE</v>
      </c>
    </row>
    <row r="1511" spans="1:8" ht="13.5" x14ac:dyDescent="0.25">
      <c r="A1511" s="4">
        <f>TITRES_STAT!B1514</f>
        <v>44214</v>
      </c>
      <c r="B1511" s="2">
        <f>TITRES_STAT!C1514</f>
        <v>14.74</v>
      </c>
      <c r="C1511" s="2">
        <f>TITRES_STAT!D1514</f>
        <v>6.2331000000000003</v>
      </c>
      <c r="D1511" s="2">
        <f>TITRES_STAT!E1514</f>
        <v>3263</v>
      </c>
      <c r="E1511" s="2">
        <f t="shared" si="92"/>
        <v>2023565</v>
      </c>
      <c r="F1511" s="18" t="str">
        <f t="shared" si="95"/>
        <v>BEARISH</v>
      </c>
      <c r="G1511" s="18" t="str">
        <f t="shared" si="94"/>
        <v>NEUTRAL</v>
      </c>
      <c r="H1511" s="18" t="str">
        <f t="shared" si="93"/>
        <v>BEARISH DIVERGENCE</v>
      </c>
    </row>
    <row r="1512" spans="1:8" ht="13.5" x14ac:dyDescent="0.25">
      <c r="A1512" s="4">
        <f>TITRES_STAT!B1515</f>
        <v>44215</v>
      </c>
      <c r="B1512" s="2">
        <f>TITRES_STAT!C1515</f>
        <v>14.7</v>
      </c>
      <c r="C1512" s="2">
        <f>TITRES_STAT!D1515</f>
        <v>6.2161999999999997</v>
      </c>
      <c r="D1512" s="2">
        <f>TITRES_STAT!E1515</f>
        <v>1096</v>
      </c>
      <c r="E1512" s="2">
        <f t="shared" si="92"/>
        <v>2022469</v>
      </c>
      <c r="F1512" s="18" t="str">
        <f t="shared" si="95"/>
        <v>BEARISH</v>
      </c>
      <c r="G1512" s="18" t="str">
        <f t="shared" si="94"/>
        <v>NEUTRAL</v>
      </c>
      <c r="H1512" s="18" t="str">
        <f t="shared" si="93"/>
        <v>CONFIRMED BEARISH</v>
      </c>
    </row>
    <row r="1513" spans="1:8" ht="13.5" x14ac:dyDescent="0.25">
      <c r="A1513" s="4">
        <f>TITRES_STAT!B1516</f>
        <v>44216</v>
      </c>
      <c r="B1513" s="2">
        <f>TITRES_STAT!C1516</f>
        <v>14.7</v>
      </c>
      <c r="C1513" s="2">
        <f>TITRES_STAT!D1516</f>
        <v>6.2161999999999997</v>
      </c>
      <c r="D1513" s="2">
        <f>TITRES_STAT!E1516</f>
        <v>2812</v>
      </c>
      <c r="E1513" s="2">
        <f t="shared" si="92"/>
        <v>2022469</v>
      </c>
      <c r="F1513" s="18" t="str">
        <f t="shared" si="95"/>
        <v>BEARISH</v>
      </c>
      <c r="G1513" s="18" t="str">
        <f t="shared" si="94"/>
        <v>NEUTRAL</v>
      </c>
      <c r="H1513" s="18" t="str">
        <f t="shared" si="93"/>
        <v>CONFIRMED BEARISH</v>
      </c>
    </row>
    <row r="1514" spans="1:8" ht="13.5" x14ac:dyDescent="0.25">
      <c r="A1514" s="4">
        <f>TITRES_STAT!B1517</f>
        <v>44217</v>
      </c>
      <c r="B1514" s="2">
        <f>TITRES_STAT!C1517</f>
        <v>14.9</v>
      </c>
      <c r="C1514" s="2">
        <f>TITRES_STAT!D1517</f>
        <v>6.3007999999999997</v>
      </c>
      <c r="D1514" s="2">
        <f>TITRES_STAT!E1517</f>
        <v>23451</v>
      </c>
      <c r="E1514" s="2">
        <f t="shared" si="92"/>
        <v>2045920</v>
      </c>
      <c r="F1514" s="18" t="str">
        <f t="shared" si="95"/>
        <v>BULLISH</v>
      </c>
      <c r="G1514" s="18" t="str">
        <f t="shared" si="94"/>
        <v>NEUTRAL</v>
      </c>
      <c r="H1514" s="18" t="str">
        <f t="shared" si="93"/>
        <v>CONFIRMED BULLISH</v>
      </c>
    </row>
    <row r="1515" spans="1:8" ht="13.5" x14ac:dyDescent="0.25">
      <c r="A1515" s="4">
        <f>TITRES_STAT!B1518</f>
        <v>44218</v>
      </c>
      <c r="B1515" s="2">
        <f>TITRES_STAT!C1518</f>
        <v>14.9</v>
      </c>
      <c r="C1515" s="2">
        <f>TITRES_STAT!D1518</f>
        <v>6.3007999999999997</v>
      </c>
      <c r="D1515" s="2">
        <f>TITRES_STAT!E1518</f>
        <v>2576</v>
      </c>
      <c r="E1515" s="2">
        <f t="shared" si="92"/>
        <v>2045920</v>
      </c>
      <c r="F1515" s="18" t="str">
        <f t="shared" si="95"/>
        <v>BULLISH</v>
      </c>
      <c r="G1515" s="18" t="str">
        <f t="shared" si="94"/>
        <v>NEUTRAL</v>
      </c>
      <c r="H1515" s="18" t="str">
        <f t="shared" si="93"/>
        <v>CONFIRMED BULLISH</v>
      </c>
    </row>
    <row r="1516" spans="1:8" ht="13.5" x14ac:dyDescent="0.25">
      <c r="A1516" s="4">
        <f>TITRES_STAT!B1519</f>
        <v>44221</v>
      </c>
      <c r="B1516" s="2">
        <f>TITRES_STAT!C1519</f>
        <v>14.9</v>
      </c>
      <c r="C1516" s="2">
        <f>TITRES_STAT!D1519</f>
        <v>6.3007999999999997</v>
      </c>
      <c r="D1516" s="2">
        <f>TITRES_STAT!E1519</f>
        <v>3036</v>
      </c>
      <c r="E1516" s="2">
        <f t="shared" si="92"/>
        <v>2045920</v>
      </c>
      <c r="F1516" s="18" t="str">
        <f t="shared" si="95"/>
        <v>BULLISH</v>
      </c>
      <c r="G1516" s="18" t="str">
        <f t="shared" si="94"/>
        <v>NEUTRAL</v>
      </c>
      <c r="H1516" s="18" t="str">
        <f t="shared" si="93"/>
        <v>CONFIRMED BULLISH</v>
      </c>
    </row>
    <row r="1517" spans="1:8" ht="13.5" x14ac:dyDescent="0.25">
      <c r="A1517" s="4">
        <f>TITRES_STAT!B1520</f>
        <v>44222</v>
      </c>
      <c r="B1517" s="2">
        <f>TITRES_STAT!C1520</f>
        <v>14.86</v>
      </c>
      <c r="C1517" s="2">
        <f>TITRES_STAT!D1520</f>
        <v>6.2839</v>
      </c>
      <c r="D1517" s="2">
        <f>TITRES_STAT!E1520</f>
        <v>7321</v>
      </c>
      <c r="E1517" s="2">
        <f t="shared" si="92"/>
        <v>2038599</v>
      </c>
      <c r="F1517" s="18" t="str">
        <f t="shared" si="95"/>
        <v>BULLISH</v>
      </c>
      <c r="G1517" s="18" t="str">
        <f t="shared" si="94"/>
        <v>NEUTRAL</v>
      </c>
      <c r="H1517" s="18" t="str">
        <f t="shared" si="93"/>
        <v>CONFIRMED BULLISH</v>
      </c>
    </row>
    <row r="1518" spans="1:8" ht="13.5" x14ac:dyDescent="0.25">
      <c r="A1518" s="4">
        <f>TITRES_STAT!B1521</f>
        <v>44223</v>
      </c>
      <c r="B1518" s="2">
        <f>TITRES_STAT!C1521</f>
        <v>14.9</v>
      </c>
      <c r="C1518" s="2">
        <f>TITRES_STAT!D1521</f>
        <v>6.3007999999999997</v>
      </c>
      <c r="D1518" s="2">
        <f>TITRES_STAT!E1521</f>
        <v>7691</v>
      </c>
      <c r="E1518" s="2">
        <f t="shared" si="92"/>
        <v>2046290</v>
      </c>
      <c r="F1518" s="18" t="str">
        <f t="shared" si="95"/>
        <v>BULLISH</v>
      </c>
      <c r="G1518" s="18" t="str">
        <f t="shared" si="94"/>
        <v>NEUTRAL</v>
      </c>
      <c r="H1518" s="18" t="str">
        <f t="shared" si="93"/>
        <v>CONFIRMED BULLISH</v>
      </c>
    </row>
    <row r="1519" spans="1:8" ht="13.5" x14ac:dyDescent="0.25">
      <c r="A1519" s="4">
        <f>TITRES_STAT!B1522</f>
        <v>44224</v>
      </c>
      <c r="B1519" s="2">
        <f>TITRES_STAT!C1522</f>
        <v>14.9</v>
      </c>
      <c r="C1519" s="2">
        <f>TITRES_STAT!D1522</f>
        <v>6.3007999999999997</v>
      </c>
      <c r="D1519" s="2">
        <f>TITRES_STAT!E1522</f>
        <v>5980</v>
      </c>
      <c r="E1519" s="2">
        <f t="shared" si="92"/>
        <v>2046290</v>
      </c>
      <c r="F1519" s="18" t="str">
        <f t="shared" si="95"/>
        <v>BULLISH</v>
      </c>
      <c r="G1519" s="18" t="str">
        <f t="shared" si="94"/>
        <v>NEUTRAL</v>
      </c>
      <c r="H1519" s="18" t="str">
        <f t="shared" si="93"/>
        <v>NEUTRAL</v>
      </c>
    </row>
    <row r="1520" spans="1:8" ht="13.5" x14ac:dyDescent="0.25">
      <c r="A1520" s="4">
        <f>TITRES_STAT!B1523</f>
        <v>44225</v>
      </c>
      <c r="B1520" s="2">
        <f>TITRES_STAT!C1523</f>
        <v>14.85</v>
      </c>
      <c r="C1520" s="2">
        <f>TITRES_STAT!D1523</f>
        <v>6.2796000000000003</v>
      </c>
      <c r="D1520" s="2">
        <f>TITRES_STAT!E1523</f>
        <v>11786</v>
      </c>
      <c r="E1520" s="2">
        <f t="shared" si="92"/>
        <v>2034504</v>
      </c>
      <c r="F1520" s="18" t="str">
        <f t="shared" si="95"/>
        <v>BEARISH</v>
      </c>
      <c r="G1520" s="18" t="str">
        <f t="shared" si="94"/>
        <v>NEUTRAL</v>
      </c>
      <c r="H1520" s="18" t="str">
        <f t="shared" si="93"/>
        <v>CONFIRMED BEARISH</v>
      </c>
    </row>
    <row r="1521" spans="1:8" ht="13.5" x14ac:dyDescent="0.25">
      <c r="A1521" s="4">
        <f>TITRES_STAT!B1524</f>
        <v>44228</v>
      </c>
      <c r="B1521" s="2">
        <f>TITRES_STAT!C1524</f>
        <v>14.87</v>
      </c>
      <c r="C1521" s="2">
        <f>TITRES_STAT!D1524</f>
        <v>6.2881</v>
      </c>
      <c r="D1521" s="2">
        <f>TITRES_STAT!E1524</f>
        <v>603</v>
      </c>
      <c r="E1521" s="2">
        <f t="shared" si="92"/>
        <v>2035107</v>
      </c>
      <c r="F1521" s="18" t="str">
        <f t="shared" si="95"/>
        <v>BEARISH</v>
      </c>
      <c r="G1521" s="18" t="str">
        <f t="shared" si="94"/>
        <v>NEUTRAL</v>
      </c>
      <c r="H1521" s="18" t="str">
        <f t="shared" si="93"/>
        <v>CONFIRMED BEARISH</v>
      </c>
    </row>
    <row r="1522" spans="1:8" ht="13.5" x14ac:dyDescent="0.25">
      <c r="A1522" s="4">
        <f>TITRES_STAT!B1525</f>
        <v>44229</v>
      </c>
      <c r="B1522" s="2">
        <f>TITRES_STAT!C1525</f>
        <v>14.7</v>
      </c>
      <c r="C1522" s="2">
        <f>TITRES_STAT!D1525</f>
        <v>6.2161999999999997</v>
      </c>
      <c r="D1522" s="2">
        <f>TITRES_STAT!E1525</f>
        <v>7152</v>
      </c>
      <c r="E1522" s="2">
        <f t="shared" si="92"/>
        <v>2027955</v>
      </c>
      <c r="F1522" s="18" t="str">
        <f t="shared" si="95"/>
        <v>BEARISH</v>
      </c>
      <c r="G1522" s="18" t="str">
        <f t="shared" si="94"/>
        <v>NEUTRAL</v>
      </c>
      <c r="H1522" s="18" t="str">
        <f t="shared" si="93"/>
        <v>CONFIRMED BEARISH</v>
      </c>
    </row>
    <row r="1523" spans="1:8" ht="13.5" x14ac:dyDescent="0.25">
      <c r="A1523" s="4">
        <f>TITRES_STAT!B1526</f>
        <v>44230</v>
      </c>
      <c r="B1523" s="2">
        <f>TITRES_STAT!C1526</f>
        <v>14.7</v>
      </c>
      <c r="C1523" s="2">
        <f>TITRES_STAT!D1526</f>
        <v>6.2161999999999997</v>
      </c>
      <c r="D1523" s="2">
        <f>TITRES_STAT!E1526</f>
        <v>4118</v>
      </c>
      <c r="E1523" s="2">
        <f t="shared" si="92"/>
        <v>2027955</v>
      </c>
      <c r="F1523" s="18" t="str">
        <f t="shared" si="95"/>
        <v>BEARISH</v>
      </c>
      <c r="G1523" s="18" t="str">
        <f t="shared" si="94"/>
        <v>NEUTRAL</v>
      </c>
      <c r="H1523" s="18" t="str">
        <f t="shared" si="93"/>
        <v>CONFIRMED BEARISH</v>
      </c>
    </row>
    <row r="1524" spans="1:8" ht="13.5" x14ac:dyDescent="0.25">
      <c r="A1524" s="4">
        <f>TITRES_STAT!B1527</f>
        <v>44231</v>
      </c>
      <c r="B1524" s="2">
        <f>TITRES_STAT!C1527</f>
        <v>14.7</v>
      </c>
      <c r="C1524" s="2">
        <f>TITRES_STAT!D1527</f>
        <v>6.2161999999999997</v>
      </c>
      <c r="D1524" s="2">
        <f>TITRES_STAT!E1527</f>
        <v>1928</v>
      </c>
      <c r="E1524" s="2">
        <f t="shared" si="92"/>
        <v>2027955</v>
      </c>
      <c r="F1524" s="18" t="str">
        <f t="shared" si="95"/>
        <v>BEARISH</v>
      </c>
      <c r="G1524" s="18" t="str">
        <f t="shared" si="94"/>
        <v>NEUTRAL</v>
      </c>
      <c r="H1524" s="18" t="str">
        <f t="shared" si="93"/>
        <v>CONFIRMED BEARISH</v>
      </c>
    </row>
    <row r="1525" spans="1:8" ht="13.5" x14ac:dyDescent="0.25">
      <c r="A1525" s="4">
        <f>TITRES_STAT!B1528</f>
        <v>44232</v>
      </c>
      <c r="B1525" s="2">
        <f>TITRES_STAT!C1528</f>
        <v>14.7</v>
      </c>
      <c r="C1525" s="2">
        <f>TITRES_STAT!D1528</f>
        <v>6.2161999999999997</v>
      </c>
      <c r="D1525" s="2">
        <f>TITRES_STAT!E1528</f>
        <v>6292</v>
      </c>
      <c r="E1525" s="2">
        <f t="shared" si="92"/>
        <v>2027955</v>
      </c>
      <c r="F1525" s="18" t="str">
        <f t="shared" si="95"/>
        <v>BEARISH</v>
      </c>
      <c r="G1525" s="18" t="str">
        <f t="shared" si="94"/>
        <v>NEUTRAL</v>
      </c>
      <c r="H1525" s="18" t="str">
        <f t="shared" si="93"/>
        <v>CONFIRMED BEARISH</v>
      </c>
    </row>
    <row r="1526" spans="1:8" ht="13.5" x14ac:dyDescent="0.25">
      <c r="A1526" s="4">
        <f>TITRES_STAT!B1529</f>
        <v>44235</v>
      </c>
      <c r="B1526" s="2">
        <f>TITRES_STAT!C1529</f>
        <v>14.7</v>
      </c>
      <c r="C1526" s="2">
        <f>TITRES_STAT!D1529</f>
        <v>6.2161999999999997</v>
      </c>
      <c r="D1526" s="2">
        <f>TITRES_STAT!E1529</f>
        <v>6888</v>
      </c>
      <c r="E1526" s="2">
        <f t="shared" si="92"/>
        <v>2027955</v>
      </c>
      <c r="F1526" s="18" t="str">
        <f t="shared" si="95"/>
        <v>BEARISH</v>
      </c>
      <c r="G1526" s="18" t="str">
        <f t="shared" si="94"/>
        <v>NEUTRAL</v>
      </c>
      <c r="H1526" s="18" t="str">
        <f t="shared" si="93"/>
        <v>CONFIRMED BEARISH</v>
      </c>
    </row>
    <row r="1527" spans="1:8" ht="13.5" x14ac:dyDescent="0.25">
      <c r="A1527" s="4">
        <f>TITRES_STAT!B1530</f>
        <v>44236</v>
      </c>
      <c r="B1527" s="2">
        <f>TITRES_STAT!C1530</f>
        <v>14.69</v>
      </c>
      <c r="C1527" s="2">
        <f>TITRES_STAT!D1530</f>
        <v>6.2119999999999997</v>
      </c>
      <c r="D1527" s="2">
        <f>TITRES_STAT!E1530</f>
        <v>1164</v>
      </c>
      <c r="E1527" s="2">
        <f t="shared" si="92"/>
        <v>2026791</v>
      </c>
      <c r="F1527" s="18" t="str">
        <f t="shared" si="95"/>
        <v>BEARISH</v>
      </c>
      <c r="G1527" s="18" t="str">
        <f t="shared" si="94"/>
        <v>NEUTRAL</v>
      </c>
      <c r="H1527" s="18" t="str">
        <f t="shared" si="93"/>
        <v>CONFIRMED BEARISH</v>
      </c>
    </row>
    <row r="1528" spans="1:8" ht="13.5" x14ac:dyDescent="0.25">
      <c r="A1528" s="4">
        <f>TITRES_STAT!B1531</f>
        <v>44237</v>
      </c>
      <c r="B1528" s="2">
        <f>TITRES_STAT!C1531</f>
        <v>14.69</v>
      </c>
      <c r="C1528" s="2">
        <f>TITRES_STAT!D1531</f>
        <v>6.2119999999999997</v>
      </c>
      <c r="D1528" s="2">
        <f>TITRES_STAT!E1531</f>
        <v>3408</v>
      </c>
      <c r="E1528" s="2">
        <f t="shared" si="92"/>
        <v>2026791</v>
      </c>
      <c r="F1528" s="18" t="str">
        <f t="shared" si="95"/>
        <v>BEARISH</v>
      </c>
      <c r="G1528" s="18" t="str">
        <f t="shared" si="94"/>
        <v>NEUTRAL</v>
      </c>
      <c r="H1528" s="18" t="str">
        <f t="shared" si="93"/>
        <v>CONFIRMED BEARISH</v>
      </c>
    </row>
    <row r="1529" spans="1:8" ht="13.5" x14ac:dyDescent="0.25">
      <c r="A1529" s="4">
        <f>TITRES_STAT!B1532</f>
        <v>44238</v>
      </c>
      <c r="B1529" s="2">
        <f>TITRES_STAT!C1532</f>
        <v>14.7</v>
      </c>
      <c r="C1529" s="2">
        <f>TITRES_STAT!D1532</f>
        <v>6.2161999999999997</v>
      </c>
      <c r="D1529" s="2">
        <f>TITRES_STAT!E1532</f>
        <v>3333</v>
      </c>
      <c r="E1529" s="2">
        <f t="shared" si="92"/>
        <v>2030124</v>
      </c>
      <c r="F1529" s="18" t="str">
        <f t="shared" si="95"/>
        <v>BULLISH</v>
      </c>
      <c r="G1529" s="18" t="str">
        <f t="shared" si="94"/>
        <v>NEUTRAL</v>
      </c>
      <c r="H1529" s="18" t="str">
        <f t="shared" si="93"/>
        <v>NEUTRAL</v>
      </c>
    </row>
    <row r="1530" spans="1:8" ht="13.5" x14ac:dyDescent="0.25">
      <c r="A1530" s="4">
        <f>TITRES_STAT!B1533</f>
        <v>44239</v>
      </c>
      <c r="B1530" s="2">
        <f>TITRES_STAT!C1533</f>
        <v>14.7</v>
      </c>
      <c r="C1530" s="2">
        <f>TITRES_STAT!D1533</f>
        <v>6.2161999999999997</v>
      </c>
      <c r="D1530" s="2">
        <f>TITRES_STAT!E1533</f>
        <v>950</v>
      </c>
      <c r="E1530" s="2">
        <f t="shared" si="92"/>
        <v>2030124</v>
      </c>
      <c r="F1530" s="18" t="str">
        <f t="shared" si="95"/>
        <v>BULLISH</v>
      </c>
      <c r="G1530" s="18" t="str">
        <f t="shared" si="94"/>
        <v>NEUTRAL</v>
      </c>
      <c r="H1530" s="18" t="str">
        <f t="shared" si="93"/>
        <v>NEUTRAL</v>
      </c>
    </row>
    <row r="1531" spans="1:8" ht="13.5" x14ac:dyDescent="0.25">
      <c r="A1531" s="4">
        <f>TITRES_STAT!B1534</f>
        <v>44242</v>
      </c>
      <c r="B1531" s="2">
        <f>TITRES_STAT!C1534</f>
        <v>14.7</v>
      </c>
      <c r="C1531" s="2">
        <f>TITRES_STAT!D1534</f>
        <v>6.2161999999999997</v>
      </c>
      <c r="D1531" s="2">
        <f>TITRES_STAT!E1534</f>
        <v>3638</v>
      </c>
      <c r="E1531" s="2">
        <f t="shared" si="92"/>
        <v>2030124</v>
      </c>
      <c r="F1531" s="18" t="str">
        <f t="shared" si="95"/>
        <v>BULLISH</v>
      </c>
      <c r="G1531" s="18" t="str">
        <f t="shared" si="94"/>
        <v>NEUTRAL</v>
      </c>
      <c r="H1531" s="18" t="str">
        <f t="shared" si="93"/>
        <v>NEUTRAL</v>
      </c>
    </row>
    <row r="1532" spans="1:8" ht="13.5" x14ac:dyDescent="0.25">
      <c r="A1532" s="4">
        <f>TITRES_STAT!B1535</f>
        <v>44243</v>
      </c>
      <c r="B1532" s="2">
        <f>TITRES_STAT!C1535</f>
        <v>14.7</v>
      </c>
      <c r="C1532" s="2">
        <f>TITRES_STAT!D1535</f>
        <v>6.2161999999999997</v>
      </c>
      <c r="D1532" s="2">
        <f>TITRES_STAT!E1535</f>
        <v>1900</v>
      </c>
      <c r="E1532" s="2">
        <f t="shared" si="92"/>
        <v>2030124</v>
      </c>
      <c r="F1532" s="18" t="str">
        <f t="shared" si="95"/>
        <v>BULLISH</v>
      </c>
      <c r="G1532" s="18" t="str">
        <f t="shared" si="94"/>
        <v>NEUTRAL</v>
      </c>
      <c r="H1532" s="18" t="str">
        <f t="shared" si="93"/>
        <v>CONFIRMED BULLISH</v>
      </c>
    </row>
    <row r="1533" spans="1:8" ht="13.5" x14ac:dyDescent="0.25">
      <c r="A1533" s="4">
        <f>TITRES_STAT!B1536</f>
        <v>44244</v>
      </c>
      <c r="B1533" s="2">
        <f>TITRES_STAT!C1536</f>
        <v>14.7</v>
      </c>
      <c r="C1533" s="2">
        <f>TITRES_STAT!D1536</f>
        <v>6.2161999999999997</v>
      </c>
      <c r="D1533" s="2">
        <f>TITRES_STAT!E1536</f>
        <v>1270</v>
      </c>
      <c r="E1533" s="2">
        <f t="shared" si="92"/>
        <v>2030124</v>
      </c>
      <c r="F1533" s="18" t="str">
        <f t="shared" si="95"/>
        <v>BULLISH</v>
      </c>
      <c r="G1533" s="18" t="str">
        <f t="shared" si="94"/>
        <v>NEUTRAL</v>
      </c>
      <c r="H1533" s="18" t="str">
        <f t="shared" si="93"/>
        <v>CONFIRMED BULLISH</v>
      </c>
    </row>
    <row r="1534" spans="1:8" ht="13.5" x14ac:dyDescent="0.25">
      <c r="A1534" s="4">
        <f>TITRES_STAT!B1537</f>
        <v>44245</v>
      </c>
      <c r="B1534" s="2">
        <f>TITRES_STAT!C1537</f>
        <v>14.7</v>
      </c>
      <c r="C1534" s="2">
        <f>TITRES_STAT!D1537</f>
        <v>6.2161999999999997</v>
      </c>
      <c r="D1534" s="2">
        <f>TITRES_STAT!E1537</f>
        <v>1352</v>
      </c>
      <c r="E1534" s="2">
        <f t="shared" si="92"/>
        <v>2030124</v>
      </c>
      <c r="F1534" s="18" t="str">
        <f t="shared" si="95"/>
        <v>NEUTRAL</v>
      </c>
      <c r="G1534" s="18" t="str">
        <f t="shared" si="94"/>
        <v>NEUTRAL</v>
      </c>
      <c r="H1534" s="18" t="str">
        <f t="shared" si="93"/>
        <v>NEUTRAL</v>
      </c>
    </row>
    <row r="1535" spans="1:8" ht="13.5" x14ac:dyDescent="0.25">
      <c r="A1535" s="4">
        <f>TITRES_STAT!B1538</f>
        <v>44246</v>
      </c>
      <c r="B1535" s="2">
        <f>TITRES_STAT!C1538</f>
        <v>14.7</v>
      </c>
      <c r="C1535" s="2">
        <f>TITRES_STAT!D1538</f>
        <v>6.2161999999999997</v>
      </c>
      <c r="D1535" s="2">
        <f>TITRES_STAT!E1538</f>
        <v>3603</v>
      </c>
      <c r="E1535" s="2">
        <f t="shared" si="92"/>
        <v>2030124</v>
      </c>
      <c r="F1535" s="18" t="str">
        <f t="shared" si="95"/>
        <v>NEUTRAL</v>
      </c>
      <c r="G1535" s="18" t="str">
        <f t="shared" si="94"/>
        <v>NEUTRAL</v>
      </c>
      <c r="H1535" s="18" t="str">
        <f t="shared" si="93"/>
        <v>NEUTRAL</v>
      </c>
    </row>
    <row r="1536" spans="1:8" ht="13.5" x14ac:dyDescent="0.25">
      <c r="A1536" s="4">
        <f>TITRES_STAT!B1539</f>
        <v>44249</v>
      </c>
      <c r="B1536" s="2">
        <f>TITRES_STAT!C1539</f>
        <v>14.7</v>
      </c>
      <c r="C1536" s="2">
        <f>TITRES_STAT!D1539</f>
        <v>6.2161999999999997</v>
      </c>
      <c r="D1536" s="2">
        <f>TITRES_STAT!E1539</f>
        <v>81</v>
      </c>
      <c r="E1536" s="2">
        <f t="shared" si="92"/>
        <v>2030124</v>
      </c>
      <c r="F1536" s="18" t="str">
        <f t="shared" si="95"/>
        <v>NEUTRAL</v>
      </c>
      <c r="G1536" s="18" t="str">
        <f t="shared" si="94"/>
        <v>NEUTRAL</v>
      </c>
      <c r="H1536" s="18" t="str">
        <f t="shared" si="93"/>
        <v>NEUTRAL</v>
      </c>
    </row>
    <row r="1537" spans="1:8" ht="13.5" x14ac:dyDescent="0.25">
      <c r="A1537" s="4">
        <f>TITRES_STAT!B1540</f>
        <v>44250</v>
      </c>
      <c r="B1537" s="2">
        <f>TITRES_STAT!C1540</f>
        <v>14.7</v>
      </c>
      <c r="C1537" s="2">
        <f>TITRES_STAT!D1540</f>
        <v>6.2161999999999997</v>
      </c>
      <c r="D1537" s="2">
        <f>TITRES_STAT!E1540</f>
        <v>3416</v>
      </c>
      <c r="E1537" s="2">
        <f t="shared" si="92"/>
        <v>2030124</v>
      </c>
      <c r="F1537" s="18" t="str">
        <f t="shared" si="95"/>
        <v>NEUTRAL</v>
      </c>
      <c r="G1537" s="18" t="str">
        <f t="shared" si="94"/>
        <v>NEUTRAL</v>
      </c>
      <c r="H1537" s="18" t="str">
        <f t="shared" si="93"/>
        <v>NEUTRAL</v>
      </c>
    </row>
    <row r="1538" spans="1:8" ht="13.5" x14ac:dyDescent="0.25">
      <c r="A1538" s="4">
        <f>TITRES_STAT!B1541</f>
        <v>44251</v>
      </c>
      <c r="B1538" s="2">
        <f>TITRES_STAT!C1541</f>
        <v>14.68</v>
      </c>
      <c r="C1538" s="2">
        <f>TITRES_STAT!D1541</f>
        <v>6.2077999999999998</v>
      </c>
      <c r="D1538" s="2">
        <f>TITRES_STAT!E1541</f>
        <v>3542</v>
      </c>
      <c r="E1538" s="2">
        <f t="shared" si="92"/>
        <v>2026582</v>
      </c>
      <c r="F1538" s="18" t="str">
        <f t="shared" si="95"/>
        <v>BEARISH</v>
      </c>
      <c r="G1538" s="18" t="str">
        <f t="shared" si="94"/>
        <v>NEUTRAL</v>
      </c>
      <c r="H1538" s="18" t="str">
        <f t="shared" si="93"/>
        <v>CONFIRMED BEARISH</v>
      </c>
    </row>
    <row r="1539" spans="1:8" ht="13.5" x14ac:dyDescent="0.25">
      <c r="A1539" s="4">
        <f>TITRES_STAT!B1542</f>
        <v>44252</v>
      </c>
      <c r="B1539" s="2">
        <f>TITRES_STAT!C1542</f>
        <v>14.7</v>
      </c>
      <c r="C1539" s="2">
        <f>TITRES_STAT!D1542</f>
        <v>6.2161999999999997</v>
      </c>
      <c r="D1539" s="2">
        <f>TITRES_STAT!E1542</f>
        <v>4739</v>
      </c>
      <c r="E1539" s="2">
        <f t="shared" si="92"/>
        <v>2031321</v>
      </c>
      <c r="F1539" s="18" t="str">
        <f t="shared" si="95"/>
        <v>BULLISH</v>
      </c>
      <c r="G1539" s="18" t="str">
        <f t="shared" si="94"/>
        <v>NEUTRAL</v>
      </c>
      <c r="H1539" s="18" t="str">
        <f t="shared" si="93"/>
        <v>NEUTRAL</v>
      </c>
    </row>
    <row r="1540" spans="1:8" ht="13.5" x14ac:dyDescent="0.25">
      <c r="A1540" s="4">
        <f>TITRES_STAT!B1543</f>
        <v>44253</v>
      </c>
      <c r="B1540" s="2">
        <f>TITRES_STAT!C1543</f>
        <v>14.71</v>
      </c>
      <c r="C1540" s="2">
        <f>TITRES_STAT!D1543</f>
        <v>6.2203999999999997</v>
      </c>
      <c r="D1540" s="2">
        <f>TITRES_STAT!E1543</f>
        <v>23324</v>
      </c>
      <c r="E1540" s="2">
        <f t="shared" ref="E1540:E1603" si="96">IF(B1540&gt;B1539, E1539+D1540, IF(B1540&lt;B1539, E1539-D1540, E1539))</f>
        <v>2054645</v>
      </c>
      <c r="F1540" s="18" t="str">
        <f t="shared" si="95"/>
        <v>BULLISH</v>
      </c>
      <c r="G1540" s="18" t="str">
        <f t="shared" si="94"/>
        <v>NEUTRAL</v>
      </c>
      <c r="H1540" s="18" t="str">
        <f t="shared" si="93"/>
        <v>CONFIRMED BULLISH</v>
      </c>
    </row>
    <row r="1541" spans="1:8" ht="13.5" x14ac:dyDescent="0.25">
      <c r="A1541" s="4">
        <f>TITRES_STAT!B1544</f>
        <v>44256</v>
      </c>
      <c r="B1541" s="2">
        <f>TITRES_STAT!C1544</f>
        <v>14.5</v>
      </c>
      <c r="C1541" s="2">
        <f>TITRES_STAT!D1544</f>
        <v>6.1315999999999997</v>
      </c>
      <c r="D1541" s="2">
        <f>TITRES_STAT!E1544</f>
        <v>5219</v>
      </c>
      <c r="E1541" s="2">
        <f t="shared" si="96"/>
        <v>2049426</v>
      </c>
      <c r="F1541" s="18" t="str">
        <f t="shared" si="95"/>
        <v>BULLISH</v>
      </c>
      <c r="G1541" s="18" t="str">
        <f t="shared" si="94"/>
        <v>NEUTRAL</v>
      </c>
      <c r="H1541" s="18" t="str">
        <f t="shared" si="93"/>
        <v>BULLISH DIVERGENCE</v>
      </c>
    </row>
    <row r="1542" spans="1:8" ht="13.5" x14ac:dyDescent="0.25">
      <c r="A1542" s="4">
        <f>TITRES_STAT!B1545</f>
        <v>44257</v>
      </c>
      <c r="B1542" s="2">
        <f>TITRES_STAT!C1545</f>
        <v>14.7</v>
      </c>
      <c r="C1542" s="2">
        <f>TITRES_STAT!D1545</f>
        <v>6.2161999999999997</v>
      </c>
      <c r="D1542" s="2">
        <f>TITRES_STAT!E1545</f>
        <v>1401</v>
      </c>
      <c r="E1542" s="2">
        <f t="shared" si="96"/>
        <v>2050827</v>
      </c>
      <c r="F1542" s="18" t="str">
        <f t="shared" si="95"/>
        <v>BULLISH</v>
      </c>
      <c r="G1542" s="18" t="str">
        <f t="shared" si="94"/>
        <v>NEUTRAL</v>
      </c>
      <c r="H1542" s="18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4">
        <f>TITRES_STAT!B1546</f>
        <v>44258</v>
      </c>
      <c r="B1543" s="2">
        <f>TITRES_STAT!C1546</f>
        <v>14.75</v>
      </c>
      <c r="C1543" s="2">
        <f>TITRES_STAT!D1546</f>
        <v>6.2374000000000001</v>
      </c>
      <c r="D1543" s="2">
        <f>TITRES_STAT!E1546</f>
        <v>1601</v>
      </c>
      <c r="E1543" s="2">
        <f t="shared" si="96"/>
        <v>2052428</v>
      </c>
      <c r="F1543" s="18" t="str">
        <f t="shared" si="95"/>
        <v>BULLISH</v>
      </c>
      <c r="G1543" s="18" t="str">
        <f t="shared" ref="G1543:G1606" si="98">IF((E1543-E1538)/E1538 &gt; 0.02, "STRONG",
 IF((E1543-E1538)/E1538 &lt; -0.02, "WEAK", "NEUTRAL"))</f>
        <v>NEUTRAL</v>
      </c>
      <c r="H1543" s="18" t="str">
        <f t="shared" si="97"/>
        <v>CONFIRMED BULLISH</v>
      </c>
    </row>
    <row r="1544" spans="1:8" ht="13.5" x14ac:dyDescent="0.25">
      <c r="A1544" s="4">
        <f>TITRES_STAT!B1547</f>
        <v>44259</v>
      </c>
      <c r="B1544" s="2">
        <f>TITRES_STAT!C1547</f>
        <v>14.7</v>
      </c>
      <c r="C1544" s="2">
        <f>TITRES_STAT!D1547</f>
        <v>6.2161999999999997</v>
      </c>
      <c r="D1544" s="2">
        <f>TITRES_STAT!E1547</f>
        <v>1376</v>
      </c>
      <c r="E1544" s="2">
        <f t="shared" si="96"/>
        <v>2051052</v>
      </c>
      <c r="F1544" s="18" t="str">
        <f t="shared" ref="F1544:F1607" si="99">IF(E1544&gt;E1539,"BULLISH",IF(E1544&lt;E1539,"BEARISH","NEUTRAL"))</f>
        <v>BULLISH</v>
      </c>
      <c r="G1544" s="18" t="str">
        <f t="shared" si="98"/>
        <v>NEUTRAL</v>
      </c>
      <c r="H1544" s="18" t="str">
        <f t="shared" si="97"/>
        <v>NEUTRAL</v>
      </c>
    </row>
    <row r="1545" spans="1:8" ht="13.5" x14ac:dyDescent="0.25">
      <c r="A1545" s="4">
        <f>TITRES_STAT!B1548</f>
        <v>44260</v>
      </c>
      <c r="B1545" s="2">
        <f>TITRES_STAT!C1548</f>
        <v>14.6</v>
      </c>
      <c r="C1545" s="2">
        <f>TITRES_STAT!D1548</f>
        <v>6.1738999999999997</v>
      </c>
      <c r="D1545" s="2">
        <f>TITRES_STAT!E1548</f>
        <v>21546</v>
      </c>
      <c r="E1545" s="2">
        <f t="shared" si="96"/>
        <v>2029506</v>
      </c>
      <c r="F1545" s="18" t="str">
        <f t="shared" si="99"/>
        <v>BEARISH</v>
      </c>
      <c r="G1545" s="18" t="str">
        <f t="shared" si="98"/>
        <v>NEUTRAL</v>
      </c>
      <c r="H1545" s="18" t="str">
        <f t="shared" si="97"/>
        <v>CONFIRMED BEARISH</v>
      </c>
    </row>
    <row r="1546" spans="1:8" ht="13.5" x14ac:dyDescent="0.25">
      <c r="A1546" s="4">
        <f>TITRES_STAT!B1549</f>
        <v>44263</v>
      </c>
      <c r="B1546" s="2">
        <f>TITRES_STAT!C1549</f>
        <v>14.8</v>
      </c>
      <c r="C1546" s="2">
        <f>TITRES_STAT!D1549</f>
        <v>6.2584999999999997</v>
      </c>
      <c r="D1546" s="2">
        <f>TITRES_STAT!E1549</f>
        <v>13199</v>
      </c>
      <c r="E1546" s="2">
        <f t="shared" si="96"/>
        <v>2042705</v>
      </c>
      <c r="F1546" s="18" t="str">
        <f t="shared" si="99"/>
        <v>BEARISH</v>
      </c>
      <c r="G1546" s="18" t="str">
        <f t="shared" si="98"/>
        <v>NEUTRAL</v>
      </c>
      <c r="H1546" s="18" t="str">
        <f t="shared" si="97"/>
        <v>BEARISH DIVERGENCE</v>
      </c>
    </row>
    <row r="1547" spans="1:8" ht="13.5" x14ac:dyDescent="0.25">
      <c r="A1547" s="4">
        <f>TITRES_STAT!B1550</f>
        <v>44264</v>
      </c>
      <c r="B1547" s="2">
        <f>TITRES_STAT!C1550</f>
        <v>14.6</v>
      </c>
      <c r="C1547" s="2">
        <f>TITRES_STAT!D1550</f>
        <v>6.1738999999999997</v>
      </c>
      <c r="D1547" s="2">
        <f>TITRES_STAT!E1550</f>
        <v>6997</v>
      </c>
      <c r="E1547" s="2">
        <f t="shared" si="96"/>
        <v>2035708</v>
      </c>
      <c r="F1547" s="18" t="str">
        <f t="shared" si="99"/>
        <v>BEARISH</v>
      </c>
      <c r="G1547" s="18" t="str">
        <f t="shared" si="98"/>
        <v>NEUTRAL</v>
      </c>
      <c r="H1547" s="18" t="str">
        <f t="shared" si="97"/>
        <v>CONFIRMED BEARISH</v>
      </c>
    </row>
    <row r="1548" spans="1:8" ht="13.5" x14ac:dyDescent="0.25">
      <c r="A1548" s="4">
        <f>TITRES_STAT!B1551</f>
        <v>44265</v>
      </c>
      <c r="B1548" s="2">
        <f>TITRES_STAT!C1551</f>
        <v>14.6</v>
      </c>
      <c r="C1548" s="2">
        <f>TITRES_STAT!D1551</f>
        <v>6.1738999999999997</v>
      </c>
      <c r="D1548" s="2">
        <f>TITRES_STAT!E1551</f>
        <v>6785</v>
      </c>
      <c r="E1548" s="2">
        <f t="shared" si="96"/>
        <v>2035708</v>
      </c>
      <c r="F1548" s="18" t="str">
        <f t="shared" si="99"/>
        <v>BEARISH</v>
      </c>
      <c r="G1548" s="18" t="str">
        <f t="shared" si="98"/>
        <v>NEUTRAL</v>
      </c>
      <c r="H1548" s="18" t="str">
        <f t="shared" si="97"/>
        <v>CONFIRMED BEARISH</v>
      </c>
    </row>
    <row r="1549" spans="1:8" ht="13.5" x14ac:dyDescent="0.25">
      <c r="A1549" s="4">
        <f>TITRES_STAT!B1552</f>
        <v>44266</v>
      </c>
      <c r="B1549" s="2">
        <f>TITRES_STAT!C1552</f>
        <v>14.5</v>
      </c>
      <c r="C1549" s="2">
        <f>TITRES_STAT!D1552</f>
        <v>6.1315999999999997</v>
      </c>
      <c r="D1549" s="2">
        <f>TITRES_STAT!E1552</f>
        <v>8979</v>
      </c>
      <c r="E1549" s="2">
        <f t="shared" si="96"/>
        <v>2026729</v>
      </c>
      <c r="F1549" s="18" t="str">
        <f t="shared" si="99"/>
        <v>BEARISH</v>
      </c>
      <c r="G1549" s="18" t="str">
        <f t="shared" si="98"/>
        <v>NEUTRAL</v>
      </c>
      <c r="H1549" s="18" t="str">
        <f t="shared" si="97"/>
        <v>CONFIRMED BEARISH</v>
      </c>
    </row>
    <row r="1550" spans="1:8" ht="13.5" x14ac:dyDescent="0.25">
      <c r="A1550" s="4">
        <f>TITRES_STAT!B1553</f>
        <v>44267</v>
      </c>
      <c r="B1550" s="2">
        <f>TITRES_STAT!C1553</f>
        <v>14.6</v>
      </c>
      <c r="C1550" s="2">
        <f>TITRES_STAT!D1553</f>
        <v>6.1738999999999997</v>
      </c>
      <c r="D1550" s="2">
        <f>TITRES_STAT!E1553</f>
        <v>4454</v>
      </c>
      <c r="E1550" s="2">
        <f t="shared" si="96"/>
        <v>2031183</v>
      </c>
      <c r="F1550" s="18" t="str">
        <f t="shared" si="99"/>
        <v>BULLISH</v>
      </c>
      <c r="G1550" s="18" t="str">
        <f t="shared" si="98"/>
        <v>NEUTRAL</v>
      </c>
      <c r="H1550" s="18" t="str">
        <f t="shared" si="97"/>
        <v>NEUTRAL</v>
      </c>
    </row>
    <row r="1551" spans="1:8" ht="13.5" x14ac:dyDescent="0.25">
      <c r="A1551" s="4">
        <f>TITRES_STAT!B1554</f>
        <v>44270</v>
      </c>
      <c r="B1551" s="2">
        <f>TITRES_STAT!C1554</f>
        <v>14.6</v>
      </c>
      <c r="C1551" s="2">
        <f>TITRES_STAT!D1554</f>
        <v>6.1738999999999997</v>
      </c>
      <c r="D1551" s="2">
        <f>TITRES_STAT!E1554</f>
        <v>3952</v>
      </c>
      <c r="E1551" s="2">
        <f t="shared" si="96"/>
        <v>2031183</v>
      </c>
      <c r="F1551" s="18" t="str">
        <f t="shared" si="99"/>
        <v>BEARISH</v>
      </c>
      <c r="G1551" s="18" t="str">
        <f t="shared" si="98"/>
        <v>NEUTRAL</v>
      </c>
      <c r="H1551" s="18" t="str">
        <f t="shared" si="97"/>
        <v>CONFIRMED BEARISH</v>
      </c>
    </row>
    <row r="1552" spans="1:8" ht="13.5" x14ac:dyDescent="0.25">
      <c r="A1552" s="4">
        <f>TITRES_STAT!B1555</f>
        <v>44271</v>
      </c>
      <c r="B1552" s="2">
        <f>TITRES_STAT!C1555</f>
        <v>14.6</v>
      </c>
      <c r="C1552" s="2">
        <f>TITRES_STAT!D1555</f>
        <v>6.1738999999999997</v>
      </c>
      <c r="D1552" s="2">
        <f>TITRES_STAT!E1555</f>
        <v>6755</v>
      </c>
      <c r="E1552" s="2">
        <f t="shared" si="96"/>
        <v>2031183</v>
      </c>
      <c r="F1552" s="18" t="str">
        <f t="shared" si="99"/>
        <v>BEARISH</v>
      </c>
      <c r="G1552" s="18" t="str">
        <f t="shared" si="98"/>
        <v>NEUTRAL</v>
      </c>
      <c r="H1552" s="18" t="str">
        <f t="shared" si="97"/>
        <v>NEUTRAL</v>
      </c>
    </row>
    <row r="1553" spans="1:8" ht="13.5" x14ac:dyDescent="0.25">
      <c r="A1553" s="4">
        <f>TITRES_STAT!B1556</f>
        <v>44272</v>
      </c>
      <c r="B1553" s="2">
        <f>TITRES_STAT!C1556</f>
        <v>14.6</v>
      </c>
      <c r="C1553" s="2">
        <f>TITRES_STAT!D1556</f>
        <v>6.1738999999999997</v>
      </c>
      <c r="D1553" s="2">
        <f>TITRES_STAT!E1556</f>
        <v>2205</v>
      </c>
      <c r="E1553" s="2">
        <f t="shared" si="96"/>
        <v>2031183</v>
      </c>
      <c r="F1553" s="18" t="str">
        <f t="shared" si="99"/>
        <v>BEARISH</v>
      </c>
      <c r="G1553" s="18" t="str">
        <f t="shared" si="98"/>
        <v>NEUTRAL</v>
      </c>
      <c r="H1553" s="18" t="str">
        <f t="shared" si="97"/>
        <v>NEUTRAL</v>
      </c>
    </row>
    <row r="1554" spans="1:8" ht="13.5" x14ac:dyDescent="0.25">
      <c r="A1554" s="4">
        <f>TITRES_STAT!B1557</f>
        <v>44273</v>
      </c>
      <c r="B1554" s="2">
        <f>TITRES_STAT!C1557</f>
        <v>14.74</v>
      </c>
      <c r="C1554" s="2">
        <f>TITRES_STAT!D1557</f>
        <v>6.2331000000000003</v>
      </c>
      <c r="D1554" s="2">
        <f>TITRES_STAT!E1557</f>
        <v>2194</v>
      </c>
      <c r="E1554" s="2">
        <f t="shared" si="96"/>
        <v>2033377</v>
      </c>
      <c r="F1554" s="18" t="str">
        <f t="shared" si="99"/>
        <v>BULLISH</v>
      </c>
      <c r="G1554" s="18" t="str">
        <f t="shared" si="98"/>
        <v>NEUTRAL</v>
      </c>
      <c r="H1554" s="18" t="str">
        <f t="shared" si="97"/>
        <v>CONFIRMED BULLISH</v>
      </c>
    </row>
    <row r="1555" spans="1:8" ht="13.5" x14ac:dyDescent="0.25">
      <c r="A1555" s="4">
        <f>TITRES_STAT!B1558</f>
        <v>44274</v>
      </c>
      <c r="B1555" s="2">
        <f>TITRES_STAT!C1558</f>
        <v>14.6</v>
      </c>
      <c r="C1555" s="2">
        <f>TITRES_STAT!D1558</f>
        <v>6.1738999999999997</v>
      </c>
      <c r="D1555" s="2">
        <f>TITRES_STAT!E1558</f>
        <v>15040</v>
      </c>
      <c r="E1555" s="2">
        <f t="shared" si="96"/>
        <v>2018337</v>
      </c>
      <c r="F1555" s="18" t="str">
        <f t="shared" si="99"/>
        <v>BEARISH</v>
      </c>
      <c r="G1555" s="18" t="str">
        <f t="shared" si="98"/>
        <v>NEUTRAL</v>
      </c>
      <c r="H1555" s="18" t="str">
        <f t="shared" si="97"/>
        <v>NEUTRAL</v>
      </c>
    </row>
    <row r="1556" spans="1:8" ht="13.5" x14ac:dyDescent="0.25">
      <c r="A1556" s="4">
        <f>TITRES_STAT!B1559</f>
        <v>44277</v>
      </c>
      <c r="B1556" s="2">
        <f>TITRES_STAT!C1559</f>
        <v>14.6</v>
      </c>
      <c r="C1556" s="2">
        <f>TITRES_STAT!D1559</f>
        <v>6.1738999999999997</v>
      </c>
      <c r="D1556" s="2">
        <f>TITRES_STAT!E1559</f>
        <v>1939</v>
      </c>
      <c r="E1556" s="2">
        <f t="shared" si="96"/>
        <v>2018337</v>
      </c>
      <c r="F1556" s="18" t="str">
        <f t="shared" si="99"/>
        <v>BEARISH</v>
      </c>
      <c r="G1556" s="18" t="str">
        <f t="shared" si="98"/>
        <v>NEUTRAL</v>
      </c>
      <c r="H1556" s="18" t="str">
        <f t="shared" si="97"/>
        <v>NEUTRAL</v>
      </c>
    </row>
    <row r="1557" spans="1:8" ht="13.5" x14ac:dyDescent="0.25">
      <c r="A1557" s="4">
        <f>TITRES_STAT!B1560</f>
        <v>44278</v>
      </c>
      <c r="B1557" s="2">
        <f>TITRES_STAT!C1560</f>
        <v>14.76</v>
      </c>
      <c r="C1557" s="2">
        <f>TITRES_STAT!D1560</f>
        <v>6.2416</v>
      </c>
      <c r="D1557" s="2">
        <f>TITRES_STAT!E1560</f>
        <v>692</v>
      </c>
      <c r="E1557" s="2">
        <f t="shared" si="96"/>
        <v>2019029</v>
      </c>
      <c r="F1557" s="18" t="str">
        <f t="shared" si="99"/>
        <v>BEARISH</v>
      </c>
      <c r="G1557" s="18" t="str">
        <f t="shared" si="98"/>
        <v>NEUTRAL</v>
      </c>
      <c r="H1557" s="18" t="str">
        <f t="shared" si="97"/>
        <v>BEARISH DIVERGENCE</v>
      </c>
    </row>
    <row r="1558" spans="1:8" ht="13.5" x14ac:dyDescent="0.25">
      <c r="A1558" s="4">
        <f>TITRES_STAT!B1561</f>
        <v>44279</v>
      </c>
      <c r="B1558" s="2">
        <f>TITRES_STAT!C1561</f>
        <v>14.6</v>
      </c>
      <c r="C1558" s="2">
        <f>TITRES_STAT!D1561</f>
        <v>6.1738999999999997</v>
      </c>
      <c r="D1558" s="2">
        <f>TITRES_STAT!E1561</f>
        <v>5410</v>
      </c>
      <c r="E1558" s="2">
        <f t="shared" si="96"/>
        <v>2013619</v>
      </c>
      <c r="F1558" s="18" t="str">
        <f t="shared" si="99"/>
        <v>BEARISH</v>
      </c>
      <c r="G1558" s="18" t="str">
        <f t="shared" si="98"/>
        <v>NEUTRAL</v>
      </c>
      <c r="H1558" s="18" t="str">
        <f t="shared" si="97"/>
        <v>NEUTRAL</v>
      </c>
    </row>
    <row r="1559" spans="1:8" ht="13.5" x14ac:dyDescent="0.25">
      <c r="A1559" s="4">
        <f>TITRES_STAT!B1562</f>
        <v>44280</v>
      </c>
      <c r="B1559" s="2">
        <f>TITRES_STAT!C1562</f>
        <v>14.45</v>
      </c>
      <c r="C1559" s="2">
        <f>TITRES_STAT!D1562</f>
        <v>6.1105</v>
      </c>
      <c r="D1559" s="2">
        <f>TITRES_STAT!E1562</f>
        <v>5449</v>
      </c>
      <c r="E1559" s="2">
        <f t="shared" si="96"/>
        <v>2008170</v>
      </c>
      <c r="F1559" s="18" t="str">
        <f t="shared" si="99"/>
        <v>BEARISH</v>
      </c>
      <c r="G1559" s="18" t="str">
        <f t="shared" si="98"/>
        <v>NEUTRAL</v>
      </c>
      <c r="H1559" s="18" t="str">
        <f t="shared" si="97"/>
        <v>CONFIRMED BEARISH</v>
      </c>
    </row>
    <row r="1560" spans="1:8" ht="13.5" x14ac:dyDescent="0.25">
      <c r="A1560" s="4">
        <f>TITRES_STAT!B1563</f>
        <v>44281</v>
      </c>
      <c r="B1560" s="2">
        <f>TITRES_STAT!C1563</f>
        <v>14.6</v>
      </c>
      <c r="C1560" s="2">
        <f>TITRES_STAT!D1563</f>
        <v>6.1738999999999997</v>
      </c>
      <c r="D1560" s="2">
        <f>TITRES_STAT!E1563</f>
        <v>4488</v>
      </c>
      <c r="E1560" s="2">
        <f t="shared" si="96"/>
        <v>2012658</v>
      </c>
      <c r="F1560" s="18" t="str">
        <f t="shared" si="99"/>
        <v>BEARISH</v>
      </c>
      <c r="G1560" s="18" t="str">
        <f t="shared" si="98"/>
        <v>NEUTRAL</v>
      </c>
      <c r="H1560" s="18" t="str">
        <f t="shared" si="97"/>
        <v>NEUTRAL</v>
      </c>
    </row>
    <row r="1561" spans="1:8" ht="13.5" x14ac:dyDescent="0.25">
      <c r="A1561" s="4">
        <f>TITRES_STAT!B1564</f>
        <v>44284</v>
      </c>
      <c r="B1561" s="2">
        <f>TITRES_STAT!C1564</f>
        <v>14.7</v>
      </c>
      <c r="C1561" s="2">
        <f>TITRES_STAT!D1564</f>
        <v>6.2161999999999997</v>
      </c>
      <c r="D1561" s="2">
        <f>TITRES_STAT!E1564</f>
        <v>100343</v>
      </c>
      <c r="E1561" s="2">
        <f t="shared" si="96"/>
        <v>2113001</v>
      </c>
      <c r="F1561" s="18" t="str">
        <f t="shared" si="99"/>
        <v>BULLISH</v>
      </c>
      <c r="G1561" s="18" t="str">
        <f t="shared" si="98"/>
        <v>STRONG</v>
      </c>
      <c r="H1561" s="18" t="str">
        <f t="shared" si="97"/>
        <v>CONFIRMED BULLISH</v>
      </c>
    </row>
    <row r="1562" spans="1:8" ht="13.5" x14ac:dyDescent="0.25">
      <c r="A1562" s="4">
        <f>TITRES_STAT!B1565</f>
        <v>44285</v>
      </c>
      <c r="B1562" s="2">
        <f>TITRES_STAT!C1565</f>
        <v>14.7</v>
      </c>
      <c r="C1562" s="2">
        <f>TITRES_STAT!D1565</f>
        <v>6.2161999999999997</v>
      </c>
      <c r="D1562" s="2">
        <f>TITRES_STAT!E1565</f>
        <v>11052</v>
      </c>
      <c r="E1562" s="2">
        <f t="shared" si="96"/>
        <v>2113001</v>
      </c>
      <c r="F1562" s="18" t="str">
        <f t="shared" si="99"/>
        <v>BULLISH</v>
      </c>
      <c r="G1562" s="18" t="str">
        <f t="shared" si="98"/>
        <v>STRONG</v>
      </c>
      <c r="H1562" s="18" t="str">
        <f t="shared" si="97"/>
        <v>BULLISH DIVERGENCE</v>
      </c>
    </row>
    <row r="1563" spans="1:8" ht="13.5" x14ac:dyDescent="0.25">
      <c r="A1563" s="4">
        <f>TITRES_STAT!B1566</f>
        <v>44286</v>
      </c>
      <c r="B1563" s="2">
        <f>TITRES_STAT!C1566</f>
        <v>14.5</v>
      </c>
      <c r="C1563" s="2">
        <f>TITRES_STAT!D1566</f>
        <v>6.1315999999999997</v>
      </c>
      <c r="D1563" s="2">
        <f>TITRES_STAT!E1566</f>
        <v>26405</v>
      </c>
      <c r="E1563" s="2">
        <f t="shared" si="96"/>
        <v>2086596</v>
      </c>
      <c r="F1563" s="18" t="str">
        <f t="shared" si="99"/>
        <v>BULLISH</v>
      </c>
      <c r="G1563" s="18" t="str">
        <f t="shared" si="98"/>
        <v>STRONG</v>
      </c>
      <c r="H1563" s="18" t="str">
        <f t="shared" si="97"/>
        <v>BULLISH DIVERGENCE</v>
      </c>
    </row>
    <row r="1564" spans="1:8" ht="13.5" x14ac:dyDescent="0.25">
      <c r="A1564" s="4">
        <f>TITRES_STAT!B1567</f>
        <v>44287</v>
      </c>
      <c r="B1564" s="2">
        <f>TITRES_STAT!C1567</f>
        <v>14.6</v>
      </c>
      <c r="C1564" s="2">
        <f>TITRES_STAT!D1567</f>
        <v>6.1738999999999997</v>
      </c>
      <c r="D1564" s="2">
        <f>TITRES_STAT!E1567</f>
        <v>683</v>
      </c>
      <c r="E1564" s="2">
        <f t="shared" si="96"/>
        <v>2087279</v>
      </c>
      <c r="F1564" s="18" t="str">
        <f t="shared" si="99"/>
        <v>BULLISH</v>
      </c>
      <c r="G1564" s="18" t="str">
        <f t="shared" si="98"/>
        <v>STRONG</v>
      </c>
      <c r="H1564" s="18" t="str">
        <f t="shared" si="97"/>
        <v>CONFIRMED BULLISH</v>
      </c>
    </row>
    <row r="1565" spans="1:8" ht="13.5" x14ac:dyDescent="0.25">
      <c r="A1565" s="4">
        <f>TITRES_STAT!B1568</f>
        <v>44288</v>
      </c>
      <c r="B1565" s="2">
        <f>TITRES_STAT!C1568</f>
        <v>14.7</v>
      </c>
      <c r="C1565" s="2">
        <f>TITRES_STAT!D1568</f>
        <v>6.2161999999999997</v>
      </c>
      <c r="D1565" s="2">
        <f>TITRES_STAT!E1568</f>
        <v>2744</v>
      </c>
      <c r="E1565" s="2">
        <f t="shared" si="96"/>
        <v>2090023</v>
      </c>
      <c r="F1565" s="18" t="str">
        <f t="shared" si="99"/>
        <v>BULLISH</v>
      </c>
      <c r="G1565" s="18" t="str">
        <f t="shared" si="98"/>
        <v>STRONG</v>
      </c>
      <c r="H1565" s="18" t="str">
        <f t="shared" si="97"/>
        <v>CONFIRMED BULLISH</v>
      </c>
    </row>
    <row r="1566" spans="1:8" ht="13.5" x14ac:dyDescent="0.25">
      <c r="A1566" s="4">
        <f>TITRES_STAT!B1569</f>
        <v>44291</v>
      </c>
      <c r="B1566" s="2">
        <f>TITRES_STAT!C1569</f>
        <v>14.65</v>
      </c>
      <c r="C1566" s="2">
        <f>TITRES_STAT!D1569</f>
        <v>6.1951000000000001</v>
      </c>
      <c r="D1566" s="2">
        <f>TITRES_STAT!E1569</f>
        <v>3557</v>
      </c>
      <c r="E1566" s="2">
        <f t="shared" si="96"/>
        <v>2086466</v>
      </c>
      <c r="F1566" s="18" t="str">
        <f t="shared" si="99"/>
        <v>BEARISH</v>
      </c>
      <c r="G1566" s="18" t="str">
        <f t="shared" si="98"/>
        <v>NEUTRAL</v>
      </c>
      <c r="H1566" s="18" t="str">
        <f t="shared" si="97"/>
        <v>CONFIRMED BEARISH</v>
      </c>
    </row>
    <row r="1567" spans="1:8" ht="13.5" x14ac:dyDescent="0.25">
      <c r="A1567" s="4">
        <f>TITRES_STAT!B1570</f>
        <v>44292</v>
      </c>
      <c r="B1567" s="2">
        <f>TITRES_STAT!C1570</f>
        <v>14.95</v>
      </c>
      <c r="C1567" s="2">
        <f>TITRES_STAT!D1570</f>
        <v>6.3219000000000003</v>
      </c>
      <c r="D1567" s="2">
        <f>TITRES_STAT!E1570</f>
        <v>15087</v>
      </c>
      <c r="E1567" s="2">
        <f t="shared" si="96"/>
        <v>2101553</v>
      </c>
      <c r="F1567" s="18" t="str">
        <f t="shared" si="99"/>
        <v>BEARISH</v>
      </c>
      <c r="G1567" s="18" t="str">
        <f t="shared" si="98"/>
        <v>NEUTRAL</v>
      </c>
      <c r="H1567" s="18" t="str">
        <f t="shared" si="97"/>
        <v>BEARISH DIVERGENCE</v>
      </c>
    </row>
    <row r="1568" spans="1:8" ht="13.5" x14ac:dyDescent="0.25">
      <c r="A1568" s="4">
        <f>TITRES_STAT!B1571</f>
        <v>44293</v>
      </c>
      <c r="B1568" s="2">
        <f>TITRES_STAT!C1571</f>
        <v>14.9</v>
      </c>
      <c r="C1568" s="2">
        <f>TITRES_STAT!D1571</f>
        <v>6.3007999999999997</v>
      </c>
      <c r="D1568" s="2">
        <f>TITRES_STAT!E1571</f>
        <v>83</v>
      </c>
      <c r="E1568" s="2">
        <f t="shared" si="96"/>
        <v>2101470</v>
      </c>
      <c r="F1568" s="18" t="str">
        <f t="shared" si="99"/>
        <v>BULLISH</v>
      </c>
      <c r="G1568" s="18" t="str">
        <f t="shared" si="98"/>
        <v>NEUTRAL</v>
      </c>
      <c r="H1568" s="18" t="str">
        <f t="shared" si="97"/>
        <v>CONFIRMED BULLISH</v>
      </c>
    </row>
    <row r="1569" spans="1:8" ht="13.5" x14ac:dyDescent="0.25">
      <c r="A1569" s="4">
        <f>TITRES_STAT!B1572</f>
        <v>44294</v>
      </c>
      <c r="B1569" s="2">
        <f>TITRES_STAT!C1572</f>
        <v>14.9</v>
      </c>
      <c r="C1569" s="2">
        <f>TITRES_STAT!D1572</f>
        <v>6.3007999999999997</v>
      </c>
      <c r="D1569" s="2">
        <f>TITRES_STAT!E1572</f>
        <v>341</v>
      </c>
      <c r="E1569" s="2">
        <f t="shared" si="96"/>
        <v>2101470</v>
      </c>
      <c r="F1569" s="18" t="str">
        <f t="shared" si="99"/>
        <v>BULLISH</v>
      </c>
      <c r="G1569" s="18" t="str">
        <f t="shared" si="98"/>
        <v>NEUTRAL</v>
      </c>
      <c r="H1569" s="18" t="str">
        <f t="shared" si="97"/>
        <v>CONFIRMED BULLISH</v>
      </c>
    </row>
    <row r="1570" spans="1:8" ht="13.5" x14ac:dyDescent="0.25">
      <c r="A1570" s="4">
        <f>TITRES_STAT!B1573</f>
        <v>44298</v>
      </c>
      <c r="B1570" s="2">
        <f>TITRES_STAT!C1573</f>
        <v>14.8</v>
      </c>
      <c r="C1570" s="2">
        <f>TITRES_STAT!D1573</f>
        <v>6.2584999999999997</v>
      </c>
      <c r="D1570" s="2">
        <f>TITRES_STAT!E1573</f>
        <v>490</v>
      </c>
      <c r="E1570" s="2">
        <f t="shared" si="96"/>
        <v>2100980</v>
      </c>
      <c r="F1570" s="18" t="str">
        <f t="shared" si="99"/>
        <v>BULLISH</v>
      </c>
      <c r="G1570" s="18" t="str">
        <f t="shared" si="98"/>
        <v>NEUTRAL</v>
      </c>
      <c r="H1570" s="18" t="str">
        <f t="shared" si="97"/>
        <v>CONFIRMED BULLISH</v>
      </c>
    </row>
    <row r="1571" spans="1:8" ht="13.5" x14ac:dyDescent="0.25">
      <c r="A1571" s="4">
        <f>TITRES_STAT!B1574</f>
        <v>44299</v>
      </c>
      <c r="B1571" s="2">
        <f>TITRES_STAT!C1574</f>
        <v>14.6</v>
      </c>
      <c r="C1571" s="2">
        <f>TITRES_STAT!D1574</f>
        <v>6.1738999999999997</v>
      </c>
      <c r="D1571" s="2">
        <f>TITRES_STAT!E1574</f>
        <v>4888</v>
      </c>
      <c r="E1571" s="2">
        <f t="shared" si="96"/>
        <v>2096092</v>
      </c>
      <c r="F1571" s="18" t="str">
        <f t="shared" si="99"/>
        <v>BULLISH</v>
      </c>
      <c r="G1571" s="18" t="str">
        <f t="shared" si="98"/>
        <v>NEUTRAL</v>
      </c>
      <c r="H1571" s="18" t="str">
        <f t="shared" si="97"/>
        <v>BULLISH DIVERGENCE</v>
      </c>
    </row>
    <row r="1572" spans="1:8" ht="13.5" x14ac:dyDescent="0.25">
      <c r="A1572" s="4">
        <f>TITRES_STAT!B1575</f>
        <v>44300</v>
      </c>
      <c r="B1572" s="2">
        <f>TITRES_STAT!C1575</f>
        <v>14.6</v>
      </c>
      <c r="C1572" s="2">
        <f>TITRES_STAT!D1575</f>
        <v>6.1738999999999997</v>
      </c>
      <c r="D1572" s="2">
        <f>TITRES_STAT!E1575</f>
        <v>2127</v>
      </c>
      <c r="E1572" s="2">
        <f t="shared" si="96"/>
        <v>2096092</v>
      </c>
      <c r="F1572" s="18" t="str">
        <f t="shared" si="99"/>
        <v>BEARISH</v>
      </c>
      <c r="G1572" s="18" t="str">
        <f t="shared" si="98"/>
        <v>NEUTRAL</v>
      </c>
      <c r="H1572" s="18" t="str">
        <f t="shared" si="97"/>
        <v>CONFIRMED BEARISH</v>
      </c>
    </row>
    <row r="1573" spans="1:8" ht="13.5" x14ac:dyDescent="0.25">
      <c r="A1573" s="4">
        <f>TITRES_STAT!B1576</f>
        <v>44301</v>
      </c>
      <c r="B1573" s="2">
        <f>TITRES_STAT!C1576</f>
        <v>14.65</v>
      </c>
      <c r="C1573" s="2">
        <f>TITRES_STAT!D1576</f>
        <v>6.1951000000000001</v>
      </c>
      <c r="D1573" s="2">
        <f>TITRES_STAT!E1576</f>
        <v>245</v>
      </c>
      <c r="E1573" s="2">
        <f t="shared" si="96"/>
        <v>2096337</v>
      </c>
      <c r="F1573" s="18" t="str">
        <f t="shared" si="99"/>
        <v>BEARISH</v>
      </c>
      <c r="G1573" s="18" t="str">
        <f t="shared" si="98"/>
        <v>NEUTRAL</v>
      </c>
      <c r="H1573" s="18" t="str">
        <f t="shared" si="97"/>
        <v>CONFIRMED BEARISH</v>
      </c>
    </row>
    <row r="1574" spans="1:8" ht="13.5" x14ac:dyDescent="0.25">
      <c r="A1574" s="4">
        <f>TITRES_STAT!B1577</f>
        <v>44302</v>
      </c>
      <c r="B1574" s="2">
        <f>TITRES_STAT!C1577</f>
        <v>14.8</v>
      </c>
      <c r="C1574" s="2">
        <f>TITRES_STAT!D1577</f>
        <v>6.2584999999999997</v>
      </c>
      <c r="D1574" s="2">
        <f>TITRES_STAT!E1577</f>
        <v>16227</v>
      </c>
      <c r="E1574" s="2">
        <f t="shared" si="96"/>
        <v>2112564</v>
      </c>
      <c r="F1574" s="18" t="str">
        <f t="shared" si="99"/>
        <v>BULLISH</v>
      </c>
      <c r="G1574" s="18" t="str">
        <f t="shared" si="98"/>
        <v>NEUTRAL</v>
      </c>
      <c r="H1574" s="18" t="str">
        <f t="shared" si="97"/>
        <v>BULLISH DIVERGENCE</v>
      </c>
    </row>
    <row r="1575" spans="1:8" ht="13.5" x14ac:dyDescent="0.25">
      <c r="A1575" s="4">
        <f>TITRES_STAT!B1578</f>
        <v>44305</v>
      </c>
      <c r="B1575" s="2">
        <f>TITRES_STAT!C1578</f>
        <v>15</v>
      </c>
      <c r="C1575" s="2">
        <f>TITRES_STAT!D1578</f>
        <v>6.3430999999999997</v>
      </c>
      <c r="D1575" s="2">
        <f>TITRES_STAT!E1578</f>
        <v>42313</v>
      </c>
      <c r="E1575" s="2">
        <f t="shared" si="96"/>
        <v>2154877</v>
      </c>
      <c r="F1575" s="18" t="str">
        <f t="shared" si="99"/>
        <v>BULLISH</v>
      </c>
      <c r="G1575" s="18" t="str">
        <f t="shared" si="98"/>
        <v>STRONG</v>
      </c>
      <c r="H1575" s="18" t="str">
        <f t="shared" si="97"/>
        <v>CONFIRMED BULLISH</v>
      </c>
    </row>
    <row r="1576" spans="1:8" ht="13.5" x14ac:dyDescent="0.25">
      <c r="A1576" s="4">
        <f>TITRES_STAT!B1579</f>
        <v>44306</v>
      </c>
      <c r="B1576" s="2">
        <f>TITRES_STAT!C1579</f>
        <v>15</v>
      </c>
      <c r="C1576" s="2">
        <f>TITRES_STAT!D1579</f>
        <v>6.3430999999999997</v>
      </c>
      <c r="D1576" s="2">
        <f>TITRES_STAT!E1579</f>
        <v>4375</v>
      </c>
      <c r="E1576" s="2">
        <f t="shared" si="96"/>
        <v>2154877</v>
      </c>
      <c r="F1576" s="18" t="str">
        <f t="shared" si="99"/>
        <v>BULLISH</v>
      </c>
      <c r="G1576" s="18" t="str">
        <f t="shared" si="98"/>
        <v>STRONG</v>
      </c>
      <c r="H1576" s="18" t="str">
        <f t="shared" si="97"/>
        <v>CONFIRMED BULLISH</v>
      </c>
    </row>
    <row r="1577" spans="1:8" ht="13.5" x14ac:dyDescent="0.25">
      <c r="A1577" s="4">
        <f>TITRES_STAT!B1580</f>
        <v>44307</v>
      </c>
      <c r="B1577" s="2">
        <f>TITRES_STAT!C1580</f>
        <v>15.1</v>
      </c>
      <c r="C1577" s="2">
        <f>TITRES_STAT!D1580</f>
        <v>6.3853999999999997</v>
      </c>
      <c r="D1577" s="2">
        <f>TITRES_STAT!E1580</f>
        <v>10717</v>
      </c>
      <c r="E1577" s="2">
        <f t="shared" si="96"/>
        <v>2165594</v>
      </c>
      <c r="F1577" s="18" t="str">
        <f t="shared" si="99"/>
        <v>BULLISH</v>
      </c>
      <c r="G1577" s="18" t="str">
        <f t="shared" si="98"/>
        <v>STRONG</v>
      </c>
      <c r="H1577" s="18" t="str">
        <f t="shared" si="97"/>
        <v>CONFIRMED BULLISH</v>
      </c>
    </row>
    <row r="1578" spans="1:8" ht="13.5" x14ac:dyDescent="0.25">
      <c r="A1578" s="4">
        <f>TITRES_STAT!B1581</f>
        <v>44308</v>
      </c>
      <c r="B1578" s="2">
        <f>TITRES_STAT!C1581</f>
        <v>15.1</v>
      </c>
      <c r="C1578" s="2">
        <f>TITRES_STAT!D1581</f>
        <v>6.3853999999999997</v>
      </c>
      <c r="D1578" s="2">
        <f>TITRES_STAT!E1581</f>
        <v>50</v>
      </c>
      <c r="E1578" s="2">
        <f t="shared" si="96"/>
        <v>2165594</v>
      </c>
      <c r="F1578" s="18" t="str">
        <f t="shared" si="99"/>
        <v>BULLISH</v>
      </c>
      <c r="G1578" s="18" t="str">
        <f t="shared" si="98"/>
        <v>STRONG</v>
      </c>
      <c r="H1578" s="18" t="str">
        <f t="shared" si="97"/>
        <v>CONFIRMED BULLISH</v>
      </c>
    </row>
    <row r="1579" spans="1:8" ht="13.5" x14ac:dyDescent="0.25">
      <c r="A1579" s="4">
        <f>TITRES_STAT!B1582</f>
        <v>44309</v>
      </c>
      <c r="B1579" s="2">
        <f>TITRES_STAT!C1582</f>
        <v>14.9</v>
      </c>
      <c r="C1579" s="2">
        <f>TITRES_STAT!D1582</f>
        <v>6.3007999999999997</v>
      </c>
      <c r="D1579" s="2">
        <f>TITRES_STAT!E1582</f>
        <v>199</v>
      </c>
      <c r="E1579" s="2">
        <f t="shared" si="96"/>
        <v>2165395</v>
      </c>
      <c r="F1579" s="18" t="str">
        <f t="shared" si="99"/>
        <v>BULLISH</v>
      </c>
      <c r="G1579" s="18" t="str">
        <f t="shared" si="98"/>
        <v>STRONG</v>
      </c>
      <c r="H1579" s="18" t="str">
        <f t="shared" si="97"/>
        <v>CONFIRMED BULLISH</v>
      </c>
    </row>
    <row r="1580" spans="1:8" ht="13.5" x14ac:dyDescent="0.25">
      <c r="A1580" s="4">
        <f>TITRES_STAT!B1583</f>
        <v>44312</v>
      </c>
      <c r="B1580" s="2">
        <f>TITRES_STAT!C1583</f>
        <v>14.9</v>
      </c>
      <c r="C1580" s="2">
        <f>TITRES_STAT!D1583</f>
        <v>6.3007999999999997</v>
      </c>
      <c r="D1580" s="2">
        <f>TITRES_STAT!E1583</f>
        <v>423</v>
      </c>
      <c r="E1580" s="2">
        <f t="shared" si="96"/>
        <v>2165395</v>
      </c>
      <c r="F1580" s="18" t="str">
        <f t="shared" si="99"/>
        <v>BULLISH</v>
      </c>
      <c r="G1580" s="18" t="str">
        <f t="shared" si="98"/>
        <v>NEUTRAL</v>
      </c>
      <c r="H1580" s="18" t="str">
        <f t="shared" si="97"/>
        <v>BULLISH DIVERGENCE</v>
      </c>
    </row>
    <row r="1581" spans="1:8" ht="13.5" x14ac:dyDescent="0.25">
      <c r="A1581" s="4">
        <f>TITRES_STAT!B1584</f>
        <v>44313</v>
      </c>
      <c r="B1581" s="2">
        <f>TITRES_STAT!C1584</f>
        <v>14.58</v>
      </c>
      <c r="C1581" s="2">
        <f>TITRES_STAT!D1584</f>
        <v>6.1654999999999998</v>
      </c>
      <c r="D1581" s="2">
        <f>TITRES_STAT!E1584</f>
        <v>2982</v>
      </c>
      <c r="E1581" s="2">
        <f t="shared" si="96"/>
        <v>2162413</v>
      </c>
      <c r="F1581" s="18" t="str">
        <f t="shared" si="99"/>
        <v>BULLISH</v>
      </c>
      <c r="G1581" s="18" t="str">
        <f t="shared" si="98"/>
        <v>NEUTRAL</v>
      </c>
      <c r="H1581" s="18" t="str">
        <f t="shared" si="97"/>
        <v>BULLISH DIVERGENCE</v>
      </c>
    </row>
    <row r="1582" spans="1:8" ht="13.5" x14ac:dyDescent="0.25">
      <c r="A1582" s="4">
        <f>TITRES_STAT!B1585</f>
        <v>44314</v>
      </c>
      <c r="B1582" s="2">
        <f>TITRES_STAT!C1585</f>
        <v>14.6</v>
      </c>
      <c r="C1582" s="2">
        <f>TITRES_STAT!D1585</f>
        <v>6.1738999999999997</v>
      </c>
      <c r="D1582" s="2">
        <f>TITRES_STAT!E1585</f>
        <v>699</v>
      </c>
      <c r="E1582" s="2">
        <f t="shared" si="96"/>
        <v>2163112</v>
      </c>
      <c r="F1582" s="18" t="str">
        <f t="shared" si="99"/>
        <v>BEARISH</v>
      </c>
      <c r="G1582" s="18" t="str">
        <f t="shared" si="98"/>
        <v>NEUTRAL</v>
      </c>
      <c r="H1582" s="18" t="str">
        <f t="shared" si="97"/>
        <v>CONFIRMED BEARISH</v>
      </c>
    </row>
    <row r="1583" spans="1:8" ht="13.5" x14ac:dyDescent="0.25">
      <c r="A1583" s="4">
        <f>TITRES_STAT!B1586</f>
        <v>44315</v>
      </c>
      <c r="B1583" s="2">
        <f>TITRES_STAT!C1586</f>
        <v>14.8</v>
      </c>
      <c r="C1583" s="2">
        <f>TITRES_STAT!D1586</f>
        <v>6.2584999999999997</v>
      </c>
      <c r="D1583" s="2">
        <f>TITRES_STAT!E1586</f>
        <v>13354</v>
      </c>
      <c r="E1583" s="2">
        <f t="shared" si="96"/>
        <v>2176466</v>
      </c>
      <c r="F1583" s="18" t="str">
        <f t="shared" si="99"/>
        <v>BULLISH</v>
      </c>
      <c r="G1583" s="18" t="str">
        <f t="shared" si="98"/>
        <v>NEUTRAL</v>
      </c>
      <c r="H1583" s="18" t="str">
        <f t="shared" si="97"/>
        <v>BULLISH DIVERGENCE</v>
      </c>
    </row>
    <row r="1584" spans="1:8" ht="13.5" x14ac:dyDescent="0.25">
      <c r="A1584" s="4">
        <f>TITRES_STAT!B1587</f>
        <v>44316</v>
      </c>
      <c r="B1584" s="2">
        <f>TITRES_STAT!C1587</f>
        <v>14.6</v>
      </c>
      <c r="C1584" s="2">
        <f>TITRES_STAT!D1587</f>
        <v>6.1738999999999997</v>
      </c>
      <c r="D1584" s="2">
        <f>TITRES_STAT!E1587</f>
        <v>5060</v>
      </c>
      <c r="E1584" s="2">
        <f t="shared" si="96"/>
        <v>2171406</v>
      </c>
      <c r="F1584" s="18" t="str">
        <f t="shared" si="99"/>
        <v>BULLISH</v>
      </c>
      <c r="G1584" s="18" t="str">
        <f t="shared" si="98"/>
        <v>NEUTRAL</v>
      </c>
      <c r="H1584" s="18" t="str">
        <f t="shared" si="97"/>
        <v>BULLISH DIVERGENCE</v>
      </c>
    </row>
    <row r="1585" spans="1:8" ht="13.5" x14ac:dyDescent="0.25">
      <c r="A1585" s="4">
        <f>TITRES_STAT!B1588</f>
        <v>44319</v>
      </c>
      <c r="B1585" s="2">
        <f>TITRES_STAT!C1588</f>
        <v>14.7</v>
      </c>
      <c r="C1585" s="2">
        <f>TITRES_STAT!D1588</f>
        <v>6.2161999999999997</v>
      </c>
      <c r="D1585" s="2">
        <f>TITRES_STAT!E1588</f>
        <v>6023</v>
      </c>
      <c r="E1585" s="2">
        <f t="shared" si="96"/>
        <v>2177429</v>
      </c>
      <c r="F1585" s="18" t="str">
        <f t="shared" si="99"/>
        <v>BULLISH</v>
      </c>
      <c r="G1585" s="18" t="str">
        <f t="shared" si="98"/>
        <v>NEUTRAL</v>
      </c>
      <c r="H1585" s="18" t="str">
        <f t="shared" si="97"/>
        <v>BULLISH DIVERGENCE</v>
      </c>
    </row>
    <row r="1586" spans="1:8" ht="13.5" x14ac:dyDescent="0.25">
      <c r="A1586" s="4">
        <f>TITRES_STAT!B1589</f>
        <v>44320</v>
      </c>
      <c r="B1586" s="2">
        <f>TITRES_STAT!C1589</f>
        <v>14.9</v>
      </c>
      <c r="C1586" s="2">
        <f>TITRES_STAT!D1589</f>
        <v>6.3007999999999997</v>
      </c>
      <c r="D1586" s="2">
        <f>TITRES_STAT!E1589</f>
        <v>67833</v>
      </c>
      <c r="E1586" s="2">
        <f t="shared" si="96"/>
        <v>2245262</v>
      </c>
      <c r="F1586" s="18" t="str">
        <f t="shared" si="99"/>
        <v>BULLISH</v>
      </c>
      <c r="G1586" s="18" t="str">
        <f t="shared" si="98"/>
        <v>STRONG</v>
      </c>
      <c r="H1586" s="18" t="str">
        <f t="shared" si="97"/>
        <v>CONFIRMED BULLISH</v>
      </c>
    </row>
    <row r="1587" spans="1:8" ht="13.5" x14ac:dyDescent="0.25">
      <c r="A1587" s="4">
        <f>TITRES_STAT!B1590</f>
        <v>44321</v>
      </c>
      <c r="B1587" s="2">
        <f>TITRES_STAT!C1590</f>
        <v>14.65</v>
      </c>
      <c r="C1587" s="2">
        <f>TITRES_STAT!D1590</f>
        <v>6.1951000000000001</v>
      </c>
      <c r="D1587" s="2">
        <f>TITRES_STAT!E1590</f>
        <v>4583</v>
      </c>
      <c r="E1587" s="2">
        <f t="shared" si="96"/>
        <v>2240679</v>
      </c>
      <c r="F1587" s="18" t="str">
        <f t="shared" si="99"/>
        <v>BULLISH</v>
      </c>
      <c r="G1587" s="18" t="str">
        <f t="shared" si="98"/>
        <v>STRONG</v>
      </c>
      <c r="H1587" s="18" t="str">
        <f t="shared" si="97"/>
        <v>CONFIRMED BULLISH</v>
      </c>
    </row>
    <row r="1588" spans="1:8" ht="13.5" x14ac:dyDescent="0.25">
      <c r="A1588" s="4">
        <f>TITRES_STAT!B1591</f>
        <v>44322</v>
      </c>
      <c r="B1588" s="2">
        <f>TITRES_STAT!C1591</f>
        <v>14.95</v>
      </c>
      <c r="C1588" s="2">
        <f>TITRES_STAT!D1591</f>
        <v>6.3219000000000003</v>
      </c>
      <c r="D1588" s="2">
        <f>TITRES_STAT!E1591</f>
        <v>650</v>
      </c>
      <c r="E1588" s="2">
        <f t="shared" si="96"/>
        <v>2241329</v>
      </c>
      <c r="F1588" s="18" t="str">
        <f t="shared" si="99"/>
        <v>BULLISH</v>
      </c>
      <c r="G1588" s="18" t="str">
        <f t="shared" si="98"/>
        <v>STRONG</v>
      </c>
      <c r="H1588" s="18" t="str">
        <f t="shared" si="97"/>
        <v>CONFIRMED BULLISH</v>
      </c>
    </row>
    <row r="1589" spans="1:8" ht="13.5" x14ac:dyDescent="0.25">
      <c r="A1589" s="4">
        <f>TITRES_STAT!B1592</f>
        <v>44323</v>
      </c>
      <c r="B1589" s="2">
        <f>TITRES_STAT!C1592</f>
        <v>14.7</v>
      </c>
      <c r="C1589" s="2">
        <f>TITRES_STAT!D1592</f>
        <v>6.2161999999999997</v>
      </c>
      <c r="D1589" s="2">
        <f>TITRES_STAT!E1592</f>
        <v>90</v>
      </c>
      <c r="E1589" s="2">
        <f t="shared" si="96"/>
        <v>2241239</v>
      </c>
      <c r="F1589" s="18" t="str">
        <f t="shared" si="99"/>
        <v>BULLISH</v>
      </c>
      <c r="G1589" s="18" t="str">
        <f t="shared" si="98"/>
        <v>STRONG</v>
      </c>
      <c r="H1589" s="18" t="str">
        <f t="shared" si="97"/>
        <v>CONFIRMED BULLISH</v>
      </c>
    </row>
    <row r="1590" spans="1:8" ht="13.5" x14ac:dyDescent="0.25">
      <c r="A1590" s="4">
        <f>TITRES_STAT!B1593</f>
        <v>44326</v>
      </c>
      <c r="B1590" s="2">
        <f>TITRES_STAT!C1593</f>
        <v>14.7</v>
      </c>
      <c r="C1590" s="2">
        <f>TITRES_STAT!D1593</f>
        <v>6.2161999999999997</v>
      </c>
      <c r="D1590" s="2">
        <f>TITRES_STAT!E1593</f>
        <v>770</v>
      </c>
      <c r="E1590" s="2">
        <f t="shared" si="96"/>
        <v>2241239</v>
      </c>
      <c r="F1590" s="18" t="str">
        <f t="shared" si="99"/>
        <v>BULLISH</v>
      </c>
      <c r="G1590" s="18" t="str">
        <f t="shared" si="98"/>
        <v>STRONG</v>
      </c>
      <c r="H1590" s="18" t="str">
        <f t="shared" si="97"/>
        <v>NEUTRAL</v>
      </c>
    </row>
    <row r="1591" spans="1:8" ht="13.5" x14ac:dyDescent="0.25">
      <c r="A1591" s="4">
        <f>TITRES_STAT!B1594</f>
        <v>44327</v>
      </c>
      <c r="B1591" s="2">
        <f>TITRES_STAT!C1594</f>
        <v>14.75</v>
      </c>
      <c r="C1591" s="2">
        <f>TITRES_STAT!D1594</f>
        <v>6.2374000000000001</v>
      </c>
      <c r="D1591" s="2">
        <f>TITRES_STAT!E1594</f>
        <v>1270</v>
      </c>
      <c r="E1591" s="2">
        <f t="shared" si="96"/>
        <v>2242509</v>
      </c>
      <c r="F1591" s="18" t="str">
        <f t="shared" si="99"/>
        <v>BEARISH</v>
      </c>
      <c r="G1591" s="18" t="str">
        <f t="shared" si="98"/>
        <v>NEUTRAL</v>
      </c>
      <c r="H1591" s="18" t="str">
        <f t="shared" si="97"/>
        <v>CONFIRMED BEARISH</v>
      </c>
    </row>
    <row r="1592" spans="1:8" ht="13.5" x14ac:dyDescent="0.25">
      <c r="A1592" s="4">
        <f>TITRES_STAT!B1595</f>
        <v>44333</v>
      </c>
      <c r="B1592" s="2">
        <f>TITRES_STAT!C1595</f>
        <v>14.6</v>
      </c>
      <c r="C1592" s="2">
        <f>TITRES_STAT!D1595</f>
        <v>6.1738999999999997</v>
      </c>
      <c r="D1592" s="2">
        <f>TITRES_STAT!E1595</f>
        <v>1693</v>
      </c>
      <c r="E1592" s="2">
        <f t="shared" si="96"/>
        <v>2240816</v>
      </c>
      <c r="F1592" s="18" t="str">
        <f t="shared" si="99"/>
        <v>BULLISH</v>
      </c>
      <c r="G1592" s="18" t="str">
        <f t="shared" si="98"/>
        <v>NEUTRAL</v>
      </c>
      <c r="H1592" s="18" t="str">
        <f t="shared" si="97"/>
        <v>BULLISH DIVERGENCE</v>
      </c>
    </row>
    <row r="1593" spans="1:8" ht="13.5" x14ac:dyDescent="0.25">
      <c r="A1593" s="4">
        <f>TITRES_STAT!B1596</f>
        <v>44334</v>
      </c>
      <c r="B1593" s="2">
        <f>TITRES_STAT!C1596</f>
        <v>14.77</v>
      </c>
      <c r="C1593" s="2">
        <f>TITRES_STAT!D1596</f>
        <v>6.2458</v>
      </c>
      <c r="D1593" s="2">
        <f>TITRES_STAT!E1596</f>
        <v>447</v>
      </c>
      <c r="E1593" s="2">
        <f t="shared" si="96"/>
        <v>2241263</v>
      </c>
      <c r="F1593" s="18" t="str">
        <f t="shared" si="99"/>
        <v>BEARISH</v>
      </c>
      <c r="G1593" s="18" t="str">
        <f t="shared" si="98"/>
        <v>NEUTRAL</v>
      </c>
      <c r="H1593" s="18" t="str">
        <f t="shared" si="97"/>
        <v>CONFIRMED BEARISH</v>
      </c>
    </row>
    <row r="1594" spans="1:8" ht="13.5" x14ac:dyDescent="0.25">
      <c r="A1594" s="4">
        <f>TITRES_STAT!B1597</f>
        <v>44335</v>
      </c>
      <c r="B1594" s="2">
        <f>TITRES_STAT!C1597</f>
        <v>14.77</v>
      </c>
      <c r="C1594" s="2">
        <f>TITRES_STAT!D1597</f>
        <v>6.2458</v>
      </c>
      <c r="D1594" s="2">
        <f>TITRES_STAT!E1597</f>
        <v>586</v>
      </c>
      <c r="E1594" s="2">
        <f t="shared" si="96"/>
        <v>2241263</v>
      </c>
      <c r="F1594" s="18" t="str">
        <f t="shared" si="99"/>
        <v>BULLISH</v>
      </c>
      <c r="G1594" s="18" t="str">
        <f t="shared" si="98"/>
        <v>NEUTRAL</v>
      </c>
      <c r="H1594" s="18" t="str">
        <f t="shared" si="97"/>
        <v>CONFIRMED BULLISH</v>
      </c>
    </row>
    <row r="1595" spans="1:8" ht="13.5" x14ac:dyDescent="0.25">
      <c r="A1595" s="4">
        <f>TITRES_STAT!B1598</f>
        <v>44336</v>
      </c>
      <c r="B1595" s="2">
        <f>TITRES_STAT!C1598</f>
        <v>14.8</v>
      </c>
      <c r="C1595" s="2">
        <f>TITRES_STAT!D1598</f>
        <v>6.2584999999999997</v>
      </c>
      <c r="D1595" s="2">
        <f>TITRES_STAT!E1598</f>
        <v>381</v>
      </c>
      <c r="E1595" s="2">
        <f t="shared" si="96"/>
        <v>2241644</v>
      </c>
      <c r="F1595" s="18" t="str">
        <f t="shared" si="99"/>
        <v>BULLISH</v>
      </c>
      <c r="G1595" s="18" t="str">
        <f t="shared" si="98"/>
        <v>NEUTRAL</v>
      </c>
      <c r="H1595" s="18" t="str">
        <f t="shared" si="97"/>
        <v>CONFIRMED BULLISH</v>
      </c>
    </row>
    <row r="1596" spans="1:8" ht="13.5" x14ac:dyDescent="0.25">
      <c r="A1596" s="4">
        <f>TITRES_STAT!B1599</f>
        <v>44337</v>
      </c>
      <c r="B1596" s="2">
        <f>TITRES_STAT!C1599</f>
        <v>14.69</v>
      </c>
      <c r="C1596" s="2">
        <f>TITRES_STAT!D1599</f>
        <v>6.2119999999999997</v>
      </c>
      <c r="D1596" s="2">
        <f>TITRES_STAT!E1599</f>
        <v>5532</v>
      </c>
      <c r="E1596" s="2">
        <f t="shared" si="96"/>
        <v>2236112</v>
      </c>
      <c r="F1596" s="18" t="str">
        <f t="shared" si="99"/>
        <v>BEARISH</v>
      </c>
      <c r="G1596" s="18" t="str">
        <f t="shared" si="98"/>
        <v>NEUTRAL</v>
      </c>
      <c r="H1596" s="18" t="str">
        <f t="shared" si="97"/>
        <v>CONFIRMED BEARISH</v>
      </c>
    </row>
    <row r="1597" spans="1:8" ht="13.5" x14ac:dyDescent="0.25">
      <c r="A1597" s="4">
        <f>TITRES_STAT!B1600</f>
        <v>44340</v>
      </c>
      <c r="B1597" s="2">
        <f>TITRES_STAT!C1600</f>
        <v>14.69</v>
      </c>
      <c r="C1597" s="2">
        <f>TITRES_STAT!D1600</f>
        <v>6.2119999999999997</v>
      </c>
      <c r="D1597" s="2">
        <f>TITRES_STAT!E1600</f>
        <v>1564</v>
      </c>
      <c r="E1597" s="2">
        <f t="shared" si="96"/>
        <v>2236112</v>
      </c>
      <c r="F1597" s="18" t="str">
        <f t="shared" si="99"/>
        <v>BEARISH</v>
      </c>
      <c r="G1597" s="18" t="str">
        <f t="shared" si="98"/>
        <v>NEUTRAL</v>
      </c>
      <c r="H1597" s="18" t="str">
        <f t="shared" si="97"/>
        <v>BEARISH DIVERGENCE</v>
      </c>
    </row>
    <row r="1598" spans="1:8" ht="13.5" x14ac:dyDescent="0.25">
      <c r="A1598" s="4">
        <f>TITRES_STAT!B1601</f>
        <v>44341</v>
      </c>
      <c r="B1598" s="2">
        <f>TITRES_STAT!C1601</f>
        <v>14.7</v>
      </c>
      <c r="C1598" s="2">
        <f>TITRES_STAT!D1601</f>
        <v>6.2161999999999997</v>
      </c>
      <c r="D1598" s="2">
        <f>TITRES_STAT!E1601</f>
        <v>28940</v>
      </c>
      <c r="E1598" s="2">
        <f t="shared" si="96"/>
        <v>2265052</v>
      </c>
      <c r="F1598" s="18" t="str">
        <f t="shared" si="99"/>
        <v>BULLISH</v>
      </c>
      <c r="G1598" s="18" t="str">
        <f t="shared" si="98"/>
        <v>NEUTRAL</v>
      </c>
      <c r="H1598" s="18" t="str">
        <f t="shared" si="97"/>
        <v>BULLISH DIVERGENCE</v>
      </c>
    </row>
    <row r="1599" spans="1:8" ht="13.5" x14ac:dyDescent="0.25">
      <c r="A1599" s="4">
        <f>TITRES_STAT!B1602</f>
        <v>44342</v>
      </c>
      <c r="B1599" s="2">
        <f>TITRES_STAT!C1602</f>
        <v>14.6</v>
      </c>
      <c r="C1599" s="2">
        <f>TITRES_STAT!D1602</f>
        <v>6.1738999999999997</v>
      </c>
      <c r="D1599" s="2">
        <f>TITRES_STAT!E1602</f>
        <v>1680</v>
      </c>
      <c r="E1599" s="2">
        <f t="shared" si="96"/>
        <v>2263372</v>
      </c>
      <c r="F1599" s="18" t="str">
        <f t="shared" si="99"/>
        <v>BULLISH</v>
      </c>
      <c r="G1599" s="18" t="str">
        <f t="shared" si="98"/>
        <v>NEUTRAL</v>
      </c>
      <c r="H1599" s="18" t="str">
        <f t="shared" si="97"/>
        <v>BULLISH DIVERGENCE</v>
      </c>
    </row>
    <row r="1600" spans="1:8" ht="13.5" x14ac:dyDescent="0.25">
      <c r="A1600" s="4">
        <f>TITRES_STAT!B1603</f>
        <v>44343</v>
      </c>
      <c r="B1600" s="2">
        <f>TITRES_STAT!C1603</f>
        <v>14.6</v>
      </c>
      <c r="C1600" s="2">
        <f>TITRES_STAT!D1603</f>
        <v>6.1738999999999997</v>
      </c>
      <c r="D1600" s="2">
        <f>TITRES_STAT!E1603</f>
        <v>436</v>
      </c>
      <c r="E1600" s="2">
        <f t="shared" si="96"/>
        <v>2263372</v>
      </c>
      <c r="F1600" s="18" t="str">
        <f t="shared" si="99"/>
        <v>BULLISH</v>
      </c>
      <c r="G1600" s="18" t="str">
        <f t="shared" si="98"/>
        <v>NEUTRAL</v>
      </c>
      <c r="H1600" s="18" t="str">
        <f t="shared" si="97"/>
        <v>BULLISH DIVERGENCE</v>
      </c>
    </row>
    <row r="1601" spans="1:8" ht="13.5" x14ac:dyDescent="0.25">
      <c r="A1601" s="4">
        <f>TITRES_STAT!B1604</f>
        <v>44344</v>
      </c>
      <c r="B1601" s="2">
        <f>TITRES_STAT!C1604</f>
        <v>14.54</v>
      </c>
      <c r="C1601" s="2">
        <f>TITRES_STAT!D1604</f>
        <v>6.1486000000000001</v>
      </c>
      <c r="D1601" s="2">
        <f>TITRES_STAT!E1604</f>
        <v>1320</v>
      </c>
      <c r="E1601" s="2">
        <f t="shared" si="96"/>
        <v>2262052</v>
      </c>
      <c r="F1601" s="18" t="str">
        <f t="shared" si="99"/>
        <v>BULLISH</v>
      </c>
      <c r="G1601" s="18" t="str">
        <f t="shared" si="98"/>
        <v>NEUTRAL</v>
      </c>
      <c r="H1601" s="18" t="str">
        <f t="shared" si="97"/>
        <v>BULLISH DIVERGENCE</v>
      </c>
    </row>
    <row r="1602" spans="1:8" ht="13.5" x14ac:dyDescent="0.25">
      <c r="A1602" s="4">
        <f>TITRES_STAT!B1605</f>
        <v>44347</v>
      </c>
      <c r="B1602" s="2">
        <f>TITRES_STAT!C1605</f>
        <v>14.6</v>
      </c>
      <c r="C1602" s="2">
        <f>TITRES_STAT!D1605</f>
        <v>6.1738999999999997</v>
      </c>
      <c r="D1602" s="2">
        <f>TITRES_STAT!E1605</f>
        <v>3042</v>
      </c>
      <c r="E1602" s="2">
        <f t="shared" si="96"/>
        <v>2265094</v>
      </c>
      <c r="F1602" s="18" t="str">
        <f t="shared" si="99"/>
        <v>BULLISH</v>
      </c>
      <c r="G1602" s="18" t="str">
        <f t="shared" si="98"/>
        <v>NEUTRAL</v>
      </c>
      <c r="H1602" s="18" t="str">
        <f t="shared" si="97"/>
        <v>BULLISH DIVERGENCE</v>
      </c>
    </row>
    <row r="1603" spans="1:8" ht="13.5" x14ac:dyDescent="0.25">
      <c r="A1603" s="4">
        <f>TITRES_STAT!B1606</f>
        <v>44348</v>
      </c>
      <c r="B1603" s="2">
        <f>TITRES_STAT!C1606</f>
        <v>14.6</v>
      </c>
      <c r="C1603" s="2">
        <f>TITRES_STAT!D1606</f>
        <v>6.1738999999999997</v>
      </c>
      <c r="D1603" s="2">
        <f>TITRES_STAT!E1606</f>
        <v>1501</v>
      </c>
      <c r="E1603" s="2">
        <f t="shared" si="96"/>
        <v>2265094</v>
      </c>
      <c r="F1603" s="18" t="str">
        <f t="shared" si="99"/>
        <v>BULLISH</v>
      </c>
      <c r="G1603" s="18" t="str">
        <f t="shared" si="98"/>
        <v>NEUTRAL</v>
      </c>
      <c r="H1603" s="18" t="str">
        <f t="shared" si="97"/>
        <v>BULLISH DIVERGENCE</v>
      </c>
    </row>
    <row r="1604" spans="1:8" ht="13.5" x14ac:dyDescent="0.25">
      <c r="A1604" s="4">
        <f>TITRES_STAT!B1607</f>
        <v>44349</v>
      </c>
      <c r="B1604" s="2">
        <f>TITRES_STAT!C1607</f>
        <v>14.6</v>
      </c>
      <c r="C1604" s="2">
        <f>TITRES_STAT!D1607</f>
        <v>6.1738999999999997</v>
      </c>
      <c r="D1604" s="2">
        <f>TITRES_STAT!E1607</f>
        <v>1093</v>
      </c>
      <c r="E1604" s="2">
        <f t="shared" ref="E1604:E1667" si="100">IF(B1604&gt;B1603, E1603+D1604, IF(B1604&lt;B1603, E1603-D1604, E1603))</f>
        <v>2265094</v>
      </c>
      <c r="F1604" s="18" t="str">
        <f t="shared" si="99"/>
        <v>BULLISH</v>
      </c>
      <c r="G1604" s="18" t="str">
        <f t="shared" si="98"/>
        <v>NEUTRAL</v>
      </c>
      <c r="H1604" s="18" t="str">
        <f t="shared" si="97"/>
        <v>NEUTRAL</v>
      </c>
    </row>
    <row r="1605" spans="1:8" ht="13.5" x14ac:dyDescent="0.25">
      <c r="A1605" s="4">
        <f>TITRES_STAT!B1608</f>
        <v>44350</v>
      </c>
      <c r="B1605" s="2">
        <f>TITRES_STAT!C1608</f>
        <v>14.6</v>
      </c>
      <c r="C1605" s="2">
        <f>TITRES_STAT!D1608</f>
        <v>6.1738999999999997</v>
      </c>
      <c r="D1605" s="2">
        <f>TITRES_STAT!E1608</f>
        <v>331</v>
      </c>
      <c r="E1605" s="2">
        <f t="shared" si="100"/>
        <v>2265094</v>
      </c>
      <c r="F1605" s="18" t="str">
        <f t="shared" si="99"/>
        <v>BULLISH</v>
      </c>
      <c r="G1605" s="18" t="str">
        <f t="shared" si="98"/>
        <v>NEUTRAL</v>
      </c>
      <c r="H1605" s="18" t="str">
        <f t="shared" si="97"/>
        <v>NEUTRAL</v>
      </c>
    </row>
    <row r="1606" spans="1:8" ht="13.5" x14ac:dyDescent="0.25">
      <c r="A1606" s="4">
        <f>TITRES_STAT!B1609</f>
        <v>44351</v>
      </c>
      <c r="B1606" s="2">
        <f>TITRES_STAT!C1609</f>
        <v>14.6</v>
      </c>
      <c r="C1606" s="2">
        <f>TITRES_STAT!D1609</f>
        <v>6.1738999999999997</v>
      </c>
      <c r="D1606" s="2">
        <f>TITRES_STAT!E1609</f>
        <v>2319</v>
      </c>
      <c r="E1606" s="2">
        <f t="shared" si="100"/>
        <v>2265094</v>
      </c>
      <c r="F1606" s="18" t="str">
        <f t="shared" si="99"/>
        <v>BULLISH</v>
      </c>
      <c r="G1606" s="18" t="str">
        <f t="shared" si="98"/>
        <v>NEUTRAL</v>
      </c>
      <c r="H1606" s="18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4">
        <f>TITRES_STAT!B1610</f>
        <v>44354</v>
      </c>
      <c r="B1607" s="2">
        <f>TITRES_STAT!C1610</f>
        <v>14.6</v>
      </c>
      <c r="C1607" s="2">
        <f>TITRES_STAT!D1610</f>
        <v>6.1738999999999997</v>
      </c>
      <c r="D1607" s="2">
        <f>TITRES_STAT!E1610</f>
        <v>3307</v>
      </c>
      <c r="E1607" s="2">
        <f t="shared" si="100"/>
        <v>2265094</v>
      </c>
      <c r="F1607" s="18" t="str">
        <f t="shared" si="99"/>
        <v>NEUTRAL</v>
      </c>
      <c r="G1607" s="18" t="str">
        <f t="shared" ref="G1607:G1670" si="102">IF((E1607-E1602)/E1602 &gt; 0.02, "STRONG",
 IF((E1607-E1602)/E1602 &lt; -0.02, "WEAK", "NEUTRAL"))</f>
        <v>NEUTRAL</v>
      </c>
      <c r="H1607" s="18" t="str">
        <f t="shared" si="101"/>
        <v>NEUTRAL</v>
      </c>
    </row>
    <row r="1608" spans="1:8" ht="13.5" x14ac:dyDescent="0.25">
      <c r="A1608" s="4">
        <f>TITRES_STAT!B1611</f>
        <v>44355</v>
      </c>
      <c r="B1608" s="2">
        <f>TITRES_STAT!C1611</f>
        <v>14.54</v>
      </c>
      <c r="C1608" s="2">
        <f>TITRES_STAT!D1611</f>
        <v>6.1486000000000001</v>
      </c>
      <c r="D1608" s="2">
        <f>TITRES_STAT!E1611</f>
        <v>667</v>
      </c>
      <c r="E1608" s="2">
        <f t="shared" si="100"/>
        <v>2264427</v>
      </c>
      <c r="F1608" s="18" t="str">
        <f t="shared" ref="F1608:F1671" si="103">IF(E1608&gt;E1603,"BULLISH",IF(E1608&lt;E1603,"BEARISH","NEUTRAL"))</f>
        <v>BEARISH</v>
      </c>
      <c r="G1608" s="18" t="str">
        <f t="shared" si="102"/>
        <v>NEUTRAL</v>
      </c>
      <c r="H1608" s="18" t="str">
        <f t="shared" si="101"/>
        <v>CONFIRMED BEARISH</v>
      </c>
    </row>
    <row r="1609" spans="1:8" ht="13.5" x14ac:dyDescent="0.25">
      <c r="A1609" s="4">
        <f>TITRES_STAT!B1612</f>
        <v>44356</v>
      </c>
      <c r="B1609" s="2">
        <f>TITRES_STAT!C1612</f>
        <v>14.6</v>
      </c>
      <c r="C1609" s="2">
        <f>TITRES_STAT!D1612</f>
        <v>6.1738999999999997</v>
      </c>
      <c r="D1609" s="2">
        <f>TITRES_STAT!E1612</f>
        <v>1243</v>
      </c>
      <c r="E1609" s="2">
        <f t="shared" si="100"/>
        <v>2265670</v>
      </c>
      <c r="F1609" s="18" t="str">
        <f t="shared" si="103"/>
        <v>BULLISH</v>
      </c>
      <c r="G1609" s="18" t="str">
        <f t="shared" si="102"/>
        <v>NEUTRAL</v>
      </c>
      <c r="H1609" s="18" t="str">
        <f t="shared" si="101"/>
        <v>NEUTRAL</v>
      </c>
    </row>
    <row r="1610" spans="1:8" ht="13.5" x14ac:dyDescent="0.25">
      <c r="A1610" s="4">
        <f>TITRES_STAT!B1613</f>
        <v>44357</v>
      </c>
      <c r="B1610" s="2">
        <f>TITRES_STAT!C1613</f>
        <v>14.6</v>
      </c>
      <c r="C1610" s="2">
        <f>TITRES_STAT!D1613</f>
        <v>6.1738999999999997</v>
      </c>
      <c r="D1610" s="2">
        <f>TITRES_STAT!E1613</f>
        <v>160</v>
      </c>
      <c r="E1610" s="2">
        <f t="shared" si="100"/>
        <v>2265670</v>
      </c>
      <c r="F1610" s="18" t="str">
        <f t="shared" si="103"/>
        <v>BULLISH</v>
      </c>
      <c r="G1610" s="18" t="str">
        <f t="shared" si="102"/>
        <v>NEUTRAL</v>
      </c>
      <c r="H1610" s="18" t="str">
        <f t="shared" si="101"/>
        <v>NEUTRAL</v>
      </c>
    </row>
    <row r="1611" spans="1:8" ht="13.5" x14ac:dyDescent="0.25">
      <c r="A1611" s="4">
        <f>TITRES_STAT!B1614</f>
        <v>44358</v>
      </c>
      <c r="B1611" s="2">
        <f>TITRES_STAT!C1614</f>
        <v>14.7</v>
      </c>
      <c r="C1611" s="2">
        <f>TITRES_STAT!D1614</f>
        <v>6.2161999999999997</v>
      </c>
      <c r="D1611" s="2">
        <f>TITRES_STAT!E1614</f>
        <v>4606</v>
      </c>
      <c r="E1611" s="2">
        <f t="shared" si="100"/>
        <v>2270276</v>
      </c>
      <c r="F1611" s="18" t="str">
        <f t="shared" si="103"/>
        <v>BULLISH</v>
      </c>
      <c r="G1611" s="18" t="str">
        <f t="shared" si="102"/>
        <v>NEUTRAL</v>
      </c>
      <c r="H1611" s="18" t="str">
        <f t="shared" si="101"/>
        <v>CONFIRMED BULLISH</v>
      </c>
    </row>
    <row r="1612" spans="1:8" ht="13.5" x14ac:dyDescent="0.25">
      <c r="A1612" s="4">
        <f>TITRES_STAT!B1615</f>
        <v>44361</v>
      </c>
      <c r="B1612" s="2">
        <f>TITRES_STAT!C1615</f>
        <v>14.7</v>
      </c>
      <c r="C1612" s="2">
        <f>TITRES_STAT!D1615</f>
        <v>6.2161999999999997</v>
      </c>
      <c r="D1612" s="2">
        <f>TITRES_STAT!E1615</f>
        <v>211</v>
      </c>
      <c r="E1612" s="2">
        <f t="shared" si="100"/>
        <v>2270276</v>
      </c>
      <c r="F1612" s="18" t="str">
        <f t="shared" si="103"/>
        <v>BULLISH</v>
      </c>
      <c r="G1612" s="18" t="str">
        <f t="shared" si="102"/>
        <v>NEUTRAL</v>
      </c>
      <c r="H1612" s="18" t="str">
        <f t="shared" si="101"/>
        <v>CONFIRMED BULLISH</v>
      </c>
    </row>
    <row r="1613" spans="1:8" ht="13.5" x14ac:dyDescent="0.25">
      <c r="A1613" s="4">
        <f>TITRES_STAT!B1616</f>
        <v>44362</v>
      </c>
      <c r="B1613" s="2">
        <f>TITRES_STAT!C1616</f>
        <v>14.59</v>
      </c>
      <c r="C1613" s="2">
        <f>TITRES_STAT!D1616</f>
        <v>6.1696999999999997</v>
      </c>
      <c r="D1613" s="2">
        <f>TITRES_STAT!E1616</f>
        <v>253</v>
      </c>
      <c r="E1613" s="2">
        <f t="shared" si="100"/>
        <v>2270023</v>
      </c>
      <c r="F1613" s="18" t="str">
        <f t="shared" si="103"/>
        <v>BULLISH</v>
      </c>
      <c r="G1613" s="18" t="str">
        <f t="shared" si="102"/>
        <v>NEUTRAL</v>
      </c>
      <c r="H1613" s="18" t="str">
        <f t="shared" si="101"/>
        <v>CONFIRMED BULLISH</v>
      </c>
    </row>
    <row r="1614" spans="1:8" ht="13.5" x14ac:dyDescent="0.25">
      <c r="A1614" s="4">
        <f>TITRES_STAT!B1617</f>
        <v>44363</v>
      </c>
      <c r="B1614" s="2">
        <f>TITRES_STAT!C1617</f>
        <v>14.6</v>
      </c>
      <c r="C1614" s="2">
        <f>TITRES_STAT!D1617</f>
        <v>6.1738999999999997</v>
      </c>
      <c r="D1614" s="2">
        <f>TITRES_STAT!E1617</f>
        <v>2694</v>
      </c>
      <c r="E1614" s="2">
        <f t="shared" si="100"/>
        <v>2272717</v>
      </c>
      <c r="F1614" s="18" t="str">
        <f t="shared" si="103"/>
        <v>BULLISH</v>
      </c>
      <c r="G1614" s="18" t="str">
        <f t="shared" si="102"/>
        <v>NEUTRAL</v>
      </c>
      <c r="H1614" s="18" t="str">
        <f t="shared" si="101"/>
        <v>NEUTRAL</v>
      </c>
    </row>
    <row r="1615" spans="1:8" ht="13.5" x14ac:dyDescent="0.25">
      <c r="A1615" s="4">
        <f>TITRES_STAT!B1618</f>
        <v>44364</v>
      </c>
      <c r="B1615" s="2">
        <f>TITRES_STAT!C1618</f>
        <v>14.8</v>
      </c>
      <c r="C1615" s="2">
        <f>TITRES_STAT!D1618</f>
        <v>6.2584999999999997</v>
      </c>
      <c r="D1615" s="2">
        <f>TITRES_STAT!E1618</f>
        <v>200</v>
      </c>
      <c r="E1615" s="2">
        <f t="shared" si="100"/>
        <v>2272917</v>
      </c>
      <c r="F1615" s="18" t="str">
        <f t="shared" si="103"/>
        <v>BULLISH</v>
      </c>
      <c r="G1615" s="18" t="str">
        <f t="shared" si="102"/>
        <v>NEUTRAL</v>
      </c>
      <c r="H1615" s="18" t="str">
        <f t="shared" si="101"/>
        <v>CONFIRMED BULLISH</v>
      </c>
    </row>
    <row r="1616" spans="1:8" ht="13.5" x14ac:dyDescent="0.25">
      <c r="A1616" s="4">
        <f>TITRES_STAT!B1619</f>
        <v>44365</v>
      </c>
      <c r="B1616" s="2">
        <f>TITRES_STAT!C1619</f>
        <v>14.58</v>
      </c>
      <c r="C1616" s="2">
        <f>TITRES_STAT!D1619</f>
        <v>6.1654999999999998</v>
      </c>
      <c r="D1616" s="2">
        <f>TITRES_STAT!E1619</f>
        <v>540</v>
      </c>
      <c r="E1616" s="2">
        <f t="shared" si="100"/>
        <v>2272377</v>
      </c>
      <c r="F1616" s="18" t="str">
        <f t="shared" si="103"/>
        <v>BULLISH</v>
      </c>
      <c r="G1616" s="18" t="str">
        <f t="shared" si="102"/>
        <v>NEUTRAL</v>
      </c>
      <c r="H1616" s="18" t="str">
        <f t="shared" si="101"/>
        <v>BULLISH DIVERGENCE</v>
      </c>
    </row>
    <row r="1617" spans="1:8" ht="13.5" x14ac:dyDescent="0.25">
      <c r="A1617" s="4">
        <f>TITRES_STAT!B1620</f>
        <v>44368</v>
      </c>
      <c r="B1617" s="2">
        <f>TITRES_STAT!C1620</f>
        <v>14.6</v>
      </c>
      <c r="C1617" s="2">
        <f>TITRES_STAT!D1620</f>
        <v>6.1738999999999997</v>
      </c>
      <c r="D1617" s="2">
        <f>TITRES_STAT!E1620</f>
        <v>2500</v>
      </c>
      <c r="E1617" s="2">
        <f t="shared" si="100"/>
        <v>2274877</v>
      </c>
      <c r="F1617" s="18" t="str">
        <f t="shared" si="103"/>
        <v>BULLISH</v>
      </c>
      <c r="G1617" s="18" t="str">
        <f t="shared" si="102"/>
        <v>NEUTRAL</v>
      </c>
      <c r="H1617" s="18" t="str">
        <f t="shared" si="101"/>
        <v>BULLISH DIVERGENCE</v>
      </c>
    </row>
    <row r="1618" spans="1:8" ht="13.5" x14ac:dyDescent="0.25">
      <c r="A1618" s="4">
        <f>TITRES_STAT!B1621</f>
        <v>44369</v>
      </c>
      <c r="B1618" s="2">
        <f>TITRES_STAT!C1621</f>
        <v>14.51</v>
      </c>
      <c r="C1618" s="2">
        <f>TITRES_STAT!D1621</f>
        <v>6.1359000000000004</v>
      </c>
      <c r="D1618" s="2">
        <f>TITRES_STAT!E1621</f>
        <v>350</v>
      </c>
      <c r="E1618" s="2">
        <f t="shared" si="100"/>
        <v>2274527</v>
      </c>
      <c r="F1618" s="18" t="str">
        <f t="shared" si="103"/>
        <v>BULLISH</v>
      </c>
      <c r="G1618" s="18" t="str">
        <f t="shared" si="102"/>
        <v>NEUTRAL</v>
      </c>
      <c r="H1618" s="18" t="str">
        <f t="shared" si="101"/>
        <v>BULLISH DIVERGENCE</v>
      </c>
    </row>
    <row r="1619" spans="1:8" ht="13.5" x14ac:dyDescent="0.25">
      <c r="A1619" s="4">
        <f>TITRES_STAT!B1622</f>
        <v>44370</v>
      </c>
      <c r="B1619" s="2">
        <f>TITRES_STAT!C1622</f>
        <v>14.6</v>
      </c>
      <c r="C1619" s="2">
        <f>TITRES_STAT!D1622</f>
        <v>6.1738999999999997</v>
      </c>
      <c r="D1619" s="2">
        <f>TITRES_STAT!E1622</f>
        <v>1901</v>
      </c>
      <c r="E1619" s="2">
        <f t="shared" si="100"/>
        <v>2276428</v>
      </c>
      <c r="F1619" s="18" t="str">
        <f t="shared" si="103"/>
        <v>BULLISH</v>
      </c>
      <c r="G1619" s="18" t="str">
        <f t="shared" si="102"/>
        <v>NEUTRAL</v>
      </c>
      <c r="H1619" s="18" t="str">
        <f t="shared" si="101"/>
        <v>NEUTRAL</v>
      </c>
    </row>
    <row r="1620" spans="1:8" ht="13.5" x14ac:dyDescent="0.25">
      <c r="A1620" s="4">
        <f>TITRES_STAT!B1623</f>
        <v>44371</v>
      </c>
      <c r="B1620" s="2">
        <f>TITRES_STAT!C1623</f>
        <v>14.6</v>
      </c>
      <c r="C1620" s="2">
        <f>TITRES_STAT!D1623</f>
        <v>6.1738999999999997</v>
      </c>
      <c r="D1620" s="2">
        <f>TITRES_STAT!E1623</f>
        <v>2097</v>
      </c>
      <c r="E1620" s="2">
        <f t="shared" si="100"/>
        <v>2276428</v>
      </c>
      <c r="F1620" s="18" t="str">
        <f t="shared" si="103"/>
        <v>BULLISH</v>
      </c>
      <c r="G1620" s="18" t="str">
        <f t="shared" si="102"/>
        <v>NEUTRAL</v>
      </c>
      <c r="H1620" s="18" t="str">
        <f t="shared" si="101"/>
        <v>BULLISH DIVERGENCE</v>
      </c>
    </row>
    <row r="1621" spans="1:8" ht="13.5" x14ac:dyDescent="0.25">
      <c r="A1621" s="4">
        <f>TITRES_STAT!B1624</f>
        <v>44372</v>
      </c>
      <c r="B1621" s="2">
        <f>TITRES_STAT!C1624</f>
        <v>14.7</v>
      </c>
      <c r="C1621" s="2">
        <f>TITRES_STAT!D1624</f>
        <v>6.2161999999999997</v>
      </c>
      <c r="D1621" s="2">
        <f>TITRES_STAT!E1624</f>
        <v>3271</v>
      </c>
      <c r="E1621" s="2">
        <f t="shared" si="100"/>
        <v>2279699</v>
      </c>
      <c r="F1621" s="18" t="str">
        <f t="shared" si="103"/>
        <v>BULLISH</v>
      </c>
      <c r="G1621" s="18" t="str">
        <f t="shared" si="102"/>
        <v>NEUTRAL</v>
      </c>
      <c r="H1621" s="18" t="str">
        <f t="shared" si="101"/>
        <v>CONFIRMED BULLISH</v>
      </c>
    </row>
    <row r="1622" spans="1:8" ht="13.5" x14ac:dyDescent="0.25">
      <c r="A1622" s="4">
        <f>TITRES_STAT!B1625</f>
        <v>44375</v>
      </c>
      <c r="B1622" s="2">
        <f>TITRES_STAT!C1625</f>
        <v>14.58</v>
      </c>
      <c r="C1622" s="2">
        <f>TITRES_STAT!D1625</f>
        <v>6.1654999999999998</v>
      </c>
      <c r="D1622" s="2">
        <f>TITRES_STAT!E1625</f>
        <v>1344</v>
      </c>
      <c r="E1622" s="2">
        <f t="shared" si="100"/>
        <v>2278355</v>
      </c>
      <c r="F1622" s="18" t="str">
        <f t="shared" si="103"/>
        <v>BULLISH</v>
      </c>
      <c r="G1622" s="18" t="str">
        <f t="shared" si="102"/>
        <v>NEUTRAL</v>
      </c>
      <c r="H1622" s="18" t="str">
        <f t="shared" si="101"/>
        <v>BULLISH DIVERGENCE</v>
      </c>
    </row>
    <row r="1623" spans="1:8" ht="13.5" x14ac:dyDescent="0.25">
      <c r="A1623" s="4">
        <f>TITRES_STAT!B1626</f>
        <v>44376</v>
      </c>
      <c r="B1623" s="2">
        <f>TITRES_STAT!C1626</f>
        <v>14.7</v>
      </c>
      <c r="C1623" s="2">
        <f>TITRES_STAT!D1626</f>
        <v>6.2161999999999997</v>
      </c>
      <c r="D1623" s="2">
        <f>TITRES_STAT!E1626</f>
        <v>1584</v>
      </c>
      <c r="E1623" s="2">
        <f t="shared" si="100"/>
        <v>2279939</v>
      </c>
      <c r="F1623" s="18" t="str">
        <f t="shared" si="103"/>
        <v>BULLISH</v>
      </c>
      <c r="G1623" s="18" t="str">
        <f t="shared" si="102"/>
        <v>NEUTRAL</v>
      </c>
      <c r="H1623" s="18" t="str">
        <f t="shared" si="101"/>
        <v>CONFIRMED BULLISH</v>
      </c>
    </row>
    <row r="1624" spans="1:8" ht="13.5" x14ac:dyDescent="0.25">
      <c r="A1624" s="4">
        <f>TITRES_STAT!B1627</f>
        <v>44377</v>
      </c>
      <c r="B1624" s="2">
        <f>TITRES_STAT!C1627</f>
        <v>14.7</v>
      </c>
      <c r="C1624" s="2">
        <f>TITRES_STAT!D1627</f>
        <v>6.2161999999999997</v>
      </c>
      <c r="D1624" s="2">
        <f>TITRES_STAT!E1627</f>
        <v>5392</v>
      </c>
      <c r="E1624" s="2">
        <f t="shared" si="100"/>
        <v>2279939</v>
      </c>
      <c r="F1624" s="18" t="str">
        <f t="shared" si="103"/>
        <v>BULLISH</v>
      </c>
      <c r="G1624" s="18" t="str">
        <f t="shared" si="102"/>
        <v>NEUTRAL</v>
      </c>
      <c r="H1624" s="18" t="str">
        <f t="shared" si="101"/>
        <v>CONFIRMED BULLISH</v>
      </c>
    </row>
    <row r="1625" spans="1:8" ht="13.5" x14ac:dyDescent="0.25">
      <c r="A1625" s="4">
        <f>TITRES_STAT!B1628</f>
        <v>44378</v>
      </c>
      <c r="B1625" s="2">
        <f>TITRES_STAT!C1628</f>
        <v>14.85</v>
      </c>
      <c r="C1625" s="2">
        <f>TITRES_STAT!D1628</f>
        <v>6.2796000000000003</v>
      </c>
      <c r="D1625" s="2">
        <f>TITRES_STAT!E1628</f>
        <v>5900</v>
      </c>
      <c r="E1625" s="2">
        <f t="shared" si="100"/>
        <v>2285839</v>
      </c>
      <c r="F1625" s="18" t="str">
        <f t="shared" si="103"/>
        <v>BULLISH</v>
      </c>
      <c r="G1625" s="18" t="str">
        <f t="shared" si="102"/>
        <v>NEUTRAL</v>
      </c>
      <c r="H1625" s="18" t="str">
        <f t="shared" si="101"/>
        <v>CONFIRMED BULLISH</v>
      </c>
    </row>
    <row r="1626" spans="1:8" ht="13.5" x14ac:dyDescent="0.25">
      <c r="A1626" s="4">
        <f>TITRES_STAT!B1629</f>
        <v>44379</v>
      </c>
      <c r="B1626" s="2">
        <f>TITRES_STAT!C1629</f>
        <v>14.85</v>
      </c>
      <c r="C1626" s="2">
        <f>TITRES_STAT!D1629</f>
        <v>6.2796000000000003</v>
      </c>
      <c r="D1626" s="2">
        <f>TITRES_STAT!E1629</f>
        <v>10623</v>
      </c>
      <c r="E1626" s="2">
        <f t="shared" si="100"/>
        <v>2285839</v>
      </c>
      <c r="F1626" s="18" t="str">
        <f t="shared" si="103"/>
        <v>BULLISH</v>
      </c>
      <c r="G1626" s="18" t="str">
        <f t="shared" si="102"/>
        <v>NEUTRAL</v>
      </c>
      <c r="H1626" s="18" t="str">
        <f t="shared" si="101"/>
        <v>CONFIRMED BULLISH</v>
      </c>
    </row>
    <row r="1627" spans="1:8" ht="13.5" x14ac:dyDescent="0.25">
      <c r="A1627" s="4">
        <f>TITRES_STAT!B1630</f>
        <v>44382</v>
      </c>
      <c r="B1627" s="2">
        <f>TITRES_STAT!C1630</f>
        <v>14.85</v>
      </c>
      <c r="C1627" s="2">
        <f>TITRES_STAT!D1630</f>
        <v>6.2796000000000003</v>
      </c>
      <c r="D1627" s="2">
        <f>TITRES_STAT!E1630</f>
        <v>500</v>
      </c>
      <c r="E1627" s="2">
        <f t="shared" si="100"/>
        <v>2285839</v>
      </c>
      <c r="F1627" s="18" t="str">
        <f t="shared" si="103"/>
        <v>BULLISH</v>
      </c>
      <c r="G1627" s="18" t="str">
        <f t="shared" si="102"/>
        <v>NEUTRAL</v>
      </c>
      <c r="H1627" s="18" t="str">
        <f t="shared" si="101"/>
        <v>CONFIRMED BULLISH</v>
      </c>
    </row>
    <row r="1628" spans="1:8" ht="13.5" x14ac:dyDescent="0.25">
      <c r="A1628" s="4">
        <f>TITRES_STAT!B1631</f>
        <v>44383</v>
      </c>
      <c r="B1628" s="2">
        <f>TITRES_STAT!C1631</f>
        <v>14.6</v>
      </c>
      <c r="C1628" s="2">
        <f>TITRES_STAT!D1631</f>
        <v>6.1738999999999997</v>
      </c>
      <c r="D1628" s="2">
        <f>TITRES_STAT!E1631</f>
        <v>870</v>
      </c>
      <c r="E1628" s="2">
        <f t="shared" si="100"/>
        <v>2284969</v>
      </c>
      <c r="F1628" s="18" t="str">
        <f t="shared" si="103"/>
        <v>BULLISH</v>
      </c>
      <c r="G1628" s="18" t="str">
        <f t="shared" si="102"/>
        <v>NEUTRAL</v>
      </c>
      <c r="H1628" s="18" t="str">
        <f t="shared" si="101"/>
        <v>BULLISH DIVERGENCE</v>
      </c>
    </row>
    <row r="1629" spans="1:8" ht="13.5" x14ac:dyDescent="0.25">
      <c r="A1629" s="4">
        <f>TITRES_STAT!B1632</f>
        <v>44384</v>
      </c>
      <c r="B1629" s="2">
        <f>TITRES_STAT!C1632</f>
        <v>14.6</v>
      </c>
      <c r="C1629" s="2">
        <f>TITRES_STAT!D1632</f>
        <v>6.1738999999999997</v>
      </c>
      <c r="D1629" s="2">
        <f>TITRES_STAT!E1632</f>
        <v>457</v>
      </c>
      <c r="E1629" s="2">
        <f t="shared" si="100"/>
        <v>2284969</v>
      </c>
      <c r="F1629" s="18" t="str">
        <f t="shared" si="103"/>
        <v>BULLISH</v>
      </c>
      <c r="G1629" s="18" t="str">
        <f t="shared" si="102"/>
        <v>NEUTRAL</v>
      </c>
      <c r="H1629" s="18" t="str">
        <f t="shared" si="101"/>
        <v>BULLISH DIVERGENCE</v>
      </c>
    </row>
    <row r="1630" spans="1:8" ht="13.5" x14ac:dyDescent="0.25">
      <c r="A1630" s="4">
        <f>TITRES_STAT!B1633</f>
        <v>44385</v>
      </c>
      <c r="B1630" s="2">
        <f>TITRES_STAT!C1633</f>
        <v>14.8</v>
      </c>
      <c r="C1630" s="2">
        <f>TITRES_STAT!D1633</f>
        <v>6.2584999999999997</v>
      </c>
      <c r="D1630" s="2">
        <f>TITRES_STAT!E1633</f>
        <v>11357</v>
      </c>
      <c r="E1630" s="2">
        <f t="shared" si="100"/>
        <v>2296326</v>
      </c>
      <c r="F1630" s="18" t="str">
        <f t="shared" si="103"/>
        <v>BULLISH</v>
      </c>
      <c r="G1630" s="18" t="str">
        <f t="shared" si="102"/>
        <v>NEUTRAL</v>
      </c>
      <c r="H1630" s="18" t="str">
        <f t="shared" si="101"/>
        <v>BULLISH DIVERGENCE</v>
      </c>
    </row>
    <row r="1631" spans="1:8" ht="13.5" x14ac:dyDescent="0.25">
      <c r="A1631" s="4">
        <f>TITRES_STAT!B1634</f>
        <v>44386</v>
      </c>
      <c r="B1631" s="2">
        <f>TITRES_STAT!C1634</f>
        <v>14.8</v>
      </c>
      <c r="C1631" s="2">
        <f>TITRES_STAT!D1634</f>
        <v>6.2584999999999997</v>
      </c>
      <c r="D1631" s="2">
        <f>TITRES_STAT!E1634</f>
        <v>614</v>
      </c>
      <c r="E1631" s="2">
        <f t="shared" si="100"/>
        <v>2296326</v>
      </c>
      <c r="F1631" s="18" t="str">
        <f t="shared" si="103"/>
        <v>BULLISH</v>
      </c>
      <c r="G1631" s="18" t="str">
        <f t="shared" si="102"/>
        <v>NEUTRAL</v>
      </c>
      <c r="H1631" s="18" t="str">
        <f t="shared" si="101"/>
        <v>BULLISH DIVERGENCE</v>
      </c>
    </row>
    <row r="1632" spans="1:8" ht="13.5" x14ac:dyDescent="0.25">
      <c r="A1632" s="4">
        <f>TITRES_STAT!B1635</f>
        <v>44389</v>
      </c>
      <c r="B1632" s="2">
        <f>TITRES_STAT!C1635</f>
        <v>14.79</v>
      </c>
      <c r="C1632" s="2">
        <f>TITRES_STAT!D1635</f>
        <v>6.2542999999999997</v>
      </c>
      <c r="D1632" s="2">
        <f>TITRES_STAT!E1635</f>
        <v>6450</v>
      </c>
      <c r="E1632" s="2">
        <f t="shared" si="100"/>
        <v>2289876</v>
      </c>
      <c r="F1632" s="18" t="str">
        <f t="shared" si="103"/>
        <v>BULLISH</v>
      </c>
      <c r="G1632" s="18" t="str">
        <f t="shared" si="102"/>
        <v>NEUTRAL</v>
      </c>
      <c r="H1632" s="18" t="str">
        <f t="shared" si="101"/>
        <v>BULLISH DIVERGENCE</v>
      </c>
    </row>
    <row r="1633" spans="1:8" ht="13.5" x14ac:dyDescent="0.25">
      <c r="A1633" s="4">
        <f>TITRES_STAT!B1636</f>
        <v>44390</v>
      </c>
      <c r="B1633" s="2">
        <f>TITRES_STAT!C1636</f>
        <v>14.65</v>
      </c>
      <c r="C1633" s="2">
        <f>TITRES_STAT!D1636</f>
        <v>6.3539000000000003</v>
      </c>
      <c r="D1633" s="2">
        <f>TITRES_STAT!E1636</f>
        <v>640</v>
      </c>
      <c r="E1633" s="2">
        <f t="shared" si="100"/>
        <v>2289236</v>
      </c>
      <c r="F1633" s="18" t="str">
        <f t="shared" si="103"/>
        <v>BULLISH</v>
      </c>
      <c r="G1633" s="18" t="str">
        <f t="shared" si="102"/>
        <v>NEUTRAL</v>
      </c>
      <c r="H1633" s="18" t="str">
        <f t="shared" si="101"/>
        <v>CONFIRMED BULLISH</v>
      </c>
    </row>
    <row r="1634" spans="1:8" ht="13.5" x14ac:dyDescent="0.25">
      <c r="A1634" s="4">
        <f>TITRES_STAT!B1637</f>
        <v>44391</v>
      </c>
      <c r="B1634" s="2">
        <f>TITRES_STAT!C1637</f>
        <v>14.65</v>
      </c>
      <c r="C1634" s="2">
        <f>TITRES_STAT!D1637</f>
        <v>6.3539000000000003</v>
      </c>
      <c r="D1634" s="2">
        <f>TITRES_STAT!E1637</f>
        <v>677</v>
      </c>
      <c r="E1634" s="2">
        <f t="shared" si="100"/>
        <v>2289236</v>
      </c>
      <c r="F1634" s="18" t="str">
        <f t="shared" si="103"/>
        <v>BULLISH</v>
      </c>
      <c r="G1634" s="18" t="str">
        <f t="shared" si="102"/>
        <v>NEUTRAL</v>
      </c>
      <c r="H1634" s="18" t="str">
        <f t="shared" si="101"/>
        <v>CONFIRMED BULLISH</v>
      </c>
    </row>
    <row r="1635" spans="1:8" ht="13.5" x14ac:dyDescent="0.25">
      <c r="A1635" s="4">
        <f>TITRES_STAT!B1638</f>
        <v>44392</v>
      </c>
      <c r="B1635" s="2">
        <f>TITRES_STAT!C1638</f>
        <v>14.65</v>
      </c>
      <c r="C1635" s="2">
        <f>TITRES_STAT!D1638</f>
        <v>6.3539000000000003</v>
      </c>
      <c r="D1635" s="2">
        <f>TITRES_STAT!E1638</f>
        <v>68</v>
      </c>
      <c r="E1635" s="2">
        <f t="shared" si="100"/>
        <v>2289236</v>
      </c>
      <c r="F1635" s="18" t="str">
        <f t="shared" si="103"/>
        <v>BEARISH</v>
      </c>
      <c r="G1635" s="18" t="str">
        <f t="shared" si="102"/>
        <v>NEUTRAL</v>
      </c>
      <c r="H1635" s="18" t="str">
        <f t="shared" si="101"/>
        <v>CONFIRMED BEARISH</v>
      </c>
    </row>
    <row r="1636" spans="1:8" ht="13.5" x14ac:dyDescent="0.25">
      <c r="A1636" s="4">
        <f>TITRES_STAT!B1639</f>
        <v>44393</v>
      </c>
      <c r="B1636" s="2">
        <f>TITRES_STAT!C1639</f>
        <v>14.65</v>
      </c>
      <c r="C1636" s="2">
        <f>TITRES_STAT!D1639</f>
        <v>6.3539000000000003</v>
      </c>
      <c r="D1636" s="2">
        <f>TITRES_STAT!E1639</f>
        <v>211</v>
      </c>
      <c r="E1636" s="2">
        <f t="shared" si="100"/>
        <v>2289236</v>
      </c>
      <c r="F1636" s="18" t="str">
        <f t="shared" si="103"/>
        <v>BEARISH</v>
      </c>
      <c r="G1636" s="18" t="str">
        <f t="shared" si="102"/>
        <v>NEUTRAL</v>
      </c>
      <c r="H1636" s="18" t="str">
        <f t="shared" si="101"/>
        <v>CONFIRMED BEARISH</v>
      </c>
    </row>
    <row r="1637" spans="1:8" ht="13.5" x14ac:dyDescent="0.25">
      <c r="A1637" s="4">
        <f>TITRES_STAT!B1640</f>
        <v>44396</v>
      </c>
      <c r="B1637" s="2">
        <f>TITRES_STAT!C1640</f>
        <v>14.65</v>
      </c>
      <c r="C1637" s="2">
        <f>TITRES_STAT!D1640</f>
        <v>6.3539000000000003</v>
      </c>
      <c r="D1637" s="2">
        <f>TITRES_STAT!E1640</f>
        <v>21</v>
      </c>
      <c r="E1637" s="2">
        <f t="shared" si="100"/>
        <v>2289236</v>
      </c>
      <c r="F1637" s="18" t="str">
        <f t="shared" si="103"/>
        <v>BEARISH</v>
      </c>
      <c r="G1637" s="18" t="str">
        <f t="shared" si="102"/>
        <v>NEUTRAL</v>
      </c>
      <c r="H1637" s="18" t="str">
        <f t="shared" si="101"/>
        <v>CONFIRMED BEARISH</v>
      </c>
    </row>
    <row r="1638" spans="1:8" ht="13.5" x14ac:dyDescent="0.25">
      <c r="A1638" s="4">
        <f>TITRES_STAT!B1641</f>
        <v>44399</v>
      </c>
      <c r="B1638" s="2">
        <f>TITRES_STAT!C1641</f>
        <v>14.65</v>
      </c>
      <c r="C1638" s="2">
        <f>TITRES_STAT!D1641</f>
        <v>6.3539000000000003</v>
      </c>
      <c r="D1638" s="2">
        <f>TITRES_STAT!E1641</f>
        <v>1130</v>
      </c>
      <c r="E1638" s="2">
        <f t="shared" si="100"/>
        <v>2289236</v>
      </c>
      <c r="F1638" s="18" t="str">
        <f t="shared" si="103"/>
        <v>NEUTRAL</v>
      </c>
      <c r="G1638" s="18" t="str">
        <f t="shared" si="102"/>
        <v>NEUTRAL</v>
      </c>
      <c r="H1638" s="18" t="str">
        <f t="shared" si="101"/>
        <v>NEUTRAL</v>
      </c>
    </row>
    <row r="1639" spans="1:8" ht="13.5" x14ac:dyDescent="0.25">
      <c r="A1639" s="4">
        <f>TITRES_STAT!B1642</f>
        <v>44400</v>
      </c>
      <c r="B1639" s="2">
        <f>TITRES_STAT!C1642</f>
        <v>14.7</v>
      </c>
      <c r="C1639" s="2">
        <f>TITRES_STAT!D1642</f>
        <v>6.3756000000000004</v>
      </c>
      <c r="D1639" s="2">
        <f>TITRES_STAT!E1642</f>
        <v>516</v>
      </c>
      <c r="E1639" s="2">
        <f t="shared" si="100"/>
        <v>2289752</v>
      </c>
      <c r="F1639" s="18" t="str">
        <f t="shared" si="103"/>
        <v>BULLISH</v>
      </c>
      <c r="G1639" s="18" t="str">
        <f t="shared" si="102"/>
        <v>NEUTRAL</v>
      </c>
      <c r="H1639" s="18" t="str">
        <f t="shared" si="101"/>
        <v>CONFIRMED BULLISH</v>
      </c>
    </row>
    <row r="1640" spans="1:8" ht="13.5" x14ac:dyDescent="0.25">
      <c r="A1640" s="4">
        <f>TITRES_STAT!B1643</f>
        <v>44403</v>
      </c>
      <c r="B1640" s="2">
        <f>TITRES_STAT!C1643</f>
        <v>14.7</v>
      </c>
      <c r="C1640" s="2">
        <f>TITRES_STAT!D1643</f>
        <v>6.3756000000000004</v>
      </c>
      <c r="D1640" s="2">
        <f>TITRES_STAT!E1643</f>
        <v>1162</v>
      </c>
      <c r="E1640" s="2">
        <f t="shared" si="100"/>
        <v>2289752</v>
      </c>
      <c r="F1640" s="18" t="str">
        <f t="shared" si="103"/>
        <v>BULLISH</v>
      </c>
      <c r="G1640" s="18" t="str">
        <f t="shared" si="102"/>
        <v>NEUTRAL</v>
      </c>
      <c r="H1640" s="18" t="str">
        <f t="shared" si="101"/>
        <v>CONFIRMED BULLISH</v>
      </c>
    </row>
    <row r="1641" spans="1:8" ht="13.5" x14ac:dyDescent="0.25">
      <c r="A1641" s="4">
        <f>TITRES_STAT!B1644</f>
        <v>44404</v>
      </c>
      <c r="B1641" s="2">
        <f>TITRES_STAT!C1644</f>
        <v>14.7</v>
      </c>
      <c r="C1641" s="2">
        <f>TITRES_STAT!D1644</f>
        <v>6.3756000000000004</v>
      </c>
      <c r="D1641" s="2">
        <f>TITRES_STAT!E1644</f>
        <v>802</v>
      </c>
      <c r="E1641" s="2">
        <f t="shared" si="100"/>
        <v>2289752</v>
      </c>
      <c r="F1641" s="18" t="str">
        <f t="shared" si="103"/>
        <v>BULLISH</v>
      </c>
      <c r="G1641" s="18" t="str">
        <f t="shared" si="102"/>
        <v>NEUTRAL</v>
      </c>
      <c r="H1641" s="18" t="str">
        <f t="shared" si="101"/>
        <v>CONFIRMED BULLISH</v>
      </c>
    </row>
    <row r="1642" spans="1:8" ht="13.5" x14ac:dyDescent="0.25">
      <c r="A1642" s="4">
        <f>TITRES_STAT!B1645</f>
        <v>44405</v>
      </c>
      <c r="B1642" s="2">
        <f>TITRES_STAT!C1645</f>
        <v>14.65</v>
      </c>
      <c r="C1642" s="2">
        <f>TITRES_STAT!D1645</f>
        <v>6.3539000000000003</v>
      </c>
      <c r="D1642" s="2">
        <f>TITRES_STAT!E1645</f>
        <v>298</v>
      </c>
      <c r="E1642" s="2">
        <f t="shared" si="100"/>
        <v>2289454</v>
      </c>
      <c r="F1642" s="18" t="str">
        <f t="shared" si="103"/>
        <v>BULLISH</v>
      </c>
      <c r="G1642" s="18" t="str">
        <f t="shared" si="102"/>
        <v>NEUTRAL</v>
      </c>
      <c r="H1642" s="18" t="str">
        <f t="shared" si="101"/>
        <v>NEUTRAL</v>
      </c>
    </row>
    <row r="1643" spans="1:8" ht="13.5" x14ac:dyDescent="0.25">
      <c r="A1643" s="4">
        <f>TITRES_STAT!B1646</f>
        <v>44406</v>
      </c>
      <c r="B1643" s="2">
        <f>TITRES_STAT!C1646</f>
        <v>14.75</v>
      </c>
      <c r="C1643" s="2">
        <f>TITRES_STAT!D1646</f>
        <v>6.3973000000000004</v>
      </c>
      <c r="D1643" s="2">
        <f>TITRES_STAT!E1646</f>
        <v>3112</v>
      </c>
      <c r="E1643" s="2">
        <f t="shared" si="100"/>
        <v>2292566</v>
      </c>
      <c r="F1643" s="18" t="str">
        <f t="shared" si="103"/>
        <v>BULLISH</v>
      </c>
      <c r="G1643" s="18" t="str">
        <f t="shared" si="102"/>
        <v>NEUTRAL</v>
      </c>
      <c r="H1643" s="18" t="str">
        <f t="shared" si="101"/>
        <v>CONFIRMED BULLISH</v>
      </c>
    </row>
    <row r="1644" spans="1:8" ht="13.5" x14ac:dyDescent="0.25">
      <c r="A1644" s="4">
        <f>TITRES_STAT!B1647</f>
        <v>44407</v>
      </c>
      <c r="B1644" s="2">
        <f>TITRES_STAT!C1647</f>
        <v>14.85</v>
      </c>
      <c r="C1644" s="2">
        <f>TITRES_STAT!D1647</f>
        <v>6.4406999999999996</v>
      </c>
      <c r="D1644" s="2">
        <f>TITRES_STAT!E1647</f>
        <v>3459</v>
      </c>
      <c r="E1644" s="2">
        <f t="shared" si="100"/>
        <v>2296025</v>
      </c>
      <c r="F1644" s="18" t="str">
        <f t="shared" si="103"/>
        <v>BULLISH</v>
      </c>
      <c r="G1644" s="18" t="str">
        <f t="shared" si="102"/>
        <v>NEUTRAL</v>
      </c>
      <c r="H1644" s="18" t="str">
        <f t="shared" si="101"/>
        <v>CONFIRMED BULLISH</v>
      </c>
    </row>
    <row r="1645" spans="1:8" ht="13.5" x14ac:dyDescent="0.25">
      <c r="A1645" s="4">
        <f>TITRES_STAT!B1648</f>
        <v>44410</v>
      </c>
      <c r="B1645" s="2">
        <f>TITRES_STAT!C1648</f>
        <v>14.8</v>
      </c>
      <c r="C1645" s="2">
        <f>TITRES_STAT!D1648</f>
        <v>6.4189999999999996</v>
      </c>
      <c r="D1645" s="2">
        <f>TITRES_STAT!E1648</f>
        <v>200</v>
      </c>
      <c r="E1645" s="2">
        <f t="shared" si="100"/>
        <v>2295825</v>
      </c>
      <c r="F1645" s="18" t="str">
        <f t="shared" si="103"/>
        <v>BULLISH</v>
      </c>
      <c r="G1645" s="18" t="str">
        <f t="shared" si="102"/>
        <v>NEUTRAL</v>
      </c>
      <c r="H1645" s="18" t="str">
        <f t="shared" si="101"/>
        <v>CONFIRMED BULLISH</v>
      </c>
    </row>
    <row r="1646" spans="1:8" ht="13.5" x14ac:dyDescent="0.25">
      <c r="A1646" s="4">
        <f>TITRES_STAT!B1649</f>
        <v>44411</v>
      </c>
      <c r="B1646" s="2">
        <f>TITRES_STAT!C1649</f>
        <v>14.8</v>
      </c>
      <c r="C1646" s="2">
        <f>TITRES_STAT!D1649</f>
        <v>6.4189999999999996</v>
      </c>
      <c r="D1646" s="2">
        <f>TITRES_STAT!E1649</f>
        <v>400</v>
      </c>
      <c r="E1646" s="2">
        <f t="shared" si="100"/>
        <v>2295825</v>
      </c>
      <c r="F1646" s="18" t="str">
        <f t="shared" si="103"/>
        <v>BULLISH</v>
      </c>
      <c r="G1646" s="18" t="str">
        <f t="shared" si="102"/>
        <v>NEUTRAL</v>
      </c>
      <c r="H1646" s="18" t="str">
        <f t="shared" si="101"/>
        <v>CONFIRMED BULLISH</v>
      </c>
    </row>
    <row r="1647" spans="1:8" ht="13.5" x14ac:dyDescent="0.25">
      <c r="A1647" s="4">
        <f>TITRES_STAT!B1650</f>
        <v>44412</v>
      </c>
      <c r="B1647" s="2">
        <f>TITRES_STAT!C1650</f>
        <v>14.8</v>
      </c>
      <c r="C1647" s="2">
        <f>TITRES_STAT!D1650</f>
        <v>6.4189999999999996</v>
      </c>
      <c r="D1647" s="2">
        <f>TITRES_STAT!E1650</f>
        <v>12886</v>
      </c>
      <c r="E1647" s="2">
        <f t="shared" si="100"/>
        <v>2295825</v>
      </c>
      <c r="F1647" s="18" t="str">
        <f t="shared" si="103"/>
        <v>BULLISH</v>
      </c>
      <c r="G1647" s="18" t="str">
        <f t="shared" si="102"/>
        <v>NEUTRAL</v>
      </c>
      <c r="H1647" s="18" t="str">
        <f t="shared" si="101"/>
        <v>CONFIRMED BULLISH</v>
      </c>
    </row>
    <row r="1648" spans="1:8" ht="13.5" x14ac:dyDescent="0.25">
      <c r="A1648" s="4">
        <f>TITRES_STAT!B1651</f>
        <v>44413</v>
      </c>
      <c r="B1648" s="2">
        <f>TITRES_STAT!C1651</f>
        <v>14.84</v>
      </c>
      <c r="C1648" s="2">
        <f>TITRES_STAT!D1651</f>
        <v>6.4363000000000001</v>
      </c>
      <c r="D1648" s="2">
        <f>TITRES_STAT!E1651</f>
        <v>29571</v>
      </c>
      <c r="E1648" s="2">
        <f t="shared" si="100"/>
        <v>2325396</v>
      </c>
      <c r="F1648" s="18" t="str">
        <f t="shared" si="103"/>
        <v>BULLISH</v>
      </c>
      <c r="G1648" s="18" t="str">
        <f t="shared" si="102"/>
        <v>NEUTRAL</v>
      </c>
      <c r="H1648" s="18" t="str">
        <f t="shared" si="101"/>
        <v>CONFIRMED BULLISH</v>
      </c>
    </row>
    <row r="1649" spans="1:8" ht="13.5" x14ac:dyDescent="0.25">
      <c r="A1649" s="4">
        <f>TITRES_STAT!B1652</f>
        <v>44414</v>
      </c>
      <c r="B1649" s="2">
        <f>TITRES_STAT!C1652</f>
        <v>14.84</v>
      </c>
      <c r="C1649" s="2">
        <f>TITRES_STAT!D1652</f>
        <v>6.4363000000000001</v>
      </c>
      <c r="D1649" s="2">
        <f>TITRES_STAT!E1652</f>
        <v>0</v>
      </c>
      <c r="E1649" s="2">
        <f t="shared" si="100"/>
        <v>2325396</v>
      </c>
      <c r="F1649" s="18" t="str">
        <f t="shared" si="103"/>
        <v>BULLISH</v>
      </c>
      <c r="G1649" s="18" t="str">
        <f t="shared" si="102"/>
        <v>NEUTRAL</v>
      </c>
      <c r="H1649" s="18" t="str">
        <f t="shared" si="101"/>
        <v>BULLISH DIVERGENCE</v>
      </c>
    </row>
    <row r="1650" spans="1:8" ht="13.5" x14ac:dyDescent="0.25">
      <c r="A1650" s="4">
        <f>TITRES_STAT!B1653</f>
        <v>44417</v>
      </c>
      <c r="B1650" s="2">
        <f>TITRES_STAT!C1653</f>
        <v>14.9</v>
      </c>
      <c r="C1650" s="2">
        <f>TITRES_STAT!D1653</f>
        <v>6.4622999999999999</v>
      </c>
      <c r="D1650" s="2">
        <f>TITRES_STAT!E1653</f>
        <v>4</v>
      </c>
      <c r="E1650" s="2">
        <f t="shared" si="100"/>
        <v>2325400</v>
      </c>
      <c r="F1650" s="18" t="str">
        <f t="shared" si="103"/>
        <v>BULLISH</v>
      </c>
      <c r="G1650" s="18" t="str">
        <f t="shared" si="102"/>
        <v>NEUTRAL</v>
      </c>
      <c r="H1650" s="18" t="str">
        <f t="shared" si="101"/>
        <v>CONFIRMED BULLISH</v>
      </c>
    </row>
    <row r="1651" spans="1:8" ht="13.5" x14ac:dyDescent="0.25">
      <c r="A1651" s="4">
        <f>TITRES_STAT!B1654</f>
        <v>44419</v>
      </c>
      <c r="B1651" s="2">
        <f>TITRES_STAT!C1654</f>
        <v>14.9</v>
      </c>
      <c r="C1651" s="2">
        <f>TITRES_STAT!D1654</f>
        <v>6.4622999999999999</v>
      </c>
      <c r="D1651" s="2">
        <f>TITRES_STAT!E1654</f>
        <v>201</v>
      </c>
      <c r="E1651" s="2">
        <f t="shared" si="100"/>
        <v>2325400</v>
      </c>
      <c r="F1651" s="18" t="str">
        <f t="shared" si="103"/>
        <v>BULLISH</v>
      </c>
      <c r="G1651" s="18" t="str">
        <f t="shared" si="102"/>
        <v>NEUTRAL</v>
      </c>
      <c r="H1651" s="18" t="str">
        <f t="shared" si="101"/>
        <v>CONFIRMED BULLISH</v>
      </c>
    </row>
    <row r="1652" spans="1:8" ht="13.5" x14ac:dyDescent="0.25">
      <c r="A1652" s="4">
        <f>TITRES_STAT!B1655</f>
        <v>44420</v>
      </c>
      <c r="B1652" s="2">
        <f>TITRES_STAT!C1655</f>
        <v>14.9</v>
      </c>
      <c r="C1652" s="2">
        <f>TITRES_STAT!D1655</f>
        <v>6.4622999999999999</v>
      </c>
      <c r="D1652" s="2">
        <f>TITRES_STAT!E1655</f>
        <v>1101</v>
      </c>
      <c r="E1652" s="2">
        <f t="shared" si="100"/>
        <v>2325400</v>
      </c>
      <c r="F1652" s="18" t="str">
        <f t="shared" si="103"/>
        <v>BULLISH</v>
      </c>
      <c r="G1652" s="18" t="str">
        <f t="shared" si="102"/>
        <v>NEUTRAL</v>
      </c>
      <c r="H1652" s="18" t="str">
        <f t="shared" si="101"/>
        <v>CONFIRMED BULLISH</v>
      </c>
    </row>
    <row r="1653" spans="1:8" ht="13.5" x14ac:dyDescent="0.25">
      <c r="A1653" s="4">
        <f>TITRES_STAT!B1656</f>
        <v>44424</v>
      </c>
      <c r="B1653" s="2">
        <f>TITRES_STAT!C1656</f>
        <v>14.9</v>
      </c>
      <c r="C1653" s="2">
        <f>TITRES_STAT!D1656</f>
        <v>6.4622999999999999</v>
      </c>
      <c r="D1653" s="2">
        <f>TITRES_STAT!E1656</f>
        <v>452</v>
      </c>
      <c r="E1653" s="2">
        <f t="shared" si="100"/>
        <v>2325400</v>
      </c>
      <c r="F1653" s="18" t="str">
        <f t="shared" si="103"/>
        <v>BULLISH</v>
      </c>
      <c r="G1653" s="18" t="str">
        <f t="shared" si="102"/>
        <v>NEUTRAL</v>
      </c>
      <c r="H1653" s="18" t="str">
        <f t="shared" si="101"/>
        <v>CONFIRMED BULLISH</v>
      </c>
    </row>
    <row r="1654" spans="1:8" ht="13.5" x14ac:dyDescent="0.25">
      <c r="A1654" s="4">
        <f>TITRES_STAT!B1657</f>
        <v>44425</v>
      </c>
      <c r="B1654" s="2">
        <f>TITRES_STAT!C1657</f>
        <v>14.9</v>
      </c>
      <c r="C1654" s="2">
        <f>TITRES_STAT!D1657</f>
        <v>6.4622999999999999</v>
      </c>
      <c r="D1654" s="2">
        <f>TITRES_STAT!E1657</f>
        <v>0</v>
      </c>
      <c r="E1654" s="2">
        <f t="shared" si="100"/>
        <v>2325400</v>
      </c>
      <c r="F1654" s="18" t="str">
        <f t="shared" si="103"/>
        <v>BULLISH</v>
      </c>
      <c r="G1654" s="18" t="str">
        <f t="shared" si="102"/>
        <v>NEUTRAL</v>
      </c>
      <c r="H1654" s="18" t="str">
        <f t="shared" si="101"/>
        <v>CONFIRMED BULLISH</v>
      </c>
    </row>
    <row r="1655" spans="1:8" ht="13.5" x14ac:dyDescent="0.25">
      <c r="A1655" s="4">
        <f>TITRES_STAT!B1658</f>
        <v>44426</v>
      </c>
      <c r="B1655" s="2">
        <f>TITRES_STAT!C1658</f>
        <v>14.66</v>
      </c>
      <c r="C1655" s="2">
        <f>TITRES_STAT!D1658</f>
        <v>6.3582999999999998</v>
      </c>
      <c r="D1655" s="2">
        <f>TITRES_STAT!E1658</f>
        <v>100</v>
      </c>
      <c r="E1655" s="2">
        <f t="shared" si="100"/>
        <v>2325300</v>
      </c>
      <c r="F1655" s="18" t="str">
        <f t="shared" si="103"/>
        <v>BEARISH</v>
      </c>
      <c r="G1655" s="18" t="str">
        <f t="shared" si="102"/>
        <v>NEUTRAL</v>
      </c>
      <c r="H1655" s="18" t="str">
        <f t="shared" si="101"/>
        <v>CONFIRMED BEARISH</v>
      </c>
    </row>
    <row r="1656" spans="1:8" ht="13.5" x14ac:dyDescent="0.25">
      <c r="A1656" s="4">
        <f>TITRES_STAT!B1659</f>
        <v>44427</v>
      </c>
      <c r="B1656" s="2">
        <f>TITRES_STAT!C1659</f>
        <v>14.9</v>
      </c>
      <c r="C1656" s="2">
        <f>TITRES_STAT!D1659</f>
        <v>6.4622999999999999</v>
      </c>
      <c r="D1656" s="2">
        <f>TITRES_STAT!E1659</f>
        <v>1217</v>
      </c>
      <c r="E1656" s="2">
        <f t="shared" si="100"/>
        <v>2326517</v>
      </c>
      <c r="F1656" s="18" t="str">
        <f t="shared" si="103"/>
        <v>BULLISH</v>
      </c>
      <c r="G1656" s="18" t="str">
        <f t="shared" si="102"/>
        <v>NEUTRAL</v>
      </c>
      <c r="H1656" s="18" t="str">
        <f t="shared" si="101"/>
        <v>NEUTRAL</v>
      </c>
    </row>
    <row r="1657" spans="1:8" ht="13.5" x14ac:dyDescent="0.25">
      <c r="A1657" s="4">
        <f>TITRES_STAT!B1660</f>
        <v>44428</v>
      </c>
      <c r="B1657" s="2">
        <f>TITRES_STAT!C1660</f>
        <v>14.88</v>
      </c>
      <c r="C1657" s="2">
        <f>TITRES_STAT!D1660</f>
        <v>6.4537000000000004</v>
      </c>
      <c r="D1657" s="2">
        <f>TITRES_STAT!E1660</f>
        <v>1138</v>
      </c>
      <c r="E1657" s="2">
        <f t="shared" si="100"/>
        <v>2325379</v>
      </c>
      <c r="F1657" s="18" t="str">
        <f t="shared" si="103"/>
        <v>BEARISH</v>
      </c>
      <c r="G1657" s="18" t="str">
        <f t="shared" si="102"/>
        <v>NEUTRAL</v>
      </c>
      <c r="H1657" s="18" t="str">
        <f t="shared" si="101"/>
        <v>CONFIRMED BEARISH</v>
      </c>
    </row>
    <row r="1658" spans="1:8" ht="13.5" x14ac:dyDescent="0.25">
      <c r="A1658" s="4">
        <f>TITRES_STAT!B1661</f>
        <v>44431</v>
      </c>
      <c r="B1658" s="2">
        <f>TITRES_STAT!C1661</f>
        <v>14.7</v>
      </c>
      <c r="C1658" s="2">
        <f>TITRES_STAT!D1661</f>
        <v>6.3756000000000004</v>
      </c>
      <c r="D1658" s="2">
        <f>TITRES_STAT!E1661</f>
        <v>5176</v>
      </c>
      <c r="E1658" s="2">
        <f t="shared" si="100"/>
        <v>2320203</v>
      </c>
      <c r="F1658" s="18" t="str">
        <f t="shared" si="103"/>
        <v>BEARISH</v>
      </c>
      <c r="G1658" s="18" t="str">
        <f t="shared" si="102"/>
        <v>NEUTRAL</v>
      </c>
      <c r="H1658" s="18" t="str">
        <f t="shared" si="101"/>
        <v>CONFIRMED BEARISH</v>
      </c>
    </row>
    <row r="1659" spans="1:8" ht="13.5" x14ac:dyDescent="0.25">
      <c r="A1659" s="4">
        <f>TITRES_STAT!B1662</f>
        <v>44432</v>
      </c>
      <c r="B1659" s="2">
        <f>TITRES_STAT!C1662</f>
        <v>14.8</v>
      </c>
      <c r="C1659" s="2">
        <f>TITRES_STAT!D1662</f>
        <v>6.4189999999999996</v>
      </c>
      <c r="D1659" s="2">
        <f>TITRES_STAT!E1662</f>
        <v>165</v>
      </c>
      <c r="E1659" s="2">
        <f t="shared" si="100"/>
        <v>2320368</v>
      </c>
      <c r="F1659" s="18" t="str">
        <f t="shared" si="103"/>
        <v>BEARISH</v>
      </c>
      <c r="G1659" s="18" t="str">
        <f t="shared" si="102"/>
        <v>NEUTRAL</v>
      </c>
      <c r="H1659" s="18" t="str">
        <f t="shared" si="101"/>
        <v>CONFIRMED BEARISH</v>
      </c>
    </row>
    <row r="1660" spans="1:8" ht="13.5" x14ac:dyDescent="0.25">
      <c r="A1660" s="4">
        <f>TITRES_STAT!B1663</f>
        <v>44433</v>
      </c>
      <c r="B1660" s="2">
        <f>TITRES_STAT!C1663</f>
        <v>14.8</v>
      </c>
      <c r="C1660" s="2">
        <f>TITRES_STAT!D1663</f>
        <v>6.4189999999999996</v>
      </c>
      <c r="D1660" s="2">
        <f>TITRES_STAT!E1663</f>
        <v>1328</v>
      </c>
      <c r="E1660" s="2">
        <f t="shared" si="100"/>
        <v>2320368</v>
      </c>
      <c r="F1660" s="18" t="str">
        <f t="shared" si="103"/>
        <v>BEARISH</v>
      </c>
      <c r="G1660" s="18" t="str">
        <f t="shared" si="102"/>
        <v>NEUTRAL</v>
      </c>
      <c r="H1660" s="18" t="str">
        <f t="shared" si="101"/>
        <v>BEARISH DIVERGENCE</v>
      </c>
    </row>
    <row r="1661" spans="1:8" ht="13.5" x14ac:dyDescent="0.25">
      <c r="A1661" s="4">
        <f>TITRES_STAT!B1664</f>
        <v>44434</v>
      </c>
      <c r="B1661" s="2">
        <f>TITRES_STAT!C1664</f>
        <v>14.89</v>
      </c>
      <c r="C1661" s="2">
        <f>TITRES_STAT!D1664</f>
        <v>6.4580000000000002</v>
      </c>
      <c r="D1661" s="2">
        <f>TITRES_STAT!E1664</f>
        <v>171</v>
      </c>
      <c r="E1661" s="2">
        <f t="shared" si="100"/>
        <v>2320539</v>
      </c>
      <c r="F1661" s="18" t="str">
        <f t="shared" si="103"/>
        <v>BEARISH</v>
      </c>
      <c r="G1661" s="18" t="str">
        <f t="shared" si="102"/>
        <v>NEUTRAL</v>
      </c>
      <c r="H1661" s="18" t="str">
        <f t="shared" si="101"/>
        <v>CONFIRMED BEARISH</v>
      </c>
    </row>
    <row r="1662" spans="1:8" ht="13.5" x14ac:dyDescent="0.25">
      <c r="A1662" s="4">
        <f>TITRES_STAT!B1665</f>
        <v>44435</v>
      </c>
      <c r="B1662" s="2">
        <f>TITRES_STAT!C1665</f>
        <v>14.9</v>
      </c>
      <c r="C1662" s="2">
        <f>TITRES_STAT!D1665</f>
        <v>6.4622999999999999</v>
      </c>
      <c r="D1662" s="2">
        <f>TITRES_STAT!E1665</f>
        <v>287</v>
      </c>
      <c r="E1662" s="2">
        <f t="shared" si="100"/>
        <v>2320826</v>
      </c>
      <c r="F1662" s="18" t="str">
        <f t="shared" si="103"/>
        <v>BEARISH</v>
      </c>
      <c r="G1662" s="18" t="str">
        <f t="shared" si="102"/>
        <v>NEUTRAL</v>
      </c>
      <c r="H1662" s="18" t="str">
        <f t="shared" si="101"/>
        <v>BEARISH DIVERGENCE</v>
      </c>
    </row>
    <row r="1663" spans="1:8" ht="13.5" x14ac:dyDescent="0.25">
      <c r="A1663" s="4">
        <f>TITRES_STAT!B1666</f>
        <v>44438</v>
      </c>
      <c r="B1663" s="2">
        <f>TITRES_STAT!C1666</f>
        <v>14.9</v>
      </c>
      <c r="C1663" s="2">
        <f>TITRES_STAT!D1666</f>
        <v>6.4622999999999999</v>
      </c>
      <c r="D1663" s="2">
        <f>TITRES_STAT!E1666</f>
        <v>0</v>
      </c>
      <c r="E1663" s="2">
        <f t="shared" si="100"/>
        <v>2320826</v>
      </c>
      <c r="F1663" s="18" t="str">
        <f t="shared" si="103"/>
        <v>BULLISH</v>
      </c>
      <c r="G1663" s="18" t="str">
        <f t="shared" si="102"/>
        <v>NEUTRAL</v>
      </c>
      <c r="H1663" s="18" t="str">
        <f t="shared" si="101"/>
        <v>CONFIRMED BULLISH</v>
      </c>
    </row>
    <row r="1664" spans="1:8" ht="13.5" x14ac:dyDescent="0.25">
      <c r="A1664" s="4">
        <f>TITRES_STAT!B1667</f>
        <v>44439</v>
      </c>
      <c r="B1664" s="2">
        <f>TITRES_STAT!C1667</f>
        <v>14.8</v>
      </c>
      <c r="C1664" s="2">
        <f>TITRES_STAT!D1667</f>
        <v>6.4189999999999996</v>
      </c>
      <c r="D1664" s="2">
        <f>TITRES_STAT!E1667</f>
        <v>55</v>
      </c>
      <c r="E1664" s="2">
        <f t="shared" si="100"/>
        <v>2320771</v>
      </c>
      <c r="F1664" s="18" t="str">
        <f t="shared" si="103"/>
        <v>BULLISH</v>
      </c>
      <c r="G1664" s="18" t="str">
        <f t="shared" si="102"/>
        <v>NEUTRAL</v>
      </c>
      <c r="H1664" s="18" t="str">
        <f t="shared" si="101"/>
        <v>NEUTRAL</v>
      </c>
    </row>
    <row r="1665" spans="1:8" ht="13.5" x14ac:dyDescent="0.25">
      <c r="A1665" s="4">
        <f>TITRES_STAT!B1668</f>
        <v>44440</v>
      </c>
      <c r="B1665" s="2">
        <f>TITRES_STAT!C1668</f>
        <v>14.7</v>
      </c>
      <c r="C1665" s="2">
        <f>TITRES_STAT!D1668</f>
        <v>6.3756000000000004</v>
      </c>
      <c r="D1665" s="2">
        <f>TITRES_STAT!E1668</f>
        <v>2756</v>
      </c>
      <c r="E1665" s="2">
        <f t="shared" si="100"/>
        <v>2318015</v>
      </c>
      <c r="F1665" s="18" t="str">
        <f t="shared" si="103"/>
        <v>BEARISH</v>
      </c>
      <c r="G1665" s="18" t="str">
        <f t="shared" si="102"/>
        <v>NEUTRAL</v>
      </c>
      <c r="H1665" s="18" t="str">
        <f t="shared" si="101"/>
        <v>CONFIRMED BEARISH</v>
      </c>
    </row>
    <row r="1666" spans="1:8" ht="13.5" x14ac:dyDescent="0.25">
      <c r="A1666" s="4">
        <f>TITRES_STAT!B1669</f>
        <v>44441</v>
      </c>
      <c r="B1666" s="2">
        <f>TITRES_STAT!C1669</f>
        <v>14.7</v>
      </c>
      <c r="C1666" s="2">
        <f>TITRES_STAT!D1669</f>
        <v>6.3756000000000004</v>
      </c>
      <c r="D1666" s="2">
        <f>TITRES_STAT!E1669</f>
        <v>30</v>
      </c>
      <c r="E1666" s="2">
        <f t="shared" si="100"/>
        <v>2318015</v>
      </c>
      <c r="F1666" s="18" t="str">
        <f t="shared" si="103"/>
        <v>BEARISH</v>
      </c>
      <c r="G1666" s="18" t="str">
        <f t="shared" si="102"/>
        <v>NEUTRAL</v>
      </c>
      <c r="H1666" s="18" t="str">
        <f t="shared" si="101"/>
        <v>CONFIRMED BEARISH</v>
      </c>
    </row>
    <row r="1667" spans="1:8" ht="13.5" x14ac:dyDescent="0.25">
      <c r="A1667" s="4">
        <f>TITRES_STAT!B1670</f>
        <v>44442</v>
      </c>
      <c r="B1667" s="2">
        <f>TITRES_STAT!C1670</f>
        <v>14.5</v>
      </c>
      <c r="C1667" s="2">
        <f>TITRES_STAT!D1670</f>
        <v>6.2888999999999999</v>
      </c>
      <c r="D1667" s="2">
        <f>TITRES_STAT!E1670</f>
        <v>950</v>
      </c>
      <c r="E1667" s="2">
        <f t="shared" si="100"/>
        <v>2317065</v>
      </c>
      <c r="F1667" s="18" t="str">
        <f t="shared" si="103"/>
        <v>BEARISH</v>
      </c>
      <c r="G1667" s="18" t="str">
        <f t="shared" si="102"/>
        <v>NEUTRAL</v>
      </c>
      <c r="H1667" s="18" t="str">
        <f t="shared" si="101"/>
        <v>CONFIRMED BEARISH</v>
      </c>
    </row>
    <row r="1668" spans="1:8" ht="13.5" x14ac:dyDescent="0.25">
      <c r="A1668" s="4">
        <f>TITRES_STAT!B1671</f>
        <v>44445</v>
      </c>
      <c r="B1668" s="2">
        <f>TITRES_STAT!C1671</f>
        <v>14.5</v>
      </c>
      <c r="C1668" s="2">
        <f>TITRES_STAT!D1671</f>
        <v>6.2888999999999999</v>
      </c>
      <c r="D1668" s="2">
        <f>TITRES_STAT!E1671</f>
        <v>859</v>
      </c>
      <c r="E1668" s="2">
        <f t="shared" ref="E1668:E1731" si="104">IF(B1668&gt;B1667, E1667+D1668, IF(B1668&lt;B1667, E1667-D1668, E1667))</f>
        <v>2317065</v>
      </c>
      <c r="F1668" s="18" t="str">
        <f t="shared" si="103"/>
        <v>BEARISH</v>
      </c>
      <c r="G1668" s="18" t="str">
        <f t="shared" si="102"/>
        <v>NEUTRAL</v>
      </c>
      <c r="H1668" s="18" t="str">
        <f t="shared" si="101"/>
        <v>CONFIRMED BEARISH</v>
      </c>
    </row>
    <row r="1669" spans="1:8" ht="13.5" x14ac:dyDescent="0.25">
      <c r="A1669" s="4">
        <f>TITRES_STAT!B1672</f>
        <v>44446</v>
      </c>
      <c r="B1669" s="2">
        <f>TITRES_STAT!C1672</f>
        <v>14.68</v>
      </c>
      <c r="C1669" s="2">
        <f>TITRES_STAT!D1672</f>
        <v>6.3669000000000002</v>
      </c>
      <c r="D1669" s="2">
        <f>TITRES_STAT!E1672</f>
        <v>1601</v>
      </c>
      <c r="E1669" s="2">
        <f t="shared" si="104"/>
        <v>2318666</v>
      </c>
      <c r="F1669" s="18" t="str">
        <f t="shared" si="103"/>
        <v>BEARISH</v>
      </c>
      <c r="G1669" s="18" t="str">
        <f t="shared" si="102"/>
        <v>NEUTRAL</v>
      </c>
      <c r="H1669" s="18" t="str">
        <f t="shared" si="101"/>
        <v>CONFIRMED BEARISH</v>
      </c>
    </row>
    <row r="1670" spans="1:8" ht="13.5" x14ac:dyDescent="0.25">
      <c r="A1670" s="4">
        <f>TITRES_STAT!B1673</f>
        <v>44447</v>
      </c>
      <c r="B1670" s="2">
        <f>TITRES_STAT!C1673</f>
        <v>14.7</v>
      </c>
      <c r="C1670" s="2">
        <f>TITRES_STAT!D1673</f>
        <v>6.3756000000000004</v>
      </c>
      <c r="D1670" s="2">
        <f>TITRES_STAT!E1673</f>
        <v>390</v>
      </c>
      <c r="E1670" s="2">
        <f t="shared" si="104"/>
        <v>2319056</v>
      </c>
      <c r="F1670" s="18" t="str">
        <f t="shared" si="103"/>
        <v>BULLISH</v>
      </c>
      <c r="G1670" s="18" t="str">
        <f t="shared" si="102"/>
        <v>NEUTRAL</v>
      </c>
      <c r="H1670" s="18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4">
        <f>TITRES_STAT!B1674</f>
        <v>44448</v>
      </c>
      <c r="B1671" s="2">
        <f>TITRES_STAT!C1674</f>
        <v>14.6</v>
      </c>
      <c r="C1671" s="2">
        <f>TITRES_STAT!D1674</f>
        <v>6.3322000000000003</v>
      </c>
      <c r="D1671" s="2">
        <f>TITRES_STAT!E1674</f>
        <v>937</v>
      </c>
      <c r="E1671" s="2">
        <f t="shared" si="104"/>
        <v>2318119</v>
      </c>
      <c r="F1671" s="18" t="str">
        <f t="shared" si="103"/>
        <v>BULLISH</v>
      </c>
      <c r="G1671" s="18" t="str">
        <f t="shared" ref="G1671:G1734" si="106">IF((E1671-E1666)/E1666 &gt; 0.02, "STRONG",
 IF((E1671-E1666)/E1666 &lt; -0.02, "WEAK", "NEUTRAL"))</f>
        <v>NEUTRAL</v>
      </c>
      <c r="H1671" s="18" t="str">
        <f t="shared" si="105"/>
        <v>BULLISH DIVERGENCE</v>
      </c>
    </row>
    <row r="1672" spans="1:8" ht="13.5" x14ac:dyDescent="0.25">
      <c r="A1672" s="4">
        <f>TITRES_STAT!B1675</f>
        <v>44449</v>
      </c>
      <c r="B1672" s="2">
        <f>TITRES_STAT!C1675</f>
        <v>14.7</v>
      </c>
      <c r="C1672" s="2">
        <f>TITRES_STAT!D1675</f>
        <v>6.3756000000000004</v>
      </c>
      <c r="D1672" s="2">
        <f>TITRES_STAT!E1675</f>
        <v>2000</v>
      </c>
      <c r="E1672" s="2">
        <f t="shared" si="104"/>
        <v>2320119</v>
      </c>
      <c r="F1672" s="18" t="str">
        <f t="shared" ref="F1672:F1735" si="107">IF(E1672&gt;E1667,"BULLISH",IF(E1672&lt;E1667,"BEARISH","NEUTRAL"))</f>
        <v>BULLISH</v>
      </c>
      <c r="G1672" s="18" t="str">
        <f t="shared" si="106"/>
        <v>NEUTRAL</v>
      </c>
      <c r="H1672" s="18" t="str">
        <f t="shared" si="105"/>
        <v>CONFIRMED BULLISH</v>
      </c>
    </row>
    <row r="1673" spans="1:8" ht="13.5" x14ac:dyDescent="0.25">
      <c r="A1673" s="4">
        <f>TITRES_STAT!B1676</f>
        <v>44452</v>
      </c>
      <c r="B1673" s="2">
        <f>TITRES_STAT!C1676</f>
        <v>14.6</v>
      </c>
      <c r="C1673" s="2">
        <f>TITRES_STAT!D1676</f>
        <v>6.3322000000000003</v>
      </c>
      <c r="D1673" s="2">
        <f>TITRES_STAT!E1676</f>
        <v>30</v>
      </c>
      <c r="E1673" s="2">
        <f t="shared" si="104"/>
        <v>2320089</v>
      </c>
      <c r="F1673" s="18" t="str">
        <f t="shared" si="107"/>
        <v>BULLISH</v>
      </c>
      <c r="G1673" s="18" t="str">
        <f t="shared" si="106"/>
        <v>NEUTRAL</v>
      </c>
      <c r="H1673" s="18" t="str">
        <f t="shared" si="105"/>
        <v>CONFIRMED BULLISH</v>
      </c>
    </row>
    <row r="1674" spans="1:8" ht="13.5" x14ac:dyDescent="0.25">
      <c r="A1674" s="4">
        <f>TITRES_STAT!B1677</f>
        <v>44453</v>
      </c>
      <c r="B1674" s="2">
        <f>TITRES_STAT!C1677</f>
        <v>14.5</v>
      </c>
      <c r="C1674" s="2">
        <f>TITRES_STAT!D1677</f>
        <v>6.2888999999999999</v>
      </c>
      <c r="D1674" s="2">
        <f>TITRES_STAT!E1677</f>
        <v>58048</v>
      </c>
      <c r="E1674" s="2">
        <f t="shared" si="104"/>
        <v>2262041</v>
      </c>
      <c r="F1674" s="18" t="str">
        <f t="shared" si="107"/>
        <v>BEARISH</v>
      </c>
      <c r="G1674" s="18" t="str">
        <f t="shared" si="106"/>
        <v>WEAK</v>
      </c>
      <c r="H1674" s="18" t="str">
        <f t="shared" si="105"/>
        <v>CONFIRMED BEARISH</v>
      </c>
    </row>
    <row r="1675" spans="1:8" ht="13.5" x14ac:dyDescent="0.25">
      <c r="A1675" s="4">
        <f>TITRES_STAT!B1678</f>
        <v>44454</v>
      </c>
      <c r="B1675" s="2">
        <f>TITRES_STAT!C1678</f>
        <v>14.45</v>
      </c>
      <c r="C1675" s="2">
        <f>TITRES_STAT!D1678</f>
        <v>6.2671999999999999</v>
      </c>
      <c r="D1675" s="2">
        <f>TITRES_STAT!E1678</f>
        <v>500</v>
      </c>
      <c r="E1675" s="2">
        <f t="shared" si="104"/>
        <v>2261541</v>
      </c>
      <c r="F1675" s="18" t="str">
        <f t="shared" si="107"/>
        <v>BEARISH</v>
      </c>
      <c r="G1675" s="18" t="str">
        <f t="shared" si="106"/>
        <v>WEAK</v>
      </c>
      <c r="H1675" s="18" t="str">
        <f t="shared" si="105"/>
        <v>CONFIRMED BEARISH</v>
      </c>
    </row>
    <row r="1676" spans="1:8" ht="13.5" x14ac:dyDescent="0.25">
      <c r="A1676" s="4">
        <f>TITRES_STAT!B1679</f>
        <v>44455</v>
      </c>
      <c r="B1676" s="2">
        <f>TITRES_STAT!C1679</f>
        <v>14.7</v>
      </c>
      <c r="C1676" s="2">
        <f>TITRES_STAT!D1679</f>
        <v>6.3756000000000004</v>
      </c>
      <c r="D1676" s="2">
        <f>TITRES_STAT!E1679</f>
        <v>221</v>
      </c>
      <c r="E1676" s="2">
        <f t="shared" si="104"/>
        <v>2261762</v>
      </c>
      <c r="F1676" s="18" t="str">
        <f t="shared" si="107"/>
        <v>BEARISH</v>
      </c>
      <c r="G1676" s="18" t="str">
        <f t="shared" si="106"/>
        <v>WEAK</v>
      </c>
      <c r="H1676" s="18" t="str">
        <f t="shared" si="105"/>
        <v>BEARISH DIVERGENCE</v>
      </c>
    </row>
    <row r="1677" spans="1:8" ht="13.5" x14ac:dyDescent="0.25">
      <c r="A1677" s="4">
        <f>TITRES_STAT!B1680</f>
        <v>44456</v>
      </c>
      <c r="B1677" s="2">
        <f>TITRES_STAT!C1680</f>
        <v>14.65</v>
      </c>
      <c r="C1677" s="2">
        <f>TITRES_STAT!D1680</f>
        <v>6.3539000000000003</v>
      </c>
      <c r="D1677" s="2">
        <f>TITRES_STAT!E1680</f>
        <v>56</v>
      </c>
      <c r="E1677" s="2">
        <f t="shared" si="104"/>
        <v>2261706</v>
      </c>
      <c r="F1677" s="18" t="str">
        <f t="shared" si="107"/>
        <v>BEARISH</v>
      </c>
      <c r="G1677" s="18" t="str">
        <f t="shared" si="106"/>
        <v>WEAK</v>
      </c>
      <c r="H1677" s="18" t="str">
        <f t="shared" si="105"/>
        <v>CONFIRMED BEARISH</v>
      </c>
    </row>
    <row r="1678" spans="1:8" ht="13.5" x14ac:dyDescent="0.25">
      <c r="A1678" s="4">
        <f>TITRES_STAT!B1681</f>
        <v>44459</v>
      </c>
      <c r="B1678" s="2">
        <f>TITRES_STAT!C1681</f>
        <v>14.64</v>
      </c>
      <c r="C1678" s="2">
        <f>TITRES_STAT!D1681</f>
        <v>6.3495999999999997</v>
      </c>
      <c r="D1678" s="2">
        <f>TITRES_STAT!E1681</f>
        <v>41615</v>
      </c>
      <c r="E1678" s="2">
        <f t="shared" si="104"/>
        <v>2220091</v>
      </c>
      <c r="F1678" s="18" t="str">
        <f t="shared" si="107"/>
        <v>BEARISH</v>
      </c>
      <c r="G1678" s="18" t="str">
        <f t="shared" si="106"/>
        <v>WEAK</v>
      </c>
      <c r="H1678" s="18" t="str">
        <f t="shared" si="105"/>
        <v>BEARISH DIVERGENCE</v>
      </c>
    </row>
    <row r="1679" spans="1:8" ht="13.5" x14ac:dyDescent="0.25">
      <c r="A1679" s="4">
        <f>TITRES_STAT!B1682</f>
        <v>44460</v>
      </c>
      <c r="B1679" s="2">
        <f>TITRES_STAT!C1682</f>
        <v>14.68</v>
      </c>
      <c r="C1679" s="2">
        <f>TITRES_STAT!D1682</f>
        <v>6.3669000000000002</v>
      </c>
      <c r="D1679" s="2">
        <f>TITRES_STAT!E1682</f>
        <v>1000</v>
      </c>
      <c r="E1679" s="2">
        <f t="shared" si="104"/>
        <v>2221091</v>
      </c>
      <c r="F1679" s="18" t="str">
        <f t="shared" si="107"/>
        <v>BEARISH</v>
      </c>
      <c r="G1679" s="18" t="str">
        <f t="shared" si="106"/>
        <v>NEUTRAL</v>
      </c>
      <c r="H1679" s="18" t="str">
        <f t="shared" si="105"/>
        <v>BEARISH DIVERGENCE</v>
      </c>
    </row>
    <row r="1680" spans="1:8" ht="13.5" x14ac:dyDescent="0.25">
      <c r="A1680" s="4">
        <f>TITRES_STAT!B1683</f>
        <v>44461</v>
      </c>
      <c r="B1680" s="2">
        <f>TITRES_STAT!C1683</f>
        <v>14.51</v>
      </c>
      <c r="C1680" s="2">
        <f>TITRES_STAT!D1683</f>
        <v>6.2931999999999997</v>
      </c>
      <c r="D1680" s="2">
        <f>TITRES_STAT!E1683</f>
        <v>342</v>
      </c>
      <c r="E1680" s="2">
        <f t="shared" si="104"/>
        <v>2220749</v>
      </c>
      <c r="F1680" s="18" t="str">
        <f t="shared" si="107"/>
        <v>BEARISH</v>
      </c>
      <c r="G1680" s="18" t="str">
        <f t="shared" si="106"/>
        <v>NEUTRAL</v>
      </c>
      <c r="H1680" s="18" t="str">
        <f t="shared" si="105"/>
        <v>BEARISH DIVERGENCE</v>
      </c>
    </row>
    <row r="1681" spans="1:8" ht="13.5" x14ac:dyDescent="0.25">
      <c r="A1681" s="4">
        <f>TITRES_STAT!B1684</f>
        <v>44462</v>
      </c>
      <c r="B1681" s="2">
        <f>TITRES_STAT!C1684</f>
        <v>14.51</v>
      </c>
      <c r="C1681" s="2">
        <f>TITRES_STAT!D1684</f>
        <v>6.2931999999999997</v>
      </c>
      <c r="D1681" s="2">
        <f>TITRES_STAT!E1684</f>
        <v>3086</v>
      </c>
      <c r="E1681" s="2">
        <f t="shared" si="104"/>
        <v>2220749</v>
      </c>
      <c r="F1681" s="18" t="str">
        <f t="shared" si="107"/>
        <v>BEARISH</v>
      </c>
      <c r="G1681" s="18" t="str">
        <f t="shared" si="106"/>
        <v>NEUTRAL</v>
      </c>
      <c r="H1681" s="18" t="str">
        <f t="shared" si="105"/>
        <v>CONFIRMED BEARISH</v>
      </c>
    </row>
    <row r="1682" spans="1:8" ht="13.5" x14ac:dyDescent="0.25">
      <c r="A1682" s="4">
        <f>TITRES_STAT!B1685</f>
        <v>44463</v>
      </c>
      <c r="B1682" s="2">
        <f>TITRES_STAT!C1685</f>
        <v>14.55</v>
      </c>
      <c r="C1682" s="2">
        <f>TITRES_STAT!D1685</f>
        <v>6.3105000000000002</v>
      </c>
      <c r="D1682" s="2">
        <f>TITRES_STAT!E1685</f>
        <v>4802</v>
      </c>
      <c r="E1682" s="2">
        <f t="shared" si="104"/>
        <v>2225551</v>
      </c>
      <c r="F1682" s="18" t="str">
        <f t="shared" si="107"/>
        <v>BEARISH</v>
      </c>
      <c r="G1682" s="18" t="str">
        <f t="shared" si="106"/>
        <v>NEUTRAL</v>
      </c>
      <c r="H1682" s="18" t="str">
        <f t="shared" si="105"/>
        <v>CONFIRMED BEARISH</v>
      </c>
    </row>
    <row r="1683" spans="1:8" ht="13.5" x14ac:dyDescent="0.25">
      <c r="A1683" s="4">
        <f>TITRES_STAT!B1686</f>
        <v>44466</v>
      </c>
      <c r="B1683" s="2">
        <f>TITRES_STAT!C1686</f>
        <v>14.55</v>
      </c>
      <c r="C1683" s="2">
        <f>TITRES_STAT!D1686</f>
        <v>6.3105000000000002</v>
      </c>
      <c r="D1683" s="2">
        <f>TITRES_STAT!E1686</f>
        <v>1991</v>
      </c>
      <c r="E1683" s="2">
        <f t="shared" si="104"/>
        <v>2225551</v>
      </c>
      <c r="F1683" s="18" t="str">
        <f t="shared" si="107"/>
        <v>BULLISH</v>
      </c>
      <c r="G1683" s="18" t="str">
        <f t="shared" si="106"/>
        <v>NEUTRAL</v>
      </c>
      <c r="H1683" s="18" t="str">
        <f t="shared" si="105"/>
        <v>BULLISH DIVERGENCE</v>
      </c>
    </row>
    <row r="1684" spans="1:8" ht="13.5" x14ac:dyDescent="0.25">
      <c r="A1684" s="4">
        <f>TITRES_STAT!B1687</f>
        <v>44467</v>
      </c>
      <c r="B1684" s="2">
        <f>TITRES_STAT!C1687</f>
        <v>14.64</v>
      </c>
      <c r="C1684" s="2">
        <f>TITRES_STAT!D1687</f>
        <v>6.3495999999999997</v>
      </c>
      <c r="D1684" s="2">
        <f>TITRES_STAT!E1687</f>
        <v>5332</v>
      </c>
      <c r="E1684" s="2">
        <f t="shared" si="104"/>
        <v>2230883</v>
      </c>
      <c r="F1684" s="18" t="str">
        <f t="shared" si="107"/>
        <v>BULLISH</v>
      </c>
      <c r="G1684" s="18" t="str">
        <f t="shared" si="106"/>
        <v>NEUTRAL</v>
      </c>
      <c r="H1684" s="18" t="str">
        <f t="shared" si="105"/>
        <v>BULLISH DIVERGENCE</v>
      </c>
    </row>
    <row r="1685" spans="1:8" ht="13.5" x14ac:dyDescent="0.25">
      <c r="A1685" s="4">
        <f>TITRES_STAT!B1688</f>
        <v>44468</v>
      </c>
      <c r="B1685" s="2">
        <f>TITRES_STAT!C1688</f>
        <v>14.7</v>
      </c>
      <c r="C1685" s="2">
        <f>TITRES_STAT!D1688</f>
        <v>6.3756000000000004</v>
      </c>
      <c r="D1685" s="2">
        <f>TITRES_STAT!E1688</f>
        <v>1672</v>
      </c>
      <c r="E1685" s="2">
        <f t="shared" si="104"/>
        <v>2232555</v>
      </c>
      <c r="F1685" s="18" t="str">
        <f t="shared" si="107"/>
        <v>BULLISH</v>
      </c>
      <c r="G1685" s="18" t="str">
        <f t="shared" si="106"/>
        <v>NEUTRAL</v>
      </c>
      <c r="H1685" s="18" t="str">
        <f t="shared" si="105"/>
        <v>CONFIRMED BULLISH</v>
      </c>
    </row>
    <row r="1686" spans="1:8" ht="13.5" x14ac:dyDescent="0.25">
      <c r="A1686" s="4">
        <f>TITRES_STAT!B1689</f>
        <v>44469</v>
      </c>
      <c r="B1686" s="2">
        <f>TITRES_STAT!C1689</f>
        <v>14.7</v>
      </c>
      <c r="C1686" s="2">
        <f>TITRES_STAT!D1689</f>
        <v>6.3756000000000004</v>
      </c>
      <c r="D1686" s="2">
        <f>TITRES_STAT!E1689</f>
        <v>870</v>
      </c>
      <c r="E1686" s="2">
        <f t="shared" si="104"/>
        <v>2232555</v>
      </c>
      <c r="F1686" s="18" t="str">
        <f t="shared" si="107"/>
        <v>BULLISH</v>
      </c>
      <c r="G1686" s="18" t="str">
        <f t="shared" si="106"/>
        <v>NEUTRAL</v>
      </c>
      <c r="H1686" s="18" t="str">
        <f t="shared" si="105"/>
        <v>CONFIRMED BULLISH</v>
      </c>
    </row>
    <row r="1687" spans="1:8" ht="13.5" x14ac:dyDescent="0.25">
      <c r="A1687" s="4">
        <f>TITRES_STAT!B1690</f>
        <v>44470</v>
      </c>
      <c r="B1687" s="2">
        <f>TITRES_STAT!C1690</f>
        <v>14.65</v>
      </c>
      <c r="C1687" s="2">
        <f>TITRES_STAT!D1690</f>
        <v>6.3539000000000003</v>
      </c>
      <c r="D1687" s="2">
        <f>TITRES_STAT!E1690</f>
        <v>502</v>
      </c>
      <c r="E1687" s="2">
        <f t="shared" si="104"/>
        <v>2232053</v>
      </c>
      <c r="F1687" s="18" t="str">
        <f t="shared" si="107"/>
        <v>BULLISH</v>
      </c>
      <c r="G1687" s="18" t="str">
        <f t="shared" si="106"/>
        <v>NEUTRAL</v>
      </c>
      <c r="H1687" s="18" t="str">
        <f t="shared" si="105"/>
        <v>CONFIRMED BULLISH</v>
      </c>
    </row>
    <row r="1688" spans="1:8" ht="13.5" x14ac:dyDescent="0.25">
      <c r="A1688" s="4">
        <f>TITRES_STAT!B1691</f>
        <v>44473</v>
      </c>
      <c r="B1688" s="2">
        <f>TITRES_STAT!C1691</f>
        <v>14.6</v>
      </c>
      <c r="C1688" s="2">
        <f>TITRES_STAT!D1691</f>
        <v>6.3322000000000003</v>
      </c>
      <c r="D1688" s="2">
        <f>TITRES_STAT!E1691</f>
        <v>585</v>
      </c>
      <c r="E1688" s="2">
        <f t="shared" si="104"/>
        <v>2231468</v>
      </c>
      <c r="F1688" s="18" t="str">
        <f t="shared" si="107"/>
        <v>BULLISH</v>
      </c>
      <c r="G1688" s="18" t="str">
        <f t="shared" si="106"/>
        <v>NEUTRAL</v>
      </c>
      <c r="H1688" s="18" t="str">
        <f t="shared" si="105"/>
        <v>CONFIRMED BULLISH</v>
      </c>
    </row>
    <row r="1689" spans="1:8" ht="13.5" x14ac:dyDescent="0.25">
      <c r="A1689" s="4">
        <f>TITRES_STAT!B1692</f>
        <v>44474</v>
      </c>
      <c r="B1689" s="2">
        <f>TITRES_STAT!C1692</f>
        <v>14.55</v>
      </c>
      <c r="C1689" s="2">
        <f>TITRES_STAT!D1692</f>
        <v>6.3105000000000002</v>
      </c>
      <c r="D1689" s="2">
        <f>TITRES_STAT!E1692</f>
        <v>3531</v>
      </c>
      <c r="E1689" s="2">
        <f t="shared" si="104"/>
        <v>2227937</v>
      </c>
      <c r="F1689" s="18" t="str">
        <f t="shared" si="107"/>
        <v>BEARISH</v>
      </c>
      <c r="G1689" s="18" t="str">
        <f t="shared" si="106"/>
        <v>NEUTRAL</v>
      </c>
      <c r="H1689" s="18" t="str">
        <f t="shared" si="105"/>
        <v>CONFIRMED BEARISH</v>
      </c>
    </row>
    <row r="1690" spans="1:8" ht="13.5" x14ac:dyDescent="0.25">
      <c r="A1690" s="4">
        <f>TITRES_STAT!B1693</f>
        <v>44475</v>
      </c>
      <c r="B1690" s="2">
        <f>TITRES_STAT!C1693</f>
        <v>14.65</v>
      </c>
      <c r="C1690" s="2">
        <f>TITRES_STAT!D1693</f>
        <v>6.3539000000000003</v>
      </c>
      <c r="D1690" s="2">
        <f>TITRES_STAT!E1693</f>
        <v>6844</v>
      </c>
      <c r="E1690" s="2">
        <f t="shared" si="104"/>
        <v>2234781</v>
      </c>
      <c r="F1690" s="18" t="str">
        <f t="shared" si="107"/>
        <v>BULLISH</v>
      </c>
      <c r="G1690" s="18" t="str">
        <f t="shared" si="106"/>
        <v>NEUTRAL</v>
      </c>
      <c r="H1690" s="18" t="str">
        <f t="shared" si="105"/>
        <v>BULLISH DIVERGENCE</v>
      </c>
    </row>
    <row r="1691" spans="1:8" ht="13.5" x14ac:dyDescent="0.25">
      <c r="A1691" s="4">
        <f>TITRES_STAT!B1694</f>
        <v>44476</v>
      </c>
      <c r="B1691" s="2">
        <f>TITRES_STAT!C1694</f>
        <v>14.65</v>
      </c>
      <c r="C1691" s="2">
        <f>TITRES_STAT!D1694</f>
        <v>6.3539000000000003</v>
      </c>
      <c r="D1691" s="2">
        <f>TITRES_STAT!E1694</f>
        <v>23</v>
      </c>
      <c r="E1691" s="2">
        <f t="shared" si="104"/>
        <v>2234781</v>
      </c>
      <c r="F1691" s="18" t="str">
        <f t="shared" si="107"/>
        <v>BULLISH</v>
      </c>
      <c r="G1691" s="18" t="str">
        <f t="shared" si="106"/>
        <v>NEUTRAL</v>
      </c>
      <c r="H1691" s="18" t="str">
        <f t="shared" si="105"/>
        <v>BULLISH DIVERGENCE</v>
      </c>
    </row>
    <row r="1692" spans="1:8" ht="13.5" x14ac:dyDescent="0.25">
      <c r="A1692" s="4">
        <f>TITRES_STAT!B1695</f>
        <v>44477</v>
      </c>
      <c r="B1692" s="2">
        <f>TITRES_STAT!C1695</f>
        <v>14.7</v>
      </c>
      <c r="C1692" s="2">
        <f>TITRES_STAT!D1695</f>
        <v>6.3756000000000004</v>
      </c>
      <c r="D1692" s="2">
        <f>TITRES_STAT!E1695</f>
        <v>2285</v>
      </c>
      <c r="E1692" s="2">
        <f t="shared" si="104"/>
        <v>2237066</v>
      </c>
      <c r="F1692" s="18" t="str">
        <f t="shared" si="107"/>
        <v>BULLISH</v>
      </c>
      <c r="G1692" s="18" t="str">
        <f t="shared" si="106"/>
        <v>NEUTRAL</v>
      </c>
      <c r="H1692" s="18" t="str">
        <f t="shared" si="105"/>
        <v>CONFIRMED BULLISH</v>
      </c>
    </row>
    <row r="1693" spans="1:8" ht="13.5" x14ac:dyDescent="0.25">
      <c r="A1693" s="4">
        <f>TITRES_STAT!B1696</f>
        <v>44480</v>
      </c>
      <c r="B1693" s="2">
        <f>TITRES_STAT!C1696</f>
        <v>14.7</v>
      </c>
      <c r="C1693" s="2">
        <f>TITRES_STAT!D1696</f>
        <v>6.3756000000000004</v>
      </c>
      <c r="D1693" s="2">
        <f>TITRES_STAT!E1696</f>
        <v>3000</v>
      </c>
      <c r="E1693" s="2">
        <f t="shared" si="104"/>
        <v>2237066</v>
      </c>
      <c r="F1693" s="18" t="str">
        <f t="shared" si="107"/>
        <v>BULLISH</v>
      </c>
      <c r="G1693" s="18" t="str">
        <f t="shared" si="106"/>
        <v>NEUTRAL</v>
      </c>
      <c r="H1693" s="18" t="str">
        <f t="shared" si="105"/>
        <v>CONFIRMED BULLISH</v>
      </c>
    </row>
    <row r="1694" spans="1:8" ht="13.5" x14ac:dyDescent="0.25">
      <c r="A1694" s="4">
        <f>TITRES_STAT!B1697</f>
        <v>44481</v>
      </c>
      <c r="B1694" s="2">
        <f>TITRES_STAT!C1697</f>
        <v>14.69</v>
      </c>
      <c r="C1694" s="2">
        <f>TITRES_STAT!D1697</f>
        <v>6.3712999999999997</v>
      </c>
      <c r="D1694" s="2">
        <f>TITRES_STAT!E1697</f>
        <v>411</v>
      </c>
      <c r="E1694" s="2">
        <f t="shared" si="104"/>
        <v>2236655</v>
      </c>
      <c r="F1694" s="18" t="str">
        <f t="shared" si="107"/>
        <v>BULLISH</v>
      </c>
      <c r="G1694" s="18" t="str">
        <f t="shared" si="106"/>
        <v>NEUTRAL</v>
      </c>
      <c r="H1694" s="18" t="str">
        <f t="shared" si="105"/>
        <v>CONFIRMED BULLISH</v>
      </c>
    </row>
    <row r="1695" spans="1:8" ht="13.5" x14ac:dyDescent="0.25">
      <c r="A1695" s="4">
        <f>TITRES_STAT!B1698</f>
        <v>44482</v>
      </c>
      <c r="B1695" s="2">
        <f>TITRES_STAT!C1698</f>
        <v>14.7</v>
      </c>
      <c r="C1695" s="2">
        <f>TITRES_STAT!D1698</f>
        <v>6.3756000000000004</v>
      </c>
      <c r="D1695" s="2">
        <f>TITRES_STAT!E1698</f>
        <v>500</v>
      </c>
      <c r="E1695" s="2">
        <f t="shared" si="104"/>
        <v>2237155</v>
      </c>
      <c r="F1695" s="18" t="str">
        <f t="shared" si="107"/>
        <v>BULLISH</v>
      </c>
      <c r="G1695" s="18" t="str">
        <f t="shared" si="106"/>
        <v>NEUTRAL</v>
      </c>
      <c r="H1695" s="18" t="str">
        <f t="shared" si="105"/>
        <v>CONFIRMED BULLISH</v>
      </c>
    </row>
    <row r="1696" spans="1:8" ht="13.5" x14ac:dyDescent="0.25">
      <c r="A1696" s="4">
        <f>TITRES_STAT!B1699</f>
        <v>44483</v>
      </c>
      <c r="B1696" s="2">
        <f>TITRES_STAT!C1699</f>
        <v>14.7</v>
      </c>
      <c r="C1696" s="2">
        <f>TITRES_STAT!D1699</f>
        <v>6.3756000000000004</v>
      </c>
      <c r="D1696" s="2">
        <f>TITRES_STAT!E1699</f>
        <v>622</v>
      </c>
      <c r="E1696" s="2">
        <f t="shared" si="104"/>
        <v>2237155</v>
      </c>
      <c r="F1696" s="18" t="str">
        <f t="shared" si="107"/>
        <v>BULLISH</v>
      </c>
      <c r="G1696" s="18" t="str">
        <f t="shared" si="106"/>
        <v>NEUTRAL</v>
      </c>
      <c r="H1696" s="18" t="str">
        <f t="shared" si="105"/>
        <v>CONFIRMED BULLISH</v>
      </c>
    </row>
    <row r="1697" spans="1:8" ht="13.5" x14ac:dyDescent="0.25">
      <c r="A1697" s="4">
        <f>TITRES_STAT!B1700</f>
        <v>44488</v>
      </c>
      <c r="B1697" s="2">
        <f>TITRES_STAT!C1700</f>
        <v>14.7</v>
      </c>
      <c r="C1697" s="2">
        <f>TITRES_STAT!D1700</f>
        <v>6.3756000000000004</v>
      </c>
      <c r="D1697" s="2">
        <f>TITRES_STAT!E1700</f>
        <v>505</v>
      </c>
      <c r="E1697" s="2">
        <f t="shared" si="104"/>
        <v>2237155</v>
      </c>
      <c r="F1697" s="18" t="str">
        <f t="shared" si="107"/>
        <v>BULLISH</v>
      </c>
      <c r="G1697" s="18" t="str">
        <f t="shared" si="106"/>
        <v>NEUTRAL</v>
      </c>
      <c r="H1697" s="18" t="str">
        <f t="shared" si="105"/>
        <v>NEUTRAL</v>
      </c>
    </row>
    <row r="1698" spans="1:8" ht="13.5" x14ac:dyDescent="0.25">
      <c r="A1698" s="4">
        <f>TITRES_STAT!B1701</f>
        <v>44489</v>
      </c>
      <c r="B1698" s="2">
        <f>TITRES_STAT!C1701</f>
        <v>14.69</v>
      </c>
      <c r="C1698" s="2">
        <f>TITRES_STAT!D1701</f>
        <v>6.3712999999999997</v>
      </c>
      <c r="D1698" s="2">
        <f>TITRES_STAT!E1701</f>
        <v>3</v>
      </c>
      <c r="E1698" s="2">
        <f t="shared" si="104"/>
        <v>2237152</v>
      </c>
      <c r="F1698" s="18" t="str">
        <f t="shared" si="107"/>
        <v>BULLISH</v>
      </c>
      <c r="G1698" s="18" t="str">
        <f t="shared" si="106"/>
        <v>NEUTRAL</v>
      </c>
      <c r="H1698" s="18" t="str">
        <f t="shared" si="105"/>
        <v>BULLISH DIVERGENCE</v>
      </c>
    </row>
    <row r="1699" spans="1:8" ht="13.5" x14ac:dyDescent="0.25">
      <c r="A1699" s="4">
        <f>TITRES_STAT!B1702</f>
        <v>44490</v>
      </c>
      <c r="B1699" s="2">
        <f>TITRES_STAT!C1702</f>
        <v>14.69</v>
      </c>
      <c r="C1699" s="2">
        <f>TITRES_STAT!D1702</f>
        <v>6.3712999999999997</v>
      </c>
      <c r="D1699" s="2">
        <f>TITRES_STAT!E1702</f>
        <v>500</v>
      </c>
      <c r="E1699" s="2">
        <f t="shared" si="104"/>
        <v>2237152</v>
      </c>
      <c r="F1699" s="18" t="str">
        <f t="shared" si="107"/>
        <v>BULLISH</v>
      </c>
      <c r="G1699" s="18" t="str">
        <f t="shared" si="106"/>
        <v>NEUTRAL</v>
      </c>
      <c r="H1699" s="18" t="str">
        <f t="shared" si="105"/>
        <v>NEUTRAL</v>
      </c>
    </row>
    <row r="1700" spans="1:8" ht="13.5" x14ac:dyDescent="0.25">
      <c r="A1700" s="4">
        <f>TITRES_STAT!B1703</f>
        <v>44491</v>
      </c>
      <c r="B1700" s="2">
        <f>TITRES_STAT!C1703</f>
        <v>14.6</v>
      </c>
      <c r="C1700" s="2">
        <f>TITRES_STAT!D1703</f>
        <v>6.3322000000000003</v>
      </c>
      <c r="D1700" s="2">
        <f>TITRES_STAT!E1703</f>
        <v>1469</v>
      </c>
      <c r="E1700" s="2">
        <f t="shared" si="104"/>
        <v>2235683</v>
      </c>
      <c r="F1700" s="18" t="str">
        <f t="shared" si="107"/>
        <v>BEARISH</v>
      </c>
      <c r="G1700" s="18" t="str">
        <f t="shared" si="106"/>
        <v>NEUTRAL</v>
      </c>
      <c r="H1700" s="18" t="str">
        <f t="shared" si="105"/>
        <v>CONFIRMED BEARISH</v>
      </c>
    </row>
    <row r="1701" spans="1:8" ht="13.5" x14ac:dyDescent="0.25">
      <c r="A1701" s="4">
        <f>TITRES_STAT!B1704</f>
        <v>44494</v>
      </c>
      <c r="B1701" s="2">
        <f>TITRES_STAT!C1704</f>
        <v>14.6</v>
      </c>
      <c r="C1701" s="2">
        <f>TITRES_STAT!D1704</f>
        <v>6.3322000000000003</v>
      </c>
      <c r="D1701" s="2">
        <f>TITRES_STAT!E1704</f>
        <v>585</v>
      </c>
      <c r="E1701" s="2">
        <f t="shared" si="104"/>
        <v>2235683</v>
      </c>
      <c r="F1701" s="18" t="str">
        <f t="shared" si="107"/>
        <v>BEARISH</v>
      </c>
      <c r="G1701" s="18" t="str">
        <f t="shared" si="106"/>
        <v>NEUTRAL</v>
      </c>
      <c r="H1701" s="18" t="str">
        <f t="shared" si="105"/>
        <v>CONFIRMED BEARISH</v>
      </c>
    </row>
    <row r="1702" spans="1:8" ht="13.5" x14ac:dyDescent="0.25">
      <c r="A1702" s="4">
        <f>TITRES_STAT!B1705</f>
        <v>44495</v>
      </c>
      <c r="B1702" s="2">
        <f>TITRES_STAT!C1705</f>
        <v>14.5</v>
      </c>
      <c r="C1702" s="2">
        <f>TITRES_STAT!D1705</f>
        <v>6.2888999999999999</v>
      </c>
      <c r="D1702" s="2">
        <f>TITRES_STAT!E1705</f>
        <v>1180</v>
      </c>
      <c r="E1702" s="2">
        <f t="shared" si="104"/>
        <v>2234503</v>
      </c>
      <c r="F1702" s="18" t="str">
        <f t="shared" si="107"/>
        <v>BEARISH</v>
      </c>
      <c r="G1702" s="18" t="str">
        <f t="shared" si="106"/>
        <v>NEUTRAL</v>
      </c>
      <c r="H1702" s="18" t="str">
        <f t="shared" si="105"/>
        <v>CONFIRMED BEARISH</v>
      </c>
    </row>
    <row r="1703" spans="1:8" ht="13.5" x14ac:dyDescent="0.25">
      <c r="A1703" s="4">
        <f>TITRES_STAT!B1706</f>
        <v>44496</v>
      </c>
      <c r="B1703" s="2">
        <f>TITRES_STAT!C1706</f>
        <v>14.5</v>
      </c>
      <c r="C1703" s="2">
        <f>TITRES_STAT!D1706</f>
        <v>6.2888999999999999</v>
      </c>
      <c r="D1703" s="2">
        <f>TITRES_STAT!E1706</f>
        <v>1637</v>
      </c>
      <c r="E1703" s="2">
        <f t="shared" si="104"/>
        <v>2234503</v>
      </c>
      <c r="F1703" s="18" t="str">
        <f t="shared" si="107"/>
        <v>BEARISH</v>
      </c>
      <c r="G1703" s="18" t="str">
        <f t="shared" si="106"/>
        <v>NEUTRAL</v>
      </c>
      <c r="H1703" s="18" t="str">
        <f t="shared" si="105"/>
        <v>CONFIRMED BEARISH</v>
      </c>
    </row>
    <row r="1704" spans="1:8" ht="13.5" x14ac:dyDescent="0.25">
      <c r="A1704" s="4">
        <f>TITRES_STAT!B1707</f>
        <v>44497</v>
      </c>
      <c r="B1704" s="2">
        <f>TITRES_STAT!C1707</f>
        <v>14.6</v>
      </c>
      <c r="C1704" s="2">
        <f>TITRES_STAT!D1707</f>
        <v>6.3322000000000003</v>
      </c>
      <c r="D1704" s="2">
        <f>TITRES_STAT!E1707</f>
        <v>36008</v>
      </c>
      <c r="E1704" s="2">
        <f t="shared" si="104"/>
        <v>2270511</v>
      </c>
      <c r="F1704" s="18" t="str">
        <f t="shared" si="107"/>
        <v>BULLISH</v>
      </c>
      <c r="G1704" s="18" t="str">
        <f t="shared" si="106"/>
        <v>NEUTRAL</v>
      </c>
      <c r="H1704" s="18" t="str">
        <f t="shared" si="105"/>
        <v>BULLISH DIVERGENCE</v>
      </c>
    </row>
    <row r="1705" spans="1:8" ht="13.5" x14ac:dyDescent="0.25">
      <c r="A1705" s="4">
        <f>TITRES_STAT!B1708</f>
        <v>44498</v>
      </c>
      <c r="B1705" s="2">
        <f>TITRES_STAT!C1708</f>
        <v>14.69</v>
      </c>
      <c r="C1705" s="2">
        <f>TITRES_STAT!D1708</f>
        <v>6.3712999999999997</v>
      </c>
      <c r="D1705" s="2">
        <f>TITRES_STAT!E1708</f>
        <v>11516</v>
      </c>
      <c r="E1705" s="2">
        <f t="shared" si="104"/>
        <v>2282027</v>
      </c>
      <c r="F1705" s="18" t="str">
        <f t="shared" si="107"/>
        <v>BULLISH</v>
      </c>
      <c r="G1705" s="18" t="str">
        <f t="shared" si="106"/>
        <v>STRONG</v>
      </c>
      <c r="H1705" s="18" t="str">
        <f t="shared" si="105"/>
        <v>CONFIRMED BULLISH</v>
      </c>
    </row>
    <row r="1706" spans="1:8" ht="13.5" x14ac:dyDescent="0.25">
      <c r="A1706" s="4">
        <f>TITRES_STAT!B1709</f>
        <v>44501</v>
      </c>
      <c r="B1706" s="2">
        <f>TITRES_STAT!C1709</f>
        <v>14.7</v>
      </c>
      <c r="C1706" s="2">
        <f>TITRES_STAT!D1709</f>
        <v>6.3756000000000004</v>
      </c>
      <c r="D1706" s="2">
        <f>TITRES_STAT!E1709</f>
        <v>2654</v>
      </c>
      <c r="E1706" s="2">
        <f t="shared" si="104"/>
        <v>2284681</v>
      </c>
      <c r="F1706" s="18" t="str">
        <f t="shared" si="107"/>
        <v>BULLISH</v>
      </c>
      <c r="G1706" s="18" t="str">
        <f t="shared" si="106"/>
        <v>STRONG</v>
      </c>
      <c r="H1706" s="18" t="str">
        <f t="shared" si="105"/>
        <v>CONFIRMED BULLISH</v>
      </c>
    </row>
    <row r="1707" spans="1:8" ht="13.5" x14ac:dyDescent="0.25">
      <c r="A1707" s="4">
        <f>TITRES_STAT!B1710</f>
        <v>44502</v>
      </c>
      <c r="B1707" s="2">
        <f>TITRES_STAT!C1710</f>
        <v>14.78</v>
      </c>
      <c r="C1707" s="2">
        <f>TITRES_STAT!D1710</f>
        <v>6.4103000000000003</v>
      </c>
      <c r="D1707" s="2">
        <f>TITRES_STAT!E1710</f>
        <v>2247</v>
      </c>
      <c r="E1707" s="2">
        <f t="shared" si="104"/>
        <v>2286928</v>
      </c>
      <c r="F1707" s="18" t="str">
        <f t="shared" si="107"/>
        <v>BULLISH</v>
      </c>
      <c r="G1707" s="18" t="str">
        <f t="shared" si="106"/>
        <v>STRONG</v>
      </c>
      <c r="H1707" s="18" t="str">
        <f t="shared" si="105"/>
        <v>CONFIRMED BULLISH</v>
      </c>
    </row>
    <row r="1708" spans="1:8" ht="13.5" x14ac:dyDescent="0.25">
      <c r="A1708" s="4">
        <f>TITRES_STAT!B1711</f>
        <v>44503</v>
      </c>
      <c r="B1708" s="2">
        <f>TITRES_STAT!C1711</f>
        <v>14.7</v>
      </c>
      <c r="C1708" s="2">
        <f>TITRES_STAT!D1711</f>
        <v>6.3756000000000004</v>
      </c>
      <c r="D1708" s="2">
        <f>TITRES_STAT!E1711</f>
        <v>3170</v>
      </c>
      <c r="E1708" s="2">
        <f t="shared" si="104"/>
        <v>2283758</v>
      </c>
      <c r="F1708" s="18" t="str">
        <f t="shared" si="107"/>
        <v>BULLISH</v>
      </c>
      <c r="G1708" s="18" t="str">
        <f t="shared" si="106"/>
        <v>STRONG</v>
      </c>
      <c r="H1708" s="18" t="str">
        <f t="shared" si="105"/>
        <v>CONFIRMED BULLISH</v>
      </c>
    </row>
    <row r="1709" spans="1:8" ht="13.5" x14ac:dyDescent="0.25">
      <c r="A1709" s="4">
        <f>TITRES_STAT!B1712</f>
        <v>44504</v>
      </c>
      <c r="B1709" s="2">
        <f>TITRES_STAT!C1712</f>
        <v>14.85</v>
      </c>
      <c r="C1709" s="2">
        <f>TITRES_STAT!D1712</f>
        <v>6.4406999999999996</v>
      </c>
      <c r="D1709" s="2">
        <f>TITRES_STAT!E1712</f>
        <v>10904</v>
      </c>
      <c r="E1709" s="2">
        <f t="shared" si="104"/>
        <v>2294662</v>
      </c>
      <c r="F1709" s="18" t="str">
        <f t="shared" si="107"/>
        <v>BULLISH</v>
      </c>
      <c r="G1709" s="18" t="str">
        <f t="shared" si="106"/>
        <v>NEUTRAL</v>
      </c>
      <c r="H1709" s="18" t="str">
        <f t="shared" si="105"/>
        <v>CONFIRMED BULLISH</v>
      </c>
    </row>
    <row r="1710" spans="1:8" ht="13.5" x14ac:dyDescent="0.25">
      <c r="A1710" s="4">
        <f>TITRES_STAT!B1713</f>
        <v>44505</v>
      </c>
      <c r="B1710" s="2">
        <f>TITRES_STAT!C1713</f>
        <v>14.7</v>
      </c>
      <c r="C1710" s="2">
        <f>TITRES_STAT!D1713</f>
        <v>6.3756000000000004</v>
      </c>
      <c r="D1710" s="2">
        <f>TITRES_STAT!E1713</f>
        <v>723</v>
      </c>
      <c r="E1710" s="2">
        <f t="shared" si="104"/>
        <v>2293939</v>
      </c>
      <c r="F1710" s="18" t="str">
        <f t="shared" si="107"/>
        <v>BULLISH</v>
      </c>
      <c r="G1710" s="18" t="str">
        <f t="shared" si="106"/>
        <v>NEUTRAL</v>
      </c>
      <c r="H1710" s="18" t="str">
        <f t="shared" si="105"/>
        <v>CONFIRMED BULLISH</v>
      </c>
    </row>
    <row r="1711" spans="1:8" ht="13.5" x14ac:dyDescent="0.25">
      <c r="A1711" s="4">
        <f>TITRES_STAT!B1714</f>
        <v>44508</v>
      </c>
      <c r="B1711" s="2">
        <f>TITRES_STAT!C1714</f>
        <v>14.69</v>
      </c>
      <c r="C1711" s="2">
        <f>TITRES_STAT!D1714</f>
        <v>6.3712999999999997</v>
      </c>
      <c r="D1711" s="2">
        <f>TITRES_STAT!E1714</f>
        <v>293</v>
      </c>
      <c r="E1711" s="2">
        <f t="shared" si="104"/>
        <v>2293646</v>
      </c>
      <c r="F1711" s="18" t="str">
        <f t="shared" si="107"/>
        <v>BULLISH</v>
      </c>
      <c r="G1711" s="18" t="str">
        <f t="shared" si="106"/>
        <v>NEUTRAL</v>
      </c>
      <c r="H1711" s="18" t="str">
        <f t="shared" si="105"/>
        <v>BULLISH DIVERGENCE</v>
      </c>
    </row>
    <row r="1712" spans="1:8" ht="13.5" x14ac:dyDescent="0.25">
      <c r="A1712" s="4">
        <f>TITRES_STAT!B1715</f>
        <v>44509</v>
      </c>
      <c r="B1712" s="2">
        <f>TITRES_STAT!C1715</f>
        <v>14.75</v>
      </c>
      <c r="C1712" s="2">
        <f>TITRES_STAT!D1715</f>
        <v>6.3973000000000004</v>
      </c>
      <c r="D1712" s="2">
        <f>TITRES_STAT!E1715</f>
        <v>200</v>
      </c>
      <c r="E1712" s="2">
        <f t="shared" si="104"/>
        <v>2293846</v>
      </c>
      <c r="F1712" s="18" t="str">
        <f t="shared" si="107"/>
        <v>BULLISH</v>
      </c>
      <c r="G1712" s="18" t="str">
        <f t="shared" si="106"/>
        <v>NEUTRAL</v>
      </c>
      <c r="H1712" s="18" t="str">
        <f t="shared" si="105"/>
        <v>BULLISH DIVERGENCE</v>
      </c>
    </row>
    <row r="1713" spans="1:8" ht="13.5" x14ac:dyDescent="0.25">
      <c r="A1713" s="4">
        <f>TITRES_STAT!B1716</f>
        <v>44510</v>
      </c>
      <c r="B1713" s="2">
        <f>TITRES_STAT!C1716</f>
        <v>14.7</v>
      </c>
      <c r="C1713" s="2">
        <f>TITRES_STAT!D1716</f>
        <v>6.3756000000000004</v>
      </c>
      <c r="D1713" s="2">
        <f>TITRES_STAT!E1716</f>
        <v>400</v>
      </c>
      <c r="E1713" s="2">
        <f t="shared" si="104"/>
        <v>2293446</v>
      </c>
      <c r="F1713" s="18" t="str">
        <f t="shared" si="107"/>
        <v>BULLISH</v>
      </c>
      <c r="G1713" s="18" t="str">
        <f t="shared" si="106"/>
        <v>NEUTRAL</v>
      </c>
      <c r="H1713" s="18" t="str">
        <f t="shared" si="105"/>
        <v>NEUTRAL</v>
      </c>
    </row>
    <row r="1714" spans="1:8" ht="13.5" x14ac:dyDescent="0.25">
      <c r="A1714" s="4">
        <f>TITRES_STAT!B1717</f>
        <v>44511</v>
      </c>
      <c r="B1714" s="2">
        <f>TITRES_STAT!C1717</f>
        <v>14.7</v>
      </c>
      <c r="C1714" s="2">
        <f>TITRES_STAT!D1717</f>
        <v>6.3756000000000004</v>
      </c>
      <c r="D1714" s="2">
        <f>TITRES_STAT!E1717</f>
        <v>2117</v>
      </c>
      <c r="E1714" s="2">
        <f t="shared" si="104"/>
        <v>2293446</v>
      </c>
      <c r="F1714" s="18" t="str">
        <f t="shared" si="107"/>
        <v>BEARISH</v>
      </c>
      <c r="G1714" s="18" t="str">
        <f t="shared" si="106"/>
        <v>NEUTRAL</v>
      </c>
      <c r="H1714" s="18" t="str">
        <f t="shared" si="105"/>
        <v>CONFIRMED BEARISH</v>
      </c>
    </row>
    <row r="1715" spans="1:8" ht="13.5" x14ac:dyDescent="0.25">
      <c r="A1715" s="4">
        <f>TITRES_STAT!B1718</f>
        <v>44512</v>
      </c>
      <c r="B1715" s="2">
        <f>TITRES_STAT!C1718</f>
        <v>14.74</v>
      </c>
      <c r="C1715" s="2">
        <f>TITRES_STAT!D1718</f>
        <v>6.3929999999999998</v>
      </c>
      <c r="D1715" s="2">
        <f>TITRES_STAT!E1718</f>
        <v>257</v>
      </c>
      <c r="E1715" s="2">
        <f t="shared" si="104"/>
        <v>2293703</v>
      </c>
      <c r="F1715" s="18" t="str">
        <f t="shared" si="107"/>
        <v>BEARISH</v>
      </c>
      <c r="G1715" s="18" t="str">
        <f t="shared" si="106"/>
        <v>NEUTRAL</v>
      </c>
      <c r="H1715" s="18" t="str">
        <f t="shared" si="105"/>
        <v>BEARISH DIVERGENCE</v>
      </c>
    </row>
    <row r="1716" spans="1:8" ht="13.5" x14ac:dyDescent="0.25">
      <c r="A1716" s="4">
        <f>TITRES_STAT!B1719</f>
        <v>44515</v>
      </c>
      <c r="B1716" s="2">
        <f>TITRES_STAT!C1719</f>
        <v>14.74</v>
      </c>
      <c r="C1716" s="2">
        <f>TITRES_STAT!D1719</f>
        <v>6.3929999999999998</v>
      </c>
      <c r="D1716" s="2">
        <f>TITRES_STAT!E1719</f>
        <v>805</v>
      </c>
      <c r="E1716" s="2">
        <f t="shared" si="104"/>
        <v>2293703</v>
      </c>
      <c r="F1716" s="18" t="str">
        <f t="shared" si="107"/>
        <v>BULLISH</v>
      </c>
      <c r="G1716" s="18" t="str">
        <f t="shared" si="106"/>
        <v>NEUTRAL</v>
      </c>
      <c r="H1716" s="18" t="str">
        <f t="shared" si="105"/>
        <v>CONFIRMED BULLISH</v>
      </c>
    </row>
    <row r="1717" spans="1:8" ht="13.5" x14ac:dyDescent="0.25">
      <c r="A1717" s="4">
        <f>TITRES_STAT!B1720</f>
        <v>44516</v>
      </c>
      <c r="B1717" s="2">
        <f>TITRES_STAT!C1720</f>
        <v>14.74</v>
      </c>
      <c r="C1717" s="2">
        <f>TITRES_STAT!D1720</f>
        <v>6.3929999999999998</v>
      </c>
      <c r="D1717" s="2">
        <f>TITRES_STAT!E1720</f>
        <v>410</v>
      </c>
      <c r="E1717" s="2">
        <f t="shared" si="104"/>
        <v>2293703</v>
      </c>
      <c r="F1717" s="18" t="str">
        <f t="shared" si="107"/>
        <v>BEARISH</v>
      </c>
      <c r="G1717" s="18" t="str">
        <f t="shared" si="106"/>
        <v>NEUTRAL</v>
      </c>
      <c r="H1717" s="18" t="str">
        <f t="shared" si="105"/>
        <v>CONFIRMED BEARISH</v>
      </c>
    </row>
    <row r="1718" spans="1:8" ht="13.5" x14ac:dyDescent="0.25">
      <c r="A1718" s="4">
        <f>TITRES_STAT!B1721</f>
        <v>44517</v>
      </c>
      <c r="B1718" s="2">
        <f>TITRES_STAT!C1721</f>
        <v>14.74</v>
      </c>
      <c r="C1718" s="2">
        <f>TITRES_STAT!D1721</f>
        <v>6.3929999999999998</v>
      </c>
      <c r="D1718" s="2">
        <f>TITRES_STAT!E1721</f>
        <v>3163</v>
      </c>
      <c r="E1718" s="2">
        <f t="shared" si="104"/>
        <v>2293703</v>
      </c>
      <c r="F1718" s="18" t="str">
        <f t="shared" si="107"/>
        <v>BULLISH</v>
      </c>
      <c r="G1718" s="18" t="str">
        <f t="shared" si="106"/>
        <v>NEUTRAL</v>
      </c>
      <c r="H1718" s="18" t="str">
        <f t="shared" si="105"/>
        <v>CONFIRMED BULLISH</v>
      </c>
    </row>
    <row r="1719" spans="1:8" ht="13.5" x14ac:dyDescent="0.25">
      <c r="A1719" s="4">
        <f>TITRES_STAT!B1722</f>
        <v>44518</v>
      </c>
      <c r="B1719" s="2">
        <f>TITRES_STAT!C1722</f>
        <v>14.74</v>
      </c>
      <c r="C1719" s="2">
        <f>TITRES_STAT!D1722</f>
        <v>6.3929999999999998</v>
      </c>
      <c r="D1719" s="2">
        <f>TITRES_STAT!E1722</f>
        <v>200</v>
      </c>
      <c r="E1719" s="2">
        <f t="shared" si="104"/>
        <v>2293703</v>
      </c>
      <c r="F1719" s="18" t="str">
        <f t="shared" si="107"/>
        <v>BULLISH</v>
      </c>
      <c r="G1719" s="18" t="str">
        <f t="shared" si="106"/>
        <v>NEUTRAL</v>
      </c>
      <c r="H1719" s="18" t="str">
        <f t="shared" si="105"/>
        <v>CONFIRMED BULLISH</v>
      </c>
    </row>
    <row r="1720" spans="1:8" ht="13.5" x14ac:dyDescent="0.25">
      <c r="A1720" s="4">
        <f>TITRES_STAT!B1723</f>
        <v>44519</v>
      </c>
      <c r="B1720" s="2">
        <f>TITRES_STAT!C1723</f>
        <v>14.8</v>
      </c>
      <c r="C1720" s="2">
        <f>TITRES_STAT!D1723</f>
        <v>6.4189999999999996</v>
      </c>
      <c r="D1720" s="2">
        <f>TITRES_STAT!E1723</f>
        <v>1276</v>
      </c>
      <c r="E1720" s="2">
        <f t="shared" si="104"/>
        <v>2294979</v>
      </c>
      <c r="F1720" s="18" t="str">
        <f t="shared" si="107"/>
        <v>BULLISH</v>
      </c>
      <c r="G1720" s="18" t="str">
        <f t="shared" si="106"/>
        <v>NEUTRAL</v>
      </c>
      <c r="H1720" s="18" t="str">
        <f t="shared" si="105"/>
        <v>CONFIRMED BULLISH</v>
      </c>
    </row>
    <row r="1721" spans="1:8" ht="13.5" x14ac:dyDescent="0.25">
      <c r="A1721" s="4">
        <f>TITRES_STAT!B1724</f>
        <v>44522</v>
      </c>
      <c r="B1721" s="2">
        <f>TITRES_STAT!C1724</f>
        <v>14.7</v>
      </c>
      <c r="C1721" s="2">
        <f>TITRES_STAT!D1724</f>
        <v>6.3756000000000004</v>
      </c>
      <c r="D1721" s="2">
        <f>TITRES_STAT!E1724</f>
        <v>180</v>
      </c>
      <c r="E1721" s="2">
        <f t="shared" si="104"/>
        <v>2294799</v>
      </c>
      <c r="F1721" s="18" t="str">
        <f t="shared" si="107"/>
        <v>BULLISH</v>
      </c>
      <c r="G1721" s="18" t="str">
        <f t="shared" si="106"/>
        <v>NEUTRAL</v>
      </c>
      <c r="H1721" s="18" t="str">
        <f t="shared" si="105"/>
        <v>BULLISH DIVERGENCE</v>
      </c>
    </row>
    <row r="1722" spans="1:8" ht="13.5" x14ac:dyDescent="0.25">
      <c r="A1722" s="4">
        <f>TITRES_STAT!B1725</f>
        <v>44523</v>
      </c>
      <c r="B1722" s="2">
        <f>TITRES_STAT!C1725</f>
        <v>14.6</v>
      </c>
      <c r="C1722" s="2">
        <f>TITRES_STAT!D1725</f>
        <v>6.3322000000000003</v>
      </c>
      <c r="D1722" s="2">
        <f>TITRES_STAT!E1725</f>
        <v>1080</v>
      </c>
      <c r="E1722" s="2">
        <f t="shared" si="104"/>
        <v>2293719</v>
      </c>
      <c r="F1722" s="18" t="str">
        <f t="shared" si="107"/>
        <v>BULLISH</v>
      </c>
      <c r="G1722" s="18" t="str">
        <f t="shared" si="106"/>
        <v>NEUTRAL</v>
      </c>
      <c r="H1722" s="18" t="str">
        <f t="shared" si="105"/>
        <v>BULLISH DIVERGENCE</v>
      </c>
    </row>
    <row r="1723" spans="1:8" ht="13.5" x14ac:dyDescent="0.25">
      <c r="A1723" s="4">
        <f>TITRES_STAT!B1726</f>
        <v>44524</v>
      </c>
      <c r="B1723" s="2">
        <f>TITRES_STAT!C1726</f>
        <v>14.8</v>
      </c>
      <c r="C1723" s="2">
        <f>TITRES_STAT!D1726</f>
        <v>6.4189999999999996</v>
      </c>
      <c r="D1723" s="2">
        <f>TITRES_STAT!E1726</f>
        <v>1000</v>
      </c>
      <c r="E1723" s="2">
        <f t="shared" si="104"/>
        <v>2294719</v>
      </c>
      <c r="F1723" s="18" t="str">
        <f t="shared" si="107"/>
        <v>BULLISH</v>
      </c>
      <c r="G1723" s="18" t="str">
        <f t="shared" si="106"/>
        <v>NEUTRAL</v>
      </c>
      <c r="H1723" s="18" t="str">
        <f t="shared" si="105"/>
        <v>CONFIRMED BULLISH</v>
      </c>
    </row>
    <row r="1724" spans="1:8" ht="13.5" x14ac:dyDescent="0.25">
      <c r="A1724" s="4">
        <f>TITRES_STAT!B1727</f>
        <v>44525</v>
      </c>
      <c r="B1724" s="2">
        <f>TITRES_STAT!C1727</f>
        <v>14.8</v>
      </c>
      <c r="C1724" s="2">
        <f>TITRES_STAT!D1727</f>
        <v>6.4189999999999996</v>
      </c>
      <c r="D1724" s="2">
        <f>TITRES_STAT!E1727</f>
        <v>346</v>
      </c>
      <c r="E1724" s="2">
        <f t="shared" si="104"/>
        <v>2294719</v>
      </c>
      <c r="F1724" s="18" t="str">
        <f t="shared" si="107"/>
        <v>BULLISH</v>
      </c>
      <c r="G1724" s="18" t="str">
        <f t="shared" si="106"/>
        <v>NEUTRAL</v>
      </c>
      <c r="H1724" s="18" t="str">
        <f t="shared" si="105"/>
        <v>CONFIRMED BULLISH</v>
      </c>
    </row>
    <row r="1725" spans="1:8" ht="13.5" x14ac:dyDescent="0.25">
      <c r="A1725" s="4">
        <f>TITRES_STAT!B1728</f>
        <v>44526</v>
      </c>
      <c r="B1725" s="2">
        <f>TITRES_STAT!C1728</f>
        <v>14.8</v>
      </c>
      <c r="C1725" s="2">
        <f>TITRES_STAT!D1728</f>
        <v>6.4189999999999996</v>
      </c>
      <c r="D1725" s="2">
        <f>TITRES_STAT!E1728</f>
        <v>200</v>
      </c>
      <c r="E1725" s="2">
        <f t="shared" si="104"/>
        <v>2294719</v>
      </c>
      <c r="F1725" s="18" t="str">
        <f t="shared" si="107"/>
        <v>BEARISH</v>
      </c>
      <c r="G1725" s="18" t="str">
        <f t="shared" si="106"/>
        <v>NEUTRAL</v>
      </c>
      <c r="H1725" s="18" t="str">
        <f t="shared" si="105"/>
        <v>NEUTRAL</v>
      </c>
    </row>
    <row r="1726" spans="1:8" ht="13.5" x14ac:dyDescent="0.25">
      <c r="A1726" s="4">
        <f>TITRES_STAT!B1729</f>
        <v>44529</v>
      </c>
      <c r="B1726" s="2">
        <f>TITRES_STAT!C1729</f>
        <v>14.8</v>
      </c>
      <c r="C1726" s="2">
        <f>TITRES_STAT!D1729</f>
        <v>6.4189999999999996</v>
      </c>
      <c r="D1726" s="2">
        <f>TITRES_STAT!E1729</f>
        <v>7300</v>
      </c>
      <c r="E1726" s="2">
        <f t="shared" si="104"/>
        <v>2294719</v>
      </c>
      <c r="F1726" s="18" t="str">
        <f t="shared" si="107"/>
        <v>BEARISH</v>
      </c>
      <c r="G1726" s="18" t="str">
        <f t="shared" si="106"/>
        <v>NEUTRAL</v>
      </c>
      <c r="H1726" s="18" t="str">
        <f t="shared" si="105"/>
        <v>BEARISH DIVERGENCE</v>
      </c>
    </row>
    <row r="1727" spans="1:8" ht="13.5" x14ac:dyDescent="0.25">
      <c r="A1727" s="4">
        <f>TITRES_STAT!B1730</f>
        <v>44530</v>
      </c>
      <c r="B1727" s="2">
        <f>TITRES_STAT!C1730</f>
        <v>14.8</v>
      </c>
      <c r="C1727" s="2">
        <f>TITRES_STAT!D1730</f>
        <v>6.4189999999999996</v>
      </c>
      <c r="D1727" s="2">
        <f>TITRES_STAT!E1730</f>
        <v>28845</v>
      </c>
      <c r="E1727" s="2">
        <f t="shared" si="104"/>
        <v>2294719</v>
      </c>
      <c r="F1727" s="18" t="str">
        <f t="shared" si="107"/>
        <v>BULLISH</v>
      </c>
      <c r="G1727" s="18" t="str">
        <f t="shared" si="106"/>
        <v>NEUTRAL</v>
      </c>
      <c r="H1727" s="18" t="str">
        <f t="shared" si="105"/>
        <v>CONFIRMED BULLISH</v>
      </c>
    </row>
    <row r="1728" spans="1:8" ht="13.5" x14ac:dyDescent="0.25">
      <c r="A1728" s="4">
        <f>TITRES_STAT!B1731</f>
        <v>44531</v>
      </c>
      <c r="B1728" s="2">
        <f>TITRES_STAT!C1731</f>
        <v>14.79</v>
      </c>
      <c r="C1728" s="2">
        <f>TITRES_STAT!D1731</f>
        <v>6.4146000000000001</v>
      </c>
      <c r="D1728" s="2">
        <f>TITRES_STAT!E1731</f>
        <v>57360</v>
      </c>
      <c r="E1728" s="2">
        <f t="shared" si="104"/>
        <v>2237359</v>
      </c>
      <c r="F1728" s="18" t="str">
        <f t="shared" si="107"/>
        <v>BEARISH</v>
      </c>
      <c r="G1728" s="18" t="str">
        <f t="shared" si="106"/>
        <v>WEAK</v>
      </c>
      <c r="H1728" s="18" t="str">
        <f t="shared" si="105"/>
        <v>CONFIRMED BEARISH</v>
      </c>
    </row>
    <row r="1729" spans="1:8" ht="13.5" x14ac:dyDescent="0.25">
      <c r="A1729" s="4">
        <f>TITRES_STAT!B1732</f>
        <v>44532</v>
      </c>
      <c r="B1729" s="2">
        <f>TITRES_STAT!C1732</f>
        <v>14.78</v>
      </c>
      <c r="C1729" s="2">
        <f>TITRES_STAT!D1732</f>
        <v>6.4103000000000003</v>
      </c>
      <c r="D1729" s="2">
        <f>TITRES_STAT!E1732</f>
        <v>1101</v>
      </c>
      <c r="E1729" s="2">
        <f t="shared" si="104"/>
        <v>2236258</v>
      </c>
      <c r="F1729" s="18" t="str">
        <f t="shared" si="107"/>
        <v>BEARISH</v>
      </c>
      <c r="G1729" s="18" t="str">
        <f t="shared" si="106"/>
        <v>WEAK</v>
      </c>
      <c r="H1729" s="18" t="str">
        <f t="shared" si="105"/>
        <v>CONFIRMED BEARISH</v>
      </c>
    </row>
    <row r="1730" spans="1:8" ht="13.5" x14ac:dyDescent="0.25">
      <c r="A1730" s="4">
        <f>TITRES_STAT!B1733</f>
        <v>44533</v>
      </c>
      <c r="B1730" s="2">
        <f>TITRES_STAT!C1733</f>
        <v>14.79</v>
      </c>
      <c r="C1730" s="2">
        <f>TITRES_STAT!D1733</f>
        <v>6.4146000000000001</v>
      </c>
      <c r="D1730" s="2">
        <f>TITRES_STAT!E1733</f>
        <v>42581</v>
      </c>
      <c r="E1730" s="2">
        <f t="shared" si="104"/>
        <v>2278839</v>
      </c>
      <c r="F1730" s="18" t="str">
        <f t="shared" si="107"/>
        <v>BEARISH</v>
      </c>
      <c r="G1730" s="18" t="str">
        <f t="shared" si="106"/>
        <v>NEUTRAL</v>
      </c>
      <c r="H1730" s="18" t="str">
        <f t="shared" si="105"/>
        <v>CONFIRMED BEARISH</v>
      </c>
    </row>
    <row r="1731" spans="1:8" ht="13.5" x14ac:dyDescent="0.25">
      <c r="A1731" s="4">
        <f>TITRES_STAT!B1734</f>
        <v>44536</v>
      </c>
      <c r="B1731" s="2">
        <f>TITRES_STAT!C1734</f>
        <v>14.7</v>
      </c>
      <c r="C1731" s="2">
        <f>TITRES_STAT!D1734</f>
        <v>6.3756000000000004</v>
      </c>
      <c r="D1731" s="2">
        <f>TITRES_STAT!E1734</f>
        <v>500</v>
      </c>
      <c r="E1731" s="2">
        <f t="shared" si="104"/>
        <v>2278339</v>
      </c>
      <c r="F1731" s="18" t="str">
        <f t="shared" si="107"/>
        <v>BEARISH</v>
      </c>
      <c r="G1731" s="18" t="str">
        <f t="shared" si="106"/>
        <v>NEUTRAL</v>
      </c>
      <c r="H1731" s="18" t="str">
        <f t="shared" si="105"/>
        <v>CONFIRMED BEARISH</v>
      </c>
    </row>
    <row r="1732" spans="1:8" ht="13.5" x14ac:dyDescent="0.25">
      <c r="A1732" s="4">
        <f>TITRES_STAT!B1735</f>
        <v>44537</v>
      </c>
      <c r="B1732" s="2">
        <f>TITRES_STAT!C1735</f>
        <v>14.6</v>
      </c>
      <c r="C1732" s="2">
        <f>TITRES_STAT!D1735</f>
        <v>6.3322000000000003</v>
      </c>
      <c r="D1732" s="2">
        <f>TITRES_STAT!E1735</f>
        <v>576</v>
      </c>
      <c r="E1732" s="2">
        <f t="shared" ref="E1732:E1795" si="108">IF(B1732&gt;B1731, E1731+D1732, IF(B1732&lt;B1731, E1731-D1732, E1731))</f>
        <v>2277763</v>
      </c>
      <c r="F1732" s="18" t="str">
        <f t="shared" si="107"/>
        <v>BEARISH</v>
      </c>
      <c r="G1732" s="18" t="str">
        <f t="shared" si="106"/>
        <v>NEUTRAL</v>
      </c>
      <c r="H1732" s="18" t="str">
        <f t="shared" si="105"/>
        <v>CONFIRMED BEARISH</v>
      </c>
    </row>
    <row r="1733" spans="1:8" ht="13.5" x14ac:dyDescent="0.25">
      <c r="A1733" s="4">
        <f>TITRES_STAT!B1736</f>
        <v>44538</v>
      </c>
      <c r="B1733" s="2">
        <f>TITRES_STAT!C1736</f>
        <v>14.79</v>
      </c>
      <c r="C1733" s="2">
        <f>TITRES_STAT!D1736</f>
        <v>6.4146000000000001</v>
      </c>
      <c r="D1733" s="2">
        <f>TITRES_STAT!E1736</f>
        <v>40400</v>
      </c>
      <c r="E1733" s="2">
        <f t="shared" si="108"/>
        <v>2318163</v>
      </c>
      <c r="F1733" s="18" t="str">
        <f t="shared" si="107"/>
        <v>BULLISH</v>
      </c>
      <c r="G1733" s="18" t="str">
        <f t="shared" si="106"/>
        <v>STRONG</v>
      </c>
      <c r="H1733" s="18" t="str">
        <f t="shared" si="105"/>
        <v>NEUTRAL</v>
      </c>
    </row>
    <row r="1734" spans="1:8" ht="13.5" x14ac:dyDescent="0.25">
      <c r="A1734" s="4">
        <f>TITRES_STAT!B1737</f>
        <v>44539</v>
      </c>
      <c r="B1734" s="2">
        <f>TITRES_STAT!C1737</f>
        <v>14.78</v>
      </c>
      <c r="C1734" s="2">
        <f>TITRES_STAT!D1737</f>
        <v>6.4103000000000003</v>
      </c>
      <c r="D1734" s="2">
        <f>TITRES_STAT!E1737</f>
        <v>43070</v>
      </c>
      <c r="E1734" s="2">
        <f t="shared" si="108"/>
        <v>2275093</v>
      </c>
      <c r="F1734" s="18" t="str">
        <f t="shared" si="107"/>
        <v>BULLISH</v>
      </c>
      <c r="G1734" s="18" t="str">
        <f t="shared" si="106"/>
        <v>NEUTRAL</v>
      </c>
      <c r="H1734" s="18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4">
        <f>TITRES_STAT!B1738</f>
        <v>44540</v>
      </c>
      <c r="B1735" s="2">
        <f>TITRES_STAT!C1738</f>
        <v>14.78</v>
      </c>
      <c r="C1735" s="2">
        <f>TITRES_STAT!D1738</f>
        <v>6.4103000000000003</v>
      </c>
      <c r="D1735" s="2">
        <f>TITRES_STAT!E1738</f>
        <v>24929</v>
      </c>
      <c r="E1735" s="2">
        <f t="shared" si="108"/>
        <v>2275093</v>
      </c>
      <c r="F1735" s="18" t="str">
        <f t="shared" si="107"/>
        <v>BEARISH</v>
      </c>
      <c r="G1735" s="18" t="str">
        <f t="shared" ref="G1735:G1798" si="110">IF((E1735-E1730)/E1730 &gt; 0.02, "STRONG",
 IF((E1735-E1730)/E1730 &lt; -0.02, "WEAK", "NEUTRAL"))</f>
        <v>NEUTRAL</v>
      </c>
      <c r="H1735" s="18" t="str">
        <f t="shared" si="109"/>
        <v>CONFIRMED BEARISH</v>
      </c>
    </row>
    <row r="1736" spans="1:8" ht="13.5" x14ac:dyDescent="0.25">
      <c r="A1736" s="4">
        <f>TITRES_STAT!B1739</f>
        <v>44543</v>
      </c>
      <c r="B1736" s="2">
        <f>TITRES_STAT!C1739</f>
        <v>14.8</v>
      </c>
      <c r="C1736" s="2">
        <f>TITRES_STAT!D1739</f>
        <v>6.4189999999999996</v>
      </c>
      <c r="D1736" s="2">
        <f>TITRES_STAT!E1739</f>
        <v>1609</v>
      </c>
      <c r="E1736" s="2">
        <f t="shared" si="108"/>
        <v>2276702</v>
      </c>
      <c r="F1736" s="18" t="str">
        <f t="shared" ref="F1736:F1799" si="111">IF(E1736&gt;E1731,"BULLISH",IF(E1736&lt;E1731,"BEARISH","NEUTRAL"))</f>
        <v>BEARISH</v>
      </c>
      <c r="G1736" s="18" t="str">
        <f t="shared" si="110"/>
        <v>NEUTRAL</v>
      </c>
      <c r="H1736" s="18" t="str">
        <f t="shared" si="109"/>
        <v>BEARISH DIVERGENCE</v>
      </c>
    </row>
    <row r="1737" spans="1:8" ht="13.5" x14ac:dyDescent="0.25">
      <c r="A1737" s="4">
        <f>TITRES_STAT!B1740</f>
        <v>44544</v>
      </c>
      <c r="B1737" s="2">
        <f>TITRES_STAT!C1740</f>
        <v>14.67</v>
      </c>
      <c r="C1737" s="2">
        <f>TITRES_STAT!D1740</f>
        <v>6.3625999999999996</v>
      </c>
      <c r="D1737" s="2">
        <f>TITRES_STAT!E1740</f>
        <v>40431</v>
      </c>
      <c r="E1737" s="2">
        <f t="shared" si="108"/>
        <v>2236271</v>
      </c>
      <c r="F1737" s="18" t="str">
        <f t="shared" si="111"/>
        <v>BEARISH</v>
      </c>
      <c r="G1737" s="18" t="str">
        <f t="shared" si="110"/>
        <v>NEUTRAL</v>
      </c>
      <c r="H1737" s="18" t="str">
        <f t="shared" si="109"/>
        <v>BEARISH DIVERGENCE</v>
      </c>
    </row>
    <row r="1738" spans="1:8" ht="13.5" x14ac:dyDescent="0.25">
      <c r="A1738" s="4">
        <f>TITRES_STAT!B1741</f>
        <v>44545</v>
      </c>
      <c r="B1738" s="2">
        <f>TITRES_STAT!C1741</f>
        <v>14.67</v>
      </c>
      <c r="C1738" s="2">
        <f>TITRES_STAT!D1741</f>
        <v>6.3625999999999996</v>
      </c>
      <c r="D1738" s="2">
        <f>TITRES_STAT!E1741</f>
        <v>45030</v>
      </c>
      <c r="E1738" s="2">
        <f t="shared" si="108"/>
        <v>2236271</v>
      </c>
      <c r="F1738" s="18" t="str">
        <f t="shared" si="111"/>
        <v>BEARISH</v>
      </c>
      <c r="G1738" s="18" t="str">
        <f t="shared" si="110"/>
        <v>WEAK</v>
      </c>
      <c r="H1738" s="18" t="str">
        <f t="shared" si="109"/>
        <v>CONFIRMED BEARISH</v>
      </c>
    </row>
    <row r="1739" spans="1:8" ht="13.5" x14ac:dyDescent="0.25">
      <c r="A1739" s="4">
        <f>TITRES_STAT!B1742</f>
        <v>44546</v>
      </c>
      <c r="B1739" s="2">
        <f>TITRES_STAT!C1742</f>
        <v>14.79</v>
      </c>
      <c r="C1739" s="2">
        <f>TITRES_STAT!D1742</f>
        <v>6.4146000000000001</v>
      </c>
      <c r="D1739" s="2">
        <f>TITRES_STAT!E1742</f>
        <v>130000</v>
      </c>
      <c r="E1739" s="2">
        <f t="shared" si="108"/>
        <v>2366271</v>
      </c>
      <c r="F1739" s="18" t="str">
        <f t="shared" si="111"/>
        <v>BULLISH</v>
      </c>
      <c r="G1739" s="18" t="str">
        <f t="shared" si="110"/>
        <v>STRONG</v>
      </c>
      <c r="H1739" s="18" t="str">
        <f t="shared" si="109"/>
        <v>CONFIRMED BULLISH</v>
      </c>
    </row>
    <row r="1740" spans="1:8" ht="13.5" x14ac:dyDescent="0.25">
      <c r="A1740" s="4">
        <f>TITRES_STAT!B1743</f>
        <v>44550</v>
      </c>
      <c r="B1740" s="2">
        <f>TITRES_STAT!C1743</f>
        <v>14.8</v>
      </c>
      <c r="C1740" s="2">
        <f>TITRES_STAT!D1743</f>
        <v>6.4189999999999996</v>
      </c>
      <c r="D1740" s="2">
        <f>TITRES_STAT!E1743</f>
        <v>90539</v>
      </c>
      <c r="E1740" s="2">
        <f t="shared" si="108"/>
        <v>2456810</v>
      </c>
      <c r="F1740" s="18" t="str">
        <f t="shared" si="111"/>
        <v>BULLISH</v>
      </c>
      <c r="G1740" s="18" t="str">
        <f t="shared" si="110"/>
        <v>STRONG</v>
      </c>
      <c r="H1740" s="18" t="str">
        <f t="shared" si="109"/>
        <v>CONFIRMED BULLISH</v>
      </c>
    </row>
    <row r="1741" spans="1:8" ht="13.5" x14ac:dyDescent="0.25">
      <c r="A1741" s="4">
        <f>TITRES_STAT!B1744</f>
        <v>44551</v>
      </c>
      <c r="B1741" s="2">
        <f>TITRES_STAT!C1744</f>
        <v>14.7</v>
      </c>
      <c r="C1741" s="2">
        <f>TITRES_STAT!D1744</f>
        <v>6.3756000000000004</v>
      </c>
      <c r="D1741" s="2">
        <f>TITRES_STAT!E1744</f>
        <v>50</v>
      </c>
      <c r="E1741" s="2">
        <f t="shared" si="108"/>
        <v>2456760</v>
      </c>
      <c r="F1741" s="18" t="str">
        <f t="shared" si="111"/>
        <v>BULLISH</v>
      </c>
      <c r="G1741" s="18" t="str">
        <f t="shared" si="110"/>
        <v>STRONG</v>
      </c>
      <c r="H1741" s="18" t="str">
        <f t="shared" si="109"/>
        <v>BULLISH DIVERGENCE</v>
      </c>
    </row>
    <row r="1742" spans="1:8" ht="13.5" x14ac:dyDescent="0.25">
      <c r="A1742" s="4">
        <f>TITRES_STAT!B1745</f>
        <v>44552</v>
      </c>
      <c r="B1742" s="2">
        <f>TITRES_STAT!C1745</f>
        <v>14.8</v>
      </c>
      <c r="C1742" s="2">
        <f>TITRES_STAT!D1745</f>
        <v>6.4189999999999996</v>
      </c>
      <c r="D1742" s="2">
        <f>TITRES_STAT!E1745</f>
        <v>18097</v>
      </c>
      <c r="E1742" s="2">
        <f t="shared" si="108"/>
        <v>2474857</v>
      </c>
      <c r="F1742" s="18" t="str">
        <f t="shared" si="111"/>
        <v>BULLISH</v>
      </c>
      <c r="G1742" s="18" t="str">
        <f t="shared" si="110"/>
        <v>STRONG</v>
      </c>
      <c r="H1742" s="18" t="str">
        <f t="shared" si="109"/>
        <v>CONFIRMED BULLISH</v>
      </c>
    </row>
    <row r="1743" spans="1:8" ht="13.5" x14ac:dyDescent="0.25">
      <c r="A1743" s="4">
        <f>TITRES_STAT!B1746</f>
        <v>44553</v>
      </c>
      <c r="B1743" s="2">
        <f>TITRES_STAT!C1746</f>
        <v>14.81</v>
      </c>
      <c r="C1743" s="2">
        <f>TITRES_STAT!D1746</f>
        <v>6.4233000000000002</v>
      </c>
      <c r="D1743" s="2">
        <f>TITRES_STAT!E1746</f>
        <v>200</v>
      </c>
      <c r="E1743" s="2">
        <f t="shared" si="108"/>
        <v>2475057</v>
      </c>
      <c r="F1743" s="18" t="str">
        <f t="shared" si="111"/>
        <v>BULLISH</v>
      </c>
      <c r="G1743" s="18" t="str">
        <f t="shared" si="110"/>
        <v>STRONG</v>
      </c>
      <c r="H1743" s="18" t="str">
        <f t="shared" si="109"/>
        <v>CONFIRMED BULLISH</v>
      </c>
    </row>
    <row r="1744" spans="1:8" ht="13.5" x14ac:dyDescent="0.25">
      <c r="A1744" s="4">
        <f>TITRES_STAT!B1747</f>
        <v>44554</v>
      </c>
      <c r="B1744" s="2">
        <f>TITRES_STAT!C1747</f>
        <v>14.81</v>
      </c>
      <c r="C1744" s="2">
        <f>TITRES_STAT!D1747</f>
        <v>6.4233000000000002</v>
      </c>
      <c r="D1744" s="2">
        <f>TITRES_STAT!E1747</f>
        <v>1</v>
      </c>
      <c r="E1744" s="2">
        <f t="shared" si="108"/>
        <v>2475057</v>
      </c>
      <c r="F1744" s="18" t="str">
        <f t="shared" si="111"/>
        <v>BULLISH</v>
      </c>
      <c r="G1744" s="18" t="str">
        <f t="shared" si="110"/>
        <v>STRONG</v>
      </c>
      <c r="H1744" s="18" t="str">
        <f t="shared" si="109"/>
        <v>CONFIRMED BULLISH</v>
      </c>
    </row>
    <row r="1745" spans="1:8" ht="13.5" x14ac:dyDescent="0.25">
      <c r="A1745" s="4">
        <f>TITRES_STAT!B1748</f>
        <v>44557</v>
      </c>
      <c r="B1745" s="2">
        <f>TITRES_STAT!C1748</f>
        <v>14.83</v>
      </c>
      <c r="C1745" s="2">
        <f>TITRES_STAT!D1748</f>
        <v>6.4320000000000004</v>
      </c>
      <c r="D1745" s="2">
        <f>TITRES_STAT!E1748</f>
        <v>9176</v>
      </c>
      <c r="E1745" s="2">
        <f t="shared" si="108"/>
        <v>2484233</v>
      </c>
      <c r="F1745" s="18" t="str">
        <f t="shared" si="111"/>
        <v>BULLISH</v>
      </c>
      <c r="G1745" s="18" t="str">
        <f t="shared" si="110"/>
        <v>NEUTRAL</v>
      </c>
      <c r="H1745" s="18" t="str">
        <f t="shared" si="109"/>
        <v>CONFIRMED BULLISH</v>
      </c>
    </row>
    <row r="1746" spans="1:8" ht="13.5" x14ac:dyDescent="0.25">
      <c r="A1746" s="4">
        <f>TITRES_STAT!B1749</f>
        <v>44558</v>
      </c>
      <c r="B1746" s="2">
        <f>TITRES_STAT!C1749</f>
        <v>14.71</v>
      </c>
      <c r="C1746" s="2">
        <f>TITRES_STAT!D1749</f>
        <v>6.3799000000000001</v>
      </c>
      <c r="D1746" s="2">
        <f>TITRES_STAT!E1749</f>
        <v>183547</v>
      </c>
      <c r="E1746" s="2">
        <f t="shared" si="108"/>
        <v>2300686</v>
      </c>
      <c r="F1746" s="18" t="str">
        <f t="shared" si="111"/>
        <v>BEARISH</v>
      </c>
      <c r="G1746" s="18" t="str">
        <f t="shared" si="110"/>
        <v>WEAK</v>
      </c>
      <c r="H1746" s="18" t="str">
        <f t="shared" si="109"/>
        <v>BEARISH DIVERGENCE</v>
      </c>
    </row>
    <row r="1747" spans="1:8" ht="13.5" x14ac:dyDescent="0.25">
      <c r="A1747" s="4">
        <f>TITRES_STAT!B1750</f>
        <v>44559</v>
      </c>
      <c r="B1747" s="2">
        <f>TITRES_STAT!C1750</f>
        <v>14.7</v>
      </c>
      <c r="C1747" s="2">
        <f>TITRES_STAT!D1750</f>
        <v>6.3756000000000004</v>
      </c>
      <c r="D1747" s="2">
        <f>TITRES_STAT!E1750</f>
        <v>2543</v>
      </c>
      <c r="E1747" s="2">
        <f t="shared" si="108"/>
        <v>2298143</v>
      </c>
      <c r="F1747" s="18" t="str">
        <f t="shared" si="111"/>
        <v>BEARISH</v>
      </c>
      <c r="G1747" s="18" t="str">
        <f t="shared" si="110"/>
        <v>WEAK</v>
      </c>
      <c r="H1747" s="18" t="str">
        <f t="shared" si="109"/>
        <v>CONFIRMED BEARISH</v>
      </c>
    </row>
    <row r="1748" spans="1:8" ht="13.5" x14ac:dyDescent="0.25">
      <c r="A1748" s="4">
        <f>TITRES_STAT!B1751</f>
        <v>44560</v>
      </c>
      <c r="B1748" s="2">
        <f>TITRES_STAT!C1751</f>
        <v>14.81</v>
      </c>
      <c r="C1748" s="2">
        <f>TITRES_STAT!D1751</f>
        <v>6.4233000000000002</v>
      </c>
      <c r="D1748" s="2">
        <f>TITRES_STAT!E1751</f>
        <v>1298</v>
      </c>
      <c r="E1748" s="2">
        <f t="shared" si="108"/>
        <v>2299441</v>
      </c>
      <c r="F1748" s="18" t="str">
        <f t="shared" si="111"/>
        <v>BEARISH</v>
      </c>
      <c r="G1748" s="18" t="str">
        <f t="shared" si="110"/>
        <v>WEAK</v>
      </c>
      <c r="H1748" s="18" t="str">
        <f t="shared" si="109"/>
        <v>NEUTRAL</v>
      </c>
    </row>
    <row r="1749" spans="1:8" ht="13.5" x14ac:dyDescent="0.25">
      <c r="A1749" s="4">
        <f>TITRES_STAT!B1752</f>
        <v>44561</v>
      </c>
      <c r="B1749" s="2">
        <f>TITRES_STAT!C1752</f>
        <v>15</v>
      </c>
      <c r="C1749" s="2">
        <f>TITRES_STAT!D1752</f>
        <v>6.5057</v>
      </c>
      <c r="D1749" s="2">
        <f>TITRES_STAT!E1752</f>
        <v>1250</v>
      </c>
      <c r="E1749" s="2">
        <f t="shared" si="108"/>
        <v>2300691</v>
      </c>
      <c r="F1749" s="18" t="str">
        <f t="shared" si="111"/>
        <v>BEARISH</v>
      </c>
      <c r="G1749" s="18" t="str">
        <f t="shared" si="110"/>
        <v>WEAK</v>
      </c>
      <c r="H1749" s="18" t="str">
        <f t="shared" si="109"/>
        <v>BEARISH DIVERGENCE</v>
      </c>
    </row>
    <row r="1750" spans="1:8" ht="13.5" x14ac:dyDescent="0.25">
      <c r="A1750" s="4">
        <f>TITRES_STAT!B1753</f>
        <v>44564</v>
      </c>
      <c r="B1750" s="2">
        <f>TITRES_STAT!C1753</f>
        <v>15</v>
      </c>
      <c r="C1750" s="2">
        <f>TITRES_STAT!D1753</f>
        <v>6.5057</v>
      </c>
      <c r="D1750" s="2">
        <f>TITRES_STAT!E1753</f>
        <v>1900</v>
      </c>
      <c r="E1750" s="2">
        <f t="shared" si="108"/>
        <v>2300691</v>
      </c>
      <c r="F1750" s="18" t="str">
        <f t="shared" si="111"/>
        <v>BEARISH</v>
      </c>
      <c r="G1750" s="18" t="str">
        <f t="shared" si="110"/>
        <v>WEAK</v>
      </c>
      <c r="H1750" s="18" t="str">
        <f t="shared" si="109"/>
        <v>BEARISH DIVERGENCE</v>
      </c>
    </row>
    <row r="1751" spans="1:8" ht="13.5" x14ac:dyDescent="0.25">
      <c r="A1751" s="4">
        <f>TITRES_STAT!B1754</f>
        <v>44565</v>
      </c>
      <c r="B1751" s="2">
        <f>TITRES_STAT!C1754</f>
        <v>14.94</v>
      </c>
      <c r="C1751" s="2">
        <f>TITRES_STAT!D1754</f>
        <v>6.4797000000000002</v>
      </c>
      <c r="D1751" s="2">
        <f>TITRES_STAT!E1754</f>
        <v>660</v>
      </c>
      <c r="E1751" s="2">
        <f t="shared" si="108"/>
        <v>2300031</v>
      </c>
      <c r="F1751" s="18" t="str">
        <f t="shared" si="111"/>
        <v>BEARISH</v>
      </c>
      <c r="G1751" s="18" t="str">
        <f t="shared" si="110"/>
        <v>NEUTRAL</v>
      </c>
      <c r="H1751" s="18" t="str">
        <f t="shared" si="109"/>
        <v>BEARISH DIVERGENCE</v>
      </c>
    </row>
    <row r="1752" spans="1:8" ht="13.5" x14ac:dyDescent="0.25">
      <c r="A1752" s="4">
        <f>TITRES_STAT!B1755</f>
        <v>44566</v>
      </c>
      <c r="B1752" s="2">
        <f>TITRES_STAT!C1755</f>
        <v>14.9</v>
      </c>
      <c r="C1752" s="2">
        <f>TITRES_STAT!D1755</f>
        <v>6.4622999999999999</v>
      </c>
      <c r="D1752" s="2">
        <f>TITRES_STAT!E1755</f>
        <v>790</v>
      </c>
      <c r="E1752" s="2">
        <f t="shared" si="108"/>
        <v>2299241</v>
      </c>
      <c r="F1752" s="18" t="str">
        <f t="shared" si="111"/>
        <v>BULLISH</v>
      </c>
      <c r="G1752" s="18" t="str">
        <f t="shared" si="110"/>
        <v>NEUTRAL</v>
      </c>
      <c r="H1752" s="18" t="str">
        <f t="shared" si="109"/>
        <v>CONFIRMED BULLISH</v>
      </c>
    </row>
    <row r="1753" spans="1:8" ht="13.5" x14ac:dyDescent="0.25">
      <c r="A1753" s="4">
        <f>TITRES_STAT!B1756</f>
        <v>44567</v>
      </c>
      <c r="B1753" s="2">
        <f>TITRES_STAT!C1756</f>
        <v>14.8</v>
      </c>
      <c r="C1753" s="2">
        <f>TITRES_STAT!D1756</f>
        <v>6.4189999999999996</v>
      </c>
      <c r="D1753" s="2">
        <f>TITRES_STAT!E1756</f>
        <v>280</v>
      </c>
      <c r="E1753" s="2">
        <f t="shared" si="108"/>
        <v>2298961</v>
      </c>
      <c r="F1753" s="18" t="str">
        <f t="shared" si="111"/>
        <v>BEARISH</v>
      </c>
      <c r="G1753" s="18" t="str">
        <f t="shared" si="110"/>
        <v>NEUTRAL</v>
      </c>
      <c r="H1753" s="18" t="str">
        <f t="shared" si="109"/>
        <v>CONFIRMED BEARISH</v>
      </c>
    </row>
    <row r="1754" spans="1:8" ht="13.5" x14ac:dyDescent="0.25">
      <c r="A1754" s="4">
        <f>TITRES_STAT!B1757</f>
        <v>44568</v>
      </c>
      <c r="B1754" s="2">
        <f>TITRES_STAT!C1757</f>
        <v>14.7</v>
      </c>
      <c r="C1754" s="2">
        <f>TITRES_STAT!D1757</f>
        <v>6.3756000000000004</v>
      </c>
      <c r="D1754" s="2">
        <f>TITRES_STAT!E1757</f>
        <v>5933</v>
      </c>
      <c r="E1754" s="2">
        <f t="shared" si="108"/>
        <v>2293028</v>
      </c>
      <c r="F1754" s="18" t="str">
        <f t="shared" si="111"/>
        <v>BEARISH</v>
      </c>
      <c r="G1754" s="18" t="str">
        <f t="shared" si="110"/>
        <v>NEUTRAL</v>
      </c>
      <c r="H1754" s="18" t="str">
        <f t="shared" si="109"/>
        <v>CONFIRMED BEARISH</v>
      </c>
    </row>
    <row r="1755" spans="1:8" ht="13.5" x14ac:dyDescent="0.25">
      <c r="A1755" s="4">
        <f>TITRES_STAT!B1758</f>
        <v>44571</v>
      </c>
      <c r="B1755" s="2">
        <f>TITRES_STAT!C1758</f>
        <v>14.85</v>
      </c>
      <c r="C1755" s="2">
        <f>TITRES_STAT!D1758</f>
        <v>6.4406999999999996</v>
      </c>
      <c r="D1755" s="2">
        <f>TITRES_STAT!E1758</f>
        <v>1154</v>
      </c>
      <c r="E1755" s="2">
        <f t="shared" si="108"/>
        <v>2294182</v>
      </c>
      <c r="F1755" s="18" t="str">
        <f t="shared" si="111"/>
        <v>BEARISH</v>
      </c>
      <c r="G1755" s="18" t="str">
        <f t="shared" si="110"/>
        <v>NEUTRAL</v>
      </c>
      <c r="H1755" s="18" t="str">
        <f t="shared" si="109"/>
        <v>CONFIRMED BEARISH</v>
      </c>
    </row>
    <row r="1756" spans="1:8" ht="13.5" x14ac:dyDescent="0.25">
      <c r="A1756" s="4">
        <f>TITRES_STAT!B1759</f>
        <v>44572</v>
      </c>
      <c r="B1756" s="2">
        <f>TITRES_STAT!C1759</f>
        <v>15</v>
      </c>
      <c r="C1756" s="2">
        <f>TITRES_STAT!D1759</f>
        <v>6.5057</v>
      </c>
      <c r="D1756" s="2">
        <f>TITRES_STAT!E1759</f>
        <v>2400</v>
      </c>
      <c r="E1756" s="2">
        <f t="shared" si="108"/>
        <v>2296582</v>
      </c>
      <c r="F1756" s="18" t="str">
        <f t="shared" si="111"/>
        <v>BEARISH</v>
      </c>
      <c r="G1756" s="18" t="str">
        <f t="shared" si="110"/>
        <v>NEUTRAL</v>
      </c>
      <c r="H1756" s="18" t="str">
        <f t="shared" si="109"/>
        <v>BEARISH DIVERGENCE</v>
      </c>
    </row>
    <row r="1757" spans="1:8" ht="13.5" x14ac:dyDescent="0.25">
      <c r="A1757" s="4">
        <f>TITRES_STAT!B1760</f>
        <v>44573</v>
      </c>
      <c r="B1757" s="2">
        <f>TITRES_STAT!C1760</f>
        <v>14.85</v>
      </c>
      <c r="C1757" s="2">
        <f>TITRES_STAT!D1760</f>
        <v>6.4406999999999996</v>
      </c>
      <c r="D1757" s="2">
        <f>TITRES_STAT!E1760</f>
        <v>230</v>
      </c>
      <c r="E1757" s="2">
        <f t="shared" si="108"/>
        <v>2296352</v>
      </c>
      <c r="F1757" s="18" t="str">
        <f t="shared" si="111"/>
        <v>BEARISH</v>
      </c>
      <c r="G1757" s="18" t="str">
        <f t="shared" si="110"/>
        <v>NEUTRAL</v>
      </c>
      <c r="H1757" s="18" t="str">
        <f t="shared" si="109"/>
        <v>CONFIRMED BEARISH</v>
      </c>
    </row>
    <row r="1758" spans="1:8" ht="13.5" x14ac:dyDescent="0.25">
      <c r="A1758" s="4">
        <f>TITRES_STAT!B1761</f>
        <v>44574</v>
      </c>
      <c r="B1758" s="2">
        <f>TITRES_STAT!C1761</f>
        <v>15</v>
      </c>
      <c r="C1758" s="2">
        <f>TITRES_STAT!D1761</f>
        <v>6.5057</v>
      </c>
      <c r="D1758" s="2">
        <f>TITRES_STAT!E1761</f>
        <v>3615</v>
      </c>
      <c r="E1758" s="2">
        <f t="shared" si="108"/>
        <v>2299967</v>
      </c>
      <c r="F1758" s="18" t="str">
        <f t="shared" si="111"/>
        <v>BULLISH</v>
      </c>
      <c r="G1758" s="18" t="str">
        <f t="shared" si="110"/>
        <v>NEUTRAL</v>
      </c>
      <c r="H1758" s="18" t="str">
        <f t="shared" si="109"/>
        <v>CONFIRMED BULLISH</v>
      </c>
    </row>
    <row r="1759" spans="1:8" ht="13.5" x14ac:dyDescent="0.25">
      <c r="A1759" s="4">
        <f>TITRES_STAT!B1762</f>
        <v>44575</v>
      </c>
      <c r="B1759" s="2">
        <f>TITRES_STAT!C1762</f>
        <v>15.29</v>
      </c>
      <c r="C1759" s="2">
        <f>TITRES_STAT!D1762</f>
        <v>6.6315</v>
      </c>
      <c r="D1759" s="2">
        <f>TITRES_STAT!E1762</f>
        <v>3284</v>
      </c>
      <c r="E1759" s="2">
        <f t="shared" si="108"/>
        <v>2303251</v>
      </c>
      <c r="F1759" s="18" t="str">
        <f t="shared" si="111"/>
        <v>BULLISH</v>
      </c>
      <c r="G1759" s="18" t="str">
        <f t="shared" si="110"/>
        <v>NEUTRAL</v>
      </c>
      <c r="H1759" s="18" t="str">
        <f t="shared" si="109"/>
        <v>CONFIRMED BULLISH</v>
      </c>
    </row>
    <row r="1760" spans="1:8" ht="13.5" x14ac:dyDescent="0.25">
      <c r="A1760" s="4">
        <f>TITRES_STAT!B1763</f>
        <v>44578</v>
      </c>
      <c r="B1760" s="2">
        <f>TITRES_STAT!C1763</f>
        <v>15</v>
      </c>
      <c r="C1760" s="2">
        <f>TITRES_STAT!D1763</f>
        <v>6.5057</v>
      </c>
      <c r="D1760" s="2">
        <f>TITRES_STAT!E1763</f>
        <v>1899</v>
      </c>
      <c r="E1760" s="2">
        <f t="shared" si="108"/>
        <v>2301352</v>
      </c>
      <c r="F1760" s="18" t="str">
        <f t="shared" si="111"/>
        <v>BULLISH</v>
      </c>
      <c r="G1760" s="18" t="str">
        <f t="shared" si="110"/>
        <v>NEUTRAL</v>
      </c>
      <c r="H1760" s="18" t="str">
        <f t="shared" si="109"/>
        <v>CONFIRMED BULLISH</v>
      </c>
    </row>
    <row r="1761" spans="1:8" ht="13.5" x14ac:dyDescent="0.25">
      <c r="A1761" s="4">
        <f>TITRES_STAT!B1764</f>
        <v>44579</v>
      </c>
      <c r="B1761" s="2">
        <f>TITRES_STAT!C1764</f>
        <v>15</v>
      </c>
      <c r="C1761" s="2">
        <f>TITRES_STAT!D1764</f>
        <v>6.5057</v>
      </c>
      <c r="D1761" s="2">
        <f>TITRES_STAT!E1764</f>
        <v>2136</v>
      </c>
      <c r="E1761" s="2">
        <f t="shared" si="108"/>
        <v>2301352</v>
      </c>
      <c r="F1761" s="18" t="str">
        <f t="shared" si="111"/>
        <v>BULLISH</v>
      </c>
      <c r="G1761" s="18" t="str">
        <f t="shared" si="110"/>
        <v>NEUTRAL</v>
      </c>
      <c r="H1761" s="18" t="str">
        <f t="shared" si="109"/>
        <v>NEUTRAL</v>
      </c>
    </row>
    <row r="1762" spans="1:8" ht="13.5" x14ac:dyDescent="0.25">
      <c r="A1762" s="4">
        <f>TITRES_STAT!B1765</f>
        <v>44580</v>
      </c>
      <c r="B1762" s="2">
        <f>TITRES_STAT!C1765</f>
        <v>15</v>
      </c>
      <c r="C1762" s="2">
        <f>TITRES_STAT!D1765</f>
        <v>6.5057</v>
      </c>
      <c r="D1762" s="2">
        <f>TITRES_STAT!E1765</f>
        <v>1025</v>
      </c>
      <c r="E1762" s="2">
        <f t="shared" si="108"/>
        <v>2301352</v>
      </c>
      <c r="F1762" s="18" t="str">
        <f t="shared" si="111"/>
        <v>BULLISH</v>
      </c>
      <c r="G1762" s="18" t="str">
        <f t="shared" si="110"/>
        <v>NEUTRAL</v>
      </c>
      <c r="H1762" s="18" t="str">
        <f t="shared" si="109"/>
        <v>CONFIRMED BULLISH</v>
      </c>
    </row>
    <row r="1763" spans="1:8" ht="13.5" x14ac:dyDescent="0.25">
      <c r="A1763" s="4">
        <f>TITRES_STAT!B1766</f>
        <v>44581</v>
      </c>
      <c r="B1763" s="2">
        <f>TITRES_STAT!C1766</f>
        <v>15.25</v>
      </c>
      <c r="C1763" s="2">
        <f>TITRES_STAT!D1766</f>
        <v>6.6140999999999996</v>
      </c>
      <c r="D1763" s="2">
        <f>TITRES_STAT!E1766</f>
        <v>3648</v>
      </c>
      <c r="E1763" s="2">
        <f t="shared" si="108"/>
        <v>2305000</v>
      </c>
      <c r="F1763" s="18" t="str">
        <f t="shared" si="111"/>
        <v>BULLISH</v>
      </c>
      <c r="G1763" s="18" t="str">
        <f t="shared" si="110"/>
        <v>NEUTRAL</v>
      </c>
      <c r="H1763" s="18" t="str">
        <f t="shared" si="109"/>
        <v>CONFIRMED BULLISH</v>
      </c>
    </row>
    <row r="1764" spans="1:8" ht="13.5" x14ac:dyDescent="0.25">
      <c r="A1764" s="4">
        <f>TITRES_STAT!B1767</f>
        <v>44582</v>
      </c>
      <c r="B1764" s="2">
        <f>TITRES_STAT!C1767</f>
        <v>15.35</v>
      </c>
      <c r="C1764" s="2">
        <f>TITRES_STAT!D1767</f>
        <v>6.6574999999999998</v>
      </c>
      <c r="D1764" s="2">
        <f>TITRES_STAT!E1767</f>
        <v>1197</v>
      </c>
      <c r="E1764" s="2">
        <f t="shared" si="108"/>
        <v>2306197</v>
      </c>
      <c r="F1764" s="18" t="str">
        <f t="shared" si="111"/>
        <v>BULLISH</v>
      </c>
      <c r="G1764" s="18" t="str">
        <f t="shared" si="110"/>
        <v>NEUTRAL</v>
      </c>
      <c r="H1764" s="18" t="str">
        <f t="shared" si="109"/>
        <v>CONFIRMED BULLISH</v>
      </c>
    </row>
    <row r="1765" spans="1:8" ht="13.5" x14ac:dyDescent="0.25">
      <c r="A1765" s="4">
        <f>TITRES_STAT!B1768</f>
        <v>44585</v>
      </c>
      <c r="B1765" s="2">
        <f>TITRES_STAT!C1768</f>
        <v>15.51</v>
      </c>
      <c r="C1765" s="2">
        <f>TITRES_STAT!D1768</f>
        <v>6.7268999999999997</v>
      </c>
      <c r="D1765" s="2">
        <f>TITRES_STAT!E1768</f>
        <v>9644</v>
      </c>
      <c r="E1765" s="2">
        <f t="shared" si="108"/>
        <v>2315841</v>
      </c>
      <c r="F1765" s="18" t="str">
        <f t="shared" si="111"/>
        <v>BULLISH</v>
      </c>
      <c r="G1765" s="18" t="str">
        <f t="shared" si="110"/>
        <v>NEUTRAL</v>
      </c>
      <c r="H1765" s="18" t="str">
        <f t="shared" si="109"/>
        <v>CONFIRMED BULLISH</v>
      </c>
    </row>
    <row r="1766" spans="1:8" ht="13.5" x14ac:dyDescent="0.25">
      <c r="A1766" s="4">
        <f>TITRES_STAT!B1769</f>
        <v>44586</v>
      </c>
      <c r="B1766" s="2">
        <f>TITRES_STAT!C1769</f>
        <v>15.5</v>
      </c>
      <c r="C1766" s="2">
        <f>TITRES_STAT!D1769</f>
        <v>6.7225999999999999</v>
      </c>
      <c r="D1766" s="2">
        <f>TITRES_STAT!E1769</f>
        <v>1194</v>
      </c>
      <c r="E1766" s="2">
        <f t="shared" si="108"/>
        <v>2314647</v>
      </c>
      <c r="F1766" s="18" t="str">
        <f t="shared" si="111"/>
        <v>BULLISH</v>
      </c>
      <c r="G1766" s="18" t="str">
        <f t="shared" si="110"/>
        <v>NEUTRAL</v>
      </c>
      <c r="H1766" s="18" t="str">
        <f t="shared" si="109"/>
        <v>CONFIRMED BULLISH</v>
      </c>
    </row>
    <row r="1767" spans="1:8" ht="13.5" x14ac:dyDescent="0.25">
      <c r="A1767" s="4">
        <f>TITRES_STAT!B1770</f>
        <v>44587</v>
      </c>
      <c r="B1767" s="2">
        <f>TITRES_STAT!C1770</f>
        <v>15.5</v>
      </c>
      <c r="C1767" s="2">
        <f>TITRES_STAT!D1770</f>
        <v>6.7225999999999999</v>
      </c>
      <c r="D1767" s="2">
        <f>TITRES_STAT!E1770</f>
        <v>0</v>
      </c>
      <c r="E1767" s="2">
        <f t="shared" si="108"/>
        <v>2314647</v>
      </c>
      <c r="F1767" s="18" t="str">
        <f t="shared" si="111"/>
        <v>BULLISH</v>
      </c>
      <c r="G1767" s="18" t="str">
        <f t="shared" si="110"/>
        <v>NEUTRAL</v>
      </c>
      <c r="H1767" s="18" t="str">
        <f t="shared" si="109"/>
        <v>CONFIRMED BULLISH</v>
      </c>
    </row>
    <row r="1768" spans="1:8" ht="13.5" x14ac:dyDescent="0.25">
      <c r="A1768" s="4">
        <f>TITRES_STAT!B1771</f>
        <v>44588</v>
      </c>
      <c r="B1768" s="2">
        <f>TITRES_STAT!C1771</f>
        <v>16</v>
      </c>
      <c r="C1768" s="2">
        <f>TITRES_STAT!D1771</f>
        <v>6.9394</v>
      </c>
      <c r="D1768" s="2">
        <f>TITRES_STAT!E1771</f>
        <v>197489</v>
      </c>
      <c r="E1768" s="2">
        <f t="shared" si="108"/>
        <v>2512136</v>
      </c>
      <c r="F1768" s="18" t="str">
        <f t="shared" si="111"/>
        <v>BULLISH</v>
      </c>
      <c r="G1768" s="18" t="str">
        <f t="shared" si="110"/>
        <v>STRONG</v>
      </c>
      <c r="H1768" s="18" t="str">
        <f t="shared" si="109"/>
        <v>CONFIRMED BULLISH</v>
      </c>
    </row>
    <row r="1769" spans="1:8" ht="13.5" x14ac:dyDescent="0.25">
      <c r="A1769" s="4">
        <f>TITRES_STAT!B1772</f>
        <v>44589</v>
      </c>
      <c r="B1769" s="2">
        <f>TITRES_STAT!C1772</f>
        <v>15.98</v>
      </c>
      <c r="C1769" s="2">
        <f>TITRES_STAT!D1772</f>
        <v>6.9307999999999996</v>
      </c>
      <c r="D1769" s="2">
        <f>TITRES_STAT!E1772</f>
        <v>2988</v>
      </c>
      <c r="E1769" s="2">
        <f t="shared" si="108"/>
        <v>2509148</v>
      </c>
      <c r="F1769" s="18" t="str">
        <f t="shared" si="111"/>
        <v>BULLISH</v>
      </c>
      <c r="G1769" s="18" t="str">
        <f t="shared" si="110"/>
        <v>STRONG</v>
      </c>
      <c r="H1769" s="18" t="str">
        <f t="shared" si="109"/>
        <v>CONFIRMED BULLISH</v>
      </c>
    </row>
    <row r="1770" spans="1:8" ht="13.5" x14ac:dyDescent="0.25">
      <c r="A1770" s="4">
        <f>TITRES_STAT!B1773</f>
        <v>44592</v>
      </c>
      <c r="B1770" s="2">
        <f>TITRES_STAT!C1773</f>
        <v>15.98</v>
      </c>
      <c r="C1770" s="2">
        <f>TITRES_STAT!D1773</f>
        <v>6.9307999999999996</v>
      </c>
      <c r="D1770" s="2">
        <f>TITRES_STAT!E1773</f>
        <v>243</v>
      </c>
      <c r="E1770" s="2">
        <f t="shared" si="108"/>
        <v>2509148</v>
      </c>
      <c r="F1770" s="18" t="str">
        <f t="shared" si="111"/>
        <v>BULLISH</v>
      </c>
      <c r="G1770" s="18" t="str">
        <f t="shared" si="110"/>
        <v>STRONG</v>
      </c>
      <c r="H1770" s="18" t="str">
        <f t="shared" si="109"/>
        <v>CONFIRMED BULLISH</v>
      </c>
    </row>
    <row r="1771" spans="1:8" ht="13.5" x14ac:dyDescent="0.25">
      <c r="A1771" s="4">
        <f>TITRES_STAT!B1774</f>
        <v>44593</v>
      </c>
      <c r="B1771" s="2">
        <f>TITRES_STAT!C1774</f>
        <v>15.89</v>
      </c>
      <c r="C1771" s="2">
        <f>TITRES_STAT!D1774</f>
        <v>6.8917000000000002</v>
      </c>
      <c r="D1771" s="2">
        <f>TITRES_STAT!E1774</f>
        <v>620</v>
      </c>
      <c r="E1771" s="2">
        <f t="shared" si="108"/>
        <v>2508528</v>
      </c>
      <c r="F1771" s="18" t="str">
        <f t="shared" si="111"/>
        <v>BULLISH</v>
      </c>
      <c r="G1771" s="18" t="str">
        <f t="shared" si="110"/>
        <v>STRONG</v>
      </c>
      <c r="H1771" s="18" t="str">
        <f t="shared" si="109"/>
        <v>CONFIRMED BULLISH</v>
      </c>
    </row>
    <row r="1772" spans="1:8" ht="13.5" x14ac:dyDescent="0.25">
      <c r="A1772" s="4">
        <f>TITRES_STAT!B1775</f>
        <v>44594</v>
      </c>
      <c r="B1772" s="2">
        <f>TITRES_STAT!C1775</f>
        <v>15.6</v>
      </c>
      <c r="C1772" s="2">
        <f>TITRES_STAT!D1775</f>
        <v>6.7659000000000002</v>
      </c>
      <c r="D1772" s="2">
        <f>TITRES_STAT!E1775</f>
        <v>2967</v>
      </c>
      <c r="E1772" s="2">
        <f t="shared" si="108"/>
        <v>2505561</v>
      </c>
      <c r="F1772" s="18" t="str">
        <f t="shared" si="111"/>
        <v>BULLISH</v>
      </c>
      <c r="G1772" s="18" t="str">
        <f t="shared" si="110"/>
        <v>STRONG</v>
      </c>
      <c r="H1772" s="18" t="str">
        <f t="shared" si="109"/>
        <v>CONFIRMED BULLISH</v>
      </c>
    </row>
    <row r="1773" spans="1:8" ht="13.5" x14ac:dyDescent="0.25">
      <c r="A1773" s="4">
        <f>TITRES_STAT!B1776</f>
        <v>44595</v>
      </c>
      <c r="B1773" s="2">
        <f>TITRES_STAT!C1776</f>
        <v>15.5</v>
      </c>
      <c r="C1773" s="2">
        <f>TITRES_STAT!D1776</f>
        <v>6.7225999999999999</v>
      </c>
      <c r="D1773" s="2">
        <f>TITRES_STAT!E1776</f>
        <v>5675</v>
      </c>
      <c r="E1773" s="2">
        <f t="shared" si="108"/>
        <v>2499886</v>
      </c>
      <c r="F1773" s="18" t="str">
        <f t="shared" si="111"/>
        <v>BEARISH</v>
      </c>
      <c r="G1773" s="18" t="str">
        <f t="shared" si="110"/>
        <v>NEUTRAL</v>
      </c>
      <c r="H1773" s="18" t="str">
        <f t="shared" si="109"/>
        <v>CONFIRMED BEARISH</v>
      </c>
    </row>
    <row r="1774" spans="1:8" ht="13.5" x14ac:dyDescent="0.25">
      <c r="A1774" s="4">
        <f>TITRES_STAT!B1777</f>
        <v>44596</v>
      </c>
      <c r="B1774" s="2">
        <f>TITRES_STAT!C1777</f>
        <v>15.6</v>
      </c>
      <c r="C1774" s="2">
        <f>TITRES_STAT!D1777</f>
        <v>6.7659000000000002</v>
      </c>
      <c r="D1774" s="2">
        <f>TITRES_STAT!E1777</f>
        <v>1940</v>
      </c>
      <c r="E1774" s="2">
        <f t="shared" si="108"/>
        <v>2501826</v>
      </c>
      <c r="F1774" s="18" t="str">
        <f t="shared" si="111"/>
        <v>BEARISH</v>
      </c>
      <c r="G1774" s="18" t="str">
        <f t="shared" si="110"/>
        <v>NEUTRAL</v>
      </c>
      <c r="H1774" s="18" t="str">
        <f t="shared" si="109"/>
        <v>CONFIRMED BEARISH</v>
      </c>
    </row>
    <row r="1775" spans="1:8" ht="13.5" x14ac:dyDescent="0.25">
      <c r="A1775" s="4">
        <f>TITRES_STAT!B1778</f>
        <v>44599</v>
      </c>
      <c r="B1775" s="2">
        <f>TITRES_STAT!C1778</f>
        <v>15.7</v>
      </c>
      <c r="C1775" s="2">
        <f>TITRES_STAT!D1778</f>
        <v>6.8093000000000004</v>
      </c>
      <c r="D1775" s="2">
        <f>TITRES_STAT!E1778</f>
        <v>2100</v>
      </c>
      <c r="E1775" s="2">
        <f t="shared" si="108"/>
        <v>2503926</v>
      </c>
      <c r="F1775" s="18" t="str">
        <f t="shared" si="111"/>
        <v>BEARISH</v>
      </c>
      <c r="G1775" s="18" t="str">
        <f t="shared" si="110"/>
        <v>NEUTRAL</v>
      </c>
      <c r="H1775" s="18" t="str">
        <f t="shared" si="109"/>
        <v>CONFIRMED BEARISH</v>
      </c>
    </row>
    <row r="1776" spans="1:8" ht="13.5" x14ac:dyDescent="0.25">
      <c r="A1776" s="4">
        <f>TITRES_STAT!B1779</f>
        <v>44600</v>
      </c>
      <c r="B1776" s="2">
        <f>TITRES_STAT!C1779</f>
        <v>15.68</v>
      </c>
      <c r="C1776" s="2">
        <f>TITRES_STAT!D1779</f>
        <v>6.8006000000000002</v>
      </c>
      <c r="D1776" s="2">
        <f>TITRES_STAT!E1779</f>
        <v>868</v>
      </c>
      <c r="E1776" s="2">
        <f t="shared" si="108"/>
        <v>2503058</v>
      </c>
      <c r="F1776" s="18" t="str">
        <f t="shared" si="111"/>
        <v>BEARISH</v>
      </c>
      <c r="G1776" s="18" t="str">
        <f t="shared" si="110"/>
        <v>NEUTRAL</v>
      </c>
      <c r="H1776" s="18" t="str">
        <f t="shared" si="109"/>
        <v>CONFIRMED BEARISH</v>
      </c>
    </row>
    <row r="1777" spans="1:8" ht="13.5" x14ac:dyDescent="0.25">
      <c r="A1777" s="4">
        <f>TITRES_STAT!B1780</f>
        <v>44601</v>
      </c>
      <c r="B1777" s="2">
        <f>TITRES_STAT!C1780</f>
        <v>15.5</v>
      </c>
      <c r="C1777" s="2">
        <f>TITRES_STAT!D1780</f>
        <v>6.7225999999999999</v>
      </c>
      <c r="D1777" s="2">
        <f>TITRES_STAT!E1780</f>
        <v>518</v>
      </c>
      <c r="E1777" s="2">
        <f t="shared" si="108"/>
        <v>2502540</v>
      </c>
      <c r="F1777" s="18" t="str">
        <f t="shared" si="111"/>
        <v>BEARISH</v>
      </c>
      <c r="G1777" s="18" t="str">
        <f t="shared" si="110"/>
        <v>NEUTRAL</v>
      </c>
      <c r="H1777" s="18" t="str">
        <f t="shared" si="109"/>
        <v>CONFIRMED BEARISH</v>
      </c>
    </row>
    <row r="1778" spans="1:8" ht="13.5" x14ac:dyDescent="0.25">
      <c r="A1778" s="4">
        <f>TITRES_STAT!B1781</f>
        <v>44602</v>
      </c>
      <c r="B1778" s="2">
        <f>TITRES_STAT!C1781</f>
        <v>15.5</v>
      </c>
      <c r="C1778" s="2">
        <f>TITRES_STAT!D1781</f>
        <v>6.7225999999999999</v>
      </c>
      <c r="D1778" s="2">
        <f>TITRES_STAT!E1781</f>
        <v>3368</v>
      </c>
      <c r="E1778" s="2">
        <f t="shared" si="108"/>
        <v>2502540</v>
      </c>
      <c r="F1778" s="18" t="str">
        <f t="shared" si="111"/>
        <v>BULLISH</v>
      </c>
      <c r="G1778" s="18" t="str">
        <f t="shared" si="110"/>
        <v>NEUTRAL</v>
      </c>
      <c r="H1778" s="18" t="str">
        <f t="shared" si="109"/>
        <v>NEUTRAL</v>
      </c>
    </row>
    <row r="1779" spans="1:8" ht="13.5" x14ac:dyDescent="0.25">
      <c r="A1779" s="4">
        <f>TITRES_STAT!B1782</f>
        <v>44603</v>
      </c>
      <c r="B1779" s="2">
        <f>TITRES_STAT!C1782</f>
        <v>15.73</v>
      </c>
      <c r="C1779" s="2">
        <f>TITRES_STAT!D1782</f>
        <v>6.8223000000000003</v>
      </c>
      <c r="D1779" s="2">
        <f>TITRES_STAT!E1782</f>
        <v>258</v>
      </c>
      <c r="E1779" s="2">
        <f t="shared" si="108"/>
        <v>2502798</v>
      </c>
      <c r="F1779" s="18" t="str">
        <f t="shared" si="111"/>
        <v>BULLISH</v>
      </c>
      <c r="G1779" s="18" t="str">
        <f t="shared" si="110"/>
        <v>NEUTRAL</v>
      </c>
      <c r="H1779" s="18" t="str">
        <f t="shared" si="109"/>
        <v>CONFIRMED BULLISH</v>
      </c>
    </row>
    <row r="1780" spans="1:8" ht="13.5" x14ac:dyDescent="0.25">
      <c r="A1780" s="4">
        <f>TITRES_STAT!B1783</f>
        <v>44606</v>
      </c>
      <c r="B1780" s="2">
        <f>TITRES_STAT!C1783</f>
        <v>15.74</v>
      </c>
      <c r="C1780" s="2">
        <f>TITRES_STAT!D1783</f>
        <v>6.8266999999999998</v>
      </c>
      <c r="D1780" s="2">
        <f>TITRES_STAT!E1783</f>
        <v>1252</v>
      </c>
      <c r="E1780" s="2">
        <f t="shared" si="108"/>
        <v>2504050</v>
      </c>
      <c r="F1780" s="18" t="str">
        <f t="shared" si="111"/>
        <v>BULLISH</v>
      </c>
      <c r="G1780" s="18" t="str">
        <f t="shared" si="110"/>
        <v>NEUTRAL</v>
      </c>
      <c r="H1780" s="18" t="str">
        <f t="shared" si="109"/>
        <v>CONFIRMED BULLISH</v>
      </c>
    </row>
    <row r="1781" spans="1:8" ht="13.5" x14ac:dyDescent="0.25">
      <c r="A1781" s="4">
        <f>TITRES_STAT!B1784</f>
        <v>44607</v>
      </c>
      <c r="B1781" s="2">
        <f>TITRES_STAT!C1784</f>
        <v>15.73</v>
      </c>
      <c r="C1781" s="2">
        <f>TITRES_STAT!D1784</f>
        <v>6.8223000000000003</v>
      </c>
      <c r="D1781" s="2">
        <f>TITRES_STAT!E1784</f>
        <v>1222</v>
      </c>
      <c r="E1781" s="2">
        <f t="shared" si="108"/>
        <v>2502828</v>
      </c>
      <c r="F1781" s="18" t="str">
        <f t="shared" si="111"/>
        <v>BEARISH</v>
      </c>
      <c r="G1781" s="18" t="str">
        <f t="shared" si="110"/>
        <v>NEUTRAL</v>
      </c>
      <c r="H1781" s="18" t="str">
        <f t="shared" si="109"/>
        <v>BEARISH DIVERGENCE</v>
      </c>
    </row>
    <row r="1782" spans="1:8" ht="13.5" x14ac:dyDescent="0.25">
      <c r="A1782" s="4">
        <f>TITRES_STAT!B1785</f>
        <v>44608</v>
      </c>
      <c r="B1782" s="2">
        <f>TITRES_STAT!C1785</f>
        <v>15.9</v>
      </c>
      <c r="C1782" s="2">
        <f>TITRES_STAT!D1785</f>
        <v>6.8960999999999997</v>
      </c>
      <c r="D1782" s="2">
        <f>TITRES_STAT!E1785</f>
        <v>2753</v>
      </c>
      <c r="E1782" s="2">
        <f t="shared" si="108"/>
        <v>2505581</v>
      </c>
      <c r="F1782" s="18" t="str">
        <f t="shared" si="111"/>
        <v>BULLISH</v>
      </c>
      <c r="G1782" s="18" t="str">
        <f t="shared" si="110"/>
        <v>NEUTRAL</v>
      </c>
      <c r="H1782" s="18" t="str">
        <f t="shared" si="109"/>
        <v>CONFIRMED BULLISH</v>
      </c>
    </row>
    <row r="1783" spans="1:8" ht="13.5" x14ac:dyDescent="0.25">
      <c r="A1783" s="4">
        <f>TITRES_STAT!B1786</f>
        <v>44609</v>
      </c>
      <c r="B1783" s="2">
        <f>TITRES_STAT!C1786</f>
        <v>15.85</v>
      </c>
      <c r="C1783" s="2">
        <f>TITRES_STAT!D1786</f>
        <v>6.8743999999999996</v>
      </c>
      <c r="D1783" s="2">
        <f>TITRES_STAT!E1786</f>
        <v>589</v>
      </c>
      <c r="E1783" s="2">
        <f t="shared" si="108"/>
        <v>2504992</v>
      </c>
      <c r="F1783" s="18" t="str">
        <f t="shared" si="111"/>
        <v>BULLISH</v>
      </c>
      <c r="G1783" s="18" t="str">
        <f t="shared" si="110"/>
        <v>NEUTRAL</v>
      </c>
      <c r="H1783" s="18" t="str">
        <f t="shared" si="109"/>
        <v>CONFIRMED BULLISH</v>
      </c>
    </row>
    <row r="1784" spans="1:8" ht="13.5" x14ac:dyDescent="0.25">
      <c r="A1784" s="4">
        <f>TITRES_STAT!B1787</f>
        <v>44610</v>
      </c>
      <c r="B1784" s="2">
        <f>TITRES_STAT!C1787</f>
        <v>15.85</v>
      </c>
      <c r="C1784" s="2">
        <f>TITRES_STAT!D1787</f>
        <v>6.8743999999999996</v>
      </c>
      <c r="D1784" s="2">
        <f>TITRES_STAT!E1787</f>
        <v>0</v>
      </c>
      <c r="E1784" s="2">
        <f t="shared" si="108"/>
        <v>2504992</v>
      </c>
      <c r="F1784" s="18" t="str">
        <f t="shared" si="111"/>
        <v>BULLISH</v>
      </c>
      <c r="G1784" s="18" t="str">
        <f t="shared" si="110"/>
        <v>NEUTRAL</v>
      </c>
      <c r="H1784" s="18" t="str">
        <f t="shared" si="109"/>
        <v>CONFIRMED BULLISH</v>
      </c>
    </row>
    <row r="1785" spans="1:8" ht="13.5" x14ac:dyDescent="0.25">
      <c r="A1785" s="4">
        <f>TITRES_STAT!B1788</f>
        <v>44613</v>
      </c>
      <c r="B1785" s="2">
        <f>TITRES_STAT!C1788</f>
        <v>15.55</v>
      </c>
      <c r="C1785" s="2">
        <f>TITRES_STAT!D1788</f>
        <v>6.7443</v>
      </c>
      <c r="D1785" s="2">
        <f>TITRES_STAT!E1788</f>
        <v>1395</v>
      </c>
      <c r="E1785" s="2">
        <f t="shared" si="108"/>
        <v>2503597</v>
      </c>
      <c r="F1785" s="18" t="str">
        <f t="shared" si="111"/>
        <v>BEARISH</v>
      </c>
      <c r="G1785" s="18" t="str">
        <f t="shared" si="110"/>
        <v>NEUTRAL</v>
      </c>
      <c r="H1785" s="18" t="str">
        <f t="shared" si="109"/>
        <v>CONFIRMED BEARISH</v>
      </c>
    </row>
    <row r="1786" spans="1:8" ht="13.5" x14ac:dyDescent="0.25">
      <c r="A1786" s="4">
        <f>TITRES_STAT!B1789</f>
        <v>44614</v>
      </c>
      <c r="B1786" s="2">
        <f>TITRES_STAT!C1789</f>
        <v>15.8</v>
      </c>
      <c r="C1786" s="2">
        <f>TITRES_STAT!D1789</f>
        <v>6.8526999999999996</v>
      </c>
      <c r="D1786" s="2">
        <f>TITRES_STAT!E1789</f>
        <v>1535</v>
      </c>
      <c r="E1786" s="2">
        <f t="shared" si="108"/>
        <v>2505132</v>
      </c>
      <c r="F1786" s="18" t="str">
        <f t="shared" si="111"/>
        <v>BULLISH</v>
      </c>
      <c r="G1786" s="18" t="str">
        <f t="shared" si="110"/>
        <v>NEUTRAL</v>
      </c>
      <c r="H1786" s="18" t="str">
        <f t="shared" si="109"/>
        <v>CONFIRMED BULLISH</v>
      </c>
    </row>
    <row r="1787" spans="1:8" ht="13.5" x14ac:dyDescent="0.25">
      <c r="A1787" s="4">
        <f>TITRES_STAT!B1790</f>
        <v>44615</v>
      </c>
      <c r="B1787" s="2">
        <f>TITRES_STAT!C1790</f>
        <v>15.6</v>
      </c>
      <c r="C1787" s="2">
        <f>TITRES_STAT!D1790</f>
        <v>6.7659000000000002</v>
      </c>
      <c r="D1787" s="2">
        <f>TITRES_STAT!E1790</f>
        <v>1501</v>
      </c>
      <c r="E1787" s="2">
        <f t="shared" si="108"/>
        <v>2503631</v>
      </c>
      <c r="F1787" s="18" t="str">
        <f t="shared" si="111"/>
        <v>BEARISH</v>
      </c>
      <c r="G1787" s="18" t="str">
        <f t="shared" si="110"/>
        <v>NEUTRAL</v>
      </c>
      <c r="H1787" s="18" t="str">
        <f t="shared" si="109"/>
        <v>CONFIRMED BEARISH</v>
      </c>
    </row>
    <row r="1788" spans="1:8" ht="13.5" x14ac:dyDescent="0.25">
      <c r="A1788" s="4">
        <f>TITRES_STAT!B1791</f>
        <v>44616</v>
      </c>
      <c r="B1788" s="2">
        <f>TITRES_STAT!C1791</f>
        <v>15.4</v>
      </c>
      <c r="C1788" s="2">
        <f>TITRES_STAT!D1791</f>
        <v>6.6791999999999998</v>
      </c>
      <c r="D1788" s="2">
        <f>TITRES_STAT!E1791</f>
        <v>4999</v>
      </c>
      <c r="E1788" s="2">
        <f t="shared" si="108"/>
        <v>2498632</v>
      </c>
      <c r="F1788" s="18" t="str">
        <f t="shared" si="111"/>
        <v>BEARISH</v>
      </c>
      <c r="G1788" s="18" t="str">
        <f t="shared" si="110"/>
        <v>NEUTRAL</v>
      </c>
      <c r="H1788" s="18" t="str">
        <f t="shared" si="109"/>
        <v>CONFIRMED BEARISH</v>
      </c>
    </row>
    <row r="1789" spans="1:8" ht="13.5" x14ac:dyDescent="0.25">
      <c r="A1789" s="4">
        <f>TITRES_STAT!B1792</f>
        <v>44617</v>
      </c>
      <c r="B1789" s="2">
        <f>TITRES_STAT!C1792</f>
        <v>15.59</v>
      </c>
      <c r="C1789" s="2">
        <f>TITRES_STAT!D1792</f>
        <v>6.7615999999999996</v>
      </c>
      <c r="D1789" s="2">
        <f>TITRES_STAT!E1792</f>
        <v>1001</v>
      </c>
      <c r="E1789" s="2">
        <f t="shared" si="108"/>
        <v>2499633</v>
      </c>
      <c r="F1789" s="18" t="str">
        <f t="shared" si="111"/>
        <v>BEARISH</v>
      </c>
      <c r="G1789" s="18" t="str">
        <f t="shared" si="110"/>
        <v>NEUTRAL</v>
      </c>
      <c r="H1789" s="18" t="str">
        <f t="shared" si="109"/>
        <v>CONFIRMED BEARISH</v>
      </c>
    </row>
    <row r="1790" spans="1:8" ht="13.5" x14ac:dyDescent="0.25">
      <c r="A1790" s="4">
        <f>TITRES_STAT!B1793</f>
        <v>44620</v>
      </c>
      <c r="B1790" s="2">
        <f>TITRES_STAT!C1793</f>
        <v>15.7</v>
      </c>
      <c r="C1790" s="2">
        <f>TITRES_STAT!D1793</f>
        <v>6.8093000000000004</v>
      </c>
      <c r="D1790" s="2">
        <f>TITRES_STAT!E1793</f>
        <v>461</v>
      </c>
      <c r="E1790" s="2">
        <f t="shared" si="108"/>
        <v>2500094</v>
      </c>
      <c r="F1790" s="18" t="str">
        <f t="shared" si="111"/>
        <v>BEARISH</v>
      </c>
      <c r="G1790" s="18" t="str">
        <f t="shared" si="110"/>
        <v>NEUTRAL</v>
      </c>
      <c r="H1790" s="18" t="str">
        <f t="shared" si="109"/>
        <v>BEARISH DIVERGENCE</v>
      </c>
    </row>
    <row r="1791" spans="1:8" ht="13.5" x14ac:dyDescent="0.25">
      <c r="A1791" s="4">
        <f>TITRES_STAT!B1794</f>
        <v>44621</v>
      </c>
      <c r="B1791" s="2">
        <f>TITRES_STAT!C1794</f>
        <v>15.6</v>
      </c>
      <c r="C1791" s="2">
        <f>TITRES_STAT!D1794</f>
        <v>6.7659000000000002</v>
      </c>
      <c r="D1791" s="2">
        <f>TITRES_STAT!E1794</f>
        <v>4209</v>
      </c>
      <c r="E1791" s="2">
        <f t="shared" si="108"/>
        <v>2495885</v>
      </c>
      <c r="F1791" s="18" t="str">
        <f t="shared" si="111"/>
        <v>BEARISH</v>
      </c>
      <c r="G1791" s="18" t="str">
        <f t="shared" si="110"/>
        <v>NEUTRAL</v>
      </c>
      <c r="H1791" s="18" t="str">
        <f t="shared" si="109"/>
        <v>CONFIRMED BEARISH</v>
      </c>
    </row>
    <row r="1792" spans="1:8" ht="13.5" x14ac:dyDescent="0.25">
      <c r="A1792" s="4">
        <f>TITRES_STAT!B1795</f>
        <v>44622</v>
      </c>
      <c r="B1792" s="2">
        <f>TITRES_STAT!C1795</f>
        <v>15.64</v>
      </c>
      <c r="C1792" s="2">
        <f>TITRES_STAT!D1795</f>
        <v>6.7832999999999997</v>
      </c>
      <c r="D1792" s="2">
        <f>TITRES_STAT!E1795</f>
        <v>7511</v>
      </c>
      <c r="E1792" s="2">
        <f t="shared" si="108"/>
        <v>2503396</v>
      </c>
      <c r="F1792" s="18" t="str">
        <f t="shared" si="111"/>
        <v>BEARISH</v>
      </c>
      <c r="G1792" s="18" t="str">
        <f t="shared" si="110"/>
        <v>NEUTRAL</v>
      </c>
      <c r="H1792" s="18" t="str">
        <f t="shared" si="109"/>
        <v>BEARISH DIVERGENCE</v>
      </c>
    </row>
    <row r="1793" spans="1:8" ht="13.5" x14ac:dyDescent="0.25">
      <c r="A1793" s="4">
        <f>TITRES_STAT!B1796</f>
        <v>44623</v>
      </c>
      <c r="B1793" s="2">
        <f>TITRES_STAT!C1796</f>
        <v>15.69</v>
      </c>
      <c r="C1793" s="2">
        <f>TITRES_STAT!D1796</f>
        <v>6.8049999999999997</v>
      </c>
      <c r="D1793" s="2">
        <f>TITRES_STAT!E1796</f>
        <v>2296</v>
      </c>
      <c r="E1793" s="2">
        <f t="shared" si="108"/>
        <v>2505692</v>
      </c>
      <c r="F1793" s="18" t="str">
        <f t="shared" si="111"/>
        <v>BULLISH</v>
      </c>
      <c r="G1793" s="18" t="str">
        <f t="shared" si="110"/>
        <v>NEUTRAL</v>
      </c>
      <c r="H1793" s="18" t="str">
        <f t="shared" si="109"/>
        <v>CONFIRMED BULLISH</v>
      </c>
    </row>
    <row r="1794" spans="1:8" ht="13.5" x14ac:dyDescent="0.25">
      <c r="A1794" s="4">
        <f>TITRES_STAT!B1797</f>
        <v>44624</v>
      </c>
      <c r="B1794" s="2">
        <f>TITRES_STAT!C1797</f>
        <v>15.69</v>
      </c>
      <c r="C1794" s="2">
        <f>TITRES_STAT!D1797</f>
        <v>6.8049999999999997</v>
      </c>
      <c r="D1794" s="2">
        <f>TITRES_STAT!E1797</f>
        <v>620</v>
      </c>
      <c r="E1794" s="2">
        <f t="shared" si="108"/>
        <v>2505692</v>
      </c>
      <c r="F1794" s="18" t="str">
        <f t="shared" si="111"/>
        <v>BULLISH</v>
      </c>
      <c r="G1794" s="18" t="str">
        <f t="shared" si="110"/>
        <v>NEUTRAL</v>
      </c>
      <c r="H1794" s="18" t="str">
        <f t="shared" si="109"/>
        <v>CONFIRMED BULLISH</v>
      </c>
    </row>
    <row r="1795" spans="1:8" ht="13.5" x14ac:dyDescent="0.25">
      <c r="A1795" s="4">
        <f>TITRES_STAT!B1798</f>
        <v>44627</v>
      </c>
      <c r="B1795" s="2">
        <f>TITRES_STAT!C1798</f>
        <v>15.69</v>
      </c>
      <c r="C1795" s="2">
        <f>TITRES_STAT!D1798</f>
        <v>6.8049999999999997</v>
      </c>
      <c r="D1795" s="2">
        <f>TITRES_STAT!E1798</f>
        <v>0</v>
      </c>
      <c r="E1795" s="2">
        <f t="shared" si="108"/>
        <v>2505692</v>
      </c>
      <c r="F1795" s="18" t="str">
        <f t="shared" si="111"/>
        <v>BULLISH</v>
      </c>
      <c r="G1795" s="18" t="str">
        <f t="shared" si="110"/>
        <v>NEUTRAL</v>
      </c>
      <c r="H1795" s="18" t="str">
        <f t="shared" si="109"/>
        <v>BULLISH DIVERGENCE</v>
      </c>
    </row>
    <row r="1796" spans="1:8" ht="13.5" x14ac:dyDescent="0.25">
      <c r="A1796" s="4">
        <f>TITRES_STAT!B1799</f>
        <v>44628</v>
      </c>
      <c r="B1796" s="2">
        <f>TITRES_STAT!C1799</f>
        <v>15.6</v>
      </c>
      <c r="C1796" s="2">
        <f>TITRES_STAT!D1799</f>
        <v>6.7659000000000002</v>
      </c>
      <c r="D1796" s="2">
        <f>TITRES_STAT!E1799</f>
        <v>11</v>
      </c>
      <c r="E1796" s="2">
        <f t="shared" ref="E1796:E1859" si="112">IF(B1796&gt;B1795, E1795+D1796, IF(B1796&lt;B1795, E1795-D1796, E1795))</f>
        <v>2505681</v>
      </c>
      <c r="F1796" s="18" t="str">
        <f t="shared" si="111"/>
        <v>BULLISH</v>
      </c>
      <c r="G1796" s="18" t="str">
        <f t="shared" si="110"/>
        <v>NEUTRAL</v>
      </c>
      <c r="H1796" s="18" t="str">
        <f t="shared" si="109"/>
        <v>NEUTRAL</v>
      </c>
    </row>
    <row r="1797" spans="1:8" ht="13.5" x14ac:dyDescent="0.25">
      <c r="A1797" s="4">
        <f>TITRES_STAT!B1800</f>
        <v>44629</v>
      </c>
      <c r="B1797" s="2">
        <f>TITRES_STAT!C1800</f>
        <v>15.57</v>
      </c>
      <c r="C1797" s="2">
        <f>TITRES_STAT!D1800</f>
        <v>6.7529000000000003</v>
      </c>
      <c r="D1797" s="2">
        <f>TITRES_STAT!E1800</f>
        <v>1367</v>
      </c>
      <c r="E1797" s="2">
        <f t="shared" si="112"/>
        <v>2504314</v>
      </c>
      <c r="F1797" s="18" t="str">
        <f t="shared" si="111"/>
        <v>BULLISH</v>
      </c>
      <c r="G1797" s="18" t="str">
        <f t="shared" si="110"/>
        <v>NEUTRAL</v>
      </c>
      <c r="H1797" s="18" t="str">
        <f t="shared" si="109"/>
        <v>BULLISH DIVERGENCE</v>
      </c>
    </row>
    <row r="1798" spans="1:8" ht="13.5" x14ac:dyDescent="0.25">
      <c r="A1798" s="4">
        <f>TITRES_STAT!B1801</f>
        <v>44630</v>
      </c>
      <c r="B1798" s="2">
        <f>TITRES_STAT!C1801</f>
        <v>15.4</v>
      </c>
      <c r="C1798" s="2">
        <f>TITRES_STAT!D1801</f>
        <v>6.6791999999999998</v>
      </c>
      <c r="D1798" s="2">
        <f>TITRES_STAT!E1801</f>
        <v>2369</v>
      </c>
      <c r="E1798" s="2">
        <f t="shared" si="112"/>
        <v>2501945</v>
      </c>
      <c r="F1798" s="18" t="str">
        <f t="shared" si="111"/>
        <v>BEARISH</v>
      </c>
      <c r="G1798" s="18" t="str">
        <f t="shared" si="110"/>
        <v>NEUTRAL</v>
      </c>
      <c r="H1798" s="18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4">
        <f>TITRES_STAT!B1802</f>
        <v>44631</v>
      </c>
      <c r="B1799" s="2">
        <f>TITRES_STAT!C1802</f>
        <v>15.68</v>
      </c>
      <c r="C1799" s="2">
        <f>TITRES_STAT!D1802</f>
        <v>6.8006000000000002</v>
      </c>
      <c r="D1799" s="2">
        <f>TITRES_STAT!E1802</f>
        <v>3728</v>
      </c>
      <c r="E1799" s="2">
        <f t="shared" si="112"/>
        <v>2505673</v>
      </c>
      <c r="F1799" s="18" t="str">
        <f t="shared" si="111"/>
        <v>BEARISH</v>
      </c>
      <c r="G1799" s="18" t="str">
        <f t="shared" ref="G1799:G1862" si="114">IF((E1799-E1794)/E1794 &gt; 0.02, "STRONG",
 IF((E1799-E1794)/E1794 &lt; -0.02, "WEAK", "NEUTRAL"))</f>
        <v>NEUTRAL</v>
      </c>
      <c r="H1799" s="18" t="str">
        <f t="shared" si="113"/>
        <v>CONFIRMED BEARISH</v>
      </c>
    </row>
    <row r="1800" spans="1:8" ht="13.5" x14ac:dyDescent="0.25">
      <c r="A1800" s="4">
        <f>TITRES_STAT!B1803</f>
        <v>44634</v>
      </c>
      <c r="B1800" s="2">
        <f>TITRES_STAT!C1803</f>
        <v>15.68</v>
      </c>
      <c r="C1800" s="2">
        <f>TITRES_STAT!D1803</f>
        <v>6.8006000000000002</v>
      </c>
      <c r="D1800" s="2">
        <f>TITRES_STAT!E1803</f>
        <v>0</v>
      </c>
      <c r="E1800" s="2">
        <f t="shared" si="112"/>
        <v>2505673</v>
      </c>
      <c r="F1800" s="18" t="str">
        <f t="shared" ref="F1800:F1863" si="115">IF(E1800&gt;E1795,"BULLISH",IF(E1800&lt;E1795,"BEARISH","NEUTRAL"))</f>
        <v>BEARISH</v>
      </c>
      <c r="G1800" s="18" t="str">
        <f t="shared" si="114"/>
        <v>NEUTRAL</v>
      </c>
      <c r="H1800" s="18" t="str">
        <f t="shared" si="113"/>
        <v>CONFIRMED BEARISH</v>
      </c>
    </row>
    <row r="1801" spans="1:8" ht="13.5" x14ac:dyDescent="0.25">
      <c r="A1801" s="4">
        <f>TITRES_STAT!B1804</f>
        <v>44635</v>
      </c>
      <c r="B1801" s="2">
        <f>TITRES_STAT!C1804</f>
        <v>15.69</v>
      </c>
      <c r="C1801" s="2">
        <f>TITRES_STAT!D1804</f>
        <v>6.8049999999999997</v>
      </c>
      <c r="D1801" s="2">
        <f>TITRES_STAT!E1804</f>
        <v>576</v>
      </c>
      <c r="E1801" s="2">
        <f t="shared" si="112"/>
        <v>2506249</v>
      </c>
      <c r="F1801" s="18" t="str">
        <f t="shared" si="115"/>
        <v>BULLISH</v>
      </c>
      <c r="G1801" s="18" t="str">
        <f t="shared" si="114"/>
        <v>NEUTRAL</v>
      </c>
      <c r="H1801" s="18" t="str">
        <f t="shared" si="113"/>
        <v>CONFIRMED BULLISH</v>
      </c>
    </row>
    <row r="1802" spans="1:8" ht="13.5" x14ac:dyDescent="0.25">
      <c r="A1802" s="4">
        <f>TITRES_STAT!B1805</f>
        <v>44636</v>
      </c>
      <c r="B1802" s="2">
        <f>TITRES_STAT!C1805</f>
        <v>15.69</v>
      </c>
      <c r="C1802" s="2">
        <f>TITRES_STAT!D1805</f>
        <v>6.8049999999999997</v>
      </c>
      <c r="D1802" s="2">
        <f>TITRES_STAT!E1805</f>
        <v>193</v>
      </c>
      <c r="E1802" s="2">
        <f t="shared" si="112"/>
        <v>2506249</v>
      </c>
      <c r="F1802" s="18" t="str">
        <f t="shared" si="115"/>
        <v>BULLISH</v>
      </c>
      <c r="G1802" s="18" t="str">
        <f t="shared" si="114"/>
        <v>NEUTRAL</v>
      </c>
      <c r="H1802" s="18" t="str">
        <f t="shared" si="113"/>
        <v>CONFIRMED BULLISH</v>
      </c>
    </row>
    <row r="1803" spans="1:8" ht="13.5" x14ac:dyDescent="0.25">
      <c r="A1803" s="4">
        <f>TITRES_STAT!B1806</f>
        <v>44637</v>
      </c>
      <c r="B1803" s="2">
        <f>TITRES_STAT!C1806</f>
        <v>15.69</v>
      </c>
      <c r="C1803" s="2">
        <f>TITRES_STAT!D1806</f>
        <v>6.8049999999999997</v>
      </c>
      <c r="D1803" s="2">
        <f>TITRES_STAT!E1806</f>
        <v>2500</v>
      </c>
      <c r="E1803" s="2">
        <f t="shared" si="112"/>
        <v>2506249</v>
      </c>
      <c r="F1803" s="18" t="str">
        <f t="shared" si="115"/>
        <v>BULLISH</v>
      </c>
      <c r="G1803" s="18" t="str">
        <f t="shared" si="114"/>
        <v>NEUTRAL</v>
      </c>
      <c r="H1803" s="18" t="str">
        <f t="shared" si="113"/>
        <v>CONFIRMED BULLISH</v>
      </c>
    </row>
    <row r="1804" spans="1:8" ht="13.5" x14ac:dyDescent="0.25">
      <c r="A1804" s="4">
        <f>TITRES_STAT!B1807</f>
        <v>44638</v>
      </c>
      <c r="B1804" s="2">
        <f>TITRES_STAT!C1807</f>
        <v>15.7</v>
      </c>
      <c r="C1804" s="2">
        <f>TITRES_STAT!D1807</f>
        <v>6.8093000000000004</v>
      </c>
      <c r="D1804" s="2">
        <f>TITRES_STAT!E1807</f>
        <v>513</v>
      </c>
      <c r="E1804" s="2">
        <f t="shared" si="112"/>
        <v>2506762</v>
      </c>
      <c r="F1804" s="18" t="str">
        <f t="shared" si="115"/>
        <v>BULLISH</v>
      </c>
      <c r="G1804" s="18" t="str">
        <f t="shared" si="114"/>
        <v>NEUTRAL</v>
      </c>
      <c r="H1804" s="18" t="str">
        <f t="shared" si="113"/>
        <v>CONFIRMED BULLISH</v>
      </c>
    </row>
    <row r="1805" spans="1:8" ht="13.5" x14ac:dyDescent="0.25">
      <c r="A1805" s="4">
        <f>TITRES_STAT!B1808</f>
        <v>44641</v>
      </c>
      <c r="B1805" s="2">
        <f>TITRES_STAT!C1808</f>
        <v>15.7</v>
      </c>
      <c r="C1805" s="2">
        <f>TITRES_STAT!D1808</f>
        <v>6.8093000000000004</v>
      </c>
      <c r="D1805" s="2">
        <f>TITRES_STAT!E1808</f>
        <v>5884</v>
      </c>
      <c r="E1805" s="2">
        <f t="shared" si="112"/>
        <v>2506762</v>
      </c>
      <c r="F1805" s="18" t="str">
        <f t="shared" si="115"/>
        <v>BULLISH</v>
      </c>
      <c r="G1805" s="18" t="str">
        <f t="shared" si="114"/>
        <v>NEUTRAL</v>
      </c>
      <c r="H1805" s="18" t="str">
        <f t="shared" si="113"/>
        <v>CONFIRMED BULLISH</v>
      </c>
    </row>
    <row r="1806" spans="1:8" ht="13.5" x14ac:dyDescent="0.25">
      <c r="A1806" s="4">
        <f>TITRES_STAT!B1809</f>
        <v>44642</v>
      </c>
      <c r="B1806" s="2">
        <f>TITRES_STAT!C1809</f>
        <v>15.65</v>
      </c>
      <c r="C1806" s="2">
        <f>TITRES_STAT!D1809</f>
        <v>6.7876000000000003</v>
      </c>
      <c r="D1806" s="2">
        <f>TITRES_STAT!E1809</f>
        <v>4310</v>
      </c>
      <c r="E1806" s="2">
        <f t="shared" si="112"/>
        <v>2502452</v>
      </c>
      <c r="F1806" s="18" t="str">
        <f t="shared" si="115"/>
        <v>BEARISH</v>
      </c>
      <c r="G1806" s="18" t="str">
        <f t="shared" si="114"/>
        <v>NEUTRAL</v>
      </c>
      <c r="H1806" s="18" t="str">
        <f t="shared" si="113"/>
        <v>CONFIRMED BEARISH</v>
      </c>
    </row>
    <row r="1807" spans="1:8" ht="13.5" x14ac:dyDescent="0.25">
      <c r="A1807" s="4">
        <f>TITRES_STAT!B1810</f>
        <v>44643</v>
      </c>
      <c r="B1807" s="2">
        <f>TITRES_STAT!C1810</f>
        <v>15.69</v>
      </c>
      <c r="C1807" s="2">
        <f>TITRES_STAT!D1810</f>
        <v>6.8049999999999997</v>
      </c>
      <c r="D1807" s="2">
        <f>TITRES_STAT!E1810</f>
        <v>200</v>
      </c>
      <c r="E1807" s="2">
        <f t="shared" si="112"/>
        <v>2502652</v>
      </c>
      <c r="F1807" s="18" t="str">
        <f t="shared" si="115"/>
        <v>BEARISH</v>
      </c>
      <c r="G1807" s="18" t="str">
        <f t="shared" si="114"/>
        <v>NEUTRAL</v>
      </c>
      <c r="H1807" s="18" t="str">
        <f t="shared" si="113"/>
        <v>NEUTRAL</v>
      </c>
    </row>
    <row r="1808" spans="1:8" ht="13.5" x14ac:dyDescent="0.25">
      <c r="A1808" s="4">
        <f>TITRES_STAT!B1811</f>
        <v>44644</v>
      </c>
      <c r="B1808" s="2">
        <f>TITRES_STAT!C1811</f>
        <v>15.7</v>
      </c>
      <c r="C1808" s="2">
        <f>TITRES_STAT!D1811</f>
        <v>6.8093000000000004</v>
      </c>
      <c r="D1808" s="2">
        <f>TITRES_STAT!E1811</f>
        <v>8532</v>
      </c>
      <c r="E1808" s="2">
        <f t="shared" si="112"/>
        <v>2511184</v>
      </c>
      <c r="F1808" s="18" t="str">
        <f t="shared" si="115"/>
        <v>BULLISH</v>
      </c>
      <c r="G1808" s="18" t="str">
        <f t="shared" si="114"/>
        <v>NEUTRAL</v>
      </c>
      <c r="H1808" s="18" t="str">
        <f t="shared" si="113"/>
        <v>CONFIRMED BULLISH</v>
      </c>
    </row>
    <row r="1809" spans="1:8" ht="13.5" x14ac:dyDescent="0.25">
      <c r="A1809" s="4">
        <f>TITRES_STAT!B1812</f>
        <v>44645</v>
      </c>
      <c r="B1809" s="2">
        <f>TITRES_STAT!C1812</f>
        <v>15.7</v>
      </c>
      <c r="C1809" s="2">
        <f>TITRES_STAT!D1812</f>
        <v>6.8093000000000004</v>
      </c>
      <c r="D1809" s="2">
        <f>TITRES_STAT!E1812</f>
        <v>1343</v>
      </c>
      <c r="E1809" s="2">
        <f t="shared" si="112"/>
        <v>2511184</v>
      </c>
      <c r="F1809" s="18" t="str">
        <f t="shared" si="115"/>
        <v>BULLISH</v>
      </c>
      <c r="G1809" s="18" t="str">
        <f t="shared" si="114"/>
        <v>NEUTRAL</v>
      </c>
      <c r="H1809" s="18" t="str">
        <f t="shared" si="113"/>
        <v>NEUTRAL</v>
      </c>
    </row>
    <row r="1810" spans="1:8" ht="13.5" x14ac:dyDescent="0.25">
      <c r="A1810" s="4">
        <f>TITRES_STAT!B1813</f>
        <v>44648</v>
      </c>
      <c r="B1810" s="2">
        <f>TITRES_STAT!C1813</f>
        <v>15.5</v>
      </c>
      <c r="C1810" s="2">
        <f>TITRES_STAT!D1813</f>
        <v>6.7225999999999999</v>
      </c>
      <c r="D1810" s="2">
        <f>TITRES_STAT!E1813</f>
        <v>3200</v>
      </c>
      <c r="E1810" s="2">
        <f t="shared" si="112"/>
        <v>2507984</v>
      </c>
      <c r="F1810" s="18" t="str">
        <f t="shared" si="115"/>
        <v>BULLISH</v>
      </c>
      <c r="G1810" s="18" t="str">
        <f t="shared" si="114"/>
        <v>NEUTRAL</v>
      </c>
      <c r="H1810" s="18" t="str">
        <f t="shared" si="113"/>
        <v>BULLISH DIVERGENCE</v>
      </c>
    </row>
    <row r="1811" spans="1:8" ht="13.5" x14ac:dyDescent="0.25">
      <c r="A1811" s="4">
        <f>TITRES_STAT!B1814</f>
        <v>44649</v>
      </c>
      <c r="B1811" s="2">
        <f>TITRES_STAT!C1814</f>
        <v>15.5</v>
      </c>
      <c r="C1811" s="2">
        <f>TITRES_STAT!D1814</f>
        <v>6.7225999999999999</v>
      </c>
      <c r="D1811" s="2">
        <f>TITRES_STAT!E1814</f>
        <v>299</v>
      </c>
      <c r="E1811" s="2">
        <f t="shared" si="112"/>
        <v>2507984</v>
      </c>
      <c r="F1811" s="18" t="str">
        <f t="shared" si="115"/>
        <v>BULLISH</v>
      </c>
      <c r="G1811" s="18" t="str">
        <f t="shared" si="114"/>
        <v>NEUTRAL</v>
      </c>
      <c r="H1811" s="18" t="str">
        <f t="shared" si="113"/>
        <v>BULLISH DIVERGENCE</v>
      </c>
    </row>
    <row r="1812" spans="1:8" ht="13.5" x14ac:dyDescent="0.25">
      <c r="A1812" s="4">
        <f>TITRES_STAT!B1815</f>
        <v>44650</v>
      </c>
      <c r="B1812" s="2">
        <f>TITRES_STAT!C1815</f>
        <v>15.5</v>
      </c>
      <c r="C1812" s="2">
        <f>TITRES_STAT!D1815</f>
        <v>6.7225999999999999</v>
      </c>
      <c r="D1812" s="2">
        <f>TITRES_STAT!E1815</f>
        <v>40</v>
      </c>
      <c r="E1812" s="2">
        <f t="shared" si="112"/>
        <v>2507984</v>
      </c>
      <c r="F1812" s="18" t="str">
        <f t="shared" si="115"/>
        <v>BULLISH</v>
      </c>
      <c r="G1812" s="18" t="str">
        <f t="shared" si="114"/>
        <v>NEUTRAL</v>
      </c>
      <c r="H1812" s="18" t="str">
        <f t="shared" si="113"/>
        <v>BULLISH DIVERGENCE</v>
      </c>
    </row>
    <row r="1813" spans="1:8" ht="13.5" x14ac:dyDescent="0.25">
      <c r="A1813" s="4">
        <f>TITRES_STAT!B1816</f>
        <v>44651</v>
      </c>
      <c r="B1813" s="2">
        <f>TITRES_STAT!C1816</f>
        <v>15.5</v>
      </c>
      <c r="C1813" s="2">
        <f>TITRES_STAT!D1816</f>
        <v>6.7225999999999999</v>
      </c>
      <c r="D1813" s="2">
        <f>TITRES_STAT!E1816</f>
        <v>7099</v>
      </c>
      <c r="E1813" s="2">
        <f t="shared" si="112"/>
        <v>2507984</v>
      </c>
      <c r="F1813" s="18" t="str">
        <f t="shared" si="115"/>
        <v>BEARISH</v>
      </c>
      <c r="G1813" s="18" t="str">
        <f t="shared" si="114"/>
        <v>NEUTRAL</v>
      </c>
      <c r="H1813" s="18" t="str">
        <f t="shared" si="113"/>
        <v>CONFIRMED BEARISH</v>
      </c>
    </row>
    <row r="1814" spans="1:8" ht="13.5" x14ac:dyDescent="0.25">
      <c r="A1814" s="4">
        <f>TITRES_STAT!B1817</f>
        <v>44652</v>
      </c>
      <c r="B1814" s="2">
        <f>TITRES_STAT!C1817</f>
        <v>15.5</v>
      </c>
      <c r="C1814" s="2">
        <f>TITRES_STAT!D1817</f>
        <v>6.7225999999999999</v>
      </c>
      <c r="D1814" s="2">
        <f>TITRES_STAT!E1817</f>
        <v>4273</v>
      </c>
      <c r="E1814" s="2">
        <f t="shared" si="112"/>
        <v>2507984</v>
      </c>
      <c r="F1814" s="18" t="str">
        <f t="shared" si="115"/>
        <v>BEARISH</v>
      </c>
      <c r="G1814" s="18" t="str">
        <f t="shared" si="114"/>
        <v>NEUTRAL</v>
      </c>
      <c r="H1814" s="18" t="str">
        <f t="shared" si="113"/>
        <v>CONFIRMED BEARISH</v>
      </c>
    </row>
    <row r="1815" spans="1:8" ht="13.5" x14ac:dyDescent="0.25">
      <c r="A1815" s="4">
        <f>TITRES_STAT!B1818</f>
        <v>44655</v>
      </c>
      <c r="B1815" s="2">
        <f>TITRES_STAT!C1818</f>
        <v>15.5</v>
      </c>
      <c r="C1815" s="2">
        <f>TITRES_STAT!D1818</f>
        <v>6.7225999999999999</v>
      </c>
      <c r="D1815" s="2">
        <f>TITRES_STAT!E1818</f>
        <v>590</v>
      </c>
      <c r="E1815" s="2">
        <f t="shared" si="112"/>
        <v>2507984</v>
      </c>
      <c r="F1815" s="18" t="str">
        <f t="shared" si="115"/>
        <v>NEUTRAL</v>
      </c>
      <c r="G1815" s="18" t="str">
        <f t="shared" si="114"/>
        <v>NEUTRAL</v>
      </c>
      <c r="H1815" s="18" t="str">
        <f t="shared" si="113"/>
        <v>NEUTRAL</v>
      </c>
    </row>
    <row r="1816" spans="1:8" ht="13.5" x14ac:dyDescent="0.25">
      <c r="A1816" s="4">
        <f>TITRES_STAT!B1819</f>
        <v>44656</v>
      </c>
      <c r="B1816" s="2">
        <f>TITRES_STAT!C1819</f>
        <v>15.6</v>
      </c>
      <c r="C1816" s="2">
        <f>TITRES_STAT!D1819</f>
        <v>6.7659000000000002</v>
      </c>
      <c r="D1816" s="2">
        <f>TITRES_STAT!E1819</f>
        <v>88</v>
      </c>
      <c r="E1816" s="2">
        <f t="shared" si="112"/>
        <v>2508072</v>
      </c>
      <c r="F1816" s="18" t="str">
        <f t="shared" si="115"/>
        <v>BULLISH</v>
      </c>
      <c r="G1816" s="18" t="str">
        <f t="shared" si="114"/>
        <v>NEUTRAL</v>
      </c>
      <c r="H1816" s="18" t="str">
        <f t="shared" si="113"/>
        <v>CONFIRMED BULLISH</v>
      </c>
    </row>
    <row r="1817" spans="1:8" ht="13.5" x14ac:dyDescent="0.25">
      <c r="A1817" s="4">
        <f>TITRES_STAT!B1820</f>
        <v>44657</v>
      </c>
      <c r="B1817" s="2">
        <f>TITRES_STAT!C1820</f>
        <v>15.5</v>
      </c>
      <c r="C1817" s="2">
        <f>TITRES_STAT!D1820</f>
        <v>6.7225999999999999</v>
      </c>
      <c r="D1817" s="2">
        <f>TITRES_STAT!E1820</f>
        <v>10</v>
      </c>
      <c r="E1817" s="2">
        <f t="shared" si="112"/>
        <v>2508062</v>
      </c>
      <c r="F1817" s="18" t="str">
        <f t="shared" si="115"/>
        <v>BULLISH</v>
      </c>
      <c r="G1817" s="18" t="str">
        <f t="shared" si="114"/>
        <v>NEUTRAL</v>
      </c>
      <c r="H1817" s="18" t="str">
        <f t="shared" si="113"/>
        <v>NEUTRAL</v>
      </c>
    </row>
    <row r="1818" spans="1:8" ht="13.5" x14ac:dyDescent="0.25">
      <c r="A1818" s="4">
        <f>TITRES_STAT!B1821</f>
        <v>44658</v>
      </c>
      <c r="B1818" s="2">
        <f>TITRES_STAT!C1821</f>
        <v>15.5</v>
      </c>
      <c r="C1818" s="2">
        <f>TITRES_STAT!D1821</f>
        <v>6.7225999999999999</v>
      </c>
      <c r="D1818" s="2">
        <f>TITRES_STAT!E1821</f>
        <v>580</v>
      </c>
      <c r="E1818" s="2">
        <f t="shared" si="112"/>
        <v>2508062</v>
      </c>
      <c r="F1818" s="18" t="str">
        <f t="shared" si="115"/>
        <v>BULLISH</v>
      </c>
      <c r="G1818" s="18" t="str">
        <f t="shared" si="114"/>
        <v>NEUTRAL</v>
      </c>
      <c r="H1818" s="18" t="str">
        <f t="shared" si="113"/>
        <v>NEUTRAL</v>
      </c>
    </row>
    <row r="1819" spans="1:8" ht="13.5" x14ac:dyDescent="0.25">
      <c r="A1819" s="4">
        <f>TITRES_STAT!B1822</f>
        <v>44659</v>
      </c>
      <c r="B1819" s="2">
        <f>TITRES_STAT!C1822</f>
        <v>15.5</v>
      </c>
      <c r="C1819" s="2">
        <f>TITRES_STAT!D1822</f>
        <v>6.7225999999999999</v>
      </c>
      <c r="D1819" s="2">
        <f>TITRES_STAT!E1822</f>
        <v>1000</v>
      </c>
      <c r="E1819" s="2">
        <f t="shared" si="112"/>
        <v>2508062</v>
      </c>
      <c r="F1819" s="18" t="str">
        <f t="shared" si="115"/>
        <v>BULLISH</v>
      </c>
      <c r="G1819" s="18" t="str">
        <f t="shared" si="114"/>
        <v>NEUTRAL</v>
      </c>
      <c r="H1819" s="18" t="str">
        <f t="shared" si="113"/>
        <v>NEUTRAL</v>
      </c>
    </row>
    <row r="1820" spans="1:8" ht="13.5" x14ac:dyDescent="0.25">
      <c r="A1820" s="4">
        <f>TITRES_STAT!B1823</f>
        <v>44662</v>
      </c>
      <c r="B1820" s="2">
        <f>TITRES_STAT!C1823</f>
        <v>15.49</v>
      </c>
      <c r="C1820" s="2">
        <f>TITRES_STAT!D1823</f>
        <v>6.7182000000000004</v>
      </c>
      <c r="D1820" s="2">
        <f>TITRES_STAT!E1823</f>
        <v>307</v>
      </c>
      <c r="E1820" s="2">
        <f t="shared" si="112"/>
        <v>2507755</v>
      </c>
      <c r="F1820" s="18" t="str">
        <f t="shared" si="115"/>
        <v>BEARISH</v>
      </c>
      <c r="G1820" s="18" t="str">
        <f t="shared" si="114"/>
        <v>NEUTRAL</v>
      </c>
      <c r="H1820" s="18" t="str">
        <f t="shared" si="113"/>
        <v>CONFIRMED BEARISH</v>
      </c>
    </row>
    <row r="1821" spans="1:8" ht="13.5" x14ac:dyDescent="0.25">
      <c r="A1821" s="4">
        <f>TITRES_STAT!B1824</f>
        <v>44663</v>
      </c>
      <c r="B1821" s="2">
        <f>TITRES_STAT!C1824</f>
        <v>15.5</v>
      </c>
      <c r="C1821" s="2">
        <f>TITRES_STAT!D1824</f>
        <v>6.7225999999999999</v>
      </c>
      <c r="D1821" s="2">
        <f>TITRES_STAT!E1824</f>
        <v>3615</v>
      </c>
      <c r="E1821" s="2">
        <f t="shared" si="112"/>
        <v>2511370</v>
      </c>
      <c r="F1821" s="18" t="str">
        <f t="shared" si="115"/>
        <v>BULLISH</v>
      </c>
      <c r="G1821" s="18" t="str">
        <f t="shared" si="114"/>
        <v>NEUTRAL</v>
      </c>
      <c r="H1821" s="18" t="str">
        <f t="shared" si="113"/>
        <v>BULLISH DIVERGENCE</v>
      </c>
    </row>
    <row r="1822" spans="1:8" ht="13.5" x14ac:dyDescent="0.25">
      <c r="A1822" s="4">
        <f>TITRES_STAT!B1825</f>
        <v>44664</v>
      </c>
      <c r="B1822" s="2">
        <f>TITRES_STAT!C1825</f>
        <v>15.5</v>
      </c>
      <c r="C1822" s="2">
        <f>TITRES_STAT!D1825</f>
        <v>6.7225999999999999</v>
      </c>
      <c r="D1822" s="2">
        <f>TITRES_STAT!E1825</f>
        <v>2500</v>
      </c>
      <c r="E1822" s="2">
        <f t="shared" si="112"/>
        <v>2511370</v>
      </c>
      <c r="F1822" s="18" t="str">
        <f t="shared" si="115"/>
        <v>BULLISH</v>
      </c>
      <c r="G1822" s="18" t="str">
        <f t="shared" si="114"/>
        <v>NEUTRAL</v>
      </c>
      <c r="H1822" s="18" t="str">
        <f t="shared" si="113"/>
        <v>NEUTRAL</v>
      </c>
    </row>
    <row r="1823" spans="1:8" ht="13.5" x14ac:dyDescent="0.25">
      <c r="A1823" s="4">
        <f>TITRES_STAT!B1826</f>
        <v>44665</v>
      </c>
      <c r="B1823" s="2">
        <f>TITRES_STAT!C1826</f>
        <v>15.45</v>
      </c>
      <c r="C1823" s="2">
        <f>TITRES_STAT!D1826</f>
        <v>6.7008999999999999</v>
      </c>
      <c r="D1823" s="2">
        <f>TITRES_STAT!E1826</f>
        <v>1772</v>
      </c>
      <c r="E1823" s="2">
        <f t="shared" si="112"/>
        <v>2509598</v>
      </c>
      <c r="F1823" s="18" t="str">
        <f t="shared" si="115"/>
        <v>BULLISH</v>
      </c>
      <c r="G1823" s="18" t="str">
        <f t="shared" si="114"/>
        <v>NEUTRAL</v>
      </c>
      <c r="H1823" s="18" t="str">
        <f t="shared" si="113"/>
        <v>BULLISH DIVERGENCE</v>
      </c>
    </row>
    <row r="1824" spans="1:8" ht="13.5" x14ac:dyDescent="0.25">
      <c r="A1824" s="4">
        <f>TITRES_STAT!B1827</f>
        <v>44666</v>
      </c>
      <c r="B1824" s="2">
        <f>TITRES_STAT!C1827</f>
        <v>15.5</v>
      </c>
      <c r="C1824" s="2">
        <f>TITRES_STAT!D1827</f>
        <v>6.7225999999999999</v>
      </c>
      <c r="D1824" s="2">
        <f>TITRES_STAT!E1827</f>
        <v>7887</v>
      </c>
      <c r="E1824" s="2">
        <f t="shared" si="112"/>
        <v>2517485</v>
      </c>
      <c r="F1824" s="18" t="str">
        <f t="shared" si="115"/>
        <v>BULLISH</v>
      </c>
      <c r="G1824" s="18" t="str">
        <f t="shared" si="114"/>
        <v>NEUTRAL</v>
      </c>
      <c r="H1824" s="18" t="str">
        <f t="shared" si="113"/>
        <v>NEUTRAL</v>
      </c>
    </row>
    <row r="1825" spans="1:8" ht="13.5" x14ac:dyDescent="0.25">
      <c r="A1825" s="4">
        <f>TITRES_STAT!B1828</f>
        <v>44669</v>
      </c>
      <c r="B1825" s="2">
        <f>TITRES_STAT!C1828</f>
        <v>15.5</v>
      </c>
      <c r="C1825" s="2">
        <f>TITRES_STAT!D1828</f>
        <v>6.7225999999999999</v>
      </c>
      <c r="D1825" s="2">
        <f>TITRES_STAT!E1828</f>
        <v>3074</v>
      </c>
      <c r="E1825" s="2">
        <f t="shared" si="112"/>
        <v>2517485</v>
      </c>
      <c r="F1825" s="18" t="str">
        <f t="shared" si="115"/>
        <v>BULLISH</v>
      </c>
      <c r="G1825" s="18" t="str">
        <f t="shared" si="114"/>
        <v>NEUTRAL</v>
      </c>
      <c r="H1825" s="18" t="str">
        <f t="shared" si="113"/>
        <v>CONFIRMED BULLISH</v>
      </c>
    </row>
    <row r="1826" spans="1:8" ht="13.5" x14ac:dyDescent="0.25">
      <c r="A1826" s="4">
        <f>TITRES_STAT!B1829</f>
        <v>44670</v>
      </c>
      <c r="B1826" s="2">
        <f>TITRES_STAT!C1829</f>
        <v>15.49</v>
      </c>
      <c r="C1826" s="2">
        <f>TITRES_STAT!D1829</f>
        <v>6.7182000000000004</v>
      </c>
      <c r="D1826" s="2">
        <f>TITRES_STAT!E1829</f>
        <v>4519</v>
      </c>
      <c r="E1826" s="2">
        <f t="shared" si="112"/>
        <v>2512966</v>
      </c>
      <c r="F1826" s="18" t="str">
        <f t="shared" si="115"/>
        <v>BULLISH</v>
      </c>
      <c r="G1826" s="18" t="str">
        <f t="shared" si="114"/>
        <v>NEUTRAL</v>
      </c>
      <c r="H1826" s="18" t="str">
        <f t="shared" si="113"/>
        <v>BULLISH DIVERGENCE</v>
      </c>
    </row>
    <row r="1827" spans="1:8" ht="13.5" x14ac:dyDescent="0.25">
      <c r="A1827" s="4">
        <f>TITRES_STAT!B1830</f>
        <v>44671</v>
      </c>
      <c r="B1827" s="2">
        <f>TITRES_STAT!C1830</f>
        <v>15.49</v>
      </c>
      <c r="C1827" s="2">
        <f>TITRES_STAT!D1830</f>
        <v>6.7182000000000004</v>
      </c>
      <c r="D1827" s="2">
        <f>TITRES_STAT!E1830</f>
        <v>2043</v>
      </c>
      <c r="E1827" s="2">
        <f t="shared" si="112"/>
        <v>2512966</v>
      </c>
      <c r="F1827" s="18" t="str">
        <f t="shared" si="115"/>
        <v>BULLISH</v>
      </c>
      <c r="G1827" s="18" t="str">
        <f t="shared" si="114"/>
        <v>NEUTRAL</v>
      </c>
      <c r="H1827" s="18" t="str">
        <f t="shared" si="113"/>
        <v>BULLISH DIVERGENCE</v>
      </c>
    </row>
    <row r="1828" spans="1:8" ht="13.5" x14ac:dyDescent="0.25">
      <c r="A1828" s="4">
        <f>TITRES_STAT!B1831</f>
        <v>44672</v>
      </c>
      <c r="B1828" s="2">
        <f>TITRES_STAT!C1831</f>
        <v>15.55</v>
      </c>
      <c r="C1828" s="2">
        <f>TITRES_STAT!D1831</f>
        <v>6.7443</v>
      </c>
      <c r="D1828" s="2">
        <f>TITRES_STAT!E1831</f>
        <v>2264</v>
      </c>
      <c r="E1828" s="2">
        <f t="shared" si="112"/>
        <v>2515230</v>
      </c>
      <c r="F1828" s="18" t="str">
        <f t="shared" si="115"/>
        <v>BULLISH</v>
      </c>
      <c r="G1828" s="18" t="str">
        <f t="shared" si="114"/>
        <v>NEUTRAL</v>
      </c>
      <c r="H1828" s="18" t="str">
        <f t="shared" si="113"/>
        <v>CONFIRMED BULLISH</v>
      </c>
    </row>
    <row r="1829" spans="1:8" ht="13.5" x14ac:dyDescent="0.25">
      <c r="A1829" s="4">
        <f>TITRES_STAT!B1832</f>
        <v>44673</v>
      </c>
      <c r="B1829" s="2">
        <f>TITRES_STAT!C1832</f>
        <v>15.48</v>
      </c>
      <c r="C1829" s="2">
        <f>TITRES_STAT!D1832</f>
        <v>6.7138999999999998</v>
      </c>
      <c r="D1829" s="2">
        <f>TITRES_STAT!E1832</f>
        <v>618</v>
      </c>
      <c r="E1829" s="2">
        <f t="shared" si="112"/>
        <v>2514612</v>
      </c>
      <c r="F1829" s="18" t="str">
        <f t="shared" si="115"/>
        <v>BEARISH</v>
      </c>
      <c r="G1829" s="18" t="str">
        <f t="shared" si="114"/>
        <v>NEUTRAL</v>
      </c>
      <c r="H1829" s="18" t="str">
        <f t="shared" si="113"/>
        <v>CONFIRMED BEARISH</v>
      </c>
    </row>
    <row r="1830" spans="1:8" ht="13.5" x14ac:dyDescent="0.25">
      <c r="A1830" s="4">
        <f>TITRES_STAT!B1833</f>
        <v>44676</v>
      </c>
      <c r="B1830" s="2">
        <f>TITRES_STAT!C1833</f>
        <v>15.5</v>
      </c>
      <c r="C1830" s="2">
        <f>TITRES_STAT!D1833</f>
        <v>6.7225999999999999</v>
      </c>
      <c r="D1830" s="2">
        <f>TITRES_STAT!E1833</f>
        <v>1997</v>
      </c>
      <c r="E1830" s="2">
        <f t="shared" si="112"/>
        <v>2516609</v>
      </c>
      <c r="F1830" s="18" t="str">
        <f t="shared" si="115"/>
        <v>BEARISH</v>
      </c>
      <c r="G1830" s="18" t="str">
        <f t="shared" si="114"/>
        <v>NEUTRAL</v>
      </c>
      <c r="H1830" s="18" t="str">
        <f t="shared" si="113"/>
        <v>NEUTRAL</v>
      </c>
    </row>
    <row r="1831" spans="1:8" ht="13.5" x14ac:dyDescent="0.25">
      <c r="A1831" s="4">
        <f>TITRES_STAT!B1834</f>
        <v>44677</v>
      </c>
      <c r="B1831" s="2">
        <f>TITRES_STAT!C1834</f>
        <v>15.5</v>
      </c>
      <c r="C1831" s="2">
        <f>TITRES_STAT!D1834</f>
        <v>6.7225999999999999</v>
      </c>
      <c r="D1831" s="2">
        <f>TITRES_STAT!E1834</f>
        <v>1200</v>
      </c>
      <c r="E1831" s="2">
        <f t="shared" si="112"/>
        <v>2516609</v>
      </c>
      <c r="F1831" s="18" t="str">
        <f t="shared" si="115"/>
        <v>BULLISH</v>
      </c>
      <c r="G1831" s="18" t="str">
        <f t="shared" si="114"/>
        <v>NEUTRAL</v>
      </c>
      <c r="H1831" s="18" t="str">
        <f t="shared" si="113"/>
        <v>CONFIRMED BULLISH</v>
      </c>
    </row>
    <row r="1832" spans="1:8" ht="13.5" x14ac:dyDescent="0.25">
      <c r="A1832" s="4">
        <f>TITRES_STAT!B1835</f>
        <v>44678</v>
      </c>
      <c r="B1832" s="2">
        <f>TITRES_STAT!C1835</f>
        <v>15.5</v>
      </c>
      <c r="C1832" s="2">
        <f>TITRES_STAT!D1835</f>
        <v>6.7225999999999999</v>
      </c>
      <c r="D1832" s="2">
        <f>TITRES_STAT!E1835</f>
        <v>1</v>
      </c>
      <c r="E1832" s="2">
        <f t="shared" si="112"/>
        <v>2516609</v>
      </c>
      <c r="F1832" s="18" t="str">
        <f t="shared" si="115"/>
        <v>BULLISH</v>
      </c>
      <c r="G1832" s="18" t="str">
        <f t="shared" si="114"/>
        <v>NEUTRAL</v>
      </c>
      <c r="H1832" s="18" t="str">
        <f t="shared" si="113"/>
        <v>CONFIRMED BULLISH</v>
      </c>
    </row>
    <row r="1833" spans="1:8" ht="13.5" x14ac:dyDescent="0.25">
      <c r="A1833" s="4">
        <f>TITRES_STAT!B1836</f>
        <v>44679</v>
      </c>
      <c r="B1833" s="2">
        <f>TITRES_STAT!C1836</f>
        <v>15.5</v>
      </c>
      <c r="C1833" s="2">
        <f>TITRES_STAT!D1836</f>
        <v>6.7225999999999999</v>
      </c>
      <c r="D1833" s="2">
        <f>TITRES_STAT!E1836</f>
        <v>1001</v>
      </c>
      <c r="E1833" s="2">
        <f t="shared" si="112"/>
        <v>2516609</v>
      </c>
      <c r="F1833" s="18" t="str">
        <f t="shared" si="115"/>
        <v>BULLISH</v>
      </c>
      <c r="G1833" s="18" t="str">
        <f t="shared" si="114"/>
        <v>NEUTRAL</v>
      </c>
      <c r="H1833" s="18" t="str">
        <f t="shared" si="113"/>
        <v>BULLISH DIVERGENCE</v>
      </c>
    </row>
    <row r="1834" spans="1:8" ht="13.5" x14ac:dyDescent="0.25">
      <c r="A1834" s="4">
        <f>TITRES_STAT!B1837</f>
        <v>44680</v>
      </c>
      <c r="B1834" s="2">
        <f>TITRES_STAT!C1837</f>
        <v>15.5</v>
      </c>
      <c r="C1834" s="2">
        <f>TITRES_STAT!D1837</f>
        <v>6.7225999999999999</v>
      </c>
      <c r="D1834" s="2">
        <f>TITRES_STAT!E1837</f>
        <v>0</v>
      </c>
      <c r="E1834" s="2">
        <f t="shared" si="112"/>
        <v>2516609</v>
      </c>
      <c r="F1834" s="18" t="str">
        <f t="shared" si="115"/>
        <v>BULLISH</v>
      </c>
      <c r="G1834" s="18" t="str">
        <f t="shared" si="114"/>
        <v>NEUTRAL</v>
      </c>
      <c r="H1834" s="18" t="str">
        <f t="shared" si="113"/>
        <v>CONFIRMED BULLISH</v>
      </c>
    </row>
    <row r="1835" spans="1:8" ht="13.5" x14ac:dyDescent="0.25">
      <c r="A1835" s="4">
        <f>TITRES_STAT!B1838</f>
        <v>44685</v>
      </c>
      <c r="B1835" s="2">
        <f>TITRES_STAT!C1838</f>
        <v>15.5</v>
      </c>
      <c r="C1835" s="2">
        <f>TITRES_STAT!D1838</f>
        <v>6.7225999999999999</v>
      </c>
      <c r="D1835" s="2">
        <f>TITRES_STAT!E1838</f>
        <v>13932</v>
      </c>
      <c r="E1835" s="2">
        <f t="shared" si="112"/>
        <v>2516609</v>
      </c>
      <c r="F1835" s="18" t="str">
        <f t="shared" si="115"/>
        <v>NEUTRAL</v>
      </c>
      <c r="G1835" s="18" t="str">
        <f t="shared" si="114"/>
        <v>NEUTRAL</v>
      </c>
      <c r="H1835" s="18" t="str">
        <f t="shared" si="113"/>
        <v>NEUTRAL</v>
      </c>
    </row>
    <row r="1836" spans="1:8" ht="13.5" x14ac:dyDescent="0.25">
      <c r="A1836" s="4">
        <f>TITRES_STAT!B1839</f>
        <v>44686</v>
      </c>
      <c r="B1836" s="2">
        <f>TITRES_STAT!C1839</f>
        <v>15.5</v>
      </c>
      <c r="C1836" s="2">
        <f>TITRES_STAT!D1839</f>
        <v>6.7225999999999999</v>
      </c>
      <c r="D1836" s="2">
        <f>TITRES_STAT!E1839</f>
        <v>840</v>
      </c>
      <c r="E1836" s="2">
        <f t="shared" si="112"/>
        <v>2516609</v>
      </c>
      <c r="F1836" s="18" t="str">
        <f t="shared" si="115"/>
        <v>NEUTRAL</v>
      </c>
      <c r="G1836" s="18" t="str">
        <f t="shared" si="114"/>
        <v>NEUTRAL</v>
      </c>
      <c r="H1836" s="18" t="str">
        <f t="shared" si="113"/>
        <v>NEUTRAL</v>
      </c>
    </row>
    <row r="1837" spans="1:8" ht="13.5" x14ac:dyDescent="0.25">
      <c r="A1837" s="4">
        <f>TITRES_STAT!B1840</f>
        <v>44687</v>
      </c>
      <c r="B1837" s="2">
        <f>TITRES_STAT!C1840</f>
        <v>15.4</v>
      </c>
      <c r="C1837" s="2">
        <f>TITRES_STAT!D1840</f>
        <v>6.6791999999999998</v>
      </c>
      <c r="D1837" s="2">
        <f>TITRES_STAT!E1840</f>
        <v>5501</v>
      </c>
      <c r="E1837" s="2">
        <f t="shared" si="112"/>
        <v>2511108</v>
      </c>
      <c r="F1837" s="18" t="str">
        <f t="shared" si="115"/>
        <v>BEARISH</v>
      </c>
      <c r="G1837" s="18" t="str">
        <f t="shared" si="114"/>
        <v>NEUTRAL</v>
      </c>
      <c r="H1837" s="18" t="str">
        <f t="shared" si="113"/>
        <v>CONFIRMED BEARISH</v>
      </c>
    </row>
    <row r="1838" spans="1:8" ht="13.5" x14ac:dyDescent="0.25">
      <c r="A1838" s="4">
        <f>TITRES_STAT!B1841</f>
        <v>44690</v>
      </c>
      <c r="B1838" s="2">
        <f>TITRES_STAT!C1841</f>
        <v>15.4</v>
      </c>
      <c r="C1838" s="2">
        <f>TITRES_STAT!D1841</f>
        <v>6.6791999999999998</v>
      </c>
      <c r="D1838" s="2">
        <f>TITRES_STAT!E1841</f>
        <v>0</v>
      </c>
      <c r="E1838" s="2">
        <f t="shared" si="112"/>
        <v>2511108</v>
      </c>
      <c r="F1838" s="18" t="str">
        <f t="shared" si="115"/>
        <v>BEARISH</v>
      </c>
      <c r="G1838" s="18" t="str">
        <f t="shared" si="114"/>
        <v>NEUTRAL</v>
      </c>
      <c r="H1838" s="18" t="str">
        <f t="shared" si="113"/>
        <v>CONFIRMED BEARISH</v>
      </c>
    </row>
    <row r="1839" spans="1:8" ht="13.5" x14ac:dyDescent="0.25">
      <c r="A1839" s="4">
        <f>TITRES_STAT!B1842</f>
        <v>44691</v>
      </c>
      <c r="B1839" s="2">
        <f>TITRES_STAT!C1842</f>
        <v>15.39</v>
      </c>
      <c r="C1839" s="2">
        <f>TITRES_STAT!D1842</f>
        <v>6.6749000000000001</v>
      </c>
      <c r="D1839" s="2">
        <f>TITRES_STAT!E1842</f>
        <v>28</v>
      </c>
      <c r="E1839" s="2">
        <f t="shared" si="112"/>
        <v>2511080</v>
      </c>
      <c r="F1839" s="18" t="str">
        <f t="shared" si="115"/>
        <v>BEARISH</v>
      </c>
      <c r="G1839" s="18" t="str">
        <f t="shared" si="114"/>
        <v>NEUTRAL</v>
      </c>
      <c r="H1839" s="18" t="str">
        <f t="shared" si="113"/>
        <v>CONFIRMED BEARISH</v>
      </c>
    </row>
    <row r="1840" spans="1:8" ht="13.5" x14ac:dyDescent="0.25">
      <c r="A1840" s="4">
        <f>TITRES_STAT!B1843</f>
        <v>44692</v>
      </c>
      <c r="B1840" s="2">
        <f>TITRES_STAT!C1843</f>
        <v>15.5</v>
      </c>
      <c r="C1840" s="2">
        <f>TITRES_STAT!D1843</f>
        <v>6.7225999999999999</v>
      </c>
      <c r="D1840" s="2">
        <f>TITRES_STAT!E1843</f>
        <v>5125</v>
      </c>
      <c r="E1840" s="2">
        <f t="shared" si="112"/>
        <v>2516205</v>
      </c>
      <c r="F1840" s="18" t="str">
        <f t="shared" si="115"/>
        <v>BEARISH</v>
      </c>
      <c r="G1840" s="18" t="str">
        <f t="shared" si="114"/>
        <v>NEUTRAL</v>
      </c>
      <c r="H1840" s="18" t="str">
        <f t="shared" si="113"/>
        <v>NEUTRAL</v>
      </c>
    </row>
    <row r="1841" spans="1:8" ht="13.5" x14ac:dyDescent="0.25">
      <c r="A1841" s="4">
        <f>TITRES_STAT!B1844</f>
        <v>44693</v>
      </c>
      <c r="B1841" s="2">
        <f>TITRES_STAT!C1844</f>
        <v>15.19</v>
      </c>
      <c r="C1841" s="2">
        <f>TITRES_STAT!D1844</f>
        <v>6.5880999999999998</v>
      </c>
      <c r="D1841" s="2">
        <f>TITRES_STAT!E1844</f>
        <v>881</v>
      </c>
      <c r="E1841" s="2">
        <f t="shared" si="112"/>
        <v>2515324</v>
      </c>
      <c r="F1841" s="18" t="str">
        <f t="shared" si="115"/>
        <v>BEARISH</v>
      </c>
      <c r="G1841" s="18" t="str">
        <f t="shared" si="114"/>
        <v>NEUTRAL</v>
      </c>
      <c r="H1841" s="18" t="str">
        <f t="shared" si="113"/>
        <v>CONFIRMED BEARISH</v>
      </c>
    </row>
    <row r="1842" spans="1:8" ht="13.5" x14ac:dyDescent="0.25">
      <c r="A1842" s="4">
        <f>TITRES_STAT!B1845</f>
        <v>44694</v>
      </c>
      <c r="B1842" s="2">
        <f>TITRES_STAT!C1845</f>
        <v>15.5</v>
      </c>
      <c r="C1842" s="2">
        <f>TITRES_STAT!D1845</f>
        <v>6.7225999999999999</v>
      </c>
      <c r="D1842" s="2">
        <f>TITRES_STAT!E1845</f>
        <v>16041</v>
      </c>
      <c r="E1842" s="2">
        <f t="shared" si="112"/>
        <v>2531365</v>
      </c>
      <c r="F1842" s="18" t="str">
        <f t="shared" si="115"/>
        <v>BULLISH</v>
      </c>
      <c r="G1842" s="18" t="str">
        <f t="shared" si="114"/>
        <v>NEUTRAL</v>
      </c>
      <c r="H1842" s="18" t="str">
        <f t="shared" si="113"/>
        <v>CONFIRMED BULLISH</v>
      </c>
    </row>
    <row r="1843" spans="1:8" ht="13.5" x14ac:dyDescent="0.25">
      <c r="A1843" s="4">
        <f>TITRES_STAT!B1846</f>
        <v>44697</v>
      </c>
      <c r="B1843" s="2">
        <f>TITRES_STAT!C1846</f>
        <v>15.49</v>
      </c>
      <c r="C1843" s="2">
        <f>TITRES_STAT!D1846</f>
        <v>6.7182000000000004</v>
      </c>
      <c r="D1843" s="2">
        <f>TITRES_STAT!E1846</f>
        <v>183</v>
      </c>
      <c r="E1843" s="2">
        <f t="shared" si="112"/>
        <v>2531182</v>
      </c>
      <c r="F1843" s="18" t="str">
        <f t="shared" si="115"/>
        <v>BULLISH</v>
      </c>
      <c r="G1843" s="18" t="str">
        <f t="shared" si="114"/>
        <v>NEUTRAL</v>
      </c>
      <c r="H1843" s="18" t="str">
        <f t="shared" si="113"/>
        <v>CONFIRMED BULLISH</v>
      </c>
    </row>
    <row r="1844" spans="1:8" ht="13.5" x14ac:dyDescent="0.25">
      <c r="A1844" s="4">
        <f>TITRES_STAT!B1847</f>
        <v>44698</v>
      </c>
      <c r="B1844" s="2">
        <f>TITRES_STAT!C1847</f>
        <v>15.2</v>
      </c>
      <c r="C1844" s="2">
        <f>TITRES_STAT!D1847</f>
        <v>6.5925000000000002</v>
      </c>
      <c r="D1844" s="2">
        <f>TITRES_STAT!E1847</f>
        <v>988</v>
      </c>
      <c r="E1844" s="2">
        <f t="shared" si="112"/>
        <v>2530194</v>
      </c>
      <c r="F1844" s="18" t="str">
        <f t="shared" si="115"/>
        <v>BULLISH</v>
      </c>
      <c r="G1844" s="18" t="str">
        <f t="shared" si="114"/>
        <v>NEUTRAL</v>
      </c>
      <c r="H1844" s="18" t="str">
        <f t="shared" si="113"/>
        <v>BULLISH DIVERGENCE</v>
      </c>
    </row>
    <row r="1845" spans="1:8" ht="13.5" x14ac:dyDescent="0.25">
      <c r="A1845" s="4">
        <f>TITRES_STAT!B1848</f>
        <v>44699</v>
      </c>
      <c r="B1845" s="2">
        <f>TITRES_STAT!C1848</f>
        <v>15.4</v>
      </c>
      <c r="C1845" s="2">
        <f>TITRES_STAT!D1848</f>
        <v>6.6791999999999998</v>
      </c>
      <c r="D1845" s="2">
        <f>TITRES_STAT!E1848</f>
        <v>701</v>
      </c>
      <c r="E1845" s="2">
        <f t="shared" si="112"/>
        <v>2530895</v>
      </c>
      <c r="F1845" s="18" t="str">
        <f t="shared" si="115"/>
        <v>BULLISH</v>
      </c>
      <c r="G1845" s="18" t="str">
        <f t="shared" si="114"/>
        <v>NEUTRAL</v>
      </c>
      <c r="H1845" s="18" t="str">
        <f t="shared" si="113"/>
        <v>BULLISH DIVERGENCE</v>
      </c>
    </row>
    <row r="1846" spans="1:8" ht="13.5" x14ac:dyDescent="0.25">
      <c r="A1846" s="4">
        <f>TITRES_STAT!B1849</f>
        <v>44700</v>
      </c>
      <c r="B1846" s="2">
        <f>TITRES_STAT!C1849</f>
        <v>15.4</v>
      </c>
      <c r="C1846" s="2">
        <f>TITRES_STAT!D1849</f>
        <v>6.6791999999999998</v>
      </c>
      <c r="D1846" s="2">
        <f>TITRES_STAT!E1849</f>
        <v>1013</v>
      </c>
      <c r="E1846" s="2">
        <f t="shared" si="112"/>
        <v>2530895</v>
      </c>
      <c r="F1846" s="18" t="str">
        <f t="shared" si="115"/>
        <v>BULLISH</v>
      </c>
      <c r="G1846" s="18" t="str">
        <f t="shared" si="114"/>
        <v>NEUTRAL</v>
      </c>
      <c r="H1846" s="18" t="str">
        <f t="shared" si="113"/>
        <v>CONFIRMED BULLISH</v>
      </c>
    </row>
    <row r="1847" spans="1:8" ht="13.5" x14ac:dyDescent="0.25">
      <c r="A1847" s="4">
        <f>TITRES_STAT!B1850</f>
        <v>44701</v>
      </c>
      <c r="B1847" s="2">
        <f>TITRES_STAT!C1850</f>
        <v>15.3</v>
      </c>
      <c r="C1847" s="2">
        <f>TITRES_STAT!D1850</f>
        <v>6.6357999999999997</v>
      </c>
      <c r="D1847" s="2">
        <f>TITRES_STAT!E1850</f>
        <v>1721</v>
      </c>
      <c r="E1847" s="2">
        <f t="shared" si="112"/>
        <v>2529174</v>
      </c>
      <c r="F1847" s="18" t="str">
        <f t="shared" si="115"/>
        <v>BEARISH</v>
      </c>
      <c r="G1847" s="18" t="str">
        <f t="shared" si="114"/>
        <v>NEUTRAL</v>
      </c>
      <c r="H1847" s="18" t="str">
        <f t="shared" si="113"/>
        <v>CONFIRMED BEARISH</v>
      </c>
    </row>
    <row r="1848" spans="1:8" ht="13.5" x14ac:dyDescent="0.25">
      <c r="A1848" s="4">
        <f>TITRES_STAT!B1851</f>
        <v>44704</v>
      </c>
      <c r="B1848" s="2">
        <f>TITRES_STAT!C1851</f>
        <v>15.2</v>
      </c>
      <c r="C1848" s="2">
        <f>TITRES_STAT!D1851</f>
        <v>6.5925000000000002</v>
      </c>
      <c r="D1848" s="2">
        <f>TITRES_STAT!E1851</f>
        <v>2498</v>
      </c>
      <c r="E1848" s="2">
        <f t="shared" si="112"/>
        <v>2526676</v>
      </c>
      <c r="F1848" s="18" t="str">
        <f t="shared" si="115"/>
        <v>BEARISH</v>
      </c>
      <c r="G1848" s="18" t="str">
        <f t="shared" si="114"/>
        <v>NEUTRAL</v>
      </c>
      <c r="H1848" s="18" t="str">
        <f t="shared" si="113"/>
        <v>CONFIRMED BEARISH</v>
      </c>
    </row>
    <row r="1849" spans="1:8" ht="13.5" x14ac:dyDescent="0.25">
      <c r="A1849" s="4">
        <f>TITRES_STAT!B1852</f>
        <v>44705</v>
      </c>
      <c r="B1849" s="2">
        <f>TITRES_STAT!C1852</f>
        <v>15.2</v>
      </c>
      <c r="C1849" s="2">
        <f>TITRES_STAT!D1852</f>
        <v>6.5925000000000002</v>
      </c>
      <c r="D1849" s="2">
        <f>TITRES_STAT!E1852</f>
        <v>0</v>
      </c>
      <c r="E1849" s="2">
        <f t="shared" si="112"/>
        <v>2526676</v>
      </c>
      <c r="F1849" s="18" t="str">
        <f t="shared" si="115"/>
        <v>BEARISH</v>
      </c>
      <c r="G1849" s="18" t="str">
        <f t="shared" si="114"/>
        <v>NEUTRAL</v>
      </c>
      <c r="H1849" s="18" t="str">
        <f t="shared" si="113"/>
        <v>NEUTRAL</v>
      </c>
    </row>
    <row r="1850" spans="1:8" ht="13.5" x14ac:dyDescent="0.25">
      <c r="A1850" s="4">
        <f>TITRES_STAT!B1853</f>
        <v>44706</v>
      </c>
      <c r="B1850" s="2">
        <f>TITRES_STAT!C1853</f>
        <v>15.3</v>
      </c>
      <c r="C1850" s="2">
        <f>TITRES_STAT!D1853</f>
        <v>6.6357999999999997</v>
      </c>
      <c r="D1850" s="2">
        <f>TITRES_STAT!E1853</f>
        <v>4301</v>
      </c>
      <c r="E1850" s="2">
        <f t="shared" si="112"/>
        <v>2530977</v>
      </c>
      <c r="F1850" s="18" t="str">
        <f t="shared" si="115"/>
        <v>BULLISH</v>
      </c>
      <c r="G1850" s="18" t="str">
        <f t="shared" si="114"/>
        <v>NEUTRAL</v>
      </c>
      <c r="H1850" s="18" t="str">
        <f t="shared" si="113"/>
        <v>BULLISH DIVERGENCE</v>
      </c>
    </row>
    <row r="1851" spans="1:8" ht="13.5" x14ac:dyDescent="0.25">
      <c r="A1851" s="4">
        <f>TITRES_STAT!B1854</f>
        <v>44707</v>
      </c>
      <c r="B1851" s="2">
        <f>TITRES_STAT!C1854</f>
        <v>15</v>
      </c>
      <c r="C1851" s="2">
        <f>TITRES_STAT!D1854</f>
        <v>6.5057</v>
      </c>
      <c r="D1851" s="2">
        <f>TITRES_STAT!E1854</f>
        <v>2018</v>
      </c>
      <c r="E1851" s="2">
        <f t="shared" si="112"/>
        <v>2528959</v>
      </c>
      <c r="F1851" s="18" t="str">
        <f t="shared" si="115"/>
        <v>BEARISH</v>
      </c>
      <c r="G1851" s="18" t="str">
        <f t="shared" si="114"/>
        <v>NEUTRAL</v>
      </c>
      <c r="H1851" s="18" t="str">
        <f t="shared" si="113"/>
        <v>CONFIRMED BEARISH</v>
      </c>
    </row>
    <row r="1852" spans="1:8" ht="13.5" x14ac:dyDescent="0.25">
      <c r="A1852" s="4">
        <f>TITRES_STAT!B1855</f>
        <v>44708</v>
      </c>
      <c r="B1852" s="2">
        <f>TITRES_STAT!C1855</f>
        <v>15</v>
      </c>
      <c r="C1852" s="2">
        <f>TITRES_STAT!D1855</f>
        <v>6.5057</v>
      </c>
      <c r="D1852" s="2">
        <f>TITRES_STAT!E1855</f>
        <v>5794</v>
      </c>
      <c r="E1852" s="2">
        <f t="shared" si="112"/>
        <v>2528959</v>
      </c>
      <c r="F1852" s="18" t="str">
        <f t="shared" si="115"/>
        <v>BEARISH</v>
      </c>
      <c r="G1852" s="18" t="str">
        <f t="shared" si="114"/>
        <v>NEUTRAL</v>
      </c>
      <c r="H1852" s="18" t="str">
        <f t="shared" si="113"/>
        <v>CONFIRMED BEARISH</v>
      </c>
    </row>
    <row r="1853" spans="1:8" ht="13.5" x14ac:dyDescent="0.25">
      <c r="A1853" s="4">
        <f>TITRES_STAT!B1856</f>
        <v>44711</v>
      </c>
      <c r="B1853" s="2">
        <f>TITRES_STAT!C1856</f>
        <v>14.9</v>
      </c>
      <c r="C1853" s="2">
        <f>TITRES_STAT!D1856</f>
        <v>6.4622999999999999</v>
      </c>
      <c r="D1853" s="2">
        <f>TITRES_STAT!E1856</f>
        <v>2245</v>
      </c>
      <c r="E1853" s="2">
        <f t="shared" si="112"/>
        <v>2526714</v>
      </c>
      <c r="F1853" s="18" t="str">
        <f t="shared" si="115"/>
        <v>BULLISH</v>
      </c>
      <c r="G1853" s="18" t="str">
        <f t="shared" si="114"/>
        <v>NEUTRAL</v>
      </c>
      <c r="H1853" s="18" t="str">
        <f t="shared" si="113"/>
        <v>BULLISH DIVERGENCE</v>
      </c>
    </row>
    <row r="1854" spans="1:8" ht="13.5" x14ac:dyDescent="0.25">
      <c r="A1854" s="4">
        <f>TITRES_STAT!B1857</f>
        <v>44712</v>
      </c>
      <c r="B1854" s="2">
        <f>TITRES_STAT!C1857</f>
        <v>15</v>
      </c>
      <c r="C1854" s="2">
        <f>TITRES_STAT!D1857</f>
        <v>6.5057</v>
      </c>
      <c r="D1854" s="2">
        <f>TITRES_STAT!E1857</f>
        <v>1443</v>
      </c>
      <c r="E1854" s="2">
        <f t="shared" si="112"/>
        <v>2528157</v>
      </c>
      <c r="F1854" s="18" t="str">
        <f t="shared" si="115"/>
        <v>BULLISH</v>
      </c>
      <c r="G1854" s="18" t="str">
        <f t="shared" si="114"/>
        <v>NEUTRAL</v>
      </c>
      <c r="H1854" s="18" t="str">
        <f t="shared" si="113"/>
        <v>BULLISH DIVERGENCE</v>
      </c>
    </row>
    <row r="1855" spans="1:8" ht="13.5" x14ac:dyDescent="0.25">
      <c r="A1855" s="4">
        <f>TITRES_STAT!B1858</f>
        <v>44713</v>
      </c>
      <c r="B1855" s="2">
        <f>TITRES_STAT!C1858</f>
        <v>15</v>
      </c>
      <c r="C1855" s="2">
        <f>TITRES_STAT!D1858</f>
        <v>6.5057</v>
      </c>
      <c r="D1855" s="2">
        <f>TITRES_STAT!E1858</f>
        <v>779</v>
      </c>
      <c r="E1855" s="2">
        <f t="shared" si="112"/>
        <v>2528157</v>
      </c>
      <c r="F1855" s="18" t="str">
        <f t="shared" si="115"/>
        <v>BEARISH</v>
      </c>
      <c r="G1855" s="18" t="str">
        <f t="shared" si="114"/>
        <v>NEUTRAL</v>
      </c>
      <c r="H1855" s="18" t="str">
        <f t="shared" si="113"/>
        <v>CONFIRMED BEARISH</v>
      </c>
    </row>
    <row r="1856" spans="1:8" ht="13.5" x14ac:dyDescent="0.25">
      <c r="A1856" s="4">
        <f>TITRES_STAT!B1859</f>
        <v>44714</v>
      </c>
      <c r="B1856" s="2">
        <f>TITRES_STAT!C1859</f>
        <v>15</v>
      </c>
      <c r="C1856" s="2">
        <f>TITRES_STAT!D1859</f>
        <v>6.5057</v>
      </c>
      <c r="D1856" s="2">
        <f>TITRES_STAT!E1859</f>
        <v>2339</v>
      </c>
      <c r="E1856" s="2">
        <f t="shared" si="112"/>
        <v>2528157</v>
      </c>
      <c r="F1856" s="18" t="str">
        <f t="shared" si="115"/>
        <v>BEARISH</v>
      </c>
      <c r="G1856" s="18" t="str">
        <f t="shared" si="114"/>
        <v>NEUTRAL</v>
      </c>
      <c r="H1856" s="18" t="str">
        <f t="shared" si="113"/>
        <v>NEUTRAL</v>
      </c>
    </row>
    <row r="1857" spans="1:8" ht="13.5" x14ac:dyDescent="0.25">
      <c r="A1857" s="4">
        <f>TITRES_STAT!B1860</f>
        <v>44715</v>
      </c>
      <c r="B1857" s="2">
        <f>TITRES_STAT!C1860</f>
        <v>15</v>
      </c>
      <c r="C1857" s="2">
        <f>TITRES_STAT!D1860</f>
        <v>6.5057</v>
      </c>
      <c r="D1857" s="2">
        <f>TITRES_STAT!E1860</f>
        <v>1102</v>
      </c>
      <c r="E1857" s="2">
        <f t="shared" si="112"/>
        <v>2528157</v>
      </c>
      <c r="F1857" s="18" t="str">
        <f t="shared" si="115"/>
        <v>BEARISH</v>
      </c>
      <c r="G1857" s="18" t="str">
        <f t="shared" si="114"/>
        <v>NEUTRAL</v>
      </c>
      <c r="H1857" s="18" t="str">
        <f t="shared" si="113"/>
        <v>NEUTRAL</v>
      </c>
    </row>
    <row r="1858" spans="1:8" ht="13.5" x14ac:dyDescent="0.25">
      <c r="A1858" s="4">
        <f>TITRES_STAT!B1861</f>
        <v>44718</v>
      </c>
      <c r="B1858" s="2">
        <f>TITRES_STAT!C1861</f>
        <v>15</v>
      </c>
      <c r="C1858" s="2">
        <f>TITRES_STAT!D1861</f>
        <v>6.5057</v>
      </c>
      <c r="D1858" s="2">
        <f>TITRES_STAT!E1861</f>
        <v>460</v>
      </c>
      <c r="E1858" s="2">
        <f t="shared" si="112"/>
        <v>2528157</v>
      </c>
      <c r="F1858" s="18" t="str">
        <f t="shared" si="115"/>
        <v>BULLISH</v>
      </c>
      <c r="G1858" s="18" t="str">
        <f t="shared" si="114"/>
        <v>NEUTRAL</v>
      </c>
      <c r="H1858" s="18" t="str">
        <f t="shared" si="113"/>
        <v>CONFIRMED BULLISH</v>
      </c>
    </row>
    <row r="1859" spans="1:8" ht="13.5" x14ac:dyDescent="0.25">
      <c r="A1859" s="4">
        <f>TITRES_STAT!B1862</f>
        <v>44719</v>
      </c>
      <c r="B1859" s="2">
        <f>TITRES_STAT!C1862</f>
        <v>14.98</v>
      </c>
      <c r="C1859" s="2">
        <f>TITRES_STAT!D1862</f>
        <v>6.4969999999999999</v>
      </c>
      <c r="D1859" s="2">
        <f>TITRES_STAT!E1862</f>
        <v>850</v>
      </c>
      <c r="E1859" s="2">
        <f t="shared" si="112"/>
        <v>2527307</v>
      </c>
      <c r="F1859" s="18" t="str">
        <f t="shared" si="115"/>
        <v>BEARISH</v>
      </c>
      <c r="G1859" s="18" t="str">
        <f t="shared" si="114"/>
        <v>NEUTRAL</v>
      </c>
      <c r="H1859" s="18" t="str">
        <f t="shared" si="113"/>
        <v>CONFIRMED BEARISH</v>
      </c>
    </row>
    <row r="1860" spans="1:8" ht="13.5" x14ac:dyDescent="0.25">
      <c r="A1860" s="4">
        <f>TITRES_STAT!B1863</f>
        <v>44720</v>
      </c>
      <c r="B1860" s="2">
        <f>TITRES_STAT!C1863</f>
        <v>14.98</v>
      </c>
      <c r="C1860" s="2">
        <f>TITRES_STAT!D1863</f>
        <v>6.4969999999999999</v>
      </c>
      <c r="D1860" s="2">
        <f>TITRES_STAT!E1863</f>
        <v>1302</v>
      </c>
      <c r="E1860" s="2">
        <f t="shared" ref="E1860:E1923" si="116">IF(B1860&gt;B1859, E1859+D1860, IF(B1860&lt;B1859, E1859-D1860, E1859))</f>
        <v>2527307</v>
      </c>
      <c r="F1860" s="18" t="str">
        <f t="shared" si="115"/>
        <v>BEARISH</v>
      </c>
      <c r="G1860" s="18" t="str">
        <f t="shared" si="114"/>
        <v>NEUTRAL</v>
      </c>
      <c r="H1860" s="18" t="str">
        <f t="shared" si="113"/>
        <v>CONFIRMED BEARISH</v>
      </c>
    </row>
    <row r="1861" spans="1:8" ht="13.5" x14ac:dyDescent="0.25">
      <c r="A1861" s="4">
        <f>TITRES_STAT!B1864</f>
        <v>44721</v>
      </c>
      <c r="B1861" s="2">
        <f>TITRES_STAT!C1864</f>
        <v>14.98</v>
      </c>
      <c r="C1861" s="2">
        <f>TITRES_STAT!D1864</f>
        <v>6.4969999999999999</v>
      </c>
      <c r="D1861" s="2">
        <f>TITRES_STAT!E1864</f>
        <v>10</v>
      </c>
      <c r="E1861" s="2">
        <f t="shared" si="116"/>
        <v>2527307</v>
      </c>
      <c r="F1861" s="18" t="str">
        <f t="shared" si="115"/>
        <v>BEARISH</v>
      </c>
      <c r="G1861" s="18" t="str">
        <f t="shared" si="114"/>
        <v>NEUTRAL</v>
      </c>
      <c r="H1861" s="18" t="str">
        <f t="shared" si="113"/>
        <v>CONFIRMED BEARISH</v>
      </c>
    </row>
    <row r="1862" spans="1:8" ht="13.5" x14ac:dyDescent="0.25">
      <c r="A1862" s="4">
        <f>TITRES_STAT!B1865</f>
        <v>44722</v>
      </c>
      <c r="B1862" s="2">
        <f>TITRES_STAT!C1865</f>
        <v>15</v>
      </c>
      <c r="C1862" s="2">
        <f>TITRES_STAT!D1865</f>
        <v>6.5057</v>
      </c>
      <c r="D1862" s="2">
        <f>TITRES_STAT!E1865</f>
        <v>110</v>
      </c>
      <c r="E1862" s="2">
        <f t="shared" si="116"/>
        <v>2527417</v>
      </c>
      <c r="F1862" s="18" t="str">
        <f t="shared" si="115"/>
        <v>BEARISH</v>
      </c>
      <c r="G1862" s="18" t="str">
        <f t="shared" si="114"/>
        <v>NEUTRAL</v>
      </c>
      <c r="H1862" s="18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4">
        <f>TITRES_STAT!B1866</f>
        <v>44725</v>
      </c>
      <c r="B1863" s="2">
        <f>TITRES_STAT!C1866</f>
        <v>15</v>
      </c>
      <c r="C1863" s="2">
        <f>TITRES_STAT!D1866</f>
        <v>6.5057</v>
      </c>
      <c r="D1863" s="2">
        <f>TITRES_STAT!E1866</f>
        <v>755</v>
      </c>
      <c r="E1863" s="2">
        <f t="shared" si="116"/>
        <v>2527417</v>
      </c>
      <c r="F1863" s="18" t="str">
        <f t="shared" si="115"/>
        <v>BEARISH</v>
      </c>
      <c r="G1863" s="18" t="str">
        <f t="shared" ref="G1863:G1926" si="118">IF((E1863-E1858)/E1858 &gt; 0.02, "STRONG",
 IF((E1863-E1858)/E1858 &lt; -0.02, "WEAK", "NEUTRAL"))</f>
        <v>NEUTRAL</v>
      </c>
      <c r="H1863" s="18" t="str">
        <f t="shared" si="117"/>
        <v>NEUTRAL</v>
      </c>
    </row>
    <row r="1864" spans="1:8" ht="13.5" x14ac:dyDescent="0.25">
      <c r="A1864" s="4">
        <f>TITRES_STAT!B1867</f>
        <v>44726</v>
      </c>
      <c r="B1864" s="2">
        <f>TITRES_STAT!C1867</f>
        <v>15</v>
      </c>
      <c r="C1864" s="2">
        <f>TITRES_STAT!D1867</f>
        <v>6.5057</v>
      </c>
      <c r="D1864" s="2">
        <f>TITRES_STAT!E1867</f>
        <v>110</v>
      </c>
      <c r="E1864" s="2">
        <f t="shared" si="116"/>
        <v>2527417</v>
      </c>
      <c r="F1864" s="18" t="str">
        <f t="shared" ref="F1864:F1927" si="119">IF(E1864&gt;E1859,"BULLISH",IF(E1864&lt;E1859,"BEARISH","NEUTRAL"))</f>
        <v>BULLISH</v>
      </c>
      <c r="G1864" s="18" t="str">
        <f t="shared" si="118"/>
        <v>NEUTRAL</v>
      </c>
      <c r="H1864" s="18" t="str">
        <f t="shared" si="117"/>
        <v>CONFIRMED BULLISH</v>
      </c>
    </row>
    <row r="1865" spans="1:8" ht="13.5" x14ac:dyDescent="0.25">
      <c r="A1865" s="4">
        <f>TITRES_STAT!B1868</f>
        <v>44727</v>
      </c>
      <c r="B1865" s="2">
        <f>TITRES_STAT!C1868</f>
        <v>15</v>
      </c>
      <c r="C1865" s="2">
        <f>TITRES_STAT!D1868</f>
        <v>6.5057</v>
      </c>
      <c r="D1865" s="2">
        <f>TITRES_STAT!E1868</f>
        <v>6629</v>
      </c>
      <c r="E1865" s="2">
        <f t="shared" si="116"/>
        <v>2527417</v>
      </c>
      <c r="F1865" s="18" t="str">
        <f t="shared" si="119"/>
        <v>BULLISH</v>
      </c>
      <c r="G1865" s="18" t="str">
        <f t="shared" si="118"/>
        <v>NEUTRAL</v>
      </c>
      <c r="H1865" s="18" t="str">
        <f t="shared" si="117"/>
        <v>CONFIRMED BULLISH</v>
      </c>
    </row>
    <row r="1866" spans="1:8" ht="13.5" x14ac:dyDescent="0.25">
      <c r="A1866" s="4">
        <f>TITRES_STAT!B1869</f>
        <v>44728</v>
      </c>
      <c r="B1866" s="2">
        <f>TITRES_STAT!C1869</f>
        <v>15.29</v>
      </c>
      <c r="C1866" s="2">
        <f>TITRES_STAT!D1869</f>
        <v>6.6315</v>
      </c>
      <c r="D1866" s="2">
        <f>TITRES_STAT!E1869</f>
        <v>432</v>
      </c>
      <c r="E1866" s="2">
        <f t="shared" si="116"/>
        <v>2527849</v>
      </c>
      <c r="F1866" s="18" t="str">
        <f t="shared" si="119"/>
        <v>BULLISH</v>
      </c>
      <c r="G1866" s="18" t="str">
        <f t="shared" si="118"/>
        <v>NEUTRAL</v>
      </c>
      <c r="H1866" s="18" t="str">
        <f t="shared" si="117"/>
        <v>CONFIRMED BULLISH</v>
      </c>
    </row>
    <row r="1867" spans="1:8" ht="13.5" x14ac:dyDescent="0.25">
      <c r="A1867" s="4">
        <f>TITRES_STAT!B1870</f>
        <v>44729</v>
      </c>
      <c r="B1867" s="2">
        <f>TITRES_STAT!C1870</f>
        <v>15.1</v>
      </c>
      <c r="C1867" s="2">
        <f>TITRES_STAT!D1870</f>
        <v>6.5491000000000001</v>
      </c>
      <c r="D1867" s="2">
        <f>TITRES_STAT!E1870</f>
        <v>150</v>
      </c>
      <c r="E1867" s="2">
        <f t="shared" si="116"/>
        <v>2527699</v>
      </c>
      <c r="F1867" s="18" t="str">
        <f t="shared" si="119"/>
        <v>BULLISH</v>
      </c>
      <c r="G1867" s="18" t="str">
        <f t="shared" si="118"/>
        <v>NEUTRAL</v>
      </c>
      <c r="H1867" s="18" t="str">
        <f t="shared" si="117"/>
        <v>CONFIRMED BULLISH</v>
      </c>
    </row>
    <row r="1868" spans="1:8" ht="13.5" x14ac:dyDescent="0.25">
      <c r="A1868" s="4">
        <f>TITRES_STAT!B1871</f>
        <v>44732</v>
      </c>
      <c r="B1868" s="2">
        <f>TITRES_STAT!C1871</f>
        <v>15.1</v>
      </c>
      <c r="C1868" s="2">
        <f>TITRES_STAT!D1871</f>
        <v>6.5491000000000001</v>
      </c>
      <c r="D1868" s="2">
        <f>TITRES_STAT!E1871</f>
        <v>926</v>
      </c>
      <c r="E1868" s="2">
        <f t="shared" si="116"/>
        <v>2527699</v>
      </c>
      <c r="F1868" s="18" t="str">
        <f t="shared" si="119"/>
        <v>BULLISH</v>
      </c>
      <c r="G1868" s="18" t="str">
        <f t="shared" si="118"/>
        <v>NEUTRAL</v>
      </c>
      <c r="H1868" s="18" t="str">
        <f t="shared" si="117"/>
        <v>CONFIRMED BULLISH</v>
      </c>
    </row>
    <row r="1869" spans="1:8" ht="13.5" x14ac:dyDescent="0.25">
      <c r="A1869" s="4">
        <f>TITRES_STAT!B1872</f>
        <v>44733</v>
      </c>
      <c r="B1869" s="2">
        <f>TITRES_STAT!C1872</f>
        <v>14.81</v>
      </c>
      <c r="C1869" s="2">
        <f>TITRES_STAT!D1872</f>
        <v>6.4233000000000002</v>
      </c>
      <c r="D1869" s="2">
        <f>TITRES_STAT!E1872</f>
        <v>13533</v>
      </c>
      <c r="E1869" s="2">
        <f t="shared" si="116"/>
        <v>2514166</v>
      </c>
      <c r="F1869" s="18" t="str">
        <f t="shared" si="119"/>
        <v>BEARISH</v>
      </c>
      <c r="G1869" s="18" t="str">
        <f t="shared" si="118"/>
        <v>NEUTRAL</v>
      </c>
      <c r="H1869" s="18" t="str">
        <f t="shared" si="117"/>
        <v>CONFIRMED BEARISH</v>
      </c>
    </row>
    <row r="1870" spans="1:8" ht="13.5" x14ac:dyDescent="0.25">
      <c r="A1870" s="4">
        <f>TITRES_STAT!B1873</f>
        <v>44734</v>
      </c>
      <c r="B1870" s="2">
        <f>TITRES_STAT!C1873</f>
        <v>14.85</v>
      </c>
      <c r="C1870" s="2">
        <f>TITRES_STAT!D1873</f>
        <v>6.4406999999999996</v>
      </c>
      <c r="D1870" s="2">
        <f>TITRES_STAT!E1873</f>
        <v>4359</v>
      </c>
      <c r="E1870" s="2">
        <f t="shared" si="116"/>
        <v>2518525</v>
      </c>
      <c r="F1870" s="18" t="str">
        <f t="shared" si="119"/>
        <v>BEARISH</v>
      </c>
      <c r="G1870" s="18" t="str">
        <f t="shared" si="118"/>
        <v>NEUTRAL</v>
      </c>
      <c r="H1870" s="18" t="str">
        <f t="shared" si="117"/>
        <v>CONFIRMED BEARISH</v>
      </c>
    </row>
    <row r="1871" spans="1:8" ht="13.5" x14ac:dyDescent="0.25">
      <c r="A1871" s="4">
        <f>TITRES_STAT!B1874</f>
        <v>44735</v>
      </c>
      <c r="B1871" s="2">
        <f>TITRES_STAT!C1874</f>
        <v>14.85</v>
      </c>
      <c r="C1871" s="2">
        <f>TITRES_STAT!D1874</f>
        <v>6.4406999999999996</v>
      </c>
      <c r="D1871" s="2">
        <f>TITRES_STAT!E1874</f>
        <v>0</v>
      </c>
      <c r="E1871" s="2">
        <f t="shared" si="116"/>
        <v>2518525</v>
      </c>
      <c r="F1871" s="18" t="str">
        <f t="shared" si="119"/>
        <v>BEARISH</v>
      </c>
      <c r="G1871" s="18" t="str">
        <f t="shared" si="118"/>
        <v>NEUTRAL</v>
      </c>
      <c r="H1871" s="18" t="str">
        <f t="shared" si="117"/>
        <v>CONFIRMED BEARISH</v>
      </c>
    </row>
    <row r="1872" spans="1:8" ht="13.5" x14ac:dyDescent="0.25">
      <c r="A1872" s="4">
        <f>TITRES_STAT!B1875</f>
        <v>44736</v>
      </c>
      <c r="B1872" s="2">
        <f>TITRES_STAT!C1875</f>
        <v>15</v>
      </c>
      <c r="C1872" s="2">
        <f>TITRES_STAT!D1875</f>
        <v>6.5057</v>
      </c>
      <c r="D1872" s="2">
        <f>TITRES_STAT!E1875</f>
        <v>1233</v>
      </c>
      <c r="E1872" s="2">
        <f t="shared" si="116"/>
        <v>2519758</v>
      </c>
      <c r="F1872" s="18" t="str">
        <f t="shared" si="119"/>
        <v>BEARISH</v>
      </c>
      <c r="G1872" s="18" t="str">
        <f t="shared" si="118"/>
        <v>NEUTRAL</v>
      </c>
      <c r="H1872" s="18" t="str">
        <f t="shared" si="117"/>
        <v>CONFIRMED BEARISH</v>
      </c>
    </row>
    <row r="1873" spans="1:8" ht="13.5" x14ac:dyDescent="0.25">
      <c r="A1873" s="4">
        <f>TITRES_STAT!B1876</f>
        <v>44739</v>
      </c>
      <c r="B1873" s="2">
        <f>TITRES_STAT!C1876</f>
        <v>14.88</v>
      </c>
      <c r="C1873" s="2">
        <f>TITRES_STAT!D1876</f>
        <v>6.4537000000000004</v>
      </c>
      <c r="D1873" s="2">
        <f>TITRES_STAT!E1876</f>
        <v>706</v>
      </c>
      <c r="E1873" s="2">
        <f t="shared" si="116"/>
        <v>2519052</v>
      </c>
      <c r="F1873" s="18" t="str">
        <f t="shared" si="119"/>
        <v>BEARISH</v>
      </c>
      <c r="G1873" s="18" t="str">
        <f t="shared" si="118"/>
        <v>NEUTRAL</v>
      </c>
      <c r="H1873" s="18" t="str">
        <f t="shared" si="117"/>
        <v>CONFIRMED BEARISH</v>
      </c>
    </row>
    <row r="1874" spans="1:8" ht="13.5" x14ac:dyDescent="0.25">
      <c r="A1874" s="4">
        <f>TITRES_STAT!B1877</f>
        <v>44740</v>
      </c>
      <c r="B1874" s="2">
        <f>TITRES_STAT!C1877</f>
        <v>15.2</v>
      </c>
      <c r="C1874" s="2">
        <f>TITRES_STAT!D1877</f>
        <v>6.5925000000000002</v>
      </c>
      <c r="D1874" s="2">
        <f>TITRES_STAT!E1877</f>
        <v>2</v>
      </c>
      <c r="E1874" s="2">
        <f t="shared" si="116"/>
        <v>2519054</v>
      </c>
      <c r="F1874" s="18" t="str">
        <f t="shared" si="119"/>
        <v>BULLISH</v>
      </c>
      <c r="G1874" s="18" t="str">
        <f t="shared" si="118"/>
        <v>NEUTRAL</v>
      </c>
      <c r="H1874" s="18" t="str">
        <f t="shared" si="117"/>
        <v>CONFIRMED BULLISH</v>
      </c>
    </row>
    <row r="1875" spans="1:8" ht="13.5" x14ac:dyDescent="0.25">
      <c r="A1875" s="4">
        <f>TITRES_STAT!B1878</f>
        <v>44741</v>
      </c>
      <c r="B1875" s="2">
        <f>TITRES_STAT!C1878</f>
        <v>15.2</v>
      </c>
      <c r="C1875" s="2">
        <f>TITRES_STAT!D1878</f>
        <v>6.5925000000000002</v>
      </c>
      <c r="D1875" s="2">
        <f>TITRES_STAT!E1878</f>
        <v>1037</v>
      </c>
      <c r="E1875" s="2">
        <f t="shared" si="116"/>
        <v>2519054</v>
      </c>
      <c r="F1875" s="18" t="str">
        <f t="shared" si="119"/>
        <v>BULLISH</v>
      </c>
      <c r="G1875" s="18" t="str">
        <f t="shared" si="118"/>
        <v>NEUTRAL</v>
      </c>
      <c r="H1875" s="18" t="str">
        <f t="shared" si="117"/>
        <v>CONFIRMED BULLISH</v>
      </c>
    </row>
    <row r="1876" spans="1:8" ht="13.5" x14ac:dyDescent="0.25">
      <c r="A1876" s="4">
        <f>TITRES_STAT!B1879</f>
        <v>44742</v>
      </c>
      <c r="B1876" s="2">
        <f>TITRES_STAT!C1879</f>
        <v>15.2</v>
      </c>
      <c r="C1876" s="2">
        <f>TITRES_STAT!D1879</f>
        <v>6.5925000000000002</v>
      </c>
      <c r="D1876" s="2">
        <f>TITRES_STAT!E1879</f>
        <v>0</v>
      </c>
      <c r="E1876" s="2">
        <f t="shared" si="116"/>
        <v>2519054</v>
      </c>
      <c r="F1876" s="18" t="str">
        <f t="shared" si="119"/>
        <v>BULLISH</v>
      </c>
      <c r="G1876" s="18" t="str">
        <f t="shared" si="118"/>
        <v>NEUTRAL</v>
      </c>
      <c r="H1876" s="18" t="str">
        <f t="shared" si="117"/>
        <v>CONFIRMED BULLISH</v>
      </c>
    </row>
    <row r="1877" spans="1:8" ht="13.5" x14ac:dyDescent="0.25">
      <c r="A1877" s="4">
        <f>TITRES_STAT!B1880</f>
        <v>44743</v>
      </c>
      <c r="B1877" s="2">
        <f>TITRES_STAT!C1880</f>
        <v>15</v>
      </c>
      <c r="C1877" s="2">
        <f>TITRES_STAT!D1880</f>
        <v>6.5057</v>
      </c>
      <c r="D1877" s="2">
        <f>TITRES_STAT!E1880</f>
        <v>206</v>
      </c>
      <c r="E1877" s="2">
        <f t="shared" si="116"/>
        <v>2518848</v>
      </c>
      <c r="F1877" s="18" t="str">
        <f t="shared" si="119"/>
        <v>BEARISH</v>
      </c>
      <c r="G1877" s="18" t="str">
        <f t="shared" si="118"/>
        <v>NEUTRAL</v>
      </c>
      <c r="H1877" s="18" t="str">
        <f t="shared" si="117"/>
        <v>NEUTRAL</v>
      </c>
    </row>
    <row r="1878" spans="1:8" ht="13.5" x14ac:dyDescent="0.25">
      <c r="A1878" s="4">
        <f>TITRES_STAT!B1881</f>
        <v>44746</v>
      </c>
      <c r="B1878" s="2">
        <f>TITRES_STAT!C1881</f>
        <v>15</v>
      </c>
      <c r="C1878" s="2">
        <f>TITRES_STAT!D1881</f>
        <v>6.5057</v>
      </c>
      <c r="D1878" s="2">
        <f>TITRES_STAT!E1881</f>
        <v>0</v>
      </c>
      <c r="E1878" s="2">
        <f t="shared" si="116"/>
        <v>2518848</v>
      </c>
      <c r="F1878" s="18" t="str">
        <f t="shared" si="119"/>
        <v>BEARISH</v>
      </c>
      <c r="G1878" s="18" t="str">
        <f t="shared" si="118"/>
        <v>NEUTRAL</v>
      </c>
      <c r="H1878" s="18" t="str">
        <f t="shared" si="117"/>
        <v>BEARISH DIVERGENCE</v>
      </c>
    </row>
    <row r="1879" spans="1:8" ht="13.5" x14ac:dyDescent="0.25">
      <c r="A1879" s="4">
        <f>TITRES_STAT!B1882</f>
        <v>44747</v>
      </c>
      <c r="B1879" s="2">
        <f>TITRES_STAT!C1882</f>
        <v>15</v>
      </c>
      <c r="C1879" s="2">
        <f>TITRES_STAT!D1882</f>
        <v>6.5057</v>
      </c>
      <c r="D1879" s="2">
        <f>TITRES_STAT!E1882</f>
        <v>0</v>
      </c>
      <c r="E1879" s="2">
        <f t="shared" si="116"/>
        <v>2518848</v>
      </c>
      <c r="F1879" s="18" t="str">
        <f t="shared" si="119"/>
        <v>BEARISH</v>
      </c>
      <c r="G1879" s="18" t="str">
        <f t="shared" si="118"/>
        <v>NEUTRAL</v>
      </c>
      <c r="H1879" s="18" t="str">
        <f t="shared" si="117"/>
        <v>CONFIRMED BEARISH</v>
      </c>
    </row>
    <row r="1880" spans="1:8" ht="13.5" x14ac:dyDescent="0.25">
      <c r="A1880" s="4">
        <f>TITRES_STAT!B1883</f>
        <v>44748</v>
      </c>
      <c r="B1880" s="2">
        <f>TITRES_STAT!C1883</f>
        <v>15</v>
      </c>
      <c r="C1880" s="2">
        <f>TITRES_STAT!D1883</f>
        <v>6.5057</v>
      </c>
      <c r="D1880" s="2">
        <f>TITRES_STAT!E1883</f>
        <v>97</v>
      </c>
      <c r="E1880" s="2">
        <f t="shared" si="116"/>
        <v>2518848</v>
      </c>
      <c r="F1880" s="18" t="str">
        <f t="shared" si="119"/>
        <v>BEARISH</v>
      </c>
      <c r="G1880" s="18" t="str">
        <f t="shared" si="118"/>
        <v>NEUTRAL</v>
      </c>
      <c r="H1880" s="18" t="str">
        <f t="shared" si="117"/>
        <v>CONFIRMED BEARISH</v>
      </c>
    </row>
    <row r="1881" spans="1:8" ht="13.5" x14ac:dyDescent="0.25">
      <c r="A1881" s="4">
        <f>TITRES_STAT!B1884</f>
        <v>44749</v>
      </c>
      <c r="B1881" s="2">
        <f>TITRES_STAT!C1884</f>
        <v>15</v>
      </c>
      <c r="C1881" s="2">
        <f>TITRES_STAT!D1884</f>
        <v>6.5057</v>
      </c>
      <c r="D1881" s="2">
        <f>TITRES_STAT!E1884</f>
        <v>0</v>
      </c>
      <c r="E1881" s="2">
        <f t="shared" si="116"/>
        <v>2518848</v>
      </c>
      <c r="F1881" s="18" t="str">
        <f t="shared" si="119"/>
        <v>BEARISH</v>
      </c>
      <c r="G1881" s="18" t="str">
        <f t="shared" si="118"/>
        <v>NEUTRAL</v>
      </c>
      <c r="H1881" s="18" t="str">
        <f t="shared" si="117"/>
        <v>CONFIRMED BEARISH</v>
      </c>
    </row>
    <row r="1882" spans="1:8" ht="13.5" x14ac:dyDescent="0.25">
      <c r="A1882" s="4">
        <f>TITRES_STAT!B1885</f>
        <v>44750</v>
      </c>
      <c r="B1882" s="2">
        <f>TITRES_STAT!C1885</f>
        <v>15.18</v>
      </c>
      <c r="C1882" s="2">
        <f>TITRES_STAT!D1885</f>
        <v>6.5838000000000001</v>
      </c>
      <c r="D1882" s="2">
        <f>TITRES_STAT!E1885</f>
        <v>25</v>
      </c>
      <c r="E1882" s="2">
        <f t="shared" si="116"/>
        <v>2518873</v>
      </c>
      <c r="F1882" s="18" t="str">
        <f t="shared" si="119"/>
        <v>BULLISH</v>
      </c>
      <c r="G1882" s="18" t="str">
        <f t="shared" si="118"/>
        <v>NEUTRAL</v>
      </c>
      <c r="H1882" s="18" t="str">
        <f t="shared" si="117"/>
        <v>CONFIRMED BULLISH</v>
      </c>
    </row>
    <row r="1883" spans="1:8" ht="13.5" x14ac:dyDescent="0.25">
      <c r="A1883" s="4">
        <f>TITRES_STAT!B1886</f>
        <v>44753</v>
      </c>
      <c r="B1883" s="2">
        <f>TITRES_STAT!C1886</f>
        <v>15.18</v>
      </c>
      <c r="C1883" s="2">
        <f>TITRES_STAT!D1886</f>
        <v>6.5838000000000001</v>
      </c>
      <c r="D1883" s="2">
        <f>TITRES_STAT!E1886</f>
        <v>0</v>
      </c>
      <c r="E1883" s="2">
        <f t="shared" si="116"/>
        <v>2518873</v>
      </c>
      <c r="F1883" s="18" t="str">
        <f t="shared" si="119"/>
        <v>BULLISH</v>
      </c>
      <c r="G1883" s="18" t="str">
        <f t="shared" si="118"/>
        <v>NEUTRAL</v>
      </c>
      <c r="H1883" s="18" t="str">
        <f t="shared" si="117"/>
        <v>CONFIRMED BULLISH</v>
      </c>
    </row>
    <row r="1884" spans="1:8" ht="13.5" x14ac:dyDescent="0.25">
      <c r="A1884" s="4">
        <f>TITRES_STAT!B1887</f>
        <v>44754</v>
      </c>
      <c r="B1884" s="2">
        <f>TITRES_STAT!C1887</f>
        <v>15.15</v>
      </c>
      <c r="C1884" s="2">
        <f>TITRES_STAT!D1887</f>
        <v>6.5708000000000002</v>
      </c>
      <c r="D1884" s="2">
        <f>TITRES_STAT!E1887</f>
        <v>2032</v>
      </c>
      <c r="E1884" s="2">
        <f t="shared" si="116"/>
        <v>2516841</v>
      </c>
      <c r="F1884" s="18" t="str">
        <f t="shared" si="119"/>
        <v>BEARISH</v>
      </c>
      <c r="G1884" s="18" t="str">
        <f t="shared" si="118"/>
        <v>NEUTRAL</v>
      </c>
      <c r="H1884" s="18" t="str">
        <f t="shared" si="117"/>
        <v>BEARISH DIVERGENCE</v>
      </c>
    </row>
    <row r="1885" spans="1:8" ht="13.5" x14ac:dyDescent="0.25">
      <c r="A1885" s="4">
        <f>TITRES_STAT!B1888</f>
        <v>44755</v>
      </c>
      <c r="B1885" s="2">
        <f>TITRES_STAT!C1888</f>
        <v>15.15</v>
      </c>
      <c r="C1885" s="2">
        <f>TITRES_STAT!D1888</f>
        <v>6.5708000000000002</v>
      </c>
      <c r="D1885" s="2">
        <f>TITRES_STAT!E1888</f>
        <v>0</v>
      </c>
      <c r="E1885" s="2">
        <f t="shared" si="116"/>
        <v>2516841</v>
      </c>
      <c r="F1885" s="18" t="str">
        <f t="shared" si="119"/>
        <v>BEARISH</v>
      </c>
      <c r="G1885" s="18" t="str">
        <f t="shared" si="118"/>
        <v>NEUTRAL</v>
      </c>
      <c r="H1885" s="18" t="str">
        <f t="shared" si="117"/>
        <v>BEARISH DIVERGENCE</v>
      </c>
    </row>
    <row r="1886" spans="1:8" ht="13.5" x14ac:dyDescent="0.25">
      <c r="A1886" s="4">
        <f>TITRES_STAT!B1889</f>
        <v>44756</v>
      </c>
      <c r="B1886" s="2">
        <f>TITRES_STAT!C1889</f>
        <v>15.2</v>
      </c>
      <c r="C1886" s="2">
        <f>TITRES_STAT!D1889</f>
        <v>6.5925000000000002</v>
      </c>
      <c r="D1886" s="2">
        <f>TITRES_STAT!E1889</f>
        <v>1987</v>
      </c>
      <c r="E1886" s="2">
        <f t="shared" si="116"/>
        <v>2518828</v>
      </c>
      <c r="F1886" s="18" t="str">
        <f t="shared" si="119"/>
        <v>BEARISH</v>
      </c>
      <c r="G1886" s="18" t="str">
        <f t="shared" si="118"/>
        <v>NEUTRAL</v>
      </c>
      <c r="H1886" s="18" t="str">
        <f t="shared" si="117"/>
        <v>BEARISH DIVERGENCE</v>
      </c>
    </row>
    <row r="1887" spans="1:8" ht="13.5" x14ac:dyDescent="0.25">
      <c r="A1887" s="4">
        <f>TITRES_STAT!B1890</f>
        <v>44757</v>
      </c>
      <c r="B1887" s="2">
        <f>TITRES_STAT!C1890</f>
        <v>15.1</v>
      </c>
      <c r="C1887" s="2">
        <f>TITRES_STAT!D1890</f>
        <v>6.7135999999999996</v>
      </c>
      <c r="D1887" s="2">
        <f>TITRES_STAT!E1890</f>
        <v>292</v>
      </c>
      <c r="E1887" s="2">
        <f t="shared" si="116"/>
        <v>2518536</v>
      </c>
      <c r="F1887" s="18" t="str">
        <f t="shared" si="119"/>
        <v>BEARISH</v>
      </c>
      <c r="G1887" s="18" t="str">
        <f t="shared" si="118"/>
        <v>NEUTRAL</v>
      </c>
      <c r="H1887" s="18" t="str">
        <f t="shared" si="117"/>
        <v>CONFIRMED BEARISH</v>
      </c>
    </row>
    <row r="1888" spans="1:8" ht="13.5" x14ac:dyDescent="0.25">
      <c r="A1888" s="4">
        <f>TITRES_STAT!B1891</f>
        <v>44760</v>
      </c>
      <c r="B1888" s="2">
        <f>TITRES_STAT!C1891</f>
        <v>14.93</v>
      </c>
      <c r="C1888" s="2">
        <f>TITRES_STAT!D1891</f>
        <v>6.6379999999999999</v>
      </c>
      <c r="D1888" s="2">
        <f>TITRES_STAT!E1891</f>
        <v>640</v>
      </c>
      <c r="E1888" s="2">
        <f t="shared" si="116"/>
        <v>2517896</v>
      </c>
      <c r="F1888" s="18" t="str">
        <f t="shared" si="119"/>
        <v>BEARISH</v>
      </c>
      <c r="G1888" s="18" t="str">
        <f t="shared" si="118"/>
        <v>NEUTRAL</v>
      </c>
      <c r="H1888" s="18" t="str">
        <f t="shared" si="117"/>
        <v>CONFIRMED BEARISH</v>
      </c>
    </row>
    <row r="1889" spans="1:8" ht="13.5" x14ac:dyDescent="0.25">
      <c r="A1889" s="4">
        <f>TITRES_STAT!B1892</f>
        <v>44761</v>
      </c>
      <c r="B1889" s="2">
        <f>TITRES_STAT!C1892</f>
        <v>14.97</v>
      </c>
      <c r="C1889" s="2">
        <f>TITRES_STAT!D1892</f>
        <v>6.6558000000000002</v>
      </c>
      <c r="D1889" s="2">
        <f>TITRES_STAT!E1892</f>
        <v>227</v>
      </c>
      <c r="E1889" s="2">
        <f t="shared" si="116"/>
        <v>2518123</v>
      </c>
      <c r="F1889" s="18" t="str">
        <f t="shared" si="119"/>
        <v>BULLISH</v>
      </c>
      <c r="G1889" s="18" t="str">
        <f t="shared" si="118"/>
        <v>NEUTRAL</v>
      </c>
      <c r="H1889" s="18" t="str">
        <f t="shared" si="117"/>
        <v>BULLISH DIVERGENCE</v>
      </c>
    </row>
    <row r="1890" spans="1:8" ht="13.5" x14ac:dyDescent="0.25">
      <c r="A1890" s="4">
        <f>TITRES_STAT!B1893</f>
        <v>44762</v>
      </c>
      <c r="B1890" s="2">
        <f>TITRES_STAT!C1893</f>
        <v>14.97</v>
      </c>
      <c r="C1890" s="2">
        <f>TITRES_STAT!D1893</f>
        <v>6.6558000000000002</v>
      </c>
      <c r="D1890" s="2">
        <f>TITRES_STAT!E1893</f>
        <v>0</v>
      </c>
      <c r="E1890" s="2">
        <f t="shared" si="116"/>
        <v>2518123</v>
      </c>
      <c r="F1890" s="18" t="str">
        <f t="shared" si="119"/>
        <v>BULLISH</v>
      </c>
      <c r="G1890" s="18" t="str">
        <f t="shared" si="118"/>
        <v>NEUTRAL</v>
      </c>
      <c r="H1890" s="18" t="str">
        <f t="shared" si="117"/>
        <v>BULLISH DIVERGENCE</v>
      </c>
    </row>
    <row r="1891" spans="1:8" ht="13.5" x14ac:dyDescent="0.25">
      <c r="A1891" s="4">
        <f>TITRES_STAT!B1894</f>
        <v>44763</v>
      </c>
      <c r="B1891" s="2">
        <f>TITRES_STAT!C1894</f>
        <v>15.1</v>
      </c>
      <c r="C1891" s="2">
        <f>TITRES_STAT!D1894</f>
        <v>6.7135999999999996</v>
      </c>
      <c r="D1891" s="2">
        <f>TITRES_STAT!E1894</f>
        <v>7</v>
      </c>
      <c r="E1891" s="2">
        <f t="shared" si="116"/>
        <v>2518130</v>
      </c>
      <c r="F1891" s="18" t="str">
        <f t="shared" si="119"/>
        <v>BEARISH</v>
      </c>
      <c r="G1891" s="18" t="str">
        <f t="shared" si="118"/>
        <v>NEUTRAL</v>
      </c>
      <c r="H1891" s="18" t="str">
        <f t="shared" si="117"/>
        <v>CONFIRMED BEARISH</v>
      </c>
    </row>
    <row r="1892" spans="1:8" ht="13.5" x14ac:dyDescent="0.25">
      <c r="A1892" s="4">
        <f>TITRES_STAT!B1895</f>
        <v>44764</v>
      </c>
      <c r="B1892" s="2">
        <f>TITRES_STAT!C1895</f>
        <v>15.1</v>
      </c>
      <c r="C1892" s="2">
        <f>TITRES_STAT!D1895</f>
        <v>6.7135999999999996</v>
      </c>
      <c r="D1892" s="2">
        <f>TITRES_STAT!E1895</f>
        <v>1708</v>
      </c>
      <c r="E1892" s="2">
        <f t="shared" si="116"/>
        <v>2518130</v>
      </c>
      <c r="F1892" s="18" t="str">
        <f t="shared" si="119"/>
        <v>BEARISH</v>
      </c>
      <c r="G1892" s="18" t="str">
        <f t="shared" si="118"/>
        <v>NEUTRAL</v>
      </c>
      <c r="H1892" s="18" t="str">
        <f t="shared" si="117"/>
        <v>NEUTRAL</v>
      </c>
    </row>
    <row r="1893" spans="1:8" ht="13.5" x14ac:dyDescent="0.25">
      <c r="A1893" s="4">
        <f>TITRES_STAT!B1896</f>
        <v>44768</v>
      </c>
      <c r="B1893" s="2">
        <f>TITRES_STAT!C1896</f>
        <v>15.22</v>
      </c>
      <c r="C1893" s="2">
        <f>TITRES_STAT!D1896</f>
        <v>6.7668999999999997</v>
      </c>
      <c r="D1893" s="2">
        <f>TITRES_STAT!E1896</f>
        <v>5944</v>
      </c>
      <c r="E1893" s="2">
        <f t="shared" si="116"/>
        <v>2524074</v>
      </c>
      <c r="F1893" s="18" t="str">
        <f t="shared" si="119"/>
        <v>BULLISH</v>
      </c>
      <c r="G1893" s="18" t="str">
        <f t="shared" si="118"/>
        <v>NEUTRAL</v>
      </c>
      <c r="H1893" s="18" t="str">
        <f t="shared" si="117"/>
        <v>CONFIRMED BULLISH</v>
      </c>
    </row>
    <row r="1894" spans="1:8" ht="13.5" x14ac:dyDescent="0.25">
      <c r="A1894" s="4">
        <f>TITRES_STAT!B1897</f>
        <v>44769</v>
      </c>
      <c r="B1894" s="2">
        <f>TITRES_STAT!C1897</f>
        <v>15.2</v>
      </c>
      <c r="C1894" s="2">
        <f>TITRES_STAT!D1897</f>
        <v>6.758</v>
      </c>
      <c r="D1894" s="2">
        <f>TITRES_STAT!E1897</f>
        <v>2255</v>
      </c>
      <c r="E1894" s="2">
        <f t="shared" si="116"/>
        <v>2521819</v>
      </c>
      <c r="F1894" s="18" t="str">
        <f t="shared" si="119"/>
        <v>BULLISH</v>
      </c>
      <c r="G1894" s="18" t="str">
        <f t="shared" si="118"/>
        <v>NEUTRAL</v>
      </c>
      <c r="H1894" s="18" t="str">
        <f t="shared" si="117"/>
        <v>CONFIRMED BULLISH</v>
      </c>
    </row>
    <row r="1895" spans="1:8" ht="13.5" x14ac:dyDescent="0.25">
      <c r="A1895" s="4">
        <f>TITRES_STAT!B1898</f>
        <v>44770</v>
      </c>
      <c r="B1895" s="2">
        <f>TITRES_STAT!C1898</f>
        <v>15.3</v>
      </c>
      <c r="C1895" s="2">
        <f>TITRES_STAT!D1898</f>
        <v>6.8025000000000002</v>
      </c>
      <c r="D1895" s="2">
        <f>TITRES_STAT!E1898</f>
        <v>31656</v>
      </c>
      <c r="E1895" s="2">
        <f t="shared" si="116"/>
        <v>2553475</v>
      </c>
      <c r="F1895" s="18" t="str">
        <f t="shared" si="119"/>
        <v>BULLISH</v>
      </c>
      <c r="G1895" s="18" t="str">
        <f t="shared" si="118"/>
        <v>NEUTRAL</v>
      </c>
      <c r="H1895" s="18" t="str">
        <f t="shared" si="117"/>
        <v>CONFIRMED BULLISH</v>
      </c>
    </row>
    <row r="1896" spans="1:8" ht="13.5" x14ac:dyDescent="0.25">
      <c r="A1896" s="4">
        <f>TITRES_STAT!B1899</f>
        <v>44771</v>
      </c>
      <c r="B1896" s="2">
        <f>TITRES_STAT!C1899</f>
        <v>15.3</v>
      </c>
      <c r="C1896" s="2">
        <f>TITRES_STAT!D1899</f>
        <v>6.8025000000000002</v>
      </c>
      <c r="D1896" s="2">
        <f>TITRES_STAT!E1899</f>
        <v>4906</v>
      </c>
      <c r="E1896" s="2">
        <f t="shared" si="116"/>
        <v>2553475</v>
      </c>
      <c r="F1896" s="18" t="str">
        <f t="shared" si="119"/>
        <v>BULLISH</v>
      </c>
      <c r="G1896" s="18" t="str">
        <f t="shared" si="118"/>
        <v>NEUTRAL</v>
      </c>
      <c r="H1896" s="18" t="str">
        <f t="shared" si="117"/>
        <v>CONFIRMED BULLISH</v>
      </c>
    </row>
    <row r="1897" spans="1:8" ht="13.5" x14ac:dyDescent="0.25">
      <c r="A1897" s="4">
        <f>TITRES_STAT!B1900</f>
        <v>44774</v>
      </c>
      <c r="B1897" s="2">
        <f>TITRES_STAT!C1900</f>
        <v>15.3</v>
      </c>
      <c r="C1897" s="2">
        <f>TITRES_STAT!D1900</f>
        <v>6.8025000000000002</v>
      </c>
      <c r="D1897" s="2">
        <f>TITRES_STAT!E1900</f>
        <v>2005</v>
      </c>
      <c r="E1897" s="2">
        <f t="shared" si="116"/>
        <v>2553475</v>
      </c>
      <c r="F1897" s="18" t="str">
        <f t="shared" si="119"/>
        <v>BULLISH</v>
      </c>
      <c r="G1897" s="18" t="str">
        <f t="shared" si="118"/>
        <v>NEUTRAL</v>
      </c>
      <c r="H1897" s="18" t="str">
        <f t="shared" si="117"/>
        <v>CONFIRMED BULLISH</v>
      </c>
    </row>
    <row r="1898" spans="1:8" ht="13.5" x14ac:dyDescent="0.25">
      <c r="A1898" s="4">
        <f>TITRES_STAT!B1901</f>
        <v>44775</v>
      </c>
      <c r="B1898" s="2">
        <f>TITRES_STAT!C1901</f>
        <v>15.3</v>
      </c>
      <c r="C1898" s="2">
        <f>TITRES_STAT!D1901</f>
        <v>6.8025000000000002</v>
      </c>
      <c r="D1898" s="2">
        <f>TITRES_STAT!E1901</f>
        <v>40937</v>
      </c>
      <c r="E1898" s="2">
        <f t="shared" si="116"/>
        <v>2553475</v>
      </c>
      <c r="F1898" s="18" t="str">
        <f t="shared" si="119"/>
        <v>BULLISH</v>
      </c>
      <c r="G1898" s="18" t="str">
        <f t="shared" si="118"/>
        <v>NEUTRAL</v>
      </c>
      <c r="H1898" s="18" t="str">
        <f t="shared" si="117"/>
        <v>CONFIRMED BULLISH</v>
      </c>
    </row>
    <row r="1899" spans="1:8" ht="13.5" x14ac:dyDescent="0.25">
      <c r="A1899" s="4">
        <f>TITRES_STAT!B1902</f>
        <v>44776</v>
      </c>
      <c r="B1899" s="2">
        <f>TITRES_STAT!C1902</f>
        <v>15.3</v>
      </c>
      <c r="C1899" s="2">
        <f>TITRES_STAT!D1902</f>
        <v>6.8025000000000002</v>
      </c>
      <c r="D1899" s="2">
        <f>TITRES_STAT!E1902</f>
        <v>0</v>
      </c>
      <c r="E1899" s="2">
        <f t="shared" si="116"/>
        <v>2553475</v>
      </c>
      <c r="F1899" s="18" t="str">
        <f t="shared" si="119"/>
        <v>BULLISH</v>
      </c>
      <c r="G1899" s="18" t="str">
        <f t="shared" si="118"/>
        <v>NEUTRAL</v>
      </c>
      <c r="H1899" s="18" t="str">
        <f t="shared" si="117"/>
        <v>CONFIRMED BULLISH</v>
      </c>
    </row>
    <row r="1900" spans="1:8" ht="13.5" x14ac:dyDescent="0.25">
      <c r="A1900" s="4">
        <f>TITRES_STAT!B1903</f>
        <v>44777</v>
      </c>
      <c r="B1900" s="2">
        <f>TITRES_STAT!C1903</f>
        <v>15.05</v>
      </c>
      <c r="C1900" s="2">
        <f>TITRES_STAT!D1903</f>
        <v>6.6913</v>
      </c>
      <c r="D1900" s="2">
        <f>TITRES_STAT!E1903</f>
        <v>875</v>
      </c>
      <c r="E1900" s="2">
        <f t="shared" si="116"/>
        <v>2552600</v>
      </c>
      <c r="F1900" s="18" t="str">
        <f t="shared" si="119"/>
        <v>BEARISH</v>
      </c>
      <c r="G1900" s="18" t="str">
        <f t="shared" si="118"/>
        <v>NEUTRAL</v>
      </c>
      <c r="H1900" s="18" t="str">
        <f t="shared" si="117"/>
        <v>CONFIRMED BEARISH</v>
      </c>
    </row>
    <row r="1901" spans="1:8" ht="13.5" x14ac:dyDescent="0.25">
      <c r="A1901" s="4">
        <f>TITRES_STAT!B1904</f>
        <v>44778</v>
      </c>
      <c r="B1901" s="2">
        <f>TITRES_STAT!C1904</f>
        <v>15.06</v>
      </c>
      <c r="C1901" s="2">
        <f>TITRES_STAT!D1904</f>
        <v>6.6958000000000002</v>
      </c>
      <c r="D1901" s="2">
        <f>TITRES_STAT!E1904</f>
        <v>2863</v>
      </c>
      <c r="E1901" s="2">
        <f t="shared" si="116"/>
        <v>2555463</v>
      </c>
      <c r="F1901" s="18" t="str">
        <f t="shared" si="119"/>
        <v>BULLISH</v>
      </c>
      <c r="G1901" s="18" t="str">
        <f t="shared" si="118"/>
        <v>NEUTRAL</v>
      </c>
      <c r="H1901" s="18" t="str">
        <f t="shared" si="117"/>
        <v>BULLISH DIVERGENCE</v>
      </c>
    </row>
    <row r="1902" spans="1:8" ht="13.5" x14ac:dyDescent="0.25">
      <c r="A1902" s="4">
        <f>TITRES_STAT!B1905</f>
        <v>44781</v>
      </c>
      <c r="B1902" s="2">
        <f>TITRES_STAT!C1905</f>
        <v>15.12</v>
      </c>
      <c r="C1902" s="2">
        <f>TITRES_STAT!D1905</f>
        <v>6.7225000000000001</v>
      </c>
      <c r="D1902" s="2">
        <f>TITRES_STAT!E1905</f>
        <v>1360</v>
      </c>
      <c r="E1902" s="2">
        <f t="shared" si="116"/>
        <v>2556823</v>
      </c>
      <c r="F1902" s="18" t="str">
        <f t="shared" si="119"/>
        <v>BULLISH</v>
      </c>
      <c r="G1902" s="18" t="str">
        <f t="shared" si="118"/>
        <v>NEUTRAL</v>
      </c>
      <c r="H1902" s="18" t="str">
        <f t="shared" si="117"/>
        <v>BULLISH DIVERGENCE</v>
      </c>
    </row>
    <row r="1903" spans="1:8" ht="13.5" x14ac:dyDescent="0.25">
      <c r="A1903" s="4">
        <f>TITRES_STAT!B1906</f>
        <v>44782</v>
      </c>
      <c r="B1903" s="2">
        <f>TITRES_STAT!C1906</f>
        <v>15.25</v>
      </c>
      <c r="C1903" s="2">
        <f>TITRES_STAT!D1906</f>
        <v>6.7803000000000004</v>
      </c>
      <c r="D1903" s="2">
        <f>TITRES_STAT!E1906</f>
        <v>2659</v>
      </c>
      <c r="E1903" s="2">
        <f t="shared" si="116"/>
        <v>2559482</v>
      </c>
      <c r="F1903" s="18" t="str">
        <f t="shared" si="119"/>
        <v>BULLISH</v>
      </c>
      <c r="G1903" s="18" t="str">
        <f t="shared" si="118"/>
        <v>NEUTRAL</v>
      </c>
      <c r="H1903" s="18" t="str">
        <f t="shared" si="117"/>
        <v>BULLISH DIVERGENCE</v>
      </c>
    </row>
    <row r="1904" spans="1:8" ht="13.5" x14ac:dyDescent="0.25">
      <c r="A1904" s="4">
        <f>TITRES_STAT!B1907</f>
        <v>44783</v>
      </c>
      <c r="B1904" s="2">
        <f>TITRES_STAT!C1907</f>
        <v>15.2</v>
      </c>
      <c r="C1904" s="2">
        <f>TITRES_STAT!D1907</f>
        <v>6.758</v>
      </c>
      <c r="D1904" s="2">
        <f>TITRES_STAT!E1907</f>
        <v>810</v>
      </c>
      <c r="E1904" s="2">
        <f t="shared" si="116"/>
        <v>2558672</v>
      </c>
      <c r="F1904" s="18" t="str">
        <f t="shared" si="119"/>
        <v>BULLISH</v>
      </c>
      <c r="G1904" s="18" t="str">
        <f t="shared" si="118"/>
        <v>NEUTRAL</v>
      </c>
      <c r="H1904" s="18" t="str">
        <f t="shared" si="117"/>
        <v>BULLISH DIVERGENCE</v>
      </c>
    </row>
    <row r="1905" spans="1:8" ht="13.5" x14ac:dyDescent="0.25">
      <c r="A1905" s="4">
        <f>TITRES_STAT!B1908</f>
        <v>44784</v>
      </c>
      <c r="B1905" s="2">
        <f>TITRES_STAT!C1908</f>
        <v>15.29</v>
      </c>
      <c r="C1905" s="2">
        <f>TITRES_STAT!D1908</f>
        <v>6.798</v>
      </c>
      <c r="D1905" s="2">
        <f>TITRES_STAT!E1908</f>
        <v>402</v>
      </c>
      <c r="E1905" s="2">
        <f t="shared" si="116"/>
        <v>2559074</v>
      </c>
      <c r="F1905" s="18" t="str">
        <f t="shared" si="119"/>
        <v>BULLISH</v>
      </c>
      <c r="G1905" s="18" t="str">
        <f t="shared" si="118"/>
        <v>NEUTRAL</v>
      </c>
      <c r="H1905" s="18" t="str">
        <f t="shared" si="117"/>
        <v>CONFIRMED BULLISH</v>
      </c>
    </row>
    <row r="1906" spans="1:8" ht="13.5" x14ac:dyDescent="0.25">
      <c r="A1906" s="4">
        <f>TITRES_STAT!B1909</f>
        <v>44785</v>
      </c>
      <c r="B1906" s="2">
        <f>TITRES_STAT!C1909</f>
        <v>15.29</v>
      </c>
      <c r="C1906" s="2">
        <f>TITRES_STAT!D1909</f>
        <v>6.798</v>
      </c>
      <c r="D1906" s="2">
        <f>TITRES_STAT!E1909</f>
        <v>0</v>
      </c>
      <c r="E1906" s="2">
        <f t="shared" si="116"/>
        <v>2559074</v>
      </c>
      <c r="F1906" s="18" t="str">
        <f t="shared" si="119"/>
        <v>BULLISH</v>
      </c>
      <c r="G1906" s="18" t="str">
        <f t="shared" si="118"/>
        <v>NEUTRAL</v>
      </c>
      <c r="H1906" s="18" t="str">
        <f t="shared" si="117"/>
        <v>CONFIRMED BULLISH</v>
      </c>
    </row>
    <row r="1907" spans="1:8" ht="13.5" x14ac:dyDescent="0.25">
      <c r="A1907" s="4">
        <f>TITRES_STAT!B1910</f>
        <v>44788</v>
      </c>
      <c r="B1907" s="2">
        <f>TITRES_STAT!C1910</f>
        <v>15.3</v>
      </c>
      <c r="C1907" s="2">
        <f>TITRES_STAT!D1910</f>
        <v>6.8025000000000002</v>
      </c>
      <c r="D1907" s="2">
        <f>TITRES_STAT!E1910</f>
        <v>6278</v>
      </c>
      <c r="E1907" s="2">
        <f t="shared" si="116"/>
        <v>2565352</v>
      </c>
      <c r="F1907" s="18" t="str">
        <f t="shared" si="119"/>
        <v>BULLISH</v>
      </c>
      <c r="G1907" s="18" t="str">
        <f t="shared" si="118"/>
        <v>NEUTRAL</v>
      </c>
      <c r="H1907" s="18" t="str">
        <f t="shared" si="117"/>
        <v>CONFIRMED BULLISH</v>
      </c>
    </row>
    <row r="1908" spans="1:8" ht="13.5" x14ac:dyDescent="0.25">
      <c r="A1908" s="4">
        <f>TITRES_STAT!B1911</f>
        <v>44789</v>
      </c>
      <c r="B1908" s="2">
        <f>TITRES_STAT!C1911</f>
        <v>15.3</v>
      </c>
      <c r="C1908" s="2">
        <f>TITRES_STAT!D1911</f>
        <v>6.8025000000000002</v>
      </c>
      <c r="D1908" s="2">
        <f>TITRES_STAT!E1911</f>
        <v>485</v>
      </c>
      <c r="E1908" s="2">
        <f t="shared" si="116"/>
        <v>2565352</v>
      </c>
      <c r="F1908" s="18" t="str">
        <f t="shared" si="119"/>
        <v>BULLISH</v>
      </c>
      <c r="G1908" s="18" t="str">
        <f t="shared" si="118"/>
        <v>NEUTRAL</v>
      </c>
      <c r="H1908" s="18" t="str">
        <f t="shared" si="117"/>
        <v>CONFIRMED BULLISH</v>
      </c>
    </row>
    <row r="1909" spans="1:8" ht="13.5" x14ac:dyDescent="0.25">
      <c r="A1909" s="4">
        <f>TITRES_STAT!B1912</f>
        <v>44790</v>
      </c>
      <c r="B1909" s="2">
        <f>TITRES_STAT!C1912</f>
        <v>15.3</v>
      </c>
      <c r="C1909" s="2">
        <f>TITRES_STAT!D1912</f>
        <v>6.8025000000000002</v>
      </c>
      <c r="D1909" s="2">
        <f>TITRES_STAT!E1912</f>
        <v>22258</v>
      </c>
      <c r="E1909" s="2">
        <f t="shared" si="116"/>
        <v>2565352</v>
      </c>
      <c r="F1909" s="18" t="str">
        <f t="shared" si="119"/>
        <v>BULLISH</v>
      </c>
      <c r="G1909" s="18" t="str">
        <f t="shared" si="118"/>
        <v>NEUTRAL</v>
      </c>
      <c r="H1909" s="18" t="str">
        <f t="shared" si="117"/>
        <v>CONFIRMED BULLISH</v>
      </c>
    </row>
    <row r="1910" spans="1:8" ht="13.5" x14ac:dyDescent="0.25">
      <c r="A1910" s="4">
        <f>TITRES_STAT!B1913</f>
        <v>44791</v>
      </c>
      <c r="B1910" s="2">
        <f>TITRES_STAT!C1913</f>
        <v>15.3</v>
      </c>
      <c r="C1910" s="2">
        <f>TITRES_STAT!D1913</f>
        <v>6.8025000000000002</v>
      </c>
      <c r="D1910" s="2">
        <f>TITRES_STAT!E1913</f>
        <v>655</v>
      </c>
      <c r="E1910" s="2">
        <f t="shared" si="116"/>
        <v>2565352</v>
      </c>
      <c r="F1910" s="18" t="str">
        <f t="shared" si="119"/>
        <v>BULLISH</v>
      </c>
      <c r="G1910" s="18" t="str">
        <f t="shared" si="118"/>
        <v>NEUTRAL</v>
      </c>
      <c r="H1910" s="18" t="str">
        <f t="shared" si="117"/>
        <v>CONFIRMED BULLISH</v>
      </c>
    </row>
    <row r="1911" spans="1:8" ht="13.5" x14ac:dyDescent="0.25">
      <c r="A1911" s="4">
        <f>TITRES_STAT!B1914</f>
        <v>44792</v>
      </c>
      <c r="B1911" s="2">
        <f>TITRES_STAT!C1914</f>
        <v>15.29</v>
      </c>
      <c r="C1911" s="2">
        <f>TITRES_STAT!D1914</f>
        <v>6.798</v>
      </c>
      <c r="D1911" s="2">
        <f>TITRES_STAT!E1914</f>
        <v>275</v>
      </c>
      <c r="E1911" s="2">
        <f t="shared" si="116"/>
        <v>2565077</v>
      </c>
      <c r="F1911" s="18" t="str">
        <f t="shared" si="119"/>
        <v>BULLISH</v>
      </c>
      <c r="G1911" s="18" t="str">
        <f t="shared" si="118"/>
        <v>NEUTRAL</v>
      </c>
      <c r="H1911" s="18" t="str">
        <f t="shared" si="117"/>
        <v>NEUTRAL</v>
      </c>
    </row>
    <row r="1912" spans="1:8" ht="13.5" x14ac:dyDescent="0.25">
      <c r="A1912" s="4">
        <f>TITRES_STAT!B1915</f>
        <v>44795</v>
      </c>
      <c r="B1912" s="2">
        <f>TITRES_STAT!C1915</f>
        <v>15.29</v>
      </c>
      <c r="C1912" s="2">
        <f>TITRES_STAT!D1915</f>
        <v>6.798</v>
      </c>
      <c r="D1912" s="2">
        <f>TITRES_STAT!E1915</f>
        <v>700</v>
      </c>
      <c r="E1912" s="2">
        <f t="shared" si="116"/>
        <v>2565077</v>
      </c>
      <c r="F1912" s="18" t="str">
        <f t="shared" si="119"/>
        <v>BEARISH</v>
      </c>
      <c r="G1912" s="18" t="str">
        <f t="shared" si="118"/>
        <v>NEUTRAL</v>
      </c>
      <c r="H1912" s="18" t="str">
        <f t="shared" si="117"/>
        <v>CONFIRMED BEARISH</v>
      </c>
    </row>
    <row r="1913" spans="1:8" ht="13.5" x14ac:dyDescent="0.25">
      <c r="A1913" s="4">
        <f>TITRES_STAT!B1916</f>
        <v>44796</v>
      </c>
      <c r="B1913" s="2">
        <f>TITRES_STAT!C1916</f>
        <v>15.29</v>
      </c>
      <c r="C1913" s="2">
        <f>TITRES_STAT!D1916</f>
        <v>6.798</v>
      </c>
      <c r="D1913" s="2">
        <f>TITRES_STAT!E1916</f>
        <v>700</v>
      </c>
      <c r="E1913" s="2">
        <f t="shared" si="116"/>
        <v>2565077</v>
      </c>
      <c r="F1913" s="18" t="str">
        <f t="shared" si="119"/>
        <v>BEARISH</v>
      </c>
      <c r="G1913" s="18" t="str">
        <f t="shared" si="118"/>
        <v>NEUTRAL</v>
      </c>
      <c r="H1913" s="18" t="str">
        <f t="shared" si="117"/>
        <v>CONFIRMED BEARISH</v>
      </c>
    </row>
    <row r="1914" spans="1:8" ht="13.5" x14ac:dyDescent="0.25">
      <c r="A1914" s="4">
        <f>TITRES_STAT!B1917</f>
        <v>44797</v>
      </c>
      <c r="B1914" s="2">
        <f>TITRES_STAT!C1917</f>
        <v>15.29</v>
      </c>
      <c r="C1914" s="2">
        <f>TITRES_STAT!D1917</f>
        <v>6.798</v>
      </c>
      <c r="D1914" s="2">
        <f>TITRES_STAT!E1917</f>
        <v>1400</v>
      </c>
      <c r="E1914" s="2">
        <f t="shared" si="116"/>
        <v>2565077</v>
      </c>
      <c r="F1914" s="18" t="str">
        <f t="shared" si="119"/>
        <v>BEARISH</v>
      </c>
      <c r="G1914" s="18" t="str">
        <f t="shared" si="118"/>
        <v>NEUTRAL</v>
      </c>
      <c r="H1914" s="18" t="str">
        <f t="shared" si="117"/>
        <v>CONFIRMED BEARISH</v>
      </c>
    </row>
    <row r="1915" spans="1:8" ht="13.5" x14ac:dyDescent="0.25">
      <c r="A1915" s="4">
        <f>TITRES_STAT!B1918</f>
        <v>44798</v>
      </c>
      <c r="B1915" s="2">
        <f>TITRES_STAT!C1918</f>
        <v>15.29</v>
      </c>
      <c r="C1915" s="2">
        <f>TITRES_STAT!D1918</f>
        <v>6.798</v>
      </c>
      <c r="D1915" s="2">
        <f>TITRES_STAT!E1918</f>
        <v>15404</v>
      </c>
      <c r="E1915" s="2">
        <f t="shared" si="116"/>
        <v>2565077</v>
      </c>
      <c r="F1915" s="18" t="str">
        <f t="shared" si="119"/>
        <v>BEARISH</v>
      </c>
      <c r="G1915" s="18" t="str">
        <f t="shared" si="118"/>
        <v>NEUTRAL</v>
      </c>
      <c r="H1915" s="18" t="str">
        <f t="shared" si="117"/>
        <v>CONFIRMED BEARISH</v>
      </c>
    </row>
    <row r="1916" spans="1:8" ht="13.5" x14ac:dyDescent="0.25">
      <c r="A1916" s="4">
        <f>TITRES_STAT!B1919</f>
        <v>44799</v>
      </c>
      <c r="B1916" s="2">
        <f>TITRES_STAT!C1919</f>
        <v>15.29</v>
      </c>
      <c r="C1916" s="2">
        <f>TITRES_STAT!D1919</f>
        <v>6.798</v>
      </c>
      <c r="D1916" s="2">
        <f>TITRES_STAT!E1919</f>
        <v>2480</v>
      </c>
      <c r="E1916" s="2">
        <f t="shared" si="116"/>
        <v>2565077</v>
      </c>
      <c r="F1916" s="18" t="str">
        <f t="shared" si="119"/>
        <v>NEUTRAL</v>
      </c>
      <c r="G1916" s="18" t="str">
        <f t="shared" si="118"/>
        <v>NEUTRAL</v>
      </c>
      <c r="H1916" s="18" t="str">
        <f t="shared" si="117"/>
        <v>NEUTRAL</v>
      </c>
    </row>
    <row r="1917" spans="1:8" ht="13.5" x14ac:dyDescent="0.25">
      <c r="A1917" s="4">
        <f>TITRES_STAT!B1920</f>
        <v>44802</v>
      </c>
      <c r="B1917" s="2">
        <f>TITRES_STAT!C1920</f>
        <v>15.29</v>
      </c>
      <c r="C1917" s="2">
        <f>TITRES_STAT!D1920</f>
        <v>6.798</v>
      </c>
      <c r="D1917" s="2">
        <f>TITRES_STAT!E1920</f>
        <v>716</v>
      </c>
      <c r="E1917" s="2">
        <f t="shared" si="116"/>
        <v>2565077</v>
      </c>
      <c r="F1917" s="18" t="str">
        <f t="shared" si="119"/>
        <v>NEUTRAL</v>
      </c>
      <c r="G1917" s="18" t="str">
        <f t="shared" si="118"/>
        <v>NEUTRAL</v>
      </c>
      <c r="H1917" s="18" t="str">
        <f t="shared" si="117"/>
        <v>NEUTRAL</v>
      </c>
    </row>
    <row r="1918" spans="1:8" ht="13.5" x14ac:dyDescent="0.25">
      <c r="A1918" s="4">
        <f>TITRES_STAT!B1921</f>
        <v>44803</v>
      </c>
      <c r="B1918" s="2">
        <f>TITRES_STAT!C1921</f>
        <v>15.21</v>
      </c>
      <c r="C1918" s="2">
        <f>TITRES_STAT!D1921</f>
        <v>6.7625000000000002</v>
      </c>
      <c r="D1918" s="2">
        <f>TITRES_STAT!E1921</f>
        <v>1872</v>
      </c>
      <c r="E1918" s="2">
        <f t="shared" si="116"/>
        <v>2563205</v>
      </c>
      <c r="F1918" s="18" t="str">
        <f t="shared" si="119"/>
        <v>BEARISH</v>
      </c>
      <c r="G1918" s="18" t="str">
        <f t="shared" si="118"/>
        <v>NEUTRAL</v>
      </c>
      <c r="H1918" s="18" t="str">
        <f t="shared" si="117"/>
        <v>CONFIRMED BEARISH</v>
      </c>
    </row>
    <row r="1919" spans="1:8" ht="13.5" x14ac:dyDescent="0.25">
      <c r="A1919" s="4">
        <f>TITRES_STAT!B1922</f>
        <v>44804</v>
      </c>
      <c r="B1919" s="2">
        <f>TITRES_STAT!C1922</f>
        <v>15.21</v>
      </c>
      <c r="C1919" s="2">
        <f>TITRES_STAT!D1922</f>
        <v>6.7625000000000002</v>
      </c>
      <c r="D1919" s="2">
        <f>TITRES_STAT!E1922</f>
        <v>1160</v>
      </c>
      <c r="E1919" s="2">
        <f t="shared" si="116"/>
        <v>2563205</v>
      </c>
      <c r="F1919" s="18" t="str">
        <f t="shared" si="119"/>
        <v>BEARISH</v>
      </c>
      <c r="G1919" s="18" t="str">
        <f t="shared" si="118"/>
        <v>NEUTRAL</v>
      </c>
      <c r="H1919" s="18" t="str">
        <f t="shared" si="117"/>
        <v>CONFIRMED BEARISH</v>
      </c>
    </row>
    <row r="1920" spans="1:8" ht="13.5" x14ac:dyDescent="0.25">
      <c r="A1920" s="4">
        <f>TITRES_STAT!B1923</f>
        <v>44805</v>
      </c>
      <c r="B1920" s="2">
        <f>TITRES_STAT!C1923</f>
        <v>15.29</v>
      </c>
      <c r="C1920" s="2">
        <f>TITRES_STAT!D1923</f>
        <v>6.798</v>
      </c>
      <c r="D1920" s="2">
        <f>TITRES_STAT!E1923</f>
        <v>3993</v>
      </c>
      <c r="E1920" s="2">
        <f t="shared" si="116"/>
        <v>2567198</v>
      </c>
      <c r="F1920" s="18" t="str">
        <f t="shared" si="119"/>
        <v>BULLISH</v>
      </c>
      <c r="G1920" s="18" t="str">
        <f t="shared" si="118"/>
        <v>NEUTRAL</v>
      </c>
      <c r="H1920" s="18" t="str">
        <f t="shared" si="117"/>
        <v>NEUTRAL</v>
      </c>
    </row>
    <row r="1921" spans="1:8" ht="13.5" x14ac:dyDescent="0.25">
      <c r="A1921" s="4">
        <f>TITRES_STAT!B1924</f>
        <v>44806</v>
      </c>
      <c r="B1921" s="2">
        <f>TITRES_STAT!C1924</f>
        <v>15.12</v>
      </c>
      <c r="C1921" s="2">
        <f>TITRES_STAT!D1924</f>
        <v>6.7225000000000001</v>
      </c>
      <c r="D1921" s="2">
        <f>TITRES_STAT!E1924</f>
        <v>2176</v>
      </c>
      <c r="E1921" s="2">
        <f t="shared" si="116"/>
        <v>2565022</v>
      </c>
      <c r="F1921" s="18" t="str">
        <f t="shared" si="119"/>
        <v>BEARISH</v>
      </c>
      <c r="G1921" s="18" t="str">
        <f t="shared" si="118"/>
        <v>NEUTRAL</v>
      </c>
      <c r="H1921" s="18" t="str">
        <f t="shared" si="117"/>
        <v>CONFIRMED BEARISH</v>
      </c>
    </row>
    <row r="1922" spans="1:8" ht="13.5" x14ac:dyDescent="0.25">
      <c r="A1922" s="4">
        <f>TITRES_STAT!B1925</f>
        <v>44809</v>
      </c>
      <c r="B1922" s="2">
        <f>TITRES_STAT!C1925</f>
        <v>15.13</v>
      </c>
      <c r="C1922" s="2">
        <f>TITRES_STAT!D1925</f>
        <v>6.7268999999999997</v>
      </c>
      <c r="D1922" s="2">
        <f>TITRES_STAT!E1925</f>
        <v>7668</v>
      </c>
      <c r="E1922" s="2">
        <f t="shared" si="116"/>
        <v>2572690</v>
      </c>
      <c r="F1922" s="18" t="str">
        <f t="shared" si="119"/>
        <v>BULLISH</v>
      </c>
      <c r="G1922" s="18" t="str">
        <f t="shared" si="118"/>
        <v>NEUTRAL</v>
      </c>
      <c r="H1922" s="18" t="str">
        <f t="shared" si="117"/>
        <v>BULLISH DIVERGENCE</v>
      </c>
    </row>
    <row r="1923" spans="1:8" ht="13.5" x14ac:dyDescent="0.25">
      <c r="A1923" s="4">
        <f>TITRES_STAT!B1926</f>
        <v>44810</v>
      </c>
      <c r="B1923" s="2">
        <f>TITRES_STAT!C1926</f>
        <v>15.05</v>
      </c>
      <c r="C1923" s="2">
        <f>TITRES_STAT!D1926</f>
        <v>6.6913</v>
      </c>
      <c r="D1923" s="2">
        <f>TITRES_STAT!E1926</f>
        <v>33915</v>
      </c>
      <c r="E1923" s="2">
        <f t="shared" si="116"/>
        <v>2538775</v>
      </c>
      <c r="F1923" s="18" t="str">
        <f t="shared" si="119"/>
        <v>BEARISH</v>
      </c>
      <c r="G1923" s="18" t="str">
        <f t="shared" si="118"/>
        <v>NEUTRAL</v>
      </c>
      <c r="H1923" s="18" t="str">
        <f t="shared" si="117"/>
        <v>CONFIRMED BEARISH</v>
      </c>
    </row>
    <row r="1924" spans="1:8" ht="13.5" x14ac:dyDescent="0.25">
      <c r="A1924" s="4">
        <f>TITRES_STAT!B1927</f>
        <v>44811</v>
      </c>
      <c r="B1924" s="2">
        <f>TITRES_STAT!C1927</f>
        <v>15</v>
      </c>
      <c r="C1924" s="2">
        <f>TITRES_STAT!D1927</f>
        <v>6.6691000000000003</v>
      </c>
      <c r="D1924" s="2">
        <f>TITRES_STAT!E1927</f>
        <v>14187</v>
      </c>
      <c r="E1924" s="2">
        <f t="shared" ref="E1924:E1987" si="120">IF(B1924&gt;B1923, E1923+D1924, IF(B1924&lt;B1923, E1923-D1924, E1923))</f>
        <v>2524588</v>
      </c>
      <c r="F1924" s="18" t="str">
        <f t="shared" si="119"/>
        <v>BEARISH</v>
      </c>
      <c r="G1924" s="18" t="str">
        <f t="shared" si="118"/>
        <v>NEUTRAL</v>
      </c>
      <c r="H1924" s="18" t="str">
        <f t="shared" si="117"/>
        <v>CONFIRMED BEARISH</v>
      </c>
    </row>
    <row r="1925" spans="1:8" ht="13.5" x14ac:dyDescent="0.25">
      <c r="A1925" s="4">
        <f>TITRES_STAT!B1928</f>
        <v>44812</v>
      </c>
      <c r="B1925" s="2">
        <f>TITRES_STAT!C1928</f>
        <v>15</v>
      </c>
      <c r="C1925" s="2">
        <f>TITRES_STAT!D1928</f>
        <v>6.6691000000000003</v>
      </c>
      <c r="D1925" s="2">
        <f>TITRES_STAT!E1928</f>
        <v>2065</v>
      </c>
      <c r="E1925" s="2">
        <f t="shared" si="120"/>
        <v>2524588</v>
      </c>
      <c r="F1925" s="18" t="str">
        <f t="shared" si="119"/>
        <v>BEARISH</v>
      </c>
      <c r="G1925" s="18" t="str">
        <f t="shared" si="118"/>
        <v>NEUTRAL</v>
      </c>
      <c r="H1925" s="18" t="str">
        <f t="shared" si="117"/>
        <v>CONFIRMED BEARISH</v>
      </c>
    </row>
    <row r="1926" spans="1:8" ht="13.5" x14ac:dyDescent="0.25">
      <c r="A1926" s="4">
        <f>TITRES_STAT!B1929</f>
        <v>44813</v>
      </c>
      <c r="B1926" s="2">
        <f>TITRES_STAT!C1929</f>
        <v>14.8</v>
      </c>
      <c r="C1926" s="2">
        <f>TITRES_STAT!D1929</f>
        <v>6.5801999999999996</v>
      </c>
      <c r="D1926" s="2">
        <f>TITRES_STAT!E1929</f>
        <v>8176</v>
      </c>
      <c r="E1926" s="2">
        <f t="shared" si="120"/>
        <v>2516412</v>
      </c>
      <c r="F1926" s="18" t="str">
        <f t="shared" si="119"/>
        <v>BEARISH</v>
      </c>
      <c r="G1926" s="18" t="str">
        <f t="shared" si="118"/>
        <v>NEUTRAL</v>
      </c>
      <c r="H1926" s="18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4">
        <f>TITRES_STAT!B1930</f>
        <v>44816</v>
      </c>
      <c r="B1927" s="2">
        <f>TITRES_STAT!C1930</f>
        <v>14.42</v>
      </c>
      <c r="C1927" s="2">
        <f>TITRES_STAT!D1930</f>
        <v>6.4112</v>
      </c>
      <c r="D1927" s="2">
        <f>TITRES_STAT!E1930</f>
        <v>13485</v>
      </c>
      <c r="E1927" s="2">
        <f t="shared" si="120"/>
        <v>2502927</v>
      </c>
      <c r="F1927" s="18" t="str">
        <f t="shared" si="119"/>
        <v>BEARISH</v>
      </c>
      <c r="G1927" s="18" t="str">
        <f t="shared" ref="G1927:G1990" si="122">IF((E1927-E1922)/E1922 &gt; 0.02, "STRONG",
 IF((E1927-E1922)/E1922 &lt; -0.02, "WEAK", "NEUTRAL"))</f>
        <v>WEAK</v>
      </c>
      <c r="H1927" s="18" t="str">
        <f t="shared" si="121"/>
        <v>CONFIRMED BEARISH</v>
      </c>
    </row>
    <row r="1928" spans="1:8" ht="13.5" x14ac:dyDescent="0.25">
      <c r="A1928" s="4">
        <f>TITRES_STAT!B1931</f>
        <v>44817</v>
      </c>
      <c r="B1928" s="2">
        <f>TITRES_STAT!C1931</f>
        <v>14.35</v>
      </c>
      <c r="C1928" s="2">
        <f>TITRES_STAT!D1931</f>
        <v>6.3800999999999997</v>
      </c>
      <c r="D1928" s="2">
        <f>TITRES_STAT!E1931</f>
        <v>8956</v>
      </c>
      <c r="E1928" s="2">
        <f t="shared" si="120"/>
        <v>2493971</v>
      </c>
      <c r="F1928" s="18" t="str">
        <f t="shared" ref="F1928:F1991" si="123">IF(E1928&gt;E1923,"BULLISH",IF(E1928&lt;E1923,"BEARISH","NEUTRAL"))</f>
        <v>BEARISH</v>
      </c>
      <c r="G1928" s="18" t="str">
        <f t="shared" si="122"/>
        <v>NEUTRAL</v>
      </c>
      <c r="H1928" s="18" t="str">
        <f t="shared" si="121"/>
        <v>CONFIRMED BEARISH</v>
      </c>
    </row>
    <row r="1929" spans="1:8" ht="13.5" x14ac:dyDescent="0.25">
      <c r="A1929" s="4">
        <f>TITRES_STAT!B1932</f>
        <v>44818</v>
      </c>
      <c r="B1929" s="2">
        <f>TITRES_STAT!C1932</f>
        <v>14.5</v>
      </c>
      <c r="C1929" s="2">
        <f>TITRES_STAT!D1932</f>
        <v>6.4467999999999996</v>
      </c>
      <c r="D1929" s="2">
        <f>TITRES_STAT!E1932</f>
        <v>300</v>
      </c>
      <c r="E1929" s="2">
        <f t="shared" si="120"/>
        <v>2494271</v>
      </c>
      <c r="F1929" s="18" t="str">
        <f t="shared" si="123"/>
        <v>BEARISH</v>
      </c>
      <c r="G1929" s="18" t="str">
        <f t="shared" si="122"/>
        <v>NEUTRAL</v>
      </c>
      <c r="H1929" s="18" t="str">
        <f t="shared" si="121"/>
        <v>CONFIRMED BEARISH</v>
      </c>
    </row>
    <row r="1930" spans="1:8" ht="13.5" x14ac:dyDescent="0.25">
      <c r="A1930" s="4">
        <f>TITRES_STAT!B1933</f>
        <v>44819</v>
      </c>
      <c r="B1930" s="2">
        <f>TITRES_STAT!C1933</f>
        <v>14.39</v>
      </c>
      <c r="C1930" s="2">
        <f>TITRES_STAT!D1933</f>
        <v>6.3978999999999999</v>
      </c>
      <c r="D1930" s="2">
        <f>TITRES_STAT!E1933</f>
        <v>234</v>
      </c>
      <c r="E1930" s="2">
        <f t="shared" si="120"/>
        <v>2494037</v>
      </c>
      <c r="F1930" s="18" t="str">
        <f t="shared" si="123"/>
        <v>BEARISH</v>
      </c>
      <c r="G1930" s="18" t="str">
        <f t="shared" si="122"/>
        <v>NEUTRAL</v>
      </c>
      <c r="H1930" s="18" t="str">
        <f t="shared" si="121"/>
        <v>CONFIRMED BEARISH</v>
      </c>
    </row>
    <row r="1931" spans="1:8" ht="13.5" x14ac:dyDescent="0.25">
      <c r="A1931" s="4">
        <f>TITRES_STAT!B1934</f>
        <v>44820</v>
      </c>
      <c r="B1931" s="2">
        <f>TITRES_STAT!C1934</f>
        <v>14.2</v>
      </c>
      <c r="C1931" s="2">
        <f>TITRES_STAT!D1934</f>
        <v>6.3133999999999997</v>
      </c>
      <c r="D1931" s="2">
        <f>TITRES_STAT!E1934</f>
        <v>550</v>
      </c>
      <c r="E1931" s="2">
        <f t="shared" si="120"/>
        <v>2493487</v>
      </c>
      <c r="F1931" s="18" t="str">
        <f t="shared" si="123"/>
        <v>BEARISH</v>
      </c>
      <c r="G1931" s="18" t="str">
        <f t="shared" si="122"/>
        <v>NEUTRAL</v>
      </c>
      <c r="H1931" s="18" t="str">
        <f t="shared" si="121"/>
        <v>CONFIRMED BEARISH</v>
      </c>
    </row>
    <row r="1932" spans="1:8" ht="13.5" x14ac:dyDescent="0.25">
      <c r="A1932" s="4">
        <f>TITRES_STAT!B1935</f>
        <v>44823</v>
      </c>
      <c r="B1932" s="2">
        <f>TITRES_STAT!C1935</f>
        <v>14.31</v>
      </c>
      <c r="C1932" s="2">
        <f>TITRES_STAT!D1935</f>
        <v>6.3623000000000003</v>
      </c>
      <c r="D1932" s="2">
        <f>TITRES_STAT!E1935</f>
        <v>1353</v>
      </c>
      <c r="E1932" s="2">
        <f t="shared" si="120"/>
        <v>2494840</v>
      </c>
      <c r="F1932" s="18" t="str">
        <f t="shared" si="123"/>
        <v>BEARISH</v>
      </c>
      <c r="G1932" s="18" t="str">
        <f t="shared" si="122"/>
        <v>NEUTRAL</v>
      </c>
      <c r="H1932" s="18" t="str">
        <f t="shared" si="121"/>
        <v>CONFIRMED BEARISH</v>
      </c>
    </row>
    <row r="1933" spans="1:8" ht="13.5" x14ac:dyDescent="0.25">
      <c r="A1933" s="4">
        <f>TITRES_STAT!B1936</f>
        <v>44824</v>
      </c>
      <c r="B1933" s="2">
        <f>TITRES_STAT!C1936</f>
        <v>14.26</v>
      </c>
      <c r="C1933" s="2">
        <f>TITRES_STAT!D1936</f>
        <v>6.3400999999999996</v>
      </c>
      <c r="D1933" s="2">
        <f>TITRES_STAT!E1936</f>
        <v>665</v>
      </c>
      <c r="E1933" s="2">
        <f t="shared" si="120"/>
        <v>2494175</v>
      </c>
      <c r="F1933" s="18" t="str">
        <f t="shared" si="123"/>
        <v>BULLISH</v>
      </c>
      <c r="G1933" s="18" t="str">
        <f t="shared" si="122"/>
        <v>NEUTRAL</v>
      </c>
      <c r="H1933" s="18" t="str">
        <f t="shared" si="121"/>
        <v>BULLISH DIVERGENCE</v>
      </c>
    </row>
    <row r="1934" spans="1:8" ht="13.5" x14ac:dyDescent="0.25">
      <c r="A1934" s="4">
        <f>TITRES_STAT!B1937</f>
        <v>44825</v>
      </c>
      <c r="B1934" s="2">
        <f>TITRES_STAT!C1937</f>
        <v>14.4</v>
      </c>
      <c r="C1934" s="2">
        <f>TITRES_STAT!D1937</f>
        <v>6.4023000000000003</v>
      </c>
      <c r="D1934" s="2">
        <f>TITRES_STAT!E1937</f>
        <v>5751</v>
      </c>
      <c r="E1934" s="2">
        <f t="shared" si="120"/>
        <v>2499926</v>
      </c>
      <c r="F1934" s="18" t="str">
        <f t="shared" si="123"/>
        <v>BULLISH</v>
      </c>
      <c r="G1934" s="18" t="str">
        <f t="shared" si="122"/>
        <v>NEUTRAL</v>
      </c>
      <c r="H1934" s="18" t="str">
        <f t="shared" si="121"/>
        <v>BULLISH DIVERGENCE</v>
      </c>
    </row>
    <row r="1935" spans="1:8" ht="13.5" x14ac:dyDescent="0.25">
      <c r="A1935" s="4">
        <f>TITRES_STAT!B1938</f>
        <v>44826</v>
      </c>
      <c r="B1935" s="2">
        <f>TITRES_STAT!C1938</f>
        <v>14.3</v>
      </c>
      <c r="C1935" s="2">
        <f>TITRES_STAT!D1938</f>
        <v>6.3578999999999999</v>
      </c>
      <c r="D1935" s="2">
        <f>TITRES_STAT!E1938</f>
        <v>16061</v>
      </c>
      <c r="E1935" s="2">
        <f t="shared" si="120"/>
        <v>2483865</v>
      </c>
      <c r="F1935" s="18" t="str">
        <f t="shared" si="123"/>
        <v>BEARISH</v>
      </c>
      <c r="G1935" s="18" t="str">
        <f t="shared" si="122"/>
        <v>NEUTRAL</v>
      </c>
      <c r="H1935" s="18" t="str">
        <f t="shared" si="121"/>
        <v>CONFIRMED BEARISH</v>
      </c>
    </row>
    <row r="1936" spans="1:8" ht="13.5" x14ac:dyDescent="0.25">
      <c r="A1936" s="4">
        <f>TITRES_STAT!B1939</f>
        <v>44827</v>
      </c>
      <c r="B1936" s="2">
        <f>TITRES_STAT!C1939</f>
        <v>14.1</v>
      </c>
      <c r="C1936" s="2">
        <f>TITRES_STAT!D1939</f>
        <v>6.2690000000000001</v>
      </c>
      <c r="D1936" s="2">
        <f>TITRES_STAT!E1939</f>
        <v>3962</v>
      </c>
      <c r="E1936" s="2">
        <f t="shared" si="120"/>
        <v>2479903</v>
      </c>
      <c r="F1936" s="18" t="str">
        <f t="shared" si="123"/>
        <v>BEARISH</v>
      </c>
      <c r="G1936" s="18" t="str">
        <f t="shared" si="122"/>
        <v>NEUTRAL</v>
      </c>
      <c r="H1936" s="18" t="str">
        <f t="shared" si="121"/>
        <v>CONFIRMED BEARISH</v>
      </c>
    </row>
    <row r="1937" spans="1:8" ht="13.5" x14ac:dyDescent="0.25">
      <c r="A1937" s="4">
        <f>TITRES_STAT!B1940</f>
        <v>44830</v>
      </c>
      <c r="B1937" s="2">
        <f>TITRES_STAT!C1940</f>
        <v>14.3</v>
      </c>
      <c r="C1937" s="2">
        <f>TITRES_STAT!D1940</f>
        <v>6.3578999999999999</v>
      </c>
      <c r="D1937" s="2">
        <f>TITRES_STAT!E1940</f>
        <v>368</v>
      </c>
      <c r="E1937" s="2">
        <f t="shared" si="120"/>
        <v>2480271</v>
      </c>
      <c r="F1937" s="18" t="str">
        <f t="shared" si="123"/>
        <v>BEARISH</v>
      </c>
      <c r="G1937" s="18" t="str">
        <f t="shared" si="122"/>
        <v>NEUTRAL</v>
      </c>
      <c r="H1937" s="18" t="str">
        <f t="shared" si="121"/>
        <v>CONFIRMED BEARISH</v>
      </c>
    </row>
    <row r="1938" spans="1:8" ht="13.5" x14ac:dyDescent="0.25">
      <c r="A1938" s="4">
        <f>TITRES_STAT!B1941</f>
        <v>44831</v>
      </c>
      <c r="B1938" s="2">
        <f>TITRES_STAT!C1941</f>
        <v>14.2</v>
      </c>
      <c r="C1938" s="2">
        <f>TITRES_STAT!D1941</f>
        <v>6.3133999999999997</v>
      </c>
      <c r="D1938" s="2">
        <f>TITRES_STAT!E1941</f>
        <v>1203</v>
      </c>
      <c r="E1938" s="2">
        <f t="shared" si="120"/>
        <v>2479068</v>
      </c>
      <c r="F1938" s="18" t="str">
        <f t="shared" si="123"/>
        <v>BEARISH</v>
      </c>
      <c r="G1938" s="18" t="str">
        <f t="shared" si="122"/>
        <v>NEUTRAL</v>
      </c>
      <c r="H1938" s="18" t="str">
        <f t="shared" si="121"/>
        <v>CONFIRMED BEARISH</v>
      </c>
    </row>
    <row r="1939" spans="1:8" ht="13.5" x14ac:dyDescent="0.25">
      <c r="A1939" s="4">
        <f>TITRES_STAT!B1942</f>
        <v>44832</v>
      </c>
      <c r="B1939" s="2">
        <f>TITRES_STAT!C1942</f>
        <v>13.9</v>
      </c>
      <c r="C1939" s="2">
        <f>TITRES_STAT!D1942</f>
        <v>6.18</v>
      </c>
      <c r="D1939" s="2">
        <f>TITRES_STAT!E1942</f>
        <v>6029</v>
      </c>
      <c r="E1939" s="2">
        <f t="shared" si="120"/>
        <v>2473039</v>
      </c>
      <c r="F1939" s="18" t="str">
        <f t="shared" si="123"/>
        <v>BEARISH</v>
      </c>
      <c r="G1939" s="18" t="str">
        <f t="shared" si="122"/>
        <v>NEUTRAL</v>
      </c>
      <c r="H1939" s="18" t="str">
        <f t="shared" si="121"/>
        <v>CONFIRMED BEARISH</v>
      </c>
    </row>
    <row r="1940" spans="1:8" ht="13.5" x14ac:dyDescent="0.25">
      <c r="A1940" s="4">
        <f>TITRES_STAT!B1943</f>
        <v>44833</v>
      </c>
      <c r="B1940" s="2">
        <f>TITRES_STAT!C1943</f>
        <v>13.62</v>
      </c>
      <c r="C1940" s="2">
        <f>TITRES_STAT!D1943</f>
        <v>6.0556000000000001</v>
      </c>
      <c r="D1940" s="2">
        <f>TITRES_STAT!E1943</f>
        <v>1459</v>
      </c>
      <c r="E1940" s="2">
        <f t="shared" si="120"/>
        <v>2471580</v>
      </c>
      <c r="F1940" s="18" t="str">
        <f t="shared" si="123"/>
        <v>BEARISH</v>
      </c>
      <c r="G1940" s="18" t="str">
        <f t="shared" si="122"/>
        <v>NEUTRAL</v>
      </c>
      <c r="H1940" s="18" t="str">
        <f t="shared" si="121"/>
        <v>CONFIRMED BEARISH</v>
      </c>
    </row>
    <row r="1941" spans="1:8" ht="13.5" x14ac:dyDescent="0.25">
      <c r="A1941" s="4">
        <f>TITRES_STAT!B1944</f>
        <v>44834</v>
      </c>
      <c r="B1941" s="2">
        <f>TITRES_STAT!C1944</f>
        <v>13.65</v>
      </c>
      <c r="C1941" s="2">
        <f>TITRES_STAT!D1944</f>
        <v>6.0689000000000002</v>
      </c>
      <c r="D1941" s="2">
        <f>TITRES_STAT!E1944</f>
        <v>768</v>
      </c>
      <c r="E1941" s="2">
        <f t="shared" si="120"/>
        <v>2472348</v>
      </c>
      <c r="F1941" s="18" t="str">
        <f t="shared" si="123"/>
        <v>BEARISH</v>
      </c>
      <c r="G1941" s="18" t="str">
        <f t="shared" si="122"/>
        <v>NEUTRAL</v>
      </c>
      <c r="H1941" s="18" t="str">
        <f t="shared" si="121"/>
        <v>CONFIRMED BEARISH</v>
      </c>
    </row>
    <row r="1942" spans="1:8" ht="13.5" x14ac:dyDescent="0.25">
      <c r="A1942" s="4">
        <f>TITRES_STAT!B1945</f>
        <v>44837</v>
      </c>
      <c r="B1942" s="2">
        <f>TITRES_STAT!C1945</f>
        <v>13.95</v>
      </c>
      <c r="C1942" s="2">
        <f>TITRES_STAT!D1945</f>
        <v>6.2023000000000001</v>
      </c>
      <c r="D1942" s="2">
        <f>TITRES_STAT!E1945</f>
        <v>4945</v>
      </c>
      <c r="E1942" s="2">
        <f t="shared" si="120"/>
        <v>2477293</v>
      </c>
      <c r="F1942" s="18" t="str">
        <f t="shared" si="123"/>
        <v>BEARISH</v>
      </c>
      <c r="G1942" s="18" t="str">
        <f t="shared" si="122"/>
        <v>NEUTRAL</v>
      </c>
      <c r="H1942" s="18" t="str">
        <f t="shared" si="121"/>
        <v>CONFIRMED BEARISH</v>
      </c>
    </row>
    <row r="1943" spans="1:8" ht="13.5" x14ac:dyDescent="0.25">
      <c r="A1943" s="4">
        <f>TITRES_STAT!B1946</f>
        <v>44838</v>
      </c>
      <c r="B1943" s="2">
        <f>TITRES_STAT!C1946</f>
        <v>13.95</v>
      </c>
      <c r="C1943" s="2">
        <f>TITRES_STAT!D1946</f>
        <v>6.2023000000000001</v>
      </c>
      <c r="D1943" s="2">
        <f>TITRES_STAT!E1946</f>
        <v>1641</v>
      </c>
      <c r="E1943" s="2">
        <f t="shared" si="120"/>
        <v>2477293</v>
      </c>
      <c r="F1943" s="18" t="str">
        <f t="shared" si="123"/>
        <v>BEARISH</v>
      </c>
      <c r="G1943" s="18" t="str">
        <f t="shared" si="122"/>
        <v>NEUTRAL</v>
      </c>
      <c r="H1943" s="18" t="str">
        <f t="shared" si="121"/>
        <v>CONFIRMED BEARISH</v>
      </c>
    </row>
    <row r="1944" spans="1:8" ht="13.5" x14ac:dyDescent="0.25">
      <c r="A1944" s="4">
        <f>TITRES_STAT!B1947</f>
        <v>44839</v>
      </c>
      <c r="B1944" s="2">
        <f>TITRES_STAT!C1947</f>
        <v>13.95</v>
      </c>
      <c r="C1944" s="2">
        <f>TITRES_STAT!D1947</f>
        <v>6.2023000000000001</v>
      </c>
      <c r="D1944" s="2">
        <f>TITRES_STAT!E1947</f>
        <v>5</v>
      </c>
      <c r="E1944" s="2">
        <f t="shared" si="120"/>
        <v>2477293</v>
      </c>
      <c r="F1944" s="18" t="str">
        <f t="shared" si="123"/>
        <v>BULLISH</v>
      </c>
      <c r="G1944" s="18" t="str">
        <f t="shared" si="122"/>
        <v>NEUTRAL</v>
      </c>
      <c r="H1944" s="18" t="str">
        <f t="shared" si="121"/>
        <v>CONFIRMED BULLISH</v>
      </c>
    </row>
    <row r="1945" spans="1:8" ht="13.5" x14ac:dyDescent="0.25">
      <c r="A1945" s="4">
        <f>TITRES_STAT!B1948</f>
        <v>44840</v>
      </c>
      <c r="B1945" s="2">
        <f>TITRES_STAT!C1948</f>
        <v>14</v>
      </c>
      <c r="C1945" s="2">
        <f>TITRES_STAT!D1948</f>
        <v>6.2244999999999999</v>
      </c>
      <c r="D1945" s="2">
        <f>TITRES_STAT!E1948</f>
        <v>1321</v>
      </c>
      <c r="E1945" s="2">
        <f t="shared" si="120"/>
        <v>2478614</v>
      </c>
      <c r="F1945" s="18" t="str">
        <f t="shared" si="123"/>
        <v>BULLISH</v>
      </c>
      <c r="G1945" s="18" t="str">
        <f t="shared" si="122"/>
        <v>NEUTRAL</v>
      </c>
      <c r="H1945" s="18" t="str">
        <f t="shared" si="121"/>
        <v>CONFIRMED BULLISH</v>
      </c>
    </row>
    <row r="1946" spans="1:8" ht="13.5" x14ac:dyDescent="0.25">
      <c r="A1946" s="4">
        <f>TITRES_STAT!B1949</f>
        <v>44841</v>
      </c>
      <c r="B1946" s="2">
        <f>TITRES_STAT!C1949</f>
        <v>14</v>
      </c>
      <c r="C1946" s="2">
        <f>TITRES_STAT!D1949</f>
        <v>6.2244999999999999</v>
      </c>
      <c r="D1946" s="2">
        <f>TITRES_STAT!E1949</f>
        <v>81</v>
      </c>
      <c r="E1946" s="2">
        <f t="shared" si="120"/>
        <v>2478614</v>
      </c>
      <c r="F1946" s="18" t="str">
        <f t="shared" si="123"/>
        <v>BULLISH</v>
      </c>
      <c r="G1946" s="18" t="str">
        <f t="shared" si="122"/>
        <v>NEUTRAL</v>
      </c>
      <c r="H1946" s="18" t="str">
        <f t="shared" si="121"/>
        <v>CONFIRMED BULLISH</v>
      </c>
    </row>
    <row r="1947" spans="1:8" ht="13.5" x14ac:dyDescent="0.25">
      <c r="A1947" s="4">
        <f>TITRES_STAT!B1950</f>
        <v>44844</v>
      </c>
      <c r="B1947" s="2">
        <f>TITRES_STAT!C1950</f>
        <v>13.9</v>
      </c>
      <c r="C1947" s="2">
        <f>TITRES_STAT!D1950</f>
        <v>6.18</v>
      </c>
      <c r="D1947" s="2">
        <f>TITRES_STAT!E1950</f>
        <v>1252</v>
      </c>
      <c r="E1947" s="2">
        <f t="shared" si="120"/>
        <v>2477362</v>
      </c>
      <c r="F1947" s="18" t="str">
        <f t="shared" si="123"/>
        <v>BULLISH</v>
      </c>
      <c r="G1947" s="18" t="str">
        <f t="shared" si="122"/>
        <v>NEUTRAL</v>
      </c>
      <c r="H1947" s="18" t="str">
        <f t="shared" si="121"/>
        <v>BULLISH DIVERGENCE</v>
      </c>
    </row>
    <row r="1948" spans="1:8" ht="13.5" x14ac:dyDescent="0.25">
      <c r="A1948" s="4">
        <f>TITRES_STAT!B1951</f>
        <v>44845</v>
      </c>
      <c r="B1948" s="2">
        <f>TITRES_STAT!C1951</f>
        <v>13.8</v>
      </c>
      <c r="C1948" s="2">
        <f>TITRES_STAT!D1951</f>
        <v>6.1356000000000002</v>
      </c>
      <c r="D1948" s="2">
        <f>TITRES_STAT!E1951</f>
        <v>752</v>
      </c>
      <c r="E1948" s="2">
        <f t="shared" si="120"/>
        <v>2476610</v>
      </c>
      <c r="F1948" s="18" t="str">
        <f t="shared" si="123"/>
        <v>BEARISH</v>
      </c>
      <c r="G1948" s="18" t="str">
        <f t="shared" si="122"/>
        <v>NEUTRAL</v>
      </c>
      <c r="H1948" s="18" t="str">
        <f t="shared" si="121"/>
        <v>CONFIRMED BEARISH</v>
      </c>
    </row>
    <row r="1949" spans="1:8" ht="13.5" x14ac:dyDescent="0.25">
      <c r="A1949" s="4">
        <f>TITRES_STAT!B1952</f>
        <v>44846</v>
      </c>
      <c r="B1949" s="2">
        <f>TITRES_STAT!C1952</f>
        <v>13.8</v>
      </c>
      <c r="C1949" s="2">
        <f>TITRES_STAT!D1952</f>
        <v>6.1356000000000002</v>
      </c>
      <c r="D1949" s="2">
        <f>TITRES_STAT!E1952</f>
        <v>417</v>
      </c>
      <c r="E1949" s="2">
        <f t="shared" si="120"/>
        <v>2476610</v>
      </c>
      <c r="F1949" s="18" t="str">
        <f t="shared" si="123"/>
        <v>BEARISH</v>
      </c>
      <c r="G1949" s="18" t="str">
        <f t="shared" si="122"/>
        <v>NEUTRAL</v>
      </c>
      <c r="H1949" s="18" t="str">
        <f t="shared" si="121"/>
        <v>CONFIRMED BEARISH</v>
      </c>
    </row>
    <row r="1950" spans="1:8" ht="13.5" x14ac:dyDescent="0.25">
      <c r="A1950" s="4">
        <f>TITRES_STAT!B1953</f>
        <v>44847</v>
      </c>
      <c r="B1950" s="2">
        <f>TITRES_STAT!C1953</f>
        <v>14</v>
      </c>
      <c r="C1950" s="2">
        <f>TITRES_STAT!D1953</f>
        <v>6.2244999999999999</v>
      </c>
      <c r="D1950" s="2">
        <f>TITRES_STAT!E1953</f>
        <v>1025</v>
      </c>
      <c r="E1950" s="2">
        <f t="shared" si="120"/>
        <v>2477635</v>
      </c>
      <c r="F1950" s="18" t="str">
        <f t="shared" si="123"/>
        <v>BEARISH</v>
      </c>
      <c r="G1950" s="18" t="str">
        <f t="shared" si="122"/>
        <v>NEUTRAL</v>
      </c>
      <c r="H1950" s="18" t="str">
        <f t="shared" si="121"/>
        <v>NEUTRAL</v>
      </c>
    </row>
    <row r="1951" spans="1:8" ht="13.5" x14ac:dyDescent="0.25">
      <c r="A1951" s="4">
        <f>TITRES_STAT!B1954</f>
        <v>44848</v>
      </c>
      <c r="B1951" s="2">
        <f>TITRES_STAT!C1954</f>
        <v>14</v>
      </c>
      <c r="C1951" s="2">
        <f>TITRES_STAT!D1954</f>
        <v>6.2244999999999999</v>
      </c>
      <c r="D1951" s="2">
        <f>TITRES_STAT!E1954</f>
        <v>0</v>
      </c>
      <c r="E1951" s="2">
        <f t="shared" si="120"/>
        <v>2477635</v>
      </c>
      <c r="F1951" s="18" t="str">
        <f t="shared" si="123"/>
        <v>BEARISH</v>
      </c>
      <c r="G1951" s="18" t="str">
        <f t="shared" si="122"/>
        <v>NEUTRAL</v>
      </c>
      <c r="H1951" s="18" t="str">
        <f t="shared" si="121"/>
        <v>NEUTRAL</v>
      </c>
    </row>
    <row r="1952" spans="1:8" ht="13.5" x14ac:dyDescent="0.25">
      <c r="A1952" s="4">
        <f>TITRES_STAT!B1955</f>
        <v>44851</v>
      </c>
      <c r="B1952" s="2">
        <f>TITRES_STAT!C1955</f>
        <v>14</v>
      </c>
      <c r="C1952" s="2">
        <f>TITRES_STAT!D1955</f>
        <v>6.2244999999999999</v>
      </c>
      <c r="D1952" s="2">
        <f>TITRES_STAT!E1955</f>
        <v>510</v>
      </c>
      <c r="E1952" s="2">
        <f t="shared" si="120"/>
        <v>2477635</v>
      </c>
      <c r="F1952" s="18" t="str">
        <f t="shared" si="123"/>
        <v>BULLISH</v>
      </c>
      <c r="G1952" s="18" t="str">
        <f t="shared" si="122"/>
        <v>NEUTRAL</v>
      </c>
      <c r="H1952" s="18" t="str">
        <f t="shared" si="121"/>
        <v>CONFIRMED BULLISH</v>
      </c>
    </row>
    <row r="1953" spans="1:8" ht="13.5" x14ac:dyDescent="0.25">
      <c r="A1953" s="4">
        <f>TITRES_STAT!B1956</f>
        <v>44852</v>
      </c>
      <c r="B1953" s="2">
        <f>TITRES_STAT!C1956</f>
        <v>14</v>
      </c>
      <c r="C1953" s="2">
        <f>TITRES_STAT!D1956</f>
        <v>6.2244999999999999</v>
      </c>
      <c r="D1953" s="2">
        <f>TITRES_STAT!E1956</f>
        <v>962</v>
      </c>
      <c r="E1953" s="2">
        <f t="shared" si="120"/>
        <v>2477635</v>
      </c>
      <c r="F1953" s="18" t="str">
        <f t="shared" si="123"/>
        <v>BULLISH</v>
      </c>
      <c r="G1953" s="18" t="str">
        <f t="shared" si="122"/>
        <v>NEUTRAL</v>
      </c>
      <c r="H1953" s="18" t="str">
        <f t="shared" si="121"/>
        <v>CONFIRMED BULLISH</v>
      </c>
    </row>
    <row r="1954" spans="1:8" ht="13.5" x14ac:dyDescent="0.25">
      <c r="A1954" s="4">
        <f>TITRES_STAT!B1957</f>
        <v>44853</v>
      </c>
      <c r="B1954" s="2">
        <f>TITRES_STAT!C1957</f>
        <v>14</v>
      </c>
      <c r="C1954" s="2">
        <f>TITRES_STAT!D1957</f>
        <v>6.2244999999999999</v>
      </c>
      <c r="D1954" s="2">
        <f>TITRES_STAT!E1957</f>
        <v>2901</v>
      </c>
      <c r="E1954" s="2">
        <f t="shared" si="120"/>
        <v>2477635</v>
      </c>
      <c r="F1954" s="18" t="str">
        <f t="shared" si="123"/>
        <v>BULLISH</v>
      </c>
      <c r="G1954" s="18" t="str">
        <f t="shared" si="122"/>
        <v>NEUTRAL</v>
      </c>
      <c r="H1954" s="18" t="str">
        <f t="shared" si="121"/>
        <v>CONFIRMED BULLISH</v>
      </c>
    </row>
    <row r="1955" spans="1:8" ht="13.5" x14ac:dyDescent="0.25">
      <c r="A1955" s="4">
        <f>TITRES_STAT!B1958</f>
        <v>44854</v>
      </c>
      <c r="B1955" s="2">
        <f>TITRES_STAT!C1958</f>
        <v>14</v>
      </c>
      <c r="C1955" s="2">
        <f>TITRES_STAT!D1958</f>
        <v>6.2244999999999999</v>
      </c>
      <c r="D1955" s="2">
        <f>TITRES_STAT!E1958</f>
        <v>3886</v>
      </c>
      <c r="E1955" s="2">
        <f t="shared" si="120"/>
        <v>2477635</v>
      </c>
      <c r="F1955" s="18" t="str">
        <f t="shared" si="123"/>
        <v>NEUTRAL</v>
      </c>
      <c r="G1955" s="18" t="str">
        <f t="shared" si="122"/>
        <v>NEUTRAL</v>
      </c>
      <c r="H1955" s="18" t="str">
        <f t="shared" si="121"/>
        <v>NEUTRAL</v>
      </c>
    </row>
    <row r="1956" spans="1:8" ht="13.5" x14ac:dyDescent="0.25">
      <c r="A1956" s="4">
        <f>TITRES_STAT!B1959</f>
        <v>44855</v>
      </c>
      <c r="B1956" s="2">
        <f>TITRES_STAT!C1959</f>
        <v>13.9</v>
      </c>
      <c r="C1956" s="2">
        <f>TITRES_STAT!D1959</f>
        <v>6.18</v>
      </c>
      <c r="D1956" s="2">
        <f>TITRES_STAT!E1959</f>
        <v>1610</v>
      </c>
      <c r="E1956" s="2">
        <f t="shared" si="120"/>
        <v>2476025</v>
      </c>
      <c r="F1956" s="18" t="str">
        <f t="shared" si="123"/>
        <v>BEARISH</v>
      </c>
      <c r="G1956" s="18" t="str">
        <f t="shared" si="122"/>
        <v>NEUTRAL</v>
      </c>
      <c r="H1956" s="18" t="str">
        <f t="shared" si="121"/>
        <v>CONFIRMED BEARISH</v>
      </c>
    </row>
    <row r="1957" spans="1:8" ht="13.5" x14ac:dyDescent="0.25">
      <c r="A1957" s="4">
        <f>TITRES_STAT!B1960</f>
        <v>44858</v>
      </c>
      <c r="B1957" s="2">
        <f>TITRES_STAT!C1960</f>
        <v>13.9</v>
      </c>
      <c r="C1957" s="2">
        <f>TITRES_STAT!D1960</f>
        <v>6.18</v>
      </c>
      <c r="D1957" s="2">
        <f>TITRES_STAT!E1960</f>
        <v>0</v>
      </c>
      <c r="E1957" s="2">
        <f t="shared" si="120"/>
        <v>2476025</v>
      </c>
      <c r="F1957" s="18" t="str">
        <f t="shared" si="123"/>
        <v>BEARISH</v>
      </c>
      <c r="G1957" s="18" t="str">
        <f t="shared" si="122"/>
        <v>NEUTRAL</v>
      </c>
      <c r="H1957" s="18" t="str">
        <f t="shared" si="121"/>
        <v>CONFIRMED BEARISH</v>
      </c>
    </row>
    <row r="1958" spans="1:8" ht="13.5" x14ac:dyDescent="0.25">
      <c r="A1958" s="4">
        <f>TITRES_STAT!B1961</f>
        <v>44859</v>
      </c>
      <c r="B1958" s="2">
        <f>TITRES_STAT!C1961</f>
        <v>14.5</v>
      </c>
      <c r="C1958" s="2">
        <f>TITRES_STAT!D1961</f>
        <v>6.4467999999999996</v>
      </c>
      <c r="D1958" s="2">
        <f>TITRES_STAT!E1961</f>
        <v>87</v>
      </c>
      <c r="E1958" s="2">
        <f t="shared" si="120"/>
        <v>2476112</v>
      </c>
      <c r="F1958" s="18" t="str">
        <f t="shared" si="123"/>
        <v>BEARISH</v>
      </c>
      <c r="G1958" s="18" t="str">
        <f t="shared" si="122"/>
        <v>NEUTRAL</v>
      </c>
      <c r="H1958" s="18" t="str">
        <f t="shared" si="121"/>
        <v>BEARISH DIVERGENCE</v>
      </c>
    </row>
    <row r="1959" spans="1:8" ht="13.5" x14ac:dyDescent="0.25">
      <c r="A1959" s="4">
        <f>TITRES_STAT!B1962</f>
        <v>44860</v>
      </c>
      <c r="B1959" s="2">
        <f>TITRES_STAT!C1962</f>
        <v>14.5</v>
      </c>
      <c r="C1959" s="2">
        <f>TITRES_STAT!D1962</f>
        <v>6.4467999999999996</v>
      </c>
      <c r="D1959" s="2">
        <f>TITRES_STAT!E1962</f>
        <v>0</v>
      </c>
      <c r="E1959" s="2">
        <f t="shared" si="120"/>
        <v>2476112</v>
      </c>
      <c r="F1959" s="18" t="str">
        <f t="shared" si="123"/>
        <v>BEARISH</v>
      </c>
      <c r="G1959" s="18" t="str">
        <f t="shared" si="122"/>
        <v>NEUTRAL</v>
      </c>
      <c r="H1959" s="18" t="str">
        <f t="shared" si="121"/>
        <v>BEARISH DIVERGENCE</v>
      </c>
    </row>
    <row r="1960" spans="1:8" ht="13.5" x14ac:dyDescent="0.25">
      <c r="A1960" s="4">
        <f>TITRES_STAT!B1963</f>
        <v>44861</v>
      </c>
      <c r="B1960" s="2">
        <f>TITRES_STAT!C1963</f>
        <v>14.25</v>
      </c>
      <c r="C1960" s="2">
        <f>TITRES_STAT!D1963</f>
        <v>6.3357000000000001</v>
      </c>
      <c r="D1960" s="2">
        <f>TITRES_STAT!E1963</f>
        <v>301</v>
      </c>
      <c r="E1960" s="2">
        <f t="shared" si="120"/>
        <v>2475811</v>
      </c>
      <c r="F1960" s="18" t="str">
        <f t="shared" si="123"/>
        <v>BEARISH</v>
      </c>
      <c r="G1960" s="18" t="str">
        <f t="shared" si="122"/>
        <v>NEUTRAL</v>
      </c>
      <c r="H1960" s="18" t="str">
        <f t="shared" si="121"/>
        <v>BEARISH DIVERGENCE</v>
      </c>
    </row>
    <row r="1961" spans="1:8" ht="13.5" x14ac:dyDescent="0.25">
      <c r="A1961" s="4">
        <f>TITRES_STAT!B1964</f>
        <v>44862</v>
      </c>
      <c r="B1961" s="2">
        <f>TITRES_STAT!C1964</f>
        <v>14.25</v>
      </c>
      <c r="C1961" s="2">
        <f>TITRES_STAT!D1964</f>
        <v>6.3357000000000001</v>
      </c>
      <c r="D1961" s="2">
        <f>TITRES_STAT!E1964</f>
        <v>300</v>
      </c>
      <c r="E1961" s="2">
        <f t="shared" si="120"/>
        <v>2475811</v>
      </c>
      <c r="F1961" s="18" t="str">
        <f t="shared" si="123"/>
        <v>BEARISH</v>
      </c>
      <c r="G1961" s="18" t="str">
        <f t="shared" si="122"/>
        <v>NEUTRAL</v>
      </c>
      <c r="H1961" s="18" t="str">
        <f t="shared" si="121"/>
        <v>BEARISH DIVERGENCE</v>
      </c>
    </row>
    <row r="1962" spans="1:8" ht="13.5" x14ac:dyDescent="0.25">
      <c r="A1962" s="4">
        <f>TITRES_STAT!B1965</f>
        <v>44865</v>
      </c>
      <c r="B1962" s="2">
        <f>TITRES_STAT!C1965</f>
        <v>13.86</v>
      </c>
      <c r="C1962" s="2">
        <f>TITRES_STAT!D1965</f>
        <v>6.1623000000000001</v>
      </c>
      <c r="D1962" s="2">
        <f>TITRES_STAT!E1965</f>
        <v>450</v>
      </c>
      <c r="E1962" s="2">
        <f t="shared" si="120"/>
        <v>2475361</v>
      </c>
      <c r="F1962" s="18" t="str">
        <f t="shared" si="123"/>
        <v>BEARISH</v>
      </c>
      <c r="G1962" s="18" t="str">
        <f t="shared" si="122"/>
        <v>NEUTRAL</v>
      </c>
      <c r="H1962" s="18" t="str">
        <f t="shared" si="121"/>
        <v>CONFIRMED BEARISH</v>
      </c>
    </row>
    <row r="1963" spans="1:8" ht="13.5" x14ac:dyDescent="0.25">
      <c r="A1963" s="4">
        <f>TITRES_STAT!B1966</f>
        <v>44866</v>
      </c>
      <c r="B1963" s="2">
        <f>TITRES_STAT!C1966</f>
        <v>13.9</v>
      </c>
      <c r="C1963" s="2">
        <f>TITRES_STAT!D1966</f>
        <v>6.18</v>
      </c>
      <c r="D1963" s="2">
        <f>TITRES_STAT!E1966</f>
        <v>1012</v>
      </c>
      <c r="E1963" s="2">
        <f t="shared" si="120"/>
        <v>2476373</v>
      </c>
      <c r="F1963" s="18" t="str">
        <f t="shared" si="123"/>
        <v>BULLISH</v>
      </c>
      <c r="G1963" s="18" t="str">
        <f t="shared" si="122"/>
        <v>NEUTRAL</v>
      </c>
      <c r="H1963" s="18" t="str">
        <f t="shared" si="121"/>
        <v>BULLISH DIVERGENCE</v>
      </c>
    </row>
    <row r="1964" spans="1:8" ht="13.5" x14ac:dyDescent="0.25">
      <c r="A1964" s="4">
        <f>TITRES_STAT!B1967</f>
        <v>44867</v>
      </c>
      <c r="B1964" s="2">
        <f>TITRES_STAT!C1967</f>
        <v>13.9</v>
      </c>
      <c r="C1964" s="2">
        <f>TITRES_STAT!D1967</f>
        <v>6.18</v>
      </c>
      <c r="D1964" s="2">
        <f>TITRES_STAT!E1967</f>
        <v>389</v>
      </c>
      <c r="E1964" s="2">
        <f t="shared" si="120"/>
        <v>2476373</v>
      </c>
      <c r="F1964" s="18" t="str">
        <f t="shared" si="123"/>
        <v>BULLISH</v>
      </c>
      <c r="G1964" s="18" t="str">
        <f t="shared" si="122"/>
        <v>NEUTRAL</v>
      </c>
      <c r="H1964" s="18" t="str">
        <f t="shared" si="121"/>
        <v>BULLISH DIVERGENCE</v>
      </c>
    </row>
    <row r="1965" spans="1:8" ht="13.5" x14ac:dyDescent="0.25">
      <c r="A1965" s="4">
        <f>TITRES_STAT!B1968</f>
        <v>44868</v>
      </c>
      <c r="B1965" s="2">
        <f>TITRES_STAT!C1968</f>
        <v>13.85</v>
      </c>
      <c r="C1965" s="2">
        <f>TITRES_STAT!D1968</f>
        <v>6.1577999999999999</v>
      </c>
      <c r="D1965" s="2">
        <f>TITRES_STAT!E1968</f>
        <v>2310</v>
      </c>
      <c r="E1965" s="2">
        <f t="shared" si="120"/>
        <v>2474063</v>
      </c>
      <c r="F1965" s="18" t="str">
        <f t="shared" si="123"/>
        <v>BEARISH</v>
      </c>
      <c r="G1965" s="18" t="str">
        <f t="shared" si="122"/>
        <v>NEUTRAL</v>
      </c>
      <c r="H1965" s="18" t="str">
        <f t="shared" si="121"/>
        <v>CONFIRMED BEARISH</v>
      </c>
    </row>
    <row r="1966" spans="1:8" ht="13.5" x14ac:dyDescent="0.25">
      <c r="A1966" s="4">
        <f>TITRES_STAT!B1969</f>
        <v>44869</v>
      </c>
      <c r="B1966" s="2">
        <f>TITRES_STAT!C1969</f>
        <v>13.9</v>
      </c>
      <c r="C1966" s="2">
        <f>TITRES_STAT!D1969</f>
        <v>6.18</v>
      </c>
      <c r="D1966" s="2">
        <f>TITRES_STAT!E1969</f>
        <v>3845</v>
      </c>
      <c r="E1966" s="2">
        <f t="shared" si="120"/>
        <v>2477908</v>
      </c>
      <c r="F1966" s="18" t="str">
        <f t="shared" si="123"/>
        <v>BULLISH</v>
      </c>
      <c r="G1966" s="18" t="str">
        <f t="shared" si="122"/>
        <v>NEUTRAL</v>
      </c>
      <c r="H1966" s="18" t="str">
        <f t="shared" si="121"/>
        <v>BULLISH DIVERGENCE</v>
      </c>
    </row>
    <row r="1967" spans="1:8" ht="13.5" x14ac:dyDescent="0.25">
      <c r="A1967" s="4">
        <f>TITRES_STAT!B1970</f>
        <v>44872</v>
      </c>
      <c r="B1967" s="2">
        <f>TITRES_STAT!C1970</f>
        <v>13.9</v>
      </c>
      <c r="C1967" s="2">
        <f>TITRES_STAT!D1970</f>
        <v>6.18</v>
      </c>
      <c r="D1967" s="2">
        <f>TITRES_STAT!E1970</f>
        <v>0</v>
      </c>
      <c r="E1967" s="2">
        <f t="shared" si="120"/>
        <v>2477908</v>
      </c>
      <c r="F1967" s="18" t="str">
        <f t="shared" si="123"/>
        <v>BULLISH</v>
      </c>
      <c r="G1967" s="18" t="str">
        <f t="shared" si="122"/>
        <v>NEUTRAL</v>
      </c>
      <c r="H1967" s="18" t="str">
        <f t="shared" si="121"/>
        <v>CONFIRMED BULLISH</v>
      </c>
    </row>
    <row r="1968" spans="1:8" ht="13.5" x14ac:dyDescent="0.25">
      <c r="A1968" s="4">
        <f>TITRES_STAT!B1971</f>
        <v>44873</v>
      </c>
      <c r="B1968" s="2">
        <f>TITRES_STAT!C1971</f>
        <v>13.9</v>
      </c>
      <c r="C1968" s="2">
        <f>TITRES_STAT!D1971</f>
        <v>6.18</v>
      </c>
      <c r="D1968" s="2">
        <f>TITRES_STAT!E1971</f>
        <v>11</v>
      </c>
      <c r="E1968" s="2">
        <f t="shared" si="120"/>
        <v>2477908</v>
      </c>
      <c r="F1968" s="18" t="str">
        <f t="shared" si="123"/>
        <v>BULLISH</v>
      </c>
      <c r="G1968" s="18" t="str">
        <f t="shared" si="122"/>
        <v>NEUTRAL</v>
      </c>
      <c r="H1968" s="18" t="str">
        <f t="shared" si="121"/>
        <v>NEUTRAL</v>
      </c>
    </row>
    <row r="1969" spans="1:8" ht="13.5" x14ac:dyDescent="0.25">
      <c r="A1969" s="4">
        <f>TITRES_STAT!B1972</f>
        <v>44874</v>
      </c>
      <c r="B1969" s="2">
        <f>TITRES_STAT!C1972</f>
        <v>13.9</v>
      </c>
      <c r="C1969" s="2">
        <f>TITRES_STAT!D1972</f>
        <v>6.18</v>
      </c>
      <c r="D1969" s="2">
        <f>TITRES_STAT!E1972</f>
        <v>578</v>
      </c>
      <c r="E1969" s="2">
        <f t="shared" si="120"/>
        <v>2477908</v>
      </c>
      <c r="F1969" s="18" t="str">
        <f t="shared" si="123"/>
        <v>BULLISH</v>
      </c>
      <c r="G1969" s="18" t="str">
        <f t="shared" si="122"/>
        <v>NEUTRAL</v>
      </c>
      <c r="H1969" s="18" t="str">
        <f t="shared" si="121"/>
        <v>NEUTRAL</v>
      </c>
    </row>
    <row r="1970" spans="1:8" ht="13.5" x14ac:dyDescent="0.25">
      <c r="A1970" s="4">
        <f>TITRES_STAT!B1973</f>
        <v>44875</v>
      </c>
      <c r="B1970" s="2">
        <f>TITRES_STAT!C1973</f>
        <v>13.8</v>
      </c>
      <c r="C1970" s="2">
        <f>TITRES_STAT!D1973</f>
        <v>6.1356000000000002</v>
      </c>
      <c r="D1970" s="2">
        <f>TITRES_STAT!E1973</f>
        <v>190</v>
      </c>
      <c r="E1970" s="2">
        <f t="shared" si="120"/>
        <v>2477718</v>
      </c>
      <c r="F1970" s="18" t="str">
        <f t="shared" si="123"/>
        <v>BULLISH</v>
      </c>
      <c r="G1970" s="18" t="str">
        <f t="shared" si="122"/>
        <v>NEUTRAL</v>
      </c>
      <c r="H1970" s="18" t="str">
        <f t="shared" si="121"/>
        <v>BULLISH DIVERGENCE</v>
      </c>
    </row>
    <row r="1971" spans="1:8" ht="13.5" x14ac:dyDescent="0.25">
      <c r="A1971" s="4">
        <f>TITRES_STAT!B1974</f>
        <v>44876</v>
      </c>
      <c r="B1971" s="2">
        <f>TITRES_STAT!C1974</f>
        <v>13.8</v>
      </c>
      <c r="C1971" s="2">
        <f>TITRES_STAT!D1974</f>
        <v>6.1356000000000002</v>
      </c>
      <c r="D1971" s="2">
        <f>TITRES_STAT!E1974</f>
        <v>488</v>
      </c>
      <c r="E1971" s="2">
        <f t="shared" si="120"/>
        <v>2477718</v>
      </c>
      <c r="F1971" s="18" t="str">
        <f t="shared" si="123"/>
        <v>BEARISH</v>
      </c>
      <c r="G1971" s="18" t="str">
        <f t="shared" si="122"/>
        <v>NEUTRAL</v>
      </c>
      <c r="H1971" s="18" t="str">
        <f t="shared" si="121"/>
        <v>CONFIRMED BEARISH</v>
      </c>
    </row>
    <row r="1972" spans="1:8" ht="13.5" x14ac:dyDescent="0.25">
      <c r="A1972" s="4">
        <f>TITRES_STAT!B1975</f>
        <v>44879</v>
      </c>
      <c r="B1972" s="2">
        <f>TITRES_STAT!C1975</f>
        <v>13.5</v>
      </c>
      <c r="C1972" s="2">
        <f>TITRES_STAT!D1975</f>
        <v>6.0022000000000002</v>
      </c>
      <c r="D1972" s="2">
        <f>TITRES_STAT!E1975</f>
        <v>1312</v>
      </c>
      <c r="E1972" s="2">
        <f t="shared" si="120"/>
        <v>2476406</v>
      </c>
      <c r="F1972" s="18" t="str">
        <f t="shared" si="123"/>
        <v>BEARISH</v>
      </c>
      <c r="G1972" s="18" t="str">
        <f t="shared" si="122"/>
        <v>NEUTRAL</v>
      </c>
      <c r="H1972" s="18" t="str">
        <f t="shared" si="121"/>
        <v>CONFIRMED BEARISH</v>
      </c>
    </row>
    <row r="1973" spans="1:8" ht="13.5" x14ac:dyDescent="0.25">
      <c r="A1973" s="4">
        <f>TITRES_STAT!B1976</f>
        <v>44880</v>
      </c>
      <c r="B1973" s="2">
        <f>TITRES_STAT!C1976</f>
        <v>13.5</v>
      </c>
      <c r="C1973" s="2">
        <f>TITRES_STAT!D1976</f>
        <v>6.0022000000000002</v>
      </c>
      <c r="D1973" s="2">
        <f>TITRES_STAT!E1976</f>
        <v>976</v>
      </c>
      <c r="E1973" s="2">
        <f t="shared" si="120"/>
        <v>2476406</v>
      </c>
      <c r="F1973" s="18" t="str">
        <f t="shared" si="123"/>
        <v>BEARISH</v>
      </c>
      <c r="G1973" s="18" t="str">
        <f t="shared" si="122"/>
        <v>NEUTRAL</v>
      </c>
      <c r="H1973" s="18" t="str">
        <f t="shared" si="121"/>
        <v>CONFIRMED BEARISH</v>
      </c>
    </row>
    <row r="1974" spans="1:8" ht="13.5" x14ac:dyDescent="0.25">
      <c r="A1974" s="4">
        <f>TITRES_STAT!B1977</f>
        <v>44881</v>
      </c>
      <c r="B1974" s="2">
        <f>TITRES_STAT!C1977</f>
        <v>13</v>
      </c>
      <c r="C1974" s="2">
        <f>TITRES_STAT!D1977</f>
        <v>5.7798999999999996</v>
      </c>
      <c r="D1974" s="2">
        <f>TITRES_STAT!E1977</f>
        <v>1320</v>
      </c>
      <c r="E1974" s="2">
        <f t="shared" si="120"/>
        <v>2475086</v>
      </c>
      <c r="F1974" s="18" t="str">
        <f t="shared" si="123"/>
        <v>BEARISH</v>
      </c>
      <c r="G1974" s="18" t="str">
        <f t="shared" si="122"/>
        <v>NEUTRAL</v>
      </c>
      <c r="H1974" s="18" t="str">
        <f t="shared" si="121"/>
        <v>CONFIRMED BEARISH</v>
      </c>
    </row>
    <row r="1975" spans="1:8" ht="13.5" x14ac:dyDescent="0.25">
      <c r="A1975" s="4">
        <f>TITRES_STAT!B1978</f>
        <v>44882</v>
      </c>
      <c r="B1975" s="2">
        <f>TITRES_STAT!C1978</f>
        <v>12.9</v>
      </c>
      <c r="C1975" s="2">
        <f>TITRES_STAT!D1978</f>
        <v>5.7354000000000003</v>
      </c>
      <c r="D1975" s="2">
        <f>TITRES_STAT!E1978</f>
        <v>93</v>
      </c>
      <c r="E1975" s="2">
        <f t="shared" si="120"/>
        <v>2474993</v>
      </c>
      <c r="F1975" s="18" t="str">
        <f t="shared" si="123"/>
        <v>BEARISH</v>
      </c>
      <c r="G1975" s="18" t="str">
        <f t="shared" si="122"/>
        <v>NEUTRAL</v>
      </c>
      <c r="H1975" s="18" t="str">
        <f t="shared" si="121"/>
        <v>CONFIRMED BEARISH</v>
      </c>
    </row>
    <row r="1976" spans="1:8" ht="13.5" x14ac:dyDescent="0.25">
      <c r="A1976" s="4">
        <f>TITRES_STAT!B1979</f>
        <v>44883</v>
      </c>
      <c r="B1976" s="2">
        <f>TITRES_STAT!C1979</f>
        <v>12.72</v>
      </c>
      <c r="C1976" s="2">
        <f>TITRES_STAT!D1979</f>
        <v>5.6554000000000002</v>
      </c>
      <c r="D1976" s="2">
        <f>TITRES_STAT!E1979</f>
        <v>743</v>
      </c>
      <c r="E1976" s="2">
        <f t="shared" si="120"/>
        <v>2474250</v>
      </c>
      <c r="F1976" s="18" t="str">
        <f t="shared" si="123"/>
        <v>BEARISH</v>
      </c>
      <c r="G1976" s="18" t="str">
        <f t="shared" si="122"/>
        <v>NEUTRAL</v>
      </c>
      <c r="H1976" s="18" t="str">
        <f t="shared" si="121"/>
        <v>CONFIRMED BEARISH</v>
      </c>
    </row>
    <row r="1977" spans="1:8" ht="13.5" x14ac:dyDescent="0.25">
      <c r="A1977" s="4">
        <f>TITRES_STAT!B1980</f>
        <v>44886</v>
      </c>
      <c r="B1977" s="2">
        <f>TITRES_STAT!C1980</f>
        <v>12.72</v>
      </c>
      <c r="C1977" s="2">
        <f>TITRES_STAT!D1980</f>
        <v>5.6554000000000002</v>
      </c>
      <c r="D1977" s="2">
        <f>TITRES_STAT!E1980</f>
        <v>0</v>
      </c>
      <c r="E1977" s="2">
        <f t="shared" si="120"/>
        <v>2474250</v>
      </c>
      <c r="F1977" s="18" t="str">
        <f t="shared" si="123"/>
        <v>BEARISH</v>
      </c>
      <c r="G1977" s="18" t="str">
        <f t="shared" si="122"/>
        <v>NEUTRAL</v>
      </c>
      <c r="H1977" s="18" t="str">
        <f t="shared" si="121"/>
        <v>CONFIRMED BEARISH</v>
      </c>
    </row>
    <row r="1978" spans="1:8" ht="13.5" x14ac:dyDescent="0.25">
      <c r="A1978" s="4">
        <f>TITRES_STAT!B1981</f>
        <v>44887</v>
      </c>
      <c r="B1978" s="2">
        <f>TITRES_STAT!C1981</f>
        <v>13</v>
      </c>
      <c r="C1978" s="2">
        <f>TITRES_STAT!D1981</f>
        <v>5.7798999999999996</v>
      </c>
      <c r="D1978" s="2">
        <f>TITRES_STAT!E1981</f>
        <v>100</v>
      </c>
      <c r="E1978" s="2">
        <f t="shared" si="120"/>
        <v>2474350</v>
      </c>
      <c r="F1978" s="18" t="str">
        <f t="shared" si="123"/>
        <v>BEARISH</v>
      </c>
      <c r="G1978" s="18" t="str">
        <f t="shared" si="122"/>
        <v>NEUTRAL</v>
      </c>
      <c r="H1978" s="18" t="str">
        <f t="shared" si="121"/>
        <v>CONFIRMED BEARISH</v>
      </c>
    </row>
    <row r="1979" spans="1:8" ht="13.5" x14ac:dyDescent="0.25">
      <c r="A1979" s="4">
        <f>TITRES_STAT!B1982</f>
        <v>44888</v>
      </c>
      <c r="B1979" s="2">
        <f>TITRES_STAT!C1982</f>
        <v>13</v>
      </c>
      <c r="C1979" s="2">
        <f>TITRES_STAT!D1982</f>
        <v>5.7798999999999996</v>
      </c>
      <c r="D1979" s="2">
        <f>TITRES_STAT!E1982</f>
        <v>541</v>
      </c>
      <c r="E1979" s="2">
        <f t="shared" si="120"/>
        <v>2474350</v>
      </c>
      <c r="F1979" s="18" t="str">
        <f t="shared" si="123"/>
        <v>BEARISH</v>
      </c>
      <c r="G1979" s="18" t="str">
        <f t="shared" si="122"/>
        <v>NEUTRAL</v>
      </c>
      <c r="H1979" s="18" t="str">
        <f t="shared" si="121"/>
        <v>NEUTRAL</v>
      </c>
    </row>
    <row r="1980" spans="1:8" ht="13.5" x14ac:dyDescent="0.25">
      <c r="A1980" s="4">
        <f>TITRES_STAT!B1983</f>
        <v>44889</v>
      </c>
      <c r="B1980" s="2">
        <f>TITRES_STAT!C1983</f>
        <v>13</v>
      </c>
      <c r="C1980" s="2">
        <f>TITRES_STAT!D1983</f>
        <v>5.7798999999999996</v>
      </c>
      <c r="D1980" s="2">
        <f>TITRES_STAT!E1983</f>
        <v>313</v>
      </c>
      <c r="E1980" s="2">
        <f t="shared" si="120"/>
        <v>2474350</v>
      </c>
      <c r="F1980" s="18" t="str">
        <f t="shared" si="123"/>
        <v>BEARISH</v>
      </c>
      <c r="G1980" s="18" t="str">
        <f t="shared" si="122"/>
        <v>NEUTRAL</v>
      </c>
      <c r="H1980" s="18" t="str">
        <f t="shared" si="121"/>
        <v>BEARISH DIVERGENCE</v>
      </c>
    </row>
    <row r="1981" spans="1:8" ht="13.5" x14ac:dyDescent="0.25">
      <c r="A1981" s="4">
        <f>TITRES_STAT!B1984</f>
        <v>44890</v>
      </c>
      <c r="B1981" s="2">
        <f>TITRES_STAT!C1984</f>
        <v>12.99</v>
      </c>
      <c r="C1981" s="2">
        <f>TITRES_STAT!D1984</f>
        <v>5.7754000000000003</v>
      </c>
      <c r="D1981" s="2">
        <f>TITRES_STAT!E1984</f>
        <v>1852</v>
      </c>
      <c r="E1981" s="2">
        <f t="shared" si="120"/>
        <v>2472498</v>
      </c>
      <c r="F1981" s="18" t="str">
        <f t="shared" si="123"/>
        <v>BEARISH</v>
      </c>
      <c r="G1981" s="18" t="str">
        <f t="shared" si="122"/>
        <v>NEUTRAL</v>
      </c>
      <c r="H1981" s="18" t="str">
        <f t="shared" si="121"/>
        <v>BEARISH DIVERGENCE</v>
      </c>
    </row>
    <row r="1982" spans="1:8" ht="13.5" x14ac:dyDescent="0.25">
      <c r="A1982" s="4">
        <f>TITRES_STAT!B1985</f>
        <v>44893</v>
      </c>
      <c r="B1982" s="2">
        <f>TITRES_STAT!C1985</f>
        <v>12.8</v>
      </c>
      <c r="C1982" s="2">
        <f>TITRES_STAT!D1985</f>
        <v>5.6909999999999998</v>
      </c>
      <c r="D1982" s="2">
        <f>TITRES_STAT!E1985</f>
        <v>1741</v>
      </c>
      <c r="E1982" s="2">
        <f t="shared" si="120"/>
        <v>2470757</v>
      </c>
      <c r="F1982" s="18" t="str">
        <f t="shared" si="123"/>
        <v>BEARISH</v>
      </c>
      <c r="G1982" s="18" t="str">
        <f t="shared" si="122"/>
        <v>NEUTRAL</v>
      </c>
      <c r="H1982" s="18" t="str">
        <f t="shared" si="121"/>
        <v>BEARISH DIVERGENCE</v>
      </c>
    </row>
    <row r="1983" spans="1:8" ht="13.5" x14ac:dyDescent="0.25">
      <c r="A1983" s="4">
        <f>TITRES_STAT!B1986</f>
        <v>44894</v>
      </c>
      <c r="B1983" s="2">
        <f>TITRES_STAT!C1986</f>
        <v>12.99</v>
      </c>
      <c r="C1983" s="2">
        <f>TITRES_STAT!D1986</f>
        <v>5.7754000000000003</v>
      </c>
      <c r="D1983" s="2">
        <f>TITRES_STAT!E1986</f>
        <v>689</v>
      </c>
      <c r="E1983" s="2">
        <f t="shared" si="120"/>
        <v>2471446</v>
      </c>
      <c r="F1983" s="18" t="str">
        <f t="shared" si="123"/>
        <v>BEARISH</v>
      </c>
      <c r="G1983" s="18" t="str">
        <f t="shared" si="122"/>
        <v>NEUTRAL</v>
      </c>
      <c r="H1983" s="18" t="str">
        <f t="shared" si="121"/>
        <v>CONFIRMED BEARISH</v>
      </c>
    </row>
    <row r="1984" spans="1:8" ht="13.5" x14ac:dyDescent="0.25">
      <c r="A1984" s="4">
        <f>TITRES_STAT!B1987</f>
        <v>44895</v>
      </c>
      <c r="B1984" s="2">
        <f>TITRES_STAT!C1987</f>
        <v>13.2</v>
      </c>
      <c r="C1984" s="2">
        <f>TITRES_STAT!D1987</f>
        <v>5.8688000000000002</v>
      </c>
      <c r="D1984" s="2">
        <f>TITRES_STAT!E1987</f>
        <v>443</v>
      </c>
      <c r="E1984" s="2">
        <f t="shared" si="120"/>
        <v>2471889</v>
      </c>
      <c r="F1984" s="18" t="str">
        <f t="shared" si="123"/>
        <v>BEARISH</v>
      </c>
      <c r="G1984" s="18" t="str">
        <f t="shared" si="122"/>
        <v>NEUTRAL</v>
      </c>
      <c r="H1984" s="18" t="str">
        <f t="shared" si="121"/>
        <v>BEARISH DIVERGENCE</v>
      </c>
    </row>
    <row r="1985" spans="1:8" ht="13.5" x14ac:dyDescent="0.25">
      <c r="A1985" s="4">
        <f>TITRES_STAT!B1988</f>
        <v>44896</v>
      </c>
      <c r="B1985" s="2">
        <f>TITRES_STAT!C1988</f>
        <v>12.8</v>
      </c>
      <c r="C1985" s="2">
        <f>TITRES_STAT!D1988</f>
        <v>5.6909999999999998</v>
      </c>
      <c r="D1985" s="2">
        <f>TITRES_STAT!E1988</f>
        <v>734</v>
      </c>
      <c r="E1985" s="2">
        <f t="shared" si="120"/>
        <v>2471155</v>
      </c>
      <c r="F1985" s="18" t="str">
        <f t="shared" si="123"/>
        <v>BEARISH</v>
      </c>
      <c r="G1985" s="18" t="str">
        <f t="shared" si="122"/>
        <v>NEUTRAL</v>
      </c>
      <c r="H1985" s="18" t="str">
        <f t="shared" si="121"/>
        <v>CONFIRMED BEARISH</v>
      </c>
    </row>
    <row r="1986" spans="1:8" ht="13.5" x14ac:dyDescent="0.25">
      <c r="A1986" s="4">
        <f>TITRES_STAT!B1989</f>
        <v>44897</v>
      </c>
      <c r="B1986" s="2">
        <f>TITRES_STAT!C1989</f>
        <v>13.28</v>
      </c>
      <c r="C1986" s="2">
        <f>TITRES_STAT!D1989</f>
        <v>5.9043999999999999</v>
      </c>
      <c r="D1986" s="2">
        <f>TITRES_STAT!E1989</f>
        <v>409</v>
      </c>
      <c r="E1986" s="2">
        <f t="shared" si="120"/>
        <v>2471564</v>
      </c>
      <c r="F1986" s="18" t="str">
        <f t="shared" si="123"/>
        <v>BEARISH</v>
      </c>
      <c r="G1986" s="18" t="str">
        <f t="shared" si="122"/>
        <v>NEUTRAL</v>
      </c>
      <c r="H1986" s="18" t="str">
        <f t="shared" si="121"/>
        <v>BEARISH DIVERGENCE</v>
      </c>
    </row>
    <row r="1987" spans="1:8" ht="13.5" x14ac:dyDescent="0.25">
      <c r="A1987" s="4">
        <f>TITRES_STAT!B1990</f>
        <v>44900</v>
      </c>
      <c r="B1987" s="2">
        <f>TITRES_STAT!C1990</f>
        <v>12.99</v>
      </c>
      <c r="C1987" s="2">
        <f>TITRES_STAT!D1990</f>
        <v>5.7754000000000003</v>
      </c>
      <c r="D1987" s="2">
        <f>TITRES_STAT!E1990</f>
        <v>621</v>
      </c>
      <c r="E1987" s="2">
        <f t="shared" si="120"/>
        <v>2470943</v>
      </c>
      <c r="F1987" s="18" t="str">
        <f t="shared" si="123"/>
        <v>BULLISH</v>
      </c>
      <c r="G1987" s="18" t="str">
        <f t="shared" si="122"/>
        <v>NEUTRAL</v>
      </c>
      <c r="H1987" s="18" t="str">
        <f t="shared" si="121"/>
        <v>CONFIRMED BULLISH</v>
      </c>
    </row>
    <row r="1988" spans="1:8" ht="13.5" x14ac:dyDescent="0.25">
      <c r="A1988" s="4">
        <f>TITRES_STAT!B1991</f>
        <v>44901</v>
      </c>
      <c r="B1988" s="2">
        <f>TITRES_STAT!C1991</f>
        <v>12.99</v>
      </c>
      <c r="C1988" s="2">
        <f>TITRES_STAT!D1991</f>
        <v>5.7754000000000003</v>
      </c>
      <c r="D1988" s="2">
        <f>TITRES_STAT!E1991</f>
        <v>0</v>
      </c>
      <c r="E1988" s="2">
        <f t="shared" ref="E1988:E2051" si="124">IF(B1988&gt;B1987, E1987+D1988, IF(B1988&lt;B1987, E1987-D1988, E1987))</f>
        <v>2470943</v>
      </c>
      <c r="F1988" s="18" t="str">
        <f t="shared" si="123"/>
        <v>BEARISH</v>
      </c>
      <c r="G1988" s="18" t="str">
        <f t="shared" si="122"/>
        <v>NEUTRAL</v>
      </c>
      <c r="H1988" s="18" t="str">
        <f t="shared" si="121"/>
        <v>NEUTRAL</v>
      </c>
    </row>
    <row r="1989" spans="1:8" ht="13.5" x14ac:dyDescent="0.25">
      <c r="A1989" s="4">
        <f>TITRES_STAT!B1992</f>
        <v>44902</v>
      </c>
      <c r="B1989" s="2">
        <f>TITRES_STAT!C1992</f>
        <v>12.74</v>
      </c>
      <c r="C1989" s="2">
        <f>TITRES_STAT!D1992</f>
        <v>5.6642999999999999</v>
      </c>
      <c r="D1989" s="2">
        <f>TITRES_STAT!E1992</f>
        <v>150</v>
      </c>
      <c r="E1989" s="2">
        <f t="shared" si="124"/>
        <v>2470793</v>
      </c>
      <c r="F1989" s="18" t="str">
        <f t="shared" si="123"/>
        <v>BEARISH</v>
      </c>
      <c r="G1989" s="18" t="str">
        <f t="shared" si="122"/>
        <v>NEUTRAL</v>
      </c>
      <c r="H1989" s="18" t="str">
        <f t="shared" si="121"/>
        <v>CONFIRMED BEARISH</v>
      </c>
    </row>
    <row r="1990" spans="1:8" ht="13.5" x14ac:dyDescent="0.25">
      <c r="A1990" s="4">
        <f>TITRES_STAT!B1993</f>
        <v>44903</v>
      </c>
      <c r="B1990" s="2">
        <f>TITRES_STAT!C1993</f>
        <v>12.9</v>
      </c>
      <c r="C1990" s="2">
        <f>TITRES_STAT!D1993</f>
        <v>5.7354000000000003</v>
      </c>
      <c r="D1990" s="2">
        <f>TITRES_STAT!E1993</f>
        <v>151</v>
      </c>
      <c r="E1990" s="2">
        <f t="shared" si="124"/>
        <v>2470944</v>
      </c>
      <c r="F1990" s="18" t="str">
        <f t="shared" si="123"/>
        <v>BEARISH</v>
      </c>
      <c r="G1990" s="18" t="str">
        <f t="shared" si="122"/>
        <v>NEUTRAL</v>
      </c>
      <c r="H1990" s="18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BEARISH DIVERGENCE</v>
      </c>
    </row>
    <row r="1991" spans="1:8" ht="13.5" x14ac:dyDescent="0.25">
      <c r="A1991" s="4">
        <f>TITRES_STAT!B1994</f>
        <v>44904</v>
      </c>
      <c r="B1991" s="2">
        <f>TITRES_STAT!C1994</f>
        <v>12.9</v>
      </c>
      <c r="C1991" s="2">
        <f>TITRES_STAT!D1994</f>
        <v>5.7354000000000003</v>
      </c>
      <c r="D1991" s="2">
        <f>TITRES_STAT!E1994</f>
        <v>526</v>
      </c>
      <c r="E1991" s="2">
        <f t="shared" si="124"/>
        <v>2470944</v>
      </c>
      <c r="F1991" s="18" t="str">
        <f t="shared" si="123"/>
        <v>BEARISH</v>
      </c>
      <c r="G1991" s="18" t="str">
        <f t="shared" ref="G1991:G2054" si="126">IF((E1991-E1986)/E1986 &gt; 0.02, "STRONG",
 IF((E1991-E1986)/E1986 &lt; -0.02, "WEAK", "NEUTRAL"))</f>
        <v>NEUTRAL</v>
      </c>
      <c r="H1991" s="18" t="str">
        <f t="shared" si="125"/>
        <v>CONFIRMED BEARISH</v>
      </c>
    </row>
    <row r="1992" spans="1:8" ht="13.5" x14ac:dyDescent="0.25">
      <c r="A1992" s="4">
        <f>TITRES_STAT!B1995</f>
        <v>44907</v>
      </c>
      <c r="B1992" s="2">
        <f>TITRES_STAT!C1995</f>
        <v>12.8</v>
      </c>
      <c r="C1992" s="2">
        <f>TITRES_STAT!D1995</f>
        <v>5.6909999999999998</v>
      </c>
      <c r="D1992" s="2">
        <f>TITRES_STAT!E1995</f>
        <v>2366</v>
      </c>
      <c r="E1992" s="2">
        <f t="shared" si="124"/>
        <v>2468578</v>
      </c>
      <c r="F1992" s="18" t="str">
        <f t="shared" ref="F1992:F2055" si="127">IF(E1992&gt;E1987,"BULLISH",IF(E1992&lt;E1987,"BEARISH","NEUTRAL"))</f>
        <v>BEARISH</v>
      </c>
      <c r="G1992" s="18" t="str">
        <f t="shared" si="126"/>
        <v>NEUTRAL</v>
      </c>
      <c r="H1992" s="18" t="str">
        <f t="shared" si="125"/>
        <v>CONFIRMED BEARISH</v>
      </c>
    </row>
    <row r="1993" spans="1:8" ht="13.5" x14ac:dyDescent="0.25">
      <c r="A1993" s="4">
        <f>TITRES_STAT!B1996</f>
        <v>44908</v>
      </c>
      <c r="B1993" s="2">
        <f>TITRES_STAT!C1996</f>
        <v>12.8</v>
      </c>
      <c r="C1993" s="2">
        <f>TITRES_STAT!D1996</f>
        <v>5.6909999999999998</v>
      </c>
      <c r="D1993" s="2">
        <f>TITRES_STAT!E1996</f>
        <v>945</v>
      </c>
      <c r="E1993" s="2">
        <f t="shared" si="124"/>
        <v>2468578</v>
      </c>
      <c r="F1993" s="18" t="str">
        <f t="shared" si="127"/>
        <v>BEARISH</v>
      </c>
      <c r="G1993" s="18" t="str">
        <f t="shared" si="126"/>
        <v>NEUTRAL</v>
      </c>
      <c r="H1993" s="18" t="str">
        <f t="shared" si="125"/>
        <v>CONFIRMED BEARISH</v>
      </c>
    </row>
    <row r="1994" spans="1:8" ht="13.5" x14ac:dyDescent="0.25">
      <c r="A1994" s="4">
        <f>TITRES_STAT!B1997</f>
        <v>44909</v>
      </c>
      <c r="B1994" s="2">
        <f>TITRES_STAT!C1997</f>
        <v>12.8</v>
      </c>
      <c r="C1994" s="2">
        <f>TITRES_STAT!D1997</f>
        <v>5.6909999999999998</v>
      </c>
      <c r="D1994" s="2">
        <f>TITRES_STAT!E1997</f>
        <v>95</v>
      </c>
      <c r="E1994" s="2">
        <f t="shared" si="124"/>
        <v>2468578</v>
      </c>
      <c r="F1994" s="18" t="str">
        <f t="shared" si="127"/>
        <v>BEARISH</v>
      </c>
      <c r="G1994" s="18" t="str">
        <f t="shared" si="126"/>
        <v>NEUTRAL</v>
      </c>
      <c r="H1994" s="18" t="str">
        <f t="shared" si="125"/>
        <v>BEARISH DIVERGENCE</v>
      </c>
    </row>
    <row r="1995" spans="1:8" ht="13.5" x14ac:dyDescent="0.25">
      <c r="A1995" s="4">
        <f>TITRES_STAT!B1998</f>
        <v>44910</v>
      </c>
      <c r="B1995" s="2">
        <f>TITRES_STAT!C1998</f>
        <v>12.9</v>
      </c>
      <c r="C1995" s="2">
        <f>TITRES_STAT!D1998</f>
        <v>5.7354000000000003</v>
      </c>
      <c r="D1995" s="2">
        <f>TITRES_STAT!E1998</f>
        <v>136</v>
      </c>
      <c r="E1995" s="2">
        <f t="shared" si="124"/>
        <v>2468714</v>
      </c>
      <c r="F1995" s="18" t="str">
        <f t="shared" si="127"/>
        <v>BEARISH</v>
      </c>
      <c r="G1995" s="18" t="str">
        <f t="shared" si="126"/>
        <v>NEUTRAL</v>
      </c>
      <c r="H1995" s="18" t="str">
        <f t="shared" si="125"/>
        <v>NEUTRAL</v>
      </c>
    </row>
    <row r="1996" spans="1:8" ht="13.5" x14ac:dyDescent="0.25">
      <c r="A1996" s="4">
        <f>TITRES_STAT!B1999</f>
        <v>44911</v>
      </c>
      <c r="B1996" s="2">
        <f>TITRES_STAT!C1999</f>
        <v>12.9</v>
      </c>
      <c r="C1996" s="2">
        <f>TITRES_STAT!D1999</f>
        <v>5.7354000000000003</v>
      </c>
      <c r="D1996" s="2">
        <f>TITRES_STAT!E1999</f>
        <v>120</v>
      </c>
      <c r="E1996" s="2">
        <f t="shared" si="124"/>
        <v>2468714</v>
      </c>
      <c r="F1996" s="18" t="str">
        <f t="shared" si="127"/>
        <v>BEARISH</v>
      </c>
      <c r="G1996" s="18" t="str">
        <f t="shared" si="126"/>
        <v>NEUTRAL</v>
      </c>
      <c r="H1996" s="18" t="str">
        <f t="shared" si="125"/>
        <v>NEUTRAL</v>
      </c>
    </row>
    <row r="1997" spans="1:8" ht="13.5" x14ac:dyDescent="0.25">
      <c r="A1997" s="4">
        <f>TITRES_STAT!B2000</f>
        <v>44914</v>
      </c>
      <c r="B1997" s="2">
        <f>TITRES_STAT!C2000</f>
        <v>12.8</v>
      </c>
      <c r="C1997" s="2">
        <f>TITRES_STAT!D2000</f>
        <v>5.6909999999999998</v>
      </c>
      <c r="D1997" s="2">
        <f>TITRES_STAT!E2000</f>
        <v>200</v>
      </c>
      <c r="E1997" s="2">
        <f t="shared" si="124"/>
        <v>2468514</v>
      </c>
      <c r="F1997" s="18" t="str">
        <f t="shared" si="127"/>
        <v>BEARISH</v>
      </c>
      <c r="G1997" s="18" t="str">
        <f t="shared" si="126"/>
        <v>NEUTRAL</v>
      </c>
      <c r="H1997" s="18" t="str">
        <f t="shared" si="125"/>
        <v>NEUTRAL</v>
      </c>
    </row>
    <row r="1998" spans="1:8" ht="13.5" x14ac:dyDescent="0.25">
      <c r="A1998" s="4">
        <f>TITRES_STAT!B2001</f>
        <v>44915</v>
      </c>
      <c r="B1998" s="2">
        <f>TITRES_STAT!C2001</f>
        <v>12.8</v>
      </c>
      <c r="C1998" s="2">
        <f>TITRES_STAT!D2001</f>
        <v>5.6909999999999998</v>
      </c>
      <c r="D1998" s="2">
        <f>TITRES_STAT!E2001</f>
        <v>3908</v>
      </c>
      <c r="E1998" s="2">
        <f t="shared" si="124"/>
        <v>2468514</v>
      </c>
      <c r="F1998" s="18" t="str">
        <f t="shared" si="127"/>
        <v>BEARISH</v>
      </c>
      <c r="G1998" s="18" t="str">
        <f t="shared" si="126"/>
        <v>NEUTRAL</v>
      </c>
      <c r="H1998" s="18" t="str">
        <f t="shared" si="125"/>
        <v>NEUTRAL</v>
      </c>
    </row>
    <row r="1999" spans="1:8" ht="13.5" x14ac:dyDescent="0.25">
      <c r="A1999" s="4">
        <f>TITRES_STAT!B2002</f>
        <v>44916</v>
      </c>
      <c r="B1999" s="2">
        <f>TITRES_STAT!C2002</f>
        <v>12.6</v>
      </c>
      <c r="C1999" s="2">
        <f>TITRES_STAT!D2002</f>
        <v>5.6021000000000001</v>
      </c>
      <c r="D1999" s="2">
        <f>TITRES_STAT!E2002</f>
        <v>956</v>
      </c>
      <c r="E1999" s="2">
        <f t="shared" si="124"/>
        <v>2467558</v>
      </c>
      <c r="F1999" s="18" t="str">
        <f t="shared" si="127"/>
        <v>BEARISH</v>
      </c>
      <c r="G1999" s="18" t="str">
        <f t="shared" si="126"/>
        <v>NEUTRAL</v>
      </c>
      <c r="H1999" s="18" t="str">
        <f t="shared" si="125"/>
        <v>CONFIRMED BEARISH</v>
      </c>
    </row>
    <row r="2000" spans="1:8" ht="13.5" x14ac:dyDescent="0.25">
      <c r="A2000" s="4">
        <f>TITRES_STAT!B2003</f>
        <v>44917</v>
      </c>
      <c r="B2000" s="2">
        <f>TITRES_STAT!C2003</f>
        <v>12.7</v>
      </c>
      <c r="C2000" s="2">
        <f>TITRES_STAT!D2003</f>
        <v>5.6464999999999996</v>
      </c>
      <c r="D2000" s="2">
        <f>TITRES_STAT!E2003</f>
        <v>1203</v>
      </c>
      <c r="E2000" s="2">
        <f t="shared" si="124"/>
        <v>2468761</v>
      </c>
      <c r="F2000" s="18" t="str">
        <f t="shared" si="127"/>
        <v>BULLISH</v>
      </c>
      <c r="G2000" s="18" t="str">
        <f t="shared" si="126"/>
        <v>NEUTRAL</v>
      </c>
      <c r="H2000" s="18" t="str">
        <f t="shared" si="125"/>
        <v>BULLISH DIVERGENCE</v>
      </c>
    </row>
    <row r="2001" spans="1:8" ht="13.5" x14ac:dyDescent="0.25">
      <c r="A2001" s="4">
        <f>TITRES_STAT!B2004</f>
        <v>44918</v>
      </c>
      <c r="B2001" s="2">
        <f>TITRES_STAT!C2004</f>
        <v>12.7</v>
      </c>
      <c r="C2001" s="2">
        <f>TITRES_STAT!D2004</f>
        <v>5.6464999999999996</v>
      </c>
      <c r="D2001" s="2">
        <f>TITRES_STAT!E2004</f>
        <v>476</v>
      </c>
      <c r="E2001" s="2">
        <f t="shared" si="124"/>
        <v>2468761</v>
      </c>
      <c r="F2001" s="18" t="str">
        <f t="shared" si="127"/>
        <v>BULLISH</v>
      </c>
      <c r="G2001" s="18" t="str">
        <f t="shared" si="126"/>
        <v>NEUTRAL</v>
      </c>
      <c r="H2001" s="18" t="str">
        <f t="shared" si="125"/>
        <v>BULLISH DIVERGENCE</v>
      </c>
    </row>
    <row r="2002" spans="1:8" ht="13.5" x14ac:dyDescent="0.25">
      <c r="A2002" s="4">
        <f>TITRES_STAT!B2005</f>
        <v>44921</v>
      </c>
      <c r="B2002" s="2">
        <f>TITRES_STAT!C2005</f>
        <v>12.65</v>
      </c>
      <c r="C2002" s="2">
        <f>TITRES_STAT!D2005</f>
        <v>5.6242999999999999</v>
      </c>
      <c r="D2002" s="2">
        <f>TITRES_STAT!E2005</f>
        <v>180</v>
      </c>
      <c r="E2002" s="2">
        <f t="shared" si="124"/>
        <v>2468581</v>
      </c>
      <c r="F2002" s="18" t="str">
        <f t="shared" si="127"/>
        <v>BULLISH</v>
      </c>
      <c r="G2002" s="18" t="str">
        <f t="shared" si="126"/>
        <v>NEUTRAL</v>
      </c>
      <c r="H2002" s="18" t="str">
        <f t="shared" si="125"/>
        <v>BULLISH DIVERGENCE</v>
      </c>
    </row>
    <row r="2003" spans="1:8" ht="13.5" x14ac:dyDescent="0.25">
      <c r="A2003" s="4">
        <f>TITRES_STAT!B2006</f>
        <v>44922</v>
      </c>
      <c r="B2003" s="2">
        <f>TITRES_STAT!C2006</f>
        <v>12.65</v>
      </c>
      <c r="C2003" s="2">
        <f>TITRES_STAT!D2006</f>
        <v>5.6242999999999999</v>
      </c>
      <c r="D2003" s="2">
        <f>TITRES_STAT!E2006</f>
        <v>1355</v>
      </c>
      <c r="E2003" s="2">
        <f t="shared" si="124"/>
        <v>2468581</v>
      </c>
      <c r="F2003" s="18" t="str">
        <f t="shared" si="127"/>
        <v>BULLISH</v>
      </c>
      <c r="G2003" s="18" t="str">
        <f t="shared" si="126"/>
        <v>NEUTRAL</v>
      </c>
      <c r="H2003" s="18" t="str">
        <f t="shared" si="125"/>
        <v>BULLISH DIVERGENCE</v>
      </c>
    </row>
    <row r="2004" spans="1:8" ht="13.5" x14ac:dyDescent="0.25">
      <c r="A2004" s="4">
        <f>TITRES_STAT!B2007</f>
        <v>44923</v>
      </c>
      <c r="B2004" s="2">
        <f>TITRES_STAT!C2007</f>
        <v>12.9</v>
      </c>
      <c r="C2004" s="2">
        <f>TITRES_STAT!D2007</f>
        <v>5.7354000000000003</v>
      </c>
      <c r="D2004" s="2">
        <f>TITRES_STAT!E2007</f>
        <v>2080</v>
      </c>
      <c r="E2004" s="2">
        <f t="shared" si="124"/>
        <v>2470661</v>
      </c>
      <c r="F2004" s="18" t="str">
        <f t="shared" si="127"/>
        <v>BULLISH</v>
      </c>
      <c r="G2004" s="18" t="str">
        <f t="shared" si="126"/>
        <v>NEUTRAL</v>
      </c>
      <c r="H2004" s="18" t="str">
        <f t="shared" si="125"/>
        <v>CONFIRMED BULLISH</v>
      </c>
    </row>
    <row r="2005" spans="1:8" ht="13.5" x14ac:dyDescent="0.25">
      <c r="A2005" s="4">
        <f>TITRES_STAT!B2008</f>
        <v>44924</v>
      </c>
      <c r="B2005" s="2">
        <f>TITRES_STAT!C2008</f>
        <v>12.88</v>
      </c>
      <c r="C2005" s="2">
        <f>TITRES_STAT!D2008</f>
        <v>5.7264999999999997</v>
      </c>
      <c r="D2005" s="2">
        <f>TITRES_STAT!E2008</f>
        <v>2272</v>
      </c>
      <c r="E2005" s="2">
        <f t="shared" si="124"/>
        <v>2468389</v>
      </c>
      <c r="F2005" s="18" t="str">
        <f t="shared" si="127"/>
        <v>BEARISH</v>
      </c>
      <c r="G2005" s="18" t="str">
        <f t="shared" si="126"/>
        <v>NEUTRAL</v>
      </c>
      <c r="H2005" s="18" t="str">
        <f t="shared" si="125"/>
        <v>BEARISH DIVERGENCE</v>
      </c>
    </row>
    <row r="2006" spans="1:8" ht="13.5" x14ac:dyDescent="0.25">
      <c r="A2006" s="4">
        <f>TITRES_STAT!B2009</f>
        <v>44925</v>
      </c>
      <c r="B2006" s="2">
        <f>TITRES_STAT!C2009</f>
        <v>12.88</v>
      </c>
      <c r="C2006" s="2">
        <f>TITRES_STAT!D2009</f>
        <v>5.7264999999999997</v>
      </c>
      <c r="D2006" s="2">
        <f>TITRES_STAT!E2009</f>
        <v>1226</v>
      </c>
      <c r="E2006" s="2">
        <f t="shared" si="124"/>
        <v>2468389</v>
      </c>
      <c r="F2006" s="18" t="str">
        <f t="shared" si="127"/>
        <v>BEARISH</v>
      </c>
      <c r="G2006" s="18" t="str">
        <f t="shared" si="126"/>
        <v>NEUTRAL</v>
      </c>
      <c r="H2006" s="18" t="str">
        <f t="shared" si="125"/>
        <v>BEARISH DIVERGENCE</v>
      </c>
    </row>
    <row r="2007" spans="1:8" ht="13.5" x14ac:dyDescent="0.25">
      <c r="A2007" s="4">
        <f>TITRES_STAT!B2010</f>
        <v>44928</v>
      </c>
      <c r="B2007" s="2">
        <f>TITRES_STAT!C2010</f>
        <v>12.8</v>
      </c>
      <c r="C2007" s="2">
        <f>TITRES_STAT!D2010</f>
        <v>5.6909999999999998</v>
      </c>
      <c r="D2007" s="2">
        <f>TITRES_STAT!E2010</f>
        <v>1001</v>
      </c>
      <c r="E2007" s="2">
        <f t="shared" si="124"/>
        <v>2467388</v>
      </c>
      <c r="F2007" s="18" t="str">
        <f t="shared" si="127"/>
        <v>BEARISH</v>
      </c>
      <c r="G2007" s="18" t="str">
        <f t="shared" si="126"/>
        <v>NEUTRAL</v>
      </c>
      <c r="H2007" s="18" t="str">
        <f t="shared" si="125"/>
        <v>BEARISH DIVERGENCE</v>
      </c>
    </row>
    <row r="2008" spans="1:8" ht="13.5" x14ac:dyDescent="0.25">
      <c r="A2008" s="4">
        <f>TITRES_STAT!B2011</f>
        <v>44929</v>
      </c>
      <c r="B2008" s="2">
        <f>TITRES_STAT!C2011</f>
        <v>12.5</v>
      </c>
      <c r="C2008" s="2">
        <f>TITRES_STAT!D2011</f>
        <v>5.5575999999999999</v>
      </c>
      <c r="D2008" s="2">
        <f>TITRES_STAT!E2011</f>
        <v>5297</v>
      </c>
      <c r="E2008" s="2">
        <f t="shared" si="124"/>
        <v>2462091</v>
      </c>
      <c r="F2008" s="18" t="str">
        <f t="shared" si="127"/>
        <v>BEARISH</v>
      </c>
      <c r="G2008" s="18" t="str">
        <f t="shared" si="126"/>
        <v>NEUTRAL</v>
      </c>
      <c r="H2008" s="18" t="str">
        <f t="shared" si="125"/>
        <v>CONFIRMED BEARISH</v>
      </c>
    </row>
    <row r="2009" spans="1:8" ht="13.5" x14ac:dyDescent="0.25">
      <c r="A2009" s="4">
        <f>TITRES_STAT!B2012</f>
        <v>44930</v>
      </c>
      <c r="B2009" s="2">
        <f>TITRES_STAT!C2012</f>
        <v>12.4</v>
      </c>
      <c r="C2009" s="2">
        <f>TITRES_STAT!D2012</f>
        <v>5.5130999999999997</v>
      </c>
      <c r="D2009" s="2">
        <f>TITRES_STAT!E2012</f>
        <v>15018</v>
      </c>
      <c r="E2009" s="2">
        <f t="shared" si="124"/>
        <v>2447073</v>
      </c>
      <c r="F2009" s="18" t="str">
        <f t="shared" si="127"/>
        <v>BEARISH</v>
      </c>
      <c r="G2009" s="18" t="str">
        <f t="shared" si="126"/>
        <v>NEUTRAL</v>
      </c>
      <c r="H2009" s="18" t="str">
        <f t="shared" si="125"/>
        <v>CONFIRMED BEARISH</v>
      </c>
    </row>
    <row r="2010" spans="1:8" ht="13.5" x14ac:dyDescent="0.25">
      <c r="A2010" s="4">
        <f>TITRES_STAT!B2013</f>
        <v>44931</v>
      </c>
      <c r="B2010" s="2">
        <f>TITRES_STAT!C2013</f>
        <v>12</v>
      </c>
      <c r="C2010" s="2">
        <f>TITRES_STAT!D2013</f>
        <v>5.3353000000000002</v>
      </c>
      <c r="D2010" s="2">
        <f>TITRES_STAT!E2013</f>
        <v>1760</v>
      </c>
      <c r="E2010" s="2">
        <f t="shared" si="124"/>
        <v>2445313</v>
      </c>
      <c r="F2010" s="18" t="str">
        <f t="shared" si="127"/>
        <v>BEARISH</v>
      </c>
      <c r="G2010" s="18" t="str">
        <f t="shared" si="126"/>
        <v>NEUTRAL</v>
      </c>
      <c r="H2010" s="18" t="str">
        <f t="shared" si="125"/>
        <v>CONFIRMED BEARISH</v>
      </c>
    </row>
    <row r="2011" spans="1:8" ht="13.5" x14ac:dyDescent="0.25">
      <c r="A2011" s="4">
        <f>TITRES_STAT!B2014</f>
        <v>44932</v>
      </c>
      <c r="B2011" s="2">
        <f>TITRES_STAT!C2014</f>
        <v>12.37</v>
      </c>
      <c r="C2011" s="2">
        <f>TITRES_STAT!D2014</f>
        <v>5.4997999999999996</v>
      </c>
      <c r="D2011" s="2">
        <f>TITRES_STAT!E2014</f>
        <v>13322</v>
      </c>
      <c r="E2011" s="2">
        <f t="shared" si="124"/>
        <v>2458635</v>
      </c>
      <c r="F2011" s="18" t="str">
        <f t="shared" si="127"/>
        <v>BEARISH</v>
      </c>
      <c r="G2011" s="18" t="str">
        <f t="shared" si="126"/>
        <v>NEUTRAL</v>
      </c>
      <c r="H2011" s="18" t="str">
        <f t="shared" si="125"/>
        <v>CONFIRMED BEARISH</v>
      </c>
    </row>
    <row r="2012" spans="1:8" ht="13.5" x14ac:dyDescent="0.25">
      <c r="A2012" s="4">
        <f>TITRES_STAT!B2015</f>
        <v>44935</v>
      </c>
      <c r="B2012" s="2">
        <f>TITRES_STAT!C2015</f>
        <v>12</v>
      </c>
      <c r="C2012" s="2">
        <f>TITRES_STAT!D2015</f>
        <v>5.3353000000000002</v>
      </c>
      <c r="D2012" s="2">
        <f>TITRES_STAT!E2015</f>
        <v>21974</v>
      </c>
      <c r="E2012" s="2">
        <f t="shared" si="124"/>
        <v>2436661</v>
      </c>
      <c r="F2012" s="18" t="str">
        <f t="shared" si="127"/>
        <v>BEARISH</v>
      </c>
      <c r="G2012" s="18" t="str">
        <f t="shared" si="126"/>
        <v>NEUTRAL</v>
      </c>
      <c r="H2012" s="18" t="str">
        <f t="shared" si="125"/>
        <v>CONFIRMED BEARISH</v>
      </c>
    </row>
    <row r="2013" spans="1:8" ht="13.5" x14ac:dyDescent="0.25">
      <c r="A2013" s="4">
        <f>TITRES_STAT!B2016</f>
        <v>44936</v>
      </c>
      <c r="B2013" s="2">
        <f>TITRES_STAT!C2016</f>
        <v>11.98</v>
      </c>
      <c r="C2013" s="2">
        <f>TITRES_STAT!D2016</f>
        <v>5.3263999999999996</v>
      </c>
      <c r="D2013" s="2">
        <f>TITRES_STAT!E2016</f>
        <v>1492</v>
      </c>
      <c r="E2013" s="2">
        <f t="shared" si="124"/>
        <v>2435169</v>
      </c>
      <c r="F2013" s="18" t="str">
        <f t="shared" si="127"/>
        <v>BEARISH</v>
      </c>
      <c r="G2013" s="18" t="str">
        <f t="shared" si="126"/>
        <v>NEUTRAL</v>
      </c>
      <c r="H2013" s="18" t="str">
        <f t="shared" si="125"/>
        <v>CONFIRMED BEARISH</v>
      </c>
    </row>
    <row r="2014" spans="1:8" ht="13.5" x14ac:dyDescent="0.25">
      <c r="A2014" s="4">
        <f>TITRES_STAT!B2017</f>
        <v>44937</v>
      </c>
      <c r="B2014" s="2">
        <f>TITRES_STAT!C2017</f>
        <v>11.75</v>
      </c>
      <c r="C2014" s="2">
        <f>TITRES_STAT!D2017</f>
        <v>5.2241</v>
      </c>
      <c r="D2014" s="2">
        <f>TITRES_STAT!E2017</f>
        <v>1532</v>
      </c>
      <c r="E2014" s="2">
        <f t="shared" si="124"/>
        <v>2433637</v>
      </c>
      <c r="F2014" s="18" t="str">
        <f t="shared" si="127"/>
        <v>BEARISH</v>
      </c>
      <c r="G2014" s="18" t="str">
        <f t="shared" si="126"/>
        <v>NEUTRAL</v>
      </c>
      <c r="H2014" s="18" t="str">
        <f t="shared" si="125"/>
        <v>CONFIRMED BEARISH</v>
      </c>
    </row>
    <row r="2015" spans="1:8" ht="13.5" x14ac:dyDescent="0.25">
      <c r="A2015" s="4">
        <f>TITRES_STAT!B2018</f>
        <v>44938</v>
      </c>
      <c r="B2015" s="2">
        <f>TITRES_STAT!C2018</f>
        <v>11.51</v>
      </c>
      <c r="C2015" s="2">
        <f>TITRES_STAT!D2018</f>
        <v>5.1173999999999999</v>
      </c>
      <c r="D2015" s="2">
        <f>TITRES_STAT!E2018</f>
        <v>13888</v>
      </c>
      <c r="E2015" s="2">
        <f t="shared" si="124"/>
        <v>2419749</v>
      </c>
      <c r="F2015" s="18" t="str">
        <f t="shared" si="127"/>
        <v>BEARISH</v>
      </c>
      <c r="G2015" s="18" t="str">
        <f t="shared" si="126"/>
        <v>NEUTRAL</v>
      </c>
      <c r="H2015" s="18" t="str">
        <f t="shared" si="125"/>
        <v>CONFIRMED BEARISH</v>
      </c>
    </row>
    <row r="2016" spans="1:8" ht="13.5" x14ac:dyDescent="0.25">
      <c r="A2016" s="4">
        <f>TITRES_STAT!B2019</f>
        <v>44939</v>
      </c>
      <c r="B2016" s="2">
        <f>TITRES_STAT!C2019</f>
        <v>11.51</v>
      </c>
      <c r="C2016" s="2">
        <f>TITRES_STAT!D2019</f>
        <v>5.1173999999999999</v>
      </c>
      <c r="D2016" s="2">
        <f>TITRES_STAT!E2019</f>
        <v>2309</v>
      </c>
      <c r="E2016" s="2">
        <f t="shared" si="124"/>
        <v>2419749</v>
      </c>
      <c r="F2016" s="18" t="str">
        <f t="shared" si="127"/>
        <v>BEARISH</v>
      </c>
      <c r="G2016" s="18" t="str">
        <f t="shared" si="126"/>
        <v>NEUTRAL</v>
      </c>
      <c r="H2016" s="18" t="str">
        <f t="shared" si="125"/>
        <v>CONFIRMED BEARISH</v>
      </c>
    </row>
    <row r="2017" spans="1:8" ht="13.5" x14ac:dyDescent="0.25">
      <c r="A2017" s="4">
        <f>TITRES_STAT!B2020</f>
        <v>44942</v>
      </c>
      <c r="B2017" s="2">
        <f>TITRES_STAT!C2020</f>
        <v>12</v>
      </c>
      <c r="C2017" s="2">
        <f>TITRES_STAT!D2020</f>
        <v>5.3353000000000002</v>
      </c>
      <c r="D2017" s="2">
        <f>TITRES_STAT!E2020</f>
        <v>2562</v>
      </c>
      <c r="E2017" s="2">
        <f t="shared" si="124"/>
        <v>2422311</v>
      </c>
      <c r="F2017" s="18" t="str">
        <f t="shared" si="127"/>
        <v>BEARISH</v>
      </c>
      <c r="G2017" s="18" t="str">
        <f t="shared" si="126"/>
        <v>NEUTRAL</v>
      </c>
      <c r="H2017" s="18" t="str">
        <f t="shared" si="125"/>
        <v>NEUTRAL</v>
      </c>
    </row>
    <row r="2018" spans="1:8" ht="13.5" x14ac:dyDescent="0.25">
      <c r="A2018" s="4">
        <f>TITRES_STAT!B2021</f>
        <v>44943</v>
      </c>
      <c r="B2018" s="2">
        <f>TITRES_STAT!C2021</f>
        <v>11.43</v>
      </c>
      <c r="C2018" s="2">
        <f>TITRES_STAT!D2021</f>
        <v>5.0819000000000001</v>
      </c>
      <c r="D2018" s="2">
        <f>TITRES_STAT!E2021</f>
        <v>135</v>
      </c>
      <c r="E2018" s="2">
        <f t="shared" si="124"/>
        <v>2422176</v>
      </c>
      <c r="F2018" s="18" t="str">
        <f t="shared" si="127"/>
        <v>BEARISH</v>
      </c>
      <c r="G2018" s="18" t="str">
        <f t="shared" si="126"/>
        <v>NEUTRAL</v>
      </c>
      <c r="H2018" s="18" t="str">
        <f t="shared" si="125"/>
        <v>CONFIRMED BEARISH</v>
      </c>
    </row>
    <row r="2019" spans="1:8" ht="13.5" x14ac:dyDescent="0.25">
      <c r="A2019" s="4">
        <f>TITRES_STAT!B2022</f>
        <v>44944</v>
      </c>
      <c r="B2019" s="2">
        <f>TITRES_STAT!C2022</f>
        <v>11.46</v>
      </c>
      <c r="C2019" s="2">
        <f>TITRES_STAT!D2022</f>
        <v>5.0952000000000002</v>
      </c>
      <c r="D2019" s="2">
        <f>TITRES_STAT!E2022</f>
        <v>732</v>
      </c>
      <c r="E2019" s="2">
        <f t="shared" si="124"/>
        <v>2422908</v>
      </c>
      <c r="F2019" s="18" t="str">
        <f t="shared" si="127"/>
        <v>BEARISH</v>
      </c>
      <c r="G2019" s="18" t="str">
        <f t="shared" si="126"/>
        <v>NEUTRAL</v>
      </c>
      <c r="H2019" s="18" t="str">
        <f t="shared" si="125"/>
        <v>CONFIRMED BEARISH</v>
      </c>
    </row>
    <row r="2020" spans="1:8" ht="13.5" x14ac:dyDescent="0.25">
      <c r="A2020" s="4">
        <f>TITRES_STAT!B2023</f>
        <v>44945</v>
      </c>
      <c r="B2020" s="2">
        <f>TITRES_STAT!C2023</f>
        <v>11.58</v>
      </c>
      <c r="C2020" s="2">
        <f>TITRES_STAT!D2023</f>
        <v>5.1486000000000001</v>
      </c>
      <c r="D2020" s="2">
        <f>TITRES_STAT!E2023</f>
        <v>56</v>
      </c>
      <c r="E2020" s="2">
        <f t="shared" si="124"/>
        <v>2422964</v>
      </c>
      <c r="F2020" s="18" t="str">
        <f t="shared" si="127"/>
        <v>BULLISH</v>
      </c>
      <c r="G2020" s="18" t="str">
        <f t="shared" si="126"/>
        <v>NEUTRAL</v>
      </c>
      <c r="H2020" s="18" t="str">
        <f t="shared" si="125"/>
        <v>CONFIRMED BULLISH</v>
      </c>
    </row>
    <row r="2021" spans="1:8" ht="13.5" x14ac:dyDescent="0.25">
      <c r="A2021" s="4">
        <f>TITRES_STAT!B2024</f>
        <v>44946</v>
      </c>
      <c r="B2021" s="2">
        <f>TITRES_STAT!C2024</f>
        <v>11.53</v>
      </c>
      <c r="C2021" s="2">
        <f>TITRES_STAT!D2024</f>
        <v>5.1262999999999996</v>
      </c>
      <c r="D2021" s="2">
        <f>TITRES_STAT!E2024</f>
        <v>137</v>
      </c>
      <c r="E2021" s="2">
        <f t="shared" si="124"/>
        <v>2422827</v>
      </c>
      <c r="F2021" s="18" t="str">
        <f t="shared" si="127"/>
        <v>BULLISH</v>
      </c>
      <c r="G2021" s="18" t="str">
        <f t="shared" si="126"/>
        <v>NEUTRAL</v>
      </c>
      <c r="H2021" s="18" t="str">
        <f t="shared" si="125"/>
        <v>CONFIRMED BULLISH</v>
      </c>
    </row>
    <row r="2022" spans="1:8" ht="13.5" x14ac:dyDescent="0.25">
      <c r="A2022" s="4">
        <f>TITRES_STAT!B2025</f>
        <v>44949</v>
      </c>
      <c r="B2022" s="2">
        <f>TITRES_STAT!C2025</f>
        <v>11.76</v>
      </c>
      <c r="C2022" s="2">
        <f>TITRES_STAT!D2025</f>
        <v>5.2286000000000001</v>
      </c>
      <c r="D2022" s="2">
        <f>TITRES_STAT!E2025</f>
        <v>2014</v>
      </c>
      <c r="E2022" s="2">
        <f t="shared" si="124"/>
        <v>2424841</v>
      </c>
      <c r="F2022" s="18" t="str">
        <f t="shared" si="127"/>
        <v>BULLISH</v>
      </c>
      <c r="G2022" s="18" t="str">
        <f t="shared" si="126"/>
        <v>NEUTRAL</v>
      </c>
      <c r="H2022" s="18" t="str">
        <f t="shared" si="125"/>
        <v>BULLISH DIVERGENCE</v>
      </c>
    </row>
    <row r="2023" spans="1:8" ht="13.5" x14ac:dyDescent="0.25">
      <c r="A2023" s="4">
        <f>TITRES_STAT!B2026</f>
        <v>44950</v>
      </c>
      <c r="B2023" s="2">
        <f>TITRES_STAT!C2026</f>
        <v>11.76</v>
      </c>
      <c r="C2023" s="2">
        <f>TITRES_STAT!D2026</f>
        <v>5.2286000000000001</v>
      </c>
      <c r="D2023" s="2">
        <f>TITRES_STAT!E2026</f>
        <v>2430</v>
      </c>
      <c r="E2023" s="2">
        <f t="shared" si="124"/>
        <v>2424841</v>
      </c>
      <c r="F2023" s="18" t="str">
        <f t="shared" si="127"/>
        <v>BULLISH</v>
      </c>
      <c r="G2023" s="18" t="str">
        <f t="shared" si="126"/>
        <v>NEUTRAL</v>
      </c>
      <c r="H2023" s="18" t="str">
        <f t="shared" si="125"/>
        <v>CONFIRMED BULLISH</v>
      </c>
    </row>
    <row r="2024" spans="1:8" ht="13.5" x14ac:dyDescent="0.25">
      <c r="A2024" s="4">
        <f>TITRES_STAT!B2027</f>
        <v>44951</v>
      </c>
      <c r="B2024" s="2">
        <f>TITRES_STAT!C2027</f>
        <v>11.43</v>
      </c>
      <c r="C2024" s="2">
        <f>TITRES_STAT!D2027</f>
        <v>5.0819000000000001</v>
      </c>
      <c r="D2024" s="2">
        <f>TITRES_STAT!E2027</f>
        <v>3940</v>
      </c>
      <c r="E2024" s="2">
        <f t="shared" si="124"/>
        <v>2420901</v>
      </c>
      <c r="F2024" s="18" t="str">
        <f t="shared" si="127"/>
        <v>BEARISH</v>
      </c>
      <c r="G2024" s="18" t="str">
        <f t="shared" si="126"/>
        <v>NEUTRAL</v>
      </c>
      <c r="H2024" s="18" t="str">
        <f t="shared" si="125"/>
        <v>CONFIRMED BEARISH</v>
      </c>
    </row>
    <row r="2025" spans="1:8" ht="13.5" x14ac:dyDescent="0.25">
      <c r="A2025" s="4">
        <f>TITRES_STAT!B2028</f>
        <v>44952</v>
      </c>
      <c r="B2025" s="2">
        <f>TITRES_STAT!C2028</f>
        <v>11.6</v>
      </c>
      <c r="C2025" s="2">
        <f>TITRES_STAT!D2028</f>
        <v>5.1574</v>
      </c>
      <c r="D2025" s="2">
        <f>TITRES_STAT!E2028</f>
        <v>1</v>
      </c>
      <c r="E2025" s="2">
        <f t="shared" si="124"/>
        <v>2420902</v>
      </c>
      <c r="F2025" s="18" t="str">
        <f t="shared" si="127"/>
        <v>BEARISH</v>
      </c>
      <c r="G2025" s="18" t="str">
        <f t="shared" si="126"/>
        <v>NEUTRAL</v>
      </c>
      <c r="H2025" s="18" t="str">
        <f t="shared" si="125"/>
        <v>BEARISH DIVERGENCE</v>
      </c>
    </row>
    <row r="2026" spans="1:8" ht="13.5" x14ac:dyDescent="0.25">
      <c r="A2026" s="4">
        <f>TITRES_STAT!B2029</f>
        <v>44953</v>
      </c>
      <c r="B2026" s="2">
        <f>TITRES_STAT!C2029</f>
        <v>11.5</v>
      </c>
      <c r="C2026" s="2">
        <f>TITRES_STAT!D2029</f>
        <v>5.1130000000000004</v>
      </c>
      <c r="D2026" s="2">
        <f>TITRES_STAT!E2029</f>
        <v>3067</v>
      </c>
      <c r="E2026" s="2">
        <f t="shared" si="124"/>
        <v>2417835</v>
      </c>
      <c r="F2026" s="18" t="str">
        <f t="shared" si="127"/>
        <v>BEARISH</v>
      </c>
      <c r="G2026" s="18" t="str">
        <f t="shared" si="126"/>
        <v>NEUTRAL</v>
      </c>
      <c r="H2026" s="18" t="str">
        <f t="shared" si="125"/>
        <v>CONFIRMED BEARISH</v>
      </c>
    </row>
    <row r="2027" spans="1:8" ht="13.5" x14ac:dyDescent="0.25">
      <c r="A2027" s="4">
        <f>TITRES_STAT!B2030</f>
        <v>44956</v>
      </c>
      <c r="B2027" s="2">
        <f>TITRES_STAT!C2030</f>
        <v>11.9</v>
      </c>
      <c r="C2027" s="2">
        <f>TITRES_STAT!D2030</f>
        <v>5.2907999999999999</v>
      </c>
      <c r="D2027" s="2">
        <f>TITRES_STAT!E2030</f>
        <v>3085</v>
      </c>
      <c r="E2027" s="2">
        <f t="shared" si="124"/>
        <v>2420920</v>
      </c>
      <c r="F2027" s="18" t="str">
        <f t="shared" si="127"/>
        <v>BEARISH</v>
      </c>
      <c r="G2027" s="18" t="str">
        <f t="shared" si="126"/>
        <v>NEUTRAL</v>
      </c>
      <c r="H2027" s="18" t="str">
        <f t="shared" si="125"/>
        <v>BEARISH DIVERGENCE</v>
      </c>
    </row>
    <row r="2028" spans="1:8" ht="13.5" x14ac:dyDescent="0.25">
      <c r="A2028" s="4">
        <f>TITRES_STAT!B2031</f>
        <v>44957</v>
      </c>
      <c r="B2028" s="2">
        <f>TITRES_STAT!C2031</f>
        <v>11.95</v>
      </c>
      <c r="C2028" s="2">
        <f>TITRES_STAT!D2031</f>
        <v>5.3131000000000004</v>
      </c>
      <c r="D2028" s="2">
        <f>TITRES_STAT!E2031</f>
        <v>4196</v>
      </c>
      <c r="E2028" s="2">
        <f t="shared" si="124"/>
        <v>2425116</v>
      </c>
      <c r="F2028" s="18" t="str">
        <f t="shared" si="127"/>
        <v>BULLISH</v>
      </c>
      <c r="G2028" s="18" t="str">
        <f t="shared" si="126"/>
        <v>NEUTRAL</v>
      </c>
      <c r="H2028" s="18" t="str">
        <f t="shared" si="125"/>
        <v>CONFIRMED BULLISH</v>
      </c>
    </row>
    <row r="2029" spans="1:8" ht="13.5" x14ac:dyDescent="0.25">
      <c r="A2029" s="4">
        <f>TITRES_STAT!B2032</f>
        <v>44958</v>
      </c>
      <c r="B2029" s="2">
        <f>TITRES_STAT!C2032</f>
        <v>11.95</v>
      </c>
      <c r="C2029" s="2">
        <f>TITRES_STAT!D2032</f>
        <v>5.3131000000000004</v>
      </c>
      <c r="D2029" s="2">
        <f>TITRES_STAT!E2032</f>
        <v>0</v>
      </c>
      <c r="E2029" s="2">
        <f t="shared" si="124"/>
        <v>2425116</v>
      </c>
      <c r="F2029" s="18" t="str">
        <f t="shared" si="127"/>
        <v>BULLISH</v>
      </c>
      <c r="G2029" s="18" t="str">
        <f t="shared" si="126"/>
        <v>NEUTRAL</v>
      </c>
      <c r="H2029" s="18" t="str">
        <f t="shared" si="125"/>
        <v>CONFIRMED BULLISH</v>
      </c>
    </row>
    <row r="2030" spans="1:8" ht="13.5" x14ac:dyDescent="0.25">
      <c r="A2030" s="4">
        <f>TITRES_STAT!B2033</f>
        <v>44959</v>
      </c>
      <c r="B2030" s="2">
        <f>TITRES_STAT!C2033</f>
        <v>11.8</v>
      </c>
      <c r="C2030" s="2">
        <f>TITRES_STAT!D2033</f>
        <v>5.2464000000000004</v>
      </c>
      <c r="D2030" s="2">
        <f>TITRES_STAT!E2033</f>
        <v>875</v>
      </c>
      <c r="E2030" s="2">
        <f t="shared" si="124"/>
        <v>2424241</v>
      </c>
      <c r="F2030" s="18" t="str">
        <f t="shared" si="127"/>
        <v>BULLISH</v>
      </c>
      <c r="G2030" s="18" t="str">
        <f t="shared" si="126"/>
        <v>NEUTRAL</v>
      </c>
      <c r="H2030" s="18" t="str">
        <f t="shared" si="125"/>
        <v>CONFIRMED BULLISH</v>
      </c>
    </row>
    <row r="2031" spans="1:8" ht="13.5" x14ac:dyDescent="0.25">
      <c r="A2031" s="4">
        <f>TITRES_STAT!B2034</f>
        <v>44960</v>
      </c>
      <c r="B2031" s="2">
        <f>TITRES_STAT!C2034</f>
        <v>11.7</v>
      </c>
      <c r="C2031" s="2">
        <f>TITRES_STAT!D2034</f>
        <v>5.2019000000000002</v>
      </c>
      <c r="D2031" s="2">
        <f>TITRES_STAT!E2034</f>
        <v>2742</v>
      </c>
      <c r="E2031" s="2">
        <f t="shared" si="124"/>
        <v>2421499</v>
      </c>
      <c r="F2031" s="18" t="str">
        <f t="shared" si="127"/>
        <v>BULLISH</v>
      </c>
      <c r="G2031" s="18" t="str">
        <f t="shared" si="126"/>
        <v>NEUTRAL</v>
      </c>
      <c r="H2031" s="18" t="str">
        <f t="shared" si="125"/>
        <v>CONFIRMED BULLISH</v>
      </c>
    </row>
    <row r="2032" spans="1:8" ht="13.5" x14ac:dyDescent="0.25">
      <c r="A2032" s="4">
        <f>TITRES_STAT!B2035</f>
        <v>44963</v>
      </c>
      <c r="B2032" s="2">
        <f>TITRES_STAT!C2035</f>
        <v>12</v>
      </c>
      <c r="C2032" s="2">
        <f>TITRES_STAT!D2035</f>
        <v>5.3353000000000002</v>
      </c>
      <c r="D2032" s="2">
        <f>TITRES_STAT!E2035</f>
        <v>5488</v>
      </c>
      <c r="E2032" s="2">
        <f t="shared" si="124"/>
        <v>2426987</v>
      </c>
      <c r="F2032" s="18" t="str">
        <f t="shared" si="127"/>
        <v>BULLISH</v>
      </c>
      <c r="G2032" s="18" t="str">
        <f t="shared" si="126"/>
        <v>NEUTRAL</v>
      </c>
      <c r="H2032" s="18" t="str">
        <f t="shared" si="125"/>
        <v>CONFIRMED BULLISH</v>
      </c>
    </row>
    <row r="2033" spans="1:8" ht="13.5" x14ac:dyDescent="0.25">
      <c r="A2033" s="4">
        <f>TITRES_STAT!B2036</f>
        <v>44964</v>
      </c>
      <c r="B2033" s="2">
        <f>TITRES_STAT!C2036</f>
        <v>11.99</v>
      </c>
      <c r="C2033" s="2">
        <f>TITRES_STAT!D2036</f>
        <v>5.3308</v>
      </c>
      <c r="D2033" s="2">
        <f>TITRES_STAT!E2036</f>
        <v>1847</v>
      </c>
      <c r="E2033" s="2">
        <f t="shared" si="124"/>
        <v>2425140</v>
      </c>
      <c r="F2033" s="18" t="str">
        <f t="shared" si="127"/>
        <v>BULLISH</v>
      </c>
      <c r="G2033" s="18" t="str">
        <f t="shared" si="126"/>
        <v>NEUTRAL</v>
      </c>
      <c r="H2033" s="18" t="str">
        <f t="shared" si="125"/>
        <v>CONFIRMED BULLISH</v>
      </c>
    </row>
    <row r="2034" spans="1:8" ht="13.5" x14ac:dyDescent="0.25">
      <c r="A2034" s="4">
        <f>TITRES_STAT!B2037</f>
        <v>44965</v>
      </c>
      <c r="B2034" s="2">
        <f>TITRES_STAT!C2037</f>
        <v>12.15</v>
      </c>
      <c r="C2034" s="2">
        <f>TITRES_STAT!D2037</f>
        <v>5.4020000000000001</v>
      </c>
      <c r="D2034" s="2">
        <f>TITRES_STAT!E2037</f>
        <v>8280</v>
      </c>
      <c r="E2034" s="2">
        <f t="shared" si="124"/>
        <v>2433420</v>
      </c>
      <c r="F2034" s="18" t="str">
        <f t="shared" si="127"/>
        <v>BULLISH</v>
      </c>
      <c r="G2034" s="18" t="str">
        <f t="shared" si="126"/>
        <v>NEUTRAL</v>
      </c>
      <c r="H2034" s="18" t="str">
        <f t="shared" si="125"/>
        <v>CONFIRMED BULLISH</v>
      </c>
    </row>
    <row r="2035" spans="1:8" ht="13.5" x14ac:dyDescent="0.25">
      <c r="A2035" s="4">
        <f>TITRES_STAT!B2038</f>
        <v>44966</v>
      </c>
      <c r="B2035" s="2">
        <f>TITRES_STAT!C2038</f>
        <v>12.2</v>
      </c>
      <c r="C2035" s="2">
        <f>TITRES_STAT!D2038</f>
        <v>5.4241999999999999</v>
      </c>
      <c r="D2035" s="2">
        <f>TITRES_STAT!E2038</f>
        <v>1991</v>
      </c>
      <c r="E2035" s="2">
        <f t="shared" si="124"/>
        <v>2435411</v>
      </c>
      <c r="F2035" s="18" t="str">
        <f t="shared" si="127"/>
        <v>BULLISH</v>
      </c>
      <c r="G2035" s="18" t="str">
        <f t="shared" si="126"/>
        <v>NEUTRAL</v>
      </c>
      <c r="H2035" s="18" t="str">
        <f t="shared" si="125"/>
        <v>CONFIRMED BULLISH</v>
      </c>
    </row>
    <row r="2036" spans="1:8" ht="13.5" x14ac:dyDescent="0.25">
      <c r="A2036" s="4">
        <f>TITRES_STAT!B2039</f>
        <v>44967</v>
      </c>
      <c r="B2036" s="2">
        <f>TITRES_STAT!C2039</f>
        <v>12.18</v>
      </c>
      <c r="C2036" s="2">
        <f>TITRES_STAT!D2039</f>
        <v>5.4153000000000002</v>
      </c>
      <c r="D2036" s="2">
        <f>TITRES_STAT!E2039</f>
        <v>101</v>
      </c>
      <c r="E2036" s="2">
        <f t="shared" si="124"/>
        <v>2435310</v>
      </c>
      <c r="F2036" s="18" t="str">
        <f t="shared" si="127"/>
        <v>BULLISH</v>
      </c>
      <c r="G2036" s="18" t="str">
        <f t="shared" si="126"/>
        <v>NEUTRAL</v>
      </c>
      <c r="H2036" s="18" t="str">
        <f t="shared" si="125"/>
        <v>CONFIRMED BULLISH</v>
      </c>
    </row>
    <row r="2037" spans="1:8" ht="13.5" x14ac:dyDescent="0.25">
      <c r="A2037" s="4">
        <f>TITRES_STAT!B2040</f>
        <v>44970</v>
      </c>
      <c r="B2037" s="2">
        <f>TITRES_STAT!C2040</f>
        <v>12.18</v>
      </c>
      <c r="C2037" s="2">
        <f>TITRES_STAT!D2040</f>
        <v>5.4153000000000002</v>
      </c>
      <c r="D2037" s="2">
        <f>TITRES_STAT!E2040</f>
        <v>2406</v>
      </c>
      <c r="E2037" s="2">
        <f t="shared" si="124"/>
        <v>2435310</v>
      </c>
      <c r="F2037" s="18" t="str">
        <f t="shared" si="127"/>
        <v>BULLISH</v>
      </c>
      <c r="G2037" s="18" t="str">
        <f t="shared" si="126"/>
        <v>NEUTRAL</v>
      </c>
      <c r="H2037" s="18" t="str">
        <f t="shared" si="125"/>
        <v>CONFIRMED BULLISH</v>
      </c>
    </row>
    <row r="2038" spans="1:8" ht="13.5" x14ac:dyDescent="0.25">
      <c r="A2038" s="4">
        <f>TITRES_STAT!B2041</f>
        <v>44971</v>
      </c>
      <c r="B2038" s="2">
        <f>TITRES_STAT!C2041</f>
        <v>12.18</v>
      </c>
      <c r="C2038" s="2">
        <f>TITRES_STAT!D2041</f>
        <v>5.4153000000000002</v>
      </c>
      <c r="D2038" s="2">
        <f>TITRES_STAT!E2041</f>
        <v>4237</v>
      </c>
      <c r="E2038" s="2">
        <f t="shared" si="124"/>
        <v>2435310</v>
      </c>
      <c r="F2038" s="18" t="str">
        <f t="shared" si="127"/>
        <v>BULLISH</v>
      </c>
      <c r="G2038" s="18" t="str">
        <f t="shared" si="126"/>
        <v>NEUTRAL</v>
      </c>
      <c r="H2038" s="18" t="str">
        <f t="shared" si="125"/>
        <v>CONFIRMED BULLISH</v>
      </c>
    </row>
    <row r="2039" spans="1:8" ht="13.5" x14ac:dyDescent="0.25">
      <c r="A2039" s="4">
        <f>TITRES_STAT!B2042</f>
        <v>44972</v>
      </c>
      <c r="B2039" s="2">
        <f>TITRES_STAT!C2042</f>
        <v>12.17</v>
      </c>
      <c r="C2039" s="2">
        <f>TITRES_STAT!D2042</f>
        <v>5.4108999999999998</v>
      </c>
      <c r="D2039" s="2">
        <f>TITRES_STAT!E2042</f>
        <v>770</v>
      </c>
      <c r="E2039" s="2">
        <f t="shared" si="124"/>
        <v>2434540</v>
      </c>
      <c r="F2039" s="18" t="str">
        <f t="shared" si="127"/>
        <v>BULLISH</v>
      </c>
      <c r="G2039" s="18" t="str">
        <f t="shared" si="126"/>
        <v>NEUTRAL</v>
      </c>
      <c r="H2039" s="18" t="str">
        <f t="shared" si="125"/>
        <v>CONFIRMED BULLISH</v>
      </c>
    </row>
    <row r="2040" spans="1:8" ht="13.5" x14ac:dyDescent="0.25">
      <c r="A2040" s="4">
        <f>TITRES_STAT!B2043</f>
        <v>44973</v>
      </c>
      <c r="B2040" s="2">
        <f>TITRES_STAT!C2043</f>
        <v>12.17</v>
      </c>
      <c r="C2040" s="2">
        <f>TITRES_STAT!D2043</f>
        <v>5.4108999999999998</v>
      </c>
      <c r="D2040" s="2">
        <f>TITRES_STAT!E2043</f>
        <v>209</v>
      </c>
      <c r="E2040" s="2">
        <f t="shared" si="124"/>
        <v>2434540</v>
      </c>
      <c r="F2040" s="18" t="str">
        <f t="shared" si="127"/>
        <v>BEARISH</v>
      </c>
      <c r="G2040" s="18" t="str">
        <f t="shared" si="126"/>
        <v>NEUTRAL</v>
      </c>
      <c r="H2040" s="18" t="str">
        <f t="shared" si="125"/>
        <v>CONFIRMED BEARISH</v>
      </c>
    </row>
    <row r="2041" spans="1:8" ht="13.5" x14ac:dyDescent="0.25">
      <c r="A2041" s="4">
        <f>TITRES_STAT!B2044</f>
        <v>44974</v>
      </c>
      <c r="B2041" s="2">
        <f>TITRES_STAT!C2044</f>
        <v>11.91</v>
      </c>
      <c r="C2041" s="2">
        <f>TITRES_STAT!D2044</f>
        <v>5.2953000000000001</v>
      </c>
      <c r="D2041" s="2">
        <f>TITRES_STAT!E2044</f>
        <v>40</v>
      </c>
      <c r="E2041" s="2">
        <f t="shared" si="124"/>
        <v>2434500</v>
      </c>
      <c r="F2041" s="18" t="str">
        <f t="shared" si="127"/>
        <v>BEARISH</v>
      </c>
      <c r="G2041" s="18" t="str">
        <f t="shared" si="126"/>
        <v>NEUTRAL</v>
      </c>
      <c r="H2041" s="18" t="str">
        <f t="shared" si="125"/>
        <v>CONFIRMED BEARISH</v>
      </c>
    </row>
    <row r="2042" spans="1:8" ht="13.5" x14ac:dyDescent="0.25">
      <c r="A2042" s="4">
        <f>TITRES_STAT!B2045</f>
        <v>44977</v>
      </c>
      <c r="B2042" s="2">
        <f>TITRES_STAT!C2045</f>
        <v>12.15</v>
      </c>
      <c r="C2042" s="2">
        <f>TITRES_STAT!D2045</f>
        <v>5.4020000000000001</v>
      </c>
      <c r="D2042" s="2">
        <f>TITRES_STAT!E2045</f>
        <v>865</v>
      </c>
      <c r="E2042" s="2">
        <f t="shared" si="124"/>
        <v>2435365</v>
      </c>
      <c r="F2042" s="18" t="str">
        <f t="shared" si="127"/>
        <v>BULLISH</v>
      </c>
      <c r="G2042" s="18" t="str">
        <f t="shared" si="126"/>
        <v>NEUTRAL</v>
      </c>
      <c r="H2042" s="18" t="str">
        <f t="shared" si="125"/>
        <v>BULLISH DIVERGENCE</v>
      </c>
    </row>
    <row r="2043" spans="1:8" ht="13.5" x14ac:dyDescent="0.25">
      <c r="A2043" s="4">
        <f>TITRES_STAT!B2046</f>
        <v>44978</v>
      </c>
      <c r="B2043" s="2">
        <f>TITRES_STAT!C2046</f>
        <v>12.15</v>
      </c>
      <c r="C2043" s="2">
        <f>TITRES_STAT!D2046</f>
        <v>5.4020000000000001</v>
      </c>
      <c r="D2043" s="2">
        <f>TITRES_STAT!E2046</f>
        <v>1000</v>
      </c>
      <c r="E2043" s="2">
        <f t="shared" si="124"/>
        <v>2435365</v>
      </c>
      <c r="F2043" s="18" t="str">
        <f t="shared" si="127"/>
        <v>BULLISH</v>
      </c>
      <c r="G2043" s="18" t="str">
        <f t="shared" si="126"/>
        <v>NEUTRAL</v>
      </c>
      <c r="H2043" s="18" t="str">
        <f t="shared" si="125"/>
        <v>BULLISH DIVERGENCE</v>
      </c>
    </row>
    <row r="2044" spans="1:8" ht="13.5" x14ac:dyDescent="0.25">
      <c r="A2044" s="4">
        <f>TITRES_STAT!B2047</f>
        <v>44979</v>
      </c>
      <c r="B2044" s="2">
        <f>TITRES_STAT!C2047</f>
        <v>12</v>
      </c>
      <c r="C2044" s="2">
        <f>TITRES_STAT!D2047</f>
        <v>5.3353000000000002</v>
      </c>
      <c r="D2044" s="2">
        <f>TITRES_STAT!E2047</f>
        <v>10205</v>
      </c>
      <c r="E2044" s="2">
        <f t="shared" si="124"/>
        <v>2425160</v>
      </c>
      <c r="F2044" s="18" t="str">
        <f t="shared" si="127"/>
        <v>BEARISH</v>
      </c>
      <c r="G2044" s="18" t="str">
        <f t="shared" si="126"/>
        <v>NEUTRAL</v>
      </c>
      <c r="H2044" s="18" t="str">
        <f t="shared" si="125"/>
        <v>CONFIRMED BEARISH</v>
      </c>
    </row>
    <row r="2045" spans="1:8" ht="13.5" x14ac:dyDescent="0.25">
      <c r="A2045" s="4">
        <f>TITRES_STAT!B2048</f>
        <v>44980</v>
      </c>
      <c r="B2045" s="2">
        <f>TITRES_STAT!C2048</f>
        <v>12</v>
      </c>
      <c r="C2045" s="2">
        <f>TITRES_STAT!D2048</f>
        <v>5.3353000000000002</v>
      </c>
      <c r="D2045" s="2">
        <f>TITRES_STAT!E2048</f>
        <v>3703</v>
      </c>
      <c r="E2045" s="2">
        <f t="shared" si="124"/>
        <v>2425160</v>
      </c>
      <c r="F2045" s="18" t="str">
        <f t="shared" si="127"/>
        <v>BEARISH</v>
      </c>
      <c r="G2045" s="18" t="str">
        <f t="shared" si="126"/>
        <v>NEUTRAL</v>
      </c>
      <c r="H2045" s="18" t="str">
        <f t="shared" si="125"/>
        <v>CONFIRMED BEARISH</v>
      </c>
    </row>
    <row r="2046" spans="1:8" ht="13.5" x14ac:dyDescent="0.25">
      <c r="A2046" s="4">
        <f>TITRES_STAT!B2049</f>
        <v>44981</v>
      </c>
      <c r="B2046" s="2">
        <f>TITRES_STAT!C2049</f>
        <v>11.95</v>
      </c>
      <c r="C2046" s="2">
        <f>TITRES_STAT!D2049</f>
        <v>5.3131000000000004</v>
      </c>
      <c r="D2046" s="2">
        <f>TITRES_STAT!E2049</f>
        <v>26</v>
      </c>
      <c r="E2046" s="2">
        <f t="shared" si="124"/>
        <v>2425134</v>
      </c>
      <c r="F2046" s="18" t="str">
        <f t="shared" si="127"/>
        <v>BEARISH</v>
      </c>
      <c r="G2046" s="18" t="str">
        <f t="shared" si="126"/>
        <v>NEUTRAL</v>
      </c>
      <c r="H2046" s="18" t="str">
        <f t="shared" si="125"/>
        <v>BEARISH DIVERGENCE</v>
      </c>
    </row>
    <row r="2047" spans="1:8" ht="13.5" x14ac:dyDescent="0.25">
      <c r="A2047" s="4">
        <f>TITRES_STAT!B2050</f>
        <v>44984</v>
      </c>
      <c r="B2047" s="2">
        <f>TITRES_STAT!C2050</f>
        <v>11.95</v>
      </c>
      <c r="C2047" s="2">
        <f>TITRES_STAT!D2050</f>
        <v>5.3131000000000004</v>
      </c>
      <c r="D2047" s="2">
        <f>TITRES_STAT!E2050</f>
        <v>3890</v>
      </c>
      <c r="E2047" s="2">
        <f t="shared" si="124"/>
        <v>2425134</v>
      </c>
      <c r="F2047" s="18" t="str">
        <f t="shared" si="127"/>
        <v>BEARISH</v>
      </c>
      <c r="G2047" s="18" t="str">
        <f t="shared" si="126"/>
        <v>NEUTRAL</v>
      </c>
      <c r="H2047" s="18" t="str">
        <f t="shared" si="125"/>
        <v>CONFIRMED BEARISH</v>
      </c>
    </row>
    <row r="2048" spans="1:8" ht="13.5" x14ac:dyDescent="0.25">
      <c r="A2048" s="4">
        <f>TITRES_STAT!B2051</f>
        <v>44985</v>
      </c>
      <c r="B2048" s="2">
        <f>TITRES_STAT!C2051</f>
        <v>12.15</v>
      </c>
      <c r="C2048" s="2">
        <f>TITRES_STAT!D2051</f>
        <v>5.4020000000000001</v>
      </c>
      <c r="D2048" s="2">
        <f>TITRES_STAT!E2051</f>
        <v>9003</v>
      </c>
      <c r="E2048" s="2">
        <f t="shared" si="124"/>
        <v>2434137</v>
      </c>
      <c r="F2048" s="18" t="str">
        <f t="shared" si="127"/>
        <v>BEARISH</v>
      </c>
      <c r="G2048" s="18" t="str">
        <f t="shared" si="126"/>
        <v>NEUTRAL</v>
      </c>
      <c r="H2048" s="18" t="str">
        <f t="shared" si="125"/>
        <v>NEUTRAL</v>
      </c>
    </row>
    <row r="2049" spans="1:8" ht="13.5" x14ac:dyDescent="0.25">
      <c r="A2049" s="4">
        <f>TITRES_STAT!B2052</f>
        <v>44986</v>
      </c>
      <c r="B2049" s="2">
        <f>TITRES_STAT!C2052</f>
        <v>12.15</v>
      </c>
      <c r="C2049" s="2">
        <f>TITRES_STAT!D2052</f>
        <v>5.4020000000000001</v>
      </c>
      <c r="D2049" s="2">
        <f>TITRES_STAT!E2052</f>
        <v>97</v>
      </c>
      <c r="E2049" s="2">
        <f t="shared" si="124"/>
        <v>2434137</v>
      </c>
      <c r="F2049" s="18" t="str">
        <f t="shared" si="127"/>
        <v>BULLISH</v>
      </c>
      <c r="G2049" s="18" t="str">
        <f t="shared" si="126"/>
        <v>NEUTRAL</v>
      </c>
      <c r="H2049" s="18" t="str">
        <f t="shared" si="125"/>
        <v>CONFIRMED BULLISH</v>
      </c>
    </row>
    <row r="2050" spans="1:8" ht="13.5" x14ac:dyDescent="0.25">
      <c r="A2050" s="4">
        <f>TITRES_STAT!B2053</f>
        <v>44987</v>
      </c>
      <c r="B2050" s="2">
        <f>TITRES_STAT!C2053</f>
        <v>12.5</v>
      </c>
      <c r="C2050" s="2">
        <f>TITRES_STAT!D2053</f>
        <v>5.5575999999999999</v>
      </c>
      <c r="D2050" s="2">
        <f>TITRES_STAT!E2053</f>
        <v>6385</v>
      </c>
      <c r="E2050" s="2">
        <f t="shared" si="124"/>
        <v>2440522</v>
      </c>
      <c r="F2050" s="18" t="str">
        <f t="shared" si="127"/>
        <v>BULLISH</v>
      </c>
      <c r="G2050" s="18" t="str">
        <f t="shared" si="126"/>
        <v>NEUTRAL</v>
      </c>
      <c r="H2050" s="18" t="str">
        <f t="shared" si="125"/>
        <v>CONFIRMED BULLISH</v>
      </c>
    </row>
    <row r="2051" spans="1:8" ht="13.5" x14ac:dyDescent="0.25">
      <c r="A2051" s="4">
        <f>TITRES_STAT!B2054</f>
        <v>44988</v>
      </c>
      <c r="B2051" s="2">
        <f>TITRES_STAT!C2054</f>
        <v>12.49</v>
      </c>
      <c r="C2051" s="2">
        <f>TITRES_STAT!D2054</f>
        <v>5.5530999999999997</v>
      </c>
      <c r="D2051" s="2">
        <f>TITRES_STAT!E2054</f>
        <v>4160</v>
      </c>
      <c r="E2051" s="2">
        <f t="shared" si="124"/>
        <v>2436362</v>
      </c>
      <c r="F2051" s="18" t="str">
        <f t="shared" si="127"/>
        <v>BULLISH</v>
      </c>
      <c r="G2051" s="18" t="str">
        <f t="shared" si="126"/>
        <v>NEUTRAL</v>
      </c>
      <c r="H2051" s="18" t="str">
        <f t="shared" si="125"/>
        <v>CONFIRMED BULLISH</v>
      </c>
    </row>
    <row r="2052" spans="1:8" ht="13.5" x14ac:dyDescent="0.25">
      <c r="A2052" s="4">
        <f>TITRES_STAT!B2055</f>
        <v>44991</v>
      </c>
      <c r="B2052" s="2">
        <f>TITRES_STAT!C2055</f>
        <v>12.21</v>
      </c>
      <c r="C2052" s="2">
        <f>TITRES_STAT!D2055</f>
        <v>5.4287000000000001</v>
      </c>
      <c r="D2052" s="2">
        <f>TITRES_STAT!E2055</f>
        <v>2087</v>
      </c>
      <c r="E2052" s="2">
        <f t="shared" ref="E2052:E2115" si="128">IF(B2052&gt;B2051, E2051+D2052, IF(B2052&lt;B2051, E2051-D2052, E2051))</f>
        <v>2434275</v>
      </c>
      <c r="F2052" s="18" t="str">
        <f t="shared" si="127"/>
        <v>BULLISH</v>
      </c>
      <c r="G2052" s="18" t="str">
        <f t="shared" si="126"/>
        <v>NEUTRAL</v>
      </c>
      <c r="H2052" s="18" t="str">
        <f t="shared" si="125"/>
        <v>CONFIRMED BULLISH</v>
      </c>
    </row>
    <row r="2053" spans="1:8" ht="13.5" x14ac:dyDescent="0.25">
      <c r="A2053" s="4">
        <f>TITRES_STAT!B2056</f>
        <v>44992</v>
      </c>
      <c r="B2053" s="2">
        <f>TITRES_STAT!C2056</f>
        <v>12.1</v>
      </c>
      <c r="C2053" s="2">
        <f>TITRES_STAT!D2056</f>
        <v>5.3796999999999997</v>
      </c>
      <c r="D2053" s="2">
        <f>TITRES_STAT!E2056</f>
        <v>538</v>
      </c>
      <c r="E2053" s="2">
        <f t="shared" si="128"/>
        <v>2433737</v>
      </c>
      <c r="F2053" s="18" t="str">
        <f t="shared" si="127"/>
        <v>BEARISH</v>
      </c>
      <c r="G2053" s="18" t="str">
        <f t="shared" si="126"/>
        <v>NEUTRAL</v>
      </c>
      <c r="H2053" s="18" t="str">
        <f t="shared" si="125"/>
        <v>CONFIRMED BEARISH</v>
      </c>
    </row>
    <row r="2054" spans="1:8" ht="13.5" x14ac:dyDescent="0.25">
      <c r="A2054" s="4">
        <f>TITRES_STAT!B2057</f>
        <v>44993</v>
      </c>
      <c r="B2054" s="2">
        <f>TITRES_STAT!C2057</f>
        <v>12.5</v>
      </c>
      <c r="C2054" s="2">
        <f>TITRES_STAT!D2057</f>
        <v>5.5575999999999999</v>
      </c>
      <c r="D2054" s="2">
        <f>TITRES_STAT!E2057</f>
        <v>1845</v>
      </c>
      <c r="E2054" s="2">
        <f t="shared" si="128"/>
        <v>2435582</v>
      </c>
      <c r="F2054" s="18" t="str">
        <f t="shared" si="127"/>
        <v>BULLISH</v>
      </c>
      <c r="G2054" s="18" t="str">
        <f t="shared" si="126"/>
        <v>NEUTRAL</v>
      </c>
      <c r="H2054" s="18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4">
        <f>TITRES_STAT!B2058</f>
        <v>44994</v>
      </c>
      <c r="B2055" s="2">
        <f>TITRES_STAT!C2058</f>
        <v>12.1</v>
      </c>
      <c r="C2055" s="2">
        <f>TITRES_STAT!D2058</f>
        <v>5.3796999999999997</v>
      </c>
      <c r="D2055" s="2">
        <f>TITRES_STAT!E2058</f>
        <v>892</v>
      </c>
      <c r="E2055" s="2">
        <f t="shared" si="128"/>
        <v>2434690</v>
      </c>
      <c r="F2055" s="18" t="str">
        <f t="shared" si="127"/>
        <v>BEARISH</v>
      </c>
      <c r="G2055" s="18" t="str">
        <f t="shared" ref="G2055:G2118" si="130">IF((E2055-E2050)/E2050 &gt; 0.02, "STRONG",
 IF((E2055-E2050)/E2050 &lt; -0.02, "WEAK", "NEUTRAL"))</f>
        <v>NEUTRAL</v>
      </c>
      <c r="H2055" s="18" t="str">
        <f t="shared" si="129"/>
        <v>CONFIRMED BEARISH</v>
      </c>
    </row>
    <row r="2056" spans="1:8" ht="13.5" x14ac:dyDescent="0.25">
      <c r="A2056" s="4">
        <f>TITRES_STAT!B2059</f>
        <v>44995</v>
      </c>
      <c r="B2056" s="2">
        <f>TITRES_STAT!C2059</f>
        <v>12.4</v>
      </c>
      <c r="C2056" s="2">
        <f>TITRES_STAT!D2059</f>
        <v>5.5130999999999997</v>
      </c>
      <c r="D2056" s="2">
        <f>TITRES_STAT!E2059</f>
        <v>1904</v>
      </c>
      <c r="E2056" s="2">
        <f t="shared" si="128"/>
        <v>2436594</v>
      </c>
      <c r="F2056" s="18" t="str">
        <f t="shared" ref="F2056:F2119" si="131">IF(E2056&gt;E2051,"BULLISH",IF(E2056&lt;E2051,"BEARISH","NEUTRAL"))</f>
        <v>BULLISH</v>
      </c>
      <c r="G2056" s="18" t="str">
        <f t="shared" si="130"/>
        <v>NEUTRAL</v>
      </c>
      <c r="H2056" s="18" t="str">
        <f t="shared" si="129"/>
        <v>BULLISH DIVERGENCE</v>
      </c>
    </row>
    <row r="2057" spans="1:8" ht="13.5" x14ac:dyDescent="0.25">
      <c r="A2057" s="4">
        <f>TITRES_STAT!B2060</f>
        <v>44998</v>
      </c>
      <c r="B2057" s="2">
        <f>TITRES_STAT!C2060</f>
        <v>12.36</v>
      </c>
      <c r="C2057" s="2">
        <f>TITRES_STAT!D2060</f>
        <v>5.4953000000000003</v>
      </c>
      <c r="D2057" s="2">
        <f>TITRES_STAT!E2060</f>
        <v>876</v>
      </c>
      <c r="E2057" s="2">
        <f t="shared" si="128"/>
        <v>2435718</v>
      </c>
      <c r="F2057" s="18" t="str">
        <f t="shared" si="131"/>
        <v>BULLISH</v>
      </c>
      <c r="G2057" s="18" t="str">
        <f t="shared" si="130"/>
        <v>NEUTRAL</v>
      </c>
      <c r="H2057" s="18" t="str">
        <f t="shared" si="129"/>
        <v>CONFIRMED BULLISH</v>
      </c>
    </row>
    <row r="2058" spans="1:8" ht="13.5" x14ac:dyDescent="0.25">
      <c r="A2058" s="4">
        <f>TITRES_STAT!B2061</f>
        <v>44999</v>
      </c>
      <c r="B2058" s="2">
        <f>TITRES_STAT!C2061</f>
        <v>12.36</v>
      </c>
      <c r="C2058" s="2">
        <f>TITRES_STAT!D2061</f>
        <v>5.4953000000000003</v>
      </c>
      <c r="D2058" s="2">
        <f>TITRES_STAT!E2061</f>
        <v>2506</v>
      </c>
      <c r="E2058" s="2">
        <f t="shared" si="128"/>
        <v>2435718</v>
      </c>
      <c r="F2058" s="18" t="str">
        <f t="shared" si="131"/>
        <v>BULLISH</v>
      </c>
      <c r="G2058" s="18" t="str">
        <f t="shared" si="130"/>
        <v>NEUTRAL</v>
      </c>
      <c r="H2058" s="18" t="str">
        <f t="shared" si="129"/>
        <v>CONFIRMED BULLISH</v>
      </c>
    </row>
    <row r="2059" spans="1:8" ht="13.5" x14ac:dyDescent="0.25">
      <c r="A2059" s="4">
        <f>TITRES_STAT!B2062</f>
        <v>45000</v>
      </c>
      <c r="B2059" s="2">
        <f>TITRES_STAT!C2062</f>
        <v>12.36</v>
      </c>
      <c r="C2059" s="2">
        <f>TITRES_STAT!D2062</f>
        <v>5.4953000000000003</v>
      </c>
      <c r="D2059" s="2">
        <f>TITRES_STAT!E2062</f>
        <v>8</v>
      </c>
      <c r="E2059" s="2">
        <f t="shared" si="128"/>
        <v>2435718</v>
      </c>
      <c r="F2059" s="18" t="str">
        <f t="shared" si="131"/>
        <v>BULLISH</v>
      </c>
      <c r="G2059" s="18" t="str">
        <f t="shared" si="130"/>
        <v>NEUTRAL</v>
      </c>
      <c r="H2059" s="18" t="str">
        <f t="shared" si="129"/>
        <v>BULLISH DIVERGENCE</v>
      </c>
    </row>
    <row r="2060" spans="1:8" ht="13.5" x14ac:dyDescent="0.25">
      <c r="A2060" s="4">
        <f>TITRES_STAT!B2063</f>
        <v>45001</v>
      </c>
      <c r="B2060" s="2">
        <f>TITRES_STAT!C2063</f>
        <v>12.36</v>
      </c>
      <c r="C2060" s="2">
        <f>TITRES_STAT!D2063</f>
        <v>5.4953000000000003</v>
      </c>
      <c r="D2060" s="2">
        <f>TITRES_STAT!E2063</f>
        <v>0</v>
      </c>
      <c r="E2060" s="2">
        <f t="shared" si="128"/>
        <v>2435718</v>
      </c>
      <c r="F2060" s="18" t="str">
        <f t="shared" si="131"/>
        <v>BULLISH</v>
      </c>
      <c r="G2060" s="18" t="str">
        <f t="shared" si="130"/>
        <v>NEUTRAL</v>
      </c>
      <c r="H2060" s="18" t="str">
        <f t="shared" si="129"/>
        <v>CONFIRMED BULLISH</v>
      </c>
    </row>
    <row r="2061" spans="1:8" ht="13.5" x14ac:dyDescent="0.25">
      <c r="A2061" s="4">
        <f>TITRES_STAT!B2064</f>
        <v>45002</v>
      </c>
      <c r="B2061" s="2">
        <f>TITRES_STAT!C2064</f>
        <v>12.5</v>
      </c>
      <c r="C2061" s="2">
        <f>TITRES_STAT!D2064</f>
        <v>5.5575999999999999</v>
      </c>
      <c r="D2061" s="2">
        <f>TITRES_STAT!E2064</f>
        <v>8962</v>
      </c>
      <c r="E2061" s="2">
        <f t="shared" si="128"/>
        <v>2444680</v>
      </c>
      <c r="F2061" s="18" t="str">
        <f t="shared" si="131"/>
        <v>BULLISH</v>
      </c>
      <c r="G2061" s="18" t="str">
        <f t="shared" si="130"/>
        <v>NEUTRAL</v>
      </c>
      <c r="H2061" s="18" t="str">
        <f t="shared" si="129"/>
        <v>CONFIRMED BULLISH</v>
      </c>
    </row>
    <row r="2062" spans="1:8" ht="13.5" x14ac:dyDescent="0.25">
      <c r="A2062" s="4">
        <f>TITRES_STAT!B2065</f>
        <v>45006</v>
      </c>
      <c r="B2062" s="2">
        <f>TITRES_STAT!C2065</f>
        <v>12.5</v>
      </c>
      <c r="C2062" s="2">
        <f>TITRES_STAT!D2065</f>
        <v>5.5575999999999999</v>
      </c>
      <c r="D2062" s="2">
        <f>TITRES_STAT!E2065</f>
        <v>4800</v>
      </c>
      <c r="E2062" s="2">
        <f t="shared" si="128"/>
        <v>2444680</v>
      </c>
      <c r="F2062" s="18" t="str">
        <f t="shared" si="131"/>
        <v>BULLISH</v>
      </c>
      <c r="G2062" s="18" t="str">
        <f t="shared" si="130"/>
        <v>NEUTRAL</v>
      </c>
      <c r="H2062" s="18" t="str">
        <f t="shared" si="129"/>
        <v>CONFIRMED BULLISH</v>
      </c>
    </row>
    <row r="2063" spans="1:8" ht="13.5" x14ac:dyDescent="0.25">
      <c r="A2063" s="4">
        <f>TITRES_STAT!B2066</f>
        <v>45007</v>
      </c>
      <c r="B2063" s="2">
        <f>TITRES_STAT!C2066</f>
        <v>12.3</v>
      </c>
      <c r="C2063" s="2">
        <f>TITRES_STAT!D2066</f>
        <v>5.4687000000000001</v>
      </c>
      <c r="D2063" s="2">
        <f>TITRES_STAT!E2066</f>
        <v>1053</v>
      </c>
      <c r="E2063" s="2">
        <f t="shared" si="128"/>
        <v>2443627</v>
      </c>
      <c r="F2063" s="18" t="str">
        <f t="shared" si="131"/>
        <v>BULLISH</v>
      </c>
      <c r="G2063" s="18" t="str">
        <f t="shared" si="130"/>
        <v>NEUTRAL</v>
      </c>
      <c r="H2063" s="18" t="str">
        <f t="shared" si="129"/>
        <v>BULLISH DIVERGENCE</v>
      </c>
    </row>
    <row r="2064" spans="1:8" ht="13.5" x14ac:dyDescent="0.25">
      <c r="A2064" s="4">
        <f>TITRES_STAT!B2067</f>
        <v>45008</v>
      </c>
      <c r="B2064" s="2">
        <f>TITRES_STAT!C2067</f>
        <v>12.25</v>
      </c>
      <c r="C2064" s="2">
        <f>TITRES_STAT!D2067</f>
        <v>5.4463999999999997</v>
      </c>
      <c r="D2064" s="2">
        <f>TITRES_STAT!E2067</f>
        <v>3353</v>
      </c>
      <c r="E2064" s="2">
        <f t="shared" si="128"/>
        <v>2440274</v>
      </c>
      <c r="F2064" s="18" t="str">
        <f t="shared" si="131"/>
        <v>BULLISH</v>
      </c>
      <c r="G2064" s="18" t="str">
        <f t="shared" si="130"/>
        <v>NEUTRAL</v>
      </c>
      <c r="H2064" s="18" t="str">
        <f t="shared" si="129"/>
        <v>BULLISH DIVERGENCE</v>
      </c>
    </row>
    <row r="2065" spans="1:8" ht="13.5" x14ac:dyDescent="0.25">
      <c r="A2065" s="4">
        <f>TITRES_STAT!B2068</f>
        <v>45009</v>
      </c>
      <c r="B2065" s="2">
        <f>TITRES_STAT!C2068</f>
        <v>12.36</v>
      </c>
      <c r="C2065" s="2">
        <f>TITRES_STAT!D2068</f>
        <v>5.4953000000000003</v>
      </c>
      <c r="D2065" s="2">
        <f>TITRES_STAT!E2068</f>
        <v>4251</v>
      </c>
      <c r="E2065" s="2">
        <f t="shared" si="128"/>
        <v>2444525</v>
      </c>
      <c r="F2065" s="18" t="str">
        <f t="shared" si="131"/>
        <v>BULLISH</v>
      </c>
      <c r="G2065" s="18" t="str">
        <f t="shared" si="130"/>
        <v>NEUTRAL</v>
      </c>
      <c r="H2065" s="18" t="str">
        <f t="shared" si="129"/>
        <v>NEUTRAL</v>
      </c>
    </row>
    <row r="2066" spans="1:8" ht="13.5" x14ac:dyDescent="0.25">
      <c r="A2066" s="4">
        <f>TITRES_STAT!B2069</f>
        <v>45012</v>
      </c>
      <c r="B2066" s="2">
        <f>TITRES_STAT!C2069</f>
        <v>12.5</v>
      </c>
      <c r="C2066" s="2">
        <f>TITRES_STAT!D2069</f>
        <v>5.5575999999999999</v>
      </c>
      <c r="D2066" s="2">
        <f>TITRES_STAT!E2069</f>
        <v>1760</v>
      </c>
      <c r="E2066" s="2">
        <f t="shared" si="128"/>
        <v>2446285</v>
      </c>
      <c r="F2066" s="18" t="str">
        <f t="shared" si="131"/>
        <v>BULLISH</v>
      </c>
      <c r="G2066" s="18" t="str">
        <f t="shared" si="130"/>
        <v>NEUTRAL</v>
      </c>
      <c r="H2066" s="18" t="str">
        <f t="shared" si="129"/>
        <v>NEUTRAL</v>
      </c>
    </row>
    <row r="2067" spans="1:8" ht="13.5" x14ac:dyDescent="0.25">
      <c r="A2067" s="4">
        <f>TITRES_STAT!B2070</f>
        <v>45013</v>
      </c>
      <c r="B2067" s="2">
        <f>TITRES_STAT!C2070</f>
        <v>12.5</v>
      </c>
      <c r="C2067" s="2">
        <f>TITRES_STAT!D2070</f>
        <v>5.5575999999999999</v>
      </c>
      <c r="D2067" s="2">
        <f>TITRES_STAT!E2070</f>
        <v>1617</v>
      </c>
      <c r="E2067" s="2">
        <f t="shared" si="128"/>
        <v>2446285</v>
      </c>
      <c r="F2067" s="18" t="str">
        <f t="shared" si="131"/>
        <v>BULLISH</v>
      </c>
      <c r="G2067" s="18" t="str">
        <f t="shared" si="130"/>
        <v>NEUTRAL</v>
      </c>
      <c r="H2067" s="18" t="str">
        <f t="shared" si="129"/>
        <v>NEUTRAL</v>
      </c>
    </row>
    <row r="2068" spans="1:8" ht="13.5" x14ac:dyDescent="0.25">
      <c r="A2068" s="4">
        <f>TITRES_STAT!B2071</f>
        <v>45014</v>
      </c>
      <c r="B2068" s="2">
        <f>TITRES_STAT!C2071</f>
        <v>12.41</v>
      </c>
      <c r="C2068" s="2">
        <f>TITRES_STAT!D2071</f>
        <v>5.5175999999999998</v>
      </c>
      <c r="D2068" s="2">
        <f>TITRES_STAT!E2071</f>
        <v>1193</v>
      </c>
      <c r="E2068" s="2">
        <f t="shared" si="128"/>
        <v>2445092</v>
      </c>
      <c r="F2068" s="18" t="str">
        <f t="shared" si="131"/>
        <v>BULLISH</v>
      </c>
      <c r="G2068" s="18" t="str">
        <f t="shared" si="130"/>
        <v>NEUTRAL</v>
      </c>
      <c r="H2068" s="18" t="str">
        <f t="shared" si="129"/>
        <v>CONFIRMED BULLISH</v>
      </c>
    </row>
    <row r="2069" spans="1:8" ht="13.5" x14ac:dyDescent="0.25">
      <c r="A2069" s="4">
        <f>TITRES_STAT!B2072</f>
        <v>45015</v>
      </c>
      <c r="B2069" s="2">
        <f>TITRES_STAT!C2072</f>
        <v>12.4</v>
      </c>
      <c r="C2069" s="2">
        <f>TITRES_STAT!D2072</f>
        <v>5.5130999999999997</v>
      </c>
      <c r="D2069" s="2">
        <f>TITRES_STAT!E2072</f>
        <v>4852</v>
      </c>
      <c r="E2069" s="2">
        <f t="shared" si="128"/>
        <v>2440240</v>
      </c>
      <c r="F2069" s="18" t="str">
        <f t="shared" si="131"/>
        <v>BEARISH</v>
      </c>
      <c r="G2069" s="18" t="str">
        <f t="shared" si="130"/>
        <v>NEUTRAL</v>
      </c>
      <c r="H2069" s="18" t="str">
        <f t="shared" si="129"/>
        <v>BEARISH DIVERGENCE</v>
      </c>
    </row>
    <row r="2070" spans="1:8" ht="13.5" x14ac:dyDescent="0.25">
      <c r="A2070" s="4">
        <f>TITRES_STAT!B2073</f>
        <v>45016</v>
      </c>
      <c r="B2070" s="2">
        <f>TITRES_STAT!C2073</f>
        <v>12.4</v>
      </c>
      <c r="C2070" s="2">
        <f>TITRES_STAT!D2073</f>
        <v>5.5130999999999997</v>
      </c>
      <c r="D2070" s="2">
        <f>TITRES_STAT!E2073</f>
        <v>1579</v>
      </c>
      <c r="E2070" s="2">
        <f t="shared" si="128"/>
        <v>2440240</v>
      </c>
      <c r="F2070" s="18" t="str">
        <f t="shared" si="131"/>
        <v>BEARISH</v>
      </c>
      <c r="G2070" s="18" t="str">
        <f t="shared" si="130"/>
        <v>NEUTRAL</v>
      </c>
      <c r="H2070" s="18" t="str">
        <f t="shared" si="129"/>
        <v>BEARISH DIVERGENCE</v>
      </c>
    </row>
    <row r="2071" spans="1:8" ht="13.5" x14ac:dyDescent="0.25">
      <c r="A2071" s="4">
        <f>TITRES_STAT!B2074</f>
        <v>45019</v>
      </c>
      <c r="B2071" s="2">
        <f>TITRES_STAT!C2074</f>
        <v>12.3</v>
      </c>
      <c r="C2071" s="2">
        <f>TITRES_STAT!D2074</f>
        <v>5.4687000000000001</v>
      </c>
      <c r="D2071" s="2">
        <f>TITRES_STAT!E2074</f>
        <v>1143</v>
      </c>
      <c r="E2071" s="2">
        <f t="shared" si="128"/>
        <v>2439097</v>
      </c>
      <c r="F2071" s="18" t="str">
        <f t="shared" si="131"/>
        <v>BEARISH</v>
      </c>
      <c r="G2071" s="18" t="str">
        <f t="shared" si="130"/>
        <v>NEUTRAL</v>
      </c>
      <c r="H2071" s="18" t="str">
        <f t="shared" si="129"/>
        <v>CONFIRMED BEARISH</v>
      </c>
    </row>
    <row r="2072" spans="1:8" ht="13.5" x14ac:dyDescent="0.25">
      <c r="A2072" s="4">
        <f>TITRES_STAT!B2075</f>
        <v>45020</v>
      </c>
      <c r="B2072" s="2">
        <f>TITRES_STAT!C2075</f>
        <v>12.3</v>
      </c>
      <c r="C2072" s="2">
        <f>TITRES_STAT!D2075</f>
        <v>5.4687000000000001</v>
      </c>
      <c r="D2072" s="2">
        <f>TITRES_STAT!E2075</f>
        <v>1105</v>
      </c>
      <c r="E2072" s="2">
        <f t="shared" si="128"/>
        <v>2439097</v>
      </c>
      <c r="F2072" s="18" t="str">
        <f t="shared" si="131"/>
        <v>BEARISH</v>
      </c>
      <c r="G2072" s="18" t="str">
        <f t="shared" si="130"/>
        <v>NEUTRAL</v>
      </c>
      <c r="H2072" s="18" t="str">
        <f t="shared" si="129"/>
        <v>CONFIRMED BEARISH</v>
      </c>
    </row>
    <row r="2073" spans="1:8" ht="13.5" x14ac:dyDescent="0.25">
      <c r="A2073" s="4">
        <f>TITRES_STAT!B2076</f>
        <v>45021</v>
      </c>
      <c r="B2073" s="2">
        <f>TITRES_STAT!C2076</f>
        <v>12.1</v>
      </c>
      <c r="C2073" s="2">
        <f>TITRES_STAT!D2076</f>
        <v>5.3796999999999997</v>
      </c>
      <c r="D2073" s="2">
        <f>TITRES_STAT!E2076</f>
        <v>3316</v>
      </c>
      <c r="E2073" s="2">
        <f t="shared" si="128"/>
        <v>2435781</v>
      </c>
      <c r="F2073" s="18" t="str">
        <f t="shared" si="131"/>
        <v>BEARISH</v>
      </c>
      <c r="G2073" s="18" t="str">
        <f t="shared" si="130"/>
        <v>NEUTRAL</v>
      </c>
      <c r="H2073" s="18" t="str">
        <f t="shared" si="129"/>
        <v>CONFIRMED BEARISH</v>
      </c>
    </row>
    <row r="2074" spans="1:8" ht="13.5" x14ac:dyDescent="0.25">
      <c r="A2074" s="4">
        <f>TITRES_STAT!B2077</f>
        <v>45022</v>
      </c>
      <c r="B2074" s="2">
        <f>TITRES_STAT!C2077</f>
        <v>12.02</v>
      </c>
      <c r="C2074" s="2">
        <f>TITRES_STAT!D2077</f>
        <v>5.3441999999999998</v>
      </c>
      <c r="D2074" s="2">
        <f>TITRES_STAT!E2077</f>
        <v>2704</v>
      </c>
      <c r="E2074" s="2">
        <f t="shared" si="128"/>
        <v>2433077</v>
      </c>
      <c r="F2074" s="18" t="str">
        <f t="shared" si="131"/>
        <v>BEARISH</v>
      </c>
      <c r="G2074" s="18" t="str">
        <f t="shared" si="130"/>
        <v>NEUTRAL</v>
      </c>
      <c r="H2074" s="18" t="str">
        <f t="shared" si="129"/>
        <v>CONFIRMED BEARISH</v>
      </c>
    </row>
    <row r="2075" spans="1:8" ht="13.5" x14ac:dyDescent="0.25">
      <c r="A2075" s="4">
        <f>TITRES_STAT!B2078</f>
        <v>45023</v>
      </c>
      <c r="B2075" s="2">
        <f>TITRES_STAT!C2078</f>
        <v>12</v>
      </c>
      <c r="C2075" s="2">
        <f>TITRES_STAT!D2078</f>
        <v>5.3353000000000002</v>
      </c>
      <c r="D2075" s="2">
        <f>TITRES_STAT!E2078</f>
        <v>2398</v>
      </c>
      <c r="E2075" s="2">
        <f t="shared" si="128"/>
        <v>2430679</v>
      </c>
      <c r="F2075" s="18" t="str">
        <f t="shared" si="131"/>
        <v>BEARISH</v>
      </c>
      <c r="G2075" s="18" t="str">
        <f t="shared" si="130"/>
        <v>NEUTRAL</v>
      </c>
      <c r="H2075" s="18" t="str">
        <f t="shared" si="129"/>
        <v>CONFIRMED BEARISH</v>
      </c>
    </row>
    <row r="2076" spans="1:8" ht="13.5" x14ac:dyDescent="0.25">
      <c r="A2076" s="4">
        <f>TITRES_STAT!B2079</f>
        <v>45026</v>
      </c>
      <c r="B2076" s="2">
        <f>TITRES_STAT!C2079</f>
        <v>11.72</v>
      </c>
      <c r="C2076" s="2">
        <f>TITRES_STAT!D2079</f>
        <v>5.2107999999999999</v>
      </c>
      <c r="D2076" s="2">
        <f>TITRES_STAT!E2079</f>
        <v>1737</v>
      </c>
      <c r="E2076" s="2">
        <f t="shared" si="128"/>
        <v>2428942</v>
      </c>
      <c r="F2076" s="18" t="str">
        <f t="shared" si="131"/>
        <v>BEARISH</v>
      </c>
      <c r="G2076" s="18" t="str">
        <f t="shared" si="130"/>
        <v>NEUTRAL</v>
      </c>
      <c r="H2076" s="18" t="str">
        <f t="shared" si="129"/>
        <v>CONFIRMED BEARISH</v>
      </c>
    </row>
    <row r="2077" spans="1:8" ht="13.5" x14ac:dyDescent="0.25">
      <c r="A2077" s="4">
        <f>TITRES_STAT!B2080</f>
        <v>45027</v>
      </c>
      <c r="B2077" s="2">
        <f>TITRES_STAT!C2080</f>
        <v>11.9</v>
      </c>
      <c r="C2077" s="2">
        <f>TITRES_STAT!D2080</f>
        <v>5.2907999999999999</v>
      </c>
      <c r="D2077" s="2">
        <f>TITRES_STAT!E2080</f>
        <v>1011</v>
      </c>
      <c r="E2077" s="2">
        <f t="shared" si="128"/>
        <v>2429953</v>
      </c>
      <c r="F2077" s="18" t="str">
        <f t="shared" si="131"/>
        <v>BEARISH</v>
      </c>
      <c r="G2077" s="18" t="str">
        <f t="shared" si="130"/>
        <v>NEUTRAL</v>
      </c>
      <c r="H2077" s="18" t="str">
        <f t="shared" si="129"/>
        <v>CONFIRMED BEARISH</v>
      </c>
    </row>
    <row r="2078" spans="1:8" ht="13.5" x14ac:dyDescent="0.25">
      <c r="A2078" s="4">
        <f>TITRES_STAT!B2081</f>
        <v>45028</v>
      </c>
      <c r="B2078" s="2">
        <f>TITRES_STAT!C2081</f>
        <v>12</v>
      </c>
      <c r="C2078" s="2">
        <f>TITRES_STAT!D2081</f>
        <v>5.3353000000000002</v>
      </c>
      <c r="D2078" s="2">
        <f>TITRES_STAT!E2081</f>
        <v>1</v>
      </c>
      <c r="E2078" s="2">
        <f t="shared" si="128"/>
        <v>2429954</v>
      </c>
      <c r="F2078" s="18" t="str">
        <f t="shared" si="131"/>
        <v>BEARISH</v>
      </c>
      <c r="G2078" s="18" t="str">
        <f t="shared" si="130"/>
        <v>NEUTRAL</v>
      </c>
      <c r="H2078" s="18" t="str">
        <f t="shared" si="129"/>
        <v>CONFIRMED BEARISH</v>
      </c>
    </row>
    <row r="2079" spans="1:8" ht="13.5" x14ac:dyDescent="0.25">
      <c r="A2079" s="4">
        <f>TITRES_STAT!B2082</f>
        <v>45029</v>
      </c>
      <c r="B2079" s="2">
        <f>TITRES_STAT!C2082</f>
        <v>11.8</v>
      </c>
      <c r="C2079" s="2">
        <f>TITRES_STAT!D2082</f>
        <v>5.2464000000000004</v>
      </c>
      <c r="D2079" s="2">
        <f>TITRES_STAT!E2082</f>
        <v>3353</v>
      </c>
      <c r="E2079" s="2">
        <f t="shared" si="128"/>
        <v>2426601</v>
      </c>
      <c r="F2079" s="18" t="str">
        <f t="shared" si="131"/>
        <v>BEARISH</v>
      </c>
      <c r="G2079" s="18" t="str">
        <f t="shared" si="130"/>
        <v>NEUTRAL</v>
      </c>
      <c r="H2079" s="18" t="str">
        <f t="shared" si="129"/>
        <v>CONFIRMED BEARISH</v>
      </c>
    </row>
    <row r="2080" spans="1:8" ht="13.5" x14ac:dyDescent="0.25">
      <c r="A2080" s="4">
        <f>TITRES_STAT!B2083</f>
        <v>45030</v>
      </c>
      <c r="B2080" s="2">
        <f>TITRES_STAT!C2083</f>
        <v>11.99</v>
      </c>
      <c r="C2080" s="2">
        <f>TITRES_STAT!D2083</f>
        <v>5.3308</v>
      </c>
      <c r="D2080" s="2">
        <f>TITRES_STAT!E2083</f>
        <v>111</v>
      </c>
      <c r="E2080" s="2">
        <f t="shared" si="128"/>
        <v>2426712</v>
      </c>
      <c r="F2080" s="18" t="str">
        <f t="shared" si="131"/>
        <v>BEARISH</v>
      </c>
      <c r="G2080" s="18" t="str">
        <f t="shared" si="130"/>
        <v>NEUTRAL</v>
      </c>
      <c r="H2080" s="18" t="str">
        <f t="shared" si="129"/>
        <v>CONFIRMED BEARISH</v>
      </c>
    </row>
    <row r="2081" spans="1:8" ht="13.5" x14ac:dyDescent="0.25">
      <c r="A2081" s="4">
        <f>TITRES_STAT!B2084</f>
        <v>45033</v>
      </c>
      <c r="B2081" s="2">
        <f>TITRES_STAT!C2084</f>
        <v>11.98</v>
      </c>
      <c r="C2081" s="2">
        <f>TITRES_STAT!D2084</f>
        <v>5.3263999999999996</v>
      </c>
      <c r="D2081" s="2">
        <f>TITRES_STAT!E2084</f>
        <v>1101</v>
      </c>
      <c r="E2081" s="2">
        <f t="shared" si="128"/>
        <v>2425611</v>
      </c>
      <c r="F2081" s="18" t="str">
        <f t="shared" si="131"/>
        <v>BEARISH</v>
      </c>
      <c r="G2081" s="18" t="str">
        <f t="shared" si="130"/>
        <v>NEUTRAL</v>
      </c>
      <c r="H2081" s="18" t="str">
        <f t="shared" si="129"/>
        <v>BEARISH DIVERGENCE</v>
      </c>
    </row>
    <row r="2082" spans="1:8" ht="13.5" x14ac:dyDescent="0.25">
      <c r="A2082" s="4">
        <f>TITRES_STAT!B2085</f>
        <v>45034</v>
      </c>
      <c r="B2082" s="2">
        <f>TITRES_STAT!C2085</f>
        <v>11.98</v>
      </c>
      <c r="C2082" s="2">
        <f>TITRES_STAT!D2085</f>
        <v>5.3263999999999996</v>
      </c>
      <c r="D2082" s="2">
        <f>TITRES_STAT!E2085</f>
        <v>1350</v>
      </c>
      <c r="E2082" s="2">
        <f t="shared" si="128"/>
        <v>2425611</v>
      </c>
      <c r="F2082" s="18" t="str">
        <f t="shared" si="131"/>
        <v>BEARISH</v>
      </c>
      <c r="G2082" s="18" t="str">
        <f t="shared" si="130"/>
        <v>NEUTRAL</v>
      </c>
      <c r="H2082" s="18" t="str">
        <f t="shared" si="129"/>
        <v>BEARISH DIVERGENCE</v>
      </c>
    </row>
    <row r="2083" spans="1:8" ht="13.5" x14ac:dyDescent="0.25">
      <c r="A2083" s="4">
        <f>TITRES_STAT!B2086</f>
        <v>45035</v>
      </c>
      <c r="B2083" s="2">
        <f>TITRES_STAT!C2086</f>
        <v>12.05</v>
      </c>
      <c r="C2083" s="2">
        <f>TITRES_STAT!D2086</f>
        <v>5.3574999999999999</v>
      </c>
      <c r="D2083" s="2">
        <f>TITRES_STAT!E2086</f>
        <v>25064</v>
      </c>
      <c r="E2083" s="2">
        <f t="shared" si="128"/>
        <v>2450675</v>
      </c>
      <c r="F2083" s="18" t="str">
        <f t="shared" si="131"/>
        <v>BULLISH</v>
      </c>
      <c r="G2083" s="18" t="str">
        <f t="shared" si="130"/>
        <v>NEUTRAL</v>
      </c>
      <c r="H2083" s="18" t="str">
        <f t="shared" si="129"/>
        <v>CONFIRMED BULLISH</v>
      </c>
    </row>
    <row r="2084" spans="1:8" ht="13.5" x14ac:dyDescent="0.25">
      <c r="A2084" s="4">
        <f>TITRES_STAT!B2087</f>
        <v>45036</v>
      </c>
      <c r="B2084" s="2">
        <f>TITRES_STAT!C2087</f>
        <v>12</v>
      </c>
      <c r="C2084" s="2">
        <f>TITRES_STAT!D2087</f>
        <v>5.3353000000000002</v>
      </c>
      <c r="D2084" s="2">
        <f>TITRES_STAT!E2087</f>
        <v>3947</v>
      </c>
      <c r="E2084" s="2">
        <f t="shared" si="128"/>
        <v>2446728</v>
      </c>
      <c r="F2084" s="18" t="str">
        <f t="shared" si="131"/>
        <v>BULLISH</v>
      </c>
      <c r="G2084" s="18" t="str">
        <f t="shared" si="130"/>
        <v>NEUTRAL</v>
      </c>
      <c r="H2084" s="18" t="str">
        <f t="shared" si="129"/>
        <v>CONFIRMED BULLISH</v>
      </c>
    </row>
    <row r="2085" spans="1:8" ht="13.5" x14ac:dyDescent="0.25">
      <c r="A2085" s="4">
        <f>TITRES_STAT!B2088</f>
        <v>45040</v>
      </c>
      <c r="B2085" s="2">
        <f>TITRES_STAT!C2088</f>
        <v>12.02</v>
      </c>
      <c r="C2085" s="2">
        <f>TITRES_STAT!D2088</f>
        <v>5.3441999999999998</v>
      </c>
      <c r="D2085" s="2">
        <f>TITRES_STAT!E2088</f>
        <v>40</v>
      </c>
      <c r="E2085" s="2">
        <f t="shared" si="128"/>
        <v>2446768</v>
      </c>
      <c r="F2085" s="18" t="str">
        <f t="shared" si="131"/>
        <v>BULLISH</v>
      </c>
      <c r="G2085" s="18" t="str">
        <f t="shared" si="130"/>
        <v>NEUTRAL</v>
      </c>
      <c r="H2085" s="18" t="str">
        <f t="shared" si="129"/>
        <v>CONFIRMED BULLISH</v>
      </c>
    </row>
    <row r="2086" spans="1:8" ht="13.5" x14ac:dyDescent="0.25">
      <c r="A2086" s="4">
        <f>TITRES_STAT!B2089</f>
        <v>45041</v>
      </c>
      <c r="B2086" s="2">
        <f>TITRES_STAT!C2089</f>
        <v>12.29</v>
      </c>
      <c r="C2086" s="2">
        <f>TITRES_STAT!D2089</f>
        <v>5.4641999999999999</v>
      </c>
      <c r="D2086" s="2">
        <f>TITRES_STAT!E2089</f>
        <v>6</v>
      </c>
      <c r="E2086" s="2">
        <f t="shared" si="128"/>
        <v>2446774</v>
      </c>
      <c r="F2086" s="18" t="str">
        <f t="shared" si="131"/>
        <v>BULLISH</v>
      </c>
      <c r="G2086" s="18" t="str">
        <f t="shared" si="130"/>
        <v>NEUTRAL</v>
      </c>
      <c r="H2086" s="18" t="str">
        <f t="shared" si="129"/>
        <v>CONFIRMED BULLISH</v>
      </c>
    </row>
    <row r="2087" spans="1:8" ht="13.5" x14ac:dyDescent="0.25">
      <c r="A2087" s="4">
        <f>TITRES_STAT!B2090</f>
        <v>45042</v>
      </c>
      <c r="B2087" s="2">
        <f>TITRES_STAT!C2090</f>
        <v>12</v>
      </c>
      <c r="C2087" s="2">
        <f>TITRES_STAT!D2090</f>
        <v>5.3353000000000002</v>
      </c>
      <c r="D2087" s="2">
        <f>TITRES_STAT!E2090</f>
        <v>5201</v>
      </c>
      <c r="E2087" s="2">
        <f t="shared" si="128"/>
        <v>2441573</v>
      </c>
      <c r="F2087" s="18" t="str">
        <f t="shared" si="131"/>
        <v>BULLISH</v>
      </c>
      <c r="G2087" s="18" t="str">
        <f t="shared" si="130"/>
        <v>NEUTRAL</v>
      </c>
      <c r="H2087" s="18" t="str">
        <f t="shared" si="129"/>
        <v>CONFIRMED BULLISH</v>
      </c>
    </row>
    <row r="2088" spans="1:8" ht="13.5" x14ac:dyDescent="0.25">
      <c r="A2088" s="4">
        <f>TITRES_STAT!B2091</f>
        <v>45043</v>
      </c>
      <c r="B2088" s="2">
        <f>TITRES_STAT!C2091</f>
        <v>12.2</v>
      </c>
      <c r="C2088" s="2">
        <f>TITRES_STAT!D2091</f>
        <v>5.4241999999999999</v>
      </c>
      <c r="D2088" s="2">
        <f>TITRES_STAT!E2091</f>
        <v>772</v>
      </c>
      <c r="E2088" s="2">
        <f t="shared" si="128"/>
        <v>2442345</v>
      </c>
      <c r="F2088" s="18" t="str">
        <f t="shared" si="131"/>
        <v>BEARISH</v>
      </c>
      <c r="G2088" s="18" t="str">
        <f t="shared" si="130"/>
        <v>NEUTRAL</v>
      </c>
      <c r="H2088" s="18" t="str">
        <f t="shared" si="129"/>
        <v>BEARISH DIVERGENCE</v>
      </c>
    </row>
    <row r="2089" spans="1:8" ht="13.5" x14ac:dyDescent="0.25">
      <c r="A2089" s="4">
        <f>TITRES_STAT!B2092</f>
        <v>45044</v>
      </c>
      <c r="B2089" s="2">
        <f>TITRES_STAT!C2092</f>
        <v>12.1</v>
      </c>
      <c r="C2089" s="2">
        <f>TITRES_STAT!D2092</f>
        <v>5.3796999999999997</v>
      </c>
      <c r="D2089" s="2">
        <f>TITRES_STAT!E2092</f>
        <v>299</v>
      </c>
      <c r="E2089" s="2">
        <f t="shared" si="128"/>
        <v>2442046</v>
      </c>
      <c r="F2089" s="18" t="str">
        <f t="shared" si="131"/>
        <v>BEARISH</v>
      </c>
      <c r="G2089" s="18" t="str">
        <f t="shared" si="130"/>
        <v>NEUTRAL</v>
      </c>
      <c r="H2089" s="18" t="str">
        <f t="shared" si="129"/>
        <v>BEARISH DIVERGENCE</v>
      </c>
    </row>
    <row r="2090" spans="1:8" ht="13.5" x14ac:dyDescent="0.25">
      <c r="A2090" s="4">
        <f>TITRES_STAT!B2093</f>
        <v>45048</v>
      </c>
      <c r="B2090" s="2">
        <f>TITRES_STAT!C2093</f>
        <v>12</v>
      </c>
      <c r="C2090" s="2">
        <f>TITRES_STAT!D2093</f>
        <v>5.3353000000000002</v>
      </c>
      <c r="D2090" s="2">
        <f>TITRES_STAT!E2093</f>
        <v>1083</v>
      </c>
      <c r="E2090" s="2">
        <f t="shared" si="128"/>
        <v>2440963</v>
      </c>
      <c r="F2090" s="18" t="str">
        <f t="shared" si="131"/>
        <v>BEARISH</v>
      </c>
      <c r="G2090" s="18" t="str">
        <f t="shared" si="130"/>
        <v>NEUTRAL</v>
      </c>
      <c r="H2090" s="18" t="str">
        <f t="shared" si="129"/>
        <v>CONFIRMED BEARISH</v>
      </c>
    </row>
    <row r="2091" spans="1:8" ht="13.5" x14ac:dyDescent="0.25">
      <c r="A2091" s="4">
        <f>TITRES_STAT!B2094</f>
        <v>45049</v>
      </c>
      <c r="B2091" s="2">
        <f>TITRES_STAT!C2094</f>
        <v>12</v>
      </c>
      <c r="C2091" s="2">
        <f>TITRES_STAT!D2094</f>
        <v>5.3353000000000002</v>
      </c>
      <c r="D2091" s="2">
        <f>TITRES_STAT!E2094</f>
        <v>7</v>
      </c>
      <c r="E2091" s="2">
        <f t="shared" si="128"/>
        <v>2440963</v>
      </c>
      <c r="F2091" s="18" t="str">
        <f t="shared" si="131"/>
        <v>BEARISH</v>
      </c>
      <c r="G2091" s="18" t="str">
        <f t="shared" si="130"/>
        <v>NEUTRAL</v>
      </c>
      <c r="H2091" s="18" t="str">
        <f t="shared" si="129"/>
        <v>CONFIRMED BEARISH</v>
      </c>
    </row>
    <row r="2092" spans="1:8" ht="13.5" x14ac:dyDescent="0.25">
      <c r="A2092" s="4">
        <f>TITRES_STAT!B2095</f>
        <v>45050</v>
      </c>
      <c r="B2092" s="2">
        <f>TITRES_STAT!C2095</f>
        <v>11.87</v>
      </c>
      <c r="C2092" s="2">
        <f>TITRES_STAT!D2095</f>
        <v>5.2774999999999999</v>
      </c>
      <c r="D2092" s="2">
        <f>TITRES_STAT!E2095</f>
        <v>4097</v>
      </c>
      <c r="E2092" s="2">
        <f t="shared" si="128"/>
        <v>2436866</v>
      </c>
      <c r="F2092" s="18" t="str">
        <f t="shared" si="131"/>
        <v>BEARISH</v>
      </c>
      <c r="G2092" s="18" t="str">
        <f t="shared" si="130"/>
        <v>NEUTRAL</v>
      </c>
      <c r="H2092" s="18" t="str">
        <f t="shared" si="129"/>
        <v>CONFIRMED BEARISH</v>
      </c>
    </row>
    <row r="2093" spans="1:8" ht="13.5" x14ac:dyDescent="0.25">
      <c r="A2093" s="4">
        <f>TITRES_STAT!B2096</f>
        <v>45051</v>
      </c>
      <c r="B2093" s="2">
        <f>TITRES_STAT!C2096</f>
        <v>12</v>
      </c>
      <c r="C2093" s="2">
        <f>TITRES_STAT!D2096</f>
        <v>5.3353000000000002</v>
      </c>
      <c r="D2093" s="2">
        <f>TITRES_STAT!E2096</f>
        <v>523</v>
      </c>
      <c r="E2093" s="2">
        <f t="shared" si="128"/>
        <v>2437389</v>
      </c>
      <c r="F2093" s="18" t="str">
        <f t="shared" si="131"/>
        <v>BEARISH</v>
      </c>
      <c r="G2093" s="18" t="str">
        <f t="shared" si="130"/>
        <v>NEUTRAL</v>
      </c>
      <c r="H2093" s="18" t="str">
        <f t="shared" si="129"/>
        <v>CONFIRMED BEARISH</v>
      </c>
    </row>
    <row r="2094" spans="1:8" ht="13.5" x14ac:dyDescent="0.25">
      <c r="A2094" s="4">
        <f>TITRES_STAT!B2097</f>
        <v>45054</v>
      </c>
      <c r="B2094" s="2">
        <f>TITRES_STAT!C2097</f>
        <v>12</v>
      </c>
      <c r="C2094" s="2">
        <f>TITRES_STAT!D2097</f>
        <v>5.3353000000000002</v>
      </c>
      <c r="D2094" s="2">
        <f>TITRES_STAT!E2097</f>
        <v>366</v>
      </c>
      <c r="E2094" s="2">
        <f t="shared" si="128"/>
        <v>2437389</v>
      </c>
      <c r="F2094" s="18" t="str">
        <f t="shared" si="131"/>
        <v>BEARISH</v>
      </c>
      <c r="G2094" s="18" t="str">
        <f t="shared" si="130"/>
        <v>NEUTRAL</v>
      </c>
      <c r="H2094" s="18" t="str">
        <f t="shared" si="129"/>
        <v>CONFIRMED BEARISH</v>
      </c>
    </row>
    <row r="2095" spans="1:8" ht="13.5" x14ac:dyDescent="0.25">
      <c r="A2095" s="4">
        <f>TITRES_STAT!B2098</f>
        <v>45055</v>
      </c>
      <c r="B2095" s="2">
        <f>TITRES_STAT!C2098</f>
        <v>11.8</v>
      </c>
      <c r="C2095" s="2">
        <f>TITRES_STAT!D2098</f>
        <v>5.2464000000000004</v>
      </c>
      <c r="D2095" s="2">
        <f>TITRES_STAT!E2098</f>
        <v>6095</v>
      </c>
      <c r="E2095" s="2">
        <f t="shared" si="128"/>
        <v>2431294</v>
      </c>
      <c r="F2095" s="18" t="str">
        <f t="shared" si="131"/>
        <v>BEARISH</v>
      </c>
      <c r="G2095" s="18" t="str">
        <f t="shared" si="130"/>
        <v>NEUTRAL</v>
      </c>
      <c r="H2095" s="18" t="str">
        <f t="shared" si="129"/>
        <v>CONFIRMED BEARISH</v>
      </c>
    </row>
    <row r="2096" spans="1:8" ht="13.5" x14ac:dyDescent="0.25">
      <c r="A2096" s="4">
        <f>TITRES_STAT!B2099</f>
        <v>45056</v>
      </c>
      <c r="B2096" s="2">
        <f>TITRES_STAT!C2099</f>
        <v>11.69</v>
      </c>
      <c r="C2096" s="2">
        <f>TITRES_STAT!D2099</f>
        <v>5.1974999999999998</v>
      </c>
      <c r="D2096" s="2">
        <f>TITRES_STAT!E2099</f>
        <v>9089</v>
      </c>
      <c r="E2096" s="2">
        <f t="shared" si="128"/>
        <v>2422205</v>
      </c>
      <c r="F2096" s="18" t="str">
        <f t="shared" si="131"/>
        <v>BEARISH</v>
      </c>
      <c r="G2096" s="18" t="str">
        <f t="shared" si="130"/>
        <v>NEUTRAL</v>
      </c>
      <c r="H2096" s="18" t="str">
        <f t="shared" si="129"/>
        <v>CONFIRMED BEARISH</v>
      </c>
    </row>
    <row r="2097" spans="1:8" ht="13.5" x14ac:dyDescent="0.25">
      <c r="A2097" s="4">
        <f>TITRES_STAT!B2100</f>
        <v>45057</v>
      </c>
      <c r="B2097" s="2">
        <f>TITRES_STAT!C2100</f>
        <v>11.72</v>
      </c>
      <c r="C2097" s="2">
        <f>TITRES_STAT!D2100</f>
        <v>5.2107999999999999</v>
      </c>
      <c r="D2097" s="2">
        <f>TITRES_STAT!E2100</f>
        <v>1324</v>
      </c>
      <c r="E2097" s="2">
        <f t="shared" si="128"/>
        <v>2423529</v>
      </c>
      <c r="F2097" s="18" t="str">
        <f t="shared" si="131"/>
        <v>BEARISH</v>
      </c>
      <c r="G2097" s="18" t="str">
        <f t="shared" si="130"/>
        <v>NEUTRAL</v>
      </c>
      <c r="H2097" s="18" t="str">
        <f t="shared" si="129"/>
        <v>CONFIRMED BEARISH</v>
      </c>
    </row>
    <row r="2098" spans="1:8" ht="13.5" x14ac:dyDescent="0.25">
      <c r="A2098" s="4">
        <f>TITRES_STAT!B2101</f>
        <v>45058</v>
      </c>
      <c r="B2098" s="2">
        <f>TITRES_STAT!C2101</f>
        <v>12</v>
      </c>
      <c r="C2098" s="2">
        <f>TITRES_STAT!D2101</f>
        <v>5.3353000000000002</v>
      </c>
      <c r="D2098" s="2">
        <f>TITRES_STAT!E2101</f>
        <v>2638</v>
      </c>
      <c r="E2098" s="2">
        <f t="shared" si="128"/>
        <v>2426167</v>
      </c>
      <c r="F2098" s="18" t="str">
        <f t="shared" si="131"/>
        <v>BEARISH</v>
      </c>
      <c r="G2098" s="18" t="str">
        <f t="shared" si="130"/>
        <v>NEUTRAL</v>
      </c>
      <c r="H2098" s="18" t="str">
        <f t="shared" si="129"/>
        <v>NEUTRAL</v>
      </c>
    </row>
    <row r="2099" spans="1:8" ht="13.5" x14ac:dyDescent="0.25">
      <c r="A2099" s="4">
        <f>TITRES_STAT!B2102</f>
        <v>45061</v>
      </c>
      <c r="B2099" s="2">
        <f>TITRES_STAT!C2102</f>
        <v>11.8</v>
      </c>
      <c r="C2099" s="2">
        <f>TITRES_STAT!D2102</f>
        <v>5.2464000000000004</v>
      </c>
      <c r="D2099" s="2">
        <f>TITRES_STAT!E2102</f>
        <v>107</v>
      </c>
      <c r="E2099" s="2">
        <f t="shared" si="128"/>
        <v>2426060</v>
      </c>
      <c r="F2099" s="18" t="str">
        <f t="shared" si="131"/>
        <v>BEARISH</v>
      </c>
      <c r="G2099" s="18" t="str">
        <f t="shared" si="130"/>
        <v>NEUTRAL</v>
      </c>
      <c r="H2099" s="18" t="str">
        <f t="shared" si="129"/>
        <v>CONFIRMED BEARISH</v>
      </c>
    </row>
    <row r="2100" spans="1:8" ht="13.5" x14ac:dyDescent="0.25">
      <c r="A2100" s="4">
        <f>TITRES_STAT!B2103</f>
        <v>45062</v>
      </c>
      <c r="B2100" s="2">
        <f>TITRES_STAT!C2103</f>
        <v>11.83</v>
      </c>
      <c r="C2100" s="2">
        <f>TITRES_STAT!D2103</f>
        <v>5.2596999999999996</v>
      </c>
      <c r="D2100" s="2">
        <f>TITRES_STAT!E2103</f>
        <v>3566</v>
      </c>
      <c r="E2100" s="2">
        <f t="shared" si="128"/>
        <v>2429626</v>
      </c>
      <c r="F2100" s="18" t="str">
        <f t="shared" si="131"/>
        <v>BEARISH</v>
      </c>
      <c r="G2100" s="18" t="str">
        <f t="shared" si="130"/>
        <v>NEUTRAL</v>
      </c>
      <c r="H2100" s="18" t="str">
        <f t="shared" si="129"/>
        <v>BEARISH DIVERGENCE</v>
      </c>
    </row>
    <row r="2101" spans="1:8" ht="13.5" x14ac:dyDescent="0.25">
      <c r="A2101" s="4">
        <f>TITRES_STAT!B2104</f>
        <v>45063</v>
      </c>
      <c r="B2101" s="2">
        <f>TITRES_STAT!C2104</f>
        <v>12</v>
      </c>
      <c r="C2101" s="2">
        <f>TITRES_STAT!D2104</f>
        <v>5.3353000000000002</v>
      </c>
      <c r="D2101" s="2">
        <f>TITRES_STAT!E2104</f>
        <v>2971</v>
      </c>
      <c r="E2101" s="2">
        <f t="shared" si="128"/>
        <v>2432597</v>
      </c>
      <c r="F2101" s="18" t="str">
        <f t="shared" si="131"/>
        <v>BULLISH</v>
      </c>
      <c r="G2101" s="18" t="str">
        <f t="shared" si="130"/>
        <v>NEUTRAL</v>
      </c>
      <c r="H2101" s="18" t="str">
        <f t="shared" si="129"/>
        <v>CONFIRMED BULLISH</v>
      </c>
    </row>
    <row r="2102" spans="1:8" ht="13.5" x14ac:dyDescent="0.25">
      <c r="A2102" s="4">
        <f>TITRES_STAT!B2105</f>
        <v>45064</v>
      </c>
      <c r="B2102" s="2">
        <f>TITRES_STAT!C2105</f>
        <v>11.81</v>
      </c>
      <c r="C2102" s="2">
        <f>TITRES_STAT!D2105</f>
        <v>5.2507999999999999</v>
      </c>
      <c r="D2102" s="2">
        <f>TITRES_STAT!E2105</f>
        <v>18333</v>
      </c>
      <c r="E2102" s="2">
        <f t="shared" si="128"/>
        <v>2414264</v>
      </c>
      <c r="F2102" s="18" t="str">
        <f t="shared" si="131"/>
        <v>BEARISH</v>
      </c>
      <c r="G2102" s="18" t="str">
        <f t="shared" si="130"/>
        <v>NEUTRAL</v>
      </c>
      <c r="H2102" s="18" t="str">
        <f t="shared" si="129"/>
        <v>BEARISH DIVERGENCE</v>
      </c>
    </row>
    <row r="2103" spans="1:8" ht="13.5" x14ac:dyDescent="0.25">
      <c r="A2103" s="4">
        <f>TITRES_STAT!B2106</f>
        <v>45065</v>
      </c>
      <c r="B2103" s="2">
        <f>TITRES_STAT!C2106</f>
        <v>11.65</v>
      </c>
      <c r="C2103" s="2">
        <f>TITRES_STAT!D2106</f>
        <v>5.1797000000000004</v>
      </c>
      <c r="D2103" s="2">
        <f>TITRES_STAT!E2106</f>
        <v>10651</v>
      </c>
      <c r="E2103" s="2">
        <f t="shared" si="128"/>
        <v>2403613</v>
      </c>
      <c r="F2103" s="18" t="str">
        <f t="shared" si="131"/>
        <v>BEARISH</v>
      </c>
      <c r="G2103" s="18" t="str">
        <f t="shared" si="130"/>
        <v>NEUTRAL</v>
      </c>
      <c r="H2103" s="18" t="str">
        <f t="shared" si="129"/>
        <v>CONFIRMED BEARISH</v>
      </c>
    </row>
    <row r="2104" spans="1:8" ht="13.5" x14ac:dyDescent="0.25">
      <c r="A2104" s="4">
        <f>TITRES_STAT!B2107</f>
        <v>45068</v>
      </c>
      <c r="B2104" s="2">
        <f>TITRES_STAT!C2107</f>
        <v>11.5</v>
      </c>
      <c r="C2104" s="2">
        <f>TITRES_STAT!D2107</f>
        <v>5.1130000000000004</v>
      </c>
      <c r="D2104" s="2">
        <f>TITRES_STAT!E2107</f>
        <v>12316</v>
      </c>
      <c r="E2104" s="2">
        <f t="shared" si="128"/>
        <v>2391297</v>
      </c>
      <c r="F2104" s="18" t="str">
        <f t="shared" si="131"/>
        <v>BEARISH</v>
      </c>
      <c r="G2104" s="18" t="str">
        <f t="shared" si="130"/>
        <v>NEUTRAL</v>
      </c>
      <c r="H2104" s="18" t="str">
        <f t="shared" si="129"/>
        <v>CONFIRMED BEARISH</v>
      </c>
    </row>
    <row r="2105" spans="1:8" ht="13.5" x14ac:dyDescent="0.25">
      <c r="A2105" s="4">
        <f>TITRES_STAT!B2108</f>
        <v>45069</v>
      </c>
      <c r="B2105" s="2">
        <f>TITRES_STAT!C2108</f>
        <v>11.92</v>
      </c>
      <c r="C2105" s="2">
        <f>TITRES_STAT!D2108</f>
        <v>5.2996999999999996</v>
      </c>
      <c r="D2105" s="2">
        <f>TITRES_STAT!E2108</f>
        <v>1338</v>
      </c>
      <c r="E2105" s="2">
        <f t="shared" si="128"/>
        <v>2392635</v>
      </c>
      <c r="F2105" s="18" t="str">
        <f t="shared" si="131"/>
        <v>BEARISH</v>
      </c>
      <c r="G2105" s="18" t="str">
        <f t="shared" si="130"/>
        <v>NEUTRAL</v>
      </c>
      <c r="H2105" s="18" t="str">
        <f t="shared" si="129"/>
        <v>BEARISH DIVERGENCE</v>
      </c>
    </row>
    <row r="2106" spans="1:8" ht="13.5" x14ac:dyDescent="0.25">
      <c r="A2106" s="4">
        <f>TITRES_STAT!B2109</f>
        <v>45070</v>
      </c>
      <c r="B2106" s="2">
        <f>TITRES_STAT!C2109</f>
        <v>12</v>
      </c>
      <c r="C2106" s="2">
        <f>TITRES_STAT!D2109</f>
        <v>5.3353000000000002</v>
      </c>
      <c r="D2106" s="2">
        <f>TITRES_STAT!E2109</f>
        <v>661</v>
      </c>
      <c r="E2106" s="2">
        <f t="shared" si="128"/>
        <v>2393296</v>
      </c>
      <c r="F2106" s="18" t="str">
        <f t="shared" si="131"/>
        <v>BEARISH</v>
      </c>
      <c r="G2106" s="18" t="str">
        <f t="shared" si="130"/>
        <v>NEUTRAL</v>
      </c>
      <c r="H2106" s="18" t="str">
        <f t="shared" si="129"/>
        <v>NEUTRAL</v>
      </c>
    </row>
    <row r="2107" spans="1:8" ht="13.5" x14ac:dyDescent="0.25">
      <c r="A2107" s="4">
        <f>TITRES_STAT!B2110</f>
        <v>45071</v>
      </c>
      <c r="B2107" s="2">
        <f>TITRES_STAT!C2110</f>
        <v>12</v>
      </c>
      <c r="C2107" s="2">
        <f>TITRES_STAT!D2110</f>
        <v>5.3353000000000002</v>
      </c>
      <c r="D2107" s="2">
        <f>TITRES_STAT!E2110</f>
        <v>4618</v>
      </c>
      <c r="E2107" s="2">
        <f t="shared" si="128"/>
        <v>2393296</v>
      </c>
      <c r="F2107" s="18" t="str">
        <f t="shared" si="131"/>
        <v>BEARISH</v>
      </c>
      <c r="G2107" s="18" t="str">
        <f t="shared" si="130"/>
        <v>NEUTRAL</v>
      </c>
      <c r="H2107" s="18" t="str">
        <f t="shared" si="129"/>
        <v>BEARISH DIVERGENCE</v>
      </c>
    </row>
    <row r="2108" spans="1:8" ht="13.5" x14ac:dyDescent="0.25">
      <c r="A2108" s="4">
        <f>TITRES_STAT!B2111</f>
        <v>45072</v>
      </c>
      <c r="B2108" s="2">
        <f>TITRES_STAT!C2111</f>
        <v>11.8</v>
      </c>
      <c r="C2108" s="2">
        <f>TITRES_STAT!D2111</f>
        <v>5.2464000000000004</v>
      </c>
      <c r="D2108" s="2">
        <f>TITRES_STAT!E2111</f>
        <v>3410</v>
      </c>
      <c r="E2108" s="2">
        <f t="shared" si="128"/>
        <v>2389886</v>
      </c>
      <c r="F2108" s="18" t="str">
        <f t="shared" si="131"/>
        <v>BEARISH</v>
      </c>
      <c r="G2108" s="18" t="str">
        <f t="shared" si="130"/>
        <v>NEUTRAL</v>
      </c>
      <c r="H2108" s="18" t="str">
        <f t="shared" si="129"/>
        <v>BEARISH DIVERGENCE</v>
      </c>
    </row>
    <row r="2109" spans="1:8" ht="13.5" x14ac:dyDescent="0.25">
      <c r="A2109" s="4">
        <f>TITRES_STAT!B2112</f>
        <v>45075</v>
      </c>
      <c r="B2109" s="2">
        <f>TITRES_STAT!C2112</f>
        <v>11.74</v>
      </c>
      <c r="C2109" s="2">
        <f>TITRES_STAT!D2112</f>
        <v>5.2196999999999996</v>
      </c>
      <c r="D2109" s="2">
        <f>TITRES_STAT!E2112</f>
        <v>7864</v>
      </c>
      <c r="E2109" s="2">
        <f t="shared" si="128"/>
        <v>2382022</v>
      </c>
      <c r="F2109" s="18" t="str">
        <f t="shared" si="131"/>
        <v>BEARISH</v>
      </c>
      <c r="G2109" s="18" t="str">
        <f t="shared" si="130"/>
        <v>NEUTRAL</v>
      </c>
      <c r="H2109" s="18" t="str">
        <f t="shared" si="129"/>
        <v>BEARISH DIVERGENCE</v>
      </c>
    </row>
    <row r="2110" spans="1:8" ht="13.5" x14ac:dyDescent="0.25">
      <c r="A2110" s="4">
        <f>TITRES_STAT!B2113</f>
        <v>45076</v>
      </c>
      <c r="B2110" s="2">
        <f>TITRES_STAT!C2113</f>
        <v>11.74</v>
      </c>
      <c r="C2110" s="2">
        <f>TITRES_STAT!D2113</f>
        <v>5.2196999999999996</v>
      </c>
      <c r="D2110" s="2">
        <f>TITRES_STAT!E2113</f>
        <v>3407</v>
      </c>
      <c r="E2110" s="2">
        <f t="shared" si="128"/>
        <v>2382022</v>
      </c>
      <c r="F2110" s="18" t="str">
        <f t="shared" si="131"/>
        <v>BEARISH</v>
      </c>
      <c r="G2110" s="18" t="str">
        <f t="shared" si="130"/>
        <v>NEUTRAL</v>
      </c>
      <c r="H2110" s="18" t="str">
        <f t="shared" si="129"/>
        <v>CONFIRMED BEARISH</v>
      </c>
    </row>
    <row r="2111" spans="1:8" ht="13.5" x14ac:dyDescent="0.25">
      <c r="A2111" s="4">
        <f>TITRES_STAT!B2114</f>
        <v>45077</v>
      </c>
      <c r="B2111" s="2">
        <f>TITRES_STAT!C2114</f>
        <v>11.7</v>
      </c>
      <c r="C2111" s="2">
        <f>TITRES_STAT!D2114</f>
        <v>5.2019000000000002</v>
      </c>
      <c r="D2111" s="2">
        <f>TITRES_STAT!E2114</f>
        <v>1651</v>
      </c>
      <c r="E2111" s="2">
        <f t="shared" si="128"/>
        <v>2380371</v>
      </c>
      <c r="F2111" s="18" t="str">
        <f t="shared" si="131"/>
        <v>BEARISH</v>
      </c>
      <c r="G2111" s="18" t="str">
        <f t="shared" si="130"/>
        <v>NEUTRAL</v>
      </c>
      <c r="H2111" s="18" t="str">
        <f t="shared" si="129"/>
        <v>CONFIRMED BEARISH</v>
      </c>
    </row>
    <row r="2112" spans="1:8" ht="13.5" x14ac:dyDescent="0.25">
      <c r="A2112" s="4">
        <f>TITRES_STAT!B2115</f>
        <v>45078</v>
      </c>
      <c r="B2112" s="2">
        <f>TITRES_STAT!C2115</f>
        <v>11.7</v>
      </c>
      <c r="C2112" s="2">
        <f>TITRES_STAT!D2115</f>
        <v>5.2019000000000002</v>
      </c>
      <c r="D2112" s="2">
        <f>TITRES_STAT!E2115</f>
        <v>1017</v>
      </c>
      <c r="E2112" s="2">
        <f t="shared" si="128"/>
        <v>2380371</v>
      </c>
      <c r="F2112" s="18" t="str">
        <f t="shared" si="131"/>
        <v>BEARISH</v>
      </c>
      <c r="G2112" s="18" t="str">
        <f t="shared" si="130"/>
        <v>NEUTRAL</v>
      </c>
      <c r="H2112" s="18" t="str">
        <f t="shared" si="129"/>
        <v>CONFIRMED BEARISH</v>
      </c>
    </row>
    <row r="2113" spans="1:8" ht="13.5" x14ac:dyDescent="0.25">
      <c r="A2113" s="4">
        <f>TITRES_STAT!B2116</f>
        <v>45079</v>
      </c>
      <c r="B2113" s="2">
        <f>TITRES_STAT!C2116</f>
        <v>11.95</v>
      </c>
      <c r="C2113" s="2">
        <f>TITRES_STAT!D2116</f>
        <v>5.3131000000000004</v>
      </c>
      <c r="D2113" s="2">
        <f>TITRES_STAT!E2116</f>
        <v>15403</v>
      </c>
      <c r="E2113" s="2">
        <f t="shared" si="128"/>
        <v>2395774</v>
      </c>
      <c r="F2113" s="18" t="str">
        <f t="shared" si="131"/>
        <v>BULLISH</v>
      </c>
      <c r="G2113" s="18" t="str">
        <f t="shared" si="130"/>
        <v>NEUTRAL</v>
      </c>
      <c r="H2113" s="18" t="str">
        <f t="shared" si="129"/>
        <v>CONFIRMED BULLISH</v>
      </c>
    </row>
    <row r="2114" spans="1:8" ht="13.5" x14ac:dyDescent="0.25">
      <c r="A2114" s="4">
        <f>TITRES_STAT!B2117</f>
        <v>45082</v>
      </c>
      <c r="B2114" s="2">
        <f>TITRES_STAT!C2117</f>
        <v>11.9</v>
      </c>
      <c r="C2114" s="2">
        <f>TITRES_STAT!D2117</f>
        <v>5.2907999999999999</v>
      </c>
      <c r="D2114" s="2">
        <f>TITRES_STAT!E2117</f>
        <v>2790</v>
      </c>
      <c r="E2114" s="2">
        <f t="shared" si="128"/>
        <v>2392984</v>
      </c>
      <c r="F2114" s="18" t="str">
        <f t="shared" si="131"/>
        <v>BULLISH</v>
      </c>
      <c r="G2114" s="18" t="str">
        <f t="shared" si="130"/>
        <v>NEUTRAL</v>
      </c>
      <c r="H2114" s="18" t="str">
        <f t="shared" si="129"/>
        <v>CONFIRMED BULLISH</v>
      </c>
    </row>
    <row r="2115" spans="1:8" ht="13.5" x14ac:dyDescent="0.25">
      <c r="A2115" s="4">
        <f>TITRES_STAT!B2118</f>
        <v>45083</v>
      </c>
      <c r="B2115" s="2">
        <f>TITRES_STAT!C2118</f>
        <v>11.8</v>
      </c>
      <c r="C2115" s="2">
        <f>TITRES_STAT!D2118</f>
        <v>5.2464000000000004</v>
      </c>
      <c r="D2115" s="2">
        <f>TITRES_STAT!E2118</f>
        <v>1143</v>
      </c>
      <c r="E2115" s="2">
        <f t="shared" si="128"/>
        <v>2391841</v>
      </c>
      <c r="F2115" s="18" t="str">
        <f t="shared" si="131"/>
        <v>BULLISH</v>
      </c>
      <c r="G2115" s="18" t="str">
        <f t="shared" si="130"/>
        <v>NEUTRAL</v>
      </c>
      <c r="H2115" s="18" t="str">
        <f t="shared" si="129"/>
        <v>CONFIRMED BULLISH</v>
      </c>
    </row>
    <row r="2116" spans="1:8" ht="13.5" x14ac:dyDescent="0.25">
      <c r="A2116" s="4">
        <f>TITRES_STAT!B2119</f>
        <v>45084</v>
      </c>
      <c r="B2116" s="2">
        <f>TITRES_STAT!C2119</f>
        <v>12</v>
      </c>
      <c r="C2116" s="2">
        <f>TITRES_STAT!D2119</f>
        <v>5.3353000000000002</v>
      </c>
      <c r="D2116" s="2">
        <f>TITRES_STAT!E2119</f>
        <v>35549</v>
      </c>
      <c r="E2116" s="2">
        <f t="shared" ref="E2116:E2179" si="132">IF(B2116&gt;B2115, E2115+D2116, IF(B2116&lt;B2115, E2115-D2116, E2115))</f>
        <v>2427390</v>
      </c>
      <c r="F2116" s="18" t="str">
        <f t="shared" si="131"/>
        <v>BULLISH</v>
      </c>
      <c r="G2116" s="18" t="str">
        <f t="shared" si="130"/>
        <v>NEUTRAL</v>
      </c>
      <c r="H2116" s="18" t="str">
        <f t="shared" si="129"/>
        <v>CONFIRMED BULLISH</v>
      </c>
    </row>
    <row r="2117" spans="1:8" ht="13.5" x14ac:dyDescent="0.25">
      <c r="A2117" s="4">
        <f>TITRES_STAT!B2120</f>
        <v>45085</v>
      </c>
      <c r="B2117" s="2">
        <f>TITRES_STAT!C2120</f>
        <v>12</v>
      </c>
      <c r="C2117" s="2">
        <f>TITRES_STAT!D2120</f>
        <v>5.3353000000000002</v>
      </c>
      <c r="D2117" s="2">
        <f>TITRES_STAT!E2120</f>
        <v>1942</v>
      </c>
      <c r="E2117" s="2">
        <f t="shared" si="132"/>
        <v>2427390</v>
      </c>
      <c r="F2117" s="18" t="str">
        <f t="shared" si="131"/>
        <v>BULLISH</v>
      </c>
      <c r="G2117" s="18" t="str">
        <f t="shared" si="130"/>
        <v>NEUTRAL</v>
      </c>
      <c r="H2117" s="18" t="str">
        <f t="shared" si="129"/>
        <v>CONFIRMED BULLISH</v>
      </c>
    </row>
    <row r="2118" spans="1:8" ht="13.5" x14ac:dyDescent="0.25">
      <c r="A2118" s="4">
        <f>TITRES_STAT!B2121</f>
        <v>45086</v>
      </c>
      <c r="B2118" s="2">
        <f>TITRES_STAT!C2121</f>
        <v>12.25</v>
      </c>
      <c r="C2118" s="2">
        <f>TITRES_STAT!D2121</f>
        <v>5.4463999999999997</v>
      </c>
      <c r="D2118" s="2">
        <f>TITRES_STAT!E2121</f>
        <v>237</v>
      </c>
      <c r="E2118" s="2">
        <f t="shared" si="132"/>
        <v>2427627</v>
      </c>
      <c r="F2118" s="18" t="str">
        <f t="shared" si="131"/>
        <v>BULLISH</v>
      </c>
      <c r="G2118" s="18" t="str">
        <f t="shared" si="130"/>
        <v>NEUTRAL</v>
      </c>
      <c r="H2118" s="18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4">
        <f>TITRES_STAT!B2122</f>
        <v>45089</v>
      </c>
      <c r="B2119" s="2">
        <f>TITRES_STAT!C2122</f>
        <v>12.5</v>
      </c>
      <c r="C2119" s="2">
        <f>TITRES_STAT!D2122</f>
        <v>5.5575999999999999</v>
      </c>
      <c r="D2119" s="2">
        <f>TITRES_STAT!E2122</f>
        <v>21438</v>
      </c>
      <c r="E2119" s="2">
        <f t="shared" si="132"/>
        <v>2449065</v>
      </c>
      <c r="F2119" s="18" t="str">
        <f t="shared" si="131"/>
        <v>BULLISH</v>
      </c>
      <c r="G2119" s="18" t="str">
        <f t="shared" ref="G2119:G2182" si="134">IF((E2119-E2114)/E2114 &gt; 0.02, "STRONG",
 IF((E2119-E2114)/E2114 &lt; -0.02, "WEAK", "NEUTRAL"))</f>
        <v>STRONG</v>
      </c>
      <c r="H2119" s="18" t="str">
        <f t="shared" si="133"/>
        <v>CONFIRMED BULLISH</v>
      </c>
    </row>
    <row r="2120" spans="1:8" ht="13.5" x14ac:dyDescent="0.25">
      <c r="A2120" s="4">
        <f>TITRES_STAT!B2123</f>
        <v>45090</v>
      </c>
      <c r="B2120" s="2">
        <f>TITRES_STAT!C2123</f>
        <v>12.79</v>
      </c>
      <c r="C2120" s="2">
        <f>TITRES_STAT!D2123</f>
        <v>5.6864999999999997</v>
      </c>
      <c r="D2120" s="2">
        <f>TITRES_STAT!E2123</f>
        <v>902</v>
      </c>
      <c r="E2120" s="2">
        <f t="shared" si="132"/>
        <v>2449967</v>
      </c>
      <c r="F2120" s="18" t="str">
        <f t="shared" ref="F2120:F2183" si="135">IF(E2120&gt;E2115,"BULLISH",IF(E2120&lt;E2115,"BEARISH","NEUTRAL"))</f>
        <v>BULLISH</v>
      </c>
      <c r="G2120" s="18" t="str">
        <f t="shared" si="134"/>
        <v>STRONG</v>
      </c>
      <c r="H2120" s="18" t="str">
        <f t="shared" si="133"/>
        <v>CONFIRMED BULLISH</v>
      </c>
    </row>
    <row r="2121" spans="1:8" ht="13.5" x14ac:dyDescent="0.25">
      <c r="A2121" s="4">
        <f>TITRES_STAT!B2124</f>
        <v>45091</v>
      </c>
      <c r="B2121" s="2">
        <f>TITRES_STAT!C2124</f>
        <v>12.78</v>
      </c>
      <c r="C2121" s="2">
        <f>TITRES_STAT!D2124</f>
        <v>5.6821000000000002</v>
      </c>
      <c r="D2121" s="2">
        <f>TITRES_STAT!E2124</f>
        <v>1637</v>
      </c>
      <c r="E2121" s="2">
        <f t="shared" si="132"/>
        <v>2448330</v>
      </c>
      <c r="F2121" s="18" t="str">
        <f t="shared" si="135"/>
        <v>BULLISH</v>
      </c>
      <c r="G2121" s="18" t="str">
        <f t="shared" si="134"/>
        <v>NEUTRAL</v>
      </c>
      <c r="H2121" s="18" t="str">
        <f t="shared" si="133"/>
        <v>CONFIRMED BULLISH</v>
      </c>
    </row>
    <row r="2122" spans="1:8" ht="13.5" x14ac:dyDescent="0.25">
      <c r="A2122" s="4">
        <f>TITRES_STAT!B2125</f>
        <v>45092</v>
      </c>
      <c r="B2122" s="2">
        <f>TITRES_STAT!C2125</f>
        <v>12.7</v>
      </c>
      <c r="C2122" s="2">
        <f>TITRES_STAT!D2125</f>
        <v>5.6464999999999996</v>
      </c>
      <c r="D2122" s="2">
        <f>TITRES_STAT!E2125</f>
        <v>27</v>
      </c>
      <c r="E2122" s="2">
        <f t="shared" si="132"/>
        <v>2448303</v>
      </c>
      <c r="F2122" s="18" t="str">
        <f t="shared" si="135"/>
        <v>BULLISH</v>
      </c>
      <c r="G2122" s="18" t="str">
        <f t="shared" si="134"/>
        <v>NEUTRAL</v>
      </c>
      <c r="H2122" s="18" t="str">
        <f t="shared" si="133"/>
        <v>CONFIRMED BULLISH</v>
      </c>
    </row>
    <row r="2123" spans="1:8" ht="13.5" x14ac:dyDescent="0.25">
      <c r="A2123" s="4">
        <f>TITRES_STAT!B2126</f>
        <v>45093</v>
      </c>
      <c r="B2123" s="2">
        <f>TITRES_STAT!C2126</f>
        <v>12.7</v>
      </c>
      <c r="C2123" s="2">
        <f>TITRES_STAT!D2126</f>
        <v>5.6464999999999996</v>
      </c>
      <c r="D2123" s="2">
        <f>TITRES_STAT!E2126</f>
        <v>690</v>
      </c>
      <c r="E2123" s="2">
        <f t="shared" si="132"/>
        <v>2448303</v>
      </c>
      <c r="F2123" s="18" t="str">
        <f t="shared" si="135"/>
        <v>BULLISH</v>
      </c>
      <c r="G2123" s="18" t="str">
        <f t="shared" si="134"/>
        <v>NEUTRAL</v>
      </c>
      <c r="H2123" s="18" t="str">
        <f t="shared" si="133"/>
        <v>CONFIRMED BULLISH</v>
      </c>
    </row>
    <row r="2124" spans="1:8" ht="13.5" x14ac:dyDescent="0.25">
      <c r="A2124" s="4">
        <f>TITRES_STAT!B2127</f>
        <v>45096</v>
      </c>
      <c r="B2124" s="2">
        <f>TITRES_STAT!C2127</f>
        <v>12.8</v>
      </c>
      <c r="C2124" s="2">
        <f>TITRES_STAT!D2127</f>
        <v>5.6909999999999998</v>
      </c>
      <c r="D2124" s="2">
        <f>TITRES_STAT!E2127</f>
        <v>2249</v>
      </c>
      <c r="E2124" s="2">
        <f t="shared" si="132"/>
        <v>2450552</v>
      </c>
      <c r="F2124" s="18" t="str">
        <f t="shared" si="135"/>
        <v>BULLISH</v>
      </c>
      <c r="G2124" s="18" t="str">
        <f t="shared" si="134"/>
        <v>NEUTRAL</v>
      </c>
      <c r="H2124" s="18" t="str">
        <f t="shared" si="133"/>
        <v>CONFIRMED BULLISH</v>
      </c>
    </row>
    <row r="2125" spans="1:8" ht="13.5" x14ac:dyDescent="0.25">
      <c r="A2125" s="4">
        <f>TITRES_STAT!B2128</f>
        <v>45097</v>
      </c>
      <c r="B2125" s="2">
        <f>TITRES_STAT!C2128</f>
        <v>12.75</v>
      </c>
      <c r="C2125" s="2">
        <f>TITRES_STAT!D2128</f>
        <v>5.6687000000000003</v>
      </c>
      <c r="D2125" s="2">
        <f>TITRES_STAT!E2128</f>
        <v>2525</v>
      </c>
      <c r="E2125" s="2">
        <f t="shared" si="132"/>
        <v>2448027</v>
      </c>
      <c r="F2125" s="18" t="str">
        <f t="shared" si="135"/>
        <v>BEARISH</v>
      </c>
      <c r="G2125" s="18" t="str">
        <f t="shared" si="134"/>
        <v>NEUTRAL</v>
      </c>
      <c r="H2125" s="18" t="str">
        <f t="shared" si="133"/>
        <v>CONFIRMED BEARISH</v>
      </c>
    </row>
    <row r="2126" spans="1:8" ht="13.5" x14ac:dyDescent="0.25">
      <c r="A2126" s="4">
        <f>TITRES_STAT!B2129</f>
        <v>45098</v>
      </c>
      <c r="B2126" s="2">
        <f>TITRES_STAT!C2129</f>
        <v>12.79</v>
      </c>
      <c r="C2126" s="2">
        <f>TITRES_STAT!D2129</f>
        <v>5.6864999999999997</v>
      </c>
      <c r="D2126" s="2">
        <f>TITRES_STAT!E2129</f>
        <v>8492</v>
      </c>
      <c r="E2126" s="2">
        <f t="shared" si="132"/>
        <v>2456519</v>
      </c>
      <c r="F2126" s="18" t="str">
        <f t="shared" si="135"/>
        <v>BULLISH</v>
      </c>
      <c r="G2126" s="18" t="str">
        <f t="shared" si="134"/>
        <v>NEUTRAL</v>
      </c>
      <c r="H2126" s="18" t="str">
        <f t="shared" si="133"/>
        <v>CONFIRMED BULLISH</v>
      </c>
    </row>
    <row r="2127" spans="1:8" ht="13.5" x14ac:dyDescent="0.25">
      <c r="A2127" s="4">
        <f>TITRES_STAT!B2130</f>
        <v>45099</v>
      </c>
      <c r="B2127" s="2">
        <f>TITRES_STAT!C2130</f>
        <v>12.75</v>
      </c>
      <c r="C2127" s="2">
        <f>TITRES_STAT!D2130</f>
        <v>5.6687000000000003</v>
      </c>
      <c r="D2127" s="2">
        <f>TITRES_STAT!E2130</f>
        <v>2936</v>
      </c>
      <c r="E2127" s="2">
        <f t="shared" si="132"/>
        <v>2453583</v>
      </c>
      <c r="F2127" s="18" t="str">
        <f t="shared" si="135"/>
        <v>BULLISH</v>
      </c>
      <c r="G2127" s="18" t="str">
        <f t="shared" si="134"/>
        <v>NEUTRAL</v>
      </c>
      <c r="H2127" s="18" t="str">
        <f t="shared" si="133"/>
        <v>CONFIRMED BULLISH</v>
      </c>
    </row>
    <row r="2128" spans="1:8" ht="13.5" x14ac:dyDescent="0.25">
      <c r="A2128" s="4">
        <f>TITRES_STAT!B2131</f>
        <v>45100</v>
      </c>
      <c r="B2128" s="2">
        <f>TITRES_STAT!C2131</f>
        <v>12.79</v>
      </c>
      <c r="C2128" s="2">
        <f>TITRES_STAT!D2131</f>
        <v>5.6864999999999997</v>
      </c>
      <c r="D2128" s="2">
        <f>TITRES_STAT!E2131</f>
        <v>100</v>
      </c>
      <c r="E2128" s="2">
        <f t="shared" si="132"/>
        <v>2453683</v>
      </c>
      <c r="F2128" s="18" t="str">
        <f t="shared" si="135"/>
        <v>BULLISH</v>
      </c>
      <c r="G2128" s="18" t="str">
        <f t="shared" si="134"/>
        <v>NEUTRAL</v>
      </c>
      <c r="H2128" s="18" t="str">
        <f t="shared" si="133"/>
        <v>CONFIRMED BULLISH</v>
      </c>
    </row>
    <row r="2129" spans="1:8" ht="13.5" x14ac:dyDescent="0.25">
      <c r="A2129" s="4">
        <f>TITRES_STAT!B2132</f>
        <v>45103</v>
      </c>
      <c r="B2129" s="2">
        <f>TITRES_STAT!C2132</f>
        <v>12.79</v>
      </c>
      <c r="C2129" s="2">
        <f>TITRES_STAT!D2132</f>
        <v>5.6864999999999997</v>
      </c>
      <c r="D2129" s="2">
        <f>TITRES_STAT!E2132</f>
        <v>1175</v>
      </c>
      <c r="E2129" s="2">
        <f t="shared" si="132"/>
        <v>2453683</v>
      </c>
      <c r="F2129" s="18" t="str">
        <f t="shared" si="135"/>
        <v>BULLISH</v>
      </c>
      <c r="G2129" s="18" t="str">
        <f t="shared" si="134"/>
        <v>NEUTRAL</v>
      </c>
      <c r="H2129" s="18" t="str">
        <f t="shared" si="133"/>
        <v>BULLISH DIVERGENCE</v>
      </c>
    </row>
    <row r="2130" spans="1:8" ht="13.5" x14ac:dyDescent="0.25">
      <c r="A2130" s="4">
        <f>TITRES_STAT!B2133</f>
        <v>45104</v>
      </c>
      <c r="B2130" s="2">
        <f>TITRES_STAT!C2133</f>
        <v>12.95</v>
      </c>
      <c r="C2130" s="2">
        <f>TITRES_STAT!D2133</f>
        <v>5.7576999999999998</v>
      </c>
      <c r="D2130" s="2">
        <f>TITRES_STAT!E2133</f>
        <v>871</v>
      </c>
      <c r="E2130" s="2">
        <f t="shared" si="132"/>
        <v>2454554</v>
      </c>
      <c r="F2130" s="18" t="str">
        <f t="shared" si="135"/>
        <v>BULLISH</v>
      </c>
      <c r="G2130" s="18" t="str">
        <f t="shared" si="134"/>
        <v>NEUTRAL</v>
      </c>
      <c r="H2130" s="18" t="str">
        <f t="shared" si="133"/>
        <v>CONFIRMED BULLISH</v>
      </c>
    </row>
    <row r="2131" spans="1:8" ht="13.5" x14ac:dyDescent="0.25">
      <c r="A2131" s="4">
        <f>TITRES_STAT!B2134</f>
        <v>45107</v>
      </c>
      <c r="B2131" s="2">
        <f>TITRES_STAT!C2134</f>
        <v>13.39</v>
      </c>
      <c r="C2131" s="2">
        <f>TITRES_STAT!D2134</f>
        <v>5.9532999999999996</v>
      </c>
      <c r="D2131" s="2">
        <f>TITRES_STAT!E2134</f>
        <v>1526</v>
      </c>
      <c r="E2131" s="2">
        <f t="shared" si="132"/>
        <v>2456080</v>
      </c>
      <c r="F2131" s="18" t="str">
        <f t="shared" si="135"/>
        <v>BEARISH</v>
      </c>
      <c r="G2131" s="18" t="str">
        <f t="shared" si="134"/>
        <v>NEUTRAL</v>
      </c>
      <c r="H2131" s="18" t="str">
        <f t="shared" si="133"/>
        <v>BEARISH DIVERGENCE</v>
      </c>
    </row>
    <row r="2132" spans="1:8" ht="13.5" x14ac:dyDescent="0.25">
      <c r="A2132" s="4">
        <f>TITRES_STAT!B2135</f>
        <v>45110</v>
      </c>
      <c r="B2132" s="2">
        <f>TITRES_STAT!C2135</f>
        <v>13.4</v>
      </c>
      <c r="C2132" s="2">
        <f>TITRES_STAT!D2135</f>
        <v>5.9577</v>
      </c>
      <c r="D2132" s="2">
        <f>TITRES_STAT!E2135</f>
        <v>8553</v>
      </c>
      <c r="E2132" s="2">
        <f t="shared" si="132"/>
        <v>2464633</v>
      </c>
      <c r="F2132" s="18" t="str">
        <f t="shared" si="135"/>
        <v>BULLISH</v>
      </c>
      <c r="G2132" s="18" t="str">
        <f t="shared" si="134"/>
        <v>NEUTRAL</v>
      </c>
      <c r="H2132" s="18" t="str">
        <f t="shared" si="133"/>
        <v>CONFIRMED BULLISH</v>
      </c>
    </row>
    <row r="2133" spans="1:8" ht="13.5" x14ac:dyDescent="0.25">
      <c r="A2133" s="4">
        <f>TITRES_STAT!B2136</f>
        <v>45111</v>
      </c>
      <c r="B2133" s="2">
        <f>TITRES_STAT!C2136</f>
        <v>13.7</v>
      </c>
      <c r="C2133" s="2">
        <f>TITRES_STAT!D2136</f>
        <v>6.0911</v>
      </c>
      <c r="D2133" s="2">
        <f>TITRES_STAT!E2136</f>
        <v>38694</v>
      </c>
      <c r="E2133" s="2">
        <f t="shared" si="132"/>
        <v>2503327</v>
      </c>
      <c r="F2133" s="18" t="str">
        <f t="shared" si="135"/>
        <v>BULLISH</v>
      </c>
      <c r="G2133" s="18" t="str">
        <f t="shared" si="134"/>
        <v>STRONG</v>
      </c>
      <c r="H2133" s="18" t="str">
        <f t="shared" si="133"/>
        <v>CONFIRMED BULLISH</v>
      </c>
    </row>
    <row r="2134" spans="1:8" ht="13.5" x14ac:dyDescent="0.25">
      <c r="A2134" s="4">
        <f>TITRES_STAT!B2137</f>
        <v>45112</v>
      </c>
      <c r="B2134" s="2">
        <f>TITRES_STAT!C2137</f>
        <v>13.51</v>
      </c>
      <c r="C2134" s="2">
        <f>TITRES_STAT!D2137</f>
        <v>6.0065999999999997</v>
      </c>
      <c r="D2134" s="2">
        <f>TITRES_STAT!E2137</f>
        <v>699</v>
      </c>
      <c r="E2134" s="2">
        <f t="shared" si="132"/>
        <v>2502628</v>
      </c>
      <c r="F2134" s="18" t="str">
        <f t="shared" si="135"/>
        <v>BULLISH</v>
      </c>
      <c r="G2134" s="18" t="str">
        <f t="shared" si="134"/>
        <v>NEUTRAL</v>
      </c>
      <c r="H2134" s="18" t="str">
        <f t="shared" si="133"/>
        <v>CONFIRMED BULLISH</v>
      </c>
    </row>
    <row r="2135" spans="1:8" ht="13.5" x14ac:dyDescent="0.25">
      <c r="A2135" s="4">
        <f>TITRES_STAT!B2138</f>
        <v>45113</v>
      </c>
      <c r="B2135" s="2">
        <f>TITRES_STAT!C2138</f>
        <v>13.51</v>
      </c>
      <c r="C2135" s="2">
        <f>TITRES_STAT!D2138</f>
        <v>6.0065999999999997</v>
      </c>
      <c r="D2135" s="2">
        <f>TITRES_STAT!E2138</f>
        <v>6814</v>
      </c>
      <c r="E2135" s="2">
        <f t="shared" si="132"/>
        <v>2502628</v>
      </c>
      <c r="F2135" s="18" t="str">
        <f t="shared" si="135"/>
        <v>BULLISH</v>
      </c>
      <c r="G2135" s="18" t="str">
        <f t="shared" si="134"/>
        <v>NEUTRAL</v>
      </c>
      <c r="H2135" s="18" t="str">
        <f t="shared" si="133"/>
        <v>CONFIRMED BULLISH</v>
      </c>
    </row>
    <row r="2136" spans="1:8" ht="13.5" x14ac:dyDescent="0.25">
      <c r="A2136" s="4">
        <f>TITRES_STAT!B2139</f>
        <v>45114</v>
      </c>
      <c r="B2136" s="2">
        <f>TITRES_STAT!C2139</f>
        <v>13.5</v>
      </c>
      <c r="C2136" s="2">
        <f>TITRES_STAT!D2139</f>
        <v>6.0022000000000002</v>
      </c>
      <c r="D2136" s="2">
        <f>TITRES_STAT!E2139</f>
        <v>7835</v>
      </c>
      <c r="E2136" s="2">
        <f t="shared" si="132"/>
        <v>2494793</v>
      </c>
      <c r="F2136" s="18" t="str">
        <f t="shared" si="135"/>
        <v>BULLISH</v>
      </c>
      <c r="G2136" s="18" t="str">
        <f t="shared" si="134"/>
        <v>NEUTRAL</v>
      </c>
      <c r="H2136" s="18" t="str">
        <f t="shared" si="133"/>
        <v>CONFIRMED BULLISH</v>
      </c>
    </row>
    <row r="2137" spans="1:8" ht="13.5" x14ac:dyDescent="0.25">
      <c r="A2137" s="4">
        <f>TITRES_STAT!B2140</f>
        <v>45117</v>
      </c>
      <c r="B2137" s="2">
        <f>TITRES_STAT!C2140</f>
        <v>13.5</v>
      </c>
      <c r="C2137" s="2">
        <f>TITRES_STAT!D2140</f>
        <v>6.0022000000000002</v>
      </c>
      <c r="D2137" s="2">
        <f>TITRES_STAT!E2140</f>
        <v>33357</v>
      </c>
      <c r="E2137" s="2">
        <f t="shared" si="132"/>
        <v>2494793</v>
      </c>
      <c r="F2137" s="18" t="str">
        <f t="shared" si="135"/>
        <v>BULLISH</v>
      </c>
      <c r="G2137" s="18" t="str">
        <f t="shared" si="134"/>
        <v>NEUTRAL</v>
      </c>
      <c r="H2137" s="18" t="str">
        <f t="shared" si="133"/>
        <v>CONFIRMED BULLISH</v>
      </c>
    </row>
    <row r="2138" spans="1:8" ht="13.5" x14ac:dyDescent="0.25">
      <c r="A2138" s="4">
        <f>TITRES_STAT!B2141</f>
        <v>45118</v>
      </c>
      <c r="B2138" s="2">
        <f>TITRES_STAT!C2141</f>
        <v>13.5</v>
      </c>
      <c r="C2138" s="2">
        <f>TITRES_STAT!D2141</f>
        <v>6.0022000000000002</v>
      </c>
      <c r="D2138" s="2">
        <f>TITRES_STAT!E2141</f>
        <v>0</v>
      </c>
      <c r="E2138" s="2">
        <f t="shared" si="132"/>
        <v>2494793</v>
      </c>
      <c r="F2138" s="18" t="str">
        <f t="shared" si="135"/>
        <v>BEARISH</v>
      </c>
      <c r="G2138" s="18" t="str">
        <f t="shared" si="134"/>
        <v>NEUTRAL</v>
      </c>
      <c r="H2138" s="18" t="str">
        <f t="shared" si="133"/>
        <v>CONFIRMED BEARISH</v>
      </c>
    </row>
    <row r="2139" spans="1:8" ht="13.5" x14ac:dyDescent="0.25">
      <c r="A2139" s="4">
        <f>TITRES_STAT!B2142</f>
        <v>45119</v>
      </c>
      <c r="B2139" s="2">
        <f>TITRES_STAT!C2142</f>
        <v>13.03</v>
      </c>
      <c r="C2139" s="2">
        <f>TITRES_STAT!D2142</f>
        <v>5.7931999999999997</v>
      </c>
      <c r="D2139" s="2">
        <f>TITRES_STAT!E2142</f>
        <v>121</v>
      </c>
      <c r="E2139" s="2">
        <f t="shared" si="132"/>
        <v>2494672</v>
      </c>
      <c r="F2139" s="18" t="str">
        <f t="shared" si="135"/>
        <v>BEARISH</v>
      </c>
      <c r="G2139" s="18" t="str">
        <f t="shared" si="134"/>
        <v>NEUTRAL</v>
      </c>
      <c r="H2139" s="18" t="str">
        <f t="shared" si="133"/>
        <v>CONFIRMED BEARISH</v>
      </c>
    </row>
    <row r="2140" spans="1:8" ht="13.5" x14ac:dyDescent="0.25">
      <c r="A2140" s="4">
        <f>TITRES_STAT!B2143</f>
        <v>45120</v>
      </c>
      <c r="B2140" s="2">
        <f>TITRES_STAT!C2143</f>
        <v>13.04</v>
      </c>
      <c r="C2140" s="2">
        <f>TITRES_STAT!D2143</f>
        <v>5.7976999999999999</v>
      </c>
      <c r="D2140" s="2">
        <f>TITRES_STAT!E2143</f>
        <v>1029</v>
      </c>
      <c r="E2140" s="2">
        <f t="shared" si="132"/>
        <v>2495701</v>
      </c>
      <c r="F2140" s="18" t="str">
        <f t="shared" si="135"/>
        <v>BEARISH</v>
      </c>
      <c r="G2140" s="18" t="str">
        <f t="shared" si="134"/>
        <v>NEUTRAL</v>
      </c>
      <c r="H2140" s="18" t="str">
        <f t="shared" si="133"/>
        <v>CONFIRMED BEARISH</v>
      </c>
    </row>
    <row r="2141" spans="1:8" ht="13.5" x14ac:dyDescent="0.25">
      <c r="A2141" s="4">
        <f>TITRES_STAT!B2144</f>
        <v>45121</v>
      </c>
      <c r="B2141" s="2">
        <f>TITRES_STAT!C2144</f>
        <v>13.15</v>
      </c>
      <c r="C2141" s="2">
        <f>TITRES_STAT!D2144</f>
        <v>5.8465999999999996</v>
      </c>
      <c r="D2141" s="2">
        <f>TITRES_STAT!E2144</f>
        <v>814</v>
      </c>
      <c r="E2141" s="2">
        <f t="shared" si="132"/>
        <v>2496515</v>
      </c>
      <c r="F2141" s="18" t="str">
        <f t="shared" si="135"/>
        <v>BULLISH</v>
      </c>
      <c r="G2141" s="18" t="str">
        <f t="shared" si="134"/>
        <v>NEUTRAL</v>
      </c>
      <c r="H2141" s="18" t="str">
        <f t="shared" si="133"/>
        <v>BULLISH DIVERGENCE</v>
      </c>
    </row>
    <row r="2142" spans="1:8" ht="13.5" x14ac:dyDescent="0.25">
      <c r="A2142" s="4">
        <f>TITRES_STAT!B2145</f>
        <v>45124</v>
      </c>
      <c r="B2142" s="2">
        <f>TITRES_STAT!C2145</f>
        <v>13.39</v>
      </c>
      <c r="C2142" s="2">
        <f>TITRES_STAT!D2145</f>
        <v>5.9532999999999996</v>
      </c>
      <c r="D2142" s="2">
        <f>TITRES_STAT!E2145</f>
        <v>488</v>
      </c>
      <c r="E2142" s="2">
        <f t="shared" si="132"/>
        <v>2497003</v>
      </c>
      <c r="F2142" s="18" t="str">
        <f t="shared" si="135"/>
        <v>BULLISH</v>
      </c>
      <c r="G2142" s="18" t="str">
        <f t="shared" si="134"/>
        <v>NEUTRAL</v>
      </c>
      <c r="H2142" s="18" t="str">
        <f t="shared" si="133"/>
        <v>BULLISH DIVERGENCE</v>
      </c>
    </row>
    <row r="2143" spans="1:8" ht="13.5" x14ac:dyDescent="0.25">
      <c r="A2143" s="4">
        <f>TITRES_STAT!B2146</f>
        <v>45125</v>
      </c>
      <c r="B2143" s="2">
        <f>TITRES_STAT!C2146</f>
        <v>13.1</v>
      </c>
      <c r="C2143" s="2">
        <f>TITRES_STAT!D2146</f>
        <v>6.0076000000000001</v>
      </c>
      <c r="D2143" s="2">
        <f>TITRES_STAT!E2146</f>
        <v>1864</v>
      </c>
      <c r="E2143" s="2">
        <f t="shared" si="132"/>
        <v>2495139</v>
      </c>
      <c r="F2143" s="18" t="str">
        <f t="shared" si="135"/>
        <v>BULLISH</v>
      </c>
      <c r="G2143" s="18" t="str">
        <f t="shared" si="134"/>
        <v>NEUTRAL</v>
      </c>
      <c r="H2143" s="18" t="str">
        <f t="shared" si="133"/>
        <v>BULLISH DIVERGENCE</v>
      </c>
    </row>
    <row r="2144" spans="1:8" ht="13.5" x14ac:dyDescent="0.25">
      <c r="A2144" s="4">
        <f>TITRES_STAT!B2147</f>
        <v>45127</v>
      </c>
      <c r="B2144" s="2">
        <f>TITRES_STAT!C2147</f>
        <v>12.99</v>
      </c>
      <c r="C2144" s="2">
        <f>TITRES_STAT!D2147</f>
        <v>5.9570999999999996</v>
      </c>
      <c r="D2144" s="2">
        <f>TITRES_STAT!E2147</f>
        <v>236</v>
      </c>
      <c r="E2144" s="2">
        <f t="shared" si="132"/>
        <v>2494903</v>
      </c>
      <c r="F2144" s="18" t="str">
        <f t="shared" si="135"/>
        <v>BULLISH</v>
      </c>
      <c r="G2144" s="18" t="str">
        <f t="shared" si="134"/>
        <v>NEUTRAL</v>
      </c>
      <c r="H2144" s="18" t="str">
        <f t="shared" si="133"/>
        <v>BULLISH DIVERGENCE</v>
      </c>
    </row>
    <row r="2145" spans="1:8" ht="13.5" x14ac:dyDescent="0.25">
      <c r="A2145" s="4">
        <f>TITRES_STAT!B2148</f>
        <v>45128</v>
      </c>
      <c r="B2145" s="2">
        <f>TITRES_STAT!C2148</f>
        <v>13.3</v>
      </c>
      <c r="C2145" s="2">
        <f>TITRES_STAT!D2148</f>
        <v>6.0993000000000004</v>
      </c>
      <c r="D2145" s="2">
        <f>TITRES_STAT!E2148</f>
        <v>343</v>
      </c>
      <c r="E2145" s="2">
        <f t="shared" si="132"/>
        <v>2495246</v>
      </c>
      <c r="F2145" s="18" t="str">
        <f t="shared" si="135"/>
        <v>BEARISH</v>
      </c>
      <c r="G2145" s="18" t="str">
        <f t="shared" si="134"/>
        <v>NEUTRAL</v>
      </c>
      <c r="H2145" s="18" t="str">
        <f t="shared" si="133"/>
        <v>BEARISH DIVERGENCE</v>
      </c>
    </row>
    <row r="2146" spans="1:8" ht="13.5" x14ac:dyDescent="0.25">
      <c r="A2146" s="4">
        <f>TITRES_STAT!B2149</f>
        <v>45131</v>
      </c>
      <c r="B2146" s="2">
        <f>TITRES_STAT!C2149</f>
        <v>12.99</v>
      </c>
      <c r="C2146" s="2">
        <f>TITRES_STAT!D2149</f>
        <v>5.9570999999999996</v>
      </c>
      <c r="D2146" s="2">
        <f>TITRES_STAT!E2149</f>
        <v>10</v>
      </c>
      <c r="E2146" s="2">
        <f t="shared" si="132"/>
        <v>2495236</v>
      </c>
      <c r="F2146" s="18" t="str">
        <f t="shared" si="135"/>
        <v>BEARISH</v>
      </c>
      <c r="G2146" s="18" t="str">
        <f t="shared" si="134"/>
        <v>NEUTRAL</v>
      </c>
      <c r="H2146" s="18" t="str">
        <f t="shared" si="133"/>
        <v>CONFIRMED BEARISH</v>
      </c>
    </row>
    <row r="2147" spans="1:8" ht="13.5" x14ac:dyDescent="0.25">
      <c r="A2147" s="4">
        <f>TITRES_STAT!B2150</f>
        <v>45133</v>
      </c>
      <c r="B2147" s="2">
        <f>TITRES_STAT!C2150</f>
        <v>13.2</v>
      </c>
      <c r="C2147" s="2">
        <f>TITRES_STAT!D2150</f>
        <v>6.0533999999999999</v>
      </c>
      <c r="D2147" s="2">
        <f>TITRES_STAT!E2150</f>
        <v>323</v>
      </c>
      <c r="E2147" s="2">
        <f t="shared" si="132"/>
        <v>2495559</v>
      </c>
      <c r="F2147" s="18" t="str">
        <f t="shared" si="135"/>
        <v>BEARISH</v>
      </c>
      <c r="G2147" s="18" t="str">
        <f t="shared" si="134"/>
        <v>NEUTRAL</v>
      </c>
      <c r="H2147" s="18" t="str">
        <f t="shared" si="133"/>
        <v>CONFIRMED BEARISH</v>
      </c>
    </row>
    <row r="2148" spans="1:8" ht="13.5" x14ac:dyDescent="0.25">
      <c r="A2148" s="4">
        <f>TITRES_STAT!B2151</f>
        <v>45134</v>
      </c>
      <c r="B2148" s="2">
        <f>TITRES_STAT!C2151</f>
        <v>13.2</v>
      </c>
      <c r="C2148" s="2">
        <f>TITRES_STAT!D2151</f>
        <v>6.0533999999999999</v>
      </c>
      <c r="D2148" s="2">
        <f>TITRES_STAT!E2151</f>
        <v>619</v>
      </c>
      <c r="E2148" s="2">
        <f t="shared" si="132"/>
        <v>2495559</v>
      </c>
      <c r="F2148" s="18" t="str">
        <f t="shared" si="135"/>
        <v>BULLISH</v>
      </c>
      <c r="G2148" s="18" t="str">
        <f t="shared" si="134"/>
        <v>NEUTRAL</v>
      </c>
      <c r="H2148" s="18" t="str">
        <f t="shared" si="133"/>
        <v>CONFIRMED BULLISH</v>
      </c>
    </row>
    <row r="2149" spans="1:8" ht="13.5" x14ac:dyDescent="0.25">
      <c r="A2149" s="4">
        <f>TITRES_STAT!B2152</f>
        <v>45135</v>
      </c>
      <c r="B2149" s="2">
        <f>TITRES_STAT!C2152</f>
        <v>13.45</v>
      </c>
      <c r="C2149" s="2">
        <f>TITRES_STAT!D2152</f>
        <v>6.1680999999999999</v>
      </c>
      <c r="D2149" s="2">
        <f>TITRES_STAT!E2152</f>
        <v>1318</v>
      </c>
      <c r="E2149" s="2">
        <f t="shared" si="132"/>
        <v>2496877</v>
      </c>
      <c r="F2149" s="18" t="str">
        <f t="shared" si="135"/>
        <v>BULLISH</v>
      </c>
      <c r="G2149" s="18" t="str">
        <f t="shared" si="134"/>
        <v>NEUTRAL</v>
      </c>
      <c r="H2149" s="18" t="str">
        <f t="shared" si="133"/>
        <v>CONFIRMED BULLISH</v>
      </c>
    </row>
    <row r="2150" spans="1:8" ht="13.5" x14ac:dyDescent="0.25">
      <c r="A2150" s="4">
        <f>TITRES_STAT!B2153</f>
        <v>45138</v>
      </c>
      <c r="B2150" s="2">
        <f>TITRES_STAT!C2153</f>
        <v>13.2</v>
      </c>
      <c r="C2150" s="2">
        <f>TITRES_STAT!D2153</f>
        <v>6.0533999999999999</v>
      </c>
      <c r="D2150" s="2">
        <f>TITRES_STAT!E2153</f>
        <v>580</v>
      </c>
      <c r="E2150" s="2">
        <f t="shared" si="132"/>
        <v>2496297</v>
      </c>
      <c r="F2150" s="18" t="str">
        <f t="shared" si="135"/>
        <v>BULLISH</v>
      </c>
      <c r="G2150" s="18" t="str">
        <f t="shared" si="134"/>
        <v>NEUTRAL</v>
      </c>
      <c r="H2150" s="18" t="str">
        <f t="shared" si="133"/>
        <v>BULLISH DIVERGENCE</v>
      </c>
    </row>
    <row r="2151" spans="1:8" ht="13.5" x14ac:dyDescent="0.25">
      <c r="A2151" s="4">
        <f>TITRES_STAT!B2154</f>
        <v>45139</v>
      </c>
      <c r="B2151" s="2">
        <f>TITRES_STAT!C2154</f>
        <v>13</v>
      </c>
      <c r="C2151" s="2">
        <f>TITRES_STAT!D2154</f>
        <v>5.9617000000000004</v>
      </c>
      <c r="D2151" s="2">
        <f>TITRES_STAT!E2154</f>
        <v>133</v>
      </c>
      <c r="E2151" s="2">
        <f t="shared" si="132"/>
        <v>2496164</v>
      </c>
      <c r="F2151" s="18" t="str">
        <f t="shared" si="135"/>
        <v>BULLISH</v>
      </c>
      <c r="G2151" s="18" t="str">
        <f t="shared" si="134"/>
        <v>NEUTRAL</v>
      </c>
      <c r="H2151" s="18" t="str">
        <f t="shared" si="133"/>
        <v>CONFIRMED BULLISH</v>
      </c>
    </row>
    <row r="2152" spans="1:8" ht="13.5" x14ac:dyDescent="0.25">
      <c r="A2152" s="4">
        <f>TITRES_STAT!B2155</f>
        <v>45140</v>
      </c>
      <c r="B2152" s="2">
        <f>TITRES_STAT!C2155</f>
        <v>13.3</v>
      </c>
      <c r="C2152" s="2">
        <f>TITRES_STAT!D2155</f>
        <v>6.0993000000000004</v>
      </c>
      <c r="D2152" s="2">
        <f>TITRES_STAT!E2155</f>
        <v>1111</v>
      </c>
      <c r="E2152" s="2">
        <f t="shared" si="132"/>
        <v>2497275</v>
      </c>
      <c r="F2152" s="18" t="str">
        <f t="shared" si="135"/>
        <v>BULLISH</v>
      </c>
      <c r="G2152" s="18" t="str">
        <f t="shared" si="134"/>
        <v>NEUTRAL</v>
      </c>
      <c r="H2152" s="18" t="str">
        <f t="shared" si="133"/>
        <v>CONFIRMED BULLISH</v>
      </c>
    </row>
    <row r="2153" spans="1:8" ht="13.5" x14ac:dyDescent="0.25">
      <c r="A2153" s="4">
        <f>TITRES_STAT!B2156</f>
        <v>45141</v>
      </c>
      <c r="B2153" s="2">
        <f>TITRES_STAT!C2156</f>
        <v>13.5</v>
      </c>
      <c r="C2153" s="2">
        <f>TITRES_STAT!D2156</f>
        <v>6.1909999999999998</v>
      </c>
      <c r="D2153" s="2">
        <f>TITRES_STAT!E2156</f>
        <v>958</v>
      </c>
      <c r="E2153" s="2">
        <f t="shared" si="132"/>
        <v>2498233</v>
      </c>
      <c r="F2153" s="18" t="str">
        <f t="shared" si="135"/>
        <v>BULLISH</v>
      </c>
      <c r="G2153" s="18" t="str">
        <f t="shared" si="134"/>
        <v>NEUTRAL</v>
      </c>
      <c r="H2153" s="18" t="str">
        <f t="shared" si="133"/>
        <v>CONFIRMED BULLISH</v>
      </c>
    </row>
    <row r="2154" spans="1:8" ht="13.5" x14ac:dyDescent="0.25">
      <c r="A2154" s="4">
        <f>TITRES_STAT!B2157</f>
        <v>45142</v>
      </c>
      <c r="B2154" s="2">
        <f>TITRES_STAT!C2157</f>
        <v>13.49</v>
      </c>
      <c r="C2154" s="2">
        <f>TITRES_STAT!D2157</f>
        <v>6.1863999999999999</v>
      </c>
      <c r="D2154" s="2">
        <f>TITRES_STAT!E2157</f>
        <v>4</v>
      </c>
      <c r="E2154" s="2">
        <f t="shared" si="132"/>
        <v>2498229</v>
      </c>
      <c r="F2154" s="18" t="str">
        <f t="shared" si="135"/>
        <v>BULLISH</v>
      </c>
      <c r="G2154" s="18" t="str">
        <f t="shared" si="134"/>
        <v>NEUTRAL</v>
      </c>
      <c r="H2154" s="18" t="str">
        <f t="shared" si="133"/>
        <v>CONFIRMED BULLISH</v>
      </c>
    </row>
    <row r="2155" spans="1:8" ht="13.5" x14ac:dyDescent="0.25">
      <c r="A2155" s="4">
        <f>TITRES_STAT!B2158</f>
        <v>45145</v>
      </c>
      <c r="B2155" s="2">
        <f>TITRES_STAT!C2158</f>
        <v>13.49</v>
      </c>
      <c r="C2155" s="2">
        <f>TITRES_STAT!D2158</f>
        <v>6.1863999999999999</v>
      </c>
      <c r="D2155" s="2">
        <f>TITRES_STAT!E2158</f>
        <v>0</v>
      </c>
      <c r="E2155" s="2">
        <f t="shared" si="132"/>
        <v>2498229</v>
      </c>
      <c r="F2155" s="18" t="str">
        <f t="shared" si="135"/>
        <v>BULLISH</v>
      </c>
      <c r="G2155" s="18" t="str">
        <f t="shared" si="134"/>
        <v>NEUTRAL</v>
      </c>
      <c r="H2155" s="18" t="str">
        <f t="shared" si="133"/>
        <v>CONFIRMED BULLISH</v>
      </c>
    </row>
    <row r="2156" spans="1:8" ht="13.5" x14ac:dyDescent="0.25">
      <c r="A2156" s="4">
        <f>TITRES_STAT!B2159</f>
        <v>45146</v>
      </c>
      <c r="B2156" s="2">
        <f>TITRES_STAT!C2159</f>
        <v>13.38</v>
      </c>
      <c r="C2156" s="2">
        <f>TITRES_STAT!D2159</f>
        <v>6.1360000000000001</v>
      </c>
      <c r="D2156" s="2">
        <f>TITRES_STAT!E2159</f>
        <v>41</v>
      </c>
      <c r="E2156" s="2">
        <f t="shared" si="132"/>
        <v>2498188</v>
      </c>
      <c r="F2156" s="18" t="str">
        <f t="shared" si="135"/>
        <v>BULLISH</v>
      </c>
      <c r="G2156" s="18" t="str">
        <f t="shared" si="134"/>
        <v>NEUTRAL</v>
      </c>
      <c r="H2156" s="18" t="str">
        <f t="shared" si="133"/>
        <v>CONFIRMED BULLISH</v>
      </c>
    </row>
    <row r="2157" spans="1:8" ht="13.5" x14ac:dyDescent="0.25">
      <c r="A2157" s="4">
        <f>TITRES_STAT!B2160</f>
        <v>45147</v>
      </c>
      <c r="B2157" s="2">
        <f>TITRES_STAT!C2160</f>
        <v>13.36</v>
      </c>
      <c r="C2157" s="2">
        <f>TITRES_STAT!D2160</f>
        <v>6.1268000000000002</v>
      </c>
      <c r="D2157" s="2">
        <f>TITRES_STAT!E2160</f>
        <v>1016</v>
      </c>
      <c r="E2157" s="2">
        <f t="shared" si="132"/>
        <v>2497172</v>
      </c>
      <c r="F2157" s="18" t="str">
        <f t="shared" si="135"/>
        <v>BEARISH</v>
      </c>
      <c r="G2157" s="18" t="str">
        <f t="shared" si="134"/>
        <v>NEUTRAL</v>
      </c>
      <c r="H2157" s="18" t="str">
        <f t="shared" si="133"/>
        <v>BEARISH DIVERGENCE</v>
      </c>
    </row>
    <row r="2158" spans="1:8" ht="13.5" x14ac:dyDescent="0.25">
      <c r="A2158" s="4">
        <f>TITRES_STAT!B2161</f>
        <v>45148</v>
      </c>
      <c r="B2158" s="2">
        <f>TITRES_STAT!C2161</f>
        <v>13.44</v>
      </c>
      <c r="C2158" s="2">
        <f>TITRES_STAT!D2161</f>
        <v>6.1635</v>
      </c>
      <c r="D2158" s="2">
        <f>TITRES_STAT!E2161</f>
        <v>500</v>
      </c>
      <c r="E2158" s="2">
        <f t="shared" si="132"/>
        <v>2497672</v>
      </c>
      <c r="F2158" s="18" t="str">
        <f t="shared" si="135"/>
        <v>BEARISH</v>
      </c>
      <c r="G2158" s="18" t="str">
        <f t="shared" si="134"/>
        <v>NEUTRAL</v>
      </c>
      <c r="H2158" s="18" t="str">
        <f t="shared" si="133"/>
        <v>CONFIRMED BEARISH</v>
      </c>
    </row>
    <row r="2159" spans="1:8" ht="13.5" x14ac:dyDescent="0.25">
      <c r="A2159" s="4">
        <f>TITRES_STAT!B2162</f>
        <v>45149</v>
      </c>
      <c r="B2159" s="2">
        <f>TITRES_STAT!C2162</f>
        <v>13.18</v>
      </c>
      <c r="C2159" s="2">
        <f>TITRES_STAT!D2162</f>
        <v>6.0442999999999998</v>
      </c>
      <c r="D2159" s="2">
        <f>TITRES_STAT!E2162</f>
        <v>2395</v>
      </c>
      <c r="E2159" s="2">
        <f t="shared" si="132"/>
        <v>2495277</v>
      </c>
      <c r="F2159" s="18" t="str">
        <f t="shared" si="135"/>
        <v>BEARISH</v>
      </c>
      <c r="G2159" s="18" t="str">
        <f t="shared" si="134"/>
        <v>NEUTRAL</v>
      </c>
      <c r="H2159" s="18" t="str">
        <f t="shared" si="133"/>
        <v>CONFIRMED BEARISH</v>
      </c>
    </row>
    <row r="2160" spans="1:8" ht="13.5" x14ac:dyDescent="0.25">
      <c r="A2160" s="4">
        <f>TITRES_STAT!B2163</f>
        <v>45152</v>
      </c>
      <c r="B2160" s="2">
        <f>TITRES_STAT!C2163</f>
        <v>13.35</v>
      </c>
      <c r="C2160" s="2">
        <f>TITRES_STAT!D2163</f>
        <v>6.1222000000000003</v>
      </c>
      <c r="D2160" s="2">
        <f>TITRES_STAT!E2163</f>
        <v>691</v>
      </c>
      <c r="E2160" s="2">
        <f t="shared" si="132"/>
        <v>2495968</v>
      </c>
      <c r="F2160" s="18" t="str">
        <f t="shared" si="135"/>
        <v>BEARISH</v>
      </c>
      <c r="G2160" s="18" t="str">
        <f t="shared" si="134"/>
        <v>NEUTRAL</v>
      </c>
      <c r="H2160" s="18" t="str">
        <f t="shared" si="133"/>
        <v>CONFIRMED BEARISH</v>
      </c>
    </row>
    <row r="2161" spans="1:8" ht="13.5" x14ac:dyDescent="0.25">
      <c r="A2161" s="4">
        <f>TITRES_STAT!B2164</f>
        <v>45153</v>
      </c>
      <c r="B2161" s="2">
        <f>TITRES_STAT!C2164</f>
        <v>13.28</v>
      </c>
      <c r="C2161" s="2">
        <f>TITRES_STAT!D2164</f>
        <v>6.0900999999999996</v>
      </c>
      <c r="D2161" s="2">
        <f>TITRES_STAT!E2164</f>
        <v>70</v>
      </c>
      <c r="E2161" s="2">
        <f t="shared" si="132"/>
        <v>2495898</v>
      </c>
      <c r="F2161" s="18" t="str">
        <f t="shared" si="135"/>
        <v>BEARISH</v>
      </c>
      <c r="G2161" s="18" t="str">
        <f t="shared" si="134"/>
        <v>NEUTRAL</v>
      </c>
      <c r="H2161" s="18" t="str">
        <f t="shared" si="133"/>
        <v>CONFIRMED BEARISH</v>
      </c>
    </row>
    <row r="2162" spans="1:8" ht="13.5" x14ac:dyDescent="0.25">
      <c r="A2162" s="4">
        <f>TITRES_STAT!B2165</f>
        <v>45154</v>
      </c>
      <c r="B2162" s="2">
        <f>TITRES_STAT!C2165</f>
        <v>13.28</v>
      </c>
      <c r="C2162" s="2">
        <f>TITRES_STAT!D2165</f>
        <v>6.0900999999999996</v>
      </c>
      <c r="D2162" s="2">
        <f>TITRES_STAT!E2165</f>
        <v>210</v>
      </c>
      <c r="E2162" s="2">
        <f t="shared" si="132"/>
        <v>2495898</v>
      </c>
      <c r="F2162" s="18" t="str">
        <f t="shared" si="135"/>
        <v>BEARISH</v>
      </c>
      <c r="G2162" s="18" t="str">
        <f t="shared" si="134"/>
        <v>NEUTRAL</v>
      </c>
      <c r="H2162" s="18" t="str">
        <f t="shared" si="133"/>
        <v>CONFIRMED BEARISH</v>
      </c>
    </row>
    <row r="2163" spans="1:8" ht="13.5" x14ac:dyDescent="0.25">
      <c r="A2163" s="4">
        <f>TITRES_STAT!B2166</f>
        <v>45155</v>
      </c>
      <c r="B2163" s="2">
        <f>TITRES_STAT!C2166</f>
        <v>13</v>
      </c>
      <c r="C2163" s="2">
        <f>TITRES_STAT!D2166</f>
        <v>5.9617000000000004</v>
      </c>
      <c r="D2163" s="2">
        <f>TITRES_STAT!E2166</f>
        <v>682</v>
      </c>
      <c r="E2163" s="2">
        <f t="shared" si="132"/>
        <v>2495216</v>
      </c>
      <c r="F2163" s="18" t="str">
        <f t="shared" si="135"/>
        <v>BEARISH</v>
      </c>
      <c r="G2163" s="18" t="str">
        <f t="shared" si="134"/>
        <v>NEUTRAL</v>
      </c>
      <c r="H2163" s="18" t="str">
        <f t="shared" si="133"/>
        <v>CONFIRMED BEARISH</v>
      </c>
    </row>
    <row r="2164" spans="1:8" ht="13.5" x14ac:dyDescent="0.25">
      <c r="A2164" s="4">
        <f>TITRES_STAT!B2167</f>
        <v>45156</v>
      </c>
      <c r="B2164" s="2">
        <f>TITRES_STAT!C2167</f>
        <v>13.2</v>
      </c>
      <c r="C2164" s="2">
        <f>TITRES_STAT!D2167</f>
        <v>6.0533999999999999</v>
      </c>
      <c r="D2164" s="2">
        <f>TITRES_STAT!E2167</f>
        <v>303</v>
      </c>
      <c r="E2164" s="2">
        <f t="shared" si="132"/>
        <v>2495519</v>
      </c>
      <c r="F2164" s="18" t="str">
        <f t="shared" si="135"/>
        <v>BULLISH</v>
      </c>
      <c r="G2164" s="18" t="str">
        <f t="shared" si="134"/>
        <v>NEUTRAL</v>
      </c>
      <c r="H2164" s="18" t="str">
        <f t="shared" si="133"/>
        <v>CONFIRMED BULLISH</v>
      </c>
    </row>
    <row r="2165" spans="1:8" ht="13.5" x14ac:dyDescent="0.25">
      <c r="A2165" s="4">
        <f>TITRES_STAT!B2168</f>
        <v>45159</v>
      </c>
      <c r="B2165" s="2">
        <f>TITRES_STAT!C2168</f>
        <v>13.25</v>
      </c>
      <c r="C2165" s="2">
        <f>TITRES_STAT!D2168</f>
        <v>6.0763999999999996</v>
      </c>
      <c r="D2165" s="2">
        <f>TITRES_STAT!E2168</f>
        <v>20099</v>
      </c>
      <c r="E2165" s="2">
        <f t="shared" si="132"/>
        <v>2515618</v>
      </c>
      <c r="F2165" s="18" t="str">
        <f t="shared" si="135"/>
        <v>BULLISH</v>
      </c>
      <c r="G2165" s="18" t="str">
        <f t="shared" si="134"/>
        <v>NEUTRAL</v>
      </c>
      <c r="H2165" s="18" t="str">
        <f t="shared" si="133"/>
        <v>BULLISH DIVERGENCE</v>
      </c>
    </row>
    <row r="2166" spans="1:8" ht="13.5" x14ac:dyDescent="0.25">
      <c r="A2166" s="4">
        <f>TITRES_STAT!B2169</f>
        <v>45160</v>
      </c>
      <c r="B2166" s="2">
        <f>TITRES_STAT!C2169</f>
        <v>13.3</v>
      </c>
      <c r="C2166" s="2">
        <f>TITRES_STAT!D2169</f>
        <v>6.0993000000000004</v>
      </c>
      <c r="D2166" s="2">
        <f>TITRES_STAT!E2169</f>
        <v>1365</v>
      </c>
      <c r="E2166" s="2">
        <f t="shared" si="132"/>
        <v>2516983</v>
      </c>
      <c r="F2166" s="18" t="str">
        <f t="shared" si="135"/>
        <v>BULLISH</v>
      </c>
      <c r="G2166" s="18" t="str">
        <f t="shared" si="134"/>
        <v>NEUTRAL</v>
      </c>
      <c r="H2166" s="18" t="str">
        <f t="shared" si="133"/>
        <v>CONFIRMED BULLISH</v>
      </c>
    </row>
    <row r="2167" spans="1:8" ht="13.5" x14ac:dyDescent="0.25">
      <c r="A2167" s="4">
        <f>TITRES_STAT!B2170</f>
        <v>45161</v>
      </c>
      <c r="B2167" s="2">
        <f>TITRES_STAT!C2170</f>
        <v>13.3</v>
      </c>
      <c r="C2167" s="2">
        <f>TITRES_STAT!D2170</f>
        <v>6.0993000000000004</v>
      </c>
      <c r="D2167" s="2">
        <f>TITRES_STAT!E2170</f>
        <v>21285</v>
      </c>
      <c r="E2167" s="2">
        <f t="shared" si="132"/>
        <v>2516983</v>
      </c>
      <c r="F2167" s="18" t="str">
        <f t="shared" si="135"/>
        <v>BULLISH</v>
      </c>
      <c r="G2167" s="18" t="str">
        <f t="shared" si="134"/>
        <v>NEUTRAL</v>
      </c>
      <c r="H2167" s="18" t="str">
        <f t="shared" si="133"/>
        <v>CONFIRMED BULLISH</v>
      </c>
    </row>
    <row r="2168" spans="1:8" ht="13.5" x14ac:dyDescent="0.25">
      <c r="A2168" s="4">
        <f>TITRES_STAT!B2171</f>
        <v>45162</v>
      </c>
      <c r="B2168" s="2">
        <f>TITRES_STAT!C2171</f>
        <v>13.3</v>
      </c>
      <c r="C2168" s="2">
        <f>TITRES_STAT!D2171</f>
        <v>6.0993000000000004</v>
      </c>
      <c r="D2168" s="2">
        <f>TITRES_STAT!E2171</f>
        <v>20417</v>
      </c>
      <c r="E2168" s="2">
        <f t="shared" si="132"/>
        <v>2516983</v>
      </c>
      <c r="F2168" s="18" t="str">
        <f t="shared" si="135"/>
        <v>BULLISH</v>
      </c>
      <c r="G2168" s="18" t="str">
        <f t="shared" si="134"/>
        <v>NEUTRAL</v>
      </c>
      <c r="H2168" s="18" t="str">
        <f t="shared" si="133"/>
        <v>CONFIRMED BULLISH</v>
      </c>
    </row>
    <row r="2169" spans="1:8" ht="13.5" x14ac:dyDescent="0.25">
      <c r="A2169" s="4">
        <f>TITRES_STAT!B2172</f>
        <v>45163</v>
      </c>
      <c r="B2169" s="2">
        <f>TITRES_STAT!C2172</f>
        <v>13.1</v>
      </c>
      <c r="C2169" s="2">
        <f>TITRES_STAT!D2172</f>
        <v>6.0076000000000001</v>
      </c>
      <c r="D2169" s="2">
        <f>TITRES_STAT!E2172</f>
        <v>11725</v>
      </c>
      <c r="E2169" s="2">
        <f t="shared" si="132"/>
        <v>2505258</v>
      </c>
      <c r="F2169" s="18" t="str">
        <f t="shared" si="135"/>
        <v>BULLISH</v>
      </c>
      <c r="G2169" s="18" t="str">
        <f t="shared" si="134"/>
        <v>NEUTRAL</v>
      </c>
      <c r="H2169" s="18" t="str">
        <f t="shared" si="133"/>
        <v>BULLISH DIVERGENCE</v>
      </c>
    </row>
    <row r="2170" spans="1:8" ht="13.5" x14ac:dyDescent="0.25">
      <c r="A2170" s="4">
        <f>TITRES_STAT!B2173</f>
        <v>45166</v>
      </c>
      <c r="B2170" s="2">
        <f>TITRES_STAT!C2173</f>
        <v>13.1</v>
      </c>
      <c r="C2170" s="2">
        <f>TITRES_STAT!D2173</f>
        <v>6.0076000000000001</v>
      </c>
      <c r="D2170" s="2">
        <f>TITRES_STAT!E2173</f>
        <v>1909</v>
      </c>
      <c r="E2170" s="2">
        <f t="shared" si="132"/>
        <v>2505258</v>
      </c>
      <c r="F2170" s="18" t="str">
        <f t="shared" si="135"/>
        <v>BEARISH</v>
      </c>
      <c r="G2170" s="18" t="str">
        <f t="shared" si="134"/>
        <v>NEUTRAL</v>
      </c>
      <c r="H2170" s="18" t="str">
        <f t="shared" si="133"/>
        <v>CONFIRMED BEARISH</v>
      </c>
    </row>
    <row r="2171" spans="1:8" ht="13.5" x14ac:dyDescent="0.25">
      <c r="A2171" s="4">
        <f>TITRES_STAT!B2174</f>
        <v>45167</v>
      </c>
      <c r="B2171" s="2">
        <f>TITRES_STAT!C2174</f>
        <v>13</v>
      </c>
      <c r="C2171" s="2">
        <f>TITRES_STAT!D2174</f>
        <v>5.9617000000000004</v>
      </c>
      <c r="D2171" s="2">
        <f>TITRES_STAT!E2174</f>
        <v>54783</v>
      </c>
      <c r="E2171" s="2">
        <f t="shared" si="132"/>
        <v>2450475</v>
      </c>
      <c r="F2171" s="18" t="str">
        <f t="shared" si="135"/>
        <v>BEARISH</v>
      </c>
      <c r="G2171" s="18" t="str">
        <f t="shared" si="134"/>
        <v>WEAK</v>
      </c>
      <c r="H2171" s="18" t="str">
        <f t="shared" si="133"/>
        <v>CONFIRMED BEARISH</v>
      </c>
    </row>
    <row r="2172" spans="1:8" ht="13.5" x14ac:dyDescent="0.25">
      <c r="A2172" s="4">
        <f>TITRES_STAT!B2175</f>
        <v>45168</v>
      </c>
      <c r="B2172" s="2">
        <f>TITRES_STAT!C2175</f>
        <v>13</v>
      </c>
      <c r="C2172" s="2">
        <f>TITRES_STAT!D2175</f>
        <v>5.9617000000000004</v>
      </c>
      <c r="D2172" s="2">
        <f>TITRES_STAT!E2175</f>
        <v>63141</v>
      </c>
      <c r="E2172" s="2">
        <f t="shared" si="132"/>
        <v>2450475</v>
      </c>
      <c r="F2172" s="18" t="str">
        <f t="shared" si="135"/>
        <v>BEARISH</v>
      </c>
      <c r="G2172" s="18" t="str">
        <f t="shared" si="134"/>
        <v>WEAK</v>
      </c>
      <c r="H2172" s="18" t="str">
        <f t="shared" si="133"/>
        <v>CONFIRMED BEARISH</v>
      </c>
    </row>
    <row r="2173" spans="1:8" ht="13.5" x14ac:dyDescent="0.25">
      <c r="A2173" s="4">
        <f>TITRES_STAT!B2176</f>
        <v>45169</v>
      </c>
      <c r="B2173" s="2">
        <f>TITRES_STAT!C2176</f>
        <v>13</v>
      </c>
      <c r="C2173" s="2">
        <f>TITRES_STAT!D2176</f>
        <v>5.9617000000000004</v>
      </c>
      <c r="D2173" s="2">
        <f>TITRES_STAT!E2176</f>
        <v>22885</v>
      </c>
      <c r="E2173" s="2">
        <f t="shared" si="132"/>
        <v>2450475</v>
      </c>
      <c r="F2173" s="18" t="str">
        <f t="shared" si="135"/>
        <v>BEARISH</v>
      </c>
      <c r="G2173" s="18" t="str">
        <f t="shared" si="134"/>
        <v>WEAK</v>
      </c>
      <c r="H2173" s="18" t="str">
        <f t="shared" si="133"/>
        <v>CONFIRMED BEARISH</v>
      </c>
    </row>
    <row r="2174" spans="1:8" ht="13.5" x14ac:dyDescent="0.25">
      <c r="A2174" s="4">
        <f>TITRES_STAT!B2177</f>
        <v>45170</v>
      </c>
      <c r="B2174" s="2">
        <f>TITRES_STAT!C2177</f>
        <v>12.99</v>
      </c>
      <c r="C2174" s="2">
        <f>TITRES_STAT!D2177</f>
        <v>5.9570999999999996</v>
      </c>
      <c r="D2174" s="2">
        <f>TITRES_STAT!E2177</f>
        <v>3712</v>
      </c>
      <c r="E2174" s="2">
        <f t="shared" si="132"/>
        <v>2446763</v>
      </c>
      <c r="F2174" s="18" t="str">
        <f t="shared" si="135"/>
        <v>BEARISH</v>
      </c>
      <c r="G2174" s="18" t="str">
        <f t="shared" si="134"/>
        <v>WEAK</v>
      </c>
      <c r="H2174" s="18" t="str">
        <f t="shared" si="133"/>
        <v>CONFIRMED BEARISH</v>
      </c>
    </row>
    <row r="2175" spans="1:8" ht="13.5" x14ac:dyDescent="0.25">
      <c r="A2175" s="4">
        <f>TITRES_STAT!B2178</f>
        <v>45173</v>
      </c>
      <c r="B2175" s="2">
        <f>TITRES_STAT!C2178</f>
        <v>13</v>
      </c>
      <c r="C2175" s="2">
        <f>TITRES_STAT!D2178</f>
        <v>5.9617000000000004</v>
      </c>
      <c r="D2175" s="2">
        <f>TITRES_STAT!E2178</f>
        <v>1193</v>
      </c>
      <c r="E2175" s="2">
        <f t="shared" si="132"/>
        <v>2447956</v>
      </c>
      <c r="F2175" s="18" t="str">
        <f t="shared" si="135"/>
        <v>BEARISH</v>
      </c>
      <c r="G2175" s="18" t="str">
        <f t="shared" si="134"/>
        <v>WEAK</v>
      </c>
      <c r="H2175" s="18" t="str">
        <f t="shared" si="133"/>
        <v>CONFIRMED BEARISH</v>
      </c>
    </row>
    <row r="2176" spans="1:8" ht="13.5" x14ac:dyDescent="0.25">
      <c r="A2176" s="4">
        <f>TITRES_STAT!B2179</f>
        <v>45174</v>
      </c>
      <c r="B2176" s="2">
        <f>TITRES_STAT!C2179</f>
        <v>13</v>
      </c>
      <c r="C2176" s="2">
        <f>TITRES_STAT!D2179</f>
        <v>5.9617000000000004</v>
      </c>
      <c r="D2176" s="2">
        <f>TITRES_STAT!E2179</f>
        <v>1271</v>
      </c>
      <c r="E2176" s="2">
        <f t="shared" si="132"/>
        <v>2447956</v>
      </c>
      <c r="F2176" s="18" t="str">
        <f t="shared" si="135"/>
        <v>BEARISH</v>
      </c>
      <c r="G2176" s="18" t="str">
        <f t="shared" si="134"/>
        <v>NEUTRAL</v>
      </c>
      <c r="H2176" s="18" t="str">
        <f t="shared" si="133"/>
        <v>NEUTRAL</v>
      </c>
    </row>
    <row r="2177" spans="1:8" ht="13.5" x14ac:dyDescent="0.25">
      <c r="A2177" s="4">
        <f>TITRES_STAT!B2180</f>
        <v>45175</v>
      </c>
      <c r="B2177" s="2">
        <f>TITRES_STAT!C2180</f>
        <v>12.9</v>
      </c>
      <c r="C2177" s="2">
        <f>TITRES_STAT!D2180</f>
        <v>5.9158999999999997</v>
      </c>
      <c r="D2177" s="2">
        <f>TITRES_STAT!E2180</f>
        <v>3955</v>
      </c>
      <c r="E2177" s="2">
        <f t="shared" si="132"/>
        <v>2444001</v>
      </c>
      <c r="F2177" s="18" t="str">
        <f t="shared" si="135"/>
        <v>BEARISH</v>
      </c>
      <c r="G2177" s="18" t="str">
        <f t="shared" si="134"/>
        <v>NEUTRAL</v>
      </c>
      <c r="H2177" s="18" t="str">
        <f t="shared" si="133"/>
        <v>CONFIRMED BEARISH</v>
      </c>
    </row>
    <row r="2178" spans="1:8" ht="13.5" x14ac:dyDescent="0.25">
      <c r="A2178" s="4">
        <f>TITRES_STAT!B2181</f>
        <v>45176</v>
      </c>
      <c r="B2178" s="2">
        <f>TITRES_STAT!C2181</f>
        <v>12.9</v>
      </c>
      <c r="C2178" s="2">
        <f>TITRES_STAT!D2181</f>
        <v>5.9158999999999997</v>
      </c>
      <c r="D2178" s="2">
        <f>TITRES_STAT!E2181</f>
        <v>3804</v>
      </c>
      <c r="E2178" s="2">
        <f t="shared" si="132"/>
        <v>2444001</v>
      </c>
      <c r="F2178" s="18" t="str">
        <f t="shared" si="135"/>
        <v>BEARISH</v>
      </c>
      <c r="G2178" s="18" t="str">
        <f t="shared" si="134"/>
        <v>NEUTRAL</v>
      </c>
      <c r="H2178" s="18" t="str">
        <f t="shared" si="133"/>
        <v>CONFIRMED BEARISH</v>
      </c>
    </row>
    <row r="2179" spans="1:8" ht="13.5" x14ac:dyDescent="0.25">
      <c r="A2179" s="4">
        <f>TITRES_STAT!B2182</f>
        <v>45177</v>
      </c>
      <c r="B2179" s="2">
        <f>TITRES_STAT!C2182</f>
        <v>13</v>
      </c>
      <c r="C2179" s="2">
        <f>TITRES_STAT!D2182</f>
        <v>5.9617000000000004</v>
      </c>
      <c r="D2179" s="2">
        <f>TITRES_STAT!E2182</f>
        <v>29746</v>
      </c>
      <c r="E2179" s="2">
        <f t="shared" si="132"/>
        <v>2473747</v>
      </c>
      <c r="F2179" s="18" t="str">
        <f t="shared" si="135"/>
        <v>BULLISH</v>
      </c>
      <c r="G2179" s="18" t="str">
        <f t="shared" si="134"/>
        <v>NEUTRAL</v>
      </c>
      <c r="H2179" s="18" t="str">
        <f t="shared" si="133"/>
        <v>CONFIRMED BULLISH</v>
      </c>
    </row>
    <row r="2180" spans="1:8" ht="13.5" x14ac:dyDescent="0.25">
      <c r="A2180" s="4">
        <f>TITRES_STAT!B2183</f>
        <v>45180</v>
      </c>
      <c r="B2180" s="2">
        <f>TITRES_STAT!C2183</f>
        <v>13</v>
      </c>
      <c r="C2180" s="2">
        <f>TITRES_STAT!D2183</f>
        <v>5.9617000000000004</v>
      </c>
      <c r="D2180" s="2">
        <f>TITRES_STAT!E2183</f>
        <v>1102</v>
      </c>
      <c r="E2180" s="2">
        <f t="shared" ref="E2180:E2243" si="136">IF(B2180&gt;B2179, E2179+D2180, IF(B2180&lt;B2179, E2179-D2180, E2179))</f>
        <v>2473747</v>
      </c>
      <c r="F2180" s="18" t="str">
        <f t="shared" si="135"/>
        <v>BULLISH</v>
      </c>
      <c r="G2180" s="18" t="str">
        <f t="shared" si="134"/>
        <v>NEUTRAL</v>
      </c>
      <c r="H2180" s="18" t="str">
        <f t="shared" si="133"/>
        <v>NEUTRAL</v>
      </c>
    </row>
    <row r="2181" spans="1:8" ht="13.5" x14ac:dyDescent="0.25">
      <c r="A2181" s="4">
        <f>TITRES_STAT!B2184</f>
        <v>45181</v>
      </c>
      <c r="B2181" s="2">
        <f>TITRES_STAT!C2184</f>
        <v>13</v>
      </c>
      <c r="C2181" s="2">
        <f>TITRES_STAT!D2184</f>
        <v>5.9617000000000004</v>
      </c>
      <c r="D2181" s="2">
        <f>TITRES_STAT!E2184</f>
        <v>431</v>
      </c>
      <c r="E2181" s="2">
        <f t="shared" si="136"/>
        <v>2473747</v>
      </c>
      <c r="F2181" s="18" t="str">
        <f t="shared" si="135"/>
        <v>BULLISH</v>
      </c>
      <c r="G2181" s="18" t="str">
        <f t="shared" si="134"/>
        <v>NEUTRAL</v>
      </c>
      <c r="H2181" s="18" t="str">
        <f t="shared" si="133"/>
        <v>NEUTRAL</v>
      </c>
    </row>
    <row r="2182" spans="1:8" ht="13.5" x14ac:dyDescent="0.25">
      <c r="A2182" s="4">
        <f>TITRES_STAT!B2185</f>
        <v>45182</v>
      </c>
      <c r="B2182" s="2">
        <f>TITRES_STAT!C2185</f>
        <v>13</v>
      </c>
      <c r="C2182" s="2">
        <f>TITRES_STAT!D2185</f>
        <v>5.9617000000000004</v>
      </c>
      <c r="D2182" s="2">
        <f>TITRES_STAT!E2185</f>
        <v>10022</v>
      </c>
      <c r="E2182" s="2">
        <f t="shared" si="136"/>
        <v>2473747</v>
      </c>
      <c r="F2182" s="18" t="str">
        <f t="shared" si="135"/>
        <v>BULLISH</v>
      </c>
      <c r="G2182" s="18" t="str">
        <f t="shared" si="134"/>
        <v>NEUTRAL</v>
      </c>
      <c r="H2182" s="18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4">
        <f>TITRES_STAT!B2186</f>
        <v>45183</v>
      </c>
      <c r="B2183" s="2">
        <f>TITRES_STAT!C2186</f>
        <v>13</v>
      </c>
      <c r="C2183" s="2">
        <f>TITRES_STAT!D2186</f>
        <v>5.9617000000000004</v>
      </c>
      <c r="D2183" s="2">
        <f>TITRES_STAT!E2186</f>
        <v>5493</v>
      </c>
      <c r="E2183" s="2">
        <f t="shared" si="136"/>
        <v>2473747</v>
      </c>
      <c r="F2183" s="18" t="str">
        <f t="shared" si="135"/>
        <v>BULLISH</v>
      </c>
      <c r="G2183" s="18" t="str">
        <f t="shared" ref="G2183:G2246" si="138">IF((E2183-E2178)/E2178 &gt; 0.02, "STRONG",
 IF((E2183-E2178)/E2178 &lt; -0.02, "WEAK", "NEUTRAL"))</f>
        <v>NEUTRAL</v>
      </c>
      <c r="H2183" s="18" t="str">
        <f t="shared" si="137"/>
        <v>CONFIRMED BULLISH</v>
      </c>
    </row>
    <row r="2184" spans="1:8" ht="13.5" x14ac:dyDescent="0.25">
      <c r="A2184" s="4">
        <f>TITRES_STAT!B2187</f>
        <v>45184</v>
      </c>
      <c r="B2184" s="2">
        <f>TITRES_STAT!C2187</f>
        <v>13</v>
      </c>
      <c r="C2184" s="2">
        <f>TITRES_STAT!D2187</f>
        <v>5.9617000000000004</v>
      </c>
      <c r="D2184" s="2">
        <f>TITRES_STAT!E2187</f>
        <v>142</v>
      </c>
      <c r="E2184" s="2">
        <f t="shared" si="136"/>
        <v>2473747</v>
      </c>
      <c r="F2184" s="18" t="str">
        <f t="shared" ref="F2184:F2247" si="139">IF(E2184&gt;E2179,"BULLISH",IF(E2184&lt;E2179,"BEARISH","NEUTRAL"))</f>
        <v>NEUTRAL</v>
      </c>
      <c r="G2184" s="18" t="str">
        <f t="shared" si="138"/>
        <v>NEUTRAL</v>
      </c>
      <c r="H2184" s="18" t="str">
        <f t="shared" si="137"/>
        <v>NEUTRAL</v>
      </c>
    </row>
    <row r="2185" spans="1:8" ht="13.5" x14ac:dyDescent="0.25">
      <c r="A2185" s="4">
        <f>TITRES_STAT!B2188</f>
        <v>45187</v>
      </c>
      <c r="B2185" s="2">
        <f>TITRES_STAT!C2188</f>
        <v>12.91</v>
      </c>
      <c r="C2185" s="2">
        <f>TITRES_STAT!D2188</f>
        <v>5.9204999999999997</v>
      </c>
      <c r="D2185" s="2">
        <f>TITRES_STAT!E2188</f>
        <v>974</v>
      </c>
      <c r="E2185" s="2">
        <f t="shared" si="136"/>
        <v>2472773</v>
      </c>
      <c r="F2185" s="18" t="str">
        <f t="shared" si="139"/>
        <v>BEARISH</v>
      </c>
      <c r="G2185" s="18" t="str">
        <f t="shared" si="138"/>
        <v>NEUTRAL</v>
      </c>
      <c r="H2185" s="18" t="str">
        <f t="shared" si="137"/>
        <v>CONFIRMED BEARISH</v>
      </c>
    </row>
    <row r="2186" spans="1:8" ht="13.5" x14ac:dyDescent="0.25">
      <c r="A2186" s="4">
        <f>TITRES_STAT!B2189</f>
        <v>45188</v>
      </c>
      <c r="B2186" s="2">
        <f>TITRES_STAT!C2189</f>
        <v>13.1</v>
      </c>
      <c r="C2186" s="2">
        <f>TITRES_STAT!D2189</f>
        <v>6.0076000000000001</v>
      </c>
      <c r="D2186" s="2">
        <f>TITRES_STAT!E2189</f>
        <v>4144</v>
      </c>
      <c r="E2186" s="2">
        <f t="shared" si="136"/>
        <v>2476917</v>
      </c>
      <c r="F2186" s="18" t="str">
        <f t="shared" si="139"/>
        <v>BULLISH</v>
      </c>
      <c r="G2186" s="18" t="str">
        <f t="shared" si="138"/>
        <v>NEUTRAL</v>
      </c>
      <c r="H2186" s="18" t="str">
        <f t="shared" si="137"/>
        <v>CONFIRMED BULLISH</v>
      </c>
    </row>
    <row r="2187" spans="1:8" ht="13.5" x14ac:dyDescent="0.25">
      <c r="A2187" s="4">
        <f>TITRES_STAT!B2190</f>
        <v>45189</v>
      </c>
      <c r="B2187" s="2">
        <f>TITRES_STAT!C2190</f>
        <v>13.1</v>
      </c>
      <c r="C2187" s="2">
        <f>TITRES_STAT!D2190</f>
        <v>6.0076000000000001</v>
      </c>
      <c r="D2187" s="2">
        <f>TITRES_STAT!E2190</f>
        <v>0</v>
      </c>
      <c r="E2187" s="2">
        <f t="shared" si="136"/>
        <v>2476917</v>
      </c>
      <c r="F2187" s="18" t="str">
        <f t="shared" si="139"/>
        <v>BULLISH</v>
      </c>
      <c r="G2187" s="18" t="str">
        <f t="shared" si="138"/>
        <v>NEUTRAL</v>
      </c>
      <c r="H2187" s="18" t="str">
        <f t="shared" si="137"/>
        <v>CONFIRMED BULLISH</v>
      </c>
    </row>
    <row r="2188" spans="1:8" ht="13.5" x14ac:dyDescent="0.25">
      <c r="A2188" s="4">
        <f>TITRES_STAT!B2191</f>
        <v>45190</v>
      </c>
      <c r="B2188" s="2">
        <f>TITRES_STAT!C2191</f>
        <v>12.91</v>
      </c>
      <c r="C2188" s="2">
        <f>TITRES_STAT!D2191</f>
        <v>5.9204999999999997</v>
      </c>
      <c r="D2188" s="2">
        <f>TITRES_STAT!E2191</f>
        <v>863</v>
      </c>
      <c r="E2188" s="2">
        <f t="shared" si="136"/>
        <v>2476054</v>
      </c>
      <c r="F2188" s="18" t="str">
        <f t="shared" si="139"/>
        <v>BULLISH</v>
      </c>
      <c r="G2188" s="18" t="str">
        <f t="shared" si="138"/>
        <v>NEUTRAL</v>
      </c>
      <c r="H2188" s="18" t="str">
        <f t="shared" si="137"/>
        <v>BULLISH DIVERGENCE</v>
      </c>
    </row>
    <row r="2189" spans="1:8" ht="13.5" x14ac:dyDescent="0.25">
      <c r="A2189" s="4">
        <f>TITRES_STAT!B2192</f>
        <v>45191</v>
      </c>
      <c r="B2189" s="2">
        <f>TITRES_STAT!C2192</f>
        <v>12.8</v>
      </c>
      <c r="C2189" s="2">
        <f>TITRES_STAT!D2192</f>
        <v>5.87</v>
      </c>
      <c r="D2189" s="2">
        <f>TITRES_STAT!E2192</f>
        <v>2022</v>
      </c>
      <c r="E2189" s="2">
        <f t="shared" si="136"/>
        <v>2474032</v>
      </c>
      <c r="F2189" s="18" t="str">
        <f t="shared" si="139"/>
        <v>BULLISH</v>
      </c>
      <c r="G2189" s="18" t="str">
        <f t="shared" si="138"/>
        <v>NEUTRAL</v>
      </c>
      <c r="H2189" s="18" t="str">
        <f t="shared" si="137"/>
        <v>BULLISH DIVERGENCE</v>
      </c>
    </row>
    <row r="2190" spans="1:8" ht="13.5" x14ac:dyDescent="0.25">
      <c r="A2190" s="4">
        <f>TITRES_STAT!B2193</f>
        <v>45194</v>
      </c>
      <c r="B2190" s="2">
        <f>TITRES_STAT!C2193</f>
        <v>12.79</v>
      </c>
      <c r="C2190" s="2">
        <f>TITRES_STAT!D2193</f>
        <v>5.8654000000000002</v>
      </c>
      <c r="D2190" s="2">
        <f>TITRES_STAT!E2193</f>
        <v>1817</v>
      </c>
      <c r="E2190" s="2">
        <f t="shared" si="136"/>
        <v>2472215</v>
      </c>
      <c r="F2190" s="18" t="str">
        <f t="shared" si="139"/>
        <v>BEARISH</v>
      </c>
      <c r="G2190" s="18" t="str">
        <f t="shared" si="138"/>
        <v>NEUTRAL</v>
      </c>
      <c r="H2190" s="18" t="str">
        <f t="shared" si="137"/>
        <v>CONFIRMED BEARISH</v>
      </c>
    </row>
    <row r="2191" spans="1:8" ht="13.5" x14ac:dyDescent="0.25">
      <c r="A2191" s="4">
        <f>TITRES_STAT!B2194</f>
        <v>45195</v>
      </c>
      <c r="B2191" s="2">
        <f>TITRES_STAT!C2194</f>
        <v>12.6</v>
      </c>
      <c r="C2191" s="2">
        <f>TITRES_STAT!D2194</f>
        <v>5.7782999999999998</v>
      </c>
      <c r="D2191" s="2">
        <f>TITRES_STAT!E2194</f>
        <v>2382</v>
      </c>
      <c r="E2191" s="2">
        <f t="shared" si="136"/>
        <v>2469833</v>
      </c>
      <c r="F2191" s="18" t="str">
        <f t="shared" si="139"/>
        <v>BEARISH</v>
      </c>
      <c r="G2191" s="18" t="str">
        <f t="shared" si="138"/>
        <v>NEUTRAL</v>
      </c>
      <c r="H2191" s="18" t="str">
        <f t="shared" si="137"/>
        <v>CONFIRMED BEARISH</v>
      </c>
    </row>
    <row r="2192" spans="1:8" ht="13.5" x14ac:dyDescent="0.25">
      <c r="A2192" s="4">
        <f>TITRES_STAT!B2195</f>
        <v>45197</v>
      </c>
      <c r="B2192" s="2">
        <f>TITRES_STAT!C2195</f>
        <v>12.6</v>
      </c>
      <c r="C2192" s="2">
        <f>TITRES_STAT!D2195</f>
        <v>5.7782999999999998</v>
      </c>
      <c r="D2192" s="2">
        <f>TITRES_STAT!E2195</f>
        <v>575</v>
      </c>
      <c r="E2192" s="2">
        <f t="shared" si="136"/>
        <v>2469833</v>
      </c>
      <c r="F2192" s="18" t="str">
        <f t="shared" si="139"/>
        <v>BEARISH</v>
      </c>
      <c r="G2192" s="18" t="str">
        <f t="shared" si="138"/>
        <v>NEUTRAL</v>
      </c>
      <c r="H2192" s="18" t="str">
        <f t="shared" si="137"/>
        <v>CONFIRMED BEARISH</v>
      </c>
    </row>
    <row r="2193" spans="1:8" ht="13.5" x14ac:dyDescent="0.25">
      <c r="A2193" s="4">
        <f>TITRES_STAT!B2196</f>
        <v>45198</v>
      </c>
      <c r="B2193" s="2">
        <f>TITRES_STAT!C2196</f>
        <v>12.6</v>
      </c>
      <c r="C2193" s="2">
        <f>TITRES_STAT!D2196</f>
        <v>5.7782999999999998</v>
      </c>
      <c r="D2193" s="2">
        <f>TITRES_STAT!E2196</f>
        <v>0</v>
      </c>
      <c r="E2193" s="2">
        <f t="shared" si="136"/>
        <v>2469833</v>
      </c>
      <c r="F2193" s="18" t="str">
        <f t="shared" si="139"/>
        <v>BEARISH</v>
      </c>
      <c r="G2193" s="18" t="str">
        <f t="shared" si="138"/>
        <v>NEUTRAL</v>
      </c>
      <c r="H2193" s="18" t="str">
        <f t="shared" si="137"/>
        <v>CONFIRMED BEARISH</v>
      </c>
    </row>
    <row r="2194" spans="1:8" ht="13.5" x14ac:dyDescent="0.25">
      <c r="A2194" s="4">
        <f>TITRES_STAT!B2197</f>
        <v>45201</v>
      </c>
      <c r="B2194" s="2">
        <f>TITRES_STAT!C2197</f>
        <v>12.6</v>
      </c>
      <c r="C2194" s="2">
        <f>TITRES_STAT!D2197</f>
        <v>5.7782999999999998</v>
      </c>
      <c r="D2194" s="2">
        <f>TITRES_STAT!E2197</f>
        <v>245</v>
      </c>
      <c r="E2194" s="2">
        <f t="shared" si="136"/>
        <v>2469833</v>
      </c>
      <c r="F2194" s="18" t="str">
        <f t="shared" si="139"/>
        <v>BEARISH</v>
      </c>
      <c r="G2194" s="18" t="str">
        <f t="shared" si="138"/>
        <v>NEUTRAL</v>
      </c>
      <c r="H2194" s="18" t="str">
        <f t="shared" si="137"/>
        <v>CONFIRMED BEARISH</v>
      </c>
    </row>
    <row r="2195" spans="1:8" ht="13.5" x14ac:dyDescent="0.25">
      <c r="A2195" s="4">
        <f>TITRES_STAT!B2198</f>
        <v>45202</v>
      </c>
      <c r="B2195" s="2">
        <f>TITRES_STAT!C2198</f>
        <v>12.5</v>
      </c>
      <c r="C2195" s="2">
        <f>TITRES_STAT!D2198</f>
        <v>5.7324000000000002</v>
      </c>
      <c r="D2195" s="2">
        <f>TITRES_STAT!E2198</f>
        <v>4959</v>
      </c>
      <c r="E2195" s="2">
        <f t="shared" si="136"/>
        <v>2464874</v>
      </c>
      <c r="F2195" s="18" t="str">
        <f t="shared" si="139"/>
        <v>BEARISH</v>
      </c>
      <c r="G2195" s="18" t="str">
        <f t="shared" si="138"/>
        <v>NEUTRAL</v>
      </c>
      <c r="H2195" s="18" t="str">
        <f t="shared" si="137"/>
        <v>CONFIRMED BEARISH</v>
      </c>
    </row>
    <row r="2196" spans="1:8" ht="13.5" x14ac:dyDescent="0.25">
      <c r="A2196" s="4">
        <f>TITRES_STAT!B2199</f>
        <v>45203</v>
      </c>
      <c r="B2196" s="2">
        <f>TITRES_STAT!C2199</f>
        <v>12.5</v>
      </c>
      <c r="C2196" s="2">
        <f>TITRES_STAT!D2199</f>
        <v>5.7324000000000002</v>
      </c>
      <c r="D2196" s="2">
        <f>TITRES_STAT!E2199</f>
        <v>987</v>
      </c>
      <c r="E2196" s="2">
        <f t="shared" si="136"/>
        <v>2464874</v>
      </c>
      <c r="F2196" s="18" t="str">
        <f t="shared" si="139"/>
        <v>BEARISH</v>
      </c>
      <c r="G2196" s="18" t="str">
        <f t="shared" si="138"/>
        <v>NEUTRAL</v>
      </c>
      <c r="H2196" s="18" t="str">
        <f t="shared" si="137"/>
        <v>CONFIRMED BEARISH</v>
      </c>
    </row>
    <row r="2197" spans="1:8" ht="13.5" x14ac:dyDescent="0.25">
      <c r="A2197" s="4">
        <f>TITRES_STAT!B2200</f>
        <v>45204</v>
      </c>
      <c r="B2197" s="2">
        <f>TITRES_STAT!C2200</f>
        <v>12.9</v>
      </c>
      <c r="C2197" s="2">
        <f>TITRES_STAT!D2200</f>
        <v>5.9158999999999997</v>
      </c>
      <c r="D2197" s="2">
        <f>TITRES_STAT!E2200</f>
        <v>530</v>
      </c>
      <c r="E2197" s="2">
        <f t="shared" si="136"/>
        <v>2465404</v>
      </c>
      <c r="F2197" s="18" t="str">
        <f t="shared" si="139"/>
        <v>BEARISH</v>
      </c>
      <c r="G2197" s="18" t="str">
        <f t="shared" si="138"/>
        <v>NEUTRAL</v>
      </c>
      <c r="H2197" s="18" t="str">
        <f t="shared" si="137"/>
        <v>BEARISH DIVERGENCE</v>
      </c>
    </row>
    <row r="2198" spans="1:8" ht="13.5" x14ac:dyDescent="0.25">
      <c r="A2198" s="4">
        <f>TITRES_STAT!B2201</f>
        <v>45205</v>
      </c>
      <c r="B2198" s="2">
        <f>TITRES_STAT!C2201</f>
        <v>12.85</v>
      </c>
      <c r="C2198" s="2">
        <f>TITRES_STAT!D2201</f>
        <v>5.8929</v>
      </c>
      <c r="D2198" s="2">
        <f>TITRES_STAT!E2201</f>
        <v>420</v>
      </c>
      <c r="E2198" s="2">
        <f t="shared" si="136"/>
        <v>2464984</v>
      </c>
      <c r="F2198" s="18" t="str">
        <f t="shared" si="139"/>
        <v>BEARISH</v>
      </c>
      <c r="G2198" s="18" t="str">
        <f t="shared" si="138"/>
        <v>NEUTRAL</v>
      </c>
      <c r="H2198" s="18" t="str">
        <f t="shared" si="137"/>
        <v>BEARISH DIVERGENCE</v>
      </c>
    </row>
    <row r="2199" spans="1:8" ht="13.5" x14ac:dyDescent="0.25">
      <c r="A2199" s="4">
        <f>TITRES_STAT!B2202</f>
        <v>45208</v>
      </c>
      <c r="B2199" s="2">
        <f>TITRES_STAT!C2202</f>
        <v>12.85</v>
      </c>
      <c r="C2199" s="2">
        <f>TITRES_STAT!D2202</f>
        <v>5.8929</v>
      </c>
      <c r="D2199" s="2">
        <f>TITRES_STAT!E2202</f>
        <v>0</v>
      </c>
      <c r="E2199" s="2">
        <f t="shared" si="136"/>
        <v>2464984</v>
      </c>
      <c r="F2199" s="18" t="str">
        <f t="shared" si="139"/>
        <v>BEARISH</v>
      </c>
      <c r="G2199" s="18" t="str">
        <f t="shared" si="138"/>
        <v>NEUTRAL</v>
      </c>
      <c r="H2199" s="18" t="str">
        <f t="shared" si="137"/>
        <v>BEARISH DIVERGENCE</v>
      </c>
    </row>
    <row r="2200" spans="1:8" ht="13.5" x14ac:dyDescent="0.25">
      <c r="A2200" s="4">
        <f>TITRES_STAT!B2203</f>
        <v>45209</v>
      </c>
      <c r="B2200" s="2">
        <f>TITRES_STAT!C2203</f>
        <v>12.85</v>
      </c>
      <c r="C2200" s="2">
        <f>TITRES_STAT!D2203</f>
        <v>5.8929</v>
      </c>
      <c r="D2200" s="2">
        <f>TITRES_STAT!E2203</f>
        <v>0</v>
      </c>
      <c r="E2200" s="2">
        <f t="shared" si="136"/>
        <v>2464984</v>
      </c>
      <c r="F2200" s="18" t="str">
        <f t="shared" si="139"/>
        <v>BULLISH</v>
      </c>
      <c r="G2200" s="18" t="str">
        <f t="shared" si="138"/>
        <v>NEUTRAL</v>
      </c>
      <c r="H2200" s="18" t="str">
        <f t="shared" si="137"/>
        <v>CONFIRMED BULLISH</v>
      </c>
    </row>
    <row r="2201" spans="1:8" ht="13.5" x14ac:dyDescent="0.25">
      <c r="A2201" s="4">
        <f>TITRES_STAT!B2204</f>
        <v>45210</v>
      </c>
      <c r="B2201" s="2">
        <f>TITRES_STAT!C2204</f>
        <v>12.9</v>
      </c>
      <c r="C2201" s="2">
        <f>TITRES_STAT!D2204</f>
        <v>5.9158999999999997</v>
      </c>
      <c r="D2201" s="2">
        <f>TITRES_STAT!E2204</f>
        <v>838</v>
      </c>
      <c r="E2201" s="2">
        <f t="shared" si="136"/>
        <v>2465822</v>
      </c>
      <c r="F2201" s="18" t="str">
        <f t="shared" si="139"/>
        <v>BULLISH</v>
      </c>
      <c r="G2201" s="18" t="str">
        <f t="shared" si="138"/>
        <v>NEUTRAL</v>
      </c>
      <c r="H2201" s="18" t="str">
        <f t="shared" si="137"/>
        <v>CONFIRMED BULLISH</v>
      </c>
    </row>
    <row r="2202" spans="1:8" ht="13.5" x14ac:dyDescent="0.25">
      <c r="A2202" s="4">
        <f>TITRES_STAT!B2205</f>
        <v>45211</v>
      </c>
      <c r="B2202" s="2">
        <f>TITRES_STAT!C2205</f>
        <v>12.9</v>
      </c>
      <c r="C2202" s="2">
        <f>TITRES_STAT!D2205</f>
        <v>5.9158999999999997</v>
      </c>
      <c r="D2202" s="2">
        <f>TITRES_STAT!E2205</f>
        <v>1459</v>
      </c>
      <c r="E2202" s="2">
        <f t="shared" si="136"/>
        <v>2465822</v>
      </c>
      <c r="F2202" s="18" t="str">
        <f t="shared" si="139"/>
        <v>BULLISH</v>
      </c>
      <c r="G2202" s="18" t="str">
        <f t="shared" si="138"/>
        <v>NEUTRAL</v>
      </c>
      <c r="H2202" s="18" t="str">
        <f t="shared" si="137"/>
        <v>NEUTRAL</v>
      </c>
    </row>
    <row r="2203" spans="1:8" ht="13.5" x14ac:dyDescent="0.25">
      <c r="A2203" s="4">
        <f>TITRES_STAT!B2206</f>
        <v>45212</v>
      </c>
      <c r="B2203" s="2">
        <f>TITRES_STAT!C2206</f>
        <v>12.9</v>
      </c>
      <c r="C2203" s="2">
        <f>TITRES_STAT!D2206</f>
        <v>5.9158999999999997</v>
      </c>
      <c r="D2203" s="2">
        <f>TITRES_STAT!E2206</f>
        <v>0</v>
      </c>
      <c r="E2203" s="2">
        <f t="shared" si="136"/>
        <v>2465822</v>
      </c>
      <c r="F2203" s="18" t="str">
        <f t="shared" si="139"/>
        <v>BULLISH</v>
      </c>
      <c r="G2203" s="18" t="str">
        <f t="shared" si="138"/>
        <v>NEUTRAL</v>
      </c>
      <c r="H2203" s="18" t="str">
        <f t="shared" si="137"/>
        <v>CONFIRMED BULLISH</v>
      </c>
    </row>
    <row r="2204" spans="1:8" ht="13.5" x14ac:dyDescent="0.25">
      <c r="A2204" s="4">
        <f>TITRES_STAT!B2207</f>
        <v>45215</v>
      </c>
      <c r="B2204" s="2">
        <f>TITRES_STAT!C2207</f>
        <v>12.61</v>
      </c>
      <c r="C2204" s="2">
        <f>TITRES_STAT!D2207</f>
        <v>5.7828999999999997</v>
      </c>
      <c r="D2204" s="2">
        <f>TITRES_STAT!E2207</f>
        <v>39</v>
      </c>
      <c r="E2204" s="2">
        <f t="shared" si="136"/>
        <v>2465783</v>
      </c>
      <c r="F2204" s="18" t="str">
        <f t="shared" si="139"/>
        <v>BULLISH</v>
      </c>
      <c r="G2204" s="18" t="str">
        <f t="shared" si="138"/>
        <v>NEUTRAL</v>
      </c>
      <c r="H2204" s="18" t="str">
        <f t="shared" si="137"/>
        <v>BULLISH DIVERGENCE</v>
      </c>
    </row>
    <row r="2205" spans="1:8" ht="13.5" x14ac:dyDescent="0.25">
      <c r="A2205" s="4">
        <f>TITRES_STAT!B2208</f>
        <v>45216</v>
      </c>
      <c r="B2205" s="2">
        <f>TITRES_STAT!C2208</f>
        <v>12.89</v>
      </c>
      <c r="C2205" s="2">
        <f>TITRES_STAT!D2208</f>
        <v>5.9112999999999998</v>
      </c>
      <c r="D2205" s="2">
        <f>TITRES_STAT!E2208</f>
        <v>200</v>
      </c>
      <c r="E2205" s="2">
        <f t="shared" si="136"/>
        <v>2465983</v>
      </c>
      <c r="F2205" s="18" t="str">
        <f t="shared" si="139"/>
        <v>BULLISH</v>
      </c>
      <c r="G2205" s="18" t="str">
        <f t="shared" si="138"/>
        <v>NEUTRAL</v>
      </c>
      <c r="H2205" s="18" t="str">
        <f t="shared" si="137"/>
        <v>CONFIRMED BULLISH</v>
      </c>
    </row>
    <row r="2206" spans="1:8" ht="13.5" x14ac:dyDescent="0.25">
      <c r="A2206" s="4">
        <f>TITRES_STAT!B2209</f>
        <v>45217</v>
      </c>
      <c r="B2206" s="2">
        <f>TITRES_STAT!C2209</f>
        <v>12.6</v>
      </c>
      <c r="C2206" s="2">
        <f>TITRES_STAT!D2209</f>
        <v>5.7782999999999998</v>
      </c>
      <c r="D2206" s="2">
        <f>TITRES_STAT!E2209</f>
        <v>910</v>
      </c>
      <c r="E2206" s="2">
        <f t="shared" si="136"/>
        <v>2465073</v>
      </c>
      <c r="F2206" s="18" t="str">
        <f t="shared" si="139"/>
        <v>BEARISH</v>
      </c>
      <c r="G2206" s="18" t="str">
        <f t="shared" si="138"/>
        <v>NEUTRAL</v>
      </c>
      <c r="H2206" s="18" t="str">
        <f t="shared" si="137"/>
        <v>CONFIRMED BEARISH</v>
      </c>
    </row>
    <row r="2207" spans="1:8" ht="13.5" x14ac:dyDescent="0.25">
      <c r="A2207" s="4">
        <f>TITRES_STAT!B2210</f>
        <v>45218</v>
      </c>
      <c r="B2207" s="2">
        <f>TITRES_STAT!C2210</f>
        <v>12.85</v>
      </c>
      <c r="C2207" s="2">
        <f>TITRES_STAT!D2210</f>
        <v>5.8929</v>
      </c>
      <c r="D2207" s="2">
        <f>TITRES_STAT!E2210</f>
        <v>5</v>
      </c>
      <c r="E2207" s="2">
        <f t="shared" si="136"/>
        <v>2465078</v>
      </c>
      <c r="F2207" s="18" t="str">
        <f t="shared" si="139"/>
        <v>BEARISH</v>
      </c>
      <c r="G2207" s="18" t="str">
        <f t="shared" si="138"/>
        <v>NEUTRAL</v>
      </c>
      <c r="H2207" s="18" t="str">
        <f t="shared" si="137"/>
        <v>CONFIRMED BEARISH</v>
      </c>
    </row>
    <row r="2208" spans="1:8" ht="13.5" x14ac:dyDescent="0.25">
      <c r="A2208" s="4">
        <f>TITRES_STAT!B2211</f>
        <v>45219</v>
      </c>
      <c r="B2208" s="2">
        <f>TITRES_STAT!C2211</f>
        <v>12.6</v>
      </c>
      <c r="C2208" s="2">
        <f>TITRES_STAT!D2211</f>
        <v>5.7782999999999998</v>
      </c>
      <c r="D2208" s="2">
        <f>TITRES_STAT!E2211</f>
        <v>981</v>
      </c>
      <c r="E2208" s="2">
        <f t="shared" si="136"/>
        <v>2464097</v>
      </c>
      <c r="F2208" s="18" t="str">
        <f t="shared" si="139"/>
        <v>BEARISH</v>
      </c>
      <c r="G2208" s="18" t="str">
        <f t="shared" si="138"/>
        <v>NEUTRAL</v>
      </c>
      <c r="H2208" s="18" t="str">
        <f t="shared" si="137"/>
        <v>CONFIRMED BEARISH</v>
      </c>
    </row>
    <row r="2209" spans="1:8" ht="13.5" x14ac:dyDescent="0.25">
      <c r="A2209" s="4">
        <f>TITRES_STAT!B2212</f>
        <v>45222</v>
      </c>
      <c r="B2209" s="2">
        <f>TITRES_STAT!C2212</f>
        <v>12.65</v>
      </c>
      <c r="C2209" s="2">
        <f>TITRES_STAT!D2212</f>
        <v>5.8011999999999997</v>
      </c>
      <c r="D2209" s="2">
        <f>TITRES_STAT!E2212</f>
        <v>600</v>
      </c>
      <c r="E2209" s="2">
        <f t="shared" si="136"/>
        <v>2464697</v>
      </c>
      <c r="F2209" s="18" t="str">
        <f t="shared" si="139"/>
        <v>BEARISH</v>
      </c>
      <c r="G2209" s="18" t="str">
        <f t="shared" si="138"/>
        <v>NEUTRAL</v>
      </c>
      <c r="H2209" s="18" t="str">
        <f t="shared" si="137"/>
        <v>BEARISH DIVERGENCE</v>
      </c>
    </row>
    <row r="2210" spans="1:8" ht="13.5" x14ac:dyDescent="0.25">
      <c r="A2210" s="4">
        <f>TITRES_STAT!B2213</f>
        <v>45223</v>
      </c>
      <c r="B2210" s="2">
        <f>TITRES_STAT!C2213</f>
        <v>12.65</v>
      </c>
      <c r="C2210" s="2">
        <f>TITRES_STAT!D2213</f>
        <v>5.8011999999999997</v>
      </c>
      <c r="D2210" s="2">
        <f>TITRES_STAT!E2213</f>
        <v>0</v>
      </c>
      <c r="E2210" s="2">
        <f t="shared" si="136"/>
        <v>2464697</v>
      </c>
      <c r="F2210" s="18" t="str">
        <f t="shared" si="139"/>
        <v>BEARISH</v>
      </c>
      <c r="G2210" s="18" t="str">
        <f t="shared" si="138"/>
        <v>NEUTRAL</v>
      </c>
      <c r="H2210" s="18" t="str">
        <f t="shared" si="137"/>
        <v>CONFIRMED BEARISH</v>
      </c>
    </row>
    <row r="2211" spans="1:8" ht="13.5" x14ac:dyDescent="0.25">
      <c r="A2211" s="4">
        <f>TITRES_STAT!B2214</f>
        <v>45224</v>
      </c>
      <c r="B2211" s="2">
        <f>TITRES_STAT!C2214</f>
        <v>12.65</v>
      </c>
      <c r="C2211" s="2">
        <f>TITRES_STAT!D2214</f>
        <v>5.8011999999999997</v>
      </c>
      <c r="D2211" s="2">
        <f>TITRES_STAT!E2214</f>
        <v>600</v>
      </c>
      <c r="E2211" s="2">
        <f t="shared" si="136"/>
        <v>2464697</v>
      </c>
      <c r="F2211" s="18" t="str">
        <f t="shared" si="139"/>
        <v>BEARISH</v>
      </c>
      <c r="G2211" s="18" t="str">
        <f t="shared" si="138"/>
        <v>NEUTRAL</v>
      </c>
      <c r="H2211" s="18" t="str">
        <f t="shared" si="137"/>
        <v>BEARISH DIVERGENCE</v>
      </c>
    </row>
    <row r="2212" spans="1:8" ht="13.5" x14ac:dyDescent="0.25">
      <c r="A2212" s="4">
        <f>TITRES_STAT!B2215</f>
        <v>45225</v>
      </c>
      <c r="B2212" s="2">
        <f>TITRES_STAT!C2215</f>
        <v>12.06</v>
      </c>
      <c r="C2212" s="2">
        <f>TITRES_STAT!D2215</f>
        <v>5.5305999999999997</v>
      </c>
      <c r="D2212" s="2">
        <f>TITRES_STAT!E2215</f>
        <v>2878</v>
      </c>
      <c r="E2212" s="2">
        <f t="shared" si="136"/>
        <v>2461819</v>
      </c>
      <c r="F2212" s="18" t="str">
        <f t="shared" si="139"/>
        <v>BEARISH</v>
      </c>
      <c r="G2212" s="18" t="str">
        <f t="shared" si="138"/>
        <v>NEUTRAL</v>
      </c>
      <c r="H2212" s="18" t="str">
        <f t="shared" si="137"/>
        <v>CONFIRMED BEARISH</v>
      </c>
    </row>
    <row r="2213" spans="1:8" ht="13.5" x14ac:dyDescent="0.25">
      <c r="A2213" s="4">
        <f>TITRES_STAT!B2216</f>
        <v>45226</v>
      </c>
      <c r="B2213" s="2">
        <f>TITRES_STAT!C2216</f>
        <v>12.08</v>
      </c>
      <c r="C2213" s="2">
        <f>TITRES_STAT!D2216</f>
        <v>5.5397999999999996</v>
      </c>
      <c r="D2213" s="2">
        <f>TITRES_STAT!E2216</f>
        <v>1670</v>
      </c>
      <c r="E2213" s="2">
        <f t="shared" si="136"/>
        <v>2463489</v>
      </c>
      <c r="F2213" s="18" t="str">
        <f t="shared" si="139"/>
        <v>BEARISH</v>
      </c>
      <c r="G2213" s="18" t="str">
        <f t="shared" si="138"/>
        <v>NEUTRAL</v>
      </c>
      <c r="H2213" s="18" t="str">
        <f t="shared" si="137"/>
        <v>CONFIRMED BEARISH</v>
      </c>
    </row>
    <row r="2214" spans="1:8" ht="13.5" x14ac:dyDescent="0.25">
      <c r="A2214" s="4">
        <f>TITRES_STAT!B2217</f>
        <v>45229</v>
      </c>
      <c r="B2214" s="2">
        <f>TITRES_STAT!C2217</f>
        <v>11.9</v>
      </c>
      <c r="C2214" s="2">
        <f>TITRES_STAT!D2217</f>
        <v>5.4573</v>
      </c>
      <c r="D2214" s="2">
        <f>TITRES_STAT!E2217</f>
        <v>5748</v>
      </c>
      <c r="E2214" s="2">
        <f t="shared" si="136"/>
        <v>2457741</v>
      </c>
      <c r="F2214" s="18" t="str">
        <f t="shared" si="139"/>
        <v>BEARISH</v>
      </c>
      <c r="G2214" s="18" t="str">
        <f t="shared" si="138"/>
        <v>NEUTRAL</v>
      </c>
      <c r="H2214" s="18" t="str">
        <f t="shared" si="137"/>
        <v>CONFIRMED BEARISH</v>
      </c>
    </row>
    <row r="2215" spans="1:8" ht="13.5" x14ac:dyDescent="0.25">
      <c r="A2215" s="4">
        <f>TITRES_STAT!B2218</f>
        <v>45230</v>
      </c>
      <c r="B2215" s="2">
        <f>TITRES_STAT!C2218</f>
        <v>11.9</v>
      </c>
      <c r="C2215" s="2">
        <f>TITRES_STAT!D2218</f>
        <v>5.4573</v>
      </c>
      <c r="D2215" s="2">
        <f>TITRES_STAT!E2218</f>
        <v>550</v>
      </c>
      <c r="E2215" s="2">
        <f t="shared" si="136"/>
        <v>2457741</v>
      </c>
      <c r="F2215" s="18" t="str">
        <f t="shared" si="139"/>
        <v>BEARISH</v>
      </c>
      <c r="G2215" s="18" t="str">
        <f t="shared" si="138"/>
        <v>NEUTRAL</v>
      </c>
      <c r="H2215" s="18" t="str">
        <f t="shared" si="137"/>
        <v>CONFIRMED BEARISH</v>
      </c>
    </row>
    <row r="2216" spans="1:8" ht="13.5" x14ac:dyDescent="0.25">
      <c r="A2216" s="4">
        <f>TITRES_STAT!B2219</f>
        <v>45231</v>
      </c>
      <c r="B2216" s="2">
        <f>TITRES_STAT!C2219</f>
        <v>11.85</v>
      </c>
      <c r="C2216" s="2">
        <f>TITRES_STAT!D2219</f>
        <v>5.4343000000000004</v>
      </c>
      <c r="D2216" s="2">
        <f>TITRES_STAT!E2219</f>
        <v>379</v>
      </c>
      <c r="E2216" s="2">
        <f t="shared" si="136"/>
        <v>2457362</v>
      </c>
      <c r="F2216" s="18" t="str">
        <f t="shared" si="139"/>
        <v>BEARISH</v>
      </c>
      <c r="G2216" s="18" t="str">
        <f t="shared" si="138"/>
        <v>NEUTRAL</v>
      </c>
      <c r="H2216" s="18" t="str">
        <f t="shared" si="137"/>
        <v>CONFIRMED BEARISH</v>
      </c>
    </row>
    <row r="2217" spans="1:8" ht="13.5" x14ac:dyDescent="0.25">
      <c r="A2217" s="4">
        <f>TITRES_STAT!B2220</f>
        <v>45232</v>
      </c>
      <c r="B2217" s="2">
        <f>TITRES_STAT!C2220</f>
        <v>11.8</v>
      </c>
      <c r="C2217" s="2">
        <f>TITRES_STAT!D2220</f>
        <v>5.4114000000000004</v>
      </c>
      <c r="D2217" s="2">
        <f>TITRES_STAT!E2220</f>
        <v>500</v>
      </c>
      <c r="E2217" s="2">
        <f t="shared" si="136"/>
        <v>2456862</v>
      </c>
      <c r="F2217" s="18" t="str">
        <f t="shared" si="139"/>
        <v>BEARISH</v>
      </c>
      <c r="G2217" s="18" t="str">
        <f t="shared" si="138"/>
        <v>NEUTRAL</v>
      </c>
      <c r="H2217" s="18" t="str">
        <f t="shared" si="137"/>
        <v>CONFIRMED BEARISH</v>
      </c>
    </row>
    <row r="2218" spans="1:8" ht="13.5" x14ac:dyDescent="0.25">
      <c r="A2218" s="4">
        <f>TITRES_STAT!B2221</f>
        <v>45233</v>
      </c>
      <c r="B2218" s="2">
        <f>TITRES_STAT!C2221</f>
        <v>11.8</v>
      </c>
      <c r="C2218" s="2">
        <f>TITRES_STAT!D2221</f>
        <v>5.4114000000000004</v>
      </c>
      <c r="D2218" s="2">
        <f>TITRES_STAT!E2221</f>
        <v>0</v>
      </c>
      <c r="E2218" s="2">
        <f t="shared" si="136"/>
        <v>2456862</v>
      </c>
      <c r="F2218" s="18" t="str">
        <f t="shared" si="139"/>
        <v>BEARISH</v>
      </c>
      <c r="G2218" s="18" t="str">
        <f t="shared" si="138"/>
        <v>NEUTRAL</v>
      </c>
      <c r="H2218" s="18" t="str">
        <f t="shared" si="137"/>
        <v>CONFIRMED BEARISH</v>
      </c>
    </row>
    <row r="2219" spans="1:8" ht="13.5" x14ac:dyDescent="0.25">
      <c r="A2219" s="4">
        <f>TITRES_STAT!B2222</f>
        <v>45236</v>
      </c>
      <c r="B2219" s="2">
        <f>TITRES_STAT!C2222</f>
        <v>11.5</v>
      </c>
      <c r="C2219" s="2">
        <f>TITRES_STAT!D2222</f>
        <v>5.2737999999999996</v>
      </c>
      <c r="D2219" s="2">
        <f>TITRES_STAT!E2222</f>
        <v>7549</v>
      </c>
      <c r="E2219" s="2">
        <f t="shared" si="136"/>
        <v>2449313</v>
      </c>
      <c r="F2219" s="18" t="str">
        <f t="shared" si="139"/>
        <v>BEARISH</v>
      </c>
      <c r="G2219" s="18" t="str">
        <f t="shared" si="138"/>
        <v>NEUTRAL</v>
      </c>
      <c r="H2219" s="18" t="str">
        <f t="shared" si="137"/>
        <v>CONFIRMED BEARISH</v>
      </c>
    </row>
    <row r="2220" spans="1:8" ht="13.5" x14ac:dyDescent="0.25">
      <c r="A2220" s="4">
        <f>TITRES_STAT!B2223</f>
        <v>45237</v>
      </c>
      <c r="B2220" s="2">
        <f>TITRES_STAT!C2223</f>
        <v>11.5</v>
      </c>
      <c r="C2220" s="2">
        <f>TITRES_STAT!D2223</f>
        <v>5.2737999999999996</v>
      </c>
      <c r="D2220" s="2">
        <f>TITRES_STAT!E2223</f>
        <v>2593</v>
      </c>
      <c r="E2220" s="2">
        <f t="shared" si="136"/>
        <v>2449313</v>
      </c>
      <c r="F2220" s="18" t="str">
        <f t="shared" si="139"/>
        <v>BEARISH</v>
      </c>
      <c r="G2220" s="18" t="str">
        <f t="shared" si="138"/>
        <v>NEUTRAL</v>
      </c>
      <c r="H2220" s="18" t="str">
        <f t="shared" si="137"/>
        <v>CONFIRMED BEARISH</v>
      </c>
    </row>
    <row r="2221" spans="1:8" ht="13.5" x14ac:dyDescent="0.25">
      <c r="A2221" s="4">
        <f>TITRES_STAT!B2224</f>
        <v>45238</v>
      </c>
      <c r="B2221" s="2">
        <f>TITRES_STAT!C2224</f>
        <v>11.5</v>
      </c>
      <c r="C2221" s="2">
        <f>TITRES_STAT!D2224</f>
        <v>5.2737999999999996</v>
      </c>
      <c r="D2221" s="2">
        <f>TITRES_STAT!E2224</f>
        <v>7354</v>
      </c>
      <c r="E2221" s="2">
        <f t="shared" si="136"/>
        <v>2449313</v>
      </c>
      <c r="F2221" s="18" t="str">
        <f t="shared" si="139"/>
        <v>BEARISH</v>
      </c>
      <c r="G2221" s="18" t="str">
        <f t="shared" si="138"/>
        <v>NEUTRAL</v>
      </c>
      <c r="H2221" s="18" t="str">
        <f t="shared" si="137"/>
        <v>CONFIRMED BEARISH</v>
      </c>
    </row>
    <row r="2222" spans="1:8" ht="13.5" x14ac:dyDescent="0.25">
      <c r="A2222" s="4">
        <f>TITRES_STAT!B2225</f>
        <v>45239</v>
      </c>
      <c r="B2222" s="2">
        <f>TITRES_STAT!C2225</f>
        <v>11.5</v>
      </c>
      <c r="C2222" s="2">
        <f>TITRES_STAT!D2225</f>
        <v>5.2737999999999996</v>
      </c>
      <c r="D2222" s="2">
        <f>TITRES_STAT!E2225</f>
        <v>4257</v>
      </c>
      <c r="E2222" s="2">
        <f t="shared" si="136"/>
        <v>2449313</v>
      </c>
      <c r="F2222" s="18" t="str">
        <f t="shared" si="139"/>
        <v>BEARISH</v>
      </c>
      <c r="G2222" s="18" t="str">
        <f t="shared" si="138"/>
        <v>NEUTRAL</v>
      </c>
      <c r="H2222" s="18" t="str">
        <f t="shared" si="137"/>
        <v>CONFIRMED BEARISH</v>
      </c>
    </row>
    <row r="2223" spans="1:8" ht="13.5" x14ac:dyDescent="0.25">
      <c r="A2223" s="4">
        <f>TITRES_STAT!B2226</f>
        <v>45240</v>
      </c>
      <c r="B2223" s="2">
        <f>TITRES_STAT!C2226</f>
        <v>11.45</v>
      </c>
      <c r="C2223" s="2">
        <f>TITRES_STAT!D2226</f>
        <v>5.2508999999999997</v>
      </c>
      <c r="D2223" s="2">
        <f>TITRES_STAT!E2226</f>
        <v>1576</v>
      </c>
      <c r="E2223" s="2">
        <f t="shared" si="136"/>
        <v>2447737</v>
      </c>
      <c r="F2223" s="18" t="str">
        <f t="shared" si="139"/>
        <v>BEARISH</v>
      </c>
      <c r="G2223" s="18" t="str">
        <f t="shared" si="138"/>
        <v>NEUTRAL</v>
      </c>
      <c r="H2223" s="18" t="str">
        <f t="shared" si="137"/>
        <v>CONFIRMED BEARISH</v>
      </c>
    </row>
    <row r="2224" spans="1:8" ht="13.5" x14ac:dyDescent="0.25">
      <c r="A2224" s="4">
        <f>TITRES_STAT!B2227</f>
        <v>45243</v>
      </c>
      <c r="B2224" s="2">
        <f>TITRES_STAT!C2227</f>
        <v>11.35</v>
      </c>
      <c r="C2224" s="2">
        <f>TITRES_STAT!D2227</f>
        <v>5.2050000000000001</v>
      </c>
      <c r="D2224" s="2">
        <f>TITRES_STAT!E2227</f>
        <v>1762</v>
      </c>
      <c r="E2224" s="2">
        <f t="shared" si="136"/>
        <v>2445975</v>
      </c>
      <c r="F2224" s="18" t="str">
        <f t="shared" si="139"/>
        <v>BEARISH</v>
      </c>
      <c r="G2224" s="18" t="str">
        <f t="shared" si="138"/>
        <v>NEUTRAL</v>
      </c>
      <c r="H2224" s="18" t="str">
        <f t="shared" si="137"/>
        <v>CONFIRMED BEARISH</v>
      </c>
    </row>
    <row r="2225" spans="1:8" ht="13.5" x14ac:dyDescent="0.25">
      <c r="A2225" s="4">
        <f>TITRES_STAT!B2228</f>
        <v>45244</v>
      </c>
      <c r="B2225" s="2">
        <f>TITRES_STAT!C2228</f>
        <v>11.9</v>
      </c>
      <c r="C2225" s="2">
        <f>TITRES_STAT!D2228</f>
        <v>5.4573</v>
      </c>
      <c r="D2225" s="2">
        <f>TITRES_STAT!E2228</f>
        <v>745</v>
      </c>
      <c r="E2225" s="2">
        <f t="shared" si="136"/>
        <v>2446720</v>
      </c>
      <c r="F2225" s="18" t="str">
        <f t="shared" si="139"/>
        <v>BEARISH</v>
      </c>
      <c r="G2225" s="18" t="str">
        <f t="shared" si="138"/>
        <v>NEUTRAL</v>
      </c>
      <c r="H2225" s="18" t="str">
        <f t="shared" si="137"/>
        <v>BEARISH DIVERGENCE</v>
      </c>
    </row>
    <row r="2226" spans="1:8" ht="13.5" x14ac:dyDescent="0.25">
      <c r="A2226" s="4">
        <f>TITRES_STAT!B2229</f>
        <v>45245</v>
      </c>
      <c r="B2226" s="2">
        <f>TITRES_STAT!C2229</f>
        <v>11.9</v>
      </c>
      <c r="C2226" s="2">
        <f>TITRES_STAT!D2229</f>
        <v>5.4573</v>
      </c>
      <c r="D2226" s="2">
        <f>TITRES_STAT!E2229</f>
        <v>503</v>
      </c>
      <c r="E2226" s="2">
        <f t="shared" si="136"/>
        <v>2446720</v>
      </c>
      <c r="F2226" s="18" t="str">
        <f t="shared" si="139"/>
        <v>BEARISH</v>
      </c>
      <c r="G2226" s="18" t="str">
        <f t="shared" si="138"/>
        <v>NEUTRAL</v>
      </c>
      <c r="H2226" s="18" t="str">
        <f t="shared" si="137"/>
        <v>BEARISH DIVERGENCE</v>
      </c>
    </row>
    <row r="2227" spans="1:8" ht="13.5" x14ac:dyDescent="0.25">
      <c r="A2227" s="4">
        <f>TITRES_STAT!B2230</f>
        <v>45246</v>
      </c>
      <c r="B2227" s="2">
        <f>TITRES_STAT!C2230</f>
        <v>11.7</v>
      </c>
      <c r="C2227" s="2">
        <f>TITRES_STAT!D2230</f>
        <v>5.3655999999999997</v>
      </c>
      <c r="D2227" s="2">
        <f>TITRES_STAT!E2230</f>
        <v>279</v>
      </c>
      <c r="E2227" s="2">
        <f t="shared" si="136"/>
        <v>2446441</v>
      </c>
      <c r="F2227" s="18" t="str">
        <f t="shared" si="139"/>
        <v>BEARISH</v>
      </c>
      <c r="G2227" s="18" t="str">
        <f t="shared" si="138"/>
        <v>NEUTRAL</v>
      </c>
      <c r="H2227" s="18" t="str">
        <f t="shared" si="137"/>
        <v>BEARISH DIVERGENCE</v>
      </c>
    </row>
    <row r="2228" spans="1:8" ht="13.5" x14ac:dyDescent="0.25">
      <c r="A2228" s="4">
        <f>TITRES_STAT!B2231</f>
        <v>45247</v>
      </c>
      <c r="B2228" s="2">
        <f>TITRES_STAT!C2231</f>
        <v>11.87</v>
      </c>
      <c r="C2228" s="2">
        <f>TITRES_STAT!D2231</f>
        <v>5.4435000000000002</v>
      </c>
      <c r="D2228" s="2">
        <f>TITRES_STAT!E2231</f>
        <v>2</v>
      </c>
      <c r="E2228" s="2">
        <f t="shared" si="136"/>
        <v>2446443</v>
      </c>
      <c r="F2228" s="18" t="str">
        <f t="shared" si="139"/>
        <v>BEARISH</v>
      </c>
      <c r="G2228" s="18" t="str">
        <f t="shared" si="138"/>
        <v>NEUTRAL</v>
      </c>
      <c r="H2228" s="18" t="str">
        <f t="shared" si="137"/>
        <v>BEARISH DIVERGENCE</v>
      </c>
    </row>
    <row r="2229" spans="1:8" ht="13.5" x14ac:dyDescent="0.25">
      <c r="A2229" s="4">
        <f>TITRES_STAT!B2232</f>
        <v>45250</v>
      </c>
      <c r="B2229" s="2">
        <f>TITRES_STAT!C2232</f>
        <v>11.7</v>
      </c>
      <c r="C2229" s="2">
        <f>TITRES_STAT!D2232</f>
        <v>5.3655999999999997</v>
      </c>
      <c r="D2229" s="2">
        <f>TITRES_STAT!E2232</f>
        <v>340</v>
      </c>
      <c r="E2229" s="2">
        <f t="shared" si="136"/>
        <v>2446103</v>
      </c>
      <c r="F2229" s="18" t="str">
        <f t="shared" si="139"/>
        <v>BULLISH</v>
      </c>
      <c r="G2229" s="18" t="str">
        <f t="shared" si="138"/>
        <v>NEUTRAL</v>
      </c>
      <c r="H2229" s="18" t="str">
        <f t="shared" si="137"/>
        <v>CONFIRMED BULLISH</v>
      </c>
    </row>
    <row r="2230" spans="1:8" ht="13.5" x14ac:dyDescent="0.25">
      <c r="A2230" s="4">
        <f>TITRES_STAT!B2233</f>
        <v>45251</v>
      </c>
      <c r="B2230" s="2">
        <f>TITRES_STAT!C2233</f>
        <v>11.7</v>
      </c>
      <c r="C2230" s="2">
        <f>TITRES_STAT!D2233</f>
        <v>5.3655999999999997</v>
      </c>
      <c r="D2230" s="2">
        <f>TITRES_STAT!E2233</f>
        <v>818</v>
      </c>
      <c r="E2230" s="2">
        <f t="shared" si="136"/>
        <v>2446103</v>
      </c>
      <c r="F2230" s="18" t="str">
        <f t="shared" si="139"/>
        <v>BEARISH</v>
      </c>
      <c r="G2230" s="18" t="str">
        <f t="shared" si="138"/>
        <v>NEUTRAL</v>
      </c>
      <c r="H2230" s="18" t="str">
        <f t="shared" si="137"/>
        <v>CONFIRMED BEARISH</v>
      </c>
    </row>
    <row r="2231" spans="1:8" ht="13.5" x14ac:dyDescent="0.25">
      <c r="A2231" s="4">
        <f>TITRES_STAT!B2234</f>
        <v>45252</v>
      </c>
      <c r="B2231" s="2">
        <f>TITRES_STAT!C2234</f>
        <v>11.6</v>
      </c>
      <c r="C2231" s="2">
        <f>TITRES_STAT!D2234</f>
        <v>5.3197000000000001</v>
      </c>
      <c r="D2231" s="2">
        <f>TITRES_STAT!E2234</f>
        <v>2620</v>
      </c>
      <c r="E2231" s="2">
        <f t="shared" si="136"/>
        <v>2443483</v>
      </c>
      <c r="F2231" s="18" t="str">
        <f t="shared" si="139"/>
        <v>BEARISH</v>
      </c>
      <c r="G2231" s="18" t="str">
        <f t="shared" si="138"/>
        <v>NEUTRAL</v>
      </c>
      <c r="H2231" s="18" t="str">
        <f t="shared" si="137"/>
        <v>CONFIRMED BEARISH</v>
      </c>
    </row>
    <row r="2232" spans="1:8" ht="13.5" x14ac:dyDescent="0.25">
      <c r="A2232" s="4">
        <f>TITRES_STAT!B2235</f>
        <v>45253</v>
      </c>
      <c r="B2232" s="2">
        <f>TITRES_STAT!C2235</f>
        <v>11.6</v>
      </c>
      <c r="C2232" s="2">
        <f>TITRES_STAT!D2235</f>
        <v>5.3197000000000001</v>
      </c>
      <c r="D2232" s="2">
        <f>TITRES_STAT!E2235</f>
        <v>3372</v>
      </c>
      <c r="E2232" s="2">
        <f t="shared" si="136"/>
        <v>2443483</v>
      </c>
      <c r="F2232" s="18" t="str">
        <f t="shared" si="139"/>
        <v>BEARISH</v>
      </c>
      <c r="G2232" s="18" t="str">
        <f t="shared" si="138"/>
        <v>NEUTRAL</v>
      </c>
      <c r="H2232" s="18" t="str">
        <f t="shared" si="137"/>
        <v>CONFIRMED BEARISH</v>
      </c>
    </row>
    <row r="2233" spans="1:8" ht="13.5" x14ac:dyDescent="0.25">
      <c r="A2233" s="4">
        <f>TITRES_STAT!B2236</f>
        <v>45254</v>
      </c>
      <c r="B2233" s="2">
        <f>TITRES_STAT!C2236</f>
        <v>11.57</v>
      </c>
      <c r="C2233" s="2">
        <f>TITRES_STAT!D2236</f>
        <v>5.3059000000000003</v>
      </c>
      <c r="D2233" s="2">
        <f>TITRES_STAT!E2236</f>
        <v>1339</v>
      </c>
      <c r="E2233" s="2">
        <f t="shared" si="136"/>
        <v>2442144</v>
      </c>
      <c r="F2233" s="18" t="str">
        <f t="shared" si="139"/>
        <v>BEARISH</v>
      </c>
      <c r="G2233" s="18" t="str">
        <f t="shared" si="138"/>
        <v>NEUTRAL</v>
      </c>
      <c r="H2233" s="18" t="str">
        <f t="shared" si="137"/>
        <v>CONFIRMED BEARISH</v>
      </c>
    </row>
    <row r="2234" spans="1:8" ht="13.5" x14ac:dyDescent="0.25">
      <c r="A2234" s="4">
        <f>TITRES_STAT!B2237</f>
        <v>45257</v>
      </c>
      <c r="B2234" s="2">
        <f>TITRES_STAT!C2237</f>
        <v>11.6</v>
      </c>
      <c r="C2234" s="2">
        <f>TITRES_STAT!D2237</f>
        <v>5.3197000000000001</v>
      </c>
      <c r="D2234" s="2">
        <f>TITRES_STAT!E2237</f>
        <v>2580</v>
      </c>
      <c r="E2234" s="2">
        <f t="shared" si="136"/>
        <v>2444724</v>
      </c>
      <c r="F2234" s="18" t="str">
        <f t="shared" si="139"/>
        <v>BEARISH</v>
      </c>
      <c r="G2234" s="18" t="str">
        <f t="shared" si="138"/>
        <v>NEUTRAL</v>
      </c>
      <c r="H2234" s="18" t="str">
        <f t="shared" si="137"/>
        <v>CONFIRMED BEARISH</v>
      </c>
    </row>
    <row r="2235" spans="1:8" ht="13.5" x14ac:dyDescent="0.25">
      <c r="A2235" s="4">
        <f>TITRES_STAT!B2238</f>
        <v>45258</v>
      </c>
      <c r="B2235" s="2">
        <f>TITRES_STAT!C2238</f>
        <v>11.6</v>
      </c>
      <c r="C2235" s="2">
        <f>TITRES_STAT!D2238</f>
        <v>5.3197000000000001</v>
      </c>
      <c r="D2235" s="2">
        <f>TITRES_STAT!E2238</f>
        <v>1484</v>
      </c>
      <c r="E2235" s="2">
        <f t="shared" si="136"/>
        <v>2444724</v>
      </c>
      <c r="F2235" s="18" t="str">
        <f t="shared" si="139"/>
        <v>BEARISH</v>
      </c>
      <c r="G2235" s="18" t="str">
        <f t="shared" si="138"/>
        <v>NEUTRAL</v>
      </c>
      <c r="H2235" s="18" t="str">
        <f t="shared" si="137"/>
        <v>CONFIRMED BEARISH</v>
      </c>
    </row>
    <row r="2236" spans="1:8" ht="13.5" x14ac:dyDescent="0.25">
      <c r="A2236" s="4">
        <f>TITRES_STAT!B2239</f>
        <v>45259</v>
      </c>
      <c r="B2236" s="2">
        <f>TITRES_STAT!C2239</f>
        <v>11.55</v>
      </c>
      <c r="C2236" s="2">
        <f>TITRES_STAT!D2239</f>
        <v>5.2968000000000002</v>
      </c>
      <c r="D2236" s="2">
        <f>TITRES_STAT!E2239</f>
        <v>381</v>
      </c>
      <c r="E2236" s="2">
        <f t="shared" si="136"/>
        <v>2444343</v>
      </c>
      <c r="F2236" s="18" t="str">
        <f t="shared" si="139"/>
        <v>BULLISH</v>
      </c>
      <c r="G2236" s="18" t="str">
        <f t="shared" si="138"/>
        <v>NEUTRAL</v>
      </c>
      <c r="H2236" s="18" t="str">
        <f t="shared" si="137"/>
        <v>BULLISH DIVERGENCE</v>
      </c>
    </row>
    <row r="2237" spans="1:8" ht="13.5" x14ac:dyDescent="0.25">
      <c r="A2237" s="4">
        <f>TITRES_STAT!B2240</f>
        <v>45260</v>
      </c>
      <c r="B2237" s="2">
        <f>TITRES_STAT!C2240</f>
        <v>11.55</v>
      </c>
      <c r="C2237" s="2">
        <f>TITRES_STAT!D2240</f>
        <v>5.2968000000000002</v>
      </c>
      <c r="D2237" s="2">
        <f>TITRES_STAT!E2240</f>
        <v>939</v>
      </c>
      <c r="E2237" s="2">
        <f t="shared" si="136"/>
        <v>2444343</v>
      </c>
      <c r="F2237" s="18" t="str">
        <f t="shared" si="139"/>
        <v>BULLISH</v>
      </c>
      <c r="G2237" s="18" t="str">
        <f t="shared" si="138"/>
        <v>NEUTRAL</v>
      </c>
      <c r="H2237" s="18" t="str">
        <f t="shared" si="137"/>
        <v>BULLISH DIVERGENCE</v>
      </c>
    </row>
    <row r="2238" spans="1:8" ht="13.5" x14ac:dyDescent="0.25">
      <c r="A2238" s="4">
        <f>TITRES_STAT!B2241</f>
        <v>45261</v>
      </c>
      <c r="B2238" s="2">
        <f>TITRES_STAT!C2241</f>
        <v>11.6</v>
      </c>
      <c r="C2238" s="2">
        <f>TITRES_STAT!D2241</f>
        <v>5.3197000000000001</v>
      </c>
      <c r="D2238" s="2">
        <f>TITRES_STAT!E2241</f>
        <v>1145</v>
      </c>
      <c r="E2238" s="2">
        <f t="shared" si="136"/>
        <v>2445488</v>
      </c>
      <c r="F2238" s="18" t="str">
        <f t="shared" si="139"/>
        <v>BULLISH</v>
      </c>
      <c r="G2238" s="18" t="str">
        <f t="shared" si="138"/>
        <v>NEUTRAL</v>
      </c>
      <c r="H2238" s="18" t="str">
        <f t="shared" si="137"/>
        <v>CONFIRMED BULLISH</v>
      </c>
    </row>
    <row r="2239" spans="1:8" ht="13.5" x14ac:dyDescent="0.25">
      <c r="A2239" s="4">
        <f>TITRES_STAT!B2242</f>
        <v>45264</v>
      </c>
      <c r="B2239" s="2">
        <f>TITRES_STAT!C2242</f>
        <v>11.5</v>
      </c>
      <c r="C2239" s="2">
        <f>TITRES_STAT!D2242</f>
        <v>5.2737999999999996</v>
      </c>
      <c r="D2239" s="2">
        <f>TITRES_STAT!E2242</f>
        <v>4875</v>
      </c>
      <c r="E2239" s="2">
        <f t="shared" si="136"/>
        <v>2440613</v>
      </c>
      <c r="F2239" s="18" t="str">
        <f t="shared" si="139"/>
        <v>BEARISH</v>
      </c>
      <c r="G2239" s="18" t="str">
        <f t="shared" si="138"/>
        <v>NEUTRAL</v>
      </c>
      <c r="H2239" s="18" t="str">
        <f t="shared" si="137"/>
        <v>CONFIRMED BEARISH</v>
      </c>
    </row>
    <row r="2240" spans="1:8" ht="13.5" x14ac:dyDescent="0.25">
      <c r="A2240" s="4">
        <f>TITRES_STAT!B2243</f>
        <v>45265</v>
      </c>
      <c r="B2240" s="2">
        <f>TITRES_STAT!C2243</f>
        <v>11.5</v>
      </c>
      <c r="C2240" s="2">
        <f>TITRES_STAT!D2243</f>
        <v>5.2737999999999996</v>
      </c>
      <c r="D2240" s="2">
        <f>TITRES_STAT!E2243</f>
        <v>340</v>
      </c>
      <c r="E2240" s="2">
        <f t="shared" si="136"/>
        <v>2440613</v>
      </c>
      <c r="F2240" s="18" t="str">
        <f t="shared" si="139"/>
        <v>BEARISH</v>
      </c>
      <c r="G2240" s="18" t="str">
        <f t="shared" si="138"/>
        <v>NEUTRAL</v>
      </c>
      <c r="H2240" s="18" t="str">
        <f t="shared" si="137"/>
        <v>CONFIRMED BEARISH</v>
      </c>
    </row>
    <row r="2241" spans="1:8" ht="13.5" x14ac:dyDescent="0.25">
      <c r="A2241" s="4">
        <f>TITRES_STAT!B2244</f>
        <v>45266</v>
      </c>
      <c r="B2241" s="2">
        <f>TITRES_STAT!C2244</f>
        <v>11.84</v>
      </c>
      <c r="C2241" s="2">
        <f>TITRES_STAT!D2244</f>
        <v>5.4298000000000002</v>
      </c>
      <c r="D2241" s="2">
        <f>TITRES_STAT!E2244</f>
        <v>5</v>
      </c>
      <c r="E2241" s="2">
        <f t="shared" si="136"/>
        <v>2440618</v>
      </c>
      <c r="F2241" s="18" t="str">
        <f t="shared" si="139"/>
        <v>BEARISH</v>
      </c>
      <c r="G2241" s="18" t="str">
        <f t="shared" si="138"/>
        <v>NEUTRAL</v>
      </c>
      <c r="H2241" s="18" t="str">
        <f t="shared" si="137"/>
        <v>BEARISH DIVERGENCE</v>
      </c>
    </row>
    <row r="2242" spans="1:8" ht="13.5" x14ac:dyDescent="0.25">
      <c r="A2242" s="4">
        <f>TITRES_STAT!B2245</f>
        <v>45267</v>
      </c>
      <c r="B2242" s="2">
        <f>TITRES_STAT!C2245</f>
        <v>11.5</v>
      </c>
      <c r="C2242" s="2">
        <f>TITRES_STAT!D2245</f>
        <v>5.2737999999999996</v>
      </c>
      <c r="D2242" s="2">
        <f>TITRES_STAT!E2245</f>
        <v>4234</v>
      </c>
      <c r="E2242" s="2">
        <f t="shared" si="136"/>
        <v>2436384</v>
      </c>
      <c r="F2242" s="18" t="str">
        <f t="shared" si="139"/>
        <v>BEARISH</v>
      </c>
      <c r="G2242" s="18" t="str">
        <f t="shared" si="138"/>
        <v>NEUTRAL</v>
      </c>
      <c r="H2242" s="18" t="str">
        <f t="shared" si="137"/>
        <v>CONFIRMED BEARISH</v>
      </c>
    </row>
    <row r="2243" spans="1:8" ht="13.5" x14ac:dyDescent="0.25">
      <c r="A2243" s="4">
        <f>TITRES_STAT!B2246</f>
        <v>45268</v>
      </c>
      <c r="B2243" s="2">
        <f>TITRES_STAT!C2246</f>
        <v>11.5</v>
      </c>
      <c r="C2243" s="2">
        <f>TITRES_STAT!D2246</f>
        <v>5.2737999999999996</v>
      </c>
      <c r="D2243" s="2">
        <f>TITRES_STAT!E2246</f>
        <v>2693</v>
      </c>
      <c r="E2243" s="2">
        <f t="shared" si="136"/>
        <v>2436384</v>
      </c>
      <c r="F2243" s="18" t="str">
        <f t="shared" si="139"/>
        <v>BEARISH</v>
      </c>
      <c r="G2243" s="18" t="str">
        <f t="shared" si="138"/>
        <v>NEUTRAL</v>
      </c>
      <c r="H2243" s="18" t="str">
        <f t="shared" si="137"/>
        <v>CONFIRMED BEARISH</v>
      </c>
    </row>
    <row r="2244" spans="1:8" ht="13.5" x14ac:dyDescent="0.25">
      <c r="A2244" s="4">
        <f>TITRES_STAT!B2247</f>
        <v>45271</v>
      </c>
      <c r="B2244" s="2">
        <f>TITRES_STAT!C2247</f>
        <v>11.5</v>
      </c>
      <c r="C2244" s="2">
        <f>TITRES_STAT!D2247</f>
        <v>5.2737999999999996</v>
      </c>
      <c r="D2244" s="2">
        <f>TITRES_STAT!E2247</f>
        <v>3155</v>
      </c>
      <c r="E2244" s="2">
        <f t="shared" ref="E2244:E2307" si="140">IF(B2244&gt;B2243, E2243+D2244, IF(B2244&lt;B2243, E2243-D2244, E2243))</f>
        <v>2436384</v>
      </c>
      <c r="F2244" s="18" t="str">
        <f t="shared" si="139"/>
        <v>BEARISH</v>
      </c>
      <c r="G2244" s="18" t="str">
        <f t="shared" si="138"/>
        <v>NEUTRAL</v>
      </c>
      <c r="H2244" s="18" t="str">
        <f t="shared" si="137"/>
        <v>NEUTRAL</v>
      </c>
    </row>
    <row r="2245" spans="1:8" ht="13.5" x14ac:dyDescent="0.25">
      <c r="A2245" s="4">
        <f>TITRES_STAT!B2248</f>
        <v>45272</v>
      </c>
      <c r="B2245" s="2">
        <f>TITRES_STAT!C2248</f>
        <v>11.5</v>
      </c>
      <c r="C2245" s="2">
        <f>TITRES_STAT!D2248</f>
        <v>5.2737999999999996</v>
      </c>
      <c r="D2245" s="2">
        <f>TITRES_STAT!E2248</f>
        <v>1278</v>
      </c>
      <c r="E2245" s="2">
        <f t="shared" si="140"/>
        <v>2436384</v>
      </c>
      <c r="F2245" s="18" t="str">
        <f t="shared" si="139"/>
        <v>BEARISH</v>
      </c>
      <c r="G2245" s="18" t="str">
        <f t="shared" si="138"/>
        <v>NEUTRAL</v>
      </c>
      <c r="H2245" s="18" t="str">
        <f t="shared" si="137"/>
        <v>NEUTRAL</v>
      </c>
    </row>
    <row r="2246" spans="1:8" ht="13.5" x14ac:dyDescent="0.25">
      <c r="A2246" s="4">
        <f>TITRES_STAT!B2249</f>
        <v>45273</v>
      </c>
      <c r="B2246" s="2">
        <f>TITRES_STAT!C2249</f>
        <v>11.5</v>
      </c>
      <c r="C2246" s="2">
        <f>TITRES_STAT!D2249</f>
        <v>5.2737999999999996</v>
      </c>
      <c r="D2246" s="2">
        <f>TITRES_STAT!E2249</f>
        <v>1511</v>
      </c>
      <c r="E2246" s="2">
        <f t="shared" si="140"/>
        <v>2436384</v>
      </c>
      <c r="F2246" s="18" t="str">
        <f t="shared" si="139"/>
        <v>BEARISH</v>
      </c>
      <c r="G2246" s="18" t="str">
        <f t="shared" si="138"/>
        <v>NEUTRAL</v>
      </c>
      <c r="H2246" s="18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4">
        <f>TITRES_STAT!B2250</f>
        <v>45274</v>
      </c>
      <c r="B2247" s="2">
        <f>TITRES_STAT!C2250</f>
        <v>11.5</v>
      </c>
      <c r="C2247" s="2">
        <f>TITRES_STAT!D2250</f>
        <v>5.2737999999999996</v>
      </c>
      <c r="D2247" s="2">
        <f>TITRES_STAT!E2250</f>
        <v>1550</v>
      </c>
      <c r="E2247" s="2">
        <f t="shared" si="140"/>
        <v>2436384</v>
      </c>
      <c r="F2247" s="18" t="str">
        <f t="shared" si="139"/>
        <v>NEUTRAL</v>
      </c>
      <c r="G2247" s="18" t="str">
        <f t="shared" ref="G2247:G2310" si="142">IF((E2247-E2242)/E2242 &gt; 0.02, "STRONG",
 IF((E2247-E2242)/E2242 &lt; -0.02, "WEAK", "NEUTRAL"))</f>
        <v>NEUTRAL</v>
      </c>
      <c r="H2247" s="18" t="str">
        <f t="shared" si="141"/>
        <v>NEUTRAL</v>
      </c>
    </row>
    <row r="2248" spans="1:8" ht="13.5" x14ac:dyDescent="0.25">
      <c r="A2248" s="4">
        <f>TITRES_STAT!B2251</f>
        <v>45275</v>
      </c>
      <c r="B2248" s="2">
        <f>TITRES_STAT!C2251</f>
        <v>11.5</v>
      </c>
      <c r="C2248" s="2">
        <f>TITRES_STAT!D2251</f>
        <v>5.2737999999999996</v>
      </c>
      <c r="D2248" s="2">
        <f>TITRES_STAT!E2251</f>
        <v>263</v>
      </c>
      <c r="E2248" s="2">
        <f t="shared" si="140"/>
        <v>2436384</v>
      </c>
      <c r="F2248" s="18" t="str">
        <f t="shared" ref="F2248:F2311" si="143">IF(E2248&gt;E2243,"BULLISH",IF(E2248&lt;E2243,"BEARISH","NEUTRAL"))</f>
        <v>NEUTRAL</v>
      </c>
      <c r="G2248" s="18" t="str">
        <f t="shared" si="142"/>
        <v>NEUTRAL</v>
      </c>
      <c r="H2248" s="18" t="str">
        <f t="shared" si="141"/>
        <v>NEUTRAL</v>
      </c>
    </row>
    <row r="2249" spans="1:8" ht="13.5" x14ac:dyDescent="0.25">
      <c r="A2249" s="4">
        <f>TITRES_STAT!B2252</f>
        <v>45278</v>
      </c>
      <c r="B2249" s="2">
        <f>TITRES_STAT!C2252</f>
        <v>11.5</v>
      </c>
      <c r="C2249" s="2">
        <f>TITRES_STAT!D2252</f>
        <v>5.2737999999999996</v>
      </c>
      <c r="D2249" s="2">
        <f>TITRES_STAT!E2252</f>
        <v>636</v>
      </c>
      <c r="E2249" s="2">
        <f t="shared" si="140"/>
        <v>2436384</v>
      </c>
      <c r="F2249" s="18" t="str">
        <f t="shared" si="143"/>
        <v>NEUTRAL</v>
      </c>
      <c r="G2249" s="18" t="str">
        <f t="shared" si="142"/>
        <v>NEUTRAL</v>
      </c>
      <c r="H2249" s="18" t="str">
        <f t="shared" si="141"/>
        <v>NEUTRAL</v>
      </c>
    </row>
    <row r="2250" spans="1:8" ht="13.5" x14ac:dyDescent="0.25">
      <c r="A2250" s="4">
        <f>TITRES_STAT!B2253</f>
        <v>45279</v>
      </c>
      <c r="B2250" s="2">
        <f>TITRES_STAT!C2253</f>
        <v>11.45</v>
      </c>
      <c r="C2250" s="2">
        <f>TITRES_STAT!D2253</f>
        <v>5.2508999999999997</v>
      </c>
      <c r="D2250" s="2">
        <f>TITRES_STAT!E2253</f>
        <v>1235</v>
      </c>
      <c r="E2250" s="2">
        <f t="shared" si="140"/>
        <v>2435149</v>
      </c>
      <c r="F2250" s="18" t="str">
        <f t="shared" si="143"/>
        <v>BEARISH</v>
      </c>
      <c r="G2250" s="18" t="str">
        <f t="shared" si="142"/>
        <v>NEUTRAL</v>
      </c>
      <c r="H2250" s="18" t="str">
        <f t="shared" si="141"/>
        <v>CONFIRMED BEARISH</v>
      </c>
    </row>
    <row r="2251" spans="1:8" ht="13.5" x14ac:dyDescent="0.25">
      <c r="A2251" s="4">
        <f>TITRES_STAT!B2254</f>
        <v>45280</v>
      </c>
      <c r="B2251" s="2">
        <f>TITRES_STAT!C2254</f>
        <v>11.5</v>
      </c>
      <c r="C2251" s="2">
        <f>TITRES_STAT!D2254</f>
        <v>5.2737999999999996</v>
      </c>
      <c r="D2251" s="2">
        <f>TITRES_STAT!E2254</f>
        <v>175</v>
      </c>
      <c r="E2251" s="2">
        <f t="shared" si="140"/>
        <v>2435324</v>
      </c>
      <c r="F2251" s="18" t="str">
        <f t="shared" si="143"/>
        <v>BEARISH</v>
      </c>
      <c r="G2251" s="18" t="str">
        <f t="shared" si="142"/>
        <v>NEUTRAL</v>
      </c>
      <c r="H2251" s="18" t="str">
        <f t="shared" si="141"/>
        <v>NEUTRAL</v>
      </c>
    </row>
    <row r="2252" spans="1:8" ht="13.5" x14ac:dyDescent="0.25">
      <c r="A2252" s="4">
        <f>TITRES_STAT!B2255</f>
        <v>45281</v>
      </c>
      <c r="B2252" s="2">
        <f>TITRES_STAT!C2255</f>
        <v>11.45</v>
      </c>
      <c r="C2252" s="2">
        <f>TITRES_STAT!D2255</f>
        <v>5.2508999999999997</v>
      </c>
      <c r="D2252" s="2">
        <f>TITRES_STAT!E2255</f>
        <v>122</v>
      </c>
      <c r="E2252" s="2">
        <f t="shared" si="140"/>
        <v>2435202</v>
      </c>
      <c r="F2252" s="18" t="str">
        <f t="shared" si="143"/>
        <v>BEARISH</v>
      </c>
      <c r="G2252" s="18" t="str">
        <f t="shared" si="142"/>
        <v>NEUTRAL</v>
      </c>
      <c r="H2252" s="18" t="str">
        <f t="shared" si="141"/>
        <v>CONFIRMED BEARISH</v>
      </c>
    </row>
    <row r="2253" spans="1:8" ht="13.5" x14ac:dyDescent="0.25">
      <c r="A2253" s="4">
        <f>TITRES_STAT!B2256</f>
        <v>45282</v>
      </c>
      <c r="B2253" s="2">
        <f>TITRES_STAT!C2256</f>
        <v>11.3</v>
      </c>
      <c r="C2253" s="2">
        <f>TITRES_STAT!D2256</f>
        <v>5.1821000000000002</v>
      </c>
      <c r="D2253" s="2">
        <f>TITRES_STAT!E2256</f>
        <v>4139</v>
      </c>
      <c r="E2253" s="2">
        <f t="shared" si="140"/>
        <v>2431063</v>
      </c>
      <c r="F2253" s="18" t="str">
        <f t="shared" si="143"/>
        <v>BEARISH</v>
      </c>
      <c r="G2253" s="18" t="str">
        <f t="shared" si="142"/>
        <v>NEUTRAL</v>
      </c>
      <c r="H2253" s="18" t="str">
        <f t="shared" si="141"/>
        <v>CONFIRMED BEARISH</v>
      </c>
    </row>
    <row r="2254" spans="1:8" ht="13.5" x14ac:dyDescent="0.25">
      <c r="A2254" s="4">
        <f>TITRES_STAT!B2257</f>
        <v>45285</v>
      </c>
      <c r="B2254" s="2">
        <f>TITRES_STAT!C2257</f>
        <v>11.33</v>
      </c>
      <c r="C2254" s="2">
        <f>TITRES_STAT!D2257</f>
        <v>5.1959</v>
      </c>
      <c r="D2254" s="2">
        <f>TITRES_STAT!E2257</f>
        <v>481</v>
      </c>
      <c r="E2254" s="2">
        <f t="shared" si="140"/>
        <v>2431544</v>
      </c>
      <c r="F2254" s="18" t="str">
        <f t="shared" si="143"/>
        <v>BEARISH</v>
      </c>
      <c r="G2254" s="18" t="str">
        <f t="shared" si="142"/>
        <v>NEUTRAL</v>
      </c>
      <c r="H2254" s="18" t="str">
        <f t="shared" si="141"/>
        <v>CONFIRMED BEARISH</v>
      </c>
    </row>
    <row r="2255" spans="1:8" ht="13.5" x14ac:dyDescent="0.25">
      <c r="A2255" s="4">
        <f>TITRES_STAT!B2258</f>
        <v>45286</v>
      </c>
      <c r="B2255" s="2">
        <f>TITRES_STAT!C2258</f>
        <v>11.4</v>
      </c>
      <c r="C2255" s="2">
        <f>TITRES_STAT!D2258</f>
        <v>5.2279999999999998</v>
      </c>
      <c r="D2255" s="2">
        <f>TITRES_STAT!E2258</f>
        <v>872</v>
      </c>
      <c r="E2255" s="2">
        <f t="shared" si="140"/>
        <v>2432416</v>
      </c>
      <c r="F2255" s="18" t="str">
        <f t="shared" si="143"/>
        <v>BEARISH</v>
      </c>
      <c r="G2255" s="18" t="str">
        <f t="shared" si="142"/>
        <v>NEUTRAL</v>
      </c>
      <c r="H2255" s="18" t="str">
        <f t="shared" si="141"/>
        <v>CONFIRMED BEARISH</v>
      </c>
    </row>
    <row r="2256" spans="1:8" ht="13.5" x14ac:dyDescent="0.25">
      <c r="A2256" s="4">
        <f>TITRES_STAT!B2259</f>
        <v>45287</v>
      </c>
      <c r="B2256" s="2">
        <f>TITRES_STAT!C2259</f>
        <v>11.45</v>
      </c>
      <c r="C2256" s="2">
        <f>TITRES_STAT!D2259</f>
        <v>5.2508999999999997</v>
      </c>
      <c r="D2256" s="2">
        <f>TITRES_STAT!E2259</f>
        <v>143184</v>
      </c>
      <c r="E2256" s="2">
        <f t="shared" si="140"/>
        <v>2575600</v>
      </c>
      <c r="F2256" s="18" t="str">
        <f t="shared" si="143"/>
        <v>BULLISH</v>
      </c>
      <c r="G2256" s="18" t="str">
        <f t="shared" si="142"/>
        <v>STRONG</v>
      </c>
      <c r="H2256" s="18" t="str">
        <f t="shared" si="141"/>
        <v>BULLISH DIVERGENCE</v>
      </c>
    </row>
    <row r="2257" spans="1:8" ht="13.5" x14ac:dyDescent="0.25">
      <c r="A2257" s="4">
        <f>TITRES_STAT!B2260</f>
        <v>45288</v>
      </c>
      <c r="B2257" s="2">
        <f>TITRES_STAT!C2260</f>
        <v>11.65</v>
      </c>
      <c r="C2257" s="2">
        <f>TITRES_STAT!D2260</f>
        <v>5.3426</v>
      </c>
      <c r="D2257" s="2">
        <f>TITRES_STAT!E2260</f>
        <v>128013</v>
      </c>
      <c r="E2257" s="2">
        <f t="shared" si="140"/>
        <v>2703613</v>
      </c>
      <c r="F2257" s="18" t="str">
        <f t="shared" si="143"/>
        <v>BULLISH</v>
      </c>
      <c r="G2257" s="18" t="str">
        <f t="shared" si="142"/>
        <v>STRONG</v>
      </c>
      <c r="H2257" s="18" t="str">
        <f t="shared" si="141"/>
        <v>CONFIRMED BULLISH</v>
      </c>
    </row>
    <row r="2258" spans="1:8" ht="13.5" x14ac:dyDescent="0.25">
      <c r="A2258" s="4">
        <f>TITRES_STAT!B2261</f>
        <v>45289</v>
      </c>
      <c r="B2258" s="2">
        <f>TITRES_STAT!C2261</f>
        <v>11.7</v>
      </c>
      <c r="C2258" s="2">
        <f>TITRES_STAT!D2261</f>
        <v>5.3655999999999997</v>
      </c>
      <c r="D2258" s="2">
        <f>TITRES_STAT!E2261</f>
        <v>8925</v>
      </c>
      <c r="E2258" s="2">
        <f t="shared" si="140"/>
        <v>2712538</v>
      </c>
      <c r="F2258" s="18" t="str">
        <f t="shared" si="143"/>
        <v>BULLISH</v>
      </c>
      <c r="G2258" s="18" t="str">
        <f t="shared" si="142"/>
        <v>STRONG</v>
      </c>
      <c r="H2258" s="18" t="str">
        <f t="shared" si="141"/>
        <v>CONFIRMED BULLISH</v>
      </c>
    </row>
    <row r="2259" spans="1:8" ht="13.5" x14ac:dyDescent="0.25">
      <c r="A2259" s="4">
        <f>TITRES_STAT!B2262</f>
        <v>45293</v>
      </c>
      <c r="B2259" s="2">
        <f>TITRES_STAT!C2262</f>
        <v>11.4</v>
      </c>
      <c r="C2259" s="2">
        <f>TITRES_STAT!D2262</f>
        <v>5.2279999999999998</v>
      </c>
      <c r="D2259" s="2">
        <f>TITRES_STAT!E2262</f>
        <v>1989</v>
      </c>
      <c r="E2259" s="2">
        <f t="shared" si="140"/>
        <v>2710549</v>
      </c>
      <c r="F2259" s="18" t="str">
        <f t="shared" si="143"/>
        <v>BULLISH</v>
      </c>
      <c r="G2259" s="18" t="str">
        <f t="shared" si="142"/>
        <v>STRONG</v>
      </c>
      <c r="H2259" s="18" t="str">
        <f t="shared" si="141"/>
        <v>CONFIRMED BULLISH</v>
      </c>
    </row>
    <row r="2260" spans="1:8" ht="13.5" x14ac:dyDescent="0.25">
      <c r="A2260" s="4">
        <f>TITRES_STAT!B2263</f>
        <v>45294</v>
      </c>
      <c r="B2260" s="2">
        <f>TITRES_STAT!C2263</f>
        <v>11.2</v>
      </c>
      <c r="C2260" s="2">
        <f>TITRES_STAT!D2263</f>
        <v>5.1363000000000003</v>
      </c>
      <c r="D2260" s="2">
        <f>TITRES_STAT!E2263</f>
        <v>7046</v>
      </c>
      <c r="E2260" s="2">
        <f t="shared" si="140"/>
        <v>2703503</v>
      </c>
      <c r="F2260" s="18" t="str">
        <f t="shared" si="143"/>
        <v>BULLISH</v>
      </c>
      <c r="G2260" s="18" t="str">
        <f t="shared" si="142"/>
        <v>STRONG</v>
      </c>
      <c r="H2260" s="18" t="str">
        <f t="shared" si="141"/>
        <v>BULLISH DIVERGENCE</v>
      </c>
    </row>
    <row r="2261" spans="1:8" ht="13.5" x14ac:dyDescent="0.25">
      <c r="A2261" s="4">
        <f>TITRES_STAT!B2264</f>
        <v>45295</v>
      </c>
      <c r="B2261" s="2">
        <f>TITRES_STAT!C2264</f>
        <v>11.2</v>
      </c>
      <c r="C2261" s="2">
        <f>TITRES_STAT!D2264</f>
        <v>5.1363000000000003</v>
      </c>
      <c r="D2261" s="2">
        <f>TITRES_STAT!E2264</f>
        <v>10216</v>
      </c>
      <c r="E2261" s="2">
        <f t="shared" si="140"/>
        <v>2703503</v>
      </c>
      <c r="F2261" s="18" t="str">
        <f t="shared" si="143"/>
        <v>BULLISH</v>
      </c>
      <c r="G2261" s="18" t="str">
        <f t="shared" si="142"/>
        <v>STRONG</v>
      </c>
      <c r="H2261" s="18" t="str">
        <f t="shared" si="141"/>
        <v>BULLISH DIVERGENCE</v>
      </c>
    </row>
    <row r="2262" spans="1:8" ht="13.5" x14ac:dyDescent="0.25">
      <c r="A2262" s="4">
        <f>TITRES_STAT!B2265</f>
        <v>45296</v>
      </c>
      <c r="B2262" s="2">
        <f>TITRES_STAT!C2265</f>
        <v>11</v>
      </c>
      <c r="C2262" s="2">
        <f>TITRES_STAT!D2265</f>
        <v>5.0445000000000002</v>
      </c>
      <c r="D2262" s="2">
        <f>TITRES_STAT!E2265</f>
        <v>5221</v>
      </c>
      <c r="E2262" s="2">
        <f t="shared" si="140"/>
        <v>2698282</v>
      </c>
      <c r="F2262" s="18" t="str">
        <f t="shared" si="143"/>
        <v>BEARISH</v>
      </c>
      <c r="G2262" s="18" t="str">
        <f t="shared" si="142"/>
        <v>NEUTRAL</v>
      </c>
      <c r="H2262" s="18" t="str">
        <f t="shared" si="141"/>
        <v>CONFIRMED BEARISH</v>
      </c>
    </row>
    <row r="2263" spans="1:8" ht="13.5" x14ac:dyDescent="0.25">
      <c r="A2263" s="4">
        <f>TITRES_STAT!B2266</f>
        <v>45299</v>
      </c>
      <c r="B2263" s="2">
        <f>TITRES_STAT!C2266</f>
        <v>10.87</v>
      </c>
      <c r="C2263" s="2">
        <f>TITRES_STAT!D2266</f>
        <v>4.9848999999999997</v>
      </c>
      <c r="D2263" s="2">
        <f>TITRES_STAT!E2266</f>
        <v>297</v>
      </c>
      <c r="E2263" s="2">
        <f t="shared" si="140"/>
        <v>2697985</v>
      </c>
      <c r="F2263" s="18" t="str">
        <f t="shared" si="143"/>
        <v>BEARISH</v>
      </c>
      <c r="G2263" s="18" t="str">
        <f t="shared" si="142"/>
        <v>NEUTRAL</v>
      </c>
      <c r="H2263" s="18" t="str">
        <f t="shared" si="141"/>
        <v>CONFIRMED BEARISH</v>
      </c>
    </row>
    <row r="2264" spans="1:8" ht="13.5" x14ac:dyDescent="0.25">
      <c r="A2264" s="4">
        <f>TITRES_STAT!B2267</f>
        <v>45300</v>
      </c>
      <c r="B2264" s="2">
        <f>TITRES_STAT!C2267</f>
        <v>11.01</v>
      </c>
      <c r="C2264" s="2">
        <f>TITRES_STAT!D2267</f>
        <v>5.0491000000000001</v>
      </c>
      <c r="D2264" s="2">
        <f>TITRES_STAT!E2267</f>
        <v>857</v>
      </c>
      <c r="E2264" s="2">
        <f t="shared" si="140"/>
        <v>2698842</v>
      </c>
      <c r="F2264" s="18" t="str">
        <f t="shared" si="143"/>
        <v>BEARISH</v>
      </c>
      <c r="G2264" s="18" t="str">
        <f t="shared" si="142"/>
        <v>NEUTRAL</v>
      </c>
      <c r="H2264" s="18" t="str">
        <f t="shared" si="141"/>
        <v>CONFIRMED BEARISH</v>
      </c>
    </row>
    <row r="2265" spans="1:8" ht="13.5" x14ac:dyDescent="0.25">
      <c r="A2265" s="4">
        <f>TITRES_STAT!B2268</f>
        <v>45301</v>
      </c>
      <c r="B2265" s="2">
        <f>TITRES_STAT!C2268</f>
        <v>11</v>
      </c>
      <c r="C2265" s="2">
        <f>TITRES_STAT!D2268</f>
        <v>5.0445000000000002</v>
      </c>
      <c r="D2265" s="2">
        <f>TITRES_STAT!E2268</f>
        <v>5783</v>
      </c>
      <c r="E2265" s="2">
        <f t="shared" si="140"/>
        <v>2693059</v>
      </c>
      <c r="F2265" s="18" t="str">
        <f t="shared" si="143"/>
        <v>BEARISH</v>
      </c>
      <c r="G2265" s="18" t="str">
        <f t="shared" si="142"/>
        <v>NEUTRAL</v>
      </c>
      <c r="H2265" s="18" t="str">
        <f t="shared" si="141"/>
        <v>CONFIRMED BEARISH</v>
      </c>
    </row>
    <row r="2266" spans="1:8" ht="13.5" x14ac:dyDescent="0.25">
      <c r="A2266" s="4">
        <f>TITRES_STAT!B2269</f>
        <v>45302</v>
      </c>
      <c r="B2266" s="2">
        <f>TITRES_STAT!C2269</f>
        <v>11.1</v>
      </c>
      <c r="C2266" s="2">
        <f>TITRES_STAT!D2269</f>
        <v>5.0903999999999998</v>
      </c>
      <c r="D2266" s="2">
        <f>TITRES_STAT!E2269</f>
        <v>398</v>
      </c>
      <c r="E2266" s="2">
        <f t="shared" si="140"/>
        <v>2693457</v>
      </c>
      <c r="F2266" s="18" t="str">
        <f t="shared" si="143"/>
        <v>BEARISH</v>
      </c>
      <c r="G2266" s="18" t="str">
        <f t="shared" si="142"/>
        <v>NEUTRAL</v>
      </c>
      <c r="H2266" s="18" t="str">
        <f t="shared" si="141"/>
        <v>CONFIRMED BEARISH</v>
      </c>
    </row>
    <row r="2267" spans="1:8" ht="13.5" x14ac:dyDescent="0.25">
      <c r="A2267" s="4">
        <f>TITRES_STAT!B2270</f>
        <v>45303</v>
      </c>
      <c r="B2267" s="2">
        <f>TITRES_STAT!C2270</f>
        <v>10.94</v>
      </c>
      <c r="C2267" s="2">
        <f>TITRES_STAT!D2270</f>
        <v>5.0170000000000003</v>
      </c>
      <c r="D2267" s="2">
        <f>TITRES_STAT!E2270</f>
        <v>1846</v>
      </c>
      <c r="E2267" s="2">
        <f t="shared" si="140"/>
        <v>2691611</v>
      </c>
      <c r="F2267" s="18" t="str">
        <f t="shared" si="143"/>
        <v>BEARISH</v>
      </c>
      <c r="G2267" s="18" t="str">
        <f t="shared" si="142"/>
        <v>NEUTRAL</v>
      </c>
      <c r="H2267" s="18" t="str">
        <f t="shared" si="141"/>
        <v>CONFIRMED BEARISH</v>
      </c>
    </row>
    <row r="2268" spans="1:8" ht="13.5" x14ac:dyDescent="0.25">
      <c r="A2268" s="4">
        <f>TITRES_STAT!B2271</f>
        <v>45306</v>
      </c>
      <c r="B2268" s="2">
        <f>TITRES_STAT!C2271</f>
        <v>11.2</v>
      </c>
      <c r="C2268" s="2">
        <f>TITRES_STAT!D2271</f>
        <v>5.1363000000000003</v>
      </c>
      <c r="D2268" s="2">
        <f>TITRES_STAT!E2271</f>
        <v>766</v>
      </c>
      <c r="E2268" s="2">
        <f t="shared" si="140"/>
        <v>2692377</v>
      </c>
      <c r="F2268" s="18" t="str">
        <f t="shared" si="143"/>
        <v>BEARISH</v>
      </c>
      <c r="G2268" s="18" t="str">
        <f t="shared" si="142"/>
        <v>NEUTRAL</v>
      </c>
      <c r="H2268" s="18" t="str">
        <f t="shared" si="141"/>
        <v>BEARISH DIVERGENCE</v>
      </c>
    </row>
    <row r="2269" spans="1:8" ht="13.5" x14ac:dyDescent="0.25">
      <c r="A2269" s="4">
        <f>TITRES_STAT!B2272</f>
        <v>45307</v>
      </c>
      <c r="B2269" s="2">
        <f>TITRES_STAT!C2272</f>
        <v>11.3</v>
      </c>
      <c r="C2269" s="2">
        <f>TITRES_STAT!D2272</f>
        <v>5.1821000000000002</v>
      </c>
      <c r="D2269" s="2">
        <f>TITRES_STAT!E2272</f>
        <v>1157</v>
      </c>
      <c r="E2269" s="2">
        <f t="shared" si="140"/>
        <v>2693534</v>
      </c>
      <c r="F2269" s="18" t="str">
        <f t="shared" si="143"/>
        <v>BEARISH</v>
      </c>
      <c r="G2269" s="18" t="str">
        <f t="shared" si="142"/>
        <v>NEUTRAL</v>
      </c>
      <c r="H2269" s="18" t="str">
        <f t="shared" si="141"/>
        <v>BEARISH DIVERGENCE</v>
      </c>
    </row>
    <row r="2270" spans="1:8" ht="13.5" x14ac:dyDescent="0.25">
      <c r="A2270" s="4">
        <f>TITRES_STAT!B2273</f>
        <v>45308</v>
      </c>
      <c r="B2270" s="2">
        <f>TITRES_STAT!C2273</f>
        <v>11.02</v>
      </c>
      <c r="C2270" s="2">
        <f>TITRES_STAT!D2273</f>
        <v>5.0537000000000001</v>
      </c>
      <c r="D2270" s="2">
        <f>TITRES_STAT!E2273</f>
        <v>852</v>
      </c>
      <c r="E2270" s="2">
        <f t="shared" si="140"/>
        <v>2692682</v>
      </c>
      <c r="F2270" s="18" t="str">
        <f t="shared" si="143"/>
        <v>BEARISH</v>
      </c>
      <c r="G2270" s="18" t="str">
        <f t="shared" si="142"/>
        <v>NEUTRAL</v>
      </c>
      <c r="H2270" s="18" t="str">
        <f t="shared" si="141"/>
        <v>BEARISH DIVERGENCE</v>
      </c>
    </row>
    <row r="2271" spans="1:8" ht="13.5" x14ac:dyDescent="0.25">
      <c r="A2271" s="4">
        <f>TITRES_STAT!B2274</f>
        <v>45309</v>
      </c>
      <c r="B2271" s="2">
        <f>TITRES_STAT!C2274</f>
        <v>10.95</v>
      </c>
      <c r="C2271" s="2">
        <f>TITRES_STAT!D2274</f>
        <v>5.0216000000000003</v>
      </c>
      <c r="D2271" s="2">
        <f>TITRES_STAT!E2274</f>
        <v>3795</v>
      </c>
      <c r="E2271" s="2">
        <f t="shared" si="140"/>
        <v>2688887</v>
      </c>
      <c r="F2271" s="18" t="str">
        <f t="shared" si="143"/>
        <v>BEARISH</v>
      </c>
      <c r="G2271" s="18" t="str">
        <f t="shared" si="142"/>
        <v>NEUTRAL</v>
      </c>
      <c r="H2271" s="18" t="str">
        <f t="shared" si="141"/>
        <v>CONFIRMED BEARISH</v>
      </c>
    </row>
    <row r="2272" spans="1:8" ht="13.5" x14ac:dyDescent="0.25">
      <c r="A2272" s="4">
        <f>TITRES_STAT!B2275</f>
        <v>45310</v>
      </c>
      <c r="B2272" s="2">
        <f>TITRES_STAT!C2275</f>
        <v>11</v>
      </c>
      <c r="C2272" s="2">
        <f>TITRES_STAT!D2275</f>
        <v>5.0445000000000002</v>
      </c>
      <c r="D2272" s="2">
        <f>TITRES_STAT!E2275</f>
        <v>1291</v>
      </c>
      <c r="E2272" s="2">
        <f t="shared" si="140"/>
        <v>2690178</v>
      </c>
      <c r="F2272" s="18" t="str">
        <f t="shared" si="143"/>
        <v>BEARISH</v>
      </c>
      <c r="G2272" s="18" t="str">
        <f t="shared" si="142"/>
        <v>NEUTRAL</v>
      </c>
      <c r="H2272" s="18" t="str">
        <f t="shared" si="141"/>
        <v>BEARISH DIVERGENCE</v>
      </c>
    </row>
    <row r="2273" spans="1:8" ht="13.5" x14ac:dyDescent="0.25">
      <c r="A2273" s="4">
        <f>TITRES_STAT!B2276</f>
        <v>45313</v>
      </c>
      <c r="B2273" s="2">
        <f>TITRES_STAT!C2276</f>
        <v>10.9</v>
      </c>
      <c r="C2273" s="2">
        <f>TITRES_STAT!D2276</f>
        <v>4.9987000000000004</v>
      </c>
      <c r="D2273" s="2">
        <f>TITRES_STAT!E2276</f>
        <v>5350</v>
      </c>
      <c r="E2273" s="2">
        <f t="shared" si="140"/>
        <v>2684828</v>
      </c>
      <c r="F2273" s="18" t="str">
        <f t="shared" si="143"/>
        <v>BEARISH</v>
      </c>
      <c r="G2273" s="18" t="str">
        <f t="shared" si="142"/>
        <v>NEUTRAL</v>
      </c>
      <c r="H2273" s="18" t="str">
        <f t="shared" si="141"/>
        <v>CONFIRMED BEARISH</v>
      </c>
    </row>
    <row r="2274" spans="1:8" ht="13.5" x14ac:dyDescent="0.25">
      <c r="A2274" s="4">
        <f>TITRES_STAT!B2277</f>
        <v>45314</v>
      </c>
      <c r="B2274" s="2">
        <f>TITRES_STAT!C2277</f>
        <v>11</v>
      </c>
      <c r="C2274" s="2">
        <f>TITRES_STAT!D2277</f>
        <v>5.0445000000000002</v>
      </c>
      <c r="D2274" s="2">
        <f>TITRES_STAT!E2277</f>
        <v>1086</v>
      </c>
      <c r="E2274" s="2">
        <f t="shared" si="140"/>
        <v>2685914</v>
      </c>
      <c r="F2274" s="18" t="str">
        <f t="shared" si="143"/>
        <v>BEARISH</v>
      </c>
      <c r="G2274" s="18" t="str">
        <f t="shared" si="142"/>
        <v>NEUTRAL</v>
      </c>
      <c r="H2274" s="18" t="str">
        <f t="shared" si="141"/>
        <v>CONFIRMED BEARISH</v>
      </c>
    </row>
    <row r="2275" spans="1:8" ht="13.5" x14ac:dyDescent="0.25">
      <c r="A2275" s="4">
        <f>TITRES_STAT!B2278</f>
        <v>45315</v>
      </c>
      <c r="B2275" s="2">
        <f>TITRES_STAT!C2278</f>
        <v>11</v>
      </c>
      <c r="C2275" s="2">
        <f>TITRES_STAT!D2278</f>
        <v>5.0445000000000002</v>
      </c>
      <c r="D2275" s="2">
        <f>TITRES_STAT!E2278</f>
        <v>2216</v>
      </c>
      <c r="E2275" s="2">
        <f t="shared" si="140"/>
        <v>2685914</v>
      </c>
      <c r="F2275" s="18" t="str">
        <f t="shared" si="143"/>
        <v>BEARISH</v>
      </c>
      <c r="G2275" s="18" t="str">
        <f t="shared" si="142"/>
        <v>NEUTRAL</v>
      </c>
      <c r="H2275" s="18" t="str">
        <f t="shared" si="141"/>
        <v>CONFIRMED BEARISH</v>
      </c>
    </row>
    <row r="2276" spans="1:8" ht="13.5" x14ac:dyDescent="0.25">
      <c r="A2276" s="4">
        <f>TITRES_STAT!B2279</f>
        <v>45316</v>
      </c>
      <c r="B2276" s="2">
        <f>TITRES_STAT!C2279</f>
        <v>10.92</v>
      </c>
      <c r="C2276" s="2">
        <f>TITRES_STAT!D2279</f>
        <v>5.0079000000000002</v>
      </c>
      <c r="D2276" s="2">
        <f>TITRES_STAT!E2279</f>
        <v>5513</v>
      </c>
      <c r="E2276" s="2">
        <f t="shared" si="140"/>
        <v>2680401</v>
      </c>
      <c r="F2276" s="18" t="str">
        <f t="shared" si="143"/>
        <v>BEARISH</v>
      </c>
      <c r="G2276" s="18" t="str">
        <f t="shared" si="142"/>
        <v>NEUTRAL</v>
      </c>
      <c r="H2276" s="18" t="str">
        <f t="shared" si="141"/>
        <v>CONFIRMED BEARISH</v>
      </c>
    </row>
    <row r="2277" spans="1:8" ht="13.5" x14ac:dyDescent="0.25">
      <c r="A2277" s="4">
        <f>TITRES_STAT!B2280</f>
        <v>45317</v>
      </c>
      <c r="B2277" s="2">
        <f>TITRES_STAT!C2280</f>
        <v>10.8</v>
      </c>
      <c r="C2277" s="2">
        <f>TITRES_STAT!D2280</f>
        <v>4.9527999999999999</v>
      </c>
      <c r="D2277" s="2">
        <f>TITRES_STAT!E2280</f>
        <v>5468</v>
      </c>
      <c r="E2277" s="2">
        <f t="shared" si="140"/>
        <v>2674933</v>
      </c>
      <c r="F2277" s="18" t="str">
        <f t="shared" si="143"/>
        <v>BEARISH</v>
      </c>
      <c r="G2277" s="18" t="str">
        <f t="shared" si="142"/>
        <v>NEUTRAL</v>
      </c>
      <c r="H2277" s="18" t="str">
        <f t="shared" si="141"/>
        <v>CONFIRMED BEARISH</v>
      </c>
    </row>
    <row r="2278" spans="1:8" ht="13.5" x14ac:dyDescent="0.25">
      <c r="A2278" s="4">
        <f>TITRES_STAT!B2281</f>
        <v>45320</v>
      </c>
      <c r="B2278" s="2">
        <f>TITRES_STAT!C2281</f>
        <v>10.8</v>
      </c>
      <c r="C2278" s="2">
        <f>TITRES_STAT!D2281</f>
        <v>4.9527999999999999</v>
      </c>
      <c r="D2278" s="2">
        <f>TITRES_STAT!E2281</f>
        <v>1943</v>
      </c>
      <c r="E2278" s="2">
        <f t="shared" si="140"/>
        <v>2674933</v>
      </c>
      <c r="F2278" s="18" t="str">
        <f t="shared" si="143"/>
        <v>BEARISH</v>
      </c>
      <c r="G2278" s="18" t="str">
        <f t="shared" si="142"/>
        <v>NEUTRAL</v>
      </c>
      <c r="H2278" s="18" t="str">
        <f t="shared" si="141"/>
        <v>CONFIRMED BEARISH</v>
      </c>
    </row>
    <row r="2279" spans="1:8" ht="13.5" x14ac:dyDescent="0.25">
      <c r="A2279" s="4">
        <f>TITRES_STAT!B2282</f>
        <v>45321</v>
      </c>
      <c r="B2279" s="2">
        <f>TITRES_STAT!C2282</f>
        <v>11</v>
      </c>
      <c r="C2279" s="2">
        <f>TITRES_STAT!D2282</f>
        <v>5.0445000000000002</v>
      </c>
      <c r="D2279" s="2">
        <f>TITRES_STAT!E2282</f>
        <v>540</v>
      </c>
      <c r="E2279" s="2">
        <f t="shared" si="140"/>
        <v>2675473</v>
      </c>
      <c r="F2279" s="18" t="str">
        <f t="shared" si="143"/>
        <v>BEARISH</v>
      </c>
      <c r="G2279" s="18" t="str">
        <f t="shared" si="142"/>
        <v>NEUTRAL</v>
      </c>
      <c r="H2279" s="18" t="str">
        <f t="shared" si="141"/>
        <v>NEUTRAL</v>
      </c>
    </row>
    <row r="2280" spans="1:8" ht="13.5" x14ac:dyDescent="0.25">
      <c r="A2280" s="4">
        <f>TITRES_STAT!B2283</f>
        <v>45322</v>
      </c>
      <c r="B2280" s="2">
        <f>TITRES_STAT!C2283</f>
        <v>11</v>
      </c>
      <c r="C2280" s="2">
        <f>TITRES_STAT!D2283</f>
        <v>5.0445000000000002</v>
      </c>
      <c r="D2280" s="2">
        <f>TITRES_STAT!E2283</f>
        <v>1001</v>
      </c>
      <c r="E2280" s="2">
        <f t="shared" si="140"/>
        <v>2675473</v>
      </c>
      <c r="F2280" s="18" t="str">
        <f t="shared" si="143"/>
        <v>BEARISH</v>
      </c>
      <c r="G2280" s="18" t="str">
        <f t="shared" si="142"/>
        <v>NEUTRAL</v>
      </c>
      <c r="H2280" s="18" t="str">
        <f t="shared" si="141"/>
        <v>NEUTRAL</v>
      </c>
    </row>
    <row r="2281" spans="1:8" ht="13.5" x14ac:dyDescent="0.25">
      <c r="A2281" s="4">
        <f>TITRES_STAT!B2284</f>
        <v>45323</v>
      </c>
      <c r="B2281" s="2">
        <f>TITRES_STAT!C2284</f>
        <v>10.5</v>
      </c>
      <c r="C2281" s="2">
        <f>TITRES_STAT!D2284</f>
        <v>4.8151999999999999</v>
      </c>
      <c r="D2281" s="2">
        <f>TITRES_STAT!E2284</f>
        <v>7574</v>
      </c>
      <c r="E2281" s="2">
        <f t="shared" si="140"/>
        <v>2667899</v>
      </c>
      <c r="F2281" s="18" t="str">
        <f t="shared" si="143"/>
        <v>BEARISH</v>
      </c>
      <c r="G2281" s="18" t="str">
        <f t="shared" si="142"/>
        <v>NEUTRAL</v>
      </c>
      <c r="H2281" s="18" t="str">
        <f t="shared" si="141"/>
        <v>CONFIRMED BEARISH</v>
      </c>
    </row>
    <row r="2282" spans="1:8" ht="13.5" x14ac:dyDescent="0.25">
      <c r="A2282" s="4">
        <f>TITRES_STAT!B2285</f>
        <v>45324</v>
      </c>
      <c r="B2282" s="2">
        <f>TITRES_STAT!C2285</f>
        <v>10.5</v>
      </c>
      <c r="C2282" s="2">
        <f>TITRES_STAT!D2285</f>
        <v>4.8151999999999999</v>
      </c>
      <c r="D2282" s="2">
        <f>TITRES_STAT!E2285</f>
        <v>4257</v>
      </c>
      <c r="E2282" s="2">
        <f t="shared" si="140"/>
        <v>2667899</v>
      </c>
      <c r="F2282" s="18" t="str">
        <f t="shared" si="143"/>
        <v>BEARISH</v>
      </c>
      <c r="G2282" s="18" t="str">
        <f t="shared" si="142"/>
        <v>NEUTRAL</v>
      </c>
      <c r="H2282" s="18" t="str">
        <f t="shared" si="141"/>
        <v>CONFIRMED BEARISH</v>
      </c>
    </row>
    <row r="2283" spans="1:8" ht="13.5" x14ac:dyDescent="0.25">
      <c r="A2283" s="4">
        <f>TITRES_STAT!B2286</f>
        <v>45327</v>
      </c>
      <c r="B2283" s="2">
        <f>TITRES_STAT!C2286</f>
        <v>10.5</v>
      </c>
      <c r="C2283" s="2">
        <f>TITRES_STAT!D2286</f>
        <v>4.8151999999999999</v>
      </c>
      <c r="D2283" s="2">
        <f>TITRES_STAT!E2286</f>
        <v>4573</v>
      </c>
      <c r="E2283" s="2">
        <f t="shared" si="140"/>
        <v>2667899</v>
      </c>
      <c r="F2283" s="18" t="str">
        <f t="shared" si="143"/>
        <v>BEARISH</v>
      </c>
      <c r="G2283" s="18" t="str">
        <f t="shared" si="142"/>
        <v>NEUTRAL</v>
      </c>
      <c r="H2283" s="18" t="str">
        <f t="shared" si="141"/>
        <v>CONFIRMED BEARISH</v>
      </c>
    </row>
    <row r="2284" spans="1:8" ht="13.5" x14ac:dyDescent="0.25">
      <c r="A2284" s="4">
        <f>TITRES_STAT!B2287</f>
        <v>45328</v>
      </c>
      <c r="B2284" s="2">
        <f>TITRES_STAT!C2287</f>
        <v>10.5</v>
      </c>
      <c r="C2284" s="2">
        <f>TITRES_STAT!D2287</f>
        <v>4.8151999999999999</v>
      </c>
      <c r="D2284" s="2">
        <f>TITRES_STAT!E2287</f>
        <v>8870</v>
      </c>
      <c r="E2284" s="2">
        <f t="shared" si="140"/>
        <v>2667899</v>
      </c>
      <c r="F2284" s="18" t="str">
        <f t="shared" si="143"/>
        <v>BEARISH</v>
      </c>
      <c r="G2284" s="18" t="str">
        <f t="shared" si="142"/>
        <v>NEUTRAL</v>
      </c>
      <c r="H2284" s="18" t="str">
        <f t="shared" si="141"/>
        <v>CONFIRMED BEARISH</v>
      </c>
    </row>
    <row r="2285" spans="1:8" ht="13.5" x14ac:dyDescent="0.25">
      <c r="A2285" s="4">
        <f>TITRES_STAT!B2288</f>
        <v>45329</v>
      </c>
      <c r="B2285" s="2">
        <f>TITRES_STAT!C2288</f>
        <v>10.5</v>
      </c>
      <c r="C2285" s="2">
        <f>TITRES_STAT!D2288</f>
        <v>4.8151999999999999</v>
      </c>
      <c r="D2285" s="2">
        <f>TITRES_STAT!E2288</f>
        <v>3122</v>
      </c>
      <c r="E2285" s="2">
        <f t="shared" si="140"/>
        <v>2667899</v>
      </c>
      <c r="F2285" s="18" t="str">
        <f t="shared" si="143"/>
        <v>BEARISH</v>
      </c>
      <c r="G2285" s="18" t="str">
        <f t="shared" si="142"/>
        <v>NEUTRAL</v>
      </c>
      <c r="H2285" s="18" t="str">
        <f t="shared" si="141"/>
        <v>CONFIRMED BEARISH</v>
      </c>
    </row>
    <row r="2286" spans="1:8" ht="13.5" x14ac:dyDescent="0.25">
      <c r="A2286" s="4">
        <f>TITRES_STAT!B2289</f>
        <v>45330</v>
      </c>
      <c r="B2286" s="2">
        <f>TITRES_STAT!C2289</f>
        <v>10.5</v>
      </c>
      <c r="C2286" s="2">
        <f>TITRES_STAT!D2289</f>
        <v>4.8151999999999999</v>
      </c>
      <c r="D2286" s="2">
        <f>TITRES_STAT!E2289</f>
        <v>1806</v>
      </c>
      <c r="E2286" s="2">
        <f t="shared" si="140"/>
        <v>2667899</v>
      </c>
      <c r="F2286" s="18" t="str">
        <f t="shared" si="143"/>
        <v>NEUTRAL</v>
      </c>
      <c r="G2286" s="18" t="str">
        <f t="shared" si="142"/>
        <v>NEUTRAL</v>
      </c>
      <c r="H2286" s="18" t="str">
        <f t="shared" si="141"/>
        <v>NEUTRAL</v>
      </c>
    </row>
    <row r="2287" spans="1:8" ht="13.5" x14ac:dyDescent="0.25">
      <c r="A2287" s="4">
        <f>TITRES_STAT!B2290</f>
        <v>45331</v>
      </c>
      <c r="B2287" s="2">
        <f>TITRES_STAT!C2290</f>
        <v>10.29</v>
      </c>
      <c r="C2287" s="2">
        <f>TITRES_STAT!D2290</f>
        <v>4.7188999999999997</v>
      </c>
      <c r="D2287" s="2">
        <f>TITRES_STAT!E2290</f>
        <v>41762</v>
      </c>
      <c r="E2287" s="2">
        <f t="shared" si="140"/>
        <v>2626137</v>
      </c>
      <c r="F2287" s="18" t="str">
        <f t="shared" si="143"/>
        <v>BEARISH</v>
      </c>
      <c r="G2287" s="18" t="str">
        <f t="shared" si="142"/>
        <v>NEUTRAL</v>
      </c>
      <c r="H2287" s="18" t="str">
        <f t="shared" si="141"/>
        <v>CONFIRMED BEARISH</v>
      </c>
    </row>
    <row r="2288" spans="1:8" ht="13.5" x14ac:dyDescent="0.25">
      <c r="A2288" s="4">
        <f>TITRES_STAT!B2291</f>
        <v>45334</v>
      </c>
      <c r="B2288" s="2">
        <f>TITRES_STAT!C2291</f>
        <v>10.29</v>
      </c>
      <c r="C2288" s="2">
        <f>TITRES_STAT!D2291</f>
        <v>4.7188999999999997</v>
      </c>
      <c r="D2288" s="2">
        <f>TITRES_STAT!E2291</f>
        <v>6408</v>
      </c>
      <c r="E2288" s="2">
        <f t="shared" si="140"/>
        <v>2626137</v>
      </c>
      <c r="F2288" s="18" t="str">
        <f t="shared" si="143"/>
        <v>BEARISH</v>
      </c>
      <c r="G2288" s="18" t="str">
        <f t="shared" si="142"/>
        <v>NEUTRAL</v>
      </c>
      <c r="H2288" s="18" t="str">
        <f t="shared" si="141"/>
        <v>CONFIRMED BEARISH</v>
      </c>
    </row>
    <row r="2289" spans="1:8" ht="13.5" x14ac:dyDescent="0.25">
      <c r="A2289" s="4">
        <f>TITRES_STAT!B2292</f>
        <v>45335</v>
      </c>
      <c r="B2289" s="2">
        <f>TITRES_STAT!C2292</f>
        <v>10.29</v>
      </c>
      <c r="C2289" s="2">
        <f>TITRES_STAT!D2292</f>
        <v>4.7188999999999997</v>
      </c>
      <c r="D2289" s="2">
        <f>TITRES_STAT!E2292</f>
        <v>11373</v>
      </c>
      <c r="E2289" s="2">
        <f t="shared" si="140"/>
        <v>2626137</v>
      </c>
      <c r="F2289" s="18" t="str">
        <f t="shared" si="143"/>
        <v>BEARISH</v>
      </c>
      <c r="G2289" s="18" t="str">
        <f t="shared" si="142"/>
        <v>NEUTRAL</v>
      </c>
      <c r="H2289" s="18" t="str">
        <f t="shared" si="141"/>
        <v>CONFIRMED BEARISH</v>
      </c>
    </row>
    <row r="2290" spans="1:8" ht="13.5" x14ac:dyDescent="0.25">
      <c r="A2290" s="4">
        <f>TITRES_STAT!B2293</f>
        <v>45336</v>
      </c>
      <c r="B2290" s="2">
        <f>TITRES_STAT!C2293</f>
        <v>10.3</v>
      </c>
      <c r="C2290" s="2">
        <f>TITRES_STAT!D2293</f>
        <v>4.7234999999999996</v>
      </c>
      <c r="D2290" s="2">
        <f>TITRES_STAT!E2293</f>
        <v>2072</v>
      </c>
      <c r="E2290" s="2">
        <f t="shared" si="140"/>
        <v>2628209</v>
      </c>
      <c r="F2290" s="18" t="str">
        <f t="shared" si="143"/>
        <v>BEARISH</v>
      </c>
      <c r="G2290" s="18" t="str">
        <f t="shared" si="142"/>
        <v>NEUTRAL</v>
      </c>
      <c r="H2290" s="18" t="str">
        <f t="shared" si="141"/>
        <v>CONFIRMED BEARISH</v>
      </c>
    </row>
    <row r="2291" spans="1:8" ht="13.5" x14ac:dyDescent="0.25">
      <c r="A2291" s="4">
        <f>TITRES_STAT!B2294</f>
        <v>45337</v>
      </c>
      <c r="B2291" s="2">
        <f>TITRES_STAT!C2294</f>
        <v>10.4</v>
      </c>
      <c r="C2291" s="2">
        <f>TITRES_STAT!D2294</f>
        <v>4.7694000000000001</v>
      </c>
      <c r="D2291" s="2">
        <f>TITRES_STAT!E2294</f>
        <v>12952</v>
      </c>
      <c r="E2291" s="2">
        <f t="shared" si="140"/>
        <v>2641161</v>
      </c>
      <c r="F2291" s="18" t="str">
        <f t="shared" si="143"/>
        <v>BEARISH</v>
      </c>
      <c r="G2291" s="18" t="str">
        <f t="shared" si="142"/>
        <v>NEUTRAL</v>
      </c>
      <c r="H2291" s="18" t="str">
        <f t="shared" si="141"/>
        <v>CONFIRMED BEARISH</v>
      </c>
    </row>
    <row r="2292" spans="1:8" ht="13.5" x14ac:dyDescent="0.25">
      <c r="A2292" s="4">
        <f>TITRES_STAT!B2295</f>
        <v>45338</v>
      </c>
      <c r="B2292" s="2">
        <f>TITRES_STAT!C2295</f>
        <v>10.39</v>
      </c>
      <c r="C2292" s="2">
        <f>TITRES_STAT!D2295</f>
        <v>4.7648000000000001</v>
      </c>
      <c r="D2292" s="2">
        <f>TITRES_STAT!E2295</f>
        <v>50876</v>
      </c>
      <c r="E2292" s="2">
        <f t="shared" si="140"/>
        <v>2590285</v>
      </c>
      <c r="F2292" s="18" t="str">
        <f t="shared" si="143"/>
        <v>BEARISH</v>
      </c>
      <c r="G2292" s="18" t="str">
        <f t="shared" si="142"/>
        <v>NEUTRAL</v>
      </c>
      <c r="H2292" s="18" t="str">
        <f t="shared" si="141"/>
        <v>BEARISH DIVERGENCE</v>
      </c>
    </row>
    <row r="2293" spans="1:8" ht="13.5" x14ac:dyDescent="0.25">
      <c r="A2293" s="4">
        <f>TITRES_STAT!B2296</f>
        <v>45341</v>
      </c>
      <c r="B2293" s="2">
        <f>TITRES_STAT!C2296</f>
        <v>10.5</v>
      </c>
      <c r="C2293" s="2">
        <f>TITRES_STAT!D2296</f>
        <v>4.8151999999999999</v>
      </c>
      <c r="D2293" s="2">
        <f>TITRES_STAT!E2296</f>
        <v>42554</v>
      </c>
      <c r="E2293" s="2">
        <f t="shared" si="140"/>
        <v>2632839</v>
      </c>
      <c r="F2293" s="18" t="str">
        <f t="shared" si="143"/>
        <v>BULLISH</v>
      </c>
      <c r="G2293" s="18" t="str">
        <f t="shared" si="142"/>
        <v>NEUTRAL</v>
      </c>
      <c r="H2293" s="18" t="str">
        <f t="shared" si="141"/>
        <v>CONFIRMED BULLISH</v>
      </c>
    </row>
    <row r="2294" spans="1:8" ht="13.5" x14ac:dyDescent="0.25">
      <c r="A2294" s="4">
        <f>TITRES_STAT!B2297</f>
        <v>45342</v>
      </c>
      <c r="B2294" s="2">
        <f>TITRES_STAT!C2297</f>
        <v>10.5</v>
      </c>
      <c r="C2294" s="2">
        <f>TITRES_STAT!D2297</f>
        <v>4.8151999999999999</v>
      </c>
      <c r="D2294" s="2">
        <f>TITRES_STAT!E2297</f>
        <v>6077</v>
      </c>
      <c r="E2294" s="2">
        <f t="shared" si="140"/>
        <v>2632839</v>
      </c>
      <c r="F2294" s="18" t="str">
        <f t="shared" si="143"/>
        <v>BULLISH</v>
      </c>
      <c r="G2294" s="18" t="str">
        <f t="shared" si="142"/>
        <v>NEUTRAL</v>
      </c>
      <c r="H2294" s="18" t="str">
        <f t="shared" si="141"/>
        <v>CONFIRMED BULLISH</v>
      </c>
    </row>
    <row r="2295" spans="1:8" ht="13.5" x14ac:dyDescent="0.25">
      <c r="A2295" s="4">
        <f>TITRES_STAT!B2298</f>
        <v>45343</v>
      </c>
      <c r="B2295" s="2">
        <f>TITRES_STAT!C2298</f>
        <v>10.5</v>
      </c>
      <c r="C2295" s="2">
        <f>TITRES_STAT!D2298</f>
        <v>4.8151999999999999</v>
      </c>
      <c r="D2295" s="2">
        <f>TITRES_STAT!E2298</f>
        <v>2426</v>
      </c>
      <c r="E2295" s="2">
        <f t="shared" si="140"/>
        <v>2632839</v>
      </c>
      <c r="F2295" s="18" t="str">
        <f t="shared" si="143"/>
        <v>BULLISH</v>
      </c>
      <c r="G2295" s="18" t="str">
        <f t="shared" si="142"/>
        <v>NEUTRAL</v>
      </c>
      <c r="H2295" s="18" t="str">
        <f t="shared" si="141"/>
        <v>CONFIRMED BULLISH</v>
      </c>
    </row>
    <row r="2296" spans="1:8" ht="13.5" x14ac:dyDescent="0.25">
      <c r="A2296" s="4">
        <f>TITRES_STAT!B2299</f>
        <v>45344</v>
      </c>
      <c r="B2296" s="2">
        <f>TITRES_STAT!C2299</f>
        <v>10.65</v>
      </c>
      <c r="C2296" s="2">
        <f>TITRES_STAT!D2299</f>
        <v>4.8840000000000003</v>
      </c>
      <c r="D2296" s="2">
        <f>TITRES_STAT!E2299</f>
        <v>7069</v>
      </c>
      <c r="E2296" s="2">
        <f t="shared" si="140"/>
        <v>2639908</v>
      </c>
      <c r="F2296" s="18" t="str">
        <f t="shared" si="143"/>
        <v>BEARISH</v>
      </c>
      <c r="G2296" s="18" t="str">
        <f t="shared" si="142"/>
        <v>NEUTRAL</v>
      </c>
      <c r="H2296" s="18" t="str">
        <f t="shared" si="141"/>
        <v>BEARISH DIVERGENCE</v>
      </c>
    </row>
    <row r="2297" spans="1:8" ht="13.5" x14ac:dyDescent="0.25">
      <c r="A2297" s="4">
        <f>TITRES_STAT!B2300</f>
        <v>45345</v>
      </c>
      <c r="B2297" s="2">
        <f>TITRES_STAT!C2300</f>
        <v>10.64</v>
      </c>
      <c r="C2297" s="2">
        <f>TITRES_STAT!D2300</f>
        <v>4.8794000000000004</v>
      </c>
      <c r="D2297" s="2">
        <f>TITRES_STAT!E2300</f>
        <v>73717</v>
      </c>
      <c r="E2297" s="2">
        <f t="shared" si="140"/>
        <v>2566191</v>
      </c>
      <c r="F2297" s="18" t="str">
        <f t="shared" si="143"/>
        <v>BEARISH</v>
      </c>
      <c r="G2297" s="18" t="str">
        <f t="shared" si="142"/>
        <v>NEUTRAL</v>
      </c>
      <c r="H2297" s="18" t="str">
        <f t="shared" si="141"/>
        <v>BEARISH DIVERGENCE</v>
      </c>
    </row>
    <row r="2298" spans="1:8" ht="13.5" x14ac:dyDescent="0.25">
      <c r="A2298" s="4">
        <f>TITRES_STAT!B2301</f>
        <v>45348</v>
      </c>
      <c r="B2298" s="2">
        <f>TITRES_STAT!C2301</f>
        <v>10.9</v>
      </c>
      <c r="C2298" s="2">
        <f>TITRES_STAT!D2301</f>
        <v>4.9987000000000004</v>
      </c>
      <c r="D2298" s="2">
        <f>TITRES_STAT!E2301</f>
        <v>11804</v>
      </c>
      <c r="E2298" s="2">
        <f t="shared" si="140"/>
        <v>2577995</v>
      </c>
      <c r="F2298" s="18" t="str">
        <f t="shared" si="143"/>
        <v>BEARISH</v>
      </c>
      <c r="G2298" s="18" t="str">
        <f t="shared" si="142"/>
        <v>WEAK</v>
      </c>
      <c r="H2298" s="18" t="str">
        <f t="shared" si="141"/>
        <v>BEARISH DIVERGENCE</v>
      </c>
    </row>
    <row r="2299" spans="1:8" ht="13.5" x14ac:dyDescent="0.25">
      <c r="A2299" s="4">
        <f>TITRES_STAT!B2302</f>
        <v>45349</v>
      </c>
      <c r="B2299" s="2">
        <f>TITRES_STAT!C2302</f>
        <v>11</v>
      </c>
      <c r="C2299" s="2">
        <f>TITRES_STAT!D2302</f>
        <v>5.0445000000000002</v>
      </c>
      <c r="D2299" s="2">
        <f>TITRES_STAT!E2302</f>
        <v>4775</v>
      </c>
      <c r="E2299" s="2">
        <f t="shared" si="140"/>
        <v>2582770</v>
      </c>
      <c r="F2299" s="18" t="str">
        <f t="shared" si="143"/>
        <v>BEARISH</v>
      </c>
      <c r="G2299" s="18" t="str">
        <f t="shared" si="142"/>
        <v>NEUTRAL</v>
      </c>
      <c r="H2299" s="18" t="str">
        <f t="shared" si="141"/>
        <v>BEARISH DIVERGENCE</v>
      </c>
    </row>
    <row r="2300" spans="1:8" ht="13.5" x14ac:dyDescent="0.25">
      <c r="A2300" s="4">
        <f>TITRES_STAT!B2303</f>
        <v>45350</v>
      </c>
      <c r="B2300" s="2">
        <f>TITRES_STAT!C2303</f>
        <v>11.15</v>
      </c>
      <c r="C2300" s="2">
        <f>TITRES_STAT!D2303</f>
        <v>5.1132999999999997</v>
      </c>
      <c r="D2300" s="2">
        <f>TITRES_STAT!E2303</f>
        <v>18126</v>
      </c>
      <c r="E2300" s="2">
        <f t="shared" si="140"/>
        <v>2600896</v>
      </c>
      <c r="F2300" s="18" t="str">
        <f t="shared" si="143"/>
        <v>BEARISH</v>
      </c>
      <c r="G2300" s="18" t="str">
        <f t="shared" si="142"/>
        <v>NEUTRAL</v>
      </c>
      <c r="H2300" s="18" t="str">
        <f t="shared" si="141"/>
        <v>BEARISH DIVERGENCE</v>
      </c>
    </row>
    <row r="2301" spans="1:8" ht="13.5" x14ac:dyDescent="0.25">
      <c r="A2301" s="4">
        <f>TITRES_STAT!B2304</f>
        <v>45351</v>
      </c>
      <c r="B2301" s="2">
        <f>TITRES_STAT!C2304</f>
        <v>11.15</v>
      </c>
      <c r="C2301" s="2">
        <f>TITRES_STAT!D2304</f>
        <v>5.1132999999999997</v>
      </c>
      <c r="D2301" s="2">
        <f>TITRES_STAT!E2304</f>
        <v>7141</v>
      </c>
      <c r="E2301" s="2">
        <f t="shared" si="140"/>
        <v>2600896</v>
      </c>
      <c r="F2301" s="18" t="str">
        <f t="shared" si="143"/>
        <v>BEARISH</v>
      </c>
      <c r="G2301" s="18" t="str">
        <f t="shared" si="142"/>
        <v>NEUTRAL</v>
      </c>
      <c r="H2301" s="18" t="str">
        <f t="shared" si="141"/>
        <v>BEARISH DIVERGENCE</v>
      </c>
    </row>
    <row r="2302" spans="1:8" ht="13.5" x14ac:dyDescent="0.25">
      <c r="A2302" s="4">
        <f>TITRES_STAT!B2305</f>
        <v>45352</v>
      </c>
      <c r="B2302" s="2">
        <f>TITRES_STAT!C2305</f>
        <v>10.99</v>
      </c>
      <c r="C2302" s="2">
        <f>TITRES_STAT!D2305</f>
        <v>5.04</v>
      </c>
      <c r="D2302" s="2">
        <f>TITRES_STAT!E2305</f>
        <v>4372</v>
      </c>
      <c r="E2302" s="2">
        <f t="shared" si="140"/>
        <v>2596524</v>
      </c>
      <c r="F2302" s="18" t="str">
        <f t="shared" si="143"/>
        <v>BULLISH</v>
      </c>
      <c r="G2302" s="18" t="str">
        <f t="shared" si="142"/>
        <v>NEUTRAL</v>
      </c>
      <c r="H2302" s="18" t="str">
        <f t="shared" si="141"/>
        <v>CONFIRMED BULLISH</v>
      </c>
    </row>
    <row r="2303" spans="1:8" ht="13.5" x14ac:dyDescent="0.25">
      <c r="A2303" s="4">
        <f>TITRES_STAT!B2306</f>
        <v>45355</v>
      </c>
      <c r="B2303" s="2">
        <f>TITRES_STAT!C2306</f>
        <v>11.12</v>
      </c>
      <c r="C2303" s="2">
        <f>TITRES_STAT!D2306</f>
        <v>5.0995999999999997</v>
      </c>
      <c r="D2303" s="2">
        <f>TITRES_STAT!E2306</f>
        <v>4942</v>
      </c>
      <c r="E2303" s="2">
        <f t="shared" si="140"/>
        <v>2601466</v>
      </c>
      <c r="F2303" s="18" t="str">
        <f t="shared" si="143"/>
        <v>BULLISH</v>
      </c>
      <c r="G2303" s="18" t="str">
        <f t="shared" si="142"/>
        <v>NEUTRAL</v>
      </c>
      <c r="H2303" s="18" t="str">
        <f t="shared" si="141"/>
        <v>CONFIRMED BULLISH</v>
      </c>
    </row>
    <row r="2304" spans="1:8" ht="13.5" x14ac:dyDescent="0.25">
      <c r="A2304" s="4">
        <f>TITRES_STAT!B2307</f>
        <v>45356</v>
      </c>
      <c r="B2304" s="2">
        <f>TITRES_STAT!C2307</f>
        <v>10.97</v>
      </c>
      <c r="C2304" s="2">
        <f>TITRES_STAT!D2307</f>
        <v>5.0308000000000002</v>
      </c>
      <c r="D2304" s="2">
        <f>TITRES_STAT!E2307</f>
        <v>8210</v>
      </c>
      <c r="E2304" s="2">
        <f t="shared" si="140"/>
        <v>2593256</v>
      </c>
      <c r="F2304" s="18" t="str">
        <f t="shared" si="143"/>
        <v>BULLISH</v>
      </c>
      <c r="G2304" s="18" t="str">
        <f t="shared" si="142"/>
        <v>NEUTRAL</v>
      </c>
      <c r="H2304" s="18" t="str">
        <f t="shared" si="141"/>
        <v>BULLISH DIVERGENCE</v>
      </c>
    </row>
    <row r="2305" spans="1:8" ht="13.5" x14ac:dyDescent="0.25">
      <c r="A2305" s="4">
        <f>TITRES_STAT!B2308</f>
        <v>45357</v>
      </c>
      <c r="B2305" s="2">
        <f>TITRES_STAT!C2308</f>
        <v>11.05</v>
      </c>
      <c r="C2305" s="2">
        <f>TITRES_STAT!D2308</f>
        <v>5.0674999999999999</v>
      </c>
      <c r="D2305" s="2">
        <f>TITRES_STAT!E2308</f>
        <v>12327</v>
      </c>
      <c r="E2305" s="2">
        <f t="shared" si="140"/>
        <v>2605583</v>
      </c>
      <c r="F2305" s="18" t="str">
        <f t="shared" si="143"/>
        <v>BULLISH</v>
      </c>
      <c r="G2305" s="18" t="str">
        <f t="shared" si="142"/>
        <v>NEUTRAL</v>
      </c>
      <c r="H2305" s="18" t="str">
        <f t="shared" si="141"/>
        <v>BULLISH DIVERGENCE</v>
      </c>
    </row>
    <row r="2306" spans="1:8" ht="13.5" x14ac:dyDescent="0.25">
      <c r="A2306" s="4">
        <f>TITRES_STAT!B2309</f>
        <v>45358</v>
      </c>
      <c r="B2306" s="2">
        <f>TITRES_STAT!C2309</f>
        <v>11.05</v>
      </c>
      <c r="C2306" s="2">
        <f>TITRES_STAT!D2309</f>
        <v>5.0674999999999999</v>
      </c>
      <c r="D2306" s="2">
        <f>TITRES_STAT!E2309</f>
        <v>13297</v>
      </c>
      <c r="E2306" s="2">
        <f t="shared" si="140"/>
        <v>2605583</v>
      </c>
      <c r="F2306" s="18" t="str">
        <f t="shared" si="143"/>
        <v>BULLISH</v>
      </c>
      <c r="G2306" s="18" t="str">
        <f t="shared" si="142"/>
        <v>NEUTRAL</v>
      </c>
      <c r="H2306" s="18" t="str">
        <f t="shared" si="141"/>
        <v>BULLISH DIVERGENCE</v>
      </c>
    </row>
    <row r="2307" spans="1:8" ht="13.5" x14ac:dyDescent="0.25">
      <c r="A2307" s="4">
        <f>TITRES_STAT!B2310</f>
        <v>45359</v>
      </c>
      <c r="B2307" s="2">
        <f>TITRES_STAT!C2310</f>
        <v>10.9</v>
      </c>
      <c r="C2307" s="2">
        <f>TITRES_STAT!D2310</f>
        <v>4.9987000000000004</v>
      </c>
      <c r="D2307" s="2">
        <f>TITRES_STAT!E2310</f>
        <v>159949</v>
      </c>
      <c r="E2307" s="2">
        <f t="shared" si="140"/>
        <v>2445634</v>
      </c>
      <c r="F2307" s="18" t="str">
        <f t="shared" si="143"/>
        <v>BEARISH</v>
      </c>
      <c r="G2307" s="18" t="str">
        <f t="shared" si="142"/>
        <v>WEAK</v>
      </c>
      <c r="H2307" s="18" t="str">
        <f t="shared" si="141"/>
        <v>CONFIRMED BEARISH</v>
      </c>
    </row>
    <row r="2308" spans="1:8" ht="13.5" x14ac:dyDescent="0.25">
      <c r="A2308" s="4">
        <f>TITRES_STAT!B2311</f>
        <v>45362</v>
      </c>
      <c r="B2308" s="2">
        <f>TITRES_STAT!C2311</f>
        <v>10.89</v>
      </c>
      <c r="C2308" s="2">
        <f>TITRES_STAT!D2311</f>
        <v>4.9941000000000004</v>
      </c>
      <c r="D2308" s="2">
        <f>TITRES_STAT!E2311</f>
        <v>21578</v>
      </c>
      <c r="E2308" s="2">
        <f t="shared" ref="E2308:E2371" si="144">IF(B2308&gt;B2307, E2307+D2308, IF(B2308&lt;B2307, E2307-D2308, E2307))</f>
        <v>2424056</v>
      </c>
      <c r="F2308" s="18" t="str">
        <f t="shared" si="143"/>
        <v>BEARISH</v>
      </c>
      <c r="G2308" s="18" t="str">
        <f t="shared" si="142"/>
        <v>WEAK</v>
      </c>
      <c r="H2308" s="18" t="str">
        <f t="shared" si="141"/>
        <v>CONFIRMED BEARISH</v>
      </c>
    </row>
    <row r="2309" spans="1:8" ht="13.5" x14ac:dyDescent="0.25">
      <c r="A2309" s="4">
        <f>TITRES_STAT!B2312</f>
        <v>45363</v>
      </c>
      <c r="B2309" s="2">
        <f>TITRES_STAT!C2312</f>
        <v>10.91</v>
      </c>
      <c r="C2309" s="2">
        <f>TITRES_STAT!D2312</f>
        <v>5.0033000000000003</v>
      </c>
      <c r="D2309" s="2">
        <f>TITRES_STAT!E2312</f>
        <v>2991</v>
      </c>
      <c r="E2309" s="2">
        <f t="shared" si="144"/>
        <v>2427047</v>
      </c>
      <c r="F2309" s="18" t="str">
        <f t="shared" si="143"/>
        <v>BEARISH</v>
      </c>
      <c r="G2309" s="18" t="str">
        <f t="shared" si="142"/>
        <v>WEAK</v>
      </c>
      <c r="H2309" s="18" t="str">
        <f t="shared" si="141"/>
        <v>CONFIRMED BEARISH</v>
      </c>
    </row>
    <row r="2310" spans="1:8" ht="13.5" x14ac:dyDescent="0.25">
      <c r="A2310" s="4">
        <f>TITRES_STAT!B2313</f>
        <v>45364</v>
      </c>
      <c r="B2310" s="2">
        <f>TITRES_STAT!C2313</f>
        <v>10.8</v>
      </c>
      <c r="C2310" s="2">
        <f>TITRES_STAT!D2313</f>
        <v>4.9527999999999999</v>
      </c>
      <c r="D2310" s="2">
        <f>TITRES_STAT!E2313</f>
        <v>2437</v>
      </c>
      <c r="E2310" s="2">
        <f t="shared" si="144"/>
        <v>2424610</v>
      </c>
      <c r="F2310" s="18" t="str">
        <f t="shared" si="143"/>
        <v>BEARISH</v>
      </c>
      <c r="G2310" s="18" t="str">
        <f t="shared" si="142"/>
        <v>WEAK</v>
      </c>
      <c r="H2310" s="18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4">
        <f>TITRES_STAT!B2314</f>
        <v>45365</v>
      </c>
      <c r="B2311" s="2">
        <f>TITRES_STAT!C2314</f>
        <v>10.8</v>
      </c>
      <c r="C2311" s="2">
        <f>TITRES_STAT!D2314</f>
        <v>4.9527999999999999</v>
      </c>
      <c r="D2311" s="2">
        <f>TITRES_STAT!E2314</f>
        <v>4636</v>
      </c>
      <c r="E2311" s="2">
        <f t="shared" si="144"/>
        <v>2424610</v>
      </c>
      <c r="F2311" s="18" t="str">
        <f t="shared" si="143"/>
        <v>BEARISH</v>
      </c>
      <c r="G2311" s="18" t="str">
        <f t="shared" ref="G2311:G2374" si="146">IF((E2311-E2306)/E2306 &gt; 0.02, "STRONG",
 IF((E2311-E2306)/E2306 &lt; -0.02, "WEAK", "NEUTRAL"))</f>
        <v>WEAK</v>
      </c>
      <c r="H2311" s="18" t="str">
        <f t="shared" si="145"/>
        <v>CONFIRMED BEARISH</v>
      </c>
    </row>
    <row r="2312" spans="1:8" ht="13.5" x14ac:dyDescent="0.25">
      <c r="A2312" s="4">
        <f>TITRES_STAT!B2315</f>
        <v>45366</v>
      </c>
      <c r="B2312" s="2">
        <f>TITRES_STAT!C2315</f>
        <v>10.8</v>
      </c>
      <c r="C2312" s="2">
        <f>TITRES_STAT!D2315</f>
        <v>4.9527999999999999</v>
      </c>
      <c r="D2312" s="2">
        <f>TITRES_STAT!E2315</f>
        <v>5053</v>
      </c>
      <c r="E2312" s="2">
        <f t="shared" si="144"/>
        <v>2424610</v>
      </c>
      <c r="F2312" s="18" t="str">
        <f t="shared" ref="F2312:F2375" si="147">IF(E2312&gt;E2307,"BULLISH",IF(E2312&lt;E2307,"BEARISH","NEUTRAL"))</f>
        <v>BEARISH</v>
      </c>
      <c r="G2312" s="18" t="str">
        <f t="shared" si="146"/>
        <v>NEUTRAL</v>
      </c>
      <c r="H2312" s="18" t="str">
        <f t="shared" si="145"/>
        <v>CONFIRMED BEARISH</v>
      </c>
    </row>
    <row r="2313" spans="1:8" ht="13.5" x14ac:dyDescent="0.25">
      <c r="A2313" s="4">
        <f>TITRES_STAT!B2316</f>
        <v>45369</v>
      </c>
      <c r="B2313" s="2">
        <f>TITRES_STAT!C2316</f>
        <v>10.8</v>
      </c>
      <c r="C2313" s="2">
        <f>TITRES_STAT!D2316</f>
        <v>4.9527999999999999</v>
      </c>
      <c r="D2313" s="2">
        <f>TITRES_STAT!E2316</f>
        <v>4461</v>
      </c>
      <c r="E2313" s="2">
        <f t="shared" si="144"/>
        <v>2424610</v>
      </c>
      <c r="F2313" s="18" t="str">
        <f t="shared" si="147"/>
        <v>BULLISH</v>
      </c>
      <c r="G2313" s="18" t="str">
        <f t="shared" si="146"/>
        <v>NEUTRAL</v>
      </c>
      <c r="H2313" s="18" t="str">
        <f t="shared" si="145"/>
        <v>BULLISH DIVERGENCE</v>
      </c>
    </row>
    <row r="2314" spans="1:8" ht="13.5" x14ac:dyDescent="0.25">
      <c r="A2314" s="4">
        <f>TITRES_STAT!B2317</f>
        <v>45370</v>
      </c>
      <c r="B2314" s="2">
        <f>TITRES_STAT!C2317</f>
        <v>10.8</v>
      </c>
      <c r="C2314" s="2">
        <f>TITRES_STAT!D2317</f>
        <v>4.9527999999999999</v>
      </c>
      <c r="D2314" s="2">
        <f>TITRES_STAT!E2317</f>
        <v>14473</v>
      </c>
      <c r="E2314" s="2">
        <f t="shared" si="144"/>
        <v>2424610</v>
      </c>
      <c r="F2314" s="18" t="str">
        <f t="shared" si="147"/>
        <v>BEARISH</v>
      </c>
      <c r="G2314" s="18" t="str">
        <f t="shared" si="146"/>
        <v>NEUTRAL</v>
      </c>
      <c r="H2314" s="18" t="str">
        <f t="shared" si="145"/>
        <v>CONFIRMED BEARISH</v>
      </c>
    </row>
    <row r="2315" spans="1:8" ht="13.5" x14ac:dyDescent="0.25">
      <c r="A2315" s="4">
        <f>TITRES_STAT!B2318</f>
        <v>45372</v>
      </c>
      <c r="B2315" s="2">
        <f>TITRES_STAT!C2318</f>
        <v>11.1</v>
      </c>
      <c r="C2315" s="2">
        <f>TITRES_STAT!D2318</f>
        <v>5.0903999999999998</v>
      </c>
      <c r="D2315" s="2">
        <f>TITRES_STAT!E2318</f>
        <v>2475</v>
      </c>
      <c r="E2315" s="2">
        <f t="shared" si="144"/>
        <v>2427085</v>
      </c>
      <c r="F2315" s="18" t="str">
        <f t="shared" si="147"/>
        <v>BULLISH</v>
      </c>
      <c r="G2315" s="18" t="str">
        <f t="shared" si="146"/>
        <v>NEUTRAL</v>
      </c>
      <c r="H2315" s="18" t="str">
        <f t="shared" si="145"/>
        <v>CONFIRMED BULLISH</v>
      </c>
    </row>
    <row r="2316" spans="1:8" ht="13.5" x14ac:dyDescent="0.25">
      <c r="A2316" s="4">
        <f>TITRES_STAT!B2319</f>
        <v>45373</v>
      </c>
      <c r="B2316" s="2">
        <f>TITRES_STAT!C2319</f>
        <v>11.09</v>
      </c>
      <c r="C2316" s="2">
        <f>TITRES_STAT!D2319</f>
        <v>5.0857999999999999</v>
      </c>
      <c r="D2316" s="2">
        <f>TITRES_STAT!E2319</f>
        <v>8865</v>
      </c>
      <c r="E2316" s="2">
        <f t="shared" si="144"/>
        <v>2418220</v>
      </c>
      <c r="F2316" s="18" t="str">
        <f t="shared" si="147"/>
        <v>BEARISH</v>
      </c>
      <c r="G2316" s="18" t="str">
        <f t="shared" si="146"/>
        <v>NEUTRAL</v>
      </c>
      <c r="H2316" s="18" t="str">
        <f t="shared" si="145"/>
        <v>BEARISH DIVERGENCE</v>
      </c>
    </row>
    <row r="2317" spans="1:8" ht="13.5" x14ac:dyDescent="0.25">
      <c r="A2317" s="4">
        <f>TITRES_STAT!B2320</f>
        <v>45376</v>
      </c>
      <c r="B2317" s="2">
        <f>TITRES_STAT!C2320</f>
        <v>11.1</v>
      </c>
      <c r="C2317" s="2">
        <f>TITRES_STAT!D2320</f>
        <v>5.0903999999999998</v>
      </c>
      <c r="D2317" s="2">
        <f>TITRES_STAT!E2320</f>
        <v>89934</v>
      </c>
      <c r="E2317" s="2">
        <f t="shared" si="144"/>
        <v>2508154</v>
      </c>
      <c r="F2317" s="18" t="str">
        <f t="shared" si="147"/>
        <v>BULLISH</v>
      </c>
      <c r="G2317" s="18" t="str">
        <f t="shared" si="146"/>
        <v>STRONG</v>
      </c>
      <c r="H2317" s="18" t="str">
        <f t="shared" si="145"/>
        <v>CONFIRMED BULLISH</v>
      </c>
    </row>
    <row r="2318" spans="1:8" ht="13.5" x14ac:dyDescent="0.25">
      <c r="A2318" s="4">
        <f>TITRES_STAT!B2321</f>
        <v>45377</v>
      </c>
      <c r="B2318" s="2">
        <f>TITRES_STAT!C2321</f>
        <v>11.2</v>
      </c>
      <c r="C2318" s="2">
        <f>TITRES_STAT!D2321</f>
        <v>5.1363000000000003</v>
      </c>
      <c r="D2318" s="2">
        <f>TITRES_STAT!E2321</f>
        <v>24653</v>
      </c>
      <c r="E2318" s="2">
        <f t="shared" si="144"/>
        <v>2532807</v>
      </c>
      <c r="F2318" s="18" t="str">
        <f t="shared" si="147"/>
        <v>BULLISH</v>
      </c>
      <c r="G2318" s="18" t="str">
        <f t="shared" si="146"/>
        <v>STRONG</v>
      </c>
      <c r="H2318" s="18" t="str">
        <f t="shared" si="145"/>
        <v>CONFIRMED BULLISH</v>
      </c>
    </row>
    <row r="2319" spans="1:8" ht="13.5" x14ac:dyDescent="0.25">
      <c r="A2319" s="4">
        <f>TITRES_STAT!B2322</f>
        <v>45378</v>
      </c>
      <c r="B2319" s="2">
        <f>TITRES_STAT!C2322</f>
        <v>11.3</v>
      </c>
      <c r="C2319" s="2">
        <f>TITRES_STAT!D2322</f>
        <v>5.1821000000000002</v>
      </c>
      <c r="D2319" s="2">
        <f>TITRES_STAT!E2322</f>
        <v>8553</v>
      </c>
      <c r="E2319" s="2">
        <f t="shared" si="144"/>
        <v>2541360</v>
      </c>
      <c r="F2319" s="18" t="str">
        <f t="shared" si="147"/>
        <v>BULLISH</v>
      </c>
      <c r="G2319" s="18" t="str">
        <f t="shared" si="146"/>
        <v>STRONG</v>
      </c>
      <c r="H2319" s="18" t="str">
        <f t="shared" si="145"/>
        <v>CONFIRMED BULLISH</v>
      </c>
    </row>
    <row r="2320" spans="1:8" ht="13.5" x14ac:dyDescent="0.25">
      <c r="A2320" s="4">
        <f>TITRES_STAT!B2323</f>
        <v>45379</v>
      </c>
      <c r="B2320" s="2">
        <f>TITRES_STAT!C2323</f>
        <v>11.3</v>
      </c>
      <c r="C2320" s="2">
        <f>TITRES_STAT!D2323</f>
        <v>5.1821000000000002</v>
      </c>
      <c r="D2320" s="2">
        <f>TITRES_STAT!E2323</f>
        <v>6213</v>
      </c>
      <c r="E2320" s="2">
        <f t="shared" si="144"/>
        <v>2541360</v>
      </c>
      <c r="F2320" s="18" t="str">
        <f t="shared" si="147"/>
        <v>BULLISH</v>
      </c>
      <c r="G2320" s="18" t="str">
        <f t="shared" si="146"/>
        <v>STRONG</v>
      </c>
      <c r="H2320" s="18" t="str">
        <f t="shared" si="145"/>
        <v>CONFIRMED BULLISH</v>
      </c>
    </row>
    <row r="2321" spans="1:8" ht="13.5" x14ac:dyDescent="0.25">
      <c r="A2321" s="4">
        <f>TITRES_STAT!B2324</f>
        <v>45380</v>
      </c>
      <c r="B2321" s="2">
        <f>TITRES_STAT!C2324</f>
        <v>11.44</v>
      </c>
      <c r="C2321" s="2">
        <f>TITRES_STAT!D2324</f>
        <v>5.2462999999999997</v>
      </c>
      <c r="D2321" s="2">
        <f>TITRES_STAT!E2324</f>
        <v>6376</v>
      </c>
      <c r="E2321" s="2">
        <f t="shared" si="144"/>
        <v>2547736</v>
      </c>
      <c r="F2321" s="18" t="str">
        <f t="shared" si="147"/>
        <v>BULLISH</v>
      </c>
      <c r="G2321" s="18" t="str">
        <f t="shared" si="146"/>
        <v>STRONG</v>
      </c>
      <c r="H2321" s="18" t="str">
        <f t="shared" si="145"/>
        <v>CONFIRMED BULLISH</v>
      </c>
    </row>
    <row r="2322" spans="1:8" ht="13.5" x14ac:dyDescent="0.25">
      <c r="A2322" s="4">
        <f>TITRES_STAT!B2325</f>
        <v>45383</v>
      </c>
      <c r="B2322" s="2">
        <f>TITRES_STAT!C2325</f>
        <v>11.39</v>
      </c>
      <c r="C2322" s="2">
        <f>TITRES_STAT!D2325</f>
        <v>5.2233999999999998</v>
      </c>
      <c r="D2322" s="2">
        <f>TITRES_STAT!E2325</f>
        <v>3967</v>
      </c>
      <c r="E2322" s="2">
        <f t="shared" si="144"/>
        <v>2543769</v>
      </c>
      <c r="F2322" s="18" t="str">
        <f t="shared" si="147"/>
        <v>BULLISH</v>
      </c>
      <c r="G2322" s="18" t="str">
        <f t="shared" si="146"/>
        <v>NEUTRAL</v>
      </c>
      <c r="H2322" s="18" t="str">
        <f t="shared" si="145"/>
        <v>CONFIRMED BULLISH</v>
      </c>
    </row>
    <row r="2323" spans="1:8" ht="13.5" x14ac:dyDescent="0.25">
      <c r="A2323" s="4">
        <f>TITRES_STAT!B2326</f>
        <v>45384</v>
      </c>
      <c r="B2323" s="2">
        <f>TITRES_STAT!C2326</f>
        <v>11.3</v>
      </c>
      <c r="C2323" s="2">
        <f>TITRES_STAT!D2326</f>
        <v>5.1821000000000002</v>
      </c>
      <c r="D2323" s="2">
        <f>TITRES_STAT!E2326</f>
        <v>2777</v>
      </c>
      <c r="E2323" s="2">
        <f t="shared" si="144"/>
        <v>2540992</v>
      </c>
      <c r="F2323" s="18" t="str">
        <f t="shared" si="147"/>
        <v>BULLISH</v>
      </c>
      <c r="G2323" s="18" t="str">
        <f t="shared" si="146"/>
        <v>NEUTRAL</v>
      </c>
      <c r="H2323" s="18" t="str">
        <f t="shared" si="145"/>
        <v>CONFIRMED BULLISH</v>
      </c>
    </row>
    <row r="2324" spans="1:8" ht="13.5" x14ac:dyDescent="0.25">
      <c r="A2324" s="4">
        <f>TITRES_STAT!B2327</f>
        <v>45385</v>
      </c>
      <c r="B2324" s="2">
        <f>TITRES_STAT!C2327</f>
        <v>11.3</v>
      </c>
      <c r="C2324" s="2">
        <f>TITRES_STAT!D2327</f>
        <v>5.1821000000000002</v>
      </c>
      <c r="D2324" s="2">
        <f>TITRES_STAT!E2327</f>
        <v>779</v>
      </c>
      <c r="E2324" s="2">
        <f t="shared" si="144"/>
        <v>2540992</v>
      </c>
      <c r="F2324" s="18" t="str">
        <f t="shared" si="147"/>
        <v>BEARISH</v>
      </c>
      <c r="G2324" s="18" t="str">
        <f t="shared" si="146"/>
        <v>NEUTRAL</v>
      </c>
      <c r="H2324" s="18" t="str">
        <f t="shared" si="145"/>
        <v>NEUTRAL</v>
      </c>
    </row>
    <row r="2325" spans="1:8" ht="13.5" x14ac:dyDescent="0.25">
      <c r="A2325" s="4">
        <f>TITRES_STAT!B2328</f>
        <v>45386</v>
      </c>
      <c r="B2325" s="2">
        <f>TITRES_STAT!C2328</f>
        <v>11.01</v>
      </c>
      <c r="C2325" s="2">
        <f>TITRES_STAT!D2328</f>
        <v>5.0491000000000001</v>
      </c>
      <c r="D2325" s="2">
        <f>TITRES_STAT!E2328</f>
        <v>1618</v>
      </c>
      <c r="E2325" s="2">
        <f t="shared" si="144"/>
        <v>2539374</v>
      </c>
      <c r="F2325" s="18" t="str">
        <f t="shared" si="147"/>
        <v>BEARISH</v>
      </c>
      <c r="G2325" s="18" t="str">
        <f t="shared" si="146"/>
        <v>NEUTRAL</v>
      </c>
      <c r="H2325" s="18" t="str">
        <f t="shared" si="145"/>
        <v>CONFIRMED BEARISH</v>
      </c>
    </row>
    <row r="2326" spans="1:8" ht="13.5" x14ac:dyDescent="0.25">
      <c r="A2326" s="4">
        <f>TITRES_STAT!B2329</f>
        <v>45387</v>
      </c>
      <c r="B2326" s="2">
        <f>TITRES_STAT!C2329</f>
        <v>11.22</v>
      </c>
      <c r="C2326" s="2">
        <f>TITRES_STAT!D2329</f>
        <v>5.1454000000000004</v>
      </c>
      <c r="D2326" s="2">
        <f>TITRES_STAT!E2329</f>
        <v>721</v>
      </c>
      <c r="E2326" s="2">
        <f t="shared" si="144"/>
        <v>2540095</v>
      </c>
      <c r="F2326" s="18" t="str">
        <f t="shared" si="147"/>
        <v>BEARISH</v>
      </c>
      <c r="G2326" s="18" t="str">
        <f t="shared" si="146"/>
        <v>NEUTRAL</v>
      </c>
      <c r="H2326" s="18" t="str">
        <f t="shared" si="145"/>
        <v>CONFIRMED BEARISH</v>
      </c>
    </row>
    <row r="2327" spans="1:8" ht="13.5" x14ac:dyDescent="0.25">
      <c r="A2327" s="4">
        <f>TITRES_STAT!B2330</f>
        <v>45390</v>
      </c>
      <c r="B2327" s="2">
        <f>TITRES_STAT!C2330</f>
        <v>11</v>
      </c>
      <c r="C2327" s="2">
        <f>TITRES_STAT!D2330</f>
        <v>5.0445000000000002</v>
      </c>
      <c r="D2327" s="2">
        <f>TITRES_STAT!E2330</f>
        <v>5154</v>
      </c>
      <c r="E2327" s="2">
        <f t="shared" si="144"/>
        <v>2534941</v>
      </c>
      <c r="F2327" s="18" t="str">
        <f t="shared" si="147"/>
        <v>BEARISH</v>
      </c>
      <c r="G2327" s="18" t="str">
        <f t="shared" si="146"/>
        <v>NEUTRAL</v>
      </c>
      <c r="H2327" s="18" t="str">
        <f t="shared" si="145"/>
        <v>CONFIRMED BEARISH</v>
      </c>
    </row>
    <row r="2328" spans="1:8" ht="13.5" x14ac:dyDescent="0.25">
      <c r="A2328" s="4">
        <f>TITRES_STAT!B2331</f>
        <v>45394</v>
      </c>
      <c r="B2328" s="2">
        <f>TITRES_STAT!C2331</f>
        <v>11.3</v>
      </c>
      <c r="C2328" s="2">
        <f>TITRES_STAT!D2331</f>
        <v>5.1821000000000002</v>
      </c>
      <c r="D2328" s="2">
        <f>TITRES_STAT!E2331</f>
        <v>954</v>
      </c>
      <c r="E2328" s="2">
        <f t="shared" si="144"/>
        <v>2535895</v>
      </c>
      <c r="F2328" s="18" t="str">
        <f t="shared" si="147"/>
        <v>BEARISH</v>
      </c>
      <c r="G2328" s="18" t="str">
        <f t="shared" si="146"/>
        <v>NEUTRAL</v>
      </c>
      <c r="H2328" s="18" t="str">
        <f t="shared" si="145"/>
        <v>NEUTRAL</v>
      </c>
    </row>
    <row r="2329" spans="1:8" ht="13.5" x14ac:dyDescent="0.25">
      <c r="A2329" s="4">
        <f>TITRES_STAT!B2332</f>
        <v>45397</v>
      </c>
      <c r="B2329" s="2">
        <f>TITRES_STAT!C2332</f>
        <v>11.19</v>
      </c>
      <c r="C2329" s="2">
        <f>TITRES_STAT!D2332</f>
        <v>5.1317000000000004</v>
      </c>
      <c r="D2329" s="2">
        <f>TITRES_STAT!E2332</f>
        <v>2678</v>
      </c>
      <c r="E2329" s="2">
        <f t="shared" si="144"/>
        <v>2533217</v>
      </c>
      <c r="F2329" s="18" t="str">
        <f t="shared" si="147"/>
        <v>BEARISH</v>
      </c>
      <c r="G2329" s="18" t="str">
        <f t="shared" si="146"/>
        <v>NEUTRAL</v>
      </c>
      <c r="H2329" s="18" t="str">
        <f t="shared" si="145"/>
        <v>CONFIRMED BEARISH</v>
      </c>
    </row>
    <row r="2330" spans="1:8" ht="13.5" x14ac:dyDescent="0.25">
      <c r="A2330" s="4">
        <f>TITRES_STAT!B2333</f>
        <v>45398</v>
      </c>
      <c r="B2330" s="2">
        <f>TITRES_STAT!C2333</f>
        <v>11.12</v>
      </c>
      <c r="C2330" s="2">
        <f>TITRES_STAT!D2333</f>
        <v>5.0995999999999997</v>
      </c>
      <c r="D2330" s="2">
        <f>TITRES_STAT!E2333</f>
        <v>985</v>
      </c>
      <c r="E2330" s="2">
        <f t="shared" si="144"/>
        <v>2532232</v>
      </c>
      <c r="F2330" s="18" t="str">
        <f t="shared" si="147"/>
        <v>BEARISH</v>
      </c>
      <c r="G2330" s="18" t="str">
        <f t="shared" si="146"/>
        <v>NEUTRAL</v>
      </c>
      <c r="H2330" s="18" t="str">
        <f t="shared" si="145"/>
        <v>BEARISH DIVERGENCE</v>
      </c>
    </row>
    <row r="2331" spans="1:8" ht="13.5" x14ac:dyDescent="0.25">
      <c r="A2331" s="4">
        <f>TITRES_STAT!B2334</f>
        <v>45399</v>
      </c>
      <c r="B2331" s="2">
        <f>TITRES_STAT!C2334</f>
        <v>11.29</v>
      </c>
      <c r="C2331" s="2">
        <f>TITRES_STAT!D2334</f>
        <v>5.1775000000000002</v>
      </c>
      <c r="D2331" s="2">
        <f>TITRES_STAT!E2334</f>
        <v>1690</v>
      </c>
      <c r="E2331" s="2">
        <f t="shared" si="144"/>
        <v>2533922</v>
      </c>
      <c r="F2331" s="18" t="str">
        <f t="shared" si="147"/>
        <v>BEARISH</v>
      </c>
      <c r="G2331" s="18" t="str">
        <f t="shared" si="146"/>
        <v>NEUTRAL</v>
      </c>
      <c r="H2331" s="18" t="str">
        <f t="shared" si="145"/>
        <v>BEARISH DIVERGENCE</v>
      </c>
    </row>
    <row r="2332" spans="1:8" ht="13.5" x14ac:dyDescent="0.25">
      <c r="A2332" s="4">
        <f>TITRES_STAT!B2335</f>
        <v>45400</v>
      </c>
      <c r="B2332" s="2">
        <f>TITRES_STAT!C2335</f>
        <v>11.15</v>
      </c>
      <c r="C2332" s="2">
        <f>TITRES_STAT!D2335</f>
        <v>5.1132999999999997</v>
      </c>
      <c r="D2332" s="2">
        <f>TITRES_STAT!E2335</f>
        <v>3432</v>
      </c>
      <c r="E2332" s="2">
        <f t="shared" si="144"/>
        <v>2530490</v>
      </c>
      <c r="F2332" s="18" t="str">
        <f t="shared" si="147"/>
        <v>BEARISH</v>
      </c>
      <c r="G2332" s="18" t="str">
        <f t="shared" si="146"/>
        <v>NEUTRAL</v>
      </c>
      <c r="H2332" s="18" t="str">
        <f t="shared" si="145"/>
        <v>BEARISH DIVERGENCE</v>
      </c>
    </row>
    <row r="2333" spans="1:8" ht="13.5" x14ac:dyDescent="0.25">
      <c r="A2333" s="4">
        <f>TITRES_STAT!B2336</f>
        <v>45401</v>
      </c>
      <c r="B2333" s="2">
        <f>TITRES_STAT!C2336</f>
        <v>11.09</v>
      </c>
      <c r="C2333" s="2">
        <f>TITRES_STAT!D2336</f>
        <v>5.0857999999999999</v>
      </c>
      <c r="D2333" s="2">
        <f>TITRES_STAT!E2336</f>
        <v>2470</v>
      </c>
      <c r="E2333" s="2">
        <f t="shared" si="144"/>
        <v>2528020</v>
      </c>
      <c r="F2333" s="18" t="str">
        <f t="shared" si="147"/>
        <v>BEARISH</v>
      </c>
      <c r="G2333" s="18" t="str">
        <f t="shared" si="146"/>
        <v>NEUTRAL</v>
      </c>
      <c r="H2333" s="18" t="str">
        <f t="shared" si="145"/>
        <v>CONFIRMED BEARISH</v>
      </c>
    </row>
    <row r="2334" spans="1:8" ht="13.5" x14ac:dyDescent="0.25">
      <c r="A2334" s="4">
        <f>TITRES_STAT!B2337</f>
        <v>45404</v>
      </c>
      <c r="B2334" s="2">
        <f>TITRES_STAT!C2337</f>
        <v>11.15</v>
      </c>
      <c r="C2334" s="2">
        <f>TITRES_STAT!D2337</f>
        <v>5.1132999999999997</v>
      </c>
      <c r="D2334" s="2">
        <f>TITRES_STAT!E2337</f>
        <v>1823</v>
      </c>
      <c r="E2334" s="2">
        <f t="shared" si="144"/>
        <v>2529843</v>
      </c>
      <c r="F2334" s="18" t="str">
        <f t="shared" si="147"/>
        <v>BEARISH</v>
      </c>
      <c r="G2334" s="18" t="str">
        <f t="shared" si="146"/>
        <v>NEUTRAL</v>
      </c>
      <c r="H2334" s="18" t="str">
        <f t="shared" si="145"/>
        <v>CONFIRMED BEARISH</v>
      </c>
    </row>
    <row r="2335" spans="1:8" ht="13.5" x14ac:dyDescent="0.25">
      <c r="A2335" s="4">
        <f>TITRES_STAT!B2338</f>
        <v>45405</v>
      </c>
      <c r="B2335" s="2">
        <f>TITRES_STAT!C2338</f>
        <v>11.2</v>
      </c>
      <c r="C2335" s="2">
        <f>TITRES_STAT!D2338</f>
        <v>5.1363000000000003</v>
      </c>
      <c r="D2335" s="2">
        <f>TITRES_STAT!E2338</f>
        <v>1169</v>
      </c>
      <c r="E2335" s="2">
        <f t="shared" si="144"/>
        <v>2531012</v>
      </c>
      <c r="F2335" s="18" t="str">
        <f t="shared" si="147"/>
        <v>BEARISH</v>
      </c>
      <c r="G2335" s="18" t="str">
        <f t="shared" si="146"/>
        <v>NEUTRAL</v>
      </c>
      <c r="H2335" s="18" t="str">
        <f t="shared" si="145"/>
        <v>BEARISH DIVERGENCE</v>
      </c>
    </row>
    <row r="2336" spans="1:8" ht="13.5" x14ac:dyDescent="0.25">
      <c r="A2336" s="4">
        <f>TITRES_STAT!B2339</f>
        <v>45406</v>
      </c>
      <c r="B2336" s="2">
        <f>TITRES_STAT!C2339</f>
        <v>11.15</v>
      </c>
      <c r="C2336" s="2">
        <f>TITRES_STAT!D2339</f>
        <v>5.1132999999999997</v>
      </c>
      <c r="D2336" s="2">
        <f>TITRES_STAT!E2339</f>
        <v>3453</v>
      </c>
      <c r="E2336" s="2">
        <f t="shared" si="144"/>
        <v>2527559</v>
      </c>
      <c r="F2336" s="18" t="str">
        <f t="shared" si="147"/>
        <v>BEARISH</v>
      </c>
      <c r="G2336" s="18" t="str">
        <f t="shared" si="146"/>
        <v>NEUTRAL</v>
      </c>
      <c r="H2336" s="18" t="str">
        <f t="shared" si="145"/>
        <v>CONFIRMED BEARISH</v>
      </c>
    </row>
    <row r="2337" spans="1:8" ht="13.5" x14ac:dyDescent="0.25">
      <c r="A2337" s="4">
        <f>TITRES_STAT!B2340</f>
        <v>45407</v>
      </c>
      <c r="B2337" s="2">
        <f>TITRES_STAT!C2340</f>
        <v>11.1</v>
      </c>
      <c r="C2337" s="2">
        <f>TITRES_STAT!D2340</f>
        <v>5.0903999999999998</v>
      </c>
      <c r="D2337" s="2">
        <f>TITRES_STAT!E2340</f>
        <v>3642</v>
      </c>
      <c r="E2337" s="2">
        <f t="shared" si="144"/>
        <v>2523917</v>
      </c>
      <c r="F2337" s="18" t="str">
        <f t="shared" si="147"/>
        <v>BEARISH</v>
      </c>
      <c r="G2337" s="18" t="str">
        <f t="shared" si="146"/>
        <v>NEUTRAL</v>
      </c>
      <c r="H2337" s="18" t="str">
        <f t="shared" si="145"/>
        <v>CONFIRMED BEARISH</v>
      </c>
    </row>
    <row r="2338" spans="1:8" ht="13.5" x14ac:dyDescent="0.25">
      <c r="A2338" s="4">
        <f>TITRES_STAT!B2341</f>
        <v>45408</v>
      </c>
      <c r="B2338" s="2">
        <f>TITRES_STAT!C2341</f>
        <v>11.2</v>
      </c>
      <c r="C2338" s="2">
        <f>TITRES_STAT!D2341</f>
        <v>5.1363000000000003</v>
      </c>
      <c r="D2338" s="2">
        <f>TITRES_STAT!E2341</f>
        <v>5368</v>
      </c>
      <c r="E2338" s="2">
        <f t="shared" si="144"/>
        <v>2529285</v>
      </c>
      <c r="F2338" s="18" t="str">
        <f t="shared" si="147"/>
        <v>BULLISH</v>
      </c>
      <c r="G2338" s="18" t="str">
        <f t="shared" si="146"/>
        <v>NEUTRAL</v>
      </c>
      <c r="H2338" s="18" t="str">
        <f t="shared" si="145"/>
        <v>CONFIRMED BULLISH</v>
      </c>
    </row>
    <row r="2339" spans="1:8" ht="13.5" x14ac:dyDescent="0.25">
      <c r="A2339" s="4">
        <f>TITRES_STAT!B2342</f>
        <v>45411</v>
      </c>
      <c r="B2339" s="2">
        <f>TITRES_STAT!C2342</f>
        <v>11.15</v>
      </c>
      <c r="C2339" s="2">
        <f>TITRES_STAT!D2342</f>
        <v>5.1132999999999997</v>
      </c>
      <c r="D2339" s="2">
        <f>TITRES_STAT!E2342</f>
        <v>3836</v>
      </c>
      <c r="E2339" s="2">
        <f t="shared" si="144"/>
        <v>2525449</v>
      </c>
      <c r="F2339" s="18" t="str">
        <f t="shared" si="147"/>
        <v>BEARISH</v>
      </c>
      <c r="G2339" s="18" t="str">
        <f t="shared" si="146"/>
        <v>NEUTRAL</v>
      </c>
      <c r="H2339" s="18" t="str">
        <f t="shared" si="145"/>
        <v>NEUTRAL</v>
      </c>
    </row>
    <row r="2340" spans="1:8" ht="13.5" x14ac:dyDescent="0.25">
      <c r="A2340" s="4">
        <f>TITRES_STAT!B2343</f>
        <v>45412</v>
      </c>
      <c r="B2340" s="2">
        <f>TITRES_STAT!C2343</f>
        <v>11.1</v>
      </c>
      <c r="C2340" s="2">
        <f>TITRES_STAT!D2343</f>
        <v>5.0903999999999998</v>
      </c>
      <c r="D2340" s="2">
        <f>TITRES_STAT!E2343</f>
        <v>3310</v>
      </c>
      <c r="E2340" s="2">
        <f t="shared" si="144"/>
        <v>2522139</v>
      </c>
      <c r="F2340" s="18" t="str">
        <f t="shared" si="147"/>
        <v>BEARISH</v>
      </c>
      <c r="G2340" s="18" t="str">
        <f t="shared" si="146"/>
        <v>NEUTRAL</v>
      </c>
      <c r="H2340" s="18" t="str">
        <f t="shared" si="145"/>
        <v>CONFIRMED BEARISH</v>
      </c>
    </row>
    <row r="2341" spans="1:8" ht="13.5" x14ac:dyDescent="0.25">
      <c r="A2341" s="4">
        <f>TITRES_STAT!B2344</f>
        <v>45414</v>
      </c>
      <c r="B2341" s="2">
        <f>TITRES_STAT!C2344</f>
        <v>11.1</v>
      </c>
      <c r="C2341" s="2">
        <f>TITRES_STAT!D2344</f>
        <v>5.0903999999999998</v>
      </c>
      <c r="D2341" s="2">
        <f>TITRES_STAT!E2344</f>
        <v>7146</v>
      </c>
      <c r="E2341" s="2">
        <f t="shared" si="144"/>
        <v>2522139</v>
      </c>
      <c r="F2341" s="18" t="str">
        <f t="shared" si="147"/>
        <v>BEARISH</v>
      </c>
      <c r="G2341" s="18" t="str">
        <f t="shared" si="146"/>
        <v>NEUTRAL</v>
      </c>
      <c r="H2341" s="18" t="str">
        <f t="shared" si="145"/>
        <v>CONFIRMED BEARISH</v>
      </c>
    </row>
    <row r="2342" spans="1:8" ht="13.5" x14ac:dyDescent="0.25">
      <c r="A2342" s="4">
        <f>TITRES_STAT!B2345</f>
        <v>45415</v>
      </c>
      <c r="B2342" s="2">
        <f>TITRES_STAT!C2345</f>
        <v>11.1</v>
      </c>
      <c r="C2342" s="2">
        <f>TITRES_STAT!D2345</f>
        <v>5.0903999999999998</v>
      </c>
      <c r="D2342" s="2">
        <f>TITRES_STAT!E2345</f>
        <v>14311</v>
      </c>
      <c r="E2342" s="2">
        <f t="shared" si="144"/>
        <v>2522139</v>
      </c>
      <c r="F2342" s="18" t="str">
        <f t="shared" si="147"/>
        <v>BEARISH</v>
      </c>
      <c r="G2342" s="18" t="str">
        <f t="shared" si="146"/>
        <v>NEUTRAL</v>
      </c>
      <c r="H2342" s="18" t="str">
        <f t="shared" si="145"/>
        <v>NEUTRAL</v>
      </c>
    </row>
    <row r="2343" spans="1:8" ht="13.5" x14ac:dyDescent="0.25">
      <c r="A2343" s="4">
        <f>TITRES_STAT!B2346</f>
        <v>45418</v>
      </c>
      <c r="B2343" s="2">
        <f>TITRES_STAT!C2346</f>
        <v>11.18</v>
      </c>
      <c r="C2343" s="2">
        <f>TITRES_STAT!D2346</f>
        <v>5.1271000000000004</v>
      </c>
      <c r="D2343" s="2">
        <f>TITRES_STAT!E2346</f>
        <v>3895</v>
      </c>
      <c r="E2343" s="2">
        <f t="shared" si="144"/>
        <v>2526034</v>
      </c>
      <c r="F2343" s="18" t="str">
        <f t="shared" si="147"/>
        <v>BEARISH</v>
      </c>
      <c r="G2343" s="18" t="str">
        <f t="shared" si="146"/>
        <v>NEUTRAL</v>
      </c>
      <c r="H2343" s="18" t="str">
        <f t="shared" si="145"/>
        <v>CONFIRMED BEARISH</v>
      </c>
    </row>
    <row r="2344" spans="1:8" ht="13.5" x14ac:dyDescent="0.25">
      <c r="A2344" s="4">
        <f>TITRES_STAT!B2347</f>
        <v>45419</v>
      </c>
      <c r="B2344" s="2">
        <f>TITRES_STAT!C2347</f>
        <v>11.2</v>
      </c>
      <c r="C2344" s="2">
        <f>TITRES_STAT!D2347</f>
        <v>5.1363000000000003</v>
      </c>
      <c r="D2344" s="2">
        <f>TITRES_STAT!E2347</f>
        <v>27394</v>
      </c>
      <c r="E2344" s="2">
        <f t="shared" si="144"/>
        <v>2553428</v>
      </c>
      <c r="F2344" s="18" t="str">
        <f t="shared" si="147"/>
        <v>BULLISH</v>
      </c>
      <c r="G2344" s="18" t="str">
        <f t="shared" si="146"/>
        <v>NEUTRAL</v>
      </c>
      <c r="H2344" s="18" t="str">
        <f t="shared" si="145"/>
        <v>CONFIRMED BULLISH</v>
      </c>
    </row>
    <row r="2345" spans="1:8" ht="13.5" x14ac:dyDescent="0.25">
      <c r="A2345" s="4">
        <f>TITRES_STAT!B2348</f>
        <v>45420</v>
      </c>
      <c r="B2345" s="2">
        <f>TITRES_STAT!C2348</f>
        <v>11.3</v>
      </c>
      <c r="C2345" s="2">
        <f>TITRES_STAT!D2348</f>
        <v>5.1821000000000002</v>
      </c>
      <c r="D2345" s="2">
        <f>TITRES_STAT!E2348</f>
        <v>17448</v>
      </c>
      <c r="E2345" s="2">
        <f t="shared" si="144"/>
        <v>2570876</v>
      </c>
      <c r="F2345" s="18" t="str">
        <f t="shared" si="147"/>
        <v>BULLISH</v>
      </c>
      <c r="G2345" s="18" t="str">
        <f t="shared" si="146"/>
        <v>NEUTRAL</v>
      </c>
      <c r="H2345" s="18" t="str">
        <f t="shared" si="145"/>
        <v>CONFIRMED BULLISH</v>
      </c>
    </row>
    <row r="2346" spans="1:8" ht="13.5" x14ac:dyDescent="0.25">
      <c r="A2346" s="4">
        <f>TITRES_STAT!B2349</f>
        <v>45421</v>
      </c>
      <c r="B2346" s="2">
        <f>TITRES_STAT!C2349</f>
        <v>11.3</v>
      </c>
      <c r="C2346" s="2">
        <f>TITRES_STAT!D2349</f>
        <v>5.1821000000000002</v>
      </c>
      <c r="D2346" s="2">
        <f>TITRES_STAT!E2349</f>
        <v>8200</v>
      </c>
      <c r="E2346" s="2">
        <f t="shared" si="144"/>
        <v>2570876</v>
      </c>
      <c r="F2346" s="18" t="str">
        <f t="shared" si="147"/>
        <v>BULLISH</v>
      </c>
      <c r="G2346" s="18" t="str">
        <f t="shared" si="146"/>
        <v>NEUTRAL</v>
      </c>
      <c r="H2346" s="18" t="str">
        <f t="shared" si="145"/>
        <v>CONFIRMED BULLISH</v>
      </c>
    </row>
    <row r="2347" spans="1:8" ht="13.5" x14ac:dyDescent="0.25">
      <c r="A2347" s="4">
        <f>TITRES_STAT!B2350</f>
        <v>45422</v>
      </c>
      <c r="B2347" s="2">
        <f>TITRES_STAT!C2350</f>
        <v>11.1</v>
      </c>
      <c r="C2347" s="2">
        <f>TITRES_STAT!D2350</f>
        <v>5.0903999999999998</v>
      </c>
      <c r="D2347" s="2">
        <f>TITRES_STAT!E2350</f>
        <v>10765</v>
      </c>
      <c r="E2347" s="2">
        <f t="shared" si="144"/>
        <v>2560111</v>
      </c>
      <c r="F2347" s="18" t="str">
        <f t="shared" si="147"/>
        <v>BULLISH</v>
      </c>
      <c r="G2347" s="18" t="str">
        <f t="shared" si="146"/>
        <v>NEUTRAL</v>
      </c>
      <c r="H2347" s="18" t="str">
        <f t="shared" si="145"/>
        <v>NEUTRAL</v>
      </c>
    </row>
    <row r="2348" spans="1:8" ht="13.5" x14ac:dyDescent="0.25">
      <c r="A2348" s="4">
        <f>TITRES_STAT!B2351</f>
        <v>45425</v>
      </c>
      <c r="B2348" s="2">
        <f>TITRES_STAT!C2351</f>
        <v>11.1</v>
      </c>
      <c r="C2348" s="2">
        <f>TITRES_STAT!D2351</f>
        <v>5.0903999999999998</v>
      </c>
      <c r="D2348" s="2">
        <f>TITRES_STAT!E2351</f>
        <v>14768</v>
      </c>
      <c r="E2348" s="2">
        <f t="shared" si="144"/>
        <v>2560111</v>
      </c>
      <c r="F2348" s="18" t="str">
        <f t="shared" si="147"/>
        <v>BULLISH</v>
      </c>
      <c r="G2348" s="18" t="str">
        <f t="shared" si="146"/>
        <v>NEUTRAL</v>
      </c>
      <c r="H2348" s="18" t="str">
        <f t="shared" si="145"/>
        <v>BULLISH DIVERGENCE</v>
      </c>
    </row>
    <row r="2349" spans="1:8" ht="13.5" x14ac:dyDescent="0.25">
      <c r="A2349" s="4">
        <f>TITRES_STAT!B2352</f>
        <v>45426</v>
      </c>
      <c r="B2349" s="2">
        <f>TITRES_STAT!C2352</f>
        <v>11.09</v>
      </c>
      <c r="C2349" s="2">
        <f>TITRES_STAT!D2352</f>
        <v>5.0857999999999999</v>
      </c>
      <c r="D2349" s="2">
        <f>TITRES_STAT!E2352</f>
        <v>37141</v>
      </c>
      <c r="E2349" s="2">
        <f t="shared" si="144"/>
        <v>2522970</v>
      </c>
      <c r="F2349" s="18" t="str">
        <f t="shared" si="147"/>
        <v>BEARISH</v>
      </c>
      <c r="G2349" s="18" t="str">
        <f t="shared" si="146"/>
        <v>NEUTRAL</v>
      </c>
      <c r="H2349" s="18" t="str">
        <f t="shared" si="145"/>
        <v>CONFIRMED BEARISH</v>
      </c>
    </row>
    <row r="2350" spans="1:8" ht="13.5" x14ac:dyDescent="0.25">
      <c r="A2350" s="4">
        <f>TITRES_STAT!B2353</f>
        <v>45427</v>
      </c>
      <c r="B2350" s="2">
        <f>TITRES_STAT!C2353</f>
        <v>10.8</v>
      </c>
      <c r="C2350" s="2">
        <f>TITRES_STAT!D2353</f>
        <v>4.9527999999999999</v>
      </c>
      <c r="D2350" s="2">
        <f>TITRES_STAT!E2353</f>
        <v>51876</v>
      </c>
      <c r="E2350" s="2">
        <f t="shared" si="144"/>
        <v>2471094</v>
      </c>
      <c r="F2350" s="18" t="str">
        <f t="shared" si="147"/>
        <v>BEARISH</v>
      </c>
      <c r="G2350" s="18" t="str">
        <f t="shared" si="146"/>
        <v>WEAK</v>
      </c>
      <c r="H2350" s="18" t="str">
        <f t="shared" si="145"/>
        <v>CONFIRMED BEARISH</v>
      </c>
    </row>
    <row r="2351" spans="1:8" ht="13.5" x14ac:dyDescent="0.25">
      <c r="A2351" s="4">
        <f>TITRES_STAT!B2354</f>
        <v>45428</v>
      </c>
      <c r="B2351" s="2">
        <f>TITRES_STAT!C2354</f>
        <v>11</v>
      </c>
      <c r="C2351" s="2">
        <f>TITRES_STAT!D2354</f>
        <v>5.0445000000000002</v>
      </c>
      <c r="D2351" s="2">
        <f>TITRES_STAT!E2354</f>
        <v>789712</v>
      </c>
      <c r="E2351" s="2">
        <f t="shared" si="144"/>
        <v>3260806</v>
      </c>
      <c r="F2351" s="18" t="str">
        <f t="shared" si="147"/>
        <v>BULLISH</v>
      </c>
      <c r="G2351" s="18" t="str">
        <f t="shared" si="146"/>
        <v>STRONG</v>
      </c>
      <c r="H2351" s="18" t="str">
        <f t="shared" si="145"/>
        <v>BULLISH DIVERGENCE</v>
      </c>
    </row>
    <row r="2352" spans="1:8" ht="13.5" x14ac:dyDescent="0.25">
      <c r="A2352" s="4">
        <f>TITRES_STAT!B2355</f>
        <v>45429</v>
      </c>
      <c r="B2352" s="2">
        <f>TITRES_STAT!C2355</f>
        <v>11.25</v>
      </c>
      <c r="C2352" s="2">
        <f>TITRES_STAT!D2355</f>
        <v>5.1592000000000002</v>
      </c>
      <c r="D2352" s="2">
        <f>TITRES_STAT!E2355</f>
        <v>24113</v>
      </c>
      <c r="E2352" s="2">
        <f t="shared" si="144"/>
        <v>3284919</v>
      </c>
      <c r="F2352" s="18" t="str">
        <f t="shared" si="147"/>
        <v>BULLISH</v>
      </c>
      <c r="G2352" s="18" t="str">
        <f t="shared" si="146"/>
        <v>STRONG</v>
      </c>
      <c r="H2352" s="18" t="str">
        <f t="shared" si="145"/>
        <v>CONFIRMED BULLISH</v>
      </c>
    </row>
    <row r="2353" spans="1:8" ht="13.5" x14ac:dyDescent="0.25">
      <c r="A2353" s="4">
        <f>TITRES_STAT!B2356</f>
        <v>45432</v>
      </c>
      <c r="B2353" s="2">
        <f>TITRES_STAT!C2356</f>
        <v>11.42</v>
      </c>
      <c r="C2353" s="2">
        <f>TITRES_STAT!D2356</f>
        <v>5.2370999999999999</v>
      </c>
      <c r="D2353" s="2">
        <f>TITRES_STAT!E2356</f>
        <v>39326</v>
      </c>
      <c r="E2353" s="2">
        <f t="shared" si="144"/>
        <v>3324245</v>
      </c>
      <c r="F2353" s="18" t="str">
        <f t="shared" si="147"/>
        <v>BULLISH</v>
      </c>
      <c r="G2353" s="18" t="str">
        <f t="shared" si="146"/>
        <v>STRONG</v>
      </c>
      <c r="H2353" s="18" t="str">
        <f t="shared" si="145"/>
        <v>CONFIRMED BULLISH</v>
      </c>
    </row>
    <row r="2354" spans="1:8" ht="13.5" x14ac:dyDescent="0.25">
      <c r="A2354" s="4">
        <f>TITRES_STAT!B2357</f>
        <v>45433</v>
      </c>
      <c r="B2354" s="2">
        <f>TITRES_STAT!C2357</f>
        <v>11.6</v>
      </c>
      <c r="C2354" s="2">
        <f>TITRES_STAT!D2357</f>
        <v>5.3197000000000001</v>
      </c>
      <c r="D2354" s="2">
        <f>TITRES_STAT!E2357</f>
        <v>46870</v>
      </c>
      <c r="E2354" s="2">
        <f t="shared" si="144"/>
        <v>3371115</v>
      </c>
      <c r="F2354" s="18" t="str">
        <f t="shared" si="147"/>
        <v>BULLISH</v>
      </c>
      <c r="G2354" s="18" t="str">
        <f t="shared" si="146"/>
        <v>STRONG</v>
      </c>
      <c r="H2354" s="18" t="str">
        <f t="shared" si="145"/>
        <v>CONFIRMED BULLISH</v>
      </c>
    </row>
    <row r="2355" spans="1:8" ht="13.5" x14ac:dyDescent="0.25">
      <c r="A2355" s="4">
        <f>TITRES_STAT!B2358</f>
        <v>45434</v>
      </c>
      <c r="B2355" s="2">
        <f>TITRES_STAT!C2358</f>
        <v>11.7</v>
      </c>
      <c r="C2355" s="2">
        <f>TITRES_STAT!D2358</f>
        <v>5.3655999999999997</v>
      </c>
      <c r="D2355" s="2">
        <f>TITRES_STAT!E2358</f>
        <v>25199</v>
      </c>
      <c r="E2355" s="2">
        <f t="shared" si="144"/>
        <v>3396314</v>
      </c>
      <c r="F2355" s="18" t="str">
        <f t="shared" si="147"/>
        <v>BULLISH</v>
      </c>
      <c r="G2355" s="18" t="str">
        <f t="shared" si="146"/>
        <v>STRONG</v>
      </c>
      <c r="H2355" s="18" t="str">
        <f t="shared" si="145"/>
        <v>CONFIRMED BULLISH</v>
      </c>
    </row>
    <row r="2356" spans="1:8" ht="13.5" x14ac:dyDescent="0.25">
      <c r="A2356" s="4">
        <f>TITRES_STAT!B2359</f>
        <v>45435</v>
      </c>
      <c r="B2356" s="2">
        <f>TITRES_STAT!C2359</f>
        <v>11.56</v>
      </c>
      <c r="C2356" s="2">
        <f>TITRES_STAT!D2359</f>
        <v>5.3014000000000001</v>
      </c>
      <c r="D2356" s="2">
        <f>TITRES_STAT!E2359</f>
        <v>7504</v>
      </c>
      <c r="E2356" s="2">
        <f t="shared" si="144"/>
        <v>3388810</v>
      </c>
      <c r="F2356" s="18" t="str">
        <f t="shared" si="147"/>
        <v>BULLISH</v>
      </c>
      <c r="G2356" s="18" t="str">
        <f t="shared" si="146"/>
        <v>STRONG</v>
      </c>
      <c r="H2356" s="18" t="str">
        <f t="shared" si="145"/>
        <v>CONFIRMED BULLISH</v>
      </c>
    </row>
    <row r="2357" spans="1:8" ht="13.5" x14ac:dyDescent="0.25">
      <c r="A2357" s="4">
        <f>TITRES_STAT!B2360</f>
        <v>45436</v>
      </c>
      <c r="B2357" s="2">
        <f>TITRES_STAT!C2360</f>
        <v>11.9</v>
      </c>
      <c r="C2357" s="2">
        <f>TITRES_STAT!D2360</f>
        <v>5.4573</v>
      </c>
      <c r="D2357" s="2">
        <f>TITRES_STAT!E2360</f>
        <v>78488</v>
      </c>
      <c r="E2357" s="2">
        <f t="shared" si="144"/>
        <v>3467298</v>
      </c>
      <c r="F2357" s="18" t="str">
        <f t="shared" si="147"/>
        <v>BULLISH</v>
      </c>
      <c r="G2357" s="18" t="str">
        <f t="shared" si="146"/>
        <v>STRONG</v>
      </c>
      <c r="H2357" s="18" t="str">
        <f t="shared" si="145"/>
        <v>CONFIRMED BULLISH</v>
      </c>
    </row>
    <row r="2358" spans="1:8" ht="13.5" x14ac:dyDescent="0.25">
      <c r="A2358" s="4">
        <f>TITRES_STAT!B2361</f>
        <v>45439</v>
      </c>
      <c r="B2358" s="2">
        <f>TITRES_STAT!C2361</f>
        <v>11.84</v>
      </c>
      <c r="C2358" s="2">
        <f>TITRES_STAT!D2361</f>
        <v>5.4298000000000002</v>
      </c>
      <c r="D2358" s="2">
        <f>TITRES_STAT!E2361</f>
        <v>31731</v>
      </c>
      <c r="E2358" s="2">
        <f t="shared" si="144"/>
        <v>3435567</v>
      </c>
      <c r="F2358" s="18" t="str">
        <f t="shared" si="147"/>
        <v>BULLISH</v>
      </c>
      <c r="G2358" s="18" t="str">
        <f t="shared" si="146"/>
        <v>STRONG</v>
      </c>
      <c r="H2358" s="18" t="str">
        <f t="shared" si="145"/>
        <v>CONFIRMED BULLISH</v>
      </c>
    </row>
    <row r="2359" spans="1:8" ht="13.5" x14ac:dyDescent="0.25">
      <c r="A2359" s="4">
        <f>TITRES_STAT!B2362</f>
        <v>45440</v>
      </c>
      <c r="B2359" s="2">
        <f>TITRES_STAT!C2362</f>
        <v>11.7</v>
      </c>
      <c r="C2359" s="2">
        <f>TITRES_STAT!D2362</f>
        <v>5.3655999999999997</v>
      </c>
      <c r="D2359" s="2">
        <f>TITRES_STAT!E2362</f>
        <v>14567</v>
      </c>
      <c r="E2359" s="2">
        <f t="shared" si="144"/>
        <v>3421000</v>
      </c>
      <c r="F2359" s="18" t="str">
        <f t="shared" si="147"/>
        <v>BULLISH</v>
      </c>
      <c r="G2359" s="18" t="str">
        <f t="shared" si="146"/>
        <v>NEUTRAL</v>
      </c>
      <c r="H2359" s="18" t="str">
        <f t="shared" si="145"/>
        <v>CONFIRMED BULLISH</v>
      </c>
    </row>
    <row r="2360" spans="1:8" ht="13.5" x14ac:dyDescent="0.25">
      <c r="A2360" s="4">
        <f>TITRES_STAT!B2363</f>
        <v>45441</v>
      </c>
      <c r="B2360" s="2">
        <f>TITRES_STAT!C2363</f>
        <v>11.85</v>
      </c>
      <c r="C2360" s="2">
        <f>TITRES_STAT!D2363</f>
        <v>5.4343000000000004</v>
      </c>
      <c r="D2360" s="2">
        <f>TITRES_STAT!E2363</f>
        <v>305851</v>
      </c>
      <c r="E2360" s="2">
        <f t="shared" si="144"/>
        <v>3726851</v>
      </c>
      <c r="F2360" s="18" t="str">
        <f t="shared" si="147"/>
        <v>BULLISH</v>
      </c>
      <c r="G2360" s="18" t="str">
        <f t="shared" si="146"/>
        <v>STRONG</v>
      </c>
      <c r="H2360" s="18" t="str">
        <f t="shared" si="145"/>
        <v>CONFIRMED BULLISH</v>
      </c>
    </row>
    <row r="2361" spans="1:8" ht="13.5" x14ac:dyDescent="0.25">
      <c r="A2361" s="4">
        <f>TITRES_STAT!B2364</f>
        <v>45442</v>
      </c>
      <c r="B2361" s="2">
        <f>TITRES_STAT!C2364</f>
        <v>12</v>
      </c>
      <c r="C2361" s="2">
        <f>TITRES_STAT!D2364</f>
        <v>5.5030999999999999</v>
      </c>
      <c r="D2361" s="2">
        <f>TITRES_STAT!E2364</f>
        <v>22940</v>
      </c>
      <c r="E2361" s="2">
        <f t="shared" si="144"/>
        <v>3749791</v>
      </c>
      <c r="F2361" s="18" t="str">
        <f t="shared" si="147"/>
        <v>BULLISH</v>
      </c>
      <c r="G2361" s="18" t="str">
        <f t="shared" si="146"/>
        <v>STRONG</v>
      </c>
      <c r="H2361" s="18" t="str">
        <f t="shared" si="145"/>
        <v>CONFIRMED BULLISH</v>
      </c>
    </row>
    <row r="2362" spans="1:8" ht="13.5" x14ac:dyDescent="0.25">
      <c r="A2362" s="4">
        <f>TITRES_STAT!B2365</f>
        <v>45443</v>
      </c>
      <c r="B2362" s="2">
        <f>TITRES_STAT!C2365</f>
        <v>12.1</v>
      </c>
      <c r="C2362" s="2">
        <f>TITRES_STAT!D2365</f>
        <v>5.5490000000000004</v>
      </c>
      <c r="D2362" s="2">
        <f>TITRES_STAT!E2365</f>
        <v>239648</v>
      </c>
      <c r="E2362" s="2">
        <f t="shared" si="144"/>
        <v>3989439</v>
      </c>
      <c r="F2362" s="18" t="str">
        <f t="shared" si="147"/>
        <v>BULLISH</v>
      </c>
      <c r="G2362" s="18" t="str">
        <f t="shared" si="146"/>
        <v>STRONG</v>
      </c>
      <c r="H2362" s="18" t="str">
        <f t="shared" si="145"/>
        <v>CONFIRMED BULLISH</v>
      </c>
    </row>
    <row r="2363" spans="1:8" ht="13.5" x14ac:dyDescent="0.25">
      <c r="A2363" s="4">
        <f>TITRES_STAT!B2366</f>
        <v>45446</v>
      </c>
      <c r="B2363" s="2">
        <f>TITRES_STAT!C2366</f>
        <v>12.04</v>
      </c>
      <c r="C2363" s="2">
        <f>TITRES_STAT!D2366</f>
        <v>5.5214999999999996</v>
      </c>
      <c r="D2363" s="2">
        <f>TITRES_STAT!E2366</f>
        <v>14060</v>
      </c>
      <c r="E2363" s="2">
        <f t="shared" si="144"/>
        <v>3975379</v>
      </c>
      <c r="F2363" s="18" t="str">
        <f t="shared" si="147"/>
        <v>BULLISH</v>
      </c>
      <c r="G2363" s="18" t="str">
        <f t="shared" si="146"/>
        <v>STRONG</v>
      </c>
      <c r="H2363" s="18" t="str">
        <f t="shared" si="145"/>
        <v>CONFIRMED BULLISH</v>
      </c>
    </row>
    <row r="2364" spans="1:8" ht="13.5" x14ac:dyDescent="0.25">
      <c r="A2364" s="4">
        <f>TITRES_STAT!B2367</f>
        <v>45447</v>
      </c>
      <c r="B2364" s="2">
        <f>TITRES_STAT!C2367</f>
        <v>12</v>
      </c>
      <c r="C2364" s="2">
        <f>TITRES_STAT!D2367</f>
        <v>5.5030999999999999</v>
      </c>
      <c r="D2364" s="2">
        <f>TITRES_STAT!E2367</f>
        <v>15262</v>
      </c>
      <c r="E2364" s="2">
        <f t="shared" si="144"/>
        <v>3960117</v>
      </c>
      <c r="F2364" s="18" t="str">
        <f t="shared" si="147"/>
        <v>BULLISH</v>
      </c>
      <c r="G2364" s="18" t="str">
        <f t="shared" si="146"/>
        <v>STRONG</v>
      </c>
      <c r="H2364" s="18" t="str">
        <f t="shared" si="145"/>
        <v>CONFIRMED BULLISH</v>
      </c>
    </row>
    <row r="2365" spans="1:8" ht="13.5" x14ac:dyDescent="0.25">
      <c r="A2365" s="4">
        <f>TITRES_STAT!B2368</f>
        <v>45448</v>
      </c>
      <c r="B2365" s="2">
        <f>TITRES_STAT!C2368</f>
        <v>11.8</v>
      </c>
      <c r="C2365" s="2">
        <f>TITRES_STAT!D2368</f>
        <v>5.4114000000000004</v>
      </c>
      <c r="D2365" s="2">
        <f>TITRES_STAT!E2368</f>
        <v>23740</v>
      </c>
      <c r="E2365" s="2">
        <f t="shared" si="144"/>
        <v>3936377</v>
      </c>
      <c r="F2365" s="18" t="str">
        <f t="shared" si="147"/>
        <v>BULLISH</v>
      </c>
      <c r="G2365" s="18" t="str">
        <f t="shared" si="146"/>
        <v>STRONG</v>
      </c>
      <c r="H2365" s="18" t="str">
        <f t="shared" si="145"/>
        <v>BULLISH DIVERGENCE</v>
      </c>
    </row>
    <row r="2366" spans="1:8" ht="13.5" x14ac:dyDescent="0.25">
      <c r="A2366" s="4">
        <f>TITRES_STAT!B2369</f>
        <v>45449</v>
      </c>
      <c r="B2366" s="2">
        <f>TITRES_STAT!C2369</f>
        <v>11.88</v>
      </c>
      <c r="C2366" s="2">
        <f>TITRES_STAT!D2369</f>
        <v>5.4481000000000002</v>
      </c>
      <c r="D2366" s="2">
        <f>TITRES_STAT!E2369</f>
        <v>106941</v>
      </c>
      <c r="E2366" s="2">
        <f t="shared" si="144"/>
        <v>4043318</v>
      </c>
      <c r="F2366" s="18" t="str">
        <f t="shared" si="147"/>
        <v>BULLISH</v>
      </c>
      <c r="G2366" s="18" t="str">
        <f t="shared" si="146"/>
        <v>STRONG</v>
      </c>
      <c r="H2366" s="18" t="str">
        <f t="shared" si="145"/>
        <v>BULLISH DIVERGENCE</v>
      </c>
    </row>
    <row r="2367" spans="1:8" ht="13.5" x14ac:dyDescent="0.25">
      <c r="A2367" s="4">
        <f>TITRES_STAT!B2370</f>
        <v>45450</v>
      </c>
      <c r="B2367" s="2">
        <f>TITRES_STAT!C2370</f>
        <v>11.9</v>
      </c>
      <c r="C2367" s="2">
        <f>TITRES_STAT!D2370</f>
        <v>5.4573</v>
      </c>
      <c r="D2367" s="2">
        <f>TITRES_STAT!E2370</f>
        <v>2847</v>
      </c>
      <c r="E2367" s="2">
        <f t="shared" si="144"/>
        <v>4046165</v>
      </c>
      <c r="F2367" s="18" t="str">
        <f t="shared" si="147"/>
        <v>BULLISH</v>
      </c>
      <c r="G2367" s="18" t="str">
        <f t="shared" si="146"/>
        <v>NEUTRAL</v>
      </c>
      <c r="H2367" s="18" t="str">
        <f t="shared" si="145"/>
        <v>BULLISH DIVERGENCE</v>
      </c>
    </row>
    <row r="2368" spans="1:8" ht="13.5" x14ac:dyDescent="0.25">
      <c r="A2368" s="4">
        <f>TITRES_STAT!B2371</f>
        <v>45453</v>
      </c>
      <c r="B2368" s="2">
        <f>TITRES_STAT!C2371</f>
        <v>11.85</v>
      </c>
      <c r="C2368" s="2">
        <f>TITRES_STAT!D2371</f>
        <v>5.4343000000000004</v>
      </c>
      <c r="D2368" s="2">
        <f>TITRES_STAT!E2371</f>
        <v>33430</v>
      </c>
      <c r="E2368" s="2">
        <f t="shared" si="144"/>
        <v>4012735</v>
      </c>
      <c r="F2368" s="18" t="str">
        <f t="shared" si="147"/>
        <v>BULLISH</v>
      </c>
      <c r="G2368" s="18" t="str">
        <f t="shared" si="146"/>
        <v>NEUTRAL</v>
      </c>
      <c r="H2368" s="18" t="str">
        <f t="shared" si="145"/>
        <v>BULLISH DIVERGENCE</v>
      </c>
    </row>
    <row r="2369" spans="1:8" ht="13.5" x14ac:dyDescent="0.25">
      <c r="A2369" s="4">
        <f>TITRES_STAT!B2372</f>
        <v>45454</v>
      </c>
      <c r="B2369" s="2">
        <f>TITRES_STAT!C2372</f>
        <v>11.8</v>
      </c>
      <c r="C2369" s="2">
        <f>TITRES_STAT!D2372</f>
        <v>5.4114000000000004</v>
      </c>
      <c r="D2369" s="2">
        <f>TITRES_STAT!E2372</f>
        <v>7698</v>
      </c>
      <c r="E2369" s="2">
        <f t="shared" si="144"/>
        <v>4005037</v>
      </c>
      <c r="F2369" s="18" t="str">
        <f t="shared" si="147"/>
        <v>BULLISH</v>
      </c>
      <c r="G2369" s="18" t="str">
        <f t="shared" si="146"/>
        <v>NEUTRAL</v>
      </c>
      <c r="H2369" s="18" t="str">
        <f t="shared" si="145"/>
        <v>BULLISH DIVERGENCE</v>
      </c>
    </row>
    <row r="2370" spans="1:8" ht="13.5" x14ac:dyDescent="0.25">
      <c r="A2370" s="4">
        <f>TITRES_STAT!B2373</f>
        <v>45455</v>
      </c>
      <c r="B2370" s="2">
        <f>TITRES_STAT!C2373</f>
        <v>11.9</v>
      </c>
      <c r="C2370" s="2">
        <f>TITRES_STAT!D2373</f>
        <v>5.4573</v>
      </c>
      <c r="D2370" s="2">
        <f>TITRES_STAT!E2373</f>
        <v>12283</v>
      </c>
      <c r="E2370" s="2">
        <f t="shared" si="144"/>
        <v>4017320</v>
      </c>
      <c r="F2370" s="18" t="str">
        <f t="shared" si="147"/>
        <v>BULLISH</v>
      </c>
      <c r="G2370" s="18" t="str">
        <f t="shared" si="146"/>
        <v>STRONG</v>
      </c>
      <c r="H2370" s="18" t="str">
        <f t="shared" si="145"/>
        <v>CONFIRMED BULLISH</v>
      </c>
    </row>
    <row r="2371" spans="1:8" ht="13.5" x14ac:dyDescent="0.25">
      <c r="A2371" s="4">
        <f>TITRES_STAT!B2374</f>
        <v>45456</v>
      </c>
      <c r="B2371" s="2">
        <f>TITRES_STAT!C2374</f>
        <v>12.3</v>
      </c>
      <c r="C2371" s="2">
        <f>TITRES_STAT!D2374</f>
        <v>5.6406999999999998</v>
      </c>
      <c r="D2371" s="2">
        <f>TITRES_STAT!E2374</f>
        <v>97077</v>
      </c>
      <c r="E2371" s="2">
        <f t="shared" si="144"/>
        <v>4114397</v>
      </c>
      <c r="F2371" s="18" t="str">
        <f t="shared" si="147"/>
        <v>BULLISH</v>
      </c>
      <c r="G2371" s="18" t="str">
        <f t="shared" si="146"/>
        <v>NEUTRAL</v>
      </c>
      <c r="H2371" s="18" t="str">
        <f t="shared" si="145"/>
        <v>CONFIRMED BULLISH</v>
      </c>
    </row>
    <row r="2372" spans="1:8" ht="13.5" x14ac:dyDescent="0.25">
      <c r="A2372" s="4">
        <f>TITRES_STAT!B2375</f>
        <v>45457</v>
      </c>
      <c r="B2372" s="2">
        <f>TITRES_STAT!C2375</f>
        <v>12.75</v>
      </c>
      <c r="C2372" s="2">
        <f>TITRES_STAT!D2375</f>
        <v>5.8471000000000002</v>
      </c>
      <c r="D2372" s="2">
        <f>TITRES_STAT!E2375</f>
        <v>366526</v>
      </c>
      <c r="E2372" s="2">
        <f t="shared" ref="E2372:E2435" si="148">IF(B2372&gt;B2371, E2371+D2372, IF(B2372&lt;B2371, E2371-D2372, E2371))</f>
        <v>4480923</v>
      </c>
      <c r="F2372" s="18" t="str">
        <f t="shared" si="147"/>
        <v>BULLISH</v>
      </c>
      <c r="G2372" s="18" t="str">
        <f t="shared" si="146"/>
        <v>STRONG</v>
      </c>
      <c r="H2372" s="18" t="str">
        <f t="shared" si="145"/>
        <v>CONFIRMED BULLISH</v>
      </c>
    </row>
    <row r="2373" spans="1:8" ht="13.5" x14ac:dyDescent="0.25">
      <c r="A2373" s="4">
        <f>TITRES_STAT!B2376</f>
        <v>45461</v>
      </c>
      <c r="B2373" s="2">
        <f>TITRES_STAT!C2376</f>
        <v>13.1</v>
      </c>
      <c r="C2373" s="2">
        <f>TITRES_STAT!D2376</f>
        <v>6.0076000000000001</v>
      </c>
      <c r="D2373" s="2">
        <f>TITRES_STAT!E2376</f>
        <v>458392</v>
      </c>
      <c r="E2373" s="2">
        <f t="shared" si="148"/>
        <v>4939315</v>
      </c>
      <c r="F2373" s="18" t="str">
        <f t="shared" si="147"/>
        <v>BULLISH</v>
      </c>
      <c r="G2373" s="18" t="str">
        <f t="shared" si="146"/>
        <v>STRONG</v>
      </c>
      <c r="H2373" s="18" t="str">
        <f t="shared" si="145"/>
        <v>CONFIRMED BULLISH</v>
      </c>
    </row>
    <row r="2374" spans="1:8" ht="13.5" x14ac:dyDescent="0.25">
      <c r="A2374" s="4">
        <f>TITRES_STAT!B2377</f>
        <v>45462</v>
      </c>
      <c r="B2374" s="2">
        <f>TITRES_STAT!C2377</f>
        <v>13.3</v>
      </c>
      <c r="C2374" s="2">
        <f>TITRES_STAT!D2377</f>
        <v>6.0993000000000004</v>
      </c>
      <c r="D2374" s="2">
        <f>TITRES_STAT!E2377</f>
        <v>145660</v>
      </c>
      <c r="E2374" s="2">
        <f t="shared" si="148"/>
        <v>5084975</v>
      </c>
      <c r="F2374" s="18" t="str">
        <f t="shared" si="147"/>
        <v>BULLISH</v>
      </c>
      <c r="G2374" s="18" t="str">
        <f t="shared" si="146"/>
        <v>STRONG</v>
      </c>
      <c r="H2374" s="18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4">
        <f>TITRES_STAT!B2378</f>
        <v>45463</v>
      </c>
      <c r="B2375" s="2">
        <f>TITRES_STAT!C2378</f>
        <v>13</v>
      </c>
      <c r="C2375" s="2">
        <f>TITRES_STAT!D2378</f>
        <v>5.9617000000000004</v>
      </c>
      <c r="D2375" s="2">
        <f>TITRES_STAT!E2378</f>
        <v>53912</v>
      </c>
      <c r="E2375" s="2">
        <f t="shared" si="148"/>
        <v>5031063</v>
      </c>
      <c r="F2375" s="18" t="str">
        <f t="shared" si="147"/>
        <v>BULLISH</v>
      </c>
      <c r="G2375" s="18" t="str">
        <f t="shared" ref="G2375:G2438" si="150">IF((E2375-E2370)/E2370 &gt; 0.02, "STRONG",
 IF((E2375-E2370)/E2370 &lt; -0.02, "WEAK", "NEUTRAL"))</f>
        <v>STRONG</v>
      </c>
      <c r="H2375" s="18" t="str">
        <f t="shared" si="149"/>
        <v>CONFIRMED BULLISH</v>
      </c>
    </row>
    <row r="2376" spans="1:8" ht="13.5" x14ac:dyDescent="0.25">
      <c r="A2376" s="4">
        <f>TITRES_STAT!B2379</f>
        <v>45464</v>
      </c>
      <c r="B2376" s="2">
        <f>TITRES_STAT!C2379</f>
        <v>13.03</v>
      </c>
      <c r="C2376" s="2">
        <f>TITRES_STAT!D2379</f>
        <v>5.9755000000000003</v>
      </c>
      <c r="D2376" s="2">
        <f>TITRES_STAT!E2379</f>
        <v>15920</v>
      </c>
      <c r="E2376" s="2">
        <f t="shared" si="148"/>
        <v>5046983</v>
      </c>
      <c r="F2376" s="18" t="str">
        <f t="shared" ref="F2376:F2439" si="151">IF(E2376&gt;E2371,"BULLISH",IF(E2376&lt;E2371,"BEARISH","NEUTRAL"))</f>
        <v>BULLISH</v>
      </c>
      <c r="G2376" s="18" t="str">
        <f t="shared" si="150"/>
        <v>STRONG</v>
      </c>
      <c r="H2376" s="18" t="str">
        <f t="shared" si="149"/>
        <v>CONFIRMED BULLISH</v>
      </c>
    </row>
    <row r="2377" spans="1:8" ht="13.5" x14ac:dyDescent="0.25">
      <c r="A2377" s="4">
        <f>TITRES_STAT!B2380</f>
        <v>45467</v>
      </c>
      <c r="B2377" s="2">
        <f>TITRES_STAT!C2380</f>
        <v>13.1</v>
      </c>
      <c r="C2377" s="2">
        <f>TITRES_STAT!D2380</f>
        <v>6.0076000000000001</v>
      </c>
      <c r="D2377" s="2">
        <f>TITRES_STAT!E2380</f>
        <v>13215</v>
      </c>
      <c r="E2377" s="2">
        <f t="shared" si="148"/>
        <v>5060198</v>
      </c>
      <c r="F2377" s="18" t="str">
        <f t="shared" si="151"/>
        <v>BULLISH</v>
      </c>
      <c r="G2377" s="18" t="str">
        <f t="shared" si="150"/>
        <v>STRONG</v>
      </c>
      <c r="H2377" s="18" t="str">
        <f t="shared" si="149"/>
        <v>CONFIRMED BULLISH</v>
      </c>
    </row>
    <row r="2378" spans="1:8" ht="13.5" x14ac:dyDescent="0.25">
      <c r="A2378" s="4">
        <f>TITRES_STAT!B2381</f>
        <v>45468</v>
      </c>
      <c r="B2378" s="2">
        <f>TITRES_STAT!C2381</f>
        <v>13.1</v>
      </c>
      <c r="C2378" s="2">
        <f>TITRES_STAT!D2381</f>
        <v>6.0076000000000001</v>
      </c>
      <c r="D2378" s="2">
        <f>TITRES_STAT!E2381</f>
        <v>15245</v>
      </c>
      <c r="E2378" s="2">
        <f t="shared" si="148"/>
        <v>5060198</v>
      </c>
      <c r="F2378" s="18" t="str">
        <f t="shared" si="151"/>
        <v>BULLISH</v>
      </c>
      <c r="G2378" s="18" t="str">
        <f t="shared" si="150"/>
        <v>STRONG</v>
      </c>
      <c r="H2378" s="18" t="str">
        <f t="shared" si="149"/>
        <v>NEUTRAL</v>
      </c>
    </row>
    <row r="2379" spans="1:8" ht="13.5" x14ac:dyDescent="0.25">
      <c r="A2379" s="4">
        <f>TITRES_STAT!B2382</f>
        <v>45469</v>
      </c>
      <c r="B2379" s="2">
        <f>TITRES_STAT!C2382</f>
        <v>13.05</v>
      </c>
      <c r="C2379" s="2">
        <f>TITRES_STAT!D2382</f>
        <v>5.9847000000000001</v>
      </c>
      <c r="D2379" s="2">
        <f>TITRES_STAT!E2382</f>
        <v>4172</v>
      </c>
      <c r="E2379" s="2">
        <f t="shared" si="148"/>
        <v>5056026</v>
      </c>
      <c r="F2379" s="18" t="str">
        <f t="shared" si="151"/>
        <v>BEARISH</v>
      </c>
      <c r="G2379" s="18" t="str">
        <f t="shared" si="150"/>
        <v>NEUTRAL</v>
      </c>
      <c r="H2379" s="18" t="str">
        <f t="shared" si="149"/>
        <v>CONFIRMED BEARISH</v>
      </c>
    </row>
    <row r="2380" spans="1:8" ht="13.5" x14ac:dyDescent="0.25">
      <c r="A2380" s="4">
        <f>TITRES_STAT!B2383</f>
        <v>45470</v>
      </c>
      <c r="B2380" s="2">
        <f>TITRES_STAT!C2383</f>
        <v>13.23</v>
      </c>
      <c r="C2380" s="2">
        <f>TITRES_STAT!D2383</f>
        <v>6.0671999999999997</v>
      </c>
      <c r="D2380" s="2">
        <f>TITRES_STAT!E2383</f>
        <v>22380</v>
      </c>
      <c r="E2380" s="2">
        <f t="shared" si="148"/>
        <v>5078406</v>
      </c>
      <c r="F2380" s="18" t="str">
        <f t="shared" si="151"/>
        <v>BULLISH</v>
      </c>
      <c r="G2380" s="18" t="str">
        <f t="shared" si="150"/>
        <v>NEUTRAL</v>
      </c>
      <c r="H2380" s="18" t="str">
        <f t="shared" si="149"/>
        <v>CONFIRMED BULLISH</v>
      </c>
    </row>
    <row r="2381" spans="1:8" ht="13.5" x14ac:dyDescent="0.25">
      <c r="A2381" s="4">
        <f>TITRES_STAT!B2384</f>
        <v>45471</v>
      </c>
      <c r="B2381" s="2">
        <f>TITRES_STAT!C2384</f>
        <v>13.16</v>
      </c>
      <c r="C2381" s="2">
        <f>TITRES_STAT!D2384</f>
        <v>6.0350999999999999</v>
      </c>
      <c r="D2381" s="2">
        <f>TITRES_STAT!E2384</f>
        <v>16274</v>
      </c>
      <c r="E2381" s="2">
        <f t="shared" si="148"/>
        <v>5062132</v>
      </c>
      <c r="F2381" s="18" t="str">
        <f t="shared" si="151"/>
        <v>BULLISH</v>
      </c>
      <c r="G2381" s="18" t="str">
        <f t="shared" si="150"/>
        <v>NEUTRAL</v>
      </c>
      <c r="H2381" s="18" t="str">
        <f t="shared" si="149"/>
        <v>CONFIRMED BULLISH</v>
      </c>
    </row>
    <row r="2382" spans="1:8" ht="13.5" x14ac:dyDescent="0.25">
      <c r="A2382" s="4">
        <f>TITRES_STAT!B2385</f>
        <v>45474</v>
      </c>
      <c r="B2382" s="2">
        <f>TITRES_STAT!C2385</f>
        <v>13.3</v>
      </c>
      <c r="C2382" s="2">
        <f>TITRES_STAT!D2385</f>
        <v>6.0993000000000004</v>
      </c>
      <c r="D2382" s="2">
        <f>TITRES_STAT!E2385</f>
        <v>18025</v>
      </c>
      <c r="E2382" s="2">
        <f t="shared" si="148"/>
        <v>5080157</v>
      </c>
      <c r="F2382" s="18" t="str">
        <f t="shared" si="151"/>
        <v>BULLISH</v>
      </c>
      <c r="G2382" s="18" t="str">
        <f t="shared" si="150"/>
        <v>NEUTRAL</v>
      </c>
      <c r="H2382" s="18" t="str">
        <f t="shared" si="149"/>
        <v>CONFIRMED BULLISH</v>
      </c>
    </row>
    <row r="2383" spans="1:8" ht="13.5" x14ac:dyDescent="0.25">
      <c r="A2383" s="4">
        <f>TITRES_STAT!B2386</f>
        <v>45475</v>
      </c>
      <c r="B2383" s="2">
        <f>TITRES_STAT!C2386</f>
        <v>13.3</v>
      </c>
      <c r="C2383" s="2">
        <f>TITRES_STAT!D2386</f>
        <v>6.0993000000000004</v>
      </c>
      <c r="D2383" s="2">
        <f>TITRES_STAT!E2386</f>
        <v>24673</v>
      </c>
      <c r="E2383" s="2">
        <f t="shared" si="148"/>
        <v>5080157</v>
      </c>
      <c r="F2383" s="18" t="str">
        <f t="shared" si="151"/>
        <v>BULLISH</v>
      </c>
      <c r="G2383" s="18" t="str">
        <f t="shared" si="150"/>
        <v>NEUTRAL</v>
      </c>
      <c r="H2383" s="18" t="str">
        <f t="shared" si="149"/>
        <v>CONFIRMED BULLISH</v>
      </c>
    </row>
    <row r="2384" spans="1:8" ht="13.5" x14ac:dyDescent="0.25">
      <c r="A2384" s="4">
        <f>TITRES_STAT!B2387</f>
        <v>45476</v>
      </c>
      <c r="B2384" s="2">
        <f>TITRES_STAT!C2387</f>
        <v>13.55</v>
      </c>
      <c r="C2384" s="2">
        <f>TITRES_STAT!D2387</f>
        <v>6.2140000000000004</v>
      </c>
      <c r="D2384" s="2">
        <f>TITRES_STAT!E2387</f>
        <v>31865</v>
      </c>
      <c r="E2384" s="2">
        <f t="shared" si="148"/>
        <v>5112022</v>
      </c>
      <c r="F2384" s="18" t="str">
        <f t="shared" si="151"/>
        <v>BULLISH</v>
      </c>
      <c r="G2384" s="18" t="str">
        <f t="shared" si="150"/>
        <v>NEUTRAL</v>
      </c>
      <c r="H2384" s="18" t="str">
        <f t="shared" si="149"/>
        <v>CONFIRMED BULLISH</v>
      </c>
    </row>
    <row r="2385" spans="1:8" ht="13.5" x14ac:dyDescent="0.25">
      <c r="A2385" s="4">
        <f>TITRES_STAT!B2388</f>
        <v>45477</v>
      </c>
      <c r="B2385" s="2">
        <f>TITRES_STAT!C2388</f>
        <v>13.5</v>
      </c>
      <c r="C2385" s="2">
        <f>TITRES_STAT!D2388</f>
        <v>6.1909999999999998</v>
      </c>
      <c r="D2385" s="2">
        <f>TITRES_STAT!E2388</f>
        <v>2285</v>
      </c>
      <c r="E2385" s="2">
        <f t="shared" si="148"/>
        <v>5109737</v>
      </c>
      <c r="F2385" s="18" t="str">
        <f t="shared" si="151"/>
        <v>BULLISH</v>
      </c>
      <c r="G2385" s="18" t="str">
        <f t="shared" si="150"/>
        <v>NEUTRAL</v>
      </c>
      <c r="H2385" s="18" t="str">
        <f t="shared" si="149"/>
        <v>CONFIRMED BULLISH</v>
      </c>
    </row>
    <row r="2386" spans="1:8" ht="13.5" x14ac:dyDescent="0.25">
      <c r="A2386" s="4">
        <f>TITRES_STAT!B2389</f>
        <v>45478</v>
      </c>
      <c r="B2386" s="2">
        <f>TITRES_STAT!C2389</f>
        <v>13.55</v>
      </c>
      <c r="C2386" s="2">
        <f>TITRES_STAT!D2389</f>
        <v>6.2140000000000004</v>
      </c>
      <c r="D2386" s="2">
        <f>TITRES_STAT!E2389</f>
        <v>54431</v>
      </c>
      <c r="E2386" s="2">
        <f t="shared" si="148"/>
        <v>5164168</v>
      </c>
      <c r="F2386" s="18" t="str">
        <f t="shared" si="151"/>
        <v>BULLISH</v>
      </c>
      <c r="G2386" s="18" t="str">
        <f t="shared" si="150"/>
        <v>STRONG</v>
      </c>
      <c r="H2386" s="18" t="str">
        <f t="shared" si="149"/>
        <v>CONFIRMED BULLISH</v>
      </c>
    </row>
    <row r="2387" spans="1:8" ht="13.5" x14ac:dyDescent="0.25">
      <c r="A2387" s="4">
        <f>TITRES_STAT!B2390</f>
        <v>45481</v>
      </c>
      <c r="B2387" s="2">
        <f>TITRES_STAT!C2390</f>
        <v>13.6</v>
      </c>
      <c r="C2387" s="2">
        <f>TITRES_STAT!D2390</f>
        <v>6.2369000000000003</v>
      </c>
      <c r="D2387" s="2">
        <f>TITRES_STAT!E2390</f>
        <v>28346</v>
      </c>
      <c r="E2387" s="2">
        <f t="shared" si="148"/>
        <v>5192514</v>
      </c>
      <c r="F2387" s="18" t="str">
        <f t="shared" si="151"/>
        <v>BULLISH</v>
      </c>
      <c r="G2387" s="18" t="str">
        <f t="shared" si="150"/>
        <v>STRONG</v>
      </c>
      <c r="H2387" s="18" t="str">
        <f t="shared" si="149"/>
        <v>CONFIRMED BULLISH</v>
      </c>
    </row>
    <row r="2388" spans="1:8" ht="13.5" x14ac:dyDescent="0.25">
      <c r="A2388" s="4">
        <f>TITRES_STAT!B2391</f>
        <v>45482</v>
      </c>
      <c r="B2388" s="2">
        <f>TITRES_STAT!C2391</f>
        <v>13.8</v>
      </c>
      <c r="C2388" s="2">
        <f>TITRES_STAT!D2391</f>
        <v>6.3285999999999998</v>
      </c>
      <c r="D2388" s="2">
        <f>TITRES_STAT!E2391</f>
        <v>16689</v>
      </c>
      <c r="E2388" s="2">
        <f t="shared" si="148"/>
        <v>5209203</v>
      </c>
      <c r="F2388" s="18" t="str">
        <f t="shared" si="151"/>
        <v>BULLISH</v>
      </c>
      <c r="G2388" s="18" t="str">
        <f t="shared" si="150"/>
        <v>STRONG</v>
      </c>
      <c r="H2388" s="18" t="str">
        <f t="shared" si="149"/>
        <v>CONFIRMED BULLISH</v>
      </c>
    </row>
    <row r="2389" spans="1:8" ht="13.5" x14ac:dyDescent="0.25">
      <c r="A2389" s="4">
        <f>TITRES_STAT!B2392</f>
        <v>45483</v>
      </c>
      <c r="B2389" s="2">
        <f>TITRES_STAT!C2392</f>
        <v>13.8</v>
      </c>
      <c r="C2389" s="2">
        <f>TITRES_STAT!D2392</f>
        <v>6.3285999999999998</v>
      </c>
      <c r="D2389" s="2">
        <f>TITRES_STAT!E2392</f>
        <v>9999</v>
      </c>
      <c r="E2389" s="2">
        <f t="shared" si="148"/>
        <v>5209203</v>
      </c>
      <c r="F2389" s="18" t="str">
        <f t="shared" si="151"/>
        <v>BULLISH</v>
      </c>
      <c r="G2389" s="18" t="str">
        <f t="shared" si="150"/>
        <v>NEUTRAL</v>
      </c>
      <c r="H2389" s="18" t="str">
        <f t="shared" si="149"/>
        <v>CONFIRMED BULLISH</v>
      </c>
    </row>
    <row r="2390" spans="1:8" ht="13.5" x14ac:dyDescent="0.25">
      <c r="A2390" s="4">
        <f>TITRES_STAT!B2393</f>
        <v>45484</v>
      </c>
      <c r="B2390" s="2">
        <f>TITRES_STAT!C2393</f>
        <v>13.8</v>
      </c>
      <c r="C2390" s="2">
        <f>TITRES_STAT!D2393</f>
        <v>6.3285999999999998</v>
      </c>
      <c r="D2390" s="2">
        <f>TITRES_STAT!E2393</f>
        <v>10440</v>
      </c>
      <c r="E2390" s="2">
        <f t="shared" si="148"/>
        <v>5209203</v>
      </c>
      <c r="F2390" s="18" t="str">
        <f t="shared" si="151"/>
        <v>BULLISH</v>
      </c>
      <c r="G2390" s="18" t="str">
        <f t="shared" si="150"/>
        <v>NEUTRAL</v>
      </c>
      <c r="H2390" s="18" t="str">
        <f t="shared" si="149"/>
        <v>CONFIRMED BULLISH</v>
      </c>
    </row>
    <row r="2391" spans="1:8" ht="13.5" x14ac:dyDescent="0.25">
      <c r="A2391" s="4">
        <f>TITRES_STAT!B2394</f>
        <v>45485</v>
      </c>
      <c r="B2391" s="2">
        <f>TITRES_STAT!C2394</f>
        <v>13.95</v>
      </c>
      <c r="C2391" s="2">
        <f>TITRES_STAT!D2394</f>
        <v>6.3974000000000002</v>
      </c>
      <c r="D2391" s="2">
        <f>TITRES_STAT!E2394</f>
        <v>24873</v>
      </c>
      <c r="E2391" s="2">
        <f t="shared" si="148"/>
        <v>5234076</v>
      </c>
      <c r="F2391" s="18" t="str">
        <f t="shared" si="151"/>
        <v>BULLISH</v>
      </c>
      <c r="G2391" s="18" t="str">
        <f t="shared" si="150"/>
        <v>NEUTRAL</v>
      </c>
      <c r="H2391" s="18" t="str">
        <f t="shared" si="149"/>
        <v>CONFIRMED BULLISH</v>
      </c>
    </row>
    <row r="2392" spans="1:8" ht="13.5" x14ac:dyDescent="0.25">
      <c r="A2392" s="4">
        <f>TITRES_STAT!B2395</f>
        <v>45488</v>
      </c>
      <c r="B2392" s="2">
        <f>TITRES_STAT!C2395</f>
        <v>14</v>
      </c>
      <c r="C2392" s="2">
        <f>TITRES_STAT!D2395</f>
        <v>6.4203000000000001</v>
      </c>
      <c r="D2392" s="2">
        <f>TITRES_STAT!E2395</f>
        <v>8235</v>
      </c>
      <c r="E2392" s="2">
        <f t="shared" si="148"/>
        <v>5242311</v>
      </c>
      <c r="F2392" s="18" t="str">
        <f t="shared" si="151"/>
        <v>BULLISH</v>
      </c>
      <c r="G2392" s="18" t="str">
        <f t="shared" si="150"/>
        <v>NEUTRAL</v>
      </c>
      <c r="H2392" s="18" t="str">
        <f t="shared" si="149"/>
        <v>CONFIRMED BULLISH</v>
      </c>
    </row>
    <row r="2393" spans="1:8" ht="13.5" x14ac:dyDescent="0.25">
      <c r="A2393" s="4">
        <f>TITRES_STAT!B2396</f>
        <v>45489</v>
      </c>
      <c r="B2393" s="2">
        <f>TITRES_STAT!C2396</f>
        <v>14.01</v>
      </c>
      <c r="C2393" s="2">
        <f>TITRES_STAT!D2396</f>
        <v>6.4249000000000001</v>
      </c>
      <c r="D2393" s="2">
        <f>TITRES_STAT!E2396</f>
        <v>30824</v>
      </c>
      <c r="E2393" s="2">
        <f t="shared" si="148"/>
        <v>5273135</v>
      </c>
      <c r="F2393" s="18" t="str">
        <f t="shared" si="151"/>
        <v>BULLISH</v>
      </c>
      <c r="G2393" s="18" t="str">
        <f t="shared" si="150"/>
        <v>NEUTRAL</v>
      </c>
      <c r="H2393" s="18" t="str">
        <f t="shared" si="149"/>
        <v>CONFIRMED BULLISH</v>
      </c>
    </row>
    <row r="2394" spans="1:8" ht="13.5" x14ac:dyDescent="0.25">
      <c r="A2394" s="4">
        <f>TITRES_STAT!B2397</f>
        <v>45490</v>
      </c>
      <c r="B2394" s="2">
        <f>TITRES_STAT!C2397</f>
        <v>14</v>
      </c>
      <c r="C2394" s="2">
        <f>TITRES_STAT!D2397</f>
        <v>6.7081</v>
      </c>
      <c r="D2394" s="2">
        <f>TITRES_STAT!E2397</f>
        <v>17182</v>
      </c>
      <c r="E2394" s="2">
        <f t="shared" si="148"/>
        <v>5255953</v>
      </c>
      <c r="F2394" s="18" t="str">
        <f t="shared" si="151"/>
        <v>BULLISH</v>
      </c>
      <c r="G2394" s="18" t="str">
        <f t="shared" si="150"/>
        <v>NEUTRAL</v>
      </c>
      <c r="H2394" s="18" t="str">
        <f t="shared" si="149"/>
        <v>CONFIRMED BULLISH</v>
      </c>
    </row>
    <row r="2395" spans="1:8" ht="13.5" x14ac:dyDescent="0.25">
      <c r="A2395" s="4">
        <f>TITRES_STAT!B2398</f>
        <v>45491</v>
      </c>
      <c r="B2395" s="2">
        <f>TITRES_STAT!C2398</f>
        <v>13.8</v>
      </c>
      <c r="C2395" s="2">
        <f>TITRES_STAT!D2398</f>
        <v>6.6123000000000003</v>
      </c>
      <c r="D2395" s="2">
        <f>TITRES_STAT!E2398</f>
        <v>24596</v>
      </c>
      <c r="E2395" s="2">
        <f t="shared" si="148"/>
        <v>5231357</v>
      </c>
      <c r="F2395" s="18" t="str">
        <f t="shared" si="151"/>
        <v>BULLISH</v>
      </c>
      <c r="G2395" s="18" t="str">
        <f t="shared" si="150"/>
        <v>NEUTRAL</v>
      </c>
      <c r="H2395" s="18" t="str">
        <f t="shared" si="149"/>
        <v>NEUTRAL</v>
      </c>
    </row>
    <row r="2396" spans="1:8" ht="13.5" x14ac:dyDescent="0.25">
      <c r="A2396" s="4">
        <f>TITRES_STAT!B2399</f>
        <v>45492</v>
      </c>
      <c r="B2396" s="2">
        <f>TITRES_STAT!C2399</f>
        <v>13.75</v>
      </c>
      <c r="C2396" s="2">
        <f>TITRES_STAT!D2399</f>
        <v>6.5883000000000003</v>
      </c>
      <c r="D2396" s="2">
        <f>TITRES_STAT!E2399</f>
        <v>10426</v>
      </c>
      <c r="E2396" s="2">
        <f t="shared" si="148"/>
        <v>5220931</v>
      </c>
      <c r="F2396" s="18" t="str">
        <f t="shared" si="151"/>
        <v>BEARISH</v>
      </c>
      <c r="G2396" s="18" t="str">
        <f t="shared" si="150"/>
        <v>NEUTRAL</v>
      </c>
      <c r="H2396" s="18" t="str">
        <f t="shared" si="149"/>
        <v>CONFIRMED BEARISH</v>
      </c>
    </row>
    <row r="2397" spans="1:8" ht="13.5" x14ac:dyDescent="0.25">
      <c r="A2397" s="4">
        <f>TITRES_STAT!B2400</f>
        <v>45495</v>
      </c>
      <c r="B2397" s="2">
        <f>TITRES_STAT!C2400</f>
        <v>13.64</v>
      </c>
      <c r="C2397" s="2">
        <f>TITRES_STAT!D2400</f>
        <v>6.5355999999999996</v>
      </c>
      <c r="D2397" s="2">
        <f>TITRES_STAT!E2400</f>
        <v>4751</v>
      </c>
      <c r="E2397" s="2">
        <f t="shared" si="148"/>
        <v>5216180</v>
      </c>
      <c r="F2397" s="18" t="str">
        <f t="shared" si="151"/>
        <v>BEARISH</v>
      </c>
      <c r="G2397" s="18" t="str">
        <f t="shared" si="150"/>
        <v>NEUTRAL</v>
      </c>
      <c r="H2397" s="18" t="str">
        <f t="shared" si="149"/>
        <v>CONFIRMED BEARISH</v>
      </c>
    </row>
    <row r="2398" spans="1:8" ht="13.5" x14ac:dyDescent="0.25">
      <c r="A2398" s="4">
        <f>TITRES_STAT!B2401</f>
        <v>45496</v>
      </c>
      <c r="B2398" s="2">
        <f>TITRES_STAT!C2401</f>
        <v>13.6</v>
      </c>
      <c r="C2398" s="2">
        <f>TITRES_STAT!D2401</f>
        <v>6.5164</v>
      </c>
      <c r="D2398" s="2">
        <f>TITRES_STAT!E2401</f>
        <v>49943</v>
      </c>
      <c r="E2398" s="2">
        <f t="shared" si="148"/>
        <v>5166237</v>
      </c>
      <c r="F2398" s="18" t="str">
        <f t="shared" si="151"/>
        <v>BEARISH</v>
      </c>
      <c r="G2398" s="18" t="str">
        <f t="shared" si="150"/>
        <v>WEAK</v>
      </c>
      <c r="H2398" s="18" t="str">
        <f t="shared" si="149"/>
        <v>CONFIRMED BEARISH</v>
      </c>
    </row>
    <row r="2399" spans="1:8" ht="13.5" x14ac:dyDescent="0.25">
      <c r="A2399" s="4">
        <f>TITRES_STAT!B2402</f>
        <v>45497</v>
      </c>
      <c r="B2399" s="2">
        <f>TITRES_STAT!C2402</f>
        <v>13.7</v>
      </c>
      <c r="C2399" s="2">
        <f>TITRES_STAT!D2402</f>
        <v>6.5644</v>
      </c>
      <c r="D2399" s="2">
        <f>TITRES_STAT!E2402</f>
        <v>316482</v>
      </c>
      <c r="E2399" s="2">
        <f t="shared" si="148"/>
        <v>5482719</v>
      </c>
      <c r="F2399" s="18" t="str">
        <f t="shared" si="151"/>
        <v>BULLISH</v>
      </c>
      <c r="G2399" s="18" t="str">
        <f t="shared" si="150"/>
        <v>STRONG</v>
      </c>
      <c r="H2399" s="18" t="str">
        <f t="shared" si="149"/>
        <v>BULLISH DIVERGENCE</v>
      </c>
    </row>
    <row r="2400" spans="1:8" ht="13.5" x14ac:dyDescent="0.25">
      <c r="A2400" s="4">
        <f>TITRES_STAT!B2403</f>
        <v>45499</v>
      </c>
      <c r="B2400" s="2">
        <f>TITRES_STAT!C2403</f>
        <v>13.7</v>
      </c>
      <c r="C2400" s="2">
        <f>TITRES_STAT!D2403</f>
        <v>6.5644</v>
      </c>
      <c r="D2400" s="2">
        <f>TITRES_STAT!E2403</f>
        <v>96728</v>
      </c>
      <c r="E2400" s="2">
        <f t="shared" si="148"/>
        <v>5482719</v>
      </c>
      <c r="F2400" s="18" t="str">
        <f t="shared" si="151"/>
        <v>BULLISH</v>
      </c>
      <c r="G2400" s="18" t="str">
        <f t="shared" si="150"/>
        <v>STRONG</v>
      </c>
      <c r="H2400" s="18" t="str">
        <f t="shared" si="149"/>
        <v>BULLISH DIVERGENCE</v>
      </c>
    </row>
    <row r="2401" spans="1:8" ht="13.5" x14ac:dyDescent="0.25">
      <c r="A2401" s="4">
        <f>TITRES_STAT!B2404</f>
        <v>45502</v>
      </c>
      <c r="B2401" s="2">
        <f>TITRES_STAT!C2404</f>
        <v>13.6</v>
      </c>
      <c r="C2401" s="2">
        <f>TITRES_STAT!D2404</f>
        <v>6.5164</v>
      </c>
      <c r="D2401" s="2">
        <f>TITRES_STAT!E2404</f>
        <v>2628</v>
      </c>
      <c r="E2401" s="2">
        <f t="shared" si="148"/>
        <v>5480091</v>
      </c>
      <c r="F2401" s="18" t="str">
        <f t="shared" si="151"/>
        <v>BULLISH</v>
      </c>
      <c r="G2401" s="18" t="str">
        <f t="shared" si="150"/>
        <v>STRONG</v>
      </c>
      <c r="H2401" s="18" t="str">
        <f t="shared" si="149"/>
        <v>BULLISH DIVERGENCE</v>
      </c>
    </row>
    <row r="2402" spans="1:8" ht="13.5" x14ac:dyDescent="0.25">
      <c r="A2402" s="4">
        <f>TITRES_STAT!B2405</f>
        <v>45503</v>
      </c>
      <c r="B2402" s="2">
        <f>TITRES_STAT!C2405</f>
        <v>13.62</v>
      </c>
      <c r="C2402" s="2">
        <f>TITRES_STAT!D2405</f>
        <v>6.5259999999999998</v>
      </c>
      <c r="D2402" s="2">
        <f>TITRES_STAT!E2405</f>
        <v>111621</v>
      </c>
      <c r="E2402" s="2">
        <f t="shared" si="148"/>
        <v>5591712</v>
      </c>
      <c r="F2402" s="18" t="str">
        <f t="shared" si="151"/>
        <v>BULLISH</v>
      </c>
      <c r="G2402" s="18" t="str">
        <f t="shared" si="150"/>
        <v>STRONG</v>
      </c>
      <c r="H2402" s="18" t="str">
        <f t="shared" si="149"/>
        <v>BULLISH DIVERGENCE</v>
      </c>
    </row>
    <row r="2403" spans="1:8" ht="13.5" x14ac:dyDescent="0.25">
      <c r="A2403" s="4">
        <f>TITRES_STAT!B2406</f>
        <v>45504</v>
      </c>
      <c r="B2403" s="2">
        <f>TITRES_STAT!C2406</f>
        <v>13.66</v>
      </c>
      <c r="C2403" s="2">
        <f>TITRES_STAT!D2406</f>
        <v>6.5452000000000004</v>
      </c>
      <c r="D2403" s="2">
        <f>TITRES_STAT!E2406</f>
        <v>24197</v>
      </c>
      <c r="E2403" s="2">
        <f t="shared" si="148"/>
        <v>5615909</v>
      </c>
      <c r="F2403" s="18" t="str">
        <f t="shared" si="151"/>
        <v>BULLISH</v>
      </c>
      <c r="G2403" s="18" t="str">
        <f t="shared" si="150"/>
        <v>STRONG</v>
      </c>
      <c r="H2403" s="18" t="str">
        <f t="shared" si="149"/>
        <v>CONFIRMED BULLISH</v>
      </c>
    </row>
    <row r="2404" spans="1:8" ht="13.5" x14ac:dyDescent="0.25">
      <c r="A2404" s="4">
        <f>TITRES_STAT!B2407</f>
        <v>45505</v>
      </c>
      <c r="B2404" s="2">
        <f>TITRES_STAT!C2407</f>
        <v>13.6</v>
      </c>
      <c r="C2404" s="2">
        <f>TITRES_STAT!D2407</f>
        <v>6.5164</v>
      </c>
      <c r="D2404" s="2">
        <f>TITRES_STAT!E2407</f>
        <v>922</v>
      </c>
      <c r="E2404" s="2">
        <f t="shared" si="148"/>
        <v>5614987</v>
      </c>
      <c r="F2404" s="18" t="str">
        <f t="shared" si="151"/>
        <v>BULLISH</v>
      </c>
      <c r="G2404" s="18" t="str">
        <f t="shared" si="150"/>
        <v>STRONG</v>
      </c>
      <c r="H2404" s="18" t="str">
        <f t="shared" si="149"/>
        <v>BULLISH DIVERGENCE</v>
      </c>
    </row>
    <row r="2405" spans="1:8" ht="13.5" x14ac:dyDescent="0.25">
      <c r="A2405" s="4">
        <f>TITRES_STAT!B2408</f>
        <v>45506</v>
      </c>
      <c r="B2405" s="2">
        <f>TITRES_STAT!C2408</f>
        <v>13.69</v>
      </c>
      <c r="C2405" s="2">
        <f>TITRES_STAT!D2408</f>
        <v>6.5595999999999997</v>
      </c>
      <c r="D2405" s="2">
        <f>TITRES_STAT!E2408</f>
        <v>3233</v>
      </c>
      <c r="E2405" s="2">
        <f t="shared" si="148"/>
        <v>5618220</v>
      </c>
      <c r="F2405" s="18" t="str">
        <f t="shared" si="151"/>
        <v>BULLISH</v>
      </c>
      <c r="G2405" s="18" t="str">
        <f t="shared" si="150"/>
        <v>STRONG</v>
      </c>
      <c r="H2405" s="18" t="str">
        <f t="shared" si="149"/>
        <v>BULLISH DIVERGENCE</v>
      </c>
    </row>
    <row r="2406" spans="1:8" ht="13.5" x14ac:dyDescent="0.25">
      <c r="A2406" s="4">
        <f>TITRES_STAT!B2409</f>
        <v>45509</v>
      </c>
      <c r="B2406" s="2">
        <f>TITRES_STAT!C2409</f>
        <v>13.94</v>
      </c>
      <c r="C2406" s="2">
        <f>TITRES_STAT!D2409</f>
        <v>6.6794000000000002</v>
      </c>
      <c r="D2406" s="2">
        <f>TITRES_STAT!E2409</f>
        <v>9006</v>
      </c>
      <c r="E2406" s="2">
        <f t="shared" si="148"/>
        <v>5627226</v>
      </c>
      <c r="F2406" s="18" t="str">
        <f t="shared" si="151"/>
        <v>BULLISH</v>
      </c>
      <c r="G2406" s="18" t="str">
        <f t="shared" si="150"/>
        <v>STRONG</v>
      </c>
      <c r="H2406" s="18" t="str">
        <f t="shared" si="149"/>
        <v>CONFIRMED BULLISH</v>
      </c>
    </row>
    <row r="2407" spans="1:8" ht="13.5" x14ac:dyDescent="0.25">
      <c r="A2407" s="4">
        <f>TITRES_STAT!B2410</f>
        <v>45510</v>
      </c>
      <c r="B2407" s="2">
        <f>TITRES_STAT!C2410</f>
        <v>14</v>
      </c>
      <c r="C2407" s="2">
        <f>TITRES_STAT!D2410</f>
        <v>6.7081</v>
      </c>
      <c r="D2407" s="2">
        <f>TITRES_STAT!E2410</f>
        <v>16558</v>
      </c>
      <c r="E2407" s="2">
        <f t="shared" si="148"/>
        <v>5643784</v>
      </c>
      <c r="F2407" s="18" t="str">
        <f t="shared" si="151"/>
        <v>BULLISH</v>
      </c>
      <c r="G2407" s="18" t="str">
        <f t="shared" si="150"/>
        <v>NEUTRAL</v>
      </c>
      <c r="H2407" s="18" t="str">
        <f t="shared" si="149"/>
        <v>CONFIRMED BULLISH</v>
      </c>
    </row>
    <row r="2408" spans="1:8" ht="13.5" x14ac:dyDescent="0.25">
      <c r="A2408" s="4">
        <f>TITRES_STAT!B2411</f>
        <v>45511</v>
      </c>
      <c r="B2408" s="2">
        <f>TITRES_STAT!C2411</f>
        <v>14</v>
      </c>
      <c r="C2408" s="2">
        <f>TITRES_STAT!D2411</f>
        <v>6.7081</v>
      </c>
      <c r="D2408" s="2">
        <f>TITRES_STAT!E2411</f>
        <v>4851</v>
      </c>
      <c r="E2408" s="2">
        <f t="shared" si="148"/>
        <v>5643784</v>
      </c>
      <c r="F2408" s="18" t="str">
        <f t="shared" si="151"/>
        <v>BULLISH</v>
      </c>
      <c r="G2408" s="18" t="str">
        <f t="shared" si="150"/>
        <v>NEUTRAL</v>
      </c>
      <c r="H2408" s="18" t="str">
        <f t="shared" si="149"/>
        <v>CONFIRMED BULLISH</v>
      </c>
    </row>
    <row r="2409" spans="1:8" ht="13.5" x14ac:dyDescent="0.25">
      <c r="A2409" s="4">
        <f>TITRES_STAT!B2412</f>
        <v>45512</v>
      </c>
      <c r="B2409" s="2">
        <f>TITRES_STAT!C2412</f>
        <v>14.4</v>
      </c>
      <c r="C2409" s="2">
        <f>TITRES_STAT!D2412</f>
        <v>6.8997999999999999</v>
      </c>
      <c r="D2409" s="2">
        <f>TITRES_STAT!E2412</f>
        <v>8463</v>
      </c>
      <c r="E2409" s="2">
        <f t="shared" si="148"/>
        <v>5652247</v>
      </c>
      <c r="F2409" s="18" t="str">
        <f t="shared" si="151"/>
        <v>BULLISH</v>
      </c>
      <c r="G2409" s="18" t="str">
        <f t="shared" si="150"/>
        <v>NEUTRAL</v>
      </c>
      <c r="H2409" s="18" t="str">
        <f t="shared" si="149"/>
        <v>CONFIRMED BULLISH</v>
      </c>
    </row>
    <row r="2410" spans="1:8" ht="13.5" x14ac:dyDescent="0.25">
      <c r="A2410" s="4">
        <f>TITRES_STAT!B2413</f>
        <v>45513</v>
      </c>
      <c r="B2410" s="2">
        <f>TITRES_STAT!C2413</f>
        <v>14.39</v>
      </c>
      <c r="C2410" s="2">
        <f>TITRES_STAT!D2413</f>
        <v>6.8949999999999996</v>
      </c>
      <c r="D2410" s="2">
        <f>TITRES_STAT!E2413</f>
        <v>23337</v>
      </c>
      <c r="E2410" s="2">
        <f t="shared" si="148"/>
        <v>5628910</v>
      </c>
      <c r="F2410" s="18" t="str">
        <f t="shared" si="151"/>
        <v>BULLISH</v>
      </c>
      <c r="G2410" s="18" t="str">
        <f t="shared" si="150"/>
        <v>NEUTRAL</v>
      </c>
      <c r="H2410" s="18" t="str">
        <f t="shared" si="149"/>
        <v>CONFIRMED BULLISH</v>
      </c>
    </row>
    <row r="2411" spans="1:8" ht="13.5" x14ac:dyDescent="0.25">
      <c r="A2411" s="4">
        <f>TITRES_STAT!B2414</f>
        <v>45516</v>
      </c>
      <c r="B2411" s="2">
        <f>TITRES_STAT!C2414</f>
        <v>14.39</v>
      </c>
      <c r="C2411" s="2">
        <f>TITRES_STAT!D2414</f>
        <v>6.8949999999999996</v>
      </c>
      <c r="D2411" s="2">
        <f>TITRES_STAT!E2414</f>
        <v>285</v>
      </c>
      <c r="E2411" s="2">
        <f t="shared" si="148"/>
        <v>5628910</v>
      </c>
      <c r="F2411" s="18" t="str">
        <f t="shared" si="151"/>
        <v>BULLISH</v>
      </c>
      <c r="G2411" s="18" t="str">
        <f t="shared" si="150"/>
        <v>NEUTRAL</v>
      </c>
      <c r="H2411" s="18" t="str">
        <f t="shared" si="149"/>
        <v>CONFIRMED BULLISH</v>
      </c>
    </row>
    <row r="2412" spans="1:8" ht="13.5" x14ac:dyDescent="0.25">
      <c r="A2412" s="4">
        <f>TITRES_STAT!B2415</f>
        <v>45518</v>
      </c>
      <c r="B2412" s="2">
        <f>TITRES_STAT!C2415</f>
        <v>14.2</v>
      </c>
      <c r="C2412" s="2">
        <f>TITRES_STAT!D2415</f>
        <v>6.8038999999999996</v>
      </c>
      <c r="D2412" s="2">
        <f>TITRES_STAT!E2415</f>
        <v>14069</v>
      </c>
      <c r="E2412" s="2">
        <f t="shared" si="148"/>
        <v>5614841</v>
      </c>
      <c r="F2412" s="18" t="str">
        <f t="shared" si="151"/>
        <v>BEARISH</v>
      </c>
      <c r="G2412" s="18" t="str">
        <f t="shared" si="150"/>
        <v>NEUTRAL</v>
      </c>
      <c r="H2412" s="18" t="str">
        <f t="shared" si="149"/>
        <v>BEARISH DIVERGENCE</v>
      </c>
    </row>
    <row r="2413" spans="1:8" ht="13.5" x14ac:dyDescent="0.25">
      <c r="A2413" s="4">
        <f>TITRES_STAT!B2416</f>
        <v>45519</v>
      </c>
      <c r="B2413" s="2">
        <f>TITRES_STAT!C2416</f>
        <v>14.25</v>
      </c>
      <c r="C2413" s="2">
        <f>TITRES_STAT!D2416</f>
        <v>6.8278999999999996</v>
      </c>
      <c r="D2413" s="2">
        <f>TITRES_STAT!E2416</f>
        <v>723</v>
      </c>
      <c r="E2413" s="2">
        <f t="shared" si="148"/>
        <v>5615564</v>
      </c>
      <c r="F2413" s="18" t="str">
        <f t="shared" si="151"/>
        <v>BEARISH</v>
      </c>
      <c r="G2413" s="18" t="str">
        <f t="shared" si="150"/>
        <v>NEUTRAL</v>
      </c>
      <c r="H2413" s="18" t="str">
        <f t="shared" si="149"/>
        <v>BEARISH DIVERGENCE</v>
      </c>
    </row>
    <row r="2414" spans="1:8" ht="13.5" x14ac:dyDescent="0.25">
      <c r="A2414" s="4">
        <f>TITRES_STAT!B2417</f>
        <v>45520</v>
      </c>
      <c r="B2414" s="2">
        <f>TITRES_STAT!C2417</f>
        <v>14.19</v>
      </c>
      <c r="C2414" s="2">
        <f>TITRES_STAT!D2417</f>
        <v>6.7991000000000001</v>
      </c>
      <c r="D2414" s="2">
        <f>TITRES_STAT!E2417</f>
        <v>4149</v>
      </c>
      <c r="E2414" s="2">
        <f t="shared" si="148"/>
        <v>5611415</v>
      </c>
      <c r="F2414" s="18" t="str">
        <f t="shared" si="151"/>
        <v>BEARISH</v>
      </c>
      <c r="G2414" s="18" t="str">
        <f t="shared" si="150"/>
        <v>NEUTRAL</v>
      </c>
      <c r="H2414" s="18" t="str">
        <f t="shared" si="149"/>
        <v>CONFIRMED BEARISH</v>
      </c>
    </row>
    <row r="2415" spans="1:8" ht="13.5" x14ac:dyDescent="0.25">
      <c r="A2415" s="4">
        <f>TITRES_STAT!B2418</f>
        <v>45523</v>
      </c>
      <c r="B2415" s="2">
        <f>TITRES_STAT!C2418</f>
        <v>14.1</v>
      </c>
      <c r="C2415" s="2">
        <f>TITRES_STAT!D2418</f>
        <v>6.7560000000000002</v>
      </c>
      <c r="D2415" s="2">
        <f>TITRES_STAT!E2418</f>
        <v>5131</v>
      </c>
      <c r="E2415" s="2">
        <f t="shared" si="148"/>
        <v>5606284</v>
      </c>
      <c r="F2415" s="18" t="str">
        <f t="shared" si="151"/>
        <v>BEARISH</v>
      </c>
      <c r="G2415" s="18" t="str">
        <f t="shared" si="150"/>
        <v>NEUTRAL</v>
      </c>
      <c r="H2415" s="18" t="str">
        <f t="shared" si="149"/>
        <v>CONFIRMED BEARISH</v>
      </c>
    </row>
    <row r="2416" spans="1:8" ht="13.5" x14ac:dyDescent="0.25">
      <c r="A2416" s="4">
        <f>TITRES_STAT!B2419</f>
        <v>45524</v>
      </c>
      <c r="B2416" s="2">
        <f>TITRES_STAT!C2419</f>
        <v>14.18</v>
      </c>
      <c r="C2416" s="2">
        <f>TITRES_STAT!D2419</f>
        <v>6.7942999999999998</v>
      </c>
      <c r="D2416" s="2">
        <f>TITRES_STAT!E2419</f>
        <v>18441</v>
      </c>
      <c r="E2416" s="2">
        <f t="shared" si="148"/>
        <v>5624725</v>
      </c>
      <c r="F2416" s="18" t="str">
        <f t="shared" si="151"/>
        <v>BEARISH</v>
      </c>
      <c r="G2416" s="18" t="str">
        <f t="shared" si="150"/>
        <v>NEUTRAL</v>
      </c>
      <c r="H2416" s="18" t="str">
        <f t="shared" si="149"/>
        <v>CONFIRMED BEARISH</v>
      </c>
    </row>
    <row r="2417" spans="1:8" ht="13.5" x14ac:dyDescent="0.25">
      <c r="A2417" s="4">
        <f>TITRES_STAT!B2420</f>
        <v>45525</v>
      </c>
      <c r="B2417" s="2">
        <f>TITRES_STAT!C2420</f>
        <v>14.1</v>
      </c>
      <c r="C2417" s="2">
        <f>TITRES_STAT!D2420</f>
        <v>6.7560000000000002</v>
      </c>
      <c r="D2417" s="2">
        <f>TITRES_STAT!E2420</f>
        <v>18459</v>
      </c>
      <c r="E2417" s="2">
        <f t="shared" si="148"/>
        <v>5606266</v>
      </c>
      <c r="F2417" s="18" t="str">
        <f t="shared" si="151"/>
        <v>BEARISH</v>
      </c>
      <c r="G2417" s="18" t="str">
        <f t="shared" si="150"/>
        <v>NEUTRAL</v>
      </c>
      <c r="H2417" s="18" t="str">
        <f t="shared" si="149"/>
        <v>CONFIRMED BEARISH</v>
      </c>
    </row>
    <row r="2418" spans="1:8" ht="13.5" x14ac:dyDescent="0.25">
      <c r="A2418" s="4">
        <f>TITRES_STAT!B2421</f>
        <v>45526</v>
      </c>
      <c r="B2418" s="2">
        <f>TITRES_STAT!C2421</f>
        <v>14.12</v>
      </c>
      <c r="C2418" s="2">
        <f>TITRES_STAT!D2421</f>
        <v>6.7656000000000001</v>
      </c>
      <c r="D2418" s="2">
        <f>TITRES_STAT!E2421</f>
        <v>6495</v>
      </c>
      <c r="E2418" s="2">
        <f t="shared" si="148"/>
        <v>5612761</v>
      </c>
      <c r="F2418" s="18" t="str">
        <f t="shared" si="151"/>
        <v>BEARISH</v>
      </c>
      <c r="G2418" s="18" t="str">
        <f t="shared" si="150"/>
        <v>NEUTRAL</v>
      </c>
      <c r="H2418" s="18" t="str">
        <f t="shared" si="149"/>
        <v>CONFIRMED BEARISH</v>
      </c>
    </row>
    <row r="2419" spans="1:8" ht="13.5" x14ac:dyDescent="0.25">
      <c r="A2419" s="4">
        <f>TITRES_STAT!B2422</f>
        <v>45527</v>
      </c>
      <c r="B2419" s="2">
        <f>TITRES_STAT!C2422</f>
        <v>14.14</v>
      </c>
      <c r="C2419" s="2">
        <f>TITRES_STAT!D2422</f>
        <v>6.7751999999999999</v>
      </c>
      <c r="D2419" s="2">
        <f>TITRES_STAT!E2422</f>
        <v>1518</v>
      </c>
      <c r="E2419" s="2">
        <f t="shared" si="148"/>
        <v>5614279</v>
      </c>
      <c r="F2419" s="18" t="str">
        <f t="shared" si="151"/>
        <v>BULLISH</v>
      </c>
      <c r="G2419" s="18" t="str">
        <f t="shared" si="150"/>
        <v>NEUTRAL</v>
      </c>
      <c r="H2419" s="18" t="str">
        <f t="shared" si="149"/>
        <v>BULLISH DIVERGENCE</v>
      </c>
    </row>
    <row r="2420" spans="1:8" ht="13.5" x14ac:dyDescent="0.25">
      <c r="A2420" s="4">
        <f>TITRES_STAT!B2423</f>
        <v>45530</v>
      </c>
      <c r="B2420" s="2">
        <f>TITRES_STAT!C2423</f>
        <v>14.1</v>
      </c>
      <c r="C2420" s="2">
        <f>TITRES_STAT!D2423</f>
        <v>6.7560000000000002</v>
      </c>
      <c r="D2420" s="2">
        <f>TITRES_STAT!E2423</f>
        <v>6586</v>
      </c>
      <c r="E2420" s="2">
        <f t="shared" si="148"/>
        <v>5607693</v>
      </c>
      <c r="F2420" s="18" t="str">
        <f t="shared" si="151"/>
        <v>BULLISH</v>
      </c>
      <c r="G2420" s="18" t="str">
        <f t="shared" si="150"/>
        <v>NEUTRAL</v>
      </c>
      <c r="H2420" s="18" t="str">
        <f t="shared" si="149"/>
        <v>NEUTRAL</v>
      </c>
    </row>
    <row r="2421" spans="1:8" ht="13.5" x14ac:dyDescent="0.25">
      <c r="A2421" s="4">
        <f>TITRES_STAT!B2424</f>
        <v>45531</v>
      </c>
      <c r="B2421" s="2">
        <f>TITRES_STAT!C2424</f>
        <v>14.1</v>
      </c>
      <c r="C2421" s="2">
        <f>TITRES_STAT!D2424</f>
        <v>6.7560000000000002</v>
      </c>
      <c r="D2421" s="2">
        <f>TITRES_STAT!E2424</f>
        <v>5541</v>
      </c>
      <c r="E2421" s="2">
        <f t="shared" si="148"/>
        <v>5607693</v>
      </c>
      <c r="F2421" s="18" t="str">
        <f t="shared" si="151"/>
        <v>BEARISH</v>
      </c>
      <c r="G2421" s="18" t="str">
        <f t="shared" si="150"/>
        <v>NEUTRAL</v>
      </c>
      <c r="H2421" s="18" t="str">
        <f t="shared" si="149"/>
        <v>CONFIRMED BEARISH</v>
      </c>
    </row>
    <row r="2422" spans="1:8" ht="13.5" x14ac:dyDescent="0.25">
      <c r="A2422" s="4">
        <f>TITRES_STAT!B2425</f>
        <v>45532</v>
      </c>
      <c r="B2422" s="2">
        <f>TITRES_STAT!C2425</f>
        <v>14.1</v>
      </c>
      <c r="C2422" s="2">
        <f>TITRES_STAT!D2425</f>
        <v>6.7560000000000002</v>
      </c>
      <c r="D2422" s="2">
        <f>TITRES_STAT!E2425</f>
        <v>6405</v>
      </c>
      <c r="E2422" s="2">
        <f t="shared" si="148"/>
        <v>5607693</v>
      </c>
      <c r="F2422" s="18" t="str">
        <f t="shared" si="151"/>
        <v>BULLISH</v>
      </c>
      <c r="G2422" s="18" t="str">
        <f t="shared" si="150"/>
        <v>NEUTRAL</v>
      </c>
      <c r="H2422" s="18" t="str">
        <f t="shared" si="149"/>
        <v>NEUTRAL</v>
      </c>
    </row>
    <row r="2423" spans="1:8" ht="13.5" x14ac:dyDescent="0.25">
      <c r="A2423" s="4">
        <f>TITRES_STAT!B2426</f>
        <v>45533</v>
      </c>
      <c r="B2423" s="2">
        <f>TITRES_STAT!C2426</f>
        <v>14.13</v>
      </c>
      <c r="C2423" s="2">
        <f>TITRES_STAT!D2426</f>
        <v>6.7704000000000004</v>
      </c>
      <c r="D2423" s="2">
        <f>TITRES_STAT!E2426</f>
        <v>2880</v>
      </c>
      <c r="E2423" s="2">
        <f t="shared" si="148"/>
        <v>5610573</v>
      </c>
      <c r="F2423" s="18" t="str">
        <f t="shared" si="151"/>
        <v>BEARISH</v>
      </c>
      <c r="G2423" s="18" t="str">
        <f t="shared" si="150"/>
        <v>NEUTRAL</v>
      </c>
      <c r="H2423" s="18" t="str">
        <f t="shared" si="149"/>
        <v>BEARISH DIVERGENCE</v>
      </c>
    </row>
    <row r="2424" spans="1:8" ht="13.5" x14ac:dyDescent="0.25">
      <c r="A2424" s="4">
        <f>TITRES_STAT!B2427</f>
        <v>45534</v>
      </c>
      <c r="B2424" s="2">
        <f>TITRES_STAT!C2427</f>
        <v>14.03</v>
      </c>
      <c r="C2424" s="2">
        <f>TITRES_STAT!D2427</f>
        <v>6.7225000000000001</v>
      </c>
      <c r="D2424" s="2">
        <f>TITRES_STAT!E2427</f>
        <v>8462</v>
      </c>
      <c r="E2424" s="2">
        <f t="shared" si="148"/>
        <v>5602111</v>
      </c>
      <c r="F2424" s="18" t="str">
        <f t="shared" si="151"/>
        <v>BEARISH</v>
      </c>
      <c r="G2424" s="18" t="str">
        <f t="shared" si="150"/>
        <v>NEUTRAL</v>
      </c>
      <c r="H2424" s="18" t="str">
        <f t="shared" si="149"/>
        <v>CONFIRMED BEARISH</v>
      </c>
    </row>
    <row r="2425" spans="1:8" ht="13.5" x14ac:dyDescent="0.25">
      <c r="A2425" s="4">
        <f>TITRES_STAT!B2428</f>
        <v>45537</v>
      </c>
      <c r="B2425" s="2">
        <f>TITRES_STAT!C2428</f>
        <v>14.1</v>
      </c>
      <c r="C2425" s="2">
        <f>TITRES_STAT!D2428</f>
        <v>6.7560000000000002</v>
      </c>
      <c r="D2425" s="2">
        <f>TITRES_STAT!E2428</f>
        <v>3361</v>
      </c>
      <c r="E2425" s="2">
        <f t="shared" si="148"/>
        <v>5605472</v>
      </c>
      <c r="F2425" s="18" t="str">
        <f t="shared" si="151"/>
        <v>BEARISH</v>
      </c>
      <c r="G2425" s="18" t="str">
        <f t="shared" si="150"/>
        <v>NEUTRAL</v>
      </c>
      <c r="H2425" s="18" t="str">
        <f t="shared" si="149"/>
        <v>NEUTRAL</v>
      </c>
    </row>
    <row r="2426" spans="1:8" ht="13.5" x14ac:dyDescent="0.25">
      <c r="A2426" s="4">
        <f>TITRES_STAT!B2429</f>
        <v>45538</v>
      </c>
      <c r="B2426" s="2">
        <f>TITRES_STAT!C2429</f>
        <v>14.12</v>
      </c>
      <c r="C2426" s="2">
        <f>TITRES_STAT!D2429</f>
        <v>6.7656000000000001</v>
      </c>
      <c r="D2426" s="2">
        <f>TITRES_STAT!E2429</f>
        <v>7694</v>
      </c>
      <c r="E2426" s="2">
        <f t="shared" si="148"/>
        <v>5613166</v>
      </c>
      <c r="F2426" s="18" t="str">
        <f t="shared" si="151"/>
        <v>BULLISH</v>
      </c>
      <c r="G2426" s="18" t="str">
        <f t="shared" si="150"/>
        <v>NEUTRAL</v>
      </c>
      <c r="H2426" s="18" t="str">
        <f t="shared" si="149"/>
        <v>CONFIRMED BULLISH</v>
      </c>
    </row>
    <row r="2427" spans="1:8" ht="13.5" x14ac:dyDescent="0.25">
      <c r="A2427" s="4">
        <f>TITRES_STAT!B2430</f>
        <v>45539</v>
      </c>
      <c r="B2427" s="2">
        <f>TITRES_STAT!C2430</f>
        <v>14.18</v>
      </c>
      <c r="C2427" s="2">
        <f>TITRES_STAT!D2430</f>
        <v>6.7942999999999998</v>
      </c>
      <c r="D2427" s="2">
        <f>TITRES_STAT!E2430</f>
        <v>2465</v>
      </c>
      <c r="E2427" s="2">
        <f t="shared" si="148"/>
        <v>5615631</v>
      </c>
      <c r="F2427" s="18" t="str">
        <f t="shared" si="151"/>
        <v>BULLISH</v>
      </c>
      <c r="G2427" s="18" t="str">
        <f t="shared" si="150"/>
        <v>NEUTRAL</v>
      </c>
      <c r="H2427" s="18" t="str">
        <f t="shared" si="149"/>
        <v>CONFIRMED BULLISH</v>
      </c>
    </row>
    <row r="2428" spans="1:8" ht="13.5" x14ac:dyDescent="0.25">
      <c r="A2428" s="4">
        <f>TITRES_STAT!B2431</f>
        <v>45540</v>
      </c>
      <c r="B2428" s="2">
        <f>TITRES_STAT!C2431</f>
        <v>14.16</v>
      </c>
      <c r="C2428" s="2">
        <f>TITRES_STAT!D2431</f>
        <v>6.7847999999999997</v>
      </c>
      <c r="D2428" s="2">
        <f>TITRES_STAT!E2431</f>
        <v>7290</v>
      </c>
      <c r="E2428" s="2">
        <f t="shared" si="148"/>
        <v>5608341</v>
      </c>
      <c r="F2428" s="18" t="str">
        <f t="shared" si="151"/>
        <v>BEARISH</v>
      </c>
      <c r="G2428" s="18" t="str">
        <f t="shared" si="150"/>
        <v>NEUTRAL</v>
      </c>
      <c r="H2428" s="18" t="str">
        <f t="shared" si="149"/>
        <v>BEARISH DIVERGENCE</v>
      </c>
    </row>
    <row r="2429" spans="1:8" ht="13.5" x14ac:dyDescent="0.25">
      <c r="A2429" s="4">
        <f>TITRES_STAT!B2432</f>
        <v>45541</v>
      </c>
      <c r="B2429" s="2">
        <f>TITRES_STAT!C2432</f>
        <v>14.2</v>
      </c>
      <c r="C2429" s="2">
        <f>TITRES_STAT!D2432</f>
        <v>6.8038999999999996</v>
      </c>
      <c r="D2429" s="2">
        <f>TITRES_STAT!E2432</f>
        <v>2265</v>
      </c>
      <c r="E2429" s="2">
        <f t="shared" si="148"/>
        <v>5610606</v>
      </c>
      <c r="F2429" s="18" t="str">
        <f t="shared" si="151"/>
        <v>BULLISH</v>
      </c>
      <c r="G2429" s="18" t="str">
        <f t="shared" si="150"/>
        <v>NEUTRAL</v>
      </c>
      <c r="H2429" s="18" t="str">
        <f t="shared" si="149"/>
        <v>CONFIRMED BULLISH</v>
      </c>
    </row>
    <row r="2430" spans="1:8" ht="13.5" x14ac:dyDescent="0.25">
      <c r="A2430" s="4">
        <f>TITRES_STAT!B2433</f>
        <v>45544</v>
      </c>
      <c r="B2430" s="2">
        <f>TITRES_STAT!C2433</f>
        <v>14.56</v>
      </c>
      <c r="C2430" s="2">
        <f>TITRES_STAT!D2433</f>
        <v>6.9763999999999999</v>
      </c>
      <c r="D2430" s="2">
        <f>TITRES_STAT!E2433</f>
        <v>10874</v>
      </c>
      <c r="E2430" s="2">
        <f t="shared" si="148"/>
        <v>5621480</v>
      </c>
      <c r="F2430" s="18" t="str">
        <f t="shared" si="151"/>
        <v>BULLISH</v>
      </c>
      <c r="G2430" s="18" t="str">
        <f t="shared" si="150"/>
        <v>NEUTRAL</v>
      </c>
      <c r="H2430" s="18" t="str">
        <f t="shared" si="149"/>
        <v>CONFIRMED BULLISH</v>
      </c>
    </row>
    <row r="2431" spans="1:8" ht="13.5" x14ac:dyDescent="0.25">
      <c r="A2431" s="4">
        <f>TITRES_STAT!B2434</f>
        <v>45545</v>
      </c>
      <c r="B2431" s="2">
        <f>TITRES_STAT!C2434</f>
        <v>14.49</v>
      </c>
      <c r="C2431" s="2">
        <f>TITRES_STAT!D2434</f>
        <v>6.9428999999999998</v>
      </c>
      <c r="D2431" s="2">
        <f>TITRES_STAT!E2434</f>
        <v>27706</v>
      </c>
      <c r="E2431" s="2">
        <f t="shared" si="148"/>
        <v>5593774</v>
      </c>
      <c r="F2431" s="18" t="str">
        <f t="shared" si="151"/>
        <v>BEARISH</v>
      </c>
      <c r="G2431" s="18" t="str">
        <f t="shared" si="150"/>
        <v>NEUTRAL</v>
      </c>
      <c r="H2431" s="18" t="str">
        <f t="shared" si="149"/>
        <v>BEARISH DIVERGENCE</v>
      </c>
    </row>
    <row r="2432" spans="1:8" ht="13.5" x14ac:dyDescent="0.25">
      <c r="A2432" s="4">
        <f>TITRES_STAT!B2435</f>
        <v>45546</v>
      </c>
      <c r="B2432" s="2">
        <f>TITRES_STAT!C2435</f>
        <v>14.4</v>
      </c>
      <c r="C2432" s="2">
        <f>TITRES_STAT!D2435</f>
        <v>6.8997999999999999</v>
      </c>
      <c r="D2432" s="2">
        <f>TITRES_STAT!E2435</f>
        <v>32442</v>
      </c>
      <c r="E2432" s="2">
        <f t="shared" si="148"/>
        <v>5561332</v>
      </c>
      <c r="F2432" s="18" t="str">
        <f t="shared" si="151"/>
        <v>BEARISH</v>
      </c>
      <c r="G2432" s="18" t="str">
        <f t="shared" si="150"/>
        <v>NEUTRAL</v>
      </c>
      <c r="H2432" s="18" t="str">
        <f t="shared" si="149"/>
        <v>BEARISH DIVERGENCE</v>
      </c>
    </row>
    <row r="2433" spans="1:8" ht="13.5" x14ac:dyDescent="0.25">
      <c r="A2433" s="4">
        <f>TITRES_STAT!B2436</f>
        <v>45547</v>
      </c>
      <c r="B2433" s="2">
        <f>TITRES_STAT!C2436</f>
        <v>14.53</v>
      </c>
      <c r="C2433" s="2">
        <f>TITRES_STAT!D2436</f>
        <v>6.9619999999999997</v>
      </c>
      <c r="D2433" s="2">
        <f>TITRES_STAT!E2436</f>
        <v>8931</v>
      </c>
      <c r="E2433" s="2">
        <f t="shared" si="148"/>
        <v>5570263</v>
      </c>
      <c r="F2433" s="18" t="str">
        <f t="shared" si="151"/>
        <v>BEARISH</v>
      </c>
      <c r="G2433" s="18" t="str">
        <f t="shared" si="150"/>
        <v>NEUTRAL</v>
      </c>
      <c r="H2433" s="18" t="str">
        <f t="shared" si="149"/>
        <v>BEARISH DIVERGENCE</v>
      </c>
    </row>
    <row r="2434" spans="1:8" ht="13.5" x14ac:dyDescent="0.25">
      <c r="A2434" s="4">
        <f>TITRES_STAT!B2437</f>
        <v>45548</v>
      </c>
      <c r="B2434" s="2">
        <f>TITRES_STAT!C2437</f>
        <v>14.53</v>
      </c>
      <c r="C2434" s="2">
        <f>TITRES_STAT!D2437</f>
        <v>6.9619999999999997</v>
      </c>
      <c r="D2434" s="2">
        <f>TITRES_STAT!E2437</f>
        <v>4168</v>
      </c>
      <c r="E2434" s="2">
        <f t="shared" si="148"/>
        <v>5570263</v>
      </c>
      <c r="F2434" s="18" t="str">
        <f t="shared" si="151"/>
        <v>BEARISH</v>
      </c>
      <c r="G2434" s="18" t="str">
        <f t="shared" si="150"/>
        <v>NEUTRAL</v>
      </c>
      <c r="H2434" s="18" t="str">
        <f t="shared" si="149"/>
        <v>BEARISH DIVERGENCE</v>
      </c>
    </row>
    <row r="2435" spans="1:8" ht="13.5" x14ac:dyDescent="0.25">
      <c r="A2435" s="4">
        <f>TITRES_STAT!B2438</f>
        <v>45551</v>
      </c>
      <c r="B2435" s="2">
        <f>TITRES_STAT!C2438</f>
        <v>14.53</v>
      </c>
      <c r="C2435" s="2">
        <f>TITRES_STAT!D2438</f>
        <v>6.9619999999999997</v>
      </c>
      <c r="D2435" s="2">
        <f>TITRES_STAT!E2438</f>
        <v>525</v>
      </c>
      <c r="E2435" s="2">
        <f t="shared" si="148"/>
        <v>5570263</v>
      </c>
      <c r="F2435" s="18" t="str">
        <f t="shared" si="151"/>
        <v>BEARISH</v>
      </c>
      <c r="G2435" s="18" t="str">
        <f t="shared" si="150"/>
        <v>NEUTRAL</v>
      </c>
      <c r="H2435" s="18" t="str">
        <f t="shared" si="149"/>
        <v>CONFIRMED BEARISH</v>
      </c>
    </row>
    <row r="2436" spans="1:8" ht="13.5" x14ac:dyDescent="0.25">
      <c r="A2436" s="4">
        <f>TITRES_STAT!B2439</f>
        <v>45552</v>
      </c>
      <c r="B2436" s="2">
        <f>TITRES_STAT!C2439</f>
        <v>14.47</v>
      </c>
      <c r="C2436" s="2">
        <f>TITRES_STAT!D2439</f>
        <v>6.9333</v>
      </c>
      <c r="D2436" s="2">
        <f>TITRES_STAT!E2439</f>
        <v>11181</v>
      </c>
      <c r="E2436" s="2">
        <f t="shared" ref="E2436:E2499" si="152">IF(B2436&gt;B2435, E2435+D2436, IF(B2436&lt;B2435, E2435-D2436, E2435))</f>
        <v>5559082</v>
      </c>
      <c r="F2436" s="18" t="str">
        <f t="shared" si="151"/>
        <v>BEARISH</v>
      </c>
      <c r="G2436" s="18" t="str">
        <f t="shared" si="150"/>
        <v>NEUTRAL</v>
      </c>
      <c r="H2436" s="18" t="str">
        <f t="shared" si="149"/>
        <v>CONFIRMED BEARISH</v>
      </c>
    </row>
    <row r="2437" spans="1:8" ht="13.5" x14ac:dyDescent="0.25">
      <c r="A2437" s="4">
        <f>TITRES_STAT!B2440</f>
        <v>45553</v>
      </c>
      <c r="B2437" s="2">
        <f>TITRES_STAT!C2440</f>
        <v>14.45</v>
      </c>
      <c r="C2437" s="2">
        <f>TITRES_STAT!D2440</f>
        <v>6.9237000000000002</v>
      </c>
      <c r="D2437" s="2">
        <f>TITRES_STAT!E2440</f>
        <v>3703</v>
      </c>
      <c r="E2437" s="2">
        <f t="shared" si="152"/>
        <v>5555379</v>
      </c>
      <c r="F2437" s="18" t="str">
        <f t="shared" si="151"/>
        <v>BEARISH</v>
      </c>
      <c r="G2437" s="18" t="str">
        <f t="shared" si="150"/>
        <v>NEUTRAL</v>
      </c>
      <c r="H2437" s="18" t="str">
        <f t="shared" si="149"/>
        <v>BEARISH DIVERGENCE</v>
      </c>
    </row>
    <row r="2438" spans="1:8" ht="13.5" x14ac:dyDescent="0.25">
      <c r="A2438" s="4">
        <f>TITRES_STAT!B2441</f>
        <v>45554</v>
      </c>
      <c r="B2438" s="2">
        <f>TITRES_STAT!C2441</f>
        <v>14.39</v>
      </c>
      <c r="C2438" s="2">
        <f>TITRES_STAT!D2441</f>
        <v>6.8949999999999996</v>
      </c>
      <c r="D2438" s="2">
        <f>TITRES_STAT!E2441</f>
        <v>7763</v>
      </c>
      <c r="E2438" s="2">
        <f t="shared" si="152"/>
        <v>5547616</v>
      </c>
      <c r="F2438" s="18" t="str">
        <f t="shared" si="151"/>
        <v>BEARISH</v>
      </c>
      <c r="G2438" s="18" t="str">
        <f t="shared" si="150"/>
        <v>NEUTRAL</v>
      </c>
      <c r="H2438" s="18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4">
        <f>TITRES_STAT!B2442</f>
        <v>45555</v>
      </c>
      <c r="B2439" s="2">
        <f>TITRES_STAT!C2442</f>
        <v>14.45</v>
      </c>
      <c r="C2439" s="2">
        <f>TITRES_STAT!D2442</f>
        <v>6.9237000000000002</v>
      </c>
      <c r="D2439" s="2">
        <f>TITRES_STAT!E2442</f>
        <v>609</v>
      </c>
      <c r="E2439" s="2">
        <f t="shared" si="152"/>
        <v>5548225</v>
      </c>
      <c r="F2439" s="18" t="str">
        <f t="shared" si="151"/>
        <v>BEARISH</v>
      </c>
      <c r="G2439" s="18" t="str">
        <f t="shared" ref="G2439:G2502" si="154">IF((E2439-E2434)/E2434 &gt; 0.02, "STRONG",
 IF((E2439-E2434)/E2434 &lt; -0.02, "WEAK", "NEUTRAL"))</f>
        <v>NEUTRAL</v>
      </c>
      <c r="H2439" s="18" t="str">
        <f t="shared" si="153"/>
        <v>CONFIRMED BEARISH</v>
      </c>
    </row>
    <row r="2440" spans="1:8" ht="13.5" x14ac:dyDescent="0.25">
      <c r="A2440" s="4">
        <f>TITRES_STAT!B2443</f>
        <v>45558</v>
      </c>
      <c r="B2440" s="2">
        <f>TITRES_STAT!C2443</f>
        <v>14.5</v>
      </c>
      <c r="C2440" s="2">
        <f>TITRES_STAT!D2443</f>
        <v>6.9477000000000002</v>
      </c>
      <c r="D2440" s="2">
        <f>TITRES_STAT!E2443</f>
        <v>7146</v>
      </c>
      <c r="E2440" s="2">
        <f t="shared" si="152"/>
        <v>5555371</v>
      </c>
      <c r="F2440" s="18" t="str">
        <f t="shared" ref="F2440:F2503" si="155">IF(E2440&gt;E2435,"BULLISH",IF(E2440&lt;E2435,"BEARISH","NEUTRAL"))</f>
        <v>BEARISH</v>
      </c>
      <c r="G2440" s="18" t="str">
        <f t="shared" si="154"/>
        <v>NEUTRAL</v>
      </c>
      <c r="H2440" s="18" t="str">
        <f t="shared" si="153"/>
        <v>CONFIRMED BEARISH</v>
      </c>
    </row>
    <row r="2441" spans="1:8" ht="13.5" x14ac:dyDescent="0.25">
      <c r="A2441" s="4">
        <f>TITRES_STAT!B2444</f>
        <v>45559</v>
      </c>
      <c r="B2441" s="2">
        <f>TITRES_STAT!C2444</f>
        <v>14.53</v>
      </c>
      <c r="C2441" s="2">
        <f>TITRES_STAT!D2444</f>
        <v>6.9619999999999997</v>
      </c>
      <c r="D2441" s="2">
        <f>TITRES_STAT!E2444</f>
        <v>6766</v>
      </c>
      <c r="E2441" s="2">
        <f t="shared" si="152"/>
        <v>5562137</v>
      </c>
      <c r="F2441" s="18" t="str">
        <f t="shared" si="155"/>
        <v>BULLISH</v>
      </c>
      <c r="G2441" s="18" t="str">
        <f t="shared" si="154"/>
        <v>NEUTRAL</v>
      </c>
      <c r="H2441" s="18" t="str">
        <f t="shared" si="153"/>
        <v>CONFIRMED BULLISH</v>
      </c>
    </row>
    <row r="2442" spans="1:8" ht="13.5" x14ac:dyDescent="0.25">
      <c r="A2442" s="4">
        <f>TITRES_STAT!B2445</f>
        <v>45560</v>
      </c>
      <c r="B2442" s="2">
        <f>TITRES_STAT!C2445</f>
        <v>14.73</v>
      </c>
      <c r="C2442" s="2">
        <f>TITRES_STAT!D2445</f>
        <v>7.0579000000000001</v>
      </c>
      <c r="D2442" s="2">
        <f>TITRES_STAT!E2445</f>
        <v>10039</v>
      </c>
      <c r="E2442" s="2">
        <f t="shared" si="152"/>
        <v>5572176</v>
      </c>
      <c r="F2442" s="18" t="str">
        <f t="shared" si="155"/>
        <v>BULLISH</v>
      </c>
      <c r="G2442" s="18" t="str">
        <f t="shared" si="154"/>
        <v>NEUTRAL</v>
      </c>
      <c r="H2442" s="18" t="str">
        <f t="shared" si="153"/>
        <v>CONFIRMED BULLISH</v>
      </c>
    </row>
    <row r="2443" spans="1:8" ht="13.5" x14ac:dyDescent="0.25">
      <c r="A2443" s="4">
        <f>TITRES_STAT!B2446</f>
        <v>45561</v>
      </c>
      <c r="B2443" s="2">
        <f>TITRES_STAT!C2446</f>
        <v>14.95</v>
      </c>
      <c r="C2443" s="2">
        <f>TITRES_STAT!D2446</f>
        <v>7.1632999999999996</v>
      </c>
      <c r="D2443" s="2">
        <f>TITRES_STAT!E2446</f>
        <v>8485</v>
      </c>
      <c r="E2443" s="2">
        <f t="shared" si="152"/>
        <v>5580661</v>
      </c>
      <c r="F2443" s="18" t="str">
        <f t="shared" si="155"/>
        <v>BULLISH</v>
      </c>
      <c r="G2443" s="18" t="str">
        <f t="shared" si="154"/>
        <v>NEUTRAL</v>
      </c>
      <c r="H2443" s="18" t="str">
        <f t="shared" si="153"/>
        <v>CONFIRMED BULLISH</v>
      </c>
    </row>
    <row r="2444" spans="1:8" ht="13.5" x14ac:dyDescent="0.25">
      <c r="A2444" s="4">
        <f>TITRES_STAT!B2447</f>
        <v>45562</v>
      </c>
      <c r="B2444" s="2">
        <f>TITRES_STAT!C2447</f>
        <v>15</v>
      </c>
      <c r="C2444" s="2">
        <f>TITRES_STAT!D2447</f>
        <v>7.1872999999999996</v>
      </c>
      <c r="D2444" s="2">
        <f>TITRES_STAT!E2447</f>
        <v>55592</v>
      </c>
      <c r="E2444" s="2">
        <f t="shared" si="152"/>
        <v>5636253</v>
      </c>
      <c r="F2444" s="18" t="str">
        <f t="shared" si="155"/>
        <v>BULLISH</v>
      </c>
      <c r="G2444" s="18" t="str">
        <f t="shared" si="154"/>
        <v>NEUTRAL</v>
      </c>
      <c r="H2444" s="18" t="str">
        <f t="shared" si="153"/>
        <v>CONFIRMED BULLISH</v>
      </c>
    </row>
    <row r="2445" spans="1:8" ht="13.5" x14ac:dyDescent="0.25">
      <c r="A2445" s="4">
        <f>TITRES_STAT!B2448</f>
        <v>45565</v>
      </c>
      <c r="B2445" s="2">
        <f>TITRES_STAT!C2448</f>
        <v>15.1</v>
      </c>
      <c r="C2445" s="2">
        <f>TITRES_STAT!D2448</f>
        <v>7.2351999999999999</v>
      </c>
      <c r="D2445" s="2">
        <f>TITRES_STAT!E2448</f>
        <v>21110</v>
      </c>
      <c r="E2445" s="2">
        <f t="shared" si="152"/>
        <v>5657363</v>
      </c>
      <c r="F2445" s="18" t="str">
        <f t="shared" si="155"/>
        <v>BULLISH</v>
      </c>
      <c r="G2445" s="18" t="str">
        <f t="shared" si="154"/>
        <v>NEUTRAL</v>
      </c>
      <c r="H2445" s="18" t="str">
        <f t="shared" si="153"/>
        <v>CONFIRMED BULLISH</v>
      </c>
    </row>
    <row r="2446" spans="1:8" ht="13.5" x14ac:dyDescent="0.25">
      <c r="A2446" s="4">
        <f>TITRES_STAT!B2449</f>
        <v>45566</v>
      </c>
      <c r="B2446" s="2">
        <f>TITRES_STAT!C2449</f>
        <v>15</v>
      </c>
      <c r="C2446" s="2">
        <f>TITRES_STAT!D2449</f>
        <v>7.1872999999999996</v>
      </c>
      <c r="D2446" s="2">
        <f>TITRES_STAT!E2449</f>
        <v>23176</v>
      </c>
      <c r="E2446" s="2">
        <f t="shared" si="152"/>
        <v>5634187</v>
      </c>
      <c r="F2446" s="18" t="str">
        <f t="shared" si="155"/>
        <v>BULLISH</v>
      </c>
      <c r="G2446" s="18" t="str">
        <f t="shared" si="154"/>
        <v>NEUTRAL</v>
      </c>
      <c r="H2446" s="18" t="str">
        <f t="shared" si="153"/>
        <v>CONFIRMED BULLISH</v>
      </c>
    </row>
    <row r="2447" spans="1:8" ht="13.5" x14ac:dyDescent="0.25">
      <c r="A2447" s="4">
        <f>TITRES_STAT!B2450</f>
        <v>45567</v>
      </c>
      <c r="B2447" s="2">
        <f>TITRES_STAT!C2450</f>
        <v>15.1</v>
      </c>
      <c r="C2447" s="2">
        <f>TITRES_STAT!D2450</f>
        <v>7.2351999999999999</v>
      </c>
      <c r="D2447" s="2">
        <f>TITRES_STAT!E2450</f>
        <v>13912</v>
      </c>
      <c r="E2447" s="2">
        <f t="shared" si="152"/>
        <v>5648099</v>
      </c>
      <c r="F2447" s="18" t="str">
        <f t="shared" si="155"/>
        <v>BULLISH</v>
      </c>
      <c r="G2447" s="18" t="str">
        <f t="shared" si="154"/>
        <v>NEUTRAL</v>
      </c>
      <c r="H2447" s="18" t="str">
        <f t="shared" si="153"/>
        <v>CONFIRMED BULLISH</v>
      </c>
    </row>
    <row r="2448" spans="1:8" ht="13.5" x14ac:dyDescent="0.25">
      <c r="A2448" s="4">
        <f>TITRES_STAT!B2451</f>
        <v>45568</v>
      </c>
      <c r="B2448" s="2">
        <f>TITRES_STAT!C2451</f>
        <v>15.18</v>
      </c>
      <c r="C2448" s="2">
        <f>TITRES_STAT!D2451</f>
        <v>7.2735000000000003</v>
      </c>
      <c r="D2448" s="2">
        <f>TITRES_STAT!E2451</f>
        <v>10921</v>
      </c>
      <c r="E2448" s="2">
        <f t="shared" si="152"/>
        <v>5659020</v>
      </c>
      <c r="F2448" s="18" t="str">
        <f t="shared" si="155"/>
        <v>BULLISH</v>
      </c>
      <c r="G2448" s="18" t="str">
        <f t="shared" si="154"/>
        <v>NEUTRAL</v>
      </c>
      <c r="H2448" s="18" t="str">
        <f t="shared" si="153"/>
        <v>CONFIRMED BULLISH</v>
      </c>
    </row>
    <row r="2449" spans="1:8" ht="13.5" x14ac:dyDescent="0.25">
      <c r="A2449" s="4">
        <f>TITRES_STAT!B2452</f>
        <v>45569</v>
      </c>
      <c r="B2449" s="2">
        <f>TITRES_STAT!C2452</f>
        <v>15.25</v>
      </c>
      <c r="C2449" s="2">
        <f>TITRES_STAT!D2452</f>
        <v>7.3070000000000004</v>
      </c>
      <c r="D2449" s="2">
        <f>TITRES_STAT!E2452</f>
        <v>2531</v>
      </c>
      <c r="E2449" s="2">
        <f t="shared" si="152"/>
        <v>5661551</v>
      </c>
      <c r="F2449" s="18" t="str">
        <f t="shared" si="155"/>
        <v>BULLISH</v>
      </c>
      <c r="G2449" s="18" t="str">
        <f t="shared" si="154"/>
        <v>NEUTRAL</v>
      </c>
      <c r="H2449" s="18" t="str">
        <f t="shared" si="153"/>
        <v>CONFIRMED BULLISH</v>
      </c>
    </row>
    <row r="2450" spans="1:8" ht="13.5" x14ac:dyDescent="0.25">
      <c r="A2450" s="4">
        <f>TITRES_STAT!B2453</f>
        <v>45572</v>
      </c>
      <c r="B2450" s="2">
        <f>TITRES_STAT!C2453</f>
        <v>15.3</v>
      </c>
      <c r="C2450" s="2">
        <f>TITRES_STAT!D2453</f>
        <v>7.3310000000000004</v>
      </c>
      <c r="D2450" s="2">
        <f>TITRES_STAT!E2453</f>
        <v>8161</v>
      </c>
      <c r="E2450" s="2">
        <f t="shared" si="152"/>
        <v>5669712</v>
      </c>
      <c r="F2450" s="18" t="str">
        <f t="shared" si="155"/>
        <v>BULLISH</v>
      </c>
      <c r="G2450" s="18" t="str">
        <f t="shared" si="154"/>
        <v>NEUTRAL</v>
      </c>
      <c r="H2450" s="18" t="str">
        <f t="shared" si="153"/>
        <v>CONFIRMED BULLISH</v>
      </c>
    </row>
    <row r="2451" spans="1:8" ht="13.5" x14ac:dyDescent="0.25">
      <c r="A2451" s="4">
        <f>TITRES_STAT!B2454</f>
        <v>45573</v>
      </c>
      <c r="B2451" s="2">
        <f>TITRES_STAT!C2454</f>
        <v>15.8</v>
      </c>
      <c r="C2451" s="2">
        <f>TITRES_STAT!D2454</f>
        <v>7.5705999999999998</v>
      </c>
      <c r="D2451" s="2">
        <f>TITRES_STAT!E2454</f>
        <v>34614</v>
      </c>
      <c r="E2451" s="2">
        <f t="shared" si="152"/>
        <v>5704326</v>
      </c>
      <c r="F2451" s="18" t="str">
        <f t="shared" si="155"/>
        <v>BULLISH</v>
      </c>
      <c r="G2451" s="18" t="str">
        <f t="shared" si="154"/>
        <v>NEUTRAL</v>
      </c>
      <c r="H2451" s="18" t="str">
        <f t="shared" si="153"/>
        <v>CONFIRMED BULLISH</v>
      </c>
    </row>
    <row r="2452" spans="1:8" ht="13.5" x14ac:dyDescent="0.25">
      <c r="A2452" s="4">
        <f>TITRES_STAT!B2455</f>
        <v>45574</v>
      </c>
      <c r="B2452" s="2">
        <f>TITRES_STAT!C2455</f>
        <v>15.9</v>
      </c>
      <c r="C2452" s="2">
        <f>TITRES_STAT!D2455</f>
        <v>7.6185</v>
      </c>
      <c r="D2452" s="2">
        <f>TITRES_STAT!E2455</f>
        <v>43090</v>
      </c>
      <c r="E2452" s="2">
        <f t="shared" si="152"/>
        <v>5747416</v>
      </c>
      <c r="F2452" s="18" t="str">
        <f t="shared" si="155"/>
        <v>BULLISH</v>
      </c>
      <c r="G2452" s="18" t="str">
        <f t="shared" si="154"/>
        <v>NEUTRAL</v>
      </c>
      <c r="H2452" s="18" t="str">
        <f t="shared" si="153"/>
        <v>CONFIRMED BULLISH</v>
      </c>
    </row>
    <row r="2453" spans="1:8" ht="13.5" x14ac:dyDescent="0.25">
      <c r="A2453" s="4">
        <f>TITRES_STAT!B2456</f>
        <v>45575</v>
      </c>
      <c r="B2453" s="2">
        <f>TITRES_STAT!C2456</f>
        <v>15.93</v>
      </c>
      <c r="C2453" s="2">
        <f>TITRES_STAT!D2456</f>
        <v>7.6329000000000002</v>
      </c>
      <c r="D2453" s="2">
        <f>TITRES_STAT!E2456</f>
        <v>10433</v>
      </c>
      <c r="E2453" s="2">
        <f t="shared" si="152"/>
        <v>5757849</v>
      </c>
      <c r="F2453" s="18" t="str">
        <f t="shared" si="155"/>
        <v>BULLISH</v>
      </c>
      <c r="G2453" s="18" t="str">
        <f t="shared" si="154"/>
        <v>NEUTRAL</v>
      </c>
      <c r="H2453" s="18" t="str">
        <f t="shared" si="153"/>
        <v>CONFIRMED BULLISH</v>
      </c>
    </row>
    <row r="2454" spans="1:8" ht="13.5" x14ac:dyDescent="0.25">
      <c r="A2454" s="4">
        <f>TITRES_STAT!B2457</f>
        <v>45576</v>
      </c>
      <c r="B2454" s="2">
        <f>TITRES_STAT!C2457</f>
        <v>15.98</v>
      </c>
      <c r="C2454" s="2">
        <f>TITRES_STAT!D2457</f>
        <v>7.6567999999999996</v>
      </c>
      <c r="D2454" s="2">
        <f>TITRES_STAT!E2457</f>
        <v>16381</v>
      </c>
      <c r="E2454" s="2">
        <f t="shared" si="152"/>
        <v>5774230</v>
      </c>
      <c r="F2454" s="18" t="str">
        <f t="shared" si="155"/>
        <v>BULLISH</v>
      </c>
      <c r="G2454" s="18" t="str">
        <f t="shared" si="154"/>
        <v>NEUTRAL</v>
      </c>
      <c r="H2454" s="18" t="str">
        <f t="shared" si="153"/>
        <v>CONFIRMED BULLISH</v>
      </c>
    </row>
    <row r="2455" spans="1:8" ht="13.5" x14ac:dyDescent="0.25">
      <c r="A2455" s="4">
        <f>TITRES_STAT!B2458</f>
        <v>45579</v>
      </c>
      <c r="B2455" s="2">
        <f>TITRES_STAT!C2458</f>
        <v>15.98</v>
      </c>
      <c r="C2455" s="2">
        <f>TITRES_STAT!D2458</f>
        <v>7.6567999999999996</v>
      </c>
      <c r="D2455" s="2">
        <f>TITRES_STAT!E2458</f>
        <v>14054</v>
      </c>
      <c r="E2455" s="2">
        <f t="shared" si="152"/>
        <v>5774230</v>
      </c>
      <c r="F2455" s="18" t="str">
        <f t="shared" si="155"/>
        <v>BULLISH</v>
      </c>
      <c r="G2455" s="18" t="str">
        <f t="shared" si="154"/>
        <v>NEUTRAL</v>
      </c>
      <c r="H2455" s="18" t="str">
        <f t="shared" si="153"/>
        <v>CONFIRMED BULLISH</v>
      </c>
    </row>
    <row r="2456" spans="1:8" ht="13.5" x14ac:dyDescent="0.25">
      <c r="A2456" s="4">
        <f>TITRES_STAT!B2459</f>
        <v>45581</v>
      </c>
      <c r="B2456" s="2">
        <f>TITRES_STAT!C2459</f>
        <v>15.9</v>
      </c>
      <c r="C2456" s="2">
        <f>TITRES_STAT!D2459</f>
        <v>7.6185</v>
      </c>
      <c r="D2456" s="2">
        <f>TITRES_STAT!E2459</f>
        <v>53666</v>
      </c>
      <c r="E2456" s="2">
        <f t="shared" si="152"/>
        <v>5720564</v>
      </c>
      <c r="F2456" s="18" t="str">
        <f t="shared" si="155"/>
        <v>BULLISH</v>
      </c>
      <c r="G2456" s="18" t="str">
        <f t="shared" si="154"/>
        <v>NEUTRAL</v>
      </c>
      <c r="H2456" s="18" t="str">
        <f t="shared" si="153"/>
        <v>CONFIRMED BULLISH</v>
      </c>
    </row>
    <row r="2457" spans="1:8" ht="13.5" x14ac:dyDescent="0.25">
      <c r="A2457" s="4">
        <f>TITRES_STAT!B2460</f>
        <v>45582</v>
      </c>
      <c r="B2457" s="2">
        <f>TITRES_STAT!C2460</f>
        <v>15.97</v>
      </c>
      <c r="C2457" s="2">
        <f>TITRES_STAT!D2460</f>
        <v>7.6520000000000001</v>
      </c>
      <c r="D2457" s="2">
        <f>TITRES_STAT!E2460</f>
        <v>4607</v>
      </c>
      <c r="E2457" s="2">
        <f t="shared" si="152"/>
        <v>5725171</v>
      </c>
      <c r="F2457" s="18" t="str">
        <f t="shared" si="155"/>
        <v>BEARISH</v>
      </c>
      <c r="G2457" s="18" t="str">
        <f t="shared" si="154"/>
        <v>NEUTRAL</v>
      </c>
      <c r="H2457" s="18" t="str">
        <f t="shared" si="153"/>
        <v>BEARISH DIVERGENCE</v>
      </c>
    </row>
    <row r="2458" spans="1:8" ht="13.5" x14ac:dyDescent="0.25">
      <c r="A2458" s="4">
        <f>TITRES_STAT!B2461</f>
        <v>45583</v>
      </c>
      <c r="B2458" s="2">
        <f>TITRES_STAT!C2461</f>
        <v>15.94</v>
      </c>
      <c r="C2458" s="2">
        <f>TITRES_STAT!D2461</f>
        <v>7.6376999999999997</v>
      </c>
      <c r="D2458" s="2">
        <f>TITRES_STAT!E2461</f>
        <v>8437</v>
      </c>
      <c r="E2458" s="2">
        <f t="shared" si="152"/>
        <v>5716734</v>
      </c>
      <c r="F2458" s="18" t="str">
        <f t="shared" si="155"/>
        <v>BEARISH</v>
      </c>
      <c r="G2458" s="18" t="str">
        <f t="shared" si="154"/>
        <v>NEUTRAL</v>
      </c>
      <c r="H2458" s="18" t="str">
        <f t="shared" si="153"/>
        <v>BEARISH DIVERGENCE</v>
      </c>
    </row>
    <row r="2459" spans="1:8" ht="13.5" x14ac:dyDescent="0.25">
      <c r="A2459" s="4">
        <f>TITRES_STAT!B2462</f>
        <v>45586</v>
      </c>
      <c r="B2459" s="2">
        <f>TITRES_STAT!C2462</f>
        <v>15.98</v>
      </c>
      <c r="C2459" s="2">
        <f>TITRES_STAT!D2462</f>
        <v>7.6567999999999996</v>
      </c>
      <c r="D2459" s="2">
        <f>TITRES_STAT!E2462</f>
        <v>4751</v>
      </c>
      <c r="E2459" s="2">
        <f t="shared" si="152"/>
        <v>5721485</v>
      </c>
      <c r="F2459" s="18" t="str">
        <f t="shared" si="155"/>
        <v>BEARISH</v>
      </c>
      <c r="G2459" s="18" t="str">
        <f t="shared" si="154"/>
        <v>NEUTRAL</v>
      </c>
      <c r="H2459" s="18" t="str">
        <f t="shared" si="153"/>
        <v>NEUTRAL</v>
      </c>
    </row>
    <row r="2460" spans="1:8" ht="13.5" x14ac:dyDescent="0.25">
      <c r="A2460" s="4">
        <f>TITRES_STAT!B2463</f>
        <v>45587</v>
      </c>
      <c r="B2460" s="2">
        <f>TITRES_STAT!C2463</f>
        <v>16.100000000000001</v>
      </c>
      <c r="C2460" s="2">
        <f>TITRES_STAT!D2463</f>
        <v>7.7142999999999997</v>
      </c>
      <c r="D2460" s="2">
        <f>TITRES_STAT!E2463</f>
        <v>5025</v>
      </c>
      <c r="E2460" s="2">
        <f t="shared" si="152"/>
        <v>5726510</v>
      </c>
      <c r="F2460" s="18" t="str">
        <f t="shared" si="155"/>
        <v>BEARISH</v>
      </c>
      <c r="G2460" s="18" t="str">
        <f t="shared" si="154"/>
        <v>NEUTRAL</v>
      </c>
      <c r="H2460" s="18" t="str">
        <f t="shared" si="153"/>
        <v>BEARISH DIVERGENCE</v>
      </c>
    </row>
    <row r="2461" spans="1:8" ht="13.5" x14ac:dyDescent="0.25">
      <c r="A2461" s="4">
        <f>TITRES_STAT!B2464</f>
        <v>45588</v>
      </c>
      <c r="B2461" s="2">
        <f>TITRES_STAT!C2464</f>
        <v>16.22</v>
      </c>
      <c r="C2461" s="2">
        <f>TITRES_STAT!D2464</f>
        <v>7.7717999999999998</v>
      </c>
      <c r="D2461" s="2">
        <f>TITRES_STAT!E2464</f>
        <v>88751</v>
      </c>
      <c r="E2461" s="2">
        <f t="shared" si="152"/>
        <v>5815261</v>
      </c>
      <c r="F2461" s="18" t="str">
        <f t="shared" si="155"/>
        <v>BULLISH</v>
      </c>
      <c r="G2461" s="18" t="str">
        <f t="shared" si="154"/>
        <v>NEUTRAL</v>
      </c>
      <c r="H2461" s="18" t="str">
        <f t="shared" si="153"/>
        <v>CONFIRMED BULLISH</v>
      </c>
    </row>
    <row r="2462" spans="1:8" ht="13.5" x14ac:dyDescent="0.25">
      <c r="A2462" s="4">
        <f>TITRES_STAT!B2465</f>
        <v>45589</v>
      </c>
      <c r="B2462" s="2">
        <f>TITRES_STAT!C2465</f>
        <v>16.22</v>
      </c>
      <c r="C2462" s="2">
        <f>TITRES_STAT!D2465</f>
        <v>7.7717999999999998</v>
      </c>
      <c r="D2462" s="2">
        <f>TITRES_STAT!E2465</f>
        <v>6917</v>
      </c>
      <c r="E2462" s="2">
        <f t="shared" si="152"/>
        <v>5815261</v>
      </c>
      <c r="F2462" s="18" t="str">
        <f t="shared" si="155"/>
        <v>BULLISH</v>
      </c>
      <c r="G2462" s="18" t="str">
        <f t="shared" si="154"/>
        <v>NEUTRAL</v>
      </c>
      <c r="H2462" s="18" t="str">
        <f t="shared" si="153"/>
        <v>CONFIRMED BULLISH</v>
      </c>
    </row>
    <row r="2463" spans="1:8" ht="13.5" x14ac:dyDescent="0.25">
      <c r="A2463" s="4">
        <f>TITRES_STAT!B2466</f>
        <v>45590</v>
      </c>
      <c r="B2463" s="2">
        <f>TITRES_STAT!C2466</f>
        <v>16.100000000000001</v>
      </c>
      <c r="C2463" s="2">
        <f>TITRES_STAT!D2466</f>
        <v>7.7142999999999997</v>
      </c>
      <c r="D2463" s="2">
        <f>TITRES_STAT!E2466</f>
        <v>3768</v>
      </c>
      <c r="E2463" s="2">
        <f t="shared" si="152"/>
        <v>5811493</v>
      </c>
      <c r="F2463" s="18" t="str">
        <f t="shared" si="155"/>
        <v>BULLISH</v>
      </c>
      <c r="G2463" s="18" t="str">
        <f t="shared" si="154"/>
        <v>NEUTRAL</v>
      </c>
      <c r="H2463" s="18" t="str">
        <f t="shared" si="153"/>
        <v>CONFIRMED BULLISH</v>
      </c>
    </row>
    <row r="2464" spans="1:8" ht="13.5" x14ac:dyDescent="0.25">
      <c r="A2464" s="4">
        <f>TITRES_STAT!B2467</f>
        <v>45593</v>
      </c>
      <c r="B2464" s="2">
        <f>TITRES_STAT!C2467</f>
        <v>16.48</v>
      </c>
      <c r="C2464" s="2">
        <f>TITRES_STAT!D2467</f>
        <v>7.8963999999999999</v>
      </c>
      <c r="D2464" s="2">
        <f>TITRES_STAT!E2467</f>
        <v>18839</v>
      </c>
      <c r="E2464" s="2">
        <f t="shared" si="152"/>
        <v>5830332</v>
      </c>
      <c r="F2464" s="18" t="str">
        <f t="shared" si="155"/>
        <v>BULLISH</v>
      </c>
      <c r="G2464" s="18" t="str">
        <f t="shared" si="154"/>
        <v>NEUTRAL</v>
      </c>
      <c r="H2464" s="18" t="str">
        <f t="shared" si="153"/>
        <v>CONFIRMED BULLISH</v>
      </c>
    </row>
    <row r="2465" spans="1:8" ht="13.5" x14ac:dyDescent="0.25">
      <c r="A2465" s="4">
        <f>TITRES_STAT!B2468</f>
        <v>45594</v>
      </c>
      <c r="B2465" s="2">
        <f>TITRES_STAT!C2468</f>
        <v>16.440000000000001</v>
      </c>
      <c r="C2465" s="2">
        <f>TITRES_STAT!D2468</f>
        <v>7.8772000000000002</v>
      </c>
      <c r="D2465" s="2">
        <f>TITRES_STAT!E2468</f>
        <v>1173</v>
      </c>
      <c r="E2465" s="2">
        <f t="shared" si="152"/>
        <v>5829159</v>
      </c>
      <c r="F2465" s="18" t="str">
        <f t="shared" si="155"/>
        <v>BULLISH</v>
      </c>
      <c r="G2465" s="18" t="str">
        <f t="shared" si="154"/>
        <v>NEUTRAL</v>
      </c>
      <c r="H2465" s="18" t="str">
        <f t="shared" si="153"/>
        <v>CONFIRMED BULLISH</v>
      </c>
    </row>
    <row r="2466" spans="1:8" ht="13.5" x14ac:dyDescent="0.25">
      <c r="A2466" s="4">
        <f>TITRES_STAT!B2469</f>
        <v>45595</v>
      </c>
      <c r="B2466" s="2">
        <f>TITRES_STAT!C2469</f>
        <v>16.38</v>
      </c>
      <c r="C2466" s="2">
        <f>TITRES_STAT!D2469</f>
        <v>7.8484999999999996</v>
      </c>
      <c r="D2466" s="2">
        <f>TITRES_STAT!E2469</f>
        <v>3320</v>
      </c>
      <c r="E2466" s="2">
        <f t="shared" si="152"/>
        <v>5825839</v>
      </c>
      <c r="F2466" s="18" t="str">
        <f t="shared" si="155"/>
        <v>BULLISH</v>
      </c>
      <c r="G2466" s="18" t="str">
        <f t="shared" si="154"/>
        <v>NEUTRAL</v>
      </c>
      <c r="H2466" s="18" t="str">
        <f t="shared" si="153"/>
        <v>CONFIRMED BULLISH</v>
      </c>
    </row>
    <row r="2467" spans="1:8" ht="13.5" x14ac:dyDescent="0.25">
      <c r="A2467" s="4">
        <f>TITRES_STAT!B2470</f>
        <v>45596</v>
      </c>
      <c r="B2467" s="2">
        <f>TITRES_STAT!C2470</f>
        <v>16.3</v>
      </c>
      <c r="C2467" s="2">
        <f>TITRES_STAT!D2470</f>
        <v>7.8101000000000003</v>
      </c>
      <c r="D2467" s="2">
        <f>TITRES_STAT!E2470</f>
        <v>4687</v>
      </c>
      <c r="E2467" s="2">
        <f t="shared" si="152"/>
        <v>5821152</v>
      </c>
      <c r="F2467" s="18" t="str">
        <f t="shared" si="155"/>
        <v>BULLISH</v>
      </c>
      <c r="G2467" s="18" t="str">
        <f t="shared" si="154"/>
        <v>NEUTRAL</v>
      </c>
      <c r="H2467" s="18" t="str">
        <f t="shared" si="153"/>
        <v>CONFIRMED BULLISH</v>
      </c>
    </row>
    <row r="2468" spans="1:8" ht="13.5" x14ac:dyDescent="0.25">
      <c r="A2468" s="4">
        <f>TITRES_STAT!B2471</f>
        <v>45597</v>
      </c>
      <c r="B2468" s="2">
        <f>TITRES_STAT!C2471</f>
        <v>16.3</v>
      </c>
      <c r="C2468" s="2">
        <f>TITRES_STAT!D2471</f>
        <v>7.8101000000000003</v>
      </c>
      <c r="D2468" s="2">
        <f>TITRES_STAT!E2471</f>
        <v>6358</v>
      </c>
      <c r="E2468" s="2">
        <f t="shared" si="152"/>
        <v>5821152</v>
      </c>
      <c r="F2468" s="18" t="str">
        <f t="shared" si="155"/>
        <v>BULLISH</v>
      </c>
      <c r="G2468" s="18" t="str">
        <f t="shared" si="154"/>
        <v>NEUTRAL</v>
      </c>
      <c r="H2468" s="18" t="str">
        <f t="shared" si="153"/>
        <v>CONFIRMED BULLISH</v>
      </c>
    </row>
    <row r="2469" spans="1:8" ht="13.5" x14ac:dyDescent="0.25">
      <c r="A2469" s="4">
        <f>TITRES_STAT!B2472</f>
        <v>45600</v>
      </c>
      <c r="B2469" s="2">
        <f>TITRES_STAT!C2472</f>
        <v>16.39</v>
      </c>
      <c r="C2469" s="2">
        <f>TITRES_STAT!D2472</f>
        <v>7.8532999999999999</v>
      </c>
      <c r="D2469" s="2">
        <f>TITRES_STAT!E2472</f>
        <v>2478</v>
      </c>
      <c r="E2469" s="2">
        <f t="shared" si="152"/>
        <v>5823630</v>
      </c>
      <c r="F2469" s="18" t="str">
        <f t="shared" si="155"/>
        <v>BEARISH</v>
      </c>
      <c r="G2469" s="18" t="str">
        <f t="shared" si="154"/>
        <v>NEUTRAL</v>
      </c>
      <c r="H2469" s="18" t="str">
        <f t="shared" si="153"/>
        <v>CONFIRMED BEARISH</v>
      </c>
    </row>
    <row r="2470" spans="1:8" ht="13.5" x14ac:dyDescent="0.25">
      <c r="A2470" s="4">
        <f>TITRES_STAT!B2473</f>
        <v>45601</v>
      </c>
      <c r="B2470" s="2">
        <f>TITRES_STAT!C2473</f>
        <v>16.3</v>
      </c>
      <c r="C2470" s="2">
        <f>TITRES_STAT!D2473</f>
        <v>7.8101000000000003</v>
      </c>
      <c r="D2470" s="2">
        <f>TITRES_STAT!E2473</f>
        <v>1420</v>
      </c>
      <c r="E2470" s="2">
        <f t="shared" si="152"/>
        <v>5822210</v>
      </c>
      <c r="F2470" s="18" t="str">
        <f t="shared" si="155"/>
        <v>BEARISH</v>
      </c>
      <c r="G2470" s="18" t="str">
        <f t="shared" si="154"/>
        <v>NEUTRAL</v>
      </c>
      <c r="H2470" s="18" t="str">
        <f t="shared" si="153"/>
        <v>CONFIRMED BEARISH</v>
      </c>
    </row>
    <row r="2471" spans="1:8" ht="13.5" x14ac:dyDescent="0.25">
      <c r="A2471" s="4">
        <f>TITRES_STAT!B2474</f>
        <v>45602</v>
      </c>
      <c r="B2471" s="2">
        <f>TITRES_STAT!C2474</f>
        <v>16.309999999999999</v>
      </c>
      <c r="C2471" s="2">
        <f>TITRES_STAT!D2474</f>
        <v>7.8148999999999997</v>
      </c>
      <c r="D2471" s="2">
        <f>TITRES_STAT!E2474</f>
        <v>3512</v>
      </c>
      <c r="E2471" s="2">
        <f t="shared" si="152"/>
        <v>5825722</v>
      </c>
      <c r="F2471" s="18" t="str">
        <f t="shared" si="155"/>
        <v>BEARISH</v>
      </c>
      <c r="G2471" s="18" t="str">
        <f t="shared" si="154"/>
        <v>NEUTRAL</v>
      </c>
      <c r="H2471" s="18" t="str">
        <f t="shared" si="153"/>
        <v>CONFIRMED BEARISH</v>
      </c>
    </row>
    <row r="2472" spans="1:8" ht="13.5" x14ac:dyDescent="0.25">
      <c r="A2472" s="4">
        <f>TITRES_STAT!B2475</f>
        <v>45603</v>
      </c>
      <c r="B2472" s="2">
        <f>TITRES_STAT!C2475</f>
        <v>16.3</v>
      </c>
      <c r="C2472" s="2">
        <f>TITRES_STAT!D2475</f>
        <v>7.8101000000000003</v>
      </c>
      <c r="D2472" s="2">
        <f>TITRES_STAT!E2475</f>
        <v>3201</v>
      </c>
      <c r="E2472" s="2">
        <f t="shared" si="152"/>
        <v>5822521</v>
      </c>
      <c r="F2472" s="18" t="str">
        <f t="shared" si="155"/>
        <v>BULLISH</v>
      </c>
      <c r="G2472" s="18" t="str">
        <f t="shared" si="154"/>
        <v>NEUTRAL</v>
      </c>
      <c r="H2472" s="18" t="str">
        <f t="shared" si="153"/>
        <v>NEUTRAL</v>
      </c>
    </row>
    <row r="2473" spans="1:8" ht="13.5" x14ac:dyDescent="0.25">
      <c r="A2473" s="4">
        <f>TITRES_STAT!B2476</f>
        <v>45604</v>
      </c>
      <c r="B2473" s="2">
        <f>TITRES_STAT!C2476</f>
        <v>16.3</v>
      </c>
      <c r="C2473" s="2">
        <f>TITRES_STAT!D2476</f>
        <v>7.8101000000000003</v>
      </c>
      <c r="D2473" s="2">
        <f>TITRES_STAT!E2476</f>
        <v>3772</v>
      </c>
      <c r="E2473" s="2">
        <f t="shared" si="152"/>
        <v>5822521</v>
      </c>
      <c r="F2473" s="18" t="str">
        <f t="shared" si="155"/>
        <v>BULLISH</v>
      </c>
      <c r="G2473" s="18" t="str">
        <f t="shared" si="154"/>
        <v>NEUTRAL</v>
      </c>
      <c r="H2473" s="18" t="str">
        <f t="shared" si="153"/>
        <v>NEUTRAL</v>
      </c>
    </row>
    <row r="2474" spans="1:8" ht="13.5" x14ac:dyDescent="0.25">
      <c r="A2474" s="4">
        <f>TITRES_STAT!B2477</f>
        <v>45607</v>
      </c>
      <c r="B2474" s="2">
        <f>TITRES_STAT!C2477</f>
        <v>16.21</v>
      </c>
      <c r="C2474" s="2">
        <f>TITRES_STAT!D2477</f>
        <v>7.7670000000000003</v>
      </c>
      <c r="D2474" s="2">
        <f>TITRES_STAT!E2477</f>
        <v>5749</v>
      </c>
      <c r="E2474" s="2">
        <f t="shared" si="152"/>
        <v>5816772</v>
      </c>
      <c r="F2474" s="18" t="str">
        <f t="shared" si="155"/>
        <v>BEARISH</v>
      </c>
      <c r="G2474" s="18" t="str">
        <f t="shared" si="154"/>
        <v>NEUTRAL</v>
      </c>
      <c r="H2474" s="18" t="str">
        <f t="shared" si="153"/>
        <v>CONFIRMED BEARISH</v>
      </c>
    </row>
    <row r="2475" spans="1:8" ht="13.5" x14ac:dyDescent="0.25">
      <c r="A2475" s="4">
        <f>TITRES_STAT!B2478</f>
        <v>45608</v>
      </c>
      <c r="B2475" s="2">
        <f>TITRES_STAT!C2478</f>
        <v>16.2</v>
      </c>
      <c r="C2475" s="2">
        <f>TITRES_STAT!D2478</f>
        <v>7.7622</v>
      </c>
      <c r="D2475" s="2">
        <f>TITRES_STAT!E2478</f>
        <v>6170</v>
      </c>
      <c r="E2475" s="2">
        <f t="shared" si="152"/>
        <v>5810602</v>
      </c>
      <c r="F2475" s="18" t="str">
        <f t="shared" si="155"/>
        <v>BEARISH</v>
      </c>
      <c r="G2475" s="18" t="str">
        <f t="shared" si="154"/>
        <v>NEUTRAL</v>
      </c>
      <c r="H2475" s="18" t="str">
        <f t="shared" si="153"/>
        <v>CONFIRMED BEARISH</v>
      </c>
    </row>
    <row r="2476" spans="1:8" ht="13.5" x14ac:dyDescent="0.25">
      <c r="A2476" s="4">
        <f>TITRES_STAT!B2479</f>
        <v>45609</v>
      </c>
      <c r="B2476" s="2">
        <f>TITRES_STAT!C2479</f>
        <v>16.29</v>
      </c>
      <c r="C2476" s="2">
        <f>TITRES_STAT!D2479</f>
        <v>7.8053999999999997</v>
      </c>
      <c r="D2476" s="2">
        <f>TITRES_STAT!E2479</f>
        <v>6545</v>
      </c>
      <c r="E2476" s="2">
        <f t="shared" si="152"/>
        <v>5817147</v>
      </c>
      <c r="F2476" s="18" t="str">
        <f t="shared" si="155"/>
        <v>BEARISH</v>
      </c>
      <c r="G2476" s="18" t="str">
        <f t="shared" si="154"/>
        <v>NEUTRAL</v>
      </c>
      <c r="H2476" s="18" t="str">
        <f t="shared" si="153"/>
        <v>CONFIRMED BEARISH</v>
      </c>
    </row>
    <row r="2477" spans="1:8" ht="13.5" x14ac:dyDescent="0.25">
      <c r="A2477" s="4">
        <f>TITRES_STAT!B2480</f>
        <v>45610</v>
      </c>
      <c r="B2477" s="2">
        <f>TITRES_STAT!C2480</f>
        <v>16.2</v>
      </c>
      <c r="C2477" s="2">
        <f>TITRES_STAT!D2480</f>
        <v>7.7622</v>
      </c>
      <c r="D2477" s="2">
        <f>TITRES_STAT!E2480</f>
        <v>1174</v>
      </c>
      <c r="E2477" s="2">
        <f t="shared" si="152"/>
        <v>5815973</v>
      </c>
      <c r="F2477" s="18" t="str">
        <f t="shared" si="155"/>
        <v>BEARISH</v>
      </c>
      <c r="G2477" s="18" t="str">
        <f t="shared" si="154"/>
        <v>NEUTRAL</v>
      </c>
      <c r="H2477" s="18" t="str">
        <f t="shared" si="153"/>
        <v>CONFIRMED BEARISH</v>
      </c>
    </row>
    <row r="2478" spans="1:8" ht="13.5" x14ac:dyDescent="0.25">
      <c r="A2478" s="4">
        <f>TITRES_STAT!B2481</f>
        <v>45611</v>
      </c>
      <c r="B2478" s="2">
        <f>TITRES_STAT!C2481</f>
        <v>16.2</v>
      </c>
      <c r="C2478" s="2">
        <f>TITRES_STAT!D2481</f>
        <v>7.7622</v>
      </c>
      <c r="D2478" s="2">
        <f>TITRES_STAT!E2481</f>
        <v>1189</v>
      </c>
      <c r="E2478" s="2">
        <f t="shared" si="152"/>
        <v>5815973</v>
      </c>
      <c r="F2478" s="18" t="str">
        <f t="shared" si="155"/>
        <v>BEARISH</v>
      </c>
      <c r="G2478" s="18" t="str">
        <f t="shared" si="154"/>
        <v>NEUTRAL</v>
      </c>
      <c r="H2478" s="18" t="str">
        <f t="shared" si="153"/>
        <v>CONFIRMED BEARISH</v>
      </c>
    </row>
    <row r="2479" spans="1:8" ht="13.5" x14ac:dyDescent="0.25">
      <c r="A2479" s="4">
        <f>TITRES_STAT!B2482</f>
        <v>45614</v>
      </c>
      <c r="B2479" s="2">
        <f>TITRES_STAT!C2482</f>
        <v>16.2</v>
      </c>
      <c r="C2479" s="2">
        <f>TITRES_STAT!D2482</f>
        <v>7.7622</v>
      </c>
      <c r="D2479" s="2">
        <f>TITRES_STAT!E2482</f>
        <v>19121</v>
      </c>
      <c r="E2479" s="2">
        <f t="shared" si="152"/>
        <v>5815973</v>
      </c>
      <c r="F2479" s="18" t="str">
        <f t="shared" si="155"/>
        <v>BEARISH</v>
      </c>
      <c r="G2479" s="18" t="str">
        <f t="shared" si="154"/>
        <v>NEUTRAL</v>
      </c>
      <c r="H2479" s="18" t="str">
        <f t="shared" si="153"/>
        <v>CONFIRMED BEARISH</v>
      </c>
    </row>
    <row r="2480" spans="1:8" ht="13.5" x14ac:dyDescent="0.25">
      <c r="A2480" s="4">
        <f>TITRES_STAT!B2483</f>
        <v>45615</v>
      </c>
      <c r="B2480" s="2">
        <f>TITRES_STAT!C2483</f>
        <v>16.239999999999998</v>
      </c>
      <c r="C2480" s="2">
        <f>TITRES_STAT!D2483</f>
        <v>7.7813999999999997</v>
      </c>
      <c r="D2480" s="2">
        <f>TITRES_STAT!E2483</f>
        <v>13346</v>
      </c>
      <c r="E2480" s="2">
        <f t="shared" si="152"/>
        <v>5829319</v>
      </c>
      <c r="F2480" s="18" t="str">
        <f t="shared" si="155"/>
        <v>BULLISH</v>
      </c>
      <c r="G2480" s="18" t="str">
        <f t="shared" si="154"/>
        <v>NEUTRAL</v>
      </c>
      <c r="H2480" s="18" t="str">
        <f t="shared" si="153"/>
        <v>CONFIRMED BULLISH</v>
      </c>
    </row>
    <row r="2481" spans="1:8" ht="13.5" x14ac:dyDescent="0.25">
      <c r="A2481" s="4">
        <f>TITRES_STAT!B2484</f>
        <v>45616</v>
      </c>
      <c r="B2481" s="2">
        <f>TITRES_STAT!C2484</f>
        <v>16.23</v>
      </c>
      <c r="C2481" s="2">
        <f>TITRES_STAT!D2484</f>
        <v>7.7766000000000002</v>
      </c>
      <c r="D2481" s="2">
        <f>TITRES_STAT!E2484</f>
        <v>383</v>
      </c>
      <c r="E2481" s="2">
        <f t="shared" si="152"/>
        <v>5828936</v>
      </c>
      <c r="F2481" s="18" t="str">
        <f t="shared" si="155"/>
        <v>BULLISH</v>
      </c>
      <c r="G2481" s="18" t="str">
        <f t="shared" si="154"/>
        <v>NEUTRAL</v>
      </c>
      <c r="H2481" s="18" t="str">
        <f t="shared" si="153"/>
        <v>BULLISH DIVERGENCE</v>
      </c>
    </row>
    <row r="2482" spans="1:8" ht="13.5" x14ac:dyDescent="0.25">
      <c r="A2482" s="4">
        <f>TITRES_STAT!B2485</f>
        <v>45617</v>
      </c>
      <c r="B2482" s="2">
        <f>TITRES_STAT!C2485</f>
        <v>16.329999999999998</v>
      </c>
      <c r="C2482" s="2">
        <f>TITRES_STAT!D2485</f>
        <v>7.8244999999999996</v>
      </c>
      <c r="D2482" s="2">
        <f>TITRES_STAT!E2485</f>
        <v>4200</v>
      </c>
      <c r="E2482" s="2">
        <f t="shared" si="152"/>
        <v>5833136</v>
      </c>
      <c r="F2482" s="18" t="str">
        <f t="shared" si="155"/>
        <v>BULLISH</v>
      </c>
      <c r="G2482" s="18" t="str">
        <f t="shared" si="154"/>
        <v>NEUTRAL</v>
      </c>
      <c r="H2482" s="18" t="str">
        <f t="shared" si="153"/>
        <v>CONFIRMED BULLISH</v>
      </c>
    </row>
    <row r="2483" spans="1:8" ht="13.5" x14ac:dyDescent="0.25">
      <c r="A2483" s="4">
        <f>TITRES_STAT!B2486</f>
        <v>45618</v>
      </c>
      <c r="B2483" s="2">
        <f>TITRES_STAT!C2486</f>
        <v>16.37</v>
      </c>
      <c r="C2483" s="2">
        <f>TITRES_STAT!D2486</f>
        <v>7.8437000000000001</v>
      </c>
      <c r="D2483" s="2">
        <f>TITRES_STAT!E2486</f>
        <v>1243</v>
      </c>
      <c r="E2483" s="2">
        <f t="shared" si="152"/>
        <v>5834379</v>
      </c>
      <c r="F2483" s="18" t="str">
        <f t="shared" si="155"/>
        <v>BULLISH</v>
      </c>
      <c r="G2483" s="18" t="str">
        <f t="shared" si="154"/>
        <v>NEUTRAL</v>
      </c>
      <c r="H2483" s="18" t="str">
        <f t="shared" si="153"/>
        <v>CONFIRMED BULLISH</v>
      </c>
    </row>
    <row r="2484" spans="1:8" ht="13.5" x14ac:dyDescent="0.25">
      <c r="A2484" s="4">
        <f>TITRES_STAT!B2487</f>
        <v>45621</v>
      </c>
      <c r="B2484" s="2">
        <f>TITRES_STAT!C2487</f>
        <v>16.100000000000001</v>
      </c>
      <c r="C2484" s="2">
        <f>TITRES_STAT!D2487</f>
        <v>7.7142999999999997</v>
      </c>
      <c r="D2484" s="2">
        <f>TITRES_STAT!E2487</f>
        <v>3061</v>
      </c>
      <c r="E2484" s="2">
        <f t="shared" si="152"/>
        <v>5831318</v>
      </c>
      <c r="F2484" s="18" t="str">
        <f t="shared" si="155"/>
        <v>BULLISH</v>
      </c>
      <c r="G2484" s="18" t="str">
        <f t="shared" si="154"/>
        <v>NEUTRAL</v>
      </c>
      <c r="H2484" s="18" t="str">
        <f t="shared" si="153"/>
        <v>BULLISH DIVERGENCE</v>
      </c>
    </row>
    <row r="2485" spans="1:8" ht="13.5" x14ac:dyDescent="0.25">
      <c r="A2485" s="4">
        <f>TITRES_STAT!B2488</f>
        <v>45622</v>
      </c>
      <c r="B2485" s="2">
        <f>TITRES_STAT!C2488</f>
        <v>16.27</v>
      </c>
      <c r="C2485" s="2">
        <f>TITRES_STAT!D2488</f>
        <v>7.7957999999999998</v>
      </c>
      <c r="D2485" s="2">
        <f>TITRES_STAT!E2488</f>
        <v>13631</v>
      </c>
      <c r="E2485" s="2">
        <f t="shared" si="152"/>
        <v>5844949</v>
      </c>
      <c r="F2485" s="18" t="str">
        <f t="shared" si="155"/>
        <v>BULLISH</v>
      </c>
      <c r="G2485" s="18" t="str">
        <f t="shared" si="154"/>
        <v>NEUTRAL</v>
      </c>
      <c r="H2485" s="18" t="str">
        <f t="shared" si="153"/>
        <v>CONFIRMED BULLISH</v>
      </c>
    </row>
    <row r="2486" spans="1:8" ht="13.5" x14ac:dyDescent="0.25">
      <c r="A2486" s="4">
        <f>TITRES_STAT!B2489</f>
        <v>45623</v>
      </c>
      <c r="B2486" s="2">
        <f>TITRES_STAT!C2489</f>
        <v>16.2</v>
      </c>
      <c r="C2486" s="2">
        <f>TITRES_STAT!D2489</f>
        <v>7.7622</v>
      </c>
      <c r="D2486" s="2">
        <f>TITRES_STAT!E2489</f>
        <v>2580</v>
      </c>
      <c r="E2486" s="2">
        <f t="shared" si="152"/>
        <v>5842369</v>
      </c>
      <c r="F2486" s="18" t="str">
        <f t="shared" si="155"/>
        <v>BULLISH</v>
      </c>
      <c r="G2486" s="18" t="str">
        <f t="shared" si="154"/>
        <v>NEUTRAL</v>
      </c>
      <c r="H2486" s="18" t="str">
        <f t="shared" si="153"/>
        <v>BULLISH DIVERGENCE</v>
      </c>
    </row>
    <row r="2487" spans="1:8" ht="13.5" x14ac:dyDescent="0.25">
      <c r="A2487" s="4">
        <f>TITRES_STAT!B2490</f>
        <v>45624</v>
      </c>
      <c r="B2487" s="2">
        <f>TITRES_STAT!C2490</f>
        <v>16.29</v>
      </c>
      <c r="C2487" s="2">
        <f>TITRES_STAT!D2490</f>
        <v>7.8053999999999997</v>
      </c>
      <c r="D2487" s="2">
        <f>TITRES_STAT!E2490</f>
        <v>6401</v>
      </c>
      <c r="E2487" s="2">
        <f t="shared" si="152"/>
        <v>5848770</v>
      </c>
      <c r="F2487" s="18" t="str">
        <f t="shared" si="155"/>
        <v>BULLISH</v>
      </c>
      <c r="G2487" s="18" t="str">
        <f t="shared" si="154"/>
        <v>NEUTRAL</v>
      </c>
      <c r="H2487" s="18" t="str">
        <f t="shared" si="153"/>
        <v>BULLISH DIVERGENCE</v>
      </c>
    </row>
    <row r="2488" spans="1:8" ht="13.5" x14ac:dyDescent="0.25">
      <c r="A2488" s="4">
        <f>TITRES_STAT!B2491</f>
        <v>45625</v>
      </c>
      <c r="B2488" s="2">
        <f>TITRES_STAT!C2491</f>
        <v>16.29</v>
      </c>
      <c r="C2488" s="2">
        <f>TITRES_STAT!D2491</f>
        <v>7.8053999999999997</v>
      </c>
      <c r="D2488" s="2">
        <f>TITRES_STAT!E2491</f>
        <v>6574</v>
      </c>
      <c r="E2488" s="2">
        <f t="shared" si="152"/>
        <v>5848770</v>
      </c>
      <c r="F2488" s="18" t="str">
        <f t="shared" si="155"/>
        <v>BULLISH</v>
      </c>
      <c r="G2488" s="18" t="str">
        <f t="shared" si="154"/>
        <v>NEUTRAL</v>
      </c>
      <c r="H2488" s="18" t="str">
        <f t="shared" si="153"/>
        <v>BULLISH DIVERGENCE</v>
      </c>
    </row>
    <row r="2489" spans="1:8" ht="13.5" x14ac:dyDescent="0.25">
      <c r="A2489" s="4">
        <f>TITRES_STAT!B2492</f>
        <v>45628</v>
      </c>
      <c r="B2489" s="2">
        <f>TITRES_STAT!C2492</f>
        <v>16.29</v>
      </c>
      <c r="C2489" s="2">
        <f>TITRES_STAT!D2492</f>
        <v>7.8053999999999997</v>
      </c>
      <c r="D2489" s="2">
        <f>TITRES_STAT!E2492</f>
        <v>1985</v>
      </c>
      <c r="E2489" s="2">
        <f t="shared" si="152"/>
        <v>5848770</v>
      </c>
      <c r="F2489" s="18" t="str">
        <f t="shared" si="155"/>
        <v>BULLISH</v>
      </c>
      <c r="G2489" s="18" t="str">
        <f t="shared" si="154"/>
        <v>NEUTRAL</v>
      </c>
      <c r="H2489" s="18" t="str">
        <f t="shared" si="153"/>
        <v>CONFIRMED BULLISH</v>
      </c>
    </row>
    <row r="2490" spans="1:8" ht="13.5" x14ac:dyDescent="0.25">
      <c r="A2490" s="4">
        <f>TITRES_STAT!B2493</f>
        <v>45629</v>
      </c>
      <c r="B2490" s="2">
        <f>TITRES_STAT!C2493</f>
        <v>16.27</v>
      </c>
      <c r="C2490" s="2">
        <f>TITRES_STAT!D2493</f>
        <v>7.7957999999999998</v>
      </c>
      <c r="D2490" s="2">
        <f>TITRES_STAT!E2493</f>
        <v>5882</v>
      </c>
      <c r="E2490" s="2">
        <f t="shared" si="152"/>
        <v>5842888</v>
      </c>
      <c r="F2490" s="18" t="str">
        <f t="shared" si="155"/>
        <v>BEARISH</v>
      </c>
      <c r="G2490" s="18" t="str">
        <f t="shared" si="154"/>
        <v>NEUTRAL</v>
      </c>
      <c r="H2490" s="18" t="str">
        <f t="shared" si="153"/>
        <v>NEUTRAL</v>
      </c>
    </row>
    <row r="2491" spans="1:8" ht="13.5" x14ac:dyDescent="0.25">
      <c r="A2491" s="4">
        <f>TITRES_STAT!B2494</f>
        <v>45630</v>
      </c>
      <c r="B2491" s="2">
        <f>TITRES_STAT!C2494</f>
        <v>16.2</v>
      </c>
      <c r="C2491" s="2">
        <f>TITRES_STAT!D2494</f>
        <v>7.7622</v>
      </c>
      <c r="D2491" s="2">
        <f>TITRES_STAT!E2494</f>
        <v>1874</v>
      </c>
      <c r="E2491" s="2">
        <f t="shared" si="152"/>
        <v>5841014</v>
      </c>
      <c r="F2491" s="18" t="str">
        <f t="shared" si="155"/>
        <v>BEARISH</v>
      </c>
      <c r="G2491" s="18" t="str">
        <f t="shared" si="154"/>
        <v>NEUTRAL</v>
      </c>
      <c r="H2491" s="18" t="str">
        <f t="shared" si="153"/>
        <v>NEUTRAL</v>
      </c>
    </row>
    <row r="2492" spans="1:8" ht="13.5" x14ac:dyDescent="0.25">
      <c r="A2492" s="4">
        <f>TITRES_STAT!B2495</f>
        <v>45631</v>
      </c>
      <c r="B2492" s="2">
        <f>TITRES_STAT!C2495</f>
        <v>16.3</v>
      </c>
      <c r="C2492" s="2">
        <f>TITRES_STAT!D2495</f>
        <v>7.8101000000000003</v>
      </c>
      <c r="D2492" s="2">
        <f>TITRES_STAT!E2495</f>
        <v>2659</v>
      </c>
      <c r="E2492" s="2">
        <f t="shared" si="152"/>
        <v>5843673</v>
      </c>
      <c r="F2492" s="18" t="str">
        <f t="shared" si="155"/>
        <v>BEARISH</v>
      </c>
      <c r="G2492" s="18" t="str">
        <f t="shared" si="154"/>
        <v>NEUTRAL</v>
      </c>
      <c r="H2492" s="18" t="str">
        <f t="shared" si="153"/>
        <v>BEARISH DIVERGENCE</v>
      </c>
    </row>
    <row r="2493" spans="1:8" ht="13.5" x14ac:dyDescent="0.25">
      <c r="A2493" s="4">
        <f>TITRES_STAT!B2496</f>
        <v>45632</v>
      </c>
      <c r="B2493" s="2">
        <f>TITRES_STAT!C2496</f>
        <v>16.3</v>
      </c>
      <c r="C2493" s="2">
        <f>TITRES_STAT!D2496</f>
        <v>7.8101000000000003</v>
      </c>
      <c r="D2493" s="2">
        <f>TITRES_STAT!E2496</f>
        <v>4347</v>
      </c>
      <c r="E2493" s="2">
        <f t="shared" si="152"/>
        <v>5843673</v>
      </c>
      <c r="F2493" s="18" t="str">
        <f t="shared" si="155"/>
        <v>BEARISH</v>
      </c>
      <c r="G2493" s="18" t="str">
        <f t="shared" si="154"/>
        <v>NEUTRAL</v>
      </c>
      <c r="H2493" s="18" t="str">
        <f t="shared" si="153"/>
        <v>BEARISH DIVERGENCE</v>
      </c>
    </row>
    <row r="2494" spans="1:8" ht="13.5" x14ac:dyDescent="0.25">
      <c r="A2494" s="4">
        <f>TITRES_STAT!B2497</f>
        <v>45635</v>
      </c>
      <c r="B2494" s="2">
        <f>TITRES_STAT!C2497</f>
        <v>16.25</v>
      </c>
      <c r="C2494" s="2">
        <f>TITRES_STAT!D2497</f>
        <v>7.7862</v>
      </c>
      <c r="D2494" s="2">
        <f>TITRES_STAT!E2497</f>
        <v>3662</v>
      </c>
      <c r="E2494" s="2">
        <f t="shared" si="152"/>
        <v>5840011</v>
      </c>
      <c r="F2494" s="18" t="str">
        <f t="shared" si="155"/>
        <v>BEARISH</v>
      </c>
      <c r="G2494" s="18" t="str">
        <f t="shared" si="154"/>
        <v>NEUTRAL</v>
      </c>
      <c r="H2494" s="18" t="str">
        <f t="shared" si="153"/>
        <v>CONFIRMED BEARISH</v>
      </c>
    </row>
    <row r="2495" spans="1:8" ht="13.5" x14ac:dyDescent="0.25">
      <c r="A2495" s="4">
        <f>TITRES_STAT!B2498</f>
        <v>45636</v>
      </c>
      <c r="B2495" s="2">
        <f>TITRES_STAT!C2498</f>
        <v>16.239999999999998</v>
      </c>
      <c r="C2495" s="2">
        <f>TITRES_STAT!D2498</f>
        <v>7.7813999999999997</v>
      </c>
      <c r="D2495" s="2">
        <f>TITRES_STAT!E2498</f>
        <v>4270</v>
      </c>
      <c r="E2495" s="2">
        <f t="shared" si="152"/>
        <v>5835741</v>
      </c>
      <c r="F2495" s="18" t="str">
        <f t="shared" si="155"/>
        <v>BEARISH</v>
      </c>
      <c r="G2495" s="18" t="str">
        <f t="shared" si="154"/>
        <v>NEUTRAL</v>
      </c>
      <c r="H2495" s="18" t="str">
        <f t="shared" si="153"/>
        <v>CONFIRMED BEARISH</v>
      </c>
    </row>
    <row r="2496" spans="1:8" ht="13.5" x14ac:dyDescent="0.25">
      <c r="A2496" s="4">
        <f>TITRES_STAT!B2499</f>
        <v>45637</v>
      </c>
      <c r="B2496" s="2">
        <f>TITRES_STAT!C2499</f>
        <v>16.2</v>
      </c>
      <c r="C2496" s="2">
        <f>TITRES_STAT!D2499</f>
        <v>7.7622</v>
      </c>
      <c r="D2496" s="2">
        <f>TITRES_STAT!E2499</f>
        <v>4485</v>
      </c>
      <c r="E2496" s="2">
        <f t="shared" si="152"/>
        <v>5831256</v>
      </c>
      <c r="F2496" s="18" t="str">
        <f t="shared" si="155"/>
        <v>BEARISH</v>
      </c>
      <c r="G2496" s="18" t="str">
        <f t="shared" si="154"/>
        <v>NEUTRAL</v>
      </c>
      <c r="H2496" s="18" t="str">
        <f t="shared" si="153"/>
        <v>NEUTRAL</v>
      </c>
    </row>
    <row r="2497" spans="1:8" ht="13.5" x14ac:dyDescent="0.25">
      <c r="A2497" s="4">
        <f>TITRES_STAT!B2500</f>
        <v>45638</v>
      </c>
      <c r="B2497" s="2">
        <f>TITRES_STAT!C2500</f>
        <v>16.100000000000001</v>
      </c>
      <c r="C2497" s="2">
        <f>TITRES_STAT!D2500</f>
        <v>7.7142999999999997</v>
      </c>
      <c r="D2497" s="2">
        <f>TITRES_STAT!E2500</f>
        <v>6709</v>
      </c>
      <c r="E2497" s="2">
        <f t="shared" si="152"/>
        <v>5824547</v>
      </c>
      <c r="F2497" s="18" t="str">
        <f t="shared" si="155"/>
        <v>BEARISH</v>
      </c>
      <c r="G2497" s="18" t="str">
        <f t="shared" si="154"/>
        <v>NEUTRAL</v>
      </c>
      <c r="H2497" s="18" t="str">
        <f t="shared" si="153"/>
        <v>CONFIRMED BEARISH</v>
      </c>
    </row>
    <row r="2498" spans="1:8" ht="13.5" x14ac:dyDescent="0.25">
      <c r="A2498" s="4">
        <f>TITRES_STAT!B2501</f>
        <v>45639</v>
      </c>
      <c r="B2498" s="2">
        <f>TITRES_STAT!C2501</f>
        <v>16.190000000000001</v>
      </c>
      <c r="C2498" s="2">
        <f>TITRES_STAT!D2501</f>
        <v>7.7573999999999996</v>
      </c>
      <c r="D2498" s="2">
        <f>TITRES_STAT!E2501</f>
        <v>699</v>
      </c>
      <c r="E2498" s="2">
        <f t="shared" si="152"/>
        <v>5825246</v>
      </c>
      <c r="F2498" s="18" t="str">
        <f t="shared" si="155"/>
        <v>BEARISH</v>
      </c>
      <c r="G2498" s="18" t="str">
        <f t="shared" si="154"/>
        <v>NEUTRAL</v>
      </c>
      <c r="H2498" s="18" t="str">
        <f t="shared" si="153"/>
        <v>CONFIRMED BEARISH</v>
      </c>
    </row>
    <row r="2499" spans="1:8" ht="13.5" x14ac:dyDescent="0.25">
      <c r="A2499" s="4">
        <f>TITRES_STAT!B2502</f>
        <v>45642</v>
      </c>
      <c r="B2499" s="2">
        <f>TITRES_STAT!C2502</f>
        <v>16.190000000000001</v>
      </c>
      <c r="C2499" s="2">
        <f>TITRES_STAT!D2502</f>
        <v>7.7573999999999996</v>
      </c>
      <c r="D2499" s="2">
        <f>TITRES_STAT!E2502</f>
        <v>2213</v>
      </c>
      <c r="E2499" s="2">
        <f t="shared" si="152"/>
        <v>5825246</v>
      </c>
      <c r="F2499" s="18" t="str">
        <f t="shared" si="155"/>
        <v>BEARISH</v>
      </c>
      <c r="G2499" s="18" t="str">
        <f t="shared" si="154"/>
        <v>NEUTRAL</v>
      </c>
      <c r="H2499" s="18" t="str">
        <f t="shared" si="153"/>
        <v>CONFIRMED BEARISH</v>
      </c>
    </row>
    <row r="2500" spans="1:8" ht="13.5" x14ac:dyDescent="0.25">
      <c r="A2500" s="4">
        <f>TITRES_STAT!B2503</f>
        <v>45644</v>
      </c>
      <c r="B2500" s="2">
        <f>TITRES_STAT!C2503</f>
        <v>16.16</v>
      </c>
      <c r="C2500" s="2">
        <f>TITRES_STAT!D2503</f>
        <v>7.7431000000000001</v>
      </c>
      <c r="D2500" s="2">
        <f>TITRES_STAT!E2503</f>
        <v>4431</v>
      </c>
      <c r="E2500" s="2">
        <f t="shared" ref="E2500:E2563" si="156">IF(B2500&gt;B2499, E2499+D2500, IF(B2500&lt;B2499, E2499-D2500, E2499))</f>
        <v>5820815</v>
      </c>
      <c r="F2500" s="18" t="str">
        <f t="shared" si="155"/>
        <v>BEARISH</v>
      </c>
      <c r="G2500" s="18" t="str">
        <f t="shared" si="154"/>
        <v>NEUTRAL</v>
      </c>
      <c r="H2500" s="18" t="str">
        <f t="shared" si="153"/>
        <v>CONFIRMED BEARISH</v>
      </c>
    </row>
    <row r="2501" spans="1:8" ht="13.5" x14ac:dyDescent="0.25">
      <c r="A2501" s="4">
        <f>TITRES_STAT!B2504</f>
        <v>45645</v>
      </c>
      <c r="B2501" s="2">
        <f>TITRES_STAT!C2504</f>
        <v>16.14</v>
      </c>
      <c r="C2501" s="2">
        <f>TITRES_STAT!D2504</f>
        <v>7.7335000000000003</v>
      </c>
      <c r="D2501" s="2">
        <f>TITRES_STAT!E2504</f>
        <v>1404</v>
      </c>
      <c r="E2501" s="2">
        <f t="shared" si="156"/>
        <v>5819411</v>
      </c>
      <c r="F2501" s="18" t="str">
        <f t="shared" si="155"/>
        <v>BEARISH</v>
      </c>
      <c r="G2501" s="18" t="str">
        <f t="shared" si="154"/>
        <v>NEUTRAL</v>
      </c>
      <c r="H2501" s="18" t="str">
        <f t="shared" si="153"/>
        <v>CONFIRMED BEARISH</v>
      </c>
    </row>
    <row r="2502" spans="1:8" ht="13.5" x14ac:dyDescent="0.25">
      <c r="A2502" s="4">
        <f>TITRES_STAT!B2505</f>
        <v>45646</v>
      </c>
      <c r="B2502" s="2">
        <f>TITRES_STAT!C2505</f>
        <v>16.03</v>
      </c>
      <c r="C2502" s="2">
        <f>TITRES_STAT!D2505</f>
        <v>7.6807999999999996</v>
      </c>
      <c r="D2502" s="2">
        <f>TITRES_STAT!E2505</f>
        <v>3937</v>
      </c>
      <c r="E2502" s="2">
        <f t="shared" si="156"/>
        <v>5815474</v>
      </c>
      <c r="F2502" s="18" t="str">
        <f t="shared" si="155"/>
        <v>BEARISH</v>
      </c>
      <c r="G2502" s="18" t="str">
        <f t="shared" si="154"/>
        <v>NEUTRAL</v>
      </c>
      <c r="H2502" s="18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4">
        <f>TITRES_STAT!B2506</f>
        <v>45649</v>
      </c>
      <c r="B2503" s="2">
        <f>TITRES_STAT!C2506</f>
        <v>16.149999999999999</v>
      </c>
      <c r="C2503" s="2">
        <f>TITRES_STAT!D2506</f>
        <v>7.7382999999999997</v>
      </c>
      <c r="D2503" s="2">
        <f>TITRES_STAT!E2506</f>
        <v>3988</v>
      </c>
      <c r="E2503" s="2">
        <f t="shared" si="156"/>
        <v>5819462</v>
      </c>
      <c r="F2503" s="18" t="str">
        <f t="shared" si="155"/>
        <v>BEARISH</v>
      </c>
      <c r="G2503" s="18" t="str">
        <f t="shared" ref="G2503:G2566" si="158">IF((E2503-E2498)/E2498 &gt; 0.02, "STRONG",
 IF((E2503-E2498)/E2498 &lt; -0.02, "WEAK", "NEUTRAL"))</f>
        <v>NEUTRAL</v>
      </c>
      <c r="H2503" s="18" t="str">
        <f t="shared" si="157"/>
        <v>CONFIRMED BEARISH</v>
      </c>
    </row>
    <row r="2504" spans="1:8" ht="13.5" x14ac:dyDescent="0.25">
      <c r="A2504" s="4">
        <f>TITRES_STAT!B2507</f>
        <v>45650</v>
      </c>
      <c r="B2504" s="2">
        <f>TITRES_STAT!C2507</f>
        <v>16.100000000000001</v>
      </c>
      <c r="C2504" s="2">
        <f>TITRES_STAT!D2507</f>
        <v>7.7142999999999997</v>
      </c>
      <c r="D2504" s="2">
        <f>TITRES_STAT!E2507</f>
        <v>7998</v>
      </c>
      <c r="E2504" s="2">
        <f t="shared" si="156"/>
        <v>5811464</v>
      </c>
      <c r="F2504" s="18" t="str">
        <f t="shared" ref="F2504:F2567" si="159">IF(E2504&gt;E2499,"BULLISH",IF(E2504&lt;E2499,"BEARISH","NEUTRAL"))</f>
        <v>BEARISH</v>
      </c>
      <c r="G2504" s="18" t="str">
        <f t="shared" si="158"/>
        <v>NEUTRAL</v>
      </c>
      <c r="H2504" s="18" t="str">
        <f t="shared" si="157"/>
        <v>CONFIRMED BEARISH</v>
      </c>
    </row>
    <row r="2505" spans="1:8" ht="13.5" x14ac:dyDescent="0.25">
      <c r="A2505" s="4">
        <f>TITRES_STAT!B2508</f>
        <v>45651</v>
      </c>
      <c r="B2505" s="2">
        <f>TITRES_STAT!C2508</f>
        <v>16.149999999999999</v>
      </c>
      <c r="C2505" s="2">
        <f>TITRES_STAT!D2508</f>
        <v>7.7382999999999997</v>
      </c>
      <c r="D2505" s="2">
        <f>TITRES_STAT!E2508</f>
        <v>8974</v>
      </c>
      <c r="E2505" s="2">
        <f t="shared" si="156"/>
        <v>5820438</v>
      </c>
      <c r="F2505" s="18" t="str">
        <f t="shared" si="159"/>
        <v>BEARISH</v>
      </c>
      <c r="G2505" s="18" t="str">
        <f t="shared" si="158"/>
        <v>NEUTRAL</v>
      </c>
      <c r="H2505" s="18" t="str">
        <f t="shared" si="157"/>
        <v>CONFIRMED BEARISH</v>
      </c>
    </row>
    <row r="2506" spans="1:8" ht="13.5" x14ac:dyDescent="0.25">
      <c r="A2506" s="4">
        <f>TITRES_STAT!B2509</f>
        <v>45652</v>
      </c>
      <c r="B2506" s="2">
        <f>TITRES_STAT!C2509</f>
        <v>16.18</v>
      </c>
      <c r="C2506" s="2">
        <f>TITRES_STAT!D2509</f>
        <v>7.7526000000000002</v>
      </c>
      <c r="D2506" s="2">
        <f>TITRES_STAT!E2509</f>
        <v>4162</v>
      </c>
      <c r="E2506" s="2">
        <f t="shared" si="156"/>
        <v>5824600</v>
      </c>
      <c r="F2506" s="18" t="str">
        <f t="shared" si="159"/>
        <v>BULLISH</v>
      </c>
      <c r="G2506" s="18" t="str">
        <f t="shared" si="158"/>
        <v>NEUTRAL</v>
      </c>
      <c r="H2506" s="18" t="str">
        <f t="shared" si="157"/>
        <v>CONFIRMED BULLISH</v>
      </c>
    </row>
    <row r="2507" spans="1:8" ht="13.5" x14ac:dyDescent="0.25">
      <c r="A2507" s="4">
        <f>TITRES_STAT!B2510</f>
        <v>45653</v>
      </c>
      <c r="B2507" s="2">
        <f>TITRES_STAT!C2510</f>
        <v>16.2</v>
      </c>
      <c r="C2507" s="2">
        <f>TITRES_STAT!D2510</f>
        <v>7.7622</v>
      </c>
      <c r="D2507" s="2">
        <f>TITRES_STAT!E2510</f>
        <v>2471</v>
      </c>
      <c r="E2507" s="2">
        <f t="shared" si="156"/>
        <v>5827071</v>
      </c>
      <c r="F2507" s="18" t="str">
        <f t="shared" si="159"/>
        <v>BULLISH</v>
      </c>
      <c r="G2507" s="18" t="str">
        <f t="shared" si="158"/>
        <v>NEUTRAL</v>
      </c>
      <c r="H2507" s="18" t="str">
        <f t="shared" si="157"/>
        <v>CONFIRMED BULLISH</v>
      </c>
    </row>
    <row r="2508" spans="1:8" ht="13.5" x14ac:dyDescent="0.25">
      <c r="A2508" s="4">
        <f>TITRES_STAT!B2511</f>
        <v>45656</v>
      </c>
      <c r="B2508" s="2">
        <f>TITRES_STAT!C2511</f>
        <v>16.2</v>
      </c>
      <c r="C2508" s="2">
        <f>TITRES_STAT!D2511</f>
        <v>7.7622</v>
      </c>
      <c r="D2508" s="2">
        <f>TITRES_STAT!E2511</f>
        <v>5173</v>
      </c>
      <c r="E2508" s="2">
        <f t="shared" si="156"/>
        <v>5827071</v>
      </c>
      <c r="F2508" s="18" t="str">
        <f t="shared" si="159"/>
        <v>BULLISH</v>
      </c>
      <c r="G2508" s="18" t="str">
        <f t="shared" si="158"/>
        <v>NEUTRAL</v>
      </c>
      <c r="H2508" s="18" t="str">
        <f t="shared" si="157"/>
        <v>CONFIRMED BULLISH</v>
      </c>
    </row>
    <row r="2509" spans="1:8" ht="13.5" x14ac:dyDescent="0.25">
      <c r="A2509" s="4">
        <f>TITRES_STAT!B2512</f>
        <v>45657</v>
      </c>
      <c r="B2509" s="2">
        <f>TITRES_STAT!C2512</f>
        <v>16.09</v>
      </c>
      <c r="C2509" s="2">
        <f>TITRES_STAT!D2512</f>
        <v>7.7095000000000002</v>
      </c>
      <c r="D2509" s="2">
        <f>TITRES_STAT!E2512</f>
        <v>7143</v>
      </c>
      <c r="E2509" s="2">
        <f t="shared" si="156"/>
        <v>5819928</v>
      </c>
      <c r="F2509" s="18" t="str">
        <f t="shared" si="159"/>
        <v>BULLISH</v>
      </c>
      <c r="G2509" s="18" t="str">
        <f t="shared" si="158"/>
        <v>NEUTRAL</v>
      </c>
      <c r="H2509" s="18" t="str">
        <f t="shared" si="157"/>
        <v>BULLISH DIVERGENCE</v>
      </c>
    </row>
    <row r="2510" spans="1:8" ht="13.5" x14ac:dyDescent="0.25">
      <c r="A2510" s="4">
        <f>TITRES_STAT!B2513</f>
        <v>45659</v>
      </c>
      <c r="B2510" s="2">
        <f>TITRES_STAT!C2513</f>
        <v>16.2</v>
      </c>
      <c r="C2510" s="2">
        <f>TITRES_STAT!D2513</f>
        <v>7.7622</v>
      </c>
      <c r="D2510" s="2">
        <f>TITRES_STAT!E2513</f>
        <v>1318</v>
      </c>
      <c r="E2510" s="2">
        <f t="shared" si="156"/>
        <v>5821246</v>
      </c>
      <c r="F2510" s="18" t="str">
        <f t="shared" si="159"/>
        <v>BULLISH</v>
      </c>
      <c r="G2510" s="18" t="str">
        <f t="shared" si="158"/>
        <v>NEUTRAL</v>
      </c>
      <c r="H2510" s="18" t="str">
        <f t="shared" si="157"/>
        <v>CONFIRMED BULLISH</v>
      </c>
    </row>
    <row r="2511" spans="1:8" ht="13.5" x14ac:dyDescent="0.25">
      <c r="A2511" s="4">
        <f>TITRES_STAT!B2514</f>
        <v>45660</v>
      </c>
      <c r="B2511" s="2">
        <f>TITRES_STAT!C2514</f>
        <v>16.05</v>
      </c>
      <c r="C2511" s="2">
        <f>TITRES_STAT!D2514</f>
        <v>7.6904000000000003</v>
      </c>
      <c r="D2511" s="2">
        <f>TITRES_STAT!E2514</f>
        <v>3251</v>
      </c>
      <c r="E2511" s="2">
        <f t="shared" si="156"/>
        <v>5817995</v>
      </c>
      <c r="F2511" s="18" t="str">
        <f t="shared" si="159"/>
        <v>BEARISH</v>
      </c>
      <c r="G2511" s="18" t="str">
        <f t="shared" si="158"/>
        <v>NEUTRAL</v>
      </c>
      <c r="H2511" s="18" t="str">
        <f t="shared" si="157"/>
        <v>CONFIRMED BEARISH</v>
      </c>
    </row>
    <row r="2512" spans="1:8" ht="13.5" x14ac:dyDescent="0.25">
      <c r="A2512" s="4">
        <f>TITRES_STAT!B2515</f>
        <v>45663</v>
      </c>
      <c r="B2512" s="2">
        <f>TITRES_STAT!C2515</f>
        <v>16.05</v>
      </c>
      <c r="C2512" s="2">
        <f>TITRES_STAT!D2515</f>
        <v>7.6904000000000003</v>
      </c>
      <c r="D2512" s="2">
        <f>TITRES_STAT!E2515</f>
        <v>4066</v>
      </c>
      <c r="E2512" s="2">
        <f t="shared" si="156"/>
        <v>5817995</v>
      </c>
      <c r="F2512" s="18" t="str">
        <f t="shared" si="159"/>
        <v>BEARISH</v>
      </c>
      <c r="G2512" s="18" t="str">
        <f t="shared" si="158"/>
        <v>NEUTRAL</v>
      </c>
      <c r="H2512" s="18" t="str">
        <f t="shared" si="157"/>
        <v>CONFIRMED BEARISH</v>
      </c>
    </row>
    <row r="2513" spans="1:8" ht="13.5" x14ac:dyDescent="0.25">
      <c r="A2513" s="4">
        <f>TITRES_STAT!B2516</f>
        <v>45664</v>
      </c>
      <c r="B2513" s="2">
        <f>TITRES_STAT!C2516</f>
        <v>15.7</v>
      </c>
      <c r="C2513" s="2">
        <f>TITRES_STAT!D2516</f>
        <v>7.5227000000000004</v>
      </c>
      <c r="D2513" s="2">
        <f>TITRES_STAT!E2516</f>
        <v>4887</v>
      </c>
      <c r="E2513" s="2">
        <f t="shared" si="156"/>
        <v>5813108</v>
      </c>
      <c r="F2513" s="18" t="str">
        <f t="shared" si="159"/>
        <v>BEARISH</v>
      </c>
      <c r="G2513" s="18" t="str">
        <f t="shared" si="158"/>
        <v>NEUTRAL</v>
      </c>
      <c r="H2513" s="18" t="str">
        <f t="shared" si="157"/>
        <v>CONFIRMED BEARISH</v>
      </c>
    </row>
    <row r="2514" spans="1:8" ht="13.5" x14ac:dyDescent="0.25">
      <c r="A2514" s="4">
        <f>TITRES_STAT!B2517</f>
        <v>45665</v>
      </c>
      <c r="B2514" s="2">
        <f>TITRES_STAT!C2517</f>
        <v>15.85</v>
      </c>
      <c r="C2514" s="2">
        <f>TITRES_STAT!D2517</f>
        <v>7.5945</v>
      </c>
      <c r="D2514" s="2">
        <f>TITRES_STAT!E2517</f>
        <v>15279</v>
      </c>
      <c r="E2514" s="2">
        <f t="shared" si="156"/>
        <v>5828387</v>
      </c>
      <c r="F2514" s="18" t="str">
        <f t="shared" si="159"/>
        <v>BULLISH</v>
      </c>
      <c r="G2514" s="18" t="str">
        <f t="shared" si="158"/>
        <v>NEUTRAL</v>
      </c>
      <c r="H2514" s="18" t="str">
        <f t="shared" si="157"/>
        <v>BULLISH DIVERGENCE</v>
      </c>
    </row>
    <row r="2515" spans="1:8" ht="13.5" x14ac:dyDescent="0.25">
      <c r="A2515" s="4">
        <f>TITRES_STAT!B2518</f>
        <v>45666</v>
      </c>
      <c r="B2515" s="2">
        <f>TITRES_STAT!C2518</f>
        <v>15.9</v>
      </c>
      <c r="C2515" s="2">
        <f>TITRES_STAT!D2518</f>
        <v>7.6185</v>
      </c>
      <c r="D2515" s="2">
        <f>TITRES_STAT!E2518</f>
        <v>5590</v>
      </c>
      <c r="E2515" s="2">
        <f t="shared" si="156"/>
        <v>5833977</v>
      </c>
      <c r="F2515" s="18" t="str">
        <f t="shared" si="159"/>
        <v>BULLISH</v>
      </c>
      <c r="G2515" s="18" t="str">
        <f t="shared" si="158"/>
        <v>NEUTRAL</v>
      </c>
      <c r="H2515" s="18" t="str">
        <f t="shared" si="157"/>
        <v>BULLISH DIVERGENCE</v>
      </c>
    </row>
    <row r="2516" spans="1:8" ht="13.5" x14ac:dyDescent="0.25">
      <c r="A2516" s="4">
        <f>TITRES_STAT!B2519</f>
        <v>45667</v>
      </c>
      <c r="B2516" s="2">
        <f>TITRES_STAT!C2519</f>
        <v>15.9</v>
      </c>
      <c r="C2516" s="2">
        <f>TITRES_STAT!D2519</f>
        <v>7.6185</v>
      </c>
      <c r="D2516" s="2">
        <f>TITRES_STAT!E2519</f>
        <v>5868</v>
      </c>
      <c r="E2516" s="2">
        <f t="shared" si="156"/>
        <v>5833977</v>
      </c>
      <c r="F2516" s="18" t="str">
        <f t="shared" si="159"/>
        <v>BULLISH</v>
      </c>
      <c r="G2516" s="18" t="str">
        <f t="shared" si="158"/>
        <v>NEUTRAL</v>
      </c>
      <c r="H2516" s="18" t="str">
        <f t="shared" si="157"/>
        <v>BULLISH DIVERGENCE</v>
      </c>
    </row>
    <row r="2517" spans="1:8" ht="13.5" x14ac:dyDescent="0.25">
      <c r="A2517" s="4">
        <f>TITRES_STAT!B2520</f>
        <v>45670</v>
      </c>
      <c r="B2517" s="2">
        <f>TITRES_STAT!C2520</f>
        <v>16</v>
      </c>
      <c r="C2517" s="2">
        <f>TITRES_STAT!D2520</f>
        <v>7.6664000000000003</v>
      </c>
      <c r="D2517" s="2">
        <f>TITRES_STAT!E2520</f>
        <v>5891</v>
      </c>
      <c r="E2517" s="2">
        <f t="shared" si="156"/>
        <v>5839868</v>
      </c>
      <c r="F2517" s="18" t="str">
        <f t="shared" si="159"/>
        <v>BULLISH</v>
      </c>
      <c r="G2517" s="18" t="str">
        <f t="shared" si="158"/>
        <v>NEUTRAL</v>
      </c>
      <c r="H2517" s="18" t="str">
        <f t="shared" si="157"/>
        <v>BULLISH DIVERGENCE</v>
      </c>
    </row>
    <row r="2518" spans="1:8" ht="13.5" x14ac:dyDescent="0.25">
      <c r="A2518" s="4">
        <f>TITRES_STAT!B2521</f>
        <v>45671</v>
      </c>
      <c r="B2518" s="2">
        <f>TITRES_STAT!C2521</f>
        <v>16</v>
      </c>
      <c r="C2518" s="2">
        <f>TITRES_STAT!D2521</f>
        <v>7.6664000000000003</v>
      </c>
      <c r="D2518" s="2">
        <f>TITRES_STAT!E2521</f>
        <v>8876</v>
      </c>
      <c r="E2518" s="2">
        <f t="shared" si="156"/>
        <v>5839868</v>
      </c>
      <c r="F2518" s="18" t="str">
        <f t="shared" si="159"/>
        <v>BULLISH</v>
      </c>
      <c r="G2518" s="18" t="str">
        <f t="shared" si="158"/>
        <v>NEUTRAL</v>
      </c>
      <c r="H2518" s="18" t="str">
        <f t="shared" si="157"/>
        <v>CONFIRMED BULLISH</v>
      </c>
    </row>
    <row r="2519" spans="1:8" ht="13.5" x14ac:dyDescent="0.25">
      <c r="A2519" s="4">
        <f>TITRES_STAT!B2522</f>
        <v>45672</v>
      </c>
      <c r="B2519" s="2">
        <f>TITRES_STAT!C2522</f>
        <v>16.149999999999999</v>
      </c>
      <c r="C2519" s="2">
        <f>TITRES_STAT!D2522</f>
        <v>7.7382999999999997</v>
      </c>
      <c r="D2519" s="2">
        <f>TITRES_STAT!E2522</f>
        <v>4566</v>
      </c>
      <c r="E2519" s="2">
        <f t="shared" si="156"/>
        <v>5844434</v>
      </c>
      <c r="F2519" s="18" t="str">
        <f t="shared" si="159"/>
        <v>BULLISH</v>
      </c>
      <c r="G2519" s="18" t="str">
        <f t="shared" si="158"/>
        <v>NEUTRAL</v>
      </c>
      <c r="H2519" s="18" t="str">
        <f t="shared" si="157"/>
        <v>CONFIRMED BULLISH</v>
      </c>
    </row>
    <row r="2520" spans="1:8" ht="13.5" x14ac:dyDescent="0.25">
      <c r="A2520" s="4">
        <f>TITRES_STAT!B2523</f>
        <v>45673</v>
      </c>
      <c r="B2520" s="2">
        <f>TITRES_STAT!C2523</f>
        <v>16.100000000000001</v>
      </c>
      <c r="C2520" s="2">
        <f>TITRES_STAT!D2523</f>
        <v>7.7142999999999997</v>
      </c>
      <c r="D2520" s="2">
        <f>TITRES_STAT!E2523</f>
        <v>4493</v>
      </c>
      <c r="E2520" s="2">
        <f t="shared" si="156"/>
        <v>5839941</v>
      </c>
      <c r="F2520" s="18" t="str">
        <f t="shared" si="159"/>
        <v>BULLISH</v>
      </c>
      <c r="G2520" s="18" t="str">
        <f t="shared" si="158"/>
        <v>NEUTRAL</v>
      </c>
      <c r="H2520" s="18" t="str">
        <f t="shared" si="157"/>
        <v>CONFIRMED BULLISH</v>
      </c>
    </row>
    <row r="2521" spans="1:8" ht="13.5" x14ac:dyDescent="0.25">
      <c r="A2521" s="4">
        <f>TITRES_STAT!B2524</f>
        <v>45674</v>
      </c>
      <c r="B2521" s="2">
        <f>TITRES_STAT!C2524</f>
        <v>16.14</v>
      </c>
      <c r="C2521" s="2">
        <f>TITRES_STAT!D2524</f>
        <v>7.7335000000000003</v>
      </c>
      <c r="D2521" s="2">
        <f>TITRES_STAT!E2524</f>
        <v>3100</v>
      </c>
      <c r="E2521" s="2">
        <f t="shared" si="156"/>
        <v>5843041</v>
      </c>
      <c r="F2521" s="18" t="str">
        <f t="shared" si="159"/>
        <v>BULLISH</v>
      </c>
      <c r="G2521" s="18" t="str">
        <f t="shared" si="158"/>
        <v>NEUTRAL</v>
      </c>
      <c r="H2521" s="18" t="str">
        <f t="shared" si="157"/>
        <v>CONFIRMED BULLISH</v>
      </c>
    </row>
    <row r="2522" spans="1:8" ht="13.5" x14ac:dyDescent="0.25">
      <c r="A2522" s="4">
        <f>TITRES_STAT!B2525</f>
        <v>45677</v>
      </c>
      <c r="B2522" s="2">
        <f>TITRES_STAT!C2525</f>
        <v>16.3</v>
      </c>
      <c r="C2522" s="2">
        <f>TITRES_STAT!D2525</f>
        <v>7.8101000000000003</v>
      </c>
      <c r="D2522" s="2">
        <f>TITRES_STAT!E2525</f>
        <v>2271</v>
      </c>
      <c r="E2522" s="2">
        <f t="shared" si="156"/>
        <v>5845312</v>
      </c>
      <c r="F2522" s="18" t="str">
        <f t="shared" si="159"/>
        <v>BULLISH</v>
      </c>
      <c r="G2522" s="18" t="str">
        <f t="shared" si="158"/>
        <v>NEUTRAL</v>
      </c>
      <c r="H2522" s="18" t="str">
        <f t="shared" si="157"/>
        <v>CONFIRMED BULLISH</v>
      </c>
    </row>
    <row r="2523" spans="1:8" ht="13.5" x14ac:dyDescent="0.25">
      <c r="A2523" s="4">
        <f>TITRES_STAT!B2526</f>
        <v>45678</v>
      </c>
      <c r="B2523" s="2">
        <f>TITRES_STAT!C2526</f>
        <v>16.25</v>
      </c>
      <c r="C2523" s="2">
        <f>TITRES_STAT!D2526</f>
        <v>7.7862</v>
      </c>
      <c r="D2523" s="2">
        <f>TITRES_STAT!E2526</f>
        <v>4622</v>
      </c>
      <c r="E2523" s="2">
        <f t="shared" si="156"/>
        <v>5840690</v>
      </c>
      <c r="F2523" s="18" t="str">
        <f t="shared" si="159"/>
        <v>BULLISH</v>
      </c>
      <c r="G2523" s="18" t="str">
        <f t="shared" si="158"/>
        <v>NEUTRAL</v>
      </c>
      <c r="H2523" s="18" t="str">
        <f t="shared" si="157"/>
        <v>CONFIRMED BULLISH</v>
      </c>
    </row>
    <row r="2524" spans="1:8" ht="13.5" x14ac:dyDescent="0.25">
      <c r="A2524" s="4">
        <f>TITRES_STAT!B2527</f>
        <v>45679</v>
      </c>
      <c r="B2524" s="2">
        <f>TITRES_STAT!C2527</f>
        <v>16.350000000000001</v>
      </c>
      <c r="C2524" s="2">
        <f>TITRES_STAT!D2527</f>
        <v>7.8341000000000003</v>
      </c>
      <c r="D2524" s="2">
        <f>TITRES_STAT!E2527</f>
        <v>6246</v>
      </c>
      <c r="E2524" s="2">
        <f t="shared" si="156"/>
        <v>5846936</v>
      </c>
      <c r="F2524" s="18" t="str">
        <f t="shared" si="159"/>
        <v>BULLISH</v>
      </c>
      <c r="G2524" s="18" t="str">
        <f t="shared" si="158"/>
        <v>NEUTRAL</v>
      </c>
      <c r="H2524" s="18" t="str">
        <f t="shared" si="157"/>
        <v>CONFIRMED BULLISH</v>
      </c>
    </row>
    <row r="2525" spans="1:8" ht="13.5" x14ac:dyDescent="0.25">
      <c r="A2525" s="4">
        <f>TITRES_STAT!B2528</f>
        <v>45680</v>
      </c>
      <c r="B2525" s="2">
        <f>TITRES_STAT!C2528</f>
        <v>16.649999999999999</v>
      </c>
      <c r="C2525" s="2">
        <f>TITRES_STAT!D2528</f>
        <v>7.9778000000000002</v>
      </c>
      <c r="D2525" s="2">
        <f>TITRES_STAT!E2528</f>
        <v>10949</v>
      </c>
      <c r="E2525" s="2">
        <f t="shared" si="156"/>
        <v>5857885</v>
      </c>
      <c r="F2525" s="18" t="str">
        <f t="shared" si="159"/>
        <v>BULLISH</v>
      </c>
      <c r="G2525" s="18" t="str">
        <f t="shared" si="158"/>
        <v>NEUTRAL</v>
      </c>
      <c r="H2525" s="18" t="str">
        <f t="shared" si="157"/>
        <v>CONFIRMED BULLISH</v>
      </c>
    </row>
    <row r="2526" spans="1:8" ht="13.5" x14ac:dyDescent="0.25">
      <c r="A2526" s="4">
        <f>TITRES_STAT!B2529</f>
        <v>45681</v>
      </c>
      <c r="B2526" s="2">
        <f>TITRES_STAT!C2529</f>
        <v>17.25</v>
      </c>
      <c r="C2526" s="2">
        <f>TITRES_STAT!D2529</f>
        <v>8.2652999999999999</v>
      </c>
      <c r="D2526" s="2">
        <f>TITRES_STAT!E2529</f>
        <v>17787</v>
      </c>
      <c r="E2526" s="2">
        <f t="shared" si="156"/>
        <v>5875672</v>
      </c>
      <c r="F2526" s="18" t="str">
        <f t="shared" si="159"/>
        <v>BULLISH</v>
      </c>
      <c r="G2526" s="18" t="str">
        <f t="shared" si="158"/>
        <v>NEUTRAL</v>
      </c>
      <c r="H2526" s="18" t="str">
        <f t="shared" si="157"/>
        <v>CONFIRMED BULLISH</v>
      </c>
    </row>
    <row r="2527" spans="1:8" ht="13.5" x14ac:dyDescent="0.25">
      <c r="A2527" s="4">
        <f>TITRES_STAT!B2530</f>
        <v>45684</v>
      </c>
      <c r="B2527" s="2">
        <f>TITRES_STAT!C2530</f>
        <v>17.010000000000002</v>
      </c>
      <c r="C2527" s="2">
        <f>TITRES_STAT!D2530</f>
        <v>8.1502999999999997</v>
      </c>
      <c r="D2527" s="2">
        <f>TITRES_STAT!E2530</f>
        <v>7281</v>
      </c>
      <c r="E2527" s="2">
        <f t="shared" si="156"/>
        <v>5868391</v>
      </c>
      <c r="F2527" s="18" t="str">
        <f t="shared" si="159"/>
        <v>BULLISH</v>
      </c>
      <c r="G2527" s="18" t="str">
        <f t="shared" si="158"/>
        <v>NEUTRAL</v>
      </c>
      <c r="H2527" s="18" t="str">
        <f t="shared" si="157"/>
        <v>CONFIRMED BULLISH</v>
      </c>
    </row>
    <row r="2528" spans="1:8" ht="13.5" x14ac:dyDescent="0.25">
      <c r="A2528" s="4">
        <f>TITRES_STAT!B2531</f>
        <v>45685</v>
      </c>
      <c r="B2528" s="2">
        <f>TITRES_STAT!C2531</f>
        <v>16.899999999999999</v>
      </c>
      <c r="C2528" s="2">
        <f>TITRES_STAT!D2531</f>
        <v>8.0975999999999999</v>
      </c>
      <c r="D2528" s="2">
        <f>TITRES_STAT!E2531</f>
        <v>5640</v>
      </c>
      <c r="E2528" s="2">
        <f t="shared" si="156"/>
        <v>5862751</v>
      </c>
      <c r="F2528" s="18" t="str">
        <f t="shared" si="159"/>
        <v>BULLISH</v>
      </c>
      <c r="G2528" s="18" t="str">
        <f t="shared" si="158"/>
        <v>NEUTRAL</v>
      </c>
      <c r="H2528" s="18" t="str">
        <f t="shared" si="157"/>
        <v>CONFIRMED BULLISH</v>
      </c>
    </row>
    <row r="2529" spans="1:8" ht="13.5" x14ac:dyDescent="0.25">
      <c r="A2529" s="4">
        <f>TITRES_STAT!B2532</f>
        <v>45686</v>
      </c>
      <c r="B2529" s="2">
        <f>TITRES_STAT!C2532</f>
        <v>16.899999999999999</v>
      </c>
      <c r="C2529" s="2">
        <f>TITRES_STAT!D2532</f>
        <v>8.0975999999999999</v>
      </c>
      <c r="D2529" s="2">
        <f>TITRES_STAT!E2532</f>
        <v>11342</v>
      </c>
      <c r="E2529" s="2">
        <f t="shared" si="156"/>
        <v>5862751</v>
      </c>
      <c r="F2529" s="18" t="str">
        <f t="shared" si="159"/>
        <v>BULLISH</v>
      </c>
      <c r="G2529" s="18" t="str">
        <f t="shared" si="158"/>
        <v>NEUTRAL</v>
      </c>
      <c r="H2529" s="18" t="str">
        <f t="shared" si="157"/>
        <v>CONFIRMED BULLISH</v>
      </c>
    </row>
    <row r="2530" spans="1:8" ht="13.5" x14ac:dyDescent="0.25">
      <c r="A2530" s="4">
        <f>TITRES_STAT!B2533</f>
        <v>45687</v>
      </c>
      <c r="B2530" s="2">
        <f>TITRES_STAT!C2533</f>
        <v>16.989999999999998</v>
      </c>
      <c r="C2530" s="2">
        <f>TITRES_STAT!D2533</f>
        <v>8.1408000000000005</v>
      </c>
      <c r="D2530" s="2">
        <f>TITRES_STAT!E2533</f>
        <v>2966</v>
      </c>
      <c r="E2530" s="2">
        <f t="shared" si="156"/>
        <v>5865717</v>
      </c>
      <c r="F2530" s="18" t="str">
        <f t="shared" si="159"/>
        <v>BULLISH</v>
      </c>
      <c r="G2530" s="18" t="str">
        <f t="shared" si="158"/>
        <v>NEUTRAL</v>
      </c>
      <c r="H2530" s="18" t="str">
        <f t="shared" si="157"/>
        <v>CONFIRMED BULLISH</v>
      </c>
    </row>
    <row r="2531" spans="1:8" ht="13.5" x14ac:dyDescent="0.25">
      <c r="A2531" s="4">
        <f>TITRES_STAT!B2534</f>
        <v>45688</v>
      </c>
      <c r="B2531" s="2">
        <f>TITRES_STAT!C2534</f>
        <v>16.89</v>
      </c>
      <c r="C2531" s="2">
        <f>TITRES_STAT!D2534</f>
        <v>8.0928000000000004</v>
      </c>
      <c r="D2531" s="2">
        <f>TITRES_STAT!E2534</f>
        <v>3790</v>
      </c>
      <c r="E2531" s="2">
        <f t="shared" si="156"/>
        <v>5861927</v>
      </c>
      <c r="F2531" s="18" t="str">
        <f t="shared" si="159"/>
        <v>BEARISH</v>
      </c>
      <c r="G2531" s="18" t="str">
        <f t="shared" si="158"/>
        <v>NEUTRAL</v>
      </c>
      <c r="H2531" s="18" t="str">
        <f t="shared" si="157"/>
        <v>CONFIRMED BEARISH</v>
      </c>
    </row>
    <row r="2532" spans="1:8" ht="13.5" x14ac:dyDescent="0.25">
      <c r="A2532" s="4">
        <f>TITRES_STAT!B2535</f>
        <v>45691</v>
      </c>
      <c r="B2532" s="2">
        <f>TITRES_STAT!C2535</f>
        <v>16.88</v>
      </c>
      <c r="C2532" s="2">
        <f>TITRES_STAT!D2535</f>
        <v>8.0881000000000007</v>
      </c>
      <c r="D2532" s="2">
        <f>TITRES_STAT!E2535</f>
        <v>7600</v>
      </c>
      <c r="E2532" s="2">
        <f t="shared" si="156"/>
        <v>5854327</v>
      </c>
      <c r="F2532" s="18" t="str">
        <f t="shared" si="159"/>
        <v>BEARISH</v>
      </c>
      <c r="G2532" s="18" t="str">
        <f t="shared" si="158"/>
        <v>NEUTRAL</v>
      </c>
      <c r="H2532" s="18" t="str">
        <f t="shared" si="157"/>
        <v>CONFIRMED BEARISH</v>
      </c>
    </row>
    <row r="2533" spans="1:8" ht="13.5" x14ac:dyDescent="0.25">
      <c r="A2533" s="4">
        <f>TITRES_STAT!B2536</f>
        <v>45692</v>
      </c>
      <c r="B2533" s="2">
        <f>TITRES_STAT!C2536</f>
        <v>16.850000000000001</v>
      </c>
      <c r="C2533" s="2">
        <f>TITRES_STAT!D2536</f>
        <v>8.0737000000000005</v>
      </c>
      <c r="D2533" s="2">
        <f>TITRES_STAT!E2536</f>
        <v>4664</v>
      </c>
      <c r="E2533" s="2">
        <f t="shared" si="156"/>
        <v>5849663</v>
      </c>
      <c r="F2533" s="18" t="str">
        <f t="shared" si="159"/>
        <v>BEARISH</v>
      </c>
      <c r="G2533" s="18" t="str">
        <f t="shared" si="158"/>
        <v>NEUTRAL</v>
      </c>
      <c r="H2533" s="18" t="str">
        <f t="shared" si="157"/>
        <v>CONFIRMED BEARISH</v>
      </c>
    </row>
    <row r="2534" spans="1:8" ht="13.5" x14ac:dyDescent="0.25">
      <c r="A2534" s="4">
        <f>TITRES_STAT!B2537</f>
        <v>45693</v>
      </c>
      <c r="B2534" s="2">
        <f>TITRES_STAT!C2537</f>
        <v>17</v>
      </c>
      <c r="C2534" s="2">
        <f>TITRES_STAT!D2537</f>
        <v>8.1456</v>
      </c>
      <c r="D2534" s="2">
        <f>TITRES_STAT!E2537</f>
        <v>1267</v>
      </c>
      <c r="E2534" s="2">
        <f t="shared" si="156"/>
        <v>5850930</v>
      </c>
      <c r="F2534" s="18" t="str">
        <f t="shared" si="159"/>
        <v>BEARISH</v>
      </c>
      <c r="G2534" s="18" t="str">
        <f t="shared" si="158"/>
        <v>NEUTRAL</v>
      </c>
      <c r="H2534" s="18" t="str">
        <f t="shared" si="157"/>
        <v>BEARISH DIVERGENCE</v>
      </c>
    </row>
    <row r="2535" spans="1:8" ht="13.5" x14ac:dyDescent="0.25">
      <c r="A2535" s="4">
        <f>TITRES_STAT!B2538</f>
        <v>45694</v>
      </c>
      <c r="B2535" s="2">
        <f>TITRES_STAT!C2538</f>
        <v>17.100000000000001</v>
      </c>
      <c r="C2535" s="2">
        <f>TITRES_STAT!D2538</f>
        <v>8.1935000000000002</v>
      </c>
      <c r="D2535" s="2">
        <f>TITRES_STAT!E2538</f>
        <v>8635</v>
      </c>
      <c r="E2535" s="2">
        <f t="shared" si="156"/>
        <v>5859565</v>
      </c>
      <c r="F2535" s="18" t="str">
        <f t="shared" si="159"/>
        <v>BEARISH</v>
      </c>
      <c r="G2535" s="18" t="str">
        <f t="shared" si="158"/>
        <v>NEUTRAL</v>
      </c>
      <c r="H2535" s="18" t="str">
        <f t="shared" si="157"/>
        <v>BEARISH DIVERGENCE</v>
      </c>
    </row>
    <row r="2536" spans="1:8" ht="13.5" x14ac:dyDescent="0.25">
      <c r="A2536" s="4">
        <f>TITRES_STAT!B2539</f>
        <v>45695</v>
      </c>
      <c r="B2536" s="2">
        <f>TITRES_STAT!C2539</f>
        <v>17.100000000000001</v>
      </c>
      <c r="C2536" s="2">
        <f>TITRES_STAT!D2539</f>
        <v>8.1935000000000002</v>
      </c>
      <c r="D2536" s="2">
        <f>TITRES_STAT!E2539</f>
        <v>4726</v>
      </c>
      <c r="E2536" s="2">
        <f t="shared" si="156"/>
        <v>5859565</v>
      </c>
      <c r="F2536" s="18" t="str">
        <f t="shared" si="159"/>
        <v>BEARISH</v>
      </c>
      <c r="G2536" s="18" t="str">
        <f t="shared" si="158"/>
        <v>NEUTRAL</v>
      </c>
      <c r="H2536" s="18" t="str">
        <f t="shared" si="157"/>
        <v>BEARISH DIVERGENCE</v>
      </c>
    </row>
    <row r="2537" spans="1:8" ht="13.5" x14ac:dyDescent="0.25">
      <c r="A2537" s="4">
        <f>TITRES_STAT!B2540</f>
        <v>45698</v>
      </c>
      <c r="B2537" s="2">
        <f>TITRES_STAT!C2540</f>
        <v>17.149999999999999</v>
      </c>
      <c r="C2537" s="2">
        <f>TITRES_STAT!D2540</f>
        <v>8.2173999999999996</v>
      </c>
      <c r="D2537" s="2">
        <f>TITRES_STAT!E2540</f>
        <v>2136</v>
      </c>
      <c r="E2537" s="2">
        <f t="shared" si="156"/>
        <v>5861701</v>
      </c>
      <c r="F2537" s="18" t="str">
        <f t="shared" si="159"/>
        <v>BULLISH</v>
      </c>
      <c r="G2537" s="18" t="str">
        <f t="shared" si="158"/>
        <v>NEUTRAL</v>
      </c>
      <c r="H2537" s="18" t="str">
        <f t="shared" si="157"/>
        <v>CONFIRMED BULLISH</v>
      </c>
    </row>
    <row r="2538" spans="1:8" ht="13.5" x14ac:dyDescent="0.25">
      <c r="A2538" s="4">
        <f>TITRES_STAT!B2541</f>
        <v>45699</v>
      </c>
      <c r="B2538" s="2">
        <f>TITRES_STAT!C2541</f>
        <v>17.940000000000001</v>
      </c>
      <c r="C2538" s="2">
        <f>TITRES_STAT!D2541</f>
        <v>8.5960000000000001</v>
      </c>
      <c r="D2538" s="2">
        <f>TITRES_STAT!E2541</f>
        <v>17470</v>
      </c>
      <c r="E2538" s="2">
        <f t="shared" si="156"/>
        <v>5879171</v>
      </c>
      <c r="F2538" s="18" t="str">
        <f t="shared" si="159"/>
        <v>BULLISH</v>
      </c>
      <c r="G2538" s="18" t="str">
        <f t="shared" si="158"/>
        <v>NEUTRAL</v>
      </c>
      <c r="H2538" s="18" t="str">
        <f t="shared" si="157"/>
        <v>CONFIRMED BULLISH</v>
      </c>
    </row>
    <row r="2539" spans="1:8" ht="13.5" x14ac:dyDescent="0.25">
      <c r="A2539" s="4">
        <f>TITRES_STAT!B2542</f>
        <v>45700</v>
      </c>
      <c r="B2539" s="2">
        <f>TITRES_STAT!C2542</f>
        <v>18.29</v>
      </c>
      <c r="C2539" s="2">
        <f>TITRES_STAT!D2542</f>
        <v>8.7637</v>
      </c>
      <c r="D2539" s="2">
        <f>TITRES_STAT!E2542</f>
        <v>12676</v>
      </c>
      <c r="E2539" s="2">
        <f t="shared" si="156"/>
        <v>5891847</v>
      </c>
      <c r="F2539" s="18" t="str">
        <f t="shared" si="159"/>
        <v>BULLISH</v>
      </c>
      <c r="G2539" s="18" t="str">
        <f t="shared" si="158"/>
        <v>NEUTRAL</v>
      </c>
      <c r="H2539" s="18" t="str">
        <f t="shared" si="157"/>
        <v>CONFIRMED BULLISH</v>
      </c>
    </row>
    <row r="2540" spans="1:8" ht="13.5" x14ac:dyDescent="0.25">
      <c r="A2540" s="4">
        <f>TITRES_STAT!B2543</f>
        <v>45701</v>
      </c>
      <c r="B2540" s="2">
        <f>TITRES_STAT!C2543</f>
        <v>19.190000000000001</v>
      </c>
      <c r="C2540" s="2">
        <f>TITRES_STAT!D2543</f>
        <v>9.1949000000000005</v>
      </c>
      <c r="D2540" s="2">
        <f>TITRES_STAT!E2543</f>
        <v>49419</v>
      </c>
      <c r="E2540" s="2">
        <f t="shared" si="156"/>
        <v>5941266</v>
      </c>
      <c r="F2540" s="18" t="str">
        <f t="shared" si="159"/>
        <v>BULLISH</v>
      </c>
      <c r="G2540" s="18" t="str">
        <f t="shared" si="158"/>
        <v>NEUTRAL</v>
      </c>
      <c r="H2540" s="18" t="str">
        <f t="shared" si="157"/>
        <v>CONFIRMED BULLISH</v>
      </c>
    </row>
    <row r="2541" spans="1:8" ht="13.5" x14ac:dyDescent="0.25">
      <c r="A2541" s="4">
        <f>TITRES_STAT!B2544</f>
        <v>45702</v>
      </c>
      <c r="B2541" s="2">
        <f>TITRES_STAT!C2544</f>
        <v>19.84</v>
      </c>
      <c r="C2541" s="2">
        <f>TITRES_STAT!D2544</f>
        <v>9.5062999999999995</v>
      </c>
      <c r="D2541" s="2">
        <f>TITRES_STAT!E2544</f>
        <v>86716</v>
      </c>
      <c r="E2541" s="2">
        <f t="shared" si="156"/>
        <v>6027982</v>
      </c>
      <c r="F2541" s="18" t="str">
        <f t="shared" si="159"/>
        <v>BULLISH</v>
      </c>
      <c r="G2541" s="18" t="str">
        <f t="shared" si="158"/>
        <v>STRONG</v>
      </c>
      <c r="H2541" s="18" t="str">
        <f t="shared" si="157"/>
        <v>CONFIRMED BULLISH</v>
      </c>
    </row>
    <row r="2542" spans="1:8" ht="13.5" x14ac:dyDescent="0.25">
      <c r="A2542" s="4">
        <f>TITRES_STAT!B2545</f>
        <v>45705</v>
      </c>
      <c r="B2542" s="2">
        <f>TITRES_STAT!C2545</f>
        <v>19.5</v>
      </c>
      <c r="C2542" s="2">
        <f>TITRES_STAT!D2545</f>
        <v>9.3434000000000008</v>
      </c>
      <c r="D2542" s="2">
        <f>TITRES_STAT!E2545</f>
        <v>6590</v>
      </c>
      <c r="E2542" s="2">
        <f t="shared" si="156"/>
        <v>6021392</v>
      </c>
      <c r="F2542" s="18" t="str">
        <f t="shared" si="159"/>
        <v>BULLISH</v>
      </c>
      <c r="G2542" s="18" t="str">
        <f t="shared" si="158"/>
        <v>STRONG</v>
      </c>
      <c r="H2542" s="18" t="str">
        <f t="shared" si="157"/>
        <v>CONFIRMED BULLISH</v>
      </c>
    </row>
    <row r="2543" spans="1:8" ht="13.5" x14ac:dyDescent="0.25">
      <c r="A2543" s="4">
        <f>TITRES_STAT!B2546</f>
        <v>45706</v>
      </c>
      <c r="B2543" s="2">
        <f>TITRES_STAT!C2546</f>
        <v>19.38</v>
      </c>
      <c r="C2543" s="2">
        <f>TITRES_STAT!D2546</f>
        <v>9.2858999999999998</v>
      </c>
      <c r="D2543" s="2">
        <f>TITRES_STAT!E2546</f>
        <v>43161</v>
      </c>
      <c r="E2543" s="2">
        <f t="shared" si="156"/>
        <v>5978231</v>
      </c>
      <c r="F2543" s="18" t="str">
        <f t="shared" si="159"/>
        <v>BULLISH</v>
      </c>
      <c r="G2543" s="18" t="str">
        <f t="shared" si="158"/>
        <v>NEUTRAL</v>
      </c>
      <c r="H2543" s="18" t="str">
        <f t="shared" si="157"/>
        <v>CONFIRMED BULLISH</v>
      </c>
    </row>
    <row r="2544" spans="1:8" ht="13.5" x14ac:dyDescent="0.25">
      <c r="A2544" s="4">
        <f>TITRES_STAT!B2547</f>
        <v>45707</v>
      </c>
      <c r="B2544" s="2">
        <f>TITRES_STAT!C2547</f>
        <v>19.47</v>
      </c>
      <c r="C2544" s="2">
        <f>TITRES_STAT!D2547</f>
        <v>9.3291000000000004</v>
      </c>
      <c r="D2544" s="2">
        <f>TITRES_STAT!E2547</f>
        <v>7182</v>
      </c>
      <c r="E2544" s="2">
        <f t="shared" si="156"/>
        <v>5985413</v>
      </c>
      <c r="F2544" s="18" t="str">
        <f t="shared" si="159"/>
        <v>BULLISH</v>
      </c>
      <c r="G2544" s="18" t="str">
        <f t="shared" si="158"/>
        <v>NEUTRAL</v>
      </c>
      <c r="H2544" s="18" t="str">
        <f t="shared" si="157"/>
        <v>CONFIRMED BULLISH</v>
      </c>
    </row>
    <row r="2545" spans="1:8" ht="13.5" x14ac:dyDescent="0.25">
      <c r="A2545" s="4">
        <f>TITRES_STAT!B2548</f>
        <v>45708</v>
      </c>
      <c r="B2545" s="2">
        <f>TITRES_STAT!C2548</f>
        <v>19.399999999999999</v>
      </c>
      <c r="C2545" s="2">
        <f>TITRES_STAT!D2548</f>
        <v>9.2955000000000005</v>
      </c>
      <c r="D2545" s="2">
        <f>TITRES_STAT!E2548</f>
        <v>7811</v>
      </c>
      <c r="E2545" s="2">
        <f t="shared" si="156"/>
        <v>5977602</v>
      </c>
      <c r="F2545" s="18" t="str">
        <f t="shared" si="159"/>
        <v>BULLISH</v>
      </c>
      <c r="G2545" s="18" t="str">
        <f t="shared" si="158"/>
        <v>NEUTRAL</v>
      </c>
      <c r="H2545" s="18" t="str">
        <f t="shared" si="157"/>
        <v>CONFIRMED BULLISH</v>
      </c>
    </row>
    <row r="2546" spans="1:8" ht="13.5" x14ac:dyDescent="0.25">
      <c r="A2546" s="4">
        <f>TITRES_STAT!B2549</f>
        <v>45709</v>
      </c>
      <c r="B2546" s="2">
        <f>TITRES_STAT!C2549</f>
        <v>19.5</v>
      </c>
      <c r="C2546" s="2">
        <f>TITRES_STAT!D2549</f>
        <v>9.3434000000000008</v>
      </c>
      <c r="D2546" s="2">
        <f>TITRES_STAT!E2549</f>
        <v>15876</v>
      </c>
      <c r="E2546" s="2">
        <f t="shared" si="156"/>
        <v>5993478</v>
      </c>
      <c r="F2546" s="18" t="str">
        <f t="shared" si="159"/>
        <v>BEARISH</v>
      </c>
      <c r="G2546" s="18" t="str">
        <f t="shared" si="158"/>
        <v>NEUTRAL</v>
      </c>
      <c r="H2546" s="18" t="str">
        <f t="shared" si="157"/>
        <v>CONFIRMED BEARISH</v>
      </c>
    </row>
    <row r="2547" spans="1:8" ht="13.5" x14ac:dyDescent="0.25">
      <c r="A2547" s="4">
        <f>TITRES_STAT!B2550</f>
        <v>45712</v>
      </c>
      <c r="B2547" s="2">
        <f>TITRES_STAT!C2550</f>
        <v>19.489999999999998</v>
      </c>
      <c r="C2547" s="2">
        <f>TITRES_STAT!D2550</f>
        <v>9.3385999999999996</v>
      </c>
      <c r="D2547" s="2">
        <f>TITRES_STAT!E2550</f>
        <v>18195</v>
      </c>
      <c r="E2547" s="2">
        <f t="shared" si="156"/>
        <v>5975283</v>
      </c>
      <c r="F2547" s="18" t="str">
        <f t="shared" si="159"/>
        <v>BEARISH</v>
      </c>
      <c r="G2547" s="18" t="str">
        <f t="shared" si="158"/>
        <v>NEUTRAL</v>
      </c>
      <c r="H2547" s="18" t="str">
        <f t="shared" si="157"/>
        <v>CONFIRMED BEARISH</v>
      </c>
    </row>
    <row r="2548" spans="1:8" ht="13.5" x14ac:dyDescent="0.25">
      <c r="A2548" s="4">
        <f>TITRES_STAT!B2551</f>
        <v>45713</v>
      </c>
      <c r="B2548" s="2">
        <f>TITRES_STAT!C2551</f>
        <v>19.8</v>
      </c>
      <c r="C2548" s="2">
        <f>TITRES_STAT!D2551</f>
        <v>9.4871999999999996</v>
      </c>
      <c r="D2548" s="2">
        <f>TITRES_STAT!E2551</f>
        <v>10002</v>
      </c>
      <c r="E2548" s="2">
        <f t="shared" si="156"/>
        <v>5985285</v>
      </c>
      <c r="F2548" s="18" t="str">
        <f t="shared" si="159"/>
        <v>BULLISH</v>
      </c>
      <c r="G2548" s="18" t="str">
        <f t="shared" si="158"/>
        <v>NEUTRAL</v>
      </c>
      <c r="H2548" s="18" t="str">
        <f t="shared" si="157"/>
        <v>CONFIRMED BULLISH</v>
      </c>
    </row>
    <row r="2549" spans="1:8" ht="13.5" x14ac:dyDescent="0.25">
      <c r="A2549" s="4">
        <f>TITRES_STAT!B2552</f>
        <v>45714</v>
      </c>
      <c r="B2549" s="2">
        <f>TITRES_STAT!C2552</f>
        <v>19.8</v>
      </c>
      <c r="C2549" s="2">
        <f>TITRES_STAT!D2552</f>
        <v>9.4871999999999996</v>
      </c>
      <c r="D2549" s="2">
        <f>TITRES_STAT!E2552</f>
        <v>6036</v>
      </c>
      <c r="E2549" s="2">
        <f t="shared" si="156"/>
        <v>5985285</v>
      </c>
      <c r="F2549" s="18" t="str">
        <f t="shared" si="159"/>
        <v>BEARISH</v>
      </c>
      <c r="G2549" s="18" t="str">
        <f t="shared" si="158"/>
        <v>NEUTRAL</v>
      </c>
      <c r="H2549" s="18" t="str">
        <f t="shared" si="157"/>
        <v>BEARISH DIVERGENCE</v>
      </c>
    </row>
    <row r="2550" spans="1:8" ht="13.5" x14ac:dyDescent="0.25">
      <c r="A2550" s="4">
        <f>TITRES_STAT!B2553</f>
        <v>45715</v>
      </c>
      <c r="B2550" s="2">
        <f>TITRES_STAT!C2553</f>
        <v>19.89</v>
      </c>
      <c r="C2550" s="2">
        <f>TITRES_STAT!D2553</f>
        <v>9.5303000000000004</v>
      </c>
      <c r="D2550" s="2">
        <f>TITRES_STAT!E2553</f>
        <v>20828</v>
      </c>
      <c r="E2550" s="2">
        <f t="shared" si="156"/>
        <v>6006113</v>
      </c>
      <c r="F2550" s="18" t="str">
        <f t="shared" si="159"/>
        <v>BULLISH</v>
      </c>
      <c r="G2550" s="18" t="str">
        <f t="shared" si="158"/>
        <v>NEUTRAL</v>
      </c>
      <c r="H2550" s="18" t="str">
        <f t="shared" si="157"/>
        <v>CONFIRMED BULLISH</v>
      </c>
    </row>
    <row r="2551" spans="1:8" ht="13.5" x14ac:dyDescent="0.25">
      <c r="A2551" s="4">
        <f>TITRES_STAT!B2554</f>
        <v>45716</v>
      </c>
      <c r="B2551" s="2">
        <f>TITRES_STAT!C2554</f>
        <v>19.79</v>
      </c>
      <c r="C2551" s="2">
        <f>TITRES_STAT!D2554</f>
        <v>9.4824000000000002</v>
      </c>
      <c r="D2551" s="2">
        <f>TITRES_STAT!E2554</f>
        <v>1513</v>
      </c>
      <c r="E2551" s="2">
        <f t="shared" si="156"/>
        <v>6004600</v>
      </c>
      <c r="F2551" s="18" t="str">
        <f t="shared" si="159"/>
        <v>BULLISH</v>
      </c>
      <c r="G2551" s="18" t="str">
        <f t="shared" si="158"/>
        <v>NEUTRAL</v>
      </c>
      <c r="H2551" s="18" t="str">
        <f t="shared" si="157"/>
        <v>CONFIRMED BULLISH</v>
      </c>
    </row>
    <row r="2552" spans="1:8" ht="13.5" x14ac:dyDescent="0.25">
      <c r="A2552" s="4">
        <f>TITRES_STAT!B2555</f>
        <v>45719</v>
      </c>
      <c r="B2552" s="2">
        <f>TITRES_STAT!C2555</f>
        <v>19.79</v>
      </c>
      <c r="C2552" s="2">
        <f>TITRES_STAT!D2555</f>
        <v>9.4824000000000002</v>
      </c>
      <c r="D2552" s="2">
        <f>TITRES_STAT!E2555</f>
        <v>4843</v>
      </c>
      <c r="E2552" s="2">
        <f t="shared" si="156"/>
        <v>6004600</v>
      </c>
      <c r="F2552" s="18" t="str">
        <f t="shared" si="159"/>
        <v>BULLISH</v>
      </c>
      <c r="G2552" s="18" t="str">
        <f t="shared" si="158"/>
        <v>NEUTRAL</v>
      </c>
      <c r="H2552" s="18" t="str">
        <f t="shared" si="157"/>
        <v>CONFIRMED BULLISH</v>
      </c>
    </row>
    <row r="2553" spans="1:8" ht="13.5" x14ac:dyDescent="0.25">
      <c r="A2553" s="4">
        <f>TITRES_STAT!B2556</f>
        <v>45720</v>
      </c>
      <c r="B2553" s="2">
        <f>TITRES_STAT!C2556</f>
        <v>19.600000000000001</v>
      </c>
      <c r="C2553" s="2">
        <f>TITRES_STAT!D2556</f>
        <v>9.3912999999999993</v>
      </c>
      <c r="D2553" s="2">
        <f>TITRES_STAT!E2556</f>
        <v>6079</v>
      </c>
      <c r="E2553" s="2">
        <f t="shared" si="156"/>
        <v>5998521</v>
      </c>
      <c r="F2553" s="18" t="str">
        <f t="shared" si="159"/>
        <v>BULLISH</v>
      </c>
      <c r="G2553" s="18" t="str">
        <f t="shared" si="158"/>
        <v>NEUTRAL</v>
      </c>
      <c r="H2553" s="18" t="str">
        <f t="shared" si="157"/>
        <v>BULLISH DIVERGENCE</v>
      </c>
    </row>
    <row r="2554" spans="1:8" ht="13.5" x14ac:dyDescent="0.25">
      <c r="A2554" s="4">
        <f>TITRES_STAT!B2557</f>
        <v>45721</v>
      </c>
      <c r="B2554" s="2">
        <f>TITRES_STAT!C2557</f>
        <v>19.600000000000001</v>
      </c>
      <c r="C2554" s="2">
        <f>TITRES_STAT!D2557</f>
        <v>9.3912999999999993</v>
      </c>
      <c r="D2554" s="2">
        <f>TITRES_STAT!E2557</f>
        <v>2689</v>
      </c>
      <c r="E2554" s="2">
        <f t="shared" si="156"/>
        <v>5998521</v>
      </c>
      <c r="F2554" s="18" t="str">
        <f t="shared" si="159"/>
        <v>BULLISH</v>
      </c>
      <c r="G2554" s="18" t="str">
        <f t="shared" si="158"/>
        <v>NEUTRAL</v>
      </c>
      <c r="H2554" s="18" t="str">
        <f t="shared" si="157"/>
        <v>BULLISH DIVERGENCE</v>
      </c>
    </row>
    <row r="2555" spans="1:8" ht="13.5" x14ac:dyDescent="0.25">
      <c r="A2555" s="4">
        <f>TITRES_STAT!B2558</f>
        <v>45722</v>
      </c>
      <c r="B2555" s="2">
        <f>TITRES_STAT!C2558</f>
        <v>19.600000000000001</v>
      </c>
      <c r="C2555" s="2">
        <f>TITRES_STAT!D2558</f>
        <v>9.3912999999999993</v>
      </c>
      <c r="D2555" s="2">
        <f>TITRES_STAT!E2558</f>
        <v>3093</v>
      </c>
      <c r="E2555" s="2">
        <f t="shared" si="156"/>
        <v>5998521</v>
      </c>
      <c r="F2555" s="18" t="str">
        <f t="shared" si="159"/>
        <v>BEARISH</v>
      </c>
      <c r="G2555" s="18" t="str">
        <f t="shared" si="158"/>
        <v>NEUTRAL</v>
      </c>
      <c r="H2555" s="18" t="str">
        <f t="shared" si="157"/>
        <v>CONFIRMED BEARISH</v>
      </c>
    </row>
    <row r="2556" spans="1:8" ht="13.5" x14ac:dyDescent="0.25">
      <c r="A2556" s="4">
        <f>TITRES_STAT!B2559</f>
        <v>45723</v>
      </c>
      <c r="B2556" s="2">
        <f>TITRES_STAT!C2559</f>
        <v>19.600000000000001</v>
      </c>
      <c r="C2556" s="2">
        <f>TITRES_STAT!D2559</f>
        <v>9.3912999999999993</v>
      </c>
      <c r="D2556" s="2">
        <f>TITRES_STAT!E2559</f>
        <v>4036</v>
      </c>
      <c r="E2556" s="2">
        <f t="shared" si="156"/>
        <v>5998521</v>
      </c>
      <c r="F2556" s="18" t="str">
        <f t="shared" si="159"/>
        <v>BEARISH</v>
      </c>
      <c r="G2556" s="18" t="str">
        <f t="shared" si="158"/>
        <v>NEUTRAL</v>
      </c>
      <c r="H2556" s="18" t="str">
        <f t="shared" si="157"/>
        <v>CONFIRMED BEARISH</v>
      </c>
    </row>
    <row r="2557" spans="1:8" ht="13.5" x14ac:dyDescent="0.25">
      <c r="A2557" s="4">
        <f>TITRES_STAT!B2560</f>
        <v>45726</v>
      </c>
      <c r="B2557" s="2">
        <f>TITRES_STAT!C2560</f>
        <v>19.600000000000001</v>
      </c>
      <c r="C2557" s="2">
        <f>TITRES_STAT!D2560</f>
        <v>9.3912999999999993</v>
      </c>
      <c r="D2557" s="2">
        <f>TITRES_STAT!E2560</f>
        <v>8498</v>
      </c>
      <c r="E2557" s="2">
        <f t="shared" si="156"/>
        <v>5998521</v>
      </c>
      <c r="F2557" s="18" t="str">
        <f t="shared" si="159"/>
        <v>BEARISH</v>
      </c>
      <c r="G2557" s="18" t="str">
        <f t="shared" si="158"/>
        <v>NEUTRAL</v>
      </c>
      <c r="H2557" s="18" t="str">
        <f t="shared" si="157"/>
        <v>CONFIRMED BEARISH</v>
      </c>
    </row>
    <row r="2558" spans="1:8" ht="13.5" x14ac:dyDescent="0.25">
      <c r="A2558" s="4">
        <f>TITRES_STAT!B2561</f>
        <v>45727</v>
      </c>
      <c r="B2558" s="2">
        <f>TITRES_STAT!C2561</f>
        <v>19.8</v>
      </c>
      <c r="C2558" s="2">
        <f>TITRES_STAT!D2561</f>
        <v>9.4871999999999996</v>
      </c>
      <c r="D2558" s="2">
        <f>TITRES_STAT!E2561</f>
        <v>24367</v>
      </c>
      <c r="E2558" s="2">
        <f t="shared" si="156"/>
        <v>6022888</v>
      </c>
      <c r="F2558" s="18" t="str">
        <f t="shared" si="159"/>
        <v>BULLISH</v>
      </c>
      <c r="G2558" s="18" t="str">
        <f t="shared" si="158"/>
        <v>NEUTRAL</v>
      </c>
      <c r="H2558" s="18" t="str">
        <f t="shared" si="157"/>
        <v>CONFIRMED BULLISH</v>
      </c>
    </row>
    <row r="2559" spans="1:8" ht="13.5" x14ac:dyDescent="0.25">
      <c r="A2559" s="4">
        <f>TITRES_STAT!B2562</f>
        <v>45728</v>
      </c>
      <c r="B2559" s="2">
        <f>TITRES_STAT!C2562</f>
        <v>19.87</v>
      </c>
      <c r="C2559" s="2">
        <f>TITRES_STAT!D2562</f>
        <v>9.5206999999999997</v>
      </c>
      <c r="D2559" s="2">
        <f>TITRES_STAT!E2562</f>
        <v>1651</v>
      </c>
      <c r="E2559" s="2">
        <f t="shared" si="156"/>
        <v>6024539</v>
      </c>
      <c r="F2559" s="18" t="str">
        <f t="shared" si="159"/>
        <v>BULLISH</v>
      </c>
      <c r="G2559" s="18" t="str">
        <f t="shared" si="158"/>
        <v>NEUTRAL</v>
      </c>
      <c r="H2559" s="18" t="str">
        <f t="shared" si="157"/>
        <v>CONFIRMED BULLISH</v>
      </c>
    </row>
    <row r="2560" spans="1:8" ht="13.5" x14ac:dyDescent="0.25">
      <c r="A2560" s="4">
        <f>TITRES_STAT!B2563</f>
        <v>45729</v>
      </c>
      <c r="B2560" s="2">
        <f>TITRES_STAT!C2563</f>
        <v>20.43</v>
      </c>
      <c r="C2560" s="2">
        <f>TITRES_STAT!D2563</f>
        <v>9.7889999999999997</v>
      </c>
      <c r="D2560" s="2">
        <f>TITRES_STAT!E2563</f>
        <v>28816</v>
      </c>
      <c r="E2560" s="2">
        <f t="shared" si="156"/>
        <v>6053355</v>
      </c>
      <c r="F2560" s="18" t="str">
        <f t="shared" si="159"/>
        <v>BULLISH</v>
      </c>
      <c r="G2560" s="18" t="str">
        <f t="shared" si="158"/>
        <v>NEUTRAL</v>
      </c>
      <c r="H2560" s="18" t="str">
        <f t="shared" si="157"/>
        <v>CONFIRMED BULLISH</v>
      </c>
    </row>
    <row r="2561" spans="1:8" ht="13.5" x14ac:dyDescent="0.25">
      <c r="A2561" s="4">
        <f>TITRES_STAT!B2564</f>
        <v>45730</v>
      </c>
      <c r="B2561" s="2">
        <f>TITRES_STAT!C2564</f>
        <v>20.47</v>
      </c>
      <c r="C2561" s="2">
        <f>TITRES_STAT!D2564</f>
        <v>9.8081999999999994</v>
      </c>
      <c r="D2561" s="2">
        <f>TITRES_STAT!E2564</f>
        <v>11836</v>
      </c>
      <c r="E2561" s="2">
        <f t="shared" si="156"/>
        <v>6065191</v>
      </c>
      <c r="F2561" s="18" t="str">
        <f t="shared" si="159"/>
        <v>BULLISH</v>
      </c>
      <c r="G2561" s="18" t="str">
        <f t="shared" si="158"/>
        <v>NEUTRAL</v>
      </c>
      <c r="H2561" s="18" t="str">
        <f t="shared" si="157"/>
        <v>CONFIRMED BULLISH</v>
      </c>
    </row>
    <row r="2562" spans="1:8" ht="13.5" x14ac:dyDescent="0.25">
      <c r="A2562" s="4">
        <f>TITRES_STAT!B2565</f>
        <v>45733</v>
      </c>
      <c r="B2562" s="2">
        <f>TITRES_STAT!C2565</f>
        <v>20.399999999999999</v>
      </c>
      <c r="C2562" s="2">
        <f>TITRES_STAT!D2565</f>
        <v>9.7746999999999993</v>
      </c>
      <c r="D2562" s="2">
        <f>TITRES_STAT!E2565</f>
        <v>4814</v>
      </c>
      <c r="E2562" s="2">
        <f t="shared" si="156"/>
        <v>6060377</v>
      </c>
      <c r="F2562" s="18" t="str">
        <f t="shared" si="159"/>
        <v>BULLISH</v>
      </c>
      <c r="G2562" s="18" t="str">
        <f t="shared" si="158"/>
        <v>NEUTRAL</v>
      </c>
      <c r="H2562" s="18" t="str">
        <f t="shared" si="157"/>
        <v>CONFIRMED BULLISH</v>
      </c>
    </row>
    <row r="2563" spans="1:8" ht="13.5" x14ac:dyDescent="0.25">
      <c r="A2563" s="4">
        <f>TITRES_STAT!B2566</f>
        <v>45734</v>
      </c>
      <c r="B2563" s="2">
        <f>TITRES_STAT!C2566</f>
        <v>21.28</v>
      </c>
      <c r="C2563" s="2">
        <f>TITRES_STAT!D2566</f>
        <v>10.196300000000001</v>
      </c>
      <c r="D2563" s="2">
        <f>TITRES_STAT!E2566</f>
        <v>20925</v>
      </c>
      <c r="E2563" s="2">
        <f t="shared" si="156"/>
        <v>6081302</v>
      </c>
      <c r="F2563" s="18" t="str">
        <f t="shared" si="159"/>
        <v>BULLISH</v>
      </c>
      <c r="G2563" s="18" t="str">
        <f t="shared" si="158"/>
        <v>NEUTRAL</v>
      </c>
      <c r="H2563" s="18" t="str">
        <f t="shared" si="157"/>
        <v>CONFIRMED BULLISH</v>
      </c>
    </row>
    <row r="2564" spans="1:8" ht="13.5" x14ac:dyDescent="0.25">
      <c r="A2564" s="4">
        <f>TITRES_STAT!B2567</f>
        <v>45735</v>
      </c>
      <c r="B2564" s="2">
        <f>TITRES_STAT!C2567</f>
        <v>21.75</v>
      </c>
      <c r="C2564" s="2">
        <f>TITRES_STAT!D2567</f>
        <v>10.4215</v>
      </c>
      <c r="D2564" s="2">
        <f>TITRES_STAT!E2567</f>
        <v>34628</v>
      </c>
      <c r="E2564" s="2">
        <f t="shared" ref="E2564:E2627" si="160">IF(B2564&gt;B2563, E2563+D2564, IF(B2564&lt;B2563, E2563-D2564, E2563))</f>
        <v>6115930</v>
      </c>
      <c r="F2564" s="18" t="str">
        <f t="shared" si="159"/>
        <v>BULLISH</v>
      </c>
      <c r="G2564" s="18" t="str">
        <f t="shared" si="158"/>
        <v>NEUTRAL</v>
      </c>
      <c r="H2564" s="18" t="str">
        <f t="shared" si="157"/>
        <v>CONFIRMED BULLISH</v>
      </c>
    </row>
    <row r="2565" spans="1:8" ht="13.5" x14ac:dyDescent="0.25">
      <c r="A2565" s="4">
        <f>TITRES_STAT!B2568</f>
        <v>45737</v>
      </c>
      <c r="B2565" s="2">
        <f>TITRES_STAT!C2568</f>
        <v>21.5</v>
      </c>
      <c r="C2565" s="2">
        <f>TITRES_STAT!D2568</f>
        <v>10.3017</v>
      </c>
      <c r="D2565" s="2">
        <f>TITRES_STAT!E2568</f>
        <v>51656</v>
      </c>
      <c r="E2565" s="2">
        <f t="shared" si="160"/>
        <v>6064274</v>
      </c>
      <c r="F2565" s="18" t="str">
        <f t="shared" si="159"/>
        <v>BULLISH</v>
      </c>
      <c r="G2565" s="18" t="str">
        <f t="shared" si="158"/>
        <v>NEUTRAL</v>
      </c>
      <c r="H2565" s="18" t="str">
        <f t="shared" si="157"/>
        <v>CONFIRMED BULLISH</v>
      </c>
    </row>
    <row r="2566" spans="1:8" ht="13.5" x14ac:dyDescent="0.25">
      <c r="A2566" s="4">
        <f>TITRES_STAT!B2569</f>
        <v>45740</v>
      </c>
      <c r="B2566" s="2">
        <f>TITRES_STAT!C2569</f>
        <v>21.89</v>
      </c>
      <c r="C2566" s="2">
        <f>TITRES_STAT!D2569</f>
        <v>10.4886</v>
      </c>
      <c r="D2566" s="2">
        <f>TITRES_STAT!E2569</f>
        <v>13632</v>
      </c>
      <c r="E2566" s="2">
        <f t="shared" si="160"/>
        <v>6077906</v>
      </c>
      <c r="F2566" s="18" t="str">
        <f t="shared" si="159"/>
        <v>BULLISH</v>
      </c>
      <c r="G2566" s="18" t="str">
        <f t="shared" si="158"/>
        <v>NEUTRAL</v>
      </c>
      <c r="H2566" s="18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4">
        <f>TITRES_STAT!B2570</f>
        <v>45741</v>
      </c>
      <c r="B2567" s="2">
        <f>TITRES_STAT!C2570</f>
        <v>21.5</v>
      </c>
      <c r="C2567" s="2">
        <f>TITRES_STAT!D2570</f>
        <v>10.3017</v>
      </c>
      <c r="D2567" s="2">
        <f>TITRES_STAT!E2570</f>
        <v>23354</v>
      </c>
      <c r="E2567" s="2">
        <f t="shared" si="160"/>
        <v>6054552</v>
      </c>
      <c r="F2567" s="18" t="str">
        <f t="shared" si="159"/>
        <v>BEARISH</v>
      </c>
      <c r="G2567" s="18" t="str">
        <f t="shared" ref="G2567:G2630" si="162">IF((E2567-E2562)/E2562 &gt; 0.02, "STRONG",
 IF((E2567-E2562)/E2562 &lt; -0.02, "WEAK", "NEUTRAL"))</f>
        <v>NEUTRAL</v>
      </c>
      <c r="H2567" s="18" t="str">
        <f t="shared" si="161"/>
        <v>BEARISH DIVERGENCE</v>
      </c>
    </row>
    <row r="2568" spans="1:8" ht="13.5" x14ac:dyDescent="0.25">
      <c r="A2568" s="4">
        <f>TITRES_STAT!B2571</f>
        <v>45742</v>
      </c>
      <c r="B2568" s="2">
        <f>TITRES_STAT!C2571</f>
        <v>21.72</v>
      </c>
      <c r="C2568" s="2">
        <f>TITRES_STAT!D2571</f>
        <v>10.4071</v>
      </c>
      <c r="D2568" s="2">
        <f>TITRES_STAT!E2571</f>
        <v>17865</v>
      </c>
      <c r="E2568" s="2">
        <f t="shared" si="160"/>
        <v>6072417</v>
      </c>
      <c r="F2568" s="18" t="str">
        <f t="shared" ref="F2568:F2631" si="163">IF(E2568&gt;E2563,"BULLISH",IF(E2568&lt;E2563,"BEARISH","NEUTRAL"))</f>
        <v>BEARISH</v>
      </c>
      <c r="G2568" s="18" t="str">
        <f t="shared" si="162"/>
        <v>NEUTRAL</v>
      </c>
      <c r="H2568" s="18" t="str">
        <f t="shared" si="161"/>
        <v>BEARISH DIVERGENCE</v>
      </c>
    </row>
    <row r="2569" spans="1:8" ht="13.5" x14ac:dyDescent="0.25">
      <c r="A2569" s="4">
        <f>TITRES_STAT!B2572</f>
        <v>45743</v>
      </c>
      <c r="B2569" s="2">
        <f>TITRES_STAT!C2572</f>
        <v>21.7</v>
      </c>
      <c r="C2569" s="2">
        <f>TITRES_STAT!D2572</f>
        <v>10.397600000000001</v>
      </c>
      <c r="D2569" s="2">
        <f>TITRES_STAT!E2572</f>
        <v>16300</v>
      </c>
      <c r="E2569" s="2">
        <f t="shared" si="160"/>
        <v>6056117</v>
      </c>
      <c r="F2569" s="18" t="str">
        <f t="shared" si="163"/>
        <v>BEARISH</v>
      </c>
      <c r="G2569" s="18" t="str">
        <f t="shared" si="162"/>
        <v>NEUTRAL</v>
      </c>
      <c r="H2569" s="18" t="str">
        <f t="shared" si="161"/>
        <v>CONFIRMED BEARISH</v>
      </c>
    </row>
    <row r="2570" spans="1:8" ht="13.5" x14ac:dyDescent="0.25">
      <c r="A2570" s="4">
        <f>TITRES_STAT!B2573</f>
        <v>45744</v>
      </c>
      <c r="B2570" s="2">
        <f>TITRES_STAT!C2573</f>
        <v>21.73</v>
      </c>
      <c r="C2570" s="2">
        <f>TITRES_STAT!D2573</f>
        <v>10.411899999999999</v>
      </c>
      <c r="D2570" s="2">
        <f>TITRES_STAT!E2573</f>
        <v>5965</v>
      </c>
      <c r="E2570" s="2">
        <f t="shared" si="160"/>
        <v>6062082</v>
      </c>
      <c r="F2570" s="18" t="str">
        <f t="shared" si="163"/>
        <v>BEARISH</v>
      </c>
      <c r="G2570" s="18" t="str">
        <f t="shared" si="162"/>
        <v>NEUTRAL</v>
      </c>
      <c r="H2570" s="18" t="str">
        <f t="shared" si="161"/>
        <v>BEARISH DIVERGENCE</v>
      </c>
    </row>
    <row r="2571" spans="1:8" ht="13.5" x14ac:dyDescent="0.25">
      <c r="A2571" s="4">
        <f>TITRES_STAT!B2574</f>
        <v>45749</v>
      </c>
      <c r="B2571" s="2">
        <f>TITRES_STAT!C2574</f>
        <v>21.6</v>
      </c>
      <c r="C2571" s="2">
        <f>TITRES_STAT!D2574</f>
        <v>10.349600000000001</v>
      </c>
      <c r="D2571" s="2">
        <f>TITRES_STAT!E2574</f>
        <v>4703</v>
      </c>
      <c r="E2571" s="2">
        <f t="shared" si="160"/>
        <v>6057379</v>
      </c>
      <c r="F2571" s="18" t="str">
        <f t="shared" si="163"/>
        <v>BEARISH</v>
      </c>
      <c r="G2571" s="18" t="str">
        <f t="shared" si="162"/>
        <v>NEUTRAL</v>
      </c>
      <c r="H2571" s="18" t="str">
        <f t="shared" si="161"/>
        <v>CONFIRMED BEARISH</v>
      </c>
    </row>
    <row r="2572" spans="1:8" ht="13.5" x14ac:dyDescent="0.25">
      <c r="A2572" s="4">
        <f>TITRES_STAT!B2575</f>
        <v>45750</v>
      </c>
      <c r="B2572" s="2">
        <f>TITRES_STAT!C2575</f>
        <v>21.58</v>
      </c>
      <c r="C2572" s="2">
        <f>TITRES_STAT!D2575</f>
        <v>10.3401</v>
      </c>
      <c r="D2572" s="2">
        <f>TITRES_STAT!E2575</f>
        <v>7632</v>
      </c>
      <c r="E2572" s="2">
        <f t="shared" si="160"/>
        <v>6049747</v>
      </c>
      <c r="F2572" s="18" t="str">
        <f t="shared" si="163"/>
        <v>BEARISH</v>
      </c>
      <c r="G2572" s="18" t="str">
        <f t="shared" si="162"/>
        <v>NEUTRAL</v>
      </c>
      <c r="H2572" s="18" t="str">
        <f t="shared" si="161"/>
        <v>BEARISH DIVERGENCE</v>
      </c>
    </row>
    <row r="2573" spans="1:8" ht="13.5" x14ac:dyDescent="0.25">
      <c r="A2573" s="4">
        <f>TITRES_STAT!B2576</f>
        <v>45751</v>
      </c>
      <c r="B2573" s="2">
        <f>TITRES_STAT!C2576</f>
        <v>21.5</v>
      </c>
      <c r="C2573" s="2">
        <f>TITRES_STAT!D2576</f>
        <v>10.3017</v>
      </c>
      <c r="D2573" s="2">
        <f>TITRES_STAT!E2576</f>
        <v>4098</v>
      </c>
      <c r="E2573" s="2">
        <f t="shared" si="160"/>
        <v>6045649</v>
      </c>
      <c r="F2573" s="18" t="str">
        <f t="shared" si="163"/>
        <v>BEARISH</v>
      </c>
      <c r="G2573" s="18" t="str">
        <f t="shared" si="162"/>
        <v>NEUTRAL</v>
      </c>
      <c r="H2573" s="18" t="str">
        <f t="shared" si="161"/>
        <v>CONFIRMED BEARISH</v>
      </c>
    </row>
    <row r="2574" spans="1:8" ht="13.5" x14ac:dyDescent="0.25">
      <c r="A2574" s="4">
        <f>TITRES_STAT!B2577</f>
        <v>45754</v>
      </c>
      <c r="B2574" s="2">
        <f>TITRES_STAT!C2577</f>
        <v>21.5</v>
      </c>
      <c r="C2574" s="2">
        <f>TITRES_STAT!D2577</f>
        <v>10.3017</v>
      </c>
      <c r="D2574" s="2">
        <f>TITRES_STAT!E2577</f>
        <v>3180</v>
      </c>
      <c r="E2574" s="2">
        <f t="shared" si="160"/>
        <v>6045649</v>
      </c>
      <c r="F2574" s="18" t="str">
        <f t="shared" si="163"/>
        <v>BEARISH</v>
      </c>
      <c r="G2574" s="18" t="str">
        <f t="shared" si="162"/>
        <v>NEUTRAL</v>
      </c>
      <c r="H2574" s="18" t="str">
        <f t="shared" si="161"/>
        <v>CONFIRMED BEARISH</v>
      </c>
    </row>
    <row r="2575" spans="1:8" ht="13.5" x14ac:dyDescent="0.25">
      <c r="A2575" s="4">
        <f>TITRES_STAT!B2578</f>
        <v>45755</v>
      </c>
      <c r="B2575" s="2">
        <f>TITRES_STAT!C2578</f>
        <v>21.45</v>
      </c>
      <c r="C2575" s="2">
        <f>TITRES_STAT!D2578</f>
        <v>10.277799999999999</v>
      </c>
      <c r="D2575" s="2">
        <f>TITRES_STAT!E2578</f>
        <v>7057</v>
      </c>
      <c r="E2575" s="2">
        <f t="shared" si="160"/>
        <v>6038592</v>
      </c>
      <c r="F2575" s="18" t="str">
        <f t="shared" si="163"/>
        <v>BEARISH</v>
      </c>
      <c r="G2575" s="18" t="str">
        <f t="shared" si="162"/>
        <v>NEUTRAL</v>
      </c>
      <c r="H2575" s="18" t="str">
        <f t="shared" si="161"/>
        <v>CONFIRMED BEARISH</v>
      </c>
    </row>
    <row r="2576" spans="1:8" ht="13.5" x14ac:dyDescent="0.25">
      <c r="A2576" s="4">
        <f>TITRES_STAT!B2579</f>
        <v>45757</v>
      </c>
      <c r="B2576" s="2">
        <f>TITRES_STAT!C2579</f>
        <v>21.3</v>
      </c>
      <c r="C2576" s="2">
        <f>TITRES_STAT!D2579</f>
        <v>10.2059</v>
      </c>
      <c r="D2576" s="2">
        <f>TITRES_STAT!E2579</f>
        <v>14987</v>
      </c>
      <c r="E2576" s="2">
        <f t="shared" si="160"/>
        <v>6023605</v>
      </c>
      <c r="F2576" s="18" t="str">
        <f t="shared" si="163"/>
        <v>BEARISH</v>
      </c>
      <c r="G2576" s="18" t="str">
        <f t="shared" si="162"/>
        <v>NEUTRAL</v>
      </c>
      <c r="H2576" s="18" t="str">
        <f t="shared" si="161"/>
        <v>CONFIRMED BEARISH</v>
      </c>
    </row>
    <row r="2577" spans="1:8" ht="13.5" x14ac:dyDescent="0.25">
      <c r="A2577" s="4">
        <f>TITRES_STAT!B2580</f>
        <v>45758</v>
      </c>
      <c r="B2577" s="2">
        <f>TITRES_STAT!C2580</f>
        <v>21.5</v>
      </c>
      <c r="C2577" s="2">
        <f>TITRES_STAT!D2580</f>
        <v>10.3017</v>
      </c>
      <c r="D2577" s="2">
        <f>TITRES_STAT!E2580</f>
        <v>11703</v>
      </c>
      <c r="E2577" s="2">
        <f t="shared" si="160"/>
        <v>6035308</v>
      </c>
      <c r="F2577" s="18" t="str">
        <f t="shared" si="163"/>
        <v>BEARISH</v>
      </c>
      <c r="G2577" s="18" t="str">
        <f t="shared" si="162"/>
        <v>NEUTRAL</v>
      </c>
      <c r="H2577" s="18" t="str">
        <f t="shared" si="161"/>
        <v>CONFIRMED BEARISH</v>
      </c>
    </row>
    <row r="2578" spans="1:8" ht="13.5" x14ac:dyDescent="0.25">
      <c r="A2578" s="4">
        <f>TITRES_STAT!B2581</f>
        <v>45761</v>
      </c>
      <c r="B2578" s="2">
        <f>TITRES_STAT!C2581</f>
        <v>21.37</v>
      </c>
      <c r="C2578" s="2">
        <f>TITRES_STAT!D2581</f>
        <v>10.2394</v>
      </c>
      <c r="D2578" s="2">
        <f>TITRES_STAT!E2581</f>
        <v>5341</v>
      </c>
      <c r="E2578" s="2">
        <f t="shared" si="160"/>
        <v>6029967</v>
      </c>
      <c r="F2578" s="18" t="str">
        <f t="shared" si="163"/>
        <v>BEARISH</v>
      </c>
      <c r="G2578" s="18" t="str">
        <f t="shared" si="162"/>
        <v>NEUTRAL</v>
      </c>
      <c r="H2578" s="18" t="str">
        <f t="shared" si="161"/>
        <v>CONFIRMED BEARISH</v>
      </c>
    </row>
    <row r="2579" spans="1:8" ht="13.5" x14ac:dyDescent="0.25">
      <c r="A2579" s="4">
        <f>TITRES_STAT!B2582</f>
        <v>45762</v>
      </c>
      <c r="B2579" s="2">
        <f>TITRES_STAT!C2582</f>
        <v>21.43</v>
      </c>
      <c r="C2579" s="2">
        <f>TITRES_STAT!D2582</f>
        <v>10.2682</v>
      </c>
      <c r="D2579" s="2">
        <f>TITRES_STAT!E2582</f>
        <v>9884</v>
      </c>
      <c r="E2579" s="2">
        <f t="shared" si="160"/>
        <v>6039851</v>
      </c>
      <c r="F2579" s="18" t="str">
        <f t="shared" si="163"/>
        <v>BEARISH</v>
      </c>
      <c r="G2579" s="18" t="str">
        <f t="shared" si="162"/>
        <v>NEUTRAL</v>
      </c>
      <c r="H2579" s="18" t="str">
        <f t="shared" si="161"/>
        <v>CONFIRMED BEARISH</v>
      </c>
    </row>
    <row r="2580" spans="1:8" ht="13.5" x14ac:dyDescent="0.25">
      <c r="A2580" s="4">
        <f>TITRES_STAT!B2583</f>
        <v>45763</v>
      </c>
      <c r="B2580" s="2">
        <f>TITRES_STAT!C2583</f>
        <v>22.71</v>
      </c>
      <c r="C2580" s="2">
        <f>TITRES_STAT!D2583</f>
        <v>10.881500000000001</v>
      </c>
      <c r="D2580" s="2">
        <f>TITRES_STAT!E2583</f>
        <v>32216</v>
      </c>
      <c r="E2580" s="2">
        <f t="shared" si="160"/>
        <v>6072067</v>
      </c>
      <c r="F2580" s="18" t="str">
        <f t="shared" si="163"/>
        <v>BULLISH</v>
      </c>
      <c r="G2580" s="18" t="str">
        <f t="shared" si="162"/>
        <v>NEUTRAL</v>
      </c>
      <c r="H2580" s="18" t="str">
        <f t="shared" si="161"/>
        <v>CONFIRMED BULLISH</v>
      </c>
    </row>
    <row r="2581" spans="1:8" ht="13.5" x14ac:dyDescent="0.25">
      <c r="A2581" s="4">
        <f>TITRES_STAT!B2584</f>
        <v>45764</v>
      </c>
      <c r="B2581" s="2">
        <f>TITRES_STAT!C2584</f>
        <v>23.44</v>
      </c>
      <c r="C2581" s="2">
        <f>TITRES_STAT!D2584</f>
        <v>11.231299999999999</v>
      </c>
      <c r="D2581" s="2">
        <f>TITRES_STAT!E2584</f>
        <v>16083</v>
      </c>
      <c r="E2581" s="2">
        <f t="shared" si="160"/>
        <v>6088150</v>
      </c>
      <c r="F2581" s="18" t="str">
        <f t="shared" si="163"/>
        <v>BULLISH</v>
      </c>
      <c r="G2581" s="18" t="str">
        <f t="shared" si="162"/>
        <v>NEUTRAL</v>
      </c>
      <c r="H2581" s="18" t="str">
        <f t="shared" si="161"/>
        <v>CONFIRMED BULLISH</v>
      </c>
    </row>
    <row r="2582" spans="1:8" ht="13.5" x14ac:dyDescent="0.25">
      <c r="A2582" s="4">
        <f>TITRES_STAT!B2585</f>
        <v>45765</v>
      </c>
      <c r="B2582" s="2">
        <f>TITRES_STAT!C2585</f>
        <v>22.2</v>
      </c>
      <c r="C2582" s="2">
        <f>TITRES_STAT!D2585</f>
        <v>10.6371</v>
      </c>
      <c r="D2582" s="2">
        <f>TITRES_STAT!E2585</f>
        <v>25820</v>
      </c>
      <c r="E2582" s="2">
        <f t="shared" si="160"/>
        <v>6062330</v>
      </c>
      <c r="F2582" s="18" t="str">
        <f t="shared" si="163"/>
        <v>BULLISH</v>
      </c>
      <c r="G2582" s="18" t="str">
        <f t="shared" si="162"/>
        <v>NEUTRAL</v>
      </c>
      <c r="H2582" s="18" t="str">
        <f t="shared" si="161"/>
        <v>CONFIRMED BULLISH</v>
      </c>
    </row>
    <row r="2583" spans="1:8" ht="13.5" x14ac:dyDescent="0.25">
      <c r="A2583" s="4">
        <f>TITRES_STAT!B2586</f>
        <v>45768</v>
      </c>
      <c r="B2583" s="2">
        <f>TITRES_STAT!C2586</f>
        <v>22.4</v>
      </c>
      <c r="C2583" s="2">
        <f>TITRES_STAT!D2586</f>
        <v>10.733000000000001</v>
      </c>
      <c r="D2583" s="2">
        <f>TITRES_STAT!E2586</f>
        <v>11683</v>
      </c>
      <c r="E2583" s="2">
        <f t="shared" si="160"/>
        <v>6074013</v>
      </c>
      <c r="F2583" s="18" t="str">
        <f t="shared" si="163"/>
        <v>BULLISH</v>
      </c>
      <c r="G2583" s="18" t="str">
        <f t="shared" si="162"/>
        <v>NEUTRAL</v>
      </c>
      <c r="H2583" s="18" t="str">
        <f t="shared" si="161"/>
        <v>CONFIRMED BULLISH</v>
      </c>
    </row>
    <row r="2584" spans="1:8" ht="13.5" x14ac:dyDescent="0.25">
      <c r="A2584" s="4">
        <f>TITRES_STAT!B2587</f>
        <v>45769</v>
      </c>
      <c r="B2584" s="2">
        <f>TITRES_STAT!C2587</f>
        <v>22.71</v>
      </c>
      <c r="C2584" s="2">
        <f>TITRES_STAT!D2587</f>
        <v>10.881500000000001</v>
      </c>
      <c r="D2584" s="2">
        <f>TITRES_STAT!E2587</f>
        <v>4438</v>
      </c>
      <c r="E2584" s="2">
        <f t="shared" si="160"/>
        <v>6078451</v>
      </c>
      <c r="F2584" s="18" t="str">
        <f t="shared" si="163"/>
        <v>BULLISH</v>
      </c>
      <c r="G2584" s="18" t="str">
        <f t="shared" si="162"/>
        <v>NEUTRAL</v>
      </c>
      <c r="H2584" s="18" t="str">
        <f t="shared" si="161"/>
        <v>CONFIRMED BULLISH</v>
      </c>
    </row>
    <row r="2585" spans="1:8" ht="13.5" x14ac:dyDescent="0.25">
      <c r="A2585" s="4">
        <f>TITRES_STAT!B2588</f>
        <v>45770</v>
      </c>
      <c r="B2585" s="2">
        <f>TITRES_STAT!C2588</f>
        <v>24</v>
      </c>
      <c r="C2585" s="2">
        <f>TITRES_STAT!D2588</f>
        <v>11.499599999999999</v>
      </c>
      <c r="D2585" s="2">
        <f>TITRES_STAT!E2588</f>
        <v>23953</v>
      </c>
      <c r="E2585" s="2">
        <f t="shared" si="160"/>
        <v>6102404</v>
      </c>
      <c r="F2585" s="18" t="str">
        <f t="shared" si="163"/>
        <v>BULLISH</v>
      </c>
      <c r="G2585" s="18" t="str">
        <f t="shared" si="162"/>
        <v>NEUTRAL</v>
      </c>
      <c r="H2585" s="18" t="str">
        <f t="shared" si="161"/>
        <v>CONFIRMED BULLISH</v>
      </c>
    </row>
    <row r="2586" spans="1:8" ht="13.5" x14ac:dyDescent="0.25">
      <c r="A2586" s="4">
        <f>TITRES_STAT!B2589</f>
        <v>45771</v>
      </c>
      <c r="B2586" s="2">
        <f>TITRES_STAT!C2589</f>
        <v>23.59</v>
      </c>
      <c r="C2586" s="2">
        <f>TITRES_STAT!D2589</f>
        <v>11.303100000000001</v>
      </c>
      <c r="D2586" s="2">
        <f>TITRES_STAT!E2589</f>
        <v>15631</v>
      </c>
      <c r="E2586" s="2">
        <f t="shared" si="160"/>
        <v>6086773</v>
      </c>
      <c r="F2586" s="18" t="str">
        <f t="shared" si="163"/>
        <v>BEARISH</v>
      </c>
      <c r="G2586" s="18" t="str">
        <f t="shared" si="162"/>
        <v>NEUTRAL</v>
      </c>
      <c r="H2586" s="18" t="str">
        <f t="shared" si="161"/>
        <v>BEARISH DIVERGENCE</v>
      </c>
    </row>
    <row r="2587" spans="1:8" ht="13.5" x14ac:dyDescent="0.25">
      <c r="A2587" s="4">
        <f>TITRES_STAT!B2590</f>
        <v>45772</v>
      </c>
      <c r="B2587" s="2">
        <f>TITRES_STAT!C2590</f>
        <v>23</v>
      </c>
      <c r="C2587" s="2">
        <f>TITRES_STAT!D2590</f>
        <v>11.0205</v>
      </c>
      <c r="D2587" s="2">
        <f>TITRES_STAT!E2590</f>
        <v>9025</v>
      </c>
      <c r="E2587" s="2">
        <f t="shared" si="160"/>
        <v>6077748</v>
      </c>
      <c r="F2587" s="18" t="str">
        <f t="shared" si="163"/>
        <v>BULLISH</v>
      </c>
      <c r="G2587" s="18" t="str">
        <f t="shared" si="162"/>
        <v>NEUTRAL</v>
      </c>
      <c r="H2587" s="18" t="str">
        <f t="shared" si="161"/>
        <v>CONFIRMED BULLISH</v>
      </c>
    </row>
    <row r="2588" spans="1:8" ht="13.5" x14ac:dyDescent="0.25">
      <c r="A2588" s="4">
        <f>TITRES_STAT!B2591</f>
        <v>45775</v>
      </c>
      <c r="B2588" s="2">
        <f>TITRES_STAT!C2591</f>
        <v>22.91</v>
      </c>
      <c r="C2588" s="2">
        <f>TITRES_STAT!D2591</f>
        <v>10.9773</v>
      </c>
      <c r="D2588" s="2">
        <f>TITRES_STAT!E2591</f>
        <v>15477</v>
      </c>
      <c r="E2588" s="2">
        <f t="shared" si="160"/>
        <v>6062271</v>
      </c>
      <c r="F2588" s="18" t="str">
        <f t="shared" si="163"/>
        <v>BEARISH</v>
      </c>
      <c r="G2588" s="18" t="str">
        <f t="shared" si="162"/>
        <v>NEUTRAL</v>
      </c>
      <c r="H2588" s="18" t="str">
        <f t="shared" si="161"/>
        <v>BEARISH DIVERGENCE</v>
      </c>
    </row>
    <row r="2589" spans="1:8" ht="13.5" x14ac:dyDescent="0.25">
      <c r="A2589" s="4">
        <f>TITRES_STAT!B2592</f>
        <v>45776</v>
      </c>
      <c r="B2589" s="2">
        <f>TITRES_STAT!C2592</f>
        <v>23</v>
      </c>
      <c r="C2589" s="2">
        <f>TITRES_STAT!D2592</f>
        <v>11.0205</v>
      </c>
      <c r="D2589" s="2">
        <f>TITRES_STAT!E2592</f>
        <v>13629</v>
      </c>
      <c r="E2589" s="2">
        <f t="shared" si="160"/>
        <v>6075900</v>
      </c>
      <c r="F2589" s="18" t="str">
        <f t="shared" si="163"/>
        <v>BEARISH</v>
      </c>
      <c r="G2589" s="18" t="str">
        <f t="shared" si="162"/>
        <v>NEUTRAL</v>
      </c>
      <c r="H2589" s="18" t="str">
        <f t="shared" si="161"/>
        <v>BEARISH DIVERGENCE</v>
      </c>
    </row>
    <row r="2590" spans="1:8" ht="13.5" x14ac:dyDescent="0.25">
      <c r="A2590" s="4">
        <f>TITRES_STAT!B2593</f>
        <v>45777</v>
      </c>
      <c r="B2590" s="2">
        <f>TITRES_STAT!C2593</f>
        <v>23.3</v>
      </c>
      <c r="C2590" s="2">
        <f>TITRES_STAT!D2593</f>
        <v>11.164199999999999</v>
      </c>
      <c r="D2590" s="2">
        <f>TITRES_STAT!E2593</f>
        <v>13215</v>
      </c>
      <c r="E2590" s="2">
        <f t="shared" si="160"/>
        <v>6089115</v>
      </c>
      <c r="F2590" s="18" t="str">
        <f t="shared" si="163"/>
        <v>BEARISH</v>
      </c>
      <c r="G2590" s="18" t="str">
        <f t="shared" si="162"/>
        <v>NEUTRAL</v>
      </c>
      <c r="H2590" s="18" t="str">
        <f t="shared" si="161"/>
        <v>CONFIRMED BEARISH</v>
      </c>
    </row>
    <row r="2591" spans="1:8" ht="13.5" x14ac:dyDescent="0.25">
      <c r="A2591" s="4">
        <f>TITRES_STAT!B2594</f>
        <v>45779</v>
      </c>
      <c r="B2591" s="2">
        <f>TITRES_STAT!C2594</f>
        <v>24</v>
      </c>
      <c r="C2591" s="2">
        <f>TITRES_STAT!D2594</f>
        <v>11.499599999999999</v>
      </c>
      <c r="D2591" s="2">
        <f>TITRES_STAT!E2594</f>
        <v>24043</v>
      </c>
      <c r="E2591" s="2">
        <f t="shared" si="160"/>
        <v>6113158</v>
      </c>
      <c r="F2591" s="18" t="str">
        <f t="shared" si="163"/>
        <v>BULLISH</v>
      </c>
      <c r="G2591" s="18" t="str">
        <f t="shared" si="162"/>
        <v>NEUTRAL</v>
      </c>
      <c r="H2591" s="18" t="str">
        <f t="shared" si="161"/>
        <v>CONFIRMED BULLISH</v>
      </c>
    </row>
    <row r="2592" spans="1:8" ht="13.5" x14ac:dyDescent="0.25">
      <c r="A2592" s="4">
        <f>TITRES_STAT!B2595</f>
        <v>45782</v>
      </c>
      <c r="B2592" s="2">
        <f>TITRES_STAT!C2595</f>
        <v>23.99</v>
      </c>
      <c r="C2592" s="2">
        <f>TITRES_STAT!D2595</f>
        <v>11.4948</v>
      </c>
      <c r="D2592" s="2">
        <f>TITRES_STAT!E2595</f>
        <v>14080</v>
      </c>
      <c r="E2592" s="2">
        <f t="shared" si="160"/>
        <v>6099078</v>
      </c>
      <c r="F2592" s="18" t="str">
        <f t="shared" si="163"/>
        <v>BULLISH</v>
      </c>
      <c r="G2592" s="18" t="str">
        <f t="shared" si="162"/>
        <v>NEUTRAL</v>
      </c>
      <c r="H2592" s="18" t="str">
        <f t="shared" si="161"/>
        <v>CONFIRMED BULLISH</v>
      </c>
    </row>
    <row r="2593" spans="1:8" ht="13.5" x14ac:dyDescent="0.25">
      <c r="A2593" s="4">
        <f>TITRES_STAT!B2596</f>
        <v>45783</v>
      </c>
      <c r="B2593" s="2">
        <f>TITRES_STAT!C2596</f>
        <v>24</v>
      </c>
      <c r="C2593" s="2">
        <f>TITRES_STAT!D2596</f>
        <v>11.499599999999999</v>
      </c>
      <c r="D2593" s="2">
        <f>TITRES_STAT!E2596</f>
        <v>7548</v>
      </c>
      <c r="E2593" s="2">
        <f t="shared" si="160"/>
        <v>6106626</v>
      </c>
      <c r="F2593" s="18" t="str">
        <f t="shared" si="163"/>
        <v>BULLISH</v>
      </c>
      <c r="G2593" s="18" t="str">
        <f t="shared" si="162"/>
        <v>NEUTRAL</v>
      </c>
      <c r="H2593" s="18" t="str">
        <f t="shared" si="161"/>
        <v>CONFIRMED BULLISH</v>
      </c>
    </row>
    <row r="2594" spans="1:8" ht="13.5" x14ac:dyDescent="0.25">
      <c r="A2594" s="4">
        <f>TITRES_STAT!B2597</f>
        <v>45784</v>
      </c>
      <c r="B2594" s="2">
        <f>TITRES_STAT!C2597</f>
        <v>23.99</v>
      </c>
      <c r="C2594" s="2">
        <f>TITRES_STAT!D2597</f>
        <v>11.4948</v>
      </c>
      <c r="D2594" s="2">
        <f>TITRES_STAT!E2597</f>
        <v>4889</v>
      </c>
      <c r="E2594" s="2">
        <f t="shared" si="160"/>
        <v>6101737</v>
      </c>
      <c r="F2594" s="18" t="str">
        <f t="shared" si="163"/>
        <v>BULLISH</v>
      </c>
      <c r="G2594" s="18" t="str">
        <f t="shared" si="162"/>
        <v>NEUTRAL</v>
      </c>
      <c r="H2594" s="18" t="str">
        <f t="shared" si="161"/>
        <v>CONFIRMED BULLISH</v>
      </c>
    </row>
    <row r="2595" spans="1:8" ht="13.5" x14ac:dyDescent="0.25">
      <c r="A2595" s="4">
        <f>TITRES_STAT!B2598</f>
        <v>45785</v>
      </c>
      <c r="B2595" s="2">
        <f>TITRES_STAT!C2598</f>
        <v>23.69</v>
      </c>
      <c r="C2595" s="2">
        <f>TITRES_STAT!D2598</f>
        <v>11.351100000000001</v>
      </c>
      <c r="D2595" s="2">
        <f>TITRES_STAT!E2598</f>
        <v>10764</v>
      </c>
      <c r="E2595" s="2">
        <f t="shared" si="160"/>
        <v>6090973</v>
      </c>
      <c r="F2595" s="18" t="str">
        <f t="shared" si="163"/>
        <v>BULLISH</v>
      </c>
      <c r="G2595" s="18" t="str">
        <f t="shared" si="162"/>
        <v>NEUTRAL</v>
      </c>
      <c r="H2595" s="18" t="str">
        <f t="shared" si="161"/>
        <v>CONFIRMED BULLISH</v>
      </c>
    </row>
    <row r="2596" spans="1:8" ht="13.5" x14ac:dyDescent="0.25">
      <c r="A2596" s="4">
        <f>TITRES_STAT!B2599</f>
        <v>45786</v>
      </c>
      <c r="B2596" s="2">
        <f>TITRES_STAT!C2599</f>
        <v>23.24</v>
      </c>
      <c r="C2596" s="2">
        <f>TITRES_STAT!D2599</f>
        <v>11.135400000000001</v>
      </c>
      <c r="D2596" s="2">
        <f>TITRES_STAT!E2599</f>
        <v>11095</v>
      </c>
      <c r="E2596" s="2">
        <f t="shared" si="160"/>
        <v>6079878</v>
      </c>
      <c r="F2596" s="18" t="str">
        <f t="shared" si="163"/>
        <v>BEARISH</v>
      </c>
      <c r="G2596" s="18" t="str">
        <f t="shared" si="162"/>
        <v>NEUTRAL</v>
      </c>
      <c r="H2596" s="18" t="str">
        <f t="shared" si="161"/>
        <v>CONFIRMED BEARISH</v>
      </c>
    </row>
    <row r="2597" spans="1:8" ht="13.5" x14ac:dyDescent="0.25">
      <c r="A2597" s="4">
        <f>TITRES_STAT!B2600</f>
        <v>45789</v>
      </c>
      <c r="B2597" s="2">
        <f>TITRES_STAT!C2600</f>
        <v>23.2</v>
      </c>
      <c r="C2597" s="2">
        <f>TITRES_STAT!D2600</f>
        <v>11.116300000000001</v>
      </c>
      <c r="D2597" s="2">
        <f>TITRES_STAT!E2600</f>
        <v>7601</v>
      </c>
      <c r="E2597" s="2">
        <f t="shared" si="160"/>
        <v>6072277</v>
      </c>
      <c r="F2597" s="18" t="str">
        <f t="shared" si="163"/>
        <v>BEARISH</v>
      </c>
      <c r="G2597" s="18" t="str">
        <f t="shared" si="162"/>
        <v>NEUTRAL</v>
      </c>
      <c r="H2597" s="18" t="str">
        <f t="shared" si="161"/>
        <v>CONFIRMED BEARISH</v>
      </c>
    </row>
    <row r="2598" spans="1:8" ht="13.5" x14ac:dyDescent="0.25">
      <c r="A2598" s="4">
        <f>TITRES_STAT!B2601</f>
        <v>45790</v>
      </c>
      <c r="B2598" s="2">
        <f>TITRES_STAT!C2601</f>
        <v>23.03</v>
      </c>
      <c r="C2598" s="2">
        <f>TITRES_STAT!D2601</f>
        <v>11.034800000000001</v>
      </c>
      <c r="D2598" s="2">
        <f>TITRES_STAT!E2601</f>
        <v>5667</v>
      </c>
      <c r="E2598" s="2">
        <f t="shared" si="160"/>
        <v>6066610</v>
      </c>
      <c r="F2598" s="18" t="str">
        <f t="shared" si="163"/>
        <v>BEARISH</v>
      </c>
      <c r="G2598" s="18" t="str">
        <f t="shared" si="162"/>
        <v>NEUTRAL</v>
      </c>
      <c r="H2598" s="18" t="str">
        <f t="shared" si="161"/>
        <v>CONFIRMED BEARISH</v>
      </c>
    </row>
    <row r="2599" spans="1:8" ht="13.5" x14ac:dyDescent="0.25">
      <c r="A2599" s="4">
        <f>TITRES_STAT!B2602</f>
        <v>45791</v>
      </c>
      <c r="B2599" s="2">
        <f>TITRES_STAT!C2602</f>
        <v>23.39</v>
      </c>
      <c r="C2599" s="2">
        <f>TITRES_STAT!D2602</f>
        <v>11.2073</v>
      </c>
      <c r="D2599" s="2">
        <f>TITRES_STAT!E2602</f>
        <v>1479</v>
      </c>
      <c r="E2599" s="2">
        <f t="shared" si="160"/>
        <v>6068089</v>
      </c>
      <c r="F2599" s="18" t="str">
        <f t="shared" si="163"/>
        <v>BEARISH</v>
      </c>
      <c r="G2599" s="18" t="str">
        <f t="shared" si="162"/>
        <v>NEUTRAL</v>
      </c>
      <c r="H2599" s="18" t="str">
        <f t="shared" si="161"/>
        <v>CONFIRMED BEARISH</v>
      </c>
    </row>
    <row r="2600" spans="1:8" ht="13.5" x14ac:dyDescent="0.25">
      <c r="A2600" s="4">
        <f>TITRES_STAT!B2603</f>
        <v>45792</v>
      </c>
      <c r="B2600" s="2">
        <f>TITRES_STAT!C2603</f>
        <v>23.4</v>
      </c>
      <c r="C2600" s="2">
        <f>TITRES_STAT!D2603</f>
        <v>11.2121</v>
      </c>
      <c r="D2600" s="2">
        <f>TITRES_STAT!E2603</f>
        <v>13171</v>
      </c>
      <c r="E2600" s="2">
        <f t="shared" si="160"/>
        <v>6081260</v>
      </c>
      <c r="F2600" s="18" t="str">
        <f t="shared" si="163"/>
        <v>BEARISH</v>
      </c>
      <c r="G2600" s="18" t="str">
        <f t="shared" si="162"/>
        <v>NEUTRAL</v>
      </c>
      <c r="H2600" s="18" t="str">
        <f t="shared" si="161"/>
        <v>CONFIRMED BEARISH</v>
      </c>
    </row>
    <row r="2601" spans="1:8" ht="13.5" x14ac:dyDescent="0.25">
      <c r="A2601" s="4">
        <f>TITRES_STAT!B2604</f>
        <v>45793</v>
      </c>
      <c r="B2601" s="2">
        <f>TITRES_STAT!C2604</f>
        <v>23.65</v>
      </c>
      <c r="C2601" s="2">
        <f>TITRES_STAT!D2604</f>
        <v>11.331899999999999</v>
      </c>
      <c r="D2601" s="2">
        <f>TITRES_STAT!E2604</f>
        <v>2743</v>
      </c>
      <c r="E2601" s="2">
        <f t="shared" si="160"/>
        <v>6084003</v>
      </c>
      <c r="F2601" s="18" t="str">
        <f t="shared" si="163"/>
        <v>BULLISH</v>
      </c>
      <c r="G2601" s="18" t="str">
        <f t="shared" si="162"/>
        <v>NEUTRAL</v>
      </c>
      <c r="H2601" s="18" t="str">
        <f t="shared" si="161"/>
        <v>CONFIRMED BULLISH</v>
      </c>
    </row>
    <row r="2602" spans="1:8" ht="13.5" x14ac:dyDescent="0.25">
      <c r="A2602" s="4">
        <f>TITRES_STAT!B2605</f>
        <v>45796</v>
      </c>
      <c r="B2602" s="2">
        <f>TITRES_STAT!C2605</f>
        <v>23.69</v>
      </c>
      <c r="C2602" s="2">
        <f>TITRES_STAT!D2605</f>
        <v>11.351100000000001</v>
      </c>
      <c r="D2602" s="2">
        <f>TITRES_STAT!E2605</f>
        <v>12782</v>
      </c>
      <c r="E2602" s="2">
        <f t="shared" si="160"/>
        <v>6096785</v>
      </c>
      <c r="F2602" s="18" t="str">
        <f t="shared" si="163"/>
        <v>BULLISH</v>
      </c>
      <c r="G2602" s="18" t="str">
        <f t="shared" si="162"/>
        <v>NEUTRAL</v>
      </c>
      <c r="H2602" s="18" t="str">
        <f t="shared" si="161"/>
        <v>CONFIRMED BULLISH</v>
      </c>
    </row>
    <row r="2603" spans="1:8" ht="13.5" x14ac:dyDescent="0.25">
      <c r="A2603" s="4">
        <f>TITRES_STAT!B2606</f>
        <v>45797</v>
      </c>
      <c r="B2603" s="2">
        <f>TITRES_STAT!C2606</f>
        <v>23.6</v>
      </c>
      <c r="C2603" s="2">
        <f>TITRES_STAT!D2606</f>
        <v>11.3079</v>
      </c>
      <c r="D2603" s="2">
        <f>TITRES_STAT!E2606</f>
        <v>6858</v>
      </c>
      <c r="E2603" s="2">
        <f t="shared" si="160"/>
        <v>6089927</v>
      </c>
      <c r="F2603" s="18" t="str">
        <f t="shared" si="163"/>
        <v>BULLISH</v>
      </c>
      <c r="G2603" s="18" t="str">
        <f t="shared" si="162"/>
        <v>NEUTRAL</v>
      </c>
      <c r="H2603" s="18" t="str">
        <f t="shared" si="161"/>
        <v>CONFIRMED BULLISH</v>
      </c>
    </row>
    <row r="2604" spans="1:8" ht="13.5" x14ac:dyDescent="0.25">
      <c r="A2604" s="4">
        <f>TITRES_STAT!B2607</f>
        <v>45798</v>
      </c>
      <c r="B2604" s="2">
        <f>TITRES_STAT!C2607</f>
        <v>23.58</v>
      </c>
      <c r="C2604" s="2">
        <f>TITRES_STAT!D2607</f>
        <v>11.298400000000001</v>
      </c>
      <c r="D2604" s="2">
        <f>TITRES_STAT!E2607</f>
        <v>3419</v>
      </c>
      <c r="E2604" s="2">
        <f t="shared" si="160"/>
        <v>6086508</v>
      </c>
      <c r="F2604" s="18" t="str">
        <f t="shared" si="163"/>
        <v>BULLISH</v>
      </c>
      <c r="G2604" s="18" t="str">
        <f t="shared" si="162"/>
        <v>NEUTRAL</v>
      </c>
      <c r="H2604" s="18" t="str">
        <f t="shared" si="161"/>
        <v>CONFIRMED BULLISH</v>
      </c>
    </row>
    <row r="2605" spans="1:8" ht="13.5" x14ac:dyDescent="0.25">
      <c r="A2605" s="4">
        <f>TITRES_STAT!B2608</f>
        <v>45799</v>
      </c>
      <c r="B2605" s="2">
        <f>TITRES_STAT!C2608</f>
        <v>23.49</v>
      </c>
      <c r="C2605" s="2">
        <f>TITRES_STAT!D2608</f>
        <v>11.2552</v>
      </c>
      <c r="D2605" s="2">
        <f>TITRES_STAT!E2608</f>
        <v>64537</v>
      </c>
      <c r="E2605" s="2">
        <f t="shared" si="160"/>
        <v>6021971</v>
      </c>
      <c r="F2605" s="18" t="str">
        <f t="shared" si="163"/>
        <v>BEARISH</v>
      </c>
      <c r="G2605" s="18" t="str">
        <f t="shared" si="162"/>
        <v>NEUTRAL</v>
      </c>
      <c r="H2605" s="18" t="str">
        <f t="shared" si="161"/>
        <v>BEARISH DIVERGENCE</v>
      </c>
    </row>
    <row r="2606" spans="1:8" ht="13.5" x14ac:dyDescent="0.25">
      <c r="A2606" s="4">
        <f>TITRES_STAT!B2609</f>
        <v>45800</v>
      </c>
      <c r="B2606" s="2">
        <f>TITRES_STAT!C2609</f>
        <v>23.1</v>
      </c>
      <c r="C2606" s="2">
        <f>TITRES_STAT!D2609</f>
        <v>11.0684</v>
      </c>
      <c r="D2606" s="2">
        <f>TITRES_STAT!E2609</f>
        <v>15033</v>
      </c>
      <c r="E2606" s="2">
        <f t="shared" si="160"/>
        <v>6006938</v>
      </c>
      <c r="F2606" s="18" t="str">
        <f t="shared" si="163"/>
        <v>BEARISH</v>
      </c>
      <c r="G2606" s="18" t="str">
        <f t="shared" si="162"/>
        <v>NEUTRAL</v>
      </c>
      <c r="H2606" s="18" t="str">
        <f t="shared" si="161"/>
        <v>CONFIRMED BEARISH</v>
      </c>
    </row>
    <row r="2607" spans="1:8" ht="13.5" x14ac:dyDescent="0.25">
      <c r="A2607" s="4">
        <f>TITRES_STAT!B2610</f>
        <v>45803</v>
      </c>
      <c r="B2607" s="2">
        <f>TITRES_STAT!C2610</f>
        <v>23.47</v>
      </c>
      <c r="C2607" s="2">
        <f>TITRES_STAT!D2610</f>
        <v>11.245699999999999</v>
      </c>
      <c r="D2607" s="2">
        <f>TITRES_STAT!E2610</f>
        <v>6494</v>
      </c>
      <c r="E2607" s="2">
        <f t="shared" si="160"/>
        <v>6013432</v>
      </c>
      <c r="F2607" s="18" t="str">
        <f t="shared" si="163"/>
        <v>BEARISH</v>
      </c>
      <c r="G2607" s="18" t="str">
        <f t="shared" si="162"/>
        <v>NEUTRAL</v>
      </c>
      <c r="H2607" s="18" t="str">
        <f t="shared" si="161"/>
        <v>CONFIRMED BEARISH</v>
      </c>
    </row>
    <row r="2608" spans="1:8" ht="13.5" x14ac:dyDescent="0.25">
      <c r="A2608" s="4">
        <f>TITRES_STAT!B2611</f>
        <v>45804</v>
      </c>
      <c r="B2608" s="2">
        <f>TITRES_STAT!C2611</f>
        <v>23.45</v>
      </c>
      <c r="C2608" s="2">
        <f>TITRES_STAT!D2611</f>
        <v>11.2361</v>
      </c>
      <c r="D2608" s="2">
        <f>TITRES_STAT!E2611</f>
        <v>4810</v>
      </c>
      <c r="E2608" s="2">
        <f t="shared" si="160"/>
        <v>6008622</v>
      </c>
      <c r="F2608" s="18" t="str">
        <f t="shared" si="163"/>
        <v>BEARISH</v>
      </c>
      <c r="G2608" s="18" t="str">
        <f t="shared" si="162"/>
        <v>NEUTRAL</v>
      </c>
      <c r="H2608" s="18" t="str">
        <f t="shared" si="161"/>
        <v>CONFIRMED BEARISH</v>
      </c>
    </row>
    <row r="2609" spans="1:8" ht="13.5" x14ac:dyDescent="0.25">
      <c r="A2609" s="4">
        <f>TITRES_STAT!B2612</f>
        <v>45805</v>
      </c>
      <c r="B2609" s="2">
        <f>TITRES_STAT!C2612</f>
        <v>23.45</v>
      </c>
      <c r="C2609" s="2">
        <f>TITRES_STAT!D2612</f>
        <v>11.2361</v>
      </c>
      <c r="D2609" s="2">
        <f>TITRES_STAT!E2612</f>
        <v>4631</v>
      </c>
      <c r="E2609" s="2">
        <f t="shared" si="160"/>
        <v>6008622</v>
      </c>
      <c r="F2609" s="18" t="str">
        <f t="shared" si="163"/>
        <v>BEARISH</v>
      </c>
      <c r="G2609" s="18" t="str">
        <f t="shared" si="162"/>
        <v>NEUTRAL</v>
      </c>
      <c r="H2609" s="18" t="str">
        <f t="shared" si="161"/>
        <v>CONFIRMED BEARISH</v>
      </c>
    </row>
    <row r="2610" spans="1:8" ht="13.5" x14ac:dyDescent="0.25">
      <c r="A2610" s="4">
        <f>TITRES_STAT!B2613</f>
        <v>45806</v>
      </c>
      <c r="B2610" s="2">
        <f>TITRES_STAT!C2613</f>
        <v>23.5</v>
      </c>
      <c r="C2610" s="2">
        <f>TITRES_STAT!D2613</f>
        <v>11.26</v>
      </c>
      <c r="D2610" s="2">
        <f>TITRES_STAT!E2613</f>
        <v>12231</v>
      </c>
      <c r="E2610" s="2">
        <f t="shared" si="160"/>
        <v>6020853</v>
      </c>
      <c r="F2610" s="18" t="str">
        <f t="shared" si="163"/>
        <v>BEARISH</v>
      </c>
      <c r="G2610" s="18" t="str">
        <f t="shared" si="162"/>
        <v>NEUTRAL</v>
      </c>
      <c r="H2610" s="18" t="str">
        <f t="shared" si="161"/>
        <v>BEARISH DIVERGENCE</v>
      </c>
    </row>
    <row r="2611" spans="1:8" ht="13.5" x14ac:dyDescent="0.25">
      <c r="A2611" s="4">
        <f>TITRES_STAT!B2614</f>
        <v>45807</v>
      </c>
      <c r="B2611" s="2">
        <f>TITRES_STAT!C2614</f>
        <v>23.69</v>
      </c>
      <c r="C2611" s="2">
        <f>TITRES_STAT!D2614</f>
        <v>11.351100000000001</v>
      </c>
      <c r="D2611" s="2">
        <f>TITRES_STAT!E2614</f>
        <v>5807</v>
      </c>
      <c r="E2611" s="2">
        <f t="shared" si="160"/>
        <v>6026660</v>
      </c>
      <c r="F2611" s="18" t="str">
        <f t="shared" si="163"/>
        <v>BULLISH</v>
      </c>
      <c r="G2611" s="18" t="str">
        <f t="shared" si="162"/>
        <v>NEUTRAL</v>
      </c>
      <c r="H2611" s="18" t="str">
        <f t="shared" si="161"/>
        <v>CONFIRMED BULLISH</v>
      </c>
    </row>
    <row r="2612" spans="1:8" ht="13.5" x14ac:dyDescent="0.25">
      <c r="A2612" s="4">
        <f>TITRES_STAT!B2615</f>
        <v>45810</v>
      </c>
      <c r="B2612" s="2">
        <f>TITRES_STAT!C2615</f>
        <v>23.5</v>
      </c>
      <c r="C2612" s="2">
        <f>TITRES_STAT!D2615</f>
        <v>11.26</v>
      </c>
      <c r="D2612" s="2">
        <f>TITRES_STAT!E2615</f>
        <v>8038</v>
      </c>
      <c r="E2612" s="2">
        <f t="shared" si="160"/>
        <v>6018622</v>
      </c>
      <c r="F2612" s="18" t="str">
        <f t="shared" si="163"/>
        <v>BULLISH</v>
      </c>
      <c r="G2612" s="18" t="str">
        <f t="shared" si="162"/>
        <v>NEUTRAL</v>
      </c>
      <c r="H2612" s="18" t="str">
        <f t="shared" si="161"/>
        <v>CONFIRMED BULLISH</v>
      </c>
    </row>
    <row r="2613" spans="1:8" ht="13.5" x14ac:dyDescent="0.25">
      <c r="A2613" s="4">
        <f>TITRES_STAT!B2616</f>
        <v>45811</v>
      </c>
      <c r="B2613" s="2">
        <f>TITRES_STAT!C2616</f>
        <v>23.5</v>
      </c>
      <c r="C2613" s="2">
        <f>TITRES_STAT!D2616</f>
        <v>11.26</v>
      </c>
      <c r="D2613" s="2">
        <f>TITRES_STAT!E2616</f>
        <v>7209</v>
      </c>
      <c r="E2613" s="2">
        <f t="shared" si="160"/>
        <v>6018622</v>
      </c>
      <c r="F2613" s="18" t="str">
        <f t="shared" si="163"/>
        <v>BULLISH</v>
      </c>
      <c r="G2613" s="18" t="str">
        <f t="shared" si="162"/>
        <v>NEUTRAL</v>
      </c>
      <c r="H2613" s="18" t="str">
        <f t="shared" si="161"/>
        <v>CONFIRMED BULLISH</v>
      </c>
    </row>
    <row r="2614" spans="1:8" ht="13.5" x14ac:dyDescent="0.25">
      <c r="A2614" s="4">
        <f>TITRES_STAT!B2617</f>
        <v>45812</v>
      </c>
      <c r="B2614" s="2">
        <f>TITRES_STAT!C2617</f>
        <v>23.35</v>
      </c>
      <c r="C2614" s="2">
        <f>TITRES_STAT!D2617</f>
        <v>11.1882</v>
      </c>
      <c r="D2614" s="2">
        <f>TITRES_STAT!E2617</f>
        <v>5291</v>
      </c>
      <c r="E2614" s="2">
        <f t="shared" si="160"/>
        <v>6013331</v>
      </c>
      <c r="F2614" s="18" t="str">
        <f t="shared" si="163"/>
        <v>BULLISH</v>
      </c>
      <c r="G2614" s="18" t="str">
        <f t="shared" si="162"/>
        <v>NEUTRAL</v>
      </c>
      <c r="H2614" s="18" t="str">
        <f t="shared" si="161"/>
        <v>BULLISH DIVERGENCE</v>
      </c>
    </row>
    <row r="2615" spans="1:8" ht="13.5" x14ac:dyDescent="0.25">
      <c r="A2615" s="4">
        <f>TITRES_STAT!B2618</f>
        <v>45813</v>
      </c>
      <c r="B2615" s="2">
        <f>TITRES_STAT!C2618</f>
        <v>23.25</v>
      </c>
      <c r="C2615" s="2">
        <f>TITRES_STAT!D2618</f>
        <v>11.1402</v>
      </c>
      <c r="D2615" s="2">
        <f>TITRES_STAT!E2618</f>
        <v>4811</v>
      </c>
      <c r="E2615" s="2">
        <f t="shared" si="160"/>
        <v>6008520</v>
      </c>
      <c r="F2615" s="18" t="str">
        <f t="shared" si="163"/>
        <v>BEARISH</v>
      </c>
      <c r="G2615" s="18" t="str">
        <f t="shared" si="162"/>
        <v>NEUTRAL</v>
      </c>
      <c r="H2615" s="18" t="str">
        <f t="shared" si="161"/>
        <v>CONFIRMED BEARISH</v>
      </c>
    </row>
    <row r="2616" spans="1:8" ht="13.5" x14ac:dyDescent="0.25">
      <c r="A2616" s="4">
        <f>TITRES_STAT!B2619</f>
        <v>45817</v>
      </c>
      <c r="B2616" s="2">
        <f>TITRES_STAT!C2619</f>
        <v>23.29</v>
      </c>
      <c r="C2616" s="2">
        <f>TITRES_STAT!D2619</f>
        <v>11.1594</v>
      </c>
      <c r="D2616" s="2">
        <f>TITRES_STAT!E2619</f>
        <v>4047</v>
      </c>
      <c r="E2616" s="2">
        <f t="shared" si="160"/>
        <v>6012567</v>
      </c>
      <c r="F2616" s="18" t="str">
        <f t="shared" si="163"/>
        <v>BEARISH</v>
      </c>
      <c r="G2616" s="18" t="str">
        <f t="shared" si="162"/>
        <v>NEUTRAL</v>
      </c>
      <c r="H2616" s="18" t="str">
        <f t="shared" si="161"/>
        <v>CONFIRMED BEARISH</v>
      </c>
    </row>
    <row r="2617" spans="1:8" ht="13.5" x14ac:dyDescent="0.25">
      <c r="A2617" s="4">
        <f>TITRES_STAT!B2620</f>
        <v>45818</v>
      </c>
      <c r="B2617" s="2">
        <f>TITRES_STAT!C2620</f>
        <v>23.25</v>
      </c>
      <c r="C2617" s="2">
        <f>TITRES_STAT!D2620</f>
        <v>11.1402</v>
      </c>
      <c r="D2617" s="2">
        <f>TITRES_STAT!E2620</f>
        <v>4940</v>
      </c>
      <c r="E2617" s="2">
        <f t="shared" si="160"/>
        <v>6007627</v>
      </c>
      <c r="F2617" s="18" t="str">
        <f t="shared" si="163"/>
        <v>BEARISH</v>
      </c>
      <c r="G2617" s="18" t="str">
        <f t="shared" si="162"/>
        <v>NEUTRAL</v>
      </c>
      <c r="H2617" s="18" t="str">
        <f t="shared" si="161"/>
        <v>CONFIRMED BEARISH</v>
      </c>
    </row>
    <row r="2618" spans="1:8" ht="13.5" x14ac:dyDescent="0.25">
      <c r="A2618" s="4">
        <f>TITRES_STAT!B2621</f>
        <v>45819</v>
      </c>
      <c r="B2618" s="2">
        <f>TITRES_STAT!C2621</f>
        <v>23.26</v>
      </c>
      <c r="C2618" s="2">
        <f>TITRES_STAT!D2621</f>
        <v>11.145</v>
      </c>
      <c r="D2618" s="2">
        <f>TITRES_STAT!E2621</f>
        <v>6569</v>
      </c>
      <c r="E2618" s="2">
        <f t="shared" si="160"/>
        <v>6014196</v>
      </c>
      <c r="F2618" s="18" t="str">
        <f t="shared" si="163"/>
        <v>BEARISH</v>
      </c>
      <c r="G2618" s="18" t="str">
        <f t="shared" si="162"/>
        <v>NEUTRAL</v>
      </c>
      <c r="H2618" s="18" t="str">
        <f t="shared" si="161"/>
        <v>CONFIRMED BEARISH</v>
      </c>
    </row>
    <row r="2619" spans="1:8" ht="13.5" x14ac:dyDescent="0.25">
      <c r="A2619" s="4">
        <f>TITRES_STAT!B2622</f>
        <v>45820</v>
      </c>
      <c r="B2619" s="2">
        <f>TITRES_STAT!C2622</f>
        <v>23.28</v>
      </c>
      <c r="C2619" s="2">
        <f>TITRES_STAT!D2622</f>
        <v>11.1546</v>
      </c>
      <c r="D2619" s="2">
        <f>TITRES_STAT!E2622</f>
        <v>1026</v>
      </c>
      <c r="E2619" s="2">
        <f t="shared" si="160"/>
        <v>6015222</v>
      </c>
      <c r="F2619" s="18" t="str">
        <f t="shared" si="163"/>
        <v>BULLISH</v>
      </c>
      <c r="G2619" s="18" t="str">
        <f t="shared" si="162"/>
        <v>NEUTRAL</v>
      </c>
      <c r="H2619" s="18" t="str">
        <f t="shared" si="161"/>
        <v>BULLISH DIVERGENCE</v>
      </c>
    </row>
    <row r="2620" spans="1:8" ht="13.5" x14ac:dyDescent="0.25">
      <c r="A2620" s="4">
        <f>TITRES_STAT!B2623</f>
        <v>45821</v>
      </c>
      <c r="B2620" s="2">
        <f>TITRES_STAT!C2623</f>
        <v>23.05</v>
      </c>
      <c r="C2620" s="2">
        <f>TITRES_STAT!D2623</f>
        <v>11.0444</v>
      </c>
      <c r="D2620" s="2">
        <f>TITRES_STAT!E2623</f>
        <v>11198</v>
      </c>
      <c r="E2620" s="2">
        <f t="shared" si="160"/>
        <v>6004024</v>
      </c>
      <c r="F2620" s="18" t="str">
        <f t="shared" si="163"/>
        <v>BEARISH</v>
      </c>
      <c r="G2620" s="18" t="str">
        <f t="shared" si="162"/>
        <v>NEUTRAL</v>
      </c>
      <c r="H2620" s="18" t="str">
        <f t="shared" si="161"/>
        <v>CONFIRMED BEARISH</v>
      </c>
    </row>
    <row r="2621" spans="1:8" ht="13.5" x14ac:dyDescent="0.25">
      <c r="A2621" s="4">
        <f>TITRES_STAT!B2624</f>
        <v>45824</v>
      </c>
      <c r="B2621" s="2">
        <f>TITRES_STAT!C2624</f>
        <v>23.05</v>
      </c>
      <c r="C2621" s="2">
        <f>TITRES_STAT!D2624</f>
        <v>11.0444</v>
      </c>
      <c r="D2621" s="2">
        <f>TITRES_STAT!E2624</f>
        <v>1908</v>
      </c>
      <c r="E2621" s="2">
        <f t="shared" si="160"/>
        <v>6004024</v>
      </c>
      <c r="F2621" s="18" t="str">
        <f t="shared" si="163"/>
        <v>BEARISH</v>
      </c>
      <c r="G2621" s="18" t="str">
        <f t="shared" si="162"/>
        <v>NEUTRAL</v>
      </c>
      <c r="H2621" s="18" t="str">
        <f t="shared" si="161"/>
        <v>CONFIRMED BEARISH</v>
      </c>
    </row>
    <row r="2622" spans="1:8" ht="13.5" x14ac:dyDescent="0.25">
      <c r="A2622" s="4">
        <f>TITRES_STAT!B2625</f>
        <v>45825</v>
      </c>
      <c r="B2622" s="2">
        <f>TITRES_STAT!C2625</f>
        <v>22.99</v>
      </c>
      <c r="C2622" s="2">
        <f>TITRES_STAT!D2625</f>
        <v>11.015700000000001</v>
      </c>
      <c r="D2622" s="2">
        <f>TITRES_STAT!E2625</f>
        <v>4653</v>
      </c>
      <c r="E2622" s="2">
        <f t="shared" si="160"/>
        <v>5999371</v>
      </c>
      <c r="F2622" s="18" t="str">
        <f t="shared" si="163"/>
        <v>BEARISH</v>
      </c>
      <c r="G2622" s="18" t="str">
        <f t="shared" si="162"/>
        <v>NEUTRAL</v>
      </c>
      <c r="H2622" s="18" t="str">
        <f t="shared" si="161"/>
        <v>CONFIRMED BEARISH</v>
      </c>
    </row>
    <row r="2623" spans="1:8" ht="13.5" x14ac:dyDescent="0.25">
      <c r="A2623" s="4">
        <f>TITRES_STAT!B2626</f>
        <v>45826</v>
      </c>
      <c r="B2623" s="2">
        <f>TITRES_STAT!C2626</f>
        <v>22.9</v>
      </c>
      <c r="C2623" s="2">
        <f>TITRES_STAT!D2626</f>
        <v>10.9725</v>
      </c>
      <c r="D2623" s="2">
        <f>TITRES_STAT!E2626</f>
        <v>2213</v>
      </c>
      <c r="E2623" s="2">
        <f t="shared" si="160"/>
        <v>5997158</v>
      </c>
      <c r="F2623" s="18" t="str">
        <f t="shared" si="163"/>
        <v>BEARISH</v>
      </c>
      <c r="G2623" s="18" t="str">
        <f t="shared" si="162"/>
        <v>NEUTRAL</v>
      </c>
      <c r="H2623" s="18" t="str">
        <f t="shared" si="161"/>
        <v>CONFIRMED BEARISH</v>
      </c>
    </row>
    <row r="2624" spans="1:8" ht="13.5" x14ac:dyDescent="0.25">
      <c r="A2624" s="4">
        <f>TITRES_STAT!B2627</f>
        <v>45827</v>
      </c>
      <c r="B2624" s="2">
        <f>TITRES_STAT!C2627</f>
        <v>22.52</v>
      </c>
      <c r="C2624" s="2">
        <f>TITRES_STAT!D2627</f>
        <v>10.7905</v>
      </c>
      <c r="D2624" s="2">
        <f>TITRES_STAT!E2627</f>
        <v>2153</v>
      </c>
      <c r="E2624" s="2">
        <f t="shared" si="160"/>
        <v>5995005</v>
      </c>
      <c r="F2624" s="18" t="str">
        <f t="shared" si="163"/>
        <v>BEARISH</v>
      </c>
      <c r="G2624" s="18" t="str">
        <f t="shared" si="162"/>
        <v>NEUTRAL</v>
      </c>
      <c r="H2624" s="18" t="str">
        <f t="shared" si="161"/>
        <v>CONFIRMED BEARISH</v>
      </c>
    </row>
    <row r="2625" spans="1:8" ht="13.5" x14ac:dyDescent="0.25">
      <c r="A2625" s="4">
        <f>TITRES_STAT!B2628</f>
        <v>45828</v>
      </c>
      <c r="B2625" s="2">
        <f>TITRES_STAT!C2628</f>
        <v>22.79</v>
      </c>
      <c r="C2625" s="2">
        <f>TITRES_STAT!D2628</f>
        <v>10.9198</v>
      </c>
      <c r="D2625" s="2">
        <f>TITRES_STAT!E2628</f>
        <v>11539</v>
      </c>
      <c r="E2625" s="2">
        <f t="shared" si="160"/>
        <v>6006544</v>
      </c>
      <c r="F2625" s="18" t="str">
        <f t="shared" si="163"/>
        <v>BULLISH</v>
      </c>
      <c r="G2625" s="18" t="str">
        <f t="shared" si="162"/>
        <v>NEUTRAL</v>
      </c>
      <c r="H2625" s="18" t="str">
        <f t="shared" si="161"/>
        <v>BULLISH DIVERGENCE</v>
      </c>
    </row>
    <row r="2626" spans="1:8" ht="13.5" x14ac:dyDescent="0.25">
      <c r="A2626" s="4">
        <f>TITRES_STAT!B2629</f>
        <v>45831</v>
      </c>
      <c r="B2626" s="2">
        <f>TITRES_STAT!C2629</f>
        <v>22.5</v>
      </c>
      <c r="C2626" s="2">
        <f>TITRES_STAT!D2629</f>
        <v>10.780900000000001</v>
      </c>
      <c r="D2626" s="2">
        <f>TITRES_STAT!E2629</f>
        <v>16173</v>
      </c>
      <c r="E2626" s="2">
        <f t="shared" si="160"/>
        <v>5990371</v>
      </c>
      <c r="F2626" s="18" t="str">
        <f t="shared" si="163"/>
        <v>BEARISH</v>
      </c>
      <c r="G2626" s="18" t="str">
        <f t="shared" si="162"/>
        <v>NEUTRAL</v>
      </c>
      <c r="H2626" s="18" t="str">
        <f t="shared" si="161"/>
        <v>CONFIRMED BEARISH</v>
      </c>
    </row>
    <row r="2627" spans="1:8" ht="13.5" x14ac:dyDescent="0.25">
      <c r="A2627" s="4">
        <f>TITRES_STAT!B2630</f>
        <v>45832</v>
      </c>
      <c r="B2627" s="2">
        <f>TITRES_STAT!C2630</f>
        <v>22.1</v>
      </c>
      <c r="C2627" s="2">
        <f>TITRES_STAT!D2630</f>
        <v>10.5892</v>
      </c>
      <c r="D2627" s="2">
        <f>TITRES_STAT!E2630</f>
        <v>10627</v>
      </c>
      <c r="E2627" s="2">
        <f t="shared" si="160"/>
        <v>5979744</v>
      </c>
      <c r="F2627" s="18" t="str">
        <f t="shared" si="163"/>
        <v>BEARISH</v>
      </c>
      <c r="G2627" s="18" t="str">
        <f t="shared" si="162"/>
        <v>NEUTRAL</v>
      </c>
      <c r="H2627" s="18" t="str">
        <f t="shared" si="161"/>
        <v>CONFIRMED BEARISH</v>
      </c>
    </row>
    <row r="2628" spans="1:8" ht="13.5" x14ac:dyDescent="0.25">
      <c r="A2628" s="4">
        <f>TITRES_STAT!B2631</f>
        <v>45833</v>
      </c>
      <c r="B2628" s="2">
        <f>TITRES_STAT!C2631</f>
        <v>22.45</v>
      </c>
      <c r="C2628" s="2">
        <f>TITRES_STAT!D2631</f>
        <v>10.7569</v>
      </c>
      <c r="D2628" s="2">
        <f>TITRES_STAT!E2631</f>
        <v>9310</v>
      </c>
      <c r="E2628" s="2">
        <f t="shared" ref="E2628:E2691" si="164">IF(B2628&gt;B2627, E2627+D2628, IF(B2628&lt;B2627, E2627-D2628, E2627))</f>
        <v>5989054</v>
      </c>
      <c r="F2628" s="18" t="str">
        <f t="shared" si="163"/>
        <v>BEARISH</v>
      </c>
      <c r="G2628" s="18" t="str">
        <f t="shared" si="162"/>
        <v>NEUTRAL</v>
      </c>
      <c r="H2628" s="18" t="str">
        <f t="shared" si="161"/>
        <v>CONFIRMED BEARISH</v>
      </c>
    </row>
    <row r="2629" spans="1:8" ht="13.5" x14ac:dyDescent="0.25">
      <c r="A2629" s="4">
        <f>TITRES_STAT!B2632</f>
        <v>45835</v>
      </c>
      <c r="B2629" s="2">
        <f>TITRES_STAT!C2632</f>
        <v>22.89</v>
      </c>
      <c r="C2629" s="2">
        <f>TITRES_STAT!D2632</f>
        <v>10.967700000000001</v>
      </c>
      <c r="D2629" s="2">
        <f>TITRES_STAT!E2632</f>
        <v>13175</v>
      </c>
      <c r="E2629" s="2">
        <f t="shared" si="164"/>
        <v>6002229</v>
      </c>
      <c r="F2629" s="18" t="str">
        <f t="shared" si="163"/>
        <v>BULLISH</v>
      </c>
      <c r="G2629" s="18" t="str">
        <f t="shared" si="162"/>
        <v>NEUTRAL</v>
      </c>
      <c r="H2629" s="18" t="str">
        <f t="shared" si="161"/>
        <v>CONFIRMED BULLISH</v>
      </c>
    </row>
    <row r="2630" spans="1:8" ht="13.5" x14ac:dyDescent="0.25">
      <c r="A2630" s="4">
        <f>TITRES_STAT!B2633</f>
        <v>45838</v>
      </c>
      <c r="B2630" s="2">
        <f>TITRES_STAT!C2633</f>
        <v>23</v>
      </c>
      <c r="C2630" s="2">
        <f>TITRES_STAT!D2633</f>
        <v>11.0205</v>
      </c>
      <c r="D2630" s="2">
        <f>TITRES_STAT!E2633</f>
        <v>13774</v>
      </c>
      <c r="E2630" s="2">
        <f t="shared" si="164"/>
        <v>6016003</v>
      </c>
      <c r="F2630" s="18" t="str">
        <f t="shared" si="163"/>
        <v>BULLISH</v>
      </c>
      <c r="G2630" s="18" t="str">
        <f t="shared" si="162"/>
        <v>NEUTRAL</v>
      </c>
      <c r="H2630" s="18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4">
        <f>TITRES_STAT!B2634</f>
        <v>45839</v>
      </c>
      <c r="B2631" s="2">
        <f>TITRES_STAT!C2634</f>
        <v>23.35</v>
      </c>
      <c r="C2631" s="2">
        <f>TITRES_STAT!D2634</f>
        <v>11.1882</v>
      </c>
      <c r="D2631" s="2">
        <f>TITRES_STAT!E2634</f>
        <v>3765</v>
      </c>
      <c r="E2631" s="2">
        <f t="shared" si="164"/>
        <v>6019768</v>
      </c>
      <c r="F2631" s="18" t="str">
        <f t="shared" si="163"/>
        <v>BULLISH</v>
      </c>
      <c r="G2631" s="18" t="str">
        <f t="shared" ref="G2631:G2692" si="166">IF((E2631-E2626)/E2626 &gt; 0.02, "STRONG",
 IF((E2631-E2626)/E2626 &lt; -0.02, "WEAK", "NEUTRAL"))</f>
        <v>NEUTRAL</v>
      </c>
      <c r="H2631" s="18" t="str">
        <f t="shared" si="165"/>
        <v>CONFIRMED BULLISH</v>
      </c>
    </row>
    <row r="2632" spans="1:8" ht="13.5" x14ac:dyDescent="0.25">
      <c r="A2632" s="4">
        <f>TITRES_STAT!B2635</f>
        <v>45840</v>
      </c>
      <c r="B2632" s="2">
        <f>TITRES_STAT!C2635</f>
        <v>23.33</v>
      </c>
      <c r="C2632" s="2">
        <f>TITRES_STAT!D2635</f>
        <v>11.178599999999999</v>
      </c>
      <c r="D2632" s="2">
        <f>TITRES_STAT!E2635</f>
        <v>2437</v>
      </c>
      <c r="E2632" s="2">
        <f t="shared" si="164"/>
        <v>6017331</v>
      </c>
      <c r="F2632" s="18" t="str">
        <f t="shared" ref="F2632:F2693" si="167">IF(E2632&gt;E2627,"BULLISH",IF(E2632&lt;E2627,"BEARISH","NEUTRAL"))</f>
        <v>BULLISH</v>
      </c>
      <c r="G2632" s="18" t="str">
        <f t="shared" si="166"/>
        <v>NEUTRAL</v>
      </c>
      <c r="H2632" s="18" t="str">
        <f t="shared" si="165"/>
        <v>CONFIRMED BULLISH</v>
      </c>
    </row>
    <row r="2633" spans="1:8" ht="13.5" x14ac:dyDescent="0.25">
      <c r="A2633" s="4">
        <f>TITRES_STAT!B2636</f>
        <v>45841</v>
      </c>
      <c r="B2633" s="2">
        <f>TITRES_STAT!C2636</f>
        <v>23.34</v>
      </c>
      <c r="C2633" s="2">
        <f>TITRES_STAT!D2636</f>
        <v>11.183400000000001</v>
      </c>
      <c r="D2633" s="2">
        <f>TITRES_STAT!E2636</f>
        <v>418</v>
      </c>
      <c r="E2633" s="2">
        <f t="shared" si="164"/>
        <v>6017749</v>
      </c>
      <c r="F2633" s="18" t="str">
        <f t="shared" si="167"/>
        <v>BULLISH</v>
      </c>
      <c r="G2633" s="18" t="str">
        <f t="shared" si="166"/>
        <v>NEUTRAL</v>
      </c>
      <c r="H2633" s="18" t="str">
        <f t="shared" si="165"/>
        <v>CONFIRMED BULLISH</v>
      </c>
    </row>
    <row r="2634" spans="1:8" ht="13.5" x14ac:dyDescent="0.25">
      <c r="A2634" s="4">
        <f>TITRES_STAT!B2637</f>
        <v>45842</v>
      </c>
      <c r="B2634" s="2">
        <f>TITRES_STAT!C2637</f>
        <v>23.49</v>
      </c>
      <c r="C2634" s="2">
        <f>TITRES_STAT!D2637</f>
        <v>11.2552</v>
      </c>
      <c r="D2634" s="2">
        <f>TITRES_STAT!E2637</f>
        <v>3164</v>
      </c>
      <c r="E2634" s="2">
        <f t="shared" si="164"/>
        <v>6020913</v>
      </c>
      <c r="F2634" s="18" t="str">
        <f t="shared" si="167"/>
        <v>BULLISH</v>
      </c>
      <c r="G2634" s="18" t="str">
        <f t="shared" si="166"/>
        <v>NEUTRAL</v>
      </c>
      <c r="H2634" s="18" t="str">
        <f t="shared" si="165"/>
        <v>CONFIRMED BULLISH</v>
      </c>
    </row>
    <row r="2635" spans="1:8" ht="13.5" x14ac:dyDescent="0.25">
      <c r="A2635" s="4">
        <f>TITRES_STAT!B2638</f>
        <v>45845</v>
      </c>
      <c r="B2635" s="2">
        <f>TITRES_STAT!C2638</f>
        <v>23.78</v>
      </c>
      <c r="C2635" s="2">
        <f>TITRES_STAT!D2638</f>
        <v>11.3942</v>
      </c>
      <c r="D2635" s="2">
        <f>TITRES_STAT!E2638</f>
        <v>1055</v>
      </c>
      <c r="E2635" s="2">
        <f t="shared" si="164"/>
        <v>6021968</v>
      </c>
      <c r="F2635" s="18" t="str">
        <f t="shared" si="167"/>
        <v>BULLISH</v>
      </c>
      <c r="G2635" s="18" t="str">
        <f t="shared" si="166"/>
        <v>NEUTRAL</v>
      </c>
      <c r="H2635" s="18" t="str">
        <f t="shared" si="165"/>
        <v>CONFIRMED BULLISH</v>
      </c>
    </row>
    <row r="2636" spans="1:8" ht="13.5" x14ac:dyDescent="0.25">
      <c r="A2636" s="4">
        <f>TITRES_STAT!B2639</f>
        <v>45846</v>
      </c>
      <c r="B2636" s="2">
        <f>TITRES_STAT!C2639</f>
        <v>23.78</v>
      </c>
      <c r="C2636" s="2">
        <f>TITRES_STAT!D2639</f>
        <v>11.3942</v>
      </c>
      <c r="D2636" s="2">
        <f>TITRES_STAT!E2639</f>
        <v>4823</v>
      </c>
      <c r="E2636" s="2">
        <f t="shared" si="164"/>
        <v>6021968</v>
      </c>
      <c r="F2636" s="18" t="str">
        <f t="shared" si="167"/>
        <v>BULLISH</v>
      </c>
      <c r="G2636" s="18" t="str">
        <f t="shared" si="166"/>
        <v>NEUTRAL</v>
      </c>
      <c r="H2636" s="18" t="str">
        <f t="shared" si="165"/>
        <v>CONFIRMED BULLISH</v>
      </c>
    </row>
    <row r="2637" spans="1:8" ht="13.5" x14ac:dyDescent="0.25">
      <c r="A2637" s="4">
        <f>TITRES_STAT!B2640</f>
        <v>45847</v>
      </c>
      <c r="B2637" s="2">
        <f>TITRES_STAT!C2640</f>
        <v>23.9</v>
      </c>
      <c r="C2637" s="2">
        <f>TITRES_STAT!D2640</f>
        <v>11.451700000000001</v>
      </c>
      <c r="D2637" s="2">
        <f>TITRES_STAT!E2640</f>
        <v>331</v>
      </c>
      <c r="E2637" s="2">
        <f t="shared" si="164"/>
        <v>6022299</v>
      </c>
      <c r="F2637" s="18" t="str">
        <f t="shared" si="167"/>
        <v>BULLISH</v>
      </c>
      <c r="G2637" s="18" t="str">
        <f t="shared" si="166"/>
        <v>NEUTRAL</v>
      </c>
      <c r="H2637" s="18" t="str">
        <f t="shared" si="165"/>
        <v>CONFIRMED BULLISH</v>
      </c>
    </row>
    <row r="2638" spans="1:8" ht="13.5" x14ac:dyDescent="0.25">
      <c r="A2638" s="4">
        <f>TITRES_STAT!B2641</f>
        <v>45848</v>
      </c>
      <c r="B2638" s="2">
        <f>TITRES_STAT!C2641</f>
        <v>23.82</v>
      </c>
      <c r="C2638" s="2">
        <f>TITRES_STAT!D2641</f>
        <v>11.413399999999999</v>
      </c>
      <c r="D2638" s="2">
        <f>TITRES_STAT!E2641</f>
        <v>2715</v>
      </c>
      <c r="E2638" s="2">
        <f t="shared" si="164"/>
        <v>6019584</v>
      </c>
      <c r="F2638" s="18" t="str">
        <f t="shared" si="167"/>
        <v>BULLISH</v>
      </c>
      <c r="G2638" s="18" t="str">
        <f t="shared" si="166"/>
        <v>NEUTRAL</v>
      </c>
      <c r="H2638" s="18" t="str">
        <f t="shared" si="165"/>
        <v>CONFIRMED BULLISH</v>
      </c>
    </row>
    <row r="2639" spans="1:8" ht="13.5" x14ac:dyDescent="0.25">
      <c r="A2639" s="4">
        <f>TITRES_STAT!B2642</f>
        <v>45849</v>
      </c>
      <c r="B2639" s="2">
        <f>TITRES_STAT!C2642</f>
        <v>24</v>
      </c>
      <c r="C2639" s="2">
        <f>TITRES_STAT!D2642</f>
        <v>11.499599999999999</v>
      </c>
      <c r="D2639" s="2">
        <f>TITRES_STAT!E2642</f>
        <v>4065</v>
      </c>
      <c r="E2639" s="2">
        <f t="shared" si="164"/>
        <v>6023649</v>
      </c>
      <c r="F2639" s="18" t="str">
        <f t="shared" si="167"/>
        <v>BULLISH</v>
      </c>
      <c r="G2639" s="18" t="str">
        <f t="shared" si="166"/>
        <v>NEUTRAL</v>
      </c>
      <c r="H2639" s="18" t="str">
        <f t="shared" si="165"/>
        <v>CONFIRMED BULLISH</v>
      </c>
    </row>
    <row r="2640" spans="1:8" ht="13.5" x14ac:dyDescent="0.25">
      <c r="A2640" s="4">
        <f>TITRES_STAT!B2643</f>
        <v>45852</v>
      </c>
      <c r="B2640" s="2">
        <f>TITRES_STAT!C2643</f>
        <v>24</v>
      </c>
      <c r="C2640" s="2">
        <f>TITRES_STAT!D2643</f>
        <v>11.499599999999999</v>
      </c>
      <c r="D2640" s="2">
        <f>TITRES_STAT!E2643</f>
        <v>2580</v>
      </c>
      <c r="E2640" s="2">
        <f t="shared" si="164"/>
        <v>6023649</v>
      </c>
      <c r="F2640" s="18" t="str">
        <f t="shared" si="167"/>
        <v>BULLISH</v>
      </c>
      <c r="G2640" s="18" t="str">
        <f t="shared" si="166"/>
        <v>NEUTRAL</v>
      </c>
      <c r="H2640" s="18" t="str">
        <f t="shared" si="165"/>
        <v>CONFIRMED BULLISH</v>
      </c>
    </row>
    <row r="2641" spans="1:8" ht="13.5" x14ac:dyDescent="0.25">
      <c r="A2641" s="4">
        <f>TITRES_STAT!B2644</f>
        <v>45853</v>
      </c>
      <c r="B2641" s="2">
        <f>TITRES_STAT!C2644</f>
        <v>24</v>
      </c>
      <c r="C2641" s="2">
        <f>TITRES_STAT!D2644</f>
        <v>11.499599999999999</v>
      </c>
      <c r="D2641" s="2">
        <f>TITRES_STAT!E2644</f>
        <v>5678</v>
      </c>
      <c r="E2641" s="2">
        <f t="shared" si="164"/>
        <v>6023649</v>
      </c>
      <c r="F2641" s="18" t="str">
        <f t="shared" si="167"/>
        <v>BULLISH</v>
      </c>
      <c r="G2641" s="18" t="str">
        <f t="shared" si="166"/>
        <v>NEUTRAL</v>
      </c>
      <c r="H2641" s="18" t="str">
        <f t="shared" si="165"/>
        <v>CONFIRMED BULLISH</v>
      </c>
    </row>
    <row r="2642" spans="1:8" ht="13.5" x14ac:dyDescent="0.25">
      <c r="A2642" s="4">
        <f>TITRES_STAT!B2645</f>
        <v>45854</v>
      </c>
      <c r="B2642" s="2">
        <f>TITRES_STAT!C2645</f>
        <v>25.43</v>
      </c>
      <c r="C2642" s="2">
        <f>TITRES_STAT!D2645</f>
        <v>12.184799999999999</v>
      </c>
      <c r="D2642" s="2">
        <f>TITRES_STAT!E2645</f>
        <v>9408</v>
      </c>
      <c r="E2642" s="2">
        <f t="shared" si="164"/>
        <v>6033057</v>
      </c>
      <c r="F2642" s="18" t="str">
        <f t="shared" si="167"/>
        <v>BULLISH</v>
      </c>
      <c r="G2642" s="18" t="str">
        <f t="shared" si="166"/>
        <v>NEUTRAL</v>
      </c>
      <c r="H2642" s="18" t="str">
        <f t="shared" si="165"/>
        <v>CONFIRMED BULLISH</v>
      </c>
    </row>
    <row r="2643" spans="1:8" ht="13.5" x14ac:dyDescent="0.25">
      <c r="A2643" s="4">
        <f>TITRES_STAT!B2646</f>
        <v>45855</v>
      </c>
      <c r="B2643" s="2">
        <f>TITRES_STAT!C2646</f>
        <v>24.6</v>
      </c>
      <c r="C2643" s="2">
        <f>TITRES_STAT!D2646</f>
        <v>12.3</v>
      </c>
      <c r="D2643" s="2">
        <f>TITRES_STAT!E2646</f>
        <v>2516</v>
      </c>
      <c r="E2643" s="2">
        <f t="shared" si="164"/>
        <v>6030541</v>
      </c>
      <c r="F2643" s="18" t="str">
        <f t="shared" si="167"/>
        <v>BULLISH</v>
      </c>
      <c r="G2643" s="18" t="str">
        <f t="shared" si="166"/>
        <v>NEUTRAL</v>
      </c>
      <c r="H2643" s="18" t="str">
        <f t="shared" si="165"/>
        <v>CONFIRMED BULLISH</v>
      </c>
    </row>
    <row r="2644" spans="1:8" ht="13.5" x14ac:dyDescent="0.25">
      <c r="A2644" s="4">
        <f>TITRES_STAT!B2647</f>
        <v>45856</v>
      </c>
      <c r="B2644" s="2">
        <f>TITRES_STAT!C2647</f>
        <v>25.5</v>
      </c>
      <c r="C2644" s="2">
        <f>TITRES_STAT!D2647</f>
        <v>12.75</v>
      </c>
      <c r="D2644" s="2">
        <f>TITRES_STAT!E2647</f>
        <v>13998</v>
      </c>
      <c r="E2644" s="2">
        <f t="shared" si="164"/>
        <v>6044539</v>
      </c>
      <c r="F2644" s="18" t="str">
        <f t="shared" si="167"/>
        <v>BULLISH</v>
      </c>
      <c r="G2644" s="18" t="str">
        <f t="shared" si="166"/>
        <v>NEUTRAL</v>
      </c>
      <c r="H2644" s="18" t="str">
        <f t="shared" si="165"/>
        <v>CONFIRMED BULLISH</v>
      </c>
    </row>
    <row r="2645" spans="1:8" ht="13.5" x14ac:dyDescent="0.25">
      <c r="A2645" s="4">
        <f>TITRES_STAT!B2648</f>
        <v>45859</v>
      </c>
      <c r="B2645" s="2">
        <f>TITRES_STAT!C2648</f>
        <v>27.03</v>
      </c>
      <c r="C2645" s="2">
        <f>TITRES_STAT!D2648</f>
        <v>13.515000000000001</v>
      </c>
      <c r="D2645" s="2">
        <f>TITRES_STAT!E2648</f>
        <v>22504</v>
      </c>
      <c r="E2645" s="2">
        <f t="shared" si="164"/>
        <v>6067043</v>
      </c>
      <c r="F2645" s="18" t="str">
        <f t="shared" si="167"/>
        <v>BULLISH</v>
      </c>
      <c r="G2645" s="18" t="str">
        <f t="shared" si="166"/>
        <v>NEUTRAL</v>
      </c>
      <c r="H2645" s="18" t="str">
        <f t="shared" si="165"/>
        <v>CONFIRMED BULLISH</v>
      </c>
    </row>
    <row r="2646" spans="1:8" ht="13.5" x14ac:dyDescent="0.25">
      <c r="A2646" s="4">
        <f>TITRES_STAT!B2649</f>
        <v>45860</v>
      </c>
      <c r="B2646" s="2">
        <f>TITRES_STAT!C2649</f>
        <v>28.02</v>
      </c>
      <c r="C2646" s="2">
        <f>TITRES_STAT!D2649</f>
        <v>14.01</v>
      </c>
      <c r="D2646" s="2">
        <f>TITRES_STAT!E2649</f>
        <v>16122</v>
      </c>
      <c r="E2646" s="2">
        <f t="shared" si="164"/>
        <v>6083165</v>
      </c>
      <c r="F2646" s="18" t="str">
        <f t="shared" si="167"/>
        <v>BULLISH</v>
      </c>
      <c r="G2646" s="18" t="str">
        <f t="shared" si="166"/>
        <v>NEUTRAL</v>
      </c>
      <c r="H2646" s="18" t="str">
        <f t="shared" si="165"/>
        <v>CONFIRMED BULLISH</v>
      </c>
    </row>
    <row r="2647" spans="1:8" ht="13.5" x14ac:dyDescent="0.25">
      <c r="A2647" s="4">
        <f>TITRES_STAT!B2650</f>
        <v>45861</v>
      </c>
      <c r="B2647" s="2">
        <f>TITRES_STAT!C2650</f>
        <v>27.65</v>
      </c>
      <c r="C2647" s="2">
        <f>TITRES_STAT!D2650</f>
        <v>13.824999999999999</v>
      </c>
      <c r="D2647" s="2">
        <f>TITRES_STAT!E2650</f>
        <v>12618</v>
      </c>
      <c r="E2647" s="2">
        <f t="shared" si="164"/>
        <v>6070547</v>
      </c>
      <c r="F2647" s="18" t="str">
        <f t="shared" si="167"/>
        <v>BULLISH</v>
      </c>
      <c r="G2647" s="18" t="str">
        <f t="shared" si="166"/>
        <v>NEUTRAL</v>
      </c>
      <c r="H2647" s="18" t="str">
        <f t="shared" si="165"/>
        <v>CONFIRMED BULLISH</v>
      </c>
    </row>
    <row r="2648" spans="1:8" ht="13.5" x14ac:dyDescent="0.25">
      <c r="A2648" s="4">
        <f>TITRES_STAT!B2651</f>
        <v>45862</v>
      </c>
      <c r="B2648" s="2">
        <f>TITRES_STAT!C2651</f>
        <v>27.98</v>
      </c>
      <c r="C2648" s="2">
        <f>TITRES_STAT!D2651</f>
        <v>13.99</v>
      </c>
      <c r="D2648" s="2">
        <f>TITRES_STAT!E2651</f>
        <v>7085</v>
      </c>
      <c r="E2648" s="2">
        <f t="shared" si="164"/>
        <v>6077632</v>
      </c>
      <c r="F2648" s="18" t="str">
        <f t="shared" si="167"/>
        <v>BULLISH</v>
      </c>
      <c r="G2648" s="18" t="str">
        <f t="shared" si="166"/>
        <v>NEUTRAL</v>
      </c>
      <c r="H2648" s="18" t="str">
        <f t="shared" si="165"/>
        <v>CONFIRMED BULLISH</v>
      </c>
    </row>
    <row r="2649" spans="1:8" ht="13.5" x14ac:dyDescent="0.25">
      <c r="A2649" s="4">
        <f>TITRES_STAT!B2652</f>
        <v>45866</v>
      </c>
      <c r="B2649" s="2">
        <f>TITRES_STAT!C2652</f>
        <v>28.6</v>
      </c>
      <c r="C2649" s="2">
        <f>TITRES_STAT!D2652</f>
        <v>14.3</v>
      </c>
      <c r="D2649" s="2">
        <f>TITRES_STAT!E2652</f>
        <v>17157</v>
      </c>
      <c r="E2649" s="2">
        <f t="shared" si="164"/>
        <v>6094789</v>
      </c>
      <c r="F2649" s="18" t="str">
        <f t="shared" si="167"/>
        <v>BULLISH</v>
      </c>
      <c r="G2649" s="18" t="str">
        <f t="shared" si="166"/>
        <v>NEUTRAL</v>
      </c>
      <c r="H2649" s="18" t="str">
        <f t="shared" si="165"/>
        <v>CONFIRMED BULLISH</v>
      </c>
    </row>
    <row r="2650" spans="1:8" ht="13.5" x14ac:dyDescent="0.25">
      <c r="A2650" s="4">
        <f>TITRES_STAT!B2653</f>
        <v>45867</v>
      </c>
      <c r="B2650" s="2">
        <f>TITRES_STAT!C2653</f>
        <v>28.6</v>
      </c>
      <c r="C2650" s="2">
        <f>TITRES_STAT!D2653</f>
        <v>14.3</v>
      </c>
      <c r="D2650" s="2">
        <f>TITRES_STAT!E2653</f>
        <v>25899</v>
      </c>
      <c r="E2650" s="2">
        <f t="shared" si="164"/>
        <v>6094789</v>
      </c>
      <c r="F2650" s="18" t="str">
        <f t="shared" si="167"/>
        <v>BULLISH</v>
      </c>
      <c r="G2650" s="18" t="str">
        <f t="shared" si="166"/>
        <v>NEUTRAL</v>
      </c>
      <c r="H2650" s="18" t="str">
        <f t="shared" si="165"/>
        <v>CONFIRMED BULLISH</v>
      </c>
    </row>
    <row r="2651" spans="1:8" ht="13.5" x14ac:dyDescent="0.25">
      <c r="A2651" s="4">
        <f>TITRES_STAT!B2654</f>
        <v>45868</v>
      </c>
      <c r="B2651" s="2">
        <f>TITRES_STAT!C2654</f>
        <v>28.49</v>
      </c>
      <c r="C2651" s="2">
        <f>TITRES_STAT!D2654</f>
        <v>14.244999999999999</v>
      </c>
      <c r="D2651" s="2">
        <f>TITRES_STAT!E2654</f>
        <v>9872</v>
      </c>
      <c r="E2651" s="2">
        <f t="shared" si="164"/>
        <v>6084917</v>
      </c>
      <c r="F2651" s="18" t="str">
        <f t="shared" si="167"/>
        <v>BULLISH</v>
      </c>
      <c r="G2651" s="18" t="str">
        <f t="shared" si="166"/>
        <v>NEUTRAL</v>
      </c>
      <c r="H2651" s="18" t="str">
        <f t="shared" si="165"/>
        <v>CONFIRMED BULLISH</v>
      </c>
    </row>
    <row r="2652" spans="1:8" ht="13.5" x14ac:dyDescent="0.25">
      <c r="A2652" s="4">
        <f>TITRES_STAT!B2655</f>
        <v>45869</v>
      </c>
      <c r="B2652" s="2">
        <f>TITRES_STAT!C2655</f>
        <v>28.39</v>
      </c>
      <c r="C2652" s="2">
        <f>TITRES_STAT!D2655</f>
        <v>14.195</v>
      </c>
      <c r="D2652" s="2">
        <f>TITRES_STAT!E2655</f>
        <v>13661</v>
      </c>
      <c r="E2652" s="2">
        <f t="shared" si="164"/>
        <v>6071256</v>
      </c>
      <c r="F2652" s="18" t="str">
        <f t="shared" si="167"/>
        <v>BULLISH</v>
      </c>
      <c r="G2652" s="18" t="str">
        <f t="shared" si="166"/>
        <v>NEUTRAL</v>
      </c>
      <c r="H2652" s="18" t="str">
        <f t="shared" si="165"/>
        <v>CONFIRMED BULLISH</v>
      </c>
    </row>
    <row r="2653" spans="1:8" ht="13.5" x14ac:dyDescent="0.25">
      <c r="A2653" s="4">
        <f>TITRES_STAT!B2656</f>
        <v>45870</v>
      </c>
      <c r="B2653" s="2">
        <f>TITRES_STAT!C2656</f>
        <v>14.17</v>
      </c>
      <c r="C2653" s="2">
        <f>TITRES_STAT!D2656</f>
        <v>14.17</v>
      </c>
      <c r="D2653" s="2">
        <f>TITRES_STAT!E2656</f>
        <v>25287</v>
      </c>
      <c r="E2653" s="2">
        <f t="shared" si="164"/>
        <v>6045969</v>
      </c>
      <c r="F2653" s="18" t="str">
        <f t="shared" si="167"/>
        <v>BEARISH</v>
      </c>
      <c r="G2653" s="18" t="str">
        <f t="shared" si="166"/>
        <v>NEUTRAL</v>
      </c>
      <c r="H2653" s="18" t="str">
        <f t="shared" si="165"/>
        <v>CONFIRMED BEARISH</v>
      </c>
    </row>
    <row r="2654" spans="1:8" ht="13.5" x14ac:dyDescent="0.25">
      <c r="A2654" s="4">
        <f>TITRES_STAT!B2657</f>
        <v>45873</v>
      </c>
      <c r="B2654" s="2">
        <f>TITRES_STAT!C2657</f>
        <v>13.9</v>
      </c>
      <c r="C2654" s="2">
        <f>TITRES_STAT!D2657</f>
        <v>13.9</v>
      </c>
      <c r="D2654" s="2">
        <f>TITRES_STAT!E2657</f>
        <v>17204</v>
      </c>
      <c r="E2654" s="2">
        <f t="shared" si="164"/>
        <v>6028765</v>
      </c>
      <c r="F2654" s="18" t="str">
        <f t="shared" si="167"/>
        <v>BEARISH</v>
      </c>
      <c r="G2654" s="18" t="str">
        <f t="shared" si="166"/>
        <v>NEUTRAL</v>
      </c>
      <c r="H2654" s="18" t="str">
        <f t="shared" si="165"/>
        <v>CONFIRMED BEARISH</v>
      </c>
    </row>
    <row r="2655" spans="1:8" ht="13.5" x14ac:dyDescent="0.25">
      <c r="A2655" s="4">
        <f>TITRES_STAT!B2658</f>
        <v>45874</v>
      </c>
      <c r="B2655" s="2">
        <f>TITRES_STAT!C2658</f>
        <v>13.58</v>
      </c>
      <c r="C2655" s="2">
        <f>TITRES_STAT!D2658</f>
        <v>13.58</v>
      </c>
      <c r="D2655" s="2">
        <f>TITRES_STAT!E2658</f>
        <v>16746</v>
      </c>
      <c r="E2655" s="2">
        <f t="shared" si="164"/>
        <v>6012019</v>
      </c>
      <c r="F2655" s="18" t="str">
        <f t="shared" si="167"/>
        <v>BEARISH</v>
      </c>
      <c r="G2655" s="18" t="str">
        <f t="shared" si="166"/>
        <v>NEUTRAL</v>
      </c>
      <c r="H2655" s="18" t="str">
        <f t="shared" si="165"/>
        <v>CONFIRMED BEARISH</v>
      </c>
    </row>
    <row r="2656" spans="1:8" ht="13.5" x14ac:dyDescent="0.25">
      <c r="A2656" s="4">
        <f>TITRES_STAT!B2659</f>
        <v>45875</v>
      </c>
      <c r="B2656" s="2">
        <f>TITRES_STAT!C2659</f>
        <v>13</v>
      </c>
      <c r="C2656" s="2">
        <f>TITRES_STAT!D2659</f>
        <v>13</v>
      </c>
      <c r="D2656" s="2">
        <f>TITRES_STAT!E2659</f>
        <v>16591</v>
      </c>
      <c r="E2656" s="2">
        <f t="shared" si="164"/>
        <v>5995428</v>
      </c>
      <c r="F2656" s="18" t="str">
        <f t="shared" si="167"/>
        <v>BEARISH</v>
      </c>
      <c r="G2656" s="18" t="str">
        <f t="shared" si="166"/>
        <v>NEUTRAL</v>
      </c>
      <c r="H2656" s="18" t="str">
        <f t="shared" si="165"/>
        <v>CONFIRMED BEARISH</v>
      </c>
    </row>
    <row r="2657" spans="1:8" ht="13.5" x14ac:dyDescent="0.25">
      <c r="A2657" s="4">
        <f>TITRES_STAT!B2660</f>
        <v>45876</v>
      </c>
      <c r="B2657" s="2">
        <f>TITRES_STAT!C2660</f>
        <v>13.4</v>
      </c>
      <c r="C2657" s="2">
        <f>TITRES_STAT!D2660</f>
        <v>13.4</v>
      </c>
      <c r="D2657" s="2">
        <f>TITRES_STAT!E2660</f>
        <v>38780</v>
      </c>
      <c r="E2657" s="2">
        <f t="shared" si="164"/>
        <v>6034208</v>
      </c>
      <c r="F2657" s="18" t="str">
        <f t="shared" si="167"/>
        <v>BEARISH</v>
      </c>
      <c r="G2657" s="18" t="str">
        <f t="shared" si="166"/>
        <v>NEUTRAL</v>
      </c>
      <c r="H2657" s="18" t="str">
        <f t="shared" si="165"/>
        <v>CONFIRMED BEARISH</v>
      </c>
    </row>
    <row r="2658" spans="1:8" ht="13.5" x14ac:dyDescent="0.25">
      <c r="A2658" s="4">
        <f>TITRES_STAT!B2661</f>
        <v>45877</v>
      </c>
      <c r="B2658" s="2">
        <f>TITRES_STAT!C2661</f>
        <v>13.3</v>
      </c>
      <c r="C2658" s="2">
        <f>TITRES_STAT!D2661</f>
        <v>13.3</v>
      </c>
      <c r="D2658" s="2">
        <f>TITRES_STAT!E2661</f>
        <v>5166</v>
      </c>
      <c r="E2658" s="2">
        <f t="shared" si="164"/>
        <v>6029042</v>
      </c>
      <c r="F2658" s="18" t="str">
        <f t="shared" si="167"/>
        <v>BEARISH</v>
      </c>
      <c r="G2658" s="18" t="str">
        <f t="shared" si="166"/>
        <v>NEUTRAL</v>
      </c>
      <c r="H2658" s="18" t="str">
        <f t="shared" si="165"/>
        <v>CONFIRMED BEARISH</v>
      </c>
    </row>
    <row r="2659" spans="1:8" ht="13.5" x14ac:dyDescent="0.25">
      <c r="A2659" s="4">
        <f>TITRES_STAT!B2662</f>
        <v>45880</v>
      </c>
      <c r="B2659" s="2">
        <f>TITRES_STAT!C2662</f>
        <v>13.11</v>
      </c>
      <c r="C2659" s="2">
        <f>TITRES_STAT!D2662</f>
        <v>13.11</v>
      </c>
      <c r="D2659" s="2">
        <f>TITRES_STAT!E2662</f>
        <v>6727</v>
      </c>
      <c r="E2659" s="2">
        <f t="shared" si="164"/>
        <v>6022315</v>
      </c>
      <c r="F2659" s="18" t="str">
        <f t="shared" si="167"/>
        <v>BEARISH</v>
      </c>
      <c r="G2659" s="18" t="str">
        <f t="shared" si="166"/>
        <v>NEUTRAL</v>
      </c>
      <c r="H2659" s="18" t="str">
        <f t="shared" si="165"/>
        <v>CONFIRMED BEARISH</v>
      </c>
    </row>
    <row r="2660" spans="1:8" ht="13.5" x14ac:dyDescent="0.25">
      <c r="A2660" s="4">
        <f>TITRES_STAT!B2663</f>
        <v>45881</v>
      </c>
      <c r="B2660" s="2">
        <f>TITRES_STAT!C2663</f>
        <v>13.09</v>
      </c>
      <c r="C2660" s="2">
        <f>TITRES_STAT!D2663</f>
        <v>13.09</v>
      </c>
      <c r="D2660" s="2">
        <f>TITRES_STAT!E2663</f>
        <v>11949</v>
      </c>
      <c r="E2660" s="2">
        <f t="shared" si="164"/>
        <v>6010366</v>
      </c>
      <c r="F2660" s="18" t="str">
        <f t="shared" si="167"/>
        <v>BEARISH</v>
      </c>
      <c r="G2660" s="18" t="str">
        <f t="shared" si="166"/>
        <v>NEUTRAL</v>
      </c>
      <c r="H2660" s="18" t="str">
        <f t="shared" si="165"/>
        <v>CONFIRMED BEARISH</v>
      </c>
    </row>
    <row r="2661" spans="1:8" ht="13.5" x14ac:dyDescent="0.25">
      <c r="A2661" s="4">
        <f>TITRES_STAT!B2664</f>
        <v>45883</v>
      </c>
      <c r="B2661" s="2">
        <f>TITRES_STAT!C2664</f>
        <v>13</v>
      </c>
      <c r="C2661" s="2">
        <f>TITRES_STAT!D2664</f>
        <v>13</v>
      </c>
      <c r="D2661" s="2">
        <f>TITRES_STAT!E2664</f>
        <v>13787</v>
      </c>
      <c r="E2661" s="2">
        <f t="shared" si="164"/>
        <v>5996579</v>
      </c>
      <c r="F2661" s="18" t="str">
        <f t="shared" si="167"/>
        <v>BULLISH</v>
      </c>
      <c r="G2661" s="18" t="str">
        <f t="shared" si="166"/>
        <v>NEUTRAL</v>
      </c>
      <c r="H2661" s="18" t="str">
        <f t="shared" si="165"/>
        <v>NEUTRAL</v>
      </c>
    </row>
    <row r="2662" spans="1:8" ht="13.5" x14ac:dyDescent="0.25">
      <c r="A2662" s="4">
        <f>TITRES_STAT!B2665</f>
        <v>45884</v>
      </c>
      <c r="B2662" s="2">
        <f>TITRES_STAT!C2665</f>
        <v>12.95</v>
      </c>
      <c r="C2662" s="2">
        <f>TITRES_STAT!D2665</f>
        <v>12.95</v>
      </c>
      <c r="D2662" s="2">
        <f>TITRES_STAT!E2665</f>
        <v>7432</v>
      </c>
      <c r="E2662" s="2">
        <f t="shared" si="164"/>
        <v>5989147</v>
      </c>
      <c r="F2662" s="18" t="str">
        <f t="shared" si="167"/>
        <v>BEARISH</v>
      </c>
      <c r="G2662" s="18" t="str">
        <f t="shared" si="166"/>
        <v>NEUTRAL</v>
      </c>
      <c r="H2662" s="18" t="str">
        <f t="shared" si="165"/>
        <v>CONFIRMED BEARISH</v>
      </c>
    </row>
    <row r="2663" spans="1:8" ht="13.5" x14ac:dyDescent="0.25">
      <c r="A2663" s="4">
        <f>TITRES_STAT!B2666</f>
        <v>45887</v>
      </c>
      <c r="B2663" s="2">
        <f>TITRES_STAT!C2666</f>
        <v>12.77</v>
      </c>
      <c r="C2663" s="2">
        <f>TITRES_STAT!D2666</f>
        <v>12.77</v>
      </c>
      <c r="D2663" s="2">
        <f>TITRES_STAT!E2666</f>
        <v>8045</v>
      </c>
      <c r="E2663" s="2">
        <f t="shared" si="164"/>
        <v>5981102</v>
      </c>
      <c r="F2663" s="18" t="str">
        <f t="shared" si="167"/>
        <v>BEARISH</v>
      </c>
      <c r="G2663" s="18" t="str">
        <f t="shared" si="166"/>
        <v>NEUTRAL</v>
      </c>
      <c r="H2663" s="18" t="str">
        <f t="shared" si="165"/>
        <v>CONFIRMED BEARISH</v>
      </c>
    </row>
    <row r="2664" spans="1:8" ht="13.5" x14ac:dyDescent="0.25">
      <c r="A2664" s="4">
        <f>TITRES_STAT!B2667</f>
        <v>45888</v>
      </c>
      <c r="B2664" s="2">
        <f>TITRES_STAT!C2667</f>
        <v>12.59</v>
      </c>
      <c r="C2664" s="2">
        <f>TITRES_STAT!D2667</f>
        <v>12.59</v>
      </c>
      <c r="D2664" s="2">
        <f>TITRES_STAT!E2667</f>
        <v>17172</v>
      </c>
      <c r="E2664" s="2">
        <f t="shared" si="164"/>
        <v>5963930</v>
      </c>
      <c r="F2664" s="18" t="str">
        <f t="shared" si="167"/>
        <v>BEARISH</v>
      </c>
      <c r="G2664" s="18" t="str">
        <f t="shared" si="166"/>
        <v>NEUTRAL</v>
      </c>
      <c r="H2664" s="18" t="str">
        <f t="shared" si="165"/>
        <v>CONFIRMED BEARISH</v>
      </c>
    </row>
    <row r="2665" spans="1:8" ht="13.5" x14ac:dyDescent="0.25">
      <c r="A2665" s="4">
        <f>TITRES_STAT!B2668</f>
        <v>45889</v>
      </c>
      <c r="B2665" s="2">
        <f>TITRES_STAT!C2668</f>
        <v>12.11</v>
      </c>
      <c r="C2665" s="2">
        <f>TITRES_STAT!D2668</f>
        <v>12.11</v>
      </c>
      <c r="D2665" s="2">
        <f>TITRES_STAT!E2668</f>
        <v>17169</v>
      </c>
      <c r="E2665" s="2">
        <f t="shared" si="164"/>
        <v>5946761</v>
      </c>
      <c r="F2665" s="18" t="str">
        <f t="shared" si="167"/>
        <v>BEARISH</v>
      </c>
      <c r="G2665" s="18" t="str">
        <f t="shared" si="166"/>
        <v>NEUTRAL</v>
      </c>
      <c r="H2665" s="18" t="str">
        <f t="shared" si="165"/>
        <v>CONFIRMED BEARISH</v>
      </c>
    </row>
    <row r="2666" spans="1:8" ht="13.5" x14ac:dyDescent="0.25">
      <c r="A2666" s="4">
        <f>TITRES_STAT!B2669</f>
        <v>45890</v>
      </c>
      <c r="B2666" s="2">
        <f>TITRES_STAT!C2669</f>
        <v>11.8</v>
      </c>
      <c r="C2666" s="2">
        <f>TITRES_STAT!D2669</f>
        <v>11.8</v>
      </c>
      <c r="D2666" s="2">
        <f>TITRES_STAT!E2669</f>
        <v>28036</v>
      </c>
      <c r="E2666" s="2">
        <f t="shared" si="164"/>
        <v>5918725</v>
      </c>
      <c r="F2666" s="18" t="str">
        <f t="shared" si="167"/>
        <v>BEARISH</v>
      </c>
      <c r="G2666" s="18" t="str">
        <f t="shared" si="166"/>
        <v>NEUTRAL</v>
      </c>
      <c r="H2666" s="18" t="str">
        <f t="shared" si="165"/>
        <v>CONFIRMED BEARISH</v>
      </c>
    </row>
    <row r="2667" spans="1:8" ht="13.5" x14ac:dyDescent="0.25">
      <c r="A2667" s="4">
        <f>TITRES_STAT!B2670</f>
        <v>45891</v>
      </c>
      <c r="B2667" s="2">
        <f>TITRES_STAT!C2670</f>
        <v>11.8</v>
      </c>
      <c r="C2667" s="2">
        <f>TITRES_STAT!D2670</f>
        <v>11.8</v>
      </c>
      <c r="D2667" s="2">
        <f>TITRES_STAT!E2670</f>
        <v>35428</v>
      </c>
      <c r="E2667" s="2">
        <f t="shared" si="164"/>
        <v>5918725</v>
      </c>
      <c r="F2667" s="18" t="str">
        <f t="shared" si="167"/>
        <v>BEARISH</v>
      </c>
      <c r="G2667" s="18" t="str">
        <f t="shared" si="166"/>
        <v>NEUTRAL</v>
      </c>
      <c r="H2667" s="18" t="str">
        <f t="shared" si="165"/>
        <v>CONFIRMED BEARISH</v>
      </c>
    </row>
    <row r="2668" spans="1:8" ht="13.5" x14ac:dyDescent="0.25">
      <c r="A2668" s="4">
        <f>TITRES_STAT!B2671</f>
        <v>45894</v>
      </c>
      <c r="B2668" s="2">
        <f>TITRES_STAT!C2671</f>
        <v>11.86</v>
      </c>
      <c r="C2668" s="2">
        <f>TITRES_STAT!D2671</f>
        <v>11.86</v>
      </c>
      <c r="D2668" s="2">
        <f>TITRES_STAT!E2671</f>
        <v>10437</v>
      </c>
      <c r="E2668" s="2">
        <f t="shared" si="164"/>
        <v>5929162</v>
      </c>
      <c r="F2668" s="18" t="str">
        <f t="shared" si="167"/>
        <v>BEARISH</v>
      </c>
      <c r="G2668" s="18" t="str">
        <f t="shared" si="166"/>
        <v>NEUTRAL</v>
      </c>
      <c r="H2668" s="18" t="str">
        <f t="shared" si="165"/>
        <v>CONFIRMED BEARISH</v>
      </c>
    </row>
    <row r="2669" spans="1:8" ht="13.5" x14ac:dyDescent="0.25">
      <c r="A2669" s="4">
        <f>TITRES_STAT!B2672</f>
        <v>45895</v>
      </c>
      <c r="B2669" s="2">
        <f>TITRES_STAT!C2672</f>
        <v>12.15</v>
      </c>
      <c r="C2669" s="2">
        <f>TITRES_STAT!D2672</f>
        <v>12.15</v>
      </c>
      <c r="D2669" s="2">
        <f>TITRES_STAT!E2672</f>
        <v>49336</v>
      </c>
      <c r="E2669" s="2">
        <f t="shared" si="164"/>
        <v>5978498</v>
      </c>
      <c r="F2669" s="18" t="str">
        <f t="shared" si="167"/>
        <v>BULLISH</v>
      </c>
      <c r="G2669" s="18" t="str">
        <f t="shared" si="166"/>
        <v>NEUTRAL</v>
      </c>
      <c r="H2669" s="18" t="str">
        <f t="shared" si="165"/>
        <v>BULLISH DIVERGENCE</v>
      </c>
    </row>
    <row r="2670" spans="1:8" ht="13.5" x14ac:dyDescent="0.25">
      <c r="A2670" s="4">
        <f>TITRES_STAT!B2673</f>
        <v>45896</v>
      </c>
      <c r="B2670" s="2">
        <f>TITRES_STAT!C2673</f>
        <v>12.3</v>
      </c>
      <c r="C2670" s="2">
        <f>TITRES_STAT!D2673</f>
        <v>12.3</v>
      </c>
      <c r="D2670" s="2">
        <f>TITRES_STAT!E2673</f>
        <v>12874</v>
      </c>
      <c r="E2670" s="2">
        <f t="shared" si="164"/>
        <v>5991372</v>
      </c>
      <c r="F2670" s="18" t="str">
        <f t="shared" si="167"/>
        <v>BULLISH</v>
      </c>
      <c r="G2670" s="18" t="str">
        <f t="shared" si="166"/>
        <v>NEUTRAL</v>
      </c>
      <c r="H2670" s="18" t="str">
        <f t="shared" si="165"/>
        <v>CONFIRMED BULLISH</v>
      </c>
    </row>
    <row r="2671" spans="1:8" ht="13.5" x14ac:dyDescent="0.25">
      <c r="A2671" s="4">
        <f>TITRES_STAT!B2674</f>
        <v>45897</v>
      </c>
      <c r="B2671" s="2">
        <f>TITRES_STAT!C2674</f>
        <v>12.3</v>
      </c>
      <c r="C2671" s="2">
        <f>TITRES_STAT!D2674</f>
        <v>12.3</v>
      </c>
      <c r="D2671" s="2">
        <f>TITRES_STAT!E2674</f>
        <v>11370</v>
      </c>
      <c r="E2671" s="2">
        <f t="shared" si="164"/>
        <v>5991372</v>
      </c>
      <c r="F2671" s="18" t="str">
        <f t="shared" si="167"/>
        <v>BULLISH</v>
      </c>
      <c r="G2671" s="18" t="str">
        <f t="shared" si="166"/>
        <v>NEUTRAL</v>
      </c>
      <c r="H2671" s="18" t="str">
        <f t="shared" si="165"/>
        <v>CONFIRMED BULLISH</v>
      </c>
    </row>
    <row r="2672" spans="1:8" ht="13.5" x14ac:dyDescent="0.25">
      <c r="A2672" s="4">
        <f>TITRES_STAT!B2675</f>
        <v>45898</v>
      </c>
      <c r="B2672" s="2">
        <f>TITRES_STAT!C2675</f>
        <v>12.27</v>
      </c>
      <c r="C2672" s="2">
        <f>TITRES_STAT!D2675</f>
        <v>12.27</v>
      </c>
      <c r="D2672" s="2">
        <f>TITRES_STAT!E2675</f>
        <v>7278</v>
      </c>
      <c r="E2672" s="2">
        <f t="shared" si="164"/>
        <v>5984094</v>
      </c>
      <c r="F2672" s="18" t="str">
        <f t="shared" si="167"/>
        <v>BULLISH</v>
      </c>
      <c r="G2672" s="18" t="str">
        <f t="shared" si="166"/>
        <v>NEUTRAL</v>
      </c>
      <c r="H2672" s="18" t="str">
        <f t="shared" si="165"/>
        <v>CONFIRMED BULLISH</v>
      </c>
    </row>
    <row r="2673" spans="1:8" ht="13.5" x14ac:dyDescent="0.25">
      <c r="A2673" s="4">
        <f>TITRES_STAT!B2676</f>
        <v>45901</v>
      </c>
      <c r="B2673" s="2">
        <f>TITRES_STAT!C2676</f>
        <v>12.36</v>
      </c>
      <c r="C2673" s="2">
        <f>TITRES_STAT!D2676</f>
        <v>12.36</v>
      </c>
      <c r="D2673" s="2">
        <f>TITRES_STAT!E2676</f>
        <v>14737</v>
      </c>
      <c r="E2673" s="2">
        <f t="shared" si="164"/>
        <v>5998831</v>
      </c>
      <c r="F2673" s="18" t="str">
        <f t="shared" si="167"/>
        <v>BULLISH</v>
      </c>
      <c r="G2673" s="18" t="str">
        <f t="shared" si="166"/>
        <v>NEUTRAL</v>
      </c>
      <c r="H2673" s="18" t="str">
        <f t="shared" si="165"/>
        <v>CONFIRMED BULLISH</v>
      </c>
    </row>
    <row r="2674" spans="1:8" ht="13.5" x14ac:dyDescent="0.25">
      <c r="A2674" s="4">
        <f>TITRES_STAT!B2677</f>
        <v>45902</v>
      </c>
      <c r="B2674" s="2">
        <f>TITRES_STAT!C2677</f>
        <v>12.02</v>
      </c>
      <c r="C2674" s="2">
        <f>TITRES_STAT!D2677</f>
        <v>12.02</v>
      </c>
      <c r="D2674" s="2">
        <f>TITRES_STAT!E2677</f>
        <v>12759</v>
      </c>
      <c r="E2674" s="2">
        <f t="shared" si="164"/>
        <v>5986072</v>
      </c>
      <c r="F2674" s="18" t="str">
        <f t="shared" si="167"/>
        <v>BULLISH</v>
      </c>
      <c r="G2674" s="18" t="str">
        <f t="shared" si="166"/>
        <v>NEUTRAL</v>
      </c>
      <c r="H2674" s="18" t="str">
        <f t="shared" si="165"/>
        <v>BULLISH DIVERGENCE</v>
      </c>
    </row>
    <row r="2675" spans="1:8" ht="13.5" x14ac:dyDescent="0.25">
      <c r="A2675" s="4">
        <f>TITRES_STAT!B2678</f>
        <v>45903</v>
      </c>
      <c r="B2675" s="2">
        <f>TITRES_STAT!C2678</f>
        <v>12.1</v>
      </c>
      <c r="C2675" s="2">
        <f>TITRES_STAT!D2678</f>
        <v>12.1</v>
      </c>
      <c r="D2675" s="2">
        <f>TITRES_STAT!E2678</f>
        <v>4058</v>
      </c>
      <c r="E2675" s="2">
        <f t="shared" si="164"/>
        <v>5990130</v>
      </c>
      <c r="F2675" s="18" t="str">
        <f t="shared" si="167"/>
        <v>BEARISH</v>
      </c>
      <c r="G2675" s="18" t="str">
        <f t="shared" si="166"/>
        <v>NEUTRAL</v>
      </c>
      <c r="H2675" s="18" t="str">
        <f t="shared" si="165"/>
        <v>CONFIRMED BEARISH</v>
      </c>
    </row>
    <row r="2676" spans="1:8" ht="13.5" x14ac:dyDescent="0.25">
      <c r="A2676" s="4">
        <f>TITRES_STAT!B2679</f>
        <v>45905</v>
      </c>
      <c r="B2676" s="2">
        <f>TITRES_STAT!C2679</f>
        <v>12.1</v>
      </c>
      <c r="C2676" s="2">
        <f>TITRES_STAT!D2679</f>
        <v>12.1</v>
      </c>
      <c r="D2676" s="2">
        <f>TITRES_STAT!E2679</f>
        <v>7015</v>
      </c>
      <c r="E2676" s="2">
        <f t="shared" si="164"/>
        <v>5990130</v>
      </c>
      <c r="F2676" s="18" t="str">
        <f t="shared" si="167"/>
        <v>BEARISH</v>
      </c>
      <c r="G2676" s="18" t="str">
        <f t="shared" si="166"/>
        <v>NEUTRAL</v>
      </c>
      <c r="H2676" s="18" t="str">
        <f t="shared" si="165"/>
        <v>CONFIRMED BEARISH</v>
      </c>
    </row>
    <row r="2677" spans="1:8" ht="13.5" x14ac:dyDescent="0.25">
      <c r="A2677" s="4">
        <f>TITRES_STAT!B2680</f>
        <v>45908</v>
      </c>
      <c r="B2677" s="2">
        <f>TITRES_STAT!C2680</f>
        <v>11.88</v>
      </c>
      <c r="C2677" s="2">
        <f>TITRES_STAT!D2680</f>
        <v>11.88</v>
      </c>
      <c r="D2677" s="2">
        <f>TITRES_STAT!E2680</f>
        <v>7935</v>
      </c>
      <c r="E2677" s="2">
        <f t="shared" si="164"/>
        <v>5982195</v>
      </c>
      <c r="F2677" s="18" t="str">
        <f t="shared" si="167"/>
        <v>BEARISH</v>
      </c>
      <c r="G2677" s="18" t="str">
        <f t="shared" si="166"/>
        <v>NEUTRAL</v>
      </c>
      <c r="H2677" s="18" t="str">
        <f t="shared" si="165"/>
        <v>CONFIRMED BEARISH</v>
      </c>
    </row>
    <row r="2678" spans="1:8" ht="13.5" x14ac:dyDescent="0.25">
      <c r="A2678" s="4">
        <f>TITRES_STAT!B2681</f>
        <v>45909</v>
      </c>
      <c r="B2678" s="2">
        <f>TITRES_STAT!C2681</f>
        <v>11.97</v>
      </c>
      <c r="C2678" s="2">
        <f>TITRES_STAT!D2681</f>
        <v>11.97</v>
      </c>
      <c r="D2678" s="2">
        <f>TITRES_STAT!E2681</f>
        <v>9803</v>
      </c>
      <c r="E2678" s="2">
        <f t="shared" si="164"/>
        <v>5991998</v>
      </c>
      <c r="F2678" s="18" t="str">
        <f t="shared" si="167"/>
        <v>BEARISH</v>
      </c>
      <c r="G2678" s="18" t="str">
        <f t="shared" si="166"/>
        <v>NEUTRAL</v>
      </c>
      <c r="H2678" s="18" t="str">
        <f t="shared" si="165"/>
        <v>CONFIRMED BEARISH</v>
      </c>
    </row>
    <row r="2679" spans="1:8" ht="13.5" x14ac:dyDescent="0.25">
      <c r="A2679" s="4">
        <f>TITRES_STAT!B2682</f>
        <v>45910</v>
      </c>
      <c r="B2679" s="2">
        <f>TITRES_STAT!C2682</f>
        <v>12.02</v>
      </c>
      <c r="C2679" s="2">
        <f>TITRES_STAT!D2682</f>
        <v>12.02</v>
      </c>
      <c r="D2679" s="2">
        <f>TITRES_STAT!E2682</f>
        <v>6597</v>
      </c>
      <c r="E2679" s="2">
        <f t="shared" si="164"/>
        <v>5998595</v>
      </c>
      <c r="F2679" s="18" t="str">
        <f t="shared" si="167"/>
        <v>BULLISH</v>
      </c>
      <c r="G2679" s="18" t="str">
        <f t="shared" si="166"/>
        <v>NEUTRAL</v>
      </c>
      <c r="H2679" s="18" t="str">
        <f t="shared" si="165"/>
        <v>NEUTRAL</v>
      </c>
    </row>
    <row r="2680" spans="1:8" ht="13.5" x14ac:dyDescent="0.25">
      <c r="A2680" s="4">
        <f>TITRES_STAT!B2683</f>
        <v>45911</v>
      </c>
      <c r="B2680" s="2">
        <f>TITRES_STAT!C2683</f>
        <v>12.1</v>
      </c>
      <c r="C2680" s="2">
        <f>TITRES_STAT!D2683</f>
        <v>12.1</v>
      </c>
      <c r="D2680" s="2">
        <f>TITRES_STAT!E2683</f>
        <v>4436</v>
      </c>
      <c r="E2680" s="2">
        <f t="shared" si="164"/>
        <v>6003031</v>
      </c>
      <c r="F2680" s="18" t="str">
        <f t="shared" si="167"/>
        <v>BULLISH</v>
      </c>
      <c r="G2680" s="18" t="str">
        <f t="shared" si="166"/>
        <v>NEUTRAL</v>
      </c>
      <c r="H2680" s="18" t="str">
        <f t="shared" si="165"/>
        <v>NEUTRAL</v>
      </c>
    </row>
    <row r="2681" spans="1:8" ht="13.5" x14ac:dyDescent="0.25">
      <c r="A2681" s="4">
        <f>TITRES_STAT!B2684</f>
        <v>45912</v>
      </c>
      <c r="B2681" s="2">
        <f>TITRES_STAT!C2684</f>
        <v>12.15</v>
      </c>
      <c r="C2681" s="2">
        <f>TITRES_STAT!D2684</f>
        <v>12.15</v>
      </c>
      <c r="D2681" s="2">
        <f>TITRES_STAT!E2684</f>
        <v>3138</v>
      </c>
      <c r="E2681" s="2">
        <f t="shared" si="164"/>
        <v>6006169</v>
      </c>
      <c r="F2681" s="18" t="str">
        <f t="shared" si="167"/>
        <v>BULLISH</v>
      </c>
      <c r="G2681" s="18" t="str">
        <f t="shared" si="166"/>
        <v>NEUTRAL</v>
      </c>
      <c r="H2681" s="18" t="str">
        <f t="shared" si="165"/>
        <v>CONFIRMED BULLISH</v>
      </c>
    </row>
    <row r="2682" spans="1:8" ht="13.5" x14ac:dyDescent="0.25">
      <c r="A2682" s="4">
        <f>TITRES_STAT!B2685</f>
        <v>45915</v>
      </c>
      <c r="B2682" s="2">
        <f>TITRES_STAT!C2685</f>
        <v>12.4</v>
      </c>
      <c r="C2682" s="2">
        <f>TITRES_STAT!D2685</f>
        <v>12.4</v>
      </c>
      <c r="D2682" s="2">
        <f>TITRES_STAT!E2685</f>
        <v>5304</v>
      </c>
      <c r="E2682" s="2">
        <f t="shared" si="164"/>
        <v>6011473</v>
      </c>
      <c r="F2682" s="18" t="str">
        <f t="shared" si="167"/>
        <v>BULLISH</v>
      </c>
      <c r="G2682" s="18" t="str">
        <f t="shared" si="166"/>
        <v>NEUTRAL</v>
      </c>
      <c r="H2682" s="18" t="str">
        <f t="shared" si="165"/>
        <v>CONFIRMED BULLISH</v>
      </c>
    </row>
    <row r="2683" spans="1:8" ht="13.5" x14ac:dyDescent="0.25">
      <c r="A2683" s="4">
        <f>TITRES_STAT!B2686</f>
        <v>45916</v>
      </c>
      <c r="B2683" s="2">
        <f>TITRES_STAT!C2686</f>
        <v>12.35</v>
      </c>
      <c r="C2683" s="2">
        <f>TITRES_STAT!D2686</f>
        <v>12.35</v>
      </c>
      <c r="D2683" s="2">
        <f>TITRES_STAT!E2686</f>
        <v>4365</v>
      </c>
      <c r="E2683" s="2">
        <f t="shared" si="164"/>
        <v>6007108</v>
      </c>
      <c r="F2683" s="18" t="str">
        <f t="shared" si="167"/>
        <v>BULLISH</v>
      </c>
      <c r="G2683" s="18" t="str">
        <f t="shared" si="166"/>
        <v>NEUTRAL</v>
      </c>
      <c r="H2683" s="18" t="str">
        <f t="shared" si="165"/>
        <v>CONFIRMED BULLISH</v>
      </c>
    </row>
    <row r="2684" spans="1:8" ht="13.5" x14ac:dyDescent="0.25">
      <c r="A2684" s="4">
        <f>TITRES_STAT!B2687</f>
        <v>45917</v>
      </c>
      <c r="B2684" s="2">
        <f>TITRES_STAT!C2687</f>
        <v>12.6</v>
      </c>
      <c r="C2684" s="2">
        <f>TITRES_STAT!D2687</f>
        <v>12.6</v>
      </c>
      <c r="D2684" s="2">
        <f>TITRES_STAT!E2687</f>
        <v>24213</v>
      </c>
      <c r="E2684" s="2">
        <f t="shared" si="164"/>
        <v>6031321</v>
      </c>
      <c r="F2684" s="18" t="str">
        <f t="shared" si="167"/>
        <v>BULLISH</v>
      </c>
      <c r="G2684" s="18" t="str">
        <f t="shared" si="166"/>
        <v>NEUTRAL</v>
      </c>
      <c r="H2684" s="18" t="str">
        <f t="shared" si="165"/>
        <v>CONFIRMED BULLISH</v>
      </c>
    </row>
    <row r="2685" spans="1:8" ht="13.5" x14ac:dyDescent="0.25">
      <c r="A2685" s="4">
        <f>TITRES_STAT!B2688</f>
        <v>45918</v>
      </c>
      <c r="B2685" s="2">
        <f>TITRES_STAT!C2688</f>
        <v>12.59</v>
      </c>
      <c r="C2685" s="2">
        <f>TITRES_STAT!D2688</f>
        <v>12.59</v>
      </c>
      <c r="D2685" s="2">
        <f>TITRES_STAT!E2688</f>
        <v>76589</v>
      </c>
      <c r="E2685" s="2">
        <f t="shared" si="164"/>
        <v>5954732</v>
      </c>
      <c r="F2685" s="18" t="str">
        <f t="shared" si="167"/>
        <v>BEARISH</v>
      </c>
      <c r="G2685" s="18" t="str">
        <f t="shared" si="166"/>
        <v>NEUTRAL</v>
      </c>
      <c r="H2685" s="18" t="str">
        <f t="shared" si="165"/>
        <v>BEARISH DIVERGENCE</v>
      </c>
    </row>
    <row r="2686" spans="1:8" ht="13.5" x14ac:dyDescent="0.25">
      <c r="A2686" s="4">
        <f>TITRES_STAT!B2689</f>
        <v>45919</v>
      </c>
      <c r="B2686" s="2">
        <f>TITRES_STAT!C2689</f>
        <v>12.48</v>
      </c>
      <c r="C2686" s="2">
        <f>TITRES_STAT!D2689</f>
        <v>12.48</v>
      </c>
      <c r="D2686" s="2">
        <f>TITRES_STAT!E2689</f>
        <v>10521</v>
      </c>
      <c r="E2686" s="2">
        <f t="shared" si="164"/>
        <v>5944211</v>
      </c>
      <c r="F2686" s="18" t="str">
        <f t="shared" si="167"/>
        <v>BEARISH</v>
      </c>
      <c r="G2686" s="18" t="str">
        <f t="shared" si="166"/>
        <v>NEUTRAL</v>
      </c>
      <c r="H2686" s="18" t="str">
        <f t="shared" si="165"/>
        <v>BEARISH DIVERGENCE</v>
      </c>
    </row>
    <row r="2687" spans="1:8" ht="13.5" x14ac:dyDescent="0.25">
      <c r="A2687" s="4">
        <f>TITRES_STAT!B2690</f>
        <v>45922</v>
      </c>
      <c r="B2687" s="2">
        <f>TITRES_STAT!C2690</f>
        <v>12.35</v>
      </c>
      <c r="C2687" s="2">
        <f>TITRES_STAT!D2690</f>
        <v>12.35</v>
      </c>
      <c r="D2687" s="2">
        <f>TITRES_STAT!E2690</f>
        <v>8880</v>
      </c>
      <c r="E2687" s="2">
        <f t="shared" si="164"/>
        <v>5935331</v>
      </c>
      <c r="F2687" s="18" t="str">
        <f t="shared" si="167"/>
        <v>BEARISH</v>
      </c>
      <c r="G2687" s="18" t="str">
        <f t="shared" si="166"/>
        <v>NEUTRAL</v>
      </c>
      <c r="H2687" s="18" t="str">
        <f t="shared" si="165"/>
        <v>CONFIRMED BEARISH</v>
      </c>
    </row>
    <row r="2688" spans="1:8" ht="13.5" x14ac:dyDescent="0.25">
      <c r="A2688" s="4">
        <f>TITRES_STAT!B2691</f>
        <v>45923</v>
      </c>
      <c r="B2688" s="2">
        <f>TITRES_STAT!C2691</f>
        <v>12.2</v>
      </c>
      <c r="C2688" s="2">
        <f>TITRES_STAT!D2691</f>
        <v>12.2</v>
      </c>
      <c r="D2688" s="2">
        <f>TITRES_STAT!E2691</f>
        <v>20803</v>
      </c>
      <c r="E2688" s="2">
        <f t="shared" si="164"/>
        <v>5914528</v>
      </c>
      <c r="F2688" s="18" t="str">
        <f t="shared" si="167"/>
        <v>BEARISH</v>
      </c>
      <c r="G2688" s="18" t="str">
        <f t="shared" si="166"/>
        <v>NEUTRAL</v>
      </c>
      <c r="H2688" s="18" t="str">
        <f t="shared" si="165"/>
        <v>CONFIRMED BEARISH</v>
      </c>
    </row>
    <row r="2689" spans="1:8" ht="13.5" x14ac:dyDescent="0.25">
      <c r="A2689" s="4">
        <f>TITRES_STAT!B2692</f>
        <v>45924</v>
      </c>
      <c r="B2689" s="2">
        <f>TITRES_STAT!C2692</f>
        <v>12.2</v>
      </c>
      <c r="C2689" s="2">
        <f>TITRES_STAT!D2692</f>
        <v>12.2</v>
      </c>
      <c r="D2689" s="2">
        <f>TITRES_STAT!E2692</f>
        <v>33507</v>
      </c>
      <c r="E2689" s="2">
        <f t="shared" si="164"/>
        <v>5914528</v>
      </c>
      <c r="F2689" s="18" t="str">
        <f t="shared" si="167"/>
        <v>BEARISH</v>
      </c>
      <c r="G2689" s="18" t="str">
        <f t="shared" si="166"/>
        <v>NEUTRAL</v>
      </c>
      <c r="H2689" s="18" t="str">
        <f t="shared" si="165"/>
        <v>CONFIRMED BEARISH</v>
      </c>
    </row>
    <row r="2690" spans="1:8" ht="13.5" x14ac:dyDescent="0.25">
      <c r="A2690" s="4">
        <f>TITRES_STAT!B2693</f>
        <v>45925</v>
      </c>
      <c r="B2690" s="2">
        <f>TITRES_STAT!C2693</f>
        <v>12.1</v>
      </c>
      <c r="C2690" s="2">
        <f>TITRES_STAT!D2693</f>
        <v>12.1</v>
      </c>
      <c r="D2690" s="2">
        <f>TITRES_STAT!E2693</f>
        <v>2916</v>
      </c>
      <c r="E2690" s="2">
        <f t="shared" si="164"/>
        <v>5911612</v>
      </c>
      <c r="F2690" s="18" t="str">
        <f t="shared" si="167"/>
        <v>BEARISH</v>
      </c>
      <c r="G2690" s="18" t="str">
        <f t="shared" si="166"/>
        <v>NEUTRAL</v>
      </c>
      <c r="H2690" s="18" t="str">
        <f t="shared" si="165"/>
        <v>CONFIRMED BEARISH</v>
      </c>
    </row>
    <row r="2691" spans="1:8" ht="13.5" x14ac:dyDescent="0.25">
      <c r="A2691" s="4">
        <f>TITRES_STAT!B2694</f>
        <v>45926</v>
      </c>
      <c r="B2691" s="2">
        <f>TITRES_STAT!C2694</f>
        <v>12.27</v>
      </c>
      <c r="C2691" s="2">
        <f>TITRES_STAT!D2694</f>
        <v>12.27</v>
      </c>
      <c r="D2691" s="2">
        <f>TITRES_STAT!E2694</f>
        <v>36514</v>
      </c>
      <c r="E2691" s="2">
        <f t="shared" si="164"/>
        <v>5948126</v>
      </c>
      <c r="F2691" s="18" t="str">
        <f t="shared" si="167"/>
        <v>BULLISH</v>
      </c>
      <c r="G2691" s="18" t="str">
        <f t="shared" si="166"/>
        <v>NEUTRAL</v>
      </c>
      <c r="H2691" s="18" t="str">
        <f t="shared" si="165"/>
        <v>BULLISH DIVERGENCE</v>
      </c>
    </row>
    <row r="2692" spans="1:8" ht="13.5" x14ac:dyDescent="0.25">
      <c r="A2692" s="4">
        <f>TITRES_STAT!B2695</f>
        <v>45929</v>
      </c>
      <c r="B2692" s="2">
        <f>TITRES_STAT!C2695</f>
        <v>12.3</v>
      </c>
      <c r="C2692" s="2">
        <f>TITRES_STAT!D2695</f>
        <v>12.3</v>
      </c>
      <c r="D2692" s="2">
        <f>TITRES_STAT!E2695</f>
        <v>4492</v>
      </c>
      <c r="E2692" s="2">
        <f>IF(B2692&gt;B2691, E2691+D2692, IF(B2692&lt;B2691, E2691-D2692, E2691))</f>
        <v>5952618</v>
      </c>
      <c r="F2692" s="18" t="str">
        <f t="shared" si="167"/>
        <v>BULLISH</v>
      </c>
      <c r="G2692" s="18" t="str">
        <f t="shared" si="166"/>
        <v>NEUTRAL</v>
      </c>
      <c r="H2692" s="18" t="str">
        <f t="shared" si="165"/>
        <v>BULLISH DIVERGENCE</v>
      </c>
    </row>
    <row r="2693" spans="1:8" ht="13.5" x14ac:dyDescent="0.25">
      <c r="A2693" s="4">
        <f>TITRES_STAT!B2696</f>
        <v>45930</v>
      </c>
      <c r="B2693" s="2">
        <f>TITRES_STAT!C2696</f>
        <v>12.29</v>
      </c>
      <c r="C2693" s="2">
        <f>TITRES_STAT!D2696</f>
        <v>12.29</v>
      </c>
      <c r="D2693" s="2">
        <f>TITRES_STAT!E2696</f>
        <v>3690</v>
      </c>
      <c r="E2693" s="2">
        <f>IF(B2693&gt;B2692, E2692+D2693, IF(B2693&lt;B2692, E2692-D2693, E2692))</f>
        <v>5948928</v>
      </c>
      <c r="F2693" s="18" t="str">
        <f t="shared" si="167"/>
        <v>BULLISH</v>
      </c>
      <c r="G2693" s="18" t="str">
        <f>IF((E2693-E2688)/E2688 &gt; 0.02, "STRONG",
 IF((E2693-E2688)/E2688 &lt; -0.02, "WEAK", "NEUTRAL"))</f>
        <v>NEUTRAL</v>
      </c>
      <c r="H2693" s="18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</sheetData>
  <conditionalFormatting sqref="F1:F1048576">
    <cfRule type="containsText" dxfId="30" priority="5" stopIfTrue="1" operator="containsText" text="Bullish">
      <formula>NOT(ISERROR(SEARCH("Bullish",F1)))</formula>
    </cfRule>
  </conditionalFormatting>
  <conditionalFormatting sqref="G1:G1048576">
    <cfRule type="containsText" dxfId="29" priority="3" stopIfTrue="1" operator="containsText" text="strong">
      <formula>NOT(ISERROR(SEARCH("strong",G1)))</formula>
    </cfRule>
    <cfRule type="containsText" dxfId="28" priority="4" stopIfTrue="1" operator="containsText" text="weak">
      <formula>NOT(ISERROR(SEARCH("weak",G1)))</formula>
    </cfRule>
  </conditionalFormatting>
  <conditionalFormatting sqref="H1:H1048576">
    <cfRule type="containsText" dxfId="27" priority="1" stopIfTrue="1" operator="containsText" text="confirmed bullish">
      <formula>NOT(ISERROR(SEARCH("confirmed bullish",H1)))</formula>
    </cfRule>
    <cfRule type="containsText" dxfId="26" priority="2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7525-FC69-409C-A71E-58E7F892EFD9}">
  <dimension ref="A1:M2693"/>
  <sheetViews>
    <sheetView workbookViewId="0">
      <selection sqref="A1:IV65536"/>
    </sheetView>
  </sheetViews>
  <sheetFormatPr defaultColWidth="8.90625" defaultRowHeight="12.5" x14ac:dyDescent="0.25"/>
  <cols>
    <col min="1" max="1" width="13.36328125" customWidth="1"/>
    <col min="2" max="2" width="13.81640625" customWidth="1"/>
    <col min="3" max="3" width="17" customWidth="1"/>
    <col min="4" max="5" width="13.1796875" customWidth="1"/>
    <col min="6" max="6" width="18" bestFit="1" customWidth="1"/>
    <col min="11" max="11" width="19.453125" customWidth="1"/>
    <col min="12" max="12" width="14.81640625" customWidth="1"/>
    <col min="13" max="13" width="22.6328125" customWidth="1"/>
  </cols>
  <sheetData>
    <row r="1" spans="1:13" ht="36" x14ac:dyDescent="0.25">
      <c r="A1" s="1" t="str">
        <f>TITRES_STAT!B4</f>
        <v>Date</v>
      </c>
      <c r="B1" s="1" t="str">
        <f>TITRES_STAT!C4</f>
        <v>Cours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Simle Moving Avg (5)</v>
      </c>
      <c r="G1" s="1" t="str">
        <f>'Moving Avg'!E1</f>
        <v>Simle Moving Avg (10)</v>
      </c>
      <c r="H1" s="1" t="str">
        <f>'Moving Avg'!F1</f>
        <v>Simle Moving Avg (20)</v>
      </c>
      <c r="I1" s="1" t="str">
        <f>'Moving Avg'!G1</f>
        <v>Simle Moving Avg (50)</v>
      </c>
      <c r="J1" s="1" t="str">
        <f>'Moving Avg'!H1</f>
        <v>Simle Moving Avg (200)</v>
      </c>
      <c r="K1" s="1" t="str">
        <f>OBV!F1</f>
        <v>OBV Trend Signal</v>
      </c>
      <c r="L1" s="1" t="str">
        <f>OBV!G1</f>
        <v>OBV Strength</v>
      </c>
      <c r="M1" s="1" t="str">
        <f>OBV!H1</f>
        <v>Price-OBV Alignment</v>
      </c>
    </row>
    <row r="2" spans="1:13" ht="13.5" x14ac:dyDescent="0.25">
      <c r="A2" s="4">
        <f>TITRES_STAT!B5</f>
        <v>42006</v>
      </c>
      <c r="B2" s="2">
        <f>TITRES_STAT!C5</f>
        <v>15.15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Avg'!E2</f>
        <v>0</v>
      </c>
      <c r="H2" s="2">
        <f>'Moving Avg'!F2</f>
        <v>0</v>
      </c>
      <c r="I2" s="2">
        <f>'Moving Avg'!G2</f>
        <v>0</v>
      </c>
      <c r="J2" s="2">
        <f>'Moving Avg'!H2</f>
        <v>0</v>
      </c>
      <c r="K2" s="18">
        <f>OBV!F2</f>
        <v>0</v>
      </c>
      <c r="L2" s="18">
        <f>OBV!G2</f>
        <v>0</v>
      </c>
      <c r="M2" s="18">
        <f>OBV!H2</f>
        <v>0</v>
      </c>
    </row>
    <row r="3" spans="1:13" ht="13.5" x14ac:dyDescent="0.25">
      <c r="A3" s="4">
        <f>TITRES_STAT!B6</f>
        <v>42009</v>
      </c>
      <c r="B3" s="2">
        <f>TITRES_STAT!C6</f>
        <v>15.05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Avg'!E3</f>
        <v>0</v>
      </c>
      <c r="H3" s="2">
        <f>'Moving Avg'!F3</f>
        <v>0</v>
      </c>
      <c r="I3" s="2">
        <f>'Moving Avg'!G3</f>
        <v>0</v>
      </c>
      <c r="J3" s="2">
        <f>'Moving Avg'!H3</f>
        <v>0</v>
      </c>
      <c r="K3" s="18">
        <f>OBV!F3</f>
        <v>0</v>
      </c>
      <c r="L3" s="18">
        <f>OBV!G3</f>
        <v>0</v>
      </c>
      <c r="M3" s="18">
        <f>OBV!H3</f>
        <v>0</v>
      </c>
    </row>
    <row r="4" spans="1:13" ht="13.5" x14ac:dyDescent="0.25">
      <c r="A4" s="4">
        <f>TITRES_STAT!B7</f>
        <v>42010</v>
      </c>
      <c r="B4" s="2">
        <f>TITRES_STAT!C7</f>
        <v>15.1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Avg'!E4</f>
        <v>0</v>
      </c>
      <c r="H4" s="2">
        <f>'Moving Avg'!F4</f>
        <v>0</v>
      </c>
      <c r="I4" s="2">
        <f>'Moving Avg'!G4</f>
        <v>0</v>
      </c>
      <c r="J4" s="2">
        <f>'Moving Avg'!H4</f>
        <v>0</v>
      </c>
      <c r="K4" s="18">
        <f>OBV!F4</f>
        <v>0</v>
      </c>
      <c r="L4" s="18">
        <f>OBV!G4</f>
        <v>0</v>
      </c>
      <c r="M4" s="18">
        <f>OBV!H4</f>
        <v>0</v>
      </c>
    </row>
    <row r="5" spans="1:13" ht="13.5" x14ac:dyDescent="0.25">
      <c r="A5" s="4">
        <f>TITRES_STAT!B8</f>
        <v>42011</v>
      </c>
      <c r="B5" s="2">
        <f>TITRES_STAT!C8</f>
        <v>15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5.3076749999999997</v>
      </c>
      <c r="G5" s="2">
        <f>'Moving Avg'!E5</f>
        <v>0</v>
      </c>
      <c r="H5" s="2">
        <f>'Moving Avg'!F5</f>
        <v>0</v>
      </c>
      <c r="I5" s="2">
        <f>'Moving Avg'!G5</f>
        <v>0</v>
      </c>
      <c r="J5" s="2">
        <f>'Moving Avg'!H5</f>
        <v>0</v>
      </c>
      <c r="K5" s="18">
        <f>OBV!F5</f>
        <v>0</v>
      </c>
      <c r="L5" s="18">
        <f>OBV!G5</f>
        <v>0</v>
      </c>
      <c r="M5" s="18">
        <f>OBV!H5</f>
        <v>0</v>
      </c>
    </row>
    <row r="6" spans="1:13" ht="13.5" x14ac:dyDescent="0.25">
      <c r="A6" s="4">
        <f>TITRES_STAT!B9</f>
        <v>42012</v>
      </c>
      <c r="B6" s="2">
        <f>TITRES_STAT!C9</f>
        <v>15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5.3023799999999994</v>
      </c>
      <c r="G6" s="2">
        <f>'Moving Avg'!E6</f>
        <v>0</v>
      </c>
      <c r="H6" s="2">
        <f>'Moving Avg'!F6</f>
        <v>0</v>
      </c>
      <c r="I6" s="2">
        <f>'Moving Avg'!G6</f>
        <v>0</v>
      </c>
      <c r="J6" s="2">
        <f>'Moving Avg'!H6</f>
        <v>0</v>
      </c>
      <c r="K6" s="18">
        <f>OBV!F6</f>
        <v>0</v>
      </c>
      <c r="L6" s="18">
        <f>OBV!G6</f>
        <v>0</v>
      </c>
      <c r="M6" s="18" t="str">
        <f>OBV!H6</f>
        <v>CONFIRMED BEARISH</v>
      </c>
    </row>
    <row r="7" spans="1:13" ht="13.5" x14ac:dyDescent="0.25">
      <c r="A7" s="4">
        <f>TITRES_STAT!B10</f>
        <v>42013</v>
      </c>
      <c r="B7" s="2">
        <f>TITRES_STAT!C10</f>
        <v>15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5.2917999999999994</v>
      </c>
      <c r="G7" s="2">
        <f>'Moving Avg'!E7</f>
        <v>0</v>
      </c>
      <c r="H7" s="2">
        <f>'Moving Avg'!F7</f>
        <v>0</v>
      </c>
      <c r="I7" s="2">
        <f>'Moving Avg'!G7</f>
        <v>0</v>
      </c>
      <c r="J7" s="2">
        <f>'Moving Avg'!H7</f>
        <v>0</v>
      </c>
      <c r="K7" s="18" t="str">
        <f>OBV!F7</f>
        <v>BULLISH</v>
      </c>
      <c r="L7" s="18" t="str">
        <f>OBV!G7</f>
        <v>STRONG</v>
      </c>
      <c r="M7" s="18" t="str">
        <f>OBV!H7</f>
        <v>BULLISH DIVERGENCE</v>
      </c>
    </row>
    <row r="8" spans="1:13" ht="13.5" x14ac:dyDescent="0.25">
      <c r="A8" s="4">
        <f>TITRES_STAT!B11</f>
        <v>42016</v>
      </c>
      <c r="B8" s="2">
        <f>TITRES_STAT!C11</f>
        <v>15.15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5.2988400000000002</v>
      </c>
      <c r="G8" s="2">
        <f>'Moving Avg'!E8</f>
        <v>0</v>
      </c>
      <c r="H8" s="2">
        <f>'Moving Avg'!F8</f>
        <v>0</v>
      </c>
      <c r="I8" s="2">
        <f>'Moving Avg'!G8</f>
        <v>0</v>
      </c>
      <c r="J8" s="2">
        <f>'Moving Avg'!H8</f>
        <v>0</v>
      </c>
      <c r="K8" s="18" t="str">
        <f>OBV!F8</f>
        <v>BULLISH</v>
      </c>
      <c r="L8" s="18" t="str">
        <f>OBV!G8</f>
        <v>STRONG</v>
      </c>
      <c r="M8" s="18" t="str">
        <f>OBV!H8</f>
        <v>CONFIRMED BULLISH</v>
      </c>
    </row>
    <row r="9" spans="1:13" ht="13.5" x14ac:dyDescent="0.25">
      <c r="A9" s="4">
        <f>TITRES_STAT!B12</f>
        <v>42017</v>
      </c>
      <c r="B9" s="2">
        <f>TITRES_STAT!C12</f>
        <v>15.15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5.3023600000000002</v>
      </c>
      <c r="G9" s="2">
        <f>'Moving Avg'!E9</f>
        <v>0</v>
      </c>
      <c r="H9" s="2">
        <f>'Moving Avg'!F9</f>
        <v>0</v>
      </c>
      <c r="I9" s="2">
        <f>'Moving Avg'!G9</f>
        <v>0</v>
      </c>
      <c r="J9" s="2">
        <f>'Moving Avg'!H9</f>
        <v>0</v>
      </c>
      <c r="K9" s="18" t="str">
        <f>OBV!F9</f>
        <v>BULLISH</v>
      </c>
      <c r="L9" s="18" t="str">
        <f>OBV!G9</f>
        <v>STRONG</v>
      </c>
      <c r="M9" s="18" t="str">
        <f>OBV!H9</f>
        <v>CONFIRMED BULLISH</v>
      </c>
    </row>
    <row r="10" spans="1:13" ht="13.5" x14ac:dyDescent="0.25">
      <c r="A10" s="4">
        <f>TITRES_STAT!B13</f>
        <v>42019</v>
      </c>
      <c r="B10" s="2">
        <f>TITRES_STAT!C13</f>
        <v>15.13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5.3115199999999998</v>
      </c>
      <c r="G10" s="2">
        <f>'Moving Avg'!E10</f>
        <v>0</v>
      </c>
      <c r="H10" s="2">
        <f>'Moving Avg'!F10</f>
        <v>0</v>
      </c>
      <c r="I10" s="2">
        <f>'Moving Avg'!G10</f>
        <v>0</v>
      </c>
      <c r="J10" s="2">
        <f>'Moving Avg'!H10</f>
        <v>0</v>
      </c>
      <c r="K10" s="18" t="str">
        <f>OBV!F10</f>
        <v>BULLISH</v>
      </c>
      <c r="L10" s="18" t="str">
        <f>OBV!G10</f>
        <v>STRONG</v>
      </c>
      <c r="M10" s="18" t="str">
        <f>OBV!H10</f>
        <v>CONFIRMED BULLISH</v>
      </c>
    </row>
    <row r="11" spans="1:13" ht="13.5" x14ac:dyDescent="0.25">
      <c r="A11" s="4">
        <f>TITRES_STAT!B14</f>
        <v>42020</v>
      </c>
      <c r="B11" s="2">
        <f>TITRES_STAT!C14</f>
        <v>15.9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5.3749000000000002</v>
      </c>
      <c r="G11" s="2">
        <f>'Moving Avg'!E11</f>
        <v>5.3386399999999998</v>
      </c>
      <c r="H11" s="2">
        <f>'Moving Avg'!F11</f>
        <v>0</v>
      </c>
      <c r="I11" s="2">
        <f>'Moving Avg'!G11</f>
        <v>0</v>
      </c>
      <c r="J11" s="2">
        <f>'Moving Avg'!H11</f>
        <v>0</v>
      </c>
      <c r="K11" s="18" t="str">
        <f>OBV!F11</f>
        <v>BULLISH</v>
      </c>
      <c r="L11" s="18" t="str">
        <f>OBV!G11</f>
        <v>STRONG</v>
      </c>
      <c r="M11" s="18" t="str">
        <f>OBV!H11</f>
        <v>CONFIRMED BULLISH</v>
      </c>
    </row>
    <row r="12" spans="1:13" ht="13.5" x14ac:dyDescent="0.25">
      <c r="A12" s="4">
        <f>TITRES_STAT!B15</f>
        <v>42023</v>
      </c>
      <c r="B12" s="2">
        <f>TITRES_STAT!C15</f>
        <v>16.399999999999999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5.4734999999999996</v>
      </c>
      <c r="G12" s="2">
        <f>'Moving Avg'!E12</f>
        <v>5.3826499999999999</v>
      </c>
      <c r="H12" s="2">
        <f>'Moving Avg'!F12</f>
        <v>0</v>
      </c>
      <c r="I12" s="2">
        <f>'Moving Avg'!G12</f>
        <v>0</v>
      </c>
      <c r="J12" s="2">
        <f>'Moving Avg'!H12</f>
        <v>0</v>
      </c>
      <c r="K12" s="18" t="str">
        <f>OBV!F12</f>
        <v>BULLISH</v>
      </c>
      <c r="L12" s="18" t="str">
        <f>OBV!G12</f>
        <v>STRONG</v>
      </c>
      <c r="M12" s="18" t="str">
        <f>OBV!H12</f>
        <v>CONFIRMED BULLISH</v>
      </c>
    </row>
    <row r="13" spans="1:13" ht="13.5" x14ac:dyDescent="0.25">
      <c r="A13" s="4">
        <f>TITRES_STAT!B16</f>
        <v>42024</v>
      </c>
      <c r="B13" s="2">
        <f>TITRES_STAT!C16</f>
        <v>16.7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5.5826399999999996</v>
      </c>
      <c r="G13" s="2">
        <f>'Moving Avg'!E13</f>
        <v>5.4407399999999999</v>
      </c>
      <c r="H13" s="2">
        <f>'Moving Avg'!F13</f>
        <v>0</v>
      </c>
      <c r="I13" s="2">
        <f>'Moving Avg'!G13</f>
        <v>0</v>
      </c>
      <c r="J13" s="2">
        <f>'Moving Avg'!H13</f>
        <v>0</v>
      </c>
      <c r="K13" s="18" t="str">
        <f>OBV!F13</f>
        <v>BULLISH</v>
      </c>
      <c r="L13" s="18" t="str">
        <f>OBV!G13</f>
        <v>STRONG</v>
      </c>
      <c r="M13" s="18" t="str">
        <f>OBV!H13</f>
        <v>CONFIRMED BULLISH</v>
      </c>
    </row>
    <row r="14" spans="1:13" ht="13.5" x14ac:dyDescent="0.25">
      <c r="A14" s="4">
        <f>TITRES_STAT!B17</f>
        <v>42025</v>
      </c>
      <c r="B14" s="2">
        <f>TITRES_STAT!C17</f>
        <v>16.600000000000001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5.6847399999999997</v>
      </c>
      <c r="G14" s="2">
        <f>'Moving Avg'!E14</f>
        <v>5.4935500000000008</v>
      </c>
      <c r="H14" s="2">
        <f>'Moving Avg'!F14</f>
        <v>0</v>
      </c>
      <c r="I14" s="2">
        <f>'Moving Avg'!G14</f>
        <v>0</v>
      </c>
      <c r="J14" s="2">
        <f>'Moving Avg'!H14</f>
        <v>0</v>
      </c>
      <c r="K14" s="18" t="str">
        <f>OBV!F14</f>
        <v>BULLISH</v>
      </c>
      <c r="L14" s="18" t="str">
        <f>OBV!G14</f>
        <v>STRONG</v>
      </c>
      <c r="M14" s="18" t="str">
        <f>OBV!H14</f>
        <v>CONFIRMED BULLISH</v>
      </c>
    </row>
    <row r="15" spans="1:13" ht="13.5" x14ac:dyDescent="0.25">
      <c r="A15" s="4">
        <f>TITRES_STAT!B18</f>
        <v>42026</v>
      </c>
      <c r="B15" s="2">
        <f>TITRES_STAT!C18</f>
        <v>16.7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5.7952999999999992</v>
      </c>
      <c r="G15" s="2">
        <f>'Moving Avg'!E15</f>
        <v>5.5534100000000013</v>
      </c>
      <c r="H15" s="2">
        <f>'Moving Avg'!F15</f>
        <v>0</v>
      </c>
      <c r="I15" s="2">
        <f>'Moving Avg'!G15</f>
        <v>0</v>
      </c>
      <c r="J15" s="2">
        <f>'Moving Avg'!H15</f>
        <v>0</v>
      </c>
      <c r="K15" s="18" t="str">
        <f>OBV!F15</f>
        <v>BULLISH</v>
      </c>
      <c r="L15" s="18" t="str">
        <f>OBV!G15</f>
        <v>STRONG</v>
      </c>
      <c r="M15" s="18" t="str">
        <f>OBV!H15</f>
        <v>CONFIRMED BULLISH</v>
      </c>
    </row>
    <row r="16" spans="1:13" ht="13.5" x14ac:dyDescent="0.25">
      <c r="A16" s="4">
        <f>TITRES_STAT!B19</f>
        <v>42027</v>
      </c>
      <c r="B16" s="2">
        <f>TITRES_STAT!C19</f>
        <v>16.899999999999999</v>
      </c>
      <c r="C16" s="2">
        <f>RSI!I16</f>
        <v>86.598550552453275</v>
      </c>
      <c r="D16" s="2">
        <f>MACD!E16</f>
        <v>0</v>
      </c>
      <c r="E16" s="2">
        <f>MACD!F16</f>
        <v>0</v>
      </c>
      <c r="F16" s="2">
        <f>'Moving Avg'!D16</f>
        <v>5.8657199999999996</v>
      </c>
      <c r="G16" s="2">
        <f>'Moving Avg'!E16</f>
        <v>5.6203100000000017</v>
      </c>
      <c r="H16" s="2">
        <f>'Moving Avg'!F16</f>
        <v>0</v>
      </c>
      <c r="I16" s="2">
        <f>'Moving Avg'!G16</f>
        <v>0</v>
      </c>
      <c r="J16" s="2">
        <f>'Moving Avg'!H16</f>
        <v>0</v>
      </c>
      <c r="K16" s="18" t="str">
        <f>OBV!F16</f>
        <v>BULLISH</v>
      </c>
      <c r="L16" s="18" t="str">
        <f>OBV!G16</f>
        <v>STRONG</v>
      </c>
      <c r="M16" s="18" t="str">
        <f>OBV!H16</f>
        <v>CONFIRMED BULLISH</v>
      </c>
    </row>
    <row r="17" spans="1:13" ht="13.5" x14ac:dyDescent="0.25">
      <c r="A17" s="4">
        <f>TITRES_STAT!B20</f>
        <v>42030</v>
      </c>
      <c r="B17" s="2">
        <f>TITRES_STAT!C20</f>
        <v>17</v>
      </c>
      <c r="C17" s="2">
        <f>RSI!I17</f>
        <v>87.176101233941637</v>
      </c>
      <c r="D17" s="2">
        <f>MACD!E17</f>
        <v>0</v>
      </c>
      <c r="E17" s="2">
        <f>MACD!F17</f>
        <v>0</v>
      </c>
      <c r="F17" s="2">
        <f>'Moving Avg'!D17</f>
        <v>5.9079600000000001</v>
      </c>
      <c r="G17" s="2">
        <f>'Moving Avg'!E17</f>
        <v>5.6907300000000003</v>
      </c>
      <c r="H17" s="2">
        <f>'Moving Avg'!F17</f>
        <v>0</v>
      </c>
      <c r="I17" s="2">
        <f>'Moving Avg'!G17</f>
        <v>0</v>
      </c>
      <c r="J17" s="2">
        <f>'Moving Avg'!H17</f>
        <v>0</v>
      </c>
      <c r="K17" s="18" t="str">
        <f>OBV!F17</f>
        <v>BULLISH</v>
      </c>
      <c r="L17" s="18" t="str">
        <f>OBV!G17</f>
        <v>STRONG</v>
      </c>
      <c r="M17" s="18" t="str">
        <f>OBV!H17</f>
        <v>CONFIRMED BULLISH</v>
      </c>
    </row>
    <row r="18" spans="1:13" ht="13.5" x14ac:dyDescent="0.25">
      <c r="A18" s="4">
        <f>TITRES_STAT!B21</f>
        <v>42031</v>
      </c>
      <c r="B18" s="2">
        <f>TITRES_STAT!C21</f>
        <v>16.899999999999999</v>
      </c>
      <c r="C18" s="2">
        <f>RSI!I18</f>
        <v>83.309600785327575</v>
      </c>
      <c r="D18" s="2">
        <f>MACD!E18</f>
        <v>0</v>
      </c>
      <c r="E18" s="2">
        <f>MACD!F18</f>
        <v>0</v>
      </c>
      <c r="F18" s="2">
        <f>'Moving Avg'!D18</f>
        <v>5.9220399999999991</v>
      </c>
      <c r="G18" s="2">
        <f>'Moving Avg'!E18</f>
        <v>5.7523400000000011</v>
      </c>
      <c r="H18" s="2">
        <f>'Moving Avg'!F18</f>
        <v>0</v>
      </c>
      <c r="I18" s="2">
        <f>'Moving Avg'!G18</f>
        <v>0</v>
      </c>
      <c r="J18" s="2">
        <f>'Moving Avg'!H18</f>
        <v>0</v>
      </c>
      <c r="K18" s="18" t="str">
        <f>OBV!F18</f>
        <v>BULLISH</v>
      </c>
      <c r="L18" s="18" t="str">
        <f>OBV!G18</f>
        <v>STRONG</v>
      </c>
      <c r="M18" s="18" t="str">
        <f>OBV!H18</f>
        <v>CONFIRMED BULLISH</v>
      </c>
    </row>
    <row r="19" spans="1:13" ht="13.5" x14ac:dyDescent="0.25">
      <c r="A19" s="4">
        <f>TITRES_STAT!B22</f>
        <v>42032</v>
      </c>
      <c r="B19" s="2">
        <f>TITRES_STAT!C22</f>
        <v>16.64</v>
      </c>
      <c r="C19" s="2">
        <f>RSI!I19</f>
        <v>74.108274372216385</v>
      </c>
      <c r="D19" s="2">
        <f>MACD!E19</f>
        <v>0</v>
      </c>
      <c r="E19" s="2">
        <f>MACD!F19</f>
        <v>0</v>
      </c>
      <c r="F19" s="2">
        <f>'Moving Avg'!D19</f>
        <v>5.9248599999999998</v>
      </c>
      <c r="G19" s="2">
        <f>'Moving Avg'!E19</f>
        <v>5.8048000000000002</v>
      </c>
      <c r="H19" s="2">
        <f>'Moving Avg'!F19</f>
        <v>0</v>
      </c>
      <c r="I19" s="2">
        <f>'Moving Avg'!G19</f>
        <v>0</v>
      </c>
      <c r="J19" s="2">
        <f>'Moving Avg'!H19</f>
        <v>0</v>
      </c>
      <c r="K19" s="18" t="str">
        <f>OBV!F19</f>
        <v>BULLISH</v>
      </c>
      <c r="L19" s="18" t="str">
        <f>OBV!G19</f>
        <v>STRONG</v>
      </c>
      <c r="M19" s="18" t="str">
        <f>OBV!H19</f>
        <v>CONFIRMED BULLISH</v>
      </c>
    </row>
    <row r="20" spans="1:13" ht="13.5" x14ac:dyDescent="0.25">
      <c r="A20" s="4">
        <f>TITRES_STAT!B23</f>
        <v>42033</v>
      </c>
      <c r="B20" s="2">
        <f>TITRES_STAT!C23</f>
        <v>17</v>
      </c>
      <c r="C20" s="2">
        <f>RSI!I20</f>
        <v>77.769632644443888</v>
      </c>
      <c r="D20" s="2">
        <f>MACD!E20</f>
        <v>0</v>
      </c>
      <c r="E20" s="2">
        <f>MACD!F20</f>
        <v>0</v>
      </c>
      <c r="F20" s="2">
        <f>'Moving Avg'!D20</f>
        <v>5.9459800000000005</v>
      </c>
      <c r="G20" s="2">
        <f>'Moving Avg'!E20</f>
        <v>5.8706399999999999</v>
      </c>
      <c r="H20" s="2">
        <f>'Moving Avg'!F20</f>
        <v>5.6049842105263146</v>
      </c>
      <c r="I20" s="2">
        <f>'Moving Avg'!G20</f>
        <v>0</v>
      </c>
      <c r="J20" s="2">
        <f>'Moving Avg'!H20</f>
        <v>0</v>
      </c>
      <c r="K20" s="18" t="str">
        <f>OBV!F20</f>
        <v>BULLISH</v>
      </c>
      <c r="L20" s="18" t="str">
        <f>OBV!G20</f>
        <v>STRONG</v>
      </c>
      <c r="M20" s="18" t="str">
        <f>OBV!H20</f>
        <v>CONFIRMED BULLISH</v>
      </c>
    </row>
    <row r="21" spans="1:13" ht="13.5" x14ac:dyDescent="0.25">
      <c r="A21" s="4">
        <f>TITRES_STAT!B24</f>
        <v>42034</v>
      </c>
      <c r="B21" s="2">
        <f>TITRES_STAT!C24</f>
        <v>17</v>
      </c>
      <c r="C21" s="2">
        <f>RSI!I21</f>
        <v>77.769632644443888</v>
      </c>
      <c r="D21" s="2">
        <f>MACD!E21</f>
        <v>0</v>
      </c>
      <c r="E21" s="2">
        <f>MACD!F21</f>
        <v>0</v>
      </c>
      <c r="F21" s="2">
        <f>'Moving Avg'!D21</f>
        <v>5.9530199999999995</v>
      </c>
      <c r="G21" s="2">
        <f>'Moving Avg'!E21</f>
        <v>5.90937</v>
      </c>
      <c r="H21" s="2">
        <f>'Moving Avg'!F21</f>
        <v>5.6240049999999986</v>
      </c>
      <c r="I21" s="2">
        <f>'Moving Avg'!G21</f>
        <v>0</v>
      </c>
      <c r="J21" s="2">
        <f>'Moving Avg'!H21</f>
        <v>0</v>
      </c>
      <c r="K21" s="18" t="str">
        <f>OBV!F21</f>
        <v>BULLISH</v>
      </c>
      <c r="L21" s="18" t="str">
        <f>OBV!G21</f>
        <v>STRONG</v>
      </c>
      <c r="M21" s="18" t="str">
        <f>OBV!H21</f>
        <v>CONFIRMED BULLISH</v>
      </c>
    </row>
    <row r="22" spans="1:13" ht="13.5" x14ac:dyDescent="0.25">
      <c r="A22" s="4">
        <f>TITRES_STAT!B25</f>
        <v>42037</v>
      </c>
      <c r="B22" s="2">
        <f>TITRES_STAT!C25</f>
        <v>17.079999999999998</v>
      </c>
      <c r="C22" s="2">
        <f>RSI!I22</f>
        <v>78.552520146699194</v>
      </c>
      <c r="D22" s="2">
        <f>MACD!E22</f>
        <v>0</v>
      </c>
      <c r="E22" s="2">
        <f>MACD!F22</f>
        <v>0</v>
      </c>
      <c r="F22" s="2">
        <f>'Moving Avg'!D22</f>
        <v>5.9586600000000001</v>
      </c>
      <c r="G22" s="2">
        <f>'Moving Avg'!E22</f>
        <v>5.9333100000000005</v>
      </c>
      <c r="H22" s="2">
        <f>'Moving Avg'!F22</f>
        <v>5.6579799999999993</v>
      </c>
      <c r="I22" s="2">
        <f>'Moving Avg'!G22</f>
        <v>0</v>
      </c>
      <c r="J22" s="2">
        <f>'Moving Avg'!H22</f>
        <v>0</v>
      </c>
      <c r="K22" s="18" t="str">
        <f>OBV!F22</f>
        <v>BULLISH</v>
      </c>
      <c r="L22" s="18" t="str">
        <f>OBV!G22</f>
        <v>STRONG</v>
      </c>
      <c r="M22" s="18" t="str">
        <f>OBV!H22</f>
        <v>CONFIRMED BULLISH</v>
      </c>
    </row>
    <row r="23" spans="1:13" ht="13.5" x14ac:dyDescent="0.25">
      <c r="A23" s="4">
        <f>TITRES_STAT!B26</f>
        <v>42038</v>
      </c>
      <c r="B23" s="2">
        <f>TITRES_STAT!C26</f>
        <v>17.079999999999998</v>
      </c>
      <c r="C23" s="2">
        <f>RSI!I23</f>
        <v>78.55252014669918</v>
      </c>
      <c r="D23" s="2">
        <f>MACD!E23</f>
        <v>0</v>
      </c>
      <c r="E23" s="2">
        <f>MACD!F23</f>
        <v>0</v>
      </c>
      <c r="F23" s="2">
        <f>'Moving Avg'!D23</f>
        <v>5.9713400000000005</v>
      </c>
      <c r="G23" s="2">
        <f>'Moving Avg'!E23</f>
        <v>5.9466899999999994</v>
      </c>
      <c r="H23" s="2">
        <f>'Moving Avg'!F23</f>
        <v>5.6937149999999992</v>
      </c>
      <c r="I23" s="2">
        <f>'Moving Avg'!G23</f>
        <v>0</v>
      </c>
      <c r="J23" s="2">
        <f>'Moving Avg'!H23</f>
        <v>0</v>
      </c>
      <c r="K23" s="18" t="str">
        <f>OBV!F23</f>
        <v>BULLISH</v>
      </c>
      <c r="L23" s="18" t="str">
        <f>OBV!G23</f>
        <v>STRONG</v>
      </c>
      <c r="M23" s="18" t="str">
        <f>OBV!H23</f>
        <v>CONFIRMED BULLISH</v>
      </c>
    </row>
    <row r="24" spans="1:13" ht="13.5" x14ac:dyDescent="0.25">
      <c r="A24" s="4">
        <f>TITRES_STAT!B27</f>
        <v>42039</v>
      </c>
      <c r="B24" s="2">
        <f>TITRES_STAT!C27</f>
        <v>17</v>
      </c>
      <c r="C24" s="2">
        <f>RSI!I24</f>
        <v>75.470064688385506</v>
      </c>
      <c r="D24" s="2">
        <f>MACD!E24</f>
        <v>0</v>
      </c>
      <c r="E24" s="2">
        <f>MACD!F24</f>
        <v>0</v>
      </c>
      <c r="F24" s="2">
        <f>'Moving Avg'!D24</f>
        <v>5.9966800000000005</v>
      </c>
      <c r="G24" s="2">
        <f>'Moving Avg'!E24</f>
        <v>5.9607699999999992</v>
      </c>
      <c r="H24" s="2">
        <f>'Moving Avg'!F24</f>
        <v>5.7271599999999996</v>
      </c>
      <c r="I24" s="2">
        <f>'Moving Avg'!G24</f>
        <v>0</v>
      </c>
      <c r="J24" s="2">
        <f>'Moving Avg'!H24</f>
        <v>0</v>
      </c>
      <c r="K24" s="18" t="str">
        <f>OBV!F24</f>
        <v>BULLISH</v>
      </c>
      <c r="L24" s="18" t="str">
        <f>OBV!G24</f>
        <v>STRONG</v>
      </c>
      <c r="M24" s="18" t="str">
        <f>OBV!H24</f>
        <v>CONFIRMED BULLISH</v>
      </c>
    </row>
    <row r="25" spans="1:13" ht="13.5" x14ac:dyDescent="0.25">
      <c r="A25" s="4">
        <f>TITRES_STAT!B28</f>
        <v>42040</v>
      </c>
      <c r="B25" s="2">
        <f>TITRES_STAT!C28</f>
        <v>17</v>
      </c>
      <c r="C25" s="2">
        <f>RSI!I25</f>
        <v>75.47006468838552</v>
      </c>
      <c r="D25" s="2">
        <f>MACD!E25</f>
        <v>0</v>
      </c>
      <c r="E25" s="2">
        <f>MACD!F25</f>
        <v>0</v>
      </c>
      <c r="F25" s="2">
        <f>'Moving Avg'!D25</f>
        <v>5.9966799999999996</v>
      </c>
      <c r="G25" s="2">
        <f>'Moving Avg'!E25</f>
        <v>5.9713299999999991</v>
      </c>
      <c r="H25" s="2">
        <f>'Moving Avg'!F25</f>
        <v>5.7623699999999998</v>
      </c>
      <c r="I25" s="2">
        <f>'Moving Avg'!G25</f>
        <v>0</v>
      </c>
      <c r="J25" s="2">
        <f>'Moving Avg'!H25</f>
        <v>0</v>
      </c>
      <c r="K25" s="18" t="str">
        <f>OBV!F25</f>
        <v>BULLISH</v>
      </c>
      <c r="L25" s="18" t="str">
        <f>OBV!G25</f>
        <v>NEUTRAL</v>
      </c>
      <c r="M25" s="18" t="str">
        <f>OBV!H25</f>
        <v>NEUTRAL</v>
      </c>
    </row>
    <row r="26" spans="1:13" ht="13.5" x14ac:dyDescent="0.25">
      <c r="A26" s="4">
        <f>TITRES_STAT!B29</f>
        <v>42041</v>
      </c>
      <c r="B26" s="2">
        <f>TITRES_STAT!C29</f>
        <v>17</v>
      </c>
      <c r="C26" s="2">
        <f>RSI!I26</f>
        <v>75.47006468838552</v>
      </c>
      <c r="D26" s="2">
        <f>MACD!E26</f>
        <v>0</v>
      </c>
      <c r="E26" s="2">
        <f>MACD!F26</f>
        <v>0</v>
      </c>
      <c r="F26" s="2">
        <f>'Moving Avg'!D26</f>
        <v>5.9966799999999996</v>
      </c>
      <c r="G26" s="2">
        <f>'Moving Avg'!E26</f>
        <v>5.9748499999999991</v>
      </c>
      <c r="H26" s="2">
        <f>'Moving Avg'!F26</f>
        <v>5.79758</v>
      </c>
      <c r="I26" s="2">
        <f>'Moving Avg'!G26</f>
        <v>0</v>
      </c>
      <c r="J26" s="2">
        <f>'Moving Avg'!H26</f>
        <v>0</v>
      </c>
      <c r="K26" s="18" t="str">
        <f>OBV!F26</f>
        <v>BULLISH</v>
      </c>
      <c r="L26" s="18" t="str">
        <f>OBV!G26</f>
        <v>NEUTRAL</v>
      </c>
      <c r="M26" s="18" t="str">
        <f>OBV!H26</f>
        <v>NEUTRAL</v>
      </c>
    </row>
    <row r="27" spans="1:13" ht="13.5" x14ac:dyDescent="0.25">
      <c r="A27" s="4">
        <f>TITRES_STAT!B30</f>
        <v>42044</v>
      </c>
      <c r="B27" s="2">
        <f>TITRES_STAT!C30</f>
        <v>16.97</v>
      </c>
      <c r="C27" s="2">
        <f>RSI!I27</f>
        <v>74.117519437684749</v>
      </c>
      <c r="D27" s="2">
        <f>MACD!E27</f>
        <v>4.0519457832335348E-3</v>
      </c>
      <c r="E27" s="2">
        <f>MACD!F27</f>
        <v>0</v>
      </c>
      <c r="F27" s="2">
        <f>'Moving Avg'!D27</f>
        <v>5.9889399999999995</v>
      </c>
      <c r="G27" s="2">
        <f>'Moving Avg'!E27</f>
        <v>5.9737999999999989</v>
      </c>
      <c r="H27" s="2">
        <f>'Moving Avg'!F27</f>
        <v>5.8322650000000005</v>
      </c>
      <c r="I27" s="2">
        <f>'Moving Avg'!G27</f>
        <v>0</v>
      </c>
      <c r="J27" s="2">
        <f>'Moving Avg'!H27</f>
        <v>0</v>
      </c>
      <c r="K27" s="18" t="str">
        <f>OBV!F27</f>
        <v>BEARISH</v>
      </c>
      <c r="L27" s="18" t="str">
        <f>OBV!G27</f>
        <v>NEUTRAL</v>
      </c>
      <c r="M27" s="18" t="str">
        <f>OBV!H27</f>
        <v>CONFIRMED BEARISH</v>
      </c>
    </row>
    <row r="28" spans="1:13" ht="13.5" x14ac:dyDescent="0.25">
      <c r="A28" s="4">
        <f>TITRES_STAT!B31</f>
        <v>42045</v>
      </c>
      <c r="B28" s="2">
        <f>TITRES_STAT!C31</f>
        <v>16.989999999999998</v>
      </c>
      <c r="C28" s="2">
        <f>RSI!I28</f>
        <v>74.446313576427428</v>
      </c>
      <c r="D28" s="2">
        <f>MACD!E28</f>
        <v>2.0307947111343871E-2</v>
      </c>
      <c r="E28" s="2">
        <f>MACD!F28</f>
        <v>0</v>
      </c>
      <c r="F28" s="2">
        <f>'Moving Avg'!D28</f>
        <v>5.9825999999999997</v>
      </c>
      <c r="G28" s="2">
        <f>'Moving Avg'!E28</f>
        <v>5.9769699999999997</v>
      </c>
      <c r="H28" s="2">
        <f>'Moving Avg'!F28</f>
        <v>5.864655</v>
      </c>
      <c r="I28" s="2">
        <f>'Moving Avg'!G28</f>
        <v>0</v>
      </c>
      <c r="J28" s="2">
        <f>'Moving Avg'!H28</f>
        <v>0</v>
      </c>
      <c r="K28" s="18" t="str">
        <f>OBV!F28</f>
        <v>BULLISH</v>
      </c>
      <c r="L28" s="18" t="str">
        <f>OBV!G28</f>
        <v>NEUTRAL</v>
      </c>
      <c r="M28" s="18" t="str">
        <f>OBV!H28</f>
        <v>BULLISH DIVERGENCE</v>
      </c>
    </row>
    <row r="29" spans="1:13" ht="13.5" x14ac:dyDescent="0.25">
      <c r="A29" s="4">
        <f>TITRES_STAT!B32</f>
        <v>42046</v>
      </c>
      <c r="B29" s="2">
        <f>TITRES_STAT!C32</f>
        <v>16.95</v>
      </c>
      <c r="C29" s="2">
        <f>RSI!I29</f>
        <v>72.449849884622097</v>
      </c>
      <c r="D29" s="2">
        <f>MACD!E29</f>
        <v>1.9418968697626937E-2</v>
      </c>
      <c r="E29" s="2">
        <f>MACD!F29</f>
        <v>0</v>
      </c>
      <c r="F29" s="2">
        <f>'Moving Avg'!D29</f>
        <v>5.9790800000000006</v>
      </c>
      <c r="G29" s="2">
        <f>'Moving Avg'!E29</f>
        <v>5.9878799999999996</v>
      </c>
      <c r="H29" s="2">
        <f>'Moving Avg'!F29</f>
        <v>5.8963399999999995</v>
      </c>
      <c r="I29" s="2">
        <f>'Moving Avg'!G29</f>
        <v>0</v>
      </c>
      <c r="J29" s="2">
        <f>'Moving Avg'!H29</f>
        <v>0</v>
      </c>
      <c r="K29" s="18" t="str">
        <f>OBV!F29</f>
        <v>BULLISH</v>
      </c>
      <c r="L29" s="18" t="str">
        <f>OBV!G29</f>
        <v>NEUTRAL</v>
      </c>
      <c r="M29" s="18" t="str">
        <f>OBV!H29</f>
        <v>BULLISH DIVERGENCE</v>
      </c>
    </row>
    <row r="30" spans="1:13" ht="13.5" x14ac:dyDescent="0.25">
      <c r="A30" s="4">
        <f>TITRES_STAT!B33</f>
        <v>42047</v>
      </c>
      <c r="B30" s="2">
        <f>TITRES_STAT!C33</f>
        <v>16.940000000000001</v>
      </c>
      <c r="C30" s="2">
        <f>RSI!I30</f>
        <v>71.934161888630328</v>
      </c>
      <c r="D30" s="2">
        <f>MACD!E30</f>
        <v>3.7009438958132357E-2</v>
      </c>
      <c r="E30" s="2">
        <f>MACD!F30</f>
        <v>0</v>
      </c>
      <c r="F30" s="2">
        <f>'Moving Avg'!D30</f>
        <v>5.9748599999999996</v>
      </c>
      <c r="G30" s="2">
        <f>'Moving Avg'!E30</f>
        <v>5.9857700000000005</v>
      </c>
      <c r="H30" s="2">
        <f>'Moving Avg'!F30</f>
        <v>5.9282049999999993</v>
      </c>
      <c r="I30" s="2">
        <f>'Moving Avg'!G30</f>
        <v>0</v>
      </c>
      <c r="J30" s="2">
        <f>'Moving Avg'!H30</f>
        <v>0</v>
      </c>
      <c r="K30" s="18" t="str">
        <f>OBV!F30</f>
        <v>BULLISH</v>
      </c>
      <c r="L30" s="18" t="str">
        <f>OBV!G30</f>
        <v>NEUTRAL</v>
      </c>
      <c r="M30" s="18" t="str">
        <f>OBV!H30</f>
        <v>BULLISH DIVERGENCE</v>
      </c>
    </row>
    <row r="31" spans="1:13" ht="13.5" x14ac:dyDescent="0.25">
      <c r="A31" s="4">
        <f>TITRES_STAT!B34</f>
        <v>42048</v>
      </c>
      <c r="B31" s="2">
        <f>TITRES_STAT!C34</f>
        <v>16.899999999999999</v>
      </c>
      <c r="C31" s="2">
        <f>RSI!I31</f>
        <v>69.779336328397889</v>
      </c>
      <c r="D31" s="2">
        <f>MACD!E31</f>
        <v>5.1654286723961995E-2</v>
      </c>
      <c r="E31" s="2">
        <f>MACD!F31</f>
        <v>0</v>
      </c>
      <c r="F31" s="2">
        <f>'Moving Avg'!D31</f>
        <v>5.9678199999999997</v>
      </c>
      <c r="G31" s="2">
        <f>'Moving Avg'!E31</f>
        <v>5.9822500000000005</v>
      </c>
      <c r="H31" s="2">
        <f>'Moving Avg'!F31</f>
        <v>5.9458099999999989</v>
      </c>
      <c r="I31" s="2">
        <f>'Moving Avg'!G31</f>
        <v>0</v>
      </c>
      <c r="J31" s="2">
        <f>'Moving Avg'!H31</f>
        <v>0</v>
      </c>
      <c r="K31" s="18" t="str">
        <f>OBV!F31</f>
        <v>BULLISH</v>
      </c>
      <c r="L31" s="18" t="str">
        <f>OBV!G31</f>
        <v>NEUTRAL</v>
      </c>
      <c r="M31" s="18" t="str">
        <f>OBV!H31</f>
        <v>BULLISH DIVERGENCE</v>
      </c>
    </row>
    <row r="32" spans="1:13" ht="13.5" x14ac:dyDescent="0.25">
      <c r="A32" s="4">
        <f>TITRES_STAT!B35</f>
        <v>42051</v>
      </c>
      <c r="B32" s="2">
        <f>TITRES_STAT!C35</f>
        <v>16.899999999999999</v>
      </c>
      <c r="C32" s="2">
        <f>RSI!I32</f>
        <v>69.779336328397889</v>
      </c>
      <c r="D32" s="2">
        <f>MACD!E32</f>
        <v>6.7279118600620968E-2</v>
      </c>
      <c r="E32" s="2">
        <f>MACD!F32</f>
        <v>0</v>
      </c>
      <c r="F32" s="2">
        <f>'Moving Avg'!D32</f>
        <v>5.9628800000000002</v>
      </c>
      <c r="G32" s="2">
        <f>'Moving Avg'!E32</f>
        <v>5.9759100000000007</v>
      </c>
      <c r="H32" s="2">
        <f>'Moving Avg'!F32</f>
        <v>5.9546099999999988</v>
      </c>
      <c r="I32" s="2">
        <f>'Moving Avg'!G32</f>
        <v>0</v>
      </c>
      <c r="J32" s="2">
        <f>'Moving Avg'!H32</f>
        <v>0</v>
      </c>
      <c r="K32" s="18" t="str">
        <f>OBV!F32</f>
        <v>BULLISH</v>
      </c>
      <c r="L32" s="18" t="str">
        <f>OBV!G32</f>
        <v>NEUTRAL</v>
      </c>
      <c r="M32" s="18" t="str">
        <f>OBV!H32</f>
        <v>BULLISH DIVERGENCE</v>
      </c>
    </row>
    <row r="33" spans="1:13" ht="13.5" x14ac:dyDescent="0.25">
      <c r="A33" s="4">
        <f>TITRES_STAT!B36</f>
        <v>42052</v>
      </c>
      <c r="B33" s="2">
        <f>TITRES_STAT!C36</f>
        <v>16.899999999999999</v>
      </c>
      <c r="C33" s="2">
        <f>RSI!I33</f>
        <v>69.779336328397889</v>
      </c>
      <c r="D33" s="2">
        <f>MACD!E33</f>
        <v>7.9476589517084584E-2</v>
      </c>
      <c r="E33" s="2">
        <f>MACD!F33</f>
        <v>0</v>
      </c>
      <c r="F33" s="2">
        <f>'Moving Avg'!D33</f>
        <v>5.9565399999999995</v>
      </c>
      <c r="G33" s="2">
        <f>'Moving Avg'!E33</f>
        <v>5.9695700000000009</v>
      </c>
      <c r="H33" s="2">
        <f>'Moving Avg'!F33</f>
        <v>5.9581299999999988</v>
      </c>
      <c r="I33" s="2">
        <f>'Moving Avg'!G33</f>
        <v>0</v>
      </c>
      <c r="J33" s="2">
        <f>'Moving Avg'!H33</f>
        <v>0</v>
      </c>
      <c r="K33" s="18" t="str">
        <f>OBV!F33</f>
        <v>BEARISH</v>
      </c>
      <c r="L33" s="18" t="str">
        <f>OBV!G33</f>
        <v>NEUTRAL</v>
      </c>
      <c r="M33" s="18" t="str">
        <f>OBV!H33</f>
        <v>CONFIRMED BEARISH</v>
      </c>
    </row>
    <row r="34" spans="1:13" ht="13.5" x14ac:dyDescent="0.25">
      <c r="A34" s="4">
        <f>TITRES_STAT!B37</f>
        <v>42053</v>
      </c>
      <c r="B34" s="2">
        <f>TITRES_STAT!C37</f>
        <v>16.899999999999999</v>
      </c>
      <c r="C34" s="2">
        <f>RSI!I34</f>
        <v>69.779336328397889</v>
      </c>
      <c r="D34" s="2">
        <f>MACD!E34</f>
        <v>8.4511342063976258E-2</v>
      </c>
      <c r="E34" s="2">
        <f>MACD!F34</f>
        <v>0</v>
      </c>
      <c r="F34" s="2">
        <f>'Moving Avg'!D34</f>
        <v>5.9530199999999995</v>
      </c>
      <c r="G34" s="2">
        <f>'Moving Avg'!E34</f>
        <v>5.966050000000001</v>
      </c>
      <c r="H34" s="2">
        <f>'Moving Avg'!F34</f>
        <v>5.9634099999999979</v>
      </c>
      <c r="I34" s="2">
        <f>'Moving Avg'!G34</f>
        <v>0</v>
      </c>
      <c r="J34" s="2">
        <f>'Moving Avg'!H34</f>
        <v>0</v>
      </c>
      <c r="K34" s="18" t="str">
        <f>OBV!F34</f>
        <v>BEARISH</v>
      </c>
      <c r="L34" s="18" t="str">
        <f>OBV!G34</f>
        <v>NEUTRAL</v>
      </c>
      <c r="M34" s="18" t="str">
        <f>OBV!H34</f>
        <v>CONFIRMED BEARISH</v>
      </c>
    </row>
    <row r="35" spans="1:13" ht="13.5" x14ac:dyDescent="0.25">
      <c r="A35" s="4">
        <f>TITRES_STAT!B38</f>
        <v>42054</v>
      </c>
      <c r="B35" s="2">
        <f>TITRES_STAT!C38</f>
        <v>16.89</v>
      </c>
      <c r="C35" s="2">
        <f>RSI!I35</f>
        <v>69.088350060215092</v>
      </c>
      <c r="D35" s="2">
        <f>MACD!E35</f>
        <v>8.8153255403404351E-2</v>
      </c>
      <c r="E35" s="2">
        <f>MACD!F35</f>
        <v>5.0206988095487209E-2</v>
      </c>
      <c r="F35" s="2">
        <f>'Moving Avg'!D35</f>
        <v>5.9494999999999996</v>
      </c>
      <c r="G35" s="2">
        <f>'Moving Avg'!E35</f>
        <v>5.9621800000000009</v>
      </c>
      <c r="H35" s="2">
        <f>'Moving Avg'!F35</f>
        <v>5.9667549999999974</v>
      </c>
      <c r="I35" s="2">
        <f>'Moving Avg'!G35</f>
        <v>0</v>
      </c>
      <c r="J35" s="2">
        <f>'Moving Avg'!H35</f>
        <v>0</v>
      </c>
      <c r="K35" s="18" t="str">
        <f>OBV!F35</f>
        <v>BEARISH</v>
      </c>
      <c r="L35" s="18" t="str">
        <f>OBV!G35</f>
        <v>NEUTRAL</v>
      </c>
      <c r="M35" s="18" t="str">
        <f>OBV!H35</f>
        <v>CONFIRMED BEARISH</v>
      </c>
    </row>
    <row r="36" spans="1:13" ht="13.5" x14ac:dyDescent="0.25">
      <c r="A36" s="4">
        <f>TITRES_STAT!B39</f>
        <v>42055</v>
      </c>
      <c r="B36" s="2">
        <f>TITRES_STAT!C39</f>
        <v>16.88</v>
      </c>
      <c r="C36" s="2">
        <f>RSI!I36</f>
        <v>68.359353942910317</v>
      </c>
      <c r="D36" s="2">
        <f>MACD!E36</f>
        <v>9.0702295707476566E-2</v>
      </c>
      <c r="E36" s="2">
        <f>MACD!F36</f>
        <v>5.8306049617885082E-2</v>
      </c>
      <c r="F36" s="2">
        <f>'Moving Avg'!D36</f>
        <v>5.9481000000000002</v>
      </c>
      <c r="G36" s="2">
        <f>'Moving Avg'!E36</f>
        <v>5.9579599999999999</v>
      </c>
      <c r="H36" s="2">
        <f>'Moving Avg'!F36</f>
        <v>5.9664049999999982</v>
      </c>
      <c r="I36" s="2">
        <f>'Moving Avg'!G36</f>
        <v>0</v>
      </c>
      <c r="J36" s="2">
        <f>'Moving Avg'!H36</f>
        <v>0</v>
      </c>
      <c r="K36" s="18" t="str">
        <f>OBV!F36</f>
        <v>BEARISH</v>
      </c>
      <c r="L36" s="18" t="str">
        <f>OBV!G36</f>
        <v>NEUTRAL</v>
      </c>
      <c r="M36" s="18" t="str">
        <f>OBV!H36</f>
        <v>CONFIRMED BEARISH</v>
      </c>
    </row>
    <row r="37" spans="1:13" ht="13.5" x14ac:dyDescent="0.25">
      <c r="A37" s="4">
        <f>TITRES_STAT!B40</f>
        <v>42058</v>
      </c>
      <c r="B37" s="2">
        <f>TITRES_STAT!C40</f>
        <v>16.88</v>
      </c>
      <c r="C37" s="2">
        <f>RSI!I37</f>
        <v>68.359353942910317</v>
      </c>
      <c r="D37" s="2">
        <f>MACD!E37</f>
        <v>9.0531289726820674E-2</v>
      </c>
      <c r="E37" s="2">
        <f>MACD!F37</f>
        <v>6.4751097639672212E-2</v>
      </c>
      <c r="F37" s="2">
        <f>'Moving Avg'!D37</f>
        <v>5.9466999999999999</v>
      </c>
      <c r="G37" s="2">
        <f>'Moving Avg'!E37</f>
        <v>5.95479</v>
      </c>
      <c r="H37" s="2">
        <f>'Moving Avg'!F37</f>
        <v>5.9642949999999981</v>
      </c>
      <c r="I37" s="2">
        <f>'Moving Avg'!G37</f>
        <v>0</v>
      </c>
      <c r="J37" s="2">
        <f>'Moving Avg'!H37</f>
        <v>0</v>
      </c>
      <c r="K37" s="18" t="str">
        <f>OBV!F37</f>
        <v>BEARISH</v>
      </c>
      <c r="L37" s="18" t="str">
        <f>OBV!G37</f>
        <v>NEUTRAL</v>
      </c>
      <c r="M37" s="18" t="str">
        <f>OBV!H37</f>
        <v>CONFIRMED BEARISH</v>
      </c>
    </row>
    <row r="38" spans="1:13" ht="13.5" x14ac:dyDescent="0.25">
      <c r="A38" s="4">
        <f>TITRES_STAT!B41</f>
        <v>42059</v>
      </c>
      <c r="B38" s="2">
        <f>TITRES_STAT!C41</f>
        <v>16.95</v>
      </c>
      <c r="C38" s="2">
        <f>RSI!I38</f>
        <v>70.86527691940104</v>
      </c>
      <c r="D38" s="2">
        <f>MACD!E38</f>
        <v>8.8981569488679746E-2</v>
      </c>
      <c r="E38" s="2">
        <f>MACD!F38</f>
        <v>6.959719200947373E-2</v>
      </c>
      <c r="F38" s="2">
        <f>'Moving Avg'!D38</f>
        <v>5.9502199999999998</v>
      </c>
      <c r="G38" s="2">
        <f>'Moving Avg'!E38</f>
        <v>5.9533800000000001</v>
      </c>
      <c r="H38" s="2">
        <f>'Moving Avg'!F38</f>
        <v>5.9651749999999986</v>
      </c>
      <c r="I38" s="2">
        <f>'Moving Avg'!G38</f>
        <v>0</v>
      </c>
      <c r="J38" s="2">
        <f>'Moving Avg'!H38</f>
        <v>0</v>
      </c>
      <c r="K38" s="18" t="str">
        <f>OBV!F38</f>
        <v>BULLISH</v>
      </c>
      <c r="L38" s="18" t="str">
        <f>OBV!G38</f>
        <v>NEUTRAL</v>
      </c>
      <c r="M38" s="18" t="str">
        <f>OBV!H38</f>
        <v>CONFIRMED BULLISH</v>
      </c>
    </row>
    <row r="39" spans="1:13" ht="13.5" x14ac:dyDescent="0.25">
      <c r="A39" s="4">
        <f>TITRES_STAT!B42</f>
        <v>42060</v>
      </c>
      <c r="B39" s="2">
        <f>TITRES_STAT!C42</f>
        <v>16.95</v>
      </c>
      <c r="C39" s="2">
        <f>RSI!I39</f>
        <v>70.86527691940104</v>
      </c>
      <c r="D39" s="2">
        <f>MACD!E39</f>
        <v>8.4744819222459356E-2</v>
      </c>
      <c r="E39" s="2">
        <f>MACD!F39</f>
        <v>7.262671745207086E-2</v>
      </c>
      <c r="F39" s="2">
        <f>'Moving Avg'!D39</f>
        <v>5.9537400000000007</v>
      </c>
      <c r="G39" s="2">
        <f>'Moving Avg'!E39</f>
        <v>5.9533799999999983</v>
      </c>
      <c r="H39" s="2">
        <f>'Moving Avg'!F39</f>
        <v>5.9706299999999981</v>
      </c>
      <c r="I39" s="2">
        <f>'Moving Avg'!G39</f>
        <v>0</v>
      </c>
      <c r="J39" s="2">
        <f>'Moving Avg'!H39</f>
        <v>0</v>
      </c>
      <c r="K39" s="18" t="str">
        <f>OBV!F39</f>
        <v>BULLISH</v>
      </c>
      <c r="L39" s="18" t="str">
        <f>OBV!G39</f>
        <v>NEUTRAL</v>
      </c>
      <c r="M39" s="18" t="str">
        <f>OBV!H39</f>
        <v>CONFIRMED BULLISH</v>
      </c>
    </row>
    <row r="40" spans="1:13" ht="13.5" x14ac:dyDescent="0.25">
      <c r="A40" s="4">
        <f>TITRES_STAT!B43</f>
        <v>42061</v>
      </c>
      <c r="B40" s="2">
        <f>TITRES_STAT!C43</f>
        <v>17.3</v>
      </c>
      <c r="C40" s="2">
        <f>RSI!I40</f>
        <v>80.044847914862117</v>
      </c>
      <c r="D40" s="2">
        <f>MACD!E40</f>
        <v>7.0795287598240719E-2</v>
      </c>
      <c r="E40" s="2">
        <f>MACD!F40</f>
        <v>7.2260431481304829E-2</v>
      </c>
      <c r="F40" s="2">
        <f>'Moving Avg'!D40</f>
        <v>5.9825999999999997</v>
      </c>
      <c r="G40" s="2">
        <f>'Moving Avg'!E40</f>
        <v>5.9660499999999992</v>
      </c>
      <c r="H40" s="2">
        <f>'Moving Avg'!F40</f>
        <v>5.9759099999999998</v>
      </c>
      <c r="I40" s="2">
        <f>'Moving Avg'!G40</f>
        <v>0</v>
      </c>
      <c r="J40" s="2">
        <f>'Moving Avg'!H40</f>
        <v>0</v>
      </c>
      <c r="K40" s="18" t="str">
        <f>OBV!F40</f>
        <v>BULLISH</v>
      </c>
      <c r="L40" s="18" t="str">
        <f>OBV!G40</f>
        <v>NEUTRAL</v>
      </c>
      <c r="M40" s="18" t="str">
        <f>OBV!H40</f>
        <v>CONFIRMED BULLISH</v>
      </c>
    </row>
    <row r="41" spans="1:13" ht="13.5" x14ac:dyDescent="0.25">
      <c r="A41" s="4">
        <f>TITRES_STAT!B44</f>
        <v>42062</v>
      </c>
      <c r="B41" s="2">
        <f>TITRES_STAT!C44</f>
        <v>17.3</v>
      </c>
      <c r="C41" s="2">
        <f>RSI!I41</f>
        <v>80.044847914862117</v>
      </c>
      <c r="D41" s="2">
        <f>MACD!E41</f>
        <v>5.5446278062476928E-2</v>
      </c>
      <c r="E41" s="2">
        <f>MACD!F41</f>
        <v>6.889760079753926E-2</v>
      </c>
      <c r="F41" s="2">
        <f>'Moving Avg'!D41</f>
        <v>6.0121600000000006</v>
      </c>
      <c r="G41" s="2">
        <f>'Moving Avg'!E41</f>
        <v>5.9801299999999999</v>
      </c>
      <c r="H41" s="2">
        <f>'Moving Avg'!F41</f>
        <v>5.9811899999999998</v>
      </c>
      <c r="I41" s="2">
        <f>'Moving Avg'!G41</f>
        <v>0</v>
      </c>
      <c r="J41" s="2">
        <f>'Moving Avg'!H41</f>
        <v>0</v>
      </c>
      <c r="K41" s="18" t="str">
        <f>OBV!F41</f>
        <v>BULLISH</v>
      </c>
      <c r="L41" s="18" t="str">
        <f>OBV!G41</f>
        <v>NEUTRAL</v>
      </c>
      <c r="M41" s="18" t="str">
        <f>OBV!H41</f>
        <v>CONFIRMED BULLISH</v>
      </c>
    </row>
    <row r="42" spans="1:13" ht="13.5" x14ac:dyDescent="0.25">
      <c r="A42" s="4">
        <f>TITRES_STAT!B45</f>
        <v>42065</v>
      </c>
      <c r="B42" s="2">
        <f>TITRES_STAT!C45</f>
        <v>17.399999999999999</v>
      </c>
      <c r="C42" s="2">
        <f>RSI!I42</f>
        <v>81.931276170645674</v>
      </c>
      <c r="D42" s="2">
        <f>MACD!E42</f>
        <v>3.8576868562234523E-2</v>
      </c>
      <c r="E42" s="2">
        <f>MACD!F42</f>
        <v>6.2833454350478324E-2</v>
      </c>
      <c r="F42" s="2">
        <f>'Moving Avg'!D42</f>
        <v>6.0487600000000006</v>
      </c>
      <c r="G42" s="2">
        <f>'Moving Avg'!E42</f>
        <v>5.9977299999999998</v>
      </c>
      <c r="H42" s="2">
        <f>'Moving Avg'!F42</f>
        <v>5.9868199999999998</v>
      </c>
      <c r="I42" s="2">
        <f>'Moving Avg'!G42</f>
        <v>0</v>
      </c>
      <c r="J42" s="2">
        <f>'Moving Avg'!H42</f>
        <v>0</v>
      </c>
      <c r="K42" s="18" t="str">
        <f>OBV!F42</f>
        <v>BULLISH</v>
      </c>
      <c r="L42" s="18" t="str">
        <f>OBV!G42</f>
        <v>NEUTRAL</v>
      </c>
      <c r="M42" s="18" t="str">
        <f>OBV!H42</f>
        <v>CONFIRMED BULLISH</v>
      </c>
    </row>
    <row r="43" spans="1:13" ht="13.5" x14ac:dyDescent="0.25">
      <c r="A43" s="4">
        <f>TITRES_STAT!B46</f>
        <v>42066</v>
      </c>
      <c r="B43" s="2">
        <f>TITRES_STAT!C46</f>
        <v>17.399999999999999</v>
      </c>
      <c r="C43" s="2">
        <f>RSI!I43</f>
        <v>81.931276170645674</v>
      </c>
      <c r="D43" s="2">
        <f>MACD!E43</f>
        <v>2.2914774297802865E-2</v>
      </c>
      <c r="E43" s="2">
        <f>MACD!F43</f>
        <v>5.4849718339943239E-2</v>
      </c>
      <c r="F43" s="2">
        <f>'Moving Avg'!D43</f>
        <v>6.0804400000000012</v>
      </c>
      <c r="G43" s="2">
        <f>'Moving Avg'!E43</f>
        <v>6.0153300000000005</v>
      </c>
      <c r="H43" s="2">
        <f>'Moving Avg'!F43</f>
        <v>5.9924499999999998</v>
      </c>
      <c r="I43" s="2">
        <f>'Moving Avg'!G43</f>
        <v>0</v>
      </c>
      <c r="J43" s="2">
        <f>'Moving Avg'!H43</f>
        <v>0</v>
      </c>
      <c r="K43" s="18" t="str">
        <f>OBV!F43</f>
        <v>BULLISH</v>
      </c>
      <c r="L43" s="18" t="str">
        <f>OBV!G43</f>
        <v>NEUTRAL</v>
      </c>
      <c r="M43" s="18" t="str">
        <f>OBV!H43</f>
        <v>CONFIRMED BULLISH</v>
      </c>
    </row>
    <row r="44" spans="1:13" ht="13.5" x14ac:dyDescent="0.25">
      <c r="A44" s="4">
        <f>TITRES_STAT!B47</f>
        <v>42067</v>
      </c>
      <c r="B44" s="2">
        <f>TITRES_STAT!C47</f>
        <v>17.399999999999999</v>
      </c>
      <c r="C44" s="2">
        <f>RSI!I44</f>
        <v>81.931276170645674</v>
      </c>
      <c r="D44" s="2">
        <f>MACD!E44</f>
        <v>8.3770676883725415E-3</v>
      </c>
      <c r="E44" s="2">
        <f>MACD!F44</f>
        <v>4.5555188209629102E-2</v>
      </c>
      <c r="F44" s="2">
        <f>'Moving Avg'!D44</f>
        <v>6.11212</v>
      </c>
      <c r="G44" s="2">
        <f>'Moving Avg'!E44</f>
        <v>6.0329299999999995</v>
      </c>
      <c r="H44" s="2">
        <f>'Moving Avg'!F44</f>
        <v>5.9994899999999998</v>
      </c>
      <c r="I44" s="2">
        <f>'Moving Avg'!G44</f>
        <v>0</v>
      </c>
      <c r="J44" s="2">
        <f>'Moving Avg'!H44</f>
        <v>0</v>
      </c>
      <c r="K44" s="18" t="str">
        <f>OBV!F44</f>
        <v>BULLISH</v>
      </c>
      <c r="L44" s="18" t="str">
        <f>OBV!G44</f>
        <v>NEUTRAL</v>
      </c>
      <c r="M44" s="18" t="str">
        <f>OBV!H44</f>
        <v>CONFIRMED BULLISH</v>
      </c>
    </row>
    <row r="45" spans="1:13" ht="13.5" x14ac:dyDescent="0.25">
      <c r="A45" s="4">
        <f>TITRES_STAT!B48</f>
        <v>42068</v>
      </c>
      <c r="B45" s="2">
        <f>TITRES_STAT!C48</f>
        <v>17.399999999999999</v>
      </c>
      <c r="C45" s="2">
        <f>RSI!I45</f>
        <v>81.931276170645674</v>
      </c>
      <c r="D45" s="2">
        <f>MACD!E45</f>
        <v>-5.6524980903933653E-3</v>
      </c>
      <c r="E45" s="2">
        <f>MACD!F45</f>
        <v>3.531365094962461E-2</v>
      </c>
      <c r="F45" s="2">
        <f>'Moving Avg'!D45</f>
        <v>6.1191599999999999</v>
      </c>
      <c r="G45" s="2">
        <f>'Moving Avg'!E45</f>
        <v>6.0508799999999985</v>
      </c>
      <c r="H45" s="2">
        <f>'Moving Avg'!F45</f>
        <v>6.0065299999999997</v>
      </c>
      <c r="I45" s="2">
        <f>'Moving Avg'!G45</f>
        <v>0</v>
      </c>
      <c r="J45" s="2">
        <f>'Moving Avg'!H45</f>
        <v>0</v>
      </c>
      <c r="K45" s="18" t="str">
        <f>OBV!F45</f>
        <v>BULLISH</v>
      </c>
      <c r="L45" s="18" t="str">
        <f>OBV!G45</f>
        <v>NEUTRAL</v>
      </c>
      <c r="M45" s="18" t="str">
        <f>OBV!H45</f>
        <v>CONFIRMED BULLISH</v>
      </c>
    </row>
    <row r="46" spans="1:13" ht="13.5" x14ac:dyDescent="0.25">
      <c r="A46" s="4">
        <f>TITRES_STAT!B49</f>
        <v>42069</v>
      </c>
      <c r="B46" s="2">
        <f>TITRES_STAT!C49</f>
        <v>17.350000000000001</v>
      </c>
      <c r="C46" s="2">
        <f>RSI!I46</f>
        <v>77.03376841646292</v>
      </c>
      <c r="D46" s="2">
        <f>MACD!E46</f>
        <v>-1.7860249078424317E-2</v>
      </c>
      <c r="E46" s="2">
        <f>MACD!F46</f>
        <v>2.4678870944014827E-2</v>
      </c>
      <c r="F46" s="2">
        <f>'Moving Avg'!D46</f>
        <v>6.1226799999999999</v>
      </c>
      <c r="G46" s="2">
        <f>'Moving Avg'!E46</f>
        <v>6.0674200000000003</v>
      </c>
      <c r="H46" s="2">
        <f>'Moving Avg'!F46</f>
        <v>6.0126899999999983</v>
      </c>
      <c r="I46" s="2">
        <f>'Moving Avg'!G46</f>
        <v>0</v>
      </c>
      <c r="J46" s="2">
        <f>'Moving Avg'!H46</f>
        <v>0</v>
      </c>
      <c r="K46" s="18" t="str">
        <f>OBV!F46</f>
        <v>BULLISH</v>
      </c>
      <c r="L46" s="18" t="str">
        <f>OBV!G46</f>
        <v>NEUTRAL</v>
      </c>
      <c r="M46" s="18" t="str">
        <f>OBV!H46</f>
        <v>CONFIRMED BULLISH</v>
      </c>
    </row>
    <row r="47" spans="1:13" ht="13.5" x14ac:dyDescent="0.25">
      <c r="A47" s="4">
        <f>TITRES_STAT!B50</f>
        <v>42072</v>
      </c>
      <c r="B47" s="2">
        <f>TITRES_STAT!C50</f>
        <v>17.350000000000001</v>
      </c>
      <c r="C47" s="2">
        <f>RSI!I47</f>
        <v>77.03376841646292</v>
      </c>
      <c r="D47" s="2">
        <f>MACD!E47</f>
        <v>-2.9106091031115611E-2</v>
      </c>
      <c r="E47" s="2">
        <f>MACD!F47</f>
        <v>1.3921878548988742E-2</v>
      </c>
      <c r="F47" s="2">
        <f>'Moving Avg'!D47</f>
        <v>6.119159999999999</v>
      </c>
      <c r="G47" s="2">
        <f>'Moving Avg'!E47</f>
        <v>6.0839600000000003</v>
      </c>
      <c r="H47" s="2">
        <f>'Moving Avg'!F47</f>
        <v>6.0193749999999984</v>
      </c>
      <c r="I47" s="2">
        <f>'Moving Avg'!G47</f>
        <v>0</v>
      </c>
      <c r="J47" s="2">
        <f>'Moving Avg'!H47</f>
        <v>0</v>
      </c>
      <c r="K47" s="18" t="str">
        <f>OBV!F47</f>
        <v>BEARISH</v>
      </c>
      <c r="L47" s="18" t="str">
        <f>OBV!G47</f>
        <v>NEUTRAL</v>
      </c>
      <c r="M47" s="18" t="str">
        <f>OBV!H47</f>
        <v>CONFIRMED BEARISH</v>
      </c>
    </row>
    <row r="48" spans="1:13" ht="13.5" x14ac:dyDescent="0.25">
      <c r="A48" s="4">
        <f>TITRES_STAT!B51</f>
        <v>42073</v>
      </c>
      <c r="B48" s="2">
        <f>TITRES_STAT!C51</f>
        <v>17.350000000000001</v>
      </c>
      <c r="C48" s="2">
        <f>RSI!I48</f>
        <v>77.03376841646292</v>
      </c>
      <c r="D48" s="2">
        <f>MACD!E48</f>
        <v>-3.5685527421045471E-2</v>
      </c>
      <c r="E48" s="2">
        <f>MACD!F48</f>
        <v>4.0003973549819008E-3</v>
      </c>
      <c r="F48" s="2">
        <f>'Moving Avg'!D48</f>
        <v>6.11564</v>
      </c>
      <c r="G48" s="2">
        <f>'Moving Avg'!E48</f>
        <v>6.098040000000001</v>
      </c>
      <c r="H48" s="2">
        <f>'Moving Avg'!F48</f>
        <v>6.0257099999999983</v>
      </c>
      <c r="I48" s="2">
        <f>'Moving Avg'!G48</f>
        <v>0</v>
      </c>
      <c r="J48" s="2">
        <f>'Moving Avg'!H48</f>
        <v>0</v>
      </c>
      <c r="K48" s="18" t="str">
        <f>OBV!F48</f>
        <v>BEARISH</v>
      </c>
      <c r="L48" s="18" t="str">
        <f>OBV!G48</f>
        <v>NEUTRAL</v>
      </c>
      <c r="M48" s="18" t="str">
        <f>OBV!H48</f>
        <v>CONFIRMED BEARISH</v>
      </c>
    </row>
    <row r="49" spans="1:13" ht="13.5" x14ac:dyDescent="0.25">
      <c r="A49" s="4">
        <f>TITRES_STAT!B52</f>
        <v>42074</v>
      </c>
      <c r="B49" s="2">
        <f>TITRES_STAT!C52</f>
        <v>17.350000000000001</v>
      </c>
      <c r="C49" s="2">
        <f>RSI!I49</f>
        <v>77.03376841646292</v>
      </c>
      <c r="D49" s="2">
        <f>MACD!E49</f>
        <v>-4.2038242228870537E-2</v>
      </c>
      <c r="E49" s="2">
        <f>MACD!F49</f>
        <v>-5.2073305617885857E-3</v>
      </c>
      <c r="F49" s="2">
        <f>'Moving Avg'!D49</f>
        <v>6.1121199999999991</v>
      </c>
      <c r="G49" s="2">
        <f>'Moving Avg'!E49</f>
        <v>6.1121200000000009</v>
      </c>
      <c r="H49" s="2">
        <f>'Moving Avg'!F49</f>
        <v>6.0327499999999974</v>
      </c>
      <c r="I49" s="2">
        <f>'Moving Avg'!G49</f>
        <v>0</v>
      </c>
      <c r="J49" s="2">
        <f>'Moving Avg'!H49</f>
        <v>0</v>
      </c>
      <c r="K49" s="18" t="str">
        <f>OBV!F49</f>
        <v>BEARISH</v>
      </c>
      <c r="L49" s="18" t="str">
        <f>OBV!G49</f>
        <v>NEUTRAL</v>
      </c>
      <c r="M49" s="18" t="str">
        <f>OBV!H49</f>
        <v>CONFIRMED BEARISH</v>
      </c>
    </row>
    <row r="50" spans="1:13" ht="13.5" x14ac:dyDescent="0.25">
      <c r="A50" s="4">
        <f>TITRES_STAT!B53</f>
        <v>42075</v>
      </c>
      <c r="B50" s="2">
        <f>TITRES_STAT!C53</f>
        <v>17.600000000000001</v>
      </c>
      <c r="C50" s="2">
        <f>RSI!I50</f>
        <v>83.624373738939667</v>
      </c>
      <c r="D50" s="2">
        <f>MACD!E50</f>
        <v>-3.5713010329259554E-2</v>
      </c>
      <c r="E50" s="2">
        <f>MACD!F50</f>
        <v>-1.130846651528278E-2</v>
      </c>
      <c r="F50" s="2">
        <f>'Moving Avg'!D50</f>
        <v>6.12622</v>
      </c>
      <c r="G50" s="2">
        <f>'Moving Avg'!E50</f>
        <v>6.1226900000000004</v>
      </c>
      <c r="H50" s="2">
        <f>'Moving Avg'!F50</f>
        <v>6.044369999999998</v>
      </c>
      <c r="I50" s="2">
        <f>'Moving Avg'!G50</f>
        <v>5.8620367346938798</v>
      </c>
      <c r="J50" s="2">
        <f>'Moving Avg'!H50</f>
        <v>0</v>
      </c>
      <c r="K50" s="18" t="str">
        <f>OBV!F50</f>
        <v>BULLISH</v>
      </c>
      <c r="L50" s="18" t="str">
        <f>OBV!G50</f>
        <v>NEUTRAL</v>
      </c>
      <c r="M50" s="18" t="str">
        <f>OBV!H50</f>
        <v>CONFIRMED BULLISH</v>
      </c>
    </row>
    <row r="51" spans="1:13" ht="13.5" x14ac:dyDescent="0.25">
      <c r="A51" s="4">
        <f>TITRES_STAT!B54</f>
        <v>42076</v>
      </c>
      <c r="B51" s="2">
        <f>TITRES_STAT!C54</f>
        <v>17.489999999999998</v>
      </c>
      <c r="C51" s="2">
        <f>RSI!I51</f>
        <v>73.606161345056265</v>
      </c>
      <c r="D51" s="2">
        <f>MACD!E51</f>
        <v>-2.8680842768832981E-2</v>
      </c>
      <c r="E51" s="2">
        <f>MACD!F51</f>
        <v>-1.478294176599282E-2</v>
      </c>
      <c r="F51" s="2">
        <f>'Moving Avg'!D51</f>
        <v>6.1360799999999998</v>
      </c>
      <c r="G51" s="2">
        <f>'Moving Avg'!E51</f>
        <v>6.1293800000000003</v>
      </c>
      <c r="H51" s="2">
        <f>'Moving Avg'!F51</f>
        <v>6.0547549999999983</v>
      </c>
      <c r="I51" s="2">
        <f>'Moving Avg'!G51</f>
        <v>5.8679540000000019</v>
      </c>
      <c r="J51" s="2">
        <f>'Moving Avg'!H51</f>
        <v>0</v>
      </c>
      <c r="K51" s="18" t="str">
        <f>OBV!F51</f>
        <v>BULLISH</v>
      </c>
      <c r="L51" s="18" t="str">
        <f>OBV!G51</f>
        <v>NEUTRAL</v>
      </c>
      <c r="M51" s="18" t="str">
        <f>OBV!H51</f>
        <v>CONFIRMED BULLISH</v>
      </c>
    </row>
    <row r="52" spans="1:13" ht="13.5" x14ac:dyDescent="0.25">
      <c r="A52" s="4">
        <f>TITRES_STAT!B55</f>
        <v>42079</v>
      </c>
      <c r="B52" s="2">
        <f>TITRES_STAT!C55</f>
        <v>17.489999999999998</v>
      </c>
      <c r="C52" s="2">
        <f>RSI!I52</f>
        <v>73.606161345056265</v>
      </c>
      <c r="D52" s="2">
        <f>MACD!E52</f>
        <v>-1.8191471115861724E-2</v>
      </c>
      <c r="E52" s="2">
        <f>MACD!F52</f>
        <v>-1.5464647635966602E-2</v>
      </c>
      <c r="F52" s="2">
        <f>'Moving Avg'!D52</f>
        <v>6.1459399999999986</v>
      </c>
      <c r="G52" s="2">
        <f>'Moving Avg'!E52</f>
        <v>6.1325500000000002</v>
      </c>
      <c r="H52" s="2">
        <f>'Moving Avg'!F52</f>
        <v>6.0651399999999978</v>
      </c>
      <c r="I52" s="2">
        <f>'Moving Avg'!G52</f>
        <v>5.8844300000000018</v>
      </c>
      <c r="J52" s="2">
        <f>'Moving Avg'!H52</f>
        <v>0</v>
      </c>
      <c r="K52" s="18" t="str">
        <f>OBV!F52</f>
        <v>BULLISH</v>
      </c>
      <c r="L52" s="18" t="str">
        <f>OBV!G52</f>
        <v>NEUTRAL</v>
      </c>
      <c r="M52" s="18" t="str">
        <f>OBV!H52</f>
        <v>CONFIRMED BULLISH</v>
      </c>
    </row>
    <row r="53" spans="1:13" ht="13.5" x14ac:dyDescent="0.25">
      <c r="A53" s="4">
        <f>TITRES_STAT!B56</f>
        <v>42080</v>
      </c>
      <c r="B53" s="2">
        <f>TITRES_STAT!C56</f>
        <v>17.38</v>
      </c>
      <c r="C53" s="2">
        <f>RSI!I53</f>
        <v>64.647235885567255</v>
      </c>
      <c r="D53" s="2">
        <f>MACD!E53</f>
        <v>-7.2605791243223194E-3</v>
      </c>
      <c r="E53" s="2">
        <f>MACD!F53</f>
        <v>-1.3823833933637746E-2</v>
      </c>
      <c r="F53" s="2">
        <f>'Moving Avg'!D53</f>
        <v>6.1480599999999992</v>
      </c>
      <c r="G53" s="2">
        <f>'Moving Avg'!E53</f>
        <v>6.1318499999999991</v>
      </c>
      <c r="H53" s="2">
        <f>'Moving Avg'!F53</f>
        <v>6.0735899999999985</v>
      </c>
      <c r="I53" s="2">
        <f>'Moving Avg'!G53</f>
        <v>5.9008360000000009</v>
      </c>
      <c r="J53" s="2">
        <f>'Moving Avg'!H53</f>
        <v>0</v>
      </c>
      <c r="K53" s="18" t="str">
        <f>OBV!F53</f>
        <v>BULLISH</v>
      </c>
      <c r="L53" s="18" t="str">
        <f>OBV!G53</f>
        <v>NEUTRAL</v>
      </c>
      <c r="M53" s="18" t="str">
        <f>OBV!H53</f>
        <v>CONFIRMED BULLISH</v>
      </c>
    </row>
    <row r="54" spans="1:13" ht="13.5" x14ac:dyDescent="0.25">
      <c r="A54" s="4">
        <f>TITRES_STAT!B57</f>
        <v>42081</v>
      </c>
      <c r="B54" s="2">
        <f>TITRES_STAT!C57</f>
        <v>17.350000000000001</v>
      </c>
      <c r="C54" s="2">
        <f>RSI!I54</f>
        <v>62.40669675567316</v>
      </c>
      <c r="D54" s="2">
        <f>MACD!E54</f>
        <v>2.2512089502386701E-3</v>
      </c>
      <c r="E54" s="2">
        <f>MACD!F54</f>
        <v>-1.0608825356862464E-2</v>
      </c>
      <c r="F54" s="2">
        <f>'Moving Avg'!D54</f>
        <v>6.1480599999999992</v>
      </c>
      <c r="G54" s="2">
        <f>'Moving Avg'!E54</f>
        <v>6.13009</v>
      </c>
      <c r="H54" s="2">
        <f>'Moving Avg'!F54</f>
        <v>6.0815099999999989</v>
      </c>
      <c r="I54" s="2">
        <f>'Moving Avg'!G54</f>
        <v>5.916678000000001</v>
      </c>
      <c r="J54" s="2">
        <f>'Moving Avg'!H54</f>
        <v>0</v>
      </c>
      <c r="K54" s="18" t="str">
        <f>OBV!F54</f>
        <v>BULLISH</v>
      </c>
      <c r="L54" s="18" t="str">
        <f>OBV!G54</f>
        <v>NEUTRAL</v>
      </c>
      <c r="M54" s="18" t="str">
        <f>OBV!H54</f>
        <v>NEUTRAL</v>
      </c>
    </row>
    <row r="55" spans="1:13" ht="13.5" x14ac:dyDescent="0.25">
      <c r="A55" s="4">
        <f>TITRES_STAT!B58</f>
        <v>42082</v>
      </c>
      <c r="B55" s="2">
        <f>TITRES_STAT!C58</f>
        <v>17.350000000000001</v>
      </c>
      <c r="C55" s="2">
        <f>RSI!I55</f>
        <v>62.406696755673167</v>
      </c>
      <c r="D55" s="2">
        <f>MACD!E55</f>
        <v>9.8783795619290515E-3</v>
      </c>
      <c r="E55" s="2">
        <f>MACD!F55</f>
        <v>-6.5113843731041607E-3</v>
      </c>
      <c r="F55" s="2">
        <f>'Moving Avg'!D55</f>
        <v>6.1304399999999992</v>
      </c>
      <c r="G55" s="2">
        <f>'Moving Avg'!E55</f>
        <v>6.1283300000000001</v>
      </c>
      <c r="H55" s="2">
        <f>'Moving Avg'!F55</f>
        <v>6.0896049999999988</v>
      </c>
      <c r="I55" s="2">
        <f>'Moving Avg'!G55</f>
        <v>5.9332260000000021</v>
      </c>
      <c r="J55" s="2">
        <f>'Moving Avg'!H55</f>
        <v>0</v>
      </c>
      <c r="K55" s="18" t="str">
        <f>OBV!F55</f>
        <v>BEARISH</v>
      </c>
      <c r="L55" s="18" t="str">
        <f>OBV!G55</f>
        <v>NEUTRAL</v>
      </c>
      <c r="M55" s="18" t="str">
        <f>OBV!H55</f>
        <v>CONFIRMED BEARISH</v>
      </c>
    </row>
    <row r="56" spans="1:13" ht="13.5" x14ac:dyDescent="0.25">
      <c r="A56" s="4">
        <f>TITRES_STAT!B59</f>
        <v>42086</v>
      </c>
      <c r="B56" s="2">
        <f>TITRES_STAT!C59</f>
        <v>17.350000000000001</v>
      </c>
      <c r="C56" s="2">
        <f>RSI!I56</f>
        <v>62.406696755673167</v>
      </c>
      <c r="D56" s="2">
        <f>MACD!E56</f>
        <v>1.3234386399442855E-2</v>
      </c>
      <c r="E56" s="2">
        <f>MACD!F56</f>
        <v>-2.5622302185947573E-3</v>
      </c>
      <c r="F56" s="2">
        <f>'Moving Avg'!D56</f>
        <v>6.1205799999999995</v>
      </c>
      <c r="G56" s="2">
        <f>'Moving Avg'!E56</f>
        <v>6.1283300000000001</v>
      </c>
      <c r="H56" s="2">
        <f>'Moving Avg'!F56</f>
        <v>6.0978749999999993</v>
      </c>
      <c r="I56" s="2">
        <f>'Moving Avg'!G56</f>
        <v>5.9497740000000015</v>
      </c>
      <c r="J56" s="2">
        <f>'Moving Avg'!H56</f>
        <v>0</v>
      </c>
      <c r="K56" s="18" t="str">
        <f>OBV!F56</f>
        <v>BEARISH</v>
      </c>
      <c r="L56" s="18" t="str">
        <f>OBV!G56</f>
        <v>NEUTRAL</v>
      </c>
      <c r="M56" s="18" t="str">
        <f>OBV!H56</f>
        <v>CONFIRMED BEARISH</v>
      </c>
    </row>
    <row r="57" spans="1:13" ht="13.5" x14ac:dyDescent="0.25">
      <c r="A57" s="4">
        <f>TITRES_STAT!B60</f>
        <v>42087</v>
      </c>
      <c r="B57" s="2">
        <f>TITRES_STAT!C60</f>
        <v>16.399999999999999</v>
      </c>
      <c r="C57" s="2">
        <f>RSI!I57</f>
        <v>26.381144086786406</v>
      </c>
      <c r="D57" s="2">
        <f>MACD!E57</f>
        <v>4.0483287637956167E-2</v>
      </c>
      <c r="E57" s="2">
        <f>MACD!F57</f>
        <v>6.0468733527154275E-3</v>
      </c>
      <c r="F57" s="2">
        <f>'Moving Avg'!D57</f>
        <v>6.0438400000000003</v>
      </c>
      <c r="G57" s="2">
        <f>'Moving Avg'!E57</f>
        <v>6.0948900000000004</v>
      </c>
      <c r="H57" s="2">
        <f>'Moving Avg'!F57</f>
        <v>6.0894250000000003</v>
      </c>
      <c r="I57" s="2">
        <f>'Moving Avg'!G57</f>
        <v>5.9596340000000012</v>
      </c>
      <c r="J57" s="2">
        <f>'Moving Avg'!H57</f>
        <v>0</v>
      </c>
      <c r="K57" s="18" t="str">
        <f>OBV!F57</f>
        <v>BEARISH</v>
      </c>
      <c r="L57" s="18" t="str">
        <f>OBV!G57</f>
        <v>WEAK</v>
      </c>
      <c r="M57" s="18" t="str">
        <f>OBV!H57</f>
        <v>CONFIRMED BEARISH</v>
      </c>
    </row>
    <row r="58" spans="1:13" ht="13.5" x14ac:dyDescent="0.25">
      <c r="A58" s="4">
        <f>TITRES_STAT!B61</f>
        <v>42088</v>
      </c>
      <c r="B58" s="2">
        <f>TITRES_STAT!C61</f>
        <v>16.87</v>
      </c>
      <c r="C58" s="2">
        <f>RSI!I58</f>
        <v>43.694589602631162</v>
      </c>
      <c r="D58" s="2">
        <f>MACD!E58</f>
        <v>5.2929768236359642E-2</v>
      </c>
      <c r="E58" s="2">
        <f>MACD!F58</f>
        <v>1.5423452329444271E-2</v>
      </c>
      <c r="F58" s="2">
        <f>'Moving Avg'!D58</f>
        <v>6.0079200000000004</v>
      </c>
      <c r="G58" s="2">
        <f>'Moving Avg'!E58</f>
        <v>6.0779900000000007</v>
      </c>
      <c r="H58" s="2">
        <f>'Moving Avg'!F58</f>
        <v>6.0880150000000004</v>
      </c>
      <c r="I58" s="2">
        <f>'Moving Avg'!G58</f>
        <v>5.9717440000000011</v>
      </c>
      <c r="J58" s="2">
        <f>'Moving Avg'!H58</f>
        <v>0</v>
      </c>
      <c r="K58" s="18" t="str">
        <f>OBV!F58</f>
        <v>BEARISH</v>
      </c>
      <c r="L58" s="18" t="str">
        <f>OBV!G58</f>
        <v>WEAK</v>
      </c>
      <c r="M58" s="18" t="str">
        <f>OBV!H58</f>
        <v>CONFIRMED BEARISH</v>
      </c>
    </row>
    <row r="59" spans="1:13" ht="13.5" x14ac:dyDescent="0.25">
      <c r="A59" s="4">
        <f>TITRES_STAT!B62</f>
        <v>42089</v>
      </c>
      <c r="B59" s="2">
        <f>TITRES_STAT!C62</f>
        <v>16.899999999999999</v>
      </c>
      <c r="C59" s="2">
        <f>RSI!I59</f>
        <v>44.593894806152861</v>
      </c>
      <c r="D59" s="2">
        <f>MACD!E59</f>
        <v>6.3218836873439876E-2</v>
      </c>
      <c r="E59" s="2">
        <f>MACD!F59</f>
        <v>2.4982529238243394E-2</v>
      </c>
      <c r="F59" s="2">
        <f>'Moving Avg'!D59</f>
        <v>5.9762399999999989</v>
      </c>
      <c r="G59" s="2">
        <f>'Moving Avg'!E59</f>
        <v>6.0621500000000008</v>
      </c>
      <c r="H59" s="2">
        <f>'Moving Avg'!F59</f>
        <v>6.087135</v>
      </c>
      <c r="I59" s="2">
        <f>'Moving Avg'!G59</f>
        <v>5.9840660000000012</v>
      </c>
      <c r="J59" s="2">
        <f>'Moving Avg'!H59</f>
        <v>0</v>
      </c>
      <c r="K59" s="18" t="str">
        <f>OBV!F59</f>
        <v>BEARISH</v>
      </c>
      <c r="L59" s="18" t="str">
        <f>OBV!G59</f>
        <v>WEAK</v>
      </c>
      <c r="M59" s="18" t="str">
        <f>OBV!H59</f>
        <v>CONFIRMED BEARISH</v>
      </c>
    </row>
    <row r="60" spans="1:13" ht="13.5" x14ac:dyDescent="0.25">
      <c r="A60" s="4">
        <f>TITRES_STAT!B63</f>
        <v>42090</v>
      </c>
      <c r="B60" s="2">
        <f>TITRES_STAT!C63</f>
        <v>16.89</v>
      </c>
      <c r="C60" s="2">
        <f>RSI!I60</f>
        <v>44.342057721348162</v>
      </c>
      <c r="D60" s="2">
        <f>MACD!E60</f>
        <v>8.6177864017893846E-2</v>
      </c>
      <c r="E60" s="2">
        <f>MACD!F60</f>
        <v>3.7221596194173485E-2</v>
      </c>
      <c r="F60" s="2">
        <f>'Moving Avg'!D60</f>
        <v>5.9438599999999999</v>
      </c>
      <c r="G60" s="2">
        <f>'Moving Avg'!E60</f>
        <v>6.0371499999999996</v>
      </c>
      <c r="H60" s="2">
        <f>'Moving Avg'!F60</f>
        <v>6.0799199999999995</v>
      </c>
      <c r="I60" s="2">
        <f>'Moving Avg'!G60</f>
        <v>5.9964600000000017</v>
      </c>
      <c r="J60" s="2">
        <f>'Moving Avg'!H60</f>
        <v>0</v>
      </c>
      <c r="K60" s="18" t="str">
        <f>OBV!F60</f>
        <v>BEARISH</v>
      </c>
      <c r="L60" s="18" t="str">
        <f>OBV!G60</f>
        <v>WEAK</v>
      </c>
      <c r="M60" s="18" t="str">
        <f>OBV!H60</f>
        <v>CONFIRMED BEARISH</v>
      </c>
    </row>
    <row r="61" spans="1:13" ht="13.5" x14ac:dyDescent="0.25">
      <c r="A61" s="4">
        <f>TITRES_STAT!B64</f>
        <v>42093</v>
      </c>
      <c r="B61" s="2">
        <f>TITRES_STAT!C64</f>
        <v>17.059999999999999</v>
      </c>
      <c r="C61" s="2">
        <f>RSI!I61</f>
        <v>49.581138953069889</v>
      </c>
      <c r="D61" s="2">
        <f>MACD!E61</f>
        <v>9.5633764327446968E-2</v>
      </c>
      <c r="E61" s="2">
        <f>MACD!F61</f>
        <v>4.8904029820828185E-2</v>
      </c>
      <c r="F61" s="2">
        <f>'Moving Avg'!D61</f>
        <v>5.9234400000000003</v>
      </c>
      <c r="G61" s="2">
        <f>'Moving Avg'!E61</f>
        <v>6.0220099999999999</v>
      </c>
      <c r="H61" s="2">
        <f>'Moving Avg'!F61</f>
        <v>6.0756949999999996</v>
      </c>
      <c r="I61" s="2">
        <f>'Moving Avg'!G61</f>
        <v>6.0046280000000021</v>
      </c>
      <c r="J61" s="2">
        <f>'Moving Avg'!H61</f>
        <v>0</v>
      </c>
      <c r="K61" s="18" t="str">
        <f>OBV!F61</f>
        <v>BEARISH</v>
      </c>
      <c r="L61" s="18" t="str">
        <f>OBV!G61</f>
        <v>WEAK</v>
      </c>
      <c r="M61" s="18" t="str">
        <f>OBV!H61</f>
        <v>CONFIRMED BEARISH</v>
      </c>
    </row>
    <row r="62" spans="1:13" ht="13.5" x14ac:dyDescent="0.25">
      <c r="A62" s="4">
        <f>TITRES_STAT!B65</f>
        <v>42094</v>
      </c>
      <c r="B62" s="2">
        <f>TITRES_STAT!C65</f>
        <v>17.059999999999999</v>
      </c>
      <c r="C62" s="2">
        <f>RSI!I62</f>
        <v>49.581138953069889</v>
      </c>
      <c r="D62" s="2">
        <f>MACD!E62</f>
        <v>0.10367774588818079</v>
      </c>
      <c r="E62" s="2">
        <f>MACD!F62</f>
        <v>5.9858773034298714E-2</v>
      </c>
      <c r="F62" s="2">
        <f>'Moving Avg'!D62</f>
        <v>5.9699</v>
      </c>
      <c r="G62" s="2">
        <f>'Moving Avg'!E62</f>
        <v>6.006870000000001</v>
      </c>
      <c r="H62" s="2">
        <f>'Moving Avg'!F62</f>
        <v>6.0697099999999988</v>
      </c>
      <c r="I62" s="2">
        <f>'Moving Avg'!G62</f>
        <v>6.0092740000000022</v>
      </c>
      <c r="J62" s="2">
        <f>'Moving Avg'!H62</f>
        <v>0</v>
      </c>
      <c r="K62" s="18" t="str">
        <f>OBV!F62</f>
        <v>BULLISH</v>
      </c>
      <c r="L62" s="18" t="str">
        <f>OBV!G62</f>
        <v>STRONG</v>
      </c>
      <c r="M62" s="18" t="str">
        <f>OBV!H62</f>
        <v>CONFIRMED BULLISH</v>
      </c>
    </row>
    <row r="63" spans="1:13" ht="13.5" x14ac:dyDescent="0.25">
      <c r="A63" s="4">
        <f>TITRES_STAT!B66</f>
        <v>42095</v>
      </c>
      <c r="B63" s="2">
        <f>TITRES_STAT!C66</f>
        <v>17.09</v>
      </c>
      <c r="C63" s="2">
        <f>RSI!I63</f>
        <v>50.538269854500605</v>
      </c>
      <c r="D63" s="2">
        <f>MACD!E63</f>
        <v>0.10378482265641242</v>
      </c>
      <c r="E63" s="2">
        <f>MACD!F63</f>
        <v>6.8643982958721456E-2</v>
      </c>
      <c r="F63" s="2">
        <f>'Moving Avg'!D63</f>
        <v>5.9853999999999994</v>
      </c>
      <c r="G63" s="2">
        <f>'Moving Avg'!E63</f>
        <v>5.9966600000000003</v>
      </c>
      <c r="H63" s="2">
        <f>'Moving Avg'!F63</f>
        <v>6.0642550000000002</v>
      </c>
      <c r="I63" s="2">
        <f>'Moving Avg'!G63</f>
        <v>6.0120200000000024</v>
      </c>
      <c r="J63" s="2">
        <f>'Moving Avg'!H63</f>
        <v>0</v>
      </c>
      <c r="K63" s="18" t="str">
        <f>OBV!F63</f>
        <v>BULLISH</v>
      </c>
      <c r="L63" s="18" t="str">
        <f>OBV!G63</f>
        <v>STRONG</v>
      </c>
      <c r="M63" s="18" t="str">
        <f>OBV!H63</f>
        <v>CONFIRMED BULLISH</v>
      </c>
    </row>
    <row r="64" spans="1:13" ht="13.5" x14ac:dyDescent="0.25">
      <c r="A64" s="4">
        <f>TITRES_STAT!B67</f>
        <v>42096</v>
      </c>
      <c r="B64" s="2">
        <f>TITRES_STAT!C67</f>
        <v>17.09</v>
      </c>
      <c r="C64" s="2">
        <f>RSI!I64</f>
        <v>50.538269854500605</v>
      </c>
      <c r="D64" s="2">
        <f>MACD!E64</f>
        <v>0.10221874522233332</v>
      </c>
      <c r="E64" s="2">
        <f>MACD!F64</f>
        <v>7.5358935411443839E-2</v>
      </c>
      <c r="F64" s="2">
        <f>'Moving Avg'!D64</f>
        <v>5.9987799999999991</v>
      </c>
      <c r="G64" s="2">
        <f>'Moving Avg'!E64</f>
        <v>5.9875100000000003</v>
      </c>
      <c r="H64" s="2">
        <f>'Moving Avg'!F64</f>
        <v>6.0587999999999997</v>
      </c>
      <c r="I64" s="2">
        <f>'Moving Avg'!G64</f>
        <v>6.0154700000000023</v>
      </c>
      <c r="J64" s="2">
        <f>'Moving Avg'!H64</f>
        <v>0</v>
      </c>
      <c r="K64" s="18" t="str">
        <f>OBV!F64</f>
        <v>BULLISH</v>
      </c>
      <c r="L64" s="18" t="str">
        <f>OBV!G64</f>
        <v>STRONG</v>
      </c>
      <c r="M64" s="18" t="str">
        <f>OBV!H64</f>
        <v>CONFIRMED BULLISH</v>
      </c>
    </row>
    <row r="65" spans="1:13" ht="13.5" x14ac:dyDescent="0.25">
      <c r="A65" s="4">
        <f>TITRES_STAT!B68</f>
        <v>42097</v>
      </c>
      <c r="B65" s="2">
        <f>TITRES_STAT!C68</f>
        <v>17.079999999999998</v>
      </c>
      <c r="C65" s="2">
        <f>RSI!I65</f>
        <v>50.173528924751785</v>
      </c>
      <c r="D65" s="2">
        <f>MACD!E65</f>
        <v>0.10112886979423852</v>
      </c>
      <c r="E65" s="2">
        <f>MACD!F65</f>
        <v>8.0512922288002775E-2</v>
      </c>
      <c r="F65" s="2">
        <f>'Moving Avg'!D65</f>
        <v>6.0121599999999997</v>
      </c>
      <c r="G65" s="2">
        <f>'Moving Avg'!E65</f>
        <v>5.9780100000000003</v>
      </c>
      <c r="H65" s="2">
        <f>'Moving Avg'!F65</f>
        <v>6.0531699999999997</v>
      </c>
      <c r="I65" s="2">
        <f>'Moving Avg'!G65</f>
        <v>6.0181460000000024</v>
      </c>
      <c r="J65" s="2">
        <f>'Moving Avg'!H65</f>
        <v>0</v>
      </c>
      <c r="K65" s="18" t="str">
        <f>OBV!F65</f>
        <v>BEARISH</v>
      </c>
      <c r="L65" s="18" t="str">
        <f>OBV!G65</f>
        <v>NEUTRAL</v>
      </c>
      <c r="M65" s="18" t="str">
        <f>OBV!H65</f>
        <v>BEARISH DIVERGENCE</v>
      </c>
    </row>
    <row r="66" spans="1:13" ht="13.5" x14ac:dyDescent="0.25">
      <c r="A66" s="4">
        <f>TITRES_STAT!B69</f>
        <v>42100</v>
      </c>
      <c r="B66" s="2">
        <f>TITRES_STAT!C69</f>
        <v>16.96</v>
      </c>
      <c r="C66" s="2">
        <f>RSI!I66</f>
        <v>45.865240117251503</v>
      </c>
      <c r="D66" s="2">
        <f>MACD!E66</f>
        <v>0.10333846745263475</v>
      </c>
      <c r="E66" s="2">
        <f>MACD!F66</f>
        <v>8.5078031320929171E-2</v>
      </c>
      <c r="F66" s="2">
        <f>'Moving Avg'!D66</f>
        <v>6.0051199999999998</v>
      </c>
      <c r="G66" s="2">
        <f>'Moving Avg'!E66</f>
        <v>5.9642799999999996</v>
      </c>
      <c r="H66" s="2">
        <f>'Moving Avg'!F66</f>
        <v>6.0463050000000003</v>
      </c>
      <c r="I66" s="2">
        <f>'Moving Avg'!G66</f>
        <v>6.0185680000000037</v>
      </c>
      <c r="J66" s="2">
        <f>'Moving Avg'!H66</f>
        <v>0</v>
      </c>
      <c r="K66" s="18" t="str">
        <f>OBV!F66</f>
        <v>BEARISH</v>
      </c>
      <c r="L66" s="18" t="str">
        <f>OBV!G66</f>
        <v>WEAK</v>
      </c>
      <c r="M66" s="18" t="str">
        <f>OBV!H66</f>
        <v>CONFIRMED BEARISH</v>
      </c>
    </row>
    <row r="67" spans="1:13" ht="13.5" x14ac:dyDescent="0.25">
      <c r="A67" s="4">
        <f>TITRES_STAT!B70</f>
        <v>42101</v>
      </c>
      <c r="B67" s="2">
        <f>TITRES_STAT!C70</f>
        <v>16.920000000000002</v>
      </c>
      <c r="C67" s="2">
        <f>RSI!I67</f>
        <v>44.493750253756069</v>
      </c>
      <c r="D67" s="2">
        <f>MACD!E67</f>
        <v>5.5054950319438412E-2</v>
      </c>
      <c r="E67" s="2">
        <f>MACD!F67</f>
        <v>7.9073415120631027E-2</v>
      </c>
      <c r="F67" s="2">
        <f>'Moving Avg'!D67</f>
        <v>5.99526</v>
      </c>
      <c r="G67" s="2">
        <f>'Moving Avg'!E67</f>
        <v>5.9825800000000005</v>
      </c>
      <c r="H67" s="2">
        <f>'Moving Avg'!F67</f>
        <v>6.0387350000000009</v>
      </c>
      <c r="I67" s="2">
        <f>'Moving Avg'!G67</f>
        <v>6.0180040000000021</v>
      </c>
      <c r="J67" s="2">
        <f>'Moving Avg'!H67</f>
        <v>0</v>
      </c>
      <c r="K67" s="18" t="str">
        <f>OBV!F67</f>
        <v>BEARISH</v>
      </c>
      <c r="L67" s="18" t="str">
        <f>OBV!G67</f>
        <v>WEAK</v>
      </c>
      <c r="M67" s="18" t="str">
        <f>OBV!H67</f>
        <v>CONFIRMED BEARISH</v>
      </c>
    </row>
    <row r="68" spans="1:13" ht="13.5" x14ac:dyDescent="0.25">
      <c r="A68" s="4">
        <f>TITRES_STAT!B71</f>
        <v>42102</v>
      </c>
      <c r="B68" s="2">
        <f>TITRES_STAT!C71</f>
        <v>16.420000000000002</v>
      </c>
      <c r="C68" s="2">
        <f>RSI!I68</f>
        <v>31.73672787883973</v>
      </c>
      <c r="D68" s="2">
        <f>MACD!E68</f>
        <v>5.2996297861015229E-2</v>
      </c>
      <c r="E68" s="2">
        <f>MACD!F68</f>
        <v>7.3857991668707879E-2</v>
      </c>
      <c r="F68" s="2">
        <f>'Moving Avg'!D68</f>
        <v>5.94808</v>
      </c>
      <c r="G68" s="2">
        <f>'Moving Avg'!E68</f>
        <v>5.9667399999999997</v>
      </c>
      <c r="H68" s="2">
        <f>'Moving Avg'!F68</f>
        <v>6.0223650000000006</v>
      </c>
      <c r="I68" s="2">
        <f>'Moving Avg'!G68</f>
        <v>6.0146240000000022</v>
      </c>
      <c r="J68" s="2">
        <f>'Moving Avg'!H68</f>
        <v>0</v>
      </c>
      <c r="K68" s="18" t="str">
        <f>OBV!F68</f>
        <v>BEARISH</v>
      </c>
      <c r="L68" s="18" t="str">
        <f>OBV!G68</f>
        <v>WEAK</v>
      </c>
      <c r="M68" s="18" t="str">
        <f>OBV!H68</f>
        <v>CONFIRMED BEARISH</v>
      </c>
    </row>
    <row r="69" spans="1:13" ht="13.5" x14ac:dyDescent="0.25">
      <c r="A69" s="4">
        <f>TITRES_STAT!B72</f>
        <v>42104</v>
      </c>
      <c r="B69" s="2">
        <f>TITRES_STAT!C72</f>
        <v>16.5</v>
      </c>
      <c r="C69" s="2">
        <f>RSI!I69</f>
        <v>34.954735811463095</v>
      </c>
      <c r="D69" s="2">
        <f>MACD!E69</f>
        <v>5.2126455645884917E-2</v>
      </c>
      <c r="E69" s="2">
        <f>MACD!F69</f>
        <v>6.9511684464143297E-2</v>
      </c>
      <c r="F69" s="2">
        <f>'Moving Avg'!D69</f>
        <v>5.9065400000000006</v>
      </c>
      <c r="G69" s="2">
        <f>'Moving Avg'!E69</f>
        <v>5.952659999999999</v>
      </c>
      <c r="H69" s="2">
        <f>'Moving Avg'!F69</f>
        <v>6.0074050000000003</v>
      </c>
      <c r="I69" s="2">
        <f>'Moving Avg'!G69</f>
        <v>6.0136380000000011</v>
      </c>
      <c r="J69" s="2">
        <f>'Moving Avg'!H69</f>
        <v>0</v>
      </c>
      <c r="K69" s="18" t="str">
        <f>OBV!F69</f>
        <v>BEARISH</v>
      </c>
      <c r="L69" s="18" t="str">
        <f>OBV!G69</f>
        <v>WEAK</v>
      </c>
      <c r="M69" s="18" t="str">
        <f>OBV!H69</f>
        <v>CONFIRMED BEARISH</v>
      </c>
    </row>
    <row r="70" spans="1:13" ht="13.5" x14ac:dyDescent="0.25">
      <c r="A70" s="4">
        <f>TITRES_STAT!B73</f>
        <v>42107</v>
      </c>
      <c r="B70" s="2">
        <f>TITRES_STAT!C73</f>
        <v>16.79</v>
      </c>
      <c r="C70" s="2">
        <f>RSI!I70</f>
        <v>45.054150753463432</v>
      </c>
      <c r="D70" s="2">
        <f>MACD!E70</f>
        <v>4.4354055555444916E-2</v>
      </c>
      <c r="E70" s="2">
        <f>MACD!F70</f>
        <v>6.4480158682403615E-2</v>
      </c>
      <c r="F70" s="2">
        <f>'Moving Avg'!D70</f>
        <v>5.88612</v>
      </c>
      <c r="G70" s="2">
        <f>'Moving Avg'!E70</f>
        <v>5.9491399999999999</v>
      </c>
      <c r="H70" s="2">
        <f>'Moving Avg'!F70</f>
        <v>5.9931450000000002</v>
      </c>
      <c r="I70" s="2">
        <f>'Moving Avg'!G70</f>
        <v>6.0121599999999997</v>
      </c>
      <c r="J70" s="2">
        <f>'Moving Avg'!H70</f>
        <v>0</v>
      </c>
      <c r="K70" s="18" t="str">
        <f>OBV!F70</f>
        <v>BEARISH</v>
      </c>
      <c r="L70" s="18" t="str">
        <f>OBV!G70</f>
        <v>WEAK</v>
      </c>
      <c r="M70" s="18" t="str">
        <f>OBV!H70</f>
        <v>CONFIRMED BEARISH</v>
      </c>
    </row>
    <row r="71" spans="1:13" ht="13.5" x14ac:dyDescent="0.25">
      <c r="A71" s="4">
        <f>TITRES_STAT!B74</f>
        <v>42108</v>
      </c>
      <c r="B71" s="2">
        <f>TITRES_STAT!C74</f>
        <v>16.3</v>
      </c>
      <c r="C71" s="2">
        <f>RSI!I71</f>
        <v>35.129761746869875</v>
      </c>
      <c r="D71" s="2">
        <f>MACD!E71</f>
        <v>6.013802636144927E-2</v>
      </c>
      <c r="E71" s="2">
        <f>MACD!F71</f>
        <v>6.3611732218212758E-2</v>
      </c>
      <c r="F71" s="2">
        <f>'Moving Avg'!D71</f>
        <v>5.8396600000000003</v>
      </c>
      <c r="G71" s="2">
        <f>'Moving Avg'!E71</f>
        <v>5.9223899999999992</v>
      </c>
      <c r="H71" s="2">
        <f>'Moving Avg'!F71</f>
        <v>5.9722</v>
      </c>
      <c r="I71" s="2">
        <f>'Moving Avg'!G71</f>
        <v>6.0072319999999992</v>
      </c>
      <c r="J71" s="2">
        <f>'Moving Avg'!H71</f>
        <v>0</v>
      </c>
      <c r="K71" s="18" t="str">
        <f>OBV!F71</f>
        <v>BEARISH</v>
      </c>
      <c r="L71" s="18" t="str">
        <f>OBV!G71</f>
        <v>WEAK</v>
      </c>
      <c r="M71" s="18" t="str">
        <f>OBV!H71</f>
        <v>CONFIRMED BEARISH</v>
      </c>
    </row>
    <row r="72" spans="1:13" ht="13.5" x14ac:dyDescent="0.25">
      <c r="A72" s="4">
        <f>TITRES_STAT!B75</f>
        <v>42109</v>
      </c>
      <c r="B72" s="2">
        <f>TITRES_STAT!C75</f>
        <v>16.5</v>
      </c>
      <c r="C72" s="2">
        <f>RSI!I72</f>
        <v>40.855741470199938</v>
      </c>
      <c r="D72" s="2">
        <f>MACD!E72</f>
        <v>6.9652669854911586E-2</v>
      </c>
      <c r="E72" s="2">
        <f>MACD!F72</f>
        <v>6.4819919745552526E-2</v>
      </c>
      <c r="F72" s="2">
        <f>'Moving Avg'!D72</f>
        <v>5.8101000000000003</v>
      </c>
      <c r="G72" s="2">
        <f>'Moving Avg'!E72</f>
        <v>5.902680000000001</v>
      </c>
      <c r="H72" s="2">
        <f>'Moving Avg'!F72</f>
        <v>5.9547749999999997</v>
      </c>
      <c r="I72" s="2">
        <f>'Moving Avg'!G72</f>
        <v>6.0031479999999986</v>
      </c>
      <c r="J72" s="2">
        <f>'Moving Avg'!H72</f>
        <v>0</v>
      </c>
      <c r="K72" s="18" t="str">
        <f>OBV!F72</f>
        <v>BEARISH</v>
      </c>
      <c r="L72" s="18" t="str">
        <f>OBV!G72</f>
        <v>NEUTRAL</v>
      </c>
      <c r="M72" s="18" t="str">
        <f>OBV!H72</f>
        <v>CONFIRMED BEARISH</v>
      </c>
    </row>
    <row r="73" spans="1:13" ht="13.5" x14ac:dyDescent="0.25">
      <c r="A73" s="4">
        <f>TITRES_STAT!B76</f>
        <v>42110</v>
      </c>
      <c r="B73" s="2">
        <f>TITRES_STAT!C76</f>
        <v>16.5</v>
      </c>
      <c r="C73" s="2">
        <f>RSI!I73</f>
        <v>40.855741470199945</v>
      </c>
      <c r="D73" s="2">
        <f>MACD!E73</f>
        <v>8.0190323077938608E-2</v>
      </c>
      <c r="E73" s="2">
        <f>MACD!F73</f>
        <v>6.789400041202974E-2</v>
      </c>
      <c r="F73" s="2">
        <f>'Moving Avg'!D73</f>
        <v>5.8157399999999999</v>
      </c>
      <c r="G73" s="2">
        <f>'Moving Avg'!E73</f>
        <v>5.8819100000000004</v>
      </c>
      <c r="H73" s="2">
        <f>'Moving Avg'!F73</f>
        <v>5.9392849999999999</v>
      </c>
      <c r="I73" s="2">
        <f>'Moving Avg'!G73</f>
        <v>5.9990639999999971</v>
      </c>
      <c r="J73" s="2">
        <f>'Moving Avg'!H73</f>
        <v>0</v>
      </c>
      <c r="K73" s="18" t="str">
        <f>OBV!F73</f>
        <v>BEARISH</v>
      </c>
      <c r="L73" s="18" t="str">
        <f>OBV!G73</f>
        <v>NEUTRAL</v>
      </c>
      <c r="M73" s="18" t="str">
        <f>OBV!H73</f>
        <v>BEARISH DIVERGENCE</v>
      </c>
    </row>
    <row r="74" spans="1:13" ht="13.5" x14ac:dyDescent="0.25">
      <c r="A74" s="4">
        <f>TITRES_STAT!B77</f>
        <v>42111</v>
      </c>
      <c r="B74" s="2">
        <f>TITRES_STAT!C77</f>
        <v>16.68</v>
      </c>
      <c r="C74" s="2">
        <f>RSI!I74</f>
        <v>45.840870522124369</v>
      </c>
      <c r="D74" s="2">
        <f>MACD!E74</f>
        <v>8.5210532035262965E-2</v>
      </c>
      <c r="E74" s="2">
        <f>MACD!F74</f>
        <v>7.1357306736676396E-2</v>
      </c>
      <c r="F74" s="2">
        <f>'Moving Avg'!D74</f>
        <v>5.8284000000000002</v>
      </c>
      <c r="G74" s="2">
        <f>'Moving Avg'!E74</f>
        <v>5.8674699999999991</v>
      </c>
      <c r="H74" s="2">
        <f>'Moving Avg'!F74</f>
        <v>5.9274899999999997</v>
      </c>
      <c r="I74" s="2">
        <f>'Moving Avg'!G74</f>
        <v>5.9968099999999982</v>
      </c>
      <c r="J74" s="2">
        <f>'Moving Avg'!H74</f>
        <v>0</v>
      </c>
      <c r="K74" s="18" t="str">
        <f>OBV!F74</f>
        <v>BULLISH</v>
      </c>
      <c r="L74" s="18" t="str">
        <f>OBV!G74</f>
        <v>STRONG</v>
      </c>
      <c r="M74" s="18" t="str">
        <f>OBV!H74</f>
        <v>CONFIRMED BULLISH</v>
      </c>
    </row>
    <row r="75" spans="1:13" ht="13.5" x14ac:dyDescent="0.25">
      <c r="A75" s="4">
        <f>TITRES_STAT!B78</f>
        <v>42114</v>
      </c>
      <c r="B75" s="2">
        <f>TITRES_STAT!C78</f>
        <v>16.399999999999999</v>
      </c>
      <c r="C75" s="2">
        <f>RSI!I75</f>
        <v>40.167332048458263</v>
      </c>
      <c r="D75" s="2">
        <f>MACD!E75</f>
        <v>9.6576102790598917E-2</v>
      </c>
      <c r="E75" s="2">
        <f>MACD!F75</f>
        <v>7.6401065947460906E-2</v>
      </c>
      <c r="F75" s="2">
        <f>'Moving Avg'!D75</f>
        <v>5.8009399999999998</v>
      </c>
      <c r="G75" s="2">
        <f>'Moving Avg'!E75</f>
        <v>5.8435299999999994</v>
      </c>
      <c r="H75" s="2">
        <f>'Moving Avg'!F75</f>
        <v>5.9107699999999994</v>
      </c>
      <c r="I75" s="2">
        <f>'Moving Avg'!G75</f>
        <v>5.9925859999999975</v>
      </c>
      <c r="J75" s="2">
        <f>'Moving Avg'!H75</f>
        <v>0</v>
      </c>
      <c r="K75" s="18" t="str">
        <f>OBV!F75</f>
        <v>BULLISH</v>
      </c>
      <c r="L75" s="18" t="str">
        <f>OBV!G75</f>
        <v>STRONG</v>
      </c>
      <c r="M75" s="18" t="str">
        <f>OBV!H75</f>
        <v>BULLISH DIVERGENCE</v>
      </c>
    </row>
    <row r="76" spans="1:13" ht="13.5" x14ac:dyDescent="0.25">
      <c r="A76" s="4">
        <f>TITRES_STAT!B79</f>
        <v>42115</v>
      </c>
      <c r="B76" s="2">
        <f>TITRES_STAT!C79</f>
        <v>16.510000000000002</v>
      </c>
      <c r="C76" s="2">
        <f>RSI!I76</f>
        <v>43.144693563568275</v>
      </c>
      <c r="D76" s="2">
        <f>MACD!E76</f>
        <v>9.773401602864773E-2</v>
      </c>
      <c r="E76" s="2">
        <f>MACD!F76</f>
        <v>8.0667655963698265E-2</v>
      </c>
      <c r="F76" s="2">
        <f>'Moving Avg'!D76</f>
        <v>5.8157200000000007</v>
      </c>
      <c r="G76" s="2">
        <f>'Moving Avg'!E76</f>
        <v>5.8276899999999996</v>
      </c>
      <c r="H76" s="2">
        <f>'Moving Avg'!F76</f>
        <v>5.8959849999999996</v>
      </c>
      <c r="I76" s="2">
        <f>'Moving Avg'!G76</f>
        <v>5.9891359999999985</v>
      </c>
      <c r="J76" s="2">
        <f>'Moving Avg'!H76</f>
        <v>0</v>
      </c>
      <c r="K76" s="18" t="str">
        <f>OBV!F76</f>
        <v>BULLISH</v>
      </c>
      <c r="L76" s="18" t="str">
        <f>OBV!G76</f>
        <v>STRONG</v>
      </c>
      <c r="M76" s="18" t="str">
        <f>OBV!H76</f>
        <v>CONFIRMED BULLISH</v>
      </c>
    </row>
    <row r="77" spans="1:13" ht="13.5" x14ac:dyDescent="0.25">
      <c r="A77" s="4">
        <f>TITRES_STAT!B80</f>
        <v>42116</v>
      </c>
      <c r="B77" s="2">
        <f>TITRES_STAT!C80</f>
        <v>16.899999999999999</v>
      </c>
      <c r="C77" s="2">
        <f>RSI!I77</f>
        <v>52.227418594630933</v>
      </c>
      <c r="D77" s="2">
        <f>MACD!E77</f>
        <v>8.6992962115111538E-2</v>
      </c>
      <c r="E77" s="2">
        <f>MACD!F77</f>
        <v>8.1932717193980931E-2</v>
      </c>
      <c r="F77" s="2">
        <f>'Moving Avg'!D77</f>
        <v>5.8438799999999995</v>
      </c>
      <c r="G77" s="2">
        <f>'Moving Avg'!E77</f>
        <v>5.8269900000000003</v>
      </c>
      <c r="H77" s="2">
        <f>'Moving Avg'!F77</f>
        <v>5.9047849999999986</v>
      </c>
      <c r="I77" s="2">
        <f>'Moving Avg'!G77</f>
        <v>5.9886419999999987</v>
      </c>
      <c r="J77" s="2">
        <f>'Moving Avg'!H77</f>
        <v>0</v>
      </c>
      <c r="K77" s="18" t="str">
        <f>OBV!F77</f>
        <v>BULLISH</v>
      </c>
      <c r="L77" s="18" t="str">
        <f>OBV!G77</f>
        <v>STRONG</v>
      </c>
      <c r="M77" s="18" t="str">
        <f>OBV!H77</f>
        <v>CONFIRMED BULLISH</v>
      </c>
    </row>
    <row r="78" spans="1:13" ht="13.5" x14ac:dyDescent="0.25">
      <c r="A78" s="4">
        <f>TITRES_STAT!B81</f>
        <v>42117</v>
      </c>
      <c r="B78" s="2">
        <f>TITRES_STAT!C81</f>
        <v>16.8</v>
      </c>
      <c r="C78" s="2">
        <f>RSI!I78</f>
        <v>50.021163328269708</v>
      </c>
      <c r="D78" s="2">
        <f>MACD!E78</f>
        <v>5.3196490107467298E-2</v>
      </c>
      <c r="E78" s="2">
        <f>MACD!F78</f>
        <v>7.6185471776678212E-2</v>
      </c>
      <c r="F78" s="2">
        <f>'Moving Avg'!D78</f>
        <v>5.8650000000000002</v>
      </c>
      <c r="G78" s="2">
        <f>'Moving Avg'!E78</f>
        <v>5.8403700000000001</v>
      </c>
      <c r="H78" s="2">
        <f>'Moving Avg'!F78</f>
        <v>5.9035549999999999</v>
      </c>
      <c r="I78" s="2">
        <f>'Moving Avg'!G78</f>
        <v>5.9873039999999991</v>
      </c>
      <c r="J78" s="2">
        <f>'Moving Avg'!H78</f>
        <v>0</v>
      </c>
      <c r="K78" s="18" t="str">
        <f>OBV!F78</f>
        <v>BULLISH</v>
      </c>
      <c r="L78" s="18" t="str">
        <f>OBV!G78</f>
        <v>STRONG</v>
      </c>
      <c r="M78" s="18" t="str">
        <f>OBV!H78</f>
        <v>CONFIRMED BULLISH</v>
      </c>
    </row>
    <row r="79" spans="1:13" ht="13.5" x14ac:dyDescent="0.25">
      <c r="A79" s="4">
        <f>TITRES_STAT!B82</f>
        <v>42118</v>
      </c>
      <c r="B79" s="2">
        <f>TITRES_STAT!C82</f>
        <v>16.77</v>
      </c>
      <c r="C79" s="2">
        <f>RSI!I79</f>
        <v>49.34515875460167</v>
      </c>
      <c r="D79" s="2">
        <f>MACD!E79</f>
        <v>2.9710405313929655E-2</v>
      </c>
      <c r="E79" s="2">
        <f>MACD!F79</f>
        <v>6.6890458484128501E-2</v>
      </c>
      <c r="F79" s="2">
        <f>'Moving Avg'!D79</f>
        <v>5.8713399999999991</v>
      </c>
      <c r="G79" s="2">
        <f>'Moving Avg'!E79</f>
        <v>5.849870000000001</v>
      </c>
      <c r="H79" s="2">
        <f>'Moving Avg'!F79</f>
        <v>5.9012649999999987</v>
      </c>
      <c r="I79" s="2">
        <f>'Moving Avg'!G79</f>
        <v>5.9860360000000004</v>
      </c>
      <c r="J79" s="2">
        <f>'Moving Avg'!H79</f>
        <v>0</v>
      </c>
      <c r="K79" s="18" t="str">
        <f>OBV!F79</f>
        <v>BEARISH</v>
      </c>
      <c r="L79" s="18" t="str">
        <f>OBV!G79</f>
        <v>NEUTRAL</v>
      </c>
      <c r="M79" s="18" t="str">
        <f>OBV!H79</f>
        <v>BEARISH DIVERGENCE</v>
      </c>
    </row>
    <row r="80" spans="1:13" ht="13.5" x14ac:dyDescent="0.25">
      <c r="A80" s="4">
        <f>TITRES_STAT!B83</f>
        <v>42121</v>
      </c>
      <c r="B80" s="2">
        <f>TITRES_STAT!C83</f>
        <v>16.78</v>
      </c>
      <c r="C80" s="2">
        <f>RSI!I80</f>
        <v>49.594306384793484</v>
      </c>
      <c r="D80" s="2">
        <f>MACD!E80</f>
        <v>2.5329451070400744E-2</v>
      </c>
      <c r="E80" s="2">
        <f>MACD!F80</f>
        <v>5.8578257001382958E-2</v>
      </c>
      <c r="F80" s="2">
        <f>'Moving Avg'!D80</f>
        <v>5.8981000000000003</v>
      </c>
      <c r="G80" s="2">
        <f>'Moving Avg'!E80</f>
        <v>5.8495200000000001</v>
      </c>
      <c r="H80" s="2">
        <f>'Moving Avg'!F80</f>
        <v>5.8993299999999991</v>
      </c>
      <c r="I80" s="2">
        <f>'Moving Avg'!G80</f>
        <v>5.9849100000000011</v>
      </c>
      <c r="J80" s="2">
        <f>'Moving Avg'!H80</f>
        <v>0</v>
      </c>
      <c r="K80" s="18" t="str">
        <f>OBV!F80</f>
        <v>BULLISH</v>
      </c>
      <c r="L80" s="18" t="str">
        <f>OBV!G80</f>
        <v>NEUTRAL</v>
      </c>
      <c r="M80" s="18" t="str">
        <f>OBV!H80</f>
        <v>CONFIRMED BULLISH</v>
      </c>
    </row>
    <row r="81" spans="1:13" ht="13.5" x14ac:dyDescent="0.25">
      <c r="A81" s="4">
        <f>TITRES_STAT!B84</f>
        <v>42122</v>
      </c>
      <c r="B81" s="2">
        <f>TITRES_STAT!C84</f>
        <v>16.68</v>
      </c>
      <c r="C81" s="2">
        <f>RSI!I81</f>
        <v>47.145615310096431</v>
      </c>
      <c r="D81" s="2">
        <f>MACD!E81</f>
        <v>-2.2753358847333871E-3</v>
      </c>
      <c r="E81" s="2">
        <f>MACD!F81</f>
        <v>4.6407538424159692E-2</v>
      </c>
      <c r="F81" s="2">
        <f>'Moving Avg'!D81</f>
        <v>5.9100599999999996</v>
      </c>
      <c r="G81" s="2">
        <f>'Moving Avg'!E81</f>
        <v>5.862890000000001</v>
      </c>
      <c r="H81" s="2">
        <f>'Moving Avg'!F81</f>
        <v>5.8926399999999992</v>
      </c>
      <c r="I81" s="2">
        <f>'Moving Avg'!G81</f>
        <v>5.9833600000000011</v>
      </c>
      <c r="J81" s="2">
        <f>'Moving Avg'!H81</f>
        <v>0</v>
      </c>
      <c r="K81" s="18" t="str">
        <f>OBV!F81</f>
        <v>BEARISH</v>
      </c>
      <c r="L81" s="18" t="str">
        <f>OBV!G81</f>
        <v>NEUTRAL</v>
      </c>
      <c r="M81" s="18" t="str">
        <f>OBV!H81</f>
        <v>BEARISH DIVERGENCE</v>
      </c>
    </row>
    <row r="82" spans="1:13" ht="13.5" x14ac:dyDescent="0.25">
      <c r="A82" s="4">
        <f>TITRES_STAT!B85</f>
        <v>42123</v>
      </c>
      <c r="B82" s="2">
        <f>TITRES_STAT!C85</f>
        <v>16.489999999999998</v>
      </c>
      <c r="C82" s="2">
        <f>RSI!I82</f>
        <v>42.835467813581459</v>
      </c>
      <c r="D82" s="2">
        <f>MACD!E82</f>
        <v>-9.6218175631470615E-3</v>
      </c>
      <c r="E82" s="2">
        <f>MACD!F82</f>
        <v>3.5201667226698347E-2</v>
      </c>
      <c r="F82" s="2">
        <f>'Moving Avg'!D82</f>
        <v>5.8811999999999998</v>
      </c>
      <c r="G82" s="2">
        <f>'Moving Avg'!E82</f>
        <v>5.862540000000001</v>
      </c>
      <c r="H82" s="2">
        <f>'Moving Avg'!F82</f>
        <v>5.8826099999999997</v>
      </c>
      <c r="I82" s="2">
        <f>'Moving Avg'!G82</f>
        <v>5.9804740000000018</v>
      </c>
      <c r="J82" s="2">
        <f>'Moving Avg'!H82</f>
        <v>0</v>
      </c>
      <c r="K82" s="18" t="str">
        <f>OBV!F82</f>
        <v>BEARISH</v>
      </c>
      <c r="L82" s="18" t="str">
        <f>OBV!G82</f>
        <v>WEAK</v>
      </c>
      <c r="M82" s="18" t="str">
        <f>OBV!H82</f>
        <v>CONFIRMED BEARISH</v>
      </c>
    </row>
    <row r="83" spans="1:13" ht="13.5" x14ac:dyDescent="0.25">
      <c r="A83" s="4">
        <f>TITRES_STAT!B86</f>
        <v>42124</v>
      </c>
      <c r="B83" s="2">
        <f>TITRES_STAT!C86</f>
        <v>16.59</v>
      </c>
      <c r="C83" s="2">
        <f>RSI!I83</f>
        <v>45.654902761242127</v>
      </c>
      <c r="D83" s="2">
        <f>MACD!E83</f>
        <v>-1.7835479076853566E-2</v>
      </c>
      <c r="E83" s="2">
        <f>MACD!F83</f>
        <v>2.4594237965987965E-2</v>
      </c>
      <c r="F83" s="2">
        <f>'Moving Avg'!D83</f>
        <v>5.8664199999999997</v>
      </c>
      <c r="G83" s="2">
        <f>'Moving Avg'!E83</f>
        <v>5.86571</v>
      </c>
      <c r="H83" s="2">
        <f>'Moving Avg'!F83</f>
        <v>5.8738099999999998</v>
      </c>
      <c r="I83" s="2">
        <f>'Moving Avg'!G83</f>
        <v>5.9782920000000015</v>
      </c>
      <c r="J83" s="2">
        <f>'Moving Avg'!H83</f>
        <v>0</v>
      </c>
      <c r="K83" s="18" t="str">
        <f>OBV!F83</f>
        <v>BEARISH</v>
      </c>
      <c r="L83" s="18" t="str">
        <f>OBV!G83</f>
        <v>WEAK</v>
      </c>
      <c r="M83" s="18" t="str">
        <f>OBV!H83</f>
        <v>CONFIRMED BEARISH</v>
      </c>
    </row>
    <row r="84" spans="1:13" ht="13.5" x14ac:dyDescent="0.25">
      <c r="A84" s="4">
        <f>TITRES_STAT!B87</f>
        <v>42128</v>
      </c>
      <c r="B84" s="2">
        <f>TITRES_STAT!C87</f>
        <v>16.59</v>
      </c>
      <c r="C84" s="2">
        <f>RSI!I84</f>
        <v>45.654902761242127</v>
      </c>
      <c r="D84" s="2">
        <f>MACD!E84</f>
        <v>-1.4690222666488673E-2</v>
      </c>
      <c r="E84" s="2">
        <f>MACD!F84</f>
        <v>1.6737345839492636E-2</v>
      </c>
      <c r="F84" s="2">
        <f>'Moving Avg'!D84</f>
        <v>5.8537600000000003</v>
      </c>
      <c r="G84" s="2">
        <f>'Moving Avg'!E84</f>
        <v>5.8625499999999997</v>
      </c>
      <c r="H84" s="2">
        <f>'Moving Avg'!F84</f>
        <v>5.8650099999999989</v>
      </c>
      <c r="I84" s="2">
        <f>'Moving Avg'!G84</f>
        <v>5.9761100000000011</v>
      </c>
      <c r="J84" s="2">
        <f>'Moving Avg'!H84</f>
        <v>0</v>
      </c>
      <c r="K84" s="18" t="str">
        <f>OBV!F84</f>
        <v>BEARISH</v>
      </c>
      <c r="L84" s="18" t="str">
        <f>OBV!G84</f>
        <v>NEUTRAL</v>
      </c>
      <c r="M84" s="18" t="str">
        <f>OBV!H84</f>
        <v>CONFIRMED BEARISH</v>
      </c>
    </row>
    <row r="85" spans="1:13" ht="13.5" x14ac:dyDescent="0.25">
      <c r="A85" s="4">
        <f>TITRES_STAT!B88</f>
        <v>42129</v>
      </c>
      <c r="B85" s="2">
        <f>TITRES_STAT!C88</f>
        <v>17</v>
      </c>
      <c r="C85" s="2">
        <f>RSI!I85</f>
        <v>55.977772999636066</v>
      </c>
      <c r="D85" s="2">
        <f>MACD!E85</f>
        <v>-3.7541201573850103E-2</v>
      </c>
      <c r="E85" s="2">
        <f>MACD!F85</f>
        <v>5.8816363568240876E-3</v>
      </c>
      <c r="F85" s="2">
        <f>'Moving Avg'!D85</f>
        <v>5.8692400000000005</v>
      </c>
      <c r="G85" s="2">
        <f>'Moving Avg'!E85</f>
        <v>5.8836699999999995</v>
      </c>
      <c r="H85" s="2">
        <f>'Moving Avg'!F85</f>
        <v>5.863599999999999</v>
      </c>
      <c r="I85" s="2">
        <f>'Moving Avg'!G85</f>
        <v>5.976884000000001</v>
      </c>
      <c r="J85" s="2">
        <f>'Moving Avg'!H85</f>
        <v>0</v>
      </c>
      <c r="K85" s="18" t="str">
        <f>OBV!F85</f>
        <v>BULLISH</v>
      </c>
      <c r="L85" s="18" t="str">
        <f>OBV!G85</f>
        <v>STRONG</v>
      </c>
      <c r="M85" s="18" t="str">
        <f>OBV!H85</f>
        <v>CONFIRMED BULLISH</v>
      </c>
    </row>
    <row r="86" spans="1:13" ht="13.5" x14ac:dyDescent="0.25">
      <c r="A86" s="4">
        <f>TITRES_STAT!B89</f>
        <v>42130</v>
      </c>
      <c r="B86" s="2">
        <f>TITRES_STAT!C89</f>
        <v>16.95</v>
      </c>
      <c r="C86" s="2">
        <f>RSI!I86</f>
        <v>54.615123876355831</v>
      </c>
      <c r="D86" s="2">
        <f>MACD!E86</f>
        <v>-5.0165857964816318E-2</v>
      </c>
      <c r="E86" s="2">
        <f>MACD!F86</f>
        <v>-5.3278625075039937E-3</v>
      </c>
      <c r="F86" s="2">
        <f>'Moving Avg'!D86</f>
        <v>5.8882600000000007</v>
      </c>
      <c r="G86" s="2">
        <f>'Moving Avg'!E86</f>
        <v>5.8991599999999993</v>
      </c>
      <c r="H86" s="2">
        <f>'Moving Avg'!F86</f>
        <v>5.8634249999999986</v>
      </c>
      <c r="I86" s="2">
        <f>'Moving Avg'!G86</f>
        <v>5.9773760000000014</v>
      </c>
      <c r="J86" s="2">
        <f>'Moving Avg'!H86</f>
        <v>0</v>
      </c>
      <c r="K86" s="18" t="str">
        <f>OBV!F86</f>
        <v>BULLISH</v>
      </c>
      <c r="L86" s="18" t="str">
        <f>OBV!G86</f>
        <v>NEUTRAL</v>
      </c>
      <c r="M86" s="18" t="str">
        <f>OBV!H86</f>
        <v>CONFIRMED BULLISH</v>
      </c>
    </row>
    <row r="87" spans="1:13" ht="13.5" x14ac:dyDescent="0.25">
      <c r="A87" s="4">
        <f>TITRES_STAT!B90</f>
        <v>42131</v>
      </c>
      <c r="B87" s="2">
        <f>TITRES_STAT!C90</f>
        <v>16.95</v>
      </c>
      <c r="C87" s="2">
        <f>RSI!I87</f>
        <v>54.615123876355831</v>
      </c>
      <c r="D87" s="2">
        <f>MACD!E87</f>
        <v>-4.0127445074947587E-2</v>
      </c>
      <c r="E87" s="2">
        <f>MACD!F87</f>
        <v>-1.2287779020992713E-2</v>
      </c>
      <c r="F87" s="2">
        <f>'Moving Avg'!D87</f>
        <v>5.9206400000000006</v>
      </c>
      <c r="G87" s="2">
        <f>'Moving Avg'!E87</f>
        <v>5.9009199999999993</v>
      </c>
      <c r="H87" s="2">
        <f>'Moving Avg'!F87</f>
        <v>5.8639549999999989</v>
      </c>
      <c r="I87" s="2">
        <f>'Moving Avg'!G87</f>
        <v>5.9778680000000017</v>
      </c>
      <c r="J87" s="2">
        <f>'Moving Avg'!H87</f>
        <v>0</v>
      </c>
      <c r="K87" s="18" t="str">
        <f>OBV!F87</f>
        <v>BULLISH</v>
      </c>
      <c r="L87" s="18" t="str">
        <f>OBV!G87</f>
        <v>NEUTRAL</v>
      </c>
      <c r="M87" s="18" t="str">
        <f>OBV!H87</f>
        <v>CONFIRMED BULLISH</v>
      </c>
    </row>
    <row r="88" spans="1:13" ht="13.5" x14ac:dyDescent="0.25">
      <c r="A88" s="4">
        <f>TITRES_STAT!B91</f>
        <v>42132</v>
      </c>
      <c r="B88" s="2">
        <f>TITRES_STAT!C91</f>
        <v>16.920000000000002</v>
      </c>
      <c r="C88" s="2">
        <f>RSI!I88</f>
        <v>53.702017055719431</v>
      </c>
      <c r="D88" s="2">
        <f>MACD!E88</f>
        <v>-3.663606808060571E-2</v>
      </c>
      <c r="E88" s="2">
        <f>MACD!F88</f>
        <v>-1.7157436832915315E-2</v>
      </c>
      <c r="F88" s="2">
        <f>'Moving Avg'!D88</f>
        <v>5.9438599999999999</v>
      </c>
      <c r="G88" s="2">
        <f>'Moving Avg'!E88</f>
        <v>5.9051400000000003</v>
      </c>
      <c r="H88" s="2">
        <f>'Moving Avg'!F88</f>
        <v>5.8727549999999988</v>
      </c>
      <c r="I88" s="2">
        <f>'Moving Avg'!G88</f>
        <v>5.9776560000000014</v>
      </c>
      <c r="J88" s="2">
        <f>'Moving Avg'!H88</f>
        <v>0</v>
      </c>
      <c r="K88" s="18" t="str">
        <f>OBV!F88</f>
        <v>BEARISH</v>
      </c>
      <c r="L88" s="18" t="str">
        <f>OBV!G88</f>
        <v>NEUTRAL</v>
      </c>
      <c r="M88" s="18" t="str">
        <f>OBV!H88</f>
        <v>BEARISH DIVERGENCE</v>
      </c>
    </row>
    <row r="89" spans="1:13" ht="13.5" x14ac:dyDescent="0.25">
      <c r="A89" s="4">
        <f>TITRES_STAT!B92</f>
        <v>42135</v>
      </c>
      <c r="B89" s="2">
        <f>TITRES_STAT!C92</f>
        <v>16.920000000000002</v>
      </c>
      <c r="C89" s="2">
        <f>RSI!I89</f>
        <v>53.702017055719416</v>
      </c>
      <c r="D89" s="2">
        <f>MACD!E89</f>
        <v>-3.5594834616884619E-2</v>
      </c>
      <c r="E89" s="2">
        <f>MACD!F89</f>
        <v>-2.0844916389709176E-2</v>
      </c>
      <c r="F89" s="2">
        <f>'Moving Avg'!D89</f>
        <v>5.9670800000000002</v>
      </c>
      <c r="G89" s="2">
        <f>'Moving Avg'!E89</f>
        <v>5.9104200000000002</v>
      </c>
      <c r="H89" s="2">
        <f>'Moving Avg'!F89</f>
        <v>5.8801449999999988</v>
      </c>
      <c r="I89" s="2">
        <f>'Moving Avg'!G89</f>
        <v>5.977444000000002</v>
      </c>
      <c r="J89" s="2">
        <f>'Moving Avg'!H89</f>
        <v>0</v>
      </c>
      <c r="K89" s="18" t="str">
        <f>OBV!F89</f>
        <v>BEARISH</v>
      </c>
      <c r="L89" s="18" t="str">
        <f>OBV!G89</f>
        <v>NEUTRAL</v>
      </c>
      <c r="M89" s="18" t="str">
        <f>OBV!H89</f>
        <v>BEARISH DIVERGENCE</v>
      </c>
    </row>
    <row r="90" spans="1:13" ht="13.5" x14ac:dyDescent="0.25">
      <c r="A90" s="4">
        <f>TITRES_STAT!B93</f>
        <v>42136</v>
      </c>
      <c r="B90" s="2">
        <f>TITRES_STAT!C93</f>
        <v>16.899999999999999</v>
      </c>
      <c r="C90" s="2">
        <f>RSI!I90</f>
        <v>53.023071288183537</v>
      </c>
      <c r="D90" s="2">
        <f>MACD!E90</f>
        <v>-3.3902759001525951E-2</v>
      </c>
      <c r="E90" s="2">
        <f>MACD!F90</f>
        <v>-2.3456484912072532E-2</v>
      </c>
      <c r="F90" s="2">
        <f>'Moving Avg'!D90</f>
        <v>5.9600400000000002</v>
      </c>
      <c r="G90" s="2">
        <f>'Moving Avg'!E90</f>
        <v>5.9146400000000003</v>
      </c>
      <c r="H90" s="2">
        <f>'Moving Avg'!F90</f>
        <v>5.8820799999999993</v>
      </c>
      <c r="I90" s="2">
        <f>'Moving Avg'!G90</f>
        <v>5.9746280000000027</v>
      </c>
      <c r="J90" s="2">
        <f>'Moving Avg'!H90</f>
        <v>0</v>
      </c>
      <c r="K90" s="18" t="str">
        <f>OBV!F90</f>
        <v>BEARISH</v>
      </c>
      <c r="L90" s="18" t="str">
        <f>OBV!G90</f>
        <v>WEAK</v>
      </c>
      <c r="M90" s="18" t="str">
        <f>OBV!H90</f>
        <v>CONFIRMED BEARISH</v>
      </c>
    </row>
    <row r="91" spans="1:13" ht="13.5" x14ac:dyDescent="0.25">
      <c r="A91" s="4">
        <f>TITRES_STAT!B94</f>
        <v>42137</v>
      </c>
      <c r="B91" s="2">
        <f>TITRES_STAT!C94</f>
        <v>16.7</v>
      </c>
      <c r="C91" s="2">
        <f>RSI!I91</f>
        <v>46.636991808961056</v>
      </c>
      <c r="D91" s="2">
        <f>MACD!E91</f>
        <v>-3.2887568602010475E-2</v>
      </c>
      <c r="E91" s="2">
        <f>MACD!F91</f>
        <v>-2.5342701650060123E-2</v>
      </c>
      <c r="F91" s="2">
        <f>'Moving Avg'!D91</f>
        <v>5.9424399999999995</v>
      </c>
      <c r="G91" s="2">
        <f>'Moving Avg'!E91</f>
        <v>5.915350000000001</v>
      </c>
      <c r="H91" s="2">
        <f>'Moving Avg'!F91</f>
        <v>5.8891200000000001</v>
      </c>
      <c r="I91" s="2">
        <f>'Moving Avg'!G91</f>
        <v>5.970404000000002</v>
      </c>
      <c r="J91" s="2">
        <f>'Moving Avg'!H91</f>
        <v>0</v>
      </c>
      <c r="K91" s="18" t="str">
        <f>OBV!F91</f>
        <v>BEARISH</v>
      </c>
      <c r="L91" s="18" t="str">
        <f>OBV!G91</f>
        <v>WEAK</v>
      </c>
      <c r="M91" s="18" t="str">
        <f>OBV!H91</f>
        <v>CONFIRMED BEARISH</v>
      </c>
    </row>
    <row r="92" spans="1:13" ht="13.5" x14ac:dyDescent="0.25">
      <c r="A92" s="4">
        <f>TITRES_STAT!B95</f>
        <v>42138</v>
      </c>
      <c r="B92" s="2">
        <f>TITRES_STAT!C95</f>
        <v>16.78</v>
      </c>
      <c r="C92" s="2">
        <f>RSI!I92</f>
        <v>49.272555733040299</v>
      </c>
      <c r="D92" s="2">
        <f>MACD!E92</f>
        <v>-4.4164128048522322E-2</v>
      </c>
      <c r="E92" s="2">
        <f>MACD!F92</f>
        <v>-2.9106986929752561E-2</v>
      </c>
      <c r="F92" s="2">
        <f>'Moving Avg'!D92</f>
        <v>5.9304800000000002</v>
      </c>
      <c r="G92" s="2">
        <f>'Moving Avg'!E92</f>
        <v>5.9255600000000008</v>
      </c>
      <c r="H92" s="2">
        <f>'Moving Avg'!F92</f>
        <v>5.89405</v>
      </c>
      <c r="I92" s="2">
        <f>'Moving Avg'!G92</f>
        <v>5.9660400000000031</v>
      </c>
      <c r="J92" s="2">
        <f>'Moving Avg'!H92</f>
        <v>0</v>
      </c>
      <c r="K92" s="18" t="str">
        <f>OBV!F92</f>
        <v>BEARISH</v>
      </c>
      <c r="L92" s="18" t="str">
        <f>OBV!G92</f>
        <v>NEUTRAL</v>
      </c>
      <c r="M92" s="18" t="str">
        <f>OBV!H92</f>
        <v>CONFIRMED BEARISH</v>
      </c>
    </row>
    <row r="93" spans="1:13" ht="13.5" x14ac:dyDescent="0.25">
      <c r="A93" s="4">
        <f>TITRES_STAT!B96</f>
        <v>42139</v>
      </c>
      <c r="B93" s="2">
        <f>TITRES_STAT!C96</f>
        <v>16.87</v>
      </c>
      <c r="C93" s="2">
        <f>RSI!I93</f>
        <v>52.125914612587977</v>
      </c>
      <c r="D93" s="2">
        <f>MACD!E93</f>
        <v>-5.0584633278141666E-2</v>
      </c>
      <c r="E93" s="2">
        <f>MACD!F93</f>
        <v>-3.3402516199430382E-2</v>
      </c>
      <c r="F93" s="2">
        <f>'Moving Avg'!D93</f>
        <v>5.9269599999999993</v>
      </c>
      <c r="G93" s="2">
        <f>'Moving Avg'!E93</f>
        <v>5.935410000000001</v>
      </c>
      <c r="H93" s="2">
        <f>'Moving Avg'!F93</f>
        <v>5.9005599999999996</v>
      </c>
      <c r="I93" s="2">
        <f>'Moving Avg'!G93</f>
        <v>5.9623080000000019</v>
      </c>
      <c r="J93" s="2">
        <f>'Moving Avg'!H93</f>
        <v>0</v>
      </c>
      <c r="K93" s="18" t="str">
        <f>OBV!F93</f>
        <v>BEARISH</v>
      </c>
      <c r="L93" s="18" t="str">
        <f>OBV!G93</f>
        <v>NEUTRAL</v>
      </c>
      <c r="M93" s="18" t="str">
        <f>OBV!H93</f>
        <v>CONFIRMED BEARISH</v>
      </c>
    </row>
    <row r="94" spans="1:13" ht="13.5" x14ac:dyDescent="0.25">
      <c r="A94" s="4">
        <f>TITRES_STAT!B97</f>
        <v>42142</v>
      </c>
      <c r="B94" s="2">
        <f>TITRES_STAT!C97</f>
        <v>16.8</v>
      </c>
      <c r="C94" s="2">
        <f>RSI!I94</f>
        <v>49.778509674941397</v>
      </c>
      <c r="D94" s="2">
        <f>MACD!E94</f>
        <v>-5.4338765486212637E-2</v>
      </c>
      <c r="E94" s="2">
        <f>MACD!F94</f>
        <v>-3.7589766056786836E-2</v>
      </c>
      <c r="F94" s="2">
        <f>'Moving Avg'!D94</f>
        <v>5.9185199999999991</v>
      </c>
      <c r="G94" s="2">
        <f>'Moving Avg'!E94</f>
        <v>5.9428000000000001</v>
      </c>
      <c r="H94" s="2">
        <f>'Moving Avg'!F94</f>
        <v>5.9026750000000003</v>
      </c>
      <c r="I94" s="2">
        <f>'Moving Avg'!G94</f>
        <v>5.9580840000000022</v>
      </c>
      <c r="J94" s="2">
        <f>'Moving Avg'!H94</f>
        <v>0</v>
      </c>
      <c r="K94" s="18" t="str">
        <f>OBV!F94</f>
        <v>BEARISH</v>
      </c>
      <c r="L94" s="18" t="str">
        <f>OBV!G94</f>
        <v>NEUTRAL</v>
      </c>
      <c r="M94" s="18" t="str">
        <f>OBV!H94</f>
        <v>CONFIRMED BEARISH</v>
      </c>
    </row>
    <row r="95" spans="1:13" ht="13.5" x14ac:dyDescent="0.25">
      <c r="A95" s="4">
        <f>TITRES_STAT!B98</f>
        <v>42143</v>
      </c>
      <c r="B95" s="2">
        <f>TITRES_STAT!C98</f>
        <v>16.78</v>
      </c>
      <c r="C95" s="2">
        <f>RSI!I95</f>
        <v>49.100912625700182</v>
      </c>
      <c r="D95" s="2">
        <f>MACD!E95</f>
        <v>-3.4784438692122777E-2</v>
      </c>
      <c r="E95" s="2">
        <f>MACD!F95</f>
        <v>-3.7028700583854025E-2</v>
      </c>
      <c r="F95" s="2">
        <f>'Moving Avg'!D95</f>
        <v>5.9100800000000007</v>
      </c>
      <c r="G95" s="2">
        <f>'Moving Avg'!E95</f>
        <v>5.93506</v>
      </c>
      <c r="H95" s="2">
        <f>'Moving Avg'!F95</f>
        <v>5.9093649999999993</v>
      </c>
      <c r="I95" s="2">
        <f>'Moving Avg'!G95</f>
        <v>5.9537200000000032</v>
      </c>
      <c r="J95" s="2">
        <f>'Moving Avg'!H95</f>
        <v>0</v>
      </c>
      <c r="K95" s="18" t="str">
        <f>OBV!F95</f>
        <v>BEARISH</v>
      </c>
      <c r="L95" s="18" t="str">
        <f>OBV!G95</f>
        <v>WEAK</v>
      </c>
      <c r="M95" s="18" t="str">
        <f>OBV!H95</f>
        <v>CONFIRMED BEARISH</v>
      </c>
    </row>
    <row r="96" spans="1:13" ht="13.5" x14ac:dyDescent="0.25">
      <c r="A96" s="4">
        <f>TITRES_STAT!B99</f>
        <v>42144</v>
      </c>
      <c r="B96" s="2">
        <f>TITRES_STAT!C99</f>
        <v>16.8</v>
      </c>
      <c r="C96" s="2">
        <f>RSI!I96</f>
        <v>49.836279460381341</v>
      </c>
      <c r="D96" s="2">
        <f>MACD!E96</f>
        <v>-2.1411852871201731E-2</v>
      </c>
      <c r="E96" s="2">
        <f>MACD!F96</f>
        <v>-3.3905331041323566E-2</v>
      </c>
      <c r="F96" s="2">
        <f>'Moving Avg'!D96</f>
        <v>5.9171199999999997</v>
      </c>
      <c r="G96" s="2">
        <f>'Moving Avg'!E96</f>
        <v>5.9297799999999992</v>
      </c>
      <c r="H96" s="2">
        <f>'Moving Avg'!F96</f>
        <v>5.9144699999999997</v>
      </c>
      <c r="I96" s="2">
        <f>'Moving Avg'!G96</f>
        <v>5.9498480000000029</v>
      </c>
      <c r="J96" s="2">
        <f>'Moving Avg'!H96</f>
        <v>0</v>
      </c>
      <c r="K96" s="18" t="str">
        <f>OBV!F96</f>
        <v>BEARISH</v>
      </c>
      <c r="L96" s="18" t="str">
        <f>OBV!G96</f>
        <v>WEAK</v>
      </c>
      <c r="M96" s="18" t="str">
        <f>OBV!H96</f>
        <v>BEARISH DIVERGENCE</v>
      </c>
    </row>
    <row r="97" spans="1:13" ht="13.5" x14ac:dyDescent="0.25">
      <c r="A97" s="4">
        <f>TITRES_STAT!B100</f>
        <v>42145</v>
      </c>
      <c r="B97" s="2">
        <f>TITRES_STAT!C100</f>
        <v>16.7</v>
      </c>
      <c r="C97" s="2">
        <f>RSI!I97</f>
        <v>46.220067132116242</v>
      </c>
      <c r="D97" s="2">
        <f>MACD!E97</f>
        <v>-7.4816291896118159E-3</v>
      </c>
      <c r="E97" s="2">
        <f>MACD!F97</f>
        <v>-2.8620590670981216E-2</v>
      </c>
      <c r="F97" s="2">
        <f>'Moving Avg'!D97</f>
        <v>5.9114800000000001</v>
      </c>
      <c r="G97" s="2">
        <f>'Moving Avg'!E97</f>
        <v>5.9209800000000001</v>
      </c>
      <c r="H97" s="2">
        <f>'Moving Avg'!F97</f>
        <v>5.9109500000000006</v>
      </c>
      <c r="I97" s="2">
        <f>'Moving Avg'!G97</f>
        <v>5.9452720000000037</v>
      </c>
      <c r="J97" s="2">
        <f>'Moving Avg'!H97</f>
        <v>0</v>
      </c>
      <c r="K97" s="18" t="str">
        <f>OBV!F97</f>
        <v>BEARISH</v>
      </c>
      <c r="L97" s="18" t="str">
        <f>OBV!G97</f>
        <v>WEAK</v>
      </c>
      <c r="M97" s="18" t="str">
        <f>OBV!H97</f>
        <v>CONFIRMED BEARISH</v>
      </c>
    </row>
    <row r="98" spans="1:13" ht="13.5" x14ac:dyDescent="0.25">
      <c r="A98" s="4">
        <f>TITRES_STAT!B101</f>
        <v>42146</v>
      </c>
      <c r="B98" s="2">
        <f>TITRES_STAT!C101</f>
        <v>16.399999999999999</v>
      </c>
      <c r="C98" s="2">
        <f>RSI!I98</f>
        <v>37.44241933414213</v>
      </c>
      <c r="D98" s="2">
        <f>MACD!E98</f>
        <v>1.0711926449122444E-2</v>
      </c>
      <c r="E98" s="2">
        <f>MACD!F98</f>
        <v>-2.0754087246960488E-2</v>
      </c>
      <c r="F98" s="2">
        <f>'Moving Avg'!D98</f>
        <v>5.8784000000000001</v>
      </c>
      <c r="G98" s="2">
        <f>'Moving Avg'!E98</f>
        <v>5.9026800000000001</v>
      </c>
      <c r="H98" s="2">
        <f>'Moving Avg'!F98</f>
        <v>5.9039100000000007</v>
      </c>
      <c r="I98" s="2">
        <f>'Moving Avg'!G98</f>
        <v>5.9385840000000032</v>
      </c>
      <c r="J98" s="2">
        <f>'Moving Avg'!H98</f>
        <v>0</v>
      </c>
      <c r="K98" s="18" t="str">
        <f>OBV!F98</f>
        <v>BEARISH</v>
      </c>
      <c r="L98" s="18" t="str">
        <f>OBV!G98</f>
        <v>WEAK</v>
      </c>
      <c r="M98" s="18" t="str">
        <f>OBV!H98</f>
        <v>CONFIRMED BEARISH</v>
      </c>
    </row>
    <row r="99" spans="1:13" ht="13.5" x14ac:dyDescent="0.25">
      <c r="A99" s="4">
        <f>TITRES_STAT!B102</f>
        <v>42149</v>
      </c>
      <c r="B99" s="2">
        <f>TITRES_STAT!C102</f>
        <v>16.649999999999999</v>
      </c>
      <c r="C99" s="2">
        <f>RSI!I99</f>
        <v>46.551714862007444</v>
      </c>
      <c r="D99" s="2">
        <f>MACD!E99</f>
        <v>2.0411015038454217E-2</v>
      </c>
      <c r="E99" s="2">
        <f>MACD!F99</f>
        <v>-1.2521066789877546E-2</v>
      </c>
      <c r="F99" s="2">
        <f>'Moving Avg'!D99</f>
        <v>5.8678399999999993</v>
      </c>
      <c r="G99" s="2">
        <f>'Moving Avg'!E99</f>
        <v>5.8931800000000001</v>
      </c>
      <c r="H99" s="2">
        <f>'Moving Avg'!F99</f>
        <v>5.9018000000000015</v>
      </c>
      <c r="I99" s="2">
        <f>'Moving Avg'!G99</f>
        <v>5.9336560000000018</v>
      </c>
      <c r="J99" s="2">
        <f>'Moving Avg'!H99</f>
        <v>0</v>
      </c>
      <c r="K99" s="18" t="str">
        <f>OBV!F99</f>
        <v>BEARISH</v>
      </c>
      <c r="L99" s="18" t="str">
        <f>OBV!G99</f>
        <v>WEAK</v>
      </c>
      <c r="M99" s="18" t="str">
        <f>OBV!H99</f>
        <v>CONFIRMED BEARISH</v>
      </c>
    </row>
    <row r="100" spans="1:13" ht="13.5" x14ac:dyDescent="0.25">
      <c r="A100" s="4">
        <f>TITRES_STAT!B103</f>
        <v>42150</v>
      </c>
      <c r="B100" s="2">
        <f>TITRES_STAT!C103</f>
        <v>16.600000000000001</v>
      </c>
      <c r="C100" s="2">
        <f>RSI!I100</f>
        <v>45.136104918164335</v>
      </c>
      <c r="D100" s="2">
        <f>MACD!E100</f>
        <v>2.9086813619400687E-2</v>
      </c>
      <c r="E100" s="2">
        <f>MACD!F100</f>
        <v>-4.1994907080219E-3</v>
      </c>
      <c r="F100" s="2">
        <f>'Moving Avg'!D100</f>
        <v>5.8551600000000006</v>
      </c>
      <c r="G100" s="2">
        <f>'Moving Avg'!E100</f>
        <v>5.8826200000000011</v>
      </c>
      <c r="H100" s="2">
        <f>'Moving Avg'!F100</f>
        <v>5.8986300000000007</v>
      </c>
      <c r="I100" s="2">
        <f>'Moving Avg'!G100</f>
        <v>5.9266140000000016</v>
      </c>
      <c r="J100" s="2">
        <f>'Moving Avg'!H100</f>
        <v>0</v>
      </c>
      <c r="K100" s="18" t="str">
        <f>OBV!F100</f>
        <v>BULLISH</v>
      </c>
      <c r="L100" s="18" t="str">
        <f>OBV!G100</f>
        <v>NEUTRAL</v>
      </c>
      <c r="M100" s="18" t="str">
        <f>OBV!H100</f>
        <v>BULLISH DIVERGENCE</v>
      </c>
    </row>
    <row r="101" spans="1:13" ht="13.5" x14ac:dyDescent="0.25">
      <c r="A101" s="4">
        <f>TITRES_STAT!B104</f>
        <v>42151</v>
      </c>
      <c r="B101" s="2">
        <f>TITRES_STAT!C104</f>
        <v>16.5</v>
      </c>
      <c r="C101" s="2">
        <f>RSI!I101</f>
        <v>42.361543304667357</v>
      </c>
      <c r="D101" s="2">
        <f>MACD!E101</f>
        <v>2.853267503046375E-2</v>
      </c>
      <c r="E101" s="2">
        <f>MACD!F101</f>
        <v>2.3469424396752297E-3</v>
      </c>
      <c r="F101" s="2">
        <f>'Moving Avg'!D101</f>
        <v>5.8340399999999999</v>
      </c>
      <c r="G101" s="2">
        <f>'Moving Avg'!E101</f>
        <v>5.8755800000000011</v>
      </c>
      <c r="H101" s="2">
        <f>'Moving Avg'!F101</f>
        <v>5.8954650000000015</v>
      </c>
      <c r="I101" s="2">
        <f>'Moving Avg'!G101</f>
        <v>5.9196440000000008</v>
      </c>
      <c r="J101" s="2">
        <f>'Moving Avg'!H101</f>
        <v>0</v>
      </c>
      <c r="K101" s="18" t="str">
        <f>OBV!F101</f>
        <v>BEARISH</v>
      </c>
      <c r="L101" s="18" t="str">
        <f>OBV!G101</f>
        <v>NEUTRAL</v>
      </c>
      <c r="M101" s="18" t="str">
        <f>OBV!H101</f>
        <v>CONFIRMED BEARISH</v>
      </c>
    </row>
    <row r="102" spans="1:13" ht="13.5" x14ac:dyDescent="0.25">
      <c r="A102" s="4">
        <f>TITRES_STAT!B105</f>
        <v>42152</v>
      </c>
      <c r="B102" s="2">
        <f>TITRES_STAT!C105</f>
        <v>16.45</v>
      </c>
      <c r="C102" s="2">
        <f>RSI!I102</f>
        <v>41.004310051625787</v>
      </c>
      <c r="D102" s="2">
        <f>MACD!E102</f>
        <v>3.4217806619980529E-2</v>
      </c>
      <c r="E102" s="2">
        <f>MACD!F102</f>
        <v>8.7211152757362895E-3</v>
      </c>
      <c r="F102" s="2">
        <f>'Moving Avg'!D102</f>
        <v>5.8164400000000001</v>
      </c>
      <c r="G102" s="2">
        <f>'Moving Avg'!E102</f>
        <v>5.8639600000000005</v>
      </c>
      <c r="H102" s="2">
        <f>'Moving Avg'!F102</f>
        <v>5.8947600000000007</v>
      </c>
      <c r="I102" s="2">
        <f>'Moving Avg'!G102</f>
        <v>5.9123220000000005</v>
      </c>
      <c r="J102" s="2">
        <f>'Moving Avg'!H102</f>
        <v>0</v>
      </c>
      <c r="K102" s="18" t="str">
        <f>OBV!F102</f>
        <v>BEARISH</v>
      </c>
      <c r="L102" s="18" t="str">
        <f>OBV!G102</f>
        <v>NEUTRAL</v>
      </c>
      <c r="M102" s="18" t="str">
        <f>OBV!H102</f>
        <v>CONFIRMED BEARISH</v>
      </c>
    </row>
    <row r="103" spans="1:13" ht="13.5" x14ac:dyDescent="0.25">
      <c r="A103" s="4">
        <f>TITRES_STAT!B106</f>
        <v>42153</v>
      </c>
      <c r="B103" s="2">
        <f>TITRES_STAT!C106</f>
        <v>16.39</v>
      </c>
      <c r="C103" s="2">
        <f>RSI!I103</f>
        <v>39.368114493509616</v>
      </c>
      <c r="D103" s="2">
        <f>MACD!E103</f>
        <v>4.6038148388176658E-2</v>
      </c>
      <c r="E103" s="2">
        <f>MACD!F103</f>
        <v>1.6184521898224363E-2</v>
      </c>
      <c r="F103" s="2">
        <f>'Moving Avg'!D103</f>
        <v>5.8157200000000007</v>
      </c>
      <c r="G103" s="2">
        <f>'Moving Avg'!E103</f>
        <v>5.8470599999999999</v>
      </c>
      <c r="H103" s="2">
        <f>'Moving Avg'!F103</f>
        <v>5.891235</v>
      </c>
      <c r="I103" s="2">
        <f>'Moving Avg'!G103</f>
        <v>5.9053500000000012</v>
      </c>
      <c r="J103" s="2">
        <f>'Moving Avg'!H103</f>
        <v>0</v>
      </c>
      <c r="K103" s="18" t="str">
        <f>OBV!F103</f>
        <v>BEARISH</v>
      </c>
      <c r="L103" s="18" t="str">
        <f>OBV!G103</f>
        <v>NEUTRAL</v>
      </c>
      <c r="M103" s="18" t="str">
        <f>OBV!H103</f>
        <v>CONFIRMED BEARISH</v>
      </c>
    </row>
    <row r="104" spans="1:13" ht="13.5" x14ac:dyDescent="0.25">
      <c r="A104" s="4">
        <f>TITRES_STAT!B107</f>
        <v>42156</v>
      </c>
      <c r="B104" s="2">
        <f>TITRES_STAT!C107</f>
        <v>16.399999999999999</v>
      </c>
      <c r="C104" s="2">
        <f>RSI!I104</f>
        <v>39.807353059894609</v>
      </c>
      <c r="D104" s="2">
        <f>MACD!E104</f>
        <v>5.2649092526927177E-2</v>
      </c>
      <c r="E104" s="2">
        <f>MACD!F104</f>
        <v>2.3477436023964928E-2</v>
      </c>
      <c r="F104" s="2">
        <f>'Moving Avg'!D104</f>
        <v>5.7981199999999999</v>
      </c>
      <c r="G104" s="2">
        <f>'Moving Avg'!E104</f>
        <v>5.8329800000000009</v>
      </c>
      <c r="H104" s="2">
        <f>'Moving Avg'!F104</f>
        <v>5.8878900000000005</v>
      </c>
      <c r="I104" s="2">
        <f>'Moving Avg'!G104</f>
        <v>5.898661999999999</v>
      </c>
      <c r="J104" s="2">
        <f>'Moving Avg'!H104</f>
        <v>0</v>
      </c>
      <c r="K104" s="18" t="str">
        <f>OBV!F104</f>
        <v>BEARISH</v>
      </c>
      <c r="L104" s="18" t="str">
        <f>OBV!G104</f>
        <v>WEAK</v>
      </c>
      <c r="M104" s="18" t="str">
        <f>OBV!H104</f>
        <v>CONFIRMED BEARISH</v>
      </c>
    </row>
    <row r="105" spans="1:13" ht="13.5" x14ac:dyDescent="0.25">
      <c r="A105" s="4">
        <f>TITRES_STAT!B108</f>
        <v>42157</v>
      </c>
      <c r="B105" s="2">
        <f>TITRES_STAT!C108</f>
        <v>16.399999999999999</v>
      </c>
      <c r="C105" s="2">
        <f>RSI!I105</f>
        <v>39.807353059894609</v>
      </c>
      <c r="D105" s="2">
        <f>MACD!E105</f>
        <v>5.7756252834757937E-2</v>
      </c>
      <c r="E105" s="2">
        <f>MACD!F105</f>
        <v>3.0333199386123534E-2</v>
      </c>
      <c r="F105" s="2">
        <f>'Moving Avg'!D105</f>
        <v>5.7840400000000001</v>
      </c>
      <c r="G105" s="2">
        <f>'Moving Avg'!E105</f>
        <v>5.8196000000000003</v>
      </c>
      <c r="H105" s="2">
        <f>'Moving Avg'!F105</f>
        <v>5.8773300000000006</v>
      </c>
      <c r="I105" s="2">
        <f>'Moving Avg'!G105</f>
        <v>5.8919740000000003</v>
      </c>
      <c r="J105" s="2">
        <f>'Moving Avg'!H105</f>
        <v>0</v>
      </c>
      <c r="K105" s="18" t="str">
        <f>OBV!F105</f>
        <v>BEARISH</v>
      </c>
      <c r="L105" s="18" t="str">
        <f>OBV!G105</f>
        <v>NEUTRAL</v>
      </c>
      <c r="M105" s="18" t="str">
        <f>OBV!H105</f>
        <v>CONFIRMED BEARISH</v>
      </c>
    </row>
    <row r="106" spans="1:13" ht="13.5" x14ac:dyDescent="0.25">
      <c r="A106" s="4">
        <f>TITRES_STAT!B109</f>
        <v>42158</v>
      </c>
      <c r="B106" s="2">
        <f>TITRES_STAT!C109</f>
        <v>16.3</v>
      </c>
      <c r="C106" s="2">
        <f>RSI!I106</f>
        <v>36.785421285946235</v>
      </c>
      <c r="D106" s="2">
        <f>MACD!E106</f>
        <v>6.6308515151892955E-2</v>
      </c>
      <c r="E106" s="2">
        <f>MACD!F106</f>
        <v>3.7528262539277421E-2</v>
      </c>
      <c r="F106" s="2">
        <f>'Moving Avg'!D106</f>
        <v>5.7699600000000002</v>
      </c>
      <c r="G106" s="2">
        <f>'Moving Avg'!E106</f>
        <v>5.8019999999999996</v>
      </c>
      <c r="H106" s="2">
        <f>'Moving Avg'!F106</f>
        <v>5.8658900000000003</v>
      </c>
      <c r="I106" s="2">
        <f>'Moving Avg'!G106</f>
        <v>5.884582</v>
      </c>
      <c r="J106" s="2">
        <f>'Moving Avg'!H106</f>
        <v>0</v>
      </c>
      <c r="K106" s="18" t="str">
        <f>OBV!F106</f>
        <v>BEARISH</v>
      </c>
      <c r="L106" s="18" t="str">
        <f>OBV!G106</f>
        <v>NEUTRAL</v>
      </c>
      <c r="M106" s="18" t="str">
        <f>OBV!H106</f>
        <v>CONFIRMED BEARISH</v>
      </c>
    </row>
    <row r="107" spans="1:13" ht="13.5" x14ac:dyDescent="0.25">
      <c r="A107" s="4">
        <f>TITRES_STAT!B110</f>
        <v>42159</v>
      </c>
      <c r="B107" s="2">
        <f>TITRES_STAT!C110</f>
        <v>16.29</v>
      </c>
      <c r="C107" s="2">
        <f>RSI!I107</f>
        <v>36.48040326037647</v>
      </c>
      <c r="D107" s="2">
        <f>MACD!E107</f>
        <v>6.9110333033957083E-2</v>
      </c>
      <c r="E107" s="2">
        <f>MACD!F107</f>
        <v>4.3844676638213356E-2</v>
      </c>
      <c r="F107" s="2">
        <f>'Moving Avg'!D107</f>
        <v>5.7586800000000009</v>
      </c>
      <c r="G107" s="2">
        <f>'Moving Avg'!E107</f>
        <v>5.78756</v>
      </c>
      <c r="H107" s="2">
        <f>'Moving Avg'!F107</f>
        <v>5.8542700000000014</v>
      </c>
      <c r="I107" s="2">
        <f>'Moving Avg'!G107</f>
        <v>5.8838060000000008</v>
      </c>
      <c r="J107" s="2">
        <f>'Moving Avg'!H107</f>
        <v>0</v>
      </c>
      <c r="K107" s="18" t="str">
        <f>OBV!F107</f>
        <v>BEARISH</v>
      </c>
      <c r="L107" s="18" t="str">
        <f>OBV!G107</f>
        <v>NEUTRAL</v>
      </c>
      <c r="M107" s="18" t="str">
        <f>OBV!H107</f>
        <v>CONFIRMED BEARISH</v>
      </c>
    </row>
    <row r="108" spans="1:13" ht="13.5" x14ac:dyDescent="0.25">
      <c r="A108" s="4">
        <f>TITRES_STAT!B111</f>
        <v>42160</v>
      </c>
      <c r="B108" s="2">
        <f>TITRES_STAT!C111</f>
        <v>16.28</v>
      </c>
      <c r="C108" s="2">
        <f>RSI!I108</f>
        <v>36.166420698908503</v>
      </c>
      <c r="D108" s="2">
        <f>MACD!E108</f>
        <v>5.6176596810116664E-2</v>
      </c>
      <c r="E108" s="2">
        <f>MACD!F108</f>
        <v>4.6311060672594023E-2</v>
      </c>
      <c r="F108" s="2">
        <f>'Moving Avg'!D108</f>
        <v>5.7509400000000008</v>
      </c>
      <c r="G108" s="2">
        <f>'Moving Avg'!E108</f>
        <v>5.7833300000000003</v>
      </c>
      <c r="H108" s="2">
        <f>'Moving Avg'!F108</f>
        <v>5.8430049999999998</v>
      </c>
      <c r="I108" s="2">
        <f>'Moving Avg'!G108</f>
        <v>5.879652000000001</v>
      </c>
      <c r="J108" s="2">
        <f>'Moving Avg'!H108</f>
        <v>0</v>
      </c>
      <c r="K108" s="18" t="str">
        <f>OBV!F108</f>
        <v>BEARISH</v>
      </c>
      <c r="L108" s="18" t="str">
        <f>OBV!G108</f>
        <v>NEUTRAL</v>
      </c>
      <c r="M108" s="18" t="str">
        <f>OBV!H108</f>
        <v>CONFIRMED BEARISH</v>
      </c>
    </row>
    <row r="109" spans="1:13" ht="13.5" x14ac:dyDescent="0.25">
      <c r="A109" s="4">
        <f>TITRES_STAT!B112</f>
        <v>42163</v>
      </c>
      <c r="B109" s="2">
        <f>TITRES_STAT!C112</f>
        <v>16</v>
      </c>
      <c r="C109" s="2">
        <f>RSI!I109</f>
        <v>28.678026292387088</v>
      </c>
      <c r="D109" s="2">
        <f>MACD!E109</f>
        <v>6.6727355075653527E-2</v>
      </c>
      <c r="E109" s="2">
        <f>MACD!F109</f>
        <v>5.0394319553205925E-2</v>
      </c>
      <c r="F109" s="2">
        <f>'Moving Avg'!D109</f>
        <v>5.722760000000001</v>
      </c>
      <c r="G109" s="2">
        <f>'Moving Avg'!E109</f>
        <v>5.76044</v>
      </c>
      <c r="H109" s="2">
        <f>'Moving Avg'!F109</f>
        <v>5.82681</v>
      </c>
      <c r="I109" s="2">
        <f>'Moving Avg'!G109</f>
        <v>5.8733140000000006</v>
      </c>
      <c r="J109" s="2">
        <f>'Moving Avg'!H109</f>
        <v>0</v>
      </c>
      <c r="K109" s="18" t="str">
        <f>OBV!F109</f>
        <v>BEARISH</v>
      </c>
      <c r="L109" s="18" t="str">
        <f>OBV!G109</f>
        <v>NEUTRAL</v>
      </c>
      <c r="M109" s="18" t="str">
        <f>OBV!H109</f>
        <v>CONFIRMED BEARISH</v>
      </c>
    </row>
    <row r="110" spans="1:13" ht="13.5" x14ac:dyDescent="0.25">
      <c r="A110" s="4">
        <f>TITRES_STAT!B113</f>
        <v>42164</v>
      </c>
      <c r="B110" s="2">
        <f>TITRES_STAT!C113</f>
        <v>16.2</v>
      </c>
      <c r="C110" s="2">
        <f>RSI!I110</f>
        <v>38.473507299838836</v>
      </c>
      <c r="D110" s="2">
        <f>MACD!E110</f>
        <v>6.8919232861180291E-2</v>
      </c>
      <c r="E110" s="2">
        <f>MACD!F110</f>
        <v>5.4099302214800804E-2</v>
      </c>
      <c r="F110" s="2">
        <f>'Moving Avg'!D110</f>
        <v>5.7086600000000001</v>
      </c>
      <c r="G110" s="2">
        <f>'Moving Avg'!E110</f>
        <v>5.7463499999999996</v>
      </c>
      <c r="H110" s="2">
        <f>'Moving Avg'!F110</f>
        <v>5.8144850000000012</v>
      </c>
      <c r="I110" s="2">
        <f>'Moving Avg'!G110</f>
        <v>5.8684540000000007</v>
      </c>
      <c r="J110" s="2">
        <f>'Moving Avg'!H110</f>
        <v>0</v>
      </c>
      <c r="K110" s="18" t="str">
        <f>OBV!F110</f>
        <v>BULLISH</v>
      </c>
      <c r="L110" s="18" t="str">
        <f>OBV!G110</f>
        <v>NEUTRAL</v>
      </c>
      <c r="M110" s="18" t="str">
        <f>OBV!H110</f>
        <v>BULLISH DIVERGENCE</v>
      </c>
    </row>
    <row r="111" spans="1:13" ht="13.5" x14ac:dyDescent="0.25">
      <c r="A111" s="4">
        <f>TITRES_STAT!B114</f>
        <v>42165</v>
      </c>
      <c r="B111" s="2">
        <f>TITRES_STAT!C114</f>
        <v>16.13</v>
      </c>
      <c r="C111" s="2">
        <f>RSI!I111</f>
        <v>36.582790946668958</v>
      </c>
      <c r="D111" s="2">
        <f>MACD!E111</f>
        <v>6.7863647275923533E-2</v>
      </c>
      <c r="E111" s="2">
        <f>MACD!F111</f>
        <v>5.6852171227025357E-2</v>
      </c>
      <c r="F111" s="2">
        <f>'Moving Avg'!D111</f>
        <v>5.6966800000000006</v>
      </c>
      <c r="G111" s="2">
        <f>'Moving Avg'!E111</f>
        <v>5.73332</v>
      </c>
      <c r="H111" s="2">
        <f>'Moving Avg'!F111</f>
        <v>5.804450000000001</v>
      </c>
      <c r="I111" s="2">
        <f>'Moving Avg'!G111</f>
        <v>5.8619060000000012</v>
      </c>
      <c r="J111" s="2">
        <f>'Moving Avg'!H111</f>
        <v>0</v>
      </c>
      <c r="K111" s="18" t="str">
        <f>OBV!F111</f>
        <v>BULLISH</v>
      </c>
      <c r="L111" s="18" t="str">
        <f>OBV!G111</f>
        <v>NEUTRAL</v>
      </c>
      <c r="M111" s="18" t="str">
        <f>OBV!H111</f>
        <v>BULLISH DIVERGENCE</v>
      </c>
    </row>
    <row r="112" spans="1:13" ht="13.5" x14ac:dyDescent="0.25">
      <c r="A112" s="4">
        <f>TITRES_STAT!B115</f>
        <v>42166</v>
      </c>
      <c r="B112" s="2">
        <f>TITRES_STAT!C115</f>
        <v>16.100000000000001</v>
      </c>
      <c r="C112" s="2">
        <f>RSI!I112</f>
        <v>35.76714015960313</v>
      </c>
      <c r="D112" s="2">
        <f>MACD!E112</f>
        <v>6.5825639797151503E-2</v>
      </c>
      <c r="E112" s="2">
        <f>MACD!F112</f>
        <v>5.8646864941050592E-2</v>
      </c>
      <c r="F112" s="2">
        <f>'Moving Avg'!D112</f>
        <v>5.6833000000000009</v>
      </c>
      <c r="G112" s="2">
        <f>'Moving Avg'!E112</f>
        <v>5.7209900000000005</v>
      </c>
      <c r="H112" s="2">
        <f>'Moving Avg'!F112</f>
        <v>5.7924750000000014</v>
      </c>
      <c r="I112" s="2">
        <f>'Moving Avg'!G112</f>
        <v>5.8551460000000013</v>
      </c>
      <c r="J112" s="2">
        <f>'Moving Avg'!H112</f>
        <v>0</v>
      </c>
      <c r="K112" s="18" t="str">
        <f>OBV!F112</f>
        <v>BEARISH</v>
      </c>
      <c r="L112" s="18" t="str">
        <f>OBV!G112</f>
        <v>WEAK</v>
      </c>
      <c r="M112" s="18" t="str">
        <f>OBV!H112</f>
        <v>CONFIRMED BEARISH</v>
      </c>
    </row>
    <row r="113" spans="1:13" ht="13.5" x14ac:dyDescent="0.25">
      <c r="A113" s="4">
        <f>TITRES_STAT!B116</f>
        <v>42167</v>
      </c>
      <c r="B113" s="2">
        <f>TITRES_STAT!C116</f>
        <v>16.399999999999999</v>
      </c>
      <c r="C113" s="2">
        <f>RSI!I113</f>
        <v>48.175545435935604</v>
      </c>
      <c r="D113" s="2">
        <f>MACD!E113</f>
        <v>5.3792720663672355E-2</v>
      </c>
      <c r="E113" s="2">
        <f>MACD!F113</f>
        <v>5.767603608557495E-2</v>
      </c>
      <c r="F113" s="2">
        <f>'Moving Avg'!D113</f>
        <v>5.6917600000000004</v>
      </c>
      <c r="G113" s="2">
        <f>'Moving Avg'!E113</f>
        <v>5.7213500000000002</v>
      </c>
      <c r="H113" s="2">
        <f>'Moving Avg'!F113</f>
        <v>5.784205</v>
      </c>
      <c r="I113" s="2">
        <f>'Moving Avg'!G113</f>
        <v>5.8502880000000008</v>
      </c>
      <c r="J113" s="2">
        <f>'Moving Avg'!H113</f>
        <v>0</v>
      </c>
      <c r="K113" s="18" t="str">
        <f>OBV!F113</f>
        <v>BULLISH</v>
      </c>
      <c r="L113" s="18" t="str">
        <f>OBV!G113</f>
        <v>NEUTRAL</v>
      </c>
      <c r="M113" s="18" t="str">
        <f>OBV!H113</f>
        <v>CONFIRMED BULLISH</v>
      </c>
    </row>
    <row r="114" spans="1:13" ht="13.5" x14ac:dyDescent="0.25">
      <c r="A114" s="4">
        <f>TITRES_STAT!B117</f>
        <v>42170</v>
      </c>
      <c r="B114" s="2">
        <f>TITRES_STAT!C117</f>
        <v>16.440000000000001</v>
      </c>
      <c r="C114" s="2">
        <f>RSI!I114</f>
        <v>49.565261931763978</v>
      </c>
      <c r="D114" s="2">
        <f>MACD!E114</f>
        <v>4.3227980936148214E-2</v>
      </c>
      <c r="E114" s="2">
        <f>MACD!F114</f>
        <v>5.4786425055689605E-2</v>
      </c>
      <c r="F114" s="2">
        <f>'Moving Avg'!D114</f>
        <v>5.7227399999999999</v>
      </c>
      <c r="G114" s="2">
        <f>'Moving Avg'!E114</f>
        <v>5.7227500000000004</v>
      </c>
      <c r="H114" s="2">
        <f>'Moving Avg'!F114</f>
        <v>5.7778650000000003</v>
      </c>
      <c r="I114" s="2">
        <f>'Moving Avg'!G114</f>
        <v>5.8457100000000004</v>
      </c>
      <c r="J114" s="2">
        <f>'Moving Avg'!H114</f>
        <v>0</v>
      </c>
      <c r="K114" s="18" t="str">
        <f>OBV!F114</f>
        <v>BULLISH</v>
      </c>
      <c r="L114" s="18" t="str">
        <f>OBV!G114</f>
        <v>NEUTRAL</v>
      </c>
      <c r="M114" s="18" t="str">
        <f>OBV!H114</f>
        <v>CONFIRMED BULLISH</v>
      </c>
    </row>
    <row r="115" spans="1:13" ht="13.5" x14ac:dyDescent="0.25">
      <c r="A115" s="4">
        <f>TITRES_STAT!B118</f>
        <v>42171</v>
      </c>
      <c r="B115" s="2">
        <f>TITRES_STAT!C118</f>
        <v>16.3</v>
      </c>
      <c r="C115" s="2">
        <f>RSI!I115</f>
        <v>44.998472429834834</v>
      </c>
      <c r="D115" s="2">
        <f>MACD!E115</f>
        <v>3.7943036922434281E-2</v>
      </c>
      <c r="E115" s="2">
        <f>MACD!F115</f>
        <v>5.1417747429038541E-2</v>
      </c>
      <c r="F115" s="2">
        <f>'Moving Avg'!D115</f>
        <v>5.7298</v>
      </c>
      <c r="G115" s="2">
        <f>'Moving Avg'!E115</f>
        <v>5.7192299999999996</v>
      </c>
      <c r="H115" s="2">
        <f>'Moving Avg'!F115</f>
        <v>5.7694150000000004</v>
      </c>
      <c r="I115" s="2">
        <f>'Moving Avg'!G115</f>
        <v>5.8402180000000001</v>
      </c>
      <c r="J115" s="2">
        <f>'Moving Avg'!H115</f>
        <v>0</v>
      </c>
      <c r="K115" s="18" t="str">
        <f>OBV!F115</f>
        <v>BEARISH</v>
      </c>
      <c r="L115" s="18" t="str">
        <f>OBV!G115</f>
        <v>WEAK</v>
      </c>
      <c r="M115" s="18" t="str">
        <f>OBV!H115</f>
        <v>BEARISH DIVERGENCE</v>
      </c>
    </row>
    <row r="116" spans="1:13" ht="13.5" x14ac:dyDescent="0.25">
      <c r="A116" s="4">
        <f>TITRES_STAT!B119</f>
        <v>42172</v>
      </c>
      <c r="B116" s="2">
        <f>TITRES_STAT!C119</f>
        <v>16.399999999999999</v>
      </c>
      <c r="C116" s="2">
        <f>RSI!I116</f>
        <v>48.644208769864896</v>
      </c>
      <c r="D116" s="2">
        <f>MACD!E116</f>
        <v>2.574835956784316E-2</v>
      </c>
      <c r="E116" s="2">
        <f>MACD!F116</f>
        <v>4.628386985679947E-2</v>
      </c>
      <c r="F116" s="2">
        <f>'Moving Avg'!D116</f>
        <v>5.7488200000000003</v>
      </c>
      <c r="G116" s="2">
        <f>'Moving Avg'!E116</f>
        <v>5.7227500000000004</v>
      </c>
      <c r="H116" s="2">
        <f>'Moving Avg'!F116</f>
        <v>5.7623750000000005</v>
      </c>
      <c r="I116" s="2">
        <f>'Moving Avg'!G116</f>
        <v>5.8362759999999989</v>
      </c>
      <c r="J116" s="2">
        <f>'Moving Avg'!H116</f>
        <v>0</v>
      </c>
      <c r="K116" s="18" t="str">
        <f>OBV!F116</f>
        <v>BEARISH</v>
      </c>
      <c r="L116" s="18" t="str">
        <f>OBV!G116</f>
        <v>WEAK</v>
      </c>
      <c r="M116" s="18" t="str">
        <f>OBV!H116</f>
        <v>BEARISH DIVERGENCE</v>
      </c>
    </row>
    <row r="117" spans="1:13" ht="13.5" x14ac:dyDescent="0.25">
      <c r="A117" s="4">
        <f>TITRES_STAT!B120</f>
        <v>42173</v>
      </c>
      <c r="B117" s="2">
        <f>TITRES_STAT!C120</f>
        <v>16.55</v>
      </c>
      <c r="C117" s="2">
        <f>RSI!I117</f>
        <v>53.611263981419285</v>
      </c>
      <c r="D117" s="2">
        <f>MACD!E117</f>
        <v>1.1034599708060533E-2</v>
      </c>
      <c r="E117" s="2">
        <f>MACD!F117</f>
        <v>3.9234015827051688E-2</v>
      </c>
      <c r="F117" s="2">
        <f>'Moving Avg'!D117</f>
        <v>5.7805200000000001</v>
      </c>
      <c r="G117" s="2">
        <f>'Moving Avg'!E117</f>
        <v>5.7319100000000009</v>
      </c>
      <c r="H117" s="2">
        <f>'Moving Avg'!F117</f>
        <v>5.7597350000000009</v>
      </c>
      <c r="I117" s="2">
        <f>'Moving Avg'!G117</f>
        <v>5.8336719999999991</v>
      </c>
      <c r="J117" s="2">
        <f>'Moving Avg'!H117</f>
        <v>0</v>
      </c>
      <c r="K117" s="18" t="str">
        <f>OBV!F117</f>
        <v>BULLISH</v>
      </c>
      <c r="L117" s="18" t="str">
        <f>OBV!G117</f>
        <v>STRONG</v>
      </c>
      <c r="M117" s="18" t="str">
        <f>OBV!H117</f>
        <v>CONFIRMED BULLISH</v>
      </c>
    </row>
    <row r="118" spans="1:13" ht="13.5" x14ac:dyDescent="0.25">
      <c r="A118" s="4">
        <f>TITRES_STAT!B121</f>
        <v>42174</v>
      </c>
      <c r="B118" s="2">
        <f>TITRES_STAT!C121</f>
        <v>16.5</v>
      </c>
      <c r="C118" s="2">
        <f>RSI!I118</f>
        <v>51.812366473872089</v>
      </c>
      <c r="D118" s="2">
        <f>MACD!E118</f>
        <v>-8.9765772861305493E-4</v>
      </c>
      <c r="E118" s="2">
        <f>MACD!F118</f>
        <v>3.1207681115918741E-2</v>
      </c>
      <c r="F118" s="2">
        <f>'Moving Avg'!D118</f>
        <v>5.78756</v>
      </c>
      <c r="G118" s="2">
        <f>'Moving Avg'!E118</f>
        <v>5.7396599999999989</v>
      </c>
      <c r="H118" s="2">
        <f>'Moving Avg'!F118</f>
        <v>5.761495</v>
      </c>
      <c r="I118" s="2">
        <f>'Moving Avg'!G118</f>
        <v>5.8342359999999989</v>
      </c>
      <c r="J118" s="2">
        <f>'Moving Avg'!H118</f>
        <v>0</v>
      </c>
      <c r="K118" s="18" t="str">
        <f>OBV!F118</f>
        <v>BULLISH</v>
      </c>
      <c r="L118" s="18" t="str">
        <f>OBV!G118</f>
        <v>STRONG</v>
      </c>
      <c r="M118" s="18" t="str">
        <f>OBV!H118</f>
        <v>CONFIRMED BULLISH</v>
      </c>
    </row>
    <row r="119" spans="1:13" ht="13.5" x14ac:dyDescent="0.25">
      <c r="A119" s="4">
        <f>TITRES_STAT!B122</f>
        <v>42177</v>
      </c>
      <c r="B119" s="2">
        <f>TITRES_STAT!C122</f>
        <v>16.489999999999998</v>
      </c>
      <c r="C119" s="2">
        <f>RSI!I119</f>
        <v>51.442696515459382</v>
      </c>
      <c r="D119" s="2">
        <f>MACD!E119</f>
        <v>-2.6029225147904178E-2</v>
      </c>
      <c r="E119" s="2">
        <f>MACD!F119</f>
        <v>1.9760299863154158E-2</v>
      </c>
      <c r="F119" s="2">
        <f>'Moving Avg'!D119</f>
        <v>5.791100000000001</v>
      </c>
      <c r="G119" s="2">
        <f>'Moving Avg'!E119</f>
        <v>5.75692</v>
      </c>
      <c r="H119" s="2">
        <f>'Moving Avg'!F119</f>
        <v>5.75868</v>
      </c>
      <c r="I119" s="2">
        <f>'Moving Avg'!G119</f>
        <v>5.8341659999999989</v>
      </c>
      <c r="J119" s="2">
        <f>'Moving Avg'!H119</f>
        <v>0</v>
      </c>
      <c r="K119" s="18" t="str">
        <f>OBV!F119</f>
        <v>BULLISH</v>
      </c>
      <c r="L119" s="18" t="str">
        <f>OBV!G119</f>
        <v>STRONG</v>
      </c>
      <c r="M119" s="18" t="str">
        <f>OBV!H119</f>
        <v>CONFIRMED BULLISH</v>
      </c>
    </row>
    <row r="120" spans="1:13" ht="13.5" x14ac:dyDescent="0.25">
      <c r="A120" s="4">
        <f>TITRES_STAT!B123</f>
        <v>42178</v>
      </c>
      <c r="B120" s="2">
        <f>TITRES_STAT!C123</f>
        <v>16.45</v>
      </c>
      <c r="C120" s="2">
        <f>RSI!I120</f>
        <v>49.898150228163452</v>
      </c>
      <c r="D120" s="2">
        <f>MACD!E120</f>
        <v>-3.551430816702883E-2</v>
      </c>
      <c r="E120" s="2">
        <f>MACD!F120</f>
        <v>8.7053782571175596E-3</v>
      </c>
      <c r="F120" s="2">
        <f>'Moving Avg'!D120</f>
        <v>5.8016600000000009</v>
      </c>
      <c r="G120" s="2">
        <f>'Moving Avg'!E120</f>
        <v>5.7657300000000005</v>
      </c>
      <c r="H120" s="2">
        <f>'Moving Avg'!F120</f>
        <v>5.7560399999999987</v>
      </c>
      <c r="I120" s="2">
        <f>'Moving Avg'!G120</f>
        <v>5.831772</v>
      </c>
      <c r="J120" s="2">
        <f>'Moving Avg'!H120</f>
        <v>0</v>
      </c>
      <c r="K120" s="18" t="str">
        <f>OBV!F120</f>
        <v>BULLISH</v>
      </c>
      <c r="L120" s="18" t="str">
        <f>OBV!G120</f>
        <v>STRONG</v>
      </c>
      <c r="M120" s="18" t="str">
        <f>OBV!H120</f>
        <v>CONFIRMED BULLISH</v>
      </c>
    </row>
    <row r="121" spans="1:13" ht="13.5" x14ac:dyDescent="0.25">
      <c r="A121" s="4">
        <f>TITRES_STAT!B124</f>
        <v>42179</v>
      </c>
      <c r="B121" s="2">
        <f>TITRES_STAT!C124</f>
        <v>16.45</v>
      </c>
      <c r="C121" s="2">
        <f>RSI!I121</f>
        <v>49.898150228163452</v>
      </c>
      <c r="D121" s="2">
        <f>MACD!E121</f>
        <v>-4.7329523544782148E-2</v>
      </c>
      <c r="E121" s="2">
        <f>MACD!F121</f>
        <v>-2.5016021032623825E-3</v>
      </c>
      <c r="F121" s="2">
        <f>'Moving Avg'!D121</f>
        <v>5.80518</v>
      </c>
      <c r="G121" s="2">
        <f>'Moving Avg'!E121</f>
        <v>5.7770000000000001</v>
      </c>
      <c r="H121" s="2">
        <f>'Moving Avg'!F121</f>
        <v>5.7551599999999992</v>
      </c>
      <c r="I121" s="2">
        <f>'Moving Avg'!G121</f>
        <v>5.832828000000001</v>
      </c>
      <c r="J121" s="2">
        <f>'Moving Avg'!H121</f>
        <v>0</v>
      </c>
      <c r="K121" s="18" t="str">
        <f>OBV!F121</f>
        <v>BULLISH</v>
      </c>
      <c r="L121" s="18" t="str">
        <f>OBV!G121</f>
        <v>STRONG</v>
      </c>
      <c r="M121" s="18" t="str">
        <f>OBV!H121</f>
        <v>CONFIRMED BULLISH</v>
      </c>
    </row>
    <row r="122" spans="1:13" ht="13.5" x14ac:dyDescent="0.25">
      <c r="A122" s="4">
        <f>TITRES_STAT!B125</f>
        <v>42180</v>
      </c>
      <c r="B122" s="2">
        <f>TITRES_STAT!C125</f>
        <v>16.45</v>
      </c>
      <c r="C122" s="2">
        <f>RSI!I122</f>
        <v>49.898150228163452</v>
      </c>
      <c r="D122" s="2">
        <f>MACD!E122</f>
        <v>-5.8962190595218011E-2</v>
      </c>
      <c r="E122" s="2">
        <f>MACD!F122</f>
        <v>-1.379371980165351E-2</v>
      </c>
      <c r="F122" s="2">
        <f>'Moving Avg'!D122</f>
        <v>5.798140000000001</v>
      </c>
      <c r="G122" s="2">
        <f>'Moving Avg'!E122</f>
        <v>5.7893300000000014</v>
      </c>
      <c r="H122" s="2">
        <f>'Moving Avg'!F122</f>
        <v>5.7551599999999992</v>
      </c>
      <c r="I122" s="2">
        <f>'Moving Avg'!G122</f>
        <v>5.8324760000000015</v>
      </c>
      <c r="J122" s="2">
        <f>'Moving Avg'!H122</f>
        <v>0</v>
      </c>
      <c r="K122" s="18" t="str">
        <f>OBV!F122</f>
        <v>BEARISH</v>
      </c>
      <c r="L122" s="18" t="str">
        <f>OBV!G122</f>
        <v>NEUTRAL</v>
      </c>
      <c r="M122" s="18" t="str">
        <f>OBV!H122</f>
        <v>CONFIRMED BEARISH</v>
      </c>
    </row>
    <row r="123" spans="1:13" ht="13.5" x14ac:dyDescent="0.25">
      <c r="A123" s="4">
        <f>TITRES_STAT!B126</f>
        <v>42181</v>
      </c>
      <c r="B123" s="2">
        <f>TITRES_STAT!C126</f>
        <v>16.43</v>
      </c>
      <c r="C123" s="2">
        <f>RSI!I123</f>
        <v>48.973386838515722</v>
      </c>
      <c r="D123" s="2">
        <f>MACD!E123</f>
        <v>-5.2021833548177909E-2</v>
      </c>
      <c r="E123" s="2">
        <f>MACD!F123</f>
        <v>-2.143934255095839E-2</v>
      </c>
      <c r="F123" s="2">
        <f>'Moving Avg'!D123</f>
        <v>5.7932000000000006</v>
      </c>
      <c r="G123" s="2">
        <f>'Moving Avg'!E123</f>
        <v>5.7903800000000007</v>
      </c>
      <c r="H123" s="2">
        <f>'Moving Avg'!F123</f>
        <v>5.7558649999999991</v>
      </c>
      <c r="I123" s="2">
        <f>'Moving Avg'!G123</f>
        <v>5.831982</v>
      </c>
      <c r="J123" s="2">
        <f>'Moving Avg'!H123</f>
        <v>0</v>
      </c>
      <c r="K123" s="18" t="str">
        <f>OBV!F123</f>
        <v>BEARISH</v>
      </c>
      <c r="L123" s="18" t="str">
        <f>OBV!G123</f>
        <v>NEUTRAL</v>
      </c>
      <c r="M123" s="18" t="str">
        <f>OBV!H123</f>
        <v>CONFIRMED BEARISH</v>
      </c>
    </row>
    <row r="124" spans="1:13" ht="13.5" x14ac:dyDescent="0.25">
      <c r="A124" s="4">
        <f>TITRES_STAT!B127</f>
        <v>42184</v>
      </c>
      <c r="B124" s="2">
        <f>TITRES_STAT!C127</f>
        <v>16.440000000000001</v>
      </c>
      <c r="C124" s="2">
        <f>RSI!I124</f>
        <v>49.47053434626568</v>
      </c>
      <c r="D124" s="2">
        <f>MACD!E124</f>
        <v>-4.4216461690262499E-2</v>
      </c>
      <c r="E124" s="2">
        <f>MACD!F124</f>
        <v>-2.5994766378819215E-2</v>
      </c>
      <c r="F124" s="2">
        <f>'Moving Avg'!D124</f>
        <v>5.7896599999999996</v>
      </c>
      <c r="G124" s="2">
        <f>'Moving Avg'!E124</f>
        <v>5.7903800000000007</v>
      </c>
      <c r="H124" s="2">
        <f>'Moving Avg'!F124</f>
        <v>5.7565649999999993</v>
      </c>
      <c r="I124" s="2">
        <f>'Moving Avg'!G124</f>
        <v>5.8302920000000018</v>
      </c>
      <c r="J124" s="2">
        <f>'Moving Avg'!H124</f>
        <v>0</v>
      </c>
      <c r="K124" s="18" t="str">
        <f>OBV!F124</f>
        <v>BULLISH</v>
      </c>
      <c r="L124" s="18" t="str">
        <f>OBV!G124</f>
        <v>STRONG</v>
      </c>
      <c r="M124" s="18" t="str">
        <f>OBV!H124</f>
        <v>BULLISH DIVERGENCE</v>
      </c>
    </row>
    <row r="125" spans="1:13" ht="13.5" x14ac:dyDescent="0.25">
      <c r="A125" s="4">
        <f>TITRES_STAT!B128</f>
        <v>42185</v>
      </c>
      <c r="B125" s="2">
        <f>TITRES_STAT!C128</f>
        <v>16.420000000000002</v>
      </c>
      <c r="C125" s="2">
        <f>RSI!I125</f>
        <v>48.453745998722319</v>
      </c>
      <c r="D125" s="2">
        <f>MACD!E125</f>
        <v>-4.4647962807960795E-2</v>
      </c>
      <c r="E125" s="2">
        <f>MACD!F125</f>
        <v>-2.9725405664647535E-2</v>
      </c>
      <c r="F125" s="2">
        <f>'Moving Avg'!D125</f>
        <v>5.7875399999999999</v>
      </c>
      <c r="G125" s="2">
        <f>'Moving Avg'!E125</f>
        <v>5.7946000000000009</v>
      </c>
      <c r="H125" s="2">
        <f>'Moving Avg'!F125</f>
        <v>5.7569149999999985</v>
      </c>
      <c r="I125" s="2">
        <f>'Moving Avg'!G125</f>
        <v>5.8304320000000018</v>
      </c>
      <c r="J125" s="2">
        <f>'Moving Avg'!H125</f>
        <v>0</v>
      </c>
      <c r="K125" s="18" t="str">
        <f>OBV!F125</f>
        <v>BULLISH</v>
      </c>
      <c r="L125" s="18" t="str">
        <f>OBV!G125</f>
        <v>STRONG</v>
      </c>
      <c r="M125" s="18" t="str">
        <f>OBV!H125</f>
        <v>BULLISH DIVERGENCE</v>
      </c>
    </row>
    <row r="126" spans="1:13" ht="13.5" x14ac:dyDescent="0.25">
      <c r="A126" s="4">
        <f>TITRES_STAT!B129</f>
        <v>42186</v>
      </c>
      <c r="B126" s="2">
        <f>TITRES_STAT!C129</f>
        <v>16.47</v>
      </c>
      <c r="C126" s="2">
        <f>RSI!I126</f>
        <v>51.171182930926925</v>
      </c>
      <c r="D126" s="2">
        <f>MACD!E126</f>
        <v>-4.0846455560482831E-2</v>
      </c>
      <c r="E126" s="2">
        <f>MACD!F126</f>
        <v>-3.19496156438146E-2</v>
      </c>
      <c r="F126" s="2">
        <f>'Moving Avg'!D126</f>
        <v>5.7889399999999993</v>
      </c>
      <c r="G126" s="2">
        <f>'Moving Avg'!E126</f>
        <v>5.7970600000000001</v>
      </c>
      <c r="H126" s="2">
        <f>'Moving Avg'!F126</f>
        <v>5.7599049999999989</v>
      </c>
      <c r="I126" s="2">
        <f>'Moving Avg'!G126</f>
        <v>5.8301500000000006</v>
      </c>
      <c r="J126" s="2">
        <f>'Moving Avg'!H126</f>
        <v>0</v>
      </c>
      <c r="K126" s="18" t="str">
        <f>OBV!F126</f>
        <v>BULLISH</v>
      </c>
      <c r="L126" s="18" t="str">
        <f>OBV!G126</f>
        <v>STRONG</v>
      </c>
      <c r="M126" s="18" t="str">
        <f>OBV!H126</f>
        <v>CONFIRMED BULLISH</v>
      </c>
    </row>
    <row r="127" spans="1:13" ht="13.5" x14ac:dyDescent="0.25">
      <c r="A127" s="4">
        <f>TITRES_STAT!B130</f>
        <v>42187</v>
      </c>
      <c r="B127" s="2">
        <f>TITRES_STAT!C130</f>
        <v>16.46</v>
      </c>
      <c r="C127" s="2">
        <f>RSI!I127</f>
        <v>50.599898914760068</v>
      </c>
      <c r="D127" s="2">
        <f>MACD!E127</f>
        <v>-2.9300585716327987E-2</v>
      </c>
      <c r="E127" s="2">
        <f>MACD!F127</f>
        <v>-3.1419809658317276E-2</v>
      </c>
      <c r="F127" s="2">
        <f>'Moving Avg'!D127</f>
        <v>5.7896400000000003</v>
      </c>
      <c r="G127" s="2">
        <f>'Moving Avg'!E127</f>
        <v>5.7938900000000002</v>
      </c>
      <c r="H127" s="2">
        <f>'Moving Avg'!F127</f>
        <v>5.7628999999999992</v>
      </c>
      <c r="I127" s="2">
        <f>'Moving Avg'!G127</f>
        <v>5.827052000000001</v>
      </c>
      <c r="J127" s="2">
        <f>'Moving Avg'!H127</f>
        <v>0</v>
      </c>
      <c r="K127" s="18" t="str">
        <f>OBV!F127</f>
        <v>BULLISH</v>
      </c>
      <c r="L127" s="18" t="str">
        <f>OBV!G127</f>
        <v>STRONG</v>
      </c>
      <c r="M127" s="18" t="str">
        <f>OBV!H127</f>
        <v>CONFIRMED BULLISH</v>
      </c>
    </row>
    <row r="128" spans="1:13" ht="13.5" x14ac:dyDescent="0.25">
      <c r="A128" s="4">
        <f>TITRES_STAT!B131</f>
        <v>42188</v>
      </c>
      <c r="B128" s="2">
        <f>TITRES_STAT!C131</f>
        <v>16.45</v>
      </c>
      <c r="C128" s="2">
        <f>RSI!I128</f>
        <v>49.998765894086752</v>
      </c>
      <c r="D128" s="2">
        <f>MACD!E128</f>
        <v>-2.2007945972715603E-2</v>
      </c>
      <c r="E128" s="2">
        <f>MACD!F128</f>
        <v>-2.9537436921196945E-2</v>
      </c>
      <c r="F128" s="2">
        <f>'Moving Avg'!D128</f>
        <v>5.7910599999999999</v>
      </c>
      <c r="G128" s="2">
        <f>'Moving Avg'!E128</f>
        <v>5.7921299999999993</v>
      </c>
      <c r="H128" s="2">
        <f>'Moving Avg'!F128</f>
        <v>5.7658949999999987</v>
      </c>
      <c r="I128" s="2">
        <f>'Moving Avg'!G128</f>
        <v>5.8245880000000021</v>
      </c>
      <c r="J128" s="2">
        <f>'Moving Avg'!H128</f>
        <v>0</v>
      </c>
      <c r="K128" s="18" t="str">
        <f>OBV!F128</f>
        <v>BULLISH</v>
      </c>
      <c r="L128" s="18" t="str">
        <f>OBV!G128</f>
        <v>STRONG</v>
      </c>
      <c r="M128" s="18" t="str">
        <f>OBV!H128</f>
        <v>CONFIRMED BULLISH</v>
      </c>
    </row>
    <row r="129" spans="1:13" ht="13.5" x14ac:dyDescent="0.25">
      <c r="A129" s="4">
        <f>TITRES_STAT!B132</f>
        <v>42191</v>
      </c>
      <c r="B129" s="2">
        <f>TITRES_STAT!C132</f>
        <v>16.399999999999999</v>
      </c>
      <c r="C129" s="2">
        <f>RSI!I129</f>
        <v>46.976511582627978</v>
      </c>
      <c r="D129" s="2">
        <f>MACD!E129</f>
        <v>-1.5077724567062134E-2</v>
      </c>
      <c r="E129" s="2">
        <f>MACD!F129</f>
        <v>-2.6645494450369987E-2</v>
      </c>
      <c r="F129" s="2">
        <f>'Moving Avg'!D129</f>
        <v>5.7882599999999993</v>
      </c>
      <c r="G129" s="2">
        <f>'Moving Avg'!E129</f>
        <v>5.7889600000000003</v>
      </c>
      <c r="H129" s="2">
        <f>'Moving Avg'!F129</f>
        <v>5.7729400000000002</v>
      </c>
      <c r="I129" s="2">
        <f>'Moving Avg'!G129</f>
        <v>5.8219840000000023</v>
      </c>
      <c r="J129" s="2">
        <f>'Moving Avg'!H129</f>
        <v>0</v>
      </c>
      <c r="K129" s="18" t="str">
        <f>OBV!F129</f>
        <v>BULLISH</v>
      </c>
      <c r="L129" s="18" t="str">
        <f>OBV!G129</f>
        <v>STRONG</v>
      </c>
      <c r="M129" s="18" t="str">
        <f>OBV!H129</f>
        <v>BULLISH DIVERGENCE</v>
      </c>
    </row>
    <row r="130" spans="1:13" ht="13.5" x14ac:dyDescent="0.25">
      <c r="A130" s="4">
        <f>TITRES_STAT!B133</f>
        <v>42192</v>
      </c>
      <c r="B130" s="2">
        <f>TITRES_STAT!C133</f>
        <v>16.399999999999999</v>
      </c>
      <c r="C130" s="2">
        <f>RSI!I130</f>
        <v>46.976511582627985</v>
      </c>
      <c r="D130" s="2">
        <f>MACD!E130</f>
        <v>-1.128421520859213E-2</v>
      </c>
      <c r="E130" s="2">
        <f>MACD!F130</f>
        <v>-2.3573238602014417E-2</v>
      </c>
      <c r="F130" s="2">
        <f>'Moving Avg'!D130</f>
        <v>5.7868599999999999</v>
      </c>
      <c r="G130" s="2">
        <f>'Moving Avg'!E130</f>
        <v>5.7872000000000003</v>
      </c>
      <c r="H130" s="2">
        <f>'Moving Avg'!F130</f>
        <v>5.776465</v>
      </c>
      <c r="I130" s="2">
        <f>'Moving Avg'!G130</f>
        <v>5.8193080000000021</v>
      </c>
      <c r="J130" s="2">
        <f>'Moving Avg'!H130</f>
        <v>0</v>
      </c>
      <c r="K130" s="18" t="str">
        <f>OBV!F130</f>
        <v>BULLISH</v>
      </c>
      <c r="L130" s="18" t="str">
        <f>OBV!G130</f>
        <v>STRONG</v>
      </c>
      <c r="M130" s="18" t="str">
        <f>OBV!H130</f>
        <v>BULLISH DIVERGENCE</v>
      </c>
    </row>
    <row r="131" spans="1:13" ht="13.5" x14ac:dyDescent="0.25">
      <c r="A131" s="4">
        <f>TITRES_STAT!B134</f>
        <v>42193</v>
      </c>
      <c r="B131" s="2">
        <f>TITRES_STAT!C134</f>
        <v>16.399999999999999</v>
      </c>
      <c r="C131" s="2">
        <f>RSI!I131</f>
        <v>46.976511582627978</v>
      </c>
      <c r="D131" s="2">
        <f>MACD!E131</f>
        <v>-7.9829276461609311E-3</v>
      </c>
      <c r="E131" s="2">
        <f>MACD!F131</f>
        <v>-2.0455176410843722E-2</v>
      </c>
      <c r="F131" s="2">
        <f>'Moving Avg'!D131</f>
        <v>5.7819400000000005</v>
      </c>
      <c r="G131" s="2">
        <f>'Moving Avg'!E131</f>
        <v>5.7854399999999995</v>
      </c>
      <c r="H131" s="2">
        <f>'Moving Avg'!F131</f>
        <v>5.7812200000000002</v>
      </c>
      <c r="I131" s="2">
        <f>'Moving Avg'!G131</f>
        <v>5.8173380000000021</v>
      </c>
      <c r="J131" s="2">
        <f>'Moving Avg'!H131</f>
        <v>0</v>
      </c>
      <c r="K131" s="18" t="str">
        <f>OBV!F131</f>
        <v>BEARISH</v>
      </c>
      <c r="L131" s="18" t="str">
        <f>OBV!G131</f>
        <v>NEUTRAL</v>
      </c>
      <c r="M131" s="18" t="str">
        <f>OBV!H131</f>
        <v>CONFIRMED BEARISH</v>
      </c>
    </row>
    <row r="132" spans="1:13" ht="13.5" x14ac:dyDescent="0.25">
      <c r="A132" s="4">
        <f>TITRES_STAT!B135</f>
        <v>42194</v>
      </c>
      <c r="B132" s="2">
        <f>TITRES_STAT!C135</f>
        <v>16.36</v>
      </c>
      <c r="C132" s="2">
        <f>RSI!I132</f>
        <v>44.29728569057896</v>
      </c>
      <c r="D132" s="2">
        <f>MACD!E132</f>
        <v>-4.0604610072625391E-3</v>
      </c>
      <c r="E132" s="2">
        <f>MACD!F132</f>
        <v>-1.7176233330127487E-2</v>
      </c>
      <c r="F132" s="2">
        <f>'Moving Avg'!D132</f>
        <v>5.7749000000000006</v>
      </c>
      <c r="G132" s="2">
        <f>'Moving Avg'!E132</f>
        <v>5.7822700000000005</v>
      </c>
      <c r="H132" s="2">
        <f>'Moving Avg'!F132</f>
        <v>5.7858000000000001</v>
      </c>
      <c r="I132" s="2">
        <f>'Moving Avg'!G132</f>
        <v>5.8164220000000011</v>
      </c>
      <c r="J132" s="2">
        <f>'Moving Avg'!H132</f>
        <v>0</v>
      </c>
      <c r="K132" s="18" t="str">
        <f>OBV!F132</f>
        <v>BEARISH</v>
      </c>
      <c r="L132" s="18" t="str">
        <f>OBV!G132</f>
        <v>NEUTRAL</v>
      </c>
      <c r="M132" s="18" t="str">
        <f>OBV!H132</f>
        <v>CONFIRMED BEARISH</v>
      </c>
    </row>
    <row r="133" spans="1:13" ht="13.5" x14ac:dyDescent="0.25">
      <c r="A133" s="4">
        <f>TITRES_STAT!B136</f>
        <v>42195</v>
      </c>
      <c r="B133" s="2">
        <f>TITRES_STAT!C136</f>
        <v>16.36</v>
      </c>
      <c r="C133" s="2">
        <f>RSI!I133</f>
        <v>44.29728569057896</v>
      </c>
      <c r="D133" s="2">
        <f>MACD!E133</f>
        <v>-1.672084455337064E-3</v>
      </c>
      <c r="E133" s="2">
        <f>MACD!F133</f>
        <v>-1.4075403555169404E-2</v>
      </c>
      <c r="F133" s="2">
        <f>'Moving Avg'!D133</f>
        <v>5.7685600000000008</v>
      </c>
      <c r="G133" s="2">
        <f>'Moving Avg'!E133</f>
        <v>5.7798100000000003</v>
      </c>
      <c r="H133" s="2">
        <f>'Moving Avg'!F133</f>
        <v>5.7850950000000001</v>
      </c>
      <c r="I133" s="2">
        <f>'Moving Avg'!G133</f>
        <v>5.814802000000002</v>
      </c>
      <c r="J133" s="2">
        <f>'Moving Avg'!H133</f>
        <v>0</v>
      </c>
      <c r="K133" s="18" t="str">
        <f>OBV!F133</f>
        <v>BEARISH</v>
      </c>
      <c r="L133" s="18" t="str">
        <f>OBV!G133</f>
        <v>NEUTRAL</v>
      </c>
      <c r="M133" s="18" t="str">
        <f>OBV!H133</f>
        <v>CONFIRMED BEARISH</v>
      </c>
    </row>
    <row r="134" spans="1:13" ht="13.5" x14ac:dyDescent="0.25">
      <c r="A134" s="4">
        <f>TITRES_STAT!B137</f>
        <v>42198</v>
      </c>
      <c r="B134" s="2">
        <f>TITRES_STAT!C137</f>
        <v>16.2</v>
      </c>
      <c r="C134" s="2">
        <f>RSI!I134</f>
        <v>35.029231985474752</v>
      </c>
      <c r="D134" s="2">
        <f>MACD!E134</f>
        <v>5.2147870250083272E-3</v>
      </c>
      <c r="E134" s="2">
        <f>MACD!F134</f>
        <v>-1.0217365439133859E-2</v>
      </c>
      <c r="F134" s="2">
        <f>'Moving Avg'!D134</f>
        <v>5.7544600000000008</v>
      </c>
      <c r="G134" s="2">
        <f>'Moving Avg'!E134</f>
        <v>5.7713599999999996</v>
      </c>
      <c r="H134" s="2">
        <f>'Moving Avg'!F134</f>
        <v>5.7808700000000002</v>
      </c>
      <c r="I134" s="2">
        <f>'Moving Avg'!G134</f>
        <v>5.8120540000000016</v>
      </c>
      <c r="J134" s="2">
        <f>'Moving Avg'!H134</f>
        <v>0</v>
      </c>
      <c r="K134" s="18" t="str">
        <f>OBV!F134</f>
        <v>BEARISH</v>
      </c>
      <c r="L134" s="18" t="str">
        <f>OBV!G134</f>
        <v>NEUTRAL</v>
      </c>
      <c r="M134" s="18" t="str">
        <f>OBV!H134</f>
        <v>CONFIRMED BEARISH</v>
      </c>
    </row>
    <row r="135" spans="1:13" ht="13.5" x14ac:dyDescent="0.25">
      <c r="A135" s="4">
        <f>TITRES_STAT!B138</f>
        <v>42199</v>
      </c>
      <c r="B135" s="2">
        <f>TITRES_STAT!C138</f>
        <v>16.2</v>
      </c>
      <c r="C135" s="2">
        <f>RSI!I135</f>
        <v>35.029231985474752</v>
      </c>
      <c r="D135" s="2">
        <f>MACD!E135</f>
        <v>1.0437096167443372E-2</v>
      </c>
      <c r="E135" s="2">
        <f>MACD!F135</f>
        <v>-6.0864731178184132E-3</v>
      </c>
      <c r="F135" s="2">
        <f>'Moving Avg'!D135</f>
        <v>5.7403600000000008</v>
      </c>
      <c r="G135" s="2">
        <f>'Moving Avg'!E135</f>
        <v>5.7636099999999999</v>
      </c>
      <c r="H135" s="2">
        <f>'Moving Avg'!F135</f>
        <v>5.7791049999999995</v>
      </c>
      <c r="I135" s="2">
        <f>'Moving Avg'!G135</f>
        <v>5.8064200000000019</v>
      </c>
      <c r="J135" s="2">
        <f>'Moving Avg'!H135</f>
        <v>0</v>
      </c>
      <c r="K135" s="18" t="str">
        <f>OBV!F135</f>
        <v>BEARISH</v>
      </c>
      <c r="L135" s="18" t="str">
        <f>OBV!G135</f>
        <v>NEUTRAL</v>
      </c>
      <c r="M135" s="18" t="str">
        <f>OBV!H135</f>
        <v>CONFIRMED BEARISH</v>
      </c>
    </row>
    <row r="136" spans="1:13" ht="13.5" x14ac:dyDescent="0.25">
      <c r="A136" s="4">
        <f>TITRES_STAT!B139</f>
        <v>42200</v>
      </c>
      <c r="B136" s="2">
        <f>TITRES_STAT!C139</f>
        <v>15.7</v>
      </c>
      <c r="C136" s="2">
        <f>RSI!I136</f>
        <v>46.88849396620661</v>
      </c>
      <c r="D136" s="2">
        <f>MACD!E136</f>
        <v>1.4156146393939473E-2</v>
      </c>
      <c r="E136" s="2">
        <f>MACD!F136</f>
        <v>-2.0379492154668361E-3</v>
      </c>
      <c r="F136" s="2">
        <f>'Moving Avg'!D136</f>
        <v>5.7366400000000004</v>
      </c>
      <c r="G136" s="2">
        <f>'Moving Avg'!E136</f>
        <v>5.75929</v>
      </c>
      <c r="H136" s="2">
        <f>'Moving Avg'!F136</f>
        <v>5.7781749999999992</v>
      </c>
      <c r="I136" s="2">
        <f>'Moving Avg'!G136</f>
        <v>5.802176000000002</v>
      </c>
      <c r="J136" s="2">
        <f>'Moving Avg'!H136</f>
        <v>0</v>
      </c>
      <c r="K136" s="18" t="str">
        <f>OBV!F136</f>
        <v>BEARISH</v>
      </c>
      <c r="L136" s="18" t="str">
        <f>OBV!G136</f>
        <v>WEAK</v>
      </c>
      <c r="M136" s="18" t="str">
        <f>OBV!H136</f>
        <v>CONFIRMED BEARISH</v>
      </c>
    </row>
    <row r="137" spans="1:13" ht="13.5" x14ac:dyDescent="0.25">
      <c r="A137" s="4">
        <f>TITRES_STAT!B140</f>
        <v>42201</v>
      </c>
      <c r="B137" s="2">
        <f>TITRES_STAT!C140</f>
        <v>15.56</v>
      </c>
      <c r="C137" s="2">
        <f>RSI!I137</f>
        <v>39.260208235636853</v>
      </c>
      <c r="D137" s="2">
        <f>MACD!E137</f>
        <v>2.0662454732145896E-2</v>
      </c>
      <c r="E137" s="2">
        <f>MACD!F137</f>
        <v>2.5021315740557108E-3</v>
      </c>
      <c r="F137" s="2">
        <f>'Moving Avg'!D137</f>
        <v>5.7254800000000001</v>
      </c>
      <c r="G137" s="2">
        <f>'Moving Avg'!E137</f>
        <v>5.7501900000000008</v>
      </c>
      <c r="H137" s="2">
        <f>'Moving Avg'!F137</f>
        <v>5.7720399999999996</v>
      </c>
      <c r="I137" s="2">
        <f>'Moving Avg'!G137</f>
        <v>5.7969060000000026</v>
      </c>
      <c r="J137" s="2">
        <f>'Moving Avg'!H137</f>
        <v>0</v>
      </c>
      <c r="K137" s="18" t="str">
        <f>OBV!F137</f>
        <v>BEARISH</v>
      </c>
      <c r="L137" s="18" t="str">
        <f>OBV!G137</f>
        <v>WEAK</v>
      </c>
      <c r="M137" s="18" t="str">
        <f>OBV!H137</f>
        <v>CONFIRMED BEARISH</v>
      </c>
    </row>
    <row r="138" spans="1:13" ht="13.5" x14ac:dyDescent="0.25">
      <c r="A138" s="4">
        <f>TITRES_STAT!B141</f>
        <v>42205</v>
      </c>
      <c r="B138" s="2">
        <f>TITRES_STAT!C141</f>
        <v>15.62</v>
      </c>
      <c r="C138" s="2">
        <f>RSI!I138</f>
        <v>43.505039003045347</v>
      </c>
      <c r="D138" s="2">
        <f>MACD!E138</f>
        <v>2.4393466054306145E-2</v>
      </c>
      <c r="E138" s="2">
        <f>MACD!F138</f>
        <v>6.8803984701057983E-3</v>
      </c>
      <c r="F138" s="2">
        <f>'Moving Avg'!D138</f>
        <v>5.7187200000000002</v>
      </c>
      <c r="G138" s="2">
        <f>'Moving Avg'!E138</f>
        <v>5.7436400000000001</v>
      </c>
      <c r="H138" s="2">
        <f>'Moving Avg'!F138</f>
        <v>5.7678849999999988</v>
      </c>
      <c r="I138" s="2">
        <f>'Moving Avg'!G138</f>
        <v>5.792288000000001</v>
      </c>
      <c r="J138" s="2">
        <f>'Moving Avg'!H138</f>
        <v>0</v>
      </c>
      <c r="K138" s="18" t="str">
        <f>OBV!F138</f>
        <v>BEARISH</v>
      </c>
      <c r="L138" s="18" t="str">
        <f>OBV!G138</f>
        <v>WEAK</v>
      </c>
      <c r="M138" s="18" t="str">
        <f>OBV!H138</f>
        <v>CONFIRMED BEARISH</v>
      </c>
    </row>
    <row r="139" spans="1:13" ht="13.5" x14ac:dyDescent="0.25">
      <c r="A139" s="4">
        <f>TITRES_STAT!B142</f>
        <v>42206</v>
      </c>
      <c r="B139" s="2">
        <f>TITRES_STAT!C142</f>
        <v>15.5</v>
      </c>
      <c r="C139" s="2">
        <f>RSI!I139</f>
        <v>37.813284462363939</v>
      </c>
      <c r="D139" s="2">
        <f>MACD!E139</f>
        <v>2.8336640553955128E-2</v>
      </c>
      <c r="E139" s="2">
        <f>MACD!F139</f>
        <v>1.1171646886875664E-2</v>
      </c>
      <c r="F139" s="2">
        <f>'Moving Avg'!D139</f>
        <v>5.7144400000000006</v>
      </c>
      <c r="G139" s="2">
        <f>'Moving Avg'!E139</f>
        <v>5.7344500000000007</v>
      </c>
      <c r="H139" s="2">
        <f>'Moving Avg'!F139</f>
        <v>5.7617049999999992</v>
      </c>
      <c r="I139" s="2">
        <f>'Moving Avg'!G139</f>
        <v>5.7867900000000008</v>
      </c>
      <c r="J139" s="2">
        <f>'Moving Avg'!H139</f>
        <v>0</v>
      </c>
      <c r="K139" s="18" t="str">
        <f>OBV!F139</f>
        <v>BEARISH</v>
      </c>
      <c r="L139" s="18" t="str">
        <f>OBV!G139</f>
        <v>WEAK</v>
      </c>
      <c r="M139" s="18" t="str">
        <f>OBV!H139</f>
        <v>CONFIRMED BEARISH</v>
      </c>
    </row>
    <row r="140" spans="1:13" ht="13.5" x14ac:dyDescent="0.25">
      <c r="A140" s="4">
        <f>TITRES_STAT!B143</f>
        <v>42207</v>
      </c>
      <c r="B140" s="2">
        <f>TITRES_STAT!C143</f>
        <v>15.5</v>
      </c>
      <c r="C140" s="2">
        <f>RSI!I140</f>
        <v>37.813284462363939</v>
      </c>
      <c r="D140" s="2">
        <f>MACD!E140</f>
        <v>3.2150391053066052E-2</v>
      </c>
      <c r="E140" s="2">
        <f>MACD!F140</f>
        <v>1.5367395720113742E-2</v>
      </c>
      <c r="F140" s="2">
        <f>'Moving Avg'!D140</f>
        <v>5.7101599999999992</v>
      </c>
      <c r="G140" s="2">
        <f>'Moving Avg'!E140</f>
        <v>5.7252600000000005</v>
      </c>
      <c r="H140" s="2">
        <f>'Moving Avg'!F140</f>
        <v>5.7562299999999995</v>
      </c>
      <c r="I140" s="2">
        <f>'Moving Avg'!G140</f>
        <v>5.7814319999999997</v>
      </c>
      <c r="J140" s="2">
        <f>'Moving Avg'!H140</f>
        <v>0</v>
      </c>
      <c r="K140" s="18" t="str">
        <f>OBV!F140</f>
        <v>BEARISH</v>
      </c>
      <c r="L140" s="18" t="str">
        <f>OBV!G140</f>
        <v>WEAK</v>
      </c>
      <c r="M140" s="18" t="str">
        <f>OBV!H140</f>
        <v>CONFIRMED BEARISH</v>
      </c>
    </row>
    <row r="141" spans="1:13" ht="13.5" x14ac:dyDescent="0.25">
      <c r="A141" s="4">
        <f>TITRES_STAT!B144</f>
        <v>42208</v>
      </c>
      <c r="B141" s="2">
        <f>TITRES_STAT!C144</f>
        <v>15.5</v>
      </c>
      <c r="C141" s="2">
        <f>RSI!I141</f>
        <v>37.813284462363939</v>
      </c>
      <c r="D141" s="2">
        <f>MACD!E141</f>
        <v>3.5819279437804497E-2</v>
      </c>
      <c r="E141" s="2">
        <f>MACD!F141</f>
        <v>1.9457772463651893E-2</v>
      </c>
      <c r="F141" s="2">
        <f>'Moving Avg'!D141</f>
        <v>5.6955</v>
      </c>
      <c r="G141" s="2">
        <f>'Moving Avg'!E141</f>
        <v>5.7160700000000002</v>
      </c>
      <c r="H141" s="2">
        <f>'Moving Avg'!F141</f>
        <v>5.7507549999999998</v>
      </c>
      <c r="I141" s="2">
        <f>'Moving Avg'!G141</f>
        <v>5.7774819999999991</v>
      </c>
      <c r="J141" s="2">
        <f>'Moving Avg'!H141</f>
        <v>0</v>
      </c>
      <c r="K141" s="18" t="str">
        <f>OBV!F141</f>
        <v>BEARISH</v>
      </c>
      <c r="L141" s="18" t="str">
        <f>OBV!G141</f>
        <v>NEUTRAL</v>
      </c>
      <c r="M141" s="18" t="str">
        <f>OBV!H141</f>
        <v>CONFIRMED BEARISH</v>
      </c>
    </row>
    <row r="142" spans="1:13" ht="13.5" x14ac:dyDescent="0.25">
      <c r="A142" s="4">
        <f>TITRES_STAT!B145</f>
        <v>42209</v>
      </c>
      <c r="B142" s="2">
        <f>TITRES_STAT!C145</f>
        <v>15.5</v>
      </c>
      <c r="C142" s="2">
        <f>RSI!I142</f>
        <v>37.813284462363939</v>
      </c>
      <c r="D142" s="2">
        <f>MACD!E142</f>
        <v>3.716363040091597E-2</v>
      </c>
      <c r="E142" s="2">
        <f>MACD!F142</f>
        <v>2.2998944051104711E-2</v>
      </c>
      <c r="F142" s="2">
        <f>'Moving Avg'!D142</f>
        <v>5.6910999999999987</v>
      </c>
      <c r="G142" s="2">
        <f>'Moving Avg'!E142</f>
        <v>5.7082899999999999</v>
      </c>
      <c r="H142" s="2">
        <f>'Moving Avg'!F142</f>
        <v>5.7452799999999993</v>
      </c>
      <c r="I142" s="2">
        <f>'Moving Avg'!G142</f>
        <v>5.7729679999999997</v>
      </c>
      <c r="J142" s="2">
        <f>'Moving Avg'!H142</f>
        <v>0</v>
      </c>
      <c r="K142" s="18" t="str">
        <f>OBV!F142</f>
        <v>BULLISH</v>
      </c>
      <c r="L142" s="18" t="str">
        <f>OBV!G142</f>
        <v>NEUTRAL</v>
      </c>
      <c r="M142" s="18" t="str">
        <f>OBV!H142</f>
        <v>BULLISH DIVERGENCE</v>
      </c>
    </row>
    <row r="143" spans="1:13" ht="13.5" x14ac:dyDescent="0.25">
      <c r="A143" s="4">
        <f>TITRES_STAT!B146</f>
        <v>42212</v>
      </c>
      <c r="B143" s="2">
        <f>TITRES_STAT!C146</f>
        <v>15.3</v>
      </c>
      <c r="C143" s="2">
        <f>RSI!I143</f>
        <v>29.241117857508769</v>
      </c>
      <c r="D143" s="2">
        <f>MACD!E143</f>
        <v>4.4109618985679333E-2</v>
      </c>
      <c r="E143" s="2">
        <f>MACD!F143</f>
        <v>2.7221079038019635E-2</v>
      </c>
      <c r="F143" s="2">
        <f>'Moving Avg'!D143</f>
        <v>5.6676400000000005</v>
      </c>
      <c r="G143" s="2">
        <f>'Moving Avg'!E143</f>
        <v>5.6931799999999999</v>
      </c>
      <c r="H143" s="2">
        <f>'Moving Avg'!F143</f>
        <v>5.7364949999999997</v>
      </c>
      <c r="I143" s="2">
        <f>'Moving Avg'!G143</f>
        <v>5.7663559999999983</v>
      </c>
      <c r="J143" s="2">
        <f>'Moving Avg'!H143</f>
        <v>0</v>
      </c>
      <c r="K143" s="18" t="str">
        <f>OBV!F143</f>
        <v>BEARISH</v>
      </c>
      <c r="L143" s="18" t="str">
        <f>OBV!G143</f>
        <v>NEUTRAL</v>
      </c>
      <c r="M143" s="18" t="str">
        <f>OBV!H143</f>
        <v>CONFIRMED BEARISH</v>
      </c>
    </row>
    <row r="144" spans="1:13" ht="13.5" x14ac:dyDescent="0.25">
      <c r="A144" s="4">
        <f>TITRES_STAT!B147</f>
        <v>42213</v>
      </c>
      <c r="B144" s="2">
        <f>TITRES_STAT!C147</f>
        <v>15.49</v>
      </c>
      <c r="C144" s="2">
        <f>RSI!I144</f>
        <v>42.557082644964233</v>
      </c>
      <c r="D144" s="2">
        <f>MACD!E144</f>
        <v>3.6938417802964807E-2</v>
      </c>
      <c r="E144" s="2">
        <f>MACD!F144</f>
        <v>2.9164546791008668E-2</v>
      </c>
      <c r="F144" s="2">
        <f>'Moving Avg'!D144</f>
        <v>5.6669</v>
      </c>
      <c r="G144" s="2">
        <f>'Moving Avg'!E144</f>
        <v>5.6906699999999999</v>
      </c>
      <c r="H144" s="2">
        <f>'Moving Avg'!F144</f>
        <v>5.7310149999999993</v>
      </c>
      <c r="I144" s="2">
        <f>'Moving Avg'!G144</f>
        <v>5.7616279999999991</v>
      </c>
      <c r="J144" s="2">
        <f>'Moving Avg'!H144</f>
        <v>0</v>
      </c>
      <c r="K144" s="18" t="str">
        <f>OBV!F144</f>
        <v>BEARISH</v>
      </c>
      <c r="L144" s="18" t="str">
        <f>OBV!G144</f>
        <v>NEUTRAL</v>
      </c>
      <c r="M144" s="18" t="str">
        <f>OBV!H144</f>
        <v>CONFIRMED BEARISH</v>
      </c>
    </row>
    <row r="145" spans="1:13" ht="13.5" x14ac:dyDescent="0.25">
      <c r="A145" s="4">
        <f>TITRES_STAT!B148</f>
        <v>42214</v>
      </c>
      <c r="B145" s="2">
        <f>TITRES_STAT!C148</f>
        <v>15.49</v>
      </c>
      <c r="C145" s="2">
        <f>RSI!I145</f>
        <v>42.557082644964225</v>
      </c>
      <c r="D145" s="2">
        <f>MACD!E145</f>
        <v>3.1185044593680544E-2</v>
      </c>
      <c r="E145" s="2">
        <f>MACD!F145</f>
        <v>2.9568646351543045E-2</v>
      </c>
      <c r="F145" s="2">
        <f>'Moving Avg'!D145</f>
        <v>5.6661599999999996</v>
      </c>
      <c r="G145" s="2">
        <f>'Moving Avg'!E145</f>
        <v>5.6881599999999999</v>
      </c>
      <c r="H145" s="2">
        <f>'Moving Avg'!F145</f>
        <v>5.7258849999999999</v>
      </c>
      <c r="I145" s="2">
        <f>'Moving Avg'!G145</f>
        <v>5.7570399999999999</v>
      </c>
      <c r="J145" s="2">
        <f>'Moving Avg'!H145</f>
        <v>0</v>
      </c>
      <c r="K145" s="18" t="str">
        <f>OBV!F145</f>
        <v>BEARISH</v>
      </c>
      <c r="L145" s="18" t="str">
        <f>OBV!G145</f>
        <v>NEUTRAL</v>
      </c>
      <c r="M145" s="18" t="str">
        <f>OBV!H145</f>
        <v>CONFIRMED BEARISH</v>
      </c>
    </row>
    <row r="146" spans="1:13" ht="13.5" x14ac:dyDescent="0.25">
      <c r="A146" s="4">
        <f>TITRES_STAT!B149</f>
        <v>42215</v>
      </c>
      <c r="B146" s="2">
        <f>TITRES_STAT!C149</f>
        <v>15.49</v>
      </c>
      <c r="C146" s="2">
        <f>RSI!I146</f>
        <v>42.557082644964218</v>
      </c>
      <c r="D146" s="2">
        <f>MACD!E146</f>
        <v>3.459268615798905E-2</v>
      </c>
      <c r="E146" s="2">
        <f>MACD!F146</f>
        <v>3.0573454312832246E-2</v>
      </c>
      <c r="F146" s="2">
        <f>'Moving Avg'!D146</f>
        <v>5.6654199999999992</v>
      </c>
      <c r="G146" s="2">
        <f>'Moving Avg'!E146</f>
        <v>5.680460000000001</v>
      </c>
      <c r="H146" s="2">
        <f>'Moving Avg'!F146</f>
        <v>5.719875</v>
      </c>
      <c r="I146" s="2">
        <f>'Moving Avg'!G146</f>
        <v>5.7523119999999999</v>
      </c>
      <c r="J146" s="2">
        <f>'Moving Avg'!H146</f>
        <v>0</v>
      </c>
      <c r="K146" s="18" t="str">
        <f>OBV!F146</f>
        <v>BEARISH</v>
      </c>
      <c r="L146" s="18" t="str">
        <f>OBV!G146</f>
        <v>NEUTRAL</v>
      </c>
      <c r="M146" s="18" t="str">
        <f>OBV!H146</f>
        <v>CONFIRMED BEARISH</v>
      </c>
    </row>
    <row r="147" spans="1:13" ht="13.5" x14ac:dyDescent="0.25">
      <c r="A147" s="4">
        <f>TITRES_STAT!B150</f>
        <v>42216</v>
      </c>
      <c r="B147" s="2">
        <f>TITRES_STAT!C150</f>
        <v>15.49</v>
      </c>
      <c r="C147" s="2">
        <f>RSI!I147</f>
        <v>42.557082644964218</v>
      </c>
      <c r="D147" s="2">
        <f>MACD!E147</f>
        <v>2.985345734190048E-2</v>
      </c>
      <c r="E147" s="2">
        <f>MACD!F147</f>
        <v>3.0429454918645894E-2</v>
      </c>
      <c r="F147" s="2">
        <f>'Moving Avg'!D147</f>
        <v>5.6646799999999997</v>
      </c>
      <c r="G147" s="2">
        <f>'Moving Avg'!E147</f>
        <v>5.6778900000000005</v>
      </c>
      <c r="H147" s="2">
        <f>'Moving Avg'!F147</f>
        <v>5.7140400000000007</v>
      </c>
      <c r="I147" s="2">
        <f>'Moving Avg'!G147</f>
        <v>5.7482879999999996</v>
      </c>
      <c r="J147" s="2">
        <f>'Moving Avg'!H147</f>
        <v>0</v>
      </c>
      <c r="K147" s="18" t="str">
        <f>OBV!F147</f>
        <v>BEARISH</v>
      </c>
      <c r="L147" s="18" t="str">
        <f>OBV!G147</f>
        <v>NEUTRAL</v>
      </c>
      <c r="M147" s="18" t="str">
        <f>OBV!H147</f>
        <v>CONFIRMED BEARISH</v>
      </c>
    </row>
    <row r="148" spans="1:13" ht="13.5" x14ac:dyDescent="0.25">
      <c r="A148" s="4">
        <f>TITRES_STAT!B151</f>
        <v>42219</v>
      </c>
      <c r="B148" s="2">
        <f>TITRES_STAT!C151</f>
        <v>15.48</v>
      </c>
      <c r="C148" s="2">
        <f>RSI!I148</f>
        <v>42.007103269046091</v>
      </c>
      <c r="D148" s="2">
        <f>MACD!E148</f>
        <v>2.9744335536225464E-2</v>
      </c>
      <c r="E148" s="2">
        <f>MACD!F148</f>
        <v>3.029243104216181E-2</v>
      </c>
      <c r="F148" s="2">
        <f>'Moving Avg'!D148</f>
        <v>5.67788</v>
      </c>
      <c r="G148" s="2">
        <f>'Moving Avg'!E148</f>
        <v>5.6727600000000011</v>
      </c>
      <c r="H148" s="2">
        <f>'Moving Avg'!F148</f>
        <v>5.7081999999999997</v>
      </c>
      <c r="I148" s="2">
        <f>'Moving Avg'!G148</f>
        <v>5.7463040000000003</v>
      </c>
      <c r="J148" s="2">
        <f>'Moving Avg'!H148</f>
        <v>0</v>
      </c>
      <c r="K148" s="18" t="str">
        <f>OBV!F148</f>
        <v>BEARISH</v>
      </c>
      <c r="L148" s="18" t="str">
        <f>OBV!G148</f>
        <v>NEUTRAL</v>
      </c>
      <c r="M148" s="18" t="str">
        <f>OBV!H148</f>
        <v>BEARISH DIVERGENCE</v>
      </c>
    </row>
    <row r="149" spans="1:13" ht="13.5" x14ac:dyDescent="0.25">
      <c r="A149" s="4">
        <f>TITRES_STAT!B152</f>
        <v>42220</v>
      </c>
      <c r="B149" s="2">
        <f>TITRES_STAT!C152</f>
        <v>15.23</v>
      </c>
      <c r="C149" s="2">
        <f>RSI!I149</f>
        <v>31.012812347070337</v>
      </c>
      <c r="D149" s="2">
        <f>MACD!E149</f>
        <v>2.9927851665270566E-2</v>
      </c>
      <c r="E149" s="2">
        <f>MACD!F149</f>
        <v>3.0219515166783565E-2</v>
      </c>
      <c r="F149" s="2">
        <f>'Moving Avg'!D149</f>
        <v>5.6588200000000004</v>
      </c>
      <c r="G149" s="2">
        <f>'Moving Avg'!E149</f>
        <v>5.6628600000000002</v>
      </c>
      <c r="H149" s="2">
        <f>'Moving Avg'!F149</f>
        <v>5.6986550000000005</v>
      </c>
      <c r="I149" s="2">
        <f>'Moving Avg'!G149</f>
        <v>5.7407260000000004</v>
      </c>
      <c r="J149" s="2">
        <f>'Moving Avg'!H149</f>
        <v>0</v>
      </c>
      <c r="K149" s="18" t="str">
        <f>OBV!F149</f>
        <v>BEARISH</v>
      </c>
      <c r="L149" s="18" t="str">
        <f>OBV!G149</f>
        <v>NEUTRAL</v>
      </c>
      <c r="M149" s="18" t="str">
        <f>OBV!H149</f>
        <v>CONFIRMED BEARISH</v>
      </c>
    </row>
    <row r="150" spans="1:13" ht="13.5" x14ac:dyDescent="0.25">
      <c r="A150" s="4">
        <f>TITRES_STAT!B153</f>
        <v>42221</v>
      </c>
      <c r="B150" s="2">
        <f>TITRES_STAT!C153</f>
        <v>15.23</v>
      </c>
      <c r="C150" s="2">
        <f>RSI!I150</f>
        <v>31.012812347070337</v>
      </c>
      <c r="D150" s="2">
        <f>MACD!E150</f>
        <v>3.0858779097822975E-2</v>
      </c>
      <c r="E150" s="2">
        <f>MACD!F150</f>
        <v>3.0347367952991446E-2</v>
      </c>
      <c r="F150" s="2">
        <f>'Moving Avg'!D150</f>
        <v>5.6397600000000008</v>
      </c>
      <c r="G150" s="2">
        <f>'Moving Avg'!E150</f>
        <v>5.6529600000000002</v>
      </c>
      <c r="H150" s="2">
        <f>'Moving Avg'!F150</f>
        <v>5.6891100000000003</v>
      </c>
      <c r="I150" s="2">
        <f>'Moving Avg'!G150</f>
        <v>5.7354999999999992</v>
      </c>
      <c r="J150" s="2">
        <f>'Moving Avg'!H150</f>
        <v>0</v>
      </c>
      <c r="K150" s="18" t="str">
        <f>OBV!F150</f>
        <v>BEARISH</v>
      </c>
      <c r="L150" s="18" t="str">
        <f>OBV!G150</f>
        <v>NEUTRAL</v>
      </c>
      <c r="M150" s="18" t="str">
        <f>OBV!H150</f>
        <v>CONFIRMED BEARISH</v>
      </c>
    </row>
    <row r="151" spans="1:13" ht="13.5" x14ac:dyDescent="0.25">
      <c r="A151" s="4">
        <f>TITRES_STAT!B154</f>
        <v>42222</v>
      </c>
      <c r="B151" s="2">
        <f>TITRES_STAT!C154</f>
        <v>15.23</v>
      </c>
      <c r="C151" s="2">
        <f>RSI!I151</f>
        <v>31.012812347070337</v>
      </c>
      <c r="D151" s="2">
        <f>MACD!E151</f>
        <v>3.236467632734108E-2</v>
      </c>
      <c r="E151" s="2">
        <f>MACD!F151</f>
        <v>3.0750829627861374E-2</v>
      </c>
      <c r="F151" s="2">
        <f>'Moving Avg'!D151</f>
        <v>5.6207000000000011</v>
      </c>
      <c r="G151" s="2">
        <f>'Moving Avg'!E151</f>
        <v>5.6430600000000002</v>
      </c>
      <c r="H151" s="2">
        <f>'Moving Avg'!F151</f>
        <v>5.6795649999999993</v>
      </c>
      <c r="I151" s="2">
        <f>'Moving Avg'!G151</f>
        <v>5.7309780000000003</v>
      </c>
      <c r="J151" s="2">
        <f>'Moving Avg'!H151</f>
        <v>0</v>
      </c>
      <c r="K151" s="18" t="str">
        <f>OBV!F151</f>
        <v>BEARISH</v>
      </c>
      <c r="L151" s="18" t="str">
        <f>OBV!G151</f>
        <v>NEUTRAL</v>
      </c>
      <c r="M151" s="18" t="str">
        <f>OBV!H151</f>
        <v>CONFIRMED BEARISH</v>
      </c>
    </row>
    <row r="152" spans="1:13" ht="13.5" x14ac:dyDescent="0.25">
      <c r="A152" s="4">
        <f>TITRES_STAT!B155</f>
        <v>42223</v>
      </c>
      <c r="B152" s="2">
        <f>TITRES_STAT!C155</f>
        <v>15.23</v>
      </c>
      <c r="C152" s="2">
        <f>RSI!I152</f>
        <v>31.012812347070337</v>
      </c>
      <c r="D152" s="2">
        <f>MACD!E152</f>
        <v>3.4303887247022047E-2</v>
      </c>
      <c r="E152" s="2">
        <f>MACD!F152</f>
        <v>3.1461441151693512E-2</v>
      </c>
      <c r="F152" s="2">
        <f>'Moving Avg'!D152</f>
        <v>5.6016400000000006</v>
      </c>
      <c r="G152" s="2">
        <f>'Moving Avg'!E152</f>
        <v>5.6331600000000002</v>
      </c>
      <c r="H152" s="2">
        <f>'Moving Avg'!F152</f>
        <v>5.6707249999999991</v>
      </c>
      <c r="I152" s="2">
        <f>'Moving Avg'!G152</f>
        <v>5.7268080000000001</v>
      </c>
      <c r="J152" s="2">
        <f>'Moving Avg'!H152</f>
        <v>0</v>
      </c>
      <c r="K152" s="18" t="str">
        <f>OBV!F152</f>
        <v>BEARISH</v>
      </c>
      <c r="L152" s="18" t="str">
        <f>OBV!G152</f>
        <v>NEUTRAL</v>
      </c>
      <c r="M152" s="18" t="str">
        <f>OBV!H152</f>
        <v>CONFIRMED BEARISH</v>
      </c>
    </row>
    <row r="153" spans="1:13" ht="13.5" x14ac:dyDescent="0.25">
      <c r="A153" s="4">
        <f>TITRES_STAT!B156</f>
        <v>42226</v>
      </c>
      <c r="B153" s="2">
        <f>TITRES_STAT!C156</f>
        <v>15.23</v>
      </c>
      <c r="C153" s="2">
        <f>RSI!I153</f>
        <v>31.012812347070337</v>
      </c>
      <c r="D153" s="2">
        <f>MACD!E153</f>
        <v>2.5283566602931629E-2</v>
      </c>
      <c r="E153" s="2">
        <f>MACD!F153</f>
        <v>3.0225866241941138E-2</v>
      </c>
      <c r="F153" s="2">
        <f>'Moving Avg'!D153</f>
        <v>5.5833000000000004</v>
      </c>
      <c r="G153" s="2">
        <f>'Moving Avg'!E153</f>
        <v>5.6305900000000007</v>
      </c>
      <c r="H153" s="2">
        <f>'Moving Avg'!F153</f>
        <v>5.6618849999999989</v>
      </c>
      <c r="I153" s="2">
        <f>'Moving Avg'!G153</f>
        <v>5.7230619999999996</v>
      </c>
      <c r="J153" s="2">
        <f>'Moving Avg'!H153</f>
        <v>0</v>
      </c>
      <c r="K153" s="18" t="str">
        <f>OBV!F153</f>
        <v>BEARISH</v>
      </c>
      <c r="L153" s="18" t="str">
        <f>OBV!G153</f>
        <v>NEUTRAL</v>
      </c>
      <c r="M153" s="18" t="str">
        <f>OBV!H153</f>
        <v>CONFIRMED BEARISH</v>
      </c>
    </row>
    <row r="154" spans="1:13" ht="13.5" x14ac:dyDescent="0.25">
      <c r="A154" s="4">
        <f>TITRES_STAT!B157</f>
        <v>42227</v>
      </c>
      <c r="B154" s="2">
        <f>TITRES_STAT!C157</f>
        <v>15.5</v>
      </c>
      <c r="C154" s="2">
        <f>RSI!I154</f>
        <v>51.04835327041814</v>
      </c>
      <c r="D154" s="2">
        <f>MACD!E154</f>
        <v>2.1595468473197599E-2</v>
      </c>
      <c r="E154" s="2">
        <f>MACD!F154</f>
        <v>2.8499786688192429E-2</v>
      </c>
      <c r="F154" s="2">
        <f>'Moving Avg'!D154</f>
        <v>5.6031000000000004</v>
      </c>
      <c r="G154" s="2">
        <f>'Moving Avg'!E154</f>
        <v>5.63096</v>
      </c>
      <c r="H154" s="2">
        <f>'Moving Avg'!F154</f>
        <v>5.6608149999999986</v>
      </c>
      <c r="I154" s="2">
        <f>'Moving Avg'!G154</f>
        <v>5.7212239999999994</v>
      </c>
      <c r="J154" s="2">
        <f>'Moving Avg'!H154</f>
        <v>0</v>
      </c>
      <c r="K154" s="18" t="str">
        <f>OBV!F154</f>
        <v>BULLISH</v>
      </c>
      <c r="L154" s="18" t="str">
        <f>OBV!G154</f>
        <v>NEUTRAL</v>
      </c>
      <c r="M154" s="18" t="str">
        <f>OBV!H154</f>
        <v>CONFIRMED BULLISH</v>
      </c>
    </row>
    <row r="155" spans="1:13" ht="13.5" x14ac:dyDescent="0.25">
      <c r="A155" s="4">
        <f>TITRES_STAT!B158</f>
        <v>42228</v>
      </c>
      <c r="B155" s="2">
        <f>TITRES_STAT!C158</f>
        <v>15.5</v>
      </c>
      <c r="C155" s="2">
        <f>RSI!I155</f>
        <v>51.04835327041814</v>
      </c>
      <c r="D155" s="2">
        <f>MACD!E155</f>
        <v>1.8417665454481202E-2</v>
      </c>
      <c r="E155" s="2">
        <f>MACD!F155</f>
        <v>2.6483362441450185E-2</v>
      </c>
      <c r="F155" s="2">
        <f>'Moving Avg'!D155</f>
        <v>5.6228999999999996</v>
      </c>
      <c r="G155" s="2">
        <f>'Moving Avg'!E155</f>
        <v>5.6313300000000002</v>
      </c>
      <c r="H155" s="2">
        <f>'Moving Avg'!F155</f>
        <v>5.6597449999999982</v>
      </c>
      <c r="I155" s="2">
        <f>'Moving Avg'!G155</f>
        <v>5.7193859999999992</v>
      </c>
      <c r="J155" s="2">
        <f>'Moving Avg'!H155</f>
        <v>0</v>
      </c>
      <c r="K155" s="18" t="str">
        <f>OBV!F155</f>
        <v>BULLISH</v>
      </c>
      <c r="L155" s="18" t="str">
        <f>OBV!G155</f>
        <v>NEUTRAL</v>
      </c>
      <c r="M155" s="18" t="str">
        <f>OBV!H155</f>
        <v>CONFIRMED BULLISH</v>
      </c>
    </row>
    <row r="156" spans="1:13" ht="13.5" x14ac:dyDescent="0.25">
      <c r="A156" s="4">
        <f>TITRES_STAT!B159</f>
        <v>42230</v>
      </c>
      <c r="B156" s="2">
        <f>TITRES_STAT!C159</f>
        <v>15.48</v>
      </c>
      <c r="C156" s="2">
        <f>RSI!I156</f>
        <v>49.811219011029962</v>
      </c>
      <c r="D156" s="2">
        <f>MACD!E156</f>
        <v>1.6216621317828306E-2</v>
      </c>
      <c r="E156" s="2">
        <f>MACD!F156</f>
        <v>2.4430014216725811E-2</v>
      </c>
      <c r="F156" s="2">
        <f>'Moving Avg'!D156</f>
        <v>5.6412399999999998</v>
      </c>
      <c r="G156" s="2">
        <f>'Moving Avg'!E156</f>
        <v>5.6309699999999996</v>
      </c>
      <c r="H156" s="2">
        <f>'Moving Avg'!F156</f>
        <v>5.6557149999999989</v>
      </c>
      <c r="I156" s="2">
        <f>'Moving Avg'!G156</f>
        <v>5.7181059999999988</v>
      </c>
      <c r="J156" s="2">
        <f>'Moving Avg'!H156</f>
        <v>0</v>
      </c>
      <c r="K156" s="18" t="str">
        <f>OBV!F156</f>
        <v>BULLISH</v>
      </c>
      <c r="L156" s="18" t="str">
        <f>OBV!G156</f>
        <v>NEUTRAL</v>
      </c>
      <c r="M156" s="18" t="str">
        <f>OBV!H156</f>
        <v>CONFIRMED BULLISH</v>
      </c>
    </row>
    <row r="157" spans="1:13" ht="13.5" x14ac:dyDescent="0.25">
      <c r="A157" s="4">
        <f>TITRES_STAT!B160</f>
        <v>42233</v>
      </c>
      <c r="B157" s="2">
        <f>TITRES_STAT!C160</f>
        <v>15.48</v>
      </c>
      <c r="C157" s="2">
        <f>RSI!I157</f>
        <v>49.811219011029962</v>
      </c>
      <c r="D157" s="2">
        <f>MACD!E157</f>
        <v>1.4348377378082589E-2</v>
      </c>
      <c r="E157" s="2">
        <f>MACD!F157</f>
        <v>2.2413686848997166E-2</v>
      </c>
      <c r="F157" s="2">
        <f>'Moving Avg'!D157</f>
        <v>5.6595800000000001</v>
      </c>
      <c r="G157" s="2">
        <f>'Moving Avg'!E157</f>
        <v>5.630609999999999</v>
      </c>
      <c r="H157" s="2">
        <f>'Moving Avg'!F157</f>
        <v>5.6542499999999984</v>
      </c>
      <c r="I157" s="2">
        <f>'Moving Avg'!G157</f>
        <v>5.7168979999999996</v>
      </c>
      <c r="J157" s="2">
        <f>'Moving Avg'!H157</f>
        <v>0</v>
      </c>
      <c r="K157" s="18" t="str">
        <f>OBV!F157</f>
        <v>BULLISH</v>
      </c>
      <c r="L157" s="18" t="str">
        <f>OBV!G157</f>
        <v>NEUTRAL</v>
      </c>
      <c r="M157" s="18" t="str">
        <f>OBV!H157</f>
        <v>CONFIRMED BULLISH</v>
      </c>
    </row>
    <row r="158" spans="1:13" ht="13.5" x14ac:dyDescent="0.25">
      <c r="A158" s="4">
        <f>TITRES_STAT!B161</f>
        <v>42234</v>
      </c>
      <c r="B158" s="2">
        <f>TITRES_STAT!C161</f>
        <v>15.49</v>
      </c>
      <c r="C158" s="2">
        <f>RSI!I158</f>
        <v>50.497358598500099</v>
      </c>
      <c r="D158" s="2">
        <f>MACD!E158</f>
        <v>1.1941652042064987E-2</v>
      </c>
      <c r="E158" s="2">
        <f>MACD!F158</f>
        <v>2.0319279887610734E-2</v>
      </c>
      <c r="F158" s="2">
        <f>'Moving Avg'!D158</f>
        <v>5.6786399999999997</v>
      </c>
      <c r="G158" s="2">
        <f>'Moving Avg'!E158</f>
        <v>5.6309699999999996</v>
      </c>
      <c r="H158" s="2">
        <f>'Moving Avg'!F158</f>
        <v>5.651864999999999</v>
      </c>
      <c r="I158" s="2">
        <f>'Moving Avg'!G158</f>
        <v>5.7158320000000007</v>
      </c>
      <c r="J158" s="2">
        <f>'Moving Avg'!H158</f>
        <v>0</v>
      </c>
      <c r="K158" s="18" t="str">
        <f>OBV!F158</f>
        <v>BULLISH</v>
      </c>
      <c r="L158" s="18" t="str">
        <f>OBV!G158</f>
        <v>NEUTRAL</v>
      </c>
      <c r="M158" s="18" t="str">
        <f>OBV!H158</f>
        <v>CONFIRMED BULLISH</v>
      </c>
    </row>
    <row r="159" spans="1:13" ht="13.5" x14ac:dyDescent="0.25">
      <c r="A159" s="4">
        <f>TITRES_STAT!B162</f>
        <v>42235</v>
      </c>
      <c r="B159" s="2">
        <f>TITRES_STAT!C162</f>
        <v>15.3</v>
      </c>
      <c r="C159" s="2">
        <f>RSI!I159</f>
        <v>39.308541352032393</v>
      </c>
      <c r="D159" s="2">
        <f>MACD!E159</f>
        <v>9.2679142789631186E-4</v>
      </c>
      <c r="E159" s="2">
        <f>MACD!F159</f>
        <v>1.6440782195667851E-2</v>
      </c>
      <c r="F159" s="2">
        <f>'Moving Avg'!D159</f>
        <v>5.6639799999999996</v>
      </c>
      <c r="G159" s="2">
        <f>'Moving Avg'!E159</f>
        <v>5.63354</v>
      </c>
      <c r="H159" s="2">
        <f>'Moving Avg'!F159</f>
        <v>5.6481999999999992</v>
      </c>
      <c r="I159" s="2">
        <f>'Moving Avg'!G159</f>
        <v>5.7153460000000003</v>
      </c>
      <c r="J159" s="2">
        <f>'Moving Avg'!H159</f>
        <v>0</v>
      </c>
      <c r="K159" s="18" t="str">
        <f>OBV!F159</f>
        <v>BEARISH</v>
      </c>
      <c r="L159" s="18" t="str">
        <f>OBV!G159</f>
        <v>NEUTRAL</v>
      </c>
      <c r="M159" s="18" t="str">
        <f>OBV!H159</f>
        <v>CONFIRMED BEARISH</v>
      </c>
    </row>
    <row r="160" spans="1:13" ht="13.5" x14ac:dyDescent="0.25">
      <c r="A160" s="4">
        <f>TITRES_STAT!B163</f>
        <v>42236</v>
      </c>
      <c r="B160" s="2">
        <f>TITRES_STAT!C163</f>
        <v>14.95</v>
      </c>
      <c r="C160" s="2">
        <f>RSI!I160</f>
        <v>27.300191884708511</v>
      </c>
      <c r="D160" s="2">
        <f>MACD!E160</f>
        <v>1.4971793634854791E-3</v>
      </c>
      <c r="E160" s="2">
        <f>MACD!F160</f>
        <v>1.3452061629231377E-2</v>
      </c>
      <c r="F160" s="2">
        <f>'Moving Avg'!D160</f>
        <v>5.6236599999999992</v>
      </c>
      <c r="G160" s="2">
        <f>'Moving Avg'!E160</f>
        <v>5.6232799999999994</v>
      </c>
      <c r="H160" s="2">
        <f>'Moving Avg'!F160</f>
        <v>5.6381199999999989</v>
      </c>
      <c r="I160" s="2">
        <f>'Moving Avg'!G160</f>
        <v>5.7108860000000004</v>
      </c>
      <c r="J160" s="2">
        <f>'Moving Avg'!H160</f>
        <v>0</v>
      </c>
      <c r="K160" s="18" t="str">
        <f>OBV!F160</f>
        <v>BEARISH</v>
      </c>
      <c r="L160" s="18" t="str">
        <f>OBV!G160</f>
        <v>WEAK</v>
      </c>
      <c r="M160" s="18" t="str">
        <f>OBV!H160</f>
        <v>CONFIRMED BEARISH</v>
      </c>
    </row>
    <row r="161" spans="1:13" ht="13.5" x14ac:dyDescent="0.25">
      <c r="A161" s="4">
        <f>TITRES_STAT!B164</f>
        <v>42237</v>
      </c>
      <c r="B161" s="2">
        <f>TITRES_STAT!C164</f>
        <v>15.2</v>
      </c>
      <c r="C161" s="2">
        <f>RSI!I161</f>
        <v>41.128137583621609</v>
      </c>
      <c r="D161" s="2">
        <f>MACD!E161</f>
        <v>-3.6889517908358371E-3</v>
      </c>
      <c r="E161" s="2">
        <f>MACD!F161</f>
        <v>1.0023858945217934E-2</v>
      </c>
      <c r="F161" s="2">
        <f>'Moving Avg'!D161</f>
        <v>5.6031199999999997</v>
      </c>
      <c r="G161" s="2">
        <f>'Moving Avg'!E161</f>
        <v>5.6221800000000002</v>
      </c>
      <c r="H161" s="2">
        <f>'Moving Avg'!F161</f>
        <v>5.6326199999999993</v>
      </c>
      <c r="I161" s="2">
        <f>'Moving Avg'!G161</f>
        <v>5.7087500000000002</v>
      </c>
      <c r="J161" s="2">
        <f>'Moving Avg'!H161</f>
        <v>0</v>
      </c>
      <c r="K161" s="18" t="str">
        <f>OBV!F161</f>
        <v>BEARISH</v>
      </c>
      <c r="L161" s="18" t="str">
        <f>OBV!G161</f>
        <v>WEAK</v>
      </c>
      <c r="M161" s="18" t="str">
        <f>OBV!H161</f>
        <v>CONFIRMED BEARISH</v>
      </c>
    </row>
    <row r="162" spans="1:13" ht="13.5" x14ac:dyDescent="0.25">
      <c r="A162" s="4">
        <f>TITRES_STAT!B165</f>
        <v>42240</v>
      </c>
      <c r="B162" s="2">
        <f>TITRES_STAT!C165</f>
        <v>15.19</v>
      </c>
      <c r="C162" s="2">
        <f>RSI!I162</f>
        <v>40.799684820687588</v>
      </c>
      <c r="D162" s="2">
        <f>MACD!E162</f>
        <v>-7.3180978315061651E-3</v>
      </c>
      <c r="E162" s="2">
        <f>MACD!F162</f>
        <v>6.5554675898731145E-3</v>
      </c>
      <c r="F162" s="2">
        <f>'Moving Avg'!D162</f>
        <v>5.5818600000000007</v>
      </c>
      <c r="G162" s="2">
        <f>'Moving Avg'!E162</f>
        <v>5.6207200000000004</v>
      </c>
      <c r="H162" s="2">
        <f>'Moving Avg'!F162</f>
        <v>5.6269399999999994</v>
      </c>
      <c r="I162" s="2">
        <f>'Moving Avg'!G162</f>
        <v>5.7067540000000001</v>
      </c>
      <c r="J162" s="2">
        <f>'Moving Avg'!H162</f>
        <v>0</v>
      </c>
      <c r="K162" s="18" t="str">
        <f>OBV!F162</f>
        <v>BEARISH</v>
      </c>
      <c r="L162" s="18" t="str">
        <f>OBV!G162</f>
        <v>WEAK</v>
      </c>
      <c r="M162" s="18" t="str">
        <f>OBV!H162</f>
        <v>CONFIRMED BEARISH</v>
      </c>
    </row>
    <row r="163" spans="1:13" ht="13.5" x14ac:dyDescent="0.25">
      <c r="A163" s="4">
        <f>TITRES_STAT!B166</f>
        <v>42241</v>
      </c>
      <c r="B163" s="2">
        <f>TITRES_STAT!C166</f>
        <v>15</v>
      </c>
      <c r="C163" s="2">
        <f>RSI!I163</f>
        <v>34.975757280721098</v>
      </c>
      <c r="D163" s="2">
        <f>MACD!E163</f>
        <v>-4.7487040134370773E-3</v>
      </c>
      <c r="E163" s="2">
        <f>MACD!F163</f>
        <v>4.2946332692110761E-3</v>
      </c>
      <c r="F163" s="2">
        <f>'Moving Avg'!D163</f>
        <v>5.5459399999999999</v>
      </c>
      <c r="G163" s="2">
        <f>'Moving Avg'!E163</f>
        <v>5.6122899999999998</v>
      </c>
      <c r="H163" s="2">
        <f>'Moving Avg'!F163</f>
        <v>5.6214399999999998</v>
      </c>
      <c r="I163" s="2">
        <f>'Moving Avg'!G163</f>
        <v>5.7012499999999999</v>
      </c>
      <c r="J163" s="2">
        <f>'Moving Avg'!H163</f>
        <v>0</v>
      </c>
      <c r="K163" s="18" t="str">
        <f>OBV!F163</f>
        <v>BEARISH</v>
      </c>
      <c r="L163" s="18" t="str">
        <f>OBV!G163</f>
        <v>WEAK</v>
      </c>
      <c r="M163" s="18" t="str">
        <f>OBV!H163</f>
        <v>CONFIRMED BEARISH</v>
      </c>
    </row>
    <row r="164" spans="1:13" ht="13.5" x14ac:dyDescent="0.25">
      <c r="A164" s="4">
        <f>TITRES_STAT!B167</f>
        <v>42242</v>
      </c>
      <c r="B164" s="2">
        <f>TITRES_STAT!C167</f>
        <v>15.19</v>
      </c>
      <c r="C164" s="2">
        <f>RSI!I164</f>
        <v>43.63972700855151</v>
      </c>
      <c r="D164" s="2">
        <f>MACD!E164</f>
        <v>8.3469601347756495E-3</v>
      </c>
      <c r="E164" s="2">
        <f>MACD!F164</f>
        <v>5.1050986423239915E-3</v>
      </c>
      <c r="F164" s="2">
        <f>'Moving Avg'!D164</f>
        <v>5.5378799999999995</v>
      </c>
      <c r="G164" s="2">
        <f>'Moving Avg'!E164</f>
        <v>5.60093</v>
      </c>
      <c r="H164" s="2">
        <f>'Moving Avg'!F164</f>
        <v>5.6159449999999991</v>
      </c>
      <c r="I164" s="2">
        <f>'Moving Avg'!G164</f>
        <v>5.69686</v>
      </c>
      <c r="J164" s="2">
        <f>'Moving Avg'!H164</f>
        <v>0</v>
      </c>
      <c r="K164" s="18" t="str">
        <f>OBV!F164</f>
        <v>BEARISH</v>
      </c>
      <c r="L164" s="18" t="str">
        <f>OBV!G164</f>
        <v>WEAK</v>
      </c>
      <c r="M164" s="18" t="str">
        <f>OBV!H164</f>
        <v>CONFIRMED BEARISH</v>
      </c>
    </row>
    <row r="165" spans="1:13" ht="13.5" x14ac:dyDescent="0.25">
      <c r="A165" s="4">
        <f>TITRES_STAT!B168</f>
        <v>42243</v>
      </c>
      <c r="B165" s="2">
        <f>TITRES_STAT!C168</f>
        <v>15.19</v>
      </c>
      <c r="C165" s="2">
        <f>RSI!I165</f>
        <v>43.63972700855151</v>
      </c>
      <c r="D165" s="2">
        <f>MACD!E165</f>
        <v>1.980656070520137E-2</v>
      </c>
      <c r="E165" s="2">
        <f>MACD!F165</f>
        <v>8.0453910548994676E-3</v>
      </c>
      <c r="F165" s="2">
        <f>'Moving Avg'!D165</f>
        <v>5.5554800000000002</v>
      </c>
      <c r="G165" s="2">
        <f>'Moving Avg'!E165</f>
        <v>5.5895700000000001</v>
      </c>
      <c r="H165" s="2">
        <f>'Moving Avg'!F165</f>
        <v>5.6104500000000002</v>
      </c>
      <c r="I165" s="2">
        <f>'Moving Avg'!G165</f>
        <v>5.6934539999999991</v>
      </c>
      <c r="J165" s="2">
        <f>'Moving Avg'!H165</f>
        <v>0</v>
      </c>
      <c r="K165" s="18" t="str">
        <f>OBV!F165</f>
        <v>BULLISH</v>
      </c>
      <c r="L165" s="18" t="str">
        <f>OBV!G165</f>
        <v>NEUTRAL</v>
      </c>
      <c r="M165" s="18" t="str">
        <f>OBV!H165</f>
        <v>CONFIRMED BULLISH</v>
      </c>
    </row>
    <row r="166" spans="1:13" ht="13.5" x14ac:dyDescent="0.25">
      <c r="A166" s="4">
        <f>TITRES_STAT!B169</f>
        <v>42244</v>
      </c>
      <c r="B166" s="2">
        <f>TITRES_STAT!C169</f>
        <v>15</v>
      </c>
      <c r="C166" s="2">
        <f>RSI!I166</f>
        <v>37.798715854578809</v>
      </c>
      <c r="D166" s="2">
        <f>MACD!E166</f>
        <v>3.389363738339668E-2</v>
      </c>
      <c r="E166" s="2">
        <f>MACD!F166</f>
        <v>1.3215040320598911E-2</v>
      </c>
      <c r="F166" s="2">
        <f>'Moving Avg'!D166</f>
        <v>5.5408199999999992</v>
      </c>
      <c r="G166" s="2">
        <f>'Moving Avg'!E166</f>
        <v>5.5719700000000003</v>
      </c>
      <c r="H166" s="2">
        <f>'Moving Avg'!F166</f>
        <v>5.6014699999999991</v>
      </c>
      <c r="I166" s="2">
        <f>'Moving Avg'!G166</f>
        <v>5.6879500000000007</v>
      </c>
      <c r="J166" s="2">
        <f>'Moving Avg'!H166</f>
        <v>0</v>
      </c>
      <c r="K166" s="18" t="str">
        <f>OBV!F166</f>
        <v>BEARISH</v>
      </c>
      <c r="L166" s="18" t="str">
        <f>OBV!G166</f>
        <v>NEUTRAL</v>
      </c>
      <c r="M166" s="18" t="str">
        <f>OBV!H166</f>
        <v>CONFIRMED BEARISH</v>
      </c>
    </row>
    <row r="167" spans="1:13" ht="13.5" x14ac:dyDescent="0.25">
      <c r="A167" s="4">
        <f>TITRES_STAT!B170</f>
        <v>42247</v>
      </c>
      <c r="B167" s="2">
        <f>TITRES_STAT!C170</f>
        <v>14.82</v>
      </c>
      <c r="C167" s="2">
        <f>RSI!I167</f>
        <v>33.259162174286701</v>
      </c>
      <c r="D167" s="2">
        <f>MACD!E167</f>
        <v>5.1438855437440978E-2</v>
      </c>
      <c r="E167" s="2">
        <f>MACD!F167</f>
        <v>2.0859803343967327E-2</v>
      </c>
      <c r="F167" s="2">
        <f>'Moving Avg'!D167</f>
        <v>5.513679999999999</v>
      </c>
      <c r="G167" s="2">
        <f>'Moving Avg'!E167</f>
        <v>5.5477700000000008</v>
      </c>
      <c r="H167" s="2">
        <f>'Moving Avg'!F167</f>
        <v>5.5891899999999994</v>
      </c>
      <c r="I167" s="2">
        <f>'Moving Avg'!G167</f>
        <v>5.6800700000000006</v>
      </c>
      <c r="J167" s="2">
        <f>'Moving Avg'!H167</f>
        <v>0</v>
      </c>
      <c r="K167" s="18" t="str">
        <f>OBV!F167</f>
        <v>BEARISH</v>
      </c>
      <c r="L167" s="18" t="str">
        <f>OBV!G167</f>
        <v>NEUTRAL</v>
      </c>
      <c r="M167" s="18" t="str">
        <f>OBV!H167</f>
        <v>CONFIRMED BEARISH</v>
      </c>
    </row>
    <row r="168" spans="1:13" ht="13.5" x14ac:dyDescent="0.25">
      <c r="A168" s="4">
        <f>TITRES_STAT!B171</f>
        <v>42248</v>
      </c>
      <c r="B168" s="2">
        <f>TITRES_STAT!C171</f>
        <v>14.82</v>
      </c>
      <c r="C168" s="2">
        <f>RSI!I168</f>
        <v>33.259162174286701</v>
      </c>
      <c r="D168" s="2">
        <f>MACD!E168</f>
        <v>6.7910592027505601E-2</v>
      </c>
      <c r="E168" s="2">
        <f>MACD!F168</f>
        <v>3.0269961080674986E-2</v>
      </c>
      <c r="F168" s="2">
        <f>'Moving Avg'!D168</f>
        <v>5.5004799999999996</v>
      </c>
      <c r="G168" s="2">
        <f>'Moving Avg'!E168</f>
        <v>5.5232100000000006</v>
      </c>
      <c r="H168" s="2">
        <f>'Moving Avg'!F168</f>
        <v>5.5770900000000001</v>
      </c>
      <c r="I168" s="2">
        <f>'Moving Avg'!G168</f>
        <v>5.6725420000000009</v>
      </c>
      <c r="J168" s="2">
        <f>'Moving Avg'!H168</f>
        <v>0</v>
      </c>
      <c r="K168" s="18" t="str">
        <f>OBV!F168</f>
        <v>BEARISH</v>
      </c>
      <c r="L168" s="18" t="str">
        <f>OBV!G168</f>
        <v>NEUTRAL</v>
      </c>
      <c r="M168" s="18" t="str">
        <f>OBV!H168</f>
        <v>CONFIRMED BEARISH</v>
      </c>
    </row>
    <row r="169" spans="1:13" ht="13.5" x14ac:dyDescent="0.25">
      <c r="A169" s="4">
        <f>TITRES_STAT!B172</f>
        <v>42249</v>
      </c>
      <c r="B169" s="2">
        <f>TITRES_STAT!C172</f>
        <v>14.7</v>
      </c>
      <c r="C169" s="2">
        <f>RSI!I169</f>
        <v>30.433226831524351</v>
      </c>
      <c r="D169" s="2">
        <f>MACD!E169</f>
        <v>7.5392316227384626E-2</v>
      </c>
      <c r="E169" s="2">
        <f>MACD!F169</f>
        <v>3.9294432110016916E-2</v>
      </c>
      <c r="F169" s="2">
        <f>'Moving Avg'!D169</f>
        <v>5.4645399999999995</v>
      </c>
      <c r="G169" s="2">
        <f>'Moving Avg'!E169</f>
        <v>5.5012100000000004</v>
      </c>
      <c r="H169" s="2">
        <f>'Moving Avg'!F169</f>
        <v>5.5673749999999993</v>
      </c>
      <c r="I169" s="2">
        <f>'Moving Avg'!G169</f>
        <v>5.6642040000000007</v>
      </c>
      <c r="J169" s="2">
        <f>'Moving Avg'!H169</f>
        <v>0</v>
      </c>
      <c r="K169" s="18" t="str">
        <f>OBV!F169</f>
        <v>BEARISH</v>
      </c>
      <c r="L169" s="18" t="str">
        <f>OBV!G169</f>
        <v>NEUTRAL</v>
      </c>
      <c r="M169" s="18" t="str">
        <f>OBV!H169</f>
        <v>CONFIRMED BEARISH</v>
      </c>
    </row>
    <row r="170" spans="1:13" ht="13.5" x14ac:dyDescent="0.25">
      <c r="A170" s="4">
        <f>TITRES_STAT!B173</f>
        <v>42250</v>
      </c>
      <c r="B170" s="2">
        <f>TITRES_STAT!C173</f>
        <v>15</v>
      </c>
      <c r="C170" s="2">
        <f>RSI!I170</f>
        <v>43.384463396063381</v>
      </c>
      <c r="D170" s="2">
        <f>MACD!E170</f>
        <v>5.5015407082248835E-2</v>
      </c>
      <c r="E170" s="2">
        <f>MACD!F170</f>
        <v>4.2438627104463306E-2</v>
      </c>
      <c r="F170" s="2">
        <f>'Moving Avg'!D170</f>
        <v>5.4505999999999997</v>
      </c>
      <c r="G170" s="2">
        <f>'Moving Avg'!E170</f>
        <v>5.5030400000000004</v>
      </c>
      <c r="H170" s="2">
        <f>'Moving Avg'!F170</f>
        <v>5.5631599999999981</v>
      </c>
      <c r="I170" s="2">
        <f>'Moving Avg'!G170</f>
        <v>5.6583480000000019</v>
      </c>
      <c r="J170" s="2">
        <f>'Moving Avg'!H170</f>
        <v>0</v>
      </c>
      <c r="K170" s="18" t="str">
        <f>OBV!F170</f>
        <v>BEARISH</v>
      </c>
      <c r="L170" s="18" t="str">
        <f>OBV!G170</f>
        <v>NEUTRAL</v>
      </c>
      <c r="M170" s="18" t="str">
        <f>OBV!H170</f>
        <v>CONFIRMED BEARISH</v>
      </c>
    </row>
    <row r="171" spans="1:13" ht="13.5" x14ac:dyDescent="0.25">
      <c r="A171" s="4">
        <f>TITRES_STAT!B174</f>
        <v>42251</v>
      </c>
      <c r="B171" s="2">
        <f>TITRES_STAT!C174</f>
        <v>15.1</v>
      </c>
      <c r="C171" s="2">
        <f>RSI!I171</f>
        <v>46.934092948300339</v>
      </c>
      <c r="D171" s="2">
        <f>MACD!E171</f>
        <v>4.9588878184125385E-2</v>
      </c>
      <c r="E171" s="2">
        <f>MACD!F171</f>
        <v>4.3868677320395719E-2</v>
      </c>
      <c r="F171" s="2">
        <f>'Moving Avg'!D171</f>
        <v>5.4579399999999989</v>
      </c>
      <c r="G171" s="2">
        <f>'Moving Avg'!E171</f>
        <v>5.4993800000000004</v>
      </c>
      <c r="H171" s="2">
        <f>'Moving Avg'!F171</f>
        <v>5.5607799999999994</v>
      </c>
      <c r="I171" s="2">
        <f>'Moving Avg'!G171</f>
        <v>5.6532260000000019</v>
      </c>
      <c r="J171" s="2">
        <f>'Moving Avg'!H171</f>
        <v>0</v>
      </c>
      <c r="K171" s="18" t="str">
        <f>OBV!F171</f>
        <v>BULLISH</v>
      </c>
      <c r="L171" s="18" t="str">
        <f>OBV!G171</f>
        <v>NEUTRAL</v>
      </c>
      <c r="M171" s="18" t="str">
        <f>OBV!H171</f>
        <v>CONFIRMED BULLISH</v>
      </c>
    </row>
    <row r="172" spans="1:13" ht="13.5" x14ac:dyDescent="0.25">
      <c r="A172" s="4">
        <f>TITRES_STAT!B175</f>
        <v>42254</v>
      </c>
      <c r="B172" s="2">
        <f>TITRES_STAT!C175</f>
        <v>15.1</v>
      </c>
      <c r="C172" s="2">
        <f>RSI!I172</f>
        <v>46.934092948300339</v>
      </c>
      <c r="D172" s="2">
        <f>MACD!E172</f>
        <v>4.4635456646459737E-2</v>
      </c>
      <c r="E172" s="2">
        <f>MACD!F172</f>
        <v>4.4022033185608524E-2</v>
      </c>
      <c r="F172" s="2">
        <f>'Moving Avg'!D172</f>
        <v>5.4784799999999994</v>
      </c>
      <c r="G172" s="2">
        <f>'Moving Avg'!E172</f>
        <v>5.4960800000000001</v>
      </c>
      <c r="H172" s="2">
        <f>'Moving Avg'!F172</f>
        <v>5.5583999999999998</v>
      </c>
      <c r="I172" s="2">
        <f>'Moving Avg'!G172</f>
        <v>5.6481040000000027</v>
      </c>
      <c r="J172" s="2">
        <f>'Moving Avg'!H172</f>
        <v>0</v>
      </c>
      <c r="K172" s="18" t="str">
        <f>OBV!F172</f>
        <v>BULLISH</v>
      </c>
      <c r="L172" s="18" t="str">
        <f>OBV!G172</f>
        <v>NEUTRAL</v>
      </c>
      <c r="M172" s="18" t="str">
        <f>OBV!H172</f>
        <v>CONFIRMED BULLISH</v>
      </c>
    </row>
    <row r="173" spans="1:13" ht="13.5" x14ac:dyDescent="0.25">
      <c r="A173" s="4">
        <f>TITRES_STAT!B176</f>
        <v>42255</v>
      </c>
      <c r="B173" s="2">
        <f>TITRES_STAT!C176</f>
        <v>15.1</v>
      </c>
      <c r="C173" s="2">
        <f>RSI!I173</f>
        <v>46.934092948300346</v>
      </c>
      <c r="D173" s="2">
        <f>MACD!E173</f>
        <v>2.9898896106733908E-2</v>
      </c>
      <c r="E173" s="2">
        <f>MACD!F173</f>
        <v>4.1197405769833606E-2</v>
      </c>
      <c r="F173" s="2">
        <f>'Moving Avg'!D173</f>
        <v>5.4990199999999998</v>
      </c>
      <c r="G173" s="2">
        <f>'Moving Avg'!E173</f>
        <v>5.4997499999999997</v>
      </c>
      <c r="H173" s="2">
        <f>'Moving Avg'!F173</f>
        <v>5.5560199999999993</v>
      </c>
      <c r="I173" s="2">
        <f>'Moving Avg'!G173</f>
        <v>5.6431240000000029</v>
      </c>
      <c r="J173" s="2">
        <f>'Moving Avg'!H173</f>
        <v>0</v>
      </c>
      <c r="K173" s="18" t="str">
        <f>OBV!F173</f>
        <v>BULLISH</v>
      </c>
      <c r="L173" s="18" t="str">
        <f>OBV!G173</f>
        <v>NEUTRAL</v>
      </c>
      <c r="M173" s="18" t="str">
        <f>OBV!H173</f>
        <v>CONFIRMED BULLISH</v>
      </c>
    </row>
    <row r="174" spans="1:13" ht="13.5" x14ac:dyDescent="0.25">
      <c r="A174" s="4">
        <f>TITRES_STAT!B177</f>
        <v>42256</v>
      </c>
      <c r="B174" s="2">
        <f>TITRES_STAT!C177</f>
        <v>15.1</v>
      </c>
      <c r="C174" s="2">
        <f>RSI!I174</f>
        <v>46.934092948300346</v>
      </c>
      <c r="D174" s="2">
        <f>MACD!E174</f>
        <v>2.831727293621622E-2</v>
      </c>
      <c r="E174" s="2">
        <f>MACD!F174</f>
        <v>3.862137920311013E-2</v>
      </c>
      <c r="F174" s="2">
        <f>'Moving Avg'!D174</f>
        <v>5.5283599999999993</v>
      </c>
      <c r="G174" s="2">
        <f>'Moving Avg'!E174</f>
        <v>5.4964499999999994</v>
      </c>
      <c r="H174" s="2">
        <f>'Moving Avg'!F174</f>
        <v>5.5486899999999997</v>
      </c>
      <c r="I174" s="2">
        <f>'Moving Avg'!G174</f>
        <v>5.638074000000004</v>
      </c>
      <c r="J174" s="2">
        <f>'Moving Avg'!H174</f>
        <v>0</v>
      </c>
      <c r="K174" s="18" t="str">
        <f>OBV!F174</f>
        <v>BULLISH</v>
      </c>
      <c r="L174" s="18" t="str">
        <f>OBV!G174</f>
        <v>NEUTRAL</v>
      </c>
      <c r="M174" s="18" t="str">
        <f>OBV!H174</f>
        <v>CONFIRMED BULLISH</v>
      </c>
    </row>
    <row r="175" spans="1:13" ht="13.5" x14ac:dyDescent="0.25">
      <c r="A175" s="4">
        <f>TITRES_STAT!B178</f>
        <v>42257</v>
      </c>
      <c r="B175" s="2">
        <f>TITRES_STAT!C178</f>
        <v>15.1</v>
      </c>
      <c r="C175" s="2">
        <f>RSI!I175</f>
        <v>46.934092948300339</v>
      </c>
      <c r="D175" s="2">
        <f>MACD!E175</f>
        <v>2.7131473894514535E-2</v>
      </c>
      <c r="E175" s="2">
        <f>MACD!F175</f>
        <v>3.632339814139101E-2</v>
      </c>
      <c r="F175" s="2">
        <f>'Moving Avg'!D175</f>
        <v>5.5357000000000003</v>
      </c>
      <c r="G175" s="2">
        <f>'Moving Avg'!E175</f>
        <v>5.4931499999999991</v>
      </c>
      <c r="H175" s="2">
        <f>'Moving Avg'!F175</f>
        <v>5.5413600000000001</v>
      </c>
      <c r="I175" s="2">
        <f>'Moving Avg'!G175</f>
        <v>5.6331640000000043</v>
      </c>
      <c r="J175" s="2">
        <f>'Moving Avg'!H175</f>
        <v>0</v>
      </c>
      <c r="K175" s="18" t="str">
        <f>OBV!F175</f>
        <v>BULLISH</v>
      </c>
      <c r="L175" s="18" t="str">
        <f>OBV!G175</f>
        <v>NEUTRAL</v>
      </c>
      <c r="M175" s="18" t="str">
        <f>OBV!H175</f>
        <v>CONFIRMED BULLISH</v>
      </c>
    </row>
    <row r="176" spans="1:13" ht="13.5" x14ac:dyDescent="0.25">
      <c r="A176" s="4">
        <f>TITRES_STAT!B179</f>
        <v>42258</v>
      </c>
      <c r="B176" s="2">
        <f>TITRES_STAT!C179</f>
        <v>15.1</v>
      </c>
      <c r="C176" s="2">
        <f>RSI!I176</f>
        <v>46.934092948300346</v>
      </c>
      <c r="D176" s="2">
        <f>MACD!E176</f>
        <v>1.5546229928572686E-2</v>
      </c>
      <c r="E176" s="2">
        <f>MACD!F176</f>
        <v>3.2167964498827348E-2</v>
      </c>
      <c r="F176" s="2">
        <f>'Moving Avg'!D176</f>
        <v>5.5357000000000003</v>
      </c>
      <c r="G176" s="2">
        <f>'Moving Avg'!E176</f>
        <v>5.4968199999999987</v>
      </c>
      <c r="H176" s="2">
        <f>'Moving Avg'!F176</f>
        <v>5.5343950000000017</v>
      </c>
      <c r="I176" s="2">
        <f>'Moving Avg'!G176</f>
        <v>5.6279020000000024</v>
      </c>
      <c r="J176" s="2">
        <f>'Moving Avg'!H176</f>
        <v>0</v>
      </c>
      <c r="K176" s="18" t="str">
        <f>OBV!F176</f>
        <v>NEUTRAL</v>
      </c>
      <c r="L176" s="18" t="str">
        <f>OBV!G176</f>
        <v>NEUTRAL</v>
      </c>
      <c r="M176" s="18" t="str">
        <f>OBV!H176</f>
        <v>NEUTRAL</v>
      </c>
    </row>
    <row r="177" spans="1:13" ht="13.5" x14ac:dyDescent="0.25">
      <c r="A177" s="4">
        <f>TITRES_STAT!B180</f>
        <v>42261</v>
      </c>
      <c r="B177" s="2">
        <f>TITRES_STAT!C180</f>
        <v>15.1</v>
      </c>
      <c r="C177" s="2">
        <f>RSI!I177</f>
        <v>46.934092948300353</v>
      </c>
      <c r="D177" s="2">
        <f>MACD!E177</f>
        <v>-4.2797729499133297E-3</v>
      </c>
      <c r="E177" s="2">
        <f>MACD!F177</f>
        <v>2.4878417009079213E-2</v>
      </c>
      <c r="F177" s="2">
        <f>'Moving Avg'!D177</f>
        <v>5.5357000000000003</v>
      </c>
      <c r="G177" s="2">
        <f>'Moving Avg'!E177</f>
        <v>5.5070899999999989</v>
      </c>
      <c r="H177" s="2">
        <f>'Moving Avg'!F177</f>
        <v>5.5274300000000016</v>
      </c>
      <c r="I177" s="2">
        <f>'Moving Avg'!G177</f>
        <v>5.6227100000000032</v>
      </c>
      <c r="J177" s="2">
        <f>'Moving Avg'!H177</f>
        <v>0</v>
      </c>
      <c r="K177" s="18" t="str">
        <f>OBV!F177</f>
        <v>NEUTRAL</v>
      </c>
      <c r="L177" s="18" t="str">
        <f>OBV!G177</f>
        <v>NEUTRAL</v>
      </c>
      <c r="M177" s="18" t="str">
        <f>OBV!H177</f>
        <v>NEUTRAL</v>
      </c>
    </row>
    <row r="178" spans="1:13" ht="13.5" x14ac:dyDescent="0.25">
      <c r="A178" s="4">
        <f>TITRES_STAT!B181</f>
        <v>42262</v>
      </c>
      <c r="B178" s="2">
        <f>TITRES_STAT!C181</f>
        <v>15.1</v>
      </c>
      <c r="C178" s="2">
        <f>RSI!I178</f>
        <v>46.934092948300353</v>
      </c>
      <c r="D178" s="2">
        <f>MACD!E178</f>
        <v>-2.093456411738881E-2</v>
      </c>
      <c r="E178" s="2">
        <f>MACD!F178</f>
        <v>1.5715820783785608E-2</v>
      </c>
      <c r="F178" s="2">
        <f>'Moving Avg'!D178</f>
        <v>5.5357000000000003</v>
      </c>
      <c r="G178" s="2">
        <f>'Moving Avg'!E178</f>
        <v>5.5173599999999992</v>
      </c>
      <c r="H178" s="2">
        <f>'Moving Avg'!F178</f>
        <v>5.520285000000003</v>
      </c>
      <c r="I178" s="2">
        <f>'Moving Avg'!G178</f>
        <v>5.6175880000000014</v>
      </c>
      <c r="J178" s="2">
        <f>'Moving Avg'!H178</f>
        <v>0</v>
      </c>
      <c r="K178" s="18" t="str">
        <f>OBV!F178</f>
        <v>NEUTRAL</v>
      </c>
      <c r="L178" s="18" t="str">
        <f>OBV!G178</f>
        <v>NEUTRAL</v>
      </c>
      <c r="M178" s="18" t="str">
        <f>OBV!H178</f>
        <v>NEUTRAL</v>
      </c>
    </row>
    <row r="179" spans="1:13" ht="13.5" x14ac:dyDescent="0.25">
      <c r="A179" s="4">
        <f>TITRES_STAT!B182</f>
        <v>42263</v>
      </c>
      <c r="B179" s="2">
        <f>TITRES_STAT!C182</f>
        <v>14.99</v>
      </c>
      <c r="C179" s="2">
        <f>RSI!I179</f>
        <v>41.724206503392338</v>
      </c>
      <c r="D179" s="2">
        <f>MACD!E179</f>
        <v>-3.8691627691708419E-2</v>
      </c>
      <c r="E179" s="2">
        <f>MACD!F179</f>
        <v>4.8343310886868017E-3</v>
      </c>
      <c r="F179" s="2">
        <f>'Moving Avg'!D179</f>
        <v>5.5276200000000006</v>
      </c>
      <c r="G179" s="2">
        <f>'Moving Avg'!E179</f>
        <v>5.5279899999999991</v>
      </c>
      <c r="H179" s="2">
        <f>'Moving Avg'!F179</f>
        <v>5.5146000000000024</v>
      </c>
      <c r="I179" s="2">
        <f>'Moving Avg'!G179</f>
        <v>5.6120100000000015</v>
      </c>
      <c r="J179" s="2">
        <f>'Moving Avg'!H179</f>
        <v>0</v>
      </c>
      <c r="K179" s="18" t="str">
        <f>OBV!F179</f>
        <v>BEARISH</v>
      </c>
      <c r="L179" s="18" t="str">
        <f>OBV!G179</f>
        <v>WEAK</v>
      </c>
      <c r="M179" s="18" t="str">
        <f>OBV!H179</f>
        <v>CONFIRMED BEARISH</v>
      </c>
    </row>
    <row r="180" spans="1:13" ht="13.5" x14ac:dyDescent="0.25">
      <c r="A180" s="4">
        <f>TITRES_STAT!B183</f>
        <v>42264</v>
      </c>
      <c r="B180" s="2">
        <f>TITRES_STAT!C183</f>
        <v>14.99</v>
      </c>
      <c r="C180" s="2">
        <f>RSI!I180</f>
        <v>41.724206503392331</v>
      </c>
      <c r="D180" s="2">
        <f>MACD!E180</f>
        <v>-3.6451245846040869E-2</v>
      </c>
      <c r="E180" s="2">
        <f>MACD!F180</f>
        <v>-3.4227842982587323E-3</v>
      </c>
      <c r="F180" s="2">
        <f>'Moving Avg'!D180</f>
        <v>5.519540000000001</v>
      </c>
      <c r="G180" s="2">
        <f>'Moving Avg'!E180</f>
        <v>5.5276199999999998</v>
      </c>
      <c r="H180" s="2">
        <f>'Moving Avg'!F180</f>
        <v>5.5153300000000023</v>
      </c>
      <c r="I180" s="2">
        <f>'Moving Avg'!G180</f>
        <v>5.6064319999999999</v>
      </c>
      <c r="J180" s="2">
        <f>'Moving Avg'!H180</f>
        <v>0</v>
      </c>
      <c r="K180" s="18" t="str">
        <f>OBV!F180</f>
        <v>BEARISH</v>
      </c>
      <c r="L180" s="18" t="str">
        <f>OBV!G180</f>
        <v>WEAK</v>
      </c>
      <c r="M180" s="18" t="str">
        <f>OBV!H180</f>
        <v>CONFIRMED BEARISH</v>
      </c>
    </row>
    <row r="181" spans="1:13" ht="13.5" x14ac:dyDescent="0.25">
      <c r="A181" s="4">
        <f>TITRES_STAT!B184</f>
        <v>42265</v>
      </c>
      <c r="B181" s="2">
        <f>TITRES_STAT!C184</f>
        <v>14.99</v>
      </c>
      <c r="C181" s="2">
        <f>RSI!I181</f>
        <v>41.724206503392331</v>
      </c>
      <c r="D181" s="2">
        <f>MACD!E181</f>
        <v>-2.8592243022842467E-2</v>
      </c>
      <c r="E181" s="2">
        <f>MACD!F181</f>
        <v>-8.4566760431754803E-3</v>
      </c>
      <c r="F181" s="2">
        <f>'Moving Avg'!D181</f>
        <v>5.5114600000000005</v>
      </c>
      <c r="G181" s="2">
        <f>'Moving Avg'!E181</f>
        <v>5.5235799999999999</v>
      </c>
      <c r="H181" s="2">
        <f>'Moving Avg'!F181</f>
        <v>5.5114800000000015</v>
      </c>
      <c r="I181" s="2">
        <f>'Moving Avg'!G181</f>
        <v>5.6008539999999991</v>
      </c>
      <c r="J181" s="2">
        <f>'Moving Avg'!H181</f>
        <v>0</v>
      </c>
      <c r="K181" s="18" t="str">
        <f>OBV!F181</f>
        <v>BEARISH</v>
      </c>
      <c r="L181" s="18" t="str">
        <f>OBV!G181</f>
        <v>WEAK</v>
      </c>
      <c r="M181" s="18" t="str">
        <f>OBV!H181</f>
        <v>CONFIRMED BEARISH</v>
      </c>
    </row>
    <row r="182" spans="1:13" ht="13.5" x14ac:dyDescent="0.25">
      <c r="A182" s="4">
        <f>TITRES_STAT!B185</f>
        <v>42268</v>
      </c>
      <c r="B182" s="2">
        <f>TITRES_STAT!C185</f>
        <v>14.99</v>
      </c>
      <c r="C182" s="2">
        <f>RSI!I182</f>
        <v>41.724206503392338</v>
      </c>
      <c r="D182" s="2">
        <f>MACD!E182</f>
        <v>-2.1648668240874969E-2</v>
      </c>
      <c r="E182" s="2">
        <f>MACD!F182</f>
        <v>-1.1095074482715378E-2</v>
      </c>
      <c r="F182" s="2">
        <f>'Moving Avg'!D182</f>
        <v>5.5033799999999999</v>
      </c>
      <c r="G182" s="2">
        <f>'Moving Avg'!E182</f>
        <v>5.5195400000000001</v>
      </c>
      <c r="H182" s="2">
        <f>'Moving Avg'!F182</f>
        <v>5.507810000000001</v>
      </c>
      <c r="I182" s="2">
        <f>'Moving Avg'!G182</f>
        <v>5.5955579999999987</v>
      </c>
      <c r="J182" s="2">
        <f>'Moving Avg'!H182</f>
        <v>0</v>
      </c>
      <c r="K182" s="18" t="str">
        <f>OBV!F182</f>
        <v>BEARISH</v>
      </c>
      <c r="L182" s="18" t="str">
        <f>OBV!G182</f>
        <v>WEAK</v>
      </c>
      <c r="M182" s="18" t="str">
        <f>OBV!H182</f>
        <v>CONFIRMED BEARISH</v>
      </c>
    </row>
    <row r="183" spans="1:13" ht="13.5" x14ac:dyDescent="0.25">
      <c r="A183" s="4">
        <f>TITRES_STAT!B186</f>
        <v>42269</v>
      </c>
      <c r="B183" s="2">
        <f>TITRES_STAT!C186</f>
        <v>14.89</v>
      </c>
      <c r="C183" s="2">
        <f>RSI!I183</f>
        <v>36.752906504205029</v>
      </c>
      <c r="D183" s="2">
        <f>MACD!E183</f>
        <v>-1.2790327106958266E-2</v>
      </c>
      <c r="E183" s="2">
        <f>MACD!F183</f>
        <v>-1.1434125007563956E-2</v>
      </c>
      <c r="F183" s="2">
        <f>'Moving Avg'!D183</f>
        <v>5.4879800000000003</v>
      </c>
      <c r="G183" s="2">
        <f>'Moving Avg'!E183</f>
        <v>5.5118400000000003</v>
      </c>
      <c r="H183" s="2">
        <f>'Moving Avg'!F183</f>
        <v>5.5057950000000009</v>
      </c>
      <c r="I183" s="2">
        <f>'Moving Avg'!G183</f>
        <v>5.589529999999999</v>
      </c>
      <c r="J183" s="2">
        <f>'Moving Avg'!H183</f>
        <v>0</v>
      </c>
      <c r="K183" s="18" t="str">
        <f>OBV!F183</f>
        <v>BEARISH</v>
      </c>
      <c r="L183" s="18" t="str">
        <f>OBV!G183</f>
        <v>WEAK</v>
      </c>
      <c r="M183" s="18" t="str">
        <f>OBV!H183</f>
        <v>CONFIRMED BEARISH</v>
      </c>
    </row>
    <row r="184" spans="1:13" ht="13.5" x14ac:dyDescent="0.25">
      <c r="A184" s="4">
        <f>TITRES_STAT!B187</f>
        <v>42270</v>
      </c>
      <c r="B184" s="2">
        <f>TITRES_STAT!C187</f>
        <v>14.8</v>
      </c>
      <c r="C184" s="2">
        <f>RSI!I184</f>
        <v>32.941834103179872</v>
      </c>
      <c r="D184" s="2">
        <f>MACD!E184</f>
        <v>-2.3823353113607837E-3</v>
      </c>
      <c r="E184" s="2">
        <f>MACD!F184</f>
        <v>-9.6237670683233228E-3</v>
      </c>
      <c r="F184" s="2">
        <f>'Moving Avg'!D184</f>
        <v>5.4740599999999997</v>
      </c>
      <c r="G184" s="2">
        <f>'Moving Avg'!E184</f>
        <v>5.5008400000000002</v>
      </c>
      <c r="H184" s="2">
        <f>'Moving Avg'!F184</f>
        <v>5.4986450000000007</v>
      </c>
      <c r="I184" s="2">
        <f>'Moving Avg'!G184</f>
        <v>5.5839699999999981</v>
      </c>
      <c r="J184" s="2">
        <f>'Moving Avg'!H184</f>
        <v>0</v>
      </c>
      <c r="K184" s="18" t="str">
        <f>OBV!F184</f>
        <v>BEARISH</v>
      </c>
      <c r="L184" s="18" t="str">
        <f>OBV!G184</f>
        <v>NEUTRAL</v>
      </c>
      <c r="M184" s="18" t="str">
        <f>OBV!H184</f>
        <v>CONFIRMED BEARISH</v>
      </c>
    </row>
    <row r="185" spans="1:13" ht="13.5" x14ac:dyDescent="0.25">
      <c r="A185" s="4">
        <f>TITRES_STAT!B188</f>
        <v>42275</v>
      </c>
      <c r="B185" s="2">
        <f>TITRES_STAT!C188</f>
        <v>14.79</v>
      </c>
      <c r="C185" s="2">
        <f>RSI!I185</f>
        <v>32.534480229995751</v>
      </c>
      <c r="D185" s="2">
        <f>MACD!E185</f>
        <v>7.3268586630979016E-3</v>
      </c>
      <c r="E185" s="2">
        <f>MACD!F185</f>
        <v>-6.2336419220390777E-3</v>
      </c>
      <c r="F185" s="2">
        <f>'Moving Avg'!D185</f>
        <v>5.4594000000000005</v>
      </c>
      <c r="G185" s="2">
        <f>'Moving Avg'!E185</f>
        <v>5.4894699999999998</v>
      </c>
      <c r="H185" s="2">
        <f>'Moving Avg'!F185</f>
        <v>5.4913100000000004</v>
      </c>
      <c r="I185" s="2">
        <f>'Moving Avg'!G185</f>
        <v>5.5783359999999984</v>
      </c>
      <c r="J185" s="2">
        <f>'Moving Avg'!H185</f>
        <v>0</v>
      </c>
      <c r="K185" s="18" t="str">
        <f>OBV!F185</f>
        <v>BEARISH</v>
      </c>
      <c r="L185" s="18" t="str">
        <f>OBV!G185</f>
        <v>NEUTRAL</v>
      </c>
      <c r="M185" s="18" t="str">
        <f>OBV!H185</f>
        <v>CONFIRMED BEARISH</v>
      </c>
    </row>
    <row r="186" spans="1:13" ht="13.5" x14ac:dyDescent="0.25">
      <c r="A186" s="4">
        <f>TITRES_STAT!B189</f>
        <v>42276</v>
      </c>
      <c r="B186" s="2">
        <f>TITRES_STAT!C189</f>
        <v>14.79</v>
      </c>
      <c r="C186" s="2">
        <f>RSI!I186</f>
        <v>32.534480229995751</v>
      </c>
      <c r="D186" s="2">
        <f>MACD!E186</f>
        <v>1.6146006550059155E-2</v>
      </c>
      <c r="E186" s="2">
        <f>MACD!F186</f>
        <v>-1.7577122276194309E-3</v>
      </c>
      <c r="F186" s="2">
        <f>'Moving Avg'!D186</f>
        <v>5.4447400000000004</v>
      </c>
      <c r="G186" s="2">
        <f>'Moving Avg'!E186</f>
        <v>5.4780999999999995</v>
      </c>
      <c r="H186" s="2">
        <f>'Moving Avg'!F186</f>
        <v>5.4874600000000004</v>
      </c>
      <c r="I186" s="2">
        <f>'Moving Avg'!G186</f>
        <v>5.5716639999999993</v>
      </c>
      <c r="J186" s="2">
        <f>'Moving Avg'!H186</f>
        <v>0</v>
      </c>
      <c r="K186" s="18" t="str">
        <f>OBV!F186</f>
        <v>BEARISH</v>
      </c>
      <c r="L186" s="18" t="str">
        <f>OBV!G186</f>
        <v>NEUTRAL</v>
      </c>
      <c r="M186" s="18" t="str">
        <f>OBV!H186</f>
        <v>CONFIRMED BEARISH</v>
      </c>
    </row>
    <row r="187" spans="1:13" ht="13.5" x14ac:dyDescent="0.25">
      <c r="A187" s="4">
        <f>TITRES_STAT!B190</f>
        <v>42277</v>
      </c>
      <c r="B187" s="2">
        <f>TITRES_STAT!C190</f>
        <v>14.74</v>
      </c>
      <c r="C187" s="2">
        <f>RSI!I187</f>
        <v>30.37959202501149</v>
      </c>
      <c r="D187" s="2">
        <f>MACD!E187</f>
        <v>2.5522877327023075E-2</v>
      </c>
      <c r="E187" s="2">
        <f>MACD!F187</f>
        <v>3.69840568330907E-3</v>
      </c>
      <c r="F187" s="2">
        <f>'Moving Avg'!D187</f>
        <v>5.4264200000000002</v>
      </c>
      <c r="G187" s="2">
        <f>'Moving Avg'!E187</f>
        <v>5.4648999999999992</v>
      </c>
      <c r="H187" s="2">
        <f>'Moving Avg'!F187</f>
        <v>5.4859949999999991</v>
      </c>
      <c r="I187" s="2">
        <f>'Moving Avg'!G187</f>
        <v>5.5656519999999992</v>
      </c>
      <c r="J187" s="2">
        <f>'Moving Avg'!H187</f>
        <v>0</v>
      </c>
      <c r="K187" s="18" t="str">
        <f>OBV!F187</f>
        <v>BEARISH</v>
      </c>
      <c r="L187" s="18" t="str">
        <f>OBV!G187</f>
        <v>NEUTRAL</v>
      </c>
      <c r="M187" s="18" t="str">
        <f>OBV!H187</f>
        <v>CONFIRMED BEARISH</v>
      </c>
    </row>
    <row r="188" spans="1:13" ht="13.5" x14ac:dyDescent="0.25">
      <c r="A188" s="4">
        <f>TITRES_STAT!B191</f>
        <v>42278</v>
      </c>
      <c r="B188" s="2">
        <f>TITRES_STAT!C191</f>
        <v>14.3</v>
      </c>
      <c r="C188" s="2">
        <f>RSI!I188</f>
        <v>18.65257381544707</v>
      </c>
      <c r="D188" s="2">
        <f>MACD!E188</f>
        <v>4.6030991157099521E-2</v>
      </c>
      <c r="E188" s="2">
        <f>MACD!F188</f>
        <v>1.2164922778067161E-2</v>
      </c>
      <c r="F188" s="2">
        <f>'Moving Avg'!D188</f>
        <v>5.3831600000000002</v>
      </c>
      <c r="G188" s="2">
        <f>'Moving Avg'!E188</f>
        <v>5.4355700000000002</v>
      </c>
      <c r="H188" s="2">
        <f>'Moving Avg'!F188</f>
        <v>5.4764649999999993</v>
      </c>
      <c r="I188" s="2">
        <f>'Moving Avg'!G188</f>
        <v>5.5559739999999973</v>
      </c>
      <c r="J188" s="2">
        <f>'Moving Avg'!H188</f>
        <v>0</v>
      </c>
      <c r="K188" s="18" t="str">
        <f>OBV!F188</f>
        <v>BEARISH</v>
      </c>
      <c r="L188" s="18" t="str">
        <f>OBV!G188</f>
        <v>NEUTRAL</v>
      </c>
      <c r="M188" s="18" t="str">
        <f>OBV!H188</f>
        <v>CONFIRMED BEARISH</v>
      </c>
    </row>
    <row r="189" spans="1:13" ht="13.5" x14ac:dyDescent="0.25">
      <c r="A189" s="4">
        <f>TITRES_STAT!B192</f>
        <v>42279</v>
      </c>
      <c r="B189" s="2">
        <f>TITRES_STAT!C192</f>
        <v>14.68</v>
      </c>
      <c r="C189" s="2">
        <f>RSI!I189</f>
        <v>40.142163025874282</v>
      </c>
      <c r="D189" s="2">
        <f>MACD!E189</f>
        <v>4.8382579016480243E-2</v>
      </c>
      <c r="E189" s="2">
        <f>MACD!F189</f>
        <v>1.9408454025749779E-2</v>
      </c>
      <c r="F189" s="2">
        <f>'Moving Avg'!D189</f>
        <v>5.3743600000000002</v>
      </c>
      <c r="G189" s="2">
        <f>'Moving Avg'!E189</f>
        <v>5.4242100000000004</v>
      </c>
      <c r="H189" s="2">
        <f>'Moving Avg'!F189</f>
        <v>5.4761000000000006</v>
      </c>
      <c r="I189" s="2">
        <f>'Moving Avg'!G189</f>
        <v>5.5499619999999981</v>
      </c>
      <c r="J189" s="2">
        <f>'Moving Avg'!H189</f>
        <v>0</v>
      </c>
      <c r="K189" s="18" t="str">
        <f>OBV!F189</f>
        <v>BULLISH</v>
      </c>
      <c r="L189" s="18" t="str">
        <f>OBV!G189</f>
        <v>NEUTRAL</v>
      </c>
      <c r="M189" s="18" t="str">
        <f>OBV!H189</f>
        <v>BULLISH DIVERGENCE</v>
      </c>
    </row>
    <row r="190" spans="1:13" ht="13.5" x14ac:dyDescent="0.25">
      <c r="A190" s="4">
        <f>TITRES_STAT!B193</f>
        <v>42282</v>
      </c>
      <c r="B190" s="2">
        <f>TITRES_STAT!C193</f>
        <v>14.68</v>
      </c>
      <c r="C190" s="2">
        <f>RSI!I190</f>
        <v>40.142163025874282</v>
      </c>
      <c r="D190" s="2">
        <f>MACD!E190</f>
        <v>5.0968209629767003E-2</v>
      </c>
      <c r="E190" s="2">
        <f>MACD!F190</f>
        <v>2.5720405146553223E-2</v>
      </c>
      <c r="F190" s="2">
        <f>'Moving Avg'!D190</f>
        <v>5.3663000000000007</v>
      </c>
      <c r="G190" s="2">
        <f>'Moving Avg'!E190</f>
        <v>5.4128500000000006</v>
      </c>
      <c r="H190" s="2">
        <f>'Moving Avg'!F190</f>
        <v>5.4702349999999988</v>
      </c>
      <c r="I190" s="2">
        <f>'Moving Avg'!G190</f>
        <v>5.5439499999999979</v>
      </c>
      <c r="J190" s="2">
        <f>'Moving Avg'!H190</f>
        <v>0</v>
      </c>
      <c r="K190" s="18" t="str">
        <f>OBV!F190</f>
        <v>BULLISH</v>
      </c>
      <c r="L190" s="18" t="str">
        <f>OBV!G190</f>
        <v>NEUTRAL</v>
      </c>
      <c r="M190" s="18" t="str">
        <f>OBV!H190</f>
        <v>BULLISH DIVERGENCE</v>
      </c>
    </row>
    <row r="191" spans="1:13" ht="13.5" x14ac:dyDescent="0.25">
      <c r="A191" s="4">
        <f>TITRES_STAT!B194</f>
        <v>42283</v>
      </c>
      <c r="B191" s="2">
        <f>TITRES_STAT!C194</f>
        <v>14.68</v>
      </c>
      <c r="C191" s="2">
        <f>RSI!I191</f>
        <v>40.142163025874282</v>
      </c>
      <c r="D191" s="2">
        <f>MACD!E191</f>
        <v>5.3707741197102976E-2</v>
      </c>
      <c r="E191" s="2">
        <f>MACD!F191</f>
        <v>3.1317872356663175E-2</v>
      </c>
      <c r="F191" s="2">
        <f>'Moving Avg'!D191</f>
        <v>5.3582400000000003</v>
      </c>
      <c r="G191" s="2">
        <f>'Moving Avg'!E191</f>
        <v>5.4014900000000008</v>
      </c>
      <c r="H191" s="2">
        <f>'Moving Avg'!F191</f>
        <v>5.462534999999999</v>
      </c>
      <c r="I191" s="2">
        <f>'Moving Avg'!G191</f>
        <v>5.5379379999999978</v>
      </c>
      <c r="J191" s="2">
        <f>'Moving Avg'!H191</f>
        <v>0</v>
      </c>
      <c r="K191" s="18" t="str">
        <f>OBV!F191</f>
        <v>BULLISH</v>
      </c>
      <c r="L191" s="18" t="str">
        <f>OBV!G191</f>
        <v>NEUTRAL</v>
      </c>
      <c r="M191" s="18" t="str">
        <f>OBV!H191</f>
        <v>BULLISH DIVERGENCE</v>
      </c>
    </row>
    <row r="192" spans="1:13" ht="13.5" x14ac:dyDescent="0.25">
      <c r="A192" s="4">
        <f>TITRES_STAT!B195</f>
        <v>42284</v>
      </c>
      <c r="B192" s="2">
        <f>TITRES_STAT!C195</f>
        <v>14.6</v>
      </c>
      <c r="C192" s="2">
        <f>RSI!I192</f>
        <v>37.537114955697753</v>
      </c>
      <c r="D192" s="2">
        <f>MACD!E192</f>
        <v>5.8707001072399123E-2</v>
      </c>
      <c r="E192" s="2">
        <f>MACD!F192</f>
        <v>3.679569809981037E-2</v>
      </c>
      <c r="F192" s="2">
        <f>'Moving Avg'!D192</f>
        <v>5.3479800000000006</v>
      </c>
      <c r="G192" s="2">
        <f>'Moving Avg'!E192</f>
        <v>5.3872000000000009</v>
      </c>
      <c r="H192" s="2">
        <f>'Moving Avg'!F192</f>
        <v>5.4533699999999996</v>
      </c>
      <c r="I192" s="2">
        <f>'Moving Avg'!G192</f>
        <v>5.5313399999999975</v>
      </c>
      <c r="J192" s="2">
        <f>'Moving Avg'!H192</f>
        <v>0</v>
      </c>
      <c r="K192" s="18" t="str">
        <f>OBV!F192</f>
        <v>BULLISH</v>
      </c>
      <c r="L192" s="18" t="str">
        <f>OBV!G192</f>
        <v>NEUTRAL</v>
      </c>
      <c r="M192" s="18" t="str">
        <f>OBV!H192</f>
        <v>BULLISH DIVERGENCE</v>
      </c>
    </row>
    <row r="193" spans="1:13" ht="13.5" x14ac:dyDescent="0.25">
      <c r="A193" s="4">
        <f>TITRES_STAT!B196</f>
        <v>42285</v>
      </c>
      <c r="B193" s="2">
        <f>TITRES_STAT!C196</f>
        <v>14.59</v>
      </c>
      <c r="C193" s="2">
        <f>RSI!I193</f>
        <v>37.208733483148038</v>
      </c>
      <c r="D193" s="2">
        <f>MACD!E193</f>
        <v>5.8226569338543754E-2</v>
      </c>
      <c r="E193" s="2">
        <f>MACD!F193</f>
        <v>4.1081872347557051E-2</v>
      </c>
      <c r="F193" s="2">
        <f>'Moving Avg'!D193</f>
        <v>5.3692399999999996</v>
      </c>
      <c r="G193" s="2">
        <f>'Moving Avg'!E193</f>
        <v>5.3762000000000008</v>
      </c>
      <c r="H193" s="2">
        <f>'Moving Avg'!F193</f>
        <v>5.4440199999999992</v>
      </c>
      <c r="I193" s="2">
        <f>'Moving Avg'!G193</f>
        <v>5.5261339999999981</v>
      </c>
      <c r="J193" s="2">
        <f>'Moving Avg'!H193</f>
        <v>0</v>
      </c>
      <c r="K193" s="18" t="str">
        <f>OBV!F193</f>
        <v>BULLISH</v>
      </c>
      <c r="L193" s="18" t="str">
        <f>OBV!G193</f>
        <v>NEUTRAL</v>
      </c>
      <c r="M193" s="18" t="str">
        <f>OBV!H193</f>
        <v>CONFIRMED BULLISH</v>
      </c>
    </row>
    <row r="194" spans="1:13" ht="13.5" x14ac:dyDescent="0.25">
      <c r="A194" s="4">
        <f>TITRES_STAT!B197</f>
        <v>42286</v>
      </c>
      <c r="B194" s="2">
        <f>TITRES_STAT!C197</f>
        <v>14.56</v>
      </c>
      <c r="C194" s="2">
        <f>RSI!I194</f>
        <v>36.194958697174407</v>
      </c>
      <c r="D194" s="2">
        <f>MACD!E194</f>
        <v>5.4178065053175573E-2</v>
      </c>
      <c r="E194" s="2">
        <f>MACD!F194</f>
        <v>4.3701110888680755E-2</v>
      </c>
      <c r="F194" s="2">
        <f>'Moving Avg'!D194</f>
        <v>5.3604399999999996</v>
      </c>
      <c r="G194" s="2">
        <f>'Moving Avg'!E194</f>
        <v>5.3674000000000008</v>
      </c>
      <c r="H194" s="2">
        <f>'Moving Avg'!F194</f>
        <v>5.4341199999999992</v>
      </c>
      <c r="I194" s="2">
        <f>'Moving Avg'!G194</f>
        <v>5.5193159999999963</v>
      </c>
      <c r="J194" s="2">
        <f>'Moving Avg'!H194</f>
        <v>0</v>
      </c>
      <c r="K194" s="18" t="str">
        <f>OBV!F194</f>
        <v>BEARISH</v>
      </c>
      <c r="L194" s="18" t="str">
        <f>OBV!G194</f>
        <v>NEUTRAL</v>
      </c>
      <c r="M194" s="18" t="str">
        <f>OBV!H194</f>
        <v>CONFIRMED BEARISH</v>
      </c>
    </row>
    <row r="195" spans="1:13" ht="13.5" x14ac:dyDescent="0.25">
      <c r="A195" s="4">
        <f>TITRES_STAT!B198</f>
        <v>42289</v>
      </c>
      <c r="B195" s="2">
        <f>TITRES_STAT!C198</f>
        <v>14.55</v>
      </c>
      <c r="C195" s="2">
        <f>RSI!I195</f>
        <v>35.841227636106154</v>
      </c>
      <c r="D195" s="2">
        <f>MACD!E195</f>
        <v>5.1096438447223669E-2</v>
      </c>
      <c r="E195" s="2">
        <f>MACD!F195</f>
        <v>4.5180176400389335E-2</v>
      </c>
      <c r="F195" s="2">
        <f>'Moving Avg'!D195</f>
        <v>5.3509000000000011</v>
      </c>
      <c r="G195" s="2">
        <f>'Moving Avg'!E195</f>
        <v>5.3586000000000009</v>
      </c>
      <c r="H195" s="2">
        <f>'Moving Avg'!F195</f>
        <v>5.4240349999999991</v>
      </c>
      <c r="I195" s="2">
        <f>'Moving Avg'!G195</f>
        <v>5.5124239999999967</v>
      </c>
      <c r="J195" s="2">
        <f>'Moving Avg'!H195</f>
        <v>0</v>
      </c>
      <c r="K195" s="18" t="str">
        <f>OBV!F195</f>
        <v>BEARISH</v>
      </c>
      <c r="L195" s="18" t="str">
        <f>OBV!G195</f>
        <v>NEUTRAL</v>
      </c>
      <c r="M195" s="18" t="str">
        <f>OBV!H195</f>
        <v>CONFIRMED BEARISH</v>
      </c>
    </row>
    <row r="196" spans="1:13" ht="13.5" x14ac:dyDescent="0.25">
      <c r="A196" s="4">
        <f>TITRES_STAT!B199</f>
        <v>42290</v>
      </c>
      <c r="B196" s="2">
        <f>TITRES_STAT!C199</f>
        <v>14.54</v>
      </c>
      <c r="C196" s="2">
        <f>RSI!I196</f>
        <v>35.47792480648036</v>
      </c>
      <c r="D196" s="2">
        <f>MACD!E196</f>
        <v>4.9369278702420694E-2</v>
      </c>
      <c r="E196" s="2">
        <f>MACD!F196</f>
        <v>4.6017996860795607E-2</v>
      </c>
      <c r="F196" s="2">
        <f>'Moving Avg'!D196</f>
        <v>5.3406400000000005</v>
      </c>
      <c r="G196" s="2">
        <f>'Moving Avg'!E196</f>
        <v>5.3494399999999995</v>
      </c>
      <c r="H196" s="2">
        <f>'Moving Avg'!F196</f>
        <v>5.4137699999999986</v>
      </c>
      <c r="I196" s="2">
        <f>'Moving Avg'!G196</f>
        <v>5.5054599999999958</v>
      </c>
      <c r="J196" s="2">
        <f>'Moving Avg'!H196</f>
        <v>0</v>
      </c>
      <c r="K196" s="18" t="str">
        <f>OBV!F196</f>
        <v>BEARISH</v>
      </c>
      <c r="L196" s="18" t="str">
        <f>OBV!G196</f>
        <v>NEUTRAL</v>
      </c>
      <c r="M196" s="18" t="str">
        <f>OBV!H196</f>
        <v>CONFIRMED BEARISH</v>
      </c>
    </row>
    <row r="197" spans="1:13" ht="13.5" x14ac:dyDescent="0.25">
      <c r="A197" s="4">
        <f>TITRES_STAT!B200</f>
        <v>42293</v>
      </c>
      <c r="B197" s="2">
        <f>TITRES_STAT!C200</f>
        <v>14.53</v>
      </c>
      <c r="C197" s="2">
        <f>RSI!I197</f>
        <v>35.08429985105947</v>
      </c>
      <c r="D197" s="2">
        <f>MACD!E197</f>
        <v>4.5956042108032058E-2</v>
      </c>
      <c r="E197" s="2">
        <f>MACD!F197</f>
        <v>4.60056059102429E-2</v>
      </c>
      <c r="F197" s="2">
        <f>'Moving Avg'!D197</f>
        <v>5.3354999999999997</v>
      </c>
      <c r="G197" s="2">
        <f>'Moving Avg'!E197</f>
        <v>5.3417399999999997</v>
      </c>
      <c r="H197" s="2">
        <f>'Moving Avg'!F197</f>
        <v>5.403319999999999</v>
      </c>
      <c r="I197" s="2">
        <f>'Moving Avg'!G197</f>
        <v>5.498421999999997</v>
      </c>
      <c r="J197" s="2">
        <f>'Moving Avg'!H197</f>
        <v>0</v>
      </c>
      <c r="K197" s="18" t="str">
        <f>OBV!F197</f>
        <v>BEARISH</v>
      </c>
      <c r="L197" s="18" t="str">
        <f>OBV!G197</f>
        <v>NEUTRAL</v>
      </c>
      <c r="M197" s="18" t="str">
        <f>OBV!H197</f>
        <v>CONFIRMED BEARISH</v>
      </c>
    </row>
    <row r="198" spans="1:13" ht="13.5" x14ac:dyDescent="0.25">
      <c r="A198" s="4">
        <f>TITRES_STAT!B201</f>
        <v>42296</v>
      </c>
      <c r="B198" s="2">
        <f>TITRES_STAT!C201</f>
        <v>14.5</v>
      </c>
      <c r="C198" s="2">
        <f>RSI!I198</f>
        <v>33.880779459247364</v>
      </c>
      <c r="D198" s="2">
        <f>MACD!E198</f>
        <v>1.9635061390400388E-2</v>
      </c>
      <c r="E198" s="2">
        <f>MACD!F198</f>
        <v>4.0731497006274403E-2</v>
      </c>
      <c r="F198" s="2">
        <f>'Moving Avg'!D198</f>
        <v>5.3288999999999991</v>
      </c>
      <c r="G198" s="2">
        <f>'Moving Avg'!E198</f>
        <v>5.3490699999999993</v>
      </c>
      <c r="H198" s="2">
        <f>'Moving Avg'!F198</f>
        <v>5.3923199999999998</v>
      </c>
      <c r="I198" s="2">
        <f>'Moving Avg'!G198</f>
        <v>5.4912359999999971</v>
      </c>
      <c r="J198" s="2">
        <f>'Moving Avg'!H198</f>
        <v>0</v>
      </c>
      <c r="K198" s="18" t="str">
        <f>OBV!F198</f>
        <v>BEARISH</v>
      </c>
      <c r="L198" s="18" t="str">
        <f>OBV!G198</f>
        <v>NEUTRAL</v>
      </c>
      <c r="M198" s="18" t="str">
        <f>OBV!H198</f>
        <v>CONFIRMED BEARISH</v>
      </c>
    </row>
    <row r="199" spans="1:13" ht="13.5" x14ac:dyDescent="0.25">
      <c r="A199" s="4">
        <f>TITRES_STAT!B202</f>
        <v>42297</v>
      </c>
      <c r="B199" s="2">
        <f>TITRES_STAT!C202</f>
        <v>14.5</v>
      </c>
      <c r="C199" s="2">
        <f>RSI!I199</f>
        <v>33.880779459247364</v>
      </c>
      <c r="D199" s="2">
        <f>MACD!E199</f>
        <v>1.9384890612877292E-2</v>
      </c>
      <c r="E199" s="2">
        <f>MACD!F199</f>
        <v>3.6462175727594984E-2</v>
      </c>
      <c r="F199" s="2">
        <f>'Moving Avg'!D199</f>
        <v>5.3244999999999996</v>
      </c>
      <c r="G199" s="2">
        <f>'Moving Avg'!E199</f>
        <v>5.3424700000000005</v>
      </c>
      <c r="H199" s="2">
        <f>'Moving Avg'!F199</f>
        <v>5.3833399999999996</v>
      </c>
      <c r="I199" s="2">
        <f>'Moving Avg'!G199</f>
        <v>5.4858839999999987</v>
      </c>
      <c r="J199" s="2">
        <f>'Moving Avg'!H199</f>
        <v>0</v>
      </c>
      <c r="K199" s="18" t="str">
        <f>OBV!F199</f>
        <v>BEARISH</v>
      </c>
      <c r="L199" s="18" t="str">
        <f>OBV!G199</f>
        <v>NEUTRAL</v>
      </c>
      <c r="M199" s="18" t="str">
        <f>OBV!H199</f>
        <v>CONFIRMED BEARISH</v>
      </c>
    </row>
    <row r="200" spans="1:13" ht="13.5" x14ac:dyDescent="0.25">
      <c r="A200" s="4">
        <f>TITRES_STAT!B203</f>
        <v>42298</v>
      </c>
      <c r="B200" s="2">
        <f>TITRES_STAT!C203</f>
        <v>14.48</v>
      </c>
      <c r="C200" s="2">
        <f>RSI!I200</f>
        <v>33.009262188312292</v>
      </c>
      <c r="D200" s="2">
        <f>MACD!E200</f>
        <v>2.0260854925497895E-2</v>
      </c>
      <c r="E200" s="2">
        <f>MACD!F200</f>
        <v>3.3221911567175563E-2</v>
      </c>
      <c r="F200" s="2">
        <f>'Moving Avg'!D200</f>
        <v>5.3193799999999998</v>
      </c>
      <c r="G200" s="2">
        <f>'Moving Avg'!E200</f>
        <v>5.3351400000000009</v>
      </c>
      <c r="H200" s="2">
        <f>'Moving Avg'!F200</f>
        <v>5.373994999999999</v>
      </c>
      <c r="I200" s="2">
        <f>'Moving Avg'!G200</f>
        <v>5.4803859999999975</v>
      </c>
      <c r="J200" s="2">
        <f>'Moving Avg'!H200</f>
        <v>0</v>
      </c>
      <c r="K200" s="18" t="str">
        <f>OBV!F200</f>
        <v>BEARISH</v>
      </c>
      <c r="L200" s="18" t="str">
        <f>OBV!G200</f>
        <v>NEUTRAL</v>
      </c>
      <c r="M200" s="18" t="str">
        <f>OBV!H200</f>
        <v>CONFIRMED BEARISH</v>
      </c>
    </row>
    <row r="201" spans="1:13" ht="13.5" x14ac:dyDescent="0.25">
      <c r="A201" s="4">
        <f>TITRES_STAT!B204</f>
        <v>42299</v>
      </c>
      <c r="B201" s="2">
        <f>TITRES_STAT!C204</f>
        <v>14.46</v>
      </c>
      <c r="C201" s="2">
        <f>RSI!I201</f>
        <v>32.107640117377429</v>
      </c>
      <c r="D201" s="2">
        <f>MACD!E201</f>
        <v>2.2099734601477294E-2</v>
      </c>
      <c r="E201" s="2">
        <f>MACD!F201</f>
        <v>3.099747617403591E-2</v>
      </c>
      <c r="F201" s="2">
        <f>'Moving Avg'!D201</f>
        <v>5.3134999999999994</v>
      </c>
      <c r="G201" s="2">
        <f>'Moving Avg'!E201</f>
        <v>5.3270700000000009</v>
      </c>
      <c r="H201" s="2">
        <f>'Moving Avg'!F201</f>
        <v>5.3642799999999999</v>
      </c>
      <c r="I201" s="2">
        <f>'Moving Avg'!G201</f>
        <v>5.4747399999999979</v>
      </c>
      <c r="J201" s="2">
        <f>'Moving Avg'!H201</f>
        <v>5.7483290000000018</v>
      </c>
      <c r="K201" s="18" t="str">
        <f>OBV!F201</f>
        <v>BEARISH</v>
      </c>
      <c r="L201" s="18" t="str">
        <f>OBV!G201</f>
        <v>NEUTRAL</v>
      </c>
      <c r="M201" s="18" t="str">
        <f>OBV!H201</f>
        <v>CONFIRMED BEARISH</v>
      </c>
    </row>
    <row r="202" spans="1:13" ht="13.5" x14ac:dyDescent="0.25">
      <c r="A202" s="4">
        <f>TITRES_STAT!B205</f>
        <v>42300</v>
      </c>
      <c r="B202" s="2">
        <f>TITRES_STAT!C205</f>
        <v>14.46</v>
      </c>
      <c r="C202" s="2">
        <f>RSI!I202</f>
        <v>32.107640117377429</v>
      </c>
      <c r="D202" s="2">
        <f>MACD!E202</f>
        <v>1.9700569280931113E-2</v>
      </c>
      <c r="E202" s="2">
        <f>MACD!F202</f>
        <v>2.8738094795414955E-2</v>
      </c>
      <c r="F202" s="2">
        <f>'Moving Avg'!D202</f>
        <v>5.3083600000000004</v>
      </c>
      <c r="G202" s="2">
        <f>'Moving Avg'!E202</f>
        <v>5.32193</v>
      </c>
      <c r="H202" s="2">
        <f>'Moving Avg'!F202</f>
        <v>5.3545650000000009</v>
      </c>
      <c r="I202" s="2">
        <f>'Moving Avg'!G202</f>
        <v>5.4690939999999975</v>
      </c>
      <c r="J202" s="2">
        <f>'Moving Avg'!H202</f>
        <v>5.7481635000000013</v>
      </c>
      <c r="K202" s="18" t="str">
        <f>OBV!F202</f>
        <v>BEARISH</v>
      </c>
      <c r="L202" s="18" t="str">
        <f>OBV!G202</f>
        <v>NEUTRAL</v>
      </c>
      <c r="M202" s="18" t="str">
        <f>OBV!H202</f>
        <v>CONFIRMED BEARISH</v>
      </c>
    </row>
    <row r="203" spans="1:13" ht="13.5" x14ac:dyDescent="0.25">
      <c r="A203" s="4">
        <f>TITRES_STAT!B206</f>
        <v>42303</v>
      </c>
      <c r="B203" s="2">
        <f>TITRES_STAT!C206</f>
        <v>14.45</v>
      </c>
      <c r="C203" s="2">
        <f>RSI!I203</f>
        <v>31.620341232892983</v>
      </c>
      <c r="D203" s="2">
        <f>MACD!E203</f>
        <v>1.7879564322885955E-2</v>
      </c>
      <c r="E203" s="2">
        <f>MACD!F203</f>
        <v>2.6566388700909157E-2</v>
      </c>
      <c r="F203" s="2">
        <f>'Moving Avg'!D203</f>
        <v>5.3046999999999995</v>
      </c>
      <c r="G203" s="2">
        <f>'Moving Avg'!E203</f>
        <v>5.3168000000000006</v>
      </c>
      <c r="H203" s="2">
        <f>'Moving Avg'!F203</f>
        <v>5.3464999999999998</v>
      </c>
      <c r="I203" s="2">
        <f>'Moving Avg'!G203</f>
        <v>5.4633759999999976</v>
      </c>
      <c r="J203" s="2">
        <f>'Moving Avg'!H203</f>
        <v>5.7481560000000016</v>
      </c>
      <c r="K203" s="18" t="str">
        <f>OBV!F203</f>
        <v>BEARISH</v>
      </c>
      <c r="L203" s="18" t="str">
        <f>OBV!G203</f>
        <v>NEUTRAL</v>
      </c>
      <c r="M203" s="18" t="str">
        <f>OBV!H203</f>
        <v>CONFIRMED BEARISH</v>
      </c>
    </row>
    <row r="204" spans="1:13" ht="13.5" x14ac:dyDescent="0.25">
      <c r="A204" s="4">
        <f>TITRES_STAT!B207</f>
        <v>42304</v>
      </c>
      <c r="B204" s="2">
        <f>TITRES_STAT!C207</f>
        <v>14.34</v>
      </c>
      <c r="C204" s="2">
        <f>RSI!I204</f>
        <v>26.729675831265396</v>
      </c>
      <c r="D204" s="2">
        <f>MACD!E204</f>
        <v>1.8126588195381821E-2</v>
      </c>
      <c r="E204" s="2">
        <f>MACD!F204</f>
        <v>2.487842859980369E-2</v>
      </c>
      <c r="F204" s="2">
        <f>'Moving Avg'!D204</f>
        <v>5.29298</v>
      </c>
      <c r="G204" s="2">
        <f>'Moving Avg'!E204</f>
        <v>5.3087399999999993</v>
      </c>
      <c r="H204" s="2">
        <f>'Moving Avg'!F204</f>
        <v>5.3380700000000001</v>
      </c>
      <c r="I204" s="2">
        <f>'Moving Avg'!G204</f>
        <v>5.4548719999999973</v>
      </c>
      <c r="J204" s="2">
        <f>'Moving Avg'!H204</f>
        <v>5.7478590000000009</v>
      </c>
      <c r="K204" s="18" t="str">
        <f>OBV!F204</f>
        <v>BEARISH</v>
      </c>
      <c r="L204" s="18" t="str">
        <f>OBV!G204</f>
        <v>NEUTRAL</v>
      </c>
      <c r="M204" s="18" t="str">
        <f>OBV!H204</f>
        <v>CONFIRMED BEARISH</v>
      </c>
    </row>
    <row r="205" spans="1:13" ht="13.5" x14ac:dyDescent="0.25">
      <c r="A205" s="4">
        <f>TITRES_STAT!B208</f>
        <v>42305</v>
      </c>
      <c r="B205" s="2">
        <f>TITRES_STAT!C208</f>
        <v>14.32</v>
      </c>
      <c r="C205" s="2">
        <f>RSI!I205</f>
        <v>25.936403139848082</v>
      </c>
      <c r="D205" s="2">
        <f>MACD!E205</f>
        <v>1.9010990509213066E-2</v>
      </c>
      <c r="E205" s="2">
        <f>MACD!F205</f>
        <v>2.3704940981685567E-2</v>
      </c>
      <c r="F205" s="2">
        <f>'Moving Avg'!D205</f>
        <v>5.2812400000000004</v>
      </c>
      <c r="G205" s="2">
        <f>'Moving Avg'!E205</f>
        <v>5.3003100000000005</v>
      </c>
      <c r="H205" s="2">
        <f>'Moving Avg'!F205</f>
        <v>5.3294550000000012</v>
      </c>
      <c r="I205" s="2">
        <f>'Moving Avg'!G205</f>
        <v>5.4462199999999985</v>
      </c>
      <c r="J205" s="2">
        <f>'Moving Avg'!H205</f>
        <v>5.7477015000000007</v>
      </c>
      <c r="K205" s="18" t="str">
        <f>OBV!F205</f>
        <v>BEARISH</v>
      </c>
      <c r="L205" s="18" t="str">
        <f>OBV!G205</f>
        <v>NEUTRAL</v>
      </c>
      <c r="M205" s="18" t="str">
        <f>OBV!H205</f>
        <v>CONFIRMED BEARISH</v>
      </c>
    </row>
    <row r="206" spans="1:13" ht="13.5" x14ac:dyDescent="0.25">
      <c r="A206" s="4">
        <f>TITRES_STAT!B209</f>
        <v>42306</v>
      </c>
      <c r="B206" s="2">
        <f>TITRES_STAT!C209</f>
        <v>14.3</v>
      </c>
      <c r="C206" s="2">
        <f>RSI!I206</f>
        <v>25.143658869705192</v>
      </c>
      <c r="D206" s="2">
        <f>MACD!E206</f>
        <v>2.0434827188035243E-2</v>
      </c>
      <c r="E206" s="2">
        <f>MACD!F206</f>
        <v>2.3050918222955505E-2</v>
      </c>
      <c r="F206" s="2">
        <f>'Moving Avg'!D206</f>
        <v>5.26952</v>
      </c>
      <c r="G206" s="2">
        <f>'Moving Avg'!E206</f>
        <v>5.2915099999999997</v>
      </c>
      <c r="H206" s="2">
        <f>'Moving Avg'!F206</f>
        <v>5.3204750000000001</v>
      </c>
      <c r="I206" s="2">
        <f>'Moving Avg'!G206</f>
        <v>5.437567999999998</v>
      </c>
      <c r="J206" s="2">
        <f>'Moving Avg'!H206</f>
        <v>5.7475075000000011</v>
      </c>
      <c r="K206" s="18" t="str">
        <f>OBV!F206</f>
        <v>BEARISH</v>
      </c>
      <c r="L206" s="18" t="str">
        <f>OBV!G206</f>
        <v>NEUTRAL</v>
      </c>
      <c r="M206" s="18" t="str">
        <f>OBV!H206</f>
        <v>CONFIRMED BEARISH</v>
      </c>
    </row>
    <row r="207" spans="1:13" ht="13.5" x14ac:dyDescent="0.25">
      <c r="A207" s="4">
        <f>TITRES_STAT!B210</f>
        <v>42307</v>
      </c>
      <c r="B207" s="2">
        <f>TITRES_STAT!C210</f>
        <v>13.99</v>
      </c>
      <c r="C207" s="2">
        <f>RSI!I207</f>
        <v>16.621937935219322</v>
      </c>
      <c r="D207" s="2">
        <f>MACD!E207</f>
        <v>3.0173333677846692E-2</v>
      </c>
      <c r="E207" s="2">
        <f>MACD!F207</f>
        <v>2.4475401313933744E-2</v>
      </c>
      <c r="F207" s="2">
        <f>'Moving Avg'!D207</f>
        <v>5.2350599999999998</v>
      </c>
      <c r="G207" s="2">
        <f>'Moving Avg'!E207</f>
        <v>5.2717099999999997</v>
      </c>
      <c r="H207" s="2">
        <f>'Moving Avg'!F207</f>
        <v>5.3067250000000001</v>
      </c>
      <c r="I207" s="2">
        <f>'Moving Avg'!G207</f>
        <v>5.4266419999999993</v>
      </c>
      <c r="J207" s="2">
        <f>'Moving Avg'!H207</f>
        <v>5.7467450000000015</v>
      </c>
      <c r="K207" s="18" t="str">
        <f>OBV!F207</f>
        <v>BEARISH</v>
      </c>
      <c r="L207" s="18" t="str">
        <f>OBV!G207</f>
        <v>WEAK</v>
      </c>
      <c r="M207" s="18" t="str">
        <f>OBV!H207</f>
        <v>CONFIRMED BEARISH</v>
      </c>
    </row>
    <row r="208" spans="1:13" ht="13.5" x14ac:dyDescent="0.25">
      <c r="A208" s="4">
        <f>TITRES_STAT!B211</f>
        <v>42310</v>
      </c>
      <c r="B208" s="2">
        <f>TITRES_STAT!C211</f>
        <v>14</v>
      </c>
      <c r="C208" s="2">
        <f>RSI!I208</f>
        <v>17.600635788275454</v>
      </c>
      <c r="D208" s="2">
        <f>MACD!E208</f>
        <v>3.7749390515416259E-2</v>
      </c>
      <c r="E208" s="2">
        <f>MACD!F208</f>
        <v>2.7130199154230251E-2</v>
      </c>
      <c r="F208" s="2">
        <f>'Moving Avg'!D208</f>
        <v>5.2020600000000004</v>
      </c>
      <c r="G208" s="2">
        <f>'Moving Avg'!E208</f>
        <v>5.2533799999999999</v>
      </c>
      <c r="H208" s="2">
        <f>'Moving Avg'!F208</f>
        <v>5.3012250000000005</v>
      </c>
      <c r="I208" s="2">
        <f>'Moving Avg'!G208</f>
        <v>5.4157179999999991</v>
      </c>
      <c r="J208" s="2">
        <f>'Moving Avg'!H208</f>
        <v>5.7457365000000014</v>
      </c>
      <c r="K208" s="18" t="str">
        <f>OBV!F208</f>
        <v>BEARISH</v>
      </c>
      <c r="L208" s="18" t="str">
        <f>OBV!G208</f>
        <v>WEAK</v>
      </c>
      <c r="M208" s="18" t="str">
        <f>OBV!H208</f>
        <v>CONFIRMED BEARISH</v>
      </c>
    </row>
    <row r="209" spans="1:13" ht="13.5" x14ac:dyDescent="0.25">
      <c r="A209" s="4">
        <f>TITRES_STAT!B212</f>
        <v>42311</v>
      </c>
      <c r="B209" s="2">
        <f>TITRES_STAT!C212</f>
        <v>13.9</v>
      </c>
      <c r="C209" s="2">
        <f>RSI!I209</f>
        <v>15.639656235163969</v>
      </c>
      <c r="D209" s="2">
        <f>MACD!E209</f>
        <v>4.8062262504789288E-2</v>
      </c>
      <c r="E209" s="2">
        <f>MACD!F209</f>
        <v>3.1316611824342061E-2</v>
      </c>
      <c r="F209" s="2">
        <f>'Moving Avg'!D209</f>
        <v>5.1697800000000003</v>
      </c>
      <c r="G209" s="2">
        <f>'Moving Avg'!E209</f>
        <v>5.2313799999999997</v>
      </c>
      <c r="H209" s="2">
        <f>'Moving Avg'!F209</f>
        <v>5.2869249999999992</v>
      </c>
      <c r="I209" s="2">
        <f>'Moving Avg'!G209</f>
        <v>5.4054520000000004</v>
      </c>
      <c r="J209" s="2">
        <f>'Moving Avg'!H209</f>
        <v>5.7445445000000017</v>
      </c>
      <c r="K209" s="18" t="str">
        <f>OBV!F209</f>
        <v>BEARISH</v>
      </c>
      <c r="L209" s="18" t="str">
        <f>OBV!G209</f>
        <v>WEAK</v>
      </c>
      <c r="M209" s="18" t="str">
        <f>OBV!H209</f>
        <v>CONFIRMED BEARISH</v>
      </c>
    </row>
    <row r="210" spans="1:13" ht="13.5" x14ac:dyDescent="0.25">
      <c r="A210" s="4">
        <f>TITRES_STAT!B213</f>
        <v>42312</v>
      </c>
      <c r="B210" s="2">
        <f>TITRES_STAT!C213</f>
        <v>14</v>
      </c>
      <c r="C210" s="2">
        <f>RSI!I210</f>
        <v>24.677300985063653</v>
      </c>
      <c r="D210" s="2">
        <f>MACD!E210</f>
        <v>5.4259956940853726E-2</v>
      </c>
      <c r="E210" s="2">
        <f>MACD!F210</f>
        <v>3.5905280847644397E-2</v>
      </c>
      <c r="F210" s="2">
        <f>'Moving Avg'!D210</f>
        <v>5.1463200000000002</v>
      </c>
      <c r="G210" s="2">
        <f>'Moving Avg'!E210</f>
        <v>5.2137799999999999</v>
      </c>
      <c r="H210" s="2">
        <f>'Moving Avg'!F210</f>
        <v>5.2744600000000004</v>
      </c>
      <c r="I210" s="2">
        <f>'Moving Avg'!G210</f>
        <v>5.3984860000000019</v>
      </c>
      <c r="J210" s="2">
        <f>'Moving Avg'!H210</f>
        <v>5.7435715000000016</v>
      </c>
      <c r="K210" s="18" t="str">
        <f>OBV!F210</f>
        <v>BEARISH</v>
      </c>
      <c r="L210" s="18" t="str">
        <f>OBV!G210</f>
        <v>WEAK</v>
      </c>
      <c r="M210" s="18" t="str">
        <f>OBV!H210</f>
        <v>CONFIRMED BEARISH</v>
      </c>
    </row>
    <row r="211" spans="1:13" ht="13.5" x14ac:dyDescent="0.25">
      <c r="A211" s="4">
        <f>TITRES_STAT!B214</f>
        <v>42313</v>
      </c>
      <c r="B211" s="2">
        <f>TITRES_STAT!C214</f>
        <v>13.97</v>
      </c>
      <c r="C211" s="2">
        <f>RSI!I211</f>
        <v>23.852476203151554</v>
      </c>
      <c r="D211" s="2">
        <f>MACD!E211</f>
        <v>6.0179404639298717E-2</v>
      </c>
      <c r="E211" s="2">
        <f>MACD!F211</f>
        <v>4.0760105605975261E-2</v>
      </c>
      <c r="F211" s="2">
        <f>'Moving Avg'!D211</f>
        <v>5.1221200000000007</v>
      </c>
      <c r="G211" s="2">
        <f>'Moving Avg'!E211</f>
        <v>5.1958199999999994</v>
      </c>
      <c r="H211" s="2">
        <f>'Moving Avg'!F211</f>
        <v>5.2614450000000001</v>
      </c>
      <c r="I211" s="2">
        <f>'Moving Avg'!G211</f>
        <v>5.3894680000000008</v>
      </c>
      <c r="J211" s="2">
        <f>'Moving Avg'!H211</f>
        <v>5.741188000000002</v>
      </c>
      <c r="K211" s="18" t="str">
        <f>OBV!F211</f>
        <v>BEARISH</v>
      </c>
      <c r="L211" s="18" t="str">
        <f>OBV!G211</f>
        <v>WEAK</v>
      </c>
      <c r="M211" s="18" t="str">
        <f>OBV!H211</f>
        <v>CONFIRMED BEARISH</v>
      </c>
    </row>
    <row r="212" spans="1:13" ht="13.5" x14ac:dyDescent="0.25">
      <c r="A212" s="4">
        <f>TITRES_STAT!B215</f>
        <v>42314</v>
      </c>
      <c r="B212" s="2">
        <f>TITRES_STAT!C215</f>
        <v>13.94</v>
      </c>
      <c r="C212" s="2">
        <f>RSI!I212</f>
        <v>23.023724735635284</v>
      </c>
      <c r="D212" s="2">
        <f>MACD!E212</f>
        <v>6.6992881843045637E-2</v>
      </c>
      <c r="E212" s="2">
        <f>MACD!F212</f>
        <v>4.6006660853389336E-2</v>
      </c>
      <c r="F212" s="2">
        <f>'Moving Avg'!D212</f>
        <v>5.1184600000000007</v>
      </c>
      <c r="G212" s="2">
        <f>'Moving Avg'!E212</f>
        <v>5.1767599999999998</v>
      </c>
      <c r="H212" s="2">
        <f>'Moving Avg'!F212</f>
        <v>5.2493449999999999</v>
      </c>
      <c r="I212" s="2">
        <f>'Moving Avg'!G212</f>
        <v>5.3803020000000004</v>
      </c>
      <c r="J212" s="2">
        <f>'Moving Avg'!H212</f>
        <v>5.7378690000000017</v>
      </c>
      <c r="K212" s="18" t="str">
        <f>OBV!F212</f>
        <v>BEARISH</v>
      </c>
      <c r="L212" s="18" t="str">
        <f>OBV!G212</f>
        <v>NEUTRAL</v>
      </c>
      <c r="M212" s="18" t="str">
        <f>OBV!H212</f>
        <v>CONFIRMED BEARISH</v>
      </c>
    </row>
    <row r="213" spans="1:13" ht="13.5" x14ac:dyDescent="0.25">
      <c r="A213" s="4">
        <f>TITRES_STAT!B216</f>
        <v>42317</v>
      </c>
      <c r="B213" s="2">
        <f>TITRES_STAT!C216</f>
        <v>13.91</v>
      </c>
      <c r="C213" s="2">
        <f>RSI!I213</f>
        <v>22.193305290807331</v>
      </c>
      <c r="D213" s="2">
        <f>MACD!E213</f>
        <v>7.4000673021559216E-2</v>
      </c>
      <c r="E213" s="2">
        <f>MACD!F213</f>
        <v>5.1605463287023312E-2</v>
      </c>
      <c r="F213" s="2">
        <f>'Moving Avg'!D213</f>
        <v>5.1118599999999992</v>
      </c>
      <c r="G213" s="2">
        <f>'Moving Avg'!E213</f>
        <v>5.1569599999999998</v>
      </c>
      <c r="H213" s="2">
        <f>'Moving Avg'!F213</f>
        <v>5.2368800000000002</v>
      </c>
      <c r="I213" s="2">
        <f>'Moving Avg'!G213</f>
        <v>5.3723099999999997</v>
      </c>
      <c r="J213" s="2">
        <f>'Moving Avg'!H213</f>
        <v>5.7339670000000025</v>
      </c>
      <c r="K213" s="18" t="str">
        <f>OBV!F213</f>
        <v>BEARISH</v>
      </c>
      <c r="L213" s="18" t="str">
        <f>OBV!G213</f>
        <v>NEUTRAL</v>
      </c>
      <c r="M213" s="18" t="str">
        <f>OBV!H213</f>
        <v>CONFIRMED BEARISH</v>
      </c>
    </row>
    <row r="214" spans="1:13" ht="13.5" x14ac:dyDescent="0.25">
      <c r="A214" s="4">
        <f>TITRES_STAT!B217</f>
        <v>42318</v>
      </c>
      <c r="B214" s="2">
        <f>TITRES_STAT!C217</f>
        <v>13.41</v>
      </c>
      <c r="C214" s="2">
        <f>RSI!I214</f>
        <v>13.472890183032604</v>
      </c>
      <c r="D214" s="2">
        <f>MACD!E214</f>
        <v>8.8281983226701222E-2</v>
      </c>
      <c r="E214" s="2">
        <f>MACD!F214</f>
        <v>5.8940767274958894E-2</v>
      </c>
      <c r="F214" s="2">
        <f>'Moving Avg'!D214</f>
        <v>5.0759400000000001</v>
      </c>
      <c r="G214" s="2">
        <f>'Moving Avg'!E214</f>
        <v>5.1228600000000002</v>
      </c>
      <c r="H214" s="2">
        <f>'Moving Avg'!F214</f>
        <v>5.2157999999999998</v>
      </c>
      <c r="I214" s="2">
        <f>'Moving Avg'!G214</f>
        <v>5.3592579999999996</v>
      </c>
      <c r="J214" s="2">
        <f>'Moving Avg'!H214</f>
        <v>5.7293245000000024</v>
      </c>
      <c r="K214" s="18" t="str">
        <f>OBV!F214</f>
        <v>BEARISH</v>
      </c>
      <c r="L214" s="18" t="str">
        <f>OBV!G214</f>
        <v>NEUTRAL</v>
      </c>
      <c r="M214" s="18" t="str">
        <f>OBV!H214</f>
        <v>CONFIRMED BEARISH</v>
      </c>
    </row>
    <row r="215" spans="1:13" ht="13.5" x14ac:dyDescent="0.25">
      <c r="A215" s="4">
        <f>TITRES_STAT!B218</f>
        <v>42319</v>
      </c>
      <c r="B215" s="2">
        <f>TITRES_STAT!C218</f>
        <v>13.5</v>
      </c>
      <c r="C215" s="2">
        <f>RSI!I215</f>
        <v>19.59805637859256</v>
      </c>
      <c r="D215" s="2">
        <f>MACD!E215</f>
        <v>9.8768115344955554E-2</v>
      </c>
      <c r="E215" s="2">
        <f>MACD!F215</f>
        <v>6.6906236888958234E-2</v>
      </c>
      <c r="F215" s="2">
        <f>'Moving Avg'!D215</f>
        <v>5.0392799999999998</v>
      </c>
      <c r="G215" s="2">
        <f>'Moving Avg'!E215</f>
        <v>5.0928000000000004</v>
      </c>
      <c r="H215" s="2">
        <f>'Moving Avg'!F215</f>
        <v>5.196555</v>
      </c>
      <c r="I215" s="2">
        <f>'Moving Avg'!G215</f>
        <v>5.3468659999999986</v>
      </c>
      <c r="J215" s="2">
        <f>'Moving Avg'!H215</f>
        <v>5.7246710000000034</v>
      </c>
      <c r="K215" s="18" t="str">
        <f>OBV!F215</f>
        <v>BEARISH</v>
      </c>
      <c r="L215" s="18" t="str">
        <f>OBV!G215</f>
        <v>NEUTRAL</v>
      </c>
      <c r="M215" s="18" t="str">
        <f>OBV!H215</f>
        <v>CONFIRMED BEARISH</v>
      </c>
    </row>
    <row r="216" spans="1:13" ht="13.5" x14ac:dyDescent="0.25">
      <c r="A216" s="4">
        <f>TITRES_STAT!B219</f>
        <v>42320</v>
      </c>
      <c r="B216" s="2">
        <f>TITRES_STAT!C219</f>
        <v>13.77</v>
      </c>
      <c r="C216" s="2">
        <f>RSI!I216</f>
        <v>34.563558459759207</v>
      </c>
      <c r="D216" s="2">
        <f>MACD!E216</f>
        <v>0.1008274141231329</v>
      </c>
      <c r="E216" s="2">
        <f>MACD!F216</f>
        <v>7.3690472335793178E-2</v>
      </c>
      <c r="F216" s="2">
        <f>'Moving Avg'!D216</f>
        <v>5.0246200000000005</v>
      </c>
      <c r="G216" s="2">
        <f>'Moving Avg'!E216</f>
        <v>5.0733700000000006</v>
      </c>
      <c r="H216" s="2">
        <f>'Moving Avg'!F216</f>
        <v>5.1824399999999997</v>
      </c>
      <c r="I216" s="2">
        <f>'Moving Avg'!G216</f>
        <v>5.3378479999999975</v>
      </c>
      <c r="J216" s="2">
        <f>'Moving Avg'!H216</f>
        <v>5.7201605000000031</v>
      </c>
      <c r="K216" s="18" t="str">
        <f>OBV!F216</f>
        <v>BULLISH</v>
      </c>
      <c r="L216" s="18" t="str">
        <f>OBV!G216</f>
        <v>STRONG</v>
      </c>
      <c r="M216" s="18" t="str">
        <f>OBV!H216</f>
        <v>BULLISH DIVERGENCE</v>
      </c>
    </row>
    <row r="217" spans="1:13" ht="13.5" x14ac:dyDescent="0.25">
      <c r="A217" s="4">
        <f>TITRES_STAT!B220</f>
        <v>42321</v>
      </c>
      <c r="B217" s="2">
        <f>TITRES_STAT!C220</f>
        <v>13.58</v>
      </c>
      <c r="C217" s="2">
        <f>RSI!I217</f>
        <v>30.288994088527417</v>
      </c>
      <c r="D217" s="2">
        <f>MACD!E217</f>
        <v>9.1176694771299083E-2</v>
      </c>
      <c r="E217" s="2">
        <f>MACD!F217</f>
        <v>7.7187716822894367E-2</v>
      </c>
      <c r="F217" s="2">
        <f>'Moving Avg'!D217</f>
        <v>4.9982199999999999</v>
      </c>
      <c r="G217" s="2">
        <f>'Moving Avg'!E217</f>
        <v>5.0583399999999994</v>
      </c>
      <c r="H217" s="2">
        <f>'Moving Avg'!F217</f>
        <v>5.1650249999999991</v>
      </c>
      <c r="I217" s="2">
        <f>'Moving Avg'!G217</f>
        <v>5.3287559999999985</v>
      </c>
      <c r="J217" s="2">
        <f>'Moving Avg'!H217</f>
        <v>5.7151255000000027</v>
      </c>
      <c r="K217" s="18" t="str">
        <f>OBV!F217</f>
        <v>BEARISH</v>
      </c>
      <c r="L217" s="18" t="str">
        <f>OBV!G217</f>
        <v>WEAK</v>
      </c>
      <c r="M217" s="18" t="str">
        <f>OBV!H217</f>
        <v>CONFIRMED BEARISH</v>
      </c>
    </row>
    <row r="218" spans="1:13" ht="13.5" x14ac:dyDescent="0.25">
      <c r="A218" s="4">
        <f>TITRES_STAT!B221</f>
        <v>42324</v>
      </c>
      <c r="B218" s="2">
        <f>TITRES_STAT!C221</f>
        <v>13.5</v>
      </c>
      <c r="C218" s="2">
        <f>RSI!I218</f>
        <v>28.683092554414102</v>
      </c>
      <c r="D218" s="2">
        <f>MACD!E218</f>
        <v>8.7028960865772831E-2</v>
      </c>
      <c r="E218" s="2">
        <f>MACD!F218</f>
        <v>7.9155965631470065E-2</v>
      </c>
      <c r="F218" s="2">
        <f>'Moving Avg'!D218</f>
        <v>4.9681600000000001</v>
      </c>
      <c r="G218" s="2">
        <f>'Moving Avg'!E218</f>
        <v>5.0400099999999997</v>
      </c>
      <c r="H218" s="2">
        <f>'Moving Avg'!F218</f>
        <v>5.1466949999999994</v>
      </c>
      <c r="I218" s="2">
        <f>'Moving Avg'!G218</f>
        <v>5.3190779999999984</v>
      </c>
      <c r="J218" s="2">
        <f>'Moving Avg'!H218</f>
        <v>5.7101200000000025</v>
      </c>
      <c r="K218" s="18" t="str">
        <f>OBV!F218</f>
        <v>BEARISH</v>
      </c>
      <c r="L218" s="18" t="str">
        <f>OBV!G218</f>
        <v>WEAK</v>
      </c>
      <c r="M218" s="18" t="str">
        <f>OBV!H218</f>
        <v>CONFIRMED BEARISH</v>
      </c>
    </row>
    <row r="219" spans="1:13" ht="13.5" x14ac:dyDescent="0.25">
      <c r="A219" s="4">
        <f>TITRES_STAT!B222</f>
        <v>42325</v>
      </c>
      <c r="B219" s="2">
        <f>TITRES_STAT!C222</f>
        <v>13.7</v>
      </c>
      <c r="C219" s="2">
        <f>RSI!I219</f>
        <v>37.596864378619998</v>
      </c>
      <c r="D219" s="2">
        <f>MACD!E219</f>
        <v>7.3800634177787927E-2</v>
      </c>
      <c r="E219" s="2">
        <f>MACD!F219</f>
        <v>7.8084899340733649E-2</v>
      </c>
      <c r="F219" s="2">
        <f>'Moving Avg'!D219</f>
        <v>4.9894200000000009</v>
      </c>
      <c r="G219" s="2">
        <f>'Moving Avg'!E219</f>
        <v>5.03268</v>
      </c>
      <c r="H219" s="2">
        <f>'Moving Avg'!F219</f>
        <v>5.1320300000000003</v>
      </c>
      <c r="I219" s="2">
        <f>'Moving Avg'!G219</f>
        <v>5.3117459999999994</v>
      </c>
      <c r="J219" s="2">
        <f>'Moving Avg'!H219</f>
        <v>5.7059385000000029</v>
      </c>
      <c r="K219" s="18" t="str">
        <f>OBV!F219</f>
        <v>BEARISH</v>
      </c>
      <c r="L219" s="18" t="str">
        <f>OBV!G219</f>
        <v>WEAK</v>
      </c>
      <c r="M219" s="18" t="str">
        <f>OBV!H219</f>
        <v>BEARISH DIVERGENCE</v>
      </c>
    </row>
    <row r="220" spans="1:13" ht="13.5" x14ac:dyDescent="0.25">
      <c r="A220" s="4">
        <f>TITRES_STAT!B223</f>
        <v>42326</v>
      </c>
      <c r="B220" s="2">
        <f>TITRES_STAT!C223</f>
        <v>13.5</v>
      </c>
      <c r="C220" s="2">
        <f>RSI!I220</f>
        <v>33.136590611698935</v>
      </c>
      <c r="D220" s="2">
        <f>MACD!E220</f>
        <v>7.4506638804833436E-2</v>
      </c>
      <c r="E220" s="2">
        <f>MACD!F220</f>
        <v>7.7369247233553609E-2</v>
      </c>
      <c r="F220" s="2">
        <f>'Moving Avg'!D220</f>
        <v>4.98942</v>
      </c>
      <c r="G220" s="2">
        <f>'Moving Avg'!E220</f>
        <v>5.0143499999999994</v>
      </c>
      <c r="H220" s="2">
        <f>'Moving Avg'!F220</f>
        <v>5.1140650000000001</v>
      </c>
      <c r="I220" s="2">
        <f>'Moving Avg'!G220</f>
        <v>5.3007479999999978</v>
      </c>
      <c r="J220" s="2">
        <f>'Moving Avg'!H220</f>
        <v>5.7007570000000021</v>
      </c>
      <c r="K220" s="18" t="str">
        <f>OBV!F220</f>
        <v>BEARISH</v>
      </c>
      <c r="L220" s="18" t="str">
        <f>OBV!G220</f>
        <v>WEAK</v>
      </c>
      <c r="M220" s="18" t="str">
        <f>OBV!H220</f>
        <v>NEUTRAL</v>
      </c>
    </row>
    <row r="221" spans="1:13" ht="13.5" x14ac:dyDescent="0.25">
      <c r="A221" s="4">
        <f>TITRES_STAT!B224</f>
        <v>42327</v>
      </c>
      <c r="B221" s="2">
        <f>TITRES_STAT!C224</f>
        <v>13.49</v>
      </c>
      <c r="C221" s="2">
        <f>RSI!I221</f>
        <v>32.924262071926208</v>
      </c>
      <c r="D221" s="2">
        <f>MACD!E221</f>
        <v>7.4881353098902537E-2</v>
      </c>
      <c r="E221" s="2">
        <f>MACD!F221</f>
        <v>7.6871668406623392E-2</v>
      </c>
      <c r="F221" s="2">
        <f>'Moving Avg'!D221</f>
        <v>4.9688800000000004</v>
      </c>
      <c r="G221" s="2">
        <f>'Moving Avg'!E221</f>
        <v>4.9967500000000005</v>
      </c>
      <c r="H221" s="2">
        <f>'Moving Avg'!F221</f>
        <v>5.0962850000000008</v>
      </c>
      <c r="I221" s="2">
        <f>'Moving Avg'!G221</f>
        <v>5.2889419999999987</v>
      </c>
      <c r="J221" s="2">
        <f>'Moving Avg'!H221</f>
        <v>5.6955570000000026</v>
      </c>
      <c r="K221" s="18" t="str">
        <f>OBV!F221</f>
        <v>BEARISH</v>
      </c>
      <c r="L221" s="18" t="str">
        <f>OBV!G221</f>
        <v>WEAK</v>
      </c>
      <c r="M221" s="18" t="str">
        <f>OBV!H221</f>
        <v>CONFIRMED BEARISH</v>
      </c>
    </row>
    <row r="222" spans="1:13" ht="13.5" x14ac:dyDescent="0.25">
      <c r="A222" s="4">
        <f>TITRES_STAT!B225</f>
        <v>42328</v>
      </c>
      <c r="B222" s="2">
        <f>TITRES_STAT!C225</f>
        <v>13.48</v>
      </c>
      <c r="C222" s="2">
        <f>RSI!I222</f>
        <v>32.704680484019875</v>
      </c>
      <c r="D222" s="2">
        <f>MACD!E222</f>
        <v>7.4901640900820965E-2</v>
      </c>
      <c r="E222" s="2">
        <f>MACD!F222</f>
        <v>7.6477662905462915E-2</v>
      </c>
      <c r="F222" s="2">
        <f>'Moving Avg'!D222</f>
        <v>4.9615600000000004</v>
      </c>
      <c r="G222" s="2">
        <f>'Moving Avg'!E222</f>
        <v>4.9798899999999993</v>
      </c>
      <c r="H222" s="2">
        <f>'Moving Avg'!F222</f>
        <v>5.0783250000000004</v>
      </c>
      <c r="I222" s="2">
        <f>'Moving Avg'!G222</f>
        <v>5.2770639999999984</v>
      </c>
      <c r="J222" s="2">
        <f>'Moving Avg'!H222</f>
        <v>5.6901980000000023</v>
      </c>
      <c r="K222" s="18" t="str">
        <f>OBV!F222</f>
        <v>BEARISH</v>
      </c>
      <c r="L222" s="18" t="str">
        <f>OBV!G222</f>
        <v>WEAK</v>
      </c>
      <c r="M222" s="18" t="str">
        <f>OBV!H222</f>
        <v>CONFIRMED BEARISH</v>
      </c>
    </row>
    <row r="223" spans="1:13" ht="13.5" x14ac:dyDescent="0.25">
      <c r="A223" s="4">
        <f>TITRES_STAT!B226</f>
        <v>42331</v>
      </c>
      <c r="B223" s="2">
        <f>TITRES_STAT!C226</f>
        <v>13.48</v>
      </c>
      <c r="C223" s="2">
        <f>RSI!I223</f>
        <v>32.704680484019875</v>
      </c>
      <c r="D223" s="2">
        <f>MACD!E223</f>
        <v>7.4293015778097882E-2</v>
      </c>
      <c r="E223" s="2">
        <f>MACD!F223</f>
        <v>7.6040733479989908E-2</v>
      </c>
      <c r="F223" s="2">
        <f>'Moving Avg'!D223</f>
        <v>4.9600999999999997</v>
      </c>
      <c r="G223" s="2">
        <f>'Moving Avg'!E223</f>
        <v>4.9641299999999999</v>
      </c>
      <c r="H223" s="2">
        <f>'Moving Avg'!F223</f>
        <v>5.0605450000000003</v>
      </c>
      <c r="I223" s="2">
        <f>'Moving Avg'!G223</f>
        <v>5.2651859999999973</v>
      </c>
      <c r="J223" s="2">
        <f>'Moving Avg'!H223</f>
        <v>5.6848390000000029</v>
      </c>
      <c r="K223" s="18" t="str">
        <f>OBV!F223</f>
        <v>BEARISH</v>
      </c>
      <c r="L223" s="18" t="str">
        <f>OBV!G223</f>
        <v>NEUTRAL</v>
      </c>
      <c r="M223" s="18" t="str">
        <f>OBV!H223</f>
        <v>CONFIRMED BEARISH</v>
      </c>
    </row>
    <row r="224" spans="1:13" ht="13.5" x14ac:dyDescent="0.25">
      <c r="A224" s="4">
        <f>TITRES_STAT!B227</f>
        <v>42332</v>
      </c>
      <c r="B224" s="2">
        <f>TITRES_STAT!C227</f>
        <v>13.11</v>
      </c>
      <c r="C224" s="2">
        <f>RSI!I224</f>
        <v>25.321861581396547</v>
      </c>
      <c r="D224" s="2">
        <f>MACD!E224</f>
        <v>5.6617391926641503E-2</v>
      </c>
      <c r="E224" s="2">
        <f>MACD!F224</f>
        <v>7.215606516932023E-2</v>
      </c>
      <c r="F224" s="2">
        <f>'Moving Avg'!D224</f>
        <v>4.9168400000000005</v>
      </c>
      <c r="G224" s="2">
        <f>'Moving Avg'!E224</f>
        <v>4.9531299999999998</v>
      </c>
      <c r="H224" s="2">
        <f>'Moving Avg'!F224</f>
        <v>5.0379950000000004</v>
      </c>
      <c r="I224" s="2">
        <f>'Moving Avg'!G224</f>
        <v>5.2505939999999987</v>
      </c>
      <c r="J224" s="2">
        <f>'Moving Avg'!H224</f>
        <v>5.6789425000000042</v>
      </c>
      <c r="K224" s="18" t="str">
        <f>OBV!F224</f>
        <v>BEARISH</v>
      </c>
      <c r="L224" s="18" t="str">
        <f>OBV!G224</f>
        <v>NEUTRAL</v>
      </c>
      <c r="M224" s="18" t="str">
        <f>OBV!H224</f>
        <v>CONFIRMED BEARISH</v>
      </c>
    </row>
    <row r="225" spans="1:13" ht="13.5" x14ac:dyDescent="0.25">
      <c r="A225" s="4">
        <f>TITRES_STAT!B228</f>
        <v>42333</v>
      </c>
      <c r="B225" s="2">
        <f>TITRES_STAT!C228</f>
        <v>13.45</v>
      </c>
      <c r="C225" s="2">
        <f>RSI!I225</f>
        <v>38.958537630775169</v>
      </c>
      <c r="D225" s="2">
        <f>MACD!E225</f>
        <v>3.9217203531038081E-2</v>
      </c>
      <c r="E225" s="2">
        <f>MACD!F225</f>
        <v>6.5568292841663808E-2</v>
      </c>
      <c r="F225" s="2">
        <f>'Moving Avg'!D225</f>
        <v>4.9131799999999997</v>
      </c>
      <c r="G225" s="2">
        <f>'Moving Avg'!E225</f>
        <v>4.9512999999999998</v>
      </c>
      <c r="H225" s="2">
        <f>'Moving Avg'!F225</f>
        <v>5.022050000000001</v>
      </c>
      <c r="I225" s="2">
        <f>'Moving Avg'!G225</f>
        <v>5.2384959999999978</v>
      </c>
      <c r="J225" s="2">
        <f>'Moving Avg'!H225</f>
        <v>5.6736695000000053</v>
      </c>
      <c r="K225" s="18" t="str">
        <f>OBV!F225</f>
        <v>BEARISH</v>
      </c>
      <c r="L225" s="18" t="str">
        <f>OBV!G225</f>
        <v>NEUTRAL</v>
      </c>
      <c r="M225" s="18" t="str">
        <f>OBV!H225</f>
        <v>CONFIRMED BEARISH</v>
      </c>
    </row>
    <row r="226" spans="1:13" ht="13.5" x14ac:dyDescent="0.25">
      <c r="A226" s="4">
        <f>TITRES_STAT!B229</f>
        <v>42334</v>
      </c>
      <c r="B226" s="2">
        <f>TITRES_STAT!C229</f>
        <v>13.4</v>
      </c>
      <c r="C226" s="2">
        <f>RSI!I226</f>
        <v>37.859958789772499</v>
      </c>
      <c r="D226" s="2">
        <f>MACD!E226</f>
        <v>4.1939936799085586E-2</v>
      </c>
      <c r="E226" s="2">
        <f>MACD!F226</f>
        <v>6.0842621633148172E-2</v>
      </c>
      <c r="F226" s="2">
        <f>'Moving Avg'!D226</f>
        <v>4.9065799999999999</v>
      </c>
      <c r="G226" s="2">
        <f>'Moving Avg'!E226</f>
        <v>4.9377300000000002</v>
      </c>
      <c r="H226" s="2">
        <f>'Moving Avg'!F226</f>
        <v>5.0055500000000013</v>
      </c>
      <c r="I226" s="2">
        <f>'Moving Avg'!G226</f>
        <v>5.2260299999999971</v>
      </c>
      <c r="J226" s="2">
        <f>'Moving Avg'!H226</f>
        <v>5.668304500000005</v>
      </c>
      <c r="K226" s="18" t="str">
        <f>OBV!F226</f>
        <v>BEARISH</v>
      </c>
      <c r="L226" s="18" t="str">
        <f>OBV!G226</f>
        <v>WEAK</v>
      </c>
      <c r="M226" s="18" t="str">
        <f>OBV!H226</f>
        <v>CONFIRMED BEARISH</v>
      </c>
    </row>
    <row r="227" spans="1:13" ht="13.5" x14ac:dyDescent="0.25">
      <c r="A227" s="4">
        <f>TITRES_STAT!B230</f>
        <v>42335</v>
      </c>
      <c r="B227" s="2">
        <f>TITRES_STAT!C230</f>
        <v>13.2</v>
      </c>
      <c r="C227" s="2">
        <f>RSI!I227</f>
        <v>33.774101255402741</v>
      </c>
      <c r="D227" s="2">
        <f>MACD!E227</f>
        <v>3.984817583474598E-2</v>
      </c>
      <c r="E227" s="2">
        <f>MACD!F227</f>
        <v>5.6643732473467739E-2</v>
      </c>
      <c r="F227" s="2">
        <f>'Moving Avg'!D227</f>
        <v>4.8860399999999995</v>
      </c>
      <c r="G227" s="2">
        <f>'Moving Avg'!E227</f>
        <v>4.9238</v>
      </c>
      <c r="H227" s="2">
        <f>'Moving Avg'!F227</f>
        <v>4.9910700000000006</v>
      </c>
      <c r="I227" s="2">
        <f>'Moving Avg'!G227</f>
        <v>5.2120979999999975</v>
      </c>
      <c r="J227" s="2">
        <f>'Moving Avg'!H227</f>
        <v>5.6626255000000034</v>
      </c>
      <c r="K227" s="18" t="str">
        <f>OBV!F227</f>
        <v>BEARISH</v>
      </c>
      <c r="L227" s="18" t="str">
        <f>OBV!G227</f>
        <v>WEAK</v>
      </c>
      <c r="M227" s="18" t="str">
        <f>OBV!H227</f>
        <v>CONFIRMED BEARISH</v>
      </c>
    </row>
    <row r="228" spans="1:13" ht="13.5" x14ac:dyDescent="0.25">
      <c r="A228" s="4">
        <f>TITRES_STAT!B231</f>
        <v>42338</v>
      </c>
      <c r="B228" s="2">
        <f>TITRES_STAT!C231</f>
        <v>13.2</v>
      </c>
      <c r="C228" s="2">
        <f>RSI!I228</f>
        <v>33.774101255402741</v>
      </c>
      <c r="D228" s="2">
        <f>MACD!E228</f>
        <v>3.4834993588214402E-2</v>
      </c>
      <c r="E228" s="2">
        <f>MACD!F228</f>
        <v>5.228198469641708E-2</v>
      </c>
      <c r="F228" s="2">
        <f>'Moving Avg'!D228</f>
        <v>4.8654999999999999</v>
      </c>
      <c r="G228" s="2">
        <f>'Moving Avg'!E228</f>
        <v>4.9127999999999998</v>
      </c>
      <c r="H228" s="2">
        <f>'Moving Avg'!F228</f>
        <v>4.9764050000000006</v>
      </c>
      <c r="I228" s="2">
        <f>'Moving Avg'!G228</f>
        <v>5.1981659999999987</v>
      </c>
      <c r="J228" s="2">
        <f>'Moving Avg'!H228</f>
        <v>5.6569115000000032</v>
      </c>
      <c r="K228" s="18" t="str">
        <f>OBV!F228</f>
        <v>BEARISH</v>
      </c>
      <c r="L228" s="18" t="str">
        <f>OBV!G228</f>
        <v>WEAK</v>
      </c>
      <c r="M228" s="18" t="str">
        <f>OBV!H228</f>
        <v>CONFIRMED BEARISH</v>
      </c>
    </row>
    <row r="229" spans="1:13" ht="13.5" x14ac:dyDescent="0.25">
      <c r="A229" s="4">
        <f>TITRES_STAT!B232</f>
        <v>42339</v>
      </c>
      <c r="B229" s="2">
        <f>TITRES_STAT!C232</f>
        <v>13.2</v>
      </c>
      <c r="C229" s="2">
        <f>RSI!I229</f>
        <v>33.774101255402741</v>
      </c>
      <c r="D229" s="2">
        <f>MACD!E229</f>
        <v>4.3040791046479399E-2</v>
      </c>
      <c r="E229" s="2">
        <f>MACD!F229</f>
        <v>5.043374596642955E-2</v>
      </c>
      <c r="F229" s="2">
        <f>'Moving Avg'!D229</f>
        <v>4.8721000000000005</v>
      </c>
      <c r="G229" s="2">
        <f>'Moving Avg'!E229</f>
        <v>4.8944700000000001</v>
      </c>
      <c r="H229" s="2">
        <f>'Moving Avg'!F229</f>
        <v>4.9635750000000005</v>
      </c>
      <c r="I229" s="2">
        <f>'Moving Avg'!G229</f>
        <v>5.1850419999999984</v>
      </c>
      <c r="J229" s="2">
        <f>'Moving Avg'!H229</f>
        <v>5.6512680000000035</v>
      </c>
      <c r="K229" s="18" t="str">
        <f>OBV!F229</f>
        <v>BEARISH</v>
      </c>
      <c r="L229" s="18" t="str">
        <f>OBV!G229</f>
        <v>WEAK</v>
      </c>
      <c r="M229" s="18" t="str">
        <f>OBV!H229</f>
        <v>BEARISH DIVERGENCE</v>
      </c>
    </row>
    <row r="230" spans="1:13" ht="13.5" x14ac:dyDescent="0.25">
      <c r="A230" s="4">
        <f>TITRES_STAT!B233</f>
        <v>42340</v>
      </c>
      <c r="B230" s="2">
        <f>TITRES_STAT!C233</f>
        <v>13.2</v>
      </c>
      <c r="C230" s="2">
        <f>RSI!I230</f>
        <v>33.774101255402741</v>
      </c>
      <c r="D230" s="2">
        <f>MACD!E230</f>
        <v>3.9791307105843998E-2</v>
      </c>
      <c r="E230" s="2">
        <f>MACD!F230</f>
        <v>4.8305258194312445E-2</v>
      </c>
      <c r="F230" s="2">
        <f>'Moving Avg'!D230</f>
        <v>4.8537599999999994</v>
      </c>
      <c r="G230" s="2">
        <f>'Moving Avg'!E230</f>
        <v>4.8834700000000009</v>
      </c>
      <c r="H230" s="2">
        <f>'Moving Avg'!F230</f>
        <v>4.9489100000000006</v>
      </c>
      <c r="I230" s="2">
        <f>'Moving Avg'!G230</f>
        <v>5.171917999999998</v>
      </c>
      <c r="J230" s="2">
        <f>'Moving Avg'!H230</f>
        <v>5.6456420000000023</v>
      </c>
      <c r="K230" s="18" t="str">
        <f>OBV!F230</f>
        <v>BEARISH</v>
      </c>
      <c r="L230" s="18" t="str">
        <f>OBV!G230</f>
        <v>WEAK</v>
      </c>
      <c r="M230" s="18" t="str">
        <f>OBV!H230</f>
        <v>CONFIRMED BEARISH</v>
      </c>
    </row>
    <row r="231" spans="1:13" ht="13.5" x14ac:dyDescent="0.25">
      <c r="A231" s="4">
        <f>TITRES_STAT!B234</f>
        <v>42341</v>
      </c>
      <c r="B231" s="2">
        <f>TITRES_STAT!C234</f>
        <v>13.31</v>
      </c>
      <c r="C231" s="2">
        <f>RSI!I231</f>
        <v>38.680028998761678</v>
      </c>
      <c r="D231" s="2">
        <f>MACD!E231</f>
        <v>3.4483690832059821E-2</v>
      </c>
      <c r="E231" s="2">
        <f>MACD!F231</f>
        <v>4.5540944721861924E-2</v>
      </c>
      <c r="F231" s="2">
        <f>'Moving Avg'!D231</f>
        <v>4.8471799999999998</v>
      </c>
      <c r="G231" s="2">
        <f>'Moving Avg'!E231</f>
        <v>4.8768800000000008</v>
      </c>
      <c r="H231" s="2">
        <f>'Moving Avg'!F231</f>
        <v>4.9368150000000011</v>
      </c>
      <c r="I231" s="2">
        <f>'Moving Avg'!G231</f>
        <v>5.1596019999999987</v>
      </c>
      <c r="J231" s="2">
        <f>'Moving Avg'!H231</f>
        <v>5.6402885000000023</v>
      </c>
      <c r="K231" s="18" t="str">
        <f>OBV!F231</f>
        <v>BULLISH</v>
      </c>
      <c r="L231" s="18" t="str">
        <f>OBV!G231</f>
        <v>NEUTRAL</v>
      </c>
      <c r="M231" s="18" t="str">
        <f>OBV!H231</f>
        <v>BULLISH DIVERGENCE</v>
      </c>
    </row>
    <row r="232" spans="1:13" ht="13.5" x14ac:dyDescent="0.25">
      <c r="A232" s="4">
        <f>TITRES_STAT!B235</f>
        <v>42342</v>
      </c>
      <c r="B232" s="2">
        <f>TITRES_STAT!C235</f>
        <v>13.32</v>
      </c>
      <c r="C232" s="2">
        <f>RSI!I232</f>
        <v>39.112866255484768</v>
      </c>
      <c r="D232" s="2">
        <f>MACD!E232</f>
        <v>2.9862809810354385E-2</v>
      </c>
      <c r="E232" s="2">
        <f>MACD!F232</f>
        <v>4.2405317739560418E-2</v>
      </c>
      <c r="F232" s="2">
        <f>'Moving Avg'!D232</f>
        <v>4.8559799999999997</v>
      </c>
      <c r="G232" s="2">
        <f>'Moving Avg'!E232</f>
        <v>4.8710100000000001</v>
      </c>
      <c r="H232" s="2">
        <f>'Moving Avg'!F232</f>
        <v>4.9254499999999997</v>
      </c>
      <c r="I232" s="2">
        <f>'Moving Avg'!G232</f>
        <v>5.1473579999999997</v>
      </c>
      <c r="J232" s="2">
        <f>'Moving Avg'!H232</f>
        <v>5.634953000000003</v>
      </c>
      <c r="K232" s="18" t="str">
        <f>OBV!F232</f>
        <v>BULLISH</v>
      </c>
      <c r="L232" s="18" t="str">
        <f>OBV!G232</f>
        <v>NEUTRAL</v>
      </c>
      <c r="M232" s="18" t="str">
        <f>OBV!H232</f>
        <v>CONFIRMED BULLISH</v>
      </c>
    </row>
    <row r="233" spans="1:13" ht="13.5" x14ac:dyDescent="0.25">
      <c r="A233" s="4">
        <f>TITRES_STAT!B236</f>
        <v>42345</v>
      </c>
      <c r="B233" s="2">
        <f>TITRES_STAT!C236</f>
        <v>13.3</v>
      </c>
      <c r="C233" s="2">
        <f>RSI!I233</f>
        <v>38.519115676938284</v>
      </c>
      <c r="D233" s="2">
        <f>MACD!E233</f>
        <v>2.7111831120295804E-2</v>
      </c>
      <c r="E233" s="2">
        <f>MACD!F233</f>
        <v>3.9346620415707495E-2</v>
      </c>
      <c r="F233" s="2">
        <f>'Moving Avg'!D233</f>
        <v>4.8633199999999999</v>
      </c>
      <c r="G233" s="2">
        <f>'Moving Avg'!E233</f>
        <v>4.8644100000000003</v>
      </c>
      <c r="H233" s="2">
        <f>'Moving Avg'!F233</f>
        <v>4.9142700000000001</v>
      </c>
      <c r="I233" s="2">
        <f>'Moving Avg'!G233</f>
        <v>5.135699999999999</v>
      </c>
      <c r="J233" s="2">
        <f>'Moving Avg'!H233</f>
        <v>5.6295810000000026</v>
      </c>
      <c r="K233" s="18" t="str">
        <f>OBV!F233</f>
        <v>BULLISH</v>
      </c>
      <c r="L233" s="18" t="str">
        <f>OBV!G233</f>
        <v>NEUTRAL</v>
      </c>
      <c r="M233" s="18" t="str">
        <f>OBV!H233</f>
        <v>CONFIRMED BULLISH</v>
      </c>
    </row>
    <row r="234" spans="1:13" ht="13.5" x14ac:dyDescent="0.25">
      <c r="A234" s="4">
        <f>TITRES_STAT!B237</f>
        <v>42346</v>
      </c>
      <c r="B234" s="2">
        <f>TITRES_STAT!C237</f>
        <v>13</v>
      </c>
      <c r="C234" s="2">
        <f>RSI!I234</f>
        <v>30.905728780105775</v>
      </c>
      <c r="D234" s="2">
        <f>MACD!E234</f>
        <v>1.2670901022725722E-2</v>
      </c>
      <c r="E234" s="2">
        <f>MACD!F234</f>
        <v>3.4011476537111139E-2</v>
      </c>
      <c r="F234" s="2">
        <f>'Moving Avg'!D234</f>
        <v>4.8486599999999997</v>
      </c>
      <c r="G234" s="2">
        <f>'Moving Avg'!E234</f>
        <v>4.8603800000000001</v>
      </c>
      <c r="H234" s="2">
        <f>'Moving Avg'!F234</f>
        <v>4.9067549999999995</v>
      </c>
      <c r="I234" s="2">
        <f>'Moving Avg'!G234</f>
        <v>5.1225019999999999</v>
      </c>
      <c r="J234" s="2">
        <f>'Moving Avg'!H234</f>
        <v>5.6236590000000026</v>
      </c>
      <c r="K234" s="18" t="str">
        <f>OBV!F234</f>
        <v>BEARISH</v>
      </c>
      <c r="L234" s="18" t="str">
        <f>OBV!G234</f>
        <v>NEUTRAL</v>
      </c>
      <c r="M234" s="18" t="str">
        <f>OBV!H234</f>
        <v>CONFIRMED BEARISH</v>
      </c>
    </row>
    <row r="235" spans="1:13" ht="13.5" x14ac:dyDescent="0.25">
      <c r="A235" s="4">
        <f>TITRES_STAT!B238</f>
        <v>42347</v>
      </c>
      <c r="B235" s="2">
        <f>TITRES_STAT!C238</f>
        <v>13.29</v>
      </c>
      <c r="C235" s="2">
        <f>RSI!I235</f>
        <v>42.693478419399348</v>
      </c>
      <c r="D235" s="2">
        <f>MACD!E235</f>
        <v>1.2982184837760258E-2</v>
      </c>
      <c r="E235" s="2">
        <f>MACD!F235</f>
        <v>2.9805618197240966E-2</v>
      </c>
      <c r="F235" s="2">
        <f>'Moving Avg'!D235</f>
        <v>4.8552599999999995</v>
      </c>
      <c r="G235" s="2">
        <f>'Moving Avg'!E235</f>
        <v>4.8545099999999994</v>
      </c>
      <c r="H235" s="2">
        <f>'Moving Avg'!F235</f>
        <v>4.9029050000000005</v>
      </c>
      <c r="I235" s="2">
        <f>'Moving Avg'!G235</f>
        <v>5.111504</v>
      </c>
      <c r="J235" s="2">
        <f>'Moving Avg'!H235</f>
        <v>5.618286000000003</v>
      </c>
      <c r="K235" s="18" t="str">
        <f>OBV!F235</f>
        <v>BULLISH</v>
      </c>
      <c r="L235" s="18" t="str">
        <f>OBV!G235</f>
        <v>NEUTRAL</v>
      </c>
      <c r="M235" s="18" t="str">
        <f>OBV!H235</f>
        <v>CONFIRMED BULLISH</v>
      </c>
    </row>
    <row r="236" spans="1:13" ht="13.5" x14ac:dyDescent="0.25">
      <c r="A236" s="4">
        <f>TITRES_STAT!B239</f>
        <v>42348</v>
      </c>
      <c r="B236" s="2">
        <f>TITRES_STAT!C239</f>
        <v>12.98</v>
      </c>
      <c r="C236" s="2">
        <f>RSI!I236</f>
        <v>35.686610731624455</v>
      </c>
      <c r="D236" s="2">
        <f>MACD!E236</f>
        <v>1.9331114495263257E-2</v>
      </c>
      <c r="E236" s="2">
        <f>MACD!F236</f>
        <v>2.7710717456845425E-2</v>
      </c>
      <c r="F236" s="2">
        <f>'Moving Avg'!D236</f>
        <v>4.831059999999999</v>
      </c>
      <c r="G236" s="2">
        <f>'Moving Avg'!E236</f>
        <v>4.8391199999999994</v>
      </c>
      <c r="H236" s="2">
        <f>'Moving Avg'!F236</f>
        <v>4.8884249999999998</v>
      </c>
      <c r="I236" s="2">
        <f>'Moving Avg'!G236</f>
        <v>5.0982339999999997</v>
      </c>
      <c r="J236" s="2">
        <f>'Moving Avg'!H236</f>
        <v>5.6123625000000041</v>
      </c>
      <c r="K236" s="18" t="str">
        <f>OBV!F236</f>
        <v>BEARISH</v>
      </c>
      <c r="L236" s="18" t="str">
        <f>OBV!G236</f>
        <v>NEUTRAL</v>
      </c>
      <c r="M236" s="18" t="str">
        <f>OBV!H236</f>
        <v>CONFIRMED BEARISH</v>
      </c>
    </row>
    <row r="237" spans="1:13" ht="13.5" x14ac:dyDescent="0.25">
      <c r="A237" s="4">
        <f>TITRES_STAT!B240</f>
        <v>42349</v>
      </c>
      <c r="B237" s="2">
        <f>TITRES_STAT!C240</f>
        <v>13.02</v>
      </c>
      <c r="C237" s="2">
        <f>RSI!I237</f>
        <v>37.115070980811062</v>
      </c>
      <c r="D237" s="2">
        <f>MACD!E237</f>
        <v>1.3480491127263683E-2</v>
      </c>
      <c r="E237" s="2">
        <f>MACD!F237</f>
        <v>2.4864672190929079E-2</v>
      </c>
      <c r="F237" s="2">
        <f>'Moving Avg'!D237</f>
        <v>4.8090599999999997</v>
      </c>
      <c r="G237" s="2">
        <f>'Moving Avg'!E237</f>
        <v>4.8325199999999997</v>
      </c>
      <c r="H237" s="2">
        <f>'Moving Avg'!F237</f>
        <v>4.8781600000000003</v>
      </c>
      <c r="I237" s="2">
        <f>'Moving Avg'!G237</f>
        <v>5.0856219999999999</v>
      </c>
      <c r="J237" s="2">
        <f>'Moving Avg'!H237</f>
        <v>5.6065120000000039</v>
      </c>
      <c r="K237" s="18" t="str">
        <f>OBV!F237</f>
        <v>BEARISH</v>
      </c>
      <c r="L237" s="18" t="str">
        <f>OBV!G237</f>
        <v>NEUTRAL</v>
      </c>
      <c r="M237" s="18" t="str">
        <f>OBV!H237</f>
        <v>CONFIRMED BEARISH</v>
      </c>
    </row>
    <row r="238" spans="1:13" ht="13.5" x14ac:dyDescent="0.25">
      <c r="A238" s="4">
        <f>TITRES_STAT!B241</f>
        <v>42352</v>
      </c>
      <c r="B238" s="2">
        <f>TITRES_STAT!C241</f>
        <v>13.29</v>
      </c>
      <c r="C238" s="2">
        <f>RSI!I238</f>
        <v>45.891177181708464</v>
      </c>
      <c r="D238" s="2">
        <f>MACD!E238</f>
        <v>2.1618489884920322E-3</v>
      </c>
      <c r="E238" s="2">
        <f>MACD!F238</f>
        <v>2.0324107550441669E-2</v>
      </c>
      <c r="F238" s="2">
        <f>'Moving Avg'!D238</f>
        <v>4.8083200000000001</v>
      </c>
      <c r="G238" s="2">
        <f>'Moving Avg'!E238</f>
        <v>4.83582</v>
      </c>
      <c r="H238" s="2">
        <f>'Moving Avg'!F238</f>
        <v>4.8743100000000004</v>
      </c>
      <c r="I238" s="2">
        <f>'Moving Avg'!G238</f>
        <v>5.0782159999999994</v>
      </c>
      <c r="J238" s="2">
        <f>'Moving Avg'!H238</f>
        <v>5.6010335000000033</v>
      </c>
      <c r="K238" s="18" t="str">
        <f>OBV!F238</f>
        <v>BEARISH</v>
      </c>
      <c r="L238" s="18" t="str">
        <f>OBV!G238</f>
        <v>NEUTRAL</v>
      </c>
      <c r="M238" s="18" t="str">
        <f>OBV!H238</f>
        <v>CONFIRMED BEARISH</v>
      </c>
    </row>
    <row r="239" spans="1:13" ht="13.5" x14ac:dyDescent="0.25">
      <c r="A239" s="4">
        <f>TITRES_STAT!B242</f>
        <v>42353</v>
      </c>
      <c r="B239" s="2">
        <f>TITRES_STAT!C242</f>
        <v>13.19</v>
      </c>
      <c r="C239" s="2">
        <f>RSI!I239</f>
        <v>43.47554448704971</v>
      </c>
      <c r="D239" s="2">
        <f>MACD!E239</f>
        <v>-4.3956267497309298E-3</v>
      </c>
      <c r="E239" s="2">
        <f>MACD!F239</f>
        <v>1.538016069040715E-2</v>
      </c>
      <c r="F239" s="2">
        <f>'Moving Avg'!D239</f>
        <v>4.82226</v>
      </c>
      <c r="G239" s="2">
        <f>'Moving Avg'!E239</f>
        <v>4.8354599999999994</v>
      </c>
      <c r="H239" s="2">
        <f>'Moving Avg'!F239</f>
        <v>4.8649649999999998</v>
      </c>
      <c r="I239" s="2">
        <f>'Moving Avg'!G239</f>
        <v>5.0672919999999992</v>
      </c>
      <c r="J239" s="2">
        <f>'Moving Avg'!H239</f>
        <v>5.595372000000002</v>
      </c>
      <c r="K239" s="18" t="str">
        <f>OBV!F239</f>
        <v>BEARISH</v>
      </c>
      <c r="L239" s="18" t="str">
        <f>OBV!G239</f>
        <v>WEAK</v>
      </c>
      <c r="M239" s="18" t="str">
        <f>OBV!H239</f>
        <v>BEARISH DIVERGENCE</v>
      </c>
    </row>
    <row r="240" spans="1:13" ht="13.5" x14ac:dyDescent="0.25">
      <c r="A240" s="4">
        <f>TITRES_STAT!B243</f>
        <v>42354</v>
      </c>
      <c r="B240" s="2">
        <f>TITRES_STAT!C243</f>
        <v>13.12</v>
      </c>
      <c r="C240" s="2">
        <f>RSI!I240</f>
        <v>41.811244843835844</v>
      </c>
      <c r="D240" s="2">
        <f>MACD!E240</f>
        <v>-7.5384282340973385E-3</v>
      </c>
      <c r="E240" s="2">
        <f>MACD!F240</f>
        <v>1.0796442905506253E-2</v>
      </c>
      <c r="F240" s="2">
        <f>'Moving Avg'!D240</f>
        <v>4.8098000000000001</v>
      </c>
      <c r="G240" s="2">
        <f>'Moving Avg'!E240</f>
        <v>4.8325299999999993</v>
      </c>
      <c r="H240" s="2">
        <f>'Moving Avg'!F240</f>
        <v>4.8579999999999997</v>
      </c>
      <c r="I240" s="2">
        <f>'Moving Avg'!G240</f>
        <v>5.0558539999999992</v>
      </c>
      <c r="J240" s="2">
        <f>'Moving Avg'!H240</f>
        <v>5.5889660000000028</v>
      </c>
      <c r="K240" s="18" t="str">
        <f>OBV!F240</f>
        <v>BEARISH</v>
      </c>
      <c r="L240" s="18" t="str">
        <f>OBV!G240</f>
        <v>WEAK</v>
      </c>
      <c r="M240" s="18" t="str">
        <f>OBV!H240</f>
        <v>CONFIRMED BEARISH</v>
      </c>
    </row>
    <row r="241" spans="1:13" ht="13.5" x14ac:dyDescent="0.25">
      <c r="A241" s="4">
        <f>TITRES_STAT!B244</f>
        <v>42355</v>
      </c>
      <c r="B241" s="2">
        <f>TITRES_STAT!C244</f>
        <v>13.19</v>
      </c>
      <c r="C241" s="2">
        <f>RSI!I241</f>
        <v>44.115153395828692</v>
      </c>
      <c r="D241" s="2">
        <f>MACD!E241</f>
        <v>-5.2692450297211479E-3</v>
      </c>
      <c r="E241" s="2">
        <f>MACD!F241</f>
        <v>7.5833053184607728E-3</v>
      </c>
      <c r="F241" s="2">
        <f>'Moving Avg'!D241</f>
        <v>4.8251999999999997</v>
      </c>
      <c r="G241" s="2">
        <f>'Moving Avg'!E241</f>
        <v>4.8281299999999998</v>
      </c>
      <c r="H241" s="2">
        <f>'Moving Avg'!F241</f>
        <v>4.852504999999999</v>
      </c>
      <c r="I241" s="2">
        <f>'Moving Avg'!G241</f>
        <v>5.044929999999999</v>
      </c>
      <c r="J241" s="2">
        <f>'Moving Avg'!H241</f>
        <v>5.5826885000000015</v>
      </c>
      <c r="K241" s="18" t="str">
        <f>OBV!F241</f>
        <v>BEARISH</v>
      </c>
      <c r="L241" s="18" t="str">
        <f>OBV!G241</f>
        <v>WEAK</v>
      </c>
      <c r="M241" s="18" t="str">
        <f>OBV!H241</f>
        <v>BEARISH DIVERGENCE</v>
      </c>
    </row>
    <row r="242" spans="1:13" ht="13.5" x14ac:dyDescent="0.25">
      <c r="A242" s="4">
        <f>TITRES_STAT!B245</f>
        <v>42356</v>
      </c>
      <c r="B242" s="2">
        <f>TITRES_STAT!C245</f>
        <v>13.19</v>
      </c>
      <c r="C242" s="2">
        <f>RSI!I242</f>
        <v>44.115153395828699</v>
      </c>
      <c r="D242" s="2">
        <f>MACD!E242</f>
        <v>-2.3760759091455697E-3</v>
      </c>
      <c r="E242" s="2">
        <f>MACD!F242</f>
        <v>5.5914290729395053E-3</v>
      </c>
      <c r="F242" s="2">
        <f>'Moving Avg'!D242</f>
        <v>4.8376799999999998</v>
      </c>
      <c r="G242" s="2">
        <f>'Moving Avg'!E242</f>
        <v>4.8233699999999997</v>
      </c>
      <c r="H242" s="2">
        <f>'Moving Avg'!F242</f>
        <v>4.8471899999999994</v>
      </c>
      <c r="I242" s="2">
        <f>'Moving Avg'!G242</f>
        <v>5.034592</v>
      </c>
      <c r="J242" s="2">
        <f>'Moving Avg'!H242</f>
        <v>5.5762350000000005</v>
      </c>
      <c r="K242" s="18" t="str">
        <f>OBV!F242</f>
        <v>BEARISH</v>
      </c>
      <c r="L242" s="18" t="str">
        <f>OBV!G242</f>
        <v>WEAK</v>
      </c>
      <c r="M242" s="18" t="str">
        <f>OBV!H242</f>
        <v>BEARISH DIVERGENCE</v>
      </c>
    </row>
    <row r="243" spans="1:13" ht="13.5" x14ac:dyDescent="0.25">
      <c r="A243" s="4">
        <f>TITRES_STAT!B246</f>
        <v>42359</v>
      </c>
      <c r="B243" s="2">
        <f>TITRES_STAT!C246</f>
        <v>13.3</v>
      </c>
      <c r="C243" s="2">
        <f>RSI!I243</f>
        <v>47.868895135287353</v>
      </c>
      <c r="D243" s="2">
        <f>MACD!E243</f>
        <v>-3.6480821433482191E-3</v>
      </c>
      <c r="E243" s="2">
        <f>MACD!F243</f>
        <v>3.7435268296819608E-3</v>
      </c>
      <c r="F243" s="2">
        <f>'Moving Avg'!D243</f>
        <v>4.8384199999999993</v>
      </c>
      <c r="G243" s="2">
        <f>'Moving Avg'!E243</f>
        <v>4.8233699999999997</v>
      </c>
      <c r="H243" s="2">
        <f>'Moving Avg'!F243</f>
        <v>4.8438899999999991</v>
      </c>
      <c r="I243" s="2">
        <f>'Moving Avg'!G243</f>
        <v>5.0251339999999995</v>
      </c>
      <c r="J243" s="2">
        <f>'Moving Avg'!H243</f>
        <v>5.5699830000000006</v>
      </c>
      <c r="K243" s="18" t="str">
        <f>OBV!F243</f>
        <v>BEARISH</v>
      </c>
      <c r="L243" s="18" t="str">
        <f>OBV!G243</f>
        <v>WEAK</v>
      </c>
      <c r="M243" s="18" t="str">
        <f>OBV!H243</f>
        <v>BEARISH DIVERGENCE</v>
      </c>
    </row>
    <row r="244" spans="1:13" ht="13.5" x14ac:dyDescent="0.25">
      <c r="A244" s="4">
        <f>TITRES_STAT!B247</f>
        <v>42360</v>
      </c>
      <c r="B244" s="2">
        <f>TITRES_STAT!C247</f>
        <v>13.3</v>
      </c>
      <c r="C244" s="2">
        <f>RSI!I244</f>
        <v>47.86889513528736</v>
      </c>
      <c r="D244" s="2">
        <f>MACD!E244</f>
        <v>-2.1526171561673024E-2</v>
      </c>
      <c r="E244" s="2">
        <f>MACD!F244</f>
        <v>-1.3104128485890362E-3</v>
      </c>
      <c r="F244" s="2">
        <f>'Moving Avg'!D244</f>
        <v>4.8464799999999997</v>
      </c>
      <c r="G244" s="2">
        <f>'Moving Avg'!E244</f>
        <v>4.8343699999999998</v>
      </c>
      <c r="H244" s="2">
        <f>'Moving Avg'!F244</f>
        <v>4.8473749999999987</v>
      </c>
      <c r="I244" s="2">
        <f>'Moving Avg'!G244</f>
        <v>5.0158959999999988</v>
      </c>
      <c r="J244" s="2">
        <f>'Moving Avg'!H244</f>
        <v>5.5637310000000015</v>
      </c>
      <c r="K244" s="18" t="str">
        <f>OBV!F244</f>
        <v>BULLISH</v>
      </c>
      <c r="L244" s="18" t="str">
        <f>OBV!G244</f>
        <v>STRONG</v>
      </c>
      <c r="M244" s="18" t="str">
        <f>OBV!H244</f>
        <v>CONFIRMED BULLISH</v>
      </c>
    </row>
    <row r="245" spans="1:13" ht="13.5" x14ac:dyDescent="0.25">
      <c r="A245" s="4">
        <f>TITRES_STAT!B248</f>
        <v>42361</v>
      </c>
      <c r="B245" s="2">
        <f>TITRES_STAT!C248</f>
        <v>13</v>
      </c>
      <c r="C245" s="2">
        <f>RSI!I245</f>
        <v>39.475224229329186</v>
      </c>
      <c r="D245" s="2">
        <f>MACD!E245</f>
        <v>-1.2039476130882854E-2</v>
      </c>
      <c r="E245" s="2">
        <f>MACD!F245</f>
        <v>-3.4562255050477999E-3</v>
      </c>
      <c r="F245" s="2">
        <f>'Moving Avg'!D245</f>
        <v>4.8376799999999998</v>
      </c>
      <c r="G245" s="2">
        <f>'Moving Avg'!E245</f>
        <v>4.823739999999999</v>
      </c>
      <c r="H245" s="2">
        <f>'Moving Avg'!F245</f>
        <v>4.8391249999999983</v>
      </c>
      <c r="I245" s="2">
        <f>'Moving Avg'!G245</f>
        <v>5.0045320000000002</v>
      </c>
      <c r="J245" s="2">
        <f>'Moving Avg'!H245</f>
        <v>5.556929000000002</v>
      </c>
      <c r="K245" s="18" t="str">
        <f>OBV!F245</f>
        <v>BULLISH</v>
      </c>
      <c r="L245" s="18" t="str">
        <f>OBV!G245</f>
        <v>STRONG</v>
      </c>
      <c r="M245" s="18" t="str">
        <f>OBV!H245</f>
        <v>BULLISH DIVERGENCE</v>
      </c>
    </row>
    <row r="246" spans="1:13" ht="13.5" x14ac:dyDescent="0.25">
      <c r="A246" s="4">
        <f>TITRES_STAT!B249</f>
        <v>42363</v>
      </c>
      <c r="B246" s="2">
        <f>TITRES_STAT!C249</f>
        <v>13.25</v>
      </c>
      <c r="C246" s="2">
        <f>RSI!I246</f>
        <v>47.707162022709575</v>
      </c>
      <c r="D246" s="2">
        <f>MACD!E246</f>
        <v>-2.75277976465782E-2</v>
      </c>
      <c r="E246" s="2">
        <f>MACD!F246</f>
        <v>-8.2705399333538807E-3</v>
      </c>
      <c r="F246" s="2">
        <f>'Moving Avg'!D246</f>
        <v>4.8420800000000002</v>
      </c>
      <c r="G246" s="2">
        <f>'Moving Avg'!E246</f>
        <v>4.8336399999999999</v>
      </c>
      <c r="H246" s="2">
        <f>'Moving Avg'!F246</f>
        <v>4.8363799999999992</v>
      </c>
      <c r="I246" s="2">
        <f>'Moving Avg'!G246</f>
        <v>4.9950739999999998</v>
      </c>
      <c r="J246" s="2">
        <f>'Moving Avg'!H246</f>
        <v>5.5506735000000038</v>
      </c>
      <c r="K246" s="18" t="str">
        <f>OBV!F246</f>
        <v>BULLISH</v>
      </c>
      <c r="L246" s="18" t="str">
        <f>OBV!G246</f>
        <v>STRONG</v>
      </c>
      <c r="M246" s="18" t="str">
        <f>OBV!H246</f>
        <v>CONFIRMED BULLISH</v>
      </c>
    </row>
    <row r="247" spans="1:13" ht="13.5" x14ac:dyDescent="0.25">
      <c r="A247" s="4">
        <f>TITRES_STAT!B250</f>
        <v>42366</v>
      </c>
      <c r="B247" s="2">
        <f>TITRES_STAT!C250</f>
        <v>13.25</v>
      </c>
      <c r="C247" s="2">
        <f>RSI!I247</f>
        <v>47.707162022709582</v>
      </c>
      <c r="D247" s="2">
        <f>MACD!E247</f>
        <v>-3.8230866667176677E-2</v>
      </c>
      <c r="E247" s="2">
        <f>MACD!F247</f>
        <v>-1.426260528011844E-2</v>
      </c>
      <c r="F247" s="2">
        <f>'Moving Avg'!D247</f>
        <v>4.8464799999999997</v>
      </c>
      <c r="G247" s="2">
        <f>'Moving Avg'!E247</f>
        <v>4.8420800000000002</v>
      </c>
      <c r="H247" s="2">
        <f>'Moving Avg'!F247</f>
        <v>4.8372999999999999</v>
      </c>
      <c r="I247" s="2">
        <f>'Moving Avg'!G247</f>
        <v>4.9856899999999991</v>
      </c>
      <c r="J247" s="2">
        <f>'Moving Avg'!H247</f>
        <v>5.5444180000000047</v>
      </c>
      <c r="K247" s="18" t="str">
        <f>OBV!F247</f>
        <v>BULLISH</v>
      </c>
      <c r="L247" s="18" t="str">
        <f>OBV!G247</f>
        <v>STRONG</v>
      </c>
      <c r="M247" s="18" t="str">
        <f>OBV!H247</f>
        <v>CONFIRMED BULLISH</v>
      </c>
    </row>
    <row r="248" spans="1:13" ht="13.5" x14ac:dyDescent="0.25">
      <c r="A248" s="4">
        <f>TITRES_STAT!B251</f>
        <v>42367</v>
      </c>
      <c r="B248" s="2">
        <f>TITRES_STAT!C251</f>
        <v>13.25</v>
      </c>
      <c r="C248" s="2">
        <f>RSI!I248</f>
        <v>47.707162022709582</v>
      </c>
      <c r="D248" s="2">
        <f>MACD!E248</f>
        <v>-3.191183679252152E-2</v>
      </c>
      <c r="E248" s="2">
        <f>MACD!F248</f>
        <v>-1.7792451582599057E-2</v>
      </c>
      <c r="F248" s="2">
        <f>'Moving Avg'!D248</f>
        <v>4.8428200000000006</v>
      </c>
      <c r="G248" s="2">
        <f>'Moving Avg'!E248</f>
        <v>4.8406199999999995</v>
      </c>
      <c r="H248" s="2">
        <f>'Moving Avg'!F248</f>
        <v>4.8382199999999997</v>
      </c>
      <c r="I248" s="2">
        <f>'Moving Avg'!G248</f>
        <v>4.9765259999999998</v>
      </c>
      <c r="J248" s="2">
        <f>'Moving Avg'!H248</f>
        <v>5.5381625000000057</v>
      </c>
      <c r="K248" s="18" t="str">
        <f>OBV!F248</f>
        <v>BEARISH</v>
      </c>
      <c r="L248" s="18" t="str">
        <f>OBV!G248</f>
        <v>NEUTRAL</v>
      </c>
      <c r="M248" s="18" t="str">
        <f>OBV!H248</f>
        <v>CONFIRMED BEARISH</v>
      </c>
    </row>
    <row r="249" spans="1:13" ht="13.5" x14ac:dyDescent="0.25">
      <c r="A249" s="4">
        <f>TITRES_STAT!B252</f>
        <v>42368</v>
      </c>
      <c r="B249" s="2">
        <f>TITRES_STAT!C252</f>
        <v>13.25</v>
      </c>
      <c r="C249" s="2">
        <f>RSI!I249</f>
        <v>47.707162022709582</v>
      </c>
      <c r="D249" s="2">
        <f>MACD!E249</f>
        <v>-3.2061749719301424E-2</v>
      </c>
      <c r="E249" s="2">
        <f>MACD!F249</f>
        <v>-2.0646311209939532E-2</v>
      </c>
      <c r="F249" s="2">
        <f>'Moving Avg'!D249</f>
        <v>4.8391599999999997</v>
      </c>
      <c r="G249" s="2">
        <f>'Moving Avg'!E249</f>
        <v>4.8428200000000006</v>
      </c>
      <c r="H249" s="2">
        <f>'Moving Avg'!F249</f>
        <v>4.8391399999999996</v>
      </c>
      <c r="I249" s="2">
        <f>'Moving Avg'!G249</f>
        <v>4.9673619999999996</v>
      </c>
      <c r="J249" s="2">
        <f>'Moving Avg'!H249</f>
        <v>5.5319070000000057</v>
      </c>
      <c r="K249" s="18" t="str">
        <f>OBV!F249</f>
        <v>BEARISH</v>
      </c>
      <c r="L249" s="18" t="str">
        <f>OBV!G249</f>
        <v>NEUTRAL</v>
      </c>
      <c r="M249" s="18" t="str">
        <f>OBV!H249</f>
        <v>CONFIRMED BEARISH</v>
      </c>
    </row>
    <row r="250" spans="1:13" ht="13.5" x14ac:dyDescent="0.25">
      <c r="A250" s="4">
        <f>TITRES_STAT!B253</f>
        <v>42369</v>
      </c>
      <c r="B250" s="2">
        <f>TITRES_STAT!C253</f>
        <v>13.49</v>
      </c>
      <c r="C250" s="2">
        <f>RSI!I250</f>
        <v>55.509036742250174</v>
      </c>
      <c r="D250" s="2">
        <f>MACD!E250</f>
        <v>-4.2529496317555981E-2</v>
      </c>
      <c r="E250" s="2">
        <f>MACD!F250</f>
        <v>-2.5022948231462821E-2</v>
      </c>
      <c r="F250" s="2">
        <f>'Moving Avg'!D250</f>
        <v>4.8750799999999996</v>
      </c>
      <c r="G250" s="2">
        <f>'Moving Avg'!E250</f>
        <v>4.8563799999999997</v>
      </c>
      <c r="H250" s="2">
        <f>'Moving Avg'!F250</f>
        <v>4.844455</v>
      </c>
      <c r="I250" s="2">
        <f>'Moving Avg'!G250</f>
        <v>4.9601019999999991</v>
      </c>
      <c r="J250" s="2">
        <f>'Moving Avg'!H250</f>
        <v>5.5256505000000065</v>
      </c>
      <c r="K250" s="18" t="str">
        <f>OBV!F250</f>
        <v>BULLISH</v>
      </c>
      <c r="L250" s="18" t="str">
        <f>OBV!G250</f>
        <v>NEUTRAL</v>
      </c>
      <c r="M250" s="18" t="str">
        <f>OBV!H250</f>
        <v>CONFIRMED BULLISH</v>
      </c>
    </row>
    <row r="251" spans="1:13" ht="13.5" x14ac:dyDescent="0.25">
      <c r="A251" s="4">
        <f>TITRES_STAT!B254</f>
        <v>42373</v>
      </c>
      <c r="B251" s="2">
        <f>TITRES_STAT!C254</f>
        <v>13.49</v>
      </c>
      <c r="C251" s="2">
        <f>RSI!I251</f>
        <v>55.509036742250181</v>
      </c>
      <c r="D251" s="2">
        <f>MACD!E251</f>
        <v>-4.783750865160119E-2</v>
      </c>
      <c r="E251" s="2">
        <f>MACD!F251</f>
        <v>-2.95858603154905E-2</v>
      </c>
      <c r="F251" s="2">
        <f>'Moving Avg'!D251</f>
        <v>4.8926600000000002</v>
      </c>
      <c r="G251" s="2">
        <f>'Moving Avg'!E251</f>
        <v>4.8673700000000002</v>
      </c>
      <c r="H251" s="2">
        <f>'Moving Avg'!F251</f>
        <v>4.8477500000000004</v>
      </c>
      <c r="I251" s="2">
        <f>'Moving Avg'!G251</f>
        <v>4.9529899999999998</v>
      </c>
      <c r="J251" s="2">
        <f>'Moving Avg'!H251</f>
        <v>5.5195880000000059</v>
      </c>
      <c r="K251" s="18" t="str">
        <f>OBV!F251</f>
        <v>BULLISH</v>
      </c>
      <c r="L251" s="18" t="str">
        <f>OBV!G251</f>
        <v>NEUTRAL</v>
      </c>
      <c r="M251" s="18" t="str">
        <f>OBV!H251</f>
        <v>CONFIRMED BULLISH</v>
      </c>
    </row>
    <row r="252" spans="1:13" ht="13.5" x14ac:dyDescent="0.25">
      <c r="A252" s="4">
        <f>TITRES_STAT!B255</f>
        <v>42374</v>
      </c>
      <c r="B252" s="2">
        <f>TITRES_STAT!C255</f>
        <v>13.44</v>
      </c>
      <c r="C252" s="2">
        <f>RSI!I252</f>
        <v>53.578925495398906</v>
      </c>
      <c r="D252" s="2">
        <f>MACD!E252</f>
        <v>-5.1347917076831173E-2</v>
      </c>
      <c r="E252" s="2">
        <f>MACD!F252</f>
        <v>-3.3938271667758639E-2</v>
      </c>
      <c r="F252" s="2">
        <f>'Moving Avg'!D252</f>
        <v>4.9065799999999999</v>
      </c>
      <c r="G252" s="2">
        <f>'Moving Avg'!E252</f>
        <v>4.8765300000000007</v>
      </c>
      <c r="H252" s="2">
        <f>'Moving Avg'!F252</f>
        <v>4.8499500000000006</v>
      </c>
      <c r="I252" s="2">
        <f>'Moving Avg'!G252</f>
        <v>4.945511999999999</v>
      </c>
      <c r="J252" s="2">
        <f>'Moving Avg'!H252</f>
        <v>5.5134340000000064</v>
      </c>
      <c r="K252" s="18" t="str">
        <f>OBV!F252</f>
        <v>BEARISH</v>
      </c>
      <c r="L252" s="18" t="str">
        <f>OBV!G252</f>
        <v>NEUTRAL</v>
      </c>
      <c r="M252" s="18" t="str">
        <f>OBV!H252</f>
        <v>BEARISH DIVERGENCE</v>
      </c>
    </row>
    <row r="253" spans="1:13" ht="13.5" x14ac:dyDescent="0.25">
      <c r="A253" s="4">
        <f>TITRES_STAT!B256</f>
        <v>42375</v>
      </c>
      <c r="B253" s="2">
        <f>TITRES_STAT!C256</f>
        <v>13.04</v>
      </c>
      <c r="C253" s="2">
        <f>RSI!I253</f>
        <v>41.215325441539861</v>
      </c>
      <c r="D253" s="2">
        <f>MACD!E253</f>
        <v>-3.7497691004554135E-2</v>
      </c>
      <c r="E253" s="2">
        <f>MACD!F253</f>
        <v>-3.4650155535117744E-2</v>
      </c>
      <c r="F253" s="2">
        <f>'Moving Avg'!D253</f>
        <v>4.8911800000000003</v>
      </c>
      <c r="G253" s="2">
        <f>'Moving Avg'!E253</f>
        <v>4.867</v>
      </c>
      <c r="H253" s="2">
        <f>'Moving Avg'!F253</f>
        <v>4.8451850000000007</v>
      </c>
      <c r="I253" s="2">
        <f>'Moving Avg'!G253</f>
        <v>4.9351739999999999</v>
      </c>
      <c r="J253" s="2">
        <f>'Moving Avg'!H253</f>
        <v>5.5067405000000065</v>
      </c>
      <c r="K253" s="18" t="str">
        <f>OBV!F253</f>
        <v>BEARISH</v>
      </c>
      <c r="L253" s="18" t="str">
        <f>OBV!G253</f>
        <v>WEAK</v>
      </c>
      <c r="M253" s="18" t="str">
        <f>OBV!H253</f>
        <v>CONFIRMED BEARISH</v>
      </c>
    </row>
    <row r="254" spans="1:13" ht="13.5" x14ac:dyDescent="0.25">
      <c r="A254" s="4">
        <f>TITRES_STAT!B257</f>
        <v>42376</v>
      </c>
      <c r="B254" s="2">
        <f>TITRES_STAT!C257</f>
        <v>13.02</v>
      </c>
      <c r="C254" s="2">
        <f>RSI!I254</f>
        <v>40.704728460410983</v>
      </c>
      <c r="D254" s="2">
        <f>MACD!E254</f>
        <v>-2.4584862133060881E-2</v>
      </c>
      <c r="E254" s="2">
        <f>MACD!F254</f>
        <v>-3.2637096854706373E-2</v>
      </c>
      <c r="F254" s="2">
        <f>'Moving Avg'!D254</f>
        <v>4.8742999999999999</v>
      </c>
      <c r="G254" s="2">
        <f>'Moving Avg'!E254</f>
        <v>4.8567300000000007</v>
      </c>
      <c r="H254" s="2">
        <f>'Moving Avg'!F254</f>
        <v>4.8455500000000011</v>
      </c>
      <c r="I254" s="2">
        <f>'Moving Avg'!G254</f>
        <v>4.9254939999999996</v>
      </c>
      <c r="J254" s="2">
        <f>'Moving Avg'!H254</f>
        <v>5.500063000000007</v>
      </c>
      <c r="K254" s="18" t="str">
        <f>OBV!F254</f>
        <v>BEARISH</v>
      </c>
      <c r="L254" s="18" t="str">
        <f>OBV!G254</f>
        <v>WEAK</v>
      </c>
      <c r="M254" s="18" t="str">
        <f>OBV!H254</f>
        <v>CONFIRMED BEARISH</v>
      </c>
    </row>
    <row r="255" spans="1:13" ht="13.5" x14ac:dyDescent="0.25">
      <c r="A255" s="4">
        <f>TITRES_STAT!B258</f>
        <v>42377</v>
      </c>
      <c r="B255" s="2">
        <f>TITRES_STAT!C258</f>
        <v>13.03</v>
      </c>
      <c r="C255" s="2">
        <f>RSI!I255</f>
        <v>41.09765088248097</v>
      </c>
      <c r="D255" s="2">
        <f>MACD!E255</f>
        <v>-3.0214584673821321E-2</v>
      </c>
      <c r="E255" s="2">
        <f>MACD!F255</f>
        <v>-3.2152594418529364E-2</v>
      </c>
      <c r="F255" s="2">
        <f>'Moving Avg'!D255</f>
        <v>4.8405800000000001</v>
      </c>
      <c r="G255" s="2">
        <f>'Moving Avg'!E255</f>
        <v>4.8578300000000008</v>
      </c>
      <c r="H255" s="2">
        <f>'Moving Avg'!F255</f>
        <v>4.8407850000000003</v>
      </c>
      <c r="I255" s="2">
        <f>'Moving Avg'!G255</f>
        <v>4.9160360000000001</v>
      </c>
      <c r="J255" s="2">
        <f>'Moving Avg'!H255</f>
        <v>5.4934040000000071</v>
      </c>
      <c r="K255" s="18" t="str">
        <f>OBV!F255</f>
        <v>BEARISH</v>
      </c>
      <c r="L255" s="18" t="str">
        <f>OBV!G255</f>
        <v>WEAK</v>
      </c>
      <c r="M255" s="18" t="str">
        <f>OBV!H255</f>
        <v>CONFIRMED BEARISH</v>
      </c>
    </row>
    <row r="256" spans="1:13" ht="13.5" x14ac:dyDescent="0.25">
      <c r="A256" s="4">
        <f>TITRES_STAT!B259</f>
        <v>42380</v>
      </c>
      <c r="B256" s="2">
        <f>TITRES_STAT!C259</f>
        <v>13</v>
      </c>
      <c r="C256" s="2">
        <f>RSI!I256</f>
        <v>40.243839764234053</v>
      </c>
      <c r="D256" s="2">
        <f>MACD!E256</f>
        <v>-1.9483859203775822E-2</v>
      </c>
      <c r="E256" s="2">
        <f>MACD!F256</f>
        <v>-2.9618847375578655E-2</v>
      </c>
      <c r="F256" s="2">
        <f>'Moving Avg'!D256</f>
        <v>4.8046600000000002</v>
      </c>
      <c r="G256" s="2">
        <f>'Moving Avg'!E256</f>
        <v>4.8486600000000006</v>
      </c>
      <c r="H256" s="2">
        <f>'Moving Avg'!F256</f>
        <v>4.8411500000000007</v>
      </c>
      <c r="I256" s="2">
        <f>'Moving Avg'!G256</f>
        <v>4.906504</v>
      </c>
      <c r="J256" s="2">
        <f>'Moving Avg'!H256</f>
        <v>5.4866900000000074</v>
      </c>
      <c r="K256" s="18" t="str">
        <f>OBV!F256</f>
        <v>BEARISH</v>
      </c>
      <c r="L256" s="18" t="str">
        <f>OBV!G256</f>
        <v>WEAK</v>
      </c>
      <c r="M256" s="18" t="str">
        <f>OBV!H256</f>
        <v>CONFIRMED BEARISH</v>
      </c>
    </row>
    <row r="257" spans="1:13" ht="13.5" x14ac:dyDescent="0.25">
      <c r="A257" s="4">
        <f>TITRES_STAT!B260</f>
        <v>42381</v>
      </c>
      <c r="B257" s="2">
        <f>TITRES_STAT!C260</f>
        <v>13</v>
      </c>
      <c r="C257" s="2">
        <f>RSI!I257</f>
        <v>40.243839764234053</v>
      </c>
      <c r="D257" s="2">
        <f>MACD!E257</f>
        <v>-9.8095431323290683E-3</v>
      </c>
      <c r="E257" s="2">
        <f>MACD!F257</f>
        <v>-2.565698652692874E-2</v>
      </c>
      <c r="F257" s="2">
        <f>'Moving Avg'!D257</f>
        <v>4.7723999999999993</v>
      </c>
      <c r="G257" s="2">
        <f>'Moving Avg'!E257</f>
        <v>4.8394899999999996</v>
      </c>
      <c r="H257" s="2">
        <f>'Moving Avg'!F257</f>
        <v>4.8407849999999994</v>
      </c>
      <c r="I257" s="2">
        <f>'Moving Avg'!G257</f>
        <v>4.8992459999999998</v>
      </c>
      <c r="J257" s="2">
        <f>'Moving Avg'!H257</f>
        <v>5.481648000000007</v>
      </c>
      <c r="K257" s="18" t="str">
        <f>OBV!F257</f>
        <v>BEARISH</v>
      </c>
      <c r="L257" s="18" t="str">
        <f>OBV!G257</f>
        <v>WEAK</v>
      </c>
      <c r="M257" s="18" t="str">
        <f>OBV!H257</f>
        <v>CONFIRMED BEARISH</v>
      </c>
    </row>
    <row r="258" spans="1:13" ht="13.5" x14ac:dyDescent="0.25">
      <c r="A258" s="4">
        <f>TITRES_STAT!B261</f>
        <v>42382</v>
      </c>
      <c r="B258" s="2">
        <f>TITRES_STAT!C261</f>
        <v>13</v>
      </c>
      <c r="C258" s="2">
        <f>RSI!I258</f>
        <v>40.243839764234053</v>
      </c>
      <c r="D258" s="2">
        <f>MACD!E258</f>
        <v>-1.0731468583209391E-3</v>
      </c>
      <c r="E258" s="2">
        <f>MACD!F258</f>
        <v>-2.0740218593207179E-2</v>
      </c>
      <c r="F258" s="2">
        <f>'Moving Avg'!D258</f>
        <v>4.7694599999999996</v>
      </c>
      <c r="G258" s="2">
        <f>'Moving Avg'!E258</f>
        <v>4.8303199999999995</v>
      </c>
      <c r="H258" s="2">
        <f>'Moving Avg'!F258</f>
        <v>4.835469999999999</v>
      </c>
      <c r="I258" s="2">
        <f>'Moving Avg'!G258</f>
        <v>4.891913999999999</v>
      </c>
      <c r="J258" s="2">
        <f>'Moving Avg'!H258</f>
        <v>5.4757790000000082</v>
      </c>
      <c r="K258" s="18" t="str">
        <f>OBV!F258</f>
        <v>BEARISH</v>
      </c>
      <c r="L258" s="18" t="str">
        <f>OBV!G258</f>
        <v>NEUTRAL</v>
      </c>
      <c r="M258" s="18" t="str">
        <f>OBV!H258</f>
        <v>CONFIRMED BEARISH</v>
      </c>
    </row>
    <row r="259" spans="1:13" ht="13.5" x14ac:dyDescent="0.25">
      <c r="A259" s="4">
        <f>TITRES_STAT!B262</f>
        <v>42384</v>
      </c>
      <c r="B259" s="2">
        <f>TITRES_STAT!C262</f>
        <v>13.3</v>
      </c>
      <c r="C259" s="2">
        <f>RSI!I259</f>
        <v>52.55478223165219</v>
      </c>
      <c r="D259" s="2">
        <f>MACD!E259</f>
        <v>-1.3192962520944818E-3</v>
      </c>
      <c r="E259" s="2">
        <f>MACD!F259</f>
        <v>-1.685603412498464E-2</v>
      </c>
      <c r="F259" s="2">
        <f>'Moving Avg'!D259</f>
        <v>4.7899999999999991</v>
      </c>
      <c r="G259" s="2">
        <f>'Moving Avg'!E259</f>
        <v>4.8321499999999995</v>
      </c>
      <c r="H259" s="2">
        <f>'Moving Avg'!F259</f>
        <v>4.8374849999999991</v>
      </c>
      <c r="I259" s="2">
        <f>'Moving Avg'!G259</f>
        <v>4.8875159999999997</v>
      </c>
      <c r="J259" s="2">
        <f>'Moving Avg'!H259</f>
        <v>5.4704070000000078</v>
      </c>
      <c r="K259" s="18" t="str">
        <f>OBV!F259</f>
        <v>BEARISH</v>
      </c>
      <c r="L259" s="18" t="str">
        <f>OBV!G259</f>
        <v>NEUTRAL</v>
      </c>
      <c r="M259" s="18" t="str">
        <f>OBV!H259</f>
        <v>BEARISH DIVERGENCE</v>
      </c>
    </row>
    <row r="260" spans="1:13" ht="13.5" x14ac:dyDescent="0.25">
      <c r="A260" s="4">
        <f>TITRES_STAT!B263</f>
        <v>42387</v>
      </c>
      <c r="B260" s="2">
        <f>TITRES_STAT!C263</f>
        <v>13.45</v>
      </c>
      <c r="C260" s="2">
        <f>RSI!I260</f>
        <v>57.292483013418675</v>
      </c>
      <c r="D260" s="2">
        <f>MACD!E260</f>
        <v>7.7433422143471375E-3</v>
      </c>
      <c r="E260" s="2">
        <f>MACD!F260</f>
        <v>-1.1936158857118285E-2</v>
      </c>
      <c r="F260" s="2">
        <f>'Moving Avg'!D260</f>
        <v>4.8208000000000002</v>
      </c>
      <c r="G260" s="2">
        <f>'Moving Avg'!E260</f>
        <v>4.8306899999999988</v>
      </c>
      <c r="H260" s="2">
        <f>'Moving Avg'!F260</f>
        <v>4.8435350000000001</v>
      </c>
      <c r="I260" s="2">
        <f>'Moving Avg'!G260</f>
        <v>4.8834840000000002</v>
      </c>
      <c r="J260" s="2">
        <f>'Moving Avg'!H260</f>
        <v>5.4653275000000088</v>
      </c>
      <c r="K260" s="18" t="str">
        <f>OBV!F260</f>
        <v>BEARISH</v>
      </c>
      <c r="L260" s="18" t="str">
        <f>OBV!G260</f>
        <v>NEUTRAL</v>
      </c>
      <c r="M260" s="18" t="str">
        <f>OBV!H260</f>
        <v>BEARISH DIVERGENCE</v>
      </c>
    </row>
    <row r="261" spans="1:13" ht="13.5" x14ac:dyDescent="0.25">
      <c r="A261" s="4">
        <f>TITRES_STAT!B264</f>
        <v>42388</v>
      </c>
      <c r="B261" s="2">
        <f>TITRES_STAT!C264</f>
        <v>13.35</v>
      </c>
      <c r="C261" s="2">
        <f>RSI!I261</f>
        <v>53.456606414587448</v>
      </c>
      <c r="D261" s="2">
        <f>MACD!E261</f>
        <v>1.7640357055982214E-2</v>
      </c>
      <c r="E261" s="2">
        <f>MACD!F261</f>
        <v>-6.0208556744981859E-3</v>
      </c>
      <c r="F261" s="2">
        <f>'Moving Avg'!D261</f>
        <v>4.8464600000000004</v>
      </c>
      <c r="G261" s="2">
        <f>'Moving Avg'!E261</f>
        <v>4.8255599999999994</v>
      </c>
      <c r="H261" s="2">
        <f>'Moving Avg'!F261</f>
        <v>4.8464650000000002</v>
      </c>
      <c r="I261" s="2">
        <f>'Moving Avg'!G261</f>
        <v>4.8789380000000007</v>
      </c>
      <c r="J261" s="2">
        <f>'Moving Avg'!H261</f>
        <v>5.4597655000000085</v>
      </c>
      <c r="K261" s="18" t="str">
        <f>OBV!F261</f>
        <v>BULLISH</v>
      </c>
      <c r="L261" s="18" t="str">
        <f>OBV!G261</f>
        <v>NEUTRAL</v>
      </c>
      <c r="M261" s="18" t="str">
        <f>OBV!H261</f>
        <v>CONFIRMED BULLISH</v>
      </c>
    </row>
    <row r="262" spans="1:13" ht="13.5" x14ac:dyDescent="0.25">
      <c r="A262" s="4">
        <f>TITRES_STAT!B265</f>
        <v>42389</v>
      </c>
      <c r="B262" s="2">
        <f>TITRES_STAT!C265</f>
        <v>13.3</v>
      </c>
      <c r="C262" s="2">
        <f>RSI!I262</f>
        <v>51.601375510493575</v>
      </c>
      <c r="D262" s="2">
        <f>MACD!E262</f>
        <v>2.4318185127850001E-2</v>
      </c>
      <c r="E262" s="2">
        <f>MACD!F262</f>
        <v>4.6952485971451727E-5</v>
      </c>
      <c r="F262" s="2">
        <f>'Moving Avg'!D262</f>
        <v>4.8684600000000007</v>
      </c>
      <c r="G262" s="2">
        <f>'Moving Avg'!E262</f>
        <v>4.82043</v>
      </c>
      <c r="H262" s="2">
        <f>'Moving Avg'!F262</f>
        <v>4.8484800000000003</v>
      </c>
      <c r="I262" s="2">
        <f>'Moving Avg'!G262</f>
        <v>4.8742460000000003</v>
      </c>
      <c r="J262" s="2">
        <f>'Moving Avg'!H262</f>
        <v>5.4541120000000065</v>
      </c>
      <c r="K262" s="18" t="str">
        <f>OBV!F262</f>
        <v>BEARISH</v>
      </c>
      <c r="L262" s="18" t="str">
        <f>OBV!G262</f>
        <v>NEUTRAL</v>
      </c>
      <c r="M262" s="18" t="str">
        <f>OBV!H262</f>
        <v>BEARISH DIVERGENCE</v>
      </c>
    </row>
    <row r="263" spans="1:13" ht="13.5" x14ac:dyDescent="0.25">
      <c r="A263" s="4">
        <f>TITRES_STAT!B266</f>
        <v>42390</v>
      </c>
      <c r="B263" s="2">
        <f>TITRES_STAT!C266</f>
        <v>13.3</v>
      </c>
      <c r="C263" s="2">
        <f>RSI!I263</f>
        <v>51.601375510493575</v>
      </c>
      <c r="D263" s="2">
        <f>MACD!E263</f>
        <v>7.303740624294619E-3</v>
      </c>
      <c r="E263" s="2">
        <f>MACD!F263</f>
        <v>1.4983101136360854E-3</v>
      </c>
      <c r="F263" s="2">
        <f>'Moving Avg'!D263</f>
        <v>4.89046</v>
      </c>
      <c r="G263" s="2">
        <f>'Moving Avg'!E263</f>
        <v>4.8299599999999989</v>
      </c>
      <c r="H263" s="2">
        <f>'Moving Avg'!F263</f>
        <v>4.8484800000000003</v>
      </c>
      <c r="I263" s="2">
        <f>'Moving Avg'!G263</f>
        <v>4.8697739999999996</v>
      </c>
      <c r="J263" s="2">
        <f>'Moving Avg'!H263</f>
        <v>5.4484055000000069</v>
      </c>
      <c r="K263" s="18" t="str">
        <f>OBV!F263</f>
        <v>BEARISH</v>
      </c>
      <c r="L263" s="18" t="str">
        <f>OBV!G263</f>
        <v>NEUTRAL</v>
      </c>
      <c r="M263" s="18" t="str">
        <f>OBV!H263</f>
        <v>BEARISH DIVERGENCE</v>
      </c>
    </row>
    <row r="264" spans="1:13" ht="13.5" x14ac:dyDescent="0.25">
      <c r="A264" s="4">
        <f>TITRES_STAT!B267</f>
        <v>42391</v>
      </c>
      <c r="B264" s="2">
        <f>TITRES_STAT!C267</f>
        <v>13.05</v>
      </c>
      <c r="C264" s="2">
        <f>RSI!I264</f>
        <v>42.940674270788641</v>
      </c>
      <c r="D264" s="2">
        <f>MACD!E264</f>
        <v>-1.5418069568298165E-3</v>
      </c>
      <c r="E264" s="2">
        <f>MACD!F264</f>
        <v>8.9028669954290506E-4</v>
      </c>
      <c r="F264" s="2">
        <f>'Moving Avg'!D264</f>
        <v>4.8721199999999998</v>
      </c>
      <c r="G264" s="2">
        <f>'Moving Avg'!E264</f>
        <v>4.831059999999999</v>
      </c>
      <c r="H264" s="2">
        <f>'Moving Avg'!F264</f>
        <v>4.8438949999999998</v>
      </c>
      <c r="I264" s="2">
        <f>'Moving Avg'!G264</f>
        <v>4.8671340000000001</v>
      </c>
      <c r="J264" s="2">
        <f>'Moving Avg'!H264</f>
        <v>5.4422405000000058</v>
      </c>
      <c r="K264" s="18" t="str">
        <f>OBV!F264</f>
        <v>BEARISH</v>
      </c>
      <c r="L264" s="18" t="str">
        <f>OBV!G264</f>
        <v>NEUTRAL</v>
      </c>
      <c r="M264" s="18" t="str">
        <f>OBV!H264</f>
        <v>CONFIRMED BEARISH</v>
      </c>
    </row>
    <row r="265" spans="1:13" ht="13.5" x14ac:dyDescent="0.25">
      <c r="A265" s="4">
        <f>TITRES_STAT!B268</f>
        <v>42394</v>
      </c>
      <c r="B265" s="2">
        <f>TITRES_STAT!C268</f>
        <v>13.25</v>
      </c>
      <c r="C265" s="2">
        <f>RSI!I265</f>
        <v>50.152519510257591</v>
      </c>
      <c r="D265" s="2">
        <f>MACD!E265</f>
        <v>-1.3447671221736179E-2</v>
      </c>
      <c r="E265" s="2">
        <f>MACD!F265</f>
        <v>-1.9773048847129119E-3</v>
      </c>
      <c r="F265" s="2">
        <f>'Moving Avg'!D265</f>
        <v>4.8574600000000006</v>
      </c>
      <c r="G265" s="2">
        <f>'Moving Avg'!E265</f>
        <v>4.8391299999999999</v>
      </c>
      <c r="H265" s="2">
        <f>'Moving Avg'!F265</f>
        <v>4.8484800000000003</v>
      </c>
      <c r="I265" s="2">
        <f>'Moving Avg'!G265</f>
        <v>4.8653019999999998</v>
      </c>
      <c r="J265" s="2">
        <f>'Moving Avg'!H265</f>
        <v>5.4364600000000065</v>
      </c>
      <c r="K265" s="18" t="str">
        <f>OBV!F265</f>
        <v>BEARISH</v>
      </c>
      <c r="L265" s="18" t="str">
        <f>OBV!G265</f>
        <v>NEUTRAL</v>
      </c>
      <c r="M265" s="18" t="str">
        <f>OBV!H265</f>
        <v>CONFIRMED BEARISH</v>
      </c>
    </row>
    <row r="266" spans="1:13" ht="13.5" x14ac:dyDescent="0.25">
      <c r="A266" s="4">
        <f>TITRES_STAT!B269</f>
        <v>42395</v>
      </c>
      <c r="B266" s="2">
        <f>TITRES_STAT!C269</f>
        <v>13.25</v>
      </c>
      <c r="C266" s="2">
        <f>RSI!I266</f>
        <v>50.152519510257591</v>
      </c>
      <c r="D266" s="2">
        <f>MACD!E266</f>
        <v>-2.5234343552112293E-2</v>
      </c>
      <c r="E266" s="2">
        <f>MACD!F266</f>
        <v>-6.6287126181927888E-3</v>
      </c>
      <c r="F266" s="2">
        <f>'Moving Avg'!D266</f>
        <v>4.8501400000000006</v>
      </c>
      <c r="G266" s="2">
        <f>'Moving Avg'!E266</f>
        <v>4.8483000000000001</v>
      </c>
      <c r="H266" s="2">
        <f>'Moving Avg'!F266</f>
        <v>4.8484799999999995</v>
      </c>
      <c r="I266" s="2">
        <f>'Moving Avg'!G266</f>
        <v>4.8614899999999999</v>
      </c>
      <c r="J266" s="2">
        <f>'Moving Avg'!H266</f>
        <v>5.4308910000000052</v>
      </c>
      <c r="K266" s="18" t="str">
        <f>OBV!F266</f>
        <v>BEARISH</v>
      </c>
      <c r="L266" s="18" t="str">
        <f>OBV!G266</f>
        <v>NEUTRAL</v>
      </c>
      <c r="M266" s="18" t="str">
        <f>OBV!H266</f>
        <v>CONFIRMED BEARISH</v>
      </c>
    </row>
    <row r="267" spans="1:13" ht="13.5" x14ac:dyDescent="0.25">
      <c r="A267" s="4">
        <f>TITRES_STAT!B270</f>
        <v>42396</v>
      </c>
      <c r="B267" s="2">
        <f>TITRES_STAT!C270</f>
        <v>13.25</v>
      </c>
      <c r="C267" s="2">
        <f>RSI!I267</f>
        <v>50.152519510257591</v>
      </c>
      <c r="D267" s="2">
        <f>MACD!E267</f>
        <v>-3.5226359269048935E-2</v>
      </c>
      <c r="E267" s="2">
        <f>MACD!F267</f>
        <v>-1.2348241948364019E-2</v>
      </c>
      <c r="F267" s="2">
        <f>'Moving Avg'!D267</f>
        <v>4.8464799999999997</v>
      </c>
      <c r="G267" s="2">
        <f>'Moving Avg'!E267</f>
        <v>4.8574700000000011</v>
      </c>
      <c r="H267" s="2">
        <f>'Moving Avg'!F267</f>
        <v>4.8484799999999995</v>
      </c>
      <c r="I267" s="2">
        <f>'Moving Avg'!G267</f>
        <v>4.8590719999999994</v>
      </c>
      <c r="J267" s="2">
        <f>'Moving Avg'!H267</f>
        <v>5.4253925000000045</v>
      </c>
      <c r="K267" s="18" t="str">
        <f>OBV!F267</f>
        <v>BULLISH</v>
      </c>
      <c r="L267" s="18" t="str">
        <f>OBV!G267</f>
        <v>NEUTRAL</v>
      </c>
      <c r="M267" s="18" t="str">
        <f>OBV!H267</f>
        <v>BULLISH DIVERGENCE</v>
      </c>
    </row>
    <row r="268" spans="1:13" ht="13.5" x14ac:dyDescent="0.25">
      <c r="A268" s="4">
        <f>TITRES_STAT!B271</f>
        <v>42397</v>
      </c>
      <c r="B268" s="2">
        <f>TITRES_STAT!C271</f>
        <v>13.1</v>
      </c>
      <c r="C268" s="2">
        <f>RSI!I268</f>
        <v>44.847590704849914</v>
      </c>
      <c r="D268" s="2">
        <f>MACD!E268</f>
        <v>-3.9624361790648877E-2</v>
      </c>
      <c r="E268" s="2">
        <f>MACD!F268</f>
        <v>-1.7803465916820992E-2</v>
      </c>
      <c r="F268" s="2">
        <f>'Moving Avg'!D268</f>
        <v>4.8318200000000004</v>
      </c>
      <c r="G268" s="2">
        <f>'Moving Avg'!E268</f>
        <v>4.8611400000000007</v>
      </c>
      <c r="H268" s="2">
        <f>'Moving Avg'!F268</f>
        <v>4.8457299999999996</v>
      </c>
      <c r="I268" s="2">
        <f>'Moving Avg'!G268</f>
        <v>4.856139999999999</v>
      </c>
      <c r="J268" s="2">
        <f>'Moving Avg'!H268</f>
        <v>5.4204990000000057</v>
      </c>
      <c r="K268" s="18" t="str">
        <f>OBV!F268</f>
        <v>BEARISH</v>
      </c>
      <c r="L268" s="18" t="str">
        <f>OBV!G268</f>
        <v>NEUTRAL</v>
      </c>
      <c r="M268" s="18" t="str">
        <f>OBV!H268</f>
        <v>CONFIRMED BEARISH</v>
      </c>
    </row>
    <row r="269" spans="1:13" ht="13.5" x14ac:dyDescent="0.25">
      <c r="A269" s="4">
        <f>TITRES_STAT!B272</f>
        <v>42398</v>
      </c>
      <c r="B269" s="2">
        <f>TITRES_STAT!C272</f>
        <v>13.18</v>
      </c>
      <c r="C269" s="2">
        <f>RSI!I269</f>
        <v>48.002993187493544</v>
      </c>
      <c r="D269" s="2">
        <f>MACD!E269</f>
        <v>-2.8284057648988892E-2</v>
      </c>
      <c r="E269" s="2">
        <f>MACD!F269</f>
        <v>-1.9899584263254572E-2</v>
      </c>
      <c r="F269" s="2">
        <f>'Moving Avg'!D269</f>
        <v>4.8413599999999999</v>
      </c>
      <c r="G269" s="2">
        <f>'Moving Avg'!E269</f>
        <v>4.8567400000000003</v>
      </c>
      <c r="H269" s="2">
        <f>'Moving Avg'!F269</f>
        <v>4.8444449999999994</v>
      </c>
      <c r="I269" s="2">
        <f>'Moving Avg'!G269</f>
        <v>4.8523279999999991</v>
      </c>
      <c r="J269" s="2">
        <f>'Moving Avg'!H269</f>
        <v>5.4156110000000055</v>
      </c>
      <c r="K269" s="18" t="str">
        <f>OBV!F269</f>
        <v>BULLISH</v>
      </c>
      <c r="L269" s="18" t="str">
        <f>OBV!G269</f>
        <v>NEUTRAL</v>
      </c>
      <c r="M269" s="18" t="str">
        <f>OBV!H269</f>
        <v>CONFIRMED BULLISH</v>
      </c>
    </row>
    <row r="270" spans="1:13" ht="13.5" x14ac:dyDescent="0.25">
      <c r="A270" s="4">
        <f>TITRES_STAT!B273</f>
        <v>42401</v>
      </c>
      <c r="B270" s="2">
        <f>TITRES_STAT!C273</f>
        <v>13.2</v>
      </c>
      <c r="C270" s="2">
        <f>RSI!I270</f>
        <v>48.789119691016516</v>
      </c>
      <c r="D270" s="2">
        <f>MACD!E270</f>
        <v>-1.0654656311233524E-2</v>
      </c>
      <c r="E270" s="2">
        <f>MACD!F270</f>
        <v>-1.8050598672850363E-2</v>
      </c>
      <c r="F270" s="2">
        <f>'Moving Avg'!D270</f>
        <v>4.8376800000000006</v>
      </c>
      <c r="G270" s="2">
        <f>'Moving Avg'!E270</f>
        <v>4.847570000000001</v>
      </c>
      <c r="H270" s="2">
        <f>'Moving Avg'!F270</f>
        <v>4.839129999999999</v>
      </c>
      <c r="I270" s="2">
        <f>'Moving Avg'!G270</f>
        <v>4.8501279999999989</v>
      </c>
      <c r="J270" s="2">
        <f>'Moving Avg'!H270</f>
        <v>5.4102490000000056</v>
      </c>
      <c r="K270" s="18" t="str">
        <f>OBV!F270</f>
        <v>BEARISH</v>
      </c>
      <c r="L270" s="18" t="str">
        <f>OBV!G270</f>
        <v>NEUTRAL</v>
      </c>
      <c r="M270" s="18" t="str">
        <f>OBV!H270</f>
        <v>CONFIRMED BEARISH</v>
      </c>
    </row>
    <row r="271" spans="1:13" ht="13.5" x14ac:dyDescent="0.25">
      <c r="A271" s="4">
        <f>TITRES_STAT!B274</f>
        <v>42402</v>
      </c>
      <c r="B271" s="2">
        <f>TITRES_STAT!C274</f>
        <v>13.2</v>
      </c>
      <c r="C271" s="2">
        <f>RSI!I271</f>
        <v>48.789119691016509</v>
      </c>
      <c r="D271" s="2">
        <f>MACD!E271</f>
        <v>-1.322166302323069E-3</v>
      </c>
      <c r="E271" s="2">
        <f>MACD!F271</f>
        <v>-1.4704912198744905E-2</v>
      </c>
      <c r="F271" s="2">
        <f>'Moving Avg'!D271</f>
        <v>4.8340000000000005</v>
      </c>
      <c r="G271" s="2">
        <f>'Moving Avg'!E271</f>
        <v>4.8420700000000014</v>
      </c>
      <c r="H271" s="2">
        <f>'Moving Avg'!F271</f>
        <v>4.8338149999999995</v>
      </c>
      <c r="I271" s="2">
        <f>'Moving Avg'!G271</f>
        <v>4.8480019999999993</v>
      </c>
      <c r="J271" s="2">
        <f>'Moving Avg'!H271</f>
        <v>5.4057495000000051</v>
      </c>
      <c r="K271" s="18" t="str">
        <f>OBV!F271</f>
        <v>BEARISH</v>
      </c>
      <c r="L271" s="18" t="str">
        <f>OBV!G271</f>
        <v>NEUTRAL</v>
      </c>
      <c r="M271" s="18" t="str">
        <f>OBV!H271</f>
        <v>CONFIRMED BEARISH</v>
      </c>
    </row>
    <row r="272" spans="1:13" ht="13.5" x14ac:dyDescent="0.25">
      <c r="A272" s="4">
        <f>TITRES_STAT!B275</f>
        <v>42403</v>
      </c>
      <c r="B272" s="2">
        <f>TITRES_STAT!C275</f>
        <v>13.16</v>
      </c>
      <c r="C272" s="2">
        <f>RSI!I272</f>
        <v>47.13614017012091</v>
      </c>
      <c r="D272" s="2">
        <f>MACD!E272</f>
        <v>4.8975585343153938E-3</v>
      </c>
      <c r="E272" s="2">
        <f>MACD!F272</f>
        <v>-1.0784418052132845E-2</v>
      </c>
      <c r="F272" s="2">
        <f>'Moving Avg'!D272</f>
        <v>4.8273999999999999</v>
      </c>
      <c r="G272" s="2">
        <f>'Moving Avg'!E272</f>
        <v>4.8369400000000002</v>
      </c>
      <c r="H272" s="2">
        <f>'Moving Avg'!F272</f>
        <v>4.8286850000000001</v>
      </c>
      <c r="I272" s="2">
        <f>'Moving Avg'!G272</f>
        <v>4.845656</v>
      </c>
      <c r="J272" s="2">
        <f>'Moving Avg'!H272</f>
        <v>5.4008250000000055</v>
      </c>
      <c r="K272" s="18" t="str">
        <f>OBV!F272</f>
        <v>BEARISH</v>
      </c>
      <c r="L272" s="18" t="str">
        <f>OBV!G272</f>
        <v>NEUTRAL</v>
      </c>
      <c r="M272" s="18" t="str">
        <f>OBV!H272</f>
        <v>CONFIRMED BEARISH</v>
      </c>
    </row>
    <row r="273" spans="1:13" ht="13.5" x14ac:dyDescent="0.25">
      <c r="A273" s="4">
        <f>TITRES_STAT!B276</f>
        <v>42404</v>
      </c>
      <c r="B273" s="2">
        <f>TITRES_STAT!C276</f>
        <v>13.15</v>
      </c>
      <c r="C273" s="2">
        <f>RSI!I273</f>
        <v>46.704288303534831</v>
      </c>
      <c r="D273" s="2">
        <f>MACD!E273</f>
        <v>1.05734391495238E-2</v>
      </c>
      <c r="E273" s="2">
        <f>MACD!F273</f>
        <v>-6.5128466118015167E-3</v>
      </c>
      <c r="F273" s="2">
        <f>'Moving Avg'!D273</f>
        <v>4.831059999999999</v>
      </c>
      <c r="G273" s="2">
        <f>'Moving Avg'!E273</f>
        <v>4.8314400000000006</v>
      </c>
      <c r="H273" s="2">
        <f>'Moving Avg'!F273</f>
        <v>4.8307000000000002</v>
      </c>
      <c r="I273" s="2">
        <f>'Moving Avg'!G273</f>
        <v>4.8432359999999992</v>
      </c>
      <c r="J273" s="2">
        <f>'Moving Avg'!H273</f>
        <v>5.3958820000000038</v>
      </c>
      <c r="K273" s="18" t="str">
        <f>OBV!F273</f>
        <v>BEARISH</v>
      </c>
      <c r="L273" s="18" t="str">
        <f>OBV!G273</f>
        <v>NEUTRAL</v>
      </c>
      <c r="M273" s="18" t="str">
        <f>OBV!H273</f>
        <v>BEARISH DIVERGENCE</v>
      </c>
    </row>
    <row r="274" spans="1:13" ht="13.5" x14ac:dyDescent="0.25">
      <c r="A274" s="4">
        <f>TITRES_STAT!B277</f>
        <v>42405</v>
      </c>
      <c r="B274" s="2">
        <f>TITRES_STAT!C277</f>
        <v>13.18</v>
      </c>
      <c r="C274" s="2">
        <f>RSI!I274</f>
        <v>48.223061066755115</v>
      </c>
      <c r="D274" s="2">
        <f>MACD!E274</f>
        <v>6.0413263267022899E-4</v>
      </c>
      <c r="E274" s="2">
        <f>MACD!F274</f>
        <v>-5.0894507629071677E-3</v>
      </c>
      <c r="F274" s="2">
        <f>'Moving Avg'!D274</f>
        <v>4.8310600000000008</v>
      </c>
      <c r="G274" s="2">
        <f>'Moving Avg'!E274</f>
        <v>4.8362100000000003</v>
      </c>
      <c r="H274" s="2">
        <f>'Moving Avg'!F274</f>
        <v>4.8336350000000001</v>
      </c>
      <c r="I274" s="2">
        <f>'Moving Avg'!G274</f>
        <v>4.8437499999999991</v>
      </c>
      <c r="J274" s="2">
        <f>'Moving Avg'!H274</f>
        <v>5.3906775000000042</v>
      </c>
      <c r="K274" s="18" t="str">
        <f>OBV!F274</f>
        <v>BULLISH</v>
      </c>
      <c r="L274" s="18" t="str">
        <f>OBV!G274</f>
        <v>STRONG</v>
      </c>
      <c r="M274" s="18" t="str">
        <f>OBV!H274</f>
        <v>NEUTRAL</v>
      </c>
    </row>
    <row r="275" spans="1:13" ht="13.5" x14ac:dyDescent="0.25">
      <c r="A275" s="4">
        <f>TITRES_STAT!B278</f>
        <v>42408</v>
      </c>
      <c r="B275" s="2">
        <f>TITRES_STAT!C278</f>
        <v>13.18</v>
      </c>
      <c r="C275" s="2">
        <f>RSI!I275</f>
        <v>48.223061066755115</v>
      </c>
      <c r="D275" s="2">
        <f>MACD!E275</f>
        <v>3.5352556450192196E-3</v>
      </c>
      <c r="E275" s="2">
        <f>MACD!F275</f>
        <v>-3.3645094813218907E-3</v>
      </c>
      <c r="F275" s="2">
        <f>'Moving Avg'!D275</f>
        <v>4.8296000000000001</v>
      </c>
      <c r="G275" s="2">
        <f>'Moving Avg'!E275</f>
        <v>4.8336400000000008</v>
      </c>
      <c r="H275" s="2">
        <f>'Moving Avg'!F275</f>
        <v>4.8363850000000008</v>
      </c>
      <c r="I275" s="2">
        <f>'Moving Avg'!G275</f>
        <v>4.8417699999999995</v>
      </c>
      <c r="J275" s="2">
        <f>'Moving Avg'!H275</f>
        <v>5.385965500000002</v>
      </c>
      <c r="K275" s="18" t="str">
        <f>OBV!F275</f>
        <v>BULLISH</v>
      </c>
      <c r="L275" s="18" t="str">
        <f>OBV!G275</f>
        <v>STRONG</v>
      </c>
      <c r="M275" s="18" t="str">
        <f>OBV!H275</f>
        <v>BULLISH DIVERGENCE</v>
      </c>
    </row>
    <row r="276" spans="1:13" ht="13.5" x14ac:dyDescent="0.25">
      <c r="A276" s="4">
        <f>TITRES_STAT!B279</f>
        <v>42409</v>
      </c>
      <c r="B276" s="2">
        <f>TITRES_STAT!C279</f>
        <v>13</v>
      </c>
      <c r="C276" s="2">
        <f>RSI!I276</f>
        <v>40.242918956932854</v>
      </c>
      <c r="D276" s="2">
        <f>MACD!E276</f>
        <v>1.0973198111731364E-2</v>
      </c>
      <c r="E276" s="2">
        <f>MACD!F276</f>
        <v>-4.9696796271123979E-4</v>
      </c>
      <c r="F276" s="2">
        <f>'Moving Avg'!D276</f>
        <v>4.81494</v>
      </c>
      <c r="G276" s="2">
        <f>'Moving Avg'!E276</f>
        <v>4.8244699999999998</v>
      </c>
      <c r="H276" s="2">
        <f>'Moving Avg'!F276</f>
        <v>4.8363850000000008</v>
      </c>
      <c r="I276" s="2">
        <f>'Moving Avg'!G276</f>
        <v>4.8388379999999991</v>
      </c>
      <c r="J276" s="2">
        <f>'Moving Avg'!H276</f>
        <v>5.3807300000000007</v>
      </c>
      <c r="K276" s="18" t="str">
        <f>OBV!F276</f>
        <v>BULLISH</v>
      </c>
      <c r="L276" s="18" t="str">
        <f>OBV!G276</f>
        <v>NEUTRAL</v>
      </c>
      <c r="M276" s="18" t="str">
        <f>OBV!H276</f>
        <v>BULLISH DIVERGENCE</v>
      </c>
    </row>
    <row r="277" spans="1:13" ht="13.5" x14ac:dyDescent="0.25">
      <c r="A277" s="4">
        <f>TITRES_STAT!B280</f>
        <v>42410</v>
      </c>
      <c r="B277" s="2">
        <f>TITRES_STAT!C280</f>
        <v>12.85</v>
      </c>
      <c r="C277" s="2">
        <f>RSI!I277</f>
        <v>35.039203789267816</v>
      </c>
      <c r="D277" s="2">
        <f>MACD!E277</f>
        <v>2.1794683541642712E-2</v>
      </c>
      <c r="E277" s="2">
        <f>MACD!F277</f>
        <v>3.9613623381595502E-3</v>
      </c>
      <c r="F277" s="2">
        <f>'Moving Avg'!D277</f>
        <v>4.7921999999999993</v>
      </c>
      <c r="G277" s="2">
        <f>'Moving Avg'!E277</f>
        <v>4.8098000000000001</v>
      </c>
      <c r="H277" s="2">
        <f>'Moving Avg'!F277</f>
        <v>4.833635000000001</v>
      </c>
      <c r="I277" s="2">
        <f>'Moving Avg'!G277</f>
        <v>4.8362720000000001</v>
      </c>
      <c r="J277" s="2">
        <f>'Moving Avg'!H277</f>
        <v>5.3745330000000013</v>
      </c>
      <c r="K277" s="18" t="str">
        <f>OBV!F277</f>
        <v>BULLISH</v>
      </c>
      <c r="L277" s="18" t="str">
        <f>OBV!G277</f>
        <v>NEUTRAL</v>
      </c>
      <c r="M277" s="18" t="str">
        <f>OBV!H277</f>
        <v>BULLISH DIVERGENCE</v>
      </c>
    </row>
    <row r="278" spans="1:13" ht="13.5" x14ac:dyDescent="0.25">
      <c r="A278" s="4">
        <f>TITRES_STAT!B281</f>
        <v>42411</v>
      </c>
      <c r="B278" s="2">
        <f>TITRES_STAT!C281</f>
        <v>12.85</v>
      </c>
      <c r="C278" s="2">
        <f>RSI!I278</f>
        <v>35.039203789267816</v>
      </c>
      <c r="D278" s="2">
        <f>MACD!E278</f>
        <v>2.3234939265457832E-2</v>
      </c>
      <c r="E278" s="2">
        <f>MACD!F278</f>
        <v>7.8160777236192074E-3</v>
      </c>
      <c r="F278" s="2">
        <f>'Moving Avg'!D278</f>
        <v>4.7702</v>
      </c>
      <c r="G278" s="2">
        <f>'Moving Avg'!E278</f>
        <v>4.80063</v>
      </c>
      <c r="H278" s="2">
        <f>'Moving Avg'!F278</f>
        <v>4.8308850000000012</v>
      </c>
      <c r="I278" s="2">
        <f>'Moving Avg'!G278</f>
        <v>4.8337060000000003</v>
      </c>
      <c r="J278" s="2">
        <f>'Moving Avg'!H278</f>
        <v>5.3685120000000008</v>
      </c>
      <c r="K278" s="18" t="str">
        <f>OBV!F278</f>
        <v>BULLISH</v>
      </c>
      <c r="L278" s="18" t="str">
        <f>OBV!G278</f>
        <v>NEUTRAL</v>
      </c>
      <c r="M278" s="18" t="str">
        <f>OBV!H278</f>
        <v>BULLISH DIVERGENCE</v>
      </c>
    </row>
    <row r="279" spans="1:13" ht="13.5" x14ac:dyDescent="0.25">
      <c r="A279" s="4">
        <f>TITRES_STAT!B282</f>
        <v>42412</v>
      </c>
      <c r="B279" s="2">
        <f>TITRES_STAT!C282</f>
        <v>12.99</v>
      </c>
      <c r="C279" s="2">
        <f>RSI!I279</f>
        <v>43.010725180142089</v>
      </c>
      <c r="D279" s="2">
        <f>MACD!E279</f>
        <v>2.5851265667131251E-2</v>
      </c>
      <c r="E279" s="2">
        <f>MACD!F279</f>
        <v>1.1423115312321618E-2</v>
      </c>
      <c r="F279" s="2">
        <f>'Moving Avg'!D279</f>
        <v>4.7562599999999993</v>
      </c>
      <c r="G279" s="2">
        <f>'Moving Avg'!E279</f>
        <v>4.79366</v>
      </c>
      <c r="H279" s="2">
        <f>'Moving Avg'!F279</f>
        <v>4.8252000000000015</v>
      </c>
      <c r="I279" s="2">
        <f>'Moving Avg'!G279</f>
        <v>4.832166</v>
      </c>
      <c r="J279" s="2">
        <f>'Moving Avg'!H279</f>
        <v>5.3628005000000005</v>
      </c>
      <c r="K279" s="18" t="str">
        <f>OBV!F279</f>
        <v>BEARISH</v>
      </c>
      <c r="L279" s="18" t="str">
        <f>OBV!G279</f>
        <v>NEUTRAL</v>
      </c>
      <c r="M279" s="18" t="str">
        <f>OBV!H279</f>
        <v>CONFIRMED BEARISH</v>
      </c>
    </row>
    <row r="280" spans="1:13" ht="13.5" x14ac:dyDescent="0.25">
      <c r="A280" s="4">
        <f>TITRES_STAT!B283</f>
        <v>42415</v>
      </c>
      <c r="B280" s="2">
        <f>TITRES_STAT!C283</f>
        <v>12.8</v>
      </c>
      <c r="C280" s="2">
        <f>RSI!I280</f>
        <v>36.47157958126266</v>
      </c>
      <c r="D280" s="2">
        <f>MACD!E280</f>
        <v>3.4679427199300505E-2</v>
      </c>
      <c r="E280" s="2">
        <f>MACD!F280</f>
        <v>1.6074377689717395E-2</v>
      </c>
      <c r="F280" s="2">
        <f>'Moving Avg'!D280</f>
        <v>4.7283999999999997</v>
      </c>
      <c r="G280" s="2">
        <f>'Moving Avg'!E280</f>
        <v>4.7789999999999999</v>
      </c>
      <c r="H280" s="2">
        <f>'Moving Avg'!F280</f>
        <v>4.8132850000000014</v>
      </c>
      <c r="I280" s="2">
        <f>'Moving Avg'!G280</f>
        <v>4.8292339999999996</v>
      </c>
      <c r="J280" s="2">
        <f>'Moving Avg'!H280</f>
        <v>5.3567230000000015</v>
      </c>
      <c r="K280" s="18" t="str">
        <f>OBV!F280</f>
        <v>BEARISH</v>
      </c>
      <c r="L280" s="18" t="str">
        <f>OBV!G280</f>
        <v>NEUTRAL</v>
      </c>
      <c r="M280" s="18" t="str">
        <f>OBV!H280</f>
        <v>CONFIRMED BEARISH</v>
      </c>
    </row>
    <row r="281" spans="1:13" ht="13.5" x14ac:dyDescent="0.25">
      <c r="A281" s="4">
        <f>TITRES_STAT!B284</f>
        <v>42416</v>
      </c>
      <c r="B281" s="2">
        <f>TITRES_STAT!C284</f>
        <v>12.9</v>
      </c>
      <c r="C281" s="2">
        <f>RSI!I281</f>
        <v>41.507735920050507</v>
      </c>
      <c r="D281" s="2">
        <f>MACD!E281</f>
        <v>4.0160414984341308E-2</v>
      </c>
      <c r="E281" s="2">
        <f>MACD!F281</f>
        <v>2.0891585148642179E-2</v>
      </c>
      <c r="F281" s="2">
        <f>'Moving Avg'!D281</f>
        <v>4.7210599999999996</v>
      </c>
      <c r="G281" s="2">
        <f>'Moving Avg'!E281</f>
        <v>4.7679999999999998</v>
      </c>
      <c r="H281" s="2">
        <f>'Moving Avg'!F281</f>
        <v>4.8050350000000011</v>
      </c>
      <c r="I281" s="2">
        <f>'Moving Avg'!G281</f>
        <v>4.8262259999999992</v>
      </c>
      <c r="J281" s="2">
        <f>'Moving Avg'!H281</f>
        <v>5.3510050000000025</v>
      </c>
      <c r="K281" s="18" t="str">
        <f>OBV!F281</f>
        <v>BULLISH</v>
      </c>
      <c r="L281" s="18" t="str">
        <f>OBV!G281</f>
        <v>NEUTRAL</v>
      </c>
      <c r="M281" s="18" t="str">
        <f>OBV!H281</f>
        <v>BULLISH DIVERGENCE</v>
      </c>
    </row>
    <row r="282" spans="1:13" ht="13.5" x14ac:dyDescent="0.25">
      <c r="A282" s="4">
        <f>TITRES_STAT!B285</f>
        <v>42417</v>
      </c>
      <c r="B282" s="2">
        <f>TITRES_STAT!C285</f>
        <v>12.9</v>
      </c>
      <c r="C282" s="2">
        <f>RSI!I282</f>
        <v>41.507735920050507</v>
      </c>
      <c r="D282" s="2">
        <f>MACD!E282</f>
        <v>4.3004375044024989E-2</v>
      </c>
      <c r="E282" s="2">
        <f>MACD!F282</f>
        <v>2.5314143127718743E-2</v>
      </c>
      <c r="F282" s="2">
        <f>'Moving Avg'!D282</f>
        <v>4.7247199999999996</v>
      </c>
      <c r="G282" s="2">
        <f>'Moving Avg'!E282</f>
        <v>4.7584600000000004</v>
      </c>
      <c r="H282" s="2">
        <f>'Moving Avg'!F282</f>
        <v>4.7977000000000007</v>
      </c>
      <c r="I282" s="2">
        <f>'Moving Avg'!G282</f>
        <v>4.8231459999999986</v>
      </c>
      <c r="J282" s="2">
        <f>'Moving Avg'!H282</f>
        <v>5.3456210000000022</v>
      </c>
      <c r="K282" s="18" t="str">
        <f>OBV!F282</f>
        <v>BULLISH</v>
      </c>
      <c r="L282" s="18" t="str">
        <f>OBV!G282</f>
        <v>STRONG</v>
      </c>
      <c r="M282" s="18" t="str">
        <f>OBV!H282</f>
        <v>CONFIRMED BULLISH</v>
      </c>
    </row>
    <row r="283" spans="1:13" ht="13.5" x14ac:dyDescent="0.25">
      <c r="A283" s="4">
        <f>TITRES_STAT!B286</f>
        <v>42418</v>
      </c>
      <c r="B283" s="2">
        <f>TITRES_STAT!C286</f>
        <v>12.9</v>
      </c>
      <c r="C283" s="2">
        <f>RSI!I283</f>
        <v>41.507735920050507</v>
      </c>
      <c r="D283" s="2">
        <f>MACD!E283</f>
        <v>4.5260419249828487E-2</v>
      </c>
      <c r="E283" s="2">
        <f>MACD!F283</f>
        <v>2.9303398352140693E-2</v>
      </c>
      <c r="F283" s="2">
        <f>'Moving Avg'!D283</f>
        <v>4.7283799999999996</v>
      </c>
      <c r="G283" s="2">
        <f>'Moving Avg'!E283</f>
        <v>4.7492900000000002</v>
      </c>
      <c r="H283" s="2">
        <f>'Moving Avg'!F283</f>
        <v>4.7903650000000013</v>
      </c>
      <c r="I283" s="2">
        <f>'Moving Avg'!G283</f>
        <v>4.8202119999999988</v>
      </c>
      <c r="J283" s="2">
        <f>'Moving Avg'!H283</f>
        <v>5.3400610000000031</v>
      </c>
      <c r="K283" s="18" t="str">
        <f>OBV!F283</f>
        <v>BULLISH</v>
      </c>
      <c r="L283" s="18" t="str">
        <f>OBV!G283</f>
        <v>STRONG</v>
      </c>
      <c r="M283" s="18" t="str">
        <f>OBV!H283</f>
        <v>CONFIRMED BULLISH</v>
      </c>
    </row>
    <row r="284" spans="1:13" ht="13.5" x14ac:dyDescent="0.25">
      <c r="A284" s="4">
        <f>TITRES_STAT!B287</f>
        <v>42419</v>
      </c>
      <c r="B284" s="2">
        <f>TITRES_STAT!C287</f>
        <v>12.9</v>
      </c>
      <c r="C284" s="2">
        <f>RSI!I284</f>
        <v>41.507735920050507</v>
      </c>
      <c r="D284" s="2">
        <f>MACD!E284</f>
        <v>4.9249508935289121E-2</v>
      </c>
      <c r="E284" s="2">
        <f>MACD!F284</f>
        <v>3.3292620468770379E-2</v>
      </c>
      <c r="F284" s="2">
        <f>'Moving Avg'!D284</f>
        <v>4.7217799999999999</v>
      </c>
      <c r="G284" s="2">
        <f>'Moving Avg'!E284</f>
        <v>4.7390200000000009</v>
      </c>
      <c r="H284" s="2">
        <f>'Moving Avg'!F284</f>
        <v>4.7876150000000006</v>
      </c>
      <c r="I284" s="2">
        <f>'Moving Avg'!G284</f>
        <v>4.8194779999999984</v>
      </c>
      <c r="J284" s="2">
        <f>'Moving Avg'!H284</f>
        <v>5.3345010000000039</v>
      </c>
      <c r="K284" s="18" t="str">
        <f>OBV!F284</f>
        <v>BULLISH</v>
      </c>
      <c r="L284" s="18" t="str">
        <f>OBV!G284</f>
        <v>NEUTRAL</v>
      </c>
      <c r="M284" s="18" t="str">
        <f>OBV!H284</f>
        <v>BULLISH DIVERGENCE</v>
      </c>
    </row>
    <row r="285" spans="1:13" ht="13.5" x14ac:dyDescent="0.25">
      <c r="A285" s="4">
        <f>TITRES_STAT!B288</f>
        <v>42422</v>
      </c>
      <c r="B285" s="2">
        <f>TITRES_STAT!C288</f>
        <v>12.98</v>
      </c>
      <c r="C285" s="2">
        <f>RSI!I285</f>
        <v>46.122441832969443</v>
      </c>
      <c r="D285" s="2">
        <f>MACD!E285</f>
        <v>5.0806208729478719E-2</v>
      </c>
      <c r="E285" s="2">
        <f>MACD!F285</f>
        <v>3.6795338120912048E-2</v>
      </c>
      <c r="F285" s="2">
        <f>'Moving Avg'!D285</f>
        <v>4.7349800000000002</v>
      </c>
      <c r="G285" s="2">
        <f>'Moving Avg'!E285</f>
        <v>4.7316900000000004</v>
      </c>
      <c r="H285" s="2">
        <f>'Moving Avg'!F285</f>
        <v>4.7826649999999997</v>
      </c>
      <c r="I285" s="2">
        <f>'Moving Avg'!G285</f>
        <v>4.8172059999999979</v>
      </c>
      <c r="J285" s="2">
        <f>'Moving Avg'!H285</f>
        <v>5.3283665000000031</v>
      </c>
      <c r="K285" s="18" t="str">
        <f>OBV!F285</f>
        <v>BULLISH</v>
      </c>
      <c r="L285" s="18" t="str">
        <f>OBV!G285</f>
        <v>STRONG</v>
      </c>
      <c r="M285" s="18" t="str">
        <f>OBV!H285</f>
        <v>CONFIRMED BULLISH</v>
      </c>
    </row>
    <row r="286" spans="1:13" ht="13.5" x14ac:dyDescent="0.25">
      <c r="A286" s="4">
        <f>TITRES_STAT!B289</f>
        <v>42423</v>
      </c>
      <c r="B286" s="2">
        <f>TITRES_STAT!C289</f>
        <v>12.98</v>
      </c>
      <c r="C286" s="2">
        <f>RSI!I286</f>
        <v>46.122441832969443</v>
      </c>
      <c r="D286" s="2">
        <f>MACD!E286</f>
        <v>4.2128338668180554E-2</v>
      </c>
      <c r="E286" s="2">
        <f>MACD!F286</f>
        <v>3.7861938230365752E-2</v>
      </c>
      <c r="F286" s="2">
        <f>'Moving Avg'!D286</f>
        <v>4.7408599999999996</v>
      </c>
      <c r="G286" s="2">
        <f>'Moving Avg'!E286</f>
        <v>4.7309599999999996</v>
      </c>
      <c r="H286" s="2">
        <f>'Moving Avg'!F286</f>
        <v>4.7777149999999997</v>
      </c>
      <c r="I286" s="2">
        <f>'Moving Avg'!G286</f>
        <v>4.8172059999999979</v>
      </c>
      <c r="J286" s="2">
        <f>'Moving Avg'!H286</f>
        <v>5.3223200000000022</v>
      </c>
      <c r="K286" s="18" t="str">
        <f>OBV!F286</f>
        <v>BULLISH</v>
      </c>
      <c r="L286" s="18" t="str">
        <f>OBV!G286</f>
        <v>NEUTRAL</v>
      </c>
      <c r="M286" s="18" t="str">
        <f>OBV!H286</f>
        <v>CONFIRMED BULLISH</v>
      </c>
    </row>
    <row r="287" spans="1:13" ht="13.5" x14ac:dyDescent="0.25">
      <c r="A287" s="4">
        <f>TITRES_STAT!B290</f>
        <v>42424</v>
      </c>
      <c r="B287" s="2">
        <f>TITRES_STAT!C290</f>
        <v>12.8</v>
      </c>
      <c r="C287" s="2">
        <f>RSI!I287</f>
        <v>38.263016771797922</v>
      </c>
      <c r="D287" s="2">
        <f>MACD!E287</f>
        <v>3.1359883905986763E-2</v>
      </c>
      <c r="E287" s="2">
        <f>MACD!F287</f>
        <v>3.6561527365489954E-2</v>
      </c>
      <c r="F287" s="2">
        <f>'Moving Avg'!D287</f>
        <v>4.7335399999999996</v>
      </c>
      <c r="G287" s="2">
        <f>'Moving Avg'!E287</f>
        <v>4.7291299999999996</v>
      </c>
      <c r="H287" s="2">
        <f>'Moving Avg'!F287</f>
        <v>4.7694649999999994</v>
      </c>
      <c r="I287" s="2">
        <f>'Moving Avg'!G287</f>
        <v>4.8155939999999973</v>
      </c>
      <c r="J287" s="2">
        <f>'Moving Avg'!H287</f>
        <v>5.315943500000003</v>
      </c>
      <c r="K287" s="18" t="str">
        <f>OBV!F287</f>
        <v>BULLISH</v>
      </c>
      <c r="L287" s="18" t="str">
        <f>OBV!G287</f>
        <v>NEUTRAL</v>
      </c>
      <c r="M287" s="18" t="str">
        <f>OBV!H287</f>
        <v>BULLISH DIVERGENCE</v>
      </c>
    </row>
    <row r="288" spans="1:13" ht="13.5" x14ac:dyDescent="0.25">
      <c r="A288" s="4">
        <f>TITRES_STAT!B291</f>
        <v>42425</v>
      </c>
      <c r="B288" s="2">
        <f>TITRES_STAT!C291</f>
        <v>12.8</v>
      </c>
      <c r="C288" s="2">
        <f>RSI!I288</f>
        <v>38.263016771797922</v>
      </c>
      <c r="D288" s="2">
        <f>MACD!E288</f>
        <v>2.2774229788531386E-2</v>
      </c>
      <c r="E288" s="2">
        <f>MACD!F288</f>
        <v>3.3804067850098242E-2</v>
      </c>
      <c r="F288" s="2">
        <f>'Moving Avg'!D288</f>
        <v>4.7262199999999996</v>
      </c>
      <c r="G288" s="2">
        <f>'Moving Avg'!E288</f>
        <v>4.7272999999999996</v>
      </c>
      <c r="H288" s="2">
        <f>'Moving Avg'!F288</f>
        <v>4.7639649999999998</v>
      </c>
      <c r="I288" s="2">
        <f>'Moving Avg'!G288</f>
        <v>4.8120019999999979</v>
      </c>
      <c r="J288" s="2">
        <f>'Moving Avg'!H288</f>
        <v>5.3096200000000033</v>
      </c>
      <c r="K288" s="18" t="str">
        <f>OBV!F288</f>
        <v>BULLISH</v>
      </c>
      <c r="L288" s="18" t="str">
        <f>OBV!G288</f>
        <v>NEUTRAL</v>
      </c>
      <c r="M288" s="18" t="str">
        <f>OBV!H288</f>
        <v>BULLISH DIVERGENCE</v>
      </c>
    </row>
    <row r="289" spans="1:13" ht="13.5" x14ac:dyDescent="0.25">
      <c r="A289" s="4">
        <f>TITRES_STAT!B292</f>
        <v>42426</v>
      </c>
      <c r="B289" s="2">
        <f>TITRES_STAT!C292</f>
        <v>12.8</v>
      </c>
      <c r="C289" s="2">
        <f>RSI!I289</f>
        <v>38.263016771797922</v>
      </c>
      <c r="D289" s="2">
        <f>MACD!E289</f>
        <v>2.3888897020854394E-2</v>
      </c>
      <c r="E289" s="2">
        <f>MACD!F289</f>
        <v>3.1821033684249475E-2</v>
      </c>
      <c r="F289" s="2">
        <f>'Moving Avg'!D289</f>
        <v>4.7188999999999997</v>
      </c>
      <c r="G289" s="2">
        <f>'Moving Avg'!E289</f>
        <v>4.7203400000000002</v>
      </c>
      <c r="H289" s="2">
        <f>'Moving Avg'!F289</f>
        <v>4.7569999999999997</v>
      </c>
      <c r="I289" s="2">
        <f>'Moving Avg'!G289</f>
        <v>4.8091419999999978</v>
      </c>
      <c r="J289" s="2">
        <f>'Moving Avg'!H289</f>
        <v>5.3032965000000036</v>
      </c>
      <c r="K289" s="18" t="str">
        <f>OBV!F289</f>
        <v>BULLISH</v>
      </c>
      <c r="L289" s="18" t="str">
        <f>OBV!G289</f>
        <v>NEUTRAL</v>
      </c>
      <c r="M289" s="18" t="str">
        <f>OBV!H289</f>
        <v>BULLISH DIVERGENCE</v>
      </c>
    </row>
    <row r="290" spans="1:13" ht="13.5" x14ac:dyDescent="0.25">
      <c r="A290" s="4">
        <f>TITRES_STAT!B293</f>
        <v>42429</v>
      </c>
      <c r="B290" s="2">
        <f>TITRES_STAT!C293</f>
        <v>12.8</v>
      </c>
      <c r="C290" s="2">
        <f>RSI!I290</f>
        <v>38.263016771797922</v>
      </c>
      <c r="D290" s="2">
        <f>MACD!E290</f>
        <v>1.4575443746795536E-2</v>
      </c>
      <c r="E290" s="2">
        <f>MACD!F290</f>
        <v>2.837191569675869E-2</v>
      </c>
      <c r="F290" s="2">
        <f>'Moving Avg'!D290</f>
        <v>4.7056999999999993</v>
      </c>
      <c r="G290" s="2">
        <f>'Moving Avg'!E290</f>
        <v>4.7203400000000011</v>
      </c>
      <c r="H290" s="2">
        <f>'Moving Avg'!F290</f>
        <v>4.7496699999999992</v>
      </c>
      <c r="I290" s="2">
        <f>'Moving Avg'!G290</f>
        <v>4.8067959999999985</v>
      </c>
      <c r="J290" s="2">
        <f>'Moving Avg'!H290</f>
        <v>5.2970080000000026</v>
      </c>
      <c r="K290" s="18" t="str">
        <f>OBV!F290</f>
        <v>BEARISH</v>
      </c>
      <c r="L290" s="18" t="str">
        <f>OBV!G290</f>
        <v>NEUTRAL</v>
      </c>
      <c r="M290" s="18" t="str">
        <f>OBV!H290</f>
        <v>CONFIRMED BEARISH</v>
      </c>
    </row>
    <row r="291" spans="1:13" ht="13.5" x14ac:dyDescent="0.25">
      <c r="A291" s="4">
        <f>TITRES_STAT!B294</f>
        <v>42430</v>
      </c>
      <c r="B291" s="2">
        <f>TITRES_STAT!C294</f>
        <v>12.8</v>
      </c>
      <c r="C291" s="2">
        <f>RSI!I291</f>
        <v>38.263016771797922</v>
      </c>
      <c r="D291" s="2">
        <f>MACD!E291</f>
        <v>1.2743245953766191E-2</v>
      </c>
      <c r="E291" s="2">
        <f>MACD!F291</f>
        <v>2.5246181748160193E-2</v>
      </c>
      <c r="F291" s="2">
        <f>'Moving Avg'!D291</f>
        <v>4.6924999999999999</v>
      </c>
      <c r="G291" s="2">
        <f>'Moving Avg'!E291</f>
        <v>4.7166800000000002</v>
      </c>
      <c r="H291" s="2">
        <f>'Moving Avg'!F291</f>
        <v>4.7423399999999996</v>
      </c>
      <c r="I291" s="2">
        <f>'Moving Avg'!G291</f>
        <v>4.8039359999999984</v>
      </c>
      <c r="J291" s="2">
        <f>'Moving Avg'!H291</f>
        <v>5.2910715000000028</v>
      </c>
      <c r="K291" s="18" t="str">
        <f>OBV!F291</f>
        <v>BEARISH</v>
      </c>
      <c r="L291" s="18" t="str">
        <f>OBV!G291</f>
        <v>NEUTRAL</v>
      </c>
      <c r="M291" s="18" t="str">
        <f>OBV!H291</f>
        <v>CONFIRMED BEARISH</v>
      </c>
    </row>
    <row r="292" spans="1:13" ht="13.5" x14ac:dyDescent="0.25">
      <c r="A292" s="4">
        <f>TITRES_STAT!B295</f>
        <v>42431</v>
      </c>
      <c r="B292" s="2">
        <f>TITRES_STAT!C295</f>
        <v>12.8</v>
      </c>
      <c r="C292" s="2">
        <f>RSI!I292</f>
        <v>38.263016771797929</v>
      </c>
      <c r="D292" s="2">
        <f>MACD!E292</f>
        <v>1.1579635193371907E-2</v>
      </c>
      <c r="E292" s="2">
        <f>MACD!F292</f>
        <v>2.2512872437202538E-2</v>
      </c>
      <c r="F292" s="2">
        <f>'Moving Avg'!D292</f>
        <v>4.6924999999999999</v>
      </c>
      <c r="G292" s="2">
        <f>'Moving Avg'!E292</f>
        <v>4.7130200000000011</v>
      </c>
      <c r="H292" s="2">
        <f>'Moving Avg'!F292</f>
        <v>4.735739999999999</v>
      </c>
      <c r="I292" s="2">
        <f>'Moving Avg'!G292</f>
        <v>4.8010759999999983</v>
      </c>
      <c r="J292" s="2">
        <f>'Moving Avg'!H292</f>
        <v>5.2849940000000037</v>
      </c>
      <c r="K292" s="18" t="str">
        <f>OBV!F292</f>
        <v>NEUTRAL</v>
      </c>
      <c r="L292" s="18" t="str">
        <f>OBV!G292</f>
        <v>NEUTRAL</v>
      </c>
      <c r="M292" s="18" t="str">
        <f>OBV!H292</f>
        <v>NEUTRAL</v>
      </c>
    </row>
    <row r="293" spans="1:13" ht="13.5" x14ac:dyDescent="0.25">
      <c r="A293" s="4">
        <f>TITRES_STAT!B296</f>
        <v>42432</v>
      </c>
      <c r="B293" s="2">
        <f>TITRES_STAT!C296</f>
        <v>12.42</v>
      </c>
      <c r="C293" s="2">
        <f>RSI!I293</f>
        <v>24.511235232976418</v>
      </c>
      <c r="D293" s="2">
        <f>MACD!E293</f>
        <v>2.1271625222198942E-2</v>
      </c>
      <c r="E293" s="2">
        <f>MACD!F293</f>
        <v>2.2264622994201819E-2</v>
      </c>
      <c r="F293" s="2">
        <f>'Moving Avg'!D293</f>
        <v>4.6646400000000003</v>
      </c>
      <c r="G293" s="2">
        <f>'Moving Avg'!E293</f>
        <v>4.69543</v>
      </c>
      <c r="H293" s="2">
        <f>'Moving Avg'!F293</f>
        <v>4.7223599999999992</v>
      </c>
      <c r="I293" s="2">
        <f>'Moving Avg'!G293</f>
        <v>4.794623999999998</v>
      </c>
      <c r="J293" s="2">
        <f>'Moving Avg'!H293</f>
        <v>5.2780620000000047</v>
      </c>
      <c r="K293" s="18" t="str">
        <f>OBV!F293</f>
        <v>BEARISH</v>
      </c>
      <c r="L293" s="18" t="str">
        <f>OBV!G293</f>
        <v>NEUTRAL</v>
      </c>
      <c r="M293" s="18" t="str">
        <f>OBV!H293</f>
        <v>CONFIRMED BEARISH</v>
      </c>
    </row>
    <row r="294" spans="1:13" ht="13.5" x14ac:dyDescent="0.25">
      <c r="A294" s="4">
        <f>TITRES_STAT!B297</f>
        <v>42433</v>
      </c>
      <c r="B294" s="2">
        <f>TITRES_STAT!C297</f>
        <v>12.3</v>
      </c>
      <c r="C294" s="2">
        <f>RSI!I294</f>
        <v>21.8410602825751</v>
      </c>
      <c r="D294" s="2">
        <f>MACD!E294</f>
        <v>3.3886470683847314E-2</v>
      </c>
      <c r="E294" s="2">
        <f>MACD!F294</f>
        <v>2.458899253213092E-2</v>
      </c>
      <c r="F294" s="2">
        <f>'Moving Avg'!D294</f>
        <v>4.62798</v>
      </c>
      <c r="G294" s="2">
        <f>'Moving Avg'!E294</f>
        <v>4.6734400000000003</v>
      </c>
      <c r="H294" s="2">
        <f>'Moving Avg'!F294</f>
        <v>4.7062299999999997</v>
      </c>
      <c r="I294" s="2">
        <f>'Moving Avg'!G294</f>
        <v>4.7872919999999981</v>
      </c>
      <c r="J294" s="2">
        <f>'Moving Avg'!H294</f>
        <v>5.2710330000000045</v>
      </c>
      <c r="K294" s="18" t="str">
        <f>OBV!F294</f>
        <v>BEARISH</v>
      </c>
      <c r="L294" s="18" t="str">
        <f>OBV!G294</f>
        <v>NEUTRAL</v>
      </c>
      <c r="M294" s="18" t="str">
        <f>OBV!H294</f>
        <v>CONFIRMED BEARISH</v>
      </c>
    </row>
    <row r="295" spans="1:13" ht="13.5" x14ac:dyDescent="0.25">
      <c r="A295" s="4">
        <f>TITRES_STAT!B298</f>
        <v>42436</v>
      </c>
      <c r="B295" s="2">
        <f>TITRES_STAT!C298</f>
        <v>12.3</v>
      </c>
      <c r="C295" s="2">
        <f>RSI!I295</f>
        <v>21.8410602825751</v>
      </c>
      <c r="D295" s="2">
        <f>MACD!E295</f>
        <v>5.04127858383141E-2</v>
      </c>
      <c r="E295" s="2">
        <f>MACD!F295</f>
        <v>2.9753751193367556E-2</v>
      </c>
      <c r="F295" s="2">
        <f>'Moving Avg'!D295</f>
        <v>4.5913200000000005</v>
      </c>
      <c r="G295" s="2">
        <f>'Moving Avg'!E295</f>
        <v>4.6485099999999999</v>
      </c>
      <c r="H295" s="2">
        <f>'Moving Avg'!F295</f>
        <v>4.6900999999999993</v>
      </c>
      <c r="I295" s="2">
        <f>'Moving Avg'!G295</f>
        <v>4.7821599999999975</v>
      </c>
      <c r="J295" s="2">
        <f>'Moving Avg'!H295</f>
        <v>5.2640390000000039</v>
      </c>
      <c r="K295" s="18" t="str">
        <f>OBV!F295</f>
        <v>BEARISH</v>
      </c>
      <c r="L295" s="18" t="str">
        <f>OBV!G295</f>
        <v>NEUTRAL</v>
      </c>
      <c r="M295" s="18" t="str">
        <f>OBV!H295</f>
        <v>CONFIRMED BEARISH</v>
      </c>
    </row>
    <row r="296" spans="1:13" ht="13.5" x14ac:dyDescent="0.25">
      <c r="A296" s="4">
        <f>TITRES_STAT!B299</f>
        <v>42437</v>
      </c>
      <c r="B296" s="2">
        <f>TITRES_STAT!C299</f>
        <v>12.5</v>
      </c>
      <c r="C296" s="2">
        <f>RSI!I296</f>
        <v>35.431044321597113</v>
      </c>
      <c r="D296" s="2">
        <f>MACD!E296</f>
        <v>6.0197644881405665E-2</v>
      </c>
      <c r="E296" s="2">
        <f>MACD!F296</f>
        <v>3.5842529930975184E-2</v>
      </c>
      <c r="F296" s="2">
        <f>'Moving Avg'!D296</f>
        <v>4.5693199999999994</v>
      </c>
      <c r="G296" s="2">
        <f>'Moving Avg'!E296</f>
        <v>4.6309100000000001</v>
      </c>
      <c r="H296" s="2">
        <f>'Moving Avg'!F296</f>
        <v>4.680934999999999</v>
      </c>
      <c r="I296" s="2">
        <f>'Moving Avg'!G296</f>
        <v>4.7766599999999979</v>
      </c>
      <c r="J296" s="2">
        <f>'Moving Avg'!H296</f>
        <v>5.257376500000003</v>
      </c>
      <c r="K296" s="18" t="str">
        <f>OBV!F296</f>
        <v>BEARISH</v>
      </c>
      <c r="L296" s="18" t="str">
        <f>OBV!G296</f>
        <v>NEUTRAL</v>
      </c>
      <c r="M296" s="18" t="str">
        <f>OBV!H296</f>
        <v>CONFIRMED BEARISH</v>
      </c>
    </row>
    <row r="297" spans="1:13" ht="13.5" x14ac:dyDescent="0.25">
      <c r="A297" s="4">
        <f>TITRES_STAT!B300</f>
        <v>42438</v>
      </c>
      <c r="B297" s="2">
        <f>TITRES_STAT!C300</f>
        <v>12.5</v>
      </c>
      <c r="C297" s="2">
        <f>RSI!I297</f>
        <v>35.431044321597113</v>
      </c>
      <c r="D297" s="2">
        <f>MACD!E297</f>
        <v>5.9029683791163023E-2</v>
      </c>
      <c r="E297" s="2">
        <f>MACD!F297</f>
        <v>4.0479960703012755E-2</v>
      </c>
      <c r="F297" s="2">
        <f>'Moving Avg'!D297</f>
        <v>4.54732</v>
      </c>
      <c r="G297" s="2">
        <f>'Moving Avg'!E297</f>
        <v>4.61991</v>
      </c>
      <c r="H297" s="2">
        <f>'Moving Avg'!F297</f>
        <v>4.6745199999999993</v>
      </c>
      <c r="I297" s="2">
        <f>'Moving Avg'!G297</f>
        <v>4.7711599999999983</v>
      </c>
      <c r="J297" s="2">
        <f>'Moving Avg'!H297</f>
        <v>5.2508900000000018</v>
      </c>
      <c r="K297" s="18" t="str">
        <f>OBV!F297</f>
        <v>BEARISH</v>
      </c>
      <c r="L297" s="18" t="str">
        <f>OBV!G297</f>
        <v>NEUTRAL</v>
      </c>
      <c r="M297" s="18" t="str">
        <f>OBV!H297</f>
        <v>CONFIRMED BEARISH</v>
      </c>
    </row>
    <row r="298" spans="1:13" ht="13.5" x14ac:dyDescent="0.25">
      <c r="A298" s="4">
        <f>TITRES_STAT!B301</f>
        <v>42439</v>
      </c>
      <c r="B298" s="2">
        <f>TITRES_STAT!C301</f>
        <v>12.43</v>
      </c>
      <c r="C298" s="2">
        <f>RSI!I298</f>
        <v>33.091379349592899</v>
      </c>
      <c r="D298" s="2">
        <f>MACD!E298</f>
        <v>6.059917656899394E-2</v>
      </c>
      <c r="E298" s="2">
        <f>MACD!F298</f>
        <v>4.4503803876208996E-2</v>
      </c>
      <c r="F298" s="2">
        <f>'Moving Avg'!D298</f>
        <v>4.5480399999999994</v>
      </c>
      <c r="G298" s="2">
        <f>'Moving Avg'!E298</f>
        <v>4.6063399999999994</v>
      </c>
      <c r="H298" s="2">
        <f>'Moving Avg'!F298</f>
        <v>4.6668199999999995</v>
      </c>
      <c r="I298" s="2">
        <f>'Moving Avg'!G298</f>
        <v>4.7651459999999988</v>
      </c>
      <c r="J298" s="2">
        <f>'Moving Avg'!H298</f>
        <v>5.2448030000000019</v>
      </c>
      <c r="K298" s="18" t="str">
        <f>OBV!F298</f>
        <v>BEARISH</v>
      </c>
      <c r="L298" s="18" t="str">
        <f>OBV!G298</f>
        <v>NEUTRAL</v>
      </c>
      <c r="M298" s="18" t="str">
        <f>OBV!H298</f>
        <v>BEARISH DIVERGENCE</v>
      </c>
    </row>
    <row r="299" spans="1:13" ht="13.5" x14ac:dyDescent="0.25">
      <c r="A299" s="4">
        <f>TITRES_STAT!B302</f>
        <v>42440</v>
      </c>
      <c r="B299" s="2">
        <f>TITRES_STAT!C302</f>
        <v>12.4</v>
      </c>
      <c r="C299" s="2">
        <f>RSI!I299</f>
        <v>32.113901256866683</v>
      </c>
      <c r="D299" s="2">
        <f>MACD!E299</f>
        <v>6.3499500807249198E-2</v>
      </c>
      <c r="E299" s="2">
        <f>MACD!F299</f>
        <v>4.830294326241704E-2</v>
      </c>
      <c r="F299" s="2">
        <f>'Moving Avg'!D299</f>
        <v>4.5553599999999994</v>
      </c>
      <c r="G299" s="2">
        <f>'Moving Avg'!E299</f>
        <v>4.5916699999999997</v>
      </c>
      <c r="H299" s="2">
        <f>'Moving Avg'!F299</f>
        <v>4.6560049999999986</v>
      </c>
      <c r="I299" s="2">
        <f>'Moving Avg'!G299</f>
        <v>4.7589119999999987</v>
      </c>
      <c r="J299" s="2">
        <f>'Moving Avg'!H299</f>
        <v>5.238221000000002</v>
      </c>
      <c r="K299" s="18" t="str">
        <f>OBV!F299</f>
        <v>BEARISH</v>
      </c>
      <c r="L299" s="18" t="str">
        <f>OBV!G299</f>
        <v>NEUTRAL</v>
      </c>
      <c r="M299" s="18" t="str">
        <f>OBV!H299</f>
        <v>BEARISH DIVERGENCE</v>
      </c>
    </row>
    <row r="300" spans="1:13" ht="13.5" x14ac:dyDescent="0.25">
      <c r="A300" s="4">
        <f>TITRES_STAT!B303</f>
        <v>42443</v>
      </c>
      <c r="B300" s="2">
        <f>TITRES_STAT!C303</f>
        <v>12.4</v>
      </c>
      <c r="C300" s="2">
        <f>RSI!I300</f>
        <v>32.113901256866683</v>
      </c>
      <c r="D300" s="2">
        <f>MACD!E300</f>
        <v>6.6719988449104761E-2</v>
      </c>
      <c r="E300" s="2">
        <f>MACD!F300</f>
        <v>5.1986352299754589E-2</v>
      </c>
      <c r="F300" s="2">
        <f>'Moving Avg'!D300</f>
        <v>4.5626799999999994</v>
      </c>
      <c r="G300" s="2">
        <f>'Moving Avg'!E300</f>
        <v>4.577</v>
      </c>
      <c r="H300" s="2">
        <f>'Moving Avg'!F300</f>
        <v>4.6486699999999992</v>
      </c>
      <c r="I300" s="2">
        <f>'Moving Avg'!G300</f>
        <v>4.7509199999999989</v>
      </c>
      <c r="J300" s="2">
        <f>'Moving Avg'!H300</f>
        <v>5.231727000000002</v>
      </c>
      <c r="K300" s="18" t="str">
        <f>OBV!F300</f>
        <v>BEARISH</v>
      </c>
      <c r="L300" s="18" t="str">
        <f>OBV!G300</f>
        <v>NEUTRAL</v>
      </c>
      <c r="M300" s="18" t="str">
        <f>OBV!H300</f>
        <v>BEARISH DIVERGENCE</v>
      </c>
    </row>
    <row r="301" spans="1:13" ht="13.5" x14ac:dyDescent="0.25">
      <c r="A301" s="4">
        <f>TITRES_STAT!B304</f>
        <v>42444</v>
      </c>
      <c r="B301" s="2">
        <f>TITRES_STAT!C304</f>
        <v>12.1</v>
      </c>
      <c r="C301" s="2">
        <f>RSI!I301</f>
        <v>23.925100459083154</v>
      </c>
      <c r="D301" s="2">
        <f>MACD!E301</f>
        <v>7.8295356391309134E-2</v>
      </c>
      <c r="E301" s="2">
        <f>MACD!F301</f>
        <v>5.7248153118065498E-2</v>
      </c>
      <c r="F301" s="2">
        <f>'Moving Avg'!D301</f>
        <v>4.5333600000000001</v>
      </c>
      <c r="G301" s="2">
        <f>'Moving Avg'!E301</f>
        <v>4.5513400000000006</v>
      </c>
      <c r="H301" s="2">
        <f>'Moving Avg'!F301</f>
        <v>4.63401</v>
      </c>
      <c r="I301" s="2">
        <f>'Moving Avg'!G301</f>
        <v>4.7407299999999983</v>
      </c>
      <c r="J301" s="2">
        <f>'Moving Avg'!H301</f>
        <v>5.2248595000000027</v>
      </c>
      <c r="K301" s="18" t="str">
        <f>OBV!F301</f>
        <v>BEARISH</v>
      </c>
      <c r="L301" s="18" t="str">
        <f>OBV!G301</f>
        <v>WEAK</v>
      </c>
      <c r="M301" s="18" t="str">
        <f>OBV!H301</f>
        <v>CONFIRMED BEARISH</v>
      </c>
    </row>
    <row r="302" spans="1:13" ht="13.5" x14ac:dyDescent="0.25">
      <c r="A302" s="4">
        <f>TITRES_STAT!B305</f>
        <v>42445</v>
      </c>
      <c r="B302" s="2">
        <f>TITRES_STAT!C305</f>
        <v>12</v>
      </c>
      <c r="C302" s="2">
        <f>RSI!I302</f>
        <v>21.915406934116348</v>
      </c>
      <c r="D302" s="2">
        <f>MACD!E302</f>
        <v>9.2114857127892691E-2</v>
      </c>
      <c r="E302" s="2">
        <f>MACD!F302</f>
        <v>6.4221493920030945E-2</v>
      </c>
      <c r="F302" s="2">
        <f>'Moving Avg'!D302</f>
        <v>4.4966999999999997</v>
      </c>
      <c r="G302" s="2">
        <f>'Moving Avg'!E302</f>
        <v>4.5220099999999999</v>
      </c>
      <c r="H302" s="2">
        <f>'Moving Avg'!F302</f>
        <v>4.617515</v>
      </c>
      <c r="I302" s="2">
        <f>'Moving Avg'!G302</f>
        <v>4.7301719999999987</v>
      </c>
      <c r="J302" s="2">
        <f>'Moving Avg'!H302</f>
        <v>5.2178965000000019</v>
      </c>
      <c r="K302" s="18" t="str">
        <f>OBV!F302</f>
        <v>BEARISH</v>
      </c>
      <c r="L302" s="18" t="str">
        <f>OBV!G302</f>
        <v>WEAK</v>
      </c>
      <c r="M302" s="18" t="str">
        <f>OBV!H302</f>
        <v>CONFIRMED BEARISH</v>
      </c>
    </row>
    <row r="303" spans="1:13" ht="13.5" x14ac:dyDescent="0.25">
      <c r="A303" s="4">
        <f>TITRES_STAT!B306</f>
        <v>42446</v>
      </c>
      <c r="B303" s="2">
        <f>TITRES_STAT!C306</f>
        <v>12.01</v>
      </c>
      <c r="C303" s="2">
        <f>RSI!I303</f>
        <v>22.621105004532126</v>
      </c>
      <c r="D303" s="2">
        <f>MACD!E303</f>
        <v>8.35299661707678E-2</v>
      </c>
      <c r="E303" s="2">
        <f>MACD!F303</f>
        <v>6.8083188370178321E-2</v>
      </c>
      <c r="F303" s="2">
        <f>'Moving Avg'!D303</f>
        <v>4.4659199999999997</v>
      </c>
      <c r="G303" s="2">
        <f>'Moving Avg'!E303</f>
        <v>4.5069800000000004</v>
      </c>
      <c r="H303" s="2">
        <f>'Moving Avg'!F303</f>
        <v>4.6012049999999993</v>
      </c>
      <c r="I303" s="2">
        <f>'Moving Avg'!G303</f>
        <v>4.7226199999999992</v>
      </c>
      <c r="J303" s="2">
        <f>'Moving Avg'!H303</f>
        <v>5.2110580000000013</v>
      </c>
      <c r="K303" s="18" t="str">
        <f>OBV!F303</f>
        <v>BEARISH</v>
      </c>
      <c r="L303" s="18" t="str">
        <f>OBV!G303</f>
        <v>WEAK</v>
      </c>
      <c r="M303" s="18" t="str">
        <f>OBV!H303</f>
        <v>CONFIRMED BEARISH</v>
      </c>
    </row>
    <row r="304" spans="1:13" ht="13.5" x14ac:dyDescent="0.25">
      <c r="A304" s="4">
        <f>TITRES_STAT!B307</f>
        <v>42447</v>
      </c>
      <c r="B304" s="2">
        <f>TITRES_STAT!C307</f>
        <v>12.01</v>
      </c>
      <c r="C304" s="2">
        <f>RSI!I304</f>
        <v>22.621105004532126</v>
      </c>
      <c r="D304" s="2">
        <f>MACD!E304</f>
        <v>7.0795593299279425E-2</v>
      </c>
      <c r="E304" s="2">
        <f>MACD!F304</f>
        <v>6.862566935599855E-2</v>
      </c>
      <c r="F304" s="2">
        <f>'Moving Avg'!D304</f>
        <v>4.4373399999999998</v>
      </c>
      <c r="G304" s="2">
        <f>'Moving Avg'!E304</f>
        <v>4.4963500000000005</v>
      </c>
      <c r="H304" s="2">
        <f>'Moving Avg'!F304</f>
        <v>4.5848950000000004</v>
      </c>
      <c r="I304" s="2">
        <f>'Moving Avg'!G304</f>
        <v>4.715215999999999</v>
      </c>
      <c r="J304" s="2">
        <f>'Moving Avg'!H304</f>
        <v>5.2042014999999999</v>
      </c>
      <c r="K304" s="18" t="str">
        <f>OBV!F304</f>
        <v>BEARISH</v>
      </c>
      <c r="L304" s="18" t="str">
        <f>OBV!G304</f>
        <v>WEAK</v>
      </c>
      <c r="M304" s="18" t="str">
        <f>OBV!H304</f>
        <v>CONFIRMED BEARISH</v>
      </c>
    </row>
    <row r="305" spans="1:13" ht="13.5" x14ac:dyDescent="0.25">
      <c r="A305" s="4">
        <f>TITRES_STAT!B308</f>
        <v>42450</v>
      </c>
      <c r="B305" s="2">
        <f>TITRES_STAT!C308</f>
        <v>12.1</v>
      </c>
      <c r="C305" s="2">
        <f>RSI!I305</f>
        <v>29.236342394947457</v>
      </c>
      <c r="D305" s="2">
        <f>MACD!E305</f>
        <v>5.8778684715642626E-2</v>
      </c>
      <c r="E305" s="2">
        <f>MACD!F305</f>
        <v>6.6656272427927363E-2</v>
      </c>
      <c r="F305" s="2">
        <f>'Moving Avg'!D305</f>
        <v>4.4153599999999997</v>
      </c>
      <c r="G305" s="2">
        <f>'Moving Avg'!E305</f>
        <v>4.4890200000000009</v>
      </c>
      <c r="H305" s="2">
        <f>'Moving Avg'!F305</f>
        <v>4.5687650000000009</v>
      </c>
      <c r="I305" s="2">
        <f>'Moving Avg'!G305</f>
        <v>4.7083979999999999</v>
      </c>
      <c r="J305" s="2">
        <f>'Moving Avg'!H305</f>
        <v>5.1975099999999994</v>
      </c>
      <c r="K305" s="18" t="str">
        <f>OBV!F305</f>
        <v>BEARISH</v>
      </c>
      <c r="L305" s="18" t="str">
        <f>OBV!G305</f>
        <v>WEAK</v>
      </c>
      <c r="M305" s="18" t="str">
        <f>OBV!H305</f>
        <v>CONFIRMED BEARISH</v>
      </c>
    </row>
    <row r="306" spans="1:13" ht="13.5" x14ac:dyDescent="0.25">
      <c r="A306" s="4">
        <f>TITRES_STAT!B309</f>
        <v>42451</v>
      </c>
      <c r="B306" s="2">
        <f>TITRES_STAT!C309</f>
        <v>11.8</v>
      </c>
      <c r="C306" s="2">
        <f>RSI!I306</f>
        <v>22.370884665384153</v>
      </c>
      <c r="D306" s="2">
        <f>MACD!E306</f>
        <v>6.8954284147658029E-2</v>
      </c>
      <c r="E306" s="2">
        <f>MACD!F306</f>
        <v>6.7115874771873502E-2</v>
      </c>
      <c r="F306" s="2">
        <f>'Moving Avg'!D306</f>
        <v>4.3933599999999995</v>
      </c>
      <c r="G306" s="2">
        <f>'Moving Avg'!E306</f>
        <v>4.4633599999999998</v>
      </c>
      <c r="H306" s="2">
        <f>'Moving Avg'!F306</f>
        <v>4.5471350000000008</v>
      </c>
      <c r="I306" s="2">
        <f>'Moving Avg'!G306</f>
        <v>4.6995999999999993</v>
      </c>
      <c r="J306" s="2">
        <f>'Moving Avg'!H306</f>
        <v>5.1904444999999999</v>
      </c>
      <c r="K306" s="18" t="str">
        <f>OBV!F306</f>
        <v>BULLISH</v>
      </c>
      <c r="L306" s="18" t="str">
        <f>OBV!G306</f>
        <v>NEUTRAL</v>
      </c>
      <c r="M306" s="18" t="str">
        <f>OBV!H306</f>
        <v>BULLISH DIVERGENCE</v>
      </c>
    </row>
    <row r="307" spans="1:13" ht="13.5" x14ac:dyDescent="0.25">
      <c r="A307" s="4">
        <f>TITRES_STAT!B310</f>
        <v>42452</v>
      </c>
      <c r="B307" s="2">
        <f>TITRES_STAT!C310</f>
        <v>11.78</v>
      </c>
      <c r="C307" s="2">
        <f>RSI!I307</f>
        <v>22.001638209574708</v>
      </c>
      <c r="D307" s="2">
        <f>MACD!E307</f>
        <v>7.9605773341999253E-2</v>
      </c>
      <c r="E307" s="2">
        <f>MACD!F307</f>
        <v>6.9613854485898657E-2</v>
      </c>
      <c r="F307" s="2">
        <f>'Moving Avg'!D307</f>
        <v>4.3772399999999996</v>
      </c>
      <c r="G307" s="2">
        <f>'Moving Avg'!E307</f>
        <v>4.4369699999999996</v>
      </c>
      <c r="H307" s="2">
        <f>'Moving Avg'!F307</f>
        <v>4.5284400000000016</v>
      </c>
      <c r="I307" s="2">
        <f>'Moving Avg'!G307</f>
        <v>4.6906560000000006</v>
      </c>
      <c r="J307" s="2">
        <f>'Moving Avg'!H307</f>
        <v>5.1833605000000009</v>
      </c>
      <c r="K307" s="18" t="str">
        <f>OBV!F307</f>
        <v>BULLISH</v>
      </c>
      <c r="L307" s="18" t="str">
        <f>OBV!G307</f>
        <v>NEUTRAL</v>
      </c>
      <c r="M307" s="18" t="str">
        <f>OBV!H307</f>
        <v>BULLISH DIVERGENCE</v>
      </c>
    </row>
    <row r="308" spans="1:13" ht="13.5" x14ac:dyDescent="0.25">
      <c r="A308" s="4">
        <f>TITRES_STAT!B311</f>
        <v>42453</v>
      </c>
      <c r="B308" s="2">
        <f>TITRES_STAT!C311</f>
        <v>11.8</v>
      </c>
      <c r="C308" s="2">
        <f>RSI!I308</f>
        <v>23.363871276821882</v>
      </c>
      <c r="D308" s="2">
        <f>MACD!E308</f>
        <v>8.5556589396346361E-2</v>
      </c>
      <c r="E308" s="2">
        <f>MACD!F308</f>
        <v>7.2802401467988206E-2</v>
      </c>
      <c r="F308" s="2">
        <f>'Moving Avg'!D308</f>
        <v>4.3618399999999999</v>
      </c>
      <c r="G308" s="2">
        <f>'Moving Avg'!E308</f>
        <v>4.4138799999999998</v>
      </c>
      <c r="H308" s="2">
        <f>'Moving Avg'!F308</f>
        <v>4.5101100000000001</v>
      </c>
      <c r="I308" s="2">
        <f>'Moving Avg'!G308</f>
        <v>4.6818580000000001</v>
      </c>
      <c r="J308" s="2">
        <f>'Moving Avg'!H308</f>
        <v>5.1763305000000006</v>
      </c>
      <c r="K308" s="18" t="str">
        <f>OBV!F308</f>
        <v>BEARISH</v>
      </c>
      <c r="L308" s="18" t="str">
        <f>OBV!G308</f>
        <v>NEUTRAL</v>
      </c>
      <c r="M308" s="18" t="str">
        <f>OBV!H308</f>
        <v>CONFIRMED BEARISH</v>
      </c>
    </row>
    <row r="309" spans="1:13" ht="13.5" x14ac:dyDescent="0.25">
      <c r="A309" s="4">
        <f>TITRES_STAT!B312</f>
        <v>42454</v>
      </c>
      <c r="B309" s="2">
        <f>TITRES_STAT!C312</f>
        <v>11.79</v>
      </c>
      <c r="C309" s="2">
        <f>RSI!I309</f>
        <v>23.14324676066316</v>
      </c>
      <c r="D309" s="2">
        <f>MACD!E309</f>
        <v>9.045701121218741E-2</v>
      </c>
      <c r="E309" s="2">
        <f>MACD!F309</f>
        <v>7.6333323416828053E-2</v>
      </c>
      <c r="F309" s="2">
        <f>'Moving Avg'!D309</f>
        <v>4.3456999999999999</v>
      </c>
      <c r="G309" s="2">
        <f>'Moving Avg'!E309</f>
        <v>4.3915199999999999</v>
      </c>
      <c r="H309" s="2">
        <f>'Moving Avg'!F309</f>
        <v>4.4915950000000002</v>
      </c>
      <c r="I309" s="2">
        <f>'Moving Avg'!G309</f>
        <v>4.6707860000000005</v>
      </c>
      <c r="J309" s="2">
        <f>'Moving Avg'!H309</f>
        <v>5.1697750000000005</v>
      </c>
      <c r="K309" s="18" t="str">
        <f>OBV!F309</f>
        <v>BEARISH</v>
      </c>
      <c r="L309" s="18" t="str">
        <f>OBV!G309</f>
        <v>NEUTRAL</v>
      </c>
      <c r="M309" s="18" t="str">
        <f>OBV!H309</f>
        <v>CONFIRMED BEARISH</v>
      </c>
    </row>
    <row r="310" spans="1:13" ht="13.5" x14ac:dyDescent="0.25">
      <c r="A310" s="4">
        <f>TITRES_STAT!B313</f>
        <v>42457</v>
      </c>
      <c r="B310" s="2">
        <f>TITRES_STAT!C313</f>
        <v>11.79</v>
      </c>
      <c r="C310" s="2">
        <f>RSI!I310</f>
        <v>23.14324676066316</v>
      </c>
      <c r="D310" s="2">
        <f>MACD!E310</f>
        <v>9.581367205124014E-2</v>
      </c>
      <c r="E310" s="2">
        <f>MACD!F310</f>
        <v>8.022939314371047E-2</v>
      </c>
      <c r="F310" s="2">
        <f>'Moving Avg'!D310</f>
        <v>4.3229600000000001</v>
      </c>
      <c r="G310" s="2">
        <f>'Moving Avg'!E310</f>
        <v>4.3691599999999999</v>
      </c>
      <c r="H310" s="2">
        <f>'Moving Avg'!F310</f>
        <v>4.4730800000000004</v>
      </c>
      <c r="I310" s="2">
        <f>'Moving Avg'!G310</f>
        <v>4.658614</v>
      </c>
      <c r="J310" s="2">
        <f>'Moving Avg'!H310</f>
        <v>5.1628674999999999</v>
      </c>
      <c r="K310" s="18" t="str">
        <f>OBV!F310</f>
        <v>BEARISH</v>
      </c>
      <c r="L310" s="18" t="str">
        <f>OBV!G310</f>
        <v>NEUTRAL</v>
      </c>
      <c r="M310" s="18" t="str">
        <f>OBV!H310</f>
        <v>CONFIRMED BEARISH</v>
      </c>
    </row>
    <row r="311" spans="1:13" ht="13.5" x14ac:dyDescent="0.25">
      <c r="A311" s="4">
        <f>TITRES_STAT!B314</f>
        <v>42458</v>
      </c>
      <c r="B311" s="2">
        <f>TITRES_STAT!C314</f>
        <v>11.5</v>
      </c>
      <c r="C311" s="2">
        <f>RSI!I311</f>
        <v>17.60428600314431</v>
      </c>
      <c r="D311" s="2">
        <f>MACD!E311</f>
        <v>9.2433122314869998E-2</v>
      </c>
      <c r="E311" s="2">
        <f>MACD!F311</f>
        <v>8.2670138977942384E-2</v>
      </c>
      <c r="F311" s="2">
        <f>'Moving Avg'!D311</f>
        <v>4.3009599999999999</v>
      </c>
      <c r="G311" s="2">
        <f>'Moving Avg'!E311</f>
        <v>4.3471600000000006</v>
      </c>
      <c r="H311" s="2">
        <f>'Moving Avg'!F311</f>
        <v>4.449250000000001</v>
      </c>
      <c r="I311" s="2">
        <f>'Moving Avg'!G311</f>
        <v>4.6450500000000003</v>
      </c>
      <c r="J311" s="2">
        <f>'Moving Avg'!H311</f>
        <v>5.1555514999999987</v>
      </c>
      <c r="K311" s="18" t="str">
        <f>OBV!F311</f>
        <v>BEARISH</v>
      </c>
      <c r="L311" s="18" t="str">
        <f>OBV!G311</f>
        <v>WEAK</v>
      </c>
      <c r="M311" s="18" t="str">
        <f>OBV!H311</f>
        <v>CONFIRMED BEARISH</v>
      </c>
    </row>
    <row r="312" spans="1:13" ht="13.5" x14ac:dyDescent="0.25">
      <c r="A312" s="4">
        <f>TITRES_STAT!B315</f>
        <v>42459</v>
      </c>
      <c r="B312" s="2">
        <f>TITRES_STAT!C315</f>
        <v>11.45</v>
      </c>
      <c r="C312" s="2">
        <f>RSI!I312</f>
        <v>16.856340745797411</v>
      </c>
      <c r="D312" s="2">
        <f>MACD!E312</f>
        <v>8.6947698762843473E-2</v>
      </c>
      <c r="E312" s="2">
        <f>MACD!F312</f>
        <v>8.3525650934922605E-2</v>
      </c>
      <c r="F312" s="2">
        <f>'Moving Avg'!D312</f>
        <v>4.2767600000000003</v>
      </c>
      <c r="G312" s="2">
        <f>'Moving Avg'!E312</f>
        <v>4.327</v>
      </c>
      <c r="H312" s="2">
        <f>'Moving Avg'!F312</f>
        <v>4.424504999999999</v>
      </c>
      <c r="I312" s="2">
        <f>'Moving Avg'!G312</f>
        <v>4.6314859999999998</v>
      </c>
      <c r="J312" s="2">
        <f>'Moving Avg'!H312</f>
        <v>5.1481969999999979</v>
      </c>
      <c r="K312" s="18" t="str">
        <f>OBV!F312</f>
        <v>BEARISH</v>
      </c>
      <c r="L312" s="18" t="str">
        <f>OBV!G312</f>
        <v>WEAK</v>
      </c>
      <c r="M312" s="18" t="str">
        <f>OBV!H312</f>
        <v>CONFIRMED BEARISH</v>
      </c>
    </row>
    <row r="313" spans="1:13" ht="13.5" x14ac:dyDescent="0.25">
      <c r="A313" s="4">
        <f>TITRES_STAT!B316</f>
        <v>42460</v>
      </c>
      <c r="B313" s="2">
        <f>TITRES_STAT!C316</f>
        <v>11.29</v>
      </c>
      <c r="C313" s="2">
        <f>RSI!I313</f>
        <v>14.699034065139855</v>
      </c>
      <c r="D313" s="2">
        <f>MACD!E313</f>
        <v>8.8873960096579552E-2</v>
      </c>
      <c r="E313" s="2">
        <f>MACD!F313</f>
        <v>8.4595312767253988E-2</v>
      </c>
      <c r="F313" s="2">
        <f>'Moving Avg'!D313</f>
        <v>4.2393599999999996</v>
      </c>
      <c r="G313" s="2">
        <f>'Moving Avg'!E313</f>
        <v>4.3006000000000002</v>
      </c>
      <c r="H313" s="2">
        <f>'Moving Avg'!F313</f>
        <v>4.403789999999999</v>
      </c>
      <c r="I313" s="2">
        <f>'Moving Avg'!G313</f>
        <v>4.6167480000000003</v>
      </c>
      <c r="J313" s="2">
        <f>'Moving Avg'!H313</f>
        <v>5.1400204999999985</v>
      </c>
      <c r="K313" s="18" t="str">
        <f>OBV!F313</f>
        <v>BEARISH</v>
      </c>
      <c r="L313" s="18" t="str">
        <f>OBV!G313</f>
        <v>WEAK</v>
      </c>
      <c r="M313" s="18" t="str">
        <f>OBV!H313</f>
        <v>CONFIRMED BEARISH</v>
      </c>
    </row>
    <row r="314" spans="1:13" ht="13.5" x14ac:dyDescent="0.25">
      <c r="A314" s="4">
        <f>TITRES_STAT!B317</f>
        <v>42461</v>
      </c>
      <c r="B314" s="2">
        <f>TITRES_STAT!C317</f>
        <v>11.55</v>
      </c>
      <c r="C314" s="2">
        <f>RSI!I314</f>
        <v>30.296165713734155</v>
      </c>
      <c r="D314" s="2">
        <f>MACD!E314</f>
        <v>8.5319618291426202E-2</v>
      </c>
      <c r="E314" s="2">
        <f>MACD!F314</f>
        <v>8.4740173872088431E-2</v>
      </c>
      <c r="F314" s="2">
        <f>'Moving Avg'!D314</f>
        <v>4.2217600000000006</v>
      </c>
      <c r="G314" s="2">
        <f>'Moving Avg'!E314</f>
        <v>4.2837300000000003</v>
      </c>
      <c r="H314" s="2">
        <f>'Moving Avg'!F314</f>
        <v>4.3900399999999999</v>
      </c>
      <c r="I314" s="2">
        <f>'Moving Avg'!G314</f>
        <v>4.6057499999999996</v>
      </c>
      <c r="J314" s="2">
        <f>'Moving Avg'!H314</f>
        <v>5.1322504999999987</v>
      </c>
      <c r="K314" s="18" t="str">
        <f>OBV!F314</f>
        <v>BEARISH</v>
      </c>
      <c r="L314" s="18" t="str">
        <f>OBV!G314</f>
        <v>WEAK</v>
      </c>
      <c r="M314" s="18" t="str">
        <f>OBV!H314</f>
        <v>CONFIRMED BEARISH</v>
      </c>
    </row>
    <row r="315" spans="1:13" ht="13.5" x14ac:dyDescent="0.25">
      <c r="A315" s="4">
        <f>TITRES_STAT!B318</f>
        <v>42464</v>
      </c>
      <c r="B315" s="2">
        <f>TITRES_STAT!C318</f>
        <v>11.89</v>
      </c>
      <c r="C315" s="2">
        <f>RSI!I315</f>
        <v>44.576620245965167</v>
      </c>
      <c r="D315" s="2">
        <f>MACD!E315</f>
        <v>7.9324967380934197E-2</v>
      </c>
      <c r="E315" s="2">
        <f>MACD!F315</f>
        <v>8.3657132573857595E-2</v>
      </c>
      <c r="F315" s="2">
        <f>'Moving Avg'!D315</f>
        <v>4.2290999999999999</v>
      </c>
      <c r="G315" s="2">
        <f>'Moving Avg'!E315</f>
        <v>4.2760300000000004</v>
      </c>
      <c r="H315" s="2">
        <f>'Moving Avg'!F315</f>
        <v>4.3825250000000002</v>
      </c>
      <c r="I315" s="2">
        <f>'Moving Avg'!G315</f>
        <v>4.5957779999999993</v>
      </c>
      <c r="J315" s="2">
        <f>'Moving Avg'!H315</f>
        <v>5.1253499999999983</v>
      </c>
      <c r="K315" s="18" t="str">
        <f>OBV!F315</f>
        <v>BEARISH</v>
      </c>
      <c r="L315" s="18" t="str">
        <f>OBV!G315</f>
        <v>WEAK</v>
      </c>
      <c r="M315" s="18" t="str">
        <f>OBV!H315</f>
        <v>BEARISH DIVERGENCE</v>
      </c>
    </row>
    <row r="316" spans="1:13" ht="13.5" x14ac:dyDescent="0.25">
      <c r="A316" s="4">
        <f>TITRES_STAT!B319</f>
        <v>42465</v>
      </c>
      <c r="B316" s="2">
        <f>TITRES_STAT!C319</f>
        <v>11.99</v>
      </c>
      <c r="C316" s="2">
        <f>RSI!I316</f>
        <v>47.947376148819451</v>
      </c>
      <c r="D316" s="2">
        <f>MACD!E316</f>
        <v>5.4967620173216325E-2</v>
      </c>
      <c r="E316" s="2">
        <f>MACD!F316</f>
        <v>7.791923009372935E-2</v>
      </c>
      <c r="F316" s="2">
        <f>'Moving Avg'!D316</f>
        <v>4.2650199999999998</v>
      </c>
      <c r="G316" s="2">
        <f>'Moving Avg'!E316</f>
        <v>4.2829899999999999</v>
      </c>
      <c r="H316" s="2">
        <f>'Moving Avg'!F316</f>
        <v>4.3731749999999998</v>
      </c>
      <c r="I316" s="2">
        <f>'Moving Avg'!G316</f>
        <v>4.5865379999999991</v>
      </c>
      <c r="J316" s="2">
        <f>'Moving Avg'!H316</f>
        <v>5.1184564999999989</v>
      </c>
      <c r="K316" s="18" t="str">
        <f>OBV!F316</f>
        <v>BEARISH</v>
      </c>
      <c r="L316" s="18" t="str">
        <f>OBV!G316</f>
        <v>WEAK</v>
      </c>
      <c r="M316" s="18" t="str">
        <f>OBV!H316</f>
        <v>BEARISH DIVERGENCE</v>
      </c>
    </row>
    <row r="317" spans="1:13" ht="13.5" x14ac:dyDescent="0.25">
      <c r="A317" s="4">
        <f>TITRES_STAT!B320</f>
        <v>42466</v>
      </c>
      <c r="B317" s="2">
        <f>TITRES_STAT!C320</f>
        <v>11.64</v>
      </c>
      <c r="C317" s="2">
        <f>RSI!I317</f>
        <v>38.994410611525304</v>
      </c>
      <c r="D317" s="2">
        <f>MACD!E317</f>
        <v>4.2845281247816835E-2</v>
      </c>
      <c r="E317" s="2">
        <f>MACD!F317</f>
        <v>7.0904440324546847E-2</v>
      </c>
      <c r="F317" s="2">
        <f>'Moving Avg'!D317</f>
        <v>4.2789400000000004</v>
      </c>
      <c r="G317" s="2">
        <f>'Moving Avg'!E317</f>
        <v>4.2778499999999999</v>
      </c>
      <c r="H317" s="2">
        <f>'Moving Avg'!F317</f>
        <v>4.3574099999999998</v>
      </c>
      <c r="I317" s="2">
        <f>'Moving Avg'!G317</f>
        <v>4.5747319999999991</v>
      </c>
      <c r="J317" s="2">
        <f>'Moving Avg'!H317</f>
        <v>5.1106574999999994</v>
      </c>
      <c r="K317" s="18" t="str">
        <f>OBV!F317</f>
        <v>BEARISH</v>
      </c>
      <c r="L317" s="18" t="str">
        <f>OBV!G317</f>
        <v>WEAK</v>
      </c>
      <c r="M317" s="18" t="str">
        <f>OBV!H317</f>
        <v>BEARISH DIVERGENCE</v>
      </c>
    </row>
    <row r="318" spans="1:13" ht="13.5" x14ac:dyDescent="0.25">
      <c r="A318" s="4">
        <f>TITRES_STAT!B321</f>
        <v>42467</v>
      </c>
      <c r="B318" s="2">
        <f>TITRES_STAT!C321</f>
        <v>11.64</v>
      </c>
      <c r="C318" s="2">
        <f>RSI!I318</f>
        <v>38.994410611525304</v>
      </c>
      <c r="D318" s="2">
        <f>MACD!E318</f>
        <v>3.4568288856147156E-2</v>
      </c>
      <c r="E318" s="2">
        <f>MACD!F318</f>
        <v>6.363721003086692E-2</v>
      </c>
      <c r="F318" s="2">
        <f>'Moving Avg'!D318</f>
        <v>4.3045999999999998</v>
      </c>
      <c r="G318" s="2">
        <f>'Moving Avg'!E318</f>
        <v>4.271980000000001</v>
      </c>
      <c r="H318" s="2">
        <f>'Moving Avg'!F318</f>
        <v>4.3429300000000008</v>
      </c>
      <c r="I318" s="2">
        <f>'Moving Avg'!G318</f>
        <v>4.5640260000000001</v>
      </c>
      <c r="J318" s="2">
        <f>'Moving Avg'!H318</f>
        <v>5.1029464999999998</v>
      </c>
      <c r="K318" s="18" t="str">
        <f>OBV!F318</f>
        <v>BULLISH</v>
      </c>
      <c r="L318" s="18" t="str">
        <f>OBV!G318</f>
        <v>STRONG</v>
      </c>
      <c r="M318" s="18" t="str">
        <f>OBV!H318</f>
        <v>CONFIRMED BULLISH</v>
      </c>
    </row>
    <row r="319" spans="1:13" ht="13.5" x14ac:dyDescent="0.25">
      <c r="A319" s="4">
        <f>TITRES_STAT!B322</f>
        <v>42468</v>
      </c>
      <c r="B319" s="2">
        <f>TITRES_STAT!C322</f>
        <v>11.78</v>
      </c>
      <c r="C319" s="2">
        <f>RSI!I319</f>
        <v>43.864588315484468</v>
      </c>
      <c r="D319" s="2">
        <f>MACD!E319</f>
        <v>2.3981832835822559E-2</v>
      </c>
      <c r="E319" s="2">
        <f>MACD!F319</f>
        <v>5.5706134591858053E-2</v>
      </c>
      <c r="F319" s="2">
        <f>'Moving Avg'!D319</f>
        <v>4.3214799999999993</v>
      </c>
      <c r="G319" s="2">
        <f>'Moving Avg'!E319</f>
        <v>4.2716200000000004</v>
      </c>
      <c r="H319" s="2">
        <f>'Moving Avg'!F319</f>
        <v>4.331570000000001</v>
      </c>
      <c r="I319" s="2">
        <f>'Moving Avg'!G319</f>
        <v>4.553761999999999</v>
      </c>
      <c r="J319" s="2">
        <f>'Moving Avg'!H319</f>
        <v>5.0955099999999991</v>
      </c>
      <c r="K319" s="18" t="str">
        <f>OBV!F319</f>
        <v>BULLISH</v>
      </c>
      <c r="L319" s="18" t="str">
        <f>OBV!G319</f>
        <v>NEUTRAL</v>
      </c>
      <c r="M319" s="18" t="str">
        <f>OBV!H319</f>
        <v>CONFIRMED BULLISH</v>
      </c>
    </row>
    <row r="320" spans="1:13" ht="13.5" x14ac:dyDescent="0.25">
      <c r="A320" s="4">
        <f>TITRES_STAT!B323</f>
        <v>42471</v>
      </c>
      <c r="B320" s="2">
        <f>TITRES_STAT!C323</f>
        <v>11.6</v>
      </c>
      <c r="C320" s="2">
        <f>RSI!I320</f>
        <v>39.503668431586064</v>
      </c>
      <c r="D320" s="2">
        <f>MACD!E320</f>
        <v>2.0344218200686548E-2</v>
      </c>
      <c r="E320" s="2">
        <f>MACD!F320</f>
        <v>4.8633751313623755E-2</v>
      </c>
      <c r="F320" s="2">
        <f>'Moving Avg'!D320</f>
        <v>4.3002200000000004</v>
      </c>
      <c r="G320" s="2">
        <f>'Moving Avg'!E320</f>
        <v>4.2646599999999992</v>
      </c>
      <c r="H320" s="2">
        <f>'Moving Avg'!F320</f>
        <v>4.3169100000000009</v>
      </c>
      <c r="I320" s="2">
        <f>'Moving Avg'!G320</f>
        <v>4.542031999999999</v>
      </c>
      <c r="J320" s="2">
        <f>'Moving Avg'!H320</f>
        <v>5.0878139999999998</v>
      </c>
      <c r="K320" s="18" t="str">
        <f>OBV!F320</f>
        <v>BEARISH</v>
      </c>
      <c r="L320" s="18" t="str">
        <f>OBV!G320</f>
        <v>NEUTRAL</v>
      </c>
      <c r="M320" s="18" t="str">
        <f>OBV!H320</f>
        <v>CONFIRMED BEARISH</v>
      </c>
    </row>
    <row r="321" spans="1:13" ht="13.5" x14ac:dyDescent="0.25">
      <c r="A321" s="4">
        <f>TITRES_STAT!B324</f>
        <v>42472</v>
      </c>
      <c r="B321" s="2">
        <f>TITRES_STAT!C324</f>
        <v>11.6</v>
      </c>
      <c r="C321" s="2">
        <f>RSI!I321</f>
        <v>39.503668431586064</v>
      </c>
      <c r="D321" s="2">
        <f>MACD!E321</f>
        <v>1.701708521299139E-3</v>
      </c>
      <c r="E321" s="2">
        <f>MACD!F321</f>
        <v>3.9247342755158829E-2</v>
      </c>
      <c r="F321" s="2">
        <f>'Moving Avg'!D321</f>
        <v>4.2716399999999997</v>
      </c>
      <c r="G321" s="2">
        <f>'Moving Avg'!E321</f>
        <v>4.2683300000000006</v>
      </c>
      <c r="H321" s="2">
        <f>'Moving Avg'!F321</f>
        <v>4.3077450000000006</v>
      </c>
      <c r="I321" s="2">
        <f>'Moving Avg'!G321</f>
        <v>4.5303019999999989</v>
      </c>
      <c r="J321" s="2">
        <f>'Moving Avg'!H321</f>
        <v>5.0801179999999997</v>
      </c>
      <c r="K321" s="18" t="str">
        <f>OBV!F321</f>
        <v>BEARISH</v>
      </c>
      <c r="L321" s="18" t="str">
        <f>OBV!G321</f>
        <v>NEUTRAL</v>
      </c>
      <c r="M321" s="18" t="str">
        <f>OBV!H321</f>
        <v>CONFIRMED BEARISH</v>
      </c>
    </row>
    <row r="322" spans="1:13" ht="13.5" x14ac:dyDescent="0.25">
      <c r="A322" s="4">
        <f>TITRES_STAT!B325</f>
        <v>42473</v>
      </c>
      <c r="B322" s="2">
        <f>TITRES_STAT!C325</f>
        <v>11.92</v>
      </c>
      <c r="C322" s="2">
        <f>RSI!I322</f>
        <v>49.792304032506138</v>
      </c>
      <c r="D322" s="2">
        <f>MACD!E322</f>
        <v>-2.4846146167922356E-2</v>
      </c>
      <c r="E322" s="2">
        <f>MACD!F322</f>
        <v>2.6428644970542592E-2</v>
      </c>
      <c r="F322" s="2">
        <f>'Moving Avg'!D322</f>
        <v>4.2921800000000001</v>
      </c>
      <c r="G322" s="2">
        <f>'Moving Avg'!E322</f>
        <v>4.2855600000000003</v>
      </c>
      <c r="H322" s="2">
        <f>'Moving Avg'!F322</f>
        <v>4.3062800000000001</v>
      </c>
      <c r="I322" s="2">
        <f>'Moving Avg'!G322</f>
        <v>4.5212099999999991</v>
      </c>
      <c r="J322" s="2">
        <f>'Moving Avg'!H322</f>
        <v>5.0730085000000003</v>
      </c>
      <c r="K322" s="18" t="str">
        <f>OBV!F322</f>
        <v>BULLISH</v>
      </c>
      <c r="L322" s="18" t="str">
        <f>OBV!G322</f>
        <v>STRONG</v>
      </c>
      <c r="M322" s="18" t="str">
        <f>OBV!H322</f>
        <v>CONFIRMED BULLISH</v>
      </c>
    </row>
    <row r="323" spans="1:13" ht="13.5" x14ac:dyDescent="0.25">
      <c r="A323" s="4">
        <f>TITRES_STAT!B326</f>
        <v>42474</v>
      </c>
      <c r="B323" s="2">
        <f>TITRES_STAT!C326</f>
        <v>11.94</v>
      </c>
      <c r="C323" s="2">
        <f>RSI!I323</f>
        <v>50.358134553890757</v>
      </c>
      <c r="D323" s="2">
        <f>MACD!E323</f>
        <v>-5.6897643190326974E-2</v>
      </c>
      <c r="E323" s="2">
        <f>MACD!F323</f>
        <v>9.7633873383686787E-3</v>
      </c>
      <c r="F323" s="2">
        <f>'Moving Avg'!D323</f>
        <v>4.3141800000000003</v>
      </c>
      <c r="G323" s="2">
        <f>'Moving Avg'!E323</f>
        <v>4.3093900000000005</v>
      </c>
      <c r="H323" s="2">
        <f>'Moving Avg'!F323</f>
        <v>4.3049949999999999</v>
      </c>
      <c r="I323" s="2">
        <f>'Moving Avg'!G323</f>
        <v>4.5123379999999988</v>
      </c>
      <c r="J323" s="2">
        <f>'Moving Avg'!H323</f>
        <v>5.0659710000000002</v>
      </c>
      <c r="K323" s="18" t="str">
        <f>OBV!F323</f>
        <v>BULLISH</v>
      </c>
      <c r="L323" s="18" t="str">
        <f>OBV!G323</f>
        <v>STRONG</v>
      </c>
      <c r="M323" s="18" t="str">
        <f>OBV!H323</f>
        <v>CONFIRMED BULLISH</v>
      </c>
    </row>
    <row r="324" spans="1:13" ht="13.5" x14ac:dyDescent="0.25">
      <c r="A324" s="4">
        <f>TITRES_STAT!B327</f>
        <v>42475</v>
      </c>
      <c r="B324" s="2">
        <f>TITRES_STAT!C327</f>
        <v>11.8</v>
      </c>
      <c r="C324" s="2">
        <f>RSI!I324</f>
        <v>46.400649142023994</v>
      </c>
      <c r="D324" s="2">
        <f>MACD!E324</f>
        <v>-6.561493979545574E-2</v>
      </c>
      <c r="E324" s="2">
        <f>MACD!F324</f>
        <v>-5.3122780883962063E-3</v>
      </c>
      <c r="F324" s="2">
        <f>'Moving Avg'!D324</f>
        <v>4.3156400000000001</v>
      </c>
      <c r="G324" s="2">
        <f>'Moving Avg'!E324</f>
        <v>4.3185599999999997</v>
      </c>
      <c r="H324" s="2">
        <f>'Moving Avg'!F324</f>
        <v>4.301145</v>
      </c>
      <c r="I324" s="2">
        <f>'Moving Avg'!G324</f>
        <v>4.5022199999999986</v>
      </c>
      <c r="J324" s="2">
        <f>'Moving Avg'!H324</f>
        <v>5.058659500000001</v>
      </c>
      <c r="K324" s="18" t="str">
        <f>OBV!F324</f>
        <v>BEARISH</v>
      </c>
      <c r="L324" s="18" t="str">
        <f>OBV!G324</f>
        <v>NEUTRAL</v>
      </c>
      <c r="M324" s="18" t="str">
        <f>OBV!H324</f>
        <v>BEARISH DIVERGENCE</v>
      </c>
    </row>
    <row r="325" spans="1:13" ht="13.5" x14ac:dyDescent="0.25">
      <c r="A325" s="4">
        <f>TITRES_STAT!B328</f>
        <v>42478</v>
      </c>
      <c r="B325" s="2">
        <f>TITRES_STAT!C328</f>
        <v>12.1</v>
      </c>
      <c r="C325" s="2">
        <f>RSI!I325</f>
        <v>54.633415267910124</v>
      </c>
      <c r="D325" s="2">
        <f>MACD!E325</f>
        <v>-6.1705528989838498E-2</v>
      </c>
      <c r="E325" s="2">
        <f>MACD!F325</f>
        <v>-1.6590928268684666E-2</v>
      </c>
      <c r="F325" s="2">
        <f>'Moving Avg'!D325</f>
        <v>4.3523000000000005</v>
      </c>
      <c r="G325" s="2">
        <f>'Moving Avg'!E325</f>
        <v>4.3262600000000004</v>
      </c>
      <c r="H325" s="2">
        <f>'Moving Avg'!F325</f>
        <v>4.3011450000000009</v>
      </c>
      <c r="I325" s="2">
        <f>'Moving Avg'!G325</f>
        <v>4.4943019999999994</v>
      </c>
      <c r="J325" s="2">
        <f>'Moving Avg'!H325</f>
        <v>5.051933</v>
      </c>
      <c r="K325" s="18" t="str">
        <f>OBV!F325</f>
        <v>BEARISH</v>
      </c>
      <c r="L325" s="18" t="str">
        <f>OBV!G325</f>
        <v>NEUTRAL</v>
      </c>
      <c r="M325" s="18" t="str">
        <f>OBV!H325</f>
        <v>BEARISH DIVERGENCE</v>
      </c>
    </row>
    <row r="326" spans="1:13" ht="13.5" x14ac:dyDescent="0.25">
      <c r="A326" s="4">
        <f>TITRES_STAT!B329</f>
        <v>42479</v>
      </c>
      <c r="B326" s="2">
        <f>TITRES_STAT!C329</f>
        <v>12.12</v>
      </c>
      <c r="C326" s="2">
        <f>RSI!I326</f>
        <v>55.126016765656644</v>
      </c>
      <c r="D326" s="2">
        <f>MACD!E326</f>
        <v>-5.3726867771877629E-2</v>
      </c>
      <c r="E326" s="2">
        <f>MACD!F326</f>
        <v>-2.4018116169323263E-2</v>
      </c>
      <c r="F326" s="2">
        <f>'Moving Avg'!D326</f>
        <v>4.3904200000000007</v>
      </c>
      <c r="G326" s="2">
        <f>'Moving Avg'!E326</f>
        <v>4.3310299999999993</v>
      </c>
      <c r="H326" s="2">
        <f>'Moving Avg'!F326</f>
        <v>4.3070100000000009</v>
      </c>
      <c r="I326" s="2">
        <f>'Moving Avg'!G326</f>
        <v>4.487849999999999</v>
      </c>
      <c r="J326" s="2">
        <f>'Moving Avg'!H326</f>
        <v>5.0451549999999994</v>
      </c>
      <c r="K326" s="18" t="str">
        <f>OBV!F326</f>
        <v>BEARISH</v>
      </c>
      <c r="L326" s="18" t="str">
        <f>OBV!G326</f>
        <v>NEUTRAL</v>
      </c>
      <c r="M326" s="18" t="str">
        <f>OBV!H326</f>
        <v>BEARISH DIVERGENCE</v>
      </c>
    </row>
    <row r="327" spans="1:13" ht="13.5" x14ac:dyDescent="0.25">
      <c r="A327" s="4">
        <f>TITRES_STAT!B330</f>
        <v>42480</v>
      </c>
      <c r="B327" s="2">
        <f>TITRES_STAT!C330</f>
        <v>12.01</v>
      </c>
      <c r="C327" s="2">
        <f>RSI!I327</f>
        <v>51.783179579933751</v>
      </c>
      <c r="D327" s="2">
        <f>MACD!E327</f>
        <v>-6.416037402251451E-2</v>
      </c>
      <c r="E327" s="2">
        <f>MACD!F327</f>
        <v>-3.2046567739961514E-2</v>
      </c>
      <c r="F327" s="2">
        <f>'Moving Avg'!D327</f>
        <v>4.3970199999999995</v>
      </c>
      <c r="G327" s="2">
        <f>'Moving Avg'!E327</f>
        <v>4.3446000000000007</v>
      </c>
      <c r="H327" s="2">
        <f>'Moving Avg'!F327</f>
        <v>4.3112250000000012</v>
      </c>
      <c r="I327" s="2">
        <f>'Moving Avg'!G327</f>
        <v>4.4816919999999989</v>
      </c>
      <c r="J327" s="2">
        <f>'Moving Avg'!H327</f>
        <v>5.0381929999999997</v>
      </c>
      <c r="K327" s="18" t="str">
        <f>OBV!F327</f>
        <v>BEARISH</v>
      </c>
      <c r="L327" s="18" t="str">
        <f>OBV!G327</f>
        <v>WEAK</v>
      </c>
      <c r="M327" s="18" t="str">
        <f>OBV!H327</f>
        <v>BEARISH DIVERGENCE</v>
      </c>
    </row>
    <row r="328" spans="1:13" ht="13.5" x14ac:dyDescent="0.25">
      <c r="A328" s="4">
        <f>TITRES_STAT!B331</f>
        <v>42481</v>
      </c>
      <c r="B328" s="2">
        <f>TITRES_STAT!C331</f>
        <v>12.15</v>
      </c>
      <c r="C328" s="2">
        <f>RSI!I328</f>
        <v>55.48379337670729</v>
      </c>
      <c r="D328" s="2">
        <f>MACD!E328</f>
        <v>-7.6950039899537082E-2</v>
      </c>
      <c r="E328" s="2">
        <f>MACD!F328</f>
        <v>-4.1027262171876633E-2</v>
      </c>
      <c r="F328" s="2">
        <f>'Moving Avg'!D328</f>
        <v>4.41242</v>
      </c>
      <c r="G328" s="2">
        <f>'Moving Avg'!E328</f>
        <v>4.3633000000000006</v>
      </c>
      <c r="H328" s="2">
        <f>'Moving Avg'!F328</f>
        <v>4.3176400000000017</v>
      </c>
      <c r="I328" s="2">
        <f>'Moving Avg'!G328</f>
        <v>4.4765599999999992</v>
      </c>
      <c r="J328" s="2">
        <f>'Moving Avg'!H328</f>
        <v>5.0315050000000001</v>
      </c>
      <c r="K328" s="18" t="str">
        <f>OBV!F328</f>
        <v>BEARISH</v>
      </c>
      <c r="L328" s="18" t="str">
        <f>OBV!G328</f>
        <v>WEAK</v>
      </c>
      <c r="M328" s="18" t="str">
        <f>OBV!H328</f>
        <v>BEARISH DIVERGENCE</v>
      </c>
    </row>
    <row r="329" spans="1:13" ht="13.5" x14ac:dyDescent="0.25">
      <c r="A329" s="4">
        <f>TITRES_STAT!B332</f>
        <v>42482</v>
      </c>
      <c r="B329" s="2">
        <f>TITRES_STAT!C332</f>
        <v>12.2</v>
      </c>
      <c r="C329" s="2">
        <f>RSI!I329</f>
        <v>56.758739831037211</v>
      </c>
      <c r="D329" s="2">
        <f>MACD!E329</f>
        <v>-8.167242724023005E-2</v>
      </c>
      <c r="E329" s="2">
        <f>MACD!F329</f>
        <v>-4.9156295185547316E-2</v>
      </c>
      <c r="F329" s="2">
        <f>'Moving Avg'!D329</f>
        <v>4.4417400000000002</v>
      </c>
      <c r="G329" s="2">
        <f>'Moving Avg'!E329</f>
        <v>4.3786900000000006</v>
      </c>
      <c r="H329" s="2">
        <f>'Moving Avg'!F329</f>
        <v>4.3251550000000005</v>
      </c>
      <c r="I329" s="2">
        <f>'Moving Avg'!G329</f>
        <v>4.4707679999999987</v>
      </c>
      <c r="J329" s="2">
        <f>'Moving Avg'!H329</f>
        <v>5.0249965000000003</v>
      </c>
      <c r="K329" s="18" t="str">
        <f>OBV!F329</f>
        <v>BULLISH</v>
      </c>
      <c r="L329" s="18" t="str">
        <f>OBV!G329</f>
        <v>STRONG</v>
      </c>
      <c r="M329" s="18" t="str">
        <f>OBV!H329</f>
        <v>CONFIRMED BULLISH</v>
      </c>
    </row>
    <row r="330" spans="1:13" ht="13.5" x14ac:dyDescent="0.25">
      <c r="A330" s="4">
        <f>TITRES_STAT!B333</f>
        <v>42485</v>
      </c>
      <c r="B330" s="2">
        <f>TITRES_STAT!C333</f>
        <v>12.2</v>
      </c>
      <c r="C330" s="2">
        <f>RSI!I330</f>
        <v>56.758739831037204</v>
      </c>
      <c r="D330" s="2">
        <f>MACD!E330</f>
        <v>-9.6349255757978369E-2</v>
      </c>
      <c r="E330" s="2">
        <f>MACD!F330</f>
        <v>-5.8594887300033524E-2</v>
      </c>
      <c r="F330" s="2">
        <f>'Moving Avg'!D330</f>
        <v>4.4490600000000002</v>
      </c>
      <c r="G330" s="2">
        <f>'Moving Avg'!E330</f>
        <v>4.4006799999999995</v>
      </c>
      <c r="H330" s="2">
        <f>'Moving Avg'!F330</f>
        <v>4.3326699999999994</v>
      </c>
      <c r="I330" s="2">
        <f>'Moving Avg'!G330</f>
        <v>4.4663680000000001</v>
      </c>
      <c r="J330" s="2">
        <f>'Moving Avg'!H330</f>
        <v>5.0184879999999996</v>
      </c>
      <c r="K330" s="18" t="str">
        <f>OBV!F330</f>
        <v>BULLISH</v>
      </c>
      <c r="L330" s="18" t="str">
        <f>OBV!G330</f>
        <v>STRONG</v>
      </c>
      <c r="M330" s="18" t="str">
        <f>OBV!H330</f>
        <v>CONFIRMED BULLISH</v>
      </c>
    </row>
    <row r="331" spans="1:13" ht="13.5" x14ac:dyDescent="0.25">
      <c r="A331" s="4">
        <f>TITRES_STAT!B334</f>
        <v>42486</v>
      </c>
      <c r="B331" s="2">
        <f>TITRES_STAT!C334</f>
        <v>11.96</v>
      </c>
      <c r="C331" s="2">
        <f>RSI!I331</f>
        <v>48.941521965786649</v>
      </c>
      <c r="D331" s="2">
        <f>MACD!E331</f>
        <v>-0.10273766265070972</v>
      </c>
      <c r="E331" s="2">
        <f>MACD!F331</f>
        <v>-6.7423442370168757E-2</v>
      </c>
      <c r="F331" s="2">
        <f>'Moving Avg'!D331</f>
        <v>4.4373199999999997</v>
      </c>
      <c r="G331" s="2">
        <f>'Moving Avg'!E331</f>
        <v>4.4138700000000002</v>
      </c>
      <c r="H331" s="2">
        <f>'Moving Avg'!F331</f>
        <v>4.3411</v>
      </c>
      <c r="I331" s="2">
        <f>'Moving Avg'!G331</f>
        <v>4.4594759999999996</v>
      </c>
      <c r="J331" s="2">
        <f>'Moving Avg'!H331</f>
        <v>5.0115394999999996</v>
      </c>
      <c r="K331" s="18" t="str">
        <f>OBV!F331</f>
        <v>BULLISH</v>
      </c>
      <c r="L331" s="18" t="str">
        <f>OBV!G331</f>
        <v>NEUTRAL</v>
      </c>
      <c r="M331" s="18" t="str">
        <f>OBV!H331</f>
        <v>BULLISH DIVERGENCE</v>
      </c>
    </row>
    <row r="332" spans="1:13" ht="13.5" x14ac:dyDescent="0.25">
      <c r="A332" s="4">
        <f>TITRES_STAT!B335</f>
        <v>42487</v>
      </c>
      <c r="B332" s="2">
        <f>TITRES_STAT!C335</f>
        <v>12.3</v>
      </c>
      <c r="C332" s="2">
        <f>RSI!I332</f>
        <v>57.80912879638494</v>
      </c>
      <c r="D332" s="2">
        <f>MACD!E332</f>
        <v>-9.9266042265804266E-2</v>
      </c>
      <c r="E332" s="2">
        <f>MACD!F332</f>
        <v>-7.3791962349295859E-2</v>
      </c>
      <c r="F332" s="2">
        <f>'Moving Avg'!D332</f>
        <v>4.4585799999999995</v>
      </c>
      <c r="G332" s="2">
        <f>'Moving Avg'!E332</f>
        <v>4.4277999999999995</v>
      </c>
      <c r="H332" s="2">
        <f>'Moving Avg'!F332</f>
        <v>4.3566799999999999</v>
      </c>
      <c r="I332" s="2">
        <f>'Moving Avg'!G332</f>
        <v>4.4550779999999994</v>
      </c>
      <c r="J332" s="2">
        <f>'Moving Avg'!H332</f>
        <v>5.0052849999999989</v>
      </c>
      <c r="K332" s="18" t="str">
        <f>OBV!F332</f>
        <v>BULLISH</v>
      </c>
      <c r="L332" s="18" t="str">
        <f>OBV!G332</f>
        <v>STRONG</v>
      </c>
      <c r="M332" s="18" t="str">
        <f>OBV!H332</f>
        <v>CONFIRMED BULLISH</v>
      </c>
    </row>
    <row r="333" spans="1:13" ht="13.5" x14ac:dyDescent="0.25">
      <c r="A333" s="4">
        <f>TITRES_STAT!B336</f>
        <v>42488</v>
      </c>
      <c r="B333" s="2">
        <f>TITRES_STAT!C336</f>
        <v>12.3</v>
      </c>
      <c r="C333" s="2">
        <f>RSI!I333</f>
        <v>57.80912879638494</v>
      </c>
      <c r="D333" s="2">
        <f>MACD!E333</f>
        <v>-9.5879262280299749E-2</v>
      </c>
      <c r="E333" s="2">
        <f>MACD!F333</f>
        <v>-7.8209422335496645E-2</v>
      </c>
      <c r="F333" s="2">
        <f>'Moving Avg'!D333</f>
        <v>4.4695799999999997</v>
      </c>
      <c r="G333" s="2">
        <f>'Moving Avg'!E333</f>
        <v>4.4410000000000007</v>
      </c>
      <c r="H333" s="2">
        <f>'Moving Avg'!F333</f>
        <v>4.3751949999999997</v>
      </c>
      <c r="I333" s="2">
        <f>'Moving Avg'!G333</f>
        <v>4.4506799999999984</v>
      </c>
      <c r="J333" s="2">
        <f>'Moving Avg'!H333</f>
        <v>4.9990304999999982</v>
      </c>
      <c r="K333" s="18" t="str">
        <f>OBV!F333</f>
        <v>BEARISH</v>
      </c>
      <c r="L333" s="18" t="str">
        <f>OBV!G333</f>
        <v>NEUTRAL</v>
      </c>
      <c r="M333" s="18" t="str">
        <f>OBV!H333</f>
        <v>BEARISH DIVERGENCE</v>
      </c>
    </row>
    <row r="334" spans="1:13" ht="13.5" x14ac:dyDescent="0.25">
      <c r="A334" s="4">
        <f>TITRES_STAT!B337</f>
        <v>42489</v>
      </c>
      <c r="B334" s="2">
        <f>TITRES_STAT!C337</f>
        <v>12.45</v>
      </c>
      <c r="C334" s="2">
        <f>RSI!I334</f>
        <v>61.251509914433406</v>
      </c>
      <c r="D334" s="2">
        <f>MACD!E334</f>
        <v>-0.10560381628276438</v>
      </c>
      <c r="E334" s="2">
        <f>MACD!F334</f>
        <v>-8.3688301124950196E-2</v>
      </c>
      <c r="F334" s="2">
        <f>'Moving Avg'!D334</f>
        <v>4.4879199999999999</v>
      </c>
      <c r="G334" s="2">
        <f>'Moving Avg'!E334</f>
        <v>4.4648300000000001</v>
      </c>
      <c r="H334" s="2">
        <f>'Moving Avg'!F334</f>
        <v>4.3916950000000003</v>
      </c>
      <c r="I334" s="2">
        <f>'Moving Avg'!G334</f>
        <v>4.4473819999999993</v>
      </c>
      <c r="J334" s="2">
        <f>'Moving Avg'!H334</f>
        <v>4.993332999999998</v>
      </c>
      <c r="K334" s="18" t="str">
        <f>OBV!F334</f>
        <v>BEARISH</v>
      </c>
      <c r="L334" s="18" t="str">
        <f>OBV!G334</f>
        <v>NEUTRAL</v>
      </c>
      <c r="M334" s="18" t="str">
        <f>OBV!H334</f>
        <v>BEARISH DIVERGENCE</v>
      </c>
    </row>
    <row r="335" spans="1:13" ht="13.5" x14ac:dyDescent="0.25">
      <c r="A335" s="4">
        <f>TITRES_STAT!B338</f>
        <v>42492</v>
      </c>
      <c r="B335" s="2">
        <f>TITRES_STAT!C338</f>
        <v>12.82</v>
      </c>
      <c r="C335" s="2">
        <f>RSI!I335</f>
        <v>68.151012365643226</v>
      </c>
      <c r="D335" s="2">
        <f>MACD!E335</f>
        <v>-0.10785634359201346</v>
      </c>
      <c r="E335" s="2">
        <f>MACD!F335</f>
        <v>-8.8521909618362843E-2</v>
      </c>
      <c r="F335" s="2">
        <f>'Moving Avg'!D335</f>
        <v>4.5333799999999993</v>
      </c>
      <c r="G335" s="2">
        <f>'Moving Avg'!E335</f>
        <v>4.4912200000000002</v>
      </c>
      <c r="H335" s="2">
        <f>'Moving Avg'!F335</f>
        <v>4.4087399999999999</v>
      </c>
      <c r="I335" s="2">
        <f>'Moving Avg'!G335</f>
        <v>4.4462079999999995</v>
      </c>
      <c r="J335" s="2">
        <f>'Moving Avg'!H335</f>
        <v>4.9883134999999967</v>
      </c>
      <c r="K335" s="18" t="str">
        <f>OBV!F335</f>
        <v>BEARISH</v>
      </c>
      <c r="L335" s="18" t="str">
        <f>OBV!G335</f>
        <v>NEUTRAL</v>
      </c>
      <c r="M335" s="18" t="str">
        <f>OBV!H335</f>
        <v>BEARISH DIVERGENCE</v>
      </c>
    </row>
    <row r="336" spans="1:13" ht="13.5" x14ac:dyDescent="0.25">
      <c r="A336" s="4">
        <f>TITRES_STAT!B339</f>
        <v>42493</v>
      </c>
      <c r="B336" s="2">
        <f>TITRES_STAT!C339</f>
        <v>12.82</v>
      </c>
      <c r="C336" s="2">
        <f>RSI!I336</f>
        <v>68.151012365643211</v>
      </c>
      <c r="D336" s="2">
        <f>MACD!E336</f>
        <v>-0.1102763425540525</v>
      </c>
      <c r="E336" s="2">
        <f>MACD!F336</f>
        <v>-9.2872796205500791E-2</v>
      </c>
      <c r="F336" s="2">
        <f>'Moving Avg'!D336</f>
        <v>4.5964399999999994</v>
      </c>
      <c r="G336" s="2">
        <f>'Moving Avg'!E336</f>
        <v>4.5168799999999987</v>
      </c>
      <c r="H336" s="2">
        <f>'Moving Avg'!F336</f>
        <v>4.4239549999999994</v>
      </c>
      <c r="I336" s="2">
        <f>'Moving Avg'!G336</f>
        <v>4.4450339999999997</v>
      </c>
      <c r="J336" s="2">
        <f>'Moving Avg'!H336</f>
        <v>4.9830344999999969</v>
      </c>
      <c r="K336" s="18" t="str">
        <f>OBV!F336</f>
        <v>BULLISH</v>
      </c>
      <c r="L336" s="18" t="str">
        <f>OBV!G336</f>
        <v>NEUTRAL</v>
      </c>
      <c r="M336" s="18" t="str">
        <f>OBV!H336</f>
        <v>CONFIRMED BULLISH</v>
      </c>
    </row>
    <row r="337" spans="1:13" ht="13.5" x14ac:dyDescent="0.25">
      <c r="A337" s="4">
        <f>TITRES_STAT!B340</f>
        <v>42494</v>
      </c>
      <c r="B337" s="2">
        <f>TITRES_STAT!C340</f>
        <v>13.2</v>
      </c>
      <c r="C337" s="2">
        <f>RSI!I337</f>
        <v>73.725005365124261</v>
      </c>
      <c r="D337" s="2">
        <f>MACD!E337</f>
        <v>-0.13035837772312497</v>
      </c>
      <c r="E337" s="2">
        <f>MACD!F337</f>
        <v>-0.10036991250902563</v>
      </c>
      <c r="F337" s="2">
        <f>'Moving Avg'!D337</f>
        <v>4.66242</v>
      </c>
      <c r="G337" s="2">
        <f>'Moving Avg'!E337</f>
        <v>4.5605000000000002</v>
      </c>
      <c r="H337" s="2">
        <f>'Moving Avg'!F337</f>
        <v>4.4525499999999996</v>
      </c>
      <c r="I337" s="2">
        <f>'Moving Avg'!G337</f>
        <v>4.4479660000000001</v>
      </c>
      <c r="J337" s="2">
        <f>'Moving Avg'!H337</f>
        <v>4.9787084999999971</v>
      </c>
      <c r="K337" s="18" t="str">
        <f>OBV!F337</f>
        <v>BULLISH</v>
      </c>
      <c r="L337" s="18" t="str">
        <f>OBV!G337</f>
        <v>STRONG</v>
      </c>
      <c r="M337" s="18" t="str">
        <f>OBV!H337</f>
        <v>CONFIRMED BULLISH</v>
      </c>
    </row>
    <row r="338" spans="1:13" ht="13.5" x14ac:dyDescent="0.25">
      <c r="A338" s="4">
        <f>TITRES_STAT!B341</f>
        <v>42495</v>
      </c>
      <c r="B338" s="2">
        <f>TITRES_STAT!C341</f>
        <v>13.5</v>
      </c>
      <c r="C338" s="2">
        <f>RSI!I338</f>
        <v>77.128954465199186</v>
      </c>
      <c r="D338" s="2">
        <f>MACD!E338</f>
        <v>-0.14983338102968524</v>
      </c>
      <c r="E338" s="2">
        <f>MACD!F338</f>
        <v>-0.11026260621315756</v>
      </c>
      <c r="F338" s="2">
        <f>'Moving Avg'!D338</f>
        <v>4.7504000000000008</v>
      </c>
      <c r="G338" s="2">
        <f>'Moving Avg'!E338</f>
        <v>4.6099900000000007</v>
      </c>
      <c r="H338" s="2">
        <f>'Moving Avg'!F338</f>
        <v>4.4866450000000002</v>
      </c>
      <c r="I338" s="2">
        <f>'Moving Avg'!G338</f>
        <v>4.4530979999999989</v>
      </c>
      <c r="J338" s="2">
        <f>'Moving Avg'!H338</f>
        <v>4.9748224999999975</v>
      </c>
      <c r="K338" s="18" t="str">
        <f>OBV!F338</f>
        <v>BULLISH</v>
      </c>
      <c r="L338" s="18" t="str">
        <f>OBV!G338</f>
        <v>STRONG</v>
      </c>
      <c r="M338" s="18" t="str">
        <f>OBV!H338</f>
        <v>CONFIRMED BULLISH</v>
      </c>
    </row>
    <row r="339" spans="1:13" ht="13.5" x14ac:dyDescent="0.25">
      <c r="A339" s="4">
        <f>TITRES_STAT!B342</f>
        <v>42496</v>
      </c>
      <c r="B339" s="2">
        <f>TITRES_STAT!C342</f>
        <v>13.1</v>
      </c>
      <c r="C339" s="2">
        <f>RSI!I339</f>
        <v>65.036286569403444</v>
      </c>
      <c r="D339" s="2">
        <f>MACD!E339</f>
        <v>-0.15534931375101024</v>
      </c>
      <c r="E339" s="2">
        <f>MACD!F339</f>
        <v>-0.11927994772072811</v>
      </c>
      <c r="F339" s="2">
        <f>'Moving Avg'!D339</f>
        <v>4.7980599999999995</v>
      </c>
      <c r="G339" s="2">
        <f>'Moving Avg'!E339</f>
        <v>4.6429900000000002</v>
      </c>
      <c r="H339" s="2">
        <f>'Moving Avg'!F339</f>
        <v>4.51084</v>
      </c>
      <c r="I339" s="2">
        <f>'Moving Avg'!G339</f>
        <v>4.4552979999999991</v>
      </c>
      <c r="J339" s="2">
        <f>'Moving Avg'!H339</f>
        <v>4.9704234999999972</v>
      </c>
      <c r="K339" s="18" t="str">
        <f>OBV!F339</f>
        <v>BULLISH</v>
      </c>
      <c r="L339" s="18" t="str">
        <f>OBV!G339</f>
        <v>STRONG</v>
      </c>
      <c r="M339" s="18" t="str">
        <f>OBV!H339</f>
        <v>CONFIRMED BULLISH</v>
      </c>
    </row>
    <row r="340" spans="1:13" ht="13.5" x14ac:dyDescent="0.25">
      <c r="A340" s="4">
        <f>TITRES_STAT!B343</f>
        <v>42499</v>
      </c>
      <c r="B340" s="2">
        <f>TITRES_STAT!C343</f>
        <v>13.08</v>
      </c>
      <c r="C340" s="2">
        <f>RSI!I340</f>
        <v>64.486673452578174</v>
      </c>
      <c r="D340" s="2">
        <f>MACD!E340</f>
        <v>-0.16111308652411704</v>
      </c>
      <c r="E340" s="2">
        <f>MACD!F340</f>
        <v>-0.1276465754814059</v>
      </c>
      <c r="F340" s="2">
        <f>'Moving Avg'!D340</f>
        <v>4.8171200000000001</v>
      </c>
      <c r="G340" s="2">
        <f>'Moving Avg'!E340</f>
        <v>4.6752500000000001</v>
      </c>
      <c r="H340" s="2">
        <f>'Moving Avg'!F340</f>
        <v>4.5379649999999998</v>
      </c>
      <c r="I340" s="2">
        <f>'Moving Avg'!G340</f>
        <v>4.457349999999999</v>
      </c>
      <c r="J340" s="2">
        <f>'Moving Avg'!H340</f>
        <v>4.9659874999999971</v>
      </c>
      <c r="K340" s="18" t="str">
        <f>OBV!F340</f>
        <v>BULLISH</v>
      </c>
      <c r="L340" s="18" t="str">
        <f>OBV!G340</f>
        <v>STRONG</v>
      </c>
      <c r="M340" s="18" t="str">
        <f>OBV!H340</f>
        <v>CONFIRMED BULLISH</v>
      </c>
    </row>
    <row r="341" spans="1:13" ht="13.5" x14ac:dyDescent="0.25">
      <c r="A341" s="4">
        <f>TITRES_STAT!B344</f>
        <v>42500</v>
      </c>
      <c r="B341" s="2">
        <f>TITRES_STAT!C344</f>
        <v>12.99</v>
      </c>
      <c r="C341" s="2">
        <f>RSI!I341</f>
        <v>61.971542719797355</v>
      </c>
      <c r="D341" s="2">
        <f>MACD!E341</f>
        <v>-0.17856318671359794</v>
      </c>
      <c r="E341" s="2">
        <f>MACD!F341</f>
        <v>-0.13782989772784432</v>
      </c>
      <c r="F341" s="2">
        <f>'Moving Avg'!D341</f>
        <v>4.82958</v>
      </c>
      <c r="G341" s="2">
        <f>'Moving Avg'!E341</f>
        <v>4.7130099999999997</v>
      </c>
      <c r="H341" s="2">
        <f>'Moving Avg'!F341</f>
        <v>4.5634399999999999</v>
      </c>
      <c r="I341" s="2">
        <f>'Moving Avg'!G341</f>
        <v>4.4587419999999991</v>
      </c>
      <c r="J341" s="2">
        <f>'Moving Avg'!H341</f>
        <v>4.9613864999999979</v>
      </c>
      <c r="K341" s="18" t="str">
        <f>OBV!F341</f>
        <v>BULLISH</v>
      </c>
      <c r="L341" s="18" t="str">
        <f>OBV!G341</f>
        <v>STRONG</v>
      </c>
      <c r="M341" s="18" t="str">
        <f>OBV!H341</f>
        <v>CONFIRMED BULLISH</v>
      </c>
    </row>
    <row r="342" spans="1:13" ht="13.5" x14ac:dyDescent="0.25">
      <c r="A342" s="4">
        <f>TITRES_STAT!B345</f>
        <v>42501</v>
      </c>
      <c r="B342" s="2">
        <f>TITRES_STAT!C345</f>
        <v>13.1</v>
      </c>
      <c r="C342" s="2">
        <f>RSI!I342</f>
        <v>63.831378729411782</v>
      </c>
      <c r="D342" s="2">
        <f>MACD!E342</f>
        <v>-0.17831112063169741</v>
      </c>
      <c r="E342" s="2">
        <f>MACD!F342</f>
        <v>-0.14592614230861495</v>
      </c>
      <c r="F342" s="2">
        <f>'Moving Avg'!D342</f>
        <v>4.82226</v>
      </c>
      <c r="G342" s="2">
        <f>'Moving Avg'!E342</f>
        <v>4.7423400000000004</v>
      </c>
      <c r="H342" s="2">
        <f>'Moving Avg'!F342</f>
        <v>4.58507</v>
      </c>
      <c r="I342" s="2">
        <f>'Moving Avg'!G342</f>
        <v>4.4609419999999993</v>
      </c>
      <c r="J342" s="2">
        <f>'Moving Avg'!H342</f>
        <v>4.9569874999999968</v>
      </c>
      <c r="K342" s="18" t="str">
        <f>OBV!F342</f>
        <v>BEARISH</v>
      </c>
      <c r="L342" s="18" t="str">
        <f>OBV!G342</f>
        <v>WEAK</v>
      </c>
      <c r="M342" s="18" t="str">
        <f>OBV!H342</f>
        <v>CONFIRMED BEARISH</v>
      </c>
    </row>
    <row r="343" spans="1:13" ht="13.5" x14ac:dyDescent="0.25">
      <c r="A343" s="4">
        <f>TITRES_STAT!B346</f>
        <v>42502</v>
      </c>
      <c r="B343" s="2">
        <f>TITRES_STAT!C346</f>
        <v>12.81</v>
      </c>
      <c r="C343" s="2">
        <f>RSI!I343</f>
        <v>56.062238473084683</v>
      </c>
      <c r="D343" s="2">
        <f>MACD!E343</f>
        <v>-0.17154997346631529</v>
      </c>
      <c r="E343" s="2">
        <f>MACD!F343</f>
        <v>-0.15105090854015502</v>
      </c>
      <c r="F343" s="2">
        <f>'Moving Avg'!D343</f>
        <v>4.7716799999999999</v>
      </c>
      <c r="G343" s="2">
        <f>'Moving Avg'!E343</f>
        <v>4.7610399999999995</v>
      </c>
      <c r="H343" s="2">
        <f>'Moving Avg'!F343</f>
        <v>4.6010200000000001</v>
      </c>
      <c r="I343" s="2">
        <f>'Moving Avg'!G343</f>
        <v>4.4638019999999994</v>
      </c>
      <c r="J343" s="2">
        <f>'Moving Avg'!H343</f>
        <v>4.9524234999999974</v>
      </c>
      <c r="K343" s="18" t="str">
        <f>OBV!F343</f>
        <v>BEARISH</v>
      </c>
      <c r="L343" s="18" t="str">
        <f>OBV!G343</f>
        <v>WEAK</v>
      </c>
      <c r="M343" s="18" t="str">
        <f>OBV!H343</f>
        <v>CONFIRMED BEARISH</v>
      </c>
    </row>
    <row r="344" spans="1:13" ht="13.5" x14ac:dyDescent="0.25">
      <c r="A344" s="4">
        <f>TITRES_STAT!B347</f>
        <v>42503</v>
      </c>
      <c r="B344" s="2">
        <f>TITRES_STAT!C347</f>
        <v>12.82</v>
      </c>
      <c r="C344" s="2">
        <f>RSI!I344</f>
        <v>56.256419584972967</v>
      </c>
      <c r="D344" s="2">
        <f>MACD!E344</f>
        <v>-0.15823397527729632</v>
      </c>
      <c r="E344" s="2">
        <f>MACD!F344</f>
        <v>-0.1524875218875833</v>
      </c>
      <c r="F344" s="2">
        <f>'Moving Avg'!D344</f>
        <v>4.7511400000000004</v>
      </c>
      <c r="G344" s="2">
        <f>'Moving Avg'!E344</f>
        <v>4.7745999999999995</v>
      </c>
      <c r="H344" s="2">
        <f>'Moving Avg'!F344</f>
        <v>4.6197150000000002</v>
      </c>
      <c r="I344" s="2">
        <f>'Moving Avg'!G344</f>
        <v>4.4676140000000002</v>
      </c>
      <c r="J344" s="2">
        <f>'Moving Avg'!H344</f>
        <v>4.9475294999999964</v>
      </c>
      <c r="K344" s="18" t="str">
        <f>OBV!F344</f>
        <v>BEARISH</v>
      </c>
      <c r="L344" s="18" t="str">
        <f>OBV!G344</f>
        <v>WEAK</v>
      </c>
      <c r="M344" s="18" t="str">
        <f>OBV!H344</f>
        <v>CONFIRMED BEARISH</v>
      </c>
    </row>
    <row r="345" spans="1:13" ht="13.5" x14ac:dyDescent="0.25">
      <c r="A345" s="4">
        <f>TITRES_STAT!B348</f>
        <v>42506</v>
      </c>
      <c r="B345" s="2">
        <f>TITRES_STAT!C348</f>
        <v>12.85</v>
      </c>
      <c r="C345" s="2">
        <f>RSI!I345</f>
        <v>56.883449031859641</v>
      </c>
      <c r="D345" s="2">
        <f>MACD!E345</f>
        <v>-0.1274965524764724</v>
      </c>
      <c r="E345" s="2">
        <f>MACD!F345</f>
        <v>-0.14748932800536113</v>
      </c>
      <c r="F345" s="2">
        <f>'Moving Avg'!D345</f>
        <v>4.73428</v>
      </c>
      <c r="G345" s="2">
        <f>'Moving Avg'!E345</f>
        <v>4.7756999999999996</v>
      </c>
      <c r="H345" s="2">
        <f>'Moving Avg'!F345</f>
        <v>4.6334600000000004</v>
      </c>
      <c r="I345" s="2">
        <f>'Moving Avg'!G345</f>
        <v>4.4716459999999998</v>
      </c>
      <c r="J345" s="2">
        <f>'Moving Avg'!H345</f>
        <v>4.9426904999999959</v>
      </c>
      <c r="K345" s="18" t="str">
        <f>OBV!F345</f>
        <v>BEARISH</v>
      </c>
      <c r="L345" s="18" t="str">
        <f>OBV!G345</f>
        <v>NEUTRAL</v>
      </c>
      <c r="M345" s="18" t="str">
        <f>OBV!H345</f>
        <v>CONFIRMED BEARISH</v>
      </c>
    </row>
    <row r="346" spans="1:13" ht="13.5" x14ac:dyDescent="0.25">
      <c r="A346" s="4">
        <f>TITRES_STAT!B349</f>
        <v>42507</v>
      </c>
      <c r="B346" s="2">
        <f>TITRES_STAT!C349</f>
        <v>12.99</v>
      </c>
      <c r="C346" s="2">
        <f>RSI!I346</f>
        <v>59.779028754298594</v>
      </c>
      <c r="D346" s="2">
        <f>MACD!E346</f>
        <v>-0.10588693002595218</v>
      </c>
      <c r="E346" s="2">
        <f>MACD!F346</f>
        <v>-0.13916884840947935</v>
      </c>
      <c r="F346" s="2">
        <f>'Moving Avg'!D346</f>
        <v>4.73428</v>
      </c>
      <c r="G346" s="2">
        <f>'Moving Avg'!E346</f>
        <v>4.78193</v>
      </c>
      <c r="H346" s="2">
        <f>'Moving Avg'!F346</f>
        <v>4.6494049999999998</v>
      </c>
      <c r="I346" s="2">
        <f>'Moving Avg'!G346</f>
        <v>4.4752380000000009</v>
      </c>
      <c r="J346" s="2">
        <f>'Moving Avg'!H346</f>
        <v>4.9381079999999962</v>
      </c>
      <c r="K346" s="18" t="str">
        <f>OBV!F346</f>
        <v>BULLISH</v>
      </c>
      <c r="L346" s="18" t="str">
        <f>OBV!G346</f>
        <v>NEUTRAL</v>
      </c>
      <c r="M346" s="18" t="str">
        <f>OBV!H346</f>
        <v>NEUTRAL</v>
      </c>
    </row>
    <row r="347" spans="1:13" ht="13.5" x14ac:dyDescent="0.25">
      <c r="A347" s="4">
        <f>TITRES_STAT!B350</f>
        <v>42508</v>
      </c>
      <c r="B347" s="2">
        <f>TITRES_STAT!C350</f>
        <v>13.28</v>
      </c>
      <c r="C347" s="2">
        <f>RSI!I347</f>
        <v>65.025339043452732</v>
      </c>
      <c r="D347" s="2">
        <f>MACD!E347</f>
        <v>-7.4910309245334261E-2</v>
      </c>
      <c r="E347" s="2">
        <f>MACD!F347</f>
        <v>-0.12631714057665033</v>
      </c>
      <c r="F347" s="2">
        <f>'Moving Avg'!D347</f>
        <v>4.7474800000000004</v>
      </c>
      <c r="G347" s="2">
        <f>'Moving Avg'!E347</f>
        <v>4.7848699999999997</v>
      </c>
      <c r="H347" s="2">
        <f>'Moving Avg'!F347</f>
        <v>4.6726850000000004</v>
      </c>
      <c r="I347" s="2">
        <f>'Moving Avg'!G347</f>
        <v>4.4809580000000011</v>
      </c>
      <c r="J347" s="2">
        <f>'Moving Avg'!H347</f>
        <v>4.9340574999999971</v>
      </c>
      <c r="K347" s="18" t="str">
        <f>OBV!F347</f>
        <v>BEARISH</v>
      </c>
      <c r="L347" s="18" t="str">
        <f>OBV!G347</f>
        <v>NEUTRAL</v>
      </c>
      <c r="M347" s="18" t="str">
        <f>OBV!H347</f>
        <v>BEARISH DIVERGENCE</v>
      </c>
    </row>
    <row r="348" spans="1:13" ht="13.5" x14ac:dyDescent="0.25">
      <c r="A348" s="4">
        <f>TITRES_STAT!B351</f>
        <v>42509</v>
      </c>
      <c r="B348" s="2">
        <f>TITRES_STAT!C351</f>
        <v>13</v>
      </c>
      <c r="C348" s="2">
        <f>RSI!I348</f>
        <v>57.261482436591031</v>
      </c>
      <c r="D348" s="2">
        <f>MACD!E348</f>
        <v>-2.5591756676527133E-2</v>
      </c>
      <c r="E348" s="2">
        <f>MACD!F348</f>
        <v>-0.10617206379662571</v>
      </c>
      <c r="F348" s="2">
        <f>'Moving Avg'!D348</f>
        <v>4.7614000000000001</v>
      </c>
      <c r="G348" s="2">
        <f>'Moving Avg'!E348</f>
        <v>4.7665399999999991</v>
      </c>
      <c r="H348" s="2">
        <f>'Moving Avg'!F348</f>
        <v>4.6882650000000003</v>
      </c>
      <c r="I348" s="2">
        <f>'Moving Avg'!G348</f>
        <v>4.4851380000000018</v>
      </c>
      <c r="J348" s="2">
        <f>'Moving Avg'!H348</f>
        <v>4.9295114999999967</v>
      </c>
      <c r="K348" s="18" t="str">
        <f>OBV!F348</f>
        <v>BULLISH</v>
      </c>
      <c r="L348" s="18" t="str">
        <f>OBV!G348</f>
        <v>NEUTRAL</v>
      </c>
      <c r="M348" s="18" t="str">
        <f>OBV!H348</f>
        <v>CONFIRMED BULLISH</v>
      </c>
    </row>
    <row r="349" spans="1:13" ht="13.5" x14ac:dyDescent="0.25">
      <c r="A349" s="4">
        <f>TITRES_STAT!B352</f>
        <v>42510</v>
      </c>
      <c r="B349" s="2">
        <f>TITRES_STAT!C352</f>
        <v>13.29</v>
      </c>
      <c r="C349" s="2">
        <f>RSI!I349</f>
        <v>62.281413915168024</v>
      </c>
      <c r="D349" s="2">
        <f>MACD!E349</f>
        <v>-1.4999252451091571E-2</v>
      </c>
      <c r="E349" s="2">
        <f>MACD!F349</f>
        <v>-8.7937501527518877E-2</v>
      </c>
      <c r="F349" s="2">
        <f>'Moving Avg'!D349</f>
        <v>4.7958599999999993</v>
      </c>
      <c r="G349" s="2">
        <f>'Moving Avg'!E349</f>
        <v>4.7735000000000003</v>
      </c>
      <c r="H349" s="2">
        <f>'Moving Avg'!F349</f>
        <v>4.7082449999999998</v>
      </c>
      <c r="I349" s="2">
        <f>'Moving Avg'!G349</f>
        <v>4.4916640000000019</v>
      </c>
      <c r="J349" s="2">
        <f>'Moving Avg'!H349</f>
        <v>4.9259554999999979</v>
      </c>
      <c r="K349" s="18" t="str">
        <f>OBV!F349</f>
        <v>BULLISH</v>
      </c>
      <c r="L349" s="18" t="str">
        <f>OBV!G349</f>
        <v>NEUTRAL</v>
      </c>
      <c r="M349" s="18" t="str">
        <f>OBV!H349</f>
        <v>CONFIRMED BULLISH</v>
      </c>
    </row>
    <row r="350" spans="1:13" ht="13.5" x14ac:dyDescent="0.25">
      <c r="A350" s="4">
        <f>TITRES_STAT!B353</f>
        <v>42513</v>
      </c>
      <c r="B350" s="2">
        <f>TITRES_STAT!C353</f>
        <v>12.8</v>
      </c>
      <c r="C350" s="2">
        <f>RSI!I350</f>
        <v>51.314671576762201</v>
      </c>
      <c r="D350" s="2">
        <f>MACD!E350</f>
        <v>4.8427295198463227E-3</v>
      </c>
      <c r="E350" s="2">
        <f>MACD!F350</f>
        <v>-6.9381455318045848E-2</v>
      </c>
      <c r="F350" s="2">
        <f>'Moving Avg'!D350</f>
        <v>4.7921999999999993</v>
      </c>
      <c r="G350" s="2">
        <f>'Moving Avg'!E350</f>
        <v>4.7632399999999997</v>
      </c>
      <c r="H350" s="2">
        <f>'Moving Avg'!F350</f>
        <v>4.7192449999999999</v>
      </c>
      <c r="I350" s="2">
        <f>'Moving Avg'!G350</f>
        <v>4.4945980000000016</v>
      </c>
      <c r="J350" s="2">
        <f>'Moving Avg'!H350</f>
        <v>4.921501499999998</v>
      </c>
      <c r="K350" s="18" t="str">
        <f>OBV!F350</f>
        <v>BEARISH</v>
      </c>
      <c r="L350" s="18" t="str">
        <f>OBV!G350</f>
        <v>WEAK</v>
      </c>
      <c r="M350" s="18" t="str">
        <f>OBV!H350</f>
        <v>CONFIRMED BEARISH</v>
      </c>
    </row>
    <row r="351" spans="1:13" ht="13.5" x14ac:dyDescent="0.25">
      <c r="A351" s="4">
        <f>TITRES_STAT!B354</f>
        <v>42514</v>
      </c>
      <c r="B351" s="2">
        <f>TITRES_STAT!C354</f>
        <v>12.95</v>
      </c>
      <c r="C351" s="2">
        <f>RSI!I351</f>
        <v>53.986714681495613</v>
      </c>
      <c r="D351" s="2">
        <f>MACD!E351</f>
        <v>1.2351487707676689E-2</v>
      </c>
      <c r="E351" s="2">
        <f>MACD!F351</f>
        <v>-5.3034866712901342E-2</v>
      </c>
      <c r="F351" s="2">
        <f>'Moving Avg'!D351</f>
        <v>4.7892799999999998</v>
      </c>
      <c r="G351" s="2">
        <f>'Moving Avg'!E351</f>
        <v>4.7617800000000008</v>
      </c>
      <c r="H351" s="2">
        <f>'Moving Avg'!F351</f>
        <v>4.7373950000000002</v>
      </c>
      <c r="I351" s="2">
        <f>'Moving Avg'!G351</f>
        <v>4.5008300000000014</v>
      </c>
      <c r="J351" s="2">
        <f>'Moving Avg'!H351</f>
        <v>4.9173224999999983</v>
      </c>
      <c r="K351" s="18" t="str">
        <f>OBV!F351</f>
        <v>BEARISH</v>
      </c>
      <c r="L351" s="18" t="str">
        <f>OBV!G351</f>
        <v>WEAK</v>
      </c>
      <c r="M351" s="18" t="str">
        <f>OBV!H351</f>
        <v>CONFIRMED BEARISH</v>
      </c>
    </row>
    <row r="352" spans="1:13" ht="13.5" x14ac:dyDescent="0.25">
      <c r="A352" s="4">
        <f>TITRES_STAT!B355</f>
        <v>42515</v>
      </c>
      <c r="B352" s="2">
        <f>TITRES_STAT!C355</f>
        <v>12.95</v>
      </c>
      <c r="C352" s="2">
        <f>RSI!I352</f>
        <v>53.986714681495613</v>
      </c>
      <c r="D352" s="2">
        <f>MACD!E352</f>
        <v>2.4475426598909777E-2</v>
      </c>
      <c r="E352" s="2">
        <f>MACD!F352</f>
        <v>-3.7532808050539115E-2</v>
      </c>
      <c r="F352" s="2">
        <f>'Moving Avg'!D352</f>
        <v>4.7650799999999993</v>
      </c>
      <c r="G352" s="2">
        <f>'Moving Avg'!E352</f>
        <v>4.7562800000000003</v>
      </c>
      <c r="H352" s="2">
        <f>'Moving Avg'!F352</f>
        <v>4.7493099999999995</v>
      </c>
      <c r="I352" s="2">
        <f>'Moving Avg'!G352</f>
        <v>4.5077960000000017</v>
      </c>
      <c r="J352" s="2">
        <f>'Moving Avg'!H352</f>
        <v>4.9131434999999986</v>
      </c>
      <c r="K352" s="18" t="str">
        <f>OBV!F352</f>
        <v>BEARISH</v>
      </c>
      <c r="L352" s="18" t="str">
        <f>OBV!G352</f>
        <v>WEAK</v>
      </c>
      <c r="M352" s="18" t="str">
        <f>OBV!H352</f>
        <v>CONFIRMED BEARISH</v>
      </c>
    </row>
    <row r="353" spans="1:13" ht="13.5" x14ac:dyDescent="0.25">
      <c r="A353" s="4">
        <f>TITRES_STAT!B356</f>
        <v>42516</v>
      </c>
      <c r="B353" s="2">
        <f>TITRES_STAT!C356</f>
        <v>12.8</v>
      </c>
      <c r="C353" s="2">
        <f>RSI!I353</f>
        <v>50.755975479973216</v>
      </c>
      <c r="D353" s="2">
        <f>MACD!E353</f>
        <v>2.2042325427096721E-2</v>
      </c>
      <c r="E353" s="2">
        <f>MACD!F353</f>
        <v>-2.561778135501195E-2</v>
      </c>
      <c r="F353" s="2">
        <f>'Moving Avg'!D353</f>
        <v>4.7504199999999992</v>
      </c>
      <c r="G353" s="2">
        <f>'Moving Avg'!E353</f>
        <v>4.755910000000001</v>
      </c>
      <c r="H353" s="2">
        <f>'Moving Avg'!F353</f>
        <v>4.7584749999999989</v>
      </c>
      <c r="I353" s="2">
        <f>'Moving Avg'!G353</f>
        <v>4.5135880000000013</v>
      </c>
      <c r="J353" s="2">
        <f>'Moving Avg'!H353</f>
        <v>4.9086894999999986</v>
      </c>
      <c r="K353" s="18" t="str">
        <f>OBV!F353</f>
        <v>BEARISH</v>
      </c>
      <c r="L353" s="18" t="str">
        <f>OBV!G353</f>
        <v>WEAK</v>
      </c>
      <c r="M353" s="18" t="str">
        <f>OBV!H353</f>
        <v>CONFIRMED BEARISH</v>
      </c>
    </row>
    <row r="354" spans="1:13" ht="13.5" x14ac:dyDescent="0.25">
      <c r="A354" s="4">
        <f>TITRES_STAT!B357</f>
        <v>42517</v>
      </c>
      <c r="B354" s="2">
        <f>TITRES_STAT!C357</f>
        <v>12.8</v>
      </c>
      <c r="C354" s="2">
        <f>RSI!I354</f>
        <v>50.755975479973216</v>
      </c>
      <c r="D354" s="2">
        <f>MACD!E354</f>
        <v>2.0480866384484209E-2</v>
      </c>
      <c r="E354" s="2">
        <f>MACD!F354</f>
        <v>-1.6398051807112721E-2</v>
      </c>
      <c r="F354" s="2">
        <f>'Moving Avg'!D354</f>
        <v>4.7144999999999992</v>
      </c>
      <c r="G354" s="2">
        <f>'Moving Avg'!E354</f>
        <v>4.7551800000000011</v>
      </c>
      <c r="H354" s="2">
        <f>'Moving Avg'!F354</f>
        <v>4.7648899999999994</v>
      </c>
      <c r="I354" s="2">
        <f>'Moving Avg'!G354</f>
        <v>4.5193800000000008</v>
      </c>
      <c r="J354" s="2">
        <f>'Moving Avg'!H354</f>
        <v>4.9037404999999987</v>
      </c>
      <c r="K354" s="18" t="str">
        <f>OBV!F354</f>
        <v>BEARISH</v>
      </c>
      <c r="L354" s="18" t="str">
        <f>OBV!G354</f>
        <v>WEAK</v>
      </c>
      <c r="M354" s="18" t="str">
        <f>OBV!H354</f>
        <v>CONFIRMED BEARISH</v>
      </c>
    </row>
    <row r="355" spans="1:13" ht="13.5" x14ac:dyDescent="0.25">
      <c r="A355" s="4">
        <f>TITRES_STAT!B358</f>
        <v>42520</v>
      </c>
      <c r="B355" s="2">
        <f>TITRES_STAT!C358</f>
        <v>12.8</v>
      </c>
      <c r="C355" s="2">
        <f>RSI!I355</f>
        <v>50.755975479973216</v>
      </c>
      <c r="D355" s="2">
        <f>MACD!E355</f>
        <v>2.0799599426488236E-2</v>
      </c>
      <c r="E355" s="2">
        <f>MACD!F355</f>
        <v>-8.9585215603925298E-3</v>
      </c>
      <c r="F355" s="2">
        <f>'Moving Avg'!D355</f>
        <v>4.7144999999999992</v>
      </c>
      <c r="G355" s="2">
        <f>'Moving Avg'!E355</f>
        <v>4.7533500000000002</v>
      </c>
      <c r="H355" s="2">
        <f>'Moving Avg'!F355</f>
        <v>4.764524999999999</v>
      </c>
      <c r="I355" s="2">
        <f>'Moving Avg'!G355</f>
        <v>4.5245120000000014</v>
      </c>
      <c r="J355" s="2">
        <f>'Moving Avg'!H355</f>
        <v>4.8987914999999989</v>
      </c>
      <c r="K355" s="18" t="str">
        <f>OBV!F355</f>
        <v>BEARISH</v>
      </c>
      <c r="L355" s="18" t="str">
        <f>OBV!G355</f>
        <v>WEAK</v>
      </c>
      <c r="M355" s="18" t="str">
        <f>OBV!H355</f>
        <v>NEUTRAL</v>
      </c>
    </row>
    <row r="356" spans="1:13" ht="13.5" x14ac:dyDescent="0.25">
      <c r="A356" s="4">
        <f>TITRES_STAT!B359</f>
        <v>42521</v>
      </c>
      <c r="B356" s="2">
        <f>TITRES_STAT!C359</f>
        <v>13.1</v>
      </c>
      <c r="C356" s="2">
        <f>RSI!I356</f>
        <v>57.159942576422011</v>
      </c>
      <c r="D356" s="2">
        <f>MACD!E356</f>
        <v>2.0764993126902276E-2</v>
      </c>
      <c r="E356" s="2">
        <f>MACD!F356</f>
        <v>-3.013818622933569E-3</v>
      </c>
      <c r="F356" s="2">
        <f>'Moving Avg'!D356</f>
        <v>4.7254999999999994</v>
      </c>
      <c r="G356" s="2">
        <f>'Moving Avg'!E356</f>
        <v>4.75739</v>
      </c>
      <c r="H356" s="2">
        <f>'Moving Avg'!F356</f>
        <v>4.7696599999999991</v>
      </c>
      <c r="I356" s="2">
        <f>'Moving Avg'!G356</f>
        <v>4.5340440000000006</v>
      </c>
      <c r="J356" s="2">
        <f>'Moving Avg'!H356</f>
        <v>4.8944289999999988</v>
      </c>
      <c r="K356" s="18" t="str">
        <f>OBV!F356</f>
        <v>BEARISH</v>
      </c>
      <c r="L356" s="18" t="str">
        <f>OBV!G356</f>
        <v>NEUTRAL</v>
      </c>
      <c r="M356" s="18" t="str">
        <f>OBV!H356</f>
        <v>BEARISH DIVERGENCE</v>
      </c>
    </row>
    <row r="357" spans="1:13" ht="13.5" x14ac:dyDescent="0.25">
      <c r="A357" s="4">
        <f>TITRES_STAT!B360</f>
        <v>42522</v>
      </c>
      <c r="B357" s="2">
        <f>TITRES_STAT!C360</f>
        <v>13</v>
      </c>
      <c r="C357" s="2">
        <f>RSI!I357</f>
        <v>54.60834247893051</v>
      </c>
      <c r="D357" s="2">
        <f>MACD!E357</f>
        <v>3.9128592258258266E-2</v>
      </c>
      <c r="E357" s="2">
        <f>MACD!F357</f>
        <v>5.4146635533047988E-3</v>
      </c>
      <c r="F357" s="2">
        <f>'Moving Avg'!D357</f>
        <v>4.7291600000000003</v>
      </c>
      <c r="G357" s="2">
        <f>'Moving Avg'!E357</f>
        <v>4.7471199999999998</v>
      </c>
      <c r="H357" s="2">
        <f>'Moving Avg'!F357</f>
        <v>4.7659949999999984</v>
      </c>
      <c r="I357" s="2">
        <f>'Moving Avg'!G357</f>
        <v>4.5429880000000011</v>
      </c>
      <c r="J357" s="2">
        <f>'Moving Avg'!H357</f>
        <v>4.8898830000000002</v>
      </c>
      <c r="K357" s="18" t="str">
        <f>OBV!F357</f>
        <v>BEARISH</v>
      </c>
      <c r="L357" s="18" t="str">
        <f>OBV!G357</f>
        <v>WEAK</v>
      </c>
      <c r="M357" s="18" t="str">
        <f>OBV!H357</f>
        <v>BEARISH DIVERGENCE</v>
      </c>
    </row>
    <row r="358" spans="1:13" ht="13.5" x14ac:dyDescent="0.25">
      <c r="A358" s="4">
        <f>TITRES_STAT!B361</f>
        <v>42523</v>
      </c>
      <c r="B358" s="2">
        <f>TITRES_STAT!C361</f>
        <v>12.99</v>
      </c>
      <c r="C358" s="2">
        <f>RSI!I358</f>
        <v>54.344951814735822</v>
      </c>
      <c r="D358" s="2">
        <f>MACD!E358</f>
        <v>3.8714562036292754E-2</v>
      </c>
      <c r="E358" s="2">
        <f>MACD!F358</f>
        <v>1.207464324990239E-2</v>
      </c>
      <c r="F358" s="2">
        <f>'Moving Avg'!D358</f>
        <v>4.74308</v>
      </c>
      <c r="G358" s="2">
        <f>'Moving Avg'!E358</f>
        <v>4.7467500000000005</v>
      </c>
      <c r="H358" s="2">
        <f>'Moving Avg'!F358</f>
        <v>4.7566449999999989</v>
      </c>
      <c r="I358" s="2">
        <f>'Moving Avg'!G358</f>
        <v>4.5517120000000011</v>
      </c>
      <c r="J358" s="2">
        <f>'Moving Avg'!H358</f>
        <v>4.8853004999999996</v>
      </c>
      <c r="K358" s="18" t="str">
        <f>OBV!F358</f>
        <v>BEARISH</v>
      </c>
      <c r="L358" s="18" t="str">
        <f>OBV!G358</f>
        <v>NEUTRAL</v>
      </c>
      <c r="M358" s="18" t="str">
        <f>OBV!H358</f>
        <v>BEARISH DIVERGENCE</v>
      </c>
    </row>
    <row r="359" spans="1:13" ht="13.5" x14ac:dyDescent="0.25">
      <c r="A359" s="4">
        <f>TITRES_STAT!B362</f>
        <v>42524</v>
      </c>
      <c r="B359" s="2">
        <f>TITRES_STAT!C362</f>
        <v>13.1</v>
      </c>
      <c r="C359" s="2">
        <f>RSI!I359</f>
        <v>56.795347524321819</v>
      </c>
      <c r="D359" s="2">
        <f>MACD!E359</f>
        <v>5.1352406597017008E-2</v>
      </c>
      <c r="E359" s="2">
        <f>MACD!F359</f>
        <v>1.9930195919325315E-2</v>
      </c>
      <c r="F359" s="2">
        <f>'Moving Avg'!D359</f>
        <v>4.7650800000000002</v>
      </c>
      <c r="G359" s="2">
        <f>'Moving Avg'!E359</f>
        <v>4.7397900000000002</v>
      </c>
      <c r="H359" s="2">
        <f>'Moving Avg'!F359</f>
        <v>4.7566449999999998</v>
      </c>
      <c r="I359" s="2">
        <f>'Moving Avg'!G359</f>
        <v>4.5613180000000009</v>
      </c>
      <c r="J359" s="2">
        <f>'Moving Avg'!H359</f>
        <v>4.8812680000000004</v>
      </c>
      <c r="K359" s="18" t="str">
        <f>OBV!F359</f>
        <v>BEARISH</v>
      </c>
      <c r="L359" s="18" t="str">
        <f>OBV!G359</f>
        <v>NEUTRAL</v>
      </c>
      <c r="M359" s="18" t="str">
        <f>OBV!H359</f>
        <v>BEARISH DIVERGENCE</v>
      </c>
    </row>
    <row r="360" spans="1:13" ht="13.5" x14ac:dyDescent="0.25">
      <c r="A360" s="4">
        <f>TITRES_STAT!B363</f>
        <v>42527</v>
      </c>
      <c r="B360" s="2">
        <f>TITRES_STAT!C363</f>
        <v>13.1</v>
      </c>
      <c r="C360" s="2">
        <f>RSI!I360</f>
        <v>56.795347524321812</v>
      </c>
      <c r="D360" s="2">
        <f>MACD!E360</f>
        <v>3.3831032317276133E-2</v>
      </c>
      <c r="E360" s="2">
        <f>MACD!F360</f>
        <v>2.2710363198915479E-2</v>
      </c>
      <c r="F360" s="2">
        <f>'Moving Avg'!D360</f>
        <v>4.7870800000000004</v>
      </c>
      <c r="G360" s="2">
        <f>'Moving Avg'!E360</f>
        <v>4.7507900000000003</v>
      </c>
      <c r="H360" s="2">
        <f>'Moving Avg'!F360</f>
        <v>4.7570149999999991</v>
      </c>
      <c r="I360" s="2">
        <f>'Moving Avg'!G360</f>
        <v>4.5709240000000015</v>
      </c>
      <c r="J360" s="2">
        <f>'Moving Avg'!H360</f>
        <v>4.8778770000000007</v>
      </c>
      <c r="K360" s="18" t="str">
        <f>OBV!F360</f>
        <v>BEARISH</v>
      </c>
      <c r="L360" s="18" t="str">
        <f>OBV!G360</f>
        <v>NEUTRAL</v>
      </c>
      <c r="M360" s="18" t="str">
        <f>OBV!H360</f>
        <v>BEARISH DIVERGENCE</v>
      </c>
    </row>
    <row r="361" spans="1:13" ht="13.5" x14ac:dyDescent="0.25">
      <c r="A361" s="4">
        <f>TITRES_STAT!B364</f>
        <v>42528</v>
      </c>
      <c r="B361" s="2">
        <f>TITRES_STAT!C364</f>
        <v>13.2</v>
      </c>
      <c r="C361" s="2">
        <f>RSI!I361</f>
        <v>59.101680297619261</v>
      </c>
      <c r="D361" s="2">
        <f>MACD!E361</f>
        <v>2.4214787142923022E-2</v>
      </c>
      <c r="E361" s="2">
        <f>MACD!F361</f>
        <v>2.3011247987716987E-2</v>
      </c>
      <c r="F361" s="2">
        <f>'Moving Avg'!D361</f>
        <v>4.7944000000000004</v>
      </c>
      <c r="G361" s="2">
        <f>'Moving Avg'!E361</f>
        <v>4.7599500000000008</v>
      </c>
      <c r="H361" s="2">
        <f>'Moving Avg'!F361</f>
        <v>4.7608650000000008</v>
      </c>
      <c r="I361" s="2">
        <f>'Moving Avg'!G361</f>
        <v>4.5833880000000011</v>
      </c>
      <c r="J361" s="2">
        <f>'Moving Avg'!H361</f>
        <v>4.8742109999999998</v>
      </c>
      <c r="K361" s="18" t="str">
        <f>OBV!F361</f>
        <v>BEARISH</v>
      </c>
      <c r="L361" s="18" t="str">
        <f>OBV!G361</f>
        <v>NEUTRAL</v>
      </c>
      <c r="M361" s="18" t="str">
        <f>OBV!H361</f>
        <v>BEARISH DIVERGENCE</v>
      </c>
    </row>
    <row r="362" spans="1:13" ht="13.5" x14ac:dyDescent="0.25">
      <c r="A362" s="4">
        <f>TITRES_STAT!B365</f>
        <v>42529</v>
      </c>
      <c r="B362" s="2">
        <f>TITRES_STAT!C365</f>
        <v>12.9</v>
      </c>
      <c r="C362" s="2">
        <f>RSI!I362</f>
        <v>50.394613843383695</v>
      </c>
      <c r="D362" s="2">
        <f>MACD!E362</f>
        <v>2.3509013434892978E-2</v>
      </c>
      <c r="E362" s="2">
        <f>MACD!F362</f>
        <v>2.3110801077152188E-2</v>
      </c>
      <c r="F362" s="2">
        <f>'Moving Avg'!D362</f>
        <v>4.7870600000000003</v>
      </c>
      <c r="G362" s="2">
        <f>'Moving Avg'!E362</f>
        <v>4.7581100000000003</v>
      </c>
      <c r="H362" s="2">
        <f>'Moving Avg'!F362</f>
        <v>4.7571950000000003</v>
      </c>
      <c r="I362" s="2">
        <f>'Moving Avg'!G362</f>
        <v>4.594018000000001</v>
      </c>
      <c r="J362" s="2">
        <f>'Moving Avg'!H362</f>
        <v>4.8700130000000001</v>
      </c>
      <c r="K362" s="18" t="str">
        <f>OBV!F362</f>
        <v>BULLISH</v>
      </c>
      <c r="L362" s="18" t="str">
        <f>OBV!G362</f>
        <v>NEUTRAL</v>
      </c>
      <c r="M362" s="18" t="str">
        <f>OBV!H362</f>
        <v>BULLISH DIVERGENCE</v>
      </c>
    </row>
    <row r="363" spans="1:13" ht="13.5" x14ac:dyDescent="0.25">
      <c r="A363" s="4">
        <f>TITRES_STAT!B366</f>
        <v>42530</v>
      </c>
      <c r="B363" s="2">
        <f>TITRES_STAT!C366</f>
        <v>13.15</v>
      </c>
      <c r="C363" s="2">
        <f>RSI!I363</f>
        <v>56.189107187267211</v>
      </c>
      <c r="D363" s="2">
        <f>MACD!E363</f>
        <v>7.6437033965799372E-3</v>
      </c>
      <c r="E363" s="2">
        <f>MACD!F363</f>
        <v>2.0017381541037736E-2</v>
      </c>
      <c r="F363" s="2">
        <f>'Moving Avg'!D363</f>
        <v>4.7988</v>
      </c>
      <c r="G363" s="2">
        <f>'Moving Avg'!E363</f>
        <v>4.7709400000000004</v>
      </c>
      <c r="H363" s="2">
        <f>'Moving Avg'!F363</f>
        <v>4.7634250000000007</v>
      </c>
      <c r="I363" s="2">
        <f>'Moving Avg'!G363</f>
        <v>4.6076560000000004</v>
      </c>
      <c r="J363" s="2">
        <f>'Moving Avg'!H363</f>
        <v>4.8666219999999996</v>
      </c>
      <c r="K363" s="18" t="str">
        <f>OBV!F363</f>
        <v>BULLISH</v>
      </c>
      <c r="L363" s="18" t="str">
        <f>OBV!G363</f>
        <v>NEUTRAL</v>
      </c>
      <c r="M363" s="18" t="str">
        <f>OBV!H363</f>
        <v>CONFIRMED BULLISH</v>
      </c>
    </row>
    <row r="364" spans="1:13" ht="13.5" x14ac:dyDescent="0.25">
      <c r="A364" s="4">
        <f>TITRES_STAT!B367</f>
        <v>42531</v>
      </c>
      <c r="B364" s="2">
        <f>TITRES_STAT!C367</f>
        <v>13</v>
      </c>
      <c r="C364" s="2">
        <f>RSI!I364</f>
        <v>52.247020252055037</v>
      </c>
      <c r="D364" s="2">
        <f>MACD!E364</f>
        <v>-2.2615247348225509E-3</v>
      </c>
      <c r="E364" s="2">
        <f>MACD!F364</f>
        <v>1.556160028586568E-2</v>
      </c>
      <c r="F364" s="2">
        <f>'Moving Avg'!D364</f>
        <v>4.7914599999999989</v>
      </c>
      <c r="G364" s="2">
        <f>'Moving Avg'!E364</f>
        <v>4.7782700000000009</v>
      </c>
      <c r="H364" s="2">
        <f>'Moving Avg'!F364</f>
        <v>4.7667250000000001</v>
      </c>
      <c r="I364" s="2">
        <f>'Moving Avg'!G364</f>
        <v>4.6182880000000015</v>
      </c>
      <c r="J364" s="2">
        <f>'Moving Avg'!H364</f>
        <v>4.8626075000000002</v>
      </c>
      <c r="K364" s="18" t="str">
        <f>OBV!F364</f>
        <v>BEARISH</v>
      </c>
      <c r="L364" s="18" t="str">
        <f>OBV!G364</f>
        <v>WEAK</v>
      </c>
      <c r="M364" s="18" t="str">
        <f>OBV!H364</f>
        <v>CONFIRMED BEARISH</v>
      </c>
    </row>
    <row r="365" spans="1:13" ht="13.5" x14ac:dyDescent="0.25">
      <c r="A365" s="4">
        <f>TITRES_STAT!B368</f>
        <v>42534</v>
      </c>
      <c r="B365" s="2">
        <f>TITRES_STAT!C368</f>
        <v>13</v>
      </c>
      <c r="C365" s="2">
        <f>RSI!I365</f>
        <v>52.247020252055037</v>
      </c>
      <c r="D365" s="2">
        <f>MACD!E365</f>
        <v>-1.0831586379256741E-2</v>
      </c>
      <c r="E365" s="2">
        <f>MACD!F365</f>
        <v>1.0282962952841196E-2</v>
      </c>
      <c r="F365" s="2">
        <f>'Moving Avg'!D365</f>
        <v>4.7841199999999997</v>
      </c>
      <c r="G365" s="2">
        <f>'Moving Avg'!E365</f>
        <v>4.7856000000000005</v>
      </c>
      <c r="H365" s="2">
        <f>'Moving Avg'!F365</f>
        <v>4.7694749999999999</v>
      </c>
      <c r="I365" s="2">
        <f>'Moving Avg'!G365</f>
        <v>4.6264260000000013</v>
      </c>
      <c r="J365" s="2">
        <f>'Moving Avg'!H365</f>
        <v>4.8585929999999999</v>
      </c>
      <c r="K365" s="18" t="str">
        <f>OBV!F365</f>
        <v>BEARISH</v>
      </c>
      <c r="L365" s="18" t="str">
        <f>OBV!G365</f>
        <v>WEAK</v>
      </c>
      <c r="M365" s="18" t="str">
        <f>OBV!H365</f>
        <v>CONFIRMED BEARISH</v>
      </c>
    </row>
    <row r="366" spans="1:13" ht="13.5" x14ac:dyDescent="0.25">
      <c r="A366" s="4">
        <f>TITRES_STAT!B369</f>
        <v>42535</v>
      </c>
      <c r="B366" s="2">
        <f>TITRES_STAT!C369</f>
        <v>13</v>
      </c>
      <c r="C366" s="2">
        <f>RSI!I366</f>
        <v>52.24702025205503</v>
      </c>
      <c r="D366" s="2">
        <f>MACD!E366</f>
        <v>-1.3348359710017021E-3</v>
      </c>
      <c r="E366" s="2">
        <f>MACD!F366</f>
        <v>7.9594031680726169E-3</v>
      </c>
      <c r="F366" s="2">
        <f>'Moving Avg'!D366</f>
        <v>4.7694599999999996</v>
      </c>
      <c r="G366" s="2">
        <f>'Moving Avg'!E366</f>
        <v>4.78193</v>
      </c>
      <c r="H366" s="2">
        <f>'Moving Avg'!F366</f>
        <v>4.76966</v>
      </c>
      <c r="I366" s="2">
        <f>'Moving Avg'!G366</f>
        <v>4.6338320000000008</v>
      </c>
      <c r="J366" s="2">
        <f>'Moving Avg'!H366</f>
        <v>4.8549270000000009</v>
      </c>
      <c r="K366" s="18" t="str">
        <f>OBV!F366</f>
        <v>BEARISH</v>
      </c>
      <c r="L366" s="18" t="str">
        <f>OBV!G366</f>
        <v>WEAK</v>
      </c>
      <c r="M366" s="18" t="str">
        <f>OBV!H366</f>
        <v>CONFIRMED BEARISH</v>
      </c>
    </row>
    <row r="367" spans="1:13" ht="13.5" x14ac:dyDescent="0.25">
      <c r="A367" s="4">
        <f>TITRES_STAT!B370</f>
        <v>42536</v>
      </c>
      <c r="B367" s="2">
        <f>TITRES_STAT!C370</f>
        <v>13</v>
      </c>
      <c r="C367" s="2">
        <f>RSI!I367</f>
        <v>52.247020252055037</v>
      </c>
      <c r="D367" s="2">
        <f>MACD!E367</f>
        <v>8.9292957359710101E-4</v>
      </c>
      <c r="E367" s="2">
        <f>MACD!F367</f>
        <v>6.5461084491775139E-3</v>
      </c>
      <c r="F367" s="2">
        <f>'Moving Avg'!D367</f>
        <v>4.7767999999999997</v>
      </c>
      <c r="G367" s="2">
        <f>'Moving Avg'!E367</f>
        <v>4.78193</v>
      </c>
      <c r="H367" s="2">
        <f>'Moving Avg'!F367</f>
        <v>4.7645250000000008</v>
      </c>
      <c r="I367" s="2">
        <f>'Moving Avg'!G367</f>
        <v>4.6438040000000012</v>
      </c>
      <c r="J367" s="2">
        <f>'Moving Avg'!H367</f>
        <v>4.8515910000000009</v>
      </c>
      <c r="K367" s="18" t="str">
        <f>OBV!F367</f>
        <v>BEARISH</v>
      </c>
      <c r="L367" s="18" t="str">
        <f>OBV!G367</f>
        <v>WEAK</v>
      </c>
      <c r="M367" s="18" t="str">
        <f>OBV!H367</f>
        <v>BEARISH DIVERGENCE</v>
      </c>
    </row>
    <row r="368" spans="1:13" ht="13.5" x14ac:dyDescent="0.25">
      <c r="A368" s="4">
        <f>TITRES_STAT!B371</f>
        <v>42537</v>
      </c>
      <c r="B368" s="2">
        <f>TITRES_STAT!C371</f>
        <v>13</v>
      </c>
      <c r="C368" s="2">
        <f>RSI!I368</f>
        <v>52.247020252055037</v>
      </c>
      <c r="D368" s="2">
        <f>MACD!E368</f>
        <v>2.0589233242249705E-3</v>
      </c>
      <c r="E368" s="2">
        <f>MACD!F368</f>
        <v>5.6486714241870059E-3</v>
      </c>
      <c r="F368" s="2">
        <f>'Moving Avg'!D368</f>
        <v>4.7657999999999996</v>
      </c>
      <c r="G368" s="2">
        <f>'Moving Avg'!E368</f>
        <v>4.7822999999999993</v>
      </c>
      <c r="H368" s="2">
        <f>'Moving Avg'!F368</f>
        <v>4.7645250000000008</v>
      </c>
      <c r="I368" s="2">
        <f>'Moving Avg'!G368</f>
        <v>4.6537760000000024</v>
      </c>
      <c r="J368" s="2">
        <f>'Moving Avg'!H368</f>
        <v>4.8482550000000009</v>
      </c>
      <c r="K368" s="18" t="str">
        <f>OBV!F368</f>
        <v>BEARISH</v>
      </c>
      <c r="L368" s="18" t="str">
        <f>OBV!G368</f>
        <v>WEAK</v>
      </c>
      <c r="M368" s="18" t="str">
        <f>OBV!H368</f>
        <v>CONFIRMED BEARISH</v>
      </c>
    </row>
    <row r="369" spans="1:13" ht="13.5" x14ac:dyDescent="0.25">
      <c r="A369" s="4">
        <f>TITRES_STAT!B372</f>
        <v>42538</v>
      </c>
      <c r="B369" s="2">
        <f>TITRES_STAT!C372</f>
        <v>12.98</v>
      </c>
      <c r="C369" s="2">
        <f>RSI!I369</f>
        <v>51.551675093436671</v>
      </c>
      <c r="D369" s="2">
        <f>MACD!E369</f>
        <v>9.6629477918197537E-3</v>
      </c>
      <c r="E369" s="2">
        <f>MACD!F369</f>
        <v>6.4515266977135553E-3</v>
      </c>
      <c r="F369" s="2">
        <f>'Moving Avg'!D369</f>
        <v>4.7643399999999998</v>
      </c>
      <c r="G369" s="2">
        <f>'Moving Avg'!E369</f>
        <v>4.7778999999999989</v>
      </c>
      <c r="H369" s="2">
        <f>'Moving Avg'!F369</f>
        <v>4.758845</v>
      </c>
      <c r="I369" s="2">
        <f>'Moving Avg'!G369</f>
        <v>4.662574000000002</v>
      </c>
      <c r="J369" s="2">
        <f>'Moving Avg'!H369</f>
        <v>4.8451025000000012</v>
      </c>
      <c r="K369" s="18" t="str">
        <f>OBV!F369</f>
        <v>BEARISH</v>
      </c>
      <c r="L369" s="18" t="str">
        <f>OBV!G369</f>
        <v>NEUTRAL</v>
      </c>
      <c r="M369" s="18" t="str">
        <f>OBV!H369</f>
        <v>CONFIRMED BEARISH</v>
      </c>
    </row>
    <row r="370" spans="1:13" ht="13.5" x14ac:dyDescent="0.25">
      <c r="A370" s="4">
        <f>TITRES_STAT!B373</f>
        <v>42541</v>
      </c>
      <c r="B370" s="2">
        <f>TITRES_STAT!C373</f>
        <v>12.8</v>
      </c>
      <c r="C370" s="2">
        <f>RSI!I370</f>
        <v>45.637833508551864</v>
      </c>
      <c r="D370" s="2">
        <f>MACD!E370</f>
        <v>2.0900711146296658E-2</v>
      </c>
      <c r="E370" s="2">
        <f>MACD!F370</f>
        <v>9.3413635874301758E-3</v>
      </c>
      <c r="F370" s="2">
        <f>'Moving Avg'!D370</f>
        <v>4.7496799999999997</v>
      </c>
      <c r="G370" s="2">
        <f>'Moving Avg'!E370</f>
        <v>4.7668999999999997</v>
      </c>
      <c r="H370" s="2">
        <f>'Moving Avg'!F370</f>
        <v>4.758845</v>
      </c>
      <c r="I370" s="2">
        <f>'Moving Avg'!G370</f>
        <v>4.6713720000000016</v>
      </c>
      <c r="J370" s="2">
        <f>'Moving Avg'!H370</f>
        <v>4.8410700000000002</v>
      </c>
      <c r="K370" s="18" t="str">
        <f>OBV!F370</f>
        <v>BEARISH</v>
      </c>
      <c r="L370" s="18" t="str">
        <f>OBV!G370</f>
        <v>NEUTRAL</v>
      </c>
      <c r="M370" s="18" t="str">
        <f>OBV!H370</f>
        <v>CONFIRMED BEARISH</v>
      </c>
    </row>
    <row r="371" spans="1:13" ht="13.5" x14ac:dyDescent="0.25">
      <c r="A371" s="4">
        <f>TITRES_STAT!B374</f>
        <v>42542</v>
      </c>
      <c r="B371" s="2">
        <f>TITRES_STAT!C374</f>
        <v>12.85</v>
      </c>
      <c r="C371" s="2">
        <f>RSI!I371</f>
        <v>47.438312437465029</v>
      </c>
      <c r="D371" s="2">
        <f>MACD!E371</f>
        <v>3.4995816781327349E-2</v>
      </c>
      <c r="E371" s="2">
        <f>MACD!F371</f>
        <v>1.447225422620961E-2</v>
      </c>
      <c r="F371" s="2">
        <f>'Moving Avg'!D371</f>
        <v>4.7386799999999996</v>
      </c>
      <c r="G371" s="2">
        <f>'Moving Avg'!E371</f>
        <v>4.7540699999999996</v>
      </c>
      <c r="H371" s="2">
        <f>'Moving Avg'!F371</f>
        <v>4.7570100000000002</v>
      </c>
      <c r="I371" s="2">
        <f>'Moving Avg'!G371</f>
        <v>4.6805360000000009</v>
      </c>
      <c r="J371" s="2">
        <f>'Moving Avg'!H371</f>
        <v>4.8369455000000006</v>
      </c>
      <c r="K371" s="18" t="str">
        <f>OBV!F371</f>
        <v>BEARISH</v>
      </c>
      <c r="L371" s="18" t="str">
        <f>OBV!G371</f>
        <v>NEUTRAL</v>
      </c>
      <c r="M371" s="18" t="str">
        <f>OBV!H371</f>
        <v>CONFIRMED BEARISH</v>
      </c>
    </row>
    <row r="372" spans="1:13" ht="13.5" x14ac:dyDescent="0.25">
      <c r="A372" s="4">
        <f>TITRES_STAT!B375</f>
        <v>42543</v>
      </c>
      <c r="B372" s="2">
        <f>TITRES_STAT!C375</f>
        <v>12.8</v>
      </c>
      <c r="C372" s="2">
        <f>RSI!I372</f>
        <v>45.804565676005382</v>
      </c>
      <c r="D372" s="2">
        <f>MACD!E372</f>
        <v>3.1534764879641131E-2</v>
      </c>
      <c r="E372" s="2">
        <f>MACD!F372</f>
        <v>1.7884756356895917E-2</v>
      </c>
      <c r="F372" s="2">
        <f>'Moving Avg'!D372</f>
        <v>4.7240199999999994</v>
      </c>
      <c r="G372" s="2">
        <f>'Moving Avg'!E372</f>
        <v>4.7504100000000005</v>
      </c>
      <c r="H372" s="2">
        <f>'Moving Avg'!F372</f>
        <v>4.7542600000000004</v>
      </c>
      <c r="I372" s="2">
        <f>'Moving Avg'!G372</f>
        <v>4.6869880000000022</v>
      </c>
      <c r="J372" s="2">
        <f>'Moving Avg'!H372</f>
        <v>4.8327295000000001</v>
      </c>
      <c r="K372" s="18" t="str">
        <f>OBV!F372</f>
        <v>BEARISH</v>
      </c>
      <c r="L372" s="18" t="str">
        <f>OBV!G372</f>
        <v>NEUTRAL</v>
      </c>
      <c r="M372" s="18" t="str">
        <f>OBV!H372</f>
        <v>CONFIRMED BEARISH</v>
      </c>
    </row>
    <row r="373" spans="1:13" ht="13.5" x14ac:dyDescent="0.25">
      <c r="A373" s="4">
        <f>TITRES_STAT!B376</f>
        <v>42544</v>
      </c>
      <c r="B373" s="2">
        <f>TITRES_STAT!C376</f>
        <v>12.8</v>
      </c>
      <c r="C373" s="2">
        <f>RSI!I373</f>
        <v>45.804565676005382</v>
      </c>
      <c r="D373" s="2">
        <f>MACD!E373</f>
        <v>4.2988530314164386E-2</v>
      </c>
      <c r="E373" s="2">
        <f>MACD!F373</f>
        <v>2.2905511148349614E-2</v>
      </c>
      <c r="F373" s="2">
        <f>'Moving Avg'!D373</f>
        <v>4.7093599999999993</v>
      </c>
      <c r="G373" s="2">
        <f>'Moving Avg'!E373</f>
        <v>4.7375800000000003</v>
      </c>
      <c r="H373" s="2">
        <f>'Moving Avg'!F373</f>
        <v>4.7542599999999995</v>
      </c>
      <c r="I373" s="2">
        <f>'Moving Avg'!G373</f>
        <v>4.6932940000000016</v>
      </c>
      <c r="J373" s="2">
        <f>'Moving Avg'!H373</f>
        <v>4.8285134999999997</v>
      </c>
      <c r="K373" s="18" t="str">
        <f>OBV!F373</f>
        <v>BEARISH</v>
      </c>
      <c r="L373" s="18" t="str">
        <f>OBV!G373</f>
        <v>NEUTRAL</v>
      </c>
      <c r="M373" s="18" t="str">
        <f>OBV!H373</f>
        <v>CONFIRMED BEARISH</v>
      </c>
    </row>
    <row r="374" spans="1:13" ht="13.5" x14ac:dyDescent="0.25">
      <c r="A374" s="4">
        <f>TITRES_STAT!B377</f>
        <v>42545</v>
      </c>
      <c r="B374" s="2">
        <f>TITRES_STAT!C377</f>
        <v>12.8</v>
      </c>
      <c r="C374" s="2">
        <f>RSI!I374</f>
        <v>45.804565676005382</v>
      </c>
      <c r="D374" s="2">
        <f>MACD!E374</f>
        <v>4.4472950180937332E-2</v>
      </c>
      <c r="E374" s="2">
        <f>MACD!F374</f>
        <v>2.7218998954867159E-2</v>
      </c>
      <c r="F374" s="2">
        <f>'Moving Avg'!D374</f>
        <v>4.6961599999999999</v>
      </c>
      <c r="G374" s="2">
        <f>'Moving Avg'!E374</f>
        <v>4.7302500000000007</v>
      </c>
      <c r="H374" s="2">
        <f>'Moving Avg'!F374</f>
        <v>4.7542599999999995</v>
      </c>
      <c r="I374" s="2">
        <f>'Moving Avg'!G374</f>
        <v>4.7006260000000015</v>
      </c>
      <c r="J374" s="2">
        <f>'Moving Avg'!H374</f>
        <v>4.8242974999999992</v>
      </c>
      <c r="K374" s="18" t="str">
        <f>OBV!F374</f>
        <v>BEARISH</v>
      </c>
      <c r="L374" s="18" t="str">
        <f>OBV!G374</f>
        <v>NEUTRAL</v>
      </c>
      <c r="M374" s="18" t="str">
        <f>OBV!H374</f>
        <v>CONFIRMED BEARISH</v>
      </c>
    </row>
    <row r="375" spans="1:13" ht="13.5" x14ac:dyDescent="0.25">
      <c r="A375" s="4">
        <f>TITRES_STAT!B378</f>
        <v>42548</v>
      </c>
      <c r="B375" s="2">
        <f>TITRES_STAT!C378</f>
        <v>12.8</v>
      </c>
      <c r="C375" s="2">
        <f>RSI!I375</f>
        <v>45.804565676005382</v>
      </c>
      <c r="D375" s="2">
        <f>MACD!E375</f>
        <v>4.5964470587315454E-2</v>
      </c>
      <c r="E375" s="2">
        <f>MACD!F375</f>
        <v>3.0968093281356818E-2</v>
      </c>
      <c r="F375" s="2">
        <f>'Moving Avg'!D375</f>
        <v>4.6961599999999999</v>
      </c>
      <c r="G375" s="2">
        <f>'Moving Avg'!E375</f>
        <v>4.7229200000000002</v>
      </c>
      <c r="H375" s="2">
        <f>'Moving Avg'!F375</f>
        <v>4.7542599999999995</v>
      </c>
      <c r="I375" s="2">
        <f>'Moving Avg'!G375</f>
        <v>4.7057580000000012</v>
      </c>
      <c r="J375" s="2">
        <f>'Moving Avg'!H375</f>
        <v>4.8200814999999997</v>
      </c>
      <c r="K375" s="18" t="str">
        <f>OBV!F375</f>
        <v>BULLISH</v>
      </c>
      <c r="L375" s="18" t="str">
        <f>OBV!G375</f>
        <v>NEUTRAL</v>
      </c>
      <c r="M375" s="18" t="str">
        <f>OBV!H375</f>
        <v>NEUTRAL</v>
      </c>
    </row>
    <row r="376" spans="1:13" ht="13.5" x14ac:dyDescent="0.25">
      <c r="A376" s="4">
        <f>TITRES_STAT!B379</f>
        <v>42549</v>
      </c>
      <c r="B376" s="2">
        <f>TITRES_STAT!C379</f>
        <v>12.79</v>
      </c>
      <c r="C376" s="2">
        <f>RSI!I376</f>
        <v>45.379549890661671</v>
      </c>
      <c r="D376" s="2">
        <f>MACD!E376</f>
        <v>4.7718630785050564E-2</v>
      </c>
      <c r="E376" s="2">
        <f>MACD!F376</f>
        <v>3.4318200782095569E-2</v>
      </c>
      <c r="F376" s="2">
        <f>'Moving Avg'!D376</f>
        <v>4.6917600000000004</v>
      </c>
      <c r="G376" s="2">
        <f>'Moving Avg'!E376</f>
        <v>4.7152200000000004</v>
      </c>
      <c r="H376" s="2">
        <f>'Moving Avg'!F376</f>
        <v>4.7485749999999989</v>
      </c>
      <c r="I376" s="2">
        <f>'Moving Avg'!G376</f>
        <v>4.7106700000000012</v>
      </c>
      <c r="J376" s="2">
        <f>'Moving Avg'!H376</f>
        <v>4.8158469999999998</v>
      </c>
      <c r="K376" s="18" t="str">
        <f>OBV!F376</f>
        <v>BEARISH</v>
      </c>
      <c r="L376" s="18" t="str">
        <f>OBV!G376</f>
        <v>NEUTRAL</v>
      </c>
      <c r="M376" s="18" t="str">
        <f>OBV!H376</f>
        <v>CONFIRMED BEARISH</v>
      </c>
    </row>
    <row r="377" spans="1:13" ht="13.5" x14ac:dyDescent="0.25">
      <c r="A377" s="4">
        <f>TITRES_STAT!B380</f>
        <v>42550</v>
      </c>
      <c r="B377" s="2">
        <f>TITRES_STAT!C380</f>
        <v>12.79</v>
      </c>
      <c r="C377" s="2">
        <f>RSI!I377</f>
        <v>45.379549890661671</v>
      </c>
      <c r="D377" s="2">
        <f>MACD!E377</f>
        <v>4.9426663637576418E-2</v>
      </c>
      <c r="E377" s="2">
        <f>MACD!F377</f>
        <v>3.7339893353191739E-2</v>
      </c>
      <c r="F377" s="2">
        <f>'Moving Avg'!D377</f>
        <v>4.69102</v>
      </c>
      <c r="G377" s="2">
        <f>'Moving Avg'!E377</f>
        <v>4.7075200000000006</v>
      </c>
      <c r="H377" s="2">
        <f>'Moving Avg'!F377</f>
        <v>4.744724999999999</v>
      </c>
      <c r="I377" s="2">
        <f>'Moving Avg'!G377</f>
        <v>4.7163880000000011</v>
      </c>
      <c r="J377" s="2">
        <f>'Moving Avg'!H377</f>
        <v>4.8116125000000007</v>
      </c>
      <c r="K377" s="18" t="str">
        <f>OBV!F377</f>
        <v>BEARISH</v>
      </c>
      <c r="L377" s="18" t="str">
        <f>OBV!G377</f>
        <v>NEUTRAL</v>
      </c>
      <c r="M377" s="18" t="str">
        <f>OBV!H377</f>
        <v>CONFIRMED BEARISH</v>
      </c>
    </row>
    <row r="378" spans="1:13" ht="13.5" x14ac:dyDescent="0.25">
      <c r="A378" s="4">
        <f>TITRES_STAT!B381</f>
        <v>42551</v>
      </c>
      <c r="B378" s="2">
        <f>TITRES_STAT!C381</f>
        <v>12.6</v>
      </c>
      <c r="C378" s="2">
        <f>RSI!I378</f>
        <v>57.581200794644104</v>
      </c>
      <c r="D378" s="2">
        <f>MACD!E378</f>
        <v>4.3753166144398392E-2</v>
      </c>
      <c r="E378" s="2">
        <f>MACD!F378</f>
        <v>3.8622547911433068E-2</v>
      </c>
      <c r="F378" s="2">
        <f>'Moving Avg'!D378</f>
        <v>4.7100600000000004</v>
      </c>
      <c r="G378" s="2">
        <f>'Moving Avg'!E378</f>
        <v>4.7097099999999994</v>
      </c>
      <c r="H378" s="2">
        <f>'Moving Avg'!F378</f>
        <v>4.7460049999999985</v>
      </c>
      <c r="I378" s="2">
        <f>'Moving Avg'!G378</f>
        <v>4.7230580000000009</v>
      </c>
      <c r="J378" s="2">
        <f>'Moving Avg'!H378</f>
        <v>4.8078725000000002</v>
      </c>
      <c r="K378" s="18" t="str">
        <f>OBV!F378</f>
        <v>BEARISH</v>
      </c>
      <c r="L378" s="18" t="str">
        <f>OBV!G378</f>
        <v>NEUTRAL</v>
      </c>
      <c r="M378" s="18" t="str">
        <f>OBV!H378</f>
        <v>CONFIRMED BEARISH</v>
      </c>
    </row>
    <row r="379" spans="1:13" ht="13.5" x14ac:dyDescent="0.25">
      <c r="A379" s="4">
        <f>TITRES_STAT!B382</f>
        <v>42552</v>
      </c>
      <c r="B379" s="2">
        <f>TITRES_STAT!C382</f>
        <v>12.45</v>
      </c>
      <c r="C379" s="2">
        <f>RSI!I379</f>
        <v>50.569615525523545</v>
      </c>
      <c r="D379" s="2">
        <f>MACD!E379</f>
        <v>4.1659079320462311E-2</v>
      </c>
      <c r="E379" s="2">
        <f>MACD!F379</f>
        <v>3.9229854193238919E-2</v>
      </c>
      <c r="F379" s="2">
        <f>'Moving Avg'!D379</f>
        <v>4.7176999999999998</v>
      </c>
      <c r="G379" s="2">
        <f>'Moving Avg'!E379</f>
        <v>4.7069299999999998</v>
      </c>
      <c r="H379" s="2">
        <f>'Moving Avg'!F379</f>
        <v>4.7424149999999994</v>
      </c>
      <c r="I379" s="2">
        <f>'Moving Avg'!G379</f>
        <v>4.7282220000000006</v>
      </c>
      <c r="J379" s="2">
        <f>'Moving Avg'!H379</f>
        <v>4.8040495000000005</v>
      </c>
      <c r="K379" s="18" t="str">
        <f>OBV!F379</f>
        <v>BEARISH</v>
      </c>
      <c r="L379" s="18" t="str">
        <f>OBV!G379</f>
        <v>NEUTRAL</v>
      </c>
      <c r="M379" s="18" t="str">
        <f>OBV!H379</f>
        <v>CONFIRMED BEARISH</v>
      </c>
    </row>
    <row r="380" spans="1:13" ht="13.5" x14ac:dyDescent="0.25">
      <c r="A380" s="4">
        <f>TITRES_STAT!B383</f>
        <v>42555</v>
      </c>
      <c r="B380" s="2">
        <f>TITRES_STAT!C383</f>
        <v>12.45</v>
      </c>
      <c r="C380" s="2">
        <f>RSI!I380</f>
        <v>50.569615525523545</v>
      </c>
      <c r="D380" s="2">
        <f>MACD!E380</f>
        <v>2.9706628625692844E-2</v>
      </c>
      <c r="E380" s="2">
        <f>MACD!F380</f>
        <v>3.7325209079729707E-2</v>
      </c>
      <c r="F380" s="2">
        <f>'Moving Avg'!D380</f>
        <v>4.7253399999999992</v>
      </c>
      <c r="G380" s="2">
        <f>'Moving Avg'!E380</f>
        <v>4.7107499999999991</v>
      </c>
      <c r="H380" s="2">
        <f>'Moving Avg'!F380</f>
        <v>4.7388250000000003</v>
      </c>
      <c r="I380" s="2">
        <f>'Moving Avg'!G380</f>
        <v>4.7333860000000003</v>
      </c>
      <c r="J380" s="2">
        <f>'Moving Avg'!H380</f>
        <v>4.8002265</v>
      </c>
      <c r="K380" s="18" t="str">
        <f>OBV!F380</f>
        <v>BEARISH</v>
      </c>
      <c r="L380" s="18" t="str">
        <f>OBV!G380</f>
        <v>NEUTRAL</v>
      </c>
      <c r="M380" s="18" t="str">
        <f>OBV!H380</f>
        <v>CONFIRMED BEARISH</v>
      </c>
    </row>
    <row r="381" spans="1:13" ht="13.5" x14ac:dyDescent="0.25">
      <c r="A381" s="4">
        <f>TITRES_STAT!B384</f>
        <v>42559</v>
      </c>
      <c r="B381" s="2">
        <f>TITRES_STAT!C384</f>
        <v>12.45</v>
      </c>
      <c r="C381" s="2">
        <f>RSI!I381</f>
        <v>50.569615525523545</v>
      </c>
      <c r="D381" s="2">
        <f>MACD!E381</f>
        <v>2.2383692854853976E-2</v>
      </c>
      <c r="E381" s="2">
        <f>MACD!F381</f>
        <v>3.4336905834754558E-2</v>
      </c>
      <c r="F381" s="2">
        <f>'Moving Avg'!D381</f>
        <v>4.7337199999999999</v>
      </c>
      <c r="G381" s="2">
        <f>'Moving Avg'!E381</f>
        <v>4.7127399999999993</v>
      </c>
      <c r="H381" s="2">
        <f>'Moving Avg'!F381</f>
        <v>4.7334049999999994</v>
      </c>
      <c r="I381" s="2">
        <f>'Moving Avg'!G381</f>
        <v>4.7403100000000009</v>
      </c>
      <c r="J381" s="2">
        <f>'Moving Avg'!H381</f>
        <v>4.7964035000000003</v>
      </c>
      <c r="K381" s="18" t="str">
        <f>OBV!F381</f>
        <v>BEARISH</v>
      </c>
      <c r="L381" s="18" t="str">
        <f>OBV!G381</f>
        <v>NEUTRAL</v>
      </c>
      <c r="M381" s="18" t="str">
        <f>OBV!H381</f>
        <v>CONFIRMED BEARISH</v>
      </c>
    </row>
    <row r="382" spans="1:13" ht="13.5" x14ac:dyDescent="0.25">
      <c r="A382" s="4">
        <f>TITRES_STAT!B385</f>
        <v>42562</v>
      </c>
      <c r="B382" s="2">
        <f>TITRES_STAT!C385</f>
        <v>12.45</v>
      </c>
      <c r="C382" s="2">
        <f>RSI!I382</f>
        <v>50.569615525523545</v>
      </c>
      <c r="D382" s="2">
        <f>MACD!E382</f>
        <v>1.3349099953429366E-2</v>
      </c>
      <c r="E382" s="2">
        <f>MACD!F382</f>
        <v>3.0139344658489522E-2</v>
      </c>
      <c r="F382" s="2">
        <f>'Moving Avg'!D382</f>
        <v>4.7420999999999989</v>
      </c>
      <c r="G382" s="2">
        <f>'Moving Avg'!E382</f>
        <v>4.7165599999999994</v>
      </c>
      <c r="H382" s="2">
        <f>'Moving Avg'!F382</f>
        <v>4.7334849999999999</v>
      </c>
      <c r="I382" s="2">
        <f>'Moving Avg'!G382</f>
        <v>4.7447400000000011</v>
      </c>
      <c r="J382" s="2">
        <f>'Moving Avg'!H382</f>
        <v>4.7925804999999997</v>
      </c>
      <c r="K382" s="18" t="str">
        <f>OBV!F382</f>
        <v>BEARISH</v>
      </c>
      <c r="L382" s="18" t="str">
        <f>OBV!G382</f>
        <v>NEUTRAL</v>
      </c>
      <c r="M382" s="18" t="str">
        <f>OBV!H382</f>
        <v>CONFIRMED BEARISH</v>
      </c>
    </row>
    <row r="383" spans="1:13" ht="13.5" x14ac:dyDescent="0.25">
      <c r="A383" s="4">
        <f>TITRES_STAT!B386</f>
        <v>42563</v>
      </c>
      <c r="B383" s="2">
        <f>TITRES_STAT!C386</f>
        <v>12.45</v>
      </c>
      <c r="C383" s="2">
        <f>RSI!I383</f>
        <v>50.569615525523545</v>
      </c>
      <c r="D383" s="2">
        <f>MACD!E383</f>
        <v>5.6832610710779718E-3</v>
      </c>
      <c r="E383" s="2">
        <f>MACD!F383</f>
        <v>2.5248127941007215E-2</v>
      </c>
      <c r="F383" s="2">
        <f>'Moving Avg'!D383</f>
        <v>4.7306999999999997</v>
      </c>
      <c r="G383" s="2">
        <f>'Moving Avg'!E383</f>
        <v>4.7203799999999996</v>
      </c>
      <c r="H383" s="2">
        <f>'Moving Avg'!F383</f>
        <v>4.72898</v>
      </c>
      <c r="I383" s="2">
        <f>'Moving Avg'!G383</f>
        <v>4.7491700000000012</v>
      </c>
      <c r="J383" s="2">
        <f>'Moving Avg'!H383</f>
        <v>4.7889404999999989</v>
      </c>
      <c r="K383" s="18" t="str">
        <f>OBV!F383</f>
        <v>BEARISH</v>
      </c>
      <c r="L383" s="18" t="str">
        <f>OBV!G383</f>
        <v>NEUTRAL</v>
      </c>
      <c r="M383" s="18" t="str">
        <f>OBV!H383</f>
        <v>CONFIRMED BEARISH</v>
      </c>
    </row>
    <row r="384" spans="1:13" ht="13.5" x14ac:dyDescent="0.25">
      <c r="A384" s="4">
        <f>TITRES_STAT!B387</f>
        <v>42564</v>
      </c>
      <c r="B384" s="2">
        <f>TITRES_STAT!C387</f>
        <v>12.45</v>
      </c>
      <c r="C384" s="2">
        <f>RSI!I384</f>
        <v>50.569615525523545</v>
      </c>
      <c r="D384" s="2">
        <f>MACD!E384</f>
        <v>-8.2283219653156436E-4</v>
      </c>
      <c r="E384" s="2">
        <f>MACD!F384</f>
        <v>2.0033935913499463E-2</v>
      </c>
      <c r="F384" s="2">
        <f>'Moving Avg'!D384</f>
        <v>4.7306999999999997</v>
      </c>
      <c r="G384" s="2">
        <f>'Moving Avg'!E384</f>
        <v>4.7241999999999997</v>
      </c>
      <c r="H384" s="2">
        <f>'Moving Avg'!F384</f>
        <v>4.7272249999999998</v>
      </c>
      <c r="I384" s="2">
        <f>'Moving Avg'!G384</f>
        <v>4.7525000000000004</v>
      </c>
      <c r="J384" s="2">
        <f>'Moving Avg'!H384</f>
        <v>4.7854654999999999</v>
      </c>
      <c r="K384" s="18" t="str">
        <f>OBV!F384</f>
        <v>NEUTRAL</v>
      </c>
      <c r="L384" s="18" t="str">
        <f>OBV!G384</f>
        <v>NEUTRAL</v>
      </c>
      <c r="M384" s="18" t="str">
        <f>OBV!H384</f>
        <v>NEUTRAL</v>
      </c>
    </row>
    <row r="385" spans="1:13" ht="13.5" x14ac:dyDescent="0.25">
      <c r="A385" s="4">
        <f>TITRES_STAT!B388</f>
        <v>42565</v>
      </c>
      <c r="B385" s="2">
        <f>TITRES_STAT!C388</f>
        <v>12.43</v>
      </c>
      <c r="C385" s="2">
        <f>RSI!I385</f>
        <v>49.320479792155652</v>
      </c>
      <c r="D385" s="2">
        <f>MACD!E385</f>
        <v>-5.7831863840149822E-3</v>
      </c>
      <c r="E385" s="2">
        <f>MACD!F385</f>
        <v>1.4870511453996576E-2</v>
      </c>
      <c r="F385" s="2">
        <f>'Moving Avg'!D385</f>
        <v>4.7291799999999995</v>
      </c>
      <c r="G385" s="2">
        <f>'Moving Avg'!E385</f>
        <v>4.7272599999999994</v>
      </c>
      <c r="H385" s="2">
        <f>'Moving Avg'!F385</f>
        <v>4.7250899999999998</v>
      </c>
      <c r="I385" s="2">
        <f>'Moving Avg'!G385</f>
        <v>4.7529660000000007</v>
      </c>
      <c r="J385" s="2">
        <f>'Moving Avg'!H385</f>
        <v>4.7819709999999995</v>
      </c>
      <c r="K385" s="18" t="str">
        <f>OBV!F385</f>
        <v>BEARISH</v>
      </c>
      <c r="L385" s="18" t="str">
        <f>OBV!G385</f>
        <v>NEUTRAL</v>
      </c>
      <c r="M385" s="18" t="str">
        <f>OBV!H385</f>
        <v>CONFIRMED BEARISH</v>
      </c>
    </row>
    <row r="386" spans="1:13" ht="13.5" x14ac:dyDescent="0.25">
      <c r="A386" s="4">
        <f>TITRES_STAT!B389</f>
        <v>42566</v>
      </c>
      <c r="B386" s="2">
        <f>TITRES_STAT!C389</f>
        <v>12.45</v>
      </c>
      <c r="C386" s="2">
        <f>RSI!I386</f>
        <v>50.633693180865833</v>
      </c>
      <c r="D386" s="2">
        <f>MACD!E386</f>
        <v>-1.1084510190345398E-2</v>
      </c>
      <c r="E386" s="2">
        <f>MACD!F386</f>
        <v>9.6795071251281825E-3</v>
      </c>
      <c r="F386" s="2">
        <f>'Moving Avg'!D386</f>
        <v>4.7291799999999995</v>
      </c>
      <c r="G386" s="2">
        <f>'Moving Avg'!E386</f>
        <v>4.7314499999999997</v>
      </c>
      <c r="H386" s="2">
        <f>'Moving Avg'!F386</f>
        <v>4.7233350000000005</v>
      </c>
      <c r="I386" s="2">
        <f>'Moving Avg'!G386</f>
        <v>4.7535840000000009</v>
      </c>
      <c r="J386" s="2">
        <f>'Moving Avg'!H386</f>
        <v>4.7785144999999991</v>
      </c>
      <c r="K386" s="18" t="str">
        <f>OBV!F386</f>
        <v>BULLISH</v>
      </c>
      <c r="L386" s="18" t="str">
        <f>OBV!G386</f>
        <v>STRONG</v>
      </c>
      <c r="M386" s="18" t="str">
        <f>OBV!H386</f>
        <v>NEUTRAL</v>
      </c>
    </row>
    <row r="387" spans="1:13" ht="13.5" x14ac:dyDescent="0.25">
      <c r="A387" s="4">
        <f>TITRES_STAT!B390</f>
        <v>42569</v>
      </c>
      <c r="B387" s="2">
        <f>TITRES_STAT!C390</f>
        <v>12.45</v>
      </c>
      <c r="C387" s="2">
        <f>RSI!I387</f>
        <v>50.633693180865819</v>
      </c>
      <c r="D387" s="2">
        <f>MACD!E387</f>
        <v>-1.5589142686013524E-2</v>
      </c>
      <c r="E387" s="2">
        <f>MACD!F387</f>
        <v>4.6257771628998405E-3</v>
      </c>
      <c r="F387" s="2">
        <f>'Moving Avg'!D387</f>
        <v>4.7291799999999995</v>
      </c>
      <c r="G387" s="2">
        <f>'Moving Avg'!E387</f>
        <v>4.7356399999999992</v>
      </c>
      <c r="H387" s="2">
        <f>'Moving Avg'!F387</f>
        <v>4.7215800000000003</v>
      </c>
      <c r="I387" s="2">
        <f>'Moving Avg'!G387</f>
        <v>4.7514160000000016</v>
      </c>
      <c r="J387" s="2">
        <f>'Moving Avg'!H387</f>
        <v>4.7751494999999995</v>
      </c>
      <c r="K387" s="18" t="str">
        <f>OBV!F387</f>
        <v>BULLISH</v>
      </c>
      <c r="L387" s="18" t="str">
        <f>OBV!G387</f>
        <v>STRONG</v>
      </c>
      <c r="M387" s="18" t="str">
        <f>OBV!H387</f>
        <v>NEUTRAL</v>
      </c>
    </row>
    <row r="388" spans="1:13" ht="13.5" x14ac:dyDescent="0.25">
      <c r="A388" s="4">
        <f>TITRES_STAT!B391</f>
        <v>42570</v>
      </c>
      <c r="B388" s="2">
        <f>TITRES_STAT!C391</f>
        <v>12.45</v>
      </c>
      <c r="C388" s="2">
        <f>RSI!I388</f>
        <v>50.633693180865819</v>
      </c>
      <c r="D388" s="2">
        <f>MACD!E388</f>
        <v>-4.2028673742313671E-3</v>
      </c>
      <c r="E388" s="2">
        <f>MACD!F388</f>
        <v>2.8600482554735993E-3</v>
      </c>
      <c r="F388" s="2">
        <f>'Moving Avg'!D388</f>
        <v>4.7291799999999995</v>
      </c>
      <c r="G388" s="2">
        <f>'Moving Avg'!E388</f>
        <v>4.7299399999999991</v>
      </c>
      <c r="H388" s="2">
        <f>'Moving Avg'!F388</f>
        <v>4.7198249999999993</v>
      </c>
      <c r="I388" s="2">
        <f>'Moving Avg'!G388</f>
        <v>4.7470480000000013</v>
      </c>
      <c r="J388" s="2">
        <f>'Moving Avg'!H388</f>
        <v>4.7725909999999985</v>
      </c>
      <c r="K388" s="18" t="str">
        <f>OBV!F388</f>
        <v>BULLISH</v>
      </c>
      <c r="L388" s="18" t="str">
        <f>OBV!G388</f>
        <v>STRONG</v>
      </c>
      <c r="M388" s="18" t="str">
        <f>OBV!H388</f>
        <v>NEUTRAL</v>
      </c>
    </row>
    <row r="389" spans="1:13" ht="13.5" x14ac:dyDescent="0.25">
      <c r="A389" s="4">
        <f>TITRES_STAT!B392</f>
        <v>42571</v>
      </c>
      <c r="B389" s="2">
        <f>TITRES_STAT!C392</f>
        <v>12.4</v>
      </c>
      <c r="C389" s="2">
        <f>RSI!I389</f>
        <v>46.843622263828813</v>
      </c>
      <c r="D389" s="2">
        <f>MACD!E389</f>
        <v>-1.9463511912203302E-3</v>
      </c>
      <c r="E389" s="2">
        <f>MACD!F389</f>
        <v>1.8987683661348133E-3</v>
      </c>
      <c r="F389" s="2">
        <f>'Moving Avg'!D389</f>
        <v>4.7253799999999995</v>
      </c>
      <c r="G389" s="2">
        <f>'Moving Avg'!E389</f>
        <v>4.7280399999999991</v>
      </c>
      <c r="H389" s="2">
        <f>'Moving Avg'!F389</f>
        <v>4.717484999999999</v>
      </c>
      <c r="I389" s="2">
        <f>'Moving Avg'!G389</f>
        <v>4.7452320000000023</v>
      </c>
      <c r="J389" s="2">
        <f>'Moving Avg'!H389</f>
        <v>4.7692409999999992</v>
      </c>
      <c r="K389" s="18" t="str">
        <f>OBV!F389</f>
        <v>BULLISH</v>
      </c>
      <c r="L389" s="18" t="str">
        <f>OBV!G389</f>
        <v>STRONG</v>
      </c>
      <c r="M389" s="18" t="str">
        <f>OBV!H389</f>
        <v>BULLISH DIVERGENCE</v>
      </c>
    </row>
    <row r="390" spans="1:13" ht="13.5" x14ac:dyDescent="0.25">
      <c r="A390" s="4">
        <f>TITRES_STAT!B393</f>
        <v>42572</v>
      </c>
      <c r="B390" s="2">
        <f>TITRES_STAT!C393</f>
        <v>12.4</v>
      </c>
      <c r="C390" s="2">
        <f>RSI!I390</f>
        <v>46.843622263828813</v>
      </c>
      <c r="D390" s="2">
        <f>MACD!E390</f>
        <v>6.0279450069700147E-5</v>
      </c>
      <c r="E390" s="2">
        <f>MACD!F390</f>
        <v>1.531070582921791E-3</v>
      </c>
      <c r="F390" s="2">
        <f>'Moving Avg'!D390</f>
        <v>4.7231000000000005</v>
      </c>
      <c r="G390" s="2">
        <f>'Moving Avg'!E390</f>
        <v>4.7261399999999991</v>
      </c>
      <c r="H390" s="2">
        <f>'Moving Avg'!F390</f>
        <v>4.718445</v>
      </c>
      <c r="I390" s="2">
        <f>'Moving Avg'!G390</f>
        <v>4.7435640000000019</v>
      </c>
      <c r="J390" s="2">
        <f>'Moving Avg'!H390</f>
        <v>4.765890999999999</v>
      </c>
      <c r="K390" s="18" t="str">
        <f>OBV!F390</f>
        <v>BULLISH</v>
      </c>
      <c r="L390" s="18" t="str">
        <f>OBV!G390</f>
        <v>STRONG</v>
      </c>
      <c r="M390" s="18" t="str">
        <f>OBV!H390</f>
        <v>BULLISH DIVERGENCE</v>
      </c>
    </row>
    <row r="391" spans="1:13" ht="13.5" x14ac:dyDescent="0.25">
      <c r="A391" s="4">
        <f>TITRES_STAT!B394</f>
        <v>42573</v>
      </c>
      <c r="B391" s="2">
        <f>TITRES_STAT!C394</f>
        <v>12.4</v>
      </c>
      <c r="C391" s="2">
        <f>RSI!I391</f>
        <v>46.843622263828813</v>
      </c>
      <c r="D391" s="2">
        <f>MACD!E391</f>
        <v>1.8482632351251027E-3</v>
      </c>
      <c r="E391" s="2">
        <f>MACD!F391</f>
        <v>1.5945091133624536E-3</v>
      </c>
      <c r="F391" s="2">
        <f>'Moving Avg'!D391</f>
        <v>4.7192999999999996</v>
      </c>
      <c r="G391" s="2">
        <f>'Moving Avg'!E391</f>
        <v>4.72424</v>
      </c>
      <c r="H391" s="2">
        <f>'Moving Avg'!F391</f>
        <v>4.7184900000000001</v>
      </c>
      <c r="I391" s="2">
        <f>'Moving Avg'!G391</f>
        <v>4.7425560000000022</v>
      </c>
      <c r="J391" s="2">
        <f>'Moving Avg'!H391</f>
        <v>4.7625409999999988</v>
      </c>
      <c r="K391" s="18" t="str">
        <f>OBV!F391</f>
        <v>BEARISH</v>
      </c>
      <c r="L391" s="18" t="str">
        <f>OBV!G391</f>
        <v>NEUTRAL</v>
      </c>
      <c r="M391" s="18" t="str">
        <f>OBV!H391</f>
        <v>CONFIRMED BEARISH</v>
      </c>
    </row>
    <row r="392" spans="1:13" ht="13.5" x14ac:dyDescent="0.25">
      <c r="A392" s="4">
        <f>TITRES_STAT!B395</f>
        <v>42577</v>
      </c>
      <c r="B392" s="2">
        <f>TITRES_STAT!C395</f>
        <v>12.39</v>
      </c>
      <c r="C392" s="2">
        <f>RSI!I392</f>
        <v>45.983823423203596</v>
      </c>
      <c r="D392" s="2">
        <f>MACD!E392</f>
        <v>3.7260481010790159E-3</v>
      </c>
      <c r="E392" s="2">
        <f>MACD!F392</f>
        <v>2.0208169109057661E-3</v>
      </c>
      <c r="F392" s="2">
        <f>'Moving Avg'!D392</f>
        <v>4.7147400000000008</v>
      </c>
      <c r="G392" s="2">
        <f>'Moving Avg'!E392</f>
        <v>4.7219600000000002</v>
      </c>
      <c r="H392" s="2">
        <f>'Moving Avg'!F392</f>
        <v>4.7192600000000002</v>
      </c>
      <c r="I392" s="2">
        <f>'Moving Avg'!G392</f>
        <v>4.7406640000000015</v>
      </c>
      <c r="J392" s="2">
        <f>'Moving Avg'!H392</f>
        <v>4.7593184999999991</v>
      </c>
      <c r="K392" s="18" t="str">
        <f>OBV!F392</f>
        <v>BEARISH</v>
      </c>
      <c r="L392" s="18" t="str">
        <f>OBV!G392</f>
        <v>NEUTRAL</v>
      </c>
      <c r="M392" s="18" t="str">
        <f>OBV!H392</f>
        <v>CONFIRMED BEARISH</v>
      </c>
    </row>
    <row r="393" spans="1:13" ht="13.5" x14ac:dyDescent="0.25">
      <c r="A393" s="4">
        <f>TITRES_STAT!B396</f>
        <v>42578</v>
      </c>
      <c r="B393" s="2">
        <f>TITRES_STAT!C396</f>
        <v>12.3</v>
      </c>
      <c r="C393" s="2">
        <f>RSI!I393</f>
        <v>39.038849926890393</v>
      </c>
      <c r="D393" s="2">
        <f>MACD!E393</f>
        <v>7.9479473766719266E-3</v>
      </c>
      <c r="E393" s="2">
        <f>MACD!F393</f>
        <v>3.206243004058998E-3</v>
      </c>
      <c r="F393" s="2">
        <f>'Moving Avg'!D393</f>
        <v>4.7033400000000007</v>
      </c>
      <c r="G393" s="2">
        <f>'Moving Avg'!E393</f>
        <v>4.7162600000000001</v>
      </c>
      <c r="H393" s="2">
        <f>'Moving Avg'!F393</f>
        <v>4.7183200000000003</v>
      </c>
      <c r="I393" s="2">
        <f>'Moving Avg'!G393</f>
        <v>4.7402140000000017</v>
      </c>
      <c r="J393" s="2">
        <f>'Moving Avg'!H393</f>
        <v>4.755943499999999</v>
      </c>
      <c r="K393" s="18" t="str">
        <f>OBV!F393</f>
        <v>BEARISH</v>
      </c>
      <c r="L393" s="18" t="str">
        <f>OBV!G393</f>
        <v>WEAK</v>
      </c>
      <c r="M393" s="18" t="str">
        <f>OBV!H393</f>
        <v>CONFIRMED BEARISH</v>
      </c>
    </row>
    <row r="394" spans="1:13" ht="13.5" x14ac:dyDescent="0.25">
      <c r="A394" s="4">
        <f>TITRES_STAT!B397</f>
        <v>42579</v>
      </c>
      <c r="B394" s="2">
        <f>TITRES_STAT!C397</f>
        <v>12.4</v>
      </c>
      <c r="C394" s="2">
        <f>RSI!I394</f>
        <v>48.369538508901186</v>
      </c>
      <c r="D394" s="2">
        <f>MACD!E394</f>
        <v>8.9998861552507137E-3</v>
      </c>
      <c r="E394" s="2">
        <f>MACD!F394</f>
        <v>4.3649716342973417E-3</v>
      </c>
      <c r="F394" s="2">
        <f>'Moving Avg'!D394</f>
        <v>4.7033399999999999</v>
      </c>
      <c r="G394" s="2">
        <f>'Moving Avg'!E394</f>
        <v>4.7143600000000001</v>
      </c>
      <c r="H394" s="2">
        <f>'Moving Avg'!F394</f>
        <v>4.7192800000000004</v>
      </c>
      <c r="I394" s="2">
        <f>'Moving Avg'!G394</f>
        <v>4.7404520000000012</v>
      </c>
      <c r="J394" s="2">
        <f>'Moving Avg'!H394</f>
        <v>4.7528134999999985</v>
      </c>
      <c r="K394" s="18" t="str">
        <f>OBV!F394</f>
        <v>BULLISH</v>
      </c>
      <c r="L394" s="18" t="str">
        <f>OBV!G394</f>
        <v>NEUTRAL</v>
      </c>
      <c r="M394" s="18" t="str">
        <f>OBV!H394</f>
        <v>NEUTRAL</v>
      </c>
    </row>
    <row r="395" spans="1:13" ht="13.5" x14ac:dyDescent="0.25">
      <c r="A395" s="4">
        <f>TITRES_STAT!B398</f>
        <v>42580</v>
      </c>
      <c r="B395" s="2">
        <f>TITRES_STAT!C398</f>
        <v>12.6</v>
      </c>
      <c r="C395" s="2">
        <f>RSI!I395</f>
        <v>61.170376513196686</v>
      </c>
      <c r="D395" s="2">
        <f>MACD!E395</f>
        <v>3.1391557264415226E-3</v>
      </c>
      <c r="E395" s="2">
        <f>MACD!F395</f>
        <v>4.1198084527261786E-3</v>
      </c>
      <c r="F395" s="2">
        <f>'Moving Avg'!D395</f>
        <v>4.71854</v>
      </c>
      <c r="G395" s="2">
        <f>'Moving Avg'!E395</f>
        <v>4.7208199999999998</v>
      </c>
      <c r="H395" s="2">
        <f>'Moving Avg'!F395</f>
        <v>4.7240400000000005</v>
      </c>
      <c r="I395" s="2">
        <f>'Moving Avg'!G395</f>
        <v>4.7419900000000021</v>
      </c>
      <c r="J395" s="2">
        <f>'Moving Avg'!H395</f>
        <v>4.750081999999999</v>
      </c>
      <c r="K395" s="18" t="str">
        <f>OBV!F395</f>
        <v>BULLISH</v>
      </c>
      <c r="L395" s="18" t="str">
        <f>OBV!G395</f>
        <v>NEUTRAL</v>
      </c>
      <c r="M395" s="18" t="str">
        <f>OBV!H395</f>
        <v>CONFIRMED BULLISH</v>
      </c>
    </row>
    <row r="396" spans="1:13" ht="13.5" x14ac:dyDescent="0.25">
      <c r="A396" s="4">
        <f>TITRES_STAT!B399</f>
        <v>42583</v>
      </c>
      <c r="B396" s="2">
        <f>TITRES_STAT!C399</f>
        <v>12.5</v>
      </c>
      <c r="C396" s="2">
        <f>RSI!I396</f>
        <v>53.965840336270787</v>
      </c>
      <c r="D396" s="2">
        <f>MACD!E396</f>
        <v>1.7595047554213039E-3</v>
      </c>
      <c r="E396" s="2">
        <f>MACD!F396</f>
        <v>3.6477477132652041E-3</v>
      </c>
      <c r="F396" s="2">
        <f>'Moving Avg'!D396</f>
        <v>4.72614</v>
      </c>
      <c r="G396" s="2">
        <f>'Moving Avg'!E396</f>
        <v>4.7227199999999998</v>
      </c>
      <c r="H396" s="2">
        <f>'Moving Avg'!F396</f>
        <v>4.7270850000000006</v>
      </c>
      <c r="I396" s="2">
        <f>'Moving Avg'!G396</f>
        <v>4.7417420000000012</v>
      </c>
      <c r="J396" s="2">
        <f>'Moving Avg'!H396</f>
        <v>4.7471784999999986</v>
      </c>
      <c r="K396" s="18" t="str">
        <f>OBV!F396</f>
        <v>BULLISH</v>
      </c>
      <c r="L396" s="18" t="str">
        <f>OBV!G396</f>
        <v>NEUTRAL</v>
      </c>
      <c r="M396" s="18" t="str">
        <f>OBV!H396</f>
        <v>CONFIRMED BULLISH</v>
      </c>
    </row>
    <row r="397" spans="1:13" ht="13.5" x14ac:dyDescent="0.25">
      <c r="A397" s="4">
        <f>TITRES_STAT!B400</f>
        <v>42584</v>
      </c>
      <c r="B397" s="2">
        <f>TITRES_STAT!C400</f>
        <v>12.5</v>
      </c>
      <c r="C397" s="2">
        <f>RSI!I397</f>
        <v>53.965840336270787</v>
      </c>
      <c r="D397" s="2">
        <f>MACD!E397</f>
        <v>4.4200607721034402E-4</v>
      </c>
      <c r="E397" s="2">
        <f>MACD!F397</f>
        <v>3.0065993860542324E-3</v>
      </c>
      <c r="F397" s="2">
        <f>'Moving Avg'!D397</f>
        <v>4.7345000000000006</v>
      </c>
      <c r="G397" s="2">
        <f>'Moving Avg'!E397</f>
        <v>4.7246199999999998</v>
      </c>
      <c r="H397" s="2">
        <f>'Moving Avg'!F397</f>
        <v>4.7301299999999999</v>
      </c>
      <c r="I397" s="2">
        <f>'Moving Avg'!G397</f>
        <v>4.7393660000000013</v>
      </c>
      <c r="J397" s="2">
        <f>'Moving Avg'!H397</f>
        <v>4.7442934999999986</v>
      </c>
      <c r="K397" s="18" t="str">
        <f>OBV!F397</f>
        <v>BULLISH</v>
      </c>
      <c r="L397" s="18" t="str">
        <f>OBV!G397</f>
        <v>STRONG</v>
      </c>
      <c r="M397" s="18" t="str">
        <f>OBV!H397</f>
        <v>CONFIRMED BULLISH</v>
      </c>
    </row>
    <row r="398" spans="1:13" ht="13.5" x14ac:dyDescent="0.25">
      <c r="A398" s="4">
        <f>TITRES_STAT!B401</f>
        <v>42585</v>
      </c>
      <c r="B398" s="2">
        <f>TITRES_STAT!C401</f>
        <v>12.5</v>
      </c>
      <c r="C398" s="2">
        <f>RSI!I398</f>
        <v>53.965840336270787</v>
      </c>
      <c r="D398" s="2">
        <f>MACD!E398</f>
        <v>-8.1178355474698094E-4</v>
      </c>
      <c r="E398" s="2">
        <f>MACD!F398</f>
        <v>2.2429227978939897E-3</v>
      </c>
      <c r="F398" s="2">
        <f>'Moving Avg'!D398</f>
        <v>4.7497000000000007</v>
      </c>
      <c r="G398" s="2">
        <f>'Moving Avg'!E398</f>
        <v>4.7265199999999989</v>
      </c>
      <c r="H398" s="2">
        <f>'Moving Avg'!F398</f>
        <v>4.7282299999999999</v>
      </c>
      <c r="I398" s="2">
        <f>'Moving Avg'!G398</f>
        <v>4.7390440000000016</v>
      </c>
      <c r="J398" s="2">
        <f>'Moving Avg'!H398</f>
        <v>4.7414634999999974</v>
      </c>
      <c r="K398" s="18" t="str">
        <f>OBV!F398</f>
        <v>BULLISH</v>
      </c>
      <c r="L398" s="18" t="str">
        <f>OBV!G398</f>
        <v>STRONG</v>
      </c>
      <c r="M398" s="18" t="str">
        <f>OBV!H398</f>
        <v>CONFIRMED BULLISH</v>
      </c>
    </row>
    <row r="399" spans="1:13" ht="13.5" x14ac:dyDescent="0.25">
      <c r="A399" s="4">
        <f>TITRES_STAT!B402</f>
        <v>42586</v>
      </c>
      <c r="B399" s="2">
        <f>TITRES_STAT!C402</f>
        <v>12.5</v>
      </c>
      <c r="C399" s="2">
        <f>RSI!I399</f>
        <v>53.965840336270801</v>
      </c>
      <c r="D399" s="2">
        <f>MACD!E399</f>
        <v>-4.924447413918287E-3</v>
      </c>
      <c r="E399" s="2">
        <f>MACD!F399</f>
        <v>8.0944875553153419E-4</v>
      </c>
      <c r="F399" s="2">
        <f>'Moving Avg'!D399</f>
        <v>4.7572999999999999</v>
      </c>
      <c r="G399" s="2">
        <f>'Moving Avg'!E399</f>
        <v>4.730319999999999</v>
      </c>
      <c r="H399" s="2">
        <f>'Moving Avg'!F399</f>
        <v>4.7291800000000013</v>
      </c>
      <c r="I399" s="2">
        <f>'Moving Avg'!G399</f>
        <v>4.7365960000000014</v>
      </c>
      <c r="J399" s="2">
        <f>'Moving Avg'!H399</f>
        <v>4.7386334999999971</v>
      </c>
      <c r="K399" s="18" t="str">
        <f>OBV!F399</f>
        <v>BEARISH</v>
      </c>
      <c r="L399" s="18" t="str">
        <f>OBV!G399</f>
        <v>NEUTRAL</v>
      </c>
      <c r="M399" s="18" t="str">
        <f>OBV!H399</f>
        <v>BEARISH DIVERGENCE</v>
      </c>
    </row>
    <row r="400" spans="1:13" ht="13.5" x14ac:dyDescent="0.25">
      <c r="A400" s="4">
        <f>TITRES_STAT!B403</f>
        <v>42587</v>
      </c>
      <c r="B400" s="2">
        <f>TITRES_STAT!C403</f>
        <v>12.43</v>
      </c>
      <c r="C400" s="2">
        <f>RSI!I400</f>
        <v>48.578820081699575</v>
      </c>
      <c r="D400" s="2">
        <f>MACD!E400</f>
        <v>-6.5531789569845955E-3</v>
      </c>
      <c r="E400" s="2">
        <f>MACD!F400</f>
        <v>-6.6307678697169188E-4</v>
      </c>
      <c r="F400" s="2">
        <f>'Moving Avg'!D400</f>
        <v>4.7443799999999996</v>
      </c>
      <c r="G400" s="2">
        <f>'Moving Avg'!E400</f>
        <v>4.7314600000000002</v>
      </c>
      <c r="H400" s="2">
        <f>'Moving Avg'!F400</f>
        <v>4.7288000000000006</v>
      </c>
      <c r="I400" s="2">
        <f>'Moving Avg'!G400</f>
        <v>4.7372080000000008</v>
      </c>
      <c r="J400" s="2">
        <f>'Moving Avg'!H400</f>
        <v>4.7357069999999979</v>
      </c>
      <c r="K400" s="18" t="str">
        <f>OBV!F400</f>
        <v>BEARISH</v>
      </c>
      <c r="L400" s="18" t="str">
        <f>OBV!G400</f>
        <v>WEAK</v>
      </c>
      <c r="M400" s="18" t="str">
        <f>OBV!H400</f>
        <v>CONFIRMED BEARISH</v>
      </c>
    </row>
    <row r="401" spans="1:13" ht="13.5" x14ac:dyDescent="0.25">
      <c r="A401" s="4">
        <f>TITRES_STAT!B404</f>
        <v>42590</v>
      </c>
      <c r="B401" s="2">
        <f>TITRES_STAT!C404</f>
        <v>12.42</v>
      </c>
      <c r="C401" s="2">
        <f>RSI!I401</f>
        <v>47.844062032409525</v>
      </c>
      <c r="D401" s="2">
        <f>MACD!E401</f>
        <v>-7.6030036251202304E-3</v>
      </c>
      <c r="E401" s="2">
        <f>MACD!F401</f>
        <v>-2.0510621546013996E-3</v>
      </c>
      <c r="F401" s="2">
        <f>'Moving Avg'!D401</f>
        <v>4.7382999999999997</v>
      </c>
      <c r="G401" s="2">
        <f>'Moving Avg'!E401</f>
        <v>4.7322199999999999</v>
      </c>
      <c r="H401" s="2">
        <f>'Moving Avg'!F401</f>
        <v>4.7282300000000008</v>
      </c>
      <c r="I401" s="2">
        <f>'Moving Avg'!G401</f>
        <v>4.736644000000001</v>
      </c>
      <c r="J401" s="2">
        <f>'Moving Avg'!H401</f>
        <v>4.7327984999999977</v>
      </c>
      <c r="K401" s="18" t="str">
        <f>OBV!F401</f>
        <v>BEARISH</v>
      </c>
      <c r="L401" s="18" t="str">
        <f>OBV!G401</f>
        <v>WEAK</v>
      </c>
      <c r="M401" s="18" t="str">
        <f>OBV!H401</f>
        <v>CONFIRMED BEARISH</v>
      </c>
    </row>
    <row r="402" spans="1:13" ht="13.5" x14ac:dyDescent="0.25">
      <c r="A402" s="4">
        <f>TITRES_STAT!B405</f>
        <v>42591</v>
      </c>
      <c r="B402" s="2">
        <f>TITRES_STAT!C405</f>
        <v>12.42</v>
      </c>
      <c r="C402" s="2">
        <f>RSI!I402</f>
        <v>47.844062032409525</v>
      </c>
      <c r="D402" s="2">
        <f>MACD!E402</f>
        <v>-9.010096984768623E-3</v>
      </c>
      <c r="E402" s="2">
        <f>MACD!F402</f>
        <v>-3.4428691206348444E-3</v>
      </c>
      <c r="F402" s="2">
        <f>'Moving Avg'!D402</f>
        <v>4.7322199999999999</v>
      </c>
      <c r="G402" s="2">
        <f>'Moving Avg'!E402</f>
        <v>4.7333599999999993</v>
      </c>
      <c r="H402" s="2">
        <f>'Moving Avg'!F402</f>
        <v>4.7276600000000011</v>
      </c>
      <c r="I402" s="2">
        <f>'Moving Avg'!G402</f>
        <v>4.7360800000000012</v>
      </c>
      <c r="J402" s="2">
        <f>'Moving Avg'!H402</f>
        <v>4.7298899999999975</v>
      </c>
      <c r="K402" s="18" t="str">
        <f>OBV!F402</f>
        <v>BEARISH</v>
      </c>
      <c r="L402" s="18" t="str">
        <f>OBV!G402</f>
        <v>WEAK</v>
      </c>
      <c r="M402" s="18" t="str">
        <f>OBV!H402</f>
        <v>CONFIRMED BEARISH</v>
      </c>
    </row>
    <row r="403" spans="1:13" ht="13.5" x14ac:dyDescent="0.25">
      <c r="A403" s="4">
        <f>TITRES_STAT!B406</f>
        <v>42592</v>
      </c>
      <c r="B403" s="2">
        <f>TITRES_STAT!C406</f>
        <v>12.42</v>
      </c>
      <c r="C403" s="2">
        <f>RSI!I403</f>
        <v>47.844062032409525</v>
      </c>
      <c r="D403" s="2">
        <f>MACD!E403</f>
        <v>-1.5401294380677832E-2</v>
      </c>
      <c r="E403" s="2">
        <f>MACD!F403</f>
        <v>-5.8345541726434426E-3</v>
      </c>
      <c r="F403" s="2">
        <f>'Moving Avg'!D403</f>
        <v>4.72614</v>
      </c>
      <c r="G403" s="2">
        <f>'Moving Avg'!E403</f>
        <v>4.7379199999999999</v>
      </c>
      <c r="H403" s="2">
        <f>'Moving Avg'!F403</f>
        <v>4.7270900000000013</v>
      </c>
      <c r="I403" s="2">
        <f>'Moving Avg'!G403</f>
        <v>4.7366160000000006</v>
      </c>
      <c r="J403" s="2">
        <f>'Moving Avg'!H403</f>
        <v>4.726999499999998</v>
      </c>
      <c r="K403" s="18" t="str">
        <f>OBV!F403</f>
        <v>BEARISH</v>
      </c>
      <c r="L403" s="18" t="str">
        <f>OBV!G403</f>
        <v>WEAK</v>
      </c>
      <c r="M403" s="18" t="str">
        <f>OBV!H403</f>
        <v>CONFIRMED BEARISH</v>
      </c>
    </row>
    <row r="404" spans="1:13" ht="13.5" x14ac:dyDescent="0.25">
      <c r="A404" s="4">
        <f>TITRES_STAT!B407</f>
        <v>42593</v>
      </c>
      <c r="B404" s="2">
        <f>TITRES_STAT!C407</f>
        <v>12.5</v>
      </c>
      <c r="C404" s="2">
        <f>RSI!I404</f>
        <v>54.691404196476462</v>
      </c>
      <c r="D404" s="2">
        <f>MACD!E404</f>
        <v>-1.7158485566867832E-2</v>
      </c>
      <c r="E404" s="2">
        <f>MACD!F404</f>
        <v>-8.0993404514883207E-3</v>
      </c>
      <c r="F404" s="2">
        <f>'Moving Avg'!D404</f>
        <v>4.72614</v>
      </c>
      <c r="G404" s="2">
        <f>'Moving Avg'!E404</f>
        <v>4.741719999999999</v>
      </c>
      <c r="H404" s="2">
        <f>'Moving Avg'!F404</f>
        <v>4.7280400000000009</v>
      </c>
      <c r="I404" s="2">
        <f>'Moving Avg'!G404</f>
        <v>4.7377600000000006</v>
      </c>
      <c r="J404" s="2">
        <f>'Moving Avg'!H404</f>
        <v>4.7244624999999978</v>
      </c>
      <c r="K404" s="18" t="str">
        <f>OBV!F404</f>
        <v>BEARISH</v>
      </c>
      <c r="L404" s="18" t="str">
        <f>OBV!G404</f>
        <v>NEUTRAL</v>
      </c>
      <c r="M404" s="18" t="str">
        <f>OBV!H404</f>
        <v>NEUTRAL</v>
      </c>
    </row>
    <row r="405" spans="1:13" ht="13.5" x14ac:dyDescent="0.25">
      <c r="A405" s="4">
        <f>TITRES_STAT!B408</f>
        <v>42594</v>
      </c>
      <c r="B405" s="2">
        <f>TITRES_STAT!C408</f>
        <v>12.5</v>
      </c>
      <c r="C405" s="2">
        <f>RSI!I405</f>
        <v>54.691404196476462</v>
      </c>
      <c r="D405" s="2">
        <f>MACD!E405</f>
        <v>-7.0804047518668867E-3</v>
      </c>
      <c r="E405" s="2">
        <f>MACD!F405</f>
        <v>-7.8955533115640346E-3</v>
      </c>
      <c r="F405" s="2">
        <f>'Moving Avg'!D405</f>
        <v>4.7314600000000002</v>
      </c>
      <c r="G405" s="2">
        <f>'Moving Avg'!E405</f>
        <v>4.737919999999999</v>
      </c>
      <c r="H405" s="2">
        <f>'Moving Avg'!F405</f>
        <v>4.7293700000000012</v>
      </c>
      <c r="I405" s="2">
        <f>'Moving Avg'!G405</f>
        <v>4.7389039999999998</v>
      </c>
      <c r="J405" s="2">
        <f>'Moving Avg'!H405</f>
        <v>4.7219624999999974</v>
      </c>
      <c r="K405" s="18" t="str">
        <f>OBV!F405</f>
        <v>BULLISH</v>
      </c>
      <c r="L405" s="18" t="str">
        <f>OBV!G405</f>
        <v>NEUTRAL</v>
      </c>
      <c r="M405" s="18" t="str">
        <f>OBV!H405</f>
        <v>CONFIRMED BULLISH</v>
      </c>
    </row>
    <row r="406" spans="1:13" ht="13.5" x14ac:dyDescent="0.25">
      <c r="A406" s="4">
        <f>TITRES_STAT!B409</f>
        <v>42597</v>
      </c>
      <c r="B406" s="2">
        <f>TITRES_STAT!C409</f>
        <v>12.5</v>
      </c>
      <c r="C406" s="2">
        <f>RSI!I406</f>
        <v>54.691404196476462</v>
      </c>
      <c r="D406" s="2">
        <f>MACD!E406</f>
        <v>-4.5168895292668765E-3</v>
      </c>
      <c r="E406" s="2">
        <f>MACD!F406</f>
        <v>-7.219820555104603E-3</v>
      </c>
      <c r="F406" s="2">
        <f>'Moving Avg'!D406</f>
        <v>4.7375400000000001</v>
      </c>
      <c r="G406" s="2">
        <f>'Moving Avg'!E406</f>
        <v>4.737919999999999</v>
      </c>
      <c r="H406" s="2">
        <f>'Moving Avg'!F406</f>
        <v>4.7303200000000007</v>
      </c>
      <c r="I406" s="2">
        <f>'Moving Avg'!G406</f>
        <v>4.7378479999999996</v>
      </c>
      <c r="J406" s="2">
        <f>'Moving Avg'!H406</f>
        <v>4.7194989999999972</v>
      </c>
      <c r="K406" s="18" t="str">
        <f>OBV!F406</f>
        <v>BULLISH</v>
      </c>
      <c r="L406" s="18" t="str">
        <f>OBV!G406</f>
        <v>NEUTRAL</v>
      </c>
      <c r="M406" s="18" t="str">
        <f>OBV!H406</f>
        <v>CONFIRMED BULLISH</v>
      </c>
    </row>
    <row r="407" spans="1:13" ht="13.5" x14ac:dyDescent="0.25">
      <c r="A407" s="4">
        <f>TITRES_STAT!B410</f>
        <v>42598</v>
      </c>
      <c r="B407" s="2">
        <f>TITRES_STAT!C410</f>
        <v>12.5</v>
      </c>
      <c r="C407" s="2">
        <f>RSI!I407</f>
        <v>54.691404196476462</v>
      </c>
      <c r="D407" s="2">
        <f>MACD!E407</f>
        <v>-2.4569629072379584E-3</v>
      </c>
      <c r="E407" s="2">
        <f>MACD!F407</f>
        <v>-6.2672490255312741E-3</v>
      </c>
      <c r="F407" s="2">
        <f>'Moving Avg'!D407</f>
        <v>4.7436199999999999</v>
      </c>
      <c r="G407" s="2">
        <f>'Moving Avg'!E407</f>
        <v>4.737919999999999</v>
      </c>
      <c r="H407" s="2">
        <f>'Moving Avg'!F407</f>
        <v>4.7312700000000012</v>
      </c>
      <c r="I407" s="2">
        <f>'Moving Avg'!G407</f>
        <v>4.737525999999999</v>
      </c>
      <c r="J407" s="2">
        <f>'Moving Avg'!H407</f>
        <v>4.717603999999997</v>
      </c>
      <c r="K407" s="18" t="str">
        <f>OBV!F407</f>
        <v>BULLISH</v>
      </c>
      <c r="L407" s="18" t="str">
        <f>OBV!G407</f>
        <v>NEUTRAL</v>
      </c>
      <c r="M407" s="18" t="str">
        <f>OBV!H407</f>
        <v>CONFIRMED BULLISH</v>
      </c>
    </row>
    <row r="408" spans="1:13" ht="13.5" x14ac:dyDescent="0.25">
      <c r="A408" s="4">
        <f>TITRES_STAT!B411</f>
        <v>42599</v>
      </c>
      <c r="B408" s="2">
        <f>TITRES_STAT!C411</f>
        <v>12.5</v>
      </c>
      <c r="C408" s="2">
        <f>RSI!I408</f>
        <v>54.691404196476462</v>
      </c>
      <c r="D408" s="2">
        <f>MACD!E408</f>
        <v>-8.150607058512449E-4</v>
      </c>
      <c r="E408" s="2">
        <f>MACD!F408</f>
        <v>-5.1768113615952684E-3</v>
      </c>
      <c r="F408" s="2">
        <f>'Moving Avg'!D408</f>
        <v>4.7496999999999998</v>
      </c>
      <c r="G408" s="2">
        <f>'Moving Avg'!E408</f>
        <v>4.737919999999999</v>
      </c>
      <c r="H408" s="2">
        <f>'Moving Avg'!F408</f>
        <v>4.7322200000000008</v>
      </c>
      <c r="I408" s="2">
        <f>'Moving Avg'!G408</f>
        <v>4.737277999999999</v>
      </c>
      <c r="J408" s="2">
        <f>'Moving Avg'!H408</f>
        <v>4.7156904999999965</v>
      </c>
      <c r="K408" s="18" t="str">
        <f>OBV!F408</f>
        <v>BULLISH</v>
      </c>
      <c r="L408" s="18" t="str">
        <f>OBV!G408</f>
        <v>NEUTRAL</v>
      </c>
      <c r="M408" s="18" t="str">
        <f>OBV!H408</f>
        <v>CONFIRMED BULLISH</v>
      </c>
    </row>
    <row r="409" spans="1:13" ht="13.5" x14ac:dyDescent="0.25">
      <c r="A409" s="4">
        <f>TITRES_STAT!B412</f>
        <v>42600</v>
      </c>
      <c r="B409" s="2">
        <f>TITRES_STAT!C412</f>
        <v>12.5</v>
      </c>
      <c r="C409" s="2">
        <f>RSI!I409</f>
        <v>54.691404196476462</v>
      </c>
      <c r="D409" s="2">
        <f>MACD!E409</f>
        <v>4.8061834886325983E-4</v>
      </c>
      <c r="E409" s="2">
        <f>MACD!F409</f>
        <v>-4.0453254195035628E-3</v>
      </c>
      <c r="F409" s="2">
        <f>'Moving Avg'!D409</f>
        <v>4.7496999999999998</v>
      </c>
      <c r="G409" s="2">
        <f>'Moving Avg'!E409</f>
        <v>4.737919999999999</v>
      </c>
      <c r="H409" s="2">
        <f>'Moving Avg'!F409</f>
        <v>4.7341200000000008</v>
      </c>
      <c r="I409" s="2">
        <f>'Moving Avg'!G409</f>
        <v>4.7362219999999988</v>
      </c>
      <c r="J409" s="2">
        <f>'Moving Avg'!H409</f>
        <v>4.7139604999999962</v>
      </c>
      <c r="K409" s="18" t="str">
        <f>OBV!F409</f>
        <v>NEUTRAL</v>
      </c>
      <c r="L409" s="18" t="str">
        <f>OBV!G409</f>
        <v>NEUTRAL</v>
      </c>
      <c r="M409" s="18" t="str">
        <f>OBV!H409</f>
        <v>NEUTRAL</v>
      </c>
    </row>
    <row r="410" spans="1:13" ht="13.5" x14ac:dyDescent="0.25">
      <c r="A410" s="4">
        <f>TITRES_STAT!B413</f>
        <v>42601</v>
      </c>
      <c r="B410" s="2">
        <f>TITRES_STAT!C413</f>
        <v>12.7</v>
      </c>
      <c r="C410" s="2">
        <f>RSI!I410</f>
        <v>70.033913793105711</v>
      </c>
      <c r="D410" s="2">
        <f>MACD!E410</f>
        <v>-8.2316629427285903E-3</v>
      </c>
      <c r="E410" s="2">
        <f>MACD!F410</f>
        <v>-4.8825929241485683E-3</v>
      </c>
      <c r="F410" s="2">
        <f>'Moving Avg'!D410</f>
        <v>4.7648999999999999</v>
      </c>
      <c r="G410" s="2">
        <f>'Moving Avg'!E410</f>
        <v>4.7481799999999996</v>
      </c>
      <c r="H410" s="2">
        <f>'Moving Avg'!F410</f>
        <v>4.7398199999999999</v>
      </c>
      <c r="I410" s="2">
        <f>'Moving Avg'!G410</f>
        <v>4.7366859999999988</v>
      </c>
      <c r="J410" s="2">
        <f>'Moving Avg'!H410</f>
        <v>4.7124269999999964</v>
      </c>
      <c r="K410" s="18" t="str">
        <f>OBV!F410</f>
        <v>BULLISH</v>
      </c>
      <c r="L410" s="18" t="str">
        <f>OBV!G410</f>
        <v>NEUTRAL</v>
      </c>
      <c r="M410" s="18" t="str">
        <f>OBV!H410</f>
        <v>CONFIRMED BULLISH</v>
      </c>
    </row>
    <row r="411" spans="1:13" ht="13.5" x14ac:dyDescent="0.25">
      <c r="A411" s="4">
        <f>TITRES_STAT!B414</f>
        <v>42604</v>
      </c>
      <c r="B411" s="2">
        <f>TITRES_STAT!C414</f>
        <v>12.5</v>
      </c>
      <c r="C411" s="2">
        <f>RSI!I411</f>
        <v>51.319289297465588</v>
      </c>
      <c r="D411" s="2">
        <f>MACD!E411</f>
        <v>-1.1087932753033769E-2</v>
      </c>
      <c r="E411" s="2">
        <f>MACD!F411</f>
        <v>-6.1236608899256084E-3</v>
      </c>
      <c r="F411" s="2">
        <f>'Moving Avg'!D411</f>
        <v>4.7648999999999999</v>
      </c>
      <c r="G411" s="2">
        <f>'Moving Avg'!E411</f>
        <v>4.7512199999999991</v>
      </c>
      <c r="H411" s="2">
        <f>'Moving Avg'!F411</f>
        <v>4.7417199999999999</v>
      </c>
      <c r="I411" s="2">
        <f>'Moving Avg'!G411</f>
        <v>4.7348979999999985</v>
      </c>
      <c r="J411" s="2">
        <f>'Moving Avg'!H411</f>
        <v>4.7105684999999964</v>
      </c>
      <c r="K411" s="18" t="str">
        <f>OBV!F411</f>
        <v>BULLISH</v>
      </c>
      <c r="L411" s="18" t="str">
        <f>OBV!G411</f>
        <v>NEUTRAL</v>
      </c>
      <c r="M411" s="18" t="str">
        <f>OBV!H411</f>
        <v>NEUTRAL</v>
      </c>
    </row>
    <row r="412" spans="1:13" ht="13.5" x14ac:dyDescent="0.25">
      <c r="A412" s="4">
        <f>TITRES_STAT!B415</f>
        <v>42605</v>
      </c>
      <c r="B412" s="2">
        <f>TITRES_STAT!C415</f>
        <v>12.5</v>
      </c>
      <c r="C412" s="2">
        <f>RSI!I412</f>
        <v>51.319289297465588</v>
      </c>
      <c r="D412" s="2">
        <f>MACD!E412</f>
        <v>-1.3545831518907647E-2</v>
      </c>
      <c r="E412" s="2">
        <f>MACD!F412</f>
        <v>-7.6080950157220162E-3</v>
      </c>
      <c r="F412" s="2">
        <f>'Moving Avg'!D412</f>
        <v>4.7648999999999999</v>
      </c>
      <c r="G412" s="2">
        <f>'Moving Avg'!E412</f>
        <v>4.7542599999999995</v>
      </c>
      <c r="H412" s="2">
        <f>'Moving Avg'!F412</f>
        <v>4.7438100000000007</v>
      </c>
      <c r="I412" s="2">
        <f>'Moving Avg'!G412</f>
        <v>4.7353099999999984</v>
      </c>
      <c r="J412" s="2">
        <f>'Moving Avg'!H412</f>
        <v>4.7087649999999961</v>
      </c>
      <c r="K412" s="18" t="str">
        <f>OBV!F412</f>
        <v>BULLISH</v>
      </c>
      <c r="L412" s="18" t="str">
        <f>OBV!G412</f>
        <v>NEUTRAL</v>
      </c>
      <c r="M412" s="18" t="str">
        <f>OBV!H412</f>
        <v>NEUTRAL</v>
      </c>
    </row>
    <row r="413" spans="1:13" ht="13.5" x14ac:dyDescent="0.25">
      <c r="A413" s="4">
        <f>TITRES_STAT!B416</f>
        <v>42606</v>
      </c>
      <c r="B413" s="2">
        <f>TITRES_STAT!C416</f>
        <v>12.5</v>
      </c>
      <c r="C413" s="2">
        <f>RSI!I413</f>
        <v>51.319289297465595</v>
      </c>
      <c r="D413" s="2">
        <f>MACD!E413</f>
        <v>-1.5663605976286021E-2</v>
      </c>
      <c r="E413" s="2">
        <f>MACD!F413</f>
        <v>-9.2191972078348172E-3</v>
      </c>
      <c r="F413" s="2">
        <f>'Moving Avg'!D413</f>
        <v>4.7648999999999999</v>
      </c>
      <c r="G413" s="2">
        <f>'Moving Avg'!E413</f>
        <v>4.757299999999999</v>
      </c>
      <c r="H413" s="2">
        <f>'Moving Avg'!F413</f>
        <v>4.7476099999999999</v>
      </c>
      <c r="I413" s="2">
        <f>'Moving Avg'!G413</f>
        <v>4.7338879999999977</v>
      </c>
      <c r="J413" s="2">
        <f>'Moving Avg'!H413</f>
        <v>4.7070164999999955</v>
      </c>
      <c r="K413" s="18" t="str">
        <f>OBV!F413</f>
        <v>BULLISH</v>
      </c>
      <c r="L413" s="18" t="str">
        <f>OBV!G413</f>
        <v>NEUTRAL</v>
      </c>
      <c r="M413" s="18" t="str">
        <f>OBV!H413</f>
        <v>NEUTRAL</v>
      </c>
    </row>
    <row r="414" spans="1:13" ht="13.5" x14ac:dyDescent="0.25">
      <c r="A414" s="4">
        <f>TITRES_STAT!B417</f>
        <v>42607</v>
      </c>
      <c r="B414" s="2">
        <f>TITRES_STAT!C417</f>
        <v>12.6</v>
      </c>
      <c r="C414" s="2">
        <f>RSI!I414</f>
        <v>58.281201842733537</v>
      </c>
      <c r="D414" s="2">
        <f>MACD!E414</f>
        <v>-1.5628658830626918E-2</v>
      </c>
      <c r="E414" s="2">
        <f>MACD!F414</f>
        <v>-1.0501089532393237E-2</v>
      </c>
      <c r="F414" s="2">
        <f>'Moving Avg'!D414</f>
        <v>4.7725</v>
      </c>
      <c r="G414" s="2">
        <f>'Moving Avg'!E414</f>
        <v>4.7610999999999999</v>
      </c>
      <c r="H414" s="2">
        <f>'Moving Avg'!F414</f>
        <v>4.7514099999999999</v>
      </c>
      <c r="I414" s="2">
        <f>'Moving Avg'!G414</f>
        <v>4.7343259999999985</v>
      </c>
      <c r="J414" s="2">
        <f>'Moving Avg'!H414</f>
        <v>4.7063744999999946</v>
      </c>
      <c r="K414" s="18" t="str">
        <f>OBV!F414</f>
        <v>BULLISH</v>
      </c>
      <c r="L414" s="18" t="str">
        <f>OBV!G414</f>
        <v>NEUTRAL</v>
      </c>
      <c r="M414" s="18" t="str">
        <f>OBV!H414</f>
        <v>CONFIRMED BULLISH</v>
      </c>
    </row>
    <row r="415" spans="1:13" ht="13.5" x14ac:dyDescent="0.25">
      <c r="A415" s="4">
        <f>TITRES_STAT!B418</f>
        <v>42608</v>
      </c>
      <c r="B415" s="2">
        <f>TITRES_STAT!C418</f>
        <v>12.5</v>
      </c>
      <c r="C415" s="2">
        <f>RSI!I415</f>
        <v>50.503088383882833</v>
      </c>
      <c r="D415" s="2">
        <f>MACD!E415</f>
        <v>-1.3041407832396601E-2</v>
      </c>
      <c r="E415" s="2">
        <f>MACD!F415</f>
        <v>-1.1009153192393911E-2</v>
      </c>
      <c r="F415" s="2">
        <f>'Moving Avg'!D415</f>
        <v>4.7572999999999999</v>
      </c>
      <c r="G415" s="2">
        <f>'Moving Avg'!E415</f>
        <v>4.7610999999999999</v>
      </c>
      <c r="H415" s="2">
        <f>'Moving Avg'!F415</f>
        <v>4.7495099999999999</v>
      </c>
      <c r="I415" s="2">
        <f>'Moving Avg'!G415</f>
        <v>4.7340039999999979</v>
      </c>
      <c r="J415" s="2">
        <f>'Moving Avg'!H415</f>
        <v>4.7053774999999947</v>
      </c>
      <c r="K415" s="18" t="str">
        <f>OBV!F415</f>
        <v>BEARISH</v>
      </c>
      <c r="L415" s="18" t="str">
        <f>OBV!G415</f>
        <v>NEUTRAL</v>
      </c>
      <c r="M415" s="18" t="str">
        <f>OBV!H415</f>
        <v>CONFIRMED BEARISH</v>
      </c>
    </row>
    <row r="416" spans="1:13" ht="13.5" x14ac:dyDescent="0.25">
      <c r="A416" s="4">
        <f>TITRES_STAT!B419</f>
        <v>42611</v>
      </c>
      <c r="B416" s="2">
        <f>TITRES_STAT!C419</f>
        <v>12.5</v>
      </c>
      <c r="C416" s="2">
        <f>RSI!I416</f>
        <v>50.503088383882819</v>
      </c>
      <c r="D416" s="2">
        <f>MACD!E416</f>
        <v>-1.0865739297231336E-2</v>
      </c>
      <c r="E416" s="2">
        <f>MACD!F416</f>
        <v>-1.0980470413361396E-2</v>
      </c>
      <c r="F416" s="2">
        <f>'Moving Avg'!D416</f>
        <v>4.7572999999999999</v>
      </c>
      <c r="G416" s="2">
        <f>'Moving Avg'!E416</f>
        <v>4.7610999999999999</v>
      </c>
      <c r="H416" s="2">
        <f>'Moving Avg'!F416</f>
        <v>4.7495099999999999</v>
      </c>
      <c r="I416" s="2">
        <f>'Moving Avg'!G416</f>
        <v>4.7336819999999982</v>
      </c>
      <c r="J416" s="2">
        <f>'Moving Avg'!H416</f>
        <v>4.7038854999999948</v>
      </c>
      <c r="K416" s="18" t="str">
        <f>OBV!F416</f>
        <v>BEARISH</v>
      </c>
      <c r="L416" s="18" t="str">
        <f>OBV!G416</f>
        <v>NEUTRAL</v>
      </c>
      <c r="M416" s="18" t="str">
        <f>OBV!H416</f>
        <v>NEUTRAL</v>
      </c>
    </row>
    <row r="417" spans="1:13" ht="13.5" x14ac:dyDescent="0.25">
      <c r="A417" s="4">
        <f>TITRES_STAT!B420</f>
        <v>42612</v>
      </c>
      <c r="B417" s="2">
        <f>TITRES_STAT!C420</f>
        <v>12.59</v>
      </c>
      <c r="C417" s="2">
        <f>RSI!I417</f>
        <v>56.555059637501969</v>
      </c>
      <c r="D417" s="2">
        <f>MACD!E417</f>
        <v>-1.1570662931535303E-2</v>
      </c>
      <c r="E417" s="2">
        <f>MACD!F417</f>
        <v>-1.1098508916996177E-2</v>
      </c>
      <c r="F417" s="2">
        <f>'Moving Avg'!D417</f>
        <v>4.7641399999999994</v>
      </c>
      <c r="G417" s="2">
        <f>'Moving Avg'!E417</f>
        <v>4.7645199999999992</v>
      </c>
      <c r="H417" s="2">
        <f>'Moving Avg'!F417</f>
        <v>4.75122</v>
      </c>
      <c r="I417" s="2">
        <f>'Moving Avg'!G417</f>
        <v>4.7340439999999973</v>
      </c>
      <c r="J417" s="2">
        <f>'Moving Avg'!H417</f>
        <v>4.7029129999999943</v>
      </c>
      <c r="K417" s="18" t="str">
        <f>OBV!F417</f>
        <v>BEARISH</v>
      </c>
      <c r="L417" s="18" t="str">
        <f>OBV!G417</f>
        <v>NEUTRAL</v>
      </c>
      <c r="M417" s="18" t="str">
        <f>OBV!H417</f>
        <v>BEARISH DIVERGENCE</v>
      </c>
    </row>
    <row r="418" spans="1:13" ht="13.5" x14ac:dyDescent="0.25">
      <c r="A418" s="4">
        <f>TITRES_STAT!B421</f>
        <v>42613</v>
      </c>
      <c r="B418" s="2">
        <f>TITRES_STAT!C421</f>
        <v>12.59</v>
      </c>
      <c r="C418" s="2">
        <f>RSI!I418</f>
        <v>56.555059637501977</v>
      </c>
      <c r="D418" s="2">
        <f>MACD!E418</f>
        <v>-1.2380837711329029E-2</v>
      </c>
      <c r="E418" s="2">
        <f>MACD!F418</f>
        <v>-1.1354974675862748E-2</v>
      </c>
      <c r="F418" s="2">
        <f>'Moving Avg'!D418</f>
        <v>4.7709799999999998</v>
      </c>
      <c r="G418" s="2">
        <f>'Moving Avg'!E418</f>
        <v>4.7679400000000003</v>
      </c>
      <c r="H418" s="2">
        <f>'Moving Avg'!F418</f>
        <v>4.7529300000000001</v>
      </c>
      <c r="I418" s="2">
        <f>'Moving Avg'!G418</f>
        <v>4.7344059999999963</v>
      </c>
      <c r="J418" s="2">
        <f>'Moving Avg'!H418</f>
        <v>4.7020869999999944</v>
      </c>
      <c r="K418" s="18" t="str">
        <f>OBV!F418</f>
        <v>BEARISH</v>
      </c>
      <c r="L418" s="18" t="str">
        <f>OBV!G418</f>
        <v>NEUTRAL</v>
      </c>
      <c r="M418" s="18" t="str">
        <f>OBV!H418</f>
        <v>BEARISH DIVERGENCE</v>
      </c>
    </row>
    <row r="419" spans="1:13" ht="13.5" x14ac:dyDescent="0.25">
      <c r="A419" s="4">
        <f>TITRES_STAT!B422</f>
        <v>42614</v>
      </c>
      <c r="B419" s="2">
        <f>TITRES_STAT!C422</f>
        <v>12.5</v>
      </c>
      <c r="C419" s="2">
        <f>RSI!I419</f>
        <v>49.531325395070994</v>
      </c>
      <c r="D419" s="2">
        <f>MACD!E419</f>
        <v>-1.0730908120439864E-2</v>
      </c>
      <c r="E419" s="2">
        <f>MACD!F419</f>
        <v>-1.1230161364778172E-2</v>
      </c>
      <c r="F419" s="2">
        <f>'Moving Avg'!D419</f>
        <v>4.7633799999999997</v>
      </c>
      <c r="G419" s="2">
        <f>'Moving Avg'!E419</f>
        <v>4.7679400000000003</v>
      </c>
      <c r="H419" s="2">
        <f>'Moving Avg'!F419</f>
        <v>4.7529300000000001</v>
      </c>
      <c r="I419" s="2">
        <f>'Moving Avg'!G419</f>
        <v>4.7342299999999975</v>
      </c>
      <c r="J419" s="2">
        <f>'Moving Avg'!H419</f>
        <v>4.7007234999999943</v>
      </c>
      <c r="K419" s="18" t="str">
        <f>OBV!F419</f>
        <v>BEARISH</v>
      </c>
      <c r="L419" s="18" t="str">
        <f>OBV!G419</f>
        <v>NEUTRAL</v>
      </c>
      <c r="M419" s="18" t="str">
        <f>OBV!H419</f>
        <v>CONFIRMED BEARISH</v>
      </c>
    </row>
    <row r="420" spans="1:13" ht="13.5" x14ac:dyDescent="0.25">
      <c r="A420" s="4">
        <f>TITRES_STAT!B423</f>
        <v>42615</v>
      </c>
      <c r="B420" s="2">
        <f>TITRES_STAT!C423</f>
        <v>12.5</v>
      </c>
      <c r="C420" s="2">
        <f>RSI!I420</f>
        <v>49.531325395070994</v>
      </c>
      <c r="D420" s="2">
        <f>MACD!E420</f>
        <v>2.3763690019995565E-3</v>
      </c>
      <c r="E420" s="2">
        <f>MACD!F420</f>
        <v>-8.5088552914226265E-3</v>
      </c>
      <c r="F420" s="2">
        <f>'Moving Avg'!D420</f>
        <v>4.7633799999999997</v>
      </c>
      <c r="G420" s="2">
        <f>'Moving Avg'!E420</f>
        <v>4.7603400000000002</v>
      </c>
      <c r="H420" s="2">
        <f>'Moving Avg'!F420</f>
        <v>4.7542600000000004</v>
      </c>
      <c r="I420" s="2">
        <f>'Moving Avg'!G420</f>
        <v>4.7353739999999966</v>
      </c>
      <c r="J420" s="2">
        <f>'Moving Avg'!H420</f>
        <v>4.6997264999999944</v>
      </c>
      <c r="K420" s="18" t="str">
        <f>OBV!F420</f>
        <v>BULLISH</v>
      </c>
      <c r="L420" s="18" t="str">
        <f>OBV!G420</f>
        <v>NEUTRAL</v>
      </c>
      <c r="M420" s="18" t="str">
        <f>OBV!H420</f>
        <v>NEUTRAL</v>
      </c>
    </row>
    <row r="421" spans="1:13" ht="13.5" x14ac:dyDescent="0.25">
      <c r="A421" s="4">
        <f>TITRES_STAT!B424</f>
        <v>42618</v>
      </c>
      <c r="B421" s="2">
        <f>TITRES_STAT!C424</f>
        <v>12.22</v>
      </c>
      <c r="C421" s="2">
        <f>RSI!I421</f>
        <v>34.204194603349919</v>
      </c>
      <c r="D421" s="2">
        <f>MACD!E421</f>
        <v>9.6737927417791525E-3</v>
      </c>
      <c r="E421" s="2">
        <f>MACD!F421</f>
        <v>-4.8723256847822711E-3</v>
      </c>
      <c r="F421" s="2">
        <f>'Moving Avg'!D421</f>
        <v>4.7420999999999998</v>
      </c>
      <c r="G421" s="2">
        <f>'Moving Avg'!E421</f>
        <v>4.7496999999999998</v>
      </c>
      <c r="H421" s="2">
        <f>'Moving Avg'!F421</f>
        <v>4.7504600000000003</v>
      </c>
      <c r="I421" s="2">
        <f>'Moving Avg'!G421</f>
        <v>4.734023999999998</v>
      </c>
      <c r="J421" s="2">
        <f>'Moving Avg'!H421</f>
        <v>4.6982159999999942</v>
      </c>
      <c r="K421" s="18" t="str">
        <f>OBV!F421</f>
        <v>BEARISH</v>
      </c>
      <c r="L421" s="18" t="str">
        <f>OBV!G421</f>
        <v>WEAK</v>
      </c>
      <c r="M421" s="18" t="str">
        <f>OBV!H421</f>
        <v>CONFIRMED BEARISH</v>
      </c>
    </row>
    <row r="422" spans="1:13" ht="13.5" x14ac:dyDescent="0.25">
      <c r="A422" s="4">
        <f>TITRES_STAT!B425</f>
        <v>42619</v>
      </c>
      <c r="B422" s="2">
        <f>TITRES_STAT!C425</f>
        <v>12.38</v>
      </c>
      <c r="C422" s="2">
        <f>RSI!I422</f>
        <v>44.729219793739595</v>
      </c>
      <c r="D422" s="2">
        <f>MACD!E422</f>
        <v>1.1989736780162019E-2</v>
      </c>
      <c r="E422" s="2">
        <f>MACD!F422</f>
        <v>-1.499913191793413E-3</v>
      </c>
      <c r="F422" s="2">
        <f>'Moving Avg'!D422</f>
        <v>4.72614</v>
      </c>
      <c r="G422" s="2">
        <f>'Moving Avg'!E422</f>
        <v>4.7451399999999992</v>
      </c>
      <c r="H422" s="2">
        <f>'Moving Avg'!F422</f>
        <v>4.7496999999999998</v>
      </c>
      <c r="I422" s="2">
        <f>'Moving Avg'!G422</f>
        <v>4.7342559999999985</v>
      </c>
      <c r="J422" s="2">
        <f>'Moving Avg'!H422</f>
        <v>4.6970274999999946</v>
      </c>
      <c r="K422" s="18" t="str">
        <f>OBV!F422</f>
        <v>BEARISH</v>
      </c>
      <c r="L422" s="18" t="str">
        <f>OBV!G422</f>
        <v>WEAK</v>
      </c>
      <c r="M422" s="18" t="str">
        <f>OBV!H422</f>
        <v>CONFIRMED BEARISH</v>
      </c>
    </row>
    <row r="423" spans="1:13" ht="13.5" x14ac:dyDescent="0.25">
      <c r="A423" s="4">
        <f>TITRES_STAT!B426</f>
        <v>42620</v>
      </c>
      <c r="B423" s="2">
        <f>TITRES_STAT!C426</f>
        <v>12.38</v>
      </c>
      <c r="C423" s="2">
        <f>RSI!I423</f>
        <v>44.729219793739603</v>
      </c>
      <c r="D423" s="2">
        <f>MACD!E423</f>
        <v>1.418724579279651E-2</v>
      </c>
      <c r="E423" s="2">
        <f>MACD!F423</f>
        <v>1.6375186051245717E-3</v>
      </c>
      <c r="F423" s="2">
        <f>'Moving Avg'!D423</f>
        <v>4.7101800000000003</v>
      </c>
      <c r="G423" s="2">
        <f>'Moving Avg'!E423</f>
        <v>4.7405799999999987</v>
      </c>
      <c r="H423" s="2">
        <f>'Moving Avg'!F423</f>
        <v>4.7489399999999993</v>
      </c>
      <c r="I423" s="2">
        <f>'Moving Avg'!G423</f>
        <v>4.734487999999998</v>
      </c>
      <c r="J423" s="2">
        <f>'Moving Avg'!H423</f>
        <v>4.695838999999995</v>
      </c>
      <c r="K423" s="18" t="str">
        <f>OBV!F423</f>
        <v>BEARISH</v>
      </c>
      <c r="L423" s="18" t="str">
        <f>OBV!G423</f>
        <v>WEAK</v>
      </c>
      <c r="M423" s="18" t="str">
        <f>OBV!H423</f>
        <v>CONFIRMED BEARISH</v>
      </c>
    </row>
    <row r="424" spans="1:13" ht="13.5" x14ac:dyDescent="0.25">
      <c r="A424" s="4">
        <f>TITRES_STAT!B427</f>
        <v>42621</v>
      </c>
      <c r="B424" s="2">
        <f>TITRES_STAT!C427</f>
        <v>12.4</v>
      </c>
      <c r="C424" s="2">
        <f>RSI!I424</f>
        <v>45.981909600612816</v>
      </c>
      <c r="D424" s="2">
        <f>MACD!E424</f>
        <v>2.1550111876281086E-2</v>
      </c>
      <c r="E424" s="2">
        <f>MACD!F424</f>
        <v>5.6200372593558749E-3</v>
      </c>
      <c r="F424" s="2">
        <f>'Moving Avg'!D424</f>
        <v>4.7025800000000002</v>
      </c>
      <c r="G424" s="2">
        <f>'Moving Avg'!E424</f>
        <v>4.7329799999999995</v>
      </c>
      <c r="H424" s="2">
        <f>'Moving Avg'!F424</f>
        <v>4.7470400000000001</v>
      </c>
      <c r="I424" s="2">
        <f>'Moving Avg'!G424</f>
        <v>4.7348719999999984</v>
      </c>
      <c r="J424" s="2">
        <f>'Moving Avg'!H424</f>
        <v>4.6953669999999947</v>
      </c>
      <c r="K424" s="18" t="str">
        <f>OBV!F424</f>
        <v>BEARISH</v>
      </c>
      <c r="L424" s="18" t="str">
        <f>OBV!G424</f>
        <v>WEAK</v>
      </c>
      <c r="M424" s="18" t="str">
        <f>OBV!H424</f>
        <v>CONFIRMED BEARISH</v>
      </c>
    </row>
    <row r="425" spans="1:13" ht="13.5" x14ac:dyDescent="0.25">
      <c r="A425" s="4">
        <f>TITRES_STAT!B428</f>
        <v>42622</v>
      </c>
      <c r="B425" s="2">
        <f>TITRES_STAT!C428</f>
        <v>12.4</v>
      </c>
      <c r="C425" s="2">
        <f>RSI!I425</f>
        <v>45.981909600612823</v>
      </c>
      <c r="D425" s="2">
        <f>MACD!E425</f>
        <v>2.209309684908245E-2</v>
      </c>
      <c r="E425" s="2">
        <f>MACD!F425</f>
        <v>8.9146491773011913E-3</v>
      </c>
      <c r="F425" s="2">
        <f>'Moving Avg'!D425</f>
        <v>4.6949800000000002</v>
      </c>
      <c r="G425" s="2">
        <f>'Moving Avg'!E425</f>
        <v>4.7291799999999995</v>
      </c>
      <c r="H425" s="2">
        <f>'Moving Avg'!F425</f>
        <v>4.745140000000001</v>
      </c>
      <c r="I425" s="2">
        <f>'Moving Avg'!G425</f>
        <v>4.7352559999999988</v>
      </c>
      <c r="J425" s="2">
        <f>'Moving Avg'!H425</f>
        <v>4.6942714999999948</v>
      </c>
      <c r="K425" s="18" t="str">
        <f>OBV!F425</f>
        <v>BEARISH</v>
      </c>
      <c r="L425" s="18" t="str">
        <f>OBV!G425</f>
        <v>WEAK</v>
      </c>
      <c r="M425" s="18" t="str">
        <f>OBV!H425</f>
        <v>CONFIRMED BEARISH</v>
      </c>
    </row>
    <row r="426" spans="1:13" ht="13.5" x14ac:dyDescent="0.25">
      <c r="A426" s="4">
        <f>TITRES_STAT!B429</f>
        <v>42627</v>
      </c>
      <c r="B426" s="2">
        <f>TITRES_STAT!C429</f>
        <v>12.5</v>
      </c>
      <c r="C426" s="2">
        <f>RSI!I426</f>
        <v>52.256706769383143</v>
      </c>
      <c r="D426" s="2">
        <f>MACD!E426</f>
        <v>1.988497286083124E-2</v>
      </c>
      <c r="E426" s="2">
        <f>MACD!F426</f>
        <v>1.1108713914007202E-2</v>
      </c>
      <c r="F426" s="2">
        <f>'Moving Avg'!D426</f>
        <v>4.7162600000000001</v>
      </c>
      <c r="G426" s="2">
        <f>'Moving Avg'!E426</f>
        <v>4.7291800000000004</v>
      </c>
      <c r="H426" s="2">
        <f>'Moving Avg'!F426</f>
        <v>4.7451400000000001</v>
      </c>
      <c r="I426" s="2">
        <f>'Moving Avg'!G426</f>
        <v>4.7364739999999985</v>
      </c>
      <c r="J426" s="2">
        <f>'Moving Avg'!H426</f>
        <v>4.6934579999999944</v>
      </c>
      <c r="K426" s="18" t="str">
        <f>OBV!F426</f>
        <v>BULLISH</v>
      </c>
      <c r="L426" s="18" t="str">
        <f>OBV!G426</f>
        <v>NEUTRAL</v>
      </c>
      <c r="M426" s="18" t="str">
        <f>OBV!H426</f>
        <v>CONFIRMED BULLISH</v>
      </c>
    </row>
    <row r="427" spans="1:13" ht="13.5" x14ac:dyDescent="0.25">
      <c r="A427" s="4">
        <f>TITRES_STAT!B430</f>
        <v>42628</v>
      </c>
      <c r="B427" s="2">
        <f>TITRES_STAT!C430</f>
        <v>12.35</v>
      </c>
      <c r="C427" s="2">
        <f>RSI!I427</f>
        <v>44.000284579232257</v>
      </c>
      <c r="D427" s="2">
        <f>MACD!E427</f>
        <v>2.7412112495554197E-2</v>
      </c>
      <c r="E427" s="2">
        <f>MACD!F427</f>
        <v>1.4369393630316602E-2</v>
      </c>
      <c r="F427" s="2">
        <f>'Moving Avg'!D427</f>
        <v>4.7139800000000012</v>
      </c>
      <c r="G427" s="2">
        <f>'Moving Avg'!E427</f>
        <v>4.7200600000000001</v>
      </c>
      <c r="H427" s="2">
        <f>'Moving Avg'!F427</f>
        <v>4.7422900000000006</v>
      </c>
      <c r="I427" s="2">
        <f>'Moving Avg'!G427</f>
        <v>4.7365519999999988</v>
      </c>
      <c r="J427" s="2">
        <f>'Moving Avg'!H427</f>
        <v>4.6927259999999942</v>
      </c>
      <c r="K427" s="18" t="str">
        <f>OBV!F427</f>
        <v>BULLISH</v>
      </c>
      <c r="L427" s="18" t="str">
        <f>OBV!G427</f>
        <v>NEUTRAL</v>
      </c>
      <c r="M427" s="18" t="str">
        <f>OBV!H427</f>
        <v>BULLISH DIVERGENCE</v>
      </c>
    </row>
    <row r="428" spans="1:13" ht="13.5" x14ac:dyDescent="0.25">
      <c r="A428" s="4">
        <f>TITRES_STAT!B431</f>
        <v>42629</v>
      </c>
      <c r="B428" s="2">
        <f>TITRES_STAT!C431</f>
        <v>12.35</v>
      </c>
      <c r="C428" s="2">
        <f>RSI!I428</f>
        <v>44.000284579232257</v>
      </c>
      <c r="D428" s="2">
        <f>MACD!E428</f>
        <v>3.4036371611128935E-2</v>
      </c>
      <c r="E428" s="2">
        <f>MACD!F428</f>
        <v>1.8302789226479068E-2</v>
      </c>
      <c r="F428" s="2">
        <f>'Moving Avg'!D428</f>
        <v>4.7117000000000004</v>
      </c>
      <c r="G428" s="2">
        <f>'Moving Avg'!E428</f>
        <v>4.7109399999999999</v>
      </c>
      <c r="H428" s="2">
        <f>'Moving Avg'!F428</f>
        <v>4.7394400000000001</v>
      </c>
      <c r="I428" s="2">
        <f>'Moving Avg'!G428</f>
        <v>4.7346519999999996</v>
      </c>
      <c r="J428" s="2">
        <f>'Moving Avg'!H428</f>
        <v>4.6919939999999931</v>
      </c>
      <c r="K428" s="18" t="str">
        <f>OBV!F428</f>
        <v>BULLISH</v>
      </c>
      <c r="L428" s="18" t="str">
        <f>OBV!G428</f>
        <v>NEUTRAL</v>
      </c>
      <c r="M428" s="18" t="str">
        <f>OBV!H428</f>
        <v>BULLISH DIVERGENCE</v>
      </c>
    </row>
    <row r="429" spans="1:13" ht="13.5" x14ac:dyDescent="0.25">
      <c r="A429" s="4">
        <f>TITRES_STAT!B432</f>
        <v>42632</v>
      </c>
      <c r="B429" s="2">
        <f>TITRES_STAT!C432</f>
        <v>12.39</v>
      </c>
      <c r="C429" s="2">
        <f>RSI!I429</f>
        <v>46.609167829540496</v>
      </c>
      <c r="D429" s="2">
        <f>MACD!E429</f>
        <v>3.349029118474256E-2</v>
      </c>
      <c r="E429" s="2">
        <f>MACD!F429</f>
        <v>2.1340289618131766E-2</v>
      </c>
      <c r="F429" s="2">
        <f>'Moving Avg'!D429</f>
        <v>4.7109400000000008</v>
      </c>
      <c r="G429" s="2">
        <f>'Moving Avg'!E429</f>
        <v>4.7067600000000009</v>
      </c>
      <c r="H429" s="2">
        <f>'Moving Avg'!F429</f>
        <v>4.7373500000000002</v>
      </c>
      <c r="I429" s="2">
        <f>'Moving Avg'!G429</f>
        <v>4.7341959999999998</v>
      </c>
      <c r="J429" s="2">
        <f>'Moving Avg'!H429</f>
        <v>4.6913379999999929</v>
      </c>
      <c r="K429" s="18" t="str">
        <f>OBV!F429</f>
        <v>BULLISH</v>
      </c>
      <c r="L429" s="18" t="str">
        <f>OBV!G429</f>
        <v>STRONG</v>
      </c>
      <c r="M429" s="18" t="str">
        <f>OBV!H429</f>
        <v>BULLISH DIVERGENCE</v>
      </c>
    </row>
    <row r="430" spans="1:13" ht="13.5" x14ac:dyDescent="0.25">
      <c r="A430" s="4">
        <f>TITRES_STAT!B433</f>
        <v>42633</v>
      </c>
      <c r="B430" s="2">
        <f>TITRES_STAT!C433</f>
        <v>12.39</v>
      </c>
      <c r="C430" s="2">
        <f>RSI!I430</f>
        <v>46.609167829540489</v>
      </c>
      <c r="D430" s="2">
        <f>MACD!E430</f>
        <v>3.3157147931195396E-2</v>
      </c>
      <c r="E430" s="2">
        <f>MACD!F430</f>
        <v>2.3703661280744494E-2</v>
      </c>
      <c r="F430" s="2">
        <f>'Moving Avg'!D430</f>
        <v>4.7101799999999994</v>
      </c>
      <c r="G430" s="2">
        <f>'Moving Avg'!E430</f>
        <v>4.7025800000000011</v>
      </c>
      <c r="H430" s="2">
        <f>'Moving Avg'!F430</f>
        <v>4.7314600000000002</v>
      </c>
      <c r="I430" s="2">
        <f>'Moving Avg'!G430</f>
        <v>4.7337400000000001</v>
      </c>
      <c r="J430" s="2">
        <f>'Moving Avg'!H430</f>
        <v>4.6906819999999927</v>
      </c>
      <c r="K430" s="18" t="str">
        <f>OBV!F430</f>
        <v>BULLISH</v>
      </c>
      <c r="L430" s="18" t="str">
        <f>OBV!G430</f>
        <v>STRONG</v>
      </c>
      <c r="M430" s="18" t="str">
        <f>OBV!H430</f>
        <v>BULLISH DIVERGENCE</v>
      </c>
    </row>
    <row r="431" spans="1:13" ht="13.5" x14ac:dyDescent="0.25">
      <c r="A431" s="4">
        <f>TITRES_STAT!B434</f>
        <v>42634</v>
      </c>
      <c r="B431" s="2">
        <f>TITRES_STAT!C434</f>
        <v>12.47</v>
      </c>
      <c r="C431" s="2">
        <f>RSI!I431</f>
        <v>51.815972491122174</v>
      </c>
      <c r="D431" s="2">
        <f>MACD!E431</f>
        <v>1.4373549679200792E-2</v>
      </c>
      <c r="E431" s="2">
        <f>MACD!F431</f>
        <v>2.1837638960435755E-2</v>
      </c>
      <c r="F431" s="2">
        <f>'Moving Avg'!D431</f>
        <v>4.7079000000000004</v>
      </c>
      <c r="G431" s="2">
        <f>'Moving Avg'!E431</f>
        <v>4.7120800000000012</v>
      </c>
      <c r="H431" s="2">
        <f>'Moving Avg'!F431</f>
        <v>4.7308899999999996</v>
      </c>
      <c r="I431" s="2">
        <f>'Moving Avg'!G431</f>
        <v>4.733892</v>
      </c>
      <c r="J431" s="2">
        <f>'Moving Avg'!H431</f>
        <v>4.6899759999999917</v>
      </c>
      <c r="K431" s="18" t="str">
        <f>OBV!F431</f>
        <v>BULLISH</v>
      </c>
      <c r="L431" s="18" t="str">
        <f>OBV!G431</f>
        <v>STRONG</v>
      </c>
      <c r="M431" s="18" t="str">
        <f>OBV!H431</f>
        <v>BULLISH DIVERGENCE</v>
      </c>
    </row>
    <row r="432" spans="1:13" ht="13.5" x14ac:dyDescent="0.25">
      <c r="A432" s="4">
        <f>TITRES_STAT!B435</f>
        <v>42635</v>
      </c>
      <c r="B432" s="2">
        <f>TITRES_STAT!C435</f>
        <v>12.8</v>
      </c>
      <c r="C432" s="2">
        <f>RSI!I432</f>
        <v>66.380689096198807</v>
      </c>
      <c r="D432" s="2">
        <f>MACD!E432</f>
        <v>-1.5244096313855593E-3</v>
      </c>
      <c r="E432" s="2">
        <f>MACD!F432</f>
        <v>1.7165229242071495E-2</v>
      </c>
      <c r="F432" s="2">
        <f>'Moving Avg'!D432</f>
        <v>4.7421000000000006</v>
      </c>
      <c r="G432" s="2">
        <f>'Moving Avg'!E432</f>
        <v>4.7280400000000018</v>
      </c>
      <c r="H432" s="2">
        <f>'Moving Avg'!F432</f>
        <v>4.7365899999999987</v>
      </c>
      <c r="I432" s="2">
        <f>'Moving Avg'!G432</f>
        <v>4.7365519999999997</v>
      </c>
      <c r="J432" s="2">
        <f>'Moving Avg'!H432</f>
        <v>4.6898789999999915</v>
      </c>
      <c r="K432" s="18" t="str">
        <f>OBV!F432</f>
        <v>BULLISH</v>
      </c>
      <c r="L432" s="18" t="str">
        <f>OBV!G432</f>
        <v>STRONG</v>
      </c>
      <c r="M432" s="18" t="str">
        <f>OBV!H432</f>
        <v>CONFIRMED BULLISH</v>
      </c>
    </row>
    <row r="433" spans="1:13" ht="13.5" x14ac:dyDescent="0.25">
      <c r="A433" s="4">
        <f>TITRES_STAT!B436</f>
        <v>42636</v>
      </c>
      <c r="B433" s="2">
        <f>TITRES_STAT!C436</f>
        <v>13.09</v>
      </c>
      <c r="C433" s="2">
        <f>RSI!I433</f>
        <v>73.858817407320359</v>
      </c>
      <c r="D433" s="2">
        <f>MACD!E433</f>
        <v>-2.3944469950147429E-2</v>
      </c>
      <c r="E433" s="2">
        <f>MACD!F433</f>
        <v>8.9432894036277112E-3</v>
      </c>
      <c r="F433" s="2">
        <f>'Moving Avg'!D433</f>
        <v>4.7983400000000005</v>
      </c>
      <c r="G433" s="2">
        <f>'Moving Avg'!E433</f>
        <v>4.7550200000000009</v>
      </c>
      <c r="H433" s="2">
        <f>'Moving Avg'!F433</f>
        <v>4.747799999999998</v>
      </c>
      <c r="I433" s="2">
        <f>'Moving Avg'!G433</f>
        <v>4.7414160000000001</v>
      </c>
      <c r="J433" s="2">
        <f>'Moving Avg'!H433</f>
        <v>4.6903694999999912</v>
      </c>
      <c r="K433" s="18" t="str">
        <f>OBV!F433</f>
        <v>BULLISH</v>
      </c>
      <c r="L433" s="18" t="str">
        <f>OBV!G433</f>
        <v>STRONG</v>
      </c>
      <c r="M433" s="18" t="str">
        <f>OBV!H433</f>
        <v>CONFIRMED BULLISH</v>
      </c>
    </row>
    <row r="434" spans="1:13" ht="13.5" x14ac:dyDescent="0.25">
      <c r="A434" s="4">
        <f>TITRES_STAT!B437</f>
        <v>42639</v>
      </c>
      <c r="B434" s="2">
        <f>TITRES_STAT!C437</f>
        <v>13</v>
      </c>
      <c r="C434" s="2">
        <f>RSI!I434</f>
        <v>68.747967105377796</v>
      </c>
      <c r="D434" s="2">
        <f>MACD!E434</f>
        <v>-4.0609252593619694E-2</v>
      </c>
      <c r="E434" s="2">
        <f>MACD!F434</f>
        <v>-9.6721899582176939E-4</v>
      </c>
      <c r="F434" s="2">
        <f>'Moving Avg'!D434</f>
        <v>4.8447000000000005</v>
      </c>
      <c r="G434" s="2">
        <f>'Moving Avg'!E434</f>
        <v>4.7778200000000011</v>
      </c>
      <c r="H434" s="2">
        <f>'Moving Avg'!F434</f>
        <v>4.755399999999999</v>
      </c>
      <c r="I434" s="2">
        <f>'Moving Avg'!G434</f>
        <v>4.7455959999999999</v>
      </c>
      <c r="J434" s="2">
        <f>'Moving Avg'!H434</f>
        <v>4.6912389999999915</v>
      </c>
      <c r="K434" s="18" t="str">
        <f>OBV!F434</f>
        <v>BULLISH</v>
      </c>
      <c r="L434" s="18" t="str">
        <f>OBV!G434</f>
        <v>STRONG</v>
      </c>
      <c r="M434" s="18" t="str">
        <f>OBV!H434</f>
        <v>CONFIRMED BULLISH</v>
      </c>
    </row>
    <row r="435" spans="1:13" ht="13.5" x14ac:dyDescent="0.25">
      <c r="A435" s="4">
        <f>TITRES_STAT!B438</f>
        <v>42640</v>
      </c>
      <c r="B435" s="2">
        <f>TITRES_STAT!C438</f>
        <v>13.1</v>
      </c>
      <c r="C435" s="2">
        <f>RSI!I435</f>
        <v>71.137773990416107</v>
      </c>
      <c r="D435" s="2">
        <f>MACD!E435</f>
        <v>-5.8616028139432785E-2</v>
      </c>
      <c r="E435" s="2">
        <f>MACD!F435</f>
        <v>-1.2496980824543973E-2</v>
      </c>
      <c r="F435" s="2">
        <f>'Moving Avg'!D435</f>
        <v>4.8986599999999996</v>
      </c>
      <c r="G435" s="2">
        <f>'Moving Avg'!E435</f>
        <v>4.8044199999999995</v>
      </c>
      <c r="H435" s="2">
        <f>'Moving Avg'!F435</f>
        <v>4.766799999999999</v>
      </c>
      <c r="I435" s="2">
        <f>'Moving Avg'!G435</f>
        <v>4.7506880000000002</v>
      </c>
      <c r="J435" s="2">
        <f>'Moving Avg'!H435</f>
        <v>4.6917669999999916</v>
      </c>
      <c r="K435" s="18" t="str">
        <f>OBV!F435</f>
        <v>BULLISH</v>
      </c>
      <c r="L435" s="18" t="str">
        <f>OBV!G435</f>
        <v>STRONG</v>
      </c>
      <c r="M435" s="18" t="str">
        <f>OBV!H435</f>
        <v>CONFIRMED BULLISH</v>
      </c>
    </row>
    <row r="436" spans="1:13" ht="13.5" x14ac:dyDescent="0.25">
      <c r="A436" s="4">
        <f>TITRES_STAT!B439</f>
        <v>42641</v>
      </c>
      <c r="B436" s="2">
        <f>TITRES_STAT!C439</f>
        <v>13</v>
      </c>
      <c r="C436" s="2">
        <f>RSI!I436</f>
        <v>65.725231219762691</v>
      </c>
      <c r="D436" s="2">
        <f>MACD!E436</f>
        <v>-6.6426282163766892E-2</v>
      </c>
      <c r="E436" s="2">
        <f>MACD!F436</f>
        <v>-2.3282841092388557E-2</v>
      </c>
      <c r="F436" s="2">
        <f>'Moving Avg'!D436</f>
        <v>4.9389399999999997</v>
      </c>
      <c r="G436" s="2">
        <f>'Moving Avg'!E436</f>
        <v>4.8234200000000005</v>
      </c>
      <c r="H436" s="2">
        <f>'Moving Avg'!F436</f>
        <v>4.7763</v>
      </c>
      <c r="I436" s="2">
        <f>'Moving Avg'!G436</f>
        <v>4.7548679999999992</v>
      </c>
      <c r="J436" s="2">
        <f>'Moving Avg'!H436</f>
        <v>4.6926729999999921</v>
      </c>
      <c r="K436" s="18" t="str">
        <f>OBV!F436</f>
        <v>BULLISH</v>
      </c>
      <c r="L436" s="18" t="str">
        <f>OBV!G436</f>
        <v>STRONG</v>
      </c>
      <c r="M436" s="18" t="str">
        <f>OBV!H436</f>
        <v>CONFIRMED BULLISH</v>
      </c>
    </row>
    <row r="437" spans="1:13" ht="13.5" x14ac:dyDescent="0.25">
      <c r="A437" s="4">
        <f>TITRES_STAT!B440</f>
        <v>42642</v>
      </c>
      <c r="B437" s="2">
        <f>TITRES_STAT!C440</f>
        <v>13</v>
      </c>
      <c r="C437" s="2">
        <f>RSI!I437</f>
        <v>65.725231219762691</v>
      </c>
      <c r="D437" s="2">
        <f>MACD!E437</f>
        <v>-8.2722905320565587E-2</v>
      </c>
      <c r="E437" s="2">
        <f>MACD!F437</f>
        <v>-3.5170853938023966E-2</v>
      </c>
      <c r="F437" s="2">
        <f>'Moving Avg'!D437</f>
        <v>4.9541400000000007</v>
      </c>
      <c r="G437" s="2">
        <f>'Moving Avg'!E437</f>
        <v>4.8481200000000007</v>
      </c>
      <c r="H437" s="2">
        <f>'Moving Avg'!F437</f>
        <v>4.7840900000000008</v>
      </c>
      <c r="I437" s="2">
        <f>'Moving Avg'!G437</f>
        <v>4.7590479999999999</v>
      </c>
      <c r="J437" s="2">
        <f>'Moving Avg'!H437</f>
        <v>4.6935059999999913</v>
      </c>
      <c r="K437" s="18" t="str">
        <f>OBV!F437</f>
        <v>BULLISH</v>
      </c>
      <c r="L437" s="18" t="str">
        <f>OBV!G437</f>
        <v>NEUTRAL</v>
      </c>
      <c r="M437" s="18" t="str">
        <f>OBV!H437</f>
        <v>CONFIRMED BULLISH</v>
      </c>
    </row>
    <row r="438" spans="1:13" ht="13.5" x14ac:dyDescent="0.25">
      <c r="A438" s="4">
        <f>TITRES_STAT!B441</f>
        <v>42643</v>
      </c>
      <c r="B438" s="2">
        <f>TITRES_STAT!C441</f>
        <v>13.28</v>
      </c>
      <c r="C438" s="2">
        <f>RSI!I438</f>
        <v>72.515867903147722</v>
      </c>
      <c r="D438" s="2">
        <f>MACD!E438</f>
        <v>-0.10524450004090102</v>
      </c>
      <c r="E438" s="2">
        <f>MACD!F438</f>
        <v>-4.9185583158599375E-2</v>
      </c>
      <c r="F438" s="2">
        <f>'Moving Avg'!D438</f>
        <v>4.9685800000000002</v>
      </c>
      <c r="G438" s="2">
        <f>'Moving Avg'!E438</f>
        <v>4.8834600000000012</v>
      </c>
      <c r="H438" s="2">
        <f>'Moving Avg'!F438</f>
        <v>4.7972000000000001</v>
      </c>
      <c r="I438" s="2">
        <f>'Moving Avg'!G438</f>
        <v>4.7653559999999997</v>
      </c>
      <c r="J438" s="2">
        <f>'Moving Avg'!H438</f>
        <v>4.6943759999999912</v>
      </c>
      <c r="K438" s="18" t="str">
        <f>OBV!F438</f>
        <v>BEARISH</v>
      </c>
      <c r="L438" s="18" t="str">
        <f>OBV!G438</f>
        <v>WEAK</v>
      </c>
      <c r="M438" s="18" t="str">
        <f>OBV!H438</f>
        <v>BEARISH DIVERGENCE</v>
      </c>
    </row>
    <row r="439" spans="1:13" ht="13.5" x14ac:dyDescent="0.25">
      <c r="A439" s="4">
        <f>TITRES_STAT!B442</f>
        <v>42647</v>
      </c>
      <c r="B439" s="2">
        <f>TITRES_STAT!C442</f>
        <v>13.28</v>
      </c>
      <c r="C439" s="2">
        <f>RSI!I439</f>
        <v>72.515867903147722</v>
      </c>
      <c r="D439" s="2">
        <f>MACD!E439</f>
        <v>-0.12337914547659423</v>
      </c>
      <c r="E439" s="2">
        <f>MACD!F439</f>
        <v>-6.4024295622198357E-2</v>
      </c>
      <c r="F439" s="2">
        <f>'Moving Avg'!D439</f>
        <v>4.9898600000000002</v>
      </c>
      <c r="G439" s="2">
        <f>'Moving Avg'!E439</f>
        <v>4.9172800000000008</v>
      </c>
      <c r="H439" s="2">
        <f>'Moving Avg'!F439</f>
        <v>4.8120200000000004</v>
      </c>
      <c r="I439" s="2">
        <f>'Moving Avg'!G439</f>
        <v>4.7720439999999993</v>
      </c>
      <c r="J439" s="2">
        <f>'Moving Avg'!H439</f>
        <v>4.695428999999991</v>
      </c>
      <c r="K439" s="18" t="str">
        <f>OBV!F439</f>
        <v>BEARISH</v>
      </c>
      <c r="L439" s="18" t="str">
        <f>OBV!G439</f>
        <v>NEUTRAL</v>
      </c>
      <c r="M439" s="18" t="str">
        <f>OBV!H439</f>
        <v>BEARISH DIVERGENCE</v>
      </c>
    </row>
    <row r="440" spans="1:13" ht="13.5" x14ac:dyDescent="0.25">
      <c r="A440" s="4">
        <f>TITRES_STAT!B443</f>
        <v>42648</v>
      </c>
      <c r="B440" s="2">
        <f>TITRES_STAT!C443</f>
        <v>13.35</v>
      </c>
      <c r="C440" s="2">
        <f>RSI!I440</f>
        <v>74.008902772930696</v>
      </c>
      <c r="D440" s="2">
        <f>MACD!E440</f>
        <v>-0.1420056722939993</v>
      </c>
      <c r="E440" s="2">
        <f>MACD!F440</f>
        <v>-7.9620570956558556E-2</v>
      </c>
      <c r="F440" s="2">
        <f>'Moving Avg'!D440</f>
        <v>5.0088600000000003</v>
      </c>
      <c r="G440" s="2">
        <f>'Moving Avg'!E440</f>
        <v>4.9537600000000008</v>
      </c>
      <c r="H440" s="2">
        <f>'Moving Avg'!F440</f>
        <v>4.8281700000000001</v>
      </c>
      <c r="I440" s="2">
        <f>'Moving Avg'!G440</f>
        <v>4.7792639999999995</v>
      </c>
      <c r="J440" s="2">
        <f>'Moving Avg'!H440</f>
        <v>4.6967434999999922</v>
      </c>
      <c r="K440" s="18" t="str">
        <f>OBV!F440</f>
        <v>BEARISH</v>
      </c>
      <c r="L440" s="18" t="str">
        <f>OBV!G440</f>
        <v>WEAK</v>
      </c>
      <c r="M440" s="18" t="str">
        <f>OBV!H440</f>
        <v>BEARISH DIVERGENCE</v>
      </c>
    </row>
    <row r="441" spans="1:13" ht="13.5" x14ac:dyDescent="0.25">
      <c r="A441" s="4">
        <f>TITRES_STAT!B444</f>
        <v>42649</v>
      </c>
      <c r="B441" s="2">
        <f>TITRES_STAT!C444</f>
        <v>13.45</v>
      </c>
      <c r="C441" s="2">
        <f>RSI!I441</f>
        <v>76.013561017550728</v>
      </c>
      <c r="D441" s="2">
        <f>MACD!E441</f>
        <v>-0.15727596342109518</v>
      </c>
      <c r="E441" s="2">
        <f>MACD!F441</f>
        <v>-9.5151649449465886E-2</v>
      </c>
      <c r="F441" s="2">
        <f>'Moving Avg'!D441</f>
        <v>5.0430599999999997</v>
      </c>
      <c r="G441" s="2">
        <f>'Moving Avg'!E441</f>
        <v>4.9910000000000005</v>
      </c>
      <c r="H441" s="2">
        <f>'Moving Avg'!F441</f>
        <v>4.85154</v>
      </c>
      <c r="I441" s="2">
        <f>'Moving Avg'!G441</f>
        <v>4.7872439999999994</v>
      </c>
      <c r="J441" s="2">
        <f>'Moving Avg'!H441</f>
        <v>4.6981194999999927</v>
      </c>
      <c r="K441" s="18" t="str">
        <f>OBV!F441</f>
        <v>BULLISH</v>
      </c>
      <c r="L441" s="18" t="str">
        <f>OBV!G441</f>
        <v>NEUTRAL</v>
      </c>
      <c r="M441" s="18" t="str">
        <f>OBV!H441</f>
        <v>CONFIRMED BULLISH</v>
      </c>
    </row>
    <row r="442" spans="1:13" ht="13.5" x14ac:dyDescent="0.25">
      <c r="A442" s="4">
        <f>TITRES_STAT!B445</f>
        <v>42650</v>
      </c>
      <c r="B442" s="2">
        <f>TITRES_STAT!C445</f>
        <v>13.5</v>
      </c>
      <c r="C442" s="2">
        <f>RSI!I442</f>
        <v>76.970014986537592</v>
      </c>
      <c r="D442" s="2">
        <f>MACD!E442</f>
        <v>-0.1538065224133085</v>
      </c>
      <c r="E442" s="2">
        <f>MACD!F442</f>
        <v>-0.10688262404223442</v>
      </c>
      <c r="F442" s="2">
        <f>'Moving Avg'!D442</f>
        <v>5.081059999999999</v>
      </c>
      <c r="G442" s="2">
        <f>'Moving Avg'!E442</f>
        <v>5.0175999999999998</v>
      </c>
      <c r="H442" s="2">
        <f>'Moving Avg'!F442</f>
        <v>4.8728199999999999</v>
      </c>
      <c r="I442" s="2">
        <f>'Moving Avg'!G442</f>
        <v>4.7956800000000008</v>
      </c>
      <c r="J442" s="2">
        <f>'Moving Avg'!H442</f>
        <v>4.6995904999999922</v>
      </c>
      <c r="K442" s="18" t="str">
        <f>OBV!F442</f>
        <v>BULLISH</v>
      </c>
      <c r="L442" s="18" t="str">
        <f>OBV!G442</f>
        <v>NEUTRAL</v>
      </c>
      <c r="M442" s="18" t="str">
        <f>OBV!H442</f>
        <v>CONFIRMED BULLISH</v>
      </c>
    </row>
    <row r="443" spans="1:13" ht="13.5" x14ac:dyDescent="0.25">
      <c r="A443" s="4">
        <f>TITRES_STAT!B446</f>
        <v>42653</v>
      </c>
      <c r="B443" s="2">
        <f>TITRES_STAT!C446</f>
        <v>13.55</v>
      </c>
      <c r="C443" s="2">
        <f>RSI!I443</f>
        <v>77.918251006188854</v>
      </c>
      <c r="D443" s="2">
        <f>MACD!E443</f>
        <v>-0.13682041880420837</v>
      </c>
      <c r="E443" s="2">
        <f>MACD!F443</f>
        <v>-0.11287018299462923</v>
      </c>
      <c r="F443" s="2">
        <f>'Moving Avg'!D443</f>
        <v>5.1015800000000002</v>
      </c>
      <c r="G443" s="2">
        <f>'Moving Avg'!E443</f>
        <v>5.0350799999999998</v>
      </c>
      <c r="H443" s="2">
        <f>'Moving Avg'!F443</f>
        <v>4.8950499999999995</v>
      </c>
      <c r="I443" s="2">
        <f>'Moving Avg'!G443</f>
        <v>4.8051800000000009</v>
      </c>
      <c r="J443" s="2">
        <f>'Moving Avg'!H443</f>
        <v>4.7009549999999916</v>
      </c>
      <c r="K443" s="18" t="str">
        <f>OBV!F443</f>
        <v>BULLISH</v>
      </c>
      <c r="L443" s="18" t="str">
        <f>OBV!G443</f>
        <v>NEUTRAL</v>
      </c>
      <c r="M443" s="18" t="str">
        <f>OBV!H443</f>
        <v>CONFIRMED BULLISH</v>
      </c>
    </row>
    <row r="444" spans="1:13" ht="13.5" x14ac:dyDescent="0.25">
      <c r="A444" s="4">
        <f>TITRES_STAT!B447</f>
        <v>42654</v>
      </c>
      <c r="B444" s="2">
        <f>TITRES_STAT!C447</f>
        <v>13.55</v>
      </c>
      <c r="C444" s="2">
        <f>RSI!I444</f>
        <v>77.918251006188854</v>
      </c>
      <c r="D444" s="2">
        <f>MACD!E444</f>
        <v>-0.12920657217252884</v>
      </c>
      <c r="E444" s="2">
        <f>MACD!F444</f>
        <v>-0.11613746083020915</v>
      </c>
      <c r="F444" s="2">
        <f>'Moving Avg'!D444</f>
        <v>5.1220999999999988</v>
      </c>
      <c r="G444" s="2">
        <f>'Moving Avg'!E444</f>
        <v>5.0559799999999999</v>
      </c>
      <c r="H444" s="2">
        <f>'Moving Avg'!F444</f>
        <v>4.9169</v>
      </c>
      <c r="I444" s="2">
        <f>'Moving Avg'!G444</f>
        <v>4.8139200000000004</v>
      </c>
      <c r="J444" s="2">
        <f>'Moving Avg'!H444</f>
        <v>4.7023194999999918</v>
      </c>
      <c r="K444" s="18" t="str">
        <f>OBV!F444</f>
        <v>BULLISH</v>
      </c>
      <c r="L444" s="18" t="str">
        <f>OBV!G444</f>
        <v>NEUTRAL</v>
      </c>
      <c r="M444" s="18" t="str">
        <f>OBV!H444</f>
        <v>CONFIRMED BULLISH</v>
      </c>
    </row>
    <row r="445" spans="1:13" ht="13.5" x14ac:dyDescent="0.25">
      <c r="A445" s="4">
        <f>TITRES_STAT!B448</f>
        <v>42655</v>
      </c>
      <c r="B445" s="2">
        <f>TITRES_STAT!C448</f>
        <v>13.54</v>
      </c>
      <c r="C445" s="2">
        <f>RSI!I445</f>
        <v>77.181139245939562</v>
      </c>
      <c r="D445" s="2">
        <f>MACD!E445</f>
        <v>-0.11802299920272219</v>
      </c>
      <c r="E445" s="2">
        <f>MACD!F445</f>
        <v>-0.11651456850471177</v>
      </c>
      <c r="F445" s="2">
        <f>'Moving Avg'!D445</f>
        <v>5.1365399999999992</v>
      </c>
      <c r="G445" s="2">
        <f>'Moving Avg'!E445</f>
        <v>5.0726999999999993</v>
      </c>
      <c r="H445" s="2">
        <f>'Moving Avg'!F445</f>
        <v>4.9385599999999998</v>
      </c>
      <c r="I445" s="2">
        <f>'Moving Avg'!G445</f>
        <v>4.8210639999999998</v>
      </c>
      <c r="J445" s="2">
        <f>'Moving Avg'!H445</f>
        <v>4.7042149999999916</v>
      </c>
      <c r="K445" s="18" t="str">
        <f>OBV!F445</f>
        <v>BULLISH</v>
      </c>
      <c r="L445" s="18" t="str">
        <f>OBV!G445</f>
        <v>NEUTRAL</v>
      </c>
      <c r="M445" s="18" t="str">
        <f>OBV!H445</f>
        <v>CONFIRMED BULLISH</v>
      </c>
    </row>
    <row r="446" spans="1:13" ht="13.5" x14ac:dyDescent="0.25">
      <c r="A446" s="4">
        <f>TITRES_STAT!B449</f>
        <v>42656</v>
      </c>
      <c r="B446" s="2">
        <f>TITRES_STAT!C449</f>
        <v>13.54</v>
      </c>
      <c r="C446" s="2">
        <f>RSI!I446</f>
        <v>77.181139245939562</v>
      </c>
      <c r="D446" s="2">
        <f>MACD!E446</f>
        <v>-0.11566751611580539</v>
      </c>
      <c r="E446" s="2">
        <f>MACD!F446</f>
        <v>-0.11634515802693049</v>
      </c>
      <c r="F446" s="2">
        <f>'Moving Avg'!D446</f>
        <v>5.1433799999999996</v>
      </c>
      <c r="G446" s="2">
        <f>'Moving Avg'!E446</f>
        <v>5.0932199999999996</v>
      </c>
      <c r="H446" s="2">
        <f>'Moving Avg'!F446</f>
        <v>4.9583200000000005</v>
      </c>
      <c r="I446" s="2">
        <f>'Moving Avg'!G446</f>
        <v>4.8289679999999997</v>
      </c>
      <c r="J446" s="2">
        <f>'Moving Avg'!H446</f>
        <v>4.7056519999999917</v>
      </c>
      <c r="K446" s="18" t="str">
        <f>OBV!F446</f>
        <v>BULLISH</v>
      </c>
      <c r="L446" s="18" t="str">
        <f>OBV!G446</f>
        <v>NEUTRAL</v>
      </c>
      <c r="M446" s="18" t="str">
        <f>OBV!H446</f>
        <v>CONFIRMED BULLISH</v>
      </c>
    </row>
    <row r="447" spans="1:13" ht="13.5" x14ac:dyDescent="0.25">
      <c r="A447" s="4">
        <f>TITRES_STAT!B450</f>
        <v>42657</v>
      </c>
      <c r="B447" s="2">
        <f>TITRES_STAT!C450</f>
        <v>13.6</v>
      </c>
      <c r="C447" s="2">
        <f>RSI!I447</f>
        <v>78.590497299034965</v>
      </c>
      <c r="D447" s="2">
        <f>MACD!E447</f>
        <v>-0.11653125425436528</v>
      </c>
      <c r="E447" s="2">
        <f>MACD!F447</f>
        <v>-0.11638237727241744</v>
      </c>
      <c r="F447" s="2">
        <f>'Moving Avg'!D447</f>
        <v>5.1509799999999997</v>
      </c>
      <c r="G447" s="2">
        <f>'Moving Avg'!E447</f>
        <v>5.1160199999999989</v>
      </c>
      <c r="H447" s="2">
        <f>'Moving Avg'!F447</f>
        <v>4.982070000000002</v>
      </c>
      <c r="I447" s="2">
        <f>'Moving Avg'!G447</f>
        <v>4.8373279999999994</v>
      </c>
      <c r="J447" s="2">
        <f>'Moving Avg'!H447</f>
        <v>4.7072029999999918</v>
      </c>
      <c r="K447" s="18" t="str">
        <f>OBV!F447</f>
        <v>BULLISH</v>
      </c>
      <c r="L447" s="18" t="str">
        <f>OBV!G447</f>
        <v>NEUTRAL</v>
      </c>
      <c r="M447" s="18" t="str">
        <f>OBV!H447</f>
        <v>CONFIRMED BULLISH</v>
      </c>
    </row>
    <row r="448" spans="1:13" ht="13.5" x14ac:dyDescent="0.25">
      <c r="A448" s="4">
        <f>TITRES_STAT!B451</f>
        <v>42660</v>
      </c>
      <c r="B448" s="2">
        <f>TITRES_STAT!C451</f>
        <v>13.58</v>
      </c>
      <c r="C448" s="2">
        <f>RSI!I448</f>
        <v>76.885839642990874</v>
      </c>
      <c r="D448" s="2">
        <f>MACD!E448</f>
        <v>-0.10154607753381484</v>
      </c>
      <c r="E448" s="2">
        <f>MACD!F448</f>
        <v>-0.11341511732469693</v>
      </c>
      <c r="F448" s="2">
        <f>'Moving Avg'!D448</f>
        <v>5.1532600000000004</v>
      </c>
      <c r="G448" s="2">
        <f>'Moving Avg'!E448</f>
        <v>5.127419999999999</v>
      </c>
      <c r="H448" s="2">
        <f>'Moving Avg'!F448</f>
        <v>5.0054400000000019</v>
      </c>
      <c r="I448" s="2">
        <f>'Moving Avg'!G448</f>
        <v>4.8455359999999992</v>
      </c>
      <c r="J448" s="2">
        <f>'Moving Avg'!H448</f>
        <v>4.7087159999999919</v>
      </c>
      <c r="K448" s="18" t="str">
        <f>OBV!F448</f>
        <v>BEARISH</v>
      </c>
      <c r="L448" s="18" t="str">
        <f>OBV!G448</f>
        <v>NEUTRAL</v>
      </c>
      <c r="M448" s="18" t="str">
        <f>OBV!H448</f>
        <v>BEARISH DIVERGENCE</v>
      </c>
    </row>
    <row r="449" spans="1:13" ht="13.5" x14ac:dyDescent="0.25">
      <c r="A449" s="4">
        <f>TITRES_STAT!B452</f>
        <v>42661</v>
      </c>
      <c r="B449" s="2">
        <f>TITRES_STAT!C452</f>
        <v>13.58</v>
      </c>
      <c r="C449" s="2">
        <f>RSI!I449</f>
        <v>76.885839642990874</v>
      </c>
      <c r="D449" s="2">
        <f>MACD!E449</f>
        <v>-8.9947479504507655E-2</v>
      </c>
      <c r="E449" s="2">
        <f>MACD!F449</f>
        <v>-0.10872158976065908</v>
      </c>
      <c r="F449" s="2">
        <f>'Moving Avg'!D449</f>
        <v>5.1555400000000002</v>
      </c>
      <c r="G449" s="2">
        <f>'Moving Avg'!E449</f>
        <v>5.1388199999999999</v>
      </c>
      <c r="H449" s="2">
        <f>'Moving Avg'!F449</f>
        <v>5.0280500000000021</v>
      </c>
      <c r="I449" s="2">
        <f>'Moving Avg'!G449</f>
        <v>4.8537439999999989</v>
      </c>
      <c r="J449" s="2">
        <f>'Moving Avg'!H449</f>
        <v>4.7102289999999911</v>
      </c>
      <c r="K449" s="18" t="str">
        <f>OBV!F449</f>
        <v>BEARISH</v>
      </c>
      <c r="L449" s="18" t="str">
        <f>OBV!G449</f>
        <v>NEUTRAL</v>
      </c>
      <c r="M449" s="18" t="str">
        <f>OBV!H449</f>
        <v>BEARISH DIVERGENCE</v>
      </c>
    </row>
    <row r="450" spans="1:13" ht="13.5" x14ac:dyDescent="0.25">
      <c r="A450" s="4">
        <f>TITRES_STAT!B453</f>
        <v>42662</v>
      </c>
      <c r="B450" s="2">
        <f>TITRES_STAT!C453</f>
        <v>13.9</v>
      </c>
      <c r="C450" s="2">
        <f>RSI!I450</f>
        <v>83.519212894464232</v>
      </c>
      <c r="D450" s="2">
        <f>MACD!E450</f>
        <v>-8.6049461339044342E-2</v>
      </c>
      <c r="E450" s="2">
        <f>MACD!F450</f>
        <v>-0.10418716407633613</v>
      </c>
      <c r="F450" s="2">
        <f>'Moving Avg'!D450</f>
        <v>5.1829000000000001</v>
      </c>
      <c r="G450" s="2">
        <f>'Moving Avg'!E450</f>
        <v>5.1597200000000001</v>
      </c>
      <c r="H450" s="2">
        <f>'Moving Avg'!F450</f>
        <v>5.0567400000000005</v>
      </c>
      <c r="I450" s="2">
        <f>'Moving Avg'!G450</f>
        <v>4.8649159999999991</v>
      </c>
      <c r="J450" s="2">
        <f>'Moving Avg'!H450</f>
        <v>4.7119104999999912</v>
      </c>
      <c r="K450" s="18" t="str">
        <f>OBV!F450</f>
        <v>BULLISH</v>
      </c>
      <c r="L450" s="18" t="str">
        <f>OBV!G450</f>
        <v>STRONG</v>
      </c>
      <c r="M450" s="18" t="str">
        <f>OBV!H450</f>
        <v>CONFIRMED BULLISH</v>
      </c>
    </row>
    <row r="451" spans="1:13" ht="13.5" x14ac:dyDescent="0.25">
      <c r="A451" s="4">
        <f>TITRES_STAT!B454</f>
        <v>42663</v>
      </c>
      <c r="B451" s="2">
        <f>TITRES_STAT!C454</f>
        <v>13.87</v>
      </c>
      <c r="C451" s="2">
        <f>RSI!I451</f>
        <v>81.167446625066901</v>
      </c>
      <c r="D451" s="2">
        <f>MACD!E451</f>
        <v>-7.7706005951982959E-2</v>
      </c>
      <c r="E451" s="2">
        <f>MACD!F451</f>
        <v>-9.8890932451465505E-2</v>
      </c>
      <c r="F451" s="2">
        <f>'Moving Avg'!D451</f>
        <v>5.2079800000000001</v>
      </c>
      <c r="G451" s="2">
        <f>'Moving Avg'!E451</f>
        <v>5.1756799999999998</v>
      </c>
      <c r="H451" s="2">
        <f>'Moving Avg'!F451</f>
        <v>5.0833400000000006</v>
      </c>
      <c r="I451" s="2">
        <f>'Moving Avg'!G451</f>
        <v>4.8759359999999994</v>
      </c>
      <c r="J451" s="2">
        <f>'Moving Avg'!H451</f>
        <v>4.7135349999999923</v>
      </c>
      <c r="K451" s="18" t="str">
        <f>OBV!F451</f>
        <v>BULLISH</v>
      </c>
      <c r="L451" s="18" t="str">
        <f>OBV!G451</f>
        <v>STRONG</v>
      </c>
      <c r="M451" s="18" t="str">
        <f>OBV!H451</f>
        <v>CONFIRMED BULLISH</v>
      </c>
    </row>
    <row r="452" spans="1:13" ht="13.5" x14ac:dyDescent="0.25">
      <c r="A452" s="4">
        <f>TITRES_STAT!B455</f>
        <v>42664</v>
      </c>
      <c r="B452" s="2">
        <f>TITRES_STAT!C455</f>
        <v>13.84</v>
      </c>
      <c r="C452" s="2">
        <f>RSI!I452</f>
        <v>78.778533590012373</v>
      </c>
      <c r="D452" s="2">
        <f>MACD!E452</f>
        <v>-6.8334854227625641E-2</v>
      </c>
      <c r="E452" s="2">
        <f>MACD!F452</f>
        <v>-9.2779716806697526E-2</v>
      </c>
      <c r="F452" s="2">
        <f>'Moving Avg'!D452</f>
        <v>5.2262199999999996</v>
      </c>
      <c r="G452" s="2">
        <f>'Moving Avg'!E452</f>
        <v>5.1885999999999992</v>
      </c>
      <c r="H452" s="2">
        <f>'Moving Avg'!F452</f>
        <v>5.1031000000000004</v>
      </c>
      <c r="I452" s="2">
        <f>'Moving Avg'!G452</f>
        <v>4.8867279999999997</v>
      </c>
      <c r="J452" s="2">
        <f>'Moving Avg'!H452</f>
        <v>4.7151939999999914</v>
      </c>
      <c r="K452" s="18" t="str">
        <f>OBV!F452</f>
        <v>BULLISH</v>
      </c>
      <c r="L452" s="18" t="str">
        <f>OBV!G452</f>
        <v>NEUTRAL</v>
      </c>
      <c r="M452" s="18" t="str">
        <f>OBV!H452</f>
        <v>CONFIRMED BULLISH</v>
      </c>
    </row>
    <row r="453" spans="1:13" ht="13.5" x14ac:dyDescent="0.25">
      <c r="A453" s="4">
        <f>TITRES_STAT!B456</f>
        <v>42667</v>
      </c>
      <c r="B453" s="2">
        <f>TITRES_STAT!C456</f>
        <v>13.89</v>
      </c>
      <c r="C453" s="2">
        <f>RSI!I453</f>
        <v>79.843339539930696</v>
      </c>
      <c r="D453" s="2">
        <f>MACD!E453</f>
        <v>-6.0170734167486195E-2</v>
      </c>
      <c r="E453" s="2">
        <f>MACD!F453</f>
        <v>-8.625792027885526E-2</v>
      </c>
      <c r="F453" s="2">
        <f>'Moving Avg'!D453</f>
        <v>5.2497799999999994</v>
      </c>
      <c r="G453" s="2">
        <f>'Moving Avg'!E453</f>
        <v>5.2015200000000004</v>
      </c>
      <c r="H453" s="2">
        <f>'Moving Avg'!F453</f>
        <v>5.1182999999999996</v>
      </c>
      <c r="I453" s="2">
        <f>'Moving Avg'!G453</f>
        <v>4.897899999999999</v>
      </c>
      <c r="J453" s="2">
        <f>'Moving Avg'!H453</f>
        <v>4.7176809999999927</v>
      </c>
      <c r="K453" s="18" t="str">
        <f>OBV!F453</f>
        <v>BULLISH</v>
      </c>
      <c r="L453" s="18" t="str">
        <f>OBV!G453</f>
        <v>STRONG</v>
      </c>
      <c r="M453" s="18" t="str">
        <f>OBV!H453</f>
        <v>CONFIRMED BULLISH</v>
      </c>
    </row>
    <row r="454" spans="1:13" ht="13.5" x14ac:dyDescent="0.25">
      <c r="A454" s="4">
        <f>TITRES_STAT!B457</f>
        <v>42668</v>
      </c>
      <c r="B454" s="2">
        <f>TITRES_STAT!C457</f>
        <v>14.5</v>
      </c>
      <c r="C454" s="2">
        <f>RSI!I454</f>
        <v>87.84974508617708</v>
      </c>
      <c r="D454" s="2">
        <f>MACD!E454</f>
        <v>-7.1723965070026985E-2</v>
      </c>
      <c r="E454" s="2">
        <f>MACD!F454</f>
        <v>-8.3351129237089608E-2</v>
      </c>
      <c r="F454" s="2">
        <f>'Moving Avg'!D454</f>
        <v>5.31968</v>
      </c>
      <c r="G454" s="2">
        <f>'Moving Avg'!E454</f>
        <v>5.2376100000000001</v>
      </c>
      <c r="H454" s="2">
        <f>'Moving Avg'!F454</f>
        <v>5.146795</v>
      </c>
      <c r="I454" s="2">
        <f>'Moving Avg'!G454</f>
        <v>4.9130979999999989</v>
      </c>
      <c r="J454" s="2">
        <f>'Moving Avg'!H454</f>
        <v>4.7213634999999918</v>
      </c>
      <c r="K454" s="18" t="str">
        <f>OBV!F454</f>
        <v>BULLISH</v>
      </c>
      <c r="L454" s="18" t="str">
        <f>OBV!G454</f>
        <v>STRONG</v>
      </c>
      <c r="M454" s="18" t="str">
        <f>OBV!H454</f>
        <v>CONFIRMED BULLISH</v>
      </c>
    </row>
    <row r="455" spans="1:13" ht="13.5" x14ac:dyDescent="0.25">
      <c r="A455" s="4">
        <f>TITRES_STAT!B458</f>
        <v>42669</v>
      </c>
      <c r="B455" s="2">
        <f>TITRES_STAT!C458</f>
        <v>14.3</v>
      </c>
      <c r="C455" s="2">
        <f>RSI!I455</f>
        <v>77.052648182005683</v>
      </c>
      <c r="D455" s="2">
        <f>MACD!E455</f>
        <v>-7.9033488254980355E-2</v>
      </c>
      <c r="E455" s="2">
        <f>MACD!F455</f>
        <v>-8.2487601040667755E-2</v>
      </c>
      <c r="F455" s="2">
        <f>'Moving Avg'!D455</f>
        <v>5.3500800000000002</v>
      </c>
      <c r="G455" s="2">
        <f>'Moving Avg'!E455</f>
        <v>5.2664900000000001</v>
      </c>
      <c r="H455" s="2">
        <f>'Moving Avg'!F455</f>
        <v>5.1695950000000002</v>
      </c>
      <c r="I455" s="2">
        <f>'Moving Avg'!G455</f>
        <v>4.9267779999999997</v>
      </c>
      <c r="J455" s="2">
        <f>'Moving Avg'!H455</f>
        <v>4.7246479999999931</v>
      </c>
      <c r="K455" s="18" t="str">
        <f>OBV!F455</f>
        <v>BULLISH</v>
      </c>
      <c r="L455" s="18" t="str">
        <f>OBV!G455</f>
        <v>STRONG</v>
      </c>
      <c r="M455" s="18" t="str">
        <f>OBV!H455</f>
        <v>CONFIRMED BULLISH</v>
      </c>
    </row>
    <row r="456" spans="1:13" ht="13.5" x14ac:dyDescent="0.25">
      <c r="A456" s="4">
        <f>TITRES_STAT!B459</f>
        <v>42670</v>
      </c>
      <c r="B456" s="2">
        <f>TITRES_STAT!C459</f>
        <v>14</v>
      </c>
      <c r="C456" s="2">
        <f>RSI!I456</f>
        <v>64.274867186430328</v>
      </c>
      <c r="D456" s="2">
        <f>MACD!E456</f>
        <v>-7.8706379773048951E-2</v>
      </c>
      <c r="E456" s="2">
        <f>MACD!F456</f>
        <v>-8.1731356787143994E-2</v>
      </c>
      <c r="F456" s="2">
        <f>'Moving Avg'!D456</f>
        <v>5.3599600000000001</v>
      </c>
      <c r="G456" s="2">
        <f>'Moving Avg'!E456</f>
        <v>5.2839700000000001</v>
      </c>
      <c r="H456" s="2">
        <f>'Moving Avg'!F456</f>
        <v>5.1885950000000003</v>
      </c>
      <c r="I456" s="2">
        <f>'Moving Avg'!G456</f>
        <v>4.9381779999999988</v>
      </c>
      <c r="J456" s="2">
        <f>'Moving Avg'!H456</f>
        <v>4.7274174999999925</v>
      </c>
      <c r="K456" s="18" t="str">
        <f>OBV!F456</f>
        <v>BULLISH</v>
      </c>
      <c r="L456" s="18" t="str">
        <f>OBV!G456</f>
        <v>STRONG</v>
      </c>
      <c r="M456" s="18" t="str">
        <f>OBV!H456</f>
        <v>CONFIRMED BULLISH</v>
      </c>
    </row>
    <row r="457" spans="1:13" ht="13.5" x14ac:dyDescent="0.25">
      <c r="A457" s="4">
        <f>TITRES_STAT!B460</f>
        <v>42671</v>
      </c>
      <c r="B457" s="2">
        <f>TITRES_STAT!C460</f>
        <v>14</v>
      </c>
      <c r="C457" s="2">
        <f>RSI!I457</f>
        <v>64.274867186430328</v>
      </c>
      <c r="D457" s="2">
        <f>MACD!E457</f>
        <v>-7.6037489882383902E-2</v>
      </c>
      <c r="E457" s="2">
        <f>MACD!F457</f>
        <v>-8.0592583406191992E-2</v>
      </c>
      <c r="F457" s="2">
        <f>'Moving Avg'!D457</f>
        <v>5.3721200000000007</v>
      </c>
      <c r="G457" s="2">
        <f>'Moving Avg'!E457</f>
        <v>5.2991699999999993</v>
      </c>
      <c r="H457" s="2">
        <f>'Moving Avg'!F457</f>
        <v>5.2075949999999995</v>
      </c>
      <c r="I457" s="2">
        <f>'Moving Avg'!G457</f>
        <v>4.9495779999999989</v>
      </c>
      <c r="J457" s="2">
        <f>'Moving Avg'!H457</f>
        <v>4.7301869999999928</v>
      </c>
      <c r="K457" s="18" t="str">
        <f>OBV!F457</f>
        <v>BULLISH</v>
      </c>
      <c r="L457" s="18" t="str">
        <f>OBV!G457</f>
        <v>STRONG</v>
      </c>
      <c r="M457" s="18" t="str">
        <f>OBV!H457</f>
        <v>CONFIRMED BULLISH</v>
      </c>
    </row>
    <row r="458" spans="1:13" ht="13.5" x14ac:dyDescent="0.25">
      <c r="A458" s="4">
        <f>TITRES_STAT!B461</f>
        <v>42674</v>
      </c>
      <c r="B458" s="2">
        <f>TITRES_STAT!C461</f>
        <v>14.23</v>
      </c>
      <c r="C458" s="2">
        <f>RSI!I458</f>
        <v>68.865621212843195</v>
      </c>
      <c r="D458" s="2">
        <f>MACD!E458</f>
        <v>-8.2455453758560004E-2</v>
      </c>
      <c r="E458" s="2">
        <f>MACD!F458</f>
        <v>-8.0965157476665592E-2</v>
      </c>
      <c r="F458" s="2">
        <f>'Moving Avg'!D458</f>
        <v>5.3979600000000003</v>
      </c>
      <c r="G458" s="2">
        <f>'Moving Avg'!E458</f>
        <v>5.3238699999999994</v>
      </c>
      <c r="H458" s="2">
        <f>'Moving Avg'!F458</f>
        <v>5.2256450000000001</v>
      </c>
      <c r="I458" s="2">
        <f>'Moving Avg'!G458</f>
        <v>4.9627259999999991</v>
      </c>
      <c r="J458" s="2">
        <f>'Moving Avg'!H458</f>
        <v>4.7333934999999938</v>
      </c>
      <c r="K458" s="18" t="str">
        <f>OBV!F458</f>
        <v>BULLISH</v>
      </c>
      <c r="L458" s="18" t="str">
        <f>OBV!G458</f>
        <v>STRONG</v>
      </c>
      <c r="M458" s="18" t="str">
        <f>OBV!H458</f>
        <v>CONFIRMED BULLISH</v>
      </c>
    </row>
    <row r="459" spans="1:13" ht="13.5" x14ac:dyDescent="0.25">
      <c r="A459" s="4">
        <f>TITRES_STAT!B462</f>
        <v>42675</v>
      </c>
      <c r="B459" s="2">
        <f>TITRES_STAT!C462</f>
        <v>14.19</v>
      </c>
      <c r="C459" s="2">
        <f>RSI!I459</f>
        <v>67.247164867309522</v>
      </c>
      <c r="D459" s="2">
        <f>MACD!E459</f>
        <v>-8.8232998632959969E-2</v>
      </c>
      <c r="E459" s="2">
        <f>MACD!F459</f>
        <v>-8.2418725707924467E-2</v>
      </c>
      <c r="F459" s="2">
        <f>'Moving Avg'!D459</f>
        <v>5.3744199999999998</v>
      </c>
      <c r="G459" s="2">
        <f>'Moving Avg'!E459</f>
        <v>5.3470499999999994</v>
      </c>
      <c r="H459" s="2">
        <f>'Moving Avg'!F459</f>
        <v>5.2429350000000001</v>
      </c>
      <c r="I459" s="2">
        <f>'Moving Avg'!G459</f>
        <v>4.9755699999999994</v>
      </c>
      <c r="J459" s="2">
        <f>'Moving Avg'!H459</f>
        <v>4.7359739999999935</v>
      </c>
      <c r="K459" s="18" t="str">
        <f>OBV!F459</f>
        <v>BEARISH</v>
      </c>
      <c r="L459" s="18" t="str">
        <f>OBV!G459</f>
        <v>NEUTRAL</v>
      </c>
      <c r="M459" s="18" t="str">
        <f>OBV!H459</f>
        <v>CONFIRMED BEARISH</v>
      </c>
    </row>
    <row r="460" spans="1:13" ht="13.5" x14ac:dyDescent="0.25">
      <c r="A460" s="4">
        <f>TITRES_STAT!B463</f>
        <v>42676</v>
      </c>
      <c r="B460" s="2">
        <f>TITRES_STAT!C463</f>
        <v>14.2</v>
      </c>
      <c r="C460" s="2">
        <f>RSI!I460</f>
        <v>67.453101129918934</v>
      </c>
      <c r="D460" s="2">
        <f>MACD!E460</f>
        <v>-7.5969445487454657E-2</v>
      </c>
      <c r="E460" s="2">
        <f>MACD!F460</f>
        <v>-8.1128869663830511E-2</v>
      </c>
      <c r="F460" s="2">
        <f>'Moving Avg'!D460</f>
        <v>5.3668199999999997</v>
      </c>
      <c r="G460" s="2">
        <f>'Moving Avg'!E460</f>
        <v>5.3584499999999995</v>
      </c>
      <c r="H460" s="2">
        <f>'Moving Avg'!F460</f>
        <v>5.2590850000000007</v>
      </c>
      <c r="I460" s="2">
        <f>'Moving Avg'!G460</f>
        <v>4.9869700000000003</v>
      </c>
      <c r="J460" s="2">
        <f>'Moving Avg'!H460</f>
        <v>4.7382984999999929</v>
      </c>
      <c r="K460" s="18" t="str">
        <f>OBV!F460</f>
        <v>BEARISH</v>
      </c>
      <c r="L460" s="18" t="str">
        <f>OBV!G460</f>
        <v>NEUTRAL</v>
      </c>
      <c r="M460" s="18" t="str">
        <f>OBV!H460</f>
        <v>CONFIRMED BEARISH</v>
      </c>
    </row>
    <row r="461" spans="1:13" ht="13.5" x14ac:dyDescent="0.25">
      <c r="A461" s="4">
        <f>TITRES_STAT!B464</f>
        <v>42677</v>
      </c>
      <c r="B461" s="2">
        <f>TITRES_STAT!C464</f>
        <v>14.2</v>
      </c>
      <c r="C461" s="2">
        <f>RSI!I461</f>
        <v>67.453101129918934</v>
      </c>
      <c r="D461" s="2">
        <f>MACD!E461</f>
        <v>-6.8548491365050701E-2</v>
      </c>
      <c r="E461" s="2">
        <f>MACD!F461</f>
        <v>-7.861279400407456E-2</v>
      </c>
      <c r="F461" s="2">
        <f>'Moving Avg'!D461</f>
        <v>5.3820199999999998</v>
      </c>
      <c r="G461" s="2">
        <f>'Moving Avg'!E461</f>
        <v>5.3709899999999999</v>
      </c>
      <c r="H461" s="2">
        <f>'Moving Avg'!F461</f>
        <v>5.2733350000000003</v>
      </c>
      <c r="I461" s="2">
        <f>'Moving Avg'!G461</f>
        <v>4.9998899999999997</v>
      </c>
      <c r="J461" s="2">
        <f>'Moving Avg'!H461</f>
        <v>4.7408064999999935</v>
      </c>
      <c r="K461" s="18" t="str">
        <f>OBV!F461</f>
        <v>BULLISH</v>
      </c>
      <c r="L461" s="18" t="str">
        <f>OBV!G461</f>
        <v>NEUTRAL</v>
      </c>
      <c r="M461" s="18" t="str">
        <f>OBV!H461</f>
        <v>CONFIRMED BULLISH</v>
      </c>
    </row>
    <row r="462" spans="1:13" ht="13.5" x14ac:dyDescent="0.25">
      <c r="A462" s="4">
        <f>TITRES_STAT!B465</f>
        <v>42678</v>
      </c>
      <c r="B462" s="2">
        <f>TITRES_STAT!C465</f>
        <v>14.5</v>
      </c>
      <c r="C462" s="2">
        <f>RSI!I462</f>
        <v>73.290939136287989</v>
      </c>
      <c r="D462" s="2">
        <f>MACD!E462</f>
        <v>-7.3573117151031653E-2</v>
      </c>
      <c r="E462" s="2">
        <f>MACD!F462</f>
        <v>-7.7604858633465973E-2</v>
      </c>
      <c r="F462" s="2">
        <f>'Moving Avg'!D462</f>
        <v>5.419999999999999</v>
      </c>
      <c r="G462" s="2">
        <f>'Moving Avg'!E462</f>
        <v>5.3960600000000003</v>
      </c>
      <c r="H462" s="2">
        <f>'Moving Avg'!F462</f>
        <v>5.2923299999999998</v>
      </c>
      <c r="I462" s="2">
        <f>'Moving Avg'!G462</f>
        <v>5.0150880000000004</v>
      </c>
      <c r="J462" s="2">
        <f>'Moving Avg'!H462</f>
        <v>4.7439754999999932</v>
      </c>
      <c r="K462" s="18" t="str">
        <f>OBV!F462</f>
        <v>BULLISH</v>
      </c>
      <c r="L462" s="18" t="str">
        <f>OBV!G462</f>
        <v>STRONG</v>
      </c>
      <c r="M462" s="18" t="str">
        <f>OBV!H462</f>
        <v>CONFIRMED BULLISH</v>
      </c>
    </row>
    <row r="463" spans="1:13" ht="13.5" x14ac:dyDescent="0.25">
      <c r="A463" s="4">
        <f>TITRES_STAT!B466</f>
        <v>42681</v>
      </c>
      <c r="B463" s="2">
        <f>TITRES_STAT!C466</f>
        <v>14.69</v>
      </c>
      <c r="C463" s="2">
        <f>RSI!I463</f>
        <v>76.20456767084292</v>
      </c>
      <c r="D463" s="2">
        <f>MACD!E463</f>
        <v>-8.1953400975932844E-2</v>
      </c>
      <c r="E463" s="2">
        <f>MACD!F463</f>
        <v>-7.8474567101959353E-2</v>
      </c>
      <c r="F463" s="2">
        <f>'Moving Avg'!D463</f>
        <v>5.4549399999999997</v>
      </c>
      <c r="G463" s="2">
        <f>'Moving Avg'!E463</f>
        <v>5.42645</v>
      </c>
      <c r="H463" s="2">
        <f>'Moving Avg'!F463</f>
        <v>5.3139850000000006</v>
      </c>
      <c r="I463" s="2">
        <f>'Moving Avg'!G463</f>
        <v>5.0317299999999996</v>
      </c>
      <c r="J463" s="2">
        <f>'Moving Avg'!H463</f>
        <v>4.7475054999999937</v>
      </c>
      <c r="K463" s="18" t="str">
        <f>OBV!F463</f>
        <v>BULLISH</v>
      </c>
      <c r="L463" s="18" t="str">
        <f>OBV!G463</f>
        <v>STRONG</v>
      </c>
      <c r="M463" s="18" t="str">
        <f>OBV!H463</f>
        <v>CONFIRMED BULLISH</v>
      </c>
    </row>
    <row r="464" spans="1:13" ht="13.5" x14ac:dyDescent="0.25">
      <c r="A464" s="4">
        <f>TITRES_STAT!B467</f>
        <v>42682</v>
      </c>
      <c r="B464" s="2">
        <f>TITRES_STAT!C467</f>
        <v>14.69</v>
      </c>
      <c r="C464" s="2">
        <f>RSI!I464</f>
        <v>76.20456767084292</v>
      </c>
      <c r="D464" s="2">
        <f>MACD!E464</f>
        <v>-5.5402302537027381E-2</v>
      </c>
      <c r="E464" s="2">
        <f>MACD!F464</f>
        <v>-7.3860114188972967E-2</v>
      </c>
      <c r="F464" s="2">
        <f>'Moving Avg'!D464</f>
        <v>5.4929199999999998</v>
      </c>
      <c r="G464" s="2">
        <f>'Moving Avg'!E464</f>
        <v>5.4336700000000002</v>
      </c>
      <c r="H464" s="2">
        <f>'Moving Avg'!F464</f>
        <v>5.3356400000000006</v>
      </c>
      <c r="I464" s="2">
        <f>'Moving Avg'!G464</f>
        <v>5.0476119999999991</v>
      </c>
      <c r="J464" s="2">
        <f>'Moving Avg'!H464</f>
        <v>4.7514939999999939</v>
      </c>
      <c r="K464" s="18" t="str">
        <f>OBV!F464</f>
        <v>BULLISH</v>
      </c>
      <c r="L464" s="18" t="str">
        <f>OBV!G464</f>
        <v>STRONG</v>
      </c>
      <c r="M464" s="18" t="str">
        <f>OBV!H464</f>
        <v>CONFIRMED BULLISH</v>
      </c>
    </row>
    <row r="465" spans="1:13" ht="13.5" x14ac:dyDescent="0.25">
      <c r="A465" s="4">
        <f>TITRES_STAT!B468</f>
        <v>42683</v>
      </c>
      <c r="B465" s="2">
        <f>TITRES_STAT!C468</f>
        <v>14.7</v>
      </c>
      <c r="C465" s="2">
        <f>RSI!I465</f>
        <v>76.361966923432846</v>
      </c>
      <c r="D465" s="2">
        <f>MACD!E465</f>
        <v>-4.6749991195581764E-2</v>
      </c>
      <c r="E465" s="2">
        <f>MACD!F465</f>
        <v>-6.8438089590294723E-2</v>
      </c>
      <c r="F465" s="2">
        <f>'Moving Avg'!D465</f>
        <v>5.5309000000000008</v>
      </c>
      <c r="G465" s="2">
        <f>'Moving Avg'!E465</f>
        <v>5.4488599999999998</v>
      </c>
      <c r="H465" s="2">
        <f>'Moving Avg'!F465</f>
        <v>5.3576750000000004</v>
      </c>
      <c r="I465" s="2">
        <f>'Moving Avg'!G465</f>
        <v>5.0643299999999991</v>
      </c>
      <c r="J465" s="2">
        <f>'Moving Avg'!H465</f>
        <v>4.7551344999999934</v>
      </c>
      <c r="K465" s="18" t="str">
        <f>OBV!F465</f>
        <v>BULLISH</v>
      </c>
      <c r="L465" s="18" t="str">
        <f>OBV!G465</f>
        <v>STRONG</v>
      </c>
      <c r="M465" s="18" t="str">
        <f>OBV!H465</f>
        <v>CONFIRMED BULLISH</v>
      </c>
    </row>
    <row r="466" spans="1:13" ht="13.5" x14ac:dyDescent="0.25">
      <c r="A466" s="4">
        <f>TITRES_STAT!B469</f>
        <v>42684</v>
      </c>
      <c r="B466" s="2">
        <f>TITRES_STAT!C469</f>
        <v>14.8</v>
      </c>
      <c r="C466" s="2">
        <f>RSI!I466</f>
        <v>77.933850261164508</v>
      </c>
      <c r="D466" s="2">
        <f>MACD!E466</f>
        <v>-6.1522681840368243E-2</v>
      </c>
      <c r="E466" s="2">
        <f>MACD!F466</f>
        <v>-6.7055008040309436E-2</v>
      </c>
      <c r="F466" s="2">
        <f>'Moving Avg'!D466</f>
        <v>5.5764800000000001</v>
      </c>
      <c r="G466" s="2">
        <f>'Moving Avg'!E466</f>
        <v>5.4792500000000004</v>
      </c>
      <c r="H466" s="2">
        <f>'Moving Avg'!F466</f>
        <v>5.3816100000000002</v>
      </c>
      <c r="I466" s="2">
        <f>'Moving Avg'!G466</f>
        <v>5.0818079999999997</v>
      </c>
      <c r="J466" s="2">
        <f>'Moving Avg'!H466</f>
        <v>4.7589649999999946</v>
      </c>
      <c r="K466" s="18" t="str">
        <f>OBV!F466</f>
        <v>BULLISH</v>
      </c>
      <c r="L466" s="18" t="str">
        <f>OBV!G466</f>
        <v>STRONG</v>
      </c>
      <c r="M466" s="18" t="str">
        <f>OBV!H466</f>
        <v>CONFIRMED BULLISH</v>
      </c>
    </row>
    <row r="467" spans="1:13" ht="13.5" x14ac:dyDescent="0.25">
      <c r="A467" s="4">
        <f>TITRES_STAT!B470</f>
        <v>42685</v>
      </c>
      <c r="B467" s="2">
        <f>TITRES_STAT!C470</f>
        <v>14.5</v>
      </c>
      <c r="C467" s="2">
        <f>RSI!I467</f>
        <v>64.151540614655403</v>
      </c>
      <c r="D467" s="2">
        <f>MACD!E467</f>
        <v>-6.7414417452775766E-2</v>
      </c>
      <c r="E467" s="2">
        <f>MACD!F467</f>
        <v>-6.7126889922802704E-2</v>
      </c>
      <c r="F467" s="2">
        <f>'Moving Avg'!D467</f>
        <v>5.5764800000000001</v>
      </c>
      <c r="G467" s="2">
        <f>'Moving Avg'!E467</f>
        <v>5.4982399999999991</v>
      </c>
      <c r="H467" s="2">
        <f>'Moving Avg'!F467</f>
        <v>5.3987050000000005</v>
      </c>
      <c r="I467" s="2">
        <f>'Moving Avg'!G467</f>
        <v>5.0963220000000007</v>
      </c>
      <c r="J467" s="2">
        <f>'Moving Avg'!H467</f>
        <v>4.7622254999999942</v>
      </c>
      <c r="K467" s="18" t="str">
        <f>OBV!F467</f>
        <v>BULLISH</v>
      </c>
      <c r="L467" s="18" t="str">
        <f>OBV!G467</f>
        <v>NEUTRAL</v>
      </c>
      <c r="M467" s="18" t="str">
        <f>OBV!H467</f>
        <v>NEUTRAL</v>
      </c>
    </row>
    <row r="468" spans="1:13" ht="13.5" x14ac:dyDescent="0.25">
      <c r="A468" s="4">
        <f>TITRES_STAT!B471</f>
        <v>42688</v>
      </c>
      <c r="B468" s="2">
        <f>TITRES_STAT!C471</f>
        <v>14.8</v>
      </c>
      <c r="C468" s="2">
        <f>RSI!I468</f>
        <v>69.886626925330603</v>
      </c>
      <c r="D468" s="2">
        <f>MACD!E468</f>
        <v>-6.8424587320584429E-2</v>
      </c>
      <c r="E468" s="2">
        <f>MACD!F468</f>
        <v>-6.7386429402359047E-2</v>
      </c>
      <c r="F468" s="2">
        <f>'Moving Avg'!D468</f>
        <v>5.5848399999999998</v>
      </c>
      <c r="G468" s="2">
        <f>'Moving Avg'!E468</f>
        <v>5.5198899999999993</v>
      </c>
      <c r="H468" s="2">
        <f>'Moving Avg'!F468</f>
        <v>5.4218799999999998</v>
      </c>
      <c r="I468" s="2">
        <f>'Moving Avg'!G468</f>
        <v>5.1131160000000007</v>
      </c>
      <c r="J468" s="2">
        <f>'Moving Avg'!H468</f>
        <v>4.7663309999999939</v>
      </c>
      <c r="K468" s="18" t="str">
        <f>OBV!F468</f>
        <v>BULLISH</v>
      </c>
      <c r="L468" s="18" t="str">
        <f>OBV!G468</f>
        <v>NEUTRAL</v>
      </c>
      <c r="M468" s="18" t="str">
        <f>OBV!H468</f>
        <v>CONFIRMED BULLISH</v>
      </c>
    </row>
    <row r="469" spans="1:13" ht="13.5" x14ac:dyDescent="0.25">
      <c r="A469" s="4">
        <f>TITRES_STAT!B472</f>
        <v>42689</v>
      </c>
      <c r="B469" s="2">
        <f>TITRES_STAT!C472</f>
        <v>15.17</v>
      </c>
      <c r="C469" s="2">
        <f>RSI!I469</f>
        <v>75.163984655369418</v>
      </c>
      <c r="D469" s="2">
        <f>MACD!E469</f>
        <v>-8.3656776392849963E-2</v>
      </c>
      <c r="E469" s="2">
        <f>MACD!F469</f>
        <v>-7.0640498800457238E-2</v>
      </c>
      <c r="F469" s="2">
        <f>'Moving Avg'!D469</f>
        <v>5.621319999999999</v>
      </c>
      <c r="G469" s="2">
        <f>'Moving Avg'!E469</f>
        <v>5.5571200000000003</v>
      </c>
      <c r="H469" s="2">
        <f>'Moving Avg'!F469</f>
        <v>5.4520850000000003</v>
      </c>
      <c r="I469" s="2">
        <f>'Moving Avg'!G469</f>
        <v>5.1334059999999999</v>
      </c>
      <c r="J469" s="2">
        <f>'Moving Avg'!H469</f>
        <v>4.7709929999999936</v>
      </c>
      <c r="K469" s="18" t="str">
        <f>OBV!F469</f>
        <v>BULLISH</v>
      </c>
      <c r="L469" s="18" t="str">
        <f>OBV!G469</f>
        <v>STRONG</v>
      </c>
      <c r="M469" s="18" t="str">
        <f>OBV!H469</f>
        <v>CONFIRMED BULLISH</v>
      </c>
    </row>
    <row r="470" spans="1:13" ht="13.5" x14ac:dyDescent="0.25">
      <c r="A470" s="4">
        <f>TITRES_STAT!B473</f>
        <v>42690</v>
      </c>
      <c r="B470" s="2">
        <f>TITRES_STAT!C473</f>
        <v>15.3</v>
      </c>
      <c r="C470" s="2">
        <f>RSI!I470</f>
        <v>76.708462220192985</v>
      </c>
      <c r="D470" s="2">
        <f>MACD!E470</f>
        <v>-0.10195485300054763</v>
      </c>
      <c r="E470" s="2">
        <f>MACD!F470</f>
        <v>-7.6903369640475311E-2</v>
      </c>
      <c r="F470" s="2">
        <f>'Moving Avg'!D470</f>
        <v>5.6669199999999993</v>
      </c>
      <c r="G470" s="2">
        <f>'Moving Avg'!E470</f>
        <v>5.5989100000000001</v>
      </c>
      <c r="H470" s="2">
        <f>'Moving Avg'!F470</f>
        <v>5.4786799999999989</v>
      </c>
      <c r="I470" s="2">
        <f>'Moving Avg'!G470</f>
        <v>5.1546840000000005</v>
      </c>
      <c r="J470" s="2">
        <f>'Moving Avg'!H470</f>
        <v>4.7758654999999939</v>
      </c>
      <c r="K470" s="18" t="str">
        <f>OBV!F470</f>
        <v>BULLISH</v>
      </c>
      <c r="L470" s="18" t="str">
        <f>OBV!G470</f>
        <v>STRONG</v>
      </c>
      <c r="M470" s="18" t="str">
        <f>OBV!H470</f>
        <v>CONFIRMED BULLISH</v>
      </c>
    </row>
    <row r="471" spans="1:13" ht="13.5" x14ac:dyDescent="0.25">
      <c r="A471" s="4">
        <f>TITRES_STAT!B474</f>
        <v>42691</v>
      </c>
      <c r="B471" s="2">
        <f>TITRES_STAT!C474</f>
        <v>15.2</v>
      </c>
      <c r="C471" s="2">
        <f>RSI!I471</f>
        <v>72.950361099722215</v>
      </c>
      <c r="D471" s="2">
        <f>MACD!E471</f>
        <v>-0.11707665258776778</v>
      </c>
      <c r="E471" s="2">
        <f>MACD!F471</f>
        <v>-8.4938026229933808E-2</v>
      </c>
      <c r="F471" s="2">
        <f>'Moving Avg'!D471</f>
        <v>5.6973199999999995</v>
      </c>
      <c r="G471" s="2">
        <f>'Moving Avg'!E471</f>
        <v>5.6369000000000007</v>
      </c>
      <c r="H471" s="2">
        <f>'Moving Avg'!F471</f>
        <v>5.5039449999999999</v>
      </c>
      <c r="I471" s="2">
        <f>'Moving Avg'!G471</f>
        <v>5.1773300000000004</v>
      </c>
      <c r="J471" s="2">
        <f>'Moving Avg'!H471</f>
        <v>4.7805479999999951</v>
      </c>
      <c r="K471" s="18" t="str">
        <f>OBV!F471</f>
        <v>BULLISH</v>
      </c>
      <c r="L471" s="18" t="str">
        <f>OBV!G471</f>
        <v>STRONG</v>
      </c>
      <c r="M471" s="18" t="str">
        <f>OBV!H471</f>
        <v>CONFIRMED BULLISH</v>
      </c>
    </row>
    <row r="472" spans="1:13" ht="13.5" x14ac:dyDescent="0.25">
      <c r="A472" s="4">
        <f>TITRES_STAT!B475</f>
        <v>42692</v>
      </c>
      <c r="B472" s="2">
        <f>TITRES_STAT!C475</f>
        <v>15.1</v>
      </c>
      <c r="C472" s="2">
        <f>RSI!I472</f>
        <v>69.294348494864323</v>
      </c>
      <c r="D472" s="2">
        <f>MACD!E472</f>
        <v>-0.11158146249128542</v>
      </c>
      <c r="E472" s="2">
        <f>MACD!F472</f>
        <v>-9.0266713482204136E-2</v>
      </c>
      <c r="F472" s="2">
        <f>'Moving Avg'!D472</f>
        <v>5.7429199999999998</v>
      </c>
      <c r="G472" s="2">
        <f>'Moving Avg'!E472</f>
        <v>5.6597</v>
      </c>
      <c r="H472" s="2">
        <f>'Moving Avg'!F472</f>
        <v>5.5278799999999997</v>
      </c>
      <c r="I472" s="2">
        <f>'Moving Avg'!G472</f>
        <v>5.1980000000000004</v>
      </c>
      <c r="J472" s="2">
        <f>'Moving Avg'!H472</f>
        <v>4.7851134999999951</v>
      </c>
      <c r="K472" s="18" t="str">
        <f>OBV!F472</f>
        <v>BULLISH</v>
      </c>
      <c r="L472" s="18" t="str">
        <f>OBV!G472</f>
        <v>STRONG</v>
      </c>
      <c r="M472" s="18" t="str">
        <f>OBV!H472</f>
        <v>CONFIRMED BULLISH</v>
      </c>
    </row>
    <row r="473" spans="1:13" ht="13.5" x14ac:dyDescent="0.25">
      <c r="A473" s="4">
        <f>TITRES_STAT!B476</f>
        <v>42695</v>
      </c>
      <c r="B473" s="2">
        <f>TITRES_STAT!C476</f>
        <v>15.2</v>
      </c>
      <c r="C473" s="2">
        <f>RSI!I473</f>
        <v>70.866717045176102</v>
      </c>
      <c r="D473" s="2">
        <f>MACD!E473</f>
        <v>-0.10030994361237333</v>
      </c>
      <c r="E473" s="2">
        <f>MACD!F473</f>
        <v>-9.2275359508237981E-2</v>
      </c>
      <c r="F473" s="2">
        <f>'Moving Avg'!D473</f>
        <v>5.77332</v>
      </c>
      <c r="G473" s="2">
        <f>'Moving Avg'!E473</f>
        <v>5.6790799999999999</v>
      </c>
      <c r="H473" s="2">
        <f>'Moving Avg'!F473</f>
        <v>5.5527649999999991</v>
      </c>
      <c r="I473" s="2">
        <f>'Moving Avg'!G473</f>
        <v>5.21943</v>
      </c>
      <c r="J473" s="2">
        <f>'Moving Avg'!H473</f>
        <v>4.7898874999999954</v>
      </c>
      <c r="K473" s="18" t="str">
        <f>OBV!F473</f>
        <v>BULLISH</v>
      </c>
      <c r="L473" s="18" t="str">
        <f>OBV!G473</f>
        <v>STRONG</v>
      </c>
      <c r="M473" s="18" t="str">
        <f>OBV!H473</f>
        <v>CONFIRMED BULLISH</v>
      </c>
    </row>
    <row r="474" spans="1:13" ht="13.5" x14ac:dyDescent="0.25">
      <c r="A474" s="4">
        <f>TITRES_STAT!B477</f>
        <v>42696</v>
      </c>
      <c r="B474" s="2">
        <f>TITRES_STAT!C477</f>
        <v>15.18</v>
      </c>
      <c r="C474" s="2">
        <f>RSI!I474</f>
        <v>70.093628473176011</v>
      </c>
      <c r="D474" s="2">
        <f>MACD!E474</f>
        <v>-9.1981432312800315E-2</v>
      </c>
      <c r="E474" s="2">
        <f>MACD!F474</f>
        <v>-9.2216574069150459E-2</v>
      </c>
      <c r="F474" s="2">
        <f>'Moving Avg'!D474</f>
        <v>5.7740799999999997</v>
      </c>
      <c r="G474" s="2">
        <f>'Moving Avg'!E474</f>
        <v>5.6976999999999993</v>
      </c>
      <c r="H474" s="2">
        <f>'Moving Avg'!F474</f>
        <v>5.5656850000000002</v>
      </c>
      <c r="I474" s="2">
        <f>'Moving Avg'!G474</f>
        <v>5.2405559999999989</v>
      </c>
      <c r="J474" s="2">
        <f>'Moving Avg'!H474</f>
        <v>4.7945684999999951</v>
      </c>
      <c r="K474" s="18" t="str">
        <f>OBV!F474</f>
        <v>BEARISH</v>
      </c>
      <c r="L474" s="18" t="str">
        <f>OBV!G474</f>
        <v>NEUTRAL</v>
      </c>
      <c r="M474" s="18" t="str">
        <f>OBV!H474</f>
        <v>BEARISH DIVERGENCE</v>
      </c>
    </row>
    <row r="475" spans="1:13" ht="13.5" x14ac:dyDescent="0.25">
      <c r="A475" s="4">
        <f>TITRES_STAT!B478</f>
        <v>42697</v>
      </c>
      <c r="B475" s="2">
        <f>TITRES_STAT!C478</f>
        <v>15.14</v>
      </c>
      <c r="C475" s="2">
        <f>RSI!I475</f>
        <v>68.48448845909013</v>
      </c>
      <c r="D475" s="2">
        <f>MACD!E475</f>
        <v>-8.48194199577188E-2</v>
      </c>
      <c r="E475" s="2">
        <f>MACD!F475</f>
        <v>-9.0737143246864133E-2</v>
      </c>
      <c r="F475" s="2">
        <f>'Moving Avg'!D475</f>
        <v>5.7619199999999999</v>
      </c>
      <c r="G475" s="2">
        <f>'Moving Avg'!E475</f>
        <v>5.7144199999999996</v>
      </c>
      <c r="H475" s="2">
        <f>'Moving Avg'!F475</f>
        <v>5.5816399999999993</v>
      </c>
      <c r="I475" s="2">
        <f>'Moving Avg'!G475</f>
        <v>5.2613779999999988</v>
      </c>
      <c r="J475" s="2">
        <f>'Moving Avg'!H475</f>
        <v>4.7991734999999958</v>
      </c>
      <c r="K475" s="18" t="str">
        <f>OBV!F475</f>
        <v>BEARISH</v>
      </c>
      <c r="L475" s="18" t="str">
        <f>OBV!G475</f>
        <v>WEAK</v>
      </c>
      <c r="M475" s="18" t="str">
        <f>OBV!H475</f>
        <v>CONFIRMED BEARISH</v>
      </c>
    </row>
    <row r="476" spans="1:13" ht="13.5" x14ac:dyDescent="0.25">
      <c r="A476" s="4">
        <f>TITRES_STAT!B479</f>
        <v>42698</v>
      </c>
      <c r="B476" s="2">
        <f>TITRES_STAT!C479</f>
        <v>15.19</v>
      </c>
      <c r="C476" s="2">
        <f>RSI!I476</f>
        <v>69.429237077844334</v>
      </c>
      <c r="D476" s="2">
        <f>MACD!E476</f>
        <v>-7.5708220306783147E-2</v>
      </c>
      <c r="E476" s="2">
        <f>MACD!F476</f>
        <v>-8.773135865884793E-2</v>
      </c>
      <c r="F476" s="2">
        <f>'Moving Avg'!D476</f>
        <v>5.7611599999999994</v>
      </c>
      <c r="G476" s="2">
        <f>'Moving Avg'!E476</f>
        <v>5.729239999999999</v>
      </c>
      <c r="H476" s="2">
        <f>'Moving Avg'!F476</f>
        <v>5.6042449999999997</v>
      </c>
      <c r="I476" s="2">
        <f>'Moving Avg'!G476</f>
        <v>5.2818199999999997</v>
      </c>
      <c r="J476" s="2">
        <f>'Moving Avg'!H476</f>
        <v>4.8042034999999963</v>
      </c>
      <c r="K476" s="18" t="str">
        <f>OBV!F476</f>
        <v>BEARISH</v>
      </c>
      <c r="L476" s="18" t="str">
        <f>OBV!G476</f>
        <v>NEUTRAL</v>
      </c>
      <c r="M476" s="18" t="str">
        <f>OBV!H476</f>
        <v>CONFIRMED BEARISH</v>
      </c>
    </row>
    <row r="477" spans="1:13" ht="13.5" x14ac:dyDescent="0.25">
      <c r="A477" s="4">
        <f>TITRES_STAT!B480</f>
        <v>42699</v>
      </c>
      <c r="B477" s="2">
        <f>TITRES_STAT!C480</f>
        <v>15.19</v>
      </c>
      <c r="C477" s="2">
        <f>RSI!I477</f>
        <v>69.429237077844334</v>
      </c>
      <c r="D477" s="2">
        <f>MACD!E477</f>
        <v>-8.6934394707824048E-2</v>
      </c>
      <c r="E477" s="2">
        <f>MACD!F477</f>
        <v>-8.7571965868643159E-2</v>
      </c>
      <c r="F477" s="2">
        <f>'Moving Avg'!D477</f>
        <v>5.7679999999999989</v>
      </c>
      <c r="G477" s="2">
        <f>'Moving Avg'!E477</f>
        <v>5.7554600000000002</v>
      </c>
      <c r="H477" s="2">
        <f>'Moving Avg'!F477</f>
        <v>5.6268499999999992</v>
      </c>
      <c r="I477" s="2">
        <f>'Moving Avg'!G477</f>
        <v>5.3034020000000002</v>
      </c>
      <c r="J477" s="2">
        <f>'Moving Avg'!H477</f>
        <v>4.8095084999999962</v>
      </c>
      <c r="K477" s="18" t="str">
        <f>OBV!F477</f>
        <v>BEARISH</v>
      </c>
      <c r="L477" s="18" t="str">
        <f>OBV!G477</f>
        <v>NEUTRAL</v>
      </c>
      <c r="M477" s="18" t="str">
        <f>OBV!H477</f>
        <v>BEARISH DIVERGENCE</v>
      </c>
    </row>
    <row r="478" spans="1:13" ht="13.5" x14ac:dyDescent="0.25">
      <c r="A478" s="4">
        <f>TITRES_STAT!B481</f>
        <v>42702</v>
      </c>
      <c r="B478" s="2">
        <f>TITRES_STAT!C481</f>
        <v>15.18</v>
      </c>
      <c r="C478" s="2">
        <f>RSI!I478</f>
        <v>68.949808046484051</v>
      </c>
      <c r="D478" s="2">
        <f>MACD!E478</f>
        <v>-7.9907216307409712E-2</v>
      </c>
      <c r="E478" s="2">
        <f>MACD!F478</f>
        <v>-8.6039015956396472E-2</v>
      </c>
      <c r="F478" s="2">
        <f>'Moving Avg'!D478</f>
        <v>5.7664799999999996</v>
      </c>
      <c r="G478" s="2">
        <f>'Moving Avg'!E478</f>
        <v>5.7698999999999998</v>
      </c>
      <c r="H478" s="2">
        <f>'Moving Avg'!F478</f>
        <v>5.6448949999999991</v>
      </c>
      <c r="I478" s="2">
        <f>'Moving Avg'!G478</f>
        <v>5.3249080000000006</v>
      </c>
      <c r="J478" s="2">
        <f>'Moving Avg'!H478</f>
        <v>4.8147944999999961</v>
      </c>
      <c r="K478" s="18" t="str">
        <f>OBV!F478</f>
        <v>BEARISH</v>
      </c>
      <c r="L478" s="18" t="str">
        <f>OBV!G478</f>
        <v>NEUTRAL</v>
      </c>
      <c r="M478" s="18" t="str">
        <f>OBV!H478</f>
        <v>CONFIRMED BEARISH</v>
      </c>
    </row>
    <row r="479" spans="1:13" ht="13.5" x14ac:dyDescent="0.25">
      <c r="A479" s="4">
        <f>TITRES_STAT!B482</f>
        <v>42703</v>
      </c>
      <c r="B479" s="2">
        <f>TITRES_STAT!C482</f>
        <v>15.18</v>
      </c>
      <c r="C479" s="2">
        <f>RSI!I479</f>
        <v>68.949808046484051</v>
      </c>
      <c r="D479" s="2">
        <f>MACD!E479</f>
        <v>-5.3505783471674562E-2</v>
      </c>
      <c r="E479" s="2">
        <f>MACD!F479</f>
        <v>-7.9532369459452093E-2</v>
      </c>
      <c r="F479" s="2">
        <f>'Moving Avg'!D479</f>
        <v>5.7664799999999996</v>
      </c>
      <c r="G479" s="2">
        <f>'Moving Avg'!E479</f>
        <v>5.7702799999999996</v>
      </c>
      <c r="H479" s="2">
        <f>'Moving Avg'!F479</f>
        <v>5.6637000000000004</v>
      </c>
      <c r="I479" s="2">
        <f>'Moving Avg'!G479</f>
        <v>5.3461100000000012</v>
      </c>
      <c r="J479" s="2">
        <f>'Moving Avg'!H479</f>
        <v>4.819823999999997</v>
      </c>
      <c r="K479" s="18" t="str">
        <f>OBV!F479</f>
        <v>BEARISH</v>
      </c>
      <c r="L479" s="18" t="str">
        <f>OBV!G479</f>
        <v>NEUTRAL</v>
      </c>
      <c r="M479" s="18" t="str">
        <f>OBV!H479</f>
        <v>NEUTRAL</v>
      </c>
    </row>
    <row r="480" spans="1:13" ht="13.5" x14ac:dyDescent="0.25">
      <c r="A480" s="4">
        <f>TITRES_STAT!B483</f>
        <v>42704</v>
      </c>
      <c r="B480" s="2">
        <f>TITRES_STAT!C483</f>
        <v>15.3</v>
      </c>
      <c r="C480" s="2">
        <f>RSI!I480</f>
        <v>71.672169939247851</v>
      </c>
      <c r="D480" s="2">
        <f>MACD!E480</f>
        <v>-2.8032230298701499E-2</v>
      </c>
      <c r="E480" s="2">
        <f>MACD!F480</f>
        <v>-6.9232341627301977E-2</v>
      </c>
      <c r="F480" s="2">
        <f>'Moving Avg'!D480</f>
        <v>5.7786400000000002</v>
      </c>
      <c r="G480" s="2">
        <f>'Moving Avg'!E480</f>
        <v>5.7702800000000005</v>
      </c>
      <c r="H480" s="2">
        <f>'Moving Avg'!F480</f>
        <v>5.684594999999999</v>
      </c>
      <c r="I480" s="2">
        <f>'Moving Avg'!G480</f>
        <v>5.3682240000000006</v>
      </c>
      <c r="J480" s="2">
        <f>'Moving Avg'!H480</f>
        <v>4.8254294999999976</v>
      </c>
      <c r="K480" s="18" t="str">
        <f>OBV!F480</f>
        <v>BULLISH</v>
      </c>
      <c r="L480" s="18" t="str">
        <f>OBV!G480</f>
        <v>STRONG</v>
      </c>
      <c r="M480" s="18" t="str">
        <f>OBV!H480</f>
        <v>CONFIRMED BULLISH</v>
      </c>
    </row>
    <row r="481" spans="1:13" ht="13.5" x14ac:dyDescent="0.25">
      <c r="A481" s="4">
        <f>TITRES_STAT!B484</f>
        <v>42705</v>
      </c>
      <c r="B481" s="2">
        <f>TITRES_STAT!C484</f>
        <v>15.87</v>
      </c>
      <c r="C481" s="2">
        <f>RSI!I481</f>
        <v>80.443298374544725</v>
      </c>
      <c r="D481" s="2">
        <f>MACD!E481</f>
        <v>-2.9645460943251933E-2</v>
      </c>
      <c r="E481" s="2">
        <f>MACD!F481</f>
        <v>-6.1314965490491966E-2</v>
      </c>
      <c r="F481" s="2">
        <f>'Moving Avg'!D481</f>
        <v>5.8303200000000004</v>
      </c>
      <c r="G481" s="2">
        <f>'Moving Avg'!E481</f>
        <v>5.7957400000000003</v>
      </c>
      <c r="H481" s="2">
        <f>'Moving Avg'!F481</f>
        <v>5.7163199999999996</v>
      </c>
      <c r="I481" s="2">
        <f>'Moving Avg'!G481</f>
        <v>5.3940620000000017</v>
      </c>
      <c r="J481" s="2">
        <f>'Moving Avg'!H481</f>
        <v>4.8319349999999979</v>
      </c>
      <c r="K481" s="18" t="str">
        <f>OBV!F481</f>
        <v>BULLISH</v>
      </c>
      <c r="L481" s="18" t="str">
        <f>OBV!G481</f>
        <v>STRONG</v>
      </c>
      <c r="M481" s="18" t="str">
        <f>OBV!H481</f>
        <v>CONFIRMED BULLISH</v>
      </c>
    </row>
    <row r="482" spans="1:13" ht="13.5" x14ac:dyDescent="0.25">
      <c r="A482" s="4">
        <f>TITRES_STAT!B485</f>
        <v>42706</v>
      </c>
      <c r="B482" s="2">
        <f>TITRES_STAT!C485</f>
        <v>15.7</v>
      </c>
      <c r="C482" s="2">
        <f>RSI!I482</f>
        <v>73.166913749366302</v>
      </c>
      <c r="D482" s="2">
        <f>MACD!E482</f>
        <v>-3.4533941238063193E-2</v>
      </c>
      <c r="E482" s="2">
        <f>MACD!F482</f>
        <v>-5.5958760640006211E-2</v>
      </c>
      <c r="F482" s="2">
        <f>'Moving Avg'!D482</f>
        <v>5.8690799999999994</v>
      </c>
      <c r="G482" s="2">
        <f>'Moving Avg'!E482</f>
        <v>5.8185400000000005</v>
      </c>
      <c r="H482" s="2">
        <f>'Moving Avg'!F482</f>
        <v>5.739119999999998</v>
      </c>
      <c r="I482" s="2">
        <f>'Moving Avg'!G482</f>
        <v>5.4161000000000001</v>
      </c>
      <c r="J482" s="2">
        <f>'Moving Avg'!H482</f>
        <v>4.8381174999999974</v>
      </c>
      <c r="K482" s="18" t="str">
        <f>OBV!F482</f>
        <v>BULLISH</v>
      </c>
      <c r="L482" s="18" t="str">
        <f>OBV!G482</f>
        <v>STRONG</v>
      </c>
      <c r="M482" s="18" t="str">
        <f>OBV!H482</f>
        <v>CONFIRMED BULLISH</v>
      </c>
    </row>
    <row r="483" spans="1:13" ht="13.5" x14ac:dyDescent="0.25">
      <c r="A483" s="4">
        <f>TITRES_STAT!B486</f>
        <v>42709</v>
      </c>
      <c r="B483" s="2">
        <f>TITRES_STAT!C486</f>
        <v>15.45</v>
      </c>
      <c r="C483" s="2">
        <f>RSI!I483</f>
        <v>63.998922115397988</v>
      </c>
      <c r="D483" s="2">
        <f>MACD!E483</f>
        <v>-2.7685497694245775E-2</v>
      </c>
      <c r="E483" s="2">
        <f>MACD!F483</f>
        <v>-5.0304108050854127E-2</v>
      </c>
      <c r="F483" s="2">
        <f>'Moving Avg'!D483</f>
        <v>5.8895999999999997</v>
      </c>
      <c r="G483" s="2">
        <f>'Moving Avg'!E483</f>
        <v>5.8280399999999997</v>
      </c>
      <c r="H483" s="2">
        <f>'Moving Avg'!F483</f>
        <v>5.7535599999999985</v>
      </c>
      <c r="I483" s="2">
        <f>'Moving Avg'!G483</f>
        <v>5.4340340000000005</v>
      </c>
      <c r="J483" s="2">
        <f>'Moving Avg'!H483</f>
        <v>4.8438249999999972</v>
      </c>
      <c r="K483" s="18" t="str">
        <f>OBV!F483</f>
        <v>BULLISH</v>
      </c>
      <c r="L483" s="18" t="str">
        <f>OBV!G483</f>
        <v>STRONG</v>
      </c>
      <c r="M483" s="18" t="str">
        <f>OBV!H483</f>
        <v>CONFIRMED BULLISH</v>
      </c>
    </row>
    <row r="484" spans="1:13" ht="13.5" x14ac:dyDescent="0.25">
      <c r="A484" s="4">
        <f>TITRES_STAT!B487</f>
        <v>42710</v>
      </c>
      <c r="B484" s="2">
        <f>TITRES_STAT!C487</f>
        <v>15.45</v>
      </c>
      <c r="C484" s="2">
        <f>RSI!I484</f>
        <v>63.998922115397988</v>
      </c>
      <c r="D484" s="2">
        <f>MACD!E484</f>
        <v>-2.4256255627789436E-2</v>
      </c>
      <c r="E484" s="2">
        <f>MACD!F484</f>
        <v>-4.5094537566241197E-2</v>
      </c>
      <c r="F484" s="2">
        <f>'Moving Avg'!D484</f>
        <v>5.91012</v>
      </c>
      <c r="G484" s="2">
        <f>'Moving Avg'!E484</f>
        <v>5.8382999999999994</v>
      </c>
      <c r="H484" s="2">
        <f>'Moving Avg'!F484</f>
        <v>5.7679999999999989</v>
      </c>
      <c r="I484" s="2">
        <f>'Moving Avg'!G484</f>
        <v>5.4526520000000014</v>
      </c>
      <c r="J484" s="2">
        <f>'Moving Avg'!H484</f>
        <v>4.8495324999999969</v>
      </c>
      <c r="K484" s="18" t="str">
        <f>OBV!F484</f>
        <v>BULLISH</v>
      </c>
      <c r="L484" s="18" t="str">
        <f>OBV!G484</f>
        <v>STRONG</v>
      </c>
      <c r="M484" s="18" t="str">
        <f>OBV!H484</f>
        <v>CONFIRMED BULLISH</v>
      </c>
    </row>
    <row r="485" spans="1:13" ht="13.5" x14ac:dyDescent="0.25">
      <c r="A485" s="4">
        <f>TITRES_STAT!B488</f>
        <v>42711</v>
      </c>
      <c r="B485" s="2">
        <f>TITRES_STAT!C488</f>
        <v>15.47</v>
      </c>
      <c r="C485" s="2">
        <f>RSI!I485</f>
        <v>64.412649701075196</v>
      </c>
      <c r="D485" s="2">
        <f>MACD!E485</f>
        <v>-2.5363758218140298E-2</v>
      </c>
      <c r="E485" s="2">
        <f>MACD!F485</f>
        <v>-4.1148381696621023E-2</v>
      </c>
      <c r="F485" s="2">
        <f>'Moving Avg'!D485</f>
        <v>5.9230399999999994</v>
      </c>
      <c r="G485" s="2">
        <f>'Moving Avg'!E485</f>
        <v>5.8508399999999998</v>
      </c>
      <c r="H485" s="2">
        <f>'Moving Avg'!F485</f>
        <v>5.7826299999999993</v>
      </c>
      <c r="I485" s="2">
        <f>'Moving Avg'!G485</f>
        <v>5.4706620000000008</v>
      </c>
      <c r="J485" s="2">
        <f>'Moving Avg'!H485</f>
        <v>4.8551309999999974</v>
      </c>
      <c r="K485" s="18" t="str">
        <f>OBV!F485</f>
        <v>BULLISH</v>
      </c>
      <c r="L485" s="18" t="str">
        <f>OBV!G485</f>
        <v>NEUTRAL</v>
      </c>
      <c r="M485" s="18" t="str">
        <f>OBV!H485</f>
        <v>CONFIRMED BULLISH</v>
      </c>
    </row>
    <row r="486" spans="1:13" ht="13.5" x14ac:dyDescent="0.25">
      <c r="A486" s="4">
        <f>TITRES_STAT!B489</f>
        <v>42712</v>
      </c>
      <c r="B486" s="2">
        <f>TITRES_STAT!C489</f>
        <v>15.45</v>
      </c>
      <c r="C486" s="2">
        <f>RSI!I486</f>
        <v>63.625217916318533</v>
      </c>
      <c r="D486" s="2">
        <f>MACD!E486</f>
        <v>-2.3885433943136469E-2</v>
      </c>
      <c r="E486" s="2">
        <f>MACD!F486</f>
        <v>-3.7695792145924112E-2</v>
      </c>
      <c r="F486" s="2">
        <f>'Moving Avg'!D486</f>
        <v>5.8911199999999999</v>
      </c>
      <c r="G486" s="2">
        <f>'Moving Avg'!E486</f>
        <v>5.8607200000000006</v>
      </c>
      <c r="H486" s="2">
        <f>'Moving Avg'!F486</f>
        <v>5.794979999999998</v>
      </c>
      <c r="I486" s="2">
        <f>'Moving Avg'!G486</f>
        <v>5.4892800000000026</v>
      </c>
      <c r="J486" s="2">
        <f>'Moving Avg'!H486</f>
        <v>4.8606914999999979</v>
      </c>
      <c r="K486" s="18" t="str">
        <f>OBV!F486</f>
        <v>BULLISH</v>
      </c>
      <c r="L486" s="18" t="str">
        <f>OBV!G486</f>
        <v>NEUTRAL</v>
      </c>
      <c r="M486" s="18" t="str">
        <f>OBV!H486</f>
        <v>BULLISH DIVERGENCE</v>
      </c>
    </row>
    <row r="487" spans="1:13" ht="13.5" x14ac:dyDescent="0.25">
      <c r="A487" s="4">
        <f>TITRES_STAT!B490</f>
        <v>42713</v>
      </c>
      <c r="B487" s="2">
        <f>TITRES_STAT!C490</f>
        <v>15.5</v>
      </c>
      <c r="C487" s="2">
        <f>RSI!I487</f>
        <v>64.784270547238634</v>
      </c>
      <c r="D487" s="2">
        <f>MACD!E487</f>
        <v>-2.4988337329466148E-2</v>
      </c>
      <c r="E487" s="2">
        <f>MACD!F487</f>
        <v>-3.5154301182632519E-2</v>
      </c>
      <c r="F487" s="2">
        <f>'Moving Avg'!D487</f>
        <v>5.8759199999999989</v>
      </c>
      <c r="G487" s="2">
        <f>'Moving Avg'!E487</f>
        <v>5.8724999999999996</v>
      </c>
      <c r="H487" s="2">
        <f>'Moving Avg'!F487</f>
        <v>5.8139799999999981</v>
      </c>
      <c r="I487" s="2">
        <f>'Moving Avg'!G487</f>
        <v>5.5082780000000007</v>
      </c>
      <c r="J487" s="2">
        <f>'Moving Avg'!H487</f>
        <v>4.8666769999999984</v>
      </c>
      <c r="K487" s="18" t="str">
        <f>OBV!F487</f>
        <v>BULLISH</v>
      </c>
      <c r="L487" s="18" t="str">
        <f>OBV!G487</f>
        <v>NEUTRAL</v>
      </c>
      <c r="M487" s="18" t="str">
        <f>OBV!H487</f>
        <v>BULLISH DIVERGENCE</v>
      </c>
    </row>
    <row r="488" spans="1:13" ht="13.5" x14ac:dyDescent="0.25">
      <c r="A488" s="4">
        <f>TITRES_STAT!B491</f>
        <v>42717</v>
      </c>
      <c r="B488" s="2">
        <f>TITRES_STAT!C491</f>
        <v>15.3</v>
      </c>
      <c r="C488" s="2">
        <f>RSI!I488</f>
        <v>56.965169500778785</v>
      </c>
      <c r="D488" s="2">
        <f>MACD!E488</f>
        <v>-2.1865103944631592E-2</v>
      </c>
      <c r="E488" s="2">
        <f>MACD!F488</f>
        <v>-3.2496461735032331E-2</v>
      </c>
      <c r="F488" s="2">
        <f>'Moving Avg'!D488</f>
        <v>5.8645200000000006</v>
      </c>
      <c r="G488" s="2">
        <f>'Moving Avg'!E488</f>
        <v>5.8770599999999993</v>
      </c>
      <c r="H488" s="2">
        <f>'Moving Avg'!F488</f>
        <v>5.8234799999999982</v>
      </c>
      <c r="I488" s="2">
        <f>'Moving Avg'!G488</f>
        <v>5.5236280000000013</v>
      </c>
      <c r="J488" s="2">
        <f>'Moving Avg'!H488</f>
        <v>4.8722824999999981</v>
      </c>
      <c r="K488" s="18" t="str">
        <f>OBV!F488</f>
        <v>BULLISH</v>
      </c>
      <c r="L488" s="18" t="str">
        <f>OBV!G488</f>
        <v>NEUTRAL</v>
      </c>
      <c r="M488" s="18" t="str">
        <f>OBV!H488</f>
        <v>BULLISH DIVERGENCE</v>
      </c>
    </row>
    <row r="489" spans="1:13" ht="13.5" x14ac:dyDescent="0.25">
      <c r="A489" s="4">
        <f>TITRES_STAT!B492</f>
        <v>42718</v>
      </c>
      <c r="B489" s="2">
        <f>TITRES_STAT!C492</f>
        <v>15.4</v>
      </c>
      <c r="C489" s="2">
        <f>RSI!I489</f>
        <v>59.591302927089231</v>
      </c>
      <c r="D489" s="2">
        <f>MACD!E489</f>
        <v>-2.250342418221507E-2</v>
      </c>
      <c r="E489" s="2">
        <f>MACD!F489</f>
        <v>-3.0497854224468879E-2</v>
      </c>
      <c r="F489" s="2">
        <f>'Moving Avg'!D489</f>
        <v>5.8607199999999997</v>
      </c>
      <c r="G489" s="2">
        <f>'Moving Avg'!E489</f>
        <v>5.885419999999999</v>
      </c>
      <c r="H489" s="2">
        <f>'Moving Avg'!F489</f>
        <v>5.8278499999999998</v>
      </c>
      <c r="I489" s="2">
        <f>'Moving Avg'!G489</f>
        <v>5.5397380000000007</v>
      </c>
      <c r="J489" s="2">
        <f>'Moving Avg'!H489</f>
        <v>4.8780779999999977</v>
      </c>
      <c r="K489" s="18" t="str">
        <f>OBV!F489</f>
        <v>BULLISH</v>
      </c>
      <c r="L489" s="18" t="str">
        <f>OBV!G489</f>
        <v>NEUTRAL</v>
      </c>
      <c r="M489" s="18" t="str">
        <f>OBV!H489</f>
        <v>BULLISH DIVERGENCE</v>
      </c>
    </row>
    <row r="490" spans="1:13" ht="13.5" x14ac:dyDescent="0.25">
      <c r="A490" s="4">
        <f>TITRES_STAT!B493</f>
        <v>42719</v>
      </c>
      <c r="B490" s="2">
        <f>TITRES_STAT!C493</f>
        <v>15.4</v>
      </c>
      <c r="C490" s="2">
        <f>RSI!I490</f>
        <v>59.591302927089224</v>
      </c>
      <c r="D490" s="2">
        <f>MACD!E490</f>
        <v>-1.6684405289356441E-2</v>
      </c>
      <c r="E490" s="2">
        <f>MACD!F490</f>
        <v>-2.7735164437446391E-2</v>
      </c>
      <c r="F490" s="2">
        <f>'Moving Avg'!D490</f>
        <v>5.8554000000000004</v>
      </c>
      <c r="G490" s="2">
        <f>'Moving Avg'!E490</f>
        <v>5.8892199999999999</v>
      </c>
      <c r="H490" s="2">
        <f>'Moving Avg'!F490</f>
        <v>5.8297499999999989</v>
      </c>
      <c r="I490" s="2">
        <f>'Moving Avg'!G490</f>
        <v>5.5553160000000013</v>
      </c>
      <c r="J490" s="2">
        <f>'Moving Avg'!H490</f>
        <v>4.8838734999999982</v>
      </c>
      <c r="K490" s="18" t="str">
        <f>OBV!F490</f>
        <v>BULLISH</v>
      </c>
      <c r="L490" s="18" t="str">
        <f>OBV!G490</f>
        <v>NEUTRAL</v>
      </c>
      <c r="M490" s="18" t="str">
        <f>OBV!H490</f>
        <v>BULLISH DIVERGENCE</v>
      </c>
    </row>
    <row r="491" spans="1:13" ht="13.5" x14ac:dyDescent="0.25">
      <c r="A491" s="4">
        <f>TITRES_STAT!B494</f>
        <v>42720</v>
      </c>
      <c r="B491" s="2">
        <f>TITRES_STAT!C494</f>
        <v>15.4</v>
      </c>
      <c r="C491" s="2">
        <f>RSI!I491</f>
        <v>59.591302927089217</v>
      </c>
      <c r="D491" s="2">
        <f>MACD!E491</f>
        <v>2.0954819259628721E-2</v>
      </c>
      <c r="E491" s="2">
        <f>MACD!F491</f>
        <v>-1.799716769803137E-2</v>
      </c>
      <c r="F491" s="2">
        <f>'Moving Avg'!D491</f>
        <v>5.8516000000000004</v>
      </c>
      <c r="G491" s="2">
        <f>'Moving Avg'!E491</f>
        <v>5.8713599999999992</v>
      </c>
      <c r="H491" s="2">
        <f>'Moving Avg'!F491</f>
        <v>5.8335499999999998</v>
      </c>
      <c r="I491" s="2">
        <f>'Moving Avg'!G491</f>
        <v>5.5701340000000013</v>
      </c>
      <c r="J491" s="2">
        <f>'Moving Avg'!H491</f>
        <v>4.8896689999999969</v>
      </c>
      <c r="K491" s="18" t="str">
        <f>OBV!F491</f>
        <v>BULLISH</v>
      </c>
      <c r="L491" s="18" t="str">
        <f>OBV!G491</f>
        <v>NEUTRAL</v>
      </c>
      <c r="M491" s="18" t="str">
        <f>OBV!H491</f>
        <v>BULLISH DIVERGENCE</v>
      </c>
    </row>
    <row r="492" spans="1:13" ht="13.5" x14ac:dyDescent="0.25">
      <c r="A492" s="4">
        <f>TITRES_STAT!B495</f>
        <v>42723</v>
      </c>
      <c r="B492" s="2">
        <f>TITRES_STAT!C495</f>
        <v>15.35</v>
      </c>
      <c r="C492" s="2">
        <f>RSI!I492</f>
        <v>57.40373815977928</v>
      </c>
      <c r="D492" s="2">
        <f>MACD!E492</f>
        <v>4.3709712347755669E-2</v>
      </c>
      <c r="E492" s="2">
        <f>MACD!F492</f>
        <v>-5.6557916888739616E-3</v>
      </c>
      <c r="F492" s="2">
        <f>'Moving Avg'!D492</f>
        <v>5.8402000000000003</v>
      </c>
      <c r="G492" s="2">
        <f>'Moving Avg'!E492</f>
        <v>5.8580599999999992</v>
      </c>
      <c r="H492" s="2">
        <f>'Moving Avg'!F492</f>
        <v>5.8383000000000003</v>
      </c>
      <c r="I492" s="2">
        <f>'Moving Avg'!G492</f>
        <v>5.5841920000000016</v>
      </c>
      <c r="J492" s="2">
        <f>'Moving Avg'!H492</f>
        <v>4.8953694999999975</v>
      </c>
      <c r="K492" s="18" t="str">
        <f>OBV!F492</f>
        <v>BEARISH</v>
      </c>
      <c r="L492" s="18" t="str">
        <f>OBV!G492</f>
        <v>NEUTRAL</v>
      </c>
      <c r="M492" s="18" t="str">
        <f>OBV!H492</f>
        <v>CONFIRMED BEARISH</v>
      </c>
    </row>
    <row r="493" spans="1:13" ht="13.5" x14ac:dyDescent="0.25">
      <c r="A493" s="4">
        <f>TITRES_STAT!B496</f>
        <v>42724</v>
      </c>
      <c r="B493" s="2">
        <f>TITRES_STAT!C496</f>
        <v>15.34</v>
      </c>
      <c r="C493" s="2">
        <f>RSI!I493</f>
        <v>56.953427134153145</v>
      </c>
      <c r="D493" s="2">
        <f>MACD!E493</f>
        <v>4.8221270039618069E-2</v>
      </c>
      <c r="E493" s="2">
        <f>MACD!F493</f>
        <v>5.1196206568244447E-3</v>
      </c>
      <c r="F493" s="2">
        <f>'Moving Avg'!D493</f>
        <v>5.8432399999999998</v>
      </c>
      <c r="G493" s="2">
        <f>'Moving Avg'!E493</f>
        <v>5.8538799999999993</v>
      </c>
      <c r="H493" s="2">
        <f>'Moving Avg'!F493</f>
        <v>5.8409600000000008</v>
      </c>
      <c r="I493" s="2">
        <f>'Moving Avg'!G493</f>
        <v>5.5977940000000013</v>
      </c>
      <c r="J493" s="2">
        <f>'Moving Avg'!H493</f>
        <v>4.9017474999999973</v>
      </c>
      <c r="K493" s="18" t="str">
        <f>OBV!F493</f>
        <v>BEARISH</v>
      </c>
      <c r="L493" s="18" t="str">
        <f>OBV!G493</f>
        <v>NEUTRAL</v>
      </c>
      <c r="M493" s="18" t="str">
        <f>OBV!H493</f>
        <v>BEARISH DIVERGENCE</v>
      </c>
    </row>
    <row r="494" spans="1:13" ht="13.5" x14ac:dyDescent="0.25">
      <c r="A494" s="4">
        <f>TITRES_STAT!B497</f>
        <v>42725</v>
      </c>
      <c r="B494" s="2">
        <f>TITRES_STAT!C497</f>
        <v>15.39</v>
      </c>
      <c r="C494" s="2">
        <f>RSI!I494</f>
        <v>58.698034928993692</v>
      </c>
      <c r="D494" s="2">
        <f>MACD!E494</f>
        <v>5.0275381962990195E-2</v>
      </c>
      <c r="E494" s="2">
        <f>MACD!F494</f>
        <v>1.4150772918057598E-2</v>
      </c>
      <c r="F494" s="2">
        <f>'Moving Avg'!D494</f>
        <v>5.8424800000000001</v>
      </c>
      <c r="G494" s="2">
        <f>'Moving Avg'!E494</f>
        <v>5.8515999999999995</v>
      </c>
      <c r="H494" s="2">
        <f>'Moving Avg'!F494</f>
        <v>5.8449500000000008</v>
      </c>
      <c r="I494" s="2">
        <f>'Moving Avg'!G494</f>
        <v>5.6117760000000008</v>
      </c>
      <c r="J494" s="2">
        <f>'Moving Avg'!H494</f>
        <v>4.9084404999999975</v>
      </c>
      <c r="K494" s="18" t="str">
        <f>OBV!F494</f>
        <v>BEARISH</v>
      </c>
      <c r="L494" s="18" t="str">
        <f>OBV!G494</f>
        <v>NEUTRAL</v>
      </c>
      <c r="M494" s="18" t="str">
        <f>OBV!H494</f>
        <v>CONFIRMED BEARISH</v>
      </c>
    </row>
    <row r="495" spans="1:13" ht="13.5" x14ac:dyDescent="0.25">
      <c r="A495" s="4">
        <f>TITRES_STAT!B498</f>
        <v>42726</v>
      </c>
      <c r="B495" s="2">
        <f>TITRES_STAT!C498</f>
        <v>15.38</v>
      </c>
      <c r="C495" s="2">
        <f>RSI!I495</f>
        <v>58.190082687741793</v>
      </c>
      <c r="D495" s="2">
        <f>MACD!E495</f>
        <v>5.3022331396253897E-2</v>
      </c>
      <c r="E495" s="2">
        <f>MACD!F495</f>
        <v>2.1925084613696862E-2</v>
      </c>
      <c r="F495" s="2">
        <f>'Moving Avg'!D495</f>
        <v>5.8409600000000008</v>
      </c>
      <c r="G495" s="2">
        <f>'Moving Avg'!E495</f>
        <v>5.8481800000000002</v>
      </c>
      <c r="H495" s="2">
        <f>'Moving Avg'!F495</f>
        <v>5.8495100000000004</v>
      </c>
      <c r="I495" s="2">
        <f>'Moving Avg'!G495</f>
        <v>5.6257580000000011</v>
      </c>
      <c r="J495" s="2">
        <f>'Moving Avg'!H495</f>
        <v>4.9151144999999978</v>
      </c>
      <c r="K495" s="18" t="str">
        <f>OBV!F495</f>
        <v>BEARISH</v>
      </c>
      <c r="L495" s="18" t="str">
        <f>OBV!G495</f>
        <v>NEUTRAL</v>
      </c>
      <c r="M495" s="18" t="str">
        <f>OBV!H495</f>
        <v>CONFIRMED BEARISH</v>
      </c>
    </row>
    <row r="496" spans="1:13" ht="13.5" x14ac:dyDescent="0.25">
      <c r="A496" s="4">
        <f>TITRES_STAT!B499</f>
        <v>42727</v>
      </c>
      <c r="B496" s="2">
        <f>TITRES_STAT!C499</f>
        <v>15.4</v>
      </c>
      <c r="C496" s="2">
        <f>RSI!I496</f>
        <v>58.95510334827442</v>
      </c>
      <c r="D496" s="2">
        <f>MACD!E496</f>
        <v>5.3227806520362186E-2</v>
      </c>
      <c r="E496" s="2">
        <f>MACD!F496</f>
        <v>2.8185628995029927E-2</v>
      </c>
      <c r="F496" s="2">
        <f>'Moving Avg'!D496</f>
        <v>5.8409600000000008</v>
      </c>
      <c r="G496" s="2">
        <f>'Moving Avg'!E496</f>
        <v>5.8462800000000001</v>
      </c>
      <c r="H496" s="2">
        <f>'Moving Avg'!F496</f>
        <v>5.8535000000000013</v>
      </c>
      <c r="I496" s="2">
        <f>'Moving Avg'!G496</f>
        <v>5.6398920000000006</v>
      </c>
      <c r="J496" s="2">
        <f>'Moving Avg'!H496</f>
        <v>4.9214599999999988</v>
      </c>
      <c r="K496" s="18" t="str">
        <f>OBV!F496</f>
        <v>BULLISH</v>
      </c>
      <c r="L496" s="18" t="str">
        <f>OBV!G496</f>
        <v>STRONG</v>
      </c>
      <c r="M496" s="18" t="str">
        <f>OBV!H496</f>
        <v>NEUTRAL</v>
      </c>
    </row>
    <row r="497" spans="1:13" ht="13.5" x14ac:dyDescent="0.25">
      <c r="A497" s="4">
        <f>TITRES_STAT!B500</f>
        <v>42730</v>
      </c>
      <c r="B497" s="2">
        <f>TITRES_STAT!C500</f>
        <v>15.4</v>
      </c>
      <c r="C497" s="2">
        <f>RSI!I497</f>
        <v>58.95510334827442</v>
      </c>
      <c r="D497" s="2">
        <f>MACD!E497</f>
        <v>5.5921807754118369E-2</v>
      </c>
      <c r="E497" s="2">
        <f>MACD!F497</f>
        <v>3.373286474684762E-2</v>
      </c>
      <c r="F497" s="2">
        <f>'Moving Avg'!D497</f>
        <v>5.8447600000000008</v>
      </c>
      <c r="G497" s="2">
        <f>'Moving Avg'!E497</f>
        <v>5.8424800000000001</v>
      </c>
      <c r="H497" s="2">
        <f>'Moving Avg'!F497</f>
        <v>5.8574900000000003</v>
      </c>
      <c r="I497" s="2">
        <f>'Moving Avg'!G497</f>
        <v>5.6535700000000011</v>
      </c>
      <c r="J497" s="2">
        <f>'Moving Avg'!H497</f>
        <v>4.927805499999999</v>
      </c>
      <c r="K497" s="18" t="str">
        <f>OBV!F497</f>
        <v>BULLISH</v>
      </c>
      <c r="L497" s="18" t="str">
        <f>OBV!G497</f>
        <v>STRONG</v>
      </c>
      <c r="M497" s="18" t="str">
        <f>OBV!H497</f>
        <v>CONFIRMED BULLISH</v>
      </c>
    </row>
    <row r="498" spans="1:13" ht="13.5" x14ac:dyDescent="0.25">
      <c r="A498" s="4">
        <f>TITRES_STAT!B501</f>
        <v>42731</v>
      </c>
      <c r="B498" s="2">
        <f>TITRES_STAT!C501</f>
        <v>15.41</v>
      </c>
      <c r="C498" s="2">
        <f>RSI!I498</f>
        <v>59.386035218710539</v>
      </c>
      <c r="D498" s="2">
        <f>MACD!E498</f>
        <v>4.5854466182228215E-2</v>
      </c>
      <c r="E498" s="2">
        <f>MACD!F498</f>
        <v>3.615718503392374E-2</v>
      </c>
      <c r="F498" s="2">
        <f>'Moving Avg'!D498</f>
        <v>5.8500800000000002</v>
      </c>
      <c r="G498" s="2">
        <f>'Moving Avg'!E498</f>
        <v>5.84666</v>
      </c>
      <c r="H498" s="2">
        <f>'Moving Avg'!F498</f>
        <v>5.861860000000001</v>
      </c>
      <c r="I498" s="2">
        <f>'Moving Avg'!G498</f>
        <v>5.6674760000000006</v>
      </c>
      <c r="J498" s="2">
        <f>'Moving Avg'!H498</f>
        <v>4.9342984999999988</v>
      </c>
      <c r="K498" s="18" t="str">
        <f>OBV!F498</f>
        <v>BULLISH</v>
      </c>
      <c r="L498" s="18" t="str">
        <f>OBV!G498</f>
        <v>STRONG</v>
      </c>
      <c r="M498" s="18" t="str">
        <f>OBV!H498</f>
        <v>CONFIRMED BULLISH</v>
      </c>
    </row>
    <row r="499" spans="1:13" ht="13.5" x14ac:dyDescent="0.25">
      <c r="A499" s="4">
        <f>TITRES_STAT!B502</f>
        <v>42732</v>
      </c>
      <c r="B499" s="2">
        <f>TITRES_STAT!C502</f>
        <v>15.48</v>
      </c>
      <c r="C499" s="2">
        <f>RSI!I499</f>
        <v>62.364737644886276</v>
      </c>
      <c r="D499" s="2">
        <f>MACD!E499</f>
        <v>4.0843820036933209E-2</v>
      </c>
      <c r="E499" s="2">
        <f>MACD!F499</f>
        <v>3.7094512034525635E-2</v>
      </c>
      <c r="F499" s="2">
        <f>'Moving Avg'!D499</f>
        <v>5.8569199999999997</v>
      </c>
      <c r="G499" s="2">
        <f>'Moving Avg'!E499</f>
        <v>5.8497000000000003</v>
      </c>
      <c r="H499" s="2">
        <f>'Moving Avg'!F499</f>
        <v>5.867560000000001</v>
      </c>
      <c r="I499" s="2">
        <f>'Moving Avg'!G499</f>
        <v>5.6819140000000017</v>
      </c>
      <c r="J499" s="2">
        <f>'Moving Avg'!H499</f>
        <v>4.9409794999999992</v>
      </c>
      <c r="K499" s="18" t="str">
        <f>OBV!F499</f>
        <v>BULLISH</v>
      </c>
      <c r="L499" s="18" t="str">
        <f>OBV!G499</f>
        <v>STRONG</v>
      </c>
      <c r="M499" s="18" t="str">
        <f>OBV!H499</f>
        <v>CONFIRMED BULLISH</v>
      </c>
    </row>
    <row r="500" spans="1:13" ht="13.5" x14ac:dyDescent="0.25">
      <c r="A500" s="4">
        <f>TITRES_STAT!B503</f>
        <v>42733</v>
      </c>
      <c r="B500" s="2">
        <f>TITRES_STAT!C503</f>
        <v>15.5</v>
      </c>
      <c r="C500" s="2">
        <f>RSI!I500</f>
        <v>63.195298895396135</v>
      </c>
      <c r="D500" s="2">
        <f>MACD!E500</f>
        <v>3.5543241774528944E-2</v>
      </c>
      <c r="E500" s="2">
        <f>MACD!F500</f>
        <v>3.6784257982526297E-2</v>
      </c>
      <c r="F500" s="2">
        <f>'Moving Avg'!D500</f>
        <v>5.8660400000000008</v>
      </c>
      <c r="G500" s="2">
        <f>'Moving Avg'!E500</f>
        <v>5.8535000000000004</v>
      </c>
      <c r="H500" s="2">
        <f>'Moving Avg'!F500</f>
        <v>5.871360000000001</v>
      </c>
      <c r="I500" s="2">
        <f>'Moving Avg'!G500</f>
        <v>5.6940720000000002</v>
      </c>
      <c r="J500" s="2">
        <f>'Moving Avg'!H500</f>
        <v>4.9476984999999987</v>
      </c>
      <c r="K500" s="18" t="str">
        <f>OBV!F500</f>
        <v>BULLISH</v>
      </c>
      <c r="L500" s="18" t="str">
        <f>OBV!G500</f>
        <v>STRONG</v>
      </c>
      <c r="M500" s="18" t="str">
        <f>OBV!H500</f>
        <v>CONFIRMED BULLISH</v>
      </c>
    </row>
    <row r="501" spans="1:13" ht="13.5" x14ac:dyDescent="0.25">
      <c r="A501" s="4">
        <f>TITRES_STAT!B504</f>
        <v>42734</v>
      </c>
      <c r="B501" s="2">
        <f>TITRES_STAT!C504</f>
        <v>15.52</v>
      </c>
      <c r="C501" s="2">
        <f>RSI!I501</f>
        <v>64.049704071326232</v>
      </c>
      <c r="D501" s="2">
        <f>MACD!E501</f>
        <v>2.9989304483191148E-2</v>
      </c>
      <c r="E501" s="2">
        <f>MACD!F501</f>
        <v>3.5425267282659267E-2</v>
      </c>
      <c r="F501" s="2">
        <f>'Moving Avg'!D501</f>
        <v>5.8751599999999993</v>
      </c>
      <c r="G501" s="2">
        <f>'Moving Avg'!E501</f>
        <v>5.85806</v>
      </c>
      <c r="H501" s="2">
        <f>'Moving Avg'!F501</f>
        <v>5.8647100000000005</v>
      </c>
      <c r="I501" s="2">
        <f>'Moving Avg'!G501</f>
        <v>5.7066099999999995</v>
      </c>
      <c r="J501" s="2">
        <f>'Moving Avg'!H501</f>
        <v>4.9550049999999999</v>
      </c>
      <c r="K501" s="18" t="str">
        <f>OBV!F501</f>
        <v>BULLISH</v>
      </c>
      <c r="L501" s="18" t="str">
        <f>OBV!G501</f>
        <v>STRONG</v>
      </c>
      <c r="M501" s="18" t="str">
        <f>OBV!H501</f>
        <v>CONFIRMED BULLISH</v>
      </c>
    </row>
    <row r="502" spans="1:13" ht="13.5" x14ac:dyDescent="0.25">
      <c r="A502" s="4">
        <f>TITRES_STAT!B505</f>
        <v>42737</v>
      </c>
      <c r="B502" s="2">
        <f>TITRES_STAT!C505</f>
        <v>15.5</v>
      </c>
      <c r="C502" s="2">
        <f>RSI!I502</f>
        <v>62.487497742338157</v>
      </c>
      <c r="D502" s="2">
        <f>MACD!E502</f>
        <v>2.2416398577064456E-2</v>
      </c>
      <c r="E502" s="2">
        <f>MACD!F502</f>
        <v>3.2823493541540308E-2</v>
      </c>
      <c r="F502" s="2">
        <f>'Moving Avg'!D502</f>
        <v>5.8827600000000002</v>
      </c>
      <c r="G502" s="2">
        <f>'Moving Avg'!E502</f>
        <v>5.863760000000001</v>
      </c>
      <c r="H502" s="2">
        <f>'Moving Avg'!F502</f>
        <v>5.8609100000000005</v>
      </c>
      <c r="I502" s="2">
        <f>'Moving Avg'!G502</f>
        <v>5.7192239999999979</v>
      </c>
      <c r="J502" s="2">
        <f>'Moving Avg'!H502</f>
        <v>4.9624569999999997</v>
      </c>
      <c r="K502" s="18" t="str">
        <f>OBV!F502</f>
        <v>BULLISH</v>
      </c>
      <c r="L502" s="18" t="str">
        <f>OBV!G502</f>
        <v>STRONG</v>
      </c>
      <c r="M502" s="18" t="str">
        <f>OBV!H502</f>
        <v>CONFIRMED BULLISH</v>
      </c>
    </row>
    <row r="503" spans="1:13" ht="13.5" x14ac:dyDescent="0.25">
      <c r="A503" s="4">
        <f>TITRES_STAT!B506</f>
        <v>42738</v>
      </c>
      <c r="B503" s="2">
        <f>TITRES_STAT!C506</f>
        <v>15.86</v>
      </c>
      <c r="C503" s="2">
        <f>RSI!I503</f>
        <v>74.529824200981821</v>
      </c>
      <c r="D503" s="2">
        <f>MACD!E503</f>
        <v>4.8602312879113541E-3</v>
      </c>
      <c r="E503" s="2">
        <f>MACD!F503</f>
        <v>2.7230841090814521E-2</v>
      </c>
      <c r="F503" s="2">
        <f>'Moving Avg'!D503</f>
        <v>5.9169599999999996</v>
      </c>
      <c r="G503" s="2">
        <f>'Moving Avg'!E503</f>
        <v>5.8835200000000007</v>
      </c>
      <c r="H503" s="2">
        <f>'Moving Avg'!F503</f>
        <v>5.8687000000000005</v>
      </c>
      <c r="I503" s="2">
        <f>'Moving Avg'!G503</f>
        <v>5.7341939999999987</v>
      </c>
      <c r="J503" s="2">
        <f>'Moving Avg'!H503</f>
        <v>4.9705745000000006</v>
      </c>
      <c r="K503" s="18" t="str">
        <f>OBV!F503</f>
        <v>BULLISH</v>
      </c>
      <c r="L503" s="18" t="str">
        <f>OBV!G503</f>
        <v>STRONG</v>
      </c>
      <c r="M503" s="18" t="str">
        <f>OBV!H503</f>
        <v>CONFIRMED BULLISH</v>
      </c>
    </row>
    <row r="504" spans="1:13" ht="13.5" x14ac:dyDescent="0.25">
      <c r="A504" s="4">
        <f>TITRES_STAT!B507</f>
        <v>42739</v>
      </c>
      <c r="B504" s="2">
        <f>TITRES_STAT!C507</f>
        <v>16.329999999999998</v>
      </c>
      <c r="C504" s="2">
        <f>RSI!I504</f>
        <v>82.450712529617817</v>
      </c>
      <c r="D504" s="2">
        <f>MACD!E504</f>
        <v>-2.1508392443339908E-2</v>
      </c>
      <c r="E504" s="2">
        <f>MACD!F504</f>
        <v>1.7482994383983638E-2</v>
      </c>
      <c r="F504" s="2">
        <f>'Moving Avg'!D504</f>
        <v>5.98156</v>
      </c>
      <c r="G504" s="2">
        <f>'Moving Avg'!E504</f>
        <v>5.9192400000000003</v>
      </c>
      <c r="H504" s="2">
        <f>'Moving Avg'!F504</f>
        <v>5.8854200000000008</v>
      </c>
      <c r="I504" s="2">
        <f>'Moving Avg'!G504</f>
        <v>5.7481019999999976</v>
      </c>
      <c r="J504" s="2">
        <f>'Moving Avg'!H504</f>
        <v>4.9795850000000002</v>
      </c>
      <c r="K504" s="18" t="str">
        <f>OBV!F504</f>
        <v>BULLISH</v>
      </c>
      <c r="L504" s="18" t="str">
        <f>OBV!G504</f>
        <v>NEUTRAL</v>
      </c>
      <c r="M504" s="18" t="str">
        <f>OBV!H504</f>
        <v>CONFIRMED BULLISH</v>
      </c>
    </row>
    <row r="505" spans="1:13" ht="13.5" x14ac:dyDescent="0.25">
      <c r="A505" s="4">
        <f>TITRES_STAT!B508</f>
        <v>42740</v>
      </c>
      <c r="B505" s="2">
        <f>TITRES_STAT!C508</f>
        <v>16.489999999999998</v>
      </c>
      <c r="C505" s="2">
        <f>RSI!I505</f>
        <v>84.246763097845729</v>
      </c>
      <c r="D505" s="2">
        <f>MACD!E505</f>
        <v>-5.1081435053939472E-2</v>
      </c>
      <c r="E505" s="2">
        <f>MACD!F505</f>
        <v>3.7701084963990151E-3</v>
      </c>
      <c r="F505" s="2">
        <f>'Moving Avg'!D505</f>
        <v>6.0568</v>
      </c>
      <c r="G505" s="2">
        <f>'Moving Avg'!E505</f>
        <v>5.9614200000000004</v>
      </c>
      <c r="H505" s="2">
        <f>'Moving Avg'!F505</f>
        <v>5.9047999999999998</v>
      </c>
      <c r="I505" s="2">
        <f>'Moving Avg'!G505</f>
        <v>5.7647439999999985</v>
      </c>
      <c r="J505" s="2">
        <f>'Moving Avg'!H505</f>
        <v>4.9887345000000005</v>
      </c>
      <c r="K505" s="18" t="str">
        <f>OBV!F505</f>
        <v>BULLISH</v>
      </c>
      <c r="L505" s="18" t="str">
        <f>OBV!G505</f>
        <v>NEUTRAL</v>
      </c>
      <c r="M505" s="18" t="str">
        <f>OBV!H505</f>
        <v>CONFIRMED BULLISH</v>
      </c>
    </row>
    <row r="506" spans="1:13" ht="13.5" x14ac:dyDescent="0.25">
      <c r="A506" s="4">
        <f>TITRES_STAT!B509</f>
        <v>42741</v>
      </c>
      <c r="B506" s="2">
        <f>TITRES_STAT!C509</f>
        <v>16.899999999999999</v>
      </c>
      <c r="C506" s="2">
        <f>RSI!I506</f>
        <v>87.716083967639918</v>
      </c>
      <c r="D506" s="2">
        <f>MACD!E506</f>
        <v>-8.884742074539087E-2</v>
      </c>
      <c r="E506" s="2">
        <f>MACD!F506</f>
        <v>-1.4753397351958963E-2</v>
      </c>
      <c r="F506" s="2">
        <f>'Moving Avg'!D506</f>
        <v>6.1616799999999996</v>
      </c>
      <c r="G506" s="2">
        <f>'Moving Avg'!E506</f>
        <v>6.0184199999999999</v>
      </c>
      <c r="H506" s="2">
        <f>'Moving Avg'!F506</f>
        <v>5.9323500000000005</v>
      </c>
      <c r="I506" s="2">
        <f>'Moving Avg'!G506</f>
        <v>5.7867819999999996</v>
      </c>
      <c r="J506" s="2">
        <f>'Moving Avg'!H506</f>
        <v>4.9992130000000001</v>
      </c>
      <c r="K506" s="18" t="str">
        <f>OBV!F506</f>
        <v>BULLISH</v>
      </c>
      <c r="L506" s="18" t="str">
        <f>OBV!G506</f>
        <v>NEUTRAL</v>
      </c>
      <c r="M506" s="18" t="str">
        <f>OBV!H506</f>
        <v>CONFIRMED BULLISH</v>
      </c>
    </row>
    <row r="507" spans="1:13" ht="13.5" x14ac:dyDescent="0.25">
      <c r="A507" s="4">
        <f>TITRES_STAT!B510</f>
        <v>42744</v>
      </c>
      <c r="B507" s="2">
        <f>TITRES_STAT!C510</f>
        <v>16.96</v>
      </c>
      <c r="C507" s="2">
        <f>RSI!I507</f>
        <v>88.128130125857624</v>
      </c>
      <c r="D507" s="2">
        <f>MACD!E507</f>
        <v>-0.12560826513903045</v>
      </c>
      <c r="E507" s="2">
        <f>MACD!F507</f>
        <v>-3.6924370909373262E-2</v>
      </c>
      <c r="F507" s="2">
        <f>'Moving Avg'!D507</f>
        <v>6.27264</v>
      </c>
      <c r="G507" s="2">
        <f>'Moving Avg'!E507</f>
        <v>6.0777000000000001</v>
      </c>
      <c r="H507" s="2">
        <f>'Moving Avg'!F507</f>
        <v>5.9600899999999992</v>
      </c>
      <c r="I507" s="2">
        <f>'Moving Avg'!G507</f>
        <v>5.8092759999999988</v>
      </c>
      <c r="J507" s="2">
        <f>'Moving Avg'!H507</f>
        <v>5.0098419999999999</v>
      </c>
      <c r="K507" s="18" t="str">
        <f>OBV!F507</f>
        <v>BULLISH</v>
      </c>
      <c r="L507" s="18" t="str">
        <f>OBV!G507</f>
        <v>NEUTRAL</v>
      </c>
      <c r="M507" s="18" t="str">
        <f>OBV!H507</f>
        <v>CONFIRMED BULLISH</v>
      </c>
    </row>
    <row r="508" spans="1:13" ht="13.5" x14ac:dyDescent="0.25">
      <c r="A508" s="4">
        <f>TITRES_STAT!B511</f>
        <v>42745</v>
      </c>
      <c r="B508" s="2">
        <f>TITRES_STAT!C511</f>
        <v>17.2</v>
      </c>
      <c r="C508" s="2">
        <f>RSI!I508</f>
        <v>89.626982365098741</v>
      </c>
      <c r="D508" s="2">
        <f>MACD!E508</f>
        <v>-0.16590455900710666</v>
      </c>
      <c r="E508" s="2">
        <f>MACD!F508</f>
        <v>-6.2720408528919941E-2</v>
      </c>
      <c r="F508" s="2">
        <f>'Moving Avg'!D508</f>
        <v>6.3744800000000001</v>
      </c>
      <c r="G508" s="2">
        <f>'Moving Avg'!E508</f>
        <v>6.1457199999999998</v>
      </c>
      <c r="H508" s="2">
        <f>'Moving Avg'!F508</f>
        <v>5.9961900000000004</v>
      </c>
      <c r="I508" s="2">
        <f>'Moving Avg'!G508</f>
        <v>5.8318459999999979</v>
      </c>
      <c r="J508" s="2">
        <f>'Moving Avg'!H508</f>
        <v>5.0208905000000001</v>
      </c>
      <c r="K508" s="18" t="str">
        <f>OBV!F508</f>
        <v>BULLISH</v>
      </c>
      <c r="L508" s="18" t="str">
        <f>OBV!G508</f>
        <v>NEUTRAL</v>
      </c>
      <c r="M508" s="18" t="str">
        <f>OBV!H508</f>
        <v>CONFIRMED BULLISH</v>
      </c>
    </row>
    <row r="509" spans="1:13" ht="13.5" x14ac:dyDescent="0.25">
      <c r="A509" s="4">
        <f>TITRES_STAT!B512</f>
        <v>42746</v>
      </c>
      <c r="B509" s="2">
        <f>TITRES_STAT!C512</f>
        <v>17</v>
      </c>
      <c r="C509" s="2">
        <f>RSI!I509</f>
        <v>80.505438507863161</v>
      </c>
      <c r="D509" s="2">
        <f>MACD!E509</f>
        <v>-0.19361470880110332</v>
      </c>
      <c r="E509" s="2">
        <f>MACD!F509</f>
        <v>-8.8899268583356617E-2</v>
      </c>
      <c r="F509" s="2">
        <f>'Moving Avg'!D509</f>
        <v>6.4253999999999989</v>
      </c>
      <c r="G509" s="2">
        <f>'Moving Avg'!E509</f>
        <v>6.2034800000000008</v>
      </c>
      <c r="H509" s="2">
        <f>'Moving Avg'!F509</f>
        <v>6.0265899999999997</v>
      </c>
      <c r="I509" s="2">
        <f>'Moving Avg'!G509</f>
        <v>5.8531999999999993</v>
      </c>
      <c r="J509" s="2">
        <f>'Moving Avg'!H509</f>
        <v>5.0315775000000009</v>
      </c>
      <c r="K509" s="18" t="str">
        <f>OBV!F509</f>
        <v>BULLISH</v>
      </c>
      <c r="L509" s="18" t="str">
        <f>OBV!G509</f>
        <v>NEUTRAL</v>
      </c>
      <c r="M509" s="18" t="str">
        <f>OBV!H509</f>
        <v>CONFIRMED BULLISH</v>
      </c>
    </row>
    <row r="510" spans="1:13" ht="13.5" x14ac:dyDescent="0.25">
      <c r="A510" s="4">
        <f>TITRES_STAT!B513</f>
        <v>42747</v>
      </c>
      <c r="B510" s="2">
        <f>TITRES_STAT!C513</f>
        <v>17</v>
      </c>
      <c r="C510" s="2">
        <f>RSI!I510</f>
        <v>80.505438507863161</v>
      </c>
      <c r="D510" s="2">
        <f>MACD!E510</f>
        <v>-0.2185316101063588</v>
      </c>
      <c r="E510" s="2">
        <f>MACD!F510</f>
        <v>-0.11482573688795705</v>
      </c>
      <c r="F510" s="2">
        <f>'Moving Avg'!D510</f>
        <v>6.4641599999999997</v>
      </c>
      <c r="G510" s="2">
        <f>'Moving Avg'!E510</f>
        <v>6.2604800000000003</v>
      </c>
      <c r="H510" s="2">
        <f>'Moving Avg'!F510</f>
        <v>6.0569899999999999</v>
      </c>
      <c r="I510" s="2">
        <f>'Moving Avg'!G510</f>
        <v>5.874477999999999</v>
      </c>
      <c r="J510" s="2">
        <f>'Moving Avg'!H510</f>
        <v>5.0422645000000008</v>
      </c>
      <c r="K510" s="18" t="str">
        <f>OBV!F510</f>
        <v>BULLISH</v>
      </c>
      <c r="L510" s="18" t="str">
        <f>OBV!G510</f>
        <v>NEUTRAL</v>
      </c>
      <c r="M510" s="18" t="str">
        <f>OBV!H510</f>
        <v>CONFIRMED BULLISH</v>
      </c>
    </row>
    <row r="511" spans="1:13" ht="13.5" x14ac:dyDescent="0.25">
      <c r="A511" s="4">
        <f>TITRES_STAT!B514</f>
        <v>42748</v>
      </c>
      <c r="B511" s="2">
        <f>TITRES_STAT!C514</f>
        <v>17.02</v>
      </c>
      <c r="C511" s="2">
        <f>RSI!I511</f>
        <v>80.732852077137224</v>
      </c>
      <c r="D511" s="2">
        <f>MACD!E511</f>
        <v>-0.24145246884857929</v>
      </c>
      <c r="E511" s="2">
        <f>MACD!F511</f>
        <v>-0.14015108328008152</v>
      </c>
      <c r="F511" s="2">
        <f>'Moving Avg'!D511</f>
        <v>6.4732799999999999</v>
      </c>
      <c r="G511" s="2">
        <f>'Moving Avg'!E511</f>
        <v>6.3174800000000007</v>
      </c>
      <c r="H511" s="2">
        <f>'Moving Avg'!F511</f>
        <v>6.0877699999999999</v>
      </c>
      <c r="I511" s="2">
        <f>'Moving Avg'!G511</f>
        <v>5.8959079999999995</v>
      </c>
      <c r="J511" s="2">
        <f>'Moving Avg'!H511</f>
        <v>5.0535210000000008</v>
      </c>
      <c r="K511" s="18" t="str">
        <f>OBV!F511</f>
        <v>BULLISH</v>
      </c>
      <c r="L511" s="18" t="str">
        <f>OBV!G511</f>
        <v>NEUTRAL</v>
      </c>
      <c r="M511" s="18" t="str">
        <f>OBV!H511</f>
        <v>CONFIRMED BULLISH</v>
      </c>
    </row>
    <row r="512" spans="1:13" ht="13.5" x14ac:dyDescent="0.25">
      <c r="A512" s="4">
        <f>TITRES_STAT!B515</f>
        <v>42751</v>
      </c>
      <c r="B512" s="2">
        <f>TITRES_STAT!C515</f>
        <v>17.399999999999999</v>
      </c>
      <c r="C512" s="2">
        <f>RSI!I512</f>
        <v>84.445593012574093</v>
      </c>
      <c r="D512" s="2">
        <f>MACD!E512</f>
        <v>-0.27502006508423893</v>
      </c>
      <c r="E512" s="2">
        <f>MACD!F512</f>
        <v>-0.16712487964091302</v>
      </c>
      <c r="F512" s="2">
        <f>'Moving Avg'!D512</f>
        <v>6.5067199999999996</v>
      </c>
      <c r="G512" s="2">
        <f>'Moving Avg'!E512</f>
        <v>6.3896800000000002</v>
      </c>
      <c r="H512" s="2">
        <f>'Moving Avg'!F512</f>
        <v>6.1267199999999997</v>
      </c>
      <c r="I512" s="2">
        <f>'Moving Avg'!G512</f>
        <v>5.9179479999999991</v>
      </c>
      <c r="J512" s="2">
        <f>'Moving Avg'!H512</f>
        <v>5.0655910000000013</v>
      </c>
      <c r="K512" s="18" t="str">
        <f>OBV!F512</f>
        <v>BULLISH</v>
      </c>
      <c r="L512" s="18" t="str">
        <f>OBV!G512</f>
        <v>NEUTRAL</v>
      </c>
      <c r="M512" s="18" t="str">
        <f>OBV!H512</f>
        <v>CONFIRMED BULLISH</v>
      </c>
    </row>
    <row r="513" spans="1:13" ht="13.5" x14ac:dyDescent="0.25">
      <c r="A513" s="4">
        <f>TITRES_STAT!B516</f>
        <v>42752</v>
      </c>
      <c r="B513" s="2">
        <f>TITRES_STAT!C516</f>
        <v>17.100000000000001</v>
      </c>
      <c r="C513" s="2">
        <f>RSI!I513</f>
        <v>72.558213280665726</v>
      </c>
      <c r="D513" s="2">
        <f>MACD!E513</f>
        <v>-0.27692265398586091</v>
      </c>
      <c r="E513" s="2">
        <f>MACD!F513</f>
        <v>-0.18908443450990259</v>
      </c>
      <c r="F513" s="2">
        <f>'Moving Avg'!D513</f>
        <v>6.4991200000000005</v>
      </c>
      <c r="G513" s="2">
        <f>'Moving Avg'!E513</f>
        <v>6.4368000000000007</v>
      </c>
      <c r="H513" s="2">
        <f>'Moving Avg'!F513</f>
        <v>6.1601600000000003</v>
      </c>
      <c r="I513" s="2">
        <f>'Moving Avg'!G513</f>
        <v>5.9362639999999995</v>
      </c>
      <c r="J513" s="2">
        <f>'Moving Avg'!H513</f>
        <v>5.0773845000000009</v>
      </c>
      <c r="K513" s="18" t="str">
        <f>OBV!F513</f>
        <v>BEARISH</v>
      </c>
      <c r="L513" s="18" t="str">
        <f>OBV!G513</f>
        <v>NEUTRAL</v>
      </c>
      <c r="M513" s="18" t="str">
        <f>OBV!H513</f>
        <v>CONFIRMED BEARISH</v>
      </c>
    </row>
    <row r="514" spans="1:13" ht="13.5" x14ac:dyDescent="0.25">
      <c r="A514" s="4">
        <f>TITRES_STAT!B517</f>
        <v>42753</v>
      </c>
      <c r="B514" s="2">
        <f>TITRES_STAT!C517</f>
        <v>17.3</v>
      </c>
      <c r="C514" s="2">
        <f>RSI!I514</f>
        <v>75.077060540198033</v>
      </c>
      <c r="D514" s="2">
        <f>MACD!E514</f>
        <v>-0.25877997971806188</v>
      </c>
      <c r="E514" s="2">
        <f>MACD!F514</f>
        <v>-0.20302354355153446</v>
      </c>
      <c r="F514" s="2">
        <f>'Moving Avg'!D514</f>
        <v>6.5219199999999997</v>
      </c>
      <c r="G514" s="2">
        <f>'Moving Avg'!E514</f>
        <v>6.4736599999999997</v>
      </c>
      <c r="H514" s="2">
        <f>'Moving Avg'!F514</f>
        <v>6.1964500000000005</v>
      </c>
      <c r="I514" s="2">
        <f>'Moving Avg'!G514</f>
        <v>5.9561000000000002</v>
      </c>
      <c r="J514" s="2">
        <f>'Moving Avg'!H514</f>
        <v>5.0890815000000016</v>
      </c>
      <c r="K514" s="18" t="str">
        <f>OBV!F514</f>
        <v>BULLISH</v>
      </c>
      <c r="L514" s="18" t="str">
        <f>OBV!G514</f>
        <v>NEUTRAL</v>
      </c>
      <c r="M514" s="18" t="str">
        <f>OBV!H514</f>
        <v>CONFIRMED BULLISH</v>
      </c>
    </row>
    <row r="515" spans="1:13" ht="13.5" x14ac:dyDescent="0.25">
      <c r="A515" s="4">
        <f>TITRES_STAT!B518</f>
        <v>42754</v>
      </c>
      <c r="B515" s="2">
        <f>TITRES_STAT!C518</f>
        <v>17</v>
      </c>
      <c r="C515" s="2">
        <f>RSI!I515</f>
        <v>65.382523593918023</v>
      </c>
      <c r="D515" s="2">
        <f>MACD!E515</f>
        <v>-0.22801885338610539</v>
      </c>
      <c r="E515" s="2">
        <f>MACD!F515</f>
        <v>-0.20802260551844864</v>
      </c>
      <c r="F515" s="2">
        <f>'Moving Avg'!D515</f>
        <v>6.5219199999999997</v>
      </c>
      <c r="G515" s="2">
        <f>'Moving Avg'!E515</f>
        <v>6.4930399999999988</v>
      </c>
      <c r="H515" s="2">
        <f>'Moving Avg'!F515</f>
        <v>6.2272300000000005</v>
      </c>
      <c r="I515" s="2">
        <f>'Moving Avg'!G515</f>
        <v>5.973580000000001</v>
      </c>
      <c r="J515" s="2">
        <f>'Moving Avg'!H515</f>
        <v>5.099585000000002</v>
      </c>
      <c r="K515" s="18" t="str">
        <f>OBV!F515</f>
        <v>BULLISH</v>
      </c>
      <c r="L515" s="18" t="str">
        <f>OBV!G515</f>
        <v>NEUTRAL</v>
      </c>
      <c r="M515" s="18" t="str">
        <f>OBV!H515</f>
        <v>NEUTRAL</v>
      </c>
    </row>
    <row r="516" spans="1:13" ht="13.5" x14ac:dyDescent="0.25">
      <c r="A516" s="4">
        <f>TITRES_STAT!B519</f>
        <v>42755</v>
      </c>
      <c r="B516" s="2">
        <f>TITRES_STAT!C519</f>
        <v>17.100000000000001</v>
      </c>
      <c r="C516" s="2">
        <f>RSI!I516</f>
        <v>66.916081504128215</v>
      </c>
      <c r="D516" s="2">
        <f>MACD!E516</f>
        <v>-0.18237388143501576</v>
      </c>
      <c r="E516" s="2">
        <f>MACD!F516</f>
        <v>-0.20289286070176207</v>
      </c>
      <c r="F516" s="2">
        <f>'Moving Avg'!D516</f>
        <v>6.5280000000000005</v>
      </c>
      <c r="G516" s="2">
        <f>'Moving Avg'!E516</f>
        <v>6.5006399999999998</v>
      </c>
      <c r="H516" s="2">
        <f>'Moving Avg'!F516</f>
        <v>6.2595299999999998</v>
      </c>
      <c r="I516" s="2">
        <f>'Moving Avg'!G516</f>
        <v>5.9910599999999992</v>
      </c>
      <c r="J516" s="2">
        <f>'Moving Avg'!H516</f>
        <v>5.1100955000000017</v>
      </c>
      <c r="K516" s="18" t="str">
        <f>OBV!F516</f>
        <v>BEARISH</v>
      </c>
      <c r="L516" s="18" t="str">
        <f>OBV!G516</f>
        <v>NEUTRAL</v>
      </c>
      <c r="M516" s="18" t="str">
        <f>OBV!H516</f>
        <v>BEARISH DIVERGENCE</v>
      </c>
    </row>
    <row r="517" spans="1:13" ht="13.5" x14ac:dyDescent="0.25">
      <c r="A517" s="4">
        <f>TITRES_STAT!B520</f>
        <v>42758</v>
      </c>
      <c r="B517" s="2">
        <f>TITRES_STAT!C520</f>
        <v>17.05</v>
      </c>
      <c r="C517" s="2">
        <f>RSI!I517</f>
        <v>65.357060471625061</v>
      </c>
      <c r="D517" s="2">
        <f>MACD!E517</f>
        <v>-0.14048481359373444</v>
      </c>
      <c r="E517" s="2">
        <f>MACD!F517</f>
        <v>-0.19041125128015657</v>
      </c>
      <c r="F517" s="2">
        <f>'Moving Avg'!D517</f>
        <v>6.5013999999999994</v>
      </c>
      <c r="G517" s="2">
        <f>'Moving Avg'!E517</f>
        <v>6.50406</v>
      </c>
      <c r="H517" s="2">
        <f>'Moving Avg'!F517</f>
        <v>6.2908799999999996</v>
      </c>
      <c r="I517" s="2">
        <f>'Moving Avg'!G517</f>
        <v>6.0104399999999991</v>
      </c>
      <c r="J517" s="2">
        <f>'Moving Avg'!H517</f>
        <v>5.1211525000000027</v>
      </c>
      <c r="K517" s="18" t="str">
        <f>OBV!F517</f>
        <v>BEARISH</v>
      </c>
      <c r="L517" s="18" t="str">
        <f>OBV!G517</f>
        <v>NEUTRAL</v>
      </c>
      <c r="M517" s="18" t="str">
        <f>OBV!H517</f>
        <v>CONFIRMED BEARISH</v>
      </c>
    </row>
    <row r="518" spans="1:13" ht="13.5" x14ac:dyDescent="0.25">
      <c r="A518" s="4">
        <f>TITRES_STAT!B521</f>
        <v>42759</v>
      </c>
      <c r="B518" s="2">
        <f>TITRES_STAT!C521</f>
        <v>17.2</v>
      </c>
      <c r="C518" s="2">
        <f>RSI!I518</f>
        <v>67.782130212983375</v>
      </c>
      <c r="D518" s="2">
        <f>MACD!E518</f>
        <v>-9.6645973392231355E-2</v>
      </c>
      <c r="E518" s="2">
        <f>MACD!F518</f>
        <v>-0.17165819570257154</v>
      </c>
      <c r="F518" s="2">
        <f>'Moving Avg'!D518</f>
        <v>6.5090000000000003</v>
      </c>
      <c r="G518" s="2">
        <f>'Moving Avg'!E518</f>
        <v>6.50406</v>
      </c>
      <c r="H518" s="2">
        <f>'Moving Avg'!F518</f>
        <v>6.3248899999999999</v>
      </c>
      <c r="I518" s="2">
        <f>'Moving Avg'!G518</f>
        <v>6.0286799999999978</v>
      </c>
      <c r="J518" s="2">
        <f>'Moving Avg'!H518</f>
        <v>5.1324945000000026</v>
      </c>
      <c r="K518" s="18" t="str">
        <f>OBV!F518</f>
        <v>BULLISH</v>
      </c>
      <c r="L518" s="18" t="str">
        <f>OBV!G518</f>
        <v>NEUTRAL</v>
      </c>
      <c r="M518" s="18" t="str">
        <f>OBV!H518</f>
        <v>CONFIRMED BULLISH</v>
      </c>
    </row>
    <row r="519" spans="1:13" ht="13.5" x14ac:dyDescent="0.25">
      <c r="A519" s="4">
        <f>TITRES_STAT!B522</f>
        <v>42760</v>
      </c>
      <c r="B519" s="2">
        <f>TITRES_STAT!C522</f>
        <v>17</v>
      </c>
      <c r="C519" s="2">
        <f>RSI!I519</f>
        <v>61.591256032348561</v>
      </c>
      <c r="D519" s="2">
        <f>MACD!E519</f>
        <v>-6.7260603167210498E-2</v>
      </c>
      <c r="E519" s="2">
        <f>MACD!F519</f>
        <v>-0.15077867719549934</v>
      </c>
      <c r="F519" s="2">
        <f>'Moving Avg'!D519</f>
        <v>6.4861999999999993</v>
      </c>
      <c r="G519" s="2">
        <f>'Moving Avg'!E519</f>
        <v>6.50406</v>
      </c>
      <c r="H519" s="2">
        <f>'Moving Avg'!F519</f>
        <v>6.3537699999999999</v>
      </c>
      <c r="I519" s="2">
        <f>'Moving Avg'!G519</f>
        <v>6.0425879999999994</v>
      </c>
      <c r="J519" s="2">
        <f>'Moving Avg'!H519</f>
        <v>5.1431995000000033</v>
      </c>
      <c r="K519" s="18" t="str">
        <f>OBV!F519</f>
        <v>BEARISH</v>
      </c>
      <c r="L519" s="18" t="str">
        <f>OBV!G519</f>
        <v>NEUTRAL</v>
      </c>
      <c r="M519" s="18" t="str">
        <f>OBV!H519</f>
        <v>CONFIRMED BEARISH</v>
      </c>
    </row>
    <row r="520" spans="1:13" ht="13.5" x14ac:dyDescent="0.25">
      <c r="A520" s="4">
        <f>TITRES_STAT!B523</f>
        <v>42761</v>
      </c>
      <c r="B520" s="2">
        <f>TITRES_STAT!C523</f>
        <v>17</v>
      </c>
      <c r="C520" s="2">
        <f>RSI!I520</f>
        <v>61.591256032348561</v>
      </c>
      <c r="D520" s="2">
        <f>MACD!E520</f>
        <v>-4.3471374607240598E-2</v>
      </c>
      <c r="E520" s="2">
        <f>MACD!F520</f>
        <v>-0.1293172166778476</v>
      </c>
      <c r="F520" s="2">
        <f>'Moving Avg'!D520</f>
        <v>6.4862000000000011</v>
      </c>
      <c r="G520" s="2">
        <f>'Moving Avg'!E520</f>
        <v>6.50406</v>
      </c>
      <c r="H520" s="2">
        <f>'Moving Avg'!F520</f>
        <v>6.3822700000000001</v>
      </c>
      <c r="I520" s="2">
        <f>'Moving Avg'!G520</f>
        <v>6.0555080000000006</v>
      </c>
      <c r="J520" s="2">
        <f>'Moving Avg'!H520</f>
        <v>5.1542345000000021</v>
      </c>
      <c r="K520" s="18" t="str">
        <f>OBV!F520</f>
        <v>BULLISH</v>
      </c>
      <c r="L520" s="18" t="str">
        <f>OBV!G520</f>
        <v>NEUTRAL</v>
      </c>
      <c r="M520" s="18" t="str">
        <f>OBV!H520</f>
        <v>NEUTRAL</v>
      </c>
    </row>
    <row r="521" spans="1:13" ht="13.5" x14ac:dyDescent="0.25">
      <c r="A521" s="4">
        <f>TITRES_STAT!B524</f>
        <v>42762</v>
      </c>
      <c r="B521" s="2">
        <f>TITRES_STAT!C524</f>
        <v>16.899999999999999</v>
      </c>
      <c r="C521" s="2">
        <f>RSI!I521</f>
        <v>58.493252515850344</v>
      </c>
      <c r="D521" s="2">
        <f>MACD!E521</f>
        <v>-2.0353644258463532E-2</v>
      </c>
      <c r="E521" s="2">
        <f>MACD!F521</f>
        <v>-0.10752450219397079</v>
      </c>
      <c r="F521" s="2">
        <f>'Moving Avg'!D521</f>
        <v>6.4709999999999992</v>
      </c>
      <c r="G521" s="2">
        <f>'Moving Avg'!E521</f>
        <v>6.4995000000000003</v>
      </c>
      <c r="H521" s="2">
        <f>'Moving Avg'!F521</f>
        <v>6.4084900000000005</v>
      </c>
      <c r="I521" s="2">
        <f>'Moving Avg'!G521</f>
        <v>6.0684279999999999</v>
      </c>
      <c r="J521" s="2">
        <f>'Moving Avg'!H521</f>
        <v>5.1650795000000018</v>
      </c>
      <c r="K521" s="18" t="str">
        <f>OBV!F521</f>
        <v>BULLISH</v>
      </c>
      <c r="L521" s="18" t="str">
        <f>OBV!G521</f>
        <v>NEUTRAL</v>
      </c>
      <c r="M521" s="18" t="str">
        <f>OBV!H521</f>
        <v>BULLISH DIVERGENCE</v>
      </c>
    </row>
    <row r="522" spans="1:13" ht="13.5" x14ac:dyDescent="0.25">
      <c r="A522" s="4">
        <f>TITRES_STAT!B525</f>
        <v>42765</v>
      </c>
      <c r="B522" s="2">
        <f>TITRES_STAT!C525</f>
        <v>16.899999999999999</v>
      </c>
      <c r="C522" s="2">
        <f>RSI!I522</f>
        <v>58.493252515850344</v>
      </c>
      <c r="D522" s="2">
        <f>MACD!E522</f>
        <v>2.0725530735689723E-2</v>
      </c>
      <c r="E522" s="2">
        <f>MACD!F522</f>
        <v>-8.1874495608038694E-2</v>
      </c>
      <c r="F522" s="2">
        <f>'Moving Avg'!D522</f>
        <v>6.4595999999999991</v>
      </c>
      <c r="G522" s="2">
        <f>'Moving Avg'!E522</f>
        <v>6.480500000000001</v>
      </c>
      <c r="H522" s="2">
        <f>'Moving Avg'!F522</f>
        <v>6.4350899999999998</v>
      </c>
      <c r="I522" s="2">
        <f>'Moving Avg'!G522</f>
        <v>6.0821080000000016</v>
      </c>
      <c r="J522" s="2">
        <f>'Moving Avg'!H522</f>
        <v>5.1753380000000027</v>
      </c>
      <c r="K522" s="18" t="str">
        <f>OBV!F522</f>
        <v>BULLISH</v>
      </c>
      <c r="L522" s="18" t="str">
        <f>OBV!G522</f>
        <v>NEUTRAL</v>
      </c>
      <c r="M522" s="18" t="str">
        <f>OBV!H522</f>
        <v>BULLISH DIVERGENCE</v>
      </c>
    </row>
    <row r="523" spans="1:13" ht="13.5" x14ac:dyDescent="0.25">
      <c r="A523" s="4">
        <f>TITRES_STAT!B526</f>
        <v>42766</v>
      </c>
      <c r="B523" s="2">
        <f>TITRES_STAT!C526</f>
        <v>17</v>
      </c>
      <c r="C523" s="2">
        <f>RSI!I523</f>
        <v>60.781102744636613</v>
      </c>
      <c r="D523" s="2">
        <f>MACD!E523</f>
        <v>3.448584697628565E-2</v>
      </c>
      <c r="E523" s="2">
        <f>MACD!F523</f>
        <v>-5.8602427091173831E-2</v>
      </c>
      <c r="F523" s="2">
        <f>'Moving Avg'!D523</f>
        <v>6.4443999999999999</v>
      </c>
      <c r="G523" s="2">
        <f>'Moving Avg'!E523</f>
        <v>6.4766999999999992</v>
      </c>
      <c r="H523" s="2">
        <f>'Moving Avg'!F523</f>
        <v>6.4567499999999995</v>
      </c>
      <c r="I523" s="2">
        <f>'Moving Avg'!G523</f>
        <v>6.0957880000000015</v>
      </c>
      <c r="J523" s="2">
        <f>'Moving Avg'!H523</f>
        <v>5.1857500000000023</v>
      </c>
      <c r="K523" s="18" t="str">
        <f>OBV!F523</f>
        <v>BULLISH</v>
      </c>
      <c r="L523" s="18" t="str">
        <f>OBV!G523</f>
        <v>STRONG</v>
      </c>
      <c r="M523" s="18" t="str">
        <f>OBV!H523</f>
        <v>BULLISH DIVERGENCE</v>
      </c>
    </row>
    <row r="524" spans="1:13" ht="13.5" x14ac:dyDescent="0.25">
      <c r="A524" s="4">
        <f>TITRES_STAT!B527</f>
        <v>42767</v>
      </c>
      <c r="B524" s="2">
        <f>TITRES_STAT!C527</f>
        <v>17</v>
      </c>
      <c r="C524" s="2">
        <f>RSI!I524</f>
        <v>60.781102744636613</v>
      </c>
      <c r="D524" s="2">
        <f>MACD!E524</f>
        <v>5.699907654397407E-2</v>
      </c>
      <c r="E524" s="2">
        <f>MACD!F524</f>
        <v>-3.5482126364144252E-2</v>
      </c>
      <c r="F524" s="2">
        <f>'Moving Avg'!D524</f>
        <v>6.4443999999999999</v>
      </c>
      <c r="G524" s="2">
        <f>'Moving Avg'!E524</f>
        <v>6.4652999999999992</v>
      </c>
      <c r="H524" s="2">
        <f>'Moving Avg'!F524</f>
        <v>6.469479999999999</v>
      </c>
      <c r="I524" s="2">
        <f>'Moving Avg'!G524</f>
        <v>6.1096200000000032</v>
      </c>
      <c r="J524" s="2">
        <f>'Moving Avg'!H524</f>
        <v>5.1964185000000018</v>
      </c>
      <c r="K524" s="18" t="str">
        <f>OBV!F524</f>
        <v>BULLISH</v>
      </c>
      <c r="L524" s="18" t="str">
        <f>OBV!G524</f>
        <v>STRONG</v>
      </c>
      <c r="M524" s="18" t="str">
        <f>OBV!H524</f>
        <v>NEUTRAL</v>
      </c>
    </row>
    <row r="525" spans="1:13" ht="13.5" x14ac:dyDescent="0.25">
      <c r="A525" s="4">
        <f>TITRES_STAT!B528</f>
        <v>42768</v>
      </c>
      <c r="B525" s="2">
        <f>TITRES_STAT!C528</f>
        <v>16.989999999999998</v>
      </c>
      <c r="C525" s="2">
        <f>RSI!I525</f>
        <v>60.395020890558868</v>
      </c>
      <c r="D525" s="2">
        <f>MACD!E525</f>
        <v>5.8030249834397196E-2</v>
      </c>
      <c r="E525" s="2">
        <f>MACD!F525</f>
        <v>-1.6779651124435961E-2</v>
      </c>
      <c r="F525" s="2">
        <f>'Moving Avg'!D525</f>
        <v>6.4436399999999994</v>
      </c>
      <c r="G525" s="2">
        <f>'Moving Avg'!E525</f>
        <v>6.4649200000000011</v>
      </c>
      <c r="H525" s="2">
        <f>'Moving Avg'!F525</f>
        <v>6.4789799999999982</v>
      </c>
      <c r="I525" s="2">
        <f>'Moving Avg'!G525</f>
        <v>6.1236800000000038</v>
      </c>
      <c r="J525" s="2">
        <f>'Moving Avg'!H525</f>
        <v>5.2065180000000035</v>
      </c>
      <c r="K525" s="18" t="str">
        <f>OBV!F525</f>
        <v>BULLISH</v>
      </c>
      <c r="L525" s="18" t="str">
        <f>OBV!G525</f>
        <v>STRONG</v>
      </c>
      <c r="M525" s="18" t="str">
        <f>OBV!H525</f>
        <v>BULLISH DIVERGENCE</v>
      </c>
    </row>
    <row r="526" spans="1:13" ht="13.5" x14ac:dyDescent="0.25">
      <c r="A526" s="4">
        <f>TITRES_STAT!B529</f>
        <v>42769</v>
      </c>
      <c r="B526" s="2">
        <f>TITRES_STAT!C529</f>
        <v>16.940000000000001</v>
      </c>
      <c r="C526" s="2">
        <f>RSI!I526</f>
        <v>58.397640406192593</v>
      </c>
      <c r="D526" s="2">
        <f>MACD!E526</f>
        <v>6.5473701844450893E-2</v>
      </c>
      <c r="E526" s="2">
        <f>MACD!F526</f>
        <v>-3.2898053065858954E-4</v>
      </c>
      <c r="F526" s="2">
        <f>'Moving Avg'!D526</f>
        <v>6.4466800000000006</v>
      </c>
      <c r="G526" s="2">
        <f>'Moving Avg'!E526</f>
        <v>6.4588400000000004</v>
      </c>
      <c r="H526" s="2">
        <f>'Moving Avg'!F526</f>
        <v>6.4797399999999978</v>
      </c>
      <c r="I526" s="2">
        <f>'Moving Avg'!G526</f>
        <v>6.136980000000003</v>
      </c>
      <c r="J526" s="2">
        <f>'Moving Avg'!H526</f>
        <v>5.2164860000000024</v>
      </c>
      <c r="K526" s="18" t="str">
        <f>OBV!F526</f>
        <v>BULLISH</v>
      </c>
      <c r="L526" s="18" t="str">
        <f>OBV!G526</f>
        <v>STRONG</v>
      </c>
      <c r="M526" s="18" t="str">
        <f>OBV!H526</f>
        <v>CONFIRMED BULLISH</v>
      </c>
    </row>
    <row r="527" spans="1:13" ht="13.5" x14ac:dyDescent="0.25">
      <c r="A527" s="4">
        <f>TITRES_STAT!B530</f>
        <v>42772</v>
      </c>
      <c r="B527" s="2">
        <f>TITRES_STAT!C530</f>
        <v>16.899999999999999</v>
      </c>
      <c r="C527" s="2">
        <f>RSI!I527</f>
        <v>56.77982710210555</v>
      </c>
      <c r="D527" s="2">
        <f>MACD!E527</f>
        <v>6.9455053683160628E-2</v>
      </c>
      <c r="E527" s="2">
        <f>MACD!F527</f>
        <v>1.3627826312105254E-2</v>
      </c>
      <c r="F527" s="2">
        <f>'Moving Avg'!D527</f>
        <v>6.4466799999999989</v>
      </c>
      <c r="G527" s="2">
        <f>'Moving Avg'!E527</f>
        <v>6.4531400000000003</v>
      </c>
      <c r="H527" s="2">
        <f>'Moving Avg'!F527</f>
        <v>6.4785999999999984</v>
      </c>
      <c r="I527" s="2">
        <f>'Moving Avg'!G527</f>
        <v>6.1499760000000023</v>
      </c>
      <c r="J527" s="2">
        <f>'Moving Avg'!H527</f>
        <v>5.2265795000000024</v>
      </c>
      <c r="K527" s="18" t="str">
        <f>OBV!F527</f>
        <v>BULLISH</v>
      </c>
      <c r="L527" s="18" t="str">
        <f>OBV!G527</f>
        <v>STRONG</v>
      </c>
      <c r="M527" s="18" t="str">
        <f>OBV!H527</f>
        <v>NEUTRAL</v>
      </c>
    </row>
    <row r="528" spans="1:13" ht="13.5" x14ac:dyDescent="0.25">
      <c r="A528" s="4">
        <f>TITRES_STAT!B531</f>
        <v>42773</v>
      </c>
      <c r="B528" s="2">
        <f>TITRES_STAT!C531</f>
        <v>16.95</v>
      </c>
      <c r="C528" s="2">
        <f>RSI!I528</f>
        <v>58.333690493479587</v>
      </c>
      <c r="D528" s="2">
        <f>MACD!E528</f>
        <v>7.9794231862398313E-2</v>
      </c>
      <c r="E528" s="2">
        <f>MACD!F528</f>
        <v>2.6861107422163868E-2</v>
      </c>
      <c r="F528" s="2">
        <f>'Moving Avg'!D528</f>
        <v>6.4428799999999997</v>
      </c>
      <c r="G528" s="2">
        <f>'Moving Avg'!E528</f>
        <v>6.4436399999999994</v>
      </c>
      <c r="H528" s="2">
        <f>'Moving Avg'!F528</f>
        <v>6.4738499999999988</v>
      </c>
      <c r="I528" s="2">
        <f>'Moving Avg'!G528</f>
        <v>6.1634280000000023</v>
      </c>
      <c r="J528" s="2">
        <f>'Moving Avg'!H528</f>
        <v>5.2365115000000024</v>
      </c>
      <c r="K528" s="18" t="str">
        <f>OBV!F528</f>
        <v>BULLISH</v>
      </c>
      <c r="L528" s="18" t="str">
        <f>OBV!G528</f>
        <v>NEUTRAL</v>
      </c>
      <c r="M528" s="18" t="str">
        <f>OBV!H528</f>
        <v>BULLISH DIVERGENCE</v>
      </c>
    </row>
    <row r="529" spans="1:13" ht="13.5" x14ac:dyDescent="0.25">
      <c r="A529" s="4">
        <f>TITRES_STAT!B532</f>
        <v>42774</v>
      </c>
      <c r="B529" s="2">
        <f>TITRES_STAT!C532</f>
        <v>16.95</v>
      </c>
      <c r="C529" s="2">
        <f>RSI!I529</f>
        <v>58.33369049347958</v>
      </c>
      <c r="D529" s="2">
        <f>MACD!E529</f>
        <v>7.637570500154478E-2</v>
      </c>
      <c r="E529" s="2">
        <f>MACD!F529</f>
        <v>3.6764026938040054E-2</v>
      </c>
      <c r="F529" s="2">
        <f>'Moving Avg'!D529</f>
        <v>6.4390799999999997</v>
      </c>
      <c r="G529" s="2">
        <f>'Moving Avg'!E529</f>
        <v>6.4417400000000002</v>
      </c>
      <c r="H529" s="2">
        <f>'Moving Avg'!F529</f>
        <v>6.4728999999999983</v>
      </c>
      <c r="I529" s="2">
        <f>'Moving Avg'!G529</f>
        <v>6.1768800000000033</v>
      </c>
      <c r="J529" s="2">
        <f>'Moving Avg'!H529</f>
        <v>5.2463520000000017</v>
      </c>
      <c r="K529" s="18" t="str">
        <f>OBV!F529</f>
        <v>BULLISH</v>
      </c>
      <c r="L529" s="18" t="str">
        <f>OBV!G529</f>
        <v>NEUTRAL</v>
      </c>
      <c r="M529" s="18" t="str">
        <f>OBV!H529</f>
        <v>BULLISH DIVERGENCE</v>
      </c>
    </row>
    <row r="530" spans="1:13" ht="13.5" x14ac:dyDescent="0.25">
      <c r="A530" s="4">
        <f>TITRES_STAT!B533</f>
        <v>42775</v>
      </c>
      <c r="B530" s="2">
        <f>TITRES_STAT!C533</f>
        <v>16.690000000000001</v>
      </c>
      <c r="C530" s="2">
        <f>RSI!I530</f>
        <v>47.939463146519543</v>
      </c>
      <c r="D530" s="2">
        <f>MACD!E530</f>
        <v>8.0362036321370844E-2</v>
      </c>
      <c r="E530" s="2">
        <f>MACD!F530</f>
        <v>4.5483628814706217E-2</v>
      </c>
      <c r="F530" s="2">
        <f>'Moving Avg'!D530</f>
        <v>6.4162800000000004</v>
      </c>
      <c r="G530" s="2">
        <f>'Moving Avg'!E530</f>
        <v>6.4299599999999995</v>
      </c>
      <c r="H530" s="2">
        <f>'Moving Avg'!F530</f>
        <v>6.4670099999999993</v>
      </c>
      <c r="I530" s="2">
        <f>'Moving Avg'!G530</f>
        <v>6.1874440000000019</v>
      </c>
      <c r="J530" s="2">
        <f>'Moving Avg'!H530</f>
        <v>5.255698500000002</v>
      </c>
      <c r="K530" s="18" t="str">
        <f>OBV!F530</f>
        <v>BEARISH</v>
      </c>
      <c r="L530" s="18" t="str">
        <f>OBV!G530</f>
        <v>NEUTRAL</v>
      </c>
      <c r="M530" s="18" t="str">
        <f>OBV!H530</f>
        <v>CONFIRMED BEARISH</v>
      </c>
    </row>
    <row r="531" spans="1:13" ht="13.5" x14ac:dyDescent="0.25">
      <c r="A531" s="4">
        <f>TITRES_STAT!B534</f>
        <v>42776</v>
      </c>
      <c r="B531" s="2">
        <f>TITRES_STAT!C534</f>
        <v>16.63</v>
      </c>
      <c r="C531" s="2">
        <f>RSI!I531</f>
        <v>45.906589554481783</v>
      </c>
      <c r="D531" s="2">
        <f>MACD!E531</f>
        <v>7.9754608878826794E-2</v>
      </c>
      <c r="E531" s="2">
        <f>MACD!F531</f>
        <v>5.2337824827530327E-2</v>
      </c>
      <c r="F531" s="2">
        <f>'Moving Avg'!D531</f>
        <v>6.3927199999999988</v>
      </c>
      <c r="G531" s="2">
        <f>'Moving Avg'!E531</f>
        <v>6.4197000000000006</v>
      </c>
      <c r="H531" s="2">
        <f>'Moving Avg'!F531</f>
        <v>6.4596</v>
      </c>
      <c r="I531" s="2">
        <f>'Moving Avg'!G531</f>
        <v>6.1932200000000019</v>
      </c>
      <c r="J531" s="2">
        <f>'Moving Avg'!H531</f>
        <v>5.2653710000000009</v>
      </c>
      <c r="K531" s="18" t="str">
        <f>OBV!F531</f>
        <v>BEARISH</v>
      </c>
      <c r="L531" s="18" t="str">
        <f>OBV!G531</f>
        <v>NEUTRAL</v>
      </c>
      <c r="M531" s="18" t="str">
        <f>OBV!H531</f>
        <v>CONFIRMED BEARISH</v>
      </c>
    </row>
    <row r="532" spans="1:13" ht="13.5" x14ac:dyDescent="0.25">
      <c r="A532" s="4">
        <f>TITRES_STAT!B535</f>
        <v>42779</v>
      </c>
      <c r="B532" s="2">
        <f>TITRES_STAT!C535</f>
        <v>16.899999999999999</v>
      </c>
      <c r="C532" s="2">
        <f>RSI!I532</f>
        <v>55.127867533495078</v>
      </c>
      <c r="D532" s="2">
        <f>MACD!E532</f>
        <v>7.193905052493843E-2</v>
      </c>
      <c r="E532" s="2">
        <f>MACD!F532</f>
        <v>5.6258069967011951E-2</v>
      </c>
      <c r="F532" s="2">
        <f>'Moving Avg'!D532</f>
        <v>6.3927199999999997</v>
      </c>
      <c r="G532" s="2">
        <f>'Moving Avg'!E532</f>
        <v>6.4197000000000006</v>
      </c>
      <c r="H532" s="2">
        <f>'Moving Avg'!F532</f>
        <v>6.4501000000000008</v>
      </c>
      <c r="I532" s="2">
        <f>'Moving Avg'!G532</f>
        <v>6.2023400000000013</v>
      </c>
      <c r="J532" s="2">
        <f>'Moving Avg'!H532</f>
        <v>5.2749330000000008</v>
      </c>
      <c r="K532" s="18" t="str">
        <f>OBV!F532</f>
        <v>BEARISH</v>
      </c>
      <c r="L532" s="18" t="str">
        <f>OBV!G532</f>
        <v>NEUTRAL</v>
      </c>
      <c r="M532" s="18" t="str">
        <f>OBV!H532</f>
        <v>NEUTRAL</v>
      </c>
    </row>
    <row r="533" spans="1:13" ht="13.5" x14ac:dyDescent="0.25">
      <c r="A533" s="4">
        <f>TITRES_STAT!B536</f>
        <v>42780</v>
      </c>
      <c r="B533" s="2">
        <f>TITRES_STAT!C536</f>
        <v>16.63</v>
      </c>
      <c r="C533" s="2">
        <f>RSI!I533</f>
        <v>46.577120304625502</v>
      </c>
      <c r="D533" s="2">
        <f>MACD!E533</f>
        <v>7.8442085426878805E-2</v>
      </c>
      <c r="E533" s="2">
        <f>MACD!F533</f>
        <v>6.0694873058985327E-2</v>
      </c>
      <c r="F533" s="2">
        <f>'Moving Avg'!D533</f>
        <v>6.3683999999999994</v>
      </c>
      <c r="G533" s="2">
        <f>'Moving Avg'!E533</f>
        <v>6.40564</v>
      </c>
      <c r="H533" s="2">
        <f>'Moving Avg'!F533</f>
        <v>6.4411699999999996</v>
      </c>
      <c r="I533" s="2">
        <f>'Moving Avg'!G533</f>
        <v>6.2113080000000016</v>
      </c>
      <c r="J533" s="2">
        <f>'Moving Avg'!H533</f>
        <v>5.2839820000000008</v>
      </c>
      <c r="K533" s="18" t="str">
        <f>OBV!F533</f>
        <v>BEARISH</v>
      </c>
      <c r="L533" s="18" t="str">
        <f>OBV!G533</f>
        <v>NEUTRAL</v>
      </c>
      <c r="M533" s="18" t="str">
        <f>OBV!H533</f>
        <v>CONFIRMED BEARISH</v>
      </c>
    </row>
    <row r="534" spans="1:13" ht="13.5" x14ac:dyDescent="0.25">
      <c r="A534" s="4">
        <f>TITRES_STAT!B537</f>
        <v>42781</v>
      </c>
      <c r="B534" s="2">
        <f>TITRES_STAT!C537</f>
        <v>16.5</v>
      </c>
      <c r="C534" s="2">
        <f>RSI!I534</f>
        <v>43.10995375912578</v>
      </c>
      <c r="D534" s="2">
        <f>MACD!E534</f>
        <v>8.7904667353733146E-2</v>
      </c>
      <c r="E534" s="2">
        <f>MACD!F534</f>
        <v>6.6136831917934902E-2</v>
      </c>
      <c r="F534" s="2">
        <f>'Moving Avg'!D534</f>
        <v>6.3342000000000001</v>
      </c>
      <c r="G534" s="2">
        <f>'Moving Avg'!E534</f>
        <v>6.3866399999999999</v>
      </c>
      <c r="H534" s="2">
        <f>'Moving Avg'!F534</f>
        <v>6.4259700000000013</v>
      </c>
      <c r="I534" s="2">
        <f>'Moving Avg'!G534</f>
        <v>6.2192880000000015</v>
      </c>
      <c r="J534" s="2">
        <f>'Moving Avg'!H534</f>
        <v>5.2925090000000026</v>
      </c>
      <c r="K534" s="18" t="str">
        <f>OBV!F534</f>
        <v>BEARISH</v>
      </c>
      <c r="L534" s="18" t="str">
        <f>OBV!G534</f>
        <v>NEUTRAL</v>
      </c>
      <c r="M534" s="18" t="str">
        <f>OBV!H534</f>
        <v>CONFIRMED BEARISH</v>
      </c>
    </row>
    <row r="535" spans="1:13" ht="13.5" x14ac:dyDescent="0.25">
      <c r="A535" s="4">
        <f>TITRES_STAT!B538</f>
        <v>42782</v>
      </c>
      <c r="B535" s="2">
        <f>TITRES_STAT!C538</f>
        <v>16.3</v>
      </c>
      <c r="C535" s="2">
        <f>RSI!I535</f>
        <v>38.376882059121968</v>
      </c>
      <c r="D535" s="2">
        <f>MACD!E535</f>
        <v>0.10152686496190988</v>
      </c>
      <c r="E535" s="2">
        <f>MACD!F535</f>
        <v>7.32148385267299E-2</v>
      </c>
      <c r="F535" s="2">
        <f>'Moving Avg'!D535</f>
        <v>6.3045600000000004</v>
      </c>
      <c r="G535" s="2">
        <f>'Moving Avg'!E535</f>
        <v>6.3604200000000004</v>
      </c>
      <c r="H535" s="2">
        <f>'Moving Avg'!F535</f>
        <v>6.4126700000000012</v>
      </c>
      <c r="I535" s="2">
        <f>'Moving Avg'!G535</f>
        <v>6.2255960000000012</v>
      </c>
      <c r="J535" s="2">
        <f>'Moving Avg'!H535</f>
        <v>5.299978000000003</v>
      </c>
      <c r="K535" s="18" t="str">
        <f>OBV!F535</f>
        <v>BEARISH</v>
      </c>
      <c r="L535" s="18" t="str">
        <f>OBV!G535</f>
        <v>NEUTRAL</v>
      </c>
      <c r="M535" s="18" t="str">
        <f>OBV!H535</f>
        <v>CONFIRMED BEARISH</v>
      </c>
    </row>
    <row r="536" spans="1:13" ht="13.5" x14ac:dyDescent="0.25">
      <c r="A536" s="4">
        <f>TITRES_STAT!B539</f>
        <v>42783</v>
      </c>
      <c r="B536" s="2">
        <f>TITRES_STAT!C539</f>
        <v>16.3</v>
      </c>
      <c r="C536" s="2">
        <f>RSI!I536</f>
        <v>38.376882059121968</v>
      </c>
      <c r="D536" s="2">
        <f>MACD!E536</f>
        <v>0.1111074828604881</v>
      </c>
      <c r="E536" s="2">
        <f>MACD!F536</f>
        <v>8.0793367393481544E-2</v>
      </c>
      <c r="F536" s="2">
        <f>'Moving Avg'!D536</f>
        <v>6.2794800000000004</v>
      </c>
      <c r="G536" s="2">
        <f>'Moving Avg'!E536</f>
        <v>6.3361000000000001</v>
      </c>
      <c r="H536" s="2">
        <f>'Moving Avg'!F536</f>
        <v>6.3974700000000011</v>
      </c>
      <c r="I536" s="2">
        <f>'Moving Avg'!G536</f>
        <v>6.2320560000000027</v>
      </c>
      <c r="J536" s="2">
        <f>'Moving Avg'!H536</f>
        <v>5.3074470000000042</v>
      </c>
      <c r="K536" s="18" t="str">
        <f>OBV!F536</f>
        <v>BEARISH</v>
      </c>
      <c r="L536" s="18" t="str">
        <f>OBV!G536</f>
        <v>NEUTRAL</v>
      </c>
      <c r="M536" s="18" t="str">
        <f>OBV!H536</f>
        <v>CONFIRMED BEARISH</v>
      </c>
    </row>
    <row r="537" spans="1:13" ht="13.5" x14ac:dyDescent="0.25">
      <c r="A537" s="4">
        <f>TITRES_STAT!B540</f>
        <v>42786</v>
      </c>
      <c r="B537" s="2">
        <f>TITRES_STAT!C540</f>
        <v>16.21</v>
      </c>
      <c r="C537" s="2">
        <f>RSI!I537</f>
        <v>36.297093172211014</v>
      </c>
      <c r="D537" s="2">
        <f>MACD!E537</f>
        <v>0.12031386460027971</v>
      </c>
      <c r="E537" s="2">
        <f>MACD!F537</f>
        <v>8.8697466834841185E-2</v>
      </c>
      <c r="F537" s="2">
        <f>'Moving Avg'!D537</f>
        <v>6.2270399999999997</v>
      </c>
      <c r="G537" s="2">
        <f>'Moving Avg'!E537</f>
        <v>6.3098800000000006</v>
      </c>
      <c r="H537" s="2">
        <f>'Moving Avg'!F537</f>
        <v>6.3815100000000013</v>
      </c>
      <c r="I537" s="2">
        <f>'Moving Avg'!G537</f>
        <v>6.237452000000002</v>
      </c>
      <c r="J537" s="2">
        <f>'Moving Avg'!H537</f>
        <v>5.3140485000000046</v>
      </c>
      <c r="K537" s="18" t="str">
        <f>OBV!F537</f>
        <v>BEARISH</v>
      </c>
      <c r="L537" s="18" t="str">
        <f>OBV!G537</f>
        <v>NEUTRAL</v>
      </c>
      <c r="M537" s="18" t="str">
        <f>OBV!H537</f>
        <v>CONFIRMED BEARISH</v>
      </c>
    </row>
    <row r="538" spans="1:13" ht="13.5" x14ac:dyDescent="0.25">
      <c r="A538" s="4">
        <f>TITRES_STAT!B541</f>
        <v>42787</v>
      </c>
      <c r="B538" s="2">
        <f>TITRES_STAT!C541</f>
        <v>16.3</v>
      </c>
      <c r="C538" s="2">
        <f>RSI!I538</f>
        <v>39.809938563005929</v>
      </c>
      <c r="D538" s="2">
        <f>MACD!E538</f>
        <v>0.12953352135253482</v>
      </c>
      <c r="E538" s="2">
        <f>MACD!F538</f>
        <v>9.6864677738379923E-2</v>
      </c>
      <c r="F538" s="2">
        <f>'Moving Avg'!D538</f>
        <v>6.2019600000000006</v>
      </c>
      <c r="G538" s="2">
        <f>'Moving Avg'!E538</f>
        <v>6.2851799999999995</v>
      </c>
      <c r="H538" s="2">
        <f>'Moving Avg'!F538</f>
        <v>6.3644100000000012</v>
      </c>
      <c r="I538" s="2">
        <f>'Moving Avg'!G538</f>
        <v>6.245052000000002</v>
      </c>
      <c r="J538" s="2">
        <f>'Moving Avg'!H538</f>
        <v>5.3202710000000044</v>
      </c>
      <c r="K538" s="18" t="str">
        <f>OBV!F538</f>
        <v>BEARISH</v>
      </c>
      <c r="L538" s="18" t="str">
        <f>OBV!G538</f>
        <v>NEUTRAL</v>
      </c>
      <c r="M538" s="18" t="str">
        <f>OBV!H538</f>
        <v>CONFIRMED BEARISH</v>
      </c>
    </row>
    <row r="539" spans="1:13" ht="13.5" x14ac:dyDescent="0.25">
      <c r="A539" s="4">
        <f>TITRES_STAT!B542</f>
        <v>42788</v>
      </c>
      <c r="B539" s="2">
        <f>TITRES_STAT!C542</f>
        <v>16.5</v>
      </c>
      <c r="C539" s="2">
        <f>RSI!I539</f>
        <v>46.82711190827083</v>
      </c>
      <c r="D539" s="2">
        <f>MACD!E539</f>
        <v>0.13246591884957226</v>
      </c>
      <c r="E539" s="2">
        <f>MACD!F539</f>
        <v>0.1039849259606184</v>
      </c>
      <c r="F539" s="2">
        <f>'Moving Avg'!D539</f>
        <v>6.2019599999999997</v>
      </c>
      <c r="G539" s="2">
        <f>'Moving Avg'!E539</f>
        <v>6.2680799999999994</v>
      </c>
      <c r="H539" s="2">
        <f>'Moving Avg'!F539</f>
        <v>6.3549100000000012</v>
      </c>
      <c r="I539" s="2">
        <f>'Moving Avg'!G539</f>
        <v>6.2534120000000017</v>
      </c>
      <c r="J539" s="2">
        <f>'Moving Avg'!H539</f>
        <v>5.3276065000000061</v>
      </c>
      <c r="K539" s="18" t="str">
        <f>OBV!F539</f>
        <v>BULLISH</v>
      </c>
      <c r="L539" s="18" t="str">
        <f>OBV!G539</f>
        <v>NEUTRAL</v>
      </c>
      <c r="M539" s="18" t="str">
        <f>OBV!H539</f>
        <v>NEUTRAL</v>
      </c>
    </row>
    <row r="540" spans="1:13" ht="13.5" x14ac:dyDescent="0.25">
      <c r="A540" s="4">
        <f>TITRES_STAT!B543</f>
        <v>42789</v>
      </c>
      <c r="B540" s="2">
        <f>TITRES_STAT!C543</f>
        <v>16.5</v>
      </c>
      <c r="C540" s="2">
        <f>RSI!I540</f>
        <v>46.82711190827083</v>
      </c>
      <c r="D540" s="2">
        <f>MACD!E540</f>
        <v>0.12000251610395285</v>
      </c>
      <c r="E540" s="2">
        <f>MACD!F540</f>
        <v>0.1071884439892853</v>
      </c>
      <c r="F540" s="2">
        <f>'Moving Avg'!D540</f>
        <v>6.2171599999999998</v>
      </c>
      <c r="G540" s="2">
        <f>'Moving Avg'!E540</f>
        <v>6.2608599999999992</v>
      </c>
      <c r="H540" s="2">
        <f>'Moving Avg'!F540</f>
        <v>6.3454100000000002</v>
      </c>
      <c r="I540" s="2">
        <f>'Moving Avg'!G540</f>
        <v>6.2617720000000032</v>
      </c>
      <c r="J540" s="2">
        <f>'Moving Avg'!H540</f>
        <v>5.3349790000000068</v>
      </c>
      <c r="K540" s="18" t="str">
        <f>OBV!F540</f>
        <v>BULLISH</v>
      </c>
      <c r="L540" s="18" t="str">
        <f>OBV!G540</f>
        <v>NEUTRAL</v>
      </c>
      <c r="M540" s="18" t="str">
        <f>OBV!H540</f>
        <v>CONFIRMED BULLISH</v>
      </c>
    </row>
    <row r="541" spans="1:13" ht="13.5" x14ac:dyDescent="0.25">
      <c r="A541" s="4">
        <f>TITRES_STAT!B544</f>
        <v>42790</v>
      </c>
      <c r="B541" s="2">
        <f>TITRES_STAT!C544</f>
        <v>16.45</v>
      </c>
      <c r="C541" s="2">
        <f>RSI!I541</f>
        <v>45.296000983461234</v>
      </c>
      <c r="D541" s="2">
        <f>MACD!E541</f>
        <v>0.10759269895448931</v>
      </c>
      <c r="E541" s="2">
        <f>MACD!F541</f>
        <v>0.10726929498232611</v>
      </c>
      <c r="F541" s="2">
        <f>'Moving Avg'!D541</f>
        <v>6.2285599999999999</v>
      </c>
      <c r="G541" s="2">
        <f>'Moving Avg'!E541</f>
        <v>6.2540199999999988</v>
      </c>
      <c r="H541" s="2">
        <f>'Moving Avg'!F541</f>
        <v>6.3368600000000006</v>
      </c>
      <c r="I541" s="2">
        <f>'Moving Avg'!G541</f>
        <v>6.2697520000000022</v>
      </c>
      <c r="J541" s="2">
        <f>'Moving Avg'!H541</f>
        <v>5.3424215000000057</v>
      </c>
      <c r="K541" s="18" t="str">
        <f>OBV!F541</f>
        <v>BEARISH</v>
      </c>
      <c r="L541" s="18" t="str">
        <f>OBV!G541</f>
        <v>NEUTRAL</v>
      </c>
      <c r="M541" s="18" t="str">
        <f>OBV!H541</f>
        <v>BEARISH DIVERGENCE</v>
      </c>
    </row>
    <row r="542" spans="1:13" ht="13.5" x14ac:dyDescent="0.25">
      <c r="A542" s="4">
        <f>TITRES_STAT!B545</f>
        <v>42793</v>
      </c>
      <c r="B542" s="2">
        <f>TITRES_STAT!C545</f>
        <v>16.45</v>
      </c>
      <c r="C542" s="2">
        <f>RSI!I542</f>
        <v>45.296000983461234</v>
      </c>
      <c r="D542" s="2">
        <f>MACD!E542</f>
        <v>0.11320788268121174</v>
      </c>
      <c r="E542" s="2">
        <f>MACD!F542</f>
        <v>0.10845701252210324</v>
      </c>
      <c r="F542" s="2">
        <f>'Moving Avg'!D542</f>
        <v>6.2468000000000004</v>
      </c>
      <c r="G542" s="2">
        <f>'Moving Avg'!E542</f>
        <v>6.2369199999999996</v>
      </c>
      <c r="H542" s="2">
        <f>'Moving Avg'!F542</f>
        <v>6.328310000000001</v>
      </c>
      <c r="I542" s="2">
        <f>'Moving Avg'!G542</f>
        <v>6.2781120000000019</v>
      </c>
      <c r="J542" s="2">
        <f>'Moving Avg'!H542</f>
        <v>5.3496620000000057</v>
      </c>
      <c r="K542" s="18" t="str">
        <f>OBV!F542</f>
        <v>BEARISH</v>
      </c>
      <c r="L542" s="18" t="str">
        <f>OBV!G542</f>
        <v>NEUTRAL</v>
      </c>
      <c r="M542" s="18" t="str">
        <f>OBV!H542</f>
        <v>BEARISH DIVERGENCE</v>
      </c>
    </row>
    <row r="543" spans="1:13" ht="13.5" x14ac:dyDescent="0.25">
      <c r="A543" s="4">
        <f>TITRES_STAT!B546</f>
        <v>42794</v>
      </c>
      <c r="B543" s="2">
        <f>TITRES_STAT!C546</f>
        <v>16.45</v>
      </c>
      <c r="C543" s="2">
        <f>RSI!I543</f>
        <v>45.296000983461226</v>
      </c>
      <c r="D543" s="2">
        <f>MACD!E543</f>
        <v>0.10248122739381493</v>
      </c>
      <c r="E543" s="2">
        <f>MACD!F543</f>
        <v>0.10726185549644558</v>
      </c>
      <c r="F543" s="2">
        <f>'Moving Avg'!D543</f>
        <v>6.2581999999999995</v>
      </c>
      <c r="G543" s="2">
        <f>'Moving Avg'!E543</f>
        <v>6.2300799999999992</v>
      </c>
      <c r="H543" s="2">
        <f>'Moving Avg'!F543</f>
        <v>6.3178600000000014</v>
      </c>
      <c r="I543" s="2">
        <f>'Moving Avg'!G543</f>
        <v>6.2865480000000025</v>
      </c>
      <c r="J543" s="2">
        <f>'Moving Avg'!H543</f>
        <v>5.3574340000000049</v>
      </c>
      <c r="K543" s="18" t="str">
        <f>OBV!F543</f>
        <v>BEARISH</v>
      </c>
      <c r="L543" s="18" t="str">
        <f>OBV!G543</f>
        <v>NEUTRAL</v>
      </c>
      <c r="M543" s="18" t="str">
        <f>OBV!H543</f>
        <v>BEARISH DIVERGENCE</v>
      </c>
    </row>
    <row r="544" spans="1:13" ht="13.5" x14ac:dyDescent="0.25">
      <c r="A544" s="4">
        <f>TITRES_STAT!B547</f>
        <v>42795</v>
      </c>
      <c r="B544" s="2">
        <f>TITRES_STAT!C547</f>
        <v>16.39</v>
      </c>
      <c r="C544" s="2">
        <f>RSI!I544</f>
        <v>43.179947277719158</v>
      </c>
      <c r="D544" s="2">
        <f>MACD!E544</f>
        <v>8.7777651571566473E-2</v>
      </c>
      <c r="E544" s="2">
        <f>MACD!F544</f>
        <v>0.10336501471146976</v>
      </c>
      <c r="F544" s="2">
        <f>'Moving Avg'!D544</f>
        <v>6.2498400000000007</v>
      </c>
      <c r="G544" s="2">
        <f>'Moving Avg'!E544</f>
        <v>6.2258999999999993</v>
      </c>
      <c r="H544" s="2">
        <f>'Moving Avg'!F544</f>
        <v>6.3062700000000014</v>
      </c>
      <c r="I544" s="2">
        <f>'Moving Avg'!G544</f>
        <v>6.2941480000000025</v>
      </c>
      <c r="J544" s="2">
        <f>'Moving Avg'!H544</f>
        <v>5.3650740000000043</v>
      </c>
      <c r="K544" s="18" t="str">
        <f>OBV!F544</f>
        <v>BEARISH</v>
      </c>
      <c r="L544" s="18" t="str">
        <f>OBV!G544</f>
        <v>NEUTRAL</v>
      </c>
      <c r="M544" s="18" t="str">
        <f>OBV!H544</f>
        <v>CONFIRMED BEARISH</v>
      </c>
    </row>
    <row r="545" spans="1:13" ht="13.5" x14ac:dyDescent="0.25">
      <c r="A545" s="4">
        <f>TITRES_STAT!B548</f>
        <v>42796</v>
      </c>
      <c r="B545" s="2">
        <f>TITRES_STAT!C548</f>
        <v>16.2</v>
      </c>
      <c r="C545" s="2">
        <f>RSI!I545</f>
        <v>37.246120048225414</v>
      </c>
      <c r="D545" s="2">
        <f>MACD!E545</f>
        <v>6.9389634598904237E-2</v>
      </c>
      <c r="E545" s="2">
        <f>MACD!F545</f>
        <v>9.6569938688956664E-2</v>
      </c>
      <c r="F545" s="2">
        <f>'Moving Avg'!D545</f>
        <v>6.2270400000000006</v>
      </c>
      <c r="G545" s="2">
        <f>'Moving Avg'!E545</f>
        <v>6.2220999999999993</v>
      </c>
      <c r="H545" s="2">
        <f>'Moving Avg'!F545</f>
        <v>6.2912600000000012</v>
      </c>
      <c r="I545" s="2">
        <f>'Moving Avg'!G545</f>
        <v>6.3003800000000023</v>
      </c>
      <c r="J545" s="2">
        <f>'Moving Avg'!H545</f>
        <v>5.3722980000000042</v>
      </c>
      <c r="K545" s="18" t="str">
        <f>OBV!F545</f>
        <v>BEARISH</v>
      </c>
      <c r="L545" s="18" t="str">
        <f>OBV!G545</f>
        <v>NEUTRAL</v>
      </c>
      <c r="M545" s="18" t="str">
        <f>OBV!H545</f>
        <v>CONFIRMED BEARISH</v>
      </c>
    </row>
    <row r="546" spans="1:13" ht="13.5" x14ac:dyDescent="0.25">
      <c r="A546" s="4">
        <f>TITRES_STAT!B549</f>
        <v>42797</v>
      </c>
      <c r="B546" s="2">
        <f>TITRES_STAT!C549</f>
        <v>16.3</v>
      </c>
      <c r="C546" s="2">
        <f>RSI!I546</f>
        <v>41.780833559616497</v>
      </c>
      <c r="D546" s="2">
        <f>MACD!E546</f>
        <v>5.1810537146260494E-2</v>
      </c>
      <c r="E546" s="2">
        <f>MACD!F546</f>
        <v>8.7618058380417432E-2</v>
      </c>
      <c r="F546" s="2">
        <f>'Moving Avg'!D546</f>
        <v>6.2156399999999996</v>
      </c>
      <c r="G546" s="2">
        <f>'Moving Avg'!E546</f>
        <v>6.2221000000000002</v>
      </c>
      <c r="H546" s="2">
        <f>'Moving Avg'!F546</f>
        <v>6.2791000000000015</v>
      </c>
      <c r="I546" s="2">
        <f>'Moving Avg'!G546</f>
        <v>6.3072200000000018</v>
      </c>
      <c r="J546" s="2">
        <f>'Moving Avg'!H546</f>
        <v>5.3794555000000051</v>
      </c>
      <c r="K546" s="18" t="str">
        <f>OBV!F546</f>
        <v>BULLISH</v>
      </c>
      <c r="L546" s="18" t="str">
        <f>OBV!G546</f>
        <v>NEUTRAL</v>
      </c>
      <c r="M546" s="18" t="str">
        <f>OBV!H546</f>
        <v>BULLISH DIVERGENCE</v>
      </c>
    </row>
    <row r="547" spans="1:13" ht="13.5" x14ac:dyDescent="0.25">
      <c r="A547" s="4">
        <f>TITRES_STAT!B550</f>
        <v>42800</v>
      </c>
      <c r="B547" s="2">
        <f>TITRES_STAT!C550</f>
        <v>16.510000000000002</v>
      </c>
      <c r="C547" s="2">
        <f>RSI!I547</f>
        <v>49.95872946556338</v>
      </c>
      <c r="D547" s="2">
        <f>MACD!E547</f>
        <v>2.6274656952351982E-2</v>
      </c>
      <c r="E547" s="2">
        <f>MACD!F547</f>
        <v>7.534937809480434E-2</v>
      </c>
      <c r="F547" s="2">
        <f>'Moving Avg'!D547</f>
        <v>6.2202000000000002</v>
      </c>
      <c r="G547" s="2">
        <f>'Moving Avg'!E547</f>
        <v>6.2335000000000003</v>
      </c>
      <c r="H547" s="2">
        <f>'Moving Avg'!F547</f>
        <v>6.2716900000000004</v>
      </c>
      <c r="I547" s="2">
        <f>'Moving Avg'!G547</f>
        <v>6.3156560000000015</v>
      </c>
      <c r="J547" s="2">
        <f>'Moving Avg'!H547</f>
        <v>5.3864800000000033</v>
      </c>
      <c r="K547" s="18" t="str">
        <f>OBV!F547</f>
        <v>BULLISH</v>
      </c>
      <c r="L547" s="18" t="str">
        <f>OBV!G547</f>
        <v>NEUTRAL</v>
      </c>
      <c r="M547" s="18" t="str">
        <f>OBV!H547</f>
        <v>CONFIRMED BULLISH</v>
      </c>
    </row>
    <row r="548" spans="1:13" ht="13.5" x14ac:dyDescent="0.25">
      <c r="A548" s="4">
        <f>TITRES_STAT!B551</f>
        <v>42801</v>
      </c>
      <c r="B548" s="2">
        <f>TITRES_STAT!C551</f>
        <v>16.75</v>
      </c>
      <c r="C548" s="2">
        <f>RSI!I548</f>
        <v>57.334813760278955</v>
      </c>
      <c r="D548" s="2">
        <f>MACD!E548</f>
        <v>3.1753245274677155E-3</v>
      </c>
      <c r="E548" s="2">
        <f>MACD!F548</f>
        <v>6.091456738133702E-2</v>
      </c>
      <c r="F548" s="2">
        <f>'Moving Avg'!D548</f>
        <v>6.2429999999999994</v>
      </c>
      <c r="G548" s="2">
        <f>'Moving Avg'!E548</f>
        <v>6.2506000000000004</v>
      </c>
      <c r="H548" s="2">
        <f>'Moving Avg'!F548</f>
        <v>6.2678900000000004</v>
      </c>
      <c r="I548" s="2">
        <f>'Moving Avg'!G548</f>
        <v>6.3258400000000021</v>
      </c>
      <c r="J548" s="2">
        <f>'Moving Avg'!H548</f>
        <v>5.3944740000000033</v>
      </c>
      <c r="K548" s="18" t="str">
        <f>OBV!F548</f>
        <v>BULLISH</v>
      </c>
      <c r="L548" s="18" t="str">
        <f>OBV!G548</f>
        <v>NEUTRAL</v>
      </c>
      <c r="M548" s="18" t="str">
        <f>OBV!H548</f>
        <v>CONFIRMED BULLISH</v>
      </c>
    </row>
    <row r="549" spans="1:13" ht="13.5" x14ac:dyDescent="0.25">
      <c r="A549" s="4">
        <f>TITRES_STAT!B552</f>
        <v>42802</v>
      </c>
      <c r="B549" s="2">
        <f>TITRES_STAT!C552</f>
        <v>16.75</v>
      </c>
      <c r="C549" s="2">
        <f>RSI!I549</f>
        <v>57.334813760278955</v>
      </c>
      <c r="D549" s="2">
        <f>MACD!E549</f>
        <v>-5.2150393327972111E-3</v>
      </c>
      <c r="E549" s="2">
        <f>MACD!F549</f>
        <v>4.7688646038510175E-2</v>
      </c>
      <c r="F549" s="2">
        <f>'Moving Avg'!D549</f>
        <v>6.2703599999999993</v>
      </c>
      <c r="G549" s="2">
        <f>'Moving Avg'!E549</f>
        <v>6.2601000000000004</v>
      </c>
      <c r="H549" s="2">
        <f>'Moving Avg'!F549</f>
        <v>6.2640899999999995</v>
      </c>
      <c r="I549" s="2">
        <f>'Moving Avg'!G549</f>
        <v>6.3354920000000012</v>
      </c>
      <c r="J549" s="2">
        <f>'Moving Avg'!H549</f>
        <v>5.4019365000000041</v>
      </c>
      <c r="K549" s="18" t="str">
        <f>OBV!F549</f>
        <v>BULLISH</v>
      </c>
      <c r="L549" s="18" t="str">
        <f>OBV!G549</f>
        <v>NEUTRAL</v>
      </c>
      <c r="M549" s="18" t="str">
        <f>OBV!H549</f>
        <v>CONFIRMED BULLISH</v>
      </c>
    </row>
    <row r="550" spans="1:13" ht="13.5" x14ac:dyDescent="0.25">
      <c r="A550" s="4">
        <f>TITRES_STAT!B553</f>
        <v>42803</v>
      </c>
      <c r="B550" s="2">
        <f>TITRES_STAT!C553</f>
        <v>16.7</v>
      </c>
      <c r="C550" s="2">
        <f>RSI!I550</f>
        <v>55.363090331235604</v>
      </c>
      <c r="D550" s="2">
        <f>MACD!E550</f>
        <v>-1.140446925941152E-2</v>
      </c>
      <c r="E550" s="2">
        <f>MACD!F550</f>
        <v>3.5870022978925838E-2</v>
      </c>
      <c r="F550" s="2">
        <f>'Moving Avg'!D550</f>
        <v>6.3083599999999995</v>
      </c>
      <c r="G550" s="2">
        <f>'Moving Avg'!E550</f>
        <v>6.2677000000000005</v>
      </c>
      <c r="H550" s="2">
        <f>'Moving Avg'!F550</f>
        <v>6.2642800000000012</v>
      </c>
      <c r="I550" s="2">
        <f>'Moving Avg'!G550</f>
        <v>6.3446120000000006</v>
      </c>
      <c r="J550" s="2">
        <f>'Moving Avg'!H550</f>
        <v>5.4102020000000035</v>
      </c>
      <c r="K550" s="18" t="str">
        <f>OBV!F550</f>
        <v>BULLISH</v>
      </c>
      <c r="L550" s="18" t="str">
        <f>OBV!G550</f>
        <v>NEUTRAL</v>
      </c>
      <c r="M550" s="18" t="str">
        <f>OBV!H550</f>
        <v>CONFIRMED BULLISH</v>
      </c>
    </row>
    <row r="551" spans="1:13" ht="13.5" x14ac:dyDescent="0.25">
      <c r="A551" s="4">
        <f>TITRES_STAT!B554</f>
        <v>42804</v>
      </c>
      <c r="B551" s="2">
        <f>TITRES_STAT!C554</f>
        <v>16.7</v>
      </c>
      <c r="C551" s="2">
        <f>RSI!I551</f>
        <v>55.363090331235604</v>
      </c>
      <c r="D551" s="2">
        <f>MACD!E551</f>
        <v>-1.9912946047962343E-2</v>
      </c>
      <c r="E551" s="2">
        <f>MACD!F551</f>
        <v>2.4713429173548202E-2</v>
      </c>
      <c r="F551" s="2">
        <f>'Moving Avg'!D551</f>
        <v>6.3387600000000006</v>
      </c>
      <c r="G551" s="2">
        <f>'Moving Avg'!E551</f>
        <v>6.2771999999999997</v>
      </c>
      <c r="H551" s="2">
        <f>'Moving Avg'!F551</f>
        <v>6.2656100000000006</v>
      </c>
      <c r="I551" s="2">
        <f>'Moving Avg'!G551</f>
        <v>6.3535799999999991</v>
      </c>
      <c r="J551" s="2">
        <f>'Moving Avg'!H551</f>
        <v>5.4181925000000035</v>
      </c>
      <c r="K551" s="18" t="str">
        <f>OBV!F551</f>
        <v>BULLISH</v>
      </c>
      <c r="L551" s="18" t="str">
        <f>OBV!G551</f>
        <v>NEUTRAL</v>
      </c>
      <c r="M551" s="18" t="str">
        <f>OBV!H551</f>
        <v>CONFIRMED BULLISH</v>
      </c>
    </row>
    <row r="552" spans="1:13" ht="13.5" x14ac:dyDescent="0.25">
      <c r="A552" s="4">
        <f>TITRES_STAT!B555</f>
        <v>42807</v>
      </c>
      <c r="B552" s="2">
        <f>TITRES_STAT!C555</f>
        <v>16.7</v>
      </c>
      <c r="C552" s="2">
        <f>RSI!I552</f>
        <v>55.363090331235604</v>
      </c>
      <c r="D552" s="2">
        <f>MACD!E552</f>
        <v>-2.7434824488588028E-2</v>
      </c>
      <c r="E552" s="2">
        <f>MACD!F552</f>
        <v>1.4283778441120956E-2</v>
      </c>
      <c r="F552" s="2">
        <f>'Moving Avg'!D552</f>
        <v>6.3532000000000002</v>
      </c>
      <c r="G552" s="2">
        <f>'Moving Avg'!E552</f>
        <v>6.2866999999999997</v>
      </c>
      <c r="H552" s="2">
        <f>'Moving Avg'!F552</f>
        <v>6.2618099999999997</v>
      </c>
      <c r="I552" s="2">
        <f>'Moving Avg'!G552</f>
        <v>6.3626999999999985</v>
      </c>
      <c r="J552" s="2">
        <f>'Moving Avg'!H552</f>
        <v>5.4261830000000035</v>
      </c>
      <c r="K552" s="18" t="str">
        <f>OBV!F552</f>
        <v>BEARISH</v>
      </c>
      <c r="L552" s="18" t="str">
        <f>OBV!G552</f>
        <v>NEUTRAL</v>
      </c>
      <c r="M552" s="18" t="str">
        <f>OBV!H552</f>
        <v>BEARISH DIVERGENCE</v>
      </c>
    </row>
    <row r="553" spans="1:13" ht="13.5" x14ac:dyDescent="0.25">
      <c r="A553" s="4">
        <f>TITRES_STAT!B556</f>
        <v>42808</v>
      </c>
      <c r="B553" s="2">
        <f>TITRES_STAT!C556</f>
        <v>16.7</v>
      </c>
      <c r="C553" s="2">
        <f>RSI!I553</f>
        <v>55.363090331235604</v>
      </c>
      <c r="D553" s="2">
        <f>MACD!E553</f>
        <v>-3.4098007603168057E-2</v>
      </c>
      <c r="E553" s="2">
        <f>MACD!F553</f>
        <v>4.6074212322631545E-3</v>
      </c>
      <c r="F553" s="2">
        <f>'Moving Avg'!D553</f>
        <v>6.349400000000001</v>
      </c>
      <c r="G553" s="2">
        <f>'Moving Avg'!E553</f>
        <v>6.2961999999999989</v>
      </c>
      <c r="H553" s="2">
        <f>'Moving Avg'!F553</f>
        <v>6.2631400000000008</v>
      </c>
      <c r="I553" s="2">
        <f>'Moving Avg'!G553</f>
        <v>6.3690839999999982</v>
      </c>
      <c r="J553" s="2">
        <f>'Moving Avg'!H553</f>
        <v>5.4344485000000047</v>
      </c>
      <c r="K553" s="18" t="str">
        <f>OBV!F553</f>
        <v>BEARISH</v>
      </c>
      <c r="L553" s="18" t="str">
        <f>OBV!G553</f>
        <v>NEUTRAL</v>
      </c>
      <c r="M553" s="18" t="str">
        <f>OBV!H553</f>
        <v>CONFIRMED BEARISH</v>
      </c>
    </row>
    <row r="554" spans="1:13" ht="13.5" x14ac:dyDescent="0.25">
      <c r="A554" s="4">
        <f>TITRES_STAT!B557</f>
        <v>42809</v>
      </c>
      <c r="B554" s="2">
        <f>TITRES_STAT!C557</f>
        <v>16.649999999999999</v>
      </c>
      <c r="C554" s="2">
        <f>RSI!I554</f>
        <v>52.915443442206339</v>
      </c>
      <c r="D554" s="2">
        <f>MACD!E554</f>
        <v>-4.2112774913984907E-2</v>
      </c>
      <c r="E554" s="2">
        <f>MACD!F554</f>
        <v>-4.7366179969864572E-3</v>
      </c>
      <c r="F554" s="2">
        <f>'Moving Avg'!D554</f>
        <v>6.3418000000000001</v>
      </c>
      <c r="G554" s="2">
        <f>'Moving Avg'!E554</f>
        <v>6.3060799999999988</v>
      </c>
      <c r="H554" s="2">
        <f>'Moving Avg'!F554</f>
        <v>6.2659900000000004</v>
      </c>
      <c r="I554" s="2">
        <f>'Moving Avg'!G554</f>
        <v>6.371515999999998</v>
      </c>
      <c r="J554" s="2">
        <f>'Moving Avg'!H554</f>
        <v>5.4426190000000041</v>
      </c>
      <c r="K554" s="18" t="str">
        <f>OBV!F554</f>
        <v>BEARISH</v>
      </c>
      <c r="L554" s="18" t="str">
        <f>OBV!G554</f>
        <v>NEUTRAL</v>
      </c>
      <c r="M554" s="18" t="str">
        <f>OBV!H554</f>
        <v>CONFIRMED BEARISH</v>
      </c>
    </row>
    <row r="555" spans="1:13" ht="13.5" x14ac:dyDescent="0.25">
      <c r="A555" s="4">
        <f>TITRES_STAT!B558</f>
        <v>42810</v>
      </c>
      <c r="B555" s="2">
        <f>TITRES_STAT!C558</f>
        <v>16.399999999999999</v>
      </c>
      <c r="C555" s="2">
        <f>RSI!I555</f>
        <v>42.740675564314323</v>
      </c>
      <c r="D555" s="2">
        <f>MACD!E555</f>
        <v>-5.3108814545947958E-2</v>
      </c>
      <c r="E555" s="2">
        <f>MACD!F555</f>
        <v>-1.4411057306778757E-2</v>
      </c>
      <c r="F555" s="2">
        <f>'Moving Avg'!D555</f>
        <v>6.319</v>
      </c>
      <c r="G555" s="2">
        <f>'Moving Avg'!E555</f>
        <v>6.3136799999999997</v>
      </c>
      <c r="H555" s="2">
        <f>'Moving Avg'!F555</f>
        <v>6.2678899999999995</v>
      </c>
      <c r="I555" s="2">
        <f>'Moving Avg'!G555</f>
        <v>6.3708319999999965</v>
      </c>
      <c r="J555" s="2">
        <f>'Moving Avg'!H555</f>
        <v>5.4503145000000037</v>
      </c>
      <c r="K555" s="18" t="str">
        <f>OBV!F555</f>
        <v>BEARISH</v>
      </c>
      <c r="L555" s="18" t="str">
        <f>OBV!G555</f>
        <v>NEUTRAL</v>
      </c>
      <c r="M555" s="18" t="str">
        <f>OBV!H555</f>
        <v>CONFIRMED BEARISH</v>
      </c>
    </row>
    <row r="556" spans="1:13" ht="13.5" x14ac:dyDescent="0.25">
      <c r="A556" s="4">
        <f>TITRES_STAT!B559</f>
        <v>42811</v>
      </c>
      <c r="B556" s="2">
        <f>TITRES_STAT!C559</f>
        <v>16.55</v>
      </c>
      <c r="C556" s="2">
        <f>RSI!I556</f>
        <v>49.068630246974607</v>
      </c>
      <c r="D556" s="2">
        <f>MACD!E556</f>
        <v>-6.0360881898101404E-2</v>
      </c>
      <c r="E556" s="2">
        <f>MACD!F556</f>
        <v>-2.3601022225043289E-2</v>
      </c>
      <c r="F556" s="2">
        <f>'Moving Avg'!D556</f>
        <v>6.3075999999999999</v>
      </c>
      <c r="G556" s="2">
        <f>'Moving Avg'!E556</f>
        <v>6.3231799999999998</v>
      </c>
      <c r="H556" s="2">
        <f>'Moving Avg'!F556</f>
        <v>6.2726400000000009</v>
      </c>
      <c r="I556" s="2">
        <f>'Moving Avg'!G556</f>
        <v>6.3681719999999977</v>
      </c>
      <c r="J556" s="2">
        <f>'Moving Avg'!H556</f>
        <v>5.4577450000000045</v>
      </c>
      <c r="K556" s="18" t="str">
        <f>OBV!F556</f>
        <v>BEARISH</v>
      </c>
      <c r="L556" s="18" t="str">
        <f>OBV!G556</f>
        <v>NEUTRAL</v>
      </c>
      <c r="M556" s="18" t="str">
        <f>OBV!H556</f>
        <v>CONFIRMED BEARISH</v>
      </c>
    </row>
    <row r="557" spans="1:13" ht="13.5" x14ac:dyDescent="0.25">
      <c r="A557" s="4">
        <f>TITRES_STAT!B560</f>
        <v>42815</v>
      </c>
      <c r="B557" s="2">
        <f>TITRES_STAT!C560</f>
        <v>16.54</v>
      </c>
      <c r="C557" s="2">
        <f>RSI!I557</f>
        <v>48.682368002407195</v>
      </c>
      <c r="D557" s="2">
        <f>MACD!E557</f>
        <v>-5.3879044274881771E-2</v>
      </c>
      <c r="E557" s="2">
        <f>MACD!F557</f>
        <v>-2.9656626635010987E-2</v>
      </c>
      <c r="F557" s="2">
        <f>'Moving Avg'!D557</f>
        <v>6.2954400000000001</v>
      </c>
      <c r="G557" s="2">
        <f>'Moving Avg'!E557</f>
        <v>6.3243200000000002</v>
      </c>
      <c r="H557" s="2">
        <f>'Moving Avg'!F557</f>
        <v>6.2789100000000015</v>
      </c>
      <c r="I557" s="2">
        <f>'Moving Avg'!G557</f>
        <v>6.3649799999999983</v>
      </c>
      <c r="J557" s="2">
        <f>'Moving Avg'!H557</f>
        <v>5.465340000000003</v>
      </c>
      <c r="K557" s="18" t="str">
        <f>OBV!F557</f>
        <v>BEARISH</v>
      </c>
      <c r="L557" s="18" t="str">
        <f>OBV!G557</f>
        <v>NEUTRAL</v>
      </c>
      <c r="M557" s="18" t="str">
        <f>OBV!H557</f>
        <v>CONFIRMED BEARISH</v>
      </c>
    </row>
    <row r="558" spans="1:13" ht="13.5" x14ac:dyDescent="0.25">
      <c r="A558" s="4">
        <f>TITRES_STAT!B561</f>
        <v>42816</v>
      </c>
      <c r="B558" s="2">
        <f>TITRES_STAT!C561</f>
        <v>16.399999999999999</v>
      </c>
      <c r="C558" s="2">
        <f>RSI!I558</f>
        <v>43.517545124771509</v>
      </c>
      <c r="D558" s="2">
        <f>MACD!E558</f>
        <v>-3.0345079820508047E-2</v>
      </c>
      <c r="E558" s="2">
        <f>MACD!F558</f>
        <v>-2.9794317272110397E-2</v>
      </c>
      <c r="F558" s="2">
        <f>'Moving Avg'!D558</f>
        <v>6.27264</v>
      </c>
      <c r="G558" s="2">
        <f>'Moving Avg'!E558</f>
        <v>6.311020000000001</v>
      </c>
      <c r="H558" s="2">
        <f>'Moving Avg'!F558</f>
        <v>6.2808100000000007</v>
      </c>
      <c r="I558" s="2">
        <f>'Moving Avg'!G558</f>
        <v>6.3588999999999984</v>
      </c>
      <c r="J558" s="2">
        <f>'Moving Avg'!H558</f>
        <v>5.4726875000000037</v>
      </c>
      <c r="K558" s="18" t="str">
        <f>OBV!F558</f>
        <v>BEARISH</v>
      </c>
      <c r="L558" s="18" t="str">
        <f>OBV!G558</f>
        <v>NEUTRAL</v>
      </c>
      <c r="M558" s="18" t="str">
        <f>OBV!H558</f>
        <v>CONFIRMED BEARISH</v>
      </c>
    </row>
    <row r="559" spans="1:13" ht="13.5" x14ac:dyDescent="0.25">
      <c r="A559" s="4">
        <f>TITRES_STAT!B562</f>
        <v>42817</v>
      </c>
      <c r="B559" s="2">
        <f>TITRES_STAT!C562</f>
        <v>16.399999999999999</v>
      </c>
      <c r="C559" s="2">
        <f>RSI!I559</f>
        <v>43.517545124771509</v>
      </c>
      <c r="D559" s="2">
        <f>MACD!E559</f>
        <v>-1.0045306190209935E-2</v>
      </c>
      <c r="E559" s="2">
        <f>MACD!F559</f>
        <v>-2.5844515055730308E-2</v>
      </c>
      <c r="F559" s="2">
        <f>'Moving Avg'!D559</f>
        <v>6.2536399999999999</v>
      </c>
      <c r="G559" s="2">
        <f>'Moving Avg'!E559</f>
        <v>6.29772</v>
      </c>
      <c r="H559" s="2">
        <f>'Moving Avg'!F559</f>
        <v>6.2789100000000015</v>
      </c>
      <c r="I559" s="2">
        <f>'Moving Avg'!G559</f>
        <v>6.3543399999999988</v>
      </c>
      <c r="J559" s="2">
        <f>'Moving Avg'!H559</f>
        <v>5.4798330000000028</v>
      </c>
      <c r="K559" s="18" t="str">
        <f>OBV!F559</f>
        <v>BEARISH</v>
      </c>
      <c r="L559" s="18" t="str">
        <f>OBV!G559</f>
        <v>NEUTRAL</v>
      </c>
      <c r="M559" s="18" t="str">
        <f>OBV!H559</f>
        <v>CONFIRMED BEARISH</v>
      </c>
    </row>
    <row r="560" spans="1:13" ht="13.5" x14ac:dyDescent="0.25">
      <c r="A560" s="4">
        <f>TITRES_STAT!B563</f>
        <v>42818</v>
      </c>
      <c r="B560" s="2">
        <f>TITRES_STAT!C563</f>
        <v>16.399999999999999</v>
      </c>
      <c r="C560" s="2">
        <f>RSI!I560</f>
        <v>43.517545124771509</v>
      </c>
      <c r="D560" s="2">
        <f>MACD!E560</f>
        <v>4.5661438755821848E-3</v>
      </c>
      <c r="E560" s="2">
        <f>MACD!F560</f>
        <v>-1.9762383269467811E-2</v>
      </c>
      <c r="F560" s="2">
        <f>'Moving Avg'!D560</f>
        <v>6.2536399999999999</v>
      </c>
      <c r="G560" s="2">
        <f>'Moving Avg'!E560</f>
        <v>6.2863199999999999</v>
      </c>
      <c r="H560" s="2">
        <f>'Moving Avg'!F560</f>
        <v>6.2770100000000015</v>
      </c>
      <c r="I560" s="2">
        <f>'Moving Avg'!G560</f>
        <v>6.3497799999999991</v>
      </c>
      <c r="J560" s="2">
        <f>'Moving Avg'!H560</f>
        <v>5.4869785000000038</v>
      </c>
      <c r="K560" s="18" t="str">
        <f>OBV!F560</f>
        <v>BEARISH</v>
      </c>
      <c r="L560" s="18" t="str">
        <f>OBV!G560</f>
        <v>NEUTRAL</v>
      </c>
      <c r="M560" s="18" t="str">
        <f>OBV!H560</f>
        <v>NEUTRAL</v>
      </c>
    </row>
    <row r="561" spans="1:13" ht="13.5" x14ac:dyDescent="0.25">
      <c r="A561" s="4">
        <f>TITRES_STAT!B564</f>
        <v>42821</v>
      </c>
      <c r="B561" s="2">
        <f>TITRES_STAT!C564</f>
        <v>16.54</v>
      </c>
      <c r="C561" s="2">
        <f>RSI!I561</f>
        <v>50.126162037839535</v>
      </c>
      <c r="D561" s="2">
        <f>MACD!E561</f>
        <v>1.3320229894357993E-2</v>
      </c>
      <c r="E561" s="2">
        <f>MACD!F561</f>
        <v>-1.3145860636702651E-2</v>
      </c>
      <c r="F561" s="2">
        <f>'Moving Avg'!D561</f>
        <v>6.2528800000000002</v>
      </c>
      <c r="G561" s="2">
        <f>'Moving Avg'!E561</f>
        <v>6.28024</v>
      </c>
      <c r="H561" s="2">
        <f>'Moving Avg'!F561</f>
        <v>6.2787200000000007</v>
      </c>
      <c r="I561" s="2">
        <f>'Moving Avg'!G561</f>
        <v>6.3461319999999999</v>
      </c>
      <c r="J561" s="2">
        <f>'Moving Avg'!H561</f>
        <v>5.4942070000000021</v>
      </c>
      <c r="K561" s="18" t="str">
        <f>OBV!F561</f>
        <v>BEARISH</v>
      </c>
      <c r="L561" s="18" t="str">
        <f>OBV!G561</f>
        <v>NEUTRAL</v>
      </c>
      <c r="M561" s="18" t="str">
        <f>OBV!H561</f>
        <v>CONFIRMED BEARISH</v>
      </c>
    </row>
    <row r="562" spans="1:13" ht="13.5" x14ac:dyDescent="0.25">
      <c r="A562" s="4">
        <f>TITRES_STAT!B565</f>
        <v>42822</v>
      </c>
      <c r="B562" s="2">
        <f>TITRES_STAT!C565</f>
        <v>16.54</v>
      </c>
      <c r="C562" s="2">
        <f>RSI!I562</f>
        <v>50.126162037839528</v>
      </c>
      <c r="D562" s="2">
        <f>MACD!E562</f>
        <v>2.0719924297736725E-2</v>
      </c>
      <c r="E562" s="2">
        <f>MACD!F562</f>
        <v>-6.3727036498147762E-3</v>
      </c>
      <c r="F562" s="2">
        <f>'Moving Avg'!D562</f>
        <v>6.2528800000000002</v>
      </c>
      <c r="G562" s="2">
        <f>'Moving Avg'!E562</f>
        <v>6.2741599999999993</v>
      </c>
      <c r="H562" s="2">
        <f>'Moving Avg'!F562</f>
        <v>6.2804300000000008</v>
      </c>
      <c r="I562" s="2">
        <f>'Moving Avg'!G562</f>
        <v>6.3395960000000002</v>
      </c>
      <c r="J562" s="2">
        <f>'Moving Avg'!H562</f>
        <v>5.5019855000000017</v>
      </c>
      <c r="K562" s="18" t="str">
        <f>OBV!F562</f>
        <v>BEARISH</v>
      </c>
      <c r="L562" s="18" t="str">
        <f>OBV!G562</f>
        <v>NEUTRAL</v>
      </c>
      <c r="M562" s="18" t="str">
        <f>OBV!H562</f>
        <v>NEUTRAL</v>
      </c>
    </row>
    <row r="563" spans="1:13" ht="13.5" x14ac:dyDescent="0.25">
      <c r="A563" s="4">
        <f>TITRES_STAT!B566</f>
        <v>42823</v>
      </c>
      <c r="B563" s="2">
        <f>TITRES_STAT!C566</f>
        <v>16.600000000000001</v>
      </c>
      <c r="C563" s="2">
        <f>RSI!I563</f>
        <v>52.867186788748505</v>
      </c>
      <c r="D563" s="2">
        <f>MACD!E563</f>
        <v>2.5285269778472674E-2</v>
      </c>
      <c r="E563" s="2">
        <f>MACD!F563</f>
        <v>-4.1108964157285897E-5</v>
      </c>
      <c r="F563" s="2">
        <f>'Moving Avg'!D563</f>
        <v>6.2680800000000003</v>
      </c>
      <c r="G563" s="2">
        <f>'Moving Avg'!E563</f>
        <v>6.2703599999999993</v>
      </c>
      <c r="H563" s="2">
        <f>'Moving Avg'!F563</f>
        <v>6.2832799999999995</v>
      </c>
      <c r="I563" s="2">
        <f>'Moving Avg'!G563</f>
        <v>6.3357960000000002</v>
      </c>
      <c r="J563" s="2">
        <f>'Moving Avg'!H563</f>
        <v>5.5094195000000017</v>
      </c>
      <c r="K563" s="18" t="str">
        <f>OBV!F563</f>
        <v>BULLISH</v>
      </c>
      <c r="L563" s="18" t="str">
        <f>OBV!G563</f>
        <v>NEUTRAL</v>
      </c>
      <c r="M563" s="18" t="str">
        <f>OBV!H563</f>
        <v>CONFIRMED BULLISH</v>
      </c>
    </row>
    <row r="564" spans="1:13" ht="13.5" x14ac:dyDescent="0.25">
      <c r="A564" s="4">
        <f>TITRES_STAT!B567</f>
        <v>42824</v>
      </c>
      <c r="B564" s="2">
        <f>TITRES_STAT!C567</f>
        <v>16.600000000000001</v>
      </c>
      <c r="C564" s="2">
        <f>RSI!I564</f>
        <v>52.867186788748505</v>
      </c>
      <c r="D564" s="2">
        <f>MACD!E564</f>
        <v>2.6083927693254516E-2</v>
      </c>
      <c r="E564" s="2">
        <f>MACD!F564</f>
        <v>5.1838983673250742E-3</v>
      </c>
      <c r="F564" s="2">
        <f>'Moving Avg'!D564</f>
        <v>6.2832800000000004</v>
      </c>
      <c r="G564" s="2">
        <f>'Moving Avg'!E564</f>
        <v>6.2684599999999993</v>
      </c>
      <c r="H564" s="2">
        <f>'Moving Avg'!F564</f>
        <v>6.2872699999999995</v>
      </c>
      <c r="I564" s="2">
        <f>'Moving Avg'!G564</f>
        <v>6.330476</v>
      </c>
      <c r="J564" s="2">
        <f>'Moving Avg'!H564</f>
        <v>5.517128500000001</v>
      </c>
      <c r="K564" s="18" t="str">
        <f>OBV!F564</f>
        <v>BULLISH</v>
      </c>
      <c r="L564" s="18" t="str">
        <f>OBV!G564</f>
        <v>NEUTRAL</v>
      </c>
      <c r="M564" s="18" t="str">
        <f>OBV!H564</f>
        <v>CONFIRMED BULLISH</v>
      </c>
    </row>
    <row r="565" spans="1:13" ht="13.5" x14ac:dyDescent="0.25">
      <c r="A565" s="4">
        <f>TITRES_STAT!B568</f>
        <v>42825</v>
      </c>
      <c r="B565" s="2">
        <f>TITRES_STAT!C568</f>
        <v>16.55</v>
      </c>
      <c r="C565" s="2">
        <f>RSI!I565</f>
        <v>50.200708018697632</v>
      </c>
      <c r="D565" s="2">
        <f>MACD!E565</f>
        <v>1.34209511000698E-2</v>
      </c>
      <c r="E565" s="2">
        <f>MACD!F565</f>
        <v>6.8313089138740193E-3</v>
      </c>
      <c r="F565" s="2">
        <f>'Moving Avg'!D565</f>
        <v>6.2946799999999996</v>
      </c>
      <c r="G565" s="2">
        <f>'Moving Avg'!E565</f>
        <v>6.2741600000000002</v>
      </c>
      <c r="H565" s="2">
        <f>'Moving Avg'!F565</f>
        <v>6.29392</v>
      </c>
      <c r="I565" s="2">
        <f>'Moving Avg'!G565</f>
        <v>6.3270559999999998</v>
      </c>
      <c r="J565" s="2">
        <f>'Moving Avg'!H565</f>
        <v>5.5247425000000012</v>
      </c>
      <c r="K565" s="18" t="str">
        <f>OBV!F565</f>
        <v>BULLISH</v>
      </c>
      <c r="L565" s="18" t="str">
        <f>OBV!G565</f>
        <v>NEUTRAL</v>
      </c>
      <c r="M565" s="18" t="str">
        <f>OBV!H565</f>
        <v>CONFIRMED BULLISH</v>
      </c>
    </row>
    <row r="566" spans="1:13" ht="13.5" x14ac:dyDescent="0.25">
      <c r="A566" s="4">
        <f>TITRES_STAT!B569</f>
        <v>42828</v>
      </c>
      <c r="B566" s="2">
        <f>TITRES_STAT!C569</f>
        <v>16.55</v>
      </c>
      <c r="C566" s="2">
        <f>RSI!I566</f>
        <v>50.200708018697632</v>
      </c>
      <c r="D566" s="2">
        <f>MACD!E566</f>
        <v>1.1466528400564613E-2</v>
      </c>
      <c r="E566" s="2">
        <f>MACD!F566</f>
        <v>7.7583528112121387E-3</v>
      </c>
      <c r="F566" s="2">
        <f>'Moving Avg'!D566</f>
        <v>6.2954399999999993</v>
      </c>
      <c r="G566" s="2">
        <f>'Moving Avg'!E566</f>
        <v>6.2741600000000002</v>
      </c>
      <c r="H566" s="2">
        <f>'Moving Avg'!F566</f>
        <v>6.2986699999999995</v>
      </c>
      <c r="I566" s="2">
        <f>'Moving Avg'!G566</f>
        <v>6.3228759999999991</v>
      </c>
      <c r="J566" s="2">
        <f>'Moving Avg'!H566</f>
        <v>5.5323565000000023</v>
      </c>
      <c r="K566" s="18" t="str">
        <f>OBV!F566</f>
        <v>BULLISH</v>
      </c>
      <c r="L566" s="18" t="str">
        <f>OBV!G566</f>
        <v>NEUTRAL</v>
      </c>
      <c r="M566" s="18" t="str">
        <f>OBV!H566</f>
        <v>CONFIRMED BULLISH</v>
      </c>
    </row>
    <row r="567" spans="1:13" ht="13.5" x14ac:dyDescent="0.25">
      <c r="A567" s="4">
        <f>TITRES_STAT!B570</f>
        <v>42829</v>
      </c>
      <c r="B567" s="2">
        <f>TITRES_STAT!C570</f>
        <v>16.5</v>
      </c>
      <c r="C567" s="2">
        <f>RSI!I567</f>
        <v>47.426479789764791</v>
      </c>
      <c r="D567" s="2">
        <f>MACD!E567</f>
        <v>1.0627404879294033E-2</v>
      </c>
      <c r="E567" s="2">
        <f>MACD!F567</f>
        <v>8.332163224828517E-3</v>
      </c>
      <c r="F567" s="2">
        <f>'Moving Avg'!D567</f>
        <v>6.2923999999999998</v>
      </c>
      <c r="G567" s="2">
        <f>'Moving Avg'!E567</f>
        <v>6.2726400000000009</v>
      </c>
      <c r="H567" s="2">
        <f>'Moving Avg'!F567</f>
        <v>6.2984799999999996</v>
      </c>
      <c r="I567" s="2">
        <f>'Moving Avg'!G567</f>
        <v>6.3186960000000001</v>
      </c>
      <c r="J567" s="2">
        <f>'Moving Avg'!H567</f>
        <v>5.5398755000000017</v>
      </c>
      <c r="K567" s="18" t="str">
        <f>OBV!F567</f>
        <v>BULLISH</v>
      </c>
      <c r="L567" s="18" t="str">
        <f>OBV!G567</f>
        <v>NEUTRAL</v>
      </c>
      <c r="M567" s="18" t="str">
        <f>OBV!H567</f>
        <v>BULLISH DIVERGENCE</v>
      </c>
    </row>
    <row r="568" spans="1:13" ht="13.5" x14ac:dyDescent="0.25">
      <c r="A568" s="4">
        <f>TITRES_STAT!B571</f>
        <v>42830</v>
      </c>
      <c r="B568" s="2">
        <f>TITRES_STAT!C571</f>
        <v>16.489999999999998</v>
      </c>
      <c r="C568" s="2">
        <f>RSI!I568</f>
        <v>46.868614756394429</v>
      </c>
      <c r="D568" s="2">
        <f>MACD!E568</f>
        <v>2.1189473640044199E-3</v>
      </c>
      <c r="E568" s="2">
        <f>MACD!F568</f>
        <v>7.0895200526636983E-3</v>
      </c>
      <c r="F568" s="2">
        <f>'Moving Avg'!D568</f>
        <v>6.2840399999999992</v>
      </c>
      <c r="G568" s="2">
        <f>'Moving Avg'!E568</f>
        <v>6.2760600000000002</v>
      </c>
      <c r="H568" s="2">
        <f>'Moving Avg'!F568</f>
        <v>6.2935400000000001</v>
      </c>
      <c r="I568" s="2">
        <f>'Moving Avg'!G568</f>
        <v>6.313299999999999</v>
      </c>
      <c r="J568" s="2">
        <f>'Moving Avg'!H568</f>
        <v>5.5473755000000002</v>
      </c>
      <c r="K568" s="18" t="str">
        <f>OBV!F568</f>
        <v>BEARISH</v>
      </c>
      <c r="L568" s="18" t="str">
        <f>OBV!G568</f>
        <v>NEUTRAL</v>
      </c>
      <c r="M568" s="18" t="str">
        <f>OBV!H568</f>
        <v>CONFIRMED BEARISH</v>
      </c>
    </row>
    <row r="569" spans="1:13" ht="13.5" x14ac:dyDescent="0.25">
      <c r="A569" s="4">
        <f>TITRES_STAT!B572</f>
        <v>42831</v>
      </c>
      <c r="B569" s="2">
        <f>TITRES_STAT!C572</f>
        <v>16.45</v>
      </c>
      <c r="C569" s="2">
        <f>RSI!I569</f>
        <v>44.608301596905868</v>
      </c>
      <c r="D569" s="2">
        <f>MACD!E569</f>
        <v>-3.8351882660832004E-3</v>
      </c>
      <c r="E569" s="2">
        <f>MACD!F569</f>
        <v>4.9045783889143189E-3</v>
      </c>
      <c r="F569" s="2">
        <f>'Moving Avg'!D569</f>
        <v>6.27264</v>
      </c>
      <c r="G569" s="2">
        <f>'Moving Avg'!E569</f>
        <v>6.2779600000000002</v>
      </c>
      <c r="H569" s="2">
        <f>'Moving Avg'!F569</f>
        <v>6.2878400000000001</v>
      </c>
      <c r="I569" s="2">
        <f>'Moving Avg'!G569</f>
        <v>6.3091200000000001</v>
      </c>
      <c r="J569" s="2">
        <f>'Moving Avg'!H569</f>
        <v>5.5548359999999999</v>
      </c>
      <c r="K569" s="18" t="str">
        <f>OBV!F569</f>
        <v>BEARISH</v>
      </c>
      <c r="L569" s="18" t="str">
        <f>OBV!G569</f>
        <v>NEUTRAL</v>
      </c>
      <c r="M569" s="18" t="str">
        <f>OBV!H569</f>
        <v>CONFIRMED BEARISH</v>
      </c>
    </row>
    <row r="570" spans="1:13" ht="13.5" x14ac:dyDescent="0.25">
      <c r="A570" s="4">
        <f>TITRES_STAT!B573</f>
        <v>42832</v>
      </c>
      <c r="B570" s="2">
        <f>TITRES_STAT!C573</f>
        <v>16.579999999999998</v>
      </c>
      <c r="C570" s="2">
        <f>RSI!I570</f>
        <v>52.607778782489341</v>
      </c>
      <c r="D570" s="2">
        <f>MACD!E570</f>
        <v>-1.233218697038474E-2</v>
      </c>
      <c r="E570" s="2">
        <f>MACD!F570</f>
        <v>1.4572253170545071E-3</v>
      </c>
      <c r="F570" s="2">
        <f>'Moving Avg'!D570</f>
        <v>6.2749199999999998</v>
      </c>
      <c r="G570" s="2">
        <f>'Moving Avg'!E570</f>
        <v>6.2847999999999988</v>
      </c>
      <c r="H570" s="2">
        <f>'Moving Avg'!F570</f>
        <v>6.2855599999999994</v>
      </c>
      <c r="I570" s="2">
        <f>'Moving Avg'!G570</f>
        <v>6.3059279999999998</v>
      </c>
      <c r="J570" s="2">
        <f>'Moving Avg'!H570</f>
        <v>5.5628734999999994</v>
      </c>
      <c r="K570" s="18" t="str">
        <f>OBV!F570</f>
        <v>BEARISH</v>
      </c>
      <c r="L570" s="18" t="str">
        <f>OBV!G570</f>
        <v>NEUTRAL</v>
      </c>
      <c r="M570" s="18" t="str">
        <f>OBV!H570</f>
        <v>BEARISH DIVERGENCE</v>
      </c>
    </row>
    <row r="571" spans="1:13" ht="13.5" x14ac:dyDescent="0.25">
      <c r="A571" s="4">
        <f>TITRES_STAT!B574</f>
        <v>42835</v>
      </c>
      <c r="B571" s="2">
        <f>TITRES_STAT!C574</f>
        <v>16.25</v>
      </c>
      <c r="C571" s="2">
        <f>RSI!I571</f>
        <v>37.717198537006567</v>
      </c>
      <c r="D571" s="2">
        <f>MACD!E571</f>
        <v>-2.1548248501606082E-3</v>
      </c>
      <c r="E571" s="2">
        <f>MACD!F571</f>
        <v>7.3481528361148411E-4</v>
      </c>
      <c r="F571" s="2">
        <f>'Moving Avg'!D571</f>
        <v>6.2521200000000006</v>
      </c>
      <c r="G571" s="2">
        <f>'Moving Avg'!E571</f>
        <v>6.2737799999999986</v>
      </c>
      <c r="H571" s="2">
        <f>'Moving Avg'!F571</f>
        <v>6.2770099999999989</v>
      </c>
      <c r="I571" s="2">
        <f>'Moving Avg'!G571</f>
        <v>6.3009880000000003</v>
      </c>
      <c r="J571" s="2">
        <f>'Moving Avg'!H571</f>
        <v>5.5701924999999992</v>
      </c>
      <c r="K571" s="18" t="str">
        <f>OBV!F571</f>
        <v>BEARISH</v>
      </c>
      <c r="L571" s="18" t="str">
        <f>OBV!G571</f>
        <v>NEUTRAL</v>
      </c>
      <c r="M571" s="18" t="str">
        <f>OBV!H571</f>
        <v>CONFIRMED BEARISH</v>
      </c>
    </row>
    <row r="572" spans="1:13" ht="13.5" x14ac:dyDescent="0.25">
      <c r="A572" s="4">
        <f>TITRES_STAT!B575</f>
        <v>42836</v>
      </c>
      <c r="B572" s="2">
        <f>TITRES_STAT!C575</f>
        <v>16.54</v>
      </c>
      <c r="C572" s="2">
        <f>RSI!I572</f>
        <v>50.876186062010383</v>
      </c>
      <c r="D572" s="2">
        <f>MACD!E572</f>
        <v>-1.0636741878746747E-3</v>
      </c>
      <c r="E572" s="2">
        <f>MACD!F572</f>
        <v>3.7511738931425239E-4</v>
      </c>
      <c r="F572" s="2">
        <f>'Moving Avg'!D572</f>
        <v>6.2551600000000001</v>
      </c>
      <c r="G572" s="2">
        <f>'Moving Avg'!E572</f>
        <v>6.2737799999999995</v>
      </c>
      <c r="H572" s="2">
        <f>'Moving Avg'!F572</f>
        <v>6.2739699999999994</v>
      </c>
      <c r="I572" s="2">
        <f>'Moving Avg'!G572</f>
        <v>6.2982519999999997</v>
      </c>
      <c r="J572" s="2">
        <f>'Moving Avg'!H572</f>
        <v>5.5781539999999996</v>
      </c>
      <c r="K572" s="18" t="str">
        <f>OBV!F572</f>
        <v>BEARISH</v>
      </c>
      <c r="L572" s="18" t="str">
        <f>OBV!G572</f>
        <v>NEUTRAL</v>
      </c>
      <c r="M572" s="18" t="str">
        <f>OBV!H572</f>
        <v>BEARISH DIVERGENCE</v>
      </c>
    </row>
    <row r="573" spans="1:13" ht="13.5" x14ac:dyDescent="0.25">
      <c r="A573" s="4">
        <f>TITRES_STAT!B576</f>
        <v>42837</v>
      </c>
      <c r="B573" s="2">
        <f>TITRES_STAT!C576</f>
        <v>16.829999999999998</v>
      </c>
      <c r="C573" s="2">
        <f>RSI!I573</f>
        <v>59.981583718914152</v>
      </c>
      <c r="D573" s="2">
        <f>MACD!E573</f>
        <v>-4.8519330799550175E-3</v>
      </c>
      <c r="E573" s="2">
        <f>MACD!F573</f>
        <v>-6.7029270453960164E-4</v>
      </c>
      <c r="F573" s="2">
        <f>'Moving Avg'!D573</f>
        <v>6.2810000000000006</v>
      </c>
      <c r="G573" s="2">
        <f>'Moving Avg'!E573</f>
        <v>6.2825199999999999</v>
      </c>
      <c r="H573" s="2">
        <f>'Moving Avg'!F573</f>
        <v>6.2764399999999991</v>
      </c>
      <c r="I573" s="2">
        <f>'Moving Avg'!G573</f>
        <v>6.2969600000000003</v>
      </c>
      <c r="J573" s="2">
        <f>'Moving Avg'!H573</f>
        <v>5.5866664999999989</v>
      </c>
      <c r="K573" s="18" t="str">
        <f>OBV!F573</f>
        <v>BULLISH</v>
      </c>
      <c r="L573" s="18" t="str">
        <f>OBV!G573</f>
        <v>NEUTRAL</v>
      </c>
      <c r="M573" s="18" t="str">
        <f>OBV!H573</f>
        <v>CONFIRMED BULLISH</v>
      </c>
    </row>
    <row r="574" spans="1:13" ht="13.5" x14ac:dyDescent="0.25">
      <c r="A574" s="4">
        <f>TITRES_STAT!B577</f>
        <v>42838</v>
      </c>
      <c r="B574" s="2">
        <f>TITRES_STAT!C577</f>
        <v>16.8</v>
      </c>
      <c r="C574" s="2">
        <f>RSI!I574</f>
        <v>58.76803846793171</v>
      </c>
      <c r="D574" s="2">
        <f>MACD!E574</f>
        <v>-7.9162164503312482E-3</v>
      </c>
      <c r="E574" s="2">
        <f>MACD!F574</f>
        <v>-2.119477453697931E-3</v>
      </c>
      <c r="F574" s="2">
        <f>'Moving Avg'!D574</f>
        <v>6.3075999999999999</v>
      </c>
      <c r="G574" s="2">
        <f>'Moving Avg'!E574</f>
        <v>6.290119999999999</v>
      </c>
      <c r="H574" s="2">
        <f>'Moving Avg'!F574</f>
        <v>6.2792899999999996</v>
      </c>
      <c r="I574" s="2">
        <f>'Moving Avg'!G574</f>
        <v>6.295440000000001</v>
      </c>
      <c r="J574" s="2">
        <f>'Moving Avg'!H574</f>
        <v>5.5951219999999982</v>
      </c>
      <c r="K574" s="18" t="str">
        <f>OBV!F574</f>
        <v>BULLISH</v>
      </c>
      <c r="L574" s="18" t="str">
        <f>OBV!G574</f>
        <v>NEUTRAL</v>
      </c>
      <c r="M574" s="18" t="str">
        <f>OBV!H574</f>
        <v>CONFIRMED BULLISH</v>
      </c>
    </row>
    <row r="575" spans="1:13" ht="13.5" x14ac:dyDescent="0.25">
      <c r="A575" s="4">
        <f>TITRES_STAT!B578</f>
        <v>42839</v>
      </c>
      <c r="B575" s="2">
        <f>TITRES_STAT!C578</f>
        <v>16.84</v>
      </c>
      <c r="C575" s="2">
        <f>RSI!I575</f>
        <v>59.932053403619022</v>
      </c>
      <c r="D575" s="2">
        <f>MACD!E575</f>
        <v>-1.5141894686947488E-2</v>
      </c>
      <c r="E575" s="2">
        <f>MACD!F575</f>
        <v>-4.7239609003478424E-3</v>
      </c>
      <c r="F575" s="2">
        <f>'Moving Avg'!D575</f>
        <v>6.3273600000000005</v>
      </c>
      <c r="G575" s="2">
        <f>'Moving Avg'!E575</f>
        <v>6.3011400000000002</v>
      </c>
      <c r="H575" s="2">
        <f>'Moving Avg'!F575</f>
        <v>6.2876499999999993</v>
      </c>
      <c r="I575" s="2">
        <f>'Moving Avg'!G575</f>
        <v>6.2943000000000016</v>
      </c>
      <c r="J575" s="2">
        <f>'Moving Avg'!H575</f>
        <v>5.6036534999999965</v>
      </c>
      <c r="K575" s="18" t="str">
        <f>OBV!F575</f>
        <v>BULLISH</v>
      </c>
      <c r="L575" s="18" t="str">
        <f>OBV!G575</f>
        <v>NEUTRAL</v>
      </c>
      <c r="M575" s="18" t="str">
        <f>OBV!H575</f>
        <v>CONFIRMED BULLISH</v>
      </c>
    </row>
    <row r="576" spans="1:13" ht="13.5" x14ac:dyDescent="0.25">
      <c r="A576" s="4">
        <f>TITRES_STAT!B579</f>
        <v>42842</v>
      </c>
      <c r="B576" s="2">
        <f>TITRES_STAT!C579</f>
        <v>16.89</v>
      </c>
      <c r="C576" s="2">
        <f>RSI!I576</f>
        <v>61.399011405949103</v>
      </c>
      <c r="D576" s="2">
        <f>MACD!E576</f>
        <v>-2.3293729263362373E-2</v>
      </c>
      <c r="E576" s="2">
        <f>MACD!F576</f>
        <v>-8.4379145729507488E-3</v>
      </c>
      <c r="F576" s="2">
        <f>'Moving Avg'!D576</f>
        <v>6.3760000000000003</v>
      </c>
      <c r="G576" s="2">
        <f>'Moving Avg'!E576</f>
        <v>6.3140599999999996</v>
      </c>
      <c r="H576" s="2">
        <f>'Moving Avg'!F576</f>
        <v>6.2941099999999999</v>
      </c>
      <c r="I576" s="2">
        <f>'Moving Avg'!G576</f>
        <v>6.2939200000000017</v>
      </c>
      <c r="J576" s="2">
        <f>'Moving Avg'!H576</f>
        <v>5.612298499999997</v>
      </c>
      <c r="K576" s="18" t="str">
        <f>OBV!F576</f>
        <v>BULLISH</v>
      </c>
      <c r="L576" s="18" t="str">
        <f>OBV!G576</f>
        <v>NEUTRAL</v>
      </c>
      <c r="M576" s="18" t="str">
        <f>OBV!H576</f>
        <v>CONFIRMED BULLISH</v>
      </c>
    </row>
    <row r="577" spans="1:13" ht="13.5" x14ac:dyDescent="0.25">
      <c r="A577" s="4">
        <f>TITRES_STAT!B580</f>
        <v>42843</v>
      </c>
      <c r="B577" s="2">
        <f>TITRES_STAT!C580</f>
        <v>16.89</v>
      </c>
      <c r="C577" s="2">
        <f>RSI!I577</f>
        <v>61.399011405949103</v>
      </c>
      <c r="D577" s="2">
        <f>MACD!E577</f>
        <v>-3.3810480236184048E-2</v>
      </c>
      <c r="E577" s="2">
        <f>MACD!F577</f>
        <v>-1.3512427705597411E-2</v>
      </c>
      <c r="F577" s="2">
        <f>'Moving Avg'!D577</f>
        <v>6.4025999999999996</v>
      </c>
      <c r="G577" s="2">
        <f>'Moving Avg'!E577</f>
        <v>6.3288799999999998</v>
      </c>
      <c r="H577" s="2">
        <f>'Moving Avg'!F577</f>
        <v>6.3007600000000004</v>
      </c>
      <c r="I577" s="2">
        <f>'Moving Avg'!G577</f>
        <v>6.293844</v>
      </c>
      <c r="J577" s="2">
        <f>'Moving Avg'!H577</f>
        <v>5.6209434999999965</v>
      </c>
      <c r="K577" s="18" t="str">
        <f>OBV!F577</f>
        <v>BULLISH</v>
      </c>
      <c r="L577" s="18" t="str">
        <f>OBV!G577</f>
        <v>NEUTRAL</v>
      </c>
      <c r="M577" s="18" t="str">
        <f>OBV!H577</f>
        <v>CONFIRMED BULLISH</v>
      </c>
    </row>
    <row r="578" spans="1:13" ht="13.5" x14ac:dyDescent="0.25">
      <c r="A578" s="4">
        <f>TITRES_STAT!B581</f>
        <v>42844</v>
      </c>
      <c r="B578" s="2">
        <f>TITRES_STAT!C581</f>
        <v>16.89</v>
      </c>
      <c r="C578" s="2">
        <f>RSI!I578</f>
        <v>61.399011405949111</v>
      </c>
      <c r="D578" s="2">
        <f>MACD!E578</f>
        <v>-4.3938299599663111E-2</v>
      </c>
      <c r="E578" s="2">
        <f>MACD!F578</f>
        <v>-1.9597602084410554E-2</v>
      </c>
      <c r="F578" s="2">
        <f>'Moving Avg'!D578</f>
        <v>6.4071599999999993</v>
      </c>
      <c r="G578" s="2">
        <f>'Moving Avg'!E578</f>
        <v>6.3440799999999999</v>
      </c>
      <c r="H578" s="2">
        <f>'Moving Avg'!F578</f>
        <v>6.3100699999999996</v>
      </c>
      <c r="I578" s="2">
        <f>'Moving Avg'!G578</f>
        <v>6.2933880000000011</v>
      </c>
      <c r="J578" s="2">
        <f>'Moving Avg'!H578</f>
        <v>5.6290939999999967</v>
      </c>
      <c r="K578" s="18" t="str">
        <f>OBV!F578</f>
        <v>BULLISH</v>
      </c>
      <c r="L578" s="18" t="str">
        <f>OBV!G578</f>
        <v>NEUTRAL</v>
      </c>
      <c r="M578" s="18" t="str">
        <f>OBV!H578</f>
        <v>CONFIRMED BULLISH</v>
      </c>
    </row>
    <row r="579" spans="1:13" ht="13.5" x14ac:dyDescent="0.25">
      <c r="A579" s="4">
        <f>TITRES_STAT!B582</f>
        <v>42845</v>
      </c>
      <c r="B579" s="2">
        <f>TITRES_STAT!C582</f>
        <v>16.899999999999999</v>
      </c>
      <c r="C579" s="2">
        <f>RSI!I579</f>
        <v>61.748835167248501</v>
      </c>
      <c r="D579" s="2">
        <f>MACD!E579</f>
        <v>-5.5724616199543497E-2</v>
      </c>
      <c r="E579" s="2">
        <f>MACD!F579</f>
        <v>-2.6823004907437144E-2</v>
      </c>
      <c r="F579" s="2">
        <f>'Moving Avg'!D579</f>
        <v>6.4147599999999994</v>
      </c>
      <c r="G579" s="2">
        <f>'Moving Avg'!E579</f>
        <v>6.3611799999999992</v>
      </c>
      <c r="H579" s="2">
        <f>'Moving Avg'!F579</f>
        <v>6.3195699999999997</v>
      </c>
      <c r="I579" s="2">
        <f>'Moving Avg'!G579</f>
        <v>6.2930080000000013</v>
      </c>
      <c r="J579" s="2">
        <f>'Moving Avg'!H579</f>
        <v>5.6375484999999959</v>
      </c>
      <c r="K579" s="18" t="str">
        <f>OBV!F579</f>
        <v>BULLISH</v>
      </c>
      <c r="L579" s="18" t="str">
        <f>OBV!G579</f>
        <v>NEUTRAL</v>
      </c>
      <c r="M579" s="18" t="str">
        <f>OBV!H579</f>
        <v>CONFIRMED BULLISH</v>
      </c>
    </row>
    <row r="580" spans="1:13" ht="13.5" x14ac:dyDescent="0.25">
      <c r="A580" s="4">
        <f>TITRES_STAT!B583</f>
        <v>42846</v>
      </c>
      <c r="B580" s="2">
        <f>TITRES_STAT!C583</f>
        <v>16.899999999999999</v>
      </c>
      <c r="C580" s="2">
        <f>RSI!I580</f>
        <v>61.748835167248501</v>
      </c>
      <c r="D580" s="2">
        <f>MACD!E580</f>
        <v>-5.8672589419398236E-2</v>
      </c>
      <c r="E580" s="2">
        <f>MACD!F580</f>
        <v>-3.3192921809829364E-2</v>
      </c>
      <c r="F580" s="2">
        <f>'Moving Avg'!D580</f>
        <v>6.419319999999999</v>
      </c>
      <c r="G580" s="2">
        <f>'Moving Avg'!E580</f>
        <v>6.3733399999999998</v>
      </c>
      <c r="H580" s="2">
        <f>'Moving Avg'!F580</f>
        <v>6.3290699999999998</v>
      </c>
      <c r="I580" s="2">
        <f>'Moving Avg'!G580</f>
        <v>6.2946040000000014</v>
      </c>
      <c r="J580" s="2">
        <f>'Moving Avg'!H580</f>
        <v>5.646002999999995</v>
      </c>
      <c r="K580" s="18" t="str">
        <f>OBV!F580</f>
        <v>BULLISH</v>
      </c>
      <c r="L580" s="18" t="str">
        <f>OBV!G580</f>
        <v>NEUTRAL</v>
      </c>
      <c r="M580" s="18" t="str">
        <f>OBV!H580</f>
        <v>CONFIRMED BULLISH</v>
      </c>
    </row>
    <row r="581" spans="1:13" ht="13.5" x14ac:dyDescent="0.25">
      <c r="A581" s="4">
        <f>TITRES_STAT!B584</f>
        <v>42849</v>
      </c>
      <c r="B581" s="2">
        <f>TITRES_STAT!C584</f>
        <v>16.899999999999999</v>
      </c>
      <c r="C581" s="2">
        <f>RSI!I581</f>
        <v>61.748835167248501</v>
      </c>
      <c r="D581" s="2">
        <f>MACD!E581</f>
        <v>-8.0991684227895711E-2</v>
      </c>
      <c r="E581" s="2">
        <f>MACD!F581</f>
        <v>-4.2752674293442636E-2</v>
      </c>
      <c r="F581" s="2">
        <f>'Moving Avg'!D581</f>
        <v>6.4200799999999987</v>
      </c>
      <c r="G581" s="2">
        <f>'Moving Avg'!E581</f>
        <v>6.3980399999999999</v>
      </c>
      <c r="H581" s="2">
        <f>'Moving Avg'!F581</f>
        <v>6.3359099999999984</v>
      </c>
      <c r="I581" s="2">
        <f>'Moving Avg'!G581</f>
        <v>6.2966560000000014</v>
      </c>
      <c r="J581" s="2">
        <f>'Moving Avg'!H581</f>
        <v>5.6544574999999941</v>
      </c>
      <c r="K581" s="18" t="str">
        <f>OBV!F581</f>
        <v>BULLISH</v>
      </c>
      <c r="L581" s="18" t="str">
        <f>OBV!G581</f>
        <v>NEUTRAL</v>
      </c>
      <c r="M581" s="18" t="str">
        <f>OBV!H581</f>
        <v>CONFIRMED BULLISH</v>
      </c>
    </row>
    <row r="582" spans="1:13" ht="13.5" x14ac:dyDescent="0.25">
      <c r="A582" s="4">
        <f>TITRES_STAT!B585</f>
        <v>42850</v>
      </c>
      <c r="B582" s="2">
        <f>TITRES_STAT!C585</f>
        <v>16.95</v>
      </c>
      <c r="C582" s="2">
        <f>RSI!I582</f>
        <v>63.7976901184824</v>
      </c>
      <c r="D582" s="2">
        <f>MACD!E582</f>
        <v>-8.4823548431386619E-2</v>
      </c>
      <c r="E582" s="2">
        <f>MACD!F582</f>
        <v>-5.1166849121031435E-2</v>
      </c>
      <c r="F582" s="2">
        <f>'Moving Avg'!D582</f>
        <v>6.4246399999999992</v>
      </c>
      <c r="G582" s="2">
        <f>'Moving Avg'!E582</f>
        <v>6.413619999999999</v>
      </c>
      <c r="H582" s="2">
        <f>'Moving Avg'!F582</f>
        <v>6.3436999999999992</v>
      </c>
      <c r="I582" s="2">
        <f>'Moving Avg'!G582</f>
        <v>6.2970360000000021</v>
      </c>
      <c r="J582" s="2">
        <f>'Moving Avg'!H582</f>
        <v>5.6630069999999932</v>
      </c>
      <c r="K582" s="18" t="str">
        <f>OBV!F582</f>
        <v>BULLISH</v>
      </c>
      <c r="L582" s="18" t="str">
        <f>OBV!G582</f>
        <v>NEUTRAL</v>
      </c>
      <c r="M582" s="18" t="str">
        <f>OBV!H582</f>
        <v>CONFIRMED BULLISH</v>
      </c>
    </row>
    <row r="583" spans="1:13" ht="13.5" x14ac:dyDescent="0.25">
      <c r="A583" s="4">
        <f>TITRES_STAT!B586</f>
        <v>42851</v>
      </c>
      <c r="B583" s="2">
        <f>TITRES_STAT!C586</f>
        <v>16.98</v>
      </c>
      <c r="C583" s="2">
        <f>RSI!I583</f>
        <v>65.008740086740147</v>
      </c>
      <c r="D583" s="2">
        <f>MACD!E583</f>
        <v>-7.2525167981910776E-2</v>
      </c>
      <c r="E583" s="2">
        <f>MACD!F583</f>
        <v>-5.5438512893207309E-2</v>
      </c>
      <c r="F583" s="2">
        <f>'Moving Avg'!D583</f>
        <v>6.4314800000000005</v>
      </c>
      <c r="G583" s="2">
        <f>'Moving Avg'!E583</f>
        <v>6.419319999999999</v>
      </c>
      <c r="H583" s="2">
        <f>'Moving Avg'!F583</f>
        <v>6.3509199999999995</v>
      </c>
      <c r="I583" s="2">
        <f>'Moving Avg'!G583</f>
        <v>6.2996960000000026</v>
      </c>
      <c r="J583" s="2">
        <f>'Moving Avg'!H583</f>
        <v>5.6716134999999932</v>
      </c>
      <c r="K583" s="18" t="str">
        <f>OBV!F583</f>
        <v>BULLISH</v>
      </c>
      <c r="L583" s="18" t="str">
        <f>OBV!G583</f>
        <v>NEUTRAL</v>
      </c>
      <c r="M583" s="18" t="str">
        <f>OBV!H583</f>
        <v>CONFIRMED BULLISH</v>
      </c>
    </row>
    <row r="584" spans="1:13" ht="13.5" x14ac:dyDescent="0.25">
      <c r="A584" s="4">
        <f>TITRES_STAT!B587</f>
        <v>42852</v>
      </c>
      <c r="B584" s="2">
        <f>TITRES_STAT!C587</f>
        <v>16.95</v>
      </c>
      <c r="C584" s="2">
        <f>RSI!I584</f>
        <v>62.748202392818264</v>
      </c>
      <c r="D584" s="2">
        <f>MACD!E584</f>
        <v>-6.3622161441930558E-2</v>
      </c>
      <c r="E584" s="2">
        <f>MACD!F584</f>
        <v>-5.7075242602951964E-2</v>
      </c>
      <c r="F584" s="2">
        <f>'Moving Avg'!D584</f>
        <v>6.4352800000000006</v>
      </c>
      <c r="G584" s="2">
        <f>'Moving Avg'!E584</f>
        <v>6.4250199999999991</v>
      </c>
      <c r="H584" s="2">
        <f>'Moving Avg'!F584</f>
        <v>6.3575699999999991</v>
      </c>
      <c r="I584" s="2">
        <f>'Moving Avg'!G584</f>
        <v>6.3031160000000019</v>
      </c>
      <c r="J584" s="2">
        <f>'Moving Avg'!H584</f>
        <v>5.6801629999999923</v>
      </c>
      <c r="K584" s="18" t="str">
        <f>OBV!F584</f>
        <v>BULLISH</v>
      </c>
      <c r="L584" s="18" t="str">
        <f>OBV!G584</f>
        <v>NEUTRAL</v>
      </c>
      <c r="M584" s="18" t="str">
        <f>OBV!H584</f>
        <v>CONFIRMED BULLISH</v>
      </c>
    </row>
    <row r="585" spans="1:13" ht="13.5" x14ac:dyDescent="0.25">
      <c r="A585" s="4">
        <f>TITRES_STAT!B588</f>
        <v>42853</v>
      </c>
      <c r="B585" s="2">
        <f>TITRES_STAT!C588</f>
        <v>16.95</v>
      </c>
      <c r="C585" s="2">
        <f>RSI!I585</f>
        <v>62.748202392818264</v>
      </c>
      <c r="D585" s="2">
        <f>MACD!E585</f>
        <v>-5.4232943652008814E-2</v>
      </c>
      <c r="E585" s="2">
        <f>MACD!F585</f>
        <v>-5.6506782812763341E-2</v>
      </c>
      <c r="F585" s="2">
        <f>'Moving Avg'!D585</f>
        <v>6.4390799999999997</v>
      </c>
      <c r="G585" s="2">
        <f>'Moving Avg'!E585</f>
        <v>6.4291999999999998</v>
      </c>
      <c r="H585" s="2">
        <f>'Moving Avg'!F585</f>
        <v>6.3651700000000009</v>
      </c>
      <c r="I585" s="2">
        <f>'Moving Avg'!G585</f>
        <v>6.3080560000000023</v>
      </c>
      <c r="J585" s="2">
        <f>'Moving Avg'!H585</f>
        <v>5.6887504999999905</v>
      </c>
      <c r="K585" s="18" t="str">
        <f>OBV!F585</f>
        <v>BULLISH</v>
      </c>
      <c r="L585" s="18" t="str">
        <f>OBV!G585</f>
        <v>NEUTRAL</v>
      </c>
      <c r="M585" s="18" t="str">
        <f>OBV!H585</f>
        <v>CONFIRMED BULLISH</v>
      </c>
    </row>
    <row r="586" spans="1:13" ht="13.5" x14ac:dyDescent="0.25">
      <c r="A586" s="4">
        <f>TITRES_STAT!B589</f>
        <v>42857</v>
      </c>
      <c r="B586" s="2">
        <f>TITRES_STAT!C589</f>
        <v>16.95</v>
      </c>
      <c r="C586" s="2">
        <f>RSI!I586</f>
        <v>62.748202392818264</v>
      </c>
      <c r="D586" s="2">
        <f>MACD!E586</f>
        <v>-4.3811955997204777E-2</v>
      </c>
      <c r="E586" s="2">
        <f>MACD!F586</f>
        <v>-5.3967817449651637E-2</v>
      </c>
      <c r="F586" s="2">
        <f>'Moving Avg'!D586</f>
        <v>6.4428799999999997</v>
      </c>
      <c r="G586" s="2">
        <f>'Moving Avg'!E586</f>
        <v>6.4314800000000005</v>
      </c>
      <c r="H586" s="2">
        <f>'Moving Avg'!F586</f>
        <v>6.3727700000000009</v>
      </c>
      <c r="I586" s="2">
        <f>'Moving Avg'!G586</f>
        <v>6.3129960000000027</v>
      </c>
      <c r="J586" s="2">
        <f>'Moving Avg'!H586</f>
        <v>5.6972999999999914</v>
      </c>
      <c r="K586" s="18" t="str">
        <f>OBV!F586</f>
        <v>BULLISH</v>
      </c>
      <c r="L586" s="18" t="str">
        <f>OBV!G586</f>
        <v>NEUTRAL</v>
      </c>
      <c r="M586" s="18" t="str">
        <f>OBV!H586</f>
        <v>CONFIRMED BULLISH</v>
      </c>
    </row>
    <row r="587" spans="1:13" ht="13.5" x14ac:dyDescent="0.25">
      <c r="A587" s="4">
        <f>TITRES_STAT!B590</f>
        <v>42858</v>
      </c>
      <c r="B587" s="2">
        <f>TITRES_STAT!C590</f>
        <v>16.7</v>
      </c>
      <c r="C587" s="2">
        <f>RSI!I587</f>
        <v>46.07333306015591</v>
      </c>
      <c r="D587" s="2">
        <f>MACD!E587</f>
        <v>-2.8370875002732276E-2</v>
      </c>
      <c r="E587" s="2">
        <f>MACD!F587</f>
        <v>-4.8848428960267767E-2</v>
      </c>
      <c r="F587" s="2">
        <f>'Moving Avg'!D587</f>
        <v>6.4238799999999996</v>
      </c>
      <c r="G587" s="2">
        <f>'Moving Avg'!E587</f>
        <v>6.4242600000000012</v>
      </c>
      <c r="H587" s="2">
        <f>'Moving Avg'!F587</f>
        <v>6.376570000000001</v>
      </c>
      <c r="I587" s="2">
        <f>'Moving Avg'!G587</f>
        <v>6.3167200000000028</v>
      </c>
      <c r="J587" s="2">
        <f>'Moving Avg'!H587</f>
        <v>5.7053744999999916</v>
      </c>
      <c r="K587" s="18" t="str">
        <f>OBV!F587</f>
        <v>BULLISH</v>
      </c>
      <c r="L587" s="18" t="str">
        <f>OBV!G587</f>
        <v>NEUTRAL</v>
      </c>
      <c r="M587" s="18" t="str">
        <f>OBV!H587</f>
        <v>BULLISH DIVERGENCE</v>
      </c>
    </row>
    <row r="588" spans="1:13" ht="13.5" x14ac:dyDescent="0.25">
      <c r="A588" s="4">
        <f>TITRES_STAT!B591</f>
        <v>42859</v>
      </c>
      <c r="B588" s="2">
        <f>TITRES_STAT!C591</f>
        <v>16.7</v>
      </c>
      <c r="C588" s="2">
        <f>RSI!I588</f>
        <v>46.07333306015591</v>
      </c>
      <c r="D588" s="2">
        <f>MACD!E588</f>
        <v>-1.5127055135236489E-2</v>
      </c>
      <c r="E588" s="2">
        <f>MACD!F588</f>
        <v>-4.210415419526152E-2</v>
      </c>
      <c r="F588" s="2">
        <f>'Moving Avg'!D588</f>
        <v>6.4025999999999996</v>
      </c>
      <c r="G588" s="2">
        <f>'Moving Avg'!E588</f>
        <v>6.4170400000000001</v>
      </c>
      <c r="H588" s="2">
        <f>'Moving Avg'!F588</f>
        <v>6.3805600000000009</v>
      </c>
      <c r="I588" s="2">
        <f>'Moving Avg'!G588</f>
        <v>6.3197600000000023</v>
      </c>
      <c r="J588" s="2">
        <f>'Moving Avg'!H588</f>
        <v>5.7134489999999927</v>
      </c>
      <c r="K588" s="18" t="str">
        <f>OBV!F588</f>
        <v>BEARISH</v>
      </c>
      <c r="L588" s="18" t="str">
        <f>OBV!G588</f>
        <v>NEUTRAL</v>
      </c>
      <c r="M588" s="18" t="str">
        <f>OBV!H588</f>
        <v>CONFIRMED BEARISH</v>
      </c>
    </row>
    <row r="589" spans="1:13" ht="13.5" x14ac:dyDescent="0.25">
      <c r="A589" s="4">
        <f>TITRES_STAT!B592</f>
        <v>42860</v>
      </c>
      <c r="B589" s="2">
        <f>TITRES_STAT!C592</f>
        <v>17</v>
      </c>
      <c r="C589" s="2">
        <f>RSI!I589</f>
        <v>60.632819957723576</v>
      </c>
      <c r="D589" s="2">
        <f>MACD!E589</f>
        <v>-1.1615491932666089E-2</v>
      </c>
      <c r="E589" s="2">
        <f>MACD!F589</f>
        <v>-3.6006421742742434E-2</v>
      </c>
      <c r="F589" s="2">
        <f>'Moving Avg'!D589</f>
        <v>6.4064000000000005</v>
      </c>
      <c r="G589" s="2">
        <f>'Moving Avg'!E589</f>
        <v>6.4208400000000001</v>
      </c>
      <c r="H589" s="2">
        <f>'Moving Avg'!F589</f>
        <v>6.3910100000000005</v>
      </c>
      <c r="I589" s="2">
        <f>'Moving Avg'!G589</f>
        <v>6.3235600000000023</v>
      </c>
      <c r="J589" s="2">
        <f>'Moving Avg'!H589</f>
        <v>5.7221884999999917</v>
      </c>
      <c r="K589" s="18" t="str">
        <f>OBV!F589</f>
        <v>BULLISH</v>
      </c>
      <c r="L589" s="18" t="str">
        <f>OBV!G589</f>
        <v>NEUTRAL</v>
      </c>
      <c r="M589" s="18" t="str">
        <f>OBV!H589</f>
        <v>CONFIRMED BULLISH</v>
      </c>
    </row>
    <row r="590" spans="1:13" ht="13.5" x14ac:dyDescent="0.25">
      <c r="A590" s="4">
        <f>TITRES_STAT!B593</f>
        <v>42863</v>
      </c>
      <c r="B590" s="2">
        <f>TITRES_STAT!C593</f>
        <v>17.100000000000001</v>
      </c>
      <c r="C590" s="2">
        <f>RSI!I590</f>
        <v>64.111111116421824</v>
      </c>
      <c r="D590" s="2">
        <f>MACD!E590</f>
        <v>-1.197976017073632E-2</v>
      </c>
      <c r="E590" s="2">
        <f>MACD!F590</f>
        <v>-3.1201089428341214E-2</v>
      </c>
      <c r="F590" s="2">
        <f>'Moving Avg'!D590</f>
        <v>6.4177999999999997</v>
      </c>
      <c r="G590" s="2">
        <f>'Moving Avg'!E590</f>
        <v>6.4284399999999993</v>
      </c>
      <c r="H590" s="2">
        <f>'Moving Avg'!F590</f>
        <v>6.4008900000000013</v>
      </c>
      <c r="I590" s="2">
        <f>'Moving Avg'!G590</f>
        <v>6.328120000000002</v>
      </c>
      <c r="J590" s="2">
        <f>'Moving Avg'!H590</f>
        <v>5.7311179999999915</v>
      </c>
      <c r="K590" s="18" t="str">
        <f>OBV!F590</f>
        <v>BULLISH</v>
      </c>
      <c r="L590" s="18" t="str">
        <f>OBV!G590</f>
        <v>NEUTRAL</v>
      </c>
      <c r="M590" s="18" t="str">
        <f>OBV!H590</f>
        <v>CONFIRMED BULLISH</v>
      </c>
    </row>
    <row r="591" spans="1:13" ht="13.5" x14ac:dyDescent="0.25">
      <c r="A591" s="4">
        <f>TITRES_STAT!B594</f>
        <v>42864</v>
      </c>
      <c r="B591" s="2">
        <f>TITRES_STAT!C594</f>
        <v>17</v>
      </c>
      <c r="C591" s="2">
        <f>RSI!I591</f>
        <v>58.540852579261468</v>
      </c>
      <c r="D591" s="2">
        <f>MACD!E591</f>
        <v>-1.0179916081808571E-2</v>
      </c>
      <c r="E591" s="2">
        <f>MACD!F591</f>
        <v>-2.6996854759034686E-2</v>
      </c>
      <c r="F591" s="2">
        <f>'Moving Avg'!D591</f>
        <v>6.4216000000000006</v>
      </c>
      <c r="G591" s="2">
        <f>'Moving Avg'!E591</f>
        <v>6.4322399999999984</v>
      </c>
      <c r="H591" s="2">
        <f>'Moving Avg'!F591</f>
        <v>6.415140000000001</v>
      </c>
      <c r="I591" s="2">
        <f>'Moving Avg'!G591</f>
        <v>6.3323000000000027</v>
      </c>
      <c r="J591" s="2">
        <f>'Moving Avg'!H591</f>
        <v>5.7398574999999914</v>
      </c>
      <c r="K591" s="18" t="str">
        <f>OBV!F591</f>
        <v>BULLISH</v>
      </c>
      <c r="L591" s="18" t="str">
        <f>OBV!G591</f>
        <v>NEUTRAL</v>
      </c>
      <c r="M591" s="18" t="str">
        <f>OBV!H591</f>
        <v>CONFIRMED BULLISH</v>
      </c>
    </row>
    <row r="592" spans="1:13" ht="13.5" x14ac:dyDescent="0.25">
      <c r="A592" s="4">
        <f>TITRES_STAT!B595</f>
        <v>42865</v>
      </c>
      <c r="B592" s="2">
        <f>TITRES_STAT!C595</f>
        <v>17.100000000000001</v>
      </c>
      <c r="C592" s="2">
        <f>RSI!I592</f>
        <v>62.088180674233293</v>
      </c>
      <c r="D592" s="2">
        <f>MACD!E592</f>
        <v>-8.9785577092094115E-3</v>
      </c>
      <c r="E592" s="2">
        <f>MACD!F592</f>
        <v>-2.3393195349069633E-2</v>
      </c>
      <c r="F592" s="2">
        <f>'Moving Avg'!D592</f>
        <v>6.452</v>
      </c>
      <c r="G592" s="2">
        <f>'Moving Avg'!E592</f>
        <v>6.4379400000000002</v>
      </c>
      <c r="H592" s="2">
        <f>'Moving Avg'!F592</f>
        <v>6.4257800000000005</v>
      </c>
      <c r="I592" s="2">
        <f>'Moving Avg'!G592</f>
        <v>6.3372400000000013</v>
      </c>
      <c r="J592" s="2">
        <f>'Moving Avg'!H592</f>
        <v>5.7488059999999912</v>
      </c>
      <c r="K592" s="18" t="str">
        <f>OBV!F592</f>
        <v>BULLISH</v>
      </c>
      <c r="L592" s="18" t="str">
        <f>OBV!G592</f>
        <v>NEUTRAL</v>
      </c>
      <c r="M592" s="18" t="str">
        <f>OBV!H592</f>
        <v>CONFIRMED BULLISH</v>
      </c>
    </row>
    <row r="593" spans="1:13" ht="13.5" x14ac:dyDescent="0.25">
      <c r="A593" s="4">
        <f>TITRES_STAT!B596</f>
        <v>42866</v>
      </c>
      <c r="B593" s="2">
        <f>TITRES_STAT!C596</f>
        <v>17.100000000000001</v>
      </c>
      <c r="C593" s="2">
        <f>RSI!I593</f>
        <v>62.088180674233293</v>
      </c>
      <c r="D593" s="2">
        <f>MACD!E593</f>
        <v>-6.8307292667544317E-3</v>
      </c>
      <c r="E593" s="2">
        <f>MACD!F593</f>
        <v>-2.0080702132606591E-2</v>
      </c>
      <c r="F593" s="2">
        <f>'Moving Avg'!D593</f>
        <v>6.4824000000000002</v>
      </c>
      <c r="G593" s="2">
        <f>'Moving Avg'!E593</f>
        <v>6.4424999999999999</v>
      </c>
      <c r="H593" s="2">
        <f>'Moving Avg'!F593</f>
        <v>6.4309099999999999</v>
      </c>
      <c r="I593" s="2">
        <f>'Moving Avg'!G593</f>
        <v>6.3421800000000008</v>
      </c>
      <c r="J593" s="2">
        <f>'Moving Avg'!H593</f>
        <v>5.7579254999999918</v>
      </c>
      <c r="K593" s="18" t="str">
        <f>OBV!F593</f>
        <v>BULLISH</v>
      </c>
      <c r="L593" s="18" t="str">
        <f>OBV!G593</f>
        <v>NEUTRAL</v>
      </c>
      <c r="M593" s="18" t="str">
        <f>OBV!H593</f>
        <v>CONFIRMED BULLISH</v>
      </c>
    </row>
    <row r="594" spans="1:13" ht="13.5" x14ac:dyDescent="0.25">
      <c r="A594" s="4">
        <f>TITRES_STAT!B597</f>
        <v>42867</v>
      </c>
      <c r="B594" s="2">
        <f>TITRES_STAT!C597</f>
        <v>17.2</v>
      </c>
      <c r="C594" s="2">
        <f>RSI!I594</f>
        <v>65.510619915297752</v>
      </c>
      <c r="D594" s="2">
        <f>MACD!E594</f>
        <v>-1.0158433714781978E-2</v>
      </c>
      <c r="E594" s="2">
        <f>MACD!F594</f>
        <v>-1.8096248449041671E-2</v>
      </c>
      <c r="F594" s="2">
        <f>'Moving Avg'!D594</f>
        <v>6.4976000000000003</v>
      </c>
      <c r="G594" s="2">
        <f>'Moving Avg'!E594</f>
        <v>6.452</v>
      </c>
      <c r="H594" s="2">
        <f>'Moving Avg'!F594</f>
        <v>6.4385100000000008</v>
      </c>
      <c r="I594" s="2">
        <f>'Moving Avg'!G594</f>
        <v>6.3483359999999998</v>
      </c>
      <c r="J594" s="2">
        <f>'Moving Avg'!H594</f>
        <v>5.7670449999999915</v>
      </c>
      <c r="K594" s="18" t="str">
        <f>OBV!F594</f>
        <v>BULLISH</v>
      </c>
      <c r="L594" s="18" t="str">
        <f>OBV!G594</f>
        <v>NEUTRAL</v>
      </c>
      <c r="M594" s="18" t="str">
        <f>OBV!H594</f>
        <v>CONFIRMED BULLISH</v>
      </c>
    </row>
    <row r="595" spans="1:13" ht="13.5" x14ac:dyDescent="0.25">
      <c r="A595" s="4">
        <f>TITRES_STAT!B598</f>
        <v>42870</v>
      </c>
      <c r="B595" s="2">
        <f>TITRES_STAT!C598</f>
        <v>17.2</v>
      </c>
      <c r="C595" s="2">
        <f>RSI!I595</f>
        <v>65.510619915297752</v>
      </c>
      <c r="D595" s="2">
        <f>MACD!E595</f>
        <v>-1.3732465020618534E-2</v>
      </c>
      <c r="E595" s="2">
        <f>MACD!F595</f>
        <v>-1.7223491763357045E-2</v>
      </c>
      <c r="F595" s="2">
        <f>'Moving Avg'!D595</f>
        <v>6.5051999999999994</v>
      </c>
      <c r="G595" s="2">
        <f>'Moving Avg'!E595</f>
        <v>6.4614999999999991</v>
      </c>
      <c r="H595" s="2">
        <f>'Moving Avg'!F595</f>
        <v>6.4453500000000004</v>
      </c>
      <c r="I595" s="2">
        <f>'Moving Avg'!G595</f>
        <v>6.3559359999999989</v>
      </c>
      <c r="J595" s="2">
        <f>'Moving Avg'!H595</f>
        <v>5.7757844999999906</v>
      </c>
      <c r="K595" s="18" t="str">
        <f>OBV!F595</f>
        <v>BULLISH</v>
      </c>
      <c r="L595" s="18" t="str">
        <f>OBV!G595</f>
        <v>NEUTRAL</v>
      </c>
      <c r="M595" s="18" t="str">
        <f>OBV!H595</f>
        <v>CONFIRMED BULLISH</v>
      </c>
    </row>
    <row r="596" spans="1:13" ht="13.5" x14ac:dyDescent="0.25">
      <c r="A596" s="4">
        <f>TITRES_STAT!B599</f>
        <v>42871</v>
      </c>
      <c r="B596" s="2">
        <f>TITRES_STAT!C599</f>
        <v>17.05</v>
      </c>
      <c r="C596" s="2">
        <f>RSI!I596</f>
        <v>56.618946007246876</v>
      </c>
      <c r="D596" s="2">
        <f>MACD!E596</f>
        <v>-1.3236535530653626E-2</v>
      </c>
      <c r="E596" s="2">
        <f>MACD!F596</f>
        <v>-1.642610051681636E-2</v>
      </c>
      <c r="F596" s="2">
        <f>'Moving Avg'!D596</f>
        <v>6.5090000000000003</v>
      </c>
      <c r="G596" s="2">
        <f>'Moving Avg'!E596</f>
        <v>6.4653000000000009</v>
      </c>
      <c r="H596" s="2">
        <f>'Moving Avg'!F596</f>
        <v>6.4483900000000007</v>
      </c>
      <c r="I596" s="2">
        <f>'Moving Avg'!G596</f>
        <v>6.361635999999999</v>
      </c>
      <c r="J596" s="2">
        <f>'Moving Avg'!H596</f>
        <v>5.7844289999999914</v>
      </c>
      <c r="K596" s="18" t="str">
        <f>OBV!F596</f>
        <v>BULLISH</v>
      </c>
      <c r="L596" s="18" t="str">
        <f>OBV!G596</f>
        <v>NEUTRAL</v>
      </c>
      <c r="M596" s="18" t="str">
        <f>OBV!H596</f>
        <v>CONFIRMED BULLISH</v>
      </c>
    </row>
    <row r="597" spans="1:13" ht="13.5" x14ac:dyDescent="0.25">
      <c r="A597" s="4">
        <f>TITRES_STAT!B600</f>
        <v>42872</v>
      </c>
      <c r="B597" s="2">
        <f>TITRES_STAT!C600</f>
        <v>17.05</v>
      </c>
      <c r="C597" s="2">
        <f>RSI!I597</f>
        <v>56.618946007246869</v>
      </c>
      <c r="D597" s="2">
        <f>MACD!E597</f>
        <v>-2.7745576123636262E-2</v>
      </c>
      <c r="E597" s="2">
        <f>MACD!F597</f>
        <v>-1.8689995638180343E-2</v>
      </c>
      <c r="F597" s="2">
        <f>'Moving Avg'!D597</f>
        <v>6.5051999999999994</v>
      </c>
      <c r="G597" s="2">
        <f>'Moving Avg'!E597</f>
        <v>6.4786000000000001</v>
      </c>
      <c r="H597" s="2">
        <f>'Moving Avg'!F597</f>
        <v>6.451430000000002</v>
      </c>
      <c r="I597" s="2">
        <f>'Moving Avg'!G597</f>
        <v>6.3657399999999988</v>
      </c>
      <c r="J597" s="2">
        <f>'Moving Avg'!H597</f>
        <v>5.7930734999999904</v>
      </c>
      <c r="K597" s="18" t="str">
        <f>OBV!F597</f>
        <v>BEARISH</v>
      </c>
      <c r="L597" s="18" t="str">
        <f>OBV!G597</f>
        <v>NEUTRAL</v>
      </c>
      <c r="M597" s="18" t="str">
        <f>OBV!H597</f>
        <v>CONFIRMED BEARISH</v>
      </c>
    </row>
    <row r="598" spans="1:13" ht="13.5" x14ac:dyDescent="0.25">
      <c r="A598" s="4">
        <f>TITRES_STAT!B601</f>
        <v>42873</v>
      </c>
      <c r="B598" s="2">
        <f>TITRES_STAT!C601</f>
        <v>17.05</v>
      </c>
      <c r="C598" s="2">
        <f>RSI!I598</f>
        <v>56.618946007246876</v>
      </c>
      <c r="D598" s="2">
        <f>MACD!E598</f>
        <v>-4.0312538683680899E-2</v>
      </c>
      <c r="E598" s="2">
        <f>MACD!F598</f>
        <v>-2.3014504247280458E-2</v>
      </c>
      <c r="F598" s="2">
        <f>'Moving Avg'!D598</f>
        <v>6.5013999999999994</v>
      </c>
      <c r="G598" s="2">
        <f>'Moving Avg'!E598</f>
        <v>6.4919000000000011</v>
      </c>
      <c r="H598" s="2">
        <f>'Moving Avg'!F598</f>
        <v>6.4544700000000006</v>
      </c>
      <c r="I598" s="2">
        <f>'Moving Avg'!G598</f>
        <v>6.3680199999999987</v>
      </c>
      <c r="J598" s="2">
        <f>'Moving Avg'!H598</f>
        <v>5.8017179999999904</v>
      </c>
      <c r="K598" s="18" t="str">
        <f>OBV!F598</f>
        <v>BEARISH</v>
      </c>
      <c r="L598" s="18" t="str">
        <f>OBV!G598</f>
        <v>NEUTRAL</v>
      </c>
      <c r="M598" s="18" t="str">
        <f>OBV!H598</f>
        <v>CONFIRMED BEARISH</v>
      </c>
    </row>
    <row r="599" spans="1:13" ht="13.5" x14ac:dyDescent="0.25">
      <c r="A599" s="4">
        <f>TITRES_STAT!B602</f>
        <v>42874</v>
      </c>
      <c r="B599" s="2">
        <f>TITRES_STAT!C602</f>
        <v>17.05</v>
      </c>
      <c r="C599" s="2">
        <f>RSI!I599</f>
        <v>56.618946007246876</v>
      </c>
      <c r="D599" s="2">
        <f>MACD!E599</f>
        <v>-3.3676255348288997E-2</v>
      </c>
      <c r="E599" s="2">
        <f>MACD!F599</f>
        <v>-2.5146854467482167E-2</v>
      </c>
      <c r="F599" s="2">
        <f>'Moving Avg'!D599</f>
        <v>6.49</v>
      </c>
      <c r="G599" s="2">
        <f>'Moving Avg'!E599</f>
        <v>6.4938000000000002</v>
      </c>
      <c r="H599" s="2">
        <f>'Moving Avg'!F599</f>
        <v>6.4573200000000011</v>
      </c>
      <c r="I599" s="2">
        <f>'Moving Avg'!G599</f>
        <v>6.3702999999999994</v>
      </c>
      <c r="J599" s="2">
        <f>'Moving Avg'!H599</f>
        <v>5.8103624999999894</v>
      </c>
      <c r="K599" s="18" t="str">
        <f>OBV!F599</f>
        <v>BEARISH</v>
      </c>
      <c r="L599" s="18" t="str">
        <f>OBV!G599</f>
        <v>NEUTRAL</v>
      </c>
      <c r="M599" s="18" t="str">
        <f>OBV!H599</f>
        <v>CONFIRMED BEARISH</v>
      </c>
    </row>
    <row r="600" spans="1:13" ht="13.5" x14ac:dyDescent="0.25">
      <c r="A600" s="4">
        <f>TITRES_STAT!B603</f>
        <v>42877</v>
      </c>
      <c r="B600" s="2">
        <f>TITRES_STAT!C603</f>
        <v>17.05</v>
      </c>
      <c r="C600" s="2">
        <f>RSI!I600</f>
        <v>56.618946007246869</v>
      </c>
      <c r="D600" s="2">
        <f>MACD!E600</f>
        <v>-2.2463483443372567E-2</v>
      </c>
      <c r="E600" s="2">
        <f>MACD!F600</f>
        <v>-2.461018026266025E-2</v>
      </c>
      <c r="F600" s="2">
        <f>'Moving Avg'!D600</f>
        <v>6.4786000000000001</v>
      </c>
      <c r="G600" s="2">
        <f>'Moving Avg'!E600</f>
        <v>6.4918999999999993</v>
      </c>
      <c r="H600" s="2">
        <f>'Moving Avg'!F600</f>
        <v>6.4601699999999997</v>
      </c>
      <c r="I600" s="2">
        <f>'Moving Avg'!G600</f>
        <v>6.3729600000000008</v>
      </c>
      <c r="J600" s="2">
        <f>'Moving Avg'!H600</f>
        <v>5.8191399999999893</v>
      </c>
      <c r="K600" s="18" t="str">
        <f>OBV!F600</f>
        <v>BEARISH</v>
      </c>
      <c r="L600" s="18" t="str">
        <f>OBV!G600</f>
        <v>NEUTRAL</v>
      </c>
      <c r="M600" s="18" t="str">
        <f>OBV!H600</f>
        <v>CONFIRMED BEARISH</v>
      </c>
    </row>
    <row r="601" spans="1:13" ht="13.5" x14ac:dyDescent="0.25">
      <c r="A601" s="4">
        <f>TITRES_STAT!B604</f>
        <v>42878</v>
      </c>
      <c r="B601" s="2">
        <f>TITRES_STAT!C604</f>
        <v>17.2</v>
      </c>
      <c r="C601" s="2">
        <f>RSI!I601</f>
        <v>63.746563909755153</v>
      </c>
      <c r="D601" s="2">
        <f>MACD!E601</f>
        <v>-2.3274405928770392E-2</v>
      </c>
      <c r="E601" s="2">
        <f>MACD!F601</f>
        <v>-2.4343025395882279E-2</v>
      </c>
      <c r="F601" s="2">
        <f>'Moving Avg'!D601</f>
        <v>6.49</v>
      </c>
      <c r="G601" s="2">
        <f>'Moving Avg'!E601</f>
        <v>6.4995000000000003</v>
      </c>
      <c r="H601" s="2">
        <f>'Moving Avg'!F601</f>
        <v>6.4658699999999998</v>
      </c>
      <c r="I601" s="2">
        <f>'Moving Avg'!G601</f>
        <v>6.3767600000000009</v>
      </c>
      <c r="J601" s="2">
        <f>'Moving Avg'!H601</f>
        <v>5.8282214999999908</v>
      </c>
      <c r="K601" s="18" t="str">
        <f>OBV!F601</f>
        <v>BULLISH</v>
      </c>
      <c r="L601" s="18" t="str">
        <f>OBV!G601</f>
        <v>NEUTRAL</v>
      </c>
      <c r="M601" s="18" t="str">
        <f>OBV!H601</f>
        <v>CONFIRMED BULLISH</v>
      </c>
    </row>
    <row r="602" spans="1:13" ht="13.5" x14ac:dyDescent="0.25">
      <c r="A602" s="4">
        <f>TITRES_STAT!B605</f>
        <v>42879</v>
      </c>
      <c r="B602" s="2">
        <f>TITRES_STAT!C605</f>
        <v>17</v>
      </c>
      <c r="C602" s="2">
        <f>RSI!I602</f>
        <v>51.578160939396561</v>
      </c>
      <c r="D602" s="2">
        <f>MACD!E602</f>
        <v>-1.3034822053469064E-2</v>
      </c>
      <c r="E602" s="2">
        <f>MACD!F602</f>
        <v>-2.2081384727399636E-2</v>
      </c>
      <c r="F602" s="2">
        <f>'Moving Avg'!D602</f>
        <v>6.4861999999999993</v>
      </c>
      <c r="G602" s="2">
        <f>'Moving Avg'!E602</f>
        <v>6.4956999999999994</v>
      </c>
      <c r="H602" s="2">
        <f>'Moving Avg'!F602</f>
        <v>6.4668200000000011</v>
      </c>
      <c r="I602" s="2">
        <f>'Moving Avg'!G602</f>
        <v>6.3790400000000007</v>
      </c>
      <c r="J602" s="2">
        <f>'Moving Avg'!H602</f>
        <v>5.8369229999999899</v>
      </c>
      <c r="K602" s="18" t="str">
        <f>OBV!F602</f>
        <v>BULLISH</v>
      </c>
      <c r="L602" s="18" t="str">
        <f>OBV!G602</f>
        <v>NEUTRAL</v>
      </c>
      <c r="M602" s="18" t="str">
        <f>OBV!H602</f>
        <v>BULLISH DIVERGENCE</v>
      </c>
    </row>
    <row r="603" spans="1:13" ht="13.5" x14ac:dyDescent="0.25">
      <c r="A603" s="4">
        <f>TITRES_STAT!B606</f>
        <v>42880</v>
      </c>
      <c r="B603" s="2">
        <f>TITRES_STAT!C606</f>
        <v>17.2</v>
      </c>
      <c r="C603" s="2">
        <f>RSI!I603</f>
        <v>59.834928061552866</v>
      </c>
      <c r="D603" s="2">
        <f>MACD!E603</f>
        <v>-1.0060392270215601E-2</v>
      </c>
      <c r="E603" s="2">
        <f>MACD!F603</f>
        <v>-1.9677186235962828E-2</v>
      </c>
      <c r="F603" s="2">
        <f>'Moving Avg'!D603</f>
        <v>6.4976000000000003</v>
      </c>
      <c r="G603" s="2">
        <f>'Moving Avg'!E603</f>
        <v>6.4995000000000003</v>
      </c>
      <c r="H603" s="2">
        <f>'Moving Avg'!F603</f>
        <v>6.4709999999999992</v>
      </c>
      <c r="I603" s="2">
        <f>'Moving Avg'!G603</f>
        <v>6.3828400000000007</v>
      </c>
      <c r="J603" s="2">
        <f>'Moving Avg'!H603</f>
        <v>5.8460044999999896</v>
      </c>
      <c r="K603" s="18" t="str">
        <f>OBV!F603</f>
        <v>BULLISH</v>
      </c>
      <c r="L603" s="18" t="str">
        <f>OBV!G603</f>
        <v>NEUTRAL</v>
      </c>
      <c r="M603" s="18" t="str">
        <f>OBV!H603</f>
        <v>CONFIRMED BULLISH</v>
      </c>
    </row>
    <row r="604" spans="1:13" ht="13.5" x14ac:dyDescent="0.25">
      <c r="A604" s="4">
        <f>TITRES_STAT!B607</f>
        <v>42881</v>
      </c>
      <c r="B604" s="2">
        <f>TITRES_STAT!C607</f>
        <v>17.399999999999999</v>
      </c>
      <c r="C604" s="2">
        <f>RSI!I604</f>
        <v>66.066311891644574</v>
      </c>
      <c r="D604" s="2">
        <f>MACD!E604</f>
        <v>-7.8318744369525461E-3</v>
      </c>
      <c r="E604" s="2">
        <f>MACD!F604</f>
        <v>-1.7308123876160774E-2</v>
      </c>
      <c r="F604" s="2">
        <f>'Moving Avg'!D604</f>
        <v>6.5241999999999987</v>
      </c>
      <c r="G604" s="2">
        <f>'Moving Avg'!E604</f>
        <v>6.5071000000000012</v>
      </c>
      <c r="H604" s="2">
        <f>'Moving Avg'!F604</f>
        <v>6.4795500000000006</v>
      </c>
      <c r="I604" s="2">
        <f>'Moving Avg'!G604</f>
        <v>6.3885400000000017</v>
      </c>
      <c r="J604" s="2">
        <f>'Moving Avg'!H604</f>
        <v>5.8553139999999901</v>
      </c>
      <c r="K604" s="18" t="str">
        <f>OBV!F604</f>
        <v>BULLISH</v>
      </c>
      <c r="L604" s="18" t="str">
        <f>OBV!G604</f>
        <v>NEUTRAL</v>
      </c>
      <c r="M604" s="18" t="str">
        <f>OBV!H604</f>
        <v>CONFIRMED BULLISH</v>
      </c>
    </row>
    <row r="605" spans="1:13" ht="13.5" x14ac:dyDescent="0.25">
      <c r="A605" s="4">
        <f>TITRES_STAT!B608</f>
        <v>42884</v>
      </c>
      <c r="B605" s="2">
        <f>TITRES_STAT!C608</f>
        <v>17.440000000000001</v>
      </c>
      <c r="C605" s="2">
        <f>RSI!I605</f>
        <v>67.163564543838447</v>
      </c>
      <c r="D605" s="2">
        <f>MACD!E605</f>
        <v>-7.9886553432340079E-3</v>
      </c>
      <c r="E605" s="2">
        <f>MACD!F605</f>
        <v>-1.5444230169575421E-2</v>
      </c>
      <c r="F605" s="2">
        <f>'Moving Avg'!D605</f>
        <v>6.5538399999999992</v>
      </c>
      <c r="G605" s="2">
        <f>'Moving Avg'!E605</f>
        <v>6.5162200000000015</v>
      </c>
      <c r="H605" s="2">
        <f>'Moving Avg'!F605</f>
        <v>6.4888599999999999</v>
      </c>
      <c r="I605" s="2">
        <f>'Moving Avg'!G605</f>
        <v>6.3964439999999998</v>
      </c>
      <c r="J605" s="2">
        <f>'Moving Avg'!H605</f>
        <v>5.8646994999999915</v>
      </c>
      <c r="K605" s="18" t="str">
        <f>OBV!F605</f>
        <v>BULLISH</v>
      </c>
      <c r="L605" s="18" t="str">
        <f>OBV!G605</f>
        <v>NEUTRAL</v>
      </c>
      <c r="M605" s="18" t="str">
        <f>OBV!H605</f>
        <v>CONFIRMED BULLISH</v>
      </c>
    </row>
    <row r="606" spans="1:13" ht="13.5" x14ac:dyDescent="0.25">
      <c r="A606" s="4">
        <f>TITRES_STAT!B609</f>
        <v>42885</v>
      </c>
      <c r="B606" s="2">
        <f>TITRES_STAT!C609</f>
        <v>17.420000000000002</v>
      </c>
      <c r="C606" s="2">
        <f>RSI!I606</f>
        <v>66.014174424344532</v>
      </c>
      <c r="D606" s="2">
        <f>MACD!E606</f>
        <v>-1.726603462486942E-2</v>
      </c>
      <c r="E606" s="2">
        <f>MACD!F606</f>
        <v>-1.5808591060634224E-2</v>
      </c>
      <c r="F606" s="2">
        <f>'Moving Avg'!D606</f>
        <v>6.5705600000000004</v>
      </c>
      <c r="G606" s="2">
        <f>'Moving Avg'!E606</f>
        <v>6.5302800000000021</v>
      </c>
      <c r="H606" s="2">
        <f>'Moving Avg'!F606</f>
        <v>6.4977900000000002</v>
      </c>
      <c r="I606" s="2">
        <f>'Moving Avg'!G606</f>
        <v>6.4030560000000003</v>
      </c>
      <c r="J606" s="2">
        <f>'Moving Avg'!H606</f>
        <v>5.8740469999999911</v>
      </c>
      <c r="K606" s="18" t="str">
        <f>OBV!F606</f>
        <v>BULLISH</v>
      </c>
      <c r="L606" s="18" t="str">
        <f>OBV!G606</f>
        <v>NEUTRAL</v>
      </c>
      <c r="M606" s="18" t="str">
        <f>OBV!H606</f>
        <v>CONFIRMED BULLISH</v>
      </c>
    </row>
    <row r="607" spans="1:13" ht="13.5" x14ac:dyDescent="0.25">
      <c r="A607" s="4">
        <f>TITRES_STAT!B610</f>
        <v>42886</v>
      </c>
      <c r="B607" s="2">
        <f>TITRES_STAT!C610</f>
        <v>17.420000000000002</v>
      </c>
      <c r="C607" s="2">
        <f>RSI!I607</f>
        <v>66.014174424344532</v>
      </c>
      <c r="D607" s="2">
        <f>MACD!E607</f>
        <v>-2.5940151901081343E-2</v>
      </c>
      <c r="E607" s="2">
        <f>MACD!F607</f>
        <v>-1.7834903228723647E-2</v>
      </c>
      <c r="F607" s="2">
        <f>'Moving Avg'!D607</f>
        <v>6.6024799999999999</v>
      </c>
      <c r="G607" s="2">
        <f>'Moving Avg'!E607</f>
        <v>6.5443400000000009</v>
      </c>
      <c r="H607" s="2">
        <f>'Moving Avg'!F607</f>
        <v>6.5114700000000001</v>
      </c>
      <c r="I607" s="2">
        <f>'Moving Avg'!G607</f>
        <v>6.4097439999999999</v>
      </c>
      <c r="J607" s="2">
        <f>'Moving Avg'!H607</f>
        <v>5.8833944999999916</v>
      </c>
      <c r="K607" s="18" t="str">
        <f>OBV!F607</f>
        <v>BULLISH</v>
      </c>
      <c r="L607" s="18" t="str">
        <f>OBV!G607</f>
        <v>NEUTRAL</v>
      </c>
      <c r="M607" s="18" t="str">
        <f>OBV!H607</f>
        <v>CONFIRMED BULLISH</v>
      </c>
    </row>
    <row r="608" spans="1:13" ht="13.5" x14ac:dyDescent="0.25">
      <c r="A608" s="4">
        <f>TITRES_STAT!B611</f>
        <v>42887</v>
      </c>
      <c r="B608" s="2">
        <f>TITRES_STAT!C611</f>
        <v>17.420000000000002</v>
      </c>
      <c r="C608" s="2">
        <f>RSI!I608</f>
        <v>66.014174424344532</v>
      </c>
      <c r="D608" s="2">
        <f>MACD!E608</f>
        <v>-3.4042777665622914E-2</v>
      </c>
      <c r="E608" s="2">
        <f>MACD!F608</f>
        <v>-2.1076478116103501E-2</v>
      </c>
      <c r="F608" s="2">
        <f>'Moving Avg'!D608</f>
        <v>6.6192000000000011</v>
      </c>
      <c r="G608" s="2">
        <f>'Moving Avg'!E608</f>
        <v>6.5584000000000007</v>
      </c>
      <c r="H608" s="2">
        <f>'Moving Avg'!F608</f>
        <v>6.5251500000000009</v>
      </c>
      <c r="I608" s="2">
        <f>'Moving Avg'!G608</f>
        <v>6.4174959999999972</v>
      </c>
      <c r="J608" s="2">
        <f>'Moving Avg'!H608</f>
        <v>5.8927419999999939</v>
      </c>
      <c r="K608" s="18" t="str">
        <f>OBV!F608</f>
        <v>BULLISH</v>
      </c>
      <c r="L608" s="18" t="str">
        <f>OBV!G608</f>
        <v>NEUTRAL</v>
      </c>
      <c r="M608" s="18" t="str">
        <f>OBV!H608</f>
        <v>CONFIRMED BULLISH</v>
      </c>
    </row>
    <row r="609" spans="1:13" ht="13.5" x14ac:dyDescent="0.25">
      <c r="A609" s="4">
        <f>TITRES_STAT!B612</f>
        <v>42888</v>
      </c>
      <c r="B609" s="2">
        <f>TITRES_STAT!C612</f>
        <v>17.39</v>
      </c>
      <c r="C609" s="2">
        <f>RSI!I609</f>
        <v>63.963433493350173</v>
      </c>
      <c r="D609" s="2">
        <f>MACD!E609</f>
        <v>-4.0760871610313387E-2</v>
      </c>
      <c r="E609" s="2">
        <f>MACD!F609</f>
        <v>-2.501335681494548E-2</v>
      </c>
      <c r="F609" s="2">
        <f>'Moving Avg'!D609</f>
        <v>6.6184399999999997</v>
      </c>
      <c r="G609" s="2">
        <f>'Moving Avg'!E609</f>
        <v>6.5713200000000001</v>
      </c>
      <c r="H609" s="2">
        <f>'Moving Avg'!F609</f>
        <v>6.532560000000001</v>
      </c>
      <c r="I609" s="2">
        <f>'Moving Avg'!G609</f>
        <v>6.4250199999999973</v>
      </c>
      <c r="J609" s="2">
        <f>'Moving Avg'!H609</f>
        <v>5.9020324999999936</v>
      </c>
      <c r="K609" s="18" t="str">
        <f>OBV!F609</f>
        <v>BEARISH</v>
      </c>
      <c r="L609" s="18" t="str">
        <f>OBV!G609</f>
        <v>NEUTRAL</v>
      </c>
      <c r="M609" s="18" t="str">
        <f>OBV!H609</f>
        <v>CONFIRMED BEARISH</v>
      </c>
    </row>
    <row r="610" spans="1:13" ht="13.5" x14ac:dyDescent="0.25">
      <c r="A610" s="4">
        <f>TITRES_STAT!B613</f>
        <v>42891</v>
      </c>
      <c r="B610" s="2">
        <f>TITRES_STAT!C613</f>
        <v>17.39</v>
      </c>
      <c r="C610" s="2">
        <f>RSI!I610</f>
        <v>63.963433493350173</v>
      </c>
      <c r="D610" s="2">
        <f>MACD!E610</f>
        <v>-4.7032188842076827E-2</v>
      </c>
      <c r="E610" s="2">
        <f>MACD!F610</f>
        <v>-2.9417123220371752E-2</v>
      </c>
      <c r="F610" s="2">
        <f>'Moving Avg'!D610</f>
        <v>6.6146399999999996</v>
      </c>
      <c r="G610" s="2">
        <f>'Moving Avg'!E610</f>
        <v>6.5842399999999994</v>
      </c>
      <c r="H610" s="2">
        <f>'Moving Avg'!F610</f>
        <v>6.5380700000000003</v>
      </c>
      <c r="I610" s="2">
        <f>'Moving Avg'!G610</f>
        <v>6.4325439999999965</v>
      </c>
      <c r="J610" s="2">
        <f>'Moving Avg'!H610</f>
        <v>5.9109429999999943</v>
      </c>
      <c r="K610" s="18" t="str">
        <f>OBV!F610</f>
        <v>BEARISH</v>
      </c>
      <c r="L610" s="18" t="str">
        <f>OBV!G610</f>
        <v>NEUTRAL</v>
      </c>
      <c r="M610" s="18" t="str">
        <f>OBV!H610</f>
        <v>CONFIRMED BEARISH</v>
      </c>
    </row>
    <row r="611" spans="1:13" ht="13.5" x14ac:dyDescent="0.25">
      <c r="A611" s="4">
        <f>TITRES_STAT!B614</f>
        <v>42892</v>
      </c>
      <c r="B611" s="2">
        <f>TITRES_STAT!C614</f>
        <v>17.39</v>
      </c>
      <c r="C611" s="2">
        <f>RSI!I611</f>
        <v>63.963433493350173</v>
      </c>
      <c r="D611" s="2">
        <f>MACD!E611</f>
        <v>-4.4112768566768601E-2</v>
      </c>
      <c r="E611" s="2">
        <f>MACD!F611</f>
        <v>-3.2356252289651125E-2</v>
      </c>
      <c r="F611" s="2">
        <f>'Moving Avg'!D611</f>
        <v>6.6123599999999998</v>
      </c>
      <c r="G611" s="2">
        <f>'Moving Avg'!E611</f>
        <v>6.5914599999999997</v>
      </c>
      <c r="H611" s="2">
        <f>'Moving Avg'!F611</f>
        <v>6.5454800000000004</v>
      </c>
      <c r="I611" s="2">
        <f>'Moving Avg'!G611</f>
        <v>6.4390039999999962</v>
      </c>
      <c r="J611" s="2">
        <f>'Moving Avg'!H611</f>
        <v>5.9202334999999939</v>
      </c>
      <c r="K611" s="18" t="str">
        <f>OBV!F611</f>
        <v>BEARISH</v>
      </c>
      <c r="L611" s="18" t="str">
        <f>OBV!G611</f>
        <v>NEUTRAL</v>
      </c>
      <c r="M611" s="18" t="str">
        <f>OBV!H611</f>
        <v>CONFIRMED BEARISH</v>
      </c>
    </row>
    <row r="612" spans="1:13" ht="13.5" x14ac:dyDescent="0.25">
      <c r="A612" s="4">
        <f>TITRES_STAT!B615</f>
        <v>42893</v>
      </c>
      <c r="B612" s="2">
        <f>TITRES_STAT!C615</f>
        <v>17.3</v>
      </c>
      <c r="C612" s="2">
        <f>RSI!I612</f>
        <v>57.294424960562019</v>
      </c>
      <c r="D612" s="2">
        <f>MACD!E612</f>
        <v>-5.1304530247744395E-2</v>
      </c>
      <c r="E612" s="2">
        <f>MACD!F612</f>
        <v>-3.6145907881269784E-2</v>
      </c>
      <c r="F612" s="2">
        <f>'Moving Avg'!D612</f>
        <v>6.6032400000000013</v>
      </c>
      <c r="G612" s="2">
        <f>'Moving Avg'!E612</f>
        <v>6.6028599999999997</v>
      </c>
      <c r="H612" s="2">
        <f>'Moving Avg'!F612</f>
        <v>6.5492800000000004</v>
      </c>
      <c r="I612" s="2">
        <f>'Moving Avg'!G612</f>
        <v>6.4447799999999971</v>
      </c>
      <c r="J612" s="2">
        <f>'Moving Avg'!H612</f>
        <v>5.9293529999999945</v>
      </c>
      <c r="K612" s="18" t="str">
        <f>OBV!F612</f>
        <v>BEARISH</v>
      </c>
      <c r="L612" s="18" t="str">
        <f>OBV!G612</f>
        <v>NEUTRAL</v>
      </c>
      <c r="M612" s="18" t="str">
        <f>OBV!H612</f>
        <v>CONFIRMED BEARISH</v>
      </c>
    </row>
    <row r="613" spans="1:13" ht="13.5" x14ac:dyDescent="0.25">
      <c r="A613" s="4">
        <f>TITRES_STAT!B616</f>
        <v>42894</v>
      </c>
      <c r="B613" s="2">
        <f>TITRES_STAT!C616</f>
        <v>17.3</v>
      </c>
      <c r="C613" s="2">
        <f>RSI!I613</f>
        <v>57.294424960562019</v>
      </c>
      <c r="D613" s="2">
        <f>MACD!E613</f>
        <v>-4.5961271960786476E-2</v>
      </c>
      <c r="E613" s="2">
        <f>MACD!F613</f>
        <v>-3.8108980697173125E-2</v>
      </c>
      <c r="F613" s="2">
        <f>'Moving Avg'!D613</f>
        <v>6.5941199999999993</v>
      </c>
      <c r="G613" s="2">
        <f>'Moving Avg'!E613</f>
        <v>6.6066599999999998</v>
      </c>
      <c r="H613" s="2">
        <f>'Moving Avg'!F613</f>
        <v>6.5530800000000013</v>
      </c>
      <c r="I613" s="2">
        <f>'Moving Avg'!G613</f>
        <v>6.4500999999999964</v>
      </c>
      <c r="J613" s="2">
        <f>'Moving Avg'!H613</f>
        <v>5.9384724999999934</v>
      </c>
      <c r="K613" s="18" t="str">
        <f>OBV!F613</f>
        <v>BEARISH</v>
      </c>
      <c r="L613" s="18" t="str">
        <f>OBV!G613</f>
        <v>NEUTRAL</v>
      </c>
      <c r="M613" s="18" t="str">
        <f>OBV!H613</f>
        <v>CONFIRMED BEARISH</v>
      </c>
    </row>
    <row r="614" spans="1:13" ht="13.5" x14ac:dyDescent="0.25">
      <c r="A614" s="4">
        <f>TITRES_STAT!B617</f>
        <v>42895</v>
      </c>
      <c r="B614" s="2">
        <f>TITRES_STAT!C617</f>
        <v>17.34</v>
      </c>
      <c r="C614" s="2">
        <f>RSI!I614</f>
        <v>59.47246825447467</v>
      </c>
      <c r="D614" s="2">
        <f>MACD!E614</f>
        <v>-3.111784997572542E-2</v>
      </c>
      <c r="E614" s="2">
        <f>MACD!F614</f>
        <v>-3.6710754552883584E-2</v>
      </c>
      <c r="F614" s="2">
        <f>'Moving Avg'!D614</f>
        <v>6.5903200000000002</v>
      </c>
      <c r="G614" s="2">
        <f>'Moving Avg'!E614</f>
        <v>6.604379999999999</v>
      </c>
      <c r="H614" s="2">
        <f>'Moving Avg'!F614</f>
        <v>6.5557400000000019</v>
      </c>
      <c r="I614" s="2">
        <f>'Moving Avg'!G614</f>
        <v>6.4557239999999965</v>
      </c>
      <c r="J614" s="2">
        <f>'Moving Avg'!H614</f>
        <v>5.9474779999999932</v>
      </c>
      <c r="K614" s="18" t="str">
        <f>OBV!F614</f>
        <v>BEARISH</v>
      </c>
      <c r="L614" s="18" t="str">
        <f>OBV!G614</f>
        <v>NEUTRAL</v>
      </c>
      <c r="M614" s="18" t="str">
        <f>OBV!H614</f>
        <v>CONFIRMED BEARISH</v>
      </c>
    </row>
    <row r="615" spans="1:13" ht="13.5" x14ac:dyDescent="0.25">
      <c r="A615" s="4">
        <f>TITRES_STAT!B618</f>
        <v>42898</v>
      </c>
      <c r="B615" s="2">
        <f>TITRES_STAT!C618</f>
        <v>17.2</v>
      </c>
      <c r="C615" s="2">
        <f>RSI!I615</f>
        <v>49.883135190006293</v>
      </c>
      <c r="D615" s="2">
        <f>MACD!E615</f>
        <v>-1.2594737594543659E-2</v>
      </c>
      <c r="E615" s="2">
        <f>MACD!F615</f>
        <v>-3.1887551161215597E-2</v>
      </c>
      <c r="F615" s="2">
        <f>'Moving Avg'!D615</f>
        <v>6.5758799999999997</v>
      </c>
      <c r="G615" s="2">
        <f>'Moving Avg'!E615</f>
        <v>6.5952599999999988</v>
      </c>
      <c r="H615" s="2">
        <f>'Moving Avg'!F615</f>
        <v>6.5557400000000019</v>
      </c>
      <c r="I615" s="2">
        <f>'Moving Avg'!G615</f>
        <v>6.4606639999999969</v>
      </c>
      <c r="J615" s="2">
        <f>'Moving Avg'!H615</f>
        <v>5.9564074999999921</v>
      </c>
      <c r="K615" s="18" t="str">
        <f>OBV!F615</f>
        <v>BEARISH</v>
      </c>
      <c r="L615" s="18" t="str">
        <f>OBV!G615</f>
        <v>NEUTRAL</v>
      </c>
      <c r="M615" s="18" t="str">
        <f>OBV!H615</f>
        <v>CONFIRMED BEARISH</v>
      </c>
    </row>
    <row r="616" spans="1:13" ht="13.5" x14ac:dyDescent="0.25">
      <c r="A616" s="4">
        <f>TITRES_STAT!B619</f>
        <v>42899</v>
      </c>
      <c r="B616" s="2">
        <f>TITRES_STAT!C619</f>
        <v>17.29</v>
      </c>
      <c r="C616" s="2">
        <f>RSI!I616</f>
        <v>54.915778720928181</v>
      </c>
      <c r="D616" s="2">
        <f>MACD!E616</f>
        <v>-6.0204569937738484E-4</v>
      </c>
      <c r="E616" s="2">
        <f>MACD!F616</f>
        <v>-2.5630450068847958E-2</v>
      </c>
      <c r="F616" s="2">
        <f>'Moving Avg'!D616</f>
        <v>6.5682799999999997</v>
      </c>
      <c r="G616" s="2">
        <f>'Moving Avg'!E616</f>
        <v>6.5903200000000002</v>
      </c>
      <c r="H616" s="2">
        <f>'Moving Avg'!F616</f>
        <v>6.5603000000000007</v>
      </c>
      <c r="I616" s="2">
        <f>'Moving Avg'!G616</f>
        <v>6.4662879999999969</v>
      </c>
      <c r="J616" s="2">
        <f>'Moving Avg'!H616</f>
        <v>5.9655079999999927</v>
      </c>
      <c r="K616" s="18" t="str">
        <f>OBV!F616</f>
        <v>BEARISH</v>
      </c>
      <c r="L616" s="18" t="str">
        <f>OBV!G616</f>
        <v>NEUTRAL</v>
      </c>
      <c r="M616" s="18" t="str">
        <f>OBV!H616</f>
        <v>CONFIRMED BEARISH</v>
      </c>
    </row>
    <row r="617" spans="1:13" ht="13.5" x14ac:dyDescent="0.25">
      <c r="A617" s="4">
        <f>TITRES_STAT!B620</f>
        <v>42900</v>
      </c>
      <c r="B617" s="2">
        <f>TITRES_STAT!C620</f>
        <v>17.149999999999999</v>
      </c>
      <c r="C617" s="2">
        <f>RSI!I617</f>
        <v>47.008003887444474</v>
      </c>
      <c r="D617" s="2">
        <f>MACD!E617</f>
        <v>1.3304502602526469E-2</v>
      </c>
      <c r="E617" s="2">
        <f>MACD!F617</f>
        <v>-1.7843459534573072E-2</v>
      </c>
      <c r="F617" s="2">
        <f>'Moving Avg'!D617</f>
        <v>6.5568800000000014</v>
      </c>
      <c r="G617" s="2">
        <f>'Moving Avg'!E617</f>
        <v>6.5800600000000005</v>
      </c>
      <c r="H617" s="2">
        <f>'Moving Avg'!F617</f>
        <v>6.5622000000000016</v>
      </c>
      <c r="I617" s="2">
        <f>'Moving Avg'!G617</f>
        <v>6.4712279999999973</v>
      </c>
      <c r="J617" s="2">
        <f>'Moving Avg'!H617</f>
        <v>5.9741714999999935</v>
      </c>
      <c r="K617" s="18" t="str">
        <f>OBV!F617</f>
        <v>BEARISH</v>
      </c>
      <c r="L617" s="18" t="str">
        <f>OBV!G617</f>
        <v>NEUTRAL</v>
      </c>
      <c r="M617" s="18" t="str">
        <f>OBV!H617</f>
        <v>CONFIRMED BEARISH</v>
      </c>
    </row>
    <row r="618" spans="1:13" ht="13.5" x14ac:dyDescent="0.25">
      <c r="A618" s="4">
        <f>TITRES_STAT!B621</f>
        <v>42901</v>
      </c>
      <c r="B618" s="2">
        <f>TITRES_STAT!C621</f>
        <v>17.2</v>
      </c>
      <c r="C618" s="2">
        <f>RSI!I618</f>
        <v>65.363277658405266</v>
      </c>
      <c r="D618" s="2">
        <f>MACD!E618</f>
        <v>1.1750892268091562E-2</v>
      </c>
      <c r="E618" s="2">
        <f>MACD!F618</f>
        <v>-1.1924589174040146E-2</v>
      </c>
      <c r="F618" s="2">
        <f>'Moving Avg'!D618</f>
        <v>6.5818399999999997</v>
      </c>
      <c r="G618" s="2">
        <f>'Moving Avg'!E618</f>
        <v>6.5879799999999999</v>
      </c>
      <c r="H618" s="2">
        <f>'Moving Avg'!F618</f>
        <v>6.5731899999999994</v>
      </c>
      <c r="I618" s="2">
        <f>'Moving Avg'!G618</f>
        <v>6.4798799999999979</v>
      </c>
      <c r="J618" s="2">
        <f>'Moving Avg'!H618</f>
        <v>5.9837439999999935</v>
      </c>
      <c r="K618" s="18" t="str">
        <f>OBV!F618</f>
        <v>BEARISH</v>
      </c>
      <c r="L618" s="18" t="str">
        <f>OBV!G618</f>
        <v>NEUTRAL</v>
      </c>
      <c r="M618" s="18" t="str">
        <f>OBV!H618</f>
        <v>CONFIRMED BEARISH</v>
      </c>
    </row>
    <row r="619" spans="1:13" ht="13.5" x14ac:dyDescent="0.25">
      <c r="A619" s="4">
        <f>TITRES_STAT!B622</f>
        <v>42902</v>
      </c>
      <c r="B619" s="2">
        <f>TITRES_STAT!C622</f>
        <v>17.2</v>
      </c>
      <c r="C619" s="2">
        <f>RSI!I619</f>
        <v>65.363277658405266</v>
      </c>
      <c r="D619" s="2">
        <f>MACD!E619</f>
        <v>7.7433526354928617E-3</v>
      </c>
      <c r="E619" s="2">
        <f>MACD!F619</f>
        <v>-7.991000812133546E-3</v>
      </c>
      <c r="F619" s="2">
        <f>'Moving Avg'!D619</f>
        <v>6.6037599999999994</v>
      </c>
      <c r="G619" s="2">
        <f>'Moving Avg'!E619</f>
        <v>6.5970399999999998</v>
      </c>
      <c r="H619" s="2">
        <f>'Moving Avg'!F619</f>
        <v>6.5841800000000008</v>
      </c>
      <c r="I619" s="2">
        <f>'Moving Avg'!G619</f>
        <v>6.4888359999999992</v>
      </c>
      <c r="J619" s="2">
        <f>'Moving Avg'!H619</f>
        <v>5.9934874999999943</v>
      </c>
      <c r="K619" s="18" t="str">
        <f>OBV!F619</f>
        <v>BEARISH</v>
      </c>
      <c r="L619" s="18" t="str">
        <f>OBV!G619</f>
        <v>NEUTRAL</v>
      </c>
      <c r="M619" s="18" t="str">
        <f>OBV!H619</f>
        <v>CONFIRMED BEARISH</v>
      </c>
    </row>
    <row r="620" spans="1:13" ht="13.5" x14ac:dyDescent="0.25">
      <c r="A620" s="4">
        <f>TITRES_STAT!B623</f>
        <v>42905</v>
      </c>
      <c r="B620" s="2">
        <f>TITRES_STAT!C623</f>
        <v>17.39</v>
      </c>
      <c r="C620" s="2">
        <f>RSI!I620</f>
        <v>70.225309219559193</v>
      </c>
      <c r="D620" s="2">
        <f>MACD!E620</f>
        <v>-1.9912536593977848E-3</v>
      </c>
      <c r="E620" s="2">
        <f>MACD!F620</f>
        <v>-6.7910513815863946E-3</v>
      </c>
      <c r="F620" s="2">
        <f>'Moving Avg'!D620</f>
        <v>6.6510999999999996</v>
      </c>
      <c r="G620" s="2">
        <f>'Moving Avg'!E620</f>
        <v>6.6134900000000005</v>
      </c>
      <c r="H620" s="2">
        <f>'Moving Avg'!F620</f>
        <v>6.5988650000000009</v>
      </c>
      <c r="I620" s="2">
        <f>'Moving Avg'!G620</f>
        <v>6.4982819999999979</v>
      </c>
      <c r="J620" s="2">
        <f>'Moving Avg'!H620</f>
        <v>6.0036004999999939</v>
      </c>
      <c r="K620" s="18" t="str">
        <f>OBV!F620</f>
        <v>BEARISH</v>
      </c>
      <c r="L620" s="18" t="str">
        <f>OBV!G620</f>
        <v>NEUTRAL</v>
      </c>
      <c r="M620" s="18" t="str">
        <f>OBV!H620</f>
        <v>BEARISH DIVERGENCE</v>
      </c>
    </row>
    <row r="621" spans="1:13" ht="13.5" x14ac:dyDescent="0.25">
      <c r="A621" s="4">
        <f>TITRES_STAT!B624</f>
        <v>42906</v>
      </c>
      <c r="B621" s="2">
        <f>TITRES_STAT!C624</f>
        <v>17.29</v>
      </c>
      <c r="C621" s="2">
        <f>RSI!I621</f>
        <v>65.049096665890843</v>
      </c>
      <c r="D621" s="2">
        <f>MACD!E621</f>
        <v>-8.5885519968833535E-3</v>
      </c>
      <c r="E621" s="2">
        <f>MACD!F621</f>
        <v>-7.1505515046457867E-3</v>
      </c>
      <c r="F621" s="2">
        <f>'Moving Avg'!D621</f>
        <v>6.6838199999999999</v>
      </c>
      <c r="G621" s="2">
        <f>'Moving Avg'!E621</f>
        <v>6.6260500000000011</v>
      </c>
      <c r="H621" s="2">
        <f>'Moving Avg'!F621</f>
        <v>6.6087550000000004</v>
      </c>
      <c r="I621" s="2">
        <f>'Moving Avg'!G621</f>
        <v>6.5094579999999986</v>
      </c>
      <c r="J621" s="2">
        <f>'Moving Avg'!H621</f>
        <v>6.0140509999999949</v>
      </c>
      <c r="K621" s="18" t="str">
        <f>OBV!F621</f>
        <v>BEARISH</v>
      </c>
      <c r="L621" s="18" t="str">
        <f>OBV!G621</f>
        <v>NEUTRAL</v>
      </c>
      <c r="M621" s="18" t="str">
        <f>OBV!H621</f>
        <v>NEUTRAL</v>
      </c>
    </row>
    <row r="622" spans="1:13" ht="13.5" x14ac:dyDescent="0.25">
      <c r="A622" s="4">
        <f>TITRES_STAT!B625</f>
        <v>42907</v>
      </c>
      <c r="B622" s="2">
        <f>TITRES_STAT!C625</f>
        <v>17.5</v>
      </c>
      <c r="C622" s="2">
        <f>RSI!I622</f>
        <v>70.048571312885855</v>
      </c>
      <c r="D622" s="2">
        <f>MACD!E622</f>
        <v>-2.6411636996372501E-2</v>
      </c>
      <c r="E622" s="2">
        <f>MACD!F622</f>
        <v>-1.1002768602991131E-2</v>
      </c>
      <c r="F622" s="2">
        <f>'Moving Avg'!D622</f>
        <v>6.7435400000000003</v>
      </c>
      <c r="G622" s="2">
        <f>'Moving Avg'!E622</f>
        <v>6.6502100000000013</v>
      </c>
      <c r="H622" s="2">
        <f>'Moving Avg'!F622</f>
        <v>6.6265350000000014</v>
      </c>
      <c r="I622" s="2">
        <f>'Moving Avg'!G622</f>
        <v>6.5200659999999981</v>
      </c>
      <c r="J622" s="2">
        <f>'Moving Avg'!H622</f>
        <v>6.0246064999999964</v>
      </c>
      <c r="K622" s="18" t="str">
        <f>OBV!F622</f>
        <v>BEARISH</v>
      </c>
      <c r="L622" s="18" t="str">
        <f>OBV!G622</f>
        <v>NEUTRAL</v>
      </c>
      <c r="M622" s="18" t="str">
        <f>OBV!H622</f>
        <v>BEARISH DIVERGENCE</v>
      </c>
    </row>
    <row r="623" spans="1:13" ht="13.5" x14ac:dyDescent="0.25">
      <c r="A623" s="4">
        <f>TITRES_STAT!B626</f>
        <v>42908</v>
      </c>
      <c r="B623" s="2">
        <f>TITRES_STAT!C626</f>
        <v>17.489999999999998</v>
      </c>
      <c r="C623" s="2">
        <f>RSI!I623</f>
        <v>69.537850899753025</v>
      </c>
      <c r="D623" s="2">
        <f>MACD!E623</f>
        <v>-4.25389926284927E-2</v>
      </c>
      <c r="E623" s="2">
        <f>MACD!F623</f>
        <v>-1.7310013408091445E-2</v>
      </c>
      <c r="F623" s="2">
        <f>'Moving Avg'!D623</f>
        <v>6.7661200000000008</v>
      </c>
      <c r="G623" s="2">
        <f>'Moving Avg'!E623</f>
        <v>6.6739799999999985</v>
      </c>
      <c r="H623" s="2">
        <f>'Moving Avg'!F623</f>
        <v>6.6403200000000009</v>
      </c>
      <c r="I623" s="2">
        <f>'Moving Avg'!G623</f>
        <v>6.5283919999999993</v>
      </c>
      <c r="J623" s="2">
        <f>'Moving Avg'!H623</f>
        <v>6.0351424999999956</v>
      </c>
      <c r="K623" s="18" t="str">
        <f>OBV!F623</f>
        <v>BEARISH</v>
      </c>
      <c r="L623" s="18" t="str">
        <f>OBV!G623</f>
        <v>NEUTRAL</v>
      </c>
      <c r="M623" s="18" t="str">
        <f>OBV!H623</f>
        <v>BEARISH DIVERGENCE</v>
      </c>
    </row>
    <row r="624" spans="1:13" ht="13.5" x14ac:dyDescent="0.25">
      <c r="A624" s="4">
        <f>TITRES_STAT!B627</f>
        <v>42909</v>
      </c>
      <c r="B624" s="2">
        <f>TITRES_STAT!C627</f>
        <v>17.63</v>
      </c>
      <c r="C624" s="2">
        <f>RSI!I624</f>
        <v>72.549789988137263</v>
      </c>
      <c r="D624" s="2">
        <f>MACD!E624</f>
        <v>-5.9097017780398886E-2</v>
      </c>
      <c r="E624" s="2">
        <f>MACD!F624</f>
        <v>-2.5667414282552935E-2</v>
      </c>
      <c r="F624" s="2">
        <f>'Moving Avg'!D624</f>
        <v>6.7996000000000008</v>
      </c>
      <c r="G624" s="2">
        <f>'Moving Avg'!E624</f>
        <v>6.7016800000000005</v>
      </c>
      <c r="H624" s="2">
        <f>'Moving Avg'!F624</f>
        <v>6.6530300000000011</v>
      </c>
      <c r="I624" s="2">
        <f>'Moving Avg'!G624</f>
        <v>6.5380359999999982</v>
      </c>
      <c r="J624" s="2">
        <f>'Moving Avg'!H624</f>
        <v>6.0459129999999961</v>
      </c>
      <c r="K624" s="18" t="str">
        <f>OBV!F624</f>
        <v>BEARISH</v>
      </c>
      <c r="L624" s="18" t="str">
        <f>OBV!G624</f>
        <v>NEUTRAL</v>
      </c>
      <c r="M624" s="18" t="str">
        <f>OBV!H624</f>
        <v>BEARISH DIVERGENCE</v>
      </c>
    </row>
    <row r="625" spans="1:13" ht="13.5" x14ac:dyDescent="0.25">
      <c r="A625" s="4">
        <f>TITRES_STAT!B628</f>
        <v>42914</v>
      </c>
      <c r="B625" s="2">
        <f>TITRES_STAT!C628</f>
        <v>17.11</v>
      </c>
      <c r="C625" s="2">
        <f>RSI!I625</f>
        <v>51.983214449182299</v>
      </c>
      <c r="D625" s="2">
        <f>MACD!E625</f>
        <v>-6.77376697623151E-2</v>
      </c>
      <c r="E625" s="2">
        <f>MACD!F625</f>
        <v>-3.4081465378505371E-2</v>
      </c>
      <c r="F625" s="2">
        <f>'Moving Avg'!D625</f>
        <v>6.7777999999999992</v>
      </c>
      <c r="G625" s="2">
        <f>'Moving Avg'!E625</f>
        <v>6.7144499999999994</v>
      </c>
      <c r="H625" s="2">
        <f>'Moving Avg'!F625</f>
        <v>6.6548550000000004</v>
      </c>
      <c r="I625" s="2">
        <f>'Moving Avg'!G625</f>
        <v>6.5433259999999986</v>
      </c>
      <c r="J625" s="2">
        <f>'Moving Avg'!H625</f>
        <v>6.0556709999999967</v>
      </c>
      <c r="K625" s="18" t="str">
        <f>OBV!F625</f>
        <v>BEARISH</v>
      </c>
      <c r="L625" s="18" t="str">
        <f>OBV!G625</f>
        <v>NEUTRAL</v>
      </c>
      <c r="M625" s="18" t="str">
        <f>OBV!H625</f>
        <v>CONFIRMED BEARISH</v>
      </c>
    </row>
    <row r="626" spans="1:13" ht="13.5" x14ac:dyDescent="0.25">
      <c r="A626" s="4">
        <f>TITRES_STAT!B629</f>
        <v>42915</v>
      </c>
      <c r="B626" s="2">
        <f>TITRES_STAT!C629</f>
        <v>17.600000000000001</v>
      </c>
      <c r="C626" s="2">
        <f>RSI!I626</f>
        <v>62.709743671576177</v>
      </c>
      <c r="D626" s="2">
        <f>MACD!E626</f>
        <v>-8.4062537614103761E-2</v>
      </c>
      <c r="E626" s="2">
        <f>MACD!F626</f>
        <v>-4.4077679825625049E-2</v>
      </c>
      <c r="F626" s="2">
        <f>'Moving Avg'!D626</f>
        <v>6.8019400000000001</v>
      </c>
      <c r="G626" s="2">
        <f>'Moving Avg'!E626</f>
        <v>6.7428799999999995</v>
      </c>
      <c r="H626" s="2">
        <f>'Moving Avg'!F626</f>
        <v>6.6665999999999999</v>
      </c>
      <c r="I626" s="2">
        <f>'Moving Avg'!G626</f>
        <v>6.5520519999999989</v>
      </c>
      <c r="J626" s="2">
        <f>'Moving Avg'!H626</f>
        <v>6.0661929999999975</v>
      </c>
      <c r="K626" s="18" t="str">
        <f>OBV!F626</f>
        <v>BULLISH</v>
      </c>
      <c r="L626" s="18" t="str">
        <f>OBV!G626</f>
        <v>NEUTRAL</v>
      </c>
      <c r="M626" s="18" t="str">
        <f>OBV!H626</f>
        <v>CONFIRMED BULLISH</v>
      </c>
    </row>
    <row r="627" spans="1:13" ht="13.5" x14ac:dyDescent="0.25">
      <c r="A627" s="4">
        <f>TITRES_STAT!B630</f>
        <v>42916</v>
      </c>
      <c r="B627" s="2">
        <f>TITRES_STAT!C630</f>
        <v>17.600000000000001</v>
      </c>
      <c r="C627" s="2">
        <f>RSI!I627</f>
        <v>62.709743671576177</v>
      </c>
      <c r="D627" s="2">
        <f>MACD!E627</f>
        <v>-0.10731920003229511</v>
      </c>
      <c r="E627" s="2">
        <f>MACD!F627</f>
        <v>-5.6725983866959068E-2</v>
      </c>
      <c r="F627" s="2">
        <f>'Moving Avg'!D627</f>
        <v>6.8097200000000004</v>
      </c>
      <c r="G627" s="2">
        <f>'Moving Avg'!E627</f>
        <v>6.7766299999999999</v>
      </c>
      <c r="H627" s="2">
        <f>'Moving Avg'!F627</f>
        <v>6.678345000000002</v>
      </c>
      <c r="I627" s="2">
        <f>'Moving Avg'!G627</f>
        <v>6.560778</v>
      </c>
      <c r="J627" s="2">
        <f>'Moving Avg'!H627</f>
        <v>6.0769999999999982</v>
      </c>
      <c r="K627" s="18" t="str">
        <f>OBV!F627</f>
        <v>BULLISH</v>
      </c>
      <c r="L627" s="18" t="str">
        <f>OBV!G627</f>
        <v>NEUTRAL</v>
      </c>
      <c r="M627" s="18" t="str">
        <f>OBV!H627</f>
        <v>CONFIRMED BULLISH</v>
      </c>
    </row>
    <row r="628" spans="1:13" ht="13.5" x14ac:dyDescent="0.25">
      <c r="A628" s="4">
        <f>TITRES_STAT!B631</f>
        <v>42919</v>
      </c>
      <c r="B628" s="2">
        <f>TITRES_STAT!C631</f>
        <v>17.600000000000001</v>
      </c>
      <c r="C628" s="2">
        <f>RSI!I628</f>
        <v>62.709743671576177</v>
      </c>
      <c r="D628" s="2">
        <f>MACD!E628</f>
        <v>-0.10019414409176353</v>
      </c>
      <c r="E628" s="2">
        <f>MACD!F628</f>
        <v>-6.541961591191997E-2</v>
      </c>
      <c r="F628" s="2">
        <f>'Moving Avg'!D628</f>
        <v>6.8182799999999997</v>
      </c>
      <c r="G628" s="2">
        <f>'Moving Avg'!E628</f>
        <v>6.7922000000000011</v>
      </c>
      <c r="H628" s="2">
        <f>'Moving Avg'!F628</f>
        <v>6.6900900000000005</v>
      </c>
      <c r="I628" s="2">
        <f>'Moving Avg'!G628</f>
        <v>6.5695040000000002</v>
      </c>
      <c r="J628" s="2">
        <f>'Moving Avg'!H628</f>
        <v>6.087806999999998</v>
      </c>
      <c r="K628" s="18" t="str">
        <f>OBV!F628</f>
        <v>BULLISH</v>
      </c>
      <c r="L628" s="18" t="str">
        <f>OBV!G628</f>
        <v>NEUTRAL</v>
      </c>
      <c r="M628" s="18" t="str">
        <f>OBV!H628</f>
        <v>CONFIRMED BULLISH</v>
      </c>
    </row>
    <row r="629" spans="1:13" ht="13.5" x14ac:dyDescent="0.25">
      <c r="A629" s="4">
        <f>TITRES_STAT!B632</f>
        <v>42920</v>
      </c>
      <c r="B629" s="2">
        <f>TITRES_STAT!C632</f>
        <v>17.600000000000001</v>
      </c>
      <c r="C629" s="2">
        <f>RSI!I629</f>
        <v>62.709743671576177</v>
      </c>
      <c r="D629" s="2">
        <f>MACD!E629</f>
        <v>-9.5244380672922624E-2</v>
      </c>
      <c r="E629" s="2">
        <f>MACD!F629</f>
        <v>-7.1384568864120507E-2</v>
      </c>
      <c r="F629" s="2">
        <f>'Moving Avg'!D629</f>
        <v>6.8159399999999994</v>
      </c>
      <c r="G629" s="2">
        <f>'Moving Avg'!E629</f>
        <v>6.8077700000000005</v>
      </c>
      <c r="H629" s="2">
        <f>'Moving Avg'!F629</f>
        <v>6.7024050000000006</v>
      </c>
      <c r="I629" s="2">
        <f>'Moving Avg'!G629</f>
        <v>6.5781540000000005</v>
      </c>
      <c r="J629" s="2">
        <f>'Moving Avg'!H629</f>
        <v>6.0985379999999987</v>
      </c>
      <c r="K629" s="18" t="str">
        <f>OBV!F629</f>
        <v>BEARISH</v>
      </c>
      <c r="L629" s="18" t="str">
        <f>OBV!G629</f>
        <v>NEUTRAL</v>
      </c>
      <c r="M629" s="18" t="str">
        <f>OBV!H629</f>
        <v>CONFIRMED BEARISH</v>
      </c>
    </row>
    <row r="630" spans="1:13" ht="13.5" x14ac:dyDescent="0.25">
      <c r="A630" s="4">
        <f>TITRES_STAT!B633</f>
        <v>42921</v>
      </c>
      <c r="B630" s="2">
        <f>TITRES_STAT!C633</f>
        <v>17.7</v>
      </c>
      <c r="C630" s="2">
        <f>RSI!I630</f>
        <v>64.867489529498414</v>
      </c>
      <c r="D630" s="2">
        <f>MACD!E630</f>
        <v>-8.3574971946788423E-2</v>
      </c>
      <c r="E630" s="2">
        <f>MACD!F630</f>
        <v>-7.382264948065409E-2</v>
      </c>
      <c r="F630" s="2">
        <f>'Moving Avg'!D630</f>
        <v>6.8619000000000003</v>
      </c>
      <c r="G630" s="2">
        <f>'Moving Avg'!E630</f>
        <v>6.8198500000000006</v>
      </c>
      <c r="H630" s="2">
        <f>'Moving Avg'!F630</f>
        <v>6.7166700000000006</v>
      </c>
      <c r="I630" s="2">
        <f>'Moving Avg'!G630</f>
        <v>6.5875840000000006</v>
      </c>
      <c r="J630" s="2">
        <f>'Moving Avg'!H630</f>
        <v>6.1094639999999991</v>
      </c>
      <c r="K630" s="18" t="str">
        <f>OBV!F630</f>
        <v>BULLISH</v>
      </c>
      <c r="L630" s="18" t="str">
        <f>OBV!G630</f>
        <v>NEUTRAL</v>
      </c>
      <c r="M630" s="18" t="str">
        <f>OBV!H630</f>
        <v>CONFIRMED BULLISH</v>
      </c>
    </row>
    <row r="631" spans="1:13" ht="13.5" x14ac:dyDescent="0.25">
      <c r="A631" s="4">
        <f>TITRES_STAT!B634</f>
        <v>42922</v>
      </c>
      <c r="B631" s="2">
        <f>TITRES_STAT!C634</f>
        <v>18.100000000000001</v>
      </c>
      <c r="C631" s="2">
        <f>RSI!I631</f>
        <v>71.866509464338932</v>
      </c>
      <c r="D631" s="2">
        <f>MACD!E631</f>
        <v>-9.2374438364243083E-2</v>
      </c>
      <c r="E631" s="2">
        <f>MACD!F631</f>
        <v>-7.7533007257371889E-2</v>
      </c>
      <c r="F631" s="2">
        <f>'Moving Avg'!D631</f>
        <v>6.9008399999999996</v>
      </c>
      <c r="G631" s="2">
        <f>'Moving Avg'!E631</f>
        <v>6.8513900000000003</v>
      </c>
      <c r="H631" s="2">
        <f>'Moving Avg'!F631</f>
        <v>6.7387200000000007</v>
      </c>
      <c r="I631" s="2">
        <f>'Moving Avg'!G631</f>
        <v>6.6001279999999998</v>
      </c>
      <c r="J631" s="2">
        <f>'Moving Avg'!H631</f>
        <v>6.1210164999999996</v>
      </c>
      <c r="K631" s="18" t="str">
        <f>OBV!F631</f>
        <v>BULLISH</v>
      </c>
      <c r="L631" s="18" t="str">
        <f>OBV!G631</f>
        <v>NEUTRAL</v>
      </c>
      <c r="M631" s="18" t="str">
        <f>OBV!H631</f>
        <v>CONFIRMED BULLISH</v>
      </c>
    </row>
    <row r="632" spans="1:13" ht="13.5" x14ac:dyDescent="0.25">
      <c r="A632" s="4">
        <f>TITRES_STAT!B635</f>
        <v>42923</v>
      </c>
      <c r="B632" s="2">
        <f>TITRES_STAT!C635</f>
        <v>18.190000000000001</v>
      </c>
      <c r="C632" s="2">
        <f>RSI!I632</f>
        <v>73.164412764364144</v>
      </c>
      <c r="D632" s="2">
        <f>MACD!E632</f>
        <v>-9.1825593667213212E-2</v>
      </c>
      <c r="E632" s="2">
        <f>MACD!F632</f>
        <v>-8.0391524539340162E-2</v>
      </c>
      <c r="F632" s="2">
        <f>'Moving Avg'!D632</f>
        <v>6.9467999999999988</v>
      </c>
      <c r="G632" s="2">
        <f>'Moving Avg'!E632</f>
        <v>6.87826</v>
      </c>
      <c r="H632" s="2">
        <f>'Moving Avg'!F632</f>
        <v>6.7642350000000011</v>
      </c>
      <c r="I632" s="2">
        <f>'Moving Avg'!G632</f>
        <v>6.6129940000000014</v>
      </c>
      <c r="J632" s="2">
        <f>'Moving Avg'!H632</f>
        <v>6.1321175000000006</v>
      </c>
      <c r="K632" s="18" t="str">
        <f>OBV!F632</f>
        <v>BULLISH</v>
      </c>
      <c r="L632" s="18" t="str">
        <f>OBV!G632</f>
        <v>NEUTRAL</v>
      </c>
      <c r="M632" s="18" t="str">
        <f>OBV!H632</f>
        <v>CONFIRMED BULLISH</v>
      </c>
    </row>
    <row r="633" spans="1:13" ht="13.5" x14ac:dyDescent="0.25">
      <c r="A633" s="4">
        <f>TITRES_STAT!B636</f>
        <v>42926</v>
      </c>
      <c r="B633" s="2">
        <f>TITRES_STAT!C636</f>
        <v>18.22</v>
      </c>
      <c r="C633" s="2">
        <f>RSI!I633</f>
        <v>73.601592353587051</v>
      </c>
      <c r="D633" s="2">
        <f>MACD!E633</f>
        <v>-9.4877916555099695E-2</v>
      </c>
      <c r="E633" s="2">
        <f>MACD!F633</f>
        <v>-8.3288802942492066E-2</v>
      </c>
      <c r="F633" s="2">
        <f>'Moving Avg'!D633</f>
        <v>6.995099999999999</v>
      </c>
      <c r="G633" s="2">
        <f>'Moving Avg'!E633</f>
        <v>6.9066900000000002</v>
      </c>
      <c r="H633" s="2">
        <f>'Moving Avg'!F633</f>
        <v>6.7903349999999989</v>
      </c>
      <c r="I633" s="2">
        <f>'Moving Avg'!G633</f>
        <v>6.6258659999999985</v>
      </c>
      <c r="J633" s="2">
        <f>'Moving Avg'!H633</f>
        <v>6.1427260000000015</v>
      </c>
      <c r="K633" s="18" t="str">
        <f>OBV!F633</f>
        <v>BULLISH</v>
      </c>
      <c r="L633" s="18" t="str">
        <f>OBV!G633</f>
        <v>NEUTRAL</v>
      </c>
      <c r="M633" s="18" t="str">
        <f>OBV!H633</f>
        <v>CONFIRMED BULLISH</v>
      </c>
    </row>
    <row r="634" spans="1:13" ht="13.5" x14ac:dyDescent="0.25">
      <c r="A634" s="4">
        <f>TITRES_STAT!B637</f>
        <v>42927</v>
      </c>
      <c r="B634" s="2">
        <f>TITRES_STAT!C637</f>
        <v>18.5</v>
      </c>
      <c r="C634" s="2">
        <f>RSI!I634</f>
        <v>77.310155025060624</v>
      </c>
      <c r="D634" s="2">
        <f>MACD!E634</f>
        <v>-9.9117452532160755E-2</v>
      </c>
      <c r="E634" s="2">
        <f>MACD!F634</f>
        <v>-8.6454532860425815E-2</v>
      </c>
      <c r="F634" s="2">
        <f>'Moving Avg'!D634</f>
        <v>7.0651999999999999</v>
      </c>
      <c r="G634" s="2">
        <f>'Moving Avg'!E634</f>
        <v>6.9405699999999992</v>
      </c>
      <c r="H634" s="2">
        <f>'Moving Avg'!F634</f>
        <v>6.8211250000000003</v>
      </c>
      <c r="I634" s="2">
        <f>'Moving Avg'!G634</f>
        <v>6.6411460000000009</v>
      </c>
      <c r="J634" s="2">
        <f>'Moving Avg'!H634</f>
        <v>6.1540505000000021</v>
      </c>
      <c r="K634" s="18" t="str">
        <f>OBV!F634</f>
        <v>BULLISH</v>
      </c>
      <c r="L634" s="18" t="str">
        <f>OBV!G634</f>
        <v>NEUTRAL</v>
      </c>
      <c r="M634" s="18" t="str">
        <f>OBV!H634</f>
        <v>CONFIRMED BULLISH</v>
      </c>
    </row>
    <row r="635" spans="1:13" ht="13.5" x14ac:dyDescent="0.25">
      <c r="A635" s="4">
        <f>TITRES_STAT!B638</f>
        <v>42928</v>
      </c>
      <c r="B635" s="2">
        <f>TITRES_STAT!C638</f>
        <v>18.7</v>
      </c>
      <c r="C635" s="2">
        <f>RSI!I635</f>
        <v>79.524098674240719</v>
      </c>
      <c r="D635" s="2">
        <f>MACD!E635</f>
        <v>-0.14209466786994795</v>
      </c>
      <c r="E635" s="2">
        <f>MACD!F635</f>
        <v>-9.7582559862330248E-2</v>
      </c>
      <c r="F635" s="2">
        <f>'Moving Avg'!D635</f>
        <v>7.1430800000000003</v>
      </c>
      <c r="G635" s="2">
        <f>'Moving Avg'!E635</f>
        <v>7.0024899999999999</v>
      </c>
      <c r="H635" s="2">
        <f>'Moving Avg'!F635</f>
        <v>6.8584700000000014</v>
      </c>
      <c r="I635" s="2">
        <f>'Moving Avg'!G635</f>
        <v>6.6579840000000017</v>
      </c>
      <c r="J635" s="2">
        <f>'Moving Avg'!H635</f>
        <v>6.1655745000000026</v>
      </c>
      <c r="K635" s="18" t="str">
        <f>OBV!F635</f>
        <v>BULLISH</v>
      </c>
      <c r="L635" s="18" t="str">
        <f>OBV!G635</f>
        <v>NEUTRAL</v>
      </c>
      <c r="M635" s="18" t="str">
        <f>OBV!H635</f>
        <v>CONFIRMED BULLISH</v>
      </c>
    </row>
    <row r="636" spans="1:13" ht="13.5" x14ac:dyDescent="0.25">
      <c r="A636" s="4">
        <f>TITRES_STAT!B639</f>
        <v>42929</v>
      </c>
      <c r="B636" s="2">
        <f>TITRES_STAT!C639</f>
        <v>18.7</v>
      </c>
      <c r="C636" s="2">
        <f>RSI!I636</f>
        <v>79.524098674240719</v>
      </c>
      <c r="D636" s="2">
        <f>MACD!E636</f>
        <v>-0.15184952697653387</v>
      </c>
      <c r="E636" s="2">
        <f>MACD!F636</f>
        <v>-0.10843595328517099</v>
      </c>
      <c r="F636" s="2">
        <f>'Moving Avg'!D636</f>
        <v>7.1898200000000001</v>
      </c>
      <c r="G636" s="2">
        <f>'Moving Avg'!E636</f>
        <v>7.0453299999999999</v>
      </c>
      <c r="H636" s="2">
        <f>'Moving Avg'!F636</f>
        <v>6.8941050000000006</v>
      </c>
      <c r="I636" s="2">
        <f>'Moving Avg'!G636</f>
        <v>6.6748220000000016</v>
      </c>
      <c r="J636" s="2">
        <f>'Moving Avg'!H636</f>
        <v>6.1772885000000031</v>
      </c>
      <c r="K636" s="18" t="str">
        <f>OBV!F636</f>
        <v>BULLISH</v>
      </c>
      <c r="L636" s="18" t="str">
        <f>OBV!G636</f>
        <v>NEUTRAL</v>
      </c>
      <c r="M636" s="18" t="str">
        <f>OBV!H636</f>
        <v>CONFIRMED BULLISH</v>
      </c>
    </row>
    <row r="637" spans="1:13" ht="13.5" x14ac:dyDescent="0.25">
      <c r="A637" s="4">
        <f>TITRES_STAT!B640</f>
        <v>42930</v>
      </c>
      <c r="B637" s="2">
        <f>TITRES_STAT!C640</f>
        <v>18.7</v>
      </c>
      <c r="C637" s="2">
        <f>RSI!I637</f>
        <v>79.524098674240719</v>
      </c>
      <c r="D637" s="2">
        <f>MACD!E637</f>
        <v>-0.16264379519990957</v>
      </c>
      <c r="E637" s="2">
        <f>MACD!F637</f>
        <v>-0.11927752166811872</v>
      </c>
      <c r="F637" s="2">
        <f>'Moving Avg'!D637</f>
        <v>7.2295400000000001</v>
      </c>
      <c r="G637" s="2">
        <f>'Moving Avg'!E637</f>
        <v>7.0881699999999999</v>
      </c>
      <c r="H637" s="2">
        <f>'Moving Avg'!F637</f>
        <v>6.9324000000000012</v>
      </c>
      <c r="I637" s="2">
        <f>'Moving Avg'!G637</f>
        <v>6.6935600000000024</v>
      </c>
      <c r="J637" s="2">
        <f>'Moving Avg'!H637</f>
        <v>6.1890025000000026</v>
      </c>
      <c r="K637" s="18" t="str">
        <f>OBV!F637</f>
        <v>BULLISH</v>
      </c>
      <c r="L637" s="18" t="str">
        <f>OBV!G637</f>
        <v>NEUTRAL</v>
      </c>
      <c r="M637" s="18" t="str">
        <f>OBV!H637</f>
        <v>CONFIRMED BULLISH</v>
      </c>
    </row>
    <row r="638" spans="1:13" ht="13.5" x14ac:dyDescent="0.25">
      <c r="A638" s="4">
        <f>TITRES_STAT!B641</f>
        <v>42933</v>
      </c>
      <c r="B638" s="2">
        <f>TITRES_STAT!C641</f>
        <v>17.95</v>
      </c>
      <c r="C638" s="2">
        <f>RSI!I638</f>
        <v>54.582014365277104</v>
      </c>
      <c r="D638" s="2">
        <f>MACD!E638</f>
        <v>-0.1524923666546929</v>
      </c>
      <c r="E638" s="2">
        <f>MACD!F638</f>
        <v>-0.12592049066543357</v>
      </c>
      <c r="F638" s="2">
        <f>'Moving Avg'!D638</f>
        <v>7.208499999999999</v>
      </c>
      <c r="G638" s="2">
        <f>'Moving Avg'!E638</f>
        <v>7.101799999999999</v>
      </c>
      <c r="H638" s="2">
        <f>'Moving Avg'!F638</f>
        <v>6.947000000000001</v>
      </c>
      <c r="I638" s="2">
        <f>'Moving Avg'!G638</f>
        <v>6.7064560000000002</v>
      </c>
      <c r="J638" s="2">
        <f>'Moving Avg'!H638</f>
        <v>6.1987240000000012</v>
      </c>
      <c r="K638" s="18" t="str">
        <f>OBV!F638</f>
        <v>BEARISH</v>
      </c>
      <c r="L638" s="18" t="str">
        <f>OBV!G638</f>
        <v>NEUTRAL</v>
      </c>
      <c r="M638" s="18" t="str">
        <f>OBV!H638</f>
        <v>CONFIRMED BEARISH</v>
      </c>
    </row>
    <row r="639" spans="1:13" ht="13.5" x14ac:dyDescent="0.25">
      <c r="A639" s="4">
        <f>TITRES_STAT!B642</f>
        <v>42934</v>
      </c>
      <c r="B639" s="2">
        <f>TITRES_STAT!C642</f>
        <v>17.690000000000001</v>
      </c>
      <c r="C639" s="2">
        <f>RSI!I639</f>
        <v>48.863865632916543</v>
      </c>
      <c r="D639" s="2">
        <f>MACD!E639</f>
        <v>-0.13685814353060799</v>
      </c>
      <c r="E639" s="2">
        <f>MACD!F639</f>
        <v>-0.12810802123846846</v>
      </c>
      <c r="F639" s="2">
        <f>'Moving Avg'!D639</f>
        <v>7.1454199999999997</v>
      </c>
      <c r="G639" s="2">
        <f>'Moving Avg'!E639</f>
        <v>7.1053100000000002</v>
      </c>
      <c r="H639" s="2">
        <f>'Moving Avg'!F639</f>
        <v>6.9565399999999995</v>
      </c>
      <c r="I639" s="2">
        <f>'Moving Avg'!G639</f>
        <v>6.7150480000000003</v>
      </c>
      <c r="J639" s="2">
        <f>'Moving Avg'!H639</f>
        <v>6.2079395000000011</v>
      </c>
      <c r="K639" s="18" t="str">
        <f>OBV!F639</f>
        <v>BEARISH</v>
      </c>
      <c r="L639" s="18" t="str">
        <f>OBV!G639</f>
        <v>NEUTRAL</v>
      </c>
      <c r="M639" s="18" t="str">
        <f>OBV!H639</f>
        <v>CONFIRMED BEARISH</v>
      </c>
    </row>
    <row r="640" spans="1:13" ht="13.5" x14ac:dyDescent="0.25">
      <c r="A640" s="4">
        <f>TITRES_STAT!B643</f>
        <v>42935</v>
      </c>
      <c r="B640" s="2">
        <f>TITRES_STAT!C643</f>
        <v>18</v>
      </c>
      <c r="C640" s="2">
        <f>RSI!I640</f>
        <v>54.928681156385906</v>
      </c>
      <c r="D640" s="2">
        <f>MACD!E640</f>
        <v>-0.12639021209685986</v>
      </c>
      <c r="E640" s="2">
        <f>MACD!F640</f>
        <v>-0.12776445941014675</v>
      </c>
      <c r="F640" s="2">
        <f>'Moving Avg'!D640</f>
        <v>7.0908999999999995</v>
      </c>
      <c r="G640" s="2">
        <f>'Moving Avg'!E640</f>
        <v>7.1169899999999995</v>
      </c>
      <c r="H640" s="2">
        <f>'Moving Avg'!F640</f>
        <v>6.9684199999999992</v>
      </c>
      <c r="I640" s="2">
        <f>'Moving Avg'!G640</f>
        <v>6.7252939999999999</v>
      </c>
      <c r="J640" s="2">
        <f>'Moving Avg'!H640</f>
        <v>6.2176255000000014</v>
      </c>
      <c r="K640" s="18" t="str">
        <f>OBV!F640</f>
        <v>BEARISH</v>
      </c>
      <c r="L640" s="18" t="str">
        <f>OBV!G640</f>
        <v>NEUTRAL</v>
      </c>
      <c r="M640" s="18" t="str">
        <f>OBV!H640</f>
        <v>CONFIRMED BEARISH</v>
      </c>
    </row>
    <row r="641" spans="1:13" ht="13.5" x14ac:dyDescent="0.25">
      <c r="A641" s="4">
        <f>TITRES_STAT!B644</f>
        <v>42936</v>
      </c>
      <c r="B641" s="2">
        <f>TITRES_STAT!C644</f>
        <v>17.7</v>
      </c>
      <c r="C641" s="2">
        <f>RSI!I641</f>
        <v>48.886436107019513</v>
      </c>
      <c r="D641" s="2">
        <f>MACD!E641</f>
        <v>-8.5473853143390066E-2</v>
      </c>
      <c r="E641" s="2">
        <f>MACD!F641</f>
        <v>-0.11930633815679542</v>
      </c>
      <c r="F641" s="2">
        <f>'Moving Avg'!D641</f>
        <v>7.0130199999999991</v>
      </c>
      <c r="G641" s="2">
        <f>'Moving Avg'!E641</f>
        <v>7.1014200000000001</v>
      </c>
      <c r="H641" s="2">
        <f>'Moving Avg'!F641</f>
        <v>6.9764049999999997</v>
      </c>
      <c r="I641" s="2">
        <f>'Moving Avg'!G641</f>
        <v>6.7339639999999994</v>
      </c>
      <c r="J641" s="2">
        <f>'Moving Avg'!H641</f>
        <v>6.2265375000000018</v>
      </c>
      <c r="K641" s="18" t="str">
        <f>OBV!F641</f>
        <v>BEARISH</v>
      </c>
      <c r="L641" s="18" t="str">
        <f>OBV!G641</f>
        <v>NEUTRAL</v>
      </c>
      <c r="M641" s="18" t="str">
        <f>OBV!H641</f>
        <v>CONFIRMED BEARISH</v>
      </c>
    </row>
    <row r="642" spans="1:13" ht="13.5" x14ac:dyDescent="0.25">
      <c r="A642" s="4">
        <f>TITRES_STAT!B645</f>
        <v>42937</v>
      </c>
      <c r="B642" s="2">
        <f>TITRES_STAT!C645</f>
        <v>18</v>
      </c>
      <c r="C642" s="2">
        <f>RSI!I642</f>
        <v>54.300187009264164</v>
      </c>
      <c r="D642" s="2">
        <f>MACD!E642</f>
        <v>-5.3920308628351954E-2</v>
      </c>
      <c r="E642" s="2">
        <f>MACD!F642</f>
        <v>-0.10622913225110674</v>
      </c>
      <c r="F642" s="2">
        <f>'Moving Avg'!D642</f>
        <v>6.958499999999999</v>
      </c>
      <c r="G642" s="2">
        <f>'Moving Avg'!E642</f>
        <v>7.0940200000000004</v>
      </c>
      <c r="H642" s="2">
        <f>'Moving Avg'!F642</f>
        <v>6.9861399999999989</v>
      </c>
      <c r="I642" s="2">
        <f>'Moving Avg'!G642</f>
        <v>6.7442100000000016</v>
      </c>
      <c r="J642" s="2">
        <f>'Moving Avg'!H642</f>
        <v>6.2359385000000023</v>
      </c>
      <c r="K642" s="18" t="str">
        <f>OBV!F642</f>
        <v>BEARISH</v>
      </c>
      <c r="L642" s="18" t="str">
        <f>OBV!G642</f>
        <v>NEUTRAL</v>
      </c>
      <c r="M642" s="18" t="str">
        <f>OBV!H642</f>
        <v>CONFIRMED BEARISH</v>
      </c>
    </row>
    <row r="643" spans="1:13" ht="13.5" x14ac:dyDescent="0.25">
      <c r="A643" s="4">
        <f>TITRES_STAT!B646</f>
        <v>42940</v>
      </c>
      <c r="B643" s="2">
        <f>TITRES_STAT!C646</f>
        <v>18.5</v>
      </c>
      <c r="C643" s="2">
        <f>RSI!I643</f>
        <v>61.601262566160358</v>
      </c>
      <c r="D643" s="2">
        <f>MACD!E643</f>
        <v>-4.0363311545308811E-2</v>
      </c>
      <c r="E643" s="2">
        <f>MACD!F643</f>
        <v>-9.3055968109947151E-2</v>
      </c>
      <c r="F643" s="2">
        <f>'Moving Avg'!D643</f>
        <v>7.0013400000000008</v>
      </c>
      <c r="G643" s="2">
        <f>'Moving Avg'!E643</f>
        <v>7.1049199999999999</v>
      </c>
      <c r="H643" s="2">
        <f>'Moving Avg'!F643</f>
        <v>7.0058049999999996</v>
      </c>
      <c r="I643" s="2">
        <f>'Moving Avg'!G643</f>
        <v>6.7583500000000027</v>
      </c>
      <c r="J643" s="2">
        <f>'Moving Avg'!H643</f>
        <v>6.2462180000000016</v>
      </c>
      <c r="K643" s="18" t="str">
        <f>OBV!F643</f>
        <v>BULLISH</v>
      </c>
      <c r="L643" s="18" t="str">
        <f>OBV!G643</f>
        <v>NEUTRAL</v>
      </c>
      <c r="M643" s="18" t="str">
        <f>OBV!H643</f>
        <v>CONFIRMED BULLISH</v>
      </c>
    </row>
    <row r="644" spans="1:13" ht="13.5" x14ac:dyDescent="0.25">
      <c r="A644" s="4">
        <f>TITRES_STAT!B647</f>
        <v>42942</v>
      </c>
      <c r="B644" s="2">
        <f>TITRES_STAT!C647</f>
        <v>18</v>
      </c>
      <c r="C644" s="2">
        <f>RSI!I644</f>
        <v>52.558518872717094</v>
      </c>
      <c r="D644" s="2">
        <f>MACD!E644</f>
        <v>6.6753587354728694E-4</v>
      </c>
      <c r="E644" s="2">
        <f>MACD!F644</f>
        <v>-7.4311267313248261E-2</v>
      </c>
      <c r="F644" s="2">
        <f>'Moving Avg'!D644</f>
        <v>7.0254799999999999</v>
      </c>
      <c r="G644" s="2">
        <f>'Moving Avg'!E644</f>
        <v>7.0854499999999998</v>
      </c>
      <c r="H644" s="2">
        <f>'Moving Avg'!F644</f>
        <v>7.0130099999999995</v>
      </c>
      <c r="I644" s="2">
        <f>'Moving Avg'!G644</f>
        <v>6.7678360000000035</v>
      </c>
      <c r="J644" s="2">
        <f>'Moving Avg'!H644</f>
        <v>6.2555240000000012</v>
      </c>
      <c r="K644" s="18" t="str">
        <f>OBV!F644</f>
        <v>BULLISH</v>
      </c>
      <c r="L644" s="18" t="str">
        <f>OBV!G644</f>
        <v>NEUTRAL</v>
      </c>
      <c r="M644" s="18" t="str">
        <f>OBV!H644</f>
        <v>CONFIRMED BULLISH</v>
      </c>
    </row>
    <row r="645" spans="1:13" ht="13.5" x14ac:dyDescent="0.25">
      <c r="A645" s="4">
        <f>TITRES_STAT!B648</f>
        <v>42943</v>
      </c>
      <c r="B645" s="2">
        <f>TITRES_STAT!C648</f>
        <v>18</v>
      </c>
      <c r="C645" s="2">
        <f>RSI!I645</f>
        <v>52.558518872717094</v>
      </c>
      <c r="D645" s="2">
        <f>MACD!E645</f>
        <v>4.7010022758708025E-2</v>
      </c>
      <c r="E645" s="2">
        <f>MACD!F645</f>
        <v>-5.0047009298857012E-2</v>
      </c>
      <c r="F645" s="2">
        <f>'Moving Avg'!D645</f>
        <v>7.0254799999999999</v>
      </c>
      <c r="G645" s="2">
        <f>'Moving Avg'!E645</f>
        <v>7.0581899999999989</v>
      </c>
      <c r="H645" s="2">
        <f>'Moving Avg'!F645</f>
        <v>7.0303399999999998</v>
      </c>
      <c r="I645" s="2">
        <f>'Moving Avg'!G645</f>
        <v>6.7773220000000034</v>
      </c>
      <c r="J645" s="2">
        <f>'Moving Avg'!H645</f>
        <v>6.2648490000000017</v>
      </c>
      <c r="K645" s="18" t="str">
        <f>OBV!F645</f>
        <v>BULLISH</v>
      </c>
      <c r="L645" s="18" t="str">
        <f>OBV!G645</f>
        <v>NEUTRAL</v>
      </c>
      <c r="M645" s="18" t="str">
        <f>OBV!H645</f>
        <v>NEUTRAL</v>
      </c>
    </row>
    <row r="646" spans="1:13" ht="13.5" x14ac:dyDescent="0.25">
      <c r="A646" s="4">
        <f>TITRES_STAT!B649</f>
        <v>42944</v>
      </c>
      <c r="B646" s="2">
        <f>TITRES_STAT!C649</f>
        <v>18</v>
      </c>
      <c r="C646" s="2">
        <f>RSI!I646</f>
        <v>52.558518872717094</v>
      </c>
      <c r="D646" s="2">
        <f>MACD!E646</f>
        <v>8.5889064930742443E-2</v>
      </c>
      <c r="E646" s="2">
        <f>MACD!F646</f>
        <v>-2.2859794452937121E-2</v>
      </c>
      <c r="F646" s="2">
        <f>'Moving Avg'!D646</f>
        <v>7.0488400000000011</v>
      </c>
      <c r="G646" s="2">
        <f>'Moving Avg'!E646</f>
        <v>7.0309299999999997</v>
      </c>
      <c r="H646" s="2">
        <f>'Moving Avg'!F646</f>
        <v>7.0381299999999998</v>
      </c>
      <c r="I646" s="2">
        <f>'Moving Avg'!G646</f>
        <v>6.7879480000000036</v>
      </c>
      <c r="J646" s="2">
        <f>'Moving Avg'!H646</f>
        <v>6.274174000000003</v>
      </c>
      <c r="K646" s="18" t="str">
        <f>OBV!F646</f>
        <v>BULLISH</v>
      </c>
      <c r="L646" s="18" t="str">
        <f>OBV!G646</f>
        <v>NEUTRAL</v>
      </c>
      <c r="M646" s="18" t="str">
        <f>OBV!H646</f>
        <v>CONFIRMED BULLISH</v>
      </c>
    </row>
    <row r="647" spans="1:13" ht="13.5" x14ac:dyDescent="0.25">
      <c r="A647" s="4">
        <f>TITRES_STAT!B650</f>
        <v>42947</v>
      </c>
      <c r="B647" s="2">
        <f>TITRES_STAT!C650</f>
        <v>18</v>
      </c>
      <c r="C647" s="2">
        <f>RSI!I647</f>
        <v>52.558518872717094</v>
      </c>
      <c r="D647" s="2">
        <f>MACD!E647</f>
        <v>0.11847761290107517</v>
      </c>
      <c r="E647" s="2">
        <f>MACD!F647</f>
        <v>5.407687017865339E-3</v>
      </c>
      <c r="F647" s="2">
        <f>'Moving Avg'!D647</f>
        <v>7.0488400000000011</v>
      </c>
      <c r="G647" s="2">
        <f>'Moving Avg'!E647</f>
        <v>7.0036699999999996</v>
      </c>
      <c r="H647" s="2">
        <f>'Moving Avg'!F647</f>
        <v>7.0459199999999997</v>
      </c>
      <c r="I647" s="2">
        <f>'Moving Avg'!G647</f>
        <v>6.798574000000003</v>
      </c>
      <c r="J647" s="2">
        <f>'Moving Avg'!H647</f>
        <v>6.2833850000000027</v>
      </c>
      <c r="K647" s="18" t="str">
        <f>OBV!F647</f>
        <v>BEARISH</v>
      </c>
      <c r="L647" s="18" t="str">
        <f>OBV!G647</f>
        <v>NEUTRAL</v>
      </c>
      <c r="M647" s="18" t="str">
        <f>OBV!H647</f>
        <v>NEUTRAL</v>
      </c>
    </row>
    <row r="648" spans="1:13" ht="13.5" x14ac:dyDescent="0.25">
      <c r="A648" s="4">
        <f>TITRES_STAT!B651</f>
        <v>42948</v>
      </c>
      <c r="B648" s="2">
        <f>TITRES_STAT!C651</f>
        <v>17.989999999999998</v>
      </c>
      <c r="C648" s="2">
        <f>RSI!I648</f>
        <v>52.351468096920733</v>
      </c>
      <c r="D648" s="2">
        <f>MACD!E648</f>
        <v>0.10111675888465665</v>
      </c>
      <c r="E648" s="2">
        <f>MACD!F648</f>
        <v>2.4549501391223603E-2</v>
      </c>
      <c r="F648" s="2">
        <f>'Moving Avg'!D648</f>
        <v>7.0091200000000002</v>
      </c>
      <c r="G648" s="2">
        <f>'Moving Avg'!E648</f>
        <v>7.0052300000000001</v>
      </c>
      <c r="H648" s="2">
        <f>'Moving Avg'!F648</f>
        <v>7.053515</v>
      </c>
      <c r="I648" s="2">
        <f>'Moving Avg'!G648</f>
        <v>6.8091220000000021</v>
      </c>
      <c r="J648" s="2">
        <f>'Moving Avg'!H648</f>
        <v>6.2926145000000044</v>
      </c>
      <c r="K648" s="18" t="str">
        <f>OBV!F648</f>
        <v>BEARISH</v>
      </c>
      <c r="L648" s="18" t="str">
        <f>OBV!G648</f>
        <v>NEUTRAL</v>
      </c>
      <c r="M648" s="18" t="str">
        <f>OBV!H648</f>
        <v>CONFIRMED BEARISH</v>
      </c>
    </row>
    <row r="649" spans="1:13" ht="13.5" x14ac:dyDescent="0.25">
      <c r="A649" s="4">
        <f>TITRES_STAT!B652</f>
        <v>42949</v>
      </c>
      <c r="B649" s="2">
        <f>TITRES_STAT!C652</f>
        <v>18</v>
      </c>
      <c r="C649" s="2">
        <f>RSI!I649</f>
        <v>52.552761419771471</v>
      </c>
      <c r="D649" s="2">
        <f>MACD!E649</f>
        <v>7.0326725009859814E-2</v>
      </c>
      <c r="E649" s="2">
        <f>MACD!F649</f>
        <v>3.3704946114950847E-2</v>
      </c>
      <c r="F649" s="2">
        <f>'Moving Avg'!D649</f>
        <v>7.0091200000000002</v>
      </c>
      <c r="G649" s="2">
        <f>'Moving Avg'!E649</f>
        <v>7.0173000000000005</v>
      </c>
      <c r="H649" s="2">
        <f>'Moving Avg'!F649</f>
        <v>7.0613049999999999</v>
      </c>
      <c r="I649" s="2">
        <f>'Moving Avg'!G649</f>
        <v>6.8197480000000015</v>
      </c>
      <c r="J649" s="2">
        <f>'Moving Avg'!H649</f>
        <v>6.3018635000000049</v>
      </c>
      <c r="K649" s="18" t="str">
        <f>OBV!F649</f>
        <v>BEARISH</v>
      </c>
      <c r="L649" s="18" t="str">
        <f>OBV!G649</f>
        <v>NEUTRAL</v>
      </c>
      <c r="M649" s="18" t="str">
        <f>OBV!H649</f>
        <v>NEUTRAL</v>
      </c>
    </row>
    <row r="650" spans="1:13" ht="13.5" x14ac:dyDescent="0.25">
      <c r="A650" s="4">
        <f>TITRES_STAT!B653</f>
        <v>42950</v>
      </c>
      <c r="B650" s="2">
        <f>TITRES_STAT!C653</f>
        <v>18</v>
      </c>
      <c r="C650" s="2">
        <f>RSI!I650</f>
        <v>52.552761419771478</v>
      </c>
      <c r="D650" s="2">
        <f>MACD!E650</f>
        <v>6.2595767130632751E-2</v>
      </c>
      <c r="E650" s="2">
        <f>MACD!F650</f>
        <v>3.9483110318087232E-2</v>
      </c>
      <c r="F650" s="2">
        <f>'Moving Avg'!D650</f>
        <v>7.0091200000000002</v>
      </c>
      <c r="G650" s="2">
        <f>'Moving Avg'!E650</f>
        <v>7.0173000000000005</v>
      </c>
      <c r="H650" s="2">
        <f>'Moving Avg'!F650</f>
        <v>7.0671449999999991</v>
      </c>
      <c r="I650" s="2">
        <f>'Moving Avg'!G650</f>
        <v>6.8303740000000017</v>
      </c>
      <c r="J650" s="2">
        <f>'Moving Avg'!H650</f>
        <v>6.310504500000004</v>
      </c>
      <c r="K650" s="18" t="str">
        <f>OBV!F650</f>
        <v>BEARISH</v>
      </c>
      <c r="L650" s="18" t="str">
        <f>OBV!G650</f>
        <v>NEUTRAL</v>
      </c>
      <c r="M650" s="18" t="str">
        <f>OBV!H650</f>
        <v>NEUTRAL</v>
      </c>
    </row>
    <row r="651" spans="1:13" ht="13.5" x14ac:dyDescent="0.25">
      <c r="A651" s="4">
        <f>TITRES_STAT!B654</f>
        <v>42951</v>
      </c>
      <c r="B651" s="2">
        <f>TITRES_STAT!C654</f>
        <v>18</v>
      </c>
      <c r="C651" s="2">
        <f>RSI!I651</f>
        <v>52.552761419771478</v>
      </c>
      <c r="D651" s="2">
        <f>MACD!E651</f>
        <v>3.785617600439295E-2</v>
      </c>
      <c r="E651" s="2">
        <f>MACD!F651</f>
        <v>3.9157723455348376E-2</v>
      </c>
      <c r="F651" s="2">
        <f>'Moving Avg'!D651</f>
        <v>7.0091200000000002</v>
      </c>
      <c r="G651" s="2">
        <f>'Moving Avg'!E651</f>
        <v>7.0289800000000016</v>
      </c>
      <c r="H651" s="2">
        <f>'Moving Avg'!F651</f>
        <v>7.0651999999999999</v>
      </c>
      <c r="I651" s="2">
        <f>'Moving Avg'!G651</f>
        <v>6.8398600000000034</v>
      </c>
      <c r="J651" s="2">
        <f>'Moving Avg'!H651</f>
        <v>6.3192025000000047</v>
      </c>
      <c r="K651" s="18" t="str">
        <f>OBV!F651</f>
        <v>BEARISH</v>
      </c>
      <c r="L651" s="18" t="str">
        <f>OBV!G651</f>
        <v>NEUTRAL</v>
      </c>
      <c r="M651" s="18" t="str">
        <f>OBV!H651</f>
        <v>NEUTRAL</v>
      </c>
    </row>
    <row r="652" spans="1:13" ht="13.5" x14ac:dyDescent="0.25">
      <c r="A652" s="4">
        <f>TITRES_STAT!B655</f>
        <v>42954</v>
      </c>
      <c r="B652" s="2">
        <f>TITRES_STAT!C655</f>
        <v>18</v>
      </c>
      <c r="C652" s="2">
        <f>RSI!I652</f>
        <v>52.552761419771478</v>
      </c>
      <c r="D652" s="2">
        <f>MACD!E652</f>
        <v>3.4680072688914265E-2</v>
      </c>
      <c r="E652" s="2">
        <f>MACD!F652</f>
        <v>3.8262193302061556E-2</v>
      </c>
      <c r="F652" s="2">
        <f>'Moving Avg'!D652</f>
        <v>7.0091200000000002</v>
      </c>
      <c r="G652" s="2">
        <f>'Moving Avg'!E652</f>
        <v>7.0289800000000016</v>
      </c>
      <c r="H652" s="2">
        <f>'Moving Avg'!F652</f>
        <v>7.0614999999999997</v>
      </c>
      <c r="I652" s="2">
        <f>'Moving Avg'!G652</f>
        <v>6.8508660000000035</v>
      </c>
      <c r="J652" s="2">
        <f>'Moving Avg'!H652</f>
        <v>6.3279575000000055</v>
      </c>
      <c r="K652" s="18" t="str">
        <f>OBV!F652</f>
        <v>BEARISH</v>
      </c>
      <c r="L652" s="18" t="str">
        <f>OBV!G652</f>
        <v>NEUTRAL</v>
      </c>
      <c r="M652" s="18" t="str">
        <f>OBV!H652</f>
        <v>NEUTRAL</v>
      </c>
    </row>
    <row r="653" spans="1:13" ht="13.5" x14ac:dyDescent="0.25">
      <c r="A653" s="4">
        <f>TITRES_STAT!B656</f>
        <v>42955</v>
      </c>
      <c r="B653" s="2">
        <f>TITRES_STAT!C656</f>
        <v>18</v>
      </c>
      <c r="C653" s="2">
        <f>RSI!I653</f>
        <v>52.552761419771478</v>
      </c>
      <c r="D653" s="2">
        <f>MACD!E653</f>
        <v>6.1750304305687287E-2</v>
      </c>
      <c r="E653" s="2">
        <f>MACD!F653</f>
        <v>4.2959815502786707E-2</v>
      </c>
      <c r="F653" s="2">
        <f>'Moving Avg'!D653</f>
        <v>7.0099</v>
      </c>
      <c r="G653" s="2">
        <f>'Moving Avg'!E653</f>
        <v>7.0095100000000006</v>
      </c>
      <c r="H653" s="2">
        <f>'Moving Avg'!F653</f>
        <v>7.0572149999999993</v>
      </c>
      <c r="I653" s="2">
        <f>'Moving Avg'!G653</f>
        <v>6.8603520000000024</v>
      </c>
      <c r="J653" s="2">
        <f>'Moving Avg'!H653</f>
        <v>6.3366175000000062</v>
      </c>
      <c r="K653" s="18" t="str">
        <f>OBV!F653</f>
        <v>BULLISH</v>
      </c>
      <c r="L653" s="18" t="str">
        <f>OBV!G653</f>
        <v>NEUTRAL</v>
      </c>
      <c r="M653" s="18" t="str">
        <f>OBV!H653</f>
        <v>CONFIRMED BULLISH</v>
      </c>
    </row>
    <row r="654" spans="1:13" ht="13.5" x14ac:dyDescent="0.25">
      <c r="A654" s="4">
        <f>TITRES_STAT!B657</f>
        <v>42956</v>
      </c>
      <c r="B654" s="2">
        <f>TITRES_STAT!C657</f>
        <v>18</v>
      </c>
      <c r="C654" s="2">
        <f>RSI!I654</f>
        <v>52.552761419771493</v>
      </c>
      <c r="D654" s="2">
        <f>MACD!E654</f>
        <v>5.4520425323892674E-2</v>
      </c>
      <c r="E654" s="2">
        <f>MACD!F654</f>
        <v>4.5271937467007903E-2</v>
      </c>
      <c r="F654" s="2">
        <f>'Moving Avg'!D654</f>
        <v>7.0099</v>
      </c>
      <c r="G654" s="2">
        <f>'Moving Avg'!E654</f>
        <v>7.0095100000000006</v>
      </c>
      <c r="H654" s="2">
        <f>'Moving Avg'!F654</f>
        <v>7.0474800000000002</v>
      </c>
      <c r="I654" s="2">
        <f>'Moving Avg'!G654</f>
        <v>6.8683180000000013</v>
      </c>
      <c r="J654" s="2">
        <f>'Moving Avg'!H654</f>
        <v>6.3441190000000063</v>
      </c>
      <c r="K654" s="18" t="str">
        <f>OBV!F654</f>
        <v>NEUTRAL</v>
      </c>
      <c r="L654" s="18" t="str">
        <f>OBV!G654</f>
        <v>NEUTRAL</v>
      </c>
      <c r="M654" s="18" t="str">
        <f>OBV!H654</f>
        <v>NEUTRAL</v>
      </c>
    </row>
    <row r="655" spans="1:13" ht="13.5" x14ac:dyDescent="0.25">
      <c r="A655" s="4">
        <f>TITRES_STAT!B658</f>
        <v>42957</v>
      </c>
      <c r="B655" s="2">
        <f>TITRES_STAT!C658</f>
        <v>18</v>
      </c>
      <c r="C655" s="2">
        <f>RSI!I655</f>
        <v>52.552761419771478</v>
      </c>
      <c r="D655" s="2">
        <f>MACD!E655</f>
        <v>4.823467483588928E-2</v>
      </c>
      <c r="E655" s="2">
        <f>MACD!F655</f>
        <v>4.5864484940784177E-2</v>
      </c>
      <c r="F655" s="2">
        <f>'Moving Avg'!D655</f>
        <v>7.0099</v>
      </c>
      <c r="G655" s="2">
        <f>'Moving Avg'!E655</f>
        <v>7.0095100000000006</v>
      </c>
      <c r="H655" s="2">
        <f>'Moving Avg'!F655</f>
        <v>7.0338499999999993</v>
      </c>
      <c r="I655" s="2">
        <f>'Moving Avg'!G655</f>
        <v>6.875980000000002</v>
      </c>
      <c r="J655" s="2">
        <f>'Moving Avg'!H655</f>
        <v>6.3520000000000065</v>
      </c>
      <c r="K655" s="18" t="str">
        <f>OBV!F655</f>
        <v>NEUTRAL</v>
      </c>
      <c r="L655" s="18" t="str">
        <f>OBV!G655</f>
        <v>NEUTRAL</v>
      </c>
      <c r="M655" s="18" t="str">
        <f>OBV!H655</f>
        <v>NEUTRAL</v>
      </c>
    </row>
    <row r="656" spans="1:13" ht="13.5" x14ac:dyDescent="0.25">
      <c r="A656" s="4">
        <f>TITRES_STAT!B659</f>
        <v>42958</v>
      </c>
      <c r="B656" s="2">
        <f>TITRES_STAT!C659</f>
        <v>18</v>
      </c>
      <c r="C656" s="2">
        <f>RSI!I656</f>
        <v>52.552761419771493</v>
      </c>
      <c r="D656" s="2">
        <f>MACD!E656</f>
        <v>4.2760258643454563E-2</v>
      </c>
      <c r="E656" s="2">
        <f>MACD!F656</f>
        <v>4.5243639681318254E-2</v>
      </c>
      <c r="F656" s="2">
        <f>'Moving Avg'!D656</f>
        <v>7.0099</v>
      </c>
      <c r="G656" s="2">
        <f>'Moving Avg'!E656</f>
        <v>7.0095100000000006</v>
      </c>
      <c r="H656" s="2">
        <f>'Moving Avg'!F656</f>
        <v>7.0202199999999992</v>
      </c>
      <c r="I656" s="2">
        <f>'Moving Avg'!G656</f>
        <v>6.8837940000000026</v>
      </c>
      <c r="J656" s="2">
        <f>'Moving Avg'!H656</f>
        <v>6.3604510000000065</v>
      </c>
      <c r="K656" s="18" t="str">
        <f>OBV!F656</f>
        <v>NEUTRAL</v>
      </c>
      <c r="L656" s="18" t="str">
        <f>OBV!G656</f>
        <v>NEUTRAL</v>
      </c>
      <c r="M656" s="18" t="str">
        <f>OBV!H656</f>
        <v>NEUTRAL</v>
      </c>
    </row>
    <row r="657" spans="1:13" ht="13.5" x14ac:dyDescent="0.25">
      <c r="A657" s="4">
        <f>TITRES_STAT!B660</f>
        <v>42961</v>
      </c>
      <c r="B657" s="2">
        <f>TITRES_STAT!C660</f>
        <v>18</v>
      </c>
      <c r="C657" s="2">
        <f>RSI!I657</f>
        <v>52.552761419771478</v>
      </c>
      <c r="D657" s="2">
        <f>MACD!E657</f>
        <v>3.7983889733217424E-2</v>
      </c>
      <c r="E657" s="2">
        <f>MACD!F657</f>
        <v>4.3791689691698089E-2</v>
      </c>
      <c r="F657" s="2">
        <f>'Moving Avg'!D657</f>
        <v>7.0099</v>
      </c>
      <c r="G657" s="2">
        <f>'Moving Avg'!E657</f>
        <v>7.0095100000000006</v>
      </c>
      <c r="H657" s="2">
        <f>'Moving Avg'!F657</f>
        <v>7.0065900000000001</v>
      </c>
      <c r="I657" s="2">
        <f>'Moving Avg'!G657</f>
        <v>6.8916080000000033</v>
      </c>
      <c r="J657" s="2">
        <f>'Moving Avg'!H657</f>
        <v>6.3689020000000047</v>
      </c>
      <c r="K657" s="18" t="str">
        <f>OBV!F657</f>
        <v>NEUTRAL</v>
      </c>
      <c r="L657" s="18" t="str">
        <f>OBV!G657</f>
        <v>NEUTRAL</v>
      </c>
      <c r="M657" s="18" t="str">
        <f>OBV!H657</f>
        <v>NEUTRAL</v>
      </c>
    </row>
    <row r="658" spans="1:13" ht="13.5" x14ac:dyDescent="0.25">
      <c r="A658" s="4">
        <f>TITRES_STAT!B661</f>
        <v>42962</v>
      </c>
      <c r="B658" s="2">
        <f>TITRES_STAT!C661</f>
        <v>17.98</v>
      </c>
      <c r="C658" s="2">
        <f>RSI!I658</f>
        <v>51.701669325193627</v>
      </c>
      <c r="D658" s="2">
        <f>MACD!E658</f>
        <v>3.3786633296613466E-2</v>
      </c>
      <c r="E658" s="2">
        <f>MACD!F658</f>
        <v>4.1790678412681165E-2</v>
      </c>
      <c r="F658" s="2">
        <f>'Moving Avg'!D658</f>
        <v>7.0083399999999996</v>
      </c>
      <c r="G658" s="2">
        <f>'Moving Avg'!E658</f>
        <v>7.0091200000000011</v>
      </c>
      <c r="H658" s="2">
        <f>'Moving Avg'!F658</f>
        <v>7.007175000000001</v>
      </c>
      <c r="I658" s="2">
        <f>'Moving Avg'!G658</f>
        <v>6.8992660000000008</v>
      </c>
      <c r="J658" s="2">
        <f>'Moving Avg'!H658</f>
        <v>6.3768770000000048</v>
      </c>
      <c r="K658" s="18" t="str">
        <f>OBV!F658</f>
        <v>BEARISH</v>
      </c>
      <c r="L658" s="18" t="str">
        <f>OBV!G658</f>
        <v>NEUTRAL</v>
      </c>
      <c r="M658" s="18" t="str">
        <f>OBV!H658</f>
        <v>CONFIRMED BEARISH</v>
      </c>
    </row>
    <row r="659" spans="1:13" ht="13.5" x14ac:dyDescent="0.25">
      <c r="A659" s="4">
        <f>TITRES_STAT!B662</f>
        <v>42963</v>
      </c>
      <c r="B659" s="2">
        <f>TITRES_STAT!C662</f>
        <v>17.98</v>
      </c>
      <c r="C659" s="2">
        <f>RSI!I659</f>
        <v>51.701669325193627</v>
      </c>
      <c r="D659" s="2">
        <f>MACD!E659</f>
        <v>3.0757596107859442E-2</v>
      </c>
      <c r="E659" s="2">
        <f>MACD!F659</f>
        <v>3.958406195171682E-2</v>
      </c>
      <c r="F659" s="2">
        <f>'Moving Avg'!D659</f>
        <v>7.0067799999999991</v>
      </c>
      <c r="G659" s="2">
        <f>'Moving Avg'!E659</f>
        <v>7.0083400000000013</v>
      </c>
      <c r="H659" s="2">
        <f>'Moving Avg'!F659</f>
        <v>7.0128200000000023</v>
      </c>
      <c r="I659" s="2">
        <f>'Moving Avg'!G659</f>
        <v>6.9071520000000008</v>
      </c>
      <c r="J659" s="2">
        <f>'Moving Avg'!H659</f>
        <v>6.3849280000000048</v>
      </c>
      <c r="K659" s="18" t="str">
        <f>OBV!F659</f>
        <v>BEARISH</v>
      </c>
      <c r="L659" s="18" t="str">
        <f>OBV!G659</f>
        <v>NEUTRAL</v>
      </c>
      <c r="M659" s="18" t="str">
        <f>OBV!H659</f>
        <v>CONFIRMED BEARISH</v>
      </c>
    </row>
    <row r="660" spans="1:13" ht="13.5" x14ac:dyDescent="0.25">
      <c r="A660" s="4">
        <f>TITRES_STAT!B663</f>
        <v>42964</v>
      </c>
      <c r="B660" s="2">
        <f>TITRES_STAT!C663</f>
        <v>17.7</v>
      </c>
      <c r="C660" s="2">
        <f>RSI!I660</f>
        <v>40.952739332275186</v>
      </c>
      <c r="D660" s="2">
        <f>MACD!E660</f>
        <v>3.619686787042653E-2</v>
      </c>
      <c r="E660" s="2">
        <f>MACD!F660</f>
        <v>3.8906623135458764E-2</v>
      </c>
      <c r="F660" s="2">
        <f>'Moving Avg'!D660</f>
        <v>6.9834199999999997</v>
      </c>
      <c r="G660" s="2">
        <f>'Moving Avg'!E660</f>
        <v>6.9966600000000003</v>
      </c>
      <c r="H660" s="2">
        <f>'Moving Avg'!F660</f>
        <v>7.0069800000000013</v>
      </c>
      <c r="I660" s="2">
        <f>'Moving Avg'!G660</f>
        <v>6.9128580000000008</v>
      </c>
      <c r="J660" s="2">
        <f>'Moving Avg'!H660</f>
        <v>6.3924150000000042</v>
      </c>
      <c r="K660" s="18" t="str">
        <f>OBV!F660</f>
        <v>BEARISH</v>
      </c>
      <c r="L660" s="18" t="str">
        <f>OBV!G660</f>
        <v>NEUTRAL</v>
      </c>
      <c r="M660" s="18" t="str">
        <f>OBV!H660</f>
        <v>CONFIRMED BEARISH</v>
      </c>
    </row>
    <row r="661" spans="1:13" ht="13.5" x14ac:dyDescent="0.25">
      <c r="A661" s="4">
        <f>TITRES_STAT!B664</f>
        <v>42965</v>
      </c>
      <c r="B661" s="2">
        <f>TITRES_STAT!C664</f>
        <v>18</v>
      </c>
      <c r="C661" s="2">
        <f>RSI!I661</f>
        <v>52.378068113859179</v>
      </c>
      <c r="D661" s="2">
        <f>MACD!E661</f>
        <v>3.2725107936593112E-2</v>
      </c>
      <c r="E661" s="2">
        <f>MACD!F661</f>
        <v>3.7670320095685633E-2</v>
      </c>
      <c r="F661" s="2">
        <f>'Moving Avg'!D661</f>
        <v>6.9834199999999997</v>
      </c>
      <c r="G661" s="2">
        <f>'Moving Avg'!E661</f>
        <v>6.9966600000000003</v>
      </c>
      <c r="H661" s="2">
        <f>'Moving Avg'!F661</f>
        <v>7.0128200000000005</v>
      </c>
      <c r="I661" s="2">
        <f>'Moving Avg'!G661</f>
        <v>6.9209000000000005</v>
      </c>
      <c r="J661" s="2">
        <f>'Moving Avg'!H661</f>
        <v>6.4004860000000052</v>
      </c>
      <c r="K661" s="18" t="str">
        <f>OBV!F661</f>
        <v>BEARISH</v>
      </c>
      <c r="L661" s="18" t="str">
        <f>OBV!G661</f>
        <v>NEUTRAL</v>
      </c>
      <c r="M661" s="18" t="str">
        <f>OBV!H661</f>
        <v>NEUTRAL</v>
      </c>
    </row>
    <row r="662" spans="1:13" ht="13.5" x14ac:dyDescent="0.25">
      <c r="A662" s="4">
        <f>TITRES_STAT!B665</f>
        <v>42968</v>
      </c>
      <c r="B662" s="2">
        <f>TITRES_STAT!C665</f>
        <v>17.989999999999998</v>
      </c>
      <c r="C662" s="2">
        <f>RSI!I662</f>
        <v>52.016147282089648</v>
      </c>
      <c r="D662" s="2">
        <f>MACD!E662</f>
        <v>2.9921021288301652E-2</v>
      </c>
      <c r="E662" s="2">
        <f>MACD!F662</f>
        <v>3.6120460334208834E-2</v>
      </c>
      <c r="F662" s="2">
        <f>'Moving Avg'!D662</f>
        <v>6.9826400000000008</v>
      </c>
      <c r="G662" s="2">
        <f>'Moving Avg'!E662</f>
        <v>6.99627</v>
      </c>
      <c r="H662" s="2">
        <f>'Moving Avg'!F662</f>
        <v>7.0126250000000017</v>
      </c>
      <c r="I662" s="2">
        <f>'Moving Avg'!G662</f>
        <v>6.9295479999999996</v>
      </c>
      <c r="J662" s="2">
        <f>'Moving Avg'!H662</f>
        <v>6.4079680000000057</v>
      </c>
      <c r="K662" s="18" t="str">
        <f>OBV!F662</f>
        <v>BEARISH</v>
      </c>
      <c r="L662" s="18" t="str">
        <f>OBV!G662</f>
        <v>NEUTRAL</v>
      </c>
      <c r="M662" s="18" t="str">
        <f>OBV!H662</f>
        <v>CONFIRMED BEARISH</v>
      </c>
    </row>
    <row r="663" spans="1:13" ht="13.5" x14ac:dyDescent="0.25">
      <c r="A663" s="4">
        <f>TITRES_STAT!B666</f>
        <v>42969</v>
      </c>
      <c r="B663" s="2">
        <f>TITRES_STAT!C666</f>
        <v>17.989999999999998</v>
      </c>
      <c r="C663" s="2">
        <f>RSI!I663</f>
        <v>52.016147282089648</v>
      </c>
      <c r="D663" s="2">
        <f>MACD!E663</f>
        <v>2.7427551449458853E-2</v>
      </c>
      <c r="E663" s="2">
        <f>MACD!F663</f>
        <v>3.4381878557258841E-2</v>
      </c>
      <c r="F663" s="2">
        <f>'Moving Avg'!D663</f>
        <v>6.9834199999999997</v>
      </c>
      <c r="G663" s="2">
        <f>'Moving Avg'!E663</f>
        <v>6.9958799999999997</v>
      </c>
      <c r="H663" s="2">
        <f>'Moving Avg'!F663</f>
        <v>7.002695000000001</v>
      </c>
      <c r="I663" s="2">
        <f>'Moving Avg'!G663</f>
        <v>6.9381959999999978</v>
      </c>
      <c r="J663" s="2">
        <f>'Moving Avg'!H663</f>
        <v>6.4150890000000063</v>
      </c>
      <c r="K663" s="18" t="str">
        <f>OBV!F663</f>
        <v>BULLISH</v>
      </c>
      <c r="L663" s="18" t="str">
        <f>OBV!G663</f>
        <v>NEUTRAL</v>
      </c>
      <c r="M663" s="18" t="str">
        <f>OBV!H663</f>
        <v>CONFIRMED BULLISH</v>
      </c>
    </row>
    <row r="664" spans="1:13" ht="13.5" x14ac:dyDescent="0.25">
      <c r="A664" s="4">
        <f>TITRES_STAT!B667</f>
        <v>42970</v>
      </c>
      <c r="B664" s="2">
        <f>TITRES_STAT!C667</f>
        <v>17.899999999999999</v>
      </c>
      <c r="C664" s="2">
        <f>RSI!I664</f>
        <v>48.526242533000428</v>
      </c>
      <c r="D664" s="2">
        <f>MACD!E664</f>
        <v>2.7798450562053212E-2</v>
      </c>
      <c r="E664" s="2">
        <f>MACD!F664</f>
        <v>3.3065192958217721E-2</v>
      </c>
      <c r="F664" s="2">
        <f>'Moving Avg'!D664</f>
        <v>6.977199999999999</v>
      </c>
      <c r="G664" s="2">
        <f>'Moving Avg'!E664</f>
        <v>6.9919899999999995</v>
      </c>
      <c r="H664" s="2">
        <f>'Moving Avg'!F664</f>
        <v>7.0007500000000009</v>
      </c>
      <c r="I664" s="2">
        <f>'Moving Avg'!G664</f>
        <v>6.9458399999999987</v>
      </c>
      <c r="J664" s="2">
        <f>'Moving Avg'!H664</f>
        <v>6.4220350000000064</v>
      </c>
      <c r="K664" s="18" t="str">
        <f>OBV!F664</f>
        <v>BULLISH</v>
      </c>
      <c r="L664" s="18" t="str">
        <f>OBV!G664</f>
        <v>NEUTRAL</v>
      </c>
      <c r="M664" s="18" t="str">
        <f>OBV!H664</f>
        <v>BULLISH DIVERGENCE</v>
      </c>
    </row>
    <row r="665" spans="1:13" ht="13.5" x14ac:dyDescent="0.25">
      <c r="A665" s="4">
        <f>TITRES_STAT!B668</f>
        <v>42971</v>
      </c>
      <c r="B665" s="2">
        <f>TITRES_STAT!C668</f>
        <v>17.899999999999999</v>
      </c>
      <c r="C665" s="2">
        <f>RSI!I665</f>
        <v>48.526242533000421</v>
      </c>
      <c r="D665" s="2">
        <f>MACD!E665</f>
        <v>2.82155544187912E-2</v>
      </c>
      <c r="E665" s="2">
        <f>MACD!F665</f>
        <v>3.2095265250332419E-2</v>
      </c>
      <c r="F665" s="2">
        <f>'Moving Avg'!D665</f>
        <v>6.9927800000000007</v>
      </c>
      <c r="G665" s="2">
        <f>'Moving Avg'!E665</f>
        <v>6.9881000000000002</v>
      </c>
      <c r="H665" s="2">
        <f>'Moving Avg'!F665</f>
        <v>6.9988049999999999</v>
      </c>
      <c r="I665" s="2">
        <f>'Moving Avg'!G665</f>
        <v>6.954548</v>
      </c>
      <c r="J665" s="2">
        <f>'Moving Avg'!H665</f>
        <v>6.4289620000000056</v>
      </c>
      <c r="K665" s="18" t="str">
        <f>OBV!F665</f>
        <v>BULLISH</v>
      </c>
      <c r="L665" s="18" t="str">
        <f>OBV!G665</f>
        <v>NEUTRAL</v>
      </c>
      <c r="M665" s="18" t="str">
        <f>OBV!H665</f>
        <v>CONFIRMED BULLISH</v>
      </c>
    </row>
    <row r="666" spans="1:13" ht="13.5" x14ac:dyDescent="0.25">
      <c r="A666" s="4">
        <f>TITRES_STAT!B669</f>
        <v>42972</v>
      </c>
      <c r="B666" s="2">
        <f>TITRES_STAT!C669</f>
        <v>17.899999999999999</v>
      </c>
      <c r="C666" s="2">
        <f>RSI!I666</f>
        <v>48.526242533000421</v>
      </c>
      <c r="D666" s="2">
        <f>MACD!E666</f>
        <v>2.8664105253343841E-2</v>
      </c>
      <c r="E666" s="2">
        <f>MACD!F666</f>
        <v>3.1409033250934706E-2</v>
      </c>
      <c r="F666" s="2">
        <f>'Moving Avg'!D666</f>
        <v>6.9849999999999994</v>
      </c>
      <c r="G666" s="2">
        <f>'Moving Avg'!E666</f>
        <v>6.98421</v>
      </c>
      <c r="H666" s="2">
        <f>'Moving Avg'!F666</f>
        <v>6.9968600000000007</v>
      </c>
      <c r="I666" s="2">
        <f>'Moving Avg'!G666</f>
        <v>6.962571999999998</v>
      </c>
      <c r="J666" s="2">
        <f>'Moving Avg'!H666</f>
        <v>6.4356990000000049</v>
      </c>
      <c r="K666" s="18" t="str">
        <f>OBV!F666</f>
        <v>BEARISH</v>
      </c>
      <c r="L666" s="18" t="str">
        <f>OBV!G666</f>
        <v>NEUTRAL</v>
      </c>
      <c r="M666" s="18" t="str">
        <f>OBV!H666</f>
        <v>CONFIRMED BEARISH</v>
      </c>
    </row>
    <row r="667" spans="1:13" ht="13.5" x14ac:dyDescent="0.25">
      <c r="A667" s="4">
        <f>TITRES_STAT!B670</f>
        <v>42975</v>
      </c>
      <c r="B667" s="2">
        <f>TITRES_STAT!C670</f>
        <v>17.88</v>
      </c>
      <c r="C667" s="2">
        <f>RSI!I667</f>
        <v>47.636637766001805</v>
      </c>
      <c r="D667" s="2">
        <f>MACD!E667</f>
        <v>2.9709960120833045E-2</v>
      </c>
      <c r="E667" s="2">
        <f>MACD!F667</f>
        <v>3.1069218624914376E-2</v>
      </c>
      <c r="F667" s="2">
        <f>'Moving Avg'!D667</f>
        <v>6.9764399999999993</v>
      </c>
      <c r="G667" s="2">
        <f>'Moving Avg'!E667</f>
        <v>6.9795400000000019</v>
      </c>
      <c r="H667" s="2">
        <f>'Moving Avg'!F667</f>
        <v>6.9945250000000003</v>
      </c>
      <c r="I667" s="2">
        <f>'Moving Avg'!G667</f>
        <v>6.9715039999999968</v>
      </c>
      <c r="J667" s="2">
        <f>'Moving Avg'!H667</f>
        <v>6.4429670000000057</v>
      </c>
      <c r="K667" s="18" t="str">
        <f>OBV!F667</f>
        <v>BEARISH</v>
      </c>
      <c r="L667" s="18" t="str">
        <f>OBV!G667</f>
        <v>NEUTRAL</v>
      </c>
      <c r="M667" s="18" t="str">
        <f>OBV!H667</f>
        <v>CONFIRMED BEARISH</v>
      </c>
    </row>
    <row r="668" spans="1:13" ht="13.5" x14ac:dyDescent="0.25">
      <c r="A668" s="4">
        <f>TITRES_STAT!B671</f>
        <v>42976</v>
      </c>
      <c r="B668" s="2">
        <f>TITRES_STAT!C671</f>
        <v>17.899999999999999</v>
      </c>
      <c r="C668" s="2">
        <f>RSI!I668</f>
        <v>48.650413910738749</v>
      </c>
      <c r="D668" s="2">
        <f>MACD!E668</f>
        <v>2.8945202992844976E-2</v>
      </c>
      <c r="E668" s="2">
        <f>MACD!F668</f>
        <v>3.0644415498500499E-2</v>
      </c>
      <c r="F668" s="2">
        <f>'Moving Avg'!D668</f>
        <v>6.9694400000000005</v>
      </c>
      <c r="G668" s="2">
        <f>'Moving Avg'!E668</f>
        <v>6.9764300000000006</v>
      </c>
      <c r="H668" s="2">
        <f>'Moving Avg'!F668</f>
        <v>6.9927750000000017</v>
      </c>
      <c r="I668" s="2">
        <f>'Moving Avg'!G668</f>
        <v>6.9769559999999968</v>
      </c>
      <c r="J668" s="2">
        <f>'Moving Avg'!H668</f>
        <v>6.449704000000005</v>
      </c>
      <c r="K668" s="18" t="str">
        <f>OBV!F668</f>
        <v>BEARISH</v>
      </c>
      <c r="L668" s="18" t="str">
        <f>OBV!G668</f>
        <v>NEUTRAL</v>
      </c>
      <c r="M668" s="18" t="str">
        <f>OBV!H668</f>
        <v>CONFIRMED BEARISH</v>
      </c>
    </row>
    <row r="669" spans="1:13" ht="13.5" x14ac:dyDescent="0.25">
      <c r="A669" s="4">
        <f>TITRES_STAT!B672</f>
        <v>42977</v>
      </c>
      <c r="B669" s="2">
        <f>TITRES_STAT!C672</f>
        <v>17.88</v>
      </c>
      <c r="C669" s="2">
        <f>RSI!I669</f>
        <v>47.656785565218087</v>
      </c>
      <c r="D669" s="2">
        <f>MACD!E669</f>
        <v>2.8948368171852756E-2</v>
      </c>
      <c r="E669" s="2">
        <f>MACD!F669</f>
        <v>3.0305206033170953E-2</v>
      </c>
      <c r="F669" s="2">
        <f>'Moving Avg'!D669</f>
        <v>6.9678799999999992</v>
      </c>
      <c r="G669" s="2">
        <f>'Moving Avg'!E669</f>
        <v>6.9725400000000004</v>
      </c>
      <c r="H669" s="2">
        <f>'Moving Avg'!F669</f>
        <v>6.9904400000000013</v>
      </c>
      <c r="I669" s="2">
        <f>'Moving Avg'!G669</f>
        <v>6.9822519999999964</v>
      </c>
      <c r="J669" s="2">
        <f>'Moving Avg'!H669</f>
        <v>6.4556990000000054</v>
      </c>
      <c r="K669" s="18" t="str">
        <f>OBV!F669</f>
        <v>BEARISH</v>
      </c>
      <c r="L669" s="18" t="str">
        <f>OBV!G669</f>
        <v>NEUTRAL</v>
      </c>
      <c r="M669" s="18" t="str">
        <f>OBV!H669</f>
        <v>CONFIRMED BEARISH</v>
      </c>
    </row>
    <row r="670" spans="1:13" ht="13.5" x14ac:dyDescent="0.25">
      <c r="A670" s="4">
        <f>TITRES_STAT!B673</f>
        <v>42978</v>
      </c>
      <c r="B670" s="2">
        <f>TITRES_STAT!C673</f>
        <v>17.41</v>
      </c>
      <c r="C670" s="2">
        <f>RSI!I670</f>
        <v>31.429316395832743</v>
      </c>
      <c r="D670" s="2">
        <f>MACD!E670</f>
        <v>2.5857989116410351E-2</v>
      </c>
      <c r="E670" s="2">
        <f>MACD!F670</f>
        <v>2.9415762649818836E-2</v>
      </c>
      <c r="F670" s="2">
        <f>'Moving Avg'!D670</f>
        <v>6.9296999999999995</v>
      </c>
      <c r="G670" s="2">
        <f>'Moving Avg'!E670</f>
        <v>6.961240000000001</v>
      </c>
      <c r="H670" s="2">
        <f>'Moving Avg'!F670</f>
        <v>6.9789500000000002</v>
      </c>
      <c r="I670" s="2">
        <f>'Moving Avg'!G670</f>
        <v>6.9824079999999951</v>
      </c>
      <c r="J670" s="2">
        <f>'Moving Avg'!H670</f>
        <v>6.4605315000000054</v>
      </c>
      <c r="K670" s="18" t="str">
        <f>OBV!F670</f>
        <v>BEARISH</v>
      </c>
      <c r="L670" s="18" t="str">
        <f>OBV!G670</f>
        <v>NEUTRAL</v>
      </c>
      <c r="M670" s="18" t="str">
        <f>OBV!H670</f>
        <v>CONFIRMED BEARISH</v>
      </c>
    </row>
    <row r="671" spans="1:13" ht="13.5" x14ac:dyDescent="0.25">
      <c r="A671" s="4">
        <f>TITRES_STAT!B674</f>
        <v>42982</v>
      </c>
      <c r="B671" s="2">
        <f>TITRES_STAT!C674</f>
        <v>17.399999999999999</v>
      </c>
      <c r="C671" s="2">
        <f>RSI!I671</f>
        <v>31.185735633251326</v>
      </c>
      <c r="D671" s="2">
        <f>MACD!E671</f>
        <v>4.2687942971930681E-2</v>
      </c>
      <c r="E671" s="2">
        <f>MACD!F671</f>
        <v>3.2070198714241202E-2</v>
      </c>
      <c r="F671" s="2">
        <f>'Moving Avg'!D671</f>
        <v>6.890740000000001</v>
      </c>
      <c r="G671" s="2">
        <f>'Moving Avg'!E671</f>
        <v>6.9378699999999993</v>
      </c>
      <c r="H671" s="2">
        <f>'Moving Avg'!F671</f>
        <v>6.9672650000000003</v>
      </c>
      <c r="I671" s="2">
        <f>'Moving Avg'!G671</f>
        <v>6.9832639999999957</v>
      </c>
      <c r="J671" s="2">
        <f>'Moving Avg'!H671</f>
        <v>6.4655345000000048</v>
      </c>
      <c r="K671" s="18" t="str">
        <f>OBV!F671</f>
        <v>BEARISH</v>
      </c>
      <c r="L671" s="18" t="str">
        <f>OBV!G671</f>
        <v>NEUTRAL</v>
      </c>
      <c r="M671" s="18" t="str">
        <f>OBV!H671</f>
        <v>CONFIRMED BEARISH</v>
      </c>
    </row>
    <row r="672" spans="1:13" ht="13.5" x14ac:dyDescent="0.25">
      <c r="A672" s="4">
        <f>TITRES_STAT!B675</f>
        <v>42983</v>
      </c>
      <c r="B672" s="2">
        <f>TITRES_STAT!C675</f>
        <v>17.399999999999999</v>
      </c>
      <c r="C672" s="2">
        <f>RSI!I672</f>
        <v>31.185735633251326</v>
      </c>
      <c r="D672" s="2">
        <f>MACD!E672</f>
        <v>5.7450579833412618E-2</v>
      </c>
      <c r="E672" s="2">
        <f>MACD!F672</f>
        <v>3.7146274938075485E-2</v>
      </c>
      <c r="F672" s="2">
        <f>'Moving Avg'!D672</f>
        <v>6.8533400000000002</v>
      </c>
      <c r="G672" s="2">
        <f>'Moving Avg'!E672</f>
        <v>6.9148899999999998</v>
      </c>
      <c r="H672" s="2">
        <f>'Moving Avg'!F672</f>
        <v>6.9555800000000003</v>
      </c>
      <c r="I672" s="2">
        <f>'Moving Avg'!G672</f>
        <v>6.9824839999999959</v>
      </c>
      <c r="J672" s="2">
        <f>'Moving Avg'!H672</f>
        <v>6.4707275000000042</v>
      </c>
      <c r="K672" s="18" t="str">
        <f>OBV!F672</f>
        <v>BEARISH</v>
      </c>
      <c r="L672" s="18" t="str">
        <f>OBV!G672</f>
        <v>NEUTRAL</v>
      </c>
      <c r="M672" s="18" t="str">
        <f>OBV!H672</f>
        <v>CONFIRMED BEARISH</v>
      </c>
    </row>
    <row r="673" spans="1:13" ht="13.5" x14ac:dyDescent="0.25">
      <c r="A673" s="4">
        <f>TITRES_STAT!B676</f>
        <v>42984</v>
      </c>
      <c r="B673" s="2">
        <f>TITRES_STAT!C676</f>
        <v>17.78</v>
      </c>
      <c r="C673" s="2">
        <f>RSI!I673</f>
        <v>48.687976832578428</v>
      </c>
      <c r="D673" s="2">
        <f>MACD!E673</f>
        <v>6.0017881307982357E-2</v>
      </c>
      <c r="E673" s="2">
        <f>MACD!F673</f>
        <v>4.1720596212056857E-2</v>
      </c>
      <c r="F673" s="2">
        <f>'Moving Avg'!D673</f>
        <v>6.8439800000000002</v>
      </c>
      <c r="G673" s="2">
        <f>'Moving Avg'!E673</f>
        <v>6.9067100000000012</v>
      </c>
      <c r="H673" s="2">
        <f>'Moving Avg'!F673</f>
        <v>6.9512950000000018</v>
      </c>
      <c r="I673" s="2">
        <f>'Moving Avg'!G673</f>
        <v>6.9847419999999962</v>
      </c>
      <c r="J673" s="2">
        <f>'Moving Avg'!H673</f>
        <v>6.476470500000004</v>
      </c>
      <c r="K673" s="18" t="str">
        <f>OBV!F673</f>
        <v>BEARISH</v>
      </c>
      <c r="L673" s="18" t="str">
        <f>OBV!G673</f>
        <v>NEUTRAL</v>
      </c>
      <c r="M673" s="18" t="str">
        <f>OBV!H673</f>
        <v>CONFIRMED BEARISH</v>
      </c>
    </row>
    <row r="674" spans="1:13" ht="13.5" x14ac:dyDescent="0.25">
      <c r="A674" s="4">
        <f>TITRES_STAT!B677</f>
        <v>42985</v>
      </c>
      <c r="B674" s="2">
        <f>TITRES_STAT!C677</f>
        <v>17.25</v>
      </c>
      <c r="C674" s="2">
        <f>RSI!I674</f>
        <v>35.230432286432389</v>
      </c>
      <c r="D674" s="2">
        <f>MACD!E674</f>
        <v>7.2181802619306623E-2</v>
      </c>
      <c r="E674" s="2">
        <f>MACD!F674</f>
        <v>4.7812837493506809E-2</v>
      </c>
      <c r="F674" s="2">
        <f>'Moving Avg'!D674</f>
        <v>6.7949000000000002</v>
      </c>
      <c r="G674" s="2">
        <f>'Moving Avg'!E674</f>
        <v>6.8813900000000006</v>
      </c>
      <c r="H674" s="2">
        <f>'Moving Avg'!F674</f>
        <v>6.9366900000000014</v>
      </c>
      <c r="I674" s="2">
        <f>'Moving Avg'!G674</f>
        <v>6.9817819999999964</v>
      </c>
      <c r="J674" s="2">
        <f>'Moving Avg'!H674</f>
        <v>6.4812195000000035</v>
      </c>
      <c r="K674" s="18" t="str">
        <f>OBV!F674</f>
        <v>BEARISH</v>
      </c>
      <c r="L674" s="18" t="str">
        <f>OBV!G674</f>
        <v>NEUTRAL</v>
      </c>
      <c r="M674" s="18" t="str">
        <f>OBV!H674</f>
        <v>CONFIRMED BEARISH</v>
      </c>
    </row>
    <row r="675" spans="1:13" ht="13.5" x14ac:dyDescent="0.25">
      <c r="A675" s="4">
        <f>TITRES_STAT!B678</f>
        <v>42986</v>
      </c>
      <c r="B675" s="2">
        <f>TITRES_STAT!C678</f>
        <v>17.760000000000002</v>
      </c>
      <c r="C675" s="2">
        <f>RSI!I675</f>
        <v>49.651176124847275</v>
      </c>
      <c r="D675" s="2">
        <f>MACD!E675</f>
        <v>6.9063714727959358E-2</v>
      </c>
      <c r="E675" s="2">
        <f>MACD!F675</f>
        <v>5.2063012940397321E-2</v>
      </c>
      <c r="F675" s="2">
        <f>'Moving Avg'!D675</f>
        <v>6.8221600000000011</v>
      </c>
      <c r="G675" s="2">
        <f>'Moving Avg'!E675</f>
        <v>6.8759299999999994</v>
      </c>
      <c r="H675" s="2">
        <f>'Moving Avg'!F675</f>
        <v>6.9320150000000016</v>
      </c>
      <c r="I675" s="2">
        <f>'Moving Avg'!G675</f>
        <v>6.9868439999999978</v>
      </c>
      <c r="J675" s="2">
        <f>'Moving Avg'!H675</f>
        <v>6.4870375000000049</v>
      </c>
      <c r="K675" s="18" t="str">
        <f>OBV!F675</f>
        <v>BEARISH</v>
      </c>
      <c r="L675" s="18" t="str">
        <f>OBV!G675</f>
        <v>NEUTRAL</v>
      </c>
      <c r="M675" s="18" t="str">
        <f>OBV!H675</f>
        <v>BEARISH DIVERGENCE</v>
      </c>
    </row>
    <row r="676" spans="1:13" ht="13.5" x14ac:dyDescent="0.25">
      <c r="A676" s="4">
        <f>TITRES_STAT!B679</f>
        <v>42989</v>
      </c>
      <c r="B676" s="2">
        <f>TITRES_STAT!C679</f>
        <v>17.8</v>
      </c>
      <c r="C676" s="2">
        <f>RSI!I676</f>
        <v>50.581925011747437</v>
      </c>
      <c r="D676" s="2">
        <f>MACD!E676</f>
        <v>6.5300384160915215E-2</v>
      </c>
      <c r="E676" s="2">
        <f>MACD!F676</f>
        <v>5.4710487184500903E-2</v>
      </c>
      <c r="F676" s="2">
        <f>'Moving Avg'!D676</f>
        <v>6.8533199999999992</v>
      </c>
      <c r="G676" s="2">
        <f>'Moving Avg'!E676</f>
        <v>6.8720300000000005</v>
      </c>
      <c r="H676" s="2">
        <f>'Moving Avg'!F676</f>
        <v>6.9281199999999998</v>
      </c>
      <c r="I676" s="2">
        <f>'Moving Avg'!G676</f>
        <v>6.9884019999999971</v>
      </c>
      <c r="J676" s="2">
        <f>'Moving Avg'!H676</f>
        <v>6.4928385000000048</v>
      </c>
      <c r="K676" s="18" t="str">
        <f>OBV!F676</f>
        <v>BULLISH</v>
      </c>
      <c r="L676" s="18" t="str">
        <f>OBV!G676</f>
        <v>NEUTRAL</v>
      </c>
      <c r="M676" s="18" t="str">
        <f>OBV!H676</f>
        <v>CONFIRMED BULLISH</v>
      </c>
    </row>
    <row r="677" spans="1:13" ht="13.5" x14ac:dyDescent="0.25">
      <c r="A677" s="4">
        <f>TITRES_STAT!B680</f>
        <v>42990</v>
      </c>
      <c r="B677" s="2">
        <f>TITRES_STAT!C680</f>
        <v>17.84</v>
      </c>
      <c r="C677" s="2">
        <f>RSI!I677</f>
        <v>51.546537099158627</v>
      </c>
      <c r="D677" s="2">
        <f>MACD!E677</f>
        <v>5.9696630763249381E-2</v>
      </c>
      <c r="E677" s="2">
        <f>MACD!F677</f>
        <v>5.5707715900250601E-2</v>
      </c>
      <c r="F677" s="2">
        <f>'Moving Avg'!D677</f>
        <v>6.8876000000000008</v>
      </c>
      <c r="G677" s="2">
        <f>'Moving Avg'!E677</f>
        <v>6.8704700000000001</v>
      </c>
      <c r="H677" s="2">
        <f>'Moving Avg'!F677</f>
        <v>6.9250050000000005</v>
      </c>
      <c r="I677" s="2">
        <f>'Moving Avg'!G677</f>
        <v>6.9902719999999992</v>
      </c>
      <c r="J677" s="2">
        <f>'Moving Avg'!H677</f>
        <v>6.4987175000000059</v>
      </c>
      <c r="K677" s="18" t="str">
        <f>OBV!F677</f>
        <v>BULLISH</v>
      </c>
      <c r="L677" s="18" t="str">
        <f>OBV!G677</f>
        <v>NEUTRAL</v>
      </c>
      <c r="M677" s="18" t="str">
        <f>OBV!H677</f>
        <v>CONFIRMED BULLISH</v>
      </c>
    </row>
    <row r="678" spans="1:13" ht="13.5" x14ac:dyDescent="0.25">
      <c r="A678" s="4">
        <f>TITRES_STAT!B681</f>
        <v>42991</v>
      </c>
      <c r="B678" s="2">
        <f>TITRES_STAT!C681</f>
        <v>17.84</v>
      </c>
      <c r="C678" s="2">
        <f>RSI!I678</f>
        <v>51.546537099158627</v>
      </c>
      <c r="D678" s="2">
        <f>MACD!E678</f>
        <v>5.600369997290322E-2</v>
      </c>
      <c r="E678" s="2">
        <f>MACD!F678</f>
        <v>5.5766912714781125E-2</v>
      </c>
      <c r="F678" s="2">
        <f>'Moving Avg'!D678</f>
        <v>6.8922800000000013</v>
      </c>
      <c r="G678" s="2">
        <f>'Moving Avg'!E678</f>
        <v>6.8681300000000007</v>
      </c>
      <c r="H678" s="2">
        <f>'Moving Avg'!F678</f>
        <v>6.9222800000000007</v>
      </c>
      <c r="I678" s="2">
        <f>'Moving Avg'!G678</f>
        <v>6.9921419999999985</v>
      </c>
      <c r="J678" s="2">
        <f>'Moving Avg'!H678</f>
        <v>6.5046155000000052</v>
      </c>
      <c r="K678" s="18" t="str">
        <f>OBV!F678</f>
        <v>BULLISH</v>
      </c>
      <c r="L678" s="18" t="str">
        <f>OBV!G678</f>
        <v>NEUTRAL</v>
      </c>
      <c r="M678" s="18" t="str">
        <f>OBV!H678</f>
        <v>CONFIRMED BULLISH</v>
      </c>
    </row>
    <row r="679" spans="1:13" ht="13.5" x14ac:dyDescent="0.25">
      <c r="A679" s="4">
        <f>TITRES_STAT!B682</f>
        <v>42992</v>
      </c>
      <c r="B679" s="2">
        <f>TITRES_STAT!C682</f>
        <v>17.760000000000002</v>
      </c>
      <c r="C679" s="2">
        <f>RSI!I679</f>
        <v>49.313814170545257</v>
      </c>
      <c r="D679" s="2">
        <f>MACD!E679</f>
        <v>5.3849937103283452E-2</v>
      </c>
      <c r="E679" s="2">
        <f>MACD!F679</f>
        <v>5.5383517592481592E-2</v>
      </c>
      <c r="F679" s="2">
        <f>'Moving Avg'!D679</f>
        <v>6.9320000000000004</v>
      </c>
      <c r="G679" s="2">
        <f>'Moving Avg'!E679</f>
        <v>6.8634500000000003</v>
      </c>
      <c r="H679" s="2">
        <f>'Moving Avg'!F679</f>
        <v>6.9179950000000003</v>
      </c>
      <c r="I679" s="2">
        <f>'Moving Avg'!G679</f>
        <v>6.9933879999999995</v>
      </c>
      <c r="J679" s="2">
        <f>'Moving Avg'!H679</f>
        <v>6.5103575000000049</v>
      </c>
      <c r="K679" s="18" t="str">
        <f>OBV!F679</f>
        <v>BULLISH</v>
      </c>
      <c r="L679" s="18" t="str">
        <f>OBV!G679</f>
        <v>NEUTRAL</v>
      </c>
      <c r="M679" s="18" t="str">
        <f>OBV!H679</f>
        <v>CONFIRMED BULLISH</v>
      </c>
    </row>
    <row r="680" spans="1:13" ht="13.5" x14ac:dyDescent="0.25">
      <c r="A680" s="4">
        <f>TITRES_STAT!B683</f>
        <v>42993</v>
      </c>
      <c r="B680" s="2">
        <f>TITRES_STAT!C683</f>
        <v>17.84</v>
      </c>
      <c r="C680" s="2">
        <f>RSI!I680</f>
        <v>51.572779494332806</v>
      </c>
      <c r="D680" s="2">
        <f>MACD!E680</f>
        <v>2.160183300767482E-2</v>
      </c>
      <c r="E680" s="2">
        <f>MACD!F680</f>
        <v>4.8627180675520243E-2</v>
      </c>
      <c r="F680" s="2">
        <f>'Moving Avg'!D680</f>
        <v>6.9382400000000004</v>
      </c>
      <c r="G680" s="2">
        <f>'Moving Avg'!E680</f>
        <v>6.8802000000000003</v>
      </c>
      <c r="H680" s="2">
        <f>'Moving Avg'!F680</f>
        <v>6.9207200000000002</v>
      </c>
      <c r="I680" s="2">
        <f>'Moving Avg'!G680</f>
        <v>6.994478</v>
      </c>
      <c r="J680" s="2">
        <f>'Moving Avg'!H680</f>
        <v>6.5160275000000043</v>
      </c>
      <c r="K680" s="18" t="str">
        <f>OBV!F680</f>
        <v>BULLISH</v>
      </c>
      <c r="L680" s="18" t="str">
        <f>OBV!G680</f>
        <v>NEUTRAL</v>
      </c>
      <c r="M680" s="18" t="str">
        <f>OBV!H680</f>
        <v>CONFIRMED BULLISH</v>
      </c>
    </row>
    <row r="681" spans="1:13" ht="13.5" x14ac:dyDescent="0.25">
      <c r="A681" s="4">
        <f>TITRES_STAT!B684</f>
        <v>42996</v>
      </c>
      <c r="B681" s="2">
        <f>TITRES_STAT!C684</f>
        <v>17.84</v>
      </c>
      <c r="C681" s="2">
        <f>RSI!I681</f>
        <v>51.572779494332806</v>
      </c>
      <c r="D681" s="2">
        <f>MACD!E681</f>
        <v>-6.4187822582022491E-3</v>
      </c>
      <c r="E681" s="2">
        <f>MACD!F681</f>
        <v>3.7617988088775749E-2</v>
      </c>
      <c r="F681" s="2">
        <f>'Moving Avg'!D681</f>
        <v>6.9413600000000004</v>
      </c>
      <c r="G681" s="2">
        <f>'Moving Avg'!E681</f>
        <v>6.8973399999999998</v>
      </c>
      <c r="H681" s="2">
        <f>'Moving Avg'!F681</f>
        <v>6.9176049999999991</v>
      </c>
      <c r="I681" s="2">
        <f>'Moving Avg'!G681</f>
        <v>6.9924540000000013</v>
      </c>
      <c r="J681" s="2">
        <f>'Moving Avg'!H681</f>
        <v>6.5206145000000042</v>
      </c>
      <c r="K681" s="18" t="str">
        <f>OBV!F681</f>
        <v>BULLISH</v>
      </c>
      <c r="L681" s="18" t="str">
        <f>OBV!G681</f>
        <v>NEUTRAL</v>
      </c>
      <c r="M681" s="18" t="str">
        <f>OBV!H681</f>
        <v>CONFIRMED BULLISH</v>
      </c>
    </row>
    <row r="682" spans="1:13" ht="13.5" x14ac:dyDescent="0.25">
      <c r="A682" s="4">
        <f>TITRES_STAT!B685</f>
        <v>42997</v>
      </c>
      <c r="B682" s="2">
        <f>TITRES_STAT!C685</f>
        <v>17.84</v>
      </c>
      <c r="C682" s="2">
        <f>RSI!I682</f>
        <v>51.572779494332792</v>
      </c>
      <c r="D682" s="2">
        <f>MACD!E682</f>
        <v>-3.0252383594622678E-2</v>
      </c>
      <c r="E682" s="2">
        <f>MACD!F682</f>
        <v>2.4043913752096063E-2</v>
      </c>
      <c r="F682" s="2">
        <f>'Moving Avg'!D682</f>
        <v>6.9413600000000004</v>
      </c>
      <c r="G682" s="2">
        <f>'Moving Avg'!E682</f>
        <v>6.9144800000000002</v>
      </c>
      <c r="H682" s="2">
        <f>'Moving Avg'!F682</f>
        <v>6.9146849999999986</v>
      </c>
      <c r="I682" s="2">
        <f>'Moving Avg'!G682</f>
        <v>6.9897280000000022</v>
      </c>
      <c r="J682" s="2">
        <f>'Moving Avg'!H682</f>
        <v>6.5255245000000039</v>
      </c>
      <c r="K682" s="18" t="str">
        <f>OBV!F682</f>
        <v>BEARISH</v>
      </c>
      <c r="L682" s="18" t="str">
        <f>OBV!G682</f>
        <v>NEUTRAL</v>
      </c>
      <c r="M682" s="18" t="str">
        <f>OBV!H682</f>
        <v>NEUTRAL</v>
      </c>
    </row>
    <row r="683" spans="1:13" ht="13.5" x14ac:dyDescent="0.25">
      <c r="A683" s="4">
        <f>TITRES_STAT!B686</f>
        <v>42998</v>
      </c>
      <c r="B683" s="2">
        <f>TITRES_STAT!C686</f>
        <v>17.8</v>
      </c>
      <c r="C683" s="2">
        <f>RSI!I683</f>
        <v>50.176274729435875</v>
      </c>
      <c r="D683" s="2">
        <f>MACD!E683</f>
        <v>-2.6609166595013889E-2</v>
      </c>
      <c r="E683" s="2">
        <f>MACD!F683</f>
        <v>1.3913297682674075E-2</v>
      </c>
      <c r="F683" s="2">
        <f>'Moving Avg'!D683</f>
        <v>6.9382400000000004</v>
      </c>
      <c r="G683" s="2">
        <f>'Moving Avg'!E683</f>
        <v>6.9152600000000009</v>
      </c>
      <c r="H683" s="2">
        <f>'Moving Avg'!F683</f>
        <v>6.9109849999999984</v>
      </c>
      <c r="I683" s="2">
        <f>'Moving Avg'!G683</f>
        <v>6.9864560000000031</v>
      </c>
      <c r="J683" s="2">
        <f>'Moving Avg'!H683</f>
        <v>6.5308315000000041</v>
      </c>
      <c r="K683" s="18" t="str">
        <f>OBV!F683</f>
        <v>BEARISH</v>
      </c>
      <c r="L683" s="18" t="str">
        <f>OBV!G683</f>
        <v>NEUTRAL</v>
      </c>
      <c r="M683" s="18" t="str">
        <f>OBV!H683</f>
        <v>CONFIRMED BEARISH</v>
      </c>
    </row>
    <row r="684" spans="1:13" ht="13.5" x14ac:dyDescent="0.25">
      <c r="A684" s="4">
        <f>TITRES_STAT!B687</f>
        <v>43000</v>
      </c>
      <c r="B684" s="2">
        <f>TITRES_STAT!C687</f>
        <v>17.8</v>
      </c>
      <c r="C684" s="2">
        <f>RSI!I684</f>
        <v>50.176274729435875</v>
      </c>
      <c r="D684" s="2">
        <f>MACD!E684</f>
        <v>-5.5294290978851635E-2</v>
      </c>
      <c r="E684" s="2">
        <f>MACD!F684</f>
        <v>7.1779950368932102E-5</v>
      </c>
      <c r="F684" s="2">
        <f>'Moving Avg'!D684</f>
        <v>6.9413600000000004</v>
      </c>
      <c r="G684" s="2">
        <f>'Moving Avg'!E684</f>
        <v>6.9366800000000008</v>
      </c>
      <c r="H684" s="2">
        <f>'Moving Avg'!F684</f>
        <v>6.9090349999999976</v>
      </c>
      <c r="I684" s="2">
        <f>'Moving Avg'!G684</f>
        <v>6.981004000000004</v>
      </c>
      <c r="J684" s="2">
        <f>'Moving Avg'!H684</f>
        <v>6.5361385000000043</v>
      </c>
      <c r="K684" s="18" t="str">
        <f>OBV!F684</f>
        <v>BEARISH</v>
      </c>
      <c r="L684" s="18" t="str">
        <f>OBV!G684</f>
        <v>NEUTRAL</v>
      </c>
      <c r="M684" s="18" t="str">
        <f>OBV!H684</f>
        <v>BEARISH DIVERGENCE</v>
      </c>
    </row>
    <row r="685" spans="1:13" ht="13.5" x14ac:dyDescent="0.25">
      <c r="A685" s="4">
        <f>TITRES_STAT!B688</f>
        <v>43003</v>
      </c>
      <c r="B685" s="2">
        <f>TITRES_STAT!C688</f>
        <v>17.8</v>
      </c>
      <c r="C685" s="2">
        <f>RSI!I685</f>
        <v>50.176274729435875</v>
      </c>
      <c r="D685" s="2">
        <f>MACD!E685</f>
        <v>-4.902543639663115E-2</v>
      </c>
      <c r="E685" s="2">
        <f>MACD!F685</f>
        <v>-9.7476633190310847E-3</v>
      </c>
      <c r="F685" s="2">
        <f>'Moving Avg'!D685</f>
        <v>6.9382400000000004</v>
      </c>
      <c r="G685" s="2">
        <f>'Moving Avg'!E685</f>
        <v>6.9382400000000004</v>
      </c>
      <c r="H685" s="2">
        <f>'Moving Avg'!F685</f>
        <v>6.9070849999999977</v>
      </c>
      <c r="I685" s="2">
        <f>'Moving Avg'!G685</f>
        <v>6.9739940000000038</v>
      </c>
      <c r="J685" s="2">
        <f>'Moving Avg'!H685</f>
        <v>6.5414075000000036</v>
      </c>
      <c r="K685" s="18" t="str">
        <f>OBV!F685</f>
        <v>BEARISH</v>
      </c>
      <c r="L685" s="18" t="str">
        <f>OBV!G685</f>
        <v>NEUTRAL</v>
      </c>
      <c r="M685" s="18" t="str">
        <f>OBV!H685</f>
        <v>CONFIRMED BEARISH</v>
      </c>
    </row>
    <row r="686" spans="1:13" ht="13.5" x14ac:dyDescent="0.25">
      <c r="A686" s="4">
        <f>TITRES_STAT!B689</f>
        <v>43004</v>
      </c>
      <c r="B686" s="2">
        <f>TITRES_STAT!C689</f>
        <v>17.84</v>
      </c>
      <c r="C686" s="2">
        <f>RSI!I686</f>
        <v>51.806197864270864</v>
      </c>
      <c r="D686" s="2">
        <f>MACD!E686</f>
        <v>-4.2488579542791172E-2</v>
      </c>
      <c r="E686" s="2">
        <f>MACD!F686</f>
        <v>-1.6295846563783103E-2</v>
      </c>
      <c r="F686" s="2">
        <f>'Moving Avg'!D686</f>
        <v>6.9382400000000004</v>
      </c>
      <c r="G686" s="2">
        <f>'Moving Avg'!E686</f>
        <v>6.9398000000000009</v>
      </c>
      <c r="H686" s="2">
        <f>'Moving Avg'!F686</f>
        <v>6.9059149999999985</v>
      </c>
      <c r="I686" s="2">
        <f>'Moving Avg'!G686</f>
        <v>6.9672960000000046</v>
      </c>
      <c r="J686" s="2">
        <f>'Moving Avg'!H686</f>
        <v>6.546792500000004</v>
      </c>
      <c r="K686" s="18" t="str">
        <f>OBV!F686</f>
        <v>BULLISH</v>
      </c>
      <c r="L686" s="18" t="str">
        <f>OBV!G686</f>
        <v>NEUTRAL</v>
      </c>
      <c r="M686" s="18" t="str">
        <f>OBV!H686</f>
        <v>NEUTRAL</v>
      </c>
    </row>
    <row r="687" spans="1:13" ht="13.5" x14ac:dyDescent="0.25">
      <c r="A687" s="4">
        <f>TITRES_STAT!B690</f>
        <v>43005</v>
      </c>
      <c r="B687" s="2">
        <f>TITRES_STAT!C690</f>
        <v>17.84</v>
      </c>
      <c r="C687" s="2">
        <f>RSI!I687</f>
        <v>51.806197864270864</v>
      </c>
      <c r="D687" s="2">
        <f>MACD!E687</f>
        <v>-3.4660687938868229E-2</v>
      </c>
      <c r="E687" s="2">
        <f>MACD!F687</f>
        <v>-1.9968814838800128E-2</v>
      </c>
      <c r="F687" s="2">
        <f>'Moving Avg'!D687</f>
        <v>6.9382400000000004</v>
      </c>
      <c r="G687" s="2">
        <f>'Moving Avg'!E687</f>
        <v>6.9398000000000009</v>
      </c>
      <c r="H687" s="2">
        <f>'Moving Avg'!F687</f>
        <v>6.9051349999999987</v>
      </c>
      <c r="I687" s="2">
        <f>'Moving Avg'!G687</f>
        <v>6.9605980000000054</v>
      </c>
      <c r="J687" s="2">
        <f>'Moving Avg'!H687</f>
        <v>6.5520825000000036</v>
      </c>
      <c r="K687" s="18" t="str">
        <f>OBV!F687</f>
        <v>BULLISH</v>
      </c>
      <c r="L687" s="18" t="str">
        <f>OBV!G687</f>
        <v>NEUTRAL</v>
      </c>
      <c r="M687" s="18" t="str">
        <f>OBV!H687</f>
        <v>NEUTRAL</v>
      </c>
    </row>
    <row r="688" spans="1:13" ht="13.5" x14ac:dyDescent="0.25">
      <c r="A688" s="4">
        <f>TITRES_STAT!B691</f>
        <v>43006</v>
      </c>
      <c r="B688" s="2">
        <f>TITRES_STAT!C691</f>
        <v>17.8</v>
      </c>
      <c r="C688" s="2">
        <f>RSI!I688</f>
        <v>49.912504501446286</v>
      </c>
      <c r="D688" s="2">
        <f>MACD!E688</f>
        <v>-2.6977175281220234E-2</v>
      </c>
      <c r="E688" s="2">
        <f>MACD!F688</f>
        <v>-2.137048692728415E-2</v>
      </c>
      <c r="F688" s="2">
        <f>'Moving Avg'!D688</f>
        <v>6.9382400000000004</v>
      </c>
      <c r="G688" s="2">
        <f>'Moving Avg'!E688</f>
        <v>6.9382400000000004</v>
      </c>
      <c r="H688" s="2">
        <f>'Moving Avg'!F688</f>
        <v>6.9031849999999988</v>
      </c>
      <c r="I688" s="2">
        <f>'Moving Avg'!G688</f>
        <v>6.9594300000000056</v>
      </c>
      <c r="J688" s="2">
        <f>'Moving Avg'!H688</f>
        <v>6.5576745000000036</v>
      </c>
      <c r="K688" s="18" t="str">
        <f>OBV!F688</f>
        <v>BEARISH</v>
      </c>
      <c r="L688" s="18" t="str">
        <f>OBV!G688</f>
        <v>NEUTRAL</v>
      </c>
      <c r="M688" s="18" t="str">
        <f>OBV!H688</f>
        <v>NEUTRAL</v>
      </c>
    </row>
    <row r="689" spans="1:13" ht="13.5" x14ac:dyDescent="0.25">
      <c r="A689" s="4">
        <f>TITRES_STAT!B692</f>
        <v>43007</v>
      </c>
      <c r="B689" s="2">
        <f>TITRES_STAT!C692</f>
        <v>17.8</v>
      </c>
      <c r="C689" s="2">
        <f>RSI!I689</f>
        <v>49.912504501446286</v>
      </c>
      <c r="D689" s="2">
        <f>MACD!E689</f>
        <v>-2.5272119207208732E-2</v>
      </c>
      <c r="E689" s="2">
        <f>MACD!F689</f>
        <v>-2.2150813383269068E-2</v>
      </c>
      <c r="F689" s="2">
        <f>'Moving Avg'!D689</f>
        <v>6.9382400000000004</v>
      </c>
      <c r="G689" s="2">
        <f>'Moving Avg'!E689</f>
        <v>6.9398000000000009</v>
      </c>
      <c r="H689" s="2">
        <f>'Moving Avg'!F689</f>
        <v>6.9016249999999983</v>
      </c>
      <c r="I689" s="2">
        <f>'Moving Avg'!G689</f>
        <v>6.9602860000000071</v>
      </c>
      <c r="J689" s="2">
        <f>'Moving Avg'!H689</f>
        <v>6.5630765000000046</v>
      </c>
      <c r="K689" s="18" t="str">
        <f>OBV!F689</f>
        <v>BEARISH</v>
      </c>
      <c r="L689" s="18" t="str">
        <f>OBV!G689</f>
        <v>NEUTRAL</v>
      </c>
      <c r="M689" s="18" t="str">
        <f>OBV!H689</f>
        <v>NEUTRAL</v>
      </c>
    </row>
    <row r="690" spans="1:13" ht="13.5" x14ac:dyDescent="0.25">
      <c r="A690" s="4">
        <f>TITRES_STAT!B693</f>
        <v>43010</v>
      </c>
      <c r="B690" s="2">
        <f>TITRES_STAT!C693</f>
        <v>17.8</v>
      </c>
      <c r="C690" s="2">
        <f>RSI!I690</f>
        <v>49.912504501446286</v>
      </c>
      <c r="D690" s="2">
        <f>MACD!E690</f>
        <v>-1.9026025483043441E-2</v>
      </c>
      <c r="E690" s="2">
        <f>MACD!F690</f>
        <v>-2.1525855803223942E-2</v>
      </c>
      <c r="F690" s="2">
        <f>'Moving Avg'!D690</f>
        <v>6.9382400000000004</v>
      </c>
      <c r="G690" s="2">
        <f>'Moving Avg'!E690</f>
        <v>6.9382400000000004</v>
      </c>
      <c r="H690" s="2">
        <f>'Moving Avg'!F690</f>
        <v>6.9092199999999995</v>
      </c>
      <c r="I690" s="2">
        <f>'Moving Avg'!G690</f>
        <v>6.9587280000000051</v>
      </c>
      <c r="J690" s="2">
        <f>'Moving Avg'!H690</f>
        <v>6.5684785000000048</v>
      </c>
      <c r="K690" s="18" t="str">
        <f>OBV!F690</f>
        <v>BEARISH</v>
      </c>
      <c r="L690" s="18" t="str">
        <f>OBV!G690</f>
        <v>NEUTRAL</v>
      </c>
      <c r="M690" s="18" t="str">
        <f>OBV!H690</f>
        <v>NEUTRAL</v>
      </c>
    </row>
    <row r="691" spans="1:13" ht="13.5" x14ac:dyDescent="0.25">
      <c r="A691" s="4">
        <f>TITRES_STAT!B694</f>
        <v>43011</v>
      </c>
      <c r="B691" s="2">
        <f>TITRES_STAT!C694</f>
        <v>17.7</v>
      </c>
      <c r="C691" s="2">
        <f>RSI!I691</f>
        <v>44.811070112761072</v>
      </c>
      <c r="D691" s="2">
        <f>MACD!E691</f>
        <v>-1.0856282246355597E-2</v>
      </c>
      <c r="E691" s="2">
        <f>MACD!F691</f>
        <v>-1.9391941091850273E-2</v>
      </c>
      <c r="F691" s="2">
        <f>'Moving Avg'!D691</f>
        <v>6.9273399999999992</v>
      </c>
      <c r="G691" s="2">
        <f>'Moving Avg'!E691</f>
        <v>6.9327900000000016</v>
      </c>
      <c r="H691" s="2">
        <f>'Moving Avg'!F691</f>
        <v>6.9150650000000002</v>
      </c>
      <c r="I691" s="2">
        <f>'Moving Avg'!G691</f>
        <v>6.9587280000000051</v>
      </c>
      <c r="J691" s="2">
        <f>'Moving Avg'!H691</f>
        <v>6.5736860000000039</v>
      </c>
      <c r="K691" s="18" t="str">
        <f>OBV!F691</f>
        <v>BEARISH</v>
      </c>
      <c r="L691" s="18" t="str">
        <f>OBV!G691</f>
        <v>NEUTRAL</v>
      </c>
      <c r="M691" s="18" t="str">
        <f>OBV!H691</f>
        <v>CONFIRMED BEARISH</v>
      </c>
    </row>
    <row r="692" spans="1:13" ht="13.5" x14ac:dyDescent="0.25">
      <c r="A692" s="4">
        <f>TITRES_STAT!B695</f>
        <v>43012</v>
      </c>
      <c r="B692" s="2">
        <f>TITRES_STAT!C695</f>
        <v>17.7</v>
      </c>
      <c r="C692" s="2">
        <f>RSI!I692</f>
        <v>44.811070112761072</v>
      </c>
      <c r="D692" s="2">
        <f>MACD!E692</f>
        <v>-3.7106853259158967E-3</v>
      </c>
      <c r="E692" s="2">
        <f>MACD!F692</f>
        <v>-1.6255689938663397E-2</v>
      </c>
      <c r="F692" s="2">
        <f>'Moving Avg'!D692</f>
        <v>6.9164399999999997</v>
      </c>
      <c r="G692" s="2">
        <f>'Moving Avg'!E692</f>
        <v>6.9273400000000009</v>
      </c>
      <c r="H692" s="2">
        <f>'Moving Avg'!F692</f>
        <v>6.920910000000001</v>
      </c>
      <c r="I692" s="2">
        <f>'Moving Avg'!G692</f>
        <v>6.9563920000000055</v>
      </c>
      <c r="J692" s="2">
        <f>'Moving Avg'!H692</f>
        <v>6.5789885000000039</v>
      </c>
      <c r="K692" s="18" t="str">
        <f>OBV!F692</f>
        <v>BEARISH</v>
      </c>
      <c r="L692" s="18" t="str">
        <f>OBV!G692</f>
        <v>NEUTRAL</v>
      </c>
      <c r="M692" s="18" t="str">
        <f>OBV!H692</f>
        <v>CONFIRMED BEARISH</v>
      </c>
    </row>
    <row r="693" spans="1:13" ht="13.5" x14ac:dyDescent="0.25">
      <c r="A693" s="4">
        <f>TITRES_STAT!B696</f>
        <v>43013</v>
      </c>
      <c r="B693" s="2">
        <f>TITRES_STAT!C696</f>
        <v>17.7</v>
      </c>
      <c r="C693" s="2">
        <f>RSI!I693</f>
        <v>44.811070112761072</v>
      </c>
      <c r="D693" s="2">
        <f>MACD!E693</f>
        <v>1.5108645307204682E-4</v>
      </c>
      <c r="E693" s="2">
        <f>MACD!F693</f>
        <v>-1.2974334660316309E-2</v>
      </c>
      <c r="F693" s="2">
        <f>'Moving Avg'!D693</f>
        <v>6.9086600000000002</v>
      </c>
      <c r="G693" s="2">
        <f>'Moving Avg'!E693</f>
        <v>6.9234499999999999</v>
      </c>
      <c r="H693" s="2">
        <f>'Moving Avg'!F693</f>
        <v>6.9193550000000004</v>
      </c>
      <c r="I693" s="2">
        <f>'Moving Avg'!G693</f>
        <v>6.9501620000000051</v>
      </c>
      <c r="J693" s="2">
        <f>'Moving Avg'!H693</f>
        <v>6.5843100000000039</v>
      </c>
      <c r="K693" s="18" t="str">
        <f>OBV!F693</f>
        <v>BEARISH</v>
      </c>
      <c r="L693" s="18" t="str">
        <f>OBV!G693</f>
        <v>NEUTRAL</v>
      </c>
      <c r="M693" s="18" t="str">
        <f>OBV!H693</f>
        <v>CONFIRMED BEARISH</v>
      </c>
    </row>
    <row r="694" spans="1:13" ht="13.5" x14ac:dyDescent="0.25">
      <c r="A694" s="4">
        <f>TITRES_STAT!B697</f>
        <v>43014</v>
      </c>
      <c r="B694" s="2">
        <f>TITRES_STAT!C697</f>
        <v>17.68</v>
      </c>
      <c r="C694" s="2">
        <f>RSI!I694</f>
        <v>43.692686629823498</v>
      </c>
      <c r="D694" s="2">
        <f>MACD!E694</f>
        <v>4.1960519613617464E-3</v>
      </c>
      <c r="E694" s="2">
        <f>MACD!F694</f>
        <v>-9.540257335980698E-3</v>
      </c>
      <c r="F694" s="2">
        <f>'Moving Avg'!D694</f>
        <v>6.8993200000000003</v>
      </c>
      <c r="G694" s="2">
        <f>'Moving Avg'!E694</f>
        <v>6.9187799999999999</v>
      </c>
      <c r="H694" s="2">
        <f>'Moving Avg'!F694</f>
        <v>6.9277300000000013</v>
      </c>
      <c r="I694" s="2">
        <f>'Moving Avg'!G694</f>
        <v>6.947670000000004</v>
      </c>
      <c r="J694" s="2">
        <f>'Moving Avg'!H694</f>
        <v>6.5894975000000038</v>
      </c>
      <c r="K694" s="18" t="str">
        <f>OBV!F694</f>
        <v>BEARISH</v>
      </c>
      <c r="L694" s="18" t="str">
        <f>OBV!G694</f>
        <v>NEUTRAL</v>
      </c>
      <c r="M694" s="18" t="str">
        <f>OBV!H694</f>
        <v>CONFIRMED BEARISH</v>
      </c>
    </row>
    <row r="695" spans="1:13" ht="13.5" x14ac:dyDescent="0.25">
      <c r="A695" s="4">
        <f>TITRES_STAT!B698</f>
        <v>43017</v>
      </c>
      <c r="B695" s="2">
        <f>TITRES_STAT!C698</f>
        <v>17.600000000000001</v>
      </c>
      <c r="C695" s="2">
        <f>RSI!I695</f>
        <v>39.451268610845879</v>
      </c>
      <c r="D695" s="2">
        <f>MACD!E695</f>
        <v>1.0160671069436411E-2</v>
      </c>
      <c r="E695" s="2">
        <f>MACD!F695</f>
        <v>-5.6000716548972769E-3</v>
      </c>
      <c r="F695" s="2">
        <f>'Moving Avg'!D695</f>
        <v>6.8837400000000004</v>
      </c>
      <c r="G695" s="2">
        <f>'Moving Avg'!E695</f>
        <v>6.91099</v>
      </c>
      <c r="H695" s="2">
        <f>'Moving Avg'!F695</f>
        <v>6.9246150000000002</v>
      </c>
      <c r="I695" s="2">
        <f>'Moving Avg'!G695</f>
        <v>6.9445540000000028</v>
      </c>
      <c r="J695" s="2">
        <f>'Moving Avg'!H695</f>
        <v>6.5945480000000032</v>
      </c>
      <c r="K695" s="18" t="str">
        <f>OBV!F695</f>
        <v>BEARISH</v>
      </c>
      <c r="L695" s="18" t="str">
        <f>OBV!G695</f>
        <v>NEUTRAL</v>
      </c>
      <c r="M695" s="18" t="str">
        <f>OBV!H695</f>
        <v>CONFIRMED BEARISH</v>
      </c>
    </row>
    <row r="696" spans="1:13" ht="13.5" x14ac:dyDescent="0.25">
      <c r="A696" s="4">
        <f>TITRES_STAT!B699</f>
        <v>43018</v>
      </c>
      <c r="B696" s="2">
        <f>TITRES_STAT!C699</f>
        <v>17.59</v>
      </c>
      <c r="C696" s="2">
        <f>RSI!I696</f>
        <v>38.942383721463365</v>
      </c>
      <c r="D696" s="2">
        <f>MACD!E696</f>
        <v>1.8294652751609242E-2</v>
      </c>
      <c r="E696" s="2">
        <f>MACD!F696</f>
        <v>-8.2112677359597302E-4</v>
      </c>
      <c r="F696" s="2">
        <f>'Moving Avg'!D696</f>
        <v>6.8751599999999993</v>
      </c>
      <c r="G696" s="2">
        <f>'Moving Avg'!E696</f>
        <v>6.9012499999999992</v>
      </c>
      <c r="H696" s="2">
        <f>'Moving Avg'!F696</f>
        <v>6.9205250000000005</v>
      </c>
      <c r="I696" s="2">
        <f>'Moving Avg'!G696</f>
        <v>6.9413600000000022</v>
      </c>
      <c r="J696" s="2">
        <f>'Moving Avg'!H696</f>
        <v>6.5995410000000039</v>
      </c>
      <c r="K696" s="18" t="str">
        <f>OBV!F696</f>
        <v>BEARISH</v>
      </c>
      <c r="L696" s="18" t="str">
        <f>OBV!G696</f>
        <v>NEUTRAL</v>
      </c>
      <c r="M696" s="18" t="str">
        <f>OBV!H696</f>
        <v>CONFIRMED BEARISH</v>
      </c>
    </row>
    <row r="697" spans="1:13" ht="13.5" x14ac:dyDescent="0.25">
      <c r="A697" s="4">
        <f>TITRES_STAT!B700</f>
        <v>43019</v>
      </c>
      <c r="B697" s="2">
        <f>TITRES_STAT!C700</f>
        <v>17.559999999999999</v>
      </c>
      <c r="C697" s="2">
        <f>RSI!I697</f>
        <v>37.397214997661429</v>
      </c>
      <c r="D697" s="2">
        <f>MACD!E697</f>
        <v>2.6428175120814856E-2</v>
      </c>
      <c r="E697" s="2">
        <f>MACD!F697</f>
        <v>4.628733605286193E-3</v>
      </c>
      <c r="F697" s="2">
        <f>'Moving Avg'!D697</f>
        <v>6.8642599999999998</v>
      </c>
      <c r="G697" s="2">
        <f>'Moving Avg'!E697</f>
        <v>6.8903500000000006</v>
      </c>
      <c r="H697" s="2">
        <f>'Moving Avg'!F697</f>
        <v>6.9150750000000016</v>
      </c>
      <c r="I697" s="2">
        <f>'Moving Avg'!G697</f>
        <v>6.9379340000000012</v>
      </c>
      <c r="J697" s="2">
        <f>'Moving Avg'!H697</f>
        <v>6.6044760000000045</v>
      </c>
      <c r="K697" s="18" t="str">
        <f>OBV!F697</f>
        <v>BEARISH</v>
      </c>
      <c r="L697" s="18" t="str">
        <f>OBV!G697</f>
        <v>NEUTRAL</v>
      </c>
      <c r="M697" s="18" t="str">
        <f>OBV!H697</f>
        <v>CONFIRMED BEARISH</v>
      </c>
    </row>
    <row r="698" spans="1:13" ht="13.5" x14ac:dyDescent="0.25">
      <c r="A698" s="4">
        <f>TITRES_STAT!B701</f>
        <v>43020</v>
      </c>
      <c r="B698" s="2">
        <f>TITRES_STAT!C701</f>
        <v>17.559999999999999</v>
      </c>
      <c r="C698" s="2">
        <f>RSI!I698</f>
        <v>37.397214997661429</v>
      </c>
      <c r="D698" s="2">
        <f>MACD!E698</f>
        <v>3.1341582388757949E-2</v>
      </c>
      <c r="E698" s="2">
        <f>MACD!F698</f>
        <v>9.9713033619805453E-3</v>
      </c>
      <c r="F698" s="2">
        <f>'Moving Avg'!D698</f>
        <v>6.8533600000000003</v>
      </c>
      <c r="G698" s="2">
        <f>'Moving Avg'!E698</f>
        <v>6.8810100000000007</v>
      </c>
      <c r="H698" s="2">
        <f>'Moving Avg'!F698</f>
        <v>6.9096250000000001</v>
      </c>
      <c r="I698" s="2">
        <f>'Moving Avg'!G698</f>
        <v>6.9345860000000004</v>
      </c>
      <c r="J698" s="2">
        <f>'Moving Avg'!H698</f>
        <v>6.6093920000000033</v>
      </c>
      <c r="K698" s="18" t="str">
        <f>OBV!F698</f>
        <v>BEARISH</v>
      </c>
      <c r="L698" s="18" t="str">
        <f>OBV!G698</f>
        <v>NEUTRAL</v>
      </c>
      <c r="M698" s="18" t="str">
        <f>OBV!H698</f>
        <v>CONFIRMED BEARISH</v>
      </c>
    </row>
    <row r="699" spans="1:13" ht="13.5" x14ac:dyDescent="0.25">
      <c r="A699" s="4">
        <f>TITRES_STAT!B702</f>
        <v>43021</v>
      </c>
      <c r="B699" s="2">
        <f>TITRES_STAT!C702</f>
        <v>17.5</v>
      </c>
      <c r="C699" s="2">
        <f>RSI!I699</f>
        <v>34.220575570727419</v>
      </c>
      <c r="D699" s="2">
        <f>MACD!E699</f>
        <v>3.7631669765195497E-2</v>
      </c>
      <c r="E699" s="2">
        <f>MACD!F699</f>
        <v>1.5503376642623537E-2</v>
      </c>
      <c r="F699" s="2">
        <f>'Moving Avg'!D699</f>
        <v>6.83934</v>
      </c>
      <c r="G699" s="2">
        <f>'Moving Avg'!E699</f>
        <v>6.8693300000000006</v>
      </c>
      <c r="H699" s="2">
        <f>'Moving Avg'!F699</f>
        <v>6.9045650000000025</v>
      </c>
      <c r="I699" s="2">
        <f>'Moving Avg'!G699</f>
        <v>6.9306920000000005</v>
      </c>
      <c r="J699" s="2">
        <f>'Moving Avg'!H699</f>
        <v>6.6140580000000044</v>
      </c>
      <c r="K699" s="18" t="str">
        <f>OBV!F699</f>
        <v>BEARISH</v>
      </c>
      <c r="L699" s="18" t="str">
        <f>OBV!G699</f>
        <v>NEUTRAL</v>
      </c>
      <c r="M699" s="18" t="str">
        <f>OBV!H699</f>
        <v>CONFIRMED BEARISH</v>
      </c>
    </row>
    <row r="700" spans="1:13" ht="13.5" x14ac:dyDescent="0.25">
      <c r="A700" s="4">
        <f>TITRES_STAT!B703</f>
        <v>43024</v>
      </c>
      <c r="B700" s="2">
        <f>TITRES_STAT!C703</f>
        <v>17.5</v>
      </c>
      <c r="C700" s="2">
        <f>RSI!I700</f>
        <v>34.220575570727419</v>
      </c>
      <c r="D700" s="2">
        <f>MACD!E700</f>
        <v>4.3462004094140028E-2</v>
      </c>
      <c r="E700" s="2">
        <f>MACD!F700</f>
        <v>2.1095102132926837E-2</v>
      </c>
      <c r="F700" s="2">
        <f>'Moving Avg'!D700</f>
        <v>6.8315600000000005</v>
      </c>
      <c r="G700" s="2">
        <f>'Moving Avg'!E700</f>
        <v>6.8576499999999996</v>
      </c>
      <c r="H700" s="2">
        <f>'Moving Avg'!F700</f>
        <v>6.8979450000000018</v>
      </c>
      <c r="I700" s="2">
        <f>'Moving Avg'!G700</f>
        <v>6.9267979999999989</v>
      </c>
      <c r="J700" s="2">
        <f>'Moving Avg'!H700</f>
        <v>6.6186860000000038</v>
      </c>
      <c r="K700" s="18" t="str">
        <f>OBV!F700</f>
        <v>BEARISH</v>
      </c>
      <c r="L700" s="18" t="str">
        <f>OBV!G700</f>
        <v>NEUTRAL</v>
      </c>
      <c r="M700" s="18" t="str">
        <f>OBV!H700</f>
        <v>CONFIRMED BEARISH</v>
      </c>
    </row>
    <row r="701" spans="1:13" ht="13.5" x14ac:dyDescent="0.25">
      <c r="A701" s="4">
        <f>TITRES_STAT!B704</f>
        <v>43025</v>
      </c>
      <c r="B701" s="2">
        <f>TITRES_STAT!C704</f>
        <v>17.489999999999998</v>
      </c>
      <c r="C701" s="2">
        <f>RSI!I701</f>
        <v>33.667784128643788</v>
      </c>
      <c r="D701" s="2">
        <f>MACD!E701</f>
        <v>4.31699639918115E-2</v>
      </c>
      <c r="E701" s="2">
        <f>MACD!F701</f>
        <v>2.5510074504703769E-2</v>
      </c>
      <c r="F701" s="2">
        <f>'Moving Avg'!D701</f>
        <v>6.8237800000000011</v>
      </c>
      <c r="G701" s="2">
        <f>'Moving Avg'!E701</f>
        <v>6.8494699999999993</v>
      </c>
      <c r="H701" s="2">
        <f>'Moving Avg'!F701</f>
        <v>6.8911300000000013</v>
      </c>
      <c r="I701" s="2">
        <f>'Moving Avg'!G701</f>
        <v>6.9228259999999988</v>
      </c>
      <c r="J701" s="2">
        <f>'Moving Avg'!H701</f>
        <v>6.6232565000000045</v>
      </c>
      <c r="K701" s="18" t="str">
        <f>OBV!F701</f>
        <v>BEARISH</v>
      </c>
      <c r="L701" s="18" t="str">
        <f>OBV!G701</f>
        <v>NEUTRAL</v>
      </c>
      <c r="M701" s="18" t="str">
        <f>OBV!H701</f>
        <v>CONFIRMED BEARISH</v>
      </c>
    </row>
    <row r="702" spans="1:13" ht="13.5" x14ac:dyDescent="0.25">
      <c r="A702" s="4">
        <f>TITRES_STAT!B705</f>
        <v>43026</v>
      </c>
      <c r="B702" s="2">
        <f>TITRES_STAT!C705</f>
        <v>17.489999999999998</v>
      </c>
      <c r="C702" s="2">
        <f>RSI!I702</f>
        <v>33.667784128643788</v>
      </c>
      <c r="D702" s="2">
        <f>MACD!E702</f>
        <v>4.3381385974412545E-2</v>
      </c>
      <c r="E702" s="2">
        <f>MACD!F702</f>
        <v>2.9084336798645527E-2</v>
      </c>
      <c r="F702" s="2">
        <f>'Moving Avg'!D702</f>
        <v>6.8183199999999999</v>
      </c>
      <c r="G702" s="2">
        <f>'Moving Avg'!E702</f>
        <v>6.841289999999999</v>
      </c>
      <c r="H702" s="2">
        <f>'Moving Avg'!F702</f>
        <v>6.8843150000000009</v>
      </c>
      <c r="I702" s="2">
        <f>'Moving Avg'!G702</f>
        <v>6.9188539999999987</v>
      </c>
      <c r="J702" s="2">
        <f>'Moving Avg'!H702</f>
        <v>6.6278650000000061</v>
      </c>
      <c r="K702" s="18" t="str">
        <f>OBV!F702</f>
        <v>BEARISH</v>
      </c>
      <c r="L702" s="18" t="str">
        <f>OBV!G702</f>
        <v>NEUTRAL</v>
      </c>
      <c r="M702" s="18" t="str">
        <f>OBV!H702</f>
        <v>CONFIRMED BEARISH</v>
      </c>
    </row>
    <row r="703" spans="1:13" ht="13.5" x14ac:dyDescent="0.25">
      <c r="A703" s="4">
        <f>TITRES_STAT!B706</f>
        <v>43027</v>
      </c>
      <c r="B703" s="2">
        <f>TITRES_STAT!C706</f>
        <v>17.48</v>
      </c>
      <c r="C703" s="2">
        <f>RSI!I703</f>
        <v>33.048632721107026</v>
      </c>
      <c r="D703" s="2">
        <f>MACD!E703</f>
        <v>4.427373783001709E-2</v>
      </c>
      <c r="E703" s="2">
        <f>MACD!F703</f>
        <v>3.2122217004919844E-2</v>
      </c>
      <c r="F703" s="2">
        <f>'Moving Avg'!D703</f>
        <v>6.8120799999999999</v>
      </c>
      <c r="G703" s="2">
        <f>'Moving Avg'!E703</f>
        <v>6.8327200000000001</v>
      </c>
      <c r="H703" s="2">
        <f>'Moving Avg'!F703</f>
        <v>6.8780850000000004</v>
      </c>
      <c r="I703" s="2">
        <f>'Moving Avg'!G703</f>
        <v>6.9148039999999984</v>
      </c>
      <c r="J703" s="2">
        <f>'Moving Avg'!H703</f>
        <v>6.6317700000000048</v>
      </c>
      <c r="K703" s="18" t="str">
        <f>OBV!F703</f>
        <v>BEARISH</v>
      </c>
      <c r="L703" s="18" t="str">
        <f>OBV!G703</f>
        <v>NEUTRAL</v>
      </c>
      <c r="M703" s="18" t="str">
        <f>OBV!H703</f>
        <v>CONFIRMED BEARISH</v>
      </c>
    </row>
    <row r="704" spans="1:13" ht="13.5" x14ac:dyDescent="0.25">
      <c r="A704" s="4">
        <f>TITRES_STAT!B707</f>
        <v>43028</v>
      </c>
      <c r="B704" s="2">
        <f>TITRES_STAT!C707</f>
        <v>17.45</v>
      </c>
      <c r="C704" s="2">
        <f>RSI!I704</f>
        <v>31.195203153544611</v>
      </c>
      <c r="D704" s="2">
        <f>MACD!E704</f>
        <v>4.5111634721673788E-2</v>
      </c>
      <c r="E704" s="2">
        <f>MACD!F704</f>
        <v>3.4720100548270634E-2</v>
      </c>
      <c r="F704" s="2">
        <f>'Moving Avg'!D704</f>
        <v>6.8081800000000001</v>
      </c>
      <c r="G704" s="2">
        <f>'Moving Avg'!E704</f>
        <v>6.82376</v>
      </c>
      <c r="H704" s="2">
        <f>'Moving Avg'!F704</f>
        <v>6.8712700000000009</v>
      </c>
      <c r="I704" s="2">
        <f>'Moving Avg'!G704</f>
        <v>6.9105199999999982</v>
      </c>
      <c r="J704" s="2">
        <f>'Moving Avg'!H704</f>
        <v>6.6347235000000042</v>
      </c>
      <c r="K704" s="18" t="str">
        <f>OBV!F704</f>
        <v>BEARISH</v>
      </c>
      <c r="L704" s="18" t="str">
        <f>OBV!G704</f>
        <v>NEUTRAL</v>
      </c>
      <c r="M704" s="18" t="str">
        <f>OBV!H704</f>
        <v>CONFIRMED BEARISH</v>
      </c>
    </row>
    <row r="705" spans="1:13" ht="13.5" x14ac:dyDescent="0.25">
      <c r="A705" s="4">
        <f>TITRES_STAT!B708</f>
        <v>43031</v>
      </c>
      <c r="B705" s="2">
        <f>TITRES_STAT!C708</f>
        <v>17.45</v>
      </c>
      <c r="C705" s="2">
        <f>RSI!I705</f>
        <v>31.195203153544597</v>
      </c>
      <c r="D705" s="2">
        <f>MACD!E705</f>
        <v>4.1475096563036828E-2</v>
      </c>
      <c r="E705" s="2">
        <f>MACD!F705</f>
        <v>3.6071099751223877E-2</v>
      </c>
      <c r="F705" s="2">
        <f>'Moving Avg'!D705</f>
        <v>6.8042800000000003</v>
      </c>
      <c r="G705" s="2">
        <f>'Moving Avg'!E705</f>
        <v>6.8179200000000009</v>
      </c>
      <c r="H705" s="2">
        <f>'Moving Avg'!F705</f>
        <v>6.8644550000000013</v>
      </c>
      <c r="I705" s="2">
        <f>'Moving Avg'!G705</f>
        <v>6.906235999999998</v>
      </c>
      <c r="J705" s="2">
        <f>'Moving Avg'!H705</f>
        <v>6.6373730000000037</v>
      </c>
      <c r="K705" s="18" t="str">
        <f>OBV!F705</f>
        <v>BEARISH</v>
      </c>
      <c r="L705" s="18" t="str">
        <f>OBV!G705</f>
        <v>NEUTRAL</v>
      </c>
      <c r="M705" s="18" t="str">
        <f>OBV!H705</f>
        <v>CONFIRMED BEARISH</v>
      </c>
    </row>
    <row r="706" spans="1:13" ht="13.5" x14ac:dyDescent="0.25">
      <c r="A706" s="4">
        <f>TITRES_STAT!B709</f>
        <v>43032</v>
      </c>
      <c r="B706" s="2">
        <f>TITRES_STAT!C709</f>
        <v>17.45</v>
      </c>
      <c r="C706" s="2">
        <f>RSI!I706</f>
        <v>31.195203153544597</v>
      </c>
      <c r="D706" s="2">
        <f>MACD!E706</f>
        <v>3.821883337250398E-2</v>
      </c>
      <c r="E706" s="2">
        <f>MACD!F706</f>
        <v>3.6500646475479903E-2</v>
      </c>
      <c r="F706" s="2">
        <f>'Moving Avg'!D706</f>
        <v>6.8011600000000003</v>
      </c>
      <c r="G706" s="2">
        <f>'Moving Avg'!E706</f>
        <v>6.8124700000000002</v>
      </c>
      <c r="H706" s="2">
        <f>'Moving Avg'!F706</f>
        <v>6.8568600000000002</v>
      </c>
      <c r="I706" s="2">
        <f>'Moving Avg'!G706</f>
        <v>6.9019519999999979</v>
      </c>
      <c r="J706" s="2">
        <f>'Moving Avg'!H706</f>
        <v>6.6392435000000036</v>
      </c>
      <c r="K706" s="18" t="str">
        <f>OBV!F706</f>
        <v>BEARISH</v>
      </c>
      <c r="L706" s="18" t="str">
        <f>OBV!G706</f>
        <v>NEUTRAL</v>
      </c>
      <c r="M706" s="18" t="str">
        <f>OBV!H706</f>
        <v>CONFIRMED BEARISH</v>
      </c>
    </row>
    <row r="707" spans="1:13" ht="13.5" x14ac:dyDescent="0.25">
      <c r="A707" s="4">
        <f>TITRES_STAT!B710</f>
        <v>43033</v>
      </c>
      <c r="B707" s="2">
        <f>TITRES_STAT!C710</f>
        <v>17.39</v>
      </c>
      <c r="C707" s="2">
        <f>RSI!I707</f>
        <v>27.362056995094207</v>
      </c>
      <c r="D707" s="2">
        <f>MACD!E707</f>
        <v>3.580188832724307E-2</v>
      </c>
      <c r="E707" s="2">
        <f>MACD!F707</f>
        <v>3.6360894845832541E-2</v>
      </c>
      <c r="F707" s="2">
        <f>'Moving Avg'!D707</f>
        <v>6.7933599999999998</v>
      </c>
      <c r="G707" s="2">
        <f>'Moving Avg'!E707</f>
        <v>6.805839999999999</v>
      </c>
      <c r="H707" s="2">
        <f>'Moving Avg'!F707</f>
        <v>6.8480950000000007</v>
      </c>
      <c r="I707" s="2">
        <f>'Moving Avg'!G707</f>
        <v>6.897199999999998</v>
      </c>
      <c r="J707" s="2">
        <f>'Moving Avg'!H707</f>
        <v>6.6408830000000032</v>
      </c>
      <c r="K707" s="18" t="str">
        <f>OBV!F707</f>
        <v>BEARISH</v>
      </c>
      <c r="L707" s="18" t="str">
        <f>OBV!G707</f>
        <v>NEUTRAL</v>
      </c>
      <c r="M707" s="18" t="str">
        <f>OBV!H707</f>
        <v>CONFIRMED BEARISH</v>
      </c>
    </row>
    <row r="708" spans="1:13" ht="13.5" x14ac:dyDescent="0.25">
      <c r="A708" s="4">
        <f>TITRES_STAT!B711</f>
        <v>43034</v>
      </c>
      <c r="B708" s="2">
        <f>TITRES_STAT!C711</f>
        <v>17.39</v>
      </c>
      <c r="C708" s="2">
        <f>RSI!I708</f>
        <v>27.362056995094207</v>
      </c>
      <c r="D708" s="2">
        <f>MACD!E708</f>
        <v>3.4255827242469117E-2</v>
      </c>
      <c r="E708" s="2">
        <f>MACD!F708</f>
        <v>3.5939881325159857E-2</v>
      </c>
      <c r="F708" s="2">
        <f>'Moving Avg'!D708</f>
        <v>6.78634</v>
      </c>
      <c r="G708" s="2">
        <f>'Moving Avg'!E708</f>
        <v>6.7992099999999995</v>
      </c>
      <c r="H708" s="2">
        <f>'Moving Avg'!F708</f>
        <v>6.8401100000000001</v>
      </c>
      <c r="I708" s="2">
        <f>'Moving Avg'!G708</f>
        <v>6.8926039999999977</v>
      </c>
      <c r="J708" s="2">
        <f>'Moving Avg'!H708</f>
        <v>6.642066500000003</v>
      </c>
      <c r="K708" s="18" t="str">
        <f>OBV!F708</f>
        <v>BEARISH</v>
      </c>
      <c r="L708" s="18" t="str">
        <f>OBV!G708</f>
        <v>NEUTRAL</v>
      </c>
      <c r="M708" s="18" t="str">
        <f>OBV!H708</f>
        <v>CONFIRMED BEARISH</v>
      </c>
    </row>
    <row r="709" spans="1:13" ht="13.5" x14ac:dyDescent="0.25">
      <c r="A709" s="4">
        <f>TITRES_STAT!B712</f>
        <v>43035</v>
      </c>
      <c r="B709" s="2">
        <f>TITRES_STAT!C712</f>
        <v>17.2</v>
      </c>
      <c r="C709" s="2">
        <f>RSI!I709</f>
        <v>18.86966949701926</v>
      </c>
      <c r="D709" s="2">
        <f>MACD!E709</f>
        <v>3.528377565476859E-2</v>
      </c>
      <c r="E709" s="2">
        <f>MACD!F709</f>
        <v>3.5808660191081601E-2</v>
      </c>
      <c r="F709" s="2">
        <f>'Moving Avg'!D709</f>
        <v>6.7668800000000005</v>
      </c>
      <c r="G709" s="2">
        <f>'Moving Avg'!E709</f>
        <v>6.7875300000000012</v>
      </c>
      <c r="H709" s="2">
        <f>'Moving Avg'!F709</f>
        <v>6.82843</v>
      </c>
      <c r="I709" s="2">
        <f>'Moving Avg'!G709</f>
        <v>6.8865299999999978</v>
      </c>
      <c r="J709" s="2">
        <f>'Moving Avg'!H709</f>
        <v>6.6432605000000038</v>
      </c>
      <c r="K709" s="18" t="str">
        <f>OBV!F709</f>
        <v>BEARISH</v>
      </c>
      <c r="L709" s="18" t="str">
        <f>OBV!G709</f>
        <v>NEUTRAL</v>
      </c>
      <c r="M709" s="18" t="str">
        <f>OBV!H709</f>
        <v>CONFIRMED BEARISH</v>
      </c>
    </row>
    <row r="710" spans="1:13" ht="13.5" x14ac:dyDescent="0.25">
      <c r="A710" s="4">
        <f>TITRES_STAT!B713</f>
        <v>43038</v>
      </c>
      <c r="B710" s="2">
        <f>TITRES_STAT!C713</f>
        <v>17.149999999999999</v>
      </c>
      <c r="C710" s="2">
        <f>RSI!I710</f>
        <v>17.340299682025972</v>
      </c>
      <c r="D710" s="2">
        <f>MACD!E710</f>
        <v>3.8462552608510059E-2</v>
      </c>
      <c r="E710" s="2">
        <f>MACD!F710</f>
        <v>3.6339438674567293E-2</v>
      </c>
      <c r="F710" s="2">
        <f>'Moving Avg'!D710</f>
        <v>6.7435200000000011</v>
      </c>
      <c r="G710" s="2">
        <f>'Moving Avg'!E710</f>
        <v>6.7739000000000003</v>
      </c>
      <c r="H710" s="2">
        <f>'Moving Avg'!F710</f>
        <v>6.8157749999999995</v>
      </c>
      <c r="I710" s="2">
        <f>'Moving Avg'!G710</f>
        <v>6.8822459999999976</v>
      </c>
      <c r="J710" s="2">
        <f>'Moving Avg'!H710</f>
        <v>6.644357000000003</v>
      </c>
      <c r="K710" s="18" t="str">
        <f>OBV!F710</f>
        <v>BEARISH</v>
      </c>
      <c r="L710" s="18" t="str">
        <f>OBV!G710</f>
        <v>NEUTRAL</v>
      </c>
      <c r="M710" s="18" t="str">
        <f>OBV!H710</f>
        <v>CONFIRMED BEARISH</v>
      </c>
    </row>
    <row r="711" spans="1:13" ht="13.5" x14ac:dyDescent="0.25">
      <c r="A711" s="4">
        <f>TITRES_STAT!B714</f>
        <v>43039</v>
      </c>
      <c r="B711" s="2">
        <f>TITRES_STAT!C714</f>
        <v>17</v>
      </c>
      <c r="C711" s="2">
        <f>RSI!I711</f>
        <v>13.746831857597797</v>
      </c>
      <c r="D711" s="2">
        <f>MACD!E711</f>
        <v>4.5793929964194291E-2</v>
      </c>
      <c r="E711" s="2">
        <f>MACD!F711</f>
        <v>3.8230336932492698E-2</v>
      </c>
      <c r="F711" s="2">
        <f>'Moving Avg'!D711</f>
        <v>6.7084799999999998</v>
      </c>
      <c r="G711" s="2">
        <f>'Moving Avg'!E711</f>
        <v>6.7548200000000005</v>
      </c>
      <c r="H711" s="2">
        <f>'Moving Avg'!F711</f>
        <v>6.8021450000000003</v>
      </c>
      <c r="I711" s="2">
        <f>'Moving Avg'!G711</f>
        <v>6.8744579999999971</v>
      </c>
      <c r="J711" s="2">
        <f>'Moving Avg'!H711</f>
        <v>6.645123500000004</v>
      </c>
      <c r="K711" s="18" t="str">
        <f>OBV!F711</f>
        <v>BEARISH</v>
      </c>
      <c r="L711" s="18" t="str">
        <f>OBV!G711</f>
        <v>NEUTRAL</v>
      </c>
      <c r="M711" s="18" t="str">
        <f>OBV!H711</f>
        <v>CONFIRMED BEARISH</v>
      </c>
    </row>
    <row r="712" spans="1:13" ht="13.5" x14ac:dyDescent="0.25">
      <c r="A712" s="4">
        <f>TITRES_STAT!B715</f>
        <v>43040</v>
      </c>
      <c r="B712" s="2">
        <f>TITRES_STAT!C715</f>
        <v>17</v>
      </c>
      <c r="C712" s="2">
        <f>RSI!I712</f>
        <v>13.746831857597797</v>
      </c>
      <c r="D712" s="2">
        <f>MACD!E712</f>
        <v>5.3190377408514067E-2</v>
      </c>
      <c r="E712" s="2">
        <f>MACD!F712</f>
        <v>4.1222345027696977E-2</v>
      </c>
      <c r="F712" s="2">
        <f>'Moving Avg'!D712</f>
        <v>6.6781199999999998</v>
      </c>
      <c r="G712" s="2">
        <f>'Moving Avg'!E712</f>
        <v>6.7357399999999998</v>
      </c>
      <c r="H712" s="2">
        <f>'Moving Avg'!F712</f>
        <v>6.7885149999999994</v>
      </c>
      <c r="I712" s="2">
        <f>'Moving Avg'!G712</f>
        <v>6.8667479999999967</v>
      </c>
      <c r="J712" s="2">
        <f>'Moving Avg'!H712</f>
        <v>6.6451680000000035</v>
      </c>
      <c r="K712" s="18" t="str">
        <f>OBV!F712</f>
        <v>BEARISH</v>
      </c>
      <c r="L712" s="18" t="str">
        <f>OBV!G712</f>
        <v>NEUTRAL</v>
      </c>
      <c r="M712" s="18" t="str">
        <f>OBV!H712</f>
        <v>CONFIRMED BEARISH</v>
      </c>
    </row>
    <row r="713" spans="1:13" ht="13.5" x14ac:dyDescent="0.25">
      <c r="A713" s="4">
        <f>TITRES_STAT!B716</f>
        <v>43041</v>
      </c>
      <c r="B713" s="2">
        <f>TITRES_STAT!C716</f>
        <v>17</v>
      </c>
      <c r="C713" s="2">
        <f>RSI!I713</f>
        <v>13.746831857597797</v>
      </c>
      <c r="D713" s="2">
        <f>MACD!E713</f>
        <v>5.9953515692142467E-2</v>
      </c>
      <c r="E713" s="2">
        <f>MACD!F713</f>
        <v>4.4968579160586081E-2</v>
      </c>
      <c r="F713" s="2">
        <f>'Moving Avg'!D713</f>
        <v>6.6477599999999999</v>
      </c>
      <c r="G713" s="2">
        <f>'Moving Avg'!E713</f>
        <v>6.7170500000000004</v>
      </c>
      <c r="H713" s="2">
        <f>'Moving Avg'!F713</f>
        <v>6.7748849999999994</v>
      </c>
      <c r="I713" s="2">
        <f>'Moving Avg'!G713</f>
        <v>6.8590379999999973</v>
      </c>
      <c r="J713" s="2">
        <f>'Moving Avg'!H713</f>
        <v>6.6457825000000037</v>
      </c>
      <c r="K713" s="18" t="str">
        <f>OBV!F713</f>
        <v>BEARISH</v>
      </c>
      <c r="L713" s="18" t="str">
        <f>OBV!G713</f>
        <v>NEUTRAL</v>
      </c>
      <c r="M713" s="18" t="str">
        <f>OBV!H713</f>
        <v>CONFIRMED BEARISH</v>
      </c>
    </row>
    <row r="714" spans="1:13" ht="13.5" x14ac:dyDescent="0.25">
      <c r="A714" s="4">
        <f>TITRES_STAT!B717</f>
        <v>43042</v>
      </c>
      <c r="B714" s="2">
        <f>TITRES_STAT!C717</f>
        <v>17</v>
      </c>
      <c r="C714" s="2">
        <f>RSI!I714</f>
        <v>13.746831857597797</v>
      </c>
      <c r="D714" s="2">
        <f>MACD!E714</f>
        <v>6.4898954339519754E-2</v>
      </c>
      <c r="E714" s="2">
        <f>MACD!F714</f>
        <v>4.8954654196372821E-2</v>
      </c>
      <c r="F714" s="2">
        <f>'Moving Avg'!D714</f>
        <v>6.63218</v>
      </c>
      <c r="G714" s="2">
        <f>'Moving Avg'!E714</f>
        <v>6.6995300000000002</v>
      </c>
      <c r="H714" s="2">
        <f>'Moving Avg'!F714</f>
        <v>6.7616449999999988</v>
      </c>
      <c r="I714" s="2">
        <f>'Moving Avg'!G714</f>
        <v>6.8520279999999953</v>
      </c>
      <c r="J714" s="2">
        <f>'Moving Avg'!H714</f>
        <v>6.6460170000000041</v>
      </c>
      <c r="K714" s="18" t="str">
        <f>OBV!F714</f>
        <v>BEARISH</v>
      </c>
      <c r="L714" s="18" t="str">
        <f>OBV!G714</f>
        <v>NEUTRAL</v>
      </c>
      <c r="M714" s="18" t="str">
        <f>OBV!H714</f>
        <v>CONFIRMED BEARISH</v>
      </c>
    </row>
    <row r="715" spans="1:13" ht="13.5" x14ac:dyDescent="0.25">
      <c r="A715" s="4">
        <f>TITRES_STAT!B718</f>
        <v>43045</v>
      </c>
      <c r="B715" s="2">
        <f>TITRES_STAT!C718</f>
        <v>17</v>
      </c>
      <c r="C715" s="2">
        <f>RSI!I715</f>
        <v>13.746831857597797</v>
      </c>
      <c r="D715" s="2">
        <f>MACD!E715</f>
        <v>7.0030577731743371E-2</v>
      </c>
      <c r="E715" s="2">
        <f>MACD!F715</f>
        <v>5.3169838903446932E-2</v>
      </c>
      <c r="F715" s="2">
        <f>'Moving Avg'!D715</f>
        <v>6.6204999999999998</v>
      </c>
      <c r="G715" s="2">
        <f>'Moving Avg'!E715</f>
        <v>6.68201</v>
      </c>
      <c r="H715" s="2">
        <f>'Moving Avg'!F715</f>
        <v>6.7499649999999987</v>
      </c>
      <c r="I715" s="2">
        <f>'Moving Avg'!G715</f>
        <v>6.8450179999999952</v>
      </c>
      <c r="J715" s="2">
        <f>'Moving Avg'!H715</f>
        <v>6.6468215000000033</v>
      </c>
      <c r="K715" s="18" t="str">
        <f>OBV!F715</f>
        <v>BEARISH</v>
      </c>
      <c r="L715" s="18" t="str">
        <f>OBV!G715</f>
        <v>NEUTRAL</v>
      </c>
      <c r="M715" s="18" t="str">
        <f>OBV!H715</f>
        <v>CONFIRMED BEARISH</v>
      </c>
    </row>
    <row r="716" spans="1:13" ht="13.5" x14ac:dyDescent="0.25">
      <c r="A716" s="4">
        <f>TITRES_STAT!B719</f>
        <v>43046</v>
      </c>
      <c r="B716" s="2">
        <f>TITRES_STAT!C719</f>
        <v>17</v>
      </c>
      <c r="C716" s="2">
        <f>RSI!I716</f>
        <v>13.746831857597797</v>
      </c>
      <c r="D716" s="2">
        <f>MACD!E716</f>
        <v>7.5249592324149184E-2</v>
      </c>
      <c r="E716" s="2">
        <f>MACD!F716</f>
        <v>5.7585789587587387E-2</v>
      </c>
      <c r="F716" s="2">
        <f>'Moving Avg'!D716</f>
        <v>6.6204999999999998</v>
      </c>
      <c r="G716" s="2">
        <f>'Moving Avg'!E716</f>
        <v>6.6644900000000007</v>
      </c>
      <c r="H716" s="2">
        <f>'Moving Avg'!F716</f>
        <v>6.7384799999999982</v>
      </c>
      <c r="I716" s="2">
        <f>'Moving Avg'!G716</f>
        <v>6.8380079999999968</v>
      </c>
      <c r="J716" s="2">
        <f>'Moving Avg'!H716</f>
        <v>6.6474360000000035</v>
      </c>
      <c r="K716" s="18" t="str">
        <f>OBV!F716</f>
        <v>NEUTRAL</v>
      </c>
      <c r="L716" s="18" t="str">
        <f>OBV!G716</f>
        <v>NEUTRAL</v>
      </c>
      <c r="M716" s="18" t="str">
        <f>OBV!H716</f>
        <v>NEUTRAL</v>
      </c>
    </row>
    <row r="717" spans="1:13" ht="13.5" x14ac:dyDescent="0.25">
      <c r="A717" s="4">
        <f>TITRES_STAT!B720</f>
        <v>43047</v>
      </c>
      <c r="B717" s="2">
        <f>TITRES_STAT!C720</f>
        <v>16.489999999999998</v>
      </c>
      <c r="C717" s="2">
        <f>RSI!I717</f>
        <v>6.5481713355439695</v>
      </c>
      <c r="D717" s="2">
        <f>MACD!E717</f>
        <v>9.1588710966927778E-2</v>
      </c>
      <c r="E717" s="2">
        <f>MACD!F717</f>
        <v>6.4386373863455471E-2</v>
      </c>
      <c r="F717" s="2">
        <f>'Moving Avg'!D717</f>
        <v>6.5807799999999999</v>
      </c>
      <c r="G717" s="2">
        <f>'Moving Avg'!E717</f>
        <v>6.6294500000000003</v>
      </c>
      <c r="H717" s="2">
        <f>'Moving Avg'!F717</f>
        <v>6.7176449999999974</v>
      </c>
      <c r="I717" s="2">
        <f>'Moving Avg'!G717</f>
        <v>6.8271819999999961</v>
      </c>
      <c r="J717" s="2">
        <f>'Moving Avg'!H717</f>
        <v>6.6471525000000042</v>
      </c>
      <c r="K717" s="18" t="str">
        <f>OBV!F717</f>
        <v>BEARISH</v>
      </c>
      <c r="L717" s="18" t="str">
        <f>OBV!G717</f>
        <v>NEUTRAL</v>
      </c>
      <c r="M717" s="18" t="str">
        <f>OBV!H717</f>
        <v>CONFIRMED BEARISH</v>
      </c>
    </row>
    <row r="718" spans="1:13" ht="13.5" x14ac:dyDescent="0.25">
      <c r="A718" s="4">
        <f>TITRES_STAT!B721</f>
        <v>43048</v>
      </c>
      <c r="B718" s="2">
        <f>TITRES_STAT!C721</f>
        <v>16.899999999999999</v>
      </c>
      <c r="C718" s="2">
        <f>RSI!I718</f>
        <v>35.692267695591809</v>
      </c>
      <c r="D718" s="2">
        <f>MACD!E718</f>
        <v>9.5517208923897812E-2</v>
      </c>
      <c r="E718" s="2">
        <f>MACD!F718</f>
        <v>7.0612540875543944E-2</v>
      </c>
      <c r="F718" s="2">
        <f>'Moving Avg'!D718</f>
        <v>6.5729799999999994</v>
      </c>
      <c r="G718" s="2">
        <f>'Moving Avg'!E718</f>
        <v>6.6103700000000005</v>
      </c>
      <c r="H718" s="2">
        <f>'Moving Avg'!F718</f>
        <v>6.7047899999999983</v>
      </c>
      <c r="I718" s="2">
        <f>'Moving Avg'!G718</f>
        <v>6.819391999999997</v>
      </c>
      <c r="J718" s="2">
        <f>'Moving Avg'!H718</f>
        <v>6.6473820000000048</v>
      </c>
      <c r="K718" s="18" t="str">
        <f>OBV!F718</f>
        <v>BEARISH</v>
      </c>
      <c r="L718" s="18" t="str">
        <f>OBV!G718</f>
        <v>NEUTRAL</v>
      </c>
      <c r="M718" s="18" t="str">
        <f>OBV!H718</f>
        <v>CONFIRMED BEARISH</v>
      </c>
    </row>
    <row r="719" spans="1:13" ht="13.5" x14ac:dyDescent="0.25">
      <c r="A719" s="4">
        <f>TITRES_STAT!B722</f>
        <v>43049</v>
      </c>
      <c r="B719" s="2">
        <f>TITRES_STAT!C722</f>
        <v>16.87</v>
      </c>
      <c r="C719" s="2">
        <f>RSI!I719</f>
        <v>34.834614987985077</v>
      </c>
      <c r="D719" s="2">
        <f>MACD!E719</f>
        <v>8.9178371609000884E-2</v>
      </c>
      <c r="E719" s="2">
        <f>MACD!F719</f>
        <v>7.4325707022235329E-2</v>
      </c>
      <c r="F719" s="2">
        <f>'Moving Avg'!D719</f>
        <v>6.5628399999999996</v>
      </c>
      <c r="G719" s="2">
        <f>'Moving Avg'!E719</f>
        <v>6.5975099999999998</v>
      </c>
      <c r="H719" s="2">
        <f>'Moving Avg'!F719</f>
        <v>6.6925199999999974</v>
      </c>
      <c r="I719" s="2">
        <f>'Moving Avg'!G719</f>
        <v>6.8115239999999968</v>
      </c>
      <c r="J719" s="2">
        <f>'Moving Avg'!H719</f>
        <v>6.6479330000000054</v>
      </c>
      <c r="K719" s="18" t="str">
        <f>OBV!F719</f>
        <v>BEARISH</v>
      </c>
      <c r="L719" s="18" t="str">
        <f>OBV!G719</f>
        <v>NEUTRAL</v>
      </c>
      <c r="M719" s="18" t="str">
        <f>OBV!H719</f>
        <v>CONFIRMED BEARISH</v>
      </c>
    </row>
    <row r="720" spans="1:13" ht="13.5" x14ac:dyDescent="0.25">
      <c r="A720" s="4">
        <f>TITRES_STAT!B723</f>
        <v>43052</v>
      </c>
      <c r="B720" s="2">
        <f>TITRES_STAT!C723</f>
        <v>16.899999999999999</v>
      </c>
      <c r="C720" s="2">
        <f>RSI!I720</f>
        <v>36.478394160510305</v>
      </c>
      <c r="D720" s="2">
        <f>MACD!E720</f>
        <v>8.0794628737113072E-2</v>
      </c>
      <c r="E720" s="2">
        <f>MACD!F720</f>
        <v>7.5619491365210872E-2</v>
      </c>
      <c r="F720" s="2">
        <f>'Moving Avg'!D720</f>
        <v>6.55504</v>
      </c>
      <c r="G720" s="2">
        <f>'Moving Avg'!E720</f>
        <v>6.5877700000000008</v>
      </c>
      <c r="H720" s="2">
        <f>'Moving Avg'!F720</f>
        <v>6.6808349999999974</v>
      </c>
      <c r="I720" s="2">
        <f>'Moving Avg'!G720</f>
        <v>6.8075519999999985</v>
      </c>
      <c r="J720" s="2">
        <f>'Moving Avg'!H720</f>
        <v>6.648542500000004</v>
      </c>
      <c r="K720" s="18" t="str">
        <f>OBV!F720</f>
        <v>BEARISH</v>
      </c>
      <c r="L720" s="18" t="str">
        <f>OBV!G720</f>
        <v>NEUTRAL</v>
      </c>
      <c r="M720" s="18" t="str">
        <f>OBV!H720</f>
        <v>CONFIRMED BEARISH</v>
      </c>
    </row>
    <row r="721" spans="1:13" ht="13.5" x14ac:dyDescent="0.25">
      <c r="A721" s="4">
        <f>TITRES_STAT!B724</f>
        <v>43053</v>
      </c>
      <c r="B721" s="2">
        <f>TITRES_STAT!C724</f>
        <v>17</v>
      </c>
      <c r="C721" s="2">
        <f>RSI!I721</f>
        <v>41.752704743165566</v>
      </c>
      <c r="D721" s="2">
        <f>MACD!E721</f>
        <v>6.2541899948743485E-2</v>
      </c>
      <c r="E721" s="2">
        <f>MACD!F721</f>
        <v>7.3003973081917403E-2</v>
      </c>
      <c r="F721" s="2">
        <f>'Moving Avg'!D721</f>
        <v>6.55504</v>
      </c>
      <c r="G721" s="2">
        <f>'Moving Avg'!E721</f>
        <v>6.5877700000000008</v>
      </c>
      <c r="H721" s="2">
        <f>'Moving Avg'!F721</f>
        <v>6.6712949999999989</v>
      </c>
      <c r="I721" s="2">
        <f>'Moving Avg'!G721</f>
        <v>6.8044379999999993</v>
      </c>
      <c r="J721" s="2">
        <f>'Moving Avg'!H721</f>
        <v>6.649537000000004</v>
      </c>
      <c r="K721" s="18" t="str">
        <f>OBV!F721</f>
        <v>BEARISH</v>
      </c>
      <c r="L721" s="18" t="str">
        <f>OBV!G721</f>
        <v>NEUTRAL</v>
      </c>
      <c r="M721" s="18" t="str">
        <f>OBV!H721</f>
        <v>NEUTRAL</v>
      </c>
    </row>
    <row r="722" spans="1:13" ht="13.5" x14ac:dyDescent="0.25">
      <c r="A722" s="4">
        <f>TITRES_STAT!B725</f>
        <v>43054</v>
      </c>
      <c r="B722" s="2">
        <f>TITRES_STAT!C725</f>
        <v>17</v>
      </c>
      <c r="C722" s="2">
        <f>RSI!I722</f>
        <v>41.752704743165566</v>
      </c>
      <c r="D722" s="2">
        <f>MACD!E722</f>
        <v>4.7528600756161055E-2</v>
      </c>
      <c r="E722" s="2">
        <f>MACD!F722</f>
        <v>6.7908898616766133E-2</v>
      </c>
      <c r="F722" s="2">
        <f>'Moving Avg'!D722</f>
        <v>6.5947599999999991</v>
      </c>
      <c r="G722" s="2">
        <f>'Moving Avg'!E722</f>
        <v>6.5877700000000008</v>
      </c>
      <c r="H722" s="2">
        <f>'Moving Avg'!F722</f>
        <v>6.6617549999999994</v>
      </c>
      <c r="I722" s="2">
        <f>'Moving Avg'!G722</f>
        <v>6.8013239999999993</v>
      </c>
      <c r="J722" s="2">
        <f>'Moving Avg'!H722</f>
        <v>6.650531500000004</v>
      </c>
      <c r="K722" s="18" t="str">
        <f>OBV!F722</f>
        <v>BULLISH</v>
      </c>
      <c r="L722" s="18" t="str">
        <f>OBV!G722</f>
        <v>NEUTRAL</v>
      </c>
      <c r="M722" s="18" t="str">
        <f>OBV!H722</f>
        <v>CONFIRMED BULLISH</v>
      </c>
    </row>
    <row r="723" spans="1:13" ht="13.5" x14ac:dyDescent="0.25">
      <c r="A723" s="4">
        <f>TITRES_STAT!B726</f>
        <v>43055</v>
      </c>
      <c r="B723" s="2">
        <f>TITRES_STAT!C726</f>
        <v>16.88</v>
      </c>
      <c r="C723" s="2">
        <f>RSI!I723</f>
        <v>37.42768753875864</v>
      </c>
      <c r="D723" s="2">
        <f>MACD!E723</f>
        <v>3.8691074599508823E-2</v>
      </c>
      <c r="E723" s="2">
        <f>MACD!F723</f>
        <v>6.2065333813314673E-2</v>
      </c>
      <c r="F723" s="2">
        <f>'Moving Avg'!D723</f>
        <v>6.5932000000000004</v>
      </c>
      <c r="G723" s="2">
        <f>'Moving Avg'!E723</f>
        <v>6.5830900000000003</v>
      </c>
      <c r="H723" s="2">
        <f>'Moving Avg'!F723</f>
        <v>6.6500699999999995</v>
      </c>
      <c r="I723" s="2">
        <f>'Moving Avg'!G723</f>
        <v>6.7943139999999982</v>
      </c>
      <c r="J723" s="2">
        <f>'Moving Avg'!H723</f>
        <v>6.6511020000000043</v>
      </c>
      <c r="K723" s="18" t="str">
        <f>OBV!F723</f>
        <v>BEARISH</v>
      </c>
      <c r="L723" s="18" t="str">
        <f>OBV!G723</f>
        <v>NEUTRAL</v>
      </c>
      <c r="M723" s="18" t="str">
        <f>OBV!H723</f>
        <v>CONFIRMED BEARISH</v>
      </c>
    </row>
    <row r="724" spans="1:13" ht="13.5" x14ac:dyDescent="0.25">
      <c r="A724" s="4">
        <f>TITRES_STAT!B727</f>
        <v>43056</v>
      </c>
      <c r="B724" s="2">
        <f>TITRES_STAT!C727</f>
        <v>16.7</v>
      </c>
      <c r="C724" s="2">
        <f>RSI!I724</f>
        <v>32.069136839771176</v>
      </c>
      <c r="D724" s="2">
        <f>MACD!E724</f>
        <v>3.7052088868803956E-2</v>
      </c>
      <c r="E724" s="2">
        <f>MACD!F724</f>
        <v>5.7062684824412534E-2</v>
      </c>
      <c r="F724" s="2">
        <f>'Moving Avg'!D724</f>
        <v>6.5799599999999998</v>
      </c>
      <c r="G724" s="2">
        <f>'Moving Avg'!E724</f>
        <v>6.5713999999999997</v>
      </c>
      <c r="H724" s="2">
        <f>'Moving Avg'!F724</f>
        <v>6.6354650000000008</v>
      </c>
      <c r="I724" s="2">
        <f>'Moving Avg'!G724</f>
        <v>6.7900299999999989</v>
      </c>
      <c r="J724" s="2">
        <f>'Moving Avg'!H724</f>
        <v>6.651322000000004</v>
      </c>
      <c r="K724" s="18" t="str">
        <f>OBV!F724</f>
        <v>BEARISH</v>
      </c>
      <c r="L724" s="18" t="str">
        <f>OBV!G724</f>
        <v>NEUTRAL</v>
      </c>
      <c r="M724" s="18" t="str">
        <f>OBV!H724</f>
        <v>CONFIRMED BEARISH</v>
      </c>
    </row>
    <row r="725" spans="1:13" ht="13.5" x14ac:dyDescent="0.25">
      <c r="A725" s="4">
        <f>TITRES_STAT!B728</f>
        <v>43059</v>
      </c>
      <c r="B725" s="2">
        <f>TITRES_STAT!C728</f>
        <v>16.98</v>
      </c>
      <c r="C725" s="2">
        <f>RSI!I725</f>
        <v>45.215447318379432</v>
      </c>
      <c r="D725" s="2">
        <f>MACD!E725</f>
        <v>2.8596449463051066E-2</v>
      </c>
      <c r="E725" s="2">
        <f>MACD!F725</f>
        <v>5.1369437752140243E-2</v>
      </c>
      <c r="F725" s="2">
        <f>'Moving Avg'!D725</f>
        <v>6.5861999999999998</v>
      </c>
      <c r="G725" s="2">
        <f>'Moving Avg'!E725</f>
        <v>6.5706199999999999</v>
      </c>
      <c r="H725" s="2">
        <f>'Moving Avg'!F725</f>
        <v>6.626315</v>
      </c>
      <c r="I725" s="2">
        <f>'Moving Avg'!G725</f>
        <v>6.7839559999999999</v>
      </c>
      <c r="J725" s="2">
        <f>'Moving Avg'!H725</f>
        <v>6.652106500000003</v>
      </c>
      <c r="K725" s="18" t="str">
        <f>OBV!F725</f>
        <v>BULLISH</v>
      </c>
      <c r="L725" s="18" t="str">
        <f>OBV!G725</f>
        <v>NEUTRAL</v>
      </c>
      <c r="M725" s="18" t="str">
        <f>OBV!H725</f>
        <v>CONFIRMED BULLISH</v>
      </c>
    </row>
    <row r="726" spans="1:13" ht="13.5" x14ac:dyDescent="0.25">
      <c r="A726" s="4">
        <f>TITRES_STAT!B729</f>
        <v>43060</v>
      </c>
      <c r="B726" s="2">
        <f>TITRES_STAT!C729</f>
        <v>16.850000000000001</v>
      </c>
      <c r="C726" s="2">
        <f>RSI!I726</f>
        <v>41.23013837413189</v>
      </c>
      <c r="D726" s="2">
        <f>MACD!E726</f>
        <v>2.5482812327910942E-2</v>
      </c>
      <c r="E726" s="2">
        <f>MACD!F726</f>
        <v>4.6192112667294387E-2</v>
      </c>
      <c r="F726" s="2">
        <f>'Moving Avg'!D726</f>
        <v>6.5745199999999997</v>
      </c>
      <c r="G726" s="2">
        <f>'Moving Avg'!E726</f>
        <v>6.5647800000000007</v>
      </c>
      <c r="H726" s="2">
        <f>'Moving Avg'!F726</f>
        <v>6.6146350000000016</v>
      </c>
      <c r="I726" s="2">
        <f>'Moving Avg'!G726</f>
        <v>6.7765579999999987</v>
      </c>
      <c r="J726" s="2">
        <f>'Moving Avg'!H726</f>
        <v>6.652733000000004</v>
      </c>
      <c r="K726" s="18" t="str">
        <f>OBV!F726</f>
        <v>BULLISH</v>
      </c>
      <c r="L726" s="18" t="str">
        <f>OBV!G726</f>
        <v>NEUTRAL</v>
      </c>
      <c r="M726" s="18" t="str">
        <f>OBV!H726</f>
        <v>BULLISH DIVERGENCE</v>
      </c>
    </row>
    <row r="727" spans="1:13" ht="13.5" x14ac:dyDescent="0.25">
      <c r="A727" s="4">
        <f>TITRES_STAT!B730</f>
        <v>43061</v>
      </c>
      <c r="B727" s="2">
        <f>TITRES_STAT!C730</f>
        <v>17.2</v>
      </c>
      <c r="C727" s="2">
        <f>RSI!I727</f>
        <v>53.196969429122035</v>
      </c>
      <c r="D727" s="2">
        <f>MACD!E727</f>
        <v>-1.7231664770308797E-2</v>
      </c>
      <c r="E727" s="2">
        <f>MACD!F727</f>
        <v>3.3507357179773753E-2</v>
      </c>
      <c r="F727" s="2">
        <f>'Moving Avg'!D727</f>
        <v>6.5900999999999996</v>
      </c>
      <c r="G727" s="2">
        <f>'Moving Avg'!E727</f>
        <v>6.5924300000000002</v>
      </c>
      <c r="H727" s="2">
        <f>'Moving Avg'!F727</f>
        <v>6.6109400000000011</v>
      </c>
      <c r="I727" s="2">
        <f>'Moving Avg'!G727</f>
        <v>6.7715739999999993</v>
      </c>
      <c r="J727" s="2">
        <f>'Moving Avg'!H727</f>
        <v>6.6541170000000029</v>
      </c>
      <c r="K727" s="18" t="str">
        <f>OBV!F727</f>
        <v>BULLISH</v>
      </c>
      <c r="L727" s="18" t="str">
        <f>OBV!G727</f>
        <v>NEUTRAL</v>
      </c>
      <c r="M727" s="18" t="str">
        <f>OBV!H727</f>
        <v>CONFIRMED BULLISH</v>
      </c>
    </row>
    <row r="728" spans="1:13" ht="13.5" x14ac:dyDescent="0.25">
      <c r="A728" s="4">
        <f>TITRES_STAT!B731</f>
        <v>43062</v>
      </c>
      <c r="B728" s="2">
        <f>TITRES_STAT!C731</f>
        <v>17.170000000000002</v>
      </c>
      <c r="C728" s="2">
        <f>RSI!I728</f>
        <v>52.214119657663723</v>
      </c>
      <c r="D728" s="2">
        <f>MACD!E728</f>
        <v>-2.8231535262984941E-2</v>
      </c>
      <c r="E728" s="2">
        <f>MACD!F728</f>
        <v>2.1159578691222015E-2</v>
      </c>
      <c r="F728" s="2">
        <f>'Moving Avg'!D728</f>
        <v>6.6126999999999994</v>
      </c>
      <c r="G728" s="2">
        <f>'Moving Avg'!E728</f>
        <v>6.6029499999999999</v>
      </c>
      <c r="H728" s="2">
        <f>'Moving Avg'!F728</f>
        <v>6.6066600000000006</v>
      </c>
      <c r="I728" s="2">
        <f>'Moving Avg'!G728</f>
        <v>6.7663559999999983</v>
      </c>
      <c r="J728" s="2">
        <f>'Moving Avg'!H728</f>
        <v>6.655347500000004</v>
      </c>
      <c r="K728" s="18" t="str">
        <f>OBV!F728</f>
        <v>BULLISH</v>
      </c>
      <c r="L728" s="18" t="str">
        <f>OBV!G728</f>
        <v>NEUTRAL</v>
      </c>
      <c r="M728" s="18" t="str">
        <f>OBV!H728</f>
        <v>CONFIRMED BULLISH</v>
      </c>
    </row>
    <row r="729" spans="1:13" ht="13.5" x14ac:dyDescent="0.25">
      <c r="A729" s="4">
        <f>TITRES_STAT!B732</f>
        <v>43063</v>
      </c>
      <c r="B729" s="2">
        <f>TITRES_STAT!C732</f>
        <v>17.28</v>
      </c>
      <c r="C729" s="2">
        <f>RSI!I729</f>
        <v>55.456244052956194</v>
      </c>
      <c r="D729" s="2">
        <f>MACD!E729</f>
        <v>-4.2697171287013447E-2</v>
      </c>
      <c r="E729" s="2">
        <f>MACD!F729</f>
        <v>8.3882286955749234E-3</v>
      </c>
      <c r="F729" s="2">
        <f>'Moving Avg'!D729</f>
        <v>6.6578800000000005</v>
      </c>
      <c r="G729" s="2">
        <f>'Moving Avg'!E729</f>
        <v>6.6189200000000001</v>
      </c>
      <c r="H729" s="2">
        <f>'Moving Avg'!F729</f>
        <v>6.6082149999999995</v>
      </c>
      <c r="I729" s="2">
        <f>'Moving Avg'!G729</f>
        <v>6.7626179999999989</v>
      </c>
      <c r="J729" s="2">
        <f>'Moving Avg'!H729</f>
        <v>6.6567920000000029</v>
      </c>
      <c r="K729" s="18" t="str">
        <f>OBV!F729</f>
        <v>BULLISH</v>
      </c>
      <c r="L729" s="18" t="str">
        <f>OBV!G729</f>
        <v>NEUTRAL</v>
      </c>
      <c r="M729" s="18" t="str">
        <f>OBV!H729</f>
        <v>CONFIRMED BULLISH</v>
      </c>
    </row>
    <row r="730" spans="1:13" ht="13.5" x14ac:dyDescent="0.25">
      <c r="A730" s="4">
        <f>TITRES_STAT!B733</f>
        <v>43066</v>
      </c>
      <c r="B730" s="2">
        <f>TITRES_STAT!C733</f>
        <v>17.46</v>
      </c>
      <c r="C730" s="2">
        <f>RSI!I730</f>
        <v>60.217104036918734</v>
      </c>
      <c r="D730" s="2">
        <f>MACD!E730</f>
        <v>-5.8756604966386128E-2</v>
      </c>
      <c r="E730" s="2">
        <f>MACD!F730</f>
        <v>-5.0407380368172883E-3</v>
      </c>
      <c r="F730" s="2">
        <f>'Moving Avg'!D730</f>
        <v>6.6952600000000002</v>
      </c>
      <c r="G730" s="2">
        <f>'Moving Avg'!E730</f>
        <v>6.6407300000000005</v>
      </c>
      <c r="H730" s="2">
        <f>'Moving Avg'!F730</f>
        <v>6.6142500000000011</v>
      </c>
      <c r="I730" s="2">
        <f>'Moving Avg'!G730</f>
        <v>6.7596579999999973</v>
      </c>
      <c r="J730" s="2">
        <f>'Moving Avg'!H730</f>
        <v>6.6590810000000031</v>
      </c>
      <c r="K730" s="18" t="str">
        <f>OBV!F730</f>
        <v>BULLISH</v>
      </c>
      <c r="L730" s="18" t="str">
        <f>OBV!G730</f>
        <v>NEUTRAL</v>
      </c>
      <c r="M730" s="18" t="str">
        <f>OBV!H730</f>
        <v>CONFIRMED BULLISH</v>
      </c>
    </row>
    <row r="731" spans="1:13" ht="13.5" x14ac:dyDescent="0.25">
      <c r="A731" s="4">
        <f>TITRES_STAT!B734</f>
        <v>43067</v>
      </c>
      <c r="B731" s="2">
        <f>TITRES_STAT!C734</f>
        <v>17.46</v>
      </c>
      <c r="C731" s="2">
        <f>RSI!I731</f>
        <v>60.217104036918734</v>
      </c>
      <c r="D731" s="2">
        <f>MACD!E731</f>
        <v>-6.7154661496191537E-2</v>
      </c>
      <c r="E731" s="2">
        <f>MACD!F731</f>
        <v>-1.7463522728692137E-2</v>
      </c>
      <c r="F731" s="2">
        <f>'Moving Avg'!D731</f>
        <v>6.7427599999999996</v>
      </c>
      <c r="G731" s="2">
        <f>'Moving Avg'!E731</f>
        <v>6.6586400000000001</v>
      </c>
      <c r="H731" s="2">
        <f>'Moving Avg'!F731</f>
        <v>6.6232050000000013</v>
      </c>
      <c r="I731" s="2">
        <f>'Moving Avg'!G731</f>
        <v>6.7566979999999974</v>
      </c>
      <c r="J731" s="2">
        <f>'Moving Avg'!H731</f>
        <v>6.6614840000000042</v>
      </c>
      <c r="K731" s="18" t="str">
        <f>OBV!F731</f>
        <v>BULLISH</v>
      </c>
      <c r="L731" s="18" t="str">
        <f>OBV!G731</f>
        <v>NEUTRAL</v>
      </c>
      <c r="M731" s="18" t="str">
        <f>OBV!H731</f>
        <v>CONFIRMED BULLISH</v>
      </c>
    </row>
    <row r="732" spans="1:13" ht="13.5" x14ac:dyDescent="0.25">
      <c r="A732" s="4">
        <f>TITRES_STAT!B735</f>
        <v>43068</v>
      </c>
      <c r="B732" s="2">
        <f>TITRES_STAT!C735</f>
        <v>17.39</v>
      </c>
      <c r="C732" s="2">
        <f>RSI!I732</f>
        <v>57.444054325510145</v>
      </c>
      <c r="D732" s="2">
        <f>MACD!E732</f>
        <v>-7.298784354665333E-2</v>
      </c>
      <c r="E732" s="2">
        <f>MACD!F732</f>
        <v>-2.8568386892284379E-2</v>
      </c>
      <c r="F732" s="2">
        <f>'Moving Avg'!D732</f>
        <v>6.7575400000000005</v>
      </c>
      <c r="G732" s="2">
        <f>'Moving Avg'!E732</f>
        <v>6.6738199999999992</v>
      </c>
      <c r="H732" s="2">
        <f>'Moving Avg'!F732</f>
        <v>6.6307950000000009</v>
      </c>
      <c r="I732" s="2">
        <f>'Moving Avg'!G732</f>
        <v>6.7531919999999968</v>
      </c>
      <c r="J732" s="2">
        <f>'Moving Avg'!H732</f>
        <v>6.6632375000000037</v>
      </c>
      <c r="K732" s="18" t="str">
        <f>OBV!F732</f>
        <v>BULLISH</v>
      </c>
      <c r="L732" s="18" t="str">
        <f>OBV!G732</f>
        <v>NEUTRAL</v>
      </c>
      <c r="M732" s="18" t="str">
        <f>OBV!H732</f>
        <v>CONFIRMED BULLISH</v>
      </c>
    </row>
    <row r="733" spans="1:13" ht="13.5" x14ac:dyDescent="0.25">
      <c r="A733" s="4">
        <f>TITRES_STAT!B736</f>
        <v>43069</v>
      </c>
      <c r="B733" s="2">
        <f>TITRES_STAT!C736</f>
        <v>17.39</v>
      </c>
      <c r="C733" s="2">
        <f>RSI!I733</f>
        <v>57.444054325510137</v>
      </c>
      <c r="D733" s="2">
        <f>MACD!E733</f>
        <v>-8.5656144656881317E-2</v>
      </c>
      <c r="E733" s="2">
        <f>MACD!F733</f>
        <v>-3.9985938445203768E-2</v>
      </c>
      <c r="F733" s="2">
        <f>'Moving Avg'!D733</f>
        <v>6.7746599999999999</v>
      </c>
      <c r="G733" s="2">
        <f>'Moving Avg'!E733</f>
        <v>6.6936799999999987</v>
      </c>
      <c r="H733" s="2">
        <f>'Moving Avg'!F733</f>
        <v>6.6383850000000013</v>
      </c>
      <c r="I733" s="2">
        <f>'Moving Avg'!G733</f>
        <v>6.7499979999999971</v>
      </c>
      <c r="J733" s="2">
        <f>'Moving Avg'!H733</f>
        <v>6.6655040000000039</v>
      </c>
      <c r="K733" s="18" t="str">
        <f>OBV!F733</f>
        <v>BULLISH</v>
      </c>
      <c r="L733" s="18" t="str">
        <f>OBV!G733</f>
        <v>NEUTRAL</v>
      </c>
      <c r="M733" s="18" t="str">
        <f>OBV!H733</f>
        <v>CONFIRMED BULLISH</v>
      </c>
    </row>
    <row r="734" spans="1:13" ht="13.5" x14ac:dyDescent="0.25">
      <c r="A734" s="4">
        <f>TITRES_STAT!B737</f>
        <v>43073</v>
      </c>
      <c r="B734" s="2">
        <f>TITRES_STAT!C737</f>
        <v>17.39</v>
      </c>
      <c r="C734" s="2">
        <f>RSI!I734</f>
        <v>57.444054325510145</v>
      </c>
      <c r="D734" s="2">
        <f>MACD!E734</f>
        <v>-0.10765317664174034</v>
      </c>
      <c r="E734" s="2">
        <f>MACD!F734</f>
        <v>-5.3519386084511088E-2</v>
      </c>
      <c r="F734" s="2">
        <f>'Moving Avg'!D734</f>
        <v>6.78322</v>
      </c>
      <c r="G734" s="2">
        <f>'Moving Avg'!E734</f>
        <v>6.7205500000000002</v>
      </c>
      <c r="H734" s="2">
        <f>'Moving Avg'!F734</f>
        <v>6.645975</v>
      </c>
      <c r="I734" s="2">
        <f>'Moving Avg'!G734</f>
        <v>6.7468039999999965</v>
      </c>
      <c r="J734" s="2">
        <f>'Moving Avg'!H734</f>
        <v>6.668017500000003</v>
      </c>
      <c r="K734" s="18" t="str">
        <f>OBV!F734</f>
        <v>BULLISH</v>
      </c>
      <c r="L734" s="18" t="str">
        <f>OBV!G734</f>
        <v>NEUTRAL</v>
      </c>
      <c r="M734" s="18" t="str">
        <f>OBV!H734</f>
        <v>CONFIRMED BULLISH</v>
      </c>
    </row>
    <row r="735" spans="1:13" ht="13.5" x14ac:dyDescent="0.25">
      <c r="A735" s="4">
        <f>TITRES_STAT!B738</f>
        <v>43074</v>
      </c>
      <c r="B735" s="2">
        <f>TITRES_STAT!C738</f>
        <v>17.39</v>
      </c>
      <c r="C735" s="2">
        <f>RSI!I735</f>
        <v>57.444054325510145</v>
      </c>
      <c r="D735" s="2">
        <f>MACD!E735</f>
        <v>-0.1099379945598864</v>
      </c>
      <c r="E735" s="2">
        <f>MACD!F735</f>
        <v>-6.4803107779586158E-2</v>
      </c>
      <c r="F735" s="2">
        <f>'Moving Avg'!D735</f>
        <v>6.7777600000000007</v>
      </c>
      <c r="G735" s="2">
        <f>'Moving Avg'!E735</f>
        <v>6.73651</v>
      </c>
      <c r="H735" s="2">
        <f>'Moving Avg'!F735</f>
        <v>6.6535650000000004</v>
      </c>
      <c r="I735" s="2">
        <f>'Moving Avg'!G735</f>
        <v>6.743609999999995</v>
      </c>
      <c r="J735" s="2">
        <f>'Moving Avg'!H735</f>
        <v>6.6709110000000047</v>
      </c>
      <c r="K735" s="18" t="str">
        <f>OBV!F735</f>
        <v>BEARISH</v>
      </c>
      <c r="L735" s="18" t="str">
        <f>OBV!G735</f>
        <v>NEUTRAL</v>
      </c>
      <c r="M735" s="18" t="str">
        <f>OBV!H735</f>
        <v>CONFIRMED BEARISH</v>
      </c>
    </row>
    <row r="736" spans="1:13" ht="13.5" x14ac:dyDescent="0.25">
      <c r="A736" s="4">
        <f>TITRES_STAT!B739</f>
        <v>43075</v>
      </c>
      <c r="B736" s="2">
        <f>TITRES_STAT!C739</f>
        <v>17.190000000000001</v>
      </c>
      <c r="C736" s="2">
        <f>RSI!I736</f>
        <v>48.825403030271524</v>
      </c>
      <c r="D736" s="2">
        <f>MACD!E736</f>
        <v>-0.11431569527000196</v>
      </c>
      <c r="E736" s="2">
        <f>MACD!F736</f>
        <v>-7.470562527766933E-2</v>
      </c>
      <c r="F736" s="2">
        <f>'Moving Avg'!D736</f>
        <v>6.7567400000000006</v>
      </c>
      <c r="G736" s="2">
        <f>'Moving Avg'!E736</f>
        <v>6.7497500000000006</v>
      </c>
      <c r="H736" s="2">
        <f>'Moving Avg'!F736</f>
        <v>6.6572650000000007</v>
      </c>
      <c r="I736" s="2">
        <f>'Moving Avg'!G736</f>
        <v>6.7385479999999953</v>
      </c>
      <c r="J736" s="2">
        <f>'Moving Avg'!H736</f>
        <v>6.6734155000000044</v>
      </c>
      <c r="K736" s="18" t="str">
        <f>OBV!F736</f>
        <v>BEARISH</v>
      </c>
      <c r="L736" s="18" t="str">
        <f>OBV!G736</f>
        <v>NEUTRAL</v>
      </c>
      <c r="M736" s="18" t="str">
        <f>OBV!H736</f>
        <v>CONFIRMED BEARISH</v>
      </c>
    </row>
    <row r="737" spans="1:13" ht="13.5" x14ac:dyDescent="0.25">
      <c r="A737" s="4">
        <f>TITRES_STAT!B740</f>
        <v>43076</v>
      </c>
      <c r="B737" s="2">
        <f>TITRES_STAT!C740</f>
        <v>17.16</v>
      </c>
      <c r="C737" s="2">
        <f>RSI!I737</f>
        <v>47.667147617602097</v>
      </c>
      <c r="D737" s="2">
        <f>MACD!E737</f>
        <v>-9.6115709270576666E-2</v>
      </c>
      <c r="E737" s="2">
        <f>MACD!F737</f>
        <v>-7.8987642076250808E-2</v>
      </c>
      <c r="F737" s="2">
        <f>'Moving Avg'!D737</f>
        <v>6.7388400000000006</v>
      </c>
      <c r="G737" s="2">
        <f>'Moving Avg'!E737</f>
        <v>6.7481899999999992</v>
      </c>
      <c r="H737" s="2">
        <f>'Moving Avg'!F737</f>
        <v>6.6703100000000006</v>
      </c>
      <c r="I737" s="2">
        <f>'Moving Avg'!G737</f>
        <v>6.7332519999999958</v>
      </c>
      <c r="J737" s="2">
        <f>'Moving Avg'!H737</f>
        <v>6.6760325000000043</v>
      </c>
      <c r="K737" s="18" t="str">
        <f>OBV!F737</f>
        <v>BEARISH</v>
      </c>
      <c r="L737" s="18" t="str">
        <f>OBV!G737</f>
        <v>NEUTRAL</v>
      </c>
      <c r="M737" s="18" t="str">
        <f>OBV!H737</f>
        <v>CONFIRMED BEARISH</v>
      </c>
    </row>
    <row r="738" spans="1:13" ht="13.5" x14ac:dyDescent="0.25">
      <c r="A738" s="4">
        <f>TITRES_STAT!B741</f>
        <v>43077</v>
      </c>
      <c r="B738" s="2">
        <f>TITRES_STAT!C741</f>
        <v>16.989999999999998</v>
      </c>
      <c r="C738" s="2">
        <f>RSI!I738</f>
        <v>41.647098161338782</v>
      </c>
      <c r="D738" s="2">
        <f>MACD!E738</f>
        <v>-7.7479643780764107E-2</v>
      </c>
      <c r="E738" s="2">
        <f>MACD!F738</f>
        <v>-7.8686042417153476E-2</v>
      </c>
      <c r="F738" s="2">
        <f>'Moving Avg'!D738</f>
        <v>6.7077</v>
      </c>
      <c r="G738" s="2">
        <f>'Moving Avg'!E738</f>
        <v>6.7411799999999999</v>
      </c>
      <c r="H738" s="2">
        <f>'Moving Avg'!F738</f>
        <v>6.6720650000000008</v>
      </c>
      <c r="I738" s="2">
        <f>'Moving Avg'!G738</f>
        <v>6.7269439999999951</v>
      </c>
      <c r="J738" s="2">
        <f>'Moving Avg'!H738</f>
        <v>6.678147500000005</v>
      </c>
      <c r="K738" s="18" t="str">
        <f>OBV!F738</f>
        <v>BEARISH</v>
      </c>
      <c r="L738" s="18" t="str">
        <f>OBV!G738</f>
        <v>NEUTRAL</v>
      </c>
      <c r="M738" s="18" t="str">
        <f>OBV!H738</f>
        <v>CONFIRMED BEARISH</v>
      </c>
    </row>
    <row r="739" spans="1:13" ht="13.5" x14ac:dyDescent="0.25">
      <c r="A739" s="4">
        <f>TITRES_STAT!B742</f>
        <v>43080</v>
      </c>
      <c r="B739" s="2">
        <f>TITRES_STAT!C742</f>
        <v>16.510000000000002</v>
      </c>
      <c r="C739" s="2">
        <f>RSI!I739</f>
        <v>30.087643046777686</v>
      </c>
      <c r="D739" s="2">
        <f>MACD!E739</f>
        <v>-4.0760451231415473E-2</v>
      </c>
      <c r="E739" s="2">
        <f>MACD!F739</f>
        <v>-7.1100924180005881E-2</v>
      </c>
      <c r="F739" s="2">
        <f>'Moving Avg'!D739</f>
        <v>6.6391599999999995</v>
      </c>
      <c r="G739" s="2">
        <f>'Moving Avg'!E739</f>
        <v>6.7111899999999993</v>
      </c>
      <c r="H739" s="2">
        <f>'Moving Avg'!F739</f>
        <v>6.6650550000000006</v>
      </c>
      <c r="I739" s="2">
        <f>'Moving Avg'!G739</f>
        <v>6.7168959999999949</v>
      </c>
      <c r="J739" s="2">
        <f>'Moving Avg'!H739</f>
        <v>6.678947500000004</v>
      </c>
      <c r="K739" s="18" t="str">
        <f>OBV!F739</f>
        <v>BEARISH</v>
      </c>
      <c r="L739" s="18" t="str">
        <f>OBV!G739</f>
        <v>NEUTRAL</v>
      </c>
      <c r="M739" s="18" t="str">
        <f>OBV!H739</f>
        <v>CONFIRMED BEARISH</v>
      </c>
    </row>
    <row r="740" spans="1:13" ht="13.5" x14ac:dyDescent="0.25">
      <c r="A740" s="4">
        <f>TITRES_STAT!B743</f>
        <v>43081</v>
      </c>
      <c r="B740" s="2">
        <f>TITRES_STAT!C743</f>
        <v>16.600000000000001</v>
      </c>
      <c r="C740" s="2">
        <f>RSI!I740</f>
        <v>33.801708804541605</v>
      </c>
      <c r="D740" s="2">
        <f>MACD!E740</f>
        <v>7.4932688803208691E-5</v>
      </c>
      <c r="E740" s="2">
        <f>MACD!F740</f>
        <v>-5.6865752806244063E-2</v>
      </c>
      <c r="F740" s="2">
        <f>'Moving Avg'!D740</f>
        <v>6.5776399999999997</v>
      </c>
      <c r="G740" s="2">
        <f>'Moving Avg'!E740</f>
        <v>6.6776999999999997</v>
      </c>
      <c r="H740" s="2">
        <f>'Moving Avg'!F740</f>
        <v>6.6592150000000006</v>
      </c>
      <c r="I740" s="2">
        <f>'Moving Avg'!G740</f>
        <v>6.707549999999995</v>
      </c>
      <c r="J740" s="2">
        <f>'Moving Avg'!H740</f>
        <v>6.6799230000000049</v>
      </c>
      <c r="K740" s="18" t="str">
        <f>OBV!F740</f>
        <v>BEARISH</v>
      </c>
      <c r="L740" s="18" t="str">
        <f>OBV!G740</f>
        <v>NEUTRAL</v>
      </c>
      <c r="M740" s="18" t="str">
        <f>OBV!H740</f>
        <v>CONFIRMED BEARISH</v>
      </c>
    </row>
    <row r="741" spans="1:13" ht="13.5" x14ac:dyDescent="0.25">
      <c r="A741" s="4">
        <f>TITRES_STAT!B744</f>
        <v>43082</v>
      </c>
      <c r="B741" s="2">
        <f>TITRES_STAT!C744</f>
        <v>16.600000000000001</v>
      </c>
      <c r="C741" s="2">
        <f>RSI!I741</f>
        <v>33.801708804541605</v>
      </c>
      <c r="D741" s="2">
        <f>MACD!E741</f>
        <v>3.5884137381979819E-2</v>
      </c>
      <c r="E741" s="2">
        <f>MACD!F741</f>
        <v>-3.8315774768599292E-2</v>
      </c>
      <c r="F741" s="2">
        <f>'Moving Avg'!D741</f>
        <v>6.5316799999999997</v>
      </c>
      <c r="G741" s="2">
        <f>'Moving Avg'!E741</f>
        <v>6.6442099999999993</v>
      </c>
      <c r="H741" s="2">
        <f>'Moving Avg'!F741</f>
        <v>6.6514250000000006</v>
      </c>
      <c r="I741" s="2">
        <f>'Moving Avg'!G741</f>
        <v>6.6989819999999964</v>
      </c>
      <c r="J741" s="2">
        <f>'Moving Avg'!H741</f>
        <v>6.6809935000000049</v>
      </c>
      <c r="K741" s="18" t="str">
        <f>OBV!F741</f>
        <v>BEARISH</v>
      </c>
      <c r="L741" s="18" t="str">
        <f>OBV!G741</f>
        <v>NEUTRAL</v>
      </c>
      <c r="M741" s="18" t="str">
        <f>OBV!H741</f>
        <v>CONFIRMED BEARISH</v>
      </c>
    </row>
    <row r="742" spans="1:13" ht="13.5" x14ac:dyDescent="0.25">
      <c r="A742" s="4">
        <f>TITRES_STAT!B745</f>
        <v>43083</v>
      </c>
      <c r="B742" s="2">
        <f>TITRES_STAT!C745</f>
        <v>16.55</v>
      </c>
      <c r="C742" s="2">
        <f>RSI!I742</f>
        <v>32.683006564327471</v>
      </c>
      <c r="D742" s="2">
        <f>MACD!E742</f>
        <v>6.4591814707038786E-2</v>
      </c>
      <c r="E742" s="2">
        <f>MACD!F742</f>
        <v>-1.7734256873471674E-2</v>
      </c>
      <c r="F742" s="2">
        <f>'Moving Avg'!D742</f>
        <v>6.4841600000000001</v>
      </c>
      <c r="G742" s="2">
        <f>'Moving Avg'!E742</f>
        <v>6.6115000000000013</v>
      </c>
      <c r="H742" s="2">
        <f>'Moving Avg'!F742</f>
        <v>6.6426599999999993</v>
      </c>
      <c r="I742" s="2">
        <f>'Moving Avg'!G742</f>
        <v>6.6900239999999966</v>
      </c>
      <c r="J742" s="2">
        <f>'Moving Avg'!H742</f>
        <v>6.681966500000005</v>
      </c>
      <c r="K742" s="18" t="str">
        <f>OBV!F742</f>
        <v>BEARISH</v>
      </c>
      <c r="L742" s="18" t="str">
        <f>OBV!G742</f>
        <v>NEUTRAL</v>
      </c>
      <c r="M742" s="18" t="str">
        <f>OBV!H742</f>
        <v>CONFIRMED BEARISH</v>
      </c>
    </row>
    <row r="743" spans="1:13" ht="13.5" x14ac:dyDescent="0.25">
      <c r="A743" s="4">
        <f>TITRES_STAT!B746</f>
        <v>43084</v>
      </c>
      <c r="B743" s="2">
        <f>TITRES_STAT!C746</f>
        <v>16.55</v>
      </c>
      <c r="C743" s="2">
        <f>RSI!I743</f>
        <v>32.683006564327471</v>
      </c>
      <c r="D743" s="2">
        <f>MACD!E743</f>
        <v>9.0075130962204319E-2</v>
      </c>
      <c r="E743" s="2">
        <f>MACD!F743</f>
        <v>3.8276206936635263E-3</v>
      </c>
      <c r="F743" s="2">
        <f>'Moving Avg'!D743</f>
        <v>6.4498799999999985</v>
      </c>
      <c r="G743" s="2">
        <f>'Moving Avg'!E743</f>
        <v>6.5787900000000006</v>
      </c>
      <c r="H743" s="2">
        <f>'Moving Avg'!F743</f>
        <v>6.6362349999999992</v>
      </c>
      <c r="I743" s="2">
        <f>'Moving Avg'!G743</f>
        <v>6.681065999999996</v>
      </c>
      <c r="J743" s="2">
        <f>'Moving Avg'!H743</f>
        <v>6.6829395000000043</v>
      </c>
      <c r="K743" s="18" t="str">
        <f>OBV!F743</f>
        <v>BEARISH</v>
      </c>
      <c r="L743" s="18" t="str">
        <f>OBV!G743</f>
        <v>NEUTRAL</v>
      </c>
      <c r="M743" s="18" t="str">
        <f>OBV!H743</f>
        <v>CONFIRMED BEARISH</v>
      </c>
    </row>
    <row r="744" spans="1:13" ht="13.5" x14ac:dyDescent="0.25">
      <c r="A744" s="4">
        <f>TITRES_STAT!B747</f>
        <v>43087</v>
      </c>
      <c r="B744" s="2">
        <f>TITRES_STAT!C747</f>
        <v>16.77</v>
      </c>
      <c r="C744" s="2">
        <f>RSI!I744</f>
        <v>42.399655462000041</v>
      </c>
      <c r="D744" s="2">
        <f>MACD!E744</f>
        <v>0.10639368209132538</v>
      </c>
      <c r="E744" s="2">
        <f>MACD!F744</f>
        <v>2.4340832973195899E-2</v>
      </c>
      <c r="F744" s="2">
        <f>'Moving Avg'!D744</f>
        <v>6.4701400000000007</v>
      </c>
      <c r="G744" s="2">
        <f>'Moving Avg'!E744</f>
        <v>6.5546499999999996</v>
      </c>
      <c r="H744" s="2">
        <f>'Moving Avg'!F744</f>
        <v>6.6375999999999991</v>
      </c>
      <c r="I744" s="2">
        <f>'Moving Avg'!G744</f>
        <v>6.6739779999999964</v>
      </c>
      <c r="J744" s="2">
        <f>'Moving Avg'!H744</f>
        <v>6.6844550000000034</v>
      </c>
      <c r="K744" s="18" t="str">
        <f>OBV!F744</f>
        <v>BULLISH</v>
      </c>
      <c r="L744" s="18" t="str">
        <f>OBV!G744</f>
        <v>NEUTRAL</v>
      </c>
      <c r="M744" s="18" t="str">
        <f>OBV!H744</f>
        <v>CONFIRMED BULLISH</v>
      </c>
    </row>
    <row r="745" spans="1:13" ht="13.5" x14ac:dyDescent="0.25">
      <c r="A745" s="4">
        <f>TITRES_STAT!B748</f>
        <v>43088</v>
      </c>
      <c r="B745" s="2">
        <f>TITRES_STAT!C748</f>
        <v>16.48</v>
      </c>
      <c r="C745" s="2">
        <f>RSI!I745</f>
        <v>35.19283289251382</v>
      </c>
      <c r="D745" s="2">
        <f>MACD!E745</f>
        <v>0.12908036822278746</v>
      </c>
      <c r="E745" s="2">
        <f>MACD!F745</f>
        <v>4.5288740023114213E-2</v>
      </c>
      <c r="F745" s="2">
        <f>'Moving Avg'!D745</f>
        <v>6.4608000000000008</v>
      </c>
      <c r="G745" s="2">
        <f>'Moving Avg'!E745</f>
        <v>6.5192199999999998</v>
      </c>
      <c r="H745" s="2">
        <f>'Moving Avg'!F745</f>
        <v>6.6278649999999999</v>
      </c>
      <c r="I745" s="2">
        <f>'Moving Avg'!G745</f>
        <v>6.6652559999999967</v>
      </c>
      <c r="J745" s="2">
        <f>'Moving Avg'!H745</f>
        <v>6.6857670000000029</v>
      </c>
      <c r="K745" s="18" t="str">
        <f>OBV!F745</f>
        <v>BULLISH</v>
      </c>
      <c r="L745" s="18" t="str">
        <f>OBV!G745</f>
        <v>NEUTRAL</v>
      </c>
      <c r="M745" s="18" t="str">
        <f>OBV!H745</f>
        <v>BULLISH DIVERGENCE</v>
      </c>
    </row>
    <row r="746" spans="1:13" ht="13.5" x14ac:dyDescent="0.25">
      <c r="A746" s="4">
        <f>TITRES_STAT!B749</f>
        <v>43089</v>
      </c>
      <c r="B746" s="2">
        <f>TITRES_STAT!C749</f>
        <v>16</v>
      </c>
      <c r="C746" s="2">
        <f>RSI!I746</f>
        <v>27.005158244169309</v>
      </c>
      <c r="D746" s="2">
        <f>MACD!E746</f>
        <v>0.1513040639870642</v>
      </c>
      <c r="E746" s="2">
        <f>MACD!F746</f>
        <v>6.6491804815904221E-2</v>
      </c>
      <c r="F746" s="2">
        <f>'Moving Avg'!D746</f>
        <v>6.4140599999999992</v>
      </c>
      <c r="G746" s="2">
        <f>'Moving Avg'!E746</f>
        <v>6.4728700000000003</v>
      </c>
      <c r="H746" s="2">
        <f>'Moving Avg'!F746</f>
        <v>6.6113100000000005</v>
      </c>
      <c r="I746" s="2">
        <f>'Moving Avg'!G746</f>
        <v>6.6528719999999977</v>
      </c>
      <c r="J746" s="2">
        <f>'Moving Avg'!H746</f>
        <v>6.6859540000000024</v>
      </c>
      <c r="K746" s="18" t="str">
        <f>OBV!F746</f>
        <v>BEARISH</v>
      </c>
      <c r="L746" s="18" t="str">
        <f>OBV!G746</f>
        <v>NEUTRAL</v>
      </c>
      <c r="M746" s="18" t="str">
        <f>OBV!H746</f>
        <v>CONFIRMED BEARISH</v>
      </c>
    </row>
    <row r="747" spans="1:13" ht="13.5" x14ac:dyDescent="0.25">
      <c r="A747" s="4">
        <f>TITRES_STAT!B750</f>
        <v>43090</v>
      </c>
      <c r="B747" s="2">
        <f>TITRES_STAT!C750</f>
        <v>15.9</v>
      </c>
      <c r="C747" s="2">
        <f>RSI!I747</f>
        <v>25.667390425408215</v>
      </c>
      <c r="D747" s="2">
        <f>MACD!E747</f>
        <v>0.17335506136377976</v>
      </c>
      <c r="E747" s="2">
        <f>MACD!F747</f>
        <v>8.7864456125479329E-2</v>
      </c>
      <c r="F747" s="2">
        <f>'Moving Avg'!D747</f>
        <v>6.3634399999999989</v>
      </c>
      <c r="G747" s="2">
        <f>'Moving Avg'!E747</f>
        <v>6.4238</v>
      </c>
      <c r="H747" s="2">
        <f>'Moving Avg'!F747</f>
        <v>6.5859949999999996</v>
      </c>
      <c r="I747" s="2">
        <f>'Moving Avg'!G747</f>
        <v>6.639941999999996</v>
      </c>
      <c r="J747" s="2">
        <f>'Moving Avg'!H747</f>
        <v>6.685547500000002</v>
      </c>
      <c r="K747" s="18" t="str">
        <f>OBV!F747</f>
        <v>BEARISH</v>
      </c>
      <c r="L747" s="18" t="str">
        <f>OBV!G747</f>
        <v>NEUTRAL</v>
      </c>
      <c r="M747" s="18" t="str">
        <f>OBV!H747</f>
        <v>CONFIRMED BEARISH</v>
      </c>
    </row>
    <row r="748" spans="1:13" ht="13.5" x14ac:dyDescent="0.25">
      <c r="A748" s="4">
        <f>TITRES_STAT!B751</f>
        <v>43091</v>
      </c>
      <c r="B748" s="2">
        <f>TITRES_STAT!C751</f>
        <v>15.61</v>
      </c>
      <c r="C748" s="2">
        <f>RSI!I748</f>
        <v>22.223426700303747</v>
      </c>
      <c r="D748" s="2">
        <f>MACD!E748</f>
        <v>0.19243370533284487</v>
      </c>
      <c r="E748" s="2">
        <f>MACD!F748</f>
        <v>0.10877830596695244</v>
      </c>
      <c r="F748" s="2">
        <f>'Moving Avg'!D748</f>
        <v>6.2902199999999997</v>
      </c>
      <c r="G748" s="2">
        <f>'Moving Avg'!E748</f>
        <v>6.3700499999999991</v>
      </c>
      <c r="H748" s="2">
        <f>'Moving Avg'!F748</f>
        <v>6.5556149999999986</v>
      </c>
      <c r="I748" s="2">
        <f>'Moving Avg'!G748</f>
        <v>6.6247519999999973</v>
      </c>
      <c r="J748" s="2">
        <f>'Moving Avg'!H748</f>
        <v>6.6841200000000027</v>
      </c>
      <c r="K748" s="18" t="str">
        <f>OBV!F748</f>
        <v>BEARISH</v>
      </c>
      <c r="L748" s="18" t="str">
        <f>OBV!G748</f>
        <v>NEUTRAL</v>
      </c>
      <c r="M748" s="18" t="str">
        <f>OBV!H748</f>
        <v>CONFIRMED BEARISH</v>
      </c>
    </row>
    <row r="749" spans="1:13" ht="13.5" x14ac:dyDescent="0.25">
      <c r="A749" s="4">
        <f>TITRES_STAT!B752</f>
        <v>43094</v>
      </c>
      <c r="B749" s="2">
        <f>TITRES_STAT!C752</f>
        <v>16.37</v>
      </c>
      <c r="C749" s="2">
        <f>RSI!I749</f>
        <v>43.579155071447722</v>
      </c>
      <c r="D749" s="2">
        <f>MACD!E749</f>
        <v>0.16061858359541326</v>
      </c>
      <c r="E749" s="2">
        <f>MACD!F749</f>
        <v>0.11914636149264461</v>
      </c>
      <c r="F749" s="2">
        <f>'Moving Avg'!D749</f>
        <v>6.2590599999999998</v>
      </c>
      <c r="G749" s="2">
        <f>'Moving Avg'!E749</f>
        <v>6.3646000000000003</v>
      </c>
      <c r="H749" s="2">
        <f>'Moving Avg'!F749</f>
        <v>6.5378949999999989</v>
      </c>
      <c r="I749" s="2">
        <f>'Moving Avg'!G749</f>
        <v>6.6159499999999971</v>
      </c>
      <c r="J749" s="2">
        <f>'Moving Avg'!H749</f>
        <v>6.6841725000000007</v>
      </c>
      <c r="K749" s="18" t="str">
        <f>OBV!F749</f>
        <v>BEARISH</v>
      </c>
      <c r="L749" s="18" t="str">
        <f>OBV!G749</f>
        <v>NEUTRAL</v>
      </c>
      <c r="M749" s="18" t="str">
        <f>OBV!H749</f>
        <v>CONFIRMED BEARISH</v>
      </c>
    </row>
    <row r="750" spans="1:13" ht="13.5" x14ac:dyDescent="0.25">
      <c r="A750" s="4">
        <f>TITRES_STAT!B753</f>
        <v>43095</v>
      </c>
      <c r="B750" s="2">
        <f>TITRES_STAT!C753</f>
        <v>15.88</v>
      </c>
      <c r="C750" s="2">
        <f>RSI!I750</f>
        <v>36.60249428575176</v>
      </c>
      <c r="D750" s="2">
        <f>MACD!E750</f>
        <v>0.15401621091115381</v>
      </c>
      <c r="E750" s="2">
        <f>MACD!F750</f>
        <v>0.12612033137634646</v>
      </c>
      <c r="F750" s="2">
        <f>'Moving Avg'!D750</f>
        <v>6.2123200000000001</v>
      </c>
      <c r="G750" s="2">
        <f>'Moving Avg'!E750</f>
        <v>6.3365600000000004</v>
      </c>
      <c r="H750" s="2">
        <f>'Moving Avg'!F750</f>
        <v>6.5071299999999992</v>
      </c>
      <c r="I750" s="2">
        <f>'Moving Avg'!G750</f>
        <v>6.6033319999999973</v>
      </c>
      <c r="J750" s="2">
        <f>'Moving Avg'!H750</f>
        <v>6.6833660000000021</v>
      </c>
      <c r="K750" s="18" t="str">
        <f>OBV!F750</f>
        <v>BEARISH</v>
      </c>
      <c r="L750" s="18" t="str">
        <f>OBV!G750</f>
        <v>WEAK</v>
      </c>
      <c r="M750" s="18" t="str">
        <f>OBV!H750</f>
        <v>CONFIRMED BEARISH</v>
      </c>
    </row>
    <row r="751" spans="1:13" ht="13.5" x14ac:dyDescent="0.25">
      <c r="A751" s="4">
        <f>TITRES_STAT!B754</f>
        <v>43096</v>
      </c>
      <c r="B751" s="2">
        <f>TITRES_STAT!C754</f>
        <v>15.87</v>
      </c>
      <c r="C751" s="2">
        <f>RSI!I751</f>
        <v>36.473958923311784</v>
      </c>
      <c r="D751" s="2">
        <f>MACD!E751</f>
        <v>0.15057257178917105</v>
      </c>
      <c r="E751" s="2">
        <f>MACD!F751</f>
        <v>0.13101077945891137</v>
      </c>
      <c r="F751" s="2">
        <f>'Moving Avg'!D751</f>
        <v>6.2021999999999995</v>
      </c>
      <c r="G751" s="2">
        <f>'Moving Avg'!E751</f>
        <v>6.3081300000000002</v>
      </c>
      <c r="H751" s="2">
        <f>'Moving Avg'!F751</f>
        <v>6.4761699999999989</v>
      </c>
      <c r="I751" s="2">
        <f>'Moving Avg'!G751</f>
        <v>6.5907139999999984</v>
      </c>
      <c r="J751" s="2">
        <f>'Moving Avg'!H751</f>
        <v>6.6825400000000013</v>
      </c>
      <c r="K751" s="18" t="str">
        <f>OBV!F751</f>
        <v>BEARISH</v>
      </c>
      <c r="L751" s="18" t="str">
        <f>OBV!G751</f>
        <v>NEUTRAL</v>
      </c>
      <c r="M751" s="18" t="str">
        <f>OBV!H751</f>
        <v>CONFIRMED BEARISH</v>
      </c>
    </row>
    <row r="752" spans="1:13" ht="13.5" x14ac:dyDescent="0.25">
      <c r="A752" s="4">
        <f>TITRES_STAT!B755</f>
        <v>43097</v>
      </c>
      <c r="B752" s="2">
        <f>TITRES_STAT!C755</f>
        <v>16.3</v>
      </c>
      <c r="C752" s="2">
        <f>RSI!I752</f>
        <v>45.350311132207324</v>
      </c>
      <c r="D752" s="2">
        <f>MACD!E752</f>
        <v>0.13399111581850942</v>
      </c>
      <c r="E752" s="2">
        <f>MACD!F752</f>
        <v>0.13160684673083101</v>
      </c>
      <c r="F752" s="2">
        <f>'Moving Avg'!D752</f>
        <v>6.2333599999999993</v>
      </c>
      <c r="G752" s="2">
        <f>'Moving Avg'!E752</f>
        <v>6.2984</v>
      </c>
      <c r="H752" s="2">
        <f>'Moving Avg'!F752</f>
        <v>6.4549500000000011</v>
      </c>
      <c r="I752" s="2">
        <f>'Moving Avg'!G752</f>
        <v>6.581445999999997</v>
      </c>
      <c r="J752" s="2">
        <f>'Moving Avg'!H752</f>
        <v>6.6825515000000033</v>
      </c>
      <c r="K752" s="18" t="str">
        <f>OBV!F752</f>
        <v>BULLISH</v>
      </c>
      <c r="L752" s="18" t="str">
        <f>OBV!G752</f>
        <v>NEUTRAL</v>
      </c>
      <c r="M752" s="18" t="str">
        <f>OBV!H752</f>
        <v>CONFIRMED BULLISH</v>
      </c>
    </row>
    <row r="753" spans="1:13" ht="13.5" x14ac:dyDescent="0.25">
      <c r="A753" s="4">
        <f>TITRES_STAT!B756</f>
        <v>43098</v>
      </c>
      <c r="B753" s="2">
        <f>TITRES_STAT!C756</f>
        <v>16.5</v>
      </c>
      <c r="C753" s="2">
        <f>RSI!I753</f>
        <v>48.920405111166019</v>
      </c>
      <c r="D753" s="2">
        <f>MACD!E753</f>
        <v>0.11481885127376312</v>
      </c>
      <c r="E753" s="2">
        <f>MACD!F753</f>
        <v>0.12824924763941745</v>
      </c>
      <c r="F753" s="2">
        <f>'Moving Avg'!D753</f>
        <v>6.3026799999999996</v>
      </c>
      <c r="G753" s="2">
        <f>'Moving Avg'!E753</f>
        <v>6.2964500000000001</v>
      </c>
      <c r="H753" s="2">
        <f>'Moving Avg'!F753</f>
        <v>6.4376200000000008</v>
      </c>
      <c r="I753" s="2">
        <f>'Moving Avg'!G753</f>
        <v>6.5738119999999984</v>
      </c>
      <c r="J753" s="2">
        <f>'Moving Avg'!H753</f>
        <v>6.6829520000000029</v>
      </c>
      <c r="K753" s="18" t="str">
        <f>OBV!F753</f>
        <v>BULLISH</v>
      </c>
      <c r="L753" s="18" t="str">
        <f>OBV!G753</f>
        <v>NEUTRAL</v>
      </c>
      <c r="M753" s="18" t="str">
        <f>OBV!H753</f>
        <v>CONFIRMED BULLISH</v>
      </c>
    </row>
    <row r="754" spans="1:13" ht="13.5" x14ac:dyDescent="0.25">
      <c r="A754" s="4">
        <f>TITRES_STAT!B757</f>
        <v>43102</v>
      </c>
      <c r="B754" s="2">
        <f>TITRES_STAT!C757</f>
        <v>16.5</v>
      </c>
      <c r="C754" s="2">
        <f>RSI!I754</f>
        <v>48.920405111166019</v>
      </c>
      <c r="D754" s="2">
        <f>MACD!E754</f>
        <v>0.11189620695780711</v>
      </c>
      <c r="E754" s="2">
        <f>MACD!F754</f>
        <v>0.12497863950309537</v>
      </c>
      <c r="F754" s="2">
        <f>'Moving Avg'!D754</f>
        <v>6.3127999999999993</v>
      </c>
      <c r="G754" s="2">
        <f>'Moving Avg'!E754</f>
        <v>6.2859300000000005</v>
      </c>
      <c r="H754" s="2">
        <f>'Moving Avg'!F754</f>
        <v>6.4202899999999996</v>
      </c>
      <c r="I754" s="2">
        <f>'Moving Avg'!G754</f>
        <v>6.5664119999999979</v>
      </c>
      <c r="J754" s="2">
        <f>'Moving Avg'!H754</f>
        <v>6.6834475000000033</v>
      </c>
      <c r="K754" s="18" t="str">
        <f>OBV!F754</f>
        <v>BULLISH</v>
      </c>
      <c r="L754" s="18" t="str">
        <f>OBV!G754</f>
        <v>NEUTRAL</v>
      </c>
      <c r="M754" s="18" t="str">
        <f>OBV!H754</f>
        <v>CONFIRMED BULLISH</v>
      </c>
    </row>
    <row r="755" spans="1:13" ht="13.5" x14ac:dyDescent="0.25">
      <c r="A755" s="4">
        <f>TITRES_STAT!B758</f>
        <v>43103</v>
      </c>
      <c r="B755" s="2">
        <f>TITRES_STAT!C758</f>
        <v>16.5</v>
      </c>
      <c r="C755" s="2">
        <f>RSI!I755</f>
        <v>48.920405111166019</v>
      </c>
      <c r="D755" s="2">
        <f>MACD!E755</f>
        <v>9.2160845092512211E-2</v>
      </c>
      <c r="E755" s="2">
        <f>MACD!F755</f>
        <v>0.11841508062097875</v>
      </c>
      <c r="F755" s="2">
        <f>'Moving Avg'!D755</f>
        <v>6.3610799999999994</v>
      </c>
      <c r="G755" s="2">
        <f>'Moving Avg'!E755</f>
        <v>6.2867000000000006</v>
      </c>
      <c r="H755" s="2">
        <f>'Moving Avg'!F755</f>
        <v>6.4029600000000002</v>
      </c>
      <c r="I755" s="2">
        <f>'Moving Avg'!G755</f>
        <v>6.5590119999999983</v>
      </c>
      <c r="J755" s="2">
        <f>'Moving Avg'!H755</f>
        <v>6.6844180000000026</v>
      </c>
      <c r="K755" s="18" t="str">
        <f>OBV!F755</f>
        <v>BULLISH</v>
      </c>
      <c r="L755" s="18" t="str">
        <f>OBV!G755</f>
        <v>NEUTRAL</v>
      </c>
      <c r="M755" s="18" t="str">
        <f>OBV!H755</f>
        <v>CONFIRMED BULLISH</v>
      </c>
    </row>
    <row r="756" spans="1:13" ht="13.5" x14ac:dyDescent="0.25">
      <c r="A756" s="4">
        <f>TITRES_STAT!B759</f>
        <v>43104</v>
      </c>
      <c r="B756" s="2">
        <f>TITRES_STAT!C759</f>
        <v>16.98</v>
      </c>
      <c r="C756" s="2">
        <f>RSI!I756</f>
        <v>57.295369725055423</v>
      </c>
      <c r="D756" s="2">
        <f>MACD!E756</f>
        <v>3.2939569043149319E-2</v>
      </c>
      <c r="E756" s="2">
        <f>MACD!F756</f>
        <v>0.10131997830541287</v>
      </c>
      <c r="F756" s="2">
        <f>'Moving Avg'!D756</f>
        <v>6.4475400000000009</v>
      </c>
      <c r="G756" s="2">
        <f>'Moving Avg'!E756</f>
        <v>6.3248699999999998</v>
      </c>
      <c r="H756" s="2">
        <f>'Moving Avg'!F756</f>
        <v>6.3988700000000014</v>
      </c>
      <c r="I756" s="2">
        <f>'Moving Avg'!G756</f>
        <v>6.5553519999999992</v>
      </c>
      <c r="J756" s="2">
        <f>'Moving Avg'!H756</f>
        <v>6.6860385000000004</v>
      </c>
      <c r="K756" s="18" t="str">
        <f>OBV!F756</f>
        <v>BULLISH</v>
      </c>
      <c r="L756" s="18" t="str">
        <f>OBV!G756</f>
        <v>NEUTRAL</v>
      </c>
      <c r="M756" s="18" t="str">
        <f>OBV!H756</f>
        <v>CONFIRMED BULLISH</v>
      </c>
    </row>
    <row r="757" spans="1:13" ht="13.5" x14ac:dyDescent="0.25">
      <c r="A757" s="4">
        <f>TITRES_STAT!B760</f>
        <v>43105</v>
      </c>
      <c r="B757" s="2">
        <f>TITRES_STAT!C760</f>
        <v>16.899999999999999</v>
      </c>
      <c r="C757" s="2">
        <f>RSI!I757</f>
        <v>55.655749587264765</v>
      </c>
      <c r="D757" s="2">
        <f>MACD!E757</f>
        <v>-2.1857608135618101E-2</v>
      </c>
      <c r="E757" s="2">
        <f>MACD!F757</f>
        <v>7.6684461017206676E-2</v>
      </c>
      <c r="F757" s="2">
        <f>'Moving Avg'!D757</f>
        <v>6.4942599999999997</v>
      </c>
      <c r="G757" s="2">
        <f>'Moving Avg'!E757</f>
        <v>6.36381</v>
      </c>
      <c r="H757" s="2">
        <f>'Moving Avg'!F757</f>
        <v>6.3938050000000013</v>
      </c>
      <c r="I757" s="2">
        <f>'Moving Avg'!G757</f>
        <v>6.5515360000000014</v>
      </c>
      <c r="J757" s="2">
        <f>'Moving Avg'!H757</f>
        <v>6.6875220000000013</v>
      </c>
      <c r="K757" s="18" t="str">
        <f>OBV!F757</f>
        <v>BULLISH</v>
      </c>
      <c r="L757" s="18" t="str">
        <f>OBV!G757</f>
        <v>NEUTRAL</v>
      </c>
      <c r="M757" s="18" t="str">
        <f>OBV!H757</f>
        <v>CONFIRMED BULLISH</v>
      </c>
    </row>
    <row r="758" spans="1:13" ht="13.5" x14ac:dyDescent="0.25">
      <c r="A758" s="4">
        <f>TITRES_STAT!B761</f>
        <v>43108</v>
      </c>
      <c r="B758" s="2">
        <f>TITRES_STAT!C761</f>
        <v>16.920000000000002</v>
      </c>
      <c r="C758" s="2">
        <f>RSI!I758</f>
        <v>55.994790805113347</v>
      </c>
      <c r="D758" s="2">
        <f>MACD!E758</f>
        <v>-8.6940779906611532E-2</v>
      </c>
      <c r="E758" s="2">
        <f>MACD!F758</f>
        <v>4.3959412832443034E-2</v>
      </c>
      <c r="F758" s="2">
        <f>'Moving Avg'!D758</f>
        <v>6.52698</v>
      </c>
      <c r="G758" s="2">
        <f>'Moving Avg'!E758</f>
        <v>6.4148299999999994</v>
      </c>
      <c r="H758" s="2">
        <f>'Moving Avg'!F758</f>
        <v>6.3924400000000006</v>
      </c>
      <c r="I758" s="2">
        <f>'Moving Avg'!G758</f>
        <v>6.5478759999999996</v>
      </c>
      <c r="J758" s="2">
        <f>'Moving Avg'!H758</f>
        <v>6.6893105000000013</v>
      </c>
      <c r="K758" s="18" t="str">
        <f>OBV!F758</f>
        <v>BULLISH</v>
      </c>
      <c r="L758" s="18" t="str">
        <f>OBV!G758</f>
        <v>NEUTRAL</v>
      </c>
      <c r="M758" s="18" t="str">
        <f>OBV!H758</f>
        <v>CONFIRMED BULLISH</v>
      </c>
    </row>
    <row r="759" spans="1:13" ht="13.5" x14ac:dyDescent="0.25">
      <c r="A759" s="4">
        <f>TITRES_STAT!B762</f>
        <v>43109</v>
      </c>
      <c r="B759" s="2">
        <f>TITRES_STAT!C762</f>
        <v>16.850000000000001</v>
      </c>
      <c r="C759" s="2">
        <f>RSI!I759</f>
        <v>54.431903414368584</v>
      </c>
      <c r="D759" s="2">
        <f>MACD!E759</f>
        <v>-9.5202059443354692E-2</v>
      </c>
      <c r="E759" s="2">
        <f>MACD!F759</f>
        <v>1.6127118377283488E-2</v>
      </c>
      <c r="F759" s="2">
        <f>'Moving Avg'!D759</f>
        <v>6.5542600000000011</v>
      </c>
      <c r="G759" s="2">
        <f>'Moving Avg'!E759</f>
        <v>6.4335300000000002</v>
      </c>
      <c r="H759" s="2">
        <f>'Moving Avg'!F759</f>
        <v>6.3990650000000011</v>
      </c>
      <c r="I759" s="2">
        <f>'Moving Avg'!G759</f>
        <v>6.5451499999999996</v>
      </c>
      <c r="J759" s="2">
        <f>'Moving Avg'!H759</f>
        <v>6.6909630000000018</v>
      </c>
      <c r="K759" s="18" t="str">
        <f>OBV!F759</f>
        <v>BULLISH</v>
      </c>
      <c r="L759" s="18" t="str">
        <f>OBV!G759</f>
        <v>NEUTRAL</v>
      </c>
      <c r="M759" s="18" t="str">
        <f>OBV!H759</f>
        <v>CONFIRMED BULLISH</v>
      </c>
    </row>
    <row r="760" spans="1:13" ht="13.5" x14ac:dyDescent="0.25">
      <c r="A760" s="4">
        <f>TITRES_STAT!B763</f>
        <v>43110</v>
      </c>
      <c r="B760" s="2">
        <f>TITRES_STAT!C763</f>
        <v>16.850000000000001</v>
      </c>
      <c r="C760" s="2">
        <f>RSI!I760</f>
        <v>54.431903414368584</v>
      </c>
      <c r="D760" s="2">
        <f>MACD!E760</f>
        <v>-0.13207454843147648</v>
      </c>
      <c r="E760" s="2">
        <f>MACD!F760</f>
        <v>-1.3513214984468508E-2</v>
      </c>
      <c r="F760" s="2">
        <f>'Moving Avg'!D760</f>
        <v>6.5815399999999995</v>
      </c>
      <c r="G760" s="2">
        <f>'Moving Avg'!E760</f>
        <v>6.4713099999999999</v>
      </c>
      <c r="H760" s="2">
        <f>'Moving Avg'!F760</f>
        <v>6.4039350000000015</v>
      </c>
      <c r="I760" s="2">
        <f>'Moving Avg'!G760</f>
        <v>6.5428140000000008</v>
      </c>
      <c r="J760" s="2">
        <f>'Moving Avg'!H760</f>
        <v>6.6926155000000014</v>
      </c>
      <c r="K760" s="18" t="str">
        <f>OBV!F760</f>
        <v>BULLISH</v>
      </c>
      <c r="L760" s="18" t="str">
        <f>OBV!G760</f>
        <v>NEUTRAL</v>
      </c>
      <c r="M760" s="18" t="str">
        <f>OBV!H760</f>
        <v>CONFIRMED BULLISH</v>
      </c>
    </row>
    <row r="761" spans="1:13" ht="13.5" x14ac:dyDescent="0.25">
      <c r="A761" s="4">
        <f>TITRES_STAT!B764</f>
        <v>43111</v>
      </c>
      <c r="B761" s="2">
        <f>TITRES_STAT!C764</f>
        <v>16.7</v>
      </c>
      <c r="C761" s="2">
        <f>RSI!I761</f>
        <v>50.888992422139026</v>
      </c>
      <c r="D761" s="2">
        <f>MACD!E761</f>
        <v>-0.16003020734317897</v>
      </c>
      <c r="E761" s="2">
        <f>MACD!F761</f>
        <v>-4.28166134562106E-2</v>
      </c>
      <c r="F761" s="2">
        <f>'Moving Avg'!D761</f>
        <v>6.5597200000000004</v>
      </c>
      <c r="G761" s="2">
        <f>'Moving Avg'!E761</f>
        <v>6.5036300000000011</v>
      </c>
      <c r="H761" s="2">
        <f>'Moving Avg'!F761</f>
        <v>6.4058800000000007</v>
      </c>
      <c r="I761" s="2">
        <f>'Moving Avg'!G761</f>
        <v>6.5404760000000008</v>
      </c>
      <c r="J761" s="2">
        <f>'Moving Avg'!H761</f>
        <v>6.6937095000000024</v>
      </c>
      <c r="K761" s="18" t="str">
        <f>OBV!F761</f>
        <v>BEARISH</v>
      </c>
      <c r="L761" s="18" t="str">
        <f>OBV!G761</f>
        <v>NEUTRAL</v>
      </c>
      <c r="M761" s="18" t="str">
        <f>OBV!H761</f>
        <v>CONFIRMED BEARISH</v>
      </c>
    </row>
    <row r="762" spans="1:13" ht="13.5" x14ac:dyDescent="0.25">
      <c r="A762" s="4">
        <f>TITRES_STAT!B765</f>
        <v>43112</v>
      </c>
      <c r="B762" s="2">
        <f>TITRES_STAT!C765</f>
        <v>17</v>
      </c>
      <c r="C762" s="2">
        <f>RSI!I762</f>
        <v>56.922873842631432</v>
      </c>
      <c r="D762" s="2">
        <f>MACD!E762</f>
        <v>-0.16668230241823689</v>
      </c>
      <c r="E762" s="2">
        <f>MACD!F762</f>
        <v>-6.7589751248615854E-2</v>
      </c>
      <c r="F762" s="2">
        <f>'Moving Avg'!D762</f>
        <v>6.5675199999999991</v>
      </c>
      <c r="G762" s="2">
        <f>'Moving Avg'!E762</f>
        <v>6.5308899999999994</v>
      </c>
      <c r="H762" s="2">
        <f>'Moving Avg'!F762</f>
        <v>6.4146450000000019</v>
      </c>
      <c r="I762" s="2">
        <f>'Moving Avg'!G762</f>
        <v>6.5404760000000008</v>
      </c>
      <c r="J762" s="2">
        <f>'Moving Avg'!H762</f>
        <v>6.695388000000003</v>
      </c>
      <c r="K762" s="18" t="str">
        <f>OBV!F762</f>
        <v>BULLISH</v>
      </c>
      <c r="L762" s="18" t="str">
        <f>OBV!G762</f>
        <v>NEUTRAL</v>
      </c>
      <c r="M762" s="18" t="str">
        <f>OBV!H762</f>
        <v>CONFIRMED BULLISH</v>
      </c>
    </row>
    <row r="763" spans="1:13" ht="13.5" x14ac:dyDescent="0.25">
      <c r="A763" s="4">
        <f>TITRES_STAT!B766</f>
        <v>43115</v>
      </c>
      <c r="B763" s="2">
        <f>TITRES_STAT!C766</f>
        <v>16.79</v>
      </c>
      <c r="C763" s="2">
        <f>RSI!I763</f>
        <v>52.099255684336889</v>
      </c>
      <c r="D763" s="2">
        <f>MACD!E763</f>
        <v>-0.15507260707911463</v>
      </c>
      <c r="E763" s="2">
        <f>MACD!F763</f>
        <v>-8.5086322414715615E-2</v>
      </c>
      <c r="F763" s="2">
        <f>'Moving Avg'!D763</f>
        <v>6.5573999999999995</v>
      </c>
      <c r="G763" s="2">
        <f>'Moving Avg'!E763</f>
        <v>6.5421900000000006</v>
      </c>
      <c r="H763" s="2">
        <f>'Moving Avg'!F763</f>
        <v>6.4193200000000017</v>
      </c>
      <c r="I763" s="2">
        <f>'Moving Avg'!G763</f>
        <v>6.5388400000000013</v>
      </c>
      <c r="J763" s="2">
        <f>'Moving Avg'!H763</f>
        <v>6.6965435000000024</v>
      </c>
      <c r="K763" s="18" t="str">
        <f>OBV!F763</f>
        <v>BULLISH</v>
      </c>
      <c r="L763" s="18" t="str">
        <f>OBV!G763</f>
        <v>NEUTRAL</v>
      </c>
      <c r="M763" s="18" t="str">
        <f>OBV!H763</f>
        <v>BULLISH DIVERGENCE</v>
      </c>
    </row>
    <row r="764" spans="1:13" ht="13.5" x14ac:dyDescent="0.25">
      <c r="A764" s="4">
        <f>TITRES_STAT!B767</f>
        <v>43116</v>
      </c>
      <c r="B764" s="2">
        <f>TITRES_STAT!C767</f>
        <v>16.97</v>
      </c>
      <c r="C764" s="2">
        <f>RSI!I764</f>
        <v>55.573627955384296</v>
      </c>
      <c r="D764" s="2">
        <f>MACD!E764</f>
        <v>-0.15068982461024039</v>
      </c>
      <c r="E764" s="2">
        <f>MACD!F764</f>
        <v>-9.8207022853820575E-2</v>
      </c>
      <c r="F764" s="2">
        <f>'Moving Avg'!D764</f>
        <v>6.5667400000000002</v>
      </c>
      <c r="G764" s="2">
        <f>'Moving Avg'!E764</f>
        <v>6.5605000000000002</v>
      </c>
      <c r="H764" s="2">
        <f>'Moving Avg'!F764</f>
        <v>6.4232150000000017</v>
      </c>
      <c r="I764" s="2">
        <f>'Moving Avg'!G764</f>
        <v>6.5386059999999997</v>
      </c>
      <c r="J764" s="2">
        <f>'Moving Avg'!H764</f>
        <v>6.6980495000000015</v>
      </c>
      <c r="K764" s="18" t="str">
        <f>OBV!F764</f>
        <v>BULLISH</v>
      </c>
      <c r="L764" s="18" t="str">
        <f>OBV!G764</f>
        <v>NEUTRAL</v>
      </c>
      <c r="M764" s="18" t="str">
        <f>OBV!H764</f>
        <v>CONFIRMED BULLISH</v>
      </c>
    </row>
    <row r="765" spans="1:13" ht="13.5" x14ac:dyDescent="0.25">
      <c r="A765" s="4">
        <f>TITRES_STAT!B768</f>
        <v>43117</v>
      </c>
      <c r="B765" s="2">
        <f>TITRES_STAT!C768</f>
        <v>17</v>
      </c>
      <c r="C765" s="2">
        <f>RSI!I765</f>
        <v>56.145372516419521</v>
      </c>
      <c r="D765" s="2">
        <f>MACD!E765</f>
        <v>-0.14849203407638978</v>
      </c>
      <c r="E765" s="2">
        <f>MACD!F765</f>
        <v>-0.10826402509833442</v>
      </c>
      <c r="F765" s="2">
        <f>'Moving Avg'!D765</f>
        <v>6.5784199999999995</v>
      </c>
      <c r="G765" s="2">
        <f>'Moving Avg'!E765</f>
        <v>6.5799800000000008</v>
      </c>
      <c r="H765" s="2">
        <f>'Moving Avg'!F765</f>
        <v>6.4333400000000012</v>
      </c>
      <c r="I765" s="2">
        <f>'Moving Avg'!G765</f>
        <v>6.5386059999999997</v>
      </c>
      <c r="J765" s="2">
        <f>'Moving Avg'!H765</f>
        <v>6.6997090000000021</v>
      </c>
      <c r="K765" s="18" t="str">
        <f>OBV!F765</f>
        <v>BULLISH</v>
      </c>
      <c r="L765" s="18" t="str">
        <f>OBV!G765</f>
        <v>NEUTRAL</v>
      </c>
      <c r="M765" s="18" t="str">
        <f>OBV!H765</f>
        <v>CONFIRMED BULLISH</v>
      </c>
    </row>
    <row r="766" spans="1:13" ht="13.5" x14ac:dyDescent="0.25">
      <c r="A766" s="4">
        <f>TITRES_STAT!B769</f>
        <v>43118</v>
      </c>
      <c r="B766" s="2">
        <f>TITRES_STAT!C769</f>
        <v>17</v>
      </c>
      <c r="C766" s="2">
        <f>RSI!I766</f>
        <v>56.145372516419521</v>
      </c>
      <c r="D766" s="2">
        <f>MACD!E766</f>
        <v>-0.11852861375412616</v>
      </c>
      <c r="E766" s="2">
        <f>MACD!F766</f>
        <v>-0.11031694282949278</v>
      </c>
      <c r="F766" s="2">
        <f>'Moving Avg'!D766</f>
        <v>6.6017999999999999</v>
      </c>
      <c r="G766" s="2">
        <f>'Moving Avg'!E766</f>
        <v>6.5807600000000006</v>
      </c>
      <c r="H766" s="2">
        <f>'Moving Avg'!F766</f>
        <v>6.4528149999999993</v>
      </c>
      <c r="I766" s="2">
        <f>'Moving Avg'!G766</f>
        <v>6.5386059999999997</v>
      </c>
      <c r="J766" s="2">
        <f>'Moving Avg'!H766</f>
        <v>6.7013685000000009</v>
      </c>
      <c r="K766" s="18" t="str">
        <f>OBV!F766</f>
        <v>BULLISH</v>
      </c>
      <c r="L766" s="18" t="str">
        <f>OBV!G766</f>
        <v>NEUTRAL</v>
      </c>
      <c r="M766" s="18" t="str">
        <f>OBV!H766</f>
        <v>CONFIRMED BULLISH</v>
      </c>
    </row>
    <row r="767" spans="1:13" ht="13.5" x14ac:dyDescent="0.25">
      <c r="A767" s="4">
        <f>TITRES_STAT!B770</f>
        <v>43119</v>
      </c>
      <c r="B767" s="2">
        <f>TITRES_STAT!C770</f>
        <v>17</v>
      </c>
      <c r="C767" s="2">
        <f>RSI!I767</f>
        <v>56.145372516419521</v>
      </c>
      <c r="D767" s="2">
        <f>MACD!E767</f>
        <v>-9.8591134997319863E-2</v>
      </c>
      <c r="E767" s="2">
        <f>MACD!F767</f>
        <v>-0.1079717812630582</v>
      </c>
      <c r="F767" s="2">
        <f>'Moving Avg'!D767</f>
        <v>6.6017999999999999</v>
      </c>
      <c r="G767" s="2">
        <f>'Moving Avg'!E767</f>
        <v>6.5846599999999995</v>
      </c>
      <c r="H767" s="2">
        <f>'Moving Avg'!F767</f>
        <v>6.4742350000000002</v>
      </c>
      <c r="I767" s="2">
        <f>'Moving Avg'!G767</f>
        <v>6.5425779999999989</v>
      </c>
      <c r="J767" s="2">
        <f>'Moving Avg'!H767</f>
        <v>6.7031230000000024</v>
      </c>
      <c r="K767" s="18" t="str">
        <f>OBV!F767</f>
        <v>BULLISH</v>
      </c>
      <c r="L767" s="18" t="str">
        <f>OBV!G767</f>
        <v>NEUTRAL</v>
      </c>
      <c r="M767" s="18" t="str">
        <f>OBV!H767</f>
        <v>NEUTRAL</v>
      </c>
    </row>
    <row r="768" spans="1:13" ht="13.5" x14ac:dyDescent="0.25">
      <c r="A768" s="4">
        <f>TITRES_STAT!B771</f>
        <v>43122</v>
      </c>
      <c r="B768" s="2">
        <f>TITRES_STAT!C771</f>
        <v>17.100000000000001</v>
      </c>
      <c r="C768" s="2">
        <f>RSI!I768</f>
        <v>58.370136616914394</v>
      </c>
      <c r="D768" s="2">
        <f>MACD!E768</f>
        <v>-8.3972983435748993E-2</v>
      </c>
      <c r="E768" s="2">
        <f>MACD!F768</f>
        <v>-0.10317202169759637</v>
      </c>
      <c r="F768" s="2">
        <f>'Moving Avg'!D768</f>
        <v>6.6259399999999999</v>
      </c>
      <c r="G768" s="2">
        <f>'Moving Avg'!E768</f>
        <v>6.5916700000000006</v>
      </c>
      <c r="H768" s="2">
        <f>'Moving Avg'!F768</f>
        <v>6.5032499999999995</v>
      </c>
      <c r="I768" s="2">
        <f>'Moving Avg'!G768</f>
        <v>6.544136</v>
      </c>
      <c r="J768" s="2">
        <f>'Moving Avg'!H768</f>
        <v>6.7050910000000021</v>
      </c>
      <c r="K768" s="18" t="str">
        <f>OBV!F768</f>
        <v>BULLISH</v>
      </c>
      <c r="L768" s="18" t="str">
        <f>OBV!G768</f>
        <v>NEUTRAL</v>
      </c>
      <c r="M768" s="18" t="str">
        <f>OBV!H768</f>
        <v>CONFIRMED BULLISH</v>
      </c>
    </row>
    <row r="769" spans="1:13" ht="13.5" x14ac:dyDescent="0.25">
      <c r="A769" s="4">
        <f>TITRES_STAT!B772</f>
        <v>43123</v>
      </c>
      <c r="B769" s="2">
        <f>TITRES_STAT!C772</f>
        <v>17.28</v>
      </c>
      <c r="C769" s="2">
        <f>RSI!I769</f>
        <v>62.10131320304572</v>
      </c>
      <c r="D769" s="2">
        <f>MACD!E769</f>
        <v>-8.1739126987957711E-2</v>
      </c>
      <c r="E769" s="2">
        <f>MACD!F769</f>
        <v>-9.8885442755668643E-2</v>
      </c>
      <c r="F769" s="2">
        <f>'Moving Avg'!D769</f>
        <v>6.65008</v>
      </c>
      <c r="G769" s="2">
        <f>'Moving Avg'!E769</f>
        <v>6.6084099999999992</v>
      </c>
      <c r="H769" s="2">
        <f>'Moving Avg'!F769</f>
        <v>6.5209700000000002</v>
      </c>
      <c r="I769" s="2">
        <f>'Moving Avg'!G769</f>
        <v>6.5473299999999997</v>
      </c>
      <c r="J769" s="2">
        <f>'Moving Avg'!H769</f>
        <v>6.7074855000000024</v>
      </c>
      <c r="K769" s="18" t="str">
        <f>OBV!F769</f>
        <v>BULLISH</v>
      </c>
      <c r="L769" s="18" t="str">
        <f>OBV!G769</f>
        <v>STRONG</v>
      </c>
      <c r="M769" s="18" t="str">
        <f>OBV!H769</f>
        <v>CONFIRMED BULLISH</v>
      </c>
    </row>
    <row r="770" spans="1:13" ht="13.5" x14ac:dyDescent="0.25">
      <c r="A770" s="4">
        <f>TITRES_STAT!B773</f>
        <v>43124</v>
      </c>
      <c r="B770" s="2">
        <f>TITRES_STAT!C773</f>
        <v>17.28</v>
      </c>
      <c r="C770" s="2">
        <f>RSI!I770</f>
        <v>62.10131320304572</v>
      </c>
      <c r="D770" s="2">
        <f>MACD!E770</f>
        <v>-8.0965146842389757E-2</v>
      </c>
      <c r="E770" s="2">
        <f>MACD!F770</f>
        <v>-9.5301383573012877E-2</v>
      </c>
      <c r="F770" s="2">
        <f>'Moving Avg'!D770</f>
        <v>6.6718799999999998</v>
      </c>
      <c r="G770" s="2">
        <f>'Moving Avg'!E770</f>
        <v>6.6251499999999997</v>
      </c>
      <c r="H770" s="2">
        <f>'Moving Avg'!F770</f>
        <v>6.5482299999999993</v>
      </c>
      <c r="I770" s="2">
        <f>'Moving Avg'!G770</f>
        <v>6.5502899999999986</v>
      </c>
      <c r="J770" s="2">
        <f>'Moving Avg'!H770</f>
        <v>6.7096330000000011</v>
      </c>
      <c r="K770" s="18" t="str">
        <f>OBV!F770</f>
        <v>BULLISH</v>
      </c>
      <c r="L770" s="18" t="str">
        <f>OBV!G770</f>
        <v>STRONG</v>
      </c>
      <c r="M770" s="18" t="str">
        <f>OBV!H770</f>
        <v>CONFIRMED BULLISH</v>
      </c>
    </row>
    <row r="771" spans="1:13" ht="13.5" x14ac:dyDescent="0.25">
      <c r="A771" s="4">
        <f>TITRES_STAT!B774</f>
        <v>43125</v>
      </c>
      <c r="B771" s="2">
        <f>TITRES_STAT!C774</f>
        <v>17.28</v>
      </c>
      <c r="C771" s="2">
        <f>RSI!I771</f>
        <v>62.101313203045713</v>
      </c>
      <c r="D771" s="2">
        <f>MACD!E771</f>
        <v>-9.0343764713043839E-2</v>
      </c>
      <c r="E771" s="2">
        <f>MACD!F771</f>
        <v>-9.430985980101908E-2</v>
      </c>
      <c r="F771" s="2">
        <f>'Moving Avg'!D771</f>
        <v>6.6936800000000005</v>
      </c>
      <c r="G771" s="2">
        <f>'Moving Avg'!E771</f>
        <v>6.6477400000000006</v>
      </c>
      <c r="H771" s="2">
        <f>'Moving Avg'!F771</f>
        <v>6.575685</v>
      </c>
      <c r="I771" s="2">
        <f>'Moving Avg'!G771</f>
        <v>6.5524699999999987</v>
      </c>
      <c r="J771" s="2">
        <f>'Moving Avg'!H771</f>
        <v>6.7124075000000012</v>
      </c>
      <c r="K771" s="18" t="str">
        <f>OBV!F771</f>
        <v>BULLISH</v>
      </c>
      <c r="L771" s="18" t="str">
        <f>OBV!G771</f>
        <v>STRONG</v>
      </c>
      <c r="M771" s="18" t="str">
        <f>OBV!H771</f>
        <v>CONFIRMED BULLISH</v>
      </c>
    </row>
    <row r="772" spans="1:13" ht="13.5" x14ac:dyDescent="0.25">
      <c r="A772" s="4">
        <f>TITRES_STAT!B775</f>
        <v>43126</v>
      </c>
      <c r="B772" s="2">
        <f>TITRES_STAT!C775</f>
        <v>17.149999999999999</v>
      </c>
      <c r="C772" s="2">
        <f>RSI!I772</f>
        <v>57.458495645952723</v>
      </c>
      <c r="D772" s="2">
        <f>MACD!E772</f>
        <v>-7.7503721566539951E-2</v>
      </c>
      <c r="E772" s="2">
        <f>MACD!F772</f>
        <v>-9.0948632154123257E-2</v>
      </c>
      <c r="F772" s="2">
        <f>'Moving Avg'!D772</f>
        <v>6.7053600000000007</v>
      </c>
      <c r="G772" s="2">
        <f>'Moving Avg'!E772</f>
        <v>6.6535800000000007</v>
      </c>
      <c r="H772" s="2">
        <f>'Moving Avg'!F772</f>
        <v>6.5922349999999996</v>
      </c>
      <c r="I772" s="2">
        <f>'Moving Avg'!G772</f>
        <v>6.5536379999999985</v>
      </c>
      <c r="J772" s="2">
        <f>'Moving Avg'!H772</f>
        <v>6.7143780000000026</v>
      </c>
      <c r="K772" s="18" t="str">
        <f>OBV!F772</f>
        <v>BULLISH</v>
      </c>
      <c r="L772" s="18" t="str">
        <f>OBV!G772</f>
        <v>STRONG</v>
      </c>
      <c r="M772" s="18" t="str">
        <f>OBV!H772</f>
        <v>CONFIRMED BULLISH</v>
      </c>
    </row>
    <row r="773" spans="1:13" ht="13.5" x14ac:dyDescent="0.25">
      <c r="A773" s="4">
        <f>TITRES_STAT!B776</f>
        <v>43129</v>
      </c>
      <c r="B773" s="2">
        <f>TITRES_STAT!C776</f>
        <v>17.25</v>
      </c>
      <c r="C773" s="2">
        <f>RSI!I773</f>
        <v>59.93817395392972</v>
      </c>
      <c r="D773" s="2">
        <f>MACD!E773</f>
        <v>-8.2692249339888946E-2</v>
      </c>
      <c r="E773" s="2">
        <f>MACD!F773</f>
        <v>-8.9297355591276412E-2</v>
      </c>
      <c r="F773" s="2">
        <f>'Moving Avg'!D773</f>
        <v>6.7170399999999999</v>
      </c>
      <c r="G773" s="2">
        <f>'Moving Avg'!E773</f>
        <v>6.6714900000000004</v>
      </c>
      <c r="H773" s="2">
        <f>'Moving Avg'!F773</f>
        <v>6.6068400000000009</v>
      </c>
      <c r="I773" s="2">
        <f>'Moving Avg'!G773</f>
        <v>6.5565199999999981</v>
      </c>
      <c r="J773" s="2">
        <f>'Moving Avg'!H773</f>
        <v>6.7159920000000026</v>
      </c>
      <c r="K773" s="18" t="str">
        <f>OBV!F773</f>
        <v>BULLISH</v>
      </c>
      <c r="L773" s="18" t="str">
        <f>OBV!G773</f>
        <v>STRONG</v>
      </c>
      <c r="M773" s="18" t="str">
        <f>OBV!H773</f>
        <v>CONFIRMED BULLISH</v>
      </c>
    </row>
    <row r="774" spans="1:13" ht="13.5" x14ac:dyDescent="0.25">
      <c r="A774" s="4">
        <f>TITRES_STAT!B777</f>
        <v>43130</v>
      </c>
      <c r="B774" s="2">
        <f>TITRES_STAT!C777</f>
        <v>17.399999999999999</v>
      </c>
      <c r="C774" s="2">
        <f>RSI!I774</f>
        <v>63.388411530081896</v>
      </c>
      <c r="D774" s="2">
        <f>MACD!E774</f>
        <v>-8.1397309568696841E-2</v>
      </c>
      <c r="E774" s="2">
        <f>MACD!F774</f>
        <v>-8.77173463867605E-2</v>
      </c>
      <c r="F774" s="2">
        <f>'Moving Avg'!D774</f>
        <v>6.7263800000000007</v>
      </c>
      <c r="G774" s="2">
        <f>'Moving Avg'!E774</f>
        <v>6.6882299999999999</v>
      </c>
      <c r="H774" s="2">
        <f>'Moving Avg'!F774</f>
        <v>6.6243650000000001</v>
      </c>
      <c r="I774" s="2">
        <f>'Moving Avg'!G774</f>
        <v>6.5619719999999981</v>
      </c>
      <c r="J774" s="2">
        <f>'Moving Avg'!H774</f>
        <v>6.7179550000000043</v>
      </c>
      <c r="K774" s="18" t="str">
        <f>OBV!F774</f>
        <v>BULLISH</v>
      </c>
      <c r="L774" s="18" t="str">
        <f>OBV!G774</f>
        <v>NEUTRAL</v>
      </c>
      <c r="M774" s="18" t="str">
        <f>OBV!H774</f>
        <v>CONFIRMED BULLISH</v>
      </c>
    </row>
    <row r="775" spans="1:13" ht="13.5" x14ac:dyDescent="0.25">
      <c r="A775" s="4">
        <f>TITRES_STAT!B778</f>
        <v>43131</v>
      </c>
      <c r="B775" s="2">
        <f>TITRES_STAT!C778</f>
        <v>17.399999999999999</v>
      </c>
      <c r="C775" s="2">
        <f>RSI!I775</f>
        <v>63.388411530081896</v>
      </c>
      <c r="D775" s="2">
        <f>MACD!E775</f>
        <v>-7.956284325715135E-2</v>
      </c>
      <c r="E775" s="2">
        <f>MACD!F775</f>
        <v>-8.6086445760838681E-2</v>
      </c>
      <c r="F775" s="2">
        <f>'Moving Avg'!D775</f>
        <v>6.7357200000000006</v>
      </c>
      <c r="G775" s="2">
        <f>'Moving Avg'!E775</f>
        <v>6.7038000000000011</v>
      </c>
      <c r="H775" s="2">
        <f>'Moving Avg'!F775</f>
        <v>6.6418899999999992</v>
      </c>
      <c r="I775" s="2">
        <f>'Moving Avg'!G775</f>
        <v>6.5652419999999996</v>
      </c>
      <c r="J775" s="2">
        <f>'Moving Avg'!H775</f>
        <v>6.7198420000000025</v>
      </c>
      <c r="K775" s="18" t="str">
        <f>OBV!F775</f>
        <v>BULLISH</v>
      </c>
      <c r="L775" s="18" t="str">
        <f>OBV!G775</f>
        <v>NEUTRAL</v>
      </c>
      <c r="M775" s="18" t="str">
        <f>OBV!H775</f>
        <v>CONFIRMED BULLISH</v>
      </c>
    </row>
    <row r="776" spans="1:13" ht="13.5" x14ac:dyDescent="0.25">
      <c r="A776" s="4">
        <f>TITRES_STAT!B779</f>
        <v>43132</v>
      </c>
      <c r="B776" s="2">
        <f>TITRES_STAT!C779</f>
        <v>17.52</v>
      </c>
      <c r="C776" s="2">
        <f>RSI!I776</f>
        <v>66.101714936613504</v>
      </c>
      <c r="D776" s="2">
        <f>MACD!E776</f>
        <v>-8.2459909899021078E-2</v>
      </c>
      <c r="E776" s="2">
        <f>MACD!F776</f>
        <v>-8.5361138588475161E-2</v>
      </c>
      <c r="F776" s="2">
        <f>'Moving Avg'!D776</f>
        <v>6.7544199999999988</v>
      </c>
      <c r="G776" s="2">
        <f>'Moving Avg'!E776</f>
        <v>6.7240500000000001</v>
      </c>
      <c r="H776" s="2">
        <f>'Moving Avg'!F776</f>
        <v>6.6524049999999999</v>
      </c>
      <c r="I776" s="2">
        <f>'Moving Avg'!G776</f>
        <v>6.5704599999999997</v>
      </c>
      <c r="J776" s="2">
        <f>'Moving Avg'!H776</f>
        <v>6.7218680000000042</v>
      </c>
      <c r="K776" s="18" t="str">
        <f>OBV!F776</f>
        <v>BULLISH</v>
      </c>
      <c r="L776" s="18" t="str">
        <f>OBV!G776</f>
        <v>NEUTRAL</v>
      </c>
      <c r="M776" s="18" t="str">
        <f>OBV!H776</f>
        <v>CONFIRMED BULLISH</v>
      </c>
    </row>
    <row r="777" spans="1:13" ht="13.5" x14ac:dyDescent="0.25">
      <c r="A777" s="4">
        <f>TITRES_STAT!B780</f>
        <v>43133</v>
      </c>
      <c r="B777" s="2">
        <f>TITRES_STAT!C780</f>
        <v>17.52</v>
      </c>
      <c r="C777" s="2">
        <f>RSI!I777</f>
        <v>66.10171493661349</v>
      </c>
      <c r="D777" s="2">
        <f>MACD!E777</f>
        <v>-8.609766969080912E-2</v>
      </c>
      <c r="E777" s="2">
        <f>MACD!F777</f>
        <v>-8.5508444808941958E-2</v>
      </c>
      <c r="F777" s="2">
        <f>'Moving Avg'!D777</f>
        <v>6.783240000000001</v>
      </c>
      <c r="G777" s="2">
        <f>'Moving Avg'!E777</f>
        <v>6.7443000000000008</v>
      </c>
      <c r="H777" s="2">
        <f>'Moving Avg'!F777</f>
        <v>6.6644800000000002</v>
      </c>
      <c r="I777" s="2">
        <f>'Moving Avg'!G777</f>
        <v>6.572951999999999</v>
      </c>
      <c r="J777" s="2">
        <f>'Moving Avg'!H777</f>
        <v>6.723894000000004</v>
      </c>
      <c r="K777" s="18" t="str">
        <f>OBV!F777</f>
        <v>BULLISH</v>
      </c>
      <c r="L777" s="18" t="str">
        <f>OBV!G777</f>
        <v>NEUTRAL</v>
      </c>
      <c r="M777" s="18" t="str">
        <f>OBV!H777</f>
        <v>CONFIRMED BULLISH</v>
      </c>
    </row>
    <row r="778" spans="1:13" ht="13.5" x14ac:dyDescent="0.25">
      <c r="A778" s="4">
        <f>TITRES_STAT!B781</f>
        <v>43136</v>
      </c>
      <c r="B778" s="2">
        <f>TITRES_STAT!C781</f>
        <v>17.75</v>
      </c>
      <c r="C778" s="2">
        <f>RSI!I778</f>
        <v>70.887051888380668</v>
      </c>
      <c r="D778" s="2">
        <f>MACD!E778</f>
        <v>-9.091930292151762E-2</v>
      </c>
      <c r="E778" s="2">
        <f>MACD!F778</f>
        <v>-8.6590616431457101E-2</v>
      </c>
      <c r="F778" s="2">
        <f>'Moving Avg'!D778</f>
        <v>6.8221800000000004</v>
      </c>
      <c r="G778" s="2">
        <f>'Moving Avg'!E778</f>
        <v>6.7696100000000001</v>
      </c>
      <c r="H778" s="2">
        <f>'Moving Avg'!F778</f>
        <v>6.6806400000000012</v>
      </c>
      <c r="I778" s="2">
        <f>'Moving Avg'!G778</f>
        <v>6.5774679999999979</v>
      </c>
      <c r="J778" s="2">
        <f>'Moving Avg'!H778</f>
        <v>6.7263675000000047</v>
      </c>
      <c r="K778" s="18" t="str">
        <f>OBV!F778</f>
        <v>BULLISH</v>
      </c>
      <c r="L778" s="18" t="str">
        <f>OBV!G778</f>
        <v>NEUTRAL</v>
      </c>
      <c r="M778" s="18" t="str">
        <f>OBV!H778</f>
        <v>CONFIRMED BULLISH</v>
      </c>
    </row>
    <row r="779" spans="1:13" ht="13.5" x14ac:dyDescent="0.25">
      <c r="A779" s="4">
        <f>TITRES_STAT!B782</f>
        <v>43137</v>
      </c>
      <c r="B779" s="2">
        <f>TITRES_STAT!C782</f>
        <v>17.79</v>
      </c>
      <c r="C779" s="2">
        <f>RSI!I779</f>
        <v>71.638586377568998</v>
      </c>
      <c r="D779" s="2">
        <f>MACD!E779</f>
        <v>-8.6916089037639921E-2</v>
      </c>
      <c r="E779" s="2">
        <f>MACD!F779</f>
        <v>-8.6655710952693671E-2</v>
      </c>
      <c r="F779" s="2">
        <f>'Moving Avg'!D779</f>
        <v>6.8525599999999995</v>
      </c>
      <c r="G779" s="2">
        <f>'Moving Avg'!E779</f>
        <v>6.7894699999999997</v>
      </c>
      <c r="H779" s="2">
        <f>'Moving Avg'!F779</f>
        <v>6.6989400000000003</v>
      </c>
      <c r="I779" s="2">
        <f>'Moving Avg'!G779</f>
        <v>6.581439999999998</v>
      </c>
      <c r="J779" s="2">
        <f>'Moving Avg'!H779</f>
        <v>6.7289000000000048</v>
      </c>
      <c r="K779" s="18" t="str">
        <f>OBV!F779</f>
        <v>BULLISH</v>
      </c>
      <c r="L779" s="18" t="str">
        <f>OBV!G779</f>
        <v>NEUTRAL</v>
      </c>
      <c r="M779" s="18" t="str">
        <f>OBV!H779</f>
        <v>CONFIRMED BULLISH</v>
      </c>
    </row>
    <row r="780" spans="1:13" ht="13.5" x14ac:dyDescent="0.25">
      <c r="A780" s="4">
        <f>TITRES_STAT!B783</f>
        <v>43138</v>
      </c>
      <c r="B780" s="2">
        <f>TITRES_STAT!C783</f>
        <v>18</v>
      </c>
      <c r="C780" s="2">
        <f>RSI!I780</f>
        <v>75.246910417872854</v>
      </c>
      <c r="D780" s="2">
        <f>MACD!E780</f>
        <v>-9.1111678284885755E-2</v>
      </c>
      <c r="E780" s="2">
        <f>MACD!F780</f>
        <v>-8.7546904419132099E-2</v>
      </c>
      <c r="F780" s="2">
        <f>'Moving Avg'!D780</f>
        <v>6.8993000000000011</v>
      </c>
      <c r="G780" s="2">
        <f>'Moving Avg'!E780</f>
        <v>6.8175100000000004</v>
      </c>
      <c r="H780" s="2">
        <f>'Moving Avg'!F780</f>
        <v>6.7213299999999991</v>
      </c>
      <c r="I780" s="2">
        <f>'Moving Avg'!G780</f>
        <v>6.5856459999999997</v>
      </c>
      <c r="J780" s="2">
        <f>'Moving Avg'!H780</f>
        <v>6.7318415000000043</v>
      </c>
      <c r="K780" s="18" t="str">
        <f>OBV!F780</f>
        <v>BULLISH</v>
      </c>
      <c r="L780" s="18" t="str">
        <f>OBV!G780</f>
        <v>NEUTRAL</v>
      </c>
      <c r="M780" s="18" t="str">
        <f>OBV!H780</f>
        <v>CONFIRMED BULLISH</v>
      </c>
    </row>
    <row r="781" spans="1:13" ht="13.5" x14ac:dyDescent="0.25">
      <c r="A781" s="4">
        <f>TITRES_STAT!B784</f>
        <v>43139</v>
      </c>
      <c r="B781" s="2">
        <f>TITRES_STAT!C784</f>
        <v>18</v>
      </c>
      <c r="C781" s="2">
        <f>RSI!I781</f>
        <v>75.246910417872854</v>
      </c>
      <c r="D781" s="2">
        <f>MACD!E781</f>
        <v>-9.6555952728910377E-2</v>
      </c>
      <c r="E781" s="2">
        <f>MACD!F781</f>
        <v>-8.9348714081087757E-2</v>
      </c>
      <c r="F781" s="2">
        <f>'Moving Avg'!D781</f>
        <v>6.93668</v>
      </c>
      <c r="G781" s="2">
        <f>'Moving Avg'!E781</f>
        <v>6.8455500000000002</v>
      </c>
      <c r="H781" s="2">
        <f>'Moving Avg'!F781</f>
        <v>6.7466450000000009</v>
      </c>
      <c r="I781" s="2">
        <f>'Moving Avg'!G781</f>
        <v>6.5898519999999996</v>
      </c>
      <c r="J781" s="2">
        <f>'Moving Avg'!H781</f>
        <v>6.7347830000000037</v>
      </c>
      <c r="K781" s="18" t="str">
        <f>OBV!F781</f>
        <v>BULLISH</v>
      </c>
      <c r="L781" s="18" t="str">
        <f>OBV!G781</f>
        <v>NEUTRAL</v>
      </c>
      <c r="M781" s="18" t="str">
        <f>OBV!H781</f>
        <v>CONFIRMED BULLISH</v>
      </c>
    </row>
    <row r="782" spans="1:13" ht="13.5" x14ac:dyDescent="0.25">
      <c r="A782" s="4">
        <f>TITRES_STAT!B785</f>
        <v>43140</v>
      </c>
      <c r="B782" s="2">
        <f>TITRES_STAT!C785</f>
        <v>18</v>
      </c>
      <c r="C782" s="2">
        <f>RSI!I782</f>
        <v>75.246910417872854</v>
      </c>
      <c r="D782" s="2">
        <f>MACD!E782</f>
        <v>-0.1107011141568055</v>
      </c>
      <c r="E782" s="2">
        <f>MACD!F782</f>
        <v>-9.3619194096231317E-2</v>
      </c>
      <c r="F782" s="2">
        <f>'Moving Avg'!D782</f>
        <v>6.9740599999999997</v>
      </c>
      <c r="G782" s="2">
        <f>'Moving Avg'!E782</f>
        <v>6.8786500000000004</v>
      </c>
      <c r="H782" s="2">
        <f>'Moving Avg'!F782</f>
        <v>6.766115000000001</v>
      </c>
      <c r="I782" s="2">
        <f>'Moving Avg'!G782</f>
        <v>6.5946040000000012</v>
      </c>
      <c r="J782" s="2">
        <f>'Moving Avg'!H782</f>
        <v>6.7376295000000042</v>
      </c>
      <c r="K782" s="18" t="str">
        <f>OBV!F782</f>
        <v>BULLISH</v>
      </c>
      <c r="L782" s="18" t="str">
        <f>OBV!G782</f>
        <v>NEUTRAL</v>
      </c>
      <c r="M782" s="18" t="str">
        <f>OBV!H782</f>
        <v>CONFIRMED BULLISH</v>
      </c>
    </row>
    <row r="783" spans="1:13" ht="13.5" x14ac:dyDescent="0.25">
      <c r="A783" s="4">
        <f>TITRES_STAT!B786</f>
        <v>43143</v>
      </c>
      <c r="B783" s="2">
        <f>TITRES_STAT!C786</f>
        <v>18.2</v>
      </c>
      <c r="C783" s="2">
        <f>RSI!I783</f>
        <v>78.500379320025829</v>
      </c>
      <c r="D783" s="2">
        <f>MACD!E783</f>
        <v>-0.12407978918827034</v>
      </c>
      <c r="E783" s="2">
        <f>MACD!F783</f>
        <v>-9.9711313114639127E-2</v>
      </c>
      <c r="F783" s="2">
        <f>'Moving Avg'!D783</f>
        <v>7.0091200000000002</v>
      </c>
      <c r="G783" s="2">
        <f>'Moving Avg'!E783</f>
        <v>6.9156500000000012</v>
      </c>
      <c r="H783" s="2">
        <f>'Moving Avg'!F783</f>
        <v>6.7935699999999999</v>
      </c>
      <c r="I783" s="2">
        <f>'Moving Avg'!G783</f>
        <v>6.6009140000000013</v>
      </c>
      <c r="J783" s="2">
        <f>'Moving Avg'!H783</f>
        <v>6.7408085000000026</v>
      </c>
      <c r="K783" s="18" t="str">
        <f>OBV!F783</f>
        <v>BULLISH</v>
      </c>
      <c r="L783" s="18" t="str">
        <f>OBV!G783</f>
        <v>NEUTRAL</v>
      </c>
      <c r="M783" s="18" t="str">
        <f>OBV!H783</f>
        <v>CONFIRMED BULLISH</v>
      </c>
    </row>
    <row r="784" spans="1:13" ht="13.5" x14ac:dyDescent="0.25">
      <c r="A784" s="4">
        <f>TITRES_STAT!B787</f>
        <v>43144</v>
      </c>
      <c r="B784" s="2">
        <f>TITRES_STAT!C787</f>
        <v>18.32</v>
      </c>
      <c r="C784" s="2">
        <f>RSI!I784</f>
        <v>80.182046890116098</v>
      </c>
      <c r="D784" s="2">
        <f>MACD!E784</f>
        <v>-0.13183881048997925</v>
      </c>
      <c r="E784" s="2">
        <f>MACD!F784</f>
        <v>-0.10613681258970716</v>
      </c>
      <c r="F784" s="2">
        <f>'Moving Avg'!D784</f>
        <v>7.0504000000000007</v>
      </c>
      <c r="G784" s="2">
        <f>'Moving Avg'!E784</f>
        <v>6.951480000000001</v>
      </c>
      <c r="H784" s="2">
        <f>'Moving Avg'!F784</f>
        <v>6.8198550000000013</v>
      </c>
      <c r="I784" s="2">
        <f>'Moving Avg'!G784</f>
        <v>6.6081580000000004</v>
      </c>
      <c r="J784" s="2">
        <f>'Moving Avg'!H784</f>
        <v>6.7442780000000031</v>
      </c>
      <c r="K784" s="18" t="str">
        <f>OBV!F784</f>
        <v>BULLISH</v>
      </c>
      <c r="L784" s="18" t="str">
        <f>OBV!G784</f>
        <v>NEUTRAL</v>
      </c>
      <c r="M784" s="18" t="str">
        <f>OBV!H784</f>
        <v>CONFIRMED BULLISH</v>
      </c>
    </row>
    <row r="785" spans="1:13" ht="13.5" x14ac:dyDescent="0.25">
      <c r="A785" s="4">
        <f>TITRES_STAT!B788</f>
        <v>43145</v>
      </c>
      <c r="B785" s="2">
        <f>TITRES_STAT!C788</f>
        <v>18.399999999999999</v>
      </c>
      <c r="C785" s="2">
        <f>RSI!I785</f>
        <v>81.237922306248024</v>
      </c>
      <c r="D785" s="2">
        <f>MACD!E785</f>
        <v>-0.14280968119086257</v>
      </c>
      <c r="E785" s="2">
        <f>MACD!F785</f>
        <v>-0.11347138630993825</v>
      </c>
      <c r="F785" s="2">
        <f>'Moving Avg'!D785</f>
        <v>7.0815599999999987</v>
      </c>
      <c r="G785" s="2">
        <f>'Moving Avg'!E785</f>
        <v>6.9904300000000008</v>
      </c>
      <c r="H785" s="2">
        <f>'Moving Avg'!F785</f>
        <v>6.8471150000000005</v>
      </c>
      <c r="I785" s="2">
        <f>'Moving Avg'!G785</f>
        <v>6.6160260000000006</v>
      </c>
      <c r="J785" s="2">
        <f>'Moving Avg'!H785</f>
        <v>6.7479035000000014</v>
      </c>
      <c r="K785" s="18" t="str">
        <f>OBV!F785</f>
        <v>BULLISH</v>
      </c>
      <c r="L785" s="18" t="str">
        <f>OBV!G785</f>
        <v>NEUTRAL</v>
      </c>
      <c r="M785" s="18" t="str">
        <f>OBV!H785</f>
        <v>CONFIRMED BULLISH</v>
      </c>
    </row>
    <row r="786" spans="1:13" ht="13.5" x14ac:dyDescent="0.25">
      <c r="A786" s="4">
        <f>TITRES_STAT!B789</f>
        <v>43146</v>
      </c>
      <c r="B786" s="2">
        <f>TITRES_STAT!C789</f>
        <v>18.399999999999999</v>
      </c>
      <c r="C786" s="2">
        <f>RSI!I786</f>
        <v>81.237922306248038</v>
      </c>
      <c r="D786" s="2">
        <f>MACD!E786</f>
        <v>-0.1470163783930829</v>
      </c>
      <c r="E786" s="2">
        <f>MACD!F786</f>
        <v>-0.1201803847265672</v>
      </c>
      <c r="F786" s="2">
        <f>'Moving Avg'!D786</f>
        <v>7.1127200000000004</v>
      </c>
      <c r="G786" s="2">
        <f>'Moving Avg'!E786</f>
        <v>7.0247000000000002</v>
      </c>
      <c r="H786" s="2">
        <f>'Moving Avg'!F786</f>
        <v>6.8743749999999988</v>
      </c>
      <c r="I786" s="2">
        <f>'Moving Avg'!G786</f>
        <v>6.6254500000000007</v>
      </c>
      <c r="J786" s="2">
        <f>'Moving Avg'!H786</f>
        <v>6.7515290000000014</v>
      </c>
      <c r="K786" s="18" t="str">
        <f>OBV!F786</f>
        <v>BULLISH</v>
      </c>
      <c r="L786" s="18" t="str">
        <f>OBV!G786</f>
        <v>NEUTRAL</v>
      </c>
      <c r="M786" s="18" t="str">
        <f>OBV!H786</f>
        <v>CONFIRMED BULLISH</v>
      </c>
    </row>
    <row r="787" spans="1:13" ht="13.5" x14ac:dyDescent="0.25">
      <c r="A787" s="4">
        <f>TITRES_STAT!B790</f>
        <v>43147</v>
      </c>
      <c r="B787" s="2">
        <f>TITRES_STAT!C790</f>
        <v>18.399999999999999</v>
      </c>
      <c r="C787" s="2">
        <f>RSI!I787</f>
        <v>81.237922306248024</v>
      </c>
      <c r="D787" s="2">
        <f>MACD!E787</f>
        <v>-0.15254223656128296</v>
      </c>
      <c r="E787" s="2">
        <f>MACD!F787</f>
        <v>-0.12665275509351037</v>
      </c>
      <c r="F787" s="2">
        <f>'Moving Avg'!D787</f>
        <v>7.1438800000000002</v>
      </c>
      <c r="G787" s="2">
        <f>'Moving Avg'!E787</f>
        <v>7.0589700000000004</v>
      </c>
      <c r="H787" s="2">
        <f>'Moving Avg'!F787</f>
        <v>6.9016350000000006</v>
      </c>
      <c r="I787" s="2">
        <f>'Moving Avg'!G787</f>
        <v>6.6351080000000016</v>
      </c>
      <c r="J787" s="2">
        <f>'Moving Avg'!H787</f>
        <v>6.7556295000000013</v>
      </c>
      <c r="K787" s="18" t="str">
        <f>OBV!F787</f>
        <v>BULLISH</v>
      </c>
      <c r="L787" s="18" t="str">
        <f>OBV!G787</f>
        <v>NEUTRAL</v>
      </c>
      <c r="M787" s="18" t="str">
        <f>OBV!H787</f>
        <v>CONFIRMED BULLISH</v>
      </c>
    </row>
    <row r="788" spans="1:13" ht="13.5" x14ac:dyDescent="0.25">
      <c r="A788" s="4">
        <f>TITRES_STAT!B791</f>
        <v>43150</v>
      </c>
      <c r="B788" s="2">
        <f>TITRES_STAT!C791</f>
        <v>18.350000000000001</v>
      </c>
      <c r="C788" s="2">
        <f>RSI!I788</f>
        <v>77.994152746525529</v>
      </c>
      <c r="D788" s="2">
        <f>MACD!E788</f>
        <v>-0.14382497744450173</v>
      </c>
      <c r="E788" s="2">
        <f>MACD!F788</f>
        <v>-0.13008719956370865</v>
      </c>
      <c r="F788" s="2">
        <f>'Moving Avg'!D788</f>
        <v>7.1555599999999995</v>
      </c>
      <c r="G788" s="2">
        <f>'Moving Avg'!E788</f>
        <v>7.0823400000000003</v>
      </c>
      <c r="H788" s="2">
        <f>'Moving Avg'!F788</f>
        <v>6.9259749999999993</v>
      </c>
      <c r="I788" s="2">
        <f>'Moving Avg'!G788</f>
        <v>6.6457000000000015</v>
      </c>
      <c r="J788" s="2">
        <f>'Moving Avg'!H788</f>
        <v>6.7596325000000004</v>
      </c>
      <c r="K788" s="18" t="str">
        <f>OBV!F788</f>
        <v>BULLISH</v>
      </c>
      <c r="L788" s="18" t="str">
        <f>OBV!G788</f>
        <v>NEUTRAL</v>
      </c>
      <c r="M788" s="18" t="str">
        <f>OBV!H788</f>
        <v>CONFIRMED BULLISH</v>
      </c>
    </row>
    <row r="789" spans="1:13" ht="13.5" x14ac:dyDescent="0.25">
      <c r="A789" s="4">
        <f>TITRES_STAT!B792</f>
        <v>43151</v>
      </c>
      <c r="B789" s="2">
        <f>TITRES_STAT!C792</f>
        <v>18.350000000000001</v>
      </c>
      <c r="C789" s="2">
        <f>RSI!I789</f>
        <v>77.994152746525529</v>
      </c>
      <c r="D789" s="2">
        <f>MACD!E789</f>
        <v>-0.13561943280947997</v>
      </c>
      <c r="E789" s="2">
        <f>MACD!F789</f>
        <v>-0.13119364621286292</v>
      </c>
      <c r="F789" s="2">
        <f>'Moving Avg'!D789</f>
        <v>7.1579000000000006</v>
      </c>
      <c r="G789" s="2">
        <f>'Moving Avg'!E789</f>
        <v>7.1041500000000015</v>
      </c>
      <c r="H789" s="2">
        <f>'Moving Avg'!F789</f>
        <v>6.946810000000001</v>
      </c>
      <c r="I789" s="2">
        <f>'Moving Avg'!G789</f>
        <v>6.6600320000000037</v>
      </c>
      <c r="J789" s="2">
        <f>'Moving Avg'!H789</f>
        <v>6.7630654999999988</v>
      </c>
      <c r="K789" s="18" t="str">
        <f>OBV!F789</f>
        <v>BULLISH</v>
      </c>
      <c r="L789" s="18" t="str">
        <f>OBV!G789</f>
        <v>NEUTRAL</v>
      </c>
      <c r="M789" s="18" t="str">
        <f>OBV!H789</f>
        <v>CONFIRMED BULLISH</v>
      </c>
    </row>
    <row r="790" spans="1:13" ht="13.5" x14ac:dyDescent="0.25">
      <c r="A790" s="4">
        <f>TITRES_STAT!B793</f>
        <v>43152</v>
      </c>
      <c r="B790" s="2">
        <f>TITRES_STAT!C793</f>
        <v>18.3</v>
      </c>
      <c r="C790" s="2">
        <f>RSI!I790</f>
        <v>74.54221582234031</v>
      </c>
      <c r="D790" s="2">
        <f>MACD!E790</f>
        <v>-0.116101476952303</v>
      </c>
      <c r="E790" s="2">
        <f>MACD!F790</f>
        <v>-0.12817521236075094</v>
      </c>
      <c r="F790" s="2">
        <f>'Moving Avg'!D790</f>
        <v>7.1501000000000001</v>
      </c>
      <c r="G790" s="2">
        <f>'Moving Avg'!E790</f>
        <v>7.1158299999999999</v>
      </c>
      <c r="H790" s="2">
        <f>'Moving Avg'!F790</f>
        <v>6.9666700000000006</v>
      </c>
      <c r="I790" s="2">
        <f>'Moving Avg'!G790</f>
        <v>6.6732720000000043</v>
      </c>
      <c r="J790" s="2">
        <f>'Moving Avg'!H790</f>
        <v>6.7662110000000011</v>
      </c>
      <c r="K790" s="18" t="str">
        <f>OBV!F790</f>
        <v>BEARISH</v>
      </c>
      <c r="L790" s="18" t="str">
        <f>OBV!G790</f>
        <v>NEUTRAL</v>
      </c>
      <c r="M790" s="18" t="str">
        <f>OBV!H790</f>
        <v>CONFIRMED BEARISH</v>
      </c>
    </row>
    <row r="791" spans="1:13" ht="13.5" x14ac:dyDescent="0.25">
      <c r="A791" s="4">
        <f>TITRES_STAT!B794</f>
        <v>43153</v>
      </c>
      <c r="B791" s="2">
        <f>TITRES_STAT!C794</f>
        <v>18.3</v>
      </c>
      <c r="C791" s="2">
        <f>RSI!I791</f>
        <v>74.54221582234031</v>
      </c>
      <c r="D791" s="2">
        <f>MACD!E791</f>
        <v>-0.10081759157186809</v>
      </c>
      <c r="E791" s="2">
        <f>MACD!F791</f>
        <v>-0.12270368820297438</v>
      </c>
      <c r="F791" s="2">
        <f>'Moving Avg'!D791</f>
        <v>7.1423000000000005</v>
      </c>
      <c r="G791" s="2">
        <f>'Moving Avg'!E791</f>
        <v>7.1275100000000009</v>
      </c>
      <c r="H791" s="2">
        <f>'Moving Avg'!F791</f>
        <v>6.9865300000000001</v>
      </c>
      <c r="I791" s="2">
        <f>'Moving Avg'!G791</f>
        <v>6.6865120000000022</v>
      </c>
      <c r="J791" s="2">
        <f>'Moving Avg'!H791</f>
        <v>6.7695465000000006</v>
      </c>
      <c r="K791" s="18" t="str">
        <f>OBV!F791</f>
        <v>BEARISH</v>
      </c>
      <c r="L791" s="18" t="str">
        <f>OBV!G791</f>
        <v>NEUTRAL</v>
      </c>
      <c r="M791" s="18" t="str">
        <f>OBV!H791</f>
        <v>CONFIRMED BEARISH</v>
      </c>
    </row>
    <row r="792" spans="1:13" ht="13.5" x14ac:dyDescent="0.25">
      <c r="A792" s="4">
        <f>TITRES_STAT!B795</f>
        <v>43154</v>
      </c>
      <c r="B792" s="2">
        <f>TITRES_STAT!C795</f>
        <v>18.399999999999999</v>
      </c>
      <c r="C792" s="2">
        <f>RSI!I792</f>
        <v>76.91238447888135</v>
      </c>
      <c r="D792" s="2">
        <f>MACD!E792</f>
        <v>-9.1914062096349447E-2</v>
      </c>
      <c r="E792" s="2">
        <f>MACD!F792</f>
        <v>-0.1165457629816494</v>
      </c>
      <c r="F792" s="2">
        <f>'Moving Avg'!D792</f>
        <v>7.1423000000000005</v>
      </c>
      <c r="G792" s="2">
        <f>'Moving Avg'!E792</f>
        <v>7.1430899999999991</v>
      </c>
      <c r="H792" s="2">
        <f>'Moving Avg'!F792</f>
        <v>7.0108699999999997</v>
      </c>
      <c r="I792" s="2">
        <f>'Moving Avg'!G792</f>
        <v>6.7009220000000029</v>
      </c>
      <c r="J792" s="2">
        <f>'Moving Avg'!H792</f>
        <v>6.7728869999999999</v>
      </c>
      <c r="K792" s="18" t="str">
        <f>OBV!F792</f>
        <v>BEARISH</v>
      </c>
      <c r="L792" s="18" t="str">
        <f>OBV!G792</f>
        <v>NEUTRAL</v>
      </c>
      <c r="M792" s="18" t="str">
        <f>OBV!H792</f>
        <v>NEUTRAL</v>
      </c>
    </row>
    <row r="793" spans="1:13" ht="13.5" x14ac:dyDescent="0.25">
      <c r="A793" s="4">
        <f>TITRES_STAT!B796</f>
        <v>43157</v>
      </c>
      <c r="B793" s="2">
        <f>TITRES_STAT!C796</f>
        <v>18.04</v>
      </c>
      <c r="C793" s="2">
        <f>RSI!I793</f>
        <v>56.535148407378053</v>
      </c>
      <c r="D793" s="2">
        <f>MACD!E793</f>
        <v>-6.3296606671412015E-2</v>
      </c>
      <c r="E793" s="2">
        <f>MACD!F793</f>
        <v>-0.10589593171960193</v>
      </c>
      <c r="F793" s="2">
        <f>'Moving Avg'!D793</f>
        <v>7.1181600000000005</v>
      </c>
      <c r="G793" s="2">
        <f>'Moving Avg'!E793</f>
        <v>7.1368599999999986</v>
      </c>
      <c r="H793" s="2">
        <f>'Moving Avg'!F793</f>
        <v>7.026254999999999</v>
      </c>
      <c r="I793" s="2">
        <f>'Moving Avg'!G793</f>
        <v>6.7125280000000034</v>
      </c>
      <c r="J793" s="2">
        <f>'Moving Avg'!H793</f>
        <v>6.7755264999999989</v>
      </c>
      <c r="K793" s="18" t="str">
        <f>OBV!F793</f>
        <v>BEARISH</v>
      </c>
      <c r="L793" s="18" t="str">
        <f>OBV!G793</f>
        <v>NEUTRAL</v>
      </c>
      <c r="M793" s="18" t="str">
        <f>OBV!H793</f>
        <v>CONFIRMED BEARISH</v>
      </c>
    </row>
    <row r="794" spans="1:13" ht="13.5" x14ac:dyDescent="0.25">
      <c r="A794" s="4">
        <f>TITRES_STAT!B797</f>
        <v>43158</v>
      </c>
      <c r="B794" s="2">
        <f>TITRES_STAT!C797</f>
        <v>18.399999999999999</v>
      </c>
      <c r="C794" s="2">
        <f>RSI!I794</f>
        <v>66.183659356623934</v>
      </c>
      <c r="D794" s="2">
        <f>MACD!E794</f>
        <v>-4.2644792800918374E-2</v>
      </c>
      <c r="E794" s="2">
        <f>MACD!F794</f>
        <v>-9.3245703935865232E-2</v>
      </c>
      <c r="F794" s="2">
        <f>'Moving Avg'!D794</f>
        <v>7.1220600000000003</v>
      </c>
      <c r="G794" s="2">
        <f>'Moving Avg'!E794</f>
        <v>7.1399799999999995</v>
      </c>
      <c r="H794" s="2">
        <f>'Moving Avg'!F794</f>
        <v>7.0457300000000007</v>
      </c>
      <c r="I794" s="2">
        <f>'Moving Avg'!G794</f>
        <v>6.7252240000000043</v>
      </c>
      <c r="J794" s="2">
        <f>'Moving Avg'!H794</f>
        <v>6.7786769999999992</v>
      </c>
      <c r="K794" s="18" t="str">
        <f>OBV!F794</f>
        <v>BEARISH</v>
      </c>
      <c r="L794" s="18" t="str">
        <f>OBV!G794</f>
        <v>NEUTRAL</v>
      </c>
      <c r="M794" s="18" t="str">
        <f>OBV!H794</f>
        <v>BEARISH DIVERGENCE</v>
      </c>
    </row>
    <row r="795" spans="1:13" ht="13.5" x14ac:dyDescent="0.25">
      <c r="A795" s="4">
        <f>TITRES_STAT!B798</f>
        <v>43159</v>
      </c>
      <c r="B795" s="2">
        <f>TITRES_STAT!C798</f>
        <v>18.399999999999999</v>
      </c>
      <c r="C795" s="2">
        <f>RSI!I795</f>
        <v>66.183659356623934</v>
      </c>
      <c r="D795" s="2">
        <f>MACD!E795</f>
        <v>-2.1534171759352461E-2</v>
      </c>
      <c r="E795" s="2">
        <f>MACD!F795</f>
        <v>-7.8903397500562675E-2</v>
      </c>
      <c r="F795" s="2">
        <f>'Moving Avg'!D795</f>
        <v>7.1298600000000008</v>
      </c>
      <c r="G795" s="2">
        <f>'Moving Avg'!E795</f>
        <v>7.1399799999999995</v>
      </c>
      <c r="H795" s="2">
        <f>'Moving Avg'!F795</f>
        <v>7.0652049999999988</v>
      </c>
      <c r="I795" s="2">
        <f>'Moving Avg'!G795</f>
        <v>6.740178000000002</v>
      </c>
      <c r="J795" s="2">
        <f>'Moving Avg'!H795</f>
        <v>6.7818274999999995</v>
      </c>
      <c r="K795" s="18" t="str">
        <f>OBV!F795</f>
        <v>BULLISH</v>
      </c>
      <c r="L795" s="18" t="str">
        <f>OBV!G795</f>
        <v>NEUTRAL</v>
      </c>
      <c r="M795" s="18" t="str">
        <f>OBV!H795</f>
        <v>CONFIRMED BULLISH</v>
      </c>
    </row>
    <row r="796" spans="1:13" ht="13.5" x14ac:dyDescent="0.25">
      <c r="A796" s="4">
        <f>TITRES_STAT!B799</f>
        <v>43160</v>
      </c>
      <c r="B796" s="2">
        <f>TITRES_STAT!C799</f>
        <v>18.38</v>
      </c>
      <c r="C796" s="2">
        <f>RSI!I796</f>
        <v>65.249087940135922</v>
      </c>
      <c r="D796" s="2">
        <f>MACD!E796</f>
        <v>-4.1713299546000115E-3</v>
      </c>
      <c r="E796" s="2">
        <f>MACD!F796</f>
        <v>-6.3956983991370148E-2</v>
      </c>
      <c r="F796" s="2">
        <f>'Moving Avg'!D796</f>
        <v>7.1361000000000008</v>
      </c>
      <c r="G796" s="2">
        <f>'Moving Avg'!E796</f>
        <v>7.1391999999999998</v>
      </c>
      <c r="H796" s="2">
        <f>'Moving Avg'!F796</f>
        <v>7.0819499999999991</v>
      </c>
      <c r="I796" s="2">
        <f>'Moving Avg'!G796</f>
        <v>6.7587160000000015</v>
      </c>
      <c r="J796" s="2">
        <f>'Moving Avg'!H796</f>
        <v>6.7852239999999995</v>
      </c>
      <c r="K796" s="18" t="str">
        <f>OBV!F796</f>
        <v>BEARISH</v>
      </c>
      <c r="L796" s="18" t="str">
        <f>OBV!G796</f>
        <v>NEUTRAL</v>
      </c>
      <c r="M796" s="18" t="str">
        <f>OBV!H796</f>
        <v>BEARISH DIVERGENCE</v>
      </c>
    </row>
    <row r="797" spans="1:13" ht="13.5" x14ac:dyDescent="0.25">
      <c r="A797" s="4">
        <f>TITRES_STAT!B800</f>
        <v>43161</v>
      </c>
      <c r="B797" s="2">
        <f>TITRES_STAT!C800</f>
        <v>18.38</v>
      </c>
      <c r="C797" s="2">
        <f>RSI!I797</f>
        <v>65.249087940135922</v>
      </c>
      <c r="D797" s="2">
        <f>MACD!E797</f>
        <v>9.5684615443323295E-3</v>
      </c>
      <c r="E797" s="2">
        <f>MACD!F797</f>
        <v>-4.9251894884229652E-2</v>
      </c>
      <c r="F797" s="2">
        <f>'Moving Avg'!D797</f>
        <v>7.1345399999999994</v>
      </c>
      <c r="G797" s="2">
        <f>'Moving Avg'!E797</f>
        <v>7.1384200000000009</v>
      </c>
      <c r="H797" s="2">
        <f>'Moving Avg'!F797</f>
        <v>7.0986950000000011</v>
      </c>
      <c r="I797" s="2">
        <f>'Moving Avg'!G797</f>
        <v>6.7780320000000014</v>
      </c>
      <c r="J797" s="2">
        <f>'Moving Avg'!H797</f>
        <v>6.7886204999999986</v>
      </c>
      <c r="K797" s="18" t="str">
        <f>OBV!F797</f>
        <v>BEARISH</v>
      </c>
      <c r="L797" s="18" t="str">
        <f>OBV!G797</f>
        <v>NEUTRAL</v>
      </c>
      <c r="M797" s="18" t="str">
        <f>OBV!H797</f>
        <v>CONFIRMED BEARISH</v>
      </c>
    </row>
    <row r="798" spans="1:13" ht="13.5" x14ac:dyDescent="0.25">
      <c r="A798" s="4">
        <f>TITRES_STAT!B801</f>
        <v>43164</v>
      </c>
      <c r="B798" s="2">
        <f>TITRES_STAT!C801</f>
        <v>18</v>
      </c>
      <c r="C798" s="2">
        <f>RSI!I798</f>
        <v>49.780315725293626</v>
      </c>
      <c r="D798" s="2">
        <f>MACD!E798</f>
        <v>2.8276065008802753E-2</v>
      </c>
      <c r="E798" s="2">
        <f>MACD!F798</f>
        <v>-3.3746302905623173E-2</v>
      </c>
      <c r="F798" s="2">
        <f>'Moving Avg'!D798</f>
        <v>7.1314200000000003</v>
      </c>
      <c r="G798" s="2">
        <f>'Moving Avg'!E798</f>
        <v>7.12479</v>
      </c>
      <c r="H798" s="2">
        <f>'Moving Avg'!F798</f>
        <v>7.1035650000000006</v>
      </c>
      <c r="I798" s="2">
        <f>'Moving Avg'!G798</f>
        <v>6.7966480000000011</v>
      </c>
      <c r="J798" s="2">
        <f>'Moving Avg'!H798</f>
        <v>6.7912769999999991</v>
      </c>
      <c r="K798" s="18" t="str">
        <f>OBV!F798</f>
        <v>BEARISH</v>
      </c>
      <c r="L798" s="18" t="str">
        <f>OBV!G798</f>
        <v>NEUTRAL</v>
      </c>
      <c r="M798" s="18" t="str">
        <f>OBV!H798</f>
        <v>CONFIRMED BEARISH</v>
      </c>
    </row>
    <row r="799" spans="1:13" ht="13.5" x14ac:dyDescent="0.25">
      <c r="A799" s="4">
        <f>TITRES_STAT!B802</f>
        <v>43165</v>
      </c>
      <c r="B799" s="2">
        <f>TITRES_STAT!C802</f>
        <v>18</v>
      </c>
      <c r="C799" s="2">
        <f>RSI!I799</f>
        <v>49.780315725293626</v>
      </c>
      <c r="D799" s="2">
        <f>MACD!E799</f>
        <v>4.4164061284284628E-2</v>
      </c>
      <c r="E799" s="2">
        <f>MACD!F799</f>
        <v>-1.8164230067641611E-2</v>
      </c>
      <c r="F799" s="2">
        <f>'Moving Avg'!D799</f>
        <v>7.1002600000000005</v>
      </c>
      <c r="G799" s="2">
        <f>'Moving Avg'!E799</f>
        <v>7.1111599999999999</v>
      </c>
      <c r="H799" s="2">
        <f>'Moving Avg'!F799</f>
        <v>7.1076549999999994</v>
      </c>
      <c r="I799" s="2">
        <f>'Moving Avg'!G799</f>
        <v>6.8093439999999994</v>
      </c>
      <c r="J799" s="2">
        <f>'Moving Avg'!H799</f>
        <v>6.7939334999999996</v>
      </c>
      <c r="K799" s="18" t="str">
        <f>OBV!F799</f>
        <v>BEARISH</v>
      </c>
      <c r="L799" s="18" t="str">
        <f>OBV!G799</f>
        <v>NEUTRAL</v>
      </c>
      <c r="M799" s="18" t="str">
        <f>OBV!H799</f>
        <v>CONFIRMED BEARISH</v>
      </c>
    </row>
    <row r="800" spans="1:13" ht="13.5" x14ac:dyDescent="0.25">
      <c r="A800" s="4">
        <f>TITRES_STAT!B803</f>
        <v>43166</v>
      </c>
      <c r="B800" s="2">
        <f>TITRES_STAT!C803</f>
        <v>17.899999999999999</v>
      </c>
      <c r="C800" s="2">
        <f>RSI!I800</f>
        <v>46.425308571330369</v>
      </c>
      <c r="D800" s="2">
        <f>MACD!E800</f>
        <v>5.7543385303145733E-2</v>
      </c>
      <c r="E800" s="2">
        <f>MACD!F800</f>
        <v>-3.0227069934841422E-3</v>
      </c>
      <c r="F800" s="2">
        <f>'Moving Avg'!D800</f>
        <v>7.0613200000000003</v>
      </c>
      <c r="G800" s="2">
        <f>'Moving Avg'!E800</f>
        <v>7.0955899999999996</v>
      </c>
      <c r="H800" s="2">
        <f>'Moving Avg'!F800</f>
        <v>7.1057099999999993</v>
      </c>
      <c r="I800" s="2">
        <f>'Moving Avg'!G800</f>
        <v>6.8250779999999995</v>
      </c>
      <c r="J800" s="2">
        <f>'Moving Avg'!H800</f>
        <v>6.7963955</v>
      </c>
      <c r="K800" s="18" t="str">
        <f>OBV!F800</f>
        <v>BEARISH</v>
      </c>
      <c r="L800" s="18" t="str">
        <f>OBV!G800</f>
        <v>NEUTRAL</v>
      </c>
      <c r="M800" s="18" t="str">
        <f>OBV!H800</f>
        <v>CONFIRMED BEARISH</v>
      </c>
    </row>
    <row r="801" spans="1:13" ht="13.5" x14ac:dyDescent="0.25">
      <c r="A801" s="4">
        <f>TITRES_STAT!B804</f>
        <v>43167</v>
      </c>
      <c r="B801" s="2">
        <f>TITRES_STAT!C804</f>
        <v>18.39</v>
      </c>
      <c r="C801" s="2">
        <f>RSI!I801</f>
        <v>60.490622823781159</v>
      </c>
      <c r="D801" s="2">
        <f>MACD!E801</f>
        <v>5.5011022237544616E-2</v>
      </c>
      <c r="E801" s="2">
        <f>MACD!F801</f>
        <v>8.5840388527216108E-3</v>
      </c>
      <c r="F801" s="2">
        <f>'Moving Avg'!D801</f>
        <v>7.0621000000000009</v>
      </c>
      <c r="G801" s="2">
        <f>'Moving Avg'!E801</f>
        <v>7.0991</v>
      </c>
      <c r="H801" s="2">
        <f>'Moving Avg'!F801</f>
        <v>7.1133049999999995</v>
      </c>
      <c r="I801" s="2">
        <f>'Moving Avg'!G801</f>
        <v>6.8447060000000013</v>
      </c>
      <c r="J801" s="2">
        <f>'Moving Avg'!H801</f>
        <v>6.7995265000000007</v>
      </c>
      <c r="K801" s="18" t="str">
        <f>OBV!F801</f>
        <v>BEARISH</v>
      </c>
      <c r="L801" s="18" t="str">
        <f>OBV!G801</f>
        <v>NEUTRAL</v>
      </c>
      <c r="M801" s="18" t="str">
        <f>OBV!H801</f>
        <v>BEARISH DIVERGENCE</v>
      </c>
    </row>
    <row r="802" spans="1:13" ht="13.5" x14ac:dyDescent="0.25">
      <c r="A802" s="4">
        <f>TITRES_STAT!B805</f>
        <v>43168</v>
      </c>
      <c r="B802" s="2">
        <f>TITRES_STAT!C805</f>
        <v>18.3</v>
      </c>
      <c r="C802" s="2">
        <f>RSI!I802</f>
        <v>57.499938520935537</v>
      </c>
      <c r="D802" s="2">
        <f>MACD!E802</f>
        <v>6.0600070864353484E-2</v>
      </c>
      <c r="E802" s="2">
        <f>MACD!F802</f>
        <v>1.8987245255047986E-2</v>
      </c>
      <c r="F802" s="2">
        <f>'Moving Avg'!D802</f>
        <v>7.05586</v>
      </c>
      <c r="G802" s="2">
        <f>'Moving Avg'!E802</f>
        <v>7.0952000000000002</v>
      </c>
      <c r="H802" s="2">
        <f>'Moving Avg'!F802</f>
        <v>7.1191449999999987</v>
      </c>
      <c r="I802" s="2">
        <f>'Moving Avg'!G802</f>
        <v>6.8602819999999998</v>
      </c>
      <c r="J802" s="2">
        <f>'Moving Avg'!H802</f>
        <v>6.8028620000000002</v>
      </c>
      <c r="K802" s="18" t="str">
        <f>OBV!F802</f>
        <v>BEARISH</v>
      </c>
      <c r="L802" s="18" t="str">
        <f>OBV!G802</f>
        <v>NEUTRAL</v>
      </c>
      <c r="M802" s="18" t="str">
        <f>OBV!H802</f>
        <v>CONFIRMED BEARISH</v>
      </c>
    </row>
    <row r="803" spans="1:13" ht="13.5" x14ac:dyDescent="0.25">
      <c r="A803" s="4">
        <f>TITRES_STAT!B806</f>
        <v>43171</v>
      </c>
      <c r="B803" s="2">
        <f>TITRES_STAT!C806</f>
        <v>18.29</v>
      </c>
      <c r="C803" s="2">
        <f>RSI!I803</f>
        <v>57.161772183520334</v>
      </c>
      <c r="D803" s="2">
        <f>MACD!E803</f>
        <v>4.3452458582059705E-2</v>
      </c>
      <c r="E803" s="2">
        <f>MACD!F803</f>
        <v>2.3880287920450331E-2</v>
      </c>
      <c r="F803" s="2">
        <f>'Moving Avg'!D803</f>
        <v>7.0784400000000005</v>
      </c>
      <c r="G803" s="2">
        <f>'Moving Avg'!E803</f>
        <v>7.1049300000000004</v>
      </c>
      <c r="H803" s="2">
        <f>'Moving Avg'!F803</f>
        <v>7.120895</v>
      </c>
      <c r="I803" s="2">
        <f>'Moving Avg'!G803</f>
        <v>6.874223999999999</v>
      </c>
      <c r="J803" s="2">
        <f>'Moving Avg'!H803</f>
        <v>6.8057980000000011</v>
      </c>
      <c r="K803" s="18" t="str">
        <f>OBV!F803</f>
        <v>BEARISH</v>
      </c>
      <c r="L803" s="18" t="str">
        <f>OBV!G803</f>
        <v>NEUTRAL</v>
      </c>
      <c r="M803" s="18" t="str">
        <f>OBV!H803</f>
        <v>BEARISH DIVERGENCE</v>
      </c>
    </row>
    <row r="804" spans="1:13" ht="13.5" x14ac:dyDescent="0.25">
      <c r="A804" s="4">
        <f>TITRES_STAT!B807</f>
        <v>43172</v>
      </c>
      <c r="B804" s="2">
        <f>TITRES_STAT!C807</f>
        <v>18.39</v>
      </c>
      <c r="C804" s="2">
        <f>RSI!I804</f>
        <v>59.713350080878392</v>
      </c>
      <c r="D804" s="2">
        <f>MACD!E804</f>
        <v>4.7094044872774354E-2</v>
      </c>
      <c r="E804" s="2">
        <f>MACD!F804</f>
        <v>2.8523039310915137E-2</v>
      </c>
      <c r="F804" s="2">
        <f>'Moving Avg'!D804</f>
        <v>7.1088199999999997</v>
      </c>
      <c r="G804" s="2">
        <f>'Moving Avg'!E804</f>
        <v>7.1045400000000001</v>
      </c>
      <c r="H804" s="2">
        <f>'Moving Avg'!F804</f>
        <v>7.1222599999999998</v>
      </c>
      <c r="I804" s="2">
        <f>'Moving Avg'!G804</f>
        <v>6.8889459999999998</v>
      </c>
      <c r="J804" s="2">
        <f>'Moving Avg'!H804</f>
        <v>6.808549000000002</v>
      </c>
      <c r="K804" s="18" t="str">
        <f>OBV!F804</f>
        <v>BEARISH</v>
      </c>
      <c r="L804" s="18" t="str">
        <f>OBV!G804</f>
        <v>NEUTRAL</v>
      </c>
      <c r="M804" s="18" t="str">
        <f>OBV!H804</f>
        <v>BEARISH DIVERGENCE</v>
      </c>
    </row>
    <row r="805" spans="1:13" ht="13.5" x14ac:dyDescent="0.25">
      <c r="A805" s="4">
        <f>TITRES_STAT!B808</f>
        <v>43173</v>
      </c>
      <c r="B805" s="2">
        <f>TITRES_STAT!C808</f>
        <v>18.25</v>
      </c>
      <c r="C805" s="2">
        <f>RSI!I805</f>
        <v>54.801071749557053</v>
      </c>
      <c r="D805" s="2">
        <f>MACD!E805</f>
        <v>5.3491936754413771E-2</v>
      </c>
      <c r="E805" s="2">
        <f>MACD!F805</f>
        <v>3.3516818799614864E-2</v>
      </c>
      <c r="F805" s="2">
        <f>'Moving Avg'!D805</f>
        <v>7.1360799999999998</v>
      </c>
      <c r="G805" s="2">
        <f>'Moving Avg'!E805</f>
        <v>7.0986999999999991</v>
      </c>
      <c r="H805" s="2">
        <f>'Moving Avg'!F805</f>
        <v>7.1193400000000011</v>
      </c>
      <c r="I805" s="2">
        <f>'Moving Avg'!G805</f>
        <v>6.9025780000000001</v>
      </c>
      <c r="J805" s="2">
        <f>'Moving Avg'!H805</f>
        <v>6.8109515000000007</v>
      </c>
      <c r="K805" s="18" t="str">
        <f>OBV!F805</f>
        <v>BEARISH</v>
      </c>
      <c r="L805" s="18" t="str">
        <f>OBV!G805</f>
        <v>NEUTRAL</v>
      </c>
      <c r="M805" s="18" t="str">
        <f>OBV!H805</f>
        <v>BEARISH DIVERGENCE</v>
      </c>
    </row>
    <row r="806" spans="1:13" ht="13.5" x14ac:dyDescent="0.25">
      <c r="A806" s="4">
        <f>TITRES_STAT!B809</f>
        <v>43174</v>
      </c>
      <c r="B806" s="2">
        <f>TITRES_STAT!C809</f>
        <v>18.39</v>
      </c>
      <c r="C806" s="2">
        <f>RSI!I806</f>
        <v>58.479472751902897</v>
      </c>
      <c r="D806" s="2">
        <f>MACD!E806</f>
        <v>5.3323425416617276E-2</v>
      </c>
      <c r="E806" s="2">
        <f>MACD!F806</f>
        <v>3.7478140123015348E-2</v>
      </c>
      <c r="F806" s="2">
        <f>'Moving Avg'!D806</f>
        <v>7.1360799999999998</v>
      </c>
      <c r="G806" s="2">
        <f>'Moving Avg'!E806</f>
        <v>7.0990900000000012</v>
      </c>
      <c r="H806" s="2">
        <f>'Moving Avg'!F806</f>
        <v>7.1191450000000005</v>
      </c>
      <c r="I806" s="2">
        <f>'Moving Avg'!G806</f>
        <v>6.9135600000000004</v>
      </c>
      <c r="J806" s="2">
        <f>'Moving Avg'!H806</f>
        <v>6.8136645000000025</v>
      </c>
      <c r="K806" s="18" t="str">
        <f>OBV!F806</f>
        <v>BEARISH</v>
      </c>
      <c r="L806" s="18" t="str">
        <f>OBV!G806</f>
        <v>NEUTRAL</v>
      </c>
      <c r="M806" s="18" t="str">
        <f>OBV!H806</f>
        <v>NEUTRAL</v>
      </c>
    </row>
    <row r="807" spans="1:13" ht="13.5" x14ac:dyDescent="0.25">
      <c r="A807" s="4">
        <f>TITRES_STAT!B810</f>
        <v>43175</v>
      </c>
      <c r="B807" s="2">
        <f>TITRES_STAT!C810</f>
        <v>18.3</v>
      </c>
      <c r="C807" s="2">
        <f>RSI!I807</f>
        <v>55.35495678140115</v>
      </c>
      <c r="D807" s="2">
        <f>MACD!E807</f>
        <v>5.513928205604568E-2</v>
      </c>
      <c r="E807" s="2">
        <f>MACD!F807</f>
        <v>4.101036850962142E-2</v>
      </c>
      <c r="F807" s="2">
        <f>'Moving Avg'!D807</f>
        <v>7.1360799999999998</v>
      </c>
      <c r="G807" s="2">
        <f>'Moving Avg'!E807</f>
        <v>7.0959699999999994</v>
      </c>
      <c r="H807" s="2">
        <f>'Moving Avg'!F807</f>
        <v>7.1171950000000006</v>
      </c>
      <c r="I807" s="2">
        <f>'Moving Avg'!G807</f>
        <v>6.9244640000000004</v>
      </c>
      <c r="J807" s="2">
        <f>'Moving Avg'!H807</f>
        <v>6.8162020000000014</v>
      </c>
      <c r="K807" s="18" t="str">
        <f>OBV!F807</f>
        <v>BEARISH</v>
      </c>
      <c r="L807" s="18" t="str">
        <f>OBV!G807</f>
        <v>NEUTRAL</v>
      </c>
      <c r="M807" s="18" t="str">
        <f>OBV!H807</f>
        <v>NEUTRAL</v>
      </c>
    </row>
    <row r="808" spans="1:13" ht="13.5" x14ac:dyDescent="0.25">
      <c r="A808" s="4">
        <f>TITRES_STAT!B811</f>
        <v>43178</v>
      </c>
      <c r="B808" s="2">
        <f>TITRES_STAT!C811</f>
        <v>18.3</v>
      </c>
      <c r="C808" s="2">
        <f>RSI!I808</f>
        <v>55.354956781401157</v>
      </c>
      <c r="D808" s="2">
        <f>MACD!E808</f>
        <v>3.35199186589481E-2</v>
      </c>
      <c r="E808" s="2">
        <f>MACD!F808</f>
        <v>3.9512278539486759E-2</v>
      </c>
      <c r="F808" s="2">
        <f>'Moving Avg'!D808</f>
        <v>7.1368600000000004</v>
      </c>
      <c r="G808" s="2">
        <f>'Moving Avg'!E808</f>
        <v>7.1076500000000014</v>
      </c>
      <c r="H808" s="2">
        <f>'Moving Avg'!F808</f>
        <v>7.1162200000000002</v>
      </c>
      <c r="I808" s="2">
        <f>'Moving Avg'!G808</f>
        <v>6.9352120000000017</v>
      </c>
      <c r="J808" s="2">
        <f>'Moving Avg'!H808</f>
        <v>6.8187395000000013</v>
      </c>
      <c r="K808" s="18" t="str">
        <f>OBV!F808</f>
        <v>BEARISH</v>
      </c>
      <c r="L808" s="18" t="str">
        <f>OBV!G808</f>
        <v>NEUTRAL</v>
      </c>
      <c r="M808" s="18" t="str">
        <f>OBV!H808</f>
        <v>BEARISH DIVERGENCE</v>
      </c>
    </row>
    <row r="809" spans="1:13" ht="13.5" x14ac:dyDescent="0.25">
      <c r="A809" s="4">
        <f>TITRES_STAT!B812</f>
        <v>43180</v>
      </c>
      <c r="B809" s="2">
        <f>TITRES_STAT!C812</f>
        <v>18.3</v>
      </c>
      <c r="C809" s="2">
        <f>RSI!I809</f>
        <v>55.354956781401157</v>
      </c>
      <c r="D809" s="2">
        <f>MACD!E809</f>
        <v>1.4868623477074294E-2</v>
      </c>
      <c r="E809" s="2">
        <f>MACD!F809</f>
        <v>3.4583547527004273E-2</v>
      </c>
      <c r="F809" s="2">
        <f>'Moving Avg'!D809</f>
        <v>7.1298399999999997</v>
      </c>
      <c r="G809" s="2">
        <f>'Moving Avg'!E809</f>
        <v>7.1193299999999997</v>
      </c>
      <c r="H809" s="2">
        <f>'Moving Avg'!F809</f>
        <v>7.1152449999999989</v>
      </c>
      <c r="I809" s="2">
        <f>'Moving Avg'!G809</f>
        <v>6.9465040000000018</v>
      </c>
      <c r="J809" s="2">
        <f>'Moving Avg'!H809</f>
        <v>6.8213340000000002</v>
      </c>
      <c r="K809" s="18" t="str">
        <f>OBV!F809</f>
        <v>BEARISH</v>
      </c>
      <c r="L809" s="18" t="str">
        <f>OBV!G809</f>
        <v>NEUTRAL</v>
      </c>
      <c r="M809" s="18" t="str">
        <f>OBV!H809</f>
        <v>CONFIRMED BEARISH</v>
      </c>
    </row>
    <row r="810" spans="1:13" ht="13.5" x14ac:dyDescent="0.25">
      <c r="A810" s="4">
        <f>TITRES_STAT!B813</f>
        <v>43181</v>
      </c>
      <c r="B810" s="2">
        <f>TITRES_STAT!C813</f>
        <v>17.850000000000001</v>
      </c>
      <c r="C810" s="2">
        <f>RSI!I810</f>
        <v>41.523825746658659</v>
      </c>
      <c r="D810" s="2">
        <f>MACD!E810</f>
        <v>5.7484506311373806E-3</v>
      </c>
      <c r="E810" s="2">
        <f>MACD!F810</f>
        <v>2.8816528147830894E-2</v>
      </c>
      <c r="F810" s="2">
        <f>'Moving Avg'!D810</f>
        <v>7.0986799999999999</v>
      </c>
      <c r="G810" s="2">
        <f>'Moving Avg'!E810</f>
        <v>7.1173799999999989</v>
      </c>
      <c r="H810" s="2">
        <f>'Moving Avg'!F810</f>
        <v>7.1064849999999993</v>
      </c>
      <c r="I810" s="2">
        <f>'Moving Avg'!G810</f>
        <v>6.9542920000000006</v>
      </c>
      <c r="J810" s="2">
        <f>'Moving Avg'!H810</f>
        <v>6.8230525000000011</v>
      </c>
      <c r="K810" s="18" t="str">
        <f>OBV!F810</f>
        <v>BEARISH</v>
      </c>
      <c r="L810" s="18" t="str">
        <f>OBV!G810</f>
        <v>NEUTRAL</v>
      </c>
      <c r="M810" s="18" t="str">
        <f>OBV!H810</f>
        <v>CONFIRMED BEARISH</v>
      </c>
    </row>
    <row r="811" spans="1:13" ht="13.5" x14ac:dyDescent="0.25">
      <c r="A811" s="4">
        <f>TITRES_STAT!B814</f>
        <v>43182</v>
      </c>
      <c r="B811" s="2">
        <f>TITRES_STAT!C814</f>
        <v>17.850000000000001</v>
      </c>
      <c r="C811" s="2">
        <f>RSI!I811</f>
        <v>41.523825746658659</v>
      </c>
      <c r="D811" s="2">
        <f>MACD!E811</f>
        <v>2.8113575032398863E-2</v>
      </c>
      <c r="E811" s="2">
        <f>MACD!F811</f>
        <v>2.8675937524744489E-2</v>
      </c>
      <c r="F811" s="2">
        <f>'Moving Avg'!D811</f>
        <v>7.0566199999999997</v>
      </c>
      <c r="G811" s="2">
        <f>'Moving Avg'!E811</f>
        <v>7.0963499999999993</v>
      </c>
      <c r="H811" s="2">
        <f>'Moving Avg'!F811</f>
        <v>7.0977249999999996</v>
      </c>
      <c r="I811" s="2">
        <f>'Moving Avg'!G811</f>
        <v>6.963250000000003</v>
      </c>
      <c r="J811" s="2">
        <f>'Moving Avg'!H811</f>
        <v>6.8247709999999993</v>
      </c>
      <c r="K811" s="18" t="str">
        <f>OBV!F811</f>
        <v>BEARISH</v>
      </c>
      <c r="L811" s="18" t="str">
        <f>OBV!G811</f>
        <v>NEUTRAL</v>
      </c>
      <c r="M811" s="18" t="str">
        <f>OBV!H811</f>
        <v>CONFIRMED BEARISH</v>
      </c>
    </row>
    <row r="812" spans="1:13" ht="13.5" x14ac:dyDescent="0.25">
      <c r="A812" s="4">
        <f>TITRES_STAT!B815</f>
        <v>43185</v>
      </c>
      <c r="B812" s="2">
        <f>TITRES_STAT!C815</f>
        <v>17.5</v>
      </c>
      <c r="C812" s="2">
        <f>RSI!I812</f>
        <v>33.884810716872892</v>
      </c>
      <c r="D812" s="2">
        <f>MACD!E812</f>
        <v>5.2408603266637321E-2</v>
      </c>
      <c r="E812" s="2">
        <f>MACD!F812</f>
        <v>3.3422470673123053E-2</v>
      </c>
      <c r="F812" s="2">
        <f>'Moving Avg'!D812</f>
        <v>6.9943199999999992</v>
      </c>
      <c r="G812" s="2">
        <f>'Moving Avg'!E812</f>
        <v>7.0651999999999999</v>
      </c>
      <c r="H812" s="2">
        <f>'Moving Avg'!F812</f>
        <v>7.0801999999999996</v>
      </c>
      <c r="I812" s="2">
        <f>'Moving Avg'!G812</f>
        <v>6.9671440000000029</v>
      </c>
      <c r="J812" s="2">
        <f>'Moving Avg'!H812</f>
        <v>6.8259790000000002</v>
      </c>
      <c r="K812" s="18" t="str">
        <f>OBV!F812</f>
        <v>BEARISH</v>
      </c>
      <c r="L812" s="18" t="str">
        <f>OBV!G812</f>
        <v>NEUTRAL</v>
      </c>
      <c r="M812" s="18" t="str">
        <f>OBV!H812</f>
        <v>CONFIRMED BEARISH</v>
      </c>
    </row>
    <row r="813" spans="1:13" ht="13.5" x14ac:dyDescent="0.25">
      <c r="A813" s="4">
        <f>TITRES_STAT!B816</f>
        <v>43186</v>
      </c>
      <c r="B813" s="2">
        <f>TITRES_STAT!C816</f>
        <v>17.5</v>
      </c>
      <c r="C813" s="2">
        <f>RSI!I813</f>
        <v>33.884810716872892</v>
      </c>
      <c r="D813" s="2">
        <f>MACD!E813</f>
        <v>7.3795778056805261E-2</v>
      </c>
      <c r="E813" s="2">
        <f>MACD!F813</f>
        <v>4.1497132149859499E-2</v>
      </c>
      <c r="F813" s="2">
        <f>'Moving Avg'!D813</f>
        <v>6.9320199999999996</v>
      </c>
      <c r="G813" s="2">
        <f>'Moving Avg'!E813</f>
        <v>7.0344400000000009</v>
      </c>
      <c r="H813" s="2">
        <f>'Moving Avg'!F813</f>
        <v>7.0696849999999998</v>
      </c>
      <c r="I813" s="2">
        <f>'Moving Avg'!G813</f>
        <v>6.9726740000000014</v>
      </c>
      <c r="J813" s="2">
        <f>'Moving Avg'!H813</f>
        <v>6.8271870000000003</v>
      </c>
      <c r="K813" s="18" t="str">
        <f>OBV!F813</f>
        <v>BEARISH</v>
      </c>
      <c r="L813" s="18" t="str">
        <f>OBV!G813</f>
        <v>NEUTRAL</v>
      </c>
      <c r="M813" s="18" t="str">
        <f>OBV!H813</f>
        <v>CONFIRMED BEARISH</v>
      </c>
    </row>
    <row r="814" spans="1:13" ht="13.5" x14ac:dyDescent="0.25">
      <c r="A814" s="4">
        <f>TITRES_STAT!B817</f>
        <v>43187</v>
      </c>
      <c r="B814" s="2">
        <f>TITRES_STAT!C817</f>
        <v>18.2</v>
      </c>
      <c r="C814" s="2">
        <f>RSI!I814</f>
        <v>53.659194077874737</v>
      </c>
      <c r="D814" s="2">
        <f>MACD!E814</f>
        <v>7.9023954566973309E-2</v>
      </c>
      <c r="E814" s="2">
        <f>MACD!F814</f>
        <v>4.9002496633282266E-2</v>
      </c>
      <c r="F814" s="2">
        <f>'Moving Avg'!D814</f>
        <v>6.9242400000000002</v>
      </c>
      <c r="G814" s="2">
        <f>'Moving Avg'!E814</f>
        <v>7.0270399999999995</v>
      </c>
      <c r="H814" s="2">
        <f>'Moving Avg'!F814</f>
        <v>7.065789999999998</v>
      </c>
      <c r="I814" s="2">
        <f>'Moving Avg'!G814</f>
        <v>6.9822540000000028</v>
      </c>
      <c r="J814" s="2">
        <f>'Moving Avg'!H814</f>
        <v>6.829682</v>
      </c>
      <c r="K814" s="18" t="str">
        <f>OBV!F814</f>
        <v>BULLISH</v>
      </c>
      <c r="L814" s="18" t="str">
        <f>OBV!G814</f>
        <v>NEUTRAL</v>
      </c>
      <c r="M814" s="18" t="str">
        <f>OBV!H814</f>
        <v>BULLISH DIVERGENCE</v>
      </c>
    </row>
    <row r="815" spans="1:13" ht="13.5" x14ac:dyDescent="0.25">
      <c r="A815" s="4">
        <f>TITRES_STAT!B818</f>
        <v>43188</v>
      </c>
      <c r="B815" s="2">
        <f>TITRES_STAT!C818</f>
        <v>18.18</v>
      </c>
      <c r="C815" s="2">
        <f>RSI!I815</f>
        <v>53.16917268424961</v>
      </c>
      <c r="D815" s="2">
        <f>MACD!E815</f>
        <v>7.5256013604090732E-2</v>
      </c>
      <c r="E815" s="2">
        <f>MACD!F815</f>
        <v>5.4253200027443965E-2</v>
      </c>
      <c r="F815" s="2">
        <f>'Moving Avg'!D815</f>
        <v>6.9499399999999998</v>
      </c>
      <c r="G815" s="2">
        <f>'Moving Avg'!E815</f>
        <v>7.0243099999999998</v>
      </c>
      <c r="H815" s="2">
        <f>'Moving Avg'!F815</f>
        <v>7.0615049999999995</v>
      </c>
      <c r="I815" s="2">
        <f>'Moving Avg'!G815</f>
        <v>6.9914440000000022</v>
      </c>
      <c r="J815" s="2">
        <f>'Moving Avg'!H815</f>
        <v>6.8324040000000004</v>
      </c>
      <c r="K815" s="18" t="str">
        <f>OBV!F815</f>
        <v>BULLISH</v>
      </c>
      <c r="L815" s="18" t="str">
        <f>OBV!G815</f>
        <v>NEUTRAL</v>
      </c>
      <c r="M815" s="18" t="str">
        <f>OBV!H815</f>
        <v>CONFIRMED BULLISH</v>
      </c>
    </row>
    <row r="816" spans="1:13" ht="13.5" x14ac:dyDescent="0.25">
      <c r="A816" s="4">
        <f>TITRES_STAT!B819</f>
        <v>43189</v>
      </c>
      <c r="B816" s="2">
        <f>TITRES_STAT!C819</f>
        <v>18</v>
      </c>
      <c r="C816" s="2">
        <f>RSI!I816</f>
        <v>48.851434400553984</v>
      </c>
      <c r="D816" s="2">
        <f>MACD!E816</f>
        <v>8.5334623805774612E-2</v>
      </c>
      <c r="E816" s="2">
        <f>MACD!F816</f>
        <v>6.0469484783110095E-2</v>
      </c>
      <c r="F816" s="2">
        <f>'Moving Avg'!D816</f>
        <v>6.9616200000000008</v>
      </c>
      <c r="G816" s="2">
        <f>'Moving Avg'!E816</f>
        <v>7.0091199999999985</v>
      </c>
      <c r="H816" s="2">
        <f>'Moving Avg'!F816</f>
        <v>7.0541049999999998</v>
      </c>
      <c r="I816" s="2">
        <f>'Moving Avg'!G816</f>
        <v>6.999232000000001</v>
      </c>
      <c r="J816" s="2">
        <f>'Moving Avg'!H816</f>
        <v>6.8346044999999993</v>
      </c>
      <c r="K816" s="18" t="str">
        <f>OBV!F816</f>
        <v>BEARISH</v>
      </c>
      <c r="L816" s="18" t="str">
        <f>OBV!G816</f>
        <v>NEUTRAL</v>
      </c>
      <c r="M816" s="18" t="str">
        <f>OBV!H816</f>
        <v>BEARISH DIVERGENCE</v>
      </c>
    </row>
    <row r="817" spans="1:13" ht="13.5" x14ac:dyDescent="0.25">
      <c r="A817" s="4">
        <f>TITRES_STAT!B820</f>
        <v>43192</v>
      </c>
      <c r="B817" s="2">
        <f>TITRES_STAT!C820</f>
        <v>18.18</v>
      </c>
      <c r="C817" s="2">
        <f>RSI!I817</f>
        <v>52.964859038017146</v>
      </c>
      <c r="D817" s="2">
        <f>MACD!E817</f>
        <v>8.3396958022981416E-2</v>
      </c>
      <c r="E817" s="2">
        <f>MACD!F817</f>
        <v>6.5054979431084362E-2</v>
      </c>
      <c r="F817" s="2">
        <f>'Moving Avg'!D817</f>
        <v>7.0145799999999996</v>
      </c>
      <c r="G817" s="2">
        <f>'Moving Avg'!E817</f>
        <v>7.0044500000000003</v>
      </c>
      <c r="H817" s="2">
        <f>'Moving Avg'!F817</f>
        <v>7.0502099999999999</v>
      </c>
      <c r="I817" s="2">
        <f>'Moving Avg'!G817</f>
        <v>7.008422000000003</v>
      </c>
      <c r="J817" s="2">
        <f>'Moving Avg'!H817</f>
        <v>6.8374214999999996</v>
      </c>
      <c r="K817" s="18" t="str">
        <f>OBV!F817</f>
        <v>BULLISH</v>
      </c>
      <c r="L817" s="18" t="str">
        <f>OBV!G817</f>
        <v>NEUTRAL</v>
      </c>
      <c r="M817" s="18" t="str">
        <f>OBV!H817</f>
        <v>CONFIRMED BULLISH</v>
      </c>
    </row>
    <row r="818" spans="1:13" ht="13.5" x14ac:dyDescent="0.25">
      <c r="A818" s="4">
        <f>TITRES_STAT!B821</f>
        <v>43193</v>
      </c>
      <c r="B818" s="2">
        <f>TITRES_STAT!C821</f>
        <v>18</v>
      </c>
      <c r="C818" s="2">
        <f>RSI!I818</f>
        <v>48.743328353852782</v>
      </c>
      <c r="D818" s="2">
        <f>MACD!E818</f>
        <v>8.6653237446458142E-2</v>
      </c>
      <c r="E818" s="2">
        <f>MACD!F818</f>
        <v>6.9374631034159126E-2</v>
      </c>
      <c r="F818" s="2">
        <f>'Moving Avg'!D818</f>
        <v>7.0535200000000007</v>
      </c>
      <c r="G818" s="2">
        <f>'Moving Avg'!E818</f>
        <v>6.9927700000000002</v>
      </c>
      <c r="H818" s="2">
        <f>'Moving Avg'!F818</f>
        <v>7.0502099999999999</v>
      </c>
      <c r="I818" s="2">
        <f>'Moving Avg'!G818</f>
        <v>7.0154320000000006</v>
      </c>
      <c r="J818" s="2">
        <f>'Moving Avg'!H818</f>
        <v>6.8389789999999993</v>
      </c>
      <c r="K818" s="18" t="str">
        <f>OBV!F818</f>
        <v>BULLISH</v>
      </c>
      <c r="L818" s="18" t="str">
        <f>OBV!G818</f>
        <v>NEUTRAL</v>
      </c>
      <c r="M818" s="18" t="str">
        <f>OBV!H818</f>
        <v>CONFIRMED BULLISH</v>
      </c>
    </row>
    <row r="819" spans="1:13" ht="13.5" x14ac:dyDescent="0.25">
      <c r="A819" s="4">
        <f>TITRES_STAT!B822</f>
        <v>43194</v>
      </c>
      <c r="B819" s="2">
        <f>TITRES_STAT!C822</f>
        <v>18</v>
      </c>
      <c r="C819" s="2">
        <f>RSI!I819</f>
        <v>48.743328353852782</v>
      </c>
      <c r="D819" s="2">
        <f>MACD!E819</f>
        <v>8.9548006368595168E-2</v>
      </c>
      <c r="E819" s="2">
        <f>MACD!F819</f>
        <v>7.3409306101046332E-2</v>
      </c>
      <c r="F819" s="2">
        <f>'Moving Avg'!D819</f>
        <v>7.0379400000000008</v>
      </c>
      <c r="G819" s="2">
        <f>'Moving Avg'!E819</f>
        <v>6.98109</v>
      </c>
      <c r="H819" s="2">
        <f>'Moving Avg'!F819</f>
        <v>7.0502099999999981</v>
      </c>
      <c r="I819" s="2">
        <f>'Moving Avg'!G819</f>
        <v>7.0210400000000028</v>
      </c>
      <c r="J819" s="2">
        <f>'Moving Avg'!H819</f>
        <v>6.8405365000000007</v>
      </c>
      <c r="K819" s="18" t="str">
        <f>OBV!F819</f>
        <v>BEARISH</v>
      </c>
      <c r="L819" s="18" t="str">
        <f>OBV!G819</f>
        <v>NEUTRAL</v>
      </c>
      <c r="M819" s="18" t="str">
        <f>OBV!H819</f>
        <v>CONFIRMED BEARISH</v>
      </c>
    </row>
    <row r="820" spans="1:13" ht="13.5" x14ac:dyDescent="0.25">
      <c r="A820" s="4">
        <f>TITRES_STAT!B823</f>
        <v>43195</v>
      </c>
      <c r="B820" s="2">
        <f>TITRES_STAT!C823</f>
        <v>17.989999999999998</v>
      </c>
      <c r="C820" s="2">
        <f>RSI!I820</f>
        <v>48.493934636846348</v>
      </c>
      <c r="D820" s="2">
        <f>MACD!E820</f>
        <v>6.5461594482878027E-2</v>
      </c>
      <c r="E820" s="2">
        <f>MACD!F820</f>
        <v>7.1819763777412671E-2</v>
      </c>
      <c r="F820" s="2">
        <f>'Moving Avg'!D820</f>
        <v>7.0231400000000006</v>
      </c>
      <c r="G820" s="2">
        <f>'Moving Avg'!E820</f>
        <v>6.9865399999999998</v>
      </c>
      <c r="H820" s="2">
        <f>'Moving Avg'!F820</f>
        <v>7.0519599999999993</v>
      </c>
      <c r="I820" s="2">
        <f>'Moving Avg'!G820</f>
        <v>7.0265700000000013</v>
      </c>
      <c r="J820" s="2">
        <f>'Moving Avg'!H820</f>
        <v>6.841705000000001</v>
      </c>
      <c r="K820" s="18" t="str">
        <f>OBV!F820</f>
        <v>BEARISH</v>
      </c>
      <c r="L820" s="18" t="str">
        <f>OBV!G820</f>
        <v>NEUTRAL</v>
      </c>
      <c r="M820" s="18" t="str">
        <f>OBV!H820</f>
        <v>CONFIRMED BEARISH</v>
      </c>
    </row>
    <row r="821" spans="1:13" ht="13.5" x14ac:dyDescent="0.25">
      <c r="A821" s="4">
        <f>TITRES_STAT!B824</f>
        <v>43196</v>
      </c>
      <c r="B821" s="2">
        <f>TITRES_STAT!C824</f>
        <v>17.899999999999999</v>
      </c>
      <c r="C821" s="2">
        <f>RSI!I821</f>
        <v>46.208943664765172</v>
      </c>
      <c r="D821" s="2">
        <f>MACD!E821</f>
        <v>4.781598295437739E-2</v>
      </c>
      <c r="E821" s="2">
        <f>MACD!F821</f>
        <v>6.7019007612805617E-2</v>
      </c>
      <c r="F821" s="2">
        <f>'Moving Avg'!D821</f>
        <v>7.0153600000000012</v>
      </c>
      <c r="G821" s="2">
        <f>'Moving Avg'!E821</f>
        <v>6.9884900000000005</v>
      </c>
      <c r="H821" s="2">
        <f>'Moving Avg'!F821</f>
        <v>7.0424200000000017</v>
      </c>
      <c r="I821" s="2">
        <f>'Moving Avg'!G821</f>
        <v>7.0314000000000014</v>
      </c>
      <c r="J821" s="2">
        <f>'Moving Avg'!H821</f>
        <v>6.8428930000000001</v>
      </c>
      <c r="K821" s="18" t="str">
        <f>OBV!F821</f>
        <v>BEARISH</v>
      </c>
      <c r="L821" s="18" t="str">
        <f>OBV!G821</f>
        <v>NEUTRAL</v>
      </c>
      <c r="M821" s="18" t="str">
        <f>OBV!H821</f>
        <v>CONFIRMED BEARISH</v>
      </c>
    </row>
    <row r="822" spans="1:13" ht="13.5" x14ac:dyDescent="0.25">
      <c r="A822" s="4">
        <f>TITRES_STAT!B825</f>
        <v>43200</v>
      </c>
      <c r="B822" s="2">
        <f>TITRES_STAT!C825</f>
        <v>17.8</v>
      </c>
      <c r="C822" s="2">
        <f>RSI!I822</f>
        <v>43.735983024679953</v>
      </c>
      <c r="D822" s="2">
        <f>MACD!E822</f>
        <v>1.5143598047951734E-2</v>
      </c>
      <c r="E822" s="2">
        <f>MACD!F822</f>
        <v>5.6643925699834848E-2</v>
      </c>
      <c r="F822" s="2">
        <f>'Moving Avg'!D822</f>
        <v>6.9857600000000009</v>
      </c>
      <c r="G822" s="2">
        <f>'Moving Avg'!E822</f>
        <v>7.0001699999999998</v>
      </c>
      <c r="H822" s="2">
        <f>'Moving Avg'!F822</f>
        <v>7.032684999999999</v>
      </c>
      <c r="I822" s="2">
        <f>'Moving Avg'!G822</f>
        <v>7.0364620000000011</v>
      </c>
      <c r="J822" s="2">
        <f>'Moving Avg'!H822</f>
        <v>6.843477</v>
      </c>
      <c r="K822" s="18" t="str">
        <f>OBV!F822</f>
        <v>BEARISH</v>
      </c>
      <c r="L822" s="18" t="str">
        <f>OBV!G822</f>
        <v>NEUTRAL</v>
      </c>
      <c r="M822" s="18" t="str">
        <f>OBV!H822</f>
        <v>CONFIRMED BEARISH</v>
      </c>
    </row>
    <row r="823" spans="1:13" ht="13.5" x14ac:dyDescent="0.25">
      <c r="A823" s="4">
        <f>TITRES_STAT!B826</f>
        <v>43201</v>
      </c>
      <c r="B823" s="2">
        <f>TITRES_STAT!C826</f>
        <v>17.899999999999999</v>
      </c>
      <c r="C823" s="2">
        <f>RSI!I823</f>
        <v>46.801977284358877</v>
      </c>
      <c r="D823" s="2">
        <f>MACD!E823</f>
        <v>-1.4846943950505676E-2</v>
      </c>
      <c r="E823" s="2">
        <f>MACD!F823</f>
        <v>4.2345751769766744E-2</v>
      </c>
      <c r="F823" s="2">
        <f>'Moving Avg'!D823</f>
        <v>6.9779799999999996</v>
      </c>
      <c r="G823" s="2">
        <f>'Moving Avg'!E823</f>
        <v>7.0157500000000015</v>
      </c>
      <c r="H823" s="2">
        <f>'Moving Avg'!F823</f>
        <v>7.0250950000000003</v>
      </c>
      <c r="I823" s="2">
        <f>'Moving Avg'!G823</f>
        <v>7.0415260000000011</v>
      </c>
      <c r="J823" s="2">
        <f>'Moving Avg'!H823</f>
        <v>6.8442755000000011</v>
      </c>
      <c r="K823" s="18" t="str">
        <f>OBV!F823</f>
        <v>BEARISH</v>
      </c>
      <c r="L823" s="18" t="str">
        <f>OBV!G823</f>
        <v>NEUTRAL</v>
      </c>
      <c r="M823" s="18" t="str">
        <f>OBV!H823</f>
        <v>CONFIRMED BEARISH</v>
      </c>
    </row>
    <row r="824" spans="1:13" ht="13.5" x14ac:dyDescent="0.25">
      <c r="A824" s="4">
        <f>TITRES_STAT!B827</f>
        <v>43202</v>
      </c>
      <c r="B824" s="2">
        <f>TITRES_STAT!C827</f>
        <v>17.899999999999999</v>
      </c>
      <c r="C824" s="2">
        <f>RSI!I824</f>
        <v>46.80197728435887</v>
      </c>
      <c r="D824" s="2">
        <f>MACD!E824</f>
        <v>1.9883515658083439E-3</v>
      </c>
      <c r="E824" s="2">
        <f>MACD!F824</f>
        <v>3.4274271728975063E-2</v>
      </c>
      <c r="F824" s="2">
        <f>'Moving Avg'!D824</f>
        <v>6.9702000000000002</v>
      </c>
      <c r="G824" s="2">
        <f>'Moving Avg'!E824</f>
        <v>7.0040700000000014</v>
      </c>
      <c r="H824" s="2">
        <f>'Moving Avg'!F824</f>
        <v>7.0155550000000009</v>
      </c>
      <c r="I824" s="2">
        <f>'Moving Avg'!G824</f>
        <v>7.0454220000000012</v>
      </c>
      <c r="J824" s="2">
        <f>'Moving Avg'!H824</f>
        <v>6.8448015</v>
      </c>
      <c r="K824" s="18" t="str">
        <f>OBV!F824</f>
        <v>BEARISH</v>
      </c>
      <c r="L824" s="18" t="str">
        <f>OBV!G824</f>
        <v>NEUTRAL</v>
      </c>
      <c r="M824" s="18" t="str">
        <f>OBV!H824</f>
        <v>CONFIRMED BEARISH</v>
      </c>
    </row>
    <row r="825" spans="1:13" ht="13.5" x14ac:dyDescent="0.25">
      <c r="A825" s="4">
        <f>TITRES_STAT!B828</f>
        <v>43203</v>
      </c>
      <c r="B825" s="2">
        <f>TITRES_STAT!C828</f>
        <v>18</v>
      </c>
      <c r="C825" s="2">
        <f>RSI!I825</f>
        <v>49.956561360802851</v>
      </c>
      <c r="D825" s="2">
        <f>MACD!E825</f>
        <v>1.2405311282968512E-2</v>
      </c>
      <c r="E825" s="2">
        <f>MACD!F825</f>
        <v>2.9900479639773755E-2</v>
      </c>
      <c r="F825" s="2">
        <f>'Moving Avg'!D825</f>
        <v>6.97098</v>
      </c>
      <c r="G825" s="2">
        <f>'Moving Avg'!E825</f>
        <v>6.9970600000000021</v>
      </c>
      <c r="H825" s="2">
        <f>'Moving Avg'!F825</f>
        <v>7.0106849999999996</v>
      </c>
      <c r="I825" s="2">
        <f>'Moving Avg'!G825</f>
        <v>7.0500960000000008</v>
      </c>
      <c r="J825" s="2">
        <f>'Moving Avg'!H825</f>
        <v>6.8465345000000006</v>
      </c>
      <c r="K825" s="18" t="str">
        <f>OBV!F825</f>
        <v>BULLISH</v>
      </c>
      <c r="L825" s="18" t="str">
        <f>OBV!G825</f>
        <v>NEUTRAL</v>
      </c>
      <c r="M825" s="18" t="str">
        <f>OBV!H825</f>
        <v>CONFIRMED BULLISH</v>
      </c>
    </row>
    <row r="826" spans="1:13" ht="13.5" x14ac:dyDescent="0.25">
      <c r="A826" s="4">
        <f>TITRES_STAT!B829</f>
        <v>43206</v>
      </c>
      <c r="B826" s="2">
        <f>TITRES_STAT!C829</f>
        <v>17.95</v>
      </c>
      <c r="C826" s="2">
        <f>RSI!I826</f>
        <v>48.406945721040522</v>
      </c>
      <c r="D826" s="2">
        <f>MACD!E826</f>
        <v>1.1884065348743533E-2</v>
      </c>
      <c r="E826" s="2">
        <f>MACD!F826</f>
        <v>2.6297196781567715E-2</v>
      </c>
      <c r="F826" s="2">
        <f>'Moving Avg'!D826</f>
        <v>6.9748600000000014</v>
      </c>
      <c r="G826" s="2">
        <f>'Moving Avg'!E826</f>
        <v>6.9951100000000013</v>
      </c>
      <c r="H826" s="2">
        <f>'Moving Avg'!F826</f>
        <v>7.002114999999999</v>
      </c>
      <c r="I826" s="2">
        <f>'Moving Avg'!G826</f>
        <v>7.0534440000000016</v>
      </c>
      <c r="J826" s="2">
        <f>'Moving Avg'!H826</f>
        <v>6.8472159999999995</v>
      </c>
      <c r="K826" s="18" t="str">
        <f>OBV!F826</f>
        <v>BULLISH</v>
      </c>
      <c r="L826" s="18" t="str">
        <f>OBV!G826</f>
        <v>NEUTRAL</v>
      </c>
      <c r="M826" s="18" t="str">
        <f>OBV!H826</f>
        <v>CONFIRMED BULLISH</v>
      </c>
    </row>
    <row r="827" spans="1:13" ht="13.5" x14ac:dyDescent="0.25">
      <c r="A827" s="4">
        <f>TITRES_STAT!B830</f>
        <v>43207</v>
      </c>
      <c r="B827" s="2">
        <f>TITRES_STAT!C830</f>
        <v>17.95</v>
      </c>
      <c r="C827" s="2">
        <f>RSI!I827</f>
        <v>48.406945721040522</v>
      </c>
      <c r="D827" s="2">
        <f>MACD!E827</f>
        <v>2.2347088444734986E-2</v>
      </c>
      <c r="E827" s="2">
        <f>MACD!F827</f>
        <v>2.5507175114201169E-2</v>
      </c>
      <c r="F827" s="2">
        <f>'Moving Avg'!D827</f>
        <v>6.9865400000000006</v>
      </c>
      <c r="G827" s="2">
        <f>'Moving Avg'!E827</f>
        <v>6.9861500000000003</v>
      </c>
      <c r="H827" s="2">
        <f>'Moving Avg'!F827</f>
        <v>6.9953000000000003</v>
      </c>
      <c r="I827" s="2">
        <f>'Moving Avg'!G827</f>
        <v>7.0567920000000024</v>
      </c>
      <c r="J827" s="2">
        <f>'Moving Avg'!H827</f>
        <v>6.8478974999999993</v>
      </c>
      <c r="K827" s="18" t="str">
        <f>OBV!F827</f>
        <v>BULLISH</v>
      </c>
      <c r="L827" s="18" t="str">
        <f>OBV!G827</f>
        <v>NEUTRAL</v>
      </c>
      <c r="M827" s="18" t="str">
        <f>OBV!H827</f>
        <v>CONFIRMED BULLISH</v>
      </c>
    </row>
    <row r="828" spans="1:13" ht="13.5" x14ac:dyDescent="0.25">
      <c r="A828" s="4">
        <f>TITRES_STAT!B831</f>
        <v>43208</v>
      </c>
      <c r="B828" s="2">
        <f>TITRES_STAT!C831</f>
        <v>17.940000000000001</v>
      </c>
      <c r="C828" s="2">
        <f>RSI!I828</f>
        <v>48.061145762991764</v>
      </c>
      <c r="D828" s="2">
        <f>MACD!E828</f>
        <v>2.0815302113164513E-2</v>
      </c>
      <c r="E828" s="2">
        <f>MACD!F828</f>
        <v>2.4568800513993842E-2</v>
      </c>
      <c r="F828" s="2">
        <f>'Moving Avg'!D828</f>
        <v>6.9896399999999996</v>
      </c>
      <c r="G828" s="2">
        <f>'Moving Avg'!E828</f>
        <v>6.983810000000001</v>
      </c>
      <c r="H828" s="2">
        <f>'Moving Avg'!F828</f>
        <v>6.988290000000001</v>
      </c>
      <c r="I828" s="2">
        <f>'Moving Avg'!G828</f>
        <v>7.0582720000000014</v>
      </c>
      <c r="J828" s="2">
        <f>'Moving Avg'!H828</f>
        <v>6.8485594999999986</v>
      </c>
      <c r="K828" s="18" t="str">
        <f>OBV!F828</f>
        <v>BEARISH</v>
      </c>
      <c r="L828" s="18" t="str">
        <f>OBV!G828</f>
        <v>NEUTRAL</v>
      </c>
      <c r="M828" s="18" t="str">
        <f>OBV!H828</f>
        <v>BEARISH DIVERGENCE</v>
      </c>
    </row>
    <row r="829" spans="1:13" ht="13.5" x14ac:dyDescent="0.25">
      <c r="A829" s="4">
        <f>TITRES_STAT!B832</f>
        <v>43209</v>
      </c>
      <c r="B829" s="2">
        <f>TITRES_STAT!C832</f>
        <v>17.89</v>
      </c>
      <c r="C829" s="2">
        <f>RSI!I829</f>
        <v>46.289717413439213</v>
      </c>
      <c r="D829" s="2">
        <f>MACD!E829</f>
        <v>2.1081676900530866E-2</v>
      </c>
      <c r="E829" s="2">
        <f>MACD!F829</f>
        <v>2.387137579130125E-2</v>
      </c>
      <c r="F829" s="2">
        <f>'Moving Avg'!D829</f>
        <v>6.9888599999999999</v>
      </c>
      <c r="G829" s="2">
        <f>'Moving Avg'!E829</f>
        <v>6.9795299999999996</v>
      </c>
      <c r="H829" s="2">
        <f>'Moving Avg'!F829</f>
        <v>6.9803100000000002</v>
      </c>
      <c r="I829" s="2">
        <f>'Moving Avg'!G829</f>
        <v>7.059052000000003</v>
      </c>
      <c r="J829" s="2">
        <f>'Moving Avg'!H829</f>
        <v>6.8491244999999994</v>
      </c>
      <c r="K829" s="18" t="str">
        <f>OBV!F829</f>
        <v>BEARISH</v>
      </c>
      <c r="L829" s="18" t="str">
        <f>OBV!G829</f>
        <v>NEUTRAL</v>
      </c>
      <c r="M829" s="18" t="str">
        <f>OBV!H829</f>
        <v>CONFIRMED BEARISH</v>
      </c>
    </row>
    <row r="830" spans="1:13" ht="13.5" x14ac:dyDescent="0.25">
      <c r="A830" s="4">
        <f>TITRES_STAT!B833</f>
        <v>43210</v>
      </c>
      <c r="B830" s="2">
        <f>TITRES_STAT!C833</f>
        <v>17.89</v>
      </c>
      <c r="C830" s="2">
        <f>RSI!I830</f>
        <v>46.289717413439213</v>
      </c>
      <c r="D830" s="2">
        <f>MACD!E830</f>
        <v>2.0937877353304657E-2</v>
      </c>
      <c r="E830" s="2">
        <f>MACD!F830</f>
        <v>2.3284676103701933E-2</v>
      </c>
      <c r="F830" s="2">
        <f>'Moving Avg'!D830</f>
        <v>6.9803000000000015</v>
      </c>
      <c r="G830" s="2">
        <f>'Moving Avg'!E830</f>
        <v>6.9756400000000003</v>
      </c>
      <c r="H830" s="2">
        <f>'Moving Avg'!F830</f>
        <v>6.9810899999999991</v>
      </c>
      <c r="I830" s="2">
        <f>'Moving Avg'!G830</f>
        <v>7.0581960000000024</v>
      </c>
      <c r="J830" s="2">
        <f>'Moving Avg'!H830</f>
        <v>6.8494944999999996</v>
      </c>
      <c r="K830" s="18" t="str">
        <f>OBV!F830</f>
        <v>BEARISH</v>
      </c>
      <c r="L830" s="18" t="str">
        <f>OBV!G830</f>
        <v>NEUTRAL</v>
      </c>
      <c r="M830" s="18" t="str">
        <f>OBV!H830</f>
        <v>CONFIRMED BEARISH</v>
      </c>
    </row>
    <row r="831" spans="1:13" ht="13.5" x14ac:dyDescent="0.25">
      <c r="A831" s="4">
        <f>TITRES_STAT!B834</f>
        <v>43213</v>
      </c>
      <c r="B831" s="2">
        <f>TITRES_STAT!C834</f>
        <v>17.850000000000001</v>
      </c>
      <c r="C831" s="2">
        <f>RSI!I831</f>
        <v>44.751460350410831</v>
      </c>
      <c r="D831" s="2">
        <f>MACD!E831</f>
        <v>1.6800850615696028E-2</v>
      </c>
      <c r="E831" s="2">
        <f>MACD!F831</f>
        <v>2.1987911006100754E-2</v>
      </c>
      <c r="F831" s="2">
        <f>'Moving Avg'!D831</f>
        <v>6.9725200000000012</v>
      </c>
      <c r="G831" s="2">
        <f>'Moving Avg'!E831</f>
        <v>6.9736900000000004</v>
      </c>
      <c r="H831" s="2">
        <f>'Moving Avg'!F831</f>
        <v>6.98109</v>
      </c>
      <c r="I831" s="2">
        <f>'Moving Avg'!G831</f>
        <v>7.0570280000000025</v>
      </c>
      <c r="J831" s="2">
        <f>'Moving Avg'!H831</f>
        <v>6.8490079999999987</v>
      </c>
      <c r="K831" s="18" t="str">
        <f>OBV!F831</f>
        <v>BEARISH</v>
      </c>
      <c r="L831" s="18" t="str">
        <f>OBV!G831</f>
        <v>NEUTRAL</v>
      </c>
      <c r="M831" s="18" t="str">
        <f>OBV!H831</f>
        <v>CONFIRMED BEARISH</v>
      </c>
    </row>
    <row r="832" spans="1:13" ht="13.5" x14ac:dyDescent="0.25">
      <c r="A832" s="4">
        <f>TITRES_STAT!B835</f>
        <v>43214</v>
      </c>
      <c r="B832" s="2">
        <f>TITRES_STAT!C835</f>
        <v>17.850000000000001</v>
      </c>
      <c r="C832" s="2">
        <f>RSI!I832</f>
        <v>44.751460350410838</v>
      </c>
      <c r="D832" s="2">
        <f>MACD!E832</f>
        <v>7.5903498883320708E-3</v>
      </c>
      <c r="E832" s="2">
        <f>MACD!F832</f>
        <v>1.9108398782547019E-2</v>
      </c>
      <c r="F832" s="2">
        <f>'Moving Avg'!D832</f>
        <v>6.9647400000000008</v>
      </c>
      <c r="G832" s="2">
        <f>'Moving Avg'!E832</f>
        <v>6.9756400000000012</v>
      </c>
      <c r="H832" s="2">
        <f>'Moving Avg'!F832</f>
        <v>6.9879050000000005</v>
      </c>
      <c r="I832" s="2">
        <f>'Moving Avg'!G832</f>
        <v>7.0558600000000027</v>
      </c>
      <c r="J832" s="2">
        <f>'Moving Avg'!H832</f>
        <v>6.8483459999999994</v>
      </c>
      <c r="K832" s="18" t="str">
        <f>OBV!F832</f>
        <v>BEARISH</v>
      </c>
      <c r="L832" s="18" t="str">
        <f>OBV!G832</f>
        <v>NEUTRAL</v>
      </c>
      <c r="M832" s="18" t="str">
        <f>OBV!H832</f>
        <v>CONFIRMED BEARISH</v>
      </c>
    </row>
    <row r="833" spans="1:13" ht="13.5" x14ac:dyDescent="0.25">
      <c r="A833" s="4">
        <f>TITRES_STAT!B836</f>
        <v>43215</v>
      </c>
      <c r="B833" s="2">
        <f>TITRES_STAT!C836</f>
        <v>17.690000000000001</v>
      </c>
      <c r="C833" s="2">
        <f>RSI!I833</f>
        <v>38.782329547733717</v>
      </c>
      <c r="D833" s="2">
        <f>MACD!E833</f>
        <v>1.0680238493521621E-2</v>
      </c>
      <c r="E833" s="2">
        <f>MACD!F833</f>
        <v>1.7422766724741939E-2</v>
      </c>
      <c r="F833" s="2">
        <f>'Moving Avg'!D833</f>
        <v>6.9452799999999995</v>
      </c>
      <c r="G833" s="2">
        <f>'Moving Avg'!E833</f>
        <v>6.9674600000000009</v>
      </c>
      <c r="H833" s="2">
        <f>'Moving Avg'!F833</f>
        <v>6.9916049999999998</v>
      </c>
      <c r="I833" s="2">
        <f>'Moving Avg'!G833</f>
        <v>7.0518880000000026</v>
      </c>
      <c r="J833" s="2">
        <f>'Moving Avg'!H833</f>
        <v>6.8473139999999999</v>
      </c>
      <c r="K833" s="18" t="str">
        <f>OBV!F833</f>
        <v>BEARISH</v>
      </c>
      <c r="L833" s="18" t="str">
        <f>OBV!G833</f>
        <v>NEUTRAL</v>
      </c>
      <c r="M833" s="18" t="str">
        <f>OBV!H833</f>
        <v>CONFIRMED BEARISH</v>
      </c>
    </row>
    <row r="834" spans="1:13" ht="13.5" x14ac:dyDescent="0.25">
      <c r="A834" s="4">
        <f>TITRES_STAT!B837</f>
        <v>43216</v>
      </c>
      <c r="B834" s="2">
        <f>TITRES_STAT!C837</f>
        <v>17.45</v>
      </c>
      <c r="C834" s="2">
        <f>RSI!I834</f>
        <v>31.904334987397419</v>
      </c>
      <c r="D834" s="2">
        <f>MACD!E834</f>
        <v>2.0837498927859244E-2</v>
      </c>
      <c r="E834" s="2">
        <f>MACD!F834</f>
        <v>1.8105713165365401E-2</v>
      </c>
      <c r="F834" s="2">
        <f>'Moving Avg'!D834</f>
        <v>6.9109999999999996</v>
      </c>
      <c r="G834" s="2">
        <f>'Moving Avg'!E834</f>
        <v>6.9499300000000002</v>
      </c>
      <c r="H834" s="2">
        <f>'Moving Avg'!F834</f>
        <v>6.9770000000000012</v>
      </c>
      <c r="I834" s="2">
        <f>'Moving Avg'!G834</f>
        <v>7.0451120000000023</v>
      </c>
      <c r="J834" s="2">
        <f>'Moving Avg'!H834</f>
        <v>6.8452694999999997</v>
      </c>
      <c r="K834" s="18" t="str">
        <f>OBV!F834</f>
        <v>BEARISH</v>
      </c>
      <c r="L834" s="18" t="str">
        <f>OBV!G834</f>
        <v>NEUTRAL</v>
      </c>
      <c r="M834" s="18" t="str">
        <f>OBV!H834</f>
        <v>CONFIRMED BEARISH</v>
      </c>
    </row>
    <row r="835" spans="1:13" ht="13.5" x14ac:dyDescent="0.25">
      <c r="A835" s="4">
        <f>TITRES_STAT!B838</f>
        <v>43217</v>
      </c>
      <c r="B835" s="2">
        <f>TITRES_STAT!C838</f>
        <v>17.600000000000001</v>
      </c>
      <c r="C835" s="2">
        <f>RSI!I835</f>
        <v>39.161878541309541</v>
      </c>
      <c r="D835" s="2">
        <f>MACD!E835</f>
        <v>3.2214412385784819E-2</v>
      </c>
      <c r="E835" s="2">
        <f>MACD!F835</f>
        <v>2.0927453009449287E-2</v>
      </c>
      <c r="F835" s="2">
        <f>'Moving Avg'!D835</f>
        <v>6.8883999999999999</v>
      </c>
      <c r="G835" s="2">
        <f>'Moving Avg'!E835</f>
        <v>6.934350000000002</v>
      </c>
      <c r="H835" s="2">
        <f>'Moving Avg'!F835</f>
        <v>6.9657049999999998</v>
      </c>
      <c r="I835" s="2">
        <f>'Moving Avg'!G835</f>
        <v>7.0388800000000034</v>
      </c>
      <c r="J835" s="2">
        <f>'Moving Avg'!H835</f>
        <v>6.8431274999999996</v>
      </c>
      <c r="K835" s="18" t="str">
        <f>OBV!F835</f>
        <v>BEARISH</v>
      </c>
      <c r="L835" s="18" t="str">
        <f>OBV!G835</f>
        <v>NEUTRAL</v>
      </c>
      <c r="M835" s="18" t="str">
        <f>OBV!H835</f>
        <v>CONFIRMED BEARISH</v>
      </c>
    </row>
    <row r="836" spans="1:13" ht="13.5" x14ac:dyDescent="0.25">
      <c r="A836" s="4">
        <f>TITRES_STAT!B839</f>
        <v>43220</v>
      </c>
      <c r="B836" s="2">
        <f>TITRES_STAT!C839</f>
        <v>17.600000000000001</v>
      </c>
      <c r="C836" s="2">
        <f>RSI!I836</f>
        <v>39.161878541309541</v>
      </c>
      <c r="D836" s="2">
        <f>MACD!E836</f>
        <v>3.9536331335603414E-2</v>
      </c>
      <c r="E836" s="2">
        <f>MACD!F836</f>
        <v>2.4649228674680113E-2</v>
      </c>
      <c r="F836" s="2">
        <f>'Moving Avg'!D836</f>
        <v>6.8689200000000001</v>
      </c>
      <c r="G836" s="2">
        <f>'Moving Avg'!E836</f>
        <v>6.9207200000000011</v>
      </c>
      <c r="H836" s="2">
        <f>'Moving Avg'!F836</f>
        <v>6.9579149999999998</v>
      </c>
      <c r="I836" s="2">
        <f>'Moving Avg'!G836</f>
        <v>7.0326480000000027</v>
      </c>
      <c r="J836" s="2">
        <f>'Moving Avg'!H836</f>
        <v>6.8409855000000004</v>
      </c>
      <c r="K836" s="18" t="str">
        <f>OBV!F836</f>
        <v>BEARISH</v>
      </c>
      <c r="L836" s="18" t="str">
        <f>OBV!G836</f>
        <v>NEUTRAL</v>
      </c>
      <c r="M836" s="18" t="str">
        <f>OBV!H836</f>
        <v>CONFIRMED BEARISH</v>
      </c>
    </row>
    <row r="837" spans="1:13" ht="13.5" x14ac:dyDescent="0.25">
      <c r="A837" s="4">
        <f>TITRES_STAT!B840</f>
        <v>43222</v>
      </c>
      <c r="B837" s="2">
        <f>TITRES_STAT!C840</f>
        <v>17.600000000000001</v>
      </c>
      <c r="C837" s="2">
        <f>RSI!I837</f>
        <v>39.161878541309541</v>
      </c>
      <c r="D837" s="2">
        <f>MACD!E837</f>
        <v>4.6375597392178669E-2</v>
      </c>
      <c r="E837" s="2">
        <f>MACD!F837</f>
        <v>2.8994502418179826E-2</v>
      </c>
      <c r="F837" s="2">
        <f>'Moving Avg'!D837</f>
        <v>6.8494399999999995</v>
      </c>
      <c r="G837" s="2">
        <f>'Moving Avg'!E837</f>
        <v>6.9070900000000011</v>
      </c>
      <c r="H837" s="2">
        <f>'Moving Avg'!F837</f>
        <v>6.9466200000000002</v>
      </c>
      <c r="I837" s="2">
        <f>'Moving Avg'!G837</f>
        <v>7.0264160000000038</v>
      </c>
      <c r="J837" s="2">
        <f>'Moving Avg'!H837</f>
        <v>6.8388435000000012</v>
      </c>
      <c r="K837" s="18" t="str">
        <f>OBV!F837</f>
        <v>BEARISH</v>
      </c>
      <c r="L837" s="18" t="str">
        <f>OBV!G837</f>
        <v>NEUTRAL</v>
      </c>
      <c r="M837" s="18" t="str">
        <f>OBV!H837</f>
        <v>CONFIRMED BEARISH</v>
      </c>
    </row>
    <row r="838" spans="1:13" ht="13.5" x14ac:dyDescent="0.25">
      <c r="A838" s="4">
        <f>TITRES_STAT!B841</f>
        <v>43223</v>
      </c>
      <c r="B838" s="2">
        <f>TITRES_STAT!C841</f>
        <v>17.75</v>
      </c>
      <c r="C838" s="2">
        <f>RSI!I838</f>
        <v>46.308921074141999</v>
      </c>
      <c r="D838" s="2">
        <f>MACD!E838</f>
        <v>4.7832850315225883E-2</v>
      </c>
      <c r="E838" s="2">
        <f>MACD!F838</f>
        <v>3.2762171997589039E-2</v>
      </c>
      <c r="F838" s="2">
        <f>'Moving Avg'!D838</f>
        <v>6.8540999999999999</v>
      </c>
      <c r="G838" s="2">
        <f>'Moving Avg'!E838</f>
        <v>6.8996899999999997</v>
      </c>
      <c r="H838" s="2">
        <f>'Moving Avg'!F838</f>
        <v>6.9417500000000008</v>
      </c>
      <c r="I838" s="2">
        <f>'Moving Avg'!G838</f>
        <v>7.0217420000000041</v>
      </c>
      <c r="J838" s="2">
        <f>'Moving Avg'!H838</f>
        <v>6.8384540000000005</v>
      </c>
      <c r="K838" s="18" t="str">
        <f>OBV!F838</f>
        <v>BEARISH</v>
      </c>
      <c r="L838" s="18" t="str">
        <f>OBV!G838</f>
        <v>NEUTRAL</v>
      </c>
      <c r="M838" s="18" t="str">
        <f>OBV!H838</f>
        <v>BEARISH DIVERGENCE</v>
      </c>
    </row>
    <row r="839" spans="1:13" ht="13.5" x14ac:dyDescent="0.25">
      <c r="A839" s="4">
        <f>TITRES_STAT!B842</f>
        <v>43224</v>
      </c>
      <c r="B839" s="2">
        <f>TITRES_STAT!C842</f>
        <v>17.68</v>
      </c>
      <c r="C839" s="2">
        <f>RSI!I839</f>
        <v>43.73205864678382</v>
      </c>
      <c r="D839" s="2">
        <f>MACD!E839</f>
        <v>4.8302973257039916E-2</v>
      </c>
      <c r="E839" s="2">
        <f>MACD!F839</f>
        <v>3.587033224947922E-2</v>
      </c>
      <c r="F839" s="2">
        <f>'Moving Avg'!D839</f>
        <v>6.8720200000000009</v>
      </c>
      <c r="G839" s="2">
        <f>'Moving Avg'!E839</f>
        <v>6.8915100000000011</v>
      </c>
      <c r="H839" s="2">
        <f>'Moving Avg'!F839</f>
        <v>6.9355199999999995</v>
      </c>
      <c r="I839" s="2">
        <f>'Moving Avg'!G839</f>
        <v>7.0165240000000013</v>
      </c>
      <c r="J839" s="2">
        <f>'Moving Avg'!H839</f>
        <v>6.8384345000000009</v>
      </c>
      <c r="K839" s="18" t="str">
        <f>OBV!F839</f>
        <v>BULLISH</v>
      </c>
      <c r="L839" s="18" t="str">
        <f>OBV!G839</f>
        <v>NEUTRAL</v>
      </c>
      <c r="M839" s="18" t="str">
        <f>OBV!H839</f>
        <v>CONFIRMED BULLISH</v>
      </c>
    </row>
    <row r="840" spans="1:13" ht="13.5" x14ac:dyDescent="0.25">
      <c r="A840" s="4">
        <f>TITRES_STAT!B843</f>
        <v>43227</v>
      </c>
      <c r="B840" s="2">
        <f>TITRES_STAT!C843</f>
        <v>17.5</v>
      </c>
      <c r="C840" s="2">
        <f>RSI!I840</f>
        <v>37.881614378522038</v>
      </c>
      <c r="D840" s="2">
        <f>MACD!E840</f>
        <v>5.4245628288295933E-2</v>
      </c>
      <c r="E840" s="2">
        <f>MACD!F840</f>
        <v>3.9545391457242562E-2</v>
      </c>
      <c r="F840" s="2">
        <f>'Moving Avg'!D840</f>
        <v>6.8642399999999997</v>
      </c>
      <c r="G840" s="2">
        <f>'Moving Avg'!E840</f>
        <v>6.8763200000000015</v>
      </c>
      <c r="H840" s="2">
        <f>'Moving Avg'!F840</f>
        <v>6.92598</v>
      </c>
      <c r="I840" s="2">
        <f>'Moving Avg'!G840</f>
        <v>7.0102940000000009</v>
      </c>
      <c r="J840" s="2">
        <f>'Moving Avg'!H840</f>
        <v>6.8374609999999993</v>
      </c>
      <c r="K840" s="18" t="str">
        <f>OBV!F840</f>
        <v>BEARISH</v>
      </c>
      <c r="L840" s="18" t="str">
        <f>OBV!G840</f>
        <v>NEUTRAL</v>
      </c>
      <c r="M840" s="18" t="str">
        <f>OBV!H840</f>
        <v>CONFIRMED BEARISH</v>
      </c>
    </row>
    <row r="841" spans="1:13" ht="13.5" x14ac:dyDescent="0.25">
      <c r="A841" s="4">
        <f>TITRES_STAT!B844</f>
        <v>43228</v>
      </c>
      <c r="B841" s="2">
        <f>TITRES_STAT!C844</f>
        <v>17.309999999999999</v>
      </c>
      <c r="C841" s="2">
        <f>RSI!I841</f>
        <v>32.880910432595115</v>
      </c>
      <c r="D841" s="2">
        <f>MACD!E841</f>
        <v>6.3095906409214031E-2</v>
      </c>
      <c r="E841" s="2">
        <f>MACD!F841</f>
        <v>4.4255494447636858E-2</v>
      </c>
      <c r="F841" s="2">
        <f>'Moving Avg'!D841</f>
        <v>6.8416600000000001</v>
      </c>
      <c r="G841" s="2">
        <f>'Moving Avg'!E841</f>
        <v>6.855290000000001</v>
      </c>
      <c r="H841" s="2">
        <f>'Moving Avg'!F841</f>
        <v>6.9144899999999989</v>
      </c>
      <c r="I841" s="2">
        <f>'Moving Avg'!G841</f>
        <v>7.0025840000000015</v>
      </c>
      <c r="J841" s="2">
        <f>'Moving Avg'!H841</f>
        <v>6.8367014999999993</v>
      </c>
      <c r="K841" s="18" t="str">
        <f>OBV!F841</f>
        <v>BEARISH</v>
      </c>
      <c r="L841" s="18" t="str">
        <f>OBV!G841</f>
        <v>NEUTRAL</v>
      </c>
      <c r="M841" s="18" t="str">
        <f>OBV!H841</f>
        <v>CONFIRMED BEARISH</v>
      </c>
    </row>
    <row r="842" spans="1:13" ht="13.5" x14ac:dyDescent="0.25">
      <c r="A842" s="4">
        <f>TITRES_STAT!B845</f>
        <v>43229</v>
      </c>
      <c r="B842" s="2">
        <f>TITRES_STAT!C845</f>
        <v>17.670000000000002</v>
      </c>
      <c r="C842" s="2">
        <f>RSI!I842</f>
        <v>47.122915702082771</v>
      </c>
      <c r="D842" s="2">
        <f>MACD!E842</f>
        <v>6.132223933689307E-2</v>
      </c>
      <c r="E842" s="2">
        <f>MACD!F842</f>
        <v>4.7668843425488105E-2</v>
      </c>
      <c r="F842" s="2">
        <f>'Moving Avg'!D842</f>
        <v>6.8471199999999994</v>
      </c>
      <c r="G842" s="2">
        <f>'Moving Avg'!E842</f>
        <v>6.8482799999999999</v>
      </c>
      <c r="H842" s="2">
        <f>'Moving Avg'!F842</f>
        <v>6.9119600000000023</v>
      </c>
      <c r="I842" s="2">
        <f>'Moving Avg'!G842</f>
        <v>6.9968980000000007</v>
      </c>
      <c r="J842" s="2">
        <f>'Moving Avg'!H842</f>
        <v>6.8360590000000006</v>
      </c>
      <c r="K842" s="18" t="str">
        <f>OBV!F842</f>
        <v>BEARISH</v>
      </c>
      <c r="L842" s="18" t="str">
        <f>OBV!G842</f>
        <v>NEUTRAL</v>
      </c>
      <c r="M842" s="18" t="str">
        <f>OBV!H842</f>
        <v>BEARISH DIVERGENCE</v>
      </c>
    </row>
    <row r="843" spans="1:13" ht="13.5" x14ac:dyDescent="0.25">
      <c r="A843" s="4">
        <f>TITRES_STAT!B846</f>
        <v>43230</v>
      </c>
      <c r="B843" s="2">
        <f>TITRES_STAT!C846</f>
        <v>17.600000000000001</v>
      </c>
      <c r="C843" s="2">
        <f>RSI!I843</f>
        <v>45.115443089458985</v>
      </c>
      <c r="D843" s="2">
        <f>MACD!E843</f>
        <v>5.2470252435936615E-2</v>
      </c>
      <c r="E843" s="2">
        <f>MACD!F843</f>
        <v>4.8629125227577813E-2</v>
      </c>
      <c r="F843" s="2">
        <f>'Moving Avg'!D843</f>
        <v>6.8354400000000002</v>
      </c>
      <c r="G843" s="2">
        <f>'Moving Avg'!E843</f>
        <v>6.8447699999999996</v>
      </c>
      <c r="H843" s="2">
        <f>'Moving Avg'!F843</f>
        <v>6.9061150000000016</v>
      </c>
      <c r="I843" s="2">
        <f>'Moving Avg'!G843</f>
        <v>6.9934700000000012</v>
      </c>
      <c r="J843" s="2">
        <f>'Moving Avg'!H843</f>
        <v>6.8343064999999994</v>
      </c>
      <c r="K843" s="18" t="str">
        <f>OBV!F843</f>
        <v>BEARISH</v>
      </c>
      <c r="L843" s="18" t="str">
        <f>OBV!G843</f>
        <v>NEUTRAL</v>
      </c>
      <c r="M843" s="18" t="str">
        <f>OBV!H843</f>
        <v>CONFIRMED BEARISH</v>
      </c>
    </row>
    <row r="844" spans="1:13" ht="13.5" x14ac:dyDescent="0.25">
      <c r="A844" s="4">
        <f>TITRES_STAT!B847</f>
        <v>43231</v>
      </c>
      <c r="B844" s="2">
        <f>TITRES_STAT!C847</f>
        <v>17.8</v>
      </c>
      <c r="C844" s="2">
        <f>RSI!I844</f>
        <v>51.468732028962705</v>
      </c>
      <c r="D844" s="2">
        <f>MACD!E844</f>
        <v>2.5181997713695559E-2</v>
      </c>
      <c r="E844" s="2">
        <f>MACD!F844</f>
        <v>4.393969972480137E-2</v>
      </c>
      <c r="F844" s="2">
        <f>'Moving Avg'!D844</f>
        <v>6.8447800000000001</v>
      </c>
      <c r="G844" s="2">
        <f>'Moving Avg'!E844</f>
        <v>6.8584000000000005</v>
      </c>
      <c r="H844" s="2">
        <f>'Moving Avg'!F844</f>
        <v>6.9041650000000008</v>
      </c>
      <c r="I844" s="2">
        <f>'Moving Avg'!G844</f>
        <v>6.9887959999999998</v>
      </c>
      <c r="J844" s="2">
        <f>'Moving Avg'!H844</f>
        <v>6.8339169999999987</v>
      </c>
      <c r="K844" s="18" t="str">
        <f>OBV!F844</f>
        <v>BULLISH</v>
      </c>
      <c r="L844" s="18" t="str">
        <f>OBV!G844</f>
        <v>NEUTRAL</v>
      </c>
      <c r="M844" s="18" t="str">
        <f>OBV!H844</f>
        <v>CONFIRMED BULLISH</v>
      </c>
    </row>
    <row r="845" spans="1:13" ht="13.5" x14ac:dyDescent="0.25">
      <c r="A845" s="4">
        <f>TITRES_STAT!B848</f>
        <v>43234</v>
      </c>
      <c r="B845" s="2">
        <f>TITRES_STAT!C848</f>
        <v>17.8</v>
      </c>
      <c r="C845" s="2">
        <f>RSI!I845</f>
        <v>51.468732028962712</v>
      </c>
      <c r="D845" s="2">
        <f>MACD!E845</f>
        <v>1.0946675663920047E-2</v>
      </c>
      <c r="E845" s="2">
        <f>MACD!F845</f>
        <v>3.7341094912625106E-2</v>
      </c>
      <c r="F845" s="2">
        <f>'Moving Avg'!D845</f>
        <v>6.8681400000000012</v>
      </c>
      <c r="G845" s="2">
        <f>'Moving Avg'!E845</f>
        <v>6.8661900000000005</v>
      </c>
      <c r="H845" s="2">
        <f>'Moving Avg'!F845</f>
        <v>6.9002700000000008</v>
      </c>
      <c r="I845" s="2">
        <f>'Moving Avg'!G845</f>
        <v>6.9841220000000011</v>
      </c>
      <c r="J845" s="2">
        <f>'Moving Avg'!H845</f>
        <v>6.8335274999999989</v>
      </c>
      <c r="K845" s="18" t="str">
        <f>OBV!F845</f>
        <v>BULLISH</v>
      </c>
      <c r="L845" s="18" t="str">
        <f>OBV!G845</f>
        <v>NEUTRAL</v>
      </c>
      <c r="M845" s="18" t="str">
        <f>OBV!H845</f>
        <v>CONFIRMED BULLISH</v>
      </c>
    </row>
    <row r="846" spans="1:13" ht="13.5" x14ac:dyDescent="0.25">
      <c r="A846" s="4">
        <f>TITRES_STAT!B849</f>
        <v>43235</v>
      </c>
      <c r="B846" s="2">
        <f>TITRES_STAT!C849</f>
        <v>17.399999999999999</v>
      </c>
      <c r="C846" s="2">
        <f>RSI!I846</f>
        <v>40.5744137235273</v>
      </c>
      <c r="D846" s="2">
        <f>MACD!E846</f>
        <v>1.0321888580318905E-2</v>
      </c>
      <c r="E846" s="2">
        <f>MACD!F846</f>
        <v>3.1937253646163871E-2</v>
      </c>
      <c r="F846" s="2">
        <f>'Moving Avg'!D846</f>
        <v>6.87514</v>
      </c>
      <c r="G846" s="2">
        <f>'Moving Avg'!E846</f>
        <v>6.8584000000000005</v>
      </c>
      <c r="H846" s="2">
        <f>'Moving Avg'!F846</f>
        <v>6.8895600000000004</v>
      </c>
      <c r="I846" s="2">
        <f>'Moving Avg'!G846</f>
        <v>6.9764880000000016</v>
      </c>
      <c r="J846" s="2">
        <f>'Moving Avg'!H846</f>
        <v>6.8323590000000003</v>
      </c>
      <c r="K846" s="18" t="str">
        <f>OBV!F846</f>
        <v>BULLISH</v>
      </c>
      <c r="L846" s="18" t="str">
        <f>OBV!G846</f>
        <v>NEUTRAL</v>
      </c>
      <c r="M846" s="18" t="str">
        <f>OBV!H846</f>
        <v>CONFIRMED BULLISH</v>
      </c>
    </row>
    <row r="847" spans="1:13" ht="13.5" x14ac:dyDescent="0.25">
      <c r="A847" s="4">
        <f>TITRES_STAT!B850</f>
        <v>43236</v>
      </c>
      <c r="B847" s="2">
        <f>TITRES_STAT!C850</f>
        <v>17.600000000000001</v>
      </c>
      <c r="C847" s="2">
        <f>RSI!I847</f>
        <v>46.654491538971193</v>
      </c>
      <c r="D847" s="2">
        <f>MACD!E847</f>
        <v>4.8321335879775162E-3</v>
      </c>
      <c r="E847" s="2">
        <f>MACD!F847</f>
        <v>2.65162296345266E-2</v>
      </c>
      <c r="F847" s="2">
        <f>'Moving Avg'!D847</f>
        <v>6.8696799999999998</v>
      </c>
      <c r="G847" s="2">
        <f>'Moving Avg'!E847</f>
        <v>6.8584000000000005</v>
      </c>
      <c r="H847" s="2">
        <f>'Moving Avg'!F847</f>
        <v>6.8827449999999999</v>
      </c>
      <c r="I847" s="2">
        <f>'Moving Avg'!G847</f>
        <v>6.9704120000000014</v>
      </c>
      <c r="J847" s="2">
        <f>'Moving Avg'!H847</f>
        <v>6.8315799999999998</v>
      </c>
      <c r="K847" s="18" t="str">
        <f>OBV!F847</f>
        <v>BULLISH</v>
      </c>
      <c r="L847" s="18" t="str">
        <f>OBV!G847</f>
        <v>NEUTRAL</v>
      </c>
      <c r="M847" s="18" t="str">
        <f>OBV!H847</f>
        <v>BULLISH DIVERGENCE</v>
      </c>
    </row>
    <row r="848" spans="1:13" ht="13.5" x14ac:dyDescent="0.25">
      <c r="A848" s="4">
        <f>TITRES_STAT!B851</f>
        <v>43237</v>
      </c>
      <c r="B848" s="2">
        <f>TITRES_STAT!C851</f>
        <v>17.84</v>
      </c>
      <c r="C848" s="2">
        <f>RSI!I848</f>
        <v>52.885382721543216</v>
      </c>
      <c r="D848" s="2">
        <f>MACD!E848</f>
        <v>2.5346659035170305E-3</v>
      </c>
      <c r="E848" s="2">
        <f>MACD!F848</f>
        <v>2.1719916888324687E-2</v>
      </c>
      <c r="F848" s="2">
        <f>'Moving Avg'!D848</f>
        <v>6.8883799999999997</v>
      </c>
      <c r="G848" s="2">
        <f>'Moving Avg'!E848</f>
        <v>6.86191</v>
      </c>
      <c r="H848" s="2">
        <f>'Moving Avg'!F848</f>
        <v>6.8808000000000007</v>
      </c>
      <c r="I848" s="2">
        <f>'Moving Avg'!G848</f>
        <v>6.9691660000000013</v>
      </c>
      <c r="J848" s="2">
        <f>'Moving Avg'!H848</f>
        <v>6.8312879999999998</v>
      </c>
      <c r="K848" s="18" t="str">
        <f>OBV!F848</f>
        <v>BULLISH</v>
      </c>
      <c r="L848" s="18" t="str">
        <f>OBV!G848</f>
        <v>NEUTRAL</v>
      </c>
      <c r="M848" s="18" t="str">
        <f>OBV!H848</f>
        <v>CONFIRMED BULLISH</v>
      </c>
    </row>
    <row r="849" spans="1:13" ht="13.5" x14ac:dyDescent="0.25">
      <c r="A849" s="4">
        <f>TITRES_STAT!B852</f>
        <v>43238</v>
      </c>
      <c r="B849" s="2">
        <f>TITRES_STAT!C852</f>
        <v>18</v>
      </c>
      <c r="C849" s="2">
        <f>RSI!I849</f>
        <v>56.528847543985542</v>
      </c>
      <c r="D849" s="2">
        <f>MACD!E849</f>
        <v>-8.4936596715277091E-3</v>
      </c>
      <c r="E849" s="2">
        <f>MACD!F849</f>
        <v>1.5677201576354209E-2</v>
      </c>
      <c r="F849" s="2">
        <f>'Moving Avg'!D849</f>
        <v>6.9039600000000005</v>
      </c>
      <c r="G849" s="2">
        <f>'Moving Avg'!E849</f>
        <v>6.8743700000000008</v>
      </c>
      <c r="H849" s="2">
        <f>'Moving Avg'!F849</f>
        <v>6.8829400000000005</v>
      </c>
      <c r="I849" s="2">
        <f>'Moving Avg'!G849</f>
        <v>6.9691660000000013</v>
      </c>
      <c r="J849" s="2">
        <f>'Moving Avg'!H849</f>
        <v>6.8312879999999998</v>
      </c>
      <c r="K849" s="18" t="str">
        <f>OBV!F849</f>
        <v>BULLISH</v>
      </c>
      <c r="L849" s="18" t="str">
        <f>OBV!G849</f>
        <v>NEUTRAL</v>
      </c>
      <c r="M849" s="18" t="str">
        <f>OBV!H849</f>
        <v>CONFIRMED BULLISH</v>
      </c>
    </row>
    <row r="850" spans="1:13" ht="13.5" x14ac:dyDescent="0.25">
      <c r="A850" s="4">
        <f>TITRES_STAT!B853</f>
        <v>43241</v>
      </c>
      <c r="B850" s="2">
        <f>TITRES_STAT!C853</f>
        <v>17.7</v>
      </c>
      <c r="C850" s="2">
        <f>RSI!I850</f>
        <v>48.894705637388448</v>
      </c>
      <c r="D850" s="2">
        <f>MACD!E850</f>
        <v>-2.0589998402158471E-2</v>
      </c>
      <c r="E850" s="2">
        <f>MACD!F850</f>
        <v>8.4237615806516744E-3</v>
      </c>
      <c r="F850" s="2">
        <f>'Moving Avg'!D850</f>
        <v>6.8961799999999993</v>
      </c>
      <c r="G850" s="2">
        <f>'Moving Avg'!E850</f>
        <v>6.8821600000000016</v>
      </c>
      <c r="H850" s="2">
        <f>'Moving Avg'!F850</f>
        <v>6.8792400000000011</v>
      </c>
      <c r="I850" s="2">
        <f>'Moving Avg'!G850</f>
        <v>6.9676080000000011</v>
      </c>
      <c r="J850" s="2">
        <f>'Moving Avg'!H850</f>
        <v>6.8307039999999981</v>
      </c>
      <c r="K850" s="18" t="str">
        <f>OBV!F850</f>
        <v>BEARISH</v>
      </c>
      <c r="L850" s="18" t="str">
        <f>OBV!G850</f>
        <v>NEUTRAL</v>
      </c>
      <c r="M850" s="18" t="str">
        <f>OBV!H850</f>
        <v>CONFIRMED BEARISH</v>
      </c>
    </row>
    <row r="851" spans="1:13" ht="13.5" x14ac:dyDescent="0.25">
      <c r="A851" s="4">
        <f>TITRES_STAT!B854</f>
        <v>43242</v>
      </c>
      <c r="B851" s="2">
        <f>TITRES_STAT!C854</f>
        <v>17.899999999999999</v>
      </c>
      <c r="C851" s="2">
        <f>RSI!I851</f>
        <v>53.413565450799048</v>
      </c>
      <c r="D851" s="2">
        <f>MACD!E851</f>
        <v>-4.7875278052626591E-2</v>
      </c>
      <c r="E851" s="2">
        <f>MACD!F851</f>
        <v>-2.836046346003979E-3</v>
      </c>
      <c r="F851" s="2">
        <f>'Moving Avg'!D851</f>
        <v>6.9351399999999996</v>
      </c>
      <c r="G851" s="2">
        <f>'Moving Avg'!E851</f>
        <v>6.9051400000000003</v>
      </c>
      <c r="H851" s="2">
        <f>'Moving Avg'!F851</f>
        <v>6.8802150000000015</v>
      </c>
      <c r="I851" s="2">
        <f>'Moving Avg'!G851</f>
        <v>6.9637920000000006</v>
      </c>
      <c r="J851" s="2">
        <f>'Moving Avg'!H851</f>
        <v>6.830509499999998</v>
      </c>
      <c r="K851" s="18" t="str">
        <f>OBV!F851</f>
        <v>BULLISH</v>
      </c>
      <c r="L851" s="18" t="str">
        <f>OBV!G851</f>
        <v>NEUTRAL</v>
      </c>
      <c r="M851" s="18" t="str">
        <f>OBV!H851</f>
        <v>CONFIRMED BULLISH</v>
      </c>
    </row>
    <row r="852" spans="1:13" ht="13.5" x14ac:dyDescent="0.25">
      <c r="A852" s="4">
        <f>TITRES_STAT!B855</f>
        <v>43243</v>
      </c>
      <c r="B852" s="2">
        <f>TITRES_STAT!C855</f>
        <v>17.600000000000001</v>
      </c>
      <c r="C852" s="2">
        <f>RSI!I852</f>
        <v>46.735218349024933</v>
      </c>
      <c r="D852" s="2">
        <f>MACD!E852</f>
        <v>-4.1097360080171619E-2</v>
      </c>
      <c r="E852" s="2">
        <f>MACD!F852</f>
        <v>-1.0488309092837506E-2</v>
      </c>
      <c r="F852" s="2">
        <f>'Moving Avg'!D852</f>
        <v>6.9351399999999996</v>
      </c>
      <c r="G852" s="2">
        <f>'Moving Avg'!E852</f>
        <v>6.9024100000000006</v>
      </c>
      <c r="H852" s="2">
        <f>'Moving Avg'!F852</f>
        <v>6.8753450000000003</v>
      </c>
      <c r="I852" s="2">
        <f>'Moving Avg'!G852</f>
        <v>6.9583400000000006</v>
      </c>
      <c r="J852" s="2">
        <f>'Moving Avg'!H852</f>
        <v>6.8297304999999984</v>
      </c>
      <c r="K852" s="18" t="str">
        <f>OBV!F852</f>
        <v>BULLISH</v>
      </c>
      <c r="L852" s="18" t="str">
        <f>OBV!G852</f>
        <v>NEUTRAL</v>
      </c>
      <c r="M852" s="18" t="str">
        <f>OBV!H852</f>
        <v>NEUTRAL</v>
      </c>
    </row>
    <row r="853" spans="1:13" ht="13.5" x14ac:dyDescent="0.25">
      <c r="A853" s="4">
        <f>TITRES_STAT!B856</f>
        <v>43244</v>
      </c>
      <c r="B853" s="2">
        <f>TITRES_STAT!C856</f>
        <v>17.61</v>
      </c>
      <c r="C853" s="2">
        <f>RSI!I853</f>
        <v>46.973420572408827</v>
      </c>
      <c r="D853" s="2">
        <f>MACD!E853</f>
        <v>-3.9496457280326247E-2</v>
      </c>
      <c r="E853" s="2">
        <f>MACD!F853</f>
        <v>-1.6289938730335254E-2</v>
      </c>
      <c r="F853" s="2">
        <f>'Moving Avg'!D853</f>
        <v>6.9172199999999986</v>
      </c>
      <c r="G853" s="2">
        <f>'Moving Avg'!E853</f>
        <v>6.9028000000000009</v>
      </c>
      <c r="H853" s="2">
        <f>'Moving Avg'!F853</f>
        <v>6.8737850000000007</v>
      </c>
      <c r="I853" s="2">
        <f>'Moving Avg'!G853</f>
        <v>6.9530440000000011</v>
      </c>
      <c r="J853" s="2">
        <f>'Moving Avg'!H853</f>
        <v>6.8289709999999966</v>
      </c>
      <c r="K853" s="18" t="str">
        <f>OBV!F853</f>
        <v>BULLISH</v>
      </c>
      <c r="L853" s="18" t="str">
        <f>OBV!G853</f>
        <v>NEUTRAL</v>
      </c>
      <c r="M853" s="18" t="str">
        <f>OBV!H853</f>
        <v>BULLISH DIVERGENCE</v>
      </c>
    </row>
    <row r="854" spans="1:13" ht="13.5" x14ac:dyDescent="0.25">
      <c r="A854" s="4">
        <f>TITRES_STAT!B857</f>
        <v>43245</v>
      </c>
      <c r="B854" s="2">
        <f>TITRES_STAT!C857</f>
        <v>17.600000000000001</v>
      </c>
      <c r="C854" s="2">
        <f>RSI!I854</f>
        <v>46.748278857818647</v>
      </c>
      <c r="D854" s="2">
        <f>MACD!E854</f>
        <v>-2.5563026798620214E-2</v>
      </c>
      <c r="E854" s="2">
        <f>MACD!F854</f>
        <v>-1.8144556343992247E-2</v>
      </c>
      <c r="F854" s="2">
        <f>'Moving Avg'!D854</f>
        <v>6.8860600000000005</v>
      </c>
      <c r="G854" s="2">
        <f>'Moving Avg'!E854</f>
        <v>6.8950099999999992</v>
      </c>
      <c r="H854" s="2">
        <f>'Moving Avg'!F854</f>
        <v>6.8767049999999994</v>
      </c>
      <c r="I854" s="2">
        <f>'Moving Avg'!G854</f>
        <v>6.9468900000000016</v>
      </c>
      <c r="J854" s="2">
        <f>'Moving Avg'!H854</f>
        <v>6.8281919999999969</v>
      </c>
      <c r="K854" s="18" t="str">
        <f>OBV!F854</f>
        <v>BULLISH</v>
      </c>
      <c r="L854" s="18" t="str">
        <f>OBV!G854</f>
        <v>NEUTRAL</v>
      </c>
      <c r="M854" s="18" t="str">
        <f>OBV!H854</f>
        <v>BULLISH DIVERGENCE</v>
      </c>
    </row>
    <row r="855" spans="1:13" ht="13.5" x14ac:dyDescent="0.25">
      <c r="A855" s="4">
        <f>TITRES_STAT!B858</f>
        <v>43248</v>
      </c>
      <c r="B855" s="2">
        <f>TITRES_STAT!C858</f>
        <v>17.850000000000001</v>
      </c>
      <c r="C855" s="2">
        <f>RSI!I855</f>
        <v>52.829034873453487</v>
      </c>
      <c r="D855" s="2">
        <f>MACD!E855</f>
        <v>-2.0682270417812454E-2</v>
      </c>
      <c r="E855" s="2">
        <f>MACD!F855</f>
        <v>-1.8652099158756288E-2</v>
      </c>
      <c r="F855" s="2">
        <f>'Moving Avg'!D855</f>
        <v>6.8977400000000006</v>
      </c>
      <c r="G855" s="2">
        <f>'Moving Avg'!E855</f>
        <v>6.89696</v>
      </c>
      <c r="H855" s="2">
        <f>'Moving Avg'!F855</f>
        <v>6.8815750000000007</v>
      </c>
      <c r="I855" s="2">
        <f>'Moving Avg'!G855</f>
        <v>6.9437740000000021</v>
      </c>
      <c r="J855" s="2">
        <f>'Moving Avg'!H855</f>
        <v>6.8278999999999961</v>
      </c>
      <c r="K855" s="18" t="str">
        <f>OBV!F855</f>
        <v>BULLISH</v>
      </c>
      <c r="L855" s="18" t="str">
        <f>OBV!G855</f>
        <v>NEUTRAL</v>
      </c>
      <c r="M855" s="18" t="str">
        <f>OBV!H855</f>
        <v>CONFIRMED BULLISH</v>
      </c>
    </row>
    <row r="856" spans="1:13" ht="13.5" x14ac:dyDescent="0.25">
      <c r="A856" s="4">
        <f>TITRES_STAT!B859</f>
        <v>43249</v>
      </c>
      <c r="B856" s="2">
        <f>TITRES_STAT!C859</f>
        <v>17.84</v>
      </c>
      <c r="C856" s="2">
        <f>RSI!I856</f>
        <v>52.57018155352651</v>
      </c>
      <c r="D856" s="2">
        <f>MACD!E856</f>
        <v>-4.0525184701591499E-2</v>
      </c>
      <c r="E856" s="2">
        <f>MACD!F856</f>
        <v>-2.3026716267323333E-2</v>
      </c>
      <c r="F856" s="2">
        <f>'Moving Avg'!D856</f>
        <v>6.8930600000000002</v>
      </c>
      <c r="G856" s="2">
        <f>'Moving Avg'!E856</f>
        <v>6.9141000000000004</v>
      </c>
      <c r="H856" s="2">
        <f>'Moving Avg'!F856</f>
        <v>6.8862500000000013</v>
      </c>
      <c r="I856" s="2">
        <f>'Moving Avg'!G856</f>
        <v>6.9394900000000028</v>
      </c>
      <c r="J856" s="2">
        <f>'Moving Avg'!H856</f>
        <v>6.8275884999999947</v>
      </c>
      <c r="K856" s="18" t="str">
        <f>OBV!F856</f>
        <v>BULLISH</v>
      </c>
      <c r="L856" s="18" t="str">
        <f>OBV!G856</f>
        <v>NEUTRAL</v>
      </c>
      <c r="M856" s="18" t="str">
        <f>OBV!H856</f>
        <v>BULLISH DIVERGENCE</v>
      </c>
    </row>
    <row r="857" spans="1:13" ht="13.5" x14ac:dyDescent="0.25">
      <c r="A857" s="4">
        <f>TITRES_STAT!B860</f>
        <v>43250</v>
      </c>
      <c r="B857" s="2">
        <f>TITRES_STAT!C860</f>
        <v>17.690000000000001</v>
      </c>
      <c r="C857" s="2">
        <f>RSI!I857</f>
        <v>48.720492468772271</v>
      </c>
      <c r="D857" s="2">
        <f>MACD!E857</f>
        <v>-4.1252537092569597E-2</v>
      </c>
      <c r="E857" s="2">
        <f>MACD!F857</f>
        <v>-2.6671880432372584E-2</v>
      </c>
      <c r="F857" s="2">
        <f>'Moving Avg'!D857</f>
        <v>6.90008</v>
      </c>
      <c r="G857" s="2">
        <f>'Moving Avg'!E857</f>
        <v>6.9176100000000007</v>
      </c>
      <c r="H857" s="2">
        <f>'Moving Avg'!F857</f>
        <v>6.8880049999999997</v>
      </c>
      <c r="I857" s="2">
        <f>'Moving Avg'!G857</f>
        <v>6.9347400000000023</v>
      </c>
      <c r="J857" s="2">
        <f>'Moving Avg'!H857</f>
        <v>6.8269849999999961</v>
      </c>
      <c r="K857" s="18" t="str">
        <f>OBV!F857</f>
        <v>BULLISH</v>
      </c>
      <c r="L857" s="18" t="str">
        <f>OBV!G857</f>
        <v>NEUTRAL</v>
      </c>
      <c r="M857" s="18" t="str">
        <f>OBV!H857</f>
        <v>CONFIRMED BULLISH</v>
      </c>
    </row>
    <row r="858" spans="1:13" ht="13.5" x14ac:dyDescent="0.25">
      <c r="A858" s="4">
        <f>TITRES_STAT!B861</f>
        <v>43251</v>
      </c>
      <c r="B858" s="2">
        <f>TITRES_STAT!C861</f>
        <v>17.510000000000002</v>
      </c>
      <c r="C858" s="2">
        <f>RSI!I858</f>
        <v>44.507335601625385</v>
      </c>
      <c r="D858" s="2">
        <f>MACD!E858</f>
        <v>-2.2175077716924285E-2</v>
      </c>
      <c r="E858" s="2">
        <f>MACD!F858</f>
        <v>-2.5772519889282926E-2</v>
      </c>
      <c r="F858" s="2">
        <f>'Moving Avg'!D858</f>
        <v>6.8923000000000005</v>
      </c>
      <c r="G858" s="2">
        <f>'Moving Avg'!E858</f>
        <v>6.9047600000000005</v>
      </c>
      <c r="H858" s="2">
        <f>'Moving Avg'!F858</f>
        <v>6.8833349999999998</v>
      </c>
      <c r="I858" s="2">
        <f>'Moving Avg'!G858</f>
        <v>6.9285880000000022</v>
      </c>
      <c r="J858" s="2">
        <f>'Moving Avg'!H858</f>
        <v>6.8260699999999952</v>
      </c>
      <c r="K858" s="18" t="str">
        <f>OBV!F858</f>
        <v>BEARISH</v>
      </c>
      <c r="L858" s="18" t="str">
        <f>OBV!G858</f>
        <v>NEUTRAL</v>
      </c>
      <c r="M858" s="18" t="str">
        <f>OBV!H858</f>
        <v>CONFIRMED BEARISH</v>
      </c>
    </row>
    <row r="859" spans="1:13" ht="13.5" x14ac:dyDescent="0.25">
      <c r="A859" s="4">
        <f>TITRES_STAT!B862</f>
        <v>43252</v>
      </c>
      <c r="B859" s="2">
        <f>TITRES_STAT!C862</f>
        <v>17.63</v>
      </c>
      <c r="C859" s="2">
        <f>RSI!I859</f>
        <v>47.749042598091286</v>
      </c>
      <c r="D859" s="2">
        <f>MACD!E859</f>
        <v>6.1410074224976796E-4</v>
      </c>
      <c r="E859" s="2">
        <f>MACD!F859</f>
        <v>-2.0495195762976388E-2</v>
      </c>
      <c r="F859" s="2">
        <f>'Moving Avg'!D859</f>
        <v>6.8946399999999999</v>
      </c>
      <c r="G859" s="2">
        <f>'Moving Avg'!E859</f>
        <v>6.8903500000000006</v>
      </c>
      <c r="H859" s="2">
        <f>'Moving Avg'!F859</f>
        <v>6.8823600000000011</v>
      </c>
      <c r="I859" s="2">
        <f>'Moving Avg'!G859</f>
        <v>6.9233700000000011</v>
      </c>
      <c r="J859" s="2">
        <f>'Moving Avg'!H859</f>
        <v>6.8253884999999972</v>
      </c>
      <c r="K859" s="18" t="str">
        <f>OBV!F859</f>
        <v>BEARISH</v>
      </c>
      <c r="L859" s="18" t="str">
        <f>OBV!G859</f>
        <v>NEUTRAL</v>
      </c>
      <c r="M859" s="18" t="str">
        <f>OBV!H859</f>
        <v>BEARISH DIVERGENCE</v>
      </c>
    </row>
    <row r="860" spans="1:13" ht="13.5" x14ac:dyDescent="0.25">
      <c r="A860" s="4">
        <f>TITRES_STAT!B863</f>
        <v>43255</v>
      </c>
      <c r="B860" s="2">
        <f>TITRES_STAT!C863</f>
        <v>17.8</v>
      </c>
      <c r="C860" s="2">
        <f>RSI!I860</f>
        <v>52.027220635278312</v>
      </c>
      <c r="D860" s="2">
        <f>MACD!E860</f>
        <v>-2.7688973395063599E-3</v>
      </c>
      <c r="E860" s="2">
        <f>MACD!F860</f>
        <v>-1.6949936078282383E-2</v>
      </c>
      <c r="F860" s="2">
        <f>'Moving Avg'!D860</f>
        <v>6.8907399999999992</v>
      </c>
      <c r="G860" s="2">
        <f>'Moving Avg'!E860</f>
        <v>6.8942400000000008</v>
      </c>
      <c r="H860" s="2">
        <f>'Moving Avg'!F860</f>
        <v>6.8882000000000003</v>
      </c>
      <c r="I860" s="2">
        <f>'Moving Avg'!G860</f>
        <v>6.9229800000000008</v>
      </c>
      <c r="J860" s="2">
        <f>'Moving Avg'!H860</f>
        <v>6.8255829999999973</v>
      </c>
      <c r="K860" s="18" t="str">
        <f>OBV!F860</f>
        <v>BEARISH</v>
      </c>
      <c r="L860" s="18" t="str">
        <f>OBV!G860</f>
        <v>NEUTRAL</v>
      </c>
      <c r="M860" s="18" t="str">
        <f>OBV!H860</f>
        <v>CONFIRMED BEARISH</v>
      </c>
    </row>
    <row r="861" spans="1:13" ht="13.5" x14ac:dyDescent="0.25">
      <c r="A861" s="4">
        <f>TITRES_STAT!B864</f>
        <v>43256</v>
      </c>
      <c r="B861" s="2">
        <f>TITRES_STAT!C864</f>
        <v>17.8</v>
      </c>
      <c r="C861" s="2">
        <f>RSI!I861</f>
        <v>52.027220635278312</v>
      </c>
      <c r="D861" s="2">
        <f>MACD!E861</f>
        <v>6.1534705148389435E-3</v>
      </c>
      <c r="E861" s="2">
        <f>MACD!F861</f>
        <v>-1.2329254759658119E-2</v>
      </c>
      <c r="F861" s="2">
        <f>'Moving Avg'!D861</f>
        <v>6.887620000000001</v>
      </c>
      <c r="G861" s="2">
        <f>'Moving Avg'!E861</f>
        <v>6.8903400000000001</v>
      </c>
      <c r="H861" s="2">
        <f>'Moving Avg'!F861</f>
        <v>6.8977399999999989</v>
      </c>
      <c r="I861" s="2">
        <f>'Moving Avg'!G861</f>
        <v>6.9225900000000014</v>
      </c>
      <c r="J861" s="2">
        <f>'Moving Avg'!H861</f>
        <v>6.8251934999999966</v>
      </c>
      <c r="K861" s="18" t="str">
        <f>OBV!F861</f>
        <v>BULLISH</v>
      </c>
      <c r="L861" s="18" t="str">
        <f>OBV!G861</f>
        <v>NEUTRAL</v>
      </c>
      <c r="M861" s="18" t="str">
        <f>OBV!H861</f>
        <v>BULLISH DIVERGENCE</v>
      </c>
    </row>
    <row r="862" spans="1:13" ht="13.5" x14ac:dyDescent="0.25">
      <c r="A862" s="4">
        <f>TITRES_STAT!B865</f>
        <v>43257</v>
      </c>
      <c r="B862" s="2">
        <f>TITRES_STAT!C865</f>
        <v>17.8</v>
      </c>
      <c r="C862" s="2">
        <f>RSI!I862</f>
        <v>52.027220635278304</v>
      </c>
      <c r="D862" s="2">
        <f>MACD!E862</f>
        <v>-4.4663663003010612E-3</v>
      </c>
      <c r="E862" s="2">
        <f>MACD!F862</f>
        <v>-1.0756677067786709E-2</v>
      </c>
      <c r="F862" s="2">
        <f>'Moving Avg'!D862</f>
        <v>6.8961800000000011</v>
      </c>
      <c r="G862" s="2">
        <f>'Moving Avg'!E862</f>
        <v>6.8981300000000001</v>
      </c>
      <c r="H862" s="2">
        <f>'Moving Avg'!F862</f>
        <v>6.9002700000000008</v>
      </c>
      <c r="I862" s="2">
        <f>'Moving Avg'!G862</f>
        <v>6.9249260000000001</v>
      </c>
      <c r="J862" s="2">
        <f>'Moving Avg'!H862</f>
        <v>6.8248234999999964</v>
      </c>
      <c r="K862" s="18" t="str">
        <f>OBV!F862</f>
        <v>BULLISH</v>
      </c>
      <c r="L862" s="18" t="str">
        <f>OBV!G862</f>
        <v>NEUTRAL</v>
      </c>
      <c r="M862" s="18" t="str">
        <f>OBV!H862</f>
        <v>CONFIRMED BULLISH</v>
      </c>
    </row>
    <row r="863" spans="1:13" ht="13.5" x14ac:dyDescent="0.25">
      <c r="A863" s="4">
        <f>TITRES_STAT!B866</f>
        <v>43258</v>
      </c>
      <c r="B863" s="2">
        <f>TITRES_STAT!C866</f>
        <v>17.8</v>
      </c>
      <c r="C863" s="2">
        <f>RSI!I863</f>
        <v>52.027220635278304</v>
      </c>
      <c r="D863" s="2">
        <f>MACD!E863</f>
        <v>-1.3023601795920214E-2</v>
      </c>
      <c r="E863" s="2">
        <f>MACD!F863</f>
        <v>-1.1210062013413411E-2</v>
      </c>
      <c r="F863" s="2">
        <f>'Moving Avg'!D863</f>
        <v>6.9187600000000007</v>
      </c>
      <c r="G863" s="2">
        <f>'Moving Avg'!E863</f>
        <v>6.9055300000000006</v>
      </c>
      <c r="H863" s="2">
        <f>'Moving Avg'!F863</f>
        <v>6.904164999999999</v>
      </c>
      <c r="I863" s="2">
        <f>'Moving Avg'!G863</f>
        <v>6.9272620000000007</v>
      </c>
      <c r="J863" s="2">
        <f>'Moving Avg'!H863</f>
        <v>6.8244534999999971</v>
      </c>
      <c r="K863" s="18" t="str">
        <f>OBV!F863</f>
        <v>BULLISH</v>
      </c>
      <c r="L863" s="18" t="str">
        <f>OBV!G863</f>
        <v>NEUTRAL</v>
      </c>
      <c r="M863" s="18" t="str">
        <f>OBV!H863</f>
        <v>CONFIRMED BULLISH</v>
      </c>
    </row>
    <row r="864" spans="1:13" ht="13.5" x14ac:dyDescent="0.25">
      <c r="A864" s="4">
        <f>TITRES_STAT!B867</f>
        <v>43259</v>
      </c>
      <c r="B864" s="2">
        <f>TITRES_STAT!C867</f>
        <v>17.8</v>
      </c>
      <c r="C864" s="2">
        <f>RSI!I864</f>
        <v>52.027220635278312</v>
      </c>
      <c r="D864" s="2">
        <f>MACD!E864</f>
        <v>-2.1022876309057636E-2</v>
      </c>
      <c r="E864" s="2">
        <f>MACD!F864</f>
        <v>-1.3172624872542256E-2</v>
      </c>
      <c r="F864" s="2">
        <f>'Moving Avg'!D864</f>
        <v>6.9320000000000004</v>
      </c>
      <c r="G864" s="2">
        <f>'Moving Avg'!E864</f>
        <v>6.9133200000000006</v>
      </c>
      <c r="H864" s="2">
        <f>'Moving Avg'!F864</f>
        <v>6.904164999999999</v>
      </c>
      <c r="I864" s="2">
        <f>'Moving Avg'!G864</f>
        <v>6.9241460000000004</v>
      </c>
      <c r="J864" s="2">
        <f>'Moving Avg'!H864</f>
        <v>6.8242584999999973</v>
      </c>
      <c r="K864" s="18" t="str">
        <f>OBV!F864</f>
        <v>BULLISH</v>
      </c>
      <c r="L864" s="18" t="str">
        <f>OBV!G864</f>
        <v>NEUTRAL</v>
      </c>
      <c r="M864" s="18" t="str">
        <f>OBV!H864</f>
        <v>CONFIRMED BULLISH</v>
      </c>
    </row>
    <row r="865" spans="1:13" ht="13.5" x14ac:dyDescent="0.25">
      <c r="A865" s="4">
        <f>TITRES_STAT!B868</f>
        <v>43262</v>
      </c>
      <c r="B865" s="2">
        <f>TITRES_STAT!C868</f>
        <v>17.8</v>
      </c>
      <c r="C865" s="2">
        <f>RSI!I865</f>
        <v>52.027220635278312</v>
      </c>
      <c r="D865" s="2">
        <f>MACD!E865</f>
        <v>-1.2953671140614631E-2</v>
      </c>
      <c r="E865" s="2">
        <f>MACD!F865</f>
        <v>-1.3128834126156732E-2</v>
      </c>
      <c r="F865" s="2">
        <f>'Moving Avg'!D865</f>
        <v>6.9320000000000004</v>
      </c>
      <c r="G865" s="2">
        <f>'Moving Avg'!E865</f>
        <v>6.9113700000000007</v>
      </c>
      <c r="H865" s="2">
        <f>'Moving Avg'!F865</f>
        <v>6.904164999999999</v>
      </c>
      <c r="I865" s="2">
        <f>'Moving Avg'!G865</f>
        <v>6.9211860000000014</v>
      </c>
      <c r="J865" s="2">
        <f>'Moving Avg'!H865</f>
        <v>6.8240634999999976</v>
      </c>
      <c r="K865" s="18" t="str">
        <f>OBV!F865</f>
        <v>NEUTRAL</v>
      </c>
      <c r="L865" s="18" t="str">
        <f>OBV!G865</f>
        <v>NEUTRAL</v>
      </c>
      <c r="M865" s="18" t="str">
        <f>OBV!H865</f>
        <v>NEUTRAL</v>
      </c>
    </row>
    <row r="866" spans="1:13" ht="13.5" x14ac:dyDescent="0.25">
      <c r="A866" s="4">
        <f>TITRES_STAT!B869</f>
        <v>43263</v>
      </c>
      <c r="B866" s="2">
        <f>TITRES_STAT!C869</f>
        <v>17.8</v>
      </c>
      <c r="C866" s="2">
        <f>RSI!I866</f>
        <v>52.027220635278304</v>
      </c>
      <c r="D866" s="2">
        <f>MACD!E866</f>
        <v>-6.8618018930823865E-3</v>
      </c>
      <c r="E866" s="2">
        <f>MACD!F866</f>
        <v>-1.1875427679541865E-2</v>
      </c>
      <c r="F866" s="2">
        <f>'Moving Avg'!D866</f>
        <v>6.9320000000000004</v>
      </c>
      <c r="G866" s="2">
        <f>'Moving Avg'!E866</f>
        <v>6.909810000000002</v>
      </c>
      <c r="H866" s="2">
        <f>'Moving Avg'!F866</f>
        <v>6.9119550000000007</v>
      </c>
      <c r="I866" s="2">
        <f>'Moving Avg'!G866</f>
        <v>6.9196280000000012</v>
      </c>
      <c r="J866" s="2">
        <f>'Moving Avg'!H866</f>
        <v>6.8238684999999988</v>
      </c>
      <c r="K866" s="18" t="str">
        <f>OBV!F866</f>
        <v>NEUTRAL</v>
      </c>
      <c r="L866" s="18" t="str">
        <f>OBV!G866</f>
        <v>NEUTRAL</v>
      </c>
      <c r="M866" s="18" t="str">
        <f>OBV!H866</f>
        <v>NEUTRAL</v>
      </c>
    </row>
    <row r="867" spans="1:13" ht="13.5" x14ac:dyDescent="0.25">
      <c r="A867" s="4">
        <f>TITRES_STAT!B870</f>
        <v>43264</v>
      </c>
      <c r="B867" s="2">
        <f>TITRES_STAT!C870</f>
        <v>17.79</v>
      </c>
      <c r="C867" s="2">
        <f>RSI!I867</f>
        <v>51.609015293977436</v>
      </c>
      <c r="D867" s="2">
        <f>MACD!E867</f>
        <v>-1.0528721406918073E-2</v>
      </c>
      <c r="E867" s="2">
        <f>MACD!F867</f>
        <v>-1.1606086425017106E-2</v>
      </c>
      <c r="F867" s="2">
        <f>'Moving Avg'!D867</f>
        <v>6.9312200000000006</v>
      </c>
      <c r="G867" s="2">
        <f>'Moving Avg'!E867</f>
        <v>6.9137000000000013</v>
      </c>
      <c r="H867" s="2">
        <f>'Moving Avg'!F867</f>
        <v>6.915655000000001</v>
      </c>
      <c r="I867" s="2">
        <f>'Moving Avg'!G867</f>
        <v>6.9165900000000002</v>
      </c>
      <c r="J867" s="2">
        <f>'Moving Avg'!H867</f>
        <v>6.8236929999999987</v>
      </c>
      <c r="K867" s="18" t="str">
        <f>OBV!F867</f>
        <v>BEARISH</v>
      </c>
      <c r="L867" s="18" t="str">
        <f>OBV!G867</f>
        <v>NEUTRAL</v>
      </c>
      <c r="M867" s="18" t="str">
        <f>OBV!H867</f>
        <v>CONFIRMED BEARISH</v>
      </c>
    </row>
    <row r="868" spans="1:13" ht="13.5" x14ac:dyDescent="0.25">
      <c r="A868" s="4">
        <f>TITRES_STAT!B871</f>
        <v>43265</v>
      </c>
      <c r="B868" s="2">
        <f>TITRES_STAT!C871</f>
        <v>17.7</v>
      </c>
      <c r="C868" s="2">
        <f>RSI!I868</f>
        <v>47.888697057085452</v>
      </c>
      <c r="D868" s="2">
        <f>MACD!E868</f>
        <v>-2.1917006252151872E-2</v>
      </c>
      <c r="E868" s="2">
        <f>MACD!F868</f>
        <v>-1.366827039044406E-2</v>
      </c>
      <c r="F868" s="2">
        <f>'Moving Avg'!D868</f>
        <v>6.9234399999999994</v>
      </c>
      <c r="G868" s="2">
        <f>'Moving Avg'!E868</f>
        <v>6.9211000000000009</v>
      </c>
      <c r="H868" s="2">
        <f>'Moving Avg'!F868</f>
        <v>6.9129300000000002</v>
      </c>
      <c r="I868" s="2">
        <f>'Moving Avg'!G868</f>
        <v>6.9142540000000006</v>
      </c>
      <c r="J868" s="2">
        <f>'Moving Avg'!H868</f>
        <v>6.8233034999999997</v>
      </c>
      <c r="K868" s="18" t="str">
        <f>OBV!F868</f>
        <v>BEARISH</v>
      </c>
      <c r="L868" s="18" t="str">
        <f>OBV!G868</f>
        <v>NEUTRAL</v>
      </c>
      <c r="M868" s="18" t="str">
        <f>OBV!H868</f>
        <v>CONFIRMED BEARISH</v>
      </c>
    </row>
    <row r="869" spans="1:13" ht="13.5" x14ac:dyDescent="0.25">
      <c r="A869" s="4">
        <f>TITRES_STAT!B872</f>
        <v>43269</v>
      </c>
      <c r="B869" s="2">
        <f>TITRES_STAT!C872</f>
        <v>17.8</v>
      </c>
      <c r="C869" s="2">
        <f>RSI!I869</f>
        <v>52.027836555790799</v>
      </c>
      <c r="D869" s="2">
        <f>MACD!E869</f>
        <v>-2.7129856130871488E-2</v>
      </c>
      <c r="E869" s="2">
        <f>MACD!F869</f>
        <v>-1.6360587538529547E-2</v>
      </c>
      <c r="F869" s="2">
        <f>'Moving Avg'!D869</f>
        <v>6.9234400000000011</v>
      </c>
      <c r="G869" s="2">
        <f>'Moving Avg'!E869</f>
        <v>6.9277200000000008</v>
      </c>
      <c r="H869" s="2">
        <f>'Moving Avg'!F869</f>
        <v>6.9090350000000003</v>
      </c>
      <c r="I869" s="2">
        <f>'Moving Avg'!G869</f>
        <v>6.9126959999999995</v>
      </c>
      <c r="J869" s="2">
        <f>'Moving Avg'!H869</f>
        <v>6.8231474999999993</v>
      </c>
      <c r="K869" s="18" t="str">
        <f>OBV!F869</f>
        <v>BULLISH</v>
      </c>
      <c r="L869" s="18" t="str">
        <f>OBV!G869</f>
        <v>NEUTRAL</v>
      </c>
      <c r="M869" s="18" t="str">
        <f>OBV!H869</f>
        <v>NEUTRAL</v>
      </c>
    </row>
    <row r="870" spans="1:13" ht="13.5" x14ac:dyDescent="0.25">
      <c r="A870" s="4">
        <f>TITRES_STAT!B873</f>
        <v>43270</v>
      </c>
      <c r="B870" s="2">
        <f>TITRES_STAT!C873</f>
        <v>17.8</v>
      </c>
      <c r="C870" s="2">
        <f>RSI!I870</f>
        <v>52.027836555790799</v>
      </c>
      <c r="D870" s="2">
        <f>MACD!E870</f>
        <v>-2.147462619390339E-2</v>
      </c>
      <c r="E870" s="2">
        <f>MACD!F870</f>
        <v>-1.7383395269604317E-2</v>
      </c>
      <c r="F870" s="2">
        <f>'Moving Avg'!D870</f>
        <v>6.9234400000000011</v>
      </c>
      <c r="G870" s="2">
        <f>'Moving Avg'!E870</f>
        <v>6.9277200000000008</v>
      </c>
      <c r="H870" s="2">
        <f>'Moving Avg'!F870</f>
        <v>6.9109800000000003</v>
      </c>
      <c r="I870" s="2">
        <f>'Moving Avg'!G870</f>
        <v>6.9112160000000005</v>
      </c>
      <c r="J870" s="2">
        <f>'Moving Avg'!H870</f>
        <v>6.8239069999999993</v>
      </c>
      <c r="K870" s="18" t="str">
        <f>OBV!F870</f>
        <v>BULLISH</v>
      </c>
      <c r="L870" s="18" t="str">
        <f>OBV!G870</f>
        <v>NEUTRAL</v>
      </c>
      <c r="M870" s="18" t="str">
        <f>OBV!H870</f>
        <v>NEUTRAL</v>
      </c>
    </row>
    <row r="871" spans="1:13" ht="13.5" x14ac:dyDescent="0.25">
      <c r="A871" s="4">
        <f>TITRES_STAT!B874</f>
        <v>43271</v>
      </c>
      <c r="B871" s="2">
        <f>TITRES_STAT!C874</f>
        <v>18</v>
      </c>
      <c r="C871" s="2">
        <f>RSI!I871</f>
        <v>59.499186828116429</v>
      </c>
      <c r="D871" s="2">
        <f>MACD!E871</f>
        <v>-2.2569535773841132E-2</v>
      </c>
      <c r="E871" s="2">
        <f>MACD!F871</f>
        <v>-1.842062337045168E-2</v>
      </c>
      <c r="F871" s="2">
        <f>'Moving Avg'!D871</f>
        <v>6.9390200000000011</v>
      </c>
      <c r="G871" s="2">
        <f>'Moving Avg'!E871</f>
        <v>6.9355100000000007</v>
      </c>
      <c r="H871" s="2">
        <f>'Moving Avg'!F871</f>
        <v>6.9129249999999995</v>
      </c>
      <c r="I871" s="2">
        <f>'Moving Avg'!G871</f>
        <v>6.9119940000000009</v>
      </c>
      <c r="J871" s="2">
        <f>'Moving Avg'!H871</f>
        <v>6.8250754999999996</v>
      </c>
      <c r="K871" s="18" t="str">
        <f>OBV!F871</f>
        <v>BULLISH</v>
      </c>
      <c r="L871" s="18" t="str">
        <f>OBV!G871</f>
        <v>NEUTRAL</v>
      </c>
      <c r="M871" s="18" t="str">
        <f>OBV!H871</f>
        <v>CONFIRMED BULLISH</v>
      </c>
    </row>
    <row r="872" spans="1:13" ht="13.5" x14ac:dyDescent="0.25">
      <c r="A872" s="4">
        <f>TITRES_STAT!B875</f>
        <v>43272</v>
      </c>
      <c r="B872" s="2">
        <f>TITRES_STAT!C875</f>
        <v>17.8</v>
      </c>
      <c r="C872" s="2">
        <f>RSI!I872</f>
        <v>50.953137292523863</v>
      </c>
      <c r="D872" s="2">
        <f>MACD!E872</f>
        <v>-1.8287547145314775E-2</v>
      </c>
      <c r="E872" s="2">
        <f>MACD!F872</f>
        <v>-1.8394008125424299E-2</v>
      </c>
      <c r="F872" s="2">
        <f>'Moving Avg'!D872</f>
        <v>6.9398000000000009</v>
      </c>
      <c r="G872" s="2">
        <f>'Moving Avg'!E872</f>
        <v>6.9355100000000007</v>
      </c>
      <c r="H872" s="2">
        <f>'Moving Avg'!F872</f>
        <v>6.9168199999999995</v>
      </c>
      <c r="I872" s="2">
        <f>'Moving Avg'!G872</f>
        <v>6.9119940000000017</v>
      </c>
      <c r="J872" s="2">
        <f>'Moving Avg'!H872</f>
        <v>6.8258544999999993</v>
      </c>
      <c r="K872" s="18" t="str">
        <f>OBV!F872</f>
        <v>BULLISH</v>
      </c>
      <c r="L872" s="18" t="str">
        <f>OBV!G872</f>
        <v>NEUTRAL</v>
      </c>
      <c r="M872" s="18" t="str">
        <f>OBV!H872</f>
        <v>CONFIRMED BULLISH</v>
      </c>
    </row>
    <row r="873" spans="1:13" ht="13.5" x14ac:dyDescent="0.25">
      <c r="A873" s="4">
        <f>TITRES_STAT!B876</f>
        <v>43273</v>
      </c>
      <c r="B873" s="2">
        <f>TITRES_STAT!C876</f>
        <v>17.8</v>
      </c>
      <c r="C873" s="2">
        <f>RSI!I873</f>
        <v>50.953137292523856</v>
      </c>
      <c r="D873" s="2">
        <f>MACD!E873</f>
        <v>-1.4724307654073954E-2</v>
      </c>
      <c r="E873" s="2">
        <f>MACD!F873</f>
        <v>-1.7660068031154229E-2</v>
      </c>
      <c r="F873" s="2">
        <f>'Moving Avg'!D873</f>
        <v>6.9475800000000003</v>
      </c>
      <c r="G873" s="2">
        <f>'Moving Avg'!E873</f>
        <v>6.9355100000000007</v>
      </c>
      <c r="H873" s="2">
        <f>'Moving Avg'!F873</f>
        <v>6.9205200000000007</v>
      </c>
      <c r="I873" s="2">
        <f>'Moving Avg'!G873</f>
        <v>6.9112140000000011</v>
      </c>
      <c r="J873" s="2">
        <f>'Moving Avg'!H873</f>
        <v>6.8258934999999985</v>
      </c>
      <c r="K873" s="18" t="str">
        <f>OBV!F873</f>
        <v>BULLISH</v>
      </c>
      <c r="L873" s="18" t="str">
        <f>OBV!G873</f>
        <v>NEUTRAL</v>
      </c>
      <c r="M873" s="18" t="str">
        <f>OBV!H873</f>
        <v>CONFIRMED BULLISH</v>
      </c>
    </row>
    <row r="874" spans="1:13" ht="13.5" x14ac:dyDescent="0.25">
      <c r="A874" s="4">
        <f>TITRES_STAT!B877</f>
        <v>43276</v>
      </c>
      <c r="B874" s="2">
        <f>TITRES_STAT!C877</f>
        <v>17.8</v>
      </c>
      <c r="C874" s="2">
        <f>RSI!I874</f>
        <v>50.953137292523863</v>
      </c>
      <c r="D874" s="2">
        <f>MACD!E874</f>
        <v>-1.176479742413683E-2</v>
      </c>
      <c r="E874" s="2">
        <f>MACD!F874</f>
        <v>-1.648101390975075E-2</v>
      </c>
      <c r="F874" s="2">
        <f>'Moving Avg'!D874</f>
        <v>6.9475800000000003</v>
      </c>
      <c r="G874" s="2">
        <f>'Moving Avg'!E874</f>
        <v>6.9355100000000007</v>
      </c>
      <c r="H874" s="2">
        <f>'Moving Avg'!F874</f>
        <v>6.9244150000000007</v>
      </c>
      <c r="I874" s="2">
        <f>'Moving Avg'!G874</f>
        <v>6.9104340000000013</v>
      </c>
      <c r="J874" s="2">
        <f>'Moving Avg'!H874</f>
        <v>6.826964499999999</v>
      </c>
      <c r="K874" s="18" t="str">
        <f>OBV!F874</f>
        <v>BULLISH</v>
      </c>
      <c r="L874" s="18" t="str">
        <f>OBV!G874</f>
        <v>NEUTRAL</v>
      </c>
      <c r="M874" s="18" t="str">
        <f>OBV!H874</f>
        <v>NEUTRAL</v>
      </c>
    </row>
    <row r="875" spans="1:13" ht="13.5" x14ac:dyDescent="0.25">
      <c r="A875" s="4">
        <f>TITRES_STAT!B878</f>
        <v>43277</v>
      </c>
      <c r="B875" s="2">
        <f>TITRES_STAT!C878</f>
        <v>17.8</v>
      </c>
      <c r="C875" s="2">
        <f>RSI!I875</f>
        <v>50.953137292523863</v>
      </c>
      <c r="D875" s="2">
        <f>MACD!E875</f>
        <v>-9.3120210625166067E-3</v>
      </c>
      <c r="E875" s="2">
        <f>MACD!F875</f>
        <v>-1.5047215340303923E-2</v>
      </c>
      <c r="F875" s="2">
        <f>'Moving Avg'!D875</f>
        <v>6.9475800000000003</v>
      </c>
      <c r="G875" s="2">
        <f>'Moving Avg'!E875</f>
        <v>6.9355100000000007</v>
      </c>
      <c r="H875" s="2">
        <f>'Moving Avg'!F875</f>
        <v>6.9234400000000011</v>
      </c>
      <c r="I875" s="2">
        <f>'Moving Avg'!G875</f>
        <v>6.9088760000000011</v>
      </c>
      <c r="J875" s="2">
        <f>'Moving Avg'!H875</f>
        <v>6.8270425000000001</v>
      </c>
      <c r="K875" s="18" t="str">
        <f>OBV!F875</f>
        <v>BULLISH</v>
      </c>
      <c r="L875" s="18" t="str">
        <f>OBV!G875</f>
        <v>NEUTRAL</v>
      </c>
      <c r="M875" s="18" t="str">
        <f>OBV!H875</f>
        <v>NEUTRAL</v>
      </c>
    </row>
    <row r="876" spans="1:13" ht="13.5" x14ac:dyDescent="0.25">
      <c r="A876" s="4">
        <f>TITRES_STAT!B879</f>
        <v>43278</v>
      </c>
      <c r="B876" s="2">
        <f>TITRES_STAT!C879</f>
        <v>17.79</v>
      </c>
      <c r="C876" s="2">
        <f>RSI!I876</f>
        <v>50.465035011490201</v>
      </c>
      <c r="D876" s="2">
        <f>MACD!E876</f>
        <v>-6.995321393867826E-3</v>
      </c>
      <c r="E876" s="2">
        <f>MACD!F876</f>
        <v>-1.3436836551016705E-2</v>
      </c>
      <c r="F876" s="2">
        <f>'Moving Avg'!D876</f>
        <v>6.9312200000000006</v>
      </c>
      <c r="G876" s="2">
        <f>'Moving Avg'!E876</f>
        <v>6.9351200000000004</v>
      </c>
      <c r="H876" s="2">
        <f>'Moving Avg'!F876</f>
        <v>6.9224650000000008</v>
      </c>
      <c r="I876" s="2">
        <f>'Moving Avg'!G876</f>
        <v>6.9076300000000002</v>
      </c>
      <c r="J876" s="2">
        <f>'Moving Avg'!H876</f>
        <v>6.8270230000000014</v>
      </c>
      <c r="K876" s="18" t="str">
        <f>OBV!F876</f>
        <v>BEARISH</v>
      </c>
      <c r="L876" s="18" t="str">
        <f>OBV!G876</f>
        <v>NEUTRAL</v>
      </c>
      <c r="M876" s="18" t="str">
        <f>OBV!H876</f>
        <v>CONFIRMED BEARISH</v>
      </c>
    </row>
    <row r="877" spans="1:13" ht="13.5" x14ac:dyDescent="0.25">
      <c r="A877" s="4">
        <f>TITRES_STAT!B880</f>
        <v>43279</v>
      </c>
      <c r="B877" s="2">
        <f>TITRES_STAT!C880</f>
        <v>17.78</v>
      </c>
      <c r="C877" s="2">
        <f>RSI!I877</f>
        <v>65.189004071624225</v>
      </c>
      <c r="D877" s="2">
        <f>MACD!E877</f>
        <v>-1.7500524543571316E-2</v>
      </c>
      <c r="E877" s="2">
        <f>MACD!F877</f>
        <v>-1.4249574149527629E-2</v>
      </c>
      <c r="F877" s="2">
        <f>'Moving Avg'!D877</f>
        <v>6.9624199999999998</v>
      </c>
      <c r="G877" s="2">
        <f>'Moving Avg'!E877</f>
        <v>6.9511100000000017</v>
      </c>
      <c r="H877" s="2">
        <f>'Moving Avg'!F877</f>
        <v>6.932405000000001</v>
      </c>
      <c r="I877" s="2">
        <f>'Moving Avg'!G877</f>
        <v>6.9095820000000003</v>
      </c>
      <c r="J877" s="2">
        <f>'Moving Avg'!H877</f>
        <v>6.8277250000000018</v>
      </c>
      <c r="K877" s="18" t="str">
        <f>OBV!F877</f>
        <v>BEARISH</v>
      </c>
      <c r="L877" s="18" t="str">
        <f>OBV!G877</f>
        <v>NEUTRAL</v>
      </c>
      <c r="M877" s="18" t="str">
        <f>OBV!H877</f>
        <v>CONFIRMED BEARISH</v>
      </c>
    </row>
    <row r="878" spans="1:13" ht="13.5" x14ac:dyDescent="0.25">
      <c r="A878" s="4">
        <f>TITRES_STAT!B881</f>
        <v>43280</v>
      </c>
      <c r="B878" s="2">
        <f>TITRES_STAT!C881</f>
        <v>17.600000000000001</v>
      </c>
      <c r="C878" s="2">
        <f>RSI!I878</f>
        <v>56.996413881216526</v>
      </c>
      <c r="D878" s="2">
        <f>MACD!E878</f>
        <v>-2.7419979723041443E-2</v>
      </c>
      <c r="E878" s="2">
        <f>MACD!F878</f>
        <v>-1.6883655264230392E-2</v>
      </c>
      <c r="F878" s="2">
        <f>'Moving Avg'!D878</f>
        <v>6.9792600000000009</v>
      </c>
      <c r="G878" s="2">
        <f>'Moving Avg'!E878</f>
        <v>6.9634200000000011</v>
      </c>
      <c r="H878" s="2">
        <f>'Moving Avg'!F878</f>
        <v>6.9422600000000019</v>
      </c>
      <c r="I878" s="2">
        <f>'Moving Avg'!G878</f>
        <v>6.9101759999999999</v>
      </c>
      <c r="J878" s="2">
        <f>'Moving Avg'!H878</f>
        <v>6.8280680000000009</v>
      </c>
      <c r="K878" s="18" t="str">
        <f>OBV!F878</f>
        <v>BEARISH</v>
      </c>
      <c r="L878" s="18" t="str">
        <f>OBV!G878</f>
        <v>NEUTRAL</v>
      </c>
      <c r="M878" s="18" t="str">
        <f>OBV!H878</f>
        <v>CONFIRMED BEARISH</v>
      </c>
    </row>
    <row r="879" spans="1:13" ht="13.5" x14ac:dyDescent="0.25">
      <c r="A879" s="4">
        <f>TITRES_STAT!B882</f>
        <v>43283</v>
      </c>
      <c r="B879" s="2">
        <f>TITRES_STAT!C882</f>
        <v>17.8</v>
      </c>
      <c r="C879" s="2">
        <f>RSI!I879</f>
        <v>62.613153377773905</v>
      </c>
      <c r="D879" s="2">
        <f>MACD!E879</f>
        <v>-3.6201091561965271E-2</v>
      </c>
      <c r="E879" s="2">
        <f>MACD!F879</f>
        <v>-2.0747142523777368E-2</v>
      </c>
      <c r="F879" s="2">
        <f>'Moving Avg'!D879</f>
        <v>7.0120400000000007</v>
      </c>
      <c r="G879" s="2">
        <f>'Moving Avg'!E879</f>
        <v>6.9798100000000005</v>
      </c>
      <c r="H879" s="2">
        <f>'Moving Avg'!F879</f>
        <v>6.9537650000000015</v>
      </c>
      <c r="I879" s="2">
        <f>'Moving Avg'!G879</f>
        <v>6.9127520000000002</v>
      </c>
      <c r="J879" s="2">
        <f>'Moving Avg'!H879</f>
        <v>6.8289655000000007</v>
      </c>
      <c r="K879" s="18" t="str">
        <f>OBV!F879</f>
        <v>BEARISH</v>
      </c>
      <c r="L879" s="18" t="str">
        <f>OBV!G879</f>
        <v>NEUTRAL</v>
      </c>
      <c r="M879" s="18" t="str">
        <f>OBV!H879</f>
        <v>NEUTRAL</v>
      </c>
    </row>
    <row r="880" spans="1:13" ht="13.5" x14ac:dyDescent="0.25">
      <c r="A880" s="4">
        <f>TITRES_STAT!B883</f>
        <v>43284</v>
      </c>
      <c r="B880" s="2">
        <f>TITRES_STAT!C883</f>
        <v>17.8</v>
      </c>
      <c r="C880" s="2">
        <f>RSI!I880</f>
        <v>62.613153377773905</v>
      </c>
      <c r="D880" s="2">
        <f>MACD!E880</f>
        <v>-4.4536138255572233E-2</v>
      </c>
      <c r="E880" s="2">
        <f>MACD!F880</f>
        <v>-2.5504941670136342E-2</v>
      </c>
      <c r="F880" s="2">
        <f>'Moving Avg'!D880</f>
        <v>7.0448199999999996</v>
      </c>
      <c r="G880" s="2">
        <f>'Moving Avg'!E880</f>
        <v>6.9962</v>
      </c>
      <c r="H880" s="2">
        <f>'Moving Avg'!F880</f>
        <v>6.9619600000000004</v>
      </c>
      <c r="I880" s="2">
        <f>'Moving Avg'!G880</f>
        <v>6.9153280000000015</v>
      </c>
      <c r="J880" s="2">
        <f>'Moving Avg'!H880</f>
        <v>6.8297070000000009</v>
      </c>
      <c r="K880" s="18" t="str">
        <f>OBV!F880</f>
        <v>BEARISH</v>
      </c>
      <c r="L880" s="18" t="str">
        <f>OBV!G880</f>
        <v>NEUTRAL</v>
      </c>
      <c r="M880" s="18" t="str">
        <f>OBV!H880</f>
        <v>NEUTRAL</v>
      </c>
    </row>
    <row r="881" spans="1:13" ht="13.5" x14ac:dyDescent="0.25">
      <c r="A881" s="4">
        <f>TITRES_STAT!B884</f>
        <v>43285</v>
      </c>
      <c r="B881" s="2">
        <f>TITRES_STAT!C884</f>
        <v>17.8</v>
      </c>
      <c r="C881" s="2">
        <f>RSI!I881</f>
        <v>62.613153377773898</v>
      </c>
      <c r="D881" s="2">
        <f>MACD!E881</f>
        <v>-4.0442102038250383E-2</v>
      </c>
      <c r="E881" s="2">
        <f>MACD!F881</f>
        <v>-2.8492373743759153E-2</v>
      </c>
      <c r="F881" s="2">
        <f>'Moving Avg'!D881</f>
        <v>7.0783800000000001</v>
      </c>
      <c r="G881" s="2">
        <f>'Moving Avg'!E881</f>
        <v>7.0048000000000004</v>
      </c>
      <c r="H881" s="2">
        <f>'Moving Avg'!F881</f>
        <v>6.970155000000001</v>
      </c>
      <c r="I881" s="2">
        <f>'Moving Avg'!G881</f>
        <v>6.9182160000000019</v>
      </c>
      <c r="J881" s="2">
        <f>'Moving Avg'!H881</f>
        <v>6.8304485000000019</v>
      </c>
      <c r="K881" s="18" t="str">
        <f>OBV!F881</f>
        <v>BEARISH</v>
      </c>
      <c r="L881" s="18" t="str">
        <f>OBV!G881</f>
        <v>NEUTRAL</v>
      </c>
      <c r="M881" s="18" t="str">
        <f>OBV!H881</f>
        <v>BEARISH DIVERGENCE</v>
      </c>
    </row>
    <row r="882" spans="1:13" ht="13.5" x14ac:dyDescent="0.25">
      <c r="A882" s="4">
        <f>TITRES_STAT!B885</f>
        <v>43286</v>
      </c>
      <c r="B882" s="2">
        <f>TITRES_STAT!C885</f>
        <v>17.98</v>
      </c>
      <c r="C882" s="2">
        <f>RSI!I882</f>
        <v>67.403536667437663</v>
      </c>
      <c r="D882" s="2">
        <f>MACD!E882</f>
        <v>-5.5056836032790102E-2</v>
      </c>
      <c r="E882" s="2">
        <f>MACD!F882</f>
        <v>-3.3805266201565348E-2</v>
      </c>
      <c r="F882" s="2">
        <f>'Moving Avg'!D882</f>
        <v>7.0943200000000006</v>
      </c>
      <c r="G882" s="2">
        <f>'Moving Avg'!E882</f>
        <v>7.0283699999999998</v>
      </c>
      <c r="H882" s="2">
        <f>'Moving Avg'!F882</f>
        <v>6.9819399999999998</v>
      </c>
      <c r="I882" s="2">
        <f>'Moving Avg'!G882</f>
        <v>6.9225400000000024</v>
      </c>
      <c r="J882" s="2">
        <f>'Moving Avg'!H882</f>
        <v>6.8315490000000008</v>
      </c>
      <c r="K882" s="18" t="str">
        <f>OBV!F882</f>
        <v>BULLISH</v>
      </c>
      <c r="L882" s="18" t="str">
        <f>OBV!G882</f>
        <v>NEUTRAL</v>
      </c>
      <c r="M882" s="18" t="str">
        <f>OBV!H882</f>
        <v>CONFIRMED BULLISH</v>
      </c>
    </row>
    <row r="883" spans="1:13" ht="13.5" x14ac:dyDescent="0.25">
      <c r="A883" s="4">
        <f>TITRES_STAT!B886</f>
        <v>43287</v>
      </c>
      <c r="B883" s="2">
        <f>TITRES_STAT!C886</f>
        <v>17.98</v>
      </c>
      <c r="C883" s="2">
        <f>RSI!I883</f>
        <v>67.403536667437663</v>
      </c>
      <c r="D883" s="2">
        <f>MACD!E883</f>
        <v>-6.8565737754633815E-2</v>
      </c>
      <c r="E883" s="2">
        <f>MACD!F883</f>
        <v>-4.0757360512179042E-2</v>
      </c>
      <c r="F883" s="2">
        <f>'Moving Avg'!D883</f>
        <v>7.1246200000000002</v>
      </c>
      <c r="G883" s="2">
        <f>'Moving Avg'!E883</f>
        <v>7.0519400000000001</v>
      </c>
      <c r="H883" s="2">
        <f>'Moving Avg'!F883</f>
        <v>6.9937250000000004</v>
      </c>
      <c r="I883" s="2">
        <f>'Moving Avg'!G883</f>
        <v>6.9281100000000011</v>
      </c>
      <c r="J883" s="2">
        <f>'Moving Avg'!H883</f>
        <v>6.8327275000000016</v>
      </c>
      <c r="K883" s="18" t="str">
        <f>OBV!F883</f>
        <v>BULLISH</v>
      </c>
      <c r="L883" s="18" t="str">
        <f>OBV!G883</f>
        <v>NEUTRAL</v>
      </c>
      <c r="M883" s="18" t="str">
        <f>OBV!H883</f>
        <v>CONFIRMED BULLISH</v>
      </c>
    </row>
    <row r="884" spans="1:13" ht="13.5" x14ac:dyDescent="0.25">
      <c r="A884" s="4">
        <f>TITRES_STAT!B887</f>
        <v>43290</v>
      </c>
      <c r="B884" s="2">
        <f>TITRES_STAT!C887</f>
        <v>17.98</v>
      </c>
      <c r="C884" s="2">
        <f>RSI!I884</f>
        <v>67.403536667437663</v>
      </c>
      <c r="D884" s="2">
        <f>MACD!E884</f>
        <v>-8.1054299072264691E-2</v>
      </c>
      <c r="E884" s="2">
        <f>MACD!F884</f>
        <v>-4.8816748224196169E-2</v>
      </c>
      <c r="F884" s="2">
        <f>'Moving Avg'!D884</f>
        <v>7.138980000000001</v>
      </c>
      <c r="G884" s="2">
        <f>'Moving Avg'!E884</f>
        <v>7.0755099999999995</v>
      </c>
      <c r="H884" s="2">
        <f>'Moving Avg'!F884</f>
        <v>7.0055099999999992</v>
      </c>
      <c r="I884" s="2">
        <f>'Moving Avg'!G884</f>
        <v>6.9355500000000019</v>
      </c>
      <c r="J884" s="2">
        <f>'Moving Avg'!H884</f>
        <v>6.8339060000000016</v>
      </c>
      <c r="K884" s="18" t="str">
        <f>OBV!F884</f>
        <v>BULLISH</v>
      </c>
      <c r="L884" s="18" t="str">
        <f>OBV!G884</f>
        <v>NEUTRAL</v>
      </c>
      <c r="M884" s="18" t="str">
        <f>OBV!H884</f>
        <v>CONFIRMED BULLISH</v>
      </c>
    </row>
    <row r="885" spans="1:13" ht="13.5" x14ac:dyDescent="0.25">
      <c r="A885" s="4">
        <f>TITRES_STAT!B888</f>
        <v>43291</v>
      </c>
      <c r="B885" s="2">
        <f>TITRES_STAT!C888</f>
        <v>17.98</v>
      </c>
      <c r="C885" s="2">
        <f>RSI!I885</f>
        <v>67.403536667437663</v>
      </c>
      <c r="D885" s="2">
        <f>MACD!E885</f>
        <v>-9.2601128605197758E-2</v>
      </c>
      <c r="E885" s="2">
        <f>MACD!F885</f>
        <v>-5.7573624300396489E-2</v>
      </c>
      <c r="F885" s="2">
        <f>'Moving Avg'!D885</f>
        <v>7.15334</v>
      </c>
      <c r="G885" s="2">
        <f>'Moving Avg'!E885</f>
        <v>7.0990799999999989</v>
      </c>
      <c r="H885" s="2">
        <f>'Moving Avg'!F885</f>
        <v>7.0172949999999998</v>
      </c>
      <c r="I885" s="2">
        <f>'Moving Avg'!G885</f>
        <v>6.9418220000000019</v>
      </c>
      <c r="J885" s="2">
        <f>'Moving Avg'!H885</f>
        <v>6.8350845000000016</v>
      </c>
      <c r="K885" s="18" t="str">
        <f>OBV!F885</f>
        <v>BULLISH</v>
      </c>
      <c r="L885" s="18" t="str">
        <f>OBV!G885</f>
        <v>NEUTRAL</v>
      </c>
      <c r="M885" s="18" t="str">
        <f>OBV!H885</f>
        <v>CONFIRMED BULLISH</v>
      </c>
    </row>
    <row r="886" spans="1:13" ht="13.5" x14ac:dyDescent="0.25">
      <c r="A886" s="4">
        <f>TITRES_STAT!B889</f>
        <v>43292</v>
      </c>
      <c r="B886" s="2">
        <f>TITRES_STAT!C889</f>
        <v>17.96</v>
      </c>
      <c r="C886" s="2">
        <f>RSI!I886</f>
        <v>66.133612035681722</v>
      </c>
      <c r="D886" s="2">
        <f>MACD!E886</f>
        <v>-0.1032859536967532</v>
      </c>
      <c r="E886" s="2">
        <f>MACD!F886</f>
        <v>-6.6716090179667842E-2</v>
      </c>
      <c r="F886" s="2">
        <f>'Moving Avg'!D886</f>
        <v>7.1661000000000001</v>
      </c>
      <c r="G886" s="2">
        <f>'Moving Avg'!E886</f>
        <v>7.1222399999999997</v>
      </c>
      <c r="H886" s="2">
        <f>'Moving Avg'!F886</f>
        <v>7.0286799999999987</v>
      </c>
      <c r="I886" s="2">
        <f>'Moving Avg'!G886</f>
        <v>6.9479340000000009</v>
      </c>
      <c r="J886" s="2">
        <f>'Moving Avg'!H886</f>
        <v>6.836145000000001</v>
      </c>
      <c r="K886" s="18" t="str">
        <f>OBV!F886</f>
        <v>BULLISH</v>
      </c>
      <c r="L886" s="18" t="str">
        <f>OBV!G886</f>
        <v>NEUTRAL</v>
      </c>
      <c r="M886" s="18" t="str">
        <f>OBV!H886</f>
        <v>CONFIRMED BULLISH</v>
      </c>
    </row>
    <row r="887" spans="1:13" ht="13.5" x14ac:dyDescent="0.25">
      <c r="A887" s="4">
        <f>TITRES_STAT!B890</f>
        <v>43293</v>
      </c>
      <c r="B887" s="2">
        <f>TITRES_STAT!C890</f>
        <v>17.98</v>
      </c>
      <c r="C887" s="2">
        <f>RSI!I887</f>
        <v>66.807092862903318</v>
      </c>
      <c r="D887" s="2">
        <f>MACD!E887</f>
        <v>-8.9112116333193825E-2</v>
      </c>
      <c r="E887" s="2">
        <f>MACD!F887</f>
        <v>-7.1195295410373047E-2</v>
      </c>
      <c r="F887" s="2">
        <f>'Moving Avg'!D887</f>
        <v>7.1661000000000001</v>
      </c>
      <c r="G887" s="2">
        <f>'Moving Avg'!E887</f>
        <v>7.1302099999999999</v>
      </c>
      <c r="H887" s="2">
        <f>'Moving Avg'!F887</f>
        <v>7.0406599999999999</v>
      </c>
      <c r="I887" s="2">
        <f>'Moving Avg'!G887</f>
        <v>6.9542060000000019</v>
      </c>
      <c r="J887" s="2">
        <f>'Moving Avg'!H887</f>
        <v>6.8372455000000016</v>
      </c>
      <c r="K887" s="18" t="str">
        <f>OBV!F887</f>
        <v>BEARISH</v>
      </c>
      <c r="L887" s="18" t="str">
        <f>OBV!G887</f>
        <v>NEUTRAL</v>
      </c>
      <c r="M887" s="18" t="str">
        <f>OBV!H887</f>
        <v>NEUTRAL</v>
      </c>
    </row>
    <row r="888" spans="1:13" ht="13.5" x14ac:dyDescent="0.25">
      <c r="A888" s="4">
        <f>TITRES_STAT!B891</f>
        <v>43294</v>
      </c>
      <c r="B888" s="2">
        <f>TITRES_STAT!C891</f>
        <v>17.98</v>
      </c>
      <c r="C888" s="2">
        <f>RSI!I888</f>
        <v>66.807092862903318</v>
      </c>
      <c r="D888" s="2">
        <f>MACD!E888</f>
        <v>-8.8946151261080963E-2</v>
      </c>
      <c r="E888" s="2">
        <f>MACD!F888</f>
        <v>-7.4745466580514633E-2</v>
      </c>
      <c r="F888" s="2">
        <f>'Moving Avg'!D888</f>
        <v>7.1661000000000001</v>
      </c>
      <c r="G888" s="2">
        <f>'Moving Avg'!E888</f>
        <v>7.1453599999999993</v>
      </c>
      <c r="H888" s="2">
        <f>'Moving Avg'!F888</f>
        <v>7.0543899999999997</v>
      </c>
      <c r="I888" s="2">
        <f>'Moving Avg'!G888</f>
        <v>6.9593100000000012</v>
      </c>
      <c r="J888" s="2">
        <f>'Moving Avg'!H888</f>
        <v>6.8384240000000025</v>
      </c>
      <c r="K888" s="18" t="str">
        <f>OBV!F888</f>
        <v>BEARISH</v>
      </c>
      <c r="L888" s="18" t="str">
        <f>OBV!G888</f>
        <v>NEUTRAL</v>
      </c>
      <c r="M888" s="18" t="str">
        <f>OBV!H888</f>
        <v>NEUTRAL</v>
      </c>
    </row>
    <row r="889" spans="1:13" ht="13.5" x14ac:dyDescent="0.25">
      <c r="A889" s="4">
        <f>TITRES_STAT!B892</f>
        <v>43297</v>
      </c>
      <c r="B889" s="2">
        <f>TITRES_STAT!C892</f>
        <v>17.98</v>
      </c>
      <c r="C889" s="2">
        <f>RSI!I889</f>
        <v>66.807092862903318</v>
      </c>
      <c r="D889" s="2">
        <f>MACD!E889</f>
        <v>-7.7267447557732183E-2</v>
      </c>
      <c r="E889" s="2">
        <f>MACD!F889</f>
        <v>-7.5249862775958146E-2</v>
      </c>
      <c r="F889" s="2">
        <f>'Moving Avg'!D889</f>
        <v>7.1661000000000001</v>
      </c>
      <c r="G889" s="2">
        <f>'Moving Avg'!E889</f>
        <v>7.1525399999999992</v>
      </c>
      <c r="H889" s="2">
        <f>'Moving Avg'!F889</f>
        <v>7.0661749999999994</v>
      </c>
      <c r="I889" s="2">
        <f>'Moving Avg'!G889</f>
        <v>6.9649580000000011</v>
      </c>
      <c r="J889" s="2">
        <f>'Moving Avg'!H889</f>
        <v>6.8396025000000016</v>
      </c>
      <c r="K889" s="18" t="str">
        <f>OBV!F889</f>
        <v>BEARISH</v>
      </c>
      <c r="L889" s="18" t="str">
        <f>OBV!G889</f>
        <v>NEUTRAL</v>
      </c>
      <c r="M889" s="18" t="str">
        <f>OBV!H889</f>
        <v>NEUTRAL</v>
      </c>
    </row>
    <row r="890" spans="1:13" ht="13.5" x14ac:dyDescent="0.25">
      <c r="A890" s="4">
        <f>TITRES_STAT!B893</f>
        <v>43298</v>
      </c>
      <c r="B890" s="2">
        <f>TITRES_STAT!C893</f>
        <v>17.899999999999999</v>
      </c>
      <c r="C890" s="2">
        <f>RSI!I890</f>
        <v>60.786765104861708</v>
      </c>
      <c r="D890" s="2">
        <f>MACD!E890</f>
        <v>-6.5692195966131628E-2</v>
      </c>
      <c r="E890" s="2">
        <f>MACD!F890</f>
        <v>-7.3338329413992848E-2</v>
      </c>
      <c r="F890" s="2">
        <f>'Moving Avg'!D890</f>
        <v>7.1597200000000001</v>
      </c>
      <c r="G890" s="2">
        <f>'Moving Avg'!E890</f>
        <v>7.1565299999999992</v>
      </c>
      <c r="H890" s="2">
        <f>'Moving Avg'!F890</f>
        <v>7.0763649999999982</v>
      </c>
      <c r="I890" s="2">
        <f>'Moving Avg'!G890</f>
        <v>6.9713700000000021</v>
      </c>
      <c r="J890" s="2">
        <f>'Moving Avg'!H890</f>
        <v>6.8406215000000019</v>
      </c>
      <c r="K890" s="18" t="str">
        <f>OBV!F890</f>
        <v>BEARISH</v>
      </c>
      <c r="L890" s="18" t="str">
        <f>OBV!G890</f>
        <v>NEUTRAL</v>
      </c>
      <c r="M890" s="18" t="str">
        <f>OBV!H890</f>
        <v>CONFIRMED BEARISH</v>
      </c>
    </row>
    <row r="891" spans="1:13" ht="13.5" x14ac:dyDescent="0.25">
      <c r="A891" s="4">
        <f>TITRES_STAT!B894</f>
        <v>43299</v>
      </c>
      <c r="B891" s="2">
        <f>TITRES_STAT!C894</f>
        <v>17.899999999999999</v>
      </c>
      <c r="C891" s="2">
        <f>RSI!I891</f>
        <v>60.786765104861708</v>
      </c>
      <c r="D891" s="2">
        <f>MACD!E891</f>
        <v>-5.6329338497314474E-2</v>
      </c>
      <c r="E891" s="2">
        <f>MACD!F891</f>
        <v>-6.9936531230657184E-2</v>
      </c>
      <c r="F891" s="2">
        <f>'Moving Avg'!D891</f>
        <v>7.154939999999999</v>
      </c>
      <c r="G891" s="2">
        <f>'Moving Avg'!E891</f>
        <v>7.16052</v>
      </c>
      <c r="H891" s="2">
        <f>'Moving Avg'!F891</f>
        <v>7.0826599999999988</v>
      </c>
      <c r="I891" s="2">
        <f>'Moving Avg'!G891</f>
        <v>6.9792620000000012</v>
      </c>
      <c r="J891" s="2">
        <f>'Moving Avg'!H891</f>
        <v>6.8418350000000032</v>
      </c>
      <c r="K891" s="18" t="str">
        <f>OBV!F891</f>
        <v>BULLISH</v>
      </c>
      <c r="L891" s="18" t="str">
        <f>OBV!G891</f>
        <v>NEUTRAL</v>
      </c>
      <c r="M891" s="18" t="str">
        <f>OBV!H891</f>
        <v>BULLISH DIVERGENCE</v>
      </c>
    </row>
    <row r="892" spans="1:13" ht="13.5" x14ac:dyDescent="0.25">
      <c r="A892" s="4">
        <f>TITRES_STAT!B895</f>
        <v>43300</v>
      </c>
      <c r="B892" s="2">
        <f>TITRES_STAT!C895</f>
        <v>17.899999999999999</v>
      </c>
      <c r="C892" s="2">
        <f>RSI!I892</f>
        <v>60.786765104861708</v>
      </c>
      <c r="D892" s="2">
        <f>MACD!E892</f>
        <v>-3.7760383631462169E-2</v>
      </c>
      <c r="E892" s="2">
        <f>MACD!F892</f>
        <v>-6.3501301710818192E-2</v>
      </c>
      <c r="F892" s="2">
        <f>'Moving Avg'!D892</f>
        <v>7.1485600000000007</v>
      </c>
      <c r="G892" s="2">
        <f>'Moving Avg'!E892</f>
        <v>7.15733</v>
      </c>
      <c r="H892" s="2">
        <f>'Moving Avg'!F892</f>
        <v>7.0928499999999985</v>
      </c>
      <c r="I892" s="2">
        <f>'Moving Avg'!G892</f>
        <v>6.9843500000000018</v>
      </c>
      <c r="J892" s="2">
        <f>'Moving Avg'!H892</f>
        <v>6.8430485000000019</v>
      </c>
      <c r="K892" s="18" t="str">
        <f>OBV!F892</f>
        <v>BEARISH</v>
      </c>
      <c r="L892" s="18" t="str">
        <f>OBV!G892</f>
        <v>NEUTRAL</v>
      </c>
      <c r="M892" s="18" t="str">
        <f>OBV!H892</f>
        <v>CONFIRMED BEARISH</v>
      </c>
    </row>
    <row r="893" spans="1:13" ht="13.5" x14ac:dyDescent="0.25">
      <c r="A893" s="4">
        <f>TITRES_STAT!B896</f>
        <v>43301</v>
      </c>
      <c r="B893" s="2">
        <f>TITRES_STAT!C896</f>
        <v>17.899999999999999</v>
      </c>
      <c r="C893" s="2">
        <f>RSI!I893</f>
        <v>60.786765104861708</v>
      </c>
      <c r="D893" s="2">
        <f>MACD!E893</f>
        <v>-2.2418206643897598E-2</v>
      </c>
      <c r="E893" s="2">
        <f>MACD!F893</f>
        <v>-5.5284682697434077E-2</v>
      </c>
      <c r="F893" s="2">
        <f>'Moving Avg'!D893</f>
        <v>7.1421799999999989</v>
      </c>
      <c r="G893" s="2">
        <f>'Moving Avg'!E893</f>
        <v>7.1541400000000008</v>
      </c>
      <c r="H893" s="2">
        <f>'Moving Avg'!F893</f>
        <v>7.1030399999999982</v>
      </c>
      <c r="I893" s="2">
        <f>'Moving Avg'!G893</f>
        <v>6.9899840000000015</v>
      </c>
      <c r="J893" s="2">
        <f>'Moving Avg'!H893</f>
        <v>6.8442620000000023</v>
      </c>
      <c r="K893" s="18" t="str">
        <f>OBV!F893</f>
        <v>BEARISH</v>
      </c>
      <c r="L893" s="18" t="str">
        <f>OBV!G893</f>
        <v>NEUTRAL</v>
      </c>
      <c r="M893" s="18" t="str">
        <f>OBV!H893</f>
        <v>CONFIRMED BEARISH</v>
      </c>
    </row>
    <row r="894" spans="1:13" ht="13.5" x14ac:dyDescent="0.25">
      <c r="A894" s="4">
        <f>TITRES_STAT!B897</f>
        <v>43304</v>
      </c>
      <c r="B894" s="2">
        <f>TITRES_STAT!C897</f>
        <v>17.88</v>
      </c>
      <c r="C894" s="2">
        <f>RSI!I894</f>
        <v>58.993518975260528</v>
      </c>
      <c r="D894" s="2">
        <f>MACD!E894</f>
        <v>-9.1863790138244639E-3</v>
      </c>
      <c r="E894" s="2">
        <f>MACD!F894</f>
        <v>-4.606502196071216E-2</v>
      </c>
      <c r="F894" s="2">
        <f>'Moving Avg'!D894</f>
        <v>7.1341999999999999</v>
      </c>
      <c r="G894" s="2">
        <f>'Moving Avg'!E894</f>
        <v>7.1501500000000009</v>
      </c>
      <c r="H894" s="2">
        <f>'Moving Avg'!F894</f>
        <v>7.1128299999999998</v>
      </c>
      <c r="I894" s="2">
        <f>'Moving Avg'!G894</f>
        <v>6.9939000000000009</v>
      </c>
      <c r="J894" s="2">
        <f>'Moving Avg'!H894</f>
        <v>6.8454745000000026</v>
      </c>
      <c r="K894" s="18" t="str">
        <f>OBV!F894</f>
        <v>BEARISH</v>
      </c>
      <c r="L894" s="18" t="str">
        <f>OBV!G894</f>
        <v>NEUTRAL</v>
      </c>
      <c r="M894" s="18" t="str">
        <f>OBV!H894</f>
        <v>CONFIRMED BEARISH</v>
      </c>
    </row>
    <row r="895" spans="1:13" ht="13.5" x14ac:dyDescent="0.25">
      <c r="A895" s="4">
        <f>TITRES_STAT!B898</f>
        <v>43305</v>
      </c>
      <c r="B895" s="2">
        <f>TITRES_STAT!C898</f>
        <v>17.899999999999999</v>
      </c>
      <c r="C895" s="2">
        <f>RSI!I895</f>
        <v>60.256175450861143</v>
      </c>
      <c r="D895" s="2">
        <f>MACD!E895</f>
        <v>1.1472338475018162E-3</v>
      </c>
      <c r="E895" s="2">
        <f>MACD!F895</f>
        <v>-3.6622570799069366E-2</v>
      </c>
      <c r="F895" s="2">
        <f>'Moving Avg'!D895</f>
        <v>7.1341999999999999</v>
      </c>
      <c r="G895" s="2">
        <f>'Moving Avg'!E895</f>
        <v>7.14696</v>
      </c>
      <c r="H895" s="2">
        <f>'Moving Avg'!F895</f>
        <v>7.1230199999999995</v>
      </c>
      <c r="I895" s="2">
        <f>'Moving Avg'!G895</f>
        <v>6.9979760000000022</v>
      </c>
      <c r="J895" s="2">
        <f>'Moving Avg'!H895</f>
        <v>6.8468830000000027</v>
      </c>
      <c r="K895" s="18" t="str">
        <f>OBV!F895</f>
        <v>BULLISH</v>
      </c>
      <c r="L895" s="18" t="str">
        <f>OBV!G895</f>
        <v>NEUTRAL</v>
      </c>
      <c r="M895" s="18" t="str">
        <f>OBV!H895</f>
        <v>NEUTRAL</v>
      </c>
    </row>
    <row r="896" spans="1:13" ht="13.5" x14ac:dyDescent="0.25">
      <c r="A896" s="4">
        <f>TITRES_STAT!B899</f>
        <v>43307</v>
      </c>
      <c r="B896" s="2">
        <f>TITRES_STAT!C899</f>
        <v>17.850000000000001</v>
      </c>
      <c r="C896" s="2">
        <f>RSI!I896</f>
        <v>55.664621011505879</v>
      </c>
      <c r="D896" s="2">
        <f>MACD!E896</f>
        <v>9.8371329970019517E-3</v>
      </c>
      <c r="E896" s="2">
        <f>MACD!F896</f>
        <v>-2.7330630039855103E-2</v>
      </c>
      <c r="F896" s="2">
        <f>'Moving Avg'!D896</f>
        <v>7.1302199999999996</v>
      </c>
      <c r="G896" s="2">
        <f>'Moving Avg'!E896</f>
        <v>7.1425799999999997</v>
      </c>
      <c r="H896" s="2">
        <f>'Moving Avg'!F896</f>
        <v>7.1324100000000001</v>
      </c>
      <c r="I896" s="2">
        <f>'Moving Avg'!G896</f>
        <v>7.0047700000000024</v>
      </c>
      <c r="J896" s="2">
        <f>'Moving Avg'!H896</f>
        <v>6.8482115000000023</v>
      </c>
      <c r="K896" s="18" t="str">
        <f>OBV!F896</f>
        <v>BEARISH</v>
      </c>
      <c r="L896" s="18" t="str">
        <f>OBV!G896</f>
        <v>NEUTRAL</v>
      </c>
      <c r="M896" s="18" t="str">
        <f>OBV!H896</f>
        <v>CONFIRMED BEARISH</v>
      </c>
    </row>
    <row r="897" spans="1:13" ht="13.5" x14ac:dyDescent="0.25">
      <c r="A897" s="4">
        <f>TITRES_STAT!B900</f>
        <v>43308</v>
      </c>
      <c r="B897" s="2">
        <f>TITRES_STAT!C900</f>
        <v>17.600000000000001</v>
      </c>
      <c r="C897" s="2">
        <f>RSI!I897</f>
        <v>39.446688447078486</v>
      </c>
      <c r="D897" s="2">
        <f>MACD!E897</f>
        <v>2.5648454176843138E-2</v>
      </c>
      <c r="E897" s="2">
        <f>MACD!F897</f>
        <v>-1.6734813196515458E-2</v>
      </c>
      <c r="F897" s="2">
        <f>'Moving Avg'!D897</f>
        <v>7.1063000000000001</v>
      </c>
      <c r="G897" s="2">
        <f>'Moving Avg'!E897</f>
        <v>7.1274299999999995</v>
      </c>
      <c r="H897" s="2">
        <f>'Moving Avg'!F897</f>
        <v>7.1288200000000002</v>
      </c>
      <c r="I897" s="2">
        <f>'Moving Avg'!G897</f>
        <v>7.0080120000000026</v>
      </c>
      <c r="J897" s="2">
        <f>'Moving Avg'!H897</f>
        <v>6.849099500000003</v>
      </c>
      <c r="K897" s="18" t="str">
        <f>OBV!F897</f>
        <v>BEARISH</v>
      </c>
      <c r="L897" s="18" t="str">
        <f>OBV!G897</f>
        <v>NEUTRAL</v>
      </c>
      <c r="M897" s="18" t="str">
        <f>OBV!H897</f>
        <v>CONFIRMED BEARISH</v>
      </c>
    </row>
    <row r="898" spans="1:13" ht="13.5" x14ac:dyDescent="0.25">
      <c r="A898" s="4">
        <f>TITRES_STAT!B901</f>
        <v>43311</v>
      </c>
      <c r="B898" s="2">
        <f>TITRES_STAT!C901</f>
        <v>17.850000000000001</v>
      </c>
      <c r="C898" s="2">
        <f>RSI!I898</f>
        <v>53.908476199498921</v>
      </c>
      <c r="D898" s="2">
        <f>MACD!E898</f>
        <v>3.2085261891228178E-2</v>
      </c>
      <c r="E898" s="2">
        <f>MACD!F898</f>
        <v>-6.9707981789667306E-3</v>
      </c>
      <c r="F898" s="2">
        <f>'Moving Avg'!D898</f>
        <v>7.1023200000000006</v>
      </c>
      <c r="G898" s="2">
        <f>'Moving Avg'!E898</f>
        <v>7.1222499999999984</v>
      </c>
      <c r="H898" s="2">
        <f>'Moving Avg'!F898</f>
        <v>7.1338050000000006</v>
      </c>
      <c r="I898" s="2">
        <f>'Moving Avg'!G898</f>
        <v>7.0113780000000023</v>
      </c>
      <c r="J898" s="2">
        <f>'Moving Avg'!H898</f>
        <v>6.8504860000000027</v>
      </c>
      <c r="K898" s="18" t="str">
        <f>OBV!F898</f>
        <v>BULLISH</v>
      </c>
      <c r="L898" s="18" t="str">
        <f>OBV!G898</f>
        <v>NEUTRAL</v>
      </c>
      <c r="M898" s="18" t="str">
        <f>OBV!H898</f>
        <v>BULLISH DIVERGENCE</v>
      </c>
    </row>
    <row r="899" spans="1:13" ht="13.5" x14ac:dyDescent="0.25">
      <c r="A899" s="4">
        <f>TITRES_STAT!B902</f>
        <v>43312</v>
      </c>
      <c r="B899" s="2">
        <f>TITRES_STAT!C902</f>
        <v>17.86</v>
      </c>
      <c r="C899" s="2">
        <f>RSI!I899</f>
        <v>54.37923255034827</v>
      </c>
      <c r="D899" s="2">
        <f>MACD!E899</f>
        <v>3.7056717942199668E-2</v>
      </c>
      <c r="E899" s="2">
        <f>MACD!F899</f>
        <v>1.834705045266549E-3</v>
      </c>
      <c r="F899" s="2">
        <f>'Moving Avg'!D899</f>
        <v>7.1007400000000001</v>
      </c>
      <c r="G899" s="2">
        <f>'Moving Avg'!E899</f>
        <v>7.1174699999999991</v>
      </c>
      <c r="H899" s="2">
        <f>'Moving Avg'!F899</f>
        <v>7.1350050000000014</v>
      </c>
      <c r="I899" s="2">
        <f>'Moving Avg'!G899</f>
        <v>7.0135780000000008</v>
      </c>
      <c r="J899" s="2">
        <f>'Moving Avg'!H899</f>
        <v>6.852009500000003</v>
      </c>
      <c r="K899" s="18" t="str">
        <f>OBV!F899</f>
        <v>BULLISH</v>
      </c>
      <c r="L899" s="18" t="str">
        <f>OBV!G899</f>
        <v>NEUTRAL</v>
      </c>
      <c r="M899" s="18" t="str">
        <f>OBV!H899</f>
        <v>BULLISH DIVERGENCE</v>
      </c>
    </row>
    <row r="900" spans="1:13" ht="13.5" x14ac:dyDescent="0.25">
      <c r="A900" s="4">
        <f>TITRES_STAT!B903</f>
        <v>43313</v>
      </c>
      <c r="B900" s="2">
        <f>TITRES_STAT!C903</f>
        <v>17.87</v>
      </c>
      <c r="C900" s="2">
        <f>RSI!I900</f>
        <v>54.863287146598488</v>
      </c>
      <c r="D900" s="2">
        <f>MACD!E900</f>
        <v>3.5877582734929803E-2</v>
      </c>
      <c r="E900" s="2">
        <f>MACD!F900</f>
        <v>8.6432805831992005E-3</v>
      </c>
      <c r="F900" s="2">
        <f>'Moving Avg'!D900</f>
        <v>7.0983400000000003</v>
      </c>
      <c r="G900" s="2">
        <f>'Moving Avg'!E900</f>
        <v>7.1162700000000001</v>
      </c>
      <c r="H900" s="2">
        <f>'Moving Avg'!F900</f>
        <v>7.1363999999999992</v>
      </c>
      <c r="I900" s="2">
        <f>'Moving Avg'!G900</f>
        <v>7.0181920000000018</v>
      </c>
      <c r="J900" s="2">
        <f>'Moving Avg'!H900</f>
        <v>6.8535525000000028</v>
      </c>
      <c r="K900" s="18" t="str">
        <f>OBV!F900</f>
        <v>BULLISH</v>
      </c>
      <c r="L900" s="18" t="str">
        <f>OBV!G900</f>
        <v>NEUTRAL</v>
      </c>
      <c r="M900" s="18" t="str">
        <f>OBV!H900</f>
        <v>BULLISH DIVERGENCE</v>
      </c>
    </row>
    <row r="901" spans="1:13" ht="13.5" x14ac:dyDescent="0.25">
      <c r="A901" s="4">
        <f>TITRES_STAT!B904</f>
        <v>43314</v>
      </c>
      <c r="B901" s="2">
        <f>TITRES_STAT!C904</f>
        <v>17.46</v>
      </c>
      <c r="C901" s="2">
        <f>RSI!I901</f>
        <v>37.101259462755834</v>
      </c>
      <c r="D901" s="2">
        <f>MACD!E901</f>
        <v>4.6785353353337555E-2</v>
      </c>
      <c r="E901" s="2">
        <f>MACD!F901</f>
        <v>1.6271695137226871E-2</v>
      </c>
      <c r="F901" s="2">
        <f>'Moving Avg'!D901</f>
        <v>7.0672400000000009</v>
      </c>
      <c r="G901" s="2">
        <f>'Moving Avg'!E901</f>
        <v>7.0987300000000007</v>
      </c>
      <c r="H901" s="2">
        <f>'Moving Avg'!F901</f>
        <v>7.129624999999999</v>
      </c>
      <c r="I901" s="2">
        <f>'Moving Avg'!G901</f>
        <v>7.0179800000000014</v>
      </c>
      <c r="J901" s="2">
        <f>'Moving Avg'!H901</f>
        <v>6.8542980000000027</v>
      </c>
      <c r="K901" s="18" t="str">
        <f>OBV!F901</f>
        <v>BULLISH</v>
      </c>
      <c r="L901" s="18" t="str">
        <f>OBV!G901</f>
        <v>NEUTRAL</v>
      </c>
      <c r="M901" s="18" t="str">
        <f>OBV!H901</f>
        <v>BULLISH DIVERGENCE</v>
      </c>
    </row>
    <row r="902" spans="1:13" ht="13.5" x14ac:dyDescent="0.25">
      <c r="A902" s="4">
        <f>TITRES_STAT!B905</f>
        <v>43315</v>
      </c>
      <c r="B902" s="2">
        <f>TITRES_STAT!C905</f>
        <v>17.7</v>
      </c>
      <c r="C902" s="2">
        <f>RSI!I902</f>
        <v>47.767188493965548</v>
      </c>
      <c r="D902" s="2">
        <f>MACD!E902</f>
        <v>4.9708132574559194E-2</v>
      </c>
      <c r="E902" s="2">
        <f>MACD!F902</f>
        <v>2.2958982624693335E-2</v>
      </c>
      <c r="F902" s="2">
        <f>'Moving Avg'!D902</f>
        <v>7.0752199999999998</v>
      </c>
      <c r="G902" s="2">
        <f>'Moving Avg'!E902</f>
        <v>7.0907600000000004</v>
      </c>
      <c r="H902" s="2">
        <f>'Moving Avg'!F902</f>
        <v>7.124044999999998</v>
      </c>
      <c r="I902" s="2">
        <f>'Moving Avg'!G902</f>
        <v>7.0220200000000013</v>
      </c>
      <c r="J902" s="2">
        <f>'Moving Avg'!H902</f>
        <v>6.8555220000000032</v>
      </c>
      <c r="K902" s="18" t="str">
        <f>OBV!F902</f>
        <v>BULLISH</v>
      </c>
      <c r="L902" s="18" t="str">
        <f>OBV!G902</f>
        <v>NEUTRAL</v>
      </c>
      <c r="M902" s="18" t="str">
        <f>OBV!H902</f>
        <v>CONFIRMED BULLISH</v>
      </c>
    </row>
    <row r="903" spans="1:13" ht="13.5" x14ac:dyDescent="0.25">
      <c r="A903" s="4">
        <f>TITRES_STAT!B906</f>
        <v>43318</v>
      </c>
      <c r="B903" s="2">
        <f>TITRES_STAT!C906</f>
        <v>17.8</v>
      </c>
      <c r="C903" s="2">
        <f>RSI!I903</f>
        <v>51.454118945929736</v>
      </c>
      <c r="D903" s="2">
        <f>MACD!E903</f>
        <v>4.9391698829652775E-2</v>
      </c>
      <c r="E903" s="2">
        <f>MACD!F903</f>
        <v>2.8245525865685222E-2</v>
      </c>
      <c r="F903" s="2">
        <f>'Moving Avg'!D903</f>
        <v>7.0712199999999994</v>
      </c>
      <c r="G903" s="2">
        <f>'Moving Avg'!E903</f>
        <v>7.0867700000000013</v>
      </c>
      <c r="H903" s="2">
        <f>'Moving Avg'!F903</f>
        <v>7.1204549999999998</v>
      </c>
      <c r="I903" s="2">
        <f>'Moving Avg'!G903</f>
        <v>7.026778000000002</v>
      </c>
      <c r="J903" s="2">
        <f>'Moving Avg'!H903</f>
        <v>6.8569645000000028</v>
      </c>
      <c r="K903" s="18" t="str">
        <f>OBV!F903</f>
        <v>BULLISH</v>
      </c>
      <c r="L903" s="18" t="str">
        <f>OBV!G903</f>
        <v>NEUTRAL</v>
      </c>
      <c r="M903" s="18" t="str">
        <f>OBV!H903</f>
        <v>BULLISH DIVERGENCE</v>
      </c>
    </row>
    <row r="904" spans="1:13" ht="13.5" x14ac:dyDescent="0.25">
      <c r="A904" s="4">
        <f>TITRES_STAT!B907</f>
        <v>43319</v>
      </c>
      <c r="B904" s="2">
        <f>TITRES_STAT!C907</f>
        <v>17.8</v>
      </c>
      <c r="C904" s="2">
        <f>RSI!I904</f>
        <v>51.454118945929736</v>
      </c>
      <c r="D904" s="2">
        <f>MACD!E904</f>
        <v>4.7804843914644124E-2</v>
      </c>
      <c r="E904" s="2">
        <f>MACD!F904</f>
        <v>3.2157389475477E-2</v>
      </c>
      <c r="F904" s="2">
        <f>'Moving Avg'!D904</f>
        <v>7.066419999999999</v>
      </c>
      <c r="G904" s="2">
        <f>'Moving Avg'!E904</f>
        <v>7.0835800000000004</v>
      </c>
      <c r="H904" s="2">
        <f>'Moving Avg'!F904</f>
        <v>7.1168649999999998</v>
      </c>
      <c r="I904" s="2">
        <f>'Moving Avg'!G904</f>
        <v>7.031614000000002</v>
      </c>
      <c r="J904" s="2">
        <f>'Moving Avg'!H904</f>
        <v>6.858465500000003</v>
      </c>
      <c r="K904" s="18" t="str">
        <f>OBV!F904</f>
        <v>BULLISH</v>
      </c>
      <c r="L904" s="18" t="str">
        <f>OBV!G904</f>
        <v>NEUTRAL</v>
      </c>
      <c r="M904" s="18" t="str">
        <f>OBV!H904</f>
        <v>BULLISH DIVERGENCE</v>
      </c>
    </row>
    <row r="905" spans="1:13" ht="13.5" x14ac:dyDescent="0.25">
      <c r="A905" s="4">
        <f>TITRES_STAT!B908</f>
        <v>43320</v>
      </c>
      <c r="B905" s="2">
        <f>TITRES_STAT!C908</f>
        <v>17.8</v>
      </c>
      <c r="C905" s="2">
        <f>RSI!I905</f>
        <v>51.454118945929736</v>
      </c>
      <c r="D905" s="2">
        <f>MACD!E905</f>
        <v>4.7611098965112397E-2</v>
      </c>
      <c r="E905" s="2">
        <f>MACD!F905</f>
        <v>3.524813137340408E-2</v>
      </c>
      <c r="F905" s="2">
        <f>'Moving Avg'!D905</f>
        <v>7.0608400000000007</v>
      </c>
      <c r="G905" s="2">
        <f>'Moving Avg'!E905</f>
        <v>7.0795900000000005</v>
      </c>
      <c r="H905" s="2">
        <f>'Moving Avg'!F905</f>
        <v>7.1132749999999989</v>
      </c>
      <c r="I905" s="2">
        <f>'Moving Avg'!G905</f>
        <v>7.0345020000000025</v>
      </c>
      <c r="J905" s="2">
        <f>'Moving Avg'!H905</f>
        <v>6.8599665000000041</v>
      </c>
      <c r="K905" s="18" t="str">
        <f>OBV!F905</f>
        <v>BULLISH</v>
      </c>
      <c r="L905" s="18" t="str">
        <f>OBV!G905</f>
        <v>NEUTRAL</v>
      </c>
      <c r="M905" s="18" t="str">
        <f>OBV!H905</f>
        <v>BULLISH DIVERGENCE</v>
      </c>
    </row>
    <row r="906" spans="1:13" ht="13.5" x14ac:dyDescent="0.25">
      <c r="A906" s="4">
        <f>TITRES_STAT!B909</f>
        <v>43321</v>
      </c>
      <c r="B906" s="2">
        <f>TITRES_STAT!C909</f>
        <v>17.8</v>
      </c>
      <c r="C906" s="2">
        <f>RSI!I906</f>
        <v>51.454118945929736</v>
      </c>
      <c r="D906" s="2">
        <f>MACD!E906</f>
        <v>4.4309890255762596E-2</v>
      </c>
      <c r="E906" s="2">
        <f>MACD!F906</f>
        <v>3.7060483149875784E-2</v>
      </c>
      <c r="F906" s="2">
        <f>'Moving Avg'!D906</f>
        <v>7.0879400000000006</v>
      </c>
      <c r="G906" s="2">
        <f>'Moving Avg'!E906</f>
        <v>7.0775900000000007</v>
      </c>
      <c r="H906" s="2">
        <f>'Moving Avg'!F906</f>
        <v>7.1100850000000007</v>
      </c>
      <c r="I906" s="2">
        <f>'Moving Avg'!G906</f>
        <v>7.0374680000000014</v>
      </c>
      <c r="J906" s="2">
        <f>'Moving Avg'!H906</f>
        <v>6.8614675000000034</v>
      </c>
      <c r="K906" s="18" t="str">
        <f>OBV!F906</f>
        <v>BULLISH</v>
      </c>
      <c r="L906" s="18" t="str">
        <f>OBV!G906</f>
        <v>NEUTRAL</v>
      </c>
      <c r="M906" s="18" t="str">
        <f>OBV!H906</f>
        <v>CONFIRMED BULLISH</v>
      </c>
    </row>
    <row r="907" spans="1:13" ht="13.5" x14ac:dyDescent="0.25">
      <c r="A907" s="4">
        <f>TITRES_STAT!B910</f>
        <v>43322</v>
      </c>
      <c r="B907" s="2">
        <f>TITRES_STAT!C910</f>
        <v>17.399999999999999</v>
      </c>
      <c r="C907" s="2">
        <f>RSI!I907</f>
        <v>37.278927565736289</v>
      </c>
      <c r="D907" s="2">
        <f>MACD!E907</f>
        <v>3.7915383258343205E-2</v>
      </c>
      <c r="E907" s="2">
        <f>MACD!F907</f>
        <v>3.7231463171569272E-2</v>
      </c>
      <c r="F907" s="2">
        <f>'Moving Avg'!D907</f>
        <v>7.0640200000000011</v>
      </c>
      <c r="G907" s="2">
        <f>'Moving Avg'!E907</f>
        <v>7.0696200000000005</v>
      </c>
      <c r="H907" s="2">
        <f>'Moving Avg'!F907</f>
        <v>7.0985249999999995</v>
      </c>
      <c r="I907" s="2">
        <f>'Moving Avg'!G907</f>
        <v>7.0384140000000022</v>
      </c>
      <c r="J907" s="2">
        <f>'Moving Avg'!H907</f>
        <v>6.8622885000000045</v>
      </c>
      <c r="K907" s="18" t="str">
        <f>OBV!F907</f>
        <v>BEARISH</v>
      </c>
      <c r="L907" s="18" t="str">
        <f>OBV!G907</f>
        <v>NEUTRAL</v>
      </c>
      <c r="M907" s="18" t="str">
        <f>OBV!H907</f>
        <v>CONFIRMED BEARISH</v>
      </c>
    </row>
    <row r="908" spans="1:13" ht="13.5" x14ac:dyDescent="0.25">
      <c r="A908" s="4">
        <f>TITRES_STAT!B911</f>
        <v>43326</v>
      </c>
      <c r="B908" s="2">
        <f>TITRES_STAT!C911</f>
        <v>17.399999999999999</v>
      </c>
      <c r="C908" s="2">
        <f>RSI!I908</f>
        <v>37.278927565736289</v>
      </c>
      <c r="D908" s="2">
        <f>MACD!E908</f>
        <v>4.8720081385626557E-2</v>
      </c>
      <c r="E908" s="2">
        <f>MACD!F908</f>
        <v>3.952918681438073E-2</v>
      </c>
      <c r="F908" s="2">
        <f>'Moving Avg'!D908</f>
        <v>7.0321400000000001</v>
      </c>
      <c r="G908" s="2">
        <f>'Moving Avg'!E908</f>
        <v>7.0516800000000002</v>
      </c>
      <c r="H908" s="2">
        <f>'Moving Avg'!F908</f>
        <v>7.0869649999999993</v>
      </c>
      <c r="I908" s="2">
        <f>'Moving Avg'!G908</f>
        <v>7.0407620000000017</v>
      </c>
      <c r="J908" s="2">
        <f>'Moving Avg'!H908</f>
        <v>6.8631095000000037</v>
      </c>
      <c r="K908" s="18" t="str">
        <f>OBV!F908</f>
        <v>BEARISH</v>
      </c>
      <c r="L908" s="18" t="str">
        <f>OBV!G908</f>
        <v>NEUTRAL</v>
      </c>
      <c r="M908" s="18" t="str">
        <f>OBV!H908</f>
        <v>CONFIRMED BEARISH</v>
      </c>
    </row>
    <row r="909" spans="1:13" ht="13.5" x14ac:dyDescent="0.25">
      <c r="A909" s="4">
        <f>TITRES_STAT!B912</f>
        <v>43327</v>
      </c>
      <c r="B909" s="2">
        <f>TITRES_STAT!C912</f>
        <v>17.32</v>
      </c>
      <c r="C909" s="2">
        <f>RSI!I909</f>
        <v>35.038523681697839</v>
      </c>
      <c r="D909" s="2">
        <f>MACD!E909</f>
        <v>6.1652878136225553E-2</v>
      </c>
      <c r="E909" s="2">
        <f>MACD!F909</f>
        <v>4.3953925078749699E-2</v>
      </c>
      <c r="F909" s="2">
        <f>'Moving Avg'!D909</f>
        <v>6.9938799999999999</v>
      </c>
      <c r="G909" s="2">
        <f>'Moving Avg'!E909</f>
        <v>7.0301500000000008</v>
      </c>
      <c r="H909" s="2">
        <f>'Moving Avg'!F909</f>
        <v>7.073809999999999</v>
      </c>
      <c r="I909" s="2">
        <f>'Moving Avg'!G909</f>
        <v>7.0415380000000019</v>
      </c>
      <c r="J909" s="2">
        <f>'Moving Avg'!H909</f>
        <v>6.864140500000004</v>
      </c>
      <c r="K909" s="18" t="str">
        <f>OBV!F909</f>
        <v>BEARISH</v>
      </c>
      <c r="L909" s="18" t="str">
        <f>OBV!G909</f>
        <v>NEUTRAL</v>
      </c>
      <c r="M909" s="18" t="str">
        <f>OBV!H909</f>
        <v>CONFIRMED BEARISH</v>
      </c>
    </row>
    <row r="910" spans="1:13" ht="13.5" x14ac:dyDescent="0.25">
      <c r="A910" s="4">
        <f>TITRES_STAT!B913</f>
        <v>43328</v>
      </c>
      <c r="B910" s="2">
        <f>TITRES_STAT!C913</f>
        <v>17.329999999999998</v>
      </c>
      <c r="C910" s="2">
        <f>RSI!I910</f>
        <v>35.561476465710115</v>
      </c>
      <c r="D910" s="2">
        <f>MACD!E910</f>
        <v>7.3840079258361335E-2</v>
      </c>
      <c r="E910" s="2">
        <f>MACD!F910</f>
        <v>4.993115591467203E-2</v>
      </c>
      <c r="F910" s="2">
        <f>'Moving Avg'!D910</f>
        <v>6.9564199999999996</v>
      </c>
      <c r="G910" s="2">
        <f>'Moving Avg'!E910</f>
        <v>7.008630000000001</v>
      </c>
      <c r="H910" s="2">
        <f>'Moving Avg'!F910</f>
        <v>7.0624500000000001</v>
      </c>
      <c r="I910" s="2">
        <f>'Moving Avg'!G910</f>
        <v>7.0410700000000013</v>
      </c>
      <c r="J910" s="2">
        <f>'Moving Avg'!H910</f>
        <v>6.8652890000000051</v>
      </c>
      <c r="K910" s="18" t="str">
        <f>OBV!F910</f>
        <v>BEARISH</v>
      </c>
      <c r="L910" s="18" t="str">
        <f>OBV!G910</f>
        <v>NEUTRAL</v>
      </c>
      <c r="M910" s="18" t="str">
        <f>OBV!H910</f>
        <v>CONFIRMED BEARISH</v>
      </c>
    </row>
    <row r="911" spans="1:13" ht="13.5" x14ac:dyDescent="0.25">
      <c r="A911" s="4">
        <f>TITRES_STAT!B914</f>
        <v>43329</v>
      </c>
      <c r="B911" s="2">
        <f>TITRES_STAT!C914</f>
        <v>17.329999999999998</v>
      </c>
      <c r="C911" s="2">
        <f>RSI!I911</f>
        <v>35.561476465710115</v>
      </c>
      <c r="D911" s="2">
        <f>MACD!E911</f>
        <v>5.9860933935153682E-2</v>
      </c>
      <c r="E911" s="2">
        <f>MACD!F911</f>
        <v>5.1917111518768363E-2</v>
      </c>
      <c r="F911" s="2">
        <f>'Moving Avg'!D911</f>
        <v>6.9189600000000002</v>
      </c>
      <c r="G911" s="2">
        <f>'Moving Avg'!E911</f>
        <v>7.0034500000000008</v>
      </c>
      <c r="H911" s="2">
        <f>'Moving Avg'!F911</f>
        <v>7.0510900000000003</v>
      </c>
      <c r="I911" s="2">
        <f>'Moving Avg'!G911</f>
        <v>7.0406019999999998</v>
      </c>
      <c r="J911" s="2">
        <f>'Moving Avg'!H911</f>
        <v>6.8667295000000044</v>
      </c>
      <c r="K911" s="18" t="str">
        <f>OBV!F911</f>
        <v>BEARISH</v>
      </c>
      <c r="L911" s="18" t="str">
        <f>OBV!G911</f>
        <v>NEUTRAL</v>
      </c>
      <c r="M911" s="18" t="str">
        <f>OBV!H911</f>
        <v>CONFIRMED BEARISH</v>
      </c>
    </row>
    <row r="912" spans="1:13" ht="13.5" x14ac:dyDescent="0.25">
      <c r="A912" s="4">
        <f>TITRES_STAT!B915</f>
        <v>43332</v>
      </c>
      <c r="B912" s="2">
        <f>TITRES_STAT!C915</f>
        <v>17.8</v>
      </c>
      <c r="C912" s="2">
        <f>RSI!I912</f>
        <v>55.163014582752545</v>
      </c>
      <c r="D912" s="2">
        <f>MACD!E912</f>
        <v>4.9665752454746581E-2</v>
      </c>
      <c r="E912" s="2">
        <f>MACD!F912</f>
        <v>5.146683970596401E-2</v>
      </c>
      <c r="F912" s="2">
        <f>'Moving Avg'!D912</f>
        <v>6.9508399999999995</v>
      </c>
      <c r="G912" s="2">
        <f>'Moving Avg'!E912</f>
        <v>7.0074300000000012</v>
      </c>
      <c r="H912" s="2">
        <f>'Moving Avg'!F912</f>
        <v>7.0490949999999994</v>
      </c>
      <c r="I912" s="2">
        <f>'Moving Avg'!G912</f>
        <v>7.0438800000000015</v>
      </c>
      <c r="J912" s="2">
        <f>'Moving Avg'!H912</f>
        <v>6.8691065000000044</v>
      </c>
      <c r="K912" s="18" t="str">
        <f>OBV!F912</f>
        <v>BULLISH</v>
      </c>
      <c r="L912" s="18" t="str">
        <f>OBV!G912</f>
        <v>NEUTRAL</v>
      </c>
      <c r="M912" s="18" t="str">
        <f>OBV!H912</f>
        <v>CONFIRMED BULLISH</v>
      </c>
    </row>
    <row r="913" spans="1:13" ht="13.5" x14ac:dyDescent="0.25">
      <c r="A913" s="4">
        <f>TITRES_STAT!B916</f>
        <v>43335</v>
      </c>
      <c r="B913" s="2">
        <f>TITRES_STAT!C916</f>
        <v>17.32</v>
      </c>
      <c r="C913" s="2">
        <f>RSI!I913</f>
        <v>41.333459639765927</v>
      </c>
      <c r="D913" s="2">
        <f>MACD!E913</f>
        <v>6.0951969215626178E-2</v>
      </c>
      <c r="E913" s="2">
        <f>MACD!F913</f>
        <v>5.3363865607896445E-2</v>
      </c>
      <c r="F913" s="2">
        <f>'Moving Avg'!D913</f>
        <v>6.9444600000000012</v>
      </c>
      <c r="G913" s="2">
        <f>'Moving Avg'!E913</f>
        <v>6.9882999999999997</v>
      </c>
      <c r="H913" s="2">
        <f>'Moving Avg'!F913</f>
        <v>7.0375350000000001</v>
      </c>
      <c r="I913" s="2">
        <f>'Moving Avg'!G913</f>
        <v>7.0433320000000013</v>
      </c>
      <c r="J913" s="2">
        <f>'Moving Avg'!H913</f>
        <v>6.8705270000000054</v>
      </c>
      <c r="K913" s="18" t="str">
        <f>OBV!F913</f>
        <v>BULLISH</v>
      </c>
      <c r="L913" s="18" t="str">
        <f>OBV!G913</f>
        <v>NEUTRAL</v>
      </c>
      <c r="M913" s="18" t="str">
        <f>OBV!H913</f>
        <v>BULLISH DIVERGENCE</v>
      </c>
    </row>
    <row r="914" spans="1:13" ht="13.5" x14ac:dyDescent="0.25">
      <c r="A914" s="4">
        <f>TITRES_STAT!B917</f>
        <v>43336</v>
      </c>
      <c r="B914" s="2">
        <f>TITRES_STAT!C917</f>
        <v>17.8</v>
      </c>
      <c r="C914" s="2">
        <f>RSI!I914</f>
        <v>53.805447060119086</v>
      </c>
      <c r="D914" s="2">
        <f>MACD!E914</f>
        <v>5.7109524008730261E-2</v>
      </c>
      <c r="E914" s="2">
        <f>MACD!F914</f>
        <v>5.4112997288063215E-2</v>
      </c>
      <c r="F914" s="2">
        <f>'Moving Avg'!D914</f>
        <v>6.9827200000000005</v>
      </c>
      <c r="G914" s="2">
        <f>'Moving Avg'!E914</f>
        <v>6.9883000000000006</v>
      </c>
      <c r="H914" s="2">
        <f>'Moving Avg'!F914</f>
        <v>7.0359399999999992</v>
      </c>
      <c r="I914" s="2">
        <f>'Moving Avg'!G914</f>
        <v>7.0466100000000003</v>
      </c>
      <c r="J914" s="2">
        <f>'Moving Avg'!H914</f>
        <v>6.8729040000000055</v>
      </c>
      <c r="K914" s="18" t="str">
        <f>OBV!F914</f>
        <v>BULLISH</v>
      </c>
      <c r="L914" s="18" t="str">
        <f>OBV!G914</f>
        <v>NEUTRAL</v>
      </c>
      <c r="M914" s="18" t="str">
        <f>OBV!H914</f>
        <v>CONFIRMED BULLISH</v>
      </c>
    </row>
    <row r="915" spans="1:13" ht="13.5" x14ac:dyDescent="0.25">
      <c r="A915" s="4">
        <f>TITRES_STAT!B918</f>
        <v>43339</v>
      </c>
      <c r="B915" s="2">
        <f>TITRES_STAT!C918</f>
        <v>17.8</v>
      </c>
      <c r="C915" s="2">
        <f>RSI!I915</f>
        <v>53.805447060119086</v>
      </c>
      <c r="D915" s="2">
        <f>MACD!E915</f>
        <v>5.3448240453370488E-2</v>
      </c>
      <c r="E915" s="2">
        <f>MACD!F915</f>
        <v>5.3980045921124674E-2</v>
      </c>
      <c r="F915" s="2">
        <f>'Moving Avg'!D915</f>
        <v>7.0201800000000008</v>
      </c>
      <c r="G915" s="2">
        <f>'Moving Avg'!E915</f>
        <v>6.9883000000000006</v>
      </c>
      <c r="H915" s="2">
        <f>'Moving Avg'!F915</f>
        <v>7.033945000000001</v>
      </c>
      <c r="I915" s="2">
        <f>'Moving Avg'!G915</f>
        <v>7.049888000000001</v>
      </c>
      <c r="J915" s="2">
        <f>'Moving Avg'!H915</f>
        <v>6.8752810000000055</v>
      </c>
      <c r="K915" s="18" t="str">
        <f>OBV!F915</f>
        <v>BULLISH</v>
      </c>
      <c r="L915" s="18" t="str">
        <f>OBV!G915</f>
        <v>NEUTRAL</v>
      </c>
      <c r="M915" s="18" t="str">
        <f>OBV!H915</f>
        <v>CONFIRMED BULLISH</v>
      </c>
    </row>
    <row r="916" spans="1:13" ht="13.5" x14ac:dyDescent="0.25">
      <c r="A916" s="4">
        <f>TITRES_STAT!B919</f>
        <v>43340</v>
      </c>
      <c r="B916" s="2">
        <f>TITRES_STAT!C919</f>
        <v>17.8</v>
      </c>
      <c r="C916" s="2">
        <f>RSI!I916</f>
        <v>53.805447060119086</v>
      </c>
      <c r="D916" s="2">
        <f>MACD!E916</f>
        <v>4.9970616694005265E-2</v>
      </c>
      <c r="E916" s="2">
        <f>MACD!F916</f>
        <v>5.3178160075700795E-2</v>
      </c>
      <c r="F916" s="2">
        <f>'Moving Avg'!D916</f>
        <v>7.057640000000001</v>
      </c>
      <c r="G916" s="2">
        <f>'Moving Avg'!E916</f>
        <v>6.9883000000000006</v>
      </c>
      <c r="H916" s="2">
        <f>'Moving Avg'!F916</f>
        <v>7.0329449999999998</v>
      </c>
      <c r="I916" s="2">
        <f>'Moving Avg'!G916</f>
        <v>7.0531660000000009</v>
      </c>
      <c r="J916" s="2">
        <f>'Moving Avg'!H916</f>
        <v>6.8776580000000056</v>
      </c>
      <c r="K916" s="18" t="str">
        <f>OBV!F916</f>
        <v>BULLISH</v>
      </c>
      <c r="L916" s="18" t="str">
        <f>OBV!G916</f>
        <v>NEUTRAL</v>
      </c>
      <c r="M916" s="18" t="str">
        <f>OBV!H916</f>
        <v>CONFIRMED BULLISH</v>
      </c>
    </row>
    <row r="917" spans="1:13" ht="13.5" x14ac:dyDescent="0.25">
      <c r="A917" s="4">
        <f>TITRES_STAT!B920</f>
        <v>43341</v>
      </c>
      <c r="B917" s="2">
        <f>TITRES_STAT!C920</f>
        <v>17.8</v>
      </c>
      <c r="C917" s="2">
        <f>RSI!I917</f>
        <v>53.805447060119086</v>
      </c>
      <c r="D917" s="2">
        <f>MACD!E917</f>
        <v>2.2153440054114348E-2</v>
      </c>
      <c r="E917" s="2">
        <f>MACD!F917</f>
        <v>4.6973216071383508E-2</v>
      </c>
      <c r="F917" s="2">
        <f>'Moving Avg'!D917</f>
        <v>7.057640000000001</v>
      </c>
      <c r="G917" s="2">
        <f>'Moving Avg'!E917</f>
        <v>7.0042400000000002</v>
      </c>
      <c r="H917" s="2">
        <f>'Moving Avg'!F917</f>
        <v>7.0369299999999999</v>
      </c>
      <c r="I917" s="2">
        <f>'Moving Avg'!G917</f>
        <v>7.0565220000000002</v>
      </c>
      <c r="J917" s="2">
        <f>'Moving Avg'!H917</f>
        <v>6.8810280000000041</v>
      </c>
      <c r="K917" s="18" t="str">
        <f>OBV!F917</f>
        <v>BEARISH</v>
      </c>
      <c r="L917" s="18" t="str">
        <f>OBV!G917</f>
        <v>NEUTRAL</v>
      </c>
      <c r="M917" s="18" t="str">
        <f>OBV!H917</f>
        <v>NEUTRAL</v>
      </c>
    </row>
    <row r="918" spans="1:13" ht="13.5" x14ac:dyDescent="0.25">
      <c r="A918" s="4">
        <f>TITRES_STAT!B921</f>
        <v>43342</v>
      </c>
      <c r="B918" s="2">
        <f>TITRES_STAT!C921</f>
        <v>17.899999999999999</v>
      </c>
      <c r="C918" s="2">
        <f>RSI!I918</f>
        <v>56.405451159511088</v>
      </c>
      <c r="D918" s="2">
        <f>MACD!E918</f>
        <v>-4.6651848353054248E-3</v>
      </c>
      <c r="E918" s="2">
        <f>MACD!F918</f>
        <v>3.6645535890045725E-2</v>
      </c>
      <c r="F918" s="2">
        <f>'Moving Avg'!D918</f>
        <v>7.1038800000000011</v>
      </c>
      <c r="G918" s="2">
        <f>'Moving Avg'!E918</f>
        <v>7.0241700000000007</v>
      </c>
      <c r="H918" s="2">
        <f>'Moving Avg'!F918</f>
        <v>7.0379249999999995</v>
      </c>
      <c r="I918" s="2">
        <f>'Moving Avg'!G918</f>
        <v>7.0613760000000001</v>
      </c>
      <c r="J918" s="2">
        <f>'Moving Avg'!H918</f>
        <v>6.8837995000000056</v>
      </c>
      <c r="K918" s="18" t="str">
        <f>OBV!F918</f>
        <v>BULLISH</v>
      </c>
      <c r="L918" s="18" t="str">
        <f>OBV!G918</f>
        <v>NEUTRAL</v>
      </c>
      <c r="M918" s="18" t="str">
        <f>OBV!H918</f>
        <v>CONFIRMED BULLISH</v>
      </c>
    </row>
    <row r="919" spans="1:13" ht="13.5" x14ac:dyDescent="0.25">
      <c r="A919" s="4">
        <f>TITRES_STAT!B922</f>
        <v>43343</v>
      </c>
      <c r="B919" s="2">
        <f>TITRES_STAT!C922</f>
        <v>17.8</v>
      </c>
      <c r="C919" s="2">
        <f>RSI!I919</f>
        <v>53.181919388045941</v>
      </c>
      <c r="D919" s="2">
        <f>MACD!E919</f>
        <v>-2.9847125306101674E-2</v>
      </c>
      <c r="E919" s="2">
        <f>MACD!F919</f>
        <v>2.3347003650816246E-2</v>
      </c>
      <c r="F919" s="2">
        <f>'Moving Avg'!D919</f>
        <v>7.1038800000000011</v>
      </c>
      <c r="G919" s="2">
        <f>'Moving Avg'!E919</f>
        <v>7.0433000000000003</v>
      </c>
      <c r="H919" s="2">
        <f>'Moving Avg'!F919</f>
        <v>7.0367250000000015</v>
      </c>
      <c r="I919" s="2">
        <f>'Moving Avg'!G919</f>
        <v>7.0646540000000009</v>
      </c>
      <c r="J919" s="2">
        <f>'Moving Avg'!H919</f>
        <v>6.886430000000006</v>
      </c>
      <c r="K919" s="18" t="str">
        <f>OBV!F919</f>
        <v>BEARISH</v>
      </c>
      <c r="L919" s="18" t="str">
        <f>OBV!G919</f>
        <v>NEUTRAL</v>
      </c>
      <c r="M919" s="18" t="str">
        <f>OBV!H919</f>
        <v>NEUTRAL</v>
      </c>
    </row>
    <row r="920" spans="1:13" ht="13.5" x14ac:dyDescent="0.25">
      <c r="A920" s="4">
        <f>TITRES_STAT!B923</f>
        <v>43346</v>
      </c>
      <c r="B920" s="2">
        <f>TITRES_STAT!C923</f>
        <v>17.399999999999999</v>
      </c>
      <c r="C920" s="2">
        <f>RSI!I920</f>
        <v>42.686466398442192</v>
      </c>
      <c r="D920" s="2">
        <f>MACD!E920</f>
        <v>-3.8993692623036758E-2</v>
      </c>
      <c r="E920" s="2">
        <f>MACD!F920</f>
        <v>1.0878864396045644E-2</v>
      </c>
      <c r="F920" s="2">
        <f>'Moving Avg'!D920</f>
        <v>7.0720000000000001</v>
      </c>
      <c r="G920" s="2">
        <f>'Moving Avg'!E920</f>
        <v>7.0460899999999995</v>
      </c>
      <c r="H920" s="2">
        <f>'Moving Avg'!F920</f>
        <v>7.0273599999999998</v>
      </c>
      <c r="I920" s="2">
        <f>'Moving Avg'!G920</f>
        <v>7.064744000000001</v>
      </c>
      <c r="J920" s="2">
        <f>'Moving Avg'!H920</f>
        <v>6.8882050000000064</v>
      </c>
      <c r="K920" s="18" t="str">
        <f>OBV!F920</f>
        <v>BEARISH</v>
      </c>
      <c r="L920" s="18" t="str">
        <f>OBV!G920</f>
        <v>NEUTRAL</v>
      </c>
      <c r="M920" s="18" t="str">
        <f>OBV!H920</f>
        <v>CONFIRMED BEARISH</v>
      </c>
    </row>
    <row r="921" spans="1:13" ht="13.5" x14ac:dyDescent="0.25">
      <c r="A921" s="4">
        <f>TITRES_STAT!B924</f>
        <v>43347</v>
      </c>
      <c r="B921" s="2">
        <f>TITRES_STAT!C924</f>
        <v>17.84</v>
      </c>
      <c r="C921" s="2">
        <f>RSI!I921</f>
        <v>53.549548773394626</v>
      </c>
      <c r="D921" s="2">
        <f>MACD!E921</f>
        <v>-5.9025975362823502E-2</v>
      </c>
      <c r="E921" s="2">
        <f>MACD!F921</f>
        <v>-3.1021035557281858E-3</v>
      </c>
      <c r="F921" s="2">
        <f>'Moving Avg'!D921</f>
        <v>7.0751999999999997</v>
      </c>
      <c r="G921" s="2">
        <f>'Moving Avg'!E921</f>
        <v>7.0664200000000008</v>
      </c>
      <c r="H921" s="2">
        <f>'Moving Avg'!F921</f>
        <v>7.0349349999999999</v>
      </c>
      <c r="I921" s="2">
        <f>'Moving Avg'!G921</f>
        <v>7.0667840000000002</v>
      </c>
      <c r="J921" s="2">
        <f>'Moving Avg'!H921</f>
        <v>6.8906620000000052</v>
      </c>
      <c r="K921" s="18" t="str">
        <f>OBV!F921</f>
        <v>BEARISH</v>
      </c>
      <c r="L921" s="18" t="str">
        <f>OBV!G921</f>
        <v>NEUTRAL</v>
      </c>
      <c r="M921" s="18" t="str">
        <f>OBV!H921</f>
        <v>BEARISH DIVERGENCE</v>
      </c>
    </row>
    <row r="922" spans="1:13" ht="13.5" x14ac:dyDescent="0.25">
      <c r="A922" s="4">
        <f>TITRES_STAT!B925</f>
        <v>43348</v>
      </c>
      <c r="B922" s="2">
        <f>TITRES_STAT!C925</f>
        <v>17.399999999999999</v>
      </c>
      <c r="C922" s="2">
        <f>RSI!I922</f>
        <v>44.472023591205151</v>
      </c>
      <c r="D922" s="2">
        <f>MACD!E922</f>
        <v>-3.4556954998123501E-2</v>
      </c>
      <c r="E922" s="2">
        <f>MACD!F922</f>
        <v>-9.3930738442072493E-3</v>
      </c>
      <c r="F922" s="2">
        <f>'Moving Avg'!D922</f>
        <v>7.0433199999999996</v>
      </c>
      <c r="G922" s="2">
        <f>'Moving Avg'!E922</f>
        <v>7.0504800000000003</v>
      </c>
      <c r="H922" s="2">
        <f>'Moving Avg'!F922</f>
        <v>7.0289550000000007</v>
      </c>
      <c r="I922" s="2">
        <f>'Moving Avg'!G922</f>
        <v>7.0668740000000003</v>
      </c>
      <c r="J922" s="2">
        <f>'Moving Avg'!H922</f>
        <v>6.8922420000000058</v>
      </c>
      <c r="K922" s="18" t="str">
        <f>OBV!F922</f>
        <v>BEARISH</v>
      </c>
      <c r="L922" s="18" t="str">
        <f>OBV!G922</f>
        <v>NEUTRAL</v>
      </c>
      <c r="M922" s="18" t="str">
        <f>OBV!H922</f>
        <v>CONFIRMED BEARISH</v>
      </c>
    </row>
    <row r="923" spans="1:13" ht="13.5" x14ac:dyDescent="0.25">
      <c r="A923" s="4">
        <f>TITRES_STAT!B926</f>
        <v>43349</v>
      </c>
      <c r="B923" s="2">
        <f>TITRES_STAT!C926</f>
        <v>17.32</v>
      </c>
      <c r="C923" s="2">
        <f>RSI!I923</f>
        <v>43.042934524900467</v>
      </c>
      <c r="D923" s="2">
        <f>MACD!E923</f>
        <v>-4.0243540695316327E-2</v>
      </c>
      <c r="E923" s="2">
        <f>MACD!F923</f>
        <v>-1.5563167214429066E-2</v>
      </c>
      <c r="F923" s="2">
        <f>'Moving Avg'!D923</f>
        <v>6.9970799999999995</v>
      </c>
      <c r="G923" s="2">
        <f>'Moving Avg'!E923</f>
        <v>7.0504800000000003</v>
      </c>
      <c r="H923" s="2">
        <f>'Moving Avg'!F923</f>
        <v>7.0193899999999996</v>
      </c>
      <c r="I923" s="2">
        <f>'Moving Avg'!G923</f>
        <v>7.0663260000000028</v>
      </c>
      <c r="J923" s="2">
        <f>'Moving Avg'!H923</f>
        <v>6.8938965000000065</v>
      </c>
      <c r="K923" s="18" t="str">
        <f>OBV!F923</f>
        <v>BEARISH</v>
      </c>
      <c r="L923" s="18" t="str">
        <f>OBV!G923</f>
        <v>NEUTRAL</v>
      </c>
      <c r="M923" s="18" t="str">
        <f>OBV!H923</f>
        <v>CONFIRMED BEARISH</v>
      </c>
    </row>
    <row r="924" spans="1:13" ht="13.5" x14ac:dyDescent="0.25">
      <c r="A924" s="4">
        <f>TITRES_STAT!B927</f>
        <v>43350</v>
      </c>
      <c r="B924" s="2">
        <f>TITRES_STAT!C927</f>
        <v>17.600000000000001</v>
      </c>
      <c r="C924" s="2">
        <f>RSI!I924</f>
        <v>49.193940040456411</v>
      </c>
      <c r="D924" s="2">
        <f>MACD!E924</f>
        <v>-2.3076124467245052E-2</v>
      </c>
      <c r="E924" s="2">
        <f>MACD!F924</f>
        <v>-1.7065758664992263E-2</v>
      </c>
      <c r="F924" s="2">
        <f>'Moving Avg'!D924</f>
        <v>6.981139999999999</v>
      </c>
      <c r="G924" s="2">
        <f>'Moving Avg'!E924</f>
        <v>7.0425100000000018</v>
      </c>
      <c r="H924" s="2">
        <f>'Moving Avg'!F924</f>
        <v>7.0154049999999994</v>
      </c>
      <c r="I924" s="2">
        <f>'Moving Avg'!G924</f>
        <v>7.0680100000000028</v>
      </c>
      <c r="J924" s="2">
        <f>'Moving Avg'!H924</f>
        <v>6.8964595000000068</v>
      </c>
      <c r="K924" s="18" t="str">
        <f>OBV!F924</f>
        <v>BEARISH</v>
      </c>
      <c r="L924" s="18" t="str">
        <f>OBV!G924</f>
        <v>NEUTRAL</v>
      </c>
      <c r="M924" s="18" t="str">
        <f>OBV!H924</f>
        <v>CONFIRMED BEARISH</v>
      </c>
    </row>
    <row r="925" spans="1:13" ht="13.5" x14ac:dyDescent="0.25">
      <c r="A925" s="4">
        <f>TITRES_STAT!B928</f>
        <v>43353</v>
      </c>
      <c r="B925" s="2">
        <f>TITRES_STAT!C928</f>
        <v>17.600000000000001</v>
      </c>
      <c r="C925" s="2">
        <f>RSI!I925</f>
        <v>49.193940040456411</v>
      </c>
      <c r="D925" s="2">
        <f>MACD!E925</f>
        <v>-8.4546317020359751E-3</v>
      </c>
      <c r="E925" s="2">
        <f>MACD!F925</f>
        <v>-1.5343533272401007E-2</v>
      </c>
      <c r="F925" s="2">
        <f>'Moving Avg'!D925</f>
        <v>6.9970800000000013</v>
      </c>
      <c r="G925" s="2">
        <f>'Moving Avg'!E925</f>
        <v>7.0345399999999998</v>
      </c>
      <c r="H925" s="2">
        <f>'Moving Avg'!F925</f>
        <v>7.0114200000000011</v>
      </c>
      <c r="I925" s="2">
        <f>'Moving Avg'!G925</f>
        <v>7.0696940000000055</v>
      </c>
      <c r="J925" s="2">
        <f>'Moving Avg'!H925</f>
        <v>6.8984770000000069</v>
      </c>
      <c r="K925" s="18" t="str">
        <f>OBV!F925</f>
        <v>BEARISH</v>
      </c>
      <c r="L925" s="18" t="str">
        <f>OBV!G925</f>
        <v>NEUTRAL</v>
      </c>
      <c r="M925" s="18" t="str">
        <f>OBV!H925</f>
        <v>BEARISH DIVERGENCE</v>
      </c>
    </row>
    <row r="926" spans="1:13" ht="13.5" x14ac:dyDescent="0.25">
      <c r="A926" s="4">
        <f>TITRES_STAT!B929</f>
        <v>43355</v>
      </c>
      <c r="B926" s="2">
        <f>TITRES_STAT!C929</f>
        <v>17.489999999999998</v>
      </c>
      <c r="C926" s="2">
        <f>RSI!I926</f>
        <v>46.889054977893998</v>
      </c>
      <c r="D926" s="2">
        <f>MACD!E926</f>
        <v>7.2500094297049955E-3</v>
      </c>
      <c r="E926" s="2">
        <f>MACD!F926</f>
        <v>-1.0824824731979809E-2</v>
      </c>
      <c r="F926" s="2">
        <f>'Moving Avg'!D926</f>
        <v>6.9691799999999997</v>
      </c>
      <c r="G926" s="2">
        <f>'Moving Avg'!E926</f>
        <v>7.0221900000000002</v>
      </c>
      <c r="H926" s="2">
        <f>'Moving Avg'!F926</f>
        <v>7.0052450000000004</v>
      </c>
      <c r="I926" s="2">
        <f>'Moving Avg'!G926</f>
        <v>7.0705800000000032</v>
      </c>
      <c r="J926" s="2">
        <f>'Moving Avg'!H926</f>
        <v>6.9005285000000072</v>
      </c>
      <c r="K926" s="18" t="str">
        <f>OBV!F926</f>
        <v>BEARISH</v>
      </c>
      <c r="L926" s="18" t="str">
        <f>OBV!G926</f>
        <v>NEUTRAL</v>
      </c>
      <c r="M926" s="18" t="str">
        <f>OBV!H926</f>
        <v>CONFIRMED BEARISH</v>
      </c>
    </row>
    <row r="927" spans="1:13" ht="13.5" x14ac:dyDescent="0.25">
      <c r="A927" s="4">
        <f>TITRES_STAT!B930</f>
        <v>43356</v>
      </c>
      <c r="B927" s="2">
        <f>TITRES_STAT!C930</f>
        <v>17.489999999999998</v>
      </c>
      <c r="C927" s="2">
        <f>RSI!I927</f>
        <v>46.889054977893998</v>
      </c>
      <c r="D927" s="2">
        <f>MACD!E927</f>
        <v>2.0879001661925578E-2</v>
      </c>
      <c r="E927" s="2">
        <f>MACD!F927</f>
        <v>-4.4840594531987315E-3</v>
      </c>
      <c r="F927" s="2">
        <f>'Moving Avg'!D927</f>
        <v>6.9763599999999997</v>
      </c>
      <c r="G927" s="2">
        <f>'Moving Avg'!E927</f>
        <v>7.0098399999999996</v>
      </c>
      <c r="H927" s="2">
        <f>'Moving Avg'!F927</f>
        <v>7.007039999999999</v>
      </c>
      <c r="I927" s="2">
        <f>'Moving Avg'!G927</f>
        <v>7.0682680000000042</v>
      </c>
      <c r="J927" s="2">
        <f>'Moving Avg'!H927</f>
        <v>6.9018985000000077</v>
      </c>
      <c r="K927" s="18" t="str">
        <f>OBV!F927</f>
        <v>BEARISH</v>
      </c>
      <c r="L927" s="18" t="str">
        <f>OBV!G927</f>
        <v>NEUTRAL</v>
      </c>
      <c r="M927" s="18" t="str">
        <f>OBV!H927</f>
        <v>BEARISH DIVERGENCE</v>
      </c>
    </row>
    <row r="928" spans="1:13" ht="13.5" x14ac:dyDescent="0.25">
      <c r="A928" s="4">
        <f>TITRES_STAT!B931</f>
        <v>43357</v>
      </c>
      <c r="B928" s="2">
        <f>TITRES_STAT!C931</f>
        <v>17.3</v>
      </c>
      <c r="C928" s="2">
        <f>RSI!I928</f>
        <v>42.858718468481484</v>
      </c>
      <c r="D928" s="2">
        <f>MACD!E928</f>
        <v>4.4479733448858028E-2</v>
      </c>
      <c r="E928" s="2">
        <f>MACD!F928</f>
        <v>5.3086991272126207E-3</v>
      </c>
      <c r="F928" s="2">
        <f>'Moving Avg'!D928</f>
        <v>6.9747600000000007</v>
      </c>
      <c r="G928" s="2">
        <f>'Moving Avg'!E928</f>
        <v>6.9859200000000001</v>
      </c>
      <c r="H928" s="2">
        <f>'Moving Avg'!F928</f>
        <v>7.005045</v>
      </c>
      <c r="I928" s="2">
        <f>'Moving Avg'!G928</f>
        <v>7.0658760000000029</v>
      </c>
      <c r="J928" s="2">
        <f>'Moving Avg'!H928</f>
        <v>6.9029480000000065</v>
      </c>
      <c r="K928" s="18" t="str">
        <f>OBV!F928</f>
        <v>BEARISH</v>
      </c>
      <c r="L928" s="18" t="str">
        <f>OBV!G928</f>
        <v>WEAK</v>
      </c>
      <c r="M928" s="18" t="str">
        <f>OBV!H928</f>
        <v>CONFIRMED BEARISH</v>
      </c>
    </row>
    <row r="929" spans="1:13" ht="13.5" x14ac:dyDescent="0.25">
      <c r="A929" s="4">
        <f>TITRES_STAT!B932</f>
        <v>43360</v>
      </c>
      <c r="B929" s="2">
        <f>TITRES_STAT!C932</f>
        <v>17.3</v>
      </c>
      <c r="C929" s="2">
        <f>RSI!I929</f>
        <v>42.858718468481484</v>
      </c>
      <c r="D929" s="2">
        <f>MACD!E929</f>
        <v>5.90509081144166E-2</v>
      </c>
      <c r="E929" s="2">
        <f>MACD!F929</f>
        <v>1.6057140924653417E-2</v>
      </c>
      <c r="F929" s="2">
        <f>'Moving Avg'!D929</f>
        <v>6.9508400000000012</v>
      </c>
      <c r="G929" s="2">
        <f>'Moving Avg'!E929</f>
        <v>6.9659899999999997</v>
      </c>
      <c r="H929" s="2">
        <f>'Moving Avg'!F929</f>
        <v>7.0046450000000009</v>
      </c>
      <c r="I929" s="2">
        <f>'Moving Avg'!G929</f>
        <v>7.0618900000000018</v>
      </c>
      <c r="J929" s="2">
        <f>'Moving Avg'!H929</f>
        <v>6.9037835000000074</v>
      </c>
      <c r="K929" s="18" t="str">
        <f>OBV!F929</f>
        <v>BEARISH</v>
      </c>
      <c r="L929" s="18" t="str">
        <f>OBV!G929</f>
        <v>WEAK</v>
      </c>
      <c r="M929" s="18" t="str">
        <f>OBV!H929</f>
        <v>CONFIRMED BEARISH</v>
      </c>
    </row>
    <row r="930" spans="1:13" ht="13.5" x14ac:dyDescent="0.25">
      <c r="A930" s="4">
        <f>TITRES_STAT!B933</f>
        <v>43361</v>
      </c>
      <c r="B930" s="2">
        <f>TITRES_STAT!C933</f>
        <v>17</v>
      </c>
      <c r="C930" s="2">
        <f>RSI!I930</f>
        <v>37.0336887918562</v>
      </c>
      <c r="D930" s="2">
        <f>MACD!E930</f>
        <v>5.6401533187268704E-2</v>
      </c>
      <c r="E930" s="2">
        <f>MACD!F930</f>
        <v>2.4126019377176476E-2</v>
      </c>
      <c r="F930" s="2">
        <f>'Moving Avg'!D930</f>
        <v>6.9030000000000005</v>
      </c>
      <c r="G930" s="2">
        <f>'Moving Avg'!E930</f>
        <v>6.9500399999999996</v>
      </c>
      <c r="H930" s="2">
        <f>'Moving Avg'!F930</f>
        <v>6.9980649999999995</v>
      </c>
      <c r="I930" s="2">
        <f>'Moving Avg'!G930</f>
        <v>7.0555120000000011</v>
      </c>
      <c r="J930" s="2">
        <f>'Moving Avg'!H930</f>
        <v>6.9036705000000085</v>
      </c>
      <c r="K930" s="18" t="str">
        <f>OBV!F930</f>
        <v>BEARISH</v>
      </c>
      <c r="L930" s="18" t="str">
        <f>OBV!G930</f>
        <v>WEAK</v>
      </c>
      <c r="M930" s="18" t="str">
        <f>OBV!H930</f>
        <v>CONFIRMED BEARISH</v>
      </c>
    </row>
    <row r="931" spans="1:13" ht="13.5" x14ac:dyDescent="0.25">
      <c r="A931" s="4">
        <f>TITRES_STAT!B934</f>
        <v>43362</v>
      </c>
      <c r="B931" s="2">
        <f>TITRES_STAT!C934</f>
        <v>16.5</v>
      </c>
      <c r="C931" s="2">
        <f>RSI!I931</f>
        <v>29.772132519558482</v>
      </c>
      <c r="D931" s="2">
        <f>MACD!E931</f>
        <v>9.7248301740788357E-2</v>
      </c>
      <c r="E931" s="2">
        <f>MACD!F931</f>
        <v>3.8750475849898852E-2</v>
      </c>
      <c r="F931" s="2">
        <f>'Moving Avg'!D931</f>
        <v>6.8240600000000002</v>
      </c>
      <c r="G931" s="2">
        <f>'Moving Avg'!E931</f>
        <v>6.8966200000000004</v>
      </c>
      <c r="H931" s="2">
        <f>'Moving Avg'!F931</f>
        <v>6.9815199999999988</v>
      </c>
      <c r="I931" s="2">
        <f>'Moving Avg'!G931</f>
        <v>7.0451480000000002</v>
      </c>
      <c r="J931" s="2">
        <f>'Moving Avg'!H931</f>
        <v>6.9025610000000084</v>
      </c>
      <c r="K931" s="18" t="str">
        <f>OBV!F931</f>
        <v>BEARISH</v>
      </c>
      <c r="L931" s="18" t="str">
        <f>OBV!G931</f>
        <v>WEAK</v>
      </c>
      <c r="M931" s="18" t="str">
        <f>OBV!H931</f>
        <v>CONFIRMED BEARISH</v>
      </c>
    </row>
    <row r="932" spans="1:13" ht="13.5" x14ac:dyDescent="0.25">
      <c r="A932" s="4">
        <f>TITRES_STAT!B935</f>
        <v>43363</v>
      </c>
      <c r="B932" s="2">
        <f>TITRES_STAT!C935</f>
        <v>16.25</v>
      </c>
      <c r="C932" s="2">
        <f>RSI!I932</f>
        <v>26.927647262706927</v>
      </c>
      <c r="D932" s="2">
        <f>MACD!E932</f>
        <v>0.1146308320691487</v>
      </c>
      <c r="E932" s="2">
        <f>MACD!F932</f>
        <v>5.3926547093748826E-2</v>
      </c>
      <c r="F932" s="2">
        <f>'Moving Avg'!D932</f>
        <v>6.7251799999999999</v>
      </c>
      <c r="G932" s="2">
        <f>'Moving Avg'!E932</f>
        <v>6.8507699999999998</v>
      </c>
      <c r="H932" s="2">
        <f>'Moving Avg'!F932</f>
        <v>6.9506250000000005</v>
      </c>
      <c r="I932" s="2">
        <f>'Moving Avg'!G932</f>
        <v>7.0313539999999985</v>
      </c>
      <c r="J932" s="2">
        <f>'Moving Avg'!H932</f>
        <v>6.901089500000011</v>
      </c>
      <c r="K932" s="18" t="str">
        <f>OBV!F932</f>
        <v>BEARISH</v>
      </c>
      <c r="L932" s="18" t="str">
        <f>OBV!G932</f>
        <v>WEAK</v>
      </c>
      <c r="M932" s="18" t="str">
        <f>OBV!H932</f>
        <v>CONFIRMED BEARISH</v>
      </c>
    </row>
    <row r="933" spans="1:13" ht="13.5" x14ac:dyDescent="0.25">
      <c r="A933" s="4">
        <f>TITRES_STAT!B936</f>
        <v>43364</v>
      </c>
      <c r="B933" s="2">
        <f>TITRES_STAT!C936</f>
        <v>16.25</v>
      </c>
      <c r="C933" s="2">
        <f>RSI!I933</f>
        <v>26.927647262706927</v>
      </c>
      <c r="D933" s="2">
        <f>MACD!E933</f>
        <v>0.12726066828573668</v>
      </c>
      <c r="E933" s="2">
        <f>MACD!F933</f>
        <v>6.8593371332146408E-2</v>
      </c>
      <c r="F933" s="2">
        <f>'Moving Avg'!D933</f>
        <v>6.6414600000000004</v>
      </c>
      <c r="G933" s="2">
        <f>'Moving Avg'!E933</f>
        <v>6.808110000000001</v>
      </c>
      <c r="H933" s="2">
        <f>'Moving Avg'!F933</f>
        <v>6.9292950000000015</v>
      </c>
      <c r="I933" s="2">
        <f>'Moving Avg'!G933</f>
        <v>7.0175599999999996</v>
      </c>
      <c r="J933" s="2">
        <f>'Moving Avg'!H933</f>
        <v>6.8996180000000109</v>
      </c>
      <c r="K933" s="18" t="str">
        <f>OBV!F933</f>
        <v>BEARISH</v>
      </c>
      <c r="L933" s="18" t="str">
        <f>OBV!G933</f>
        <v>NEUTRAL</v>
      </c>
      <c r="M933" s="18" t="str">
        <f>OBV!H933</f>
        <v>CONFIRMED BEARISH</v>
      </c>
    </row>
    <row r="934" spans="1:13" ht="13.5" x14ac:dyDescent="0.25">
      <c r="A934" s="4">
        <f>TITRES_STAT!B937</f>
        <v>43367</v>
      </c>
      <c r="B934" s="2">
        <f>TITRES_STAT!C937</f>
        <v>16.73</v>
      </c>
      <c r="C934" s="2">
        <f>RSI!I934</f>
        <v>39.745112920132804</v>
      </c>
      <c r="D934" s="2">
        <f>MACD!E934</f>
        <v>0.14355856653764221</v>
      </c>
      <c r="E934" s="2">
        <f>MACD!F934</f>
        <v>8.3586410373245573E-2</v>
      </c>
      <c r="F934" s="2">
        <f>'Moving Avg'!D934</f>
        <v>6.5960200000000011</v>
      </c>
      <c r="G934" s="2">
        <f>'Moving Avg'!E934</f>
        <v>6.7734300000000003</v>
      </c>
      <c r="H934" s="2">
        <f>'Moving Avg'!F934</f>
        <v>6.9079700000000006</v>
      </c>
      <c r="I934" s="2">
        <f>'Moving Avg'!G934</f>
        <v>7.0075940000000001</v>
      </c>
      <c r="J934" s="2">
        <f>'Moving Avg'!H934</f>
        <v>6.8991035000000105</v>
      </c>
      <c r="K934" s="18" t="str">
        <f>OBV!F934</f>
        <v>BEARISH</v>
      </c>
      <c r="L934" s="18" t="str">
        <f>OBV!G934</f>
        <v>NEUTRAL</v>
      </c>
      <c r="M934" s="18" t="str">
        <f>OBV!H934</f>
        <v>CONFIRMED BEARISH</v>
      </c>
    </row>
    <row r="935" spans="1:13" ht="13.5" x14ac:dyDescent="0.25">
      <c r="A935" s="4">
        <f>TITRES_STAT!B938</f>
        <v>43368</v>
      </c>
      <c r="B935" s="2">
        <f>TITRES_STAT!C938</f>
        <v>16.989999999999998</v>
      </c>
      <c r="C935" s="2">
        <f>RSI!I935</f>
        <v>45.33450835038024</v>
      </c>
      <c r="D935" s="2">
        <f>MACD!E935</f>
        <v>0.15096964275736724</v>
      </c>
      <c r="E935" s="2">
        <f>MACD!F935</f>
        <v>9.7063056850069912E-2</v>
      </c>
      <c r="F935" s="2">
        <f>'Moving Avg'!D935</f>
        <v>6.5952200000000003</v>
      </c>
      <c r="G935" s="2">
        <f>'Moving Avg'!E935</f>
        <v>6.7491099999999999</v>
      </c>
      <c r="H935" s="2">
        <f>'Moving Avg'!F935</f>
        <v>6.8918249999999999</v>
      </c>
      <c r="I935" s="2">
        <f>'Moving Avg'!G935</f>
        <v>6.9996999999999989</v>
      </c>
      <c r="J935" s="2">
        <f>'Moving Avg'!H935</f>
        <v>6.8991070000000096</v>
      </c>
      <c r="K935" s="18" t="str">
        <f>OBV!F935</f>
        <v>BEARISH</v>
      </c>
      <c r="L935" s="18" t="str">
        <f>OBV!G935</f>
        <v>NEUTRAL</v>
      </c>
      <c r="M935" s="18" t="str">
        <f>OBV!H935</f>
        <v>CONFIRMED BEARISH</v>
      </c>
    </row>
    <row r="936" spans="1:13" ht="13.5" x14ac:dyDescent="0.25">
      <c r="A936" s="4">
        <f>TITRES_STAT!B939</f>
        <v>43369</v>
      </c>
      <c r="B936" s="2">
        <f>TITRES_STAT!C939</f>
        <v>16.989999999999998</v>
      </c>
      <c r="C936" s="2">
        <f>RSI!I936</f>
        <v>45.33450835038024</v>
      </c>
      <c r="D936" s="2">
        <f>MACD!E936</f>
        <v>0.15108863816874862</v>
      </c>
      <c r="E936" s="2">
        <f>MACD!F936</f>
        <v>0.10786817311380567</v>
      </c>
      <c r="F936" s="2">
        <f>'Moving Avg'!D936</f>
        <v>6.6342799999999995</v>
      </c>
      <c r="G936" s="2">
        <f>'Moving Avg'!E936</f>
        <v>6.7291700000000008</v>
      </c>
      <c r="H936" s="2">
        <f>'Moving Avg'!F936</f>
        <v>6.87568</v>
      </c>
      <c r="I936" s="2">
        <f>'Moving Avg'!G936</f>
        <v>6.9919659999999997</v>
      </c>
      <c r="J936" s="2">
        <f>'Moving Avg'!H936</f>
        <v>6.8994995000000099</v>
      </c>
      <c r="K936" s="18" t="str">
        <f>OBV!F936</f>
        <v>BEARISH</v>
      </c>
      <c r="L936" s="18" t="str">
        <f>OBV!G936</f>
        <v>NEUTRAL</v>
      </c>
      <c r="M936" s="18" t="str">
        <f>OBV!H936</f>
        <v>BEARISH DIVERGENCE</v>
      </c>
    </row>
    <row r="937" spans="1:13" ht="13.5" x14ac:dyDescent="0.25">
      <c r="A937" s="4">
        <f>TITRES_STAT!B940</f>
        <v>43370</v>
      </c>
      <c r="B937" s="2">
        <f>TITRES_STAT!C940</f>
        <v>16.989999999999998</v>
      </c>
      <c r="C937" s="2">
        <f>RSI!I937</f>
        <v>45.33450835038024</v>
      </c>
      <c r="D937" s="2">
        <f>MACD!E937</f>
        <v>0.15173242502189677</v>
      </c>
      <c r="E937" s="2">
        <f>MACD!F937</f>
        <v>0.11664102349542389</v>
      </c>
      <c r="F937" s="2">
        <f>'Moving Avg'!D937</f>
        <v>6.6932799999999997</v>
      </c>
      <c r="G937" s="2">
        <f>'Moving Avg'!E937</f>
        <v>6.7092299999999998</v>
      </c>
      <c r="H937" s="2">
        <f>'Moving Avg'!F937</f>
        <v>6.8595349999999993</v>
      </c>
      <c r="I937" s="2">
        <f>'Moving Avg'!G937</f>
        <v>6.9840720000000003</v>
      </c>
      <c r="J937" s="2">
        <f>'Moving Avg'!H937</f>
        <v>6.899950500000009</v>
      </c>
      <c r="K937" s="18" t="str">
        <f>OBV!F937</f>
        <v>BULLISH</v>
      </c>
      <c r="L937" s="18" t="str">
        <f>OBV!G937</f>
        <v>NEUTRAL</v>
      </c>
      <c r="M937" s="18" t="str">
        <f>OBV!H937</f>
        <v>CONFIRMED BULLISH</v>
      </c>
    </row>
    <row r="938" spans="1:13" ht="13.5" x14ac:dyDescent="0.25">
      <c r="A938" s="4">
        <f>TITRES_STAT!B941</f>
        <v>43371</v>
      </c>
      <c r="B938" s="2">
        <f>TITRES_STAT!C941</f>
        <v>16.5</v>
      </c>
      <c r="C938" s="2">
        <f>RSI!I938</f>
        <v>37.207977928376856</v>
      </c>
      <c r="D938" s="2">
        <f>MACD!E938</f>
        <v>0.15558516486385798</v>
      </c>
      <c r="E938" s="2">
        <f>MACD!F938</f>
        <v>0.12442985176911073</v>
      </c>
      <c r="F938" s="2">
        <f>'Moving Avg'!D938</f>
        <v>6.7132199999999997</v>
      </c>
      <c r="G938" s="2">
        <f>'Moving Avg'!E938</f>
        <v>6.6773400000000009</v>
      </c>
      <c r="H938" s="2">
        <f>'Moving Avg'!F938</f>
        <v>6.8316299999999988</v>
      </c>
      <c r="I938" s="2">
        <f>'Moving Avg'!G938</f>
        <v>6.9722719999999994</v>
      </c>
      <c r="J938" s="2">
        <f>'Moving Avg'!H938</f>
        <v>6.8997560000000098</v>
      </c>
      <c r="K938" s="18" t="str">
        <f>OBV!F938</f>
        <v>BULLISH</v>
      </c>
      <c r="L938" s="18" t="str">
        <f>OBV!G938</f>
        <v>NEUTRAL</v>
      </c>
      <c r="M938" s="18" t="str">
        <f>OBV!H938</f>
        <v>CONFIRMED BULLISH</v>
      </c>
    </row>
    <row r="939" spans="1:13" ht="13.5" x14ac:dyDescent="0.25">
      <c r="A939" s="4">
        <f>TITRES_STAT!B942</f>
        <v>43374</v>
      </c>
      <c r="B939" s="2">
        <f>TITRES_STAT!C942</f>
        <v>16.5</v>
      </c>
      <c r="C939" s="2">
        <f>RSI!I939</f>
        <v>37.207977928376856</v>
      </c>
      <c r="D939" s="2">
        <f>MACD!E939</f>
        <v>0.16046483095241548</v>
      </c>
      <c r="E939" s="2">
        <f>MACD!F939</f>
        <v>0.13163684760577168</v>
      </c>
      <c r="F939" s="2">
        <f>'Moving Avg'!D939</f>
        <v>6.6948800000000004</v>
      </c>
      <c r="G939" s="2">
        <f>'Moving Avg'!E939</f>
        <v>6.6454499999999994</v>
      </c>
      <c r="H939" s="2">
        <f>'Moving Avg'!F939</f>
        <v>6.8057199999999982</v>
      </c>
      <c r="I939" s="2">
        <f>'Moving Avg'!G939</f>
        <v>6.9604719999999984</v>
      </c>
      <c r="J939" s="2">
        <f>'Moving Avg'!H939</f>
        <v>6.9004965000000107</v>
      </c>
      <c r="K939" s="18" t="str">
        <f>OBV!F939</f>
        <v>BULLISH</v>
      </c>
      <c r="L939" s="18" t="str">
        <f>OBV!G939</f>
        <v>NEUTRAL</v>
      </c>
      <c r="M939" s="18" t="str">
        <f>OBV!H939</f>
        <v>BULLISH DIVERGENCE</v>
      </c>
    </row>
    <row r="940" spans="1:13" ht="13.5" x14ac:dyDescent="0.25">
      <c r="A940" s="4">
        <f>TITRES_STAT!B943</f>
        <v>43375</v>
      </c>
      <c r="B940" s="2">
        <f>TITRES_STAT!C943</f>
        <v>16</v>
      </c>
      <c r="C940" s="2">
        <f>RSI!I940</f>
        <v>30.695758237663171</v>
      </c>
      <c r="D940" s="2">
        <f>MACD!E940</f>
        <v>0.16245642311920605</v>
      </c>
      <c r="E940" s="2">
        <f>MACD!F940</f>
        <v>0.13780076270845856</v>
      </c>
      <c r="F940" s="2">
        <f>'Moving Avg'!D940</f>
        <v>6.6159599999999994</v>
      </c>
      <c r="G940" s="2">
        <f>'Moving Avg'!E940</f>
        <v>6.6055899999999994</v>
      </c>
      <c r="H940" s="2">
        <f>'Moving Avg'!F940</f>
        <v>6.7778149999999986</v>
      </c>
      <c r="I940" s="2">
        <f>'Moving Avg'!G940</f>
        <v>6.9453239999999994</v>
      </c>
      <c r="J940" s="2">
        <f>'Moving Avg'!H940</f>
        <v>6.9000650000000094</v>
      </c>
      <c r="K940" s="18" t="str">
        <f>OBV!F940</f>
        <v>BEARISH</v>
      </c>
      <c r="L940" s="18" t="str">
        <f>OBV!G940</f>
        <v>NEUTRAL</v>
      </c>
      <c r="M940" s="18" t="str">
        <f>OBV!H940</f>
        <v>CONFIRMED BEARISH</v>
      </c>
    </row>
    <row r="941" spans="1:13" ht="13.5" x14ac:dyDescent="0.25">
      <c r="A941" s="4">
        <f>TITRES_STAT!B944</f>
        <v>43376</v>
      </c>
      <c r="B941" s="2">
        <f>TITRES_STAT!C944</f>
        <v>15.5</v>
      </c>
      <c r="C941" s="2">
        <f>RSI!I941</f>
        <v>25.825573008741316</v>
      </c>
      <c r="D941" s="2">
        <f>MACD!E941</f>
        <v>0.15081671415450781</v>
      </c>
      <c r="E941" s="2">
        <f>MACD!F941</f>
        <v>0.14040395299766842</v>
      </c>
      <c r="F941" s="2">
        <f>'Moving Avg'!D941</f>
        <v>6.4971599999999992</v>
      </c>
      <c r="G941" s="2">
        <f>'Moving Avg'!E941</f>
        <v>6.5657200000000007</v>
      </c>
      <c r="H941" s="2">
        <f>'Moving Avg'!F941</f>
        <v>6.7311699999999988</v>
      </c>
      <c r="I941" s="2">
        <f>'Moving Avg'!G941</f>
        <v>6.9261879999999989</v>
      </c>
      <c r="J941" s="2">
        <f>'Moving Avg'!H941</f>
        <v>6.8986365000000092</v>
      </c>
      <c r="K941" s="18" t="str">
        <f>OBV!F941</f>
        <v>BEARISH</v>
      </c>
      <c r="L941" s="18" t="str">
        <f>OBV!G941</f>
        <v>NEUTRAL</v>
      </c>
      <c r="M941" s="18" t="str">
        <f>OBV!H941</f>
        <v>CONFIRMED BEARISH</v>
      </c>
    </row>
    <row r="942" spans="1:13" ht="13.5" x14ac:dyDescent="0.25">
      <c r="A942" s="4">
        <f>TITRES_STAT!B945</f>
        <v>43377</v>
      </c>
      <c r="B942" s="2">
        <f>TITRES_STAT!C945</f>
        <v>15.95</v>
      </c>
      <c r="C942" s="2">
        <f>RSI!I942</f>
        <v>35.708836362840401</v>
      </c>
      <c r="D942" s="2">
        <f>MACD!E942</f>
        <v>0.11589481437698534</v>
      </c>
      <c r="E942" s="2">
        <f>MACD!F942</f>
        <v>0.13550212527353181</v>
      </c>
      <c r="F942" s="2">
        <f>'Moving Avg'!D942</f>
        <v>6.4142400000000013</v>
      </c>
      <c r="G942" s="2">
        <f>'Moving Avg'!E942</f>
        <v>6.5537599999999996</v>
      </c>
      <c r="H942" s="2">
        <f>'Moving Avg'!F942</f>
        <v>6.7022649999999988</v>
      </c>
      <c r="I942" s="2">
        <f>'Moving Avg'!G942</f>
        <v>6.9106399999999999</v>
      </c>
      <c r="J942" s="2">
        <f>'Moving Avg'!H942</f>
        <v>6.8982025000000098</v>
      </c>
      <c r="K942" s="18" t="str">
        <f>OBV!F942</f>
        <v>BEARISH</v>
      </c>
      <c r="L942" s="18" t="str">
        <f>OBV!G942</f>
        <v>NEUTRAL</v>
      </c>
      <c r="M942" s="18" t="str">
        <f>OBV!H942</f>
        <v>CONFIRMED BEARISH</v>
      </c>
    </row>
    <row r="943" spans="1:13" ht="13.5" x14ac:dyDescent="0.25">
      <c r="A943" s="4">
        <f>TITRES_STAT!B946</f>
        <v>43378</v>
      </c>
      <c r="B943" s="2">
        <f>TITRES_STAT!C946</f>
        <v>15.82</v>
      </c>
      <c r="C943" s="2">
        <f>RSI!I943</f>
        <v>34.288200212056068</v>
      </c>
      <c r="D943" s="2">
        <f>MACD!E943</f>
        <v>9.2413612962949365E-2</v>
      </c>
      <c r="E943" s="2">
        <f>MACD!F943</f>
        <v>0.12688442281141532</v>
      </c>
      <c r="F943" s="2">
        <f>'Moving Avg'!D943</f>
        <v>6.3600200000000005</v>
      </c>
      <c r="G943" s="2">
        <f>'Moving Avg'!E943</f>
        <v>6.536620000000001</v>
      </c>
      <c r="H943" s="2">
        <f>'Moving Avg'!F943</f>
        <v>6.6723649999999992</v>
      </c>
      <c r="I943" s="2">
        <f>'Moving Avg'!G943</f>
        <v>6.8940560000000009</v>
      </c>
      <c r="J943" s="2">
        <f>'Moving Avg'!H943</f>
        <v>6.8975095000000088</v>
      </c>
      <c r="K943" s="18" t="str">
        <f>OBV!F943</f>
        <v>BEARISH</v>
      </c>
      <c r="L943" s="18" t="str">
        <f>OBV!G943</f>
        <v>NEUTRAL</v>
      </c>
      <c r="M943" s="18" t="str">
        <f>OBV!H943</f>
        <v>CONFIRMED BEARISH</v>
      </c>
    </row>
    <row r="944" spans="1:13" ht="13.5" x14ac:dyDescent="0.25">
      <c r="A944" s="4">
        <f>TITRES_STAT!B947</f>
        <v>43381</v>
      </c>
      <c r="B944" s="2">
        <f>TITRES_STAT!C947</f>
        <v>15.11</v>
      </c>
      <c r="C944" s="2">
        <f>RSI!I944</f>
        <v>27.784614134020146</v>
      </c>
      <c r="D944" s="2">
        <f>MACD!E944</f>
        <v>0.12532590686405598</v>
      </c>
      <c r="E944" s="2">
        <f>MACD!F944</f>
        <v>0.12657271962194347</v>
      </c>
      <c r="F944" s="2">
        <f>'Moving Avg'!D944</f>
        <v>6.2492000000000001</v>
      </c>
      <c r="G944" s="2">
        <f>'Moving Avg'!E944</f>
        <v>6.4720400000000016</v>
      </c>
      <c r="H944" s="2">
        <f>'Moving Avg'!F944</f>
        <v>6.6227350000000005</v>
      </c>
      <c r="I944" s="2">
        <f>'Moving Avg'!G944</f>
        <v>6.8719719999999995</v>
      </c>
      <c r="J944" s="2">
        <f>'Moving Avg'!H944</f>
        <v>6.8949730000000091</v>
      </c>
      <c r="K944" s="18" t="str">
        <f>OBV!F944</f>
        <v>BEARISH</v>
      </c>
      <c r="L944" s="18" t="str">
        <f>OBV!G944</f>
        <v>NEUTRAL</v>
      </c>
      <c r="M944" s="18" t="str">
        <f>OBV!H944</f>
        <v>CONFIRMED BEARISH</v>
      </c>
    </row>
    <row r="945" spans="1:13" ht="13.5" x14ac:dyDescent="0.25">
      <c r="A945" s="4">
        <f>TITRES_STAT!B948</f>
        <v>43382</v>
      </c>
      <c r="B945" s="2">
        <f>TITRES_STAT!C948</f>
        <v>14.7</v>
      </c>
      <c r="C945" s="2">
        <f>RSI!I945</f>
        <v>24.851814996426597</v>
      </c>
      <c r="D945" s="2">
        <f>MACD!E945</f>
        <v>0.18509279346048846</v>
      </c>
      <c r="E945" s="2">
        <f>MACD!F945</f>
        <v>0.13827673438965249</v>
      </c>
      <c r="F945" s="2">
        <f>'Moving Avg'!D945</f>
        <v>6.1455400000000004</v>
      </c>
      <c r="G945" s="2">
        <f>'Moving Avg'!E945</f>
        <v>6.3807500000000008</v>
      </c>
      <c r="H945" s="2">
        <f>'Moving Avg'!F945</f>
        <v>6.5649299999999995</v>
      </c>
      <c r="I945" s="2">
        <f>'Moving Avg'!G945</f>
        <v>6.8464580000000002</v>
      </c>
      <c r="J945" s="2">
        <f>'Moving Avg'!H945</f>
        <v>6.8921835000000105</v>
      </c>
      <c r="K945" s="18" t="str">
        <f>OBV!F945</f>
        <v>BEARISH</v>
      </c>
      <c r="L945" s="18" t="str">
        <f>OBV!G945</f>
        <v>NEUTRAL</v>
      </c>
      <c r="M945" s="18" t="str">
        <f>OBV!H945</f>
        <v>CONFIRMED BEARISH</v>
      </c>
    </row>
    <row r="946" spans="1:13" ht="13.5" x14ac:dyDescent="0.25">
      <c r="A946" s="4">
        <f>TITRES_STAT!B949</f>
        <v>43383</v>
      </c>
      <c r="B946" s="2">
        <f>TITRES_STAT!C949</f>
        <v>14.7</v>
      </c>
      <c r="C946" s="2">
        <f>RSI!I946</f>
        <v>24.851814996426597</v>
      </c>
      <c r="D946" s="2">
        <f>MACD!E946</f>
        <v>0.24021280098236009</v>
      </c>
      <c r="E946" s="2">
        <f>MACD!F946</f>
        <v>0.15866394770819403</v>
      </c>
      <c r="F946" s="2">
        <f>'Moving Avg'!D946</f>
        <v>6.0817600000000001</v>
      </c>
      <c r="G946" s="2">
        <f>'Moving Avg'!E946</f>
        <v>6.2894600000000009</v>
      </c>
      <c r="H946" s="2">
        <f>'Moving Avg'!F946</f>
        <v>6.5093150000000009</v>
      </c>
      <c r="I946" s="2">
        <f>'Moving Avg'!G946</f>
        <v>6.8213419999999987</v>
      </c>
      <c r="J946" s="2">
        <f>'Moving Avg'!H946</f>
        <v>6.8903290000000093</v>
      </c>
      <c r="K946" s="18" t="str">
        <f>OBV!F946</f>
        <v>BEARISH</v>
      </c>
      <c r="L946" s="18" t="str">
        <f>OBV!G946</f>
        <v>NEUTRAL</v>
      </c>
      <c r="M946" s="18" t="str">
        <f>OBV!H946</f>
        <v>CONFIRMED BEARISH</v>
      </c>
    </row>
    <row r="947" spans="1:13" ht="13.5" x14ac:dyDescent="0.25">
      <c r="A947" s="4">
        <f>TITRES_STAT!B950</f>
        <v>43384</v>
      </c>
      <c r="B947" s="2">
        <f>TITRES_STAT!C950</f>
        <v>15</v>
      </c>
      <c r="C947" s="2">
        <f>RSI!I947</f>
        <v>31.028173109925362</v>
      </c>
      <c r="D947" s="2">
        <f>MACD!E947</f>
        <v>0.28220468378744634</v>
      </c>
      <c r="E947" s="2">
        <f>MACD!F947</f>
        <v>0.18337209492404449</v>
      </c>
      <c r="F947" s="2">
        <f>'Moving Avg'!D947</f>
        <v>6.0060200000000004</v>
      </c>
      <c r="G947" s="2">
        <f>'Moving Avg'!E947</f>
        <v>6.2101300000000013</v>
      </c>
      <c r="H947" s="2">
        <f>'Moving Avg'!F947</f>
        <v>6.4596800000000005</v>
      </c>
      <c r="I947" s="2">
        <f>'Moving Avg'!G947</f>
        <v>6.8006119999999983</v>
      </c>
      <c r="J947" s="2">
        <f>'Moving Avg'!H947</f>
        <v>6.88926700000001</v>
      </c>
      <c r="K947" s="18" t="str">
        <f>OBV!F947</f>
        <v>BEARISH</v>
      </c>
      <c r="L947" s="18" t="str">
        <f>OBV!G947</f>
        <v>NEUTRAL</v>
      </c>
      <c r="M947" s="18" t="str">
        <f>OBV!H947</f>
        <v>CONFIRMED BEARISH</v>
      </c>
    </row>
    <row r="948" spans="1:13" ht="13.5" x14ac:dyDescent="0.25">
      <c r="A948" s="4">
        <f>TITRES_STAT!B951</f>
        <v>43385</v>
      </c>
      <c r="B948" s="2">
        <f>TITRES_STAT!C951</f>
        <v>15.11</v>
      </c>
      <c r="C948" s="2">
        <f>RSI!I948</f>
        <v>33.198466411407708</v>
      </c>
      <c r="D948" s="2">
        <f>MACD!E948</f>
        <v>0.28763074941778655</v>
      </c>
      <c r="E948" s="2">
        <f>MACD!F948</f>
        <v>0.20422382582279291</v>
      </c>
      <c r="F948" s="2">
        <f>'Moving Avg'!D948</f>
        <v>5.9494200000000008</v>
      </c>
      <c r="G948" s="2">
        <f>'Moving Avg'!E948</f>
        <v>6.1547200000000011</v>
      </c>
      <c r="H948" s="2">
        <f>'Moving Avg'!F948</f>
        <v>6.416030000000001</v>
      </c>
      <c r="I948" s="2">
        <f>'Moving Avg'!G948</f>
        <v>6.7787659999999983</v>
      </c>
      <c r="J948" s="2">
        <f>'Moving Avg'!H948</f>
        <v>6.8889895000000108</v>
      </c>
      <c r="K948" s="18" t="str">
        <f>OBV!F948</f>
        <v>BEARISH</v>
      </c>
      <c r="L948" s="18" t="str">
        <f>OBV!G948</f>
        <v>NEUTRAL</v>
      </c>
      <c r="M948" s="18" t="str">
        <f>OBV!H948</f>
        <v>CONFIRMED BEARISH</v>
      </c>
    </row>
    <row r="949" spans="1:13" ht="13.5" x14ac:dyDescent="0.25">
      <c r="A949" s="4">
        <f>TITRES_STAT!B952</f>
        <v>43389</v>
      </c>
      <c r="B949" s="2">
        <f>TITRES_STAT!C952</f>
        <v>15.11</v>
      </c>
      <c r="C949" s="2">
        <f>RSI!I949</f>
        <v>33.198466411407708</v>
      </c>
      <c r="D949" s="2">
        <f>MACD!E949</f>
        <v>0.29491862705502925</v>
      </c>
      <c r="E949" s="2">
        <f>MACD!F949</f>
        <v>0.2223627860692402</v>
      </c>
      <c r="F949" s="2">
        <f>'Moving Avg'!D949</f>
        <v>5.9494200000000008</v>
      </c>
      <c r="G949" s="2">
        <f>'Moving Avg'!E949</f>
        <v>6.0993100000000009</v>
      </c>
      <c r="H949" s="2">
        <f>'Moving Avg'!F949</f>
        <v>6.3723800000000006</v>
      </c>
      <c r="I949" s="2">
        <f>'Moving Avg'!G949</f>
        <v>6.7568399999999986</v>
      </c>
      <c r="J949" s="2">
        <f>'Moving Avg'!H949</f>
        <v>6.8872320000000089</v>
      </c>
      <c r="K949" s="18" t="str">
        <f>OBV!F949</f>
        <v>BEARISH</v>
      </c>
      <c r="L949" s="18" t="str">
        <f>OBV!G949</f>
        <v>NEUTRAL</v>
      </c>
      <c r="M949" s="18" t="str">
        <f>OBV!H949</f>
        <v>NEUTRAL</v>
      </c>
    </row>
    <row r="950" spans="1:13" ht="13.5" x14ac:dyDescent="0.25">
      <c r="A950" s="4">
        <f>TITRES_STAT!B953</f>
        <v>43390</v>
      </c>
      <c r="B950" s="2">
        <f>TITRES_STAT!C953</f>
        <v>15.11</v>
      </c>
      <c r="C950" s="2">
        <f>RSI!I950</f>
        <v>33.198466411407708</v>
      </c>
      <c r="D950" s="2">
        <f>MACD!E950</f>
        <v>0.27292059811491942</v>
      </c>
      <c r="E950" s="2">
        <f>MACD!F950</f>
        <v>0.23247434847837606</v>
      </c>
      <c r="F950" s="2">
        <f>'Moving Avg'!D950</f>
        <v>5.9821200000000001</v>
      </c>
      <c r="G950" s="2">
        <f>'Moving Avg'!E950</f>
        <v>6.0638300000000012</v>
      </c>
      <c r="H950" s="2">
        <f>'Moving Avg'!F950</f>
        <v>6.3347100000000003</v>
      </c>
      <c r="I950" s="2">
        <f>'Moving Avg'!G950</f>
        <v>6.7348359999999969</v>
      </c>
      <c r="J950" s="2">
        <f>'Moving Avg'!H950</f>
        <v>6.8864285000000098</v>
      </c>
      <c r="K950" s="18" t="str">
        <f>OBV!F950</f>
        <v>BULLISH</v>
      </c>
      <c r="L950" s="18" t="str">
        <f>OBV!G950</f>
        <v>NEUTRAL</v>
      </c>
      <c r="M950" s="18" t="str">
        <f>OBV!H950</f>
        <v>CONFIRMED BULLISH</v>
      </c>
    </row>
    <row r="951" spans="1:13" ht="13.5" x14ac:dyDescent="0.25">
      <c r="A951" s="4">
        <f>TITRES_STAT!B954</f>
        <v>43391</v>
      </c>
      <c r="B951" s="2">
        <f>TITRES_STAT!C954</f>
        <v>15.11</v>
      </c>
      <c r="C951" s="2">
        <f>RSI!I951</f>
        <v>33.198466411407693</v>
      </c>
      <c r="D951" s="2">
        <f>MACD!E951</f>
        <v>0.22594185067620209</v>
      </c>
      <c r="E951" s="2">
        <f>MACD!F951</f>
        <v>0.23116784891794129</v>
      </c>
      <c r="F951" s="2">
        <f>'Moving Avg'!D951</f>
        <v>6.0148200000000003</v>
      </c>
      <c r="G951" s="2">
        <f>'Moving Avg'!E951</f>
        <v>6.0482900000000006</v>
      </c>
      <c r="H951" s="2">
        <f>'Moving Avg'!F951</f>
        <v>6.3070050000000011</v>
      </c>
      <c r="I951" s="2">
        <f>'Moving Avg'!G951</f>
        <v>6.7160999999999964</v>
      </c>
      <c r="J951" s="2">
        <f>'Moving Avg'!H951</f>
        <v>6.8856445000000095</v>
      </c>
      <c r="K951" s="18" t="str">
        <f>OBV!F951</f>
        <v>BULLISH</v>
      </c>
      <c r="L951" s="18" t="str">
        <f>OBV!G951</f>
        <v>NEUTRAL</v>
      </c>
      <c r="M951" s="18" t="str">
        <f>OBV!H951</f>
        <v>CONFIRMED BULLISH</v>
      </c>
    </row>
    <row r="952" spans="1:13" ht="13.5" x14ac:dyDescent="0.25">
      <c r="A952" s="4">
        <f>TITRES_STAT!B955</f>
        <v>43392</v>
      </c>
      <c r="B952" s="2">
        <f>TITRES_STAT!C955</f>
        <v>15.29</v>
      </c>
      <c r="C952" s="2">
        <f>RSI!I952</f>
        <v>37.517610561841124</v>
      </c>
      <c r="D952" s="2">
        <f>MACD!E952</f>
        <v>0.21062013287462911</v>
      </c>
      <c r="E952" s="2">
        <f>MACD!F952</f>
        <v>0.22705830570927887</v>
      </c>
      <c r="F952" s="2">
        <f>'Moving Avg'!D952</f>
        <v>6.0379400000000008</v>
      </c>
      <c r="G952" s="2">
        <f>'Moving Avg'!E952</f>
        <v>6.021980000000001</v>
      </c>
      <c r="H952" s="2">
        <f>'Moving Avg'!F952</f>
        <v>6.2878699999999998</v>
      </c>
      <c r="I952" s="2">
        <f>'Moving Avg'!G952</f>
        <v>6.6968839999999981</v>
      </c>
      <c r="J952" s="2">
        <f>'Moving Avg'!H952</f>
        <v>6.8843815000000097</v>
      </c>
      <c r="K952" s="18" t="str">
        <f>OBV!F952</f>
        <v>BULLISH</v>
      </c>
      <c r="L952" s="18" t="str">
        <f>OBV!G952</f>
        <v>NEUTRAL</v>
      </c>
      <c r="M952" s="18" t="str">
        <f>OBV!H952</f>
        <v>CONFIRMED BULLISH</v>
      </c>
    </row>
    <row r="953" spans="1:13" ht="13.5" x14ac:dyDescent="0.25">
      <c r="A953" s="4">
        <f>TITRES_STAT!B956</f>
        <v>43395</v>
      </c>
      <c r="B953" s="2">
        <f>TITRES_STAT!C956</f>
        <v>15.7</v>
      </c>
      <c r="C953" s="2">
        <f>RSI!I953</f>
        <v>46.079140111954736</v>
      </c>
      <c r="D953" s="2">
        <f>MACD!E953</f>
        <v>0.17913365729932806</v>
      </c>
      <c r="E953" s="2">
        <f>MACD!F953</f>
        <v>0.21747337602728872</v>
      </c>
      <c r="F953" s="2">
        <f>'Moving Avg'!D953</f>
        <v>6.0849799999999998</v>
      </c>
      <c r="G953" s="2">
        <f>'Moving Avg'!E953</f>
        <v>6.0172000000000008</v>
      </c>
      <c r="H953" s="2">
        <f>'Moving Avg'!F953</f>
        <v>6.27691</v>
      </c>
      <c r="I953" s="2">
        <f>'Moving Avg'!G953</f>
        <v>6.6801419999999974</v>
      </c>
      <c r="J953" s="2">
        <f>'Moving Avg'!H953</f>
        <v>6.8835470000000099</v>
      </c>
      <c r="K953" s="18" t="str">
        <f>OBV!F953</f>
        <v>BULLISH</v>
      </c>
      <c r="L953" s="18" t="str">
        <f>OBV!G953</f>
        <v>NEUTRAL</v>
      </c>
      <c r="M953" s="18" t="str">
        <f>OBV!H953</f>
        <v>CONFIRMED BULLISH</v>
      </c>
    </row>
    <row r="954" spans="1:13" ht="13.5" x14ac:dyDescent="0.25">
      <c r="A954" s="4">
        <f>TITRES_STAT!B957</f>
        <v>43396</v>
      </c>
      <c r="B954" s="2">
        <f>TITRES_STAT!C957</f>
        <v>15.6</v>
      </c>
      <c r="C954" s="2">
        <f>RSI!I954</f>
        <v>44.4774680186053</v>
      </c>
      <c r="D954" s="2">
        <f>MACD!E954</f>
        <v>0.11238518034090816</v>
      </c>
      <c r="E954" s="2">
        <f>MACD!F954</f>
        <v>0.19645573689001261</v>
      </c>
      <c r="F954" s="2">
        <f>'Moving Avg'!D954</f>
        <v>6.124039999999999</v>
      </c>
      <c r="G954" s="2">
        <f>'Moving Avg'!E954</f>
        <v>6.0367300000000004</v>
      </c>
      <c r="H954" s="2">
        <f>'Moving Avg'!F954</f>
        <v>6.254385000000001</v>
      </c>
      <c r="I954" s="2">
        <f>'Moving Avg'!G954</f>
        <v>6.6626019999999979</v>
      </c>
      <c r="J954" s="2">
        <f>'Moving Avg'!H954</f>
        <v>6.8825130000000101</v>
      </c>
      <c r="K954" s="18" t="str">
        <f>OBV!F954</f>
        <v>BEARISH</v>
      </c>
      <c r="L954" s="18" t="str">
        <f>OBV!G954</f>
        <v>NEUTRAL</v>
      </c>
      <c r="M954" s="18" t="str">
        <f>OBV!H954</f>
        <v>BEARISH DIVERGENCE</v>
      </c>
    </row>
    <row r="955" spans="1:13" ht="13.5" x14ac:dyDescent="0.25">
      <c r="A955" s="4">
        <f>TITRES_STAT!B958</f>
        <v>43397</v>
      </c>
      <c r="B955" s="2">
        <f>TITRES_STAT!C958</f>
        <v>15.6</v>
      </c>
      <c r="C955" s="2">
        <f>RSI!I955</f>
        <v>44.4774680186053</v>
      </c>
      <c r="D955" s="2">
        <f>MACD!E955</f>
        <v>3.1429135084700022E-2</v>
      </c>
      <c r="E955" s="2">
        <f>MACD!F955</f>
        <v>0.16345041652895009</v>
      </c>
      <c r="F955" s="2">
        <f>'Moving Avg'!D955</f>
        <v>6.1631</v>
      </c>
      <c r="G955" s="2">
        <f>'Moving Avg'!E955</f>
        <v>6.0726100000000001</v>
      </c>
      <c r="H955" s="2">
        <f>'Moving Avg'!F955</f>
        <v>6.22668</v>
      </c>
      <c r="I955" s="2">
        <f>'Moving Avg'!G955</f>
        <v>6.6450619999999985</v>
      </c>
      <c r="J955" s="2">
        <f>'Moving Avg'!H955</f>
        <v>6.8814790000000103</v>
      </c>
      <c r="K955" s="18" t="str">
        <f>OBV!F955</f>
        <v>BEARISH</v>
      </c>
      <c r="L955" s="18" t="str">
        <f>OBV!G955</f>
        <v>NEUTRAL</v>
      </c>
      <c r="M955" s="18" t="str">
        <f>OBV!H955</f>
        <v>BEARISH DIVERGENCE</v>
      </c>
    </row>
    <row r="956" spans="1:13" ht="13.5" x14ac:dyDescent="0.25">
      <c r="A956" s="4">
        <f>TITRES_STAT!B959</f>
        <v>43398</v>
      </c>
      <c r="B956" s="2">
        <f>TITRES_STAT!C959</f>
        <v>15.6</v>
      </c>
      <c r="C956" s="2">
        <f>RSI!I956</f>
        <v>44.4774680186053</v>
      </c>
      <c r="D956" s="2">
        <f>MACD!E956</f>
        <v>-3.6445021569989855E-2</v>
      </c>
      <c r="E956" s="2">
        <f>MACD!F956</f>
        <v>0.12347132890916211</v>
      </c>
      <c r="F956" s="2">
        <f>'Moving Avg'!D956</f>
        <v>6.2021599999999992</v>
      </c>
      <c r="G956" s="2">
        <f>'Moving Avg'!E956</f>
        <v>6.1084899999999998</v>
      </c>
      <c r="H956" s="2">
        <f>'Moving Avg'!F956</f>
        <v>6.1989750000000008</v>
      </c>
      <c r="I956" s="2">
        <f>'Moving Avg'!G956</f>
        <v>6.627521999999999</v>
      </c>
      <c r="J956" s="2">
        <f>'Moving Avg'!H956</f>
        <v>6.8795100000000113</v>
      </c>
      <c r="K956" s="18" t="str">
        <f>OBV!F956</f>
        <v>BEARISH</v>
      </c>
      <c r="L956" s="18" t="str">
        <f>OBV!G956</f>
        <v>NEUTRAL</v>
      </c>
      <c r="M956" s="18" t="str">
        <f>OBV!H956</f>
        <v>BEARISH DIVERGENCE</v>
      </c>
    </row>
    <row r="957" spans="1:13" ht="13.5" x14ac:dyDescent="0.25">
      <c r="A957" s="4">
        <f>TITRES_STAT!B960</f>
        <v>43399</v>
      </c>
      <c r="B957" s="2">
        <f>TITRES_STAT!C960</f>
        <v>15.6</v>
      </c>
      <c r="C957" s="2">
        <f>RSI!I957</f>
        <v>44.4774680186053</v>
      </c>
      <c r="D957" s="2">
        <f>MACD!E957</f>
        <v>-7.4896340640529857E-2</v>
      </c>
      <c r="E957" s="2">
        <f>MACD!F957</f>
        <v>8.3797794999223726E-2</v>
      </c>
      <c r="F957" s="2">
        <f>'Moving Avg'!D957</f>
        <v>6.2268799999999986</v>
      </c>
      <c r="G957" s="2">
        <f>'Moving Avg'!E957</f>
        <v>6.1324099999999993</v>
      </c>
      <c r="H957" s="2">
        <f>'Moving Avg'!F957</f>
        <v>6.1712700000000016</v>
      </c>
      <c r="I957" s="2">
        <f>'Moving Avg'!G957</f>
        <v>6.6131699999999993</v>
      </c>
      <c r="J957" s="2">
        <f>'Moving Avg'!H957</f>
        <v>6.8776970000000119</v>
      </c>
      <c r="K957" s="18" t="str">
        <f>OBV!F957</f>
        <v>BEARISH</v>
      </c>
      <c r="L957" s="18" t="str">
        <f>OBV!G957</f>
        <v>NEUTRAL</v>
      </c>
      <c r="M957" s="18" t="str">
        <f>OBV!H957</f>
        <v>BEARISH DIVERGENCE</v>
      </c>
    </row>
    <row r="958" spans="1:13" ht="13.5" x14ac:dyDescent="0.25">
      <c r="A958" s="4">
        <f>TITRES_STAT!B961</f>
        <v>43402</v>
      </c>
      <c r="B958" s="2">
        <f>TITRES_STAT!C961</f>
        <v>15.6</v>
      </c>
      <c r="C958" s="2">
        <f>RSI!I958</f>
        <v>44.4774680186053</v>
      </c>
      <c r="D958" s="2">
        <f>MACD!E958</f>
        <v>-0.10014057819561906</v>
      </c>
      <c r="E958" s="2">
        <f>MACD!F958</f>
        <v>4.7010120360255175E-2</v>
      </c>
      <c r="F958" s="2">
        <f>'Moving Avg'!D958</f>
        <v>6.2188999999999997</v>
      </c>
      <c r="G958" s="2">
        <f>'Moving Avg'!E958</f>
        <v>6.1519399999999989</v>
      </c>
      <c r="H958" s="2">
        <f>'Moving Avg'!F958</f>
        <v>6.1533300000000013</v>
      </c>
      <c r="I958" s="2">
        <f>'Moving Avg'!G958</f>
        <v>6.5988179999999996</v>
      </c>
      <c r="J958" s="2">
        <f>'Moving Avg'!H958</f>
        <v>6.8758450000000115</v>
      </c>
      <c r="K958" s="18" t="str">
        <f>OBV!F958</f>
        <v>BEARISH</v>
      </c>
      <c r="L958" s="18" t="str">
        <f>OBV!G958</f>
        <v>NEUTRAL</v>
      </c>
      <c r="M958" s="18" t="str">
        <f>OBV!H958</f>
        <v>CONFIRMED BEARISH</v>
      </c>
    </row>
    <row r="959" spans="1:13" ht="13.5" x14ac:dyDescent="0.25">
      <c r="A959" s="4">
        <f>TITRES_STAT!B962</f>
        <v>43403</v>
      </c>
      <c r="B959" s="2">
        <f>TITRES_STAT!C962</f>
        <v>15.6</v>
      </c>
      <c r="C959" s="2">
        <f>RSI!I959</f>
        <v>44.4774680186053</v>
      </c>
      <c r="D959" s="2">
        <f>MACD!E959</f>
        <v>-0.121003264847662</v>
      </c>
      <c r="E959" s="2">
        <f>MACD!F959</f>
        <v>1.340744331867174E-2</v>
      </c>
      <c r="F959" s="2">
        <f>'Moving Avg'!D959</f>
        <v>6.2188999999999997</v>
      </c>
      <c r="G959" s="2">
        <f>'Moving Avg'!E959</f>
        <v>6.1714699999999985</v>
      </c>
      <c r="H959" s="2">
        <f>'Moving Avg'!F959</f>
        <v>6.1353900000000019</v>
      </c>
      <c r="I959" s="2">
        <f>'Moving Avg'!G959</f>
        <v>6.5851040000000012</v>
      </c>
      <c r="J959" s="2">
        <f>'Moving Avg'!H959</f>
        <v>6.8741290000000133</v>
      </c>
      <c r="K959" s="18" t="str">
        <f>OBV!F959</f>
        <v>NEUTRAL</v>
      </c>
      <c r="L959" s="18" t="str">
        <f>OBV!G959</f>
        <v>NEUTRAL</v>
      </c>
      <c r="M959" s="18" t="str">
        <f>OBV!H959</f>
        <v>NEUTRAL</v>
      </c>
    </row>
    <row r="960" spans="1:13" ht="13.5" x14ac:dyDescent="0.25">
      <c r="A960" s="4">
        <f>TITRES_STAT!B963</f>
        <v>43404</v>
      </c>
      <c r="B960" s="2">
        <f>TITRES_STAT!C963</f>
        <v>15.6</v>
      </c>
      <c r="C960" s="2">
        <f>RSI!I960</f>
        <v>44.4774680186053</v>
      </c>
      <c r="D960" s="2">
        <f>MACD!E960</f>
        <v>-0.1381953610582638</v>
      </c>
      <c r="E960" s="2">
        <f>MACD!F960</f>
        <v>-1.691311755671537E-2</v>
      </c>
      <c r="F960" s="2">
        <f>'Moving Avg'!D960</f>
        <v>6.2188999999999997</v>
      </c>
      <c r="G960" s="2">
        <f>'Moving Avg'!E960</f>
        <v>6.1909999999999989</v>
      </c>
      <c r="H960" s="2">
        <f>'Moving Avg'!F960</f>
        <v>6.1274150000000009</v>
      </c>
      <c r="I960" s="2">
        <f>'Moving Avg'!G960</f>
        <v>6.5713100000000004</v>
      </c>
      <c r="J960" s="2">
        <f>'Moving Avg'!H960</f>
        <v>6.8724130000000123</v>
      </c>
      <c r="K960" s="18" t="str">
        <f>OBV!F960</f>
        <v>NEUTRAL</v>
      </c>
      <c r="L960" s="18" t="str">
        <f>OBV!G960</f>
        <v>NEUTRAL</v>
      </c>
      <c r="M960" s="18" t="str">
        <f>OBV!H960</f>
        <v>NEUTRAL</v>
      </c>
    </row>
    <row r="961" spans="1:13" ht="13.5" x14ac:dyDescent="0.25">
      <c r="A961" s="4">
        <f>TITRES_STAT!B964</f>
        <v>43405</v>
      </c>
      <c r="B961" s="2">
        <f>TITRES_STAT!C964</f>
        <v>15.9</v>
      </c>
      <c r="C961" s="2">
        <f>RSI!I961</f>
        <v>52.748114423950682</v>
      </c>
      <c r="D961" s="2">
        <f>MACD!E961</f>
        <v>-0.16117497648186063</v>
      </c>
      <c r="E961" s="2">
        <f>MACD!F961</f>
        <v>-4.5765489341744431E-2</v>
      </c>
      <c r="F961" s="2">
        <f>'Moving Avg'!D961</f>
        <v>6.24282</v>
      </c>
      <c r="G961" s="2">
        <f>'Moving Avg'!E961</f>
        <v>6.2224899999999987</v>
      </c>
      <c r="H961" s="2">
        <f>'Moving Avg'!F961</f>
        <v>6.1353900000000019</v>
      </c>
      <c r="I961" s="2">
        <f>'Moving Avg'!G961</f>
        <v>6.5599080000000018</v>
      </c>
      <c r="J961" s="2">
        <f>'Moving Avg'!H961</f>
        <v>6.8715875000000128</v>
      </c>
      <c r="K961" s="18" t="str">
        <f>OBV!F961</f>
        <v>BULLISH</v>
      </c>
      <c r="L961" s="18" t="str">
        <f>OBV!G961</f>
        <v>NEUTRAL</v>
      </c>
      <c r="M961" s="18" t="str">
        <f>OBV!H961</f>
        <v>CONFIRMED BULLISH</v>
      </c>
    </row>
    <row r="962" spans="1:13" ht="13.5" x14ac:dyDescent="0.25">
      <c r="A962" s="4">
        <f>TITRES_STAT!B965</f>
        <v>43406</v>
      </c>
      <c r="B962" s="2">
        <f>TITRES_STAT!C965</f>
        <v>15.9</v>
      </c>
      <c r="C962" s="2">
        <f>RSI!I962</f>
        <v>52.748114423950682</v>
      </c>
      <c r="D962" s="2">
        <f>MACD!E962</f>
        <v>-0.16990003156893252</v>
      </c>
      <c r="E962" s="2">
        <f>MACD!F962</f>
        <v>-7.0592397787182043E-2</v>
      </c>
      <c r="F962" s="2">
        <f>'Moving Avg'!D962</f>
        <v>6.2667400000000004</v>
      </c>
      <c r="G962" s="2">
        <f>'Moving Avg'!E962</f>
        <v>6.2468099999999982</v>
      </c>
      <c r="H962" s="2">
        <f>'Moving Avg'!F962</f>
        <v>6.1343950000000014</v>
      </c>
      <c r="I962" s="2">
        <f>'Moving Avg'!G962</f>
        <v>6.5447600000000019</v>
      </c>
      <c r="J962" s="2">
        <f>'Moving Avg'!H962</f>
        <v>6.8701775000000138</v>
      </c>
      <c r="K962" s="18" t="str">
        <f>OBV!F962</f>
        <v>BULLISH</v>
      </c>
      <c r="L962" s="18" t="str">
        <f>OBV!G962</f>
        <v>NEUTRAL</v>
      </c>
      <c r="M962" s="18" t="str">
        <f>OBV!H962</f>
        <v>CONFIRMED BULLISH</v>
      </c>
    </row>
    <row r="963" spans="1:13" ht="13.5" x14ac:dyDescent="0.25">
      <c r="A963" s="4">
        <f>TITRES_STAT!B966</f>
        <v>43409</v>
      </c>
      <c r="B963" s="2">
        <f>TITRES_STAT!C966</f>
        <v>15.5</v>
      </c>
      <c r="C963" s="2">
        <f>RSI!I963</f>
        <v>42.870952046213517</v>
      </c>
      <c r="D963" s="2">
        <f>MACD!E963</f>
        <v>-0.14060256724605136</v>
      </c>
      <c r="E963" s="2">
        <f>MACD!F963</f>
        <v>-8.4594431678955917E-2</v>
      </c>
      <c r="F963" s="2">
        <f>'Moving Avg'!D963</f>
        <v>6.2587599999999997</v>
      </c>
      <c r="G963" s="2">
        <f>'Moving Avg'!E963</f>
        <v>6.2388299999999983</v>
      </c>
      <c r="H963" s="2">
        <f>'Moving Avg'!F963</f>
        <v>6.1280150000000022</v>
      </c>
      <c r="I963" s="2">
        <f>'Moving Avg'!G963</f>
        <v>6.5302480000000012</v>
      </c>
      <c r="J963" s="2">
        <f>'Moving Avg'!H963</f>
        <v>6.8683790000000133</v>
      </c>
      <c r="K963" s="18" t="str">
        <f>OBV!F963</f>
        <v>BEARISH</v>
      </c>
      <c r="L963" s="18" t="str">
        <f>OBV!G963</f>
        <v>WEAK</v>
      </c>
      <c r="M963" s="18" t="str">
        <f>OBV!H963</f>
        <v>CONFIRMED BEARISH</v>
      </c>
    </row>
    <row r="964" spans="1:13" ht="13.5" x14ac:dyDescent="0.25">
      <c r="A964" s="4">
        <f>TITRES_STAT!B967</f>
        <v>43410</v>
      </c>
      <c r="B964" s="2">
        <f>TITRES_STAT!C967</f>
        <v>15.2</v>
      </c>
      <c r="C964" s="2">
        <f>RSI!I964</f>
        <v>37.239906822980736</v>
      </c>
      <c r="D964" s="2">
        <f>MACD!E964</f>
        <v>-0.11241620554298404</v>
      </c>
      <c r="E964" s="2">
        <f>MACD!F964</f>
        <v>-9.0158786451761549E-2</v>
      </c>
      <c r="F964" s="2">
        <f>'Moving Avg'!D964</f>
        <v>6.2268600000000003</v>
      </c>
      <c r="G964" s="2">
        <f>'Moving Avg'!E964</f>
        <v>6.2228799999999991</v>
      </c>
      <c r="H964" s="2">
        <f>'Moving Avg'!F964</f>
        <v>6.1298050000000011</v>
      </c>
      <c r="I964" s="2">
        <f>'Moving Avg'!G964</f>
        <v>6.5095180000000008</v>
      </c>
      <c r="J964" s="2">
        <f>'Moving Avg'!H964</f>
        <v>6.8656320000000139</v>
      </c>
      <c r="K964" s="18" t="str">
        <f>OBV!F964</f>
        <v>BEARISH</v>
      </c>
      <c r="L964" s="18" t="str">
        <f>OBV!G964</f>
        <v>WEAK</v>
      </c>
      <c r="M964" s="18" t="str">
        <f>OBV!H964</f>
        <v>CONFIRMED BEARISH</v>
      </c>
    </row>
    <row r="965" spans="1:13" ht="13.5" x14ac:dyDescent="0.25">
      <c r="A965" s="4">
        <f>TITRES_STAT!B968</f>
        <v>43411</v>
      </c>
      <c r="B965" s="2">
        <f>TITRES_STAT!C968</f>
        <v>14.75</v>
      </c>
      <c r="C965" s="2">
        <f>RSI!I965</f>
        <v>30.724463286714283</v>
      </c>
      <c r="D965" s="2">
        <f>MACD!E965</f>
        <v>-7.3952632065731549E-2</v>
      </c>
      <c r="E965" s="2">
        <f>MACD!F965</f>
        <v>-8.6917555574555549E-2</v>
      </c>
      <c r="F965" s="2">
        <f>'Moving Avg'!D965</f>
        <v>6.1591000000000005</v>
      </c>
      <c r="G965" s="2">
        <f>'Moving Avg'!E965</f>
        <v>6.1889999999999983</v>
      </c>
      <c r="H965" s="2">
        <f>'Moving Avg'!F965</f>
        <v>6.1308050000000005</v>
      </c>
      <c r="I965" s="2">
        <f>'Moving Avg'!G965</f>
        <v>6.4852020000000001</v>
      </c>
      <c r="J965" s="2">
        <f>'Moving Avg'!H965</f>
        <v>6.8619300000000143</v>
      </c>
      <c r="K965" s="18" t="str">
        <f>OBV!F965</f>
        <v>BEARISH</v>
      </c>
      <c r="L965" s="18" t="str">
        <f>OBV!G965</f>
        <v>WEAK</v>
      </c>
      <c r="M965" s="18" t="str">
        <f>OBV!H965</f>
        <v>CONFIRMED BEARISH</v>
      </c>
    </row>
    <row r="966" spans="1:13" ht="13.5" x14ac:dyDescent="0.25">
      <c r="A966" s="4">
        <f>TITRES_STAT!B969</f>
        <v>43412</v>
      </c>
      <c r="B966" s="2">
        <f>TITRES_STAT!C969</f>
        <v>14.65</v>
      </c>
      <c r="C966" s="2">
        <f>RSI!I966</f>
        <v>29.488063442831873</v>
      </c>
      <c r="D966" s="2">
        <f>MACD!E966</f>
        <v>-3.6158064446053295E-2</v>
      </c>
      <c r="E966" s="2">
        <f>MACD!F966</f>
        <v>-7.6765657348855099E-2</v>
      </c>
      <c r="F966" s="2">
        <f>'Moving Avg'!D966</f>
        <v>6.0594400000000004</v>
      </c>
      <c r="G966" s="2">
        <f>'Moving Avg'!E966</f>
        <v>6.1511300000000002</v>
      </c>
      <c r="H966" s="2">
        <f>'Moving Avg'!F966</f>
        <v>6.12981</v>
      </c>
      <c r="I966" s="2">
        <f>'Moving Avg'!G966</f>
        <v>6.4600879999999998</v>
      </c>
      <c r="J966" s="2">
        <f>'Moving Avg'!H966</f>
        <v>6.8580285000000138</v>
      </c>
      <c r="K966" s="18" t="str">
        <f>OBV!F966</f>
        <v>BEARISH</v>
      </c>
      <c r="L966" s="18" t="str">
        <f>OBV!G966</f>
        <v>WEAK</v>
      </c>
      <c r="M966" s="18" t="str">
        <f>OBV!H966</f>
        <v>CONFIRMED BEARISH</v>
      </c>
    </row>
    <row r="967" spans="1:13" ht="13.5" x14ac:dyDescent="0.25">
      <c r="A967" s="4">
        <f>TITRES_STAT!B970</f>
        <v>43413</v>
      </c>
      <c r="B967" s="2">
        <f>TITRES_STAT!C970</f>
        <v>14.2</v>
      </c>
      <c r="C967" s="2">
        <f>RSI!I967</f>
        <v>24.679223207010168</v>
      </c>
      <c r="D967" s="2">
        <f>MACD!E967</f>
        <v>1.1469680149946981E-2</v>
      </c>
      <c r="E967" s="2">
        <f>MACD!F967</f>
        <v>-5.9118589849094683E-2</v>
      </c>
      <c r="F967" s="2">
        <f>'Moving Avg'!D967</f>
        <v>5.9239000000000006</v>
      </c>
      <c r="G967" s="2">
        <f>'Moving Avg'!E967</f>
        <v>6.095320000000001</v>
      </c>
      <c r="H967" s="2">
        <f>'Moving Avg'!F967</f>
        <v>6.1138649999999988</v>
      </c>
      <c r="I967" s="2">
        <f>'Moving Avg'!G967</f>
        <v>6.4313859999999989</v>
      </c>
      <c r="J967" s="2">
        <f>'Moving Avg'!H967</f>
        <v>6.8532300000000141</v>
      </c>
      <c r="K967" s="18" t="str">
        <f>OBV!F967</f>
        <v>BEARISH</v>
      </c>
      <c r="L967" s="18" t="str">
        <f>OBV!G967</f>
        <v>WEAK</v>
      </c>
      <c r="M967" s="18" t="str">
        <f>OBV!H967</f>
        <v>CONFIRMED BEARISH</v>
      </c>
    </row>
    <row r="968" spans="1:13" ht="13.5" x14ac:dyDescent="0.25">
      <c r="A968" s="4">
        <f>TITRES_STAT!B971</f>
        <v>43416</v>
      </c>
      <c r="B968" s="2">
        <f>TITRES_STAT!C971</f>
        <v>14.5</v>
      </c>
      <c r="C968" s="2">
        <f>RSI!I968</f>
        <v>32.573594179825221</v>
      </c>
      <c r="D968" s="2">
        <f>MACD!E968</f>
        <v>4.6155010757639836E-2</v>
      </c>
      <c r="E968" s="2">
        <f>MACD!F968</f>
        <v>-3.8063869727747786E-2</v>
      </c>
      <c r="F968" s="2">
        <f>'Moving Avg'!D968</f>
        <v>5.8441799999999997</v>
      </c>
      <c r="G968" s="2">
        <f>'Moving Avg'!E968</f>
        <v>6.0514700000000001</v>
      </c>
      <c r="H968" s="2">
        <f>'Moving Avg'!F968</f>
        <v>6.101704999999999</v>
      </c>
      <c r="I968" s="2">
        <f>'Moving Avg'!G968</f>
        <v>6.404277999999997</v>
      </c>
      <c r="J968" s="2">
        <f>'Moving Avg'!H968</f>
        <v>6.8488350000000153</v>
      </c>
      <c r="K968" s="18" t="str">
        <f>OBV!F968</f>
        <v>BEARISH</v>
      </c>
      <c r="L968" s="18" t="str">
        <f>OBV!G968</f>
        <v>NEUTRAL</v>
      </c>
      <c r="M968" s="18" t="str">
        <f>OBV!H968</f>
        <v>CONFIRMED BEARISH</v>
      </c>
    </row>
    <row r="969" spans="1:13" ht="13.5" x14ac:dyDescent="0.25">
      <c r="A969" s="4">
        <f>TITRES_STAT!B972</f>
        <v>43417</v>
      </c>
      <c r="B969" s="2">
        <f>TITRES_STAT!C972</f>
        <v>14.25</v>
      </c>
      <c r="C969" s="2">
        <f>RSI!I969</f>
        <v>29.772270108381903</v>
      </c>
      <c r="D969" s="2">
        <f>MACD!E969</f>
        <v>8.5186480484377824E-2</v>
      </c>
      <c r="E969" s="2">
        <f>MACD!F969</f>
        <v>-1.3413799685322664E-2</v>
      </c>
      <c r="F969" s="2">
        <f>'Moving Avg'!D969</f>
        <v>5.76844</v>
      </c>
      <c r="G969" s="2">
        <f>'Moving Avg'!E969</f>
        <v>5.997650000000001</v>
      </c>
      <c r="H969" s="2">
        <f>'Moving Avg'!F969</f>
        <v>6.084559999999998</v>
      </c>
      <c r="I969" s="2">
        <f>'Moving Avg'!G969</f>
        <v>6.3759739999999967</v>
      </c>
      <c r="J969" s="2">
        <f>'Moving Avg'!H969</f>
        <v>6.8435910000000142</v>
      </c>
      <c r="K969" s="18" t="str">
        <f>OBV!F969</f>
        <v>BEARISH</v>
      </c>
      <c r="L969" s="18" t="str">
        <f>OBV!G969</f>
        <v>NEUTRAL</v>
      </c>
      <c r="M969" s="18" t="str">
        <f>OBV!H969</f>
        <v>CONFIRMED BEARISH</v>
      </c>
    </row>
    <row r="970" spans="1:13" ht="13.5" x14ac:dyDescent="0.25">
      <c r="A970" s="4">
        <f>TITRES_STAT!B973</f>
        <v>43418</v>
      </c>
      <c r="B970" s="2">
        <f>TITRES_STAT!C973</f>
        <v>14.24</v>
      </c>
      <c r="C970" s="2">
        <f>RSI!I970</f>
        <v>29.662053156295556</v>
      </c>
      <c r="D970" s="2">
        <f>MACD!E970</f>
        <v>0.12122553533598879</v>
      </c>
      <c r="E970" s="2">
        <f>MACD!F970</f>
        <v>1.3514067318939628E-2</v>
      </c>
      <c r="F970" s="2">
        <f>'Moving Avg'!D970</f>
        <v>5.72776</v>
      </c>
      <c r="G970" s="2">
        <f>'Moving Avg'!E970</f>
        <v>5.9434300000000011</v>
      </c>
      <c r="H970" s="2">
        <f>'Moving Avg'!F970</f>
        <v>6.0672149999999991</v>
      </c>
      <c r="I970" s="2">
        <f>'Moving Avg'!G970</f>
        <v>6.3507779999999956</v>
      </c>
      <c r="J970" s="2">
        <f>'Moving Avg'!H970</f>
        <v>6.8383270000000138</v>
      </c>
      <c r="K970" s="18" t="str">
        <f>OBV!F970</f>
        <v>BEARISH</v>
      </c>
      <c r="L970" s="18" t="str">
        <f>OBV!G970</f>
        <v>NEUTRAL</v>
      </c>
      <c r="M970" s="18" t="str">
        <f>OBV!H970</f>
        <v>CONFIRMED BEARISH</v>
      </c>
    </row>
    <row r="971" spans="1:13" ht="13.5" x14ac:dyDescent="0.25">
      <c r="A971" s="4">
        <f>TITRES_STAT!B974</f>
        <v>43419</v>
      </c>
      <c r="B971" s="2">
        <f>TITRES_STAT!C974</f>
        <v>14.2</v>
      </c>
      <c r="C971" s="2">
        <f>RSI!I971</f>
        <v>29.199319600058956</v>
      </c>
      <c r="D971" s="2">
        <f>MACD!E971</f>
        <v>0.17383646964609945</v>
      </c>
      <c r="E971" s="2">
        <f>MACD!F971</f>
        <v>4.5578547784371592E-2</v>
      </c>
      <c r="F971" s="2">
        <f>'Moving Avg'!D971</f>
        <v>5.6918800000000003</v>
      </c>
      <c r="G971" s="2">
        <f>'Moving Avg'!E971</f>
        <v>5.8756599999999999</v>
      </c>
      <c r="H971" s="2">
        <f>'Moving Avg'!F971</f>
        <v>6.0490749999999984</v>
      </c>
      <c r="I971" s="2">
        <f>'Moving Avg'!G971</f>
        <v>6.3217559999999962</v>
      </c>
      <c r="J971" s="2">
        <f>'Moving Avg'!H971</f>
        <v>6.8329835000000143</v>
      </c>
      <c r="K971" s="18" t="str">
        <f>OBV!F971</f>
        <v>BEARISH</v>
      </c>
      <c r="L971" s="18" t="str">
        <f>OBV!G971</f>
        <v>NEUTRAL</v>
      </c>
      <c r="M971" s="18" t="str">
        <f>OBV!H971</f>
        <v>CONFIRMED BEARISH</v>
      </c>
    </row>
    <row r="972" spans="1:13" ht="13.5" x14ac:dyDescent="0.25">
      <c r="A972" s="4">
        <f>TITRES_STAT!B975</f>
        <v>43420</v>
      </c>
      <c r="B972" s="2">
        <f>TITRES_STAT!C975</f>
        <v>14.43</v>
      </c>
      <c r="C972" s="2">
        <f>RSI!I972</f>
        <v>35.453355245801731</v>
      </c>
      <c r="D972" s="2">
        <f>MACD!E972</f>
        <v>0.21400530456546196</v>
      </c>
      <c r="E972" s="2">
        <f>MACD!F972</f>
        <v>7.9263899140589678E-2</v>
      </c>
      <c r="F972" s="2">
        <f>'Moving Avg'!D972</f>
        <v>5.7102200000000005</v>
      </c>
      <c r="G972" s="2">
        <f>'Moving Avg'!E972</f>
        <v>5.8170599999999997</v>
      </c>
      <c r="H972" s="2">
        <f>'Moving Avg'!F972</f>
        <v>6.031934999999998</v>
      </c>
      <c r="I972" s="2">
        <f>'Moving Avg'!G972</f>
        <v>6.2980759999999956</v>
      </c>
      <c r="J972" s="2">
        <f>'Moving Avg'!H972</f>
        <v>6.8283515000000143</v>
      </c>
      <c r="K972" s="18" t="str">
        <f>OBV!F972</f>
        <v>BULLISH</v>
      </c>
      <c r="L972" s="18" t="str">
        <f>OBV!G972</f>
        <v>NEUTRAL</v>
      </c>
      <c r="M972" s="18" t="str">
        <f>OBV!H972</f>
        <v>CONFIRMED BULLISH</v>
      </c>
    </row>
    <row r="973" spans="1:13" ht="13.5" x14ac:dyDescent="0.25">
      <c r="A973" s="4">
        <f>TITRES_STAT!B976</f>
        <v>43423</v>
      </c>
      <c r="B973" s="2">
        <f>TITRES_STAT!C976</f>
        <v>14.42</v>
      </c>
      <c r="C973" s="2">
        <f>RSI!I973</f>
        <v>35.306848637051289</v>
      </c>
      <c r="D973" s="2">
        <f>MACD!E973</f>
        <v>0.22547370452148119</v>
      </c>
      <c r="E973" s="2">
        <f>MACD!F973</f>
        <v>0.10850586021676799</v>
      </c>
      <c r="F973" s="2">
        <f>'Moving Avg'!D973</f>
        <v>5.7038400000000005</v>
      </c>
      <c r="G973" s="2">
        <f>'Moving Avg'!E973</f>
        <v>5.7740099999999996</v>
      </c>
      <c r="H973" s="2">
        <f>'Moving Avg'!F973</f>
        <v>6.0064199999999985</v>
      </c>
      <c r="I973" s="2">
        <f>'Moving Avg'!G973</f>
        <v>6.2749539999999957</v>
      </c>
      <c r="J973" s="2">
        <f>'Moving Avg'!H973</f>
        <v>6.8235050000000141</v>
      </c>
      <c r="K973" s="18" t="str">
        <f>OBV!F973</f>
        <v>BULLISH</v>
      </c>
      <c r="L973" s="18" t="str">
        <f>OBV!G973</f>
        <v>NEUTRAL</v>
      </c>
      <c r="M973" s="18" t="str">
        <f>OBV!H973</f>
        <v>BULLISH DIVERGENCE</v>
      </c>
    </row>
    <row r="974" spans="1:13" ht="13.5" x14ac:dyDescent="0.25">
      <c r="A974" s="4">
        <f>TITRES_STAT!B977</f>
        <v>43425</v>
      </c>
      <c r="B974" s="2">
        <f>TITRES_STAT!C977</f>
        <v>14.49</v>
      </c>
      <c r="C974" s="2">
        <f>RSI!I974</f>
        <v>37.254500582484752</v>
      </c>
      <c r="D974" s="2">
        <f>MACD!E974</f>
        <v>0.21632873349532478</v>
      </c>
      <c r="E974" s="2">
        <f>MACD!F974</f>
        <v>0.13007043487247935</v>
      </c>
      <c r="F974" s="2">
        <f>'Moving Avg'!D974</f>
        <v>5.7229799999999997</v>
      </c>
      <c r="G974" s="2">
        <f>'Moving Avg'!E974</f>
        <v>5.7457100000000008</v>
      </c>
      <c r="H974" s="2">
        <f>'Moving Avg'!F974</f>
        <v>5.9842949999999986</v>
      </c>
      <c r="I974" s="2">
        <f>'Moving Avg'!G974</f>
        <v>6.2501579999999981</v>
      </c>
      <c r="J974" s="2">
        <f>'Moving Avg'!H974</f>
        <v>6.8185060000000144</v>
      </c>
      <c r="K974" s="18" t="str">
        <f>OBV!F974</f>
        <v>BULLISH</v>
      </c>
      <c r="L974" s="18" t="str">
        <f>OBV!G974</f>
        <v>NEUTRAL</v>
      </c>
      <c r="M974" s="18" t="str">
        <f>OBV!H974</f>
        <v>CONFIRMED BULLISH</v>
      </c>
    </row>
    <row r="975" spans="1:13" ht="13.5" x14ac:dyDescent="0.25">
      <c r="A975" s="4">
        <f>TITRES_STAT!B978</f>
        <v>43426</v>
      </c>
      <c r="B975" s="2">
        <f>TITRES_STAT!C978</f>
        <v>14.47</v>
      </c>
      <c r="C975" s="2">
        <f>RSI!I975</f>
        <v>36.911351019366023</v>
      </c>
      <c r="D975" s="2">
        <f>MACD!E975</f>
        <v>0.18293163387659472</v>
      </c>
      <c r="E975" s="2">
        <f>MACD!F975</f>
        <v>0.14064267467330244</v>
      </c>
      <c r="F975" s="2">
        <f>'Moving Avg'!D975</f>
        <v>5.74132</v>
      </c>
      <c r="G975" s="2">
        <f>'Moving Avg'!E975</f>
        <v>5.73454</v>
      </c>
      <c r="H975" s="2">
        <f>'Moving Avg'!F975</f>
        <v>5.9617699999999978</v>
      </c>
      <c r="I975" s="2">
        <f>'Moving Avg'!G975</f>
        <v>6.2252019999999968</v>
      </c>
      <c r="J975" s="2">
        <f>'Moving Avg'!H975</f>
        <v>6.8134670000000135</v>
      </c>
      <c r="K975" s="18" t="str">
        <f>OBV!F975</f>
        <v>BULLISH</v>
      </c>
      <c r="L975" s="18" t="str">
        <f>OBV!G975</f>
        <v>NEUTRAL</v>
      </c>
      <c r="M975" s="18" t="str">
        <f>OBV!H975</f>
        <v>CONFIRMED BULLISH</v>
      </c>
    </row>
    <row r="976" spans="1:13" ht="13.5" x14ac:dyDescent="0.25">
      <c r="A976" s="4">
        <f>TITRES_STAT!B979</f>
        <v>43427</v>
      </c>
      <c r="B976" s="2">
        <f>TITRES_STAT!C979</f>
        <v>14.39</v>
      </c>
      <c r="C976" s="2">
        <f>RSI!I976</f>
        <v>35.506911686397814</v>
      </c>
      <c r="D976" s="2">
        <f>MACD!E976</f>
        <v>0.15217856000007934</v>
      </c>
      <c r="E976" s="2">
        <f>MACD!F976</f>
        <v>0.14294985173865782</v>
      </c>
      <c r="F976" s="2">
        <f>'Moving Avg'!D976</f>
        <v>5.7564599999999997</v>
      </c>
      <c r="G976" s="2">
        <f>'Moving Avg'!E976</f>
        <v>5.72417</v>
      </c>
      <c r="H976" s="2">
        <f>'Moving Avg'!F976</f>
        <v>5.9376499999999997</v>
      </c>
      <c r="I976" s="2">
        <f>'Moving Avg'!G976</f>
        <v>6.2004839999999977</v>
      </c>
      <c r="J976" s="2">
        <f>'Moving Avg'!H976</f>
        <v>6.808034500000014</v>
      </c>
      <c r="K976" s="18" t="str">
        <f>OBV!F976</f>
        <v>BULLISH</v>
      </c>
      <c r="L976" s="18" t="str">
        <f>OBV!G976</f>
        <v>NEUTRAL</v>
      </c>
      <c r="M976" s="18" t="str">
        <f>OBV!H976</f>
        <v>CONFIRMED BULLISH</v>
      </c>
    </row>
    <row r="977" spans="1:13" ht="13.5" x14ac:dyDescent="0.25">
      <c r="A977" s="4">
        <f>TITRES_STAT!B980</f>
        <v>43430</v>
      </c>
      <c r="B977" s="2">
        <f>TITRES_STAT!C980</f>
        <v>14.29</v>
      </c>
      <c r="C977" s="2">
        <f>RSI!I977</f>
        <v>33.779963563558255</v>
      </c>
      <c r="D977" s="2">
        <f>MACD!E977</f>
        <v>0.10287995727631216</v>
      </c>
      <c r="E977" s="2">
        <f>MACD!F977</f>
        <v>0.13493587284618869</v>
      </c>
      <c r="F977" s="2">
        <f>'Moving Avg'!D977</f>
        <v>5.7452999999999994</v>
      </c>
      <c r="G977" s="2">
        <f>'Moving Avg'!E977</f>
        <v>5.72776</v>
      </c>
      <c r="H977" s="2">
        <f>'Moving Avg'!F977</f>
        <v>5.9115400000000005</v>
      </c>
      <c r="I977" s="2">
        <f>'Moving Avg'!G977</f>
        <v>6.1749699999999983</v>
      </c>
      <c r="J977" s="2">
        <f>'Moving Avg'!H977</f>
        <v>6.8024030000000133</v>
      </c>
      <c r="K977" s="18" t="str">
        <f>OBV!F977</f>
        <v>BEARISH</v>
      </c>
      <c r="L977" s="18" t="str">
        <f>OBV!G977</f>
        <v>NEUTRAL</v>
      </c>
      <c r="M977" s="18" t="str">
        <f>OBV!H977</f>
        <v>CONFIRMED BEARISH</v>
      </c>
    </row>
    <row r="978" spans="1:13" ht="13.5" x14ac:dyDescent="0.25">
      <c r="A978" s="4">
        <f>TITRES_STAT!B981</f>
        <v>43431</v>
      </c>
      <c r="B978" s="2">
        <f>TITRES_STAT!C981</f>
        <v>14.31</v>
      </c>
      <c r="C978" s="2">
        <f>RSI!I978</f>
        <v>34.469883869749324</v>
      </c>
      <c r="D978" s="2">
        <f>MACD!E978</f>
        <v>8.0481565315796644E-2</v>
      </c>
      <c r="E978" s="2">
        <f>MACD!F978</f>
        <v>0.12404501134011028</v>
      </c>
      <c r="F978" s="2">
        <f>'Moving Avg'!D978</f>
        <v>5.7365399999999998</v>
      </c>
      <c r="G978" s="2">
        <f>'Moving Avg'!E978</f>
        <v>5.7201900000000006</v>
      </c>
      <c r="H978" s="2">
        <f>'Moving Avg'!F978</f>
        <v>5.8858300000000003</v>
      </c>
      <c r="I978" s="2">
        <f>'Moving Avg'!G978</f>
        <v>6.1511319999999987</v>
      </c>
      <c r="J978" s="2">
        <f>'Moving Avg'!H978</f>
        <v>6.7963640000000121</v>
      </c>
      <c r="K978" s="18" t="str">
        <f>OBV!F978</f>
        <v>BEARISH</v>
      </c>
      <c r="L978" s="18" t="str">
        <f>OBV!G978</f>
        <v>NEUTRAL</v>
      </c>
      <c r="M978" s="18" t="str">
        <f>OBV!H978</f>
        <v>CONFIRMED BEARISH</v>
      </c>
    </row>
    <row r="979" spans="1:13" ht="13.5" x14ac:dyDescent="0.25">
      <c r="A979" s="4">
        <f>TITRES_STAT!B982</f>
        <v>43432</v>
      </c>
      <c r="B979" s="2">
        <f>TITRES_STAT!C982</f>
        <v>14.25</v>
      </c>
      <c r="C979" s="2">
        <f>RSI!I979</f>
        <v>33.347406700348827</v>
      </c>
      <c r="D979" s="2">
        <f>MACD!E979</f>
        <v>4.9317793092420459E-2</v>
      </c>
      <c r="E979" s="2">
        <f>MACD!F979</f>
        <v>0.10909956769057233</v>
      </c>
      <c r="F979" s="2">
        <f>'Moving Avg'!D979</f>
        <v>5.7173999999999996</v>
      </c>
      <c r="G979" s="2">
        <f>'Moving Avg'!E979</f>
        <v>5.7201900000000006</v>
      </c>
      <c r="H979" s="2">
        <f>'Moving Avg'!F979</f>
        <v>5.8589200000000003</v>
      </c>
      <c r="I979" s="2">
        <f>'Moving Avg'!G979</f>
        <v>6.1268140000000004</v>
      </c>
      <c r="J979" s="2">
        <f>'Moving Avg'!H979</f>
        <v>6.7901270000000125</v>
      </c>
      <c r="K979" s="18" t="str">
        <f>OBV!F979</f>
        <v>BEARISH</v>
      </c>
      <c r="L979" s="18" t="str">
        <f>OBV!G979</f>
        <v>NEUTRAL</v>
      </c>
      <c r="M979" s="18" t="str">
        <f>OBV!H979</f>
        <v>CONFIRMED BEARISH</v>
      </c>
    </row>
    <row r="980" spans="1:13" ht="13.5" x14ac:dyDescent="0.25">
      <c r="A980" s="4">
        <f>TITRES_STAT!B983</f>
        <v>43433</v>
      </c>
      <c r="B980" s="2">
        <f>TITRES_STAT!C983</f>
        <v>14.19</v>
      </c>
      <c r="C980" s="2">
        <f>RSI!I980</f>
        <v>32.22212009145484</v>
      </c>
      <c r="D980" s="2">
        <f>MACD!E980</f>
        <v>2.549469185652864E-2</v>
      </c>
      <c r="E980" s="2">
        <f>MACD!F980</f>
        <v>9.2378592523763597E-2</v>
      </c>
      <c r="F980" s="2">
        <f>'Moving Avg'!D980</f>
        <v>5.695079999999999</v>
      </c>
      <c r="G980" s="2">
        <f>'Moving Avg'!E980</f>
        <v>5.7182000000000004</v>
      </c>
      <c r="H980" s="2">
        <f>'Moving Avg'!F980</f>
        <v>5.8308150000000012</v>
      </c>
      <c r="I980" s="2">
        <f>'Moving Avg'!G980</f>
        <v>6.1044100000000006</v>
      </c>
      <c r="J980" s="2">
        <f>'Moving Avg'!H980</f>
        <v>6.7833615000000114</v>
      </c>
      <c r="K980" s="18" t="str">
        <f>OBV!F980</f>
        <v>BEARISH</v>
      </c>
      <c r="L980" s="18" t="str">
        <f>OBV!G980</f>
        <v>NEUTRAL</v>
      </c>
      <c r="M980" s="18" t="str">
        <f>OBV!H980</f>
        <v>CONFIRMED BEARISH</v>
      </c>
    </row>
    <row r="981" spans="1:13" ht="13.5" x14ac:dyDescent="0.25">
      <c r="A981" s="4">
        <f>TITRES_STAT!B984</f>
        <v>43434</v>
      </c>
      <c r="B981" s="2">
        <f>TITRES_STAT!C984</f>
        <v>13.79</v>
      </c>
      <c r="C981" s="2">
        <f>RSI!I981</f>
        <v>25.936040684446851</v>
      </c>
      <c r="D981" s="2">
        <f>MACD!E981</f>
        <v>1.6127365340014244E-2</v>
      </c>
      <c r="E981" s="2">
        <f>MACD!F981</f>
        <v>7.7128347087013729E-2</v>
      </c>
      <c r="F981" s="2">
        <f>'Moving Avg'!D981</f>
        <v>5.6472599999999993</v>
      </c>
      <c r="G981" s="2">
        <f>'Moving Avg'!E981</f>
        <v>5.7018599999999999</v>
      </c>
      <c r="H981" s="2">
        <f>'Moving Avg'!F981</f>
        <v>5.7887600000000008</v>
      </c>
      <c r="I981" s="2">
        <f>'Moving Avg'!G981</f>
        <v>6.0828040000000012</v>
      </c>
      <c r="J981" s="2">
        <f>'Moving Avg'!H981</f>
        <v>6.7757990000000108</v>
      </c>
      <c r="K981" s="18" t="str">
        <f>OBV!F981</f>
        <v>BEARISH</v>
      </c>
      <c r="L981" s="18" t="str">
        <f>OBV!G981</f>
        <v>NEUTRAL</v>
      </c>
      <c r="M981" s="18" t="str">
        <f>OBV!H981</f>
        <v>CONFIRMED BEARISH</v>
      </c>
    </row>
    <row r="982" spans="1:13" ht="13.5" x14ac:dyDescent="0.25">
      <c r="A982" s="4">
        <f>TITRES_STAT!B985</f>
        <v>43437</v>
      </c>
      <c r="B982" s="2">
        <f>TITRES_STAT!C985</f>
        <v>13.75</v>
      </c>
      <c r="C982" s="2">
        <f>RSI!I982</f>
        <v>25.400389008867478</v>
      </c>
      <c r="D982" s="2">
        <f>MACD!E982</f>
        <v>2.5759489974197969E-2</v>
      </c>
      <c r="E982" s="2">
        <f>MACD!F982</f>
        <v>6.6854575664450577E-2</v>
      </c>
      <c r="F982" s="2">
        <f>'Moving Avg'!D982</f>
        <v>5.6042000000000005</v>
      </c>
      <c r="G982" s="2">
        <f>'Moving Avg'!E982</f>
        <v>5.6747499999999995</v>
      </c>
      <c r="H982" s="2">
        <f>'Moving Avg'!F982</f>
        <v>5.7459049999999996</v>
      </c>
      <c r="I982" s="2">
        <f>'Moving Avg'!G982</f>
        <v>6.0628719999999996</v>
      </c>
      <c r="J982" s="2">
        <f>'Moving Avg'!H982</f>
        <v>6.7681565000000106</v>
      </c>
      <c r="K982" s="18" t="str">
        <f>OBV!F982</f>
        <v>BEARISH</v>
      </c>
      <c r="L982" s="18" t="str">
        <f>OBV!G982</f>
        <v>NEUTRAL</v>
      </c>
      <c r="M982" s="18" t="str">
        <f>OBV!H982</f>
        <v>CONFIRMED BEARISH</v>
      </c>
    </row>
    <row r="983" spans="1:13" ht="13.5" x14ac:dyDescent="0.25">
      <c r="A983" s="4">
        <f>TITRES_STAT!B986</f>
        <v>43438</v>
      </c>
      <c r="B983" s="2">
        <f>TITRES_STAT!C986</f>
        <v>13.72</v>
      </c>
      <c r="C983" s="2">
        <f>RSI!I983</f>
        <v>24.987050895803165</v>
      </c>
      <c r="D983" s="2">
        <f>MACD!E983</f>
        <v>3.6368026482755056E-2</v>
      </c>
      <c r="E983" s="2">
        <f>MACD!F983</f>
        <v>6.0757265828111473E-2</v>
      </c>
      <c r="F983" s="2">
        <f>'Moving Avg'!D983</f>
        <v>5.5571599999999997</v>
      </c>
      <c r="G983" s="2">
        <f>'Moving Avg'!E983</f>
        <v>5.6468499999999988</v>
      </c>
      <c r="H983" s="2">
        <f>'Moving Avg'!F983</f>
        <v>5.7104299999999997</v>
      </c>
      <c r="I983" s="2">
        <f>'Moving Avg'!G983</f>
        <v>6.0427020000000002</v>
      </c>
      <c r="J983" s="2">
        <f>'Moving Avg'!H983</f>
        <v>6.7600650000000098</v>
      </c>
      <c r="K983" s="18" t="str">
        <f>OBV!F983</f>
        <v>BEARISH</v>
      </c>
      <c r="L983" s="18" t="str">
        <f>OBV!G983</f>
        <v>NEUTRAL</v>
      </c>
      <c r="M983" s="18" t="str">
        <f>OBV!H983</f>
        <v>CONFIRMED BEARISH</v>
      </c>
    </row>
    <row r="984" spans="1:13" ht="13.5" x14ac:dyDescent="0.25">
      <c r="A984" s="4">
        <f>TITRES_STAT!B987</f>
        <v>43439</v>
      </c>
      <c r="B984" s="2">
        <f>TITRES_STAT!C987</f>
        <v>13.45</v>
      </c>
      <c r="C984" s="2">
        <f>RSI!I984</f>
        <v>21.56648556966762</v>
      </c>
      <c r="D984" s="2">
        <f>MACD!E984</f>
        <v>5.971468014065362E-2</v>
      </c>
      <c r="E984" s="2">
        <f>MACD!F984</f>
        <v>6.0548748690619908E-2</v>
      </c>
      <c r="F984" s="2">
        <f>'Moving Avg'!D984</f>
        <v>5.4933800000000002</v>
      </c>
      <c r="G984" s="2">
        <f>'Moving Avg'!E984</f>
        <v>5.6053899999999999</v>
      </c>
      <c r="H984" s="2">
        <f>'Moving Avg'!F984</f>
        <v>5.6755500000000003</v>
      </c>
      <c r="I984" s="2">
        <f>'Moving Avg'!G984</f>
        <v>6.0165500000000005</v>
      </c>
      <c r="J984" s="2">
        <f>'Moving Avg'!H984</f>
        <v>6.7512015000000103</v>
      </c>
      <c r="K984" s="18" t="str">
        <f>OBV!F984</f>
        <v>BEARISH</v>
      </c>
      <c r="L984" s="18" t="str">
        <f>OBV!G984</f>
        <v>NEUTRAL</v>
      </c>
      <c r="M984" s="18" t="str">
        <f>OBV!H984</f>
        <v>CONFIRMED BEARISH</v>
      </c>
    </row>
    <row r="985" spans="1:13" ht="13.5" x14ac:dyDescent="0.25">
      <c r="A985" s="4">
        <f>TITRES_STAT!B988</f>
        <v>43440</v>
      </c>
      <c r="B985" s="2">
        <f>TITRES_STAT!C988</f>
        <v>13.45</v>
      </c>
      <c r="C985" s="2">
        <f>RSI!I985</f>
        <v>21.56648556966762</v>
      </c>
      <c r="D985" s="2">
        <f>MACD!E985</f>
        <v>8.0819725825438837E-2</v>
      </c>
      <c r="E985" s="2">
        <f>MACD!F985</f>
        <v>6.4602944117583688E-2</v>
      </c>
      <c r="F985" s="2">
        <f>'Moving Avg'!D985</f>
        <v>5.4343799999999991</v>
      </c>
      <c r="G985" s="2">
        <f>'Moving Avg'!E985</f>
        <v>5.56473</v>
      </c>
      <c r="H985" s="2">
        <f>'Moving Avg'!F985</f>
        <v>5.649635</v>
      </c>
      <c r="I985" s="2">
        <f>'Moving Avg'!G985</f>
        <v>5.9883260000000007</v>
      </c>
      <c r="J985" s="2">
        <f>'Moving Avg'!H985</f>
        <v>6.7421820000000094</v>
      </c>
      <c r="K985" s="18" t="str">
        <f>OBV!F985</f>
        <v>BEARISH</v>
      </c>
      <c r="L985" s="18" t="str">
        <f>OBV!G985</f>
        <v>NEUTRAL</v>
      </c>
      <c r="M985" s="18" t="str">
        <f>OBV!H985</f>
        <v>CONFIRMED BEARISH</v>
      </c>
    </row>
    <row r="986" spans="1:13" ht="13.5" x14ac:dyDescent="0.25">
      <c r="A986" s="4">
        <f>TITRES_STAT!B989</f>
        <v>43441</v>
      </c>
      <c r="B986" s="2">
        <f>TITRES_STAT!C989</f>
        <v>14.05</v>
      </c>
      <c r="C986" s="2">
        <f>RSI!I986</f>
        <v>42.013316179139515</v>
      </c>
      <c r="D986" s="2">
        <f>MACD!E986</f>
        <v>7.8441402919495751E-2</v>
      </c>
      <c r="E986" s="2">
        <f>MACD!F986</f>
        <v>6.7370635877966101E-2</v>
      </c>
      <c r="F986" s="2">
        <f>'Moving Avg'!D986</f>
        <v>5.4550999999999998</v>
      </c>
      <c r="G986" s="2">
        <f>'Moving Avg'!E986</f>
        <v>5.5511799999999996</v>
      </c>
      <c r="H986" s="2">
        <f>'Moving Avg'!F986</f>
        <v>5.6376749999999998</v>
      </c>
      <c r="I986" s="2">
        <f>'Moving Avg'!G986</f>
        <v>5.9648860000000017</v>
      </c>
      <c r="J986" s="2">
        <f>'Moving Avg'!H986</f>
        <v>6.7343585000000088</v>
      </c>
      <c r="K986" s="18" t="str">
        <f>OBV!F986</f>
        <v>BEARISH</v>
      </c>
      <c r="L986" s="18" t="str">
        <f>OBV!G986</f>
        <v>NEUTRAL</v>
      </c>
      <c r="M986" s="18" t="str">
        <f>OBV!H986</f>
        <v>BEARISH DIVERGENCE</v>
      </c>
    </row>
    <row r="987" spans="1:13" ht="13.5" x14ac:dyDescent="0.25">
      <c r="A987" s="4">
        <f>TITRES_STAT!B990</f>
        <v>43444</v>
      </c>
      <c r="B987" s="2">
        <f>TITRES_STAT!C990</f>
        <v>13.79</v>
      </c>
      <c r="C987" s="2">
        <f>RSI!I987</f>
        <v>37.458620483087039</v>
      </c>
      <c r="D987" s="2">
        <f>MACD!E987</f>
        <v>7.8779282090970959E-2</v>
      </c>
      <c r="E987" s="2">
        <f>MACD!F987</f>
        <v>6.9652365120567078E-2</v>
      </c>
      <c r="F987" s="2">
        <f>'Moving Avg'!D987</f>
        <v>5.4582999999999995</v>
      </c>
      <c r="G987" s="2">
        <f>'Moving Avg'!E987</f>
        <v>5.53125</v>
      </c>
      <c r="H987" s="2">
        <f>'Moving Avg'!F987</f>
        <v>5.629505</v>
      </c>
      <c r="I987" s="2">
        <f>'Moving Avg'!G987</f>
        <v>5.9393740000000026</v>
      </c>
      <c r="J987" s="2">
        <f>'Moving Avg'!H987</f>
        <v>6.7260170000000086</v>
      </c>
      <c r="K987" s="18" t="str">
        <f>OBV!F987</f>
        <v>BEARISH</v>
      </c>
      <c r="L987" s="18" t="str">
        <f>OBV!G987</f>
        <v>NEUTRAL</v>
      </c>
      <c r="M987" s="18" t="str">
        <f>OBV!H987</f>
        <v>BEARISH DIVERGENCE</v>
      </c>
    </row>
    <row r="988" spans="1:13" ht="13.5" x14ac:dyDescent="0.25">
      <c r="A988" s="4">
        <f>TITRES_STAT!B991</f>
        <v>43445</v>
      </c>
      <c r="B988" s="2">
        <f>TITRES_STAT!C991</f>
        <v>13.58</v>
      </c>
      <c r="C988" s="2">
        <f>RSI!I988</f>
        <v>34.226389158926153</v>
      </c>
      <c r="D988" s="2">
        <f>MACD!E988</f>
        <v>8.7855634352486334E-2</v>
      </c>
      <c r="E988" s="2">
        <f>MACD!F988</f>
        <v>7.3293018966950937E-2</v>
      </c>
      <c r="F988" s="2">
        <f>'Moving Avg'!D988</f>
        <v>5.44712</v>
      </c>
      <c r="G988" s="2">
        <f>'Moving Avg'!E988</f>
        <v>5.5021399999999998</v>
      </c>
      <c r="H988" s="2">
        <f>'Moving Avg'!F988</f>
        <v>5.6111649999999997</v>
      </c>
      <c r="I988" s="2">
        <f>'Moving Avg'!G988</f>
        <v>5.9160920000000026</v>
      </c>
      <c r="J988" s="2">
        <f>'Moving Avg'!H988</f>
        <v>6.7173540000000092</v>
      </c>
      <c r="K988" s="18" t="str">
        <f>OBV!F988</f>
        <v>BEARISH</v>
      </c>
      <c r="L988" s="18" t="str">
        <f>OBV!G988</f>
        <v>NEUTRAL</v>
      </c>
      <c r="M988" s="18" t="str">
        <f>OBV!H988</f>
        <v>CONFIRMED BEARISH</v>
      </c>
    </row>
    <row r="989" spans="1:13" ht="13.5" x14ac:dyDescent="0.25">
      <c r="A989" s="4">
        <f>TITRES_STAT!B992</f>
        <v>43446</v>
      </c>
      <c r="B989" s="2">
        <f>TITRES_STAT!C992</f>
        <v>13.5</v>
      </c>
      <c r="C989" s="2">
        <f>RSI!I989</f>
        <v>33.057035425612895</v>
      </c>
      <c r="D989" s="2">
        <f>MACD!E989</f>
        <v>9.5953566929427581E-2</v>
      </c>
      <c r="E989" s="2">
        <f>MACD!F989</f>
        <v>7.7825128559446261E-2</v>
      </c>
      <c r="F989" s="2">
        <f>'Moving Avg'!D989</f>
        <v>5.4510999999999994</v>
      </c>
      <c r="G989" s="2">
        <f>'Moving Avg'!E989</f>
        <v>5.4722400000000002</v>
      </c>
      <c r="H989" s="2">
        <f>'Moving Avg'!F989</f>
        <v>5.5962149999999991</v>
      </c>
      <c r="I989" s="2">
        <f>'Moving Avg'!G989</f>
        <v>5.8921720000000031</v>
      </c>
      <c r="J989" s="2">
        <f>'Moving Avg'!H989</f>
        <v>6.7085315000000083</v>
      </c>
      <c r="K989" s="18" t="str">
        <f>OBV!F989</f>
        <v>BEARISH</v>
      </c>
      <c r="L989" s="18" t="str">
        <f>OBV!G989</f>
        <v>NEUTRAL</v>
      </c>
      <c r="M989" s="18" t="str">
        <f>OBV!H989</f>
        <v>BEARISH DIVERGENCE</v>
      </c>
    </row>
    <row r="990" spans="1:13" ht="13.5" x14ac:dyDescent="0.25">
      <c r="A990" s="4">
        <f>TITRES_STAT!B993</f>
        <v>43447</v>
      </c>
      <c r="B990" s="2">
        <f>TITRES_STAT!C993</f>
        <v>13.5</v>
      </c>
      <c r="C990" s="2">
        <f>RSI!I990</f>
        <v>33.057035425612895</v>
      </c>
      <c r="D990" s="2">
        <f>MACD!E990</f>
        <v>0.10093509738794992</v>
      </c>
      <c r="E990" s="2">
        <f>MACD!F990</f>
        <v>8.244712232514699E-2</v>
      </c>
      <c r="F990" s="2">
        <f>'Moving Avg'!D990</f>
        <v>5.4550800000000006</v>
      </c>
      <c r="G990" s="2">
        <f>'Moving Avg'!E990</f>
        <v>5.4447300000000007</v>
      </c>
      <c r="H990" s="2">
        <f>'Moving Avg'!F990</f>
        <v>5.5814649999999997</v>
      </c>
      <c r="I990" s="2">
        <f>'Moving Avg'!G990</f>
        <v>5.872238000000003</v>
      </c>
      <c r="J990" s="2">
        <f>'Moving Avg'!H990</f>
        <v>6.6998065000000091</v>
      </c>
      <c r="K990" s="18" t="str">
        <f>OBV!F990</f>
        <v>BEARISH</v>
      </c>
      <c r="L990" s="18" t="str">
        <f>OBV!G990</f>
        <v>NEUTRAL</v>
      </c>
      <c r="M990" s="18" t="str">
        <f>OBV!H990</f>
        <v>BEARISH DIVERGENCE</v>
      </c>
    </row>
    <row r="991" spans="1:13" ht="13.5" x14ac:dyDescent="0.25">
      <c r="A991" s="4">
        <f>TITRES_STAT!B994</f>
        <v>43448</v>
      </c>
      <c r="B991" s="2">
        <f>TITRES_STAT!C994</f>
        <v>13.99</v>
      </c>
      <c r="C991" s="2">
        <f>RSI!I991</f>
        <v>46.131476632916311</v>
      </c>
      <c r="D991" s="2">
        <f>MACD!E991</f>
        <v>6.7825640084649308E-2</v>
      </c>
      <c r="E991" s="2">
        <f>MACD!F991</f>
        <v>7.9522825877047454E-2</v>
      </c>
      <c r="F991" s="2">
        <f>'Moving Avg'!D991</f>
        <v>5.4503000000000004</v>
      </c>
      <c r="G991" s="2">
        <f>'Moving Avg'!E991</f>
        <v>5.452700000000001</v>
      </c>
      <c r="H991" s="2">
        <f>'Moving Avg'!F991</f>
        <v>5.57728</v>
      </c>
      <c r="I991" s="2">
        <f>'Moving Avg'!G991</f>
        <v>5.8602000000000025</v>
      </c>
      <c r="J991" s="2">
        <f>'Moving Avg'!H991</f>
        <v>6.6920585000000088</v>
      </c>
      <c r="K991" s="18" t="str">
        <f>OBV!F991</f>
        <v>BEARISH</v>
      </c>
      <c r="L991" s="18" t="str">
        <f>OBV!G991</f>
        <v>NEUTRAL</v>
      </c>
      <c r="M991" s="18" t="str">
        <f>OBV!H991</f>
        <v>CONFIRMED BEARISH</v>
      </c>
    </row>
    <row r="992" spans="1:13" ht="13.5" x14ac:dyDescent="0.25">
      <c r="A992" s="4">
        <f>TITRES_STAT!B995</f>
        <v>43451</v>
      </c>
      <c r="B992" s="2">
        <f>TITRES_STAT!C995</f>
        <v>13.99</v>
      </c>
      <c r="C992" s="2">
        <f>RSI!I992</f>
        <v>46.131476632916318</v>
      </c>
      <c r="D992" s="2">
        <f>MACD!E992</f>
        <v>3.7742439746341283E-2</v>
      </c>
      <c r="E992" s="2">
        <f>MACD!F992</f>
        <v>7.116674865090622E-2</v>
      </c>
      <c r="F992" s="2">
        <f>'Moving Avg'!D992</f>
        <v>5.4662400000000009</v>
      </c>
      <c r="G992" s="2">
        <f>'Moving Avg'!E992</f>
        <v>5.4622700000000002</v>
      </c>
      <c r="H992" s="2">
        <f>'Moving Avg'!F992</f>
        <v>5.5685099999999998</v>
      </c>
      <c r="I992" s="2">
        <f>'Moving Avg'!G992</f>
        <v>5.8445740000000015</v>
      </c>
      <c r="J992" s="2">
        <f>'Moving Avg'!H992</f>
        <v>6.6841155000000079</v>
      </c>
      <c r="K992" s="18" t="str">
        <f>OBV!F992</f>
        <v>BEARISH</v>
      </c>
      <c r="L992" s="18" t="str">
        <f>OBV!G992</f>
        <v>NEUTRAL</v>
      </c>
      <c r="M992" s="18" t="str">
        <f>OBV!H992</f>
        <v>BEARISH DIVERGENCE</v>
      </c>
    </row>
    <row r="993" spans="1:13" ht="13.5" x14ac:dyDescent="0.25">
      <c r="A993" s="4">
        <f>TITRES_STAT!B996</f>
        <v>43452</v>
      </c>
      <c r="B993" s="2">
        <f>TITRES_STAT!C996</f>
        <v>13.54</v>
      </c>
      <c r="C993" s="2">
        <f>RSI!I993</f>
        <v>38.189487756215321</v>
      </c>
      <c r="D993" s="2">
        <f>MACD!E993</f>
        <v>2.4110388885884682E-2</v>
      </c>
      <c r="E993" s="2">
        <f>MACD!F993</f>
        <v>6.1755476697901913E-2</v>
      </c>
      <c r="F993" s="2">
        <f>'Moving Avg'!D993</f>
        <v>5.4630600000000005</v>
      </c>
      <c r="G993" s="2">
        <f>'Moving Avg'!E993</f>
        <v>5.4550900000000002</v>
      </c>
      <c r="H993" s="2">
        <f>'Moving Avg'!F993</f>
        <v>5.5509699999999995</v>
      </c>
      <c r="I993" s="2">
        <f>'Moving Avg'!G993</f>
        <v>5.8263960000000008</v>
      </c>
      <c r="J993" s="2">
        <f>'Moving Avg'!H993</f>
        <v>6.675976500000008</v>
      </c>
      <c r="K993" s="18" t="str">
        <f>OBV!F993</f>
        <v>BEARISH</v>
      </c>
      <c r="L993" s="18" t="str">
        <f>OBV!G993</f>
        <v>NEUTRAL</v>
      </c>
      <c r="M993" s="18" t="str">
        <f>OBV!H993</f>
        <v>CONFIRMED BEARISH</v>
      </c>
    </row>
    <row r="994" spans="1:13" ht="13.5" x14ac:dyDescent="0.25">
      <c r="A994" s="4">
        <f>TITRES_STAT!B997</f>
        <v>43453</v>
      </c>
      <c r="B994" s="2">
        <f>TITRES_STAT!C997</f>
        <v>12.94</v>
      </c>
      <c r="C994" s="2">
        <f>RSI!I994</f>
        <v>30.620083376936464</v>
      </c>
      <c r="D994" s="2">
        <f>MACD!E994</f>
        <v>1.5122766258621745E-2</v>
      </c>
      <c r="E994" s="2">
        <f>MACD!F994</f>
        <v>5.2428934610045885E-2</v>
      </c>
      <c r="F994" s="2">
        <f>'Moving Avg'!D994</f>
        <v>5.4184199999999993</v>
      </c>
      <c r="G994" s="2">
        <f>'Moving Avg'!E994</f>
        <v>5.4347599999999998</v>
      </c>
      <c r="H994" s="2">
        <f>'Moving Avg'!F994</f>
        <v>5.5200750000000003</v>
      </c>
      <c r="I994" s="2">
        <f>'Moving Avg'!G994</f>
        <v>5.809094</v>
      </c>
      <c r="J994" s="2">
        <f>'Moving Avg'!H994</f>
        <v>6.6659405000000085</v>
      </c>
      <c r="K994" s="18" t="str">
        <f>OBV!F994</f>
        <v>BEARISH</v>
      </c>
      <c r="L994" s="18" t="str">
        <f>OBV!G994</f>
        <v>NEUTRAL</v>
      </c>
      <c r="M994" s="18" t="str">
        <f>OBV!H994</f>
        <v>CONFIRMED BEARISH</v>
      </c>
    </row>
    <row r="995" spans="1:13" ht="13.5" x14ac:dyDescent="0.25">
      <c r="A995" s="4">
        <f>TITRES_STAT!B998</f>
        <v>43454</v>
      </c>
      <c r="B995" s="2">
        <f>TITRES_STAT!C998</f>
        <v>13.29</v>
      </c>
      <c r="C995" s="2">
        <f>RSI!I995</f>
        <v>38.300695888655483</v>
      </c>
      <c r="D995" s="2">
        <f>MACD!E995</f>
        <v>-1.0768185400333863E-4</v>
      </c>
      <c r="E995" s="2">
        <f>MACD!F995</f>
        <v>4.1921611317236041E-2</v>
      </c>
      <c r="F995" s="2">
        <f>'Moving Avg'!D995</f>
        <v>5.4016800000000007</v>
      </c>
      <c r="G995" s="2">
        <f>'Moving Avg'!E995</f>
        <v>5.4283800000000015</v>
      </c>
      <c r="H995" s="2">
        <f>'Moving Avg'!F995</f>
        <v>5.4965549999999999</v>
      </c>
      <c r="I995" s="2">
        <f>'Moving Avg'!G995</f>
        <v>5.7978520000000007</v>
      </c>
      <c r="J995" s="2">
        <f>'Moving Avg'!H995</f>
        <v>6.6566020000000075</v>
      </c>
      <c r="K995" s="18" t="str">
        <f>OBV!F995</f>
        <v>BULLISH</v>
      </c>
      <c r="L995" s="18" t="str">
        <f>OBV!G995</f>
        <v>NEUTRAL</v>
      </c>
      <c r="M995" s="18" t="str">
        <f>OBV!H995</f>
        <v>BULLISH DIVERGENCE</v>
      </c>
    </row>
    <row r="996" spans="1:13" ht="13.5" x14ac:dyDescent="0.25">
      <c r="A996" s="4">
        <f>TITRES_STAT!B999</f>
        <v>43455</v>
      </c>
      <c r="B996" s="2">
        <f>TITRES_STAT!C999</f>
        <v>13.2</v>
      </c>
      <c r="C996" s="2">
        <f>RSI!I996</f>
        <v>37.163660280124738</v>
      </c>
      <c r="D996" s="2">
        <f>MACD!E996</f>
        <v>2.8139775400823019E-2</v>
      </c>
      <c r="E996" s="2">
        <f>MACD!F996</f>
        <v>3.9165244133953434E-2</v>
      </c>
      <c r="F996" s="2">
        <f>'Moving Avg'!D996</f>
        <v>5.3387000000000002</v>
      </c>
      <c r="G996" s="2">
        <f>'Moving Avg'!E996</f>
        <v>5.3944999999999999</v>
      </c>
      <c r="H996" s="2">
        <f>'Moving Avg'!F996</f>
        <v>5.4728399999999997</v>
      </c>
      <c r="I996" s="2">
        <f>'Moving Avg'!G996</f>
        <v>5.7858939999999999</v>
      </c>
      <c r="J996" s="2">
        <f>'Moving Avg'!H996</f>
        <v>6.6471235000000082</v>
      </c>
      <c r="K996" s="18" t="str">
        <f>OBV!F996</f>
        <v>BEARISH</v>
      </c>
      <c r="L996" s="18" t="str">
        <f>OBV!G996</f>
        <v>NEUTRAL</v>
      </c>
      <c r="M996" s="18" t="str">
        <f>OBV!H996</f>
        <v>CONFIRMED BEARISH</v>
      </c>
    </row>
    <row r="997" spans="1:13" ht="13.5" x14ac:dyDescent="0.25">
      <c r="A997" s="4">
        <f>TITRES_STAT!B1000</f>
        <v>43458</v>
      </c>
      <c r="B997" s="2">
        <f>TITRES_STAT!C1000</f>
        <v>13.59</v>
      </c>
      <c r="C997" s="2">
        <f>RSI!I997</f>
        <v>44.821247462411421</v>
      </c>
      <c r="D997" s="2">
        <f>MACD!E997</f>
        <v>2.6361688914993131E-2</v>
      </c>
      <c r="E997" s="2">
        <f>MACD!F997</f>
        <v>3.6604533090161373E-2</v>
      </c>
      <c r="F997" s="2">
        <f>'Moving Avg'!D997</f>
        <v>5.3068</v>
      </c>
      <c r="G997" s="2">
        <f>'Moving Avg'!E997</f>
        <v>5.38652</v>
      </c>
      <c r="H997" s="2">
        <f>'Moving Avg'!F997</f>
        <v>5.4588849999999995</v>
      </c>
      <c r="I997" s="2">
        <f>'Moving Avg'!G997</f>
        <v>5.7746519999999988</v>
      </c>
      <c r="J997" s="2">
        <f>'Moving Avg'!H997</f>
        <v>6.6384220000000074</v>
      </c>
      <c r="K997" s="18" t="str">
        <f>OBV!F997</f>
        <v>BULLISH</v>
      </c>
      <c r="L997" s="18" t="str">
        <f>OBV!G997</f>
        <v>NEUTRAL</v>
      </c>
      <c r="M997" s="18" t="str">
        <f>OBV!H997</f>
        <v>BULLISH DIVERGENCE</v>
      </c>
    </row>
    <row r="998" spans="1:13" ht="13.5" x14ac:dyDescent="0.25">
      <c r="A998" s="4">
        <f>TITRES_STAT!B1001</f>
        <v>43459</v>
      </c>
      <c r="B998" s="2">
        <f>TITRES_STAT!C1001</f>
        <v>13.2</v>
      </c>
      <c r="C998" s="2">
        <f>RSI!I998</f>
        <v>39.621347422586553</v>
      </c>
      <c r="D998" s="2">
        <f>MACD!E998</f>
        <v>2.4196388233333366E-2</v>
      </c>
      <c r="E998" s="2">
        <f>MACD!F998</f>
        <v>3.4122904118795774E-2</v>
      </c>
      <c r="F998" s="2">
        <f>'Moving Avg'!D998</f>
        <v>5.2797000000000001</v>
      </c>
      <c r="G998" s="2">
        <f>'Moving Avg'!E998</f>
        <v>5.3713800000000003</v>
      </c>
      <c r="H998" s="2">
        <f>'Moving Avg'!F998</f>
        <v>5.4367600000000014</v>
      </c>
      <c r="I998" s="2">
        <f>'Moving Avg'!G998</f>
        <v>5.7594239999999992</v>
      </c>
      <c r="J998" s="2">
        <f>'Moving Avg'!H998</f>
        <v>6.6296835000000058</v>
      </c>
      <c r="K998" s="18" t="str">
        <f>OBV!F998</f>
        <v>BULLISH</v>
      </c>
      <c r="L998" s="18" t="str">
        <f>OBV!G998</f>
        <v>NEUTRAL</v>
      </c>
      <c r="M998" s="18" t="str">
        <f>OBV!H998</f>
        <v>BULLISH DIVERGENCE</v>
      </c>
    </row>
    <row r="999" spans="1:13" ht="13.5" x14ac:dyDescent="0.25">
      <c r="A999" s="4">
        <f>TITRES_STAT!B1002</f>
        <v>43460</v>
      </c>
      <c r="B999" s="2">
        <f>TITRES_STAT!C1002</f>
        <v>13.39</v>
      </c>
      <c r="C999" s="2">
        <f>RSI!I999</f>
        <v>43.085248251507487</v>
      </c>
      <c r="D999" s="2">
        <f>MACD!E999</f>
        <v>1.3434441679515352E-2</v>
      </c>
      <c r="E999" s="2">
        <f>MACD!F999</f>
        <v>2.9985211630939691E-2</v>
      </c>
      <c r="F999" s="2">
        <f>'Moving Avg'!D999</f>
        <v>5.3155800000000006</v>
      </c>
      <c r="G999" s="2">
        <f>'Moving Avg'!E999</f>
        <v>5.3669999999999991</v>
      </c>
      <c r="H999" s="2">
        <f>'Moving Avg'!F999</f>
        <v>5.419620000000001</v>
      </c>
      <c r="I999" s="2">
        <f>'Moving Avg'!G999</f>
        <v>5.745709999999999</v>
      </c>
      <c r="J999" s="2">
        <f>'Moving Avg'!H999</f>
        <v>6.6213235000000052</v>
      </c>
      <c r="K999" s="18" t="str">
        <f>OBV!F999</f>
        <v>BULLISH</v>
      </c>
      <c r="L999" s="18" t="str">
        <f>OBV!G999</f>
        <v>NEUTRAL</v>
      </c>
      <c r="M999" s="18" t="str">
        <f>OBV!H999</f>
        <v>CONFIRMED BULLISH</v>
      </c>
    </row>
    <row r="1000" spans="1:13" ht="13.5" x14ac:dyDescent="0.25">
      <c r="A1000" s="4">
        <f>TITRES_STAT!B1003</f>
        <v>43461</v>
      </c>
      <c r="B1000" s="2">
        <f>TITRES_STAT!C1003</f>
        <v>13.77</v>
      </c>
      <c r="C1000" s="2">
        <f>RSI!I1000</f>
        <v>49.348190849759767</v>
      </c>
      <c r="D1000" s="2">
        <f>MACD!E1000</f>
        <v>-5.8734588020170619E-3</v>
      </c>
      <c r="E1000" s="2">
        <f>MACD!F1000</f>
        <v>2.2813477544348343E-2</v>
      </c>
      <c r="F1000" s="2">
        <f>'Moving Avg'!D1000</f>
        <v>5.3538600000000001</v>
      </c>
      <c r="G1000" s="2">
        <f>'Moving Avg'!E1000</f>
        <v>5.3777699999999999</v>
      </c>
      <c r="H1000" s="2">
        <f>'Moving Avg'!F1000</f>
        <v>5.4112500000000008</v>
      </c>
      <c r="I1000" s="2">
        <f>'Moving Avg'!G1000</f>
        <v>5.7350259999999995</v>
      </c>
      <c r="J1000" s="2">
        <f>'Moving Avg'!H1000</f>
        <v>6.6139155000000054</v>
      </c>
      <c r="K1000" s="18" t="str">
        <f>OBV!F1000</f>
        <v>BULLISH</v>
      </c>
      <c r="L1000" s="18" t="str">
        <f>OBV!G1000</f>
        <v>NEUTRAL</v>
      </c>
      <c r="M1000" s="18" t="str">
        <f>OBV!H1000</f>
        <v>CONFIRMED BULLISH</v>
      </c>
    </row>
    <row r="1001" spans="1:13" ht="13.5" x14ac:dyDescent="0.25">
      <c r="A1001" s="4">
        <f>TITRES_STAT!B1004</f>
        <v>43462</v>
      </c>
      <c r="B1001" s="2">
        <f>TITRES_STAT!C1004</f>
        <v>13.7</v>
      </c>
      <c r="C1001" s="2">
        <f>RSI!I1001</f>
        <v>48.294228559909072</v>
      </c>
      <c r="D1001" s="2">
        <f>MACD!E1001</f>
        <v>9.9670574452384031E-3</v>
      </c>
      <c r="E1001" s="2">
        <f>MACD!F1001</f>
        <v>2.0244193524526357E-2</v>
      </c>
      <c r="F1001" s="2">
        <f>'Moving Avg'!D1001</f>
        <v>5.3937200000000001</v>
      </c>
      <c r="G1001" s="2">
        <f>'Moving Avg'!E1001</f>
        <v>5.3662099999999997</v>
      </c>
      <c r="H1001" s="2">
        <f>'Moving Avg'!F1001</f>
        <v>5.4094550000000012</v>
      </c>
      <c r="I1001" s="2">
        <f>'Moving Avg'!G1001</f>
        <v>5.7237839999999993</v>
      </c>
      <c r="J1001" s="2">
        <f>'Moving Avg'!H1001</f>
        <v>6.6054140000000041</v>
      </c>
      <c r="K1001" s="18" t="str">
        <f>OBV!F1001</f>
        <v>BULLISH</v>
      </c>
      <c r="L1001" s="18" t="str">
        <f>OBV!G1001</f>
        <v>NEUTRAL</v>
      </c>
      <c r="M1001" s="18" t="str">
        <f>OBV!H1001</f>
        <v>CONFIRMED BULLISH</v>
      </c>
    </row>
    <row r="1002" spans="1:13" ht="13.5" x14ac:dyDescent="0.25">
      <c r="A1002" s="4">
        <f>TITRES_STAT!B1005</f>
        <v>43465</v>
      </c>
      <c r="B1002" s="2">
        <f>TITRES_STAT!C1005</f>
        <v>13.56</v>
      </c>
      <c r="C1002" s="2">
        <f>RSI!I1002</f>
        <v>46.170340641433377</v>
      </c>
      <c r="D1002" s="2">
        <f>MACD!E1002</f>
        <v>2.7714845873199501E-2</v>
      </c>
      <c r="E1002" s="2">
        <f>MACD!F1002</f>
        <v>2.1738323994260986E-2</v>
      </c>
      <c r="F1002" s="2">
        <f>'Moving Avg'!D1002</f>
        <v>5.3913400000000005</v>
      </c>
      <c r="G1002" s="2">
        <f>'Moving Avg'!E1002</f>
        <v>5.3490699999999993</v>
      </c>
      <c r="H1002" s="2">
        <f>'Moving Avg'!F1002</f>
        <v>5.4056700000000006</v>
      </c>
      <c r="I1002" s="2">
        <f>'Moving Avg'!G1002</f>
        <v>5.7099919999999997</v>
      </c>
      <c r="J1002" s="2">
        <f>'Moving Avg'!H1002</f>
        <v>6.5968090000000039</v>
      </c>
      <c r="K1002" s="18" t="str">
        <f>OBV!F1002</f>
        <v>BEARISH</v>
      </c>
      <c r="L1002" s="18" t="str">
        <f>OBV!G1002</f>
        <v>NEUTRAL</v>
      </c>
      <c r="M1002" s="18" t="str">
        <f>OBV!H1002</f>
        <v>CONFIRMED BEARISH</v>
      </c>
    </row>
    <row r="1003" spans="1:13" ht="13.5" x14ac:dyDescent="0.25">
      <c r="A1003" s="4">
        <f>TITRES_STAT!B1006</f>
        <v>43467</v>
      </c>
      <c r="B1003" s="2">
        <f>TITRES_STAT!C1006</f>
        <v>13.56</v>
      </c>
      <c r="C1003" s="2">
        <f>RSI!I1003</f>
        <v>46.170340641433377</v>
      </c>
      <c r="D1003" s="2">
        <f>MACD!E1003</f>
        <v>1.5657245970624345E-2</v>
      </c>
      <c r="E1003" s="2">
        <f>MACD!F1003</f>
        <v>2.052210838953366E-2</v>
      </c>
      <c r="F1003" s="2">
        <f>'Moving Avg'!D1003</f>
        <v>5.4200400000000002</v>
      </c>
      <c r="G1003" s="2">
        <f>'Moving Avg'!E1003</f>
        <v>5.349870000000001</v>
      </c>
      <c r="H1003" s="2">
        <f>'Moving Avg'!F1003</f>
        <v>5.4024799999999997</v>
      </c>
      <c r="I1003" s="2">
        <f>'Moving Avg'!G1003</f>
        <v>5.6929300000000005</v>
      </c>
      <c r="J1003" s="2">
        <f>'Moving Avg'!H1003</f>
        <v>6.5882235000000051</v>
      </c>
      <c r="K1003" s="18" t="str">
        <f>OBV!F1003</f>
        <v>BEARISH</v>
      </c>
      <c r="L1003" s="18" t="str">
        <f>OBV!G1003</f>
        <v>NEUTRAL</v>
      </c>
      <c r="M1003" s="18" t="str">
        <f>OBV!H1003</f>
        <v>BEARISH DIVERGENCE</v>
      </c>
    </row>
    <row r="1004" spans="1:13" ht="13.5" x14ac:dyDescent="0.25">
      <c r="A1004" s="4">
        <f>TITRES_STAT!B1007</f>
        <v>43468</v>
      </c>
      <c r="B1004" s="2">
        <f>TITRES_STAT!C1007</f>
        <v>13.16</v>
      </c>
      <c r="C1004" s="2">
        <f>RSI!I1004</f>
        <v>40.2955864795628</v>
      </c>
      <c r="D1004" s="2">
        <f>MACD!E1004</f>
        <v>-1.9044374989747759E-2</v>
      </c>
      <c r="E1004" s="2">
        <f>MACD!F1004</f>
        <v>1.2608811713677377E-2</v>
      </c>
      <c r="F1004" s="2">
        <f>'Moving Avg'!D1004</f>
        <v>5.4016999999999999</v>
      </c>
      <c r="G1004" s="2">
        <f>'Moving Avg'!E1004</f>
        <v>5.3586400000000012</v>
      </c>
      <c r="H1004" s="2">
        <f>'Moving Avg'!F1004</f>
        <v>5.3967000000000009</v>
      </c>
      <c r="I1004" s="2">
        <f>'Moving Avg'!G1004</f>
        <v>5.6734759999999991</v>
      </c>
      <c r="J1004" s="2">
        <f>'Moving Avg'!H1004</f>
        <v>6.5786455000000048</v>
      </c>
      <c r="K1004" s="18" t="str">
        <f>OBV!F1004</f>
        <v>BEARISH</v>
      </c>
      <c r="L1004" s="18" t="str">
        <f>OBV!G1004</f>
        <v>NEUTRAL</v>
      </c>
      <c r="M1004" s="18" t="str">
        <f>OBV!H1004</f>
        <v>CONFIRMED BEARISH</v>
      </c>
    </row>
    <row r="1005" spans="1:13" ht="13.5" x14ac:dyDescent="0.25">
      <c r="A1005" s="4">
        <f>TITRES_STAT!B1008</f>
        <v>43469</v>
      </c>
      <c r="B1005" s="2">
        <f>TITRES_STAT!C1008</f>
        <v>13.16</v>
      </c>
      <c r="C1005" s="2">
        <f>RSI!I1005</f>
        <v>40.295586479562793</v>
      </c>
      <c r="D1005" s="2">
        <f>MACD!E1005</f>
        <v>-2.5553116483034266E-2</v>
      </c>
      <c r="E1005" s="2">
        <f>MACD!F1005</f>
        <v>4.9764260743350493E-3</v>
      </c>
      <c r="F1005" s="2">
        <f>'Moving Avg'!D1005</f>
        <v>5.353060000000001</v>
      </c>
      <c r="G1005" s="2">
        <f>'Moving Avg'!E1005</f>
        <v>5.353460000000001</v>
      </c>
      <c r="H1005" s="2">
        <f>'Moving Avg'!F1005</f>
        <v>5.3909200000000013</v>
      </c>
      <c r="I1005" s="2">
        <f>'Moving Avg'!G1005</f>
        <v>5.6540220000000003</v>
      </c>
      <c r="J1005" s="2">
        <f>'Moving Avg'!H1005</f>
        <v>6.569340000000004</v>
      </c>
      <c r="K1005" s="18" t="str">
        <f>OBV!F1005</f>
        <v>BEARISH</v>
      </c>
      <c r="L1005" s="18" t="str">
        <f>OBV!G1005</f>
        <v>NEUTRAL</v>
      </c>
      <c r="M1005" s="18" t="str">
        <f>OBV!H1005</f>
        <v>CONFIRMED BEARISH</v>
      </c>
    </row>
    <row r="1006" spans="1:13" ht="13.5" x14ac:dyDescent="0.25">
      <c r="A1006" s="4">
        <f>TITRES_STAT!B1009</f>
        <v>43472</v>
      </c>
      <c r="B1006" s="2">
        <f>TITRES_STAT!C1009</f>
        <v>12.8</v>
      </c>
      <c r="C1006" s="2">
        <f>RSI!I1006</f>
        <v>35.572733388121776</v>
      </c>
      <c r="D1006" s="2">
        <f>MACD!E1006</f>
        <v>-2.4649103505032244E-2</v>
      </c>
      <c r="E1006" s="2">
        <f>MACD!F1006</f>
        <v>-9.4867984153840929E-4</v>
      </c>
      <c r="F1006" s="2">
        <f>'Moving Avg'!D1006</f>
        <v>5.2812999999999999</v>
      </c>
      <c r="G1006" s="2">
        <f>'Moving Avg'!E1006</f>
        <v>5.3375100000000009</v>
      </c>
      <c r="H1006" s="2">
        <f>'Moving Avg'!F1006</f>
        <v>5.3660049999999995</v>
      </c>
      <c r="I1006" s="2">
        <f>'Moving Avg'!G1006</f>
        <v>5.631698000000001</v>
      </c>
      <c r="J1006" s="2">
        <f>'Moving Avg'!H1006</f>
        <v>6.5590445000000033</v>
      </c>
      <c r="K1006" s="18" t="str">
        <f>OBV!F1006</f>
        <v>BEARISH</v>
      </c>
      <c r="L1006" s="18" t="str">
        <f>OBV!G1006</f>
        <v>NEUTRAL</v>
      </c>
      <c r="M1006" s="18" t="str">
        <f>OBV!H1006</f>
        <v>CONFIRMED BEARISH</v>
      </c>
    </row>
    <row r="1007" spans="1:13" ht="13.5" x14ac:dyDescent="0.25">
      <c r="A1007" s="4">
        <f>TITRES_STAT!B1010</f>
        <v>43473</v>
      </c>
      <c r="B1007" s="2">
        <f>TITRES_STAT!C1010</f>
        <v>12.78</v>
      </c>
      <c r="C1007" s="2">
        <f>RSI!I1007</f>
        <v>35.32416742484628</v>
      </c>
      <c r="D1007" s="2">
        <f>MACD!E1007</f>
        <v>2.6580189535740928E-3</v>
      </c>
      <c r="E1007" s="2">
        <f>MACD!F1007</f>
        <v>-2.2734008251590896E-4</v>
      </c>
      <c r="F1007" s="2">
        <f>'Moving Avg'!D1007</f>
        <v>5.2191000000000001</v>
      </c>
      <c r="G1007" s="2">
        <f>'Moving Avg'!E1007</f>
        <v>5.3052200000000003</v>
      </c>
      <c r="H1007" s="2">
        <f>'Moving Avg'!F1007</f>
        <v>5.3458699999999997</v>
      </c>
      <c r="I1007" s="2">
        <f>'Moving Avg'!G1007</f>
        <v>5.6092139999999997</v>
      </c>
      <c r="J1007" s="2">
        <f>'Moving Avg'!H1007</f>
        <v>6.5488845000000024</v>
      </c>
      <c r="K1007" s="18" t="str">
        <f>OBV!F1007</f>
        <v>BEARISH</v>
      </c>
      <c r="L1007" s="18" t="str">
        <f>OBV!G1007</f>
        <v>NEUTRAL</v>
      </c>
      <c r="M1007" s="18" t="str">
        <f>OBV!H1007</f>
        <v>CONFIRMED BEARISH</v>
      </c>
    </row>
    <row r="1008" spans="1:13" ht="13.5" x14ac:dyDescent="0.25">
      <c r="A1008" s="4">
        <f>TITRES_STAT!B1011</f>
        <v>43474</v>
      </c>
      <c r="B1008" s="2">
        <f>TITRES_STAT!C1011</f>
        <v>12.79</v>
      </c>
      <c r="C1008" s="2">
        <f>RSI!I1008</f>
        <v>35.566599546043165</v>
      </c>
      <c r="D1008" s="2">
        <f>MACD!E1008</f>
        <v>3.4979807777979488E-3</v>
      </c>
      <c r="E1008" s="2">
        <f>MACD!F1008</f>
        <v>5.1772408954686255E-4</v>
      </c>
      <c r="F1008" s="2">
        <f>'Moving Avg'!D1008</f>
        <v>5.1577000000000002</v>
      </c>
      <c r="G1008" s="2">
        <f>'Moving Avg'!E1008</f>
        <v>5.2888700000000011</v>
      </c>
      <c r="H1008" s="2">
        <f>'Moving Avg'!F1008</f>
        <v>5.3301249999999998</v>
      </c>
      <c r="I1008" s="2">
        <f>'Moving Avg'!G1008</f>
        <v>5.5868099999999989</v>
      </c>
      <c r="J1008" s="2">
        <f>'Moving Avg'!H1008</f>
        <v>6.5387445000000017</v>
      </c>
      <c r="K1008" s="18" t="str">
        <f>OBV!F1008</f>
        <v>BEARISH</v>
      </c>
      <c r="L1008" s="18" t="str">
        <f>OBV!G1008</f>
        <v>NEUTRAL</v>
      </c>
      <c r="M1008" s="18" t="str">
        <f>OBV!H1008</f>
        <v>CONFIRMED BEARISH</v>
      </c>
    </row>
    <row r="1009" spans="1:13" ht="13.5" x14ac:dyDescent="0.25">
      <c r="A1009" s="4">
        <f>TITRES_STAT!B1012</f>
        <v>43475</v>
      </c>
      <c r="B1009" s="2">
        <f>TITRES_STAT!C1012</f>
        <v>12.78</v>
      </c>
      <c r="C1009" s="2">
        <f>RSI!I1009</f>
        <v>35.423602999643563</v>
      </c>
      <c r="D1009" s="2">
        <f>MACD!E1009</f>
        <v>1.7921905503012425E-2</v>
      </c>
      <c r="E1009" s="2">
        <f>MACD!F1009</f>
        <v>3.9985603722399749E-3</v>
      </c>
      <c r="F1009" s="2">
        <f>'Moving Avg'!D1009</f>
        <v>5.1273999999999997</v>
      </c>
      <c r="G1009" s="2">
        <f>'Moving Avg'!E1009</f>
        <v>5.2645499999999998</v>
      </c>
      <c r="H1009" s="2">
        <f>'Moving Avg'!F1009</f>
        <v>5.3157749999999995</v>
      </c>
      <c r="I1009" s="2">
        <f>'Moving Avg'!G1009</f>
        <v>5.5643259999999994</v>
      </c>
      <c r="J1009" s="2">
        <f>'Moving Avg'!H1009</f>
        <v>6.5285845000000018</v>
      </c>
      <c r="K1009" s="18" t="str">
        <f>OBV!F1009</f>
        <v>BEARISH</v>
      </c>
      <c r="L1009" s="18" t="str">
        <f>OBV!G1009</f>
        <v>NEUTRAL</v>
      </c>
      <c r="M1009" s="18" t="str">
        <f>OBV!H1009</f>
        <v>CONFIRMED BEARISH</v>
      </c>
    </row>
    <row r="1010" spans="1:13" ht="13.5" x14ac:dyDescent="0.25">
      <c r="A1010" s="4">
        <f>TITRES_STAT!B1013</f>
        <v>43476</v>
      </c>
      <c r="B1010" s="2">
        <f>TITRES_STAT!C1013</f>
        <v>13.25</v>
      </c>
      <c r="C1010" s="2">
        <f>RSI!I1010</f>
        <v>46.31389195621491</v>
      </c>
      <c r="D1010" s="2">
        <f>MACD!E1010</f>
        <v>4.1216183786265681E-2</v>
      </c>
      <c r="E1010" s="2">
        <f>MACD!F1010</f>
        <v>1.1442085055045115E-2</v>
      </c>
      <c r="F1010" s="2">
        <f>'Moving Avg'!D1010</f>
        <v>5.1345799999999997</v>
      </c>
      <c r="G1010" s="2">
        <f>'Moving Avg'!E1010</f>
        <v>5.2438199999999995</v>
      </c>
      <c r="H1010" s="2">
        <f>'Moving Avg'!F1010</f>
        <v>5.3107949999999997</v>
      </c>
      <c r="I1010" s="2">
        <f>'Moving Avg'!G1010</f>
        <v>5.5455899999999998</v>
      </c>
      <c r="J1010" s="2">
        <f>'Moving Avg'!H1010</f>
        <v>6.5202375000000004</v>
      </c>
      <c r="K1010" s="18" t="str">
        <f>OBV!F1010</f>
        <v>BEARISH</v>
      </c>
      <c r="L1010" s="18" t="str">
        <f>OBV!G1010</f>
        <v>NEUTRAL</v>
      </c>
      <c r="M1010" s="18" t="str">
        <f>OBV!H1010</f>
        <v>BEARISH DIVERGENCE</v>
      </c>
    </row>
    <row r="1011" spans="1:13" ht="13.5" x14ac:dyDescent="0.25">
      <c r="A1011" s="4">
        <f>TITRES_STAT!B1014</f>
        <v>43480</v>
      </c>
      <c r="B1011" s="2">
        <f>TITRES_STAT!C1014</f>
        <v>12.86</v>
      </c>
      <c r="C1011" s="2">
        <f>RSI!I1011</f>
        <v>40.248476796637846</v>
      </c>
      <c r="D1011" s="2">
        <f>MACD!E1011</f>
        <v>6.8585590603215785E-2</v>
      </c>
      <c r="E1011" s="2">
        <f>MACD!F1011</f>
        <v>2.287078616467925E-2</v>
      </c>
      <c r="F1011" s="2">
        <f>'Moving Avg'!D1011</f>
        <v>5.1393599999999999</v>
      </c>
      <c r="G1011" s="2">
        <f>'Moving Avg'!E1011</f>
        <v>5.210329999999999</v>
      </c>
      <c r="H1011" s="2">
        <f>'Moving Avg'!F1011</f>
        <v>5.2882699999999998</v>
      </c>
      <c r="I1011" s="2">
        <f>'Moving Avg'!G1011</f>
        <v>5.5213519999999985</v>
      </c>
      <c r="J1011" s="2">
        <f>'Moving Avg'!H1011</f>
        <v>6.5111130000000017</v>
      </c>
      <c r="K1011" s="18" t="str">
        <f>OBV!F1011</f>
        <v>BEARISH</v>
      </c>
      <c r="L1011" s="18" t="str">
        <f>OBV!G1011</f>
        <v>NEUTRAL</v>
      </c>
      <c r="M1011" s="18" t="str">
        <f>OBV!H1011</f>
        <v>BEARISH DIVERGENCE</v>
      </c>
    </row>
    <row r="1012" spans="1:13" ht="13.5" x14ac:dyDescent="0.25">
      <c r="A1012" s="4">
        <f>TITRES_STAT!B1015</f>
        <v>43481</v>
      </c>
      <c r="B1012" s="2">
        <f>TITRES_STAT!C1015</f>
        <v>13.24</v>
      </c>
      <c r="C1012" s="2">
        <f>RSI!I1012</f>
        <v>47.467000336019296</v>
      </c>
      <c r="D1012" s="2">
        <f>MACD!E1012</f>
        <v>7.3256942489963173E-2</v>
      </c>
      <c r="E1012" s="2">
        <f>MACD!F1012</f>
        <v>3.2948017429736035E-2</v>
      </c>
      <c r="F1012" s="2">
        <f>'Moving Avg'!D1012</f>
        <v>5.1760400000000004</v>
      </c>
      <c r="G1012" s="2">
        <f>'Moving Avg'!E1012</f>
        <v>5.1975699999999998</v>
      </c>
      <c r="H1012" s="2">
        <f>'Moving Avg'!F1012</f>
        <v>5.27332</v>
      </c>
      <c r="I1012" s="2">
        <f>'Moving Avg'!G1012</f>
        <v>5.5001439999999988</v>
      </c>
      <c r="J1012" s="2">
        <f>'Moving Avg'!H1012</f>
        <v>6.5034274999999999</v>
      </c>
      <c r="K1012" s="18" t="str">
        <f>OBV!F1012</f>
        <v>BEARISH</v>
      </c>
      <c r="L1012" s="18" t="str">
        <f>OBV!G1012</f>
        <v>NEUTRAL</v>
      </c>
      <c r="M1012" s="18" t="str">
        <f>OBV!H1012</f>
        <v>BEARISH DIVERGENCE</v>
      </c>
    </row>
    <row r="1013" spans="1:13" ht="13.5" x14ac:dyDescent="0.25">
      <c r="A1013" s="4">
        <f>TITRES_STAT!B1016</f>
        <v>43482</v>
      </c>
      <c r="B1013" s="2">
        <f>TITRES_STAT!C1016</f>
        <v>13.24</v>
      </c>
      <c r="C1013" s="2">
        <f>RSI!I1013</f>
        <v>47.467000336019304</v>
      </c>
      <c r="D1013" s="2">
        <f>MACD!E1013</f>
        <v>7.7536127672002131E-2</v>
      </c>
      <c r="E1013" s="2">
        <f>MACD!F1013</f>
        <v>4.1865639478189255E-2</v>
      </c>
      <c r="F1013" s="2">
        <f>'Moving Avg'!D1013</f>
        <v>5.211920000000001</v>
      </c>
      <c r="G1013" s="2">
        <f>'Moving Avg'!E1013</f>
        <v>5.1848100000000006</v>
      </c>
      <c r="H1013" s="2">
        <f>'Moving Avg'!F1013</f>
        <v>5.2673399999999999</v>
      </c>
      <c r="I1013" s="2">
        <f>'Moving Avg'!G1013</f>
        <v>5.4821259999999983</v>
      </c>
      <c r="J1013" s="2">
        <f>'Moving Avg'!H1013</f>
        <v>6.495741999999999</v>
      </c>
      <c r="K1013" s="18" t="str">
        <f>OBV!F1013</f>
        <v>BEARISH</v>
      </c>
      <c r="L1013" s="18" t="str">
        <f>OBV!G1013</f>
        <v>NEUTRAL</v>
      </c>
      <c r="M1013" s="18" t="str">
        <f>OBV!H1013</f>
        <v>BEARISH DIVERGENCE</v>
      </c>
    </row>
    <row r="1014" spans="1:13" ht="13.5" x14ac:dyDescent="0.25">
      <c r="A1014" s="4">
        <f>TITRES_STAT!B1017</f>
        <v>43483</v>
      </c>
      <c r="B1014" s="2">
        <f>TITRES_STAT!C1017</f>
        <v>13</v>
      </c>
      <c r="C1014" s="2">
        <f>RSI!I1014</f>
        <v>43.607514906440478</v>
      </c>
      <c r="D1014" s="2">
        <f>MACD!E1014</f>
        <v>6.4009721445144052E-2</v>
      </c>
      <c r="E1014" s="2">
        <f>MACD!F1014</f>
        <v>4.6294455871580216E-2</v>
      </c>
      <c r="F1014" s="2">
        <f>'Moving Avg'!D1014</f>
        <v>5.2294600000000004</v>
      </c>
      <c r="G1014" s="2">
        <f>'Moving Avg'!E1014</f>
        <v>5.1784300000000005</v>
      </c>
      <c r="H1014" s="2">
        <f>'Moving Avg'!F1014</f>
        <v>5.268535</v>
      </c>
      <c r="I1014" s="2">
        <f>'Moving Avg'!G1014</f>
        <v>5.4645859999999979</v>
      </c>
      <c r="J1014" s="2">
        <f>'Moving Avg'!H1014</f>
        <v>6.4862149999999987</v>
      </c>
      <c r="K1014" s="18" t="str">
        <f>OBV!F1014</f>
        <v>BEARISH</v>
      </c>
      <c r="L1014" s="18" t="str">
        <f>OBV!G1014</f>
        <v>NEUTRAL</v>
      </c>
      <c r="M1014" s="18" t="str">
        <f>OBV!H1014</f>
        <v>BEARISH DIVERGENCE</v>
      </c>
    </row>
    <row r="1015" spans="1:13" ht="13.5" x14ac:dyDescent="0.25">
      <c r="A1015" s="4">
        <f>TITRES_STAT!B1018</f>
        <v>43486</v>
      </c>
      <c r="B1015" s="2">
        <f>TITRES_STAT!C1018</f>
        <v>13</v>
      </c>
      <c r="C1015" s="2">
        <f>RSI!I1015</f>
        <v>43.607514906440478</v>
      </c>
      <c r="D1015" s="2">
        <f>MACD!E1015</f>
        <v>5.3409719740965755E-2</v>
      </c>
      <c r="E1015" s="2">
        <f>MACD!F1015</f>
        <v>4.7717508645457332E-2</v>
      </c>
      <c r="F1015" s="2">
        <f>'Moving Avg'!D1015</f>
        <v>5.2095200000000004</v>
      </c>
      <c r="G1015" s="2">
        <f>'Moving Avg'!E1015</f>
        <v>5.1720500000000005</v>
      </c>
      <c r="H1015" s="2">
        <f>'Moving Avg'!F1015</f>
        <v>5.2627550000000003</v>
      </c>
      <c r="I1015" s="2">
        <f>'Moving Avg'!G1015</f>
        <v>5.450631999999997</v>
      </c>
      <c r="J1015" s="2">
        <f>'Moving Avg'!H1015</f>
        <v>6.4767269999999977</v>
      </c>
      <c r="K1015" s="18" t="str">
        <f>OBV!F1015</f>
        <v>BEARISH</v>
      </c>
      <c r="L1015" s="18" t="str">
        <f>OBV!G1015</f>
        <v>NEUTRAL</v>
      </c>
      <c r="M1015" s="18" t="str">
        <f>OBV!H1015</f>
        <v>CONFIRMED BEARISH</v>
      </c>
    </row>
    <row r="1016" spans="1:13" ht="13.5" x14ac:dyDescent="0.25">
      <c r="A1016" s="4">
        <f>TITRES_STAT!B1019</f>
        <v>43487</v>
      </c>
      <c r="B1016" s="2">
        <f>TITRES_STAT!C1019</f>
        <v>13</v>
      </c>
      <c r="C1016" s="2">
        <f>RSI!I1016</f>
        <v>43.607514906440478</v>
      </c>
      <c r="D1016" s="2">
        <f>MACD!E1016</f>
        <v>2.3146359776257341E-2</v>
      </c>
      <c r="E1016" s="2">
        <f>MACD!F1016</f>
        <v>4.2803278871617334E-2</v>
      </c>
      <c r="F1016" s="2">
        <f>'Moving Avg'!D1016</f>
        <v>5.2206800000000007</v>
      </c>
      <c r="G1016" s="2">
        <f>'Moving Avg'!E1016</f>
        <v>5.1800200000000007</v>
      </c>
      <c r="H1016" s="2">
        <f>'Moving Avg'!F1016</f>
        <v>5.2587649999999995</v>
      </c>
      <c r="I1016" s="2">
        <f>'Moving Avg'!G1016</f>
        <v>5.4374759999999966</v>
      </c>
      <c r="J1016" s="2">
        <f>'Moving Avg'!H1016</f>
        <v>6.4675894999999972</v>
      </c>
      <c r="K1016" s="18" t="str">
        <f>OBV!F1016</f>
        <v>BULLISH</v>
      </c>
      <c r="L1016" s="18" t="str">
        <f>OBV!G1016</f>
        <v>NEUTRAL</v>
      </c>
      <c r="M1016" s="18" t="str">
        <f>OBV!H1016</f>
        <v>CONFIRMED BULLISH</v>
      </c>
    </row>
    <row r="1017" spans="1:13" ht="13.5" x14ac:dyDescent="0.25">
      <c r="A1017" s="4">
        <f>TITRES_STAT!B1020</f>
        <v>43488</v>
      </c>
      <c r="B1017" s="2">
        <f>TITRES_STAT!C1020</f>
        <v>13</v>
      </c>
      <c r="C1017" s="2">
        <f>RSI!I1017</f>
        <v>43.607514906440478</v>
      </c>
      <c r="D1017" s="2">
        <f>MACD!E1017</f>
        <v>-2.9670574015199236E-3</v>
      </c>
      <c r="E1017" s="2">
        <f>MACD!F1017</f>
        <v>3.3649211616989881E-2</v>
      </c>
      <c r="F1017" s="2">
        <f>'Moving Avg'!D1017</f>
        <v>5.2015400000000005</v>
      </c>
      <c r="G1017" s="2">
        <f>'Moving Avg'!E1017</f>
        <v>5.1887900000000009</v>
      </c>
      <c r="H1017" s="2">
        <f>'Moving Avg'!F1017</f>
        <v>5.2470049999999997</v>
      </c>
      <c r="I1017" s="2">
        <f>'Moving Avg'!G1017</f>
        <v>5.4279079999999977</v>
      </c>
      <c r="J1017" s="2">
        <f>'Moving Avg'!H1017</f>
        <v>6.4581014999999953</v>
      </c>
      <c r="K1017" s="18" t="str">
        <f>OBV!F1017</f>
        <v>BEARISH</v>
      </c>
      <c r="L1017" s="18" t="str">
        <f>OBV!G1017</f>
        <v>NEUTRAL</v>
      </c>
      <c r="M1017" s="18" t="str">
        <f>OBV!H1017</f>
        <v>CONFIRMED BEARISH</v>
      </c>
    </row>
    <row r="1018" spans="1:13" ht="13.5" x14ac:dyDescent="0.25">
      <c r="A1018" s="4">
        <f>TITRES_STAT!B1021</f>
        <v>43489</v>
      </c>
      <c r="B1018" s="2">
        <f>TITRES_STAT!C1021</f>
        <v>12.81</v>
      </c>
      <c r="C1018" s="2">
        <f>RSI!I1018</f>
        <v>40.135445622771741</v>
      </c>
      <c r="D1018" s="2">
        <f>MACD!E1018</f>
        <v>-1.8169112940786825E-2</v>
      </c>
      <c r="E1018" s="2">
        <f>MACD!F1018</f>
        <v>2.3285546705434541E-2</v>
      </c>
      <c r="F1018" s="2">
        <f>'Moving Avg'!D1018</f>
        <v>5.1672600000000006</v>
      </c>
      <c r="G1018" s="2">
        <f>'Moving Avg'!E1018</f>
        <v>5.1895900000000008</v>
      </c>
      <c r="H1018" s="2">
        <f>'Moving Avg'!F1018</f>
        <v>5.2392300000000001</v>
      </c>
      <c r="I1018" s="2">
        <f>'Moving Avg'!G1018</f>
        <v>5.4144339999999964</v>
      </c>
      <c r="J1018" s="2">
        <f>'Moving Avg'!H1018</f>
        <v>6.4485854999999956</v>
      </c>
      <c r="K1018" s="18" t="str">
        <f>OBV!F1018</f>
        <v>BEARISH</v>
      </c>
      <c r="L1018" s="18" t="str">
        <f>OBV!G1018</f>
        <v>NEUTRAL</v>
      </c>
      <c r="M1018" s="18" t="str">
        <f>OBV!H1018</f>
        <v>CONFIRMED BEARISH</v>
      </c>
    </row>
    <row r="1019" spans="1:13" ht="13.5" x14ac:dyDescent="0.25">
      <c r="A1019" s="4">
        <f>TITRES_STAT!B1022</f>
        <v>43490</v>
      </c>
      <c r="B1019" s="2">
        <f>TITRES_STAT!C1022</f>
        <v>12.78</v>
      </c>
      <c r="C1019" s="2">
        <f>RSI!I1019</f>
        <v>39.597223151705435</v>
      </c>
      <c r="D1019" s="2">
        <f>MACD!E1019</f>
        <v>-2.9690163714390927E-2</v>
      </c>
      <c r="E1019" s="2">
        <f>MACD!F1019</f>
        <v>1.2690404621469448E-2</v>
      </c>
      <c r="F1019" s="2">
        <f>'Moving Avg'!D1019</f>
        <v>5.1497200000000003</v>
      </c>
      <c r="G1019" s="2">
        <f>'Moving Avg'!E1019</f>
        <v>5.1895900000000008</v>
      </c>
      <c r="H1019" s="2">
        <f>'Moving Avg'!F1019</f>
        <v>5.2270699999999994</v>
      </c>
      <c r="I1019" s="2">
        <f>'Moving Avg'!G1019</f>
        <v>5.4027139999999978</v>
      </c>
      <c r="J1019" s="2">
        <f>'Moving Avg'!H1019</f>
        <v>6.4390094999999965</v>
      </c>
      <c r="K1019" s="18" t="str">
        <f>OBV!F1019</f>
        <v>BEARISH</v>
      </c>
      <c r="L1019" s="18" t="str">
        <f>OBV!G1019</f>
        <v>NEUTRAL</v>
      </c>
      <c r="M1019" s="18" t="str">
        <f>OBV!H1019</f>
        <v>CONFIRMED BEARISH</v>
      </c>
    </row>
    <row r="1020" spans="1:13" ht="13.5" x14ac:dyDescent="0.25">
      <c r="A1020" s="4">
        <f>TITRES_STAT!B1023</f>
        <v>43493</v>
      </c>
      <c r="B1020" s="2">
        <f>TITRES_STAT!C1023</f>
        <v>12.78</v>
      </c>
      <c r="C1020" s="2">
        <f>RSI!I1020</f>
        <v>39.597223151705435</v>
      </c>
      <c r="D1020" s="2">
        <f>MACD!E1020</f>
        <v>-9.5475093208969852E-3</v>
      </c>
      <c r="E1020" s="2">
        <f>MACD!F1020</f>
        <v>8.2428218329961608E-3</v>
      </c>
      <c r="F1020" s="2">
        <f>'Moving Avg'!D1020</f>
        <v>5.13218</v>
      </c>
      <c r="G1020" s="2">
        <f>'Moving Avg'!E1020</f>
        <v>5.1708500000000015</v>
      </c>
      <c r="H1020" s="2">
        <f>'Moving Avg'!F1020</f>
        <v>5.2073350000000005</v>
      </c>
      <c r="I1020" s="2">
        <f>'Moving Avg'!G1020</f>
        <v>5.3910739999999979</v>
      </c>
      <c r="J1020" s="2">
        <f>'Moving Avg'!H1020</f>
        <v>6.4294529999999961</v>
      </c>
      <c r="K1020" s="18" t="str">
        <f>OBV!F1020</f>
        <v>BEARISH</v>
      </c>
      <c r="L1020" s="18" t="str">
        <f>OBV!G1020</f>
        <v>NEUTRAL</v>
      </c>
      <c r="M1020" s="18" t="str">
        <f>OBV!H1020</f>
        <v>CONFIRMED BEARISH</v>
      </c>
    </row>
    <row r="1021" spans="1:13" ht="13.5" x14ac:dyDescent="0.25">
      <c r="A1021" s="4">
        <f>TITRES_STAT!B1024</f>
        <v>43494</v>
      </c>
      <c r="B1021" s="2">
        <f>TITRES_STAT!C1024</f>
        <v>12.4</v>
      </c>
      <c r="C1021" s="2">
        <f>RSI!I1021</f>
        <v>33.098315303331603</v>
      </c>
      <c r="D1021" s="2">
        <f>MACD!E1021</f>
        <v>-4.2226660288902096E-3</v>
      </c>
      <c r="E1021" s="2">
        <f>MACD!F1021</f>
        <v>5.749724260618887E-3</v>
      </c>
      <c r="F1021" s="2">
        <f>'Moving Avg'!D1021</f>
        <v>5.0843400000000001</v>
      </c>
      <c r="G1021" s="2">
        <f>'Moving Avg'!E1021</f>
        <v>5.1525100000000004</v>
      </c>
      <c r="H1021" s="2">
        <f>'Moving Avg'!F1021</f>
        <v>5.181420000000001</v>
      </c>
      <c r="I1021" s="2">
        <f>'Moving Avg'!G1021</f>
        <v>5.3767219999999973</v>
      </c>
      <c r="J1021" s="2">
        <f>'Moving Avg'!H1021</f>
        <v>6.4193139999999964</v>
      </c>
      <c r="K1021" s="18" t="str">
        <f>OBV!F1021</f>
        <v>BEARISH</v>
      </c>
      <c r="L1021" s="18" t="str">
        <f>OBV!G1021</f>
        <v>NEUTRAL</v>
      </c>
      <c r="M1021" s="18" t="str">
        <f>OBV!H1021</f>
        <v>CONFIRMED BEARISH</v>
      </c>
    </row>
    <row r="1022" spans="1:13" ht="13.5" x14ac:dyDescent="0.25">
      <c r="A1022" s="4">
        <f>TITRES_STAT!B1025</f>
        <v>43495</v>
      </c>
      <c r="B1022" s="2">
        <f>TITRES_STAT!C1025</f>
        <v>12.4</v>
      </c>
      <c r="C1022" s="2">
        <f>RSI!I1022</f>
        <v>33.098315303331617</v>
      </c>
      <c r="D1022" s="2">
        <f>MACD!E1022</f>
        <v>2.5395062089107689E-2</v>
      </c>
      <c r="E1022" s="2">
        <f>MACD!F1022</f>
        <v>9.6787918263166496E-3</v>
      </c>
      <c r="F1022" s="2">
        <f>'Moving Avg'!D1022</f>
        <v>5.0365000000000002</v>
      </c>
      <c r="G1022" s="2">
        <f>'Moving Avg'!E1022</f>
        <v>5.1190200000000008</v>
      </c>
      <c r="H1022" s="2">
        <f>'Moving Avg'!F1022</f>
        <v>5.1582950000000007</v>
      </c>
      <c r="I1022" s="2">
        <f>'Moving Avg'!G1022</f>
        <v>5.3605359999999971</v>
      </c>
      <c r="J1022" s="2">
        <f>'Moving Avg'!H1022</f>
        <v>6.4093699999999965</v>
      </c>
      <c r="K1022" s="18" t="str">
        <f>OBV!F1022</f>
        <v>BEARISH</v>
      </c>
      <c r="L1022" s="18" t="str">
        <f>OBV!G1022</f>
        <v>NEUTRAL</v>
      </c>
      <c r="M1022" s="18" t="str">
        <f>OBV!H1022</f>
        <v>CONFIRMED BEARISH</v>
      </c>
    </row>
    <row r="1023" spans="1:13" ht="13.5" x14ac:dyDescent="0.25">
      <c r="A1023" s="4">
        <f>TITRES_STAT!B1026</f>
        <v>43496</v>
      </c>
      <c r="B1023" s="2">
        <f>TITRES_STAT!C1026</f>
        <v>12.4</v>
      </c>
      <c r="C1023" s="2">
        <f>RSI!I1023</f>
        <v>33.098315303331617</v>
      </c>
      <c r="D1023" s="2">
        <f>MACD!E1023</f>
        <v>5.2126956630683452E-2</v>
      </c>
      <c r="E1023" s="2">
        <f>MACD!F1023</f>
        <v>1.816842478719001E-2</v>
      </c>
      <c r="F1023" s="2">
        <f>'Moving Avg'!D1023</f>
        <v>5.0038</v>
      </c>
      <c r="G1023" s="2">
        <f>'Moving Avg'!E1023</f>
        <v>5.0855299999999994</v>
      </c>
      <c r="H1023" s="2">
        <f>'Moving Avg'!F1023</f>
        <v>5.1351700000000013</v>
      </c>
      <c r="I1023" s="2">
        <f>'Moving Avg'!G1023</f>
        <v>5.3444299999999973</v>
      </c>
      <c r="J1023" s="2">
        <f>'Moving Avg'!H1023</f>
        <v>6.3992309999999968</v>
      </c>
      <c r="K1023" s="18" t="str">
        <f>OBV!F1023</f>
        <v>BEARISH</v>
      </c>
      <c r="L1023" s="18" t="str">
        <f>OBV!G1023</f>
        <v>NEUTRAL</v>
      </c>
      <c r="M1023" s="18" t="str">
        <f>OBV!H1023</f>
        <v>CONFIRMED BEARISH</v>
      </c>
    </row>
    <row r="1024" spans="1:13" ht="13.5" x14ac:dyDescent="0.25">
      <c r="A1024" s="4">
        <f>TITRES_STAT!B1027</f>
        <v>43497</v>
      </c>
      <c r="B1024" s="2">
        <f>TITRES_STAT!C1027</f>
        <v>12.03</v>
      </c>
      <c r="C1024" s="2">
        <f>RSI!I1024</f>
        <v>27.591670325574981</v>
      </c>
      <c r="D1024" s="2">
        <f>MACD!E1024</f>
        <v>7.2496082478006763E-2</v>
      </c>
      <c r="E1024" s="2">
        <f>MACD!F1024</f>
        <v>2.9033956325353362E-2</v>
      </c>
      <c r="F1024" s="2">
        <f>'Moving Avg'!D1024</f>
        <v>4.9440000000000008</v>
      </c>
      <c r="G1024" s="2">
        <f>'Moving Avg'!E1024</f>
        <v>5.0468599999999997</v>
      </c>
      <c r="H1024" s="2">
        <f>'Moving Avg'!F1024</f>
        <v>5.1126450000000014</v>
      </c>
      <c r="I1024" s="2">
        <f>'Moving Avg'!G1024</f>
        <v>5.3248159999999976</v>
      </c>
      <c r="J1024" s="2">
        <f>'Moving Avg'!H1024</f>
        <v>6.3883544999999957</v>
      </c>
      <c r="K1024" s="18" t="str">
        <f>OBV!F1024</f>
        <v>BEARISH</v>
      </c>
      <c r="L1024" s="18" t="str">
        <f>OBV!G1024</f>
        <v>NEUTRAL</v>
      </c>
      <c r="M1024" s="18" t="str">
        <f>OBV!H1024</f>
        <v>CONFIRMED BEARISH</v>
      </c>
    </row>
    <row r="1025" spans="1:13" ht="13.5" x14ac:dyDescent="0.25">
      <c r="A1025" s="4">
        <f>TITRES_STAT!B1028</f>
        <v>43500</v>
      </c>
      <c r="B1025" s="2">
        <f>TITRES_STAT!C1028</f>
        <v>12</v>
      </c>
      <c r="C1025" s="2">
        <f>RSI!I1025</f>
        <v>27.198513355110109</v>
      </c>
      <c r="D1025" s="2">
        <f>MACD!E1025</f>
        <v>9.291695221618923E-2</v>
      </c>
      <c r="E1025" s="2">
        <f>MACD!F1025</f>
        <v>4.1810555503520537E-2</v>
      </c>
      <c r="F1025" s="2">
        <f>'Moving Avg'!D1025</f>
        <v>4.8818199999999994</v>
      </c>
      <c r="G1025" s="2">
        <f>'Moving Avg'!E1025</f>
        <v>5.0069999999999997</v>
      </c>
      <c r="H1025" s="2">
        <f>'Moving Avg'!F1025</f>
        <v>5.089525000000001</v>
      </c>
      <c r="I1025" s="2">
        <f>'Moving Avg'!G1025</f>
        <v>5.3051239999999975</v>
      </c>
      <c r="J1025" s="2">
        <f>'Moving Avg'!H1025</f>
        <v>6.3772239999999956</v>
      </c>
      <c r="K1025" s="18" t="str">
        <f>OBV!F1025</f>
        <v>BEARISH</v>
      </c>
      <c r="L1025" s="18" t="str">
        <f>OBV!G1025</f>
        <v>NEUTRAL</v>
      </c>
      <c r="M1025" s="18" t="str">
        <f>OBV!H1025</f>
        <v>CONFIRMED BEARISH</v>
      </c>
    </row>
    <row r="1026" spans="1:13" ht="13.5" x14ac:dyDescent="0.25">
      <c r="A1026" s="4">
        <f>TITRES_STAT!B1029</f>
        <v>43501</v>
      </c>
      <c r="B1026" s="2">
        <f>TITRES_STAT!C1029</f>
        <v>11.99</v>
      </c>
      <c r="C1026" s="2">
        <f>RSI!I1026</f>
        <v>27.058941930451212</v>
      </c>
      <c r="D1026" s="2">
        <f>MACD!E1026</f>
        <v>0.11269607292597694</v>
      </c>
      <c r="E1026" s="2">
        <f>MACD!F1026</f>
        <v>5.5987658988011821E-2</v>
      </c>
      <c r="F1026" s="2">
        <f>'Moving Avg'!D1026</f>
        <v>4.8491400000000002</v>
      </c>
      <c r="G1026" s="2">
        <f>'Moving Avg'!E1026</f>
        <v>4.9667400000000006</v>
      </c>
      <c r="H1026" s="2">
        <f>'Moving Avg'!F1026</f>
        <v>5.0733800000000011</v>
      </c>
      <c r="I1026" s="2">
        <f>'Moving Avg'!G1026</f>
        <v>5.2859899999999982</v>
      </c>
      <c r="J1026" s="2">
        <f>'Moving Avg'!H1026</f>
        <v>6.366170999999996</v>
      </c>
      <c r="K1026" s="18" t="str">
        <f>OBV!F1026</f>
        <v>BEARISH</v>
      </c>
      <c r="L1026" s="18" t="str">
        <f>OBV!G1026</f>
        <v>NEUTRAL</v>
      </c>
      <c r="M1026" s="18" t="str">
        <f>OBV!H1026</f>
        <v>CONFIRMED BEARISH</v>
      </c>
    </row>
    <row r="1027" spans="1:13" ht="13.5" x14ac:dyDescent="0.25">
      <c r="A1027" s="4">
        <f>TITRES_STAT!B1030</f>
        <v>43502</v>
      </c>
      <c r="B1027" s="2">
        <f>TITRES_STAT!C1030</f>
        <v>11.7</v>
      </c>
      <c r="C1027" s="2">
        <f>RSI!I1027</f>
        <v>23.332494172429492</v>
      </c>
      <c r="D1027" s="2">
        <f>MACD!E1027</f>
        <v>0.14005924644018553</v>
      </c>
      <c r="E1027" s="2">
        <f>MACD!F1027</f>
        <v>7.2801976478446565E-2</v>
      </c>
      <c r="F1027" s="2">
        <f>'Moving Avg'!D1027</f>
        <v>4.7933400000000006</v>
      </c>
      <c r="G1027" s="2">
        <f>'Moving Avg'!E1027</f>
        <v>4.9149200000000004</v>
      </c>
      <c r="H1027" s="2">
        <f>'Moving Avg'!F1027</f>
        <v>5.0518550000000007</v>
      </c>
      <c r="I1027" s="2">
        <f>'Moving Avg'!G1027</f>
        <v>5.2653399999999975</v>
      </c>
      <c r="J1027" s="2">
        <f>'Moving Avg'!H1027</f>
        <v>6.3545399999999965</v>
      </c>
      <c r="K1027" s="18" t="str">
        <f>OBV!F1027</f>
        <v>BEARISH</v>
      </c>
      <c r="L1027" s="18" t="str">
        <f>OBV!G1027</f>
        <v>NEUTRAL</v>
      </c>
      <c r="M1027" s="18" t="str">
        <f>OBV!H1027</f>
        <v>CONFIRMED BEARISH</v>
      </c>
    </row>
    <row r="1028" spans="1:13" ht="13.5" x14ac:dyDescent="0.25">
      <c r="A1028" s="4">
        <f>TITRES_STAT!B1031</f>
        <v>43503</v>
      </c>
      <c r="B1028" s="2">
        <f>TITRES_STAT!C1031</f>
        <v>11.7</v>
      </c>
      <c r="C1028" s="2">
        <f>RSI!I1028</f>
        <v>23.332494172429492</v>
      </c>
      <c r="D1028" s="2">
        <f>MACD!E1028</f>
        <v>0.15416077273832407</v>
      </c>
      <c r="E1028" s="2">
        <f>MACD!F1028</f>
        <v>8.9073735730422071E-2</v>
      </c>
      <c r="F1028" s="2">
        <f>'Moving Avg'!D1028</f>
        <v>4.7375400000000001</v>
      </c>
      <c r="G1028" s="2">
        <f>'Moving Avg'!E1028</f>
        <v>4.8706700000000005</v>
      </c>
      <c r="H1028" s="2">
        <f>'Moving Avg'!F1028</f>
        <v>5.0301300000000007</v>
      </c>
      <c r="I1028" s="2">
        <f>'Moving Avg'!G1028</f>
        <v>5.2445299999999984</v>
      </c>
      <c r="J1028" s="2">
        <f>'Moving Avg'!H1028</f>
        <v>6.3429284999999949</v>
      </c>
      <c r="K1028" s="18" t="str">
        <f>OBV!F1028</f>
        <v>BEARISH</v>
      </c>
      <c r="L1028" s="18" t="str">
        <f>OBV!G1028</f>
        <v>NEUTRAL</v>
      </c>
      <c r="M1028" s="18" t="str">
        <f>OBV!H1028</f>
        <v>CONFIRMED BEARISH</v>
      </c>
    </row>
    <row r="1029" spans="1:13" ht="13.5" x14ac:dyDescent="0.25">
      <c r="A1029" s="4">
        <f>TITRES_STAT!B1032</f>
        <v>43504</v>
      </c>
      <c r="B1029" s="2">
        <f>TITRES_STAT!C1032</f>
        <v>11.65</v>
      </c>
      <c r="C1029" s="2">
        <f>RSI!I1029</f>
        <v>22.705087778854605</v>
      </c>
      <c r="D1029" s="2">
        <f>MACD!E1029</f>
        <v>0.1681302218580818</v>
      </c>
      <c r="E1029" s="2">
        <f>MACD!F1029</f>
        <v>0.10488503295595403</v>
      </c>
      <c r="F1029" s="2">
        <f>'Moving Avg'!D1029</f>
        <v>4.7072400000000005</v>
      </c>
      <c r="G1029" s="2">
        <f>'Moving Avg'!E1029</f>
        <v>4.8256199999999998</v>
      </c>
      <c r="H1029" s="2">
        <f>'Moving Avg'!F1029</f>
        <v>5.0076049999999999</v>
      </c>
      <c r="I1029" s="2">
        <f>'Moving Avg'!G1029</f>
        <v>5.2237999999999989</v>
      </c>
      <c r="J1029" s="2">
        <f>'Moving Avg'!H1029</f>
        <v>6.3313139999999954</v>
      </c>
      <c r="K1029" s="18" t="str">
        <f>OBV!F1029</f>
        <v>BEARISH</v>
      </c>
      <c r="L1029" s="18" t="str">
        <f>OBV!G1029</f>
        <v>NEUTRAL</v>
      </c>
      <c r="M1029" s="18" t="str">
        <f>OBV!H1029</f>
        <v>CONFIRMED BEARISH</v>
      </c>
    </row>
    <row r="1030" spans="1:13" ht="13.5" x14ac:dyDescent="0.25">
      <c r="A1030" s="4">
        <f>TITRES_STAT!B1033</f>
        <v>43507</v>
      </c>
      <c r="B1030" s="2">
        <f>TITRES_STAT!C1033</f>
        <v>11.5</v>
      </c>
      <c r="C1030" s="2">
        <f>RSI!I1030</f>
        <v>20.898603986945119</v>
      </c>
      <c r="D1030" s="2">
        <f>MACD!E1030</f>
        <v>0.18671505838372671</v>
      </c>
      <c r="E1030" s="2">
        <f>MACD!F1030</f>
        <v>0.12125103804150858</v>
      </c>
      <c r="F1030" s="2">
        <f>'Moving Avg'!D1030</f>
        <v>4.6673799999999996</v>
      </c>
      <c r="G1030" s="2">
        <f>'Moving Avg'!E1030</f>
        <v>4.7745999999999995</v>
      </c>
      <c r="H1030" s="2">
        <f>'Moving Avg'!F1030</f>
        <v>4.9727249999999996</v>
      </c>
      <c r="I1030" s="2">
        <f>'Moving Avg'!G1030</f>
        <v>5.2023539999999979</v>
      </c>
      <c r="J1030" s="2">
        <f>'Moving Avg'!H1030</f>
        <v>6.3194009999999956</v>
      </c>
      <c r="K1030" s="18" t="str">
        <f>OBV!F1030</f>
        <v>BEARISH</v>
      </c>
      <c r="L1030" s="18" t="str">
        <f>OBV!G1030</f>
        <v>NEUTRAL</v>
      </c>
      <c r="M1030" s="18" t="str">
        <f>OBV!H1030</f>
        <v>CONFIRMED BEARISH</v>
      </c>
    </row>
    <row r="1031" spans="1:13" ht="13.5" x14ac:dyDescent="0.25">
      <c r="A1031" s="4">
        <f>TITRES_STAT!B1034</f>
        <v>43508</v>
      </c>
      <c r="B1031" s="2">
        <f>TITRES_STAT!C1034</f>
        <v>11.4</v>
      </c>
      <c r="C1031" s="2">
        <f>RSI!I1031</f>
        <v>19.766653867899336</v>
      </c>
      <c r="D1031" s="2">
        <f>MACD!E1031</f>
        <v>0.18461012907038477</v>
      </c>
      <c r="E1031" s="2">
        <f>MACD!F1031</f>
        <v>0.13392285624728384</v>
      </c>
      <c r="F1031" s="2">
        <f>'Moving Avg'!D1031</f>
        <v>4.6203399999999997</v>
      </c>
      <c r="G1031" s="2">
        <f>'Moving Avg'!E1031</f>
        <v>4.7347400000000004</v>
      </c>
      <c r="H1031" s="2">
        <f>'Moving Avg'!F1031</f>
        <v>4.943624999999999</v>
      </c>
      <c r="I1031" s="2">
        <f>'Moving Avg'!G1031</f>
        <v>5.1832979999999989</v>
      </c>
      <c r="J1031" s="2">
        <f>'Moving Avg'!H1031</f>
        <v>6.3073664999999961</v>
      </c>
      <c r="K1031" s="18" t="str">
        <f>OBV!F1031</f>
        <v>BEARISH</v>
      </c>
      <c r="L1031" s="18" t="str">
        <f>OBV!G1031</f>
        <v>WEAK</v>
      </c>
      <c r="M1031" s="18" t="str">
        <f>OBV!H1031</f>
        <v>CONFIRMED BEARISH</v>
      </c>
    </row>
    <row r="1032" spans="1:13" ht="13.5" x14ac:dyDescent="0.25">
      <c r="A1032" s="4">
        <f>TITRES_STAT!B1035</f>
        <v>43509</v>
      </c>
      <c r="B1032" s="2">
        <f>TITRES_STAT!C1035</f>
        <v>11.5</v>
      </c>
      <c r="C1032" s="2">
        <f>RSI!I1032</f>
        <v>24.188751677515057</v>
      </c>
      <c r="D1032" s="2">
        <f>MACD!E1032</f>
        <v>0.18244404337964237</v>
      </c>
      <c r="E1032" s="2">
        <f>MACD!F1032</f>
        <v>0.14362709367375553</v>
      </c>
      <c r="F1032" s="2">
        <f>'Moving Avg'!D1032</f>
        <v>4.6044</v>
      </c>
      <c r="G1032" s="2">
        <f>'Moving Avg'!E1032</f>
        <v>4.6988700000000003</v>
      </c>
      <c r="H1032" s="2">
        <f>'Moving Avg'!F1032</f>
        <v>4.9089450000000001</v>
      </c>
      <c r="I1032" s="2">
        <f>'Moving Avg'!G1032</f>
        <v>5.165359999999998</v>
      </c>
      <c r="J1032" s="2">
        <f>'Moving Avg'!H1032</f>
        <v>6.2955314999999947</v>
      </c>
      <c r="K1032" s="18" t="str">
        <f>OBV!F1032</f>
        <v>BEARISH</v>
      </c>
      <c r="L1032" s="18" t="str">
        <f>OBV!G1032</f>
        <v>WEAK</v>
      </c>
      <c r="M1032" s="18" t="str">
        <f>OBV!H1032</f>
        <v>CONFIRMED BEARISH</v>
      </c>
    </row>
    <row r="1033" spans="1:13" ht="13.5" x14ac:dyDescent="0.25">
      <c r="A1033" s="4">
        <f>TITRES_STAT!B1036</f>
        <v>43510</v>
      </c>
      <c r="B1033" s="2">
        <f>TITRES_STAT!C1036</f>
        <v>11.4</v>
      </c>
      <c r="C1033" s="2">
        <f>RSI!I1033</f>
        <v>22.833468609684047</v>
      </c>
      <c r="D1033" s="2">
        <f>MACD!E1033</f>
        <v>0.18571113814182905</v>
      </c>
      <c r="E1033" s="2">
        <f>MACD!F1033</f>
        <v>0.15204390256737024</v>
      </c>
      <c r="F1033" s="2">
        <f>'Moving Avg'!D1033</f>
        <v>4.5804799999999997</v>
      </c>
      <c r="G1033" s="2">
        <f>'Moving Avg'!E1033</f>
        <v>4.6590100000000003</v>
      </c>
      <c r="H1033" s="2">
        <f>'Moving Avg'!F1033</f>
        <v>4.8722699999999994</v>
      </c>
      <c r="I1033" s="2">
        <f>'Moving Avg'!G1033</f>
        <v>5.1468619999999987</v>
      </c>
      <c r="J1033" s="2">
        <f>'Moving Avg'!H1033</f>
        <v>6.2838084999999948</v>
      </c>
      <c r="K1033" s="18" t="str">
        <f>OBV!F1033</f>
        <v>BEARISH</v>
      </c>
      <c r="L1033" s="18" t="str">
        <f>OBV!G1033</f>
        <v>WEAK</v>
      </c>
      <c r="M1033" s="18" t="str">
        <f>OBV!H1033</f>
        <v>CONFIRMED BEARISH</v>
      </c>
    </row>
    <row r="1034" spans="1:13" ht="13.5" x14ac:dyDescent="0.25">
      <c r="A1034" s="4">
        <f>TITRES_STAT!B1037</f>
        <v>43511</v>
      </c>
      <c r="B1034" s="2">
        <f>TITRES_STAT!C1037</f>
        <v>11.4</v>
      </c>
      <c r="C1034" s="2">
        <f>RSI!I1034</f>
        <v>22.833468609684047</v>
      </c>
      <c r="D1034" s="2">
        <f>MACD!E1034</f>
        <v>0.16800460397383521</v>
      </c>
      <c r="E1034" s="2">
        <f>MACD!F1034</f>
        <v>0.15523604284866324</v>
      </c>
      <c r="F1034" s="2">
        <f>'Moving Avg'!D1034</f>
        <v>4.5605600000000006</v>
      </c>
      <c r="G1034" s="2">
        <f>'Moving Avg'!E1034</f>
        <v>4.6339000000000006</v>
      </c>
      <c r="H1034" s="2">
        <f>'Moving Avg'!F1034</f>
        <v>4.8403800000000006</v>
      </c>
      <c r="I1034" s="2">
        <f>'Moving Avg'!G1034</f>
        <v>5.1305179999999986</v>
      </c>
      <c r="J1034" s="2">
        <f>'Moving Avg'!H1034</f>
        <v>6.2725529999999932</v>
      </c>
      <c r="K1034" s="18" t="str">
        <f>OBV!F1034</f>
        <v>BEARISH</v>
      </c>
      <c r="L1034" s="18" t="str">
        <f>OBV!G1034</f>
        <v>WEAK</v>
      </c>
      <c r="M1034" s="18" t="str">
        <f>OBV!H1034</f>
        <v>CONFIRMED BEARISH</v>
      </c>
    </row>
    <row r="1035" spans="1:13" ht="13.5" x14ac:dyDescent="0.25">
      <c r="A1035" s="4">
        <f>TITRES_STAT!B1038</f>
        <v>43514</v>
      </c>
      <c r="B1035" s="2">
        <f>TITRES_STAT!C1038</f>
        <v>11.4</v>
      </c>
      <c r="C1035" s="2">
        <f>RSI!I1035</f>
        <v>22.833468609684047</v>
      </c>
      <c r="D1035" s="2">
        <f>MACD!E1035</f>
        <v>0.15324815009322634</v>
      </c>
      <c r="E1035" s="2">
        <f>MACD!F1035</f>
        <v>0.15483846429757586</v>
      </c>
      <c r="F1035" s="2">
        <f>'Moving Avg'!D1035</f>
        <v>4.5525799999999998</v>
      </c>
      <c r="G1035" s="2">
        <f>'Moving Avg'!E1035</f>
        <v>4.6099800000000011</v>
      </c>
      <c r="H1035" s="2">
        <f>'Moving Avg'!F1035</f>
        <v>4.8084900000000008</v>
      </c>
      <c r="I1035" s="2">
        <f>'Moving Avg'!G1035</f>
        <v>5.1141739999999993</v>
      </c>
      <c r="J1035" s="2">
        <f>'Moving Avg'!H1035</f>
        <v>6.2610054999999942</v>
      </c>
      <c r="K1035" s="18" t="str">
        <f>OBV!F1035</f>
        <v>BEARISH</v>
      </c>
      <c r="L1035" s="18" t="str">
        <f>OBV!G1035</f>
        <v>WEAK</v>
      </c>
      <c r="M1035" s="18" t="str">
        <f>OBV!H1035</f>
        <v>CONFIRMED BEARISH</v>
      </c>
    </row>
    <row r="1036" spans="1:13" ht="13.5" x14ac:dyDescent="0.25">
      <c r="A1036" s="4">
        <f>TITRES_STAT!B1039</f>
        <v>43515</v>
      </c>
      <c r="B1036" s="2">
        <f>TITRES_STAT!C1039</f>
        <v>11.4</v>
      </c>
      <c r="C1036" s="2">
        <f>RSI!I1036</f>
        <v>22.833468609684061</v>
      </c>
      <c r="D1036" s="2">
        <f>MACD!E1036</f>
        <v>0.14205094947345387</v>
      </c>
      <c r="E1036" s="2">
        <f>MACD!F1036</f>
        <v>0.15228096133275146</v>
      </c>
      <c r="F1036" s="2">
        <f>'Moving Avg'!D1036</f>
        <v>4.5525799999999998</v>
      </c>
      <c r="G1036" s="2">
        <f>'Moving Avg'!E1036</f>
        <v>4.5864600000000006</v>
      </c>
      <c r="H1036" s="2">
        <f>'Moving Avg'!F1036</f>
        <v>4.7766000000000011</v>
      </c>
      <c r="I1036" s="2">
        <f>'Moving Avg'!G1036</f>
        <v>5.0930459999999984</v>
      </c>
      <c r="J1036" s="2">
        <f>'Moving Avg'!H1036</f>
        <v>6.2494579999999953</v>
      </c>
      <c r="K1036" s="18" t="str">
        <f>OBV!F1036</f>
        <v>BEARISH</v>
      </c>
      <c r="L1036" s="18" t="str">
        <f>OBV!G1036</f>
        <v>NEUTRAL</v>
      </c>
      <c r="M1036" s="18" t="str">
        <f>OBV!H1036</f>
        <v>NEUTRAL</v>
      </c>
    </row>
    <row r="1037" spans="1:13" ht="13.5" x14ac:dyDescent="0.25">
      <c r="A1037" s="4">
        <f>TITRES_STAT!B1040</f>
        <v>43516</v>
      </c>
      <c r="B1037" s="2">
        <f>TITRES_STAT!C1040</f>
        <v>11.4</v>
      </c>
      <c r="C1037" s="2">
        <f>RSI!I1037</f>
        <v>22.833468609684047</v>
      </c>
      <c r="D1037" s="2">
        <f>MACD!E1037</f>
        <v>0.11655512620185338</v>
      </c>
      <c r="E1037" s="2">
        <f>MACD!F1037</f>
        <v>0.14513579430657184</v>
      </c>
      <c r="F1037" s="2">
        <f>'Moving Avg'!D1037</f>
        <v>4.5446</v>
      </c>
      <c r="G1037" s="2">
        <f>'Moving Avg'!E1037</f>
        <v>4.5745000000000005</v>
      </c>
      <c r="H1037" s="2">
        <f>'Moving Avg'!F1037</f>
        <v>4.7447100000000013</v>
      </c>
      <c r="I1037" s="2">
        <f>'Moving Avg'!G1037</f>
        <v>5.0739899999999984</v>
      </c>
      <c r="J1037" s="2">
        <f>'Moving Avg'!H1037</f>
        <v>6.2379104999999946</v>
      </c>
      <c r="K1037" s="18" t="str">
        <f>OBV!F1037</f>
        <v>BEARISH</v>
      </c>
      <c r="L1037" s="18" t="str">
        <f>OBV!G1037</f>
        <v>NEUTRAL</v>
      </c>
      <c r="M1037" s="18" t="str">
        <f>OBV!H1037</f>
        <v>CONFIRMED BEARISH</v>
      </c>
    </row>
    <row r="1038" spans="1:13" ht="13.5" x14ac:dyDescent="0.25">
      <c r="A1038" s="4">
        <f>TITRES_STAT!B1041</f>
        <v>43517</v>
      </c>
      <c r="B1038" s="2">
        <f>TITRES_STAT!C1041</f>
        <v>11.2</v>
      </c>
      <c r="C1038" s="2">
        <f>RSI!I1038</f>
        <v>19.648186699134115</v>
      </c>
      <c r="D1038" s="2">
        <f>MACD!E1038</f>
        <v>0.10251816920898449</v>
      </c>
      <c r="E1038" s="2">
        <f>MACD!F1038</f>
        <v>0.13661226928705436</v>
      </c>
      <c r="F1038" s="2">
        <f>'Moving Avg'!D1038</f>
        <v>4.5286600000000004</v>
      </c>
      <c r="G1038" s="2">
        <f>'Moving Avg'!E1038</f>
        <v>4.55457</v>
      </c>
      <c r="H1038" s="2">
        <f>'Moving Avg'!F1038</f>
        <v>4.7126200000000011</v>
      </c>
      <c r="I1038" s="2">
        <f>'Moving Avg'!G1038</f>
        <v>5.0550159999999984</v>
      </c>
      <c r="J1038" s="2">
        <f>'Moving Avg'!H1038</f>
        <v>6.2256724999999928</v>
      </c>
      <c r="K1038" s="18" t="str">
        <f>OBV!F1038</f>
        <v>BEARISH</v>
      </c>
      <c r="L1038" s="18" t="str">
        <f>OBV!G1038</f>
        <v>NEUTRAL</v>
      </c>
      <c r="M1038" s="18" t="str">
        <f>OBV!H1038</f>
        <v>CONFIRMED BEARISH</v>
      </c>
    </row>
    <row r="1039" spans="1:13" ht="13.5" x14ac:dyDescent="0.25">
      <c r="A1039" s="4">
        <f>TITRES_STAT!B1042</f>
        <v>43518</v>
      </c>
      <c r="B1039" s="2">
        <f>TITRES_STAT!C1042</f>
        <v>11.2</v>
      </c>
      <c r="C1039" s="2">
        <f>RSI!I1039</f>
        <v>19.648186699134115</v>
      </c>
      <c r="D1039" s="2">
        <f>MACD!E1039</f>
        <v>8.9546557101078506E-2</v>
      </c>
      <c r="E1039" s="2">
        <f>MACD!F1039</f>
        <v>0.12719912684985921</v>
      </c>
      <c r="F1039" s="2">
        <f>'Moving Avg'!D1039</f>
        <v>4.5127199999999998</v>
      </c>
      <c r="G1039" s="2">
        <f>'Moving Avg'!E1039</f>
        <v>4.5366400000000002</v>
      </c>
      <c r="H1039" s="2">
        <f>'Moving Avg'!F1039</f>
        <v>4.6811300000000005</v>
      </c>
      <c r="I1039" s="2">
        <f>'Moving Avg'!G1039</f>
        <v>5.0366799999999987</v>
      </c>
      <c r="J1039" s="2">
        <f>'Moving Avg'!H1039</f>
        <v>6.2135704999999923</v>
      </c>
      <c r="K1039" s="18" t="str">
        <f>OBV!F1039</f>
        <v>BEARISH</v>
      </c>
      <c r="L1039" s="18" t="str">
        <f>OBV!G1039</f>
        <v>NEUTRAL</v>
      </c>
      <c r="M1039" s="18" t="str">
        <f>OBV!H1039</f>
        <v>CONFIRMED BEARISH</v>
      </c>
    </row>
    <row r="1040" spans="1:13" ht="13.5" x14ac:dyDescent="0.25">
      <c r="A1040" s="4">
        <f>TITRES_STAT!B1043</f>
        <v>43521</v>
      </c>
      <c r="B1040" s="2">
        <f>TITRES_STAT!C1043</f>
        <v>11.3</v>
      </c>
      <c r="C1040" s="2">
        <f>RSI!I1040</f>
        <v>25.654715075066989</v>
      </c>
      <c r="D1040" s="2">
        <f>MACD!E1040</f>
        <v>6.8273680867235953E-2</v>
      </c>
      <c r="E1040" s="2">
        <f>MACD!F1040</f>
        <v>0.11541403765333456</v>
      </c>
      <c r="F1040" s="2">
        <f>'Moving Avg'!D1040</f>
        <v>4.50474</v>
      </c>
      <c r="G1040" s="2">
        <f>'Moving Avg'!E1040</f>
        <v>4.5286599999999995</v>
      </c>
      <c r="H1040" s="2">
        <f>'Moving Avg'!F1040</f>
        <v>4.6516299999999999</v>
      </c>
      <c r="I1040" s="2">
        <f>'Moving Avg'!G1040</f>
        <v>5.0191399999999984</v>
      </c>
      <c r="J1040" s="2">
        <f>'Moving Avg'!H1040</f>
        <v>6.2020179999999936</v>
      </c>
      <c r="K1040" s="18" t="str">
        <f>OBV!F1040</f>
        <v>BEARISH</v>
      </c>
      <c r="L1040" s="18" t="str">
        <f>OBV!G1040</f>
        <v>NEUTRAL</v>
      </c>
      <c r="M1040" s="18" t="str">
        <f>OBV!H1040</f>
        <v>CONFIRMED BEARISH</v>
      </c>
    </row>
    <row r="1041" spans="1:13" ht="13.5" x14ac:dyDescent="0.25">
      <c r="A1041" s="4">
        <f>TITRES_STAT!B1044</f>
        <v>43522</v>
      </c>
      <c r="B1041" s="2">
        <f>TITRES_STAT!C1044</f>
        <v>11.2</v>
      </c>
      <c r="C1041" s="2">
        <f>RSI!I1041</f>
        <v>23.743305671871909</v>
      </c>
      <c r="D1041" s="2">
        <f>MACD!E1041</f>
        <v>4.854793816702152E-2</v>
      </c>
      <c r="E1041" s="2">
        <f>MACD!F1041</f>
        <v>0.10204081775607196</v>
      </c>
      <c r="F1041" s="2">
        <f>'Moving Avg'!D1041</f>
        <v>4.4887999999999995</v>
      </c>
      <c r="G1041" s="2">
        <f>'Moving Avg'!E1041</f>
        <v>4.5206900000000001</v>
      </c>
      <c r="H1041" s="2">
        <f>'Moving Avg'!F1041</f>
        <v>4.6277150000000002</v>
      </c>
      <c r="I1041" s="2">
        <f>'Moving Avg'!G1041</f>
        <v>4.9968959999999996</v>
      </c>
      <c r="J1041" s="2">
        <f>'Moving Avg'!H1041</f>
        <v>6.190636499999993</v>
      </c>
      <c r="K1041" s="18" t="str">
        <f>OBV!F1041</f>
        <v>BEARISH</v>
      </c>
      <c r="L1041" s="18" t="str">
        <f>OBV!G1041</f>
        <v>NEUTRAL</v>
      </c>
      <c r="M1041" s="18" t="str">
        <f>OBV!H1041</f>
        <v>CONFIRMED BEARISH</v>
      </c>
    </row>
    <row r="1042" spans="1:13" ht="13.5" x14ac:dyDescent="0.25">
      <c r="A1042" s="4">
        <f>TITRES_STAT!B1045</f>
        <v>43523</v>
      </c>
      <c r="B1042" s="2">
        <f>TITRES_STAT!C1045</f>
        <v>11.1</v>
      </c>
      <c r="C1042" s="2">
        <f>RSI!I1042</f>
        <v>21.975630832690399</v>
      </c>
      <c r="D1042" s="2">
        <f>MACD!E1042</f>
        <v>4.254232279600334E-2</v>
      </c>
      <c r="E1042" s="2">
        <f>MACD!F1042</f>
        <v>9.014111876405824E-2</v>
      </c>
      <c r="F1042" s="2">
        <f>'Moving Avg'!D1042</f>
        <v>4.46488</v>
      </c>
      <c r="G1042" s="2">
        <f>'Moving Avg'!E1042</f>
        <v>4.50474</v>
      </c>
      <c r="H1042" s="2">
        <f>'Moving Avg'!F1042</f>
        <v>4.6018050000000006</v>
      </c>
      <c r="I1042" s="2">
        <f>'Moving Avg'!G1042</f>
        <v>4.9738539999999993</v>
      </c>
      <c r="J1042" s="2">
        <f>'Moving Avg'!H1042</f>
        <v>6.178354499999994</v>
      </c>
      <c r="K1042" s="18" t="str">
        <f>OBV!F1042</f>
        <v>BEARISH</v>
      </c>
      <c r="L1042" s="18" t="str">
        <f>OBV!G1042</f>
        <v>NEUTRAL</v>
      </c>
      <c r="M1042" s="18" t="str">
        <f>OBV!H1042</f>
        <v>CONFIRMED BEARISH</v>
      </c>
    </row>
    <row r="1043" spans="1:13" ht="13.5" x14ac:dyDescent="0.25">
      <c r="A1043" s="4">
        <f>TITRES_STAT!B1046</f>
        <v>43524</v>
      </c>
      <c r="B1043" s="2">
        <f>TITRES_STAT!C1046</f>
        <v>11.01</v>
      </c>
      <c r="C1043" s="2">
        <f>RSI!I1043</f>
        <v>20.497006427217784</v>
      </c>
      <c r="D1043" s="2">
        <f>MACD!E1043</f>
        <v>3.5690717331005928E-2</v>
      </c>
      <c r="E1043" s="2">
        <f>MACD!F1043</f>
        <v>7.9251038477447786E-2</v>
      </c>
      <c r="F1043" s="2">
        <f>'Moving Avg'!D1043</f>
        <v>4.4497200000000001</v>
      </c>
      <c r="G1043" s="2">
        <f>'Moving Avg'!E1043</f>
        <v>4.4891899999999989</v>
      </c>
      <c r="H1043" s="2">
        <f>'Moving Avg'!F1043</f>
        <v>4.5740999999999996</v>
      </c>
      <c r="I1043" s="2">
        <f>'Moving Avg'!G1043</f>
        <v>4.9536819999999997</v>
      </c>
      <c r="J1043" s="2">
        <f>'Moving Avg'!H1043</f>
        <v>6.1660294999999943</v>
      </c>
      <c r="K1043" s="18" t="str">
        <f>OBV!F1043</f>
        <v>BEARISH</v>
      </c>
      <c r="L1043" s="18" t="str">
        <f>OBV!G1043</f>
        <v>NEUTRAL</v>
      </c>
      <c r="M1043" s="18" t="str">
        <f>OBV!H1043</f>
        <v>CONFIRMED BEARISH</v>
      </c>
    </row>
    <row r="1044" spans="1:13" ht="13.5" x14ac:dyDescent="0.25">
      <c r="A1044" s="4">
        <f>TITRES_STAT!B1047</f>
        <v>43525</v>
      </c>
      <c r="B1044" s="2">
        <f>TITRES_STAT!C1047</f>
        <v>11</v>
      </c>
      <c r="C1044" s="2">
        <f>RSI!I1044</f>
        <v>20.332847333676469</v>
      </c>
      <c r="D1044" s="2">
        <f>MACD!E1044</f>
        <v>3.1984294618189857E-2</v>
      </c>
      <c r="E1044" s="2">
        <f>MACD!F1044</f>
        <v>6.9797689705596203E-2</v>
      </c>
      <c r="F1044" s="2">
        <f>'Moving Avg'!D1044</f>
        <v>4.4337600000000004</v>
      </c>
      <c r="G1044" s="2">
        <f>'Moving Avg'!E1044</f>
        <v>4.4732399999999997</v>
      </c>
      <c r="H1044" s="2">
        <f>'Moving Avg'!F1044</f>
        <v>4.5535699999999997</v>
      </c>
      <c r="I1044" s="2">
        <f>'Moving Avg'!G1044</f>
        <v>4.9382140000000003</v>
      </c>
      <c r="J1044" s="2">
        <f>'Moving Avg'!H1044</f>
        <v>6.1532949999999937</v>
      </c>
      <c r="K1044" s="18" t="str">
        <f>OBV!F1044</f>
        <v>BEARISH</v>
      </c>
      <c r="L1044" s="18" t="str">
        <f>OBV!G1044</f>
        <v>NEUTRAL</v>
      </c>
      <c r="M1044" s="18" t="str">
        <f>OBV!H1044</f>
        <v>CONFIRMED BEARISH</v>
      </c>
    </row>
    <row r="1045" spans="1:13" ht="13.5" x14ac:dyDescent="0.25">
      <c r="A1045" s="4">
        <f>TITRES_STAT!B1048</f>
        <v>43528</v>
      </c>
      <c r="B1045" s="2">
        <f>TITRES_STAT!C1048</f>
        <v>11</v>
      </c>
      <c r="C1045" s="2">
        <f>RSI!I1045</f>
        <v>20.332847333676469</v>
      </c>
      <c r="D1045" s="2">
        <f>MACD!E1045</f>
        <v>3.0533572611076032E-2</v>
      </c>
      <c r="E1045" s="2">
        <f>MACD!F1045</f>
        <v>6.1944866286692171E-2</v>
      </c>
      <c r="F1045" s="2">
        <f>'Moving Avg'!D1045</f>
        <v>4.4098400000000009</v>
      </c>
      <c r="G1045" s="2">
        <f>'Moving Avg'!E1045</f>
        <v>4.4572900000000004</v>
      </c>
      <c r="H1045" s="2">
        <f>'Moving Avg'!F1045</f>
        <v>4.5336350000000003</v>
      </c>
      <c r="I1045" s="2">
        <f>'Moving Avg'!G1045</f>
        <v>4.919956</v>
      </c>
      <c r="J1045" s="2">
        <f>'Moving Avg'!H1045</f>
        <v>6.140560499999995</v>
      </c>
      <c r="K1045" s="18" t="str">
        <f>OBV!F1045</f>
        <v>BEARISH</v>
      </c>
      <c r="L1045" s="18" t="str">
        <f>OBV!G1045</f>
        <v>NEUTRAL</v>
      </c>
      <c r="M1045" s="18" t="str">
        <f>OBV!H1045</f>
        <v>CONFIRMED BEARISH</v>
      </c>
    </row>
    <row r="1046" spans="1:13" ht="13.5" x14ac:dyDescent="0.25">
      <c r="A1046" s="4">
        <f>TITRES_STAT!B1049</f>
        <v>43529</v>
      </c>
      <c r="B1046" s="2">
        <f>TITRES_STAT!C1049</f>
        <v>11</v>
      </c>
      <c r="C1046" s="2">
        <f>RSI!I1046</f>
        <v>20.332847333676469</v>
      </c>
      <c r="D1046" s="2">
        <f>MACD!E1046</f>
        <v>3.0866669926173707E-2</v>
      </c>
      <c r="E1046" s="2">
        <f>MACD!F1046</f>
        <v>5.5729227014588482E-2</v>
      </c>
      <c r="F1046" s="2">
        <f>'Moving Avg'!D1046</f>
        <v>4.3938800000000011</v>
      </c>
      <c r="G1046" s="2">
        <f>'Moving Avg'!E1046</f>
        <v>4.4413400000000003</v>
      </c>
      <c r="H1046" s="2">
        <f>'Moving Avg'!F1046</f>
        <v>4.5138999999999996</v>
      </c>
      <c r="I1046" s="2">
        <f>'Moving Avg'!G1046</f>
        <v>4.9024140000000003</v>
      </c>
      <c r="J1046" s="2">
        <f>'Moving Avg'!H1046</f>
        <v>6.1286049999999941</v>
      </c>
      <c r="K1046" s="18" t="str">
        <f>OBV!F1046</f>
        <v>BEARISH</v>
      </c>
      <c r="L1046" s="18" t="str">
        <f>OBV!G1046</f>
        <v>NEUTRAL</v>
      </c>
      <c r="M1046" s="18" t="str">
        <f>OBV!H1046</f>
        <v>CONFIRMED BEARISH</v>
      </c>
    </row>
    <row r="1047" spans="1:13" ht="13.5" x14ac:dyDescent="0.25">
      <c r="A1047" s="4">
        <f>TITRES_STAT!B1050</f>
        <v>43530</v>
      </c>
      <c r="B1047" s="2">
        <f>TITRES_STAT!C1050</f>
        <v>11.29</v>
      </c>
      <c r="C1047" s="2">
        <f>RSI!I1047</f>
        <v>38.198708404504174</v>
      </c>
      <c r="D1047" s="2">
        <f>MACD!E1047</f>
        <v>2.40305875385598E-2</v>
      </c>
      <c r="E1047" s="2">
        <f>MACD!F1047</f>
        <v>4.938949911938275E-2</v>
      </c>
      <c r="F1047" s="2">
        <f>'Moving Avg'!D1047</f>
        <v>4.4090200000000008</v>
      </c>
      <c r="G1047" s="2">
        <f>'Moving Avg'!E1047</f>
        <v>4.4369500000000004</v>
      </c>
      <c r="H1047" s="2">
        <f>'Moving Avg'!F1047</f>
        <v>4.5057249999999991</v>
      </c>
      <c r="I1047" s="2">
        <f>'Moving Avg'!G1047</f>
        <v>4.8840760000000003</v>
      </c>
      <c r="J1047" s="2">
        <f>'Moving Avg'!H1047</f>
        <v>6.1168379999999942</v>
      </c>
      <c r="K1047" s="18" t="str">
        <f>OBV!F1047</f>
        <v>BEARISH</v>
      </c>
      <c r="L1047" s="18" t="str">
        <f>OBV!G1047</f>
        <v>NEUTRAL</v>
      </c>
      <c r="M1047" s="18" t="str">
        <f>OBV!H1047</f>
        <v>BEARISH DIVERGENCE</v>
      </c>
    </row>
    <row r="1048" spans="1:13" ht="13.5" x14ac:dyDescent="0.25">
      <c r="A1048" s="4">
        <f>TITRES_STAT!B1051</f>
        <v>43531</v>
      </c>
      <c r="B1048" s="2">
        <f>TITRES_STAT!C1051</f>
        <v>11</v>
      </c>
      <c r="C1048" s="2">
        <f>RSI!I1048</f>
        <v>30.768022214634001</v>
      </c>
      <c r="D1048" s="2">
        <f>MACD!E1048</f>
        <v>1.5202539086285327E-2</v>
      </c>
      <c r="E1048" s="2">
        <f>MACD!F1048</f>
        <v>4.255210711276327E-2</v>
      </c>
      <c r="F1048" s="2">
        <f>'Moving Avg'!D1048</f>
        <v>4.40822</v>
      </c>
      <c r="G1048" s="2">
        <f>'Moving Avg'!E1048</f>
        <v>4.4289700000000005</v>
      </c>
      <c r="H1048" s="2">
        <f>'Moving Avg'!F1048</f>
        <v>4.491769999999998</v>
      </c>
      <c r="I1048" s="2">
        <f>'Moving Avg'!G1048</f>
        <v>4.8665340000000006</v>
      </c>
      <c r="J1048" s="2">
        <f>'Moving Avg'!H1048</f>
        <v>6.1040254999999943</v>
      </c>
      <c r="K1048" s="18" t="str">
        <f>OBV!F1048</f>
        <v>BEARISH</v>
      </c>
      <c r="L1048" s="18" t="str">
        <f>OBV!G1048</f>
        <v>NEUTRAL</v>
      </c>
      <c r="M1048" s="18" t="str">
        <f>OBV!H1048</f>
        <v>CONFIRMED BEARISH</v>
      </c>
    </row>
    <row r="1049" spans="1:13" ht="13.5" x14ac:dyDescent="0.25">
      <c r="A1049" s="4">
        <f>TITRES_STAT!B1052</f>
        <v>43532</v>
      </c>
      <c r="B1049" s="2">
        <f>TITRES_STAT!C1052</f>
        <v>11</v>
      </c>
      <c r="C1049" s="2">
        <f>RSI!I1049</f>
        <v>30.768022214634001</v>
      </c>
      <c r="D1049" s="2">
        <f>MACD!E1049</f>
        <v>9.0221303093036553E-3</v>
      </c>
      <c r="E1049" s="2">
        <f>MACD!F1049</f>
        <v>3.584611175207135E-2</v>
      </c>
      <c r="F1049" s="2">
        <f>'Moving Avg'!D1049</f>
        <v>4.4082200000000009</v>
      </c>
      <c r="G1049" s="2">
        <f>'Moving Avg'!E1049</f>
        <v>4.4209900000000006</v>
      </c>
      <c r="H1049" s="2">
        <f>'Moving Avg'!F1049</f>
        <v>4.4788149999999982</v>
      </c>
      <c r="I1049" s="2">
        <f>'Moving Avg'!G1049</f>
        <v>4.8474779999999997</v>
      </c>
      <c r="J1049" s="2">
        <f>'Moving Avg'!H1049</f>
        <v>6.0909014999999931</v>
      </c>
      <c r="K1049" s="18" t="str">
        <f>OBV!F1049</f>
        <v>BEARISH</v>
      </c>
      <c r="L1049" s="18" t="str">
        <f>OBV!G1049</f>
        <v>NEUTRAL</v>
      </c>
      <c r="M1049" s="18" t="str">
        <f>OBV!H1049</f>
        <v>NEUTRAL</v>
      </c>
    </row>
    <row r="1050" spans="1:13" ht="13.5" x14ac:dyDescent="0.25">
      <c r="A1050" s="4">
        <f>TITRES_STAT!B1053</f>
        <v>43535</v>
      </c>
      <c r="B1050" s="2">
        <f>TITRES_STAT!C1053</f>
        <v>11</v>
      </c>
      <c r="C1050" s="2">
        <f>RSI!I1050</f>
        <v>30.768022214634001</v>
      </c>
      <c r="D1050" s="2">
        <f>MACD!E1050</f>
        <v>1.110959203321471E-2</v>
      </c>
      <c r="E1050" s="2">
        <f>MACD!F1050</f>
        <v>3.0898807808300021E-2</v>
      </c>
      <c r="F1050" s="2">
        <f>'Moving Avg'!D1050</f>
        <v>4.4082200000000009</v>
      </c>
      <c r="G1050" s="2">
        <f>'Moving Avg'!E1050</f>
        <v>4.4090300000000004</v>
      </c>
      <c r="H1050" s="2">
        <f>'Moving Avg'!F1050</f>
        <v>4.4688449999999982</v>
      </c>
      <c r="I1050" s="2">
        <f>'Moving Avg'!G1050</f>
        <v>4.8253919999999999</v>
      </c>
      <c r="J1050" s="2">
        <f>'Moving Avg'!H1050</f>
        <v>6.0783614999999926</v>
      </c>
      <c r="K1050" s="18" t="str">
        <f>OBV!F1050</f>
        <v>BEARISH</v>
      </c>
      <c r="L1050" s="18" t="str">
        <f>OBV!G1050</f>
        <v>NEUTRAL</v>
      </c>
      <c r="M1050" s="18" t="str">
        <f>OBV!H1050</f>
        <v>NEUTRAL</v>
      </c>
    </row>
    <row r="1051" spans="1:13" ht="13.5" x14ac:dyDescent="0.25">
      <c r="A1051" s="4">
        <f>TITRES_STAT!B1054</f>
        <v>43536</v>
      </c>
      <c r="B1051" s="2">
        <f>TITRES_STAT!C1054</f>
        <v>11</v>
      </c>
      <c r="C1051" s="2">
        <f>RSI!I1051</f>
        <v>30.768022214634001</v>
      </c>
      <c r="D1051" s="2">
        <f>MACD!E1051</f>
        <v>7.8583487453025569E-3</v>
      </c>
      <c r="E1051" s="2">
        <f>MACD!F1051</f>
        <v>2.6290715995700532E-2</v>
      </c>
      <c r="F1051" s="2">
        <f>'Moving Avg'!D1051</f>
        <v>4.4082200000000009</v>
      </c>
      <c r="G1051" s="2">
        <f>'Moving Avg'!E1051</f>
        <v>4.4010500000000006</v>
      </c>
      <c r="H1051" s="2">
        <f>'Moving Avg'!F1051</f>
        <v>4.4608699999999981</v>
      </c>
      <c r="I1051" s="2">
        <f>'Moving Avg'!G1051</f>
        <v>4.8038639999999999</v>
      </c>
      <c r="J1051" s="2">
        <f>'Moving Avg'!H1051</f>
        <v>6.0654319999999924</v>
      </c>
      <c r="K1051" s="18" t="str">
        <f>OBV!F1051</f>
        <v>BEARISH</v>
      </c>
      <c r="L1051" s="18" t="str">
        <f>OBV!G1051</f>
        <v>NEUTRAL</v>
      </c>
      <c r="M1051" s="18" t="str">
        <f>OBV!H1051</f>
        <v>NEUTRAL</v>
      </c>
    </row>
    <row r="1052" spans="1:13" ht="13.5" x14ac:dyDescent="0.25">
      <c r="A1052" s="4">
        <f>TITRES_STAT!B1055</f>
        <v>43537</v>
      </c>
      <c r="B1052" s="2">
        <f>TITRES_STAT!C1055</f>
        <v>11</v>
      </c>
      <c r="C1052" s="2">
        <f>RSI!I1052</f>
        <v>30.768022214633987</v>
      </c>
      <c r="D1052" s="2">
        <f>MACD!E1052</f>
        <v>-7.5352978798903791E-6</v>
      </c>
      <c r="E1052" s="2">
        <f>MACD!F1052</f>
        <v>2.1031065736984451E-2</v>
      </c>
      <c r="F1052" s="2">
        <f>'Moving Avg'!D1052</f>
        <v>4.3851000000000004</v>
      </c>
      <c r="G1052" s="2">
        <f>'Moving Avg'!E1052</f>
        <v>4.3970600000000015</v>
      </c>
      <c r="H1052" s="2">
        <f>'Moving Avg'!F1052</f>
        <v>4.450899999999999</v>
      </c>
      <c r="I1052" s="2">
        <f>'Moving Avg'!G1052</f>
        <v>4.7834520000000005</v>
      </c>
      <c r="J1052" s="2">
        <f>'Moving Avg'!H1052</f>
        <v>6.0530869999999934</v>
      </c>
      <c r="K1052" s="18" t="str">
        <f>OBV!F1052</f>
        <v>BEARISH</v>
      </c>
      <c r="L1052" s="18" t="str">
        <f>OBV!G1052</f>
        <v>NEUTRAL</v>
      </c>
      <c r="M1052" s="18" t="str">
        <f>OBV!H1052</f>
        <v>CONFIRMED BEARISH</v>
      </c>
    </row>
    <row r="1053" spans="1:13" ht="13.5" x14ac:dyDescent="0.25">
      <c r="A1053" s="4">
        <f>TITRES_STAT!B1056</f>
        <v>43538</v>
      </c>
      <c r="B1053" s="2">
        <f>TITRES_STAT!C1056</f>
        <v>11.2</v>
      </c>
      <c r="C1053" s="2">
        <f>RSI!I1053</f>
        <v>42.041672547983879</v>
      </c>
      <c r="D1053" s="2">
        <f>MACD!E1053</f>
        <v>-1.7149666268488239E-2</v>
      </c>
      <c r="E1053" s="2">
        <f>MACD!F1053</f>
        <v>1.3394919335889913E-2</v>
      </c>
      <c r="F1053" s="2">
        <f>'Moving Avg'!D1053</f>
        <v>4.4010600000000002</v>
      </c>
      <c r="G1053" s="2">
        <f>'Moving Avg'!E1053</f>
        <v>4.4046400000000006</v>
      </c>
      <c r="H1053" s="2">
        <f>'Moving Avg'!F1053</f>
        <v>4.4469149999999988</v>
      </c>
      <c r="I1053" s="2">
        <f>'Moving Avg'!G1053</f>
        <v>4.7646359999999994</v>
      </c>
      <c r="J1053" s="2">
        <f>'Moving Avg'!H1053</f>
        <v>6.0411214999999938</v>
      </c>
      <c r="K1053" s="18" t="str">
        <f>OBV!F1053</f>
        <v>BULLISH</v>
      </c>
      <c r="L1053" s="18" t="str">
        <f>OBV!G1053</f>
        <v>STRONG</v>
      </c>
      <c r="M1053" s="18" t="str">
        <f>OBV!H1053</f>
        <v>CONFIRMED BULLISH</v>
      </c>
    </row>
    <row r="1054" spans="1:13" ht="13.5" x14ac:dyDescent="0.25">
      <c r="A1054" s="4">
        <f>TITRES_STAT!B1057</f>
        <v>43539</v>
      </c>
      <c r="B1054" s="2">
        <f>TITRES_STAT!C1057</f>
        <v>11.2</v>
      </c>
      <c r="C1054" s="2">
        <f>RSI!I1054</f>
        <v>42.041672547983879</v>
      </c>
      <c r="D1054" s="2">
        <f>MACD!E1054</f>
        <v>-3.1863875248098417E-2</v>
      </c>
      <c r="E1054" s="2">
        <f>MACD!F1054</f>
        <v>4.3431604190922474E-3</v>
      </c>
      <c r="F1054" s="2">
        <f>'Moving Avg'!D1054</f>
        <v>4.4170199999999999</v>
      </c>
      <c r="G1054" s="2">
        <f>'Moving Avg'!E1054</f>
        <v>4.4126200000000004</v>
      </c>
      <c r="H1054" s="2">
        <f>'Moving Avg'!F1054</f>
        <v>4.4429299999999987</v>
      </c>
      <c r="I1054" s="2">
        <f>'Moving Avg'!G1054</f>
        <v>4.7490100000000002</v>
      </c>
      <c r="J1054" s="2">
        <f>'Moving Avg'!H1054</f>
        <v>6.0291754999999947</v>
      </c>
      <c r="K1054" s="18" t="str">
        <f>OBV!F1054</f>
        <v>BULLISH</v>
      </c>
      <c r="L1054" s="18" t="str">
        <f>OBV!G1054</f>
        <v>STRONG</v>
      </c>
      <c r="M1054" s="18" t="str">
        <f>OBV!H1054</f>
        <v>CONFIRMED BULLISH</v>
      </c>
    </row>
    <row r="1055" spans="1:13" ht="13.5" x14ac:dyDescent="0.25">
      <c r="A1055" s="4">
        <f>TITRES_STAT!B1058</f>
        <v>43542</v>
      </c>
      <c r="B1055" s="2">
        <f>TITRES_STAT!C1058</f>
        <v>11</v>
      </c>
      <c r="C1055" s="2">
        <f>RSI!I1055</f>
        <v>35.363179293298472</v>
      </c>
      <c r="D1055" s="2">
        <f>MACD!E1055</f>
        <v>-3.8027271169467802E-2</v>
      </c>
      <c r="E1055" s="2">
        <f>MACD!F1055</f>
        <v>-4.1309258986197625E-3</v>
      </c>
      <c r="F1055" s="2">
        <f>'Moving Avg'!D1055</f>
        <v>4.4170200000000008</v>
      </c>
      <c r="G1055" s="2">
        <f>'Moving Avg'!E1055</f>
        <v>4.4126200000000004</v>
      </c>
      <c r="H1055" s="2">
        <f>'Moving Avg'!F1055</f>
        <v>4.4349549999999995</v>
      </c>
      <c r="I1055" s="2">
        <f>'Moving Avg'!G1055</f>
        <v>4.731787999999999</v>
      </c>
      <c r="J1055" s="2">
        <f>'Moving Avg'!H1055</f>
        <v>6.0163434999999943</v>
      </c>
      <c r="K1055" s="18" t="str">
        <f>OBV!F1055</f>
        <v>BULLISH</v>
      </c>
      <c r="L1055" s="18" t="str">
        <f>OBV!G1055</f>
        <v>STRONG</v>
      </c>
      <c r="M1055" s="18" t="str">
        <f>OBV!H1055</f>
        <v>NEUTRAL</v>
      </c>
    </row>
    <row r="1056" spans="1:13" ht="13.5" x14ac:dyDescent="0.25">
      <c r="A1056" s="4">
        <f>TITRES_STAT!B1059</f>
        <v>43543</v>
      </c>
      <c r="B1056" s="2">
        <f>TITRES_STAT!C1059</f>
        <v>11.33</v>
      </c>
      <c r="C1056" s="2">
        <f>RSI!I1056</f>
        <v>49.586041108841457</v>
      </c>
      <c r="D1056" s="2">
        <f>MACD!E1056</f>
        <v>-5.2170931550375776E-2</v>
      </c>
      <c r="E1056" s="2">
        <f>MACD!F1056</f>
        <v>-1.3738927028970966E-2</v>
      </c>
      <c r="F1056" s="2">
        <f>'Moving Avg'!D1056</f>
        <v>4.443340000000001</v>
      </c>
      <c r="G1056" s="2">
        <f>'Moving Avg'!E1056</f>
        <v>4.4257800000000014</v>
      </c>
      <c r="H1056" s="2">
        <f>'Moving Avg'!F1056</f>
        <v>4.4335599999999999</v>
      </c>
      <c r="I1056" s="2">
        <f>'Moving Avg'!G1056</f>
        <v>4.7200680000000004</v>
      </c>
      <c r="J1056" s="2">
        <f>'Moving Avg'!H1056</f>
        <v>6.0041889999999931</v>
      </c>
      <c r="K1056" s="18" t="str">
        <f>OBV!F1056</f>
        <v>BULLISH</v>
      </c>
      <c r="L1056" s="18" t="str">
        <f>OBV!G1056</f>
        <v>STRONG</v>
      </c>
      <c r="M1056" s="18" t="str">
        <f>OBV!H1056</f>
        <v>CONFIRMED BULLISH</v>
      </c>
    </row>
    <row r="1057" spans="1:13" ht="13.5" x14ac:dyDescent="0.25">
      <c r="A1057" s="4">
        <f>TITRES_STAT!B1060</f>
        <v>43545</v>
      </c>
      <c r="B1057" s="2">
        <f>TITRES_STAT!C1060</f>
        <v>11.6</v>
      </c>
      <c r="C1057" s="2">
        <f>RSI!I1057</f>
        <v>57.768511750360709</v>
      </c>
      <c r="D1057" s="2">
        <f>MACD!E1057</f>
        <v>-5.4343076503505117E-2</v>
      </c>
      <c r="E1057" s="2">
        <f>MACD!F1057</f>
        <v>-2.1859756923877798E-2</v>
      </c>
      <c r="F1057" s="2">
        <f>'Moving Avg'!D1057</f>
        <v>4.4911799999999999</v>
      </c>
      <c r="G1057" s="2">
        <f>'Moving Avg'!E1057</f>
        <v>4.4381399999999998</v>
      </c>
      <c r="H1057" s="2">
        <f>'Moving Avg'!F1057</f>
        <v>4.4375450000000001</v>
      </c>
      <c r="I1057" s="2">
        <f>'Moving Avg'!G1057</f>
        <v>4.7106600000000007</v>
      </c>
      <c r="J1057" s="2">
        <f>'Moving Avg'!H1057</f>
        <v>5.9928644999999925</v>
      </c>
      <c r="K1057" s="18" t="str">
        <f>OBV!F1057</f>
        <v>BULLISH</v>
      </c>
      <c r="L1057" s="18" t="str">
        <f>OBV!G1057</f>
        <v>STRONG</v>
      </c>
      <c r="M1057" s="18" t="str">
        <f>OBV!H1057</f>
        <v>CONFIRMED BULLISH</v>
      </c>
    </row>
    <row r="1058" spans="1:13" ht="13.5" x14ac:dyDescent="0.25">
      <c r="A1058" s="4">
        <f>TITRES_STAT!B1061</f>
        <v>43546</v>
      </c>
      <c r="B1058" s="2">
        <f>TITRES_STAT!C1061</f>
        <v>11.75</v>
      </c>
      <c r="C1058" s="2">
        <f>RSI!I1058</f>
        <v>61.507729667535415</v>
      </c>
      <c r="D1058" s="2">
        <f>MACD!E1058</f>
        <v>-7.9048397176144647E-2</v>
      </c>
      <c r="E1058" s="2">
        <f>MACD!F1058</f>
        <v>-3.3297484974331173E-2</v>
      </c>
      <c r="F1058" s="2">
        <f>'Moving Avg'!D1058</f>
        <v>4.5350200000000003</v>
      </c>
      <c r="G1058" s="2">
        <f>'Moving Avg'!E1058</f>
        <v>4.4680400000000002</v>
      </c>
      <c r="H1058" s="2">
        <f>'Moving Avg'!F1058</f>
        <v>4.4485050000000008</v>
      </c>
      <c r="I1058" s="2">
        <f>'Moving Avg'!G1058</f>
        <v>4.7023679999999999</v>
      </c>
      <c r="J1058" s="2">
        <f>'Moving Avg'!H1058</f>
        <v>5.9821894999999916</v>
      </c>
      <c r="K1058" s="18" t="str">
        <f>OBV!F1058</f>
        <v>BULLISH</v>
      </c>
      <c r="L1058" s="18" t="str">
        <f>OBV!G1058</f>
        <v>NEUTRAL</v>
      </c>
      <c r="M1058" s="18" t="str">
        <f>OBV!H1058</f>
        <v>CONFIRMED BULLISH</v>
      </c>
    </row>
    <row r="1059" spans="1:13" ht="13.5" x14ac:dyDescent="0.25">
      <c r="A1059" s="4">
        <f>TITRES_STAT!B1062</f>
        <v>43549</v>
      </c>
      <c r="B1059" s="2">
        <f>TITRES_STAT!C1062</f>
        <v>12.1</v>
      </c>
      <c r="C1059" s="2">
        <f>RSI!I1059</f>
        <v>68.511792525489625</v>
      </c>
      <c r="D1059" s="2">
        <f>MACD!E1059</f>
        <v>-0.11124432195184575</v>
      </c>
      <c r="E1059" s="2">
        <f>MACD!F1059</f>
        <v>-4.8886852369834088E-2</v>
      </c>
      <c r="F1059" s="2">
        <f>'Moving Avg'!D1059</f>
        <v>4.6067599999999995</v>
      </c>
      <c r="G1059" s="2">
        <f>'Moving Avg'!E1059</f>
        <v>4.5118900000000002</v>
      </c>
      <c r="H1059" s="2">
        <f>'Moving Avg'!F1059</f>
        <v>4.4664400000000004</v>
      </c>
      <c r="I1059" s="2">
        <f>'Moving Avg'!G1059</f>
        <v>4.6969460000000005</v>
      </c>
      <c r="J1059" s="2">
        <f>'Moving Avg'!H1059</f>
        <v>5.9719784999999925</v>
      </c>
      <c r="K1059" s="18" t="str">
        <f>OBV!F1059</f>
        <v>BULLISH</v>
      </c>
      <c r="L1059" s="18" t="str">
        <f>OBV!G1059</f>
        <v>NEUTRAL</v>
      </c>
      <c r="M1059" s="18" t="str">
        <f>OBV!H1059</f>
        <v>CONFIRMED BULLISH</v>
      </c>
    </row>
    <row r="1060" spans="1:13" ht="13.5" x14ac:dyDescent="0.25">
      <c r="A1060" s="4">
        <f>TITRES_STAT!B1063</f>
        <v>43550</v>
      </c>
      <c r="B1060" s="2">
        <f>TITRES_STAT!C1063</f>
        <v>12.77</v>
      </c>
      <c r="C1060" s="2">
        <f>RSI!I1060</f>
        <v>77.102787806080514</v>
      </c>
      <c r="D1060" s="2">
        <f>MACD!E1060</f>
        <v>-0.15998364396184694</v>
      </c>
      <c r="E1060" s="2">
        <f>MACD!F1060</f>
        <v>-7.1106210688236665E-2</v>
      </c>
      <c r="F1060" s="2">
        <f>'Moving Avg'!D1060</f>
        <v>4.7478799999999994</v>
      </c>
      <c r="G1060" s="2">
        <f>'Moving Avg'!E1060</f>
        <v>4.5824499999999997</v>
      </c>
      <c r="H1060" s="2">
        <f>'Moving Avg'!F1060</f>
        <v>4.4957400000000005</v>
      </c>
      <c r="I1060" s="2">
        <f>'Moving Avg'!G1060</f>
        <v>4.6931180000000001</v>
      </c>
      <c r="J1060" s="2">
        <f>'Moving Avg'!H1060</f>
        <v>5.9627719999999931</v>
      </c>
      <c r="K1060" s="18" t="str">
        <f>OBV!F1060</f>
        <v>BULLISH</v>
      </c>
      <c r="L1060" s="18" t="str">
        <f>OBV!G1060</f>
        <v>STRONG</v>
      </c>
      <c r="M1060" s="18" t="str">
        <f>OBV!H1060</f>
        <v>CONFIRMED BULLISH</v>
      </c>
    </row>
    <row r="1061" spans="1:13" ht="13.5" x14ac:dyDescent="0.25">
      <c r="A1061" s="4">
        <f>TITRES_STAT!B1064</f>
        <v>43551</v>
      </c>
      <c r="B1061" s="2">
        <f>TITRES_STAT!C1064</f>
        <v>12.49</v>
      </c>
      <c r="C1061" s="2">
        <f>RSI!I1061</f>
        <v>68.672310015021978</v>
      </c>
      <c r="D1061" s="2">
        <f>MACD!E1061</f>
        <v>-0.19612090600430587</v>
      </c>
      <c r="E1061" s="2">
        <f>MACD!F1061</f>
        <v>-9.6109149751450518E-2</v>
      </c>
      <c r="F1061" s="2">
        <f>'Moving Avg'!D1061</f>
        <v>4.8403599999999987</v>
      </c>
      <c r="G1061" s="2">
        <f>'Moving Avg'!E1061</f>
        <v>4.6418499999999998</v>
      </c>
      <c r="H1061" s="2">
        <f>'Moving Avg'!F1061</f>
        <v>4.5214500000000006</v>
      </c>
      <c r="I1061" s="2">
        <f>'Moving Avg'!G1061</f>
        <v>4.6901679999999999</v>
      </c>
      <c r="J1061" s="2">
        <f>'Moving Avg'!H1061</f>
        <v>5.9530074999999929</v>
      </c>
      <c r="K1061" s="18" t="str">
        <f>OBV!F1061</f>
        <v>BULLISH</v>
      </c>
      <c r="L1061" s="18" t="str">
        <f>OBV!G1061</f>
        <v>STRONG</v>
      </c>
      <c r="M1061" s="18" t="str">
        <f>OBV!H1061</f>
        <v>CONFIRMED BULLISH</v>
      </c>
    </row>
    <row r="1062" spans="1:13" ht="13.5" x14ac:dyDescent="0.25">
      <c r="A1062" s="4">
        <f>TITRES_STAT!B1065</f>
        <v>43552</v>
      </c>
      <c r="B1062" s="2">
        <f>TITRES_STAT!C1065</f>
        <v>12.49</v>
      </c>
      <c r="C1062" s="2">
        <f>RSI!I1062</f>
        <v>68.672310015021978</v>
      </c>
      <c r="D1062" s="2">
        <f>MACD!E1062</f>
        <v>-0.22896781038510117</v>
      </c>
      <c r="E1062" s="2">
        <f>MACD!F1062</f>
        <v>-0.12268088187818066</v>
      </c>
      <c r="F1062" s="2">
        <f>'Moving Avg'!D1062</f>
        <v>4.9113199999999999</v>
      </c>
      <c r="G1062" s="2">
        <f>'Moving Avg'!E1062</f>
        <v>4.7012499999999999</v>
      </c>
      <c r="H1062" s="2">
        <f>'Moving Avg'!F1062</f>
        <v>4.5491550000000007</v>
      </c>
      <c r="I1062" s="2">
        <f>'Moving Avg'!G1062</f>
        <v>4.6841879999999998</v>
      </c>
      <c r="J1062" s="2">
        <f>'Moving Avg'!H1062</f>
        <v>5.9432429999999945</v>
      </c>
      <c r="K1062" s="18" t="str">
        <f>OBV!F1062</f>
        <v>BULLISH</v>
      </c>
      <c r="L1062" s="18" t="str">
        <f>OBV!G1062</f>
        <v>STRONG</v>
      </c>
      <c r="M1062" s="18" t="str">
        <f>OBV!H1062</f>
        <v>CONFIRMED BULLISH</v>
      </c>
    </row>
    <row r="1063" spans="1:13" ht="13.5" x14ac:dyDescent="0.25">
      <c r="A1063" s="4">
        <f>TITRES_STAT!B1066</f>
        <v>43553</v>
      </c>
      <c r="B1063" s="2">
        <f>TITRES_STAT!C1066</f>
        <v>12.49</v>
      </c>
      <c r="C1063" s="2">
        <f>RSI!I1063</f>
        <v>68.672310015021978</v>
      </c>
      <c r="D1063" s="2">
        <f>MACD!E1063</f>
        <v>-0.24658555244543834</v>
      </c>
      <c r="E1063" s="2">
        <f>MACD!F1063</f>
        <v>-0.14746181599163222</v>
      </c>
      <c r="F1063" s="2">
        <f>'Moving Avg'!D1063</f>
        <v>4.9703199999999992</v>
      </c>
      <c r="G1063" s="2">
        <f>'Moving Avg'!E1063</f>
        <v>4.7526700000000002</v>
      </c>
      <c r="H1063" s="2">
        <f>'Moving Avg'!F1063</f>
        <v>4.5786550000000004</v>
      </c>
      <c r="I1063" s="2">
        <f>'Moving Avg'!G1063</f>
        <v>4.6782079999999988</v>
      </c>
      <c r="J1063" s="2">
        <f>'Moving Avg'!H1063</f>
        <v>5.9334784999999952</v>
      </c>
      <c r="K1063" s="18" t="str">
        <f>OBV!F1063</f>
        <v>BULLISH</v>
      </c>
      <c r="L1063" s="18" t="str">
        <f>OBV!G1063</f>
        <v>STRONG</v>
      </c>
      <c r="M1063" s="18" t="str">
        <f>OBV!H1063</f>
        <v>CONFIRMED BULLISH</v>
      </c>
    </row>
    <row r="1064" spans="1:13" ht="13.5" x14ac:dyDescent="0.25">
      <c r="A1064" s="4">
        <f>TITRES_STAT!B1067</f>
        <v>43556</v>
      </c>
      <c r="B1064" s="2">
        <f>TITRES_STAT!C1067</f>
        <v>12.41</v>
      </c>
      <c r="C1064" s="2">
        <f>RSI!I1064</f>
        <v>66.092345054752968</v>
      </c>
      <c r="D1064" s="2">
        <f>MACD!E1064</f>
        <v>-0.26107540104034133</v>
      </c>
      <c r="E1064" s="2">
        <f>MACD!F1064</f>
        <v>-0.17018453300137404</v>
      </c>
      <c r="F1064" s="2">
        <f>'Moving Avg'!D1064</f>
        <v>4.9950399999999995</v>
      </c>
      <c r="G1064" s="2">
        <f>'Moving Avg'!E1064</f>
        <v>4.8009000000000004</v>
      </c>
      <c r="H1064" s="2">
        <f>'Moving Avg'!F1064</f>
        <v>4.6067600000000004</v>
      </c>
      <c r="I1064" s="2">
        <f>'Moving Avg'!G1064</f>
        <v>4.6735039999999994</v>
      </c>
      <c r="J1064" s="2">
        <f>'Moving Avg'!H1064</f>
        <v>5.9235544999999954</v>
      </c>
      <c r="K1064" s="18" t="str">
        <f>OBV!F1064</f>
        <v>BULLISH</v>
      </c>
      <c r="L1064" s="18" t="str">
        <f>OBV!G1064</f>
        <v>STRONG</v>
      </c>
      <c r="M1064" s="18" t="str">
        <f>OBV!H1064</f>
        <v>CONFIRMED BULLISH</v>
      </c>
    </row>
    <row r="1065" spans="1:13" ht="13.5" x14ac:dyDescent="0.25">
      <c r="A1065" s="4">
        <f>TITRES_STAT!B1068</f>
        <v>43557</v>
      </c>
      <c r="B1065" s="2">
        <f>TITRES_STAT!C1068</f>
        <v>12.04</v>
      </c>
      <c r="C1065" s="2">
        <f>RSI!I1065</f>
        <v>55.676589151899137</v>
      </c>
      <c r="D1065" s="2">
        <f>MACD!E1065</f>
        <v>-0.27629992172249818</v>
      </c>
      <c r="E1065" s="2">
        <f>MACD!F1065</f>
        <v>-0.19140761074559887</v>
      </c>
      <c r="F1065" s="2">
        <f>'Moving Avg'!D1065</f>
        <v>4.9368399999999992</v>
      </c>
      <c r="G1065" s="2">
        <f>'Moving Avg'!E1065</f>
        <v>4.8423600000000002</v>
      </c>
      <c r="H1065" s="2">
        <f>'Moving Avg'!F1065</f>
        <v>4.6274899999999999</v>
      </c>
      <c r="I1065" s="2">
        <f>'Moving Avg'!G1065</f>
        <v>4.6658499999999989</v>
      </c>
      <c r="J1065" s="2">
        <f>'Moving Avg'!H1065</f>
        <v>5.9128929999999968</v>
      </c>
      <c r="K1065" s="18" t="str">
        <f>OBV!F1065</f>
        <v>BEARISH</v>
      </c>
      <c r="L1065" s="18" t="str">
        <f>OBV!G1065</f>
        <v>NEUTRAL</v>
      </c>
      <c r="M1065" s="18" t="str">
        <f>OBV!H1065</f>
        <v>CONFIRMED BEARISH</v>
      </c>
    </row>
    <row r="1066" spans="1:13" ht="13.5" x14ac:dyDescent="0.25">
      <c r="A1066" s="4">
        <f>TITRES_STAT!B1069</f>
        <v>43558</v>
      </c>
      <c r="B1066" s="2">
        <f>TITRES_STAT!C1069</f>
        <v>12.4</v>
      </c>
      <c r="C1066" s="2">
        <f>RSI!I1066</f>
        <v>61.957880047737859</v>
      </c>
      <c r="D1066" s="2">
        <f>MACD!E1066</f>
        <v>-0.28018751004358844</v>
      </c>
      <c r="E1066" s="2">
        <f>MACD!F1066</f>
        <v>-0.20916359060519679</v>
      </c>
      <c r="F1066" s="2">
        <f>'Moving Avg'!D1066</f>
        <v>4.9296600000000002</v>
      </c>
      <c r="G1066" s="2">
        <f>'Moving Avg'!E1066</f>
        <v>4.8850099999999994</v>
      </c>
      <c r="H1066" s="2">
        <f>'Moving Avg'!F1066</f>
        <v>4.6553950000000004</v>
      </c>
      <c r="I1066" s="2">
        <f>'Moving Avg'!G1066</f>
        <v>4.661065999999999</v>
      </c>
      <c r="J1066" s="2">
        <f>'Moving Avg'!H1066</f>
        <v>5.9029489999999951</v>
      </c>
      <c r="K1066" s="18" t="str">
        <f>OBV!F1066</f>
        <v>BEARISH</v>
      </c>
      <c r="L1066" s="18" t="str">
        <f>OBV!G1066</f>
        <v>NEUTRAL</v>
      </c>
      <c r="M1066" s="18" t="str">
        <f>OBV!H1066</f>
        <v>CONFIRMED BEARISH</v>
      </c>
    </row>
    <row r="1067" spans="1:13" ht="13.5" x14ac:dyDescent="0.25">
      <c r="A1067" s="4">
        <f>TITRES_STAT!B1070</f>
        <v>43559</v>
      </c>
      <c r="B1067" s="2">
        <f>TITRES_STAT!C1070</f>
        <v>12.41</v>
      </c>
      <c r="C1067" s="2">
        <f>RSI!I1067</f>
        <v>62.119029784519704</v>
      </c>
      <c r="D1067" s="2">
        <f>MACD!E1067</f>
        <v>-0.26864317029465834</v>
      </c>
      <c r="E1067" s="2">
        <f>MACD!F1067</f>
        <v>-0.22105950654308912</v>
      </c>
      <c r="F1067" s="2">
        <f>'Moving Avg'!D1067</f>
        <v>4.9232800000000001</v>
      </c>
      <c r="G1067" s="2">
        <f>'Moving Avg'!E1067</f>
        <v>4.9173</v>
      </c>
      <c r="H1067" s="2">
        <f>'Moving Avg'!F1067</f>
        <v>4.6777199999999999</v>
      </c>
      <c r="I1067" s="2">
        <f>'Moving Avg'!G1067</f>
        <v>4.6563619999999988</v>
      </c>
      <c r="J1067" s="2">
        <f>'Moving Avg'!H1067</f>
        <v>5.8930444999999967</v>
      </c>
      <c r="K1067" s="18" t="str">
        <f>OBV!F1067</f>
        <v>BEARISH</v>
      </c>
      <c r="L1067" s="18" t="str">
        <f>OBV!G1067</f>
        <v>NEUTRAL</v>
      </c>
      <c r="M1067" s="18" t="str">
        <f>OBV!H1067</f>
        <v>CONFIRMED BEARISH</v>
      </c>
    </row>
    <row r="1068" spans="1:13" ht="13.5" x14ac:dyDescent="0.25">
      <c r="A1068" s="4">
        <f>TITRES_STAT!B1071</f>
        <v>43560</v>
      </c>
      <c r="B1068" s="2">
        <f>TITRES_STAT!C1071</f>
        <v>12.49</v>
      </c>
      <c r="C1068" s="2">
        <f>RSI!I1068</f>
        <v>63.448815668482659</v>
      </c>
      <c r="D1068" s="2">
        <f>MACD!E1068</f>
        <v>-0.25337973407775216</v>
      </c>
      <c r="E1068" s="2">
        <f>MACD!F1068</f>
        <v>-0.22752355205002173</v>
      </c>
      <c r="F1068" s="2">
        <f>'Moving Avg'!D1068</f>
        <v>4.9232800000000001</v>
      </c>
      <c r="G1068" s="2">
        <f>'Moving Avg'!E1068</f>
        <v>4.9467999999999996</v>
      </c>
      <c r="H1068" s="2">
        <f>'Moving Avg'!F1068</f>
        <v>4.7074199999999999</v>
      </c>
      <c r="I1068" s="2">
        <f>'Moving Avg'!G1068</f>
        <v>4.6538099999999982</v>
      </c>
      <c r="J1068" s="2">
        <f>'Moving Avg'!H1068</f>
        <v>5.8834744999999966</v>
      </c>
      <c r="K1068" s="18" t="str">
        <f>OBV!F1068</f>
        <v>BEARISH</v>
      </c>
      <c r="L1068" s="18" t="str">
        <f>OBV!G1068</f>
        <v>NEUTRAL</v>
      </c>
      <c r="M1068" s="18" t="str">
        <f>OBV!H1068</f>
        <v>NEUTRAL</v>
      </c>
    </row>
    <row r="1069" spans="1:13" ht="13.5" x14ac:dyDescent="0.25">
      <c r="A1069" s="4">
        <f>TITRES_STAT!B1072</f>
        <v>43563</v>
      </c>
      <c r="B1069" s="2">
        <f>TITRES_STAT!C1072</f>
        <v>12.49</v>
      </c>
      <c r="C1069" s="2">
        <f>RSI!I1069</f>
        <v>63.448815668482659</v>
      </c>
      <c r="D1069" s="2">
        <f>MACD!E1069</f>
        <v>-0.22043396799239545</v>
      </c>
      <c r="E1069" s="2">
        <f>MACD!F1069</f>
        <v>-0.22610563523849647</v>
      </c>
      <c r="F1069" s="2">
        <f>'Moving Avg'!D1069</f>
        <v>4.9296599999999993</v>
      </c>
      <c r="G1069" s="2">
        <f>'Moving Avg'!E1069</f>
        <v>4.9623499999999998</v>
      </c>
      <c r="H1069" s="2">
        <f>'Moving Avg'!F1069</f>
        <v>4.73712</v>
      </c>
      <c r="I1069" s="2">
        <f>'Moving Avg'!G1069</f>
        <v>4.6514979999999984</v>
      </c>
      <c r="J1069" s="2">
        <f>'Moving Avg'!H1069</f>
        <v>5.8737099999999964</v>
      </c>
      <c r="K1069" s="18" t="str">
        <f>OBV!F1069</f>
        <v>BEARISH</v>
      </c>
      <c r="L1069" s="18" t="str">
        <f>OBV!G1069</f>
        <v>NEUTRAL</v>
      </c>
      <c r="M1069" s="18" t="str">
        <f>OBV!H1069</f>
        <v>BEARISH DIVERGENCE</v>
      </c>
    </row>
    <row r="1070" spans="1:13" ht="13.5" x14ac:dyDescent="0.25">
      <c r="A1070" s="4">
        <f>TITRES_STAT!B1073</f>
        <v>43565</v>
      </c>
      <c r="B1070" s="2">
        <f>TITRES_STAT!C1073</f>
        <v>12.2</v>
      </c>
      <c r="C1070" s="2">
        <f>RSI!I1070</f>
        <v>55.291365031018955</v>
      </c>
      <c r="D1070" s="2">
        <f>MACD!E1070</f>
        <v>-0.1442264992019604</v>
      </c>
      <c r="E1070" s="2">
        <f>MACD!F1070</f>
        <v>-0.20972980803118926</v>
      </c>
      <c r="F1070" s="2">
        <f>'Moving Avg'!D1070</f>
        <v>4.9424200000000003</v>
      </c>
      <c r="G1070" s="2">
        <f>'Moving Avg'!E1070</f>
        <v>4.9396300000000002</v>
      </c>
      <c r="H1070" s="2">
        <f>'Moving Avg'!F1070</f>
        <v>4.7610400000000004</v>
      </c>
      <c r="I1070" s="2">
        <f>'Moving Avg'!G1070</f>
        <v>4.6468739999999977</v>
      </c>
      <c r="J1070" s="2">
        <f>'Moving Avg'!H1070</f>
        <v>5.8633674999999963</v>
      </c>
      <c r="K1070" s="18" t="str">
        <f>OBV!F1070</f>
        <v>BEARISH</v>
      </c>
      <c r="L1070" s="18" t="str">
        <f>OBV!G1070</f>
        <v>NEUTRAL</v>
      </c>
      <c r="M1070" s="18" t="str">
        <f>OBV!H1070</f>
        <v>BEARISH DIVERGENCE</v>
      </c>
    </row>
    <row r="1071" spans="1:13" ht="13.5" x14ac:dyDescent="0.25">
      <c r="A1071" s="4">
        <f>TITRES_STAT!B1074</f>
        <v>43566</v>
      </c>
      <c r="B1071" s="2">
        <f>TITRES_STAT!C1074</f>
        <v>12</v>
      </c>
      <c r="C1071" s="2">
        <f>RSI!I1071</f>
        <v>50.473247865112768</v>
      </c>
      <c r="D1071" s="2">
        <f>MACD!E1071</f>
        <v>-9.1552539332508509E-2</v>
      </c>
      <c r="E1071" s="2">
        <f>MACD!F1071</f>
        <v>-0.18609435429145313</v>
      </c>
      <c r="F1071" s="2">
        <f>'Moving Avg'!D1071</f>
        <v>4.9105400000000001</v>
      </c>
      <c r="G1071" s="2">
        <f>'Moving Avg'!E1071</f>
        <v>4.9201000000000006</v>
      </c>
      <c r="H1071" s="2">
        <f>'Moving Avg'!F1071</f>
        <v>4.7809750000000006</v>
      </c>
      <c r="I1071" s="2">
        <f>'Moving Avg'!G1071</f>
        <v>4.643685999999998</v>
      </c>
      <c r="J1071" s="2">
        <f>'Moving Avg'!H1071</f>
        <v>5.8522369999999952</v>
      </c>
      <c r="K1071" s="18" t="str">
        <f>OBV!F1071</f>
        <v>BEARISH</v>
      </c>
      <c r="L1071" s="18" t="str">
        <f>OBV!G1071</f>
        <v>NEUTRAL</v>
      </c>
      <c r="M1071" s="18" t="str">
        <f>OBV!H1071</f>
        <v>CONFIRMED BEARISH</v>
      </c>
    </row>
    <row r="1072" spans="1:13" ht="13.5" x14ac:dyDescent="0.25">
      <c r="A1072" s="4">
        <f>TITRES_STAT!B1075</f>
        <v>43567</v>
      </c>
      <c r="B1072" s="2">
        <f>TITRES_STAT!C1075</f>
        <v>12.4</v>
      </c>
      <c r="C1072" s="2">
        <f>RSI!I1072</f>
        <v>58.299836103117258</v>
      </c>
      <c r="D1072" s="2">
        <f>MACD!E1072</f>
        <v>-5.8822199955217869E-2</v>
      </c>
      <c r="E1072" s="2">
        <f>MACD!F1072</f>
        <v>-0.16063992342420608</v>
      </c>
      <c r="F1072" s="2">
        <f>'Moving Avg'!D1072</f>
        <v>4.9097400000000002</v>
      </c>
      <c r="G1072" s="2">
        <f>'Moving Avg'!E1072</f>
        <v>4.9165099999999997</v>
      </c>
      <c r="H1072" s="2">
        <f>'Moving Avg'!F1072</f>
        <v>4.8088800000000003</v>
      </c>
      <c r="I1072" s="2">
        <f>'Moving Avg'!G1072</f>
        <v>4.643685999999998</v>
      </c>
      <c r="J1072" s="2">
        <f>'Moving Avg'!H1072</f>
        <v>5.8422929999999953</v>
      </c>
      <c r="K1072" s="18" t="str">
        <f>OBV!F1072</f>
        <v>BEARISH</v>
      </c>
      <c r="L1072" s="18" t="str">
        <f>OBV!G1072</f>
        <v>NEUTRAL</v>
      </c>
      <c r="M1072" s="18" t="str">
        <f>OBV!H1072</f>
        <v>CONFIRMED BEARISH</v>
      </c>
    </row>
    <row r="1073" spans="1:13" ht="13.5" x14ac:dyDescent="0.25">
      <c r="A1073" s="4">
        <f>TITRES_STAT!B1076</f>
        <v>43570</v>
      </c>
      <c r="B1073" s="2">
        <f>TITRES_STAT!C1076</f>
        <v>12.2</v>
      </c>
      <c r="C1073" s="2">
        <f>RSI!I1073</f>
        <v>53.728025743504581</v>
      </c>
      <c r="D1073" s="2">
        <f>MACD!E1073</f>
        <v>-2.6195612694317916E-2</v>
      </c>
      <c r="E1073" s="2">
        <f>MACD!F1073</f>
        <v>-0.13375106127822844</v>
      </c>
      <c r="F1073" s="2">
        <f>'Moving Avg'!D1073</f>
        <v>4.8866200000000006</v>
      </c>
      <c r="G1073" s="2">
        <f>'Moving Avg'!E1073</f>
        <v>4.9049499999999995</v>
      </c>
      <c r="H1073" s="2">
        <f>'Moving Avg'!F1073</f>
        <v>4.8288100000000007</v>
      </c>
      <c r="I1073" s="2">
        <f>'Moving Avg'!G1073</f>
        <v>4.6420919999999981</v>
      </c>
      <c r="J1073" s="2">
        <f>'Moving Avg'!H1073</f>
        <v>5.831950499999996</v>
      </c>
      <c r="K1073" s="18" t="str">
        <f>OBV!F1073</f>
        <v>BEARISH</v>
      </c>
      <c r="L1073" s="18" t="str">
        <f>OBV!G1073</f>
        <v>NEUTRAL</v>
      </c>
      <c r="M1073" s="18" t="str">
        <f>OBV!H1073</f>
        <v>CONFIRMED BEARISH</v>
      </c>
    </row>
    <row r="1074" spans="1:13" ht="13.5" x14ac:dyDescent="0.25">
      <c r="A1074" s="4">
        <f>TITRES_STAT!B1077</f>
        <v>43571</v>
      </c>
      <c r="B1074" s="2">
        <f>TITRES_STAT!C1077</f>
        <v>12</v>
      </c>
      <c r="C1074" s="2">
        <f>RSI!I1074</f>
        <v>49.543979780922143</v>
      </c>
      <c r="D1074" s="2">
        <f>MACD!E1074</f>
        <v>1.9784441362373784E-3</v>
      </c>
      <c r="E1074" s="2">
        <f>MACD!F1074</f>
        <v>-0.10660516019533529</v>
      </c>
      <c r="F1074" s="2">
        <f>'Moving Avg'!D1074</f>
        <v>4.8475599999999996</v>
      </c>
      <c r="G1074" s="2">
        <f>'Moving Avg'!E1074</f>
        <v>4.888609999999999</v>
      </c>
      <c r="H1074" s="2">
        <f>'Moving Avg'!F1074</f>
        <v>4.844755000000001</v>
      </c>
      <c r="I1074" s="2">
        <f>'Moving Avg'!G1074</f>
        <v>4.6418539999999977</v>
      </c>
      <c r="J1074" s="2">
        <f>'Moving Avg'!H1074</f>
        <v>5.8212094999999957</v>
      </c>
      <c r="K1074" s="18" t="str">
        <f>OBV!F1074</f>
        <v>BEARISH</v>
      </c>
      <c r="L1074" s="18" t="str">
        <f>OBV!G1074</f>
        <v>NEUTRAL</v>
      </c>
      <c r="M1074" s="18" t="str">
        <f>OBV!H1074</f>
        <v>CONFIRMED BEARISH</v>
      </c>
    </row>
    <row r="1075" spans="1:13" ht="13.5" x14ac:dyDescent="0.25">
      <c r="A1075" s="4">
        <f>TITRES_STAT!B1078</f>
        <v>43572</v>
      </c>
      <c r="B1075" s="2">
        <f>TITRES_STAT!C1078</f>
        <v>11.9</v>
      </c>
      <c r="C1075" s="2">
        <f>RSI!I1075</f>
        <v>47.547687085158586</v>
      </c>
      <c r="D1075" s="2">
        <f>MACD!E1075</f>
        <v>6.1549451386815335E-3</v>
      </c>
      <c r="E1075" s="2">
        <f>MACD!F1075</f>
        <v>-8.4053139128531934E-2</v>
      </c>
      <c r="F1075" s="2">
        <f>'Moving Avg'!D1075</f>
        <v>4.8236400000000001</v>
      </c>
      <c r="G1075" s="2">
        <f>'Moving Avg'!E1075</f>
        <v>4.8830299999999998</v>
      </c>
      <c r="H1075" s="2">
        <f>'Moving Avg'!F1075</f>
        <v>4.8626950000000004</v>
      </c>
      <c r="I1075" s="2">
        <f>'Moving Avg'!G1075</f>
        <v>4.6410559999999981</v>
      </c>
      <c r="J1075" s="2">
        <f>'Moving Avg'!H1075</f>
        <v>5.8102689999999946</v>
      </c>
      <c r="K1075" s="18" t="str">
        <f>OBV!F1075</f>
        <v>BEARISH</v>
      </c>
      <c r="L1075" s="18" t="str">
        <f>OBV!G1075</f>
        <v>NEUTRAL</v>
      </c>
      <c r="M1075" s="18" t="str">
        <f>OBV!H1075</f>
        <v>CONFIRMED BEARISH</v>
      </c>
    </row>
    <row r="1076" spans="1:13" ht="13.5" x14ac:dyDescent="0.25">
      <c r="A1076" s="4">
        <f>TITRES_STAT!B1079</f>
        <v>43573</v>
      </c>
      <c r="B1076" s="2">
        <f>TITRES_STAT!C1079</f>
        <v>12.25</v>
      </c>
      <c r="C1076" s="2">
        <f>RSI!I1076</f>
        <v>54.457084214069489</v>
      </c>
      <c r="D1076" s="2">
        <f>MACD!E1076</f>
        <v>2.1736477888302908E-2</v>
      </c>
      <c r="E1076" s="2">
        <f>MACD!F1076</f>
        <v>-6.289521572516496E-2</v>
      </c>
      <c r="F1076" s="2">
        <f>'Moving Avg'!D1076</f>
        <v>4.8435599999999992</v>
      </c>
      <c r="G1076" s="2">
        <f>'Moving Avg'!E1076</f>
        <v>4.8770500000000006</v>
      </c>
      <c r="H1076" s="2">
        <f>'Moving Avg'!F1076</f>
        <v>4.88103</v>
      </c>
      <c r="I1076" s="2">
        <f>'Moving Avg'!G1076</f>
        <v>4.6431279999999973</v>
      </c>
      <c r="J1076" s="2">
        <f>'Moving Avg'!H1076</f>
        <v>5.8000454999999942</v>
      </c>
      <c r="K1076" s="18" t="str">
        <f>OBV!F1076</f>
        <v>BEARISH</v>
      </c>
      <c r="L1076" s="18" t="str">
        <f>OBV!G1076</f>
        <v>NEUTRAL</v>
      </c>
      <c r="M1076" s="18" t="str">
        <f>OBV!H1076</f>
        <v>BEARISH DIVERGENCE</v>
      </c>
    </row>
    <row r="1077" spans="1:13" ht="13.5" x14ac:dyDescent="0.25">
      <c r="A1077" s="4">
        <f>TITRES_STAT!B1080</f>
        <v>43574</v>
      </c>
      <c r="B1077" s="2">
        <f>TITRES_STAT!C1080</f>
        <v>11.9</v>
      </c>
      <c r="C1077" s="2">
        <f>RSI!I1077</f>
        <v>47.691556303804326</v>
      </c>
      <c r="D1077" s="2">
        <f>MACD!E1077</f>
        <v>4.5326721747541043E-2</v>
      </c>
      <c r="E1077" s="2">
        <f>MACD!F1077</f>
        <v>-4.1250828230623759E-2</v>
      </c>
      <c r="F1077" s="2">
        <f>'Moving Avg'!D1077</f>
        <v>4.8037000000000001</v>
      </c>
      <c r="G1077" s="2">
        <f>'Moving Avg'!E1077</f>
        <v>4.8567200000000001</v>
      </c>
      <c r="H1077" s="2">
        <f>'Moving Avg'!F1077</f>
        <v>4.8870100000000001</v>
      </c>
      <c r="I1077" s="2">
        <f>'Moving Avg'!G1077</f>
        <v>4.644721999999998</v>
      </c>
      <c r="J1077" s="2">
        <f>'Moving Avg'!H1077</f>
        <v>5.7883249999999942</v>
      </c>
      <c r="K1077" s="18" t="str">
        <f>OBV!F1077</f>
        <v>BEARISH</v>
      </c>
      <c r="L1077" s="18" t="str">
        <f>OBV!G1077</f>
        <v>NEUTRAL</v>
      </c>
      <c r="M1077" s="18" t="str">
        <f>OBV!H1077</f>
        <v>CONFIRMED BEARISH</v>
      </c>
    </row>
    <row r="1078" spans="1:13" ht="13.5" x14ac:dyDescent="0.25">
      <c r="A1078" s="4">
        <f>TITRES_STAT!B1081</f>
        <v>43577</v>
      </c>
      <c r="B1078" s="2">
        <f>TITRES_STAT!C1081</f>
        <v>12</v>
      </c>
      <c r="C1078" s="2">
        <f>RSI!I1078</f>
        <v>49.619494886013378</v>
      </c>
      <c r="D1078" s="2">
        <f>MACD!E1078</f>
        <v>6.7561508568910078E-2</v>
      </c>
      <c r="E1078" s="2">
        <f>MACD!F1078</f>
        <v>-1.9488360870716995E-2</v>
      </c>
      <c r="F1078" s="2">
        <f>'Moving Avg'!D1078</f>
        <v>4.7877600000000005</v>
      </c>
      <c r="G1078" s="2">
        <f>'Moving Avg'!E1078</f>
        <v>4.8371900000000014</v>
      </c>
      <c r="H1078" s="2">
        <f>'Moving Avg'!F1078</f>
        <v>4.8919949999999996</v>
      </c>
      <c r="I1078" s="2">
        <f>'Moving Avg'!G1078</f>
        <v>4.6471139999999975</v>
      </c>
      <c r="J1078" s="2">
        <f>'Moving Avg'!H1078</f>
        <v>5.7771629999999936</v>
      </c>
      <c r="K1078" s="18" t="str">
        <f>OBV!F1078</f>
        <v>BEARISH</v>
      </c>
      <c r="L1078" s="18" t="str">
        <f>OBV!G1078</f>
        <v>NEUTRAL</v>
      </c>
      <c r="M1078" s="18" t="str">
        <f>OBV!H1078</f>
        <v>CONFIRMED BEARISH</v>
      </c>
    </row>
    <row r="1079" spans="1:13" ht="13.5" x14ac:dyDescent="0.25">
      <c r="A1079" s="4">
        <f>TITRES_STAT!B1082</f>
        <v>43578</v>
      </c>
      <c r="B1079" s="2">
        <f>TITRES_STAT!C1082</f>
        <v>11.9</v>
      </c>
      <c r="C1079" s="2">
        <f>RSI!I1079</f>
        <v>47.725173782390513</v>
      </c>
      <c r="D1079" s="2">
        <f>MACD!E1079</f>
        <v>8.9393190453812998E-2</v>
      </c>
      <c r="E1079" s="2">
        <f>MACD!F1079</f>
        <v>2.2879493941890053E-3</v>
      </c>
      <c r="F1079" s="2">
        <f>'Moving Avg'!D1079</f>
        <v>4.7797800000000006</v>
      </c>
      <c r="G1079" s="2">
        <f>'Moving Avg'!E1079</f>
        <v>4.8136699999999992</v>
      </c>
      <c r="H1079" s="2">
        <f>'Moving Avg'!F1079</f>
        <v>4.8880099999999995</v>
      </c>
      <c r="I1079" s="2">
        <f>'Moving Avg'!G1079</f>
        <v>4.6491079999999974</v>
      </c>
      <c r="J1079" s="2">
        <f>'Moving Avg'!H1079</f>
        <v>5.7654029999999947</v>
      </c>
      <c r="K1079" s="18" t="str">
        <f>OBV!F1079</f>
        <v>BEARISH</v>
      </c>
      <c r="L1079" s="18" t="str">
        <f>OBV!G1079</f>
        <v>NEUTRAL</v>
      </c>
      <c r="M1079" s="18" t="str">
        <f>OBV!H1079</f>
        <v>CONFIRMED BEARISH</v>
      </c>
    </row>
    <row r="1080" spans="1:13" ht="13.5" x14ac:dyDescent="0.25">
      <c r="A1080" s="4">
        <f>TITRES_STAT!B1083</f>
        <v>43579</v>
      </c>
      <c r="B1080" s="2">
        <f>TITRES_STAT!C1083</f>
        <v>11.9</v>
      </c>
      <c r="C1080" s="2">
        <f>RSI!I1080</f>
        <v>47.725173782390513</v>
      </c>
      <c r="D1080" s="2">
        <f>MACD!E1080</f>
        <v>9.0374785201770891E-2</v>
      </c>
      <c r="E1080" s="2">
        <f>MACD!F1080</f>
        <v>1.990531655570538E-2</v>
      </c>
      <c r="F1080" s="2">
        <f>'Moving Avg'!D1080</f>
        <v>4.7797800000000006</v>
      </c>
      <c r="G1080" s="2">
        <f>'Moving Avg'!E1080</f>
        <v>4.8017099999999999</v>
      </c>
      <c r="H1080" s="2">
        <f>'Moving Avg'!F1080</f>
        <v>4.8706699999999987</v>
      </c>
      <c r="I1080" s="2">
        <f>'Moving Avg'!G1080</f>
        <v>4.652295999999998</v>
      </c>
      <c r="J1080" s="2">
        <f>'Moving Avg'!H1080</f>
        <v>5.7536429999999941</v>
      </c>
      <c r="K1080" s="18" t="str">
        <f>OBV!F1080</f>
        <v>BEARISH</v>
      </c>
      <c r="L1080" s="18" t="str">
        <f>OBV!G1080</f>
        <v>NEUTRAL</v>
      </c>
      <c r="M1080" s="18" t="str">
        <f>OBV!H1080</f>
        <v>NEUTRAL</v>
      </c>
    </row>
    <row r="1081" spans="1:13" ht="13.5" x14ac:dyDescent="0.25">
      <c r="A1081" s="4">
        <f>TITRES_STAT!B1084</f>
        <v>43580</v>
      </c>
      <c r="B1081" s="2">
        <f>TITRES_STAT!C1084</f>
        <v>11.8</v>
      </c>
      <c r="C1081" s="2">
        <f>RSI!I1081</f>
        <v>45.701675912405925</v>
      </c>
      <c r="D1081" s="2">
        <f>MACD!E1081</f>
        <v>8.217090889089107E-2</v>
      </c>
      <c r="E1081" s="2">
        <f>MACD!F1081</f>
        <v>3.2358435022742521E-2</v>
      </c>
      <c r="F1081" s="2">
        <f>'Moving Avg'!D1081</f>
        <v>4.7439</v>
      </c>
      <c r="G1081" s="2">
        <f>'Moving Avg'!E1081</f>
        <v>4.79373</v>
      </c>
      <c r="H1081" s="2">
        <f>'Moving Avg'!F1081</f>
        <v>4.856914999999999</v>
      </c>
      <c r="I1081" s="2">
        <f>'Moving Avg'!G1081</f>
        <v>4.6554839999999986</v>
      </c>
      <c r="J1081" s="2">
        <f>'Moving Avg'!H1081</f>
        <v>5.7416834999999935</v>
      </c>
      <c r="K1081" s="18" t="str">
        <f>OBV!F1081</f>
        <v>BEARISH</v>
      </c>
      <c r="L1081" s="18" t="str">
        <f>OBV!G1081</f>
        <v>NEUTRAL</v>
      </c>
      <c r="M1081" s="18" t="str">
        <f>OBV!H1081</f>
        <v>CONFIRMED BEARISH</v>
      </c>
    </row>
    <row r="1082" spans="1:13" ht="13.5" x14ac:dyDescent="0.25">
      <c r="A1082" s="4">
        <f>TITRES_STAT!B1085</f>
        <v>43581</v>
      </c>
      <c r="B1082" s="2">
        <f>TITRES_STAT!C1085</f>
        <v>11.5</v>
      </c>
      <c r="C1082" s="2">
        <f>RSI!I1082</f>
        <v>40.203720971282969</v>
      </c>
      <c r="D1082" s="2">
        <f>MACD!E1082</f>
        <v>0.10909128034087523</v>
      </c>
      <c r="E1082" s="2">
        <f>MACD!F1082</f>
        <v>4.770500408636906E-2</v>
      </c>
      <c r="F1082" s="2">
        <f>'Moving Avg'!D1082</f>
        <v>4.7120199999999999</v>
      </c>
      <c r="G1082" s="2">
        <f>'Moving Avg'!E1082</f>
        <v>4.7578599999999991</v>
      </c>
      <c r="H1082" s="2">
        <f>'Moving Avg'!F1082</f>
        <v>4.837184999999999</v>
      </c>
      <c r="I1082" s="2">
        <f>'Moving Avg'!G1082</f>
        <v>4.6554839999999986</v>
      </c>
      <c r="J1082" s="2">
        <f>'Moving Avg'!H1082</f>
        <v>5.7287674999999947</v>
      </c>
      <c r="K1082" s="18" t="str">
        <f>OBV!F1082</f>
        <v>BEARISH</v>
      </c>
      <c r="L1082" s="18" t="str">
        <f>OBV!G1082</f>
        <v>NEUTRAL</v>
      </c>
      <c r="M1082" s="18" t="str">
        <f>OBV!H1082</f>
        <v>CONFIRMED BEARISH</v>
      </c>
    </row>
    <row r="1083" spans="1:13" ht="13.5" x14ac:dyDescent="0.25">
      <c r="A1083" s="4">
        <f>TITRES_STAT!B1086</f>
        <v>43584</v>
      </c>
      <c r="B1083" s="2">
        <f>TITRES_STAT!C1086</f>
        <v>11.2</v>
      </c>
      <c r="C1083" s="2">
        <f>RSI!I1083</f>
        <v>35.589119021193639</v>
      </c>
      <c r="D1083" s="2">
        <f>MACD!E1083</f>
        <v>0.12962500406561084</v>
      </c>
      <c r="E1083" s="2">
        <f>MACD!F1083</f>
        <v>6.4089004082217418E-2</v>
      </c>
      <c r="F1083" s="2">
        <f>'Moving Avg'!D1083</f>
        <v>4.6482399999999995</v>
      </c>
      <c r="G1083" s="2">
        <f>'Moving Avg'!E1083</f>
        <v>4.718</v>
      </c>
      <c r="H1083" s="2">
        <f>'Moving Avg'!F1083</f>
        <v>4.8114749999999997</v>
      </c>
      <c r="I1083" s="2">
        <f>'Moving Avg'!G1083</f>
        <v>4.6538899999999988</v>
      </c>
      <c r="J1083" s="2">
        <f>'Moving Avg'!H1083</f>
        <v>5.715253499999994</v>
      </c>
      <c r="K1083" s="18" t="str">
        <f>OBV!F1083</f>
        <v>BEARISH</v>
      </c>
      <c r="L1083" s="18" t="str">
        <f>OBV!G1083</f>
        <v>NEUTRAL</v>
      </c>
      <c r="M1083" s="18" t="str">
        <f>OBV!H1083</f>
        <v>CONFIRMED BEARISH</v>
      </c>
    </row>
    <row r="1084" spans="1:13" ht="13.5" x14ac:dyDescent="0.25">
      <c r="A1084" s="4">
        <f>TITRES_STAT!B1087</f>
        <v>43585</v>
      </c>
      <c r="B1084" s="2">
        <f>TITRES_STAT!C1087</f>
        <v>11.16</v>
      </c>
      <c r="C1084" s="2">
        <f>RSI!I1084</f>
        <v>35.010176062480596</v>
      </c>
      <c r="D1084" s="2">
        <f>MACD!E1084</f>
        <v>0.1377015681910807</v>
      </c>
      <c r="E1084" s="2">
        <f>MACD!F1084</f>
        <v>7.8811516903990075E-2</v>
      </c>
      <c r="F1084" s="2">
        <f>'Moving Avg'!D1084</f>
        <v>4.5892400000000011</v>
      </c>
      <c r="G1084" s="2">
        <f>'Moving Avg'!E1084</f>
        <v>4.6845100000000004</v>
      </c>
      <c r="H1084" s="2">
        <f>'Moving Avg'!F1084</f>
        <v>4.7865599999999997</v>
      </c>
      <c r="I1084" s="2">
        <f>'Moving Avg'!G1084</f>
        <v>4.6519759999999994</v>
      </c>
      <c r="J1084" s="2">
        <f>'Moving Avg'!H1084</f>
        <v>5.7016594999999963</v>
      </c>
      <c r="K1084" s="18" t="str">
        <f>OBV!F1084</f>
        <v>BEARISH</v>
      </c>
      <c r="L1084" s="18" t="str">
        <f>OBV!G1084</f>
        <v>NEUTRAL</v>
      </c>
      <c r="M1084" s="18" t="str">
        <f>OBV!H1084</f>
        <v>CONFIRMED BEARISH</v>
      </c>
    </row>
    <row r="1085" spans="1:13" ht="13.5" x14ac:dyDescent="0.25">
      <c r="A1085" s="4">
        <f>TITRES_STAT!B1088</f>
        <v>43587</v>
      </c>
      <c r="B1085" s="2">
        <f>TITRES_STAT!C1088</f>
        <v>11</v>
      </c>
      <c r="C1085" s="2">
        <f>RSI!I1085</f>
        <v>32.724193712015065</v>
      </c>
      <c r="D1085" s="2">
        <f>MACD!E1085</f>
        <v>0.14486410056071009</v>
      </c>
      <c r="E1085" s="2">
        <f>MACD!F1085</f>
        <v>9.202203363533408E-2</v>
      </c>
      <c r="F1085" s="2">
        <f>'Moving Avg'!D1085</f>
        <v>4.5174800000000008</v>
      </c>
      <c r="G1085" s="2">
        <f>'Moving Avg'!E1085</f>
        <v>4.6486300000000007</v>
      </c>
      <c r="H1085" s="2">
        <f>'Moving Avg'!F1085</f>
        <v>4.7658299999999993</v>
      </c>
      <c r="I1085" s="2">
        <f>'Moving Avg'!G1085</f>
        <v>4.6487859999999994</v>
      </c>
      <c r="J1085" s="2">
        <f>'Moving Avg'!H1085</f>
        <v>5.6877464999999958</v>
      </c>
      <c r="K1085" s="18" t="str">
        <f>OBV!F1085</f>
        <v>BEARISH</v>
      </c>
      <c r="L1085" s="18" t="str">
        <f>OBV!G1085</f>
        <v>NEUTRAL</v>
      </c>
      <c r="M1085" s="18" t="str">
        <f>OBV!H1085</f>
        <v>CONFIRMED BEARISH</v>
      </c>
    </row>
    <row r="1086" spans="1:13" ht="13.5" x14ac:dyDescent="0.25">
      <c r="A1086" s="4">
        <f>TITRES_STAT!B1089</f>
        <v>43588</v>
      </c>
      <c r="B1086" s="2">
        <f>TITRES_STAT!C1089</f>
        <v>11</v>
      </c>
      <c r="C1086" s="2">
        <f>RSI!I1086</f>
        <v>32.724193712015065</v>
      </c>
      <c r="D1086" s="2">
        <f>MACD!E1086</f>
        <v>0.1743753256302405</v>
      </c>
      <c r="E1086" s="2">
        <f>MACD!F1086</f>
        <v>0.10849269203431537</v>
      </c>
      <c r="F1086" s="2">
        <f>'Moving Avg'!D1086</f>
        <v>4.4537000000000004</v>
      </c>
      <c r="G1086" s="2">
        <f>'Moving Avg'!E1086</f>
        <v>4.5988000000000007</v>
      </c>
      <c r="H1086" s="2">
        <f>'Moving Avg'!F1086</f>
        <v>4.7379249999999988</v>
      </c>
      <c r="I1086" s="2">
        <f>'Moving Avg'!G1086</f>
        <v>4.6455959999999994</v>
      </c>
      <c r="J1086" s="2">
        <f>'Moving Avg'!H1086</f>
        <v>5.6738734999999965</v>
      </c>
      <c r="K1086" s="18" t="str">
        <f>OBV!F1086</f>
        <v>BEARISH</v>
      </c>
      <c r="L1086" s="18" t="str">
        <f>OBV!G1086</f>
        <v>NEUTRAL</v>
      </c>
      <c r="M1086" s="18" t="str">
        <f>OBV!H1086</f>
        <v>CONFIRMED BEARISH</v>
      </c>
    </row>
    <row r="1087" spans="1:13" ht="13.5" x14ac:dyDescent="0.25">
      <c r="A1087" s="4">
        <f>TITRES_STAT!B1090</f>
        <v>43591</v>
      </c>
      <c r="B1087" s="2">
        <f>TITRES_STAT!C1090</f>
        <v>11.01</v>
      </c>
      <c r="C1087" s="2">
        <f>RSI!I1087</f>
        <v>33.042092688310476</v>
      </c>
      <c r="D1087" s="2">
        <f>MACD!E1087</f>
        <v>0.1794302703356534</v>
      </c>
      <c r="E1087" s="2">
        <f>MACD!F1087</f>
        <v>0.12268020769458299</v>
      </c>
      <c r="F1087" s="2">
        <f>'Moving Avg'!D1087</f>
        <v>4.4146200000000002</v>
      </c>
      <c r="G1087" s="2">
        <f>'Moving Avg'!E1087</f>
        <v>4.56332</v>
      </c>
      <c r="H1087" s="2">
        <f>'Moving Avg'!F1087</f>
        <v>4.7100199999999983</v>
      </c>
      <c r="I1087" s="2">
        <f>'Moving Avg'!G1087</f>
        <v>4.6424859999999999</v>
      </c>
      <c r="J1087" s="2">
        <f>'Moving Avg'!H1087</f>
        <v>5.6599804999999943</v>
      </c>
      <c r="K1087" s="18" t="str">
        <f>OBV!F1087</f>
        <v>BEARISH</v>
      </c>
      <c r="L1087" s="18" t="str">
        <f>OBV!G1087</f>
        <v>NEUTRAL</v>
      </c>
      <c r="M1087" s="18" t="str">
        <f>OBV!H1087</f>
        <v>CONFIRMED BEARISH</v>
      </c>
    </row>
    <row r="1088" spans="1:13" ht="13.5" x14ac:dyDescent="0.25">
      <c r="A1088" s="4">
        <f>TITRES_STAT!B1091</f>
        <v>43592</v>
      </c>
      <c r="B1088" s="2">
        <f>TITRES_STAT!C1091</f>
        <v>11.2</v>
      </c>
      <c r="C1088" s="2">
        <f>RSI!I1088</f>
        <v>38.931126212529385</v>
      </c>
      <c r="D1088" s="2">
        <f>MACD!E1088</f>
        <v>0.18591285926057122</v>
      </c>
      <c r="E1088" s="2">
        <f>MACD!F1088</f>
        <v>0.13532673800778064</v>
      </c>
      <c r="F1088" s="2">
        <f>'Moving Avg'!D1088</f>
        <v>4.4146200000000002</v>
      </c>
      <c r="G1088" s="2">
        <f>'Moving Avg'!E1088</f>
        <v>4.5314300000000003</v>
      </c>
      <c r="H1088" s="2">
        <f>'Moving Avg'!F1088</f>
        <v>4.6843099999999991</v>
      </c>
      <c r="I1088" s="2">
        <f>'Moving Avg'!G1088</f>
        <v>4.6424859999999999</v>
      </c>
      <c r="J1088" s="2">
        <f>'Moving Avg'!H1088</f>
        <v>5.6464664999999954</v>
      </c>
      <c r="K1088" s="18" t="str">
        <f>OBV!F1088</f>
        <v>BEARISH</v>
      </c>
      <c r="L1088" s="18" t="str">
        <f>OBV!G1088</f>
        <v>NEUTRAL</v>
      </c>
      <c r="M1088" s="18" t="str">
        <f>OBV!H1088</f>
        <v>NEUTRAL</v>
      </c>
    </row>
    <row r="1089" spans="1:13" ht="13.5" x14ac:dyDescent="0.25">
      <c r="A1089" s="4">
        <f>TITRES_STAT!B1092</f>
        <v>43593</v>
      </c>
      <c r="B1089" s="2">
        <f>TITRES_STAT!C1092</f>
        <v>11.25</v>
      </c>
      <c r="C1089" s="2">
        <f>RSI!I1089</f>
        <v>40.412836916547157</v>
      </c>
      <c r="D1089" s="2">
        <f>MACD!E1089</f>
        <v>0.18489479805632492</v>
      </c>
      <c r="E1089" s="2">
        <f>MACD!F1089</f>
        <v>0.1452403500174895</v>
      </c>
      <c r="F1089" s="2">
        <f>'Moving Avg'!D1089</f>
        <v>4.4218000000000002</v>
      </c>
      <c r="G1089" s="2">
        <f>'Moving Avg'!E1089</f>
        <v>4.5055200000000006</v>
      </c>
      <c r="H1089" s="2">
        <f>'Moving Avg'!F1089</f>
        <v>4.6595949999999986</v>
      </c>
      <c r="I1089" s="2">
        <f>'Moving Avg'!G1089</f>
        <v>4.6428840000000005</v>
      </c>
      <c r="J1089" s="2">
        <f>'Moving Avg'!H1089</f>
        <v>5.6330519999999948</v>
      </c>
      <c r="K1089" s="18" t="str">
        <f>OBV!F1089</f>
        <v>BEARISH</v>
      </c>
      <c r="L1089" s="18" t="str">
        <f>OBV!G1089</f>
        <v>NEUTRAL</v>
      </c>
      <c r="M1089" s="18" t="str">
        <f>OBV!H1089</f>
        <v>BEARISH DIVERGENCE</v>
      </c>
    </row>
    <row r="1090" spans="1:13" ht="13.5" x14ac:dyDescent="0.25">
      <c r="A1090" s="4">
        <f>TITRES_STAT!B1093</f>
        <v>43594</v>
      </c>
      <c r="B1090" s="2">
        <f>TITRES_STAT!C1093</f>
        <v>11.4</v>
      </c>
      <c r="C1090" s="2">
        <f>RSI!I1090</f>
        <v>44.75095226258869</v>
      </c>
      <c r="D1090" s="2">
        <f>MACD!E1090</f>
        <v>0.18051318545406669</v>
      </c>
      <c r="E1090" s="2">
        <f>MACD!F1090</f>
        <v>0.15229491710480494</v>
      </c>
      <c r="F1090" s="2">
        <f>'Moving Avg'!D1090</f>
        <v>4.4536999999999995</v>
      </c>
      <c r="G1090" s="2">
        <f>'Moving Avg'!E1090</f>
        <v>4.4855900000000002</v>
      </c>
      <c r="H1090" s="2">
        <f>'Moving Avg'!F1090</f>
        <v>4.6436499999999992</v>
      </c>
      <c r="I1090" s="2">
        <f>'Moving Avg'!G1090</f>
        <v>4.6436820000000001</v>
      </c>
      <c r="J1090" s="2">
        <f>'Moving Avg'!H1090</f>
        <v>5.620095999999994</v>
      </c>
      <c r="K1090" s="18" t="str">
        <f>OBV!F1090</f>
        <v>BULLISH</v>
      </c>
      <c r="L1090" s="18" t="str">
        <f>OBV!G1090</f>
        <v>NEUTRAL</v>
      </c>
      <c r="M1090" s="18" t="str">
        <f>OBV!H1090</f>
        <v>CONFIRMED BULLISH</v>
      </c>
    </row>
    <row r="1091" spans="1:13" ht="13.5" x14ac:dyDescent="0.25">
      <c r="A1091" s="4">
        <f>TITRES_STAT!B1094</f>
        <v>43595</v>
      </c>
      <c r="B1091" s="2">
        <f>TITRES_STAT!C1094</f>
        <v>11.35</v>
      </c>
      <c r="C1091" s="2">
        <f>RSI!I1091</f>
        <v>43.613059039141163</v>
      </c>
      <c r="D1091" s="2">
        <f>MACD!E1091</f>
        <v>0.1726300053758969</v>
      </c>
      <c r="E1091" s="2">
        <f>MACD!F1091</f>
        <v>0.15636193475902335</v>
      </c>
      <c r="F1091" s="2">
        <f>'Moving Avg'!D1091</f>
        <v>4.4816199999999995</v>
      </c>
      <c r="G1091" s="2">
        <f>'Moving Avg'!E1091</f>
        <v>4.4676600000000004</v>
      </c>
      <c r="H1091" s="2">
        <f>'Moving Avg'!F1091</f>
        <v>4.6306950000000002</v>
      </c>
      <c r="I1091" s="2">
        <f>'Moving Avg'!G1091</f>
        <v>4.6448780000000003</v>
      </c>
      <c r="J1091" s="2">
        <f>'Moving Avg'!H1091</f>
        <v>5.6070404999999948</v>
      </c>
      <c r="K1091" s="18" t="str">
        <f>OBV!F1091</f>
        <v>BEARISH</v>
      </c>
      <c r="L1091" s="18" t="str">
        <f>OBV!G1091</f>
        <v>NEUTRAL</v>
      </c>
      <c r="M1091" s="18" t="str">
        <f>OBV!H1091</f>
        <v>BEARISH DIVERGENCE</v>
      </c>
    </row>
    <row r="1092" spans="1:13" ht="13.5" x14ac:dyDescent="0.25">
      <c r="A1092" s="4">
        <f>TITRES_STAT!B1095</f>
        <v>43598</v>
      </c>
      <c r="B1092" s="2">
        <f>TITRES_STAT!C1095</f>
        <v>11.34</v>
      </c>
      <c r="C1092" s="2">
        <f>RSI!I1092</f>
        <v>43.374319964045959</v>
      </c>
      <c r="D1092" s="2">
        <f>MACD!E1092</f>
        <v>0.14844141693430135</v>
      </c>
      <c r="E1092" s="2">
        <f>MACD!F1092</f>
        <v>0.15477783119407895</v>
      </c>
      <c r="F1092" s="2">
        <f>'Moving Avg'!D1092</f>
        <v>4.5079399999999996</v>
      </c>
      <c r="G1092" s="2">
        <f>'Moving Avg'!E1092</f>
        <v>4.4612800000000004</v>
      </c>
      <c r="H1092" s="2">
        <f>'Moving Avg'!F1092</f>
        <v>4.6095699999999997</v>
      </c>
      <c r="I1092" s="2">
        <f>'Moving Avg'!G1092</f>
        <v>4.6467920000000014</v>
      </c>
      <c r="J1092" s="2">
        <f>'Moving Avg'!H1092</f>
        <v>5.5939649999999972</v>
      </c>
      <c r="K1092" s="18" t="str">
        <f>OBV!F1092</f>
        <v>BEARISH</v>
      </c>
      <c r="L1092" s="18" t="str">
        <f>OBV!G1092</f>
        <v>NEUTRAL</v>
      </c>
      <c r="M1092" s="18" t="str">
        <f>OBV!H1092</f>
        <v>BEARISH DIVERGENCE</v>
      </c>
    </row>
    <row r="1093" spans="1:13" ht="13.5" x14ac:dyDescent="0.25">
      <c r="A1093" s="4">
        <f>TITRES_STAT!B1096</f>
        <v>43599</v>
      </c>
      <c r="B1093" s="2">
        <f>TITRES_STAT!C1096</f>
        <v>11.29</v>
      </c>
      <c r="C1093" s="2">
        <f>RSI!I1093</f>
        <v>42.132443788867413</v>
      </c>
      <c r="D1093" s="2">
        <f>MACD!E1093</f>
        <v>0.11160715058337267</v>
      </c>
      <c r="E1093" s="2">
        <f>MACD!F1093</f>
        <v>0.1461436950719377</v>
      </c>
      <c r="F1093" s="2">
        <f>'Moving Avg'!D1093</f>
        <v>4.5150999999999994</v>
      </c>
      <c r="G1093" s="2">
        <f>'Moving Avg'!E1093</f>
        <v>4.4648599999999998</v>
      </c>
      <c r="H1093" s="2">
        <f>'Moving Avg'!F1093</f>
        <v>4.5914299999999999</v>
      </c>
      <c r="I1093" s="2">
        <f>'Moving Avg'!G1093</f>
        <v>4.6490240000000007</v>
      </c>
      <c r="J1093" s="2">
        <f>'Moving Avg'!H1093</f>
        <v>5.5807894999999972</v>
      </c>
      <c r="K1093" s="18" t="str">
        <f>OBV!F1093</f>
        <v>BEARISH</v>
      </c>
      <c r="L1093" s="18" t="str">
        <f>OBV!G1093</f>
        <v>NEUTRAL</v>
      </c>
      <c r="M1093" s="18" t="str">
        <f>OBV!H1093</f>
        <v>BEARISH DIVERGENCE</v>
      </c>
    </row>
    <row r="1094" spans="1:13" ht="13.5" x14ac:dyDescent="0.25">
      <c r="A1094" s="4">
        <f>TITRES_STAT!B1097</f>
        <v>43600</v>
      </c>
      <c r="B1094" s="2">
        <f>TITRES_STAT!C1097</f>
        <v>11.4</v>
      </c>
      <c r="C1094" s="2">
        <f>RSI!I1094</f>
        <v>45.800690827080196</v>
      </c>
      <c r="D1094" s="2">
        <f>MACD!E1094</f>
        <v>7.5355151014030675E-2</v>
      </c>
      <c r="E1094" s="2">
        <f>MACD!F1094</f>
        <v>0.13198598626035629</v>
      </c>
      <c r="F1094" s="2">
        <f>'Moving Avg'!D1094</f>
        <v>4.5270599999999996</v>
      </c>
      <c r="G1094" s="2">
        <f>'Moving Avg'!E1094</f>
        <v>4.4744299999999999</v>
      </c>
      <c r="H1094" s="2">
        <f>'Moving Avg'!F1094</f>
        <v>4.5794700000000006</v>
      </c>
      <c r="I1094" s="2">
        <f>'Moving Avg'!G1094</f>
        <v>4.6522140000000007</v>
      </c>
      <c r="J1094" s="2">
        <f>'Moving Avg'!H1094</f>
        <v>5.5678734999999975</v>
      </c>
      <c r="K1094" s="18" t="str">
        <f>OBV!F1094</f>
        <v>BEARISH</v>
      </c>
      <c r="L1094" s="18" t="str">
        <f>OBV!G1094</f>
        <v>NEUTRAL</v>
      </c>
      <c r="M1094" s="18" t="str">
        <f>OBV!H1094</f>
        <v>BEARISH DIVERGENCE</v>
      </c>
    </row>
    <row r="1095" spans="1:13" ht="13.5" x14ac:dyDescent="0.25">
      <c r="A1095" s="4">
        <f>TITRES_STAT!B1098</f>
        <v>43601</v>
      </c>
      <c r="B1095" s="2">
        <f>TITRES_STAT!C1098</f>
        <v>11.7</v>
      </c>
      <c r="C1095" s="2">
        <f>RSI!I1095</f>
        <v>54.300121264845771</v>
      </c>
      <c r="D1095" s="2">
        <f>MACD!E1095</f>
        <v>2.6328596923930192E-2</v>
      </c>
      <c r="E1095" s="2">
        <f>MACD!F1095</f>
        <v>0.11085450839307108</v>
      </c>
      <c r="F1095" s="2">
        <f>'Moving Avg'!D1095</f>
        <v>4.5509800000000009</v>
      </c>
      <c r="G1095" s="2">
        <f>'Moving Avg'!E1095</f>
        <v>4.5023400000000002</v>
      </c>
      <c r="H1095" s="2">
        <f>'Moving Avg'!F1095</f>
        <v>4.5754850000000005</v>
      </c>
      <c r="I1095" s="2">
        <f>'Moving Avg'!G1095</f>
        <v>4.6577960000000012</v>
      </c>
      <c r="J1095" s="2">
        <f>'Moving Avg'!H1095</f>
        <v>5.5555154999999976</v>
      </c>
      <c r="K1095" s="18" t="str">
        <f>OBV!F1095</f>
        <v>BEARISH</v>
      </c>
      <c r="L1095" s="18" t="str">
        <f>OBV!G1095</f>
        <v>NEUTRAL</v>
      </c>
      <c r="M1095" s="18" t="str">
        <f>OBV!H1095</f>
        <v>BEARISH DIVERGENCE</v>
      </c>
    </row>
    <row r="1096" spans="1:13" ht="13.5" x14ac:dyDescent="0.25">
      <c r="A1096" s="4">
        <f>TITRES_STAT!B1099</f>
        <v>43602</v>
      </c>
      <c r="B1096" s="2">
        <f>TITRES_STAT!C1099</f>
        <v>11.8</v>
      </c>
      <c r="C1096" s="2">
        <f>RSI!I1096</f>
        <v>56.731774979169842</v>
      </c>
      <c r="D1096" s="2">
        <f>MACD!E1096</f>
        <v>-1.8511336872289341E-2</v>
      </c>
      <c r="E1096" s="2">
        <f>MACD!F1096</f>
        <v>8.4981339339999004E-2</v>
      </c>
      <c r="F1096" s="2">
        <f>'Moving Avg'!D1096</f>
        <v>4.5868400000000005</v>
      </c>
      <c r="G1096" s="2">
        <f>'Moving Avg'!E1096</f>
        <v>4.53423</v>
      </c>
      <c r="H1096" s="2">
        <f>'Moving Avg'!F1096</f>
        <v>4.5665149999999999</v>
      </c>
      <c r="I1096" s="2">
        <f>'Moving Avg'!G1096</f>
        <v>4.6641740000000009</v>
      </c>
      <c r="J1096" s="2">
        <f>'Moving Avg'!H1096</f>
        <v>5.5434559999999991</v>
      </c>
      <c r="K1096" s="18" t="str">
        <f>OBV!F1096</f>
        <v>BEARISH</v>
      </c>
      <c r="L1096" s="18" t="str">
        <f>OBV!G1096</f>
        <v>NEUTRAL</v>
      </c>
      <c r="M1096" s="18" t="str">
        <f>OBV!H1096</f>
        <v>BEARISH DIVERGENCE</v>
      </c>
    </row>
    <row r="1097" spans="1:13" ht="13.5" x14ac:dyDescent="0.25">
      <c r="A1097" s="4">
        <f>TITRES_STAT!B1100</f>
        <v>43605</v>
      </c>
      <c r="B1097" s="2">
        <f>TITRES_STAT!C1100</f>
        <v>11.8</v>
      </c>
      <c r="C1097" s="2">
        <f>RSI!I1097</f>
        <v>56.731774979169842</v>
      </c>
      <c r="D1097" s="2">
        <f>MACD!E1097</f>
        <v>-5.6450187147136788E-2</v>
      </c>
      <c r="E1097" s="2">
        <f>MACD!F1097</f>
        <v>5.6695034042571854E-2</v>
      </c>
      <c r="F1097" s="2">
        <f>'Moving Avg'!D1097</f>
        <v>4.6235000000000008</v>
      </c>
      <c r="G1097" s="2">
        <f>'Moving Avg'!E1097</f>
        <v>4.5657199999999998</v>
      </c>
      <c r="H1097" s="2">
        <f>'Moving Avg'!F1097</f>
        <v>4.5645199999999999</v>
      </c>
      <c r="I1097" s="2">
        <f>'Moving Avg'!G1097</f>
        <v>4.6682400000000008</v>
      </c>
      <c r="J1097" s="2">
        <f>'Moving Avg'!H1097</f>
        <v>5.5318949999999987</v>
      </c>
      <c r="K1097" s="18" t="str">
        <f>OBV!F1097</f>
        <v>BULLISH</v>
      </c>
      <c r="L1097" s="18" t="str">
        <f>OBV!G1097</f>
        <v>NEUTRAL</v>
      </c>
      <c r="M1097" s="18" t="str">
        <f>OBV!H1097</f>
        <v>CONFIRMED BULLISH</v>
      </c>
    </row>
    <row r="1098" spans="1:13" ht="13.5" x14ac:dyDescent="0.25">
      <c r="A1098" s="4">
        <f>TITRES_STAT!B1101</f>
        <v>43606</v>
      </c>
      <c r="B1098" s="2">
        <f>TITRES_STAT!C1101</f>
        <v>12</v>
      </c>
      <c r="C1098" s="2">
        <f>RSI!I1098</f>
        <v>61.495897006833779</v>
      </c>
      <c r="D1098" s="2">
        <f>MACD!E1098</f>
        <v>-8.3369227252533484E-2</v>
      </c>
      <c r="E1098" s="2">
        <f>MACD!F1098</f>
        <v>2.8682181783550791E-2</v>
      </c>
      <c r="F1098" s="2">
        <f>'Moving Avg'!D1098</f>
        <v>4.6801200000000005</v>
      </c>
      <c r="G1098" s="2">
        <f>'Moving Avg'!E1098</f>
        <v>4.5976099999999995</v>
      </c>
      <c r="H1098" s="2">
        <f>'Moving Avg'!F1098</f>
        <v>4.5645199999999999</v>
      </c>
      <c r="I1098" s="2">
        <f>'Moving Avg'!G1098</f>
        <v>4.6762140000000008</v>
      </c>
      <c r="J1098" s="2">
        <f>'Moving Avg'!H1098</f>
        <v>5.520234499999999</v>
      </c>
      <c r="K1098" s="18" t="str">
        <f>OBV!F1098</f>
        <v>BULLISH</v>
      </c>
      <c r="L1098" s="18" t="str">
        <f>OBV!G1098</f>
        <v>NEUTRAL</v>
      </c>
      <c r="M1098" s="18" t="str">
        <f>OBV!H1098</f>
        <v>CONFIRMED BULLISH</v>
      </c>
    </row>
    <row r="1099" spans="1:13" ht="13.5" x14ac:dyDescent="0.25">
      <c r="A1099" s="4">
        <f>TITRES_STAT!B1102</f>
        <v>43607</v>
      </c>
      <c r="B1099" s="2">
        <f>TITRES_STAT!C1102</f>
        <v>11.8</v>
      </c>
      <c r="C1099" s="2">
        <f>RSI!I1099</f>
        <v>54.976927556276834</v>
      </c>
      <c r="D1099" s="2">
        <f>MACD!E1099</f>
        <v>-9.8171105087217825E-2</v>
      </c>
      <c r="E1099" s="2">
        <f>MACD!F1099</f>
        <v>3.311524409397068E-3</v>
      </c>
      <c r="F1099" s="2">
        <f>'Moving Avg'!D1099</f>
        <v>4.7119999999999997</v>
      </c>
      <c r="G1099" s="2">
        <f>'Moving Avg'!E1099</f>
        <v>4.6195299999999992</v>
      </c>
      <c r="H1099" s="2">
        <f>'Moving Avg'!F1099</f>
        <v>4.5625249999999991</v>
      </c>
      <c r="I1099" s="2">
        <f>'Moving Avg'!G1099</f>
        <v>4.6825920000000014</v>
      </c>
      <c r="J1099" s="2">
        <f>'Moving Avg'!H1099</f>
        <v>5.5081549999999995</v>
      </c>
      <c r="K1099" s="18" t="str">
        <f>OBV!F1099</f>
        <v>BULLISH</v>
      </c>
      <c r="L1099" s="18" t="str">
        <f>OBV!G1099</f>
        <v>NEUTRAL</v>
      </c>
      <c r="M1099" s="18" t="str">
        <f>OBV!H1099</f>
        <v>CONFIRMED BULLISH</v>
      </c>
    </row>
    <row r="1100" spans="1:13" ht="13.5" x14ac:dyDescent="0.25">
      <c r="A1100" s="4">
        <f>TITRES_STAT!B1103</f>
        <v>43608</v>
      </c>
      <c r="B1100" s="2">
        <f>TITRES_STAT!C1103</f>
        <v>11.79</v>
      </c>
      <c r="C1100" s="2">
        <f>RSI!I1100</f>
        <v>54.671896999519149</v>
      </c>
      <c r="D1100" s="2">
        <f>MACD!E1100</f>
        <v>-0.1016583756974434</v>
      </c>
      <c r="E1100" s="2">
        <f>MACD!F1100</f>
        <v>-1.7682455611971026E-2</v>
      </c>
      <c r="F1100" s="2">
        <f>'Moving Avg'!D1100</f>
        <v>4.7191799999999997</v>
      </c>
      <c r="G1100" s="2">
        <f>'Moving Avg'!E1100</f>
        <v>4.6350800000000003</v>
      </c>
      <c r="H1100" s="2">
        <f>'Moving Avg'!F1100</f>
        <v>4.5603350000000002</v>
      </c>
      <c r="I1100" s="2">
        <f>'Moving Avg'!G1100</f>
        <v>4.6888920000000009</v>
      </c>
      <c r="J1100" s="2">
        <f>'Moving Avg'!H1100</f>
        <v>5.4960364999999998</v>
      </c>
      <c r="K1100" s="18" t="str">
        <f>OBV!F1100</f>
        <v>BULLISH</v>
      </c>
      <c r="L1100" s="18" t="str">
        <f>OBV!G1100</f>
        <v>NEUTRAL</v>
      </c>
      <c r="M1100" s="18" t="str">
        <f>OBV!H1100</f>
        <v>CONFIRMED BULLISH</v>
      </c>
    </row>
    <row r="1101" spans="1:13" ht="13.5" x14ac:dyDescent="0.25">
      <c r="A1101" s="4">
        <f>TITRES_STAT!B1104</f>
        <v>43609</v>
      </c>
      <c r="B1101" s="2">
        <f>TITRES_STAT!C1104</f>
        <v>11.78</v>
      </c>
      <c r="C1101" s="2">
        <f>RSI!I1101</f>
        <v>54.338889732871003</v>
      </c>
      <c r="D1101" s="2">
        <f>MACD!E1101</f>
        <v>-0.10776938970035577</v>
      </c>
      <c r="E1101" s="2">
        <f>MACD!F1101</f>
        <v>-3.5699842429647979E-2</v>
      </c>
      <c r="F1101" s="2">
        <f>'Moving Avg'!D1101</f>
        <v>4.7176</v>
      </c>
      <c r="G1101" s="2">
        <f>'Moving Avg'!E1101</f>
        <v>4.6522200000000007</v>
      </c>
      <c r="H1101" s="2">
        <f>'Moving Avg'!F1101</f>
        <v>4.5599400000000001</v>
      </c>
      <c r="I1101" s="2">
        <f>'Moving Avg'!G1101</f>
        <v>4.6951120000000008</v>
      </c>
      <c r="J1101" s="2">
        <f>'Moving Avg'!H1101</f>
        <v>5.4847149999999996</v>
      </c>
      <c r="K1101" s="18" t="str">
        <f>OBV!F1101</f>
        <v>BEARISH</v>
      </c>
      <c r="L1101" s="18" t="str">
        <f>OBV!G1101</f>
        <v>NEUTRAL</v>
      </c>
      <c r="M1101" s="18" t="str">
        <f>OBV!H1101</f>
        <v>CONFIRMED BEARISH</v>
      </c>
    </row>
    <row r="1102" spans="1:13" ht="13.5" x14ac:dyDescent="0.25">
      <c r="A1102" s="4">
        <f>TITRES_STAT!B1105</f>
        <v>43612</v>
      </c>
      <c r="B1102" s="2">
        <f>TITRES_STAT!C1105</f>
        <v>11.6</v>
      </c>
      <c r="C1102" s="2">
        <f>RSI!I1102</f>
        <v>48.614790877565497</v>
      </c>
      <c r="D1102" s="2">
        <f>MACD!E1102</f>
        <v>-0.10857922244109464</v>
      </c>
      <c r="E1102" s="2">
        <f>MACD!F1102</f>
        <v>-5.0275718431937316E-2</v>
      </c>
      <c r="F1102" s="2">
        <f>'Moving Avg'!D1102</f>
        <v>4.7016599999999995</v>
      </c>
      <c r="G1102" s="2">
        <f>'Moving Avg'!E1102</f>
        <v>4.6625800000000002</v>
      </c>
      <c r="H1102" s="2">
        <f>'Moving Avg'!F1102</f>
        <v>4.5619300000000003</v>
      </c>
      <c r="I1102" s="2">
        <f>'Moving Avg'!G1102</f>
        <v>4.6998960000000007</v>
      </c>
      <c r="J1102" s="2">
        <f>'Moving Avg'!H1102</f>
        <v>5.4725559999999982</v>
      </c>
      <c r="K1102" s="18" t="str">
        <f>OBV!F1102</f>
        <v>BEARISH</v>
      </c>
      <c r="L1102" s="18" t="str">
        <f>OBV!G1102</f>
        <v>NEUTRAL</v>
      </c>
      <c r="M1102" s="18" t="str">
        <f>OBV!H1102</f>
        <v>CONFIRMED BEARISH</v>
      </c>
    </row>
    <row r="1103" spans="1:13" ht="13.5" x14ac:dyDescent="0.25">
      <c r="A1103" s="4">
        <f>TITRES_STAT!B1106</f>
        <v>43613</v>
      </c>
      <c r="B1103" s="2">
        <f>TITRES_STAT!C1106</f>
        <v>11.5</v>
      </c>
      <c r="C1103" s="2">
        <f>RSI!I1103</f>
        <v>45.738569849577097</v>
      </c>
      <c r="D1103" s="2">
        <f>MACD!E1103</f>
        <v>-0.10928573843522305</v>
      </c>
      <c r="E1103" s="2">
        <f>MACD!F1103</f>
        <v>-6.2077722432594462E-2</v>
      </c>
      <c r="F1103" s="2">
        <f>'Moving Avg'!D1103</f>
        <v>4.6617999999999995</v>
      </c>
      <c r="G1103" s="2">
        <f>'Moving Avg'!E1103</f>
        <v>4.67096</v>
      </c>
      <c r="H1103" s="2">
        <f>'Moving Avg'!F1103</f>
        <v>4.5679100000000012</v>
      </c>
      <c r="I1103" s="2">
        <f>'Moving Avg'!G1103</f>
        <v>4.7022880000000011</v>
      </c>
      <c r="J1103" s="2">
        <f>'Moving Avg'!H1103</f>
        <v>5.459998999999998</v>
      </c>
      <c r="K1103" s="18" t="str">
        <f>OBV!F1103</f>
        <v>BEARISH</v>
      </c>
      <c r="L1103" s="18" t="str">
        <f>OBV!G1103</f>
        <v>NEUTRAL</v>
      </c>
      <c r="M1103" s="18" t="str">
        <f>OBV!H1103</f>
        <v>CONFIRMED BEARISH</v>
      </c>
    </row>
    <row r="1104" spans="1:13" ht="13.5" x14ac:dyDescent="0.25">
      <c r="A1104" s="4">
        <f>TITRES_STAT!B1107</f>
        <v>43614</v>
      </c>
      <c r="B1104" s="2">
        <f>TITRES_STAT!C1107</f>
        <v>11.85</v>
      </c>
      <c r="C1104" s="2">
        <f>RSI!I1104</f>
        <v>55.64416200342</v>
      </c>
      <c r="D1104" s="2">
        <f>MACD!E1104</f>
        <v>-0.11312832802110417</v>
      </c>
      <c r="E1104" s="2">
        <f>MACD!F1104</f>
        <v>-7.228784355029641E-2</v>
      </c>
      <c r="F1104" s="2">
        <f>'Moving Avg'!D1104</f>
        <v>4.6657999999999999</v>
      </c>
      <c r="G1104" s="2">
        <f>'Moving Avg'!E1104</f>
        <v>4.6888999999999994</v>
      </c>
      <c r="H1104" s="2">
        <f>'Moving Avg'!F1104</f>
        <v>4.581665000000001</v>
      </c>
      <c r="I1104" s="2">
        <f>'Moving Avg'!G1104</f>
        <v>4.7074699999999998</v>
      </c>
      <c r="J1104" s="2">
        <f>'Moving Avg'!H1104</f>
        <v>5.4481394999999972</v>
      </c>
      <c r="K1104" s="18" t="str">
        <f>OBV!F1104</f>
        <v>BEARISH</v>
      </c>
      <c r="L1104" s="18" t="str">
        <f>OBV!G1104</f>
        <v>NEUTRAL</v>
      </c>
      <c r="M1104" s="18" t="str">
        <f>OBV!H1104</f>
        <v>BEARISH DIVERGENCE</v>
      </c>
    </row>
    <row r="1105" spans="1:13" ht="13.5" x14ac:dyDescent="0.25">
      <c r="A1105" s="4">
        <f>TITRES_STAT!B1108</f>
        <v>43615</v>
      </c>
      <c r="B1105" s="2">
        <f>TITRES_STAT!C1108</f>
        <v>11.99</v>
      </c>
      <c r="C1105" s="2">
        <f>RSI!I1105</f>
        <v>58.877929935042332</v>
      </c>
      <c r="D1105" s="2">
        <f>MACD!E1105</f>
        <v>-0.10262746996991545</v>
      </c>
      <c r="E1105" s="2">
        <f>MACD!F1105</f>
        <v>-7.8355768834220227E-2</v>
      </c>
      <c r="F1105" s="2">
        <f>'Moving Avg'!D1105</f>
        <v>4.6817400000000005</v>
      </c>
      <c r="G1105" s="2">
        <f>'Moving Avg'!E1105</f>
        <v>4.7004600000000005</v>
      </c>
      <c r="H1105" s="2">
        <f>'Moving Avg'!F1105</f>
        <v>4.6014000000000008</v>
      </c>
      <c r="I1105" s="2">
        <f>'Moving Avg'!G1105</f>
        <v>4.7153640000000001</v>
      </c>
      <c r="J1105" s="2">
        <f>'Moving Avg'!H1105</f>
        <v>5.436558999999999</v>
      </c>
      <c r="K1105" s="18" t="str">
        <f>OBV!F1105</f>
        <v>BEARISH</v>
      </c>
      <c r="L1105" s="18" t="str">
        <f>OBV!G1105</f>
        <v>NEUTRAL</v>
      </c>
      <c r="M1105" s="18" t="str">
        <f>OBV!H1105</f>
        <v>BEARISH DIVERGENCE</v>
      </c>
    </row>
    <row r="1106" spans="1:13" ht="13.5" x14ac:dyDescent="0.25">
      <c r="A1106" s="4">
        <f>TITRES_STAT!B1109</f>
        <v>43616</v>
      </c>
      <c r="B1106" s="2">
        <f>TITRES_STAT!C1109</f>
        <v>11.8</v>
      </c>
      <c r="C1106" s="2">
        <f>RSI!I1106</f>
        <v>53.203550569560363</v>
      </c>
      <c r="D1106" s="2">
        <f>MACD!E1106</f>
        <v>-8.2810245343259758E-2</v>
      </c>
      <c r="E1106" s="2">
        <f>MACD!F1106</f>
        <v>-7.9246664136028142E-2</v>
      </c>
      <c r="F1106" s="2">
        <f>'Moving Avg'!D1106</f>
        <v>4.6833200000000001</v>
      </c>
      <c r="G1106" s="2">
        <f>'Moving Avg'!E1106</f>
        <v>4.7004599999999996</v>
      </c>
      <c r="H1106" s="2">
        <f>'Moving Avg'!F1106</f>
        <v>4.6173450000000003</v>
      </c>
      <c r="I1106" s="2">
        <f>'Moving Avg'!G1106</f>
        <v>4.7191100000000006</v>
      </c>
      <c r="J1106" s="2">
        <f>'Moving Avg'!H1106</f>
        <v>5.4245994999999985</v>
      </c>
      <c r="K1106" s="18" t="str">
        <f>OBV!F1106</f>
        <v>BEARISH</v>
      </c>
      <c r="L1106" s="18" t="str">
        <f>OBV!G1106</f>
        <v>NEUTRAL</v>
      </c>
      <c r="M1106" s="18" t="str">
        <f>OBV!H1106</f>
        <v>BEARISH DIVERGENCE</v>
      </c>
    </row>
    <row r="1107" spans="1:13" ht="13.5" x14ac:dyDescent="0.25">
      <c r="A1107" s="4">
        <f>TITRES_STAT!B1110</f>
        <v>43619</v>
      </c>
      <c r="B1107" s="2">
        <f>TITRES_STAT!C1110</f>
        <v>11.8</v>
      </c>
      <c r="C1107" s="2">
        <f>RSI!I1107</f>
        <v>53.203550569560363</v>
      </c>
      <c r="D1107" s="2">
        <f>MACD!E1107</f>
        <v>-6.6340223252936426E-2</v>
      </c>
      <c r="E1107" s="2">
        <f>MACD!F1107</f>
        <v>-7.6665375959409796E-2</v>
      </c>
      <c r="F1107" s="2">
        <f>'Moving Avg'!D1107</f>
        <v>4.6992600000000007</v>
      </c>
      <c r="G1107" s="2">
        <f>'Moving Avg'!E1107</f>
        <v>4.7004600000000005</v>
      </c>
      <c r="H1107" s="2">
        <f>'Moving Avg'!F1107</f>
        <v>4.6330899999999993</v>
      </c>
      <c r="I1107" s="2">
        <f>'Moving Avg'!G1107</f>
        <v>4.7207040000000005</v>
      </c>
      <c r="J1107" s="2">
        <f>'Moving Avg'!H1107</f>
        <v>5.4134369999999992</v>
      </c>
      <c r="K1107" s="18" t="str">
        <f>OBV!F1107</f>
        <v>BEARISH</v>
      </c>
      <c r="L1107" s="18" t="str">
        <f>OBV!G1107</f>
        <v>NEUTRAL</v>
      </c>
      <c r="M1107" s="18" t="str">
        <f>OBV!H1107</f>
        <v>BEARISH DIVERGENCE</v>
      </c>
    </row>
    <row r="1108" spans="1:13" ht="13.5" x14ac:dyDescent="0.25">
      <c r="A1108" s="4">
        <f>TITRES_STAT!B1111</f>
        <v>43623</v>
      </c>
      <c r="B1108" s="2">
        <f>TITRES_STAT!C1111</f>
        <v>11.8</v>
      </c>
      <c r="C1108" s="2">
        <f>RSI!I1108</f>
        <v>53.203550569560363</v>
      </c>
      <c r="D1108" s="2">
        <f>MACD!E1108</f>
        <v>-4.0403422774728526E-2</v>
      </c>
      <c r="E1108" s="2">
        <f>MACD!F1108</f>
        <v>-6.9412985322473544E-2</v>
      </c>
      <c r="F1108" s="2">
        <f>'Moving Avg'!D1108</f>
        <v>4.72316</v>
      </c>
      <c r="G1108" s="2">
        <f>'Moving Avg'!E1108</f>
        <v>4.6924799999999998</v>
      </c>
      <c r="H1108" s="2">
        <f>'Moving Avg'!F1108</f>
        <v>4.6450449999999988</v>
      </c>
      <c r="I1108" s="2">
        <f>'Moving Avg'!G1108</f>
        <v>4.721102000000001</v>
      </c>
      <c r="J1108" s="2">
        <f>'Moving Avg'!H1108</f>
        <v>5.402274499999999</v>
      </c>
      <c r="K1108" s="18" t="str">
        <f>OBV!F1108</f>
        <v>BEARISH</v>
      </c>
      <c r="L1108" s="18" t="str">
        <f>OBV!G1108</f>
        <v>NEUTRAL</v>
      </c>
      <c r="M1108" s="18" t="str">
        <f>OBV!H1108</f>
        <v>BEARISH DIVERGENCE</v>
      </c>
    </row>
    <row r="1109" spans="1:13" ht="13.5" x14ac:dyDescent="0.25">
      <c r="A1109" s="4">
        <f>TITRES_STAT!B1112</f>
        <v>43626</v>
      </c>
      <c r="B1109" s="2">
        <f>TITRES_STAT!C1112</f>
        <v>11.8</v>
      </c>
      <c r="C1109" s="2">
        <f>RSI!I1109</f>
        <v>53.203550569560363</v>
      </c>
      <c r="D1109" s="2">
        <f>MACD!E1109</f>
        <v>-3.098965120035313E-2</v>
      </c>
      <c r="E1109" s="2">
        <f>MACD!F1109</f>
        <v>-6.1728318498049467E-2</v>
      </c>
      <c r="F1109" s="2">
        <f>'Moving Avg'!D1109</f>
        <v>4.7191600000000005</v>
      </c>
      <c r="G1109" s="2">
        <f>'Moving Avg'!E1109</f>
        <v>4.6924800000000007</v>
      </c>
      <c r="H1109" s="2">
        <f>'Moving Avg'!F1109</f>
        <v>4.6560049999999986</v>
      </c>
      <c r="I1109" s="2">
        <f>'Moving Avg'!G1109</f>
        <v>4.7187100000000006</v>
      </c>
      <c r="J1109" s="2">
        <f>'Moving Avg'!H1109</f>
        <v>5.3912714999999993</v>
      </c>
      <c r="K1109" s="18" t="str">
        <f>OBV!F1109</f>
        <v>BEARISH</v>
      </c>
      <c r="L1109" s="18" t="str">
        <f>OBV!G1109</f>
        <v>NEUTRAL</v>
      </c>
      <c r="M1109" s="18" t="str">
        <f>OBV!H1109</f>
        <v>CONFIRMED BEARISH</v>
      </c>
    </row>
    <row r="1110" spans="1:13" ht="13.5" x14ac:dyDescent="0.25">
      <c r="A1110" s="4">
        <f>TITRES_STAT!B1113</f>
        <v>43627</v>
      </c>
      <c r="B1110" s="2">
        <f>TITRES_STAT!C1113</f>
        <v>11.78</v>
      </c>
      <c r="C1110" s="2">
        <f>RSI!I1110</f>
        <v>52.494340427464465</v>
      </c>
      <c r="D1110" s="2">
        <f>MACD!E1110</f>
        <v>-2.3275845537233941E-2</v>
      </c>
      <c r="E1110" s="2">
        <f>MACD!F1110</f>
        <v>-5.4037823905886365E-2</v>
      </c>
      <c r="F1110" s="2">
        <f>'Moving Avg'!D1110</f>
        <v>4.70242</v>
      </c>
      <c r="G1110" s="2">
        <f>'Moving Avg'!E1110</f>
        <v>4.6920800000000007</v>
      </c>
      <c r="H1110" s="2">
        <f>'Moving Avg'!F1110</f>
        <v>4.6635799999999978</v>
      </c>
      <c r="I1110" s="2">
        <f>'Moving Avg'!G1110</f>
        <v>4.7108180000000006</v>
      </c>
      <c r="J1110" s="2">
        <f>'Moving Avg'!H1110</f>
        <v>5.3802089999999998</v>
      </c>
      <c r="K1110" s="18" t="str">
        <f>OBV!F1110</f>
        <v>BEARISH</v>
      </c>
      <c r="L1110" s="18" t="str">
        <f>OBV!G1110</f>
        <v>NEUTRAL</v>
      </c>
      <c r="M1110" s="18" t="str">
        <f>OBV!H1110</f>
        <v>CONFIRMED BEARISH</v>
      </c>
    </row>
    <row r="1111" spans="1:13" ht="13.5" x14ac:dyDescent="0.25">
      <c r="A1111" s="4">
        <f>TITRES_STAT!B1114</f>
        <v>43628</v>
      </c>
      <c r="B1111" s="2">
        <f>TITRES_STAT!C1114</f>
        <v>11.75</v>
      </c>
      <c r="C1111" s="2">
        <f>RSI!I1111</f>
        <v>51.374084487908917</v>
      </c>
      <c r="D1111" s="2">
        <f>MACD!E1111</f>
        <v>-1.6647925481659165E-2</v>
      </c>
      <c r="E1111" s="2">
        <f>MACD!F1111</f>
        <v>-4.6559844221040932E-2</v>
      </c>
      <c r="F1111" s="2">
        <f>'Moving Avg'!D1111</f>
        <v>4.6984399999999997</v>
      </c>
      <c r="G1111" s="2">
        <f>'Moving Avg'!E1111</f>
        <v>4.6908800000000008</v>
      </c>
      <c r="H1111" s="2">
        <f>'Moving Avg'!F1111</f>
        <v>4.6715499999999981</v>
      </c>
      <c r="I1111" s="2">
        <f>'Moving Avg'!G1111</f>
        <v>4.7049180000000002</v>
      </c>
      <c r="J1111" s="2">
        <f>'Moving Avg'!H1111</f>
        <v>5.3690864999999981</v>
      </c>
      <c r="K1111" s="18" t="str">
        <f>OBV!F1111</f>
        <v>BEARISH</v>
      </c>
      <c r="L1111" s="18" t="str">
        <f>OBV!G1111</f>
        <v>NEUTRAL</v>
      </c>
      <c r="M1111" s="18" t="str">
        <f>OBV!H1111</f>
        <v>CONFIRMED BEARISH</v>
      </c>
    </row>
    <row r="1112" spans="1:13" ht="13.5" x14ac:dyDescent="0.25">
      <c r="A1112" s="4">
        <f>TITRES_STAT!B1115</f>
        <v>43629</v>
      </c>
      <c r="B1112" s="2">
        <f>TITRES_STAT!C1115</f>
        <v>11.45</v>
      </c>
      <c r="C1112" s="2">
        <f>RSI!I1112</f>
        <v>41.799669690017723</v>
      </c>
      <c r="D1112" s="2">
        <f>MACD!E1112</f>
        <v>-1.3315533124937495E-2</v>
      </c>
      <c r="E1112" s="2">
        <f>MACD!F1112</f>
        <v>-3.9910982001820243E-2</v>
      </c>
      <c r="F1112" s="2">
        <f>'Moving Avg'!D1112</f>
        <v>4.6705399999999999</v>
      </c>
      <c r="G1112" s="2">
        <f>'Moving Avg'!E1112</f>
        <v>4.6849000000000007</v>
      </c>
      <c r="H1112" s="2">
        <f>'Moving Avg'!F1112</f>
        <v>4.6737399999999987</v>
      </c>
      <c r="I1112" s="2">
        <f>'Moving Avg'!G1112</f>
        <v>4.6966260000000002</v>
      </c>
      <c r="J1112" s="2">
        <f>'Moving Avg'!H1112</f>
        <v>5.3564294999999991</v>
      </c>
      <c r="K1112" s="18" t="str">
        <f>OBV!F1112</f>
        <v>BEARISH</v>
      </c>
      <c r="L1112" s="18" t="str">
        <f>OBV!G1112</f>
        <v>NEUTRAL</v>
      </c>
      <c r="M1112" s="18" t="str">
        <f>OBV!H1112</f>
        <v>CONFIRMED BEARISH</v>
      </c>
    </row>
    <row r="1113" spans="1:13" ht="13.5" x14ac:dyDescent="0.25">
      <c r="A1113" s="4">
        <f>TITRES_STAT!B1116</f>
        <v>43630</v>
      </c>
      <c r="B1113" s="2">
        <f>TITRES_STAT!C1116</f>
        <v>11.69</v>
      </c>
      <c r="C1113" s="2">
        <f>RSI!I1113</f>
        <v>49.853048400884404</v>
      </c>
      <c r="D1113" s="2">
        <f>MACD!E1113</f>
        <v>-2.3083424775654393E-2</v>
      </c>
      <c r="E1113" s="2">
        <f>MACD!F1113</f>
        <v>-3.6545470556587079E-2</v>
      </c>
      <c r="F1113" s="2">
        <f>'Moving Avg'!D1113</f>
        <v>4.6617799999999994</v>
      </c>
      <c r="G1113" s="2">
        <f>'Moving Avg'!E1113</f>
        <v>4.6924700000000001</v>
      </c>
      <c r="H1113" s="2">
        <f>'Moving Avg'!F1113</f>
        <v>4.6817149999999987</v>
      </c>
      <c r="I1113" s="2">
        <f>'Moving Avg'!G1113</f>
        <v>4.6902480000000004</v>
      </c>
      <c r="J1113" s="2">
        <f>'Moving Avg'!H1113</f>
        <v>5.3452074999999999</v>
      </c>
      <c r="K1113" s="18" t="str">
        <f>OBV!F1113</f>
        <v>BEARISH</v>
      </c>
      <c r="L1113" s="18" t="str">
        <f>OBV!G1113</f>
        <v>NEUTRAL</v>
      </c>
      <c r="M1113" s="18" t="str">
        <f>OBV!H1113</f>
        <v>CONFIRMED BEARISH</v>
      </c>
    </row>
    <row r="1114" spans="1:13" ht="13.5" x14ac:dyDescent="0.25">
      <c r="A1114" s="4">
        <f>TITRES_STAT!B1117</f>
        <v>43633</v>
      </c>
      <c r="B1114" s="2">
        <f>TITRES_STAT!C1117</f>
        <v>11.7</v>
      </c>
      <c r="C1114" s="2">
        <f>RSI!I1114</f>
        <v>50.163456698148579</v>
      </c>
      <c r="D1114" s="2">
        <f>MACD!E1114</f>
        <v>-1.0170708265239803E-2</v>
      </c>
      <c r="E1114" s="2">
        <f>MACD!F1114</f>
        <v>-3.1270518098317622E-2</v>
      </c>
      <c r="F1114" s="2">
        <f>'Moving Avg'!D1114</f>
        <v>4.6538200000000005</v>
      </c>
      <c r="G1114" s="2">
        <f>'Moving Avg'!E1114</f>
        <v>4.68649</v>
      </c>
      <c r="H1114" s="2">
        <f>'Moving Avg'!F1114</f>
        <v>4.6876949999999997</v>
      </c>
      <c r="I1114" s="2">
        <f>'Moving Avg'!G1114</f>
        <v>4.6845880000000006</v>
      </c>
      <c r="J1114" s="2">
        <f>'Moving Avg'!H1114</f>
        <v>5.3330489999999999</v>
      </c>
      <c r="K1114" s="18" t="str">
        <f>OBV!F1114</f>
        <v>BEARISH</v>
      </c>
      <c r="L1114" s="18" t="str">
        <f>OBV!G1114</f>
        <v>NEUTRAL</v>
      </c>
      <c r="M1114" s="18" t="str">
        <f>OBV!H1114</f>
        <v>CONFIRMED BEARISH</v>
      </c>
    </row>
    <row r="1115" spans="1:13" ht="13.5" x14ac:dyDescent="0.25">
      <c r="A1115" s="4">
        <f>TITRES_STAT!B1118</f>
        <v>43634</v>
      </c>
      <c r="B1115" s="2">
        <f>TITRES_STAT!C1118</f>
        <v>11.5</v>
      </c>
      <c r="C1115" s="2">
        <f>RSI!I1115</f>
        <v>44.281831185433198</v>
      </c>
      <c r="D1115" s="2">
        <f>MACD!E1115</f>
        <v>1.5231798496654569E-2</v>
      </c>
      <c r="E1115" s="2">
        <f>MACD!F1115</f>
        <v>-2.1970054779323185E-2</v>
      </c>
      <c r="F1115" s="2">
        <f>'Moving Avg'!D1115</f>
        <v>4.6315</v>
      </c>
      <c r="G1115" s="2">
        <f>'Moving Avg'!E1115</f>
        <v>4.6669600000000004</v>
      </c>
      <c r="H1115" s="2">
        <f>'Moving Avg'!F1115</f>
        <v>4.6837099999999996</v>
      </c>
      <c r="I1115" s="2">
        <f>'Moving Avg'!G1115</f>
        <v>4.6802840000000003</v>
      </c>
      <c r="J1115" s="2">
        <f>'Moving Avg'!H1115</f>
        <v>5.3204919999999989</v>
      </c>
      <c r="K1115" s="18" t="str">
        <f>OBV!F1115</f>
        <v>BEARISH</v>
      </c>
      <c r="L1115" s="18" t="str">
        <f>OBV!G1115</f>
        <v>NEUTRAL</v>
      </c>
      <c r="M1115" s="18" t="str">
        <f>OBV!H1115</f>
        <v>CONFIRMED BEARISH</v>
      </c>
    </row>
    <row r="1116" spans="1:13" ht="13.5" x14ac:dyDescent="0.25">
      <c r="A1116" s="4">
        <f>TITRES_STAT!B1119</f>
        <v>43635</v>
      </c>
      <c r="B1116" s="2">
        <f>TITRES_STAT!C1119</f>
        <v>11.6</v>
      </c>
      <c r="C1116" s="2">
        <f>RSI!I1116</f>
        <v>47.586747438551122</v>
      </c>
      <c r="D1116" s="2">
        <f>MACD!E1116</f>
        <v>2.2576420050883783E-2</v>
      </c>
      <c r="E1116" s="2">
        <f>MACD!F1116</f>
        <v>-1.3060759813281791E-2</v>
      </c>
      <c r="F1116" s="2">
        <f>'Moving Avg'!D1116</f>
        <v>4.6195399999999989</v>
      </c>
      <c r="G1116" s="2">
        <f>'Moving Avg'!E1116</f>
        <v>4.6589899999999993</v>
      </c>
      <c r="H1116" s="2">
        <f>'Moving Avg'!F1116</f>
        <v>4.6797249999999995</v>
      </c>
      <c r="I1116" s="2">
        <f>'Moving Avg'!G1116</f>
        <v>4.6739060000000006</v>
      </c>
      <c r="J1116" s="2">
        <f>'Moving Avg'!H1116</f>
        <v>5.308133999999999</v>
      </c>
      <c r="K1116" s="18" t="str">
        <f>OBV!F1116</f>
        <v>BULLISH</v>
      </c>
      <c r="L1116" s="18" t="str">
        <f>OBV!G1116</f>
        <v>NEUTRAL</v>
      </c>
      <c r="M1116" s="18" t="str">
        <f>OBV!H1116</f>
        <v>BULLISH DIVERGENCE</v>
      </c>
    </row>
    <row r="1117" spans="1:13" ht="13.5" x14ac:dyDescent="0.25">
      <c r="A1117" s="4">
        <f>TITRES_STAT!B1120</f>
        <v>43636</v>
      </c>
      <c r="B1117" s="2">
        <f>TITRES_STAT!C1120</f>
        <v>11.4</v>
      </c>
      <c r="C1117" s="2">
        <f>RSI!I1117</f>
        <v>42.189989114238323</v>
      </c>
      <c r="D1117" s="2">
        <f>MACD!E1117</f>
        <v>3.4885437849200507E-2</v>
      </c>
      <c r="E1117" s="2">
        <f>MACD!F1117</f>
        <v>-3.4715202807853313E-3</v>
      </c>
      <c r="F1117" s="2">
        <f>'Moving Avg'!D1117</f>
        <v>4.6155600000000003</v>
      </c>
      <c r="G1117" s="2">
        <f>'Moving Avg'!E1117</f>
        <v>4.6430499999999997</v>
      </c>
      <c r="H1117" s="2">
        <f>'Moving Avg'!F1117</f>
        <v>4.6717550000000001</v>
      </c>
      <c r="I1117" s="2">
        <f>'Moving Avg'!G1117</f>
        <v>4.6658540000000004</v>
      </c>
      <c r="J1117" s="2">
        <f>'Moving Avg'!H1117</f>
        <v>5.2953774999999981</v>
      </c>
      <c r="K1117" s="18" t="str">
        <f>OBV!F1117</f>
        <v>BEARISH</v>
      </c>
      <c r="L1117" s="18" t="str">
        <f>OBV!G1117</f>
        <v>NEUTRAL</v>
      </c>
      <c r="M1117" s="18" t="str">
        <f>OBV!H1117</f>
        <v>CONFIRMED BEARISH</v>
      </c>
    </row>
    <row r="1118" spans="1:13" ht="13.5" x14ac:dyDescent="0.25">
      <c r="A1118" s="4">
        <f>TITRES_STAT!B1121</f>
        <v>43637</v>
      </c>
      <c r="B1118" s="2">
        <f>TITRES_STAT!C1121</f>
        <v>11.8</v>
      </c>
      <c r="C1118" s="2">
        <f>RSI!I1118</f>
        <v>53.538835511455794</v>
      </c>
      <c r="D1118" s="2">
        <f>MACD!E1118</f>
        <v>3.4140817174386662E-2</v>
      </c>
      <c r="E1118" s="2">
        <f>MACD!F1118</f>
        <v>4.0509472102490673E-3</v>
      </c>
      <c r="F1118" s="2">
        <f>'Moving Avg'!D1118</f>
        <v>4.62432</v>
      </c>
      <c r="G1118" s="2">
        <f>'Moving Avg'!E1118</f>
        <v>4.6430500000000006</v>
      </c>
      <c r="H1118" s="2">
        <f>'Moving Avg'!F1118</f>
        <v>4.6677650000000002</v>
      </c>
      <c r="I1118" s="2">
        <f>'Moving Avg'!G1118</f>
        <v>4.6603520000000005</v>
      </c>
      <c r="J1118" s="2">
        <f>'Moving Avg'!H1118</f>
        <v>5.2832184999999985</v>
      </c>
      <c r="K1118" s="18" t="str">
        <f>OBV!F1118</f>
        <v>BEARISH</v>
      </c>
      <c r="L1118" s="18" t="str">
        <f>OBV!G1118</f>
        <v>NEUTRAL</v>
      </c>
      <c r="M1118" s="18" t="str">
        <f>OBV!H1118</f>
        <v>BEARISH DIVERGENCE</v>
      </c>
    </row>
    <row r="1119" spans="1:13" ht="13.5" x14ac:dyDescent="0.25">
      <c r="A1119" s="4">
        <f>TITRES_STAT!B1122</f>
        <v>43640</v>
      </c>
      <c r="B1119" s="2">
        <f>TITRES_STAT!C1122</f>
        <v>11.45</v>
      </c>
      <c r="C1119" s="2">
        <f>RSI!I1119</f>
        <v>45.1796802184695</v>
      </c>
      <c r="D1119" s="2">
        <f>MACD!E1119</f>
        <v>4.3501689099540108E-2</v>
      </c>
      <c r="E1119" s="2">
        <f>MACD!F1119</f>
        <v>1.1941095588107277E-2</v>
      </c>
      <c r="F1119" s="2">
        <f>'Moving Avg'!D1119</f>
        <v>4.6043799999999999</v>
      </c>
      <c r="G1119" s="2">
        <f>'Moving Avg'!E1119</f>
        <v>4.6291000000000002</v>
      </c>
      <c r="H1119" s="2">
        <f>'Moving Avg'!F1119</f>
        <v>4.6607900000000004</v>
      </c>
      <c r="I1119" s="2">
        <f>'Moving Avg'!G1119</f>
        <v>4.6520600000000005</v>
      </c>
      <c r="J1119" s="2">
        <f>'Moving Avg'!H1119</f>
        <v>5.2705614999999968</v>
      </c>
      <c r="K1119" s="18" t="str">
        <f>OBV!F1119</f>
        <v>BEARISH</v>
      </c>
      <c r="L1119" s="18" t="str">
        <f>OBV!G1119</f>
        <v>NEUTRAL</v>
      </c>
      <c r="M1119" s="18" t="str">
        <f>OBV!H1119</f>
        <v>CONFIRMED BEARISH</v>
      </c>
    </row>
    <row r="1120" spans="1:13" ht="13.5" x14ac:dyDescent="0.25">
      <c r="A1120" s="4">
        <f>TITRES_STAT!B1123</f>
        <v>43641</v>
      </c>
      <c r="B1120" s="2">
        <f>TITRES_STAT!C1123</f>
        <v>11.5</v>
      </c>
      <c r="C1120" s="2">
        <f>RSI!I1120</f>
        <v>46.470098155002965</v>
      </c>
      <c r="D1120" s="2">
        <f>MACD!E1120</f>
        <v>4.9232837313269329E-2</v>
      </c>
      <c r="E1120" s="2">
        <f>MACD!F1120</f>
        <v>1.9399443933139689E-2</v>
      </c>
      <c r="F1120" s="2">
        <f>'Moving Avg'!D1120</f>
        <v>4.6043800000000008</v>
      </c>
      <c r="G1120" s="2">
        <f>'Moving Avg'!E1120</f>
        <v>4.6179399999999999</v>
      </c>
      <c r="H1120" s="2">
        <f>'Moving Avg'!F1120</f>
        <v>4.6550100000000008</v>
      </c>
      <c r="I1120" s="2">
        <f>'Moving Avg'!G1120</f>
        <v>4.6464800000000004</v>
      </c>
      <c r="J1120" s="2">
        <f>'Moving Avg'!H1120</f>
        <v>5.258801499999997</v>
      </c>
      <c r="K1120" s="18" t="str">
        <f>OBV!F1120</f>
        <v>BEARISH</v>
      </c>
      <c r="L1120" s="18" t="str">
        <f>OBV!G1120</f>
        <v>NEUTRAL</v>
      </c>
      <c r="M1120" s="18" t="str">
        <f>OBV!H1120</f>
        <v>NEUTRAL</v>
      </c>
    </row>
    <row r="1121" spans="1:13" ht="13.5" x14ac:dyDescent="0.25">
      <c r="A1121" s="4">
        <f>TITRES_STAT!B1124</f>
        <v>43642</v>
      </c>
      <c r="B1121" s="2">
        <f>TITRES_STAT!C1124</f>
        <v>11.5</v>
      </c>
      <c r="C1121" s="2">
        <f>RSI!I1121</f>
        <v>46.470098155002965</v>
      </c>
      <c r="D1121" s="2">
        <f>MACD!E1121</f>
        <v>5.258763620079776E-2</v>
      </c>
      <c r="E1121" s="2">
        <f>MACD!F1121</f>
        <v>2.6037082386671302E-2</v>
      </c>
      <c r="F1121" s="2">
        <f>'Moving Avg'!D1121</f>
        <v>4.5964199999999993</v>
      </c>
      <c r="G1121" s="2">
        <f>'Moving Avg'!E1121</f>
        <v>4.6079799999999995</v>
      </c>
      <c r="H1121" s="2">
        <f>'Moving Avg'!F1121</f>
        <v>4.6494300000000006</v>
      </c>
      <c r="I1121" s="2">
        <f>'Moving Avg'!G1121</f>
        <v>4.6424940000000001</v>
      </c>
      <c r="J1121" s="2">
        <f>'Moving Avg'!H1121</f>
        <v>5.246164499999999</v>
      </c>
      <c r="K1121" s="18" t="str">
        <f>OBV!F1121</f>
        <v>BEARISH</v>
      </c>
      <c r="L1121" s="18" t="str">
        <f>OBV!G1121</f>
        <v>NEUTRAL</v>
      </c>
      <c r="M1121" s="18" t="str">
        <f>OBV!H1121</f>
        <v>CONFIRMED BEARISH</v>
      </c>
    </row>
    <row r="1122" spans="1:13" ht="13.5" x14ac:dyDescent="0.25">
      <c r="A1122" s="4">
        <f>TITRES_STAT!B1125</f>
        <v>43643</v>
      </c>
      <c r="B1122" s="2">
        <f>TITRES_STAT!C1125</f>
        <v>11.45</v>
      </c>
      <c r="C1122" s="2">
        <f>RSI!I1122</f>
        <v>45.235190128958543</v>
      </c>
      <c r="D1122" s="2">
        <f>MACD!E1122</f>
        <v>3.883327480269827E-2</v>
      </c>
      <c r="E1122" s="2">
        <f>MACD!F1122</f>
        <v>2.85963208698767E-2</v>
      </c>
      <c r="F1122" s="2">
        <f>'Moving Avg'!D1122</f>
        <v>4.6003999999999996</v>
      </c>
      <c r="G1122" s="2">
        <f>'Moving Avg'!E1122</f>
        <v>4.6079799999999995</v>
      </c>
      <c r="H1122" s="2">
        <f>'Moving Avg'!F1122</f>
        <v>4.6464400000000001</v>
      </c>
      <c r="I1122" s="2">
        <f>'Moving Avg'!G1122</f>
        <v>4.6349199999999993</v>
      </c>
      <c r="J1122" s="2">
        <f>'Moving Avg'!H1122</f>
        <v>5.2343044999999986</v>
      </c>
      <c r="K1122" s="18" t="str">
        <f>OBV!F1122</f>
        <v>BEARISH</v>
      </c>
      <c r="L1122" s="18" t="str">
        <f>OBV!G1122</f>
        <v>NEUTRAL</v>
      </c>
      <c r="M1122" s="18" t="str">
        <f>OBV!H1122</f>
        <v>BEARISH DIVERGENCE</v>
      </c>
    </row>
    <row r="1123" spans="1:13" ht="13.5" x14ac:dyDescent="0.25">
      <c r="A1123" s="4">
        <f>TITRES_STAT!B1126</f>
        <v>43644</v>
      </c>
      <c r="B1123" s="2">
        <f>TITRES_STAT!C1126</f>
        <v>11.73</v>
      </c>
      <c r="C1123" s="2">
        <f>RSI!I1123</f>
        <v>52.776369605007297</v>
      </c>
      <c r="D1123" s="2">
        <f>MACD!E1123</f>
        <v>3.4070931544327721E-2</v>
      </c>
      <c r="E1123" s="2">
        <f>MACD!F1123</f>
        <v>2.9691243004766905E-2</v>
      </c>
      <c r="F1123" s="2">
        <f>'Moving Avg'!D1123</f>
        <v>4.5948200000000003</v>
      </c>
      <c r="G1123" s="2">
        <f>'Moving Avg'!E1123</f>
        <v>4.6095699999999997</v>
      </c>
      <c r="H1123" s="2">
        <f>'Moving Avg'!F1123</f>
        <v>4.6510199999999999</v>
      </c>
      <c r="I1123" s="2">
        <f>'Moving Avg'!G1123</f>
        <v>4.6311719999999994</v>
      </c>
      <c r="J1123" s="2">
        <f>'Moving Avg'!H1123</f>
        <v>5.2231619999999976</v>
      </c>
      <c r="K1123" s="18" t="str">
        <f>OBV!F1123</f>
        <v>BEARISH</v>
      </c>
      <c r="L1123" s="18" t="str">
        <f>OBV!G1123</f>
        <v>NEUTRAL</v>
      </c>
      <c r="M1123" s="18" t="str">
        <f>OBV!H1123</f>
        <v>CONFIRMED BEARISH</v>
      </c>
    </row>
    <row r="1124" spans="1:13" ht="13.5" x14ac:dyDescent="0.25">
      <c r="A1124" s="4">
        <f>TITRES_STAT!B1127</f>
        <v>43647</v>
      </c>
      <c r="B1124" s="2">
        <f>TITRES_STAT!C1127</f>
        <v>12</v>
      </c>
      <c r="C1124" s="2">
        <f>RSI!I1124</f>
        <v>58.688510061932035</v>
      </c>
      <c r="D1124" s="2">
        <f>MACD!E1124</f>
        <v>2.240788846105346E-2</v>
      </c>
      <c r="E1124" s="2">
        <f>MACD!F1124</f>
        <v>2.8234572096024216E-2</v>
      </c>
      <c r="F1124" s="2">
        <f>'Moving Avg'!D1124</f>
        <v>4.638679999999999</v>
      </c>
      <c r="G1124" s="2">
        <f>'Moving Avg'!E1124</f>
        <v>4.6215299999999999</v>
      </c>
      <c r="H1124" s="2">
        <f>'Moving Avg'!F1124</f>
        <v>4.6540100000000004</v>
      </c>
      <c r="I1124" s="2">
        <f>'Moving Avg'!G1124</f>
        <v>4.6311720000000003</v>
      </c>
      <c r="J1124" s="2">
        <f>'Moving Avg'!H1124</f>
        <v>5.2119999999999971</v>
      </c>
      <c r="K1124" s="18" t="str">
        <f>OBV!F1124</f>
        <v>BULLISH</v>
      </c>
      <c r="L1124" s="18" t="str">
        <f>OBV!G1124</f>
        <v>NEUTRAL</v>
      </c>
      <c r="M1124" s="18" t="str">
        <f>OBV!H1124</f>
        <v>CONFIRMED BULLISH</v>
      </c>
    </row>
    <row r="1125" spans="1:13" ht="13.5" x14ac:dyDescent="0.25">
      <c r="A1125" s="4">
        <f>TITRES_STAT!B1128</f>
        <v>43648</v>
      </c>
      <c r="B1125" s="2">
        <f>TITRES_STAT!C1128</f>
        <v>11.9</v>
      </c>
      <c r="C1125" s="2">
        <f>RSI!I1125</f>
        <v>55.896531326167917</v>
      </c>
      <c r="D1125" s="2">
        <f>MACD!E1125</f>
        <v>2.3458702224647965E-3</v>
      </c>
      <c r="E1125" s="2">
        <f>MACD!F1125</f>
        <v>2.3056831721312336E-2</v>
      </c>
      <c r="F1125" s="2">
        <f>'Moving Avg'!D1125</f>
        <v>4.67056</v>
      </c>
      <c r="G1125" s="2">
        <f>'Moving Avg'!E1125</f>
        <v>4.6374700000000004</v>
      </c>
      <c r="H1125" s="2">
        <f>'Moving Avg'!F1125</f>
        <v>4.652215</v>
      </c>
      <c r="I1125" s="2">
        <f>'Moving Avg'!G1125</f>
        <v>4.6311720000000012</v>
      </c>
      <c r="J1125" s="2">
        <f>'Moving Avg'!H1125</f>
        <v>5.2006384999999975</v>
      </c>
      <c r="K1125" s="18" t="str">
        <f>OBV!F1125</f>
        <v>BULLISH</v>
      </c>
      <c r="L1125" s="18" t="str">
        <f>OBV!G1125</f>
        <v>NEUTRAL</v>
      </c>
      <c r="M1125" s="18" t="str">
        <f>OBV!H1125</f>
        <v>CONFIRMED BULLISH</v>
      </c>
    </row>
    <row r="1126" spans="1:13" ht="13.5" x14ac:dyDescent="0.25">
      <c r="A1126" s="4">
        <f>TITRES_STAT!B1129</f>
        <v>43649</v>
      </c>
      <c r="B1126" s="2">
        <f>TITRES_STAT!C1129</f>
        <v>11.55</v>
      </c>
      <c r="C1126" s="2">
        <f>RSI!I1126</f>
        <v>47.405279367827674</v>
      </c>
      <c r="D1126" s="2">
        <f>MACD!E1126</f>
        <v>1.2409172409793001E-3</v>
      </c>
      <c r="E1126" s="2">
        <f>MACD!F1126</f>
        <v>1.869364882524573E-2</v>
      </c>
      <c r="F1126" s="2">
        <f>'Moving Avg'!D1126</f>
        <v>4.6745400000000004</v>
      </c>
      <c r="G1126" s="2">
        <f>'Moving Avg'!E1126</f>
        <v>4.6354799999999994</v>
      </c>
      <c r="H1126" s="2">
        <f>'Moving Avg'!F1126</f>
        <v>4.6472350000000002</v>
      </c>
      <c r="I1126" s="2">
        <f>'Moving Avg'!G1126</f>
        <v>4.625592000000001</v>
      </c>
      <c r="J1126" s="2">
        <f>'Moving Avg'!H1126</f>
        <v>5.1887984999999981</v>
      </c>
      <c r="K1126" s="18" t="str">
        <f>OBV!F1126</f>
        <v>BEARISH</v>
      </c>
      <c r="L1126" s="18" t="str">
        <f>OBV!G1126</f>
        <v>NEUTRAL</v>
      </c>
      <c r="M1126" s="18" t="str">
        <f>OBV!H1126</f>
        <v>BEARISH DIVERGENCE</v>
      </c>
    </row>
    <row r="1127" spans="1:13" ht="13.5" x14ac:dyDescent="0.25">
      <c r="A1127" s="4">
        <f>TITRES_STAT!B1130</f>
        <v>43650</v>
      </c>
      <c r="B1127" s="2">
        <f>TITRES_STAT!C1130</f>
        <v>11.99</v>
      </c>
      <c r="C1127" s="2">
        <f>RSI!I1127</f>
        <v>56.378143279922554</v>
      </c>
      <c r="D1127" s="2">
        <f>MACD!E1127</f>
        <v>-2.4666278596265023E-2</v>
      </c>
      <c r="E1127" s="2">
        <f>MACD!F1127</f>
        <v>1.0021663340943579E-2</v>
      </c>
      <c r="F1127" s="2">
        <f>'Moving Avg'!D1127</f>
        <v>4.7176</v>
      </c>
      <c r="G1127" s="2">
        <f>'Moving Avg'!E1127</f>
        <v>4.6589999999999998</v>
      </c>
      <c r="H1127" s="2">
        <f>'Moving Avg'!F1127</f>
        <v>4.6510249999999989</v>
      </c>
      <c r="I1127" s="2">
        <f>'Moving Avg'!G1127</f>
        <v>4.626310000000001</v>
      </c>
      <c r="J1127" s="2">
        <f>'Moving Avg'!H1127</f>
        <v>5.1778354999999987</v>
      </c>
      <c r="K1127" s="18" t="str">
        <f>OBV!F1127</f>
        <v>BEARISH</v>
      </c>
      <c r="L1127" s="18" t="str">
        <f>OBV!G1127</f>
        <v>NEUTRAL</v>
      </c>
      <c r="M1127" s="18" t="str">
        <f>OBV!H1127</f>
        <v>BEARISH DIVERGENCE</v>
      </c>
    </row>
    <row r="1128" spans="1:13" ht="13.5" x14ac:dyDescent="0.25">
      <c r="A1128" s="4">
        <f>TITRES_STAT!B1131</f>
        <v>43651</v>
      </c>
      <c r="B1128" s="2">
        <f>TITRES_STAT!C1131</f>
        <v>11.95</v>
      </c>
      <c r="C1128" s="2">
        <f>RSI!I1128</f>
        <v>55.448842103459533</v>
      </c>
      <c r="D1128" s="2">
        <f>MACD!E1128</f>
        <v>-2.1654921732610077E-2</v>
      </c>
      <c r="E1128" s="2">
        <f>MACD!F1128</f>
        <v>3.6863463262328481E-3</v>
      </c>
      <c r="F1128" s="2">
        <f>'Moving Avg'!D1128</f>
        <v>4.7351399999999995</v>
      </c>
      <c r="G1128" s="2">
        <f>'Moving Avg'!E1128</f>
        <v>4.6649799999999999</v>
      </c>
      <c r="H1128" s="2">
        <f>'Moving Avg'!F1128</f>
        <v>4.6540149999999993</v>
      </c>
      <c r="I1128" s="2">
        <f>'Moving Avg'!G1128</f>
        <v>4.6259100000000011</v>
      </c>
      <c r="J1128" s="2">
        <f>'Moving Avg'!H1128</f>
        <v>5.1671714999999985</v>
      </c>
      <c r="K1128" s="18" t="str">
        <f>OBV!F1128</f>
        <v>BEARISH</v>
      </c>
      <c r="L1128" s="18" t="str">
        <f>OBV!G1128</f>
        <v>NEUTRAL</v>
      </c>
      <c r="M1128" s="18" t="str">
        <f>OBV!H1128</f>
        <v>BEARISH DIVERGENCE</v>
      </c>
    </row>
    <row r="1129" spans="1:13" ht="13.5" x14ac:dyDescent="0.25">
      <c r="A1129" s="4">
        <f>TITRES_STAT!B1132</f>
        <v>43654</v>
      </c>
      <c r="B1129" s="2">
        <f>TITRES_STAT!C1132</f>
        <v>11.96</v>
      </c>
      <c r="C1129" s="2">
        <f>RSI!I1129</f>
        <v>55.64567892607085</v>
      </c>
      <c r="D1129" s="2">
        <f>MACD!E1129</f>
        <v>-4.1488133059004895E-2</v>
      </c>
      <c r="E1129" s="2">
        <f>MACD!F1129</f>
        <v>-5.3485495508147005E-3</v>
      </c>
      <c r="F1129" s="2">
        <f>'Moving Avg'!D1129</f>
        <v>4.7319399999999998</v>
      </c>
      <c r="G1129" s="2">
        <f>'Moving Avg'!E1129</f>
        <v>4.6853100000000003</v>
      </c>
      <c r="H1129" s="2">
        <f>'Moving Avg'!F1129</f>
        <v>4.6572049999999994</v>
      </c>
      <c r="I1129" s="2">
        <f>'Moving Avg'!G1129</f>
        <v>4.6263880000000004</v>
      </c>
      <c r="J1129" s="2">
        <f>'Moving Avg'!H1129</f>
        <v>5.1565274999999993</v>
      </c>
      <c r="K1129" s="18" t="str">
        <f>OBV!F1129</f>
        <v>BEARISH</v>
      </c>
      <c r="L1129" s="18" t="str">
        <f>OBV!G1129</f>
        <v>NEUTRAL</v>
      </c>
      <c r="M1129" s="18" t="str">
        <f>OBV!H1129</f>
        <v>CONFIRMED BEARISH</v>
      </c>
    </row>
    <row r="1130" spans="1:13" ht="13.5" x14ac:dyDescent="0.25">
      <c r="A1130" s="4">
        <f>TITRES_STAT!B1133</f>
        <v>43655</v>
      </c>
      <c r="B1130" s="2">
        <f>TITRES_STAT!C1133</f>
        <v>11.96</v>
      </c>
      <c r="C1130" s="2">
        <f>RSI!I1130</f>
        <v>55.64567892607085</v>
      </c>
      <c r="D1130" s="2">
        <f>MACD!E1130</f>
        <v>-5.5794060644537957E-2</v>
      </c>
      <c r="E1130" s="2">
        <f>MACD!F1130</f>
        <v>-1.5437651769559352E-2</v>
      </c>
      <c r="F1130" s="2">
        <f>'Moving Avg'!D1130</f>
        <v>4.73672</v>
      </c>
      <c r="G1130" s="2">
        <f>'Moving Avg'!E1130</f>
        <v>4.70364</v>
      </c>
      <c r="H1130" s="2">
        <f>'Moving Avg'!F1130</f>
        <v>4.6607899999999995</v>
      </c>
      <c r="I1130" s="2">
        <f>'Moving Avg'!G1130</f>
        <v>4.6268659999999997</v>
      </c>
      <c r="J1130" s="2">
        <f>'Moving Avg'!H1130</f>
        <v>5.1464814999999984</v>
      </c>
      <c r="K1130" s="18" t="str">
        <f>OBV!F1130</f>
        <v>BEARISH</v>
      </c>
      <c r="L1130" s="18" t="str">
        <f>OBV!G1130</f>
        <v>NEUTRAL</v>
      </c>
      <c r="M1130" s="18" t="str">
        <f>OBV!H1130</f>
        <v>BEARISH DIVERGENCE</v>
      </c>
    </row>
    <row r="1131" spans="1:13" ht="13.5" x14ac:dyDescent="0.25">
      <c r="A1131" s="4">
        <f>TITRES_STAT!B1134</f>
        <v>43656</v>
      </c>
      <c r="B1131" s="2">
        <f>TITRES_STAT!C1134</f>
        <v>11.53</v>
      </c>
      <c r="C1131" s="2">
        <f>RSI!I1131</f>
        <v>45.627397240319951</v>
      </c>
      <c r="D1131" s="2">
        <f>MACD!E1131</f>
        <v>-5.5759171309619937E-2</v>
      </c>
      <c r="E1131" s="2">
        <f>MACD!F1131</f>
        <v>-2.3501955677571469E-2</v>
      </c>
      <c r="F1131" s="2">
        <f>'Moving Avg'!D1131</f>
        <v>4.7351200000000002</v>
      </c>
      <c r="G1131" s="2">
        <f>'Moving Avg'!E1131</f>
        <v>4.7048300000000012</v>
      </c>
      <c r="H1131" s="2">
        <f>'Moving Avg'!F1131</f>
        <v>4.6564049999999986</v>
      </c>
      <c r="I1131" s="2">
        <f>'Moving Avg'!G1131</f>
        <v>4.624714</v>
      </c>
      <c r="J1131" s="2">
        <f>'Moving Avg'!H1131</f>
        <v>5.1365749999999979</v>
      </c>
      <c r="K1131" s="18" t="str">
        <f>OBV!F1131</f>
        <v>BEARISH</v>
      </c>
      <c r="L1131" s="18" t="str">
        <f>OBV!G1131</f>
        <v>NEUTRAL</v>
      </c>
      <c r="M1131" s="18" t="str">
        <f>OBV!H1131</f>
        <v>CONFIRMED BEARISH</v>
      </c>
    </row>
    <row r="1132" spans="1:13" ht="13.5" x14ac:dyDescent="0.25">
      <c r="A1132" s="4">
        <f>TITRES_STAT!B1135</f>
        <v>43657</v>
      </c>
      <c r="B1132" s="2">
        <f>TITRES_STAT!C1135</f>
        <v>11.2</v>
      </c>
      <c r="C1132" s="2">
        <f>RSI!I1132</f>
        <v>47.238835949029692</v>
      </c>
      <c r="D1132" s="2">
        <f>MACD!E1132</f>
        <v>-6.0308939821469565E-2</v>
      </c>
      <c r="E1132" s="2">
        <f>MACD!F1132</f>
        <v>-3.086335250635109E-2</v>
      </c>
      <c r="F1132" s="2">
        <f>'Moving Avg'!D1132</f>
        <v>4.7038400000000005</v>
      </c>
      <c r="G1132" s="2">
        <f>'Moving Avg'!E1132</f>
        <v>4.7107200000000002</v>
      </c>
      <c r="H1132" s="2">
        <f>'Moving Avg'!F1132</f>
        <v>4.659349999999999</v>
      </c>
      <c r="I1132" s="2">
        <f>'Moving Avg'!G1132</f>
        <v>4.6254919999999995</v>
      </c>
      <c r="J1132" s="2">
        <f>'Moving Avg'!H1132</f>
        <v>5.1273019999999976</v>
      </c>
      <c r="K1132" s="18" t="str">
        <f>OBV!F1132</f>
        <v>BEARISH</v>
      </c>
      <c r="L1132" s="18" t="str">
        <f>OBV!G1132</f>
        <v>NEUTRAL</v>
      </c>
      <c r="M1132" s="18" t="str">
        <f>OBV!H1132</f>
        <v>CONFIRMED BEARISH</v>
      </c>
    </row>
    <row r="1133" spans="1:13" ht="13.5" x14ac:dyDescent="0.25">
      <c r="A1133" s="4">
        <f>TITRES_STAT!B1136</f>
        <v>43658</v>
      </c>
      <c r="B1133" s="2">
        <f>TITRES_STAT!C1136</f>
        <v>11.2</v>
      </c>
      <c r="C1133" s="2">
        <f>RSI!I1133</f>
        <v>47.238835949029692</v>
      </c>
      <c r="D1133" s="2">
        <f>MACD!E1133</f>
        <v>-4.6688286207431595E-2</v>
      </c>
      <c r="E1133" s="2">
        <f>MACD!F1133</f>
        <v>-3.4028339246567188E-2</v>
      </c>
      <c r="F1133" s="2">
        <f>'Moving Avg'!D1133</f>
        <v>4.6757600000000004</v>
      </c>
      <c r="G1133" s="2">
        <f>'Moving Avg'!E1133</f>
        <v>4.7054500000000008</v>
      </c>
      <c r="H1133" s="2">
        <f>'Moving Avg'!F1133</f>
        <v>4.6575100000000003</v>
      </c>
      <c r="I1133" s="2">
        <f>'Moving Avg'!G1133</f>
        <v>4.6286620000000003</v>
      </c>
      <c r="J1133" s="2">
        <f>'Moving Avg'!H1133</f>
        <v>5.1180289999999964</v>
      </c>
      <c r="K1133" s="18" t="str">
        <f>OBV!F1133</f>
        <v>BEARISH</v>
      </c>
      <c r="L1133" s="18" t="str">
        <f>OBV!G1133</f>
        <v>NEUTRAL</v>
      </c>
      <c r="M1133" s="18" t="str">
        <f>OBV!H1133</f>
        <v>CONFIRMED BEARISH</v>
      </c>
    </row>
    <row r="1134" spans="1:13" ht="13.5" x14ac:dyDescent="0.25">
      <c r="A1134" s="4">
        <f>TITRES_STAT!B1137</f>
        <v>43661</v>
      </c>
      <c r="B1134" s="2">
        <f>TITRES_STAT!C1137</f>
        <v>11</v>
      </c>
      <c r="C1134" s="2">
        <f>RSI!I1134</f>
        <v>42.749105649905999</v>
      </c>
      <c r="D1134" s="2">
        <f>MACD!E1134</f>
        <v>-1.2203862023128842E-2</v>
      </c>
      <c r="E1134" s="2">
        <f>MACD!F1134</f>
        <v>-2.9663443801879519E-2</v>
      </c>
      <c r="F1134" s="2">
        <f>'Moving Avg'!D1134</f>
        <v>4.6303800000000006</v>
      </c>
      <c r="G1134" s="2">
        <f>'Moving Avg'!E1134</f>
        <v>4.6811600000000002</v>
      </c>
      <c r="H1134" s="2">
        <f>'Moving Avg'!F1134</f>
        <v>4.6513449999999992</v>
      </c>
      <c r="I1134" s="2">
        <f>'Moving Avg'!G1134</f>
        <v>4.6305019999999999</v>
      </c>
      <c r="J1134" s="2">
        <f>'Moving Avg'!H1134</f>
        <v>5.1073864999999969</v>
      </c>
      <c r="K1134" s="18" t="str">
        <f>OBV!F1134</f>
        <v>BEARISH</v>
      </c>
      <c r="L1134" s="18" t="str">
        <f>OBV!G1134</f>
        <v>NEUTRAL</v>
      </c>
      <c r="M1134" s="18" t="str">
        <f>OBV!H1134</f>
        <v>CONFIRMED BEARISH</v>
      </c>
    </row>
    <row r="1135" spans="1:13" ht="13.5" x14ac:dyDescent="0.25">
      <c r="A1135" s="4">
        <f>TITRES_STAT!B1138</f>
        <v>43662</v>
      </c>
      <c r="B1135" s="2">
        <f>TITRES_STAT!C1138</f>
        <v>11</v>
      </c>
      <c r="C1135" s="2">
        <f>RSI!I1135</f>
        <v>42.749105649906006</v>
      </c>
      <c r="D1135" s="2">
        <f>MACD!E1135</f>
        <v>1.1582554212699492E-2</v>
      </c>
      <c r="E1135" s="2">
        <f>MACD!F1135</f>
        <v>-2.1414244198963716E-2</v>
      </c>
      <c r="F1135" s="2">
        <f>'Moving Avg'!D1135</f>
        <v>4.585</v>
      </c>
      <c r="G1135" s="2">
        <f>'Moving Avg'!E1135</f>
        <v>4.6608600000000013</v>
      </c>
      <c r="H1135" s="2">
        <f>'Moving Avg'!F1135</f>
        <v>4.6491649999999991</v>
      </c>
      <c r="I1135" s="2">
        <f>'Moving Avg'!G1135</f>
        <v>4.6336179999999993</v>
      </c>
      <c r="J1135" s="2">
        <f>'Moving Avg'!H1135</f>
        <v>5.0962259999999961</v>
      </c>
      <c r="K1135" s="18" t="str">
        <f>OBV!F1135</f>
        <v>BEARISH</v>
      </c>
      <c r="L1135" s="18" t="str">
        <f>OBV!G1135</f>
        <v>NEUTRAL</v>
      </c>
      <c r="M1135" s="18" t="str">
        <f>OBV!H1135</f>
        <v>CONFIRMED BEARISH</v>
      </c>
    </row>
    <row r="1136" spans="1:13" ht="13.5" x14ac:dyDescent="0.25">
      <c r="A1136" s="4">
        <f>TITRES_STAT!B1139</f>
        <v>43663</v>
      </c>
      <c r="B1136" s="2">
        <f>TITRES_STAT!C1139</f>
        <v>11.33</v>
      </c>
      <c r="C1136" s="2">
        <f>RSI!I1136</f>
        <v>51.56339472399231</v>
      </c>
      <c r="D1136" s="2">
        <f>MACD!E1136</f>
        <v>8.4960335230555017E-4</v>
      </c>
      <c r="E1136" s="2">
        <f>MACD!F1136</f>
        <v>-1.6961474688709864E-2</v>
      </c>
      <c r="F1136" s="2">
        <f>'Moving Avg'!D1136</f>
        <v>4.60114</v>
      </c>
      <c r="G1136" s="2">
        <f>'Moving Avg'!E1136</f>
        <v>4.6681299999999997</v>
      </c>
      <c r="H1136" s="2">
        <f>'Moving Avg'!F1136</f>
        <v>4.6518049999999995</v>
      </c>
      <c r="I1136" s="2">
        <f>'Moving Avg'!G1136</f>
        <v>4.6394579999999994</v>
      </c>
      <c r="J1136" s="2">
        <f>'Moving Avg'!H1136</f>
        <v>5.0857464999999964</v>
      </c>
      <c r="K1136" s="18" t="str">
        <f>OBV!F1136</f>
        <v>BEARISH</v>
      </c>
      <c r="L1136" s="18" t="str">
        <f>OBV!G1136</f>
        <v>NEUTRAL</v>
      </c>
      <c r="M1136" s="18" t="str">
        <f>OBV!H1136</f>
        <v>CONFIRMED BEARISH</v>
      </c>
    </row>
    <row r="1137" spans="1:13" ht="13.5" x14ac:dyDescent="0.25">
      <c r="A1137" s="4">
        <f>TITRES_STAT!B1140</f>
        <v>43664</v>
      </c>
      <c r="B1137" s="2">
        <f>TITRES_STAT!C1140</f>
        <v>11</v>
      </c>
      <c r="C1137" s="2">
        <f>RSI!I1137</f>
        <v>44.229977185767602</v>
      </c>
      <c r="D1137" s="2">
        <f>MACD!E1137</f>
        <v>2.8675928423481878E-2</v>
      </c>
      <c r="E1137" s="2">
        <f>MACD!F1137</f>
        <v>-7.8339940662715164E-3</v>
      </c>
      <c r="F1137" s="2">
        <f>'Moving Avg'!D1137</f>
        <v>4.5846400000000003</v>
      </c>
      <c r="G1137" s="2">
        <f>'Moving Avg'!E1137</f>
        <v>4.6442400000000008</v>
      </c>
      <c r="H1137" s="2">
        <f>'Moving Avg'!F1137</f>
        <v>4.6516199999999994</v>
      </c>
      <c r="I1137" s="2">
        <f>'Moving Avg'!G1137</f>
        <v>4.6424939999999983</v>
      </c>
      <c r="J1137" s="2">
        <f>'Moving Avg'!H1137</f>
        <v>5.0745859999999965</v>
      </c>
      <c r="K1137" s="18" t="str">
        <f>OBV!F1137</f>
        <v>BEARISH</v>
      </c>
      <c r="L1137" s="18" t="str">
        <f>OBV!G1137</f>
        <v>NEUTRAL</v>
      </c>
      <c r="M1137" s="18" t="str">
        <f>OBV!H1137</f>
        <v>CONFIRMED BEARISH</v>
      </c>
    </row>
    <row r="1138" spans="1:13" ht="13.5" x14ac:dyDescent="0.25">
      <c r="A1138" s="4">
        <f>TITRES_STAT!B1141</f>
        <v>43665</v>
      </c>
      <c r="B1138" s="2">
        <f>TITRES_STAT!C1141</f>
        <v>11</v>
      </c>
      <c r="C1138" s="2">
        <f>RSI!I1138</f>
        <v>44.229977185767602</v>
      </c>
      <c r="D1138" s="2">
        <f>MACD!E1138</f>
        <v>5.0411357713735505E-2</v>
      </c>
      <c r="E1138" s="2">
        <f>MACD!F1138</f>
        <v>3.8150762897298874E-3</v>
      </c>
      <c r="F1138" s="2">
        <f>'Moving Avg'!D1138</f>
        <v>4.5681400000000005</v>
      </c>
      <c r="G1138" s="2">
        <f>'Moving Avg'!E1138</f>
        <v>4.62195</v>
      </c>
      <c r="H1138" s="2">
        <f>'Moving Avg'!F1138</f>
        <v>4.6434649999999991</v>
      </c>
      <c r="I1138" s="2">
        <f>'Moving Avg'!G1138</f>
        <v>4.6440139999999985</v>
      </c>
      <c r="J1138" s="2">
        <f>'Moving Avg'!H1138</f>
        <v>5.0644019999999959</v>
      </c>
      <c r="K1138" s="18" t="str">
        <f>OBV!F1138</f>
        <v>BEARISH</v>
      </c>
      <c r="L1138" s="18" t="str">
        <f>OBV!G1138</f>
        <v>NEUTRAL</v>
      </c>
      <c r="M1138" s="18" t="str">
        <f>OBV!H1138</f>
        <v>CONFIRMED BEARISH</v>
      </c>
    </row>
    <row r="1139" spans="1:13" ht="13.5" x14ac:dyDescent="0.25">
      <c r="A1139" s="4">
        <f>TITRES_STAT!B1142</f>
        <v>43668</v>
      </c>
      <c r="B1139" s="2">
        <f>TITRES_STAT!C1142</f>
        <v>11.28</v>
      </c>
      <c r="C1139" s="2">
        <f>RSI!I1139</f>
        <v>51.078747087272312</v>
      </c>
      <c r="D1139" s="2">
        <f>MACD!E1139</f>
        <v>6.1458644391698236E-2</v>
      </c>
      <c r="E1139" s="2">
        <f>MACD!F1139</f>
        <v>1.5343789910123558E-2</v>
      </c>
      <c r="F1139" s="2">
        <f>'Moving Avg'!D1139</f>
        <v>4.5912600000000001</v>
      </c>
      <c r="G1139" s="2">
        <f>'Moving Avg'!E1139</f>
        <v>4.6108200000000004</v>
      </c>
      <c r="H1139" s="2">
        <f>'Moving Avg'!F1139</f>
        <v>4.648064999999999</v>
      </c>
      <c r="I1139" s="2">
        <f>'Moving Avg'!G1139</f>
        <v>4.647447999999998</v>
      </c>
      <c r="J1139" s="2">
        <f>'Moving Avg'!H1139</f>
        <v>5.0547959999999961</v>
      </c>
      <c r="K1139" s="18" t="str">
        <f>OBV!F1139</f>
        <v>BULLISH</v>
      </c>
      <c r="L1139" s="18" t="str">
        <f>OBV!G1139</f>
        <v>NEUTRAL</v>
      </c>
      <c r="M1139" s="18" t="str">
        <f>OBV!H1139</f>
        <v>CONFIRMED BULLISH</v>
      </c>
    </row>
    <row r="1140" spans="1:13" ht="13.5" x14ac:dyDescent="0.25">
      <c r="A1140" s="4">
        <f>TITRES_STAT!B1143</f>
        <v>43669</v>
      </c>
      <c r="B1140" s="2">
        <f>TITRES_STAT!C1143</f>
        <v>11.19</v>
      </c>
      <c r="C1140" s="2">
        <f>RSI!I1140</f>
        <v>48.993672766638817</v>
      </c>
      <c r="D1140" s="2">
        <f>MACD!E1140</f>
        <v>7.3437474189057994E-2</v>
      </c>
      <c r="E1140" s="2">
        <f>MACD!F1140</f>
        <v>2.6962526765910447E-2</v>
      </c>
      <c r="F1140" s="2">
        <f>'Moving Avg'!D1140</f>
        <v>4.6069399999999998</v>
      </c>
      <c r="G1140" s="2">
        <f>'Moving Avg'!E1140</f>
        <v>4.5959700000000003</v>
      </c>
      <c r="H1140" s="2">
        <f>'Moving Avg'!F1140</f>
        <v>4.6498049999999989</v>
      </c>
      <c r="I1140" s="2">
        <f>'Moving Avg'!G1140</f>
        <v>4.6489419999999981</v>
      </c>
      <c r="J1140" s="2">
        <f>'Moving Avg'!H1140</f>
        <v>5.0460004999999954</v>
      </c>
      <c r="K1140" s="18" t="str">
        <f>OBV!F1140</f>
        <v>BULLISH</v>
      </c>
      <c r="L1140" s="18" t="str">
        <f>OBV!G1140</f>
        <v>NEUTRAL</v>
      </c>
      <c r="M1140" s="18" t="str">
        <f>OBV!H1140</f>
        <v>CONFIRMED BULLISH</v>
      </c>
    </row>
    <row r="1141" spans="1:13" ht="13.5" x14ac:dyDescent="0.25">
      <c r="A1141" s="4">
        <f>TITRES_STAT!B1144</f>
        <v>43670</v>
      </c>
      <c r="B1141" s="2">
        <f>TITRES_STAT!C1144</f>
        <v>11</v>
      </c>
      <c r="C1141" s="2">
        <f>RSI!I1141</f>
        <v>44.839365910524371</v>
      </c>
      <c r="D1141" s="2">
        <f>MACD!E1141</f>
        <v>6.3116187287398873E-2</v>
      </c>
      <c r="E1141" s="2">
        <f>MACD!F1141</f>
        <v>3.4193258870208132E-2</v>
      </c>
      <c r="F1141" s="2">
        <f>'Moving Avg'!D1141</f>
        <v>4.5796999999999999</v>
      </c>
      <c r="G1141" s="2">
        <f>'Moving Avg'!E1141</f>
        <v>4.5904199999999999</v>
      </c>
      <c r="H1141" s="2">
        <f>'Moving Avg'!F1141</f>
        <v>4.6476249999999997</v>
      </c>
      <c r="I1141" s="2">
        <f>'Moving Avg'!G1141</f>
        <v>4.6492659999999981</v>
      </c>
      <c r="J1141" s="2">
        <f>'Moving Avg'!H1141</f>
        <v>5.0378099999999959</v>
      </c>
      <c r="K1141" s="18" t="str">
        <f>OBV!F1141</f>
        <v>BEARISH</v>
      </c>
      <c r="L1141" s="18" t="str">
        <f>OBV!G1141</f>
        <v>NEUTRAL</v>
      </c>
      <c r="M1141" s="18" t="str">
        <f>OBV!H1141</f>
        <v>CONFIRMED BEARISH</v>
      </c>
    </row>
    <row r="1142" spans="1:13" ht="13.5" x14ac:dyDescent="0.25">
      <c r="A1142" s="4">
        <f>TITRES_STAT!B1145</f>
        <v>43672</v>
      </c>
      <c r="B1142" s="2">
        <f>TITRES_STAT!C1145</f>
        <v>11.2</v>
      </c>
      <c r="C1142" s="2">
        <f>RSI!I1142</f>
        <v>49.675116796497306</v>
      </c>
      <c r="D1142" s="2">
        <f>MACD!E1142</f>
        <v>5.2985649831255976E-2</v>
      </c>
      <c r="E1142" s="2">
        <f>MACD!F1142</f>
        <v>3.7951737062417702E-2</v>
      </c>
      <c r="F1142" s="2">
        <f>'Moving Avg'!D1142</f>
        <v>4.5962000000000005</v>
      </c>
      <c r="G1142" s="2">
        <f>'Moving Avg'!E1142</f>
        <v>4.5904199999999999</v>
      </c>
      <c r="H1142" s="2">
        <f>'Moving Avg'!F1142</f>
        <v>4.6505699999999992</v>
      </c>
      <c r="I1142" s="2">
        <f>'Moving Avg'!G1142</f>
        <v>4.6513199999999983</v>
      </c>
      <c r="J1142" s="2">
        <f>'Moving Avg'!H1142</f>
        <v>5.0291349999999966</v>
      </c>
      <c r="K1142" s="18" t="str">
        <f>OBV!F1142</f>
        <v>BEARISH</v>
      </c>
      <c r="L1142" s="18" t="str">
        <f>OBV!G1142</f>
        <v>NEUTRAL</v>
      </c>
      <c r="M1142" s="18" t="str">
        <f>OBV!H1142</f>
        <v>BEARISH DIVERGENCE</v>
      </c>
    </row>
    <row r="1143" spans="1:13" ht="13.5" x14ac:dyDescent="0.25">
      <c r="A1143" s="4">
        <f>TITRES_STAT!B1146</f>
        <v>43675</v>
      </c>
      <c r="B1143" s="2">
        <f>TITRES_STAT!C1146</f>
        <v>11.2</v>
      </c>
      <c r="C1143" s="2">
        <f>RSI!I1143</f>
        <v>49.675116796497306</v>
      </c>
      <c r="D1143" s="2">
        <f>MACD!E1143</f>
        <v>4.4444793991472054E-2</v>
      </c>
      <c r="E1143" s="2">
        <f>MACD!F1143</f>
        <v>3.9250348448228577E-2</v>
      </c>
      <c r="F1143" s="2">
        <f>'Moving Avg'!D1143</f>
        <v>4.6127000000000002</v>
      </c>
      <c r="G1143" s="2">
        <f>'Moving Avg'!E1143</f>
        <v>4.5904199999999999</v>
      </c>
      <c r="H1143" s="2">
        <f>'Moving Avg'!F1143</f>
        <v>4.6479349999999995</v>
      </c>
      <c r="I1143" s="2">
        <f>'Moving Avg'!G1143</f>
        <v>4.6537739999999994</v>
      </c>
      <c r="J1143" s="2">
        <f>'Moving Avg'!H1143</f>
        <v>5.0207189999999962</v>
      </c>
      <c r="K1143" s="18" t="str">
        <f>OBV!F1143</f>
        <v>BEARISH</v>
      </c>
      <c r="L1143" s="18" t="str">
        <f>OBV!G1143</f>
        <v>NEUTRAL</v>
      </c>
      <c r="M1143" s="18" t="str">
        <f>OBV!H1143</f>
        <v>BEARISH DIVERGENCE</v>
      </c>
    </row>
    <row r="1144" spans="1:13" ht="13.5" x14ac:dyDescent="0.25">
      <c r="A1144" s="4">
        <f>TITRES_STAT!B1147</f>
        <v>43676</v>
      </c>
      <c r="B1144" s="2">
        <f>TITRES_STAT!C1147</f>
        <v>11</v>
      </c>
      <c r="C1144" s="2">
        <f>RSI!I1144</f>
        <v>45.090633699796065</v>
      </c>
      <c r="D1144" s="2">
        <f>MACD!E1144</f>
        <v>3.0665550310827072E-2</v>
      </c>
      <c r="E1144" s="2">
        <f>MACD!F1144</f>
        <v>3.7533388820748276E-2</v>
      </c>
      <c r="F1144" s="2">
        <f>'Moving Avg'!D1144</f>
        <v>4.5895799999999998</v>
      </c>
      <c r="G1144" s="2">
        <f>'Moving Avg'!E1144</f>
        <v>4.5904200000000008</v>
      </c>
      <c r="H1144" s="2">
        <f>'Moving Avg'!F1144</f>
        <v>4.6357899999999992</v>
      </c>
      <c r="I1144" s="2">
        <f>'Moving Avg'!G1144</f>
        <v>4.6536999999999988</v>
      </c>
      <c r="J1144" s="2">
        <f>'Moving Avg'!H1144</f>
        <v>5.0133054999999969</v>
      </c>
      <c r="K1144" s="18" t="str">
        <f>OBV!F1144</f>
        <v>BEARISH</v>
      </c>
      <c r="L1144" s="18" t="str">
        <f>OBV!G1144</f>
        <v>NEUTRAL</v>
      </c>
      <c r="M1144" s="18" t="str">
        <f>OBV!H1144</f>
        <v>CONFIRMED BEARISH</v>
      </c>
    </row>
    <row r="1145" spans="1:13" ht="13.5" x14ac:dyDescent="0.25">
      <c r="A1145" s="4">
        <f>TITRES_STAT!B1148</f>
        <v>43677</v>
      </c>
      <c r="B1145" s="2">
        <f>TITRES_STAT!C1148</f>
        <v>10.88</v>
      </c>
      <c r="C1145" s="2">
        <f>RSI!I1145</f>
        <v>42.548225157891629</v>
      </c>
      <c r="D1145" s="2">
        <f>MACD!E1145</f>
        <v>2.3194455685697335E-2</v>
      </c>
      <c r="E1145" s="2">
        <f>MACD!F1145</f>
        <v>3.4665602193738092E-2</v>
      </c>
      <c r="F1145" s="2">
        <f>'Moving Avg'!D1145</f>
        <v>4.5639799999999999</v>
      </c>
      <c r="G1145" s="2">
        <f>'Moving Avg'!E1145</f>
        <v>4.5854600000000003</v>
      </c>
      <c r="H1145" s="2">
        <f>'Moving Avg'!F1145</f>
        <v>4.6231600000000004</v>
      </c>
      <c r="I1145" s="2">
        <f>'Moving Avg'!G1145</f>
        <v>4.6502419999999987</v>
      </c>
      <c r="J1145" s="2">
        <f>'Moving Avg'!H1145</f>
        <v>5.0064614999999968</v>
      </c>
      <c r="K1145" s="18" t="str">
        <f>OBV!F1145</f>
        <v>BEARISH</v>
      </c>
      <c r="L1145" s="18" t="str">
        <f>OBV!G1145</f>
        <v>NEUTRAL</v>
      </c>
      <c r="M1145" s="18" t="str">
        <f>OBV!H1145</f>
        <v>CONFIRMED BEARISH</v>
      </c>
    </row>
    <row r="1146" spans="1:13" ht="13.5" x14ac:dyDescent="0.25">
      <c r="A1146" s="4">
        <f>TITRES_STAT!B1149</f>
        <v>43678</v>
      </c>
      <c r="B1146" s="2">
        <f>TITRES_STAT!C1149</f>
        <v>11</v>
      </c>
      <c r="C1146" s="2">
        <f>RSI!I1146</f>
        <v>45.837087478255867</v>
      </c>
      <c r="D1146" s="2">
        <f>MACD!E1146</f>
        <v>3.4921723934547622E-2</v>
      </c>
      <c r="E1146" s="2">
        <f>MACD!F1146</f>
        <v>3.4716826541900003E-2</v>
      </c>
      <c r="F1146" s="2">
        <f>'Moving Avg'!D1146</f>
        <v>4.5639799999999999</v>
      </c>
      <c r="G1146" s="2">
        <f>'Moving Avg'!E1146</f>
        <v>4.5718399999999999</v>
      </c>
      <c r="H1146" s="2">
        <f>'Moving Avg'!F1146</f>
        <v>4.6199849999999989</v>
      </c>
      <c r="I1146" s="2">
        <f>'Moving Avg'!G1146</f>
        <v>4.6469799999999983</v>
      </c>
      <c r="J1146" s="2">
        <f>'Moving Avg'!H1146</f>
        <v>4.9998654999999967</v>
      </c>
      <c r="K1146" s="18" t="str">
        <f>OBV!F1146</f>
        <v>BEARISH</v>
      </c>
      <c r="L1146" s="18" t="str">
        <f>OBV!G1146</f>
        <v>NEUTRAL</v>
      </c>
      <c r="M1146" s="18" t="str">
        <f>OBV!H1146</f>
        <v>NEUTRAL</v>
      </c>
    </row>
    <row r="1147" spans="1:13" ht="13.5" x14ac:dyDescent="0.25">
      <c r="A1147" s="4">
        <f>TITRES_STAT!B1150</f>
        <v>43679</v>
      </c>
      <c r="B1147" s="2">
        <f>TITRES_STAT!C1150</f>
        <v>11</v>
      </c>
      <c r="C1147" s="2">
        <f>RSI!I1147</f>
        <v>45.837087478255867</v>
      </c>
      <c r="D1147" s="2">
        <f>MACD!E1147</f>
        <v>2.4310076848210294E-2</v>
      </c>
      <c r="E1147" s="2">
        <f>MACD!F1147</f>
        <v>3.2635476603162066E-2</v>
      </c>
      <c r="F1147" s="2">
        <f>'Moving Avg'!D1147</f>
        <v>4.5474800000000002</v>
      </c>
      <c r="G1147" s="2">
        <f>'Moving Avg'!E1147</f>
        <v>4.5718399999999999</v>
      </c>
      <c r="H1147" s="2">
        <f>'Moving Avg'!F1147</f>
        <v>4.6080399999999999</v>
      </c>
      <c r="I1147" s="2">
        <f>'Moving Avg'!G1147</f>
        <v>4.6437179999999989</v>
      </c>
      <c r="J1147" s="2">
        <f>'Moving Avg'!H1147</f>
        <v>4.9926714999999966</v>
      </c>
      <c r="K1147" s="18" t="str">
        <f>OBV!F1147</f>
        <v>BEARISH</v>
      </c>
      <c r="L1147" s="18" t="str">
        <f>OBV!G1147</f>
        <v>NEUTRAL</v>
      </c>
      <c r="M1147" s="18" t="str">
        <f>OBV!H1147</f>
        <v>CONFIRMED BEARISH</v>
      </c>
    </row>
    <row r="1148" spans="1:13" ht="13.5" x14ac:dyDescent="0.25">
      <c r="A1148" s="4">
        <f>TITRES_STAT!B1151</f>
        <v>43682</v>
      </c>
      <c r="B1148" s="2">
        <f>TITRES_STAT!C1151</f>
        <v>11</v>
      </c>
      <c r="C1148" s="2">
        <f>RSI!I1148</f>
        <v>45.837087478255867</v>
      </c>
      <c r="D1148" s="2">
        <f>MACD!E1148</f>
        <v>1.5719070420472825E-2</v>
      </c>
      <c r="E1148" s="2">
        <f>MACD!F1148</f>
        <v>2.9252195366624219E-2</v>
      </c>
      <c r="F1148" s="2">
        <f>'Moving Avg'!D1148</f>
        <v>4.5309800000000005</v>
      </c>
      <c r="G1148" s="2">
        <f>'Moving Avg'!E1148</f>
        <v>4.5718399999999999</v>
      </c>
      <c r="H1148" s="2">
        <f>'Moving Avg'!F1148</f>
        <v>4.5968949999999991</v>
      </c>
      <c r="I1148" s="2">
        <f>'Moving Avg'!G1148</f>
        <v>4.6388599999999984</v>
      </c>
      <c r="J1148" s="2">
        <f>'Moving Avg'!H1148</f>
        <v>4.9852579999999964</v>
      </c>
      <c r="K1148" s="18" t="str">
        <f>OBV!F1148</f>
        <v>BEARISH</v>
      </c>
      <c r="L1148" s="18" t="str">
        <f>OBV!G1148</f>
        <v>NEUTRAL</v>
      </c>
      <c r="M1148" s="18" t="str">
        <f>OBV!H1148</f>
        <v>CONFIRMED BEARISH</v>
      </c>
    </row>
    <row r="1149" spans="1:13" ht="13.5" x14ac:dyDescent="0.25">
      <c r="A1149" s="4">
        <f>TITRES_STAT!B1152</f>
        <v>43683</v>
      </c>
      <c r="B1149" s="2">
        <f>TITRES_STAT!C1152</f>
        <v>10.91</v>
      </c>
      <c r="C1149" s="2">
        <f>RSI!I1149</f>
        <v>43.504225737247687</v>
      </c>
      <c r="D1149" s="2">
        <f>MACD!E1149</f>
        <v>2.9349261163180707E-2</v>
      </c>
      <c r="E1149" s="2">
        <f>MACD!F1149</f>
        <v>2.9271608525935518E-2</v>
      </c>
      <c r="F1149" s="2">
        <f>'Moving Avg'!D1149</f>
        <v>4.5235399999999997</v>
      </c>
      <c r="G1149" s="2">
        <f>'Moving Avg'!E1149</f>
        <v>4.5565600000000002</v>
      </c>
      <c r="H1149" s="2">
        <f>'Moving Avg'!F1149</f>
        <v>4.5836899999999989</v>
      </c>
      <c r="I1149" s="2">
        <f>'Moving Avg'!G1149</f>
        <v>4.6348539999999989</v>
      </c>
      <c r="J1149" s="2">
        <f>'Moving Avg'!H1149</f>
        <v>4.977658499999996</v>
      </c>
      <c r="K1149" s="18" t="str">
        <f>OBV!F1149</f>
        <v>BEARISH</v>
      </c>
      <c r="L1149" s="18" t="str">
        <f>OBV!G1149</f>
        <v>NEUTRAL</v>
      </c>
      <c r="M1149" s="18" t="str">
        <f>OBV!H1149</f>
        <v>CONFIRMED BEARISH</v>
      </c>
    </row>
    <row r="1150" spans="1:13" ht="13.5" x14ac:dyDescent="0.25">
      <c r="A1150" s="4">
        <f>TITRES_STAT!B1153</f>
        <v>43684</v>
      </c>
      <c r="B1150" s="2">
        <f>TITRES_STAT!C1153</f>
        <v>10.7</v>
      </c>
      <c r="C1150" s="2">
        <f>RSI!I1150</f>
        <v>38.576408229753966</v>
      </c>
      <c r="D1150" s="2">
        <f>MACD!E1150</f>
        <v>4.2134176860023409E-2</v>
      </c>
      <c r="E1150" s="2">
        <f>MACD!F1150</f>
        <v>3.1844122192753101E-2</v>
      </c>
      <c r="F1150" s="2">
        <f>'Moving Avg'!D1150</f>
        <v>4.50868</v>
      </c>
      <c r="G1150" s="2">
        <f>'Moving Avg'!E1150</f>
        <v>4.5363300000000004</v>
      </c>
      <c r="H1150" s="2">
        <f>'Moving Avg'!F1150</f>
        <v>4.5661499999999986</v>
      </c>
      <c r="I1150" s="2">
        <f>'Moving Avg'!G1150</f>
        <v>4.6291919999999989</v>
      </c>
      <c r="J1150" s="2">
        <f>'Moving Avg'!H1150</f>
        <v>4.9696254999999976</v>
      </c>
      <c r="K1150" s="18" t="str">
        <f>OBV!F1150</f>
        <v>BEARISH</v>
      </c>
      <c r="L1150" s="18" t="str">
        <f>OBV!G1150</f>
        <v>NEUTRAL</v>
      </c>
      <c r="M1150" s="18" t="str">
        <f>OBV!H1150</f>
        <v>CONFIRMED BEARISH</v>
      </c>
    </row>
    <row r="1151" spans="1:13" ht="13.5" x14ac:dyDescent="0.25">
      <c r="A1151" s="4">
        <f>TITRES_STAT!B1154</f>
        <v>43685</v>
      </c>
      <c r="B1151" s="2">
        <f>TITRES_STAT!C1154</f>
        <v>10.7</v>
      </c>
      <c r="C1151" s="2">
        <f>RSI!I1151</f>
        <v>38.576408229753966</v>
      </c>
      <c r="D1151" s="2">
        <f>MACD!E1151</f>
        <v>4.1914561786495774E-2</v>
      </c>
      <c r="E1151" s="2">
        <f>MACD!F1151</f>
        <v>3.3858210111501641E-2</v>
      </c>
      <c r="F1151" s="2">
        <f>'Moving Avg'!D1151</f>
        <v>4.4839000000000002</v>
      </c>
      <c r="G1151" s="2">
        <f>'Moving Avg'!E1151</f>
        <v>4.5239400000000005</v>
      </c>
      <c r="H1151" s="2">
        <f>'Moving Avg'!F1151</f>
        <v>4.5571799999999998</v>
      </c>
      <c r="I1151" s="2">
        <f>'Moving Avg'!G1151</f>
        <v>4.6236099999999993</v>
      </c>
      <c r="J1151" s="2">
        <f>'Moving Avg'!H1151</f>
        <v>4.9615924999999974</v>
      </c>
      <c r="K1151" s="18" t="str">
        <f>OBV!F1151</f>
        <v>BEARISH</v>
      </c>
      <c r="L1151" s="18" t="str">
        <f>OBV!G1151</f>
        <v>NEUTRAL</v>
      </c>
      <c r="M1151" s="18" t="str">
        <f>OBV!H1151</f>
        <v>CONFIRMED BEARISH</v>
      </c>
    </row>
    <row r="1152" spans="1:13" ht="13.5" x14ac:dyDescent="0.25">
      <c r="A1152" s="4">
        <f>TITRES_STAT!B1155</f>
        <v>43686</v>
      </c>
      <c r="B1152" s="2">
        <f>TITRES_STAT!C1155</f>
        <v>11</v>
      </c>
      <c r="C1152" s="2">
        <f>RSI!I1152</f>
        <v>48.28509480336615</v>
      </c>
      <c r="D1152" s="2">
        <f>MACD!E1152</f>
        <v>4.6191335597418615E-2</v>
      </c>
      <c r="E1152" s="2">
        <f>MACD!F1152</f>
        <v>3.6324835208685041E-2</v>
      </c>
      <c r="F1152" s="2">
        <f>'Moving Avg'!D1152</f>
        <v>4.4839000000000002</v>
      </c>
      <c r="G1152" s="2">
        <f>'Moving Avg'!E1152</f>
        <v>4.5156900000000011</v>
      </c>
      <c r="H1152" s="2">
        <f>'Moving Avg'!F1152</f>
        <v>4.5530549999999987</v>
      </c>
      <c r="I1152" s="2">
        <f>'Moving Avg'!G1152</f>
        <v>4.6219419999999989</v>
      </c>
      <c r="J1152" s="2">
        <f>'Moving Avg'!H1152</f>
        <v>4.9538204999999973</v>
      </c>
      <c r="K1152" s="18" t="str">
        <f>OBV!F1152</f>
        <v>BEARISH</v>
      </c>
      <c r="L1152" s="18" t="str">
        <f>OBV!G1152</f>
        <v>NEUTRAL</v>
      </c>
      <c r="M1152" s="18" t="str">
        <f>OBV!H1152</f>
        <v>NEUTRAL</v>
      </c>
    </row>
    <row r="1153" spans="1:13" ht="13.5" x14ac:dyDescent="0.25">
      <c r="A1153" s="4">
        <f>TITRES_STAT!B1156</f>
        <v>43691</v>
      </c>
      <c r="B1153" s="2">
        <f>TITRES_STAT!C1156</f>
        <v>11.02</v>
      </c>
      <c r="C1153" s="2">
        <f>RSI!I1153</f>
        <v>48.861201629293809</v>
      </c>
      <c r="D1153" s="2">
        <f>MACD!E1153</f>
        <v>4.934845085557793E-2</v>
      </c>
      <c r="E1153" s="2">
        <f>MACD!F1153</f>
        <v>3.8929558338063622E-2</v>
      </c>
      <c r="F1153" s="2">
        <f>'Moving Avg'!D1153</f>
        <v>4.4855399999999994</v>
      </c>
      <c r="G1153" s="2">
        <f>'Moving Avg'!E1153</f>
        <v>4.5082600000000008</v>
      </c>
      <c r="H1153" s="2">
        <f>'Moving Avg'!F1153</f>
        <v>4.5493399999999991</v>
      </c>
      <c r="I1153" s="2">
        <f>'Moving Avg'!G1153</f>
        <v>4.6212339999999985</v>
      </c>
      <c r="J1153" s="2">
        <f>'Moving Avg'!H1153</f>
        <v>4.9452719999999974</v>
      </c>
      <c r="K1153" s="18" t="str">
        <f>OBV!F1153</f>
        <v>BEARISH</v>
      </c>
      <c r="L1153" s="18" t="str">
        <f>OBV!G1153</f>
        <v>NEUTRAL</v>
      </c>
      <c r="M1153" s="18" t="str">
        <f>OBV!H1153</f>
        <v>BEARISH DIVERGENCE</v>
      </c>
    </row>
    <row r="1154" spans="1:13" ht="13.5" x14ac:dyDescent="0.25">
      <c r="A1154" s="4">
        <f>TITRES_STAT!B1157</f>
        <v>43692</v>
      </c>
      <c r="B1154" s="2">
        <f>TITRES_STAT!C1157</f>
        <v>11</v>
      </c>
      <c r="C1154" s="2">
        <f>RSI!I1154</f>
        <v>48.28196382611241</v>
      </c>
      <c r="D1154" s="2">
        <f>MACD!E1154</f>
        <v>4.0021422059486333E-2</v>
      </c>
      <c r="E1154" s="2">
        <f>MACD!F1154</f>
        <v>3.9147931082348167E-2</v>
      </c>
      <c r="F1154" s="2">
        <f>'Moving Avg'!D1154</f>
        <v>4.4929800000000002</v>
      </c>
      <c r="G1154" s="2">
        <f>'Moving Avg'!E1154</f>
        <v>4.5082600000000008</v>
      </c>
      <c r="H1154" s="2">
        <f>'Moving Avg'!F1154</f>
        <v>4.5493399999999991</v>
      </c>
      <c r="I1154" s="2">
        <f>'Moving Avg'!G1154</f>
        <v>4.6175719999999991</v>
      </c>
      <c r="J1154" s="2">
        <f>'Moving Avg'!H1154</f>
        <v>4.936881999999998</v>
      </c>
      <c r="K1154" s="18" t="str">
        <f>OBV!F1154</f>
        <v>BEARISH</v>
      </c>
      <c r="L1154" s="18" t="str">
        <f>OBV!G1154</f>
        <v>NEUTRAL</v>
      </c>
      <c r="M1154" s="18" t="str">
        <f>OBV!H1154</f>
        <v>BEARISH DIVERGENCE</v>
      </c>
    </row>
    <row r="1155" spans="1:13" ht="13.5" x14ac:dyDescent="0.25">
      <c r="A1155" s="4">
        <f>TITRES_STAT!B1158</f>
        <v>43693</v>
      </c>
      <c r="B1155" s="2">
        <f>TITRES_STAT!C1158</f>
        <v>11</v>
      </c>
      <c r="C1155" s="2">
        <f>RSI!I1155</f>
        <v>48.281963826112403</v>
      </c>
      <c r="D1155" s="2">
        <f>MACD!E1155</f>
        <v>2.4627067053322627E-2</v>
      </c>
      <c r="E1155" s="2">
        <f>MACD!F1155</f>
        <v>3.624375827654306E-2</v>
      </c>
      <c r="F1155" s="2">
        <f>'Moving Avg'!D1155</f>
        <v>4.51776</v>
      </c>
      <c r="G1155" s="2">
        <f>'Moving Avg'!E1155</f>
        <v>4.5132200000000005</v>
      </c>
      <c r="H1155" s="2">
        <f>'Moving Avg'!F1155</f>
        <v>4.5493399999999991</v>
      </c>
      <c r="I1155" s="2">
        <f>'Moving Avg'!G1155</f>
        <v>4.6127939999999992</v>
      </c>
      <c r="J1155" s="2">
        <f>'Moving Avg'!H1155</f>
        <v>4.9284919999999985</v>
      </c>
      <c r="K1155" s="18" t="str">
        <f>OBV!F1155</f>
        <v>BULLISH</v>
      </c>
      <c r="L1155" s="18" t="str">
        <f>OBV!G1155</f>
        <v>NEUTRAL</v>
      </c>
      <c r="M1155" s="18" t="str">
        <f>OBV!H1155</f>
        <v>CONFIRMED BULLISH</v>
      </c>
    </row>
    <row r="1156" spans="1:13" ht="13.5" x14ac:dyDescent="0.25">
      <c r="A1156" s="4">
        <f>TITRES_STAT!B1159</f>
        <v>43696</v>
      </c>
      <c r="B1156" s="2">
        <f>TITRES_STAT!C1159</f>
        <v>10.98</v>
      </c>
      <c r="C1156" s="2">
        <f>RSI!I1156</f>
        <v>47.619275763844144</v>
      </c>
      <c r="D1156" s="2">
        <f>MACD!E1156</f>
        <v>1.9965654247316778E-2</v>
      </c>
      <c r="E1156" s="2">
        <f>MACD!F1156</f>
        <v>3.2988137470697808E-2</v>
      </c>
      <c r="F1156" s="2">
        <f>'Moving Avg'!D1156</f>
        <v>4.5408799999999996</v>
      </c>
      <c r="G1156" s="2">
        <f>'Moving Avg'!E1156</f>
        <v>4.5123899999999999</v>
      </c>
      <c r="H1156" s="2">
        <f>'Moving Avg'!F1156</f>
        <v>4.542114999999999</v>
      </c>
      <c r="I1156" s="2">
        <f>'Moving Avg'!G1156</f>
        <v>4.6093659999999987</v>
      </c>
      <c r="J1156" s="2">
        <f>'Moving Avg'!H1156</f>
        <v>4.9200604999999982</v>
      </c>
      <c r="K1156" s="18" t="str">
        <f>OBV!F1156</f>
        <v>BEARISH</v>
      </c>
      <c r="L1156" s="18" t="str">
        <f>OBV!G1156</f>
        <v>NEUTRAL</v>
      </c>
      <c r="M1156" s="18" t="str">
        <f>OBV!H1156</f>
        <v>BEARISH DIVERGENCE</v>
      </c>
    </row>
    <row r="1157" spans="1:13" ht="13.5" x14ac:dyDescent="0.25">
      <c r="A1157" s="4">
        <f>TITRES_STAT!B1160</f>
        <v>43697</v>
      </c>
      <c r="B1157" s="2">
        <f>TITRES_STAT!C1160</f>
        <v>10.99</v>
      </c>
      <c r="C1157" s="2">
        <f>RSI!I1157</f>
        <v>48.008155512390303</v>
      </c>
      <c r="D1157" s="2">
        <f>MACD!E1157</f>
        <v>1.5869497157171786E-2</v>
      </c>
      <c r="E1157" s="2">
        <f>MACD!F1157</f>
        <v>2.9564409407992605E-2</v>
      </c>
      <c r="F1157" s="2">
        <f>'Moving Avg'!D1157</f>
        <v>4.5400599999999995</v>
      </c>
      <c r="G1157" s="2">
        <f>'Moving Avg'!E1157</f>
        <v>4.5119799999999994</v>
      </c>
      <c r="H1157" s="2">
        <f>'Moving Avg'!F1157</f>
        <v>4.5419099999999997</v>
      </c>
      <c r="I1157" s="2">
        <f>'Moving Avg'!G1157</f>
        <v>4.6060219999999985</v>
      </c>
      <c r="J1157" s="2">
        <f>'Moving Avg'!H1157</f>
        <v>4.9116499999999972</v>
      </c>
      <c r="K1157" s="18" t="str">
        <f>OBV!F1157</f>
        <v>BEARISH</v>
      </c>
      <c r="L1157" s="18" t="str">
        <f>OBV!G1157</f>
        <v>NEUTRAL</v>
      </c>
      <c r="M1157" s="18" t="str">
        <f>OBV!H1157</f>
        <v>CONFIRMED BEARISH</v>
      </c>
    </row>
    <row r="1158" spans="1:13" ht="13.5" x14ac:dyDescent="0.25">
      <c r="A1158" s="4">
        <f>TITRES_STAT!B1161</f>
        <v>43698</v>
      </c>
      <c r="B1158" s="2">
        <f>TITRES_STAT!C1161</f>
        <v>10.96</v>
      </c>
      <c r="C1158" s="2">
        <f>RSI!I1158</f>
        <v>46.901063799380083</v>
      </c>
      <c r="D1158" s="2">
        <f>MACD!E1158</f>
        <v>1.3444650466520436E-2</v>
      </c>
      <c r="E1158" s="2">
        <f>MACD!F1158</f>
        <v>2.6340457619698172E-2</v>
      </c>
      <c r="F1158" s="2">
        <f>'Moving Avg'!D1158</f>
        <v>4.53512</v>
      </c>
      <c r="G1158" s="2">
        <f>'Moving Avg'!E1158</f>
        <v>4.5103299999999997</v>
      </c>
      <c r="H1158" s="2">
        <f>'Moving Avg'!F1158</f>
        <v>4.5410849999999998</v>
      </c>
      <c r="I1158" s="2">
        <f>'Moving Avg'!G1158</f>
        <v>4.6024299999999991</v>
      </c>
      <c r="J1158" s="2">
        <f>'Moving Avg'!H1158</f>
        <v>4.9031774999999982</v>
      </c>
      <c r="K1158" s="18" t="str">
        <f>OBV!F1158</f>
        <v>BEARISH</v>
      </c>
      <c r="L1158" s="18" t="str">
        <f>OBV!G1158</f>
        <v>NEUTRAL</v>
      </c>
      <c r="M1158" s="18" t="str">
        <f>OBV!H1158</f>
        <v>CONFIRMED BEARISH</v>
      </c>
    </row>
    <row r="1159" spans="1:13" ht="13.5" x14ac:dyDescent="0.25">
      <c r="A1159" s="4">
        <f>TITRES_STAT!B1162</f>
        <v>43699</v>
      </c>
      <c r="B1159" s="2">
        <f>TITRES_STAT!C1162</f>
        <v>10.95</v>
      </c>
      <c r="C1159" s="2">
        <f>RSI!I1159</f>
        <v>46.509839600667696</v>
      </c>
      <c r="D1159" s="2">
        <f>MACD!E1159</f>
        <v>6.1676947918902769E-3</v>
      </c>
      <c r="E1159" s="2">
        <f>MACD!F1159</f>
        <v>2.2305905054136595E-2</v>
      </c>
      <c r="F1159" s="2">
        <f>'Moving Avg'!D1159</f>
        <v>4.5309799999999996</v>
      </c>
      <c r="G1159" s="2">
        <f>'Moving Avg'!E1159</f>
        <v>4.5119800000000003</v>
      </c>
      <c r="H1159" s="2">
        <f>'Moving Avg'!F1159</f>
        <v>4.5342700000000002</v>
      </c>
      <c r="I1159" s="2">
        <f>'Moving Avg'!G1159</f>
        <v>4.5987539999999987</v>
      </c>
      <c r="J1159" s="2">
        <f>'Moving Avg'!H1159</f>
        <v>4.894683999999998</v>
      </c>
      <c r="K1159" s="18" t="str">
        <f>OBV!F1159</f>
        <v>BEARISH</v>
      </c>
      <c r="L1159" s="18" t="str">
        <f>OBV!G1159</f>
        <v>NEUTRAL</v>
      </c>
      <c r="M1159" s="18" t="str">
        <f>OBV!H1159</f>
        <v>CONFIRMED BEARISH</v>
      </c>
    </row>
    <row r="1160" spans="1:13" ht="13.5" x14ac:dyDescent="0.25">
      <c r="A1160" s="4">
        <f>TITRES_STAT!B1163</f>
        <v>43700</v>
      </c>
      <c r="B1160" s="2">
        <f>TITRES_STAT!C1163</f>
        <v>11.24</v>
      </c>
      <c r="C1160" s="2">
        <f>RSI!I1160</f>
        <v>57.420194956088572</v>
      </c>
      <c r="D1160" s="2">
        <f>MACD!E1160</f>
        <v>-2.2004480677315641E-2</v>
      </c>
      <c r="E1160" s="2">
        <f>MACD!F1160</f>
        <v>1.3443827907846147E-2</v>
      </c>
      <c r="F1160" s="2">
        <f>'Moving Avg'!D1160</f>
        <v>4.5508000000000006</v>
      </c>
      <c r="G1160" s="2">
        <f>'Moving Avg'!E1160</f>
        <v>4.5342800000000008</v>
      </c>
      <c r="H1160" s="2">
        <f>'Moving Avg'!F1160</f>
        <v>4.5353050000000001</v>
      </c>
      <c r="I1160" s="2">
        <f>'Moving Avg'!G1160</f>
        <v>4.5976319999999991</v>
      </c>
      <c r="J1160" s="2">
        <f>'Moving Avg'!H1160</f>
        <v>4.886789499999999</v>
      </c>
      <c r="K1160" s="18" t="str">
        <f>OBV!F1160</f>
        <v>BEARISH</v>
      </c>
      <c r="L1160" s="18" t="str">
        <f>OBV!G1160</f>
        <v>NEUTRAL</v>
      </c>
      <c r="M1160" s="18" t="str">
        <f>OBV!H1160</f>
        <v>BEARISH DIVERGENCE</v>
      </c>
    </row>
    <row r="1161" spans="1:13" ht="13.5" x14ac:dyDescent="0.25">
      <c r="A1161" s="4">
        <f>TITRES_STAT!B1164</f>
        <v>43703</v>
      </c>
      <c r="B1161" s="2">
        <f>TITRES_STAT!C1164</f>
        <v>10.91</v>
      </c>
      <c r="C1161" s="2">
        <f>RSI!I1161</f>
        <v>45.939356113322958</v>
      </c>
      <c r="D1161" s="2">
        <f>MACD!E1161</f>
        <v>-3.627094885772042E-2</v>
      </c>
      <c r="E1161" s="2">
        <f>MACD!F1161</f>
        <v>3.5008725547328338E-3</v>
      </c>
      <c r="F1161" s="2">
        <f>'Moving Avg'!D1161</f>
        <v>4.5450199999999992</v>
      </c>
      <c r="G1161" s="2">
        <f>'Moving Avg'!E1161</f>
        <v>4.5429500000000003</v>
      </c>
      <c r="H1161" s="2">
        <f>'Moving Avg'!F1161</f>
        <v>4.5334450000000004</v>
      </c>
      <c r="I1161" s="2">
        <f>'Moving Avg'!G1161</f>
        <v>4.5940239999999992</v>
      </c>
      <c r="J1161" s="2">
        <f>'Moving Avg'!H1161</f>
        <v>4.8776154999999983</v>
      </c>
      <c r="K1161" s="18" t="str">
        <f>OBV!F1161</f>
        <v>BULLISH</v>
      </c>
      <c r="L1161" s="18" t="str">
        <f>OBV!G1161</f>
        <v>NEUTRAL</v>
      </c>
      <c r="M1161" s="18" t="str">
        <f>OBV!H1161</f>
        <v>BULLISH DIVERGENCE</v>
      </c>
    </row>
    <row r="1162" spans="1:13" ht="13.5" x14ac:dyDescent="0.25">
      <c r="A1162" s="4">
        <f>TITRES_STAT!B1165</f>
        <v>43704</v>
      </c>
      <c r="B1162" s="2">
        <f>TITRES_STAT!C1165</f>
        <v>10.7</v>
      </c>
      <c r="C1162" s="2">
        <f>RSI!I1162</f>
        <v>40.405169314525935</v>
      </c>
      <c r="D1162" s="2">
        <f>MACD!E1162</f>
        <v>-2.2539310550542702E-2</v>
      </c>
      <c r="E1162" s="2">
        <f>MACD!F1162</f>
        <v>-1.7071640663222738E-3</v>
      </c>
      <c r="F1162" s="2">
        <f>'Moving Avg'!D1162</f>
        <v>4.5210600000000003</v>
      </c>
      <c r="G1162" s="2">
        <f>'Moving Avg'!E1162</f>
        <v>4.5305599999999995</v>
      </c>
      <c r="H1162" s="2">
        <f>'Moving Avg'!F1162</f>
        <v>4.5231250000000012</v>
      </c>
      <c r="I1162" s="2">
        <f>'Moving Avg'!G1162</f>
        <v>4.591073999999999</v>
      </c>
      <c r="J1162" s="2">
        <f>'Moving Avg'!H1162</f>
        <v>4.8680079999999979</v>
      </c>
      <c r="K1162" s="18" t="str">
        <f>OBV!F1162</f>
        <v>BEARISH</v>
      </c>
      <c r="L1162" s="18" t="str">
        <f>OBV!G1162</f>
        <v>NEUTRAL</v>
      </c>
      <c r="M1162" s="18" t="str">
        <f>OBV!H1162</f>
        <v>CONFIRMED BEARISH</v>
      </c>
    </row>
    <row r="1163" spans="1:13" ht="13.5" x14ac:dyDescent="0.25">
      <c r="A1163" s="4">
        <f>TITRES_STAT!B1166</f>
        <v>43705</v>
      </c>
      <c r="B1163" s="2">
        <f>TITRES_STAT!C1166</f>
        <v>10.9</v>
      </c>
      <c r="C1163" s="2">
        <f>RSI!I1163</f>
        <v>46.960760085804893</v>
      </c>
      <c r="D1163" s="2">
        <f>MACD!E1163</f>
        <v>-1.4969060474542495E-2</v>
      </c>
      <c r="E1163" s="2">
        <f>MACD!F1163</f>
        <v>-4.3595433479663185E-3</v>
      </c>
      <c r="F1163" s="2">
        <f>'Moving Avg'!D1163</f>
        <v>4.5160999999999998</v>
      </c>
      <c r="G1163" s="2">
        <f>'Moving Avg'!E1163</f>
        <v>4.5256100000000004</v>
      </c>
      <c r="H1163" s="2">
        <f>'Moving Avg'!F1163</f>
        <v>4.516935000000001</v>
      </c>
      <c r="I1163" s="2">
        <f>'Moving Avg'!G1163</f>
        <v>4.5878619999999977</v>
      </c>
      <c r="J1163" s="2">
        <f>'Moving Avg'!H1163</f>
        <v>4.8596109999999983</v>
      </c>
      <c r="K1163" s="18" t="str">
        <f>OBV!F1163</f>
        <v>BEARISH</v>
      </c>
      <c r="L1163" s="18" t="str">
        <f>OBV!G1163</f>
        <v>NEUTRAL</v>
      </c>
      <c r="M1163" s="18" t="str">
        <f>OBV!H1163</f>
        <v>CONFIRMED BEARISH</v>
      </c>
    </row>
    <row r="1164" spans="1:13" ht="13.5" x14ac:dyDescent="0.25">
      <c r="A1164" s="4">
        <f>TITRES_STAT!B1167</f>
        <v>43706</v>
      </c>
      <c r="B1164" s="2">
        <f>TITRES_STAT!C1167</f>
        <v>10.95</v>
      </c>
      <c r="C1164" s="2">
        <f>RSI!I1164</f>
        <v>48.482804461095661</v>
      </c>
      <c r="D1164" s="2">
        <f>MACD!E1164</f>
        <v>-1.1090727104745568E-2</v>
      </c>
      <c r="E1164" s="2">
        <f>MACD!F1164</f>
        <v>-5.7057800993221691E-3</v>
      </c>
      <c r="F1164" s="2">
        <f>'Moving Avg'!D1164</f>
        <v>4.5160999999999998</v>
      </c>
      <c r="G1164" s="2">
        <f>'Moving Avg'!E1164</f>
        <v>4.5235400000000006</v>
      </c>
      <c r="H1164" s="2">
        <f>'Moving Avg'!F1164</f>
        <v>4.5159000000000002</v>
      </c>
      <c r="I1164" s="2">
        <f>'Moving Avg'!G1164</f>
        <v>4.5849819999999974</v>
      </c>
      <c r="J1164" s="2">
        <f>'Moving Avg'!H1164</f>
        <v>4.8519149999999982</v>
      </c>
      <c r="K1164" s="18" t="str">
        <f>OBV!F1164</f>
        <v>BEARISH</v>
      </c>
      <c r="L1164" s="18" t="str">
        <f>OBV!G1164</f>
        <v>NEUTRAL</v>
      </c>
      <c r="M1164" s="18" t="str">
        <f>OBV!H1164</f>
        <v>NEUTRAL</v>
      </c>
    </row>
    <row r="1165" spans="1:13" ht="13.5" x14ac:dyDescent="0.25">
      <c r="A1165" s="4">
        <f>TITRES_STAT!B1168</f>
        <v>43707</v>
      </c>
      <c r="B1165" s="2">
        <f>TITRES_STAT!C1168</f>
        <v>11</v>
      </c>
      <c r="C1165" s="2">
        <f>RSI!I1165</f>
        <v>50.034436092218819</v>
      </c>
      <c r="D1165" s="2">
        <f>MACD!E1165</f>
        <v>-9.2231926742245562E-3</v>
      </c>
      <c r="E1165" s="2">
        <f>MACD!F1165</f>
        <v>-6.4092626143026467E-3</v>
      </c>
      <c r="F1165" s="2">
        <f>'Moving Avg'!D1165</f>
        <v>4.4962800000000005</v>
      </c>
      <c r="G1165" s="2">
        <f>'Moving Avg'!E1165</f>
        <v>4.5235400000000006</v>
      </c>
      <c r="H1165" s="2">
        <f>'Moving Avg'!F1165</f>
        <v>4.5183799999999996</v>
      </c>
      <c r="I1165" s="2">
        <f>'Moving Avg'!G1165</f>
        <v>4.5841099999999981</v>
      </c>
      <c r="J1165" s="2">
        <f>'Moving Avg'!H1165</f>
        <v>4.8452189999999975</v>
      </c>
      <c r="K1165" s="18" t="str">
        <f>OBV!F1165</f>
        <v>BEARISH</v>
      </c>
      <c r="L1165" s="18" t="str">
        <f>OBV!G1165</f>
        <v>NEUTRAL</v>
      </c>
      <c r="M1165" s="18" t="str">
        <f>OBV!H1165</f>
        <v>CONFIRMED BEARISH</v>
      </c>
    </row>
    <row r="1166" spans="1:13" ht="13.5" x14ac:dyDescent="0.25">
      <c r="A1166" s="4">
        <f>TITRES_STAT!B1169</f>
        <v>43710</v>
      </c>
      <c r="B1166" s="2">
        <f>TITRES_STAT!C1169</f>
        <v>11</v>
      </c>
      <c r="C1166" s="2">
        <f>RSI!I1166</f>
        <v>50.034436092218819</v>
      </c>
      <c r="D1166" s="2">
        <f>MACD!E1166</f>
        <v>-8.9318401412041837E-3</v>
      </c>
      <c r="E1166" s="2">
        <f>MACD!F1166</f>
        <v>-6.9137781196829543E-3</v>
      </c>
      <c r="F1166" s="2">
        <f>'Moving Avg'!D1166</f>
        <v>4.5037199999999995</v>
      </c>
      <c r="G1166" s="2">
        <f>'Moving Avg'!E1166</f>
        <v>4.5243700000000002</v>
      </c>
      <c r="H1166" s="2">
        <f>'Moving Avg'!F1166</f>
        <v>4.5183799999999996</v>
      </c>
      <c r="I1166" s="2">
        <f>'Moving Avg'!G1166</f>
        <v>4.5824419999999977</v>
      </c>
      <c r="J1166" s="2">
        <f>'Moving Avg'!H1166</f>
        <v>4.8387224999999985</v>
      </c>
      <c r="K1166" s="18" t="str">
        <f>OBV!F1166</f>
        <v>BULLISH</v>
      </c>
      <c r="L1166" s="18" t="str">
        <f>OBV!G1166</f>
        <v>NEUTRAL</v>
      </c>
      <c r="M1166" s="18" t="str">
        <f>OBV!H1166</f>
        <v>CONFIRMED BULLISH</v>
      </c>
    </row>
    <row r="1167" spans="1:13" ht="13.5" x14ac:dyDescent="0.25">
      <c r="A1167" s="4">
        <f>TITRES_STAT!B1170</f>
        <v>43711</v>
      </c>
      <c r="B1167" s="2">
        <f>TITRES_STAT!C1170</f>
        <v>11</v>
      </c>
      <c r="C1167" s="2">
        <f>RSI!I1167</f>
        <v>50.034436092218826</v>
      </c>
      <c r="D1167" s="2">
        <f>MACD!E1167</f>
        <v>-8.0502181835253594E-3</v>
      </c>
      <c r="E1167" s="2">
        <f>MACD!F1167</f>
        <v>-7.1410661324514358E-3</v>
      </c>
      <c r="F1167" s="2">
        <f>'Moving Avg'!D1167</f>
        <v>4.5285000000000002</v>
      </c>
      <c r="G1167" s="2">
        <f>'Moving Avg'!E1167</f>
        <v>4.5247799999999998</v>
      </c>
      <c r="H1167" s="2">
        <f>'Moving Avg'!F1167</f>
        <v>4.5183799999999987</v>
      </c>
      <c r="I1167" s="2">
        <f>'Moving Avg'!G1167</f>
        <v>4.5823679999999971</v>
      </c>
      <c r="J1167" s="2">
        <f>'Moving Avg'!H1167</f>
        <v>4.8331229999999978</v>
      </c>
      <c r="K1167" s="18" t="str">
        <f>OBV!F1167</f>
        <v>BULLISH</v>
      </c>
      <c r="L1167" s="18" t="str">
        <f>OBV!G1167</f>
        <v>NEUTRAL</v>
      </c>
      <c r="M1167" s="18" t="str">
        <f>OBV!H1167</f>
        <v>CONFIRMED BULLISH</v>
      </c>
    </row>
    <row r="1168" spans="1:13" ht="13.5" x14ac:dyDescent="0.25">
      <c r="A1168" s="4">
        <f>TITRES_STAT!B1171</f>
        <v>43712</v>
      </c>
      <c r="B1168" s="2">
        <f>TITRES_STAT!C1171</f>
        <v>10.75</v>
      </c>
      <c r="C1168" s="2">
        <f>RSI!I1168</f>
        <v>42.132752343712035</v>
      </c>
      <c r="D1168" s="2">
        <f>MACD!E1168</f>
        <v>-1.5777198613147192E-3</v>
      </c>
      <c r="E1168" s="2">
        <f>MACD!F1168</f>
        <v>-6.0283968782240925E-3</v>
      </c>
      <c r="F1168" s="2">
        <f>'Moving Avg'!D1168</f>
        <v>4.5161199999999999</v>
      </c>
      <c r="G1168" s="2">
        <f>'Moving Avg'!E1168</f>
        <v>4.5161099999999994</v>
      </c>
      <c r="H1168" s="2">
        <f>'Moving Avg'!F1168</f>
        <v>4.5132199999999996</v>
      </c>
      <c r="I1168" s="2">
        <f>'Moving Avg'!G1168</f>
        <v>4.5770419999999987</v>
      </c>
      <c r="J1168" s="2">
        <f>'Moving Avg'!H1168</f>
        <v>4.8264094999999978</v>
      </c>
      <c r="K1168" s="18" t="str">
        <f>OBV!F1168</f>
        <v>BULLISH</v>
      </c>
      <c r="L1168" s="18" t="str">
        <f>OBV!G1168</f>
        <v>NEUTRAL</v>
      </c>
      <c r="M1168" s="18" t="str">
        <f>OBV!H1168</f>
        <v>BULLISH DIVERGENCE</v>
      </c>
    </row>
    <row r="1169" spans="1:13" ht="13.5" x14ac:dyDescent="0.25">
      <c r="A1169" s="4">
        <f>TITRES_STAT!B1172</f>
        <v>43713</v>
      </c>
      <c r="B1169" s="2">
        <f>TITRES_STAT!C1172</f>
        <v>11</v>
      </c>
      <c r="C1169" s="2">
        <f>RSI!I1169</f>
        <v>50.543898784034383</v>
      </c>
      <c r="D1169" s="2">
        <f>MACD!E1169</f>
        <v>-3.7912585563200096E-3</v>
      </c>
      <c r="E1169" s="2">
        <f>MACD!F1169</f>
        <v>-5.5809692138432763E-3</v>
      </c>
      <c r="F1169" s="2">
        <f>'Moving Avg'!D1169</f>
        <v>4.5202599999999995</v>
      </c>
      <c r="G1169" s="2">
        <f>'Moving Avg'!E1169</f>
        <v>4.5181799999999992</v>
      </c>
      <c r="H1169" s="2">
        <f>'Moving Avg'!F1169</f>
        <v>4.5150799999999993</v>
      </c>
      <c r="I1169" s="2">
        <f>'Moving Avg'!G1169</f>
        <v>4.5765699999999985</v>
      </c>
      <c r="J1169" s="2">
        <f>'Moving Avg'!H1169</f>
        <v>4.820710499999997</v>
      </c>
      <c r="K1169" s="18" t="str">
        <f>OBV!F1169</f>
        <v>BULLISH</v>
      </c>
      <c r="L1169" s="18" t="str">
        <f>OBV!G1169</f>
        <v>NEUTRAL</v>
      </c>
      <c r="M1169" s="18" t="str">
        <f>OBV!H1169</f>
        <v>CONFIRMED BULLISH</v>
      </c>
    </row>
    <row r="1170" spans="1:13" ht="13.5" x14ac:dyDescent="0.25">
      <c r="A1170" s="4">
        <f>TITRES_STAT!B1173</f>
        <v>43714</v>
      </c>
      <c r="B1170" s="2">
        <f>TITRES_STAT!C1173</f>
        <v>11.29</v>
      </c>
      <c r="C1170" s="2">
        <f>RSI!I1170</f>
        <v>58.143405379222266</v>
      </c>
      <c r="D1170" s="2">
        <f>MACD!E1170</f>
        <v>3.8458978342745809E-3</v>
      </c>
      <c r="E1170" s="2">
        <f>MACD!F1170</f>
        <v>-3.695595804219705E-3</v>
      </c>
      <c r="F1170" s="2">
        <f>'Moving Avg'!D1170</f>
        <v>4.5442</v>
      </c>
      <c r="G1170" s="2">
        <f>'Moving Avg'!E1170</f>
        <v>4.5202400000000003</v>
      </c>
      <c r="H1170" s="2">
        <f>'Moving Avg'!F1170</f>
        <v>4.5272600000000001</v>
      </c>
      <c r="I1170" s="2">
        <f>'Moving Avg'!G1170</f>
        <v>4.5780919999999981</v>
      </c>
      <c r="J1170" s="2">
        <f>'Moving Avg'!H1170</f>
        <v>4.8156299999999979</v>
      </c>
      <c r="K1170" s="18" t="str">
        <f>OBV!F1170</f>
        <v>BULLISH</v>
      </c>
      <c r="L1170" s="18" t="str">
        <f>OBV!G1170</f>
        <v>NEUTRAL</v>
      </c>
      <c r="M1170" s="18" t="str">
        <f>OBV!H1170</f>
        <v>CONFIRMED BULLISH</v>
      </c>
    </row>
    <row r="1171" spans="1:13" ht="13.5" x14ac:dyDescent="0.25">
      <c r="A1171" s="4">
        <f>TITRES_STAT!B1174</f>
        <v>43717</v>
      </c>
      <c r="B1171" s="2">
        <f>TITRES_STAT!C1174</f>
        <v>11.25</v>
      </c>
      <c r="C1171" s="2">
        <f>RSI!I1171</f>
        <v>56.846688489613094</v>
      </c>
      <c r="D1171" s="2">
        <f>MACD!E1171</f>
        <v>-1.0196169356390783E-2</v>
      </c>
      <c r="E1171" s="2">
        <f>MACD!F1171</f>
        <v>-4.9957105146539206E-3</v>
      </c>
      <c r="F1171" s="2">
        <f>'Moving Avg'!D1171</f>
        <v>4.5648399999999993</v>
      </c>
      <c r="G1171" s="2">
        <f>'Moving Avg'!E1171</f>
        <v>4.5342800000000008</v>
      </c>
      <c r="H1171" s="2">
        <f>'Moving Avg'!F1171</f>
        <v>4.5386150000000001</v>
      </c>
      <c r="I1171" s="2">
        <f>'Moving Avg'!G1171</f>
        <v>4.5792839999999986</v>
      </c>
      <c r="J1171" s="2">
        <f>'Moving Avg'!H1171</f>
        <v>4.8105464999999974</v>
      </c>
      <c r="K1171" s="18" t="str">
        <f>OBV!F1171</f>
        <v>BULLISH</v>
      </c>
      <c r="L1171" s="18" t="str">
        <f>OBV!G1171</f>
        <v>NEUTRAL</v>
      </c>
      <c r="M1171" s="18" t="str">
        <f>OBV!H1171</f>
        <v>CONFIRMED BULLISH</v>
      </c>
    </row>
    <row r="1172" spans="1:13" ht="13.5" x14ac:dyDescent="0.25">
      <c r="A1172" s="4">
        <f>TITRES_STAT!B1175</f>
        <v>43718</v>
      </c>
      <c r="B1172" s="2">
        <f>TITRES_STAT!C1175</f>
        <v>10.95</v>
      </c>
      <c r="C1172" s="2">
        <f>RSI!I1172</f>
        <v>48.160864528168368</v>
      </c>
      <c r="D1172" s="2">
        <f>MACD!E1172</f>
        <v>-2.6842277048719332E-2</v>
      </c>
      <c r="E1172" s="2">
        <f>MACD!F1172</f>
        <v>-9.3650238214670022E-3</v>
      </c>
      <c r="F1172" s="2">
        <f>'Moving Avg'!D1172</f>
        <v>4.5606999999999989</v>
      </c>
      <c r="G1172" s="2">
        <f>'Moving Avg'!E1172</f>
        <v>4.5446000000000009</v>
      </c>
      <c r="H1172" s="2">
        <f>'Moving Avg'!F1172</f>
        <v>4.5375800000000002</v>
      </c>
      <c r="I1172" s="2">
        <f>'Moving Avg'!G1172</f>
        <v>4.5783979999999964</v>
      </c>
      <c r="J1172" s="2">
        <f>'Moving Avg'!H1172</f>
        <v>4.8043849999999972</v>
      </c>
      <c r="K1172" s="18" t="str">
        <f>OBV!F1172</f>
        <v>BULLISH</v>
      </c>
      <c r="L1172" s="18" t="str">
        <f>OBV!G1172</f>
        <v>NEUTRAL</v>
      </c>
      <c r="M1172" s="18" t="str">
        <f>OBV!H1172</f>
        <v>BULLISH DIVERGENCE</v>
      </c>
    </row>
    <row r="1173" spans="1:13" ht="13.5" x14ac:dyDescent="0.25">
      <c r="A1173" s="4">
        <f>TITRES_STAT!B1176</f>
        <v>43719</v>
      </c>
      <c r="B1173" s="2">
        <f>TITRES_STAT!C1176</f>
        <v>10.85</v>
      </c>
      <c r="C1173" s="2">
        <f>RSI!I1173</f>
        <v>45.662389136424871</v>
      </c>
      <c r="D1173" s="2">
        <f>MACD!E1173</f>
        <v>-2.4994728636171359E-2</v>
      </c>
      <c r="E1173" s="2">
        <f>MACD!F1173</f>
        <v>-1.2490964784407874E-2</v>
      </c>
      <c r="F1173" s="2">
        <f>'Moving Avg'!D1173</f>
        <v>4.5689599999999997</v>
      </c>
      <c r="G1173" s="2">
        <f>'Moving Avg'!E1173</f>
        <v>4.5425400000000007</v>
      </c>
      <c r="H1173" s="2">
        <f>'Moving Avg'!F1173</f>
        <v>4.5340749999999996</v>
      </c>
      <c r="I1173" s="2">
        <f>'Moving Avg'!G1173</f>
        <v>4.5744559999999979</v>
      </c>
      <c r="J1173" s="2">
        <f>'Moving Avg'!H1173</f>
        <v>4.798037499999996</v>
      </c>
      <c r="K1173" s="18" t="str">
        <f>OBV!F1173</f>
        <v>BULLISH</v>
      </c>
      <c r="L1173" s="18" t="str">
        <f>OBV!G1173</f>
        <v>NEUTRAL</v>
      </c>
      <c r="M1173" s="18" t="str">
        <f>OBV!H1173</f>
        <v>CONFIRMED BULLISH</v>
      </c>
    </row>
    <row r="1174" spans="1:13" ht="13.5" x14ac:dyDescent="0.25">
      <c r="A1174" s="4">
        <f>TITRES_STAT!B1177</f>
        <v>43720</v>
      </c>
      <c r="B1174" s="2">
        <f>TITRES_STAT!C1177</f>
        <v>10.85</v>
      </c>
      <c r="C1174" s="2">
        <f>RSI!I1174</f>
        <v>45.662389136424871</v>
      </c>
      <c r="D1174" s="2">
        <f>MACD!E1174</f>
        <v>-1.9858390379773994E-2</v>
      </c>
      <c r="E1174" s="2">
        <f>MACD!F1174</f>
        <v>-1.3964449903481099E-2</v>
      </c>
      <c r="F1174" s="2">
        <f>'Moving Avg'!D1174</f>
        <v>4.5565799999999994</v>
      </c>
      <c r="G1174" s="2">
        <f>'Moving Avg'!E1174</f>
        <v>4.5384200000000003</v>
      </c>
      <c r="H1174" s="2">
        <f>'Moving Avg'!F1174</f>
        <v>4.5309800000000005</v>
      </c>
      <c r="I1174" s="2">
        <f>'Moving Avg'!G1174</f>
        <v>4.5683599999999984</v>
      </c>
      <c r="J1174" s="2">
        <f>'Moving Avg'!H1174</f>
        <v>4.7915504999999969</v>
      </c>
      <c r="K1174" s="18" t="str">
        <f>OBV!F1174</f>
        <v>BEARISH</v>
      </c>
      <c r="L1174" s="18" t="str">
        <f>OBV!G1174</f>
        <v>NEUTRAL</v>
      </c>
      <c r="M1174" s="18" t="str">
        <f>OBV!H1174</f>
        <v>CONFIRMED BEARISH</v>
      </c>
    </row>
    <row r="1175" spans="1:13" ht="13.5" x14ac:dyDescent="0.25">
      <c r="A1175" s="4">
        <f>TITRES_STAT!B1178</f>
        <v>43721</v>
      </c>
      <c r="B1175" s="2">
        <f>TITRES_STAT!C1178</f>
        <v>10.56</v>
      </c>
      <c r="C1175" s="2">
        <f>RSI!I1175</f>
        <v>38.863317174620555</v>
      </c>
      <c r="D1175" s="2">
        <f>MACD!E1175</f>
        <v>-3.0796821688667819E-3</v>
      </c>
      <c r="E1175" s="2">
        <f>MACD!F1175</f>
        <v>-1.1787496356558238E-2</v>
      </c>
      <c r="F1175" s="2">
        <f>'Moving Avg'!D1175</f>
        <v>4.4962999999999997</v>
      </c>
      <c r="G1175" s="2">
        <f>'Moving Avg'!E1175</f>
        <v>4.5202499999999999</v>
      </c>
      <c r="H1175" s="2">
        <f>'Moving Avg'!F1175</f>
        <v>4.5218949999999998</v>
      </c>
      <c r="I1175" s="2">
        <f>'Moving Avg'!G1175</f>
        <v>4.5606659999999986</v>
      </c>
      <c r="J1175" s="2">
        <f>'Moving Avg'!H1175</f>
        <v>4.7845044999999962</v>
      </c>
      <c r="K1175" s="18" t="str">
        <f>OBV!F1175</f>
        <v>BEARISH</v>
      </c>
      <c r="L1175" s="18" t="str">
        <f>OBV!G1175</f>
        <v>NEUTRAL</v>
      </c>
      <c r="M1175" s="18" t="str">
        <f>OBV!H1175</f>
        <v>CONFIRMED BEARISH</v>
      </c>
    </row>
    <row r="1176" spans="1:13" ht="13.5" x14ac:dyDescent="0.25">
      <c r="A1176" s="4">
        <f>TITRES_STAT!B1179</f>
        <v>43724</v>
      </c>
      <c r="B1176" s="2">
        <f>TITRES_STAT!C1179</f>
        <v>10.78</v>
      </c>
      <c r="C1176" s="2">
        <f>RSI!I1176</f>
        <v>45.494936731688242</v>
      </c>
      <c r="D1176" s="2">
        <f>MACD!E1176</f>
        <v>5.4384474227990864E-3</v>
      </c>
      <c r="E1176" s="2">
        <f>MACD!F1176</f>
        <v>-8.3423076006867731E-3</v>
      </c>
      <c r="F1176" s="2">
        <f>'Moving Avg'!D1176</f>
        <v>4.4575000000000005</v>
      </c>
      <c r="G1176" s="2">
        <f>'Moving Avg'!E1176</f>
        <v>4.5111699999999999</v>
      </c>
      <c r="H1176" s="2">
        <f>'Moving Avg'!F1176</f>
        <v>4.5177700000000005</v>
      </c>
      <c r="I1176" s="2">
        <f>'Moving Avg'!G1176</f>
        <v>4.557579999999998</v>
      </c>
      <c r="J1176" s="2">
        <f>'Moving Avg'!H1176</f>
        <v>4.7780724999999959</v>
      </c>
      <c r="K1176" s="18" t="str">
        <f>OBV!F1176</f>
        <v>BEARISH</v>
      </c>
      <c r="L1176" s="18" t="str">
        <f>OBV!G1176</f>
        <v>NEUTRAL</v>
      </c>
      <c r="M1176" s="18" t="str">
        <f>OBV!H1176</f>
        <v>CONFIRMED BEARISH</v>
      </c>
    </row>
    <row r="1177" spans="1:13" ht="13.5" x14ac:dyDescent="0.25">
      <c r="A1177" s="4">
        <f>TITRES_STAT!B1180</f>
        <v>43725</v>
      </c>
      <c r="B1177" s="2">
        <f>TITRES_STAT!C1180</f>
        <v>10.5</v>
      </c>
      <c r="C1177" s="2">
        <f>RSI!I1177</f>
        <v>39.610478840110382</v>
      </c>
      <c r="D1177" s="2">
        <f>MACD!E1177</f>
        <v>2.1647939867292187E-2</v>
      </c>
      <c r="E1177" s="2">
        <f>MACD!F1177</f>
        <v>-2.3442581070909812E-3</v>
      </c>
      <c r="F1177" s="2">
        <f>'Moving Avg'!D1177</f>
        <v>4.4203599999999996</v>
      </c>
      <c r="G1177" s="2">
        <f>'Moving Avg'!E1177</f>
        <v>4.4905299999999988</v>
      </c>
      <c r="H1177" s="2">
        <f>'Moving Avg'!F1177</f>
        <v>4.5076550000000006</v>
      </c>
      <c r="I1177" s="2">
        <f>'Moving Avg'!G1177</f>
        <v>4.5486739999999974</v>
      </c>
      <c r="J1177" s="2">
        <f>'Moving Avg'!H1177</f>
        <v>4.7712614999999969</v>
      </c>
      <c r="K1177" s="18" t="str">
        <f>OBV!F1177</f>
        <v>BEARISH</v>
      </c>
      <c r="L1177" s="18" t="str">
        <f>OBV!G1177</f>
        <v>NEUTRAL</v>
      </c>
      <c r="M1177" s="18" t="str">
        <f>OBV!H1177</f>
        <v>CONFIRMED BEARISH</v>
      </c>
    </row>
    <row r="1178" spans="1:13" ht="13.5" x14ac:dyDescent="0.25">
      <c r="A1178" s="4">
        <f>TITRES_STAT!B1181</f>
        <v>43726</v>
      </c>
      <c r="B1178" s="2">
        <f>TITRES_STAT!C1181</f>
        <v>10.3</v>
      </c>
      <c r="C1178" s="2">
        <f>RSI!I1178</f>
        <v>36.024946566518928</v>
      </c>
      <c r="D1178" s="2">
        <f>MACD!E1178</f>
        <v>2.6694716684290576E-2</v>
      </c>
      <c r="E1178" s="2">
        <f>MACD!F1178</f>
        <v>3.4635368511853307E-3</v>
      </c>
      <c r="F1178" s="2">
        <f>'Moving Avg'!D1178</f>
        <v>4.3749399999999996</v>
      </c>
      <c r="G1178" s="2">
        <f>'Moving Avg'!E1178</f>
        <v>4.4719499999999996</v>
      </c>
      <c r="H1178" s="2">
        <f>'Moving Avg'!F1178</f>
        <v>4.4940300000000013</v>
      </c>
      <c r="I1178" s="2">
        <f>'Moving Avg'!G1178</f>
        <v>4.5384359999999973</v>
      </c>
      <c r="J1178" s="2">
        <f>'Moving Avg'!H1178</f>
        <v>4.7639974999999968</v>
      </c>
      <c r="K1178" s="18" t="str">
        <f>OBV!F1178</f>
        <v>BEARISH</v>
      </c>
      <c r="L1178" s="18" t="str">
        <f>OBV!G1178</f>
        <v>NEUTRAL</v>
      </c>
      <c r="M1178" s="18" t="str">
        <f>OBV!H1178</f>
        <v>CONFIRMED BEARISH</v>
      </c>
    </row>
    <row r="1179" spans="1:13" ht="13.5" x14ac:dyDescent="0.25">
      <c r="A1179" s="4">
        <f>TITRES_STAT!B1182</f>
        <v>43727</v>
      </c>
      <c r="B1179" s="2">
        <f>TITRES_STAT!C1182</f>
        <v>10.49</v>
      </c>
      <c r="C1179" s="2">
        <f>RSI!I1179</f>
        <v>41.442997455919738</v>
      </c>
      <c r="D1179" s="2">
        <f>MACD!E1179</f>
        <v>4.2531425396362899E-2</v>
      </c>
      <c r="E1179" s="2">
        <f>MACD!F1179</f>
        <v>1.1277114560220845E-2</v>
      </c>
      <c r="F1179" s="2">
        <f>'Moving Avg'!D1179</f>
        <v>4.3452000000000002</v>
      </c>
      <c r="G1179" s="2">
        <f>'Moving Avg'!E1179</f>
        <v>4.4508899999999993</v>
      </c>
      <c r="H1179" s="2">
        <f>'Moving Avg'!F1179</f>
        <v>4.484535000000001</v>
      </c>
      <c r="I1179" s="2">
        <f>'Moving Avg'!G1179</f>
        <v>4.5296859999999972</v>
      </c>
      <c r="J1179" s="2">
        <f>'Moving Avg'!H1179</f>
        <v>4.7572454999999954</v>
      </c>
      <c r="K1179" s="18" t="str">
        <f>OBV!F1179</f>
        <v>BEARISH</v>
      </c>
      <c r="L1179" s="18" t="str">
        <f>OBV!G1179</f>
        <v>NEUTRAL</v>
      </c>
      <c r="M1179" s="18" t="str">
        <f>OBV!H1179</f>
        <v>CONFIRMED BEARISH</v>
      </c>
    </row>
    <row r="1180" spans="1:13" ht="13.5" x14ac:dyDescent="0.25">
      <c r="A1180" s="4">
        <f>TITRES_STAT!B1183</f>
        <v>43728</v>
      </c>
      <c r="B1180" s="2">
        <f>TITRES_STAT!C1183</f>
        <v>10.49</v>
      </c>
      <c r="C1180" s="2">
        <f>RSI!I1180</f>
        <v>41.442997455919745</v>
      </c>
      <c r="D1180" s="2">
        <f>MACD!E1180</f>
        <v>7.526979916911003E-2</v>
      </c>
      <c r="E1180" s="2">
        <f>MACD!F1180</f>
        <v>2.4075651481998681E-2</v>
      </c>
      <c r="F1180" s="2">
        <f>'Moving Avg'!D1180</f>
        <v>4.3394200000000005</v>
      </c>
      <c r="G1180" s="2">
        <f>'Moving Avg'!E1180</f>
        <v>4.4178600000000001</v>
      </c>
      <c r="H1180" s="2">
        <f>'Moving Avg'!F1180</f>
        <v>4.4690500000000011</v>
      </c>
      <c r="I1180" s="2">
        <f>'Moving Avg'!G1180</f>
        <v>4.5209359999999972</v>
      </c>
      <c r="J1180" s="2">
        <f>'Moving Avg'!H1180</f>
        <v>4.750612999999996</v>
      </c>
      <c r="K1180" s="18" t="str">
        <f>OBV!F1180</f>
        <v>BEARISH</v>
      </c>
      <c r="L1180" s="18" t="str">
        <f>OBV!G1180</f>
        <v>NEUTRAL</v>
      </c>
      <c r="M1180" s="18" t="str">
        <f>OBV!H1180</f>
        <v>CONFIRMED BEARISH</v>
      </c>
    </row>
    <row r="1181" spans="1:13" ht="13.5" x14ac:dyDescent="0.25">
      <c r="A1181" s="4">
        <f>TITRES_STAT!B1184</f>
        <v>43731</v>
      </c>
      <c r="B1181" s="2">
        <f>TITRES_STAT!C1184</f>
        <v>10.39</v>
      </c>
      <c r="C1181" s="2">
        <f>RSI!I1181</f>
        <v>39.40887550918621</v>
      </c>
      <c r="D1181" s="2">
        <f>MACD!E1181</f>
        <v>0.10433923959882208</v>
      </c>
      <c r="E1181" s="2">
        <f>MACD!F1181</f>
        <v>4.0128369105363361E-2</v>
      </c>
      <c r="F1181" s="2">
        <f>'Moving Avg'!D1181</f>
        <v>4.3072200000000009</v>
      </c>
      <c r="G1181" s="2">
        <f>'Moving Avg'!E1181</f>
        <v>4.3823600000000003</v>
      </c>
      <c r="H1181" s="2">
        <f>'Moving Avg'!F1181</f>
        <v>4.4583200000000005</v>
      </c>
      <c r="I1181" s="2">
        <f>'Moving Avg'!G1181</f>
        <v>4.5147899999999979</v>
      </c>
      <c r="J1181" s="2">
        <f>'Moving Avg'!H1181</f>
        <v>4.7445714999999966</v>
      </c>
      <c r="K1181" s="18" t="str">
        <f>OBV!F1181</f>
        <v>BEARISH</v>
      </c>
      <c r="L1181" s="18" t="str">
        <f>OBV!G1181</f>
        <v>NEUTRAL</v>
      </c>
      <c r="M1181" s="18" t="str">
        <f>OBV!H1181</f>
        <v>CONFIRMED BEARISH</v>
      </c>
    </row>
    <row r="1182" spans="1:13" ht="13.5" x14ac:dyDescent="0.25">
      <c r="A1182" s="4">
        <f>TITRES_STAT!B1185</f>
        <v>43732</v>
      </c>
      <c r="B1182" s="2">
        <f>TITRES_STAT!C1185</f>
        <v>10.19</v>
      </c>
      <c r="C1182" s="2">
        <f>RSI!I1182</f>
        <v>35.632779393842853</v>
      </c>
      <c r="D1182" s="2">
        <f>MACD!E1182</f>
        <v>0.11702795515373854</v>
      </c>
      <c r="E1182" s="2">
        <f>MACD!F1182</f>
        <v>5.5508286315038402E-2</v>
      </c>
      <c r="F1182" s="2">
        <f>'Moving Avg'!D1182</f>
        <v>4.2816200000000011</v>
      </c>
      <c r="G1182" s="2">
        <f>'Moving Avg'!E1182</f>
        <v>4.3509899999999995</v>
      </c>
      <c r="H1182" s="2">
        <f>'Moving Avg'!F1182</f>
        <v>4.4477950000000011</v>
      </c>
      <c r="I1182" s="2">
        <f>'Moving Avg'!G1182</f>
        <v>4.5064519999999986</v>
      </c>
      <c r="J1182" s="2">
        <f>'Moving Avg'!H1182</f>
        <v>4.738196999999996</v>
      </c>
      <c r="K1182" s="18" t="str">
        <f>OBV!F1182</f>
        <v>BEARISH</v>
      </c>
      <c r="L1182" s="18" t="str">
        <f>OBV!G1182</f>
        <v>NEUTRAL</v>
      </c>
      <c r="M1182" s="18" t="str">
        <f>OBV!H1182</f>
        <v>CONFIRMED BEARISH</v>
      </c>
    </row>
    <row r="1183" spans="1:13" ht="13.5" x14ac:dyDescent="0.25">
      <c r="A1183" s="4">
        <f>TITRES_STAT!B1186</f>
        <v>43733</v>
      </c>
      <c r="B1183" s="2">
        <f>TITRES_STAT!C1186</f>
        <v>10.19</v>
      </c>
      <c r="C1183" s="2">
        <f>RSI!I1183</f>
        <v>35.632779393842853</v>
      </c>
      <c r="D1183" s="2">
        <f>MACD!E1183</f>
        <v>0.12287207184031068</v>
      </c>
      <c r="E1183" s="2">
        <f>MACD!F1183</f>
        <v>6.8981043420092869E-2</v>
      </c>
      <c r="F1183" s="2">
        <f>'Moving Avg'!D1183</f>
        <v>4.2725399999999993</v>
      </c>
      <c r="G1183" s="2">
        <f>'Moving Avg'!E1183</f>
        <v>4.323739999999999</v>
      </c>
      <c r="H1183" s="2">
        <f>'Moving Avg'!F1183</f>
        <v>4.4331399999999999</v>
      </c>
      <c r="I1183" s="2">
        <f>'Moving Avg'!G1183</f>
        <v>4.4981139999999984</v>
      </c>
      <c r="J1183" s="2">
        <f>'Moving Avg'!H1183</f>
        <v>4.7318819999999961</v>
      </c>
      <c r="K1183" s="18" t="str">
        <f>OBV!F1183</f>
        <v>BEARISH</v>
      </c>
      <c r="L1183" s="18" t="str">
        <f>OBV!G1183</f>
        <v>NEUTRAL</v>
      </c>
      <c r="M1183" s="18" t="str">
        <f>OBV!H1183</f>
        <v>CONFIRMED BEARISH</v>
      </c>
    </row>
    <row r="1184" spans="1:13" ht="13.5" x14ac:dyDescent="0.25">
      <c r="A1184" s="4">
        <f>TITRES_STAT!B1187</f>
        <v>43734</v>
      </c>
      <c r="B1184" s="2">
        <f>TITRES_STAT!C1187</f>
        <v>10.48</v>
      </c>
      <c r="C1184" s="2">
        <f>RSI!I1184</f>
        <v>44.560697974043755</v>
      </c>
      <c r="D1184" s="2">
        <f>MACD!E1184</f>
        <v>0.12028929064785032</v>
      </c>
      <c r="E1184" s="2">
        <f>MACD!F1184</f>
        <v>7.9242692865644365E-2</v>
      </c>
      <c r="F1184" s="2">
        <f>'Moving Avg'!D1184</f>
        <v>4.2717200000000002</v>
      </c>
      <c r="G1184" s="2">
        <f>'Moving Avg'!E1184</f>
        <v>4.3084600000000002</v>
      </c>
      <c r="H1184" s="2">
        <f>'Moving Avg'!F1184</f>
        <v>4.4234400000000003</v>
      </c>
      <c r="I1184" s="2">
        <f>'Moving Avg'!G1184</f>
        <v>4.4938199999999986</v>
      </c>
      <c r="J1184" s="2">
        <f>'Moving Avg'!H1184</f>
        <v>4.7267039999999971</v>
      </c>
      <c r="K1184" s="18" t="str">
        <f>OBV!F1184</f>
        <v>BEARISH</v>
      </c>
      <c r="L1184" s="18" t="str">
        <f>OBV!G1184</f>
        <v>NEUTRAL</v>
      </c>
      <c r="M1184" s="18" t="str">
        <f>OBV!H1184</f>
        <v>CONFIRMED BEARISH</v>
      </c>
    </row>
    <row r="1185" spans="1:13" ht="13.5" x14ac:dyDescent="0.25">
      <c r="A1185" s="4">
        <f>TITRES_STAT!B1188</f>
        <v>43735</v>
      </c>
      <c r="B1185" s="2">
        <f>TITRES_STAT!C1188</f>
        <v>10.71</v>
      </c>
      <c r="C1185" s="2">
        <f>RSI!I1185</f>
        <v>50.436432448377268</v>
      </c>
      <c r="D1185" s="2">
        <f>MACD!E1185</f>
        <v>9.3168430276003633E-2</v>
      </c>
      <c r="E1185" s="2">
        <f>MACD!F1185</f>
        <v>8.2027840347716222E-2</v>
      </c>
      <c r="F1185" s="2">
        <f>'Moving Avg'!D1185</f>
        <v>4.2899000000000003</v>
      </c>
      <c r="G1185" s="2">
        <f>'Moving Avg'!E1185</f>
        <v>4.3146599999999999</v>
      </c>
      <c r="H1185" s="2">
        <f>'Moving Avg'!F1185</f>
        <v>4.4174550000000004</v>
      </c>
      <c r="I1185" s="2">
        <f>'Moving Avg'!G1185</f>
        <v>4.4914259999999988</v>
      </c>
      <c r="J1185" s="2">
        <f>'Moving Avg'!H1185</f>
        <v>4.722000999999997</v>
      </c>
      <c r="K1185" s="18" t="str">
        <f>OBV!F1185</f>
        <v>BEARISH</v>
      </c>
      <c r="L1185" s="18" t="str">
        <f>OBV!G1185</f>
        <v>NEUTRAL</v>
      </c>
      <c r="M1185" s="18" t="str">
        <f>OBV!H1185</f>
        <v>BEARISH DIVERGENCE</v>
      </c>
    </row>
    <row r="1186" spans="1:13" ht="13.5" x14ac:dyDescent="0.25">
      <c r="A1186" s="4">
        <f>TITRES_STAT!B1189</f>
        <v>43738</v>
      </c>
      <c r="B1186" s="2">
        <f>TITRES_STAT!C1189</f>
        <v>10.97</v>
      </c>
      <c r="C1186" s="2">
        <f>RSI!I1186</f>
        <v>56.096300712187571</v>
      </c>
      <c r="D1186" s="2">
        <f>MACD!E1186</f>
        <v>7.6188058984374862E-2</v>
      </c>
      <c r="E1186" s="2">
        <f>MACD!F1186</f>
        <v>8.0859884075047961E-2</v>
      </c>
      <c r="F1186" s="2">
        <f>'Moving Avg'!D1186</f>
        <v>4.3377800000000004</v>
      </c>
      <c r="G1186" s="2">
        <f>'Moving Avg'!E1186</f>
        <v>4.3224999999999998</v>
      </c>
      <c r="H1186" s="2">
        <f>'Moving Avg'!F1186</f>
        <v>4.4168350000000007</v>
      </c>
      <c r="I1186" s="2">
        <f>'Moving Avg'!G1186</f>
        <v>4.4884539999999991</v>
      </c>
      <c r="J1186" s="2">
        <f>'Moving Avg'!H1186</f>
        <v>4.7166384999999966</v>
      </c>
      <c r="K1186" s="18" t="str">
        <f>OBV!F1186</f>
        <v>BULLISH</v>
      </c>
      <c r="L1186" s="18" t="str">
        <f>OBV!G1186</f>
        <v>NEUTRAL</v>
      </c>
      <c r="M1186" s="18" t="str">
        <f>OBV!H1186</f>
        <v>CONFIRMED BULLISH</v>
      </c>
    </row>
    <row r="1187" spans="1:13" ht="13.5" x14ac:dyDescent="0.25">
      <c r="A1187" s="4">
        <f>TITRES_STAT!B1190</f>
        <v>43739</v>
      </c>
      <c r="B1187" s="2">
        <f>TITRES_STAT!C1190</f>
        <v>11.29</v>
      </c>
      <c r="C1187" s="2">
        <f>RSI!I1187</f>
        <v>61.869355612405137</v>
      </c>
      <c r="D1187" s="2">
        <f>MACD!E1187</f>
        <v>3.3552861431282111E-2</v>
      </c>
      <c r="E1187" s="2">
        <f>MACD!F1187</f>
        <v>7.1398479546294788E-2</v>
      </c>
      <c r="F1187" s="2">
        <f>'Moving Avg'!D1187</f>
        <v>4.4286000000000003</v>
      </c>
      <c r="G1187" s="2">
        <f>'Moving Avg'!E1187</f>
        <v>4.3551100000000007</v>
      </c>
      <c r="H1187" s="2">
        <f>'Moving Avg'!F1187</f>
        <v>4.4228199999999998</v>
      </c>
      <c r="I1187" s="2">
        <f>'Moving Avg'!G1187</f>
        <v>4.4908479999999988</v>
      </c>
      <c r="J1187" s="2">
        <f>'Moving Avg'!H1187</f>
        <v>4.7124544999999962</v>
      </c>
      <c r="K1187" s="18" t="str">
        <f>OBV!F1187</f>
        <v>BULLISH</v>
      </c>
      <c r="L1187" s="18" t="str">
        <f>OBV!G1187</f>
        <v>NEUTRAL</v>
      </c>
      <c r="M1187" s="18" t="str">
        <f>OBV!H1187</f>
        <v>CONFIRMED BULLISH</v>
      </c>
    </row>
    <row r="1188" spans="1:13" ht="13.5" x14ac:dyDescent="0.25">
      <c r="A1188" s="4">
        <f>TITRES_STAT!B1191</f>
        <v>43740</v>
      </c>
      <c r="B1188" s="2">
        <f>TITRES_STAT!C1191</f>
        <v>10.79</v>
      </c>
      <c r="C1188" s="2">
        <f>RSI!I1188</f>
        <v>50.660408530175097</v>
      </c>
      <c r="D1188" s="2">
        <f>MACD!E1188</f>
        <v>-1.3681949015538208E-3</v>
      </c>
      <c r="E1188" s="2">
        <f>MACD!F1188</f>
        <v>5.684514465672507E-2</v>
      </c>
      <c r="F1188" s="2">
        <f>'Moving Avg'!D1188</f>
        <v>4.4781399999999998</v>
      </c>
      <c r="G1188" s="2">
        <f>'Moving Avg'!E1188</f>
        <v>4.3753399999999996</v>
      </c>
      <c r="H1188" s="2">
        <f>'Moving Avg'!F1188</f>
        <v>4.4236449999999996</v>
      </c>
      <c r="I1188" s="2">
        <f>'Moving Avg'!G1188</f>
        <v>4.4891139999999998</v>
      </c>
      <c r="J1188" s="2">
        <f>'Moving Avg'!H1188</f>
        <v>4.7076574999999972</v>
      </c>
      <c r="K1188" s="18" t="str">
        <f>OBV!F1188</f>
        <v>BULLISH</v>
      </c>
      <c r="L1188" s="18" t="str">
        <f>OBV!G1188</f>
        <v>NEUTRAL</v>
      </c>
      <c r="M1188" s="18" t="str">
        <f>OBV!H1188</f>
        <v>CONFIRMED BULLISH</v>
      </c>
    </row>
    <row r="1189" spans="1:13" ht="13.5" x14ac:dyDescent="0.25">
      <c r="A1189" s="4">
        <f>TITRES_STAT!B1192</f>
        <v>43741</v>
      </c>
      <c r="B1189" s="2">
        <f>TITRES_STAT!C1192</f>
        <v>10.31</v>
      </c>
      <c r="C1189" s="2">
        <f>RSI!I1189</f>
        <v>42.66656649523167</v>
      </c>
      <c r="D1189" s="2">
        <f>MACD!E1189</f>
        <v>-4.2747980694279875E-3</v>
      </c>
      <c r="E1189" s="2">
        <f>MACD!F1189</f>
        <v>4.4621156111494462E-2</v>
      </c>
      <c r="F1189" s="2">
        <f>'Moving Avg'!D1189</f>
        <v>4.4641000000000002</v>
      </c>
      <c r="G1189" s="2">
        <f>'Moving Avg'!E1189</f>
        <v>4.3679100000000002</v>
      </c>
      <c r="H1189" s="2">
        <f>'Moving Avg'!F1189</f>
        <v>4.4093999999999998</v>
      </c>
      <c r="I1189" s="2">
        <f>'Moving Avg'!G1189</f>
        <v>4.4811039999999984</v>
      </c>
      <c r="J1189" s="2">
        <f>'Moving Avg'!H1189</f>
        <v>4.702028999999996</v>
      </c>
      <c r="K1189" s="18" t="str">
        <f>OBV!F1189</f>
        <v>BEARISH</v>
      </c>
      <c r="L1189" s="18" t="str">
        <f>OBV!G1189</f>
        <v>WEAK</v>
      </c>
      <c r="M1189" s="18" t="str">
        <f>OBV!H1189</f>
        <v>CONFIRMED BEARISH</v>
      </c>
    </row>
    <row r="1190" spans="1:13" ht="13.5" x14ac:dyDescent="0.25">
      <c r="A1190" s="4">
        <f>TITRES_STAT!B1193</f>
        <v>43742</v>
      </c>
      <c r="B1190" s="2">
        <f>TITRES_STAT!C1193</f>
        <v>10.17</v>
      </c>
      <c r="C1190" s="2">
        <f>RSI!I1190</f>
        <v>40.652017430903335</v>
      </c>
      <c r="D1190" s="2">
        <f>MACD!E1190</f>
        <v>-1.3751304879114912E-3</v>
      </c>
      <c r="E1190" s="2">
        <f>MACD!F1190</f>
        <v>3.5421898791613268E-2</v>
      </c>
      <c r="F1190" s="2">
        <f>'Moving Avg'!D1190</f>
        <v>4.4195000000000002</v>
      </c>
      <c r="G1190" s="2">
        <f>'Moving Avg'!E1190</f>
        <v>4.3546999999999993</v>
      </c>
      <c r="H1190" s="2">
        <f>'Moving Avg'!F1190</f>
        <v>4.3862800000000002</v>
      </c>
      <c r="I1190" s="2">
        <f>'Moving Avg'!G1190</f>
        <v>4.4726819999999998</v>
      </c>
      <c r="J1190" s="2">
        <f>'Moving Avg'!H1190</f>
        <v>4.6961114999999971</v>
      </c>
      <c r="K1190" s="18" t="str">
        <f>OBV!F1190</f>
        <v>BEARISH</v>
      </c>
      <c r="L1190" s="18" t="str">
        <f>OBV!G1190</f>
        <v>WEAK</v>
      </c>
      <c r="M1190" s="18" t="str">
        <f>OBV!H1190</f>
        <v>CONFIRMED BEARISH</v>
      </c>
    </row>
    <row r="1191" spans="1:13" ht="13.5" x14ac:dyDescent="0.25">
      <c r="A1191" s="4">
        <f>TITRES_STAT!B1194</f>
        <v>43745</v>
      </c>
      <c r="B1191" s="2">
        <f>TITRES_STAT!C1194</f>
        <v>10.16</v>
      </c>
      <c r="C1191" s="2">
        <f>RSI!I1191</f>
        <v>40.505917728354255</v>
      </c>
      <c r="D1191" s="2">
        <f>MACD!E1191</f>
        <v>-3.6169848842959595E-3</v>
      </c>
      <c r="E1191" s="2">
        <f>MACD!F1191</f>
        <v>2.7614122056431423E-2</v>
      </c>
      <c r="F1191" s="2">
        <f>'Moving Avg'!D1191</f>
        <v>4.3526199999999999</v>
      </c>
      <c r="G1191" s="2">
        <f>'Moving Avg'!E1191</f>
        <v>4.3452000000000002</v>
      </c>
      <c r="H1191" s="2">
        <f>'Moving Avg'!F1191</f>
        <v>4.3637800000000002</v>
      </c>
      <c r="I1191" s="2">
        <f>'Moving Avg'!G1191</f>
        <v>4.4657459999999993</v>
      </c>
      <c r="J1191" s="2">
        <f>'Moving Avg'!H1191</f>
        <v>4.6891964999999969</v>
      </c>
      <c r="K1191" s="18" t="str">
        <f>OBV!F1191</f>
        <v>BEARISH</v>
      </c>
      <c r="L1191" s="18" t="str">
        <f>OBV!G1191</f>
        <v>WEAK</v>
      </c>
      <c r="M1191" s="18" t="str">
        <f>OBV!H1191</f>
        <v>CONFIRMED BEARISH</v>
      </c>
    </row>
    <row r="1192" spans="1:13" ht="13.5" x14ac:dyDescent="0.25">
      <c r="A1192" s="4">
        <f>TITRES_STAT!B1195</f>
        <v>43746</v>
      </c>
      <c r="B1192" s="2">
        <f>TITRES_STAT!C1195</f>
        <v>10.16</v>
      </c>
      <c r="C1192" s="2">
        <f>RSI!I1192</f>
        <v>40.505917728354255</v>
      </c>
      <c r="D1192" s="2">
        <f>MACD!E1192</f>
        <v>-1.6957275538052485E-2</v>
      </c>
      <c r="E1192" s="2">
        <f>MACD!F1192</f>
        <v>1.8699842537534643E-2</v>
      </c>
      <c r="F1192" s="2">
        <f>'Moving Avg'!D1192</f>
        <v>4.2593199999999998</v>
      </c>
      <c r="G1192" s="2">
        <f>'Moving Avg'!E1192</f>
        <v>4.34396</v>
      </c>
      <c r="H1192" s="2">
        <f>'Moving Avg'!F1192</f>
        <v>4.3474750000000002</v>
      </c>
      <c r="I1192" s="2">
        <f>'Moving Avg'!G1192</f>
        <v>4.45716</v>
      </c>
      <c r="J1192" s="2">
        <f>'Moving Avg'!H1192</f>
        <v>4.6822814999999975</v>
      </c>
      <c r="K1192" s="18" t="str">
        <f>OBV!F1192</f>
        <v>BEARISH</v>
      </c>
      <c r="L1192" s="18" t="str">
        <f>OBV!G1192</f>
        <v>WEAK</v>
      </c>
      <c r="M1192" s="18" t="str">
        <f>OBV!H1192</f>
        <v>CONFIRMED BEARISH</v>
      </c>
    </row>
    <row r="1193" spans="1:13" ht="13.5" x14ac:dyDescent="0.25">
      <c r="A1193" s="4">
        <f>TITRES_STAT!B1196</f>
        <v>43747</v>
      </c>
      <c r="B1193" s="2">
        <f>TITRES_STAT!C1196</f>
        <v>10.119999999999999</v>
      </c>
      <c r="C1193" s="2">
        <f>RSI!I1193</f>
        <v>39.837680409212737</v>
      </c>
      <c r="D1193" s="2">
        <f>MACD!E1193</f>
        <v>-2.5852292140989164E-2</v>
      </c>
      <c r="E1193" s="2">
        <f>MACD!F1193</f>
        <v>9.7894156018298803E-3</v>
      </c>
      <c r="F1193" s="2">
        <f>'Moving Avg'!D1193</f>
        <v>4.2039999999999988</v>
      </c>
      <c r="G1193" s="2">
        <f>'Moving Avg'!E1193</f>
        <v>4.3410700000000002</v>
      </c>
      <c r="H1193" s="2">
        <f>'Moving Avg'!F1193</f>
        <v>4.3324049999999996</v>
      </c>
      <c r="I1193" s="2">
        <f>'Moving Avg'!G1193</f>
        <v>4.4482439999999999</v>
      </c>
      <c r="J1193" s="2">
        <f>'Moving Avg'!H1193</f>
        <v>4.676180999999997</v>
      </c>
      <c r="K1193" s="18" t="str">
        <f>OBV!F1193</f>
        <v>BEARISH</v>
      </c>
      <c r="L1193" s="18" t="str">
        <f>OBV!G1193</f>
        <v>WEAK</v>
      </c>
      <c r="M1193" s="18" t="str">
        <f>OBV!H1193</f>
        <v>CONFIRMED BEARISH</v>
      </c>
    </row>
    <row r="1194" spans="1:13" ht="13.5" x14ac:dyDescent="0.25">
      <c r="A1194" s="4">
        <f>TITRES_STAT!B1197</f>
        <v>43748</v>
      </c>
      <c r="B1194" s="2">
        <f>TITRES_STAT!C1197</f>
        <v>10.16</v>
      </c>
      <c r="C1194" s="2">
        <f>RSI!I1194</f>
        <v>40.887883857707479</v>
      </c>
      <c r="D1194" s="2">
        <f>MACD!E1194</f>
        <v>-1.5004202104647035E-2</v>
      </c>
      <c r="E1194" s="2">
        <f>MACD!F1194</f>
        <v>4.8306920605344968E-3</v>
      </c>
      <c r="F1194" s="2">
        <f>'Moving Avg'!D1194</f>
        <v>4.1916199999999986</v>
      </c>
      <c r="G1194" s="2">
        <f>'Moving Avg'!E1194</f>
        <v>4.3278599999999994</v>
      </c>
      <c r="H1194" s="2">
        <f>'Moving Avg'!F1194</f>
        <v>4.3181600000000007</v>
      </c>
      <c r="I1194" s="2">
        <f>'Moving Avg'!G1194</f>
        <v>4.4413079999999994</v>
      </c>
      <c r="J1194" s="2">
        <f>'Moving Avg'!H1194</f>
        <v>4.671358999999998</v>
      </c>
      <c r="K1194" s="18" t="str">
        <f>OBV!F1194</f>
        <v>BEARISH</v>
      </c>
      <c r="L1194" s="18" t="str">
        <f>OBV!G1194</f>
        <v>NEUTRAL</v>
      </c>
      <c r="M1194" s="18" t="str">
        <f>OBV!H1194</f>
        <v>CONFIRMED BEARISH</v>
      </c>
    </row>
    <row r="1195" spans="1:13" ht="13.5" x14ac:dyDescent="0.25">
      <c r="A1195" s="4">
        <f>TITRES_STAT!B1198</f>
        <v>43749</v>
      </c>
      <c r="B1195" s="2">
        <f>TITRES_STAT!C1198</f>
        <v>10.199999999999999</v>
      </c>
      <c r="C1195" s="2">
        <f>RSI!I1195</f>
        <v>41.97862468630688</v>
      </c>
      <c r="D1195" s="2">
        <f>MACD!E1195</f>
        <v>8.5645772925415642E-3</v>
      </c>
      <c r="E1195" s="2">
        <f>MACD!F1195</f>
        <v>5.5774691069359105E-3</v>
      </c>
      <c r="F1195" s="2">
        <f>'Moving Avg'!D1195</f>
        <v>4.1940999999999997</v>
      </c>
      <c r="G1195" s="2">
        <f>'Moving Avg'!E1195</f>
        <v>4.3068</v>
      </c>
      <c r="H1195" s="2">
        <f>'Moving Avg'!F1195</f>
        <v>4.3107300000000013</v>
      </c>
      <c r="I1195" s="2">
        <f>'Moving Avg'!G1195</f>
        <v>4.4356939999999989</v>
      </c>
      <c r="J1195" s="2">
        <f>'Moving Avg'!H1195</f>
        <v>4.6659219999999975</v>
      </c>
      <c r="K1195" s="18" t="str">
        <f>OBV!F1195</f>
        <v>BEARISH</v>
      </c>
      <c r="L1195" s="18" t="str">
        <f>OBV!G1195</f>
        <v>NEUTRAL</v>
      </c>
      <c r="M1195" s="18" t="str">
        <f>OBV!H1195</f>
        <v>BEARISH DIVERGENCE</v>
      </c>
    </row>
    <row r="1196" spans="1:13" ht="13.5" x14ac:dyDescent="0.25">
      <c r="A1196" s="4">
        <f>TITRES_STAT!B1199</f>
        <v>43752</v>
      </c>
      <c r="B1196" s="2">
        <f>TITRES_STAT!C1199</f>
        <v>10.199999999999999</v>
      </c>
      <c r="C1196" s="2">
        <f>RSI!I1196</f>
        <v>41.97862468630688</v>
      </c>
      <c r="D1196" s="2">
        <f>MACD!E1196</f>
        <v>4.5840235483585623E-2</v>
      </c>
      <c r="E1196" s="2">
        <f>MACD!F1196</f>
        <v>1.3630022382265853E-2</v>
      </c>
      <c r="F1196" s="2">
        <f>'Moving Avg'!D1196</f>
        <v>4.1974</v>
      </c>
      <c r="G1196" s="2">
        <f>'Moving Avg'!E1196</f>
        <v>4.27501</v>
      </c>
      <c r="H1196" s="2">
        <f>'Moving Avg'!F1196</f>
        <v>4.2987550000000008</v>
      </c>
      <c r="I1196" s="2">
        <f>'Moving Avg'!G1196</f>
        <v>4.4290879999999984</v>
      </c>
      <c r="J1196" s="2">
        <f>'Moving Avg'!H1196</f>
        <v>4.660663999999997</v>
      </c>
      <c r="K1196" s="18" t="str">
        <f>OBV!F1196</f>
        <v>BEARISH</v>
      </c>
      <c r="L1196" s="18" t="str">
        <f>OBV!G1196</f>
        <v>NEUTRAL</v>
      </c>
      <c r="M1196" s="18" t="str">
        <f>OBV!H1196</f>
        <v>BEARISH DIVERGENCE</v>
      </c>
    </row>
    <row r="1197" spans="1:13" ht="13.5" x14ac:dyDescent="0.25">
      <c r="A1197" s="4">
        <f>TITRES_STAT!B1200</f>
        <v>43754</v>
      </c>
      <c r="B1197" s="2">
        <f>TITRES_STAT!C1200</f>
        <v>10.5</v>
      </c>
      <c r="C1197" s="2">
        <f>RSI!I1197</f>
        <v>50.01151388354964</v>
      </c>
      <c r="D1197" s="2">
        <f>MACD!E1197</f>
        <v>8.9290506311513695E-2</v>
      </c>
      <c r="E1197" s="2">
        <f>MACD!F1197</f>
        <v>2.8762119168115424E-2</v>
      </c>
      <c r="F1197" s="2">
        <f>'Moving Avg'!D1197</f>
        <v>4.2254800000000001</v>
      </c>
      <c r="G1197" s="2">
        <f>'Moving Avg'!E1197</f>
        <v>4.2423999999999991</v>
      </c>
      <c r="H1197" s="2">
        <f>'Moving Avg'!F1197</f>
        <v>4.2987550000000008</v>
      </c>
      <c r="I1197" s="2">
        <f>'Moving Avg'!G1197</f>
        <v>4.4249599999999996</v>
      </c>
      <c r="J1197" s="2">
        <f>'Moving Avg'!H1197</f>
        <v>4.6552484999999972</v>
      </c>
      <c r="K1197" s="18" t="str">
        <f>OBV!F1197</f>
        <v>BULLISH</v>
      </c>
      <c r="L1197" s="18" t="str">
        <f>OBV!G1197</f>
        <v>NEUTRAL</v>
      </c>
      <c r="M1197" s="18" t="str">
        <f>OBV!H1197</f>
        <v>CONFIRMED BULLISH</v>
      </c>
    </row>
    <row r="1198" spans="1:13" ht="13.5" x14ac:dyDescent="0.25">
      <c r="A1198" s="4">
        <f>TITRES_STAT!B1201</f>
        <v>43755</v>
      </c>
      <c r="B1198" s="2">
        <f>TITRES_STAT!C1201</f>
        <v>10.37</v>
      </c>
      <c r="C1198" s="2">
        <f>RSI!I1198</f>
        <v>46.975900004935617</v>
      </c>
      <c r="D1198" s="2">
        <f>MACD!E1198</f>
        <v>9.8255356603348609E-2</v>
      </c>
      <c r="E1198" s="2">
        <f>MACD!F1198</f>
        <v>4.2660766655162066E-2</v>
      </c>
      <c r="F1198" s="2">
        <f>'Moving Avg'!D1198</f>
        <v>4.2461200000000003</v>
      </c>
      <c r="G1198" s="2">
        <f>'Moving Avg'!E1198</f>
        <v>4.2250599999999991</v>
      </c>
      <c r="H1198" s="2">
        <f>'Moving Avg'!F1198</f>
        <v>4.3002000000000002</v>
      </c>
      <c r="I1198" s="2">
        <f>'Moving Avg'!G1198</f>
        <v>4.4197579999999999</v>
      </c>
      <c r="J1198" s="2">
        <f>'Moving Avg'!H1198</f>
        <v>4.650341499999997</v>
      </c>
      <c r="K1198" s="18" t="str">
        <f>OBV!F1198</f>
        <v>BULLISH</v>
      </c>
      <c r="L1198" s="18" t="str">
        <f>OBV!G1198</f>
        <v>NEUTRAL</v>
      </c>
      <c r="M1198" s="18" t="str">
        <f>OBV!H1198</f>
        <v>CONFIRMED BULLISH</v>
      </c>
    </row>
    <row r="1199" spans="1:13" ht="13.5" x14ac:dyDescent="0.25">
      <c r="A1199" s="4">
        <f>TITRES_STAT!B1202</f>
        <v>43756</v>
      </c>
      <c r="B1199" s="2">
        <f>TITRES_STAT!C1202</f>
        <v>10.45</v>
      </c>
      <c r="C1199" s="2">
        <f>RSI!I1199</f>
        <v>49.023616766555371</v>
      </c>
      <c r="D1199" s="2">
        <f>MACD!E1199</f>
        <v>7.319869678523272E-2</v>
      </c>
      <c r="E1199" s="2">
        <f>MACD!F1199</f>
        <v>4.87683526811762E-2</v>
      </c>
      <c r="F1199" s="2">
        <f>'Moving Avg'!D1199</f>
        <v>4.27006</v>
      </c>
      <c r="G1199" s="2">
        <f>'Moving Avg'!E1199</f>
        <v>4.2308399999999988</v>
      </c>
      <c r="H1199" s="2">
        <f>'Moving Avg'!F1199</f>
        <v>4.2993750000000004</v>
      </c>
      <c r="I1199" s="2">
        <f>'Moving Avg'!G1199</f>
        <v>4.4159599999999992</v>
      </c>
      <c r="J1199" s="2">
        <f>'Moving Avg'!H1199</f>
        <v>4.6452209999999976</v>
      </c>
      <c r="K1199" s="18" t="str">
        <f>OBV!F1199</f>
        <v>BULLISH</v>
      </c>
      <c r="L1199" s="18" t="str">
        <f>OBV!G1199</f>
        <v>NEUTRAL</v>
      </c>
      <c r="M1199" s="18" t="str">
        <f>OBV!H1199</f>
        <v>CONFIRMED BULLISH</v>
      </c>
    </row>
    <row r="1200" spans="1:13" ht="13.5" x14ac:dyDescent="0.25">
      <c r="A1200" s="4">
        <f>TITRES_STAT!B1203</f>
        <v>43759</v>
      </c>
      <c r="B1200" s="2">
        <f>TITRES_STAT!C1203</f>
        <v>10.45</v>
      </c>
      <c r="C1200" s="2">
        <f>RSI!I1200</f>
        <v>49.023616766555371</v>
      </c>
      <c r="D1200" s="2">
        <f>MACD!E1200</f>
        <v>4.3182240269213246E-2</v>
      </c>
      <c r="E1200" s="2">
        <f>MACD!F1200</f>
        <v>4.7651130198783614E-2</v>
      </c>
      <c r="F1200" s="2">
        <f>'Moving Avg'!D1200</f>
        <v>4.2907000000000002</v>
      </c>
      <c r="G1200" s="2">
        <f>'Moving Avg'!E1200</f>
        <v>4.2423999999999999</v>
      </c>
      <c r="H1200" s="2">
        <f>'Moving Avg'!F1200</f>
        <v>4.2985500000000005</v>
      </c>
      <c r="I1200" s="2">
        <f>'Moving Avg'!G1200</f>
        <v>4.4138959999999994</v>
      </c>
      <c r="J1200" s="2">
        <f>'Moving Avg'!H1200</f>
        <v>4.6393429999999976</v>
      </c>
      <c r="K1200" s="18" t="str">
        <f>OBV!F1200</f>
        <v>BULLISH</v>
      </c>
      <c r="L1200" s="18" t="str">
        <f>OBV!G1200</f>
        <v>NEUTRAL</v>
      </c>
      <c r="M1200" s="18" t="str">
        <f>OBV!H1200</f>
        <v>CONFIRMED BULLISH</v>
      </c>
    </row>
    <row r="1201" spans="1:13" ht="13.5" x14ac:dyDescent="0.25">
      <c r="A1201" s="4">
        <f>TITRES_STAT!B1204</f>
        <v>43760</v>
      </c>
      <c r="B1201" s="2">
        <f>TITRES_STAT!C1204</f>
        <v>10.43</v>
      </c>
      <c r="C1201" s="2">
        <f>RSI!I1201</f>
        <v>48.484025969605732</v>
      </c>
      <c r="D1201" s="2">
        <f>MACD!E1201</f>
        <v>1.7832227440202963E-2</v>
      </c>
      <c r="E1201" s="2">
        <f>MACD!F1201</f>
        <v>4.1687349647067488E-2</v>
      </c>
      <c r="F1201" s="2">
        <f>'Moving Avg'!D1201</f>
        <v>4.3097000000000012</v>
      </c>
      <c r="G1201" s="2">
        <f>'Moving Avg'!E1201</f>
        <v>4.2535499999999997</v>
      </c>
      <c r="H1201" s="2">
        <f>'Moving Avg'!F1201</f>
        <v>4.2993749999999995</v>
      </c>
      <c r="I1201" s="2">
        <f>'Moving Avg'!G1201</f>
        <v>4.4116679999999997</v>
      </c>
      <c r="J1201" s="2">
        <f>'Moving Avg'!H1201</f>
        <v>4.6335634999999975</v>
      </c>
      <c r="K1201" s="18" t="str">
        <f>OBV!F1201</f>
        <v>BULLISH</v>
      </c>
      <c r="L1201" s="18" t="str">
        <f>OBV!G1201</f>
        <v>NEUTRAL</v>
      </c>
      <c r="M1201" s="18" t="str">
        <f>OBV!H1201</f>
        <v>CONFIRMED BULLISH</v>
      </c>
    </row>
    <row r="1202" spans="1:13" ht="13.5" x14ac:dyDescent="0.25">
      <c r="A1202" s="4">
        <f>TITRES_STAT!B1205</f>
        <v>43761</v>
      </c>
      <c r="B1202" s="2">
        <f>TITRES_STAT!C1205</f>
        <v>10.35</v>
      </c>
      <c r="C1202" s="2">
        <f>RSI!I1202</f>
        <v>46.276506600071322</v>
      </c>
      <c r="D1202" s="2">
        <f>MACD!E1202</f>
        <v>-1.0583208154617552E-3</v>
      </c>
      <c r="E1202" s="2">
        <f>MACD!F1202</f>
        <v>3.3138215554561638E-2</v>
      </c>
      <c r="F1202" s="2">
        <f>'Moving Avg'!D1202</f>
        <v>4.29732</v>
      </c>
      <c r="G1202" s="2">
        <f>'Moving Avg'!E1202</f>
        <v>4.2614000000000001</v>
      </c>
      <c r="H1202" s="2">
        <f>'Moving Avg'!F1202</f>
        <v>4.3026799999999996</v>
      </c>
      <c r="I1202" s="2">
        <f>'Moving Avg'!G1202</f>
        <v>4.4063019999999993</v>
      </c>
      <c r="J1202" s="2">
        <f>'Moving Avg'!H1202</f>
        <v>4.6278979999999983</v>
      </c>
      <c r="K1202" s="18" t="str">
        <f>OBV!F1202</f>
        <v>BEARISH</v>
      </c>
      <c r="L1202" s="18" t="str">
        <f>OBV!G1202</f>
        <v>NEUTRAL</v>
      </c>
      <c r="M1202" s="18" t="str">
        <f>OBV!H1202</f>
        <v>CONFIRMED BEARISH</v>
      </c>
    </row>
    <row r="1203" spans="1:13" ht="13.5" x14ac:dyDescent="0.25">
      <c r="A1203" s="4">
        <f>TITRES_STAT!B1206</f>
        <v>43762</v>
      </c>
      <c r="B1203" s="2">
        <f>TITRES_STAT!C1206</f>
        <v>10.35</v>
      </c>
      <c r="C1203" s="2">
        <f>RSI!I1203</f>
        <v>46.276506600071315</v>
      </c>
      <c r="D1203" s="2">
        <f>MACD!E1203</f>
        <v>-1.9279595707330621E-2</v>
      </c>
      <c r="E1203" s="2">
        <f>MACD!F1203</f>
        <v>2.2654653302183185E-2</v>
      </c>
      <c r="F1203" s="2">
        <f>'Moving Avg'!D1203</f>
        <v>4.2956799999999999</v>
      </c>
      <c r="G1203" s="2">
        <f>'Moving Avg'!E1203</f>
        <v>4.2708999999999993</v>
      </c>
      <c r="H1203" s="2">
        <f>'Moving Avg'!F1203</f>
        <v>4.3059849999999997</v>
      </c>
      <c r="I1203" s="2">
        <f>'Moving Avg'!G1203</f>
        <v>4.4007719999999999</v>
      </c>
      <c r="J1203" s="2">
        <f>'Moving Avg'!H1203</f>
        <v>4.6222324999999991</v>
      </c>
      <c r="K1203" s="18" t="str">
        <f>OBV!F1203</f>
        <v>BULLISH</v>
      </c>
      <c r="L1203" s="18" t="str">
        <f>OBV!G1203</f>
        <v>NEUTRAL</v>
      </c>
      <c r="M1203" s="18" t="str">
        <f>OBV!H1203</f>
        <v>BULLISH DIVERGENCE</v>
      </c>
    </row>
    <row r="1204" spans="1:13" ht="13.5" x14ac:dyDescent="0.25">
      <c r="A1204" s="4">
        <f>TITRES_STAT!B1207</f>
        <v>43763</v>
      </c>
      <c r="B1204" s="2">
        <f>TITRES_STAT!C1207</f>
        <v>10.35</v>
      </c>
      <c r="C1204" s="2">
        <f>RSI!I1204</f>
        <v>46.276506600071322</v>
      </c>
      <c r="D1204" s="2">
        <f>MACD!E1204</f>
        <v>-3.1879972380933097E-2</v>
      </c>
      <c r="E1204" s="2">
        <f>MACD!F1204</f>
        <v>1.1747728165559929E-2</v>
      </c>
      <c r="F1204" s="2">
        <f>'Moving Avg'!D1204</f>
        <v>4.2874400000000001</v>
      </c>
      <c r="G1204" s="2">
        <f>'Moving Avg'!E1204</f>
        <v>4.2787499999999996</v>
      </c>
      <c r="H1204" s="2">
        <f>'Moving Avg'!F1204</f>
        <v>4.303304999999999</v>
      </c>
      <c r="I1204" s="2">
        <f>'Moving Avg'!G1204</f>
        <v>4.3954060000000004</v>
      </c>
      <c r="J1204" s="2">
        <f>'Moving Avg'!H1204</f>
        <v>4.617364499999999</v>
      </c>
      <c r="K1204" s="18" t="str">
        <f>OBV!F1204</f>
        <v>BEARISH</v>
      </c>
      <c r="L1204" s="18" t="str">
        <f>OBV!G1204</f>
        <v>NEUTRAL</v>
      </c>
      <c r="M1204" s="18" t="str">
        <f>OBV!H1204</f>
        <v>CONFIRMED BEARISH</v>
      </c>
    </row>
    <row r="1205" spans="1:13" ht="13.5" x14ac:dyDescent="0.25">
      <c r="A1205" s="4">
        <f>TITRES_STAT!B1208</f>
        <v>43766</v>
      </c>
      <c r="B1205" s="2">
        <f>TITRES_STAT!C1208</f>
        <v>10.3</v>
      </c>
      <c r="C1205" s="2">
        <f>RSI!I1205</f>
        <v>44.682628808383335</v>
      </c>
      <c r="D1205" s="2">
        <f>MACD!E1205</f>
        <v>-3.8211549861608241E-2</v>
      </c>
      <c r="E1205" s="2">
        <f>MACD!F1205</f>
        <v>1.7558725601262964E-3</v>
      </c>
      <c r="F1205" s="2">
        <f>'Moving Avg'!D1205</f>
        <v>4.2750599999999999</v>
      </c>
      <c r="G1205" s="2">
        <f>'Moving Avg'!E1205</f>
        <v>4.2828800000000005</v>
      </c>
      <c r="H1205" s="2">
        <f>'Moving Avg'!F1205</f>
        <v>4.2948399999999989</v>
      </c>
      <c r="I1205" s="2">
        <f>'Moving Avg'!G1205</f>
        <v>4.3896259999999998</v>
      </c>
      <c r="J1205" s="2">
        <f>'Moving Avg'!H1205</f>
        <v>4.6123929999999982</v>
      </c>
      <c r="K1205" s="18" t="str">
        <f>OBV!F1205</f>
        <v>BEARISH</v>
      </c>
      <c r="L1205" s="18" t="str">
        <f>OBV!G1205</f>
        <v>NEUTRAL</v>
      </c>
      <c r="M1205" s="18" t="str">
        <f>OBV!H1205</f>
        <v>CONFIRMED BEARISH</v>
      </c>
    </row>
    <row r="1206" spans="1:13" ht="13.5" x14ac:dyDescent="0.25">
      <c r="A1206" s="4">
        <f>TITRES_STAT!B1209</f>
        <v>43767</v>
      </c>
      <c r="B1206" s="2">
        <f>TITRES_STAT!C1209</f>
        <v>10.34</v>
      </c>
      <c r="C1206" s="2">
        <f>RSI!I1206</f>
        <v>46.271175817570011</v>
      </c>
      <c r="D1206" s="2">
        <f>MACD!E1206</f>
        <v>-4.4429605724112697E-2</v>
      </c>
      <c r="E1206" s="2">
        <f>MACD!F1206</f>
        <v>-7.4812230967215019E-3</v>
      </c>
      <c r="F1206" s="2">
        <f>'Moving Avg'!D1206</f>
        <v>4.2676199999999991</v>
      </c>
      <c r="G1206" s="2">
        <f>'Moving Avg'!E1206</f>
        <v>4.2886600000000001</v>
      </c>
      <c r="H1206" s="2">
        <f>'Moving Avg'!F1206</f>
        <v>4.2818349999999992</v>
      </c>
      <c r="I1206" s="2">
        <f>'Moving Avg'!G1206</f>
        <v>4.3843420000000011</v>
      </c>
      <c r="J1206" s="2">
        <f>'Moving Avg'!H1206</f>
        <v>4.6082214999999982</v>
      </c>
      <c r="K1206" s="18" t="str">
        <f>OBV!F1206</f>
        <v>BEARISH</v>
      </c>
      <c r="L1206" s="18" t="str">
        <f>OBV!G1206</f>
        <v>NEUTRAL</v>
      </c>
      <c r="M1206" s="18" t="str">
        <f>OBV!H1206</f>
        <v>CONFIRMED BEARISH</v>
      </c>
    </row>
    <row r="1207" spans="1:13" ht="13.5" x14ac:dyDescent="0.25">
      <c r="A1207" s="4">
        <f>TITRES_STAT!B1210</f>
        <v>43768</v>
      </c>
      <c r="B1207" s="2">
        <f>TITRES_STAT!C1210</f>
        <v>10.29</v>
      </c>
      <c r="C1207" s="2">
        <f>RSI!I1207</f>
        <v>44.551033878820661</v>
      </c>
      <c r="D1207" s="2">
        <f>MACD!E1207</f>
        <v>-2.8866206690757679E-2</v>
      </c>
      <c r="E1207" s="2">
        <f>MACD!F1207</f>
        <v>-1.1758219815528739E-2</v>
      </c>
      <c r="F1207" s="2">
        <f>'Moving Avg'!D1207</f>
        <v>4.2626599999999994</v>
      </c>
      <c r="G1207" s="2">
        <f>'Moving Avg'!E1207</f>
        <v>4.2799899999999997</v>
      </c>
      <c r="H1207" s="2">
        <f>'Moving Avg'!F1207</f>
        <v>4.261194999999999</v>
      </c>
      <c r="I1207" s="2">
        <f>'Moving Avg'!G1207</f>
        <v>4.3785620000000014</v>
      </c>
      <c r="J1207" s="2">
        <f>'Moving Avg'!H1207</f>
        <v>4.6039869999999983</v>
      </c>
      <c r="K1207" s="18" t="str">
        <f>OBV!F1207</f>
        <v>BEARISH</v>
      </c>
      <c r="L1207" s="18" t="str">
        <f>OBV!G1207</f>
        <v>NEUTRAL</v>
      </c>
      <c r="M1207" s="18" t="str">
        <f>OBV!H1207</f>
        <v>CONFIRMED BEARISH</v>
      </c>
    </row>
    <row r="1208" spans="1:13" ht="13.5" x14ac:dyDescent="0.25">
      <c r="A1208" s="4">
        <f>TITRES_STAT!B1211</f>
        <v>43769</v>
      </c>
      <c r="B1208" s="2">
        <f>TITRES_STAT!C1211</f>
        <v>10.29</v>
      </c>
      <c r="C1208" s="2">
        <f>RSI!I1208</f>
        <v>44.551033878820654</v>
      </c>
      <c r="D1208" s="2">
        <f>MACD!E1208</f>
        <v>-2.3617205092651083E-2</v>
      </c>
      <c r="E1208" s="2">
        <f>MACD!F1208</f>
        <v>-1.4130016870953209E-2</v>
      </c>
      <c r="F1208" s="2">
        <f>'Moving Avg'!D1208</f>
        <v>4.2576999999999998</v>
      </c>
      <c r="G1208" s="2">
        <f>'Moving Avg'!E1208</f>
        <v>4.2766899999999994</v>
      </c>
      <c r="H1208" s="2">
        <f>'Moving Avg'!F1208</f>
        <v>4.2508749999999988</v>
      </c>
      <c r="I1208" s="2">
        <f>'Moving Avg'!G1208</f>
        <v>4.3730300000000009</v>
      </c>
      <c r="J1208" s="2">
        <f>'Moving Avg'!H1208</f>
        <v>4.5997324999999982</v>
      </c>
      <c r="K1208" s="18" t="str">
        <f>OBV!F1208</f>
        <v>BEARISH</v>
      </c>
      <c r="L1208" s="18" t="str">
        <f>OBV!G1208</f>
        <v>NEUTRAL</v>
      </c>
      <c r="M1208" s="18" t="str">
        <f>OBV!H1208</f>
        <v>CONFIRMED BEARISH</v>
      </c>
    </row>
    <row r="1209" spans="1:13" ht="13.5" x14ac:dyDescent="0.25">
      <c r="A1209" s="4">
        <f>TITRES_STAT!B1212</f>
        <v>43770</v>
      </c>
      <c r="B1209" s="2">
        <f>TITRES_STAT!C1212</f>
        <v>10.29</v>
      </c>
      <c r="C1209" s="2">
        <f>RSI!I1209</f>
        <v>44.551033878820654</v>
      </c>
      <c r="D1209" s="2">
        <f>MACD!E1209</f>
        <v>-1.3782606061739422E-2</v>
      </c>
      <c r="E1209" s="2">
        <f>MACD!F1209</f>
        <v>-1.4060534709110454E-2</v>
      </c>
      <c r="F1209" s="2">
        <f>'Moving Avg'!D1209</f>
        <v>4.2527400000000002</v>
      </c>
      <c r="G1209" s="2">
        <f>'Moving Avg'!E1209</f>
        <v>4.2700899999999997</v>
      </c>
      <c r="H1209" s="2">
        <f>'Moving Avg'!F1209</f>
        <v>4.2504649999999993</v>
      </c>
      <c r="I1209" s="2">
        <f>'Moving Avg'!G1209</f>
        <v>4.3675820000000014</v>
      </c>
      <c r="J1209" s="2">
        <f>'Moving Avg'!H1209</f>
        <v>4.5954979999999983</v>
      </c>
      <c r="K1209" s="18" t="str">
        <f>OBV!F1209</f>
        <v>BEARISH</v>
      </c>
      <c r="L1209" s="18" t="str">
        <f>OBV!G1209</f>
        <v>NEUTRAL</v>
      </c>
      <c r="M1209" s="18" t="str">
        <f>OBV!H1209</f>
        <v>CONFIRMED BEARISH</v>
      </c>
    </row>
    <row r="1210" spans="1:13" ht="13.5" x14ac:dyDescent="0.25">
      <c r="A1210" s="4">
        <f>TITRES_STAT!B1213</f>
        <v>43773</v>
      </c>
      <c r="B1210" s="2">
        <f>TITRES_STAT!C1213</f>
        <v>10.29</v>
      </c>
      <c r="C1210" s="2">
        <f>RSI!I1210</f>
        <v>44.551033878820654</v>
      </c>
      <c r="D1210" s="2">
        <f>MACD!E1210</f>
        <v>-5.1682323929433949E-3</v>
      </c>
      <c r="E1210" s="2">
        <f>MACD!F1210</f>
        <v>-1.2282074245877041E-2</v>
      </c>
      <c r="F1210" s="2">
        <f>'Moving Avg'!D1210</f>
        <v>4.2519200000000001</v>
      </c>
      <c r="G1210" s="2">
        <f>'Moving Avg'!E1210</f>
        <v>4.2634899999999991</v>
      </c>
      <c r="H1210" s="2">
        <f>'Moving Avg'!F1210</f>
        <v>4.2529449999999986</v>
      </c>
      <c r="I1210" s="2">
        <f>'Moving Avg'!G1210</f>
        <v>4.359738000000001</v>
      </c>
      <c r="J1210" s="2">
        <f>'Moving Avg'!H1210</f>
        <v>4.590326499999998</v>
      </c>
      <c r="K1210" s="18" t="str">
        <f>OBV!F1210</f>
        <v>BEARISH</v>
      </c>
      <c r="L1210" s="18" t="str">
        <f>OBV!G1210</f>
        <v>NEUTRAL</v>
      </c>
      <c r="M1210" s="18" t="str">
        <f>OBV!H1210</f>
        <v>CONFIRMED BEARISH</v>
      </c>
    </row>
    <row r="1211" spans="1:13" ht="13.5" x14ac:dyDescent="0.25">
      <c r="A1211" s="4">
        <f>TITRES_STAT!B1214</f>
        <v>43774</v>
      </c>
      <c r="B1211" s="2">
        <f>TITRES_STAT!C1214</f>
        <v>10.29</v>
      </c>
      <c r="C1211" s="2">
        <f>RSI!I1211</f>
        <v>44.551033878820661</v>
      </c>
      <c r="D1211" s="2">
        <f>MACD!E1211</f>
        <v>1.1304162922165517E-3</v>
      </c>
      <c r="E1211" s="2">
        <f>MACD!F1211</f>
        <v>-9.5995761382583235E-3</v>
      </c>
      <c r="F1211" s="2">
        <f>'Moving Avg'!D1211</f>
        <v>4.2477999999999998</v>
      </c>
      <c r="G1211" s="2">
        <f>'Moving Avg'!E1211</f>
        <v>4.2577099999999986</v>
      </c>
      <c r="H1211" s="2">
        <f>'Moving Avg'!F1211</f>
        <v>4.2556299999999991</v>
      </c>
      <c r="I1211" s="2">
        <f>'Moving Avg'!G1211</f>
        <v>4.3546200000000015</v>
      </c>
      <c r="J1211" s="2">
        <f>'Moving Avg'!H1211</f>
        <v>4.5859324999999984</v>
      </c>
      <c r="K1211" s="18" t="str">
        <f>OBV!F1211</f>
        <v>BEARISH</v>
      </c>
      <c r="L1211" s="18" t="str">
        <f>OBV!G1211</f>
        <v>NEUTRAL</v>
      </c>
      <c r="M1211" s="18" t="str">
        <f>OBV!H1211</f>
        <v>CONFIRMED BEARISH</v>
      </c>
    </row>
    <row r="1212" spans="1:13" ht="13.5" x14ac:dyDescent="0.25">
      <c r="A1212" s="4">
        <f>TITRES_STAT!B1215</f>
        <v>43775</v>
      </c>
      <c r="B1212" s="2">
        <f>TITRES_STAT!C1215</f>
        <v>10.29</v>
      </c>
      <c r="C1212" s="2">
        <f>RSI!I1212</f>
        <v>44.551033878820661</v>
      </c>
      <c r="D1212" s="2">
        <f>MACD!E1212</f>
        <v>1.6341391504779423E-3</v>
      </c>
      <c r="E1212" s="2">
        <f>MACD!F1212</f>
        <v>-7.3528330805110705E-3</v>
      </c>
      <c r="F1212" s="2">
        <f>'Moving Avg'!D1212</f>
        <v>4.2477999999999998</v>
      </c>
      <c r="G1212" s="2">
        <f>'Moving Avg'!E1212</f>
        <v>4.2552299999999992</v>
      </c>
      <c r="H1212" s="2">
        <f>'Moving Avg'!F1212</f>
        <v>4.2583149999999987</v>
      </c>
      <c r="I1212" s="2">
        <f>'Moving Avg'!G1212</f>
        <v>4.351236000000001</v>
      </c>
      <c r="J1212" s="2">
        <f>'Moving Avg'!H1212</f>
        <v>4.5807809999999982</v>
      </c>
      <c r="K1212" s="18" t="str">
        <f>OBV!F1212</f>
        <v>NEUTRAL</v>
      </c>
      <c r="L1212" s="18" t="str">
        <f>OBV!G1212</f>
        <v>NEUTRAL</v>
      </c>
      <c r="M1212" s="18" t="str">
        <f>OBV!H1212</f>
        <v>NEUTRAL</v>
      </c>
    </row>
    <row r="1213" spans="1:13" ht="13.5" x14ac:dyDescent="0.25">
      <c r="A1213" s="4">
        <f>TITRES_STAT!B1216</f>
        <v>43776</v>
      </c>
      <c r="B1213" s="2">
        <f>TITRES_STAT!C1216</f>
        <v>10.29</v>
      </c>
      <c r="C1213" s="2">
        <f>RSI!I1213</f>
        <v>44.551033878820661</v>
      </c>
      <c r="D1213" s="2">
        <f>MACD!E1213</f>
        <v>2.292792225748741E-3</v>
      </c>
      <c r="E1213" s="2">
        <f>MACD!F1213</f>
        <v>-5.4237080192591084E-3</v>
      </c>
      <c r="F1213" s="2">
        <f>'Moving Avg'!D1213</f>
        <v>4.2477999999999998</v>
      </c>
      <c r="G1213" s="2">
        <f>'Moving Avg'!E1213</f>
        <v>4.2527499999999989</v>
      </c>
      <c r="H1213" s="2">
        <f>'Moving Avg'!F1213</f>
        <v>4.2618249999999991</v>
      </c>
      <c r="I1213" s="2">
        <f>'Moving Avg'!G1213</f>
        <v>4.3462000000000014</v>
      </c>
      <c r="J1213" s="2">
        <f>'Moving Avg'!H1213</f>
        <v>4.575629499999998</v>
      </c>
      <c r="K1213" s="18" t="str">
        <f>OBV!F1213</f>
        <v>NEUTRAL</v>
      </c>
      <c r="L1213" s="18" t="str">
        <f>OBV!G1213</f>
        <v>NEUTRAL</v>
      </c>
      <c r="M1213" s="18" t="str">
        <f>OBV!H1213</f>
        <v>NEUTRAL</v>
      </c>
    </row>
    <row r="1214" spans="1:13" ht="13.5" x14ac:dyDescent="0.25">
      <c r="A1214" s="4">
        <f>TITRES_STAT!B1217</f>
        <v>43777</v>
      </c>
      <c r="B1214" s="2">
        <f>TITRES_STAT!C1217</f>
        <v>10.29</v>
      </c>
      <c r="C1214" s="2">
        <f>RSI!I1214</f>
        <v>44.551033878820661</v>
      </c>
      <c r="D1214" s="2">
        <f>MACD!E1214</f>
        <v>3.0653233562230042E-3</v>
      </c>
      <c r="E1214" s="2">
        <f>MACD!F1214</f>
        <v>-3.7259017441626865E-3</v>
      </c>
      <c r="F1214" s="2">
        <f>'Moving Avg'!D1214</f>
        <v>4.2477999999999998</v>
      </c>
      <c r="G1214" s="2">
        <f>'Moving Avg'!E1214</f>
        <v>4.2502699999999987</v>
      </c>
      <c r="H1214" s="2">
        <f>'Moving Avg'!F1214</f>
        <v>4.2645099999999996</v>
      </c>
      <c r="I1214" s="2">
        <f>'Moving Avg'!G1214</f>
        <v>4.3407520000000019</v>
      </c>
      <c r="J1214" s="2">
        <f>'Moving Avg'!H1214</f>
        <v>4.5709564999999976</v>
      </c>
      <c r="K1214" s="18" t="str">
        <f>OBV!F1214</f>
        <v>NEUTRAL</v>
      </c>
      <c r="L1214" s="18" t="str">
        <f>OBV!G1214</f>
        <v>NEUTRAL</v>
      </c>
      <c r="M1214" s="18" t="str">
        <f>OBV!H1214</f>
        <v>NEUTRAL</v>
      </c>
    </row>
    <row r="1215" spans="1:13" ht="13.5" x14ac:dyDescent="0.25">
      <c r="A1215" s="4">
        <f>TITRES_STAT!B1218</f>
        <v>43780</v>
      </c>
      <c r="B1215" s="2">
        <f>TITRES_STAT!C1218</f>
        <v>10.29</v>
      </c>
      <c r="C1215" s="2">
        <f>RSI!I1215</f>
        <v>44.551033878820661</v>
      </c>
      <c r="D1215" s="2">
        <f>MACD!E1215</f>
        <v>7.3365602703656663E-4</v>
      </c>
      <c r="E1215" s="2">
        <f>MACD!F1215</f>
        <v>-2.8339901899228359E-3</v>
      </c>
      <c r="F1215" s="2">
        <f>'Moving Avg'!D1215</f>
        <v>4.2477999999999998</v>
      </c>
      <c r="G1215" s="2">
        <f>'Moving Avg'!E1215</f>
        <v>4.2498599999999991</v>
      </c>
      <c r="H1215" s="2">
        <f>'Moving Avg'!F1215</f>
        <v>4.2663699999999993</v>
      </c>
      <c r="I1215" s="2">
        <f>'Moving Avg'!G1215</f>
        <v>4.3348900000000032</v>
      </c>
      <c r="J1215" s="2">
        <f>'Moving Avg'!H1215</f>
        <v>4.5662834999999973</v>
      </c>
      <c r="K1215" s="18" t="str">
        <f>OBV!F1215</f>
        <v>NEUTRAL</v>
      </c>
      <c r="L1215" s="18" t="str">
        <f>OBV!G1215</f>
        <v>NEUTRAL</v>
      </c>
      <c r="M1215" s="18" t="str">
        <f>OBV!H1215</f>
        <v>NEUTRAL</v>
      </c>
    </row>
    <row r="1216" spans="1:13" ht="13.5" x14ac:dyDescent="0.25">
      <c r="A1216" s="4">
        <f>TITRES_STAT!B1219</f>
        <v>43781</v>
      </c>
      <c r="B1216" s="2">
        <f>TITRES_STAT!C1219</f>
        <v>10.29</v>
      </c>
      <c r="C1216" s="2">
        <f>RSI!I1216</f>
        <v>44.551033878820661</v>
      </c>
      <c r="D1216" s="2">
        <f>MACD!E1216</f>
        <v>1.4836755722384964E-3</v>
      </c>
      <c r="E1216" s="2">
        <f>MACD!F1216</f>
        <v>-1.9704570374905694E-3</v>
      </c>
      <c r="F1216" s="2">
        <f>'Moving Avg'!D1216</f>
        <v>4.2477999999999998</v>
      </c>
      <c r="G1216" s="2">
        <f>'Moving Avg'!E1216</f>
        <v>4.2477999999999989</v>
      </c>
      <c r="H1216" s="2">
        <f>'Moving Avg'!F1216</f>
        <v>4.2682299999999991</v>
      </c>
      <c r="I1216" s="2">
        <f>'Moving Avg'!G1216</f>
        <v>4.3290280000000028</v>
      </c>
      <c r="J1216" s="2">
        <f>'Moving Avg'!H1216</f>
        <v>4.5616104999999969</v>
      </c>
      <c r="K1216" s="18" t="str">
        <f>OBV!F1216</f>
        <v>NEUTRAL</v>
      </c>
      <c r="L1216" s="18" t="str">
        <f>OBV!G1216</f>
        <v>NEUTRAL</v>
      </c>
      <c r="M1216" s="18" t="str">
        <f>OBV!H1216</f>
        <v>NEUTRAL</v>
      </c>
    </row>
    <row r="1217" spans="1:13" ht="13.5" x14ac:dyDescent="0.25">
      <c r="A1217" s="4">
        <f>TITRES_STAT!B1220</f>
        <v>43782</v>
      </c>
      <c r="B1217" s="2">
        <f>TITRES_STAT!C1220</f>
        <v>10.29</v>
      </c>
      <c r="C1217" s="2">
        <f>RSI!I1217</f>
        <v>44.551033878820661</v>
      </c>
      <c r="D1217" s="2">
        <f>MACD!E1217</f>
        <v>-8.8008319516497124E-4</v>
      </c>
      <c r="E1217" s="2">
        <f>MACD!F1217</f>
        <v>-1.7523822690254497E-3</v>
      </c>
      <c r="F1217" s="2">
        <f>'Moving Avg'!D1217</f>
        <v>4.2477999999999998</v>
      </c>
      <c r="G1217" s="2">
        <f>'Moving Avg'!E1217</f>
        <v>4.2477999999999989</v>
      </c>
      <c r="H1217" s="2">
        <f>'Moving Avg'!F1217</f>
        <v>4.2638949999999998</v>
      </c>
      <c r="I1217" s="2">
        <f>'Moving Avg'!G1217</f>
        <v>4.3231660000000032</v>
      </c>
      <c r="J1217" s="2">
        <f>'Moving Avg'!H1217</f>
        <v>4.5569374999999965</v>
      </c>
      <c r="K1217" s="18" t="str">
        <f>OBV!F1217</f>
        <v>NEUTRAL</v>
      </c>
      <c r="L1217" s="18" t="str">
        <f>OBV!G1217</f>
        <v>NEUTRAL</v>
      </c>
      <c r="M1217" s="18" t="str">
        <f>OBV!H1217</f>
        <v>NEUTRAL</v>
      </c>
    </row>
    <row r="1218" spans="1:13" ht="13.5" x14ac:dyDescent="0.25">
      <c r="A1218" s="4">
        <f>TITRES_STAT!B1221</f>
        <v>43783</v>
      </c>
      <c r="B1218" s="2">
        <f>TITRES_STAT!C1221</f>
        <v>10.3</v>
      </c>
      <c r="C1218" s="2">
        <f>RSI!I1218</f>
        <v>45.4628233095642</v>
      </c>
      <c r="D1218" s="2">
        <f>MACD!E1218</f>
        <v>-3.025705212986729E-3</v>
      </c>
      <c r="E1218" s="2">
        <f>MACD!F1218</f>
        <v>-2.0070468578177059E-3</v>
      </c>
      <c r="F1218" s="2">
        <f>'Moving Avg'!D1218</f>
        <v>4.2486199999999998</v>
      </c>
      <c r="G1218" s="2">
        <f>'Moving Avg'!E1218</f>
        <v>4.2482099999999985</v>
      </c>
      <c r="H1218" s="2">
        <f>'Moving Avg'!F1218</f>
        <v>4.2624499999999994</v>
      </c>
      <c r="I1218" s="2">
        <f>'Moving Avg'!G1218</f>
        <v>4.3194500000000042</v>
      </c>
      <c r="J1218" s="2">
        <f>'Moving Avg'!H1218</f>
        <v>4.5526634999999969</v>
      </c>
      <c r="K1218" s="18" t="str">
        <f>OBV!F1218</f>
        <v>BULLISH</v>
      </c>
      <c r="L1218" s="18" t="str">
        <f>OBV!G1218</f>
        <v>NEUTRAL</v>
      </c>
      <c r="M1218" s="18" t="str">
        <f>OBV!H1218</f>
        <v>CONFIRMED BULLISH</v>
      </c>
    </row>
    <row r="1219" spans="1:13" ht="13.5" x14ac:dyDescent="0.25">
      <c r="A1219" s="4">
        <f>TITRES_STAT!B1222</f>
        <v>43784</v>
      </c>
      <c r="B1219" s="2">
        <f>TITRES_STAT!C1222</f>
        <v>10.210000000000001</v>
      </c>
      <c r="C1219" s="2">
        <f>RSI!I1219</f>
        <v>39.183920961484354</v>
      </c>
      <c r="D1219" s="2">
        <f>MACD!E1219</f>
        <v>-1.9708426319295924E-3</v>
      </c>
      <c r="E1219" s="2">
        <f>MACD!F1219</f>
        <v>-1.9998060126400832E-3</v>
      </c>
      <c r="F1219" s="2">
        <f>'Moving Avg'!D1219</f>
        <v>4.2420200000000001</v>
      </c>
      <c r="G1219" s="2">
        <f>'Moving Avg'!E1219</f>
        <v>4.2449099999999991</v>
      </c>
      <c r="H1219" s="2">
        <f>'Moving Avg'!F1219</f>
        <v>4.2574999999999994</v>
      </c>
      <c r="I1219" s="2">
        <f>'Moving Avg'!G1219</f>
        <v>4.312928000000003</v>
      </c>
      <c r="J1219" s="2">
        <f>'Moving Avg'!H1219</f>
        <v>4.548263999999997</v>
      </c>
      <c r="K1219" s="18" t="str">
        <f>OBV!F1219</f>
        <v>BEARISH</v>
      </c>
      <c r="L1219" s="18" t="str">
        <f>OBV!G1219</f>
        <v>NEUTRAL</v>
      </c>
      <c r="M1219" s="18" t="str">
        <f>OBV!H1219</f>
        <v>CONFIRMED BEARISH</v>
      </c>
    </row>
    <row r="1220" spans="1:13" ht="13.5" x14ac:dyDescent="0.25">
      <c r="A1220" s="4">
        <f>TITRES_STAT!B1223</f>
        <v>43787</v>
      </c>
      <c r="B1220" s="2">
        <f>TITRES_STAT!C1223</f>
        <v>10.199999999999999</v>
      </c>
      <c r="C1220" s="2">
        <f>RSI!I1220</f>
        <v>38.535072071563754</v>
      </c>
      <c r="D1220" s="2">
        <f>MACD!E1220</f>
        <v>-4.347441125043261E-4</v>
      </c>
      <c r="E1220" s="2">
        <f>MACD!F1220</f>
        <v>-1.6867936326129319E-3</v>
      </c>
      <c r="F1220" s="2">
        <f>'Moving Avg'!D1220</f>
        <v>4.2345799999999993</v>
      </c>
      <c r="G1220" s="2">
        <f>'Moving Avg'!E1220</f>
        <v>4.2411899999999987</v>
      </c>
      <c r="H1220" s="2">
        <f>'Moving Avg'!F1220</f>
        <v>4.2523399999999993</v>
      </c>
      <c r="I1220" s="2">
        <f>'Moving Avg'!G1220</f>
        <v>4.3039280000000035</v>
      </c>
      <c r="J1220" s="2">
        <f>'Moving Avg'!H1220</f>
        <v>4.5438434999999968</v>
      </c>
      <c r="K1220" s="18" t="str">
        <f>OBV!F1220</f>
        <v>BEARISH</v>
      </c>
      <c r="L1220" s="18" t="str">
        <f>OBV!G1220</f>
        <v>NEUTRAL</v>
      </c>
      <c r="M1220" s="18" t="str">
        <f>OBV!H1220</f>
        <v>CONFIRMED BEARISH</v>
      </c>
    </row>
    <row r="1221" spans="1:13" ht="13.5" x14ac:dyDescent="0.25">
      <c r="A1221" s="4">
        <f>TITRES_STAT!B1224</f>
        <v>43788</v>
      </c>
      <c r="B1221" s="2">
        <f>TITRES_STAT!C1224</f>
        <v>10.4</v>
      </c>
      <c r="C1221" s="2">
        <f>RSI!I1221</f>
        <v>54.494437024751413</v>
      </c>
      <c r="D1221" s="2">
        <f>MACD!E1221</f>
        <v>-4.9208806672274008E-3</v>
      </c>
      <c r="E1221" s="2">
        <f>MACD!F1221</f>
        <v>-2.3336110395358258E-3</v>
      </c>
      <c r="F1221" s="2">
        <f>'Moving Avg'!D1221</f>
        <v>4.2436600000000002</v>
      </c>
      <c r="G1221" s="2">
        <f>'Moving Avg'!E1221</f>
        <v>4.2457299999999991</v>
      </c>
      <c r="H1221" s="2">
        <f>'Moving Avg'!F1221</f>
        <v>4.2517199999999988</v>
      </c>
      <c r="I1221" s="2">
        <f>'Moving Avg'!G1221</f>
        <v>4.296910000000004</v>
      </c>
      <c r="J1221" s="2">
        <f>'Moving Avg'!H1221</f>
        <v>4.5405934999999973</v>
      </c>
      <c r="K1221" s="18" t="str">
        <f>OBV!F1221</f>
        <v>BEARISH</v>
      </c>
      <c r="L1221" s="18" t="str">
        <f>OBV!G1221</f>
        <v>NEUTRAL</v>
      </c>
      <c r="M1221" s="18" t="str">
        <f>OBV!H1221</f>
        <v>BEARISH DIVERGENCE</v>
      </c>
    </row>
    <row r="1222" spans="1:13" ht="13.5" x14ac:dyDescent="0.25">
      <c r="A1222" s="4">
        <f>TITRES_STAT!B1225</f>
        <v>43789</v>
      </c>
      <c r="B1222" s="2">
        <f>TITRES_STAT!C1225</f>
        <v>10.4</v>
      </c>
      <c r="C1222" s="2">
        <f>RSI!I1222</f>
        <v>54.494437024751413</v>
      </c>
      <c r="D1222" s="2">
        <f>MACD!E1222</f>
        <v>-8.8969605244360039E-3</v>
      </c>
      <c r="E1222" s="2">
        <f>MACD!F1222</f>
        <v>-3.6462809365158614E-3</v>
      </c>
      <c r="F1222" s="2">
        <f>'Moving Avg'!D1222</f>
        <v>4.2527399999999993</v>
      </c>
      <c r="G1222" s="2">
        <f>'Moving Avg'!E1222</f>
        <v>4.2502699999999995</v>
      </c>
      <c r="H1222" s="2">
        <f>'Moving Avg'!F1222</f>
        <v>4.2527499999999989</v>
      </c>
      <c r="I1222" s="2">
        <f>'Moving Avg'!G1222</f>
        <v>4.2923700000000036</v>
      </c>
      <c r="J1222" s="2">
        <f>'Moving Avg'!H1222</f>
        <v>4.5373434999999969</v>
      </c>
      <c r="K1222" s="18" t="str">
        <f>OBV!F1222</f>
        <v>BEARISH</v>
      </c>
      <c r="L1222" s="18" t="str">
        <f>OBV!G1222</f>
        <v>NEUTRAL</v>
      </c>
      <c r="M1222" s="18" t="str">
        <f>OBV!H1222</f>
        <v>BEARISH DIVERGENCE</v>
      </c>
    </row>
    <row r="1223" spans="1:13" ht="13.5" x14ac:dyDescent="0.25">
      <c r="A1223" s="4">
        <f>TITRES_STAT!B1226</f>
        <v>43790</v>
      </c>
      <c r="B1223" s="2">
        <f>TITRES_STAT!C1226</f>
        <v>10.4</v>
      </c>
      <c r="C1223" s="2">
        <f>RSI!I1223</f>
        <v>54.494437024751413</v>
      </c>
      <c r="D1223" s="2">
        <f>MACD!E1223</f>
        <v>-1.2428111859576596E-2</v>
      </c>
      <c r="E1223" s="2">
        <f>MACD!F1223</f>
        <v>-5.4026471211280087E-3</v>
      </c>
      <c r="F1223" s="2">
        <f>'Moving Avg'!D1223</f>
        <v>4.2609999999999992</v>
      </c>
      <c r="G1223" s="2">
        <f>'Moving Avg'!E1223</f>
        <v>4.25481</v>
      </c>
      <c r="H1223" s="2">
        <f>'Moving Avg'!F1223</f>
        <v>4.253779999999999</v>
      </c>
      <c r="I1223" s="2">
        <f>'Moving Avg'!G1223</f>
        <v>4.2886540000000046</v>
      </c>
      <c r="J1223" s="2">
        <f>'Moving Avg'!H1223</f>
        <v>4.5340934999999973</v>
      </c>
      <c r="K1223" s="18" t="str">
        <f>OBV!F1223</f>
        <v>BEARISH</v>
      </c>
      <c r="L1223" s="18" t="str">
        <f>OBV!G1223</f>
        <v>NEUTRAL</v>
      </c>
      <c r="M1223" s="18" t="str">
        <f>OBV!H1223</f>
        <v>BEARISH DIVERGENCE</v>
      </c>
    </row>
    <row r="1224" spans="1:13" ht="13.5" x14ac:dyDescent="0.25">
      <c r="A1224" s="4">
        <f>TITRES_STAT!B1227</f>
        <v>43791</v>
      </c>
      <c r="B1224" s="2">
        <f>TITRES_STAT!C1227</f>
        <v>10.4</v>
      </c>
      <c r="C1224" s="2">
        <f>RSI!I1224</f>
        <v>54.494437024751413</v>
      </c>
      <c r="D1224" s="2">
        <f>MACD!E1224</f>
        <v>-1.5570431431443765E-2</v>
      </c>
      <c r="E1224" s="2">
        <f>MACD!F1224</f>
        <v>-7.4362039831911602E-3</v>
      </c>
      <c r="F1224" s="2">
        <f>'Moving Avg'!D1224</f>
        <v>4.2766799999999998</v>
      </c>
      <c r="G1224" s="2">
        <f>'Moving Avg'!E1224</f>
        <v>4.2593499999999995</v>
      </c>
      <c r="H1224" s="2">
        <f>'Moving Avg'!F1224</f>
        <v>4.2548099999999991</v>
      </c>
      <c r="I1224" s="2">
        <f>'Moving Avg'!G1224</f>
        <v>4.2849380000000048</v>
      </c>
      <c r="J1224" s="2">
        <f>'Moving Avg'!H1224</f>
        <v>4.5315809999999974</v>
      </c>
      <c r="K1224" s="18" t="str">
        <f>OBV!F1224</f>
        <v>BEARISH</v>
      </c>
      <c r="L1224" s="18" t="str">
        <f>OBV!G1224</f>
        <v>NEUTRAL</v>
      </c>
      <c r="M1224" s="18" t="str">
        <f>OBV!H1224</f>
        <v>BEARISH DIVERGENCE</v>
      </c>
    </row>
    <row r="1225" spans="1:13" ht="13.5" x14ac:dyDescent="0.25">
      <c r="A1225" s="4">
        <f>TITRES_STAT!B1228</f>
        <v>43794</v>
      </c>
      <c r="B1225" s="2">
        <f>TITRES_STAT!C1228</f>
        <v>10.54</v>
      </c>
      <c r="C1225" s="2">
        <f>RSI!I1225</f>
        <v>63.43128638213939</v>
      </c>
      <c r="D1225" s="2">
        <f>MACD!E1225</f>
        <v>-2.2653782304771219E-2</v>
      </c>
      <c r="E1225" s="2">
        <f>MACD!F1225</f>
        <v>-1.0479719647507171E-2</v>
      </c>
      <c r="F1225" s="2">
        <f>'Moving Avg'!D1225</f>
        <v>4.3047599999999999</v>
      </c>
      <c r="G1225" s="2">
        <f>'Moving Avg'!E1225</f>
        <v>4.2696699999999996</v>
      </c>
      <c r="H1225" s="2">
        <f>'Moving Avg'!F1225</f>
        <v>4.2597649999999989</v>
      </c>
      <c r="I1225" s="2">
        <f>'Moving Avg'!G1225</f>
        <v>4.2847740000000041</v>
      </c>
      <c r="J1225" s="2">
        <f>'Moving Avg'!H1225</f>
        <v>4.5294169999999978</v>
      </c>
      <c r="K1225" s="18" t="str">
        <f>OBV!F1225</f>
        <v>BULLISH</v>
      </c>
      <c r="L1225" s="18" t="str">
        <f>OBV!G1225</f>
        <v>NEUTRAL</v>
      </c>
      <c r="M1225" s="18" t="str">
        <f>OBV!H1225</f>
        <v>CONFIRMED BULLISH</v>
      </c>
    </row>
    <row r="1226" spans="1:13" ht="13.5" x14ac:dyDescent="0.25">
      <c r="A1226" s="4">
        <f>TITRES_STAT!B1229</f>
        <v>43795</v>
      </c>
      <c r="B1226" s="2">
        <f>TITRES_STAT!C1229</f>
        <v>10.24</v>
      </c>
      <c r="C1226" s="2">
        <f>RSI!I1226</f>
        <v>43.644426193011306</v>
      </c>
      <c r="D1226" s="2">
        <f>MACD!E1226</f>
        <v>-1.9943544016867598E-2</v>
      </c>
      <c r="E1226" s="2">
        <f>MACD!F1226</f>
        <v>-1.2372484521379259E-2</v>
      </c>
      <c r="F1226" s="2">
        <f>'Moving Avg'!D1226</f>
        <v>4.2915399999999995</v>
      </c>
      <c r="G1226" s="2">
        <f>'Moving Avg'!E1226</f>
        <v>4.2675999999999998</v>
      </c>
      <c r="H1226" s="2">
        <f>'Moving Avg'!F1226</f>
        <v>4.257699999999998</v>
      </c>
      <c r="I1226" s="2">
        <f>'Moving Avg'!G1226</f>
        <v>4.2803140000000042</v>
      </c>
      <c r="J1226" s="2">
        <f>'Moving Avg'!H1226</f>
        <v>4.5266534999999974</v>
      </c>
      <c r="K1226" s="18" t="str">
        <f>OBV!F1226</f>
        <v>BEARISH</v>
      </c>
      <c r="L1226" s="18" t="str">
        <f>OBV!G1226</f>
        <v>NEUTRAL</v>
      </c>
      <c r="M1226" s="18" t="str">
        <f>OBV!H1226</f>
        <v>CONFIRMED BEARISH</v>
      </c>
    </row>
    <row r="1227" spans="1:13" ht="13.5" x14ac:dyDescent="0.25">
      <c r="A1227" s="4">
        <f>TITRES_STAT!B1230</f>
        <v>43796</v>
      </c>
      <c r="B1227" s="2">
        <f>TITRES_STAT!C1230</f>
        <v>10.48</v>
      </c>
      <c r="C1227" s="2">
        <f>RSI!I1227</f>
        <v>55.579905751948857</v>
      </c>
      <c r="D1227" s="2">
        <f>MACD!E1227</f>
        <v>-2.4697704400796994E-2</v>
      </c>
      <c r="E1227" s="2">
        <f>MACD!F1227</f>
        <v>-1.4837528497262806E-2</v>
      </c>
      <c r="F1227" s="2">
        <f>'Moving Avg'!D1227</f>
        <v>4.2981400000000001</v>
      </c>
      <c r="G1227" s="2">
        <f>'Moving Avg'!E1227</f>
        <v>4.2754399999999997</v>
      </c>
      <c r="H1227" s="2">
        <f>'Moving Avg'!F1227</f>
        <v>4.2616199999999989</v>
      </c>
      <c r="I1227" s="2">
        <f>'Moving Avg'!G1227</f>
        <v>4.2801480000000041</v>
      </c>
      <c r="J1227" s="2">
        <f>'Moving Avg'!H1227</f>
        <v>4.5249634999999975</v>
      </c>
      <c r="K1227" s="18" t="str">
        <f>OBV!F1227</f>
        <v>BULLISH</v>
      </c>
      <c r="L1227" s="18" t="str">
        <f>OBV!G1227</f>
        <v>NEUTRAL</v>
      </c>
      <c r="M1227" s="18" t="str">
        <f>OBV!H1227</f>
        <v>CONFIRMED BULLISH</v>
      </c>
    </row>
    <row r="1228" spans="1:13" ht="13.5" x14ac:dyDescent="0.25">
      <c r="A1228" s="4">
        <f>TITRES_STAT!B1231</f>
        <v>43797</v>
      </c>
      <c r="B1228" s="2">
        <f>TITRES_STAT!C1231</f>
        <v>10.5</v>
      </c>
      <c r="C1228" s="2">
        <f>RSI!I1228</f>
        <v>56.412538889956444</v>
      </c>
      <c r="D1228" s="2">
        <f>MACD!E1228</f>
        <v>-2.9018511489051768E-2</v>
      </c>
      <c r="E1228" s="2">
        <f>MACD!F1228</f>
        <v>-1.7673725095620599E-2</v>
      </c>
      <c r="F1228" s="2">
        <f>'Moving Avg'!D1228</f>
        <v>4.3063999999999991</v>
      </c>
      <c r="G1228" s="2">
        <f>'Moving Avg'!E1228</f>
        <v>4.2836999999999996</v>
      </c>
      <c r="H1228" s="2">
        <f>'Moving Avg'!F1228</f>
        <v>4.2659549999999991</v>
      </c>
      <c r="I1228" s="2">
        <f>'Moving Avg'!G1228</f>
        <v>4.2818000000000032</v>
      </c>
      <c r="J1228" s="2">
        <f>'Moving Avg'!H1228</f>
        <v>4.5233149999999975</v>
      </c>
      <c r="K1228" s="18" t="str">
        <f>OBV!F1228</f>
        <v>BULLISH</v>
      </c>
      <c r="L1228" s="18" t="str">
        <f>OBV!G1228</f>
        <v>NEUTRAL</v>
      </c>
      <c r="M1228" s="18" t="str">
        <f>OBV!H1228</f>
        <v>CONFIRMED BULLISH</v>
      </c>
    </row>
    <row r="1229" spans="1:13" ht="13.5" x14ac:dyDescent="0.25">
      <c r="A1229" s="4">
        <f>TITRES_STAT!B1232</f>
        <v>43798</v>
      </c>
      <c r="B1229" s="2">
        <f>TITRES_STAT!C1232</f>
        <v>10.3</v>
      </c>
      <c r="C1229" s="2">
        <f>RSI!I1229</f>
        <v>46.97556295741969</v>
      </c>
      <c r="D1229" s="2">
        <f>MACD!E1229</f>
        <v>-3.2603548250629721E-2</v>
      </c>
      <c r="E1229" s="2">
        <f>MACD!F1229</f>
        <v>-2.0659689726622424E-2</v>
      </c>
      <c r="F1229" s="2">
        <f>'Moving Avg'!D1229</f>
        <v>4.2981399999999992</v>
      </c>
      <c r="G1229" s="2">
        <f>'Moving Avg'!E1229</f>
        <v>4.2874099999999995</v>
      </c>
      <c r="H1229" s="2">
        <f>'Moving Avg'!F1229</f>
        <v>4.2661600000000002</v>
      </c>
      <c r="I1229" s="2">
        <f>'Moving Avg'!G1229</f>
        <v>4.2802320000000034</v>
      </c>
      <c r="J1229" s="2">
        <f>'Moving Avg'!H1229</f>
        <v>4.5213534999999982</v>
      </c>
      <c r="K1229" s="18" t="str">
        <f>OBV!F1229</f>
        <v>BEARISH</v>
      </c>
      <c r="L1229" s="18" t="str">
        <f>OBV!G1229</f>
        <v>NEUTRAL</v>
      </c>
      <c r="M1229" s="18" t="str">
        <f>OBV!H1229</f>
        <v>CONFIRMED BEARISH</v>
      </c>
    </row>
    <row r="1230" spans="1:13" ht="13.5" x14ac:dyDescent="0.25">
      <c r="A1230" s="4">
        <f>TITRES_STAT!B1233</f>
        <v>43801</v>
      </c>
      <c r="B1230" s="2">
        <f>TITRES_STAT!C1233</f>
        <v>10.45</v>
      </c>
      <c r="C1230" s="2">
        <f>RSI!I1230</f>
        <v>53.282673822221447</v>
      </c>
      <c r="D1230" s="2">
        <f>MACD!E1230</f>
        <v>-4.0694918382912171E-2</v>
      </c>
      <c r="E1230" s="2">
        <f>MACD!F1230</f>
        <v>-2.4666735457880375E-2</v>
      </c>
      <c r="F1230" s="2">
        <f>'Moving Avg'!D1230</f>
        <v>4.2907000000000002</v>
      </c>
      <c r="G1230" s="2">
        <f>'Moving Avg'!E1230</f>
        <v>4.2977299999999996</v>
      </c>
      <c r="H1230" s="2">
        <f>'Moving Avg'!F1230</f>
        <v>4.2694599999999996</v>
      </c>
      <c r="I1230" s="2">
        <f>'Moving Avg'!G1230</f>
        <v>4.2799020000000025</v>
      </c>
      <c r="J1230" s="2">
        <f>'Moving Avg'!H1230</f>
        <v>4.5199999999999987</v>
      </c>
      <c r="K1230" s="18" t="str">
        <f>OBV!F1230</f>
        <v>BEARISH</v>
      </c>
      <c r="L1230" s="18" t="str">
        <f>OBV!G1230</f>
        <v>NEUTRAL</v>
      </c>
      <c r="M1230" s="18" t="str">
        <f>OBV!H1230</f>
        <v>CONFIRMED BEARISH</v>
      </c>
    </row>
    <row r="1231" spans="1:13" ht="13.5" x14ac:dyDescent="0.25">
      <c r="A1231" s="4">
        <f>TITRES_STAT!B1234</f>
        <v>43802</v>
      </c>
      <c r="B1231" s="2">
        <f>TITRES_STAT!C1234</f>
        <v>10.39</v>
      </c>
      <c r="C1231" s="2">
        <f>RSI!I1231</f>
        <v>50.691590924690857</v>
      </c>
      <c r="D1231" s="2">
        <f>MACD!E1231</f>
        <v>-3.3209297621789702E-2</v>
      </c>
      <c r="E1231" s="2">
        <f>MACD!F1231</f>
        <v>-2.6375247890662243E-2</v>
      </c>
      <c r="F1231" s="2">
        <f>'Moving Avg'!D1231</f>
        <v>4.3031000000000006</v>
      </c>
      <c r="G1231" s="2">
        <f>'Moving Avg'!E1231</f>
        <v>4.29732</v>
      </c>
      <c r="H1231" s="2">
        <f>'Moving Avg'!F1231</f>
        <v>4.2715250000000005</v>
      </c>
      <c r="I1231" s="2">
        <f>'Moving Avg'!G1231</f>
        <v>4.2799020000000016</v>
      </c>
      <c r="J1231" s="2">
        <f>'Moving Avg'!H1231</f>
        <v>4.5187224999999982</v>
      </c>
      <c r="K1231" s="18" t="str">
        <f>OBV!F1231</f>
        <v>BEARISH</v>
      </c>
      <c r="L1231" s="18" t="str">
        <f>OBV!G1231</f>
        <v>NEUTRAL</v>
      </c>
      <c r="M1231" s="18" t="str">
        <f>OBV!H1231</f>
        <v>BEARISH DIVERGENCE</v>
      </c>
    </row>
    <row r="1232" spans="1:13" ht="13.5" x14ac:dyDescent="0.25">
      <c r="A1232" s="4">
        <f>TITRES_STAT!B1235</f>
        <v>43803</v>
      </c>
      <c r="B1232" s="2">
        <f>TITRES_STAT!C1235</f>
        <v>10.199999999999999</v>
      </c>
      <c r="C1232" s="2">
        <f>RSI!I1232</f>
        <v>43.458450139960604</v>
      </c>
      <c r="D1232" s="2">
        <f>MACD!E1232</f>
        <v>-2.1104503035476618E-2</v>
      </c>
      <c r="E1232" s="2">
        <f>MACD!F1232</f>
        <v>-2.5321098919625119E-2</v>
      </c>
      <c r="F1232" s="2">
        <f>'Moving Avg'!D1232</f>
        <v>4.2799800000000001</v>
      </c>
      <c r="G1232" s="2">
        <f>'Moving Avg'!E1232</f>
        <v>4.2890600000000001</v>
      </c>
      <c r="H1232" s="2">
        <f>'Moving Avg'!F1232</f>
        <v>4.2696650000000007</v>
      </c>
      <c r="I1232" s="2">
        <f>'Moving Avg'!G1232</f>
        <v>4.2799840000000016</v>
      </c>
      <c r="J1232" s="2">
        <f>'Moving Avg'!H1232</f>
        <v>4.5168529999999985</v>
      </c>
      <c r="K1232" s="18" t="str">
        <f>OBV!F1232</f>
        <v>BEARISH</v>
      </c>
      <c r="L1232" s="18" t="str">
        <f>OBV!G1232</f>
        <v>NEUTRAL</v>
      </c>
      <c r="M1232" s="18" t="str">
        <f>OBV!H1232</f>
        <v>CONFIRMED BEARISH</v>
      </c>
    </row>
    <row r="1233" spans="1:13" ht="13.5" x14ac:dyDescent="0.25">
      <c r="A1233" s="4">
        <f>TITRES_STAT!B1236</f>
        <v>43804</v>
      </c>
      <c r="B1233" s="2">
        <f>TITRES_STAT!C1236</f>
        <v>10.199999999999999</v>
      </c>
      <c r="C1233" s="2">
        <f>RSI!I1233</f>
        <v>43.458450139960597</v>
      </c>
      <c r="D1233" s="2">
        <f>MACD!E1233</f>
        <v>-1.043887191474191E-2</v>
      </c>
      <c r="E1233" s="2">
        <f>MACD!F1233</f>
        <v>-2.2344653518648477E-2</v>
      </c>
      <c r="F1233" s="2">
        <f>'Moving Avg'!D1233</f>
        <v>4.2552000000000003</v>
      </c>
      <c r="G1233" s="2">
        <f>'Moving Avg'!E1233</f>
        <v>4.2807999999999993</v>
      </c>
      <c r="H1233" s="2">
        <f>'Moving Avg'!F1233</f>
        <v>4.267805000000001</v>
      </c>
      <c r="I1233" s="2">
        <f>'Moving Avg'!G1233</f>
        <v>4.2800660000000015</v>
      </c>
      <c r="J1233" s="2">
        <f>'Moving Avg'!H1233</f>
        <v>4.5151829999999986</v>
      </c>
      <c r="K1233" s="18" t="str">
        <f>OBV!F1233</f>
        <v>BEARISH</v>
      </c>
      <c r="L1233" s="18" t="str">
        <f>OBV!G1233</f>
        <v>NEUTRAL</v>
      </c>
      <c r="M1233" s="18" t="str">
        <f>OBV!H1233</f>
        <v>CONFIRMED BEARISH</v>
      </c>
    </row>
    <row r="1234" spans="1:13" ht="13.5" x14ac:dyDescent="0.25">
      <c r="A1234" s="4">
        <f>TITRES_STAT!B1237</f>
        <v>43805</v>
      </c>
      <c r="B1234" s="2">
        <f>TITRES_STAT!C1237</f>
        <v>10.42</v>
      </c>
      <c r="C1234" s="2">
        <f>RSI!I1234</f>
        <v>52.550929066457385</v>
      </c>
      <c r="D1234" s="2">
        <f>MACD!E1234</f>
        <v>-7.7556695048812685E-3</v>
      </c>
      <c r="E1234" s="2">
        <f>MACD!F1234</f>
        <v>-1.9426856715895037E-2</v>
      </c>
      <c r="F1234" s="2">
        <f>'Moving Avg'!D1234</f>
        <v>4.2651200000000005</v>
      </c>
      <c r="G1234" s="2">
        <f>'Moving Avg'!E1234</f>
        <v>4.2816299999999998</v>
      </c>
      <c r="H1234" s="2">
        <f>'Moving Avg'!F1234</f>
        <v>4.2704900000000006</v>
      </c>
      <c r="I1234" s="2">
        <f>'Moving Avg'!G1234</f>
        <v>4.2795720000000008</v>
      </c>
      <c r="J1234" s="2">
        <f>'Moving Avg'!H1234</f>
        <v>4.5139674999999997</v>
      </c>
      <c r="K1234" s="18" t="str">
        <f>OBV!F1234</f>
        <v>BEARISH</v>
      </c>
      <c r="L1234" s="18" t="str">
        <f>OBV!G1234</f>
        <v>NEUTRAL</v>
      </c>
      <c r="M1234" s="18" t="str">
        <f>OBV!H1234</f>
        <v>BEARISH DIVERGENCE</v>
      </c>
    </row>
    <row r="1235" spans="1:13" ht="13.5" x14ac:dyDescent="0.25">
      <c r="A1235" s="4">
        <f>TITRES_STAT!B1238</f>
        <v>43808</v>
      </c>
      <c r="B1235" s="2">
        <f>TITRES_STAT!C1238</f>
        <v>10.3</v>
      </c>
      <c r="C1235" s="2">
        <f>RSI!I1235</f>
        <v>48.013780752685093</v>
      </c>
      <c r="D1235" s="2">
        <f>MACD!E1235</f>
        <v>6.906733175265245E-3</v>
      </c>
      <c r="E1235" s="2">
        <f>MACD!F1235</f>
        <v>-1.4160138737662982E-2</v>
      </c>
      <c r="F1235" s="2">
        <f>'Moving Avg'!D1235</f>
        <v>4.2527400000000002</v>
      </c>
      <c r="G1235" s="2">
        <f>'Moving Avg'!E1235</f>
        <v>4.2717200000000002</v>
      </c>
      <c r="H1235" s="2">
        <f>'Moving Avg'!F1235</f>
        <v>4.2706949999999999</v>
      </c>
      <c r="I1235" s="2">
        <f>'Moving Avg'!G1235</f>
        <v>4.2761860000000009</v>
      </c>
      <c r="J1235" s="2">
        <f>'Moving Avg'!H1235</f>
        <v>4.5125039999999998</v>
      </c>
      <c r="K1235" s="18" t="str">
        <f>OBV!F1235</f>
        <v>BEARISH</v>
      </c>
      <c r="L1235" s="18" t="str">
        <f>OBV!G1235</f>
        <v>NEUTRAL</v>
      </c>
      <c r="M1235" s="18" t="str">
        <f>OBV!H1235</f>
        <v>CONFIRMED BEARISH</v>
      </c>
    </row>
    <row r="1236" spans="1:13" ht="13.5" x14ac:dyDescent="0.25">
      <c r="A1236" s="4">
        <f>TITRES_STAT!B1239</f>
        <v>43809</v>
      </c>
      <c r="B1236" s="2">
        <f>TITRES_STAT!C1239</f>
        <v>10.3</v>
      </c>
      <c r="C1236" s="2">
        <f>RSI!I1236</f>
        <v>48.013780752685093</v>
      </c>
      <c r="D1236" s="2">
        <f>MACD!E1236</f>
        <v>3.8346766056207571E-4</v>
      </c>
      <c r="E1236" s="2">
        <f>MACD!F1236</f>
        <v>-1.125141745801797E-2</v>
      </c>
      <c r="F1236" s="2">
        <f>'Moving Avg'!D1236</f>
        <v>4.2452999999999994</v>
      </c>
      <c r="G1236" s="2">
        <f>'Moving Avg'!E1236</f>
        <v>4.2741999999999996</v>
      </c>
      <c r="H1236" s="2">
        <f>'Moving Avg'!F1236</f>
        <v>4.2709000000000001</v>
      </c>
      <c r="I1236" s="2">
        <f>'Moving Avg'!G1236</f>
        <v>4.2706540000000004</v>
      </c>
      <c r="J1236" s="2">
        <f>'Moving Avg'!H1236</f>
        <v>4.5110405</v>
      </c>
      <c r="K1236" s="18" t="str">
        <f>OBV!F1236</f>
        <v>BEARISH</v>
      </c>
      <c r="L1236" s="18" t="str">
        <f>OBV!G1236</f>
        <v>NEUTRAL</v>
      </c>
      <c r="M1236" s="18" t="str">
        <f>OBV!H1236</f>
        <v>CONFIRMED BEARISH</v>
      </c>
    </row>
    <row r="1237" spans="1:13" ht="13.5" x14ac:dyDescent="0.25">
      <c r="A1237" s="4">
        <f>TITRES_STAT!B1240</f>
        <v>43810</v>
      </c>
      <c r="B1237" s="2">
        <f>TITRES_STAT!C1240</f>
        <v>10.3</v>
      </c>
      <c r="C1237" s="2">
        <f>RSI!I1237</f>
        <v>48.013780752685086</v>
      </c>
      <c r="D1237" s="2">
        <f>MACD!E1237</f>
        <v>1.0231809862312424E-2</v>
      </c>
      <c r="E1237" s="2">
        <f>MACD!F1237</f>
        <v>-6.9547719939518915E-3</v>
      </c>
      <c r="F1237" s="2">
        <f>'Moving Avg'!D1237</f>
        <v>4.2535599999999993</v>
      </c>
      <c r="G1237" s="2">
        <f>'Moving Avg'!E1237</f>
        <v>4.2667700000000002</v>
      </c>
      <c r="H1237" s="2">
        <f>'Moving Avg'!F1237</f>
        <v>4.2711050000000004</v>
      </c>
      <c r="I1237" s="2">
        <f>'Moving Avg'!G1237</f>
        <v>4.26248</v>
      </c>
      <c r="J1237" s="2">
        <f>'Moving Avg'!H1237</f>
        <v>4.5095770000000002</v>
      </c>
      <c r="K1237" s="18" t="str">
        <f>OBV!F1237</f>
        <v>BEARISH</v>
      </c>
      <c r="L1237" s="18" t="str">
        <f>OBV!G1237</f>
        <v>NEUTRAL</v>
      </c>
      <c r="M1237" s="18" t="str">
        <f>OBV!H1237</f>
        <v>BEARISH DIVERGENCE</v>
      </c>
    </row>
    <row r="1238" spans="1:13" ht="13.5" x14ac:dyDescent="0.25">
      <c r="A1238" s="4">
        <f>TITRES_STAT!B1241</f>
        <v>43811</v>
      </c>
      <c r="B1238" s="2">
        <f>TITRES_STAT!C1241</f>
        <v>10.3</v>
      </c>
      <c r="C1238" s="2">
        <f>RSI!I1238</f>
        <v>48.013780752685086</v>
      </c>
      <c r="D1238" s="2">
        <f>MACD!E1238</f>
        <v>1.995479238661968E-2</v>
      </c>
      <c r="E1238" s="2">
        <f>MACD!F1238</f>
        <v>-1.5728591178375776E-3</v>
      </c>
      <c r="F1238" s="2">
        <f>'Moving Avg'!D1238</f>
        <v>4.2618199999999993</v>
      </c>
      <c r="G1238" s="2">
        <f>'Moving Avg'!E1238</f>
        <v>4.2585099999999994</v>
      </c>
      <c r="H1238" s="2">
        <f>'Moving Avg'!F1238</f>
        <v>4.2711050000000013</v>
      </c>
      <c r="I1238" s="2">
        <f>'Moving Avg'!G1238</f>
        <v>4.2584340000000012</v>
      </c>
      <c r="J1238" s="2">
        <f>'Moving Avg'!H1238</f>
        <v>4.5085119999999996</v>
      </c>
      <c r="K1238" s="18" t="str">
        <f>OBV!F1238</f>
        <v>BEARISH</v>
      </c>
      <c r="L1238" s="18" t="str">
        <f>OBV!G1238</f>
        <v>NEUTRAL</v>
      </c>
      <c r="M1238" s="18" t="str">
        <f>OBV!H1238</f>
        <v>BEARISH DIVERGENCE</v>
      </c>
    </row>
    <row r="1239" spans="1:13" ht="13.5" x14ac:dyDescent="0.25">
      <c r="A1239" s="4">
        <f>TITRES_STAT!B1242</f>
        <v>43812</v>
      </c>
      <c r="B1239" s="2">
        <f>TITRES_STAT!C1242</f>
        <v>10.26</v>
      </c>
      <c r="C1239" s="2">
        <f>RSI!I1239</f>
        <v>46.227918658660585</v>
      </c>
      <c r="D1239" s="2">
        <f>MACD!E1239</f>
        <v>1.6800949151970279E-2</v>
      </c>
      <c r="E1239" s="2">
        <f>MACD!F1239</f>
        <v>2.1019025361239938E-3</v>
      </c>
      <c r="F1239" s="2">
        <f>'Moving Avg'!D1239</f>
        <v>4.2486000000000006</v>
      </c>
      <c r="G1239" s="2">
        <f>'Moving Avg'!E1239</f>
        <v>4.2568599999999996</v>
      </c>
      <c r="H1239" s="2">
        <f>'Moving Avg'!F1239</f>
        <v>4.2721350000000005</v>
      </c>
      <c r="I1239" s="2">
        <f>'Moving Avg'!G1239</f>
        <v>4.2580220000000004</v>
      </c>
      <c r="J1239" s="2">
        <f>'Moving Avg'!H1239</f>
        <v>4.5073645000000004</v>
      </c>
      <c r="K1239" s="18" t="str">
        <f>OBV!F1239</f>
        <v>BEARISH</v>
      </c>
      <c r="L1239" s="18" t="str">
        <f>OBV!G1239</f>
        <v>NEUTRAL</v>
      </c>
      <c r="M1239" s="18" t="str">
        <f>OBV!H1239</f>
        <v>CONFIRMED BEARISH</v>
      </c>
    </row>
    <row r="1240" spans="1:13" ht="13.5" x14ac:dyDescent="0.25">
      <c r="A1240" s="4">
        <f>TITRES_STAT!B1243</f>
        <v>43815</v>
      </c>
      <c r="B1240" s="2">
        <f>TITRES_STAT!C1243</f>
        <v>10.5</v>
      </c>
      <c r="C1240" s="2">
        <f>RSI!I1240</f>
        <v>56.655631978997278</v>
      </c>
      <c r="D1240" s="2">
        <f>MACD!E1240</f>
        <v>1.6508895915114508E-2</v>
      </c>
      <c r="E1240" s="2">
        <f>MACD!F1240</f>
        <v>4.9833012119220969E-3</v>
      </c>
      <c r="F1240" s="2">
        <f>'Moving Avg'!D1240</f>
        <v>4.2651200000000005</v>
      </c>
      <c r="G1240" s="2">
        <f>'Moving Avg'!E1240</f>
        <v>4.2589299999999994</v>
      </c>
      <c r="H1240" s="2">
        <f>'Moving Avg'!F1240</f>
        <v>4.2783300000000013</v>
      </c>
      <c r="I1240" s="2">
        <f>'Moving Avg'!G1240</f>
        <v>4.2607480000000004</v>
      </c>
      <c r="J1240" s="2">
        <f>'Moving Avg'!H1240</f>
        <v>4.5065134999999996</v>
      </c>
      <c r="K1240" s="18" t="str">
        <f>OBV!F1240</f>
        <v>BULLISH</v>
      </c>
      <c r="L1240" s="18" t="str">
        <f>OBV!G1240</f>
        <v>NEUTRAL</v>
      </c>
      <c r="M1240" s="18" t="str">
        <f>OBV!H1240</f>
        <v>CONFIRMED BULLISH</v>
      </c>
    </row>
    <row r="1241" spans="1:13" ht="13.5" x14ac:dyDescent="0.25">
      <c r="A1241" s="4">
        <f>TITRES_STAT!B1244</f>
        <v>43816</v>
      </c>
      <c r="B1241" s="2">
        <f>TITRES_STAT!C1244</f>
        <v>10.220000000000001</v>
      </c>
      <c r="C1241" s="2">
        <f>RSI!I1241</f>
        <v>45.557271954913325</v>
      </c>
      <c r="D1241" s="2">
        <f>MACD!E1241</f>
        <v>2.0619009237632824E-2</v>
      </c>
      <c r="E1241" s="2">
        <f>MACD!F1241</f>
        <v>8.1104428170642433E-3</v>
      </c>
      <c r="F1241" s="2">
        <f>'Moving Avg'!D1241</f>
        <v>4.2585199999999999</v>
      </c>
      <c r="G1241" s="2">
        <f>'Moving Avg'!E1241</f>
        <v>4.2519099999999996</v>
      </c>
      <c r="H1241" s="2">
        <f>'Moving Avg'!F1241</f>
        <v>4.2746150000000007</v>
      </c>
      <c r="I1241" s="2">
        <f>'Moving Avg'!G1241</f>
        <v>4.2612439999999996</v>
      </c>
      <c r="J1241" s="2">
        <f>'Moving Avg'!H1241</f>
        <v>4.5052835</v>
      </c>
      <c r="K1241" s="18" t="str">
        <f>OBV!F1241</f>
        <v>BULLISH</v>
      </c>
      <c r="L1241" s="18" t="str">
        <f>OBV!G1241</f>
        <v>NEUTRAL</v>
      </c>
      <c r="M1241" s="18" t="str">
        <f>OBV!H1241</f>
        <v>BULLISH DIVERGENCE</v>
      </c>
    </row>
    <row r="1242" spans="1:13" ht="13.5" x14ac:dyDescent="0.25">
      <c r="A1242" s="4">
        <f>TITRES_STAT!B1245</f>
        <v>43817</v>
      </c>
      <c r="B1242" s="2">
        <f>TITRES_STAT!C1245</f>
        <v>10.220000000000001</v>
      </c>
      <c r="C1242" s="2">
        <f>RSI!I1242</f>
        <v>45.557271954913332</v>
      </c>
      <c r="D1242" s="2">
        <f>MACD!E1242</f>
        <v>1.2327285951998945E-2</v>
      </c>
      <c r="E1242" s="2">
        <f>MACD!F1242</f>
        <v>8.9538114440511837E-3</v>
      </c>
      <c r="F1242" s="2">
        <f>'Moving Avg'!D1242</f>
        <v>4.2519200000000001</v>
      </c>
      <c r="G1242" s="2">
        <f>'Moving Avg'!E1242</f>
        <v>4.2527399999999993</v>
      </c>
      <c r="H1242" s="2">
        <f>'Moving Avg'!F1242</f>
        <v>4.270900000000001</v>
      </c>
      <c r="I1242" s="2">
        <f>'Moving Avg'!G1242</f>
        <v>4.2617399999999996</v>
      </c>
      <c r="J1242" s="2">
        <f>'Moving Avg'!H1242</f>
        <v>4.5042530000000003</v>
      </c>
      <c r="K1242" s="18" t="str">
        <f>OBV!F1242</f>
        <v>BULLISH</v>
      </c>
      <c r="L1242" s="18" t="str">
        <f>OBV!G1242</f>
        <v>NEUTRAL</v>
      </c>
      <c r="M1242" s="18" t="str">
        <f>OBV!H1242</f>
        <v>BULLISH DIVERGENCE</v>
      </c>
    </row>
    <row r="1243" spans="1:13" ht="13.5" x14ac:dyDescent="0.25">
      <c r="A1243" s="4">
        <f>TITRES_STAT!B1246</f>
        <v>43818</v>
      </c>
      <c r="B1243" s="2">
        <f>TITRES_STAT!C1246</f>
        <v>10.35</v>
      </c>
      <c r="C1243" s="2">
        <f>RSI!I1243</f>
        <v>50.754460132333584</v>
      </c>
      <c r="D1243" s="2">
        <f>MACD!E1243</f>
        <v>1.6180749908665248E-3</v>
      </c>
      <c r="E1243" s="2">
        <f>MACD!F1243</f>
        <v>7.4866641534142523E-3</v>
      </c>
      <c r="F1243" s="2">
        <f>'Moving Avg'!D1243</f>
        <v>4.2560599999999997</v>
      </c>
      <c r="G1243" s="2">
        <f>'Moving Avg'!E1243</f>
        <v>4.2589399999999991</v>
      </c>
      <c r="H1243" s="2">
        <f>'Moving Avg'!F1243</f>
        <v>4.2698700000000001</v>
      </c>
      <c r="I1243" s="2">
        <f>'Moving Avg'!G1243</f>
        <v>4.2636399999999988</v>
      </c>
      <c r="J1243" s="2">
        <f>'Moving Avg'!H1243</f>
        <v>4.503670500000001</v>
      </c>
      <c r="K1243" s="18" t="str">
        <f>OBV!F1243</f>
        <v>BULLISH</v>
      </c>
      <c r="L1243" s="18" t="str">
        <f>OBV!G1243</f>
        <v>NEUTRAL</v>
      </c>
      <c r="M1243" s="18" t="str">
        <f>OBV!H1243</f>
        <v>CONFIRMED BULLISH</v>
      </c>
    </row>
    <row r="1244" spans="1:13" ht="13.5" x14ac:dyDescent="0.25">
      <c r="A1244" s="4">
        <f>TITRES_STAT!B1247</f>
        <v>43819</v>
      </c>
      <c r="B1244" s="2">
        <f>TITRES_STAT!C1247</f>
        <v>10.17</v>
      </c>
      <c r="C1244" s="2">
        <f>RSI!I1244</f>
        <v>44.426624199292505</v>
      </c>
      <c r="D1244" s="2">
        <f>MACD!E1244</f>
        <v>1.1998401730823893E-2</v>
      </c>
      <c r="E1244" s="2">
        <f>MACD!F1244</f>
        <v>8.3890116688961798E-3</v>
      </c>
      <c r="F1244" s="2">
        <f>'Moving Avg'!D1244</f>
        <v>4.2486199999999998</v>
      </c>
      <c r="G1244" s="2">
        <f>'Moving Avg'!E1244</f>
        <v>4.2486099999999993</v>
      </c>
      <c r="H1244" s="2">
        <f>'Moving Avg'!F1244</f>
        <v>4.2651200000000005</v>
      </c>
      <c r="I1244" s="2">
        <f>'Moving Avg'!G1244</f>
        <v>4.2637219999999987</v>
      </c>
      <c r="J1244" s="2">
        <f>'Moving Avg'!H1244</f>
        <v>4.5027360000000014</v>
      </c>
      <c r="K1244" s="18" t="str">
        <f>OBV!F1244</f>
        <v>BEARISH</v>
      </c>
      <c r="L1244" s="18" t="str">
        <f>OBV!G1244</f>
        <v>WEAK</v>
      </c>
      <c r="M1244" s="18" t="str">
        <f>OBV!H1244</f>
        <v>CONFIRMED BEARISH</v>
      </c>
    </row>
    <row r="1245" spans="1:13" ht="13.5" x14ac:dyDescent="0.25">
      <c r="A1245" s="4">
        <f>TITRES_STAT!B1248</f>
        <v>43822</v>
      </c>
      <c r="B1245" s="2">
        <f>TITRES_STAT!C1248</f>
        <v>10.210000000000001</v>
      </c>
      <c r="C1245" s="2">
        <f>RSI!I1245</f>
        <v>46.043022724955385</v>
      </c>
      <c r="D1245" s="2">
        <f>MACD!E1245</f>
        <v>1.2311211550097845E-2</v>
      </c>
      <c r="E1245" s="2">
        <f>MACD!F1245</f>
        <v>9.1734516451365128E-3</v>
      </c>
      <c r="F1245" s="2">
        <f>'Moving Avg'!D1245</f>
        <v>4.2246800000000002</v>
      </c>
      <c r="G1245" s="2">
        <f>'Moving Avg'!E1245</f>
        <v>4.2448999999999995</v>
      </c>
      <c r="H1245" s="2">
        <f>'Moving Avg'!F1245</f>
        <v>4.2583099999999998</v>
      </c>
      <c r="I1245" s="2">
        <f>'Moving Avg'!G1245</f>
        <v>4.2638059999999989</v>
      </c>
      <c r="J1245" s="2">
        <f>'Moving Avg'!H1245</f>
        <v>4.501884500000001</v>
      </c>
      <c r="K1245" s="18" t="str">
        <f>OBV!F1245</f>
        <v>BEARISH</v>
      </c>
      <c r="L1245" s="18" t="str">
        <f>OBV!G1245</f>
        <v>WEAK</v>
      </c>
      <c r="M1245" s="18" t="str">
        <f>OBV!H1245</f>
        <v>CONFIRMED BEARISH</v>
      </c>
    </row>
    <row r="1246" spans="1:13" ht="13.5" x14ac:dyDescent="0.25">
      <c r="A1246" s="4">
        <f>TITRES_STAT!B1249</f>
        <v>43823</v>
      </c>
      <c r="B1246" s="2">
        <f>TITRES_STAT!C1249</f>
        <v>10.17</v>
      </c>
      <c r="C1246" s="2">
        <f>RSI!I1246</f>
        <v>44.644609948449485</v>
      </c>
      <c r="D1246" s="2">
        <f>MACD!E1246</f>
        <v>1.406841341363041E-2</v>
      </c>
      <c r="E1246" s="2">
        <f>MACD!F1246</f>
        <v>1.0152443998835293E-2</v>
      </c>
      <c r="F1246" s="2">
        <f>'Moving Avg'!D1246</f>
        <v>4.2205399999999997</v>
      </c>
      <c r="G1246" s="2">
        <f>'Moving Avg'!E1246</f>
        <v>4.2395299999999994</v>
      </c>
      <c r="H1246" s="2">
        <f>'Moving Avg'!F1246</f>
        <v>4.2568649999999995</v>
      </c>
      <c r="I1246" s="2">
        <f>'Moving Avg'!G1246</f>
        <v>4.2635579999999997</v>
      </c>
      <c r="J1246" s="2">
        <f>'Moving Avg'!H1246</f>
        <v>4.5009500000000013</v>
      </c>
      <c r="K1246" s="18" t="str">
        <f>OBV!F1246</f>
        <v>BEARISH</v>
      </c>
      <c r="L1246" s="18" t="str">
        <f>OBV!G1246</f>
        <v>WEAK</v>
      </c>
      <c r="M1246" s="18" t="str">
        <f>OBV!H1246</f>
        <v>CONFIRMED BEARISH</v>
      </c>
    </row>
    <row r="1247" spans="1:13" ht="13.5" x14ac:dyDescent="0.25">
      <c r="A1247" s="4">
        <f>TITRES_STAT!B1250</f>
        <v>43824</v>
      </c>
      <c r="B1247" s="2">
        <f>TITRES_STAT!C1250</f>
        <v>10.4</v>
      </c>
      <c r="C1247" s="2">
        <f>RSI!I1247</f>
        <v>53.372578218296454</v>
      </c>
      <c r="D1247" s="2">
        <f>MACD!E1247</f>
        <v>8.8597434957291554E-3</v>
      </c>
      <c r="E1247" s="2">
        <f>MACD!F1247</f>
        <v>9.8939038982140647E-3</v>
      </c>
      <c r="F1247" s="2">
        <f>'Moving Avg'!D1247</f>
        <v>4.2354000000000003</v>
      </c>
      <c r="G1247" s="2">
        <f>'Moving Avg'!E1247</f>
        <v>4.2436600000000002</v>
      </c>
      <c r="H1247" s="2">
        <f>'Moving Avg'!F1247</f>
        <v>4.2552149999999997</v>
      </c>
      <c r="I1247" s="2">
        <f>'Moving Avg'!G1247</f>
        <v>4.2627319999999997</v>
      </c>
      <c r="J1247" s="2">
        <f>'Moving Avg'!H1247</f>
        <v>4.4999125000000006</v>
      </c>
      <c r="K1247" s="18" t="str">
        <f>OBV!F1247</f>
        <v>BEARISH</v>
      </c>
      <c r="L1247" s="18" t="str">
        <f>OBV!G1247</f>
        <v>WEAK</v>
      </c>
      <c r="M1247" s="18" t="str">
        <f>OBV!H1247</f>
        <v>BEARISH DIVERGENCE</v>
      </c>
    </row>
    <row r="1248" spans="1:13" ht="13.5" x14ac:dyDescent="0.25">
      <c r="A1248" s="4">
        <f>TITRES_STAT!B1251</f>
        <v>43825</v>
      </c>
      <c r="B1248" s="2">
        <f>TITRES_STAT!C1251</f>
        <v>10.36</v>
      </c>
      <c r="C1248" s="2">
        <f>RSI!I1248</f>
        <v>51.843626953004652</v>
      </c>
      <c r="D1248" s="2">
        <f>MACD!E1248</f>
        <v>5.4294779646584246E-3</v>
      </c>
      <c r="E1248" s="2">
        <f>MACD!F1248</f>
        <v>9.0010187115029359E-3</v>
      </c>
      <c r="F1248" s="2">
        <f>'Moving Avg'!D1248</f>
        <v>4.2362200000000003</v>
      </c>
      <c r="G1248" s="2">
        <f>'Moving Avg'!E1248</f>
        <v>4.2461399999999996</v>
      </c>
      <c r="H1248" s="2">
        <f>'Moving Avg'!F1248</f>
        <v>4.252324999999999</v>
      </c>
      <c r="I1248" s="2">
        <f>'Moving Avg'!G1248</f>
        <v>4.2626499999999998</v>
      </c>
      <c r="J1248" s="2">
        <f>'Moving Avg'!H1248</f>
        <v>4.4993705000000013</v>
      </c>
      <c r="K1248" s="18" t="str">
        <f>OBV!F1248</f>
        <v>BEARISH</v>
      </c>
      <c r="L1248" s="18" t="str">
        <f>OBV!G1248</f>
        <v>WEAK</v>
      </c>
      <c r="M1248" s="18" t="str">
        <f>OBV!H1248</f>
        <v>BEARISH DIVERGENCE</v>
      </c>
    </row>
    <row r="1249" spans="1:13" ht="13.5" x14ac:dyDescent="0.25">
      <c r="A1249" s="4">
        <f>TITRES_STAT!B1252</f>
        <v>43826</v>
      </c>
      <c r="B1249" s="2">
        <f>TITRES_STAT!C1252</f>
        <v>10.4</v>
      </c>
      <c r="C1249" s="2">
        <f>RSI!I1249</f>
        <v>53.284807162231665</v>
      </c>
      <c r="D1249" s="2">
        <f>MACD!E1249</f>
        <v>-1.3632312458913276E-3</v>
      </c>
      <c r="E1249" s="2">
        <f>MACD!F1249</f>
        <v>6.9281687200240839E-3</v>
      </c>
      <c r="F1249" s="2">
        <f>'Moving Avg'!D1249</f>
        <v>4.2552199999999996</v>
      </c>
      <c r="G1249" s="2">
        <f>'Moving Avg'!E1249</f>
        <v>4.2519200000000001</v>
      </c>
      <c r="H1249" s="2">
        <f>'Moving Avg'!F1249</f>
        <v>4.254389999999999</v>
      </c>
      <c r="I1249" s="2">
        <f>'Moving Avg'!G1249</f>
        <v>4.262238</v>
      </c>
      <c r="J1249" s="2">
        <f>'Moving Avg'!H1249</f>
        <v>4.4989110000000014</v>
      </c>
      <c r="K1249" s="18" t="str">
        <f>OBV!F1249</f>
        <v>BULLISH</v>
      </c>
      <c r="L1249" s="18" t="str">
        <f>OBV!G1249</f>
        <v>NEUTRAL</v>
      </c>
      <c r="M1249" s="18" t="str">
        <f>OBV!H1249</f>
        <v>CONFIRMED BULLISH</v>
      </c>
    </row>
    <row r="1250" spans="1:13" ht="13.5" x14ac:dyDescent="0.25">
      <c r="A1250" s="4">
        <f>TITRES_STAT!B1253</f>
        <v>43829</v>
      </c>
      <c r="B1250" s="2">
        <f>TITRES_STAT!C1253</f>
        <v>10.36</v>
      </c>
      <c r="C1250" s="2">
        <f>RSI!I1250</f>
        <v>51.621101590677362</v>
      </c>
      <c r="D1250" s="2">
        <f>MACD!E1250</f>
        <v>9.1400675919510732E-3</v>
      </c>
      <c r="E1250" s="2">
        <f>MACD!F1250</f>
        <v>7.3705484944094814E-3</v>
      </c>
      <c r="F1250" s="2">
        <f>'Moving Avg'!D1250</f>
        <v>4.2675999999999998</v>
      </c>
      <c r="G1250" s="2">
        <f>'Moving Avg'!E1250</f>
        <v>4.2461399999999996</v>
      </c>
      <c r="H1250" s="2">
        <f>'Moving Avg'!F1250</f>
        <v>4.252535</v>
      </c>
      <c r="I1250" s="2">
        <f>'Moving Avg'!G1250</f>
        <v>4.2614960000000011</v>
      </c>
      <c r="J1250" s="2">
        <f>'Moving Avg'!H1250</f>
        <v>4.4983690000000003</v>
      </c>
      <c r="K1250" s="18" t="str">
        <f>OBV!F1250</f>
        <v>BULLISH</v>
      </c>
      <c r="L1250" s="18" t="str">
        <f>OBV!G1250</f>
        <v>NEUTRAL</v>
      </c>
      <c r="M1250" s="18" t="str">
        <f>OBV!H1250</f>
        <v>CONFIRMED BULLISH</v>
      </c>
    </row>
    <row r="1251" spans="1:13" ht="13.5" x14ac:dyDescent="0.25">
      <c r="A1251" s="4">
        <f>TITRES_STAT!B1254</f>
        <v>43830</v>
      </c>
      <c r="B1251" s="2">
        <f>TITRES_STAT!C1254</f>
        <v>10.37</v>
      </c>
      <c r="C1251" s="2">
        <f>RSI!I1251</f>
        <v>52.021968395694294</v>
      </c>
      <c r="D1251" s="2">
        <f>MACD!E1251</f>
        <v>-1.646420660588177E-4</v>
      </c>
      <c r="E1251" s="2">
        <f>MACD!F1251</f>
        <v>5.863510382315822E-3</v>
      </c>
      <c r="F1251" s="2">
        <f>'Moving Avg'!D1251</f>
        <v>4.2841199999999997</v>
      </c>
      <c r="G1251" s="2">
        <f>'Moving Avg'!E1251</f>
        <v>4.2523299999999988</v>
      </c>
      <c r="H1251" s="2">
        <f>'Moving Avg'!F1251</f>
        <v>4.2521199999999997</v>
      </c>
      <c r="I1251" s="2">
        <f>'Moving Avg'!G1251</f>
        <v>4.2610000000000001</v>
      </c>
      <c r="J1251" s="2">
        <f>'Moving Avg'!H1251</f>
        <v>4.4978475000000007</v>
      </c>
      <c r="K1251" s="18" t="str">
        <f>OBV!F1251</f>
        <v>BULLISH</v>
      </c>
      <c r="L1251" s="18" t="str">
        <f>OBV!G1251</f>
        <v>NEUTRAL</v>
      </c>
      <c r="M1251" s="18" t="str">
        <f>OBV!H1251</f>
        <v>CONFIRMED BULLISH</v>
      </c>
    </row>
    <row r="1252" spans="1:13" ht="13.5" x14ac:dyDescent="0.25">
      <c r="A1252" s="4">
        <f>TITRES_STAT!B1255</f>
        <v>43832</v>
      </c>
      <c r="B1252" s="2">
        <f>TITRES_STAT!C1255</f>
        <v>10.3</v>
      </c>
      <c r="C1252" s="2">
        <f>RSI!I1252</f>
        <v>48.943479243078507</v>
      </c>
      <c r="D1252" s="2">
        <f>MACD!E1252</f>
        <v>-6.0174528571943497E-3</v>
      </c>
      <c r="E1252" s="2">
        <f>MACD!F1252</f>
        <v>3.4873177344137878E-3</v>
      </c>
      <c r="F1252" s="2">
        <f>'Moving Avg'!D1252</f>
        <v>4.2758599999999998</v>
      </c>
      <c r="G1252" s="2">
        <f>'Moving Avg'!E1252</f>
        <v>4.2556299999999991</v>
      </c>
      <c r="H1252" s="2">
        <f>'Moving Avg'!F1252</f>
        <v>4.2541850000000005</v>
      </c>
      <c r="I1252" s="2">
        <f>'Moving Avg'!G1252</f>
        <v>4.2605860000000009</v>
      </c>
      <c r="J1252" s="2">
        <f>'Moving Avg'!H1252</f>
        <v>4.4971814999999999</v>
      </c>
      <c r="K1252" s="18" t="str">
        <f>OBV!F1252</f>
        <v>BULLISH</v>
      </c>
      <c r="L1252" s="18" t="str">
        <f>OBV!G1252</f>
        <v>NEUTRAL</v>
      </c>
      <c r="M1252" s="18" t="str">
        <f>OBV!H1252</f>
        <v>BULLISH DIVERGENCE</v>
      </c>
    </row>
    <row r="1253" spans="1:13" ht="13.5" x14ac:dyDescent="0.25">
      <c r="A1253" s="4">
        <f>TITRES_STAT!B1256</f>
        <v>43833</v>
      </c>
      <c r="B1253" s="2">
        <f>TITRES_STAT!C1256</f>
        <v>10.36</v>
      </c>
      <c r="C1253" s="2">
        <f>RSI!I1253</f>
        <v>51.590861894453596</v>
      </c>
      <c r="D1253" s="2">
        <f>MACD!E1253</f>
        <v>-4.4859803675461052E-3</v>
      </c>
      <c r="E1253" s="2">
        <f>MACD!F1253</f>
        <v>1.8926581140218091E-3</v>
      </c>
      <c r="F1253" s="2">
        <f>'Moving Avg'!D1253</f>
        <v>4.2758599999999998</v>
      </c>
      <c r="G1253" s="2">
        <f>'Moving Avg'!E1253</f>
        <v>4.2560399999999996</v>
      </c>
      <c r="H1253" s="2">
        <f>'Moving Avg'!F1253</f>
        <v>4.2574900000000007</v>
      </c>
      <c r="I1253" s="2">
        <f>'Moving Avg'!G1253</f>
        <v>4.2606680000000008</v>
      </c>
      <c r="J1253" s="2">
        <f>'Moving Avg'!H1253</f>
        <v>4.4962404999999999</v>
      </c>
      <c r="K1253" s="18" t="str">
        <f>OBV!F1253</f>
        <v>BULLISH</v>
      </c>
      <c r="L1253" s="18" t="str">
        <f>OBV!G1253</f>
        <v>NEUTRAL</v>
      </c>
      <c r="M1253" s="18" t="str">
        <f>OBV!H1253</f>
        <v>NEUTRAL</v>
      </c>
    </row>
    <row r="1254" spans="1:13" ht="13.5" x14ac:dyDescent="0.25">
      <c r="A1254" s="4">
        <f>TITRES_STAT!B1257</f>
        <v>43836</v>
      </c>
      <c r="B1254" s="2">
        <f>TITRES_STAT!C1257</f>
        <v>10.210000000000001</v>
      </c>
      <c r="C1254" s="2">
        <f>RSI!I1254</f>
        <v>45.279912055814421</v>
      </c>
      <c r="D1254" s="2">
        <f>MACD!E1254</f>
        <v>-1.0142678783148895E-2</v>
      </c>
      <c r="E1254" s="2">
        <f>MACD!F1254</f>
        <v>-5.1440926541233161E-4</v>
      </c>
      <c r="F1254" s="2">
        <f>'Moving Avg'!D1254</f>
        <v>4.2601800000000001</v>
      </c>
      <c r="G1254" s="2">
        <f>'Moving Avg'!E1254</f>
        <v>4.2576999999999998</v>
      </c>
      <c r="H1254" s="2">
        <f>'Moving Avg'!F1254</f>
        <v>4.2531549999999996</v>
      </c>
      <c r="I1254" s="2">
        <f>'Moving Avg'!G1254</f>
        <v>4.2595120000000009</v>
      </c>
      <c r="J1254" s="2">
        <f>'Moving Avg'!H1254</f>
        <v>4.4949899999999996</v>
      </c>
      <c r="K1254" s="18" t="str">
        <f>OBV!F1254</f>
        <v>BULLISH</v>
      </c>
      <c r="L1254" s="18" t="str">
        <f>OBV!G1254</f>
        <v>NEUTRAL</v>
      </c>
      <c r="M1254" s="18" t="str">
        <f>OBV!H1254</f>
        <v>BULLISH DIVERGENCE</v>
      </c>
    </row>
    <row r="1255" spans="1:13" ht="13.5" x14ac:dyDescent="0.25">
      <c r="A1255" s="4">
        <f>TITRES_STAT!B1258</f>
        <v>43837</v>
      </c>
      <c r="B1255" s="2">
        <f>TITRES_STAT!C1258</f>
        <v>10.6</v>
      </c>
      <c r="C1255" s="2">
        <f>RSI!I1255</f>
        <v>59.244498931901532</v>
      </c>
      <c r="D1255" s="2">
        <f>MACD!E1255</f>
        <v>-2.4020232484454063E-2</v>
      </c>
      <c r="E1255" s="2">
        <f>MACD!F1255</f>
        <v>-5.2155739092206782E-3</v>
      </c>
      <c r="F1255" s="2">
        <f>'Moving Avg'!D1255</f>
        <v>4.2799999999999994</v>
      </c>
      <c r="G1255" s="2">
        <f>'Moving Avg'!E1255</f>
        <v>4.2737999999999996</v>
      </c>
      <c r="H1255" s="2">
        <f>'Moving Avg'!F1255</f>
        <v>4.2593499999999995</v>
      </c>
      <c r="I1255" s="2">
        <f>'Moving Avg'!G1255</f>
        <v>4.2619900000000008</v>
      </c>
      <c r="J1255" s="2">
        <f>'Moving Avg'!H1255</f>
        <v>4.4949434999999998</v>
      </c>
      <c r="K1255" s="18" t="str">
        <f>OBV!F1255</f>
        <v>BULLISH</v>
      </c>
      <c r="L1255" s="18" t="str">
        <f>OBV!G1255</f>
        <v>NEUTRAL</v>
      </c>
      <c r="M1255" s="18" t="str">
        <f>OBV!H1255</f>
        <v>CONFIRMED BULLISH</v>
      </c>
    </row>
    <row r="1256" spans="1:13" ht="13.5" x14ac:dyDescent="0.25">
      <c r="A1256" s="4">
        <f>TITRES_STAT!B1259</f>
        <v>43838</v>
      </c>
      <c r="B1256" s="2">
        <f>TITRES_STAT!C1259</f>
        <v>10.58</v>
      </c>
      <c r="C1256" s="2">
        <f>RSI!I1256</f>
        <v>58.416830868218227</v>
      </c>
      <c r="D1256" s="2">
        <f>MACD!E1256</f>
        <v>-3.839301407397322E-2</v>
      </c>
      <c r="E1256" s="2">
        <f>MACD!F1256</f>
        <v>-1.1851061942171188E-2</v>
      </c>
      <c r="F1256" s="2">
        <f>'Moving Avg'!D1256</f>
        <v>4.2973400000000002</v>
      </c>
      <c r="G1256" s="2">
        <f>'Moving Avg'!E1256</f>
        <v>4.2907299999999999</v>
      </c>
      <c r="H1256" s="2">
        <f>'Moving Avg'!F1256</f>
        <v>4.2651299999999992</v>
      </c>
      <c r="I1256" s="2">
        <f>'Moving Avg'!G1256</f>
        <v>4.2639720000000008</v>
      </c>
      <c r="J1256" s="2">
        <f>'Moving Avg'!H1256</f>
        <v>4.4941975000000003</v>
      </c>
      <c r="K1256" s="18" t="str">
        <f>OBV!F1256</f>
        <v>BEARISH</v>
      </c>
      <c r="L1256" s="18" t="str">
        <f>OBV!G1256</f>
        <v>NEUTRAL</v>
      </c>
      <c r="M1256" s="18" t="str">
        <f>OBV!H1256</f>
        <v>BEARISH DIVERGENCE</v>
      </c>
    </row>
    <row r="1257" spans="1:13" ht="13.5" x14ac:dyDescent="0.25">
      <c r="A1257" s="4">
        <f>TITRES_STAT!B1260</f>
        <v>43839</v>
      </c>
      <c r="B1257" s="2">
        <f>TITRES_STAT!C1260</f>
        <v>10.45</v>
      </c>
      <c r="C1257" s="2">
        <f>RSI!I1257</f>
        <v>53.234966635686895</v>
      </c>
      <c r="D1257" s="2">
        <f>MACD!E1257</f>
        <v>-3.2552395500816012E-2</v>
      </c>
      <c r="E1257" s="2">
        <f>MACD!F1257</f>
        <v>-1.5991328653900155E-2</v>
      </c>
      <c r="F1257" s="2">
        <f>'Moving Avg'!D1257</f>
        <v>4.3097200000000004</v>
      </c>
      <c r="G1257" s="2">
        <f>'Moving Avg'!E1257</f>
        <v>4.2927900000000001</v>
      </c>
      <c r="H1257" s="2">
        <f>'Moving Avg'!F1257</f>
        <v>4.2682249999999993</v>
      </c>
      <c r="I1257" s="2">
        <f>'Moving Avg'!G1257</f>
        <v>4.2652920000000005</v>
      </c>
      <c r="J1257" s="2">
        <f>'Moving Avg'!H1257</f>
        <v>4.4926450000000004</v>
      </c>
      <c r="K1257" s="18" t="str">
        <f>OBV!F1257</f>
        <v>BEARISH</v>
      </c>
      <c r="L1257" s="18" t="str">
        <f>OBV!G1257</f>
        <v>NEUTRAL</v>
      </c>
      <c r="M1257" s="18" t="str">
        <f>OBV!H1257</f>
        <v>BEARISH DIVERGENCE</v>
      </c>
    </row>
    <row r="1258" spans="1:13" ht="13.5" x14ac:dyDescent="0.25">
      <c r="A1258" s="4">
        <f>TITRES_STAT!B1261</f>
        <v>43840</v>
      </c>
      <c r="B1258" s="2">
        <f>TITRES_STAT!C1261</f>
        <v>10.46</v>
      </c>
      <c r="C1258" s="2">
        <f>RSI!I1258</f>
        <v>53.581780303999949</v>
      </c>
      <c r="D1258" s="2">
        <f>MACD!E1258</f>
        <v>-3.0689775302463751E-2</v>
      </c>
      <c r="E1258" s="2">
        <f>MACD!F1258</f>
        <v>-1.8931017983612873E-2</v>
      </c>
      <c r="F1258" s="2">
        <f>'Moving Avg'!D1258</f>
        <v>4.3179800000000004</v>
      </c>
      <c r="G1258" s="2">
        <f>'Moving Avg'!E1258</f>
        <v>4.2969200000000001</v>
      </c>
      <c r="H1258" s="2">
        <f>'Moving Avg'!F1258</f>
        <v>4.2715300000000003</v>
      </c>
      <c r="I1258" s="2">
        <f>'Moving Avg'!G1258</f>
        <v>4.2666960000000014</v>
      </c>
      <c r="J1258" s="2">
        <f>'Moving Avg'!H1258</f>
        <v>4.4908145000000008</v>
      </c>
      <c r="K1258" s="18" t="str">
        <f>OBV!F1258</f>
        <v>BULLISH</v>
      </c>
      <c r="L1258" s="18" t="str">
        <f>OBV!G1258</f>
        <v>NEUTRAL</v>
      </c>
      <c r="M1258" s="18" t="str">
        <f>OBV!H1258</f>
        <v>CONFIRMED BULLISH</v>
      </c>
    </row>
    <row r="1259" spans="1:13" ht="13.5" x14ac:dyDescent="0.25">
      <c r="A1259" s="4">
        <f>TITRES_STAT!B1262</f>
        <v>43843</v>
      </c>
      <c r="B1259" s="2">
        <f>TITRES_STAT!C1262</f>
        <v>10.5</v>
      </c>
      <c r="C1259" s="2">
        <f>RSI!I1259</f>
        <v>54.993881601849999</v>
      </c>
      <c r="D1259" s="2">
        <f>MACD!E1259</f>
        <v>-2.8035132408569474E-2</v>
      </c>
      <c r="E1259" s="2">
        <f>MACD!F1259</f>
        <v>-2.0751840868604196E-2</v>
      </c>
      <c r="F1259" s="2">
        <f>'Moving Avg'!D1259</f>
        <v>4.3419199999999991</v>
      </c>
      <c r="G1259" s="2">
        <f>'Moving Avg'!E1259</f>
        <v>4.30105</v>
      </c>
      <c r="H1259" s="2">
        <f>'Moving Avg'!F1259</f>
        <v>4.2764850000000001</v>
      </c>
      <c r="I1259" s="2">
        <f>'Moving Avg'!G1259</f>
        <v>4.2684300000000013</v>
      </c>
      <c r="J1259" s="2">
        <f>'Moving Avg'!H1259</f>
        <v>4.4883690000000014</v>
      </c>
      <c r="K1259" s="18" t="str">
        <f>OBV!F1259</f>
        <v>BULLISH</v>
      </c>
      <c r="L1259" s="18" t="str">
        <f>OBV!G1259</f>
        <v>NEUTRAL</v>
      </c>
      <c r="M1259" s="18" t="str">
        <f>OBV!H1259</f>
        <v>CONFIRMED BULLISH</v>
      </c>
    </row>
    <row r="1260" spans="1:13" ht="13.5" x14ac:dyDescent="0.25">
      <c r="A1260" s="4">
        <f>TITRES_STAT!B1263</f>
        <v>43845</v>
      </c>
      <c r="B1260" s="2">
        <f>TITRES_STAT!C1263</f>
        <v>10.75</v>
      </c>
      <c r="C1260" s="2">
        <f>RSI!I1260</f>
        <v>62.647656185625159</v>
      </c>
      <c r="D1260" s="2">
        <f>MACD!E1260</f>
        <v>-3.6289356552572372E-2</v>
      </c>
      <c r="E1260" s="2">
        <f>MACD!F1260</f>
        <v>-2.3859344005397833E-2</v>
      </c>
      <c r="F1260" s="2">
        <f>'Moving Avg'!D1260</f>
        <v>4.3543000000000003</v>
      </c>
      <c r="G1260" s="2">
        <f>'Moving Avg'!E1260</f>
        <v>4.3171499999999998</v>
      </c>
      <c r="H1260" s="2">
        <f>'Moving Avg'!F1260</f>
        <v>4.2816449999999993</v>
      </c>
      <c r="I1260" s="2">
        <f>'Moving Avg'!G1260</f>
        <v>4.2722280000000019</v>
      </c>
      <c r="J1260" s="2">
        <f>'Moving Avg'!H1260</f>
        <v>4.4851040000000015</v>
      </c>
      <c r="K1260" s="18" t="str">
        <f>OBV!F1260</f>
        <v>BULLISH</v>
      </c>
      <c r="L1260" s="18" t="str">
        <f>OBV!G1260</f>
        <v>NEUTRAL</v>
      </c>
      <c r="M1260" s="18" t="str">
        <f>OBV!H1260</f>
        <v>CONFIRMED BULLISH</v>
      </c>
    </row>
    <row r="1261" spans="1:13" ht="13.5" x14ac:dyDescent="0.25">
      <c r="A1261" s="4">
        <f>TITRES_STAT!B1264</f>
        <v>43846</v>
      </c>
      <c r="B1261" s="2">
        <f>TITRES_STAT!C1264</f>
        <v>10.75</v>
      </c>
      <c r="C1261" s="2">
        <f>RSI!I1261</f>
        <v>62.647656185625152</v>
      </c>
      <c r="D1261" s="2">
        <f>MACD!E1261</f>
        <v>-4.3546775963941187E-2</v>
      </c>
      <c r="E1261" s="2">
        <f>MACD!F1261</f>
        <v>-2.7796830397106502E-2</v>
      </c>
      <c r="F1261" s="2">
        <f>'Moving Avg'!D1261</f>
        <v>4.3683399999999999</v>
      </c>
      <c r="G1261" s="2">
        <f>'Moving Avg'!E1261</f>
        <v>4.3328399999999991</v>
      </c>
      <c r="H1261" s="2">
        <f>'Moving Avg'!F1261</f>
        <v>4.2925850000000008</v>
      </c>
      <c r="I1261" s="2">
        <f>'Moving Avg'!G1261</f>
        <v>4.2760260000000025</v>
      </c>
      <c r="J1261" s="2">
        <f>'Moving Avg'!H1261</f>
        <v>4.4823970000000006</v>
      </c>
      <c r="K1261" s="18" t="str">
        <f>OBV!F1261</f>
        <v>BULLISH</v>
      </c>
      <c r="L1261" s="18" t="str">
        <f>OBV!G1261</f>
        <v>NEUTRAL</v>
      </c>
      <c r="M1261" s="18" t="str">
        <f>OBV!H1261</f>
        <v>CONFIRMED BULLISH</v>
      </c>
    </row>
    <row r="1262" spans="1:13" ht="13.5" x14ac:dyDescent="0.25">
      <c r="A1262" s="4">
        <f>TITRES_STAT!B1265</f>
        <v>43847</v>
      </c>
      <c r="B1262" s="2">
        <f>TITRES_STAT!C1265</f>
        <v>10.45</v>
      </c>
      <c r="C1262" s="2">
        <f>RSI!I1262</f>
        <v>50.653391829085109</v>
      </c>
      <c r="D1262" s="2">
        <f>MACD!E1262</f>
        <v>-4.579293902454129E-2</v>
      </c>
      <c r="E1262" s="2">
        <f>MACD!F1262</f>
        <v>-3.1396052122593464E-2</v>
      </c>
      <c r="F1262" s="2">
        <f>'Moving Avg'!D1262</f>
        <v>4.3683399999999999</v>
      </c>
      <c r="G1262" s="2">
        <f>'Moving Avg'!E1262</f>
        <v>4.3390299999999993</v>
      </c>
      <c r="H1262" s="2">
        <f>'Moving Avg'!F1262</f>
        <v>4.2973300000000005</v>
      </c>
      <c r="I1262" s="2">
        <f>'Moving Avg'!G1262</f>
        <v>4.2773460000000023</v>
      </c>
      <c r="J1262" s="2">
        <f>'Moving Avg'!H1262</f>
        <v>4.4790704999999997</v>
      </c>
      <c r="K1262" s="18" t="str">
        <f>OBV!F1262</f>
        <v>BULLISH</v>
      </c>
      <c r="L1262" s="18" t="str">
        <f>OBV!G1262</f>
        <v>NEUTRAL</v>
      </c>
      <c r="M1262" s="18" t="str">
        <f>OBV!H1262</f>
        <v>NEUTRAL</v>
      </c>
    </row>
    <row r="1263" spans="1:13" ht="13.5" x14ac:dyDescent="0.25">
      <c r="A1263" s="4">
        <f>TITRES_STAT!B1266</f>
        <v>43850</v>
      </c>
      <c r="B1263" s="2">
        <f>TITRES_STAT!C1266</f>
        <v>10.75</v>
      </c>
      <c r="C1263" s="2">
        <f>RSI!I1263</f>
        <v>59.088632348960154</v>
      </c>
      <c r="D1263" s="2">
        <f>MACD!E1263</f>
        <v>-5.3098702801085196E-2</v>
      </c>
      <c r="E1263" s="2">
        <f>MACD!F1263</f>
        <v>-3.5736582258291814E-2</v>
      </c>
      <c r="F1263" s="2">
        <f>'Moving Avg'!D1263</f>
        <v>4.3922800000000004</v>
      </c>
      <c r="G1263" s="2">
        <f>'Moving Avg'!E1263</f>
        <v>4.3551299999999999</v>
      </c>
      <c r="H1263" s="2">
        <f>'Moving Avg'!F1263</f>
        <v>4.3055850000000015</v>
      </c>
      <c r="I1263" s="2">
        <f>'Moving Avg'!G1263</f>
        <v>4.2811440000000012</v>
      </c>
      <c r="J1263" s="2">
        <f>'Moving Avg'!H1263</f>
        <v>4.4763634999999997</v>
      </c>
      <c r="K1263" s="18" t="str">
        <f>OBV!F1263</f>
        <v>BULLISH</v>
      </c>
      <c r="L1263" s="18" t="str">
        <f>OBV!G1263</f>
        <v>NEUTRAL</v>
      </c>
      <c r="M1263" s="18" t="str">
        <f>OBV!H1263</f>
        <v>CONFIRMED BULLISH</v>
      </c>
    </row>
    <row r="1264" spans="1:13" ht="13.5" x14ac:dyDescent="0.25">
      <c r="A1264" s="4">
        <f>TITRES_STAT!B1267</f>
        <v>43851</v>
      </c>
      <c r="B1264" s="2">
        <f>TITRES_STAT!C1267</f>
        <v>10.75</v>
      </c>
      <c r="C1264" s="2">
        <f>RSI!I1264</f>
        <v>59.088632348960154</v>
      </c>
      <c r="D1264" s="2">
        <f>MACD!E1264</f>
        <v>-6.9575313135402439E-2</v>
      </c>
      <c r="E1264" s="2">
        <f>MACD!F1264</f>
        <v>-4.2504328433713941E-2</v>
      </c>
      <c r="F1264" s="2">
        <f>'Moving Avg'!D1264</f>
        <v>4.4129199999999997</v>
      </c>
      <c r="G1264" s="2">
        <f>'Moving Avg'!E1264</f>
        <v>4.377419999999999</v>
      </c>
      <c r="H1264" s="2">
        <f>'Moving Avg'!F1264</f>
        <v>4.3175600000000012</v>
      </c>
      <c r="I1264" s="2">
        <f>'Moving Avg'!G1264</f>
        <v>4.2849420000000018</v>
      </c>
      <c r="J1264" s="2">
        <f>'Moving Avg'!H1264</f>
        <v>4.4738159999999993</v>
      </c>
      <c r="K1264" s="18" t="str">
        <f>OBV!F1264</f>
        <v>BULLISH</v>
      </c>
      <c r="L1264" s="18" t="str">
        <f>OBV!G1264</f>
        <v>NEUTRAL</v>
      </c>
      <c r="M1264" s="18" t="str">
        <f>OBV!H1264</f>
        <v>CONFIRMED BULLISH</v>
      </c>
    </row>
    <row r="1265" spans="1:13" ht="13.5" x14ac:dyDescent="0.25">
      <c r="A1265" s="4">
        <f>TITRES_STAT!B1268</f>
        <v>43852</v>
      </c>
      <c r="B1265" s="2">
        <f>TITRES_STAT!C1268</f>
        <v>10.6</v>
      </c>
      <c r="C1265" s="2">
        <f>RSI!I1265</f>
        <v>53.763656185098895</v>
      </c>
      <c r="D1265" s="2">
        <f>MACD!E1265</f>
        <v>-5.4877212250489471E-2</v>
      </c>
      <c r="E1265" s="2">
        <f>MACD!F1265</f>
        <v>-4.4978905197069055E-2</v>
      </c>
      <c r="F1265" s="2">
        <f>'Moving Avg'!D1265</f>
        <v>4.4005399999999995</v>
      </c>
      <c r="G1265" s="2">
        <f>'Moving Avg'!E1265</f>
        <v>4.3774199999999999</v>
      </c>
      <c r="H1265" s="2">
        <f>'Moving Avg'!F1265</f>
        <v>4.3256100000000011</v>
      </c>
      <c r="I1265" s="2">
        <f>'Moving Avg'!G1265</f>
        <v>4.2875020000000008</v>
      </c>
      <c r="J1265" s="2">
        <f>'Moving Avg'!H1265</f>
        <v>4.4716964999999993</v>
      </c>
      <c r="K1265" s="18" t="str">
        <f>OBV!F1265</f>
        <v>BEARISH</v>
      </c>
      <c r="L1265" s="18" t="str">
        <f>OBV!G1265</f>
        <v>NEUTRAL</v>
      </c>
      <c r="M1265" s="18" t="str">
        <f>OBV!H1265</f>
        <v>CONFIRMED BEARISH</v>
      </c>
    </row>
    <row r="1266" spans="1:13" ht="13.5" x14ac:dyDescent="0.25">
      <c r="A1266" s="4">
        <f>TITRES_STAT!B1269</f>
        <v>43853</v>
      </c>
      <c r="B1266" s="2">
        <f>TITRES_STAT!C1269</f>
        <v>10.7</v>
      </c>
      <c r="C1266" s="2">
        <f>RSI!I1266</f>
        <v>56.569113556548828</v>
      </c>
      <c r="D1266" s="2">
        <f>MACD!E1266</f>
        <v>-4.7064999736663893E-2</v>
      </c>
      <c r="E1266" s="2">
        <f>MACD!F1266</f>
        <v>-4.5396124104988028E-2</v>
      </c>
      <c r="F1266" s="2">
        <f>'Moving Avg'!D1266</f>
        <v>4.3963999999999999</v>
      </c>
      <c r="G1266" s="2">
        <f>'Moving Avg'!E1266</f>
        <v>4.3823699999999999</v>
      </c>
      <c r="H1266" s="2">
        <f>'Moving Avg'!F1266</f>
        <v>4.3365500000000008</v>
      </c>
      <c r="I1266" s="2">
        <f>'Moving Avg'!G1266</f>
        <v>4.2908860000000013</v>
      </c>
      <c r="J1266" s="2">
        <f>'Moving Avg'!H1266</f>
        <v>4.4690654999999992</v>
      </c>
      <c r="K1266" s="18" t="str">
        <f>OBV!F1266</f>
        <v>BULLISH</v>
      </c>
      <c r="L1266" s="18" t="str">
        <f>OBV!G1266</f>
        <v>NEUTRAL</v>
      </c>
      <c r="M1266" s="18" t="str">
        <f>OBV!H1266</f>
        <v>BULLISH DIVERGENCE</v>
      </c>
    </row>
    <row r="1267" spans="1:13" ht="13.5" x14ac:dyDescent="0.25">
      <c r="A1267" s="4">
        <f>TITRES_STAT!B1270</f>
        <v>43854</v>
      </c>
      <c r="B1267" s="2">
        <f>TITRES_STAT!C1270</f>
        <v>10.68</v>
      </c>
      <c r="C1267" s="2">
        <f>RSI!I1267</f>
        <v>55.842858531275176</v>
      </c>
      <c r="D1267" s="2">
        <f>MACD!E1267</f>
        <v>-4.8626200761595406E-2</v>
      </c>
      <c r="E1267" s="2">
        <f>MACD!F1267</f>
        <v>-4.6042139436309505E-2</v>
      </c>
      <c r="F1267" s="2">
        <f>'Moving Avg'!D1267</f>
        <v>4.4154</v>
      </c>
      <c r="G1267" s="2">
        <f>'Moving Avg'!E1267</f>
        <v>4.3918699999999999</v>
      </c>
      <c r="H1267" s="2">
        <f>'Moving Avg'!F1267</f>
        <v>4.3423300000000005</v>
      </c>
      <c r="I1267" s="2">
        <f>'Moving Avg'!G1267</f>
        <v>4.294106000000002</v>
      </c>
      <c r="J1267" s="2">
        <f>'Moving Avg'!H1267</f>
        <v>4.4663734999999996</v>
      </c>
      <c r="K1267" s="18" t="str">
        <f>OBV!F1267</f>
        <v>BULLISH</v>
      </c>
      <c r="L1267" s="18" t="str">
        <f>OBV!G1267</f>
        <v>NEUTRAL</v>
      </c>
      <c r="M1267" s="18" t="str">
        <f>OBV!H1267</f>
        <v>CONFIRMED BULLISH</v>
      </c>
    </row>
    <row r="1268" spans="1:13" ht="13.5" x14ac:dyDescent="0.25">
      <c r="A1268" s="4">
        <f>TITRES_STAT!B1271</f>
        <v>43857</v>
      </c>
      <c r="B1268" s="2">
        <f>TITRES_STAT!C1271</f>
        <v>10.78</v>
      </c>
      <c r="C1268" s="2">
        <f>RSI!I1268</f>
        <v>58.717580218994506</v>
      </c>
      <c r="D1268" s="2">
        <f>MACD!E1268</f>
        <v>-5.2790945715470272E-2</v>
      </c>
      <c r="E1268" s="2">
        <f>MACD!F1268</f>
        <v>-4.7391900692141657E-2</v>
      </c>
      <c r="F1268" s="2">
        <f>'Moving Avg'!D1268</f>
        <v>4.4178800000000003</v>
      </c>
      <c r="G1268" s="2">
        <f>'Moving Avg'!E1268</f>
        <v>4.4050799999999999</v>
      </c>
      <c r="H1268" s="2">
        <f>'Moving Avg'!F1268</f>
        <v>4.3510000000000009</v>
      </c>
      <c r="I1268" s="2">
        <f>'Moving Avg'!G1268</f>
        <v>4.2980700000000009</v>
      </c>
      <c r="J1268" s="2">
        <f>'Moving Avg'!H1268</f>
        <v>4.4637284999999993</v>
      </c>
      <c r="K1268" s="18" t="str">
        <f>OBV!F1268</f>
        <v>BULLISH</v>
      </c>
      <c r="L1268" s="18" t="str">
        <f>OBV!G1268</f>
        <v>NEUTRAL</v>
      </c>
      <c r="M1268" s="18" t="str">
        <f>OBV!H1268</f>
        <v>CONFIRMED BULLISH</v>
      </c>
    </row>
    <row r="1269" spans="1:13" ht="13.5" x14ac:dyDescent="0.25">
      <c r="A1269" s="4">
        <f>TITRES_STAT!B1272</f>
        <v>43858</v>
      </c>
      <c r="B1269" s="2">
        <f>TITRES_STAT!C1272</f>
        <v>10.78</v>
      </c>
      <c r="C1269" s="2">
        <f>RSI!I1269</f>
        <v>58.717580218994499</v>
      </c>
      <c r="D1269" s="2">
        <f>MACD!E1269</f>
        <v>-5.4419267879156408E-2</v>
      </c>
      <c r="E1269" s="2">
        <f>MACD!F1269</f>
        <v>-4.8797374129544616E-2</v>
      </c>
      <c r="F1269" s="2">
        <f>'Moving Avg'!D1269</f>
        <v>4.4203599999999996</v>
      </c>
      <c r="G1269" s="2">
        <f>'Moving Avg'!E1269</f>
        <v>4.4166399999999992</v>
      </c>
      <c r="H1269" s="2">
        <f>'Moving Avg'!F1269</f>
        <v>4.3588450000000005</v>
      </c>
      <c r="I1269" s="2">
        <f>'Moving Avg'!G1269</f>
        <v>4.3027760000000006</v>
      </c>
      <c r="J1269" s="2">
        <f>'Moving Avg'!H1269</f>
        <v>4.4610835</v>
      </c>
      <c r="K1269" s="18" t="str">
        <f>OBV!F1269</f>
        <v>BULLISH</v>
      </c>
      <c r="L1269" s="18" t="str">
        <f>OBV!G1269</f>
        <v>NEUTRAL</v>
      </c>
      <c r="M1269" s="18" t="str">
        <f>OBV!H1269</f>
        <v>CONFIRMED BULLISH</v>
      </c>
    </row>
    <row r="1270" spans="1:13" ht="13.5" x14ac:dyDescent="0.25">
      <c r="A1270" s="4">
        <f>TITRES_STAT!B1273</f>
        <v>43859</v>
      </c>
      <c r="B1270" s="2">
        <f>TITRES_STAT!C1273</f>
        <v>10.77</v>
      </c>
      <c r="C1270" s="2">
        <f>RSI!I1270</f>
        <v>58.270166068696639</v>
      </c>
      <c r="D1270" s="2">
        <f>MACD!E1270</f>
        <v>-4.0204200994532258E-2</v>
      </c>
      <c r="E1270" s="2">
        <f>MACD!F1270</f>
        <v>-4.7078739502542148E-2</v>
      </c>
      <c r="F1270" s="2">
        <f>'Moving Avg'!D1270</f>
        <v>4.43438</v>
      </c>
      <c r="G1270" s="2">
        <f>'Moving Avg'!E1270</f>
        <v>4.4174600000000002</v>
      </c>
      <c r="H1270" s="2">
        <f>'Moving Avg'!F1270</f>
        <v>4.367305</v>
      </c>
      <c r="I1270" s="2">
        <f>'Moving Avg'!G1270</f>
        <v>4.3074820000000003</v>
      </c>
      <c r="J1270" s="2">
        <f>'Moving Avg'!H1270</f>
        <v>4.4589955000000003</v>
      </c>
      <c r="K1270" s="18" t="str">
        <f>OBV!F1270</f>
        <v>BULLISH</v>
      </c>
      <c r="L1270" s="18" t="str">
        <f>OBV!G1270</f>
        <v>NEUTRAL</v>
      </c>
      <c r="M1270" s="18" t="str">
        <f>OBV!H1270</f>
        <v>CONFIRMED BULLISH</v>
      </c>
    </row>
    <row r="1271" spans="1:13" ht="13.5" x14ac:dyDescent="0.25">
      <c r="A1271" s="4">
        <f>TITRES_STAT!B1274</f>
        <v>43860</v>
      </c>
      <c r="B1271" s="2">
        <f>TITRES_STAT!C1274</f>
        <v>11.25</v>
      </c>
      <c r="C1271" s="2">
        <f>RSI!I1271</f>
        <v>69.918814857708156</v>
      </c>
      <c r="D1271" s="2">
        <f>MACD!E1271</f>
        <v>-4.3383801572168146E-2</v>
      </c>
      <c r="E1271" s="2">
        <f>MACD!F1271</f>
        <v>-4.6339751916467352E-2</v>
      </c>
      <c r="F1271" s="2">
        <f>'Moving Avg'!D1271</f>
        <v>4.4798</v>
      </c>
      <c r="G1271" s="2">
        <f>'Moving Avg'!E1271</f>
        <v>4.4381000000000004</v>
      </c>
      <c r="H1271" s="2">
        <f>'Moving Avg'!F1271</f>
        <v>4.3854699999999998</v>
      </c>
      <c r="I1271" s="2">
        <f>'Moving Avg'!G1271</f>
        <v>4.3145000000000007</v>
      </c>
      <c r="J1271" s="2">
        <f>'Moving Avg'!H1271</f>
        <v>4.458297</v>
      </c>
      <c r="K1271" s="18" t="str">
        <f>OBV!F1271</f>
        <v>BULLISH</v>
      </c>
      <c r="L1271" s="18" t="str">
        <f>OBV!G1271</f>
        <v>NEUTRAL</v>
      </c>
      <c r="M1271" s="18" t="str">
        <f>OBV!H1271</f>
        <v>CONFIRMED BULLISH</v>
      </c>
    </row>
    <row r="1272" spans="1:13" ht="13.5" x14ac:dyDescent="0.25">
      <c r="A1272" s="4">
        <f>TITRES_STAT!B1275</f>
        <v>43861</v>
      </c>
      <c r="B1272" s="2">
        <f>TITRES_STAT!C1275</f>
        <v>11.58</v>
      </c>
      <c r="C1272" s="2">
        <f>RSI!I1272</f>
        <v>75.069038260319175</v>
      </c>
      <c r="D1272" s="2">
        <f>MACD!E1272</f>
        <v>-7.6883103431316435E-2</v>
      </c>
      <c r="E1272" s="2">
        <f>MACD!F1272</f>
        <v>-5.2448422219437171E-2</v>
      </c>
      <c r="F1272" s="2">
        <f>'Moving Avg'!D1272</f>
        <v>4.5541</v>
      </c>
      <c r="G1272" s="2">
        <f>'Moving Avg'!E1272</f>
        <v>4.48475</v>
      </c>
      <c r="H1272" s="2">
        <f>'Moving Avg'!F1272</f>
        <v>4.4118899999999996</v>
      </c>
      <c r="I1272" s="2">
        <f>'Moving Avg'!G1272</f>
        <v>4.3242420000000008</v>
      </c>
      <c r="J1272" s="2">
        <f>'Moving Avg'!H1272</f>
        <v>4.4574825000000002</v>
      </c>
      <c r="K1272" s="18" t="str">
        <f>OBV!F1272</f>
        <v>BULLISH</v>
      </c>
      <c r="L1272" s="18" t="str">
        <f>OBV!G1272</f>
        <v>NEUTRAL</v>
      </c>
      <c r="M1272" s="18" t="str">
        <f>OBV!H1272</f>
        <v>CONFIRMED BULLISH</v>
      </c>
    </row>
    <row r="1273" spans="1:13" ht="13.5" x14ac:dyDescent="0.25">
      <c r="A1273" s="4">
        <f>TITRES_STAT!B1276</f>
        <v>43864</v>
      </c>
      <c r="B1273" s="2">
        <f>TITRES_STAT!C1276</f>
        <v>11.58</v>
      </c>
      <c r="C1273" s="2">
        <f>RSI!I1273</f>
        <v>75.069038260319175</v>
      </c>
      <c r="D1273" s="2">
        <f>MACD!E1273</f>
        <v>-8.8507535333141263E-2</v>
      </c>
      <c r="E1273" s="2">
        <f>MACD!F1273</f>
        <v>-5.9660244842177995E-2</v>
      </c>
      <c r="F1273" s="2">
        <f>'Moving Avg'!D1273</f>
        <v>4.6201400000000001</v>
      </c>
      <c r="G1273" s="2">
        <f>'Moving Avg'!E1273</f>
        <v>4.5190099999999997</v>
      </c>
      <c r="H1273" s="2">
        <f>'Moving Avg'!F1273</f>
        <v>4.4370699999999994</v>
      </c>
      <c r="I1273" s="2">
        <f>'Moving Avg'!G1273</f>
        <v>4.3339840000000009</v>
      </c>
      <c r="J1273" s="2">
        <f>'Moving Avg'!H1273</f>
        <v>4.4570664999999998</v>
      </c>
      <c r="K1273" s="18" t="str">
        <f>OBV!F1273</f>
        <v>BULLISH</v>
      </c>
      <c r="L1273" s="18" t="str">
        <f>OBV!G1273</f>
        <v>NEUTRAL</v>
      </c>
      <c r="M1273" s="18" t="str">
        <f>OBV!H1273</f>
        <v>CONFIRMED BULLISH</v>
      </c>
    </row>
    <row r="1274" spans="1:13" ht="13.5" x14ac:dyDescent="0.25">
      <c r="A1274" s="4">
        <f>TITRES_STAT!B1277</f>
        <v>43865</v>
      </c>
      <c r="B1274" s="2">
        <f>TITRES_STAT!C1277</f>
        <v>11.61</v>
      </c>
      <c r="C1274" s="2">
        <f>RSI!I1274</f>
        <v>75.511731758401851</v>
      </c>
      <c r="D1274" s="2">
        <f>MACD!E1274</f>
        <v>-0.10142915536638775</v>
      </c>
      <c r="E1274" s="2">
        <f>MACD!F1274</f>
        <v>-6.8014026947019954E-2</v>
      </c>
      <c r="F1274" s="2">
        <f>'Moving Avg'!D1274</f>
        <v>4.6886600000000005</v>
      </c>
      <c r="G1274" s="2">
        <f>'Moving Avg'!E1274</f>
        <v>4.5545099999999987</v>
      </c>
      <c r="H1274" s="2">
        <f>'Moving Avg'!F1274</f>
        <v>4.4659649999999989</v>
      </c>
      <c r="I1274" s="2">
        <f>'Moving Avg'!G1274</f>
        <v>4.3439740000000011</v>
      </c>
      <c r="J1274" s="2">
        <f>'Moving Avg'!H1274</f>
        <v>4.4571110000000003</v>
      </c>
      <c r="K1274" s="18" t="str">
        <f>OBV!F1274</f>
        <v>BULLISH</v>
      </c>
      <c r="L1274" s="18" t="str">
        <f>OBV!G1274</f>
        <v>NEUTRAL</v>
      </c>
      <c r="M1274" s="18" t="str">
        <f>OBV!H1274</f>
        <v>CONFIRMED BULLISH</v>
      </c>
    </row>
    <row r="1275" spans="1:13" ht="13.5" x14ac:dyDescent="0.25">
      <c r="A1275" s="4">
        <f>TITRES_STAT!B1278</f>
        <v>43866</v>
      </c>
      <c r="B1275" s="2">
        <f>TITRES_STAT!C1278</f>
        <v>11.95</v>
      </c>
      <c r="C1275" s="2">
        <f>RSI!I1275</f>
        <v>79.867646147511479</v>
      </c>
      <c r="D1275" s="2">
        <f>MACD!E1275</f>
        <v>-0.13435829749652139</v>
      </c>
      <c r="E1275" s="2">
        <f>MACD!F1275</f>
        <v>-8.1282881056920248E-2</v>
      </c>
      <c r="F1275" s="2">
        <f>'Moving Avg'!D1275</f>
        <v>4.7860800000000001</v>
      </c>
      <c r="G1275" s="2">
        <f>'Moving Avg'!E1275</f>
        <v>4.6102300000000005</v>
      </c>
      <c r="H1275" s="2">
        <f>'Moving Avg'!F1275</f>
        <v>4.4938249999999993</v>
      </c>
      <c r="I1275" s="2">
        <f>'Moving Avg'!G1275</f>
        <v>4.3556140000000001</v>
      </c>
      <c r="J1275" s="2">
        <f>'Moving Avg'!H1275</f>
        <v>4.4580564999999996</v>
      </c>
      <c r="K1275" s="18" t="str">
        <f>OBV!F1275</f>
        <v>BULLISH</v>
      </c>
      <c r="L1275" s="18" t="str">
        <f>OBV!G1275</f>
        <v>NEUTRAL</v>
      </c>
      <c r="M1275" s="18" t="str">
        <f>OBV!H1275</f>
        <v>CONFIRMED BULLISH</v>
      </c>
    </row>
    <row r="1276" spans="1:13" ht="13.5" x14ac:dyDescent="0.25">
      <c r="A1276" s="4">
        <f>TITRES_STAT!B1279</f>
        <v>43867</v>
      </c>
      <c r="B1276" s="2">
        <f>TITRES_STAT!C1279</f>
        <v>12</v>
      </c>
      <c r="C1276" s="2">
        <f>RSI!I1276</f>
        <v>80.421007667805867</v>
      </c>
      <c r="D1276" s="2">
        <f>MACD!E1276</f>
        <v>-0.16017106358142374</v>
      </c>
      <c r="E1276" s="2">
        <f>MACD!F1276</f>
        <v>-9.7060517561820964E-2</v>
      </c>
      <c r="F1276" s="2">
        <f>'Moving Avg'!D1276</f>
        <v>4.8480000000000008</v>
      </c>
      <c r="G1276" s="2">
        <f>'Moving Avg'!E1276</f>
        <v>4.6638999999999999</v>
      </c>
      <c r="H1276" s="2">
        <f>'Moving Avg'!F1276</f>
        <v>4.523134999999999</v>
      </c>
      <c r="I1276" s="2">
        <f>'Moving Avg'!G1276</f>
        <v>4.3701460000000001</v>
      </c>
      <c r="J1276" s="2">
        <f>'Moving Avg'!H1276</f>
        <v>4.4584080000000004</v>
      </c>
      <c r="K1276" s="18" t="str">
        <f>OBV!F1276</f>
        <v>BULLISH</v>
      </c>
      <c r="L1276" s="18" t="str">
        <f>OBV!G1276</f>
        <v>STRONG</v>
      </c>
      <c r="M1276" s="18" t="str">
        <f>OBV!H1276</f>
        <v>CONFIRMED BULLISH</v>
      </c>
    </row>
    <row r="1277" spans="1:13" ht="13.5" x14ac:dyDescent="0.25">
      <c r="A1277" s="4">
        <f>TITRES_STAT!B1280</f>
        <v>43868</v>
      </c>
      <c r="B1277" s="2">
        <f>TITRES_STAT!C1280</f>
        <v>12.29</v>
      </c>
      <c r="C1277" s="2">
        <f>RSI!I1277</f>
        <v>83.282509195279516</v>
      </c>
      <c r="D1277" s="2">
        <f>MACD!E1277</f>
        <v>-0.19481387389202975</v>
      </c>
      <c r="E1277" s="2">
        <f>MACD!F1277</f>
        <v>-0.11661118882786273</v>
      </c>
      <c r="F1277" s="2">
        <f>'Moving Avg'!D1277</f>
        <v>4.9066200000000002</v>
      </c>
      <c r="G1277" s="2">
        <f>'Moving Avg'!E1277</f>
        <v>4.7303600000000001</v>
      </c>
      <c r="H1277" s="2">
        <f>'Moving Avg'!F1277</f>
        <v>4.561115</v>
      </c>
      <c r="I1277" s="2">
        <f>'Moving Avg'!G1277</f>
        <v>4.3850899999999999</v>
      </c>
      <c r="J1277" s="2">
        <f>'Moving Avg'!H1277</f>
        <v>4.4600555000000002</v>
      </c>
      <c r="K1277" s="18" t="str">
        <f>OBV!F1277</f>
        <v>BULLISH</v>
      </c>
      <c r="L1277" s="18" t="str">
        <f>OBV!G1277</f>
        <v>STRONG</v>
      </c>
      <c r="M1277" s="18" t="str">
        <f>OBV!H1277</f>
        <v>CONFIRMED BULLISH</v>
      </c>
    </row>
    <row r="1278" spans="1:13" ht="13.5" x14ac:dyDescent="0.25">
      <c r="A1278" s="4">
        <f>TITRES_STAT!B1281</f>
        <v>43871</v>
      </c>
      <c r="B1278" s="2">
        <f>TITRES_STAT!C1281</f>
        <v>12.65</v>
      </c>
      <c r="C1278" s="2">
        <f>RSI!I1278</f>
        <v>86.015088161474068</v>
      </c>
      <c r="D1278" s="2">
        <f>MACD!E1278</f>
        <v>-0.23196292614230973</v>
      </c>
      <c r="E1278" s="2">
        <f>MACD!F1278</f>
        <v>-0.13968153629075214</v>
      </c>
      <c r="F1278" s="2">
        <f>'Moving Avg'!D1278</f>
        <v>4.9949600000000007</v>
      </c>
      <c r="G1278" s="2">
        <f>'Moving Avg'!E1278</f>
        <v>4.80755</v>
      </c>
      <c r="H1278" s="2">
        <f>'Moving Avg'!F1278</f>
        <v>4.6063149999999995</v>
      </c>
      <c r="I1278" s="2">
        <f>'Moving Avg'!G1278</f>
        <v>4.4028400000000003</v>
      </c>
      <c r="J1278" s="2">
        <f>'Moving Avg'!H1278</f>
        <v>4.4622464999999991</v>
      </c>
      <c r="K1278" s="18" t="str">
        <f>OBV!F1278</f>
        <v>BULLISH</v>
      </c>
      <c r="L1278" s="18" t="str">
        <f>OBV!G1278</f>
        <v>STRONG</v>
      </c>
      <c r="M1278" s="18" t="str">
        <f>OBV!H1278</f>
        <v>CONFIRMED BULLISH</v>
      </c>
    </row>
    <row r="1279" spans="1:13" ht="13.5" x14ac:dyDescent="0.25">
      <c r="A1279" s="4">
        <f>TITRES_STAT!B1282</f>
        <v>43872</v>
      </c>
      <c r="B1279" s="2">
        <f>TITRES_STAT!C1282</f>
        <v>12.68</v>
      </c>
      <c r="C1279" s="2">
        <f>RSI!I1279</f>
        <v>86.217537336713661</v>
      </c>
      <c r="D1279" s="2">
        <f>MACD!E1279</f>
        <v>-0.26813995652481015</v>
      </c>
      <c r="E1279" s="2">
        <f>MACD!F1279</f>
        <v>-0.16537322033756374</v>
      </c>
      <c r="F1279" s="2">
        <f>'Moving Avg'!D1279</f>
        <v>5.0833000000000004</v>
      </c>
      <c r="G1279" s="2">
        <f>'Moving Avg'!E1279</f>
        <v>4.88598</v>
      </c>
      <c r="H1279" s="2">
        <f>'Moving Avg'!F1279</f>
        <v>4.6513099999999996</v>
      </c>
      <c r="I1279" s="2">
        <f>'Moving Avg'!G1279</f>
        <v>4.4224899999999998</v>
      </c>
      <c r="J1279" s="2">
        <f>'Moving Avg'!H1279</f>
        <v>4.4646989999999995</v>
      </c>
      <c r="K1279" s="18" t="str">
        <f>OBV!F1279</f>
        <v>BULLISH</v>
      </c>
      <c r="L1279" s="18" t="str">
        <f>OBV!G1279</f>
        <v>STRONG</v>
      </c>
      <c r="M1279" s="18" t="str">
        <f>OBV!H1279</f>
        <v>CONFIRMED BULLISH</v>
      </c>
    </row>
    <row r="1280" spans="1:13" ht="13.5" x14ac:dyDescent="0.25">
      <c r="A1280" s="4">
        <f>TITRES_STAT!B1283</f>
        <v>43873</v>
      </c>
      <c r="B1280" s="2">
        <f>TITRES_STAT!C1283</f>
        <v>12.65</v>
      </c>
      <c r="C1280" s="2">
        <f>RSI!I1280</f>
        <v>84.894054726704979</v>
      </c>
      <c r="D1280" s="2">
        <f>MACD!E1280</f>
        <v>-0.30209358481281168</v>
      </c>
      <c r="E1280" s="2">
        <f>MACD!F1280</f>
        <v>-0.19271729323261336</v>
      </c>
      <c r="F1280" s="2">
        <f>'Moving Avg'!D1280</f>
        <v>5.1411000000000007</v>
      </c>
      <c r="G1280" s="2">
        <f>'Moving Avg'!E1280</f>
        <v>4.9635900000000008</v>
      </c>
      <c r="H1280" s="2">
        <f>'Moving Avg'!F1280</f>
        <v>4.6905249999999992</v>
      </c>
      <c r="I1280" s="2">
        <f>'Moving Avg'!G1280</f>
        <v>4.4406540000000003</v>
      </c>
      <c r="J1280" s="2">
        <f>'Moving Avg'!H1280</f>
        <v>4.4670894999999993</v>
      </c>
      <c r="K1280" s="18" t="str">
        <f>OBV!F1280</f>
        <v>BULLISH</v>
      </c>
      <c r="L1280" s="18" t="str">
        <f>OBV!G1280</f>
        <v>STRONG</v>
      </c>
      <c r="M1280" s="18" t="str">
        <f>OBV!H1280</f>
        <v>CONFIRMED BULLISH</v>
      </c>
    </row>
    <row r="1281" spans="1:13" ht="13.5" x14ac:dyDescent="0.25">
      <c r="A1281" s="4">
        <f>TITRES_STAT!B1284</f>
        <v>43874</v>
      </c>
      <c r="B1281" s="2">
        <f>TITRES_STAT!C1284</f>
        <v>12.8</v>
      </c>
      <c r="C1281" s="2">
        <f>RSI!I1281</f>
        <v>86.045615733656234</v>
      </c>
      <c r="D1281" s="2">
        <f>MACD!E1281</f>
        <v>-0.30819009033973188</v>
      </c>
      <c r="E1281" s="2">
        <f>MACD!F1281</f>
        <v>-0.21581185265403707</v>
      </c>
      <c r="F1281" s="2">
        <f>'Moving Avg'!D1281</f>
        <v>5.2071400000000008</v>
      </c>
      <c r="G1281" s="2">
        <f>'Moving Avg'!E1281</f>
        <v>5.0275700000000008</v>
      </c>
      <c r="H1281" s="2">
        <f>'Moving Avg'!F1281</f>
        <v>4.7328349999999997</v>
      </c>
      <c r="I1281" s="2">
        <f>'Moving Avg'!G1281</f>
        <v>4.4605500000000005</v>
      </c>
      <c r="J1281" s="2">
        <f>'Moving Avg'!H1281</f>
        <v>4.4699889999999991</v>
      </c>
      <c r="K1281" s="18" t="str">
        <f>OBV!F1281</f>
        <v>BULLISH</v>
      </c>
      <c r="L1281" s="18" t="str">
        <f>OBV!G1281</f>
        <v>NEUTRAL</v>
      </c>
      <c r="M1281" s="18" t="str">
        <f>OBV!H1281</f>
        <v>CONFIRMED BULLISH</v>
      </c>
    </row>
    <row r="1282" spans="1:13" ht="13.5" x14ac:dyDescent="0.25">
      <c r="A1282" s="4">
        <f>TITRES_STAT!B1285</f>
        <v>43875</v>
      </c>
      <c r="B1282" s="2">
        <f>TITRES_STAT!C1285</f>
        <v>12.8</v>
      </c>
      <c r="C1282" s="2">
        <f>RSI!I1282</f>
        <v>86.045615733656234</v>
      </c>
      <c r="D1282" s="2">
        <f>MACD!E1282</f>
        <v>-0.295791738939573</v>
      </c>
      <c r="E1282" s="2">
        <f>MACD!F1282</f>
        <v>-0.23180782991114426</v>
      </c>
      <c r="F1282" s="2">
        <f>'Moving Avg'!D1282</f>
        <v>5.2492399999999995</v>
      </c>
      <c r="G1282" s="2">
        <f>'Moving Avg'!E1282</f>
        <v>5.0779300000000003</v>
      </c>
      <c r="H1282" s="2">
        <f>'Moving Avg'!F1282</f>
        <v>4.7813399999999993</v>
      </c>
      <c r="I1282" s="2">
        <f>'Moving Avg'!G1282</f>
        <v>4.4820160000000007</v>
      </c>
      <c r="J1282" s="2">
        <f>'Moving Avg'!H1282</f>
        <v>4.4734859999999985</v>
      </c>
      <c r="K1282" s="18" t="str">
        <f>OBV!F1282</f>
        <v>BULLISH</v>
      </c>
      <c r="L1282" s="18" t="str">
        <f>OBV!G1282</f>
        <v>NEUTRAL</v>
      </c>
      <c r="M1282" s="18" t="str">
        <f>OBV!H1282</f>
        <v>CONFIRMED BULLISH</v>
      </c>
    </row>
    <row r="1283" spans="1:13" ht="13.5" x14ac:dyDescent="0.25">
      <c r="A1283" s="4">
        <f>TITRES_STAT!B1286</f>
        <v>43878</v>
      </c>
      <c r="B1283" s="2">
        <f>TITRES_STAT!C1286</f>
        <v>12.7</v>
      </c>
      <c r="C1283" s="2">
        <f>RSI!I1283</f>
        <v>81.263599639465667</v>
      </c>
      <c r="D1283" s="2">
        <f>MACD!E1283</f>
        <v>-0.28539426432190407</v>
      </c>
      <c r="E1283" s="2">
        <f>MACD!F1283</f>
        <v>-0.24252511679329625</v>
      </c>
      <c r="F1283" s="2">
        <f>'Moving Avg'!D1283</f>
        <v>5.2533799999999999</v>
      </c>
      <c r="G1283" s="2">
        <f>'Moving Avg'!E1283</f>
        <v>5.1241700000000012</v>
      </c>
      <c r="H1283" s="2">
        <f>'Moving Avg'!F1283</f>
        <v>4.8215899999999987</v>
      </c>
      <c r="I1283" s="2">
        <f>'Moving Avg'!G1283</f>
        <v>4.5026580000000003</v>
      </c>
      <c r="J1283" s="2">
        <f>'Moving Avg'!H1283</f>
        <v>4.4773749999999986</v>
      </c>
      <c r="K1283" s="18" t="str">
        <f>OBV!F1283</f>
        <v>BULLISH</v>
      </c>
      <c r="L1283" s="18" t="str">
        <f>OBV!G1283</f>
        <v>NEUTRAL</v>
      </c>
      <c r="M1283" s="18" t="str">
        <f>OBV!H1283</f>
        <v>CONFIRMED BULLISH</v>
      </c>
    </row>
    <row r="1284" spans="1:13" ht="13.5" x14ac:dyDescent="0.25">
      <c r="A1284" s="4">
        <f>TITRES_STAT!B1287</f>
        <v>43879</v>
      </c>
      <c r="B1284" s="2">
        <f>TITRES_STAT!C1287</f>
        <v>12.55</v>
      </c>
      <c r="C1284" s="2">
        <f>RSI!I1284</f>
        <v>74.549239086892129</v>
      </c>
      <c r="D1284" s="2">
        <f>MACD!E1284</f>
        <v>-0.27276496923031779</v>
      </c>
      <c r="E1284" s="2">
        <f>MACD!F1284</f>
        <v>-0.24857308728070054</v>
      </c>
      <c r="F1284" s="2">
        <f>'Moving Avg'!D1284</f>
        <v>5.2426399999999997</v>
      </c>
      <c r="G1284" s="2">
        <f>'Moving Avg'!E1284</f>
        <v>5.1629700000000005</v>
      </c>
      <c r="H1284" s="2">
        <f>'Moving Avg'!F1284</f>
        <v>4.8587399999999992</v>
      </c>
      <c r="I1284" s="2">
        <f>'Moving Avg'!G1284</f>
        <v>4.5202420000000005</v>
      </c>
      <c r="J1284" s="2">
        <f>'Moving Avg'!H1284</f>
        <v>4.4810339999999984</v>
      </c>
      <c r="K1284" s="18" t="str">
        <f>OBV!F1284</f>
        <v>BEARISH</v>
      </c>
      <c r="L1284" s="18" t="str">
        <f>OBV!G1284</f>
        <v>NEUTRAL</v>
      </c>
      <c r="M1284" s="18" t="str">
        <f>OBV!H1284</f>
        <v>CONFIRMED BEARISH</v>
      </c>
    </row>
    <row r="1285" spans="1:13" ht="13.5" x14ac:dyDescent="0.25">
      <c r="A1285" s="4">
        <f>TITRES_STAT!B1288</f>
        <v>43880</v>
      </c>
      <c r="B1285" s="2">
        <f>TITRES_STAT!C1288</f>
        <v>12.6</v>
      </c>
      <c r="C1285" s="2">
        <f>RSI!I1285</f>
        <v>75.283513963327323</v>
      </c>
      <c r="D1285" s="2">
        <f>MACD!E1285</f>
        <v>-0.2441321600362798</v>
      </c>
      <c r="E1285" s="2">
        <f>MACD!F1285</f>
        <v>-0.24768490183181641</v>
      </c>
      <c r="F1285" s="2">
        <f>'Moving Avg'!D1285</f>
        <v>5.2385199999999994</v>
      </c>
      <c r="G1285" s="2">
        <f>'Moving Avg'!E1285</f>
        <v>5.1898100000000005</v>
      </c>
      <c r="H1285" s="2">
        <f>'Moving Avg'!F1285</f>
        <v>4.9000200000000005</v>
      </c>
      <c r="I1285" s="2">
        <f>'Moving Avg'!G1285</f>
        <v>4.539232000000001</v>
      </c>
      <c r="J1285" s="2">
        <f>'Moving Avg'!H1285</f>
        <v>4.4851154999999991</v>
      </c>
      <c r="K1285" s="18" t="str">
        <f>OBV!F1285</f>
        <v>BULLISH</v>
      </c>
      <c r="L1285" s="18" t="str">
        <f>OBV!G1285</f>
        <v>NEUTRAL</v>
      </c>
      <c r="M1285" s="18" t="str">
        <f>OBV!H1285</f>
        <v>BULLISH DIVERGENCE</v>
      </c>
    </row>
    <row r="1286" spans="1:13" ht="13.5" x14ac:dyDescent="0.25">
      <c r="A1286" s="4">
        <f>TITRES_STAT!B1289</f>
        <v>43881</v>
      </c>
      <c r="B1286" s="2">
        <f>TITRES_STAT!C1289</f>
        <v>12.62</v>
      </c>
      <c r="C1286" s="2">
        <f>RSI!I1286</f>
        <v>75.584024817433217</v>
      </c>
      <c r="D1286" s="2">
        <f>MACD!E1286</f>
        <v>-0.21939839602344247</v>
      </c>
      <c r="E1286" s="2">
        <f>MACD!F1286</f>
        <v>-0.24202760067014162</v>
      </c>
      <c r="F1286" s="2">
        <f>'Moving Avg'!D1286</f>
        <v>5.2236599999999997</v>
      </c>
      <c r="G1286" s="2">
        <f>'Moving Avg'!E1286</f>
        <v>5.2154000000000007</v>
      </c>
      <c r="H1286" s="2">
        <f>'Moving Avg'!F1286</f>
        <v>4.9396500000000003</v>
      </c>
      <c r="I1286" s="2">
        <f>'Moving Avg'!G1286</f>
        <v>4.5583860000000005</v>
      </c>
      <c r="J1286" s="2">
        <f>'Moving Avg'!H1286</f>
        <v>4.4892379999999976</v>
      </c>
      <c r="K1286" s="18" t="str">
        <f>OBV!F1286</f>
        <v>BULLISH</v>
      </c>
      <c r="L1286" s="18" t="str">
        <f>OBV!G1286</f>
        <v>NEUTRAL</v>
      </c>
      <c r="M1286" s="18" t="str">
        <f>OBV!H1286</f>
        <v>BULLISH DIVERGENCE</v>
      </c>
    </row>
    <row r="1287" spans="1:13" ht="13.5" x14ac:dyDescent="0.25">
      <c r="A1287" s="4">
        <f>TITRES_STAT!B1290</f>
        <v>43882</v>
      </c>
      <c r="B1287" s="2">
        <f>TITRES_STAT!C1290</f>
        <v>12.65</v>
      </c>
      <c r="C1287" s="2">
        <f>RSI!I1287</f>
        <v>76.058075749273982</v>
      </c>
      <c r="D1287" s="2">
        <f>MACD!E1287</f>
        <v>-0.18293919748320331</v>
      </c>
      <c r="E1287" s="2">
        <f>MACD!F1287</f>
        <v>-0.23020992003275395</v>
      </c>
      <c r="F1287" s="2">
        <f>'Moving Avg'!D1287</f>
        <v>5.2112800000000004</v>
      </c>
      <c r="G1287" s="2">
        <f>'Moving Avg'!E1287</f>
        <v>5.2302599999999995</v>
      </c>
      <c r="H1287" s="2">
        <f>'Moving Avg'!F1287</f>
        <v>4.9803099999999993</v>
      </c>
      <c r="I1287" s="2">
        <f>'Moving Avg'!G1287</f>
        <v>4.5777880000000009</v>
      </c>
      <c r="J1287" s="2">
        <f>'Moving Avg'!H1287</f>
        <v>4.4934024999999984</v>
      </c>
      <c r="K1287" s="18" t="str">
        <f>OBV!F1287</f>
        <v>BULLISH</v>
      </c>
      <c r="L1287" s="18" t="str">
        <f>OBV!G1287</f>
        <v>NEUTRAL</v>
      </c>
      <c r="M1287" s="18" t="str">
        <f>OBV!H1287</f>
        <v>BULLISH DIVERGENCE</v>
      </c>
    </row>
    <row r="1288" spans="1:13" ht="13.5" x14ac:dyDescent="0.25">
      <c r="A1288" s="4">
        <f>TITRES_STAT!B1291</f>
        <v>43885</v>
      </c>
      <c r="B1288" s="2">
        <f>TITRES_STAT!C1291</f>
        <v>12.65</v>
      </c>
      <c r="C1288" s="2">
        <f>RSI!I1288</f>
        <v>76.058075749273982</v>
      </c>
      <c r="D1288" s="2">
        <f>MACD!E1288</f>
        <v>-0.13112142999460374</v>
      </c>
      <c r="E1288" s="2">
        <f>MACD!F1288</f>
        <v>-0.21039222202512392</v>
      </c>
      <c r="F1288" s="2">
        <f>'Moving Avg'!D1288</f>
        <v>5.2071400000000008</v>
      </c>
      <c r="G1288" s="2">
        <f>'Moving Avg'!E1288</f>
        <v>5.2302600000000004</v>
      </c>
      <c r="H1288" s="2">
        <f>'Moving Avg'!F1288</f>
        <v>5.0189049999999993</v>
      </c>
      <c r="I1288" s="2">
        <f>'Moving Avg'!G1288</f>
        <v>4.5971900000000012</v>
      </c>
      <c r="J1288" s="2">
        <f>'Moving Avg'!H1288</f>
        <v>4.4971879999999977</v>
      </c>
      <c r="K1288" s="18" t="str">
        <f>OBV!F1288</f>
        <v>BULLISH</v>
      </c>
      <c r="L1288" s="18" t="str">
        <f>OBV!G1288</f>
        <v>NEUTRAL</v>
      </c>
      <c r="M1288" s="18" t="str">
        <f>OBV!H1288</f>
        <v>BULLISH DIVERGENCE</v>
      </c>
    </row>
    <row r="1289" spans="1:13" ht="13.5" x14ac:dyDescent="0.25">
      <c r="A1289" s="4">
        <f>TITRES_STAT!B1292</f>
        <v>43886</v>
      </c>
      <c r="B1289" s="2">
        <f>TITRES_STAT!C1292</f>
        <v>12.62</v>
      </c>
      <c r="C1289" s="2">
        <f>RSI!I1289</f>
        <v>74.383152627546764</v>
      </c>
      <c r="D1289" s="2">
        <f>MACD!E1289</f>
        <v>-8.6202991876817237E-2</v>
      </c>
      <c r="E1289" s="2">
        <f>MACD!F1289</f>
        <v>-0.18555437599546259</v>
      </c>
      <c r="F1289" s="2">
        <f>'Moving Avg'!D1289</f>
        <v>5.2129199999999996</v>
      </c>
      <c r="G1289" s="2">
        <f>'Moving Avg'!E1289</f>
        <v>5.227780000000001</v>
      </c>
      <c r="H1289" s="2">
        <f>'Moving Avg'!F1289</f>
        <v>5.0568799999999996</v>
      </c>
      <c r="I1289" s="2">
        <f>'Moving Avg'!G1289</f>
        <v>4.6166740000000006</v>
      </c>
      <c r="J1289" s="2">
        <f>'Moving Avg'!H1289</f>
        <v>4.500811999999998</v>
      </c>
      <c r="K1289" s="18" t="str">
        <f>OBV!F1289</f>
        <v>BULLISH</v>
      </c>
      <c r="L1289" s="18" t="str">
        <f>OBV!G1289</f>
        <v>NEUTRAL</v>
      </c>
      <c r="M1289" s="18" t="str">
        <f>OBV!H1289</f>
        <v>CONFIRMED BULLISH</v>
      </c>
    </row>
    <row r="1290" spans="1:13" ht="13.5" x14ac:dyDescent="0.25">
      <c r="A1290" s="4">
        <f>TITRES_STAT!B1293</f>
        <v>43887</v>
      </c>
      <c r="B1290" s="2">
        <f>TITRES_STAT!C1293</f>
        <v>12.56</v>
      </c>
      <c r="C1290" s="2">
        <f>RSI!I1290</f>
        <v>71.02780228579509</v>
      </c>
      <c r="D1290" s="2">
        <f>MACD!E1290</f>
        <v>-4.9823554697618455E-2</v>
      </c>
      <c r="E1290" s="2">
        <f>MACD!F1290</f>
        <v>-0.15840821173589378</v>
      </c>
      <c r="F1290" s="2">
        <f>'Moving Avg'!D1290</f>
        <v>5.2096199999999993</v>
      </c>
      <c r="G1290" s="2">
        <f>'Moving Avg'!E1290</f>
        <v>5.2240700000000002</v>
      </c>
      <c r="H1290" s="2">
        <f>'Moving Avg'!F1290</f>
        <v>5.0938299999999996</v>
      </c>
      <c r="I1290" s="2">
        <f>'Moving Avg'!G1290</f>
        <v>4.6336820000000012</v>
      </c>
      <c r="J1290" s="2">
        <f>'Moving Avg'!H1290</f>
        <v>4.5040134999999974</v>
      </c>
      <c r="K1290" s="18" t="str">
        <f>OBV!F1290</f>
        <v>BEARISH</v>
      </c>
      <c r="L1290" s="18" t="str">
        <f>OBV!G1290</f>
        <v>NEUTRAL</v>
      </c>
      <c r="M1290" s="18" t="str">
        <f>OBV!H1290</f>
        <v>CONFIRMED BEARISH</v>
      </c>
    </row>
    <row r="1291" spans="1:13" ht="13.5" x14ac:dyDescent="0.25">
      <c r="A1291" s="4">
        <f>TITRES_STAT!B1294</f>
        <v>43888</v>
      </c>
      <c r="B1291" s="2">
        <f>TITRES_STAT!C1294</f>
        <v>12.54</v>
      </c>
      <c r="C1291" s="2">
        <f>RSI!I1291</f>
        <v>69.886960895899549</v>
      </c>
      <c r="D1291" s="2">
        <f>MACD!E1291</f>
        <v>-1.0192673093430749E-2</v>
      </c>
      <c r="E1291" s="2">
        <f>MACD!F1291</f>
        <v>-0.12876510400740118</v>
      </c>
      <c r="F1291" s="2">
        <f>'Moving Avg'!D1291</f>
        <v>5.2030200000000004</v>
      </c>
      <c r="G1291" s="2">
        <f>'Moving Avg'!E1291</f>
        <v>5.2133400000000005</v>
      </c>
      <c r="H1291" s="2">
        <f>'Moving Avg'!F1291</f>
        <v>5.1204549999999989</v>
      </c>
      <c r="I1291" s="2">
        <f>'Moving Avg'!G1291</f>
        <v>4.6528360000000006</v>
      </c>
      <c r="J1291" s="2">
        <f>'Moving Avg'!H1291</f>
        <v>4.5072729999999979</v>
      </c>
      <c r="K1291" s="18" t="str">
        <f>OBV!F1291</f>
        <v>BEARISH</v>
      </c>
      <c r="L1291" s="18" t="str">
        <f>OBV!G1291</f>
        <v>NEUTRAL</v>
      </c>
      <c r="M1291" s="18" t="str">
        <f>OBV!H1291</f>
        <v>CONFIRMED BEARISH</v>
      </c>
    </row>
    <row r="1292" spans="1:13" ht="13.5" x14ac:dyDescent="0.25">
      <c r="A1292" s="4">
        <f>TITRES_STAT!B1295</f>
        <v>43889</v>
      </c>
      <c r="B1292" s="2">
        <f>TITRES_STAT!C1295</f>
        <v>12.59</v>
      </c>
      <c r="C1292" s="2">
        <f>RSI!I1292</f>
        <v>71.126527100718135</v>
      </c>
      <c r="D1292" s="2">
        <f>MACD!E1292</f>
        <v>2.0670184836841798E-2</v>
      </c>
      <c r="E1292" s="2">
        <f>MACD!F1292</f>
        <v>-9.8878046238552592E-2</v>
      </c>
      <c r="F1292" s="2">
        <f>'Moving Avg'!D1292</f>
        <v>5.1980599999999999</v>
      </c>
      <c r="G1292" s="2">
        <f>'Moving Avg'!E1292</f>
        <v>5.204670000000001</v>
      </c>
      <c r="H1292" s="2">
        <f>'Moving Avg'!F1292</f>
        <v>5.1412999999999984</v>
      </c>
      <c r="I1292" s="2">
        <f>'Moving Avg'!G1292</f>
        <v>4.6724020000000008</v>
      </c>
      <c r="J1292" s="2">
        <f>'Moving Avg'!H1292</f>
        <v>4.5106554999999968</v>
      </c>
      <c r="K1292" s="18" t="str">
        <f>OBV!F1292</f>
        <v>BEARISH</v>
      </c>
      <c r="L1292" s="18" t="str">
        <f>OBV!G1292</f>
        <v>NEUTRAL</v>
      </c>
      <c r="M1292" s="18" t="str">
        <f>OBV!H1292</f>
        <v>CONFIRMED BEARISH</v>
      </c>
    </row>
    <row r="1293" spans="1:13" ht="13.5" x14ac:dyDescent="0.25">
      <c r="A1293" s="4">
        <f>TITRES_STAT!B1296</f>
        <v>43892</v>
      </c>
      <c r="B1293" s="2">
        <f>TITRES_STAT!C1296</f>
        <v>12.5</v>
      </c>
      <c r="C1293" s="2">
        <f>RSI!I1293</f>
        <v>65.867810809517394</v>
      </c>
      <c r="D1293" s="2">
        <f>MACD!E1293</f>
        <v>4.2012649769826105E-2</v>
      </c>
      <c r="E1293" s="2">
        <f>MACD!F1293</f>
        <v>-7.0699907036876855E-2</v>
      </c>
      <c r="F1293" s="2">
        <f>'Moving Avg'!D1293</f>
        <v>5.1856799999999996</v>
      </c>
      <c r="G1293" s="2">
        <f>'Moving Avg'!E1293</f>
        <v>5.1964100000000002</v>
      </c>
      <c r="H1293" s="2">
        <f>'Moving Avg'!F1293</f>
        <v>5.1602899999999989</v>
      </c>
      <c r="I1293" s="2">
        <f>'Moving Avg'!G1293</f>
        <v>4.6901520000000012</v>
      </c>
      <c r="J1293" s="2">
        <f>'Moving Avg'!H1293</f>
        <v>4.5139524999999967</v>
      </c>
      <c r="K1293" s="18" t="str">
        <f>OBV!F1293</f>
        <v>BEARISH</v>
      </c>
      <c r="L1293" s="18" t="str">
        <f>OBV!G1293</f>
        <v>NEUTRAL</v>
      </c>
      <c r="M1293" s="18" t="str">
        <f>OBV!H1293</f>
        <v>CONFIRMED BEARISH</v>
      </c>
    </row>
    <row r="1294" spans="1:13" ht="13.5" x14ac:dyDescent="0.25">
      <c r="A1294" s="4">
        <f>TITRES_STAT!B1297</f>
        <v>43893</v>
      </c>
      <c r="B1294" s="2">
        <f>TITRES_STAT!C1297</f>
        <v>12.24</v>
      </c>
      <c r="C1294" s="2">
        <f>RSI!I1294</f>
        <v>53.538822325284883</v>
      </c>
      <c r="D1294" s="2">
        <f>MACD!E1294</f>
        <v>5.7606174719944114E-2</v>
      </c>
      <c r="E1294" s="2">
        <f>MACD!F1294</f>
        <v>-4.5038690685512667E-2</v>
      </c>
      <c r="F1294" s="2">
        <f>'Moving Avg'!D1294</f>
        <v>5.1543200000000002</v>
      </c>
      <c r="G1294" s="2">
        <f>'Moving Avg'!E1294</f>
        <v>5.1836199999999995</v>
      </c>
      <c r="H1294" s="2">
        <f>'Moving Avg'!F1294</f>
        <v>5.1732949999999995</v>
      </c>
      <c r="I1294" s="2">
        <f>'Moving Avg'!G1294</f>
        <v>4.7072440000000002</v>
      </c>
      <c r="J1294" s="2">
        <f>'Moving Avg'!H1294</f>
        <v>4.5164934999999975</v>
      </c>
      <c r="K1294" s="18" t="str">
        <f>OBV!F1294</f>
        <v>BEARISH</v>
      </c>
      <c r="L1294" s="18" t="str">
        <f>OBV!G1294</f>
        <v>NEUTRAL</v>
      </c>
      <c r="M1294" s="18" t="str">
        <f>OBV!H1294</f>
        <v>CONFIRMED BEARISH</v>
      </c>
    </row>
    <row r="1295" spans="1:13" ht="13.5" x14ac:dyDescent="0.25">
      <c r="A1295" s="4">
        <f>TITRES_STAT!B1298</f>
        <v>43894</v>
      </c>
      <c r="B1295" s="2">
        <f>TITRES_STAT!C1298</f>
        <v>12.5</v>
      </c>
      <c r="C1295" s="2">
        <f>RSI!I1295</f>
        <v>61.333135584962527</v>
      </c>
      <c r="D1295" s="2">
        <f>MACD!E1295</f>
        <v>6.5860860367814134E-2</v>
      </c>
      <c r="E1295" s="2">
        <f>MACD!F1295</f>
        <v>-2.2858780474847309E-2</v>
      </c>
      <c r="F1295" s="2">
        <f>'Moving Avg'!D1295</f>
        <v>5.1493599999999997</v>
      </c>
      <c r="G1295" s="2">
        <f>'Moving Avg'!E1295</f>
        <v>5.1794899999999995</v>
      </c>
      <c r="H1295" s="2">
        <f>'Moving Avg'!F1295</f>
        <v>5.1846499999999995</v>
      </c>
      <c r="I1295" s="2">
        <f>'Moving Avg'!G1295</f>
        <v>4.7261500000000005</v>
      </c>
      <c r="J1295" s="2">
        <f>'Moving Avg'!H1295</f>
        <v>4.5189729999999972</v>
      </c>
      <c r="K1295" s="18" t="str">
        <f>OBV!F1295</f>
        <v>BULLISH</v>
      </c>
      <c r="L1295" s="18" t="str">
        <f>OBV!G1295</f>
        <v>NEUTRAL</v>
      </c>
      <c r="M1295" s="18" t="str">
        <f>OBV!H1295</f>
        <v>BULLISH DIVERGENCE</v>
      </c>
    </row>
    <row r="1296" spans="1:13" ht="13.5" x14ac:dyDescent="0.25">
      <c r="A1296" s="4">
        <f>TITRES_STAT!B1299</f>
        <v>43895</v>
      </c>
      <c r="B1296" s="2">
        <f>TITRES_STAT!C1299</f>
        <v>12.47</v>
      </c>
      <c r="C1296" s="2">
        <f>RSI!I1296</f>
        <v>60.078794920180982</v>
      </c>
      <c r="D1296" s="2">
        <f>MACD!E1296</f>
        <v>7.4228367808536255E-2</v>
      </c>
      <c r="E1296" s="2">
        <f>MACD!F1296</f>
        <v>-3.4413508181705948E-3</v>
      </c>
      <c r="F1296" s="2">
        <f>'Moving Avg'!D1296</f>
        <v>5.14358</v>
      </c>
      <c r="G1296" s="2">
        <f>'Moving Avg'!E1296</f>
        <v>5.1732999999999993</v>
      </c>
      <c r="H1296" s="2">
        <f>'Moving Avg'!F1296</f>
        <v>5.19435</v>
      </c>
      <c r="I1296" s="2">
        <f>'Moving Avg'!G1296</f>
        <v>4.7451400000000001</v>
      </c>
      <c r="J1296" s="2">
        <f>'Moving Avg'!H1296</f>
        <v>4.5211914999999978</v>
      </c>
      <c r="K1296" s="18" t="str">
        <f>OBV!F1296</f>
        <v>BULLISH</v>
      </c>
      <c r="L1296" s="18" t="str">
        <f>OBV!G1296</f>
        <v>NEUTRAL</v>
      </c>
      <c r="M1296" s="18" t="str">
        <f>OBV!H1296</f>
        <v>BULLISH DIVERGENCE</v>
      </c>
    </row>
    <row r="1297" spans="1:13" ht="13.5" x14ac:dyDescent="0.25">
      <c r="A1297" s="4">
        <f>TITRES_STAT!B1300</f>
        <v>43896</v>
      </c>
      <c r="B1297" s="2">
        <f>TITRES_STAT!C1300</f>
        <v>12.44</v>
      </c>
      <c r="C1297" s="2">
        <f>RSI!I1297</f>
        <v>58.784107447656041</v>
      </c>
      <c r="D1297" s="2">
        <f>MACD!E1297</f>
        <v>8.346982386256574E-2</v>
      </c>
      <c r="E1297" s="2">
        <f>MACD!F1297</f>
        <v>1.3940884117976674E-2</v>
      </c>
      <c r="F1297" s="2">
        <f>'Moving Avg'!D1297</f>
        <v>5.1312000000000006</v>
      </c>
      <c r="G1297" s="2">
        <f>'Moving Avg'!E1297</f>
        <v>5.1646299999999998</v>
      </c>
      <c r="H1297" s="2">
        <f>'Moving Avg'!F1297</f>
        <v>5.1974450000000001</v>
      </c>
      <c r="I1297" s="2">
        <f>'Moving Avg'!G1297</f>
        <v>4.7619819999999997</v>
      </c>
      <c r="J1297" s="2">
        <f>'Moving Avg'!H1297</f>
        <v>4.5233479999999968</v>
      </c>
      <c r="K1297" s="18" t="str">
        <f>OBV!F1297</f>
        <v>BEARISH</v>
      </c>
      <c r="L1297" s="18" t="str">
        <f>OBV!G1297</f>
        <v>NEUTRAL</v>
      </c>
      <c r="M1297" s="18" t="str">
        <f>OBV!H1297</f>
        <v>CONFIRMED BEARISH</v>
      </c>
    </row>
    <row r="1298" spans="1:13" ht="13.5" x14ac:dyDescent="0.25">
      <c r="A1298" s="4">
        <f>TITRES_STAT!B1301</f>
        <v>43899</v>
      </c>
      <c r="B1298" s="2">
        <f>TITRES_STAT!C1301</f>
        <v>12.24</v>
      </c>
      <c r="C1298" s="2">
        <f>RSI!I1298</f>
        <v>50.92157410917914</v>
      </c>
      <c r="D1298" s="2">
        <f>MACD!E1298</f>
        <v>9.6858203120137709E-2</v>
      </c>
      <c r="E1298" s="2">
        <f>MACD!F1298</f>
        <v>3.0524347918408884E-2</v>
      </c>
      <c r="F1298" s="2">
        <f>'Moving Avg'!D1298</f>
        <v>5.1097400000000004</v>
      </c>
      <c r="G1298" s="2">
        <f>'Moving Avg'!E1298</f>
        <v>5.14771</v>
      </c>
      <c r="H1298" s="2">
        <f>'Moving Avg'!F1298</f>
        <v>5.1889850000000006</v>
      </c>
      <c r="I1298" s="2">
        <f>'Moving Avg'!G1298</f>
        <v>4.7775039999999995</v>
      </c>
      <c r="J1298" s="2">
        <f>'Moving Avg'!H1298</f>
        <v>4.5246929999999974</v>
      </c>
      <c r="K1298" s="18" t="str">
        <f>OBV!F1298</f>
        <v>BEARISH</v>
      </c>
      <c r="L1298" s="18" t="str">
        <f>OBV!G1298</f>
        <v>NEUTRAL</v>
      </c>
      <c r="M1298" s="18" t="str">
        <f>OBV!H1298</f>
        <v>CONFIRMED BEARISH</v>
      </c>
    </row>
    <row r="1299" spans="1:13" ht="13.5" x14ac:dyDescent="0.25">
      <c r="A1299" s="4">
        <f>TITRES_STAT!B1302</f>
        <v>43900</v>
      </c>
      <c r="B1299" s="2">
        <f>TITRES_STAT!C1302</f>
        <v>11.85</v>
      </c>
      <c r="C1299" s="2">
        <f>RSI!I1299</f>
        <v>39.748354461340163</v>
      </c>
      <c r="D1299" s="2">
        <f>MACD!E1299</f>
        <v>0.11819031560831927</v>
      </c>
      <c r="E1299" s="2">
        <f>MACD!F1299</f>
        <v>4.8057541456390962E-2</v>
      </c>
      <c r="F1299" s="2">
        <f>'Moving Avg'!D1299</f>
        <v>5.0775400000000008</v>
      </c>
      <c r="G1299" s="2">
        <f>'Moving Avg'!E1299</f>
        <v>5.1159300000000005</v>
      </c>
      <c r="H1299" s="2">
        <f>'Moving Avg'!F1299</f>
        <v>5.1718550000000008</v>
      </c>
      <c r="I1299" s="2">
        <f>'Moving Avg'!G1299</f>
        <v>4.7894760000000005</v>
      </c>
      <c r="J1299" s="2">
        <f>'Moving Avg'!H1299</f>
        <v>4.5256319999999981</v>
      </c>
      <c r="K1299" s="18" t="str">
        <f>OBV!F1299</f>
        <v>BEARISH</v>
      </c>
      <c r="L1299" s="18" t="str">
        <f>OBV!G1299</f>
        <v>NEUTRAL</v>
      </c>
      <c r="M1299" s="18" t="str">
        <f>OBV!H1299</f>
        <v>CONFIRMED BEARISH</v>
      </c>
    </row>
    <row r="1300" spans="1:13" ht="13.5" x14ac:dyDescent="0.25">
      <c r="A1300" s="4">
        <f>TITRES_STAT!B1303</f>
        <v>43901</v>
      </c>
      <c r="B1300" s="2">
        <f>TITRES_STAT!C1303</f>
        <v>12.19</v>
      </c>
      <c r="C1300" s="2">
        <f>RSI!I1300</f>
        <v>50.036671865389422</v>
      </c>
      <c r="D1300" s="2">
        <f>MACD!E1300</f>
        <v>0.12298567079867961</v>
      </c>
      <c r="E1300" s="2">
        <f>MACD!F1300</f>
        <v>6.3043167324848701E-2</v>
      </c>
      <c r="F1300" s="2">
        <f>'Moving Avg'!D1300</f>
        <v>5.0519400000000001</v>
      </c>
      <c r="G1300" s="2">
        <f>'Moving Avg'!E1300</f>
        <v>5.1006499999999999</v>
      </c>
      <c r="H1300" s="2">
        <f>'Moving Avg'!F1300</f>
        <v>5.1623600000000014</v>
      </c>
      <c r="I1300" s="2">
        <f>'Moving Avg'!G1300</f>
        <v>4.8045840000000002</v>
      </c>
      <c r="J1300" s="2">
        <f>'Moving Avg'!H1300</f>
        <v>4.5272919999999974</v>
      </c>
      <c r="K1300" s="18" t="str">
        <f>OBV!F1300</f>
        <v>BEARISH</v>
      </c>
      <c r="L1300" s="18" t="str">
        <f>OBV!G1300</f>
        <v>NEUTRAL</v>
      </c>
      <c r="M1300" s="18" t="str">
        <f>OBV!H1300</f>
        <v>CONFIRMED BEARISH</v>
      </c>
    </row>
    <row r="1301" spans="1:13" ht="13.5" x14ac:dyDescent="0.25">
      <c r="A1301" s="4">
        <f>TITRES_STAT!B1304</f>
        <v>43902</v>
      </c>
      <c r="B1301" s="2">
        <f>TITRES_STAT!C1304</f>
        <v>11.85</v>
      </c>
      <c r="C1301" s="2">
        <f>RSI!I1301</f>
        <v>42.26459878376432</v>
      </c>
      <c r="D1301" s="2">
        <f>MACD!E1301</f>
        <v>0.13619814941450503</v>
      </c>
      <c r="E1301" s="2">
        <f>MACD!F1301</f>
        <v>7.7674163742779967E-2</v>
      </c>
      <c r="F1301" s="2">
        <f>'Moving Avg'!D1301</f>
        <v>5.0007600000000005</v>
      </c>
      <c r="G1301" s="2">
        <f>'Moving Avg'!E1301</f>
        <v>5.0721699999999998</v>
      </c>
      <c r="H1301" s="2">
        <f>'Moving Avg'!F1301</f>
        <v>5.1427550000000011</v>
      </c>
      <c r="I1301" s="2">
        <f>'Moving Avg'!G1301</f>
        <v>4.8168039999999985</v>
      </c>
      <c r="J1301" s="2">
        <f>'Moving Avg'!H1301</f>
        <v>4.528270499999997</v>
      </c>
      <c r="K1301" s="18" t="str">
        <f>OBV!F1301</f>
        <v>BEARISH</v>
      </c>
      <c r="L1301" s="18" t="str">
        <f>OBV!G1301</f>
        <v>NEUTRAL</v>
      </c>
      <c r="M1301" s="18" t="str">
        <f>OBV!H1301</f>
        <v>CONFIRMED BEARISH</v>
      </c>
    </row>
    <row r="1302" spans="1:13" ht="13.5" x14ac:dyDescent="0.25">
      <c r="A1302" s="4">
        <f>TITRES_STAT!B1305</f>
        <v>43903</v>
      </c>
      <c r="B1302" s="2">
        <f>TITRES_STAT!C1305</f>
        <v>11.85</v>
      </c>
      <c r="C1302" s="2">
        <f>RSI!I1302</f>
        <v>42.26459878376432</v>
      </c>
      <c r="D1302" s="2">
        <f>MACD!E1302</f>
        <v>0.15141250560166686</v>
      </c>
      <c r="E1302" s="2">
        <f>MACD!F1302</f>
        <v>9.2421832114557345E-2</v>
      </c>
      <c r="F1302" s="2">
        <f>'Moving Avg'!D1302</f>
        <v>4.9520600000000004</v>
      </c>
      <c r="G1302" s="2">
        <f>'Moving Avg'!E1302</f>
        <v>5.0416300000000005</v>
      </c>
      <c r="H1302" s="2">
        <f>'Moving Avg'!F1302</f>
        <v>5.1231500000000008</v>
      </c>
      <c r="I1302" s="2">
        <f>'Moving Avg'!G1302</f>
        <v>4.8296019999999986</v>
      </c>
      <c r="J1302" s="2">
        <f>'Moving Avg'!H1302</f>
        <v>4.529607999999997</v>
      </c>
      <c r="K1302" s="18" t="str">
        <f>OBV!F1302</f>
        <v>BULLISH</v>
      </c>
      <c r="L1302" s="18" t="str">
        <f>OBV!G1302</f>
        <v>NEUTRAL</v>
      </c>
      <c r="M1302" s="18" t="str">
        <f>OBV!H1302</f>
        <v>BULLISH DIVERGENCE</v>
      </c>
    </row>
    <row r="1303" spans="1:13" ht="13.5" x14ac:dyDescent="0.25">
      <c r="A1303" s="4">
        <f>TITRES_STAT!B1306</f>
        <v>43906</v>
      </c>
      <c r="B1303" s="2">
        <f>TITRES_STAT!C1306</f>
        <v>11.32</v>
      </c>
      <c r="C1303" s="2">
        <f>RSI!I1303</f>
        <v>32.995088822338005</v>
      </c>
      <c r="D1303" s="2">
        <f>MACD!E1303</f>
        <v>0.17558714357620442</v>
      </c>
      <c r="E1303" s="2">
        <f>MACD!F1303</f>
        <v>0.10905489440688676</v>
      </c>
      <c r="F1303" s="2">
        <f>'Moving Avg'!D1303</f>
        <v>4.8760999999999992</v>
      </c>
      <c r="G1303" s="2">
        <f>'Moving Avg'!E1303</f>
        <v>4.9929200000000007</v>
      </c>
      <c r="H1303" s="2">
        <f>'Moving Avg'!F1303</f>
        <v>5.0946650000000009</v>
      </c>
      <c r="I1303" s="2">
        <f>'Moving Avg'!G1303</f>
        <v>4.8375279999999989</v>
      </c>
      <c r="J1303" s="2">
        <f>'Moving Avg'!H1303</f>
        <v>4.530050499999998</v>
      </c>
      <c r="K1303" s="18" t="str">
        <f>OBV!F1303</f>
        <v>BULLISH</v>
      </c>
      <c r="L1303" s="18" t="str">
        <f>OBV!G1303</f>
        <v>NEUTRAL</v>
      </c>
      <c r="M1303" s="18" t="str">
        <f>OBV!H1303</f>
        <v>BULLISH DIVERGENCE</v>
      </c>
    </row>
    <row r="1304" spans="1:13" ht="13.5" x14ac:dyDescent="0.25">
      <c r="A1304" s="4">
        <f>TITRES_STAT!B1307</f>
        <v>43907</v>
      </c>
      <c r="B1304" s="2">
        <f>TITRES_STAT!C1307</f>
        <v>11.3</v>
      </c>
      <c r="C1304" s="2">
        <f>RSI!I1304</f>
        <v>32.702086577997093</v>
      </c>
      <c r="D1304" s="2">
        <f>MACD!E1304</f>
        <v>0.18218451357248089</v>
      </c>
      <c r="E1304" s="2">
        <f>MACD!F1304</f>
        <v>0.1236808182400056</v>
      </c>
      <c r="F1304" s="2">
        <f>'Moving Avg'!D1304</f>
        <v>4.8306800000000001</v>
      </c>
      <c r="G1304" s="2">
        <f>'Moving Avg'!E1304</f>
        <v>4.95411</v>
      </c>
      <c r="H1304" s="2">
        <f>'Moving Avg'!F1304</f>
        <v>5.0688650000000006</v>
      </c>
      <c r="I1304" s="2">
        <f>'Moving Avg'!G1304</f>
        <v>4.8465259999999981</v>
      </c>
      <c r="J1304" s="2">
        <f>'Moving Avg'!H1304</f>
        <v>4.5297539999999969</v>
      </c>
      <c r="K1304" s="18" t="str">
        <f>OBV!F1304</f>
        <v>BULLISH</v>
      </c>
      <c r="L1304" s="18" t="str">
        <f>OBV!G1304</f>
        <v>NEUTRAL</v>
      </c>
      <c r="M1304" s="18" t="str">
        <f>OBV!H1304</f>
        <v>BULLISH DIVERGENCE</v>
      </c>
    </row>
    <row r="1305" spans="1:13" ht="13.5" x14ac:dyDescent="0.25">
      <c r="A1305" s="4">
        <f>TITRES_STAT!B1308</f>
        <v>43908</v>
      </c>
      <c r="B1305" s="2">
        <f>TITRES_STAT!C1308</f>
        <v>11</v>
      </c>
      <c r="C1305" s="2">
        <f>RSI!I1305</f>
        <v>28.619701394977639</v>
      </c>
      <c r="D1305" s="2">
        <f>MACD!E1305</f>
        <v>0.21537807110719953</v>
      </c>
      <c r="E1305" s="2">
        <f>MACD!F1305</f>
        <v>0.14202026881344437</v>
      </c>
      <c r="F1305" s="2">
        <f>'Moving Avg'!D1305</f>
        <v>4.7324399999999995</v>
      </c>
      <c r="G1305" s="2">
        <f>'Moving Avg'!E1305</f>
        <v>4.8921900000000003</v>
      </c>
      <c r="H1305" s="2">
        <f>'Moving Avg'!F1305</f>
        <v>5.0358400000000003</v>
      </c>
      <c r="I1305" s="2">
        <f>'Moving Avg'!G1305</f>
        <v>4.8498279999999987</v>
      </c>
      <c r="J1305" s="2">
        <f>'Moving Avg'!H1305</f>
        <v>4.5285594999999974</v>
      </c>
      <c r="K1305" s="18" t="str">
        <f>OBV!F1305</f>
        <v>BEARISH</v>
      </c>
      <c r="L1305" s="18" t="str">
        <f>OBV!G1305</f>
        <v>NEUTRAL</v>
      </c>
      <c r="M1305" s="18" t="str">
        <f>OBV!H1305</f>
        <v>CONFIRMED BEARISH</v>
      </c>
    </row>
    <row r="1306" spans="1:13" ht="13.5" x14ac:dyDescent="0.25">
      <c r="A1306" s="4">
        <f>TITRES_STAT!B1309</f>
        <v>43909</v>
      </c>
      <c r="B1306" s="2">
        <f>TITRES_STAT!C1309</f>
        <v>11</v>
      </c>
      <c r="C1306" s="2">
        <f>RSI!I1306</f>
        <v>28.619701394977639</v>
      </c>
      <c r="D1306" s="2">
        <f>MACD!E1306</f>
        <v>0.24407868659899101</v>
      </c>
      <c r="E1306" s="2">
        <f>MACD!F1306</f>
        <v>0.16243195237055372</v>
      </c>
      <c r="F1306" s="2">
        <f>'Moving Avg'!D1306</f>
        <v>4.6622599999999998</v>
      </c>
      <c r="G1306" s="2">
        <f>'Moving Avg'!E1306</f>
        <v>4.8315099999999997</v>
      </c>
      <c r="H1306" s="2">
        <f>'Moving Avg'!F1306</f>
        <v>5.0024049999999995</v>
      </c>
      <c r="I1306" s="2">
        <f>'Moving Avg'!G1306</f>
        <v>4.8532959999999985</v>
      </c>
      <c r="J1306" s="2">
        <f>'Moving Avg'!H1306</f>
        <v>4.5277439999999975</v>
      </c>
      <c r="K1306" s="18" t="str">
        <f>OBV!F1306</f>
        <v>BEARISH</v>
      </c>
      <c r="L1306" s="18" t="str">
        <f>OBV!G1306</f>
        <v>NEUTRAL</v>
      </c>
      <c r="M1306" s="18" t="str">
        <f>OBV!H1306</f>
        <v>CONFIRMED BEARISH</v>
      </c>
    </row>
    <row r="1307" spans="1:13" ht="13.5" x14ac:dyDescent="0.25">
      <c r="A1307" s="4">
        <f>TITRES_STAT!B1310</f>
        <v>43913</v>
      </c>
      <c r="B1307" s="2">
        <f>TITRES_STAT!C1310</f>
        <v>10.9</v>
      </c>
      <c r="C1307" s="2">
        <f>RSI!I1307</f>
        <v>27.301088693757919</v>
      </c>
      <c r="D1307" s="2">
        <f>MACD!E1307</f>
        <v>0.27185006698031966</v>
      </c>
      <c r="E1307" s="2">
        <f>MACD!F1307</f>
        <v>0.18431557529250692</v>
      </c>
      <c r="F1307" s="2">
        <f>'Moving Avg'!D1307</f>
        <v>4.5838200000000002</v>
      </c>
      <c r="G1307" s="2">
        <f>'Moving Avg'!E1307</f>
        <v>4.7679400000000003</v>
      </c>
      <c r="H1307" s="2">
        <f>'Moving Avg'!F1307</f>
        <v>4.9662849999999992</v>
      </c>
      <c r="I1307" s="2">
        <f>'Moving Avg'!G1307</f>
        <v>4.8570119999999992</v>
      </c>
      <c r="J1307" s="2">
        <f>'Moving Avg'!H1307</f>
        <v>4.5267219999999977</v>
      </c>
      <c r="K1307" s="18" t="str">
        <f>OBV!F1307</f>
        <v>BEARISH</v>
      </c>
      <c r="L1307" s="18" t="str">
        <f>OBV!G1307</f>
        <v>NEUTRAL</v>
      </c>
      <c r="M1307" s="18" t="str">
        <f>OBV!H1307</f>
        <v>CONFIRMED BEARISH</v>
      </c>
    </row>
    <row r="1308" spans="1:13" ht="13.5" x14ac:dyDescent="0.25">
      <c r="A1308" s="4">
        <f>TITRES_STAT!B1311</f>
        <v>43914</v>
      </c>
      <c r="B1308" s="2">
        <f>TITRES_STAT!C1311</f>
        <v>11</v>
      </c>
      <c r="C1308" s="2">
        <f>RSI!I1308</f>
        <v>30.737725137981229</v>
      </c>
      <c r="D1308" s="2">
        <f>MACD!E1308</f>
        <v>0.28200314201434917</v>
      </c>
      <c r="E1308" s="2">
        <f>MACD!F1308</f>
        <v>0.20385308863687537</v>
      </c>
      <c r="F1308" s="2">
        <f>'Moving Avg'!D1308</f>
        <v>4.5574000000000003</v>
      </c>
      <c r="G1308" s="2">
        <f>'Moving Avg'!E1308</f>
        <v>4.7167499999999993</v>
      </c>
      <c r="H1308" s="2">
        <f>'Moving Avg'!F1308</f>
        <v>4.9322299999999988</v>
      </c>
      <c r="I1308" s="2">
        <f>'Moving Avg'!G1308</f>
        <v>4.861469999999998</v>
      </c>
      <c r="J1308" s="2">
        <f>'Moving Avg'!H1308</f>
        <v>4.5259064999999978</v>
      </c>
      <c r="K1308" s="18" t="str">
        <f>OBV!F1308</f>
        <v>BEARISH</v>
      </c>
      <c r="L1308" s="18" t="str">
        <f>OBV!G1308</f>
        <v>NEUTRAL</v>
      </c>
      <c r="M1308" s="18" t="str">
        <f>OBV!H1308</f>
        <v>CONFIRMED BEARISH</v>
      </c>
    </row>
    <row r="1309" spans="1:13" ht="13.5" x14ac:dyDescent="0.25">
      <c r="A1309" s="4">
        <f>TITRES_STAT!B1312</f>
        <v>43915</v>
      </c>
      <c r="B1309" s="2">
        <f>TITRES_STAT!C1312</f>
        <v>10.9</v>
      </c>
      <c r="C1309" s="2">
        <f>RSI!I1309</f>
        <v>29.248716619613077</v>
      </c>
      <c r="D1309" s="2">
        <f>MACD!E1309</f>
        <v>0.27086776613486485</v>
      </c>
      <c r="E1309" s="2">
        <f>MACD!F1309</f>
        <v>0.2172560241364733</v>
      </c>
      <c r="F1309" s="2">
        <f>'Moving Avg'!D1309</f>
        <v>4.5243799999999998</v>
      </c>
      <c r="G1309" s="2">
        <f>'Moving Avg'!E1309</f>
        <v>4.67753</v>
      </c>
      <c r="H1309" s="2">
        <f>'Moving Avg'!F1309</f>
        <v>4.8967299999999998</v>
      </c>
      <c r="I1309" s="2">
        <f>'Moving Avg'!G1309</f>
        <v>4.8647719999999985</v>
      </c>
      <c r="J1309" s="2">
        <f>'Moving Avg'!H1309</f>
        <v>4.524884499999998</v>
      </c>
      <c r="K1309" s="18" t="str">
        <f>OBV!F1309</f>
        <v>BEARISH</v>
      </c>
      <c r="L1309" s="18" t="str">
        <f>OBV!G1309</f>
        <v>NEUTRAL</v>
      </c>
      <c r="M1309" s="18" t="str">
        <f>OBV!H1309</f>
        <v>CONFIRMED BEARISH</v>
      </c>
    </row>
    <row r="1310" spans="1:13" ht="13.5" x14ac:dyDescent="0.25">
      <c r="A1310" s="4">
        <f>TITRES_STAT!B1313</f>
        <v>43916</v>
      </c>
      <c r="B1310" s="2">
        <f>TITRES_STAT!C1313</f>
        <v>10.9</v>
      </c>
      <c r="C1310" s="2">
        <f>RSI!I1310</f>
        <v>29.248716619613091</v>
      </c>
      <c r="D1310" s="2">
        <f>MACD!E1310</f>
        <v>0.2851107876978336</v>
      </c>
      <c r="E1310" s="2">
        <f>MACD!F1310</f>
        <v>0.23082697684874537</v>
      </c>
      <c r="F1310" s="2">
        <f>'Moving Avg'!D1310</f>
        <v>4.5161199999999999</v>
      </c>
      <c r="G1310" s="2">
        <f>'Moving Avg'!E1310</f>
        <v>4.6242800000000006</v>
      </c>
      <c r="H1310" s="2">
        <f>'Moving Avg'!F1310</f>
        <v>4.8624649999999994</v>
      </c>
      <c r="I1310" s="2">
        <f>'Moving Avg'!G1310</f>
        <v>4.8660099999999975</v>
      </c>
      <c r="J1310" s="2">
        <f>'Moving Avg'!H1310</f>
        <v>4.5239019999999988</v>
      </c>
      <c r="K1310" s="18" t="str">
        <f>OBV!F1310</f>
        <v>BEARISH</v>
      </c>
      <c r="L1310" s="18" t="str">
        <f>OBV!G1310</f>
        <v>NEUTRAL</v>
      </c>
      <c r="M1310" s="18" t="str">
        <f>OBV!H1310</f>
        <v>CONFIRMED BEARISH</v>
      </c>
    </row>
    <row r="1311" spans="1:13" ht="13.5" x14ac:dyDescent="0.25">
      <c r="A1311" s="4">
        <f>TITRES_STAT!B1314</f>
        <v>43917</v>
      </c>
      <c r="B1311" s="2">
        <f>TITRES_STAT!C1314</f>
        <v>11.22</v>
      </c>
      <c r="C1311" s="2">
        <f>RSI!I1311</f>
        <v>40.026027453904646</v>
      </c>
      <c r="D1311" s="2">
        <f>MACD!E1311</f>
        <v>0.26771929988878806</v>
      </c>
      <c r="E1311" s="2">
        <f>MACD!F1311</f>
        <v>0.23820544145675393</v>
      </c>
      <c r="F1311" s="2">
        <f>'Moving Avg'!D1311</f>
        <v>4.5342799999999999</v>
      </c>
      <c r="G1311" s="2">
        <f>'Moving Avg'!E1311</f>
        <v>4.5982700000000003</v>
      </c>
      <c r="H1311" s="2">
        <f>'Moving Avg'!F1311</f>
        <v>4.8352199999999987</v>
      </c>
      <c r="I1311" s="2">
        <f>'Moving Avg'!G1311</f>
        <v>4.8698899999999972</v>
      </c>
      <c r="J1311" s="2">
        <f>'Moving Avg'!H1311</f>
        <v>4.5236399999999977</v>
      </c>
      <c r="K1311" s="18" t="str">
        <f>OBV!F1311</f>
        <v>BULLISH</v>
      </c>
      <c r="L1311" s="18" t="str">
        <f>OBV!G1311</f>
        <v>STRONG</v>
      </c>
      <c r="M1311" s="18" t="str">
        <f>OBV!H1311</f>
        <v>CONFIRMED BULLISH</v>
      </c>
    </row>
    <row r="1312" spans="1:13" ht="13.5" x14ac:dyDescent="0.25">
      <c r="A1312" s="4">
        <f>TITRES_STAT!B1315</f>
        <v>43920</v>
      </c>
      <c r="B1312" s="2">
        <f>TITRES_STAT!C1315</f>
        <v>11.22</v>
      </c>
      <c r="C1312" s="2">
        <f>RSI!I1312</f>
        <v>40.026027453904646</v>
      </c>
      <c r="D1312" s="2">
        <f>MACD!E1312</f>
        <v>0.2540066607234257</v>
      </c>
      <c r="E1312" s="2">
        <f>MACD!F1312</f>
        <v>0.24136568531008828</v>
      </c>
      <c r="F1312" s="2">
        <f>'Moving Avg'!D1312</f>
        <v>4.5606999999999998</v>
      </c>
      <c r="G1312" s="2">
        <f>'Moving Avg'!E1312</f>
        <v>4.5722600000000009</v>
      </c>
      <c r="H1312" s="2">
        <f>'Moving Avg'!F1312</f>
        <v>4.8069449999999989</v>
      </c>
      <c r="I1312" s="2">
        <f>'Moving Avg'!G1312</f>
        <v>4.8762479999999968</v>
      </c>
      <c r="J1312" s="2">
        <f>'Moving Avg'!H1312</f>
        <v>4.5239759999999984</v>
      </c>
      <c r="K1312" s="18" t="str">
        <f>OBV!F1312</f>
        <v>BULLISH</v>
      </c>
      <c r="L1312" s="18" t="str">
        <f>OBV!G1312</f>
        <v>STRONG</v>
      </c>
      <c r="M1312" s="18" t="str">
        <f>OBV!H1312</f>
        <v>CONFIRMED BULLISH</v>
      </c>
    </row>
    <row r="1313" spans="1:13" ht="13.5" x14ac:dyDescent="0.25">
      <c r="A1313" s="4">
        <f>TITRES_STAT!B1316</f>
        <v>43921</v>
      </c>
      <c r="B1313" s="2">
        <f>TITRES_STAT!C1316</f>
        <v>11.45</v>
      </c>
      <c r="C1313" s="2">
        <f>RSI!I1313</f>
        <v>46.780337112970479</v>
      </c>
      <c r="D1313" s="2">
        <f>MACD!E1313</f>
        <v>0.20264141168248884</v>
      </c>
      <c r="E1313" s="2">
        <f>MACD!F1313</f>
        <v>0.23362083058456842</v>
      </c>
      <c r="F1313" s="2">
        <f>'Moving Avg'!D1313</f>
        <v>4.5978399999999997</v>
      </c>
      <c r="G1313" s="2">
        <f>'Moving Avg'!E1313</f>
        <v>4.5776200000000005</v>
      </c>
      <c r="H1313" s="2">
        <f>'Moving Avg'!F1313</f>
        <v>4.7852699999999997</v>
      </c>
      <c r="I1313" s="2">
        <f>'Moving Avg'!G1313</f>
        <v>4.8820259999999971</v>
      </c>
      <c r="J1313" s="2">
        <f>'Moving Avg'!H1313</f>
        <v>4.5243079999999978</v>
      </c>
      <c r="K1313" s="18" t="str">
        <f>OBV!F1313</f>
        <v>BULLISH</v>
      </c>
      <c r="L1313" s="18" t="str">
        <f>OBV!G1313</f>
        <v>STRONG</v>
      </c>
      <c r="M1313" s="18" t="str">
        <f>OBV!H1313</f>
        <v>CONFIRMED BULLISH</v>
      </c>
    </row>
    <row r="1314" spans="1:13" ht="13.5" x14ac:dyDescent="0.25">
      <c r="A1314" s="4">
        <f>TITRES_STAT!B1317</f>
        <v>43922</v>
      </c>
      <c r="B1314" s="2">
        <f>TITRES_STAT!C1317</f>
        <v>11.79</v>
      </c>
      <c r="C1314" s="2">
        <f>RSI!I1314</f>
        <v>54.876931055660933</v>
      </c>
      <c r="D1314" s="2">
        <f>MACD!E1314</f>
        <v>0.14780092982212611</v>
      </c>
      <c r="E1314" s="2">
        <f>MACD!F1314</f>
        <v>0.21645685043207996</v>
      </c>
      <c r="F1314" s="2">
        <f>'Moving Avg'!D1314</f>
        <v>4.6713199999999997</v>
      </c>
      <c r="G1314" s="2">
        <f>'Moving Avg'!E1314</f>
        <v>4.5978499999999993</v>
      </c>
      <c r="H1314" s="2">
        <f>'Moving Avg'!F1314</f>
        <v>4.7759799999999997</v>
      </c>
      <c r="I1314" s="2">
        <f>'Moving Avg'!G1314</f>
        <v>4.8906119999999964</v>
      </c>
      <c r="J1314" s="2">
        <f>'Moving Avg'!H1314</f>
        <v>4.5253219999999974</v>
      </c>
      <c r="K1314" s="18" t="str">
        <f>OBV!F1314</f>
        <v>BULLISH</v>
      </c>
      <c r="L1314" s="18" t="str">
        <f>OBV!G1314</f>
        <v>STRONG</v>
      </c>
      <c r="M1314" s="18" t="str">
        <f>OBV!H1314</f>
        <v>CONFIRMED BULLISH</v>
      </c>
    </row>
    <row r="1315" spans="1:13" ht="13.5" x14ac:dyDescent="0.25">
      <c r="A1315" s="4">
        <f>TITRES_STAT!B1318</f>
        <v>43923</v>
      </c>
      <c r="B1315" s="2">
        <f>TITRES_STAT!C1318</f>
        <v>12.14</v>
      </c>
      <c r="C1315" s="2">
        <f>RSI!I1315</f>
        <v>61.387816113962735</v>
      </c>
      <c r="D1315" s="2">
        <f>MACD!E1315</f>
        <v>7.109512859452316E-2</v>
      </c>
      <c r="E1315" s="2">
        <f>MACD!F1315</f>
        <v>0.18738450606456861</v>
      </c>
      <c r="F1315" s="2">
        <f>'Moving Avg'!D1315</f>
        <v>4.7737000000000007</v>
      </c>
      <c r="G1315" s="2">
        <f>'Moving Avg'!E1315</f>
        <v>4.6449099999999994</v>
      </c>
      <c r="H1315" s="2">
        <f>'Moving Avg'!F1315</f>
        <v>4.7685499999999994</v>
      </c>
      <c r="I1315" s="2">
        <f>'Moving Avg'!G1315</f>
        <v>4.9033259999999972</v>
      </c>
      <c r="J1315" s="2">
        <f>'Moving Avg'!H1315</f>
        <v>4.5274569999999974</v>
      </c>
      <c r="K1315" s="18" t="str">
        <f>OBV!F1315</f>
        <v>BULLISH</v>
      </c>
      <c r="L1315" s="18" t="str">
        <f>OBV!G1315</f>
        <v>STRONG</v>
      </c>
      <c r="M1315" s="18" t="str">
        <f>OBV!H1315</f>
        <v>CONFIRMED BULLISH</v>
      </c>
    </row>
    <row r="1316" spans="1:13" ht="13.5" x14ac:dyDescent="0.25">
      <c r="A1316" s="4">
        <f>TITRES_STAT!B1319</f>
        <v>43924</v>
      </c>
      <c r="B1316" s="2">
        <f>TITRES_STAT!C1319</f>
        <v>12</v>
      </c>
      <c r="C1316" s="2">
        <f>RSI!I1316</f>
        <v>57.795456759400118</v>
      </c>
      <c r="D1316" s="2">
        <f>MACD!E1316</f>
        <v>9.1063085034441826E-3</v>
      </c>
      <c r="E1316" s="2">
        <f>MACD!F1316</f>
        <v>0.15172886655234372</v>
      </c>
      <c r="F1316" s="2">
        <f>'Moving Avg'!D1316</f>
        <v>4.8381000000000007</v>
      </c>
      <c r="G1316" s="2">
        <f>'Moving Avg'!E1316</f>
        <v>4.686189999999999</v>
      </c>
      <c r="H1316" s="2">
        <f>'Moving Avg'!F1316</f>
        <v>4.7588499999999998</v>
      </c>
      <c r="I1316" s="2">
        <f>'Moving Avg'!G1316</f>
        <v>4.9140599999999965</v>
      </c>
      <c r="J1316" s="2">
        <f>'Moving Avg'!H1316</f>
        <v>4.5291039999999976</v>
      </c>
      <c r="K1316" s="18" t="str">
        <f>OBV!F1316</f>
        <v>BULLISH</v>
      </c>
      <c r="L1316" s="18" t="str">
        <f>OBV!G1316</f>
        <v>NEUTRAL</v>
      </c>
      <c r="M1316" s="18" t="str">
        <f>OBV!H1316</f>
        <v>CONFIRMED BULLISH</v>
      </c>
    </row>
    <row r="1317" spans="1:13" ht="13.5" x14ac:dyDescent="0.25">
      <c r="A1317" s="4">
        <f>TITRES_STAT!B1320</f>
        <v>43927</v>
      </c>
      <c r="B1317" s="2">
        <f>TITRES_STAT!C1320</f>
        <v>11.64</v>
      </c>
      <c r="C1317" s="2">
        <f>RSI!I1317</f>
        <v>49.736984811359996</v>
      </c>
      <c r="D1317" s="2">
        <f>MACD!E1317</f>
        <v>-3.9614918730347171E-2</v>
      </c>
      <c r="E1317" s="2">
        <f>MACD!F1317</f>
        <v>0.11346010949580554</v>
      </c>
      <c r="F1317" s="2">
        <f>'Moving Avg'!D1317</f>
        <v>4.8727800000000006</v>
      </c>
      <c r="G1317" s="2">
        <f>'Moving Avg'!E1317</f>
        <v>4.7167399999999997</v>
      </c>
      <c r="H1317" s="2">
        <f>'Moving Avg'!F1317</f>
        <v>4.7423400000000004</v>
      </c>
      <c r="I1317" s="2">
        <f>'Moving Avg'!G1317</f>
        <v>4.9219859999999969</v>
      </c>
      <c r="J1317" s="2">
        <f>'Moving Avg'!H1317</f>
        <v>4.530406499999998</v>
      </c>
      <c r="K1317" s="18" t="str">
        <f>OBV!F1317</f>
        <v>BULLISH</v>
      </c>
      <c r="L1317" s="18" t="str">
        <f>OBV!G1317</f>
        <v>NEUTRAL</v>
      </c>
      <c r="M1317" s="18" t="str">
        <f>OBV!H1317</f>
        <v>CONFIRMED BULLISH</v>
      </c>
    </row>
    <row r="1318" spans="1:13" ht="13.5" x14ac:dyDescent="0.25">
      <c r="A1318" s="4">
        <f>TITRES_STAT!B1321</f>
        <v>43928</v>
      </c>
      <c r="B1318" s="2">
        <f>TITRES_STAT!C1321</f>
        <v>11.3</v>
      </c>
      <c r="C1318" s="2">
        <f>RSI!I1318</f>
        <v>43.557466903088233</v>
      </c>
      <c r="D1318" s="2">
        <f>MACD!E1318</f>
        <v>-6.4063003671575025E-2</v>
      </c>
      <c r="E1318" s="2">
        <f>MACD!F1318</f>
        <v>7.7955486862329434E-2</v>
      </c>
      <c r="F1318" s="2">
        <f>'Moving Avg'!D1318</f>
        <v>4.8604000000000003</v>
      </c>
      <c r="G1318" s="2">
        <f>'Moving Avg'!E1318</f>
        <v>4.72912</v>
      </c>
      <c r="H1318" s="2">
        <f>'Moving Avg'!F1318</f>
        <v>4.7229349999999997</v>
      </c>
      <c r="I1318" s="2">
        <f>'Moving Avg'!G1318</f>
        <v>4.9262779999999973</v>
      </c>
      <c r="J1318" s="2">
        <f>'Moving Avg'!H1318</f>
        <v>4.5302099999999985</v>
      </c>
      <c r="K1318" s="18" t="str">
        <f>OBV!F1318</f>
        <v>BEARISH</v>
      </c>
      <c r="L1318" s="18" t="str">
        <f>OBV!G1318</f>
        <v>NEUTRAL</v>
      </c>
      <c r="M1318" s="18" t="str">
        <f>OBV!H1318</f>
        <v>CONFIRMED BEARISH</v>
      </c>
    </row>
    <row r="1319" spans="1:13" ht="13.5" x14ac:dyDescent="0.25">
      <c r="A1319" s="4">
        <f>TITRES_STAT!B1322</f>
        <v>43929</v>
      </c>
      <c r="B1319" s="2">
        <f>TITRES_STAT!C1322</f>
        <v>10.97</v>
      </c>
      <c r="C1319" s="2">
        <f>RSI!I1319</f>
        <v>38.553304118040522</v>
      </c>
      <c r="D1319" s="2">
        <f>MACD!E1319</f>
        <v>-8.0163206931265663E-2</v>
      </c>
      <c r="E1319" s="2">
        <f>MACD!F1319</f>
        <v>4.6331748103610418E-2</v>
      </c>
      <c r="F1319" s="2">
        <f>'Moving Avg'!D1319</f>
        <v>4.7927</v>
      </c>
      <c r="G1319" s="2">
        <f>'Moving Avg'!E1319</f>
        <v>4.7320100000000007</v>
      </c>
      <c r="H1319" s="2">
        <f>'Moving Avg'!F1319</f>
        <v>4.7047699999999999</v>
      </c>
      <c r="I1319" s="2">
        <f>'Moving Avg'!G1319</f>
        <v>4.927845999999998</v>
      </c>
      <c r="J1319" s="2">
        <f>'Moving Avg'!H1319</f>
        <v>4.5300299999999991</v>
      </c>
      <c r="K1319" s="18" t="str">
        <f>OBV!F1319</f>
        <v>BEARISH</v>
      </c>
      <c r="L1319" s="18" t="str">
        <f>OBV!G1319</f>
        <v>WEAK</v>
      </c>
      <c r="M1319" s="18" t="str">
        <f>OBV!H1319</f>
        <v>CONFIRMED BEARISH</v>
      </c>
    </row>
    <row r="1320" spans="1:13" ht="13.5" x14ac:dyDescent="0.25">
      <c r="A1320" s="4">
        <f>TITRES_STAT!B1323</f>
        <v>43934</v>
      </c>
      <c r="B1320" s="2">
        <f>TITRES_STAT!C1323</f>
        <v>10.8</v>
      </c>
      <c r="C1320" s="2">
        <f>RSI!I1320</f>
        <v>36.24215726470991</v>
      </c>
      <c r="D1320" s="2">
        <f>MACD!E1320</f>
        <v>-8.6993130203886437E-2</v>
      </c>
      <c r="E1320" s="2">
        <f>MACD!F1320</f>
        <v>1.9666772442111045E-2</v>
      </c>
      <c r="F1320" s="2">
        <f>'Moving Avg'!D1320</f>
        <v>4.6820600000000008</v>
      </c>
      <c r="G1320" s="2">
        <f>'Moving Avg'!E1320</f>
        <v>4.7278800000000007</v>
      </c>
      <c r="H1320" s="2">
        <f>'Moving Avg'!F1320</f>
        <v>4.6760799999999989</v>
      </c>
      <c r="I1320" s="2">
        <f>'Moving Avg'!G1320</f>
        <v>4.928093999999998</v>
      </c>
      <c r="J1320" s="2">
        <f>'Moving Avg'!H1320</f>
        <v>4.5293989999999988</v>
      </c>
      <c r="K1320" s="18" t="str">
        <f>OBV!F1320</f>
        <v>BEARISH</v>
      </c>
      <c r="L1320" s="18" t="str">
        <f>OBV!G1320</f>
        <v>WEAK</v>
      </c>
      <c r="M1320" s="18" t="str">
        <f>OBV!H1320</f>
        <v>CONFIRMED BEARISH</v>
      </c>
    </row>
    <row r="1321" spans="1:13" ht="13.5" x14ac:dyDescent="0.25">
      <c r="A1321" s="4">
        <f>TITRES_STAT!B1324</f>
        <v>43935</v>
      </c>
      <c r="B1321" s="2">
        <f>TITRES_STAT!C1324</f>
        <v>10.97</v>
      </c>
      <c r="C1321" s="2">
        <f>RSI!I1321</f>
        <v>40.108629303680601</v>
      </c>
      <c r="D1321" s="2">
        <f>MACD!E1321</f>
        <v>-7.5759102794072497E-2</v>
      </c>
      <c r="E1321" s="2">
        <f>MACD!F1321</f>
        <v>5.8159739487433602E-4</v>
      </c>
      <c r="F1321" s="2">
        <f>'Moving Avg'!D1321</f>
        <v>4.5970200000000006</v>
      </c>
      <c r="G1321" s="2">
        <f>'Moving Avg'!E1321</f>
        <v>4.7175600000000006</v>
      </c>
      <c r="H1321" s="2">
        <f>'Moving Avg'!F1321</f>
        <v>4.6579149999999983</v>
      </c>
      <c r="I1321" s="2">
        <f>'Moving Avg'!G1321</f>
        <v>4.925781999999999</v>
      </c>
      <c r="J1321" s="2">
        <f>'Moving Avg'!H1321</f>
        <v>4.5291189999999979</v>
      </c>
      <c r="K1321" s="18" t="str">
        <f>OBV!F1321</f>
        <v>BEARISH</v>
      </c>
      <c r="L1321" s="18" t="str">
        <f>OBV!G1321</f>
        <v>WEAK</v>
      </c>
      <c r="M1321" s="18" t="str">
        <f>OBV!H1321</f>
        <v>CONFIRMED BEARISH</v>
      </c>
    </row>
    <row r="1322" spans="1:13" ht="13.5" x14ac:dyDescent="0.25">
      <c r="A1322" s="4">
        <f>TITRES_STAT!B1325</f>
        <v>43936</v>
      </c>
      <c r="B1322" s="2">
        <f>TITRES_STAT!C1325</f>
        <v>11</v>
      </c>
      <c r="C1322" s="2">
        <f>RSI!I1322</f>
        <v>40.791649395279421</v>
      </c>
      <c r="D1322" s="2">
        <f>MACD!E1322</f>
        <v>-6.5836612911236436E-2</v>
      </c>
      <c r="E1322" s="2">
        <f>MACD!F1322</f>
        <v>-1.2702044666347818E-2</v>
      </c>
      <c r="F1322" s="2">
        <f>'Moving Avg'!D1322</f>
        <v>4.5441800000000008</v>
      </c>
      <c r="G1322" s="2">
        <f>'Moving Avg'!E1322</f>
        <v>4.7084799999999998</v>
      </c>
      <c r="H1322" s="2">
        <f>'Moving Avg'!F1322</f>
        <v>4.640369999999999</v>
      </c>
      <c r="I1322" s="2">
        <f>'Moving Avg'!G1322</f>
        <v>4.9209939999999985</v>
      </c>
      <c r="J1322" s="2">
        <f>'Moving Avg'!H1322</f>
        <v>4.5290009999999974</v>
      </c>
      <c r="K1322" s="18" t="str">
        <f>OBV!F1322</f>
        <v>BEARISH</v>
      </c>
      <c r="L1322" s="18" t="str">
        <f>OBV!G1322</f>
        <v>WEAK</v>
      </c>
      <c r="M1322" s="18" t="str">
        <f>OBV!H1322</f>
        <v>CONFIRMED BEARISH</v>
      </c>
    </row>
    <row r="1323" spans="1:13" ht="13.5" x14ac:dyDescent="0.25">
      <c r="A1323" s="4">
        <f>TITRES_STAT!B1326</f>
        <v>43937</v>
      </c>
      <c r="B1323" s="2">
        <f>TITRES_STAT!C1326</f>
        <v>11.12</v>
      </c>
      <c r="C1323" s="2">
        <f>RSI!I1323</f>
        <v>43.558805257503622</v>
      </c>
      <c r="D1323" s="2">
        <f>MACD!E1323</f>
        <v>-4.5344216417148253E-2</v>
      </c>
      <c r="E1323" s="2">
        <f>MACD!F1323</f>
        <v>-1.9230479016507908E-2</v>
      </c>
      <c r="F1323" s="2">
        <f>'Moving Avg'!D1323</f>
        <v>4.5293200000000002</v>
      </c>
      <c r="G1323" s="2">
        <f>'Moving Avg'!E1323</f>
        <v>4.6948600000000003</v>
      </c>
      <c r="H1323" s="2">
        <f>'Moving Avg'!F1323</f>
        <v>4.636239999999999</v>
      </c>
      <c r="I1323" s="2">
        <f>'Moving Avg'!G1323</f>
        <v>4.9171959999999979</v>
      </c>
      <c r="J1323" s="2">
        <f>'Moving Avg'!H1323</f>
        <v>4.5285724999999983</v>
      </c>
      <c r="K1323" s="18" t="str">
        <f>OBV!F1323</f>
        <v>BEARISH</v>
      </c>
      <c r="L1323" s="18" t="str">
        <f>OBV!G1323</f>
        <v>WEAK</v>
      </c>
      <c r="M1323" s="18" t="str">
        <f>OBV!H1323</f>
        <v>CONFIRMED BEARISH</v>
      </c>
    </row>
    <row r="1324" spans="1:13" ht="13.5" x14ac:dyDescent="0.25">
      <c r="A1324" s="4">
        <f>TITRES_STAT!B1327</f>
        <v>43938</v>
      </c>
      <c r="B1324" s="2">
        <f>TITRES_STAT!C1327</f>
        <v>11.01</v>
      </c>
      <c r="C1324" s="2">
        <f>RSI!I1324</f>
        <v>41.636762902994796</v>
      </c>
      <c r="D1324" s="2">
        <f>MACD!E1324</f>
        <v>-2.2570770965142373E-3</v>
      </c>
      <c r="E1324" s="2">
        <f>MACD!F1324</f>
        <v>-1.5835798632509175E-2</v>
      </c>
      <c r="F1324" s="2">
        <f>'Moving Avg'!D1324</f>
        <v>4.5326199999999996</v>
      </c>
      <c r="G1324" s="2">
        <f>'Moving Avg'!E1324</f>
        <v>4.6626600000000007</v>
      </c>
      <c r="H1324" s="2">
        <f>'Moving Avg'!F1324</f>
        <v>4.6302549999999991</v>
      </c>
      <c r="I1324" s="2">
        <f>'Moving Avg'!G1324</f>
        <v>4.9122419999999982</v>
      </c>
      <c r="J1324" s="2">
        <f>'Moving Avg'!H1324</f>
        <v>4.5273784999999984</v>
      </c>
      <c r="K1324" s="18" t="str">
        <f>OBV!F1324</f>
        <v>BEARISH</v>
      </c>
      <c r="L1324" s="18" t="str">
        <f>OBV!G1324</f>
        <v>WEAK</v>
      </c>
      <c r="M1324" s="18" t="str">
        <f>OBV!H1324</f>
        <v>BEARISH DIVERGENCE</v>
      </c>
    </row>
    <row r="1325" spans="1:13" ht="13.5" x14ac:dyDescent="0.25">
      <c r="A1325" s="4">
        <f>TITRES_STAT!B1328</f>
        <v>43941</v>
      </c>
      <c r="B1325" s="2">
        <f>TITRES_STAT!C1328</f>
        <v>11</v>
      </c>
      <c r="C1325" s="2">
        <f>RSI!I1325</f>
        <v>41.458846130210816</v>
      </c>
      <c r="D1325" s="2">
        <f>MACD!E1325</f>
        <v>5.773036342075244E-2</v>
      </c>
      <c r="E1325" s="2">
        <f>MACD!F1325</f>
        <v>-1.1225662218568525E-3</v>
      </c>
      <c r="F1325" s="2">
        <f>'Moving Avg'!D1325</f>
        <v>4.5491399999999995</v>
      </c>
      <c r="G1325" s="2">
        <f>'Moving Avg'!E1325</f>
        <v>4.6156000000000006</v>
      </c>
      <c r="H1325" s="2">
        <f>'Moving Avg'!F1325</f>
        <v>4.6302549999999982</v>
      </c>
      <c r="I1325" s="2">
        <f>'Moving Avg'!G1325</f>
        <v>4.9043999999999981</v>
      </c>
      <c r="J1325" s="2">
        <f>'Moving Avg'!H1325</f>
        <v>4.5263634999999987</v>
      </c>
      <c r="K1325" s="18" t="str">
        <f>OBV!F1325</f>
        <v>BEARISH</v>
      </c>
      <c r="L1325" s="18" t="str">
        <f>OBV!G1325</f>
        <v>NEUTRAL</v>
      </c>
      <c r="M1325" s="18" t="str">
        <f>OBV!H1325</f>
        <v>BEARISH DIVERGENCE</v>
      </c>
    </row>
    <row r="1326" spans="1:13" ht="13.5" x14ac:dyDescent="0.25">
      <c r="A1326" s="4">
        <f>TITRES_STAT!B1329</f>
        <v>43942</v>
      </c>
      <c r="B1326" s="2">
        <f>TITRES_STAT!C1329</f>
        <v>11</v>
      </c>
      <c r="C1326" s="2">
        <f>RSI!I1326</f>
        <v>41.458846130210816</v>
      </c>
      <c r="D1326" s="2">
        <f>MACD!E1326</f>
        <v>0.10054182976994053</v>
      </c>
      <c r="E1326" s="2">
        <f>MACD!F1326</f>
        <v>1.9210312976502626E-2</v>
      </c>
      <c r="F1326" s="2">
        <f>'Moving Avg'!D1326</f>
        <v>4.5516199999999998</v>
      </c>
      <c r="G1326" s="2">
        <f>'Moving Avg'!E1326</f>
        <v>4.5743200000000011</v>
      </c>
      <c r="H1326" s="2">
        <f>'Moving Avg'!F1326</f>
        <v>4.6302549999999991</v>
      </c>
      <c r="I1326" s="2">
        <f>'Moving Avg'!G1326</f>
        <v>4.8961439999999987</v>
      </c>
      <c r="J1326" s="2">
        <f>'Moving Avg'!H1326</f>
        <v>4.5260459999999982</v>
      </c>
      <c r="K1326" s="18" t="str">
        <f>OBV!F1326</f>
        <v>BEARISH</v>
      </c>
      <c r="L1326" s="18" t="str">
        <f>OBV!G1326</f>
        <v>NEUTRAL</v>
      </c>
      <c r="M1326" s="18" t="str">
        <f>OBV!H1326</f>
        <v>BEARISH DIVERGENCE</v>
      </c>
    </row>
    <row r="1327" spans="1:13" ht="13.5" x14ac:dyDescent="0.25">
      <c r="A1327" s="4">
        <f>TITRES_STAT!B1330</f>
        <v>43943</v>
      </c>
      <c r="B1327" s="2">
        <f>TITRES_STAT!C1330</f>
        <v>11.05</v>
      </c>
      <c r="C1327" s="2">
        <f>RSI!I1327</f>
        <v>42.881085226189242</v>
      </c>
      <c r="D1327" s="2">
        <f>MACD!E1327</f>
        <v>0.1132546101885934</v>
      </c>
      <c r="E1327" s="2">
        <f>MACD!F1327</f>
        <v>3.8019172418920777E-2</v>
      </c>
      <c r="F1327" s="2">
        <f>'Moving Avg'!D1327</f>
        <v>4.5557400000000001</v>
      </c>
      <c r="G1327" s="2">
        <f>'Moving Avg'!E1327</f>
        <v>4.5499600000000004</v>
      </c>
      <c r="H1327" s="2">
        <f>'Moving Avg'!F1327</f>
        <v>4.6333499999999983</v>
      </c>
      <c r="I1327" s="2">
        <f>'Moving Avg'!G1327</f>
        <v>4.8859059999999985</v>
      </c>
      <c r="J1327" s="2">
        <f>'Moving Avg'!H1327</f>
        <v>4.524954499999998</v>
      </c>
      <c r="K1327" s="18" t="str">
        <f>OBV!F1327</f>
        <v>BEARISH</v>
      </c>
      <c r="L1327" s="18" t="str">
        <f>OBV!G1327</f>
        <v>NEUTRAL</v>
      </c>
      <c r="M1327" s="18" t="str">
        <f>OBV!H1327</f>
        <v>BEARISH DIVERGENCE</v>
      </c>
    </row>
    <row r="1328" spans="1:13" ht="13.5" x14ac:dyDescent="0.25">
      <c r="A1328" s="4">
        <f>TITRES_STAT!B1331</f>
        <v>43944</v>
      </c>
      <c r="B1328" s="2">
        <f>TITRES_STAT!C1331</f>
        <v>11.05</v>
      </c>
      <c r="C1328" s="2">
        <f>RSI!I1328</f>
        <v>42.881085226189249</v>
      </c>
      <c r="D1328" s="2">
        <f>MACD!E1328</f>
        <v>0.10310018333496096</v>
      </c>
      <c r="E1328" s="2">
        <f>MACD!F1328</f>
        <v>5.1035374602128813E-2</v>
      </c>
      <c r="F1328" s="2">
        <f>'Moving Avg'!D1328</f>
        <v>4.5499599999999996</v>
      </c>
      <c r="G1328" s="2">
        <f>'Moving Avg'!E1328</f>
        <v>4.5396400000000003</v>
      </c>
      <c r="H1328" s="2">
        <f>'Moving Avg'!F1328</f>
        <v>4.6343799999999993</v>
      </c>
      <c r="I1328" s="2">
        <f>'Moving Avg'!G1328</f>
        <v>4.8726959999999986</v>
      </c>
      <c r="J1328" s="2">
        <f>'Moving Avg'!H1328</f>
        <v>4.5239429999999974</v>
      </c>
      <c r="K1328" s="18" t="str">
        <f>OBV!F1328</f>
        <v>BEARISH</v>
      </c>
      <c r="L1328" s="18" t="str">
        <f>OBV!G1328</f>
        <v>NEUTRAL</v>
      </c>
      <c r="M1328" s="18" t="str">
        <f>OBV!H1328</f>
        <v>CONFIRMED BEARISH</v>
      </c>
    </row>
    <row r="1329" spans="1:13" ht="13.5" x14ac:dyDescent="0.25">
      <c r="A1329" s="4">
        <f>TITRES_STAT!B1332</f>
        <v>43945</v>
      </c>
      <c r="B1329" s="2">
        <f>TITRES_STAT!C1332</f>
        <v>11.1</v>
      </c>
      <c r="C1329" s="2">
        <f>RSI!I1329</f>
        <v>44.453758492790627</v>
      </c>
      <c r="D1329" s="2">
        <f>MACD!E1329</f>
        <v>7.2658393824736933E-2</v>
      </c>
      <c r="E1329" s="2">
        <f>MACD!F1329</f>
        <v>5.5359978446650443E-2</v>
      </c>
      <c r="F1329" s="2">
        <f>'Moving Avg'!D1329</f>
        <v>4.5573999999999995</v>
      </c>
      <c r="G1329" s="2">
        <f>'Moving Avg'!E1329</f>
        <v>4.5450100000000004</v>
      </c>
      <c r="H1329" s="2">
        <f>'Moving Avg'!F1329</f>
        <v>4.6385099999999992</v>
      </c>
      <c r="I1329" s="2">
        <f>'Moving Avg'!G1329</f>
        <v>4.8596519999999988</v>
      </c>
      <c r="J1329" s="2">
        <f>'Moving Avg'!H1329</f>
        <v>4.5230149999999982</v>
      </c>
      <c r="K1329" s="18" t="str">
        <f>OBV!F1329</f>
        <v>BULLISH</v>
      </c>
      <c r="L1329" s="18" t="str">
        <f>OBV!G1329</f>
        <v>STRONG</v>
      </c>
      <c r="M1329" s="18" t="str">
        <f>OBV!H1329</f>
        <v>CONFIRMED BULLISH</v>
      </c>
    </row>
    <row r="1330" spans="1:13" ht="13.5" x14ac:dyDescent="0.25">
      <c r="A1330" s="4">
        <f>TITRES_STAT!B1333</f>
        <v>43948</v>
      </c>
      <c r="B1330" s="2">
        <f>TITRES_STAT!C1333</f>
        <v>11</v>
      </c>
      <c r="C1330" s="2">
        <f>RSI!I1330</f>
        <v>41.970796036803677</v>
      </c>
      <c r="D1330" s="2">
        <f>MACD!E1330</f>
        <v>3.9627266501060632E-2</v>
      </c>
      <c r="E1330" s="2">
        <f>MACD!F1330</f>
        <v>5.2213436057532481E-2</v>
      </c>
      <c r="F1330" s="2">
        <f>'Moving Avg'!D1330</f>
        <v>4.5573999999999995</v>
      </c>
      <c r="G1330" s="2">
        <f>'Moving Avg'!E1330</f>
        <v>4.5532699999999995</v>
      </c>
      <c r="H1330" s="2">
        <f>'Moving Avg'!F1330</f>
        <v>4.6405749999999992</v>
      </c>
      <c r="I1330" s="2">
        <f>'Moving Avg'!G1330</f>
        <v>4.8460299999999989</v>
      </c>
      <c r="J1330" s="2">
        <f>'Moving Avg'!H1330</f>
        <v>4.5218804999999973</v>
      </c>
      <c r="K1330" s="18" t="str">
        <f>OBV!F1330</f>
        <v>BULLISH</v>
      </c>
      <c r="L1330" s="18" t="str">
        <f>OBV!G1330</f>
        <v>NEUTRAL</v>
      </c>
      <c r="M1330" s="18" t="str">
        <f>OBV!H1330</f>
        <v>NEUTRAL</v>
      </c>
    </row>
    <row r="1331" spans="1:13" ht="13.5" x14ac:dyDescent="0.25">
      <c r="A1331" s="4">
        <f>TITRES_STAT!B1334</f>
        <v>43949</v>
      </c>
      <c r="B1331" s="2">
        <f>TITRES_STAT!C1334</f>
        <v>10.67</v>
      </c>
      <c r="C1331" s="2">
        <f>RSI!I1331</f>
        <v>35.023271128071713</v>
      </c>
      <c r="D1331" s="2">
        <f>MACD!E1331</f>
        <v>3.3244163708994634E-2</v>
      </c>
      <c r="E1331" s="2">
        <f>MACD!F1331</f>
        <v>4.8419581587824917E-2</v>
      </c>
      <c r="F1331" s="2">
        <f>'Moving Avg'!D1331</f>
        <v>4.5301599999999995</v>
      </c>
      <c r="G1331" s="2">
        <f>'Moving Avg'!E1331</f>
        <v>4.5408899999999992</v>
      </c>
      <c r="H1331" s="2">
        <f>'Moving Avg'!F1331</f>
        <v>4.6292249999999999</v>
      </c>
      <c r="I1331" s="2">
        <f>'Moving Avg'!G1331</f>
        <v>4.8284459999999987</v>
      </c>
      <c r="J1331" s="2">
        <f>'Moving Avg'!H1331</f>
        <v>4.5209219999999979</v>
      </c>
      <c r="K1331" s="18" t="str">
        <f>OBV!F1331</f>
        <v>BEARISH</v>
      </c>
      <c r="L1331" s="18" t="str">
        <f>OBV!G1331</f>
        <v>WEAK</v>
      </c>
      <c r="M1331" s="18" t="str">
        <f>OBV!H1331</f>
        <v>CONFIRMED BEARISH</v>
      </c>
    </row>
    <row r="1332" spans="1:13" ht="13.5" x14ac:dyDescent="0.25">
      <c r="A1332" s="4">
        <f>TITRES_STAT!B1335</f>
        <v>43950</v>
      </c>
      <c r="B1332" s="2">
        <f>TITRES_STAT!C1335</f>
        <v>10.5</v>
      </c>
      <c r="C1332" s="2">
        <f>RSI!I1332</f>
        <v>32.076076389453021</v>
      </c>
      <c r="D1332" s="2">
        <f>MACD!E1332</f>
        <v>3.63828248980127E-2</v>
      </c>
      <c r="E1332" s="2">
        <f>MACD!F1332</f>
        <v>4.6012230249862479E-2</v>
      </c>
      <c r="F1332" s="2">
        <f>'Moving Avg'!D1332</f>
        <v>4.4847599999999996</v>
      </c>
      <c r="G1332" s="2">
        <f>'Moving Avg'!E1332</f>
        <v>4.520249999999999</v>
      </c>
      <c r="H1332" s="2">
        <f>'Moving Avg'!F1332</f>
        <v>4.6143650000000003</v>
      </c>
      <c r="I1332" s="2">
        <f>'Moving Avg'!G1332</f>
        <v>4.8094579999999985</v>
      </c>
      <c r="J1332" s="2">
        <f>'Moving Avg'!H1332</f>
        <v>4.5194774999999971</v>
      </c>
      <c r="K1332" s="18" t="str">
        <f>OBV!F1332</f>
        <v>BEARISH</v>
      </c>
      <c r="L1332" s="18" t="str">
        <f>OBV!G1332</f>
        <v>WEAK</v>
      </c>
      <c r="M1332" s="18" t="str">
        <f>OBV!H1332</f>
        <v>CONFIRMED BEARISH</v>
      </c>
    </row>
    <row r="1333" spans="1:13" ht="13.5" x14ac:dyDescent="0.25">
      <c r="A1333" s="4">
        <f>TITRES_STAT!B1336</f>
        <v>43951</v>
      </c>
      <c r="B1333" s="2">
        <f>TITRES_STAT!C1336</f>
        <v>10.74</v>
      </c>
      <c r="C1333" s="2">
        <f>RSI!I1333</f>
        <v>39.773140604399998</v>
      </c>
      <c r="D1333" s="2">
        <f>MACD!E1333</f>
        <v>4.1061458879175561E-2</v>
      </c>
      <c r="E1333" s="2">
        <f>MACD!F1333</f>
        <v>4.50220759757251E-2</v>
      </c>
      <c r="F1333" s="2">
        <f>'Moving Avg'!D1333</f>
        <v>4.4591599999999998</v>
      </c>
      <c r="G1333" s="2">
        <f>'Moving Avg'!E1333</f>
        <v>4.5045599999999997</v>
      </c>
      <c r="H1333" s="2">
        <f>'Moving Avg'!F1333</f>
        <v>4.59971</v>
      </c>
      <c r="I1333" s="2">
        <f>'Moving Avg'!G1333</f>
        <v>4.7932739999999994</v>
      </c>
      <c r="J1333" s="2">
        <f>'Moving Avg'!H1333</f>
        <v>4.518527999999999</v>
      </c>
      <c r="K1333" s="18" t="str">
        <f>OBV!F1333</f>
        <v>BULLISH</v>
      </c>
      <c r="L1333" s="18" t="str">
        <f>OBV!G1333</f>
        <v>STRONG</v>
      </c>
      <c r="M1333" s="18" t="str">
        <f>OBV!H1333</f>
        <v>BULLISH DIVERGENCE</v>
      </c>
    </row>
    <row r="1334" spans="1:13" ht="13.5" x14ac:dyDescent="0.25">
      <c r="A1334" s="4">
        <f>TITRES_STAT!B1337</f>
        <v>43955</v>
      </c>
      <c r="B1334" s="2">
        <f>TITRES_STAT!C1337</f>
        <v>10.54</v>
      </c>
      <c r="C1334" s="2">
        <f>RSI!I1334</f>
        <v>36.101723568867669</v>
      </c>
      <c r="D1334" s="2">
        <f>MACD!E1334</f>
        <v>4.5173648364369434E-2</v>
      </c>
      <c r="E1334" s="2">
        <f>MACD!F1334</f>
        <v>4.5052390453453967E-2</v>
      </c>
      <c r="F1334" s="2">
        <f>'Moving Avg'!D1334</f>
        <v>4.4129199999999997</v>
      </c>
      <c r="G1334" s="2">
        <f>'Moving Avg'!E1334</f>
        <v>4.4851599999999996</v>
      </c>
      <c r="H1334" s="2">
        <f>'Moving Avg'!F1334</f>
        <v>4.5739099999999997</v>
      </c>
      <c r="I1334" s="2">
        <f>'Moving Avg'!G1334</f>
        <v>4.7766799999999989</v>
      </c>
      <c r="J1334" s="2">
        <f>'Moving Avg'!H1334</f>
        <v>4.5175784999999991</v>
      </c>
      <c r="K1334" s="18" t="str">
        <f>OBV!F1334</f>
        <v>BULLISH</v>
      </c>
      <c r="L1334" s="18" t="str">
        <f>OBV!G1334</f>
        <v>STRONG</v>
      </c>
      <c r="M1334" s="18" t="str">
        <f>OBV!H1334</f>
        <v>BULLISH DIVERGENCE</v>
      </c>
    </row>
    <row r="1335" spans="1:13" ht="13.5" x14ac:dyDescent="0.25">
      <c r="A1335" s="4">
        <f>TITRES_STAT!B1338</f>
        <v>43956</v>
      </c>
      <c r="B1335" s="2">
        <f>TITRES_STAT!C1338</f>
        <v>10.78</v>
      </c>
      <c r="C1335" s="2">
        <f>RSI!I1335</f>
        <v>42.918002930434426</v>
      </c>
      <c r="D1335" s="2">
        <f>MACD!E1335</f>
        <v>4.2119966070838899E-2</v>
      </c>
      <c r="E1335" s="2">
        <f>MACD!F1335</f>
        <v>4.4465905576930954E-2</v>
      </c>
      <c r="F1335" s="2">
        <f>'Moving Avg'!D1335</f>
        <v>4.3947599999999998</v>
      </c>
      <c r="G1335" s="2">
        <f>'Moving Avg'!E1335</f>
        <v>4.4760799999999996</v>
      </c>
      <c r="H1335" s="2">
        <f>'Moving Avg'!F1335</f>
        <v>4.545840000000001</v>
      </c>
      <c r="I1335" s="2">
        <f>'Moving Avg'!G1335</f>
        <v>4.7616539999999992</v>
      </c>
      <c r="J1335" s="2">
        <f>'Moving Avg'!H1335</f>
        <v>4.5171244999999978</v>
      </c>
      <c r="K1335" s="18" t="str">
        <f>OBV!F1335</f>
        <v>BULLISH</v>
      </c>
      <c r="L1335" s="18" t="str">
        <f>OBV!G1335</f>
        <v>STRONG</v>
      </c>
      <c r="M1335" s="18" t="str">
        <f>OBV!H1335</f>
        <v>BULLISH DIVERGENCE</v>
      </c>
    </row>
    <row r="1336" spans="1:13" ht="13.5" x14ac:dyDescent="0.25">
      <c r="A1336" s="4">
        <f>TITRES_STAT!B1339</f>
        <v>43957</v>
      </c>
      <c r="B1336" s="2">
        <f>TITRES_STAT!C1339</f>
        <v>10.88</v>
      </c>
      <c r="C1336" s="2">
        <f>RSI!I1336</f>
        <v>45.519981577960451</v>
      </c>
      <c r="D1336" s="2">
        <f>MACD!E1336</f>
        <v>3.7230386312992358E-2</v>
      </c>
      <c r="E1336" s="2">
        <f>MACD!F1336</f>
        <v>4.3018801724143241E-2</v>
      </c>
      <c r="F1336" s="2">
        <f>'Moving Avg'!D1336</f>
        <v>4.4120799999999996</v>
      </c>
      <c r="G1336" s="2">
        <f>'Moving Avg'!E1336</f>
        <v>4.47112</v>
      </c>
      <c r="H1336" s="2">
        <f>'Moving Avg'!F1336</f>
        <v>4.5227200000000014</v>
      </c>
      <c r="I1336" s="2">
        <f>'Moving Avg'!G1336</f>
        <v>4.7472879999999984</v>
      </c>
      <c r="J1336" s="2">
        <f>'Moving Avg'!H1336</f>
        <v>4.5161955000000003</v>
      </c>
      <c r="K1336" s="18" t="str">
        <f>OBV!F1336</f>
        <v>BULLISH</v>
      </c>
      <c r="L1336" s="18" t="str">
        <f>OBV!G1336</f>
        <v>STRONG</v>
      </c>
      <c r="M1336" s="18" t="str">
        <f>OBV!H1336</f>
        <v>CONFIRMED BULLISH</v>
      </c>
    </row>
    <row r="1337" spans="1:13" ht="13.5" x14ac:dyDescent="0.25">
      <c r="A1337" s="4">
        <f>TITRES_STAT!B1340</f>
        <v>43958</v>
      </c>
      <c r="B1337" s="2">
        <f>TITRES_STAT!C1340</f>
        <v>11.1</v>
      </c>
      <c r="C1337" s="2">
        <f>RSI!I1337</f>
        <v>50.843921533311487</v>
      </c>
      <c r="D1337" s="2">
        <f>MACD!E1337</f>
        <v>2.9976380675784675E-2</v>
      </c>
      <c r="E1337" s="2">
        <f>MACD!F1337</f>
        <v>4.0410317514471529E-2</v>
      </c>
      <c r="F1337" s="2">
        <f>'Moving Avg'!D1337</f>
        <v>4.4616199999999999</v>
      </c>
      <c r="G1337" s="2">
        <f>'Moving Avg'!E1337</f>
        <v>4.4731900000000007</v>
      </c>
      <c r="H1337" s="2">
        <f>'Moving Avg'!F1337</f>
        <v>4.5115750000000006</v>
      </c>
      <c r="I1337" s="2">
        <f>'Moving Avg'!G1337</f>
        <v>4.7344919999999995</v>
      </c>
      <c r="J1337" s="2">
        <f>'Moving Avg'!H1337</f>
        <v>4.5164019999999994</v>
      </c>
      <c r="K1337" s="18" t="str">
        <f>OBV!F1337</f>
        <v>BULLISH</v>
      </c>
      <c r="L1337" s="18" t="str">
        <f>OBV!G1337</f>
        <v>STRONG</v>
      </c>
      <c r="M1337" s="18" t="str">
        <f>OBV!H1337</f>
        <v>CONFIRMED BULLISH</v>
      </c>
    </row>
    <row r="1338" spans="1:13" ht="13.5" x14ac:dyDescent="0.25">
      <c r="A1338" s="4">
        <f>TITRES_STAT!B1341</f>
        <v>43959</v>
      </c>
      <c r="B1338" s="2">
        <f>TITRES_STAT!C1341</f>
        <v>11</v>
      </c>
      <c r="C1338" s="2">
        <f>RSI!I1338</f>
        <v>48.523744813225584</v>
      </c>
      <c r="D1338" s="2">
        <f>MACD!E1338</f>
        <v>2.6774793573404843E-2</v>
      </c>
      <c r="E1338" s="2">
        <f>MACD!F1338</f>
        <v>3.7683212726258193E-2</v>
      </c>
      <c r="F1338" s="2">
        <f>'Moving Avg'!D1338</f>
        <v>4.4831000000000003</v>
      </c>
      <c r="G1338" s="2">
        <f>'Moving Avg'!E1338</f>
        <v>4.4711300000000005</v>
      </c>
      <c r="H1338" s="2">
        <f>'Moving Avg'!F1338</f>
        <v>4.5053849999999995</v>
      </c>
      <c r="I1338" s="2">
        <f>'Moving Avg'!G1338</f>
        <v>4.7208699999999988</v>
      </c>
      <c r="J1338" s="2">
        <f>'Moving Avg'!H1338</f>
        <v>4.5164019999999994</v>
      </c>
      <c r="K1338" s="18" t="str">
        <f>OBV!F1338</f>
        <v>BEARISH</v>
      </c>
      <c r="L1338" s="18" t="str">
        <f>OBV!G1338</f>
        <v>NEUTRAL</v>
      </c>
      <c r="M1338" s="18" t="str">
        <f>OBV!H1338</f>
        <v>BEARISH DIVERGENCE</v>
      </c>
    </row>
    <row r="1339" spans="1:13" ht="13.5" x14ac:dyDescent="0.25">
      <c r="A1339" s="4">
        <f>TITRES_STAT!B1342</f>
        <v>43962</v>
      </c>
      <c r="B1339" s="2">
        <f>TITRES_STAT!C1342</f>
        <v>10.99</v>
      </c>
      <c r="C1339" s="2">
        <f>RSI!I1339</f>
        <v>48.288163303653256</v>
      </c>
      <c r="D1339" s="2">
        <f>MACD!E1339</f>
        <v>2.7684378680391752E-2</v>
      </c>
      <c r="E1339" s="2">
        <f>MACD!F1339</f>
        <v>3.5683445917084902E-2</v>
      </c>
      <c r="F1339" s="2">
        <f>'Moving Avg'!D1339</f>
        <v>4.5202599999999995</v>
      </c>
      <c r="G1339" s="2">
        <f>'Moving Avg'!E1339</f>
        <v>4.4665900000000001</v>
      </c>
      <c r="H1339" s="2">
        <f>'Moving Avg'!F1339</f>
        <v>4.5057999999999998</v>
      </c>
      <c r="I1339" s="2">
        <f>'Moving Avg'!G1339</f>
        <v>4.7074139999999991</v>
      </c>
      <c r="J1339" s="2">
        <f>'Moving Avg'!H1339</f>
        <v>4.5158034999999987</v>
      </c>
      <c r="K1339" s="18" t="str">
        <f>OBV!F1339</f>
        <v>BEARISH</v>
      </c>
      <c r="L1339" s="18" t="str">
        <f>OBV!G1339</f>
        <v>NEUTRAL</v>
      </c>
      <c r="M1339" s="18" t="str">
        <f>OBV!H1339</f>
        <v>BEARISH DIVERGENCE</v>
      </c>
    </row>
    <row r="1340" spans="1:13" ht="13.5" x14ac:dyDescent="0.25">
      <c r="A1340" s="4">
        <f>TITRES_STAT!B1343</f>
        <v>43963</v>
      </c>
      <c r="B1340" s="2">
        <f>TITRES_STAT!C1343</f>
        <v>11.14</v>
      </c>
      <c r="C1340" s="2">
        <f>RSI!I1340</f>
        <v>52.071477475889267</v>
      </c>
      <c r="D1340" s="2">
        <f>MACD!E1340</f>
        <v>1.7659872668140508E-2</v>
      </c>
      <c r="E1340" s="2">
        <f>MACD!F1340</f>
        <v>3.2078731267296025E-2</v>
      </c>
      <c r="F1340" s="2">
        <f>'Moving Avg'!D1340</f>
        <v>4.5499799999999997</v>
      </c>
      <c r="G1340" s="2">
        <f>'Moving Avg'!E1340</f>
        <v>4.4723699999999997</v>
      </c>
      <c r="H1340" s="2">
        <f>'Moving Avg'!F1340</f>
        <v>4.5128199999999996</v>
      </c>
      <c r="I1340" s="2">
        <f>'Moving Avg'!G1340</f>
        <v>4.695689999999999</v>
      </c>
      <c r="J1340" s="2">
        <f>'Moving Avg'!H1340</f>
        <v>4.5157004999999995</v>
      </c>
      <c r="K1340" s="18" t="str">
        <f>OBV!F1340</f>
        <v>BULLISH</v>
      </c>
      <c r="L1340" s="18" t="str">
        <f>OBV!G1340</f>
        <v>NEUTRAL</v>
      </c>
      <c r="M1340" s="18" t="str">
        <f>OBV!H1340</f>
        <v>CONFIRMED BULLISH</v>
      </c>
    </row>
    <row r="1341" spans="1:13" ht="13.5" x14ac:dyDescent="0.25">
      <c r="A1341" s="4">
        <f>TITRES_STAT!B1344</f>
        <v>43964</v>
      </c>
      <c r="B1341" s="2">
        <f>TITRES_STAT!C1344</f>
        <v>11.47</v>
      </c>
      <c r="C1341" s="2">
        <f>RSI!I1341</f>
        <v>59.152820880914341</v>
      </c>
      <c r="D1341" s="2">
        <f>MACD!E1341</f>
        <v>-2.2096761645369334E-2</v>
      </c>
      <c r="E1341" s="2">
        <f>MACD!F1341</f>
        <v>2.1243632684762953E-2</v>
      </c>
      <c r="F1341" s="2">
        <f>'Moving Avg'!D1341</f>
        <v>4.5987</v>
      </c>
      <c r="G1341" s="2">
        <f>'Moving Avg'!E1341</f>
        <v>4.5053900000000002</v>
      </c>
      <c r="H1341" s="2">
        <f>'Moving Avg'!F1341</f>
        <v>4.5231399999999988</v>
      </c>
      <c r="I1341" s="2">
        <f>'Moving Avg'!G1341</f>
        <v>4.6868559999999988</v>
      </c>
      <c r="J1341" s="2">
        <f>'Moving Avg'!H1341</f>
        <v>4.5166704999999991</v>
      </c>
      <c r="K1341" s="18" t="str">
        <f>OBV!F1341</f>
        <v>BULLISH</v>
      </c>
      <c r="L1341" s="18" t="str">
        <f>OBV!G1341</f>
        <v>NEUTRAL</v>
      </c>
      <c r="M1341" s="18" t="str">
        <f>OBV!H1341</f>
        <v>CONFIRMED BULLISH</v>
      </c>
    </row>
    <row r="1342" spans="1:13" ht="13.5" x14ac:dyDescent="0.25">
      <c r="A1342" s="4">
        <f>TITRES_STAT!B1345</f>
        <v>43965</v>
      </c>
      <c r="B1342" s="2">
        <f>TITRES_STAT!C1345</f>
        <v>11.64</v>
      </c>
      <c r="C1342" s="2">
        <f>RSI!I1342</f>
        <v>62.248793678487331</v>
      </c>
      <c r="D1342" s="2">
        <f>MACD!E1342</f>
        <v>-7.2756269877944035E-2</v>
      </c>
      <c r="E1342" s="2">
        <f>MACD!F1342</f>
        <v>2.443652172221554E-3</v>
      </c>
      <c r="F1342" s="2">
        <f>'Moving Avg'!D1342</f>
        <v>4.6432799999999999</v>
      </c>
      <c r="G1342" s="2">
        <f>'Moving Avg'!E1342</f>
        <v>4.5524499999999994</v>
      </c>
      <c r="H1342" s="2">
        <f>'Moving Avg'!F1342</f>
        <v>4.5363499999999988</v>
      </c>
      <c r="I1342" s="2">
        <f>'Moving Avg'!G1342</f>
        <v>4.6790139999999987</v>
      </c>
      <c r="J1342" s="2">
        <f>'Moving Avg'!H1342</f>
        <v>4.5175789999999996</v>
      </c>
      <c r="K1342" s="18" t="str">
        <f>OBV!F1342</f>
        <v>BULLISH</v>
      </c>
      <c r="L1342" s="18" t="str">
        <f>OBV!G1342</f>
        <v>STRONG</v>
      </c>
      <c r="M1342" s="18" t="str">
        <f>OBV!H1342</f>
        <v>CONFIRMED BULLISH</v>
      </c>
    </row>
    <row r="1343" spans="1:13" ht="13.5" x14ac:dyDescent="0.25">
      <c r="A1343" s="4">
        <f>TITRES_STAT!B1346</f>
        <v>43966</v>
      </c>
      <c r="B1343" s="2">
        <f>TITRES_STAT!C1346</f>
        <v>11.74</v>
      </c>
      <c r="C1343" s="2">
        <f>RSI!I1343</f>
        <v>63.97858402788934</v>
      </c>
      <c r="D1343" s="2">
        <f>MACD!E1343</f>
        <v>-0.10480908949175038</v>
      </c>
      <c r="E1343" s="2">
        <f>MACD!F1343</f>
        <v>-1.9006896160572835E-2</v>
      </c>
      <c r="F1343" s="2">
        <f>'Moving Avg'!D1343</f>
        <v>4.7043799999999996</v>
      </c>
      <c r="G1343" s="2">
        <f>'Moving Avg'!E1343</f>
        <v>4.5937400000000004</v>
      </c>
      <c r="H1343" s="2">
        <f>'Moving Avg'!F1343</f>
        <v>4.5491499999999991</v>
      </c>
      <c r="I1343" s="2">
        <f>'Moving Avg'!G1343</f>
        <v>4.6727399999999983</v>
      </c>
      <c r="J1343" s="2">
        <f>'Moving Avg'!H1343</f>
        <v>4.518694</v>
      </c>
      <c r="K1343" s="18" t="str">
        <f>OBV!F1343</f>
        <v>BULLISH</v>
      </c>
      <c r="L1343" s="18" t="str">
        <f>OBV!G1343</f>
        <v>STRONG</v>
      </c>
      <c r="M1343" s="18" t="str">
        <f>OBV!H1343</f>
        <v>CONFIRMED BULLISH</v>
      </c>
    </row>
    <row r="1344" spans="1:13" ht="13.5" x14ac:dyDescent="0.25">
      <c r="A1344" s="4">
        <f>TITRES_STAT!B1347</f>
        <v>43969</v>
      </c>
      <c r="B1344" s="2">
        <f>TITRES_STAT!C1347</f>
        <v>11.7</v>
      </c>
      <c r="C1344" s="2">
        <f>RSI!I1344</f>
        <v>62.734325604821407</v>
      </c>
      <c r="D1344" s="2">
        <f>MACD!E1344</f>
        <v>-0.14489538304112326</v>
      </c>
      <c r="E1344" s="2">
        <f>MACD!F1344</f>
        <v>-4.4184593536682921E-2</v>
      </c>
      <c r="F1344" s="2">
        <f>'Moving Avg'!D1344</f>
        <v>4.7629799999999998</v>
      </c>
      <c r="G1344" s="2">
        <f>'Moving Avg'!E1344</f>
        <v>4.6416200000000005</v>
      </c>
      <c r="H1344" s="2">
        <f>'Moving Avg'!F1344</f>
        <v>4.5633900000000001</v>
      </c>
      <c r="I1344" s="2">
        <f>'Moving Avg'!G1344</f>
        <v>4.6682799999999984</v>
      </c>
      <c r="J1344" s="2">
        <f>'Moving Avg'!H1344</f>
        <v>4.5201384999999998</v>
      </c>
      <c r="K1344" s="18" t="str">
        <f>OBV!F1344</f>
        <v>BULLISH</v>
      </c>
      <c r="L1344" s="18" t="str">
        <f>OBV!G1344</f>
        <v>STRONG</v>
      </c>
      <c r="M1344" s="18" t="str">
        <f>OBV!H1344</f>
        <v>CONFIRMED BULLISH</v>
      </c>
    </row>
    <row r="1345" spans="1:13" ht="13.5" x14ac:dyDescent="0.25">
      <c r="A1345" s="4">
        <f>TITRES_STAT!B1348</f>
        <v>43970</v>
      </c>
      <c r="B1345" s="2">
        <f>TITRES_STAT!C1348</f>
        <v>11.65</v>
      </c>
      <c r="C1345" s="2">
        <f>RSI!I1345</f>
        <v>61.145114669235355</v>
      </c>
      <c r="D1345" s="2">
        <f>MACD!E1345</f>
        <v>-0.1633351243343224</v>
      </c>
      <c r="E1345" s="2">
        <f>MACD!F1345</f>
        <v>-6.8014699696210823E-2</v>
      </c>
      <c r="F1345" s="2">
        <f>'Moving Avg'!D1345</f>
        <v>4.8050799999999994</v>
      </c>
      <c r="G1345" s="2">
        <f>'Moving Avg'!E1345</f>
        <v>4.67753</v>
      </c>
      <c r="H1345" s="2">
        <f>'Moving Avg'!F1345</f>
        <v>4.5768050000000002</v>
      </c>
      <c r="I1345" s="2">
        <f>'Moving Avg'!G1345</f>
        <v>4.661261999999998</v>
      </c>
      <c r="J1345" s="2">
        <f>'Moving Avg'!H1345</f>
        <v>4.5217280000000004</v>
      </c>
      <c r="K1345" s="18" t="str">
        <f>OBV!F1345</f>
        <v>BULLISH</v>
      </c>
      <c r="L1345" s="18" t="str">
        <f>OBV!G1345</f>
        <v>STRONG</v>
      </c>
      <c r="M1345" s="18" t="str">
        <f>OBV!H1345</f>
        <v>CONFIRMED BULLISH</v>
      </c>
    </row>
    <row r="1346" spans="1:13" ht="13.5" x14ac:dyDescent="0.25">
      <c r="A1346" s="4">
        <f>TITRES_STAT!B1349</f>
        <v>43971</v>
      </c>
      <c r="B1346" s="2">
        <f>TITRES_STAT!C1349</f>
        <v>11.61</v>
      </c>
      <c r="C1346" s="2">
        <f>RSI!I1346</f>
        <v>59.837584341412864</v>
      </c>
      <c r="D1346" s="2">
        <f>MACD!E1346</f>
        <v>-0.1724524700844432</v>
      </c>
      <c r="E1346" s="2">
        <f>MACD!F1346</f>
        <v>-8.8902253773857298E-2</v>
      </c>
      <c r="F1346" s="2">
        <f>'Moving Avg'!D1346</f>
        <v>4.8166400000000005</v>
      </c>
      <c r="G1346" s="2">
        <f>'Moving Avg'!E1346</f>
        <v>4.7076700000000002</v>
      </c>
      <c r="H1346" s="2">
        <f>'Moving Avg'!F1346</f>
        <v>4.5893950000000006</v>
      </c>
      <c r="I1346" s="2">
        <f>'Moving Avg'!G1346</f>
        <v>4.6541619999999986</v>
      </c>
      <c r="J1346" s="2">
        <f>'Moving Avg'!H1346</f>
        <v>4.5229870000000005</v>
      </c>
      <c r="K1346" s="18" t="str">
        <f>OBV!F1346</f>
        <v>BULLISH</v>
      </c>
      <c r="L1346" s="18" t="str">
        <f>OBV!G1346</f>
        <v>NEUTRAL</v>
      </c>
      <c r="M1346" s="18" t="str">
        <f>OBV!H1346</f>
        <v>CONFIRMED BULLISH</v>
      </c>
    </row>
    <row r="1347" spans="1:13" ht="13.5" x14ac:dyDescent="0.25">
      <c r="A1347" s="4">
        <f>TITRES_STAT!B1350</f>
        <v>43972</v>
      </c>
      <c r="B1347" s="2">
        <f>TITRES_STAT!C1350</f>
        <v>11.5</v>
      </c>
      <c r="C1347" s="2">
        <f>RSI!I1347</f>
        <v>56.271936407845388</v>
      </c>
      <c r="D1347" s="2">
        <f>MACD!E1347</f>
        <v>-0.16371759886206583</v>
      </c>
      <c r="E1347" s="2">
        <f>MACD!F1347</f>
        <v>-0.10386532279149902</v>
      </c>
      <c r="F1347" s="2">
        <f>'Moving Avg'!D1347</f>
        <v>4.8050799999999994</v>
      </c>
      <c r="G1347" s="2">
        <f>'Moving Avg'!E1347</f>
        <v>4.7241800000000005</v>
      </c>
      <c r="H1347" s="2">
        <f>'Moving Avg'!F1347</f>
        <v>4.5986850000000006</v>
      </c>
      <c r="I1347" s="2">
        <f>'Moving Avg'!G1347</f>
        <v>4.6464019999999984</v>
      </c>
      <c r="J1347" s="2">
        <f>'Moving Avg'!H1347</f>
        <v>4.5240190000000009</v>
      </c>
      <c r="K1347" s="18" t="str">
        <f>OBV!F1347</f>
        <v>BEARISH</v>
      </c>
      <c r="L1347" s="18" t="str">
        <f>OBV!G1347</f>
        <v>WEAK</v>
      </c>
      <c r="M1347" s="18" t="str">
        <f>OBV!H1347</f>
        <v>CONFIRMED BEARISH</v>
      </c>
    </row>
    <row r="1348" spans="1:13" ht="13.5" x14ac:dyDescent="0.25">
      <c r="A1348" s="4">
        <f>TITRES_STAT!B1351</f>
        <v>43973</v>
      </c>
      <c r="B1348" s="2">
        <f>TITRES_STAT!C1351</f>
        <v>11.22</v>
      </c>
      <c r="C1348" s="2">
        <f>RSI!I1348</f>
        <v>48.368535548488921</v>
      </c>
      <c r="D1348" s="2">
        <f>MACD!E1348</f>
        <v>-0.15468067583755829</v>
      </c>
      <c r="E1348" s="2">
        <f>MACD!F1348</f>
        <v>-0.11402839340071087</v>
      </c>
      <c r="F1348" s="2">
        <f>'Moving Avg'!D1348</f>
        <v>4.7621399999999996</v>
      </c>
      <c r="G1348" s="2">
        <f>'Moving Avg'!E1348</f>
        <v>4.7332599999999996</v>
      </c>
      <c r="H1348" s="2">
        <f>'Moving Avg'!F1348</f>
        <v>4.602195</v>
      </c>
      <c r="I1348" s="2">
        <f>'Moving Avg'!G1348</f>
        <v>4.6379799999999989</v>
      </c>
      <c r="J1348" s="2">
        <f>'Moving Avg'!H1348</f>
        <v>4.5244730000000013</v>
      </c>
      <c r="K1348" s="18" t="str">
        <f>OBV!F1348</f>
        <v>BEARISH</v>
      </c>
      <c r="L1348" s="18" t="str">
        <f>OBV!G1348</f>
        <v>WEAK</v>
      </c>
      <c r="M1348" s="18" t="str">
        <f>OBV!H1348</f>
        <v>CONFIRMED BEARISH</v>
      </c>
    </row>
    <row r="1349" spans="1:13" ht="13.5" x14ac:dyDescent="0.25">
      <c r="A1349" s="4">
        <f>TITRES_STAT!B1352</f>
        <v>43977</v>
      </c>
      <c r="B1349" s="2">
        <f>TITRES_STAT!C1352</f>
        <v>11.55</v>
      </c>
      <c r="C1349" s="2">
        <f>RSI!I1349</f>
        <v>56.177954957061004</v>
      </c>
      <c r="D1349" s="2">
        <f>MACD!E1349</f>
        <v>-0.15759213870055078</v>
      </c>
      <c r="E1349" s="2">
        <f>MACD!F1349</f>
        <v>-0.12274114246067885</v>
      </c>
      <c r="F1349" s="2">
        <f>'Moving Avg'!D1349</f>
        <v>4.7497600000000002</v>
      </c>
      <c r="G1349" s="2">
        <f>'Moving Avg'!E1349</f>
        <v>4.7563699999999995</v>
      </c>
      <c r="H1349" s="2">
        <f>'Moving Avg'!F1349</f>
        <v>4.6114799999999994</v>
      </c>
      <c r="I1349" s="2">
        <f>'Moving Avg'!G1349</f>
        <v>4.6355019999999989</v>
      </c>
      <c r="J1349" s="2">
        <f>'Moving Avg'!H1349</f>
        <v>4.5257940000000012</v>
      </c>
      <c r="K1349" s="18" t="str">
        <f>OBV!F1349</f>
        <v>BEARISH</v>
      </c>
      <c r="L1349" s="18" t="str">
        <f>OBV!G1349</f>
        <v>WEAK</v>
      </c>
      <c r="M1349" s="18" t="str">
        <f>OBV!H1349</f>
        <v>CONFIRMED BEARISH</v>
      </c>
    </row>
    <row r="1350" spans="1:13" ht="13.5" x14ac:dyDescent="0.25">
      <c r="A1350" s="4">
        <f>TITRES_STAT!B1353</f>
        <v>43978</v>
      </c>
      <c r="B1350" s="2">
        <f>TITRES_STAT!C1353</f>
        <v>11.89</v>
      </c>
      <c r="C1350" s="2">
        <f>RSI!I1350</f>
        <v>62.478264722220032</v>
      </c>
      <c r="D1350" s="2">
        <f>MACD!E1350</f>
        <v>-0.16158781885018225</v>
      </c>
      <c r="E1350" s="2">
        <f>MACD!F1350</f>
        <v>-0.13051047773857954</v>
      </c>
      <c r="F1350" s="2">
        <f>'Moving Avg'!D1350</f>
        <v>4.7695799999999995</v>
      </c>
      <c r="G1350" s="2">
        <f>'Moving Avg'!E1350</f>
        <v>4.787329999999999</v>
      </c>
      <c r="H1350" s="2">
        <f>'Moving Avg'!F1350</f>
        <v>4.6298499999999994</v>
      </c>
      <c r="I1350" s="2">
        <f>'Moving Avg'!G1350</f>
        <v>4.6330259999999983</v>
      </c>
      <c r="J1350" s="2">
        <f>'Moving Avg'!H1350</f>
        <v>4.5282505000000013</v>
      </c>
      <c r="K1350" s="18" t="str">
        <f>OBV!F1350</f>
        <v>BULLISH</v>
      </c>
      <c r="L1350" s="18" t="str">
        <f>OBV!G1350</f>
        <v>NEUTRAL</v>
      </c>
      <c r="M1350" s="18" t="str">
        <f>OBV!H1350</f>
        <v>CONFIRMED BULLISH</v>
      </c>
    </row>
    <row r="1351" spans="1:13" ht="13.5" x14ac:dyDescent="0.25">
      <c r="A1351" s="4">
        <f>TITRES_STAT!B1354</f>
        <v>43979</v>
      </c>
      <c r="B1351" s="2">
        <f>TITRES_STAT!C1354</f>
        <v>12</v>
      </c>
      <c r="C1351" s="2">
        <f>RSI!I1351</f>
        <v>64.267259275998441</v>
      </c>
      <c r="D1351" s="2">
        <f>MACD!E1351</f>
        <v>-0.14881420279818158</v>
      </c>
      <c r="E1351" s="2">
        <f>MACD!F1351</f>
        <v>-0.13417122275049995</v>
      </c>
      <c r="F1351" s="2">
        <f>'Moving Avg'!D1351</f>
        <v>4.8017800000000008</v>
      </c>
      <c r="G1351" s="2">
        <f>'Moving Avg'!E1351</f>
        <v>4.8092099999999993</v>
      </c>
      <c r="H1351" s="2">
        <f>'Moving Avg'!F1351</f>
        <v>4.6572999999999993</v>
      </c>
      <c r="I1351" s="2">
        <f>'Moving Avg'!G1351</f>
        <v>4.6342639999999982</v>
      </c>
      <c r="J1351" s="2">
        <f>'Moving Avg'!H1351</f>
        <v>4.5309340000000011</v>
      </c>
      <c r="K1351" s="18" t="str">
        <f>OBV!F1351</f>
        <v>BULLISH</v>
      </c>
      <c r="L1351" s="18" t="str">
        <f>OBV!G1351</f>
        <v>STRONG</v>
      </c>
      <c r="M1351" s="18" t="str">
        <f>OBV!H1351</f>
        <v>CONFIRMED BULLISH</v>
      </c>
    </row>
    <row r="1352" spans="1:13" ht="13.5" x14ac:dyDescent="0.25">
      <c r="A1352" s="4">
        <f>TITRES_STAT!B1355</f>
        <v>43980</v>
      </c>
      <c r="B1352" s="2">
        <f>TITRES_STAT!C1355</f>
        <v>12.35</v>
      </c>
      <c r="C1352" s="2">
        <f>RSI!I1352</f>
        <v>69.286639728905627</v>
      </c>
      <c r="D1352" s="2">
        <f>MACD!E1352</f>
        <v>-0.13950764660019654</v>
      </c>
      <c r="E1352" s="2">
        <f>MACD!F1352</f>
        <v>-0.13523850752043926</v>
      </c>
      <c r="F1352" s="2">
        <f>'Moving Avg'!D1352</f>
        <v>4.8719599999999996</v>
      </c>
      <c r="G1352" s="2">
        <f>'Moving Avg'!E1352</f>
        <v>4.838519999999999</v>
      </c>
      <c r="H1352" s="2">
        <f>'Moving Avg'!F1352</f>
        <v>4.6954849999999997</v>
      </c>
      <c r="I1352" s="2">
        <f>'Moving Avg'!G1352</f>
        <v>4.6383919999999987</v>
      </c>
      <c r="J1352" s="2">
        <f>'Moving Avg'!H1352</f>
        <v>4.533720500000002</v>
      </c>
      <c r="K1352" s="18" t="str">
        <f>OBV!F1352</f>
        <v>BULLISH</v>
      </c>
      <c r="L1352" s="18" t="str">
        <f>OBV!G1352</f>
        <v>STRONG</v>
      </c>
      <c r="M1352" s="18" t="str">
        <f>OBV!H1352</f>
        <v>CONFIRMED BULLISH</v>
      </c>
    </row>
    <row r="1353" spans="1:13" ht="13.5" x14ac:dyDescent="0.25">
      <c r="A1353" s="4">
        <f>TITRES_STAT!B1356</f>
        <v>43983</v>
      </c>
      <c r="B1353" s="2">
        <f>TITRES_STAT!C1356</f>
        <v>12.5</v>
      </c>
      <c r="C1353" s="2">
        <f>RSI!I1353</f>
        <v>71.155813051084579</v>
      </c>
      <c r="D1353" s="2">
        <f>MACD!E1353</f>
        <v>-0.132197864432543</v>
      </c>
      <c r="E1353" s="2">
        <f>MACD!F1353</f>
        <v>-0.13463037890286</v>
      </c>
      <c r="F1353" s="2">
        <f>'Moving Avg'!D1353</f>
        <v>4.9776399999999992</v>
      </c>
      <c r="G1353" s="2">
        <f>'Moving Avg'!E1353</f>
        <v>4.8698899999999998</v>
      </c>
      <c r="H1353" s="2">
        <f>'Moving Avg'!F1353</f>
        <v>4.7318149999999992</v>
      </c>
      <c r="I1353" s="2">
        <f>'Moving Avg'!G1353</f>
        <v>4.648133999999998</v>
      </c>
      <c r="J1353" s="2">
        <f>'Moving Avg'!H1353</f>
        <v>4.5367755000000018</v>
      </c>
      <c r="K1353" s="18" t="str">
        <f>OBV!F1353</f>
        <v>BULLISH</v>
      </c>
      <c r="L1353" s="18" t="str">
        <f>OBV!G1353</f>
        <v>STRONG</v>
      </c>
      <c r="M1353" s="18" t="str">
        <f>OBV!H1353</f>
        <v>CONFIRMED BULLISH</v>
      </c>
    </row>
    <row r="1354" spans="1:13" ht="13.5" x14ac:dyDescent="0.25">
      <c r="A1354" s="4">
        <f>TITRES_STAT!B1357</f>
        <v>43984</v>
      </c>
      <c r="B1354" s="2">
        <f>TITRES_STAT!C1357</f>
        <v>12.4</v>
      </c>
      <c r="C1354" s="2">
        <f>RSI!I1354</f>
        <v>68.174626896057759</v>
      </c>
      <c r="D1354" s="2">
        <f>MACD!E1354</f>
        <v>-0.12803381442161665</v>
      </c>
      <c r="E1354" s="2">
        <f>MACD!F1354</f>
        <v>-0.13331106600661136</v>
      </c>
      <c r="F1354" s="2">
        <f>'Moving Avg'!D1354</f>
        <v>5.0478199999999998</v>
      </c>
      <c r="G1354" s="2">
        <f>'Moving Avg'!E1354</f>
        <v>4.89879</v>
      </c>
      <c r="H1354" s="2">
        <f>'Moving Avg'!F1354</f>
        <v>4.7702049999999998</v>
      </c>
      <c r="I1354" s="2">
        <f>'Moving Avg'!G1354</f>
        <v>4.6572159999999982</v>
      </c>
      <c r="J1354" s="2">
        <f>'Moving Avg'!H1354</f>
        <v>4.5396650000000021</v>
      </c>
      <c r="K1354" s="18" t="str">
        <f>OBV!F1354</f>
        <v>BULLISH</v>
      </c>
      <c r="L1354" s="18" t="str">
        <f>OBV!G1354</f>
        <v>STRONG</v>
      </c>
      <c r="M1354" s="18" t="str">
        <f>OBV!H1354</f>
        <v>CONFIRMED BULLISH</v>
      </c>
    </row>
    <row r="1355" spans="1:13" ht="13.5" x14ac:dyDescent="0.25">
      <c r="A1355" s="4">
        <f>TITRES_STAT!B1358</f>
        <v>43985</v>
      </c>
      <c r="B1355" s="2">
        <f>TITRES_STAT!C1358</f>
        <v>12.35</v>
      </c>
      <c r="C1355" s="2">
        <f>RSI!I1355</f>
        <v>66.674120476554066</v>
      </c>
      <c r="D1355" s="2">
        <f>MACD!E1355</f>
        <v>-0.12824905940540177</v>
      </c>
      <c r="E1355" s="2">
        <f>MACD!F1355</f>
        <v>-0.13229866468636944</v>
      </c>
      <c r="F1355" s="2">
        <f>'Moving Avg'!D1355</f>
        <v>5.0858000000000008</v>
      </c>
      <c r="G1355" s="2">
        <f>'Moving Avg'!E1355</f>
        <v>4.9276900000000001</v>
      </c>
      <c r="H1355" s="2">
        <f>'Moving Avg'!F1355</f>
        <v>4.8026100000000005</v>
      </c>
      <c r="I1355" s="2">
        <f>'Moving Avg'!G1355</f>
        <v>4.6683619999999983</v>
      </c>
      <c r="J1355" s="2">
        <f>'Moving Avg'!H1355</f>
        <v>4.5424515000000021</v>
      </c>
      <c r="K1355" s="18" t="str">
        <f>OBV!F1355</f>
        <v>BULLISH</v>
      </c>
      <c r="L1355" s="18" t="str">
        <f>OBV!G1355</f>
        <v>STRONG</v>
      </c>
      <c r="M1355" s="18" t="str">
        <f>OBV!H1355</f>
        <v>CONFIRMED BULLISH</v>
      </c>
    </row>
    <row r="1356" spans="1:13" ht="13.5" x14ac:dyDescent="0.25">
      <c r="A1356" s="4">
        <f>TITRES_STAT!B1359</f>
        <v>43986</v>
      </c>
      <c r="B1356" s="2">
        <f>TITRES_STAT!C1359</f>
        <v>12.3</v>
      </c>
      <c r="C1356" s="2">
        <f>RSI!I1356</f>
        <v>65.123028730346959</v>
      </c>
      <c r="D1356" s="2">
        <f>MACD!E1356</f>
        <v>-0.13125474639377632</v>
      </c>
      <c r="E1356" s="2">
        <f>MACD!F1356</f>
        <v>-0.13208988102785083</v>
      </c>
      <c r="F1356" s="2">
        <f>'Moving Avg'!D1356</f>
        <v>5.1105600000000004</v>
      </c>
      <c r="G1356" s="2">
        <f>'Moving Avg'!E1356</f>
        <v>4.9561700000000002</v>
      </c>
      <c r="H1356" s="2">
        <f>'Moving Avg'!F1356</f>
        <v>4.8319200000000011</v>
      </c>
      <c r="I1356" s="2">
        <f>'Moving Avg'!G1356</f>
        <v>4.6790939999999983</v>
      </c>
      <c r="J1356" s="2">
        <f>'Moving Avg'!H1356</f>
        <v>4.5451760000000023</v>
      </c>
      <c r="K1356" s="18" t="str">
        <f>OBV!F1356</f>
        <v>BULLISH</v>
      </c>
      <c r="L1356" s="18" t="str">
        <f>OBV!G1356</f>
        <v>STRONG</v>
      </c>
      <c r="M1356" s="18" t="str">
        <f>OBV!H1356</f>
        <v>CONFIRMED BULLISH</v>
      </c>
    </row>
    <row r="1357" spans="1:13" ht="13.5" x14ac:dyDescent="0.25">
      <c r="A1357" s="4">
        <f>TITRES_STAT!B1360</f>
        <v>43987</v>
      </c>
      <c r="B1357" s="2">
        <f>TITRES_STAT!C1360</f>
        <v>12.4</v>
      </c>
      <c r="C1357" s="2">
        <f>RSI!I1357</f>
        <v>66.78338014756676</v>
      </c>
      <c r="D1357" s="2">
        <f>MACD!E1357</f>
        <v>-0.14540330746565111</v>
      </c>
      <c r="E1357" s="2">
        <f>MACD!F1357</f>
        <v>-0.13475256631541088</v>
      </c>
      <c r="F1357" s="2">
        <f>'Moving Avg'!D1357</f>
        <v>5.1146799999999999</v>
      </c>
      <c r="G1357" s="2">
        <f>'Moving Avg'!E1357</f>
        <v>4.9933199999999998</v>
      </c>
      <c r="H1357" s="2">
        <f>'Moving Avg'!F1357</f>
        <v>4.8587500000000006</v>
      </c>
      <c r="I1357" s="2">
        <f>'Moving Avg'!G1357</f>
        <v>4.6914779999999983</v>
      </c>
      <c r="J1357" s="2">
        <f>'Moving Avg'!H1357</f>
        <v>4.5480860000000032</v>
      </c>
      <c r="K1357" s="18" t="str">
        <f>OBV!F1357</f>
        <v>BULLISH</v>
      </c>
      <c r="L1357" s="18" t="str">
        <f>OBV!G1357</f>
        <v>NEUTRAL</v>
      </c>
      <c r="M1357" s="18" t="str">
        <f>OBV!H1357</f>
        <v>CONFIRMED BULLISH</v>
      </c>
    </row>
    <row r="1358" spans="1:13" ht="13.5" x14ac:dyDescent="0.25">
      <c r="A1358" s="4">
        <f>TITRES_STAT!B1361</f>
        <v>43990</v>
      </c>
      <c r="B1358" s="2">
        <f>TITRES_STAT!C1361</f>
        <v>12.4</v>
      </c>
      <c r="C1358" s="2">
        <f>RSI!I1358</f>
        <v>66.78338014756676</v>
      </c>
      <c r="D1358" s="2">
        <f>MACD!E1358</f>
        <v>-0.1768495783058297</v>
      </c>
      <c r="E1358" s="2">
        <f>MACD!F1358</f>
        <v>-0.14317196871349464</v>
      </c>
      <c r="F1358" s="2">
        <f>'Moving Avg'!D1358</f>
        <v>5.10642</v>
      </c>
      <c r="G1358" s="2">
        <f>'Moving Avg'!E1358</f>
        <v>5.0420299999999996</v>
      </c>
      <c r="H1358" s="2">
        <f>'Moving Avg'!F1358</f>
        <v>4.8876449999999991</v>
      </c>
      <c r="I1358" s="2">
        <f>'Moving Avg'!G1358</f>
        <v>4.7030359999999991</v>
      </c>
      <c r="J1358" s="2">
        <f>'Moving Avg'!H1358</f>
        <v>4.5510580000000029</v>
      </c>
      <c r="K1358" s="18" t="str">
        <f>OBV!F1358</f>
        <v>BEARISH</v>
      </c>
      <c r="L1358" s="18" t="str">
        <f>OBV!G1358</f>
        <v>WEAK</v>
      </c>
      <c r="M1358" s="18" t="str">
        <f>OBV!H1358</f>
        <v>CONFIRMED BEARISH</v>
      </c>
    </row>
    <row r="1359" spans="1:13" ht="13.5" x14ac:dyDescent="0.25">
      <c r="A1359" s="4">
        <f>TITRES_STAT!B1362</f>
        <v>43991</v>
      </c>
      <c r="B1359" s="2">
        <f>TITRES_STAT!C1362</f>
        <v>12.2</v>
      </c>
      <c r="C1359" s="2">
        <f>RSI!I1359</f>
        <v>60.142273461369641</v>
      </c>
      <c r="D1359" s="2">
        <f>MACD!E1359</f>
        <v>-0.17795022265860982</v>
      </c>
      <c r="E1359" s="2">
        <f>MACD!F1359</f>
        <v>-0.15012761950251768</v>
      </c>
      <c r="F1359" s="2">
        <f>'Moving Avg'!D1359</f>
        <v>5.0899000000000001</v>
      </c>
      <c r="G1359" s="2">
        <f>'Moving Avg'!E1359</f>
        <v>5.0688599999999999</v>
      </c>
      <c r="H1359" s="2">
        <f>'Moving Avg'!F1359</f>
        <v>4.9126149999999988</v>
      </c>
      <c r="I1359" s="2">
        <f>'Moving Avg'!G1359</f>
        <v>4.7137679999999991</v>
      </c>
      <c r="J1359" s="2">
        <f>'Moving Avg'!H1359</f>
        <v>4.553638000000003</v>
      </c>
      <c r="K1359" s="18" t="str">
        <f>OBV!F1359</f>
        <v>BEARISH</v>
      </c>
      <c r="L1359" s="18" t="str">
        <f>OBV!G1359</f>
        <v>NEUTRAL</v>
      </c>
      <c r="M1359" s="18" t="str">
        <f>OBV!H1359</f>
        <v>CONFIRMED BEARISH</v>
      </c>
    </row>
    <row r="1360" spans="1:13" ht="13.5" x14ac:dyDescent="0.25">
      <c r="A1360" s="4">
        <f>TITRES_STAT!B1363</f>
        <v>43992</v>
      </c>
      <c r="B1360" s="2">
        <f>TITRES_STAT!C1363</f>
        <v>12</v>
      </c>
      <c r="C1360" s="2">
        <f>RSI!I1360</f>
        <v>54.330915006099538</v>
      </c>
      <c r="D1360" s="2">
        <f>MACD!E1360</f>
        <v>-0.15213106683633093</v>
      </c>
      <c r="E1360" s="2">
        <f>MACD!F1360</f>
        <v>-0.15052830896928035</v>
      </c>
      <c r="F1360" s="2">
        <f>'Moving Avg'!D1360</f>
        <v>5.0610000000000008</v>
      </c>
      <c r="G1360" s="2">
        <f>'Moving Avg'!E1360</f>
        <v>5.0734000000000004</v>
      </c>
      <c r="H1360" s="2">
        <f>'Moving Avg'!F1360</f>
        <v>4.9303649999999983</v>
      </c>
      <c r="I1360" s="2">
        <f>'Moving Avg'!G1360</f>
        <v>4.7228499999999993</v>
      </c>
      <c r="J1360" s="2">
        <f>'Moving Avg'!H1360</f>
        <v>4.5552065000000024</v>
      </c>
      <c r="K1360" s="18" t="str">
        <f>OBV!F1360</f>
        <v>BEARISH</v>
      </c>
      <c r="L1360" s="18" t="str">
        <f>OBV!G1360</f>
        <v>NEUTRAL</v>
      </c>
      <c r="M1360" s="18" t="str">
        <f>OBV!H1360</f>
        <v>CONFIRMED BEARISH</v>
      </c>
    </row>
    <row r="1361" spans="1:13" ht="13.5" x14ac:dyDescent="0.25">
      <c r="A1361" s="4">
        <f>TITRES_STAT!B1364</f>
        <v>43993</v>
      </c>
      <c r="B1361" s="2">
        <f>TITRES_STAT!C1364</f>
        <v>12.2</v>
      </c>
      <c r="C1361" s="2">
        <f>RSI!I1361</f>
        <v>58.635311463400562</v>
      </c>
      <c r="D1361" s="2">
        <f>MACD!E1361</f>
        <v>-0.1298125707723079</v>
      </c>
      <c r="E1361" s="2">
        <f>MACD!F1361</f>
        <v>-0.14638516132988585</v>
      </c>
      <c r="F1361" s="2">
        <f>'Moving Avg'!D1361</f>
        <v>5.0527400000000009</v>
      </c>
      <c r="G1361" s="2">
        <f>'Moving Avg'!E1361</f>
        <v>5.0816500000000007</v>
      </c>
      <c r="H1361" s="2">
        <f>'Moving Avg'!F1361</f>
        <v>4.9454299999999991</v>
      </c>
      <c r="I1361" s="2">
        <f>'Moving Avg'!G1361</f>
        <v>4.7309399999999995</v>
      </c>
      <c r="J1361" s="2">
        <f>'Moving Avg'!H1361</f>
        <v>4.5578690000000028</v>
      </c>
      <c r="K1361" s="18" t="str">
        <f>OBV!F1361</f>
        <v>BULLISH</v>
      </c>
      <c r="L1361" s="18" t="str">
        <f>OBV!G1361</f>
        <v>NEUTRAL</v>
      </c>
      <c r="M1361" s="18" t="str">
        <f>OBV!H1361</f>
        <v>BULLISH DIVERGENCE</v>
      </c>
    </row>
    <row r="1362" spans="1:13" ht="13.5" x14ac:dyDescent="0.25">
      <c r="A1362" s="4">
        <f>TITRES_STAT!B1365</f>
        <v>43994</v>
      </c>
      <c r="B1362" s="2">
        <f>TITRES_STAT!C1365</f>
        <v>12.64</v>
      </c>
      <c r="C1362" s="2">
        <f>RSI!I1362</f>
        <v>66.192904148460926</v>
      </c>
      <c r="D1362" s="2">
        <f>MACD!E1362</f>
        <v>-0.10301588501534109</v>
      </c>
      <c r="E1362" s="2">
        <f>MACD!F1362</f>
        <v>-0.1377113060669769</v>
      </c>
      <c r="F1362" s="2">
        <f>'Moving Avg'!D1362</f>
        <v>5.0725600000000011</v>
      </c>
      <c r="G1362" s="2">
        <f>'Moving Avg'!E1362</f>
        <v>5.0936199999999996</v>
      </c>
      <c r="H1362" s="2">
        <f>'Moving Avg'!F1362</f>
        <v>4.9660699999999984</v>
      </c>
      <c r="I1362" s="2">
        <f>'Moving Avg'!G1362</f>
        <v>4.7426639999999987</v>
      </c>
      <c r="J1362" s="2">
        <f>'Moving Avg'!H1362</f>
        <v>4.5618735000000017</v>
      </c>
      <c r="K1362" s="18" t="str">
        <f>OBV!F1362</f>
        <v>BULLISH</v>
      </c>
      <c r="L1362" s="18" t="str">
        <f>OBV!G1362</f>
        <v>STRONG</v>
      </c>
      <c r="M1362" s="18" t="str">
        <f>OBV!H1362</f>
        <v>CONFIRMED BULLISH</v>
      </c>
    </row>
    <row r="1363" spans="1:13" ht="13.5" x14ac:dyDescent="0.25">
      <c r="A1363" s="4">
        <f>TITRES_STAT!B1366</f>
        <v>43997</v>
      </c>
      <c r="B1363" s="2">
        <f>TITRES_STAT!C1366</f>
        <v>12.84</v>
      </c>
      <c r="C1363" s="2">
        <f>RSI!I1363</f>
        <v>68.965474282558489</v>
      </c>
      <c r="D1363" s="2">
        <f>MACD!E1363</f>
        <v>-7.8799497199878665E-2</v>
      </c>
      <c r="E1363" s="2">
        <f>MACD!F1363</f>
        <v>-0.12592894429355728</v>
      </c>
      <c r="F1363" s="2">
        <f>'Moving Avg'!D1363</f>
        <v>5.1088800000000001</v>
      </c>
      <c r="G1363" s="2">
        <f>'Moving Avg'!E1363</f>
        <v>5.1076499999999996</v>
      </c>
      <c r="H1363" s="2">
        <f>'Moving Avg'!F1363</f>
        <v>4.9887699999999988</v>
      </c>
      <c r="I1363" s="2">
        <f>'Moving Avg'!G1363</f>
        <v>4.7541399999999996</v>
      </c>
      <c r="J1363" s="2">
        <f>'Moving Avg'!H1363</f>
        <v>4.5658775000000018</v>
      </c>
      <c r="K1363" s="18" t="str">
        <f>OBV!F1363</f>
        <v>BULLISH</v>
      </c>
      <c r="L1363" s="18" t="str">
        <f>OBV!G1363</f>
        <v>STRONG</v>
      </c>
      <c r="M1363" s="18" t="str">
        <f>OBV!H1363</f>
        <v>CONFIRMED BULLISH</v>
      </c>
    </row>
    <row r="1364" spans="1:13" ht="13.5" x14ac:dyDescent="0.25">
      <c r="A1364" s="4">
        <f>TITRES_STAT!B1367</f>
        <v>43998</v>
      </c>
      <c r="B1364" s="2">
        <f>TITRES_STAT!C1367</f>
        <v>13.1</v>
      </c>
      <c r="C1364" s="2">
        <f>RSI!I1364</f>
        <v>72.165762024245637</v>
      </c>
      <c r="D1364" s="2">
        <f>MACD!E1364</f>
        <v>-7.483680592337727E-2</v>
      </c>
      <c r="E1364" s="2">
        <f>MACD!F1364</f>
        <v>-0.11571051661952128</v>
      </c>
      <c r="F1364" s="2">
        <f>'Moving Avg'!D1364</f>
        <v>5.1832000000000011</v>
      </c>
      <c r="G1364" s="2">
        <f>'Moving Avg'!E1364</f>
        <v>5.1365500000000006</v>
      </c>
      <c r="H1364" s="2">
        <f>'Moving Avg'!F1364</f>
        <v>5.0176699999999981</v>
      </c>
      <c r="I1364" s="2">
        <f>'Moving Avg'!G1364</f>
        <v>4.7649559999999989</v>
      </c>
      <c r="J1364" s="2">
        <f>'Moving Avg'!H1364</f>
        <v>4.5703155000000013</v>
      </c>
      <c r="K1364" s="18" t="str">
        <f>OBV!F1364</f>
        <v>BULLISH</v>
      </c>
      <c r="L1364" s="18" t="str">
        <f>OBV!G1364</f>
        <v>STRONG</v>
      </c>
      <c r="M1364" s="18" t="str">
        <f>OBV!H1364</f>
        <v>CONFIRMED BULLISH</v>
      </c>
    </row>
    <row r="1365" spans="1:13" ht="13.5" x14ac:dyDescent="0.25">
      <c r="A1365" s="4">
        <f>TITRES_STAT!B1368</f>
        <v>43999</v>
      </c>
      <c r="B1365" s="2">
        <f>TITRES_STAT!C1368</f>
        <v>13.05</v>
      </c>
      <c r="C1365" s="2">
        <f>RSI!I1365</f>
        <v>70.653495578247032</v>
      </c>
      <c r="D1365" s="2">
        <f>MACD!E1365</f>
        <v>-7.5808636907049198E-2</v>
      </c>
      <c r="E1365" s="2">
        <f>MACD!F1365</f>
        <v>-0.10773014067702688</v>
      </c>
      <c r="F1365" s="2">
        <f>'Moving Avg'!D1365</f>
        <v>5.2698799999999997</v>
      </c>
      <c r="G1365" s="2">
        <f>'Moving Avg'!E1365</f>
        <v>5.1654399999999994</v>
      </c>
      <c r="H1365" s="2">
        <f>'Moving Avg'!F1365</f>
        <v>5.0465649999999993</v>
      </c>
      <c r="I1365" s="2">
        <f>'Moving Avg'!G1365</f>
        <v>4.772467999999999</v>
      </c>
      <c r="J1365" s="2">
        <f>'Moving Avg'!H1365</f>
        <v>4.5745465000000021</v>
      </c>
      <c r="K1365" s="18" t="str">
        <f>OBV!F1365</f>
        <v>BULLISH</v>
      </c>
      <c r="L1365" s="18" t="str">
        <f>OBV!G1365</f>
        <v>STRONG</v>
      </c>
      <c r="M1365" s="18" t="str">
        <f>OBV!H1365</f>
        <v>CONFIRMED BULLISH</v>
      </c>
    </row>
    <row r="1366" spans="1:13" ht="13.5" x14ac:dyDescent="0.25">
      <c r="A1366" s="4">
        <f>TITRES_STAT!B1369</f>
        <v>44000</v>
      </c>
      <c r="B1366" s="2">
        <f>TITRES_STAT!C1369</f>
        <v>13.5</v>
      </c>
      <c r="C1366" s="2">
        <f>RSI!I1366</f>
        <v>75.59667302632117</v>
      </c>
      <c r="D1366" s="2">
        <f>MACD!E1366</f>
        <v>-9.5946012898164845E-2</v>
      </c>
      <c r="E1366" s="2">
        <f>MACD!F1366</f>
        <v>-0.10537331512125447</v>
      </c>
      <c r="F1366" s="2">
        <f>'Moving Avg'!D1366</f>
        <v>5.3772200000000003</v>
      </c>
      <c r="G1366" s="2">
        <f>'Moving Avg'!E1366</f>
        <v>5.2149800000000006</v>
      </c>
      <c r="H1366" s="2">
        <f>'Moving Avg'!F1366</f>
        <v>5.0855749999999995</v>
      </c>
      <c r="I1366" s="2">
        <f>'Moving Avg'!G1366</f>
        <v>4.7848519999999999</v>
      </c>
      <c r="J1366" s="2">
        <f>'Moving Avg'!H1366</f>
        <v>4.5797065000000021</v>
      </c>
      <c r="K1366" s="18" t="str">
        <f>OBV!F1366</f>
        <v>BULLISH</v>
      </c>
      <c r="L1366" s="18" t="str">
        <f>OBV!G1366</f>
        <v>STRONG</v>
      </c>
      <c r="M1366" s="18" t="str">
        <f>OBV!H1366</f>
        <v>CONFIRMED BULLISH</v>
      </c>
    </row>
    <row r="1367" spans="1:13" ht="13.5" x14ac:dyDescent="0.25">
      <c r="A1367" s="4">
        <f>TITRES_STAT!B1370</f>
        <v>44001</v>
      </c>
      <c r="B1367" s="2">
        <f>TITRES_STAT!C1370</f>
        <v>13.38</v>
      </c>
      <c r="C1367" s="2">
        <f>RSI!I1367</f>
        <v>72.111697639806749</v>
      </c>
      <c r="D1367" s="2">
        <f>MACD!E1367</f>
        <v>-0.10625482869863223</v>
      </c>
      <c r="E1367" s="2">
        <f>MACD!F1367</f>
        <v>-0.10554961783673003</v>
      </c>
      <c r="F1367" s="2">
        <f>'Moving Avg'!D1367</f>
        <v>5.43832</v>
      </c>
      <c r="G1367" s="2">
        <f>'Moving Avg'!E1367</f>
        <v>5.2554400000000001</v>
      </c>
      <c r="H1367" s="2">
        <f>'Moving Avg'!F1367</f>
        <v>5.1243799999999995</v>
      </c>
      <c r="I1367" s="2">
        <f>'Moving Avg'!G1367</f>
        <v>4.7992179999999989</v>
      </c>
      <c r="J1367" s="2">
        <f>'Moving Avg'!H1367</f>
        <v>4.5846190000000027</v>
      </c>
      <c r="K1367" s="18" t="str">
        <f>OBV!F1367</f>
        <v>BEARISH</v>
      </c>
      <c r="L1367" s="18" t="str">
        <f>OBV!G1367</f>
        <v>NEUTRAL</v>
      </c>
      <c r="M1367" s="18" t="str">
        <f>OBV!H1367</f>
        <v>BEARISH DIVERGENCE</v>
      </c>
    </row>
    <row r="1368" spans="1:13" ht="13.5" x14ac:dyDescent="0.25">
      <c r="A1368" s="4">
        <f>TITRES_STAT!B1371</f>
        <v>44004</v>
      </c>
      <c r="B1368" s="2">
        <f>TITRES_STAT!C1371</f>
        <v>13.34</v>
      </c>
      <c r="C1368" s="2">
        <f>RSI!I1368</f>
        <v>70.930780720632896</v>
      </c>
      <c r="D1368" s="2">
        <f>MACD!E1368</f>
        <v>-0.11650185157707593</v>
      </c>
      <c r="E1368" s="2">
        <f>MACD!F1368</f>
        <v>-0.10774006458479921</v>
      </c>
      <c r="F1368" s="2">
        <f>'Moving Avg'!D1368</f>
        <v>5.4795999999999996</v>
      </c>
      <c r="G1368" s="2">
        <f>'Moving Avg'!E1368</f>
        <v>5.2942399999999994</v>
      </c>
      <c r="H1368" s="2">
        <f>'Moving Avg'!F1368</f>
        <v>5.1681349999999995</v>
      </c>
      <c r="I1368" s="2">
        <f>'Moving Avg'!G1368</f>
        <v>4.8160599999999993</v>
      </c>
      <c r="J1368" s="2">
        <f>'Moving Avg'!H1368</f>
        <v>4.5899645000000024</v>
      </c>
      <c r="K1368" s="18" t="str">
        <f>OBV!F1368</f>
        <v>BEARISH</v>
      </c>
      <c r="L1368" s="18" t="str">
        <f>OBV!G1368</f>
        <v>WEAK</v>
      </c>
      <c r="M1368" s="18" t="str">
        <f>OBV!H1368</f>
        <v>BEARISH DIVERGENCE</v>
      </c>
    </row>
    <row r="1369" spans="1:13" ht="13.5" x14ac:dyDescent="0.25">
      <c r="A1369" s="4">
        <f>TITRES_STAT!B1372</f>
        <v>44005</v>
      </c>
      <c r="B1369" s="2">
        <f>TITRES_STAT!C1372</f>
        <v>13.79</v>
      </c>
      <c r="C1369" s="2">
        <f>RSI!I1369</f>
        <v>75.722947162738578</v>
      </c>
      <c r="D1369" s="2">
        <f>MACD!E1369</f>
        <v>-0.15409479711913843</v>
      </c>
      <c r="E1369" s="2">
        <f>MACD!F1369</f>
        <v>-0.11701101109166706</v>
      </c>
      <c r="F1369" s="2">
        <f>'Moving Avg'!D1369</f>
        <v>5.5365599999999997</v>
      </c>
      <c r="G1369" s="2">
        <f>'Moving Avg'!E1369</f>
        <v>5.3598800000000004</v>
      </c>
      <c r="H1369" s="2">
        <f>'Moving Avg'!F1369</f>
        <v>5.2143699999999997</v>
      </c>
      <c r="I1369" s="2">
        <f>'Moving Avg'!G1369</f>
        <v>4.8393419999999994</v>
      </c>
      <c r="J1369" s="2">
        <f>'Moving Avg'!H1369</f>
        <v>4.5957230000000013</v>
      </c>
      <c r="K1369" s="18" t="str">
        <f>OBV!F1369</f>
        <v>BEARISH</v>
      </c>
      <c r="L1369" s="18" t="str">
        <f>OBV!G1369</f>
        <v>NEUTRAL</v>
      </c>
      <c r="M1369" s="18" t="str">
        <f>OBV!H1369</f>
        <v>BEARISH DIVERGENCE</v>
      </c>
    </row>
    <row r="1370" spans="1:13" ht="13.5" x14ac:dyDescent="0.25">
      <c r="A1370" s="4">
        <f>TITRES_STAT!B1373</f>
        <v>44006</v>
      </c>
      <c r="B1370" s="2">
        <f>TITRES_STAT!C1373</f>
        <v>14.1</v>
      </c>
      <c r="C1370" s="2">
        <f>RSI!I1370</f>
        <v>78.368595884446336</v>
      </c>
      <c r="D1370" s="2">
        <f>MACD!E1370</f>
        <v>-0.2114460245709644</v>
      </c>
      <c r="E1370" s="2">
        <f>MACD!F1370</f>
        <v>-0.13589801378752653</v>
      </c>
      <c r="F1370" s="2">
        <f>'Moving Avg'!D1370</f>
        <v>5.6232599999999993</v>
      </c>
      <c r="G1370" s="2">
        <f>'Moving Avg'!E1370</f>
        <v>5.4465699999999995</v>
      </c>
      <c r="H1370" s="2">
        <f>'Moving Avg'!F1370</f>
        <v>5.2599849999999995</v>
      </c>
      <c r="I1370" s="2">
        <f>'Moving Avg'!G1370</f>
        <v>4.8665879999999992</v>
      </c>
      <c r="J1370" s="2">
        <f>'Moving Avg'!H1370</f>
        <v>4.601523000000002</v>
      </c>
      <c r="K1370" s="18" t="str">
        <f>OBV!F1370</f>
        <v>BULLISH</v>
      </c>
      <c r="L1370" s="18" t="str">
        <f>OBV!G1370</f>
        <v>STRONG</v>
      </c>
      <c r="M1370" s="18" t="str">
        <f>OBV!H1370</f>
        <v>CONFIRMED BULLISH</v>
      </c>
    </row>
    <row r="1371" spans="1:13" ht="13.5" x14ac:dyDescent="0.25">
      <c r="A1371" s="4">
        <f>TITRES_STAT!B1374</f>
        <v>44007</v>
      </c>
      <c r="B1371" s="2">
        <f>TITRES_STAT!C1374</f>
        <v>14</v>
      </c>
      <c r="C1371" s="2">
        <f>RSI!I1371</f>
        <v>75.509285240061942</v>
      </c>
      <c r="D1371" s="2">
        <f>MACD!E1371</f>
        <v>-0.2480973164540643</v>
      </c>
      <c r="E1371" s="2">
        <f>MACD!F1371</f>
        <v>-0.15833787432083407</v>
      </c>
      <c r="F1371" s="2">
        <f>'Moving Avg'!D1371</f>
        <v>5.6645399999999997</v>
      </c>
      <c r="G1371" s="2">
        <f>'Moving Avg'!E1371</f>
        <v>5.52088</v>
      </c>
      <c r="H1371" s="2">
        <f>'Moving Avg'!F1371</f>
        <v>5.3012649999999999</v>
      </c>
      <c r="I1371" s="2">
        <f>'Moving Avg'!G1371</f>
        <v>4.8916039999999992</v>
      </c>
      <c r="J1371" s="2">
        <f>'Moving Avg'!H1371</f>
        <v>4.6071990000000023</v>
      </c>
      <c r="K1371" s="18" t="str">
        <f>OBV!F1371</f>
        <v>BULLISH</v>
      </c>
      <c r="L1371" s="18" t="str">
        <f>OBV!G1371</f>
        <v>STRONG</v>
      </c>
      <c r="M1371" s="18" t="str">
        <f>OBV!H1371</f>
        <v>CONFIRMED BULLISH</v>
      </c>
    </row>
    <row r="1372" spans="1:13" ht="13.5" x14ac:dyDescent="0.25">
      <c r="A1372" s="4">
        <f>TITRES_STAT!B1375</f>
        <v>44008</v>
      </c>
      <c r="B1372" s="2">
        <f>TITRES_STAT!C1375</f>
        <v>13.99</v>
      </c>
      <c r="C1372" s="2">
        <f>RSI!I1372</f>
        <v>75.215893836573926</v>
      </c>
      <c r="D1372" s="2">
        <f>MACD!E1372</f>
        <v>-0.25419622244277118</v>
      </c>
      <c r="E1372" s="2">
        <f>MACD!F1372</f>
        <v>-0.1775095439452215</v>
      </c>
      <c r="F1372" s="2">
        <f>'Moving Avg'!D1372</f>
        <v>5.7149000000000001</v>
      </c>
      <c r="G1372" s="2">
        <f>'Moving Avg'!E1372</f>
        <v>5.5766099999999996</v>
      </c>
      <c r="H1372" s="2">
        <f>'Moving Avg'!F1372</f>
        <v>5.3351150000000001</v>
      </c>
      <c r="I1372" s="2">
        <f>'Moving Avg'!G1372</f>
        <v>4.91629</v>
      </c>
      <c r="J1372" s="2">
        <f>'Moving Avg'!H1372</f>
        <v>4.6134740000000027</v>
      </c>
      <c r="K1372" s="18" t="str">
        <f>OBV!F1372</f>
        <v>BULLISH</v>
      </c>
      <c r="L1372" s="18" t="str">
        <f>OBV!G1372</f>
        <v>STRONG</v>
      </c>
      <c r="M1372" s="18" t="str">
        <f>OBV!H1372</f>
        <v>CONFIRMED BULLISH</v>
      </c>
    </row>
    <row r="1373" spans="1:13" ht="13.5" x14ac:dyDescent="0.25">
      <c r="A1373" s="4">
        <f>TITRES_STAT!B1376</f>
        <v>44011</v>
      </c>
      <c r="B1373" s="2">
        <f>TITRES_STAT!C1376</f>
        <v>14.19</v>
      </c>
      <c r="C1373" s="2">
        <f>RSI!I1373</f>
        <v>77.140608954369469</v>
      </c>
      <c r="D1373" s="2">
        <f>MACD!E1373</f>
        <v>-0.25584754511263874</v>
      </c>
      <c r="E1373" s="2">
        <f>MACD!F1373</f>
        <v>-0.19317714417870496</v>
      </c>
      <c r="F1373" s="2">
        <f>'Moving Avg'!D1373</f>
        <v>5.7850800000000007</v>
      </c>
      <c r="G1373" s="2">
        <f>'Moving Avg'!E1373</f>
        <v>5.6323399999999992</v>
      </c>
      <c r="H1373" s="2">
        <f>'Moving Avg'!F1373</f>
        <v>5.3699949999999994</v>
      </c>
      <c r="I1373" s="2">
        <f>'Moving Avg'!G1373</f>
        <v>4.9416359999999999</v>
      </c>
      <c r="J1373" s="2">
        <f>'Moving Avg'!H1373</f>
        <v>4.6203675000000031</v>
      </c>
      <c r="K1373" s="18" t="str">
        <f>OBV!F1373</f>
        <v>BULLISH</v>
      </c>
      <c r="L1373" s="18" t="str">
        <f>OBV!G1373</f>
        <v>STRONG</v>
      </c>
      <c r="M1373" s="18" t="str">
        <f>OBV!H1373</f>
        <v>CONFIRMED BULLISH</v>
      </c>
    </row>
    <row r="1374" spans="1:13" ht="13.5" x14ac:dyDescent="0.25">
      <c r="A1374" s="4">
        <f>TITRES_STAT!B1377</f>
        <v>44012</v>
      </c>
      <c r="B1374" s="2">
        <f>TITRES_STAT!C1377</f>
        <v>14.1</v>
      </c>
      <c r="C1374" s="2">
        <f>RSI!I1374</f>
        <v>74.344545941456204</v>
      </c>
      <c r="D1374" s="2">
        <f>MACD!E1374</f>
        <v>-0.24130544697521206</v>
      </c>
      <c r="E1374" s="2">
        <f>MACD!F1374</f>
        <v>-0.20280280473800641</v>
      </c>
      <c r="F1374" s="2">
        <f>'Moving Avg'!D1374</f>
        <v>5.8106799999999996</v>
      </c>
      <c r="G1374" s="2">
        <f>'Moving Avg'!E1374</f>
        <v>5.6736199999999997</v>
      </c>
      <c r="H1374" s="2">
        <f>'Moving Avg'!F1374</f>
        <v>5.4050849999999997</v>
      </c>
      <c r="I1374" s="2">
        <f>'Moving Avg'!G1374</f>
        <v>4.9671479999999999</v>
      </c>
      <c r="J1374" s="2">
        <f>'Moving Avg'!H1374</f>
        <v>4.6270755000000028</v>
      </c>
      <c r="K1374" s="18" t="str">
        <f>OBV!F1374</f>
        <v>BULLISH</v>
      </c>
      <c r="L1374" s="18" t="str">
        <f>OBV!G1374</f>
        <v>STRONG</v>
      </c>
      <c r="M1374" s="18" t="str">
        <f>OBV!H1374</f>
        <v>CONFIRMED BULLISH</v>
      </c>
    </row>
    <row r="1375" spans="1:13" ht="13.5" x14ac:dyDescent="0.25">
      <c r="A1375" s="4">
        <f>TITRES_STAT!B1378</f>
        <v>44013</v>
      </c>
      <c r="B1375" s="2">
        <f>TITRES_STAT!C1378</f>
        <v>13.98</v>
      </c>
      <c r="C1375" s="2">
        <f>RSI!I1375</f>
        <v>70.657209031465356</v>
      </c>
      <c r="D1375" s="2">
        <f>MACD!E1375</f>
        <v>-0.2313769604347744</v>
      </c>
      <c r="E1375" s="2">
        <f>MACD!F1375</f>
        <v>-0.20851763587736002</v>
      </c>
      <c r="F1375" s="2">
        <f>'Moving Avg'!D1375</f>
        <v>5.8007600000000004</v>
      </c>
      <c r="G1375" s="2">
        <f>'Moving Avg'!E1375</f>
        <v>5.7120099999999994</v>
      </c>
      <c r="H1375" s="2">
        <f>'Moving Avg'!F1375</f>
        <v>5.4387249999999998</v>
      </c>
      <c r="I1375" s="2">
        <f>'Moving Avg'!G1375</f>
        <v>4.9917500000000006</v>
      </c>
      <c r="J1375" s="2">
        <f>'Moving Avg'!H1375</f>
        <v>4.6341345000000027</v>
      </c>
      <c r="K1375" s="18" t="str">
        <f>OBV!F1375</f>
        <v>BEARISH</v>
      </c>
      <c r="L1375" s="18" t="str">
        <f>OBV!G1375</f>
        <v>WEAK</v>
      </c>
      <c r="M1375" s="18" t="str">
        <f>OBV!H1375</f>
        <v>CONFIRMED BEARISH</v>
      </c>
    </row>
    <row r="1376" spans="1:13" ht="13.5" x14ac:dyDescent="0.25">
      <c r="A1376" s="4">
        <f>TITRES_STAT!B1379</f>
        <v>44014</v>
      </c>
      <c r="B1376" s="2">
        <f>TITRES_STAT!C1379</f>
        <v>13.7</v>
      </c>
      <c r="C1376" s="2">
        <f>RSI!I1376</f>
        <v>62.841070100324075</v>
      </c>
      <c r="D1376" s="2">
        <f>MACD!E1376</f>
        <v>-0.18819621502064621</v>
      </c>
      <c r="E1376" s="2">
        <f>MACD!F1376</f>
        <v>-0.20445335170601728</v>
      </c>
      <c r="F1376" s="2">
        <f>'Moving Avg'!D1376</f>
        <v>5.7759999999999998</v>
      </c>
      <c r="G1376" s="2">
        <f>'Moving Avg'!E1376</f>
        <v>5.7202699999999993</v>
      </c>
      <c r="H1376" s="2">
        <f>'Moving Avg'!F1376</f>
        <v>5.467625</v>
      </c>
      <c r="I1376" s="2">
        <f>'Moving Avg'!G1376</f>
        <v>5.0140419999999999</v>
      </c>
      <c r="J1376" s="2">
        <f>'Moving Avg'!H1376</f>
        <v>4.6401615000000023</v>
      </c>
      <c r="K1376" s="18" t="str">
        <f>OBV!F1376</f>
        <v>BEARISH</v>
      </c>
      <c r="L1376" s="18" t="str">
        <f>OBV!G1376</f>
        <v>WEAK</v>
      </c>
      <c r="M1376" s="18" t="str">
        <f>OBV!H1376</f>
        <v>CONFIRMED BEARISH</v>
      </c>
    </row>
    <row r="1377" spans="1:13" ht="13.5" x14ac:dyDescent="0.25">
      <c r="A1377" s="4">
        <f>TITRES_STAT!B1380</f>
        <v>44015</v>
      </c>
      <c r="B1377" s="2">
        <f>TITRES_STAT!C1380</f>
        <v>14</v>
      </c>
      <c r="C1377" s="2">
        <f>RSI!I1377</f>
        <v>67.048649791854046</v>
      </c>
      <c r="D1377" s="2">
        <f>MACD!E1377</f>
        <v>-0.16994752599224672</v>
      </c>
      <c r="E1377" s="2">
        <f>MACD!F1377</f>
        <v>-0.19755218656326318</v>
      </c>
      <c r="F1377" s="2">
        <f>'Moving Avg'!D1377</f>
        <v>5.7768199999999998</v>
      </c>
      <c r="G1377" s="2">
        <f>'Moving Avg'!E1377</f>
        <v>5.7458599999999995</v>
      </c>
      <c r="H1377" s="2">
        <f>'Moving Avg'!F1377</f>
        <v>5.5006500000000003</v>
      </c>
      <c r="I1377" s="2">
        <f>'Moving Avg'!G1377</f>
        <v>5.0383980000000008</v>
      </c>
      <c r="J1377" s="2">
        <f>'Moving Avg'!H1377</f>
        <v>4.6473855000000031</v>
      </c>
      <c r="K1377" s="18" t="str">
        <f>OBV!F1377</f>
        <v>BULLISH</v>
      </c>
      <c r="L1377" s="18" t="str">
        <f>OBV!G1377</f>
        <v>NEUTRAL</v>
      </c>
      <c r="M1377" s="18" t="str">
        <f>OBV!H1377</f>
        <v>CONFIRMED BULLISH</v>
      </c>
    </row>
    <row r="1378" spans="1:13" ht="13.5" x14ac:dyDescent="0.25">
      <c r="A1378" s="4">
        <f>TITRES_STAT!B1381</f>
        <v>44018</v>
      </c>
      <c r="B1378" s="2">
        <f>TITRES_STAT!C1381</f>
        <v>14</v>
      </c>
      <c r="C1378" s="2">
        <f>RSI!I1378</f>
        <v>67.048649791854046</v>
      </c>
      <c r="D1378" s="2">
        <f>MACD!E1378</f>
        <v>-0.1591834815854698</v>
      </c>
      <c r="E1378" s="2">
        <f>MACD!F1378</f>
        <v>-0.1898784455677045</v>
      </c>
      <c r="F1378" s="2">
        <f>'Moving Avg'!D1378</f>
        <v>5.7611399999999993</v>
      </c>
      <c r="G1378" s="2">
        <f>'Moving Avg'!E1378</f>
        <v>5.77311</v>
      </c>
      <c r="H1378" s="2">
        <f>'Moving Avg'!F1378</f>
        <v>5.5336750000000006</v>
      </c>
      <c r="I1378" s="2">
        <f>'Moving Avg'!G1378</f>
        <v>5.0627540000000009</v>
      </c>
      <c r="J1378" s="2">
        <f>'Moving Avg'!H1378</f>
        <v>4.6550225000000038</v>
      </c>
      <c r="K1378" s="18" t="str">
        <f>OBV!F1378</f>
        <v>BULLISH</v>
      </c>
      <c r="L1378" s="18" t="str">
        <f>OBV!G1378</f>
        <v>NEUTRAL</v>
      </c>
      <c r="M1378" s="18" t="str">
        <f>OBV!H1378</f>
        <v>BULLISH DIVERGENCE</v>
      </c>
    </row>
    <row r="1379" spans="1:13" ht="13.5" x14ac:dyDescent="0.25">
      <c r="A1379" s="4">
        <f>TITRES_STAT!B1382</f>
        <v>44019</v>
      </c>
      <c r="B1379" s="2">
        <f>TITRES_STAT!C1382</f>
        <v>14.16</v>
      </c>
      <c r="C1379" s="2">
        <f>RSI!I1379</f>
        <v>69.207694056053128</v>
      </c>
      <c r="D1379" s="2">
        <f>MACD!E1379</f>
        <v>-0.12835315070739117</v>
      </c>
      <c r="E1379" s="2">
        <f>MACD!F1379</f>
        <v>-0.17757338659564187</v>
      </c>
      <c r="F1379" s="2">
        <f>'Moving Avg'!D1379</f>
        <v>5.7660999999999998</v>
      </c>
      <c r="G1379" s="2">
        <f>'Moving Avg'!E1379</f>
        <v>5.7883899999999997</v>
      </c>
      <c r="H1379" s="2">
        <f>'Moving Avg'!F1379</f>
        <v>5.5741350000000001</v>
      </c>
      <c r="I1379" s="2">
        <f>'Moving Avg'!G1379</f>
        <v>5.0880180000000008</v>
      </c>
      <c r="J1379" s="2">
        <f>'Moving Avg'!H1379</f>
        <v>4.6625980000000036</v>
      </c>
      <c r="K1379" s="18" t="str">
        <f>OBV!F1379</f>
        <v>BULLISH</v>
      </c>
      <c r="L1379" s="18" t="str">
        <f>OBV!G1379</f>
        <v>NEUTRAL</v>
      </c>
      <c r="M1379" s="18" t="str">
        <f>OBV!H1379</f>
        <v>CONFIRMED BULLISH</v>
      </c>
    </row>
    <row r="1380" spans="1:13" ht="13.5" x14ac:dyDescent="0.25">
      <c r="A1380" s="4">
        <f>TITRES_STAT!B1383</f>
        <v>44020</v>
      </c>
      <c r="B1380" s="2">
        <f>TITRES_STAT!C1383</f>
        <v>14.19</v>
      </c>
      <c r="C1380" s="2">
        <f>RSI!I1380</f>
        <v>69.606768162174802</v>
      </c>
      <c r="D1380" s="2">
        <f>MACD!E1380</f>
        <v>-8.5695733059809598E-2</v>
      </c>
      <c r="E1380" s="2">
        <f>MACD!F1380</f>
        <v>-0.15919785588847543</v>
      </c>
      <c r="F1380" s="2">
        <f>'Moving Avg'!D1380</f>
        <v>5.7834400000000006</v>
      </c>
      <c r="G1380" s="2">
        <f>'Moving Avg'!E1380</f>
        <v>5.7920999999999996</v>
      </c>
      <c r="H1380" s="2">
        <f>'Moving Avg'!F1380</f>
        <v>5.6193350000000004</v>
      </c>
      <c r="I1380" s="2">
        <f>'Moving Avg'!G1380</f>
        <v>5.1143540000000014</v>
      </c>
      <c r="J1380" s="2">
        <f>'Moving Avg'!H1380</f>
        <v>4.6702350000000044</v>
      </c>
      <c r="K1380" s="18" t="str">
        <f>OBV!F1380</f>
        <v>BULLISH</v>
      </c>
      <c r="L1380" s="18" t="str">
        <f>OBV!G1380</f>
        <v>STRONG</v>
      </c>
      <c r="M1380" s="18" t="str">
        <f>OBV!H1380</f>
        <v>CONFIRMED BULLISH</v>
      </c>
    </row>
    <row r="1381" spans="1:13" ht="13.5" x14ac:dyDescent="0.25">
      <c r="A1381" s="4">
        <f>TITRES_STAT!B1384</f>
        <v>44021</v>
      </c>
      <c r="B1381" s="2">
        <f>TITRES_STAT!C1384</f>
        <v>14</v>
      </c>
      <c r="C1381" s="2">
        <f>RSI!I1381</f>
        <v>63.920261959813097</v>
      </c>
      <c r="D1381" s="2">
        <f>MACD!E1381</f>
        <v>-5.2267320566008024E-2</v>
      </c>
      <c r="E1381" s="2">
        <f>MACD!F1381</f>
        <v>-0.13781174882398195</v>
      </c>
      <c r="F1381" s="2">
        <f>'Moving Avg'!D1381</f>
        <v>5.8082000000000003</v>
      </c>
      <c r="G1381" s="2">
        <f>'Moving Avg'!E1381</f>
        <v>5.7920999999999996</v>
      </c>
      <c r="H1381" s="2">
        <f>'Moving Avg'!F1381</f>
        <v>5.6564899999999998</v>
      </c>
      <c r="I1381" s="2">
        <f>'Moving Avg'!G1381</f>
        <v>5.1418460000000019</v>
      </c>
      <c r="J1381" s="2">
        <f>'Moving Avg'!H1381</f>
        <v>4.6776860000000049</v>
      </c>
      <c r="K1381" s="18" t="str">
        <f>OBV!F1381</f>
        <v>BULLISH</v>
      </c>
      <c r="L1381" s="18" t="str">
        <f>OBV!G1381</f>
        <v>STRONG</v>
      </c>
      <c r="M1381" s="18" t="str">
        <f>OBV!H1381</f>
        <v>CONFIRMED BULLISH</v>
      </c>
    </row>
    <row r="1382" spans="1:13" ht="13.5" x14ac:dyDescent="0.25">
      <c r="A1382" s="4">
        <f>TITRES_STAT!B1385</f>
        <v>44022</v>
      </c>
      <c r="B1382" s="2">
        <f>TITRES_STAT!C1385</f>
        <v>14</v>
      </c>
      <c r="C1382" s="2">
        <f>RSI!I1382</f>
        <v>63.920261959813097</v>
      </c>
      <c r="D1382" s="2">
        <f>MACD!E1382</f>
        <v>-2.6112099147035828E-2</v>
      </c>
      <c r="E1382" s="2">
        <f>MACD!F1382</f>
        <v>-0.11547181888859273</v>
      </c>
      <c r="F1382" s="2">
        <f>'Moving Avg'!D1382</f>
        <v>5.8082000000000003</v>
      </c>
      <c r="G1382" s="2">
        <f>'Moving Avg'!E1382</f>
        <v>5.79251</v>
      </c>
      <c r="H1382" s="2">
        <f>'Moving Avg'!F1382</f>
        <v>5.6845600000000012</v>
      </c>
      <c r="I1382" s="2">
        <f>'Moving Avg'!G1382</f>
        <v>5.1707420000000006</v>
      </c>
      <c r="J1382" s="2">
        <f>'Moving Avg'!H1382</f>
        <v>4.6855500000000037</v>
      </c>
      <c r="K1382" s="18" t="str">
        <f>OBV!F1382</f>
        <v>BULLISH</v>
      </c>
      <c r="L1382" s="18" t="str">
        <f>OBV!G1382</f>
        <v>NEUTRAL</v>
      </c>
      <c r="M1382" s="18" t="str">
        <f>OBV!H1382</f>
        <v>NEUTRAL</v>
      </c>
    </row>
    <row r="1383" spans="1:13" ht="13.5" x14ac:dyDescent="0.25">
      <c r="A1383" s="4">
        <f>TITRES_STAT!B1386</f>
        <v>44025</v>
      </c>
      <c r="B1383" s="2">
        <f>TITRES_STAT!C1386</f>
        <v>13.7</v>
      </c>
      <c r="C1383" s="2">
        <f>RSI!I1383</f>
        <v>64.520539907842462</v>
      </c>
      <c r="D1383" s="2">
        <f>MACD!E1383</f>
        <v>6.2860042341768008E-3</v>
      </c>
      <c r="E1383" s="2">
        <f>MACD!F1383</f>
        <v>-9.112025426403883E-2</v>
      </c>
      <c r="F1383" s="2">
        <f>'Moving Avg'!D1383</f>
        <v>5.8109999999999999</v>
      </c>
      <c r="G1383" s="2">
        <f>'Moving Avg'!E1383</f>
        <v>5.7860700000000005</v>
      </c>
      <c r="H1383" s="2">
        <f>'Moving Avg'!F1383</f>
        <v>5.7092050000000008</v>
      </c>
      <c r="I1383" s="2">
        <f>'Moving Avg'!G1383</f>
        <v>5.1979380000000015</v>
      </c>
      <c r="J1383" s="2">
        <f>'Moving Avg'!H1383</f>
        <v>4.6934840000000033</v>
      </c>
      <c r="K1383" s="18" t="str">
        <f>OBV!F1383</f>
        <v>BEARISH</v>
      </c>
      <c r="L1383" s="18" t="str">
        <f>OBV!G1383</f>
        <v>NEUTRAL</v>
      </c>
      <c r="M1383" s="18" t="str">
        <f>OBV!H1383</f>
        <v>CONFIRMED BEARISH</v>
      </c>
    </row>
    <row r="1384" spans="1:13" ht="13.5" x14ac:dyDescent="0.25">
      <c r="A1384" s="4">
        <f>TITRES_STAT!B1387</f>
        <v>44026</v>
      </c>
      <c r="B1384" s="2">
        <f>TITRES_STAT!C1387</f>
        <v>13.4</v>
      </c>
      <c r="C1384" s="2">
        <f>RSI!I1384</f>
        <v>55.512046712868781</v>
      </c>
      <c r="D1384" s="2">
        <f>MACD!E1384</f>
        <v>3.6016301706816911E-2</v>
      </c>
      <c r="E1384" s="2">
        <f>MACD!F1384</f>
        <v>-6.5692943069867685E-2</v>
      </c>
      <c r="F1384" s="2">
        <f>'Moving Avg'!D1384</f>
        <v>5.77522</v>
      </c>
      <c r="G1384" s="2">
        <f>'Moving Avg'!E1384</f>
        <v>5.7706600000000003</v>
      </c>
      <c r="H1384" s="2">
        <f>'Moving Avg'!F1384</f>
        <v>5.7221400000000013</v>
      </c>
      <c r="I1384" s="2">
        <f>'Moving Avg'!G1384</f>
        <v>5.2242480000000011</v>
      </c>
      <c r="J1384" s="2">
        <f>'Moving Avg'!H1384</f>
        <v>4.7001855000000043</v>
      </c>
      <c r="K1384" s="18" t="str">
        <f>OBV!F1384</f>
        <v>BEARISH</v>
      </c>
      <c r="L1384" s="18" t="str">
        <f>OBV!G1384</f>
        <v>NEUTRAL</v>
      </c>
      <c r="M1384" s="18" t="str">
        <f>OBV!H1384</f>
        <v>CONFIRMED BEARISH</v>
      </c>
    </row>
    <row r="1385" spans="1:13" ht="13.5" x14ac:dyDescent="0.25">
      <c r="A1385" s="4">
        <f>TITRES_STAT!B1388</f>
        <v>44027</v>
      </c>
      <c r="B1385" s="2">
        <f>TITRES_STAT!C1388</f>
        <v>13.4</v>
      </c>
      <c r="C1385" s="2">
        <f>RSI!I1385</f>
        <v>55.512046712868781</v>
      </c>
      <c r="D1385" s="2">
        <f>MACD!E1385</f>
        <v>5.3024183752825138E-2</v>
      </c>
      <c r="E1385" s="2">
        <f>MACD!F1385</f>
        <v>-4.1949517705329127E-2</v>
      </c>
      <c r="F1385" s="2">
        <f>'Moving Avg'!D1385</f>
        <v>5.73698</v>
      </c>
      <c r="G1385" s="2">
        <f>'Moving Avg'!E1385</f>
        <v>5.7602099999999998</v>
      </c>
      <c r="H1385" s="2">
        <f>'Moving Avg'!F1385</f>
        <v>5.7361100000000009</v>
      </c>
      <c r="I1385" s="2">
        <f>'Moving Avg'!G1385</f>
        <v>5.2485760000000008</v>
      </c>
      <c r="J1385" s="2">
        <f>'Moving Avg'!H1385</f>
        <v>4.7064120000000038</v>
      </c>
      <c r="K1385" s="18" t="str">
        <f>OBV!F1385</f>
        <v>BEARISH</v>
      </c>
      <c r="L1385" s="18" t="str">
        <f>OBV!G1385</f>
        <v>NEUTRAL</v>
      </c>
      <c r="M1385" s="18" t="str">
        <f>OBV!H1385</f>
        <v>CONFIRMED BEARISH</v>
      </c>
    </row>
    <row r="1386" spans="1:13" ht="13.5" x14ac:dyDescent="0.25">
      <c r="A1386" s="4">
        <f>TITRES_STAT!B1389</f>
        <v>44028</v>
      </c>
      <c r="B1386" s="2">
        <f>TITRES_STAT!C1389</f>
        <v>13.5</v>
      </c>
      <c r="C1386" s="2">
        <f>RSI!I1386</f>
        <v>57.792067078097567</v>
      </c>
      <c r="D1386" s="2">
        <f>MACD!E1386</f>
        <v>4.6033502350092625E-2</v>
      </c>
      <c r="E1386" s="2">
        <f>MACD!F1386</f>
        <v>-2.435291369424478E-2</v>
      </c>
      <c r="F1386" s="2">
        <f>'Moving Avg'!D1386</f>
        <v>5.72288</v>
      </c>
      <c r="G1386" s="2">
        <f>'Moving Avg'!E1386</f>
        <v>5.7655399999999997</v>
      </c>
      <c r="H1386" s="2">
        <f>'Moving Avg'!F1386</f>
        <v>5.7429049999999995</v>
      </c>
      <c r="I1386" s="2">
        <f>'Moving Avg'!G1386</f>
        <v>5.2729260000000009</v>
      </c>
      <c r="J1386" s="2">
        <f>'Moving Avg'!H1386</f>
        <v>4.712313500000004</v>
      </c>
      <c r="K1386" s="18" t="str">
        <f>OBV!F1386</f>
        <v>BEARISH</v>
      </c>
      <c r="L1386" s="18" t="str">
        <f>OBV!G1386</f>
        <v>NEUTRAL</v>
      </c>
      <c r="M1386" s="18" t="str">
        <f>OBV!H1386</f>
        <v>CONFIRMED BEARISH</v>
      </c>
    </row>
    <row r="1387" spans="1:13" ht="13.5" x14ac:dyDescent="0.25">
      <c r="A1387" s="4">
        <f>TITRES_STAT!B1390</f>
        <v>44029</v>
      </c>
      <c r="B1387" s="2">
        <f>TITRES_STAT!C1390</f>
        <v>13.7</v>
      </c>
      <c r="C1387" s="2">
        <f>RSI!I1387</f>
        <v>61.983560290568462</v>
      </c>
      <c r="D1387" s="2">
        <f>MACD!E1387</f>
        <v>5.2211361623164088E-2</v>
      </c>
      <c r="E1387" s="2">
        <f>MACD!F1387</f>
        <v>-9.0400586307630062E-3</v>
      </c>
      <c r="F1387" s="2">
        <f>'Moving Avg'!D1387</f>
        <v>5.7256799999999997</v>
      </c>
      <c r="G1387" s="2">
        <f>'Moving Avg'!E1387</f>
        <v>5.76694</v>
      </c>
      <c r="H1387" s="2">
        <f>'Moving Avg'!F1387</f>
        <v>5.7564000000000002</v>
      </c>
      <c r="I1387" s="2">
        <f>'Moving Avg'!G1387</f>
        <v>5.2971480000000009</v>
      </c>
      <c r="J1387" s="2">
        <f>'Moving Avg'!H1387</f>
        <v>4.7179770000000039</v>
      </c>
      <c r="K1387" s="18" t="str">
        <f>OBV!F1387</f>
        <v>BULLISH</v>
      </c>
      <c r="L1387" s="18" t="str">
        <f>OBV!G1387</f>
        <v>NEUTRAL</v>
      </c>
      <c r="M1387" s="18" t="str">
        <f>OBV!H1387</f>
        <v>BULLISH DIVERGENCE</v>
      </c>
    </row>
    <row r="1388" spans="1:13" ht="13.5" x14ac:dyDescent="0.25">
      <c r="A1388" s="4">
        <f>TITRES_STAT!B1391</f>
        <v>44032</v>
      </c>
      <c r="B1388" s="2">
        <f>TITRES_STAT!C1391</f>
        <v>13.6</v>
      </c>
      <c r="C1388" s="2">
        <f>RSI!I1388</f>
        <v>58.840920760650484</v>
      </c>
      <c r="D1388" s="2">
        <f>MACD!E1388</f>
        <v>5.9422945251660586E-2</v>
      </c>
      <c r="E1388" s="2">
        <f>MACD!F1388</f>
        <v>4.6525421457217124E-3</v>
      </c>
      <c r="F1388" s="2">
        <f>'Moving Avg'!D1388</f>
        <v>5.7172400000000012</v>
      </c>
      <c r="G1388" s="2">
        <f>'Moving Avg'!E1388</f>
        <v>5.7641200000000001</v>
      </c>
      <c r="H1388" s="2">
        <f>'Moving Avg'!F1388</f>
        <v>5.7686149999999996</v>
      </c>
      <c r="I1388" s="2">
        <f>'Moving Avg'!G1388</f>
        <v>5.321352000000001</v>
      </c>
      <c r="J1388" s="2">
        <f>'Moving Avg'!H1388</f>
        <v>4.724461500000003</v>
      </c>
      <c r="K1388" s="18" t="str">
        <f>OBV!F1388</f>
        <v>BULLISH</v>
      </c>
      <c r="L1388" s="18" t="str">
        <f>OBV!G1388</f>
        <v>NEUTRAL</v>
      </c>
      <c r="M1388" s="18" t="str">
        <f>OBV!H1388</f>
        <v>BULLISH DIVERGENCE</v>
      </c>
    </row>
    <row r="1389" spans="1:13" ht="13.5" x14ac:dyDescent="0.25">
      <c r="A1389" s="4">
        <f>TITRES_STAT!B1392</f>
        <v>44033</v>
      </c>
      <c r="B1389" s="2">
        <f>TITRES_STAT!C1392</f>
        <v>13.58</v>
      </c>
      <c r="C1389" s="2">
        <f>RSI!I1389</f>
        <v>58.200834623257101</v>
      </c>
      <c r="D1389" s="2">
        <f>MACD!E1389</f>
        <v>7.5516089744053438E-2</v>
      </c>
      <c r="E1389" s="2">
        <f>MACD!F1389</f>
        <v>1.8825251665388058E-2</v>
      </c>
      <c r="F1389" s="2">
        <f>'Moving Avg'!D1389</f>
        <v>5.7324599999999997</v>
      </c>
      <c r="G1389" s="2">
        <f>'Moving Avg'!E1389</f>
        <v>5.7538400000000012</v>
      </c>
      <c r="H1389" s="2">
        <f>'Moving Avg'!F1389</f>
        <v>5.771115</v>
      </c>
      <c r="I1389" s="2">
        <f>'Moving Avg'!G1389</f>
        <v>5.3454679999999994</v>
      </c>
      <c r="J1389" s="2">
        <f>'Moving Avg'!H1389</f>
        <v>4.7318945000000028</v>
      </c>
      <c r="K1389" s="18" t="str">
        <f>OBV!F1389</f>
        <v>BEARISH</v>
      </c>
      <c r="L1389" s="18" t="str">
        <f>OBV!G1389</f>
        <v>NEUTRAL</v>
      </c>
      <c r="M1389" s="18" t="str">
        <f>OBV!H1389</f>
        <v>BEARISH DIVERGENCE</v>
      </c>
    </row>
    <row r="1390" spans="1:13" ht="13.5" x14ac:dyDescent="0.25">
      <c r="A1390" s="4">
        <f>TITRES_STAT!B1393</f>
        <v>44034</v>
      </c>
      <c r="B1390" s="2">
        <f>TITRES_STAT!C1393</f>
        <v>13.65</v>
      </c>
      <c r="C1390" s="2">
        <f>RSI!I1390</f>
        <v>59.83922908426954</v>
      </c>
      <c r="D1390" s="2">
        <f>MACD!E1390</f>
        <v>8.813532158573878E-2</v>
      </c>
      <c r="E1390" s="2">
        <f>MACD!F1390</f>
        <v>3.2687265649458203E-2</v>
      </c>
      <c r="F1390" s="2">
        <f>'Moving Avg'!D1390</f>
        <v>5.7536000000000005</v>
      </c>
      <c r="G1390" s="2">
        <f>'Moving Avg'!E1390</f>
        <v>5.7452899999999998</v>
      </c>
      <c r="H1390" s="2">
        <f>'Moving Avg'!F1390</f>
        <v>5.7686949999999992</v>
      </c>
      <c r="I1390" s="2">
        <f>'Moving Avg'!G1390</f>
        <v>5.3689379999999991</v>
      </c>
      <c r="J1390" s="2">
        <f>'Moving Avg'!H1390</f>
        <v>4.7397645000000042</v>
      </c>
      <c r="K1390" s="18" t="str">
        <f>OBV!F1390</f>
        <v>BEARISH</v>
      </c>
      <c r="L1390" s="18" t="str">
        <f>OBV!G1390</f>
        <v>NEUTRAL</v>
      </c>
      <c r="M1390" s="18" t="str">
        <f>OBV!H1390</f>
        <v>BEARISH DIVERGENCE</v>
      </c>
    </row>
    <row r="1391" spans="1:13" ht="13.5" x14ac:dyDescent="0.25">
      <c r="A1391" s="4">
        <f>TITRES_STAT!B1394</f>
        <v>44035</v>
      </c>
      <c r="B1391" s="2">
        <f>TITRES_STAT!C1394</f>
        <v>13.79</v>
      </c>
      <c r="C1391" s="2">
        <f>RSI!I1391</f>
        <v>62.965801486856449</v>
      </c>
      <c r="D1391" s="2">
        <f>MACD!E1391</f>
        <v>8.1545428338219317E-2</v>
      </c>
      <c r="E1391" s="2">
        <f>MACD!F1391</f>
        <v>4.245889818721043E-2</v>
      </c>
      <c r="F1391" s="2">
        <f>'Moving Avg'!D1391</f>
        <v>5.7781199999999995</v>
      </c>
      <c r="G1391" s="2">
        <f>'Moving Avg'!E1391</f>
        <v>5.7505000000000006</v>
      </c>
      <c r="H1391" s="2">
        <f>'Moving Avg'!F1391</f>
        <v>5.7712999999999992</v>
      </c>
      <c r="I1391" s="2">
        <f>'Moving Avg'!G1391</f>
        <v>5.3908680000000002</v>
      </c>
      <c r="J1391" s="2">
        <f>'Moving Avg'!H1391</f>
        <v>4.7479510000000031</v>
      </c>
      <c r="K1391" s="18" t="str">
        <f>OBV!F1391</f>
        <v>BEARISH</v>
      </c>
      <c r="L1391" s="18" t="str">
        <f>OBV!G1391</f>
        <v>NEUTRAL</v>
      </c>
      <c r="M1391" s="18" t="str">
        <f>OBV!H1391</f>
        <v>BEARISH DIVERGENCE</v>
      </c>
    </row>
    <row r="1392" spans="1:13" ht="13.5" x14ac:dyDescent="0.25">
      <c r="A1392" s="4">
        <f>TITRES_STAT!B1395</f>
        <v>44036</v>
      </c>
      <c r="B1392" s="2">
        <f>TITRES_STAT!C1395</f>
        <v>13.89</v>
      </c>
      <c r="C1392" s="2">
        <f>RSI!I1392</f>
        <v>65.058975926379517</v>
      </c>
      <c r="D1392" s="2">
        <f>MACD!E1392</f>
        <v>7.1726048405396092E-2</v>
      </c>
      <c r="E1392" s="2">
        <f>MACD!F1392</f>
        <v>4.8312328230847565E-2</v>
      </c>
      <c r="F1392" s="2">
        <f>'Moving Avg'!D1392</f>
        <v>5.7942000000000009</v>
      </c>
      <c r="G1392" s="2">
        <f>'Moving Avg'!E1392</f>
        <v>5.7599400000000003</v>
      </c>
      <c r="H1392" s="2">
        <f>'Moving Avg'!F1392</f>
        <v>5.7762249999999993</v>
      </c>
      <c r="I1392" s="2">
        <f>'Moving Avg'!G1392</f>
        <v>5.4122400000000006</v>
      </c>
      <c r="J1392" s="2">
        <f>'Moving Avg'!H1392</f>
        <v>4.7563490000000037</v>
      </c>
      <c r="K1392" s="18" t="str">
        <f>OBV!F1392</f>
        <v>BEARISH</v>
      </c>
      <c r="L1392" s="18" t="str">
        <f>OBV!G1392</f>
        <v>NEUTRAL</v>
      </c>
      <c r="M1392" s="18" t="str">
        <f>OBV!H1392</f>
        <v>BEARISH DIVERGENCE</v>
      </c>
    </row>
    <row r="1393" spans="1:13" ht="13.5" x14ac:dyDescent="0.25">
      <c r="A1393" s="4">
        <f>TITRES_STAT!B1396</f>
        <v>44039</v>
      </c>
      <c r="B1393" s="2">
        <f>TITRES_STAT!C1396</f>
        <v>13.92</v>
      </c>
      <c r="C1393" s="2">
        <f>RSI!I1393</f>
        <v>65.686053372563947</v>
      </c>
      <c r="D1393" s="2">
        <f>MACD!E1393</f>
        <v>6.3352733091583957E-2</v>
      </c>
      <c r="E1393" s="2">
        <f>MACD!F1393</f>
        <v>5.1320409202994847E-2</v>
      </c>
      <c r="F1393" s="2">
        <f>'Moving Avg'!D1393</f>
        <v>5.8212600000000005</v>
      </c>
      <c r="G1393" s="2">
        <f>'Moving Avg'!E1393</f>
        <v>5.7692500000000013</v>
      </c>
      <c r="H1393" s="2">
        <f>'Moving Avg'!F1393</f>
        <v>5.7776599999999991</v>
      </c>
      <c r="I1393" s="2">
        <f>'Moving Avg'!G1393</f>
        <v>5.4330400000000001</v>
      </c>
      <c r="J1393" s="2">
        <f>'Moving Avg'!H1393</f>
        <v>4.7648930000000034</v>
      </c>
      <c r="K1393" s="18" t="str">
        <f>OBV!F1393</f>
        <v>BULLISH</v>
      </c>
      <c r="L1393" s="18" t="str">
        <f>OBV!G1393</f>
        <v>NEUTRAL</v>
      </c>
      <c r="M1393" s="18" t="str">
        <f>OBV!H1393</f>
        <v>CONFIRMED BULLISH</v>
      </c>
    </row>
    <row r="1394" spans="1:13" ht="13.5" x14ac:dyDescent="0.25">
      <c r="A1394" s="4">
        <f>TITRES_STAT!B1397</f>
        <v>44040</v>
      </c>
      <c r="B1394" s="2">
        <f>TITRES_STAT!C1397</f>
        <v>13.9</v>
      </c>
      <c r="C1394" s="2">
        <f>RSI!I1394</f>
        <v>64.847217898699171</v>
      </c>
      <c r="D1394" s="2">
        <f>MACD!E1394</f>
        <v>3.6131443508494954E-2</v>
      </c>
      <c r="E1394" s="2">
        <f>MACD!F1394</f>
        <v>4.8282616064094869E-2</v>
      </c>
      <c r="F1394" s="2">
        <f>'Moving Avg'!D1394</f>
        <v>5.8483200000000002</v>
      </c>
      <c r="G1394" s="2">
        <f>'Moving Avg'!E1394</f>
        <v>5.7903900000000004</v>
      </c>
      <c r="H1394" s="2">
        <f>'Moving Avg'!F1394</f>
        <v>5.780524999999999</v>
      </c>
      <c r="I1394" s="2">
        <f>'Moving Avg'!G1394</f>
        <v>5.454002</v>
      </c>
      <c r="J1394" s="2">
        <f>'Moving Avg'!H1394</f>
        <v>4.7733120000000033</v>
      </c>
      <c r="K1394" s="18" t="str">
        <f>OBV!F1394</f>
        <v>BULLISH</v>
      </c>
      <c r="L1394" s="18" t="str">
        <f>OBV!G1394</f>
        <v>NEUTRAL</v>
      </c>
      <c r="M1394" s="18" t="str">
        <f>OBV!H1394</f>
        <v>CONFIRMED BULLISH</v>
      </c>
    </row>
    <row r="1395" spans="1:13" ht="13.5" x14ac:dyDescent="0.25">
      <c r="A1395" s="4">
        <f>TITRES_STAT!B1398</f>
        <v>44041</v>
      </c>
      <c r="B1395" s="2">
        <f>TITRES_STAT!C1398</f>
        <v>14.24</v>
      </c>
      <c r="C1395" s="2">
        <f>RSI!I1395</f>
        <v>71.482256099980802</v>
      </c>
      <c r="D1395" s="2">
        <f>MACD!E1395</f>
        <v>1.3314993222168781E-3</v>
      </c>
      <c r="E1395" s="2">
        <f>MACD!F1395</f>
        <v>3.8892392715719273E-2</v>
      </c>
      <c r="F1395" s="2">
        <f>'Moving Avg'!D1395</f>
        <v>5.8982200000000002</v>
      </c>
      <c r="G1395" s="2">
        <f>'Moving Avg'!E1395</f>
        <v>5.8259100000000013</v>
      </c>
      <c r="H1395" s="2">
        <f>'Moving Avg'!F1395</f>
        <v>5.7930599999999988</v>
      </c>
      <c r="I1395" s="2">
        <f>'Moving Avg'!G1395</f>
        <v>5.4782520000000012</v>
      </c>
      <c r="J1395" s="2">
        <f>'Moving Avg'!H1395</f>
        <v>4.782367500000003</v>
      </c>
      <c r="K1395" s="18" t="str">
        <f>OBV!F1395</f>
        <v>BULLISH</v>
      </c>
      <c r="L1395" s="18" t="str">
        <f>OBV!G1395</f>
        <v>NEUTRAL</v>
      </c>
      <c r="M1395" s="18" t="str">
        <f>OBV!H1395</f>
        <v>CONFIRMED BULLISH</v>
      </c>
    </row>
    <row r="1396" spans="1:13" ht="13.5" x14ac:dyDescent="0.25">
      <c r="A1396" s="4">
        <f>TITRES_STAT!B1399</f>
        <v>44042</v>
      </c>
      <c r="B1396" s="2">
        <f>TITRES_STAT!C1399</f>
        <v>14.2</v>
      </c>
      <c r="C1396" s="2">
        <f>RSI!I1396</f>
        <v>69.814465038174504</v>
      </c>
      <c r="D1396" s="2">
        <f>MACD!E1396</f>
        <v>-2.2236907083809321E-2</v>
      </c>
      <c r="E1396" s="2">
        <f>MACD!F1396</f>
        <v>2.6666532755813554E-2</v>
      </c>
      <c r="F1396" s="2">
        <f>'Moving Avg'!D1396</f>
        <v>5.9329000000000001</v>
      </c>
      <c r="G1396" s="2">
        <f>'Moving Avg'!E1396</f>
        <v>5.8555100000000007</v>
      </c>
      <c r="H1396" s="2">
        <f>'Moving Avg'!F1396</f>
        <v>5.8105249999999993</v>
      </c>
      <c r="I1396" s="2">
        <f>'Moving Avg'!G1396</f>
        <v>5.5024940000000004</v>
      </c>
      <c r="J1396" s="2">
        <f>'Moving Avg'!H1396</f>
        <v>4.7913385000000037</v>
      </c>
      <c r="K1396" s="18" t="str">
        <f>OBV!F1396</f>
        <v>BULLISH</v>
      </c>
      <c r="L1396" s="18" t="str">
        <f>OBV!G1396</f>
        <v>NEUTRAL</v>
      </c>
      <c r="M1396" s="18" t="str">
        <f>OBV!H1396</f>
        <v>CONFIRMED BULLISH</v>
      </c>
    </row>
    <row r="1397" spans="1:13" ht="13.5" x14ac:dyDescent="0.25">
      <c r="A1397" s="4">
        <f>TITRES_STAT!B1400</f>
        <v>44046</v>
      </c>
      <c r="B1397" s="2">
        <f>TITRES_STAT!C1400</f>
        <v>14.44</v>
      </c>
      <c r="C1397" s="2">
        <f>RSI!I1397</f>
        <v>73.772378699300219</v>
      </c>
      <c r="D1397" s="2">
        <f>MACD!E1397</f>
        <v>-3.834050860324556E-2</v>
      </c>
      <c r="E1397" s="2">
        <f>MACD!F1397</f>
        <v>1.3665124484001732E-2</v>
      </c>
      <c r="F1397" s="2">
        <f>'Moving Avg'!D1397</f>
        <v>5.9794200000000002</v>
      </c>
      <c r="G1397" s="2">
        <f>'Moving Avg'!E1397</f>
        <v>5.8868100000000014</v>
      </c>
      <c r="H1397" s="2">
        <f>'Moving Avg'!F1397</f>
        <v>5.8268749999999994</v>
      </c>
      <c r="I1397" s="2">
        <f>'Moving Avg'!G1397</f>
        <v>5.529674</v>
      </c>
      <c r="J1397" s="2">
        <f>'Moving Avg'!H1397</f>
        <v>4.8001975000000048</v>
      </c>
      <c r="K1397" s="18" t="str">
        <f>OBV!F1397</f>
        <v>BULLISH</v>
      </c>
      <c r="L1397" s="18" t="str">
        <f>OBV!G1397</f>
        <v>NEUTRAL</v>
      </c>
      <c r="M1397" s="18" t="str">
        <f>OBV!H1397</f>
        <v>CONFIRMED BULLISH</v>
      </c>
    </row>
    <row r="1398" spans="1:13" ht="13.5" x14ac:dyDescent="0.25">
      <c r="A1398" s="4">
        <f>TITRES_STAT!B1401</f>
        <v>44047</v>
      </c>
      <c r="B1398" s="2">
        <f>TITRES_STAT!C1401</f>
        <v>14.4</v>
      </c>
      <c r="C1398" s="2">
        <f>RSI!I1398</f>
        <v>72.07775210101903</v>
      </c>
      <c r="D1398" s="2">
        <f>MACD!E1398</f>
        <v>-5.9327768954903881E-2</v>
      </c>
      <c r="E1398" s="2">
        <f>MACD!F1398</f>
        <v>-9.3345420377939116E-4</v>
      </c>
      <c r="F1398" s="2">
        <f>'Moving Avg'!D1398</f>
        <v>6.0200200000000006</v>
      </c>
      <c r="G1398" s="2">
        <f>'Moving Avg'!E1398</f>
        <v>5.9206400000000006</v>
      </c>
      <c r="H1398" s="2">
        <f>'Moving Avg'!F1398</f>
        <v>5.8423800000000004</v>
      </c>
      <c r="I1398" s="2">
        <f>'Moving Avg'!G1398</f>
        <v>5.558828000000001</v>
      </c>
      <c r="J1398" s="2">
        <f>'Moving Avg'!H1398</f>
        <v>4.8092405000000031</v>
      </c>
      <c r="K1398" s="18" t="str">
        <f>OBV!F1398</f>
        <v>BEARISH</v>
      </c>
      <c r="L1398" s="18" t="str">
        <f>OBV!G1398</f>
        <v>NEUTRAL</v>
      </c>
      <c r="M1398" s="18" t="str">
        <f>OBV!H1398</f>
        <v>BEARISH DIVERGENCE</v>
      </c>
    </row>
    <row r="1399" spans="1:13" ht="13.5" x14ac:dyDescent="0.25">
      <c r="A1399" s="4">
        <f>TITRES_STAT!B1402</f>
        <v>44048</v>
      </c>
      <c r="B1399" s="2">
        <f>TITRES_STAT!C1402</f>
        <v>14.5</v>
      </c>
      <c r="C1399" s="2">
        <f>RSI!I1399</f>
        <v>73.702215122872474</v>
      </c>
      <c r="D1399" s="2">
        <f>MACD!E1399</f>
        <v>-8.3383568159708155E-2</v>
      </c>
      <c r="E1399" s="2">
        <f>MACD!F1399</f>
        <v>-1.7423476994965142E-2</v>
      </c>
      <c r="F1399" s="2">
        <f>'Moving Avg'!D1399</f>
        <v>6.0707599999999999</v>
      </c>
      <c r="G1399" s="2">
        <f>'Moving Avg'!E1399</f>
        <v>5.9595399999999996</v>
      </c>
      <c r="H1399" s="2">
        <f>'Moving Avg'!F1399</f>
        <v>5.8566900000000004</v>
      </c>
      <c r="I1399" s="2">
        <f>'Moving Avg'!G1399</f>
        <v>5.5861020000000003</v>
      </c>
      <c r="J1399" s="2">
        <f>'Moving Avg'!H1399</f>
        <v>4.8183295000000035</v>
      </c>
      <c r="K1399" s="18" t="str">
        <f>OBV!F1399</f>
        <v>BULLISH</v>
      </c>
      <c r="L1399" s="18" t="str">
        <f>OBV!G1399</f>
        <v>NEUTRAL</v>
      </c>
      <c r="M1399" s="18" t="str">
        <f>OBV!H1399</f>
        <v>CONFIRMED BULLISH</v>
      </c>
    </row>
    <row r="1400" spans="1:13" ht="13.5" x14ac:dyDescent="0.25">
      <c r="A1400" s="4">
        <f>TITRES_STAT!B1403</f>
        <v>44049</v>
      </c>
      <c r="B1400" s="2">
        <f>TITRES_STAT!C1403</f>
        <v>14.55</v>
      </c>
      <c r="C1400" s="2">
        <f>RSI!I1400</f>
        <v>74.504683545051932</v>
      </c>
      <c r="D1400" s="2">
        <f>MACD!E1400</f>
        <v>-0.10273003684541315</v>
      </c>
      <c r="E1400" s="2">
        <f>MACD!F1400</f>
        <v>-3.4484788965054747E-2</v>
      </c>
      <c r="F1400" s="2">
        <f>'Moving Avg'!D1400</f>
        <v>6.0969800000000003</v>
      </c>
      <c r="G1400" s="2">
        <f>'Moving Avg'!E1400</f>
        <v>5.9976000000000003</v>
      </c>
      <c r="H1400" s="2">
        <f>'Moving Avg'!F1400</f>
        <v>5.8714449999999996</v>
      </c>
      <c r="I1400" s="2">
        <f>'Moving Avg'!G1400</f>
        <v>5.6109920000000013</v>
      </c>
      <c r="J1400" s="2">
        <f>'Moving Avg'!H1400</f>
        <v>4.8275245000000044</v>
      </c>
      <c r="K1400" s="18" t="str">
        <f>OBV!F1400</f>
        <v>BULLISH</v>
      </c>
      <c r="L1400" s="18" t="str">
        <f>OBV!G1400</f>
        <v>NEUTRAL</v>
      </c>
      <c r="M1400" s="18" t="str">
        <f>OBV!H1400</f>
        <v>CONFIRMED BULLISH</v>
      </c>
    </row>
    <row r="1401" spans="1:13" ht="13.5" x14ac:dyDescent="0.25">
      <c r="A1401" s="4">
        <f>TITRES_STAT!B1404</f>
        <v>44050</v>
      </c>
      <c r="B1401" s="2">
        <f>TITRES_STAT!C1404</f>
        <v>14.6</v>
      </c>
      <c r="C1401" s="2">
        <f>RSI!I1401</f>
        <v>75.312147914575306</v>
      </c>
      <c r="D1401" s="2">
        <f>MACD!E1401</f>
        <v>-0.11350940647842567</v>
      </c>
      <c r="E1401" s="2">
        <f>MACD!F1401</f>
        <v>-5.0289712467728939E-2</v>
      </c>
      <c r="F1401" s="2">
        <f>'Moving Avg'!D1401</f>
        <v>6.1307999999999998</v>
      </c>
      <c r="G1401" s="2">
        <f>'Moving Avg'!E1401</f>
        <v>6.0318500000000004</v>
      </c>
      <c r="H1401" s="2">
        <f>'Moving Avg'!F1401</f>
        <v>5.8911750000000005</v>
      </c>
      <c r="I1401" s="2">
        <f>'Moving Avg'!G1401</f>
        <v>5.6353960000000018</v>
      </c>
      <c r="J1401" s="2">
        <f>'Moving Avg'!H1401</f>
        <v>4.8368660000000041</v>
      </c>
      <c r="K1401" s="18" t="str">
        <f>OBV!F1401</f>
        <v>BULLISH</v>
      </c>
      <c r="L1401" s="18" t="str">
        <f>OBV!G1401</f>
        <v>STRONG</v>
      </c>
      <c r="M1401" s="18" t="str">
        <f>OBV!H1401</f>
        <v>CONFIRMED BULLISH</v>
      </c>
    </row>
    <row r="1402" spans="1:13" ht="13.5" x14ac:dyDescent="0.25">
      <c r="A1402" s="4">
        <f>TITRES_STAT!B1405</f>
        <v>44053</v>
      </c>
      <c r="B1402" s="2">
        <f>TITRES_STAT!C1405</f>
        <v>14.95</v>
      </c>
      <c r="C1402" s="2">
        <f>RSI!I1402</f>
        <v>80.078170738699825</v>
      </c>
      <c r="D1402" s="2">
        <f>MACD!E1402</f>
        <v>-0.12901963161564733</v>
      </c>
      <c r="E1402" s="2">
        <f>MACD!F1402</f>
        <v>-6.6035696297312624E-2</v>
      </c>
      <c r="F1402" s="2">
        <f>'Moving Avg'!D1402</f>
        <v>6.1739199999999999</v>
      </c>
      <c r="G1402" s="2">
        <f>'Moving Avg'!E1402</f>
        <v>6.07667</v>
      </c>
      <c r="H1402" s="2">
        <f>'Moving Avg'!F1402</f>
        <v>5.918305000000001</v>
      </c>
      <c r="I1402" s="2">
        <f>'Moving Avg'!G1402</f>
        <v>5.6598700000000015</v>
      </c>
      <c r="J1402" s="2">
        <f>'Moving Avg'!H1402</f>
        <v>4.847112500000005</v>
      </c>
      <c r="K1402" s="18" t="str">
        <f>OBV!F1402</f>
        <v>BULLISH</v>
      </c>
      <c r="L1402" s="18" t="str">
        <f>OBV!G1402</f>
        <v>STRONG</v>
      </c>
      <c r="M1402" s="18" t="str">
        <f>OBV!H1402</f>
        <v>CONFIRMED BULLISH</v>
      </c>
    </row>
    <row r="1403" spans="1:13" ht="13.5" x14ac:dyDescent="0.25">
      <c r="A1403" s="4">
        <f>TITRES_STAT!B1406</f>
        <v>44054</v>
      </c>
      <c r="B1403" s="2">
        <f>TITRES_STAT!C1406</f>
        <v>15.35</v>
      </c>
      <c r="C1403" s="2">
        <f>RSI!I1403</f>
        <v>83.903918267794865</v>
      </c>
      <c r="D1403" s="2">
        <f>MACD!E1403</f>
        <v>-0.15538838770189489</v>
      </c>
      <c r="E1403" s="2">
        <f>MACD!F1403</f>
        <v>-8.3906234578229086E-2</v>
      </c>
      <c r="F1403" s="2">
        <f>'Moving Avg'!D1403</f>
        <v>6.2542600000000004</v>
      </c>
      <c r="G1403" s="2">
        <f>'Moving Avg'!E1403</f>
        <v>6.1371400000000005</v>
      </c>
      <c r="H1403" s="2">
        <f>'Moving Avg'!F1403</f>
        <v>5.9531950000000009</v>
      </c>
      <c r="I1403" s="2">
        <f>'Moving Avg'!G1403</f>
        <v>5.6864900000000036</v>
      </c>
      <c r="J1403" s="2">
        <f>'Moving Avg'!H1403</f>
        <v>4.8582050000000043</v>
      </c>
      <c r="K1403" s="18" t="str">
        <f>OBV!F1403</f>
        <v>BULLISH</v>
      </c>
      <c r="L1403" s="18" t="str">
        <f>OBV!G1403</f>
        <v>STRONG</v>
      </c>
      <c r="M1403" s="18" t="str">
        <f>OBV!H1403</f>
        <v>CONFIRMED BULLISH</v>
      </c>
    </row>
    <row r="1404" spans="1:13" ht="13.5" x14ac:dyDescent="0.25">
      <c r="A1404" s="4">
        <f>TITRES_STAT!B1407</f>
        <v>44055</v>
      </c>
      <c r="B1404" s="2">
        <f>TITRES_STAT!C1407</f>
        <v>15.3</v>
      </c>
      <c r="C1404" s="2">
        <f>RSI!I1404</f>
        <v>81.7846826183047</v>
      </c>
      <c r="D1404" s="2">
        <f>MACD!E1404</f>
        <v>-0.18090535172728117</v>
      </c>
      <c r="E1404" s="2">
        <f>MACD!F1404</f>
        <v>-0.10330605800803952</v>
      </c>
      <c r="F1404" s="2">
        <f>'Moving Avg'!D1404</f>
        <v>6.3219199999999995</v>
      </c>
      <c r="G1404" s="2">
        <f>'Moving Avg'!E1404</f>
        <v>6.1963400000000002</v>
      </c>
      <c r="H1404" s="2">
        <f>'Moving Avg'!F1404</f>
        <v>5.9933650000000007</v>
      </c>
      <c r="I1404" s="2">
        <f>'Moving Avg'!G1404</f>
        <v>5.7135120000000033</v>
      </c>
      <c r="J1404" s="2">
        <f>'Moving Avg'!H1404</f>
        <v>4.8691915000000048</v>
      </c>
      <c r="K1404" s="18" t="str">
        <f>OBV!F1404</f>
        <v>BULLISH</v>
      </c>
      <c r="L1404" s="18" t="str">
        <f>OBV!G1404</f>
        <v>NEUTRAL</v>
      </c>
      <c r="M1404" s="18" t="str">
        <f>OBV!H1404</f>
        <v>CONFIRMED BULLISH</v>
      </c>
    </row>
    <row r="1405" spans="1:13" ht="13.5" x14ac:dyDescent="0.25">
      <c r="A1405" s="4">
        <f>TITRES_STAT!B1408</f>
        <v>44057</v>
      </c>
      <c r="B1405" s="2">
        <f>TITRES_STAT!C1408</f>
        <v>15</v>
      </c>
      <c r="C1405" s="2">
        <f>RSI!I1405</f>
        <v>70.340822818415461</v>
      </c>
      <c r="D1405" s="2">
        <f>MACD!E1405</f>
        <v>-0.17406644488988032</v>
      </c>
      <c r="E1405" s="2">
        <f>MACD!F1405</f>
        <v>-0.11745813538440769</v>
      </c>
      <c r="F1405" s="2">
        <f>'Moving Avg'!D1405</f>
        <v>6.3599799999999993</v>
      </c>
      <c r="G1405" s="2">
        <f>'Moving Avg'!E1405</f>
        <v>6.2284800000000002</v>
      </c>
      <c r="H1405" s="2">
        <f>'Moving Avg'!F1405</f>
        <v>6.0271950000000007</v>
      </c>
      <c r="I1405" s="2">
        <f>'Moving Avg'!G1405</f>
        <v>5.7384100000000027</v>
      </c>
      <c r="J1405" s="2">
        <f>'Moving Avg'!H1405</f>
        <v>4.8796475000000052</v>
      </c>
      <c r="K1405" s="18" t="str">
        <f>OBV!F1405</f>
        <v>BEARISH</v>
      </c>
      <c r="L1405" s="18" t="str">
        <f>OBV!G1405</f>
        <v>NEUTRAL</v>
      </c>
      <c r="M1405" s="18" t="str">
        <f>OBV!H1405</f>
        <v>BEARISH DIVERGENCE</v>
      </c>
    </row>
    <row r="1406" spans="1:13" ht="13.5" x14ac:dyDescent="0.25">
      <c r="A1406" s="4">
        <f>TITRES_STAT!B1409</f>
        <v>44060</v>
      </c>
      <c r="B1406" s="2">
        <f>TITRES_STAT!C1409</f>
        <v>14.53</v>
      </c>
      <c r="C1406" s="2">
        <f>RSI!I1406</f>
        <v>56.898278111237488</v>
      </c>
      <c r="D1406" s="2">
        <f>MACD!E1406</f>
        <v>-0.15826141594445353</v>
      </c>
      <c r="E1406" s="2">
        <f>MACD!F1406</f>
        <v>-0.12561879149641686</v>
      </c>
      <c r="F1406" s="2">
        <f>'Moving Avg'!D1406</f>
        <v>6.3540600000000005</v>
      </c>
      <c r="G1406" s="2">
        <f>'Moving Avg'!E1406</f>
        <v>6.2424300000000006</v>
      </c>
      <c r="H1406" s="2">
        <f>'Moving Avg'!F1406</f>
        <v>6.0489700000000006</v>
      </c>
      <c r="I1406" s="2">
        <f>'Moving Avg'!G1406</f>
        <v>5.7597460000000025</v>
      </c>
      <c r="J1406" s="2">
        <f>'Moving Avg'!H1406</f>
        <v>4.889027000000004</v>
      </c>
      <c r="K1406" s="18" t="str">
        <f>OBV!F1406</f>
        <v>BEARISH</v>
      </c>
      <c r="L1406" s="18" t="str">
        <f>OBV!G1406</f>
        <v>NEUTRAL</v>
      </c>
      <c r="M1406" s="18" t="str">
        <f>OBV!H1406</f>
        <v>CONFIRMED BEARISH</v>
      </c>
    </row>
    <row r="1407" spans="1:13" ht="13.5" x14ac:dyDescent="0.25">
      <c r="A1407" s="4">
        <f>TITRES_STAT!B1410</f>
        <v>44061</v>
      </c>
      <c r="B1407" s="2">
        <f>TITRES_STAT!C1410</f>
        <v>14.2</v>
      </c>
      <c r="C1407" s="2">
        <f>RSI!I1407</f>
        <v>49.718159775717133</v>
      </c>
      <c r="D1407" s="2">
        <f>MACD!E1407</f>
        <v>-0.11971603524995178</v>
      </c>
      <c r="E1407" s="2">
        <f>MACD!F1407</f>
        <v>-0.12443824024712384</v>
      </c>
      <c r="F1407" s="2">
        <f>'Moving Avg'!D1407</f>
        <v>6.2906399999999998</v>
      </c>
      <c r="G1407" s="2">
        <f>'Moving Avg'!E1407</f>
        <v>6.2322800000000012</v>
      </c>
      <c r="H1407" s="2">
        <f>'Moving Avg'!F1407</f>
        <v>6.0595450000000017</v>
      </c>
      <c r="I1407" s="2">
        <f>'Moving Avg'!G1407</f>
        <v>5.7774660000000013</v>
      </c>
      <c r="J1407" s="2">
        <f>'Moving Avg'!H1407</f>
        <v>4.8978120000000054</v>
      </c>
      <c r="K1407" s="18" t="str">
        <f>OBV!F1407</f>
        <v>BEARISH</v>
      </c>
      <c r="L1407" s="18" t="str">
        <f>OBV!G1407</f>
        <v>WEAK</v>
      </c>
      <c r="M1407" s="18" t="str">
        <f>OBV!H1407</f>
        <v>CONFIRMED BEARISH</v>
      </c>
    </row>
    <row r="1408" spans="1:13" ht="13.5" x14ac:dyDescent="0.25">
      <c r="A1408" s="4">
        <f>TITRES_STAT!B1411</f>
        <v>44062</v>
      </c>
      <c r="B1408" s="2">
        <f>TITRES_STAT!C1411</f>
        <v>14.23</v>
      </c>
      <c r="C1408" s="2">
        <f>RSI!I1408</f>
        <v>50.332653753352062</v>
      </c>
      <c r="D1408" s="2">
        <f>MACD!E1408</f>
        <v>-9.0536423193006144E-2</v>
      </c>
      <c r="E1408" s="2">
        <f>MACD!F1408</f>
        <v>-0.1176578768363003</v>
      </c>
      <c r="F1408" s="2">
        <f>'Moving Avg'!D1408</f>
        <v>6.1959199999999992</v>
      </c>
      <c r="G1408" s="2">
        <f>'Moving Avg'!E1408</f>
        <v>6.2250899999999998</v>
      </c>
      <c r="H1408" s="2">
        <f>'Moving Avg'!F1408</f>
        <v>6.0728650000000011</v>
      </c>
      <c r="I1408" s="2">
        <f>'Moving Avg'!G1408</f>
        <v>5.795440000000001</v>
      </c>
      <c r="J1408" s="2">
        <f>'Moving Avg'!H1408</f>
        <v>4.9066605000000045</v>
      </c>
      <c r="K1408" s="18" t="str">
        <f>OBV!F1408</f>
        <v>BEARISH</v>
      </c>
      <c r="L1408" s="18" t="str">
        <f>OBV!G1408</f>
        <v>WEAK</v>
      </c>
      <c r="M1408" s="18" t="str">
        <f>OBV!H1408</f>
        <v>CONFIRMED BEARISH</v>
      </c>
    </row>
    <row r="1409" spans="1:13" ht="13.5" x14ac:dyDescent="0.25">
      <c r="A1409" s="4">
        <f>TITRES_STAT!B1412</f>
        <v>44064</v>
      </c>
      <c r="B1409" s="2">
        <f>TITRES_STAT!C1412</f>
        <v>14.4</v>
      </c>
      <c r="C1409" s="2">
        <f>RSI!I1409</f>
        <v>53.776761206539049</v>
      </c>
      <c r="D1409" s="2">
        <f>MACD!E1409</f>
        <v>-6.4657394678954816E-2</v>
      </c>
      <c r="E1409" s="2">
        <f>MACD!F1409</f>
        <v>-0.10705778040483122</v>
      </c>
      <c r="F1409" s="2">
        <f>'Moving Avg'!D1409</f>
        <v>6.1198200000000007</v>
      </c>
      <c r="G1409" s="2">
        <f>'Moving Avg'!E1409</f>
        <v>6.2208699999999997</v>
      </c>
      <c r="H1409" s="2">
        <f>'Moving Avg'!F1409</f>
        <v>6.0902050000000001</v>
      </c>
      <c r="I1409" s="2">
        <f>'Moving Avg'!G1409</f>
        <v>5.816504000000001</v>
      </c>
      <c r="J1409" s="2">
        <f>'Moving Avg'!H1409</f>
        <v>4.9158685000000055</v>
      </c>
      <c r="K1409" s="18" t="str">
        <f>OBV!F1409</f>
        <v>BEARISH</v>
      </c>
      <c r="L1409" s="18" t="str">
        <f>OBV!G1409</f>
        <v>NEUTRAL</v>
      </c>
      <c r="M1409" s="18" t="str">
        <f>OBV!H1409</f>
        <v>CONFIRMED BEARISH</v>
      </c>
    </row>
    <row r="1410" spans="1:13" ht="13.5" x14ac:dyDescent="0.25">
      <c r="A1410" s="4">
        <f>TITRES_STAT!B1413</f>
        <v>44067</v>
      </c>
      <c r="B1410" s="2">
        <f>TITRES_STAT!C1413</f>
        <v>14.87</v>
      </c>
      <c r="C1410" s="2">
        <f>RSI!I1410</f>
        <v>61.684221965349693</v>
      </c>
      <c r="D1410" s="2">
        <f>MACD!E1410</f>
        <v>-5.4621034507785993E-2</v>
      </c>
      <c r="E1410" s="2">
        <f>MACD!F1410</f>
        <v>-9.6570431225422179E-2</v>
      </c>
      <c r="F1410" s="2">
        <f>'Moving Avg'!D1410</f>
        <v>6.1088200000000006</v>
      </c>
      <c r="G1410" s="2">
        <f>'Moving Avg'!E1410</f>
        <v>6.2343999999999991</v>
      </c>
      <c r="H1410" s="2">
        <f>'Moving Avg'!F1410</f>
        <v>6.1160000000000005</v>
      </c>
      <c r="I1410" s="2">
        <f>'Moving Avg'!G1410</f>
        <v>5.8431920000000011</v>
      </c>
      <c r="J1410" s="2">
        <f>'Moving Avg'!H1410</f>
        <v>4.9260700000000046</v>
      </c>
      <c r="K1410" s="18" t="str">
        <f>OBV!F1410</f>
        <v>BULLISH</v>
      </c>
      <c r="L1410" s="18" t="str">
        <f>OBV!G1410</f>
        <v>NEUTRAL</v>
      </c>
      <c r="M1410" s="18" t="str">
        <f>OBV!H1410</f>
        <v>BULLISH DIVERGENCE</v>
      </c>
    </row>
    <row r="1411" spans="1:13" ht="13.5" x14ac:dyDescent="0.25">
      <c r="A1411" s="4">
        <f>TITRES_STAT!B1414</f>
        <v>44068</v>
      </c>
      <c r="B1411" s="2">
        <f>TITRES_STAT!C1414</f>
        <v>15.15</v>
      </c>
      <c r="C1411" s="2">
        <f>RSI!I1411</f>
        <v>65.47437495913006</v>
      </c>
      <c r="D1411" s="2">
        <f>MACD!E1411</f>
        <v>-5.3201424293819244E-2</v>
      </c>
      <c r="E1411" s="2">
        <f>MACD!F1411</f>
        <v>-8.7896629839101598E-2</v>
      </c>
      <c r="F1411" s="2">
        <f>'Moving Avg'!D1411</f>
        <v>6.1612600000000004</v>
      </c>
      <c r="G1411" s="2">
        <f>'Moving Avg'!E1411</f>
        <v>6.2576599999999996</v>
      </c>
      <c r="H1411" s="2">
        <f>'Moving Avg'!F1411</f>
        <v>6.144755</v>
      </c>
      <c r="I1411" s="2">
        <f>'Moving Avg'!G1411</f>
        <v>5.8705980000000011</v>
      </c>
      <c r="J1411" s="2">
        <f>'Moving Avg'!H1411</f>
        <v>4.9368635000000056</v>
      </c>
      <c r="K1411" s="18" t="str">
        <f>OBV!F1411</f>
        <v>BULLISH</v>
      </c>
      <c r="L1411" s="18" t="str">
        <f>OBV!G1411</f>
        <v>NEUTRAL</v>
      </c>
      <c r="M1411" s="18" t="str">
        <f>OBV!H1411</f>
        <v>CONFIRMED BULLISH</v>
      </c>
    </row>
    <row r="1412" spans="1:13" ht="13.5" x14ac:dyDescent="0.25">
      <c r="A1412" s="4">
        <f>TITRES_STAT!B1415</f>
        <v>44069</v>
      </c>
      <c r="B1412" s="2">
        <f>TITRES_STAT!C1415</f>
        <v>15.25</v>
      </c>
      <c r="C1412" s="2">
        <f>RSI!I1412</f>
        <v>66.740195483309947</v>
      </c>
      <c r="D1412" s="2">
        <f>MACD!E1412</f>
        <v>-3.4497724846480615E-2</v>
      </c>
      <c r="E1412" s="2">
        <f>MACD!F1412</f>
        <v>-7.7216848840577404E-2</v>
      </c>
      <c r="F1412" s="2">
        <f>'Moving Avg'!D1412</f>
        <v>6.2500600000000004</v>
      </c>
      <c r="G1412" s="2">
        <f>'Moving Avg'!E1412</f>
        <v>6.2703499999999996</v>
      </c>
      <c r="H1412" s="2">
        <f>'Moving Avg'!F1412</f>
        <v>6.1735099999999994</v>
      </c>
      <c r="I1412" s="2">
        <f>'Moving Avg'!G1412</f>
        <v>5.8952160000000005</v>
      </c>
      <c r="J1412" s="2">
        <f>'Moving Avg'!H1412</f>
        <v>4.9478685000000056</v>
      </c>
      <c r="K1412" s="18" t="str">
        <f>OBV!F1412</f>
        <v>BULLISH</v>
      </c>
      <c r="L1412" s="18" t="str">
        <f>OBV!G1412</f>
        <v>STRONG</v>
      </c>
      <c r="M1412" s="18" t="str">
        <f>OBV!H1412</f>
        <v>CONFIRMED BULLISH</v>
      </c>
    </row>
    <row r="1413" spans="1:13" ht="13.5" x14ac:dyDescent="0.25">
      <c r="A1413" s="4">
        <f>TITRES_STAT!B1416</f>
        <v>44070</v>
      </c>
      <c r="B1413" s="2">
        <f>TITRES_STAT!C1416</f>
        <v>14.9</v>
      </c>
      <c r="C1413" s="2">
        <f>RSI!I1413</f>
        <v>58.639425158479852</v>
      </c>
      <c r="D1413" s="2">
        <f>MACD!E1413</f>
        <v>1.6096885544984119E-2</v>
      </c>
      <c r="E1413" s="2">
        <f>MACD!F1413</f>
        <v>-5.8554101963465104E-2</v>
      </c>
      <c r="F1413" s="2">
        <f>'Moving Avg'!D1413</f>
        <v>6.3067200000000003</v>
      </c>
      <c r="G1413" s="2">
        <f>'Moving Avg'!E1413</f>
        <v>6.2513199999999998</v>
      </c>
      <c r="H1413" s="2">
        <f>'Moving Avg'!F1413</f>
        <v>6.1942300000000001</v>
      </c>
      <c r="I1413" s="2">
        <f>'Moving Avg'!G1413</f>
        <v>5.9152240000000003</v>
      </c>
      <c r="J1413" s="2">
        <f>'Moving Avg'!H1413</f>
        <v>4.958133500000006</v>
      </c>
      <c r="K1413" s="18" t="str">
        <f>OBV!F1413</f>
        <v>BULLISH</v>
      </c>
      <c r="L1413" s="18" t="str">
        <f>OBV!G1413</f>
        <v>NEUTRAL</v>
      </c>
      <c r="M1413" s="18" t="str">
        <f>OBV!H1413</f>
        <v>CONFIRMED BULLISH</v>
      </c>
    </row>
    <row r="1414" spans="1:13" ht="13.5" x14ac:dyDescent="0.25">
      <c r="A1414" s="4">
        <f>TITRES_STAT!B1417</f>
        <v>44071</v>
      </c>
      <c r="B1414" s="2">
        <f>TITRES_STAT!C1417</f>
        <v>15.2</v>
      </c>
      <c r="C1414" s="2">
        <f>RSI!I1414</f>
        <v>62.804919675789193</v>
      </c>
      <c r="D1414" s="2">
        <f>MACD!E1414</f>
        <v>4.5067627184508297E-2</v>
      </c>
      <c r="E1414" s="2">
        <f>MACD!F1414</f>
        <v>-3.7829756133870421E-2</v>
      </c>
      <c r="F1414" s="2">
        <f>'Moving Avg'!D1414</f>
        <v>6.3743600000000002</v>
      </c>
      <c r="G1414" s="2">
        <f>'Moving Avg'!E1414</f>
        <v>6.2470900000000009</v>
      </c>
      <c r="H1414" s="2">
        <f>'Moving Avg'!F1414</f>
        <v>6.2217149999999997</v>
      </c>
      <c r="I1414" s="2">
        <f>'Moving Avg'!G1414</f>
        <v>5.9356200000000001</v>
      </c>
      <c r="J1414" s="2">
        <f>'Moving Avg'!H1414</f>
        <v>4.9690325000000062</v>
      </c>
      <c r="K1414" s="18" t="str">
        <f>OBV!F1414</f>
        <v>BULLISH</v>
      </c>
      <c r="L1414" s="18" t="str">
        <f>OBV!G1414</f>
        <v>NEUTRAL</v>
      </c>
      <c r="M1414" s="18" t="str">
        <f>OBV!H1414</f>
        <v>CONFIRMED BULLISH</v>
      </c>
    </row>
    <row r="1415" spans="1:13" ht="13.5" x14ac:dyDescent="0.25">
      <c r="A1415" s="4">
        <f>TITRES_STAT!B1418</f>
        <v>44074</v>
      </c>
      <c r="B1415" s="2">
        <f>TITRES_STAT!C1418</f>
        <v>15.2</v>
      </c>
      <c r="C1415" s="2">
        <f>RSI!I1415</f>
        <v>62.804919675789193</v>
      </c>
      <c r="D1415" s="2">
        <f>MACD!E1415</f>
        <v>4.8226269469783034E-2</v>
      </c>
      <c r="E1415" s="2">
        <f>MACD!F1415</f>
        <v>-2.0618551013139731E-2</v>
      </c>
      <c r="F1415" s="2">
        <f>'Moving Avg'!D1415</f>
        <v>6.4022600000000001</v>
      </c>
      <c r="G1415" s="2">
        <f>'Moving Avg'!E1415</f>
        <v>6.2555399999999999</v>
      </c>
      <c r="H1415" s="2">
        <f>'Moving Avg'!F1415</f>
        <v>6.2420099999999996</v>
      </c>
      <c r="I1415" s="2">
        <f>'Moving Avg'!G1415</f>
        <v>5.9564299999999992</v>
      </c>
      <c r="J1415" s="2">
        <f>'Moving Avg'!H1415</f>
        <v>4.9799315000000055</v>
      </c>
      <c r="K1415" s="18" t="str">
        <f>OBV!F1415</f>
        <v>BULLISH</v>
      </c>
      <c r="L1415" s="18" t="str">
        <f>OBV!G1415</f>
        <v>NEUTRAL</v>
      </c>
      <c r="M1415" s="18" t="str">
        <f>OBV!H1415</f>
        <v>CONFIRMED BULLISH</v>
      </c>
    </row>
    <row r="1416" spans="1:13" ht="13.5" x14ac:dyDescent="0.25">
      <c r="A1416" s="4">
        <f>TITRES_STAT!B1419</f>
        <v>44075</v>
      </c>
      <c r="B1416" s="2">
        <f>TITRES_STAT!C1419</f>
        <v>14.9</v>
      </c>
      <c r="C1416" s="2">
        <f>RSI!I1416</f>
        <v>56.236408477616081</v>
      </c>
      <c r="D1416" s="2">
        <f>MACD!E1416</f>
        <v>2.799641633750749E-2</v>
      </c>
      <c r="E1416" s="2">
        <f>MACD!F1416</f>
        <v>-1.0895557543010288E-2</v>
      </c>
      <c r="F1416" s="2">
        <f>'Moving Avg'!D1416</f>
        <v>6.3811199999999992</v>
      </c>
      <c r="G1416" s="2">
        <f>'Moving Avg'!E1416</f>
        <v>6.2711900000000007</v>
      </c>
      <c r="H1416" s="2">
        <f>'Moving Avg'!F1416</f>
        <v>6.2568099999999998</v>
      </c>
      <c r="I1416" s="2">
        <f>'Moving Avg'!G1416</f>
        <v>5.9709879999999984</v>
      </c>
      <c r="J1416" s="2">
        <f>'Moving Avg'!H1416</f>
        <v>4.990196500000005</v>
      </c>
      <c r="K1416" s="18" t="str">
        <f>OBV!F1416</f>
        <v>BULLISH</v>
      </c>
      <c r="L1416" s="18" t="str">
        <f>OBV!G1416</f>
        <v>NEUTRAL</v>
      </c>
      <c r="M1416" s="18" t="str">
        <f>OBV!H1416</f>
        <v>BULLISH DIVERGENCE</v>
      </c>
    </row>
    <row r="1417" spans="1:13" ht="13.5" x14ac:dyDescent="0.25">
      <c r="A1417" s="4">
        <f>TITRES_STAT!B1420</f>
        <v>44076</v>
      </c>
      <c r="B1417" s="2">
        <f>TITRES_STAT!C1420</f>
        <v>15.25</v>
      </c>
      <c r="C1417" s="2">
        <f>RSI!I1417</f>
        <v>61.321202748912761</v>
      </c>
      <c r="D1417" s="2">
        <f>MACD!E1417</f>
        <v>-2.2380208382509537E-2</v>
      </c>
      <c r="E1417" s="2">
        <f>MACD!F1417</f>
        <v>-1.3192487710910139E-2</v>
      </c>
      <c r="F1417" s="2">
        <f>'Moving Avg'!D1417</f>
        <v>6.3811200000000001</v>
      </c>
      <c r="G1417" s="2">
        <f>'Moving Avg'!E1417</f>
        <v>6.3155900000000003</v>
      </c>
      <c r="H1417" s="2">
        <f>'Moving Avg'!F1417</f>
        <v>6.2739349999999998</v>
      </c>
      <c r="I1417" s="2">
        <f>'Moving Avg'!G1417</f>
        <v>5.989495999999999</v>
      </c>
      <c r="J1417" s="2">
        <f>'Moving Avg'!H1417</f>
        <v>5.0012015000000059</v>
      </c>
      <c r="K1417" s="18" t="str">
        <f>OBV!F1417</f>
        <v>BEARISH</v>
      </c>
      <c r="L1417" s="18" t="str">
        <f>OBV!G1417</f>
        <v>NEUTRAL</v>
      </c>
      <c r="M1417" s="18" t="str">
        <f>OBV!H1417</f>
        <v>NEUTRAL</v>
      </c>
    </row>
    <row r="1418" spans="1:13" ht="13.5" x14ac:dyDescent="0.25">
      <c r="A1418" s="4">
        <f>TITRES_STAT!B1421</f>
        <v>44077</v>
      </c>
      <c r="B1418" s="2">
        <f>TITRES_STAT!C1421</f>
        <v>15.19</v>
      </c>
      <c r="C1418" s="2">
        <f>RSI!I1418</f>
        <v>60.032061885085689</v>
      </c>
      <c r="D1418" s="2">
        <f>MACD!E1418</f>
        <v>-6.2818530218619273E-2</v>
      </c>
      <c r="E1418" s="2">
        <f>MACD!F1418</f>
        <v>-2.3117696212451966E-2</v>
      </c>
      <c r="F1418" s="2">
        <f>'Moving Avg'!D1418</f>
        <v>6.40564</v>
      </c>
      <c r="G1418" s="2">
        <f>'Moving Avg'!E1418</f>
        <v>6.3561800000000002</v>
      </c>
      <c r="H1418" s="2">
        <f>'Moving Avg'!F1418</f>
        <v>6.290635</v>
      </c>
      <c r="I1418" s="2">
        <f>'Moving Avg'!G1418</f>
        <v>6.0078279999999999</v>
      </c>
      <c r="J1418" s="2">
        <f>'Moving Avg'!H1418</f>
        <v>5.0120590000000051</v>
      </c>
      <c r="K1418" s="18" t="str">
        <f>OBV!F1418</f>
        <v>BEARISH</v>
      </c>
      <c r="L1418" s="18" t="str">
        <f>OBV!G1418</f>
        <v>NEUTRAL</v>
      </c>
      <c r="M1418" s="18" t="str">
        <f>OBV!H1418</f>
        <v>BEARISH DIVERGENCE</v>
      </c>
    </row>
    <row r="1419" spans="1:13" ht="13.5" x14ac:dyDescent="0.25">
      <c r="A1419" s="4">
        <f>TITRES_STAT!B1422</f>
        <v>44078</v>
      </c>
      <c r="B1419" s="2">
        <f>TITRES_STAT!C1422</f>
        <v>15.2</v>
      </c>
      <c r="C1419" s="2">
        <f>RSI!I1419</f>
        <v>60.181127995950085</v>
      </c>
      <c r="D1419" s="2">
        <f>MACD!E1419</f>
        <v>-8.7660309090572319E-2</v>
      </c>
      <c r="E1419" s="2">
        <f>MACD!F1419</f>
        <v>-3.6026218788076034E-2</v>
      </c>
      <c r="F1419" s="2">
        <f>'Moving Avg'!D1419</f>
        <v>6.40564</v>
      </c>
      <c r="G1419" s="2">
        <f>'Moving Avg'!E1419</f>
        <v>6.39</v>
      </c>
      <c r="H1419" s="2">
        <f>'Moving Avg'!F1419</f>
        <v>6.3054349999999992</v>
      </c>
      <c r="I1419" s="2">
        <f>'Moving Avg'!G1419</f>
        <v>6.0225279999999985</v>
      </c>
      <c r="J1419" s="2">
        <f>'Moving Avg'!H1419</f>
        <v>5.0231230000000053</v>
      </c>
      <c r="K1419" s="18" t="str">
        <f>OBV!F1419</f>
        <v>BEARISH</v>
      </c>
      <c r="L1419" s="18" t="str">
        <f>OBV!G1419</f>
        <v>NEUTRAL</v>
      </c>
      <c r="M1419" s="18" t="str">
        <f>OBV!H1419</f>
        <v>NEUTRAL</v>
      </c>
    </row>
    <row r="1420" spans="1:13" ht="13.5" x14ac:dyDescent="0.25">
      <c r="A1420" s="4">
        <f>TITRES_STAT!B1423</f>
        <v>44081</v>
      </c>
      <c r="B1420" s="2">
        <f>TITRES_STAT!C1423</f>
        <v>15</v>
      </c>
      <c r="C1420" s="2">
        <f>RSI!I1420</f>
        <v>55.681561403422513</v>
      </c>
      <c r="D1420" s="2">
        <f>MACD!E1420</f>
        <v>-7.3149904399475218E-2</v>
      </c>
      <c r="E1420" s="2">
        <f>MACD!F1420</f>
        <v>-4.3450955910355873E-2</v>
      </c>
      <c r="F1420" s="2">
        <f>'Moving Avg'!D1420</f>
        <v>6.3887400000000003</v>
      </c>
      <c r="G1420" s="2">
        <f>'Moving Avg'!E1420</f>
        <v>6.3955000000000002</v>
      </c>
      <c r="H1420" s="2">
        <f>'Moving Avg'!F1420</f>
        <v>6.3149499999999987</v>
      </c>
      <c r="I1420" s="2">
        <f>'Moving Avg'!G1420</f>
        <v>6.0329779999999982</v>
      </c>
      <c r="J1420" s="2">
        <f>'Moving Avg'!H1420</f>
        <v>5.0337855000000058</v>
      </c>
      <c r="K1420" s="18" t="str">
        <f>OBV!F1420</f>
        <v>BEARISH</v>
      </c>
      <c r="L1420" s="18" t="str">
        <f>OBV!G1420</f>
        <v>NEUTRAL</v>
      </c>
      <c r="M1420" s="18" t="str">
        <f>OBV!H1420</f>
        <v>CONFIRMED BEARISH</v>
      </c>
    </row>
    <row r="1421" spans="1:13" ht="13.5" x14ac:dyDescent="0.25">
      <c r="A1421" s="4">
        <f>TITRES_STAT!B1424</f>
        <v>44082</v>
      </c>
      <c r="B1421" s="2">
        <f>TITRES_STAT!C1424</f>
        <v>14.9</v>
      </c>
      <c r="C1421" s="2">
        <f>RSI!I1421</f>
        <v>53.524171435472354</v>
      </c>
      <c r="D1421" s="2">
        <f>MACD!E1421</f>
        <v>-4.0225799249475891E-2</v>
      </c>
      <c r="E1421" s="2">
        <f>MACD!F1421</f>
        <v>-4.2805924578179881E-2</v>
      </c>
      <c r="F1421" s="2">
        <f>'Moving Avg'!D1421</f>
        <v>6.3887399999999994</v>
      </c>
      <c r="G1421" s="2">
        <f>'Moving Avg'!E1421</f>
        <v>6.3849299999999998</v>
      </c>
      <c r="H1421" s="2">
        <f>'Moving Avg'!F1421</f>
        <v>6.3212950000000001</v>
      </c>
      <c r="I1421" s="2">
        <f>'Moving Avg'!G1421</f>
        <v>6.0434079999999994</v>
      </c>
      <c r="J1421" s="2">
        <f>'Moving Avg'!H1421</f>
        <v>5.0438235000000056</v>
      </c>
      <c r="K1421" s="18" t="str">
        <f>OBV!F1421</f>
        <v>BEARISH</v>
      </c>
      <c r="L1421" s="18" t="str">
        <f>OBV!G1421</f>
        <v>NEUTRAL</v>
      </c>
      <c r="M1421" s="18" t="str">
        <f>OBV!H1421</f>
        <v>NEUTRAL</v>
      </c>
    </row>
    <row r="1422" spans="1:13" ht="13.5" x14ac:dyDescent="0.25">
      <c r="A1422" s="4">
        <f>TITRES_STAT!B1425</f>
        <v>44083</v>
      </c>
      <c r="B1422" s="2">
        <f>TITRES_STAT!C1425</f>
        <v>15.1</v>
      </c>
      <c r="C1422" s="2">
        <f>RSI!I1422</f>
        <v>57.1038972664469</v>
      </c>
      <c r="D1422" s="2">
        <f>MACD!E1422</f>
        <v>-1.2526562459596491E-2</v>
      </c>
      <c r="E1422" s="2">
        <f>MACD!F1422</f>
        <v>-3.6750052154463204E-2</v>
      </c>
      <c r="F1422" s="2">
        <f>'Moving Avg'!D1422</f>
        <v>6.3760599999999998</v>
      </c>
      <c r="G1422" s="2">
        <f>'Moving Avg'!E1422</f>
        <v>6.37859</v>
      </c>
      <c r="H1422" s="2">
        <f>'Moving Avg'!F1422</f>
        <v>6.3244699999999998</v>
      </c>
      <c r="I1422" s="2">
        <f>'Moving Avg'!G1422</f>
        <v>6.0556119999999991</v>
      </c>
      <c r="J1422" s="2">
        <f>'Moving Avg'!H1422</f>
        <v>5.054284500000005</v>
      </c>
      <c r="K1422" s="18" t="str">
        <f>OBV!F1422</f>
        <v>BULLISH</v>
      </c>
      <c r="L1422" s="18" t="str">
        <f>OBV!G1422</f>
        <v>NEUTRAL</v>
      </c>
      <c r="M1422" s="18" t="str">
        <f>OBV!H1422</f>
        <v>BULLISH DIVERGENCE</v>
      </c>
    </row>
    <row r="1423" spans="1:13" ht="13.5" x14ac:dyDescent="0.25">
      <c r="A1423" s="4">
        <f>TITRES_STAT!B1426</f>
        <v>44084</v>
      </c>
      <c r="B1423" s="2">
        <f>TITRES_STAT!C1426</f>
        <v>14.91</v>
      </c>
      <c r="C1423" s="2">
        <f>RSI!I1423</f>
        <v>52.931308150137696</v>
      </c>
      <c r="D1423" s="2">
        <f>MACD!E1423</f>
        <v>-6.7732964565898612E-3</v>
      </c>
      <c r="E1423" s="2">
        <f>MACD!F1423</f>
        <v>-3.0754701014888537E-2</v>
      </c>
      <c r="F1423" s="2">
        <f>'Moving Avg'!D1423</f>
        <v>6.3523800000000001</v>
      </c>
      <c r="G1423" s="2">
        <f>'Moving Avg'!E1423</f>
        <v>6.3790099999999992</v>
      </c>
      <c r="H1423" s="2">
        <f>'Moving Avg'!F1423</f>
        <v>6.3151649999999986</v>
      </c>
      <c r="I1423" s="2">
        <f>'Moving Avg'!G1423</f>
        <v>6.0645580000000008</v>
      </c>
      <c r="J1423" s="2">
        <f>'Moving Avg'!H1423</f>
        <v>5.0643435000000041</v>
      </c>
      <c r="K1423" s="18" t="str">
        <f>OBV!F1423</f>
        <v>BULLISH</v>
      </c>
      <c r="L1423" s="18" t="str">
        <f>OBV!G1423</f>
        <v>NEUTRAL</v>
      </c>
      <c r="M1423" s="18" t="str">
        <f>OBV!H1423</f>
        <v>BULLISH DIVERGENCE</v>
      </c>
    </row>
    <row r="1424" spans="1:13" ht="13.5" x14ac:dyDescent="0.25">
      <c r="A1424" s="4">
        <f>TITRES_STAT!B1427</f>
        <v>44085</v>
      </c>
      <c r="B1424" s="2">
        <f>TITRES_STAT!C1427</f>
        <v>15</v>
      </c>
      <c r="C1424" s="2">
        <f>RSI!I1424</f>
        <v>54.623405634268792</v>
      </c>
      <c r="D1424" s="2">
        <f>MACD!E1424</f>
        <v>1.4449043533874217E-2</v>
      </c>
      <c r="E1424" s="2">
        <f>MACD!F1424</f>
        <v>-2.1713952105135988E-2</v>
      </c>
      <c r="F1424" s="2">
        <f>'Moving Avg'!D1424</f>
        <v>6.3354799999999996</v>
      </c>
      <c r="G1424" s="2">
        <f>'Moving Avg'!E1424</f>
        <v>6.3705599999999993</v>
      </c>
      <c r="H1424" s="2">
        <f>'Moving Avg'!F1424</f>
        <v>6.3088250000000006</v>
      </c>
      <c r="I1424" s="2">
        <f>'Moving Avg'!G1424</f>
        <v>6.0750080000000004</v>
      </c>
      <c r="J1424" s="2">
        <f>'Moving Avg'!H1424</f>
        <v>5.0745930000000046</v>
      </c>
      <c r="K1424" s="18" t="str">
        <f>OBV!F1424</f>
        <v>BULLISH</v>
      </c>
      <c r="L1424" s="18" t="str">
        <f>OBV!G1424</f>
        <v>NEUTRAL</v>
      </c>
      <c r="M1424" s="18" t="str">
        <f>OBV!H1424</f>
        <v>BULLISH DIVERGENCE</v>
      </c>
    </row>
    <row r="1425" spans="1:13" ht="13.5" x14ac:dyDescent="0.25">
      <c r="A1425" s="4">
        <f>TITRES_STAT!B1428</f>
        <v>44088</v>
      </c>
      <c r="B1425" s="2">
        <f>TITRES_STAT!C1428</f>
        <v>14.98</v>
      </c>
      <c r="C1425" s="2">
        <f>RSI!I1425</f>
        <v>54.155653598422646</v>
      </c>
      <c r="D1425" s="2">
        <f>MACD!E1425</f>
        <v>3.2504164112912015E-2</v>
      </c>
      <c r="E1425" s="2">
        <f>MACD!F1425</f>
        <v>-1.0870328861526387E-2</v>
      </c>
      <c r="F1425" s="2">
        <f>'Moving Avg'!D1425</f>
        <v>6.33378</v>
      </c>
      <c r="G1425" s="2">
        <f>'Moving Avg'!E1425</f>
        <v>6.3612599999999997</v>
      </c>
      <c r="H1425" s="2">
        <f>'Moving Avg'!F1425</f>
        <v>6.3083999999999989</v>
      </c>
      <c r="I1425" s="2">
        <f>'Moving Avg'!G1425</f>
        <v>6.0862800000000004</v>
      </c>
      <c r="J1425" s="2">
        <f>'Moving Avg'!H1425</f>
        <v>5.0845110000000053</v>
      </c>
      <c r="K1425" s="18" t="str">
        <f>OBV!F1425</f>
        <v>BULLISH</v>
      </c>
      <c r="L1425" s="18" t="str">
        <f>OBV!G1425</f>
        <v>NEUTRAL</v>
      </c>
      <c r="M1425" s="18" t="str">
        <f>OBV!H1425</f>
        <v>BULLISH DIVERGENCE</v>
      </c>
    </row>
    <row r="1426" spans="1:13" ht="13.5" x14ac:dyDescent="0.25">
      <c r="A1426" s="4">
        <f>TITRES_STAT!B1429</f>
        <v>44089</v>
      </c>
      <c r="B1426" s="2">
        <f>TITRES_STAT!C1429</f>
        <v>14.81</v>
      </c>
      <c r="C1426" s="2">
        <f>RSI!I1426</f>
        <v>50.236846128949253</v>
      </c>
      <c r="D1426" s="2">
        <f>MACD!E1426</f>
        <v>3.3157558707737955E-2</v>
      </c>
      <c r="E1426" s="2">
        <f>MACD!F1426</f>
        <v>-2.0647513476735194E-3</v>
      </c>
      <c r="F1426" s="2">
        <f>'Moving Avg'!D1426</f>
        <v>6.3261599999999998</v>
      </c>
      <c r="G1426" s="2">
        <f>'Moving Avg'!E1426</f>
        <v>6.35745</v>
      </c>
      <c r="H1426" s="2">
        <f>'Moving Avg'!F1426</f>
        <v>6.3143199999999995</v>
      </c>
      <c r="I1426" s="2">
        <f>'Moving Avg'!G1426</f>
        <v>6.0984239999999996</v>
      </c>
      <c r="J1426" s="2">
        <f>'Moving Avg'!H1426</f>
        <v>5.0946890000000051</v>
      </c>
      <c r="K1426" s="18" t="str">
        <f>OBV!F1426</f>
        <v>BULLISH</v>
      </c>
      <c r="L1426" s="18" t="str">
        <f>OBV!G1426</f>
        <v>NEUTRAL</v>
      </c>
      <c r="M1426" s="18" t="str">
        <f>OBV!H1426</f>
        <v>BULLISH DIVERGENCE</v>
      </c>
    </row>
    <row r="1427" spans="1:13" ht="13.5" x14ac:dyDescent="0.25">
      <c r="A1427" s="4">
        <f>TITRES_STAT!B1430</f>
        <v>44090</v>
      </c>
      <c r="B1427" s="2">
        <f>TITRES_STAT!C1430</f>
        <v>14.9</v>
      </c>
      <c r="C1427" s="2">
        <f>RSI!I1427</f>
        <v>52.210292228401457</v>
      </c>
      <c r="D1427" s="2">
        <f>MACD!E1427</f>
        <v>5.3672810214137279E-2</v>
      </c>
      <c r="E1427" s="2">
        <f>MACD!F1427</f>
        <v>9.0827609646886402E-3</v>
      </c>
      <c r="F1427" s="2">
        <f>'Moving Avg'!D1427</f>
        <v>6.30924</v>
      </c>
      <c r="G1427" s="2">
        <f>'Moving Avg'!E1427</f>
        <v>6.3426500000000008</v>
      </c>
      <c r="H1427" s="2">
        <f>'Moving Avg'!F1427</f>
        <v>6.3291199999999979</v>
      </c>
      <c r="I1427" s="2">
        <f>'Moving Avg'!G1427</f>
        <v>6.108854</v>
      </c>
      <c r="J1427" s="2">
        <f>'Moving Avg'!H1427</f>
        <v>5.1045620000000049</v>
      </c>
      <c r="K1427" s="18" t="str">
        <f>OBV!F1427</f>
        <v>BULLISH</v>
      </c>
      <c r="L1427" s="18" t="str">
        <f>OBV!G1427</f>
        <v>NEUTRAL</v>
      </c>
      <c r="M1427" s="18" t="str">
        <f>OBV!H1427</f>
        <v>BULLISH DIVERGENCE</v>
      </c>
    </row>
    <row r="1428" spans="1:13" ht="13.5" x14ac:dyDescent="0.25">
      <c r="A1428" s="4">
        <f>TITRES_STAT!B1431</f>
        <v>44091</v>
      </c>
      <c r="B1428" s="2">
        <f>TITRES_STAT!C1431</f>
        <v>14.7</v>
      </c>
      <c r="C1428" s="2">
        <f>RSI!I1428</f>
        <v>47.688019700421187</v>
      </c>
      <c r="D1428" s="2">
        <f>MACD!E1428</f>
        <v>7.3179941050043773E-2</v>
      </c>
      <c r="E1428" s="2">
        <f>MACD!F1428</f>
        <v>2.1902196981759669E-2</v>
      </c>
      <c r="F1428" s="2">
        <f>'Moving Avg'!D1428</f>
        <v>6.29148</v>
      </c>
      <c r="G1428" s="2">
        <f>'Moving Avg'!E1428</f>
        <v>6.3219300000000009</v>
      </c>
      <c r="H1428" s="2">
        <f>'Moving Avg'!F1428</f>
        <v>6.3390549999999992</v>
      </c>
      <c r="I1428" s="2">
        <f>'Moving Avg'!G1428</f>
        <v>6.117592000000001</v>
      </c>
      <c r="J1428" s="2">
        <f>'Moving Avg'!H1428</f>
        <v>5.1139705000000051</v>
      </c>
      <c r="K1428" s="18" t="str">
        <f>OBV!F1428</f>
        <v>BULLISH</v>
      </c>
      <c r="L1428" s="18" t="str">
        <f>OBV!G1428</f>
        <v>NEUTRAL</v>
      </c>
      <c r="M1428" s="18" t="str">
        <f>OBV!H1428</f>
        <v>BULLISH DIVERGENCE</v>
      </c>
    </row>
    <row r="1429" spans="1:13" ht="13.5" x14ac:dyDescent="0.25">
      <c r="A1429" s="4">
        <f>TITRES_STAT!B1432</f>
        <v>44092</v>
      </c>
      <c r="B1429" s="2">
        <f>TITRES_STAT!C1432</f>
        <v>14.9</v>
      </c>
      <c r="C1429" s="2">
        <f>RSI!I1429</f>
        <v>52.151311950123016</v>
      </c>
      <c r="D1429" s="2">
        <f>MACD!E1429</f>
        <v>8.4370086963645896E-2</v>
      </c>
      <c r="E1429" s="2">
        <f>MACD!F1429</f>
        <v>3.4395774978136916E-2</v>
      </c>
      <c r="F1429" s="2">
        <f>'Moving Avg'!D1429</f>
        <v>6.2830199999999996</v>
      </c>
      <c r="G1429" s="2">
        <f>'Moving Avg'!E1429</f>
        <v>6.3092500000000005</v>
      </c>
      <c r="H1429" s="2">
        <f>'Moving Avg'!F1429</f>
        <v>6.3496249999999979</v>
      </c>
      <c r="I1429" s="2">
        <f>'Moving Avg'!G1429</f>
        <v>6.1266999999999996</v>
      </c>
      <c r="J1429" s="2">
        <f>'Moving Avg'!H1429</f>
        <v>5.1242150000000048</v>
      </c>
      <c r="K1429" s="18" t="str">
        <f>OBV!F1429</f>
        <v>BEARISH</v>
      </c>
      <c r="L1429" s="18" t="str">
        <f>OBV!G1429</f>
        <v>NEUTRAL</v>
      </c>
      <c r="M1429" s="18" t="str">
        <f>OBV!H1429</f>
        <v>CONFIRMED BEARISH</v>
      </c>
    </row>
    <row r="1430" spans="1:13" ht="13.5" x14ac:dyDescent="0.25">
      <c r="A1430" s="4">
        <f>TITRES_STAT!B1433</f>
        <v>44095</v>
      </c>
      <c r="B1430" s="2">
        <f>TITRES_STAT!C1433</f>
        <v>14.75</v>
      </c>
      <c r="C1430" s="2">
        <f>RSI!I1430</f>
        <v>48.791594513915037</v>
      </c>
      <c r="D1430" s="2">
        <f>MACD!E1430</f>
        <v>8.5317123369303083E-2</v>
      </c>
      <c r="E1430" s="2">
        <f>MACD!F1430</f>
        <v>4.4580044656370152E-2</v>
      </c>
      <c r="F1430" s="2">
        <f>'Moving Avg'!D1430</f>
        <v>6.2635799999999993</v>
      </c>
      <c r="G1430" s="2">
        <f>'Moving Avg'!E1430</f>
        <v>6.2986800000000009</v>
      </c>
      <c r="H1430" s="2">
        <f>'Moving Avg'!F1430</f>
        <v>6.3470899999999988</v>
      </c>
      <c r="I1430" s="2">
        <f>'Moving Avg'!G1430</f>
        <v>6.1342939999999997</v>
      </c>
      <c r="J1430" s="2">
        <f>'Moving Avg'!H1430</f>
        <v>5.1338330000000045</v>
      </c>
      <c r="K1430" s="18" t="str">
        <f>OBV!F1430</f>
        <v>BULLISH</v>
      </c>
      <c r="L1430" s="18" t="str">
        <f>OBV!G1430</f>
        <v>NEUTRAL</v>
      </c>
      <c r="M1430" s="18" t="str">
        <f>OBV!H1430</f>
        <v>BULLISH DIVERGENCE</v>
      </c>
    </row>
    <row r="1431" spans="1:13" ht="13.5" x14ac:dyDescent="0.25">
      <c r="A1431" s="4">
        <f>TITRES_STAT!B1434</f>
        <v>44096</v>
      </c>
      <c r="B1431" s="2">
        <f>TITRES_STAT!C1434</f>
        <v>14.75</v>
      </c>
      <c r="C1431" s="2">
        <f>RSI!I1431</f>
        <v>48.791594513915037</v>
      </c>
      <c r="D1431" s="2">
        <f>MACD!E1431</f>
        <v>7.978369464588031E-2</v>
      </c>
      <c r="E1431" s="2">
        <f>MACD!F1431</f>
        <v>5.1620774654272186E-2</v>
      </c>
      <c r="F1431" s="2">
        <f>'Moving Avg'!D1431</f>
        <v>6.2585199999999999</v>
      </c>
      <c r="G1431" s="2">
        <f>'Moving Avg'!E1431</f>
        <v>6.2923400000000003</v>
      </c>
      <c r="H1431" s="2">
        <f>'Moving Avg'!F1431</f>
        <v>6.3386349999999982</v>
      </c>
      <c r="I1431" s="2">
        <f>'Moving Avg'!G1431</f>
        <v>6.1434559999999996</v>
      </c>
      <c r="J1431" s="2">
        <f>'Moving Avg'!H1431</f>
        <v>5.1435745000000042</v>
      </c>
      <c r="K1431" s="18" t="str">
        <f>OBV!F1431</f>
        <v>BULLISH</v>
      </c>
      <c r="L1431" s="18" t="str">
        <f>OBV!G1431</f>
        <v>NEUTRAL</v>
      </c>
      <c r="M1431" s="18" t="str">
        <f>OBV!H1431</f>
        <v>BULLISH DIVERGENCE</v>
      </c>
    </row>
    <row r="1432" spans="1:13" ht="13.5" x14ac:dyDescent="0.25">
      <c r="A1432" s="4">
        <f>TITRES_STAT!B1435</f>
        <v>44097</v>
      </c>
      <c r="B1432" s="2">
        <f>TITRES_STAT!C1435</f>
        <v>14.7</v>
      </c>
      <c r="C1432" s="2">
        <f>RSI!I1432</f>
        <v>47.602321356663417</v>
      </c>
      <c r="D1432" s="2">
        <f>MACD!E1432</f>
        <v>8.9847433456350601E-2</v>
      </c>
      <c r="E1432" s="2">
        <f>MACD!F1432</f>
        <v>5.9266106414687866E-2</v>
      </c>
      <c r="F1432" s="2">
        <f>'Moving Avg'!D1432</f>
        <v>6.2416</v>
      </c>
      <c r="G1432" s="2">
        <f>'Moving Avg'!E1432</f>
        <v>6.2754200000000004</v>
      </c>
      <c r="H1432" s="2">
        <f>'Moving Avg'!F1432</f>
        <v>6.327004999999998</v>
      </c>
      <c r="I1432" s="2">
        <f>'Moving Avg'!G1432</f>
        <v>6.1521940000000015</v>
      </c>
      <c r="J1432" s="2">
        <f>'Moving Avg'!H1432</f>
        <v>5.1536025000000043</v>
      </c>
      <c r="K1432" s="18" t="str">
        <f>OBV!F1432</f>
        <v>BEARISH</v>
      </c>
      <c r="L1432" s="18" t="str">
        <f>OBV!G1432</f>
        <v>NEUTRAL</v>
      </c>
      <c r="M1432" s="18" t="str">
        <f>OBV!H1432</f>
        <v>CONFIRMED BEARISH</v>
      </c>
    </row>
    <row r="1433" spans="1:13" ht="13.5" x14ac:dyDescent="0.25">
      <c r="A1433" s="4">
        <f>TITRES_STAT!B1436</f>
        <v>44098</v>
      </c>
      <c r="B1433" s="2">
        <f>TITRES_STAT!C1436</f>
        <v>14.64</v>
      </c>
      <c r="C1433" s="2">
        <f>RSI!I1433</f>
        <v>46.150881174191525</v>
      </c>
      <c r="D1433" s="2">
        <f>MACD!E1433</f>
        <v>8.8148682570464487E-2</v>
      </c>
      <c r="E1433" s="2">
        <f>MACD!F1433</f>
        <v>6.5042621645843193E-2</v>
      </c>
      <c r="F1433" s="2">
        <f>'Moving Avg'!D1433</f>
        <v>6.2365200000000005</v>
      </c>
      <c r="G1433" s="2">
        <f>'Moving Avg'!E1433</f>
        <v>6.2640000000000011</v>
      </c>
      <c r="H1433" s="2">
        <f>'Moving Avg'!F1433</f>
        <v>6.3215049999999975</v>
      </c>
      <c r="I1433" s="2">
        <f>'Moving Avg'!G1433</f>
        <v>6.1601439999999998</v>
      </c>
      <c r="J1433" s="2">
        <f>'Moving Avg'!H1433</f>
        <v>5.1635035000000054</v>
      </c>
      <c r="K1433" s="18" t="str">
        <f>OBV!F1433</f>
        <v>BEARISH</v>
      </c>
      <c r="L1433" s="18" t="str">
        <f>OBV!G1433</f>
        <v>NEUTRAL</v>
      </c>
      <c r="M1433" s="18" t="str">
        <f>OBV!H1433</f>
        <v>CONFIRMED BEARISH</v>
      </c>
    </row>
    <row r="1434" spans="1:13" ht="13.5" x14ac:dyDescent="0.25">
      <c r="A1434" s="4">
        <f>TITRES_STAT!B1437</f>
        <v>44099</v>
      </c>
      <c r="B1434" s="2">
        <f>TITRES_STAT!C1437</f>
        <v>14.64</v>
      </c>
      <c r="C1434" s="2">
        <f>RSI!I1434</f>
        <v>46.150881174191525</v>
      </c>
      <c r="D1434" s="2">
        <f>MACD!E1434</f>
        <v>9.2976171961060672E-2</v>
      </c>
      <c r="E1434" s="2">
        <f>MACD!F1434</f>
        <v>7.0629331708886689E-2</v>
      </c>
      <c r="F1434" s="2">
        <f>'Moving Avg'!D1434</f>
        <v>6.2145199999999994</v>
      </c>
      <c r="G1434" s="2">
        <f>'Moving Avg'!E1434</f>
        <v>6.2487700000000004</v>
      </c>
      <c r="H1434" s="2">
        <f>'Moving Avg'!F1434</f>
        <v>6.3096649999999981</v>
      </c>
      <c r="I1434" s="2">
        <f>'Moving Avg'!G1434</f>
        <v>6.1706300000000009</v>
      </c>
      <c r="J1434" s="2">
        <f>'Moving Avg'!H1434</f>
        <v>5.1729500000000037</v>
      </c>
      <c r="K1434" s="18" t="str">
        <f>OBV!F1434</f>
        <v>BEARISH</v>
      </c>
      <c r="L1434" s="18" t="str">
        <f>OBV!G1434</f>
        <v>NEUTRAL</v>
      </c>
      <c r="M1434" s="18" t="str">
        <f>OBV!H1434</f>
        <v>CONFIRMED BEARISH</v>
      </c>
    </row>
    <row r="1435" spans="1:13" ht="13.5" x14ac:dyDescent="0.25">
      <c r="A1435" s="4">
        <f>TITRES_STAT!B1438</f>
        <v>44102</v>
      </c>
      <c r="B1435" s="2">
        <f>TITRES_STAT!C1438</f>
        <v>14.4</v>
      </c>
      <c r="C1435" s="2">
        <f>RSI!I1435</f>
        <v>40.441697770046247</v>
      </c>
      <c r="D1435" s="2">
        <f>MACD!E1435</f>
        <v>0.10363786681738496</v>
      </c>
      <c r="E1435" s="2">
        <f>MACD!F1435</f>
        <v>7.7231038730586343E-2</v>
      </c>
      <c r="F1435" s="2">
        <f>'Moving Avg'!D1435</f>
        <v>6.18492</v>
      </c>
      <c r="G1435" s="2">
        <f>'Moving Avg'!E1435</f>
        <v>6.2242499999999996</v>
      </c>
      <c r="H1435" s="2">
        <f>'Moving Avg'!F1435</f>
        <v>6.2927549999999979</v>
      </c>
      <c r="I1435" s="2">
        <f>'Moving Avg'!G1435</f>
        <v>6.1790880000000019</v>
      </c>
      <c r="J1435" s="2">
        <f>'Moving Avg'!H1435</f>
        <v>5.1821375000000049</v>
      </c>
      <c r="K1435" s="18" t="str">
        <f>OBV!F1435</f>
        <v>BEARISH</v>
      </c>
      <c r="L1435" s="18" t="str">
        <f>OBV!G1435</f>
        <v>NEUTRAL</v>
      </c>
      <c r="M1435" s="18" t="str">
        <f>OBV!H1435</f>
        <v>CONFIRMED BEARISH</v>
      </c>
    </row>
    <row r="1436" spans="1:13" ht="13.5" x14ac:dyDescent="0.25">
      <c r="A1436" s="4">
        <f>TITRES_STAT!B1439</f>
        <v>44103</v>
      </c>
      <c r="B1436" s="2">
        <f>TITRES_STAT!C1439</f>
        <v>14.68</v>
      </c>
      <c r="C1436" s="2">
        <f>RSI!I1436</f>
        <v>48.459271791375087</v>
      </c>
      <c r="D1436" s="2">
        <f>MACD!E1436</f>
        <v>9.3772381399207738E-2</v>
      </c>
      <c r="E1436" s="2">
        <f>MACD!F1436</f>
        <v>8.0539307264310619E-2</v>
      </c>
      <c r="F1436" s="2">
        <f>'Moving Avg'!D1436</f>
        <v>6.1790000000000003</v>
      </c>
      <c r="G1436" s="2">
        <f>'Moving Avg'!E1436</f>
        <v>6.2187600000000005</v>
      </c>
      <c r="H1436" s="2">
        <f>'Moving Avg'!F1436</f>
        <v>6.2881049999999989</v>
      </c>
      <c r="I1436" s="2">
        <f>'Moving Avg'!G1436</f>
        <v>6.1890680000000025</v>
      </c>
      <c r="J1436" s="2">
        <f>'Moving Avg'!H1436</f>
        <v>5.1919170000000046</v>
      </c>
      <c r="K1436" s="18" t="str">
        <f>OBV!F1436</f>
        <v>BEARISH</v>
      </c>
      <c r="L1436" s="18" t="str">
        <f>OBV!G1436</f>
        <v>NEUTRAL</v>
      </c>
      <c r="M1436" s="18" t="str">
        <f>OBV!H1436</f>
        <v>CONFIRMED BEARISH</v>
      </c>
    </row>
    <row r="1437" spans="1:13" ht="13.5" x14ac:dyDescent="0.25">
      <c r="A1437" s="4">
        <f>TITRES_STAT!B1440</f>
        <v>44104</v>
      </c>
      <c r="B1437" s="2">
        <f>TITRES_STAT!C1440</f>
        <v>14.24</v>
      </c>
      <c r="C1437" s="2">
        <f>RSI!I1437</f>
        <v>39.46624595433623</v>
      </c>
      <c r="D1437" s="2">
        <f>MACD!E1437</f>
        <v>0.10524674602714068</v>
      </c>
      <c r="E1437" s="2">
        <f>MACD!F1437</f>
        <v>8.5480795016876637E-2</v>
      </c>
      <c r="F1437" s="2">
        <f>'Moving Avg'!D1437</f>
        <v>6.1400999999999994</v>
      </c>
      <c r="G1437" s="2">
        <f>'Moving Avg'!E1437</f>
        <v>6.1908500000000002</v>
      </c>
      <c r="H1437" s="2">
        <f>'Moving Avg'!F1437</f>
        <v>6.2667499999999992</v>
      </c>
      <c r="I1437" s="2">
        <f>'Moving Avg'!G1437</f>
        <v>6.1936360000000024</v>
      </c>
      <c r="J1437" s="2">
        <f>'Moving Avg'!H1437</f>
        <v>5.2007660000000033</v>
      </c>
      <c r="K1437" s="18" t="str">
        <f>OBV!F1437</f>
        <v>BEARISH</v>
      </c>
      <c r="L1437" s="18" t="str">
        <f>OBV!G1437</f>
        <v>NEUTRAL</v>
      </c>
      <c r="M1437" s="18" t="str">
        <f>OBV!H1437</f>
        <v>CONFIRMED BEARISH</v>
      </c>
    </row>
    <row r="1438" spans="1:13" ht="13.5" x14ac:dyDescent="0.25">
      <c r="A1438" s="4">
        <f>TITRES_STAT!B1441</f>
        <v>44105</v>
      </c>
      <c r="B1438" s="2">
        <f>TITRES_STAT!C1441</f>
        <v>13.82</v>
      </c>
      <c r="C1438" s="2">
        <f>RSI!I1438</f>
        <v>33.144687502759496</v>
      </c>
      <c r="D1438" s="2">
        <f>MACD!E1438</f>
        <v>0.11635803744757567</v>
      </c>
      <c r="E1438" s="2">
        <f>MACD!F1438</f>
        <v>9.1656243503016446E-2</v>
      </c>
      <c r="F1438" s="2">
        <f>'Moving Avg'!D1438</f>
        <v>6.0707599999999999</v>
      </c>
      <c r="G1438" s="2">
        <f>'Moving Avg'!E1438</f>
        <v>6.1536400000000002</v>
      </c>
      <c r="H1438" s="2">
        <f>'Moving Avg'!F1438</f>
        <v>6.2377849999999997</v>
      </c>
      <c r="I1438" s="2">
        <f>'Moving Avg'!G1438</f>
        <v>6.1954960000000039</v>
      </c>
      <c r="J1438" s="2">
        <f>'Moving Avg'!H1438</f>
        <v>5.2087270000000032</v>
      </c>
      <c r="K1438" s="18" t="str">
        <f>OBV!F1438</f>
        <v>BEARISH</v>
      </c>
      <c r="L1438" s="18" t="str">
        <f>OBV!G1438</f>
        <v>NEUTRAL</v>
      </c>
      <c r="M1438" s="18" t="str">
        <f>OBV!H1438</f>
        <v>CONFIRMED BEARISH</v>
      </c>
    </row>
    <row r="1439" spans="1:13" ht="13.5" x14ac:dyDescent="0.25">
      <c r="A1439" s="4">
        <f>TITRES_STAT!B1442</f>
        <v>44106</v>
      </c>
      <c r="B1439" s="2">
        <f>TITRES_STAT!C1442</f>
        <v>13.85</v>
      </c>
      <c r="C1439" s="2">
        <f>RSI!I1439</f>
        <v>33.959308119671803</v>
      </c>
      <c r="D1439" s="2">
        <f>MACD!E1439</f>
        <v>0.14005254739295925</v>
      </c>
      <c r="E1439" s="2">
        <f>MACD!F1439</f>
        <v>0.101335504281005</v>
      </c>
      <c r="F1439" s="2">
        <f>'Moving Avg'!D1439</f>
        <v>6.0039600000000002</v>
      </c>
      <c r="G1439" s="2">
        <f>'Moving Avg'!E1439</f>
        <v>6.1092399999999998</v>
      </c>
      <c r="H1439" s="2">
        <f>'Moving Avg'!F1439</f>
        <v>6.2092450000000001</v>
      </c>
      <c r="I1439" s="2">
        <f>'Moving Avg'!G1439</f>
        <v>6.1977800000000034</v>
      </c>
      <c r="J1439" s="2">
        <f>'Moving Avg'!H1439</f>
        <v>5.2168340000000031</v>
      </c>
      <c r="K1439" s="18" t="str">
        <f>OBV!F1439</f>
        <v>BULLISH</v>
      </c>
      <c r="L1439" s="18" t="str">
        <f>OBV!G1439</f>
        <v>NEUTRAL</v>
      </c>
      <c r="M1439" s="18" t="str">
        <f>OBV!H1439</f>
        <v>BULLISH DIVERGENCE</v>
      </c>
    </row>
    <row r="1440" spans="1:13" ht="13.5" x14ac:dyDescent="0.25">
      <c r="A1440" s="4">
        <f>TITRES_STAT!B1443</f>
        <v>44109</v>
      </c>
      <c r="B1440" s="2">
        <f>TITRES_STAT!C1443</f>
        <v>14.27</v>
      </c>
      <c r="C1440" s="2">
        <f>RSI!I1440</f>
        <v>44.198969943999955</v>
      </c>
      <c r="D1440" s="2">
        <f>MACD!E1440</f>
        <v>0.13917100906078961</v>
      </c>
      <c r="E1440" s="2">
        <f>MACD!F1440</f>
        <v>0.10890260523696194</v>
      </c>
      <c r="F1440" s="2">
        <f>'Moving Avg'!D1440</f>
        <v>5.9929599999999992</v>
      </c>
      <c r="G1440" s="2">
        <f>'Moving Avg'!E1440</f>
        <v>6.08894</v>
      </c>
      <c r="H1440" s="2">
        <f>'Moving Avg'!F1440</f>
        <v>6.1938100000000009</v>
      </c>
      <c r="I1440" s="2">
        <f>'Moving Avg'!G1440</f>
        <v>6.2030240000000045</v>
      </c>
      <c r="J1440" s="2">
        <f>'Moving Avg'!H1440</f>
        <v>5.2253335000000023</v>
      </c>
      <c r="K1440" s="18" t="str">
        <f>OBV!F1440</f>
        <v>BULLISH</v>
      </c>
      <c r="L1440" s="18" t="str">
        <f>OBV!G1440</f>
        <v>NEUTRAL</v>
      </c>
      <c r="M1440" s="18" t="str">
        <f>OBV!H1440</f>
        <v>BULLISH DIVERGENCE</v>
      </c>
    </row>
    <row r="1441" spans="1:13" ht="13.5" x14ac:dyDescent="0.25">
      <c r="A1441" s="4">
        <f>TITRES_STAT!B1444</f>
        <v>44110</v>
      </c>
      <c r="B1441" s="2">
        <f>TITRES_STAT!C1444</f>
        <v>14.5</v>
      </c>
      <c r="C1441" s="2">
        <f>RSI!I1441</f>
        <v>48.871430345428955</v>
      </c>
      <c r="D1441" s="2">
        <f>MACD!E1441</f>
        <v>0.13200774103346813</v>
      </c>
      <c r="E1441" s="2">
        <f>MACD!F1441</f>
        <v>0.11352363239626319</v>
      </c>
      <c r="F1441" s="2">
        <f>'Moving Avg'!D1441</f>
        <v>5.9777199999999997</v>
      </c>
      <c r="G1441" s="2">
        <f>'Moving Avg'!E1441</f>
        <v>6.0783599999999991</v>
      </c>
      <c r="H1441" s="2">
        <f>'Moving Avg'!F1441</f>
        <v>6.1853500000000006</v>
      </c>
      <c r="I1441" s="2">
        <f>'Moving Avg'!G1441</f>
        <v>6.2090280000000027</v>
      </c>
      <c r="J1441" s="2">
        <f>'Moving Avg'!H1441</f>
        <v>5.2348970000000019</v>
      </c>
      <c r="K1441" s="18" t="str">
        <f>OBV!F1441</f>
        <v>BULLISH</v>
      </c>
      <c r="L1441" s="18" t="str">
        <f>OBV!G1441</f>
        <v>NEUTRAL</v>
      </c>
      <c r="M1441" s="18" t="str">
        <f>OBV!H1441</f>
        <v>BULLISH DIVERGENCE</v>
      </c>
    </row>
    <row r="1442" spans="1:13" ht="13.5" x14ac:dyDescent="0.25">
      <c r="A1442" s="4">
        <f>TITRES_STAT!B1445</f>
        <v>44111</v>
      </c>
      <c r="B1442" s="2">
        <f>TITRES_STAT!C1445</f>
        <v>14.35</v>
      </c>
      <c r="C1442" s="2">
        <f>RSI!I1442</f>
        <v>46.156586980631786</v>
      </c>
      <c r="D1442" s="2">
        <f>MACD!E1442</f>
        <v>0.12753158812279164</v>
      </c>
      <c r="E1442" s="2">
        <f>MACD!F1442</f>
        <v>0.11632522354156888</v>
      </c>
      <c r="F1442" s="2">
        <f>'Moving Avg'!D1442</f>
        <v>5.9870200000000002</v>
      </c>
      <c r="G1442" s="2">
        <f>'Moving Avg'!E1442</f>
        <v>6.063559999999999</v>
      </c>
      <c r="H1442" s="2">
        <f>'Moving Avg'!F1442</f>
        <v>6.1694900000000006</v>
      </c>
      <c r="I1442" s="2">
        <f>'Moving Avg'!G1442</f>
        <v>6.2129180000000028</v>
      </c>
      <c r="J1442" s="2">
        <f>'Moving Avg'!H1442</f>
        <v>5.2441435000000016</v>
      </c>
      <c r="K1442" s="18" t="str">
        <f>OBV!F1442</f>
        <v>BULLISH</v>
      </c>
      <c r="L1442" s="18" t="str">
        <f>OBV!G1442</f>
        <v>NEUTRAL</v>
      </c>
      <c r="M1442" s="18" t="str">
        <f>OBV!H1442</f>
        <v>CONFIRMED BULLISH</v>
      </c>
    </row>
    <row r="1443" spans="1:13" ht="13.5" x14ac:dyDescent="0.25">
      <c r="A1443" s="4">
        <f>TITRES_STAT!B1446</f>
        <v>44112</v>
      </c>
      <c r="B1443" s="2">
        <f>TITRES_STAT!C1446</f>
        <v>14.3</v>
      </c>
      <c r="C1443" s="2">
        <f>RSI!I1443</f>
        <v>45.255556427985539</v>
      </c>
      <c r="D1443" s="2">
        <f>MACD!E1443</f>
        <v>0.12191315962442495</v>
      </c>
      <c r="E1443" s="2">
        <f>MACD!F1443</f>
        <v>0.1174428107581401</v>
      </c>
      <c r="F1443" s="2">
        <f>'Moving Avg'!D1443</f>
        <v>6.0276200000000006</v>
      </c>
      <c r="G1443" s="2">
        <f>'Moving Avg'!E1443</f>
        <v>6.0491899999999994</v>
      </c>
      <c r="H1443" s="2">
        <f>'Moving Avg'!F1443</f>
        <v>6.1565950000000011</v>
      </c>
      <c r="I1443" s="2">
        <f>'Moving Avg'!G1443</f>
        <v>6.2161320000000027</v>
      </c>
      <c r="J1443" s="2">
        <f>'Moving Avg'!H1443</f>
        <v>5.2530160000000024</v>
      </c>
      <c r="K1443" s="18" t="str">
        <f>OBV!F1443</f>
        <v>BULLISH</v>
      </c>
      <c r="L1443" s="18" t="str">
        <f>OBV!G1443</f>
        <v>NEUTRAL</v>
      </c>
      <c r="M1443" s="18" t="str">
        <f>OBV!H1443</f>
        <v>CONFIRMED BULLISH</v>
      </c>
    </row>
    <row r="1444" spans="1:13" ht="13.5" x14ac:dyDescent="0.25">
      <c r="A1444" s="4">
        <f>TITRES_STAT!B1447</f>
        <v>44113</v>
      </c>
      <c r="B1444" s="2">
        <f>TITRES_STAT!C1447</f>
        <v>14.5</v>
      </c>
      <c r="C1444" s="2">
        <f>RSI!I1444</f>
        <v>49.506634538669459</v>
      </c>
      <c r="D1444" s="2">
        <f>MACD!E1444</f>
        <v>0.11150028077670715</v>
      </c>
      <c r="E1444" s="2">
        <f>MACD!F1444</f>
        <v>0.11625430476185351</v>
      </c>
      <c r="F1444" s="2">
        <f>'Moving Avg'!D1444</f>
        <v>6.0825800000000001</v>
      </c>
      <c r="G1444" s="2">
        <f>'Moving Avg'!E1444</f>
        <v>6.0432699999999997</v>
      </c>
      <c r="H1444" s="2">
        <f>'Moving Avg'!F1444</f>
        <v>6.1460200000000009</v>
      </c>
      <c r="I1444" s="2">
        <f>'Moving Avg'!G1444</f>
        <v>6.2212060000000005</v>
      </c>
      <c r="J1444" s="2">
        <f>'Moving Avg'!H1444</f>
        <v>5.2626830000000018</v>
      </c>
      <c r="K1444" s="18" t="str">
        <f>OBV!F1444</f>
        <v>BULLISH</v>
      </c>
      <c r="L1444" s="18" t="str">
        <f>OBV!G1444</f>
        <v>NEUTRAL</v>
      </c>
      <c r="M1444" s="18" t="str">
        <f>OBV!H1444</f>
        <v>CONFIRMED BULLISH</v>
      </c>
    </row>
    <row r="1445" spans="1:13" ht="13.5" x14ac:dyDescent="0.25">
      <c r="A1445" s="4">
        <f>TITRES_STAT!B1448</f>
        <v>44116</v>
      </c>
      <c r="B1445" s="2">
        <f>TITRES_STAT!C1448</f>
        <v>14.55</v>
      </c>
      <c r="C1445" s="2">
        <f>RSI!I1445</f>
        <v>50.544257563765498</v>
      </c>
      <c r="D1445" s="2">
        <f>MACD!E1445</f>
        <v>8.5575657397138016E-2</v>
      </c>
      <c r="E1445" s="2">
        <f>MACD!F1445</f>
        <v>0.11011857528891042</v>
      </c>
      <c r="F1445" s="2">
        <f>'Moving Avg'!D1445</f>
        <v>6.1062599999999998</v>
      </c>
      <c r="G1445" s="2">
        <f>'Moving Avg'!E1445</f>
        <v>6.0496099999999995</v>
      </c>
      <c r="H1445" s="2">
        <f>'Moving Avg'!F1445</f>
        <v>6.1369300000000013</v>
      </c>
      <c r="I1445" s="2">
        <f>'Moving Avg'!G1445</f>
        <v>6.223828000000001</v>
      </c>
      <c r="J1445" s="2">
        <f>'Moving Avg'!H1445</f>
        <v>5.2723730000000035</v>
      </c>
      <c r="K1445" s="18" t="str">
        <f>OBV!F1445</f>
        <v>BEARISH</v>
      </c>
      <c r="L1445" s="18" t="str">
        <f>OBV!G1445</f>
        <v>NEUTRAL</v>
      </c>
      <c r="M1445" s="18" t="str">
        <f>OBV!H1445</f>
        <v>BEARISH DIVERGENCE</v>
      </c>
    </row>
    <row r="1446" spans="1:13" ht="13.5" x14ac:dyDescent="0.25">
      <c r="A1446" s="4">
        <f>TITRES_STAT!B1449</f>
        <v>44117</v>
      </c>
      <c r="B1446" s="2">
        <f>TITRES_STAT!C1449</f>
        <v>14.55</v>
      </c>
      <c r="C1446" s="2">
        <f>RSI!I1446</f>
        <v>50.544257563765498</v>
      </c>
      <c r="D1446" s="2">
        <f>MACD!E1446</f>
        <v>8.1781999109472814E-2</v>
      </c>
      <c r="E1446" s="2">
        <f>MACD!F1446</f>
        <v>0.1044512600530229</v>
      </c>
      <c r="F1446" s="2">
        <f>'Moving Avg'!D1446</f>
        <v>6.1105</v>
      </c>
      <c r="G1446" s="2">
        <f>'Moving Avg'!E1446</f>
        <v>6.044109999999999</v>
      </c>
      <c r="H1446" s="2">
        <f>'Moving Avg'!F1446</f>
        <v>6.1314350000000015</v>
      </c>
      <c r="I1446" s="2">
        <f>'Moving Avg'!G1446</f>
        <v>6.226788</v>
      </c>
      <c r="J1446" s="2">
        <f>'Moving Avg'!H1446</f>
        <v>5.2821460000000036</v>
      </c>
      <c r="K1446" s="18" t="str">
        <f>OBV!F1446</f>
        <v>BEARISH</v>
      </c>
      <c r="L1446" s="18" t="str">
        <f>OBV!G1446</f>
        <v>NEUTRAL</v>
      </c>
      <c r="M1446" s="18" t="str">
        <f>OBV!H1446</f>
        <v>BEARISH DIVERGENCE</v>
      </c>
    </row>
    <row r="1447" spans="1:13" ht="13.5" x14ac:dyDescent="0.25">
      <c r="A1447" s="4">
        <f>TITRES_STAT!B1450</f>
        <v>44118</v>
      </c>
      <c r="B1447" s="2">
        <f>TITRES_STAT!C1450</f>
        <v>14.2</v>
      </c>
      <c r="C1447" s="2">
        <f>RSI!I1447</f>
        <v>43.334305971661287</v>
      </c>
      <c r="D1447" s="2">
        <f>MACD!E1447</f>
        <v>6.0836745475439713E-2</v>
      </c>
      <c r="E1447" s="2">
        <f>MACD!F1447</f>
        <v>9.572835713750627E-2</v>
      </c>
      <c r="F1447" s="2">
        <f>'Moving Avg'!D1447</f>
        <v>6.0978199999999996</v>
      </c>
      <c r="G1447" s="2">
        <f>'Moving Avg'!E1447</f>
        <v>6.0424200000000008</v>
      </c>
      <c r="H1447" s="2">
        <f>'Moving Avg'!F1447</f>
        <v>6.1166350000000005</v>
      </c>
      <c r="I1447" s="2">
        <f>'Moving Avg'!G1447</f>
        <v>6.2247580000000005</v>
      </c>
      <c r="J1447" s="2">
        <f>'Moving Avg'!H1447</f>
        <v>5.2907040000000043</v>
      </c>
      <c r="K1447" s="18" t="str">
        <f>OBV!F1447</f>
        <v>BEARISH</v>
      </c>
      <c r="L1447" s="18" t="str">
        <f>OBV!G1447</f>
        <v>NEUTRAL</v>
      </c>
      <c r="M1447" s="18" t="str">
        <f>OBV!H1447</f>
        <v>CONFIRMED BEARISH</v>
      </c>
    </row>
    <row r="1448" spans="1:13" ht="13.5" x14ac:dyDescent="0.25">
      <c r="A1448" s="4">
        <f>TITRES_STAT!B1451</f>
        <v>44120</v>
      </c>
      <c r="B1448" s="2">
        <f>TITRES_STAT!C1451</f>
        <v>14.3</v>
      </c>
      <c r="C1448" s="2">
        <f>RSI!I1448</f>
        <v>45.71762775004688</v>
      </c>
      <c r="D1448" s="2">
        <f>MACD!E1448</f>
        <v>1.3469532565864029E-2</v>
      </c>
      <c r="E1448" s="2">
        <f>MACD!F1448</f>
        <v>7.927659222317783E-2</v>
      </c>
      <c r="F1448" s="2">
        <f>'Moving Avg'!D1448</f>
        <v>6.0978200000000005</v>
      </c>
      <c r="G1448" s="2">
        <f>'Moving Avg'!E1448</f>
        <v>6.0627200000000006</v>
      </c>
      <c r="H1448" s="2">
        <f>'Moving Avg'!F1448</f>
        <v>6.1081800000000017</v>
      </c>
      <c r="I1448" s="2">
        <f>'Moving Avg'!G1448</f>
        <v>6.2239120000000003</v>
      </c>
      <c r="J1448" s="2">
        <f>'Moving Avg'!H1448</f>
        <v>5.2995560000000035</v>
      </c>
      <c r="K1448" s="18" t="str">
        <f>OBV!F1448</f>
        <v>BEARISH</v>
      </c>
      <c r="L1448" s="18" t="str">
        <f>OBV!G1448</f>
        <v>NEUTRAL</v>
      </c>
      <c r="M1448" s="18" t="str">
        <f>OBV!H1448</f>
        <v>NEUTRAL</v>
      </c>
    </row>
    <row r="1449" spans="1:13" ht="13.5" x14ac:dyDescent="0.25">
      <c r="A1449" s="4">
        <f>TITRES_STAT!B1452</f>
        <v>44123</v>
      </c>
      <c r="B1449" s="2">
        <f>TITRES_STAT!C1452</f>
        <v>14.3</v>
      </c>
      <c r="C1449" s="2">
        <f>RSI!I1449</f>
        <v>45.71762775004688</v>
      </c>
      <c r="D1449" s="2">
        <f>MACD!E1449</f>
        <v>-2.415457478569305E-2</v>
      </c>
      <c r="E1449" s="2">
        <f>MACD!F1449</f>
        <v>5.8590358821403662E-2</v>
      </c>
      <c r="F1449" s="2">
        <f>'Moving Avg'!D1449</f>
        <v>6.0809200000000008</v>
      </c>
      <c r="G1449" s="2">
        <f>'Moving Avg'!E1449</f>
        <v>6.0817500000000004</v>
      </c>
      <c r="H1449" s="2">
        <f>'Moving Avg'!F1449</f>
        <v>6.0954950000000014</v>
      </c>
      <c r="I1449" s="2">
        <f>'Moving Avg'!G1449</f>
        <v>6.2222219999999995</v>
      </c>
      <c r="J1449" s="2">
        <f>'Moving Avg'!H1449</f>
        <v>5.308325500000004</v>
      </c>
      <c r="K1449" s="18" t="str">
        <f>OBV!F1449</f>
        <v>BEARISH</v>
      </c>
      <c r="L1449" s="18" t="str">
        <f>OBV!G1449</f>
        <v>NEUTRAL</v>
      </c>
      <c r="M1449" s="18" t="str">
        <f>OBV!H1449</f>
        <v>CONFIRMED BEARISH</v>
      </c>
    </row>
    <row r="1450" spans="1:13" ht="13.5" x14ac:dyDescent="0.25">
      <c r="A1450" s="4">
        <f>TITRES_STAT!B1453</f>
        <v>44124</v>
      </c>
      <c r="B1450" s="2">
        <f>TITRES_STAT!C1453</f>
        <v>14.5</v>
      </c>
      <c r="C1450" s="2">
        <f>RSI!I1450</f>
        <v>50.537385862437311</v>
      </c>
      <c r="D1450" s="2">
        <f>MACD!E1450</f>
        <v>-3.4461729265852448E-2</v>
      </c>
      <c r="E1450" s="2">
        <f>MACD!F1450</f>
        <v>3.9979941203952443E-2</v>
      </c>
      <c r="F1450" s="2">
        <f>'Moving Avg'!D1450</f>
        <v>6.0766800000000005</v>
      </c>
      <c r="G1450" s="2">
        <f>'Moving Avg'!E1450</f>
        <v>6.0914700000000002</v>
      </c>
      <c r="H1450" s="2">
        <f>'Moving Avg'!F1450</f>
        <v>6.090205000000001</v>
      </c>
      <c r="I1450" s="2">
        <f>'Moving Avg'!G1450</f>
        <v>6.2217979999999997</v>
      </c>
      <c r="J1450" s="2">
        <f>'Moving Avg'!H1450</f>
        <v>5.3176000000000041</v>
      </c>
      <c r="K1450" s="18" t="str">
        <f>OBV!F1450</f>
        <v>BEARISH</v>
      </c>
      <c r="L1450" s="18" t="str">
        <f>OBV!G1450</f>
        <v>NEUTRAL</v>
      </c>
      <c r="M1450" s="18" t="str">
        <f>OBV!H1450</f>
        <v>CONFIRMED BEARISH</v>
      </c>
    </row>
    <row r="1451" spans="1:13" ht="13.5" x14ac:dyDescent="0.25">
      <c r="A1451" s="4">
        <f>TITRES_STAT!B1454</f>
        <v>44125</v>
      </c>
      <c r="B1451" s="2">
        <f>TITRES_STAT!C1454</f>
        <v>14.35</v>
      </c>
      <c r="C1451" s="2">
        <f>RSI!I1451</f>
        <v>47.154358595387166</v>
      </c>
      <c r="D1451" s="2">
        <f>MACD!E1451</f>
        <v>-2.3601958795709699E-2</v>
      </c>
      <c r="E1451" s="2">
        <f>MACD!F1451</f>
        <v>2.7263561204020015E-2</v>
      </c>
      <c r="F1451" s="2">
        <f>'Moving Avg'!D1451</f>
        <v>6.0597599999999998</v>
      </c>
      <c r="G1451" s="2">
        <f>'Moving Avg'!E1451</f>
        <v>6.0851299999999995</v>
      </c>
      <c r="H1451" s="2">
        <f>'Moving Avg'!F1451</f>
        <v>6.0817450000000006</v>
      </c>
      <c r="I1451" s="2">
        <f>'Moving Avg'!G1451</f>
        <v>6.219684</v>
      </c>
      <c r="J1451" s="2">
        <f>'Moving Avg'!H1451</f>
        <v>5.3265370000000045</v>
      </c>
      <c r="K1451" s="18" t="str">
        <f>OBV!F1451</f>
        <v>BEARISH</v>
      </c>
      <c r="L1451" s="18" t="str">
        <f>OBV!G1451</f>
        <v>NEUTRAL</v>
      </c>
      <c r="M1451" s="18" t="str">
        <f>OBV!H1451</f>
        <v>CONFIRMED BEARISH</v>
      </c>
    </row>
    <row r="1452" spans="1:13" ht="13.5" x14ac:dyDescent="0.25">
      <c r="A1452" s="4">
        <f>TITRES_STAT!B1455</f>
        <v>44126</v>
      </c>
      <c r="B1452" s="2">
        <f>TITRES_STAT!C1455</f>
        <v>14.5</v>
      </c>
      <c r="C1452" s="2">
        <f>RSI!I1452</f>
        <v>50.707849238249587</v>
      </c>
      <c r="D1452" s="2">
        <f>MACD!E1452</f>
        <v>-2.8552258754478643E-2</v>
      </c>
      <c r="E1452" s="2">
        <f>MACD!F1452</f>
        <v>1.6100397212320285E-2</v>
      </c>
      <c r="F1452" s="2">
        <f>'Moving Avg'!D1452</f>
        <v>6.0851199999999999</v>
      </c>
      <c r="G1452" s="2">
        <f>'Moving Avg'!E1452</f>
        <v>6.0914699999999993</v>
      </c>
      <c r="H1452" s="2">
        <f>'Moving Avg'!F1452</f>
        <v>6.077515</v>
      </c>
      <c r="I1452" s="2">
        <f>'Moving Avg'!G1452</f>
        <v>6.2158779999999991</v>
      </c>
      <c r="J1452" s="2">
        <f>'Moving Avg'!H1452</f>
        <v>5.3359355000000042</v>
      </c>
      <c r="K1452" s="18" t="str">
        <f>OBV!F1452</f>
        <v>BULLISH</v>
      </c>
      <c r="L1452" s="18" t="str">
        <f>OBV!G1452</f>
        <v>NEUTRAL</v>
      </c>
      <c r="M1452" s="18" t="str">
        <f>OBV!H1452</f>
        <v>CONFIRMED BULLISH</v>
      </c>
    </row>
    <row r="1453" spans="1:13" ht="13.5" x14ac:dyDescent="0.25">
      <c r="A1453" s="4">
        <f>TITRES_STAT!B1456</f>
        <v>44127</v>
      </c>
      <c r="B1453" s="2">
        <f>TITRES_STAT!C1456</f>
        <v>14.5</v>
      </c>
      <c r="C1453" s="2">
        <f>RSI!I1453</f>
        <v>50.707849238249587</v>
      </c>
      <c r="D1453" s="2">
        <f>MACD!E1453</f>
        <v>-3.6073977995628503E-2</v>
      </c>
      <c r="E1453" s="2">
        <f>MACD!F1453</f>
        <v>5.6655221707305288E-3</v>
      </c>
      <c r="F1453" s="2">
        <f>'Moving Avg'!D1453</f>
        <v>6.1020199999999996</v>
      </c>
      <c r="G1453" s="2">
        <f>'Moving Avg'!E1453</f>
        <v>6.0999199999999991</v>
      </c>
      <c r="H1453" s="2">
        <f>'Moving Avg'!F1453</f>
        <v>6.074555000000001</v>
      </c>
      <c r="I1453" s="2">
        <f>'Moving Avg'!G1453</f>
        <v>6.2086879999999987</v>
      </c>
      <c r="J1453" s="2">
        <f>'Moving Avg'!H1453</f>
        <v>5.3452100000000033</v>
      </c>
      <c r="K1453" s="18" t="str">
        <f>OBV!F1453</f>
        <v>BEARISH</v>
      </c>
      <c r="L1453" s="18" t="str">
        <f>OBV!G1453</f>
        <v>NEUTRAL</v>
      </c>
      <c r="M1453" s="18" t="str">
        <f>OBV!H1453</f>
        <v>BEARISH DIVERGENCE</v>
      </c>
    </row>
    <row r="1454" spans="1:13" ht="13.5" x14ac:dyDescent="0.25">
      <c r="A1454" s="4">
        <f>TITRES_STAT!B1457</f>
        <v>44130</v>
      </c>
      <c r="B1454" s="2">
        <f>TITRES_STAT!C1457</f>
        <v>14.7</v>
      </c>
      <c r="C1454" s="2">
        <f>RSI!I1454</f>
        <v>55.353861743868251</v>
      </c>
      <c r="D1454" s="2">
        <f>MACD!E1454</f>
        <v>-3.578559303646589E-2</v>
      </c>
      <c r="E1454" s="2">
        <f>MACD!F1454</f>
        <v>-2.6247008707087549E-3</v>
      </c>
      <c r="F1454" s="2">
        <f>'Moving Avg'!D1454</f>
        <v>6.13584</v>
      </c>
      <c r="G1454" s="2">
        <f>'Moving Avg'!E1454</f>
        <v>6.1083799999999995</v>
      </c>
      <c r="H1454" s="2">
        <f>'Moving Avg'!F1454</f>
        <v>6.0758250000000009</v>
      </c>
      <c r="I1454" s="2">
        <f>'Moving Avg'!G1454</f>
        <v>6.2036139999999991</v>
      </c>
      <c r="J1454" s="2">
        <f>'Moving Avg'!H1454</f>
        <v>5.3552170000000023</v>
      </c>
      <c r="K1454" s="18" t="str">
        <f>OBV!F1454</f>
        <v>BULLISH</v>
      </c>
      <c r="L1454" s="18" t="str">
        <f>OBV!G1454</f>
        <v>NEUTRAL</v>
      </c>
      <c r="M1454" s="18" t="str">
        <f>OBV!H1454</f>
        <v>CONFIRMED BULLISH</v>
      </c>
    </row>
    <row r="1455" spans="1:13" ht="13.5" x14ac:dyDescent="0.25">
      <c r="A1455" s="4">
        <f>TITRES_STAT!B1458</f>
        <v>44131</v>
      </c>
      <c r="B1455" s="2">
        <f>TITRES_STAT!C1458</f>
        <v>14.75</v>
      </c>
      <c r="C1455" s="2">
        <f>RSI!I1455</f>
        <v>56.461321692120471</v>
      </c>
      <c r="D1455" s="2">
        <f>MACD!E1455</f>
        <v>-3.442477185152093E-2</v>
      </c>
      <c r="E1455" s="2">
        <f>MACD!F1455</f>
        <v>-8.9847150668711899E-3</v>
      </c>
      <c r="F1455" s="2">
        <f>'Moving Avg'!D1455</f>
        <v>6.157</v>
      </c>
      <c r="G1455" s="2">
        <f>'Moving Avg'!E1455</f>
        <v>6.1168399999999998</v>
      </c>
      <c r="H1455" s="2">
        <f>'Moving Avg'!F1455</f>
        <v>6.0832250000000005</v>
      </c>
      <c r="I1455" s="2">
        <f>'Moving Avg'!G1455</f>
        <v>6.2014999999999985</v>
      </c>
      <c r="J1455" s="2">
        <f>'Moving Avg'!H1455</f>
        <v>5.3645250000000031</v>
      </c>
      <c r="K1455" s="18" t="str">
        <f>OBV!F1455</f>
        <v>BULLISH</v>
      </c>
      <c r="L1455" s="18" t="str">
        <f>OBV!G1455</f>
        <v>NEUTRAL</v>
      </c>
      <c r="M1455" s="18" t="str">
        <f>OBV!H1455</f>
        <v>CONFIRMED BULLISH</v>
      </c>
    </row>
    <row r="1456" spans="1:13" ht="13.5" x14ac:dyDescent="0.25">
      <c r="A1456" s="4">
        <f>TITRES_STAT!B1459</f>
        <v>44132</v>
      </c>
      <c r="B1456" s="2">
        <f>TITRES_STAT!C1459</f>
        <v>14.4</v>
      </c>
      <c r="C1456" s="2">
        <f>RSI!I1456</f>
        <v>47.586865223341086</v>
      </c>
      <c r="D1456" s="2">
        <f>MACD!E1456</f>
        <v>-2.2967435916290135E-2</v>
      </c>
      <c r="E1456" s="2">
        <f>MACD!F1456</f>
        <v>-1.1781259236754979E-2</v>
      </c>
      <c r="F1456" s="2">
        <f>'Moving Avg'!D1456</f>
        <v>6.1612400000000003</v>
      </c>
      <c r="G1456" s="2">
        <f>'Moving Avg'!E1456</f>
        <v>6.1105</v>
      </c>
      <c r="H1456" s="2">
        <f>'Moving Avg'!F1456</f>
        <v>6.0773050000000008</v>
      </c>
      <c r="I1456" s="2">
        <f>'Moving Avg'!G1456</f>
        <v>6.2004019999999995</v>
      </c>
      <c r="J1456" s="2">
        <f>'Moving Avg'!H1456</f>
        <v>5.3731345000000035</v>
      </c>
      <c r="K1456" s="18" t="str">
        <f>OBV!F1456</f>
        <v>BULLISH</v>
      </c>
      <c r="L1456" s="18" t="str">
        <f>OBV!G1456</f>
        <v>NEUTRAL</v>
      </c>
      <c r="M1456" s="18" t="str">
        <f>OBV!H1456</f>
        <v>CONFIRMED BULLISH</v>
      </c>
    </row>
    <row r="1457" spans="1:13" ht="13.5" x14ac:dyDescent="0.25">
      <c r="A1457" s="4">
        <f>TITRES_STAT!B1460</f>
        <v>44134</v>
      </c>
      <c r="B1457" s="2">
        <f>TITRES_STAT!C1460</f>
        <v>14.8</v>
      </c>
      <c r="C1457" s="2">
        <f>RSI!I1457</f>
        <v>56.080845849962103</v>
      </c>
      <c r="D1457" s="2">
        <f>MACD!E1457</f>
        <v>-4.8301803079098704E-2</v>
      </c>
      <c r="E1457" s="2">
        <f>MACD!F1457</f>
        <v>-1.9085368005223726E-2</v>
      </c>
      <c r="F1457" s="2">
        <f>'Moving Avg'!D1457</f>
        <v>6.1866200000000005</v>
      </c>
      <c r="G1457" s="2">
        <f>'Moving Avg'!E1457</f>
        <v>6.1358699999999997</v>
      </c>
      <c r="H1457" s="2">
        <f>'Moving Avg'!F1457</f>
        <v>6.0891450000000011</v>
      </c>
      <c r="I1457" s="2">
        <f>'Moving Avg'!G1457</f>
        <v>6.2054759999999991</v>
      </c>
      <c r="J1457" s="2">
        <f>'Moving Avg'!H1457</f>
        <v>5.3828580000000033</v>
      </c>
      <c r="K1457" s="18" t="str">
        <f>OBV!F1457</f>
        <v>BULLISH</v>
      </c>
      <c r="L1457" s="18" t="str">
        <f>OBV!G1457</f>
        <v>NEUTRAL</v>
      </c>
      <c r="M1457" s="18" t="str">
        <f>OBV!H1457</f>
        <v>CONFIRMED BULLISH</v>
      </c>
    </row>
    <row r="1458" spans="1:13" ht="13.5" x14ac:dyDescent="0.25">
      <c r="A1458" s="4">
        <f>TITRES_STAT!B1461</f>
        <v>44137</v>
      </c>
      <c r="B1458" s="2">
        <f>TITRES_STAT!C1461</f>
        <v>14.47</v>
      </c>
      <c r="C1458" s="2">
        <f>RSI!I1458</f>
        <v>49.022799262184563</v>
      </c>
      <c r="D1458" s="2">
        <f>MACD!E1458</f>
        <v>-5.3650360792649288E-2</v>
      </c>
      <c r="E1458" s="2">
        <f>MACD!F1458</f>
        <v>-2.599836656270884E-2</v>
      </c>
      <c r="F1458" s="2">
        <f>'Moving Avg'!D1458</f>
        <v>6.184099999999999</v>
      </c>
      <c r="G1458" s="2">
        <f>'Moving Avg'!E1458</f>
        <v>6.1430599999999993</v>
      </c>
      <c r="H1458" s="2">
        <f>'Moving Avg'!F1458</f>
        <v>6.1028900000000004</v>
      </c>
      <c r="I1458" s="2">
        <f>'Moving Avg'!G1458</f>
        <v>6.2075060000000004</v>
      </c>
      <c r="J1458" s="2">
        <f>'Moving Avg'!H1458</f>
        <v>5.3918630000000034</v>
      </c>
      <c r="K1458" s="18" t="str">
        <f>OBV!F1458</f>
        <v>BULLISH</v>
      </c>
      <c r="L1458" s="18" t="str">
        <f>OBV!G1458</f>
        <v>NEUTRAL</v>
      </c>
      <c r="M1458" s="18" t="str">
        <f>OBV!H1458</f>
        <v>BULLISH DIVERGENCE</v>
      </c>
    </row>
    <row r="1459" spans="1:13" ht="13.5" x14ac:dyDescent="0.25">
      <c r="A1459" s="4">
        <f>TITRES_STAT!B1462</f>
        <v>44138</v>
      </c>
      <c r="B1459" s="2">
        <f>TITRES_STAT!C1462</f>
        <v>14.5</v>
      </c>
      <c r="C1459" s="2">
        <f>RSI!I1459</f>
        <v>49.639312822876462</v>
      </c>
      <c r="D1459" s="2">
        <f>MACD!E1459</f>
        <v>-5.8982132667452447E-2</v>
      </c>
      <c r="E1459" s="2">
        <f>MACD!F1459</f>
        <v>-3.2595119783657561E-2</v>
      </c>
      <c r="F1459" s="2">
        <f>'Moving Avg'!D1459</f>
        <v>6.1671800000000001</v>
      </c>
      <c r="G1459" s="2">
        <f>'Moving Avg'!E1459</f>
        <v>6.1515099999999991</v>
      </c>
      <c r="H1459" s="2">
        <f>'Moving Avg'!F1459</f>
        <v>6.1166300000000007</v>
      </c>
      <c r="I1459" s="2">
        <f>'Moving Avg'!G1459</f>
        <v>6.2083499999999994</v>
      </c>
      <c r="J1459" s="2">
        <f>'Moving Avg'!H1459</f>
        <v>5.4008485000000022</v>
      </c>
      <c r="K1459" s="18" t="str">
        <f>OBV!F1459</f>
        <v>BEARISH</v>
      </c>
      <c r="L1459" s="18" t="str">
        <f>OBV!G1459</f>
        <v>NEUTRAL</v>
      </c>
      <c r="M1459" s="18" t="str">
        <f>OBV!H1459</f>
        <v>CONFIRMED BEARISH</v>
      </c>
    </row>
    <row r="1460" spans="1:13" ht="13.5" x14ac:dyDescent="0.25">
      <c r="A1460" s="4">
        <f>TITRES_STAT!B1463</f>
        <v>44139</v>
      </c>
      <c r="B1460" s="2">
        <f>TITRES_STAT!C1463</f>
        <v>14.36</v>
      </c>
      <c r="C1460" s="2">
        <f>RSI!I1460</f>
        <v>46.776889671524692</v>
      </c>
      <c r="D1460" s="2">
        <f>MACD!E1460</f>
        <v>-4.6065063536116391E-2</v>
      </c>
      <c r="E1460" s="2">
        <f>MACD!F1460</f>
        <v>-3.5289108534149329E-2</v>
      </c>
      <c r="F1460" s="2">
        <f>'Moving Avg'!D1460</f>
        <v>6.1341799999999989</v>
      </c>
      <c r="G1460" s="2">
        <f>'Moving Avg'!E1460</f>
        <v>6.1455900000000003</v>
      </c>
      <c r="H1460" s="2">
        <f>'Moving Avg'!F1460</f>
        <v>6.1185300000000007</v>
      </c>
      <c r="I1460" s="2">
        <f>'Moving Avg'!G1460</f>
        <v>6.2040359999999994</v>
      </c>
      <c r="J1460" s="2">
        <f>'Moving Avg'!H1460</f>
        <v>5.4090220000000038</v>
      </c>
      <c r="K1460" s="18" t="str">
        <f>OBV!F1460</f>
        <v>BEARISH</v>
      </c>
      <c r="L1460" s="18" t="str">
        <f>OBV!G1460</f>
        <v>NEUTRAL</v>
      </c>
      <c r="M1460" s="18" t="str">
        <f>OBV!H1460</f>
        <v>CONFIRMED BEARISH</v>
      </c>
    </row>
    <row r="1461" spans="1:13" ht="13.5" x14ac:dyDescent="0.25">
      <c r="A1461" s="4">
        <f>TITRES_STAT!B1464</f>
        <v>44140</v>
      </c>
      <c r="B1461" s="2">
        <f>TITRES_STAT!C1464</f>
        <v>14.36</v>
      </c>
      <c r="C1461" s="2">
        <f>RSI!I1461</f>
        <v>46.776889671524692</v>
      </c>
      <c r="D1461" s="2">
        <f>MACD!E1461</f>
        <v>-4.4499096968419138E-2</v>
      </c>
      <c r="E1461" s="2">
        <f>MACD!F1461</f>
        <v>-3.7131106221003296E-2</v>
      </c>
      <c r="F1461" s="2">
        <f>'Moving Avg'!D1461</f>
        <v>6.1307799999999997</v>
      </c>
      <c r="G1461" s="2">
        <f>'Moving Avg'!E1461</f>
        <v>6.1460100000000004</v>
      </c>
      <c r="H1461" s="2">
        <f>'Moving Avg'!F1461</f>
        <v>6.11557</v>
      </c>
      <c r="I1461" s="2">
        <f>'Moving Avg'!G1461</f>
        <v>6.1973539999999989</v>
      </c>
      <c r="J1461" s="2">
        <f>'Moving Avg'!H1461</f>
        <v>5.4171955000000036</v>
      </c>
      <c r="K1461" s="18" t="str">
        <f>OBV!F1461</f>
        <v>BEARISH</v>
      </c>
      <c r="L1461" s="18" t="str">
        <f>OBV!G1461</f>
        <v>NEUTRAL</v>
      </c>
      <c r="M1461" s="18" t="str">
        <f>OBV!H1461</f>
        <v>CONFIRMED BEARISH</v>
      </c>
    </row>
    <row r="1462" spans="1:13" ht="13.5" x14ac:dyDescent="0.25">
      <c r="A1462" s="4">
        <f>TITRES_STAT!B1465</f>
        <v>44141</v>
      </c>
      <c r="B1462" s="2">
        <f>TITRES_STAT!C1465</f>
        <v>14.4</v>
      </c>
      <c r="C1462" s="2">
        <f>RSI!I1462</f>
        <v>47.779757140114384</v>
      </c>
      <c r="D1462" s="2">
        <f>MACD!E1462</f>
        <v>-3.4318364222007069E-2</v>
      </c>
      <c r="E1462" s="2">
        <f>MACD!F1462</f>
        <v>-3.6568557821204051E-2</v>
      </c>
      <c r="F1462" s="2">
        <f>'Moving Avg'!D1462</f>
        <v>6.096960000000001</v>
      </c>
      <c r="G1462" s="2">
        <f>'Moving Avg'!E1462</f>
        <v>6.1417900000000003</v>
      </c>
      <c r="H1462" s="2">
        <f>'Moving Avg'!F1462</f>
        <v>6.1166299999999989</v>
      </c>
      <c r="I1462" s="2">
        <f>'Moving Avg'!G1462</f>
        <v>6.1901659999999996</v>
      </c>
      <c r="J1462" s="2">
        <f>'Moving Avg'!H1462</f>
        <v>5.4260735000000047</v>
      </c>
      <c r="K1462" s="18" t="str">
        <f>OBV!F1462</f>
        <v>BEARISH</v>
      </c>
      <c r="L1462" s="18" t="str">
        <f>OBV!G1462</f>
        <v>NEUTRAL</v>
      </c>
      <c r="M1462" s="18" t="str">
        <f>OBV!H1462</f>
        <v>CONFIRMED BEARISH</v>
      </c>
    </row>
    <row r="1463" spans="1:13" ht="13.5" x14ac:dyDescent="0.25">
      <c r="A1463" s="4">
        <f>TITRES_STAT!B1466</f>
        <v>44144</v>
      </c>
      <c r="B1463" s="2">
        <f>TITRES_STAT!C1466</f>
        <v>14.31</v>
      </c>
      <c r="C1463" s="2">
        <f>RSI!I1463</f>
        <v>45.70133885842283</v>
      </c>
      <c r="D1463" s="2">
        <f>MACD!E1463</f>
        <v>-2.264778028425507E-2</v>
      </c>
      <c r="E1463" s="2">
        <f>MACD!F1463</f>
        <v>-3.3784402313814257E-2</v>
      </c>
      <c r="F1463" s="2">
        <f>'Moving Avg'!D1463</f>
        <v>6.0834200000000012</v>
      </c>
      <c r="G1463" s="2">
        <f>'Moving Avg'!E1463</f>
        <v>6.1337599999999997</v>
      </c>
      <c r="H1463" s="2">
        <f>'Moving Avg'!F1463</f>
        <v>6.1168399999999989</v>
      </c>
      <c r="I1463" s="2">
        <f>'Moving Avg'!G1463</f>
        <v>6.1851760000000002</v>
      </c>
      <c r="J1463" s="2">
        <f>'Moving Avg'!H1463</f>
        <v>5.4341415000000044</v>
      </c>
      <c r="K1463" s="18" t="str">
        <f>OBV!F1463</f>
        <v>BEARISH</v>
      </c>
      <c r="L1463" s="18" t="str">
        <f>OBV!G1463</f>
        <v>NEUTRAL</v>
      </c>
      <c r="M1463" s="18" t="str">
        <f>OBV!H1463</f>
        <v>CONFIRMED BEARISH</v>
      </c>
    </row>
    <row r="1464" spans="1:13" ht="13.5" x14ac:dyDescent="0.25">
      <c r="A1464" s="4">
        <f>TITRES_STAT!B1467</f>
        <v>44145</v>
      </c>
      <c r="B1464" s="2">
        <f>TITRES_STAT!C1467</f>
        <v>14.35</v>
      </c>
      <c r="C1464" s="2">
        <f>RSI!I1464</f>
        <v>46.806670501042468</v>
      </c>
      <c r="D1464" s="2">
        <f>MACD!E1464</f>
        <v>-5.6743354915855804E-4</v>
      </c>
      <c r="E1464" s="2">
        <f>MACD!F1464</f>
        <v>-2.7141008560883119E-2</v>
      </c>
      <c r="F1464" s="2">
        <f>'Moving Avg'!D1464</f>
        <v>6.0707400000000007</v>
      </c>
      <c r="G1464" s="2">
        <f>'Moving Avg'!E1464</f>
        <v>6.1189599999999995</v>
      </c>
      <c r="H1464" s="2">
        <f>'Moving Avg'!F1464</f>
        <v>6.1136699999999999</v>
      </c>
      <c r="I1464" s="2">
        <f>'Moving Avg'!G1464</f>
        <v>6.177988</v>
      </c>
      <c r="J1464" s="2">
        <f>'Moving Avg'!H1464</f>
        <v>5.442294000000004</v>
      </c>
      <c r="K1464" s="18" t="str">
        <f>OBV!F1464</f>
        <v>BULLISH</v>
      </c>
      <c r="L1464" s="18" t="str">
        <f>OBV!G1464</f>
        <v>NEUTRAL</v>
      </c>
      <c r="M1464" s="18" t="str">
        <f>OBV!H1464</f>
        <v>BULLISH DIVERGENCE</v>
      </c>
    </row>
    <row r="1465" spans="1:13" ht="13.5" x14ac:dyDescent="0.25">
      <c r="A1465" s="4">
        <f>TITRES_STAT!B1468</f>
        <v>44146</v>
      </c>
      <c r="B1465" s="2">
        <f>TITRES_STAT!C1468</f>
        <v>14.59</v>
      </c>
      <c r="C1465" s="2">
        <f>RSI!I1465</f>
        <v>52.995480127814076</v>
      </c>
      <c r="D1465" s="2">
        <f>MACD!E1465</f>
        <v>1.4168079517360432E-2</v>
      </c>
      <c r="E1465" s="2">
        <f>MACD!F1465</f>
        <v>-1.8879190945234409E-2</v>
      </c>
      <c r="F1465" s="2">
        <f>'Moving Avg'!D1465</f>
        <v>6.0902000000000003</v>
      </c>
      <c r="G1465" s="2">
        <f>'Moving Avg'!E1465</f>
        <v>6.1121899999999991</v>
      </c>
      <c r="H1465" s="2">
        <f>'Moving Avg'!F1465</f>
        <v>6.1145150000000008</v>
      </c>
      <c r="I1465" s="2">
        <f>'Moving Avg'!G1465</f>
        <v>6.1728300000000003</v>
      </c>
      <c r="J1465" s="2">
        <f>'Moving Avg'!H1465</f>
        <v>5.4512635000000031</v>
      </c>
      <c r="K1465" s="18" t="str">
        <f>OBV!F1465</f>
        <v>BULLISH</v>
      </c>
      <c r="L1465" s="18" t="str">
        <f>OBV!G1465</f>
        <v>NEUTRAL</v>
      </c>
      <c r="M1465" s="18" t="str">
        <f>OBV!H1465</f>
        <v>CONFIRMED BULLISH</v>
      </c>
    </row>
    <row r="1466" spans="1:13" ht="13.5" x14ac:dyDescent="0.25">
      <c r="A1466" s="4">
        <f>TITRES_STAT!B1469</f>
        <v>44147</v>
      </c>
      <c r="B1466" s="2">
        <f>TITRES_STAT!C1469</f>
        <v>14.51</v>
      </c>
      <c r="C1466" s="2">
        <f>RSI!I1466</f>
        <v>50.872863913302439</v>
      </c>
      <c r="D1466" s="2">
        <f>MACD!E1466</f>
        <v>6.057520472412925E-3</v>
      </c>
      <c r="E1466" s="2">
        <f>MACD!F1466</f>
        <v>-1.3891848661704943E-2</v>
      </c>
      <c r="F1466" s="2">
        <f>'Moving Avg'!D1466</f>
        <v>6.1029</v>
      </c>
      <c r="G1466" s="2">
        <f>'Moving Avg'!E1466</f>
        <v>6.1168399999999989</v>
      </c>
      <c r="H1466" s="2">
        <f>'Moving Avg'!F1466</f>
        <v>6.1136700000000008</v>
      </c>
      <c r="I1466" s="2">
        <f>'Moving Avg'!G1466</f>
        <v>6.1695319999999993</v>
      </c>
      <c r="J1466" s="2">
        <f>'Moving Avg'!H1466</f>
        <v>5.4598580000000041</v>
      </c>
      <c r="K1466" s="18" t="str">
        <f>OBV!F1466</f>
        <v>BULLISH</v>
      </c>
      <c r="L1466" s="18" t="str">
        <f>OBV!G1466</f>
        <v>NEUTRAL</v>
      </c>
      <c r="M1466" s="18" t="str">
        <f>OBV!H1466</f>
        <v>CONFIRMED BULLISH</v>
      </c>
    </row>
    <row r="1467" spans="1:13" ht="13.5" x14ac:dyDescent="0.25">
      <c r="A1467" s="4">
        <f>TITRES_STAT!B1470</f>
        <v>44148</v>
      </c>
      <c r="B1467" s="2">
        <f>TITRES_STAT!C1470</f>
        <v>14.65</v>
      </c>
      <c r="C1467" s="2">
        <f>RSI!I1467</f>
        <v>54.32361815911618</v>
      </c>
      <c r="D1467" s="2">
        <f>MACD!E1467</f>
        <v>2.0734347198196446E-2</v>
      </c>
      <c r="E1467" s="2">
        <f>MACD!F1467</f>
        <v>-6.9666094897246657E-3</v>
      </c>
      <c r="F1467" s="2">
        <f>'Moving Avg'!D1467</f>
        <v>6.1240399999999999</v>
      </c>
      <c r="G1467" s="2">
        <f>'Moving Avg'!E1467</f>
        <v>6.1105</v>
      </c>
      <c r="H1467" s="2">
        <f>'Moving Avg'!F1467</f>
        <v>6.1231850000000012</v>
      </c>
      <c r="I1467" s="2">
        <f>'Moving Avg'!G1467</f>
        <v>6.1644579999999998</v>
      </c>
      <c r="J1467" s="2">
        <f>'Moving Avg'!H1467</f>
        <v>5.4687895000000024</v>
      </c>
      <c r="K1467" s="18" t="str">
        <f>OBV!F1467</f>
        <v>BULLISH</v>
      </c>
      <c r="L1467" s="18" t="str">
        <f>OBV!G1467</f>
        <v>NEUTRAL</v>
      </c>
      <c r="M1467" s="18" t="str">
        <f>OBV!H1467</f>
        <v>CONFIRMED BULLISH</v>
      </c>
    </row>
    <row r="1468" spans="1:13" ht="13.5" x14ac:dyDescent="0.25">
      <c r="A1468" s="4">
        <f>TITRES_STAT!B1471</f>
        <v>44151</v>
      </c>
      <c r="B1468" s="2">
        <f>TITRES_STAT!C1471</f>
        <v>14.5</v>
      </c>
      <c r="C1468" s="2">
        <f>RSI!I1468</f>
        <v>50.246658003979434</v>
      </c>
      <c r="D1468" s="2">
        <f>MACD!E1468</f>
        <v>1.5961669023830005E-2</v>
      </c>
      <c r="E1468" s="2">
        <f>MACD!F1468</f>
        <v>-2.3809537870137314E-3</v>
      </c>
      <c r="F1468" s="2">
        <f>'Moving Avg'!D1468</f>
        <v>6.1400999999999994</v>
      </c>
      <c r="G1468" s="2">
        <f>'Moving Avg'!E1468</f>
        <v>6.1117600000000003</v>
      </c>
      <c r="H1468" s="2">
        <f>'Moving Avg'!F1468</f>
        <v>6.1274100000000002</v>
      </c>
      <c r="I1468" s="2">
        <f>'Moving Avg'!G1468</f>
        <v>6.1586219999999994</v>
      </c>
      <c r="J1468" s="2">
        <f>'Moving Avg'!H1468</f>
        <v>5.4771970000000021</v>
      </c>
      <c r="K1468" s="18" t="str">
        <f>OBV!F1468</f>
        <v>BEARISH</v>
      </c>
      <c r="L1468" s="18" t="str">
        <f>OBV!G1468</f>
        <v>NEUTRAL</v>
      </c>
      <c r="M1468" s="18" t="str">
        <f>OBV!H1468</f>
        <v>BEARISH DIVERGENCE</v>
      </c>
    </row>
    <row r="1469" spans="1:13" ht="13.5" x14ac:dyDescent="0.25">
      <c r="A1469" s="4">
        <f>TITRES_STAT!B1472</f>
        <v>44152</v>
      </c>
      <c r="B1469" s="2">
        <f>TITRES_STAT!C1472</f>
        <v>14.6</v>
      </c>
      <c r="C1469" s="2">
        <f>RSI!I1469</f>
        <v>52.788490851958571</v>
      </c>
      <c r="D1469" s="2">
        <f>MACD!E1469</f>
        <v>1.0702030351334102E-2</v>
      </c>
      <c r="E1469" s="2">
        <f>MACD!F1469</f>
        <v>2.3564304065583548E-4</v>
      </c>
      <c r="F1469" s="2">
        <f>'Moving Avg'!D1469</f>
        <v>6.1612400000000003</v>
      </c>
      <c r="G1469" s="2">
        <f>'Moving Avg'!E1469</f>
        <v>6.1159899999999991</v>
      </c>
      <c r="H1469" s="2">
        <f>'Moving Avg'!F1469</f>
        <v>6.1337500000000009</v>
      </c>
      <c r="I1469" s="2">
        <f>'Moving Avg'!G1469</f>
        <v>6.1535479999999998</v>
      </c>
      <c r="J1469" s="2">
        <f>'Moving Avg'!H1469</f>
        <v>5.4858160000000025</v>
      </c>
      <c r="K1469" s="18" t="str">
        <f>OBV!F1469</f>
        <v>BEARISH</v>
      </c>
      <c r="L1469" s="18" t="str">
        <f>OBV!G1469</f>
        <v>NEUTRAL</v>
      </c>
      <c r="M1469" s="18" t="str">
        <f>OBV!H1469</f>
        <v>BEARISH DIVERGENCE</v>
      </c>
    </row>
    <row r="1470" spans="1:13" ht="13.5" x14ac:dyDescent="0.25">
      <c r="A1470" s="4">
        <f>TITRES_STAT!B1473</f>
        <v>44153</v>
      </c>
      <c r="B1470" s="2">
        <f>TITRES_STAT!C1473</f>
        <v>14.7</v>
      </c>
      <c r="C1470" s="2">
        <f>RSI!I1470</f>
        <v>55.250542653139405</v>
      </c>
      <c r="D1470" s="2">
        <f>MACD!E1470</f>
        <v>-6.2638065613196403E-3</v>
      </c>
      <c r="E1470" s="2">
        <f>MACD!F1470</f>
        <v>-1.0642468797392598E-3</v>
      </c>
      <c r="F1470" s="2">
        <f>'Moving Avg'!D1470</f>
        <v>6.1705399999999999</v>
      </c>
      <c r="G1470" s="2">
        <f>'Moving Avg'!E1470</f>
        <v>6.1303699999999992</v>
      </c>
      <c r="H1470" s="2">
        <f>'Moving Avg'!F1470</f>
        <v>6.1379800000000007</v>
      </c>
      <c r="I1470" s="2">
        <f>'Moving Avg'!G1470</f>
        <v>6.1510099999999985</v>
      </c>
      <c r="J1470" s="2">
        <f>'Moving Avg'!H1470</f>
        <v>5.4946675000000029</v>
      </c>
      <c r="K1470" s="18" t="str">
        <f>OBV!F1470</f>
        <v>BEARISH</v>
      </c>
      <c r="L1470" s="18" t="str">
        <f>OBV!G1470</f>
        <v>NEUTRAL</v>
      </c>
      <c r="M1470" s="18" t="str">
        <f>OBV!H1470</f>
        <v>BEARISH DIVERGENCE</v>
      </c>
    </row>
    <row r="1471" spans="1:13" ht="13.5" x14ac:dyDescent="0.25">
      <c r="A1471" s="4">
        <f>TITRES_STAT!B1474</f>
        <v>44154</v>
      </c>
      <c r="B1471" s="2">
        <f>TITRES_STAT!C1474</f>
        <v>14.5</v>
      </c>
      <c r="C1471" s="2">
        <f>RSI!I1471</f>
        <v>49.671366312309203</v>
      </c>
      <c r="D1471" s="2">
        <f>MACD!E1471</f>
        <v>-1.4856826289908476E-2</v>
      </c>
      <c r="E1471" s="2">
        <f>MACD!F1471</f>
        <v>-3.8227627617731029E-3</v>
      </c>
      <c r="F1471" s="2">
        <f>'Moving Avg'!D1471</f>
        <v>6.1696799999999996</v>
      </c>
      <c r="G1471" s="2">
        <f>'Moving Avg'!E1471</f>
        <v>6.1362899999999989</v>
      </c>
      <c r="H1471" s="2">
        <f>'Moving Avg'!F1471</f>
        <v>6.1411500000000014</v>
      </c>
      <c r="I1471" s="2">
        <f>'Moving Avg'!G1471</f>
        <v>6.1476259999999989</v>
      </c>
      <c r="J1471" s="2">
        <f>'Moving Avg'!H1471</f>
        <v>5.5021050000000038</v>
      </c>
      <c r="K1471" s="18" t="str">
        <f>OBV!F1471</f>
        <v>BEARISH</v>
      </c>
      <c r="L1471" s="18" t="str">
        <f>OBV!G1471</f>
        <v>NEUTRAL</v>
      </c>
      <c r="M1471" s="18" t="str">
        <f>OBV!H1471</f>
        <v>CONFIRMED BEARISH</v>
      </c>
    </row>
    <row r="1472" spans="1:13" ht="13.5" x14ac:dyDescent="0.25">
      <c r="A1472" s="4">
        <f>TITRES_STAT!B1475</f>
        <v>44155</v>
      </c>
      <c r="B1472" s="2">
        <f>TITRES_STAT!C1475</f>
        <v>14.7</v>
      </c>
      <c r="C1472" s="2">
        <f>RSI!I1472</f>
        <v>54.607657999836199</v>
      </c>
      <c r="D1472" s="2">
        <f>MACD!E1472</f>
        <v>-2.5745866518406046E-2</v>
      </c>
      <c r="E1472" s="2">
        <f>MACD!F1472</f>
        <v>-8.2073835130996916E-3</v>
      </c>
      <c r="F1472" s="2">
        <f>'Moving Avg'!D1472</f>
        <v>6.1738999999999997</v>
      </c>
      <c r="G1472" s="2">
        <f>'Moving Avg'!E1472</f>
        <v>6.1489700000000003</v>
      </c>
      <c r="H1472" s="2">
        <f>'Moving Avg'!F1472</f>
        <v>6.1453800000000012</v>
      </c>
      <c r="I1472" s="2">
        <f>'Moving Avg'!G1472</f>
        <v>6.1442419999999993</v>
      </c>
      <c r="J1472" s="2">
        <f>'Moving Avg'!H1472</f>
        <v>5.5092845000000032</v>
      </c>
      <c r="K1472" s="18" t="str">
        <f>OBV!F1472</f>
        <v>BEARISH</v>
      </c>
      <c r="L1472" s="18" t="str">
        <f>OBV!G1472</f>
        <v>NEUTRAL</v>
      </c>
      <c r="M1472" s="18" t="str">
        <f>OBV!H1472</f>
        <v>BEARISH DIVERGENCE</v>
      </c>
    </row>
    <row r="1473" spans="1:13" ht="13.5" x14ac:dyDescent="0.25">
      <c r="A1473" s="4">
        <f>TITRES_STAT!B1476</f>
        <v>44158</v>
      </c>
      <c r="B1473" s="2">
        <f>TITRES_STAT!C1476</f>
        <v>14.56</v>
      </c>
      <c r="C1473" s="2">
        <f>RSI!I1473</f>
        <v>50.849231232522449</v>
      </c>
      <c r="D1473" s="2">
        <f>MACD!E1473</f>
        <v>-3.6905133175850757E-2</v>
      </c>
      <c r="E1473" s="2">
        <f>MACD!F1473</f>
        <v>-1.3946933445649904E-2</v>
      </c>
      <c r="F1473" s="2">
        <f>'Moving Avg'!D1473</f>
        <v>6.1789800000000001</v>
      </c>
      <c r="G1473" s="2">
        <f>'Moving Avg'!E1473</f>
        <v>6.1595399999999998</v>
      </c>
      <c r="H1473" s="2">
        <f>'Moving Avg'!F1473</f>
        <v>6.1466500000000011</v>
      </c>
      <c r="I1473" s="2">
        <f>'Moving Avg'!G1473</f>
        <v>6.1412820000000004</v>
      </c>
      <c r="J1473" s="2">
        <f>'Moving Avg'!H1473</f>
        <v>5.516168000000004</v>
      </c>
      <c r="K1473" s="18" t="str">
        <f>OBV!F1473</f>
        <v>BEARISH</v>
      </c>
      <c r="L1473" s="18" t="str">
        <f>OBV!G1473</f>
        <v>NEUTRAL</v>
      </c>
      <c r="M1473" s="18" t="str">
        <f>OBV!H1473</f>
        <v>BEARISH DIVERGENCE</v>
      </c>
    </row>
    <row r="1474" spans="1:13" ht="13.5" x14ac:dyDescent="0.25">
      <c r="A1474" s="4">
        <f>TITRES_STAT!B1477</f>
        <v>44159</v>
      </c>
      <c r="B1474" s="2">
        <f>TITRES_STAT!C1477</f>
        <v>14.73</v>
      </c>
      <c r="C1474" s="2">
        <f>RSI!I1474</f>
        <v>54.908425260935715</v>
      </c>
      <c r="D1474" s="2">
        <f>MACD!E1474</f>
        <v>-4.9158061375548456E-2</v>
      </c>
      <c r="E1474" s="2">
        <f>MACD!F1474</f>
        <v>-2.0989159031629616E-2</v>
      </c>
      <c r="F1474" s="2">
        <f>'Moving Avg'!D1474</f>
        <v>6.1899800000000003</v>
      </c>
      <c r="G1474" s="2">
        <f>'Moving Avg'!E1474</f>
        <v>6.1756099999999998</v>
      </c>
      <c r="H1474" s="2">
        <f>'Moving Avg'!F1474</f>
        <v>6.1472850000000001</v>
      </c>
      <c r="I1474" s="2">
        <f>'Moving Avg'!G1474</f>
        <v>6.138998</v>
      </c>
      <c r="J1474" s="2">
        <f>'Moving Avg'!H1474</f>
        <v>5.5233490000000032</v>
      </c>
      <c r="K1474" s="18" t="str">
        <f>OBV!F1474</f>
        <v>BEARISH</v>
      </c>
      <c r="L1474" s="18" t="str">
        <f>OBV!G1474</f>
        <v>NEUTRAL</v>
      </c>
      <c r="M1474" s="18" t="str">
        <f>OBV!H1474</f>
        <v>BEARISH DIVERGENCE</v>
      </c>
    </row>
    <row r="1475" spans="1:13" ht="13.5" x14ac:dyDescent="0.25">
      <c r="A1475" s="4">
        <f>TITRES_STAT!B1478</f>
        <v>44160</v>
      </c>
      <c r="B1475" s="2">
        <f>TITRES_STAT!C1478</f>
        <v>14.74</v>
      </c>
      <c r="C1475" s="2">
        <f>RSI!I1475</f>
        <v>55.141480844435399</v>
      </c>
      <c r="D1475" s="2">
        <f>MACD!E1475</f>
        <v>-4.4724793596103041E-2</v>
      </c>
      <c r="E1475" s="2">
        <f>MACD!F1475</f>
        <v>-2.5736285944524304E-2</v>
      </c>
      <c r="F1475" s="2">
        <f>'Moving Avg'!D1475</f>
        <v>6.1933600000000002</v>
      </c>
      <c r="G1475" s="2">
        <f>'Moving Avg'!E1475</f>
        <v>6.1819500000000005</v>
      </c>
      <c r="H1475" s="2">
        <f>'Moving Avg'!F1475</f>
        <v>6.1470699999999994</v>
      </c>
      <c r="I1475" s="2">
        <f>'Moving Avg'!G1475</f>
        <v>6.1369679999999995</v>
      </c>
      <c r="J1475" s="2">
        <f>'Moving Avg'!H1475</f>
        <v>5.5298495000000027</v>
      </c>
      <c r="K1475" s="18" t="str">
        <f>OBV!F1475</f>
        <v>BEARISH</v>
      </c>
      <c r="L1475" s="18" t="str">
        <f>OBV!G1475</f>
        <v>NEUTRAL</v>
      </c>
      <c r="M1475" s="18" t="str">
        <f>OBV!H1475</f>
        <v>BEARISH DIVERGENCE</v>
      </c>
    </row>
    <row r="1476" spans="1:13" ht="13.5" x14ac:dyDescent="0.25">
      <c r="A1476" s="4">
        <f>TITRES_STAT!B1479</f>
        <v>44161</v>
      </c>
      <c r="B1476" s="2">
        <f>TITRES_STAT!C1479</f>
        <v>14.67</v>
      </c>
      <c r="C1476" s="2">
        <f>RSI!I1476</f>
        <v>53.060064376921495</v>
      </c>
      <c r="D1476" s="2">
        <f>MACD!E1476</f>
        <v>-4.4471665921653525E-2</v>
      </c>
      <c r="E1476" s="2">
        <f>MACD!F1476</f>
        <v>-2.9483361939950152E-2</v>
      </c>
      <c r="F1476" s="2">
        <f>'Moving Avg'!D1476</f>
        <v>6.2077399999999994</v>
      </c>
      <c r="G1476" s="2">
        <f>'Moving Avg'!E1476</f>
        <v>6.1887099999999995</v>
      </c>
      <c r="H1476" s="2">
        <f>'Moving Avg'!F1476</f>
        <v>6.1527750000000001</v>
      </c>
      <c r="I1476" s="2">
        <f>'Moving Avg'!G1476</f>
        <v>6.1357840000000001</v>
      </c>
      <c r="J1476" s="2">
        <f>'Moving Avg'!H1476</f>
        <v>5.5360985000000031</v>
      </c>
      <c r="K1476" s="18" t="str">
        <f>OBV!F1476</f>
        <v>BULLISH</v>
      </c>
      <c r="L1476" s="18" t="str">
        <f>OBV!G1476</f>
        <v>NEUTRAL</v>
      </c>
      <c r="M1476" s="18" t="str">
        <f>OBV!H1476</f>
        <v>CONFIRMED BULLISH</v>
      </c>
    </row>
    <row r="1477" spans="1:13" ht="13.5" x14ac:dyDescent="0.25">
      <c r="A1477" s="4">
        <f>TITRES_STAT!B1480</f>
        <v>44162</v>
      </c>
      <c r="B1477" s="2">
        <f>TITRES_STAT!C1480</f>
        <v>14.5</v>
      </c>
      <c r="C1477" s="2">
        <f>RSI!I1477</f>
        <v>48.291645208157156</v>
      </c>
      <c r="D1477" s="2">
        <f>MACD!E1477</f>
        <v>-3.0103299043703124E-2</v>
      </c>
      <c r="E1477" s="2">
        <f>MACD!F1477</f>
        <v>-2.9607349360700749E-2</v>
      </c>
      <c r="F1477" s="2">
        <f>'Moving Avg'!D1477</f>
        <v>6.1908199999999995</v>
      </c>
      <c r="G1477" s="2">
        <f>'Moving Avg'!E1477</f>
        <v>6.1823600000000001</v>
      </c>
      <c r="H1477" s="2">
        <f>'Moving Avg'!F1477</f>
        <v>6.1464300000000005</v>
      </c>
      <c r="I1477" s="2">
        <f>'Moving Avg'!G1477</f>
        <v>6.1323999999999987</v>
      </c>
      <c r="J1477" s="2">
        <f>'Moving Avg'!H1477</f>
        <v>5.5413895000000011</v>
      </c>
      <c r="K1477" s="18" t="str">
        <f>OBV!F1477</f>
        <v>BEARISH</v>
      </c>
      <c r="L1477" s="18" t="str">
        <f>OBV!G1477</f>
        <v>NEUTRAL</v>
      </c>
      <c r="M1477" s="18" t="str">
        <f>OBV!H1477</f>
        <v>CONFIRMED BEARISH</v>
      </c>
    </row>
    <row r="1478" spans="1:13" ht="13.5" x14ac:dyDescent="0.25">
      <c r="A1478" s="4">
        <f>TITRES_STAT!B1481</f>
        <v>44165</v>
      </c>
      <c r="B1478" s="2">
        <f>TITRES_STAT!C1481</f>
        <v>14.49</v>
      </c>
      <c r="C1478" s="2">
        <f>RSI!I1478</f>
        <v>48.02016673396713</v>
      </c>
      <c r="D1478" s="2">
        <f>MACD!E1478</f>
        <v>-2.7237446942247168E-2</v>
      </c>
      <c r="E1478" s="2">
        <f>MACD!F1478</f>
        <v>-2.9133368877010034E-2</v>
      </c>
      <c r="F1478" s="2">
        <f>'Moving Avg'!D1478</f>
        <v>6.1849000000000007</v>
      </c>
      <c r="G1478" s="2">
        <f>'Moving Avg'!E1478</f>
        <v>6.18194</v>
      </c>
      <c r="H1478" s="2">
        <f>'Moving Avg'!F1478</f>
        <v>6.1468500000000006</v>
      </c>
      <c r="I1478" s="2">
        <f>'Moving Avg'!G1478</f>
        <v>6.1306239999999992</v>
      </c>
      <c r="J1478" s="2">
        <f>'Moving Avg'!H1478</f>
        <v>5.5459165000000032</v>
      </c>
      <c r="K1478" s="18" t="str">
        <f>OBV!F1478</f>
        <v>BEARISH</v>
      </c>
      <c r="L1478" s="18" t="str">
        <f>OBV!G1478</f>
        <v>NEUTRAL</v>
      </c>
      <c r="M1478" s="18" t="str">
        <f>OBV!H1478</f>
        <v>CONFIRMED BEARISH</v>
      </c>
    </row>
    <row r="1479" spans="1:13" ht="13.5" x14ac:dyDescent="0.25">
      <c r="A1479" s="4">
        <f>TITRES_STAT!B1482</f>
        <v>44166</v>
      </c>
      <c r="B1479" s="2">
        <f>TITRES_STAT!C1482</f>
        <v>14.49</v>
      </c>
      <c r="C1479" s="2">
        <f>RSI!I1479</f>
        <v>48.02016673396713</v>
      </c>
      <c r="D1479" s="2">
        <f>MACD!E1479</f>
        <v>-1.8126167410425609E-2</v>
      </c>
      <c r="E1479" s="2">
        <f>MACD!F1479</f>
        <v>-2.693192858369315E-2</v>
      </c>
      <c r="F1479" s="2">
        <f>'Moving Avg'!D1479</f>
        <v>6.1646000000000001</v>
      </c>
      <c r="G1479" s="2">
        <f>'Moving Avg'!E1479</f>
        <v>6.1772900000000002</v>
      </c>
      <c r="H1479" s="2">
        <f>'Moving Avg'!F1479</f>
        <v>6.1466399999999997</v>
      </c>
      <c r="I1479" s="2">
        <f>'Moving Avg'!G1479</f>
        <v>6.1271560000000003</v>
      </c>
      <c r="J1479" s="2">
        <f>'Moving Avg'!H1479</f>
        <v>5.550381500000003</v>
      </c>
      <c r="K1479" s="18" t="str">
        <f>OBV!F1479</f>
        <v>BEARISH</v>
      </c>
      <c r="L1479" s="18" t="str">
        <f>OBV!G1479</f>
        <v>NEUTRAL</v>
      </c>
      <c r="M1479" s="18" t="str">
        <f>OBV!H1479</f>
        <v>CONFIRMED BEARISH</v>
      </c>
    </row>
    <row r="1480" spans="1:13" ht="13.5" x14ac:dyDescent="0.25">
      <c r="A1480" s="4">
        <f>TITRES_STAT!B1483</f>
        <v>44167</v>
      </c>
      <c r="B1480" s="2">
        <f>TITRES_STAT!C1483</f>
        <v>14.47</v>
      </c>
      <c r="C1480" s="2">
        <f>RSI!I1480</f>
        <v>47.402064915262386</v>
      </c>
      <c r="D1480" s="2">
        <f>MACD!E1480</f>
        <v>-3.1213054705609977E-3</v>
      </c>
      <c r="E1480" s="2">
        <f>MACD!F1480</f>
        <v>-2.2169803961066721E-2</v>
      </c>
      <c r="F1480" s="2">
        <f>'Moving Avg'!D1480</f>
        <v>6.1417799999999998</v>
      </c>
      <c r="G1480" s="2">
        <f>'Moving Avg'!E1480</f>
        <v>6.1675699999999996</v>
      </c>
      <c r="H1480" s="2">
        <f>'Moving Avg'!F1480</f>
        <v>6.1489700000000003</v>
      </c>
      <c r="I1480" s="2">
        <f>'Moving Avg'!G1480</f>
        <v>6.1247879999999988</v>
      </c>
      <c r="J1480" s="2">
        <f>'Moving Avg'!H1480</f>
        <v>5.5548665000000028</v>
      </c>
      <c r="K1480" s="18" t="str">
        <f>OBV!F1480</f>
        <v>BEARISH</v>
      </c>
      <c r="L1480" s="18" t="str">
        <f>OBV!G1480</f>
        <v>NEUTRAL</v>
      </c>
      <c r="M1480" s="18" t="str">
        <f>OBV!H1480</f>
        <v>CONFIRMED BEARISH</v>
      </c>
    </row>
    <row r="1481" spans="1:13" ht="13.5" x14ac:dyDescent="0.25">
      <c r="A1481" s="4">
        <f>TITRES_STAT!B1484</f>
        <v>44168</v>
      </c>
      <c r="B1481" s="2">
        <f>TITRES_STAT!C1484</f>
        <v>14.45</v>
      </c>
      <c r="C1481" s="2">
        <f>RSI!I1481</f>
        <v>46.746359939085771</v>
      </c>
      <c r="D1481" s="2">
        <f>MACD!E1481</f>
        <v>-2.6078517516285871E-3</v>
      </c>
      <c r="E1481" s="2">
        <f>MACD!F1481</f>
        <v>-1.8257413519179096E-2</v>
      </c>
      <c r="F1481" s="2">
        <f>'Moving Avg'!D1481</f>
        <v>6.1231800000000005</v>
      </c>
      <c r="G1481" s="2">
        <f>'Moving Avg'!E1481</f>
        <v>6.1654600000000004</v>
      </c>
      <c r="H1481" s="2">
        <f>'Moving Avg'!F1481</f>
        <v>6.1508749999999992</v>
      </c>
      <c r="I1481" s="2">
        <f>'Moving Avg'!G1481</f>
        <v>6.1222499999999993</v>
      </c>
      <c r="J1481" s="2">
        <f>'Moving Avg'!H1481</f>
        <v>5.5589995000000023</v>
      </c>
      <c r="K1481" s="18" t="str">
        <f>OBV!F1481</f>
        <v>BEARISH</v>
      </c>
      <c r="L1481" s="18" t="str">
        <f>OBV!G1481</f>
        <v>NEUTRAL</v>
      </c>
      <c r="M1481" s="18" t="str">
        <f>OBV!H1481</f>
        <v>CONFIRMED BEARISH</v>
      </c>
    </row>
    <row r="1482" spans="1:13" ht="13.5" x14ac:dyDescent="0.25">
      <c r="A1482" s="4">
        <f>TITRES_STAT!B1485</f>
        <v>44169</v>
      </c>
      <c r="B1482" s="2">
        <f>TITRES_STAT!C1485</f>
        <v>14.49</v>
      </c>
      <c r="C1482" s="2">
        <f>RSI!I1482</f>
        <v>48.278281838291377</v>
      </c>
      <c r="D1482" s="2">
        <f>MACD!E1482</f>
        <v>9.8281345153594657E-3</v>
      </c>
      <c r="E1482" s="2">
        <f>MACD!F1482</f>
        <v>-1.2640303912271384E-2</v>
      </c>
      <c r="F1482" s="2">
        <f>'Moving Avg'!D1482</f>
        <v>6.1223399999999994</v>
      </c>
      <c r="G1482" s="2">
        <f>'Moving Avg'!E1482</f>
        <v>6.1565799999999999</v>
      </c>
      <c r="H1482" s="2">
        <f>'Moving Avg'!F1482</f>
        <v>6.1527750000000001</v>
      </c>
      <c r="I1482" s="2">
        <f>'Moving Avg'!G1482</f>
        <v>6.1204740000000006</v>
      </c>
      <c r="J1482" s="2">
        <f>'Moving Avg'!H1482</f>
        <v>5.5632170000000034</v>
      </c>
      <c r="K1482" s="18" t="str">
        <f>OBV!F1482</f>
        <v>BULLISH</v>
      </c>
      <c r="L1482" s="18" t="str">
        <f>OBV!G1482</f>
        <v>NEUTRAL</v>
      </c>
      <c r="M1482" s="18" t="str">
        <f>OBV!H1482</f>
        <v>BULLISH DIVERGENCE</v>
      </c>
    </row>
    <row r="1483" spans="1:13" ht="13.5" x14ac:dyDescent="0.25">
      <c r="A1483" s="4">
        <f>TITRES_STAT!B1486</f>
        <v>44172</v>
      </c>
      <c r="B1483" s="2">
        <f>TITRES_STAT!C1486</f>
        <v>14.4</v>
      </c>
      <c r="C1483" s="2">
        <f>RSI!I1483</f>
        <v>45.134329886609272</v>
      </c>
      <c r="D1483" s="2">
        <f>MACD!E1483</f>
        <v>1.4178515385331103E-2</v>
      </c>
      <c r="E1483" s="2">
        <f>MACD!F1483</f>
        <v>-7.2765400527508876E-3</v>
      </c>
      <c r="F1483" s="2">
        <f>'Moving Avg'!D1483</f>
        <v>6.1147399999999994</v>
      </c>
      <c r="G1483" s="2">
        <f>'Moving Avg'!E1483</f>
        <v>6.1498200000000001</v>
      </c>
      <c r="H1483" s="2">
        <f>'Moving Avg'!F1483</f>
        <v>6.1546799999999999</v>
      </c>
      <c r="I1483" s="2">
        <f>'Moving Avg'!G1483</f>
        <v>6.1184460000000014</v>
      </c>
      <c r="J1483" s="2">
        <f>'Moving Avg'!H1483</f>
        <v>5.5674505000000032</v>
      </c>
      <c r="K1483" s="18" t="str">
        <f>OBV!F1483</f>
        <v>BEARISH</v>
      </c>
      <c r="L1483" s="18" t="str">
        <f>OBV!G1483</f>
        <v>NEUTRAL</v>
      </c>
      <c r="M1483" s="18" t="str">
        <f>OBV!H1483</f>
        <v>CONFIRMED BEARISH</v>
      </c>
    </row>
    <row r="1484" spans="1:13" ht="13.5" x14ac:dyDescent="0.25">
      <c r="A1484" s="4">
        <f>TITRES_STAT!B1487</f>
        <v>44173</v>
      </c>
      <c r="B1484" s="2">
        <f>TITRES_STAT!C1487</f>
        <v>14.42</v>
      </c>
      <c r="C1484" s="2">
        <f>RSI!I1484</f>
        <v>45.971905678593103</v>
      </c>
      <c r="D1484" s="2">
        <f>MACD!E1484</f>
        <v>2.8635041532627525E-2</v>
      </c>
      <c r="E1484" s="2">
        <f>MACD!F1484</f>
        <v>-9.42237356752057E-5</v>
      </c>
      <c r="F1484" s="2">
        <f>'Moving Avg'!D1484</f>
        <v>6.1088199999999997</v>
      </c>
      <c r="G1484" s="2">
        <f>'Moving Avg'!E1484</f>
        <v>6.1367099999999999</v>
      </c>
      <c r="H1484" s="2">
        <f>'Moving Avg'!F1484</f>
        <v>6.1561599999999999</v>
      </c>
      <c r="I1484" s="2">
        <f>'Moving Avg'!G1484</f>
        <v>6.1165860000000016</v>
      </c>
      <c r="J1484" s="2">
        <f>'Moving Avg'!H1484</f>
        <v>5.5720360000000024</v>
      </c>
      <c r="K1484" s="18" t="str">
        <f>OBV!F1484</f>
        <v>BULLISH</v>
      </c>
      <c r="L1484" s="18" t="str">
        <f>OBV!G1484</f>
        <v>NEUTRAL</v>
      </c>
      <c r="M1484" s="18" t="str">
        <f>OBV!H1484</f>
        <v>BULLISH DIVERGENCE</v>
      </c>
    </row>
    <row r="1485" spans="1:13" ht="13.5" x14ac:dyDescent="0.25">
      <c r="A1485" s="4">
        <f>TITRES_STAT!B1488</f>
        <v>44174</v>
      </c>
      <c r="B1485" s="2">
        <f>TITRES_STAT!C1488</f>
        <v>14.42</v>
      </c>
      <c r="C1485" s="2">
        <f>RSI!I1485</f>
        <v>45.971905678593103</v>
      </c>
      <c r="D1485" s="2">
        <f>MACD!E1485</f>
        <v>4.1775225362759016E-2</v>
      </c>
      <c r="E1485" s="2">
        <f>MACD!F1485</f>
        <v>8.2796660840116394E-3</v>
      </c>
      <c r="F1485" s="2">
        <f>'Moving Avg'!D1485</f>
        <v>6.1045800000000003</v>
      </c>
      <c r="G1485" s="2">
        <f>'Moving Avg'!E1485</f>
        <v>6.1231799999999996</v>
      </c>
      <c r="H1485" s="2">
        <f>'Moving Avg'!F1485</f>
        <v>6.1525650000000009</v>
      </c>
      <c r="I1485" s="2">
        <f>'Moving Avg'!G1485</f>
        <v>6.1167540000000011</v>
      </c>
      <c r="J1485" s="2">
        <f>'Moving Avg'!H1485</f>
        <v>5.5765180000000036</v>
      </c>
      <c r="K1485" s="18" t="str">
        <f>OBV!F1485</f>
        <v>BULLISH</v>
      </c>
      <c r="L1485" s="18" t="str">
        <f>OBV!G1485</f>
        <v>NEUTRAL</v>
      </c>
      <c r="M1485" s="18" t="str">
        <f>OBV!H1485</f>
        <v>BULLISH DIVERGENCE</v>
      </c>
    </row>
    <row r="1486" spans="1:13" ht="13.5" x14ac:dyDescent="0.25">
      <c r="A1486" s="4">
        <f>TITRES_STAT!B1489</f>
        <v>44175</v>
      </c>
      <c r="B1486" s="2">
        <f>TITRES_STAT!C1489</f>
        <v>14.45</v>
      </c>
      <c r="C1486" s="2">
        <f>RSI!I1486</f>
        <v>47.380430551753271</v>
      </c>
      <c r="D1486" s="2">
        <f>MACD!E1486</f>
        <v>4.7641463687075891E-2</v>
      </c>
      <c r="E1486" s="2">
        <f>MACD!F1486</f>
        <v>1.615202560462449E-2</v>
      </c>
      <c r="F1486" s="2">
        <f>'Moving Avg'!D1486</f>
        <v>6.1045800000000003</v>
      </c>
      <c r="G1486" s="2">
        <f>'Moving Avg'!E1486</f>
        <v>6.11388</v>
      </c>
      <c r="H1486" s="2">
        <f>'Moving Avg'!F1486</f>
        <v>6.1512949999999993</v>
      </c>
      <c r="I1486" s="2">
        <f>'Moving Avg'!G1486</f>
        <v>6.114808</v>
      </c>
      <c r="J1486" s="2">
        <f>'Moving Avg'!H1486</f>
        <v>5.5810225000000022</v>
      </c>
      <c r="K1486" s="18" t="str">
        <f>OBV!F1486</f>
        <v>BULLISH</v>
      </c>
      <c r="L1486" s="18" t="str">
        <f>OBV!G1486</f>
        <v>NEUTRAL</v>
      </c>
      <c r="M1486" s="18" t="str">
        <f>OBV!H1486</f>
        <v>NEUTRAL</v>
      </c>
    </row>
    <row r="1487" spans="1:13" ht="13.5" x14ac:dyDescent="0.25">
      <c r="A1487" s="4">
        <f>TITRES_STAT!B1490</f>
        <v>44176</v>
      </c>
      <c r="B1487" s="2">
        <f>TITRES_STAT!C1490</f>
        <v>14.4</v>
      </c>
      <c r="C1487" s="2">
        <f>RSI!I1487</f>
        <v>45.268849547180182</v>
      </c>
      <c r="D1487" s="2">
        <f>MACD!E1487</f>
        <v>4.3255850252428729E-2</v>
      </c>
      <c r="E1487" s="2">
        <f>MACD!F1487</f>
        <v>2.1572790534185336E-2</v>
      </c>
      <c r="F1487" s="2">
        <f>'Moving Avg'!D1487</f>
        <v>6.0969800000000003</v>
      </c>
      <c r="G1487" s="2">
        <f>'Moving Avg'!E1487</f>
        <v>6.1096599999999999</v>
      </c>
      <c r="H1487" s="2">
        <f>'Moving Avg'!F1487</f>
        <v>6.1460099999999995</v>
      </c>
      <c r="I1487" s="2">
        <f>'Moving Avg'!G1487</f>
        <v>6.1161620000000001</v>
      </c>
      <c r="J1487" s="2">
        <f>'Moving Avg'!H1487</f>
        <v>5.5853595000000045</v>
      </c>
      <c r="K1487" s="18" t="str">
        <f>OBV!F1487</f>
        <v>BEARISH</v>
      </c>
      <c r="L1487" s="18" t="str">
        <f>OBV!G1487</f>
        <v>NEUTRAL</v>
      </c>
      <c r="M1487" s="18" t="str">
        <f>OBV!H1487</f>
        <v>CONFIRMED BEARISH</v>
      </c>
    </row>
    <row r="1488" spans="1:13" ht="13.5" x14ac:dyDescent="0.25">
      <c r="A1488" s="4">
        <f>TITRES_STAT!B1491</f>
        <v>44179</v>
      </c>
      <c r="B1488" s="2">
        <f>TITRES_STAT!C1491</f>
        <v>14.4</v>
      </c>
      <c r="C1488" s="2">
        <f>RSI!I1488</f>
        <v>45.268849547180182</v>
      </c>
      <c r="D1488" s="2">
        <f>MACD!E1488</f>
        <v>3.9161642003032959E-2</v>
      </c>
      <c r="E1488" s="2">
        <f>MACD!F1488</f>
        <v>2.5090560827954862E-2</v>
      </c>
      <c r="F1488" s="2">
        <f>'Moving Avg'!D1488</f>
        <v>6.0969800000000003</v>
      </c>
      <c r="G1488" s="2">
        <f>'Moving Avg'!E1488</f>
        <v>6.1058599999999998</v>
      </c>
      <c r="H1488" s="2">
        <f>'Moving Avg'!F1488</f>
        <v>6.1439000000000004</v>
      </c>
      <c r="I1488" s="2">
        <f>'Moving Avg'!G1488</f>
        <v>6.1210680000000002</v>
      </c>
      <c r="J1488" s="2">
        <f>'Moving Avg'!H1488</f>
        <v>5.5896965000000032</v>
      </c>
      <c r="K1488" s="18" t="str">
        <f>OBV!F1488</f>
        <v>BULLISH</v>
      </c>
      <c r="L1488" s="18" t="str">
        <f>OBV!G1488</f>
        <v>NEUTRAL</v>
      </c>
      <c r="M1488" s="18" t="str">
        <f>OBV!H1488</f>
        <v>NEUTRAL</v>
      </c>
    </row>
    <row r="1489" spans="1:13" ht="13.5" x14ac:dyDescent="0.25">
      <c r="A1489" s="4">
        <f>TITRES_STAT!B1492</f>
        <v>44180</v>
      </c>
      <c r="B1489" s="2">
        <f>TITRES_STAT!C1492</f>
        <v>14.38</v>
      </c>
      <c r="C1489" s="2">
        <f>RSI!I1489</f>
        <v>44.345504173339336</v>
      </c>
      <c r="D1489" s="2">
        <f>MACD!E1489</f>
        <v>3.6570320531250644E-2</v>
      </c>
      <c r="E1489" s="2">
        <f>MACD!F1489</f>
        <v>2.7386512768614021E-2</v>
      </c>
      <c r="F1489" s="2">
        <f>'Moving Avg'!D1489</f>
        <v>6.0936000000000003</v>
      </c>
      <c r="G1489" s="2">
        <f>'Moving Avg'!E1489</f>
        <v>6.10121</v>
      </c>
      <c r="H1489" s="2">
        <f>'Moving Avg'!F1489</f>
        <v>6.1392499999999997</v>
      </c>
      <c r="I1489" s="2">
        <f>'Moving Avg'!G1489</f>
        <v>6.1255499999999996</v>
      </c>
      <c r="J1489" s="2">
        <f>'Moving Avg'!H1489</f>
        <v>5.5940530000000033</v>
      </c>
      <c r="K1489" s="18" t="str">
        <f>OBV!F1489</f>
        <v>BEARISH</v>
      </c>
      <c r="L1489" s="18" t="str">
        <f>OBV!G1489</f>
        <v>NEUTRAL</v>
      </c>
      <c r="M1489" s="18" t="str">
        <f>OBV!H1489</f>
        <v>CONFIRMED BEARISH</v>
      </c>
    </row>
    <row r="1490" spans="1:13" ht="13.5" x14ac:dyDescent="0.25">
      <c r="A1490" s="4">
        <f>TITRES_STAT!B1493</f>
        <v>44181</v>
      </c>
      <c r="B1490" s="2">
        <f>TITRES_STAT!C1493</f>
        <v>14.2</v>
      </c>
      <c r="C1490" s="2">
        <f>RSI!I1490</f>
        <v>37.057743454099615</v>
      </c>
      <c r="D1490" s="2">
        <f>MACD!E1490</f>
        <v>3.8997970996021536E-2</v>
      </c>
      <c r="E1490" s="2">
        <f>MACD!F1490</f>
        <v>2.9708804414095527E-2</v>
      </c>
      <c r="F1490" s="2">
        <f>'Moving Avg'!D1490</f>
        <v>6.0750000000000002</v>
      </c>
      <c r="G1490" s="2">
        <f>'Moving Avg'!E1490</f>
        <v>6.0897899999999998</v>
      </c>
      <c r="H1490" s="2">
        <f>'Moving Avg'!F1490</f>
        <v>6.1286800000000001</v>
      </c>
      <c r="I1490" s="2">
        <f>'Moving Avg'!G1490</f>
        <v>6.1249580000000003</v>
      </c>
      <c r="J1490" s="2">
        <f>'Moving Avg'!H1490</f>
        <v>5.598152500000003</v>
      </c>
      <c r="K1490" s="18" t="str">
        <f>OBV!F1490</f>
        <v>BEARISH</v>
      </c>
      <c r="L1490" s="18" t="str">
        <f>OBV!G1490</f>
        <v>NEUTRAL</v>
      </c>
      <c r="M1490" s="18" t="str">
        <f>OBV!H1490</f>
        <v>CONFIRMED BEARISH</v>
      </c>
    </row>
    <row r="1491" spans="1:13" ht="13.5" x14ac:dyDescent="0.25">
      <c r="A1491" s="4">
        <f>TITRES_STAT!B1494</f>
        <v>44182</v>
      </c>
      <c r="B1491" s="2">
        <f>TITRES_STAT!C1494</f>
        <v>14.38</v>
      </c>
      <c r="C1491" s="2">
        <f>RSI!I1491</f>
        <v>46.522330399019026</v>
      </c>
      <c r="D1491" s="2">
        <f>MACD!E1491</f>
        <v>3.4812250180716653E-2</v>
      </c>
      <c r="E1491" s="2">
        <f>MACD!F1491</f>
        <v>3.0729493567419754E-2</v>
      </c>
      <c r="F1491" s="2">
        <f>'Moving Avg'!D1491</f>
        <v>6.0690800000000005</v>
      </c>
      <c r="G1491" s="2">
        <f>'Moving Avg'!E1491</f>
        <v>6.08683</v>
      </c>
      <c r="H1491" s="2">
        <f>'Moving Avg'!F1491</f>
        <v>6.1261450000000002</v>
      </c>
      <c r="I1491" s="2">
        <f>'Moving Avg'!G1491</f>
        <v>6.1239439999999989</v>
      </c>
      <c r="J1491" s="2">
        <f>'Moving Avg'!H1491</f>
        <v>5.602674000000003</v>
      </c>
      <c r="K1491" s="18" t="str">
        <f>OBV!F1491</f>
        <v>BEARISH</v>
      </c>
      <c r="L1491" s="18" t="str">
        <f>OBV!G1491</f>
        <v>NEUTRAL</v>
      </c>
      <c r="M1491" s="18" t="str">
        <f>OBV!H1491</f>
        <v>CONFIRMED BEARISH</v>
      </c>
    </row>
    <row r="1492" spans="1:13" ht="13.5" x14ac:dyDescent="0.25">
      <c r="A1492" s="4">
        <f>TITRES_STAT!B1495</f>
        <v>44183</v>
      </c>
      <c r="B1492" s="2">
        <f>TITRES_STAT!C1495</f>
        <v>14.34</v>
      </c>
      <c r="C1492" s="2">
        <f>RSI!I1492</f>
        <v>44.907363425315602</v>
      </c>
      <c r="D1492" s="2">
        <f>MACD!E1492</f>
        <v>3.5325292274928088E-2</v>
      </c>
      <c r="E1492" s="2">
        <f>MACD!F1492</f>
        <v>3.1648653308921422E-2</v>
      </c>
      <c r="F1492" s="2">
        <f>'Moving Avg'!D1492</f>
        <v>6.0640000000000001</v>
      </c>
      <c r="G1492" s="2">
        <f>'Moving Avg'!E1492</f>
        <v>6.0804900000000002</v>
      </c>
      <c r="H1492" s="2">
        <f>'Moving Avg'!F1492</f>
        <v>6.1185350000000014</v>
      </c>
      <c r="I1492" s="2">
        <f>'Moving Avg'!G1492</f>
        <v>6.1238599999999987</v>
      </c>
      <c r="J1492" s="2">
        <f>'Moving Avg'!H1492</f>
        <v>5.6070080000000031</v>
      </c>
      <c r="K1492" s="18" t="str">
        <f>OBV!F1492</f>
        <v>BEARISH</v>
      </c>
      <c r="L1492" s="18" t="str">
        <f>OBV!G1492</f>
        <v>NEUTRAL</v>
      </c>
      <c r="M1492" s="18" t="str">
        <f>OBV!H1492</f>
        <v>CONFIRMED BEARISH</v>
      </c>
    </row>
    <row r="1493" spans="1:13" ht="13.5" x14ac:dyDescent="0.25">
      <c r="A1493" s="4">
        <f>TITRES_STAT!B1496</f>
        <v>44186</v>
      </c>
      <c r="B1493" s="2">
        <f>TITRES_STAT!C1496</f>
        <v>14.44</v>
      </c>
      <c r="C1493" s="2">
        <f>RSI!I1493</f>
        <v>49.621337239414331</v>
      </c>
      <c r="D1493" s="2">
        <f>MACD!E1493</f>
        <v>2.706770084133403E-2</v>
      </c>
      <c r="E1493" s="2">
        <f>MACD!F1493</f>
        <v>3.0732462815403948E-2</v>
      </c>
      <c r="F1493" s="2">
        <f>'Moving Avg'!D1493</f>
        <v>6.06738</v>
      </c>
      <c r="G1493" s="2">
        <f>'Moving Avg'!E1493</f>
        <v>6.0821800000000001</v>
      </c>
      <c r="H1493" s="2">
        <f>'Moving Avg'!F1493</f>
        <v>6.1160000000000014</v>
      </c>
      <c r="I1493" s="2">
        <f>'Moving Avg'!G1493</f>
        <v>6.1250439999999982</v>
      </c>
      <c r="J1493" s="2">
        <f>'Moving Avg'!H1493</f>
        <v>5.6117390000000027</v>
      </c>
      <c r="K1493" s="18" t="str">
        <f>OBV!F1493</f>
        <v>BEARISH</v>
      </c>
      <c r="L1493" s="18" t="str">
        <f>OBV!G1493</f>
        <v>NEUTRAL</v>
      </c>
      <c r="M1493" s="18" t="str">
        <f>OBV!H1493</f>
        <v>BEARISH DIVERGENCE</v>
      </c>
    </row>
    <row r="1494" spans="1:13" ht="13.5" x14ac:dyDescent="0.25">
      <c r="A1494" s="4">
        <f>TITRES_STAT!B1497</f>
        <v>44187</v>
      </c>
      <c r="B1494" s="2">
        <f>TITRES_STAT!C1497</f>
        <v>14.3</v>
      </c>
      <c r="C1494" s="2">
        <f>RSI!I1494</f>
        <v>43.953087009877699</v>
      </c>
      <c r="D1494" s="2">
        <f>MACD!E1494</f>
        <v>2.5774514380924707E-2</v>
      </c>
      <c r="E1494" s="2">
        <f>MACD!F1494</f>
        <v>2.9740873128508101E-2</v>
      </c>
      <c r="F1494" s="2">
        <f>'Moving Avg'!D1494</f>
        <v>6.0606200000000001</v>
      </c>
      <c r="G1494" s="2">
        <f>'Moving Avg'!E1494</f>
        <v>6.0771100000000002</v>
      </c>
      <c r="H1494" s="2">
        <f>'Moving Avg'!F1494</f>
        <v>6.1069100000000009</v>
      </c>
      <c r="I1494" s="2">
        <f>'Moving Avg'!G1494</f>
        <v>6.1233539999999982</v>
      </c>
      <c r="J1494" s="2">
        <f>'Moving Avg'!H1494</f>
        <v>5.6167105000000026</v>
      </c>
      <c r="K1494" s="18" t="str">
        <f>OBV!F1494</f>
        <v>BEARISH</v>
      </c>
      <c r="L1494" s="18" t="str">
        <f>OBV!G1494</f>
        <v>NEUTRAL</v>
      </c>
      <c r="M1494" s="18" t="str">
        <f>OBV!H1494</f>
        <v>CONFIRMED BEARISH</v>
      </c>
    </row>
    <row r="1495" spans="1:13" ht="13.5" x14ac:dyDescent="0.25">
      <c r="A1495" s="4">
        <f>TITRES_STAT!B1498</f>
        <v>44188</v>
      </c>
      <c r="B1495" s="2">
        <f>TITRES_STAT!C1498</f>
        <v>14.48</v>
      </c>
      <c r="C1495" s="2">
        <f>RSI!I1495</f>
        <v>51.605892403157959</v>
      </c>
      <c r="D1495" s="2">
        <f>MACD!E1495</f>
        <v>1.9408348186805036E-2</v>
      </c>
      <c r="E1495" s="2">
        <f>MACD!F1495</f>
        <v>2.767436814016749E-2</v>
      </c>
      <c r="F1495" s="2">
        <f>'Moving Avg'!D1495</f>
        <v>6.0843000000000007</v>
      </c>
      <c r="G1495" s="2">
        <f>'Moving Avg'!E1495</f>
        <v>6.0796499999999991</v>
      </c>
      <c r="H1495" s="2">
        <f>'Moving Avg'!F1495</f>
        <v>6.1014150000000003</v>
      </c>
      <c r="I1495" s="2">
        <f>'Moving Avg'!G1495</f>
        <v>6.1227619999999989</v>
      </c>
      <c r="J1495" s="2">
        <f>'Moving Avg'!H1495</f>
        <v>5.6215260000000011</v>
      </c>
      <c r="K1495" s="18" t="str">
        <f>OBV!F1495</f>
        <v>BEARISH</v>
      </c>
      <c r="L1495" s="18" t="str">
        <f>OBV!G1495</f>
        <v>NEUTRAL</v>
      </c>
      <c r="M1495" s="18" t="str">
        <f>OBV!H1495</f>
        <v>BEARISH DIVERGENCE</v>
      </c>
    </row>
    <row r="1496" spans="1:13" ht="13.5" x14ac:dyDescent="0.25">
      <c r="A1496" s="4">
        <f>TITRES_STAT!B1499</f>
        <v>44189</v>
      </c>
      <c r="B1496" s="2">
        <f>TITRES_STAT!C1499</f>
        <v>14.5</v>
      </c>
      <c r="C1496" s="2">
        <f>RSI!I1496</f>
        <v>52.378836854701554</v>
      </c>
      <c r="D1496" s="2">
        <f>MACD!E1496</f>
        <v>1.5241598625179265E-2</v>
      </c>
      <c r="E1496" s="2">
        <f>MACD!F1496</f>
        <v>2.5187814237169849E-2</v>
      </c>
      <c r="F1496" s="2">
        <f>'Moving Avg'!D1496</f>
        <v>6.0944400000000005</v>
      </c>
      <c r="G1496" s="2">
        <f>'Moving Avg'!E1496</f>
        <v>6.0817600000000001</v>
      </c>
      <c r="H1496" s="2">
        <f>'Moving Avg'!F1496</f>
        <v>6.0978200000000005</v>
      </c>
      <c r="I1496" s="2">
        <f>'Moving Avg'!G1496</f>
        <v>6.1223380000000001</v>
      </c>
      <c r="J1496" s="2">
        <f>'Moving Avg'!H1496</f>
        <v>5.6264455000000009</v>
      </c>
      <c r="K1496" s="18" t="str">
        <f>OBV!F1496</f>
        <v>BULLISH</v>
      </c>
      <c r="L1496" s="18" t="str">
        <f>OBV!G1496</f>
        <v>STRONG</v>
      </c>
      <c r="M1496" s="18" t="str">
        <f>OBV!H1496</f>
        <v>CONFIRMED BULLISH</v>
      </c>
    </row>
    <row r="1497" spans="1:13" ht="13.5" x14ac:dyDescent="0.25">
      <c r="A1497" s="4">
        <f>TITRES_STAT!B1500</f>
        <v>44190</v>
      </c>
      <c r="B1497" s="2">
        <f>TITRES_STAT!C1500</f>
        <v>14.5</v>
      </c>
      <c r="C1497" s="2">
        <f>RSI!I1497</f>
        <v>52.378836854701554</v>
      </c>
      <c r="D1497" s="2">
        <f>MACD!E1497</f>
        <v>8.3167481296015922E-3</v>
      </c>
      <c r="E1497" s="2">
        <f>MACD!F1497</f>
        <v>2.1813601015656197E-2</v>
      </c>
      <c r="F1497" s="2">
        <f>'Moving Avg'!D1497</f>
        <v>6.1079600000000003</v>
      </c>
      <c r="G1497" s="2">
        <f>'Moving Avg'!E1497</f>
        <v>6.0859799999999993</v>
      </c>
      <c r="H1497" s="2">
        <f>'Moving Avg'!F1497</f>
        <v>6.0978200000000005</v>
      </c>
      <c r="I1497" s="2">
        <f>'Moving Avg'!G1497</f>
        <v>6.1248740000000002</v>
      </c>
      <c r="J1497" s="2">
        <f>'Moving Avg'!H1497</f>
        <v>5.6314270000000013</v>
      </c>
      <c r="K1497" s="18" t="str">
        <f>OBV!F1497</f>
        <v>BULLISH</v>
      </c>
      <c r="L1497" s="18" t="str">
        <f>OBV!G1497</f>
        <v>STRONG</v>
      </c>
      <c r="M1497" s="18" t="str">
        <f>OBV!H1497</f>
        <v>CONFIRMED BULLISH</v>
      </c>
    </row>
    <row r="1498" spans="1:13" ht="13.5" x14ac:dyDescent="0.25">
      <c r="A1498" s="4">
        <f>TITRES_STAT!B1501</f>
        <v>44193</v>
      </c>
      <c r="B1498" s="2">
        <f>TITRES_STAT!C1501</f>
        <v>14.7</v>
      </c>
      <c r="C1498" s="2">
        <f>RSI!I1498</f>
        <v>59.866165517041175</v>
      </c>
      <c r="D1498" s="2">
        <f>MACD!E1498</f>
        <v>-3.9510606419144167E-3</v>
      </c>
      <c r="E1498" s="2">
        <f>MACD!F1498</f>
        <v>1.6660668684142076E-2</v>
      </c>
      <c r="F1498" s="2">
        <f>'Moving Avg'!D1498</f>
        <v>6.1299399999999995</v>
      </c>
      <c r="G1498" s="2">
        <f>'Moving Avg'!E1498</f>
        <v>6.0986599999999997</v>
      </c>
      <c r="H1498" s="2">
        <f>'Moving Avg'!F1498</f>
        <v>6.1022600000000002</v>
      </c>
      <c r="I1498" s="2">
        <f>'Moving Avg'!G1498</f>
        <v>6.1282560000000004</v>
      </c>
      <c r="J1498" s="2">
        <f>'Moving Avg'!H1498</f>
        <v>5.6372440000000008</v>
      </c>
      <c r="K1498" s="18" t="str">
        <f>OBV!F1498</f>
        <v>BULLISH</v>
      </c>
      <c r="L1498" s="18" t="str">
        <f>OBV!G1498</f>
        <v>STRONG</v>
      </c>
      <c r="M1498" s="18" t="str">
        <f>OBV!H1498</f>
        <v>CONFIRMED BULLISH</v>
      </c>
    </row>
    <row r="1499" spans="1:13" ht="13.5" x14ac:dyDescent="0.25">
      <c r="A1499" s="4">
        <f>TITRES_STAT!B1502</f>
        <v>44194</v>
      </c>
      <c r="B1499" s="2">
        <f>TITRES_STAT!C1502</f>
        <v>14.7</v>
      </c>
      <c r="C1499" s="2">
        <f>RSI!I1499</f>
        <v>59.866165517041175</v>
      </c>
      <c r="D1499" s="2">
        <f>MACD!E1499</f>
        <v>-1.6270271951315252E-2</v>
      </c>
      <c r="E1499" s="2">
        <f>MACD!F1499</f>
        <v>1.0074480557050611E-2</v>
      </c>
      <c r="F1499" s="2">
        <f>'Moving Avg'!D1499</f>
        <v>6.1637599999999999</v>
      </c>
      <c r="G1499" s="2">
        <f>'Moving Avg'!E1499</f>
        <v>6.11219</v>
      </c>
      <c r="H1499" s="2">
        <f>'Moving Avg'!F1499</f>
        <v>6.1067000000000009</v>
      </c>
      <c r="I1499" s="2">
        <f>'Moving Avg'!G1499</f>
        <v>6.1316380000000006</v>
      </c>
      <c r="J1499" s="2">
        <f>'Moving Avg'!H1499</f>
        <v>5.6438660000000018</v>
      </c>
      <c r="K1499" s="18" t="str">
        <f>OBV!F1499</f>
        <v>BULLISH</v>
      </c>
      <c r="L1499" s="18" t="str">
        <f>OBV!G1499</f>
        <v>STRONG</v>
      </c>
      <c r="M1499" s="18" t="str">
        <f>OBV!H1499</f>
        <v>CONFIRMED BULLISH</v>
      </c>
    </row>
    <row r="1500" spans="1:13" ht="13.5" x14ac:dyDescent="0.25">
      <c r="A1500" s="4">
        <f>TITRES_STAT!B1503</f>
        <v>44195</v>
      </c>
      <c r="B1500" s="2">
        <f>TITRES_STAT!C1503</f>
        <v>14.8</v>
      </c>
      <c r="C1500" s="2">
        <f>RSI!I1500</f>
        <v>63.219549699445182</v>
      </c>
      <c r="D1500" s="2">
        <f>MACD!E1500</f>
        <v>-4.2119565462082065E-2</v>
      </c>
      <c r="E1500" s="2">
        <f>MACD!F1500</f>
        <v>-3.6432864677592332E-4</v>
      </c>
      <c r="F1500" s="2">
        <f>'Moving Avg'!D1500</f>
        <v>6.1908199999999995</v>
      </c>
      <c r="G1500" s="2">
        <f>'Moving Avg'!E1500</f>
        <v>6.1375599999999997</v>
      </c>
      <c r="H1500" s="2">
        <f>'Moving Avg'!F1500</f>
        <v>6.1136750000000006</v>
      </c>
      <c r="I1500" s="2">
        <f>'Moving Avg'!G1500</f>
        <v>6.134176000000001</v>
      </c>
      <c r="J1500" s="2">
        <f>'Moving Avg'!H1500</f>
        <v>5.6499980000000001</v>
      </c>
      <c r="K1500" s="18" t="str">
        <f>OBV!F1500</f>
        <v>BULLISH</v>
      </c>
      <c r="L1500" s="18" t="str">
        <f>OBV!G1500</f>
        <v>STRONG</v>
      </c>
      <c r="M1500" s="18" t="str">
        <f>OBV!H1500</f>
        <v>CONFIRMED BULLISH</v>
      </c>
    </row>
    <row r="1501" spans="1:13" ht="13.5" x14ac:dyDescent="0.25">
      <c r="A1501" s="4">
        <f>TITRES_STAT!B1504</f>
        <v>44196</v>
      </c>
      <c r="B1501" s="2">
        <f>TITRES_STAT!C1504</f>
        <v>14.9</v>
      </c>
      <c r="C1501" s="2">
        <f>RSI!I1501</f>
        <v>66.255921262163284</v>
      </c>
      <c r="D1501" s="2">
        <f>MACD!E1501</f>
        <v>-5.6208675016534926E-2</v>
      </c>
      <c r="E1501" s="2">
        <f>MACD!F1501</f>
        <v>-1.1533197920727725E-2</v>
      </c>
      <c r="F1501" s="2">
        <f>'Moving Avg'!D1501</f>
        <v>6.2246599999999992</v>
      </c>
      <c r="G1501" s="2">
        <f>'Moving Avg'!E1501</f>
        <v>6.1595500000000003</v>
      </c>
      <c r="H1501" s="2">
        <f>'Moving Avg'!F1501</f>
        <v>6.1231900000000001</v>
      </c>
      <c r="I1501" s="2">
        <f>'Moving Avg'!G1501</f>
        <v>6.1388280000000011</v>
      </c>
      <c r="J1501" s="2">
        <f>'Moving Avg'!H1501</f>
        <v>5.6570429999999998</v>
      </c>
      <c r="K1501" s="18" t="str">
        <f>OBV!F1501</f>
        <v>BULLISH</v>
      </c>
      <c r="L1501" s="18" t="str">
        <f>OBV!G1501</f>
        <v>NEUTRAL</v>
      </c>
      <c r="M1501" s="18" t="str">
        <f>OBV!H1501</f>
        <v>CONFIRMED BULLISH</v>
      </c>
    </row>
    <row r="1502" spans="1:13" ht="13.5" x14ac:dyDescent="0.25">
      <c r="A1502" s="4">
        <f>TITRES_STAT!B1505</f>
        <v>44200</v>
      </c>
      <c r="B1502" s="2">
        <f>TITRES_STAT!C1505</f>
        <v>14.5</v>
      </c>
      <c r="C1502" s="2">
        <f>RSI!I1502</f>
        <v>48.875102550462344</v>
      </c>
      <c r="D1502" s="2">
        <f>MACD!E1502</f>
        <v>-5.9179246034791966E-2</v>
      </c>
      <c r="E1502" s="2">
        <f>MACD!F1502</f>
        <v>-2.1062407543540572E-2</v>
      </c>
      <c r="F1502" s="2">
        <f>'Moving Avg'!D1502</f>
        <v>6.2246599999999992</v>
      </c>
      <c r="G1502" s="2">
        <f>'Moving Avg'!E1502</f>
        <v>6.1663100000000002</v>
      </c>
      <c r="H1502" s="2">
        <f>'Moving Avg'!F1502</f>
        <v>6.1234000000000011</v>
      </c>
      <c r="I1502" s="2">
        <f>'Moving Avg'!G1502</f>
        <v>6.1388280000000011</v>
      </c>
      <c r="J1502" s="2">
        <f>'Moving Avg'!H1502</f>
        <v>5.6632419999999994</v>
      </c>
      <c r="K1502" s="18" t="str">
        <f>OBV!F1502</f>
        <v>BULLISH</v>
      </c>
      <c r="L1502" s="18" t="str">
        <f>OBV!G1502</f>
        <v>NEUTRAL</v>
      </c>
      <c r="M1502" s="18" t="str">
        <f>OBV!H1502</f>
        <v>NEUTRAL</v>
      </c>
    </row>
    <row r="1503" spans="1:13" ht="13.5" x14ac:dyDescent="0.25">
      <c r="A1503" s="4">
        <f>TITRES_STAT!B1506</f>
        <v>44201</v>
      </c>
      <c r="B1503" s="2">
        <f>TITRES_STAT!C1506</f>
        <v>14.5</v>
      </c>
      <c r="C1503" s="2">
        <f>RSI!I1503</f>
        <v>48.875102550462344</v>
      </c>
      <c r="D1503" s="2">
        <f>MACD!E1503</f>
        <v>-5.5094887191149411E-2</v>
      </c>
      <c r="E1503" s="2">
        <f>MACD!F1503</f>
        <v>-2.786890347306234E-2</v>
      </c>
      <c r="F1503" s="2">
        <f>'Moving Avg'!D1503</f>
        <v>6.2077399999999994</v>
      </c>
      <c r="G1503" s="2">
        <f>'Moving Avg'!E1503</f>
        <v>6.1688399999999994</v>
      </c>
      <c r="H1503" s="2">
        <f>'Moving Avg'!F1503</f>
        <v>6.1255100000000002</v>
      </c>
      <c r="I1503" s="2">
        <f>'Moving Avg'!G1503</f>
        <v>6.1388280000000011</v>
      </c>
      <c r="J1503" s="2">
        <f>'Moving Avg'!H1503</f>
        <v>5.6705349999999983</v>
      </c>
      <c r="K1503" s="18" t="str">
        <f>OBV!F1503</f>
        <v>BULLISH</v>
      </c>
      <c r="L1503" s="18" t="str">
        <f>OBV!G1503</f>
        <v>NEUTRAL</v>
      </c>
      <c r="M1503" s="18" t="str">
        <f>OBV!H1503</f>
        <v>BULLISH DIVERGENCE</v>
      </c>
    </row>
    <row r="1504" spans="1:13" ht="13.5" x14ac:dyDescent="0.25">
      <c r="A1504" s="4">
        <f>TITRES_STAT!B1507</f>
        <v>44202</v>
      </c>
      <c r="B1504" s="2">
        <f>TITRES_STAT!C1507</f>
        <v>14.4</v>
      </c>
      <c r="C1504" s="2">
        <f>RSI!I1504</f>
        <v>45.428026521422154</v>
      </c>
      <c r="D1504" s="2">
        <f>MACD!E1504</f>
        <v>-5.7537114453923621E-2</v>
      </c>
      <c r="E1504" s="2">
        <f>MACD!F1504</f>
        <v>-3.3802545669234602E-2</v>
      </c>
      <c r="F1504" s="2">
        <f>'Moving Avg'!D1504</f>
        <v>6.1823800000000002</v>
      </c>
      <c r="G1504" s="2">
        <f>'Moving Avg'!E1504</f>
        <v>6.1730700000000001</v>
      </c>
      <c r="H1504" s="2">
        <f>'Moving Avg'!F1504</f>
        <v>6.125090000000001</v>
      </c>
      <c r="I1504" s="2">
        <f>'Moving Avg'!G1504</f>
        <v>6.1362920000000001</v>
      </c>
      <c r="J1504" s="2">
        <f>'Moving Avg'!H1504</f>
        <v>5.6776584999999988</v>
      </c>
      <c r="K1504" s="18" t="str">
        <f>OBV!F1504</f>
        <v>BEARISH</v>
      </c>
      <c r="L1504" s="18" t="str">
        <f>OBV!G1504</f>
        <v>NEUTRAL</v>
      </c>
      <c r="M1504" s="18" t="str">
        <f>OBV!H1504</f>
        <v>CONFIRMED BEARISH</v>
      </c>
    </row>
    <row r="1505" spans="1:13" ht="13.5" x14ac:dyDescent="0.25">
      <c r="A1505" s="4">
        <f>TITRES_STAT!B1508</f>
        <v>44203</v>
      </c>
      <c r="B1505" s="2">
        <f>TITRES_STAT!C1508</f>
        <v>14.65</v>
      </c>
      <c r="C1505" s="2">
        <f>RSI!I1505</f>
        <v>54.150590221991052</v>
      </c>
      <c r="D1505" s="2">
        <f>MACD!E1505</f>
        <v>-5.5398835364030674E-2</v>
      </c>
      <c r="E1505" s="2">
        <f>MACD!F1505</f>
        <v>-3.8121803608193817E-2</v>
      </c>
      <c r="F1505" s="2">
        <f>'Moving Avg'!D1505</f>
        <v>6.1697000000000006</v>
      </c>
      <c r="G1505" s="2">
        <f>'Moving Avg'!E1505</f>
        <v>6.1802599999999996</v>
      </c>
      <c r="H1505" s="2">
        <f>'Moving Avg'!F1505</f>
        <v>6.1299550000000007</v>
      </c>
      <c r="I1505" s="2">
        <f>'Moving Avg'!G1505</f>
        <v>6.1354460000000008</v>
      </c>
      <c r="J1505" s="2">
        <f>'Moving Avg'!H1505</f>
        <v>5.6859294999999985</v>
      </c>
      <c r="K1505" s="18" t="str">
        <f>OBV!F1505</f>
        <v>BEARISH</v>
      </c>
      <c r="L1505" s="18" t="str">
        <f>OBV!G1505</f>
        <v>NEUTRAL</v>
      </c>
      <c r="M1505" s="18" t="str">
        <f>OBV!H1505</f>
        <v>CONFIRMED BEARISH</v>
      </c>
    </row>
    <row r="1506" spans="1:13" ht="13.5" x14ac:dyDescent="0.25">
      <c r="A1506" s="4">
        <f>TITRES_STAT!B1509</f>
        <v>44204</v>
      </c>
      <c r="B1506" s="2">
        <f>TITRES_STAT!C1509</f>
        <v>14.64</v>
      </c>
      <c r="C1506" s="2">
        <f>RSI!I1506</f>
        <v>53.774037933623504</v>
      </c>
      <c r="D1506" s="2">
        <f>MACD!E1506</f>
        <v>-5.2300766728198056E-2</v>
      </c>
      <c r="E1506" s="2">
        <f>MACD!F1506</f>
        <v>-4.0957596232194665E-2</v>
      </c>
      <c r="F1506" s="2">
        <f>'Moving Avg'!D1506</f>
        <v>6.1476999999999995</v>
      </c>
      <c r="G1506" s="2">
        <f>'Moving Avg'!E1506</f>
        <v>6.1861799999999993</v>
      </c>
      <c r="H1506" s="2">
        <f>'Moving Avg'!F1506</f>
        <v>6.1339699999999997</v>
      </c>
      <c r="I1506" s="2">
        <f>'Moving Avg'!G1506</f>
        <v>6.1374740000000019</v>
      </c>
      <c r="J1506" s="2">
        <f>'Moving Avg'!H1506</f>
        <v>5.6941789999999983</v>
      </c>
      <c r="K1506" s="18" t="str">
        <f>OBV!F1506</f>
        <v>BEARISH</v>
      </c>
      <c r="L1506" s="18" t="str">
        <f>OBV!G1506</f>
        <v>NEUTRAL</v>
      </c>
      <c r="M1506" s="18" t="str">
        <f>OBV!H1506</f>
        <v>CONFIRMED BEARISH</v>
      </c>
    </row>
    <row r="1507" spans="1:13" ht="13.5" x14ac:dyDescent="0.25">
      <c r="A1507" s="4">
        <f>TITRES_STAT!B1510</f>
        <v>44207</v>
      </c>
      <c r="B1507" s="2">
        <f>TITRES_STAT!C1510</f>
        <v>14.79</v>
      </c>
      <c r="C1507" s="2">
        <f>RSI!I1507</f>
        <v>58.377076660757446</v>
      </c>
      <c r="D1507" s="2">
        <f>MACD!E1507</f>
        <v>-5.4655832421171446E-2</v>
      </c>
      <c r="E1507" s="2">
        <f>MACD!F1507</f>
        <v>-4.3697243469990023E-2</v>
      </c>
      <c r="F1507" s="2">
        <f>'Moving Avg'!D1507</f>
        <v>6.1722400000000004</v>
      </c>
      <c r="G1507" s="2">
        <f>'Moving Avg'!E1507</f>
        <v>6.1984500000000002</v>
      </c>
      <c r="H1507" s="2">
        <f>'Moving Avg'!F1507</f>
        <v>6.1422149999999993</v>
      </c>
      <c r="I1507" s="2">
        <f>'Moving Avg'!G1507</f>
        <v>6.1373899999999999</v>
      </c>
      <c r="J1507" s="2">
        <f>'Moving Avg'!H1507</f>
        <v>5.7029524999999976</v>
      </c>
      <c r="K1507" s="18" t="str">
        <f>OBV!F1507</f>
        <v>BEARISH</v>
      </c>
      <c r="L1507" s="18" t="str">
        <f>OBV!G1507</f>
        <v>NEUTRAL</v>
      </c>
      <c r="M1507" s="18" t="str">
        <f>OBV!H1507</f>
        <v>BEARISH DIVERGENCE</v>
      </c>
    </row>
    <row r="1508" spans="1:13" ht="13.5" x14ac:dyDescent="0.25">
      <c r="A1508" s="4">
        <f>TITRES_STAT!B1511</f>
        <v>44208</v>
      </c>
      <c r="B1508" s="2">
        <f>TITRES_STAT!C1511</f>
        <v>14.78</v>
      </c>
      <c r="C1508" s="2">
        <f>RSI!I1508</f>
        <v>57.956216217879771</v>
      </c>
      <c r="D1508" s="2">
        <f>MACD!E1508</f>
        <v>-4.3942498335368008E-2</v>
      </c>
      <c r="E1508" s="2">
        <f>MACD!F1508</f>
        <v>-4.3746294443065624E-2</v>
      </c>
      <c r="F1508" s="2">
        <f>'Moving Avg'!D1508</f>
        <v>6.1959200000000001</v>
      </c>
      <c r="G1508" s="2">
        <f>'Moving Avg'!E1508</f>
        <v>6.2018300000000002</v>
      </c>
      <c r="H1508" s="2">
        <f>'Moving Avg'!F1508</f>
        <v>6.150245</v>
      </c>
      <c r="I1508" s="2">
        <f>'Moving Avg'!G1508</f>
        <v>6.1400100000000011</v>
      </c>
      <c r="J1508" s="2">
        <f>'Moving Avg'!H1508</f>
        <v>5.711497999999998</v>
      </c>
      <c r="K1508" s="18" t="str">
        <f>OBV!F1508</f>
        <v>BEARISH</v>
      </c>
      <c r="L1508" s="18" t="str">
        <f>OBV!G1508</f>
        <v>NEUTRAL</v>
      </c>
      <c r="M1508" s="18" t="str">
        <f>OBV!H1508</f>
        <v>BEARISH DIVERGENCE</v>
      </c>
    </row>
    <row r="1509" spans="1:13" ht="13.5" x14ac:dyDescent="0.25">
      <c r="A1509" s="4">
        <f>TITRES_STAT!B1512</f>
        <v>44209</v>
      </c>
      <c r="B1509" s="2">
        <f>TITRES_STAT!C1512</f>
        <v>14.78</v>
      </c>
      <c r="C1509" s="2">
        <f>RSI!I1509</f>
        <v>57.956216217879778</v>
      </c>
      <c r="D1509" s="2">
        <f>MACD!E1509</f>
        <v>-3.5433276492240928E-2</v>
      </c>
      <c r="E1509" s="2">
        <f>MACD!F1509</f>
        <v>-4.2083690852900688E-2</v>
      </c>
      <c r="F1509" s="2">
        <f>'Moving Avg'!D1509</f>
        <v>6.22804</v>
      </c>
      <c r="G1509" s="2">
        <f>'Moving Avg'!E1509</f>
        <v>6.2052100000000001</v>
      </c>
      <c r="H1509" s="2">
        <f>'Moving Avg'!F1509</f>
        <v>6.1586999999999996</v>
      </c>
      <c r="I1509" s="2">
        <f>'Moving Avg'!G1509</f>
        <v>6.1423779999999999</v>
      </c>
      <c r="J1509" s="2">
        <f>'Moving Avg'!H1509</f>
        <v>5.7202499999999983</v>
      </c>
      <c r="K1509" s="18" t="str">
        <f>OBV!F1509</f>
        <v>BEARISH</v>
      </c>
      <c r="L1509" s="18" t="str">
        <f>OBV!G1509</f>
        <v>NEUTRAL</v>
      </c>
      <c r="M1509" s="18" t="str">
        <f>OBV!H1509</f>
        <v>BEARISH DIVERGENCE</v>
      </c>
    </row>
    <row r="1510" spans="1:13" ht="13.5" x14ac:dyDescent="0.25">
      <c r="A1510" s="4">
        <f>TITRES_STAT!B1513</f>
        <v>44211</v>
      </c>
      <c r="B1510" s="2">
        <f>TITRES_STAT!C1513</f>
        <v>14.77</v>
      </c>
      <c r="C1510" s="2">
        <f>RSI!I1510</f>
        <v>57.486739946228852</v>
      </c>
      <c r="D1510" s="2">
        <f>MACD!E1510</f>
        <v>-2.1929090985604915E-2</v>
      </c>
      <c r="E1510" s="2">
        <f>MACD!F1510</f>
        <v>-3.805277087944154E-2</v>
      </c>
      <c r="F1510" s="2">
        <f>'Moving Avg'!D1510</f>
        <v>6.2381799999999998</v>
      </c>
      <c r="G1510" s="2">
        <f>'Moving Avg'!E1510</f>
        <v>6.2039400000000011</v>
      </c>
      <c r="H1510" s="2">
        <f>'Moving Avg'!F1510</f>
        <v>6.17075</v>
      </c>
      <c r="I1510" s="2">
        <f>'Moving Avg'!G1510</f>
        <v>6.1458460000000006</v>
      </c>
      <c r="J1510" s="2">
        <f>'Moving Avg'!H1510</f>
        <v>5.7289809999999992</v>
      </c>
      <c r="K1510" s="18" t="str">
        <f>OBV!F1510</f>
        <v>BEARISH</v>
      </c>
      <c r="L1510" s="18" t="str">
        <f>OBV!G1510</f>
        <v>NEUTRAL</v>
      </c>
      <c r="M1510" s="18" t="str">
        <f>OBV!H1510</f>
        <v>BEARISH DIVERGENCE</v>
      </c>
    </row>
    <row r="1511" spans="1:13" ht="13.5" x14ac:dyDescent="0.25">
      <c r="A1511" s="4">
        <f>TITRES_STAT!B1514</f>
        <v>44214</v>
      </c>
      <c r="B1511" s="2">
        <f>TITRES_STAT!C1514</f>
        <v>14.74</v>
      </c>
      <c r="C1511" s="2">
        <f>RSI!I1511</f>
        <v>56.009289908050008</v>
      </c>
      <c r="D1511" s="2">
        <f>MACD!E1511</f>
        <v>-3.5058221016521784E-3</v>
      </c>
      <c r="E1511" s="2">
        <f>MACD!F1511</f>
        <v>-3.1143381123883668E-2</v>
      </c>
      <c r="F1511" s="2">
        <f>'Moving Avg'!D1511</f>
        <v>6.2466400000000002</v>
      </c>
      <c r="G1511" s="2">
        <f>'Moving Avg'!E1511</f>
        <v>6.1971699999999998</v>
      </c>
      <c r="H1511" s="2">
        <f>'Moving Avg'!F1511</f>
        <v>6.1783600000000005</v>
      </c>
      <c r="I1511" s="2">
        <f>'Moving Avg'!G1511</f>
        <v>6.1490599999999995</v>
      </c>
      <c r="J1511" s="2">
        <f>'Moving Avg'!H1511</f>
        <v>5.7369879999999975</v>
      </c>
      <c r="K1511" s="18" t="str">
        <f>OBV!F1511</f>
        <v>BEARISH</v>
      </c>
      <c r="L1511" s="18" t="str">
        <f>OBV!G1511</f>
        <v>NEUTRAL</v>
      </c>
      <c r="M1511" s="18" t="str">
        <f>OBV!H1511</f>
        <v>BEARISH DIVERGENCE</v>
      </c>
    </row>
    <row r="1512" spans="1:13" ht="13.5" x14ac:dyDescent="0.25">
      <c r="A1512" s="4">
        <f>TITRES_STAT!B1515</f>
        <v>44215</v>
      </c>
      <c r="B1512" s="2">
        <f>TITRES_STAT!C1515</f>
        <v>14.7</v>
      </c>
      <c r="C1512" s="2">
        <f>RSI!I1512</f>
        <v>54.019693864517066</v>
      </c>
      <c r="D1512" s="2">
        <f>MACD!E1512</f>
        <v>-1.3039092097397287E-2</v>
      </c>
      <c r="E1512" s="2">
        <f>MACD!F1512</f>
        <v>-2.7522523318586394E-2</v>
      </c>
      <c r="F1512" s="2">
        <f>'Moving Avg'!D1512</f>
        <v>6.23902</v>
      </c>
      <c r="G1512" s="2">
        <f>'Moving Avg'!E1512</f>
        <v>6.2056300000000002</v>
      </c>
      <c r="H1512" s="2">
        <f>'Moving Avg'!F1512</f>
        <v>6.1859699999999993</v>
      </c>
      <c r="I1512" s="2">
        <f>'Moving Avg'!G1512</f>
        <v>6.1515959999999996</v>
      </c>
      <c r="J1512" s="2">
        <f>'Moving Avg'!H1512</f>
        <v>5.7449104999999987</v>
      </c>
      <c r="K1512" s="18" t="str">
        <f>OBV!F1512</f>
        <v>BEARISH</v>
      </c>
      <c r="L1512" s="18" t="str">
        <f>OBV!G1512</f>
        <v>NEUTRAL</v>
      </c>
      <c r="M1512" s="18" t="str">
        <f>OBV!H1512</f>
        <v>CONFIRMED BEARISH</v>
      </c>
    </row>
    <row r="1513" spans="1:13" ht="13.5" x14ac:dyDescent="0.25">
      <c r="A1513" s="4">
        <f>TITRES_STAT!B1516</f>
        <v>44216</v>
      </c>
      <c r="B1513" s="2">
        <f>TITRES_STAT!C1516</f>
        <v>14.7</v>
      </c>
      <c r="C1513" s="2">
        <f>RSI!I1513</f>
        <v>54.019693864517066</v>
      </c>
      <c r="D1513" s="2">
        <f>MACD!E1513</f>
        <v>-2.1323687198367303E-2</v>
      </c>
      <c r="E1513" s="2">
        <f>MACD!F1513</f>
        <v>-2.6282756094542579E-2</v>
      </c>
      <c r="F1513" s="2">
        <f>'Moving Avg'!D1513</f>
        <v>6.2322600000000001</v>
      </c>
      <c r="G1513" s="2">
        <f>'Moving Avg'!E1513</f>
        <v>6.2140900000000006</v>
      </c>
      <c r="H1513" s="2">
        <f>'Moving Avg'!F1513</f>
        <v>6.1914649999999991</v>
      </c>
      <c r="I1513" s="2">
        <f>'Moving Avg'!G1513</f>
        <v>6.1548939999999996</v>
      </c>
      <c r="J1513" s="2">
        <f>'Moving Avg'!H1513</f>
        <v>5.7523584999999988</v>
      </c>
      <c r="K1513" s="18" t="str">
        <f>OBV!F1513</f>
        <v>BEARISH</v>
      </c>
      <c r="L1513" s="18" t="str">
        <f>OBV!G1513</f>
        <v>NEUTRAL</v>
      </c>
      <c r="M1513" s="18" t="str">
        <f>OBV!H1513</f>
        <v>CONFIRMED BEARISH</v>
      </c>
    </row>
    <row r="1514" spans="1:13" ht="13.5" x14ac:dyDescent="0.25">
      <c r="A1514" s="4">
        <f>TITRES_STAT!B1517</f>
        <v>44217</v>
      </c>
      <c r="B1514" s="2">
        <f>TITRES_STAT!C1517</f>
        <v>14.9</v>
      </c>
      <c r="C1514" s="2">
        <f>RSI!I1514</f>
        <v>61.881069888555501</v>
      </c>
      <c r="D1514" s="2">
        <f>MACD!E1514</f>
        <v>-4.1294538776638134E-2</v>
      </c>
      <c r="E1514" s="2">
        <f>MACD!F1514</f>
        <v>-2.9285112630961695E-2</v>
      </c>
      <c r="F1514" s="2">
        <f>'Moving Avg'!D1514</f>
        <v>6.2424200000000001</v>
      </c>
      <c r="G1514" s="2">
        <f>'Moving Avg'!E1514</f>
        <v>6.2352300000000005</v>
      </c>
      <c r="H1514" s="2">
        <f>'Moving Avg'!F1514</f>
        <v>6.2041499999999994</v>
      </c>
      <c r="I1514" s="2">
        <f>'Moving Avg'!G1514</f>
        <v>6.159545999999998</v>
      </c>
      <c r="J1514" s="2">
        <f>'Moving Avg'!H1514</f>
        <v>5.759527499999999</v>
      </c>
      <c r="K1514" s="18" t="str">
        <f>OBV!F1514</f>
        <v>BULLISH</v>
      </c>
      <c r="L1514" s="18" t="str">
        <f>OBV!G1514</f>
        <v>NEUTRAL</v>
      </c>
      <c r="M1514" s="18" t="str">
        <f>OBV!H1514</f>
        <v>CONFIRMED BULLISH</v>
      </c>
    </row>
    <row r="1515" spans="1:13" ht="13.5" x14ac:dyDescent="0.25">
      <c r="A1515" s="4">
        <f>TITRES_STAT!B1518</f>
        <v>44218</v>
      </c>
      <c r="B1515" s="2">
        <f>TITRES_STAT!C1518</f>
        <v>14.9</v>
      </c>
      <c r="C1515" s="2">
        <f>RSI!I1515</f>
        <v>61.881069888555501</v>
      </c>
      <c r="D1515" s="2">
        <f>MACD!E1515</f>
        <v>-4.2618202676689698E-2</v>
      </c>
      <c r="E1515" s="2">
        <f>MACD!F1515</f>
        <v>-3.1951730640107298E-2</v>
      </c>
      <c r="F1515" s="2">
        <f>'Moving Avg'!D1515</f>
        <v>6.2534200000000002</v>
      </c>
      <c r="G1515" s="2">
        <f>'Moving Avg'!E1515</f>
        <v>6.2458000000000009</v>
      </c>
      <c r="H1515" s="2">
        <f>'Moving Avg'!F1515</f>
        <v>6.2130299999999989</v>
      </c>
      <c r="I1515" s="2">
        <f>'Moving Avg'!G1515</f>
        <v>6.1621679999999976</v>
      </c>
      <c r="J1515" s="2">
        <f>'Moving Avg'!H1515</f>
        <v>5.765973999999999</v>
      </c>
      <c r="K1515" s="18" t="str">
        <f>OBV!F1515</f>
        <v>BULLISH</v>
      </c>
      <c r="L1515" s="18" t="str">
        <f>OBV!G1515</f>
        <v>NEUTRAL</v>
      </c>
      <c r="M1515" s="18" t="str">
        <f>OBV!H1515</f>
        <v>CONFIRMED BULLISH</v>
      </c>
    </row>
    <row r="1516" spans="1:13" ht="13.5" x14ac:dyDescent="0.25">
      <c r="A1516" s="4">
        <f>TITRES_STAT!B1519</f>
        <v>44221</v>
      </c>
      <c r="B1516" s="2">
        <f>TITRES_STAT!C1519</f>
        <v>14.9</v>
      </c>
      <c r="C1516" s="2">
        <f>RSI!I1516</f>
        <v>61.881069888555501</v>
      </c>
      <c r="D1516" s="2">
        <f>MACD!E1516</f>
        <v>-4.503568063055674E-2</v>
      </c>
      <c r="E1516" s="2">
        <f>MACD!F1516</f>
        <v>-3.4568520638197188E-2</v>
      </c>
      <c r="F1516" s="2">
        <f>'Moving Avg'!D1516</f>
        <v>6.2669599999999992</v>
      </c>
      <c r="G1516" s="2">
        <f>'Moving Avg'!E1516</f>
        <v>6.2568000000000001</v>
      </c>
      <c r="H1516" s="2">
        <f>'Moving Avg'!F1516</f>
        <v>6.2214899999999993</v>
      </c>
      <c r="I1516" s="2">
        <f>'Moving Avg'!G1516</f>
        <v>6.1654659999999968</v>
      </c>
      <c r="J1516" s="2">
        <f>'Moving Avg'!H1516</f>
        <v>5.7727094999999986</v>
      </c>
      <c r="K1516" s="18" t="str">
        <f>OBV!F1516</f>
        <v>BULLISH</v>
      </c>
      <c r="L1516" s="18" t="str">
        <f>OBV!G1516</f>
        <v>NEUTRAL</v>
      </c>
      <c r="M1516" s="18" t="str">
        <f>OBV!H1516</f>
        <v>CONFIRMED BULLISH</v>
      </c>
    </row>
    <row r="1517" spans="1:13" ht="13.5" x14ac:dyDescent="0.25">
      <c r="A1517" s="4">
        <f>TITRES_STAT!B1520</f>
        <v>44222</v>
      </c>
      <c r="B1517" s="2">
        <f>TITRES_STAT!C1520</f>
        <v>14.86</v>
      </c>
      <c r="C1517" s="2">
        <f>RSI!I1517</f>
        <v>59.349364443443804</v>
      </c>
      <c r="D1517" s="2">
        <f>MACD!E1517</f>
        <v>-3.6648967567283641E-2</v>
      </c>
      <c r="E1517" s="2">
        <f>MACD!F1517</f>
        <v>-3.4984610024014477E-2</v>
      </c>
      <c r="F1517" s="2">
        <f>'Moving Avg'!D1517</f>
        <v>6.2804999999999991</v>
      </c>
      <c r="G1517" s="2">
        <f>'Moving Avg'!E1517</f>
        <v>6.2597600000000009</v>
      </c>
      <c r="H1517" s="2">
        <f>'Moving Avg'!F1517</f>
        <v>6.2291049999999997</v>
      </c>
      <c r="I1517" s="2">
        <f>'Moving Avg'!G1517</f>
        <v>6.1672419999999981</v>
      </c>
      <c r="J1517" s="2">
        <f>'Moving Avg'!H1517</f>
        <v>5.7801034999999992</v>
      </c>
      <c r="K1517" s="18" t="str">
        <f>OBV!F1517</f>
        <v>BULLISH</v>
      </c>
      <c r="L1517" s="18" t="str">
        <f>OBV!G1517</f>
        <v>NEUTRAL</v>
      </c>
      <c r="M1517" s="18" t="str">
        <f>OBV!H1517</f>
        <v>CONFIRMED BULLISH</v>
      </c>
    </row>
    <row r="1518" spans="1:13" ht="13.5" x14ac:dyDescent="0.25">
      <c r="A1518" s="4">
        <f>TITRES_STAT!B1521</f>
        <v>44223</v>
      </c>
      <c r="B1518" s="2">
        <f>TITRES_STAT!C1521</f>
        <v>14.9</v>
      </c>
      <c r="C1518" s="2">
        <f>RSI!I1518</f>
        <v>61.064830445980775</v>
      </c>
      <c r="D1518" s="2">
        <f>MACD!E1518</f>
        <v>-3.1911241177912331E-2</v>
      </c>
      <c r="E1518" s="2">
        <f>MACD!F1518</f>
        <v>-3.4369936254794051E-2</v>
      </c>
      <c r="F1518" s="2">
        <f>'Moving Avg'!D1518</f>
        <v>6.2974199999999998</v>
      </c>
      <c r="G1518" s="2">
        <f>'Moving Avg'!E1518</f>
        <v>6.2648400000000013</v>
      </c>
      <c r="H1518" s="2">
        <f>'Moving Avg'!F1518</f>
        <v>6.2333350000000003</v>
      </c>
      <c r="I1518" s="2">
        <f>'Moving Avg'!G1518</f>
        <v>6.1706259999999977</v>
      </c>
      <c r="J1518" s="2">
        <f>'Moving Avg'!H1518</f>
        <v>5.7882839999999991</v>
      </c>
      <c r="K1518" s="18" t="str">
        <f>OBV!F1518</f>
        <v>BULLISH</v>
      </c>
      <c r="L1518" s="18" t="str">
        <f>OBV!G1518</f>
        <v>NEUTRAL</v>
      </c>
      <c r="M1518" s="18" t="str">
        <f>OBV!H1518</f>
        <v>CONFIRMED BULLISH</v>
      </c>
    </row>
    <row r="1519" spans="1:13" ht="13.5" x14ac:dyDescent="0.25">
      <c r="A1519" s="4">
        <f>TITRES_STAT!B1522</f>
        <v>44224</v>
      </c>
      <c r="B1519" s="2">
        <f>TITRES_STAT!C1522</f>
        <v>14.9</v>
      </c>
      <c r="C1519" s="2">
        <f>RSI!I1519</f>
        <v>61.064830445980775</v>
      </c>
      <c r="D1519" s="2">
        <f>MACD!E1519</f>
        <v>-2.841460379389904E-2</v>
      </c>
      <c r="E1519" s="2">
        <f>MACD!F1519</f>
        <v>-3.3178869762615054E-2</v>
      </c>
      <c r="F1519" s="2">
        <f>'Moving Avg'!D1519</f>
        <v>6.2974199999999998</v>
      </c>
      <c r="G1519" s="2">
        <f>'Moving Avg'!E1519</f>
        <v>6.2699200000000008</v>
      </c>
      <c r="H1519" s="2">
        <f>'Moving Avg'!F1519</f>
        <v>6.2375649999999991</v>
      </c>
      <c r="I1519" s="2">
        <f>'Moving Avg'!G1519</f>
        <v>6.1731639999999981</v>
      </c>
      <c r="J1519" s="2">
        <f>'Moving Avg'!H1519</f>
        <v>5.7971454999999992</v>
      </c>
      <c r="K1519" s="18" t="str">
        <f>OBV!F1519</f>
        <v>BULLISH</v>
      </c>
      <c r="L1519" s="18" t="str">
        <f>OBV!G1519</f>
        <v>NEUTRAL</v>
      </c>
      <c r="M1519" s="18" t="str">
        <f>OBV!H1519</f>
        <v>NEUTRAL</v>
      </c>
    </row>
    <row r="1520" spans="1:13" ht="13.5" x14ac:dyDescent="0.25">
      <c r="A1520" s="4">
        <f>TITRES_STAT!B1523</f>
        <v>44225</v>
      </c>
      <c r="B1520" s="2">
        <f>TITRES_STAT!C1523</f>
        <v>14.85</v>
      </c>
      <c r="C1520" s="2">
        <f>RSI!I1520</f>
        <v>57.53261325667382</v>
      </c>
      <c r="D1520" s="2">
        <f>MACD!E1520</f>
        <v>-2.5005960785981607E-2</v>
      </c>
      <c r="E1520" s="2">
        <f>MACD!F1520</f>
        <v>-3.1544287967288365E-2</v>
      </c>
      <c r="F1520" s="2">
        <f>'Moving Avg'!D1520</f>
        <v>6.2931799999999996</v>
      </c>
      <c r="G1520" s="2">
        <f>'Moving Avg'!E1520</f>
        <v>6.2733000000000008</v>
      </c>
      <c r="H1520" s="2">
        <f>'Moving Avg'!F1520</f>
        <v>6.2386199999999992</v>
      </c>
      <c r="I1520" s="2">
        <f>'Moving Avg'!G1520</f>
        <v>6.1744319999999986</v>
      </c>
      <c r="J1520" s="2">
        <f>'Moving Avg'!H1520</f>
        <v>5.8062519999999997</v>
      </c>
      <c r="K1520" s="18" t="str">
        <f>OBV!F1520</f>
        <v>BEARISH</v>
      </c>
      <c r="L1520" s="18" t="str">
        <f>OBV!G1520</f>
        <v>NEUTRAL</v>
      </c>
      <c r="M1520" s="18" t="str">
        <f>OBV!H1520</f>
        <v>CONFIRMED BEARISH</v>
      </c>
    </row>
    <row r="1521" spans="1:13" ht="13.5" x14ac:dyDescent="0.25">
      <c r="A1521" s="4">
        <f>TITRES_STAT!B1524</f>
        <v>44228</v>
      </c>
      <c r="B1521" s="2">
        <f>TITRES_STAT!C1524</f>
        <v>14.87</v>
      </c>
      <c r="C1521" s="2">
        <f>RSI!I1521</f>
        <v>58.567435621223559</v>
      </c>
      <c r="D1521" s="2">
        <f>MACD!E1521</f>
        <v>-2.5019064289339532E-2</v>
      </c>
      <c r="E1521" s="2">
        <f>MACD!F1521</f>
        <v>-3.0239243231698597E-2</v>
      </c>
      <c r="F1521" s="2">
        <f>'Moving Avg'!D1521</f>
        <v>6.2906400000000007</v>
      </c>
      <c r="G1521" s="2">
        <f>'Moving Avg'!E1521</f>
        <v>6.2788000000000004</v>
      </c>
      <c r="H1521" s="2">
        <f>'Moving Avg'!F1521</f>
        <v>6.2379849999999992</v>
      </c>
      <c r="I1521" s="2">
        <f>'Moving Avg'!G1521</f>
        <v>6.1775619999999982</v>
      </c>
      <c r="J1521" s="2">
        <f>'Moving Avg'!H1521</f>
        <v>5.8150499999999985</v>
      </c>
      <c r="K1521" s="18" t="str">
        <f>OBV!F1521</f>
        <v>BEARISH</v>
      </c>
      <c r="L1521" s="18" t="str">
        <f>OBV!G1521</f>
        <v>NEUTRAL</v>
      </c>
      <c r="M1521" s="18" t="str">
        <f>OBV!H1521</f>
        <v>CONFIRMED BEARISH</v>
      </c>
    </row>
    <row r="1522" spans="1:13" ht="13.5" x14ac:dyDescent="0.25">
      <c r="A1522" s="4">
        <f>TITRES_STAT!B1525</f>
        <v>44229</v>
      </c>
      <c r="B1522" s="2">
        <f>TITRES_STAT!C1525</f>
        <v>14.7</v>
      </c>
      <c r="C1522" s="2">
        <f>RSI!I1522</f>
        <v>47.9284885072368</v>
      </c>
      <c r="D1522" s="2">
        <f>MACD!E1522</f>
        <v>-2.2645067725996171E-2</v>
      </c>
      <c r="E1522" s="2">
        <f>MACD!F1522</f>
        <v>-2.8720408130558112E-2</v>
      </c>
      <c r="F1522" s="2">
        <f>'Moving Avg'!D1522</f>
        <v>6.2770999999999999</v>
      </c>
      <c r="G1522" s="2">
        <f>'Moving Avg'!E1522</f>
        <v>6.2788000000000004</v>
      </c>
      <c r="H1522" s="2">
        <f>'Moving Avg'!F1522</f>
        <v>6.242214999999999</v>
      </c>
      <c r="I1522" s="2">
        <f>'Moving Avg'!G1522</f>
        <v>6.1775619999999982</v>
      </c>
      <c r="J1522" s="2">
        <f>'Moving Avg'!H1522</f>
        <v>5.8234264999999992</v>
      </c>
      <c r="K1522" s="18" t="str">
        <f>OBV!F1522</f>
        <v>BEARISH</v>
      </c>
      <c r="L1522" s="18" t="str">
        <f>OBV!G1522</f>
        <v>NEUTRAL</v>
      </c>
      <c r="M1522" s="18" t="str">
        <f>OBV!H1522</f>
        <v>CONFIRMED BEARISH</v>
      </c>
    </row>
    <row r="1523" spans="1:13" ht="13.5" x14ac:dyDescent="0.25">
      <c r="A1523" s="4">
        <f>TITRES_STAT!B1526</f>
        <v>44230</v>
      </c>
      <c r="B1523" s="2">
        <f>TITRES_STAT!C1526</f>
        <v>14.7</v>
      </c>
      <c r="C1523" s="2">
        <f>RSI!I1523</f>
        <v>47.9284885072368</v>
      </c>
      <c r="D1523" s="2">
        <f>MACD!E1523</f>
        <v>-2.0527035458693277E-2</v>
      </c>
      <c r="E1523" s="2">
        <f>MACD!F1523</f>
        <v>-2.7081733596185147E-2</v>
      </c>
      <c r="F1523" s="2">
        <f>'Moving Avg'!D1523</f>
        <v>6.2601800000000001</v>
      </c>
      <c r="G1523" s="2">
        <f>'Moving Avg'!E1523</f>
        <v>6.2788000000000004</v>
      </c>
      <c r="H1523" s="2">
        <f>'Moving Avg'!F1523</f>
        <v>6.2464449999999996</v>
      </c>
      <c r="I1523" s="2">
        <f>'Moving Avg'!G1523</f>
        <v>6.1787459999999985</v>
      </c>
      <c r="J1523" s="2">
        <f>'Moving Avg'!H1523</f>
        <v>5.8315554999999994</v>
      </c>
      <c r="K1523" s="18" t="str">
        <f>OBV!F1523</f>
        <v>BEARISH</v>
      </c>
      <c r="L1523" s="18" t="str">
        <f>OBV!G1523</f>
        <v>NEUTRAL</v>
      </c>
      <c r="M1523" s="18" t="str">
        <f>OBV!H1523</f>
        <v>CONFIRMED BEARISH</v>
      </c>
    </row>
    <row r="1524" spans="1:13" ht="13.5" x14ac:dyDescent="0.25">
      <c r="A1524" s="4">
        <f>TITRES_STAT!B1527</f>
        <v>44231</v>
      </c>
      <c r="B1524" s="2">
        <f>TITRES_STAT!C1527</f>
        <v>14.7</v>
      </c>
      <c r="C1524" s="2">
        <f>RSI!I1524</f>
        <v>47.9284885072368</v>
      </c>
      <c r="D1524" s="2">
        <f>MACD!E1524</f>
        <v>-5.618297523241722E-3</v>
      </c>
      <c r="E1524" s="2">
        <f>MACD!F1524</f>
        <v>-2.2789046381596463E-2</v>
      </c>
      <c r="F1524" s="2">
        <f>'Moving Avg'!D1524</f>
        <v>6.2432600000000003</v>
      </c>
      <c r="G1524" s="2">
        <f>'Moving Avg'!E1524</f>
        <v>6.27034</v>
      </c>
      <c r="H1524" s="2">
        <f>'Moving Avg'!F1524</f>
        <v>6.2527850000000003</v>
      </c>
      <c r="I1524" s="2">
        <f>'Moving Avg'!G1524</f>
        <v>6.1784920000000003</v>
      </c>
      <c r="J1524" s="2">
        <f>'Moving Avg'!H1524</f>
        <v>5.8399115000000004</v>
      </c>
      <c r="K1524" s="18" t="str">
        <f>OBV!F1524</f>
        <v>BEARISH</v>
      </c>
      <c r="L1524" s="18" t="str">
        <f>OBV!G1524</f>
        <v>NEUTRAL</v>
      </c>
      <c r="M1524" s="18" t="str">
        <f>OBV!H1524</f>
        <v>CONFIRMED BEARISH</v>
      </c>
    </row>
    <row r="1525" spans="1:13" ht="13.5" x14ac:dyDescent="0.25">
      <c r="A1525" s="4">
        <f>TITRES_STAT!B1528</f>
        <v>44232</v>
      </c>
      <c r="B1525" s="2">
        <f>TITRES_STAT!C1528</f>
        <v>14.7</v>
      </c>
      <c r="C1525" s="2">
        <f>RSI!I1525</f>
        <v>47.9284885072368</v>
      </c>
      <c r="D1525" s="2">
        <f>MACD!E1525</f>
        <v>7.090466358074643E-3</v>
      </c>
      <c r="E1525" s="2">
        <f>MACD!F1525</f>
        <v>-1.6813143833662243E-2</v>
      </c>
      <c r="F1525" s="2">
        <f>'Moving Avg'!D1525</f>
        <v>6.2305800000000007</v>
      </c>
      <c r="G1525" s="2">
        <f>'Moving Avg'!E1525</f>
        <v>6.2618799999999997</v>
      </c>
      <c r="H1525" s="2">
        <f>'Moving Avg'!F1525</f>
        <v>6.2538400000000003</v>
      </c>
      <c r="I1525" s="2">
        <f>'Moving Avg'!G1525</f>
        <v>6.1781539999999993</v>
      </c>
      <c r="J1525" s="2">
        <f>'Moving Avg'!H1525</f>
        <v>5.848288000000001</v>
      </c>
      <c r="K1525" s="18" t="str">
        <f>OBV!F1525</f>
        <v>BEARISH</v>
      </c>
      <c r="L1525" s="18" t="str">
        <f>OBV!G1525</f>
        <v>NEUTRAL</v>
      </c>
      <c r="M1525" s="18" t="str">
        <f>OBV!H1525</f>
        <v>CONFIRMED BEARISH</v>
      </c>
    </row>
    <row r="1526" spans="1:13" ht="13.5" x14ac:dyDescent="0.25">
      <c r="A1526" s="4">
        <f>TITRES_STAT!B1529</f>
        <v>44235</v>
      </c>
      <c r="B1526" s="2">
        <f>TITRES_STAT!C1529</f>
        <v>14.7</v>
      </c>
      <c r="C1526" s="2">
        <f>RSI!I1526</f>
        <v>47.9284885072368</v>
      </c>
      <c r="D1526" s="2">
        <f>MACD!E1526</f>
        <v>1.7930774625680712E-2</v>
      </c>
      <c r="E1526" s="2">
        <f>MACD!F1526</f>
        <v>-9.8643601417936523E-3</v>
      </c>
      <c r="F1526" s="2">
        <f>'Moving Avg'!D1526</f>
        <v>6.2161999999999997</v>
      </c>
      <c r="G1526" s="2">
        <f>'Moving Avg'!E1526</f>
        <v>6.2534200000000002</v>
      </c>
      <c r="H1526" s="2">
        <f>'Moving Avg'!F1526</f>
        <v>6.2551100000000002</v>
      </c>
      <c r="I1526" s="2">
        <f>'Moving Avg'!G1526</f>
        <v>6.178408000000001</v>
      </c>
      <c r="J1526" s="2">
        <f>'Moving Avg'!H1526</f>
        <v>5.8566645000000017</v>
      </c>
      <c r="K1526" s="18" t="str">
        <f>OBV!F1526</f>
        <v>BEARISH</v>
      </c>
      <c r="L1526" s="18" t="str">
        <f>OBV!G1526</f>
        <v>NEUTRAL</v>
      </c>
      <c r="M1526" s="18" t="str">
        <f>OBV!H1526</f>
        <v>CONFIRMED BEARISH</v>
      </c>
    </row>
    <row r="1527" spans="1:13" ht="13.5" x14ac:dyDescent="0.25">
      <c r="A1527" s="4">
        <f>TITRES_STAT!B1530</f>
        <v>44236</v>
      </c>
      <c r="B1527" s="2">
        <f>TITRES_STAT!C1530</f>
        <v>14.69</v>
      </c>
      <c r="C1527" s="2">
        <f>RSI!I1527</f>
        <v>47.202958338258888</v>
      </c>
      <c r="D1527" s="2">
        <f>MACD!E1527</f>
        <v>2.4894768002003076E-2</v>
      </c>
      <c r="E1527" s="2">
        <f>MACD!F1527</f>
        <v>-2.9125345130343056E-3</v>
      </c>
      <c r="F1527" s="2">
        <f>'Moving Avg'!D1527</f>
        <v>6.2153599999999996</v>
      </c>
      <c r="G1527" s="2">
        <f>'Moving Avg'!E1527</f>
        <v>6.2462299999999997</v>
      </c>
      <c r="H1527" s="2">
        <f>'Moving Avg'!F1527</f>
        <v>6.2529950000000003</v>
      </c>
      <c r="I1527" s="2">
        <f>'Moving Avg'!G1527</f>
        <v>6.1800160000000002</v>
      </c>
      <c r="J1527" s="2">
        <f>'Moving Avg'!H1527</f>
        <v>5.8649170000000019</v>
      </c>
      <c r="K1527" s="18" t="str">
        <f>OBV!F1527</f>
        <v>BEARISH</v>
      </c>
      <c r="L1527" s="18" t="str">
        <f>OBV!G1527</f>
        <v>NEUTRAL</v>
      </c>
      <c r="M1527" s="18" t="str">
        <f>OBV!H1527</f>
        <v>CONFIRMED BEARISH</v>
      </c>
    </row>
    <row r="1528" spans="1:13" ht="13.5" x14ac:dyDescent="0.25">
      <c r="A1528" s="4">
        <f>TITRES_STAT!B1531</f>
        <v>44237</v>
      </c>
      <c r="B1528" s="2">
        <f>TITRES_STAT!C1531</f>
        <v>14.69</v>
      </c>
      <c r="C1528" s="2">
        <f>RSI!I1528</f>
        <v>47.202958338258888</v>
      </c>
      <c r="D1528" s="2">
        <f>MACD!E1528</f>
        <v>3.3486560328157999E-2</v>
      </c>
      <c r="E1528" s="2">
        <f>MACD!F1528</f>
        <v>4.3672844552041564E-3</v>
      </c>
      <c r="F1528" s="2">
        <f>'Moving Avg'!D1528</f>
        <v>6.2145199999999994</v>
      </c>
      <c r="G1528" s="2">
        <f>'Moving Avg'!E1528</f>
        <v>6.2373500000000011</v>
      </c>
      <c r="H1528" s="2">
        <f>'Moving Avg'!F1528</f>
        <v>6.2510950000000012</v>
      </c>
      <c r="I1528" s="2">
        <f>'Moving Avg'!G1528</f>
        <v>6.1817080000000013</v>
      </c>
      <c r="J1528" s="2">
        <f>'Moving Avg'!H1528</f>
        <v>5.8731695000000013</v>
      </c>
      <c r="K1528" s="18" t="str">
        <f>OBV!F1528</f>
        <v>BEARISH</v>
      </c>
      <c r="L1528" s="18" t="str">
        <f>OBV!G1528</f>
        <v>NEUTRAL</v>
      </c>
      <c r="M1528" s="18" t="str">
        <f>OBV!H1528</f>
        <v>CONFIRMED BEARISH</v>
      </c>
    </row>
    <row r="1529" spans="1:13" ht="13.5" x14ac:dyDescent="0.25">
      <c r="A1529" s="4">
        <f>TITRES_STAT!B1532</f>
        <v>44238</v>
      </c>
      <c r="B1529" s="2">
        <f>TITRES_STAT!C1532</f>
        <v>14.7</v>
      </c>
      <c r="C1529" s="2">
        <f>RSI!I1529</f>
        <v>48.113882629386467</v>
      </c>
      <c r="D1529" s="2">
        <f>MACD!E1529</f>
        <v>4.0537263030095083E-2</v>
      </c>
      <c r="E1529" s="2">
        <f>MACD!F1529</f>
        <v>1.1601280170182342E-2</v>
      </c>
      <c r="F1529" s="2">
        <f>'Moving Avg'!D1529</f>
        <v>6.2145199999999994</v>
      </c>
      <c r="G1529" s="2">
        <f>'Moving Avg'!E1529</f>
        <v>6.2288899999999998</v>
      </c>
      <c r="H1529" s="2">
        <f>'Moving Avg'!F1529</f>
        <v>6.2494050000000012</v>
      </c>
      <c r="I1529" s="2">
        <f>'Moving Avg'!G1529</f>
        <v>6.1834840000000018</v>
      </c>
      <c r="J1529" s="2">
        <f>'Moving Avg'!H1529</f>
        <v>5.8813395000000011</v>
      </c>
      <c r="K1529" s="18" t="str">
        <f>OBV!F1529</f>
        <v>BULLISH</v>
      </c>
      <c r="L1529" s="18" t="str">
        <f>OBV!G1529</f>
        <v>NEUTRAL</v>
      </c>
      <c r="M1529" s="18" t="str">
        <f>OBV!H1529</f>
        <v>NEUTRAL</v>
      </c>
    </row>
    <row r="1530" spans="1:13" ht="13.5" x14ac:dyDescent="0.25">
      <c r="A1530" s="4">
        <f>TITRES_STAT!B1533</f>
        <v>44239</v>
      </c>
      <c r="B1530" s="2">
        <f>TITRES_STAT!C1533</f>
        <v>14.7</v>
      </c>
      <c r="C1530" s="2">
        <f>RSI!I1530</f>
        <v>48.113882629386467</v>
      </c>
      <c r="D1530" s="2">
        <f>MACD!E1530</f>
        <v>4.3301918844659504E-2</v>
      </c>
      <c r="E1530" s="2">
        <f>MACD!F1530</f>
        <v>1.7941407905077776E-2</v>
      </c>
      <c r="F1530" s="2">
        <f>'Moving Avg'!D1530</f>
        <v>6.2145200000000003</v>
      </c>
      <c r="G1530" s="2">
        <f>'Moving Avg'!E1530</f>
        <v>6.2225500000000009</v>
      </c>
      <c r="H1530" s="2">
        <f>'Moving Avg'!F1530</f>
        <v>6.2479250000000013</v>
      </c>
      <c r="I1530" s="2">
        <f>'Moving Avg'!G1530</f>
        <v>6.1854280000000017</v>
      </c>
      <c r="J1530" s="2">
        <f>'Moving Avg'!H1530</f>
        <v>5.8897160000000017</v>
      </c>
      <c r="K1530" s="18" t="str">
        <f>OBV!F1530</f>
        <v>BULLISH</v>
      </c>
      <c r="L1530" s="18" t="str">
        <f>OBV!G1530</f>
        <v>NEUTRAL</v>
      </c>
      <c r="M1530" s="18" t="str">
        <f>OBV!H1530</f>
        <v>NEUTRAL</v>
      </c>
    </row>
    <row r="1531" spans="1:13" ht="13.5" x14ac:dyDescent="0.25">
      <c r="A1531" s="4">
        <f>TITRES_STAT!B1534</f>
        <v>44242</v>
      </c>
      <c r="B1531" s="2">
        <f>TITRES_STAT!C1534</f>
        <v>14.7</v>
      </c>
      <c r="C1531" s="2">
        <f>RSI!I1531</f>
        <v>48.113882629386467</v>
      </c>
      <c r="D1531" s="2">
        <f>MACD!E1531</f>
        <v>4.7004689994592397E-2</v>
      </c>
      <c r="E1531" s="2">
        <f>MACD!F1531</f>
        <v>2.3754064322980703E-2</v>
      </c>
      <c r="F1531" s="2">
        <f>'Moving Avg'!D1531</f>
        <v>6.2145200000000003</v>
      </c>
      <c r="G1531" s="2">
        <f>'Moving Avg'!E1531</f>
        <v>6.2153599999999996</v>
      </c>
      <c r="H1531" s="2">
        <f>'Moving Avg'!F1531</f>
        <v>6.2470800000000004</v>
      </c>
      <c r="I1531" s="2">
        <f>'Moving Avg'!G1531</f>
        <v>6.1875420000000005</v>
      </c>
      <c r="J1531" s="2">
        <f>'Moving Avg'!H1531</f>
        <v>5.8987735000000017</v>
      </c>
      <c r="K1531" s="18" t="str">
        <f>OBV!F1531</f>
        <v>BULLISH</v>
      </c>
      <c r="L1531" s="18" t="str">
        <f>OBV!G1531</f>
        <v>NEUTRAL</v>
      </c>
      <c r="M1531" s="18" t="str">
        <f>OBV!H1531</f>
        <v>NEUTRAL</v>
      </c>
    </row>
    <row r="1532" spans="1:13" ht="13.5" x14ac:dyDescent="0.25">
      <c r="A1532" s="4">
        <f>TITRES_STAT!B1535</f>
        <v>44243</v>
      </c>
      <c r="B1532" s="2">
        <f>TITRES_STAT!C1535</f>
        <v>14.7</v>
      </c>
      <c r="C1532" s="2">
        <f>RSI!I1532</f>
        <v>48.113882629386467</v>
      </c>
      <c r="D1532" s="2">
        <f>MACD!E1532</f>
        <v>3.9127890297308454E-2</v>
      </c>
      <c r="E1532" s="2">
        <f>MACD!F1532</f>
        <v>2.6828829517846257E-2</v>
      </c>
      <c r="F1532" s="2">
        <f>'Moving Avg'!D1532</f>
        <v>6.2153600000000004</v>
      </c>
      <c r="G1532" s="2">
        <f>'Moving Avg'!E1532</f>
        <v>6.2153599999999996</v>
      </c>
      <c r="H1532" s="2">
        <f>'Moving Avg'!F1532</f>
        <v>6.2470800000000004</v>
      </c>
      <c r="I1532" s="2">
        <f>'Moving Avg'!G1532</f>
        <v>6.1893180000000019</v>
      </c>
      <c r="J1532" s="2">
        <f>'Moving Avg'!H1532</f>
        <v>5.9081820000000027</v>
      </c>
      <c r="K1532" s="18" t="str">
        <f>OBV!F1532</f>
        <v>BULLISH</v>
      </c>
      <c r="L1532" s="18" t="str">
        <f>OBV!G1532</f>
        <v>NEUTRAL</v>
      </c>
      <c r="M1532" s="18" t="str">
        <f>OBV!H1532</f>
        <v>CONFIRMED BULLISH</v>
      </c>
    </row>
    <row r="1533" spans="1:13" ht="13.5" x14ac:dyDescent="0.25">
      <c r="A1533" s="4">
        <f>TITRES_STAT!B1536</f>
        <v>44244</v>
      </c>
      <c r="B1533" s="2">
        <f>TITRES_STAT!C1536</f>
        <v>14.7</v>
      </c>
      <c r="C1533" s="2">
        <f>RSI!I1533</f>
        <v>48.113882629386467</v>
      </c>
      <c r="D1533" s="2">
        <f>MACD!E1533</f>
        <v>3.2510706599467198E-2</v>
      </c>
      <c r="E1533" s="2">
        <f>MACD!F1533</f>
        <v>2.796520493417045E-2</v>
      </c>
      <c r="F1533" s="2">
        <f>'Moving Avg'!D1533</f>
        <v>6.2161999999999997</v>
      </c>
      <c r="G1533" s="2">
        <f>'Moving Avg'!E1533</f>
        <v>6.2153599999999996</v>
      </c>
      <c r="H1533" s="2">
        <f>'Moving Avg'!F1533</f>
        <v>6.2470800000000004</v>
      </c>
      <c r="I1533" s="2">
        <f>'Moving Avg'!G1533</f>
        <v>6.1918540000000011</v>
      </c>
      <c r="J1533" s="2">
        <f>'Moving Avg'!H1533</f>
        <v>5.917095500000003</v>
      </c>
      <c r="K1533" s="18" t="str">
        <f>OBV!F1533</f>
        <v>BULLISH</v>
      </c>
      <c r="L1533" s="18" t="str">
        <f>OBV!G1533</f>
        <v>NEUTRAL</v>
      </c>
      <c r="M1533" s="18" t="str">
        <f>OBV!H1533</f>
        <v>CONFIRMED BULLISH</v>
      </c>
    </row>
    <row r="1534" spans="1:13" ht="13.5" x14ac:dyDescent="0.25">
      <c r="A1534" s="4">
        <f>TITRES_STAT!B1537</f>
        <v>44245</v>
      </c>
      <c r="B1534" s="2">
        <f>TITRES_STAT!C1537</f>
        <v>14.7</v>
      </c>
      <c r="C1534" s="2">
        <f>RSI!I1534</f>
        <v>48.113882629386467</v>
      </c>
      <c r="D1534" s="2">
        <f>MACD!E1534</f>
        <v>2.6955811034497401E-2</v>
      </c>
      <c r="E1534" s="2">
        <f>MACD!F1534</f>
        <v>2.7763326154235844E-2</v>
      </c>
      <c r="F1534" s="2">
        <f>'Moving Avg'!D1534</f>
        <v>6.2161999999999997</v>
      </c>
      <c r="G1534" s="2">
        <f>'Moving Avg'!E1534</f>
        <v>6.2153599999999996</v>
      </c>
      <c r="H1534" s="2">
        <f>'Moving Avg'!F1534</f>
        <v>6.2428500000000007</v>
      </c>
      <c r="I1534" s="2">
        <f>'Moving Avg'!G1534</f>
        <v>6.1942220000000008</v>
      </c>
      <c r="J1534" s="2">
        <f>'Moving Avg'!H1534</f>
        <v>5.9264215000000036</v>
      </c>
      <c r="K1534" s="18" t="str">
        <f>OBV!F1534</f>
        <v>NEUTRAL</v>
      </c>
      <c r="L1534" s="18" t="str">
        <f>OBV!G1534</f>
        <v>NEUTRAL</v>
      </c>
      <c r="M1534" s="18" t="str">
        <f>OBV!H1534</f>
        <v>NEUTRAL</v>
      </c>
    </row>
    <row r="1535" spans="1:13" ht="13.5" x14ac:dyDescent="0.25">
      <c r="A1535" s="4">
        <f>TITRES_STAT!B1538</f>
        <v>44246</v>
      </c>
      <c r="B1535" s="2">
        <f>TITRES_STAT!C1538</f>
        <v>14.7</v>
      </c>
      <c r="C1535" s="2">
        <f>RSI!I1535</f>
        <v>48.113882629386467</v>
      </c>
      <c r="D1535" s="2">
        <f>MACD!E1535</f>
        <v>2.2296496149868616E-2</v>
      </c>
      <c r="E1535" s="2">
        <f>MACD!F1535</f>
        <v>2.6669960153362402E-2</v>
      </c>
      <c r="F1535" s="2">
        <f>'Moving Avg'!D1535</f>
        <v>6.2161999999999997</v>
      </c>
      <c r="G1535" s="2">
        <f>'Moving Avg'!E1535</f>
        <v>6.2153600000000004</v>
      </c>
      <c r="H1535" s="2">
        <f>'Moving Avg'!F1535</f>
        <v>6.2386200000000001</v>
      </c>
      <c r="I1535" s="2">
        <f>'Moving Avg'!G1535</f>
        <v>6.1965900000000014</v>
      </c>
      <c r="J1535" s="2">
        <f>'Moving Avg'!H1535</f>
        <v>5.9352520000000037</v>
      </c>
      <c r="K1535" s="18" t="str">
        <f>OBV!F1535</f>
        <v>NEUTRAL</v>
      </c>
      <c r="L1535" s="18" t="str">
        <f>OBV!G1535</f>
        <v>NEUTRAL</v>
      </c>
      <c r="M1535" s="18" t="str">
        <f>OBV!H1535</f>
        <v>NEUTRAL</v>
      </c>
    </row>
    <row r="1536" spans="1:13" ht="13.5" x14ac:dyDescent="0.25">
      <c r="A1536" s="4">
        <f>TITRES_STAT!B1539</f>
        <v>44249</v>
      </c>
      <c r="B1536" s="2">
        <f>TITRES_STAT!C1539</f>
        <v>14.7</v>
      </c>
      <c r="C1536" s="2">
        <f>RSI!I1536</f>
        <v>48.113882629386467</v>
      </c>
      <c r="D1536" s="2">
        <f>MACD!E1536</f>
        <v>1.8391944645959057E-2</v>
      </c>
      <c r="E1536" s="2">
        <f>MACD!F1536</f>
        <v>2.5014357051881736E-2</v>
      </c>
      <c r="F1536" s="2">
        <f>'Moving Avg'!D1536</f>
        <v>6.2161999999999997</v>
      </c>
      <c r="G1536" s="2">
        <f>'Moving Avg'!E1536</f>
        <v>6.2153600000000004</v>
      </c>
      <c r="H1536" s="2">
        <f>'Moving Avg'!F1536</f>
        <v>6.2343900000000003</v>
      </c>
      <c r="I1536" s="2">
        <f>'Moving Avg'!G1536</f>
        <v>6.1987040000000011</v>
      </c>
      <c r="J1536" s="2">
        <f>'Moving Avg'!H1536</f>
        <v>5.9438765000000044</v>
      </c>
      <c r="K1536" s="18" t="str">
        <f>OBV!F1536</f>
        <v>NEUTRAL</v>
      </c>
      <c r="L1536" s="18" t="str">
        <f>OBV!G1536</f>
        <v>NEUTRAL</v>
      </c>
      <c r="M1536" s="18" t="str">
        <f>OBV!H1536</f>
        <v>NEUTRAL</v>
      </c>
    </row>
    <row r="1537" spans="1:13" ht="13.5" x14ac:dyDescent="0.25">
      <c r="A1537" s="4">
        <f>TITRES_STAT!B1540</f>
        <v>44250</v>
      </c>
      <c r="B1537" s="2">
        <f>TITRES_STAT!C1540</f>
        <v>14.7</v>
      </c>
      <c r="C1537" s="2">
        <f>RSI!I1537</f>
        <v>48.11388262938646</v>
      </c>
      <c r="D1537" s="2">
        <f>MACD!E1537</f>
        <v>1.4477074440377713E-2</v>
      </c>
      <c r="E1537" s="2">
        <f>MACD!F1537</f>
        <v>2.2906900529580932E-2</v>
      </c>
      <c r="F1537" s="2">
        <f>'Moving Avg'!D1537</f>
        <v>6.2161999999999997</v>
      </c>
      <c r="G1537" s="2">
        <f>'Moving Avg'!E1537</f>
        <v>6.2157800000000005</v>
      </c>
      <c r="H1537" s="2">
        <f>'Moving Avg'!F1537</f>
        <v>6.2310050000000006</v>
      </c>
      <c r="I1537" s="2">
        <f>'Moving Avg'!G1537</f>
        <v>6.2012400000000003</v>
      </c>
      <c r="J1537" s="2">
        <f>'Moving Avg'!H1537</f>
        <v>5.952046500000006</v>
      </c>
      <c r="K1537" s="18" t="str">
        <f>OBV!F1537</f>
        <v>NEUTRAL</v>
      </c>
      <c r="L1537" s="18" t="str">
        <f>OBV!G1537</f>
        <v>NEUTRAL</v>
      </c>
      <c r="M1537" s="18" t="str">
        <f>OBV!H1537</f>
        <v>NEUTRAL</v>
      </c>
    </row>
    <row r="1538" spans="1:13" ht="13.5" x14ac:dyDescent="0.25">
      <c r="A1538" s="4">
        <f>TITRES_STAT!B1541</f>
        <v>44251</v>
      </c>
      <c r="B1538" s="2">
        <f>TITRES_STAT!C1541</f>
        <v>14.68</v>
      </c>
      <c r="C1538" s="2">
        <f>RSI!I1538</f>
        <v>45.082944220222913</v>
      </c>
      <c r="D1538" s="2">
        <f>MACD!E1538</f>
        <v>1.1819246507910108E-2</v>
      </c>
      <c r="E1538" s="2">
        <f>MACD!F1538</f>
        <v>2.0689369725246768E-2</v>
      </c>
      <c r="F1538" s="2">
        <f>'Moving Avg'!D1538</f>
        <v>6.2145199999999994</v>
      </c>
      <c r="G1538" s="2">
        <f>'Moving Avg'!E1538</f>
        <v>6.2153599999999996</v>
      </c>
      <c r="H1538" s="2">
        <f>'Moving Avg'!F1538</f>
        <v>6.2263550000000008</v>
      </c>
      <c r="I1538" s="2">
        <f>'Moving Avg'!G1538</f>
        <v>6.203608</v>
      </c>
      <c r="J1538" s="2">
        <f>'Moving Avg'!H1538</f>
        <v>5.9603810000000044</v>
      </c>
      <c r="K1538" s="18" t="str">
        <f>OBV!F1538</f>
        <v>BEARISH</v>
      </c>
      <c r="L1538" s="18" t="str">
        <f>OBV!G1538</f>
        <v>NEUTRAL</v>
      </c>
      <c r="M1538" s="18" t="str">
        <f>OBV!H1538</f>
        <v>CONFIRMED BEARISH</v>
      </c>
    </row>
    <row r="1539" spans="1:13" ht="13.5" x14ac:dyDescent="0.25">
      <c r="A1539" s="4">
        <f>TITRES_STAT!B1542</f>
        <v>44252</v>
      </c>
      <c r="B1539" s="2">
        <f>TITRES_STAT!C1542</f>
        <v>14.7</v>
      </c>
      <c r="C1539" s="2">
        <f>RSI!I1539</f>
        <v>48.571872952893152</v>
      </c>
      <c r="D1539" s="2">
        <f>MACD!E1539</f>
        <v>9.674005290074561E-3</v>
      </c>
      <c r="E1539" s="2">
        <f>MACD!F1539</f>
        <v>1.8486296838212329E-2</v>
      </c>
      <c r="F1539" s="2">
        <f>'Moving Avg'!D1539</f>
        <v>6.2145199999999994</v>
      </c>
      <c r="G1539" s="2">
        <f>'Moving Avg'!E1539</f>
        <v>6.2153599999999996</v>
      </c>
      <c r="H1539" s="2">
        <f>'Moving Avg'!F1539</f>
        <v>6.2221250000000001</v>
      </c>
      <c r="I1539" s="2">
        <f>'Moving Avg'!G1539</f>
        <v>6.2063139999999999</v>
      </c>
      <c r="J1539" s="2">
        <f>'Moving Avg'!H1539</f>
        <v>5.9687780000000057</v>
      </c>
      <c r="K1539" s="18" t="str">
        <f>OBV!F1539</f>
        <v>BULLISH</v>
      </c>
      <c r="L1539" s="18" t="str">
        <f>OBV!G1539</f>
        <v>NEUTRAL</v>
      </c>
      <c r="M1539" s="18" t="str">
        <f>OBV!H1539</f>
        <v>NEUTRAL</v>
      </c>
    </row>
    <row r="1540" spans="1:13" ht="13.5" x14ac:dyDescent="0.25">
      <c r="A1540" s="4">
        <f>TITRES_STAT!B1543</f>
        <v>44253</v>
      </c>
      <c r="B1540" s="2">
        <f>TITRES_STAT!C1543</f>
        <v>14.71</v>
      </c>
      <c r="C1540" s="2">
        <f>RSI!I1540</f>
        <v>50.272981251940536</v>
      </c>
      <c r="D1540" s="2">
        <f>MACD!E1540</f>
        <v>7.5719045605442403E-3</v>
      </c>
      <c r="E1540" s="2">
        <f>MACD!F1540</f>
        <v>1.6303418382678712E-2</v>
      </c>
      <c r="F1540" s="2">
        <f>'Moving Avg'!D1540</f>
        <v>6.2153599999999996</v>
      </c>
      <c r="G1540" s="2">
        <f>'Moving Avg'!E1540</f>
        <v>6.2157799999999996</v>
      </c>
      <c r="H1540" s="2">
        <f>'Moving Avg'!F1540</f>
        <v>6.2191650000000012</v>
      </c>
      <c r="I1540" s="2">
        <f>'Moving Avg'!G1540</f>
        <v>6.2106259999999995</v>
      </c>
      <c r="J1540" s="2">
        <f>'Moving Avg'!H1540</f>
        <v>5.9768865000000035</v>
      </c>
      <c r="K1540" s="18" t="str">
        <f>OBV!F1540</f>
        <v>BULLISH</v>
      </c>
      <c r="L1540" s="18" t="str">
        <f>OBV!G1540</f>
        <v>NEUTRAL</v>
      </c>
      <c r="M1540" s="18" t="str">
        <f>OBV!H1540</f>
        <v>CONFIRMED BULLISH</v>
      </c>
    </row>
    <row r="1541" spans="1:13" ht="13.5" x14ac:dyDescent="0.25">
      <c r="A1541" s="4">
        <f>TITRES_STAT!B1544</f>
        <v>44256</v>
      </c>
      <c r="B1541" s="2">
        <f>TITRES_STAT!C1544</f>
        <v>14.5</v>
      </c>
      <c r="C1541" s="2">
        <f>RSI!I1541</f>
        <v>28.675854358789181</v>
      </c>
      <c r="D1541" s="2">
        <f>MACD!E1541</f>
        <v>1.2368584563782647E-2</v>
      </c>
      <c r="E1541" s="2">
        <f>MACD!F1541</f>
        <v>1.55164516188995E-2</v>
      </c>
      <c r="F1541" s="2">
        <f>'Moving Avg'!D1541</f>
        <v>6.1984399999999997</v>
      </c>
      <c r="G1541" s="2">
        <f>'Moving Avg'!E1541</f>
        <v>6.2073199999999993</v>
      </c>
      <c r="H1541" s="2">
        <f>'Moving Avg'!F1541</f>
        <v>6.2113400000000007</v>
      </c>
      <c r="I1541" s="2">
        <f>'Moving Avg'!G1541</f>
        <v>6.2116399999999992</v>
      </c>
      <c r="J1541" s="2">
        <f>'Moving Avg'!H1541</f>
        <v>5.983870000000004</v>
      </c>
      <c r="K1541" s="18" t="str">
        <f>OBV!F1541</f>
        <v>BULLISH</v>
      </c>
      <c r="L1541" s="18" t="str">
        <f>OBV!G1541</f>
        <v>NEUTRAL</v>
      </c>
      <c r="M1541" s="18" t="str">
        <f>OBV!H1541</f>
        <v>BULLISH DIVERGENCE</v>
      </c>
    </row>
    <row r="1542" spans="1:13" ht="13.5" x14ac:dyDescent="0.25">
      <c r="A1542" s="4">
        <f>TITRES_STAT!B1545</f>
        <v>44257</v>
      </c>
      <c r="B1542" s="2">
        <f>TITRES_STAT!C1545</f>
        <v>14.7</v>
      </c>
      <c r="C1542" s="2">
        <f>RSI!I1542</f>
        <v>50.495514145258326</v>
      </c>
      <c r="D1542" s="2">
        <f>MACD!E1542</f>
        <v>1.0683150554197773E-2</v>
      </c>
      <c r="E1542" s="2">
        <f>MACD!F1542</f>
        <v>1.4549791405959156E-2</v>
      </c>
      <c r="F1542" s="2">
        <f>'Moving Avg'!D1542</f>
        <v>6.1984399999999997</v>
      </c>
      <c r="G1542" s="2">
        <f>'Moving Avg'!E1542</f>
        <v>6.2073200000000002</v>
      </c>
      <c r="H1542" s="2">
        <f>'Moving Avg'!F1542</f>
        <v>6.2113400000000007</v>
      </c>
      <c r="I1542" s="2">
        <f>'Moving Avg'!G1542</f>
        <v>6.2146839999999983</v>
      </c>
      <c r="J1542" s="2">
        <f>'Moving Avg'!H1542</f>
        <v>5.9909255000000057</v>
      </c>
      <c r="K1542" s="18" t="str">
        <f>OBV!F1542</f>
        <v>BULLISH</v>
      </c>
      <c r="L1542" s="18" t="str">
        <f>OBV!G1542</f>
        <v>NEUTRAL</v>
      </c>
      <c r="M1542" s="18" t="str">
        <f>OBV!H1542</f>
        <v>NEUTRAL</v>
      </c>
    </row>
    <row r="1543" spans="1:13" ht="13.5" x14ac:dyDescent="0.25">
      <c r="A1543" s="4">
        <f>TITRES_STAT!B1546</f>
        <v>44258</v>
      </c>
      <c r="B1543" s="2">
        <f>TITRES_STAT!C1546</f>
        <v>14.75</v>
      </c>
      <c r="C1543" s="2">
        <f>RSI!I1543</f>
        <v>54.270842886701374</v>
      </c>
      <c r="D1543" s="2">
        <f>MACD!E1543</f>
        <v>7.670538147210415E-3</v>
      </c>
      <c r="E1543" s="2">
        <f>MACD!F1543</f>
        <v>1.3173940754209409E-2</v>
      </c>
      <c r="F1543" s="2">
        <f>'Moving Avg'!D1543</f>
        <v>6.2043599999999994</v>
      </c>
      <c r="G1543" s="2">
        <f>'Moving Avg'!E1543</f>
        <v>6.209439999999999</v>
      </c>
      <c r="H1543" s="2">
        <f>'Moving Avg'!F1543</f>
        <v>6.2124000000000006</v>
      </c>
      <c r="I1543" s="2">
        <f>'Moving Avg'!G1543</f>
        <v>6.2173059999999971</v>
      </c>
      <c r="J1543" s="2">
        <f>'Moving Avg'!H1543</f>
        <v>5.9978805000000044</v>
      </c>
      <c r="K1543" s="18" t="str">
        <f>OBV!F1543</f>
        <v>BULLISH</v>
      </c>
      <c r="L1543" s="18" t="str">
        <f>OBV!G1543</f>
        <v>NEUTRAL</v>
      </c>
      <c r="M1543" s="18" t="str">
        <f>OBV!H1543</f>
        <v>CONFIRMED BULLISH</v>
      </c>
    </row>
    <row r="1544" spans="1:13" ht="13.5" x14ac:dyDescent="0.25">
      <c r="A1544" s="4">
        <f>TITRES_STAT!B1547</f>
        <v>44259</v>
      </c>
      <c r="B1544" s="2">
        <f>TITRES_STAT!C1547</f>
        <v>14.7</v>
      </c>
      <c r="C1544" s="2">
        <f>RSI!I1544</f>
        <v>50.151930463555907</v>
      </c>
      <c r="D1544" s="2">
        <f>MACD!E1544</f>
        <v>6.5515906699715742E-3</v>
      </c>
      <c r="E1544" s="2">
        <f>MACD!F1544</f>
        <v>1.1849470737361843E-2</v>
      </c>
      <c r="F1544" s="2">
        <f>'Moving Avg'!D1544</f>
        <v>6.2043600000000003</v>
      </c>
      <c r="G1544" s="2">
        <f>'Moving Avg'!E1544</f>
        <v>6.2094399999999998</v>
      </c>
      <c r="H1544" s="2">
        <f>'Moving Avg'!F1544</f>
        <v>6.2124000000000006</v>
      </c>
      <c r="I1544" s="2">
        <f>'Moving Avg'!G1544</f>
        <v>6.2206879999999964</v>
      </c>
      <c r="J1544" s="2">
        <f>'Moving Avg'!H1544</f>
        <v>6.0048125000000052</v>
      </c>
      <c r="K1544" s="18" t="str">
        <f>OBV!F1544</f>
        <v>BULLISH</v>
      </c>
      <c r="L1544" s="18" t="str">
        <f>OBV!G1544</f>
        <v>NEUTRAL</v>
      </c>
      <c r="M1544" s="18" t="str">
        <f>OBV!H1544</f>
        <v>NEUTRAL</v>
      </c>
    </row>
    <row r="1545" spans="1:13" ht="13.5" x14ac:dyDescent="0.25">
      <c r="A1545" s="4">
        <f>TITRES_STAT!B1548</f>
        <v>44260</v>
      </c>
      <c r="B1545" s="2">
        <f>TITRES_STAT!C1548</f>
        <v>14.6</v>
      </c>
      <c r="C1545" s="2">
        <f>RSI!I1545</f>
        <v>43.119869614079199</v>
      </c>
      <c r="D1545" s="2">
        <f>MACD!E1545</f>
        <v>8.7335937499704031E-3</v>
      </c>
      <c r="E1545" s="2">
        <f>MACD!F1545</f>
        <v>1.1226295339883554E-2</v>
      </c>
      <c r="F1545" s="2">
        <f>'Moving Avg'!D1545</f>
        <v>6.1950599999999998</v>
      </c>
      <c r="G1545" s="2">
        <f>'Moving Avg'!E1545</f>
        <v>6.2052099999999992</v>
      </c>
      <c r="H1545" s="2">
        <f>'Moving Avg'!F1545</f>
        <v>6.2102850000000007</v>
      </c>
      <c r="I1545" s="2">
        <f>'Moving Avg'!G1545</f>
        <v>6.2217019999999961</v>
      </c>
      <c r="J1545" s="2">
        <f>'Moving Avg'!H1545</f>
        <v>6.0116360000000055</v>
      </c>
      <c r="K1545" s="18" t="str">
        <f>OBV!F1545</f>
        <v>BEARISH</v>
      </c>
      <c r="L1545" s="18" t="str">
        <f>OBV!G1545</f>
        <v>NEUTRAL</v>
      </c>
      <c r="M1545" s="18" t="str">
        <f>OBV!H1545</f>
        <v>CONFIRMED BEARISH</v>
      </c>
    </row>
    <row r="1546" spans="1:13" ht="13.5" x14ac:dyDescent="0.25">
      <c r="A1546" s="4">
        <f>TITRES_STAT!B1549</f>
        <v>44263</v>
      </c>
      <c r="B1546" s="2">
        <f>TITRES_STAT!C1549</f>
        <v>14.8</v>
      </c>
      <c r="C1546" s="2">
        <f>RSI!I1546</f>
        <v>56.313326945360139</v>
      </c>
      <c r="D1546" s="2">
        <f>MACD!E1546</f>
        <v>4.558996804101767E-3</v>
      </c>
      <c r="E1546" s="2">
        <f>MACD!F1546</f>
        <v>9.8928356327271979E-3</v>
      </c>
      <c r="F1546" s="2">
        <f>'Moving Avg'!D1546</f>
        <v>6.2204399999999991</v>
      </c>
      <c r="G1546" s="2">
        <f>'Moving Avg'!E1546</f>
        <v>6.209439999999999</v>
      </c>
      <c r="H1546" s="2">
        <f>'Moving Avg'!F1546</f>
        <v>6.2124000000000006</v>
      </c>
      <c r="I1546" s="2">
        <f>'Moving Avg'!G1546</f>
        <v>6.2242399999999964</v>
      </c>
      <c r="J1546" s="2">
        <f>'Moving Avg'!H1546</f>
        <v>6.0189650000000059</v>
      </c>
      <c r="K1546" s="18" t="str">
        <f>OBV!F1546</f>
        <v>BEARISH</v>
      </c>
      <c r="L1546" s="18" t="str">
        <f>OBV!G1546</f>
        <v>NEUTRAL</v>
      </c>
      <c r="M1546" s="18" t="str">
        <f>OBV!H1546</f>
        <v>BEARISH DIVERGENCE</v>
      </c>
    </row>
    <row r="1547" spans="1:13" ht="13.5" x14ac:dyDescent="0.25">
      <c r="A1547" s="4">
        <f>TITRES_STAT!B1550</f>
        <v>44264</v>
      </c>
      <c r="B1547" s="2">
        <f>TITRES_STAT!C1550</f>
        <v>14.6</v>
      </c>
      <c r="C1547" s="2">
        <f>RSI!I1547</f>
        <v>45.058072313347651</v>
      </c>
      <c r="D1547" s="2">
        <f>MACD!E1547</f>
        <v>7.0209621963224222E-3</v>
      </c>
      <c r="E1547" s="2">
        <f>MACD!F1547</f>
        <v>9.3184609454462428E-3</v>
      </c>
      <c r="F1547" s="2">
        <f>'Moving Avg'!D1547</f>
        <v>6.2119799999999987</v>
      </c>
      <c r="G1547" s="2">
        <f>'Moving Avg'!E1547</f>
        <v>6.2052099999999992</v>
      </c>
      <c r="H1547" s="2">
        <f>'Moving Avg'!F1547</f>
        <v>6.2104949999999999</v>
      </c>
      <c r="I1547" s="2">
        <f>'Moving Avg'!G1547</f>
        <v>6.2250859999999957</v>
      </c>
      <c r="J1547" s="2">
        <f>'Moving Avg'!H1547</f>
        <v>6.0260980000000064</v>
      </c>
      <c r="K1547" s="18" t="str">
        <f>OBV!F1547</f>
        <v>BEARISH</v>
      </c>
      <c r="L1547" s="18" t="str">
        <f>OBV!G1547</f>
        <v>NEUTRAL</v>
      </c>
      <c r="M1547" s="18" t="str">
        <f>OBV!H1547</f>
        <v>CONFIRMED BEARISH</v>
      </c>
    </row>
    <row r="1548" spans="1:13" ht="13.5" x14ac:dyDescent="0.25">
      <c r="A1548" s="4">
        <f>TITRES_STAT!B1551</f>
        <v>44265</v>
      </c>
      <c r="B1548" s="2">
        <f>TITRES_STAT!C1551</f>
        <v>14.6</v>
      </c>
      <c r="C1548" s="2">
        <f>RSI!I1548</f>
        <v>45.058072313347644</v>
      </c>
      <c r="D1548" s="2">
        <f>MACD!E1548</f>
        <v>8.0595850854257023E-3</v>
      </c>
      <c r="E1548" s="2">
        <f>MACD!F1548</f>
        <v>9.0666857734421347E-3</v>
      </c>
      <c r="F1548" s="2">
        <f>'Moving Avg'!D1548</f>
        <v>6.1992799999999999</v>
      </c>
      <c r="G1548" s="2">
        <f>'Moving Avg'!E1548</f>
        <v>6.2018200000000006</v>
      </c>
      <c r="H1548" s="2">
        <f>'Moving Avg'!F1548</f>
        <v>6.2085900000000001</v>
      </c>
      <c r="I1548" s="2">
        <f>'Moving Avg'!G1548</f>
        <v>6.2242399999999956</v>
      </c>
      <c r="J1548" s="2">
        <f>'Moving Avg'!H1548</f>
        <v>6.0338090000000069</v>
      </c>
      <c r="K1548" s="18" t="str">
        <f>OBV!F1548</f>
        <v>BEARISH</v>
      </c>
      <c r="L1548" s="18" t="str">
        <f>OBV!G1548</f>
        <v>NEUTRAL</v>
      </c>
      <c r="M1548" s="18" t="str">
        <f>OBV!H1548</f>
        <v>CONFIRMED BEARISH</v>
      </c>
    </row>
    <row r="1549" spans="1:13" ht="13.5" x14ac:dyDescent="0.25">
      <c r="A1549" s="4">
        <f>TITRES_STAT!B1552</f>
        <v>44266</v>
      </c>
      <c r="B1549" s="2">
        <f>TITRES_STAT!C1552</f>
        <v>14.5</v>
      </c>
      <c r="C1549" s="2">
        <f>RSI!I1549</f>
        <v>40.37823417588541</v>
      </c>
      <c r="D1549" s="2">
        <f>MACD!E1549</f>
        <v>1.3593439655687156E-2</v>
      </c>
      <c r="E1549" s="2">
        <f>MACD!F1549</f>
        <v>9.9720365498911397E-3</v>
      </c>
      <c r="F1549" s="2">
        <f>'Moving Avg'!D1549</f>
        <v>6.1823599999999992</v>
      </c>
      <c r="G1549" s="2">
        <f>'Moving Avg'!E1549</f>
        <v>6.1933600000000002</v>
      </c>
      <c r="H1549" s="2">
        <f>'Moving Avg'!F1549</f>
        <v>6.2043600000000003</v>
      </c>
      <c r="I1549" s="2">
        <f>'Moving Avg'!G1549</f>
        <v>6.2225479999999962</v>
      </c>
      <c r="J1549" s="2">
        <f>'Moving Avg'!H1549</f>
        <v>6.0406275000000047</v>
      </c>
      <c r="K1549" s="18" t="str">
        <f>OBV!F1549</f>
        <v>BEARISH</v>
      </c>
      <c r="L1549" s="18" t="str">
        <f>OBV!G1549</f>
        <v>NEUTRAL</v>
      </c>
      <c r="M1549" s="18" t="str">
        <f>OBV!H1549</f>
        <v>CONFIRMED BEARISH</v>
      </c>
    </row>
    <row r="1550" spans="1:13" ht="13.5" x14ac:dyDescent="0.25">
      <c r="A1550" s="4">
        <f>TITRES_STAT!B1553</f>
        <v>44267</v>
      </c>
      <c r="B1550" s="2">
        <f>TITRES_STAT!C1553</f>
        <v>14.6</v>
      </c>
      <c r="C1550" s="2">
        <f>RSI!I1550</f>
        <v>46.37615662116756</v>
      </c>
      <c r="D1550" s="2">
        <f>MACD!E1550</f>
        <v>1.6251092784459686E-2</v>
      </c>
      <c r="E1550" s="2">
        <f>MACD!F1550</f>
        <v>1.122784779680485E-2</v>
      </c>
      <c r="F1550" s="2">
        <f>'Moving Avg'!D1550</f>
        <v>6.1823599999999992</v>
      </c>
      <c r="G1550" s="2">
        <f>'Moving Avg'!E1550</f>
        <v>6.1887100000000004</v>
      </c>
      <c r="H1550" s="2">
        <f>'Moving Avg'!F1550</f>
        <v>6.2022450000000005</v>
      </c>
      <c r="I1550" s="2">
        <f>'Moving Avg'!G1550</f>
        <v>6.2208559999999951</v>
      </c>
      <c r="J1550" s="2">
        <f>'Moving Avg'!H1550</f>
        <v>6.0469555000000064</v>
      </c>
      <c r="K1550" s="18" t="str">
        <f>OBV!F1550</f>
        <v>BULLISH</v>
      </c>
      <c r="L1550" s="18" t="str">
        <f>OBV!G1550</f>
        <v>NEUTRAL</v>
      </c>
      <c r="M1550" s="18" t="str">
        <f>OBV!H1550</f>
        <v>NEUTRAL</v>
      </c>
    </row>
    <row r="1551" spans="1:13" ht="13.5" x14ac:dyDescent="0.25">
      <c r="A1551" s="4">
        <f>TITRES_STAT!B1554</f>
        <v>44270</v>
      </c>
      <c r="B1551" s="2">
        <f>TITRES_STAT!C1554</f>
        <v>14.6</v>
      </c>
      <c r="C1551" s="2">
        <f>RSI!I1551</f>
        <v>46.37615662116756</v>
      </c>
      <c r="D1551" s="2">
        <f>MACD!E1551</f>
        <v>5.016478081538267E-3</v>
      </c>
      <c r="E1551" s="2">
        <f>MACD!F1551</f>
        <v>9.9855738537515341E-3</v>
      </c>
      <c r="F1551" s="2">
        <f>'Moving Avg'!D1551</f>
        <v>6.1654399999999994</v>
      </c>
      <c r="G1551" s="2">
        <f>'Moving Avg'!E1551</f>
        <v>6.1929400000000001</v>
      </c>
      <c r="H1551" s="2">
        <f>'Moving Avg'!F1551</f>
        <v>6.2001299999999997</v>
      </c>
      <c r="I1551" s="2">
        <f>'Moving Avg'!G1551</f>
        <v>6.2183179999999956</v>
      </c>
      <c r="J1551" s="2">
        <f>'Moving Avg'!H1551</f>
        <v>6.0530565000000056</v>
      </c>
      <c r="K1551" s="18" t="str">
        <f>OBV!F1551</f>
        <v>BEARISH</v>
      </c>
      <c r="L1551" s="18" t="str">
        <f>OBV!G1551</f>
        <v>NEUTRAL</v>
      </c>
      <c r="M1551" s="18" t="str">
        <f>OBV!H1551</f>
        <v>CONFIRMED BEARISH</v>
      </c>
    </row>
    <row r="1552" spans="1:13" ht="13.5" x14ac:dyDescent="0.25">
      <c r="A1552" s="4">
        <f>TITRES_STAT!B1555</f>
        <v>44271</v>
      </c>
      <c r="B1552" s="2">
        <f>TITRES_STAT!C1555</f>
        <v>14.6</v>
      </c>
      <c r="C1552" s="2">
        <f>RSI!I1552</f>
        <v>46.37615662116756</v>
      </c>
      <c r="D1552" s="2">
        <f>MACD!E1552</f>
        <v>8.6905950170663715E-3</v>
      </c>
      <c r="E1552" s="2">
        <f>MACD!F1552</f>
        <v>9.7265780864145019E-3</v>
      </c>
      <c r="F1552" s="2">
        <f>'Moving Avg'!D1552</f>
        <v>6.1654399999999994</v>
      </c>
      <c r="G1552" s="2">
        <f>'Moving Avg'!E1552</f>
        <v>6.1887100000000004</v>
      </c>
      <c r="H1552" s="2">
        <f>'Moving Avg'!F1552</f>
        <v>6.1980150000000007</v>
      </c>
      <c r="I1552" s="2">
        <f>'Moving Avg'!G1552</f>
        <v>6.2191639999999957</v>
      </c>
      <c r="J1552" s="2">
        <f>'Moving Avg'!H1552</f>
        <v>6.0584350000000056</v>
      </c>
      <c r="K1552" s="18" t="str">
        <f>OBV!F1552</f>
        <v>BEARISH</v>
      </c>
      <c r="L1552" s="18" t="str">
        <f>OBV!G1552</f>
        <v>NEUTRAL</v>
      </c>
      <c r="M1552" s="18" t="str">
        <f>OBV!H1552</f>
        <v>NEUTRAL</v>
      </c>
    </row>
    <row r="1553" spans="1:13" ht="13.5" x14ac:dyDescent="0.25">
      <c r="A1553" s="4">
        <f>TITRES_STAT!B1556</f>
        <v>44272</v>
      </c>
      <c r="B1553" s="2">
        <f>TITRES_STAT!C1556</f>
        <v>14.6</v>
      </c>
      <c r="C1553" s="2">
        <f>RSI!I1553</f>
        <v>46.376156621167553</v>
      </c>
      <c r="D1553" s="2">
        <f>MACD!E1553</f>
        <v>1.5213728285448092E-2</v>
      </c>
      <c r="E1553" s="2">
        <f>MACD!F1553</f>
        <v>1.0824008126221221E-2</v>
      </c>
      <c r="F1553" s="2">
        <f>'Moving Avg'!D1553</f>
        <v>6.1654399999999994</v>
      </c>
      <c r="G1553" s="2">
        <f>'Moving Avg'!E1553</f>
        <v>6.182360000000001</v>
      </c>
      <c r="H1553" s="2">
        <f>'Moving Avg'!F1553</f>
        <v>6.1959000000000009</v>
      </c>
      <c r="I1553" s="2">
        <f>'Moving Avg'!G1553</f>
        <v>6.2200099999999967</v>
      </c>
      <c r="J1553" s="2">
        <f>'Moving Avg'!H1553</f>
        <v>6.0635040000000053</v>
      </c>
      <c r="K1553" s="18" t="str">
        <f>OBV!F1553</f>
        <v>BEARISH</v>
      </c>
      <c r="L1553" s="18" t="str">
        <f>OBV!G1553</f>
        <v>NEUTRAL</v>
      </c>
      <c r="M1553" s="18" t="str">
        <f>OBV!H1553</f>
        <v>NEUTRAL</v>
      </c>
    </row>
    <row r="1554" spans="1:13" ht="13.5" x14ac:dyDescent="0.25">
      <c r="A1554" s="4">
        <f>TITRES_STAT!B1557</f>
        <v>44273</v>
      </c>
      <c r="B1554" s="2">
        <f>TITRES_STAT!C1557</f>
        <v>14.74</v>
      </c>
      <c r="C1554" s="2">
        <f>RSI!I1554</f>
        <v>54.9141588010459</v>
      </c>
      <c r="D1554" s="2">
        <f>MACD!E1554</f>
        <v>1.3227992489617257E-2</v>
      </c>
      <c r="E1554" s="2">
        <f>MACD!F1554</f>
        <v>1.1304804998900428E-2</v>
      </c>
      <c r="F1554" s="2">
        <f>'Moving Avg'!D1554</f>
        <v>6.18574</v>
      </c>
      <c r="G1554" s="2">
        <f>'Moving Avg'!E1554</f>
        <v>6.18405</v>
      </c>
      <c r="H1554" s="2">
        <f>'Moving Avg'!F1554</f>
        <v>6.1967450000000017</v>
      </c>
      <c r="I1554" s="2">
        <f>'Moving Avg'!G1554</f>
        <v>6.2228839999999961</v>
      </c>
      <c r="J1554" s="2">
        <f>'Moving Avg'!H1554</f>
        <v>6.0690755000000038</v>
      </c>
      <c r="K1554" s="18" t="str">
        <f>OBV!F1554</f>
        <v>BULLISH</v>
      </c>
      <c r="L1554" s="18" t="str">
        <f>OBV!G1554</f>
        <v>NEUTRAL</v>
      </c>
      <c r="M1554" s="18" t="str">
        <f>OBV!H1554</f>
        <v>CONFIRMED BULLISH</v>
      </c>
    </row>
    <row r="1555" spans="1:13" ht="13.5" x14ac:dyDescent="0.25">
      <c r="A1555" s="4">
        <f>TITRES_STAT!B1558</f>
        <v>44274</v>
      </c>
      <c r="B1555" s="2">
        <f>TITRES_STAT!C1558</f>
        <v>14.6</v>
      </c>
      <c r="C1555" s="2">
        <f>RSI!I1555</f>
        <v>46.876363842718639</v>
      </c>
      <c r="D1555" s="2">
        <f>MACD!E1555</f>
        <v>9.206370512944595E-3</v>
      </c>
      <c r="E1555" s="2">
        <f>MACD!F1555</f>
        <v>1.0885118101709262E-2</v>
      </c>
      <c r="F1555" s="2">
        <f>'Moving Avg'!D1555</f>
        <v>6.18574</v>
      </c>
      <c r="G1555" s="2">
        <f>'Moving Avg'!E1555</f>
        <v>6.1840499999999992</v>
      </c>
      <c r="H1555" s="2">
        <f>'Moving Avg'!F1555</f>
        <v>6.194630000000001</v>
      </c>
      <c r="I1555" s="2">
        <f>'Moving Avg'!G1555</f>
        <v>6.2224599999999963</v>
      </c>
      <c r="J1555" s="2">
        <f>'Moving Avg'!H1555</f>
        <v>6.0744540000000029</v>
      </c>
      <c r="K1555" s="18" t="str">
        <f>OBV!F1555</f>
        <v>BEARISH</v>
      </c>
      <c r="L1555" s="18" t="str">
        <f>OBV!G1555</f>
        <v>NEUTRAL</v>
      </c>
      <c r="M1555" s="18" t="str">
        <f>OBV!H1555</f>
        <v>NEUTRAL</v>
      </c>
    </row>
    <row r="1556" spans="1:13" ht="13.5" x14ac:dyDescent="0.25">
      <c r="A1556" s="4">
        <f>TITRES_STAT!B1559</f>
        <v>44277</v>
      </c>
      <c r="B1556" s="2">
        <f>TITRES_STAT!C1559</f>
        <v>14.6</v>
      </c>
      <c r="C1556" s="2">
        <f>RSI!I1556</f>
        <v>46.876363842718646</v>
      </c>
      <c r="D1556" s="2">
        <f>MACD!E1556</f>
        <v>1.8965995796031976E-2</v>
      </c>
      <c r="E1556" s="2">
        <f>MACD!F1556</f>
        <v>1.2501293640573804E-2</v>
      </c>
      <c r="F1556" s="2">
        <f>'Moving Avg'!D1556</f>
        <v>6.18574</v>
      </c>
      <c r="G1556" s="2">
        <f>'Moving Avg'!E1556</f>
        <v>6.1755899999999997</v>
      </c>
      <c r="H1556" s="2">
        <f>'Moving Avg'!F1556</f>
        <v>6.192515000000002</v>
      </c>
      <c r="I1556" s="2">
        <f>'Moving Avg'!G1556</f>
        <v>6.2221219999999962</v>
      </c>
      <c r="J1556" s="2">
        <f>'Moving Avg'!H1556</f>
        <v>6.0799360000000027</v>
      </c>
      <c r="K1556" s="18" t="str">
        <f>OBV!F1556</f>
        <v>BEARISH</v>
      </c>
      <c r="L1556" s="18" t="str">
        <f>OBV!G1556</f>
        <v>NEUTRAL</v>
      </c>
      <c r="M1556" s="18" t="str">
        <f>OBV!H1556</f>
        <v>NEUTRAL</v>
      </c>
    </row>
    <row r="1557" spans="1:13" ht="13.5" x14ac:dyDescent="0.25">
      <c r="A1557" s="4">
        <f>TITRES_STAT!B1560</f>
        <v>44278</v>
      </c>
      <c r="B1557" s="2">
        <f>TITRES_STAT!C1560</f>
        <v>14.76</v>
      </c>
      <c r="C1557" s="2">
        <f>RSI!I1557</f>
        <v>55.512623845691941</v>
      </c>
      <c r="D1557" s="2">
        <f>MACD!E1557</f>
        <v>9.3301922908031187E-3</v>
      </c>
      <c r="E1557" s="2">
        <f>MACD!F1557</f>
        <v>1.1867073370619669E-2</v>
      </c>
      <c r="F1557" s="2">
        <f>'Moving Avg'!D1557</f>
        <v>6.1992799999999999</v>
      </c>
      <c r="G1557" s="2">
        <f>'Moving Avg'!E1557</f>
        <v>6.1823599999999992</v>
      </c>
      <c r="H1557" s="2">
        <f>'Moving Avg'!F1557</f>
        <v>6.193785000000001</v>
      </c>
      <c r="I1557" s="2">
        <f>'Moving Avg'!G1557</f>
        <v>6.2218679999999971</v>
      </c>
      <c r="J1557" s="2">
        <f>'Moving Avg'!H1557</f>
        <v>6.0855500000000031</v>
      </c>
      <c r="K1557" s="18" t="str">
        <f>OBV!F1557</f>
        <v>BEARISH</v>
      </c>
      <c r="L1557" s="18" t="str">
        <f>OBV!G1557</f>
        <v>NEUTRAL</v>
      </c>
      <c r="M1557" s="18" t="str">
        <f>OBV!H1557</f>
        <v>BEARISH DIVERGENCE</v>
      </c>
    </row>
    <row r="1558" spans="1:13" ht="13.5" x14ac:dyDescent="0.25">
      <c r="A1558" s="4">
        <f>TITRES_STAT!B1561</f>
        <v>44279</v>
      </c>
      <c r="B1558" s="2">
        <f>TITRES_STAT!C1561</f>
        <v>14.6</v>
      </c>
      <c r="C1558" s="2">
        <f>RSI!I1558</f>
        <v>47.241795721304833</v>
      </c>
      <c r="D1558" s="2">
        <f>MACD!E1558</f>
        <v>5.9177514557564592E-3</v>
      </c>
      <c r="E1558" s="2">
        <f>MACD!F1558</f>
        <v>1.0677208987647029E-2</v>
      </c>
      <c r="F1558" s="2">
        <f>'Moving Avg'!D1558</f>
        <v>6.1992799999999999</v>
      </c>
      <c r="G1558" s="2">
        <f>'Moving Avg'!E1558</f>
        <v>6.1823600000000001</v>
      </c>
      <c r="H1558" s="2">
        <f>'Moving Avg'!F1558</f>
        <v>6.1920900000000021</v>
      </c>
      <c r="I1558" s="2">
        <f>'Moving Avg'!G1558</f>
        <v>6.2203459999999975</v>
      </c>
      <c r="J1558" s="2">
        <f>'Moving Avg'!H1558</f>
        <v>6.090825500000002</v>
      </c>
      <c r="K1558" s="18" t="str">
        <f>OBV!F1558</f>
        <v>BEARISH</v>
      </c>
      <c r="L1558" s="18" t="str">
        <f>OBV!G1558</f>
        <v>NEUTRAL</v>
      </c>
      <c r="M1558" s="18" t="str">
        <f>OBV!H1558</f>
        <v>NEUTRAL</v>
      </c>
    </row>
    <row r="1559" spans="1:13" ht="13.5" x14ac:dyDescent="0.25">
      <c r="A1559" s="4">
        <f>TITRES_STAT!B1562</f>
        <v>44280</v>
      </c>
      <c r="B1559" s="2">
        <f>TITRES_STAT!C1562</f>
        <v>14.45</v>
      </c>
      <c r="C1559" s="2">
        <f>RSI!I1559</f>
        <v>41.070547615330234</v>
      </c>
      <c r="D1559" s="2">
        <f>MACD!E1559</f>
        <v>1.3653519245302448E-3</v>
      </c>
      <c r="E1559" s="2">
        <f>MACD!F1559</f>
        <v>8.8148375750236718E-3</v>
      </c>
      <c r="F1559" s="2">
        <f>'Moving Avg'!D1559</f>
        <v>6.1747599999999991</v>
      </c>
      <c r="G1559" s="2">
        <f>'Moving Avg'!E1559</f>
        <v>6.1802499999999991</v>
      </c>
      <c r="H1559" s="2">
        <f>'Moving Avg'!F1559</f>
        <v>6.1868050000000014</v>
      </c>
      <c r="I1559" s="2">
        <f>'Moving Avg'!G1559</f>
        <v>6.2175559999999974</v>
      </c>
      <c r="J1559" s="2">
        <f>'Moving Avg'!H1559</f>
        <v>6.0961970000000019</v>
      </c>
      <c r="K1559" s="18" t="str">
        <f>OBV!F1559</f>
        <v>BEARISH</v>
      </c>
      <c r="L1559" s="18" t="str">
        <f>OBV!G1559</f>
        <v>NEUTRAL</v>
      </c>
      <c r="M1559" s="18" t="str">
        <f>OBV!H1559</f>
        <v>CONFIRMED BEARISH</v>
      </c>
    </row>
    <row r="1560" spans="1:13" ht="13.5" x14ac:dyDescent="0.25">
      <c r="A1560" s="4">
        <f>TITRES_STAT!B1563</f>
        <v>44281</v>
      </c>
      <c r="B1560" s="2">
        <f>TITRES_STAT!C1563</f>
        <v>14.6</v>
      </c>
      <c r="C1560" s="2">
        <f>RSI!I1560</f>
        <v>48.338298001894096</v>
      </c>
      <c r="D1560" s="2">
        <f>MACD!E1560</f>
        <v>-1.650505791328527E-4</v>
      </c>
      <c r="E1560" s="2">
        <f>MACD!F1560</f>
        <v>7.0188599441923672E-3</v>
      </c>
      <c r="F1560" s="2">
        <f>'Moving Avg'!D1560</f>
        <v>6.17476</v>
      </c>
      <c r="G1560" s="2">
        <f>'Moving Avg'!E1560</f>
        <v>6.1802499999999991</v>
      </c>
      <c r="H1560" s="2">
        <f>'Moving Avg'!F1560</f>
        <v>6.1844800000000024</v>
      </c>
      <c r="I1560" s="2">
        <f>'Moving Avg'!G1560</f>
        <v>6.216117999999998</v>
      </c>
      <c r="J1560" s="2">
        <f>'Moving Avg'!H1560</f>
        <v>6.102298000000002</v>
      </c>
      <c r="K1560" s="18" t="str">
        <f>OBV!F1560</f>
        <v>BEARISH</v>
      </c>
      <c r="L1560" s="18" t="str">
        <f>OBV!G1560</f>
        <v>NEUTRAL</v>
      </c>
      <c r="M1560" s="18" t="str">
        <f>OBV!H1560</f>
        <v>NEUTRAL</v>
      </c>
    </row>
    <row r="1561" spans="1:13" ht="13.5" x14ac:dyDescent="0.25">
      <c r="A1561" s="4">
        <f>TITRES_STAT!B1564</f>
        <v>44284</v>
      </c>
      <c r="B1561" s="2">
        <f>TITRES_STAT!C1564</f>
        <v>14.7</v>
      </c>
      <c r="C1561" s="2">
        <f>RSI!I1561</f>
        <v>52.543608813383003</v>
      </c>
      <c r="D1561" s="2">
        <f>MACD!E1561</f>
        <v>-4.4955362947760591E-3</v>
      </c>
      <c r="E1561" s="2">
        <f>MACD!F1561</f>
        <v>4.7159806963986825E-3</v>
      </c>
      <c r="F1561" s="2">
        <f>'Moving Avg'!D1561</f>
        <v>6.1832200000000004</v>
      </c>
      <c r="G1561" s="2">
        <f>'Moving Avg'!E1561</f>
        <v>6.1844800000000006</v>
      </c>
      <c r="H1561" s="2">
        <f>'Moving Avg'!F1561</f>
        <v>6.1887100000000013</v>
      </c>
      <c r="I1561" s="2">
        <f>'Moving Avg'!G1561</f>
        <v>6.2157799999999988</v>
      </c>
      <c r="J1561" s="2">
        <f>'Moving Avg'!H1561</f>
        <v>6.1081980000000025</v>
      </c>
      <c r="K1561" s="18" t="str">
        <f>OBV!F1561</f>
        <v>BULLISH</v>
      </c>
      <c r="L1561" s="18" t="str">
        <f>OBV!G1561</f>
        <v>STRONG</v>
      </c>
      <c r="M1561" s="18" t="str">
        <f>OBV!H1561</f>
        <v>CONFIRMED BULLISH</v>
      </c>
    </row>
    <row r="1562" spans="1:13" ht="13.5" x14ac:dyDescent="0.25">
      <c r="A1562" s="4">
        <f>TITRES_STAT!B1565</f>
        <v>44285</v>
      </c>
      <c r="B1562" s="2">
        <f>TITRES_STAT!C1565</f>
        <v>14.7</v>
      </c>
      <c r="C1562" s="2">
        <f>RSI!I1562</f>
        <v>52.543608813383003</v>
      </c>
      <c r="D1562" s="2">
        <f>MACD!E1562</f>
        <v>-8.3191870828756009E-3</v>
      </c>
      <c r="E1562" s="2">
        <f>MACD!F1562</f>
        <v>2.1089471405438256E-3</v>
      </c>
      <c r="F1562" s="2">
        <f>'Moving Avg'!D1562</f>
        <v>6.1781400000000009</v>
      </c>
      <c r="G1562" s="2">
        <f>'Moving Avg'!E1562</f>
        <v>6.1887100000000004</v>
      </c>
      <c r="H1562" s="2">
        <f>'Moving Avg'!F1562</f>
        <v>6.1887100000000022</v>
      </c>
      <c r="I1562" s="2">
        <f>'Moving Avg'!G1562</f>
        <v>6.2157799999999996</v>
      </c>
      <c r="J1562" s="2">
        <f>'Moving Avg'!H1562</f>
        <v>6.1131895000000016</v>
      </c>
      <c r="K1562" s="18" t="str">
        <f>OBV!F1562</f>
        <v>BULLISH</v>
      </c>
      <c r="L1562" s="18" t="str">
        <f>OBV!G1562</f>
        <v>STRONG</v>
      </c>
      <c r="M1562" s="18" t="str">
        <f>OBV!H1562</f>
        <v>BULLISH DIVERGENCE</v>
      </c>
    </row>
    <row r="1563" spans="1:13" ht="13.5" x14ac:dyDescent="0.25">
      <c r="A1563" s="4">
        <f>TITRES_STAT!B1566</f>
        <v>44286</v>
      </c>
      <c r="B1563" s="2">
        <f>TITRES_STAT!C1566</f>
        <v>14.5</v>
      </c>
      <c r="C1563" s="2">
        <f>RSI!I1563</f>
        <v>44.198430837971884</v>
      </c>
      <c r="D1563" s="2">
        <f>MACD!E1563</f>
        <v>-5.4355039444020647E-3</v>
      </c>
      <c r="E1563" s="2">
        <f>MACD!F1563</f>
        <v>6.0005692355464754E-4</v>
      </c>
      <c r="F1563" s="2">
        <f>'Moving Avg'!D1563</f>
        <v>6.1696799999999996</v>
      </c>
      <c r="G1563" s="2">
        <f>'Moving Avg'!E1563</f>
        <v>6.1844799999999998</v>
      </c>
      <c r="H1563" s="2">
        <f>'Moving Avg'!F1563</f>
        <v>6.1834200000000017</v>
      </c>
      <c r="I1563" s="2">
        <f>'Moving Avg'!G1563</f>
        <v>6.2140879999999994</v>
      </c>
      <c r="J1563" s="2">
        <f>'Moving Avg'!H1563</f>
        <v>6.1173455000000017</v>
      </c>
      <c r="K1563" s="18" t="str">
        <f>OBV!F1563</f>
        <v>BULLISH</v>
      </c>
      <c r="L1563" s="18" t="str">
        <f>OBV!G1563</f>
        <v>STRONG</v>
      </c>
      <c r="M1563" s="18" t="str">
        <f>OBV!H1563</f>
        <v>BULLISH DIVERGENCE</v>
      </c>
    </row>
    <row r="1564" spans="1:13" ht="13.5" x14ac:dyDescent="0.25">
      <c r="A1564" s="4">
        <f>TITRES_STAT!B1567</f>
        <v>44287</v>
      </c>
      <c r="B1564" s="2">
        <f>TITRES_STAT!C1567</f>
        <v>14.6</v>
      </c>
      <c r="C1564" s="2">
        <f>RSI!I1564</f>
        <v>48.594644205762613</v>
      </c>
      <c r="D1564" s="2">
        <f>MACD!E1564</f>
        <v>3.3421452831126075E-3</v>
      </c>
      <c r="E1564" s="2">
        <f>MACD!F1564</f>
        <v>1.1484745954662397E-3</v>
      </c>
      <c r="F1564" s="2">
        <f>'Moving Avg'!D1564</f>
        <v>6.1823600000000001</v>
      </c>
      <c r="G1564" s="2">
        <f>'Moving Avg'!E1564</f>
        <v>6.1785599999999992</v>
      </c>
      <c r="H1564" s="2">
        <f>'Moving Avg'!F1564</f>
        <v>6.1813050000000009</v>
      </c>
      <c r="I1564" s="2">
        <f>'Moving Avg'!G1564</f>
        <v>6.2115499999999999</v>
      </c>
      <c r="J1564" s="2">
        <f>'Moving Avg'!H1564</f>
        <v>6.1211760000000002</v>
      </c>
      <c r="K1564" s="18" t="str">
        <f>OBV!F1564</f>
        <v>BULLISH</v>
      </c>
      <c r="L1564" s="18" t="str">
        <f>OBV!G1564</f>
        <v>STRONG</v>
      </c>
      <c r="M1564" s="18" t="str">
        <f>OBV!H1564</f>
        <v>CONFIRMED BULLISH</v>
      </c>
    </row>
    <row r="1565" spans="1:13" ht="13.5" x14ac:dyDescent="0.25">
      <c r="A1565" s="4">
        <f>TITRES_STAT!B1568</f>
        <v>44288</v>
      </c>
      <c r="B1565" s="2">
        <f>TITRES_STAT!C1568</f>
        <v>14.7</v>
      </c>
      <c r="C1565" s="2">
        <f>RSI!I1565</f>
        <v>52.614943938278316</v>
      </c>
      <c r="D1565" s="2">
        <f>MACD!E1565</f>
        <v>-1.3852480033991199E-3</v>
      </c>
      <c r="E1565" s="2">
        <f>MACD!F1565</f>
        <v>6.4173007569316774E-4</v>
      </c>
      <c r="F1565" s="2">
        <f>'Moving Avg'!D1565</f>
        <v>6.1908200000000004</v>
      </c>
      <c r="G1565" s="2">
        <f>'Moving Avg'!E1565</f>
        <v>6.1827899999999998</v>
      </c>
      <c r="H1565" s="2">
        <f>'Moving Avg'!F1565</f>
        <v>6.1834200000000008</v>
      </c>
      <c r="I1565" s="2">
        <f>'Moving Avg'!G1565</f>
        <v>6.2098580000000005</v>
      </c>
      <c r="J1565" s="2">
        <f>'Moving Avg'!H1565</f>
        <v>6.1253215000000001</v>
      </c>
      <c r="K1565" s="18" t="str">
        <f>OBV!F1565</f>
        <v>BULLISH</v>
      </c>
      <c r="L1565" s="18" t="str">
        <f>OBV!G1565</f>
        <v>STRONG</v>
      </c>
      <c r="M1565" s="18" t="str">
        <f>OBV!H1565</f>
        <v>CONFIRMED BULLISH</v>
      </c>
    </row>
    <row r="1566" spans="1:13" ht="13.5" x14ac:dyDescent="0.25">
      <c r="A1566" s="4">
        <f>TITRES_STAT!B1569</f>
        <v>44291</v>
      </c>
      <c r="B1566" s="2">
        <f>TITRES_STAT!C1569</f>
        <v>14.65</v>
      </c>
      <c r="C1566" s="2">
        <f>RSI!I1566</f>
        <v>50.493590236227298</v>
      </c>
      <c r="D1566" s="2">
        <f>MACD!E1566</f>
        <v>-3.9923481794019722E-3</v>
      </c>
      <c r="E1566" s="2">
        <f>MACD!F1566</f>
        <v>-2.8508557532586022E-4</v>
      </c>
      <c r="F1566" s="2">
        <f>'Moving Avg'!D1566</f>
        <v>6.1866000000000003</v>
      </c>
      <c r="G1566" s="2">
        <f>'Moving Avg'!E1566</f>
        <v>6.1849099999999995</v>
      </c>
      <c r="H1566" s="2">
        <f>'Moving Avg'!F1566</f>
        <v>6.1802500000000009</v>
      </c>
      <c r="I1566" s="2">
        <f>'Moving Avg'!G1566</f>
        <v>6.2077440000000017</v>
      </c>
      <c r="J1566" s="2">
        <f>'Moving Avg'!H1566</f>
        <v>6.1284324999999988</v>
      </c>
      <c r="K1566" s="18" t="str">
        <f>OBV!F1566</f>
        <v>BEARISH</v>
      </c>
      <c r="L1566" s="18" t="str">
        <f>OBV!G1566</f>
        <v>NEUTRAL</v>
      </c>
      <c r="M1566" s="18" t="str">
        <f>OBV!H1566</f>
        <v>CONFIRMED BEARISH</v>
      </c>
    </row>
    <row r="1567" spans="1:13" ht="13.5" x14ac:dyDescent="0.25">
      <c r="A1567" s="4">
        <f>TITRES_STAT!B1570</f>
        <v>44292</v>
      </c>
      <c r="B1567" s="2">
        <f>TITRES_STAT!C1570</f>
        <v>14.95</v>
      </c>
      <c r="C1567" s="2">
        <f>RSI!I1567</f>
        <v>60.738204533796903</v>
      </c>
      <c r="D1567" s="2">
        <f>MACD!E1567</f>
        <v>-5.208254605849838E-3</v>
      </c>
      <c r="E1567" s="2">
        <f>MACD!F1567</f>
        <v>-1.2697193814306558E-3</v>
      </c>
      <c r="F1567" s="2">
        <f>'Moving Avg'!D1567</f>
        <v>6.2077399999999994</v>
      </c>
      <c r="G1567" s="2">
        <f>'Moving Avg'!E1567</f>
        <v>6.1929400000000001</v>
      </c>
      <c r="H1567" s="2">
        <f>'Moving Avg'!F1567</f>
        <v>6.1876499999999997</v>
      </c>
      <c r="I1567" s="2">
        <f>'Moving Avg'!G1567</f>
        <v>6.2085040000000014</v>
      </c>
      <c r="J1567" s="2">
        <f>'Moving Avg'!H1567</f>
        <v>6.1324249999999969</v>
      </c>
      <c r="K1567" s="18" t="str">
        <f>OBV!F1567</f>
        <v>BEARISH</v>
      </c>
      <c r="L1567" s="18" t="str">
        <f>OBV!G1567</f>
        <v>NEUTRAL</v>
      </c>
      <c r="M1567" s="18" t="str">
        <f>OBV!H1567</f>
        <v>BEARISH DIVERGENCE</v>
      </c>
    </row>
    <row r="1568" spans="1:13" ht="13.5" x14ac:dyDescent="0.25">
      <c r="A1568" s="4">
        <f>TITRES_STAT!B1571</f>
        <v>44293</v>
      </c>
      <c r="B1568" s="2">
        <f>TITRES_STAT!C1571</f>
        <v>14.9</v>
      </c>
      <c r="C1568" s="2">
        <f>RSI!I1568</f>
        <v>58.566352459622038</v>
      </c>
      <c r="D1568" s="2">
        <f>MACD!E1568</f>
        <v>-1.5869055884623506E-2</v>
      </c>
      <c r="E1568" s="2">
        <f>MACD!F1568</f>
        <v>-4.1895866820692261E-3</v>
      </c>
      <c r="F1568" s="2">
        <f>'Moving Avg'!D1568</f>
        <v>6.2415799999999999</v>
      </c>
      <c r="G1568" s="2">
        <f>'Moving Avg'!E1568</f>
        <v>6.2056300000000002</v>
      </c>
      <c r="H1568" s="2">
        <f>'Moving Avg'!F1568</f>
        <v>6.1939950000000001</v>
      </c>
      <c r="I1568" s="2">
        <f>'Moving Avg'!G1568</f>
        <v>6.2085040000000014</v>
      </c>
      <c r="J1568" s="2">
        <f>'Moving Avg'!H1568</f>
        <v>6.1363949999999967</v>
      </c>
      <c r="K1568" s="18" t="str">
        <f>OBV!F1568</f>
        <v>BULLISH</v>
      </c>
      <c r="L1568" s="18" t="str">
        <f>OBV!G1568</f>
        <v>NEUTRAL</v>
      </c>
      <c r="M1568" s="18" t="str">
        <f>OBV!H1568</f>
        <v>CONFIRMED BULLISH</v>
      </c>
    </row>
    <row r="1569" spans="1:13" ht="13.5" x14ac:dyDescent="0.25">
      <c r="A1569" s="4">
        <f>TITRES_STAT!B1572</f>
        <v>44294</v>
      </c>
      <c r="B1569" s="2">
        <f>TITRES_STAT!C1572</f>
        <v>14.9</v>
      </c>
      <c r="C1569" s="2">
        <f>RSI!I1569</f>
        <v>58.566352459622038</v>
      </c>
      <c r="D1569" s="2">
        <f>MACD!E1569</f>
        <v>-3.5240691577286043E-2</v>
      </c>
      <c r="E1569" s="2">
        <f>MACD!F1569</f>
        <v>-1.0399807661112589E-2</v>
      </c>
      <c r="F1569" s="2">
        <f>'Moving Avg'!D1569</f>
        <v>6.2669599999999992</v>
      </c>
      <c r="G1569" s="2">
        <f>'Moving Avg'!E1569</f>
        <v>6.2246600000000001</v>
      </c>
      <c r="H1569" s="2">
        <f>'Moving Avg'!F1569</f>
        <v>6.2024549999999996</v>
      </c>
      <c r="I1569" s="2">
        <f>'Moving Avg'!G1569</f>
        <v>6.2085040000000014</v>
      </c>
      <c r="J1569" s="2">
        <f>'Moving Avg'!H1569</f>
        <v>6.1394359999999963</v>
      </c>
      <c r="K1569" s="18" t="str">
        <f>OBV!F1569</f>
        <v>BULLISH</v>
      </c>
      <c r="L1569" s="18" t="str">
        <f>OBV!G1569</f>
        <v>NEUTRAL</v>
      </c>
      <c r="M1569" s="18" t="str">
        <f>OBV!H1569</f>
        <v>CONFIRMED BULLISH</v>
      </c>
    </row>
    <row r="1570" spans="1:13" ht="13.5" x14ac:dyDescent="0.25">
      <c r="A1570" s="4">
        <f>TITRES_STAT!B1573</f>
        <v>44298</v>
      </c>
      <c r="B1570" s="2">
        <f>TITRES_STAT!C1573</f>
        <v>14.8</v>
      </c>
      <c r="C1570" s="2">
        <f>RSI!I1570</f>
        <v>54.071036082886188</v>
      </c>
      <c r="D1570" s="2">
        <f>MACD!E1570</f>
        <v>-3.9297777187465854E-2</v>
      </c>
      <c r="E1570" s="2">
        <f>MACD!F1570</f>
        <v>-1.6179401566383242E-2</v>
      </c>
      <c r="F1570" s="2">
        <f>'Moving Avg'!D1570</f>
        <v>6.2754199999999996</v>
      </c>
      <c r="G1570" s="2">
        <f>'Moving Avg'!E1570</f>
        <v>6.2331200000000004</v>
      </c>
      <c r="H1570" s="2">
        <f>'Moving Avg'!F1570</f>
        <v>6.2066849999999993</v>
      </c>
      <c r="I1570" s="2">
        <f>'Moving Avg'!G1570</f>
        <v>6.2080820000000019</v>
      </c>
      <c r="J1570" s="2">
        <f>'Moving Avg'!H1570</f>
        <v>6.1416254999999955</v>
      </c>
      <c r="K1570" s="18" t="str">
        <f>OBV!F1570</f>
        <v>BULLISH</v>
      </c>
      <c r="L1570" s="18" t="str">
        <f>OBV!G1570</f>
        <v>NEUTRAL</v>
      </c>
      <c r="M1570" s="18" t="str">
        <f>OBV!H1570</f>
        <v>CONFIRMED BULLISH</v>
      </c>
    </row>
    <row r="1571" spans="1:13" ht="13.5" x14ac:dyDescent="0.25">
      <c r="A1571" s="4">
        <f>TITRES_STAT!B1574</f>
        <v>44299</v>
      </c>
      <c r="B1571" s="2">
        <f>TITRES_STAT!C1574</f>
        <v>14.6</v>
      </c>
      <c r="C1571" s="2">
        <f>RSI!I1571</f>
        <v>46.400140664351298</v>
      </c>
      <c r="D1571" s="2">
        <f>MACD!E1571</f>
        <v>-3.0218311187606872E-2</v>
      </c>
      <c r="E1571" s="2">
        <f>MACD!F1571</f>
        <v>-1.898718349062797E-2</v>
      </c>
      <c r="F1571" s="2">
        <f>'Moving Avg'!D1571</f>
        <v>6.2711800000000002</v>
      </c>
      <c r="G1571" s="2">
        <f>'Moving Avg'!E1571</f>
        <v>6.2288899999999998</v>
      </c>
      <c r="H1571" s="2">
        <f>'Moving Avg'!F1571</f>
        <v>6.2066850000000002</v>
      </c>
      <c r="I1571" s="2">
        <f>'Moving Avg'!G1571</f>
        <v>6.2057980000000024</v>
      </c>
      <c r="J1571" s="2">
        <f>'Moving Avg'!H1571</f>
        <v>6.143598499999996</v>
      </c>
      <c r="K1571" s="18" t="str">
        <f>OBV!F1571</f>
        <v>BULLISH</v>
      </c>
      <c r="L1571" s="18" t="str">
        <f>OBV!G1571</f>
        <v>NEUTRAL</v>
      </c>
      <c r="M1571" s="18" t="str">
        <f>OBV!H1571</f>
        <v>BULLISH DIVERGENCE</v>
      </c>
    </row>
    <row r="1572" spans="1:13" ht="13.5" x14ac:dyDescent="0.25">
      <c r="A1572" s="4">
        <f>TITRES_STAT!B1575</f>
        <v>44300</v>
      </c>
      <c r="B1572" s="2">
        <f>TITRES_STAT!C1575</f>
        <v>14.6</v>
      </c>
      <c r="C1572" s="2">
        <f>RSI!I1572</f>
        <v>46.400140664351298</v>
      </c>
      <c r="D1572" s="2">
        <f>MACD!E1572</f>
        <v>-2.2278349949113263E-2</v>
      </c>
      <c r="E1572" s="2">
        <f>MACD!F1572</f>
        <v>-1.964541678232503E-2</v>
      </c>
      <c r="F1572" s="2">
        <f>'Moving Avg'!D1572</f>
        <v>6.2415799999999999</v>
      </c>
      <c r="G1572" s="2">
        <f>'Moving Avg'!E1572</f>
        <v>6.2246600000000001</v>
      </c>
      <c r="H1572" s="2">
        <f>'Moving Avg'!F1572</f>
        <v>6.2066850000000002</v>
      </c>
      <c r="I1572" s="2">
        <f>'Moving Avg'!G1572</f>
        <v>6.2049520000000005</v>
      </c>
      <c r="J1572" s="2">
        <f>'Moving Avg'!H1572</f>
        <v>6.1455919999999962</v>
      </c>
      <c r="K1572" s="18" t="str">
        <f>OBV!F1572</f>
        <v>BEARISH</v>
      </c>
      <c r="L1572" s="18" t="str">
        <f>OBV!G1572</f>
        <v>NEUTRAL</v>
      </c>
      <c r="M1572" s="18" t="str">
        <f>OBV!H1572</f>
        <v>CONFIRMED BEARISH</v>
      </c>
    </row>
    <row r="1573" spans="1:13" ht="13.5" x14ac:dyDescent="0.25">
      <c r="A1573" s="4">
        <f>TITRES_STAT!B1576</f>
        <v>44301</v>
      </c>
      <c r="B1573" s="2">
        <f>TITRES_STAT!C1576</f>
        <v>14.65</v>
      </c>
      <c r="C1573" s="2">
        <f>RSI!I1573</f>
        <v>48.522569305572802</v>
      </c>
      <c r="D1573" s="2">
        <f>MACD!E1573</f>
        <v>-2.9907401970815428E-2</v>
      </c>
      <c r="E1573" s="2">
        <f>MACD!F1573</f>
        <v>-2.1697813820023108E-2</v>
      </c>
      <c r="F1573" s="2">
        <f>'Moving Avg'!D1573</f>
        <v>6.22044</v>
      </c>
      <c r="G1573" s="2">
        <f>'Moving Avg'!E1573</f>
        <v>6.2310099999999995</v>
      </c>
      <c r="H1573" s="2">
        <f>'Moving Avg'!F1573</f>
        <v>6.2077449999999992</v>
      </c>
      <c r="I1573" s="2">
        <f>'Moving Avg'!G1573</f>
        <v>6.2045300000000019</v>
      </c>
      <c r="J1573" s="2">
        <f>'Moving Avg'!H1573</f>
        <v>6.1472789999999948</v>
      </c>
      <c r="K1573" s="18" t="str">
        <f>OBV!F1573</f>
        <v>BEARISH</v>
      </c>
      <c r="L1573" s="18" t="str">
        <f>OBV!G1573</f>
        <v>NEUTRAL</v>
      </c>
      <c r="M1573" s="18" t="str">
        <f>OBV!H1573</f>
        <v>CONFIRMED BEARISH</v>
      </c>
    </row>
    <row r="1574" spans="1:13" ht="13.5" x14ac:dyDescent="0.25">
      <c r="A1574" s="4">
        <f>TITRES_STAT!B1577</f>
        <v>44302</v>
      </c>
      <c r="B1574" s="2">
        <f>TITRES_STAT!C1577</f>
        <v>14.8</v>
      </c>
      <c r="C1574" s="2">
        <f>RSI!I1574</f>
        <v>54.344899496689663</v>
      </c>
      <c r="D1574" s="2">
        <f>MACD!E1574</f>
        <v>-3.4456005099261944E-2</v>
      </c>
      <c r="E1574" s="2">
        <f>MACD!F1574</f>
        <v>-2.4249452075870877E-2</v>
      </c>
      <c r="F1574" s="2">
        <f>'Moving Avg'!D1574</f>
        <v>6.2119799999999996</v>
      </c>
      <c r="G1574" s="2">
        <f>'Moving Avg'!E1574</f>
        <v>6.2394699999999998</v>
      </c>
      <c r="H1574" s="2">
        <f>'Moving Avg'!F1574</f>
        <v>6.2090149999999991</v>
      </c>
      <c r="I1574" s="2">
        <f>'Moving Avg'!G1574</f>
        <v>6.2053760000000011</v>
      </c>
      <c r="J1574" s="2">
        <f>'Moving Avg'!H1574</f>
        <v>6.1494684999999958</v>
      </c>
      <c r="K1574" s="18" t="str">
        <f>OBV!F1574</f>
        <v>BULLISH</v>
      </c>
      <c r="L1574" s="18" t="str">
        <f>OBV!G1574</f>
        <v>NEUTRAL</v>
      </c>
      <c r="M1574" s="18" t="str">
        <f>OBV!H1574</f>
        <v>BULLISH DIVERGENCE</v>
      </c>
    </row>
    <row r="1575" spans="1:13" ht="13.5" x14ac:dyDescent="0.25">
      <c r="A1575" s="4">
        <f>TITRES_STAT!B1578</f>
        <v>44305</v>
      </c>
      <c r="B1575" s="2">
        <f>TITRES_STAT!C1578</f>
        <v>15</v>
      </c>
      <c r="C1575" s="2">
        <f>RSI!I1575</f>
        <v>60.727963255890032</v>
      </c>
      <c r="D1575" s="2">
        <f>MACD!E1575</f>
        <v>-3.8350141395347315E-2</v>
      </c>
      <c r="E1575" s="2">
        <f>MACD!F1575</f>
        <v>-2.7069589939766166E-2</v>
      </c>
      <c r="F1575" s="2">
        <f>'Moving Avg'!D1575</f>
        <v>6.2289000000000003</v>
      </c>
      <c r="G1575" s="2">
        <f>'Moving Avg'!E1575</f>
        <v>6.2521599999999999</v>
      </c>
      <c r="H1575" s="2">
        <f>'Moving Avg'!F1575</f>
        <v>6.2174749999999985</v>
      </c>
      <c r="I1575" s="2">
        <f>'Moving Avg'!G1575</f>
        <v>6.2079140000000006</v>
      </c>
      <c r="J1575" s="2">
        <f>'Moving Avg'!H1575</f>
        <v>6.1523289999999964</v>
      </c>
      <c r="K1575" s="18" t="str">
        <f>OBV!F1575</f>
        <v>BULLISH</v>
      </c>
      <c r="L1575" s="18" t="str">
        <f>OBV!G1575</f>
        <v>STRONG</v>
      </c>
      <c r="M1575" s="18" t="str">
        <f>OBV!H1575</f>
        <v>CONFIRMED BULLISH</v>
      </c>
    </row>
    <row r="1576" spans="1:13" ht="13.5" x14ac:dyDescent="0.25">
      <c r="A1576" s="4">
        <f>TITRES_STAT!B1579</f>
        <v>44306</v>
      </c>
      <c r="B1576" s="2">
        <f>TITRES_STAT!C1579</f>
        <v>15</v>
      </c>
      <c r="C1576" s="2">
        <f>RSI!I1576</f>
        <v>60.727963255890032</v>
      </c>
      <c r="D1576" s="2">
        <f>MACD!E1576</f>
        <v>-4.565637192481109E-2</v>
      </c>
      <c r="E1576" s="2">
        <f>MACD!F1576</f>
        <v>-3.0786946336775152E-2</v>
      </c>
      <c r="F1576" s="2">
        <f>'Moving Avg'!D1576</f>
        <v>6.2627399999999991</v>
      </c>
      <c r="G1576" s="2">
        <f>'Moving Avg'!E1576</f>
        <v>6.2669600000000001</v>
      </c>
      <c r="H1576" s="2">
        <f>'Moving Avg'!F1576</f>
        <v>6.225934999999998</v>
      </c>
      <c r="I1576" s="2">
        <f>'Moving Avg'!G1576</f>
        <v>6.2104520000000001</v>
      </c>
      <c r="J1576" s="2">
        <f>'Moving Avg'!H1576</f>
        <v>6.1557669999999947</v>
      </c>
      <c r="K1576" s="18" t="str">
        <f>OBV!F1576</f>
        <v>BULLISH</v>
      </c>
      <c r="L1576" s="18" t="str">
        <f>OBV!G1576</f>
        <v>STRONG</v>
      </c>
      <c r="M1576" s="18" t="str">
        <f>OBV!H1576</f>
        <v>CONFIRMED BULLISH</v>
      </c>
    </row>
    <row r="1577" spans="1:13" ht="13.5" x14ac:dyDescent="0.25">
      <c r="A1577" s="4">
        <f>TITRES_STAT!B1580</f>
        <v>44307</v>
      </c>
      <c r="B1577" s="2">
        <f>TITRES_STAT!C1580</f>
        <v>15.1</v>
      </c>
      <c r="C1577" s="2">
        <f>RSI!I1577</f>
        <v>63.673113328393633</v>
      </c>
      <c r="D1577" s="2">
        <f>MACD!E1577</f>
        <v>-3.617257679063357E-2</v>
      </c>
      <c r="E1577" s="2">
        <f>MACD!F1577</f>
        <v>-3.1864072427546838E-2</v>
      </c>
      <c r="F1577" s="2">
        <f>'Moving Avg'!D1577</f>
        <v>6.30504</v>
      </c>
      <c r="G1577" s="2">
        <f>'Moving Avg'!E1577</f>
        <v>6.2733099999999995</v>
      </c>
      <c r="H1577" s="2">
        <f>'Moving Avg'!F1577</f>
        <v>6.2331249999999994</v>
      </c>
      <c r="I1577" s="2">
        <f>'Moving Avg'!G1577</f>
        <v>6.2139200000000017</v>
      </c>
      <c r="J1577" s="2">
        <f>'Moving Avg'!H1577</f>
        <v>6.158797499999995</v>
      </c>
      <c r="K1577" s="18" t="str">
        <f>OBV!F1577</f>
        <v>BULLISH</v>
      </c>
      <c r="L1577" s="18" t="str">
        <f>OBV!G1577</f>
        <v>STRONG</v>
      </c>
      <c r="M1577" s="18" t="str">
        <f>OBV!H1577</f>
        <v>CONFIRMED BULLISH</v>
      </c>
    </row>
    <row r="1578" spans="1:13" ht="13.5" x14ac:dyDescent="0.25">
      <c r="A1578" s="4">
        <f>TITRES_STAT!B1581</f>
        <v>44308</v>
      </c>
      <c r="B1578" s="2">
        <f>TITRES_STAT!C1581</f>
        <v>15.1</v>
      </c>
      <c r="C1578" s="2">
        <f>RSI!I1578</f>
        <v>63.673113328393633</v>
      </c>
      <c r="D1578" s="2">
        <f>MACD!E1578</f>
        <v>-3.2299830440030597E-2</v>
      </c>
      <c r="E1578" s="2">
        <f>MACD!F1578</f>
        <v>-3.1951224030043593E-2</v>
      </c>
      <c r="F1578" s="2">
        <f>'Moving Avg'!D1578</f>
        <v>6.3430999999999997</v>
      </c>
      <c r="G1578" s="2">
        <f>'Moving Avg'!E1578</f>
        <v>6.2817699999999999</v>
      </c>
      <c r="H1578" s="2">
        <f>'Moving Avg'!F1578</f>
        <v>6.2436999999999996</v>
      </c>
      <c r="I1578" s="2">
        <f>'Moving Avg'!G1578</f>
        <v>6.2173880000000024</v>
      </c>
      <c r="J1578" s="2">
        <f>'Moving Avg'!H1578</f>
        <v>6.1618279999999936</v>
      </c>
      <c r="K1578" s="18" t="str">
        <f>OBV!F1578</f>
        <v>BULLISH</v>
      </c>
      <c r="L1578" s="18" t="str">
        <f>OBV!G1578</f>
        <v>STRONG</v>
      </c>
      <c r="M1578" s="18" t="str">
        <f>OBV!H1578</f>
        <v>CONFIRMED BULLISH</v>
      </c>
    </row>
    <row r="1579" spans="1:13" ht="13.5" x14ac:dyDescent="0.25">
      <c r="A1579" s="4">
        <f>TITRES_STAT!B1582</f>
        <v>44309</v>
      </c>
      <c r="B1579" s="2">
        <f>TITRES_STAT!C1582</f>
        <v>14.9</v>
      </c>
      <c r="C1579" s="2">
        <f>RSI!I1579</f>
        <v>54.23837173596386</v>
      </c>
      <c r="D1579" s="2">
        <f>MACD!E1579</f>
        <v>-2.3594974120440426E-2</v>
      </c>
      <c r="E1579" s="2">
        <f>MACD!F1579</f>
        <v>-3.0279974048122962E-2</v>
      </c>
      <c r="F1579" s="2">
        <f>'Moving Avg'!D1579</f>
        <v>6.3515600000000001</v>
      </c>
      <c r="G1579" s="2">
        <f>'Moving Avg'!E1579</f>
        <v>6.2817699999999999</v>
      </c>
      <c r="H1579" s="2">
        <f>'Moving Avg'!F1579</f>
        <v>6.2532149999999991</v>
      </c>
      <c r="I1579" s="2">
        <f>'Moving Avg'!G1579</f>
        <v>6.2190799999999999</v>
      </c>
      <c r="J1579" s="2">
        <f>'Moving Avg'!H1579</f>
        <v>6.164104999999994</v>
      </c>
      <c r="K1579" s="18" t="str">
        <f>OBV!F1579</f>
        <v>BULLISH</v>
      </c>
      <c r="L1579" s="18" t="str">
        <f>OBV!G1579</f>
        <v>STRONG</v>
      </c>
      <c r="M1579" s="18" t="str">
        <f>OBV!H1579</f>
        <v>CONFIRMED BULLISH</v>
      </c>
    </row>
    <row r="1580" spans="1:13" ht="13.5" x14ac:dyDescent="0.25">
      <c r="A1580" s="4">
        <f>TITRES_STAT!B1583</f>
        <v>44312</v>
      </c>
      <c r="B1580" s="2">
        <f>TITRES_STAT!C1583</f>
        <v>14.9</v>
      </c>
      <c r="C1580" s="2">
        <f>RSI!I1580</f>
        <v>54.23837173596386</v>
      </c>
      <c r="D1580" s="2">
        <f>MACD!E1580</f>
        <v>-2.3013733709133177E-2</v>
      </c>
      <c r="E1580" s="2">
        <f>MACD!F1580</f>
        <v>-2.8826725980325006E-2</v>
      </c>
      <c r="F1580" s="2">
        <f>'Moving Avg'!D1580</f>
        <v>6.3430999999999997</v>
      </c>
      <c r="G1580" s="2">
        <f>'Moving Avg'!E1580</f>
        <v>6.2859999999999996</v>
      </c>
      <c r="H1580" s="2">
        <f>'Moving Avg'!F1580</f>
        <v>6.2595599999999987</v>
      </c>
      <c r="I1580" s="2">
        <f>'Moving Avg'!G1580</f>
        <v>6.2207720000000002</v>
      </c>
      <c r="J1580" s="2">
        <f>'Moving Avg'!H1580</f>
        <v>6.166320499999995</v>
      </c>
      <c r="K1580" s="18" t="str">
        <f>OBV!F1580</f>
        <v>BULLISH</v>
      </c>
      <c r="L1580" s="18" t="str">
        <f>OBV!G1580</f>
        <v>NEUTRAL</v>
      </c>
      <c r="M1580" s="18" t="str">
        <f>OBV!H1580</f>
        <v>BULLISH DIVERGENCE</v>
      </c>
    </row>
    <row r="1581" spans="1:13" ht="13.5" x14ac:dyDescent="0.25">
      <c r="A1581" s="4">
        <f>TITRES_STAT!B1584</f>
        <v>44313</v>
      </c>
      <c r="B1581" s="2">
        <f>TITRES_STAT!C1584</f>
        <v>14.58</v>
      </c>
      <c r="C1581" s="2">
        <f>RSI!I1581</f>
        <v>42.545433033479362</v>
      </c>
      <c r="D1581" s="2">
        <f>MACD!E1581</f>
        <v>-2.5771294826095748E-2</v>
      </c>
      <c r="E1581" s="2">
        <f>MACD!F1581</f>
        <v>-2.8215639749479157E-2</v>
      </c>
      <c r="F1581" s="2">
        <f>'Moving Avg'!D1581</f>
        <v>6.3075799999999997</v>
      </c>
      <c r="G1581" s="2">
        <f>'Moving Avg'!E1581</f>
        <v>6.2851599999999994</v>
      </c>
      <c r="H1581" s="2">
        <f>'Moving Avg'!F1581</f>
        <v>6.2570249999999996</v>
      </c>
      <c r="I1581" s="2">
        <f>'Moving Avg'!G1581</f>
        <v>6.2197580000000006</v>
      </c>
      <c r="J1581" s="2">
        <f>'Moving Avg'!H1581</f>
        <v>6.168251499999994</v>
      </c>
      <c r="K1581" s="18" t="str">
        <f>OBV!F1581</f>
        <v>BULLISH</v>
      </c>
      <c r="L1581" s="18" t="str">
        <f>OBV!G1581</f>
        <v>NEUTRAL</v>
      </c>
      <c r="M1581" s="18" t="str">
        <f>OBV!H1581</f>
        <v>BULLISH DIVERGENCE</v>
      </c>
    </row>
    <row r="1582" spans="1:13" ht="13.5" x14ac:dyDescent="0.25">
      <c r="A1582" s="4">
        <f>TITRES_STAT!B1585</f>
        <v>44314</v>
      </c>
      <c r="B1582" s="2">
        <f>TITRES_STAT!C1585</f>
        <v>14.6</v>
      </c>
      <c r="C1582" s="2">
        <f>RSI!I1582</f>
        <v>43.36181338308311</v>
      </c>
      <c r="D1582" s="2">
        <f>MACD!E1582</f>
        <v>-2.8164582939658622E-2</v>
      </c>
      <c r="E1582" s="2">
        <f>MACD!F1582</f>
        <v>-2.8205428387515052E-2</v>
      </c>
      <c r="F1582" s="2">
        <f>'Moving Avg'!D1582</f>
        <v>6.2652799999999989</v>
      </c>
      <c r="G1582" s="2">
        <f>'Moving Avg'!E1582</f>
        <v>6.2851600000000003</v>
      </c>
      <c r="H1582" s="2">
        <f>'Moving Avg'!F1582</f>
        <v>6.2549099999999989</v>
      </c>
      <c r="I1582" s="2">
        <f>'Moving Avg'!G1582</f>
        <v>6.2189120000000004</v>
      </c>
      <c r="J1582" s="2">
        <f>'Moving Avg'!H1582</f>
        <v>6.1702244999999962</v>
      </c>
      <c r="K1582" s="18" t="str">
        <f>OBV!F1582</f>
        <v>BEARISH</v>
      </c>
      <c r="L1582" s="18" t="str">
        <f>OBV!G1582</f>
        <v>NEUTRAL</v>
      </c>
      <c r="M1582" s="18" t="str">
        <f>OBV!H1582</f>
        <v>CONFIRMED BEARISH</v>
      </c>
    </row>
    <row r="1583" spans="1:13" ht="13.5" x14ac:dyDescent="0.25">
      <c r="A1583" s="4">
        <f>TITRES_STAT!B1586</f>
        <v>44315</v>
      </c>
      <c r="B1583" s="2">
        <f>TITRES_STAT!C1586</f>
        <v>14.8</v>
      </c>
      <c r="C1583" s="2">
        <f>RSI!I1583</f>
        <v>50.924988517775297</v>
      </c>
      <c r="D1583" s="2">
        <f>MACD!E1583</f>
        <v>-3.2723830516498076E-2</v>
      </c>
      <c r="E1583" s="2">
        <f>MACD!F1583</f>
        <v>-2.9109108813311659E-2</v>
      </c>
      <c r="F1583" s="2">
        <f>'Moving Avg'!D1583</f>
        <v>6.2399000000000004</v>
      </c>
      <c r="G1583" s="2">
        <f>'Moving Avg'!E1583</f>
        <v>6.291500000000001</v>
      </c>
      <c r="H1583" s="2">
        <f>'Moving Avg'!F1583</f>
        <v>6.2612549999999993</v>
      </c>
      <c r="I1583" s="2">
        <f>'Moving Avg'!G1583</f>
        <v>6.2197580000000006</v>
      </c>
      <c r="J1583" s="2">
        <f>'Moving Avg'!H1583</f>
        <v>6.1725504999999945</v>
      </c>
      <c r="K1583" s="18" t="str">
        <f>OBV!F1583</f>
        <v>BULLISH</v>
      </c>
      <c r="L1583" s="18" t="str">
        <f>OBV!G1583</f>
        <v>NEUTRAL</v>
      </c>
      <c r="M1583" s="18" t="str">
        <f>OBV!H1583</f>
        <v>BULLISH DIVERGENCE</v>
      </c>
    </row>
    <row r="1584" spans="1:13" ht="13.5" x14ac:dyDescent="0.25">
      <c r="A1584" s="4">
        <f>TITRES_STAT!B1587</f>
        <v>44316</v>
      </c>
      <c r="B1584" s="2">
        <f>TITRES_STAT!C1587</f>
        <v>14.6</v>
      </c>
      <c r="C1584" s="2">
        <f>RSI!I1584</f>
        <v>44.522368085571578</v>
      </c>
      <c r="D1584" s="2">
        <f>MACD!E1584</f>
        <v>-2.0624963740331737E-2</v>
      </c>
      <c r="E1584" s="2">
        <f>MACD!F1584</f>
        <v>-2.7412279798715675E-2</v>
      </c>
      <c r="F1584" s="2">
        <f>'Moving Avg'!D1584</f>
        <v>6.2145199999999994</v>
      </c>
      <c r="G1584" s="2">
        <f>'Moving Avg'!E1584</f>
        <v>6.2830399999999997</v>
      </c>
      <c r="H1584" s="2">
        <f>'Moving Avg'!F1584</f>
        <v>6.2612549999999993</v>
      </c>
      <c r="I1584" s="2">
        <f>'Moving Avg'!G1584</f>
        <v>6.2189120000000004</v>
      </c>
      <c r="J1584" s="2">
        <f>'Moving Avg'!H1584</f>
        <v>6.1750874999999938</v>
      </c>
      <c r="K1584" s="18" t="str">
        <f>OBV!F1584</f>
        <v>BULLISH</v>
      </c>
      <c r="L1584" s="18" t="str">
        <f>OBV!G1584</f>
        <v>NEUTRAL</v>
      </c>
      <c r="M1584" s="18" t="str">
        <f>OBV!H1584</f>
        <v>BULLISH DIVERGENCE</v>
      </c>
    </row>
    <row r="1585" spans="1:13" ht="13.5" x14ac:dyDescent="0.25">
      <c r="A1585" s="4">
        <f>TITRES_STAT!B1588</f>
        <v>44319</v>
      </c>
      <c r="B1585" s="2">
        <f>TITRES_STAT!C1588</f>
        <v>14.7</v>
      </c>
      <c r="C1585" s="2">
        <f>RSI!I1585</f>
        <v>48.040001924790104</v>
      </c>
      <c r="D1585" s="2">
        <f>MACD!E1585</f>
        <v>-6.4598445724151077E-5</v>
      </c>
      <c r="E1585" s="2">
        <f>MACD!F1585</f>
        <v>-2.1942743528117373E-2</v>
      </c>
      <c r="F1585" s="2">
        <f>'Moving Avg'!D1585</f>
        <v>6.1975999999999996</v>
      </c>
      <c r="G1585" s="2">
        <f>'Moving Avg'!E1585</f>
        <v>6.2703500000000005</v>
      </c>
      <c r="H1585" s="2">
        <f>'Moving Avg'!F1585</f>
        <v>6.2612550000000002</v>
      </c>
      <c r="I1585" s="2">
        <f>'Moving Avg'!G1585</f>
        <v>6.2189120000000004</v>
      </c>
      <c r="J1585" s="2">
        <f>'Moving Avg'!H1585</f>
        <v>6.1778359999999957</v>
      </c>
      <c r="K1585" s="18" t="str">
        <f>OBV!F1585</f>
        <v>BULLISH</v>
      </c>
      <c r="L1585" s="18" t="str">
        <f>OBV!G1585</f>
        <v>NEUTRAL</v>
      </c>
      <c r="M1585" s="18" t="str">
        <f>OBV!H1585</f>
        <v>BULLISH DIVERGENCE</v>
      </c>
    </row>
    <row r="1586" spans="1:13" ht="13.5" x14ac:dyDescent="0.25">
      <c r="A1586" s="4">
        <f>TITRES_STAT!B1589</f>
        <v>44320</v>
      </c>
      <c r="B1586" s="2">
        <f>TITRES_STAT!C1589</f>
        <v>14.9</v>
      </c>
      <c r="C1586" s="2">
        <f>RSI!I1586</f>
        <v>54.28340369990098</v>
      </c>
      <c r="D1586" s="2">
        <f>MACD!E1586</f>
        <v>1.1224173206128008E-2</v>
      </c>
      <c r="E1586" s="2">
        <f>MACD!F1586</f>
        <v>-1.5309360181268297E-2</v>
      </c>
      <c r="F1586" s="2">
        <f>'Moving Avg'!D1586</f>
        <v>6.2246599999999992</v>
      </c>
      <c r="G1586" s="2">
        <f>'Moving Avg'!E1586</f>
        <v>6.2661199999999999</v>
      </c>
      <c r="H1586" s="2">
        <f>'Moving Avg'!F1586</f>
        <v>6.26654</v>
      </c>
      <c r="I1586" s="2">
        <f>'Moving Avg'!G1586</f>
        <v>6.2206039999999998</v>
      </c>
      <c r="J1586" s="2">
        <f>'Moving Avg'!H1586</f>
        <v>6.1807959999999946</v>
      </c>
      <c r="K1586" s="18" t="str">
        <f>OBV!F1586</f>
        <v>BULLISH</v>
      </c>
      <c r="L1586" s="18" t="str">
        <f>OBV!G1586</f>
        <v>STRONG</v>
      </c>
      <c r="M1586" s="18" t="str">
        <f>OBV!H1586</f>
        <v>CONFIRMED BULLISH</v>
      </c>
    </row>
    <row r="1587" spans="1:13" ht="13.5" x14ac:dyDescent="0.25">
      <c r="A1587" s="4">
        <f>TITRES_STAT!B1590</f>
        <v>44321</v>
      </c>
      <c r="B1587" s="2">
        <f>TITRES_STAT!C1590</f>
        <v>14.65</v>
      </c>
      <c r="C1587" s="2">
        <f>RSI!I1587</f>
        <v>46.728584274133716</v>
      </c>
      <c r="D1587" s="2">
        <f>MACD!E1587</f>
        <v>3.4760114834147871E-2</v>
      </c>
      <c r="E1587" s="2">
        <f>MACD!F1587</f>
        <v>-5.295465178185064E-3</v>
      </c>
      <c r="F1587" s="2">
        <f>'Moving Avg'!D1587</f>
        <v>6.2288999999999994</v>
      </c>
      <c r="G1587" s="2">
        <f>'Moving Avg'!E1587</f>
        <v>6.24709</v>
      </c>
      <c r="H1587" s="2">
        <f>'Moving Avg'!F1587</f>
        <v>6.2601999999999993</v>
      </c>
      <c r="I1587" s="2">
        <f>'Moving Avg'!G1587</f>
        <v>6.2201820000000012</v>
      </c>
      <c r="J1587" s="2">
        <f>'Moving Avg'!H1587</f>
        <v>6.1828049999999939</v>
      </c>
      <c r="K1587" s="18" t="str">
        <f>OBV!F1587</f>
        <v>BULLISH</v>
      </c>
      <c r="L1587" s="18" t="str">
        <f>OBV!G1587</f>
        <v>STRONG</v>
      </c>
      <c r="M1587" s="18" t="str">
        <f>OBV!H1587</f>
        <v>CONFIRMED BULLISH</v>
      </c>
    </row>
    <row r="1588" spans="1:13" ht="13.5" x14ac:dyDescent="0.25">
      <c r="A1588" s="4">
        <f>TITRES_STAT!B1591</f>
        <v>44322</v>
      </c>
      <c r="B1588" s="2">
        <f>TITRES_STAT!C1591</f>
        <v>14.95</v>
      </c>
      <c r="C1588" s="2">
        <f>RSI!I1588</f>
        <v>54.847020447122695</v>
      </c>
      <c r="D1588" s="2">
        <f>MACD!E1588</f>
        <v>4.5579896852292023E-2</v>
      </c>
      <c r="E1588" s="2">
        <f>MACD!F1588</f>
        <v>4.879607227910354E-3</v>
      </c>
      <c r="F1588" s="2">
        <f>'Moving Avg'!D1588</f>
        <v>6.2415799999999999</v>
      </c>
      <c r="G1588" s="2">
        <f>'Moving Avg'!E1588</f>
        <v>6.2407400000000006</v>
      </c>
      <c r="H1588" s="2">
        <f>'Moving Avg'!F1588</f>
        <v>6.2612549999999993</v>
      </c>
      <c r="I1588" s="2">
        <f>'Moving Avg'!G1588</f>
        <v>6.2224640000000022</v>
      </c>
      <c r="J1588" s="2">
        <f>'Moving Avg'!H1588</f>
        <v>6.1856589999999949</v>
      </c>
      <c r="K1588" s="18" t="str">
        <f>OBV!F1588</f>
        <v>BULLISH</v>
      </c>
      <c r="L1588" s="18" t="str">
        <f>OBV!G1588</f>
        <v>STRONG</v>
      </c>
      <c r="M1588" s="18" t="str">
        <f>OBV!H1588</f>
        <v>CONFIRMED BULLISH</v>
      </c>
    </row>
    <row r="1589" spans="1:13" ht="13.5" x14ac:dyDescent="0.25">
      <c r="A1589" s="4">
        <f>TITRES_STAT!B1592</f>
        <v>44323</v>
      </c>
      <c r="B1589" s="2">
        <f>TITRES_STAT!C1592</f>
        <v>14.7</v>
      </c>
      <c r="C1589" s="2">
        <f>RSI!I1589</f>
        <v>48.246417221512537</v>
      </c>
      <c r="D1589" s="2">
        <f>MACD!E1589</f>
        <v>4.9075396759929113E-2</v>
      </c>
      <c r="E1589" s="2">
        <f>MACD!F1589</f>
        <v>1.3718765134314106E-2</v>
      </c>
      <c r="F1589" s="2">
        <f>'Moving Avg'!D1589</f>
        <v>6.2500400000000003</v>
      </c>
      <c r="G1589" s="2">
        <f>'Moving Avg'!E1589</f>
        <v>6.2322800000000003</v>
      </c>
      <c r="H1589" s="2">
        <f>'Moving Avg'!F1589</f>
        <v>6.2570249999999996</v>
      </c>
      <c r="I1589" s="2">
        <f>'Moving Avg'!G1589</f>
        <v>6.2224640000000022</v>
      </c>
      <c r="J1589" s="2">
        <f>'Moving Avg'!H1589</f>
        <v>6.1880269999999946</v>
      </c>
      <c r="K1589" s="18" t="str">
        <f>OBV!F1589</f>
        <v>BULLISH</v>
      </c>
      <c r="L1589" s="18" t="str">
        <f>OBV!G1589</f>
        <v>STRONG</v>
      </c>
      <c r="M1589" s="18" t="str">
        <f>OBV!H1589</f>
        <v>CONFIRMED BULLISH</v>
      </c>
    </row>
    <row r="1590" spans="1:13" ht="13.5" x14ac:dyDescent="0.25">
      <c r="A1590" s="4">
        <f>TITRES_STAT!B1593</f>
        <v>44326</v>
      </c>
      <c r="B1590" s="2">
        <f>TITRES_STAT!C1593</f>
        <v>14.7</v>
      </c>
      <c r="C1590" s="2">
        <f>RSI!I1590</f>
        <v>48.246417221512537</v>
      </c>
      <c r="D1590" s="2">
        <f>MACD!E1590</f>
        <v>5.2218875072067128E-2</v>
      </c>
      <c r="E1590" s="2">
        <f>MACD!F1590</f>
        <v>2.1418787121864711E-2</v>
      </c>
      <c r="F1590" s="2">
        <f>'Moving Avg'!D1590</f>
        <v>6.2500400000000003</v>
      </c>
      <c r="G1590" s="2">
        <f>'Moving Avg'!E1590</f>
        <v>6.2238200000000008</v>
      </c>
      <c r="H1590" s="2">
        <f>'Moving Avg'!F1590</f>
        <v>6.2549099999999997</v>
      </c>
      <c r="I1590" s="2">
        <f>'Moving Avg'!G1590</f>
        <v>6.2223800000000029</v>
      </c>
      <c r="J1590" s="2">
        <f>'Moving Avg'!H1590</f>
        <v>6.1902469999999958</v>
      </c>
      <c r="K1590" s="18" t="str">
        <f>OBV!F1590</f>
        <v>BULLISH</v>
      </c>
      <c r="L1590" s="18" t="str">
        <f>OBV!G1590</f>
        <v>STRONG</v>
      </c>
      <c r="M1590" s="18" t="str">
        <f>OBV!H1590</f>
        <v>NEUTRAL</v>
      </c>
    </row>
    <row r="1591" spans="1:13" ht="13.5" x14ac:dyDescent="0.25">
      <c r="A1591" s="4">
        <f>TITRES_STAT!B1594</f>
        <v>44327</v>
      </c>
      <c r="B1591" s="2">
        <f>TITRES_STAT!C1594</f>
        <v>14.75</v>
      </c>
      <c r="C1591" s="2">
        <f>RSI!I1591</f>
        <v>49.655741004893962</v>
      </c>
      <c r="D1591" s="2">
        <f>MACD!E1591</f>
        <v>3.2664974888447773E-2</v>
      </c>
      <c r="E1591" s="2">
        <f>MACD!F1591</f>
        <v>2.3668024675181323E-2</v>
      </c>
      <c r="F1591" s="2">
        <f>'Moving Avg'!D1591</f>
        <v>6.2373600000000007</v>
      </c>
      <c r="G1591" s="2">
        <f>'Moving Avg'!E1591</f>
        <v>6.2310099999999995</v>
      </c>
      <c r="H1591" s="2">
        <f>'Moving Avg'!F1591</f>
        <v>6.2580849999999995</v>
      </c>
      <c r="I1591" s="2">
        <f>'Moving Avg'!G1591</f>
        <v>6.2244960000000029</v>
      </c>
      <c r="J1591" s="2">
        <f>'Moving Avg'!H1591</f>
        <v>6.1922769999999945</v>
      </c>
      <c r="K1591" s="18" t="str">
        <f>OBV!F1591</f>
        <v>BEARISH</v>
      </c>
      <c r="L1591" s="18" t="str">
        <f>OBV!G1591</f>
        <v>NEUTRAL</v>
      </c>
      <c r="M1591" s="18" t="str">
        <f>OBV!H1591</f>
        <v>CONFIRMED BEARISH</v>
      </c>
    </row>
    <row r="1592" spans="1:13" ht="13.5" x14ac:dyDescent="0.25">
      <c r="A1592" s="4">
        <f>TITRES_STAT!B1595</f>
        <v>44333</v>
      </c>
      <c r="B1592" s="2">
        <f>TITRES_STAT!C1595</f>
        <v>14.6</v>
      </c>
      <c r="C1592" s="2">
        <f>RSI!I1592</f>
        <v>45.646175575504806</v>
      </c>
      <c r="D1592" s="2">
        <f>MACD!E1592</f>
        <v>2.2149355372638624E-2</v>
      </c>
      <c r="E1592" s="2">
        <f>MACD!F1592</f>
        <v>2.3364290814672787E-2</v>
      </c>
      <c r="F1592" s="2">
        <f>'Moving Avg'!D1592</f>
        <v>6.2331200000000004</v>
      </c>
      <c r="G1592" s="2">
        <f>'Moving Avg'!E1592</f>
        <v>6.2310100000000004</v>
      </c>
      <c r="H1592" s="2">
        <f>'Moving Avg'!F1592</f>
        <v>6.2580849999999995</v>
      </c>
      <c r="I1592" s="2">
        <f>'Moving Avg'!G1592</f>
        <v>6.2236500000000028</v>
      </c>
      <c r="J1592" s="2">
        <f>'Moving Avg'!H1592</f>
        <v>6.1937779999999938</v>
      </c>
      <c r="K1592" s="18" t="str">
        <f>OBV!F1592</f>
        <v>BULLISH</v>
      </c>
      <c r="L1592" s="18" t="str">
        <f>OBV!G1592</f>
        <v>NEUTRAL</v>
      </c>
      <c r="M1592" s="18" t="str">
        <f>OBV!H1592</f>
        <v>BULLISH DIVERGENCE</v>
      </c>
    </row>
    <row r="1593" spans="1:13" ht="13.5" x14ac:dyDescent="0.25">
      <c r="A1593" s="4">
        <f>TITRES_STAT!B1596</f>
        <v>44334</v>
      </c>
      <c r="B1593" s="2">
        <f>TITRES_STAT!C1596</f>
        <v>14.77</v>
      </c>
      <c r="C1593" s="2">
        <f>RSI!I1593</f>
        <v>50.518237979581116</v>
      </c>
      <c r="D1593" s="2">
        <f>MACD!E1593</f>
        <v>2.1347666516974506E-2</v>
      </c>
      <c r="E1593" s="2">
        <f>MACD!F1593</f>
        <v>2.2960965955133132E-2</v>
      </c>
      <c r="F1593" s="2">
        <f>'Moving Avg'!D1593</f>
        <v>6.2178999999999993</v>
      </c>
      <c r="G1593" s="2">
        <f>'Moving Avg'!E1593</f>
        <v>6.2297399999999996</v>
      </c>
      <c r="H1593" s="2">
        <f>'Moving Avg'!F1593</f>
        <v>6.2606200000000003</v>
      </c>
      <c r="I1593" s="2">
        <f>'Moving Avg'!G1593</f>
        <v>6.2238180000000014</v>
      </c>
      <c r="J1593" s="2">
        <f>'Moving Avg'!H1593</f>
        <v>6.1955749999999945</v>
      </c>
      <c r="K1593" s="18" t="str">
        <f>OBV!F1593</f>
        <v>BEARISH</v>
      </c>
      <c r="L1593" s="18" t="str">
        <f>OBV!G1593</f>
        <v>NEUTRAL</v>
      </c>
      <c r="M1593" s="18" t="str">
        <f>OBV!H1593</f>
        <v>CONFIRMED BEARISH</v>
      </c>
    </row>
    <row r="1594" spans="1:13" ht="13.5" x14ac:dyDescent="0.25">
      <c r="A1594" s="4">
        <f>TITRES_STAT!B1597</f>
        <v>44335</v>
      </c>
      <c r="B1594" s="2">
        <f>TITRES_STAT!C1597</f>
        <v>14.77</v>
      </c>
      <c r="C1594" s="2">
        <f>RSI!I1594</f>
        <v>50.518237979581116</v>
      </c>
      <c r="D1594" s="2">
        <f>MACD!E1594</f>
        <v>7.6056291911186236E-3</v>
      </c>
      <c r="E1594" s="2">
        <f>MACD!F1594</f>
        <v>1.988989860233023E-2</v>
      </c>
      <c r="F1594" s="2">
        <f>'Moving Avg'!D1594</f>
        <v>6.223819999999999</v>
      </c>
      <c r="G1594" s="2">
        <f>'Moving Avg'!E1594</f>
        <v>6.236930000000001</v>
      </c>
      <c r="H1594" s="2">
        <f>'Moving Avg'!F1594</f>
        <v>6.2599849999999995</v>
      </c>
      <c r="I1594" s="2">
        <f>'Moving Avg'!G1594</f>
        <v>6.2244100000000016</v>
      </c>
      <c r="J1594" s="2">
        <f>'Moving Avg'!H1594</f>
        <v>6.1974144999999927</v>
      </c>
      <c r="K1594" s="18" t="str">
        <f>OBV!F1594</f>
        <v>BULLISH</v>
      </c>
      <c r="L1594" s="18" t="str">
        <f>OBV!G1594</f>
        <v>NEUTRAL</v>
      </c>
      <c r="M1594" s="18" t="str">
        <f>OBV!H1594</f>
        <v>CONFIRMED BULLISH</v>
      </c>
    </row>
    <row r="1595" spans="1:13" ht="13.5" x14ac:dyDescent="0.25">
      <c r="A1595" s="4">
        <f>TITRES_STAT!B1598</f>
        <v>44336</v>
      </c>
      <c r="B1595" s="2">
        <f>TITRES_STAT!C1598</f>
        <v>14.8</v>
      </c>
      <c r="C1595" s="2">
        <f>RSI!I1595</f>
        <v>51.410453509064752</v>
      </c>
      <c r="D1595" s="2">
        <f>MACD!E1595</f>
        <v>1.4999802413315777E-3</v>
      </c>
      <c r="E1595" s="2">
        <f>MACD!F1595</f>
        <v>1.6211914930130501E-2</v>
      </c>
      <c r="F1595" s="2">
        <f>'Moving Avg'!D1595</f>
        <v>6.2322800000000003</v>
      </c>
      <c r="G1595" s="2">
        <f>'Moving Avg'!E1595</f>
        <v>6.2411600000000007</v>
      </c>
      <c r="H1595" s="2">
        <f>'Moving Avg'!F1595</f>
        <v>6.2557549999999997</v>
      </c>
      <c r="I1595" s="2">
        <f>'Moving Avg'!G1595</f>
        <v>6.2261020000000018</v>
      </c>
      <c r="J1595" s="2">
        <f>'Moving Avg'!H1595</f>
        <v>6.1985984999999921</v>
      </c>
      <c r="K1595" s="18" t="str">
        <f>OBV!F1595</f>
        <v>BULLISH</v>
      </c>
      <c r="L1595" s="18" t="str">
        <f>OBV!G1595</f>
        <v>NEUTRAL</v>
      </c>
      <c r="M1595" s="18" t="str">
        <f>OBV!H1595</f>
        <v>CONFIRMED BULLISH</v>
      </c>
    </row>
    <row r="1596" spans="1:13" ht="13.5" x14ac:dyDescent="0.25">
      <c r="A1596" s="4">
        <f>TITRES_STAT!B1599</f>
        <v>44337</v>
      </c>
      <c r="B1596" s="2">
        <f>TITRES_STAT!C1599</f>
        <v>14.69</v>
      </c>
      <c r="C1596" s="2">
        <f>RSI!I1596</f>
        <v>47.997890434638506</v>
      </c>
      <c r="D1596" s="2">
        <f>MACD!E1596</f>
        <v>1.2677036132624053E-2</v>
      </c>
      <c r="E1596" s="2">
        <f>MACD!F1596</f>
        <v>1.5504939170629213E-2</v>
      </c>
      <c r="F1596" s="2">
        <f>'Moving Avg'!D1596</f>
        <v>6.2271999999999998</v>
      </c>
      <c r="G1596" s="2">
        <f>'Moving Avg'!E1596</f>
        <v>6.2322800000000003</v>
      </c>
      <c r="H1596" s="2">
        <f>'Moving Avg'!F1596</f>
        <v>6.2492000000000001</v>
      </c>
      <c r="I1596" s="2">
        <f>'Moving Avg'!G1596</f>
        <v>6.2251720000000015</v>
      </c>
      <c r="J1596" s="2">
        <f>'Moving Avg'!H1596</f>
        <v>6.1996344999999931</v>
      </c>
      <c r="K1596" s="18" t="str">
        <f>OBV!F1596</f>
        <v>BEARISH</v>
      </c>
      <c r="L1596" s="18" t="str">
        <f>OBV!G1596</f>
        <v>NEUTRAL</v>
      </c>
      <c r="M1596" s="18" t="str">
        <f>OBV!H1596</f>
        <v>CONFIRMED BEARISH</v>
      </c>
    </row>
    <row r="1597" spans="1:13" ht="13.5" x14ac:dyDescent="0.25">
      <c r="A1597" s="4">
        <f>TITRES_STAT!B1600</f>
        <v>44340</v>
      </c>
      <c r="B1597" s="2">
        <f>TITRES_STAT!C1600</f>
        <v>14.69</v>
      </c>
      <c r="C1597" s="2">
        <f>RSI!I1597</f>
        <v>47.997890434638506</v>
      </c>
      <c r="D1597" s="2">
        <f>MACD!E1597</f>
        <v>6.0399484561992622E-3</v>
      </c>
      <c r="E1597" s="2">
        <f>MACD!F1597</f>
        <v>1.3611941027743223E-2</v>
      </c>
      <c r="F1597" s="2">
        <f>'Moving Avg'!D1597</f>
        <v>6.23482</v>
      </c>
      <c r="G1597" s="2">
        <f>'Moving Avg'!E1597</f>
        <v>6.2339700000000011</v>
      </c>
      <c r="H1597" s="2">
        <f>'Moving Avg'!F1597</f>
        <v>6.2405300000000006</v>
      </c>
      <c r="I1597" s="2">
        <f>'Moving Avg'!G1597</f>
        <v>6.2259339999999996</v>
      </c>
      <c r="J1597" s="2">
        <f>'Moving Avg'!H1597</f>
        <v>6.2001629999999919</v>
      </c>
      <c r="K1597" s="18" t="str">
        <f>OBV!F1597</f>
        <v>BEARISH</v>
      </c>
      <c r="L1597" s="18" t="str">
        <f>OBV!G1597</f>
        <v>NEUTRAL</v>
      </c>
      <c r="M1597" s="18" t="str">
        <f>OBV!H1597</f>
        <v>BEARISH DIVERGENCE</v>
      </c>
    </row>
    <row r="1598" spans="1:13" ht="13.5" x14ac:dyDescent="0.25">
      <c r="A1598" s="4">
        <f>TITRES_STAT!B1601</f>
        <v>44341</v>
      </c>
      <c r="B1598" s="2">
        <f>TITRES_STAT!C1601</f>
        <v>14.7</v>
      </c>
      <c r="C1598" s="2">
        <f>RSI!I1598</f>
        <v>48.3569831222175</v>
      </c>
      <c r="D1598" s="2">
        <f>MACD!E1598</f>
        <v>1.9775108271463893E-2</v>
      </c>
      <c r="E1598" s="2">
        <f>MACD!F1598</f>
        <v>1.4844574476487359E-2</v>
      </c>
      <c r="F1598" s="2">
        <f>'Moving Avg'!D1598</f>
        <v>6.2289000000000003</v>
      </c>
      <c r="G1598" s="2">
        <f>'Moving Avg'!E1598</f>
        <v>6.2233999999999998</v>
      </c>
      <c r="H1598" s="2">
        <f>'Moving Avg'!F1598</f>
        <v>6.2320700000000011</v>
      </c>
      <c r="I1598" s="2">
        <f>'Moving Avg'!G1598</f>
        <v>6.2267799999999989</v>
      </c>
      <c r="J1598" s="2">
        <f>'Moving Avg'!H1598</f>
        <v>6.2007969999999935</v>
      </c>
      <c r="K1598" s="18" t="str">
        <f>OBV!F1598</f>
        <v>BULLISH</v>
      </c>
      <c r="L1598" s="18" t="str">
        <f>OBV!G1598</f>
        <v>NEUTRAL</v>
      </c>
      <c r="M1598" s="18" t="str">
        <f>OBV!H1598</f>
        <v>BULLISH DIVERGENCE</v>
      </c>
    </row>
    <row r="1599" spans="1:13" ht="13.5" x14ac:dyDescent="0.25">
      <c r="A1599" s="4">
        <f>TITRES_STAT!B1602</f>
        <v>44342</v>
      </c>
      <c r="B1599" s="2">
        <f>TITRES_STAT!C1602</f>
        <v>14.6</v>
      </c>
      <c r="C1599" s="2">
        <f>RSI!I1599</f>
        <v>44.987572653940468</v>
      </c>
      <c r="D1599" s="2">
        <f>MACD!E1599</f>
        <v>1.8387269286027852E-2</v>
      </c>
      <c r="E1599" s="2">
        <f>MACD!F1599</f>
        <v>1.5553113438395459E-2</v>
      </c>
      <c r="F1599" s="2">
        <f>'Moving Avg'!D1599</f>
        <v>6.2145199999999994</v>
      </c>
      <c r="G1599" s="2">
        <f>'Moving Avg'!E1599</f>
        <v>6.2191700000000001</v>
      </c>
      <c r="H1599" s="2">
        <f>'Moving Avg'!F1599</f>
        <v>6.2257250000000006</v>
      </c>
      <c r="I1599" s="2">
        <f>'Moving Avg'!G1599</f>
        <v>6.227625999999999</v>
      </c>
      <c r="J1599" s="2">
        <f>'Moving Avg'!H1599</f>
        <v>6.2010084999999924</v>
      </c>
      <c r="K1599" s="18" t="str">
        <f>OBV!F1599</f>
        <v>BULLISH</v>
      </c>
      <c r="L1599" s="18" t="str">
        <f>OBV!G1599</f>
        <v>NEUTRAL</v>
      </c>
      <c r="M1599" s="18" t="str">
        <f>OBV!H1599</f>
        <v>BULLISH DIVERGENCE</v>
      </c>
    </row>
    <row r="1600" spans="1:13" ht="13.5" x14ac:dyDescent="0.25">
      <c r="A1600" s="4">
        <f>TITRES_STAT!B1603</f>
        <v>44343</v>
      </c>
      <c r="B1600" s="2">
        <f>TITRES_STAT!C1603</f>
        <v>14.6</v>
      </c>
      <c r="C1600" s="2">
        <f>RSI!I1600</f>
        <v>44.987572653940468</v>
      </c>
      <c r="D1600" s="2">
        <f>MACD!E1600</f>
        <v>1.7572440801301603E-2</v>
      </c>
      <c r="E1600" s="2">
        <f>MACD!F1600</f>
        <v>1.595697891097669E-2</v>
      </c>
      <c r="F1600" s="2">
        <f>'Moving Avg'!D1600</f>
        <v>6.1975999999999996</v>
      </c>
      <c r="G1600" s="2">
        <f>'Moving Avg'!E1600</f>
        <v>6.2149400000000012</v>
      </c>
      <c r="H1600" s="2">
        <f>'Moving Avg'!F1600</f>
        <v>6.219380000000001</v>
      </c>
      <c r="I1600" s="2">
        <f>'Moving Avg'!G1600</f>
        <v>6.227625999999999</v>
      </c>
      <c r="J1600" s="2">
        <f>'Moving Avg'!H1600</f>
        <v>6.2011139999999934</v>
      </c>
      <c r="K1600" s="18" t="str">
        <f>OBV!F1600</f>
        <v>BULLISH</v>
      </c>
      <c r="L1600" s="18" t="str">
        <f>OBV!G1600</f>
        <v>NEUTRAL</v>
      </c>
      <c r="M1600" s="18" t="str">
        <f>OBV!H1600</f>
        <v>BULLISH DIVERGENCE</v>
      </c>
    </row>
    <row r="1601" spans="1:13" ht="13.5" x14ac:dyDescent="0.25">
      <c r="A1601" s="4">
        <f>TITRES_STAT!B1604</f>
        <v>44344</v>
      </c>
      <c r="B1601" s="2">
        <f>TITRES_STAT!C1604</f>
        <v>14.54</v>
      </c>
      <c r="C1601" s="2">
        <f>RSI!I1601</f>
        <v>42.913435245349959</v>
      </c>
      <c r="D1601" s="2">
        <f>MACD!E1601</f>
        <v>2.2351450497868797E-2</v>
      </c>
      <c r="E1601" s="2">
        <f>MACD!F1601</f>
        <v>1.7235873228355111E-2</v>
      </c>
      <c r="F1601" s="2">
        <f>'Moving Avg'!D1601</f>
        <v>6.18492</v>
      </c>
      <c r="G1601" s="2">
        <f>'Moving Avg'!E1601</f>
        <v>6.2060600000000008</v>
      </c>
      <c r="H1601" s="2">
        <f>'Moving Avg'!F1601</f>
        <v>6.218535000000001</v>
      </c>
      <c r="I1601" s="2">
        <f>'Moving Avg'!G1601</f>
        <v>6.2271200000000002</v>
      </c>
      <c r="J1601" s="2">
        <f>'Moving Avg'!H1601</f>
        <v>6.2009874999999939</v>
      </c>
      <c r="K1601" s="18" t="str">
        <f>OBV!F1601</f>
        <v>BULLISH</v>
      </c>
      <c r="L1601" s="18" t="str">
        <f>OBV!G1601</f>
        <v>NEUTRAL</v>
      </c>
      <c r="M1601" s="18" t="str">
        <f>OBV!H1601</f>
        <v>BULLISH DIVERGENCE</v>
      </c>
    </row>
    <row r="1602" spans="1:13" ht="13.5" x14ac:dyDescent="0.25">
      <c r="A1602" s="4">
        <f>TITRES_STAT!B1605</f>
        <v>44347</v>
      </c>
      <c r="B1602" s="2">
        <f>TITRES_STAT!C1605</f>
        <v>14.6</v>
      </c>
      <c r="C1602" s="2">
        <f>RSI!I1602</f>
        <v>45.613775897980382</v>
      </c>
      <c r="D1602" s="2">
        <f>MACD!E1602</f>
        <v>1.520963244819562E-2</v>
      </c>
      <c r="E1602" s="2">
        <f>MACD!F1602</f>
        <v>1.6830625072323215E-2</v>
      </c>
      <c r="F1602" s="2">
        <f>'Moving Avg'!D1602</f>
        <v>6.1773000000000007</v>
      </c>
      <c r="G1602" s="2">
        <f>'Moving Avg'!E1602</f>
        <v>6.2060600000000008</v>
      </c>
      <c r="H1602" s="2">
        <f>'Moving Avg'!F1602</f>
        <v>6.218535000000001</v>
      </c>
      <c r="I1602" s="2">
        <f>'Moving Avg'!G1602</f>
        <v>6.2271200000000002</v>
      </c>
      <c r="J1602" s="2">
        <f>'Moving Avg'!H1602</f>
        <v>6.2002474999999944</v>
      </c>
      <c r="K1602" s="18" t="str">
        <f>OBV!F1602</f>
        <v>BULLISH</v>
      </c>
      <c r="L1602" s="18" t="str">
        <f>OBV!G1602</f>
        <v>NEUTRAL</v>
      </c>
      <c r="M1602" s="18" t="str">
        <f>OBV!H1602</f>
        <v>BULLISH DIVERGENCE</v>
      </c>
    </row>
    <row r="1603" spans="1:13" ht="13.5" x14ac:dyDescent="0.25">
      <c r="A1603" s="4">
        <f>TITRES_STAT!B1606</f>
        <v>44348</v>
      </c>
      <c r="B1603" s="2">
        <f>TITRES_STAT!C1606</f>
        <v>14.6</v>
      </c>
      <c r="C1603" s="2">
        <f>RSI!I1603</f>
        <v>45.613775897980382</v>
      </c>
      <c r="D1603" s="2">
        <f>MACD!E1603</f>
        <v>2.0502400273115562E-2</v>
      </c>
      <c r="E1603" s="2">
        <f>MACD!F1603</f>
        <v>1.7564980112481685E-2</v>
      </c>
      <c r="F1603" s="2">
        <f>'Moving Avg'!D1603</f>
        <v>6.1688400000000003</v>
      </c>
      <c r="G1603" s="2">
        <f>'Moving Avg'!E1603</f>
        <v>6.1988700000000012</v>
      </c>
      <c r="H1603" s="2">
        <f>'Moving Avg'!F1603</f>
        <v>6.2143050000000013</v>
      </c>
      <c r="I1603" s="2">
        <f>'Moving Avg'!G1603</f>
        <v>6.2271200000000002</v>
      </c>
      <c r="J1603" s="2">
        <f>'Moving Avg'!H1603</f>
        <v>6.1986614999999938</v>
      </c>
      <c r="K1603" s="18" t="str">
        <f>OBV!F1603</f>
        <v>BULLISH</v>
      </c>
      <c r="L1603" s="18" t="str">
        <f>OBV!G1603</f>
        <v>NEUTRAL</v>
      </c>
      <c r="M1603" s="18" t="str">
        <f>OBV!H1603</f>
        <v>BULLISH DIVERGENCE</v>
      </c>
    </row>
    <row r="1604" spans="1:13" ht="13.5" x14ac:dyDescent="0.25">
      <c r="A1604" s="4">
        <f>TITRES_STAT!B1607</f>
        <v>44349</v>
      </c>
      <c r="B1604" s="2">
        <f>TITRES_STAT!C1607</f>
        <v>14.6</v>
      </c>
      <c r="C1604" s="2">
        <f>RSI!I1604</f>
        <v>45.613775897980375</v>
      </c>
      <c r="D1604" s="2">
        <f>MACD!E1604</f>
        <v>2.5234883323714818E-2</v>
      </c>
      <c r="E1604" s="2">
        <f>MACD!F1604</f>
        <v>1.9098960754728313E-2</v>
      </c>
      <c r="F1604" s="2">
        <f>'Moving Avg'!D1604</f>
        <v>6.1688400000000003</v>
      </c>
      <c r="G1604" s="2">
        <f>'Moving Avg'!E1604</f>
        <v>6.1916800000000007</v>
      </c>
      <c r="H1604" s="2">
        <f>'Moving Avg'!F1604</f>
        <v>6.2143050000000013</v>
      </c>
      <c r="I1604" s="2">
        <f>'Moving Avg'!G1604</f>
        <v>6.2259360000000008</v>
      </c>
      <c r="J1604" s="2">
        <f>'Moving Avg'!H1604</f>
        <v>6.1971814999999948</v>
      </c>
      <c r="K1604" s="18" t="str">
        <f>OBV!F1604</f>
        <v>BULLISH</v>
      </c>
      <c r="L1604" s="18" t="str">
        <f>OBV!G1604</f>
        <v>NEUTRAL</v>
      </c>
      <c r="M1604" s="18" t="str">
        <f>OBV!H1604</f>
        <v>NEUTRAL</v>
      </c>
    </row>
    <row r="1605" spans="1:13" ht="13.5" x14ac:dyDescent="0.25">
      <c r="A1605" s="4">
        <f>TITRES_STAT!B1608</f>
        <v>44350</v>
      </c>
      <c r="B1605" s="2">
        <f>TITRES_STAT!C1608</f>
        <v>14.6</v>
      </c>
      <c r="C1605" s="2">
        <f>RSI!I1605</f>
        <v>45.613775897980375</v>
      </c>
      <c r="D1605" s="2">
        <f>MACD!E1605</f>
        <v>3.1428311544855703E-2</v>
      </c>
      <c r="E1605" s="2">
        <f>MACD!F1605</f>
        <v>2.1564830912753793E-2</v>
      </c>
      <c r="F1605" s="2">
        <f>'Moving Avg'!D1605</f>
        <v>6.1688400000000003</v>
      </c>
      <c r="G1605" s="2">
        <f>'Moving Avg'!E1605</f>
        <v>6.1832200000000013</v>
      </c>
      <c r="H1605" s="2">
        <f>'Moving Avg'!F1605</f>
        <v>6.2121900000000014</v>
      </c>
      <c r="I1605" s="2">
        <f>'Moving Avg'!G1605</f>
        <v>6.2259360000000008</v>
      </c>
      <c r="J1605" s="2">
        <f>'Moving Avg'!H1605</f>
        <v>6.1963354999999947</v>
      </c>
      <c r="K1605" s="18" t="str">
        <f>OBV!F1605</f>
        <v>BULLISH</v>
      </c>
      <c r="L1605" s="18" t="str">
        <f>OBV!G1605</f>
        <v>NEUTRAL</v>
      </c>
      <c r="M1605" s="18" t="str">
        <f>OBV!H1605</f>
        <v>NEUTRAL</v>
      </c>
    </row>
    <row r="1606" spans="1:13" ht="13.5" x14ac:dyDescent="0.25">
      <c r="A1606" s="4">
        <f>TITRES_STAT!B1609</f>
        <v>44351</v>
      </c>
      <c r="B1606" s="2">
        <f>TITRES_STAT!C1609</f>
        <v>14.6</v>
      </c>
      <c r="C1606" s="2">
        <f>RSI!I1606</f>
        <v>45.613775897980375</v>
      </c>
      <c r="D1606" s="2">
        <f>MACD!E1606</f>
        <v>2.973281158654828E-2</v>
      </c>
      <c r="E1606" s="2">
        <f>MACD!F1606</f>
        <v>2.3198427047512692E-2</v>
      </c>
      <c r="F1606" s="2">
        <f>'Moving Avg'!D1606</f>
        <v>6.1738999999999997</v>
      </c>
      <c r="G1606" s="2">
        <f>'Moving Avg'!E1606</f>
        <v>6.1794100000000016</v>
      </c>
      <c r="H1606" s="2">
        <f>'Moving Avg'!F1606</f>
        <v>6.2058450000000018</v>
      </c>
      <c r="I1606" s="2">
        <f>'Moving Avg'!G1606</f>
        <v>6.225935999999999</v>
      </c>
      <c r="J1606" s="2">
        <f>'Moving Avg'!H1606</f>
        <v>6.1964834999999949</v>
      </c>
      <c r="K1606" s="18" t="str">
        <f>OBV!F1606</f>
        <v>BULLISH</v>
      </c>
      <c r="L1606" s="18" t="str">
        <f>OBV!G1606</f>
        <v>NEUTRAL</v>
      </c>
      <c r="M1606" s="18" t="str">
        <f>OBV!H1606</f>
        <v>CONFIRMED BULLISH</v>
      </c>
    </row>
    <row r="1607" spans="1:13" ht="13.5" x14ac:dyDescent="0.25">
      <c r="A1607" s="4">
        <f>TITRES_STAT!B1610</f>
        <v>44354</v>
      </c>
      <c r="B1607" s="2">
        <f>TITRES_STAT!C1610</f>
        <v>14.6</v>
      </c>
      <c r="C1607" s="2">
        <f>RSI!I1607</f>
        <v>45.613775897980375</v>
      </c>
      <c r="D1607" s="2">
        <f>MACD!E1607</f>
        <v>2.8499781002842006E-2</v>
      </c>
      <c r="E1607" s="2">
        <f>MACD!F1607</f>
        <v>2.4258697838578556E-2</v>
      </c>
      <c r="F1607" s="2">
        <f>'Moving Avg'!D1607</f>
        <v>6.1738999999999997</v>
      </c>
      <c r="G1607" s="2">
        <f>'Moving Avg'!E1607</f>
        <v>6.1756000000000011</v>
      </c>
      <c r="H1607" s="2">
        <f>'Moving Avg'!F1607</f>
        <v>6.204785000000002</v>
      </c>
      <c r="I1607" s="2">
        <f>'Moving Avg'!G1607</f>
        <v>6.2245819999999989</v>
      </c>
      <c r="J1607" s="2">
        <f>'Moving Avg'!H1607</f>
        <v>6.1973289999999954</v>
      </c>
      <c r="K1607" s="18" t="str">
        <f>OBV!F1607</f>
        <v>NEUTRAL</v>
      </c>
      <c r="L1607" s="18" t="str">
        <f>OBV!G1607</f>
        <v>NEUTRAL</v>
      </c>
      <c r="M1607" s="18" t="str">
        <f>OBV!H1607</f>
        <v>NEUTRAL</v>
      </c>
    </row>
    <row r="1608" spans="1:13" ht="13.5" x14ac:dyDescent="0.25">
      <c r="A1608" s="4">
        <f>TITRES_STAT!B1611</f>
        <v>44355</v>
      </c>
      <c r="B1608" s="2">
        <f>TITRES_STAT!C1611</f>
        <v>14.54</v>
      </c>
      <c r="C1608" s="2">
        <f>RSI!I1608</f>
        <v>42.479265303831596</v>
      </c>
      <c r="D1608" s="2">
        <f>MACD!E1608</f>
        <v>3.0163363525546494E-2</v>
      </c>
      <c r="E1608" s="2">
        <f>MACD!F1608</f>
        <v>2.5439630975972148E-2</v>
      </c>
      <c r="F1608" s="2">
        <f>'Moving Avg'!D1608</f>
        <v>6.1688400000000003</v>
      </c>
      <c r="G1608" s="2">
        <f>'Moving Avg'!E1608</f>
        <v>6.1688400000000012</v>
      </c>
      <c r="H1608" s="2">
        <f>'Moving Avg'!F1608</f>
        <v>6.1961200000000014</v>
      </c>
      <c r="I1608" s="2">
        <f>'Moving Avg'!G1608</f>
        <v>6.2240759999999993</v>
      </c>
      <c r="J1608" s="2">
        <f>'Moving Avg'!H1608</f>
        <v>6.1979844999999951</v>
      </c>
      <c r="K1608" s="18" t="str">
        <f>OBV!F1608</f>
        <v>BEARISH</v>
      </c>
      <c r="L1608" s="18" t="str">
        <f>OBV!G1608</f>
        <v>NEUTRAL</v>
      </c>
      <c r="M1608" s="18" t="str">
        <f>OBV!H1608</f>
        <v>CONFIRMED BEARISH</v>
      </c>
    </row>
    <row r="1609" spans="1:13" ht="13.5" x14ac:dyDescent="0.25">
      <c r="A1609" s="4">
        <f>TITRES_STAT!B1612</f>
        <v>44356</v>
      </c>
      <c r="B1609" s="2">
        <f>TITRES_STAT!C1612</f>
        <v>14.6</v>
      </c>
      <c r="C1609" s="2">
        <f>RSI!I1609</f>
        <v>46.442745619271321</v>
      </c>
      <c r="D1609" s="2">
        <f>MACD!E1609</f>
        <v>2.351160210002412E-2</v>
      </c>
      <c r="E1609" s="2">
        <f>MACD!F1609</f>
        <v>2.5054025200782544E-2</v>
      </c>
      <c r="F1609" s="2">
        <f>'Moving Avg'!D1609</f>
        <v>6.1688399999999994</v>
      </c>
      <c r="G1609" s="2">
        <f>'Moving Avg'!E1609</f>
        <v>6.1688400000000012</v>
      </c>
      <c r="H1609" s="2">
        <f>'Moving Avg'!F1609</f>
        <v>6.1940050000000015</v>
      </c>
      <c r="I1609" s="2">
        <f>'Moving Avg'!G1609</f>
        <v>6.2253439999999989</v>
      </c>
      <c r="J1609" s="2">
        <f>'Moving Avg'!H1609</f>
        <v>6.1984069999999951</v>
      </c>
      <c r="K1609" s="18" t="str">
        <f>OBV!F1609</f>
        <v>BULLISH</v>
      </c>
      <c r="L1609" s="18" t="str">
        <f>OBV!G1609</f>
        <v>NEUTRAL</v>
      </c>
      <c r="M1609" s="18" t="str">
        <f>OBV!H1609</f>
        <v>NEUTRAL</v>
      </c>
    </row>
    <row r="1610" spans="1:13" ht="13.5" x14ac:dyDescent="0.25">
      <c r="A1610" s="4">
        <f>TITRES_STAT!B1613</f>
        <v>44357</v>
      </c>
      <c r="B1610" s="2">
        <f>TITRES_STAT!C1613</f>
        <v>14.6</v>
      </c>
      <c r="C1610" s="2">
        <f>RSI!I1610</f>
        <v>46.442745619271321</v>
      </c>
      <c r="D1610" s="2">
        <f>MACD!E1610</f>
        <v>1.8032169620198601E-2</v>
      </c>
      <c r="E1610" s="2">
        <f>MACD!F1610</f>
        <v>2.364965408466576E-2</v>
      </c>
      <c r="F1610" s="2">
        <f>'Moving Avg'!D1610</f>
        <v>6.1688400000000003</v>
      </c>
      <c r="G1610" s="2">
        <f>'Moving Avg'!E1610</f>
        <v>6.1688400000000012</v>
      </c>
      <c r="H1610" s="2">
        <f>'Moving Avg'!F1610</f>
        <v>6.1918900000000026</v>
      </c>
      <c r="I1610" s="2">
        <f>'Moving Avg'!G1610</f>
        <v>6.2253439999999989</v>
      </c>
      <c r="J1610" s="2">
        <f>'Moving Avg'!H1610</f>
        <v>6.1978359999999952</v>
      </c>
      <c r="K1610" s="18" t="str">
        <f>OBV!F1610</f>
        <v>BULLISH</v>
      </c>
      <c r="L1610" s="18" t="str">
        <f>OBV!G1610</f>
        <v>NEUTRAL</v>
      </c>
      <c r="M1610" s="18" t="str">
        <f>OBV!H1610</f>
        <v>NEUTRAL</v>
      </c>
    </row>
    <row r="1611" spans="1:13" ht="13.5" x14ac:dyDescent="0.25">
      <c r="A1611" s="4">
        <f>TITRES_STAT!B1614</f>
        <v>44358</v>
      </c>
      <c r="B1611" s="2">
        <f>TITRES_STAT!C1614</f>
        <v>14.7</v>
      </c>
      <c r="C1611" s="2">
        <f>RSI!I1611</f>
        <v>52.755164821153663</v>
      </c>
      <c r="D1611" s="2">
        <f>MACD!E1611</f>
        <v>6.5080311289369419E-3</v>
      </c>
      <c r="E1611" s="2">
        <f>MACD!F1611</f>
        <v>2.0221329493519999E-2</v>
      </c>
      <c r="F1611" s="2">
        <f>'Moving Avg'!D1611</f>
        <v>6.1773000000000007</v>
      </c>
      <c r="G1611" s="2">
        <f>'Moving Avg'!E1611</f>
        <v>6.1756000000000002</v>
      </c>
      <c r="H1611" s="2">
        <f>'Moving Avg'!F1611</f>
        <v>6.1908300000000018</v>
      </c>
      <c r="I1611" s="2">
        <f>'Moving Avg'!G1611</f>
        <v>6.2253439999999989</v>
      </c>
      <c r="J1611" s="2">
        <f>'Moving Avg'!H1611</f>
        <v>6.1968844999999968</v>
      </c>
      <c r="K1611" s="18" t="str">
        <f>OBV!F1611</f>
        <v>BULLISH</v>
      </c>
      <c r="L1611" s="18" t="str">
        <f>OBV!G1611</f>
        <v>NEUTRAL</v>
      </c>
      <c r="M1611" s="18" t="str">
        <f>OBV!H1611</f>
        <v>CONFIRMED BULLISH</v>
      </c>
    </row>
    <row r="1612" spans="1:13" ht="13.5" x14ac:dyDescent="0.25">
      <c r="A1612" s="4">
        <f>TITRES_STAT!B1615</f>
        <v>44361</v>
      </c>
      <c r="B1612" s="2">
        <f>TITRES_STAT!C1615</f>
        <v>14.7</v>
      </c>
      <c r="C1612" s="2">
        <f>RSI!I1612</f>
        <v>52.755164821153663</v>
      </c>
      <c r="D1612" s="2">
        <f>MACD!E1612</f>
        <v>5.2691942063809449E-4</v>
      </c>
      <c r="E1612" s="2">
        <f>MACD!F1612</f>
        <v>1.6282447478943619E-2</v>
      </c>
      <c r="F1612" s="2">
        <f>'Moving Avg'!D1612</f>
        <v>6.1857600000000001</v>
      </c>
      <c r="G1612" s="2">
        <f>'Moving Avg'!E1612</f>
        <v>6.1798299999999999</v>
      </c>
      <c r="H1612" s="2">
        <f>'Moving Avg'!F1612</f>
        <v>6.1929450000000017</v>
      </c>
      <c r="I1612" s="2">
        <f>'Moving Avg'!G1612</f>
        <v>6.2253439999999989</v>
      </c>
      <c r="J1612" s="2">
        <f>'Moving Avg'!H1612</f>
        <v>6.1957214999999959</v>
      </c>
      <c r="K1612" s="18" t="str">
        <f>OBV!F1612</f>
        <v>BULLISH</v>
      </c>
      <c r="L1612" s="18" t="str">
        <f>OBV!G1612</f>
        <v>NEUTRAL</v>
      </c>
      <c r="M1612" s="18" t="str">
        <f>OBV!H1612</f>
        <v>CONFIRMED BULLISH</v>
      </c>
    </row>
    <row r="1613" spans="1:13" ht="13.5" x14ac:dyDescent="0.25">
      <c r="A1613" s="4">
        <f>TITRES_STAT!B1616</f>
        <v>44362</v>
      </c>
      <c r="B1613" s="2">
        <f>TITRES_STAT!C1616</f>
        <v>14.59</v>
      </c>
      <c r="C1613" s="2">
        <f>RSI!I1613</f>
        <v>45.863465142413609</v>
      </c>
      <c r="D1613" s="2">
        <f>MACD!E1613</f>
        <v>-1.2027483784065041E-3</v>
      </c>
      <c r="E1613" s="2">
        <f>MACD!F1613</f>
        <v>1.2785408307473595E-2</v>
      </c>
      <c r="F1613" s="2">
        <f>'Moving Avg'!D1613</f>
        <v>6.1899800000000003</v>
      </c>
      <c r="G1613" s="2">
        <f>'Moving Avg'!E1613</f>
        <v>6.1794100000000007</v>
      </c>
      <c r="H1613" s="2">
        <f>'Moving Avg'!F1613</f>
        <v>6.1891400000000019</v>
      </c>
      <c r="I1613" s="2">
        <f>'Moving Avg'!G1613</f>
        <v>6.2261059999999988</v>
      </c>
      <c r="J1613" s="2">
        <f>'Moving Avg'!H1613</f>
        <v>6.1950659999999971</v>
      </c>
      <c r="K1613" s="18" t="str">
        <f>OBV!F1613</f>
        <v>BULLISH</v>
      </c>
      <c r="L1613" s="18" t="str">
        <f>OBV!G1613</f>
        <v>NEUTRAL</v>
      </c>
      <c r="M1613" s="18" t="str">
        <f>OBV!H1613</f>
        <v>CONFIRMED BULLISH</v>
      </c>
    </row>
    <row r="1614" spans="1:13" ht="13.5" x14ac:dyDescent="0.25">
      <c r="A1614" s="4">
        <f>TITRES_STAT!B1617</f>
        <v>44363</v>
      </c>
      <c r="B1614" s="2">
        <f>TITRES_STAT!C1617</f>
        <v>14.6</v>
      </c>
      <c r="C1614" s="2">
        <f>RSI!I1614</f>
        <v>46.54274546006863</v>
      </c>
      <c r="D1614" s="2">
        <f>MACD!E1614</f>
        <v>-2.8074425414370552E-3</v>
      </c>
      <c r="E1614" s="2">
        <f>MACD!F1614</f>
        <v>9.6668381376914664E-3</v>
      </c>
      <c r="F1614" s="2">
        <f>'Moving Avg'!D1614</f>
        <v>6.1899800000000003</v>
      </c>
      <c r="G1614" s="2">
        <f>'Moving Avg'!E1614</f>
        <v>6.1794099999999998</v>
      </c>
      <c r="H1614" s="2">
        <f>'Moving Avg'!F1614</f>
        <v>6.1855450000000021</v>
      </c>
      <c r="I1614" s="2">
        <f>'Moving Avg'!G1614</f>
        <v>6.2261059999999988</v>
      </c>
      <c r="J1614" s="2">
        <f>'Moving Avg'!H1614</f>
        <v>6.193797499999997</v>
      </c>
      <c r="K1614" s="18" t="str">
        <f>OBV!F1614</f>
        <v>BULLISH</v>
      </c>
      <c r="L1614" s="18" t="str">
        <f>OBV!G1614</f>
        <v>NEUTRAL</v>
      </c>
      <c r="M1614" s="18" t="str">
        <f>OBV!H1614</f>
        <v>NEUTRAL</v>
      </c>
    </row>
    <row r="1615" spans="1:13" ht="13.5" x14ac:dyDescent="0.25">
      <c r="A1615" s="4">
        <f>TITRES_STAT!B1618</f>
        <v>44364</v>
      </c>
      <c r="B1615" s="2">
        <f>TITRES_STAT!C1618</f>
        <v>14.8</v>
      </c>
      <c r="C1615" s="2">
        <f>RSI!I1615</f>
        <v>57.979970899407881</v>
      </c>
      <c r="D1615" s="2">
        <f>MACD!E1615</f>
        <v>-1.0299354577526287E-2</v>
      </c>
      <c r="E1615" s="2">
        <f>MACD!F1615</f>
        <v>5.6735995946479156E-3</v>
      </c>
      <c r="F1615" s="2">
        <f>'Moving Avg'!D1615</f>
        <v>6.2069000000000001</v>
      </c>
      <c r="G1615" s="2">
        <f>'Moving Avg'!E1615</f>
        <v>6.1878699999999993</v>
      </c>
      <c r="H1615" s="2">
        <f>'Moving Avg'!F1615</f>
        <v>6.1855450000000021</v>
      </c>
      <c r="I1615" s="2">
        <f>'Moving Avg'!G1615</f>
        <v>6.2269519999999998</v>
      </c>
      <c r="J1615" s="2">
        <f>'Moving Avg'!H1615</f>
        <v>6.1929519999999956</v>
      </c>
      <c r="K1615" s="18" t="str">
        <f>OBV!F1615</f>
        <v>BULLISH</v>
      </c>
      <c r="L1615" s="18" t="str">
        <f>OBV!G1615</f>
        <v>NEUTRAL</v>
      </c>
      <c r="M1615" s="18" t="str">
        <f>OBV!H1615</f>
        <v>CONFIRMED BULLISH</v>
      </c>
    </row>
    <row r="1616" spans="1:13" ht="13.5" x14ac:dyDescent="0.25">
      <c r="A1616" s="4">
        <f>TITRES_STAT!B1619</f>
        <v>44365</v>
      </c>
      <c r="B1616" s="2">
        <f>TITRES_STAT!C1619</f>
        <v>14.58</v>
      </c>
      <c r="C1616" s="2">
        <f>RSI!I1616</f>
        <v>46.262359756700135</v>
      </c>
      <c r="D1616" s="2">
        <f>MACD!E1616</f>
        <v>-1.0126928342809371E-2</v>
      </c>
      <c r="E1616" s="2">
        <f>MACD!F1616</f>
        <v>2.5134940071564584E-3</v>
      </c>
      <c r="F1616" s="2">
        <f>'Moving Avg'!D1616</f>
        <v>6.1967600000000003</v>
      </c>
      <c r="G1616" s="2">
        <f>'Moving Avg'!E1616</f>
        <v>6.1870299999999991</v>
      </c>
      <c r="H1616" s="2">
        <f>'Moving Avg'!F1616</f>
        <v>6.1832200000000013</v>
      </c>
      <c r="I1616" s="2">
        <f>'Moving Avg'!G1616</f>
        <v>6.2263600000000006</v>
      </c>
      <c r="J1616" s="2">
        <f>'Moving Avg'!H1616</f>
        <v>6.1922754999999947</v>
      </c>
      <c r="K1616" s="18" t="str">
        <f>OBV!F1616</f>
        <v>BULLISH</v>
      </c>
      <c r="L1616" s="18" t="str">
        <f>OBV!G1616</f>
        <v>NEUTRAL</v>
      </c>
      <c r="M1616" s="18" t="str">
        <f>OBV!H1616</f>
        <v>BULLISH DIVERGENCE</v>
      </c>
    </row>
    <row r="1617" spans="1:13" ht="13.5" x14ac:dyDescent="0.25">
      <c r="A1617" s="4">
        <f>TITRES_STAT!B1620</f>
        <v>44368</v>
      </c>
      <c r="B1617" s="2">
        <f>TITRES_STAT!C1620</f>
        <v>14.6</v>
      </c>
      <c r="C1617" s="2">
        <f>RSI!I1617</f>
        <v>47.298374930777655</v>
      </c>
      <c r="D1617" s="2">
        <f>MACD!E1617</f>
        <v>-1.0402925699168009E-2</v>
      </c>
      <c r="E1617" s="2">
        <f>MACD!F1617</f>
        <v>-6.9789934108435356E-5</v>
      </c>
      <c r="F1617" s="2">
        <f>'Moving Avg'!D1617</f>
        <v>6.1882999999999999</v>
      </c>
      <c r="G1617" s="2">
        <f>'Moving Avg'!E1617</f>
        <v>6.18703</v>
      </c>
      <c r="H1617" s="2">
        <f>'Moving Avg'!F1617</f>
        <v>6.1813150000000014</v>
      </c>
      <c r="I1617" s="2">
        <f>'Moving Avg'!G1617</f>
        <v>6.2233999999999989</v>
      </c>
      <c r="J1617" s="2">
        <f>'Moving Avg'!H1617</f>
        <v>6.1909009999999967</v>
      </c>
      <c r="K1617" s="18" t="str">
        <f>OBV!F1617</f>
        <v>BULLISH</v>
      </c>
      <c r="L1617" s="18" t="str">
        <f>OBV!G1617</f>
        <v>NEUTRAL</v>
      </c>
      <c r="M1617" s="18" t="str">
        <f>OBV!H1617</f>
        <v>BULLISH DIVERGENCE</v>
      </c>
    </row>
    <row r="1618" spans="1:13" ht="13.5" x14ac:dyDescent="0.25">
      <c r="A1618" s="4">
        <f>TITRES_STAT!B1621</f>
        <v>44369</v>
      </c>
      <c r="B1618" s="2">
        <f>TITRES_STAT!C1621</f>
        <v>14.51</v>
      </c>
      <c r="C1618" s="2">
        <f>RSI!I1618</f>
        <v>43.237350585667571</v>
      </c>
      <c r="D1618" s="2">
        <f>MACD!E1618</f>
        <v>-1.157810396185166E-2</v>
      </c>
      <c r="E1618" s="2">
        <f>MACD!F1618</f>
        <v>-2.3714527396570804E-3</v>
      </c>
      <c r="F1618" s="2">
        <f>'Moving Avg'!D1618</f>
        <v>6.18154</v>
      </c>
      <c r="G1618" s="2">
        <f>'Moving Avg'!E1618</f>
        <v>6.1857600000000001</v>
      </c>
      <c r="H1618" s="2">
        <f>'Moving Avg'!F1618</f>
        <v>6.1773000000000016</v>
      </c>
      <c r="I1618" s="2">
        <f>'Moving Avg'!G1618</f>
        <v>6.2201019999999998</v>
      </c>
      <c r="J1618" s="2">
        <f>'Moving Avg'!H1618</f>
        <v>6.189463499999996</v>
      </c>
      <c r="K1618" s="18" t="str">
        <f>OBV!F1618</f>
        <v>BULLISH</v>
      </c>
      <c r="L1618" s="18" t="str">
        <f>OBV!G1618</f>
        <v>NEUTRAL</v>
      </c>
      <c r="M1618" s="18" t="str">
        <f>OBV!H1618</f>
        <v>BULLISH DIVERGENCE</v>
      </c>
    </row>
    <row r="1619" spans="1:13" ht="13.5" x14ac:dyDescent="0.25">
      <c r="A1619" s="4">
        <f>TITRES_STAT!B1622</f>
        <v>44370</v>
      </c>
      <c r="B1619" s="2">
        <f>TITRES_STAT!C1622</f>
        <v>14.6</v>
      </c>
      <c r="C1619" s="2">
        <f>RSI!I1619</f>
        <v>48.04164333845651</v>
      </c>
      <c r="D1619" s="2">
        <f>MACD!E1619</f>
        <v>-1.1144661245015897E-2</v>
      </c>
      <c r="E1619" s="2">
        <f>MACD!F1619</f>
        <v>-4.1260944407288443E-3</v>
      </c>
      <c r="F1619" s="2">
        <f>'Moving Avg'!D1619</f>
        <v>6.18154</v>
      </c>
      <c r="G1619" s="2">
        <f>'Moving Avg'!E1619</f>
        <v>6.1857599999999993</v>
      </c>
      <c r="H1619" s="2">
        <f>'Moving Avg'!F1619</f>
        <v>6.1773000000000016</v>
      </c>
      <c r="I1619" s="2">
        <f>'Moving Avg'!G1619</f>
        <v>6.2175639999999994</v>
      </c>
      <c r="J1619" s="2">
        <f>'Moving Avg'!H1619</f>
        <v>6.1881949999999959</v>
      </c>
      <c r="K1619" s="18" t="str">
        <f>OBV!F1619</f>
        <v>BULLISH</v>
      </c>
      <c r="L1619" s="18" t="str">
        <f>OBV!G1619</f>
        <v>NEUTRAL</v>
      </c>
      <c r="M1619" s="18" t="str">
        <f>OBV!H1619</f>
        <v>NEUTRAL</v>
      </c>
    </row>
    <row r="1620" spans="1:13" ht="13.5" x14ac:dyDescent="0.25">
      <c r="A1620" s="4">
        <f>TITRES_STAT!B1623</f>
        <v>44371</v>
      </c>
      <c r="B1620" s="2">
        <f>TITRES_STAT!C1623</f>
        <v>14.6</v>
      </c>
      <c r="C1620" s="2">
        <f>RSI!I1620</f>
        <v>48.04164333845651</v>
      </c>
      <c r="D1620" s="2">
        <f>MACD!E1620</f>
        <v>-1.0678064686298505E-2</v>
      </c>
      <c r="E1620" s="2">
        <f>MACD!F1620</f>
        <v>-5.4364884898427772E-3</v>
      </c>
      <c r="F1620" s="2">
        <f>'Moving Avg'!D1620</f>
        <v>6.1646200000000002</v>
      </c>
      <c r="G1620" s="2">
        <f>'Moving Avg'!E1620</f>
        <v>6.1857600000000001</v>
      </c>
      <c r="H1620" s="2">
        <f>'Moving Avg'!F1620</f>
        <v>6.1773000000000016</v>
      </c>
      <c r="I1620" s="2">
        <f>'Moving Avg'!G1620</f>
        <v>6.2158719999999992</v>
      </c>
      <c r="J1620" s="2">
        <f>'Moving Avg'!H1620</f>
        <v>6.1873489999999958</v>
      </c>
      <c r="K1620" s="18" t="str">
        <f>OBV!F1620</f>
        <v>BULLISH</v>
      </c>
      <c r="L1620" s="18" t="str">
        <f>OBV!G1620</f>
        <v>NEUTRAL</v>
      </c>
      <c r="M1620" s="18" t="str">
        <f>OBV!H1620</f>
        <v>BULLISH DIVERGENCE</v>
      </c>
    </row>
    <row r="1621" spans="1:13" ht="13.5" x14ac:dyDescent="0.25">
      <c r="A1621" s="4">
        <f>TITRES_STAT!B1624</f>
        <v>44372</v>
      </c>
      <c r="B1621" s="2">
        <f>TITRES_STAT!C1624</f>
        <v>14.7</v>
      </c>
      <c r="C1621" s="2">
        <f>RSI!I1621</f>
        <v>53.159779906441628</v>
      </c>
      <c r="D1621" s="2">
        <f>MACD!E1621</f>
        <v>-6.8164512606792016E-3</v>
      </c>
      <c r="E1621" s="2">
        <f>MACD!F1621</f>
        <v>-5.7124810440100622E-3</v>
      </c>
      <c r="F1621" s="2">
        <f>'Moving Avg'!D1621</f>
        <v>6.17476</v>
      </c>
      <c r="G1621" s="2">
        <f>'Moving Avg'!E1621</f>
        <v>6.1857600000000001</v>
      </c>
      <c r="H1621" s="2">
        <f>'Moving Avg'!F1621</f>
        <v>6.1806800000000006</v>
      </c>
      <c r="I1621" s="2">
        <f>'Moving Avg'!G1621</f>
        <v>6.2167179999999993</v>
      </c>
      <c r="J1621" s="2">
        <f>'Moving Avg'!H1621</f>
        <v>6.1869259999999962</v>
      </c>
      <c r="K1621" s="18" t="str">
        <f>OBV!F1621</f>
        <v>BULLISH</v>
      </c>
      <c r="L1621" s="18" t="str">
        <f>OBV!G1621</f>
        <v>NEUTRAL</v>
      </c>
      <c r="M1621" s="18" t="str">
        <f>OBV!H1621</f>
        <v>CONFIRMED BULLISH</v>
      </c>
    </row>
    <row r="1622" spans="1:13" ht="13.5" x14ac:dyDescent="0.25">
      <c r="A1622" s="4">
        <f>TITRES_STAT!B1625</f>
        <v>44375</v>
      </c>
      <c r="B1622" s="2">
        <f>TITRES_STAT!C1625</f>
        <v>14.58</v>
      </c>
      <c r="C1622" s="2">
        <f>RSI!I1622</f>
        <v>47.163097373612814</v>
      </c>
      <c r="D1622" s="2">
        <f>MACD!E1622</f>
        <v>4.2265255241424882E-5</v>
      </c>
      <c r="E1622" s="2">
        <f>MACD!F1622</f>
        <v>-4.5615317841597655E-3</v>
      </c>
      <c r="F1622" s="2">
        <f>'Moving Avg'!D1622</f>
        <v>6.1730800000000006</v>
      </c>
      <c r="G1622" s="2">
        <f>'Moving Avg'!E1622</f>
        <v>6.1806900000000002</v>
      </c>
      <c r="H1622" s="2">
        <f>'Moving Avg'!F1622</f>
        <v>6.1802600000000005</v>
      </c>
      <c r="I1622" s="2">
        <f>'Moving Avg'!G1622</f>
        <v>6.2165499999999998</v>
      </c>
      <c r="J1622" s="2">
        <f>'Moving Avg'!H1622</f>
        <v>6.1858264999999975</v>
      </c>
      <c r="K1622" s="18" t="str">
        <f>OBV!F1622</f>
        <v>BULLISH</v>
      </c>
      <c r="L1622" s="18" t="str">
        <f>OBV!G1622</f>
        <v>NEUTRAL</v>
      </c>
      <c r="M1622" s="18" t="str">
        <f>OBV!H1622</f>
        <v>BULLISH DIVERGENCE</v>
      </c>
    </row>
    <row r="1623" spans="1:13" ht="13.5" x14ac:dyDescent="0.25">
      <c r="A1623" s="4">
        <f>TITRES_STAT!B1626</f>
        <v>44376</v>
      </c>
      <c r="B1623" s="2">
        <f>TITRES_STAT!C1626</f>
        <v>14.7</v>
      </c>
      <c r="C1623" s="2">
        <f>RSI!I1623</f>
        <v>52.886542738946034</v>
      </c>
      <c r="D1623" s="2">
        <f>MACD!E1623</f>
        <v>-4.916202035763817E-3</v>
      </c>
      <c r="E1623" s="2">
        <f>MACD!F1623</f>
        <v>-4.6324658344805763E-3</v>
      </c>
      <c r="F1623" s="2">
        <f>'Moving Avg'!D1623</f>
        <v>6.1891400000000001</v>
      </c>
      <c r="G1623" s="2">
        <f>'Moving Avg'!E1623</f>
        <v>6.1853400000000001</v>
      </c>
      <c r="H1623" s="2">
        <f>'Moving Avg'!F1623</f>
        <v>6.1823750000000004</v>
      </c>
      <c r="I1623" s="2">
        <f>'Moving Avg'!G1623</f>
        <v>6.2169720000000011</v>
      </c>
      <c r="J1623" s="2">
        <f>'Moving Avg'!H1623</f>
        <v>6.1853824999999985</v>
      </c>
      <c r="K1623" s="18" t="str">
        <f>OBV!F1623</f>
        <v>BULLISH</v>
      </c>
      <c r="L1623" s="18" t="str">
        <f>OBV!G1623</f>
        <v>NEUTRAL</v>
      </c>
      <c r="M1623" s="18" t="str">
        <f>OBV!H1623</f>
        <v>CONFIRMED BULLISH</v>
      </c>
    </row>
    <row r="1624" spans="1:13" ht="13.5" x14ac:dyDescent="0.25">
      <c r="A1624" s="4">
        <f>TITRES_STAT!B1627</f>
        <v>44377</v>
      </c>
      <c r="B1624" s="2">
        <f>TITRES_STAT!C1627</f>
        <v>14.7</v>
      </c>
      <c r="C1624" s="2">
        <f>RSI!I1624</f>
        <v>52.886542738946034</v>
      </c>
      <c r="D1624" s="2">
        <f>MACD!E1624</f>
        <v>-8.6287766707595637E-3</v>
      </c>
      <c r="E1624" s="2">
        <f>MACD!F1624</f>
        <v>-5.4317280017363743E-3</v>
      </c>
      <c r="F1624" s="2">
        <f>'Moving Avg'!D1624</f>
        <v>6.1975999999999996</v>
      </c>
      <c r="G1624" s="2">
        <f>'Moving Avg'!E1624</f>
        <v>6.1895699999999998</v>
      </c>
      <c r="H1624" s="2">
        <f>'Moving Avg'!F1624</f>
        <v>6.1844900000000003</v>
      </c>
      <c r="I1624" s="2">
        <f>'Moving Avg'!G1624</f>
        <v>6.216126</v>
      </c>
      <c r="J1624" s="2">
        <f>'Moving Avg'!H1624</f>
        <v>6.1847479999999981</v>
      </c>
      <c r="K1624" s="18" t="str">
        <f>OBV!F1624</f>
        <v>BULLISH</v>
      </c>
      <c r="L1624" s="18" t="str">
        <f>OBV!G1624</f>
        <v>NEUTRAL</v>
      </c>
      <c r="M1624" s="18" t="str">
        <f>OBV!H1624</f>
        <v>CONFIRMED BULLISH</v>
      </c>
    </row>
    <row r="1625" spans="1:13" ht="13.5" x14ac:dyDescent="0.25">
      <c r="A1625" s="4">
        <f>TITRES_STAT!B1628</f>
        <v>44378</v>
      </c>
      <c r="B1625" s="2">
        <f>TITRES_STAT!C1628</f>
        <v>14.85</v>
      </c>
      <c r="C1625" s="2">
        <f>RSI!I1625</f>
        <v>59.283090700929272</v>
      </c>
      <c r="D1625" s="2">
        <f>MACD!E1625</f>
        <v>-3.6021183173140514E-3</v>
      </c>
      <c r="E1625" s="2">
        <f>MACD!F1625</f>
        <v>-5.0658060648519103E-3</v>
      </c>
      <c r="F1625" s="2">
        <f>'Moving Avg'!D1625</f>
        <v>6.2187399999999995</v>
      </c>
      <c r="G1625" s="2">
        <f>'Moving Avg'!E1625</f>
        <v>6.1916799999999999</v>
      </c>
      <c r="H1625" s="2">
        <f>'Moving Avg'!F1625</f>
        <v>6.189775</v>
      </c>
      <c r="I1625" s="2">
        <f>'Moving Avg'!G1625</f>
        <v>6.214856000000001</v>
      </c>
      <c r="J1625" s="2">
        <f>'Moving Avg'!H1625</f>
        <v>6.1844729999999979</v>
      </c>
      <c r="K1625" s="18" t="str">
        <f>OBV!F1625</f>
        <v>BULLISH</v>
      </c>
      <c r="L1625" s="18" t="str">
        <f>OBV!G1625</f>
        <v>NEUTRAL</v>
      </c>
      <c r="M1625" s="18" t="str">
        <f>OBV!H1625</f>
        <v>CONFIRMED BULLISH</v>
      </c>
    </row>
    <row r="1626" spans="1:13" ht="13.5" x14ac:dyDescent="0.25">
      <c r="A1626" s="4">
        <f>TITRES_STAT!B1629</f>
        <v>44379</v>
      </c>
      <c r="B1626" s="2">
        <f>TITRES_STAT!C1629</f>
        <v>14.85</v>
      </c>
      <c r="C1626" s="2">
        <f>RSI!I1626</f>
        <v>59.283090700929272</v>
      </c>
      <c r="D1626" s="2">
        <f>MACD!E1626</f>
        <v>-1.4170951592337389E-2</v>
      </c>
      <c r="E1626" s="2">
        <f>MACD!F1626</f>
        <v>-6.8868351703490066E-3</v>
      </c>
      <c r="F1626" s="2">
        <f>'Moving Avg'!D1626</f>
        <v>6.23142</v>
      </c>
      <c r="G1626" s="2">
        <f>'Moving Avg'!E1626</f>
        <v>6.2030900000000004</v>
      </c>
      <c r="H1626" s="2">
        <f>'Moving Avg'!F1626</f>
        <v>6.1950599999999998</v>
      </c>
      <c r="I1626" s="2">
        <f>'Moving Avg'!G1626</f>
        <v>6.2135860000000012</v>
      </c>
      <c r="J1626" s="2">
        <f>'Moving Avg'!H1626</f>
        <v>6.1845574999999986</v>
      </c>
      <c r="K1626" s="18" t="str">
        <f>OBV!F1626</f>
        <v>BULLISH</v>
      </c>
      <c r="L1626" s="18" t="str">
        <f>OBV!G1626</f>
        <v>NEUTRAL</v>
      </c>
      <c r="M1626" s="18" t="str">
        <f>OBV!H1626</f>
        <v>CONFIRMED BULLISH</v>
      </c>
    </row>
    <row r="1627" spans="1:13" ht="13.5" x14ac:dyDescent="0.25">
      <c r="A1627" s="4">
        <f>TITRES_STAT!B1630</f>
        <v>44382</v>
      </c>
      <c r="B1627" s="2">
        <f>TITRES_STAT!C1630</f>
        <v>14.85</v>
      </c>
      <c r="C1627" s="2">
        <f>RSI!I1627</f>
        <v>59.283090700929272</v>
      </c>
      <c r="D1627" s="2">
        <f>MACD!E1627</f>
        <v>-2.2297861405050412E-2</v>
      </c>
      <c r="E1627" s="2">
        <f>MACD!F1627</f>
        <v>-9.9690404172892884E-3</v>
      </c>
      <c r="F1627" s="2">
        <f>'Moving Avg'!D1627</f>
        <v>6.2542400000000002</v>
      </c>
      <c r="G1627" s="2">
        <f>'Moving Avg'!E1627</f>
        <v>6.2136600000000008</v>
      </c>
      <c r="H1627" s="2">
        <f>'Moving Avg'!F1627</f>
        <v>6.2003450000000004</v>
      </c>
      <c r="I1627" s="2">
        <f>'Moving Avg'!G1627</f>
        <v>6.211470000000002</v>
      </c>
      <c r="J1627" s="2">
        <f>'Moving Avg'!H1627</f>
        <v>6.184451499999998</v>
      </c>
      <c r="K1627" s="18" t="str">
        <f>OBV!F1627</f>
        <v>BULLISH</v>
      </c>
      <c r="L1627" s="18" t="str">
        <f>OBV!G1627</f>
        <v>NEUTRAL</v>
      </c>
      <c r="M1627" s="18" t="str">
        <f>OBV!H1627</f>
        <v>CONFIRMED BULLISH</v>
      </c>
    </row>
    <row r="1628" spans="1:13" ht="13.5" x14ac:dyDescent="0.25">
      <c r="A1628" s="4">
        <f>TITRES_STAT!B1631</f>
        <v>44383</v>
      </c>
      <c r="B1628" s="2">
        <f>TITRES_STAT!C1631</f>
        <v>14.6</v>
      </c>
      <c r="C1628" s="2">
        <f>RSI!I1628</f>
        <v>46.217080956277975</v>
      </c>
      <c r="D1628" s="2">
        <f>MACD!E1628</f>
        <v>-2.7632074376206184E-2</v>
      </c>
      <c r="E1628" s="2">
        <f>MACD!F1628</f>
        <v>-1.3501647209072669E-2</v>
      </c>
      <c r="F1628" s="2">
        <f>'Moving Avg'!D1628</f>
        <v>6.2457799999999999</v>
      </c>
      <c r="G1628" s="2">
        <f>'Moving Avg'!E1628</f>
        <v>6.2174600000000009</v>
      </c>
      <c r="H1628" s="2">
        <f>'Moving Avg'!F1628</f>
        <v>6.2016100000000005</v>
      </c>
      <c r="I1628" s="2">
        <f>'Moving Avg'!G1628</f>
        <v>6.2072400000000014</v>
      </c>
      <c r="J1628" s="2">
        <f>'Moving Avg'!H1628</f>
        <v>6.1842399999999991</v>
      </c>
      <c r="K1628" s="18" t="str">
        <f>OBV!F1628</f>
        <v>BULLISH</v>
      </c>
      <c r="L1628" s="18" t="str">
        <f>OBV!G1628</f>
        <v>NEUTRAL</v>
      </c>
      <c r="M1628" s="18" t="str">
        <f>OBV!H1628</f>
        <v>BULLISH DIVERGENCE</v>
      </c>
    </row>
    <row r="1629" spans="1:13" ht="13.5" x14ac:dyDescent="0.25">
      <c r="A1629" s="4">
        <f>TITRES_STAT!B1632</f>
        <v>44384</v>
      </c>
      <c r="B1629" s="2">
        <f>TITRES_STAT!C1632</f>
        <v>14.6</v>
      </c>
      <c r="C1629" s="2">
        <f>RSI!I1629</f>
        <v>46.217080956277968</v>
      </c>
      <c r="D1629" s="2">
        <f>MACD!E1629</f>
        <v>-2.6083300215417715E-2</v>
      </c>
      <c r="E1629" s="2">
        <f>MACD!F1629</f>
        <v>-1.6017977810341678E-2</v>
      </c>
      <c r="F1629" s="2">
        <f>'Moving Avg'!D1629</f>
        <v>6.2373199999999995</v>
      </c>
      <c r="G1629" s="2">
        <f>'Moving Avg'!E1629</f>
        <v>6.2174600000000009</v>
      </c>
      <c r="H1629" s="2">
        <f>'Moving Avg'!F1629</f>
        <v>6.2016100000000005</v>
      </c>
      <c r="I1629" s="2">
        <f>'Moving Avg'!G1629</f>
        <v>6.2047020000000019</v>
      </c>
      <c r="J1629" s="2">
        <f>'Moving Avg'!H1629</f>
        <v>6.1836054999999996</v>
      </c>
      <c r="K1629" s="18" t="str">
        <f>OBV!F1629</f>
        <v>BULLISH</v>
      </c>
      <c r="L1629" s="18" t="str">
        <f>OBV!G1629</f>
        <v>NEUTRAL</v>
      </c>
      <c r="M1629" s="18" t="str">
        <f>OBV!H1629</f>
        <v>BULLISH DIVERGENCE</v>
      </c>
    </row>
    <row r="1630" spans="1:13" ht="13.5" x14ac:dyDescent="0.25">
      <c r="A1630" s="4">
        <f>TITRES_STAT!B1633</f>
        <v>44385</v>
      </c>
      <c r="B1630" s="2">
        <f>TITRES_STAT!C1633</f>
        <v>14.8</v>
      </c>
      <c r="C1630" s="2">
        <f>RSI!I1630</f>
        <v>55.351549323067765</v>
      </c>
      <c r="D1630" s="2">
        <f>MACD!E1630</f>
        <v>-3.0839294246532312E-2</v>
      </c>
      <c r="E1630" s="2">
        <f>MACD!F1630</f>
        <v>-1.8982241097579806E-2</v>
      </c>
      <c r="F1630" s="2">
        <f>'Moving Avg'!D1630</f>
        <v>6.2331000000000003</v>
      </c>
      <c r="G1630" s="2">
        <f>'Moving Avg'!E1630</f>
        <v>6.2259200000000003</v>
      </c>
      <c r="H1630" s="2">
        <f>'Moving Avg'!F1630</f>
        <v>6.2058400000000002</v>
      </c>
      <c r="I1630" s="2">
        <f>'Moving Avg'!G1630</f>
        <v>6.2038560000000018</v>
      </c>
      <c r="J1630" s="2">
        <f>'Moving Avg'!H1630</f>
        <v>6.1837109999999997</v>
      </c>
      <c r="K1630" s="18" t="str">
        <f>OBV!F1630</f>
        <v>BULLISH</v>
      </c>
      <c r="L1630" s="18" t="str">
        <f>OBV!G1630</f>
        <v>NEUTRAL</v>
      </c>
      <c r="M1630" s="18" t="str">
        <f>OBV!H1630</f>
        <v>BULLISH DIVERGENCE</v>
      </c>
    </row>
    <row r="1631" spans="1:13" ht="13.5" x14ac:dyDescent="0.25">
      <c r="A1631" s="4">
        <f>TITRES_STAT!B1634</f>
        <v>44386</v>
      </c>
      <c r="B1631" s="2">
        <f>TITRES_STAT!C1634</f>
        <v>14.8</v>
      </c>
      <c r="C1631" s="2">
        <f>RSI!I1631</f>
        <v>55.351549323067758</v>
      </c>
      <c r="D1631" s="2">
        <f>MACD!E1631</f>
        <v>-2.8670465703998893E-2</v>
      </c>
      <c r="E1631" s="2">
        <f>MACD!F1631</f>
        <v>-2.0919886018863625E-2</v>
      </c>
      <c r="F1631" s="2">
        <f>'Moving Avg'!D1631</f>
        <v>6.2288799999999993</v>
      </c>
      <c r="G1631" s="2">
        <f>'Moving Avg'!E1631</f>
        <v>6.2301500000000001</v>
      </c>
      <c r="H1631" s="2">
        <f>'Moving Avg'!F1631</f>
        <v>6.2079550000000001</v>
      </c>
      <c r="I1631" s="2">
        <f>'Moving Avg'!G1631</f>
        <v>6.2057160000000025</v>
      </c>
      <c r="J1631" s="2">
        <f>'Moving Avg'!H1631</f>
        <v>6.1838164999999989</v>
      </c>
      <c r="K1631" s="18" t="str">
        <f>OBV!F1631</f>
        <v>BULLISH</v>
      </c>
      <c r="L1631" s="18" t="str">
        <f>OBV!G1631</f>
        <v>NEUTRAL</v>
      </c>
      <c r="M1631" s="18" t="str">
        <f>OBV!H1631</f>
        <v>BULLISH DIVERGENCE</v>
      </c>
    </row>
    <row r="1632" spans="1:13" ht="13.5" x14ac:dyDescent="0.25">
      <c r="A1632" s="4">
        <f>TITRES_STAT!B1635</f>
        <v>44389</v>
      </c>
      <c r="B1632" s="2">
        <f>TITRES_STAT!C1635</f>
        <v>14.79</v>
      </c>
      <c r="C1632" s="2">
        <f>RSI!I1632</f>
        <v>54.81551732213174</v>
      </c>
      <c r="D1632" s="2">
        <f>MACD!E1632</f>
        <v>-3.4615452279460612E-2</v>
      </c>
      <c r="E1632" s="2">
        <f>MACD!F1632</f>
        <v>-2.3658999270983024E-2</v>
      </c>
      <c r="F1632" s="2">
        <f>'Moving Avg'!D1632</f>
        <v>6.223819999999999</v>
      </c>
      <c r="G1632" s="2">
        <f>'Moving Avg'!E1632</f>
        <v>6.2390299999999996</v>
      </c>
      <c r="H1632" s="2">
        <f>'Moving Avg'!F1632</f>
        <v>6.2098600000000008</v>
      </c>
      <c r="I1632" s="2">
        <f>'Moving Avg'!G1632</f>
        <v>6.2073240000000025</v>
      </c>
      <c r="J1632" s="2">
        <f>'Moving Avg'!H1632</f>
        <v>6.1840069999999994</v>
      </c>
      <c r="K1632" s="18" t="str">
        <f>OBV!F1632</f>
        <v>BULLISH</v>
      </c>
      <c r="L1632" s="18" t="str">
        <f>OBV!G1632</f>
        <v>NEUTRAL</v>
      </c>
      <c r="M1632" s="18" t="str">
        <f>OBV!H1632</f>
        <v>BULLISH DIVERGENCE</v>
      </c>
    </row>
    <row r="1633" spans="1:13" ht="13.5" x14ac:dyDescent="0.25">
      <c r="A1633" s="4">
        <f>TITRES_STAT!B1636</f>
        <v>44390</v>
      </c>
      <c r="B1633" s="2">
        <f>TITRES_STAT!C1636</f>
        <v>14.65</v>
      </c>
      <c r="C1633" s="2">
        <f>RSI!I1633</f>
        <v>63.774687866621591</v>
      </c>
      <c r="D1633" s="2">
        <f>MACD!E1633</f>
        <v>-3.9468470795512189E-2</v>
      </c>
      <c r="E1633" s="2">
        <f>MACD!F1633</f>
        <v>-2.6820893575888856E-2</v>
      </c>
      <c r="F1633" s="2">
        <f>'Moving Avg'!D1633</f>
        <v>6.2598199999999995</v>
      </c>
      <c r="G1633" s="2">
        <f>'Moving Avg'!E1633</f>
        <v>6.2527999999999997</v>
      </c>
      <c r="H1633" s="2">
        <f>'Moving Avg'!F1633</f>
        <v>6.2190700000000003</v>
      </c>
      <c r="I1633" s="2">
        <f>'Moving Avg'!G1633</f>
        <v>6.2092320000000019</v>
      </c>
      <c r="J1633" s="2">
        <f>'Moving Avg'!H1633</f>
        <v>6.1848224999999992</v>
      </c>
      <c r="K1633" s="18" t="str">
        <f>OBV!F1633</f>
        <v>BULLISH</v>
      </c>
      <c r="L1633" s="18" t="str">
        <f>OBV!G1633</f>
        <v>NEUTRAL</v>
      </c>
      <c r="M1633" s="18" t="str">
        <f>OBV!H1633</f>
        <v>CONFIRMED BULLISH</v>
      </c>
    </row>
    <row r="1634" spans="1:13" ht="13.5" x14ac:dyDescent="0.25">
      <c r="A1634" s="4">
        <f>TITRES_STAT!B1637</f>
        <v>44391</v>
      </c>
      <c r="B1634" s="2">
        <f>TITRES_STAT!C1637</f>
        <v>14.65</v>
      </c>
      <c r="C1634" s="2">
        <f>RSI!I1634</f>
        <v>63.774687866621584</v>
      </c>
      <c r="D1634" s="2">
        <f>MACD!E1634</f>
        <v>-4.4390140905859354E-2</v>
      </c>
      <c r="E1634" s="2">
        <f>MACD!F1634</f>
        <v>-3.033474304188296E-2</v>
      </c>
      <c r="F1634" s="2">
        <f>'Moving Avg'!D1634</f>
        <v>6.29582</v>
      </c>
      <c r="G1634" s="2">
        <f>'Moving Avg'!E1634</f>
        <v>6.2665699999999998</v>
      </c>
      <c r="H1634" s="2">
        <f>'Moving Avg'!F1634</f>
        <v>6.2280699999999998</v>
      </c>
      <c r="I1634" s="2">
        <f>'Moving Avg'!G1634</f>
        <v>6.2128320000000024</v>
      </c>
      <c r="J1634" s="2">
        <f>'Moving Avg'!H1634</f>
        <v>6.185638</v>
      </c>
      <c r="K1634" s="18" t="str">
        <f>OBV!F1634</f>
        <v>BULLISH</v>
      </c>
      <c r="L1634" s="18" t="str">
        <f>OBV!G1634</f>
        <v>NEUTRAL</v>
      </c>
      <c r="M1634" s="18" t="str">
        <f>OBV!H1634</f>
        <v>CONFIRMED BULLISH</v>
      </c>
    </row>
    <row r="1635" spans="1:13" ht="13.5" x14ac:dyDescent="0.25">
      <c r="A1635" s="4">
        <f>TITRES_STAT!B1638</f>
        <v>44392</v>
      </c>
      <c r="B1635" s="2">
        <f>TITRES_STAT!C1638</f>
        <v>14.65</v>
      </c>
      <c r="C1635" s="2">
        <f>RSI!I1635</f>
        <v>63.774687866621584</v>
      </c>
      <c r="D1635" s="2">
        <f>MACD!E1635</f>
        <v>-3.9555664315323646E-2</v>
      </c>
      <c r="E1635" s="2">
        <f>MACD!F1635</f>
        <v>-3.2178927296571097E-2</v>
      </c>
      <c r="F1635" s="2">
        <f>'Moving Avg'!D1635</f>
        <v>6.3148999999999997</v>
      </c>
      <c r="G1635" s="2">
        <f>'Moving Avg'!E1635</f>
        <v>6.2740000000000009</v>
      </c>
      <c r="H1635" s="2">
        <f>'Moving Avg'!F1635</f>
        <v>6.2328399999999995</v>
      </c>
      <c r="I1635" s="2">
        <f>'Moving Avg'!G1635</f>
        <v>6.2155860000000009</v>
      </c>
      <c r="J1635" s="2">
        <f>'Moving Avg'!H1635</f>
        <v>6.1869605000000005</v>
      </c>
      <c r="K1635" s="18" t="str">
        <f>OBV!F1635</f>
        <v>BEARISH</v>
      </c>
      <c r="L1635" s="18" t="str">
        <f>OBV!G1635</f>
        <v>NEUTRAL</v>
      </c>
      <c r="M1635" s="18" t="str">
        <f>OBV!H1635</f>
        <v>CONFIRMED BEARISH</v>
      </c>
    </row>
    <row r="1636" spans="1:13" ht="13.5" x14ac:dyDescent="0.25">
      <c r="A1636" s="4">
        <f>TITRES_STAT!B1639</f>
        <v>44393</v>
      </c>
      <c r="B1636" s="2">
        <f>TITRES_STAT!C1639</f>
        <v>14.65</v>
      </c>
      <c r="C1636" s="2">
        <f>RSI!I1636</f>
        <v>63.774687866621584</v>
      </c>
      <c r="D1636" s="2">
        <f>MACD!E1636</f>
        <v>-3.6163915826268322E-2</v>
      </c>
      <c r="E1636" s="2">
        <f>MACD!F1636</f>
        <v>-3.2975925002510544E-2</v>
      </c>
      <c r="F1636" s="2">
        <f>'Moving Avg'!D1636</f>
        <v>6.3339799999999995</v>
      </c>
      <c r="G1636" s="2">
        <f>'Moving Avg'!E1636</f>
        <v>6.2814300000000012</v>
      </c>
      <c r="H1636" s="2">
        <f>'Moving Avg'!F1636</f>
        <v>6.2422599999999999</v>
      </c>
      <c r="I1636" s="2">
        <f>'Moving Avg'!G1636</f>
        <v>6.2166480000000002</v>
      </c>
      <c r="J1636" s="2">
        <f>'Moving Avg'!H1636</f>
        <v>6.1876910000000001</v>
      </c>
      <c r="K1636" s="18" t="str">
        <f>OBV!F1636</f>
        <v>BEARISH</v>
      </c>
      <c r="L1636" s="18" t="str">
        <f>OBV!G1636</f>
        <v>NEUTRAL</v>
      </c>
      <c r="M1636" s="18" t="str">
        <f>OBV!H1636</f>
        <v>CONFIRMED BEARISH</v>
      </c>
    </row>
    <row r="1637" spans="1:13" ht="13.5" x14ac:dyDescent="0.25">
      <c r="A1637" s="4">
        <f>TITRES_STAT!B1640</f>
        <v>44396</v>
      </c>
      <c r="B1637" s="2">
        <f>TITRES_STAT!C1640</f>
        <v>14.65</v>
      </c>
      <c r="C1637" s="2">
        <f>RSI!I1637</f>
        <v>63.774687866621584</v>
      </c>
      <c r="D1637" s="2">
        <f>MACD!E1637</f>
        <v>-3.3941162271295511E-2</v>
      </c>
      <c r="E1637" s="2">
        <f>MACD!F1637</f>
        <v>-3.3168972456267536E-2</v>
      </c>
      <c r="F1637" s="2">
        <f>'Moving Avg'!D1637</f>
        <v>6.3539000000000003</v>
      </c>
      <c r="G1637" s="2">
        <f>'Moving Avg'!E1637</f>
        <v>6.2888600000000014</v>
      </c>
      <c r="H1637" s="2">
        <f>'Moving Avg'!F1637</f>
        <v>6.2512599999999994</v>
      </c>
      <c r="I1637" s="2">
        <f>'Moving Avg'!G1637</f>
        <v>6.2198240000000009</v>
      </c>
      <c r="J1637" s="2">
        <f>'Moving Avg'!H1637</f>
        <v>6.1893520000000013</v>
      </c>
      <c r="K1637" s="18" t="str">
        <f>OBV!F1637</f>
        <v>BEARISH</v>
      </c>
      <c r="L1637" s="18" t="str">
        <f>OBV!G1637</f>
        <v>NEUTRAL</v>
      </c>
      <c r="M1637" s="18" t="str">
        <f>OBV!H1637</f>
        <v>CONFIRMED BEARISH</v>
      </c>
    </row>
    <row r="1638" spans="1:13" ht="13.5" x14ac:dyDescent="0.25">
      <c r="A1638" s="4">
        <f>TITRES_STAT!B1641</f>
        <v>44399</v>
      </c>
      <c r="B1638" s="2">
        <f>TITRES_STAT!C1641</f>
        <v>14.65</v>
      </c>
      <c r="C1638" s="2">
        <f>RSI!I1638</f>
        <v>63.774687866621584</v>
      </c>
      <c r="D1638" s="2">
        <f>MACD!E1638</f>
        <v>-4.892115692456489E-2</v>
      </c>
      <c r="E1638" s="2">
        <f>MACD!F1638</f>
        <v>-3.6319409349927008E-2</v>
      </c>
      <c r="F1638" s="2">
        <f>'Moving Avg'!D1638</f>
        <v>6.3539000000000003</v>
      </c>
      <c r="G1638" s="2">
        <f>'Moving Avg'!E1638</f>
        <v>6.3068600000000012</v>
      </c>
      <c r="H1638" s="2">
        <f>'Moving Avg'!F1638</f>
        <v>6.2621599999999997</v>
      </c>
      <c r="I1638" s="2">
        <f>'Moving Avg'!G1638</f>
        <v>6.2204640000000007</v>
      </c>
      <c r="J1638" s="2">
        <f>'Moving Avg'!H1638</f>
        <v>6.1919010000000014</v>
      </c>
      <c r="K1638" s="18" t="str">
        <f>OBV!F1638</f>
        <v>NEUTRAL</v>
      </c>
      <c r="L1638" s="18" t="str">
        <f>OBV!G1638</f>
        <v>NEUTRAL</v>
      </c>
      <c r="M1638" s="18" t="str">
        <f>OBV!H1638</f>
        <v>NEUTRAL</v>
      </c>
    </row>
    <row r="1639" spans="1:13" ht="13.5" x14ac:dyDescent="0.25">
      <c r="A1639" s="4">
        <f>TITRES_STAT!B1642</f>
        <v>44400</v>
      </c>
      <c r="B1639" s="2">
        <f>TITRES_STAT!C1642</f>
        <v>14.7</v>
      </c>
      <c r="C1639" s="2">
        <f>RSI!I1639</f>
        <v>66.061742432671679</v>
      </c>
      <c r="D1639" s="2">
        <f>MACD!E1639</f>
        <v>-6.3758803368870076E-2</v>
      </c>
      <c r="E1639" s="2">
        <f>MACD!F1639</f>
        <v>-4.1807288153715622E-2</v>
      </c>
      <c r="F1639" s="2">
        <f>'Moving Avg'!D1639</f>
        <v>6.3582400000000003</v>
      </c>
      <c r="G1639" s="2">
        <f>'Moving Avg'!E1639</f>
        <v>6.3270300000000006</v>
      </c>
      <c r="H1639" s="2">
        <f>'Moving Avg'!F1639</f>
        <v>6.2722449999999998</v>
      </c>
      <c r="I1639" s="2">
        <f>'Moving Avg'!G1639</f>
        <v>6.2236520000000004</v>
      </c>
      <c r="J1639" s="2">
        <f>'Moving Avg'!H1639</f>
        <v>6.1944950000000016</v>
      </c>
      <c r="K1639" s="18" t="str">
        <f>OBV!F1639</f>
        <v>BULLISH</v>
      </c>
      <c r="L1639" s="18" t="str">
        <f>OBV!G1639</f>
        <v>NEUTRAL</v>
      </c>
      <c r="M1639" s="18" t="str">
        <f>OBV!H1639</f>
        <v>CONFIRMED BULLISH</v>
      </c>
    </row>
    <row r="1640" spans="1:13" ht="13.5" x14ac:dyDescent="0.25">
      <c r="A1640" s="4">
        <f>TITRES_STAT!B1643</f>
        <v>44403</v>
      </c>
      <c r="B1640" s="2">
        <f>TITRES_STAT!C1643</f>
        <v>14.7</v>
      </c>
      <c r="C1640" s="2">
        <f>RSI!I1640</f>
        <v>66.061742432671679</v>
      </c>
      <c r="D1640" s="2">
        <f>MACD!E1640</f>
        <v>-6.3940334875161042E-2</v>
      </c>
      <c r="E1640" s="2">
        <f>MACD!F1640</f>
        <v>-4.623389749800471E-2</v>
      </c>
      <c r="F1640" s="2">
        <f>'Moving Avg'!D1640</f>
        <v>6.3625799999999995</v>
      </c>
      <c r="G1640" s="2">
        <f>'Moving Avg'!E1640</f>
        <v>6.3387399999999996</v>
      </c>
      <c r="H1640" s="2">
        <f>'Moving Avg'!F1640</f>
        <v>6.28233</v>
      </c>
      <c r="I1640" s="2">
        <f>'Moving Avg'!G1640</f>
        <v>6.226840000000001</v>
      </c>
      <c r="J1640" s="2">
        <f>'Moving Avg'!H1640</f>
        <v>6.1962010000000021</v>
      </c>
      <c r="K1640" s="18" t="str">
        <f>OBV!F1640</f>
        <v>BULLISH</v>
      </c>
      <c r="L1640" s="18" t="str">
        <f>OBV!G1640</f>
        <v>NEUTRAL</v>
      </c>
      <c r="M1640" s="18" t="str">
        <f>OBV!H1640</f>
        <v>CONFIRMED BULLISH</v>
      </c>
    </row>
    <row r="1641" spans="1:13" ht="13.5" x14ac:dyDescent="0.25">
      <c r="A1641" s="4">
        <f>TITRES_STAT!B1644</f>
        <v>44404</v>
      </c>
      <c r="B1641" s="2">
        <f>TITRES_STAT!C1644</f>
        <v>14.7</v>
      </c>
      <c r="C1641" s="2">
        <f>RSI!I1641</f>
        <v>66.061742432671679</v>
      </c>
      <c r="D1641" s="2">
        <f>MACD!E1641</f>
        <v>-6.4688368563849963E-2</v>
      </c>
      <c r="E1641" s="2">
        <f>MACD!F1641</f>
        <v>-4.9924791711173762E-2</v>
      </c>
      <c r="F1641" s="2">
        <f>'Moving Avg'!D1641</f>
        <v>6.3669200000000004</v>
      </c>
      <c r="G1641" s="2">
        <f>'Moving Avg'!E1641</f>
        <v>6.3504500000000004</v>
      </c>
      <c r="H1641" s="2">
        <f>'Moving Avg'!F1641</f>
        <v>6.2903000000000002</v>
      </c>
      <c r="I1641" s="2">
        <f>'Moving Avg'!G1641</f>
        <v>6.2296040000000019</v>
      </c>
      <c r="J1641" s="2">
        <f>'Moving Avg'!H1641</f>
        <v>6.197421000000003</v>
      </c>
      <c r="K1641" s="18" t="str">
        <f>OBV!F1641</f>
        <v>BULLISH</v>
      </c>
      <c r="L1641" s="18" t="str">
        <f>OBV!G1641</f>
        <v>NEUTRAL</v>
      </c>
      <c r="M1641" s="18" t="str">
        <f>OBV!H1641</f>
        <v>CONFIRMED BULLISH</v>
      </c>
    </row>
    <row r="1642" spans="1:13" ht="13.5" x14ac:dyDescent="0.25">
      <c r="A1642" s="4">
        <f>TITRES_STAT!B1645</f>
        <v>44405</v>
      </c>
      <c r="B1642" s="2">
        <f>TITRES_STAT!C1645</f>
        <v>14.65</v>
      </c>
      <c r="C1642" s="2">
        <f>RSI!I1642</f>
        <v>61.233309814866125</v>
      </c>
      <c r="D1642" s="2">
        <f>MACD!E1642</f>
        <v>-6.4910464832037107E-2</v>
      </c>
      <c r="E1642" s="2">
        <f>MACD!F1642</f>
        <v>-5.2921926335346432E-2</v>
      </c>
      <c r="F1642" s="2">
        <f>'Moving Avg'!D1642</f>
        <v>6.3669199999999995</v>
      </c>
      <c r="G1642" s="2">
        <f>'Moving Avg'!E1642</f>
        <v>6.3604099999999999</v>
      </c>
      <c r="H1642" s="2">
        <f>'Moving Avg'!F1642</f>
        <v>6.2997199999999989</v>
      </c>
      <c r="I1642" s="2">
        <f>'Moving Avg'!G1642</f>
        <v>6.2332040000000015</v>
      </c>
      <c r="J1642" s="2">
        <f>'Moving Avg'!H1642</f>
        <v>6.1988495000000032</v>
      </c>
      <c r="K1642" s="18" t="str">
        <f>OBV!F1642</f>
        <v>BULLISH</v>
      </c>
      <c r="L1642" s="18" t="str">
        <f>OBV!G1642</f>
        <v>NEUTRAL</v>
      </c>
      <c r="M1642" s="18" t="str">
        <f>OBV!H1642</f>
        <v>NEUTRAL</v>
      </c>
    </row>
    <row r="1643" spans="1:13" ht="13.5" x14ac:dyDescent="0.25">
      <c r="A1643" s="4">
        <f>TITRES_STAT!B1646</f>
        <v>44406</v>
      </c>
      <c r="B1643" s="2">
        <f>TITRES_STAT!C1646</f>
        <v>14.75</v>
      </c>
      <c r="C1643" s="2">
        <f>RSI!I1643</f>
        <v>66.506058658657537</v>
      </c>
      <c r="D1643" s="2">
        <f>MACD!E1643</f>
        <v>-5.3371532109595776E-2</v>
      </c>
      <c r="E1643" s="2">
        <f>MACD!F1643</f>
        <v>-5.3011847490196301E-2</v>
      </c>
      <c r="F1643" s="2">
        <f>'Moving Avg'!D1643</f>
        <v>6.3756000000000004</v>
      </c>
      <c r="G1643" s="2">
        <f>'Moving Avg'!E1643</f>
        <v>6.3647499999999999</v>
      </c>
      <c r="H1643" s="2">
        <f>'Moving Avg'!F1643</f>
        <v>6.3087749999999998</v>
      </c>
      <c r="I1643" s="2">
        <f>'Moving Avg'!G1643</f>
        <v>6.2362340000000014</v>
      </c>
      <c r="J1643" s="2">
        <f>'Moving Avg'!H1643</f>
        <v>6.2006005000000037</v>
      </c>
      <c r="K1643" s="18" t="str">
        <f>OBV!F1643</f>
        <v>BULLISH</v>
      </c>
      <c r="L1643" s="18" t="str">
        <f>OBV!G1643</f>
        <v>NEUTRAL</v>
      </c>
      <c r="M1643" s="18" t="str">
        <f>OBV!H1643</f>
        <v>CONFIRMED BULLISH</v>
      </c>
    </row>
    <row r="1644" spans="1:13" ht="13.5" x14ac:dyDescent="0.25">
      <c r="A1644" s="4">
        <f>TITRES_STAT!B1647</f>
        <v>44407</v>
      </c>
      <c r="B1644" s="2">
        <f>TITRES_STAT!C1647</f>
        <v>14.85</v>
      </c>
      <c r="C1644" s="2">
        <f>RSI!I1644</f>
        <v>70.785280193443668</v>
      </c>
      <c r="D1644" s="2">
        <f>MACD!E1644</f>
        <v>-4.7432236875665446E-2</v>
      </c>
      <c r="E1644" s="2">
        <f>MACD!F1644</f>
        <v>-5.1895925367290138E-2</v>
      </c>
      <c r="F1644" s="2">
        <f>'Moving Avg'!D1644</f>
        <v>6.3886200000000004</v>
      </c>
      <c r="G1644" s="2">
        <f>'Moving Avg'!E1644</f>
        <v>6.3734300000000008</v>
      </c>
      <c r="H1644" s="2">
        <f>'Moving Avg'!F1644</f>
        <v>6.32</v>
      </c>
      <c r="I1644" s="2">
        <f>'Moving Avg'!G1644</f>
        <v>6.2401320000000009</v>
      </c>
      <c r="J1644" s="2">
        <f>'Moving Avg'!H1644</f>
        <v>6.2021460000000044</v>
      </c>
      <c r="K1644" s="18" t="str">
        <f>OBV!F1644</f>
        <v>BULLISH</v>
      </c>
      <c r="L1644" s="18" t="str">
        <f>OBV!G1644</f>
        <v>NEUTRAL</v>
      </c>
      <c r="M1644" s="18" t="str">
        <f>OBV!H1644</f>
        <v>CONFIRMED BULLISH</v>
      </c>
    </row>
    <row r="1645" spans="1:13" ht="13.5" x14ac:dyDescent="0.25">
      <c r="A1645" s="4">
        <f>TITRES_STAT!B1648</f>
        <v>44410</v>
      </c>
      <c r="B1645" s="2">
        <f>TITRES_STAT!C1648</f>
        <v>14.8</v>
      </c>
      <c r="C1645" s="2">
        <f>RSI!I1645</f>
        <v>66.229088570893765</v>
      </c>
      <c r="D1645" s="2">
        <f>MACD!E1645</f>
        <v>-4.1620170958760916E-2</v>
      </c>
      <c r="E1645" s="2">
        <f>MACD!F1645</f>
        <v>-4.9840774485584299E-2</v>
      </c>
      <c r="F1645" s="2">
        <f>'Moving Avg'!D1645</f>
        <v>6.3973000000000004</v>
      </c>
      <c r="G1645" s="2">
        <f>'Moving Avg'!E1645</f>
        <v>6.3799399999999995</v>
      </c>
      <c r="H1645" s="2">
        <f>'Moving Avg'!F1645</f>
        <v>6.3269700000000011</v>
      </c>
      <c r="I1645" s="2">
        <f>'Moving Avg'!G1645</f>
        <v>6.2433420000000011</v>
      </c>
      <c r="J1645" s="2">
        <f>'Moving Avg'!H1645</f>
        <v>6.2034770000000048</v>
      </c>
      <c r="K1645" s="18" t="str">
        <f>OBV!F1645</f>
        <v>BULLISH</v>
      </c>
      <c r="L1645" s="18" t="str">
        <f>OBV!G1645</f>
        <v>NEUTRAL</v>
      </c>
      <c r="M1645" s="18" t="str">
        <f>OBV!H1645</f>
        <v>CONFIRMED BULLISH</v>
      </c>
    </row>
    <row r="1646" spans="1:13" ht="13.5" x14ac:dyDescent="0.25">
      <c r="A1646" s="4">
        <f>TITRES_STAT!B1649</f>
        <v>44411</v>
      </c>
      <c r="B1646" s="2">
        <f>TITRES_STAT!C1649</f>
        <v>14.8</v>
      </c>
      <c r="C1646" s="2">
        <f>RSI!I1646</f>
        <v>66.229088570893765</v>
      </c>
      <c r="D1646" s="2">
        <f>MACD!E1646</f>
        <v>-3.7334134460231816E-2</v>
      </c>
      <c r="E1646" s="2">
        <f>MACD!F1646</f>
        <v>-4.7339446480513803E-2</v>
      </c>
      <c r="F1646" s="2">
        <f>'Moving Avg'!D1646</f>
        <v>6.4059799999999996</v>
      </c>
      <c r="G1646" s="2">
        <f>'Moving Avg'!E1646</f>
        <v>6.38645</v>
      </c>
      <c r="H1646" s="2">
        <f>'Moving Avg'!F1646</f>
        <v>6.333940000000001</v>
      </c>
      <c r="I1646" s="2">
        <f>'Moving Avg'!G1646</f>
        <v>6.2474819999999998</v>
      </c>
      <c r="J1646" s="2">
        <f>'Moving Avg'!H1646</f>
        <v>6.2048080000000061</v>
      </c>
      <c r="K1646" s="18" t="str">
        <f>OBV!F1646</f>
        <v>BULLISH</v>
      </c>
      <c r="L1646" s="18" t="str">
        <f>OBV!G1646</f>
        <v>NEUTRAL</v>
      </c>
      <c r="M1646" s="18" t="str">
        <f>OBV!H1646</f>
        <v>CONFIRMED BULLISH</v>
      </c>
    </row>
    <row r="1647" spans="1:13" ht="13.5" x14ac:dyDescent="0.25">
      <c r="A1647" s="4">
        <f>TITRES_STAT!B1650</f>
        <v>44412</v>
      </c>
      <c r="B1647" s="2">
        <f>TITRES_STAT!C1650</f>
        <v>14.8</v>
      </c>
      <c r="C1647" s="2">
        <f>RSI!I1647</f>
        <v>66.229088570893765</v>
      </c>
      <c r="D1647" s="2">
        <f>MACD!E1647</f>
        <v>-3.4292548776652332E-2</v>
      </c>
      <c r="E1647" s="2">
        <f>MACD!F1647</f>
        <v>-4.4730066939741506E-2</v>
      </c>
      <c r="F1647" s="2">
        <f>'Moving Avg'!D1647</f>
        <v>6.4189999999999996</v>
      </c>
      <c r="G1647" s="2">
        <f>'Moving Avg'!E1647</f>
        <v>6.3929599999999986</v>
      </c>
      <c r="H1647" s="2">
        <f>'Moving Avg'!F1647</f>
        <v>6.34091</v>
      </c>
      <c r="I1647" s="2">
        <f>'Moving Avg'!G1647</f>
        <v>6.2516220000000002</v>
      </c>
      <c r="J1647" s="2">
        <f>'Moving Avg'!H1647</f>
        <v>6.2068790000000069</v>
      </c>
      <c r="K1647" s="18" t="str">
        <f>OBV!F1647</f>
        <v>BULLISH</v>
      </c>
      <c r="L1647" s="18" t="str">
        <f>OBV!G1647</f>
        <v>NEUTRAL</v>
      </c>
      <c r="M1647" s="18" t="str">
        <f>OBV!H1647</f>
        <v>CONFIRMED BULLISH</v>
      </c>
    </row>
    <row r="1648" spans="1:13" ht="13.5" x14ac:dyDescent="0.25">
      <c r="A1648" s="4">
        <f>TITRES_STAT!B1651</f>
        <v>44413</v>
      </c>
      <c r="B1648" s="2">
        <f>TITRES_STAT!C1651</f>
        <v>14.84</v>
      </c>
      <c r="C1648" s="2">
        <f>RSI!I1648</f>
        <v>68.263146477600287</v>
      </c>
      <c r="D1648" s="2">
        <f>MACD!E1648</f>
        <v>-3.3542103596905015E-2</v>
      </c>
      <c r="E1648" s="2">
        <f>MACD!F1648</f>
        <v>-4.249247427117421E-2</v>
      </c>
      <c r="F1648" s="2">
        <f>'Moving Avg'!D1648</f>
        <v>6.4268000000000001</v>
      </c>
      <c r="G1648" s="2">
        <f>'Moving Avg'!E1648</f>
        <v>6.4012000000000002</v>
      </c>
      <c r="H1648" s="2">
        <f>'Moving Avg'!F1648</f>
        <v>6.3540299999999998</v>
      </c>
      <c r="I1648" s="2">
        <f>'Moving Avg'!G1648</f>
        <v>6.256024</v>
      </c>
      <c r="J1648" s="2">
        <f>'Moving Avg'!H1648</f>
        <v>6.2088250000000071</v>
      </c>
      <c r="K1648" s="18" t="str">
        <f>OBV!F1648</f>
        <v>BULLISH</v>
      </c>
      <c r="L1648" s="18" t="str">
        <f>OBV!G1648</f>
        <v>NEUTRAL</v>
      </c>
      <c r="M1648" s="18" t="str">
        <f>OBV!H1648</f>
        <v>CONFIRMED BULLISH</v>
      </c>
    </row>
    <row r="1649" spans="1:13" ht="13.5" x14ac:dyDescent="0.25">
      <c r="A1649" s="4">
        <f>TITRES_STAT!B1652</f>
        <v>44414</v>
      </c>
      <c r="B1649" s="2">
        <f>TITRES_STAT!C1652</f>
        <v>14.84</v>
      </c>
      <c r="C1649" s="2">
        <f>RSI!I1649</f>
        <v>68.263146477600287</v>
      </c>
      <c r="D1649" s="2">
        <f>MACD!E1649</f>
        <v>-3.0172471577480486E-2</v>
      </c>
      <c r="E1649" s="2">
        <f>MACD!F1649</f>
        <v>-4.0028473732435468E-2</v>
      </c>
      <c r="F1649" s="2">
        <f>'Moving Avg'!D1649</f>
        <v>6.4259199999999996</v>
      </c>
      <c r="G1649" s="2">
        <f>'Moving Avg'!E1649</f>
        <v>6.4072699999999996</v>
      </c>
      <c r="H1649" s="2">
        <f>'Moving Avg'!F1649</f>
        <v>6.3671500000000005</v>
      </c>
      <c r="I1649" s="2">
        <f>'Moving Avg'!G1649</f>
        <v>6.2612719999999991</v>
      </c>
      <c r="J1649" s="2">
        <f>'Moving Avg'!H1649</f>
        <v>6.2107710000000074</v>
      </c>
      <c r="K1649" s="18" t="str">
        <f>OBV!F1649</f>
        <v>BULLISH</v>
      </c>
      <c r="L1649" s="18" t="str">
        <f>OBV!G1649</f>
        <v>NEUTRAL</v>
      </c>
      <c r="M1649" s="18" t="str">
        <f>OBV!H1649</f>
        <v>BULLISH DIVERGENCE</v>
      </c>
    </row>
    <row r="1650" spans="1:13" ht="13.5" x14ac:dyDescent="0.25">
      <c r="A1650" s="4">
        <f>TITRES_STAT!B1653</f>
        <v>44417</v>
      </c>
      <c r="B1650" s="2">
        <f>TITRES_STAT!C1653</f>
        <v>14.9</v>
      </c>
      <c r="C1650" s="2">
        <f>RSI!I1650</f>
        <v>71.278412179477726</v>
      </c>
      <c r="D1650" s="2">
        <f>MACD!E1650</f>
        <v>-2.9806264478758671E-2</v>
      </c>
      <c r="E1650" s="2">
        <f>MACD!F1650</f>
        <v>-3.798403188170011E-2</v>
      </c>
      <c r="F1650" s="2">
        <f>'Moving Avg'!D1650</f>
        <v>6.4345799999999995</v>
      </c>
      <c r="G1650" s="2">
        <f>'Moving Avg'!E1650</f>
        <v>6.4159400000000009</v>
      </c>
      <c r="H1650" s="2">
        <f>'Moving Avg'!F1650</f>
        <v>6.3773400000000002</v>
      </c>
      <c r="I1650" s="2">
        <f>'Moving Avg'!G1650</f>
        <v>6.2670399999999997</v>
      </c>
      <c r="J1650" s="2">
        <f>'Moving Avg'!H1650</f>
        <v>6.212424500000008</v>
      </c>
      <c r="K1650" s="18" t="str">
        <f>OBV!F1650</f>
        <v>BULLISH</v>
      </c>
      <c r="L1650" s="18" t="str">
        <f>OBV!G1650</f>
        <v>NEUTRAL</v>
      </c>
      <c r="M1650" s="18" t="str">
        <f>OBV!H1650</f>
        <v>CONFIRMED BULLISH</v>
      </c>
    </row>
    <row r="1651" spans="1:13" ht="13.5" x14ac:dyDescent="0.25">
      <c r="A1651" s="4">
        <f>TITRES_STAT!B1654</f>
        <v>44419</v>
      </c>
      <c r="B1651" s="2">
        <f>TITRES_STAT!C1654</f>
        <v>14.9</v>
      </c>
      <c r="C1651" s="2">
        <f>RSI!I1651</f>
        <v>71.278412179477726</v>
      </c>
      <c r="D1651" s="2">
        <f>MACD!E1651</f>
        <v>-3.0167711743533943E-2</v>
      </c>
      <c r="E1651" s="2">
        <f>MACD!F1651</f>
        <v>-3.6420767854066879E-2</v>
      </c>
      <c r="F1651" s="2">
        <f>'Moving Avg'!D1651</f>
        <v>6.4432400000000003</v>
      </c>
      <c r="G1651" s="2">
        <f>'Moving Avg'!E1651</f>
        <v>6.4246099999999995</v>
      </c>
      <c r="H1651" s="2">
        <f>'Moving Avg'!F1651</f>
        <v>6.3875299999999999</v>
      </c>
      <c r="I1651" s="2">
        <f>'Moving Avg'!G1651</f>
        <v>6.2733140000000001</v>
      </c>
      <c r="J1651" s="2">
        <f>'Moving Avg'!H1651</f>
        <v>6.2143950000000077</v>
      </c>
      <c r="K1651" s="18" t="str">
        <f>OBV!F1651</f>
        <v>BULLISH</v>
      </c>
      <c r="L1651" s="18" t="str">
        <f>OBV!G1651</f>
        <v>NEUTRAL</v>
      </c>
      <c r="M1651" s="18" t="str">
        <f>OBV!H1651</f>
        <v>CONFIRMED BULLISH</v>
      </c>
    </row>
    <row r="1652" spans="1:13" ht="13.5" x14ac:dyDescent="0.25">
      <c r="A1652" s="4">
        <f>TITRES_STAT!B1655</f>
        <v>44420</v>
      </c>
      <c r="B1652" s="2">
        <f>TITRES_STAT!C1655</f>
        <v>14.9</v>
      </c>
      <c r="C1652" s="2">
        <f>RSI!I1652</f>
        <v>71.278412179477726</v>
      </c>
      <c r="D1652" s="2">
        <f>MACD!E1652</f>
        <v>-3.4433601062163532E-2</v>
      </c>
      <c r="E1652" s="2">
        <f>MACD!F1652</f>
        <v>-3.6023334495686211E-2</v>
      </c>
      <c r="F1652" s="2">
        <f>'Moving Avg'!D1652</f>
        <v>6.4519000000000002</v>
      </c>
      <c r="G1652" s="2">
        <f>'Moving Avg'!E1652</f>
        <v>6.4354500000000003</v>
      </c>
      <c r="H1652" s="2">
        <f>'Moving Avg'!F1652</f>
        <v>6.3979300000000006</v>
      </c>
      <c r="I1652" s="2">
        <f>'Moving Avg'!G1652</f>
        <v>6.2790820000000016</v>
      </c>
      <c r="J1652" s="2">
        <f>'Moving Avg'!H1652</f>
        <v>6.2160485000000074</v>
      </c>
      <c r="K1652" s="18" t="str">
        <f>OBV!F1652</f>
        <v>BULLISH</v>
      </c>
      <c r="L1652" s="18" t="str">
        <f>OBV!G1652</f>
        <v>NEUTRAL</v>
      </c>
      <c r="M1652" s="18" t="str">
        <f>OBV!H1652</f>
        <v>CONFIRMED BULLISH</v>
      </c>
    </row>
    <row r="1653" spans="1:13" ht="13.5" x14ac:dyDescent="0.25">
      <c r="A1653" s="4">
        <f>TITRES_STAT!B1656</f>
        <v>44424</v>
      </c>
      <c r="B1653" s="2">
        <f>TITRES_STAT!C1656</f>
        <v>14.9</v>
      </c>
      <c r="C1653" s="2">
        <f>RSI!I1653</f>
        <v>71.278412179477726</v>
      </c>
      <c r="D1653" s="2">
        <f>MACD!E1653</f>
        <v>-3.1941820886592254E-2</v>
      </c>
      <c r="E1653" s="2">
        <f>MACD!F1653</f>
        <v>-3.5207031773867421E-2</v>
      </c>
      <c r="F1653" s="2">
        <f>'Moving Avg'!D1653</f>
        <v>6.4570999999999996</v>
      </c>
      <c r="G1653" s="2">
        <f>'Moving Avg'!E1653</f>
        <v>6.4419500000000003</v>
      </c>
      <c r="H1653" s="2">
        <f>'Moving Avg'!F1653</f>
        <v>6.4033500000000005</v>
      </c>
      <c r="I1653" s="2">
        <f>'Moving Avg'!G1653</f>
        <v>6.2848500000000023</v>
      </c>
      <c r="J1653" s="2">
        <f>'Moving Avg'!H1653</f>
        <v>6.2177020000000072</v>
      </c>
      <c r="K1653" s="18" t="str">
        <f>OBV!F1653</f>
        <v>BULLISH</v>
      </c>
      <c r="L1653" s="18" t="str">
        <f>OBV!G1653</f>
        <v>NEUTRAL</v>
      </c>
      <c r="M1653" s="18" t="str">
        <f>OBV!H1653</f>
        <v>CONFIRMED BULLISH</v>
      </c>
    </row>
    <row r="1654" spans="1:13" ht="13.5" x14ac:dyDescent="0.25">
      <c r="A1654" s="4">
        <f>TITRES_STAT!B1657</f>
        <v>44425</v>
      </c>
      <c r="B1654" s="2">
        <f>TITRES_STAT!C1657</f>
        <v>14.9</v>
      </c>
      <c r="C1654" s="2">
        <f>RSI!I1654</f>
        <v>71.278412179477726</v>
      </c>
      <c r="D1654" s="2">
        <f>MACD!E1654</f>
        <v>-2.368937977027219E-2</v>
      </c>
      <c r="E1654" s="2">
        <f>MACD!F1654</f>
        <v>-3.2903501373148375E-2</v>
      </c>
      <c r="F1654" s="2">
        <f>'Moving Avg'!D1654</f>
        <v>6.4623000000000008</v>
      </c>
      <c r="G1654" s="2">
        <f>'Moving Avg'!E1654</f>
        <v>6.4441099999999993</v>
      </c>
      <c r="H1654" s="2">
        <f>'Moving Avg'!F1654</f>
        <v>6.4087699999999996</v>
      </c>
      <c r="I1654" s="2">
        <f>'Moving Avg'!G1654</f>
        <v>6.2906180000000029</v>
      </c>
      <c r="J1654" s="2">
        <f>'Moving Avg'!H1654</f>
        <v>6.2189325000000064</v>
      </c>
      <c r="K1654" s="18" t="str">
        <f>OBV!F1654</f>
        <v>BULLISH</v>
      </c>
      <c r="L1654" s="18" t="str">
        <f>OBV!G1654</f>
        <v>NEUTRAL</v>
      </c>
      <c r="M1654" s="18" t="str">
        <f>OBV!H1654</f>
        <v>CONFIRMED BULLISH</v>
      </c>
    </row>
    <row r="1655" spans="1:13" ht="13.5" x14ac:dyDescent="0.25">
      <c r="A1655" s="4">
        <f>TITRES_STAT!B1658</f>
        <v>44426</v>
      </c>
      <c r="B1655" s="2">
        <f>TITRES_STAT!C1658</f>
        <v>14.66</v>
      </c>
      <c r="C1655" s="2">
        <f>RSI!I1655</f>
        <v>45.971701253028016</v>
      </c>
      <c r="D1655" s="2">
        <f>MACD!E1655</f>
        <v>-1.2834739240161319E-2</v>
      </c>
      <c r="E1655" s="2">
        <f>MACD!F1655</f>
        <v>-2.8889748946550962E-2</v>
      </c>
      <c r="F1655" s="2">
        <f>'Moving Avg'!D1655</f>
        <v>6.4414999999999996</v>
      </c>
      <c r="G1655" s="2">
        <f>'Moving Avg'!E1655</f>
        <v>6.4380399999999991</v>
      </c>
      <c r="H1655" s="2">
        <f>'Moving Avg'!F1655</f>
        <v>6.4089900000000002</v>
      </c>
      <c r="I1655" s="2">
        <f>'Moving Avg'!G1655</f>
        <v>6.2943060000000033</v>
      </c>
      <c r="J1655" s="2">
        <f>'Moving Avg'!H1655</f>
        <v>6.219537000000007</v>
      </c>
      <c r="K1655" s="18" t="str">
        <f>OBV!F1655</f>
        <v>BEARISH</v>
      </c>
      <c r="L1655" s="18" t="str">
        <f>OBV!G1655</f>
        <v>NEUTRAL</v>
      </c>
      <c r="M1655" s="18" t="str">
        <f>OBV!H1655</f>
        <v>CONFIRMED BEARISH</v>
      </c>
    </row>
    <row r="1656" spans="1:13" ht="13.5" x14ac:dyDescent="0.25">
      <c r="A1656" s="4">
        <f>TITRES_STAT!B1659</f>
        <v>44427</v>
      </c>
      <c r="B1656" s="2">
        <f>TITRES_STAT!C1659</f>
        <v>14.9</v>
      </c>
      <c r="C1656" s="2">
        <f>RSI!I1656</f>
        <v>60.915647393961827</v>
      </c>
      <c r="D1656" s="2">
        <f>MACD!E1656</f>
        <v>-1.1196092223804577E-2</v>
      </c>
      <c r="E1656" s="2">
        <f>MACD!F1656</f>
        <v>-2.5351017602001688E-2</v>
      </c>
      <c r="F1656" s="2">
        <f>'Moving Avg'!D1656</f>
        <v>6.4415000000000004</v>
      </c>
      <c r="G1656" s="2">
        <f>'Moving Avg'!E1656</f>
        <v>6.4423699999999995</v>
      </c>
      <c r="H1656" s="2">
        <f>'Moving Avg'!F1656</f>
        <v>6.4144100000000011</v>
      </c>
      <c r="I1656" s="2">
        <f>'Moving Avg'!G1656</f>
        <v>6.3000740000000057</v>
      </c>
      <c r="J1656" s="2">
        <f>'Moving Avg'!H1656</f>
        <v>6.221401500000006</v>
      </c>
      <c r="K1656" s="18" t="str">
        <f>OBV!F1656</f>
        <v>BULLISH</v>
      </c>
      <c r="L1656" s="18" t="str">
        <f>OBV!G1656</f>
        <v>NEUTRAL</v>
      </c>
      <c r="M1656" s="18" t="str">
        <f>OBV!H1656</f>
        <v>NEUTRAL</v>
      </c>
    </row>
    <row r="1657" spans="1:13" ht="13.5" x14ac:dyDescent="0.25">
      <c r="A1657" s="4">
        <f>TITRES_STAT!B1660</f>
        <v>44428</v>
      </c>
      <c r="B1657" s="2">
        <f>TITRES_STAT!C1660</f>
        <v>14.88</v>
      </c>
      <c r="C1657" s="2">
        <f>RSI!I1657</f>
        <v>59.451263691834185</v>
      </c>
      <c r="D1657" s="2">
        <f>MACD!E1657</f>
        <v>-9.6410714306616185E-3</v>
      </c>
      <c r="E1657" s="2">
        <f>MACD!F1657</f>
        <v>-2.2209028367733676E-2</v>
      </c>
      <c r="F1657" s="2">
        <f>'Moving Avg'!D1657</f>
        <v>6.4397799999999989</v>
      </c>
      <c r="G1657" s="2">
        <f>'Moving Avg'!E1657</f>
        <v>6.4458399999999996</v>
      </c>
      <c r="H1657" s="2">
        <f>'Moving Avg'!F1657</f>
        <v>6.4193999999999987</v>
      </c>
      <c r="I1657" s="2">
        <f>'Moving Avg'!G1657</f>
        <v>6.3056700000000054</v>
      </c>
      <c r="J1657" s="2">
        <f>'Moving Avg'!H1657</f>
        <v>6.2223775000000057</v>
      </c>
      <c r="K1657" s="18" t="str">
        <f>OBV!F1657</f>
        <v>BEARISH</v>
      </c>
      <c r="L1657" s="18" t="str">
        <f>OBV!G1657</f>
        <v>NEUTRAL</v>
      </c>
      <c r="M1657" s="18" t="str">
        <f>OBV!H1657</f>
        <v>CONFIRMED BEARISH</v>
      </c>
    </row>
    <row r="1658" spans="1:13" ht="13.5" x14ac:dyDescent="0.25">
      <c r="A1658" s="4">
        <f>TITRES_STAT!B1661</f>
        <v>44431</v>
      </c>
      <c r="B1658" s="2">
        <f>TITRES_STAT!C1661</f>
        <v>14.7</v>
      </c>
      <c r="C1658" s="2">
        <f>RSI!I1658</f>
        <v>48.134552613684299</v>
      </c>
      <c r="D1658" s="2">
        <f>MACD!E1658</f>
        <v>-2.6159848525786344E-4</v>
      </c>
      <c r="E1658" s="2">
        <f>MACD!F1658</f>
        <v>-1.7819542391238511E-2</v>
      </c>
      <c r="F1658" s="2">
        <f>'Moving Avg'!D1658</f>
        <v>6.4224399999999999</v>
      </c>
      <c r="G1658" s="2">
        <f>'Moving Avg'!E1658</f>
        <v>6.4397700000000002</v>
      </c>
      <c r="H1658" s="2">
        <f>'Moving Avg'!F1658</f>
        <v>6.4204849999999993</v>
      </c>
      <c r="I1658" s="2">
        <f>'Moving Avg'!G1658</f>
        <v>6.310210000000005</v>
      </c>
      <c r="J1658" s="2">
        <f>'Moving Avg'!H1658</f>
        <v>6.2236605000000056</v>
      </c>
      <c r="K1658" s="18" t="str">
        <f>OBV!F1658</f>
        <v>BEARISH</v>
      </c>
      <c r="L1658" s="18" t="str">
        <f>OBV!G1658</f>
        <v>NEUTRAL</v>
      </c>
      <c r="M1658" s="18" t="str">
        <f>OBV!H1658</f>
        <v>CONFIRMED BEARISH</v>
      </c>
    </row>
    <row r="1659" spans="1:13" ht="13.5" x14ac:dyDescent="0.25">
      <c r="A1659" s="4">
        <f>TITRES_STAT!B1662</f>
        <v>44432</v>
      </c>
      <c r="B1659" s="2">
        <f>TITRES_STAT!C1662</f>
        <v>14.8</v>
      </c>
      <c r="C1659" s="2">
        <f>RSI!I1659</f>
        <v>53.438612626263307</v>
      </c>
      <c r="D1659" s="2">
        <f>MACD!E1659</f>
        <v>4.5668956854747478E-3</v>
      </c>
      <c r="E1659" s="2">
        <f>MACD!F1659</f>
        <v>-1.3342254775895861E-2</v>
      </c>
      <c r="F1659" s="2">
        <f>'Moving Avg'!D1659</f>
        <v>6.41378</v>
      </c>
      <c r="G1659" s="2">
        <f>'Moving Avg'!E1659</f>
        <v>6.4380399999999991</v>
      </c>
      <c r="H1659" s="2">
        <f>'Moving Avg'!F1659</f>
        <v>6.4226550000000007</v>
      </c>
      <c r="I1659" s="2">
        <f>'Moving Avg'!G1659</f>
        <v>6.3151120000000045</v>
      </c>
      <c r="J1659" s="2">
        <f>'Moving Avg'!H1659</f>
        <v>6.2250975000000048</v>
      </c>
      <c r="K1659" s="18" t="str">
        <f>OBV!F1659</f>
        <v>BEARISH</v>
      </c>
      <c r="L1659" s="18" t="str">
        <f>OBV!G1659</f>
        <v>NEUTRAL</v>
      </c>
      <c r="M1659" s="18" t="str">
        <f>OBV!H1659</f>
        <v>CONFIRMED BEARISH</v>
      </c>
    </row>
    <row r="1660" spans="1:13" ht="13.5" x14ac:dyDescent="0.25">
      <c r="A1660" s="4">
        <f>TITRES_STAT!B1663</f>
        <v>44433</v>
      </c>
      <c r="B1660" s="2">
        <f>TITRES_STAT!C1663</f>
        <v>14.8</v>
      </c>
      <c r="C1660" s="2">
        <f>RSI!I1660</f>
        <v>53.438612626263307</v>
      </c>
      <c r="D1660" s="2">
        <f>MACD!E1660</f>
        <v>1.2495010540773066E-2</v>
      </c>
      <c r="E1660" s="2">
        <f>MACD!F1660</f>
        <v>-8.174801712562076E-3</v>
      </c>
      <c r="F1660" s="2">
        <f>'Moving Avg'!D1660</f>
        <v>6.4259200000000005</v>
      </c>
      <c r="G1660" s="2">
        <f>'Moving Avg'!E1660</f>
        <v>6.4337099999999996</v>
      </c>
      <c r="H1660" s="2">
        <f>'Moving Avg'!F1660</f>
        <v>6.4248250000000002</v>
      </c>
      <c r="I1660" s="2">
        <f>'Moving Avg'!G1660</f>
        <v>6.3200140000000031</v>
      </c>
      <c r="J1660" s="2">
        <f>'Moving Avg'!H1660</f>
        <v>6.2268305000000055</v>
      </c>
      <c r="K1660" s="18" t="str">
        <f>OBV!F1660</f>
        <v>BEARISH</v>
      </c>
      <c r="L1660" s="18" t="str">
        <f>OBV!G1660</f>
        <v>NEUTRAL</v>
      </c>
      <c r="M1660" s="18" t="str">
        <f>OBV!H1660</f>
        <v>BEARISH DIVERGENCE</v>
      </c>
    </row>
    <row r="1661" spans="1:13" ht="13.5" x14ac:dyDescent="0.25">
      <c r="A1661" s="4">
        <f>TITRES_STAT!B1664</f>
        <v>44434</v>
      </c>
      <c r="B1661" s="2">
        <f>TITRES_STAT!C1664</f>
        <v>14.89</v>
      </c>
      <c r="C1661" s="2">
        <f>RSI!I1661</f>
        <v>57.923151092609572</v>
      </c>
      <c r="D1661" s="2">
        <f>MACD!E1661</f>
        <v>1.6168661660556971E-2</v>
      </c>
      <c r="E1661" s="2">
        <f>MACD!F1661</f>
        <v>-3.3061090379382669E-3</v>
      </c>
      <c r="F1661" s="2">
        <f>'Moving Avg'!D1661</f>
        <v>6.4250600000000002</v>
      </c>
      <c r="G1661" s="2">
        <f>'Moving Avg'!E1661</f>
        <v>6.433279999999999</v>
      </c>
      <c r="H1661" s="2">
        <f>'Moving Avg'!F1661</f>
        <v>6.4289450000000006</v>
      </c>
      <c r="I1661" s="2">
        <f>'Moving Avg'!G1661</f>
        <v>6.3248500000000032</v>
      </c>
      <c r="J1661" s="2">
        <f>'Moving Avg'!H1661</f>
        <v>6.2287585000000059</v>
      </c>
      <c r="K1661" s="18" t="str">
        <f>OBV!F1661</f>
        <v>BEARISH</v>
      </c>
      <c r="L1661" s="18" t="str">
        <f>OBV!G1661</f>
        <v>NEUTRAL</v>
      </c>
      <c r="M1661" s="18" t="str">
        <f>OBV!H1661</f>
        <v>CONFIRMED BEARISH</v>
      </c>
    </row>
    <row r="1662" spans="1:13" ht="13.5" x14ac:dyDescent="0.25">
      <c r="A1662" s="4">
        <f>TITRES_STAT!B1665</f>
        <v>44435</v>
      </c>
      <c r="B1662" s="2">
        <f>TITRES_STAT!C1665</f>
        <v>14.9</v>
      </c>
      <c r="C1662" s="2">
        <f>RSI!I1662</f>
        <v>58.39890800152574</v>
      </c>
      <c r="D1662" s="2">
        <f>MACD!E1662</f>
        <v>1.8593104427788276E-2</v>
      </c>
      <c r="E1662" s="2">
        <f>MACD!F1662</f>
        <v>1.0737336552070417E-3</v>
      </c>
      <c r="F1662" s="2">
        <f>'Moving Avg'!D1662</f>
        <v>6.426779999999999</v>
      </c>
      <c r="G1662" s="2">
        <f>'Moving Avg'!E1662</f>
        <v>6.433279999999999</v>
      </c>
      <c r="H1662" s="2">
        <f>'Moving Avg'!F1662</f>
        <v>6.4343649999999997</v>
      </c>
      <c r="I1662" s="2">
        <f>'Moving Avg'!G1662</f>
        <v>6.3297720000000037</v>
      </c>
      <c r="J1662" s="2">
        <f>'Moving Avg'!H1662</f>
        <v>6.230623000000004</v>
      </c>
      <c r="K1662" s="18" t="str">
        <f>OBV!F1662</f>
        <v>BEARISH</v>
      </c>
      <c r="L1662" s="18" t="str">
        <f>OBV!G1662</f>
        <v>NEUTRAL</v>
      </c>
      <c r="M1662" s="18" t="str">
        <f>OBV!H1662</f>
        <v>BEARISH DIVERGENCE</v>
      </c>
    </row>
    <row r="1663" spans="1:13" ht="13.5" x14ac:dyDescent="0.25">
      <c r="A1663" s="4">
        <f>TITRES_STAT!B1666</f>
        <v>44438</v>
      </c>
      <c r="B1663" s="2">
        <f>TITRES_STAT!C1666</f>
        <v>14.9</v>
      </c>
      <c r="C1663" s="2">
        <f>RSI!I1663</f>
        <v>58.39890800152574</v>
      </c>
      <c r="D1663" s="2">
        <f>MACD!E1663</f>
        <v>2.0280709394391749E-2</v>
      </c>
      <c r="E1663" s="2">
        <f>MACD!F1663</f>
        <v>4.9151288030439841E-3</v>
      </c>
      <c r="F1663" s="2">
        <f>'Moving Avg'!D1663</f>
        <v>6.4441199999999998</v>
      </c>
      <c r="G1663" s="2">
        <f>'Moving Avg'!E1663</f>
        <v>6.433279999999999</v>
      </c>
      <c r="H1663" s="2">
        <f>'Moving Avg'!F1663</f>
        <v>6.4376149999999992</v>
      </c>
      <c r="I1663" s="2">
        <f>'Moving Avg'!G1663</f>
        <v>6.3356240000000028</v>
      </c>
      <c r="J1663" s="2">
        <f>'Moving Avg'!H1663</f>
        <v>6.2326780000000044</v>
      </c>
      <c r="K1663" s="18" t="str">
        <f>OBV!F1663</f>
        <v>BULLISH</v>
      </c>
      <c r="L1663" s="18" t="str">
        <f>OBV!G1663</f>
        <v>NEUTRAL</v>
      </c>
      <c r="M1663" s="18" t="str">
        <f>OBV!H1663</f>
        <v>CONFIRMED BULLISH</v>
      </c>
    </row>
    <row r="1664" spans="1:13" ht="13.5" x14ac:dyDescent="0.25">
      <c r="A1664" s="4">
        <f>TITRES_STAT!B1667</f>
        <v>44439</v>
      </c>
      <c r="B1664" s="2">
        <f>TITRES_STAT!C1667</f>
        <v>14.8</v>
      </c>
      <c r="C1664" s="2">
        <f>RSI!I1664</f>
        <v>51.586969497925146</v>
      </c>
      <c r="D1664" s="2">
        <f>MACD!E1664</f>
        <v>2.4579195229827988E-2</v>
      </c>
      <c r="E1664" s="2">
        <f>MACD!F1664</f>
        <v>8.8479420884007842E-3</v>
      </c>
      <c r="F1664" s="2">
        <f>'Moving Avg'!D1664</f>
        <v>6.4441199999999998</v>
      </c>
      <c r="G1664" s="2">
        <f>'Moving Avg'!E1664</f>
        <v>6.4289499999999986</v>
      </c>
      <c r="H1664" s="2">
        <f>'Moving Avg'!F1664</f>
        <v>6.4365299999999994</v>
      </c>
      <c r="I1664" s="2">
        <f>'Moving Avg'!G1664</f>
        <v>6.3405260000000023</v>
      </c>
      <c r="J1664" s="2">
        <f>'Moving Avg'!H1664</f>
        <v>6.2344320000000053</v>
      </c>
      <c r="K1664" s="18" t="str">
        <f>OBV!F1664</f>
        <v>BULLISH</v>
      </c>
      <c r="L1664" s="18" t="str">
        <f>OBV!G1664</f>
        <v>NEUTRAL</v>
      </c>
      <c r="M1664" s="18" t="str">
        <f>OBV!H1664</f>
        <v>NEUTRAL</v>
      </c>
    </row>
    <row r="1665" spans="1:13" ht="13.5" x14ac:dyDescent="0.25">
      <c r="A1665" s="4">
        <f>TITRES_STAT!B1668</f>
        <v>44440</v>
      </c>
      <c r="B1665" s="2">
        <f>TITRES_STAT!C1668</f>
        <v>14.7</v>
      </c>
      <c r="C1665" s="2">
        <f>RSI!I1665</f>
        <v>45.818113331458186</v>
      </c>
      <c r="D1665" s="2">
        <f>MACD!E1665</f>
        <v>1.5375112106823963E-2</v>
      </c>
      <c r="E1665" s="2">
        <f>MACD!F1665</f>
        <v>1.015337609208542E-2</v>
      </c>
      <c r="F1665" s="2">
        <f>'Moving Avg'!D1665</f>
        <v>6.4354399999999998</v>
      </c>
      <c r="G1665" s="2">
        <f>'Moving Avg'!E1665</f>
        <v>6.4306799999999997</v>
      </c>
      <c r="H1665" s="2">
        <f>'Moving Avg'!F1665</f>
        <v>6.4343599999999999</v>
      </c>
      <c r="I1665" s="2">
        <f>'Moving Avg'!G1665</f>
        <v>6.3428680000000019</v>
      </c>
      <c r="J1665" s="2">
        <f>'Moving Avg'!H1665</f>
        <v>6.2354615000000058</v>
      </c>
      <c r="K1665" s="18" t="str">
        <f>OBV!F1665</f>
        <v>BEARISH</v>
      </c>
      <c r="L1665" s="18" t="str">
        <f>OBV!G1665</f>
        <v>NEUTRAL</v>
      </c>
      <c r="M1665" s="18" t="str">
        <f>OBV!H1665</f>
        <v>CONFIRMED BEARISH</v>
      </c>
    </row>
    <row r="1666" spans="1:13" ht="13.5" x14ac:dyDescent="0.25">
      <c r="A1666" s="4">
        <f>TITRES_STAT!B1669</f>
        <v>44441</v>
      </c>
      <c r="B1666" s="2">
        <f>TITRES_STAT!C1669</f>
        <v>14.7</v>
      </c>
      <c r="C1666" s="2">
        <f>RSI!I1666</f>
        <v>45.818113331458179</v>
      </c>
      <c r="D1666" s="2">
        <f>MACD!E1666</f>
        <v>2.37915699209168E-2</v>
      </c>
      <c r="E1666" s="2">
        <f>MACD!F1666</f>
        <v>1.2881014857851696E-2</v>
      </c>
      <c r="F1666" s="2">
        <f>'Moving Avg'!D1666</f>
        <v>6.4189600000000002</v>
      </c>
      <c r="G1666" s="2">
        <f>'Moving Avg'!E1666</f>
        <v>6.4220100000000002</v>
      </c>
      <c r="H1666" s="2">
        <f>'Moving Avg'!F1666</f>
        <v>6.4321900000000003</v>
      </c>
      <c r="I1666" s="2">
        <f>'Moving Avg'!G1666</f>
        <v>6.3470700000000013</v>
      </c>
      <c r="J1666" s="2">
        <f>'Moving Avg'!H1666</f>
        <v>6.2366600000000059</v>
      </c>
      <c r="K1666" s="18" t="str">
        <f>OBV!F1666</f>
        <v>BEARISH</v>
      </c>
      <c r="L1666" s="18" t="str">
        <f>OBV!G1666</f>
        <v>NEUTRAL</v>
      </c>
      <c r="M1666" s="18" t="str">
        <f>OBV!H1666</f>
        <v>CONFIRMED BEARISH</v>
      </c>
    </row>
    <row r="1667" spans="1:13" ht="13.5" x14ac:dyDescent="0.25">
      <c r="A1667" s="4">
        <f>TITRES_STAT!B1670</f>
        <v>44442</v>
      </c>
      <c r="B1667" s="2">
        <f>TITRES_STAT!C1670</f>
        <v>14.5</v>
      </c>
      <c r="C1667" s="2">
        <f>RSI!I1667</f>
        <v>36.38990187441641</v>
      </c>
      <c r="D1667" s="2">
        <f>MACD!E1667</f>
        <v>3.6201711286135918E-2</v>
      </c>
      <c r="E1667" s="2">
        <f>MACD!F1667</f>
        <v>1.7545154143508542E-2</v>
      </c>
      <c r="F1667" s="2">
        <f>'Moving Avg'!D1667</f>
        <v>6.3842799999999995</v>
      </c>
      <c r="G1667" s="2">
        <f>'Moving Avg'!E1667</f>
        <v>6.4055299999999988</v>
      </c>
      <c r="H1667" s="2">
        <f>'Moving Avg'!F1667</f>
        <v>6.4256849999999996</v>
      </c>
      <c r="I1667" s="2">
        <f>'Moving Avg'!G1667</f>
        <v>6.3493700000000013</v>
      </c>
      <c r="J1667" s="2">
        <f>'Moving Avg'!H1667</f>
        <v>6.2371290000000057</v>
      </c>
      <c r="K1667" s="18" t="str">
        <f>OBV!F1667</f>
        <v>BEARISH</v>
      </c>
      <c r="L1667" s="18" t="str">
        <f>OBV!G1667</f>
        <v>NEUTRAL</v>
      </c>
      <c r="M1667" s="18" t="str">
        <f>OBV!H1667</f>
        <v>CONFIRMED BEARISH</v>
      </c>
    </row>
    <row r="1668" spans="1:13" ht="13.5" x14ac:dyDescent="0.25">
      <c r="A1668" s="4">
        <f>TITRES_STAT!B1671</f>
        <v>44445</v>
      </c>
      <c r="B1668" s="2">
        <f>TITRES_STAT!C1671</f>
        <v>14.5</v>
      </c>
      <c r="C1668" s="2">
        <f>RSI!I1668</f>
        <v>36.38990187441641</v>
      </c>
      <c r="D1668" s="2">
        <f>MACD!E1668</f>
        <v>3.5374879463602404E-2</v>
      </c>
      <c r="E1668" s="2">
        <f>MACD!F1668</f>
        <v>2.1111099207527316E-2</v>
      </c>
      <c r="F1668" s="2">
        <f>'Moving Avg'!D1668</f>
        <v>6.3495999999999997</v>
      </c>
      <c r="G1668" s="2">
        <f>'Moving Avg'!E1668</f>
        <v>6.3968599999999984</v>
      </c>
      <c r="H1668" s="2">
        <f>'Moving Avg'!F1668</f>
        <v>6.4183149999999998</v>
      </c>
      <c r="I1668" s="2">
        <f>'Moving Avg'!G1668</f>
        <v>6.3524300000000018</v>
      </c>
      <c r="J1668" s="2">
        <f>'Moving Avg'!H1668</f>
        <v>6.2379155000000051</v>
      </c>
      <c r="K1668" s="18" t="str">
        <f>OBV!F1668</f>
        <v>BEARISH</v>
      </c>
      <c r="L1668" s="18" t="str">
        <f>OBV!G1668</f>
        <v>NEUTRAL</v>
      </c>
      <c r="M1668" s="18" t="str">
        <f>OBV!H1668</f>
        <v>CONFIRMED BEARISH</v>
      </c>
    </row>
    <row r="1669" spans="1:13" ht="13.5" x14ac:dyDescent="0.25">
      <c r="A1669" s="4">
        <f>TITRES_STAT!B1672</f>
        <v>44446</v>
      </c>
      <c r="B1669" s="2">
        <f>TITRES_STAT!C1672</f>
        <v>14.68</v>
      </c>
      <c r="C1669" s="2">
        <f>RSI!I1669</f>
        <v>47.633184948854016</v>
      </c>
      <c r="D1669" s="2">
        <f>MACD!E1669</f>
        <v>3.621112371132007E-2</v>
      </c>
      <c r="E1669" s="2">
        <f>MACD!F1669</f>
        <v>2.4131104108285867E-2</v>
      </c>
      <c r="F1669" s="2">
        <f>'Moving Avg'!D1669</f>
        <v>6.3391800000000007</v>
      </c>
      <c r="G1669" s="2">
        <f>'Moving Avg'!E1669</f>
        <v>6.3916499999999994</v>
      </c>
      <c r="H1669" s="2">
        <f>'Moving Avg'!F1669</f>
        <v>6.4148449999999997</v>
      </c>
      <c r="I1669" s="2">
        <f>'Moving Avg'!G1669</f>
        <v>6.3562900000000013</v>
      </c>
      <c r="J1669" s="2">
        <f>'Moving Avg'!H1669</f>
        <v>6.2388805000000049</v>
      </c>
      <c r="K1669" s="18" t="str">
        <f>OBV!F1669</f>
        <v>BEARISH</v>
      </c>
      <c r="L1669" s="18" t="str">
        <f>OBV!G1669</f>
        <v>NEUTRAL</v>
      </c>
      <c r="M1669" s="18" t="str">
        <f>OBV!H1669</f>
        <v>CONFIRMED BEARISH</v>
      </c>
    </row>
    <row r="1670" spans="1:13" ht="13.5" x14ac:dyDescent="0.25">
      <c r="A1670" s="4">
        <f>TITRES_STAT!B1673</f>
        <v>44447</v>
      </c>
      <c r="B1670" s="2">
        <f>TITRES_STAT!C1673</f>
        <v>14.7</v>
      </c>
      <c r="C1670" s="2">
        <f>RSI!I1670</f>
        <v>48.721885543900889</v>
      </c>
      <c r="D1670" s="2">
        <f>MACD!E1670</f>
        <v>3.6402926199288643E-2</v>
      </c>
      <c r="E1670" s="2">
        <f>MACD!F1670</f>
        <v>2.6585468526486425E-2</v>
      </c>
      <c r="F1670" s="2">
        <f>'Moving Avg'!D1670</f>
        <v>6.3391800000000007</v>
      </c>
      <c r="G1670" s="2">
        <f>'Moving Avg'!E1670</f>
        <v>6.3873099999999994</v>
      </c>
      <c r="H1670" s="2">
        <f>'Moving Avg'!F1670</f>
        <v>6.4105099999999995</v>
      </c>
      <c r="I1670" s="2">
        <f>'Moving Avg'!G1670</f>
        <v>6.360324000000003</v>
      </c>
      <c r="J1670" s="2">
        <f>'Moving Avg'!H1670</f>
        <v>6.2396775000000035</v>
      </c>
      <c r="K1670" s="18" t="str">
        <f>OBV!F1670</f>
        <v>BULLISH</v>
      </c>
      <c r="L1670" s="18" t="str">
        <f>OBV!G1670</f>
        <v>NEUTRAL</v>
      </c>
      <c r="M1670" s="18" t="str">
        <f>OBV!H1670</f>
        <v>NEUTRAL</v>
      </c>
    </row>
    <row r="1671" spans="1:13" ht="13.5" x14ac:dyDescent="0.25">
      <c r="A1671" s="4">
        <f>TITRES_STAT!B1674</f>
        <v>44448</v>
      </c>
      <c r="B1671" s="2">
        <f>TITRES_STAT!C1674</f>
        <v>14.6</v>
      </c>
      <c r="C1671" s="2">
        <f>RSI!I1671</f>
        <v>43.826932454585204</v>
      </c>
      <c r="D1671" s="2">
        <f>MACD!E1671</f>
        <v>4.5847752351408921E-2</v>
      </c>
      <c r="E1671" s="2">
        <f>MACD!F1671</f>
        <v>3.0437925291470925E-2</v>
      </c>
      <c r="F1671" s="2">
        <f>'Moving Avg'!D1671</f>
        <v>6.3305000000000007</v>
      </c>
      <c r="G1671" s="2">
        <f>'Moving Avg'!E1671</f>
        <v>6.3747299999999996</v>
      </c>
      <c r="H1671" s="2">
        <f>'Moving Avg'!F1671</f>
        <v>6.4040050000000006</v>
      </c>
      <c r="I1671" s="2">
        <f>'Moving Avg'!G1671</f>
        <v>6.3626440000000022</v>
      </c>
      <c r="J1671" s="2">
        <f>'Moving Avg'!H1671</f>
        <v>6.2406805000000043</v>
      </c>
      <c r="K1671" s="18" t="str">
        <f>OBV!F1671</f>
        <v>BULLISH</v>
      </c>
      <c r="L1671" s="18" t="str">
        <f>OBV!G1671</f>
        <v>NEUTRAL</v>
      </c>
      <c r="M1671" s="18" t="str">
        <f>OBV!H1671</f>
        <v>BULLISH DIVERGENCE</v>
      </c>
    </row>
    <row r="1672" spans="1:13" ht="13.5" x14ac:dyDescent="0.25">
      <c r="A1672" s="4">
        <f>TITRES_STAT!B1675</f>
        <v>44449</v>
      </c>
      <c r="B1672" s="2">
        <f>TITRES_STAT!C1675</f>
        <v>14.7</v>
      </c>
      <c r="C1672" s="2">
        <f>RSI!I1672</f>
        <v>49.311228565947125</v>
      </c>
      <c r="D1672" s="2">
        <f>MACD!E1672</f>
        <v>5.160540529279789E-2</v>
      </c>
      <c r="E1672" s="2">
        <f>MACD!F1672</f>
        <v>3.4671421291736317E-2</v>
      </c>
      <c r="F1672" s="2">
        <f>'Moving Avg'!D1672</f>
        <v>6.3478399999999997</v>
      </c>
      <c r="G1672" s="2">
        <f>'Moving Avg'!E1672</f>
        <v>6.3660599999999992</v>
      </c>
      <c r="H1672" s="2">
        <f>'Moving Avg'!F1672</f>
        <v>6.3996700000000004</v>
      </c>
      <c r="I1672" s="2">
        <f>'Moving Avg'!G1672</f>
        <v>6.3668460000000016</v>
      </c>
      <c r="J1672" s="2">
        <f>'Moving Avg'!H1672</f>
        <v>6.2414775000000047</v>
      </c>
      <c r="K1672" s="18" t="str">
        <f>OBV!F1672</f>
        <v>BULLISH</v>
      </c>
      <c r="L1672" s="18" t="str">
        <f>OBV!G1672</f>
        <v>NEUTRAL</v>
      </c>
      <c r="M1672" s="18" t="str">
        <f>OBV!H1672</f>
        <v>CONFIRMED BULLISH</v>
      </c>
    </row>
    <row r="1673" spans="1:13" ht="13.5" x14ac:dyDescent="0.25">
      <c r="A1673" s="4">
        <f>TITRES_STAT!B1676</f>
        <v>44452</v>
      </c>
      <c r="B1673" s="2">
        <f>TITRES_STAT!C1676</f>
        <v>14.6</v>
      </c>
      <c r="C1673" s="2">
        <f>RSI!I1673</f>
        <v>44.619800495069832</v>
      </c>
      <c r="D1673" s="2">
        <f>MACD!E1673</f>
        <v>5.9731140158071128E-2</v>
      </c>
      <c r="E1673" s="2">
        <f>MACD!F1673</f>
        <v>3.9683365065003279E-2</v>
      </c>
      <c r="F1673" s="2">
        <f>'Moving Avg'!D1673</f>
        <v>6.3564999999999996</v>
      </c>
      <c r="G1673" s="2">
        <f>'Moving Avg'!E1673</f>
        <v>6.3530499999999996</v>
      </c>
      <c r="H1673" s="2">
        <f>'Moving Avg'!F1673</f>
        <v>6.3931650000000007</v>
      </c>
      <c r="I1673" s="2">
        <f>'Moving Avg'!G1673</f>
        <v>6.3691660000000017</v>
      </c>
      <c r="J1673" s="2">
        <f>'Moving Avg'!H1673</f>
        <v>6.2423535000000037</v>
      </c>
      <c r="K1673" s="18" t="str">
        <f>OBV!F1673</f>
        <v>BULLISH</v>
      </c>
      <c r="L1673" s="18" t="str">
        <f>OBV!G1673</f>
        <v>NEUTRAL</v>
      </c>
      <c r="M1673" s="18" t="str">
        <f>OBV!H1673</f>
        <v>CONFIRMED BULLISH</v>
      </c>
    </row>
    <row r="1674" spans="1:13" ht="13.5" x14ac:dyDescent="0.25">
      <c r="A1674" s="4">
        <f>TITRES_STAT!B1677</f>
        <v>44453</v>
      </c>
      <c r="B1674" s="2">
        <f>TITRES_STAT!C1677</f>
        <v>14.5</v>
      </c>
      <c r="C1674" s="2">
        <f>RSI!I1674</f>
        <v>40.481701745653723</v>
      </c>
      <c r="D1674" s="2">
        <f>MACD!E1674</f>
        <v>6.3445249922509106E-2</v>
      </c>
      <c r="E1674" s="2">
        <f>MACD!F1674</f>
        <v>4.4435742036504446E-2</v>
      </c>
      <c r="F1674" s="2">
        <f>'Moving Avg'!D1674</f>
        <v>6.3409000000000004</v>
      </c>
      <c r="G1674" s="2">
        <f>'Moving Avg'!E1674</f>
        <v>6.3400400000000001</v>
      </c>
      <c r="H1674" s="2">
        <f>'Moving Avg'!F1674</f>
        <v>6.3844950000000003</v>
      </c>
      <c r="I1674" s="2">
        <f>'Moving Avg'!G1674</f>
        <v>6.3706200000000024</v>
      </c>
      <c r="J1674" s="2">
        <f>'Moving Avg'!H1674</f>
        <v>6.2426535000000039</v>
      </c>
      <c r="K1674" s="18" t="str">
        <f>OBV!F1674</f>
        <v>BEARISH</v>
      </c>
      <c r="L1674" s="18" t="str">
        <f>OBV!G1674</f>
        <v>WEAK</v>
      </c>
      <c r="M1674" s="18" t="str">
        <f>OBV!H1674</f>
        <v>CONFIRMED BEARISH</v>
      </c>
    </row>
    <row r="1675" spans="1:13" ht="13.5" x14ac:dyDescent="0.25">
      <c r="A1675" s="4">
        <f>TITRES_STAT!B1678</f>
        <v>44454</v>
      </c>
      <c r="B1675" s="2">
        <f>TITRES_STAT!C1678</f>
        <v>14.45</v>
      </c>
      <c r="C1675" s="2">
        <f>RSI!I1675</f>
        <v>38.55205724904922</v>
      </c>
      <c r="D1675" s="2">
        <f>MACD!E1675</f>
        <v>6.2045247602082298E-2</v>
      </c>
      <c r="E1675" s="2">
        <f>MACD!F1675</f>
        <v>4.7957643149620019E-2</v>
      </c>
      <c r="F1675" s="2">
        <f>'Moving Avg'!D1675</f>
        <v>6.3192199999999996</v>
      </c>
      <c r="G1675" s="2">
        <f>'Moving Avg'!E1675</f>
        <v>6.3292000000000002</v>
      </c>
      <c r="H1675" s="2">
        <f>'Moving Avg'!F1675</f>
        <v>6.3799400000000004</v>
      </c>
      <c r="I1675" s="2">
        <f>'Moving Avg'!G1675</f>
        <v>6.3703720000000024</v>
      </c>
      <c r="J1675" s="2">
        <f>'Moving Avg'!H1675</f>
        <v>6.2428240000000024</v>
      </c>
      <c r="K1675" s="18" t="str">
        <f>OBV!F1675</f>
        <v>BEARISH</v>
      </c>
      <c r="L1675" s="18" t="str">
        <f>OBV!G1675</f>
        <v>WEAK</v>
      </c>
      <c r="M1675" s="18" t="str">
        <f>OBV!H1675</f>
        <v>CONFIRMED BEARISH</v>
      </c>
    </row>
    <row r="1676" spans="1:13" ht="13.5" x14ac:dyDescent="0.25">
      <c r="A1676" s="4">
        <f>TITRES_STAT!B1679</f>
        <v>44455</v>
      </c>
      <c r="B1676" s="2">
        <f>TITRES_STAT!C1679</f>
        <v>14.7</v>
      </c>
      <c r="C1676" s="2">
        <f>RSI!I1676</f>
        <v>51.093312904406588</v>
      </c>
      <c r="D1676" s="2">
        <f>MACD!E1676</f>
        <v>5.3447009344174568E-2</v>
      </c>
      <c r="E1676" s="2">
        <f>MACD!F1676</f>
        <v>4.905551638853093E-2</v>
      </c>
      <c r="F1676" s="2">
        <f>'Moving Avg'!D1676</f>
        <v>6.3278999999999996</v>
      </c>
      <c r="G1676" s="2">
        <f>'Moving Avg'!E1676</f>
        <v>6.3292000000000002</v>
      </c>
      <c r="H1676" s="2">
        <f>'Moving Avg'!F1676</f>
        <v>6.3756050000000011</v>
      </c>
      <c r="I1676" s="2">
        <f>'Moving Avg'!G1676</f>
        <v>6.3722920000000007</v>
      </c>
      <c r="J1676" s="2">
        <f>'Moving Avg'!H1676</f>
        <v>6.2436845000000032</v>
      </c>
      <c r="K1676" s="18" t="str">
        <f>OBV!F1676</f>
        <v>BEARISH</v>
      </c>
      <c r="L1676" s="18" t="str">
        <f>OBV!G1676</f>
        <v>WEAK</v>
      </c>
      <c r="M1676" s="18" t="str">
        <f>OBV!H1676</f>
        <v>BEARISH DIVERGENCE</v>
      </c>
    </row>
    <row r="1677" spans="1:13" ht="13.5" x14ac:dyDescent="0.25">
      <c r="A1677" s="4">
        <f>TITRES_STAT!B1680</f>
        <v>44456</v>
      </c>
      <c r="B1677" s="2">
        <f>TITRES_STAT!C1680</f>
        <v>14.65</v>
      </c>
      <c r="C1677" s="2">
        <f>RSI!I1677</f>
        <v>48.939973258900068</v>
      </c>
      <c r="D1677" s="2">
        <f>MACD!E1677</f>
        <v>3.4370361029925967E-2</v>
      </c>
      <c r="E1677" s="2">
        <f>MACD!F1677</f>
        <v>4.611848531680994E-2</v>
      </c>
      <c r="F1677" s="2">
        <f>'Moving Avg'!D1677</f>
        <v>6.3235599999999996</v>
      </c>
      <c r="G1677" s="2">
        <f>'Moving Avg'!E1677</f>
        <v>6.3357000000000001</v>
      </c>
      <c r="H1677" s="2">
        <f>'Moving Avg'!F1677</f>
        <v>6.3706149999999999</v>
      </c>
      <c r="I1677" s="2">
        <f>'Moving Avg'!G1677</f>
        <v>6.3737780000000006</v>
      </c>
      <c r="J1677" s="2">
        <f>'Moving Avg'!H1677</f>
        <v>6.2447960000000027</v>
      </c>
      <c r="K1677" s="18" t="str">
        <f>OBV!F1677</f>
        <v>BEARISH</v>
      </c>
      <c r="L1677" s="18" t="str">
        <f>OBV!G1677</f>
        <v>WEAK</v>
      </c>
      <c r="M1677" s="18" t="str">
        <f>OBV!H1677</f>
        <v>CONFIRMED BEARISH</v>
      </c>
    </row>
    <row r="1678" spans="1:13" ht="13.5" x14ac:dyDescent="0.25">
      <c r="A1678" s="4">
        <f>TITRES_STAT!B1681</f>
        <v>44459</v>
      </c>
      <c r="B1678" s="2">
        <f>TITRES_STAT!C1681</f>
        <v>14.64</v>
      </c>
      <c r="C1678" s="2">
        <f>RSI!I1678</f>
        <v>48.503741660785387</v>
      </c>
      <c r="D1678" s="2">
        <f>MACD!E1678</f>
        <v>1.8610361797623654E-2</v>
      </c>
      <c r="E1678" s="2">
        <f>MACD!F1678</f>
        <v>4.0616860612972684E-2</v>
      </c>
      <c r="F1678" s="2">
        <f>'Moving Avg'!D1678</f>
        <v>6.3270399999999993</v>
      </c>
      <c r="G1678" s="2">
        <f>'Moving Avg'!E1678</f>
        <v>6.3417700000000004</v>
      </c>
      <c r="H1678" s="2">
        <f>'Moving Avg'!F1678</f>
        <v>6.3693149999999994</v>
      </c>
      <c r="I1678" s="2">
        <f>'Moving Avg'!G1678</f>
        <v>6.3772920000000024</v>
      </c>
      <c r="J1678" s="2">
        <f>'Moving Avg'!H1678</f>
        <v>6.2459070000000034</v>
      </c>
      <c r="K1678" s="18" t="str">
        <f>OBV!F1678</f>
        <v>BEARISH</v>
      </c>
      <c r="L1678" s="18" t="str">
        <f>OBV!G1678</f>
        <v>WEAK</v>
      </c>
      <c r="M1678" s="18" t="str">
        <f>OBV!H1678</f>
        <v>BEARISH DIVERGENCE</v>
      </c>
    </row>
    <row r="1679" spans="1:13" ht="13.5" x14ac:dyDescent="0.25">
      <c r="A1679" s="4">
        <f>TITRES_STAT!B1682</f>
        <v>44460</v>
      </c>
      <c r="B1679" s="2">
        <f>TITRES_STAT!C1682</f>
        <v>14.68</v>
      </c>
      <c r="C1679" s="2">
        <f>RSI!I1679</f>
        <v>50.418590908636531</v>
      </c>
      <c r="D1679" s="2">
        <f>MACD!E1679</f>
        <v>1.607748078316984E-2</v>
      </c>
      <c r="E1679" s="2">
        <f>MACD!F1679</f>
        <v>3.5708984647012117E-2</v>
      </c>
      <c r="F1679" s="2">
        <f>'Moving Avg'!D1679</f>
        <v>6.3426400000000003</v>
      </c>
      <c r="G1679" s="2">
        <f>'Moving Avg'!E1679</f>
        <v>6.3417700000000012</v>
      </c>
      <c r="H1679" s="2">
        <f>'Moving Avg'!F1679</f>
        <v>6.3667099999999994</v>
      </c>
      <c r="I1679" s="2">
        <f>'Moving Avg'!G1679</f>
        <v>6.3811520000000019</v>
      </c>
      <c r="J1679" s="2">
        <f>'Moving Avg'!H1679</f>
        <v>6.2471045000000025</v>
      </c>
      <c r="K1679" s="18" t="str">
        <f>OBV!F1679</f>
        <v>BEARISH</v>
      </c>
      <c r="L1679" s="18" t="str">
        <f>OBV!G1679</f>
        <v>NEUTRAL</v>
      </c>
      <c r="M1679" s="18" t="str">
        <f>OBV!H1679</f>
        <v>BEARISH DIVERGENCE</v>
      </c>
    </row>
    <row r="1680" spans="1:13" ht="13.5" x14ac:dyDescent="0.25">
      <c r="A1680" s="4">
        <f>TITRES_STAT!B1683</f>
        <v>44461</v>
      </c>
      <c r="B1680" s="2">
        <f>TITRES_STAT!C1683</f>
        <v>14.51</v>
      </c>
      <c r="C1680" s="2">
        <f>RSI!I1680</f>
        <v>43.070928186332125</v>
      </c>
      <c r="D1680" s="2">
        <f>MACD!E1680</f>
        <v>2.0707531489415842E-2</v>
      </c>
      <c r="E1680" s="2">
        <f>MACD!F1680</f>
        <v>3.270869401549286E-2</v>
      </c>
      <c r="F1680" s="2">
        <f>'Moving Avg'!D1680</f>
        <v>6.3478399999999997</v>
      </c>
      <c r="G1680" s="2">
        <f>'Moving Avg'!E1680</f>
        <v>6.3335300000000005</v>
      </c>
      <c r="H1680" s="2">
        <f>'Moving Avg'!F1680</f>
        <v>6.3604199999999995</v>
      </c>
      <c r="I1680" s="2">
        <f>'Moving Avg'!G1680</f>
        <v>6.3818460000000012</v>
      </c>
      <c r="J1680" s="2">
        <f>'Moving Avg'!H1680</f>
        <v>6.2479755000000026</v>
      </c>
      <c r="K1680" s="18" t="str">
        <f>OBV!F1680</f>
        <v>BEARISH</v>
      </c>
      <c r="L1680" s="18" t="str">
        <f>OBV!G1680</f>
        <v>NEUTRAL</v>
      </c>
      <c r="M1680" s="18" t="str">
        <f>OBV!H1680</f>
        <v>BEARISH DIVERGENCE</v>
      </c>
    </row>
    <row r="1681" spans="1:13" ht="13.5" x14ac:dyDescent="0.25">
      <c r="A1681" s="4">
        <f>TITRES_STAT!B1684</f>
        <v>44462</v>
      </c>
      <c r="B1681" s="2">
        <f>TITRES_STAT!C1684</f>
        <v>14.51</v>
      </c>
      <c r="C1681" s="2">
        <f>RSI!I1681</f>
        <v>43.070928186332125</v>
      </c>
      <c r="D1681" s="2">
        <f>MACD!E1681</f>
        <v>1.8361189091295138E-2</v>
      </c>
      <c r="E1681" s="2">
        <f>MACD!F1681</f>
        <v>2.9839193030653317E-2</v>
      </c>
      <c r="F1681" s="2">
        <f>'Moving Avg'!D1681</f>
        <v>6.3313599999999992</v>
      </c>
      <c r="G1681" s="2">
        <f>'Moving Avg'!E1681</f>
        <v>6.3296299999999999</v>
      </c>
      <c r="H1681" s="2">
        <f>'Moving Avg'!F1681</f>
        <v>6.3521799999999997</v>
      </c>
      <c r="I1681" s="2">
        <f>'Moving Avg'!G1681</f>
        <v>6.3825400000000023</v>
      </c>
      <c r="J1681" s="2">
        <f>'Moving Avg'!H1681</f>
        <v>6.2488890000000019</v>
      </c>
      <c r="K1681" s="18" t="str">
        <f>OBV!F1681</f>
        <v>BEARISH</v>
      </c>
      <c r="L1681" s="18" t="str">
        <f>OBV!G1681</f>
        <v>NEUTRAL</v>
      </c>
      <c r="M1681" s="18" t="str">
        <f>OBV!H1681</f>
        <v>CONFIRMED BEARISH</v>
      </c>
    </row>
    <row r="1682" spans="1:13" ht="13.5" x14ac:dyDescent="0.25">
      <c r="A1682" s="4">
        <f>TITRES_STAT!B1685</f>
        <v>44463</v>
      </c>
      <c r="B1682" s="2">
        <f>TITRES_STAT!C1685</f>
        <v>14.55</v>
      </c>
      <c r="C1682" s="2">
        <f>RSI!I1682</f>
        <v>45.243346180587189</v>
      </c>
      <c r="D1682" s="2">
        <f>MACD!E1682</f>
        <v>2.215352836238349E-2</v>
      </c>
      <c r="E1682" s="2">
        <f>MACD!F1682</f>
        <v>2.8302060096999353E-2</v>
      </c>
      <c r="F1682" s="2">
        <f>'Moving Avg'!D1682</f>
        <v>6.3226800000000001</v>
      </c>
      <c r="G1682" s="2">
        <f>'Moving Avg'!E1682</f>
        <v>6.3231199999999994</v>
      </c>
      <c r="H1682" s="2">
        <f>'Moving Avg'!F1682</f>
        <v>6.3445899999999993</v>
      </c>
      <c r="I1682" s="2">
        <f>'Moving Avg'!G1682</f>
        <v>6.3836640000000022</v>
      </c>
      <c r="J1682" s="2">
        <f>'Moving Avg'!H1682</f>
        <v>6.2498045000000015</v>
      </c>
      <c r="K1682" s="18" t="str">
        <f>OBV!F1682</f>
        <v>BEARISH</v>
      </c>
      <c r="L1682" s="18" t="str">
        <f>OBV!G1682</f>
        <v>NEUTRAL</v>
      </c>
      <c r="M1682" s="18" t="str">
        <f>OBV!H1682</f>
        <v>CONFIRMED BEARISH</v>
      </c>
    </row>
    <row r="1683" spans="1:13" ht="13.5" x14ac:dyDescent="0.25">
      <c r="A1683" s="4">
        <f>TITRES_STAT!B1686</f>
        <v>44466</v>
      </c>
      <c r="B1683" s="2">
        <f>TITRES_STAT!C1686</f>
        <v>14.55</v>
      </c>
      <c r="C1683" s="2">
        <f>RSI!I1683</f>
        <v>45.243346180587189</v>
      </c>
      <c r="D1683" s="2">
        <f>MACD!E1683</f>
        <v>1.8937229747282736E-2</v>
      </c>
      <c r="E1683" s="2">
        <f>MACD!F1683</f>
        <v>2.6429094027056031E-2</v>
      </c>
      <c r="F1683" s="2">
        <f>'Moving Avg'!D1683</f>
        <v>6.3148600000000004</v>
      </c>
      <c r="G1683" s="2">
        <f>'Moving Avg'!E1683</f>
        <v>6.320949999999999</v>
      </c>
      <c r="H1683" s="2">
        <f>'Moving Avg'!F1683</f>
        <v>6.3370000000000006</v>
      </c>
      <c r="I1683" s="2">
        <f>'Moving Avg'!G1683</f>
        <v>6.3827960000000008</v>
      </c>
      <c r="J1683" s="2">
        <f>'Moving Avg'!H1683</f>
        <v>6.2509100000000011</v>
      </c>
      <c r="K1683" s="18" t="str">
        <f>OBV!F1683</f>
        <v>BULLISH</v>
      </c>
      <c r="L1683" s="18" t="str">
        <f>OBV!G1683</f>
        <v>NEUTRAL</v>
      </c>
      <c r="M1683" s="18" t="str">
        <f>OBV!H1683</f>
        <v>BULLISH DIVERGENCE</v>
      </c>
    </row>
    <row r="1684" spans="1:13" ht="13.5" x14ac:dyDescent="0.25">
      <c r="A1684" s="4">
        <f>TITRES_STAT!B1687</f>
        <v>44467</v>
      </c>
      <c r="B1684" s="2">
        <f>TITRES_STAT!C1687</f>
        <v>14.64</v>
      </c>
      <c r="C1684" s="2">
        <f>RSI!I1684</f>
        <v>50.222362920562489</v>
      </c>
      <c r="D1684" s="2">
        <f>MACD!E1684</f>
        <v>6.8909874733735776E-3</v>
      </c>
      <c r="E1684" s="2">
        <f>MACD!F1684</f>
        <v>2.2521472716319543E-2</v>
      </c>
      <c r="F1684" s="2">
        <f>'Moving Avg'!D1684</f>
        <v>6.3113999999999999</v>
      </c>
      <c r="G1684" s="2">
        <f>'Moving Avg'!E1684</f>
        <v>6.3270199999999992</v>
      </c>
      <c r="H1684" s="2">
        <f>'Moving Avg'!F1684</f>
        <v>6.3335299999999997</v>
      </c>
      <c r="I1684" s="2">
        <f>'Moving Avg'!G1684</f>
        <v>6.3827100000000003</v>
      </c>
      <c r="J1684" s="2">
        <f>'Moving Avg'!H1684</f>
        <v>6.2521690000000003</v>
      </c>
      <c r="K1684" s="18" t="str">
        <f>OBV!F1684</f>
        <v>BULLISH</v>
      </c>
      <c r="L1684" s="18" t="str">
        <f>OBV!G1684</f>
        <v>NEUTRAL</v>
      </c>
      <c r="M1684" s="18" t="str">
        <f>OBV!H1684</f>
        <v>BULLISH DIVERGENCE</v>
      </c>
    </row>
    <row r="1685" spans="1:13" ht="13.5" x14ac:dyDescent="0.25">
      <c r="A1685" s="4">
        <f>TITRES_STAT!B1688</f>
        <v>44468</v>
      </c>
      <c r="B1685" s="2">
        <f>TITRES_STAT!C1688</f>
        <v>14.7</v>
      </c>
      <c r="C1685" s="2">
        <f>RSI!I1685</f>
        <v>53.265526609059826</v>
      </c>
      <c r="D1685" s="2">
        <f>MACD!E1685</f>
        <v>-8.5816067580184452E-3</v>
      </c>
      <c r="E1685" s="2">
        <f>MACD!F1685</f>
        <v>1.6300856821451944E-2</v>
      </c>
      <c r="F1685" s="2">
        <f>'Moving Avg'!D1685</f>
        <v>6.3278800000000004</v>
      </c>
      <c r="G1685" s="2">
        <f>'Moving Avg'!E1685</f>
        <v>6.33786</v>
      </c>
      <c r="H1685" s="2">
        <f>'Moving Avg'!F1685</f>
        <v>6.3335300000000005</v>
      </c>
      <c r="I1685" s="2">
        <f>'Moving Avg'!G1685</f>
        <v>6.3831440000000006</v>
      </c>
      <c r="J1685" s="2">
        <f>'Moving Avg'!H1685</f>
        <v>6.2535580000000008</v>
      </c>
      <c r="K1685" s="18" t="str">
        <f>OBV!F1685</f>
        <v>BULLISH</v>
      </c>
      <c r="L1685" s="18" t="str">
        <f>OBV!G1685</f>
        <v>NEUTRAL</v>
      </c>
      <c r="M1685" s="18" t="str">
        <f>OBV!H1685</f>
        <v>CONFIRMED BULLISH</v>
      </c>
    </row>
    <row r="1686" spans="1:13" ht="13.5" x14ac:dyDescent="0.25">
      <c r="A1686" s="4">
        <f>TITRES_STAT!B1689</f>
        <v>44469</v>
      </c>
      <c r="B1686" s="2">
        <f>TITRES_STAT!C1689</f>
        <v>14.7</v>
      </c>
      <c r="C1686" s="2">
        <f>RSI!I1686</f>
        <v>53.265526609059826</v>
      </c>
      <c r="D1686" s="2">
        <f>MACD!E1686</f>
        <v>-5.164618115855113E-3</v>
      </c>
      <c r="E1686" s="2">
        <f>MACD!F1686</f>
        <v>1.2007761833990532E-2</v>
      </c>
      <c r="F1686" s="2">
        <f>'Moving Avg'!D1686</f>
        <v>6.34436</v>
      </c>
      <c r="G1686" s="2">
        <f>'Moving Avg'!E1686</f>
        <v>6.3378599999999992</v>
      </c>
      <c r="H1686" s="2">
        <f>'Moving Avg'!F1686</f>
        <v>6.3335300000000005</v>
      </c>
      <c r="I1686" s="2">
        <f>'Moving Avg'!G1686</f>
        <v>6.3835780000000009</v>
      </c>
      <c r="J1686" s="2">
        <f>'Moving Avg'!H1686</f>
        <v>6.2548835000000018</v>
      </c>
      <c r="K1686" s="18" t="str">
        <f>OBV!F1686</f>
        <v>BULLISH</v>
      </c>
      <c r="L1686" s="18" t="str">
        <f>OBV!G1686</f>
        <v>NEUTRAL</v>
      </c>
      <c r="M1686" s="18" t="str">
        <f>OBV!H1686</f>
        <v>CONFIRMED BULLISH</v>
      </c>
    </row>
    <row r="1687" spans="1:13" ht="13.5" x14ac:dyDescent="0.25">
      <c r="A1687" s="4">
        <f>TITRES_STAT!B1690</f>
        <v>44470</v>
      </c>
      <c r="B1687" s="2">
        <f>TITRES_STAT!C1690</f>
        <v>14.65</v>
      </c>
      <c r="C1687" s="2">
        <f>RSI!I1687</f>
        <v>50.289582186342237</v>
      </c>
      <c r="D1687" s="2">
        <f>MACD!E1687</f>
        <v>-4.1596883464576351E-3</v>
      </c>
      <c r="E1687" s="2">
        <f>MACD!F1687</f>
        <v>8.7742717979009E-3</v>
      </c>
      <c r="F1687" s="2">
        <f>'Moving Avg'!D1687</f>
        <v>6.3530399999999991</v>
      </c>
      <c r="G1687" s="2">
        <f>'Moving Avg'!E1687</f>
        <v>6.33786</v>
      </c>
      <c r="H1687" s="2">
        <f>'Moving Avg'!F1687</f>
        <v>6.3367800000000001</v>
      </c>
      <c r="I1687" s="2">
        <f>'Moving Avg'!G1687</f>
        <v>6.3835780000000009</v>
      </c>
      <c r="J1687" s="2">
        <f>'Moving Avg'!H1687</f>
        <v>6.2562060000000024</v>
      </c>
      <c r="K1687" s="18" t="str">
        <f>OBV!F1687</f>
        <v>BULLISH</v>
      </c>
      <c r="L1687" s="18" t="str">
        <f>OBV!G1687</f>
        <v>NEUTRAL</v>
      </c>
      <c r="M1687" s="18" t="str">
        <f>OBV!H1687</f>
        <v>CONFIRMED BULLISH</v>
      </c>
    </row>
    <row r="1688" spans="1:13" ht="13.5" x14ac:dyDescent="0.25">
      <c r="A1688" s="4">
        <f>TITRES_STAT!B1691</f>
        <v>44473</v>
      </c>
      <c r="B1688" s="2">
        <f>TITRES_STAT!C1691</f>
        <v>14.6</v>
      </c>
      <c r="C1688" s="2">
        <f>RSI!I1688</f>
        <v>47.435498249648042</v>
      </c>
      <c r="D1688" s="2">
        <f>MACD!E1688</f>
        <v>-2.3790774063714437E-3</v>
      </c>
      <c r="E1688" s="2">
        <f>MACD!F1688</f>
        <v>6.5436019570464313E-3</v>
      </c>
      <c r="F1688" s="2">
        <f>'Moving Avg'!D1688</f>
        <v>6.35738</v>
      </c>
      <c r="G1688" s="2">
        <f>'Moving Avg'!E1688</f>
        <v>6.3361200000000002</v>
      </c>
      <c r="H1688" s="2">
        <f>'Moving Avg'!F1688</f>
        <v>6.3389450000000007</v>
      </c>
      <c r="I1688" s="2">
        <f>'Moving Avg'!G1688</f>
        <v>6.3831440000000024</v>
      </c>
      <c r="J1688" s="2">
        <f>'Moving Avg'!H1688</f>
        <v>6.2574200000000033</v>
      </c>
      <c r="K1688" s="18" t="str">
        <f>OBV!F1688</f>
        <v>BULLISH</v>
      </c>
      <c r="L1688" s="18" t="str">
        <f>OBV!G1688</f>
        <v>NEUTRAL</v>
      </c>
      <c r="M1688" s="18" t="str">
        <f>OBV!H1688</f>
        <v>CONFIRMED BULLISH</v>
      </c>
    </row>
    <row r="1689" spans="1:13" ht="13.5" x14ac:dyDescent="0.25">
      <c r="A1689" s="4">
        <f>TITRES_STAT!B1692</f>
        <v>44474</v>
      </c>
      <c r="B1689" s="2">
        <f>TITRES_STAT!C1692</f>
        <v>14.55</v>
      </c>
      <c r="C1689" s="2">
        <f>RSI!I1689</f>
        <v>44.703295420735472</v>
      </c>
      <c r="D1689" s="2">
        <f>MACD!E1689</f>
        <v>3.5103366054496377E-3</v>
      </c>
      <c r="E1689" s="2">
        <f>MACD!F1689</f>
        <v>5.9369488867270729E-3</v>
      </c>
      <c r="F1689" s="2">
        <f>'Moving Avg'!D1689</f>
        <v>6.3495600000000003</v>
      </c>
      <c r="G1689" s="2">
        <f>'Moving Avg'!E1689</f>
        <v>6.3304799999999997</v>
      </c>
      <c r="H1689" s="2">
        <f>'Moving Avg'!F1689</f>
        <v>6.3361250000000009</v>
      </c>
      <c r="I1689" s="2">
        <f>'Moving Avg'!G1689</f>
        <v>6.3818420000000016</v>
      </c>
      <c r="J1689" s="2">
        <f>'Moving Avg'!H1689</f>
        <v>6.2585680000000039</v>
      </c>
      <c r="K1689" s="18" t="str">
        <f>OBV!F1689</f>
        <v>BEARISH</v>
      </c>
      <c r="L1689" s="18" t="str">
        <f>OBV!G1689</f>
        <v>NEUTRAL</v>
      </c>
      <c r="M1689" s="18" t="str">
        <f>OBV!H1689</f>
        <v>CONFIRMED BEARISH</v>
      </c>
    </row>
    <row r="1690" spans="1:13" ht="13.5" x14ac:dyDescent="0.25">
      <c r="A1690" s="4">
        <f>TITRES_STAT!B1693</f>
        <v>44475</v>
      </c>
      <c r="B1690" s="2">
        <f>TITRES_STAT!C1693</f>
        <v>14.65</v>
      </c>
      <c r="C1690" s="2">
        <f>RSI!I1690</f>
        <v>50.806174253336899</v>
      </c>
      <c r="D1690" s="2">
        <f>MACD!E1690</f>
        <v>-5.8259952839270213E-3</v>
      </c>
      <c r="E1690" s="2">
        <f>MACD!F1690</f>
        <v>3.5843600525962546E-3</v>
      </c>
      <c r="F1690" s="2">
        <f>'Moving Avg'!D1690</f>
        <v>6.3452200000000003</v>
      </c>
      <c r="G1690" s="2">
        <f>'Moving Avg'!E1690</f>
        <v>6.3365500000000008</v>
      </c>
      <c r="H1690" s="2">
        <f>'Moving Avg'!F1690</f>
        <v>6.3350400000000011</v>
      </c>
      <c r="I1690" s="2">
        <f>'Moving Avg'!G1690</f>
        <v>6.3814080000000013</v>
      </c>
      <c r="J1690" s="2">
        <f>'Moving Avg'!H1690</f>
        <v>6.2603135000000041</v>
      </c>
      <c r="K1690" s="18" t="str">
        <f>OBV!F1690</f>
        <v>BULLISH</v>
      </c>
      <c r="L1690" s="18" t="str">
        <f>OBV!G1690</f>
        <v>NEUTRAL</v>
      </c>
      <c r="M1690" s="18" t="str">
        <f>OBV!H1690</f>
        <v>BULLISH DIVERGENCE</v>
      </c>
    </row>
    <row r="1691" spans="1:13" ht="13.5" x14ac:dyDescent="0.25">
      <c r="A1691" s="4">
        <f>TITRES_STAT!B1694</f>
        <v>44476</v>
      </c>
      <c r="B1691" s="2">
        <f>TITRES_STAT!C1694</f>
        <v>14.65</v>
      </c>
      <c r="C1691" s="2">
        <f>RSI!I1691</f>
        <v>50.806174253336906</v>
      </c>
      <c r="D1691" s="2">
        <f>MACD!E1691</f>
        <v>-1.3766130008835198E-2</v>
      </c>
      <c r="E1691" s="2">
        <f>MACD!F1691</f>
        <v>1.1426204030996409E-4</v>
      </c>
      <c r="F1691" s="2">
        <f>'Moving Avg'!D1691</f>
        <v>6.3408800000000003</v>
      </c>
      <c r="G1691" s="2">
        <f>'Moving Avg'!E1691</f>
        <v>6.342620000000001</v>
      </c>
      <c r="H1691" s="2">
        <f>'Moving Avg'!F1691</f>
        <v>6.3361250000000009</v>
      </c>
      <c r="I1691" s="2">
        <f>'Moving Avg'!G1691</f>
        <v>6.3809740000000019</v>
      </c>
      <c r="J1691" s="2">
        <f>'Moving Avg'!H1691</f>
        <v>6.2616785000000039</v>
      </c>
      <c r="K1691" s="18" t="str">
        <f>OBV!F1691</f>
        <v>BULLISH</v>
      </c>
      <c r="L1691" s="18" t="str">
        <f>OBV!G1691</f>
        <v>NEUTRAL</v>
      </c>
      <c r="M1691" s="18" t="str">
        <f>OBV!H1691</f>
        <v>BULLISH DIVERGENCE</v>
      </c>
    </row>
    <row r="1692" spans="1:13" ht="13.5" x14ac:dyDescent="0.25">
      <c r="A1692" s="4">
        <f>TITRES_STAT!B1695</f>
        <v>44477</v>
      </c>
      <c r="B1692" s="2">
        <f>TITRES_STAT!C1695</f>
        <v>14.7</v>
      </c>
      <c r="C1692" s="2">
        <f>RSI!I1692</f>
        <v>53.765168671990779</v>
      </c>
      <c r="D1692" s="2">
        <f>MACD!E1692</f>
        <v>-1.9467761146483298E-2</v>
      </c>
      <c r="E1692" s="2">
        <f>MACD!F1692</f>
        <v>-3.8021425970486884E-3</v>
      </c>
      <c r="F1692" s="2">
        <f>'Moving Avg'!D1692</f>
        <v>6.3452200000000003</v>
      </c>
      <c r="G1692" s="2">
        <f>'Moving Avg'!E1692</f>
        <v>6.3491299999999997</v>
      </c>
      <c r="H1692" s="2">
        <f>'Moving Avg'!F1692</f>
        <v>6.336125</v>
      </c>
      <c r="I1692" s="2">
        <f>'Moving Avg'!G1692</f>
        <v>6.3814080000000022</v>
      </c>
      <c r="J1692" s="2">
        <f>'Moving Avg'!H1692</f>
        <v>6.2632365000000041</v>
      </c>
      <c r="K1692" s="18" t="str">
        <f>OBV!F1692</f>
        <v>BULLISH</v>
      </c>
      <c r="L1692" s="18" t="str">
        <f>OBV!G1692</f>
        <v>NEUTRAL</v>
      </c>
      <c r="M1692" s="18" t="str">
        <f>OBV!H1692</f>
        <v>CONFIRMED BULLISH</v>
      </c>
    </row>
    <row r="1693" spans="1:13" ht="13.5" x14ac:dyDescent="0.25">
      <c r="A1693" s="4">
        <f>TITRES_STAT!B1696</f>
        <v>44480</v>
      </c>
      <c r="B1693" s="2">
        <f>TITRES_STAT!C1696</f>
        <v>14.7</v>
      </c>
      <c r="C1693" s="2">
        <f>RSI!I1693</f>
        <v>53.765168671990779</v>
      </c>
      <c r="D1693" s="2">
        <f>MACD!E1693</f>
        <v>-2.4454876583141605E-2</v>
      </c>
      <c r="E1693" s="2">
        <f>MACD!F1693</f>
        <v>-7.9326893942672713E-3</v>
      </c>
      <c r="F1693" s="2">
        <f>'Moving Avg'!D1693</f>
        <v>6.3539000000000003</v>
      </c>
      <c r="G1693" s="2">
        <f>'Moving Avg'!E1693</f>
        <v>6.3556400000000002</v>
      </c>
      <c r="H1693" s="2">
        <f>'Moving Avg'!F1693</f>
        <v>6.3382950000000005</v>
      </c>
      <c r="I1693" s="2">
        <f>'Moving Avg'!G1693</f>
        <v>6.3809740000000019</v>
      </c>
      <c r="J1693" s="2">
        <f>'Moving Avg'!H1693</f>
        <v>6.2645830000000045</v>
      </c>
      <c r="K1693" s="18" t="str">
        <f>OBV!F1693</f>
        <v>BULLISH</v>
      </c>
      <c r="L1693" s="18" t="str">
        <f>OBV!G1693</f>
        <v>NEUTRAL</v>
      </c>
      <c r="M1693" s="18" t="str">
        <f>OBV!H1693</f>
        <v>CONFIRMED BULLISH</v>
      </c>
    </row>
    <row r="1694" spans="1:13" ht="13.5" x14ac:dyDescent="0.25">
      <c r="A1694" s="4">
        <f>TITRES_STAT!B1697</f>
        <v>44481</v>
      </c>
      <c r="B1694" s="2">
        <f>TITRES_STAT!C1697</f>
        <v>14.69</v>
      </c>
      <c r="C1694" s="2">
        <f>RSI!I1694</f>
        <v>53.032090341954493</v>
      </c>
      <c r="D1694" s="2">
        <f>MACD!E1694</f>
        <v>-2.2491449912910078E-2</v>
      </c>
      <c r="E1694" s="2">
        <f>MACD!F1694</f>
        <v>-1.0844441497995832E-2</v>
      </c>
      <c r="F1694" s="2">
        <f>'Moving Avg'!D1694</f>
        <v>6.3660600000000001</v>
      </c>
      <c r="G1694" s="2">
        <f>'Moving Avg'!E1694</f>
        <v>6.3578099999999997</v>
      </c>
      <c r="H1694" s="2">
        <f>'Moving Avg'!F1694</f>
        <v>6.3424150000000008</v>
      </c>
      <c r="I1694" s="2">
        <f>'Moving Avg'!G1694</f>
        <v>6.3795860000000015</v>
      </c>
      <c r="J1694" s="2">
        <f>'Moving Avg'!H1694</f>
        <v>6.2662040000000037</v>
      </c>
      <c r="K1694" s="18" t="str">
        <f>OBV!F1694</f>
        <v>BULLISH</v>
      </c>
      <c r="L1694" s="18" t="str">
        <f>OBV!G1694</f>
        <v>NEUTRAL</v>
      </c>
      <c r="M1694" s="18" t="str">
        <f>OBV!H1694</f>
        <v>CONFIRMED BULLISH</v>
      </c>
    </row>
    <row r="1695" spans="1:13" ht="13.5" x14ac:dyDescent="0.25">
      <c r="A1695" s="4">
        <f>TITRES_STAT!B1698</f>
        <v>44482</v>
      </c>
      <c r="B1695" s="2">
        <f>TITRES_STAT!C1698</f>
        <v>14.7</v>
      </c>
      <c r="C1695" s="2">
        <f>RSI!I1695</f>
        <v>53.71177054699109</v>
      </c>
      <c r="D1695" s="2">
        <f>MACD!E1695</f>
        <v>-1.7262651810445284E-2</v>
      </c>
      <c r="E1695" s="2">
        <f>MACD!F1695</f>
        <v>-1.2128083560485723E-2</v>
      </c>
      <c r="F1695" s="2">
        <f>'Moving Avg'!D1695</f>
        <v>6.3703999999999992</v>
      </c>
      <c r="G1695" s="2">
        <f>'Moving Avg'!E1695</f>
        <v>6.3578099999999997</v>
      </c>
      <c r="H1695" s="2">
        <f>'Moving Avg'!F1695</f>
        <v>6.3478350000000008</v>
      </c>
      <c r="I1695" s="2">
        <f>'Moving Avg'!G1695</f>
        <v>6.3787180000000028</v>
      </c>
      <c r="J1695" s="2">
        <f>'Moving Avg'!H1695</f>
        <v>6.2674660000000024</v>
      </c>
      <c r="K1695" s="18" t="str">
        <f>OBV!F1695</f>
        <v>BULLISH</v>
      </c>
      <c r="L1695" s="18" t="str">
        <f>OBV!G1695</f>
        <v>NEUTRAL</v>
      </c>
      <c r="M1695" s="18" t="str">
        <f>OBV!H1695</f>
        <v>CONFIRMED BULLISH</v>
      </c>
    </row>
    <row r="1696" spans="1:13" ht="13.5" x14ac:dyDescent="0.25">
      <c r="A1696" s="4">
        <f>TITRES_STAT!B1699</f>
        <v>44483</v>
      </c>
      <c r="B1696" s="2">
        <f>TITRES_STAT!C1699</f>
        <v>14.7</v>
      </c>
      <c r="C1696" s="2">
        <f>RSI!I1696</f>
        <v>53.711770546991097</v>
      </c>
      <c r="D1696" s="2">
        <f>MACD!E1696</f>
        <v>-1.2969289743722356E-2</v>
      </c>
      <c r="E1696" s="2">
        <f>MACD!F1696</f>
        <v>-1.2296324797133051E-2</v>
      </c>
      <c r="F1696" s="2">
        <f>'Moving Avg'!D1696</f>
        <v>6.3747400000000001</v>
      </c>
      <c r="G1696" s="2">
        <f>'Moving Avg'!E1696</f>
        <v>6.3578099999999989</v>
      </c>
      <c r="H1696" s="2">
        <f>'Moving Avg'!F1696</f>
        <v>6.3478350000000008</v>
      </c>
      <c r="I1696" s="2">
        <f>'Moving Avg'!G1696</f>
        <v>6.3778500000000022</v>
      </c>
      <c r="J1696" s="2">
        <f>'Moving Avg'!H1696</f>
        <v>6.2686860000000033</v>
      </c>
      <c r="K1696" s="18" t="str">
        <f>OBV!F1696</f>
        <v>BULLISH</v>
      </c>
      <c r="L1696" s="18" t="str">
        <f>OBV!G1696</f>
        <v>NEUTRAL</v>
      </c>
      <c r="M1696" s="18" t="str">
        <f>OBV!H1696</f>
        <v>CONFIRMED BULLISH</v>
      </c>
    </row>
    <row r="1697" spans="1:13" ht="13.5" x14ac:dyDescent="0.25">
      <c r="A1697" s="4">
        <f>TITRES_STAT!B1700</f>
        <v>44488</v>
      </c>
      <c r="B1697" s="2">
        <f>TITRES_STAT!C1700</f>
        <v>14.7</v>
      </c>
      <c r="C1697" s="2">
        <f>RSI!I1697</f>
        <v>53.71177054699109</v>
      </c>
      <c r="D1697" s="2">
        <f>MACD!E1697</f>
        <v>-1.279620789949476E-2</v>
      </c>
      <c r="E1697" s="2">
        <f>MACD!F1697</f>
        <v>-1.2396301417605393E-2</v>
      </c>
      <c r="F1697" s="2">
        <f>'Moving Avg'!D1697</f>
        <v>6.3747400000000001</v>
      </c>
      <c r="G1697" s="2">
        <f>'Moving Avg'!E1697</f>
        <v>6.3599799999999993</v>
      </c>
      <c r="H1697" s="2">
        <f>'Moving Avg'!F1697</f>
        <v>6.3489200000000015</v>
      </c>
      <c r="I1697" s="2">
        <f>'Moving Avg'!G1697</f>
        <v>6.3769820000000026</v>
      </c>
      <c r="J1697" s="2">
        <f>'Moving Avg'!H1697</f>
        <v>6.2699060000000033</v>
      </c>
      <c r="K1697" s="18" t="str">
        <f>OBV!F1697</f>
        <v>BULLISH</v>
      </c>
      <c r="L1697" s="18" t="str">
        <f>OBV!G1697</f>
        <v>NEUTRAL</v>
      </c>
      <c r="M1697" s="18" t="str">
        <f>OBV!H1697</f>
        <v>NEUTRAL</v>
      </c>
    </row>
    <row r="1698" spans="1:13" ht="13.5" x14ac:dyDescent="0.25">
      <c r="A1698" s="4">
        <f>TITRES_STAT!B1701</f>
        <v>44489</v>
      </c>
      <c r="B1698" s="2">
        <f>TITRES_STAT!C1701</f>
        <v>14.69</v>
      </c>
      <c r="C1698" s="2">
        <f>RSI!I1698</f>
        <v>52.758211686569879</v>
      </c>
      <c r="D1698" s="2">
        <f>MACD!E1698</f>
        <v>-1.5782013202171541E-2</v>
      </c>
      <c r="E1698" s="2">
        <f>MACD!F1698</f>
        <v>-1.3073443774518623E-2</v>
      </c>
      <c r="F1698" s="2">
        <f>'Moving Avg'!D1698</f>
        <v>6.3738799999999998</v>
      </c>
      <c r="G1698" s="2">
        <f>'Moving Avg'!E1698</f>
        <v>6.3638899999999996</v>
      </c>
      <c r="H1698" s="2">
        <f>'Moving Avg'!F1698</f>
        <v>6.3500050000000012</v>
      </c>
      <c r="I1698" s="2">
        <f>'Moving Avg'!G1698</f>
        <v>6.375682000000003</v>
      </c>
      <c r="J1698" s="2">
        <f>'Moving Avg'!H1698</f>
        <v>6.2706815000000029</v>
      </c>
      <c r="K1698" s="18" t="str">
        <f>OBV!F1698</f>
        <v>BULLISH</v>
      </c>
      <c r="L1698" s="18" t="str">
        <f>OBV!G1698</f>
        <v>NEUTRAL</v>
      </c>
      <c r="M1698" s="18" t="str">
        <f>OBV!H1698</f>
        <v>BULLISH DIVERGENCE</v>
      </c>
    </row>
    <row r="1699" spans="1:13" ht="13.5" x14ac:dyDescent="0.25">
      <c r="A1699" s="4">
        <f>TITRES_STAT!B1702</f>
        <v>44490</v>
      </c>
      <c r="B1699" s="2">
        <f>TITRES_STAT!C1702</f>
        <v>14.69</v>
      </c>
      <c r="C1699" s="2">
        <f>RSI!I1699</f>
        <v>52.758211686569865</v>
      </c>
      <c r="D1699" s="2">
        <f>MACD!E1699</f>
        <v>-2.1725512932734503E-2</v>
      </c>
      <c r="E1699" s="2">
        <f>MACD!F1699</f>
        <v>-1.4803857606161801E-2</v>
      </c>
      <c r="F1699" s="2">
        <f>'Moving Avg'!D1699</f>
        <v>6.3738799999999998</v>
      </c>
      <c r="G1699" s="2">
        <f>'Moving Avg'!E1699</f>
        <v>6.3699699999999995</v>
      </c>
      <c r="H1699" s="2">
        <f>'Moving Avg'!F1699</f>
        <v>6.3502250000000018</v>
      </c>
      <c r="I1699" s="2">
        <f>'Moving Avg'!G1699</f>
        <v>6.3743820000000024</v>
      </c>
      <c r="J1699" s="2">
        <f>'Moving Avg'!H1699</f>
        <v>6.2714570000000034</v>
      </c>
      <c r="K1699" s="18" t="str">
        <f>OBV!F1699</f>
        <v>BULLISH</v>
      </c>
      <c r="L1699" s="18" t="str">
        <f>OBV!G1699</f>
        <v>NEUTRAL</v>
      </c>
      <c r="M1699" s="18" t="str">
        <f>OBV!H1699</f>
        <v>NEUTRAL</v>
      </c>
    </row>
    <row r="1700" spans="1:13" ht="13.5" x14ac:dyDescent="0.25">
      <c r="A1700" s="4">
        <f>TITRES_STAT!B1703</f>
        <v>44491</v>
      </c>
      <c r="B1700" s="2">
        <f>TITRES_STAT!C1703</f>
        <v>14.6</v>
      </c>
      <c r="C1700" s="2">
        <f>RSI!I1700</f>
        <v>44.438389942978255</v>
      </c>
      <c r="D1700" s="2">
        <f>MACD!E1700</f>
        <v>-1.725417496741688E-2</v>
      </c>
      <c r="E1700" s="2">
        <f>MACD!F1700</f>
        <v>-1.5293921078412816E-2</v>
      </c>
      <c r="F1700" s="2">
        <f>'Moving Avg'!D1700</f>
        <v>6.3651999999999997</v>
      </c>
      <c r="G1700" s="2">
        <f>'Moving Avg'!E1700</f>
        <v>6.367799999999999</v>
      </c>
      <c r="H1700" s="2">
        <f>'Moving Avg'!F1700</f>
        <v>6.3521750000000026</v>
      </c>
      <c r="I1700" s="2">
        <f>'Moving Avg'!G1700</f>
        <v>6.3717800000000038</v>
      </c>
      <c r="J1700" s="2">
        <f>'Moving Avg'!H1700</f>
        <v>6.2718255000000047</v>
      </c>
      <c r="K1700" s="18" t="str">
        <f>OBV!F1700</f>
        <v>BEARISH</v>
      </c>
      <c r="L1700" s="18" t="str">
        <f>OBV!G1700</f>
        <v>NEUTRAL</v>
      </c>
      <c r="M1700" s="18" t="str">
        <f>OBV!H1700</f>
        <v>CONFIRMED BEARISH</v>
      </c>
    </row>
    <row r="1701" spans="1:13" ht="13.5" x14ac:dyDescent="0.25">
      <c r="A1701" s="4">
        <f>TITRES_STAT!B1704</f>
        <v>44494</v>
      </c>
      <c r="B1701" s="2">
        <f>TITRES_STAT!C1704</f>
        <v>14.6</v>
      </c>
      <c r="C1701" s="2">
        <f>RSI!I1701</f>
        <v>44.438389942978262</v>
      </c>
      <c r="D1701" s="2">
        <f>MACD!E1701</f>
        <v>-1.3307067730003119E-2</v>
      </c>
      <c r="E1701" s="2">
        <f>MACD!F1701</f>
        <v>-1.4896550408730879E-2</v>
      </c>
      <c r="F1701" s="2">
        <f>'Moving Avg'!D1701</f>
        <v>6.3565200000000006</v>
      </c>
      <c r="G1701" s="2">
        <f>'Moving Avg'!E1701</f>
        <v>6.3656299999999995</v>
      </c>
      <c r="H1701" s="2">
        <f>'Moving Avg'!F1701</f>
        <v>6.3541250000000025</v>
      </c>
      <c r="I1701" s="2">
        <f>'Moving Avg'!G1701</f>
        <v>6.3691780000000042</v>
      </c>
      <c r="J1701" s="2">
        <f>'Moving Avg'!H1701</f>
        <v>6.2719825000000036</v>
      </c>
      <c r="K1701" s="18" t="str">
        <f>OBV!F1701</f>
        <v>BEARISH</v>
      </c>
      <c r="L1701" s="18" t="str">
        <f>OBV!G1701</f>
        <v>NEUTRAL</v>
      </c>
      <c r="M1701" s="18" t="str">
        <f>OBV!H1701</f>
        <v>CONFIRMED BEARISH</v>
      </c>
    </row>
    <row r="1702" spans="1:13" ht="13.5" x14ac:dyDescent="0.25">
      <c r="A1702" s="4">
        <f>TITRES_STAT!B1705</f>
        <v>44495</v>
      </c>
      <c r="B1702" s="2">
        <f>TITRES_STAT!C1705</f>
        <v>14.5</v>
      </c>
      <c r="C1702" s="2">
        <f>RSI!I1702</f>
        <v>36.953863726545805</v>
      </c>
      <c r="D1702" s="2">
        <f>MACD!E1702</f>
        <v>-3.2697949060480624E-3</v>
      </c>
      <c r="E1702" s="2">
        <f>MACD!F1702</f>
        <v>-1.2571199308194317E-2</v>
      </c>
      <c r="F1702" s="2">
        <f>'Moving Avg'!D1702</f>
        <v>6.3391800000000007</v>
      </c>
      <c r="G1702" s="2">
        <f>'Moving Avg'!E1702</f>
        <v>6.3569599999999991</v>
      </c>
      <c r="H1702" s="2">
        <f>'Moving Avg'!F1702</f>
        <v>6.3530450000000016</v>
      </c>
      <c r="I1702" s="2">
        <f>'Moving Avg'!G1702</f>
        <v>6.3657100000000035</v>
      </c>
      <c r="J1702" s="2">
        <f>'Moving Avg'!H1702</f>
        <v>6.2727690000000038</v>
      </c>
      <c r="K1702" s="18" t="str">
        <f>OBV!F1702</f>
        <v>BEARISH</v>
      </c>
      <c r="L1702" s="18" t="str">
        <f>OBV!G1702</f>
        <v>NEUTRAL</v>
      </c>
      <c r="M1702" s="18" t="str">
        <f>OBV!H1702</f>
        <v>CONFIRMED BEARISH</v>
      </c>
    </row>
    <row r="1703" spans="1:13" ht="13.5" x14ac:dyDescent="0.25">
      <c r="A1703" s="4">
        <f>TITRES_STAT!B1706</f>
        <v>44496</v>
      </c>
      <c r="B1703" s="2">
        <f>TITRES_STAT!C1706</f>
        <v>14.5</v>
      </c>
      <c r="C1703" s="2">
        <f>RSI!I1703</f>
        <v>36.953863726545805</v>
      </c>
      <c r="D1703" s="2">
        <f>MACD!E1703</f>
        <v>5.6194620917064952E-3</v>
      </c>
      <c r="E1703" s="2">
        <f>MACD!F1703</f>
        <v>-8.9330670282141561E-3</v>
      </c>
      <c r="F1703" s="2">
        <f>'Moving Avg'!D1703</f>
        <v>6.3226999999999993</v>
      </c>
      <c r="G1703" s="2">
        <f>'Moving Avg'!E1703</f>
        <v>6.3482899999999995</v>
      </c>
      <c r="H1703" s="2">
        <f>'Moving Avg'!F1703</f>
        <v>6.3519650000000016</v>
      </c>
      <c r="I1703" s="2">
        <f>'Moving Avg'!G1703</f>
        <v>6.3622420000000037</v>
      </c>
      <c r="J1703" s="2">
        <f>'Moving Avg'!H1703</f>
        <v>6.2735555000000032</v>
      </c>
      <c r="K1703" s="18" t="str">
        <f>OBV!F1703</f>
        <v>BEARISH</v>
      </c>
      <c r="L1703" s="18" t="str">
        <f>OBV!G1703</f>
        <v>NEUTRAL</v>
      </c>
      <c r="M1703" s="18" t="str">
        <f>OBV!H1703</f>
        <v>CONFIRMED BEARISH</v>
      </c>
    </row>
    <row r="1704" spans="1:13" ht="13.5" x14ac:dyDescent="0.25">
      <c r="A1704" s="4">
        <f>TITRES_STAT!B1707</f>
        <v>44497</v>
      </c>
      <c r="B1704" s="2">
        <f>TITRES_STAT!C1707</f>
        <v>14.6</v>
      </c>
      <c r="C1704" s="2">
        <f>RSI!I1704</f>
        <v>47.256419488761715</v>
      </c>
      <c r="D1704" s="2">
        <f>MACD!E1704</f>
        <v>9.6390285475926873E-3</v>
      </c>
      <c r="E1704" s="2">
        <f>MACD!F1704</f>
        <v>-5.2186479130527878E-3</v>
      </c>
      <c r="F1704" s="2">
        <f>'Moving Avg'!D1704</f>
        <v>6.3148799999999996</v>
      </c>
      <c r="G1704" s="2">
        <f>'Moving Avg'!E1704</f>
        <v>6.3443799999999992</v>
      </c>
      <c r="H1704" s="2">
        <f>'Moving Avg'!F1704</f>
        <v>6.3510950000000008</v>
      </c>
      <c r="I1704" s="2">
        <f>'Moving Avg'!G1704</f>
        <v>6.3596400000000015</v>
      </c>
      <c r="J1704" s="2">
        <f>'Moving Avg'!H1704</f>
        <v>6.2747695000000032</v>
      </c>
      <c r="K1704" s="18" t="str">
        <f>OBV!F1704</f>
        <v>BULLISH</v>
      </c>
      <c r="L1704" s="18" t="str">
        <f>OBV!G1704</f>
        <v>NEUTRAL</v>
      </c>
      <c r="M1704" s="18" t="str">
        <f>OBV!H1704</f>
        <v>BULLISH DIVERGENCE</v>
      </c>
    </row>
    <row r="1705" spans="1:13" ht="13.5" x14ac:dyDescent="0.25">
      <c r="A1705" s="4">
        <f>TITRES_STAT!B1708</f>
        <v>44498</v>
      </c>
      <c r="B1705" s="2">
        <f>TITRES_STAT!C1708</f>
        <v>14.69</v>
      </c>
      <c r="C1705" s="2">
        <f>RSI!I1705</f>
        <v>54.488757772972846</v>
      </c>
      <c r="D1705" s="2">
        <f>MACD!E1705</f>
        <v>1.0889241257501681E-2</v>
      </c>
      <c r="E1705" s="2">
        <f>MACD!F1705</f>
        <v>-1.9970700789418943E-3</v>
      </c>
      <c r="F1705" s="2">
        <f>'Moving Avg'!D1705</f>
        <v>6.3227000000000002</v>
      </c>
      <c r="G1705" s="2">
        <f>'Moving Avg'!E1705</f>
        <v>6.3439499999999995</v>
      </c>
      <c r="H1705" s="2">
        <f>'Moving Avg'!F1705</f>
        <v>6.350880000000001</v>
      </c>
      <c r="I1705" s="2">
        <f>'Moving Avg'!G1705</f>
        <v>6.3599000000000023</v>
      </c>
      <c r="J1705" s="2">
        <f>'Moving Avg'!H1705</f>
        <v>6.2756505000000038</v>
      </c>
      <c r="K1705" s="18" t="str">
        <f>OBV!F1705</f>
        <v>BULLISH</v>
      </c>
      <c r="L1705" s="18" t="str">
        <f>OBV!G1705</f>
        <v>STRONG</v>
      </c>
      <c r="M1705" s="18" t="str">
        <f>OBV!H1705</f>
        <v>CONFIRMED BULLISH</v>
      </c>
    </row>
    <row r="1706" spans="1:13" ht="13.5" x14ac:dyDescent="0.25">
      <c r="A1706" s="4">
        <f>TITRES_STAT!B1709</f>
        <v>44501</v>
      </c>
      <c r="B1706" s="2">
        <f>TITRES_STAT!C1709</f>
        <v>14.7</v>
      </c>
      <c r="C1706" s="2">
        <f>RSI!I1706</f>
        <v>55.216048277398954</v>
      </c>
      <c r="D1706" s="2">
        <f>MACD!E1706</f>
        <v>1.1475143052928516E-2</v>
      </c>
      <c r="E1706" s="2">
        <f>MACD!F1706</f>
        <v>6.9737254743218761E-4</v>
      </c>
      <c r="F1706" s="2">
        <f>'Moving Avg'!D1706</f>
        <v>6.3313800000000002</v>
      </c>
      <c r="G1706" s="2">
        <f>'Moving Avg'!E1706</f>
        <v>6.3439499999999995</v>
      </c>
      <c r="H1706" s="2">
        <f>'Moving Avg'!F1706</f>
        <v>6.350880000000001</v>
      </c>
      <c r="I1706" s="2">
        <f>'Moving Avg'!G1706</f>
        <v>6.3581660000000024</v>
      </c>
      <c r="J1706" s="2">
        <f>'Moving Avg'!H1706</f>
        <v>6.2765745000000042</v>
      </c>
      <c r="K1706" s="18" t="str">
        <f>OBV!F1706</f>
        <v>BULLISH</v>
      </c>
      <c r="L1706" s="18" t="str">
        <f>OBV!G1706</f>
        <v>STRONG</v>
      </c>
      <c r="M1706" s="18" t="str">
        <f>OBV!H1706</f>
        <v>CONFIRMED BULLISH</v>
      </c>
    </row>
    <row r="1707" spans="1:13" ht="13.5" x14ac:dyDescent="0.25">
      <c r="A1707" s="4">
        <f>TITRES_STAT!B1710</f>
        <v>44502</v>
      </c>
      <c r="B1707" s="2">
        <f>TITRES_STAT!C1710</f>
        <v>14.78</v>
      </c>
      <c r="C1707" s="2">
        <f>RSI!I1707</f>
        <v>60.677146144585684</v>
      </c>
      <c r="D1707" s="2">
        <f>MACD!E1707</f>
        <v>9.2330416897681289E-3</v>
      </c>
      <c r="E1707" s="2">
        <f>MACD!F1707</f>
        <v>2.4045063758993757E-3</v>
      </c>
      <c r="F1707" s="2">
        <f>'Moving Avg'!D1707</f>
        <v>6.3556600000000003</v>
      </c>
      <c r="G1707" s="2">
        <f>'Moving Avg'!E1707</f>
        <v>6.3474199999999996</v>
      </c>
      <c r="H1707" s="2">
        <f>'Moving Avg'!F1707</f>
        <v>6.3537000000000008</v>
      </c>
      <c r="I1707" s="2">
        <f>'Moving Avg'!G1707</f>
        <v>6.357298000000001</v>
      </c>
      <c r="J1707" s="2">
        <f>'Moving Avg'!H1707</f>
        <v>6.2773545000000048</v>
      </c>
      <c r="K1707" s="18" t="str">
        <f>OBV!F1707</f>
        <v>BULLISH</v>
      </c>
      <c r="L1707" s="18" t="str">
        <f>OBV!G1707</f>
        <v>STRONG</v>
      </c>
      <c r="M1707" s="18" t="str">
        <f>OBV!H1707</f>
        <v>CONFIRMED BULLISH</v>
      </c>
    </row>
    <row r="1708" spans="1:13" ht="13.5" x14ac:dyDescent="0.25">
      <c r="A1708" s="4">
        <f>TITRES_STAT!B1711</f>
        <v>44503</v>
      </c>
      <c r="B1708" s="2">
        <f>TITRES_STAT!C1711</f>
        <v>14.7</v>
      </c>
      <c r="C1708" s="2">
        <f>RSI!I1708</f>
        <v>53.633774686147234</v>
      </c>
      <c r="D1708" s="2">
        <f>MACD!E1708</f>
        <v>8.8845800327082003E-3</v>
      </c>
      <c r="E1708" s="2">
        <f>MACD!F1708</f>
        <v>3.700521107261141E-3</v>
      </c>
      <c r="F1708" s="2">
        <f>'Moving Avg'!D1708</f>
        <v>6.3730000000000002</v>
      </c>
      <c r="G1708" s="2">
        <f>'Moving Avg'!E1708</f>
        <v>6.3478499999999993</v>
      </c>
      <c r="H1708" s="2">
        <f>'Moving Avg'!F1708</f>
        <v>6.3558700000000012</v>
      </c>
      <c r="I1708" s="2">
        <f>'Moving Avg'!G1708</f>
        <v>6.357298000000001</v>
      </c>
      <c r="J1708" s="2">
        <f>'Moving Avg'!H1708</f>
        <v>6.2779825000000047</v>
      </c>
      <c r="K1708" s="18" t="str">
        <f>OBV!F1708</f>
        <v>BULLISH</v>
      </c>
      <c r="L1708" s="18" t="str">
        <f>OBV!G1708</f>
        <v>STRONG</v>
      </c>
      <c r="M1708" s="18" t="str">
        <f>OBV!H1708</f>
        <v>CONFIRMED BULLISH</v>
      </c>
    </row>
    <row r="1709" spans="1:13" ht="13.5" x14ac:dyDescent="0.25">
      <c r="A1709" s="4">
        <f>TITRES_STAT!B1712</f>
        <v>44504</v>
      </c>
      <c r="B1709" s="2">
        <f>TITRES_STAT!C1712</f>
        <v>14.85</v>
      </c>
      <c r="C1709" s="2">
        <f>RSI!I1709</f>
        <v>62.442093419735968</v>
      </c>
      <c r="D1709" s="2">
        <f>MACD!E1709</f>
        <v>3.6390949164051278E-3</v>
      </c>
      <c r="E1709" s="2">
        <f>MACD!F1709</f>
        <v>3.6882358690899382E-3</v>
      </c>
      <c r="F1709" s="2">
        <f>'Moving Avg'!D1709</f>
        <v>6.3947000000000003</v>
      </c>
      <c r="G1709" s="2">
        <f>'Moving Avg'!E1709</f>
        <v>6.3547899999999995</v>
      </c>
      <c r="H1709" s="2">
        <f>'Moving Avg'!F1709</f>
        <v>6.3623799999999999</v>
      </c>
      <c r="I1709" s="2">
        <f>'Moving Avg'!G1709</f>
        <v>6.3577320000000013</v>
      </c>
      <c r="J1709" s="2">
        <f>'Moving Avg'!H1709</f>
        <v>6.2789360000000043</v>
      </c>
      <c r="K1709" s="18" t="str">
        <f>OBV!F1709</f>
        <v>BULLISH</v>
      </c>
      <c r="L1709" s="18" t="str">
        <f>OBV!G1709</f>
        <v>NEUTRAL</v>
      </c>
      <c r="M1709" s="18" t="str">
        <f>OBV!H1709</f>
        <v>CONFIRMED BULLISH</v>
      </c>
    </row>
    <row r="1710" spans="1:13" ht="13.5" x14ac:dyDescent="0.25">
      <c r="A1710" s="4">
        <f>TITRES_STAT!B1713</f>
        <v>44505</v>
      </c>
      <c r="B1710" s="2">
        <f>TITRES_STAT!C1713</f>
        <v>14.7</v>
      </c>
      <c r="C1710" s="2">
        <f>RSI!I1710</f>
        <v>51.836973154319878</v>
      </c>
      <c r="D1710" s="2">
        <f>MACD!E1710</f>
        <v>-2.4961323959855619E-3</v>
      </c>
      <c r="E1710" s="2">
        <f>MACD!F1710</f>
        <v>2.4513622160748385E-3</v>
      </c>
      <c r="F1710" s="2">
        <f>'Moving Avg'!D1710</f>
        <v>6.3955600000000006</v>
      </c>
      <c r="G1710" s="2">
        <f>'Moving Avg'!E1710</f>
        <v>6.3591299999999995</v>
      </c>
      <c r="H1710" s="2">
        <f>'Moving Avg'!F1710</f>
        <v>6.3634650000000015</v>
      </c>
      <c r="I1710" s="2">
        <f>'Moving Avg'!G1710</f>
        <v>6.3568640000000007</v>
      </c>
      <c r="J1710" s="2">
        <f>'Moving Avg'!H1710</f>
        <v>6.2795850000000044</v>
      </c>
      <c r="K1710" s="18" t="str">
        <f>OBV!F1710</f>
        <v>BULLISH</v>
      </c>
      <c r="L1710" s="18" t="str">
        <f>OBV!G1710</f>
        <v>NEUTRAL</v>
      </c>
      <c r="M1710" s="18" t="str">
        <f>OBV!H1710</f>
        <v>CONFIRMED BULLISH</v>
      </c>
    </row>
    <row r="1711" spans="1:13" ht="13.5" x14ac:dyDescent="0.25">
      <c r="A1711" s="4">
        <f>TITRES_STAT!B1714</f>
        <v>44508</v>
      </c>
      <c r="B1711" s="2">
        <f>TITRES_STAT!C1714</f>
        <v>14.69</v>
      </c>
      <c r="C1711" s="2">
        <f>RSI!I1711</f>
        <v>51.218195576993253</v>
      </c>
      <c r="D1711" s="2">
        <f>MACD!E1711</f>
        <v>-7.4505568442004844E-3</v>
      </c>
      <c r="E1711" s="2">
        <f>MACD!F1711</f>
        <v>4.7097840401977373E-4</v>
      </c>
      <c r="F1711" s="2">
        <f>'Moving Avg'!D1711</f>
        <v>6.3947000000000003</v>
      </c>
      <c r="G1711" s="2">
        <f>'Moving Avg'!E1711</f>
        <v>6.3630399999999998</v>
      </c>
      <c r="H1711" s="2">
        <f>'Moving Avg'!F1711</f>
        <v>6.3643350000000014</v>
      </c>
      <c r="I1711" s="2">
        <f>'Moving Avg'!G1711</f>
        <v>6.3551299999999999</v>
      </c>
      <c r="J1711" s="2">
        <f>'Moving Avg'!H1711</f>
        <v>6.2802760000000042</v>
      </c>
      <c r="K1711" s="18" t="str">
        <f>OBV!F1711</f>
        <v>BULLISH</v>
      </c>
      <c r="L1711" s="18" t="str">
        <f>OBV!G1711</f>
        <v>NEUTRAL</v>
      </c>
      <c r="M1711" s="18" t="str">
        <f>OBV!H1711</f>
        <v>BULLISH DIVERGENCE</v>
      </c>
    </row>
    <row r="1712" spans="1:13" ht="13.5" x14ac:dyDescent="0.25">
      <c r="A1712" s="4">
        <f>TITRES_STAT!B1715</f>
        <v>44509</v>
      </c>
      <c r="B1712" s="2">
        <f>TITRES_STAT!C1715</f>
        <v>14.75</v>
      </c>
      <c r="C1712" s="2">
        <f>RSI!I1712</f>
        <v>54.736494193451257</v>
      </c>
      <c r="D1712" s="2">
        <f>MACD!E1712</f>
        <v>-2.0280370222782729E-2</v>
      </c>
      <c r="E1712" s="2">
        <f>MACD!F1712</f>
        <v>-3.6792913213407269E-3</v>
      </c>
      <c r="F1712" s="2">
        <f>'Moving Avg'!D1712</f>
        <v>6.392100000000001</v>
      </c>
      <c r="G1712" s="2">
        <f>'Moving Avg'!E1712</f>
        <v>6.3738799999999998</v>
      </c>
      <c r="H1712" s="2">
        <f>'Moving Avg'!F1712</f>
        <v>6.3654200000000021</v>
      </c>
      <c r="I1712" s="2">
        <f>'Moving Avg'!G1712</f>
        <v>6.3538300000000003</v>
      </c>
      <c r="J1712" s="2">
        <f>'Moving Avg'!H1712</f>
        <v>6.2811815000000051</v>
      </c>
      <c r="K1712" s="18" t="str">
        <f>OBV!F1712</f>
        <v>BULLISH</v>
      </c>
      <c r="L1712" s="18" t="str">
        <f>OBV!G1712</f>
        <v>NEUTRAL</v>
      </c>
      <c r="M1712" s="18" t="str">
        <f>OBV!H1712</f>
        <v>BULLISH DIVERGENCE</v>
      </c>
    </row>
    <row r="1713" spans="1:13" ht="13.5" x14ac:dyDescent="0.25">
      <c r="A1713" s="4">
        <f>TITRES_STAT!B1716</f>
        <v>44510</v>
      </c>
      <c r="B1713" s="2">
        <f>TITRES_STAT!C1716</f>
        <v>14.7</v>
      </c>
      <c r="C1713" s="2">
        <f>RSI!I1713</f>
        <v>51.404191537635981</v>
      </c>
      <c r="D1713" s="2">
        <f>MACD!E1713</f>
        <v>-2.9729023209162264E-2</v>
      </c>
      <c r="E1713" s="2">
        <f>MACD!F1713</f>
        <v>-8.8892376989050358E-3</v>
      </c>
      <c r="F1713" s="2">
        <f>'Moving Avg'!D1713</f>
        <v>6.392100000000001</v>
      </c>
      <c r="G1713" s="2">
        <f>'Moving Avg'!E1713</f>
        <v>6.3825500000000002</v>
      </c>
      <c r="H1713" s="2">
        <f>'Moving Avg'!F1713</f>
        <v>6.3654200000000021</v>
      </c>
      <c r="I1713" s="2">
        <f>'Moving Avg'!G1713</f>
        <v>6.3520960000000013</v>
      </c>
      <c r="J1713" s="2">
        <f>'Moving Avg'!H1713</f>
        <v>6.2819785000000046</v>
      </c>
      <c r="K1713" s="18" t="str">
        <f>OBV!F1713</f>
        <v>BULLISH</v>
      </c>
      <c r="L1713" s="18" t="str">
        <f>OBV!G1713</f>
        <v>NEUTRAL</v>
      </c>
      <c r="M1713" s="18" t="str">
        <f>OBV!H1713</f>
        <v>NEUTRAL</v>
      </c>
    </row>
    <row r="1714" spans="1:13" ht="13.5" x14ac:dyDescent="0.25">
      <c r="A1714" s="4">
        <f>TITRES_STAT!B1717</f>
        <v>44511</v>
      </c>
      <c r="B1714" s="2">
        <f>TITRES_STAT!C1717</f>
        <v>14.7</v>
      </c>
      <c r="C1714" s="2">
        <f>RSI!I1714</f>
        <v>51.404191537635981</v>
      </c>
      <c r="D1714" s="2">
        <f>MACD!E1714</f>
        <v>-3.1119517449668344E-2</v>
      </c>
      <c r="E1714" s="2">
        <f>MACD!F1714</f>
        <v>-1.3335293649057698E-2</v>
      </c>
      <c r="F1714" s="2">
        <f>'Moving Avg'!D1714</f>
        <v>6.3790800000000001</v>
      </c>
      <c r="G1714" s="2">
        <f>'Moving Avg'!E1714</f>
        <v>6.3868899999999993</v>
      </c>
      <c r="H1714" s="2">
        <f>'Moving Avg'!F1714</f>
        <v>6.3656350000000019</v>
      </c>
      <c r="I1714" s="2">
        <f>'Moving Avg'!G1714</f>
        <v>6.3512280000000008</v>
      </c>
      <c r="J1714" s="2">
        <f>'Moving Avg'!H1714</f>
        <v>6.2823525000000053</v>
      </c>
      <c r="K1714" s="18" t="str">
        <f>OBV!F1714</f>
        <v>BEARISH</v>
      </c>
      <c r="L1714" s="18" t="str">
        <f>OBV!G1714</f>
        <v>NEUTRAL</v>
      </c>
      <c r="M1714" s="18" t="str">
        <f>OBV!H1714</f>
        <v>CONFIRMED BEARISH</v>
      </c>
    </row>
    <row r="1715" spans="1:13" ht="13.5" x14ac:dyDescent="0.25">
      <c r="A1715" s="4">
        <f>TITRES_STAT!B1718</f>
        <v>44512</v>
      </c>
      <c r="B1715" s="2">
        <f>TITRES_STAT!C1718</f>
        <v>14.74</v>
      </c>
      <c r="C1715" s="2">
        <f>RSI!I1715</f>
        <v>54.007997753084609</v>
      </c>
      <c r="D1715" s="2">
        <f>MACD!E1715</f>
        <v>-2.7622388806762821E-2</v>
      </c>
      <c r="E1715" s="2">
        <f>MACD!F1715</f>
        <v>-1.6192712680598721E-2</v>
      </c>
      <c r="F1715" s="2">
        <f>'Moving Avg'!D1715</f>
        <v>6.3825599999999998</v>
      </c>
      <c r="G1715" s="2">
        <f>'Moving Avg'!E1715</f>
        <v>6.3890599999999997</v>
      </c>
      <c r="H1715" s="2">
        <f>'Moving Avg'!F1715</f>
        <v>6.3665050000000019</v>
      </c>
      <c r="I1715" s="2">
        <f>'Moving Avg'!G1715</f>
        <v>6.3515759999999997</v>
      </c>
      <c r="J1715" s="2">
        <f>'Moving Avg'!H1715</f>
        <v>6.2828135000000058</v>
      </c>
      <c r="K1715" s="18" t="str">
        <f>OBV!F1715</f>
        <v>BEARISH</v>
      </c>
      <c r="L1715" s="18" t="str">
        <f>OBV!G1715</f>
        <v>NEUTRAL</v>
      </c>
      <c r="M1715" s="18" t="str">
        <f>OBV!H1715</f>
        <v>BEARISH DIVERGENCE</v>
      </c>
    </row>
    <row r="1716" spans="1:13" ht="13.5" x14ac:dyDescent="0.25">
      <c r="A1716" s="4">
        <f>TITRES_STAT!B1719</f>
        <v>44515</v>
      </c>
      <c r="B1716" s="2">
        <f>TITRES_STAT!C1719</f>
        <v>14.74</v>
      </c>
      <c r="C1716" s="2">
        <f>RSI!I1716</f>
        <v>54.007997753084602</v>
      </c>
      <c r="D1716" s="2">
        <f>MACD!E1716</f>
        <v>-2.4153443131475605E-2</v>
      </c>
      <c r="E1716" s="2">
        <f>MACD!F1716</f>
        <v>-1.7784858770774098E-2</v>
      </c>
      <c r="F1716" s="2">
        <f>'Moving Avg'!D1716</f>
        <v>6.3868999999999998</v>
      </c>
      <c r="G1716" s="2">
        <f>'Moving Avg'!E1716</f>
        <v>6.3908000000000005</v>
      </c>
      <c r="H1716" s="2">
        <f>'Moving Avg'!F1716</f>
        <v>6.3673750000000009</v>
      </c>
      <c r="I1716" s="2">
        <f>'Moving Avg'!G1716</f>
        <v>6.3519239999999995</v>
      </c>
      <c r="J1716" s="2">
        <f>'Moving Avg'!H1716</f>
        <v>6.2832745000000054</v>
      </c>
      <c r="K1716" s="18" t="str">
        <f>OBV!F1716</f>
        <v>BULLISH</v>
      </c>
      <c r="L1716" s="18" t="str">
        <f>OBV!G1716</f>
        <v>NEUTRAL</v>
      </c>
      <c r="M1716" s="18" t="str">
        <f>OBV!H1716</f>
        <v>CONFIRMED BULLISH</v>
      </c>
    </row>
    <row r="1717" spans="1:13" ht="13.5" x14ac:dyDescent="0.25">
      <c r="A1717" s="4">
        <f>TITRES_STAT!B1720</f>
        <v>44516</v>
      </c>
      <c r="B1717" s="2">
        <f>TITRES_STAT!C1720</f>
        <v>14.74</v>
      </c>
      <c r="C1717" s="2">
        <f>RSI!I1717</f>
        <v>54.007997753084602</v>
      </c>
      <c r="D1717" s="2">
        <f>MACD!E1717</f>
        <v>-1.6020184347344646E-2</v>
      </c>
      <c r="E1717" s="2">
        <f>MACD!F1717</f>
        <v>-1.7431923886088208E-2</v>
      </c>
      <c r="F1717" s="2">
        <f>'Moving Avg'!D1717</f>
        <v>6.3860400000000004</v>
      </c>
      <c r="G1717" s="2">
        <f>'Moving Avg'!E1717</f>
        <v>6.3890700000000002</v>
      </c>
      <c r="H1717" s="2">
        <f>'Moving Avg'!F1717</f>
        <v>6.3682450000000017</v>
      </c>
      <c r="I1717" s="2">
        <f>'Moving Avg'!G1717</f>
        <v>6.3540059999999983</v>
      </c>
      <c r="J1717" s="2">
        <f>'Moving Avg'!H1717</f>
        <v>6.283820000000004</v>
      </c>
      <c r="K1717" s="18" t="str">
        <f>OBV!F1717</f>
        <v>BEARISH</v>
      </c>
      <c r="L1717" s="18" t="str">
        <f>OBV!G1717</f>
        <v>NEUTRAL</v>
      </c>
      <c r="M1717" s="18" t="str">
        <f>OBV!H1717</f>
        <v>CONFIRMED BEARISH</v>
      </c>
    </row>
    <row r="1718" spans="1:13" ht="13.5" x14ac:dyDescent="0.25">
      <c r="A1718" s="4">
        <f>TITRES_STAT!B1721</f>
        <v>44517</v>
      </c>
      <c r="B1718" s="2">
        <f>TITRES_STAT!C1721</f>
        <v>14.74</v>
      </c>
      <c r="C1718" s="2">
        <f>RSI!I1718</f>
        <v>54.007997753084602</v>
      </c>
      <c r="D1718" s="2">
        <f>MACD!E1718</f>
        <v>-1.4606717387158241E-2</v>
      </c>
      <c r="E1718" s="2">
        <f>MACD!F1718</f>
        <v>-1.6866882586302215E-2</v>
      </c>
      <c r="F1718" s="2">
        <f>'Moving Avg'!D1718</f>
        <v>6.3895200000000001</v>
      </c>
      <c r="G1718" s="2">
        <f>'Moving Avg'!E1718</f>
        <v>6.3908100000000001</v>
      </c>
      <c r="H1718" s="2">
        <f>'Moving Avg'!F1718</f>
        <v>6.3693300000000006</v>
      </c>
      <c r="I1718" s="2">
        <f>'Moving Avg'!G1718</f>
        <v>6.3560879999999988</v>
      </c>
      <c r="J1718" s="2">
        <f>'Moving Avg'!H1718</f>
        <v>6.2842810000000044</v>
      </c>
      <c r="K1718" s="18" t="str">
        <f>OBV!F1718</f>
        <v>BULLISH</v>
      </c>
      <c r="L1718" s="18" t="str">
        <f>OBV!G1718</f>
        <v>NEUTRAL</v>
      </c>
      <c r="M1718" s="18" t="str">
        <f>OBV!H1718</f>
        <v>CONFIRMED BULLISH</v>
      </c>
    </row>
    <row r="1719" spans="1:13" ht="13.5" x14ac:dyDescent="0.25">
      <c r="A1719" s="4">
        <f>TITRES_STAT!B1722</f>
        <v>44518</v>
      </c>
      <c r="B1719" s="2">
        <f>TITRES_STAT!C1722</f>
        <v>14.74</v>
      </c>
      <c r="C1719" s="2">
        <f>RSI!I1719</f>
        <v>54.007997753084609</v>
      </c>
      <c r="D1719" s="2">
        <f>MACD!E1719</f>
        <v>-3.5157479182128526E-3</v>
      </c>
      <c r="E1719" s="2">
        <f>MACD!F1719</f>
        <v>-1.4196655652684343E-2</v>
      </c>
      <c r="F1719" s="2">
        <f>'Moving Avg'!D1719</f>
        <v>6.3929999999999998</v>
      </c>
      <c r="G1719" s="2">
        <f>'Moving Avg'!E1719</f>
        <v>6.3860400000000004</v>
      </c>
      <c r="H1719" s="2">
        <f>'Moving Avg'!F1719</f>
        <v>6.3704150000000004</v>
      </c>
      <c r="I1719" s="2">
        <f>'Moving Avg'!G1719</f>
        <v>6.3566099999999972</v>
      </c>
      <c r="J1719" s="2">
        <f>'Moving Avg'!H1719</f>
        <v>6.2847420000000049</v>
      </c>
      <c r="K1719" s="18" t="str">
        <f>OBV!F1719</f>
        <v>BULLISH</v>
      </c>
      <c r="L1719" s="18" t="str">
        <f>OBV!G1719</f>
        <v>NEUTRAL</v>
      </c>
      <c r="M1719" s="18" t="str">
        <f>OBV!H1719</f>
        <v>CONFIRMED BULLISH</v>
      </c>
    </row>
    <row r="1720" spans="1:13" ht="13.5" x14ac:dyDescent="0.25">
      <c r="A1720" s="4">
        <f>TITRES_STAT!B1723</f>
        <v>44519</v>
      </c>
      <c r="B1720" s="2">
        <f>TITRES_STAT!C1723</f>
        <v>14.8</v>
      </c>
      <c r="C1720" s="2">
        <f>RSI!I1720</f>
        <v>58.787536037099024</v>
      </c>
      <c r="D1720" s="2">
        <f>MACD!E1720</f>
        <v>-6.1838972184045105E-3</v>
      </c>
      <c r="E1720" s="2">
        <f>MACD!F1720</f>
        <v>-1.2594103965828378E-2</v>
      </c>
      <c r="F1720" s="2">
        <f>'Moving Avg'!D1720</f>
        <v>6.3982000000000001</v>
      </c>
      <c r="G1720" s="2">
        <f>'Moving Avg'!E1720</f>
        <v>6.3903799999999995</v>
      </c>
      <c r="H1720" s="2">
        <f>'Moving Avg'!F1720</f>
        <v>6.3747550000000004</v>
      </c>
      <c r="I1720" s="2">
        <f>'Moving Avg'!G1720</f>
        <v>6.3574779999999969</v>
      </c>
      <c r="J1720" s="2">
        <f>'Moving Avg'!H1720</f>
        <v>6.2854390000000047</v>
      </c>
      <c r="K1720" s="18" t="str">
        <f>OBV!F1720</f>
        <v>BULLISH</v>
      </c>
      <c r="L1720" s="18" t="str">
        <f>OBV!G1720</f>
        <v>NEUTRAL</v>
      </c>
      <c r="M1720" s="18" t="str">
        <f>OBV!H1720</f>
        <v>CONFIRMED BULLISH</v>
      </c>
    </row>
    <row r="1721" spans="1:13" ht="13.5" x14ac:dyDescent="0.25">
      <c r="A1721" s="4">
        <f>TITRES_STAT!B1724</f>
        <v>44522</v>
      </c>
      <c r="B1721" s="2">
        <f>TITRES_STAT!C1724</f>
        <v>14.7</v>
      </c>
      <c r="C1721" s="2">
        <f>RSI!I1721</f>
        <v>49.533993323322498</v>
      </c>
      <c r="D1721" s="2">
        <f>MACD!E1721</f>
        <v>-6.145166359940113E-3</v>
      </c>
      <c r="E1721" s="2">
        <f>MACD!F1721</f>
        <v>-1.1304316444650726E-2</v>
      </c>
      <c r="F1721" s="2">
        <f>'Moving Avg'!D1721</f>
        <v>6.3947199999999995</v>
      </c>
      <c r="G1721" s="2">
        <f>'Moving Avg'!E1721</f>
        <v>6.3908100000000001</v>
      </c>
      <c r="H1721" s="2">
        <f>'Moving Avg'!F1721</f>
        <v>6.3769250000000008</v>
      </c>
      <c r="I1721" s="2">
        <f>'Moving Avg'!G1721</f>
        <v>6.3583459999999965</v>
      </c>
      <c r="J1721" s="2">
        <f>'Moving Avg'!H1721</f>
        <v>6.285876500000005</v>
      </c>
      <c r="K1721" s="18" t="str">
        <f>OBV!F1721</f>
        <v>BULLISH</v>
      </c>
      <c r="L1721" s="18" t="str">
        <f>OBV!G1721</f>
        <v>NEUTRAL</v>
      </c>
      <c r="M1721" s="18" t="str">
        <f>OBV!H1721</f>
        <v>BULLISH DIVERGENCE</v>
      </c>
    </row>
    <row r="1722" spans="1:13" ht="13.5" x14ac:dyDescent="0.25">
      <c r="A1722" s="4">
        <f>TITRES_STAT!B1725</f>
        <v>44523</v>
      </c>
      <c r="B1722" s="2">
        <f>TITRES_STAT!C1725</f>
        <v>14.6</v>
      </c>
      <c r="C1722" s="2">
        <f>RSI!I1722</f>
        <v>42.35431309200608</v>
      </c>
      <c r="D1722" s="2">
        <f>MACD!E1722</f>
        <v>1.1210206814205037E-3</v>
      </c>
      <c r="E1722" s="2">
        <f>MACD!F1722</f>
        <v>-8.8192490194364797E-3</v>
      </c>
      <c r="F1722" s="2">
        <f>'Moving Avg'!D1722</f>
        <v>6.3825599999999998</v>
      </c>
      <c r="G1722" s="2">
        <f>'Moving Avg'!E1722</f>
        <v>6.3842999999999996</v>
      </c>
      <c r="H1722" s="2">
        <f>'Moving Avg'!F1722</f>
        <v>6.3790900000000006</v>
      </c>
      <c r="I1722" s="2">
        <f>'Moving Avg'!G1722</f>
        <v>6.3574779999999969</v>
      </c>
      <c r="J1722" s="2">
        <f>'Moving Avg'!H1722</f>
        <v>6.2864565000000034</v>
      </c>
      <c r="K1722" s="18" t="str">
        <f>OBV!F1722</f>
        <v>BULLISH</v>
      </c>
      <c r="L1722" s="18" t="str">
        <f>OBV!G1722</f>
        <v>NEUTRAL</v>
      </c>
      <c r="M1722" s="18" t="str">
        <f>OBV!H1722</f>
        <v>BULLISH DIVERGENCE</v>
      </c>
    </row>
    <row r="1723" spans="1:13" ht="13.5" x14ac:dyDescent="0.25">
      <c r="A1723" s="4">
        <f>TITRES_STAT!B1726</f>
        <v>44524</v>
      </c>
      <c r="B1723" s="2">
        <f>TITRES_STAT!C1726</f>
        <v>14.8</v>
      </c>
      <c r="C1723" s="2">
        <f>RSI!I1723</f>
        <v>56.069039263100763</v>
      </c>
      <c r="D1723" s="2">
        <f>MACD!E1723</f>
        <v>-2.2250837241397647E-3</v>
      </c>
      <c r="E1723" s="2">
        <f>MACD!F1723</f>
        <v>-7.5004159603771371E-3</v>
      </c>
      <c r="F1723" s="2">
        <f>'Moving Avg'!D1723</f>
        <v>6.3877600000000001</v>
      </c>
      <c r="G1723" s="2">
        <f>'Moving Avg'!E1723</f>
        <v>6.3886399999999997</v>
      </c>
      <c r="H1723" s="2">
        <f>'Moving Avg'!F1723</f>
        <v>6.3855950000000004</v>
      </c>
      <c r="I1723" s="2">
        <f>'Moving Avg'!G1723</f>
        <v>6.3592139999999961</v>
      </c>
      <c r="J1723" s="2">
        <f>'Moving Avg'!H1723</f>
        <v>6.2874705000000048</v>
      </c>
      <c r="K1723" s="18" t="str">
        <f>OBV!F1723</f>
        <v>BULLISH</v>
      </c>
      <c r="L1723" s="18" t="str">
        <f>OBV!G1723</f>
        <v>NEUTRAL</v>
      </c>
      <c r="M1723" s="18" t="str">
        <f>OBV!H1723</f>
        <v>CONFIRMED BULLISH</v>
      </c>
    </row>
    <row r="1724" spans="1:13" ht="13.5" x14ac:dyDescent="0.25">
      <c r="A1724" s="4">
        <f>TITRES_STAT!B1727</f>
        <v>44525</v>
      </c>
      <c r="B1724" s="2">
        <f>TITRES_STAT!C1727</f>
        <v>14.8</v>
      </c>
      <c r="C1724" s="2">
        <f>RSI!I1724</f>
        <v>56.069039263100763</v>
      </c>
      <c r="D1724" s="2">
        <f>MACD!E1724</f>
        <v>-5.3159053099873788E-3</v>
      </c>
      <c r="E1724" s="2">
        <f>MACD!F1724</f>
        <v>-7.0635138302991857E-3</v>
      </c>
      <c r="F1724" s="2">
        <f>'Moving Avg'!D1724</f>
        <v>6.3929600000000004</v>
      </c>
      <c r="G1724" s="2">
        <f>'Moving Avg'!E1724</f>
        <v>6.3929799999999997</v>
      </c>
      <c r="H1724" s="2">
        <f>'Moving Avg'!F1724</f>
        <v>6.3899349999999995</v>
      </c>
      <c r="I1724" s="2">
        <f>'Moving Avg'!G1724</f>
        <v>6.3618159999999957</v>
      </c>
      <c r="J1724" s="2">
        <f>'Moving Avg'!H1724</f>
        <v>6.2884845000000045</v>
      </c>
      <c r="K1724" s="18" t="str">
        <f>OBV!F1724</f>
        <v>BULLISH</v>
      </c>
      <c r="L1724" s="18" t="str">
        <f>OBV!G1724</f>
        <v>NEUTRAL</v>
      </c>
      <c r="M1724" s="18" t="str">
        <f>OBV!H1724</f>
        <v>CONFIRMED BULLISH</v>
      </c>
    </row>
    <row r="1725" spans="1:13" ht="13.5" x14ac:dyDescent="0.25">
      <c r="A1725" s="4">
        <f>TITRES_STAT!B1728</f>
        <v>44526</v>
      </c>
      <c r="B1725" s="2">
        <f>TITRES_STAT!C1728</f>
        <v>14.8</v>
      </c>
      <c r="C1725" s="2">
        <f>RSI!I1725</f>
        <v>56.069039263100763</v>
      </c>
      <c r="D1725" s="2">
        <f>MACD!E1725</f>
        <v>-5.494572873714354E-3</v>
      </c>
      <c r="E1725" s="2">
        <f>MACD!F1725</f>
        <v>-6.7497256389822194E-3</v>
      </c>
      <c r="F1725" s="2">
        <f>'Moving Avg'!D1725</f>
        <v>6.3929600000000004</v>
      </c>
      <c r="G1725" s="2">
        <f>'Moving Avg'!E1725</f>
        <v>6.3955799999999989</v>
      </c>
      <c r="H1725" s="2">
        <f>'Moving Avg'!F1725</f>
        <v>6.3923199999999998</v>
      </c>
      <c r="I1725" s="2">
        <f>'Moving Avg'!G1725</f>
        <v>6.3648519999999964</v>
      </c>
      <c r="J1725" s="2">
        <f>'Moving Avg'!H1725</f>
        <v>6.2894985000000041</v>
      </c>
      <c r="K1725" s="18" t="str">
        <f>OBV!F1725</f>
        <v>BEARISH</v>
      </c>
      <c r="L1725" s="18" t="str">
        <f>OBV!G1725</f>
        <v>NEUTRAL</v>
      </c>
      <c r="M1725" s="18" t="str">
        <f>OBV!H1725</f>
        <v>NEUTRAL</v>
      </c>
    </row>
    <row r="1726" spans="1:13" ht="13.5" x14ac:dyDescent="0.25">
      <c r="A1726" s="4">
        <f>TITRES_STAT!B1729</f>
        <v>44529</v>
      </c>
      <c r="B1726" s="2">
        <f>TITRES_STAT!C1729</f>
        <v>14.8</v>
      </c>
      <c r="C1726" s="2">
        <f>RSI!I1726</f>
        <v>56.069039263100763</v>
      </c>
      <c r="D1726" s="2">
        <f>MACD!E1726</f>
        <v>-5.8682346643976757E-3</v>
      </c>
      <c r="E1726" s="2">
        <f>MACD!F1726</f>
        <v>-6.5734274440653112E-3</v>
      </c>
      <c r="F1726" s="2">
        <f>'Moving Avg'!D1726</f>
        <v>6.4016400000000004</v>
      </c>
      <c r="G1726" s="2">
        <f>'Moving Avg'!E1726</f>
        <v>6.3981799999999982</v>
      </c>
      <c r="H1726" s="2">
        <f>'Moving Avg'!F1726</f>
        <v>6.3944899999999993</v>
      </c>
      <c r="I1726" s="2">
        <f>'Moving Avg'!G1726</f>
        <v>6.3657199999999969</v>
      </c>
      <c r="J1726" s="2">
        <f>'Moving Avg'!H1726</f>
        <v>6.2905125000000046</v>
      </c>
      <c r="K1726" s="18" t="str">
        <f>OBV!F1726</f>
        <v>BEARISH</v>
      </c>
      <c r="L1726" s="18" t="str">
        <f>OBV!G1726</f>
        <v>NEUTRAL</v>
      </c>
      <c r="M1726" s="18" t="str">
        <f>OBV!H1726</f>
        <v>BEARISH DIVERGENCE</v>
      </c>
    </row>
    <row r="1727" spans="1:13" ht="13.5" x14ac:dyDescent="0.25">
      <c r="A1727" s="4">
        <f>TITRES_STAT!B1730</f>
        <v>44530</v>
      </c>
      <c r="B1727" s="2">
        <f>TITRES_STAT!C1730</f>
        <v>14.8</v>
      </c>
      <c r="C1727" s="2">
        <f>RSI!I1727</f>
        <v>56.06903926310077</v>
      </c>
      <c r="D1727" s="2">
        <f>MACD!E1727</f>
        <v>-6.3904114557944425E-3</v>
      </c>
      <c r="E1727" s="2">
        <f>MACD!F1727</f>
        <v>-6.5368242464111381E-3</v>
      </c>
      <c r="F1727" s="2">
        <f>'Moving Avg'!D1727</f>
        <v>6.4189999999999996</v>
      </c>
      <c r="G1727" s="2">
        <f>'Moving Avg'!E1727</f>
        <v>6.4007799999999992</v>
      </c>
      <c r="H1727" s="2">
        <f>'Moving Avg'!F1727</f>
        <v>6.3949249999999989</v>
      </c>
      <c r="I1727" s="2">
        <f>'Moving Avg'!G1727</f>
        <v>6.3670219999999969</v>
      </c>
      <c r="J1727" s="2">
        <f>'Moving Avg'!H1727</f>
        <v>6.2915475000000045</v>
      </c>
      <c r="K1727" s="18" t="str">
        <f>OBV!F1727</f>
        <v>BULLISH</v>
      </c>
      <c r="L1727" s="18" t="str">
        <f>OBV!G1727</f>
        <v>NEUTRAL</v>
      </c>
      <c r="M1727" s="18" t="str">
        <f>OBV!H1727</f>
        <v>CONFIRMED BULLISH</v>
      </c>
    </row>
    <row r="1728" spans="1:13" ht="13.5" x14ac:dyDescent="0.25">
      <c r="A1728" s="4">
        <f>TITRES_STAT!B1731</f>
        <v>44531</v>
      </c>
      <c r="B1728" s="2">
        <f>TITRES_STAT!C1731</f>
        <v>14.79</v>
      </c>
      <c r="C1728" s="2">
        <f>RSI!I1728</f>
        <v>55.106366974471797</v>
      </c>
      <c r="D1728" s="2">
        <f>MACD!E1728</f>
        <v>-6.6970694951411502E-3</v>
      </c>
      <c r="E1728" s="2">
        <f>MACD!F1728</f>
        <v>-6.5688732961571416E-3</v>
      </c>
      <c r="F1728" s="2">
        <f>'Moving Avg'!D1728</f>
        <v>6.4181199999999992</v>
      </c>
      <c r="G1728" s="2">
        <f>'Moving Avg'!E1728</f>
        <v>6.4029399999999983</v>
      </c>
      <c r="H1728" s="2">
        <f>'Moving Avg'!F1728</f>
        <v>6.3968749999999996</v>
      </c>
      <c r="I1728" s="2">
        <f>'Moving Avg'!G1728</f>
        <v>6.3683219999999983</v>
      </c>
      <c r="J1728" s="2">
        <f>'Moving Avg'!H1728</f>
        <v>6.2925605000000049</v>
      </c>
      <c r="K1728" s="18" t="str">
        <f>OBV!F1728</f>
        <v>BEARISH</v>
      </c>
      <c r="L1728" s="18" t="str">
        <f>OBV!G1728</f>
        <v>WEAK</v>
      </c>
      <c r="M1728" s="18" t="str">
        <f>OBV!H1728</f>
        <v>CONFIRMED BEARISH</v>
      </c>
    </row>
    <row r="1729" spans="1:13" ht="13.5" x14ac:dyDescent="0.25">
      <c r="A1729" s="4">
        <f>TITRES_STAT!B1732</f>
        <v>44532</v>
      </c>
      <c r="B1729" s="2">
        <f>TITRES_STAT!C1732</f>
        <v>14.78</v>
      </c>
      <c r="C1729" s="2">
        <f>RSI!I1729</f>
        <v>54.128274314624136</v>
      </c>
      <c r="D1729" s="2">
        <f>MACD!E1729</f>
        <v>-6.7886440901272493E-3</v>
      </c>
      <c r="E1729" s="2">
        <f>MACD!F1729</f>
        <v>-6.6128274549511635E-3</v>
      </c>
      <c r="F1729" s="2">
        <f>'Moving Avg'!D1729</f>
        <v>6.4163799999999993</v>
      </c>
      <c r="G1729" s="2">
        <f>'Moving Avg'!E1729</f>
        <v>6.4046700000000003</v>
      </c>
      <c r="H1729" s="2">
        <f>'Moving Avg'!F1729</f>
        <v>6.3953550000000003</v>
      </c>
      <c r="I1729" s="2">
        <f>'Moving Avg'!G1729</f>
        <v>6.3691899999999988</v>
      </c>
      <c r="J1729" s="2">
        <f>'Moving Avg'!H1729</f>
        <v>6.2935310000000042</v>
      </c>
      <c r="K1729" s="18" t="str">
        <f>OBV!F1729</f>
        <v>BEARISH</v>
      </c>
      <c r="L1729" s="18" t="str">
        <f>OBV!G1729</f>
        <v>WEAK</v>
      </c>
      <c r="M1729" s="18" t="str">
        <f>OBV!H1729</f>
        <v>CONFIRMED BEARISH</v>
      </c>
    </row>
    <row r="1730" spans="1:13" ht="13.5" x14ac:dyDescent="0.25">
      <c r="A1730" s="4">
        <f>TITRES_STAT!B1733</f>
        <v>44533</v>
      </c>
      <c r="B1730" s="2">
        <f>TITRES_STAT!C1733</f>
        <v>14.79</v>
      </c>
      <c r="C1730" s="2">
        <f>RSI!I1730</f>
        <v>54.98864380519705</v>
      </c>
      <c r="D1730" s="2">
        <f>MACD!E1730</f>
        <v>-3.2986966179358035E-3</v>
      </c>
      <c r="E1730" s="2">
        <f>MACD!F1730</f>
        <v>-5.950001287548092E-3</v>
      </c>
      <c r="F1730" s="2">
        <f>'Moving Avg'!D1730</f>
        <v>6.4154999999999998</v>
      </c>
      <c r="G1730" s="2">
        <f>'Moving Avg'!E1730</f>
        <v>6.4042300000000001</v>
      </c>
      <c r="H1730" s="2">
        <f>'Moving Avg'!F1730</f>
        <v>6.3973050000000002</v>
      </c>
      <c r="I1730" s="2">
        <f>'Moving Avg'!G1730</f>
        <v>6.3716179999999998</v>
      </c>
      <c r="J1730" s="2">
        <f>'Moving Avg'!H1730</f>
        <v>6.2945230000000052</v>
      </c>
      <c r="K1730" s="18" t="str">
        <f>OBV!F1730</f>
        <v>BEARISH</v>
      </c>
      <c r="L1730" s="18" t="str">
        <f>OBV!G1730</f>
        <v>NEUTRAL</v>
      </c>
      <c r="M1730" s="18" t="str">
        <f>OBV!H1730</f>
        <v>CONFIRMED BEARISH</v>
      </c>
    </row>
    <row r="1731" spans="1:13" ht="13.5" x14ac:dyDescent="0.25">
      <c r="A1731" s="4">
        <f>TITRES_STAT!B1734</f>
        <v>44536</v>
      </c>
      <c r="B1731" s="2">
        <f>TITRES_STAT!C1734</f>
        <v>14.7</v>
      </c>
      <c r="C1731" s="2">
        <f>RSI!I1731</f>
        <v>46.474591084545956</v>
      </c>
      <c r="D1731" s="2">
        <f>MACD!E1731</f>
        <v>-4.2647070415133825E-3</v>
      </c>
      <c r="E1731" s="2">
        <f>MACD!F1731</f>
        <v>-5.6129424383411508E-3</v>
      </c>
      <c r="F1731" s="2">
        <f>'Moving Avg'!D1731</f>
        <v>6.4068200000000006</v>
      </c>
      <c r="G1731" s="2">
        <f>'Moving Avg'!E1731</f>
        <v>6.4042300000000001</v>
      </c>
      <c r="H1731" s="2">
        <f>'Moving Avg'!F1731</f>
        <v>6.3975199999999992</v>
      </c>
      <c r="I1731" s="2">
        <f>'Moving Avg'!G1731</f>
        <v>6.3732660000000001</v>
      </c>
      <c r="J1731" s="2">
        <f>'Moving Avg'!H1731</f>
        <v>6.2953200000000047</v>
      </c>
      <c r="K1731" s="18" t="str">
        <f>OBV!F1731</f>
        <v>BEARISH</v>
      </c>
      <c r="L1731" s="18" t="str">
        <f>OBV!G1731</f>
        <v>NEUTRAL</v>
      </c>
      <c r="M1731" s="18" t="str">
        <f>OBV!H1731</f>
        <v>CONFIRMED BEARISH</v>
      </c>
    </row>
    <row r="1732" spans="1:13" ht="13.5" x14ac:dyDescent="0.25">
      <c r="A1732" s="4">
        <f>TITRES_STAT!B1735</f>
        <v>44537</v>
      </c>
      <c r="B1732" s="2">
        <f>TITRES_STAT!C1735</f>
        <v>14.6</v>
      </c>
      <c r="C1732" s="2">
        <f>RSI!I1732</f>
        <v>39.200697731820703</v>
      </c>
      <c r="D1732" s="2">
        <f>MACD!E1732</f>
        <v>-8.4350604270326812E-3</v>
      </c>
      <c r="E1732" s="2">
        <f>MACD!F1732</f>
        <v>-6.1773660360794572E-3</v>
      </c>
      <c r="F1732" s="2">
        <f>'Moving Avg'!D1732</f>
        <v>6.3894599999999997</v>
      </c>
      <c r="G1732" s="2">
        <f>'Moving Avg'!E1732</f>
        <v>6.4042300000000001</v>
      </c>
      <c r="H1732" s="2">
        <f>'Moving Avg'!F1732</f>
        <v>6.3942650000000008</v>
      </c>
      <c r="I1732" s="2">
        <f>'Moving Avg'!G1732</f>
        <v>6.3736999999999986</v>
      </c>
      <c r="J1732" s="2">
        <f>'Moving Avg'!H1732</f>
        <v>6.295900000000004</v>
      </c>
      <c r="K1732" s="18" t="str">
        <f>OBV!F1732</f>
        <v>BEARISH</v>
      </c>
      <c r="L1732" s="18" t="str">
        <f>OBV!G1732</f>
        <v>NEUTRAL</v>
      </c>
      <c r="M1732" s="18" t="str">
        <f>OBV!H1732</f>
        <v>CONFIRMED BEARISH</v>
      </c>
    </row>
    <row r="1733" spans="1:13" ht="13.5" x14ac:dyDescent="0.25">
      <c r="A1733" s="4">
        <f>TITRES_STAT!B1736</f>
        <v>44538</v>
      </c>
      <c r="B1733" s="2">
        <f>TITRES_STAT!C1736</f>
        <v>14.79</v>
      </c>
      <c r="C1733" s="2">
        <f>RSI!I1733</f>
        <v>53.940527747640147</v>
      </c>
      <c r="D1733" s="2">
        <f>MACD!E1733</f>
        <v>-4.3561628182287038E-3</v>
      </c>
      <c r="E1733" s="2">
        <f>MACD!F1733</f>
        <v>-5.8131253925093069E-3</v>
      </c>
      <c r="F1733" s="2">
        <f>'Moving Avg'!D1733</f>
        <v>6.3894599999999997</v>
      </c>
      <c r="G1733" s="2">
        <f>'Moving Avg'!E1733</f>
        <v>6.403789999999999</v>
      </c>
      <c r="H1733" s="2">
        <f>'Moving Avg'!F1733</f>
        <v>6.3962149999999998</v>
      </c>
      <c r="I1733" s="2">
        <f>'Moving Avg'!G1733</f>
        <v>6.3757819999999992</v>
      </c>
      <c r="J1733" s="2">
        <f>'Moving Avg'!H1733</f>
        <v>6.2968920000000033</v>
      </c>
      <c r="K1733" s="18" t="str">
        <f>OBV!F1733</f>
        <v>BULLISH</v>
      </c>
      <c r="L1733" s="18" t="str">
        <f>OBV!G1733</f>
        <v>STRONG</v>
      </c>
      <c r="M1733" s="18" t="str">
        <f>OBV!H1733</f>
        <v>NEUTRAL</v>
      </c>
    </row>
    <row r="1734" spans="1:13" ht="13.5" x14ac:dyDescent="0.25">
      <c r="A1734" s="4">
        <f>TITRES_STAT!B1737</f>
        <v>44539</v>
      </c>
      <c r="B1734" s="2">
        <f>TITRES_STAT!C1737</f>
        <v>14.78</v>
      </c>
      <c r="C1734" s="2">
        <f>RSI!I1734</f>
        <v>53.215494521661526</v>
      </c>
      <c r="D1734" s="2">
        <f>MACD!E1734</f>
        <v>-7.4214146867390696E-4</v>
      </c>
      <c r="E1734" s="2">
        <f>MACD!F1734</f>
        <v>-4.7989286077422273E-3</v>
      </c>
      <c r="F1734" s="2">
        <f>'Moving Avg'!D1734</f>
        <v>6.3894599999999997</v>
      </c>
      <c r="G1734" s="2">
        <f>'Moving Avg'!E1734</f>
        <v>6.4029199999999999</v>
      </c>
      <c r="H1734" s="2">
        <f>'Moving Avg'!F1734</f>
        <v>6.3979499999999998</v>
      </c>
      <c r="I1734" s="2">
        <f>'Moving Avg'!G1734</f>
        <v>6.3769960000000001</v>
      </c>
      <c r="J1734" s="2">
        <f>'Moving Avg'!H1734</f>
        <v>6.2978625000000035</v>
      </c>
      <c r="K1734" s="18" t="str">
        <f>OBV!F1734</f>
        <v>BULLISH</v>
      </c>
      <c r="L1734" s="18" t="str">
        <f>OBV!G1734</f>
        <v>NEUTRAL</v>
      </c>
      <c r="M1734" s="18" t="str">
        <f>OBV!H1734</f>
        <v>NEUTRAL</v>
      </c>
    </row>
    <row r="1735" spans="1:13" ht="13.5" x14ac:dyDescent="0.25">
      <c r="A1735" s="4">
        <f>TITRES_STAT!B1738</f>
        <v>44540</v>
      </c>
      <c r="B1735" s="2">
        <f>TITRES_STAT!C1738</f>
        <v>14.78</v>
      </c>
      <c r="C1735" s="2">
        <f>RSI!I1735</f>
        <v>53.215494521661526</v>
      </c>
      <c r="D1735" s="2">
        <f>MACD!E1735</f>
        <v>2.196959491446826E-3</v>
      </c>
      <c r="E1735" s="2">
        <f>MACD!F1735</f>
        <v>-3.3997509879044167E-3</v>
      </c>
      <c r="F1735" s="2">
        <f>'Moving Avg'!D1735</f>
        <v>6.3885999999999994</v>
      </c>
      <c r="G1735" s="2">
        <f>'Moving Avg'!E1735</f>
        <v>6.40205</v>
      </c>
      <c r="H1735" s="2">
        <f>'Moving Avg'!F1735</f>
        <v>6.3988150000000008</v>
      </c>
      <c r="I1735" s="2">
        <f>'Moving Avg'!G1735</f>
        <v>6.3776900000000012</v>
      </c>
      <c r="J1735" s="2">
        <f>'Moving Avg'!H1735</f>
        <v>6.2988330000000028</v>
      </c>
      <c r="K1735" s="18" t="str">
        <f>OBV!F1735</f>
        <v>BEARISH</v>
      </c>
      <c r="L1735" s="18" t="str">
        <f>OBV!G1735</f>
        <v>NEUTRAL</v>
      </c>
      <c r="M1735" s="18" t="str">
        <f>OBV!H1735</f>
        <v>CONFIRMED BEARISH</v>
      </c>
    </row>
    <row r="1736" spans="1:13" ht="13.5" x14ac:dyDescent="0.25">
      <c r="A1736" s="4">
        <f>TITRES_STAT!B1739</f>
        <v>44543</v>
      </c>
      <c r="B1736" s="2">
        <f>TITRES_STAT!C1739</f>
        <v>14.8</v>
      </c>
      <c r="C1736" s="2">
        <f>RSI!I1736</f>
        <v>54.645964723541098</v>
      </c>
      <c r="D1736" s="2">
        <f>MACD!E1736</f>
        <v>3.9293381981915232E-3</v>
      </c>
      <c r="E1736" s="2">
        <f>MACD!F1736</f>
        <v>-1.9339331506852291E-3</v>
      </c>
      <c r="F1736" s="2">
        <f>'Moving Avg'!D1736</f>
        <v>6.3972800000000003</v>
      </c>
      <c r="G1736" s="2">
        <f>'Moving Avg'!E1736</f>
        <v>6.40205</v>
      </c>
      <c r="H1736" s="2">
        <f>'Moving Avg'!F1736</f>
        <v>6.4001150000000013</v>
      </c>
      <c r="I1736" s="2">
        <f>'Moving Avg'!G1736</f>
        <v>6.3785580000000017</v>
      </c>
      <c r="J1736" s="2">
        <f>'Moving Avg'!H1736</f>
        <v>6.2998470000000033</v>
      </c>
      <c r="K1736" s="18" t="str">
        <f>OBV!F1736</f>
        <v>BEARISH</v>
      </c>
      <c r="L1736" s="18" t="str">
        <f>OBV!G1736</f>
        <v>NEUTRAL</v>
      </c>
      <c r="M1736" s="18" t="str">
        <f>OBV!H1736</f>
        <v>BEARISH DIVERGENCE</v>
      </c>
    </row>
    <row r="1737" spans="1:13" ht="13.5" x14ac:dyDescent="0.25">
      <c r="A1737" s="4">
        <f>TITRES_STAT!B1740</f>
        <v>44544</v>
      </c>
      <c r="B1737" s="2">
        <f>TITRES_STAT!C1740</f>
        <v>14.67</v>
      </c>
      <c r="C1737" s="2">
        <f>RSI!I1737</f>
        <v>45.033094158919951</v>
      </c>
      <c r="D1737" s="2">
        <f>MACD!E1737</f>
        <v>9.4196139576272486E-3</v>
      </c>
      <c r="E1737" s="2">
        <f>MACD!F1737</f>
        <v>3.3677627097726645E-4</v>
      </c>
      <c r="F1737" s="2">
        <f>'Moving Avg'!D1737</f>
        <v>6.4033599999999993</v>
      </c>
      <c r="G1737" s="2">
        <f>'Moving Avg'!E1737</f>
        <v>6.3964099999999995</v>
      </c>
      <c r="H1737" s="2">
        <f>'Moving Avg'!F1737</f>
        <v>6.3985950000000003</v>
      </c>
      <c r="I1737" s="2">
        <f>'Moving Avg'!G1737</f>
        <v>6.3787320000000012</v>
      </c>
      <c r="J1737" s="2">
        <f>'Moving Avg'!H1737</f>
        <v>6.3005790000000035</v>
      </c>
      <c r="K1737" s="18" t="str">
        <f>OBV!F1737</f>
        <v>BEARISH</v>
      </c>
      <c r="L1737" s="18" t="str">
        <f>OBV!G1737</f>
        <v>NEUTRAL</v>
      </c>
      <c r="M1737" s="18" t="str">
        <f>OBV!H1737</f>
        <v>BEARISH DIVERGENCE</v>
      </c>
    </row>
    <row r="1738" spans="1:13" ht="13.5" x14ac:dyDescent="0.25">
      <c r="A1738" s="4">
        <f>TITRES_STAT!B1741</f>
        <v>44545</v>
      </c>
      <c r="B1738" s="2">
        <f>TITRES_STAT!C1741</f>
        <v>14.67</v>
      </c>
      <c r="C1738" s="2">
        <f>RSI!I1738</f>
        <v>45.033094158919958</v>
      </c>
      <c r="D1738" s="2">
        <f>MACD!E1738</f>
        <v>1.3579577997554715E-2</v>
      </c>
      <c r="E1738" s="2">
        <f>MACD!F1738</f>
        <v>2.9853366162927563E-3</v>
      </c>
      <c r="F1738" s="2">
        <f>'Moving Avg'!D1738</f>
        <v>6.3929600000000004</v>
      </c>
      <c r="G1738" s="2">
        <f>'Moving Avg'!E1738</f>
        <v>6.3912099999999992</v>
      </c>
      <c r="H1738" s="2">
        <f>'Moving Avg'!F1738</f>
        <v>6.3970750000000001</v>
      </c>
      <c r="I1738" s="2">
        <f>'Moving Avg'!G1738</f>
        <v>6.3793400000000009</v>
      </c>
      <c r="J1738" s="2">
        <f>'Moving Avg'!H1738</f>
        <v>6.3013530000000033</v>
      </c>
      <c r="K1738" s="18" t="str">
        <f>OBV!F1738</f>
        <v>BEARISH</v>
      </c>
      <c r="L1738" s="18" t="str">
        <f>OBV!G1738</f>
        <v>WEAK</v>
      </c>
      <c r="M1738" s="18" t="str">
        <f>OBV!H1738</f>
        <v>CONFIRMED BEARISH</v>
      </c>
    </row>
    <row r="1739" spans="1:13" ht="13.5" x14ac:dyDescent="0.25">
      <c r="A1739" s="4">
        <f>TITRES_STAT!B1742</f>
        <v>44546</v>
      </c>
      <c r="B1739" s="2">
        <f>TITRES_STAT!C1742</f>
        <v>14.79</v>
      </c>
      <c r="C1739" s="2">
        <f>RSI!I1739</f>
        <v>53.735451824927132</v>
      </c>
      <c r="D1739" s="2">
        <f>MACD!E1739</f>
        <v>1.2763258336557115E-2</v>
      </c>
      <c r="E1739" s="2">
        <f>MACD!F1739</f>
        <v>4.9409209603456282E-3</v>
      </c>
      <c r="F1739" s="2">
        <f>'Moving Avg'!D1739</f>
        <v>6.3938199999999998</v>
      </c>
      <c r="G1739" s="2">
        <f>'Moving Avg'!E1739</f>
        <v>6.3916399999999998</v>
      </c>
      <c r="H1739" s="2">
        <f>'Moving Avg'!F1739</f>
        <v>6.398155</v>
      </c>
      <c r="I1739" s="2">
        <f>'Moving Avg'!G1739</f>
        <v>6.3814220000000015</v>
      </c>
      <c r="J1739" s="2">
        <f>'Moving Avg'!H1739</f>
        <v>6.3023450000000034</v>
      </c>
      <c r="K1739" s="18" t="str">
        <f>OBV!F1739</f>
        <v>BULLISH</v>
      </c>
      <c r="L1739" s="18" t="str">
        <f>OBV!G1739</f>
        <v>STRONG</v>
      </c>
      <c r="M1739" s="18" t="str">
        <f>OBV!H1739</f>
        <v>CONFIRMED BULLISH</v>
      </c>
    </row>
    <row r="1740" spans="1:13" ht="13.5" x14ac:dyDescent="0.25">
      <c r="A1740" s="4">
        <f>TITRES_STAT!B1743</f>
        <v>44550</v>
      </c>
      <c r="B1740" s="2">
        <f>TITRES_STAT!C1743</f>
        <v>14.8</v>
      </c>
      <c r="C1740" s="2">
        <f>RSI!I1740</f>
        <v>54.393408459188521</v>
      </c>
      <c r="D1740" s="2">
        <f>MACD!E1740</f>
        <v>1.2264851099746288E-2</v>
      </c>
      <c r="E1740" s="2">
        <f>MACD!F1740</f>
        <v>6.4057069882257605E-3</v>
      </c>
      <c r="F1740" s="2">
        <f>'Moving Avg'!D1740</f>
        <v>6.3955599999999997</v>
      </c>
      <c r="G1740" s="2">
        <f>'Moving Avg'!E1740</f>
        <v>6.3920799999999991</v>
      </c>
      <c r="H1740" s="2">
        <f>'Moving Avg'!F1740</f>
        <v>6.3981550000000009</v>
      </c>
      <c r="I1740" s="2">
        <f>'Moving Avg'!G1740</f>
        <v>6.3827240000000014</v>
      </c>
      <c r="J1740" s="2">
        <f>'Moving Avg'!H1740</f>
        <v>6.3033380000000045</v>
      </c>
      <c r="K1740" s="18" t="str">
        <f>OBV!F1740</f>
        <v>BULLISH</v>
      </c>
      <c r="L1740" s="18" t="str">
        <f>OBV!G1740</f>
        <v>STRONG</v>
      </c>
      <c r="M1740" s="18" t="str">
        <f>OBV!H1740</f>
        <v>CONFIRMED BULLISH</v>
      </c>
    </row>
    <row r="1741" spans="1:13" ht="13.5" x14ac:dyDescent="0.25">
      <c r="A1741" s="4">
        <f>TITRES_STAT!B1744</f>
        <v>44551</v>
      </c>
      <c r="B1741" s="2">
        <f>TITRES_STAT!C1744</f>
        <v>14.7</v>
      </c>
      <c r="C1741" s="2">
        <f>RSI!I1741</f>
        <v>47.254756464376641</v>
      </c>
      <c r="D1741" s="2">
        <f>MACD!E1741</f>
        <v>8.8992630811643991E-3</v>
      </c>
      <c r="E1741" s="2">
        <f>MACD!F1741</f>
        <v>6.9044182068134889E-3</v>
      </c>
      <c r="F1741" s="2">
        <f>'Moving Avg'!D1741</f>
        <v>6.3868800000000006</v>
      </c>
      <c r="G1741" s="2">
        <f>'Moving Avg'!E1741</f>
        <v>6.3920799999999991</v>
      </c>
      <c r="H1741" s="2">
        <f>'Moving Avg'!F1741</f>
        <v>6.398155</v>
      </c>
      <c r="I1741" s="2">
        <f>'Moving Avg'!G1741</f>
        <v>6.3831580000000017</v>
      </c>
      <c r="J1741" s="2">
        <f>'Moving Avg'!H1741</f>
        <v>6.3045580000000054</v>
      </c>
      <c r="K1741" s="18" t="str">
        <f>OBV!F1741</f>
        <v>BULLISH</v>
      </c>
      <c r="L1741" s="18" t="str">
        <f>OBV!G1741</f>
        <v>STRONG</v>
      </c>
      <c r="M1741" s="18" t="str">
        <f>OBV!H1741</f>
        <v>BULLISH DIVERGENCE</v>
      </c>
    </row>
    <row r="1742" spans="1:13" ht="13.5" x14ac:dyDescent="0.25">
      <c r="A1742" s="4">
        <f>TITRES_STAT!B1745</f>
        <v>44552</v>
      </c>
      <c r="B1742" s="2">
        <f>TITRES_STAT!C1745</f>
        <v>14.8</v>
      </c>
      <c r="C1742" s="2">
        <f>RSI!I1742</f>
        <v>53.786425646225069</v>
      </c>
      <c r="D1742" s="2">
        <f>MACD!E1742</f>
        <v>-3.7307476237771198E-3</v>
      </c>
      <c r="E1742" s="2">
        <f>MACD!F1742</f>
        <v>4.7773850406953675E-3</v>
      </c>
      <c r="F1742" s="2">
        <f>'Moving Avg'!D1742</f>
        <v>6.3981600000000007</v>
      </c>
      <c r="G1742" s="2">
        <f>'Moving Avg'!E1742</f>
        <v>6.40076</v>
      </c>
      <c r="H1742" s="2">
        <f>'Moving Avg'!F1742</f>
        <v>6.402495</v>
      </c>
      <c r="I1742" s="2">
        <f>'Moving Avg'!G1742</f>
        <v>6.3840260000000013</v>
      </c>
      <c r="J1742" s="2">
        <f>'Moving Avg'!H1742</f>
        <v>6.3055720000000068</v>
      </c>
      <c r="K1742" s="18" t="str">
        <f>OBV!F1742</f>
        <v>BULLISH</v>
      </c>
      <c r="L1742" s="18" t="str">
        <f>OBV!G1742</f>
        <v>STRONG</v>
      </c>
      <c r="M1742" s="18" t="str">
        <f>OBV!H1742</f>
        <v>CONFIRMED BULLISH</v>
      </c>
    </row>
    <row r="1743" spans="1:13" ht="13.5" x14ac:dyDescent="0.25">
      <c r="A1743" s="4">
        <f>TITRES_STAT!B1746</f>
        <v>44553</v>
      </c>
      <c r="B1743" s="2">
        <f>TITRES_STAT!C1746</f>
        <v>14.81</v>
      </c>
      <c r="C1743" s="2">
        <f>RSI!I1743</f>
        <v>54.389086603799335</v>
      </c>
      <c r="D1743" s="2">
        <f>MACD!E1743</f>
        <v>-2.2143087444721488E-3</v>
      </c>
      <c r="E1743" s="2">
        <f>MACD!F1743</f>
        <v>3.3790462836618645E-3</v>
      </c>
      <c r="F1743" s="2">
        <f>'Moving Avg'!D1743</f>
        <v>6.4103000000000012</v>
      </c>
      <c r="G1743" s="2">
        <f>'Moving Avg'!E1743</f>
        <v>6.4016299999999999</v>
      </c>
      <c r="H1743" s="2">
        <f>'Moving Avg'!F1743</f>
        <v>6.4027100000000008</v>
      </c>
      <c r="I1743" s="2">
        <f>'Moving Avg'!G1743</f>
        <v>6.3849800000000014</v>
      </c>
      <c r="J1743" s="2">
        <f>'Moving Avg'!H1743</f>
        <v>6.3065015000000066</v>
      </c>
      <c r="K1743" s="18" t="str">
        <f>OBV!F1743</f>
        <v>BULLISH</v>
      </c>
      <c r="L1743" s="18" t="str">
        <f>OBV!G1743</f>
        <v>STRONG</v>
      </c>
      <c r="M1743" s="18" t="str">
        <f>OBV!H1743</f>
        <v>CONFIRMED BULLISH</v>
      </c>
    </row>
    <row r="1744" spans="1:13" ht="13.5" x14ac:dyDescent="0.25">
      <c r="A1744" s="4">
        <f>TITRES_STAT!B1747</f>
        <v>44554</v>
      </c>
      <c r="B1744" s="2">
        <f>TITRES_STAT!C1747</f>
        <v>14.81</v>
      </c>
      <c r="C1744" s="2">
        <f>RSI!I1744</f>
        <v>54.389086603799335</v>
      </c>
      <c r="D1744" s="2">
        <f>MACD!E1744</f>
        <v>-1.7616650784120225E-3</v>
      </c>
      <c r="E1744" s="2">
        <f>MACD!F1744</f>
        <v>2.3509040112470875E-3</v>
      </c>
      <c r="F1744" s="2">
        <f>'Moving Avg'!D1744</f>
        <v>6.4120400000000002</v>
      </c>
      <c r="G1744" s="2">
        <f>'Moving Avg'!E1744</f>
        <v>6.4029299999999996</v>
      </c>
      <c r="H1744" s="2">
        <f>'Moving Avg'!F1744</f>
        <v>6.4029250000000006</v>
      </c>
      <c r="I1744" s="2">
        <f>'Moving Avg'!G1744</f>
        <v>6.3860200000000011</v>
      </c>
      <c r="J1744" s="2">
        <f>'Moving Avg'!H1744</f>
        <v>6.3075370000000044</v>
      </c>
      <c r="K1744" s="18" t="str">
        <f>OBV!F1744</f>
        <v>BULLISH</v>
      </c>
      <c r="L1744" s="18" t="str">
        <f>OBV!G1744</f>
        <v>STRONG</v>
      </c>
      <c r="M1744" s="18" t="str">
        <f>OBV!H1744</f>
        <v>CONFIRMED BULLISH</v>
      </c>
    </row>
    <row r="1745" spans="1:13" ht="13.5" x14ac:dyDescent="0.25">
      <c r="A1745" s="4">
        <f>TITRES_STAT!B1748</f>
        <v>44557</v>
      </c>
      <c r="B1745" s="2">
        <f>TITRES_STAT!C1748</f>
        <v>14.83</v>
      </c>
      <c r="C1745" s="2">
        <f>RSI!I1745</f>
        <v>55.743347149206819</v>
      </c>
      <c r="D1745" s="2">
        <f>MACD!E1745</f>
        <v>-2.1795463647933389E-3</v>
      </c>
      <c r="E1745" s="2">
        <f>MACD!F1745</f>
        <v>1.4448139360390023E-3</v>
      </c>
      <c r="F1745" s="2">
        <f>'Moving Avg'!D1745</f>
        <v>6.4146400000000003</v>
      </c>
      <c r="G1745" s="2">
        <f>'Moving Avg'!E1745</f>
        <v>6.4050999999999991</v>
      </c>
      <c r="H1745" s="2">
        <f>'Moving Avg'!F1745</f>
        <v>6.4035749999999991</v>
      </c>
      <c r="I1745" s="2">
        <f>'Moving Avg'!G1745</f>
        <v>6.3871480000000016</v>
      </c>
      <c r="J1745" s="2">
        <f>'Moving Avg'!H1745</f>
        <v>6.308827500000004</v>
      </c>
      <c r="K1745" s="18" t="str">
        <f>OBV!F1745</f>
        <v>BULLISH</v>
      </c>
      <c r="L1745" s="18" t="str">
        <f>OBV!G1745</f>
        <v>NEUTRAL</v>
      </c>
      <c r="M1745" s="18" t="str">
        <f>OBV!H1745</f>
        <v>CONFIRMED BULLISH</v>
      </c>
    </row>
    <row r="1746" spans="1:13" ht="13.5" x14ac:dyDescent="0.25">
      <c r="A1746" s="4">
        <f>TITRES_STAT!B1749</f>
        <v>44558</v>
      </c>
      <c r="B1746" s="2">
        <f>TITRES_STAT!C1749</f>
        <v>14.71</v>
      </c>
      <c r="C1746" s="2">
        <f>RSI!I1746</f>
        <v>46.784734139073244</v>
      </c>
      <c r="D1746" s="2">
        <f>MACD!E1746</f>
        <v>2.468319252597162E-3</v>
      </c>
      <c r="E1746" s="2">
        <f>MACD!F1746</f>
        <v>1.6495149993506343E-3</v>
      </c>
      <c r="F1746" s="2">
        <f>'Moving Avg'!D1746</f>
        <v>6.4154999999999998</v>
      </c>
      <c r="G1746" s="2">
        <f>'Moving Avg'!E1746</f>
        <v>6.4011899999999997</v>
      </c>
      <c r="H1746" s="2">
        <f>'Moving Avg'!F1746</f>
        <v>6.4016199999999994</v>
      </c>
      <c r="I1746" s="2">
        <f>'Moving Avg'!G1746</f>
        <v>6.3872340000000021</v>
      </c>
      <c r="J1746" s="2">
        <f>'Moving Avg'!H1746</f>
        <v>6.3094345000000045</v>
      </c>
      <c r="K1746" s="18" t="str">
        <f>OBV!F1746</f>
        <v>BEARISH</v>
      </c>
      <c r="L1746" s="18" t="str">
        <f>OBV!G1746</f>
        <v>WEAK</v>
      </c>
      <c r="M1746" s="18" t="str">
        <f>OBV!H1746</f>
        <v>BEARISH DIVERGENCE</v>
      </c>
    </row>
    <row r="1747" spans="1:13" ht="13.5" x14ac:dyDescent="0.25">
      <c r="A1747" s="4">
        <f>TITRES_STAT!B1750</f>
        <v>44559</v>
      </c>
      <c r="B1747" s="2">
        <f>TITRES_STAT!C1750</f>
        <v>14.7</v>
      </c>
      <c r="C1747" s="2">
        <f>RSI!I1747</f>
        <v>46.125852275494815</v>
      </c>
      <c r="D1747" s="2">
        <f>MACD!E1747</f>
        <v>-1.8311400984796222E-3</v>
      </c>
      <c r="E1747" s="2">
        <f>MACD!F1747</f>
        <v>9.5338397978458303E-4</v>
      </c>
      <c r="F1747" s="2">
        <f>'Moving Avg'!D1747</f>
        <v>6.4068200000000006</v>
      </c>
      <c r="G1747" s="2">
        <f>'Moving Avg'!E1747</f>
        <v>6.4024900000000002</v>
      </c>
      <c r="H1747" s="2">
        <f>'Moving Avg'!F1747</f>
        <v>6.3994499999999999</v>
      </c>
      <c r="I1747" s="2">
        <f>'Moving Avg'!G1747</f>
        <v>6.387234000000003</v>
      </c>
      <c r="J1747" s="2">
        <f>'Moving Avg'!H1747</f>
        <v>6.3104430000000038</v>
      </c>
      <c r="K1747" s="18" t="str">
        <f>OBV!F1747</f>
        <v>BEARISH</v>
      </c>
      <c r="L1747" s="18" t="str">
        <f>OBV!G1747</f>
        <v>WEAK</v>
      </c>
      <c r="M1747" s="18" t="str">
        <f>OBV!H1747</f>
        <v>CONFIRMED BEARISH</v>
      </c>
    </row>
    <row r="1748" spans="1:13" ht="13.5" x14ac:dyDescent="0.25">
      <c r="A1748" s="4">
        <f>TITRES_STAT!B1751</f>
        <v>44560</v>
      </c>
      <c r="B1748" s="2">
        <f>TITRES_STAT!C1751</f>
        <v>14.81</v>
      </c>
      <c r="C1748" s="2">
        <f>RSI!I1748</f>
        <v>53.884482911230215</v>
      </c>
      <c r="D1748" s="2">
        <f>MACD!E1748</f>
        <v>-8.8602761701386257E-3</v>
      </c>
      <c r="E1748" s="2">
        <f>MACD!F1748</f>
        <v>-1.0093480502000587E-3</v>
      </c>
      <c r="F1748" s="2">
        <f>'Moving Avg'!D1748</f>
        <v>6.4068199999999988</v>
      </c>
      <c r="G1748" s="2">
        <f>'Moving Avg'!E1748</f>
        <v>6.4085599999999996</v>
      </c>
      <c r="H1748" s="2">
        <f>'Moving Avg'!F1748</f>
        <v>6.3998849999999994</v>
      </c>
      <c r="I1748" s="2">
        <f>'Moving Avg'!G1748</f>
        <v>6.3882740000000009</v>
      </c>
      <c r="J1748" s="2">
        <f>'Moving Avg'!H1748</f>
        <v>6.3116900000000022</v>
      </c>
      <c r="K1748" s="18" t="str">
        <f>OBV!F1748</f>
        <v>BEARISH</v>
      </c>
      <c r="L1748" s="18" t="str">
        <f>OBV!G1748</f>
        <v>WEAK</v>
      </c>
      <c r="M1748" s="18" t="str">
        <f>OBV!H1748</f>
        <v>NEUTRAL</v>
      </c>
    </row>
    <row r="1749" spans="1:13" ht="13.5" x14ac:dyDescent="0.25">
      <c r="A1749" s="4">
        <f>TITRES_STAT!B1752</f>
        <v>44561</v>
      </c>
      <c r="B1749" s="2">
        <f>TITRES_STAT!C1752</f>
        <v>15</v>
      </c>
      <c r="C1749" s="2">
        <f>RSI!I1749</f>
        <v>63.628877904954912</v>
      </c>
      <c r="D1749" s="2">
        <f>MACD!E1749</f>
        <v>-1.3061903848273104E-2</v>
      </c>
      <c r="E1749" s="2">
        <f>MACD!F1749</f>
        <v>-3.4198592098146682E-3</v>
      </c>
      <c r="F1749" s="2">
        <f>'Moving Avg'!D1749</f>
        <v>6.4233000000000002</v>
      </c>
      <c r="G1749" s="2">
        <f>'Moving Avg'!E1749</f>
        <v>6.4176699999999993</v>
      </c>
      <c r="H1749" s="2">
        <f>'Moving Avg'!F1749</f>
        <v>6.404655</v>
      </c>
      <c r="I1749" s="2">
        <f>'Moving Avg'!G1749</f>
        <v>6.3909620000000018</v>
      </c>
      <c r="J1749" s="2">
        <f>'Moving Avg'!H1749</f>
        <v>6.3135605000000021</v>
      </c>
      <c r="K1749" s="18" t="str">
        <f>OBV!F1749</f>
        <v>BEARISH</v>
      </c>
      <c r="L1749" s="18" t="str">
        <f>OBV!G1749</f>
        <v>WEAK</v>
      </c>
      <c r="M1749" s="18" t="str">
        <f>OBV!H1749</f>
        <v>BEARISH DIVERGENCE</v>
      </c>
    </row>
    <row r="1750" spans="1:13" ht="13.5" x14ac:dyDescent="0.25">
      <c r="A1750" s="4">
        <f>TITRES_STAT!B1753</f>
        <v>44564</v>
      </c>
      <c r="B1750" s="2">
        <f>TITRES_STAT!C1753</f>
        <v>15</v>
      </c>
      <c r="C1750" s="2">
        <f>RSI!I1750</f>
        <v>63.628877904954912</v>
      </c>
      <c r="D1750" s="2">
        <f>MACD!E1750</f>
        <v>-1.6566177341418076E-2</v>
      </c>
      <c r="E1750" s="2">
        <f>MACD!F1750</f>
        <v>-6.0491228361353499E-3</v>
      </c>
      <c r="F1750" s="2">
        <f>'Moving Avg'!D1750</f>
        <v>6.4380400000000009</v>
      </c>
      <c r="G1750" s="2">
        <f>'Moving Avg'!E1750</f>
        <v>6.4263399999999988</v>
      </c>
      <c r="H1750" s="2">
        <f>'Moving Avg'!F1750</f>
        <v>6.4092099999999999</v>
      </c>
      <c r="I1750" s="2">
        <f>'Moving Avg'!G1750</f>
        <v>6.3944320000000019</v>
      </c>
      <c r="J1750" s="2">
        <f>'Moving Avg'!H1750</f>
        <v>6.3152195000000013</v>
      </c>
      <c r="K1750" s="18" t="str">
        <f>OBV!F1750</f>
        <v>BEARISH</v>
      </c>
      <c r="L1750" s="18" t="str">
        <f>OBV!G1750</f>
        <v>WEAK</v>
      </c>
      <c r="M1750" s="18" t="str">
        <f>OBV!H1750</f>
        <v>BEARISH DIVERGENCE</v>
      </c>
    </row>
    <row r="1751" spans="1:13" ht="13.5" x14ac:dyDescent="0.25">
      <c r="A1751" s="4">
        <f>TITRES_STAT!B1754</f>
        <v>44565</v>
      </c>
      <c r="B1751" s="2">
        <f>TITRES_STAT!C1754</f>
        <v>14.94</v>
      </c>
      <c r="C1751" s="2">
        <f>RSI!I1751</f>
        <v>59.061882393421961</v>
      </c>
      <c r="D1751" s="2">
        <f>MACD!E1751</f>
        <v>-2.4861933755234489E-2</v>
      </c>
      <c r="E1751" s="2">
        <f>MACD!F1751</f>
        <v>-9.8116850199551769E-3</v>
      </c>
      <c r="F1751" s="2">
        <f>'Moving Avg'!D1751</f>
        <v>6.4580000000000002</v>
      </c>
      <c r="G1751" s="2">
        <f>'Moving Avg'!E1751</f>
        <v>6.4367499999999991</v>
      </c>
      <c r="H1751" s="2">
        <f>'Moving Avg'!F1751</f>
        <v>6.4144150000000009</v>
      </c>
      <c r="I1751" s="2">
        <f>'Moving Avg'!G1751</f>
        <v>6.3973820000000012</v>
      </c>
      <c r="J1751" s="2">
        <f>'Moving Avg'!H1751</f>
        <v>6.3167485000000019</v>
      </c>
      <c r="K1751" s="18" t="str">
        <f>OBV!F1751</f>
        <v>BEARISH</v>
      </c>
      <c r="L1751" s="18" t="str">
        <f>OBV!G1751</f>
        <v>NEUTRAL</v>
      </c>
      <c r="M1751" s="18" t="str">
        <f>OBV!H1751</f>
        <v>BEARISH DIVERGENCE</v>
      </c>
    </row>
    <row r="1752" spans="1:13" ht="13.5" x14ac:dyDescent="0.25">
      <c r="A1752" s="4">
        <f>TITRES_STAT!B1755</f>
        <v>44566</v>
      </c>
      <c r="B1752" s="2">
        <f>TITRES_STAT!C1755</f>
        <v>14.9</v>
      </c>
      <c r="C1752" s="2">
        <f>RSI!I1752</f>
        <v>56.156922100557637</v>
      </c>
      <c r="D1752" s="2">
        <f>MACD!E1752</f>
        <v>-2.4298643951184751E-2</v>
      </c>
      <c r="E1752" s="2">
        <f>MACD!F1752</f>
        <v>-1.2709076806201092E-2</v>
      </c>
      <c r="F1752" s="2">
        <f>'Moving Avg'!D1752</f>
        <v>6.4753400000000001</v>
      </c>
      <c r="G1752" s="2">
        <f>'Moving Avg'!E1752</f>
        <v>6.4410799999999995</v>
      </c>
      <c r="H1752" s="2">
        <f>'Moving Avg'!F1752</f>
        <v>6.4209200000000006</v>
      </c>
      <c r="I1752" s="2">
        <f>'Moving Avg'!G1752</f>
        <v>6.4008500000000028</v>
      </c>
      <c r="J1752" s="2">
        <f>'Moving Avg'!H1752</f>
        <v>6.3181905000000009</v>
      </c>
      <c r="K1752" s="18" t="str">
        <f>OBV!F1752</f>
        <v>BULLISH</v>
      </c>
      <c r="L1752" s="18" t="str">
        <f>OBV!G1752</f>
        <v>NEUTRAL</v>
      </c>
      <c r="M1752" s="18" t="str">
        <f>OBV!H1752</f>
        <v>CONFIRMED BULLISH</v>
      </c>
    </row>
    <row r="1753" spans="1:13" ht="13.5" x14ac:dyDescent="0.25">
      <c r="A1753" s="4">
        <f>TITRES_STAT!B1756</f>
        <v>44567</v>
      </c>
      <c r="B1753" s="2">
        <f>TITRES_STAT!C1756</f>
        <v>14.8</v>
      </c>
      <c r="C1753" s="2">
        <f>RSI!I1753</f>
        <v>49.616811411338034</v>
      </c>
      <c r="D1753" s="2">
        <f>MACD!E1753</f>
        <v>-2.0204913831759264E-2</v>
      </c>
      <c r="E1753" s="2">
        <f>MACD!F1753</f>
        <v>-1.4208244211312726E-2</v>
      </c>
      <c r="F1753" s="2">
        <f>'Moving Avg'!D1753</f>
        <v>6.4744799999999998</v>
      </c>
      <c r="G1753" s="2">
        <f>'Moving Avg'!E1753</f>
        <v>6.4406499999999998</v>
      </c>
      <c r="H1753" s="2">
        <f>'Moving Avg'!F1753</f>
        <v>6.4211400000000012</v>
      </c>
      <c r="I1753" s="2">
        <f>'Moving Avg'!G1753</f>
        <v>6.4034520000000024</v>
      </c>
      <c r="J1753" s="2">
        <f>'Moving Avg'!H1753</f>
        <v>6.3194160000000021</v>
      </c>
      <c r="K1753" s="18" t="str">
        <f>OBV!F1753</f>
        <v>BEARISH</v>
      </c>
      <c r="L1753" s="18" t="str">
        <f>OBV!G1753</f>
        <v>NEUTRAL</v>
      </c>
      <c r="M1753" s="18" t="str">
        <f>OBV!H1753</f>
        <v>CONFIRMED BEARISH</v>
      </c>
    </row>
    <row r="1754" spans="1:13" ht="13.5" x14ac:dyDescent="0.25">
      <c r="A1754" s="4">
        <f>TITRES_STAT!B1757</f>
        <v>44568</v>
      </c>
      <c r="B1754" s="2">
        <f>TITRES_STAT!C1757</f>
        <v>14.7</v>
      </c>
      <c r="C1754" s="2">
        <f>RSI!I1754</f>
        <v>44.076032590476785</v>
      </c>
      <c r="D1754" s="2">
        <f>MACD!E1754</f>
        <v>-1.3503502327004036E-2</v>
      </c>
      <c r="E1754" s="2">
        <f>MACD!F1754</f>
        <v>-1.4067295834450988E-2</v>
      </c>
      <c r="F1754" s="2">
        <f>'Moving Avg'!D1754</f>
        <v>6.4484599999999999</v>
      </c>
      <c r="G1754" s="2">
        <f>'Moving Avg'!E1754</f>
        <v>6.43588</v>
      </c>
      <c r="H1754" s="2">
        <f>'Moving Avg'!F1754</f>
        <v>6.4194050000000002</v>
      </c>
      <c r="I1754" s="2">
        <f>'Moving Avg'!G1754</f>
        <v>6.404320000000002</v>
      </c>
      <c r="J1754" s="2">
        <f>'Moving Avg'!H1754</f>
        <v>6.3201285000000027</v>
      </c>
      <c r="K1754" s="18" t="str">
        <f>OBV!F1754</f>
        <v>BEARISH</v>
      </c>
      <c r="L1754" s="18" t="str">
        <f>OBV!G1754</f>
        <v>NEUTRAL</v>
      </c>
      <c r="M1754" s="18" t="str">
        <f>OBV!H1754</f>
        <v>CONFIRMED BEARISH</v>
      </c>
    </row>
    <row r="1755" spans="1:13" ht="13.5" x14ac:dyDescent="0.25">
      <c r="A1755" s="4">
        <f>TITRES_STAT!B1758</f>
        <v>44571</v>
      </c>
      <c r="B1755" s="2">
        <f>TITRES_STAT!C1758</f>
        <v>14.85</v>
      </c>
      <c r="C1755" s="2">
        <f>RSI!I1755</f>
        <v>52.622556763498878</v>
      </c>
      <c r="D1755" s="2">
        <f>MACD!E1755</f>
        <v>-1.103939357168926E-2</v>
      </c>
      <c r="E1755" s="2">
        <f>MACD!F1755</f>
        <v>-1.3461715381898644E-2</v>
      </c>
      <c r="F1755" s="2">
        <f>'Moving Avg'!D1755</f>
        <v>6.4354600000000008</v>
      </c>
      <c r="G1755" s="2">
        <f>'Moving Avg'!E1755</f>
        <v>6.4367500000000009</v>
      </c>
      <c r="H1755" s="2">
        <f>'Moving Avg'!F1755</f>
        <v>6.4209249999999995</v>
      </c>
      <c r="I1755" s="2">
        <f>'Moving Avg'!G1755</f>
        <v>6.4057080000000006</v>
      </c>
      <c r="J1755" s="2">
        <f>'Moving Avg'!H1755</f>
        <v>6.3214625000000035</v>
      </c>
      <c r="K1755" s="18" t="str">
        <f>OBV!F1755</f>
        <v>BEARISH</v>
      </c>
      <c r="L1755" s="18" t="str">
        <f>OBV!G1755</f>
        <v>NEUTRAL</v>
      </c>
      <c r="M1755" s="18" t="str">
        <f>OBV!H1755</f>
        <v>CONFIRMED BEARISH</v>
      </c>
    </row>
    <row r="1756" spans="1:13" ht="13.5" x14ac:dyDescent="0.25">
      <c r="A1756" s="4">
        <f>TITRES_STAT!B1759</f>
        <v>44572</v>
      </c>
      <c r="B1756" s="2">
        <f>TITRES_STAT!C1759</f>
        <v>15</v>
      </c>
      <c r="C1756" s="2">
        <f>RSI!I1756</f>
        <v>59.309156084695907</v>
      </c>
      <c r="D1756" s="2">
        <f>MACD!E1756</f>
        <v>-2.1912363708445071E-2</v>
      </c>
      <c r="E1756" s="2">
        <f>MACD!F1756</f>
        <v>-1.5151845047207929E-2</v>
      </c>
      <c r="F1756" s="2">
        <f>'Moving Avg'!D1756</f>
        <v>6.4406599999999994</v>
      </c>
      <c r="G1756" s="2">
        <f>'Moving Avg'!E1756</f>
        <v>6.4493299999999989</v>
      </c>
      <c r="H1756" s="2">
        <f>'Moving Avg'!F1756</f>
        <v>6.4252599999999997</v>
      </c>
      <c r="I1756" s="2">
        <f>'Moving Avg'!G1756</f>
        <v>6.4083100000000002</v>
      </c>
      <c r="J1756" s="2">
        <f>'Moving Avg'!H1756</f>
        <v>6.3231215000000027</v>
      </c>
      <c r="K1756" s="18" t="str">
        <f>OBV!F1756</f>
        <v>BEARISH</v>
      </c>
      <c r="L1756" s="18" t="str">
        <f>OBV!G1756</f>
        <v>NEUTRAL</v>
      </c>
      <c r="M1756" s="18" t="str">
        <f>OBV!H1756</f>
        <v>BEARISH DIVERGENCE</v>
      </c>
    </row>
    <row r="1757" spans="1:13" ht="13.5" x14ac:dyDescent="0.25">
      <c r="A1757" s="4">
        <f>TITRES_STAT!B1760</f>
        <v>44573</v>
      </c>
      <c r="B1757" s="2">
        <f>TITRES_STAT!C1760</f>
        <v>14.85</v>
      </c>
      <c r="C1757" s="2">
        <f>RSI!I1757</f>
        <v>51.484036975066182</v>
      </c>
      <c r="D1757" s="2">
        <f>MACD!E1757</f>
        <v>-2.7461700838856018E-2</v>
      </c>
      <c r="E1757" s="2">
        <f>MACD!F1757</f>
        <v>-1.761381620553755E-2</v>
      </c>
      <c r="F1757" s="2">
        <f>'Moving Avg'!D1757</f>
        <v>6.4363399999999995</v>
      </c>
      <c r="G1757" s="2">
        <f>'Moving Avg'!E1757</f>
        <v>6.4558399999999994</v>
      </c>
      <c r="H1757" s="2">
        <f>'Moving Avg'!F1757</f>
        <v>6.4291650000000002</v>
      </c>
      <c r="I1757" s="2">
        <f>'Moving Avg'!G1757</f>
        <v>6.4089179999999999</v>
      </c>
      <c r="J1757" s="2">
        <f>'Moving Avg'!H1757</f>
        <v>6.3241170000000038</v>
      </c>
      <c r="K1757" s="18" t="str">
        <f>OBV!F1757</f>
        <v>BEARISH</v>
      </c>
      <c r="L1757" s="18" t="str">
        <f>OBV!G1757</f>
        <v>NEUTRAL</v>
      </c>
      <c r="M1757" s="18" t="str">
        <f>OBV!H1757</f>
        <v>CONFIRMED BEARISH</v>
      </c>
    </row>
    <row r="1758" spans="1:13" ht="13.5" x14ac:dyDescent="0.25">
      <c r="A1758" s="4">
        <f>TITRES_STAT!B1761</f>
        <v>44574</v>
      </c>
      <c r="B1758" s="2">
        <f>TITRES_STAT!C1761</f>
        <v>15</v>
      </c>
      <c r="C1758" s="2">
        <f>RSI!I1758</f>
        <v>57.519900616389315</v>
      </c>
      <c r="D1758" s="2">
        <f>MACD!E1758</f>
        <v>-2.9714751857396138E-2</v>
      </c>
      <c r="E1758" s="2">
        <f>MACD!F1758</f>
        <v>-2.0034003335909267E-2</v>
      </c>
      <c r="F1758" s="2">
        <f>'Moving Avg'!D1758</f>
        <v>6.4536800000000003</v>
      </c>
      <c r="G1758" s="2">
        <f>'Moving Avg'!E1758</f>
        <v>6.46408</v>
      </c>
      <c r="H1758" s="2">
        <f>'Moving Avg'!F1758</f>
        <v>6.4363200000000003</v>
      </c>
      <c r="I1758" s="2">
        <f>'Moving Avg'!G1758</f>
        <v>6.4115200000000003</v>
      </c>
      <c r="J1758" s="2">
        <f>'Moving Avg'!H1758</f>
        <v>6.3257760000000038</v>
      </c>
      <c r="K1758" s="18" t="str">
        <f>OBV!F1758</f>
        <v>BULLISH</v>
      </c>
      <c r="L1758" s="18" t="str">
        <f>OBV!G1758</f>
        <v>NEUTRAL</v>
      </c>
      <c r="M1758" s="18" t="str">
        <f>OBV!H1758</f>
        <v>CONFIRMED BULLISH</v>
      </c>
    </row>
    <row r="1759" spans="1:13" ht="13.5" x14ac:dyDescent="0.25">
      <c r="A1759" s="4">
        <f>TITRES_STAT!B1762</f>
        <v>44575</v>
      </c>
      <c r="B1759" s="2">
        <f>TITRES_STAT!C1762</f>
        <v>15.29</v>
      </c>
      <c r="C1759" s="2">
        <f>RSI!I1759</f>
        <v>66.266962201891928</v>
      </c>
      <c r="D1759" s="2">
        <f>MACD!E1759</f>
        <v>-2.8721959899187688E-2</v>
      </c>
      <c r="E1759" s="2">
        <f>MACD!F1759</f>
        <v>-2.1771594648564953E-2</v>
      </c>
      <c r="F1759" s="2">
        <f>'Moving Avg'!D1759</f>
        <v>6.5048600000000008</v>
      </c>
      <c r="G1759" s="2">
        <f>'Moving Avg'!E1759</f>
        <v>6.4766599999999999</v>
      </c>
      <c r="H1759" s="2">
        <f>'Moving Avg'!F1759</f>
        <v>6.4471650000000009</v>
      </c>
      <c r="I1759" s="2">
        <f>'Moving Avg'!G1759</f>
        <v>6.4153360000000008</v>
      </c>
      <c r="J1759" s="2">
        <f>'Moving Avg'!H1759</f>
        <v>6.3283810000000029</v>
      </c>
      <c r="K1759" s="18" t="str">
        <f>OBV!F1759</f>
        <v>BULLISH</v>
      </c>
      <c r="L1759" s="18" t="str">
        <f>OBV!G1759</f>
        <v>NEUTRAL</v>
      </c>
      <c r="M1759" s="18" t="str">
        <f>OBV!H1759</f>
        <v>CONFIRMED BULLISH</v>
      </c>
    </row>
    <row r="1760" spans="1:13" ht="13.5" x14ac:dyDescent="0.25">
      <c r="A1760" s="4">
        <f>TITRES_STAT!B1763</f>
        <v>44578</v>
      </c>
      <c r="B1760" s="2">
        <f>TITRES_STAT!C1763</f>
        <v>15</v>
      </c>
      <c r="C1760" s="2">
        <f>RSI!I1760</f>
        <v>54.239431539308207</v>
      </c>
      <c r="D1760" s="2">
        <f>MACD!E1760</f>
        <v>-1.9731915374674891E-2</v>
      </c>
      <c r="E1760" s="2">
        <f>MACD!F1760</f>
        <v>-2.1363658793786943E-2</v>
      </c>
      <c r="F1760" s="2">
        <f>'Moving Avg'!D1760</f>
        <v>6.5178600000000007</v>
      </c>
      <c r="G1760" s="2">
        <f>'Moving Avg'!E1760</f>
        <v>6.4766599999999999</v>
      </c>
      <c r="H1760" s="2">
        <f>'Moving Avg'!F1760</f>
        <v>6.4515000000000002</v>
      </c>
      <c r="I1760" s="2">
        <f>'Moving Avg'!G1760</f>
        <v>6.4179380000000004</v>
      </c>
      <c r="J1760" s="2">
        <f>'Moving Avg'!H1760</f>
        <v>6.3300400000000021</v>
      </c>
      <c r="K1760" s="18" t="str">
        <f>OBV!F1760</f>
        <v>BULLISH</v>
      </c>
      <c r="L1760" s="18" t="str">
        <f>OBV!G1760</f>
        <v>NEUTRAL</v>
      </c>
      <c r="M1760" s="18" t="str">
        <f>OBV!H1760</f>
        <v>CONFIRMED BULLISH</v>
      </c>
    </row>
    <row r="1761" spans="1:13" ht="13.5" x14ac:dyDescent="0.25">
      <c r="A1761" s="4">
        <f>TITRES_STAT!B1764</f>
        <v>44579</v>
      </c>
      <c r="B1761" s="2">
        <f>TITRES_STAT!C1764</f>
        <v>15</v>
      </c>
      <c r="C1761" s="2">
        <f>RSI!I1761</f>
        <v>54.239431539308221</v>
      </c>
      <c r="D1761" s="2">
        <f>MACD!E1761</f>
        <v>-1.6463568064875034E-2</v>
      </c>
      <c r="E1761" s="2">
        <f>MACD!F1761</f>
        <v>-2.0383640648004561E-2</v>
      </c>
      <c r="F1761" s="2">
        <f>'Moving Avg'!D1761</f>
        <v>6.5178600000000007</v>
      </c>
      <c r="G1761" s="2">
        <f>'Moving Avg'!E1761</f>
        <v>6.4792599999999991</v>
      </c>
      <c r="H1761" s="2">
        <f>'Moving Avg'!F1761</f>
        <v>6.4580050000000018</v>
      </c>
      <c r="I1761" s="2">
        <f>'Moving Avg'!G1761</f>
        <v>6.4206259999999995</v>
      </c>
      <c r="J1761" s="2">
        <f>'Moving Avg'!H1761</f>
        <v>6.3314875000000006</v>
      </c>
      <c r="K1761" s="18" t="str">
        <f>OBV!F1761</f>
        <v>BULLISH</v>
      </c>
      <c r="L1761" s="18" t="str">
        <f>OBV!G1761</f>
        <v>NEUTRAL</v>
      </c>
      <c r="M1761" s="18" t="str">
        <f>OBV!H1761</f>
        <v>NEUTRAL</v>
      </c>
    </row>
    <row r="1762" spans="1:13" ht="13.5" x14ac:dyDescent="0.25">
      <c r="A1762" s="4">
        <f>TITRES_STAT!B1765</f>
        <v>44580</v>
      </c>
      <c r="B1762" s="2">
        <f>TITRES_STAT!C1765</f>
        <v>15</v>
      </c>
      <c r="C1762" s="2">
        <f>RSI!I1762</f>
        <v>54.239431539308221</v>
      </c>
      <c r="D1762" s="2">
        <f>MACD!E1762</f>
        <v>-1.6688497459591112E-2</v>
      </c>
      <c r="E1762" s="2">
        <f>MACD!F1762</f>
        <v>-1.9644612010321874E-2</v>
      </c>
      <c r="F1762" s="2">
        <f>'Moving Avg'!D1762</f>
        <v>6.5308599999999997</v>
      </c>
      <c r="G1762" s="2">
        <f>'Moving Avg'!E1762</f>
        <v>6.4836</v>
      </c>
      <c r="H1762" s="2">
        <f>'Moving Avg'!F1762</f>
        <v>6.4623400000000002</v>
      </c>
      <c r="I1762" s="2">
        <f>'Moving Avg'!G1762</f>
        <v>6.4227939999999997</v>
      </c>
      <c r="J1762" s="2">
        <f>'Moving Avg'!H1762</f>
        <v>6.3329350000000009</v>
      </c>
      <c r="K1762" s="18" t="str">
        <f>OBV!F1762</f>
        <v>BULLISH</v>
      </c>
      <c r="L1762" s="18" t="str">
        <f>OBV!G1762</f>
        <v>NEUTRAL</v>
      </c>
      <c r="M1762" s="18" t="str">
        <f>OBV!H1762</f>
        <v>CONFIRMED BULLISH</v>
      </c>
    </row>
    <row r="1763" spans="1:13" ht="13.5" x14ac:dyDescent="0.25">
      <c r="A1763" s="4">
        <f>TITRES_STAT!B1766</f>
        <v>44581</v>
      </c>
      <c r="B1763" s="2">
        <f>TITRES_STAT!C1766</f>
        <v>15.25</v>
      </c>
      <c r="C1763" s="2">
        <f>RSI!I1763</f>
        <v>61.71739853460646</v>
      </c>
      <c r="D1763" s="2">
        <f>MACD!E1763</f>
        <v>-3.1860296871866645E-2</v>
      </c>
      <c r="E1763" s="2">
        <f>MACD!F1763</f>
        <v>-2.2087748982630832E-2</v>
      </c>
      <c r="F1763" s="2">
        <f>'Moving Avg'!D1763</f>
        <v>6.5525400000000005</v>
      </c>
      <c r="G1763" s="2">
        <f>'Moving Avg'!E1763</f>
        <v>6.5031099999999995</v>
      </c>
      <c r="H1763" s="2">
        <f>'Moving Avg'!F1763</f>
        <v>6.4718800000000014</v>
      </c>
      <c r="I1763" s="2">
        <f>'Moving Avg'!G1763</f>
        <v>6.4275640000000003</v>
      </c>
      <c r="J1763" s="2">
        <f>'Moving Avg'!H1763</f>
        <v>6.3353474999999992</v>
      </c>
      <c r="K1763" s="18" t="str">
        <f>OBV!F1763</f>
        <v>BULLISH</v>
      </c>
      <c r="L1763" s="18" t="str">
        <f>OBV!G1763</f>
        <v>NEUTRAL</v>
      </c>
      <c r="M1763" s="18" t="str">
        <f>OBV!H1763</f>
        <v>CONFIRMED BULLISH</v>
      </c>
    </row>
    <row r="1764" spans="1:13" ht="13.5" x14ac:dyDescent="0.25">
      <c r="A1764" s="4">
        <f>TITRES_STAT!B1767</f>
        <v>44582</v>
      </c>
      <c r="B1764" s="2">
        <f>TITRES_STAT!C1767</f>
        <v>15.35</v>
      </c>
      <c r="C1764" s="2">
        <f>RSI!I1764</f>
        <v>64.237213299230234</v>
      </c>
      <c r="D1764" s="2">
        <f>MACD!E1764</f>
        <v>-5.5499053712003921E-2</v>
      </c>
      <c r="E1764" s="2">
        <f>MACD!F1764</f>
        <v>-2.8770009928505452E-2</v>
      </c>
      <c r="F1764" s="2">
        <f>'Moving Avg'!D1764</f>
        <v>6.5577399999999999</v>
      </c>
      <c r="G1764" s="2">
        <f>'Moving Avg'!E1764</f>
        <v>6.5312999999999999</v>
      </c>
      <c r="H1764" s="2">
        <f>'Moving Avg'!F1764</f>
        <v>6.4835900000000013</v>
      </c>
      <c r="I1764" s="2">
        <f>'Moving Avg'!G1764</f>
        <v>6.4332019999999996</v>
      </c>
      <c r="J1764" s="2">
        <f>'Moving Avg'!H1764</f>
        <v>6.3377654999999997</v>
      </c>
      <c r="K1764" s="18" t="str">
        <f>OBV!F1764</f>
        <v>BULLISH</v>
      </c>
      <c r="L1764" s="18" t="str">
        <f>OBV!G1764</f>
        <v>NEUTRAL</v>
      </c>
      <c r="M1764" s="18" t="str">
        <f>OBV!H1764</f>
        <v>CONFIRMED BULLISH</v>
      </c>
    </row>
    <row r="1765" spans="1:13" ht="13.5" x14ac:dyDescent="0.25">
      <c r="A1765" s="4">
        <f>TITRES_STAT!B1768</f>
        <v>44585</v>
      </c>
      <c r="B1765" s="2">
        <f>TITRES_STAT!C1768</f>
        <v>15.51</v>
      </c>
      <c r="C1765" s="2">
        <f>RSI!I1765</f>
        <v>67.878217917823491</v>
      </c>
      <c r="D1765" s="2">
        <f>MACD!E1765</f>
        <v>-7.1724871137045731E-2</v>
      </c>
      <c r="E1765" s="2">
        <f>MACD!F1765</f>
        <v>-3.7360982170213511E-2</v>
      </c>
      <c r="F1765" s="2">
        <f>'Moving Avg'!D1765</f>
        <v>6.6019799999999993</v>
      </c>
      <c r="G1765" s="2">
        <f>'Moving Avg'!E1765</f>
        <v>6.55992</v>
      </c>
      <c r="H1765" s="2">
        <f>'Moving Avg'!F1765</f>
        <v>6.4983350000000017</v>
      </c>
      <c r="I1765" s="2">
        <f>'Moving Avg'!G1765</f>
        <v>6.4398800000000005</v>
      </c>
      <c r="J1765" s="2">
        <f>'Moving Avg'!H1765</f>
        <v>6.3403189999999983</v>
      </c>
      <c r="K1765" s="18" t="str">
        <f>OBV!F1765</f>
        <v>BULLISH</v>
      </c>
      <c r="L1765" s="18" t="str">
        <f>OBV!G1765</f>
        <v>NEUTRAL</v>
      </c>
      <c r="M1765" s="18" t="str">
        <f>OBV!H1765</f>
        <v>CONFIRMED BULLISH</v>
      </c>
    </row>
    <row r="1766" spans="1:13" ht="13.5" x14ac:dyDescent="0.25">
      <c r="A1766" s="4">
        <f>TITRES_STAT!B1769</f>
        <v>44586</v>
      </c>
      <c r="B1766" s="2">
        <f>TITRES_STAT!C1769</f>
        <v>15.5</v>
      </c>
      <c r="C1766" s="2">
        <f>RSI!I1766</f>
        <v>67.420209307759364</v>
      </c>
      <c r="D1766" s="2">
        <f>MACD!E1766</f>
        <v>-7.6563048650831078E-2</v>
      </c>
      <c r="E1766" s="2">
        <f>MACD!F1766</f>
        <v>-4.520139546633703E-2</v>
      </c>
      <c r="F1766" s="2">
        <f>'Moving Avg'!D1766</f>
        <v>6.6453599999999993</v>
      </c>
      <c r="G1766" s="2">
        <f>'Moving Avg'!E1766</f>
        <v>6.5816100000000004</v>
      </c>
      <c r="H1766" s="2">
        <f>'Moving Avg'!F1766</f>
        <v>6.5154700000000005</v>
      </c>
      <c r="I1766" s="2">
        <f>'Moving Avg'!G1766</f>
        <v>6.446472</v>
      </c>
      <c r="J1766" s="2">
        <f>'Moving Avg'!H1766</f>
        <v>6.3429564999999988</v>
      </c>
      <c r="K1766" s="18" t="str">
        <f>OBV!F1766</f>
        <v>BULLISH</v>
      </c>
      <c r="L1766" s="18" t="str">
        <f>OBV!G1766</f>
        <v>NEUTRAL</v>
      </c>
      <c r="M1766" s="18" t="str">
        <f>OBV!H1766</f>
        <v>CONFIRMED BULLISH</v>
      </c>
    </row>
    <row r="1767" spans="1:13" ht="13.5" x14ac:dyDescent="0.25">
      <c r="A1767" s="4">
        <f>TITRES_STAT!B1770</f>
        <v>44587</v>
      </c>
      <c r="B1767" s="2">
        <f>TITRES_STAT!C1770</f>
        <v>15.5</v>
      </c>
      <c r="C1767" s="2">
        <f>RSI!I1767</f>
        <v>67.420209307759364</v>
      </c>
      <c r="D1767" s="2">
        <f>MACD!E1767</f>
        <v>-9.195292506589503E-2</v>
      </c>
      <c r="E1767" s="2">
        <f>MACD!F1767</f>
        <v>-5.4551701386248631E-2</v>
      </c>
      <c r="F1767" s="2">
        <f>'Moving Avg'!D1767</f>
        <v>6.6887400000000001</v>
      </c>
      <c r="G1767" s="2">
        <f>'Moving Avg'!E1767</f>
        <v>6.6097999999999999</v>
      </c>
      <c r="H1767" s="2">
        <f>'Moving Avg'!F1767</f>
        <v>6.532820000000001</v>
      </c>
      <c r="I1767" s="2">
        <f>'Moving Avg'!G1767</f>
        <v>6.4530640000000004</v>
      </c>
      <c r="J1767" s="2">
        <f>'Moving Avg'!H1767</f>
        <v>6.3449599999999986</v>
      </c>
      <c r="K1767" s="18" t="str">
        <f>OBV!F1767</f>
        <v>BULLISH</v>
      </c>
      <c r="L1767" s="18" t="str">
        <f>OBV!G1767</f>
        <v>NEUTRAL</v>
      </c>
      <c r="M1767" s="18" t="str">
        <f>OBV!H1767</f>
        <v>CONFIRMED BULLISH</v>
      </c>
    </row>
    <row r="1768" spans="1:13" ht="13.5" x14ac:dyDescent="0.25">
      <c r="A1768" s="4">
        <f>TITRES_STAT!B1771</f>
        <v>44588</v>
      </c>
      <c r="B1768" s="2">
        <f>TITRES_STAT!C1771</f>
        <v>16</v>
      </c>
      <c r="C1768" s="2">
        <f>RSI!I1768</f>
        <v>76.637795704926873</v>
      </c>
      <c r="D1768" s="2">
        <f>MACD!E1768</f>
        <v>-0.11223441883762941</v>
      </c>
      <c r="E1768" s="2">
        <f>MACD!F1768</f>
        <v>-6.6088244876524788E-2</v>
      </c>
      <c r="F1768" s="2">
        <f>'Moving Avg'!D1768</f>
        <v>6.7538</v>
      </c>
      <c r="G1768" s="2">
        <f>'Moving Avg'!E1768</f>
        <v>6.6531700000000003</v>
      </c>
      <c r="H1768" s="2">
        <f>'Moving Avg'!F1768</f>
        <v>6.558625000000001</v>
      </c>
      <c r="I1768" s="2">
        <f>'Moving Avg'!G1768</f>
        <v>6.4639919999999993</v>
      </c>
      <c r="J1768" s="2">
        <f>'Moving Avg'!H1768</f>
        <v>6.3481529999999973</v>
      </c>
      <c r="K1768" s="18" t="str">
        <f>OBV!F1768</f>
        <v>BULLISH</v>
      </c>
      <c r="L1768" s="18" t="str">
        <f>OBV!G1768</f>
        <v>STRONG</v>
      </c>
      <c r="M1768" s="18" t="str">
        <f>OBV!H1768</f>
        <v>CONFIRMED BULLISH</v>
      </c>
    </row>
    <row r="1769" spans="1:13" ht="13.5" x14ac:dyDescent="0.25">
      <c r="A1769" s="4">
        <f>TITRES_STAT!B1772</f>
        <v>44589</v>
      </c>
      <c r="B1769" s="2">
        <f>TITRES_STAT!C1772</f>
        <v>15.98</v>
      </c>
      <c r="C1769" s="2">
        <f>RSI!I1769</f>
        <v>75.72259098843125</v>
      </c>
      <c r="D1769" s="2">
        <f>MACD!E1769</f>
        <v>-0.11179702029596683</v>
      </c>
      <c r="E1769" s="2">
        <f>MACD!F1769</f>
        <v>-7.5229999960413199E-2</v>
      </c>
      <c r="F1769" s="2">
        <f>'Moving Avg'!D1769</f>
        <v>6.8084599999999993</v>
      </c>
      <c r="G1769" s="2">
        <f>'Moving Avg'!E1769</f>
        <v>6.6831000000000005</v>
      </c>
      <c r="H1769" s="2">
        <f>'Moving Avg'!F1769</f>
        <v>6.5798800000000002</v>
      </c>
      <c r="I1769" s="2">
        <f>'Moving Avg'!G1769</f>
        <v>6.4747479999999982</v>
      </c>
      <c r="J1769" s="2">
        <f>'Moving Avg'!H1769</f>
        <v>6.3513029999999979</v>
      </c>
      <c r="K1769" s="18" t="str">
        <f>OBV!F1769</f>
        <v>BULLISH</v>
      </c>
      <c r="L1769" s="18" t="str">
        <f>OBV!G1769</f>
        <v>STRONG</v>
      </c>
      <c r="M1769" s="18" t="str">
        <f>OBV!H1769</f>
        <v>CONFIRMED BULLISH</v>
      </c>
    </row>
    <row r="1770" spans="1:13" ht="13.5" x14ac:dyDescent="0.25">
      <c r="A1770" s="4">
        <f>TITRES_STAT!B1773</f>
        <v>44592</v>
      </c>
      <c r="B1770" s="2">
        <f>TITRES_STAT!C1773</f>
        <v>15.98</v>
      </c>
      <c r="C1770" s="2">
        <f>RSI!I1770</f>
        <v>75.72259098843125</v>
      </c>
      <c r="D1770" s="2">
        <f>MACD!E1770</f>
        <v>-0.13294496137818612</v>
      </c>
      <c r="E1770" s="2">
        <f>MACD!F1770</f>
        <v>-8.6772992243967784E-2</v>
      </c>
      <c r="F1770" s="2">
        <f>'Moving Avg'!D1770</f>
        <v>6.8492399999999991</v>
      </c>
      <c r="G1770" s="2">
        <f>'Moving Avg'!E1770</f>
        <v>6.7256099999999988</v>
      </c>
      <c r="H1770" s="2">
        <f>'Moving Avg'!F1770</f>
        <v>6.6011350000000011</v>
      </c>
      <c r="I1770" s="2">
        <f>'Moving Avg'!G1770</f>
        <v>6.4849839999999981</v>
      </c>
      <c r="J1770" s="2">
        <f>'Moving Avg'!H1770</f>
        <v>6.3546644999999993</v>
      </c>
      <c r="K1770" s="18" t="str">
        <f>OBV!F1770</f>
        <v>BULLISH</v>
      </c>
      <c r="L1770" s="18" t="str">
        <f>OBV!G1770</f>
        <v>STRONG</v>
      </c>
      <c r="M1770" s="18" t="str">
        <f>OBV!H1770</f>
        <v>CONFIRMED BULLISH</v>
      </c>
    </row>
    <row r="1771" spans="1:13" ht="13.5" x14ac:dyDescent="0.25">
      <c r="A1771" s="4">
        <f>TITRES_STAT!B1774</f>
        <v>44593</v>
      </c>
      <c r="B1771" s="2">
        <f>TITRES_STAT!C1774</f>
        <v>15.89</v>
      </c>
      <c r="C1771" s="2">
        <f>RSI!I1771</f>
        <v>71.236913824482798</v>
      </c>
      <c r="D1771" s="2">
        <f>MACD!E1771</f>
        <v>-0.14994696693971843</v>
      </c>
      <c r="E1771" s="2">
        <f>MACD!F1771</f>
        <v>-9.9407787183117907E-2</v>
      </c>
      <c r="F1771" s="2">
        <f>'Moving Avg'!D1771</f>
        <v>6.8830599999999986</v>
      </c>
      <c r="G1771" s="2">
        <f>'Moving Avg'!E1771</f>
        <v>6.7642100000000003</v>
      </c>
      <c r="H1771" s="2">
        <f>'Moving Avg'!F1771</f>
        <v>6.621735000000001</v>
      </c>
      <c r="I1771" s="2">
        <f>'Moving Avg'!G1771</f>
        <v>6.4953059999999985</v>
      </c>
      <c r="J1771" s="2">
        <f>'Moving Avg'!H1771</f>
        <v>6.3582534999999973</v>
      </c>
      <c r="K1771" s="18" t="str">
        <f>OBV!F1771</f>
        <v>BULLISH</v>
      </c>
      <c r="L1771" s="18" t="str">
        <f>OBV!G1771</f>
        <v>STRONG</v>
      </c>
      <c r="M1771" s="18" t="str">
        <f>OBV!H1771</f>
        <v>CONFIRMED BULLISH</v>
      </c>
    </row>
    <row r="1772" spans="1:13" ht="13.5" x14ac:dyDescent="0.25">
      <c r="A1772" s="4">
        <f>TITRES_STAT!B1775</f>
        <v>44594</v>
      </c>
      <c r="B1772" s="2">
        <f>TITRES_STAT!C1775</f>
        <v>15.6</v>
      </c>
      <c r="C1772" s="2">
        <f>RSI!I1772</f>
        <v>59.105324009889863</v>
      </c>
      <c r="D1772" s="2">
        <f>MACD!E1772</f>
        <v>-0.15663917110399872</v>
      </c>
      <c r="E1772" s="2">
        <f>MACD!F1772</f>
        <v>-0.11085406396729408</v>
      </c>
      <c r="F1772" s="2">
        <f>'Moving Avg'!D1772</f>
        <v>6.8917200000000012</v>
      </c>
      <c r="G1772" s="2">
        <f>'Moving Avg'!E1772</f>
        <v>6.7902299999999993</v>
      </c>
      <c r="H1772" s="2">
        <f>'Moving Avg'!F1772</f>
        <v>6.6369150000000001</v>
      </c>
      <c r="I1772" s="2">
        <f>'Moving Avg'!G1772</f>
        <v>6.5039799999999977</v>
      </c>
      <c r="J1772" s="2">
        <f>'Moving Avg'!H1772</f>
        <v>6.3612134999999981</v>
      </c>
      <c r="K1772" s="18" t="str">
        <f>OBV!F1772</f>
        <v>BULLISH</v>
      </c>
      <c r="L1772" s="18" t="str">
        <f>OBV!G1772</f>
        <v>STRONG</v>
      </c>
      <c r="M1772" s="18" t="str">
        <f>OBV!H1772</f>
        <v>CONFIRMED BULLISH</v>
      </c>
    </row>
    <row r="1773" spans="1:13" ht="13.5" x14ac:dyDescent="0.25">
      <c r="A1773" s="4">
        <f>TITRES_STAT!B1776</f>
        <v>44595</v>
      </c>
      <c r="B1773" s="2">
        <f>TITRES_STAT!C1776</f>
        <v>15.5</v>
      </c>
      <c r="C1773" s="2">
        <f>RSI!I1773</f>
        <v>55.595812724021989</v>
      </c>
      <c r="D1773" s="2">
        <f>MACD!E1773</f>
        <v>-0.14317820090673639</v>
      </c>
      <c r="E1773" s="2">
        <f>MACD!F1773</f>
        <v>-0.11731889135518254</v>
      </c>
      <c r="F1773" s="2">
        <f>'Moving Avg'!D1773</f>
        <v>6.8483599999999996</v>
      </c>
      <c r="G1773" s="2">
        <f>'Moving Avg'!E1773</f>
        <v>6.8010799999999989</v>
      </c>
      <c r="H1773" s="2">
        <f>'Moving Avg'!F1773</f>
        <v>6.6520950000000001</v>
      </c>
      <c r="I1773" s="2">
        <f>'Moving Avg'!G1773</f>
        <v>6.5100519999999973</v>
      </c>
      <c r="J1773" s="2">
        <f>'Moving Avg'!H1773</f>
        <v>6.3638509999999986</v>
      </c>
      <c r="K1773" s="18" t="str">
        <f>OBV!F1773</f>
        <v>BEARISH</v>
      </c>
      <c r="L1773" s="18" t="str">
        <f>OBV!G1773</f>
        <v>NEUTRAL</v>
      </c>
      <c r="M1773" s="18" t="str">
        <f>OBV!H1773</f>
        <v>CONFIRMED BEARISH</v>
      </c>
    </row>
    <row r="1774" spans="1:13" ht="13.5" x14ac:dyDescent="0.25">
      <c r="A1774" s="4">
        <f>TITRES_STAT!B1777</f>
        <v>44596</v>
      </c>
      <c r="B1774" s="2">
        <f>TITRES_STAT!C1777</f>
        <v>15.6</v>
      </c>
      <c r="C1774" s="2">
        <f>RSI!I1774</f>
        <v>58.264573120446087</v>
      </c>
      <c r="D1774" s="2">
        <f>MACD!E1774</f>
        <v>-0.12876714789285071</v>
      </c>
      <c r="E1774" s="2">
        <f>MACD!F1774</f>
        <v>-0.11960854266271619</v>
      </c>
      <c r="F1774" s="2">
        <f>'Moving Avg'!D1774</f>
        <v>6.8153800000000002</v>
      </c>
      <c r="G1774" s="2">
        <f>'Moving Avg'!E1774</f>
        <v>6.8119199999999989</v>
      </c>
      <c r="H1774" s="2">
        <f>'Moving Avg'!F1774</f>
        <v>6.6716100000000012</v>
      </c>
      <c r="I1774" s="2">
        <f>'Moving Avg'!G1774</f>
        <v>6.5169899999999972</v>
      </c>
      <c r="J1774" s="2">
        <f>'Moving Avg'!H1774</f>
        <v>6.3663879999999979</v>
      </c>
      <c r="K1774" s="18" t="str">
        <f>OBV!F1774</f>
        <v>BEARISH</v>
      </c>
      <c r="L1774" s="18" t="str">
        <f>OBV!G1774</f>
        <v>NEUTRAL</v>
      </c>
      <c r="M1774" s="18" t="str">
        <f>OBV!H1774</f>
        <v>CONFIRMED BEARISH</v>
      </c>
    </row>
    <row r="1775" spans="1:13" ht="13.5" x14ac:dyDescent="0.25">
      <c r="A1775" s="4">
        <f>TITRES_STAT!B1778</f>
        <v>44599</v>
      </c>
      <c r="B1775" s="2">
        <f>TITRES_STAT!C1778</f>
        <v>15.7</v>
      </c>
      <c r="C1775" s="2">
        <f>RSI!I1775</f>
        <v>60.807177087844721</v>
      </c>
      <c r="D1775" s="2">
        <f>MACD!E1775</f>
        <v>-0.10978222433048668</v>
      </c>
      <c r="E1775" s="2">
        <f>MACD!F1775</f>
        <v>-0.11764327899627029</v>
      </c>
      <c r="F1775" s="2">
        <f>'Moving Avg'!D1775</f>
        <v>6.7910800000000009</v>
      </c>
      <c r="G1775" s="2">
        <f>'Moving Avg'!E1775</f>
        <v>6.8201599999999996</v>
      </c>
      <c r="H1775" s="2">
        <f>'Moving Avg'!F1775</f>
        <v>6.6900400000000007</v>
      </c>
      <c r="I1775" s="2">
        <f>'Moving Avg'!G1775</f>
        <v>6.5247959999999967</v>
      </c>
      <c r="J1775" s="2">
        <f>'Moving Avg'!H1775</f>
        <v>6.3687189999999978</v>
      </c>
      <c r="K1775" s="18" t="str">
        <f>OBV!F1775</f>
        <v>BEARISH</v>
      </c>
      <c r="L1775" s="18" t="str">
        <f>OBV!G1775</f>
        <v>NEUTRAL</v>
      </c>
      <c r="M1775" s="18" t="str">
        <f>OBV!H1775</f>
        <v>CONFIRMED BEARISH</v>
      </c>
    </row>
    <row r="1776" spans="1:13" ht="13.5" x14ac:dyDescent="0.25">
      <c r="A1776" s="4">
        <f>TITRES_STAT!B1779</f>
        <v>44600</v>
      </c>
      <c r="B1776" s="2">
        <f>TITRES_STAT!C1779</f>
        <v>15.68</v>
      </c>
      <c r="C1776" s="2">
        <f>RSI!I1776</f>
        <v>60.017829381324802</v>
      </c>
      <c r="D1776" s="2">
        <f>MACD!E1776</f>
        <v>-9.4613042344810161E-2</v>
      </c>
      <c r="E1776" s="2">
        <f>MACD!F1776</f>
        <v>-0.11303723166597827</v>
      </c>
      <c r="F1776" s="2">
        <f>'Moving Avg'!D1776</f>
        <v>6.7728599999999997</v>
      </c>
      <c r="G1776" s="2">
        <f>'Moving Avg'!E1776</f>
        <v>6.82796</v>
      </c>
      <c r="H1776" s="2">
        <f>'Moving Avg'!F1776</f>
        <v>6.7047850000000011</v>
      </c>
      <c r="I1776" s="2">
        <f>'Moving Avg'!G1776</f>
        <v>6.5324279999999968</v>
      </c>
      <c r="J1776" s="2">
        <f>'Moving Avg'!H1776</f>
        <v>6.3710065</v>
      </c>
      <c r="K1776" s="18" t="str">
        <f>OBV!F1776</f>
        <v>BEARISH</v>
      </c>
      <c r="L1776" s="18" t="str">
        <f>OBV!G1776</f>
        <v>NEUTRAL</v>
      </c>
      <c r="M1776" s="18" t="str">
        <f>OBV!H1776</f>
        <v>CONFIRMED BEARISH</v>
      </c>
    </row>
    <row r="1777" spans="1:13" ht="13.5" x14ac:dyDescent="0.25">
      <c r="A1777" s="4">
        <f>TITRES_STAT!B1780</f>
        <v>44601</v>
      </c>
      <c r="B1777" s="2">
        <f>TITRES_STAT!C1780</f>
        <v>15.5</v>
      </c>
      <c r="C1777" s="2">
        <f>RSI!I1777</f>
        <v>53.333284097773181</v>
      </c>
      <c r="D1777" s="2">
        <f>MACD!E1777</f>
        <v>-7.6761255406234241E-2</v>
      </c>
      <c r="E1777" s="2">
        <f>MACD!F1777</f>
        <v>-0.10578203641402947</v>
      </c>
      <c r="F1777" s="2">
        <f>'Moving Avg'!D1777</f>
        <v>6.7641999999999998</v>
      </c>
      <c r="G1777" s="2">
        <f>'Moving Avg'!E1777</f>
        <v>6.8279600000000018</v>
      </c>
      <c r="H1777" s="2">
        <f>'Moving Avg'!F1777</f>
        <v>6.7188800000000013</v>
      </c>
      <c r="I1777" s="2">
        <f>'Moving Avg'!G1777</f>
        <v>6.5384999999999964</v>
      </c>
      <c r="J1777" s="2">
        <f>'Moving Avg'!H1777</f>
        <v>6.3726924999999994</v>
      </c>
      <c r="K1777" s="18" t="str">
        <f>OBV!F1777</f>
        <v>BEARISH</v>
      </c>
      <c r="L1777" s="18" t="str">
        <f>OBV!G1777</f>
        <v>NEUTRAL</v>
      </c>
      <c r="M1777" s="18" t="str">
        <f>OBV!H1777</f>
        <v>CONFIRMED BEARISH</v>
      </c>
    </row>
    <row r="1778" spans="1:13" ht="13.5" x14ac:dyDescent="0.25">
      <c r="A1778" s="4">
        <f>TITRES_STAT!B1781</f>
        <v>44602</v>
      </c>
      <c r="B1778" s="2">
        <f>TITRES_STAT!C1781</f>
        <v>15.5</v>
      </c>
      <c r="C1778" s="2">
        <f>RSI!I1778</f>
        <v>53.333284097773173</v>
      </c>
      <c r="D1778" s="2">
        <f>MACD!E1778</f>
        <v>-2.8546194352863097E-2</v>
      </c>
      <c r="E1778" s="2">
        <f>MACD!F1778</f>
        <v>-9.0334868001796201E-2</v>
      </c>
      <c r="F1778" s="2">
        <f>'Moving Avg'!D1778</f>
        <v>6.7641999999999998</v>
      </c>
      <c r="G1778" s="2">
        <f>'Moving Avg'!E1778</f>
        <v>6.806280000000001</v>
      </c>
      <c r="H1778" s="2">
        <f>'Moving Avg'!F1778</f>
        <v>6.7297250000000002</v>
      </c>
      <c r="I1778" s="2">
        <f>'Moving Avg'!G1778</f>
        <v>6.5446599999999968</v>
      </c>
      <c r="J1778" s="2">
        <f>'Moving Avg'!H1778</f>
        <v>6.3743784999999988</v>
      </c>
      <c r="K1778" s="18" t="str">
        <f>OBV!F1778</f>
        <v>BULLISH</v>
      </c>
      <c r="L1778" s="18" t="str">
        <f>OBV!G1778</f>
        <v>NEUTRAL</v>
      </c>
      <c r="M1778" s="18" t="str">
        <f>OBV!H1778</f>
        <v>NEUTRAL</v>
      </c>
    </row>
    <row r="1779" spans="1:13" ht="13.5" x14ac:dyDescent="0.25">
      <c r="A1779" s="4">
        <f>TITRES_STAT!B1782</f>
        <v>44603</v>
      </c>
      <c r="B1779" s="2">
        <f>TITRES_STAT!C1782</f>
        <v>15.73</v>
      </c>
      <c r="C1779" s="2">
        <f>RSI!I1779</f>
        <v>59.946359871721789</v>
      </c>
      <c r="D1779" s="2">
        <f>MACD!E1779</f>
        <v>3.3168442998103842E-3</v>
      </c>
      <c r="E1779" s="2">
        <f>MACD!F1779</f>
        <v>-7.1604525541474895E-2</v>
      </c>
      <c r="F1779" s="2">
        <f>'Moving Avg'!D1779</f>
        <v>6.7754799999999999</v>
      </c>
      <c r="G1779" s="2">
        <f>'Moving Avg'!E1779</f>
        <v>6.7954300000000005</v>
      </c>
      <c r="H1779" s="2">
        <f>'Moving Avg'!F1779</f>
        <v>6.7392650000000014</v>
      </c>
      <c r="I1779" s="2">
        <f>'Moving Avg'!G1779</f>
        <v>6.5528999999999975</v>
      </c>
      <c r="J1779" s="2">
        <f>'Moving Avg'!H1779</f>
        <v>6.3769859999999996</v>
      </c>
      <c r="K1779" s="18" t="str">
        <f>OBV!F1779</f>
        <v>BULLISH</v>
      </c>
      <c r="L1779" s="18" t="str">
        <f>OBV!G1779</f>
        <v>NEUTRAL</v>
      </c>
      <c r="M1779" s="18" t="str">
        <f>OBV!H1779</f>
        <v>CONFIRMED BULLISH</v>
      </c>
    </row>
    <row r="1780" spans="1:13" ht="13.5" x14ac:dyDescent="0.25">
      <c r="A1780" s="4">
        <f>TITRES_STAT!B1783</f>
        <v>44606</v>
      </c>
      <c r="B1780" s="2">
        <f>TITRES_STAT!C1783</f>
        <v>15.74</v>
      </c>
      <c r="C1780" s="2">
        <f>RSI!I1780</f>
        <v>60.214316978285105</v>
      </c>
      <c r="D1780" s="2">
        <f>MACD!E1780</f>
        <v>2.9153505987235206E-2</v>
      </c>
      <c r="E1780" s="2">
        <f>MACD!F1780</f>
        <v>-5.1452919235732877E-2</v>
      </c>
      <c r="F1780" s="2">
        <f>'Moving Avg'!D1780</f>
        <v>6.7789600000000005</v>
      </c>
      <c r="G1780" s="2">
        <f>'Moving Avg'!E1780</f>
        <v>6.7850200000000003</v>
      </c>
      <c r="H1780" s="2">
        <f>'Moving Avg'!F1780</f>
        <v>6.7553150000000004</v>
      </c>
      <c r="I1780" s="2">
        <f>'Moving Avg'!G1780</f>
        <v>6.5611419999999985</v>
      </c>
      <c r="J1780" s="2">
        <f>'Moving Avg'!H1780</f>
        <v>6.379615499999999</v>
      </c>
      <c r="K1780" s="18" t="str">
        <f>OBV!F1780</f>
        <v>BULLISH</v>
      </c>
      <c r="L1780" s="18" t="str">
        <f>OBV!G1780</f>
        <v>NEUTRAL</v>
      </c>
      <c r="M1780" s="18" t="str">
        <f>OBV!H1780</f>
        <v>CONFIRMED BULLISH</v>
      </c>
    </row>
    <row r="1781" spans="1:13" ht="13.5" x14ac:dyDescent="0.25">
      <c r="A1781" s="4">
        <f>TITRES_STAT!B1784</f>
        <v>44607</v>
      </c>
      <c r="B1781" s="2">
        <f>TITRES_STAT!C1784</f>
        <v>15.73</v>
      </c>
      <c r="C1781" s="2">
        <f>RSI!I1781</f>
        <v>59.783601926454658</v>
      </c>
      <c r="D1781" s="2">
        <f>MACD!E1781</f>
        <v>4.4560537155589941E-2</v>
      </c>
      <c r="E1781" s="2">
        <f>MACD!F1781</f>
        <v>-3.2250227957468312E-2</v>
      </c>
      <c r="F1781" s="2">
        <f>'Moving Avg'!D1781</f>
        <v>6.7832999999999997</v>
      </c>
      <c r="G1781" s="2">
        <f>'Moving Avg'!E1781</f>
        <v>6.7780800000000001</v>
      </c>
      <c r="H1781" s="2">
        <f>'Moving Avg'!F1781</f>
        <v>6.7711450000000015</v>
      </c>
      <c r="I1781" s="2">
        <f>'Moving Avg'!G1781</f>
        <v>6.5700759999999976</v>
      </c>
      <c r="J1781" s="2">
        <f>'Moving Avg'!H1781</f>
        <v>6.3828994999999988</v>
      </c>
      <c r="K1781" s="18" t="str">
        <f>OBV!F1781</f>
        <v>BEARISH</v>
      </c>
      <c r="L1781" s="18" t="str">
        <f>OBV!G1781</f>
        <v>NEUTRAL</v>
      </c>
      <c r="M1781" s="18" t="str">
        <f>OBV!H1781</f>
        <v>BEARISH DIVERGENCE</v>
      </c>
    </row>
    <row r="1782" spans="1:13" ht="13.5" x14ac:dyDescent="0.25">
      <c r="A1782" s="4">
        <f>TITRES_STAT!B1785</f>
        <v>44608</v>
      </c>
      <c r="B1782" s="2">
        <f>TITRES_STAT!C1785</f>
        <v>15.9</v>
      </c>
      <c r="C1782" s="2">
        <f>RSI!I1782</f>
        <v>64.385204508742177</v>
      </c>
      <c r="D1782" s="2">
        <f>MACD!E1782</f>
        <v>3.2094130952386557E-2</v>
      </c>
      <c r="E1782" s="2">
        <f>MACD!F1782</f>
        <v>-1.9381356175497341E-2</v>
      </c>
      <c r="F1782" s="2">
        <f>'Moving Avg'!D1782</f>
        <v>6.8179999999999996</v>
      </c>
      <c r="G1782" s="2">
        <f>'Moving Avg'!E1782</f>
        <v>6.7911000000000001</v>
      </c>
      <c r="H1782" s="2">
        <f>'Moving Avg'!F1782</f>
        <v>6.7906649999999997</v>
      </c>
      <c r="I1782" s="2">
        <f>'Moving Avg'!G1782</f>
        <v>6.5813539999999975</v>
      </c>
      <c r="J1782" s="2">
        <f>'Moving Avg'!H1782</f>
        <v>6.3865104999999991</v>
      </c>
      <c r="K1782" s="18" t="str">
        <f>OBV!F1782</f>
        <v>BULLISH</v>
      </c>
      <c r="L1782" s="18" t="str">
        <f>OBV!G1782</f>
        <v>NEUTRAL</v>
      </c>
      <c r="M1782" s="18" t="str">
        <f>OBV!H1782</f>
        <v>CONFIRMED BULLISH</v>
      </c>
    </row>
    <row r="1783" spans="1:13" ht="13.5" x14ac:dyDescent="0.25">
      <c r="A1783" s="4">
        <f>TITRES_STAT!B1786</f>
        <v>44609</v>
      </c>
      <c r="B1783" s="2">
        <f>TITRES_STAT!C1786</f>
        <v>15.85</v>
      </c>
      <c r="C1783" s="2">
        <f>RSI!I1783</f>
        <v>62.133958201776416</v>
      </c>
      <c r="D1783" s="2">
        <f>MACD!E1783</f>
        <v>1.542336676523437E-2</v>
      </c>
      <c r="E1783" s="2">
        <f>MACD!F1783</f>
        <v>-1.2420411587350999E-2</v>
      </c>
      <c r="F1783" s="2">
        <f>'Moving Avg'!D1783</f>
        <v>6.8483599999999996</v>
      </c>
      <c r="G1783" s="2">
        <f>'Moving Avg'!E1783</f>
        <v>6.8062799999999992</v>
      </c>
      <c r="H1783" s="2">
        <f>'Moving Avg'!F1783</f>
        <v>6.8036799999999999</v>
      </c>
      <c r="I1783" s="2">
        <f>'Moving Avg'!G1783</f>
        <v>6.5905499999999968</v>
      </c>
      <c r="J1783" s="2">
        <f>'Moving Avg'!H1783</f>
        <v>6.3895899999999992</v>
      </c>
      <c r="K1783" s="18" t="str">
        <f>OBV!F1783</f>
        <v>BULLISH</v>
      </c>
      <c r="L1783" s="18" t="str">
        <f>OBV!G1783</f>
        <v>NEUTRAL</v>
      </c>
      <c r="M1783" s="18" t="str">
        <f>OBV!H1783</f>
        <v>CONFIRMED BULLISH</v>
      </c>
    </row>
    <row r="1784" spans="1:13" ht="13.5" x14ac:dyDescent="0.25">
      <c r="A1784" s="4">
        <f>TITRES_STAT!B1787</f>
        <v>44610</v>
      </c>
      <c r="B1784" s="2">
        <f>TITRES_STAT!C1787</f>
        <v>15.85</v>
      </c>
      <c r="C1784" s="2">
        <f>RSI!I1784</f>
        <v>62.133958201776416</v>
      </c>
      <c r="D1784" s="2">
        <f>MACD!E1784</f>
        <v>7.1180858007666714E-3</v>
      </c>
      <c r="E1784" s="2">
        <f>MACD!F1784</f>
        <v>-8.5127121097274654E-3</v>
      </c>
      <c r="F1784" s="2">
        <f>'Moving Avg'!D1784</f>
        <v>6.8587800000000003</v>
      </c>
      <c r="G1784" s="2">
        <f>'Moving Avg'!E1784</f>
        <v>6.8171300000000006</v>
      </c>
      <c r="H1784" s="2">
        <f>'Moving Avg'!F1784</f>
        <v>6.8145250000000006</v>
      </c>
      <c r="I1784" s="2">
        <f>'Moving Avg'!G1784</f>
        <v>6.5998319999999966</v>
      </c>
      <c r="J1784" s="2">
        <f>'Moving Avg'!H1784</f>
        <v>6.393092499999999</v>
      </c>
      <c r="K1784" s="18" t="str">
        <f>OBV!F1784</f>
        <v>BULLISH</v>
      </c>
      <c r="L1784" s="18" t="str">
        <f>OBV!G1784</f>
        <v>NEUTRAL</v>
      </c>
      <c r="M1784" s="18" t="str">
        <f>OBV!H1784</f>
        <v>CONFIRMED BULLISH</v>
      </c>
    </row>
    <row r="1785" spans="1:13" ht="13.5" x14ac:dyDescent="0.25">
      <c r="A1785" s="4">
        <f>TITRES_STAT!B1788</f>
        <v>44613</v>
      </c>
      <c r="B1785" s="2">
        <f>TITRES_STAT!C1788</f>
        <v>15.55</v>
      </c>
      <c r="C1785" s="2">
        <f>RSI!I1785</f>
        <v>49.982197477515939</v>
      </c>
      <c r="D1785" s="2">
        <f>MACD!E1785</f>
        <v>1.5607474380733954E-2</v>
      </c>
      <c r="E1785" s="2">
        <f>MACD!F1785</f>
        <v>-3.6886748116351812E-3</v>
      </c>
      <c r="F1785" s="2">
        <f>'Moving Avg'!D1785</f>
        <v>6.8422999999999998</v>
      </c>
      <c r="G1785" s="2">
        <f>'Moving Avg'!E1785</f>
        <v>6.8106300000000006</v>
      </c>
      <c r="H1785" s="2">
        <f>'Moving Avg'!F1785</f>
        <v>6.8153950000000005</v>
      </c>
      <c r="I1785" s="2">
        <f>'Moving Avg'!G1785</f>
        <v>6.6065119999999968</v>
      </c>
      <c r="J1785" s="2">
        <f>'Moving Avg'!H1785</f>
        <v>6.395732999999999</v>
      </c>
      <c r="K1785" s="18" t="str">
        <f>OBV!F1785</f>
        <v>BEARISH</v>
      </c>
      <c r="L1785" s="18" t="str">
        <f>OBV!G1785</f>
        <v>NEUTRAL</v>
      </c>
      <c r="M1785" s="18" t="str">
        <f>OBV!H1785</f>
        <v>CONFIRMED BEARISH</v>
      </c>
    </row>
    <row r="1786" spans="1:13" ht="13.5" x14ac:dyDescent="0.25">
      <c r="A1786" s="4">
        <f>TITRES_STAT!B1789</f>
        <v>44614</v>
      </c>
      <c r="B1786" s="2">
        <f>TITRES_STAT!C1789</f>
        <v>15.8</v>
      </c>
      <c r="C1786" s="2">
        <f>RSI!I1786</f>
        <v>57.449321243280075</v>
      </c>
      <c r="D1786" s="2">
        <f>MACD!E1786</f>
        <v>1.3453491366397508E-2</v>
      </c>
      <c r="E1786" s="2">
        <f>MACD!F1786</f>
        <v>-2.6024157602864365E-4</v>
      </c>
      <c r="F1786" s="2">
        <f>'Moving Avg'!D1786</f>
        <v>6.8483800000000006</v>
      </c>
      <c r="G1786" s="2">
        <f>'Moving Avg'!E1786</f>
        <v>6.8158399999999997</v>
      </c>
      <c r="H1786" s="2">
        <f>'Moving Avg'!F1786</f>
        <v>6.8218999999999994</v>
      </c>
      <c r="I1786" s="2">
        <f>'Moving Avg'!G1786</f>
        <v>6.6151859999999978</v>
      </c>
      <c r="J1786" s="2">
        <f>'Moving Avg'!H1786</f>
        <v>6.3984924999999988</v>
      </c>
      <c r="K1786" s="18" t="str">
        <f>OBV!F1786</f>
        <v>BULLISH</v>
      </c>
      <c r="L1786" s="18" t="str">
        <f>OBV!G1786</f>
        <v>NEUTRAL</v>
      </c>
      <c r="M1786" s="18" t="str">
        <f>OBV!H1786</f>
        <v>CONFIRMED BULLISH</v>
      </c>
    </row>
    <row r="1787" spans="1:13" ht="13.5" x14ac:dyDescent="0.25">
      <c r="A1787" s="4">
        <f>TITRES_STAT!B1790</f>
        <v>44615</v>
      </c>
      <c r="B1787" s="2">
        <f>TITRES_STAT!C1790</f>
        <v>15.6</v>
      </c>
      <c r="C1787" s="2">
        <f>RSI!I1787</f>
        <v>50.896988350362342</v>
      </c>
      <c r="D1787" s="2">
        <f>MACD!E1787</f>
        <v>5.4484791316173897E-3</v>
      </c>
      <c r="E1787" s="2">
        <f>MACD!F1787</f>
        <v>8.815025655005632E-4</v>
      </c>
      <c r="F1787" s="2">
        <f>'Moving Avg'!D1787</f>
        <v>6.8223399999999996</v>
      </c>
      <c r="G1787" s="2">
        <f>'Moving Avg'!E1787</f>
        <v>6.8201700000000001</v>
      </c>
      <c r="H1787" s="2">
        <f>'Moving Avg'!F1787</f>
        <v>6.824065</v>
      </c>
      <c r="I1787" s="2">
        <f>'Moving Avg'!G1787</f>
        <v>6.6232519999999973</v>
      </c>
      <c r="J1787" s="2">
        <f>'Moving Avg'!H1787</f>
        <v>6.4013465000000007</v>
      </c>
      <c r="K1787" s="18" t="str">
        <f>OBV!F1787</f>
        <v>BEARISH</v>
      </c>
      <c r="L1787" s="18" t="str">
        <f>OBV!G1787</f>
        <v>NEUTRAL</v>
      </c>
      <c r="M1787" s="18" t="str">
        <f>OBV!H1787</f>
        <v>CONFIRMED BEARISH</v>
      </c>
    </row>
    <row r="1788" spans="1:13" ht="13.5" x14ac:dyDescent="0.25">
      <c r="A1788" s="4">
        <f>TITRES_STAT!B1791</f>
        <v>44616</v>
      </c>
      <c r="B1788" s="2">
        <f>TITRES_STAT!C1791</f>
        <v>15.4</v>
      </c>
      <c r="C1788" s="2">
        <f>RSI!I1788</f>
        <v>45.335015369459668</v>
      </c>
      <c r="D1788" s="2">
        <f>MACD!E1788</f>
        <v>5.0434298977393155E-3</v>
      </c>
      <c r="E1788" s="2">
        <f>MACD!F1788</f>
        <v>1.7138880319483138E-3</v>
      </c>
      <c r="F1788" s="2">
        <f>'Moving Avg'!D1788</f>
        <v>6.7832999999999997</v>
      </c>
      <c r="G1788" s="2">
        <f>'Moving Avg'!E1788</f>
        <v>6.8158300000000001</v>
      </c>
      <c r="H1788" s="2">
        <f>'Moving Avg'!F1788</f>
        <v>6.8110550000000005</v>
      </c>
      <c r="I1788" s="2">
        <f>'Moving Avg'!G1788</f>
        <v>6.6295839999999986</v>
      </c>
      <c r="J1788" s="2">
        <f>'Moving Avg'!H1788</f>
        <v>6.4031330000000004</v>
      </c>
      <c r="K1788" s="18" t="str">
        <f>OBV!F1788</f>
        <v>BEARISH</v>
      </c>
      <c r="L1788" s="18" t="str">
        <f>OBV!G1788</f>
        <v>NEUTRAL</v>
      </c>
      <c r="M1788" s="18" t="str">
        <f>OBV!H1788</f>
        <v>CONFIRMED BEARISH</v>
      </c>
    </row>
    <row r="1789" spans="1:13" ht="13.5" x14ac:dyDescent="0.25">
      <c r="A1789" s="4">
        <f>TITRES_STAT!B1792</f>
        <v>44617</v>
      </c>
      <c r="B1789" s="2">
        <f>TITRES_STAT!C1792</f>
        <v>15.59</v>
      </c>
      <c r="C1789" s="2">
        <f>RSI!I1789</f>
        <v>50.834136182500501</v>
      </c>
      <c r="D1789" s="2">
        <f>MACD!E1789</f>
        <v>1.4397953376636075E-2</v>
      </c>
      <c r="E1789" s="2">
        <f>MACD!F1789</f>
        <v>4.2507011008858665E-3</v>
      </c>
      <c r="F1789" s="2">
        <f>'Moving Avg'!D1789</f>
        <v>6.7607400000000002</v>
      </c>
      <c r="G1789" s="2">
        <f>'Moving Avg'!E1789</f>
        <v>6.8097599999999998</v>
      </c>
      <c r="H1789" s="2">
        <f>'Moving Avg'!F1789</f>
        <v>6.8025949999999993</v>
      </c>
      <c r="I1789" s="2">
        <f>'Moving Avg'!G1789</f>
        <v>6.6365239999999979</v>
      </c>
      <c r="J1789" s="2">
        <f>'Moving Avg'!H1789</f>
        <v>6.4058600000000014</v>
      </c>
      <c r="K1789" s="18" t="str">
        <f>OBV!F1789</f>
        <v>BEARISH</v>
      </c>
      <c r="L1789" s="18" t="str">
        <f>OBV!G1789</f>
        <v>NEUTRAL</v>
      </c>
      <c r="M1789" s="18" t="str">
        <f>OBV!H1789</f>
        <v>CONFIRMED BEARISH</v>
      </c>
    </row>
    <row r="1790" spans="1:13" ht="13.5" x14ac:dyDescent="0.25">
      <c r="A1790" s="4">
        <f>TITRES_STAT!B1793</f>
        <v>44620</v>
      </c>
      <c r="B1790" s="2">
        <f>TITRES_STAT!C1793</f>
        <v>15.7</v>
      </c>
      <c r="C1790" s="2">
        <f>RSI!I1790</f>
        <v>53.735534975281453</v>
      </c>
      <c r="D1790" s="2">
        <f>MACD!E1790</f>
        <v>1.939824438287463E-2</v>
      </c>
      <c r="E1790" s="2">
        <f>MACD!F1790</f>
        <v>7.2802097572836197E-3</v>
      </c>
      <c r="F1790" s="2">
        <f>'Moving Avg'!D1790</f>
        <v>6.773740000000001</v>
      </c>
      <c r="G1790" s="2">
        <f>'Moving Avg'!E1790</f>
        <v>6.8080200000000008</v>
      </c>
      <c r="H1790" s="2">
        <f>'Moving Avg'!F1790</f>
        <v>6.7965199999999992</v>
      </c>
      <c r="I1790" s="2">
        <f>'Moving Avg'!G1790</f>
        <v>6.6443299999999992</v>
      </c>
      <c r="J1790" s="2">
        <f>'Moving Avg'!H1790</f>
        <v>6.4088255000000007</v>
      </c>
      <c r="K1790" s="18" t="str">
        <f>OBV!F1790</f>
        <v>BEARISH</v>
      </c>
      <c r="L1790" s="18" t="str">
        <f>OBV!G1790</f>
        <v>NEUTRAL</v>
      </c>
      <c r="M1790" s="18" t="str">
        <f>OBV!H1790</f>
        <v>BEARISH DIVERGENCE</v>
      </c>
    </row>
    <row r="1791" spans="1:13" ht="13.5" x14ac:dyDescent="0.25">
      <c r="A1791" s="4">
        <f>TITRES_STAT!B1794</f>
        <v>44621</v>
      </c>
      <c r="B1791" s="2">
        <f>TITRES_STAT!C1794</f>
        <v>15.6</v>
      </c>
      <c r="C1791" s="2">
        <f>RSI!I1791</f>
        <v>50.798234314645576</v>
      </c>
      <c r="D1791" s="2">
        <f>MACD!E1791</f>
        <v>2.5830971018727666E-2</v>
      </c>
      <c r="E1791" s="2">
        <f>MACD!F1791</f>
        <v>1.099036200957243E-2</v>
      </c>
      <c r="F1791" s="2">
        <f>'Moving Avg'!D1791</f>
        <v>6.7563800000000001</v>
      </c>
      <c r="G1791" s="2">
        <f>'Moving Avg'!E1791</f>
        <v>6.8023800000000012</v>
      </c>
      <c r="H1791" s="2">
        <f>'Moving Avg'!F1791</f>
        <v>6.7902299999999984</v>
      </c>
      <c r="I1791" s="2">
        <f>'Moving Avg'!G1791</f>
        <v>6.6521359999999996</v>
      </c>
      <c r="J1791" s="2">
        <f>'Moving Avg'!H1791</f>
        <v>6.4114680000000011</v>
      </c>
      <c r="K1791" s="18" t="str">
        <f>OBV!F1791</f>
        <v>BEARISH</v>
      </c>
      <c r="L1791" s="18" t="str">
        <f>OBV!G1791</f>
        <v>NEUTRAL</v>
      </c>
      <c r="M1791" s="18" t="str">
        <f>OBV!H1791</f>
        <v>CONFIRMED BEARISH</v>
      </c>
    </row>
    <row r="1792" spans="1:13" ht="13.5" x14ac:dyDescent="0.25">
      <c r="A1792" s="4">
        <f>TITRES_STAT!B1795</f>
        <v>44622</v>
      </c>
      <c r="B1792" s="2">
        <f>TITRES_STAT!C1795</f>
        <v>15.64</v>
      </c>
      <c r="C1792" s="2">
        <f>RSI!I1792</f>
        <v>51.93267292893028</v>
      </c>
      <c r="D1792" s="2">
        <f>MACD!E1792</f>
        <v>4.1284178827230456E-2</v>
      </c>
      <c r="E1792" s="2">
        <f>MACD!F1792</f>
        <v>1.7049125373104036E-2</v>
      </c>
      <c r="F1792" s="2">
        <f>'Moving Avg'!D1792</f>
        <v>6.7598599999999989</v>
      </c>
      <c r="G1792" s="2">
        <f>'Moving Avg'!E1792</f>
        <v>6.7911000000000001</v>
      </c>
      <c r="H1792" s="2">
        <f>'Moving Avg'!F1792</f>
        <v>6.7910999999999984</v>
      </c>
      <c r="I1792" s="2">
        <f>'Moving Avg'!G1792</f>
        <v>6.6594219999999993</v>
      </c>
      <c r="J1792" s="2">
        <f>'Moving Avg'!H1792</f>
        <v>6.4145150000000015</v>
      </c>
      <c r="K1792" s="18" t="str">
        <f>OBV!F1792</f>
        <v>BEARISH</v>
      </c>
      <c r="L1792" s="18" t="str">
        <f>OBV!G1792</f>
        <v>NEUTRAL</v>
      </c>
      <c r="M1792" s="18" t="str">
        <f>OBV!H1792</f>
        <v>BEARISH DIVERGENCE</v>
      </c>
    </row>
    <row r="1793" spans="1:13" ht="13.5" x14ac:dyDescent="0.25">
      <c r="A1793" s="4">
        <f>TITRES_STAT!B1796</f>
        <v>44623</v>
      </c>
      <c r="B1793" s="2">
        <f>TITRES_STAT!C1796</f>
        <v>15.69</v>
      </c>
      <c r="C1793" s="2">
        <f>RSI!I1793</f>
        <v>53.376452190197732</v>
      </c>
      <c r="D1793" s="2">
        <f>MACD!E1793</f>
        <v>4.9260519089422417E-2</v>
      </c>
      <c r="E1793" s="2">
        <f>MACD!F1793</f>
        <v>2.3491404116367715E-2</v>
      </c>
      <c r="F1793" s="2">
        <f>'Moving Avg'!D1793</f>
        <v>6.7850200000000003</v>
      </c>
      <c r="G1793" s="2">
        <f>'Moving Avg'!E1793</f>
        <v>6.78416</v>
      </c>
      <c r="H1793" s="2">
        <f>'Moving Avg'!F1793</f>
        <v>6.7952200000000005</v>
      </c>
      <c r="I1793" s="2">
        <f>'Moving Avg'!G1793</f>
        <v>6.6670559999999996</v>
      </c>
      <c r="J1793" s="2">
        <f>'Moving Avg'!H1793</f>
        <v>6.4173110000000007</v>
      </c>
      <c r="K1793" s="18" t="str">
        <f>OBV!F1793</f>
        <v>BULLISH</v>
      </c>
      <c r="L1793" s="18" t="str">
        <f>OBV!G1793</f>
        <v>NEUTRAL</v>
      </c>
      <c r="M1793" s="18" t="str">
        <f>OBV!H1793</f>
        <v>CONFIRMED BULLISH</v>
      </c>
    </row>
    <row r="1794" spans="1:13" ht="13.5" x14ac:dyDescent="0.25">
      <c r="A1794" s="4">
        <f>TITRES_STAT!B1797</f>
        <v>44624</v>
      </c>
      <c r="B1794" s="2">
        <f>TITRES_STAT!C1797</f>
        <v>15.69</v>
      </c>
      <c r="C1794" s="2">
        <f>RSI!I1794</f>
        <v>53.376452190197732</v>
      </c>
      <c r="D1794" s="2">
        <f>MACD!E1794</f>
        <v>5.5739298279578797E-2</v>
      </c>
      <c r="E1794" s="2">
        <f>MACD!F1794</f>
        <v>2.9940982949009931E-2</v>
      </c>
      <c r="F1794" s="2">
        <f>'Moving Avg'!D1794</f>
        <v>6.7936999999999994</v>
      </c>
      <c r="G1794" s="2">
        <f>'Moving Avg'!E1794</f>
        <v>6.7772199999999998</v>
      </c>
      <c r="H1794" s="2">
        <f>'Moving Avg'!F1794</f>
        <v>6.7971750000000002</v>
      </c>
      <c r="I1794" s="2">
        <f>'Moving Avg'!G1794</f>
        <v>6.6746899999999991</v>
      </c>
      <c r="J1794" s="2">
        <f>'Moving Avg'!H1794</f>
        <v>6.4201070000000016</v>
      </c>
      <c r="K1794" s="18" t="str">
        <f>OBV!F1794</f>
        <v>BULLISH</v>
      </c>
      <c r="L1794" s="18" t="str">
        <f>OBV!G1794</f>
        <v>NEUTRAL</v>
      </c>
      <c r="M1794" s="18" t="str">
        <f>OBV!H1794</f>
        <v>CONFIRMED BULLISH</v>
      </c>
    </row>
    <row r="1795" spans="1:13" ht="13.5" x14ac:dyDescent="0.25">
      <c r="A1795" s="4">
        <f>TITRES_STAT!B1798</f>
        <v>44627</v>
      </c>
      <c r="B1795" s="2">
        <f>TITRES_STAT!C1798</f>
        <v>15.69</v>
      </c>
      <c r="C1795" s="2">
        <f>RSI!I1795</f>
        <v>53.376452190197739</v>
      </c>
      <c r="D1795" s="2">
        <f>MACD!E1795</f>
        <v>4.0955557778652008E-2</v>
      </c>
      <c r="E1795" s="2">
        <f>MACD!F1795</f>
        <v>3.2143897914938345E-2</v>
      </c>
      <c r="F1795" s="2">
        <f>'Moving Avg'!D1795</f>
        <v>6.79284</v>
      </c>
      <c r="G1795" s="2">
        <f>'Moving Avg'!E1795</f>
        <v>6.7832899999999992</v>
      </c>
      <c r="H1795" s="2">
        <f>'Moving Avg'!F1795</f>
        <v>6.7969600000000003</v>
      </c>
      <c r="I1795" s="2">
        <f>'Moving Avg'!G1795</f>
        <v>6.6821500000000018</v>
      </c>
      <c r="J1795" s="2">
        <f>'Moving Avg'!H1795</f>
        <v>6.422839500000002</v>
      </c>
      <c r="K1795" s="18" t="str">
        <f>OBV!F1795</f>
        <v>BULLISH</v>
      </c>
      <c r="L1795" s="18" t="str">
        <f>OBV!G1795</f>
        <v>NEUTRAL</v>
      </c>
      <c r="M1795" s="18" t="str">
        <f>OBV!H1795</f>
        <v>BULLISH DIVERGENCE</v>
      </c>
    </row>
    <row r="1796" spans="1:13" ht="13.5" x14ac:dyDescent="0.25">
      <c r="A1796" s="4">
        <f>TITRES_STAT!B1799</f>
        <v>44628</v>
      </c>
      <c r="B1796" s="2">
        <f>TITRES_STAT!C1799</f>
        <v>15.6</v>
      </c>
      <c r="C1796" s="2">
        <f>RSI!I1796</f>
        <v>49.996857577895469</v>
      </c>
      <c r="D1796" s="2">
        <f>MACD!E1796</f>
        <v>4.7787606585291798E-2</v>
      </c>
      <c r="E1796" s="2">
        <f>MACD!F1796</f>
        <v>3.5272639649009035E-2</v>
      </c>
      <c r="F1796" s="2">
        <f>'Moving Avg'!D1796</f>
        <v>6.79284</v>
      </c>
      <c r="G1796" s="2">
        <f>'Moving Avg'!E1796</f>
        <v>6.77461</v>
      </c>
      <c r="H1796" s="2">
        <f>'Moving Avg'!F1796</f>
        <v>6.7952249999999994</v>
      </c>
      <c r="I1796" s="2">
        <f>'Moving Avg'!G1796</f>
        <v>6.6898700000000009</v>
      </c>
      <c r="J1796" s="2">
        <f>'Moving Avg'!H1796</f>
        <v>6.4256090000000032</v>
      </c>
      <c r="K1796" s="18" t="str">
        <f>OBV!F1796</f>
        <v>BULLISH</v>
      </c>
      <c r="L1796" s="18" t="str">
        <f>OBV!G1796</f>
        <v>NEUTRAL</v>
      </c>
      <c r="M1796" s="18" t="str">
        <f>OBV!H1796</f>
        <v>NEUTRAL</v>
      </c>
    </row>
    <row r="1797" spans="1:13" ht="13.5" x14ac:dyDescent="0.25">
      <c r="A1797" s="4">
        <f>TITRES_STAT!B1800</f>
        <v>44629</v>
      </c>
      <c r="B1797" s="2">
        <f>TITRES_STAT!C1800</f>
        <v>15.57</v>
      </c>
      <c r="C1797" s="2">
        <f>RSI!I1797</f>
        <v>48.888517465900371</v>
      </c>
      <c r="D1797" s="2">
        <f>MACD!E1797</f>
        <v>4.1194053865875269E-2</v>
      </c>
      <c r="E1797" s="2">
        <f>MACD!F1797</f>
        <v>3.6456922492382283E-2</v>
      </c>
      <c r="F1797" s="2">
        <f>'Moving Avg'!D1797</f>
        <v>6.786760000000001</v>
      </c>
      <c r="G1797" s="2">
        <f>'Moving Avg'!E1797</f>
        <v>6.7733099999999995</v>
      </c>
      <c r="H1797" s="2">
        <f>'Moving Avg'!F1797</f>
        <v>6.7967399999999998</v>
      </c>
      <c r="I1797" s="2">
        <f>'Moving Avg'!G1797</f>
        <v>6.6974160000000005</v>
      </c>
      <c r="J1797" s="2">
        <f>'Moving Avg'!H1797</f>
        <v>6.4283135000000042</v>
      </c>
      <c r="K1797" s="18" t="str">
        <f>OBV!F1797</f>
        <v>BULLISH</v>
      </c>
      <c r="L1797" s="18" t="str">
        <f>OBV!G1797</f>
        <v>NEUTRAL</v>
      </c>
      <c r="M1797" s="18" t="str">
        <f>OBV!H1797</f>
        <v>BULLISH DIVERGENCE</v>
      </c>
    </row>
    <row r="1798" spans="1:13" ht="13.5" x14ac:dyDescent="0.25">
      <c r="A1798" s="4">
        <f>TITRES_STAT!B1801</f>
        <v>44630</v>
      </c>
      <c r="B1798" s="2">
        <f>TITRES_STAT!C1801</f>
        <v>15.4</v>
      </c>
      <c r="C1798" s="2">
        <f>RSI!I1798</f>
        <v>43.060530908638377</v>
      </c>
      <c r="D1798" s="2">
        <f>MACD!E1798</f>
        <v>2.7827662944783782E-2</v>
      </c>
      <c r="E1798" s="2">
        <f>MACD!F1798</f>
        <v>3.473107058286258E-2</v>
      </c>
      <c r="F1798" s="2">
        <f>'Moving Avg'!D1798</f>
        <v>6.7615999999999996</v>
      </c>
      <c r="G1798" s="2">
        <f>'Moving Avg'!E1798</f>
        <v>6.7733099999999995</v>
      </c>
      <c r="H1798" s="2">
        <f>'Moving Avg'!F1798</f>
        <v>6.7945700000000002</v>
      </c>
      <c r="I1798" s="2">
        <f>'Moving Avg'!G1798</f>
        <v>6.7025340000000009</v>
      </c>
      <c r="J1798" s="2">
        <f>'Moving Avg'!H1798</f>
        <v>6.4306285000000036</v>
      </c>
      <c r="K1798" s="18" t="str">
        <f>OBV!F1798</f>
        <v>BEARISH</v>
      </c>
      <c r="L1798" s="18" t="str">
        <f>OBV!G1798</f>
        <v>NEUTRAL</v>
      </c>
      <c r="M1798" s="18" t="str">
        <f>OBV!H1798</f>
        <v>CONFIRMED BEARISH</v>
      </c>
    </row>
    <row r="1799" spans="1:13" ht="13.5" x14ac:dyDescent="0.25">
      <c r="A1799" s="4">
        <f>TITRES_STAT!B1802</f>
        <v>44631</v>
      </c>
      <c r="B1799" s="2">
        <f>TITRES_STAT!C1802</f>
        <v>15.68</v>
      </c>
      <c r="C1799" s="2">
        <f>RSI!I1799</f>
        <v>52.999664237768691</v>
      </c>
      <c r="D1799" s="2">
        <f>MACD!E1799</f>
        <v>2.0722625465926292E-2</v>
      </c>
      <c r="E1799" s="2">
        <f>MACD!F1799</f>
        <v>3.1929381559475327E-2</v>
      </c>
      <c r="F1799" s="2">
        <f>'Moving Avg'!D1799</f>
        <v>6.760720000000001</v>
      </c>
      <c r="G1799" s="2">
        <f>'Moving Avg'!E1799</f>
        <v>6.7772099999999993</v>
      </c>
      <c r="H1799" s="2">
        <f>'Moving Avg'!F1799</f>
        <v>6.7934850000000013</v>
      </c>
      <c r="I1799" s="2">
        <f>'Moving Avg'!G1799</f>
        <v>6.7084319999999993</v>
      </c>
      <c r="J1799" s="2">
        <f>'Moving Avg'!H1799</f>
        <v>6.4337620000000042</v>
      </c>
      <c r="K1799" s="18" t="str">
        <f>OBV!F1799</f>
        <v>BEARISH</v>
      </c>
      <c r="L1799" s="18" t="str">
        <f>OBV!G1799</f>
        <v>NEUTRAL</v>
      </c>
      <c r="M1799" s="18" t="str">
        <f>OBV!H1799</f>
        <v>CONFIRMED BEARISH</v>
      </c>
    </row>
    <row r="1800" spans="1:13" ht="13.5" x14ac:dyDescent="0.25">
      <c r="A1800" s="4">
        <f>TITRES_STAT!B1803</f>
        <v>44634</v>
      </c>
      <c r="B1800" s="2">
        <f>TITRES_STAT!C1803</f>
        <v>15.68</v>
      </c>
      <c r="C1800" s="2">
        <f>RSI!I1800</f>
        <v>52.999664237768691</v>
      </c>
      <c r="D1800" s="2">
        <f>MACD!E1800</f>
        <v>2.1813862478606616E-2</v>
      </c>
      <c r="E1800" s="2">
        <f>MACD!F1800</f>
        <v>2.9906277743301585E-2</v>
      </c>
      <c r="F1800" s="2">
        <f>'Moving Avg'!D1800</f>
        <v>6.7598399999999996</v>
      </c>
      <c r="G1800" s="2">
        <f>'Moving Avg'!E1800</f>
        <v>6.7763400000000003</v>
      </c>
      <c r="H1800" s="2">
        <f>'Moving Avg'!F1800</f>
        <v>6.7921800000000001</v>
      </c>
      <c r="I1800" s="2">
        <f>'Moving Avg'!G1800</f>
        <v>6.7143299999999986</v>
      </c>
      <c r="J1800" s="2">
        <f>'Moving Avg'!H1800</f>
        <v>6.4368955000000048</v>
      </c>
      <c r="K1800" s="18" t="str">
        <f>OBV!F1800</f>
        <v>BEARISH</v>
      </c>
      <c r="L1800" s="18" t="str">
        <f>OBV!G1800</f>
        <v>NEUTRAL</v>
      </c>
      <c r="M1800" s="18" t="str">
        <f>OBV!H1800</f>
        <v>CONFIRMED BEARISH</v>
      </c>
    </row>
    <row r="1801" spans="1:13" ht="13.5" x14ac:dyDescent="0.25">
      <c r="A1801" s="4">
        <f>TITRES_STAT!B1804</f>
        <v>44635</v>
      </c>
      <c r="B1801" s="2">
        <f>TITRES_STAT!C1804</f>
        <v>15.69</v>
      </c>
      <c r="C1801" s="2">
        <f>RSI!I1801</f>
        <v>53.342009631424773</v>
      </c>
      <c r="D1801" s="2">
        <f>MACD!E1801</f>
        <v>1.5516525522971669E-2</v>
      </c>
      <c r="E1801" s="2">
        <f>MACD!F1801</f>
        <v>2.7028327299235603E-2</v>
      </c>
      <c r="F1801" s="2">
        <f>'Moving Avg'!D1801</f>
        <v>6.7676600000000011</v>
      </c>
      <c r="G1801" s="2">
        <f>'Moving Avg'!E1801</f>
        <v>6.7802500000000006</v>
      </c>
      <c r="H1801" s="2">
        <f>'Moving Avg'!F1801</f>
        <v>6.791315</v>
      </c>
      <c r="I1801" s="2">
        <f>'Moving Avg'!G1801</f>
        <v>6.7208359999999994</v>
      </c>
      <c r="J1801" s="2">
        <f>'Moving Avg'!H1801</f>
        <v>6.4401775000000052</v>
      </c>
      <c r="K1801" s="18" t="str">
        <f>OBV!F1801</f>
        <v>BULLISH</v>
      </c>
      <c r="L1801" s="18" t="str">
        <f>OBV!G1801</f>
        <v>NEUTRAL</v>
      </c>
      <c r="M1801" s="18" t="str">
        <f>OBV!H1801</f>
        <v>CONFIRMED BULLISH</v>
      </c>
    </row>
    <row r="1802" spans="1:13" ht="13.5" x14ac:dyDescent="0.25">
      <c r="A1802" s="4">
        <f>TITRES_STAT!B1805</f>
        <v>44636</v>
      </c>
      <c r="B1802" s="2">
        <f>TITRES_STAT!C1805</f>
        <v>15.69</v>
      </c>
      <c r="C1802" s="2">
        <f>RSI!I1802</f>
        <v>53.342009631424773</v>
      </c>
      <c r="D1802" s="2">
        <f>MACD!E1802</f>
        <v>1.2637227047497035E-2</v>
      </c>
      <c r="E1802" s="2">
        <f>MACD!F1802</f>
        <v>2.415010724888789E-2</v>
      </c>
      <c r="F1802" s="2">
        <f>'Moving Avg'!D1802</f>
        <v>6.7780800000000001</v>
      </c>
      <c r="G1802" s="2">
        <f>'Moving Avg'!E1802</f>
        <v>6.7824200000000019</v>
      </c>
      <c r="H1802" s="2">
        <f>'Moving Avg'!F1802</f>
        <v>6.786760000000001</v>
      </c>
      <c r="I1802" s="2">
        <f>'Moving Avg'!G1802</f>
        <v>6.7276899999999999</v>
      </c>
      <c r="J1802" s="2">
        <f>'Moving Avg'!H1802</f>
        <v>6.4433330000000062</v>
      </c>
      <c r="K1802" s="18" t="str">
        <f>OBV!F1802</f>
        <v>BULLISH</v>
      </c>
      <c r="L1802" s="18" t="str">
        <f>OBV!G1802</f>
        <v>NEUTRAL</v>
      </c>
      <c r="M1802" s="18" t="str">
        <f>OBV!H1802</f>
        <v>CONFIRMED BULLISH</v>
      </c>
    </row>
    <row r="1803" spans="1:13" ht="13.5" x14ac:dyDescent="0.25">
      <c r="A1803" s="4">
        <f>TITRES_STAT!B1806</f>
        <v>44637</v>
      </c>
      <c r="B1803" s="2">
        <f>TITRES_STAT!C1806</f>
        <v>15.69</v>
      </c>
      <c r="C1803" s="2">
        <f>RSI!I1803</f>
        <v>53.342009631424773</v>
      </c>
      <c r="D1803" s="2">
        <f>MACD!E1803</f>
        <v>1.3328520526285637E-2</v>
      </c>
      <c r="E1803" s="2">
        <f>MACD!F1803</f>
        <v>2.1985789904367441E-2</v>
      </c>
      <c r="F1803" s="2">
        <f>'Moving Avg'!D1803</f>
        <v>6.8032399999999997</v>
      </c>
      <c r="G1803" s="2">
        <f>'Moving Avg'!E1803</f>
        <v>6.7824200000000001</v>
      </c>
      <c r="H1803" s="2">
        <f>'Moving Avg'!F1803</f>
        <v>6.7832900000000009</v>
      </c>
      <c r="I1803" s="2">
        <f>'Moving Avg'!G1803</f>
        <v>6.735409999999999</v>
      </c>
      <c r="J1803" s="2">
        <f>'Moving Avg'!H1803</f>
        <v>6.4464885000000063</v>
      </c>
      <c r="K1803" s="18" t="str">
        <f>OBV!F1803</f>
        <v>BULLISH</v>
      </c>
      <c r="L1803" s="18" t="str">
        <f>OBV!G1803</f>
        <v>NEUTRAL</v>
      </c>
      <c r="M1803" s="18" t="str">
        <f>OBV!H1803</f>
        <v>CONFIRMED BULLISH</v>
      </c>
    </row>
    <row r="1804" spans="1:13" ht="13.5" x14ac:dyDescent="0.25">
      <c r="A1804" s="4">
        <f>TITRES_STAT!B1807</f>
        <v>44638</v>
      </c>
      <c r="B1804" s="2">
        <f>TITRES_STAT!C1807</f>
        <v>15.7</v>
      </c>
      <c r="C1804" s="2">
        <f>RSI!I1804</f>
        <v>53.753173828656351</v>
      </c>
      <c r="D1804" s="2">
        <f>MACD!E1804</f>
        <v>1.3399721735862791E-2</v>
      </c>
      <c r="E1804" s="2">
        <f>MACD!F1804</f>
        <v>2.026857627066651E-2</v>
      </c>
      <c r="F1804" s="2">
        <f>'Moving Avg'!D1804</f>
        <v>6.8049800000000005</v>
      </c>
      <c r="G1804" s="2">
        <f>'Moving Avg'!E1804</f>
        <v>6.7828500000000007</v>
      </c>
      <c r="H1804" s="2">
        <f>'Moving Avg'!F1804</f>
        <v>6.7800350000000007</v>
      </c>
      <c r="I1804" s="2">
        <f>'Moving Avg'!G1804</f>
        <v>6.744084</v>
      </c>
      <c r="J1804" s="2">
        <f>'Moving Avg'!H1804</f>
        <v>6.4496655000000054</v>
      </c>
      <c r="K1804" s="18" t="str">
        <f>OBV!F1804</f>
        <v>BULLISH</v>
      </c>
      <c r="L1804" s="18" t="str">
        <f>OBV!G1804</f>
        <v>NEUTRAL</v>
      </c>
      <c r="M1804" s="18" t="str">
        <f>OBV!H1804</f>
        <v>CONFIRMED BULLISH</v>
      </c>
    </row>
    <row r="1805" spans="1:13" ht="13.5" x14ac:dyDescent="0.25">
      <c r="A1805" s="4">
        <f>TITRES_STAT!B1808</f>
        <v>44641</v>
      </c>
      <c r="B1805" s="2">
        <f>TITRES_STAT!C1808</f>
        <v>15.7</v>
      </c>
      <c r="C1805" s="2">
        <f>RSI!I1805</f>
        <v>53.753173828656351</v>
      </c>
      <c r="D1805" s="2">
        <f>MACD!E1805</f>
        <v>1.3253799928711452E-2</v>
      </c>
      <c r="E1805" s="2">
        <f>MACD!F1805</f>
        <v>1.8865621002275498E-2</v>
      </c>
      <c r="F1805" s="2">
        <f>'Moving Avg'!D1805</f>
        <v>6.8067200000000003</v>
      </c>
      <c r="G1805" s="2">
        <f>'Moving Avg'!E1805</f>
        <v>6.7832799999999995</v>
      </c>
      <c r="H1805" s="2">
        <f>'Moving Avg'!F1805</f>
        <v>6.7832850000000011</v>
      </c>
      <c r="I1805" s="2">
        <f>'Moving Avg'!G1805</f>
        <v>6.7514559999999992</v>
      </c>
      <c r="J1805" s="2">
        <f>'Moving Avg'!H1805</f>
        <v>6.4528425000000063</v>
      </c>
      <c r="K1805" s="18" t="str">
        <f>OBV!F1805</f>
        <v>BULLISH</v>
      </c>
      <c r="L1805" s="18" t="str">
        <f>OBV!G1805</f>
        <v>NEUTRAL</v>
      </c>
      <c r="M1805" s="18" t="str">
        <f>OBV!H1805</f>
        <v>CONFIRMED BULLISH</v>
      </c>
    </row>
    <row r="1806" spans="1:13" ht="13.5" x14ac:dyDescent="0.25">
      <c r="A1806" s="4">
        <f>TITRES_STAT!B1809</f>
        <v>44642</v>
      </c>
      <c r="B1806" s="2">
        <f>TITRES_STAT!C1809</f>
        <v>15.65</v>
      </c>
      <c r="C1806" s="2">
        <f>RSI!I1806</f>
        <v>51.116762053653531</v>
      </c>
      <c r="D1806" s="2">
        <f>MACD!E1806</f>
        <v>8.5314532145197575E-3</v>
      </c>
      <c r="E1806" s="2">
        <f>MACD!F1806</f>
        <v>1.679878744472435E-2</v>
      </c>
      <c r="F1806" s="2">
        <f>'Moving Avg'!D1806</f>
        <v>6.8032399999999997</v>
      </c>
      <c r="G1806" s="2">
        <f>'Moving Avg'!E1806</f>
        <v>6.78545</v>
      </c>
      <c r="H1806" s="2">
        <f>'Moving Avg'!F1806</f>
        <v>6.7800300000000009</v>
      </c>
      <c r="I1806" s="2">
        <f>'Moving Avg'!G1806</f>
        <v>6.7570939999999995</v>
      </c>
      <c r="J1806" s="2">
        <f>'Moving Avg'!H1806</f>
        <v>6.4559110000000066</v>
      </c>
      <c r="K1806" s="18" t="str">
        <f>OBV!F1806</f>
        <v>BEARISH</v>
      </c>
      <c r="L1806" s="18" t="str">
        <f>OBV!G1806</f>
        <v>NEUTRAL</v>
      </c>
      <c r="M1806" s="18" t="str">
        <f>OBV!H1806</f>
        <v>CONFIRMED BEARISH</v>
      </c>
    </row>
    <row r="1807" spans="1:13" ht="13.5" x14ac:dyDescent="0.25">
      <c r="A1807" s="4">
        <f>TITRES_STAT!B1810</f>
        <v>44643</v>
      </c>
      <c r="B1807" s="2">
        <f>TITRES_STAT!C1810</f>
        <v>15.69</v>
      </c>
      <c r="C1807" s="2">
        <f>RSI!I1807</f>
        <v>53.102987344087104</v>
      </c>
      <c r="D1807" s="2">
        <f>MACD!E1807</f>
        <v>1.1982020485348244E-3</v>
      </c>
      <c r="E1807" s="2">
        <f>MACD!F1807</f>
        <v>1.3678670365486447E-2</v>
      </c>
      <c r="F1807" s="2">
        <f>'Moving Avg'!D1807</f>
        <v>6.8032399999999997</v>
      </c>
      <c r="G1807" s="2">
        <f>'Moving Avg'!E1807</f>
        <v>6.7906599999999999</v>
      </c>
      <c r="H1807" s="2">
        <f>'Moving Avg'!F1807</f>
        <v>6.7819850000000015</v>
      </c>
      <c r="I1807" s="2">
        <f>'Moving Avg'!G1807</f>
        <v>6.7643800000000001</v>
      </c>
      <c r="J1807" s="2">
        <f>'Moving Avg'!H1807</f>
        <v>6.4590665000000067</v>
      </c>
      <c r="K1807" s="18" t="str">
        <f>OBV!F1807</f>
        <v>BEARISH</v>
      </c>
      <c r="L1807" s="18" t="str">
        <f>OBV!G1807</f>
        <v>NEUTRAL</v>
      </c>
      <c r="M1807" s="18" t="str">
        <f>OBV!H1807</f>
        <v>NEUTRAL</v>
      </c>
    </row>
    <row r="1808" spans="1:13" ht="13.5" x14ac:dyDescent="0.25">
      <c r="A1808" s="4">
        <f>TITRES_STAT!B1811</f>
        <v>44644</v>
      </c>
      <c r="B1808" s="2">
        <f>TITRES_STAT!C1811</f>
        <v>15.7</v>
      </c>
      <c r="C1808" s="2">
        <f>RSI!I1808</f>
        <v>53.604690129988398</v>
      </c>
      <c r="D1808" s="2">
        <f>MACD!E1808</f>
        <v>-1.6811589629071477E-2</v>
      </c>
      <c r="E1808" s="2">
        <f>MACD!F1808</f>
        <v>7.5806183665748633E-3</v>
      </c>
      <c r="F1808" s="2">
        <f>'Moving Avg'!D1808</f>
        <v>6.8041</v>
      </c>
      <c r="G1808" s="2">
        <f>'Moving Avg'!E1808</f>
        <v>6.8036699999999994</v>
      </c>
      <c r="H1808" s="2">
        <f>'Moving Avg'!F1808</f>
        <v>6.7884900000000012</v>
      </c>
      <c r="I1808" s="2">
        <f>'Moving Avg'!G1808</f>
        <v>6.7704520000000006</v>
      </c>
      <c r="J1808" s="2">
        <f>'Moving Avg'!H1808</f>
        <v>6.4623700000000062</v>
      </c>
      <c r="K1808" s="18" t="str">
        <f>OBV!F1808</f>
        <v>BULLISH</v>
      </c>
      <c r="L1808" s="18" t="str">
        <f>OBV!G1808</f>
        <v>NEUTRAL</v>
      </c>
      <c r="M1808" s="18" t="str">
        <f>OBV!H1808</f>
        <v>CONFIRMED BULLISH</v>
      </c>
    </row>
    <row r="1809" spans="1:13" ht="13.5" x14ac:dyDescent="0.25">
      <c r="A1809" s="4">
        <f>TITRES_STAT!B1812</f>
        <v>44645</v>
      </c>
      <c r="B1809" s="2">
        <f>TITRES_STAT!C1812</f>
        <v>15.7</v>
      </c>
      <c r="C1809" s="2">
        <f>RSI!I1809</f>
        <v>53.604690129988406</v>
      </c>
      <c r="D1809" s="2">
        <f>MACD!E1809</f>
        <v>-1.3535938212620557E-2</v>
      </c>
      <c r="E1809" s="2">
        <f>MACD!F1809</f>
        <v>3.3573070507357788E-3</v>
      </c>
      <c r="F1809" s="2">
        <f>'Moving Avg'!D1809</f>
        <v>6.8041</v>
      </c>
      <c r="G1809" s="2">
        <f>'Moving Avg'!E1809</f>
        <v>6.8045400000000003</v>
      </c>
      <c r="H1809" s="2">
        <f>'Moving Avg'!F1809</f>
        <v>6.7908750000000024</v>
      </c>
      <c r="I1809" s="2">
        <f>'Moving Avg'!G1809</f>
        <v>6.7740080000000003</v>
      </c>
      <c r="J1809" s="2">
        <f>'Moving Avg'!H1809</f>
        <v>6.4655470000000044</v>
      </c>
      <c r="K1809" s="18" t="str">
        <f>OBV!F1809</f>
        <v>BULLISH</v>
      </c>
      <c r="L1809" s="18" t="str">
        <f>OBV!G1809</f>
        <v>NEUTRAL</v>
      </c>
      <c r="M1809" s="18" t="str">
        <f>OBV!H1809</f>
        <v>NEUTRAL</v>
      </c>
    </row>
    <row r="1810" spans="1:13" ht="13.5" x14ac:dyDescent="0.25">
      <c r="A1810" s="4">
        <f>TITRES_STAT!B1813</f>
        <v>44648</v>
      </c>
      <c r="B1810" s="2">
        <f>TITRES_STAT!C1813</f>
        <v>15.5</v>
      </c>
      <c r="C1810" s="2">
        <f>RSI!I1810</f>
        <v>42.878195052126863</v>
      </c>
      <c r="D1810" s="2">
        <f>MACD!E1810</f>
        <v>-4.4922120235186824E-3</v>
      </c>
      <c r="E1810" s="2">
        <f>MACD!F1810</f>
        <v>1.7874032358848866E-3</v>
      </c>
      <c r="F1810" s="2">
        <f>'Moving Avg'!D1810</f>
        <v>6.786760000000001</v>
      </c>
      <c r="G1810" s="2">
        <f>'Moving Avg'!E1810</f>
        <v>6.7967399999999998</v>
      </c>
      <c r="H1810" s="2">
        <f>'Moving Avg'!F1810</f>
        <v>6.7865400000000022</v>
      </c>
      <c r="I1810" s="2">
        <f>'Moving Avg'!G1810</f>
        <v>6.778346</v>
      </c>
      <c r="J1810" s="2">
        <f>'Moving Avg'!H1810</f>
        <v>6.4682905000000055</v>
      </c>
      <c r="K1810" s="18" t="str">
        <f>OBV!F1810</f>
        <v>BULLISH</v>
      </c>
      <c r="L1810" s="18" t="str">
        <f>OBV!G1810</f>
        <v>NEUTRAL</v>
      </c>
      <c r="M1810" s="18" t="str">
        <f>OBV!H1810</f>
        <v>BULLISH DIVERGENCE</v>
      </c>
    </row>
    <row r="1811" spans="1:13" ht="13.5" x14ac:dyDescent="0.25">
      <c r="A1811" s="4">
        <f>TITRES_STAT!B1814</f>
        <v>44649</v>
      </c>
      <c r="B1811" s="2">
        <f>TITRES_STAT!C1814</f>
        <v>15.5</v>
      </c>
      <c r="C1811" s="2">
        <f>RSI!I1811</f>
        <v>42.878195052126863</v>
      </c>
      <c r="D1811" s="2">
        <f>MACD!E1811</f>
        <v>4.2103337032521893E-3</v>
      </c>
      <c r="E1811" s="2">
        <f>MACD!F1811</f>
        <v>2.2719893293583473E-3</v>
      </c>
      <c r="F1811" s="2">
        <f>'Moving Avg'!D1811</f>
        <v>6.7737600000000002</v>
      </c>
      <c r="G1811" s="2">
        <f>'Moving Avg'!E1811</f>
        <v>6.7884999999999991</v>
      </c>
      <c r="H1811" s="2">
        <f>'Moving Avg'!F1811</f>
        <v>6.7843750000000025</v>
      </c>
      <c r="I1811" s="2">
        <f>'Moving Avg'!G1811</f>
        <v>6.7826840000000015</v>
      </c>
      <c r="J1811" s="2">
        <f>'Moving Avg'!H1811</f>
        <v>6.4708225000000059</v>
      </c>
      <c r="K1811" s="18" t="str">
        <f>OBV!F1811</f>
        <v>BULLISH</v>
      </c>
      <c r="L1811" s="18" t="str">
        <f>OBV!G1811</f>
        <v>NEUTRAL</v>
      </c>
      <c r="M1811" s="18" t="str">
        <f>OBV!H1811</f>
        <v>BULLISH DIVERGENCE</v>
      </c>
    </row>
    <row r="1812" spans="1:13" ht="13.5" x14ac:dyDescent="0.25">
      <c r="A1812" s="4">
        <f>TITRES_STAT!B1815</f>
        <v>44650</v>
      </c>
      <c r="B1812" s="2">
        <f>TITRES_STAT!C1815</f>
        <v>15.5</v>
      </c>
      <c r="C1812" s="2">
        <f>RSI!I1812</f>
        <v>42.878195052126863</v>
      </c>
      <c r="D1812" s="2">
        <f>MACD!E1812</f>
        <v>1.1919617862936605E-2</v>
      </c>
      <c r="E1812" s="2">
        <f>MACD!F1812</f>
        <v>4.2015150360739991E-3</v>
      </c>
      <c r="F1812" s="2">
        <f>'Moving Avg'!D1812</f>
        <v>6.7572799999999997</v>
      </c>
      <c r="G1812" s="2">
        <f>'Moving Avg'!E1812</f>
        <v>6.7802600000000002</v>
      </c>
      <c r="H1812" s="2">
        <f>'Moving Avg'!F1812</f>
        <v>6.7813400000000028</v>
      </c>
      <c r="I1812" s="2">
        <f>'Moving Avg'!G1812</f>
        <v>6.7870220000000021</v>
      </c>
      <c r="J1812" s="2">
        <f>'Moving Avg'!H1812</f>
        <v>6.4733545000000063</v>
      </c>
      <c r="K1812" s="18" t="str">
        <f>OBV!F1812</f>
        <v>BULLISH</v>
      </c>
      <c r="L1812" s="18" t="str">
        <f>OBV!G1812</f>
        <v>NEUTRAL</v>
      </c>
      <c r="M1812" s="18" t="str">
        <f>OBV!H1812</f>
        <v>BULLISH DIVERGENCE</v>
      </c>
    </row>
    <row r="1813" spans="1:13" ht="13.5" x14ac:dyDescent="0.25">
      <c r="A1813" s="4">
        <f>TITRES_STAT!B1816</f>
        <v>44651</v>
      </c>
      <c r="B1813" s="2">
        <f>TITRES_STAT!C1816</f>
        <v>15.5</v>
      </c>
      <c r="C1813" s="2">
        <f>RSI!I1813</f>
        <v>42.878195052126863</v>
      </c>
      <c r="D1813" s="2">
        <f>MACD!E1813</f>
        <v>1.8762850548012189E-2</v>
      </c>
      <c r="E1813" s="2">
        <f>MACD!F1813</f>
        <v>7.113782138461637E-3</v>
      </c>
      <c r="F1813" s="2">
        <f>'Moving Avg'!D1813</f>
        <v>6.7399399999999998</v>
      </c>
      <c r="G1813" s="2">
        <f>'Moving Avg'!E1813</f>
        <v>6.7720200000000004</v>
      </c>
      <c r="H1813" s="2">
        <f>'Moving Avg'!F1813</f>
        <v>6.7772200000000016</v>
      </c>
      <c r="I1813" s="2">
        <f>'Moving Avg'!G1813</f>
        <v>6.7891920000000017</v>
      </c>
      <c r="J1813" s="2">
        <f>'Moving Avg'!H1813</f>
        <v>6.476119000000006</v>
      </c>
      <c r="K1813" s="18" t="str">
        <f>OBV!F1813</f>
        <v>BEARISH</v>
      </c>
      <c r="L1813" s="18" t="str">
        <f>OBV!G1813</f>
        <v>NEUTRAL</v>
      </c>
      <c r="M1813" s="18" t="str">
        <f>OBV!H1813</f>
        <v>CONFIRMED BEARISH</v>
      </c>
    </row>
    <row r="1814" spans="1:13" ht="13.5" x14ac:dyDescent="0.25">
      <c r="A1814" s="4">
        <f>TITRES_STAT!B1817</f>
        <v>44652</v>
      </c>
      <c r="B1814" s="2">
        <f>TITRES_STAT!C1817</f>
        <v>15.5</v>
      </c>
      <c r="C1814" s="2">
        <f>RSI!I1814</f>
        <v>42.878195052126863</v>
      </c>
      <c r="D1814" s="2">
        <f>MACD!E1814</f>
        <v>2.5511105779361998E-2</v>
      </c>
      <c r="E1814" s="2">
        <f>MACD!F1814</f>
        <v>1.0793246866641709E-2</v>
      </c>
      <c r="F1814" s="2">
        <f>'Moving Avg'!D1814</f>
        <v>6.7225999999999999</v>
      </c>
      <c r="G1814" s="2">
        <f>'Moving Avg'!E1814</f>
        <v>6.76335</v>
      </c>
      <c r="H1814" s="2">
        <f>'Moving Avg'!F1814</f>
        <v>6.7731000000000012</v>
      </c>
      <c r="I1814" s="2">
        <f>'Moving Avg'!G1814</f>
        <v>6.7904940000000007</v>
      </c>
      <c r="J1814" s="2">
        <f>'Moving Avg'!H1814</f>
        <v>6.4788625000000071</v>
      </c>
      <c r="K1814" s="18" t="str">
        <f>OBV!F1814</f>
        <v>BEARISH</v>
      </c>
      <c r="L1814" s="18" t="str">
        <f>OBV!G1814</f>
        <v>NEUTRAL</v>
      </c>
      <c r="M1814" s="18" t="str">
        <f>OBV!H1814</f>
        <v>CONFIRMED BEARISH</v>
      </c>
    </row>
    <row r="1815" spans="1:13" ht="13.5" x14ac:dyDescent="0.25">
      <c r="A1815" s="4">
        <f>TITRES_STAT!B1818</f>
        <v>44655</v>
      </c>
      <c r="B1815" s="2">
        <f>TITRES_STAT!C1818</f>
        <v>15.5</v>
      </c>
      <c r="C1815" s="2">
        <f>RSI!I1815</f>
        <v>42.878195052126863</v>
      </c>
      <c r="D1815" s="2">
        <f>MACD!E1815</f>
        <v>3.1495509669686506E-2</v>
      </c>
      <c r="E1815" s="2">
        <f>MACD!F1815</f>
        <v>1.4933699427250671E-2</v>
      </c>
      <c r="F1815" s="2">
        <f>'Moving Avg'!D1815</f>
        <v>6.7225999999999999</v>
      </c>
      <c r="G1815" s="2">
        <f>'Moving Avg'!E1815</f>
        <v>6.7546800000000005</v>
      </c>
      <c r="H1815" s="2">
        <f>'Moving Avg'!F1815</f>
        <v>6.7689800000000009</v>
      </c>
      <c r="I1815" s="2">
        <f>'Moving Avg'!G1815</f>
        <v>6.7904080000000011</v>
      </c>
      <c r="J1815" s="2">
        <f>'Moving Avg'!H1815</f>
        <v>6.4811830000000068</v>
      </c>
      <c r="K1815" s="18" t="str">
        <f>OBV!F1815</f>
        <v>NEUTRAL</v>
      </c>
      <c r="L1815" s="18" t="str">
        <f>OBV!G1815</f>
        <v>NEUTRAL</v>
      </c>
      <c r="M1815" s="18" t="str">
        <f>OBV!H1815</f>
        <v>NEUTRAL</v>
      </c>
    </row>
    <row r="1816" spans="1:13" ht="13.5" x14ac:dyDescent="0.25">
      <c r="A1816" s="4">
        <f>TITRES_STAT!B1819</f>
        <v>44656</v>
      </c>
      <c r="B1816" s="2">
        <f>TITRES_STAT!C1819</f>
        <v>15.6</v>
      </c>
      <c r="C1816" s="2">
        <f>RSI!I1816</f>
        <v>50.582181606073618</v>
      </c>
      <c r="D1816" s="2">
        <f>MACD!E1816</f>
        <v>3.0267387251340594E-2</v>
      </c>
      <c r="E1816" s="2">
        <f>MACD!F1816</f>
        <v>1.8000436992068658E-2</v>
      </c>
      <c r="F1816" s="2">
        <f>'Moving Avg'!D1816</f>
        <v>6.7312600000000007</v>
      </c>
      <c r="G1816" s="2">
        <f>'Moving Avg'!E1816</f>
        <v>6.7525099999999991</v>
      </c>
      <c r="H1816" s="2">
        <f>'Moving Avg'!F1816</f>
        <v>6.7689800000000009</v>
      </c>
      <c r="I1816" s="2">
        <f>'Moving Avg'!G1816</f>
        <v>6.7912740000000005</v>
      </c>
      <c r="J1816" s="2">
        <f>'Moving Avg'!H1816</f>
        <v>6.4841850000000081</v>
      </c>
      <c r="K1816" s="18" t="str">
        <f>OBV!F1816</f>
        <v>BULLISH</v>
      </c>
      <c r="L1816" s="18" t="str">
        <f>OBV!G1816</f>
        <v>NEUTRAL</v>
      </c>
      <c r="M1816" s="18" t="str">
        <f>OBV!H1816</f>
        <v>CONFIRMED BULLISH</v>
      </c>
    </row>
    <row r="1817" spans="1:13" ht="13.5" x14ac:dyDescent="0.25">
      <c r="A1817" s="4">
        <f>TITRES_STAT!B1820</f>
        <v>44657</v>
      </c>
      <c r="B1817" s="2">
        <f>TITRES_STAT!C1820</f>
        <v>15.5</v>
      </c>
      <c r="C1817" s="2">
        <f>RSI!I1817</f>
        <v>44.167164789544401</v>
      </c>
      <c r="D1817" s="2">
        <f>MACD!E1817</f>
        <v>3.5091879519002056E-2</v>
      </c>
      <c r="E1817" s="2">
        <f>MACD!F1817</f>
        <v>2.141872549745534E-2</v>
      </c>
      <c r="F1817" s="2">
        <f>'Moving Avg'!D1817</f>
        <v>6.7312600000000007</v>
      </c>
      <c r="G1817" s="2">
        <f>'Moving Avg'!E1817</f>
        <v>6.7442700000000002</v>
      </c>
      <c r="H1817" s="2">
        <f>'Moving Avg'!F1817</f>
        <v>6.7674649999999996</v>
      </c>
      <c r="I1817" s="2">
        <f>'Moving Avg'!G1817</f>
        <v>6.7912740000000005</v>
      </c>
      <c r="J1817" s="2">
        <f>'Moving Avg'!H1817</f>
        <v>6.4869285000000083</v>
      </c>
      <c r="K1817" s="18" t="str">
        <f>OBV!F1817</f>
        <v>BULLISH</v>
      </c>
      <c r="L1817" s="18" t="str">
        <f>OBV!G1817</f>
        <v>NEUTRAL</v>
      </c>
      <c r="M1817" s="18" t="str">
        <f>OBV!H1817</f>
        <v>NEUTRAL</v>
      </c>
    </row>
    <row r="1818" spans="1:13" ht="13.5" x14ac:dyDescent="0.25">
      <c r="A1818" s="4">
        <f>TITRES_STAT!B1821</f>
        <v>44658</v>
      </c>
      <c r="B1818" s="2">
        <f>TITRES_STAT!C1821</f>
        <v>15.5</v>
      </c>
      <c r="C1818" s="2">
        <f>RSI!I1818</f>
        <v>44.167164789544401</v>
      </c>
      <c r="D1818" s="2">
        <f>MACD!E1818</f>
        <v>4.0072414719944938E-2</v>
      </c>
      <c r="E1818" s="2">
        <f>MACD!F1818</f>
        <v>2.5149463341953261E-2</v>
      </c>
      <c r="F1818" s="2">
        <f>'Moving Avg'!D1818</f>
        <v>6.7312600000000007</v>
      </c>
      <c r="G1818" s="2">
        <f>'Moving Avg'!E1818</f>
        <v>6.7355999999999998</v>
      </c>
      <c r="H1818" s="2">
        <f>'Moving Avg'!F1818</f>
        <v>6.7696349999999992</v>
      </c>
      <c r="I1818" s="2">
        <f>'Moving Avg'!G1818</f>
        <v>6.786938000000001</v>
      </c>
      <c r="J1818" s="2">
        <f>'Moving Avg'!H1818</f>
        <v>6.4898620000000085</v>
      </c>
      <c r="K1818" s="18" t="str">
        <f>OBV!F1818</f>
        <v>BULLISH</v>
      </c>
      <c r="L1818" s="18" t="str">
        <f>OBV!G1818</f>
        <v>NEUTRAL</v>
      </c>
      <c r="M1818" s="18" t="str">
        <f>OBV!H1818</f>
        <v>NEUTRAL</v>
      </c>
    </row>
    <row r="1819" spans="1:13" ht="13.5" x14ac:dyDescent="0.25">
      <c r="A1819" s="4">
        <f>TITRES_STAT!B1822</f>
        <v>44659</v>
      </c>
      <c r="B1819" s="2">
        <f>TITRES_STAT!C1822</f>
        <v>15.5</v>
      </c>
      <c r="C1819" s="2">
        <f>RSI!I1819</f>
        <v>44.167164789544401</v>
      </c>
      <c r="D1819" s="2">
        <f>MACD!E1819</f>
        <v>4.4505911931852715E-2</v>
      </c>
      <c r="E1819" s="2">
        <f>MACD!F1819</f>
        <v>2.9020753059933155E-2</v>
      </c>
      <c r="F1819" s="2">
        <f>'Moving Avg'!D1819</f>
        <v>6.7312600000000007</v>
      </c>
      <c r="G1819" s="2">
        <f>'Moving Avg'!E1819</f>
        <v>6.7269300000000003</v>
      </c>
      <c r="H1819" s="2">
        <f>'Moving Avg'!F1819</f>
        <v>6.7657350000000012</v>
      </c>
      <c r="I1819" s="2">
        <f>'Moving Avg'!G1819</f>
        <v>6.7827740000000007</v>
      </c>
      <c r="J1819" s="2">
        <f>'Moving Avg'!H1819</f>
        <v>6.4926055000000087</v>
      </c>
      <c r="K1819" s="18" t="str">
        <f>OBV!F1819</f>
        <v>BULLISH</v>
      </c>
      <c r="L1819" s="18" t="str">
        <f>OBV!G1819</f>
        <v>NEUTRAL</v>
      </c>
      <c r="M1819" s="18" t="str">
        <f>OBV!H1819</f>
        <v>NEUTRAL</v>
      </c>
    </row>
    <row r="1820" spans="1:13" ht="13.5" x14ac:dyDescent="0.25">
      <c r="A1820" s="4">
        <f>TITRES_STAT!B1823</f>
        <v>44662</v>
      </c>
      <c r="B1820" s="2">
        <f>TITRES_STAT!C1823</f>
        <v>15.49</v>
      </c>
      <c r="C1820" s="2">
        <f>RSI!I1820</f>
        <v>43.467509961696976</v>
      </c>
      <c r="D1820" s="2">
        <f>MACD!E1820</f>
        <v>3.5447758329423706E-2</v>
      </c>
      <c r="E1820" s="2">
        <f>MACD!F1820</f>
        <v>3.0306154113831269E-2</v>
      </c>
      <c r="F1820" s="2">
        <f>'Moving Avg'!D1820</f>
        <v>6.7303800000000011</v>
      </c>
      <c r="G1820" s="2">
        <f>'Moving Avg'!E1820</f>
        <v>6.7264900000000001</v>
      </c>
      <c r="H1820" s="2">
        <f>'Moving Avg'!F1820</f>
        <v>6.761614999999999</v>
      </c>
      <c r="I1820" s="2">
        <f>'Moving Avg'!G1820</f>
        <v>6.7785220000000015</v>
      </c>
      <c r="J1820" s="2">
        <f>'Moving Avg'!H1820</f>
        <v>6.4953270000000085</v>
      </c>
      <c r="K1820" s="18" t="str">
        <f>OBV!F1820</f>
        <v>BEARISH</v>
      </c>
      <c r="L1820" s="18" t="str">
        <f>OBV!G1820</f>
        <v>NEUTRAL</v>
      </c>
      <c r="M1820" s="18" t="str">
        <f>OBV!H1820</f>
        <v>CONFIRMED BEARISH</v>
      </c>
    </row>
    <row r="1821" spans="1:13" ht="13.5" x14ac:dyDescent="0.25">
      <c r="A1821" s="4">
        <f>TITRES_STAT!B1824</f>
        <v>44663</v>
      </c>
      <c r="B1821" s="2">
        <f>TITRES_STAT!C1824</f>
        <v>15.5</v>
      </c>
      <c r="C1821" s="2">
        <f>RSI!I1821</f>
        <v>44.415755277159384</v>
      </c>
      <c r="D1821" s="2">
        <f>MACD!E1821</f>
        <v>2.7671167805247698E-2</v>
      </c>
      <c r="E1821" s="2">
        <f>MACD!F1821</f>
        <v>2.9779156852114557E-2</v>
      </c>
      <c r="F1821" s="2">
        <f>'Moving Avg'!D1821</f>
        <v>6.7217199999999995</v>
      </c>
      <c r="G1821" s="2">
        <f>'Moving Avg'!E1821</f>
        <v>6.726490000000001</v>
      </c>
      <c r="H1821" s="2">
        <f>'Moving Avg'!F1821</f>
        <v>6.7574950000000005</v>
      </c>
      <c r="I1821" s="2">
        <f>'Moving Avg'!G1821</f>
        <v>6.7751400000000013</v>
      </c>
      <c r="J1821" s="2">
        <f>'Moving Avg'!H1821</f>
        <v>6.497859000000008</v>
      </c>
      <c r="K1821" s="18" t="str">
        <f>OBV!F1821</f>
        <v>BULLISH</v>
      </c>
      <c r="L1821" s="18" t="str">
        <f>OBV!G1821</f>
        <v>NEUTRAL</v>
      </c>
      <c r="M1821" s="18" t="str">
        <f>OBV!H1821</f>
        <v>BULLISH DIVERGENCE</v>
      </c>
    </row>
    <row r="1822" spans="1:13" ht="13.5" x14ac:dyDescent="0.25">
      <c r="A1822" s="4">
        <f>TITRES_STAT!B1825</f>
        <v>44664</v>
      </c>
      <c r="B1822" s="2">
        <f>TITRES_STAT!C1825</f>
        <v>15.5</v>
      </c>
      <c r="C1822" s="2">
        <f>RSI!I1822</f>
        <v>44.415755277159384</v>
      </c>
      <c r="D1822" s="2">
        <f>MACD!E1822</f>
        <v>2.1263056507899059E-2</v>
      </c>
      <c r="E1822" s="2">
        <f>MACD!F1822</f>
        <v>2.8075936783271461E-2</v>
      </c>
      <c r="F1822" s="2">
        <f>'Moving Avg'!D1822</f>
        <v>6.7217199999999995</v>
      </c>
      <c r="G1822" s="2">
        <f>'Moving Avg'!E1822</f>
        <v>6.726490000000001</v>
      </c>
      <c r="H1822" s="2">
        <f>'Moving Avg'!F1822</f>
        <v>6.7533750000000001</v>
      </c>
      <c r="I1822" s="2">
        <f>'Moving Avg'!G1822</f>
        <v>6.7742740000000019</v>
      </c>
      <c r="J1822" s="2">
        <f>'Moving Avg'!H1822</f>
        <v>6.5006445000000088</v>
      </c>
      <c r="K1822" s="18" t="str">
        <f>OBV!F1822</f>
        <v>BULLISH</v>
      </c>
      <c r="L1822" s="18" t="str">
        <f>OBV!G1822</f>
        <v>NEUTRAL</v>
      </c>
      <c r="M1822" s="18" t="str">
        <f>OBV!H1822</f>
        <v>NEUTRAL</v>
      </c>
    </row>
    <row r="1823" spans="1:13" ht="13.5" x14ac:dyDescent="0.25">
      <c r="A1823" s="4">
        <f>TITRES_STAT!B1826</f>
        <v>44665</v>
      </c>
      <c r="B1823" s="2">
        <f>TITRES_STAT!C1826</f>
        <v>15.45</v>
      </c>
      <c r="C1823" s="2">
        <f>RSI!I1823</f>
        <v>40.527548529624013</v>
      </c>
      <c r="D1823" s="2">
        <f>MACD!E1823</f>
        <v>1.7607549861737404E-2</v>
      </c>
      <c r="E1823" s="2">
        <f>MACD!F1823</f>
        <v>2.5982259398964654E-2</v>
      </c>
      <c r="F1823" s="2">
        <f>'Moving Avg'!D1823</f>
        <v>6.7173800000000004</v>
      </c>
      <c r="G1823" s="2">
        <f>'Moving Avg'!E1823</f>
        <v>6.7243200000000005</v>
      </c>
      <c r="H1823" s="2">
        <f>'Moving Avg'!F1823</f>
        <v>6.7481699999999991</v>
      </c>
      <c r="I1823" s="2">
        <f>'Moving Avg'!G1823</f>
        <v>6.7738400000000025</v>
      </c>
      <c r="J1823" s="2">
        <f>'Moving Avg'!H1823</f>
        <v>6.5030680000000087</v>
      </c>
      <c r="K1823" s="18" t="str">
        <f>OBV!F1823</f>
        <v>BULLISH</v>
      </c>
      <c r="L1823" s="18" t="str">
        <f>OBV!G1823</f>
        <v>NEUTRAL</v>
      </c>
      <c r="M1823" s="18" t="str">
        <f>OBV!H1823</f>
        <v>BULLISH DIVERGENCE</v>
      </c>
    </row>
    <row r="1824" spans="1:13" ht="13.5" x14ac:dyDescent="0.25">
      <c r="A1824" s="4">
        <f>TITRES_STAT!B1827</f>
        <v>44666</v>
      </c>
      <c r="B1824" s="2">
        <f>TITRES_STAT!C1827</f>
        <v>15.5</v>
      </c>
      <c r="C1824" s="2">
        <f>RSI!I1824</f>
        <v>45.651279362672938</v>
      </c>
      <c r="D1824" s="2">
        <f>MACD!E1824</f>
        <v>1.3182779129141231E-2</v>
      </c>
      <c r="E1824" s="2">
        <f>MACD!F1824</f>
        <v>2.3422363344999968E-2</v>
      </c>
      <c r="F1824" s="2">
        <f>'Moving Avg'!D1824</f>
        <v>6.7173800000000004</v>
      </c>
      <c r="G1824" s="2">
        <f>'Moving Avg'!E1824</f>
        <v>6.7243200000000005</v>
      </c>
      <c r="H1824" s="2">
        <f>'Moving Avg'!F1824</f>
        <v>6.7438349999999998</v>
      </c>
      <c r="I1824" s="2">
        <f>'Moving Avg'!G1824</f>
        <v>6.7729740000000014</v>
      </c>
      <c r="J1824" s="2">
        <f>'Moving Avg'!H1824</f>
        <v>6.5056000000000109</v>
      </c>
      <c r="K1824" s="18" t="str">
        <f>OBV!F1824</f>
        <v>BULLISH</v>
      </c>
      <c r="L1824" s="18" t="str">
        <f>OBV!G1824</f>
        <v>NEUTRAL</v>
      </c>
      <c r="M1824" s="18" t="str">
        <f>OBV!H1824</f>
        <v>NEUTRAL</v>
      </c>
    </row>
    <row r="1825" spans="1:13" ht="13.5" x14ac:dyDescent="0.25">
      <c r="A1825" s="4">
        <f>TITRES_STAT!B1828</f>
        <v>44669</v>
      </c>
      <c r="B1825" s="2">
        <f>TITRES_STAT!C1828</f>
        <v>15.5</v>
      </c>
      <c r="C1825" s="2">
        <f>RSI!I1825</f>
        <v>45.651279362672938</v>
      </c>
      <c r="D1825" s="2">
        <f>MACD!E1825</f>
        <v>9.5658473115332043E-3</v>
      </c>
      <c r="E1825" s="2">
        <f>MACD!F1825</f>
        <v>2.0651060138306615E-2</v>
      </c>
      <c r="F1825" s="2">
        <f>'Moving Avg'!D1825</f>
        <v>6.7182600000000008</v>
      </c>
      <c r="G1825" s="2">
        <f>'Moving Avg'!E1825</f>
        <v>6.7243200000000005</v>
      </c>
      <c r="H1825" s="2">
        <f>'Moving Avg'!F1825</f>
        <v>6.7395000000000014</v>
      </c>
      <c r="I1825" s="2">
        <f>'Moving Avg'!G1825</f>
        <v>6.7712400000000015</v>
      </c>
      <c r="J1825" s="2">
        <f>'Moving Avg'!H1825</f>
        <v>6.5078150000000106</v>
      </c>
      <c r="K1825" s="18" t="str">
        <f>OBV!F1825</f>
        <v>BULLISH</v>
      </c>
      <c r="L1825" s="18" t="str">
        <f>OBV!G1825</f>
        <v>NEUTRAL</v>
      </c>
      <c r="M1825" s="18" t="str">
        <f>OBV!H1825</f>
        <v>CONFIRMED BULLISH</v>
      </c>
    </row>
    <row r="1826" spans="1:13" ht="13.5" x14ac:dyDescent="0.25">
      <c r="A1826" s="4">
        <f>TITRES_STAT!B1829</f>
        <v>44670</v>
      </c>
      <c r="B1826" s="2">
        <f>TITRES_STAT!C1829</f>
        <v>15.49</v>
      </c>
      <c r="C1826" s="2">
        <f>RSI!I1826</f>
        <v>44.744764350205251</v>
      </c>
      <c r="D1826" s="2">
        <f>MACD!E1826</f>
        <v>1.3610520704443907E-2</v>
      </c>
      <c r="E1826" s="2">
        <f>MACD!F1826</f>
        <v>1.9242952251534075E-2</v>
      </c>
      <c r="F1826" s="2">
        <f>'Moving Avg'!D1826</f>
        <v>6.7173800000000004</v>
      </c>
      <c r="G1826" s="2">
        <f>'Moving Avg'!E1826</f>
        <v>6.7195499999999999</v>
      </c>
      <c r="H1826" s="2">
        <f>'Moving Avg'!F1826</f>
        <v>6.7360299999999995</v>
      </c>
      <c r="I1826" s="2">
        <f>'Moving Avg'!G1826</f>
        <v>6.7695920000000012</v>
      </c>
      <c r="J1826" s="2">
        <f>'Moving Avg'!H1826</f>
        <v>6.5100080000000107</v>
      </c>
      <c r="K1826" s="18" t="str">
        <f>OBV!F1826</f>
        <v>BULLISH</v>
      </c>
      <c r="L1826" s="18" t="str">
        <f>OBV!G1826</f>
        <v>NEUTRAL</v>
      </c>
      <c r="M1826" s="18" t="str">
        <f>OBV!H1826</f>
        <v>BULLISH DIVERGENCE</v>
      </c>
    </row>
    <row r="1827" spans="1:13" ht="13.5" x14ac:dyDescent="0.25">
      <c r="A1827" s="4">
        <f>TITRES_STAT!B1830</f>
        <v>44671</v>
      </c>
      <c r="B1827" s="2">
        <f>TITRES_STAT!C1830</f>
        <v>15.49</v>
      </c>
      <c r="C1827" s="2">
        <f>RSI!I1827</f>
        <v>44.744764350205251</v>
      </c>
      <c r="D1827" s="2">
        <f>MACD!E1827</f>
        <v>1.0506369992856257E-2</v>
      </c>
      <c r="E1827" s="2">
        <f>MACD!F1827</f>
        <v>1.7495635799798511E-2</v>
      </c>
      <c r="F1827" s="2">
        <f>'Moving Avg'!D1827</f>
        <v>6.7165000000000008</v>
      </c>
      <c r="G1827" s="2">
        <f>'Moving Avg'!E1827</f>
        <v>6.7191099999999988</v>
      </c>
      <c r="H1827" s="2">
        <f>'Moving Avg'!F1827</f>
        <v>6.7316900000000004</v>
      </c>
      <c r="I1827" s="2">
        <f>'Moving Avg'!G1827</f>
        <v>6.7695040000000013</v>
      </c>
      <c r="J1827" s="2">
        <f>'Moving Avg'!H1827</f>
        <v>6.5122010000000117</v>
      </c>
      <c r="K1827" s="18" t="str">
        <f>OBV!F1827</f>
        <v>BULLISH</v>
      </c>
      <c r="L1827" s="18" t="str">
        <f>OBV!G1827</f>
        <v>NEUTRAL</v>
      </c>
      <c r="M1827" s="18" t="str">
        <f>OBV!H1827</f>
        <v>BULLISH DIVERGENCE</v>
      </c>
    </row>
    <row r="1828" spans="1:13" ht="13.5" x14ac:dyDescent="0.25">
      <c r="A1828" s="4">
        <f>TITRES_STAT!B1831</f>
        <v>44672</v>
      </c>
      <c r="B1828" s="2">
        <f>TITRES_STAT!C1831</f>
        <v>15.55</v>
      </c>
      <c r="C1828" s="2">
        <f>RSI!I1828</f>
        <v>51.38588848597044</v>
      </c>
      <c r="D1828" s="2">
        <f>MACD!E1828</f>
        <v>6.0714214867081395E-3</v>
      </c>
      <c r="E1828" s="2">
        <f>MACD!F1828</f>
        <v>1.5210792937180438E-2</v>
      </c>
      <c r="F1828" s="2">
        <f>'Moving Avg'!D1828</f>
        <v>6.7251799999999999</v>
      </c>
      <c r="G1828" s="2">
        <f>'Moving Avg'!E1828</f>
        <v>6.7212800000000001</v>
      </c>
      <c r="H1828" s="2">
        <f>'Moving Avg'!F1828</f>
        <v>6.7284399999999991</v>
      </c>
      <c r="I1828" s="2">
        <f>'Moving Avg'!G1828</f>
        <v>6.7699380000000033</v>
      </c>
      <c r="J1828" s="2">
        <f>'Moving Avg'!H1828</f>
        <v>6.5150530000000115</v>
      </c>
      <c r="K1828" s="18" t="str">
        <f>OBV!F1828</f>
        <v>BULLISH</v>
      </c>
      <c r="L1828" s="18" t="str">
        <f>OBV!G1828</f>
        <v>NEUTRAL</v>
      </c>
      <c r="M1828" s="18" t="str">
        <f>OBV!H1828</f>
        <v>CONFIRMED BULLISH</v>
      </c>
    </row>
    <row r="1829" spans="1:13" ht="13.5" x14ac:dyDescent="0.25">
      <c r="A1829" s="4">
        <f>TITRES_STAT!B1832</f>
        <v>44673</v>
      </c>
      <c r="B1829" s="2">
        <f>TITRES_STAT!C1832</f>
        <v>15.48</v>
      </c>
      <c r="C1829" s="2">
        <f>RSI!I1829</f>
        <v>44.653873688229766</v>
      </c>
      <c r="D1829" s="2">
        <f>MACD!E1829</f>
        <v>4.5321151472847987E-3</v>
      </c>
      <c r="E1829" s="2">
        <f>MACD!F1829</f>
        <v>1.307505737920131E-2</v>
      </c>
      <c r="F1829" s="2">
        <f>'Moving Avg'!D1829</f>
        <v>6.7234399999999992</v>
      </c>
      <c r="G1829" s="2">
        <f>'Moving Avg'!E1829</f>
        <v>6.7204100000000011</v>
      </c>
      <c r="H1829" s="2">
        <f>'Moving Avg'!F1829</f>
        <v>6.7236700000000003</v>
      </c>
      <c r="I1829" s="2">
        <f>'Moving Avg'!G1829</f>
        <v>6.7677700000000041</v>
      </c>
      <c r="J1829" s="2">
        <f>'Moving Avg'!H1829</f>
        <v>6.5177530000000106</v>
      </c>
      <c r="K1829" s="18" t="str">
        <f>OBV!F1829</f>
        <v>BEARISH</v>
      </c>
      <c r="L1829" s="18" t="str">
        <f>OBV!G1829</f>
        <v>NEUTRAL</v>
      </c>
      <c r="M1829" s="18" t="str">
        <f>OBV!H1829</f>
        <v>CONFIRMED BEARISH</v>
      </c>
    </row>
    <row r="1830" spans="1:13" ht="13.5" x14ac:dyDescent="0.25">
      <c r="A1830" s="4">
        <f>TITRES_STAT!B1833</f>
        <v>44676</v>
      </c>
      <c r="B1830" s="2">
        <f>TITRES_STAT!C1833</f>
        <v>15.5</v>
      </c>
      <c r="C1830" s="2">
        <f>RSI!I1830</f>
        <v>46.801843279519311</v>
      </c>
      <c r="D1830" s="2">
        <f>MACD!E1830</f>
        <v>2.0522356489074411E-3</v>
      </c>
      <c r="E1830" s="2">
        <f>MACD!F1830</f>
        <v>1.0870493033142537E-2</v>
      </c>
      <c r="F1830" s="2">
        <f>'Moving Avg'!D1830</f>
        <v>6.7234399999999992</v>
      </c>
      <c r="G1830" s="2">
        <f>'Moving Avg'!E1830</f>
        <v>6.7208500000000013</v>
      </c>
      <c r="H1830" s="2">
        <f>'Moving Avg'!F1830</f>
        <v>6.7236699999999985</v>
      </c>
      <c r="I1830" s="2">
        <f>'Moving Avg'!G1830</f>
        <v>6.7656880000000035</v>
      </c>
      <c r="J1830" s="2">
        <f>'Moving Avg'!H1830</f>
        <v>6.5200735000000112</v>
      </c>
      <c r="K1830" s="18" t="str">
        <f>OBV!F1830</f>
        <v>BEARISH</v>
      </c>
      <c r="L1830" s="18" t="str">
        <f>OBV!G1830</f>
        <v>NEUTRAL</v>
      </c>
      <c r="M1830" s="18" t="str">
        <f>OBV!H1830</f>
        <v>NEUTRAL</v>
      </c>
    </row>
    <row r="1831" spans="1:13" ht="13.5" x14ac:dyDescent="0.25">
      <c r="A1831" s="4">
        <f>TITRES_STAT!B1834</f>
        <v>44677</v>
      </c>
      <c r="B1831" s="2">
        <f>TITRES_STAT!C1834</f>
        <v>15.5</v>
      </c>
      <c r="C1831" s="2">
        <f>RSI!I1831</f>
        <v>46.801843279519318</v>
      </c>
      <c r="D1831" s="2">
        <f>MACD!E1831</f>
        <v>7.1270344192875257E-4</v>
      </c>
      <c r="E1831" s="2">
        <f>MACD!F1831</f>
        <v>8.8389351148997816E-3</v>
      </c>
      <c r="F1831" s="2">
        <f>'Moving Avg'!D1831</f>
        <v>6.7243200000000005</v>
      </c>
      <c r="G1831" s="2">
        <f>'Moving Avg'!E1831</f>
        <v>6.7208500000000013</v>
      </c>
      <c r="H1831" s="2">
        <f>'Moving Avg'!F1831</f>
        <v>6.7236700000000003</v>
      </c>
      <c r="I1831" s="2">
        <f>'Moving Avg'!G1831</f>
        <v>6.7636940000000028</v>
      </c>
      <c r="J1831" s="2">
        <f>'Moving Avg'!H1831</f>
        <v>6.5223940000000127</v>
      </c>
      <c r="K1831" s="18" t="str">
        <f>OBV!F1831</f>
        <v>BULLISH</v>
      </c>
      <c r="L1831" s="18" t="str">
        <f>OBV!G1831</f>
        <v>NEUTRAL</v>
      </c>
      <c r="M1831" s="18" t="str">
        <f>OBV!H1831</f>
        <v>CONFIRMED BULLISH</v>
      </c>
    </row>
    <row r="1832" spans="1:13" ht="13.5" x14ac:dyDescent="0.25">
      <c r="A1832" s="4">
        <f>TITRES_STAT!B1835</f>
        <v>44678</v>
      </c>
      <c r="B1832" s="2">
        <f>TITRES_STAT!C1835</f>
        <v>15.5</v>
      </c>
      <c r="C1832" s="2">
        <f>RSI!I1832</f>
        <v>46.801843279519318</v>
      </c>
      <c r="D1832" s="2">
        <f>MACD!E1832</f>
        <v>-3.449095799714641E-4</v>
      </c>
      <c r="E1832" s="2">
        <f>MACD!F1832</f>
        <v>7.0021661759255326E-3</v>
      </c>
      <c r="F1832" s="2">
        <f>'Moving Avg'!D1832</f>
        <v>6.7251999999999992</v>
      </c>
      <c r="G1832" s="2">
        <f>'Moving Avg'!E1832</f>
        <v>6.7208500000000013</v>
      </c>
      <c r="H1832" s="2">
        <f>'Moving Avg'!F1832</f>
        <v>6.7236700000000003</v>
      </c>
      <c r="I1832" s="2">
        <f>'Moving Avg'!G1832</f>
        <v>6.7602240000000027</v>
      </c>
      <c r="J1832" s="2">
        <f>'Moving Avg'!H1832</f>
        <v>6.5247355000000127</v>
      </c>
      <c r="K1832" s="18" t="str">
        <f>OBV!F1832</f>
        <v>BULLISH</v>
      </c>
      <c r="L1832" s="18" t="str">
        <f>OBV!G1832</f>
        <v>NEUTRAL</v>
      </c>
      <c r="M1832" s="18" t="str">
        <f>OBV!H1832</f>
        <v>CONFIRMED BULLISH</v>
      </c>
    </row>
    <row r="1833" spans="1:13" ht="13.5" x14ac:dyDescent="0.25">
      <c r="A1833" s="4">
        <f>TITRES_STAT!B1836</f>
        <v>44679</v>
      </c>
      <c r="B1833" s="2">
        <f>TITRES_STAT!C1836</f>
        <v>15.5</v>
      </c>
      <c r="C1833" s="2">
        <f>RSI!I1833</f>
        <v>46.801843279519318</v>
      </c>
      <c r="D1833" s="2">
        <f>MACD!E1833</f>
        <v>-4.5080547158766748E-3</v>
      </c>
      <c r="E1833" s="2">
        <f>MACD!F1833</f>
        <v>4.7001219975650911E-3</v>
      </c>
      <c r="F1833" s="2">
        <f>'Moving Avg'!D1833</f>
        <v>6.7208599999999992</v>
      </c>
      <c r="G1833" s="2">
        <f>'Moving Avg'!E1833</f>
        <v>6.72302</v>
      </c>
      <c r="H1833" s="2">
        <f>'Moving Avg'!F1833</f>
        <v>6.7236699999999985</v>
      </c>
      <c r="I1833" s="2">
        <f>'Moving Avg'!G1833</f>
        <v>6.757188000000002</v>
      </c>
      <c r="J1833" s="2">
        <f>'Moving Avg'!H1833</f>
        <v>6.5265790000000115</v>
      </c>
      <c r="K1833" s="18" t="str">
        <f>OBV!F1833</f>
        <v>BULLISH</v>
      </c>
      <c r="L1833" s="18" t="str">
        <f>OBV!G1833</f>
        <v>NEUTRAL</v>
      </c>
      <c r="M1833" s="18" t="str">
        <f>OBV!H1833</f>
        <v>BULLISH DIVERGENCE</v>
      </c>
    </row>
    <row r="1834" spans="1:13" ht="13.5" x14ac:dyDescent="0.25">
      <c r="A1834" s="4">
        <f>TITRES_STAT!B1837</f>
        <v>44680</v>
      </c>
      <c r="B1834" s="2">
        <f>TITRES_STAT!C1837</f>
        <v>15.5</v>
      </c>
      <c r="C1834" s="2">
        <f>RSI!I1834</f>
        <v>46.801843279519318</v>
      </c>
      <c r="D1834" s="2">
        <f>MACD!E1834</f>
        <v>-4.6272361788695093E-3</v>
      </c>
      <c r="E1834" s="2">
        <f>MACD!F1834</f>
        <v>2.8346503622781712E-3</v>
      </c>
      <c r="F1834" s="2">
        <f>'Moving Avg'!D1834</f>
        <v>6.7225999999999999</v>
      </c>
      <c r="G1834" s="2">
        <f>'Moving Avg'!E1834</f>
        <v>6.72302</v>
      </c>
      <c r="H1834" s="2">
        <f>'Moving Avg'!F1834</f>
        <v>6.7236699999999985</v>
      </c>
      <c r="I1834" s="2">
        <f>'Moving Avg'!G1834</f>
        <v>6.7541520000000013</v>
      </c>
      <c r="J1834" s="2">
        <f>'Moving Avg'!H1834</f>
        <v>6.528422500000012</v>
      </c>
      <c r="K1834" s="18" t="str">
        <f>OBV!F1834</f>
        <v>BULLISH</v>
      </c>
      <c r="L1834" s="18" t="str">
        <f>OBV!G1834</f>
        <v>NEUTRAL</v>
      </c>
      <c r="M1834" s="18" t="str">
        <f>OBV!H1834</f>
        <v>CONFIRMED BULLISH</v>
      </c>
    </row>
    <row r="1835" spans="1:13" ht="13.5" x14ac:dyDescent="0.25">
      <c r="A1835" s="4">
        <f>TITRES_STAT!B1838</f>
        <v>44685</v>
      </c>
      <c r="B1835" s="2">
        <f>TITRES_STAT!C1838</f>
        <v>15.5</v>
      </c>
      <c r="C1835" s="2">
        <f>RSI!I1835</f>
        <v>46.801843279519318</v>
      </c>
      <c r="D1835" s="2">
        <f>MACD!E1835</f>
        <v>-4.6678799327368736E-3</v>
      </c>
      <c r="E1835" s="2">
        <f>MACD!F1835</f>
        <v>1.3341443032751621E-3</v>
      </c>
      <c r="F1835" s="2">
        <f>'Moving Avg'!D1835</f>
        <v>6.7225999999999999</v>
      </c>
      <c r="G1835" s="2">
        <f>'Moving Avg'!E1835</f>
        <v>6.72302</v>
      </c>
      <c r="H1835" s="2">
        <f>'Moving Avg'!F1835</f>
        <v>6.7236699999999985</v>
      </c>
      <c r="I1835" s="2">
        <f>'Moving Avg'!G1835</f>
        <v>6.7537180000000028</v>
      </c>
      <c r="J1835" s="2">
        <f>'Moving Avg'!H1835</f>
        <v>6.5302660000000117</v>
      </c>
      <c r="K1835" s="18" t="str">
        <f>OBV!F1835</f>
        <v>NEUTRAL</v>
      </c>
      <c r="L1835" s="18" t="str">
        <f>OBV!G1835</f>
        <v>NEUTRAL</v>
      </c>
      <c r="M1835" s="18" t="str">
        <f>OBV!H1835</f>
        <v>NEUTRAL</v>
      </c>
    </row>
    <row r="1836" spans="1:13" ht="13.5" x14ac:dyDescent="0.25">
      <c r="A1836" s="4">
        <f>TITRES_STAT!B1839</f>
        <v>44686</v>
      </c>
      <c r="B1836" s="2">
        <f>TITRES_STAT!C1839</f>
        <v>15.5</v>
      </c>
      <c r="C1836" s="2">
        <f>RSI!I1836</f>
        <v>46.801843279519318</v>
      </c>
      <c r="D1836" s="2">
        <f>MACD!E1836</f>
        <v>-5.3234511936555151E-3</v>
      </c>
      <c r="E1836" s="2">
        <f>MACD!F1836</f>
        <v>2.625203889026562E-6</v>
      </c>
      <c r="F1836" s="2">
        <f>'Moving Avg'!D1836</f>
        <v>6.7225999999999999</v>
      </c>
      <c r="G1836" s="2">
        <f>'Moving Avg'!E1836</f>
        <v>6.7234600000000002</v>
      </c>
      <c r="H1836" s="2">
        <f>'Moving Avg'!F1836</f>
        <v>6.7215049999999987</v>
      </c>
      <c r="I1836" s="2">
        <f>'Moving Avg'!G1836</f>
        <v>6.7511160000000014</v>
      </c>
      <c r="J1836" s="2">
        <f>'Moving Avg'!H1836</f>
        <v>6.5321095000000104</v>
      </c>
      <c r="K1836" s="18" t="str">
        <f>OBV!F1836</f>
        <v>NEUTRAL</v>
      </c>
      <c r="L1836" s="18" t="str">
        <f>OBV!G1836</f>
        <v>NEUTRAL</v>
      </c>
      <c r="M1836" s="18" t="str">
        <f>OBV!H1836</f>
        <v>NEUTRAL</v>
      </c>
    </row>
    <row r="1837" spans="1:13" ht="13.5" x14ac:dyDescent="0.25">
      <c r="A1837" s="4">
        <f>TITRES_STAT!B1840</f>
        <v>44687</v>
      </c>
      <c r="B1837" s="2">
        <f>TITRES_STAT!C1840</f>
        <v>15.4</v>
      </c>
      <c r="C1837" s="2">
        <f>RSI!I1837</f>
        <v>35.315744925774041</v>
      </c>
      <c r="D1837" s="2">
        <f>MACD!E1837</f>
        <v>-2.6117369257878664E-3</v>
      </c>
      <c r="E1837" s="2">
        <f>MACD!F1837</f>
        <v>-5.2024722204635206E-4</v>
      </c>
      <c r="F1837" s="2">
        <f>'Moving Avg'!D1837</f>
        <v>6.7139199999999999</v>
      </c>
      <c r="G1837" s="2">
        <f>'Moving Avg'!E1837</f>
        <v>6.7195599999999995</v>
      </c>
      <c r="H1837" s="2">
        <f>'Moving Avg'!F1837</f>
        <v>6.7193349999999992</v>
      </c>
      <c r="I1837" s="2">
        <f>'Moving Avg'!G1837</f>
        <v>6.7493820000000015</v>
      </c>
      <c r="J1837" s="2">
        <f>'Moving Avg'!H1837</f>
        <v>6.53373600000001</v>
      </c>
      <c r="K1837" s="18" t="str">
        <f>OBV!F1837</f>
        <v>BEARISH</v>
      </c>
      <c r="L1837" s="18" t="str">
        <f>OBV!G1837</f>
        <v>NEUTRAL</v>
      </c>
      <c r="M1837" s="18" t="str">
        <f>OBV!H1837</f>
        <v>CONFIRMED BEARISH</v>
      </c>
    </row>
    <row r="1838" spans="1:13" ht="13.5" x14ac:dyDescent="0.25">
      <c r="A1838" s="4">
        <f>TITRES_STAT!B1841</f>
        <v>44690</v>
      </c>
      <c r="B1838" s="2">
        <f>TITRES_STAT!C1841</f>
        <v>15.4</v>
      </c>
      <c r="C1838" s="2">
        <f>RSI!I1838</f>
        <v>35.315744925774041</v>
      </c>
      <c r="D1838" s="2">
        <f>MACD!E1838</f>
        <v>4.0024179783912928E-3</v>
      </c>
      <c r="E1838" s="2">
        <f>MACD!F1838</f>
        <v>3.8428581804117695E-4</v>
      </c>
      <c r="F1838" s="2">
        <f>'Moving Avg'!D1838</f>
        <v>6.7052400000000008</v>
      </c>
      <c r="G1838" s="2">
        <f>'Moving Avg'!E1838</f>
        <v>6.71305</v>
      </c>
      <c r="H1838" s="2">
        <f>'Moving Avg'!F1838</f>
        <v>6.7171649999999996</v>
      </c>
      <c r="I1838" s="2">
        <f>'Moving Avg'!G1838</f>
        <v>6.7493820000000007</v>
      </c>
      <c r="J1838" s="2">
        <f>'Moving Avg'!H1838</f>
        <v>6.5353625000000113</v>
      </c>
      <c r="K1838" s="18" t="str">
        <f>OBV!F1838</f>
        <v>BEARISH</v>
      </c>
      <c r="L1838" s="18" t="str">
        <f>OBV!G1838</f>
        <v>NEUTRAL</v>
      </c>
      <c r="M1838" s="18" t="str">
        <f>OBV!H1838</f>
        <v>CONFIRMED BEARISH</v>
      </c>
    </row>
    <row r="1839" spans="1:13" ht="13.5" x14ac:dyDescent="0.25">
      <c r="A1839" s="4">
        <f>TITRES_STAT!B1842</f>
        <v>44691</v>
      </c>
      <c r="B1839" s="2">
        <f>TITRES_STAT!C1842</f>
        <v>15.39</v>
      </c>
      <c r="C1839" s="2">
        <f>RSI!I1839</f>
        <v>34.347136588885164</v>
      </c>
      <c r="D1839" s="2">
        <f>MACD!E1839</f>
        <v>5.5223123565566468E-3</v>
      </c>
      <c r="E1839" s="2">
        <f>MACD!F1839</f>
        <v>1.4118911257442711E-3</v>
      </c>
      <c r="F1839" s="2">
        <f>'Moving Avg'!D1839</f>
        <v>6.6957000000000004</v>
      </c>
      <c r="G1839" s="2">
        <f>'Moving Avg'!E1839</f>
        <v>6.7091499999999993</v>
      </c>
      <c r="H1839" s="2">
        <f>'Moving Avg'!F1839</f>
        <v>6.7147800000000002</v>
      </c>
      <c r="I1839" s="2">
        <f>'Moving Avg'!G1839</f>
        <v>6.7476480000000008</v>
      </c>
      <c r="J1839" s="2">
        <f>'Moving Avg'!H1839</f>
        <v>6.5368590000000104</v>
      </c>
      <c r="K1839" s="18" t="str">
        <f>OBV!F1839</f>
        <v>BEARISH</v>
      </c>
      <c r="L1839" s="18" t="str">
        <f>OBV!G1839</f>
        <v>NEUTRAL</v>
      </c>
      <c r="M1839" s="18" t="str">
        <f>OBV!H1839</f>
        <v>CONFIRMED BEARISH</v>
      </c>
    </row>
    <row r="1840" spans="1:13" ht="13.5" x14ac:dyDescent="0.25">
      <c r="A1840" s="4">
        <f>TITRES_STAT!B1843</f>
        <v>44692</v>
      </c>
      <c r="B1840" s="2">
        <f>TITRES_STAT!C1843</f>
        <v>15.5</v>
      </c>
      <c r="C1840" s="2">
        <f>RSI!I1840</f>
        <v>50.549689857012133</v>
      </c>
      <c r="D1840" s="2">
        <f>MACD!E1840</f>
        <v>4.899753110314542E-3</v>
      </c>
      <c r="E1840" s="2">
        <f>MACD!F1840</f>
        <v>2.1094635226583253E-3</v>
      </c>
      <c r="F1840" s="2">
        <f>'Moving Avg'!D1840</f>
        <v>6.6956999999999995</v>
      </c>
      <c r="G1840" s="2">
        <f>'Moving Avg'!E1840</f>
        <v>6.7091499999999993</v>
      </c>
      <c r="H1840" s="2">
        <f>'Moving Avg'!F1840</f>
        <v>6.7150000000000007</v>
      </c>
      <c r="I1840" s="2">
        <f>'Moving Avg'!G1840</f>
        <v>6.7459139999999991</v>
      </c>
      <c r="J1840" s="2">
        <f>'Moving Avg'!H1840</f>
        <v>6.5385940000000096</v>
      </c>
      <c r="K1840" s="18" t="str">
        <f>OBV!F1840</f>
        <v>BEARISH</v>
      </c>
      <c r="L1840" s="18" t="str">
        <f>OBV!G1840</f>
        <v>NEUTRAL</v>
      </c>
      <c r="M1840" s="18" t="str">
        <f>OBV!H1840</f>
        <v>NEUTRAL</v>
      </c>
    </row>
    <row r="1841" spans="1:13" ht="13.5" x14ac:dyDescent="0.25">
      <c r="A1841" s="4">
        <f>TITRES_STAT!B1844</f>
        <v>44693</v>
      </c>
      <c r="B1841" s="2">
        <f>TITRES_STAT!C1844</f>
        <v>15.19</v>
      </c>
      <c r="C1841" s="2">
        <f>RSI!I1841</f>
        <v>28.895310525937489</v>
      </c>
      <c r="D1841" s="2">
        <f>MACD!E1841</f>
        <v>1.4319118337786207E-2</v>
      </c>
      <c r="E1841" s="2">
        <f>MACD!F1841</f>
        <v>4.5513944856839022E-3</v>
      </c>
      <c r="F1841" s="2">
        <f>'Moving Avg'!D1841</f>
        <v>6.6688000000000001</v>
      </c>
      <c r="G1841" s="2">
        <f>'Moving Avg'!E1841</f>
        <v>6.6957000000000004</v>
      </c>
      <c r="H1841" s="2">
        <f>'Moving Avg'!F1841</f>
        <v>6.7082750000000004</v>
      </c>
      <c r="I1841" s="2">
        <f>'Moving Avg'!G1841</f>
        <v>6.7423579999999994</v>
      </c>
      <c r="J1841" s="2">
        <f>'Moving Avg'!H1841</f>
        <v>6.5396565000000102</v>
      </c>
      <c r="K1841" s="18" t="str">
        <f>OBV!F1841</f>
        <v>BEARISH</v>
      </c>
      <c r="L1841" s="18" t="str">
        <f>OBV!G1841</f>
        <v>NEUTRAL</v>
      </c>
      <c r="M1841" s="18" t="str">
        <f>OBV!H1841</f>
        <v>CONFIRMED BEARISH</v>
      </c>
    </row>
    <row r="1842" spans="1:13" ht="13.5" x14ac:dyDescent="0.25">
      <c r="A1842" s="4">
        <f>TITRES_STAT!B1845</f>
        <v>44694</v>
      </c>
      <c r="B1842" s="2">
        <f>TITRES_STAT!C1845</f>
        <v>15.5</v>
      </c>
      <c r="C1842" s="2">
        <f>RSI!I1842</f>
        <v>51.342491058324448</v>
      </c>
      <c r="D1842" s="2">
        <f>MACD!E1842</f>
        <v>1.3105582623265555E-2</v>
      </c>
      <c r="E1842" s="2">
        <f>MACD!F1842</f>
        <v>6.2622321132002334E-3</v>
      </c>
      <c r="F1842" s="2">
        <f>'Moving Avg'!D1842</f>
        <v>6.6774800000000001</v>
      </c>
      <c r="G1842" s="2">
        <f>'Moving Avg'!E1842</f>
        <v>6.6956999999999995</v>
      </c>
      <c r="H1842" s="2">
        <f>'Moving Avg'!F1842</f>
        <v>6.7082750000000004</v>
      </c>
      <c r="I1842" s="2">
        <f>'Moving Avg'!G1842</f>
        <v>6.7411439999999994</v>
      </c>
      <c r="J1842" s="2">
        <f>'Moving Avg'!H1842</f>
        <v>6.5415000000000099</v>
      </c>
      <c r="K1842" s="18" t="str">
        <f>OBV!F1842</f>
        <v>BULLISH</v>
      </c>
      <c r="L1842" s="18" t="str">
        <f>OBV!G1842</f>
        <v>NEUTRAL</v>
      </c>
      <c r="M1842" s="18" t="str">
        <f>OBV!H1842</f>
        <v>CONFIRMED BULLISH</v>
      </c>
    </row>
    <row r="1843" spans="1:13" ht="13.5" x14ac:dyDescent="0.25">
      <c r="A1843" s="4">
        <f>TITRES_STAT!B1846</f>
        <v>44697</v>
      </c>
      <c r="B1843" s="2">
        <f>TITRES_STAT!C1846</f>
        <v>15.49</v>
      </c>
      <c r="C1843" s="2">
        <f>RSI!I1843</f>
        <v>50.777746501271899</v>
      </c>
      <c r="D1843" s="2">
        <f>MACD!E1843</f>
        <v>1.2331381335555669E-2</v>
      </c>
      <c r="E1843" s="2">
        <f>MACD!F1843</f>
        <v>7.4760619576713216E-3</v>
      </c>
      <c r="F1843" s="2">
        <f>'Moving Avg'!D1843</f>
        <v>6.6852800000000006</v>
      </c>
      <c r="G1843" s="2">
        <f>'Moving Avg'!E1843</f>
        <v>6.6952600000000002</v>
      </c>
      <c r="H1843" s="2">
        <f>'Moving Avg'!F1843</f>
        <v>6.7091399999999997</v>
      </c>
      <c r="I1843" s="2">
        <f>'Moving Avg'!G1843</f>
        <v>6.7394079999999983</v>
      </c>
      <c r="J1843" s="2">
        <f>'Moving Avg'!H1843</f>
        <v>6.5431045000000099</v>
      </c>
      <c r="K1843" s="18" t="str">
        <f>OBV!F1843</f>
        <v>BULLISH</v>
      </c>
      <c r="L1843" s="18" t="str">
        <f>OBV!G1843</f>
        <v>NEUTRAL</v>
      </c>
      <c r="M1843" s="18" t="str">
        <f>OBV!H1843</f>
        <v>CONFIRMED BULLISH</v>
      </c>
    </row>
    <row r="1844" spans="1:13" ht="13.5" x14ac:dyDescent="0.25">
      <c r="A1844" s="4">
        <f>TITRES_STAT!B1847</f>
        <v>44698</v>
      </c>
      <c r="B1844" s="2">
        <f>TITRES_STAT!C1847</f>
        <v>15.2</v>
      </c>
      <c r="C1844" s="2">
        <f>RSI!I1844</f>
        <v>37.938875027189809</v>
      </c>
      <c r="D1844" s="2">
        <f>MACD!E1844</f>
        <v>2.0945538374124162E-2</v>
      </c>
      <c r="E1844" s="2">
        <f>MACD!F1844</f>
        <v>1.016995724096189E-2</v>
      </c>
      <c r="F1844" s="2">
        <f>'Moving Avg'!D1844</f>
        <v>6.6688000000000001</v>
      </c>
      <c r="G1844" s="2">
        <f>'Moving Avg'!E1844</f>
        <v>6.6822500000000007</v>
      </c>
      <c r="H1844" s="2">
        <f>'Moving Avg'!F1844</f>
        <v>6.7026349999999981</v>
      </c>
      <c r="I1844" s="2">
        <f>'Moving Avg'!G1844</f>
        <v>6.7351579999999975</v>
      </c>
      <c r="J1844" s="2">
        <f>'Moving Avg'!H1844</f>
        <v>6.5438635000000094</v>
      </c>
      <c r="K1844" s="18" t="str">
        <f>OBV!F1844</f>
        <v>BULLISH</v>
      </c>
      <c r="L1844" s="18" t="str">
        <f>OBV!G1844</f>
        <v>NEUTRAL</v>
      </c>
      <c r="M1844" s="18" t="str">
        <f>OBV!H1844</f>
        <v>BULLISH DIVERGENCE</v>
      </c>
    </row>
    <row r="1845" spans="1:13" ht="13.5" x14ac:dyDescent="0.25">
      <c r="A1845" s="4">
        <f>TITRES_STAT!B1848</f>
        <v>44699</v>
      </c>
      <c r="B1845" s="2">
        <f>TITRES_STAT!C1848</f>
        <v>15.4</v>
      </c>
      <c r="C1845" s="2">
        <f>RSI!I1845</f>
        <v>47.751700820587921</v>
      </c>
      <c r="D1845" s="2">
        <f>MACD!E1845</f>
        <v>2.2516225075291274E-2</v>
      </c>
      <c r="E1845" s="2">
        <f>MACD!F1845</f>
        <v>1.2639210807827768E-2</v>
      </c>
      <c r="F1845" s="2">
        <f>'Moving Avg'!D1845</f>
        <v>6.6601200000000009</v>
      </c>
      <c r="G1845" s="2">
        <f>'Moving Avg'!E1845</f>
        <v>6.6779099999999998</v>
      </c>
      <c r="H1845" s="2">
        <f>'Moving Avg'!F1845</f>
        <v>6.7004649999999986</v>
      </c>
      <c r="I1845" s="2">
        <f>'Moving Avg'!G1845</f>
        <v>6.7326419999999976</v>
      </c>
      <c r="J1845" s="2">
        <f>'Moving Avg'!H1845</f>
        <v>6.5451645000000092</v>
      </c>
      <c r="K1845" s="18" t="str">
        <f>OBV!F1845</f>
        <v>BULLISH</v>
      </c>
      <c r="L1845" s="18" t="str">
        <f>OBV!G1845</f>
        <v>NEUTRAL</v>
      </c>
      <c r="M1845" s="18" t="str">
        <f>OBV!H1845</f>
        <v>BULLISH DIVERGENCE</v>
      </c>
    </row>
    <row r="1846" spans="1:13" ht="13.5" x14ac:dyDescent="0.25">
      <c r="A1846" s="4">
        <f>TITRES_STAT!B1849</f>
        <v>44700</v>
      </c>
      <c r="B1846" s="2">
        <f>TITRES_STAT!C1849</f>
        <v>15.4</v>
      </c>
      <c r="C1846" s="2">
        <f>RSI!I1846</f>
        <v>47.751700820587928</v>
      </c>
      <c r="D1846" s="2">
        <f>MACD!E1846</f>
        <v>2.3984811806117001E-2</v>
      </c>
      <c r="E1846" s="2">
        <f>MACD!F1846</f>
        <v>1.4908331007485615E-2</v>
      </c>
      <c r="F1846" s="2">
        <f>'Moving Avg'!D1846</f>
        <v>6.6783400000000004</v>
      </c>
      <c r="G1846" s="2">
        <f>'Moving Avg'!E1846</f>
        <v>6.6735700000000007</v>
      </c>
      <c r="H1846" s="2">
        <f>'Moving Avg'!F1846</f>
        <v>6.6985149999999987</v>
      </c>
      <c r="I1846" s="2">
        <f>'Moving Avg'!G1846</f>
        <v>6.7309079999999986</v>
      </c>
      <c r="J1846" s="2">
        <f>'Moving Avg'!H1846</f>
        <v>6.546465500000008</v>
      </c>
      <c r="K1846" s="18" t="str">
        <f>OBV!F1846</f>
        <v>BULLISH</v>
      </c>
      <c r="L1846" s="18" t="str">
        <f>OBV!G1846</f>
        <v>NEUTRAL</v>
      </c>
      <c r="M1846" s="18" t="str">
        <f>OBV!H1846</f>
        <v>CONFIRMED BULLISH</v>
      </c>
    </row>
    <row r="1847" spans="1:13" ht="13.5" x14ac:dyDescent="0.25">
      <c r="A1847" s="4">
        <f>TITRES_STAT!B1850</f>
        <v>44701</v>
      </c>
      <c r="B1847" s="2">
        <f>TITRES_STAT!C1850</f>
        <v>15.3</v>
      </c>
      <c r="C1847" s="2">
        <f>RSI!I1847</f>
        <v>43.736913230469504</v>
      </c>
      <c r="D1847" s="2">
        <f>MACD!E1847</f>
        <v>2.1894561389459E-2</v>
      </c>
      <c r="E1847" s="2">
        <f>MACD!F1847</f>
        <v>1.6305577083880293E-2</v>
      </c>
      <c r="F1847" s="2">
        <f>'Moving Avg'!D1847</f>
        <v>6.6609800000000003</v>
      </c>
      <c r="G1847" s="2">
        <f>'Moving Avg'!E1847</f>
        <v>6.6692300000000007</v>
      </c>
      <c r="H1847" s="2">
        <f>'Moving Avg'!F1847</f>
        <v>6.6943949999999983</v>
      </c>
      <c r="I1847" s="2">
        <f>'Moving Avg'!G1847</f>
        <v>6.728565999999998</v>
      </c>
      <c r="J1847" s="2">
        <f>'Moving Avg'!H1847</f>
        <v>6.5475495000000103</v>
      </c>
      <c r="K1847" s="18" t="str">
        <f>OBV!F1847</f>
        <v>BEARISH</v>
      </c>
      <c r="L1847" s="18" t="str">
        <f>OBV!G1847</f>
        <v>NEUTRAL</v>
      </c>
      <c r="M1847" s="18" t="str">
        <f>OBV!H1847</f>
        <v>CONFIRMED BEARISH</v>
      </c>
    </row>
    <row r="1848" spans="1:13" ht="13.5" x14ac:dyDescent="0.25">
      <c r="A1848" s="4">
        <f>TITRES_STAT!B1851</f>
        <v>44704</v>
      </c>
      <c r="B1848" s="2">
        <f>TITRES_STAT!C1851</f>
        <v>15.2</v>
      </c>
      <c r="C1848" s="2">
        <f>RSI!I1848</f>
        <v>40.113276023130993</v>
      </c>
      <c r="D1848" s="2">
        <f>MACD!E1848</f>
        <v>2.3709384437496261E-2</v>
      </c>
      <c r="E1848" s="2">
        <f>MACD!F1848</f>
        <v>1.7786338554603487E-2</v>
      </c>
      <c r="F1848" s="2">
        <f>'Moving Avg'!D1848</f>
        <v>6.6358399999999991</v>
      </c>
      <c r="G1848" s="2">
        <f>'Moving Avg'!E1848</f>
        <v>6.6605600000000011</v>
      </c>
      <c r="H1848" s="2">
        <f>'Moving Avg'!F1848</f>
        <v>6.6868049999999979</v>
      </c>
      <c r="I1848" s="2">
        <f>'Moving Avg'!G1848</f>
        <v>6.7268319999999973</v>
      </c>
      <c r="J1848" s="2">
        <f>'Moving Avg'!H1848</f>
        <v>6.5483305000000094</v>
      </c>
      <c r="K1848" s="18" t="str">
        <f>OBV!F1848</f>
        <v>BEARISH</v>
      </c>
      <c r="L1848" s="18" t="str">
        <f>OBV!G1848</f>
        <v>NEUTRAL</v>
      </c>
      <c r="M1848" s="18" t="str">
        <f>OBV!H1848</f>
        <v>CONFIRMED BEARISH</v>
      </c>
    </row>
    <row r="1849" spans="1:13" ht="13.5" x14ac:dyDescent="0.25">
      <c r="A1849" s="4">
        <f>TITRES_STAT!B1852</f>
        <v>44705</v>
      </c>
      <c r="B1849" s="2">
        <f>TITRES_STAT!C1852</f>
        <v>15.2</v>
      </c>
      <c r="C1849" s="2">
        <f>RSI!I1849</f>
        <v>40.113276023130993</v>
      </c>
      <c r="D1849" s="2">
        <f>MACD!E1849</f>
        <v>2.5187557658180815E-2</v>
      </c>
      <c r="E1849" s="2">
        <f>MACD!F1849</f>
        <v>1.9266582375318954E-2</v>
      </c>
      <c r="F1849" s="2">
        <f>'Moving Avg'!D1849</f>
        <v>6.63584</v>
      </c>
      <c r="G1849" s="2">
        <f>'Moving Avg'!E1849</f>
        <v>6.6523200000000005</v>
      </c>
      <c r="H1849" s="2">
        <f>'Moving Avg'!F1849</f>
        <v>6.6807349999999985</v>
      </c>
      <c r="I1849" s="2">
        <f>'Moving Avg'!G1849</f>
        <v>6.7226699999999973</v>
      </c>
      <c r="J1849" s="2">
        <f>'Moving Avg'!H1849</f>
        <v>6.5491115000000084</v>
      </c>
      <c r="K1849" s="18" t="str">
        <f>OBV!F1849</f>
        <v>BEARISH</v>
      </c>
      <c r="L1849" s="18" t="str">
        <f>OBV!G1849</f>
        <v>NEUTRAL</v>
      </c>
      <c r="M1849" s="18" t="str">
        <f>OBV!H1849</f>
        <v>NEUTRAL</v>
      </c>
    </row>
    <row r="1850" spans="1:13" ht="13.5" x14ac:dyDescent="0.25">
      <c r="A1850" s="4">
        <f>TITRES_STAT!B1853</f>
        <v>44706</v>
      </c>
      <c r="B1850" s="2">
        <f>TITRES_STAT!C1853</f>
        <v>15.3</v>
      </c>
      <c r="C1850" s="2">
        <f>RSI!I1850</f>
        <v>45.363180025683334</v>
      </c>
      <c r="D1850" s="2">
        <f>MACD!E1850</f>
        <v>3.1128718356344898E-2</v>
      </c>
      <c r="E1850" s="2">
        <f>MACD!F1850</f>
        <v>2.1639009571524145E-2</v>
      </c>
      <c r="F1850" s="2">
        <f>'Moving Avg'!D1850</f>
        <v>6.6271600000000008</v>
      </c>
      <c r="G1850" s="2">
        <f>'Moving Avg'!E1850</f>
        <v>6.6436400000000004</v>
      </c>
      <c r="H1850" s="2">
        <f>'Moving Avg'!F1850</f>
        <v>6.6763949999999994</v>
      </c>
      <c r="I1850" s="2">
        <f>'Moving Avg'!G1850</f>
        <v>6.7193739999999984</v>
      </c>
      <c r="J1850" s="2">
        <f>'Moving Avg'!H1850</f>
        <v>6.5499790000000084</v>
      </c>
      <c r="K1850" s="18" t="str">
        <f>OBV!F1850</f>
        <v>BULLISH</v>
      </c>
      <c r="L1850" s="18" t="str">
        <f>OBV!G1850</f>
        <v>NEUTRAL</v>
      </c>
      <c r="M1850" s="18" t="str">
        <f>OBV!H1850</f>
        <v>BULLISH DIVERGENCE</v>
      </c>
    </row>
    <row r="1851" spans="1:13" ht="13.5" x14ac:dyDescent="0.25">
      <c r="A1851" s="4">
        <f>TITRES_STAT!B1854</f>
        <v>44707</v>
      </c>
      <c r="B1851" s="2">
        <f>TITRES_STAT!C1854</f>
        <v>15</v>
      </c>
      <c r="C1851" s="2">
        <f>RSI!I1851</f>
        <v>35.338994824088502</v>
      </c>
      <c r="D1851" s="2">
        <f>MACD!E1851</f>
        <v>2.5362633793864831E-2</v>
      </c>
      <c r="E1851" s="2">
        <f>MACD!F1851</f>
        <v>2.2383734415992281E-2</v>
      </c>
      <c r="F1851" s="2">
        <f>'Moving Avg'!D1851</f>
        <v>6.59246</v>
      </c>
      <c r="G1851" s="2">
        <f>'Moving Avg'!E1851</f>
        <v>6.6354000000000015</v>
      </c>
      <c r="H1851" s="2">
        <f>'Moving Avg'!F1851</f>
        <v>6.6655500000000005</v>
      </c>
      <c r="I1851" s="2">
        <f>'Moving Avg'!G1851</f>
        <v>6.7133879999999984</v>
      </c>
      <c r="J1851" s="2">
        <f>'Moving Avg'!H1851</f>
        <v>6.5501960000000103</v>
      </c>
      <c r="K1851" s="18" t="str">
        <f>OBV!F1851</f>
        <v>BEARISH</v>
      </c>
      <c r="L1851" s="18" t="str">
        <f>OBV!G1851</f>
        <v>NEUTRAL</v>
      </c>
      <c r="M1851" s="18" t="str">
        <f>OBV!H1851</f>
        <v>CONFIRMED BEARISH</v>
      </c>
    </row>
    <row r="1852" spans="1:13" ht="13.5" x14ac:dyDescent="0.25">
      <c r="A1852" s="4">
        <f>TITRES_STAT!B1855</f>
        <v>44708</v>
      </c>
      <c r="B1852" s="2">
        <f>TITRES_STAT!C1855</f>
        <v>15</v>
      </c>
      <c r="C1852" s="2">
        <f>RSI!I1852</f>
        <v>35.338994824088502</v>
      </c>
      <c r="D1852" s="2">
        <f>MACD!E1852</f>
        <v>4.2187352341279905E-2</v>
      </c>
      <c r="E1852" s="2">
        <f>MACD!F1852</f>
        <v>2.6344458001049807E-2</v>
      </c>
      <c r="F1852" s="2">
        <f>'Moving Avg'!D1852</f>
        <v>6.5664400000000001</v>
      </c>
      <c r="G1852" s="2">
        <f>'Moving Avg'!E1852</f>
        <v>6.6137100000000002</v>
      </c>
      <c r="H1852" s="2">
        <f>'Moving Avg'!F1852</f>
        <v>6.6547049999999999</v>
      </c>
      <c r="I1852" s="2">
        <f>'Moving Avg'!G1852</f>
        <v>6.7074019999999983</v>
      </c>
      <c r="J1852" s="2">
        <f>'Moving Avg'!H1852</f>
        <v>6.5504130000000096</v>
      </c>
      <c r="K1852" s="18" t="str">
        <f>OBV!F1852</f>
        <v>BEARISH</v>
      </c>
      <c r="L1852" s="18" t="str">
        <f>OBV!G1852</f>
        <v>NEUTRAL</v>
      </c>
      <c r="M1852" s="18" t="str">
        <f>OBV!H1852</f>
        <v>CONFIRMED BEARISH</v>
      </c>
    </row>
    <row r="1853" spans="1:13" ht="13.5" x14ac:dyDescent="0.25">
      <c r="A1853" s="4">
        <f>TITRES_STAT!B1856</f>
        <v>44711</v>
      </c>
      <c r="B1853" s="2">
        <f>TITRES_STAT!C1856</f>
        <v>14.9</v>
      </c>
      <c r="C1853" s="2">
        <f>RSI!I1853</f>
        <v>32.555728246122641</v>
      </c>
      <c r="D1853" s="2">
        <f>MACD!E1853</f>
        <v>5.9898030948613012E-2</v>
      </c>
      <c r="E1853" s="2">
        <f>MACD!F1853</f>
        <v>3.3055172590562454E-2</v>
      </c>
      <c r="F1853" s="2">
        <f>'Moving Avg'!D1853</f>
        <v>6.5404000000000009</v>
      </c>
      <c r="G1853" s="2">
        <f>'Moving Avg'!E1853</f>
        <v>6.5881199999999991</v>
      </c>
      <c r="H1853" s="2">
        <f>'Moving Avg'!F1853</f>
        <v>6.6416900000000014</v>
      </c>
      <c r="I1853" s="2">
        <f>'Moving Avg'!G1853</f>
        <v>6.7005479999999986</v>
      </c>
      <c r="J1853" s="2">
        <f>'Moving Avg'!H1853</f>
        <v>6.5504130000000096</v>
      </c>
      <c r="K1853" s="18" t="str">
        <f>OBV!F1853</f>
        <v>BULLISH</v>
      </c>
      <c r="L1853" s="18" t="str">
        <f>OBV!G1853</f>
        <v>NEUTRAL</v>
      </c>
      <c r="M1853" s="18" t="str">
        <f>OBV!H1853</f>
        <v>BULLISH DIVERGENCE</v>
      </c>
    </row>
    <row r="1854" spans="1:13" ht="13.5" x14ac:dyDescent="0.25">
      <c r="A1854" s="4">
        <f>TITRES_STAT!B1857</f>
        <v>44712</v>
      </c>
      <c r="B1854" s="2">
        <f>TITRES_STAT!C1857</f>
        <v>15</v>
      </c>
      <c r="C1854" s="2">
        <f>RSI!I1854</f>
        <v>37.828921600937548</v>
      </c>
      <c r="D1854" s="2">
        <f>MACD!E1854</f>
        <v>5.3454283066055375E-2</v>
      </c>
      <c r="E1854" s="2">
        <f>MACD!F1854</f>
        <v>3.7134994685661039E-2</v>
      </c>
      <c r="F1854" s="2">
        <f>'Moving Avg'!D1854</f>
        <v>6.5230399999999999</v>
      </c>
      <c r="G1854" s="2">
        <f>'Moving Avg'!E1854</f>
        <v>6.57944</v>
      </c>
      <c r="H1854" s="2">
        <f>'Moving Avg'!F1854</f>
        <v>6.6308450000000008</v>
      </c>
      <c r="I1854" s="2">
        <f>'Moving Avg'!G1854</f>
        <v>6.6944759999999981</v>
      </c>
      <c r="J1854" s="2">
        <f>'Moving Avg'!H1854</f>
        <v>6.5506300000000088</v>
      </c>
      <c r="K1854" s="18" t="str">
        <f>OBV!F1854</f>
        <v>BULLISH</v>
      </c>
      <c r="L1854" s="18" t="str">
        <f>OBV!G1854</f>
        <v>NEUTRAL</v>
      </c>
      <c r="M1854" s="18" t="str">
        <f>OBV!H1854</f>
        <v>BULLISH DIVERGENCE</v>
      </c>
    </row>
    <row r="1855" spans="1:13" ht="13.5" x14ac:dyDescent="0.25">
      <c r="A1855" s="4">
        <f>TITRES_STAT!B1858</f>
        <v>44713</v>
      </c>
      <c r="B1855" s="2">
        <f>TITRES_STAT!C1858</f>
        <v>15</v>
      </c>
      <c r="C1855" s="2">
        <f>RSI!I1855</f>
        <v>37.828921600937548</v>
      </c>
      <c r="D1855" s="2">
        <f>MACD!E1855</f>
        <v>6.2124232353896858E-2</v>
      </c>
      <c r="E1855" s="2">
        <f>MACD!F1855</f>
        <v>4.2132842219308207E-2</v>
      </c>
      <c r="F1855" s="2">
        <f>'Moving Avg'!D1855</f>
        <v>6.4970200000000009</v>
      </c>
      <c r="G1855" s="2">
        <f>'Moving Avg'!E1855</f>
        <v>6.5620899999999995</v>
      </c>
      <c r="H1855" s="2">
        <f>'Moving Avg'!F1855</f>
        <v>6.62</v>
      </c>
      <c r="I1855" s="2">
        <f>'Moving Avg'!G1855</f>
        <v>6.6884039999999993</v>
      </c>
      <c r="J1855" s="2">
        <f>'Moving Avg'!H1855</f>
        <v>6.5513670000000097</v>
      </c>
      <c r="K1855" s="18" t="str">
        <f>OBV!F1855</f>
        <v>BEARISH</v>
      </c>
      <c r="L1855" s="18" t="str">
        <f>OBV!G1855</f>
        <v>NEUTRAL</v>
      </c>
      <c r="M1855" s="18" t="str">
        <f>OBV!H1855</f>
        <v>CONFIRMED BEARISH</v>
      </c>
    </row>
    <row r="1856" spans="1:13" ht="13.5" x14ac:dyDescent="0.25">
      <c r="A1856" s="4">
        <f>TITRES_STAT!B1859</f>
        <v>44714</v>
      </c>
      <c r="B1856" s="2">
        <f>TITRES_STAT!C1859</f>
        <v>15</v>
      </c>
      <c r="C1856" s="2">
        <f>RSI!I1856</f>
        <v>37.828921600937541</v>
      </c>
      <c r="D1856" s="2">
        <f>MACD!E1856</f>
        <v>7.0186167182218817E-2</v>
      </c>
      <c r="E1856" s="2">
        <f>MACD!F1856</f>
        <v>4.7743507211890336E-2</v>
      </c>
      <c r="F1856" s="2">
        <f>'Moving Avg'!D1856</f>
        <v>6.4970200000000009</v>
      </c>
      <c r="G1856" s="2">
        <f>'Moving Avg'!E1856</f>
        <v>6.5447399999999991</v>
      </c>
      <c r="H1856" s="2">
        <f>'Moving Avg'!F1856</f>
        <v>6.6091550000000012</v>
      </c>
      <c r="I1856" s="2">
        <f>'Moving Avg'!G1856</f>
        <v>6.6827659999999991</v>
      </c>
      <c r="J1856" s="2">
        <f>'Moving Avg'!H1856</f>
        <v>6.5515840000000081</v>
      </c>
      <c r="K1856" s="18" t="str">
        <f>OBV!F1856</f>
        <v>BEARISH</v>
      </c>
      <c r="L1856" s="18" t="str">
        <f>OBV!G1856</f>
        <v>NEUTRAL</v>
      </c>
      <c r="M1856" s="18" t="str">
        <f>OBV!H1856</f>
        <v>NEUTRAL</v>
      </c>
    </row>
    <row r="1857" spans="1:13" ht="13.5" x14ac:dyDescent="0.25">
      <c r="A1857" s="4">
        <f>TITRES_STAT!B1860</f>
        <v>44715</v>
      </c>
      <c r="B1857" s="2">
        <f>TITRES_STAT!C1860</f>
        <v>15</v>
      </c>
      <c r="C1857" s="2">
        <f>RSI!I1857</f>
        <v>37.828921600937548</v>
      </c>
      <c r="D1857" s="2">
        <f>MACD!E1857</f>
        <v>7.1002940427403516E-2</v>
      </c>
      <c r="E1857" s="2">
        <f>MACD!F1857</f>
        <v>5.2395393854992978E-2</v>
      </c>
      <c r="F1857" s="2">
        <f>'Moving Avg'!D1857</f>
        <v>6.4970200000000009</v>
      </c>
      <c r="G1857" s="2">
        <f>'Moving Avg'!E1857</f>
        <v>6.5317299999999987</v>
      </c>
      <c r="H1857" s="2">
        <f>'Moving Avg'!F1857</f>
        <v>6.6004800000000019</v>
      </c>
      <c r="I1857" s="2">
        <f>'Moving Avg'!G1857</f>
        <v>6.6767799999999999</v>
      </c>
      <c r="J1857" s="2">
        <f>'Moving Avg'!H1857</f>
        <v>6.5518440000000062</v>
      </c>
      <c r="K1857" s="18" t="str">
        <f>OBV!F1857</f>
        <v>BEARISH</v>
      </c>
      <c r="L1857" s="18" t="str">
        <f>OBV!G1857</f>
        <v>NEUTRAL</v>
      </c>
      <c r="M1857" s="18" t="str">
        <f>OBV!H1857</f>
        <v>NEUTRAL</v>
      </c>
    </row>
    <row r="1858" spans="1:13" ht="13.5" x14ac:dyDescent="0.25">
      <c r="A1858" s="4">
        <f>TITRES_STAT!B1861</f>
        <v>44718</v>
      </c>
      <c r="B1858" s="2">
        <f>TITRES_STAT!C1861</f>
        <v>15</v>
      </c>
      <c r="C1858" s="2">
        <f>RSI!I1858</f>
        <v>37.828921600937548</v>
      </c>
      <c r="D1858" s="2">
        <f>MACD!E1858</f>
        <v>6.5654794788417625E-2</v>
      </c>
      <c r="E1858" s="2">
        <f>MACD!F1858</f>
        <v>5.5047274041677911E-2</v>
      </c>
      <c r="F1858" s="2">
        <f>'Moving Avg'!D1858</f>
        <v>6.5057</v>
      </c>
      <c r="G1858" s="2">
        <f>'Moving Avg'!E1858</f>
        <v>6.5230499999999996</v>
      </c>
      <c r="H1858" s="2">
        <f>'Moving Avg'!F1858</f>
        <v>6.5918050000000026</v>
      </c>
      <c r="I1858" s="2">
        <f>'Moving Avg'!G1858</f>
        <v>6.6707079999999985</v>
      </c>
      <c r="J1858" s="2">
        <f>'Moving Avg'!H1858</f>
        <v>6.552494500000007</v>
      </c>
      <c r="K1858" s="18" t="str">
        <f>OBV!F1858</f>
        <v>BULLISH</v>
      </c>
      <c r="L1858" s="18" t="str">
        <f>OBV!G1858</f>
        <v>NEUTRAL</v>
      </c>
      <c r="M1858" s="18" t="str">
        <f>OBV!H1858</f>
        <v>CONFIRMED BULLISH</v>
      </c>
    </row>
    <row r="1859" spans="1:13" ht="13.5" x14ac:dyDescent="0.25">
      <c r="A1859" s="4">
        <f>TITRES_STAT!B1862</f>
        <v>44719</v>
      </c>
      <c r="B1859" s="2">
        <f>TITRES_STAT!C1862</f>
        <v>14.98</v>
      </c>
      <c r="C1859" s="2">
        <f>RSI!I1859</f>
        <v>36.989159956161167</v>
      </c>
      <c r="D1859" s="2">
        <f>MACD!E1859</f>
        <v>6.2350067637776618E-2</v>
      </c>
      <c r="E1859" s="2">
        <f>MACD!F1859</f>
        <v>5.6507832760897658E-2</v>
      </c>
      <c r="F1859" s="2">
        <f>'Moving Avg'!D1859</f>
        <v>6.5039600000000011</v>
      </c>
      <c r="G1859" s="2">
        <f>'Moving Avg'!E1859</f>
        <v>6.5134999999999987</v>
      </c>
      <c r="H1859" s="2">
        <f>'Moving Avg'!F1859</f>
        <v>6.5829100000000009</v>
      </c>
      <c r="I1859" s="2">
        <f>'Moving Avg'!G1859</f>
        <v>6.6644619999999994</v>
      </c>
      <c r="J1859" s="2">
        <f>'Moving Avg'!H1859</f>
        <v>6.5528845000000073</v>
      </c>
      <c r="K1859" s="18" t="str">
        <f>OBV!F1859</f>
        <v>BEARISH</v>
      </c>
      <c r="L1859" s="18" t="str">
        <f>OBV!G1859</f>
        <v>NEUTRAL</v>
      </c>
      <c r="M1859" s="18" t="str">
        <f>OBV!H1859</f>
        <v>CONFIRMED BEARISH</v>
      </c>
    </row>
    <row r="1860" spans="1:13" ht="13.5" x14ac:dyDescent="0.25">
      <c r="A1860" s="4">
        <f>TITRES_STAT!B1863</f>
        <v>44720</v>
      </c>
      <c r="B1860" s="2">
        <f>TITRES_STAT!C1863</f>
        <v>14.98</v>
      </c>
      <c r="C1860" s="2">
        <f>RSI!I1860</f>
        <v>36.989159956161174</v>
      </c>
      <c r="D1860" s="2">
        <f>MACD!E1860</f>
        <v>6.6800209412770428E-2</v>
      </c>
      <c r="E1860" s="2">
        <f>MACD!F1860</f>
        <v>5.8566308091272216E-2</v>
      </c>
      <c r="F1860" s="2">
        <f>'Moving Avg'!D1860</f>
        <v>6.5022199999999994</v>
      </c>
      <c r="G1860" s="2">
        <f>'Moving Avg'!E1860</f>
        <v>6.4996199999999984</v>
      </c>
      <c r="H1860" s="2">
        <f>'Moving Avg'!F1860</f>
        <v>6.5716300000000016</v>
      </c>
      <c r="I1860" s="2">
        <f>'Moving Avg'!G1860</f>
        <v>6.6599500000000003</v>
      </c>
      <c r="J1860" s="2">
        <f>'Moving Avg'!H1860</f>
        <v>6.5532745000000068</v>
      </c>
      <c r="K1860" s="18" t="str">
        <f>OBV!F1860</f>
        <v>BEARISH</v>
      </c>
      <c r="L1860" s="18" t="str">
        <f>OBV!G1860</f>
        <v>NEUTRAL</v>
      </c>
      <c r="M1860" s="18" t="str">
        <f>OBV!H1860</f>
        <v>CONFIRMED BEARISH</v>
      </c>
    </row>
    <row r="1861" spans="1:13" ht="13.5" x14ac:dyDescent="0.25">
      <c r="A1861" s="4">
        <f>TITRES_STAT!B1864</f>
        <v>44721</v>
      </c>
      <c r="B1861" s="2">
        <f>TITRES_STAT!C1864</f>
        <v>14.98</v>
      </c>
      <c r="C1861" s="2">
        <f>RSI!I1861</f>
        <v>36.989159956161174</v>
      </c>
      <c r="D1861" s="2">
        <f>MACD!E1861</f>
        <v>5.1091913545169731E-2</v>
      </c>
      <c r="E1861" s="2">
        <f>MACD!F1861</f>
        <v>5.7071429182051721E-2</v>
      </c>
      <c r="F1861" s="2">
        <f>'Moving Avg'!D1861</f>
        <v>6.5004800000000005</v>
      </c>
      <c r="G1861" s="2">
        <f>'Moving Avg'!E1861</f>
        <v>6.4987499999999994</v>
      </c>
      <c r="H1861" s="2">
        <f>'Moving Avg'!F1861</f>
        <v>6.5670750000000027</v>
      </c>
      <c r="I1861" s="2">
        <f>'Moving Avg'!G1861</f>
        <v>6.6554380000000002</v>
      </c>
      <c r="J1861" s="2">
        <f>'Moving Avg'!H1861</f>
        <v>6.5534695000000065</v>
      </c>
      <c r="K1861" s="18" t="str">
        <f>OBV!F1861</f>
        <v>BEARISH</v>
      </c>
      <c r="L1861" s="18" t="str">
        <f>OBV!G1861</f>
        <v>NEUTRAL</v>
      </c>
      <c r="M1861" s="18" t="str">
        <f>OBV!H1861</f>
        <v>CONFIRMED BEARISH</v>
      </c>
    </row>
    <row r="1862" spans="1:13" ht="13.5" x14ac:dyDescent="0.25">
      <c r="A1862" s="4">
        <f>TITRES_STAT!B1865</f>
        <v>44722</v>
      </c>
      <c r="B1862" s="2">
        <f>TITRES_STAT!C1865</f>
        <v>15</v>
      </c>
      <c r="C1862" s="2">
        <f>RSI!I1862</f>
        <v>38.689062717639118</v>
      </c>
      <c r="D1862" s="2">
        <f>MACD!E1862</f>
        <v>3.7657300958928275E-2</v>
      </c>
      <c r="E1862" s="2">
        <f>MACD!F1862</f>
        <v>5.3188603537427034E-2</v>
      </c>
      <c r="F1862" s="2">
        <f>'Moving Avg'!D1862</f>
        <v>6.5004800000000005</v>
      </c>
      <c r="G1862" s="2">
        <f>'Moving Avg'!E1862</f>
        <v>6.4987499999999994</v>
      </c>
      <c r="H1862" s="2">
        <f>'Moving Avg'!F1862</f>
        <v>6.5562300000000011</v>
      </c>
      <c r="I1862" s="2">
        <f>'Moving Avg'!G1862</f>
        <v>6.6511000000000005</v>
      </c>
      <c r="J1862" s="2">
        <f>'Moving Avg'!H1862</f>
        <v>6.5536865000000066</v>
      </c>
      <c r="K1862" s="18" t="str">
        <f>OBV!F1862</f>
        <v>BEARISH</v>
      </c>
      <c r="L1862" s="18" t="str">
        <f>OBV!G1862</f>
        <v>NEUTRAL</v>
      </c>
      <c r="M1862" s="18" t="str">
        <f>OBV!H1862</f>
        <v>NEUTRAL</v>
      </c>
    </row>
    <row r="1863" spans="1:13" ht="13.5" x14ac:dyDescent="0.25">
      <c r="A1863" s="4">
        <f>TITRES_STAT!B1866</f>
        <v>44725</v>
      </c>
      <c r="B1863" s="2">
        <f>TITRES_STAT!C1866</f>
        <v>15</v>
      </c>
      <c r="C1863" s="2">
        <f>RSI!I1863</f>
        <v>38.689062717639118</v>
      </c>
      <c r="D1863" s="2">
        <f>MACD!E1863</f>
        <v>2.0025541229435007E-2</v>
      </c>
      <c r="E1863" s="2">
        <f>MACD!F1863</f>
        <v>4.6555991075828626E-2</v>
      </c>
      <c r="F1863" s="2">
        <f>'Moving Avg'!D1863</f>
        <v>6.5004800000000005</v>
      </c>
      <c r="G1863" s="2">
        <f>'Moving Avg'!E1863</f>
        <v>6.5030900000000003</v>
      </c>
      <c r="H1863" s="2">
        <f>'Moving Avg'!F1863</f>
        <v>6.5456050000000001</v>
      </c>
      <c r="I1863" s="2">
        <f>'Moving Avg'!G1863</f>
        <v>6.6467619999999998</v>
      </c>
      <c r="J1863" s="2">
        <f>'Moving Avg'!H1863</f>
        <v>6.5539035000000059</v>
      </c>
      <c r="K1863" s="18" t="str">
        <f>OBV!F1863</f>
        <v>BEARISH</v>
      </c>
      <c r="L1863" s="18" t="str">
        <f>OBV!G1863</f>
        <v>NEUTRAL</v>
      </c>
      <c r="M1863" s="18" t="str">
        <f>OBV!H1863</f>
        <v>NEUTRAL</v>
      </c>
    </row>
    <row r="1864" spans="1:13" ht="13.5" x14ac:dyDescent="0.25">
      <c r="A1864" s="4">
        <f>TITRES_STAT!B1867</f>
        <v>44726</v>
      </c>
      <c r="B1864" s="2">
        <f>TITRES_STAT!C1867</f>
        <v>15</v>
      </c>
      <c r="C1864" s="2">
        <f>RSI!I1864</f>
        <v>38.689062717639118</v>
      </c>
      <c r="D1864" s="2">
        <f>MACD!E1864</f>
        <v>1.2165609347587925E-2</v>
      </c>
      <c r="E1864" s="2">
        <f>MACD!F1864</f>
        <v>3.9677914730180487E-2</v>
      </c>
      <c r="F1864" s="2">
        <f>'Moving Avg'!D1864</f>
        <v>6.5022199999999994</v>
      </c>
      <c r="G1864" s="2">
        <f>'Moving Avg'!E1864</f>
        <v>6.5030900000000003</v>
      </c>
      <c r="H1864" s="2">
        <f>'Moving Avg'!F1864</f>
        <v>6.541265000000001</v>
      </c>
      <c r="I1864" s="2">
        <f>'Moving Avg'!G1864</f>
        <v>6.6424239999999983</v>
      </c>
      <c r="J1864" s="2">
        <f>'Moving Avg'!H1864</f>
        <v>6.5543370000000047</v>
      </c>
      <c r="K1864" s="18" t="str">
        <f>OBV!F1864</f>
        <v>BULLISH</v>
      </c>
      <c r="L1864" s="18" t="str">
        <f>OBV!G1864</f>
        <v>NEUTRAL</v>
      </c>
      <c r="M1864" s="18" t="str">
        <f>OBV!H1864</f>
        <v>CONFIRMED BULLISH</v>
      </c>
    </row>
    <row r="1865" spans="1:13" ht="13.5" x14ac:dyDescent="0.25">
      <c r="A1865" s="4">
        <f>TITRES_STAT!B1868</f>
        <v>44727</v>
      </c>
      <c r="B1865" s="2">
        <f>TITRES_STAT!C1868</f>
        <v>15</v>
      </c>
      <c r="C1865" s="2">
        <f>RSI!I1865</f>
        <v>38.689062717639118</v>
      </c>
      <c r="D1865" s="2">
        <f>MACD!E1865</f>
        <v>5.8689036356271984E-3</v>
      </c>
      <c r="E1865" s="2">
        <f>MACD!F1865</f>
        <v>3.2916112511269836E-2</v>
      </c>
      <c r="F1865" s="2">
        <f>'Moving Avg'!D1865</f>
        <v>6.5039600000000011</v>
      </c>
      <c r="G1865" s="2">
        <f>'Moving Avg'!E1865</f>
        <v>6.5030899999999985</v>
      </c>
      <c r="H1865" s="2">
        <f>'Moving Avg'!F1865</f>
        <v>6.5325900000000008</v>
      </c>
      <c r="I1865" s="2">
        <f>'Moving Avg'!G1865</f>
        <v>6.6380859999999986</v>
      </c>
      <c r="J1865" s="2">
        <f>'Moving Avg'!H1865</f>
        <v>6.5549875000000046</v>
      </c>
      <c r="K1865" s="18" t="str">
        <f>OBV!F1865</f>
        <v>BULLISH</v>
      </c>
      <c r="L1865" s="18" t="str">
        <f>OBV!G1865</f>
        <v>NEUTRAL</v>
      </c>
      <c r="M1865" s="18" t="str">
        <f>OBV!H1865</f>
        <v>CONFIRMED BULLISH</v>
      </c>
    </row>
    <row r="1866" spans="1:13" ht="13.5" x14ac:dyDescent="0.25">
      <c r="A1866" s="4">
        <f>TITRES_STAT!B1869</f>
        <v>44728</v>
      </c>
      <c r="B1866" s="2">
        <f>TITRES_STAT!C1869</f>
        <v>15.29</v>
      </c>
      <c r="C1866" s="2">
        <f>RSI!I1866</f>
        <v>59.788128236083523</v>
      </c>
      <c r="D1866" s="2">
        <f>MACD!E1866</f>
        <v>-8.4498134166013372E-3</v>
      </c>
      <c r="E1866" s="2">
        <f>MACD!F1866</f>
        <v>2.4642927325695601E-2</v>
      </c>
      <c r="F1866" s="2">
        <f>'Moving Avg'!D1866</f>
        <v>6.5308599999999997</v>
      </c>
      <c r="G1866" s="2">
        <f>'Moving Avg'!E1866</f>
        <v>6.5156699999999983</v>
      </c>
      <c r="H1866" s="2">
        <f>'Moving Avg'!F1866</f>
        <v>6.5302050000000005</v>
      </c>
      <c r="I1866" s="2">
        <f>'Moving Avg'!G1866</f>
        <v>6.6353979999999986</v>
      </c>
      <c r="J1866" s="2">
        <f>'Moving Avg'!H1866</f>
        <v>6.5562670000000045</v>
      </c>
      <c r="K1866" s="18" t="str">
        <f>OBV!F1866</f>
        <v>BULLISH</v>
      </c>
      <c r="L1866" s="18" t="str">
        <f>OBV!G1866</f>
        <v>NEUTRAL</v>
      </c>
      <c r="M1866" s="18" t="str">
        <f>OBV!H1866</f>
        <v>CONFIRMED BULLISH</v>
      </c>
    </row>
    <row r="1867" spans="1:13" ht="13.5" x14ac:dyDescent="0.25">
      <c r="A1867" s="4">
        <f>TITRES_STAT!B1870</f>
        <v>44729</v>
      </c>
      <c r="B1867" s="2">
        <f>TITRES_STAT!C1870</f>
        <v>15.1</v>
      </c>
      <c r="C1867" s="2">
        <f>RSI!I1867</f>
        <v>48.109596749003906</v>
      </c>
      <c r="D1867" s="2">
        <f>MACD!E1867</f>
        <v>-1.4901801837387652E-2</v>
      </c>
      <c r="E1867" s="2">
        <f>MACD!F1867</f>
        <v>1.6733981493078955E-2</v>
      </c>
      <c r="F1867" s="2">
        <f>'Moving Avg'!D1867</f>
        <v>6.5395399999999997</v>
      </c>
      <c r="G1867" s="2">
        <f>'Moving Avg'!E1867</f>
        <v>6.5200099999999992</v>
      </c>
      <c r="H1867" s="2">
        <f>'Moving Avg'!F1867</f>
        <v>6.5258700000000003</v>
      </c>
      <c r="I1867" s="2">
        <f>'Moving Avg'!G1867</f>
        <v>6.6319279999999994</v>
      </c>
      <c r="J1867" s="2">
        <f>'Moving Avg'!H1867</f>
        <v>6.5575680000000043</v>
      </c>
      <c r="K1867" s="18" t="str">
        <f>OBV!F1867</f>
        <v>BULLISH</v>
      </c>
      <c r="L1867" s="18" t="str">
        <f>OBV!G1867</f>
        <v>NEUTRAL</v>
      </c>
      <c r="M1867" s="18" t="str">
        <f>OBV!H1867</f>
        <v>CONFIRMED BULLISH</v>
      </c>
    </row>
    <row r="1868" spans="1:13" ht="13.5" x14ac:dyDescent="0.25">
      <c r="A1868" s="4">
        <f>TITRES_STAT!B1871</f>
        <v>44732</v>
      </c>
      <c r="B1868" s="2">
        <f>TITRES_STAT!C1871</f>
        <v>15.1</v>
      </c>
      <c r="C1868" s="2">
        <f>RSI!I1868</f>
        <v>48.109596749003906</v>
      </c>
      <c r="D1868" s="2">
        <f>MACD!E1868</f>
        <v>-2.0281544311367306E-2</v>
      </c>
      <c r="E1868" s="2">
        <f>MACD!F1868</f>
        <v>9.3308763321897012E-3</v>
      </c>
      <c r="F1868" s="2">
        <f>'Moving Avg'!D1868</f>
        <v>6.5482200000000006</v>
      </c>
      <c r="G1868" s="2">
        <f>'Moving Avg'!E1868</f>
        <v>6.5243500000000001</v>
      </c>
      <c r="H1868" s="2">
        <f>'Moving Avg'!F1868</f>
        <v>6.5237000000000007</v>
      </c>
      <c r="I1868" s="2">
        <f>'Moving Avg'!G1868</f>
        <v>6.6284579999999993</v>
      </c>
      <c r="J1868" s="2">
        <f>'Moving Avg'!H1868</f>
        <v>6.5588690000000041</v>
      </c>
      <c r="K1868" s="18" t="str">
        <f>OBV!F1868</f>
        <v>BULLISH</v>
      </c>
      <c r="L1868" s="18" t="str">
        <f>OBV!G1868</f>
        <v>NEUTRAL</v>
      </c>
      <c r="M1868" s="18" t="str">
        <f>OBV!H1868</f>
        <v>CONFIRMED BULLISH</v>
      </c>
    </row>
    <row r="1869" spans="1:13" ht="13.5" x14ac:dyDescent="0.25">
      <c r="A1869" s="4">
        <f>TITRES_STAT!B1872</f>
        <v>44733</v>
      </c>
      <c r="B1869" s="2">
        <f>TITRES_STAT!C1872</f>
        <v>14.81</v>
      </c>
      <c r="C1869" s="2">
        <f>RSI!I1869</f>
        <v>35.746450660660585</v>
      </c>
      <c r="D1869" s="2">
        <f>MACD!E1869</f>
        <v>-1.6779843465494437E-2</v>
      </c>
      <c r="E1869" s="2">
        <f>MACD!F1869</f>
        <v>4.1087323726528742E-3</v>
      </c>
      <c r="F1869" s="2">
        <f>'Moving Avg'!D1869</f>
        <v>6.5317399999999992</v>
      </c>
      <c r="G1869" s="2">
        <f>'Moving Avg'!E1869</f>
        <v>6.5169800000000011</v>
      </c>
      <c r="H1869" s="2">
        <f>'Moving Avg'!F1869</f>
        <v>6.5152400000000004</v>
      </c>
      <c r="I1869" s="2">
        <f>'Moving Avg'!G1869</f>
        <v>6.6224719999999992</v>
      </c>
      <c r="J1869" s="2">
        <f>'Moving Avg'!H1869</f>
        <v>6.5591510000000026</v>
      </c>
      <c r="K1869" s="18" t="str">
        <f>OBV!F1869</f>
        <v>BEARISH</v>
      </c>
      <c r="L1869" s="18" t="str">
        <f>OBV!G1869</f>
        <v>NEUTRAL</v>
      </c>
      <c r="M1869" s="18" t="str">
        <f>OBV!H1869</f>
        <v>CONFIRMED BEARISH</v>
      </c>
    </row>
    <row r="1870" spans="1:13" ht="13.5" x14ac:dyDescent="0.25">
      <c r="A1870" s="4">
        <f>TITRES_STAT!B1873</f>
        <v>44734</v>
      </c>
      <c r="B1870" s="2">
        <f>TITRES_STAT!C1873</f>
        <v>14.85</v>
      </c>
      <c r="C1870" s="2">
        <f>RSI!I1870</f>
        <v>38.115281217887357</v>
      </c>
      <c r="D1870" s="2">
        <f>MACD!E1870</f>
        <v>-1.4294125213424103E-2</v>
      </c>
      <c r="E1870" s="2">
        <f>MACD!F1870</f>
        <v>4.2816085543747901E-4</v>
      </c>
      <c r="F1870" s="2">
        <f>'Moving Avg'!D1870</f>
        <v>6.5187399999999993</v>
      </c>
      <c r="G1870" s="2">
        <f>'Moving Avg'!E1870</f>
        <v>6.511350000000002</v>
      </c>
      <c r="H1870" s="2">
        <f>'Moving Avg'!F1870</f>
        <v>6.5054850000000002</v>
      </c>
      <c r="I1870" s="2">
        <f>'Moving Avg'!G1870</f>
        <v>6.6169219999999989</v>
      </c>
      <c r="J1870" s="2">
        <f>'Moving Avg'!H1870</f>
        <v>6.5594765000000042</v>
      </c>
      <c r="K1870" s="18" t="str">
        <f>OBV!F1870</f>
        <v>BEARISH</v>
      </c>
      <c r="L1870" s="18" t="str">
        <f>OBV!G1870</f>
        <v>NEUTRAL</v>
      </c>
      <c r="M1870" s="18" t="str">
        <f>OBV!H1870</f>
        <v>CONFIRMED BEARISH</v>
      </c>
    </row>
    <row r="1871" spans="1:13" ht="13.5" x14ac:dyDescent="0.25">
      <c r="A1871" s="4">
        <f>TITRES_STAT!B1874</f>
        <v>44735</v>
      </c>
      <c r="B1871" s="2">
        <f>TITRES_STAT!C1874</f>
        <v>14.85</v>
      </c>
      <c r="C1871" s="2">
        <f>RSI!I1871</f>
        <v>38.115281217887357</v>
      </c>
      <c r="D1871" s="2">
        <f>MACD!E1871</f>
        <v>-1.1542133702959312E-2</v>
      </c>
      <c r="E1871" s="2">
        <f>MACD!F1871</f>
        <v>-1.965898056241879E-3</v>
      </c>
      <c r="F1871" s="2">
        <f>'Moving Avg'!D1871</f>
        <v>6.4805800000000007</v>
      </c>
      <c r="G1871" s="2">
        <f>'Moving Avg'!E1871</f>
        <v>6.5057199999999993</v>
      </c>
      <c r="H1871" s="2">
        <f>'Moving Avg'!F1871</f>
        <v>6.5022350000000007</v>
      </c>
      <c r="I1871" s="2">
        <f>'Moving Avg'!G1871</f>
        <v>6.6112839999999986</v>
      </c>
      <c r="J1871" s="2">
        <f>'Moving Avg'!H1871</f>
        <v>6.560019000000004</v>
      </c>
      <c r="K1871" s="18" t="str">
        <f>OBV!F1871</f>
        <v>BEARISH</v>
      </c>
      <c r="L1871" s="18" t="str">
        <f>OBV!G1871</f>
        <v>NEUTRAL</v>
      </c>
      <c r="M1871" s="18" t="str">
        <f>OBV!H1871</f>
        <v>CONFIRMED BEARISH</v>
      </c>
    </row>
    <row r="1872" spans="1:13" ht="13.5" x14ac:dyDescent="0.25">
      <c r="A1872" s="4">
        <f>TITRES_STAT!B1875</f>
        <v>44736</v>
      </c>
      <c r="B1872" s="2">
        <f>TITRES_STAT!C1875</f>
        <v>15</v>
      </c>
      <c r="C1872" s="2">
        <f>RSI!I1872</f>
        <v>46.638411014812185</v>
      </c>
      <c r="D1872" s="2">
        <f>MACD!E1872</f>
        <v>-1.2089238545724079E-2</v>
      </c>
      <c r="E1872" s="2">
        <f>MACD!F1872</f>
        <v>-3.9905661541383194E-3</v>
      </c>
      <c r="F1872" s="2">
        <f>'Moving Avg'!D1872</f>
        <v>6.4718999999999998</v>
      </c>
      <c r="G1872" s="2">
        <f>'Moving Avg'!E1872</f>
        <v>6.5057199999999993</v>
      </c>
      <c r="H1872" s="2">
        <f>'Moving Avg'!F1872</f>
        <v>6.5022349999999989</v>
      </c>
      <c r="I1872" s="2">
        <f>'Moving Avg'!G1872</f>
        <v>6.606945999999998</v>
      </c>
      <c r="J1872" s="2">
        <f>'Moving Avg'!H1872</f>
        <v>6.5606695000000039</v>
      </c>
      <c r="K1872" s="18" t="str">
        <f>OBV!F1872</f>
        <v>BEARISH</v>
      </c>
      <c r="L1872" s="18" t="str">
        <f>OBV!G1872</f>
        <v>NEUTRAL</v>
      </c>
      <c r="M1872" s="18" t="str">
        <f>OBV!H1872</f>
        <v>CONFIRMED BEARISH</v>
      </c>
    </row>
    <row r="1873" spans="1:13" ht="13.5" x14ac:dyDescent="0.25">
      <c r="A1873" s="4">
        <f>TITRES_STAT!B1876</f>
        <v>44739</v>
      </c>
      <c r="B1873" s="2">
        <f>TITRES_STAT!C1876</f>
        <v>14.88</v>
      </c>
      <c r="C1873" s="2">
        <f>RSI!I1873</f>
        <v>41.69146157885848</v>
      </c>
      <c r="D1873" s="2">
        <f>MACD!E1873</f>
        <v>-8.5282609889647532E-3</v>
      </c>
      <c r="E1873" s="2">
        <f>MACD!F1873</f>
        <v>-4.8981051211036061E-3</v>
      </c>
      <c r="F1873" s="2">
        <f>'Moving Avg'!D1873</f>
        <v>6.45282</v>
      </c>
      <c r="G1873" s="2">
        <f>'Moving Avg'!E1873</f>
        <v>6.5005199999999999</v>
      </c>
      <c r="H1873" s="2">
        <f>'Moving Avg'!F1873</f>
        <v>6.5018050000000001</v>
      </c>
      <c r="I1873" s="2">
        <f>'Moving Avg'!G1873</f>
        <v>6.6020019999999988</v>
      </c>
      <c r="J1873" s="2">
        <f>'Moving Avg'!H1873</f>
        <v>6.5612770000000022</v>
      </c>
      <c r="K1873" s="18" t="str">
        <f>OBV!F1873</f>
        <v>BEARISH</v>
      </c>
      <c r="L1873" s="18" t="str">
        <f>OBV!G1873</f>
        <v>NEUTRAL</v>
      </c>
      <c r="M1873" s="18" t="str">
        <f>OBV!H1873</f>
        <v>CONFIRMED BEARISH</v>
      </c>
    </row>
    <row r="1874" spans="1:13" ht="13.5" x14ac:dyDescent="0.25">
      <c r="A1874" s="4">
        <f>TITRES_STAT!B1877</f>
        <v>44740</v>
      </c>
      <c r="B1874" s="2">
        <f>TITRES_STAT!C1877</f>
        <v>15.2</v>
      </c>
      <c r="C1874" s="2">
        <f>RSI!I1874</f>
        <v>55.31587443135632</v>
      </c>
      <c r="D1874" s="2">
        <f>MACD!E1874</f>
        <v>-1.5330022037212565E-2</v>
      </c>
      <c r="E1874" s="2">
        <f>MACD!F1874</f>
        <v>-6.9844885043253979E-3</v>
      </c>
      <c r="F1874" s="2">
        <f>'Moving Avg'!D1874</f>
        <v>6.4866600000000005</v>
      </c>
      <c r="G1874" s="2">
        <f>'Moving Avg'!E1874</f>
        <v>6.5091999999999981</v>
      </c>
      <c r="H1874" s="2">
        <f>'Moving Avg'!F1874</f>
        <v>6.5061449999999992</v>
      </c>
      <c r="I1874" s="2">
        <f>'Moving Avg'!G1874</f>
        <v>6.5993999999999975</v>
      </c>
      <c r="J1874" s="2">
        <f>'Moving Avg'!H1874</f>
        <v>6.562795000000003</v>
      </c>
      <c r="K1874" s="18" t="str">
        <f>OBV!F1874</f>
        <v>BULLISH</v>
      </c>
      <c r="L1874" s="18" t="str">
        <f>OBV!G1874</f>
        <v>NEUTRAL</v>
      </c>
      <c r="M1874" s="18" t="str">
        <f>OBV!H1874</f>
        <v>CONFIRMED BULLISH</v>
      </c>
    </row>
    <row r="1875" spans="1:13" ht="13.5" x14ac:dyDescent="0.25">
      <c r="A1875" s="4">
        <f>TITRES_STAT!B1878</f>
        <v>44741</v>
      </c>
      <c r="B1875" s="2">
        <f>TITRES_STAT!C1878</f>
        <v>15.2</v>
      </c>
      <c r="C1875" s="2">
        <f>RSI!I1875</f>
        <v>55.31587443135632</v>
      </c>
      <c r="D1875" s="2">
        <f>MACD!E1875</f>
        <v>-2.1473509786840594E-2</v>
      </c>
      <c r="E1875" s="2">
        <f>MACD!F1875</f>
        <v>-9.8822927608284393E-3</v>
      </c>
      <c r="F1875" s="2">
        <f>'Moving Avg'!D1875</f>
        <v>6.5170200000000005</v>
      </c>
      <c r="G1875" s="2">
        <f>'Moving Avg'!E1875</f>
        <v>6.5178799999999999</v>
      </c>
      <c r="H1875" s="2">
        <f>'Moving Avg'!F1875</f>
        <v>6.5104849999999983</v>
      </c>
      <c r="I1875" s="2">
        <f>'Moving Avg'!G1875</f>
        <v>6.5967979999999962</v>
      </c>
      <c r="J1875" s="2">
        <f>'Moving Avg'!H1875</f>
        <v>6.5644215000000035</v>
      </c>
      <c r="K1875" s="18" t="str">
        <f>OBV!F1875</f>
        <v>BULLISH</v>
      </c>
      <c r="L1875" s="18" t="str">
        <f>OBV!G1875</f>
        <v>NEUTRAL</v>
      </c>
      <c r="M1875" s="18" t="str">
        <f>OBV!H1875</f>
        <v>CONFIRMED BULLISH</v>
      </c>
    </row>
    <row r="1876" spans="1:13" ht="13.5" x14ac:dyDescent="0.25">
      <c r="A1876" s="4">
        <f>TITRES_STAT!B1879</f>
        <v>44742</v>
      </c>
      <c r="B1876" s="2">
        <f>TITRES_STAT!C1879</f>
        <v>15.2</v>
      </c>
      <c r="C1876" s="2">
        <f>RSI!I1876</f>
        <v>55.315874431356313</v>
      </c>
      <c r="D1876" s="2">
        <f>MACD!E1876</f>
        <v>-7.6773989378384755E-3</v>
      </c>
      <c r="E1876" s="2">
        <f>MACD!F1876</f>
        <v>-9.4413139962304486E-3</v>
      </c>
      <c r="F1876" s="2">
        <f>'Moving Avg'!D1876</f>
        <v>6.5473799999999995</v>
      </c>
      <c r="G1876" s="2">
        <f>'Moving Avg'!E1876</f>
        <v>6.5139799999999992</v>
      </c>
      <c r="H1876" s="2">
        <f>'Moving Avg'!F1876</f>
        <v>6.5148249999999974</v>
      </c>
      <c r="I1876" s="2">
        <f>'Moving Avg'!G1876</f>
        <v>6.5942839999999965</v>
      </c>
      <c r="J1876" s="2">
        <f>'Moving Avg'!H1876</f>
        <v>6.5655060000000027</v>
      </c>
      <c r="K1876" s="18" t="str">
        <f>OBV!F1876</f>
        <v>BULLISH</v>
      </c>
      <c r="L1876" s="18" t="str">
        <f>OBV!G1876</f>
        <v>NEUTRAL</v>
      </c>
      <c r="M1876" s="18" t="str">
        <f>OBV!H1876</f>
        <v>CONFIRMED BULLISH</v>
      </c>
    </row>
    <row r="1877" spans="1:13" ht="13.5" x14ac:dyDescent="0.25">
      <c r="A1877" s="4">
        <f>TITRES_STAT!B1880</f>
        <v>44743</v>
      </c>
      <c r="B1877" s="2">
        <f>TITRES_STAT!C1880</f>
        <v>15</v>
      </c>
      <c r="C1877" s="2">
        <f>RSI!I1877</f>
        <v>46.778634460888689</v>
      </c>
      <c r="D1877" s="2">
        <f>MACD!E1877</f>
        <v>-2.5838374585589463E-3</v>
      </c>
      <c r="E1877" s="2">
        <f>MACD!F1877</f>
        <v>-8.0698186886961482E-3</v>
      </c>
      <c r="F1877" s="2">
        <f>'Moving Avg'!D1877</f>
        <v>6.5473799999999995</v>
      </c>
      <c r="G1877" s="2">
        <f>'Moving Avg'!E1877</f>
        <v>6.5096400000000001</v>
      </c>
      <c r="H1877" s="2">
        <f>'Moving Avg'!F1877</f>
        <v>6.5148249999999992</v>
      </c>
      <c r="I1877" s="2">
        <f>'Moving Avg'!G1877</f>
        <v>6.5900339999999957</v>
      </c>
      <c r="J1877" s="2">
        <f>'Moving Avg'!H1877</f>
        <v>6.5662650000000022</v>
      </c>
      <c r="K1877" s="18" t="str">
        <f>OBV!F1877</f>
        <v>BEARISH</v>
      </c>
      <c r="L1877" s="18" t="str">
        <f>OBV!G1877</f>
        <v>NEUTRAL</v>
      </c>
      <c r="M1877" s="18" t="str">
        <f>OBV!H1877</f>
        <v>NEUTRAL</v>
      </c>
    </row>
    <row r="1878" spans="1:13" ht="13.5" x14ac:dyDescent="0.25">
      <c r="A1878" s="4">
        <f>TITRES_STAT!B1881</f>
        <v>44746</v>
      </c>
      <c r="B1878" s="2">
        <f>TITRES_STAT!C1881</f>
        <v>15</v>
      </c>
      <c r="C1878" s="2">
        <f>RSI!I1878</f>
        <v>46.778634460888689</v>
      </c>
      <c r="D1878" s="2">
        <f>MACD!E1878</f>
        <v>1.9308769478110221E-3</v>
      </c>
      <c r="E1878" s="2">
        <f>MACD!F1878</f>
        <v>-6.0696795613947143E-3</v>
      </c>
      <c r="F1878" s="2">
        <f>'Moving Avg'!D1878</f>
        <v>6.5577799999999993</v>
      </c>
      <c r="G1878" s="2">
        <f>'Moving Avg'!E1878</f>
        <v>6.5053000000000001</v>
      </c>
      <c r="H1878" s="2">
        <f>'Moving Avg'!F1878</f>
        <v>6.5148249999999992</v>
      </c>
      <c r="I1878" s="2">
        <f>'Moving Avg'!G1878</f>
        <v>6.5852619999999948</v>
      </c>
      <c r="J1878" s="2">
        <f>'Moving Avg'!H1878</f>
        <v>6.5670455000000025</v>
      </c>
      <c r="K1878" s="18" t="str">
        <f>OBV!F1878</f>
        <v>BEARISH</v>
      </c>
      <c r="L1878" s="18" t="str">
        <f>OBV!G1878</f>
        <v>NEUTRAL</v>
      </c>
      <c r="M1878" s="18" t="str">
        <f>OBV!H1878</f>
        <v>BEARISH DIVERGENCE</v>
      </c>
    </row>
    <row r="1879" spans="1:13" ht="13.5" x14ac:dyDescent="0.25">
      <c r="A1879" s="4">
        <f>TITRES_STAT!B1882</f>
        <v>44747</v>
      </c>
      <c r="B1879" s="2">
        <f>TITRES_STAT!C1882</f>
        <v>15</v>
      </c>
      <c r="C1879" s="2">
        <f>RSI!I1879</f>
        <v>46.778634460888689</v>
      </c>
      <c r="D1879" s="2">
        <f>MACD!E1879</f>
        <v>-1.3413217200449523E-2</v>
      </c>
      <c r="E1879" s="2">
        <f>MACD!F1879</f>
        <v>-7.5383870892056764E-3</v>
      </c>
      <c r="F1879" s="2">
        <f>'Moving Avg'!D1879</f>
        <v>6.5404200000000001</v>
      </c>
      <c r="G1879" s="2">
        <f>'Moving Avg'!E1879</f>
        <v>6.5135400000000008</v>
      </c>
      <c r="H1879" s="2">
        <f>'Moving Avg'!F1879</f>
        <v>6.5152600000000005</v>
      </c>
      <c r="I1879" s="2">
        <f>'Moving Avg'!G1879</f>
        <v>6.5810979999999946</v>
      </c>
      <c r="J1879" s="2">
        <f>'Moving Avg'!H1879</f>
        <v>6.5677395000000027</v>
      </c>
      <c r="K1879" s="18" t="str">
        <f>OBV!F1879</f>
        <v>BEARISH</v>
      </c>
      <c r="L1879" s="18" t="str">
        <f>OBV!G1879</f>
        <v>NEUTRAL</v>
      </c>
      <c r="M1879" s="18" t="str">
        <f>OBV!H1879</f>
        <v>CONFIRMED BEARISH</v>
      </c>
    </row>
    <row r="1880" spans="1:13" ht="13.5" x14ac:dyDescent="0.25">
      <c r="A1880" s="4">
        <f>TITRES_STAT!B1883</f>
        <v>44748</v>
      </c>
      <c r="B1880" s="2">
        <f>TITRES_STAT!C1883</f>
        <v>15</v>
      </c>
      <c r="C1880" s="2">
        <f>RSI!I1880</f>
        <v>46.778634460888689</v>
      </c>
      <c r="D1880" s="2">
        <f>MACD!E1880</f>
        <v>-2.3544194471019075E-2</v>
      </c>
      <c r="E1880" s="2">
        <f>MACD!F1880</f>
        <v>-1.0739548565568358E-2</v>
      </c>
      <c r="F1880" s="2">
        <f>'Moving Avg'!D1880</f>
        <v>6.5230599999999992</v>
      </c>
      <c r="G1880" s="2">
        <f>'Moving Avg'!E1880</f>
        <v>6.5200399999999998</v>
      </c>
      <c r="H1880" s="2">
        <f>'Moving Avg'!F1880</f>
        <v>6.5156950000000009</v>
      </c>
      <c r="I1880" s="2">
        <f>'Moving Avg'!G1880</f>
        <v>6.5767599999999957</v>
      </c>
      <c r="J1880" s="2">
        <f>'Moving Avg'!H1880</f>
        <v>6.5688020000000016</v>
      </c>
      <c r="K1880" s="18" t="str">
        <f>OBV!F1880</f>
        <v>BEARISH</v>
      </c>
      <c r="L1880" s="18" t="str">
        <f>OBV!G1880</f>
        <v>NEUTRAL</v>
      </c>
      <c r="M1880" s="18" t="str">
        <f>OBV!H1880</f>
        <v>CONFIRMED BEARISH</v>
      </c>
    </row>
    <row r="1881" spans="1:13" ht="13.5" x14ac:dyDescent="0.25">
      <c r="A1881" s="4">
        <f>TITRES_STAT!B1884</f>
        <v>44749</v>
      </c>
      <c r="B1881" s="2">
        <f>TITRES_STAT!C1884</f>
        <v>15</v>
      </c>
      <c r="C1881" s="2">
        <f>RSI!I1881</f>
        <v>46.778634460888689</v>
      </c>
      <c r="D1881" s="2">
        <f>MACD!E1881</f>
        <v>-3.1954000657692383E-2</v>
      </c>
      <c r="E1881" s="2">
        <f>MACD!F1881</f>
        <v>-1.4982438983993164E-2</v>
      </c>
      <c r="F1881" s="2">
        <f>'Moving Avg'!D1881</f>
        <v>6.5057</v>
      </c>
      <c r="G1881" s="2">
        <f>'Moving Avg'!E1881</f>
        <v>6.5265399999999989</v>
      </c>
      <c r="H1881" s="2">
        <f>'Moving Avg'!F1881</f>
        <v>6.5161300000000013</v>
      </c>
      <c r="I1881" s="2">
        <f>'Moving Avg'!G1881</f>
        <v>6.5724219999999969</v>
      </c>
      <c r="J1881" s="2">
        <f>'Moving Avg'!H1881</f>
        <v>6.5698645000000013</v>
      </c>
      <c r="K1881" s="18" t="str">
        <f>OBV!F1881</f>
        <v>BEARISH</v>
      </c>
      <c r="L1881" s="18" t="str">
        <f>OBV!G1881</f>
        <v>NEUTRAL</v>
      </c>
      <c r="M1881" s="18" t="str">
        <f>OBV!H1881</f>
        <v>CONFIRMED BEARISH</v>
      </c>
    </row>
    <row r="1882" spans="1:13" ht="13.5" x14ac:dyDescent="0.25">
      <c r="A1882" s="4">
        <f>TITRES_STAT!B1885</f>
        <v>44750</v>
      </c>
      <c r="B1882" s="2">
        <f>TITRES_STAT!C1885</f>
        <v>15.18</v>
      </c>
      <c r="C1882" s="2">
        <f>RSI!I1882</f>
        <v>55.691365461302993</v>
      </c>
      <c r="D1882" s="2">
        <f>MACD!E1882</f>
        <v>-3.4704657918959825E-2</v>
      </c>
      <c r="E1882" s="2">
        <f>MACD!F1882</f>
        <v>-1.8926882770986496E-2</v>
      </c>
      <c r="F1882" s="2">
        <f>'Moving Avg'!D1882</f>
        <v>6.5213200000000002</v>
      </c>
      <c r="G1882" s="2">
        <f>'Moving Avg'!E1882</f>
        <v>6.534349999999999</v>
      </c>
      <c r="H1882" s="2">
        <f>'Moving Avg'!F1882</f>
        <v>6.5200350000000018</v>
      </c>
      <c r="I1882" s="2">
        <f>'Moving Avg'!G1882</f>
        <v>6.569645999999997</v>
      </c>
      <c r="J1882" s="2">
        <f>'Moving Avg'!H1882</f>
        <v>6.5712310000000009</v>
      </c>
      <c r="K1882" s="18" t="str">
        <f>OBV!F1882</f>
        <v>BULLISH</v>
      </c>
      <c r="L1882" s="18" t="str">
        <f>OBV!G1882</f>
        <v>NEUTRAL</v>
      </c>
      <c r="M1882" s="18" t="str">
        <f>OBV!H1882</f>
        <v>CONFIRMED BULLISH</v>
      </c>
    </row>
    <row r="1883" spans="1:13" ht="13.5" x14ac:dyDescent="0.25">
      <c r="A1883" s="4">
        <f>TITRES_STAT!B1886</f>
        <v>44753</v>
      </c>
      <c r="B1883" s="2">
        <f>TITRES_STAT!C1886</f>
        <v>15.18</v>
      </c>
      <c r="C1883" s="2">
        <f>RSI!I1883</f>
        <v>55.691365461302993</v>
      </c>
      <c r="D1883" s="2">
        <f>MACD!E1883</f>
        <v>-4.5354265084693424E-2</v>
      </c>
      <c r="E1883" s="2">
        <f>MACD!F1883</f>
        <v>-2.421235923372788E-2</v>
      </c>
      <c r="F1883" s="2">
        <f>'Moving Avg'!D1883</f>
        <v>6.5369399999999995</v>
      </c>
      <c r="G1883" s="2">
        <f>'Moving Avg'!E1883</f>
        <v>6.5473599999999994</v>
      </c>
      <c r="H1883" s="2">
        <f>'Moving Avg'!F1883</f>
        <v>6.5239400000000014</v>
      </c>
      <c r="I1883" s="2">
        <f>'Moving Avg'!G1883</f>
        <v>6.5668699999999971</v>
      </c>
      <c r="J1883" s="2">
        <f>'Moving Avg'!H1883</f>
        <v>6.5725975000000014</v>
      </c>
      <c r="K1883" s="18" t="str">
        <f>OBV!F1883</f>
        <v>BULLISH</v>
      </c>
      <c r="L1883" s="18" t="str">
        <f>OBV!G1883</f>
        <v>NEUTRAL</v>
      </c>
      <c r="M1883" s="18" t="str">
        <f>OBV!H1883</f>
        <v>CONFIRMED BULLISH</v>
      </c>
    </row>
    <row r="1884" spans="1:13" ht="13.5" x14ac:dyDescent="0.25">
      <c r="A1884" s="4">
        <f>TITRES_STAT!B1887</f>
        <v>44754</v>
      </c>
      <c r="B1884" s="2">
        <f>TITRES_STAT!C1887</f>
        <v>15.15</v>
      </c>
      <c r="C1884" s="2">
        <f>RSI!I1884</f>
        <v>53.947325663188643</v>
      </c>
      <c r="D1884" s="2">
        <f>MACD!E1884</f>
        <v>-3.2346928646624917E-2</v>
      </c>
      <c r="E1884" s="2">
        <f>MACD!F1884</f>
        <v>-2.583927311630729E-2</v>
      </c>
      <c r="F1884" s="2">
        <f>'Moving Avg'!D1884</f>
        <v>6.5499600000000004</v>
      </c>
      <c r="G1884" s="2">
        <f>'Moving Avg'!E1884</f>
        <v>6.5451899999999998</v>
      </c>
      <c r="H1884" s="2">
        <f>'Moving Avg'!F1884</f>
        <v>6.5271950000000007</v>
      </c>
      <c r="I1884" s="2">
        <f>'Moving Avg'!G1884</f>
        <v>6.5638339999999973</v>
      </c>
      <c r="J1884" s="2">
        <f>'Moving Avg'!H1884</f>
        <v>6.5737035000000015</v>
      </c>
      <c r="K1884" s="18" t="str">
        <f>OBV!F1884</f>
        <v>BEARISH</v>
      </c>
      <c r="L1884" s="18" t="str">
        <f>OBV!G1884</f>
        <v>NEUTRAL</v>
      </c>
      <c r="M1884" s="18" t="str">
        <f>OBV!H1884</f>
        <v>BEARISH DIVERGENCE</v>
      </c>
    </row>
    <row r="1885" spans="1:13" ht="13.5" x14ac:dyDescent="0.25">
      <c r="A1885" s="4">
        <f>TITRES_STAT!B1888</f>
        <v>44755</v>
      </c>
      <c r="B1885" s="2">
        <f>TITRES_STAT!C1888</f>
        <v>15.15</v>
      </c>
      <c r="C1885" s="2">
        <f>RSI!I1885</f>
        <v>53.947325663188643</v>
      </c>
      <c r="D1885" s="2">
        <f>MACD!E1885</f>
        <v>-2.1540076125099894E-2</v>
      </c>
      <c r="E1885" s="2">
        <f>MACD!F1885</f>
        <v>-2.4979433718065814E-2</v>
      </c>
      <c r="F1885" s="2">
        <f>'Moving Avg'!D1885</f>
        <v>6.5629800000000005</v>
      </c>
      <c r="G1885" s="2">
        <f>'Moving Avg'!E1885</f>
        <v>6.5430199999999985</v>
      </c>
      <c r="H1885" s="2">
        <f>'Moving Avg'!F1885</f>
        <v>6.5304500000000001</v>
      </c>
      <c r="I1885" s="2">
        <f>'Moving Avg'!G1885</f>
        <v>6.5607979999999975</v>
      </c>
      <c r="J1885" s="2">
        <f>'Moving Avg'!H1885</f>
        <v>6.574679500000002</v>
      </c>
      <c r="K1885" s="18" t="str">
        <f>OBV!F1885</f>
        <v>BEARISH</v>
      </c>
      <c r="L1885" s="18" t="str">
        <f>OBV!G1885</f>
        <v>NEUTRAL</v>
      </c>
      <c r="M1885" s="18" t="str">
        <f>OBV!H1885</f>
        <v>BEARISH DIVERGENCE</v>
      </c>
    </row>
    <row r="1886" spans="1:13" ht="13.5" x14ac:dyDescent="0.25">
      <c r="A1886" s="4">
        <f>TITRES_STAT!B1889</f>
        <v>44756</v>
      </c>
      <c r="B1886" s="2">
        <f>TITRES_STAT!C1889</f>
        <v>15.2</v>
      </c>
      <c r="C1886" s="2">
        <f>RSI!I1886</f>
        <v>56.579696826814107</v>
      </c>
      <c r="D1886" s="2">
        <f>MACD!E1886</f>
        <v>-1.4187811886012369E-2</v>
      </c>
      <c r="E1886" s="2">
        <f>MACD!F1886</f>
        <v>-2.2821109351655128E-2</v>
      </c>
      <c r="F1886" s="2">
        <f>'Moving Avg'!D1886</f>
        <v>6.5803399999999996</v>
      </c>
      <c r="G1886" s="2">
        <f>'Moving Avg'!E1886</f>
        <v>6.5430200000000003</v>
      </c>
      <c r="H1886" s="2">
        <f>'Moving Avg'!F1886</f>
        <v>6.5285000000000011</v>
      </c>
      <c r="I1886" s="2">
        <f>'Moving Avg'!G1886</f>
        <v>6.5581959999999988</v>
      </c>
      <c r="J1886" s="2">
        <f>'Moving Avg'!H1886</f>
        <v>6.5757640000000013</v>
      </c>
      <c r="K1886" s="18" t="str">
        <f>OBV!F1886</f>
        <v>BEARISH</v>
      </c>
      <c r="L1886" s="18" t="str">
        <f>OBV!G1886</f>
        <v>NEUTRAL</v>
      </c>
      <c r="M1886" s="18" t="str">
        <f>OBV!H1886</f>
        <v>BEARISH DIVERGENCE</v>
      </c>
    </row>
    <row r="1887" spans="1:13" ht="13.5" x14ac:dyDescent="0.25">
      <c r="A1887" s="4">
        <f>TITRES_STAT!B1890</f>
        <v>44757</v>
      </c>
      <c r="B1887" s="2">
        <f>TITRES_STAT!C1890</f>
        <v>15.1</v>
      </c>
      <c r="C1887" s="2">
        <f>RSI!I1887</f>
        <v>67.681862167894622</v>
      </c>
      <c r="D1887" s="2">
        <f>MACD!E1887</f>
        <v>-3.0590022959250618E-2</v>
      </c>
      <c r="E1887" s="2">
        <f>MACD!F1887</f>
        <v>-2.4374892073174226E-2</v>
      </c>
      <c r="F1887" s="2">
        <f>'Moving Avg'!D1887</f>
        <v>6.6063000000000001</v>
      </c>
      <c r="G1887" s="2">
        <f>'Moving Avg'!E1887</f>
        <v>6.5638099999999993</v>
      </c>
      <c r="H1887" s="2">
        <f>'Moving Avg'!F1887</f>
        <v>6.5367250000000015</v>
      </c>
      <c r="I1887" s="2">
        <f>'Moving Avg'!G1887</f>
        <v>6.558883999999999</v>
      </c>
      <c r="J1887" s="2">
        <f>'Moving Avg'!H1887</f>
        <v>6.5775625000000018</v>
      </c>
      <c r="K1887" s="18" t="str">
        <f>OBV!F1887</f>
        <v>BEARISH</v>
      </c>
      <c r="L1887" s="18" t="str">
        <f>OBV!G1887</f>
        <v>NEUTRAL</v>
      </c>
      <c r="M1887" s="18" t="str">
        <f>OBV!H1887</f>
        <v>CONFIRMED BEARISH</v>
      </c>
    </row>
    <row r="1888" spans="1:13" ht="13.5" x14ac:dyDescent="0.25">
      <c r="A1888" s="4">
        <f>TITRES_STAT!B1891</f>
        <v>44760</v>
      </c>
      <c r="B1888" s="2">
        <f>TITRES_STAT!C1891</f>
        <v>14.93</v>
      </c>
      <c r="C1888" s="2">
        <f>RSI!I1888</f>
        <v>57.753931638072409</v>
      </c>
      <c r="D1888" s="2">
        <f>MACD!E1888</f>
        <v>-3.9861384649574561E-2</v>
      </c>
      <c r="E1888" s="2">
        <f>MACD!F1888</f>
        <v>-2.7472190588454296E-2</v>
      </c>
      <c r="F1888" s="2">
        <f>'Moving Avg'!D1888</f>
        <v>6.6171400000000009</v>
      </c>
      <c r="G1888" s="2">
        <f>'Moving Avg'!E1888</f>
        <v>6.5770399999999993</v>
      </c>
      <c r="H1888" s="2">
        <f>'Moving Avg'!F1888</f>
        <v>6.541170000000001</v>
      </c>
      <c r="I1888" s="2">
        <f>'Moving Avg'!G1888</f>
        <v>6.5580599999999993</v>
      </c>
      <c r="J1888" s="2">
        <f>'Moving Avg'!H1888</f>
        <v>6.5790915000000005</v>
      </c>
      <c r="K1888" s="18" t="str">
        <f>OBV!F1888</f>
        <v>BEARISH</v>
      </c>
      <c r="L1888" s="18" t="str">
        <f>OBV!G1888</f>
        <v>NEUTRAL</v>
      </c>
      <c r="M1888" s="18" t="str">
        <f>OBV!H1888</f>
        <v>CONFIRMED BEARISH</v>
      </c>
    </row>
    <row r="1889" spans="1:13" ht="13.5" x14ac:dyDescent="0.25">
      <c r="A1889" s="4">
        <f>TITRES_STAT!B1892</f>
        <v>44761</v>
      </c>
      <c r="B1889" s="2">
        <f>TITRES_STAT!C1892</f>
        <v>14.97</v>
      </c>
      <c r="C1889" s="2">
        <f>RSI!I1889</f>
        <v>59.268872745283531</v>
      </c>
      <c r="D1889" s="2">
        <f>MACD!E1889</f>
        <v>-4.9497222046271716E-2</v>
      </c>
      <c r="E1889" s="2">
        <f>MACD!F1889</f>
        <v>-3.1877196880017784E-2</v>
      </c>
      <c r="F1889" s="2">
        <f>'Moving Avg'!D1889</f>
        <v>6.6341399999999995</v>
      </c>
      <c r="G1889" s="2">
        <f>'Moving Avg'!E1889</f>
        <v>6.5920500000000004</v>
      </c>
      <c r="H1889" s="2">
        <f>'Moving Avg'!F1889</f>
        <v>6.5527950000000015</v>
      </c>
      <c r="I1889" s="2">
        <f>'Moving Avg'!G1889</f>
        <v>6.5576779999999983</v>
      </c>
      <c r="J1889" s="2">
        <f>'Moving Avg'!H1889</f>
        <v>6.5808180000000016</v>
      </c>
      <c r="K1889" s="18" t="str">
        <f>OBV!F1889</f>
        <v>BULLISH</v>
      </c>
      <c r="L1889" s="18" t="str">
        <f>OBV!G1889</f>
        <v>NEUTRAL</v>
      </c>
      <c r="M1889" s="18" t="str">
        <f>OBV!H1889</f>
        <v>BULLISH DIVERGENCE</v>
      </c>
    </row>
    <row r="1890" spans="1:13" ht="13.5" x14ac:dyDescent="0.25">
      <c r="A1890" s="4">
        <f>TITRES_STAT!B1893</f>
        <v>44762</v>
      </c>
      <c r="B1890" s="2">
        <f>TITRES_STAT!C1893</f>
        <v>14.97</v>
      </c>
      <c r="C1890" s="2">
        <f>RSI!I1890</f>
        <v>59.268872745283531</v>
      </c>
      <c r="D1890" s="2">
        <f>MACD!E1890</f>
        <v>-5.8193137704124709E-2</v>
      </c>
      <c r="E1890" s="2">
        <f>MACD!F1890</f>
        <v>-3.7140385044839172E-2</v>
      </c>
      <c r="F1890" s="2">
        <f>'Moving Avg'!D1890</f>
        <v>6.6511399999999998</v>
      </c>
      <c r="G1890" s="2">
        <f>'Moving Avg'!E1890</f>
        <v>6.6070599999999997</v>
      </c>
      <c r="H1890" s="2">
        <f>'Moving Avg'!F1890</f>
        <v>6.5635500000000011</v>
      </c>
      <c r="I1890" s="2">
        <f>'Moving Avg'!G1890</f>
        <v>6.5563419999999981</v>
      </c>
      <c r="J1890" s="2">
        <f>'Moving Avg'!H1890</f>
        <v>6.5823275000000017</v>
      </c>
      <c r="K1890" s="18" t="str">
        <f>OBV!F1890</f>
        <v>BULLISH</v>
      </c>
      <c r="L1890" s="18" t="str">
        <f>OBV!G1890</f>
        <v>NEUTRAL</v>
      </c>
      <c r="M1890" s="18" t="str">
        <f>OBV!H1890</f>
        <v>BULLISH DIVERGENCE</v>
      </c>
    </row>
    <row r="1891" spans="1:13" ht="13.5" x14ac:dyDescent="0.25">
      <c r="A1891" s="4">
        <f>TITRES_STAT!B1894</f>
        <v>44763</v>
      </c>
      <c r="B1891" s="2">
        <f>TITRES_STAT!C1894</f>
        <v>15.1</v>
      </c>
      <c r="C1891" s="2">
        <f>RSI!I1891</f>
        <v>64.115047109918862</v>
      </c>
      <c r="D1891" s="2">
        <f>MACD!E1891</f>
        <v>-7.0335030168777735E-2</v>
      </c>
      <c r="E1891" s="2">
        <f>MACD!F1891</f>
        <v>-4.3779314069626887E-2</v>
      </c>
      <c r="F1891" s="2">
        <f>'Moving Avg'!D1891</f>
        <v>6.6753600000000004</v>
      </c>
      <c r="G1891" s="2">
        <f>'Moving Avg'!E1891</f>
        <v>6.6278499999999996</v>
      </c>
      <c r="H1891" s="2">
        <f>'Moving Avg'!F1891</f>
        <v>6.5771950000000006</v>
      </c>
      <c r="I1891" s="2">
        <f>'Moving Avg'!G1891</f>
        <v>6.5588519999999981</v>
      </c>
      <c r="J1891" s="2">
        <f>'Moving Avg'!H1891</f>
        <v>6.5841260000000013</v>
      </c>
      <c r="K1891" s="18" t="str">
        <f>OBV!F1891</f>
        <v>BEARISH</v>
      </c>
      <c r="L1891" s="18" t="str">
        <f>OBV!G1891</f>
        <v>NEUTRAL</v>
      </c>
      <c r="M1891" s="18" t="str">
        <f>OBV!H1891</f>
        <v>CONFIRMED BEARISH</v>
      </c>
    </row>
    <row r="1892" spans="1:13" ht="13.5" x14ac:dyDescent="0.25">
      <c r="A1892" s="4">
        <f>TITRES_STAT!B1895</f>
        <v>44764</v>
      </c>
      <c r="B1892" s="2">
        <f>TITRES_STAT!C1895</f>
        <v>15.1</v>
      </c>
      <c r="C1892" s="2">
        <f>RSI!I1892</f>
        <v>64.115047109918862</v>
      </c>
      <c r="D1892" s="2">
        <f>MACD!E1892</f>
        <v>-6.940021622890491E-2</v>
      </c>
      <c r="E1892" s="2">
        <f>MACD!F1892</f>
        <v>-4.8903494501482493E-2</v>
      </c>
      <c r="F1892" s="2">
        <f>'Moving Avg'!D1892</f>
        <v>6.6753600000000004</v>
      </c>
      <c r="G1892" s="2">
        <f>'Moving Avg'!E1892</f>
        <v>6.6408299999999993</v>
      </c>
      <c r="H1892" s="2">
        <f>'Moving Avg'!F1892</f>
        <v>6.5875900000000005</v>
      </c>
      <c r="I1892" s="2">
        <f>'Moving Avg'!G1892</f>
        <v>6.5586719999999978</v>
      </c>
      <c r="J1892" s="2">
        <f>'Moving Avg'!H1892</f>
        <v>6.5858160000000021</v>
      </c>
      <c r="K1892" s="18" t="str">
        <f>OBV!F1892</f>
        <v>BEARISH</v>
      </c>
      <c r="L1892" s="18" t="str">
        <f>OBV!G1892</f>
        <v>NEUTRAL</v>
      </c>
      <c r="M1892" s="18" t="str">
        <f>OBV!H1892</f>
        <v>NEUTRAL</v>
      </c>
    </row>
    <row r="1893" spans="1:13" ht="13.5" x14ac:dyDescent="0.25">
      <c r="A1893" s="4">
        <f>TITRES_STAT!B1896</f>
        <v>44768</v>
      </c>
      <c r="B1893" s="2">
        <f>TITRES_STAT!C1896</f>
        <v>15.22</v>
      </c>
      <c r="C1893" s="2">
        <f>RSI!I1893</f>
        <v>68.165796140920179</v>
      </c>
      <c r="D1893" s="2">
        <f>MACD!E1893</f>
        <v>-7.3304276917279587E-2</v>
      </c>
      <c r="E1893" s="2">
        <f>MACD!F1893</f>
        <v>-5.3783650984641919E-2</v>
      </c>
      <c r="F1893" s="2">
        <f>'Moving Avg'!D1893</f>
        <v>6.7011399999999997</v>
      </c>
      <c r="G1893" s="2">
        <f>'Moving Avg'!E1893</f>
        <v>6.6591399999999989</v>
      </c>
      <c r="H1893" s="2">
        <f>'Moving Avg'!F1893</f>
        <v>6.6032500000000001</v>
      </c>
      <c r="I1893" s="2">
        <f>'Moving Avg'!G1893</f>
        <v>6.5596459999999981</v>
      </c>
      <c r="J1893" s="2">
        <f>'Moving Avg'!H1893</f>
        <v>6.5877725000000025</v>
      </c>
      <c r="K1893" s="18" t="str">
        <f>OBV!F1893</f>
        <v>BULLISH</v>
      </c>
      <c r="L1893" s="18" t="str">
        <f>OBV!G1893</f>
        <v>NEUTRAL</v>
      </c>
      <c r="M1893" s="18" t="str">
        <f>OBV!H1893</f>
        <v>CONFIRMED BULLISH</v>
      </c>
    </row>
    <row r="1894" spans="1:13" ht="13.5" x14ac:dyDescent="0.25">
      <c r="A1894" s="4">
        <f>TITRES_STAT!B1897</f>
        <v>44769</v>
      </c>
      <c r="B1894" s="2">
        <f>TITRES_STAT!C1897</f>
        <v>15.2</v>
      </c>
      <c r="C1894" s="2">
        <f>RSI!I1894</f>
        <v>66.809640385416671</v>
      </c>
      <c r="D1894" s="2">
        <f>MACD!E1894</f>
        <v>-7.8954987976064928E-2</v>
      </c>
      <c r="E1894" s="2">
        <f>MACD!F1894</f>
        <v>-5.8817918382926521E-2</v>
      </c>
      <c r="F1894" s="2">
        <f>'Moving Avg'!D1894</f>
        <v>6.7215800000000003</v>
      </c>
      <c r="G1894" s="2">
        <f>'Moving Avg'!E1894</f>
        <v>6.6778599999999999</v>
      </c>
      <c r="H1894" s="2">
        <f>'Moving Avg'!F1894</f>
        <v>6.6115250000000003</v>
      </c>
      <c r="I1894" s="2">
        <f>'Moving Avg'!G1894</f>
        <v>6.562955999999998</v>
      </c>
      <c r="J1894" s="2">
        <f>'Moving Avg'!H1894</f>
        <v>6.5897060000000023</v>
      </c>
      <c r="K1894" s="18" t="str">
        <f>OBV!F1894</f>
        <v>BULLISH</v>
      </c>
      <c r="L1894" s="18" t="str">
        <f>OBV!G1894</f>
        <v>NEUTRAL</v>
      </c>
      <c r="M1894" s="18" t="str">
        <f>OBV!H1894</f>
        <v>CONFIRMED BULLISH</v>
      </c>
    </row>
    <row r="1895" spans="1:13" ht="13.5" x14ac:dyDescent="0.25">
      <c r="A1895" s="4">
        <f>TITRES_STAT!B1898</f>
        <v>44770</v>
      </c>
      <c r="B1895" s="2">
        <f>TITRES_STAT!C1898</f>
        <v>15.3</v>
      </c>
      <c r="C1895" s="2">
        <f>RSI!I1895</f>
        <v>70.021173312895883</v>
      </c>
      <c r="D1895" s="2">
        <f>MACD!E1895</f>
        <v>-8.7912040936924285E-2</v>
      </c>
      <c r="E1895" s="2">
        <f>MACD!F1895</f>
        <v>-6.4636742893726076E-2</v>
      </c>
      <c r="F1895" s="2">
        <f>'Moving Avg'!D1895</f>
        <v>6.7509199999999989</v>
      </c>
      <c r="G1895" s="2">
        <f>'Moving Avg'!E1895</f>
        <v>6.7010300000000003</v>
      </c>
      <c r="H1895" s="2">
        <f>'Moving Avg'!F1895</f>
        <v>6.6220249999999989</v>
      </c>
      <c r="I1895" s="2">
        <f>'Moving Avg'!G1895</f>
        <v>6.5654219999999972</v>
      </c>
      <c r="J1895" s="2">
        <f>'Moving Avg'!H1895</f>
        <v>6.5918405000000018</v>
      </c>
      <c r="K1895" s="18" t="str">
        <f>OBV!F1895</f>
        <v>BULLISH</v>
      </c>
      <c r="L1895" s="18" t="str">
        <f>OBV!G1895</f>
        <v>NEUTRAL</v>
      </c>
      <c r="M1895" s="18" t="str">
        <f>OBV!H1895</f>
        <v>CONFIRMED BULLISH</v>
      </c>
    </row>
    <row r="1896" spans="1:13" ht="13.5" x14ac:dyDescent="0.25">
      <c r="A1896" s="4">
        <f>TITRES_STAT!B1899</f>
        <v>44771</v>
      </c>
      <c r="B1896" s="2">
        <f>TITRES_STAT!C1899</f>
        <v>15.3</v>
      </c>
      <c r="C1896" s="2">
        <f>RSI!I1896</f>
        <v>70.021173312895883</v>
      </c>
      <c r="D1896" s="2">
        <f>MACD!E1896</f>
        <v>-9.3229822704699039E-2</v>
      </c>
      <c r="E1896" s="2">
        <f>MACD!F1896</f>
        <v>-7.0355358855920674E-2</v>
      </c>
      <c r="F1896" s="2">
        <f>'Moving Avg'!D1896</f>
        <v>6.7686999999999999</v>
      </c>
      <c r="G1896" s="2">
        <f>'Moving Avg'!E1896</f>
        <v>6.7220300000000011</v>
      </c>
      <c r="H1896" s="2">
        <f>'Moving Avg'!F1896</f>
        <v>6.6325249999999993</v>
      </c>
      <c r="I1896" s="2">
        <f>'Moving Avg'!G1896</f>
        <v>6.5678879999999982</v>
      </c>
      <c r="J1896" s="2">
        <f>'Moving Avg'!H1896</f>
        <v>6.593975000000003</v>
      </c>
      <c r="K1896" s="18" t="str">
        <f>OBV!F1896</f>
        <v>BULLISH</v>
      </c>
      <c r="L1896" s="18" t="str">
        <f>OBV!G1896</f>
        <v>NEUTRAL</v>
      </c>
      <c r="M1896" s="18" t="str">
        <f>OBV!H1896</f>
        <v>CONFIRMED BULLISH</v>
      </c>
    </row>
    <row r="1897" spans="1:13" ht="13.5" x14ac:dyDescent="0.25">
      <c r="A1897" s="4">
        <f>TITRES_STAT!B1900</f>
        <v>44774</v>
      </c>
      <c r="B1897" s="2">
        <f>TITRES_STAT!C1900</f>
        <v>15.3</v>
      </c>
      <c r="C1897" s="2">
        <f>RSI!I1897</f>
        <v>70.021173312895883</v>
      </c>
      <c r="D1897" s="2">
        <f>MACD!E1897</f>
        <v>-8.0096120981961505E-2</v>
      </c>
      <c r="E1897" s="2">
        <f>MACD!F1897</f>
        <v>-7.2303511281128843E-2</v>
      </c>
      <c r="F1897" s="2">
        <f>'Moving Avg'!D1897</f>
        <v>6.7864800000000001</v>
      </c>
      <c r="G1897" s="2">
        <f>'Moving Avg'!E1897</f>
        <v>6.7309200000000002</v>
      </c>
      <c r="H1897" s="2">
        <f>'Moving Avg'!F1897</f>
        <v>6.6473649999999989</v>
      </c>
      <c r="I1897" s="2">
        <f>'Moving Avg'!G1897</f>
        <v>6.5712219999999979</v>
      </c>
      <c r="J1897" s="2">
        <f>'Moving Avg'!H1897</f>
        <v>6.5961095000000034</v>
      </c>
      <c r="K1897" s="18" t="str">
        <f>OBV!F1897</f>
        <v>BULLISH</v>
      </c>
      <c r="L1897" s="18" t="str">
        <f>OBV!G1897</f>
        <v>NEUTRAL</v>
      </c>
      <c r="M1897" s="18" t="str">
        <f>OBV!H1897</f>
        <v>CONFIRMED BULLISH</v>
      </c>
    </row>
    <row r="1898" spans="1:13" ht="13.5" x14ac:dyDescent="0.25">
      <c r="A1898" s="4">
        <f>TITRES_STAT!B1901</f>
        <v>44775</v>
      </c>
      <c r="B1898" s="2">
        <f>TITRES_STAT!C1901</f>
        <v>15.3</v>
      </c>
      <c r="C1898" s="2">
        <f>RSI!I1898</f>
        <v>70.021173312895883</v>
      </c>
      <c r="D1898" s="2">
        <f>MACD!E1898</f>
        <v>-8.1537282071190376E-2</v>
      </c>
      <c r="E1898" s="2">
        <f>MACD!F1898</f>
        <v>-7.4150265439141147E-2</v>
      </c>
      <c r="F1898" s="2">
        <f>'Moving Avg'!D1898</f>
        <v>6.7936000000000005</v>
      </c>
      <c r="G1898" s="2">
        <f>'Moving Avg'!E1898</f>
        <v>6.747370000000001</v>
      </c>
      <c r="H1898" s="2">
        <f>'Moving Avg'!F1898</f>
        <v>6.6622049999999984</v>
      </c>
      <c r="I1898" s="2">
        <f>'Moving Avg'!G1898</f>
        <v>6.5754219999999988</v>
      </c>
      <c r="J1898" s="2">
        <f>'Moving Avg'!H1898</f>
        <v>6.5982655000000037</v>
      </c>
      <c r="K1898" s="18" t="str">
        <f>OBV!F1898</f>
        <v>BULLISH</v>
      </c>
      <c r="L1898" s="18" t="str">
        <f>OBV!G1898</f>
        <v>NEUTRAL</v>
      </c>
      <c r="M1898" s="18" t="str">
        <f>OBV!H1898</f>
        <v>CONFIRMED BULLISH</v>
      </c>
    </row>
    <row r="1899" spans="1:13" ht="13.5" x14ac:dyDescent="0.25">
      <c r="A1899" s="4">
        <f>TITRES_STAT!B1902</f>
        <v>44776</v>
      </c>
      <c r="B1899" s="2">
        <f>TITRES_STAT!C1902</f>
        <v>15.3</v>
      </c>
      <c r="C1899" s="2">
        <f>RSI!I1899</f>
        <v>70.021173312895883</v>
      </c>
      <c r="D1899" s="2">
        <f>MACD!E1899</f>
        <v>-8.0873379425187686E-2</v>
      </c>
      <c r="E1899" s="2">
        <f>MACD!F1899</f>
        <v>-7.5494888236350463E-2</v>
      </c>
      <c r="F1899" s="2">
        <f>'Moving Avg'!D1899</f>
        <v>6.8025000000000002</v>
      </c>
      <c r="G1899" s="2">
        <f>'Moving Avg'!E1899</f>
        <v>6.7620400000000007</v>
      </c>
      <c r="H1899" s="2">
        <f>'Moving Avg'!F1899</f>
        <v>6.6770449999999979</v>
      </c>
      <c r="I1899" s="2">
        <f>'Moving Avg'!G1899</f>
        <v>6.5796219999999996</v>
      </c>
      <c r="J1899" s="2">
        <f>'Moving Avg'!H1899</f>
        <v>6.600421500000003</v>
      </c>
      <c r="K1899" s="18" t="str">
        <f>OBV!F1899</f>
        <v>BULLISH</v>
      </c>
      <c r="L1899" s="18" t="str">
        <f>OBV!G1899</f>
        <v>NEUTRAL</v>
      </c>
      <c r="M1899" s="18" t="str">
        <f>OBV!H1899</f>
        <v>CONFIRMED BULLISH</v>
      </c>
    </row>
    <row r="1900" spans="1:13" ht="13.5" x14ac:dyDescent="0.25">
      <c r="A1900" s="4">
        <f>TITRES_STAT!B1903</f>
        <v>44777</v>
      </c>
      <c r="B1900" s="2">
        <f>TITRES_STAT!C1903</f>
        <v>15.05</v>
      </c>
      <c r="C1900" s="2">
        <f>RSI!I1900</f>
        <v>51.858227635192357</v>
      </c>
      <c r="D1900" s="2">
        <f>MACD!E1900</f>
        <v>-7.2866351660653805E-2</v>
      </c>
      <c r="E1900" s="2">
        <f>MACD!F1900</f>
        <v>-7.4969180921211132E-2</v>
      </c>
      <c r="F1900" s="2">
        <f>'Moving Avg'!D1900</f>
        <v>6.7802600000000002</v>
      </c>
      <c r="G1900" s="2">
        <f>'Moving Avg'!E1900</f>
        <v>6.7655900000000004</v>
      </c>
      <c r="H1900" s="2">
        <f>'Moving Avg'!F1900</f>
        <v>6.6863249999999992</v>
      </c>
      <c r="I1900" s="2">
        <f>'Moving Avg'!G1900</f>
        <v>6.5807319999999994</v>
      </c>
      <c r="J1900" s="2">
        <f>'Moving Avg'!H1900</f>
        <v>6.602217000000004</v>
      </c>
      <c r="K1900" s="18" t="str">
        <f>OBV!F1900</f>
        <v>BEARISH</v>
      </c>
      <c r="L1900" s="18" t="str">
        <f>OBV!G1900</f>
        <v>NEUTRAL</v>
      </c>
      <c r="M1900" s="18" t="str">
        <f>OBV!H1900</f>
        <v>CONFIRMED BEARISH</v>
      </c>
    </row>
    <row r="1901" spans="1:13" ht="13.5" x14ac:dyDescent="0.25">
      <c r="A1901" s="4">
        <f>TITRES_STAT!B1904</f>
        <v>44778</v>
      </c>
      <c r="B1901" s="2">
        <f>TITRES_STAT!C1904</f>
        <v>15.06</v>
      </c>
      <c r="C1901" s="2">
        <f>RSI!I1901</f>
        <v>52.39636044090458</v>
      </c>
      <c r="D1901" s="2">
        <f>MACD!E1901</f>
        <v>-5.7608237581197486E-2</v>
      </c>
      <c r="E1901" s="2">
        <f>MACD!F1901</f>
        <v>-7.1496992253208408E-2</v>
      </c>
      <c r="F1901" s="2">
        <f>'Moving Avg'!D1901</f>
        <v>6.7589199999999989</v>
      </c>
      <c r="G1901" s="2">
        <f>'Moving Avg'!E1901</f>
        <v>6.7638100000000012</v>
      </c>
      <c r="H1901" s="2">
        <f>'Moving Avg'!F1901</f>
        <v>6.6958299999999982</v>
      </c>
      <c r="I1901" s="2">
        <f>'Moving Avg'!G1901</f>
        <v>6.5845339999999997</v>
      </c>
      <c r="J1901" s="2">
        <f>'Moving Avg'!H1901</f>
        <v>6.604035000000005</v>
      </c>
      <c r="K1901" s="18" t="str">
        <f>OBV!F1901</f>
        <v>BULLISH</v>
      </c>
      <c r="L1901" s="18" t="str">
        <f>OBV!G1901</f>
        <v>NEUTRAL</v>
      </c>
      <c r="M1901" s="18" t="str">
        <f>OBV!H1901</f>
        <v>BULLISH DIVERGENCE</v>
      </c>
    </row>
    <row r="1902" spans="1:13" ht="13.5" x14ac:dyDescent="0.25">
      <c r="A1902" s="4">
        <f>TITRES_STAT!B1905</f>
        <v>44781</v>
      </c>
      <c r="B1902" s="2">
        <f>TITRES_STAT!C1905</f>
        <v>15.12</v>
      </c>
      <c r="C1902" s="2">
        <f>RSI!I1902</f>
        <v>55.569792234021492</v>
      </c>
      <c r="D1902" s="2">
        <f>MACD!E1902</f>
        <v>-4.6772299341381718E-2</v>
      </c>
      <c r="E1902" s="2">
        <f>MACD!F1902</f>
        <v>-6.6552053670843075E-2</v>
      </c>
      <c r="F1902" s="2">
        <f>'Moving Avg'!D1902</f>
        <v>6.7429200000000007</v>
      </c>
      <c r="G1902" s="2">
        <f>'Moving Avg'!E1902</f>
        <v>6.7647000000000004</v>
      </c>
      <c r="H1902" s="2">
        <f>'Moving Avg'!F1902</f>
        <v>6.7027649999999976</v>
      </c>
      <c r="I1902" s="2">
        <f>'Moving Avg'!G1902</f>
        <v>6.5888700000000009</v>
      </c>
      <c r="J1902" s="2">
        <f>'Moving Avg'!H1902</f>
        <v>6.6062030000000052</v>
      </c>
      <c r="K1902" s="18" t="str">
        <f>OBV!F1902</f>
        <v>BULLISH</v>
      </c>
      <c r="L1902" s="18" t="str">
        <f>OBV!G1902</f>
        <v>NEUTRAL</v>
      </c>
      <c r="M1902" s="18" t="str">
        <f>OBV!H1902</f>
        <v>BULLISH DIVERGENCE</v>
      </c>
    </row>
    <row r="1903" spans="1:13" ht="13.5" x14ac:dyDescent="0.25">
      <c r="A1903" s="4">
        <f>TITRES_STAT!B1906</f>
        <v>44782</v>
      </c>
      <c r="B1903" s="2">
        <f>TITRES_STAT!C1906</f>
        <v>15.25</v>
      </c>
      <c r="C1903" s="2">
        <f>RSI!I1903</f>
        <v>61.546072710722946</v>
      </c>
      <c r="D1903" s="2">
        <f>MACD!E1903</f>
        <v>-3.3932492465840625E-2</v>
      </c>
      <c r="E1903" s="2">
        <f>MACD!F1903</f>
        <v>-6.0028141429842592E-2</v>
      </c>
      <c r="F1903" s="2">
        <f>'Moving Avg'!D1903</f>
        <v>6.73848</v>
      </c>
      <c r="G1903" s="2">
        <f>'Moving Avg'!E1903</f>
        <v>6.7660399999999994</v>
      </c>
      <c r="H1903" s="2">
        <f>'Moving Avg'!F1903</f>
        <v>6.7125899999999987</v>
      </c>
      <c r="I1903" s="2">
        <f>'Moving Avg'!G1903</f>
        <v>6.5952300000000017</v>
      </c>
      <c r="J1903" s="2">
        <f>'Moving Avg'!H1903</f>
        <v>6.6086600000000058</v>
      </c>
      <c r="K1903" s="18" t="str">
        <f>OBV!F1903</f>
        <v>BULLISH</v>
      </c>
      <c r="L1903" s="18" t="str">
        <f>OBV!G1903</f>
        <v>NEUTRAL</v>
      </c>
      <c r="M1903" s="18" t="str">
        <f>OBV!H1903</f>
        <v>BULLISH DIVERGENCE</v>
      </c>
    </row>
    <row r="1904" spans="1:13" ht="13.5" x14ac:dyDescent="0.25">
      <c r="A1904" s="4">
        <f>TITRES_STAT!B1907</f>
        <v>44783</v>
      </c>
      <c r="B1904" s="2">
        <f>TITRES_STAT!C1907</f>
        <v>15.2</v>
      </c>
      <c r="C1904" s="2">
        <f>RSI!I1904</f>
        <v>58.288478003198016</v>
      </c>
      <c r="D1904" s="2">
        <f>MACD!E1904</f>
        <v>-2.3356205113597817E-2</v>
      </c>
      <c r="E1904" s="2">
        <f>MACD!F1904</f>
        <v>-5.2693754166593637E-2</v>
      </c>
      <c r="F1904" s="2">
        <f>'Moving Avg'!D1904</f>
        <v>6.7295800000000003</v>
      </c>
      <c r="G1904" s="2">
        <f>'Moving Avg'!E1904</f>
        <v>6.7660399999999994</v>
      </c>
      <c r="H1904" s="2">
        <f>'Moving Avg'!F1904</f>
        <v>6.7219499999999979</v>
      </c>
      <c r="I1904" s="2">
        <f>'Moving Avg'!G1904</f>
        <v>6.600276</v>
      </c>
      <c r="J1904" s="2">
        <f>'Moving Avg'!H1904</f>
        <v>6.6107890000000058</v>
      </c>
      <c r="K1904" s="18" t="str">
        <f>OBV!F1904</f>
        <v>BULLISH</v>
      </c>
      <c r="L1904" s="18" t="str">
        <f>OBV!G1904</f>
        <v>NEUTRAL</v>
      </c>
      <c r="M1904" s="18" t="str">
        <f>OBV!H1904</f>
        <v>BULLISH DIVERGENCE</v>
      </c>
    </row>
    <row r="1905" spans="1:13" ht="13.5" x14ac:dyDescent="0.25">
      <c r="A1905" s="4">
        <f>TITRES_STAT!B1908</f>
        <v>44784</v>
      </c>
      <c r="B1905" s="2">
        <f>TITRES_STAT!C1908</f>
        <v>15.29</v>
      </c>
      <c r="C1905" s="2">
        <f>RSI!I1905</f>
        <v>62.157622349669204</v>
      </c>
      <c r="D1905" s="2">
        <f>MACD!E1905</f>
        <v>-1.0920581631201465E-2</v>
      </c>
      <c r="E1905" s="2">
        <f>MACD!F1905</f>
        <v>-4.4339119659515203E-2</v>
      </c>
      <c r="F1905" s="2">
        <f>'Moving Avg'!D1905</f>
        <v>6.7509199999999989</v>
      </c>
      <c r="G1905" s="2">
        <f>'Moving Avg'!E1905</f>
        <v>6.7655899999999987</v>
      </c>
      <c r="H1905" s="2">
        <f>'Moving Avg'!F1905</f>
        <v>6.7333099999999986</v>
      </c>
      <c r="I1905" s="2">
        <f>'Moving Avg'!G1905</f>
        <v>6.606122</v>
      </c>
      <c r="J1905" s="2">
        <f>'Moving Avg'!H1905</f>
        <v>6.6129225000000034</v>
      </c>
      <c r="K1905" s="18" t="str">
        <f>OBV!F1905</f>
        <v>BULLISH</v>
      </c>
      <c r="L1905" s="18" t="str">
        <f>OBV!G1905</f>
        <v>NEUTRAL</v>
      </c>
      <c r="M1905" s="18" t="str">
        <f>OBV!H1905</f>
        <v>CONFIRMED BULLISH</v>
      </c>
    </row>
    <row r="1906" spans="1:13" ht="13.5" x14ac:dyDescent="0.25">
      <c r="A1906" s="4">
        <f>TITRES_STAT!B1909</f>
        <v>44785</v>
      </c>
      <c r="B1906" s="2">
        <f>TITRES_STAT!C1909</f>
        <v>15.29</v>
      </c>
      <c r="C1906" s="2">
        <f>RSI!I1906</f>
        <v>62.157622349669197</v>
      </c>
      <c r="D1906" s="2">
        <f>MACD!E1906</f>
        <v>-1.0018386563181991E-3</v>
      </c>
      <c r="E1906" s="2">
        <f>MACD!F1906</f>
        <v>-3.5671663458875805E-2</v>
      </c>
      <c r="F1906" s="2">
        <f>'Moving Avg'!D1906</f>
        <v>6.7713599999999996</v>
      </c>
      <c r="G1906" s="2">
        <f>'Moving Avg'!E1906</f>
        <v>6.7651399999999997</v>
      </c>
      <c r="H1906" s="2">
        <f>'Moving Avg'!F1906</f>
        <v>6.7435849999999986</v>
      </c>
      <c r="I1906" s="2">
        <f>'Moving Avg'!G1906</f>
        <v>6.6119679999999992</v>
      </c>
      <c r="J1906" s="2">
        <f>'Moving Avg'!H1906</f>
        <v>6.6150345000000028</v>
      </c>
      <c r="K1906" s="18" t="str">
        <f>OBV!F1906</f>
        <v>BULLISH</v>
      </c>
      <c r="L1906" s="18" t="str">
        <f>OBV!G1906</f>
        <v>NEUTRAL</v>
      </c>
      <c r="M1906" s="18" t="str">
        <f>OBV!H1906</f>
        <v>CONFIRMED BULLISH</v>
      </c>
    </row>
    <row r="1907" spans="1:13" ht="13.5" x14ac:dyDescent="0.25">
      <c r="A1907" s="4">
        <f>TITRES_STAT!B1910</f>
        <v>44788</v>
      </c>
      <c r="B1907" s="2">
        <f>TITRES_STAT!C1910</f>
        <v>15.3</v>
      </c>
      <c r="C1907" s="2">
        <f>RSI!I1907</f>
        <v>62.610139073577564</v>
      </c>
      <c r="D1907" s="2">
        <f>MACD!E1907</f>
        <v>6.4986219497162878E-3</v>
      </c>
      <c r="E1907" s="2">
        <f>MACD!F1907</f>
        <v>-2.723760637715739E-2</v>
      </c>
      <c r="F1907" s="2">
        <f>'Moving Avg'!D1907</f>
        <v>6.7873600000000014</v>
      </c>
      <c r="G1907" s="2">
        <f>'Moving Avg'!E1907</f>
        <v>6.7651400000000006</v>
      </c>
      <c r="H1907" s="2">
        <f>'Moving Avg'!F1907</f>
        <v>6.74803</v>
      </c>
      <c r="I1907" s="2">
        <f>'Moving Avg'!G1907</f>
        <v>6.6179040000000011</v>
      </c>
      <c r="J1907" s="2">
        <f>'Moving Avg'!H1907</f>
        <v>6.6169955000000025</v>
      </c>
      <c r="K1907" s="18" t="str">
        <f>OBV!F1907</f>
        <v>BULLISH</v>
      </c>
      <c r="L1907" s="18" t="str">
        <f>OBV!G1907</f>
        <v>NEUTRAL</v>
      </c>
      <c r="M1907" s="18" t="str">
        <f>OBV!H1907</f>
        <v>CONFIRMED BULLISH</v>
      </c>
    </row>
    <row r="1908" spans="1:13" ht="13.5" x14ac:dyDescent="0.25">
      <c r="A1908" s="4">
        <f>TITRES_STAT!B1911</f>
        <v>44789</v>
      </c>
      <c r="B1908" s="2">
        <f>TITRES_STAT!C1911</f>
        <v>15.3</v>
      </c>
      <c r="C1908" s="2">
        <f>RSI!I1908</f>
        <v>62.610139073577564</v>
      </c>
      <c r="D1908" s="2">
        <f>MACD!E1908</f>
        <v>1.2300992829660906E-2</v>
      </c>
      <c r="E1908" s="2">
        <f>MACD!F1908</f>
        <v>-1.9329886535793733E-2</v>
      </c>
      <c r="F1908" s="2">
        <f>'Moving Avg'!D1908</f>
        <v>6.7918000000000003</v>
      </c>
      <c r="G1908" s="2">
        <f>'Moving Avg'!E1908</f>
        <v>6.7651400000000006</v>
      </c>
      <c r="H1908" s="2">
        <f>'Moving Avg'!F1908</f>
        <v>6.7562550000000003</v>
      </c>
      <c r="I1908" s="2">
        <f>'Moving Avg'!G1908</f>
        <v>6.6238400000000013</v>
      </c>
      <c r="J1908" s="2">
        <f>'Moving Avg'!H1908</f>
        <v>6.6191300000000037</v>
      </c>
      <c r="K1908" s="18" t="str">
        <f>OBV!F1908</f>
        <v>BULLISH</v>
      </c>
      <c r="L1908" s="18" t="str">
        <f>OBV!G1908</f>
        <v>NEUTRAL</v>
      </c>
      <c r="M1908" s="18" t="str">
        <f>OBV!H1908</f>
        <v>CONFIRMED BULLISH</v>
      </c>
    </row>
    <row r="1909" spans="1:13" ht="13.5" x14ac:dyDescent="0.25">
      <c r="A1909" s="4">
        <f>TITRES_STAT!B1912</f>
        <v>44790</v>
      </c>
      <c r="B1909" s="2">
        <f>TITRES_STAT!C1912</f>
        <v>15.3</v>
      </c>
      <c r="C1909" s="2">
        <f>RSI!I1909</f>
        <v>62.610139073577564</v>
      </c>
      <c r="D1909" s="2">
        <f>MACD!E1909</f>
        <v>1.6706827646373767E-2</v>
      </c>
      <c r="E1909" s="2">
        <f>MACD!F1909</f>
        <v>-1.2122543699360234E-2</v>
      </c>
      <c r="F1909" s="2">
        <f>'Moving Avg'!D1909</f>
        <v>6.8007000000000009</v>
      </c>
      <c r="G1909" s="2">
        <f>'Moving Avg'!E1909</f>
        <v>6.7651400000000006</v>
      </c>
      <c r="H1909" s="2">
        <f>'Moving Avg'!F1909</f>
        <v>6.7635900000000007</v>
      </c>
      <c r="I1909" s="2">
        <f>'Moving Avg'!G1909</f>
        <v>6.6299500000000027</v>
      </c>
      <c r="J1909" s="2">
        <f>'Moving Avg'!H1909</f>
        <v>6.6209390000000043</v>
      </c>
      <c r="K1909" s="18" t="str">
        <f>OBV!F1909</f>
        <v>BULLISH</v>
      </c>
      <c r="L1909" s="18" t="str">
        <f>OBV!G1909</f>
        <v>NEUTRAL</v>
      </c>
      <c r="M1909" s="18" t="str">
        <f>OBV!H1909</f>
        <v>CONFIRMED BULLISH</v>
      </c>
    </row>
    <row r="1910" spans="1:13" ht="13.5" x14ac:dyDescent="0.25">
      <c r="A1910" s="4">
        <f>TITRES_STAT!B1913</f>
        <v>44791</v>
      </c>
      <c r="B1910" s="2">
        <f>TITRES_STAT!C1913</f>
        <v>15.3</v>
      </c>
      <c r="C1910" s="2">
        <f>RSI!I1910</f>
        <v>62.610139073577557</v>
      </c>
      <c r="D1910" s="2">
        <f>MACD!E1910</f>
        <v>2.860609025320926E-3</v>
      </c>
      <c r="E1910" s="2">
        <f>MACD!F1910</f>
        <v>-9.1259131544240025E-3</v>
      </c>
      <c r="F1910" s="2">
        <f>'Moving Avg'!D1910</f>
        <v>6.8016000000000005</v>
      </c>
      <c r="G1910" s="2">
        <f>'Moving Avg'!E1910</f>
        <v>6.7762600000000006</v>
      </c>
      <c r="H1910" s="2">
        <f>'Moving Avg'!F1910</f>
        <v>6.7709250000000001</v>
      </c>
      <c r="I1910" s="2">
        <f>'Moving Avg'!G1910</f>
        <v>6.6360600000000023</v>
      </c>
      <c r="J1910" s="2">
        <f>'Moving Avg'!H1910</f>
        <v>6.6230735000000038</v>
      </c>
      <c r="K1910" s="18" t="str">
        <f>OBV!F1910</f>
        <v>BULLISH</v>
      </c>
      <c r="L1910" s="18" t="str">
        <f>OBV!G1910</f>
        <v>NEUTRAL</v>
      </c>
      <c r="M1910" s="18" t="str">
        <f>OBV!H1910</f>
        <v>CONFIRMED BULLISH</v>
      </c>
    </row>
    <row r="1911" spans="1:13" ht="13.5" x14ac:dyDescent="0.25">
      <c r="A1911" s="4">
        <f>TITRES_STAT!B1914</f>
        <v>44792</v>
      </c>
      <c r="B1911" s="2">
        <f>TITRES_STAT!C1914</f>
        <v>15.29</v>
      </c>
      <c r="C1911" s="2">
        <f>RSI!I1911</f>
        <v>61.619056148291214</v>
      </c>
      <c r="D1911" s="2">
        <f>MACD!E1911</f>
        <v>-8.2617629316334984E-3</v>
      </c>
      <c r="E1911" s="2">
        <f>MACD!F1911</f>
        <v>-8.9530831098659017E-3</v>
      </c>
      <c r="F1911" s="2">
        <f>'Moving Avg'!D1911</f>
        <v>6.8016000000000005</v>
      </c>
      <c r="G1911" s="2">
        <f>'Moving Avg'!E1911</f>
        <v>6.7864800000000001</v>
      </c>
      <c r="H1911" s="2">
        <f>'Moving Avg'!F1911</f>
        <v>6.7751449999999993</v>
      </c>
      <c r="I1911" s="2">
        <f>'Moving Avg'!G1911</f>
        <v>6.6420800000000035</v>
      </c>
      <c r="J1911" s="2">
        <f>'Moving Avg'!H1911</f>
        <v>6.625207000000005</v>
      </c>
      <c r="K1911" s="18" t="str">
        <f>OBV!F1911</f>
        <v>BULLISH</v>
      </c>
      <c r="L1911" s="18" t="str">
        <f>OBV!G1911</f>
        <v>NEUTRAL</v>
      </c>
      <c r="M1911" s="18" t="str">
        <f>OBV!H1911</f>
        <v>NEUTRAL</v>
      </c>
    </row>
    <row r="1912" spans="1:13" ht="13.5" x14ac:dyDescent="0.25">
      <c r="A1912" s="4">
        <f>TITRES_STAT!B1915</f>
        <v>44795</v>
      </c>
      <c r="B1912" s="2">
        <f>TITRES_STAT!C1915</f>
        <v>15.29</v>
      </c>
      <c r="C1912" s="2">
        <f>RSI!I1912</f>
        <v>61.619056148291214</v>
      </c>
      <c r="D1912" s="2">
        <f>MACD!E1912</f>
        <v>-1.3938700927177194E-2</v>
      </c>
      <c r="E1912" s="2">
        <f>MACD!F1912</f>
        <v>-9.9502066733281602E-3</v>
      </c>
      <c r="F1912" s="2">
        <f>'Moving Avg'!D1912</f>
        <v>6.8007000000000009</v>
      </c>
      <c r="G1912" s="2">
        <f>'Moving Avg'!E1912</f>
        <v>6.7940300000000011</v>
      </c>
      <c r="H1912" s="2">
        <f>'Moving Avg'!F1912</f>
        <v>6.7793649999999985</v>
      </c>
      <c r="I1912" s="2">
        <f>'Moving Avg'!G1912</f>
        <v>6.6479260000000036</v>
      </c>
      <c r="J1912" s="2">
        <f>'Moving Avg'!H1912</f>
        <v>6.6272105000000057</v>
      </c>
      <c r="K1912" s="18" t="str">
        <f>OBV!F1912</f>
        <v>BEARISH</v>
      </c>
      <c r="L1912" s="18" t="str">
        <f>OBV!G1912</f>
        <v>NEUTRAL</v>
      </c>
      <c r="M1912" s="18" t="str">
        <f>OBV!H1912</f>
        <v>CONFIRMED BEARISH</v>
      </c>
    </row>
    <row r="1913" spans="1:13" ht="13.5" x14ac:dyDescent="0.25">
      <c r="A1913" s="4">
        <f>TITRES_STAT!B1916</f>
        <v>44796</v>
      </c>
      <c r="B1913" s="2">
        <f>TITRES_STAT!C1916</f>
        <v>15.29</v>
      </c>
      <c r="C1913" s="2">
        <f>RSI!I1913</f>
        <v>61.619056148291214</v>
      </c>
      <c r="D1913" s="2">
        <f>MACD!E1913</f>
        <v>-1.0195689944458408E-2</v>
      </c>
      <c r="E1913" s="2">
        <f>MACD!F1913</f>
        <v>-9.9993033275542105E-3</v>
      </c>
      <c r="F1913" s="2">
        <f>'Moving Avg'!D1913</f>
        <v>6.7998000000000003</v>
      </c>
      <c r="G1913" s="2">
        <f>'Moving Avg'!E1913</f>
        <v>6.7958000000000016</v>
      </c>
      <c r="H1913" s="2">
        <f>'Moving Avg'!F1913</f>
        <v>6.7809199999999992</v>
      </c>
      <c r="I1913" s="2">
        <f>'Moving Avg'!G1913</f>
        <v>6.6537720000000027</v>
      </c>
      <c r="J1913" s="2">
        <f>'Moving Avg'!H1913</f>
        <v>6.6293225000000051</v>
      </c>
      <c r="K1913" s="18" t="str">
        <f>OBV!F1913</f>
        <v>BEARISH</v>
      </c>
      <c r="L1913" s="18" t="str">
        <f>OBV!G1913</f>
        <v>NEUTRAL</v>
      </c>
      <c r="M1913" s="18" t="str">
        <f>OBV!H1913</f>
        <v>CONFIRMED BEARISH</v>
      </c>
    </row>
    <row r="1914" spans="1:13" ht="13.5" x14ac:dyDescent="0.25">
      <c r="A1914" s="4">
        <f>TITRES_STAT!B1917</f>
        <v>44797</v>
      </c>
      <c r="B1914" s="2">
        <f>TITRES_STAT!C1917</f>
        <v>15.29</v>
      </c>
      <c r="C1914" s="2">
        <f>RSI!I1914</f>
        <v>61.619056148291214</v>
      </c>
      <c r="D1914" s="2">
        <f>MACD!E1914</f>
        <v>-1.0779419915896149E-2</v>
      </c>
      <c r="E1914" s="2">
        <f>MACD!F1914</f>
        <v>-1.0155326645222599E-2</v>
      </c>
      <c r="F1914" s="2">
        <f>'Moving Avg'!D1914</f>
        <v>6.7989000000000006</v>
      </c>
      <c r="G1914" s="2">
        <f>'Moving Avg'!E1914</f>
        <v>6.7998000000000003</v>
      </c>
      <c r="H1914" s="2">
        <f>'Moving Avg'!F1914</f>
        <v>6.782919999999999</v>
      </c>
      <c r="I1914" s="2">
        <f>'Moving Avg'!G1914</f>
        <v>6.6596180000000018</v>
      </c>
      <c r="J1914" s="2">
        <f>'Moving Avg'!H1914</f>
        <v>6.6314345000000046</v>
      </c>
      <c r="K1914" s="18" t="str">
        <f>OBV!F1914</f>
        <v>BEARISH</v>
      </c>
      <c r="L1914" s="18" t="str">
        <f>OBV!G1914</f>
        <v>NEUTRAL</v>
      </c>
      <c r="M1914" s="18" t="str">
        <f>OBV!H1914</f>
        <v>CONFIRMED BEARISH</v>
      </c>
    </row>
    <row r="1915" spans="1:13" ht="13.5" x14ac:dyDescent="0.25">
      <c r="A1915" s="4">
        <f>TITRES_STAT!B1918</f>
        <v>44798</v>
      </c>
      <c r="B1915" s="2">
        <f>TITRES_STAT!C1918</f>
        <v>15.29</v>
      </c>
      <c r="C1915" s="2">
        <f>RSI!I1915</f>
        <v>61.619056148291214</v>
      </c>
      <c r="D1915" s="2">
        <f>MACD!E1915</f>
        <v>-5.4159101223971717E-3</v>
      </c>
      <c r="E1915" s="2">
        <f>MACD!F1915</f>
        <v>-9.2074433406575135E-3</v>
      </c>
      <c r="F1915" s="2">
        <f>'Moving Avg'!D1915</f>
        <v>6.798</v>
      </c>
      <c r="G1915" s="2">
        <f>'Moving Avg'!E1915</f>
        <v>6.7998000000000003</v>
      </c>
      <c r="H1915" s="2">
        <f>'Moving Avg'!F1915</f>
        <v>6.7826949999999986</v>
      </c>
      <c r="I1915" s="2">
        <f>'Moving Avg'!G1915</f>
        <v>6.6654640000000018</v>
      </c>
      <c r="J1915" s="2">
        <f>'Moving Avg'!H1915</f>
        <v>6.6334595000000043</v>
      </c>
      <c r="K1915" s="18" t="str">
        <f>OBV!F1915</f>
        <v>BEARISH</v>
      </c>
      <c r="L1915" s="18" t="str">
        <f>OBV!G1915</f>
        <v>NEUTRAL</v>
      </c>
      <c r="M1915" s="18" t="str">
        <f>OBV!H1915</f>
        <v>CONFIRMED BEARISH</v>
      </c>
    </row>
    <row r="1916" spans="1:13" ht="13.5" x14ac:dyDescent="0.25">
      <c r="A1916" s="4">
        <f>TITRES_STAT!B1919</f>
        <v>44799</v>
      </c>
      <c r="B1916" s="2">
        <f>TITRES_STAT!C1919</f>
        <v>15.29</v>
      </c>
      <c r="C1916" s="2">
        <f>RSI!I1916</f>
        <v>61.619056148291214</v>
      </c>
      <c r="D1916" s="2">
        <f>MACD!E1916</f>
        <v>-1.1520103112809821E-3</v>
      </c>
      <c r="E1916" s="2">
        <f>MACD!F1916</f>
        <v>-7.5963567347822076E-3</v>
      </c>
      <c r="F1916" s="2">
        <f>'Moving Avg'!D1916</f>
        <v>6.798</v>
      </c>
      <c r="G1916" s="2">
        <f>'Moving Avg'!E1916</f>
        <v>6.7998000000000003</v>
      </c>
      <c r="H1916" s="2">
        <f>'Moving Avg'!F1916</f>
        <v>6.7824699999999991</v>
      </c>
      <c r="I1916" s="2">
        <f>'Moving Avg'!G1916</f>
        <v>6.6687940000000028</v>
      </c>
      <c r="J1916" s="2">
        <f>'Moving Avg'!H1916</f>
        <v>6.6354845000000049</v>
      </c>
      <c r="K1916" s="18" t="str">
        <f>OBV!F1916</f>
        <v>NEUTRAL</v>
      </c>
      <c r="L1916" s="18" t="str">
        <f>OBV!G1916</f>
        <v>NEUTRAL</v>
      </c>
      <c r="M1916" s="18" t="str">
        <f>OBV!H1916</f>
        <v>NEUTRAL</v>
      </c>
    </row>
    <row r="1917" spans="1:13" ht="13.5" x14ac:dyDescent="0.25">
      <c r="A1917" s="4">
        <f>TITRES_STAT!B1920</f>
        <v>44802</v>
      </c>
      <c r="B1917" s="2">
        <f>TITRES_STAT!C1920</f>
        <v>15.29</v>
      </c>
      <c r="C1917" s="2">
        <f>RSI!I1917</f>
        <v>61.619056148291214</v>
      </c>
      <c r="D1917" s="2">
        <f>MACD!E1917</f>
        <v>2.8940879488397186E-3</v>
      </c>
      <c r="E1917" s="2">
        <f>MACD!F1917</f>
        <v>-5.4982677980578232E-3</v>
      </c>
      <c r="F1917" s="2">
        <f>'Moving Avg'!D1917</f>
        <v>6.798</v>
      </c>
      <c r="G1917" s="2">
        <f>'Moving Avg'!E1917</f>
        <v>6.7993500000000013</v>
      </c>
      <c r="H1917" s="2">
        <f>'Moving Avg'!F1917</f>
        <v>6.7822450000000005</v>
      </c>
      <c r="I1917" s="2">
        <f>'Moving Avg'!G1917</f>
        <v>6.6737720000000023</v>
      </c>
      <c r="J1917" s="2">
        <f>'Moving Avg'!H1917</f>
        <v>6.6375095000000046</v>
      </c>
      <c r="K1917" s="18" t="str">
        <f>OBV!F1917</f>
        <v>NEUTRAL</v>
      </c>
      <c r="L1917" s="18" t="str">
        <f>OBV!G1917</f>
        <v>NEUTRAL</v>
      </c>
      <c r="M1917" s="18" t="str">
        <f>OBV!H1917</f>
        <v>NEUTRAL</v>
      </c>
    </row>
    <row r="1918" spans="1:13" ht="13.5" x14ac:dyDescent="0.25">
      <c r="A1918" s="4">
        <f>TITRES_STAT!B1921</f>
        <v>44803</v>
      </c>
      <c r="B1918" s="2">
        <f>TITRES_STAT!C1921</f>
        <v>15.21</v>
      </c>
      <c r="C1918" s="2">
        <f>RSI!I1918</f>
        <v>50.933899865704298</v>
      </c>
      <c r="D1918" s="2">
        <f>MACD!E1918</f>
        <v>8.7120385748731266E-3</v>
      </c>
      <c r="E1918" s="2">
        <f>MACD!F1918</f>
        <v>-2.6562065234716336E-3</v>
      </c>
      <c r="F1918" s="2">
        <f>'Moving Avg'!D1918</f>
        <v>6.7909000000000006</v>
      </c>
      <c r="G1918" s="2">
        <f>'Moving Avg'!E1918</f>
        <v>6.7953500000000009</v>
      </c>
      <c r="H1918" s="2">
        <f>'Moving Avg'!F1918</f>
        <v>6.780244999999999</v>
      </c>
      <c r="I1918" s="2">
        <f>'Moving Avg'!G1918</f>
        <v>6.678040000000002</v>
      </c>
      <c r="J1918" s="2">
        <f>'Moving Avg'!H1918</f>
        <v>6.6393570000000048</v>
      </c>
      <c r="K1918" s="18" t="str">
        <f>OBV!F1918</f>
        <v>BEARISH</v>
      </c>
      <c r="L1918" s="18" t="str">
        <f>OBV!G1918</f>
        <v>NEUTRAL</v>
      </c>
      <c r="M1918" s="18" t="str">
        <f>OBV!H1918</f>
        <v>CONFIRMED BEARISH</v>
      </c>
    </row>
    <row r="1919" spans="1:13" ht="13.5" x14ac:dyDescent="0.25">
      <c r="A1919" s="4">
        <f>TITRES_STAT!B1922</f>
        <v>44804</v>
      </c>
      <c r="B1919" s="2">
        <f>TITRES_STAT!C1922</f>
        <v>15.21</v>
      </c>
      <c r="C1919" s="2">
        <f>RSI!I1919</f>
        <v>50.933899865704298</v>
      </c>
      <c r="D1919" s="2">
        <f>MACD!E1919</f>
        <v>1.3626819964787096E-2</v>
      </c>
      <c r="E1919" s="2">
        <f>MACD!F1919</f>
        <v>6.003987741801122E-4</v>
      </c>
      <c r="F1919" s="2">
        <f>'Moving Avg'!D1919</f>
        <v>6.7837999999999994</v>
      </c>
      <c r="G1919" s="2">
        <f>'Moving Avg'!E1919</f>
        <v>6.7913500000000013</v>
      </c>
      <c r="H1919" s="2">
        <f>'Moving Avg'!F1919</f>
        <v>6.7782450000000001</v>
      </c>
      <c r="I1919" s="2">
        <f>'Moving Avg'!G1919</f>
        <v>6.6848240000000025</v>
      </c>
      <c r="J1919" s="2">
        <f>'Moving Avg'!H1919</f>
        <v>6.641204500000006</v>
      </c>
      <c r="K1919" s="18" t="str">
        <f>OBV!F1919</f>
        <v>BEARISH</v>
      </c>
      <c r="L1919" s="18" t="str">
        <f>OBV!G1919</f>
        <v>NEUTRAL</v>
      </c>
      <c r="M1919" s="18" t="str">
        <f>OBV!H1919</f>
        <v>CONFIRMED BEARISH</v>
      </c>
    </row>
    <row r="1920" spans="1:13" ht="13.5" x14ac:dyDescent="0.25">
      <c r="A1920" s="4">
        <f>TITRES_STAT!B1923</f>
        <v>44805</v>
      </c>
      <c r="B1920" s="2">
        <f>TITRES_STAT!C1923</f>
        <v>15.29</v>
      </c>
      <c r="C1920" s="2">
        <f>RSI!I1920</f>
        <v>59.149394270838108</v>
      </c>
      <c r="D1920" s="2">
        <f>MACD!E1920</f>
        <v>1.5148351595462017E-2</v>
      </c>
      <c r="E1920" s="2">
        <f>MACD!F1920</f>
        <v>3.5099893384364931E-3</v>
      </c>
      <c r="F1920" s="2">
        <f>'Moving Avg'!D1920</f>
        <v>6.7837999999999994</v>
      </c>
      <c r="G1920" s="2">
        <f>'Moving Avg'!E1920</f>
        <v>6.7909000000000006</v>
      </c>
      <c r="H1920" s="2">
        <f>'Moving Avg'!F1920</f>
        <v>6.7835800000000006</v>
      </c>
      <c r="I1920" s="2">
        <f>'Moving Avg'!G1920</f>
        <v>6.6919700000000013</v>
      </c>
      <c r="J1920" s="2">
        <f>'Moving Avg'!H1920</f>
        <v>6.6430995000000062</v>
      </c>
      <c r="K1920" s="18" t="str">
        <f>OBV!F1920</f>
        <v>BULLISH</v>
      </c>
      <c r="L1920" s="18" t="str">
        <f>OBV!G1920</f>
        <v>NEUTRAL</v>
      </c>
      <c r="M1920" s="18" t="str">
        <f>OBV!H1920</f>
        <v>NEUTRAL</v>
      </c>
    </row>
    <row r="1921" spans="1:13" ht="13.5" x14ac:dyDescent="0.25">
      <c r="A1921" s="4">
        <f>TITRES_STAT!B1924</f>
        <v>44806</v>
      </c>
      <c r="B1921" s="2">
        <f>TITRES_STAT!C1924</f>
        <v>15.12</v>
      </c>
      <c r="C1921" s="2">
        <f>RSI!I1921</f>
        <v>42.753718026637898</v>
      </c>
      <c r="D1921" s="2">
        <f>MACD!E1921</f>
        <v>2.1119370946042437E-2</v>
      </c>
      <c r="E1921" s="2">
        <f>MACD!F1921</f>
        <v>7.0318656599576822E-3</v>
      </c>
      <c r="F1921" s="2">
        <f>'Moving Avg'!D1921</f>
        <v>6.7687000000000008</v>
      </c>
      <c r="G1921" s="2">
        <f>'Moving Avg'!E1921</f>
        <v>6.7833500000000013</v>
      </c>
      <c r="H1921" s="2">
        <f>'Moving Avg'!F1921</f>
        <v>6.7849150000000007</v>
      </c>
      <c r="I1921" s="2">
        <f>'Moving Avg'!G1921</f>
        <v>6.6976060000000022</v>
      </c>
      <c r="J1921" s="2">
        <f>'Moving Avg'!H1921</f>
        <v>6.6448340000000066</v>
      </c>
      <c r="K1921" s="18" t="str">
        <f>OBV!F1921</f>
        <v>BEARISH</v>
      </c>
      <c r="L1921" s="18" t="str">
        <f>OBV!G1921</f>
        <v>NEUTRAL</v>
      </c>
      <c r="M1921" s="18" t="str">
        <f>OBV!H1921</f>
        <v>CONFIRMED BEARISH</v>
      </c>
    </row>
    <row r="1922" spans="1:13" ht="13.5" x14ac:dyDescent="0.25">
      <c r="A1922" s="4">
        <f>TITRES_STAT!B1925</f>
        <v>44809</v>
      </c>
      <c r="B1922" s="2">
        <f>TITRES_STAT!C1925</f>
        <v>15.13</v>
      </c>
      <c r="C1922" s="2">
        <f>RSI!I1922</f>
        <v>43.73259104450613</v>
      </c>
      <c r="D1922" s="2">
        <f>MACD!E1922</f>
        <v>2.6091316352382599E-2</v>
      </c>
      <c r="E1922" s="2">
        <f>MACD!F1922</f>
        <v>1.0843755798442666E-2</v>
      </c>
      <c r="F1922" s="2">
        <f>'Moving Avg'!D1922</f>
        <v>6.7544799999999992</v>
      </c>
      <c r="G1922" s="2">
        <f>'Moving Avg'!E1922</f>
        <v>6.7762400000000014</v>
      </c>
      <c r="H1922" s="2">
        <f>'Moving Avg'!F1922</f>
        <v>6.7851350000000012</v>
      </c>
      <c r="I1922" s="2">
        <f>'Moving Avg'!G1922</f>
        <v>6.7020300000000024</v>
      </c>
      <c r="J1922" s="2">
        <f>'Moving Avg'!H1922</f>
        <v>6.6468075000000058</v>
      </c>
      <c r="K1922" s="18" t="str">
        <f>OBV!F1922</f>
        <v>BULLISH</v>
      </c>
      <c r="L1922" s="18" t="str">
        <f>OBV!G1922</f>
        <v>NEUTRAL</v>
      </c>
      <c r="M1922" s="18" t="str">
        <f>OBV!H1922</f>
        <v>BULLISH DIVERGENCE</v>
      </c>
    </row>
    <row r="1923" spans="1:13" ht="13.5" x14ac:dyDescent="0.25">
      <c r="A1923" s="4">
        <f>TITRES_STAT!B1926</f>
        <v>44810</v>
      </c>
      <c r="B1923" s="2">
        <f>TITRES_STAT!C1926</f>
        <v>15.05</v>
      </c>
      <c r="C1923" s="2">
        <f>RSI!I1923</f>
        <v>38.061723232880311</v>
      </c>
      <c r="D1923" s="2">
        <f>MACD!E1923</f>
        <v>3.3136671683818619E-2</v>
      </c>
      <c r="E1923" s="2">
        <f>MACD!F1923</f>
        <v>1.5302338975517856E-2</v>
      </c>
      <c r="F1923" s="2">
        <f>'Moving Avg'!D1923</f>
        <v>6.74024</v>
      </c>
      <c r="G1923" s="2">
        <f>'Moving Avg'!E1923</f>
        <v>6.7655700000000012</v>
      </c>
      <c r="H1923" s="2">
        <f>'Moving Avg'!F1923</f>
        <v>6.780685000000001</v>
      </c>
      <c r="I1923" s="2">
        <f>'Moving Avg'!G1923</f>
        <v>6.7067820000000031</v>
      </c>
      <c r="J1923" s="2">
        <f>'Moving Avg'!H1923</f>
        <v>6.6481690000000047</v>
      </c>
      <c r="K1923" s="18" t="str">
        <f>OBV!F1923</f>
        <v>BEARISH</v>
      </c>
      <c r="L1923" s="18" t="str">
        <f>OBV!G1923</f>
        <v>NEUTRAL</v>
      </c>
      <c r="M1923" s="18" t="str">
        <f>OBV!H1923</f>
        <v>CONFIRMED BEARISH</v>
      </c>
    </row>
    <row r="1924" spans="1:13" ht="13.5" x14ac:dyDescent="0.25">
      <c r="A1924" s="4">
        <f>TITRES_STAT!B1927</f>
        <v>44811</v>
      </c>
      <c r="B1924" s="2">
        <f>TITRES_STAT!C1927</f>
        <v>15</v>
      </c>
      <c r="C1924" s="2">
        <f>RSI!I1924</f>
        <v>35.012720382873013</v>
      </c>
      <c r="D1924" s="2">
        <f>MACD!E1924</f>
        <v>4.1139309944245639E-2</v>
      </c>
      <c r="E1924" s="2">
        <f>MACD!F1924</f>
        <v>2.0469733169263413E-2</v>
      </c>
      <c r="F1924" s="2">
        <f>'Moving Avg'!D1924</f>
        <v>6.7215599999999993</v>
      </c>
      <c r="G1924" s="2">
        <f>'Moving Avg'!E1924</f>
        <v>6.7526799999999998</v>
      </c>
      <c r="H1924" s="2">
        <f>'Moving Avg'!F1924</f>
        <v>6.7762400000000014</v>
      </c>
      <c r="I1924" s="2">
        <f>'Moving Avg'!G1924</f>
        <v>6.7083140000000023</v>
      </c>
      <c r="J1924" s="2">
        <f>'Moving Avg'!H1924</f>
        <v>6.6494195000000067</v>
      </c>
      <c r="K1924" s="18" t="str">
        <f>OBV!F1924</f>
        <v>BEARISH</v>
      </c>
      <c r="L1924" s="18" t="str">
        <f>OBV!G1924</f>
        <v>NEUTRAL</v>
      </c>
      <c r="M1924" s="18" t="str">
        <f>OBV!H1924</f>
        <v>CONFIRMED BEARISH</v>
      </c>
    </row>
    <row r="1925" spans="1:13" ht="13.5" x14ac:dyDescent="0.25">
      <c r="A1925" s="4">
        <f>TITRES_STAT!B1928</f>
        <v>44812</v>
      </c>
      <c r="B1925" s="2">
        <f>TITRES_STAT!C1928</f>
        <v>15</v>
      </c>
      <c r="C1925" s="2">
        <f>RSI!I1925</f>
        <v>35.012720382873013</v>
      </c>
      <c r="D1925" s="2">
        <f>MACD!E1925</f>
        <v>4.8409305049204043E-2</v>
      </c>
      <c r="E1925" s="2">
        <f>MACD!F1925</f>
        <v>2.6057647545251538E-2</v>
      </c>
      <c r="F1925" s="2">
        <f>'Moving Avg'!D1925</f>
        <v>6.695780000000001</v>
      </c>
      <c r="G1925" s="2">
        <f>'Moving Avg'!E1925</f>
        <v>6.7397899999999993</v>
      </c>
      <c r="H1925" s="2">
        <f>'Moving Avg'!F1925</f>
        <v>6.769795000000002</v>
      </c>
      <c r="I1925" s="2">
        <f>'Moving Avg'!G1925</f>
        <v>6.7098460000000024</v>
      </c>
      <c r="J1925" s="2">
        <f>'Moving Avg'!H1925</f>
        <v>6.650670000000007</v>
      </c>
      <c r="K1925" s="18" t="str">
        <f>OBV!F1925</f>
        <v>BEARISH</v>
      </c>
      <c r="L1925" s="18" t="str">
        <f>OBV!G1925</f>
        <v>NEUTRAL</v>
      </c>
      <c r="M1925" s="18" t="str">
        <f>OBV!H1925</f>
        <v>CONFIRMED BEARISH</v>
      </c>
    </row>
    <row r="1926" spans="1:13" ht="13.5" x14ac:dyDescent="0.25">
      <c r="A1926" s="4">
        <f>TITRES_STAT!B1929</f>
        <v>44813</v>
      </c>
      <c r="B1926" s="2">
        <f>TITRES_STAT!C1929</f>
        <v>14.8</v>
      </c>
      <c r="C1926" s="2">
        <f>RSI!I1926</f>
        <v>25.518764955845427</v>
      </c>
      <c r="D1926" s="2">
        <f>MACD!E1926</f>
        <v>6.1607628222042798E-2</v>
      </c>
      <c r="E1926" s="2">
        <f>MACD!F1926</f>
        <v>3.3167643680609794E-2</v>
      </c>
      <c r="F1926" s="2">
        <f>'Moving Avg'!D1926</f>
        <v>6.6673199999999992</v>
      </c>
      <c r="G1926" s="2">
        <f>'Moving Avg'!E1926</f>
        <v>6.7180100000000014</v>
      </c>
      <c r="H1926" s="2">
        <f>'Moving Avg'!F1926</f>
        <v>6.7589050000000004</v>
      </c>
      <c r="I1926" s="2">
        <f>'Moving Avg'!G1926</f>
        <v>6.7096000000000027</v>
      </c>
      <c r="J1926" s="2">
        <f>'Moving Avg'!H1926</f>
        <v>6.6514760000000095</v>
      </c>
      <c r="K1926" s="18" t="str">
        <f>OBV!F1926</f>
        <v>BEARISH</v>
      </c>
      <c r="L1926" s="18" t="str">
        <f>OBV!G1926</f>
        <v>NEUTRAL</v>
      </c>
      <c r="M1926" s="18" t="str">
        <f>OBV!H1926</f>
        <v>CONFIRMED BEARISH</v>
      </c>
    </row>
    <row r="1927" spans="1:13" ht="13.5" x14ac:dyDescent="0.25">
      <c r="A1927" s="4">
        <f>TITRES_STAT!B1930</f>
        <v>44816</v>
      </c>
      <c r="B1927" s="2">
        <f>TITRES_STAT!C1930</f>
        <v>14.42</v>
      </c>
      <c r="C1927" s="2">
        <f>RSI!I1927</f>
        <v>16.40945988917727</v>
      </c>
      <c r="D1927" s="2">
        <f>MACD!E1927</f>
        <v>8.6246683377720679E-2</v>
      </c>
      <c r="E1927" s="2">
        <f>MACD!F1927</f>
        <v>4.3783451620031971E-2</v>
      </c>
      <c r="F1927" s="2">
        <f>'Moving Avg'!D1927</f>
        <v>6.6041799999999995</v>
      </c>
      <c r="G1927" s="2">
        <f>'Moving Avg'!E1927</f>
        <v>6.6793299999999984</v>
      </c>
      <c r="H1927" s="2">
        <f>'Moving Avg'!F1927</f>
        <v>6.7393400000000012</v>
      </c>
      <c r="I1927" s="2">
        <f>'Moving Avg'!G1927</f>
        <v>6.7077100000000023</v>
      </c>
      <c r="J1927" s="2">
        <f>'Moving Avg'!H1927</f>
        <v>6.6514370000000085</v>
      </c>
      <c r="K1927" s="18" t="str">
        <f>OBV!F1927</f>
        <v>BEARISH</v>
      </c>
      <c r="L1927" s="18" t="str">
        <f>OBV!G1927</f>
        <v>WEAK</v>
      </c>
      <c r="M1927" s="18" t="str">
        <f>OBV!H1927</f>
        <v>CONFIRMED BEARISH</v>
      </c>
    </row>
    <row r="1928" spans="1:13" ht="13.5" x14ac:dyDescent="0.25">
      <c r="A1928" s="4">
        <f>TITRES_STAT!B1931</f>
        <v>44817</v>
      </c>
      <c r="B1928" s="2">
        <f>TITRES_STAT!C1931</f>
        <v>14.35</v>
      </c>
      <c r="C1928" s="2">
        <f>RSI!I1928</f>
        <v>15.325300904946644</v>
      </c>
      <c r="D1928" s="2">
        <f>MACD!E1928</f>
        <v>0.10581806068342026</v>
      </c>
      <c r="E1928" s="2">
        <f>MACD!F1928</f>
        <v>5.6190373432709627E-2</v>
      </c>
      <c r="F1928" s="2">
        <f>'Moving Avg'!D1928</f>
        <v>6.5419399999999994</v>
      </c>
      <c r="G1928" s="2">
        <f>'Moving Avg'!E1928</f>
        <v>6.6410900000000002</v>
      </c>
      <c r="H1928" s="2">
        <f>'Moving Avg'!F1928</f>
        <v>6.7182200000000005</v>
      </c>
      <c r="I1928" s="2">
        <f>'Moving Avg'!G1928</f>
        <v>6.7051980000000029</v>
      </c>
      <c r="J1928" s="2">
        <f>'Moving Avg'!H1928</f>
        <v>6.6512645000000088</v>
      </c>
      <c r="K1928" s="18" t="str">
        <f>OBV!F1928</f>
        <v>BEARISH</v>
      </c>
      <c r="L1928" s="18" t="str">
        <f>OBV!G1928</f>
        <v>NEUTRAL</v>
      </c>
      <c r="M1928" s="18" t="str">
        <f>OBV!H1928</f>
        <v>CONFIRMED BEARISH</v>
      </c>
    </row>
    <row r="1929" spans="1:13" ht="13.5" x14ac:dyDescent="0.25">
      <c r="A1929" s="4">
        <f>TITRES_STAT!B1932</f>
        <v>44818</v>
      </c>
      <c r="B1929" s="2">
        <f>TITRES_STAT!C1932</f>
        <v>14.5</v>
      </c>
      <c r="C1929" s="2">
        <f>RSI!I1929</f>
        <v>26.535791497867976</v>
      </c>
      <c r="D1929" s="2">
        <f>MACD!E1929</f>
        <v>0.11936295104334516</v>
      </c>
      <c r="E1929" s="2">
        <f>MACD!F1929</f>
        <v>6.8824888954836738E-2</v>
      </c>
      <c r="F1929" s="2">
        <f>'Moving Avg'!D1929</f>
        <v>6.4974799999999986</v>
      </c>
      <c r="G1929" s="2">
        <f>'Moving Avg'!E1929</f>
        <v>6.609519999999999</v>
      </c>
      <c r="H1929" s="2">
        <f>'Moving Avg'!F1929</f>
        <v>6.7004350000000006</v>
      </c>
      <c r="I1929" s="2">
        <f>'Moving Avg'!G1929</f>
        <v>6.7040200000000025</v>
      </c>
      <c r="J1929" s="2">
        <f>'Moving Avg'!H1929</f>
        <v>6.6514470000000081</v>
      </c>
      <c r="K1929" s="18" t="str">
        <f>OBV!F1929</f>
        <v>BEARISH</v>
      </c>
      <c r="L1929" s="18" t="str">
        <f>OBV!G1929</f>
        <v>NEUTRAL</v>
      </c>
      <c r="M1929" s="18" t="str">
        <f>OBV!H1929</f>
        <v>CONFIRMED BEARISH</v>
      </c>
    </row>
    <row r="1930" spans="1:13" ht="13.5" x14ac:dyDescent="0.25">
      <c r="A1930" s="4">
        <f>TITRES_STAT!B1933</f>
        <v>44819</v>
      </c>
      <c r="B1930" s="2">
        <f>TITRES_STAT!C1933</f>
        <v>14.39</v>
      </c>
      <c r="C1930" s="2">
        <f>RSI!I1930</f>
        <v>24.024521481517496</v>
      </c>
      <c r="D1930" s="2">
        <f>MACD!E1930</f>
        <v>0.14129626456131028</v>
      </c>
      <c r="E1930" s="2">
        <f>MACD!F1930</f>
        <v>8.3319164076131449E-2</v>
      </c>
      <c r="F1930" s="2">
        <f>'Moving Avg'!D1930</f>
        <v>6.4432400000000003</v>
      </c>
      <c r="G1930" s="2">
        <f>'Moving Avg'!E1930</f>
        <v>6.5695099999999993</v>
      </c>
      <c r="H1930" s="2">
        <f>'Moving Avg'!F1930</f>
        <v>6.6802049999999991</v>
      </c>
      <c r="I1930" s="2">
        <f>'Moving Avg'!G1930</f>
        <v>6.7018640000000032</v>
      </c>
      <c r="J1930" s="2">
        <f>'Moving Avg'!H1930</f>
        <v>6.6513635000000093</v>
      </c>
      <c r="K1930" s="18" t="str">
        <f>OBV!F1930</f>
        <v>BEARISH</v>
      </c>
      <c r="L1930" s="18" t="str">
        <f>OBV!G1930</f>
        <v>NEUTRAL</v>
      </c>
      <c r="M1930" s="18" t="str">
        <f>OBV!H1930</f>
        <v>CONFIRMED BEARISH</v>
      </c>
    </row>
    <row r="1931" spans="1:13" ht="13.5" x14ac:dyDescent="0.25">
      <c r="A1931" s="4">
        <f>TITRES_STAT!B1934</f>
        <v>44820</v>
      </c>
      <c r="B1931" s="2">
        <f>TITRES_STAT!C1934</f>
        <v>14.2</v>
      </c>
      <c r="C1931" s="2">
        <f>RSI!I1931</f>
        <v>20.427034571470543</v>
      </c>
      <c r="D1931" s="2">
        <f>MACD!E1931</f>
        <v>0.15607368951628331</v>
      </c>
      <c r="E1931" s="2">
        <f>MACD!F1931</f>
        <v>9.7870069164161827E-2</v>
      </c>
      <c r="F1931" s="2">
        <f>'Moving Avg'!D1931</f>
        <v>6.3898799999999998</v>
      </c>
      <c r="G1931" s="2">
        <f>'Moving Avg'!E1931</f>
        <v>6.5285999999999991</v>
      </c>
      <c r="H1931" s="2">
        <f>'Moving Avg'!F1931</f>
        <v>6.6559750000000006</v>
      </c>
      <c r="I1931" s="2">
        <f>'Moving Avg'!G1931</f>
        <v>6.698018000000002</v>
      </c>
      <c r="J1931" s="2">
        <f>'Moving Avg'!H1931</f>
        <v>6.6510525000000085</v>
      </c>
      <c r="K1931" s="18" t="str">
        <f>OBV!F1931</f>
        <v>BEARISH</v>
      </c>
      <c r="L1931" s="18" t="str">
        <f>OBV!G1931</f>
        <v>NEUTRAL</v>
      </c>
      <c r="M1931" s="18" t="str">
        <f>OBV!H1931</f>
        <v>CONFIRMED BEARISH</v>
      </c>
    </row>
    <row r="1932" spans="1:13" ht="13.5" x14ac:dyDescent="0.25">
      <c r="A1932" s="4">
        <f>TITRES_STAT!B1935</f>
        <v>44823</v>
      </c>
      <c r="B1932" s="2">
        <f>TITRES_STAT!C1935</f>
        <v>14.31</v>
      </c>
      <c r="C1932" s="2">
        <f>RSI!I1932</f>
        <v>27.219055235951899</v>
      </c>
      <c r="D1932" s="2">
        <f>MACD!E1932</f>
        <v>0.16758963568309859</v>
      </c>
      <c r="E1932" s="2">
        <f>MACD!F1932</f>
        <v>0.11181398246794919</v>
      </c>
      <c r="F1932" s="2">
        <f>'Moving Avg'!D1932</f>
        <v>6.3800999999999997</v>
      </c>
      <c r="G1932" s="2">
        <f>'Moving Avg'!E1932</f>
        <v>6.4921399999999991</v>
      </c>
      <c r="H1932" s="2">
        <f>'Moving Avg'!F1932</f>
        <v>6.6341900000000011</v>
      </c>
      <c r="I1932" s="2">
        <f>'Moving Avg'!G1932</f>
        <v>6.6935880000000019</v>
      </c>
      <c r="J1932" s="2">
        <f>'Moving Avg'!H1932</f>
        <v>6.6512030000000086</v>
      </c>
      <c r="K1932" s="18" t="str">
        <f>OBV!F1932</f>
        <v>BEARISH</v>
      </c>
      <c r="L1932" s="18" t="str">
        <f>OBV!G1932</f>
        <v>NEUTRAL</v>
      </c>
      <c r="M1932" s="18" t="str">
        <f>OBV!H1932</f>
        <v>CONFIRMED BEARISH</v>
      </c>
    </row>
    <row r="1933" spans="1:13" ht="13.5" x14ac:dyDescent="0.25">
      <c r="A1933" s="4">
        <f>TITRES_STAT!B1936</f>
        <v>44824</v>
      </c>
      <c r="B1933" s="2">
        <f>TITRES_STAT!C1936</f>
        <v>14.26</v>
      </c>
      <c r="C1933" s="2">
        <f>RSI!I1933</f>
        <v>26.128670974722681</v>
      </c>
      <c r="D1933" s="2">
        <f>MACD!E1933</f>
        <v>0.17502475435301879</v>
      </c>
      <c r="E1933" s="2">
        <f>MACD!F1933</f>
        <v>0.12445613684496312</v>
      </c>
      <c r="F1933" s="2">
        <f>'Moving Avg'!D1933</f>
        <v>6.3720999999999997</v>
      </c>
      <c r="G1933" s="2">
        <f>'Moving Avg'!E1933</f>
        <v>6.45702</v>
      </c>
      <c r="H1933" s="2">
        <f>'Moving Avg'!F1933</f>
        <v>6.611295000000001</v>
      </c>
      <c r="I1933" s="2">
        <f>'Moving Avg'!G1933</f>
        <v>6.6887140000000018</v>
      </c>
      <c r="J1933" s="2">
        <f>'Moving Avg'!H1933</f>
        <v>6.6508305000000076</v>
      </c>
      <c r="K1933" s="18" t="str">
        <f>OBV!F1933</f>
        <v>BULLISH</v>
      </c>
      <c r="L1933" s="18" t="str">
        <f>OBV!G1933</f>
        <v>NEUTRAL</v>
      </c>
      <c r="M1933" s="18" t="str">
        <f>OBV!H1933</f>
        <v>BULLISH DIVERGENCE</v>
      </c>
    </row>
    <row r="1934" spans="1:13" ht="13.5" x14ac:dyDescent="0.25">
      <c r="A1934" s="4">
        <f>TITRES_STAT!B1937</f>
        <v>44825</v>
      </c>
      <c r="B1934" s="2">
        <f>TITRES_STAT!C1937</f>
        <v>14.4</v>
      </c>
      <c r="C1934" s="2">
        <f>RSI!I1934</f>
        <v>34.094815823287476</v>
      </c>
      <c r="D1934" s="2">
        <f>MACD!E1934</f>
        <v>0.17483489286246634</v>
      </c>
      <c r="E1934" s="2">
        <f>MACD!F1934</f>
        <v>0.13453188804846378</v>
      </c>
      <c r="F1934" s="2">
        <f>'Moving Avg'!D1934</f>
        <v>6.3632</v>
      </c>
      <c r="G1934" s="2">
        <f>'Moving Avg'!E1934</f>
        <v>6.4303399999999993</v>
      </c>
      <c r="H1934" s="2">
        <f>'Moving Avg'!F1934</f>
        <v>6.5915099999999995</v>
      </c>
      <c r="I1934" s="2">
        <f>'Moving Avg'!G1934</f>
        <v>6.6853440000000015</v>
      </c>
      <c r="J1934" s="2">
        <f>'Moving Avg'!H1934</f>
        <v>6.6507905000000083</v>
      </c>
      <c r="K1934" s="18" t="str">
        <f>OBV!F1934</f>
        <v>BULLISH</v>
      </c>
      <c r="L1934" s="18" t="str">
        <f>OBV!G1934</f>
        <v>NEUTRAL</v>
      </c>
      <c r="M1934" s="18" t="str">
        <f>OBV!H1934</f>
        <v>BULLISH DIVERGENCE</v>
      </c>
    </row>
    <row r="1935" spans="1:13" ht="13.5" x14ac:dyDescent="0.25">
      <c r="A1935" s="4">
        <f>TITRES_STAT!B1938</f>
        <v>44826</v>
      </c>
      <c r="B1935" s="2">
        <f>TITRES_STAT!C1938</f>
        <v>14.3</v>
      </c>
      <c r="C1935" s="2">
        <f>RSI!I1935</f>
        <v>31.484759187987322</v>
      </c>
      <c r="D1935" s="2">
        <f>MACD!E1935</f>
        <v>0.17902306528026735</v>
      </c>
      <c r="E1935" s="2">
        <f>MACD!F1935</f>
        <v>0.14343012349482451</v>
      </c>
      <c r="F1935" s="2">
        <f>'Moving Avg'!D1935</f>
        <v>6.3552</v>
      </c>
      <c r="G1935" s="2">
        <f>'Moving Avg'!E1935</f>
        <v>6.3992199999999997</v>
      </c>
      <c r="H1935" s="2">
        <f>'Moving Avg'!F1935</f>
        <v>6.5695049999999995</v>
      </c>
      <c r="I1935" s="2">
        <f>'Moving Avg'!G1935</f>
        <v>6.6810860000000014</v>
      </c>
      <c r="J1935" s="2">
        <f>'Moving Avg'!H1935</f>
        <v>6.6505285000000081</v>
      </c>
      <c r="K1935" s="18" t="str">
        <f>OBV!F1935</f>
        <v>BEARISH</v>
      </c>
      <c r="L1935" s="18" t="str">
        <f>OBV!G1935</f>
        <v>NEUTRAL</v>
      </c>
      <c r="M1935" s="18" t="str">
        <f>OBV!H1935</f>
        <v>CONFIRMED BEARISH</v>
      </c>
    </row>
    <row r="1936" spans="1:13" ht="13.5" x14ac:dyDescent="0.25">
      <c r="A1936" s="4">
        <f>TITRES_STAT!B1939</f>
        <v>44827</v>
      </c>
      <c r="B1936" s="2">
        <f>TITRES_STAT!C1939</f>
        <v>14.1</v>
      </c>
      <c r="C1936" s="2">
        <f>RSI!I1936</f>
        <v>27.023947895727758</v>
      </c>
      <c r="D1936" s="2">
        <f>MACD!E1936</f>
        <v>0.17671894890925266</v>
      </c>
      <c r="E1936" s="2">
        <f>MACD!F1936</f>
        <v>0.15008788857771016</v>
      </c>
      <c r="F1936" s="2">
        <f>'Moving Avg'!D1936</f>
        <v>6.3463200000000004</v>
      </c>
      <c r="G1936" s="2">
        <f>'Moving Avg'!E1936</f>
        <v>6.3680999999999992</v>
      </c>
      <c r="H1936" s="2">
        <f>'Moving Avg'!F1936</f>
        <v>6.5430550000000007</v>
      </c>
      <c r="I1936" s="2">
        <f>'Moving Avg'!G1936</f>
        <v>6.6746160000000012</v>
      </c>
      <c r="J1936" s="2">
        <f>'Moving Avg'!H1936</f>
        <v>6.6497785000000071</v>
      </c>
      <c r="K1936" s="18" t="str">
        <f>OBV!F1936</f>
        <v>BEARISH</v>
      </c>
      <c r="L1936" s="18" t="str">
        <f>OBV!G1936</f>
        <v>NEUTRAL</v>
      </c>
      <c r="M1936" s="18" t="str">
        <f>OBV!H1936</f>
        <v>CONFIRMED BEARISH</v>
      </c>
    </row>
    <row r="1937" spans="1:13" ht="13.5" x14ac:dyDescent="0.25">
      <c r="A1937" s="4">
        <f>TITRES_STAT!B1940</f>
        <v>44830</v>
      </c>
      <c r="B1937" s="2">
        <f>TITRES_STAT!C1940</f>
        <v>14.3</v>
      </c>
      <c r="C1937" s="2">
        <f>RSI!I1937</f>
        <v>36.684620671379271</v>
      </c>
      <c r="D1937" s="2">
        <f>MACD!E1937</f>
        <v>0.14386109193584584</v>
      </c>
      <c r="E1937" s="2">
        <f>MACD!F1937</f>
        <v>0.1488425292493373</v>
      </c>
      <c r="F1937" s="2">
        <f>'Moving Avg'!D1937</f>
        <v>6.3454400000000009</v>
      </c>
      <c r="G1937" s="2">
        <f>'Moving Avg'!E1937</f>
        <v>6.3627699999999994</v>
      </c>
      <c r="H1937" s="2">
        <f>'Moving Avg'!F1937</f>
        <v>6.5210499999999998</v>
      </c>
      <c r="I1937" s="2">
        <f>'Moving Avg'!G1937</f>
        <v>6.6675020000000007</v>
      </c>
      <c r="J1937" s="2">
        <f>'Moving Avg'!H1937</f>
        <v>6.649755000000007</v>
      </c>
      <c r="K1937" s="18" t="str">
        <f>OBV!F1937</f>
        <v>BEARISH</v>
      </c>
      <c r="L1937" s="18" t="str">
        <f>OBV!G1937</f>
        <v>NEUTRAL</v>
      </c>
      <c r="M1937" s="18" t="str">
        <f>OBV!H1937</f>
        <v>CONFIRMED BEARISH</v>
      </c>
    </row>
    <row r="1938" spans="1:13" ht="13.5" x14ac:dyDescent="0.25">
      <c r="A1938" s="4">
        <f>TITRES_STAT!B1941</f>
        <v>44831</v>
      </c>
      <c r="B1938" s="2">
        <f>TITRES_STAT!C1941</f>
        <v>14.2</v>
      </c>
      <c r="C1938" s="2">
        <f>RSI!I1938</f>
        <v>34.241091434251061</v>
      </c>
      <c r="D1938" s="2">
        <f>MACD!E1938</f>
        <v>0.11559740237621607</v>
      </c>
      <c r="E1938" s="2">
        <f>MACD!F1938</f>
        <v>0.14219350387471308</v>
      </c>
      <c r="F1938" s="2">
        <f>'Moving Avg'!D1938</f>
        <v>6.3401000000000014</v>
      </c>
      <c r="G1938" s="2">
        <f>'Moving Avg'!E1938</f>
        <v>6.3560999999999996</v>
      </c>
      <c r="H1938" s="2">
        <f>'Moving Avg'!F1938</f>
        <v>6.4985949999999999</v>
      </c>
      <c r="I1938" s="2">
        <f>'Moving Avg'!G1938</f>
        <v>6.661010000000001</v>
      </c>
      <c r="J1938" s="2">
        <f>'Moving Avg'!H1938</f>
        <v>6.6495090000000072</v>
      </c>
      <c r="K1938" s="18" t="str">
        <f>OBV!F1938</f>
        <v>BEARISH</v>
      </c>
      <c r="L1938" s="18" t="str">
        <f>OBV!G1938</f>
        <v>NEUTRAL</v>
      </c>
      <c r="M1938" s="18" t="str">
        <f>OBV!H1938</f>
        <v>CONFIRMED BEARISH</v>
      </c>
    </row>
    <row r="1939" spans="1:13" ht="13.5" x14ac:dyDescent="0.25">
      <c r="A1939" s="4">
        <f>TITRES_STAT!B1942</f>
        <v>44832</v>
      </c>
      <c r="B1939" s="2">
        <f>TITRES_STAT!C1942</f>
        <v>13.9</v>
      </c>
      <c r="C1939" s="2">
        <f>RSI!I1939</f>
        <v>28.181100691645057</v>
      </c>
      <c r="D1939" s="2">
        <f>MACD!E1939</f>
        <v>0.113039270642874</v>
      </c>
      <c r="E1939" s="2">
        <f>MACD!F1939</f>
        <v>0.13636265722834529</v>
      </c>
      <c r="F1939" s="2">
        <f>'Moving Avg'!D1939</f>
        <v>6.2956400000000006</v>
      </c>
      <c r="G1939" s="2">
        <f>'Moving Avg'!E1939</f>
        <v>6.3294199999999998</v>
      </c>
      <c r="H1939" s="2">
        <f>'Moving Avg'!F1939</f>
        <v>6.4694700000000012</v>
      </c>
      <c r="I1939" s="2">
        <f>'Moving Avg'!G1939</f>
        <v>6.6514940000000013</v>
      </c>
      <c r="J1939" s="2">
        <f>'Moving Avg'!H1939</f>
        <v>6.6483360000000076</v>
      </c>
      <c r="K1939" s="18" t="str">
        <f>OBV!F1939</f>
        <v>BEARISH</v>
      </c>
      <c r="L1939" s="18" t="str">
        <f>OBV!G1939</f>
        <v>NEUTRAL</v>
      </c>
      <c r="M1939" s="18" t="str">
        <f>OBV!H1939</f>
        <v>CONFIRMED BEARISH</v>
      </c>
    </row>
    <row r="1940" spans="1:13" ht="13.5" x14ac:dyDescent="0.25">
      <c r="A1940" s="4">
        <f>TITRES_STAT!B1943</f>
        <v>44833</v>
      </c>
      <c r="B1940" s="2">
        <f>TITRES_STAT!C1943</f>
        <v>13.62</v>
      </c>
      <c r="C1940" s="2">
        <f>RSI!I1940</f>
        <v>23.928213438405223</v>
      </c>
      <c r="D1940" s="2">
        <f>MACD!E1940</f>
        <v>0.11447903329460996</v>
      </c>
      <c r="E1940" s="2">
        <f>MACD!F1940</f>
        <v>0.13198593244159823</v>
      </c>
      <c r="F1940" s="2">
        <f>'Moving Avg'!D1940</f>
        <v>6.2351799999999997</v>
      </c>
      <c r="G1940" s="2">
        <f>'Moving Avg'!E1940</f>
        <v>6.2951899999999998</v>
      </c>
      <c r="H1940" s="2">
        <f>'Moving Avg'!F1940</f>
        <v>6.4323500000000013</v>
      </c>
      <c r="I1940" s="2">
        <f>'Moving Avg'!G1940</f>
        <v>6.6394900000000003</v>
      </c>
      <c r="J1940" s="2">
        <f>'Moving Avg'!H1940</f>
        <v>6.6465190000000067</v>
      </c>
      <c r="K1940" s="18" t="str">
        <f>OBV!F1940</f>
        <v>BEARISH</v>
      </c>
      <c r="L1940" s="18" t="str">
        <f>OBV!G1940</f>
        <v>NEUTRAL</v>
      </c>
      <c r="M1940" s="18" t="str">
        <f>OBV!H1940</f>
        <v>CONFIRMED BEARISH</v>
      </c>
    </row>
    <row r="1941" spans="1:13" ht="13.5" x14ac:dyDescent="0.25">
      <c r="A1941" s="4">
        <f>TITRES_STAT!B1944</f>
        <v>44834</v>
      </c>
      <c r="B1941" s="2">
        <f>TITRES_STAT!C1944</f>
        <v>13.65</v>
      </c>
      <c r="C1941" s="2">
        <f>RSI!I1941</f>
        <v>25.227437708990919</v>
      </c>
      <c r="D1941" s="2">
        <f>MACD!E1941</f>
        <v>0.10421811761383726</v>
      </c>
      <c r="E1941" s="2">
        <f>MACD!F1941</f>
        <v>0.12643236947604605</v>
      </c>
      <c r="F1941" s="2">
        <f>'Moving Avg'!D1941</f>
        <v>6.1951599999999996</v>
      </c>
      <c r="G1941" s="2">
        <f>'Moving Avg'!E1941</f>
        <v>6.27074</v>
      </c>
      <c r="H1941" s="2">
        <f>'Moving Avg'!F1941</f>
        <v>6.3996699999999995</v>
      </c>
      <c r="I1941" s="2">
        <f>'Moving Avg'!G1941</f>
        <v>6.626596000000001</v>
      </c>
      <c r="J1941" s="2">
        <f>'Moving Avg'!H1941</f>
        <v>6.6449855000000069</v>
      </c>
      <c r="K1941" s="18" t="str">
        <f>OBV!F1941</f>
        <v>BEARISH</v>
      </c>
      <c r="L1941" s="18" t="str">
        <f>OBV!G1941</f>
        <v>NEUTRAL</v>
      </c>
      <c r="M1941" s="18" t="str">
        <f>OBV!H1941</f>
        <v>CONFIRMED BEARISH</v>
      </c>
    </row>
    <row r="1942" spans="1:13" ht="13.5" x14ac:dyDescent="0.25">
      <c r="A1942" s="4">
        <f>TITRES_STAT!B1945</f>
        <v>44837</v>
      </c>
      <c r="B1942" s="2">
        <f>TITRES_STAT!C1945</f>
        <v>13.95</v>
      </c>
      <c r="C1942" s="2">
        <f>RSI!I1942</f>
        <v>36.873092118328501</v>
      </c>
      <c r="D1942" s="2">
        <f>MACD!E1942</f>
        <v>9.541918803358751E-2</v>
      </c>
      <c r="E1942" s="2">
        <f>MACD!F1942</f>
        <v>0.12022973318755435</v>
      </c>
      <c r="F1942" s="2">
        <f>'Moving Avg'!D1942</f>
        <v>6.16404</v>
      </c>
      <c r="G1942" s="2">
        <f>'Moving Avg'!E1942</f>
        <v>6.25474</v>
      </c>
      <c r="H1942" s="2">
        <f>'Moving Avg'!F1942</f>
        <v>6.3734399999999996</v>
      </c>
      <c r="I1942" s="2">
        <f>'Moving Avg'!G1942</f>
        <v>6.6163699999999981</v>
      </c>
      <c r="J1942" s="2">
        <f>'Moving Avg'!H1942</f>
        <v>6.643902000000006</v>
      </c>
      <c r="K1942" s="18" t="str">
        <f>OBV!F1942</f>
        <v>BEARISH</v>
      </c>
      <c r="L1942" s="18" t="str">
        <f>OBV!G1942</f>
        <v>NEUTRAL</v>
      </c>
      <c r="M1942" s="18" t="str">
        <f>OBV!H1942</f>
        <v>CONFIRMED BEARISH</v>
      </c>
    </row>
    <row r="1943" spans="1:13" ht="13.5" x14ac:dyDescent="0.25">
      <c r="A1943" s="4">
        <f>TITRES_STAT!B1946</f>
        <v>44838</v>
      </c>
      <c r="B1943" s="2">
        <f>TITRES_STAT!C1946</f>
        <v>13.95</v>
      </c>
      <c r="C1943" s="2">
        <f>RSI!I1943</f>
        <v>36.873092118328501</v>
      </c>
      <c r="D1943" s="2">
        <f>MACD!E1943</f>
        <v>8.5846018840701532E-2</v>
      </c>
      <c r="E1943" s="2">
        <f>MACD!F1943</f>
        <v>0.1133529903181838</v>
      </c>
      <c r="F1943" s="2">
        <f>'Moving Avg'!D1943</f>
        <v>6.1418200000000009</v>
      </c>
      <c r="G1943" s="2">
        <f>'Moving Avg'!E1943</f>
        <v>6.2409600000000003</v>
      </c>
      <c r="H1943" s="2">
        <f>'Moving Avg'!F1943</f>
        <v>6.3489899999999997</v>
      </c>
      <c r="I1943" s="2">
        <f>'Moving Avg'!G1943</f>
        <v>6.6050779999999989</v>
      </c>
      <c r="J1943" s="2">
        <f>'Moving Avg'!H1943</f>
        <v>6.6427970000000052</v>
      </c>
      <c r="K1943" s="18" t="str">
        <f>OBV!F1943</f>
        <v>BEARISH</v>
      </c>
      <c r="L1943" s="18" t="str">
        <f>OBV!G1943</f>
        <v>NEUTRAL</v>
      </c>
      <c r="M1943" s="18" t="str">
        <f>OBV!H1943</f>
        <v>CONFIRMED BEARISH</v>
      </c>
    </row>
    <row r="1944" spans="1:13" ht="13.5" x14ac:dyDescent="0.25">
      <c r="A1944" s="4">
        <f>TITRES_STAT!B1947</f>
        <v>44839</v>
      </c>
      <c r="B1944" s="2">
        <f>TITRES_STAT!C1947</f>
        <v>13.95</v>
      </c>
      <c r="C1944" s="2">
        <f>RSI!I1944</f>
        <v>36.873092118328501</v>
      </c>
      <c r="D1944" s="2">
        <f>MACD!E1944</f>
        <v>8.8506971537548829E-2</v>
      </c>
      <c r="E1944" s="2">
        <f>MACD!F1944</f>
        <v>0.10838378656205681</v>
      </c>
      <c r="F1944" s="2">
        <f>'Moving Avg'!D1944</f>
        <v>6.1462800000000009</v>
      </c>
      <c r="G1944" s="2">
        <f>'Moving Avg'!E1944</f>
        <v>6.2209599999999998</v>
      </c>
      <c r="H1944" s="2">
        <f>'Moving Avg'!F1944</f>
        <v>6.3256499999999987</v>
      </c>
      <c r="I1944" s="2">
        <f>'Moving Avg'!G1944</f>
        <v>6.593963999999997</v>
      </c>
      <c r="J1944" s="2">
        <f>'Moving Avg'!H1944</f>
        <v>6.6416920000000053</v>
      </c>
      <c r="K1944" s="18" t="str">
        <f>OBV!F1944</f>
        <v>BULLISH</v>
      </c>
      <c r="L1944" s="18" t="str">
        <f>OBV!G1944</f>
        <v>NEUTRAL</v>
      </c>
      <c r="M1944" s="18" t="str">
        <f>OBV!H1944</f>
        <v>CONFIRMED BULLISH</v>
      </c>
    </row>
    <row r="1945" spans="1:13" ht="13.5" x14ac:dyDescent="0.25">
      <c r="A1945" s="4">
        <f>TITRES_STAT!B1948</f>
        <v>44840</v>
      </c>
      <c r="B1945" s="2">
        <f>TITRES_STAT!C1948</f>
        <v>14</v>
      </c>
      <c r="C1945" s="2">
        <f>RSI!I1945</f>
        <v>38.852571699696732</v>
      </c>
      <c r="D1945" s="2">
        <f>MACD!E1945</f>
        <v>8.3387125684224905E-2</v>
      </c>
      <c r="E1945" s="2">
        <f>MACD!F1945</f>
        <v>0.10338445438649044</v>
      </c>
      <c r="F1945" s="2">
        <f>'Moving Avg'!D1945</f>
        <v>6.1800600000000001</v>
      </c>
      <c r="G1945" s="2">
        <f>'Moving Avg'!E1945</f>
        <v>6.2076200000000004</v>
      </c>
      <c r="H1945" s="2">
        <f>'Moving Avg'!F1945</f>
        <v>6.30342</v>
      </c>
      <c r="I1945" s="2">
        <f>'Moving Avg'!G1945</f>
        <v>6.5824039999999968</v>
      </c>
      <c r="J1945" s="2">
        <f>'Moving Avg'!H1945</f>
        <v>6.6406545000000055</v>
      </c>
      <c r="K1945" s="18" t="str">
        <f>OBV!F1945</f>
        <v>BULLISH</v>
      </c>
      <c r="L1945" s="18" t="str">
        <f>OBV!G1945</f>
        <v>NEUTRAL</v>
      </c>
      <c r="M1945" s="18" t="str">
        <f>OBV!H1945</f>
        <v>CONFIRMED BULLISH</v>
      </c>
    </row>
    <row r="1946" spans="1:13" ht="13.5" x14ac:dyDescent="0.25">
      <c r="A1946" s="4">
        <f>TITRES_STAT!B1949</f>
        <v>44841</v>
      </c>
      <c r="B1946" s="2">
        <f>TITRES_STAT!C1949</f>
        <v>14</v>
      </c>
      <c r="C1946" s="2">
        <f>RSI!I1946</f>
        <v>38.852571699696732</v>
      </c>
      <c r="D1946" s="2">
        <f>MACD!E1946</f>
        <v>6.6268874651742138E-2</v>
      </c>
      <c r="E1946" s="2">
        <f>MACD!F1946</f>
        <v>9.5961338439540786E-2</v>
      </c>
      <c r="F1946" s="2">
        <f>'Moving Avg'!D1946</f>
        <v>6.2111799999999997</v>
      </c>
      <c r="G1946" s="2">
        <f>'Moving Avg'!E1946</f>
        <v>6.2031700000000001</v>
      </c>
      <c r="H1946" s="2">
        <f>'Moving Avg'!F1946</f>
        <v>6.2856349999999992</v>
      </c>
      <c r="I1946" s="2">
        <f>'Moving Avg'!G1946</f>
        <v>6.5708439999999975</v>
      </c>
      <c r="J1946" s="2">
        <f>'Moving Avg'!H1946</f>
        <v>6.6398775000000043</v>
      </c>
      <c r="K1946" s="18" t="str">
        <f>OBV!F1946</f>
        <v>BULLISH</v>
      </c>
      <c r="L1946" s="18" t="str">
        <f>OBV!G1946</f>
        <v>NEUTRAL</v>
      </c>
      <c r="M1946" s="18" t="str">
        <f>OBV!H1946</f>
        <v>CONFIRMED BULLISH</v>
      </c>
    </row>
    <row r="1947" spans="1:13" ht="13.5" x14ac:dyDescent="0.25">
      <c r="A1947" s="4">
        <f>TITRES_STAT!B1950</f>
        <v>44844</v>
      </c>
      <c r="B1947" s="2">
        <f>TITRES_STAT!C1950</f>
        <v>13.9</v>
      </c>
      <c r="C1947" s="2">
        <f>RSI!I1947</f>
        <v>36.212750994169269</v>
      </c>
      <c r="D1947" s="2">
        <f>MACD!E1947</f>
        <v>6.9582280541943042E-2</v>
      </c>
      <c r="E1947" s="2">
        <f>MACD!F1947</f>
        <v>9.0685526860021251E-2</v>
      </c>
      <c r="F1947" s="2">
        <f>'Moving Avg'!D1947</f>
        <v>6.2067199999999998</v>
      </c>
      <c r="G1947" s="2">
        <f>'Moving Avg'!E1947</f>
        <v>6.1853800000000003</v>
      </c>
      <c r="H1947" s="2">
        <f>'Moving Avg'!F1947</f>
        <v>6.274074999999999</v>
      </c>
      <c r="I1947" s="2">
        <f>'Moving Avg'!G1947</f>
        <v>6.5583939999999972</v>
      </c>
      <c r="J1947" s="2">
        <f>'Moving Avg'!H1947</f>
        <v>6.6388995000000044</v>
      </c>
      <c r="K1947" s="18" t="str">
        <f>OBV!F1947</f>
        <v>BULLISH</v>
      </c>
      <c r="L1947" s="18" t="str">
        <f>OBV!G1947</f>
        <v>NEUTRAL</v>
      </c>
      <c r="M1947" s="18" t="str">
        <f>OBV!H1947</f>
        <v>BULLISH DIVERGENCE</v>
      </c>
    </row>
    <row r="1948" spans="1:13" ht="13.5" x14ac:dyDescent="0.25">
      <c r="A1948" s="4">
        <f>TITRES_STAT!B1951</f>
        <v>44845</v>
      </c>
      <c r="B1948" s="2">
        <f>TITRES_STAT!C1951</f>
        <v>13.8</v>
      </c>
      <c r="C1948" s="2">
        <f>RSI!I1948</f>
        <v>33.748860422242544</v>
      </c>
      <c r="D1948" s="2">
        <f>MACD!E1948</f>
        <v>6.9855378825809389E-2</v>
      </c>
      <c r="E1948" s="2">
        <f>MACD!F1948</f>
        <v>8.6519497253178881E-2</v>
      </c>
      <c r="F1948" s="2">
        <f>'Moving Avg'!D1948</f>
        <v>6.1933799999999994</v>
      </c>
      <c r="G1948" s="2">
        <f>'Moving Avg'!E1948</f>
        <v>6.1676000000000002</v>
      </c>
      <c r="H1948" s="2">
        <f>'Moving Avg'!F1948</f>
        <v>6.261849999999999</v>
      </c>
      <c r="I1948" s="2">
        <f>'Moving Avg'!G1948</f>
        <v>6.5450559999999989</v>
      </c>
      <c r="J1948" s="2">
        <f>'Moving Avg'!H1948</f>
        <v>6.6374610000000054</v>
      </c>
      <c r="K1948" s="18" t="str">
        <f>OBV!F1948</f>
        <v>BEARISH</v>
      </c>
      <c r="L1948" s="18" t="str">
        <f>OBV!G1948</f>
        <v>NEUTRAL</v>
      </c>
      <c r="M1948" s="18" t="str">
        <f>OBV!H1948</f>
        <v>CONFIRMED BEARISH</v>
      </c>
    </row>
    <row r="1949" spans="1:13" ht="13.5" x14ac:dyDescent="0.25">
      <c r="A1949" s="4">
        <f>TITRES_STAT!B1952</f>
        <v>44846</v>
      </c>
      <c r="B1949" s="2">
        <f>TITRES_STAT!C1952</f>
        <v>13.8</v>
      </c>
      <c r="C1949" s="2">
        <f>RSI!I1949</f>
        <v>33.748860422242529</v>
      </c>
      <c r="D1949" s="2">
        <f>MACD!E1949</f>
        <v>5.0776405927689616E-2</v>
      </c>
      <c r="E1949" s="2">
        <f>MACD!F1949</f>
        <v>7.9370878988081026E-2</v>
      </c>
      <c r="F1949" s="2">
        <f>'Moving Avg'!D1949</f>
        <v>6.18004</v>
      </c>
      <c r="G1949" s="2">
        <f>'Moving Avg'!E1949</f>
        <v>6.1631600000000004</v>
      </c>
      <c r="H1949" s="2">
        <f>'Moving Avg'!F1949</f>
        <v>6.2462899999999992</v>
      </c>
      <c r="I1949" s="2">
        <f>'Moving Avg'!G1949</f>
        <v>6.5317179999999997</v>
      </c>
      <c r="J1949" s="2">
        <f>'Moving Avg'!H1949</f>
        <v>6.6356105000000056</v>
      </c>
      <c r="K1949" s="18" t="str">
        <f>OBV!F1949</f>
        <v>BEARISH</v>
      </c>
      <c r="L1949" s="18" t="str">
        <f>OBV!G1949</f>
        <v>NEUTRAL</v>
      </c>
      <c r="M1949" s="18" t="str">
        <f>OBV!H1949</f>
        <v>CONFIRMED BEARISH</v>
      </c>
    </row>
    <row r="1950" spans="1:13" ht="13.5" x14ac:dyDescent="0.25">
      <c r="A1950" s="4">
        <f>TITRES_STAT!B1953</f>
        <v>44847</v>
      </c>
      <c r="B1950" s="2">
        <f>TITRES_STAT!C1953</f>
        <v>14</v>
      </c>
      <c r="C1950" s="2">
        <f>RSI!I1950</f>
        <v>42.788145449809818</v>
      </c>
      <c r="D1950" s="2">
        <f>MACD!E1950</f>
        <v>1.0032180370157739E-2</v>
      </c>
      <c r="E1950" s="2">
        <f>MACD!F1950</f>
        <v>6.5503139264496371E-2</v>
      </c>
      <c r="F1950" s="2">
        <f>'Moving Avg'!D1950</f>
        <v>6.18004</v>
      </c>
      <c r="G1950" s="2">
        <f>'Moving Avg'!E1950</f>
        <v>6.1800499999999996</v>
      </c>
      <c r="H1950" s="2">
        <f>'Moving Avg'!F1950</f>
        <v>6.2376199999999997</v>
      </c>
      <c r="I1950" s="2">
        <f>'Moving Avg'!G1950</f>
        <v>6.5223819999999986</v>
      </c>
      <c r="J1950" s="2">
        <f>'Moving Avg'!H1950</f>
        <v>6.6342045000000054</v>
      </c>
      <c r="K1950" s="18" t="str">
        <f>OBV!F1950</f>
        <v>BEARISH</v>
      </c>
      <c r="L1950" s="18" t="str">
        <f>OBV!G1950</f>
        <v>NEUTRAL</v>
      </c>
      <c r="M1950" s="18" t="str">
        <f>OBV!H1950</f>
        <v>NEUTRAL</v>
      </c>
    </row>
    <row r="1951" spans="1:13" ht="13.5" x14ac:dyDescent="0.25">
      <c r="A1951" s="4">
        <f>TITRES_STAT!B1954</f>
        <v>44848</v>
      </c>
      <c r="B1951" s="2">
        <f>TITRES_STAT!C1954</f>
        <v>14</v>
      </c>
      <c r="C1951" s="2">
        <f>RSI!I1951</f>
        <v>42.788145449809818</v>
      </c>
      <c r="D1951" s="2">
        <f>MACD!E1951</f>
        <v>-2.1882892991100356E-2</v>
      </c>
      <c r="E1951" s="2">
        <f>MACD!F1951</f>
        <v>4.8025932813377033E-2</v>
      </c>
      <c r="F1951" s="2">
        <f>'Moving Avg'!D1951</f>
        <v>6.18004</v>
      </c>
      <c r="G1951" s="2">
        <f>'Moving Avg'!E1951</f>
        <v>6.1956099999999994</v>
      </c>
      <c r="H1951" s="2">
        <f>'Moving Avg'!F1951</f>
        <v>6.2331750000000001</v>
      </c>
      <c r="I1951" s="2">
        <f>'Moving Avg'!G1951</f>
        <v>6.5129559999999991</v>
      </c>
      <c r="J1951" s="2">
        <f>'Moving Avg'!H1951</f>
        <v>6.6329285000000064</v>
      </c>
      <c r="K1951" s="18" t="str">
        <f>OBV!F1951</f>
        <v>BEARISH</v>
      </c>
      <c r="L1951" s="18" t="str">
        <f>OBV!G1951</f>
        <v>NEUTRAL</v>
      </c>
      <c r="M1951" s="18" t="str">
        <f>OBV!H1951</f>
        <v>NEUTRAL</v>
      </c>
    </row>
    <row r="1952" spans="1:13" ht="13.5" x14ac:dyDescent="0.25">
      <c r="A1952" s="4">
        <f>TITRES_STAT!B1955</f>
        <v>44851</v>
      </c>
      <c r="B1952" s="2">
        <f>TITRES_STAT!C1955</f>
        <v>14</v>
      </c>
      <c r="C1952" s="2">
        <f>RSI!I1952</f>
        <v>42.788145449809818</v>
      </c>
      <c r="D1952" s="2">
        <f>MACD!E1952</f>
        <v>-2.7888344849737123E-2</v>
      </c>
      <c r="E1952" s="2">
        <f>MACD!F1952</f>
        <v>3.284307728075421E-2</v>
      </c>
      <c r="F1952" s="2">
        <f>'Moving Avg'!D1952</f>
        <v>6.1889399999999997</v>
      </c>
      <c r="G1952" s="2">
        <f>'Moving Avg'!E1952</f>
        <v>6.1978299999999997</v>
      </c>
      <c r="H1952" s="2">
        <f>'Moving Avg'!F1952</f>
        <v>6.2262850000000016</v>
      </c>
      <c r="I1952" s="2">
        <f>'Moving Avg'!G1952</f>
        <v>6.5029959999999987</v>
      </c>
      <c r="J1952" s="2">
        <f>'Moving Avg'!H1952</f>
        <v>6.6317395000000063</v>
      </c>
      <c r="K1952" s="18" t="str">
        <f>OBV!F1952</f>
        <v>BULLISH</v>
      </c>
      <c r="L1952" s="18" t="str">
        <f>OBV!G1952</f>
        <v>NEUTRAL</v>
      </c>
      <c r="M1952" s="18" t="str">
        <f>OBV!H1952</f>
        <v>CONFIRMED BULLISH</v>
      </c>
    </row>
    <row r="1953" spans="1:13" ht="13.5" x14ac:dyDescent="0.25">
      <c r="A1953" s="4">
        <f>TITRES_STAT!B1956</f>
        <v>44852</v>
      </c>
      <c r="B1953" s="2">
        <f>TITRES_STAT!C1956</f>
        <v>14</v>
      </c>
      <c r="C1953" s="2">
        <f>RSI!I1953</f>
        <v>42.788145449809818</v>
      </c>
      <c r="D1953" s="2">
        <f>MACD!E1953</f>
        <v>-3.2528646507077319E-2</v>
      </c>
      <c r="E1953" s="2">
        <f>MACD!F1953</f>
        <v>1.9768732523187907E-2</v>
      </c>
      <c r="F1953" s="2">
        <f>'Moving Avg'!D1953</f>
        <v>6.2067199999999989</v>
      </c>
      <c r="G1953" s="2">
        <f>'Moving Avg'!E1953</f>
        <v>6.2000499999999992</v>
      </c>
      <c r="H1953" s="2">
        <f>'Moving Avg'!F1953</f>
        <v>6.2205050000000011</v>
      </c>
      <c r="I1953" s="2">
        <f>'Moving Avg'!G1953</f>
        <v>6.4918799999999974</v>
      </c>
      <c r="J1953" s="2">
        <f>'Moving Avg'!H1953</f>
        <v>6.6307670000000067</v>
      </c>
      <c r="K1953" s="18" t="str">
        <f>OBV!F1953</f>
        <v>BULLISH</v>
      </c>
      <c r="L1953" s="18" t="str">
        <f>OBV!G1953</f>
        <v>NEUTRAL</v>
      </c>
      <c r="M1953" s="18" t="str">
        <f>OBV!H1953</f>
        <v>CONFIRMED BULLISH</v>
      </c>
    </row>
    <row r="1954" spans="1:13" ht="13.5" x14ac:dyDescent="0.25">
      <c r="A1954" s="4">
        <f>TITRES_STAT!B1957</f>
        <v>44853</v>
      </c>
      <c r="B1954" s="2">
        <f>TITRES_STAT!C1957</f>
        <v>14</v>
      </c>
      <c r="C1954" s="2">
        <f>RSI!I1954</f>
        <v>42.788145449809811</v>
      </c>
      <c r="D1954" s="2">
        <f>MACD!E1954</f>
        <v>-3.6046505110324922E-2</v>
      </c>
      <c r="E1954" s="2">
        <f>MACD!F1954</f>
        <v>8.6056849964853428E-3</v>
      </c>
      <c r="F1954" s="2">
        <f>'Moving Avg'!D1954</f>
        <v>6.2244999999999999</v>
      </c>
      <c r="G1954" s="2">
        <f>'Moving Avg'!E1954</f>
        <v>6.2022699999999995</v>
      </c>
      <c r="H1954" s="2">
        <f>'Moving Avg'!F1954</f>
        <v>6.2116150000000019</v>
      </c>
      <c r="I1954" s="2">
        <f>'Moving Avg'!G1954</f>
        <v>6.481209999999999</v>
      </c>
      <c r="J1954" s="2">
        <f>'Moving Avg'!H1954</f>
        <v>6.6300115000000073</v>
      </c>
      <c r="K1954" s="18" t="str">
        <f>OBV!F1954</f>
        <v>BULLISH</v>
      </c>
      <c r="L1954" s="18" t="str">
        <f>OBV!G1954</f>
        <v>NEUTRAL</v>
      </c>
      <c r="M1954" s="18" t="str">
        <f>OBV!H1954</f>
        <v>CONFIRMED BULLISH</v>
      </c>
    </row>
    <row r="1955" spans="1:13" ht="13.5" x14ac:dyDescent="0.25">
      <c r="A1955" s="4">
        <f>TITRES_STAT!B1958</f>
        <v>44854</v>
      </c>
      <c r="B1955" s="2">
        <f>TITRES_STAT!C1958</f>
        <v>14</v>
      </c>
      <c r="C1955" s="2">
        <f>RSI!I1955</f>
        <v>42.788145449809811</v>
      </c>
      <c r="D1955" s="2">
        <f>MACD!E1955</f>
        <v>-3.5229482590245276E-2</v>
      </c>
      <c r="E1955" s="2">
        <f>MACD!F1955</f>
        <v>-1.6134852086078112E-4</v>
      </c>
      <c r="F1955" s="2">
        <f>'Moving Avg'!D1955</f>
        <v>6.2244999999999999</v>
      </c>
      <c r="G1955" s="2">
        <f>'Moving Avg'!E1955</f>
        <v>6.2022699999999995</v>
      </c>
      <c r="H1955" s="2">
        <f>'Moving Avg'!F1955</f>
        <v>6.2049450000000022</v>
      </c>
      <c r="I1955" s="2">
        <f>'Moving Avg'!G1955</f>
        <v>6.4697399999999989</v>
      </c>
      <c r="J1955" s="2">
        <f>'Moving Avg'!H1955</f>
        <v>6.6289305000000072</v>
      </c>
      <c r="K1955" s="18" t="str">
        <f>OBV!F1955</f>
        <v>NEUTRAL</v>
      </c>
      <c r="L1955" s="18" t="str">
        <f>OBV!G1955</f>
        <v>NEUTRAL</v>
      </c>
      <c r="M1955" s="18" t="str">
        <f>OBV!H1955</f>
        <v>NEUTRAL</v>
      </c>
    </row>
    <row r="1956" spans="1:13" ht="13.5" x14ac:dyDescent="0.25">
      <c r="A1956" s="4">
        <f>TITRES_STAT!B1959</f>
        <v>44855</v>
      </c>
      <c r="B1956" s="2">
        <f>TITRES_STAT!C1959</f>
        <v>13.9</v>
      </c>
      <c r="C1956" s="2">
        <f>RSI!I1956</f>
        <v>38.668460884415659</v>
      </c>
      <c r="D1956" s="2">
        <f>MACD!E1956</f>
        <v>-3.0891593349838153E-2</v>
      </c>
      <c r="E1956" s="2">
        <f>MACD!F1956</f>
        <v>-6.3073974866562563E-3</v>
      </c>
      <c r="F1956" s="2">
        <f>'Moving Avg'!D1956</f>
        <v>6.2156000000000002</v>
      </c>
      <c r="G1956" s="2">
        <f>'Moving Avg'!E1956</f>
        <v>6.1978199999999992</v>
      </c>
      <c r="H1956" s="2">
        <f>'Moving Avg'!F1956</f>
        <v>6.2004950000000019</v>
      </c>
      <c r="I1956" s="2">
        <f>'Moving Avg'!G1956</f>
        <v>6.4573799999999997</v>
      </c>
      <c r="J1956" s="2">
        <f>'Moving Avg'!H1956</f>
        <v>6.6273020000000065</v>
      </c>
      <c r="K1956" s="18" t="str">
        <f>OBV!F1956</f>
        <v>BEARISH</v>
      </c>
      <c r="L1956" s="18" t="str">
        <f>OBV!G1956</f>
        <v>NEUTRAL</v>
      </c>
      <c r="M1956" s="18" t="str">
        <f>OBV!H1956</f>
        <v>CONFIRMED BEARISH</v>
      </c>
    </row>
    <row r="1957" spans="1:13" ht="13.5" x14ac:dyDescent="0.25">
      <c r="A1957" s="4">
        <f>TITRES_STAT!B1960</f>
        <v>44858</v>
      </c>
      <c r="B1957" s="2">
        <f>TITRES_STAT!C1960</f>
        <v>13.9</v>
      </c>
      <c r="C1957" s="2">
        <f>RSI!I1957</f>
        <v>38.668460884415659</v>
      </c>
      <c r="D1957" s="2">
        <f>MACD!E1957</f>
        <v>-3.3479952567754268E-2</v>
      </c>
      <c r="E1957" s="2">
        <f>MACD!F1957</f>
        <v>-1.1741908502875858E-2</v>
      </c>
      <c r="F1957" s="2">
        <f>'Moving Avg'!D1957</f>
        <v>6.2066999999999997</v>
      </c>
      <c r="G1957" s="2">
        <f>'Moving Avg'!E1957</f>
        <v>6.1978199999999992</v>
      </c>
      <c r="H1957" s="2">
        <f>'Moving Avg'!F1957</f>
        <v>6.1916000000000029</v>
      </c>
      <c r="I1957" s="2">
        <f>'Moving Avg'!G1957</f>
        <v>6.4449299999999994</v>
      </c>
      <c r="J1957" s="2">
        <f>'Moving Avg'!H1957</f>
        <v>6.6259985000000077</v>
      </c>
      <c r="K1957" s="18" t="str">
        <f>OBV!F1957</f>
        <v>BEARISH</v>
      </c>
      <c r="L1957" s="18" t="str">
        <f>OBV!G1957</f>
        <v>NEUTRAL</v>
      </c>
      <c r="M1957" s="18" t="str">
        <f>OBV!H1957</f>
        <v>CONFIRMED BEARISH</v>
      </c>
    </row>
    <row r="1958" spans="1:13" ht="13.5" x14ac:dyDescent="0.25">
      <c r="A1958" s="4">
        <f>TITRES_STAT!B1961</f>
        <v>44859</v>
      </c>
      <c r="B1958" s="2">
        <f>TITRES_STAT!C1961</f>
        <v>14.5</v>
      </c>
      <c r="C1958" s="2">
        <f>RSI!I1958</f>
        <v>63.263023121931255</v>
      </c>
      <c r="D1958" s="2">
        <f>MACD!E1958</f>
        <v>-6.1720063606660602E-2</v>
      </c>
      <c r="E1958" s="2">
        <f>MACD!F1958</f>
        <v>-2.1737539523632807E-2</v>
      </c>
      <c r="F1958" s="2">
        <f>'Moving Avg'!D1958</f>
        <v>6.2511599999999996</v>
      </c>
      <c r="G1958" s="2">
        <f>'Moving Avg'!E1958</f>
        <v>6.2289399999999997</v>
      </c>
      <c r="H1958" s="2">
        <f>'Moving Avg'!F1958</f>
        <v>6.1982700000000026</v>
      </c>
      <c r="I1958" s="2">
        <f>'Moving Avg'!G1958</f>
        <v>6.4378159999999989</v>
      </c>
      <c r="J1958" s="2">
        <f>'Moving Avg'!H1958</f>
        <v>6.625704000000006</v>
      </c>
      <c r="K1958" s="18" t="str">
        <f>OBV!F1958</f>
        <v>BEARISH</v>
      </c>
      <c r="L1958" s="18" t="str">
        <f>OBV!G1958</f>
        <v>NEUTRAL</v>
      </c>
      <c r="M1958" s="18" t="str">
        <f>OBV!H1958</f>
        <v>BEARISH DIVERGENCE</v>
      </c>
    </row>
    <row r="1959" spans="1:13" ht="13.5" x14ac:dyDescent="0.25">
      <c r="A1959" s="4">
        <f>TITRES_STAT!B1962</f>
        <v>44860</v>
      </c>
      <c r="B1959" s="2">
        <f>TITRES_STAT!C1962</f>
        <v>14.5</v>
      </c>
      <c r="C1959" s="2">
        <f>RSI!I1959</f>
        <v>63.263023121931255</v>
      </c>
      <c r="D1959" s="2">
        <f>MACD!E1959</f>
        <v>-8.668858292652537E-2</v>
      </c>
      <c r="E1959" s="2">
        <f>MACD!F1959</f>
        <v>-3.4727748204211317E-2</v>
      </c>
      <c r="F1959" s="2">
        <f>'Moving Avg'!D1959</f>
        <v>6.2956199999999995</v>
      </c>
      <c r="G1959" s="2">
        <f>'Moving Avg'!E1959</f>
        <v>6.2600600000000002</v>
      </c>
      <c r="H1959" s="2">
        <f>'Moving Avg'!F1959</f>
        <v>6.2116100000000021</v>
      </c>
      <c r="I1959" s="2">
        <f>'Moving Avg'!G1959</f>
        <v>6.4307019999999993</v>
      </c>
      <c r="J1959" s="2">
        <f>'Moving Avg'!H1959</f>
        <v>6.6247805000000062</v>
      </c>
      <c r="K1959" s="18" t="str">
        <f>OBV!F1959</f>
        <v>BEARISH</v>
      </c>
      <c r="L1959" s="18" t="str">
        <f>OBV!G1959</f>
        <v>NEUTRAL</v>
      </c>
      <c r="M1959" s="18" t="str">
        <f>OBV!H1959</f>
        <v>BEARISH DIVERGENCE</v>
      </c>
    </row>
    <row r="1960" spans="1:13" ht="13.5" x14ac:dyDescent="0.25">
      <c r="A1960" s="4">
        <f>TITRES_STAT!B1963</f>
        <v>44861</v>
      </c>
      <c r="B1960" s="2">
        <f>TITRES_STAT!C1963</f>
        <v>14.25</v>
      </c>
      <c r="C1960" s="2">
        <f>RSI!I1960</f>
        <v>52.998942830092076</v>
      </c>
      <c r="D1960" s="2">
        <f>MACD!E1960</f>
        <v>-8.6902795123837251E-2</v>
      </c>
      <c r="E1960" s="2">
        <f>MACD!F1960</f>
        <v>-4.516275758813651E-2</v>
      </c>
      <c r="F1960" s="2">
        <f>'Moving Avg'!D1960</f>
        <v>6.3178599999999996</v>
      </c>
      <c r="G1960" s="2">
        <f>'Moving Avg'!E1960</f>
        <v>6.2711799999999993</v>
      </c>
      <c r="H1960" s="2">
        <f>'Moving Avg'!F1960</f>
        <v>6.2256150000000003</v>
      </c>
      <c r="I1960" s="2">
        <f>'Moving Avg'!G1960</f>
        <v>6.421365999999999</v>
      </c>
      <c r="J1960" s="2">
        <f>'Moving Avg'!H1960</f>
        <v>6.6239305000000055</v>
      </c>
      <c r="K1960" s="18" t="str">
        <f>OBV!F1960</f>
        <v>BEARISH</v>
      </c>
      <c r="L1960" s="18" t="str">
        <f>OBV!G1960</f>
        <v>NEUTRAL</v>
      </c>
      <c r="M1960" s="18" t="str">
        <f>OBV!H1960</f>
        <v>BEARISH DIVERGENCE</v>
      </c>
    </row>
    <row r="1961" spans="1:13" ht="13.5" x14ac:dyDescent="0.25">
      <c r="A1961" s="4">
        <f>TITRES_STAT!B1964</f>
        <v>44862</v>
      </c>
      <c r="B1961" s="2">
        <f>TITRES_STAT!C1964</f>
        <v>14.25</v>
      </c>
      <c r="C1961" s="2">
        <f>RSI!I1961</f>
        <v>52.998942830092076</v>
      </c>
      <c r="D1961" s="2">
        <f>MACD!E1961</f>
        <v>-8.7347516416616422E-2</v>
      </c>
      <c r="E1961" s="2">
        <f>MACD!F1961</f>
        <v>-5.3599709353832493E-2</v>
      </c>
      <c r="F1961" s="2">
        <f>'Moving Avg'!D1961</f>
        <v>6.3489999999999993</v>
      </c>
      <c r="G1961" s="2">
        <f>'Moving Avg'!E1961</f>
        <v>6.2822999999999993</v>
      </c>
      <c r="H1961" s="2">
        <f>'Moving Avg'!F1961</f>
        <v>6.2389550000000016</v>
      </c>
      <c r="I1961" s="2">
        <f>'Moving Avg'!G1961</f>
        <v>6.4121199999999998</v>
      </c>
      <c r="J1961" s="2">
        <f>'Moving Avg'!H1961</f>
        <v>6.6230805000000066</v>
      </c>
      <c r="K1961" s="18" t="str">
        <f>OBV!F1961</f>
        <v>BEARISH</v>
      </c>
      <c r="L1961" s="18" t="str">
        <f>OBV!G1961</f>
        <v>NEUTRAL</v>
      </c>
      <c r="M1961" s="18" t="str">
        <f>OBV!H1961</f>
        <v>BEARISH DIVERGENCE</v>
      </c>
    </row>
    <row r="1962" spans="1:13" ht="13.5" x14ac:dyDescent="0.25">
      <c r="A1962" s="4">
        <f>TITRES_STAT!B1965</f>
        <v>44865</v>
      </c>
      <c r="B1962" s="2">
        <f>TITRES_STAT!C1965</f>
        <v>13.86</v>
      </c>
      <c r="C1962" s="2">
        <f>RSI!I1962</f>
        <v>40.967580287778489</v>
      </c>
      <c r="D1962" s="2">
        <f>MACD!E1962</f>
        <v>-7.5123323510199569E-2</v>
      </c>
      <c r="E1962" s="2">
        <f>MACD!F1962</f>
        <v>-5.7904432185105909E-2</v>
      </c>
      <c r="F1962" s="2">
        <f>'Moving Avg'!D1962</f>
        <v>6.3454600000000001</v>
      </c>
      <c r="G1962" s="2">
        <f>'Moving Avg'!E1962</f>
        <v>6.2760800000000003</v>
      </c>
      <c r="H1962" s="2">
        <f>'Moving Avg'!F1962</f>
        <v>6.2369550000000009</v>
      </c>
      <c r="I1962" s="2">
        <f>'Moving Avg'!G1962</f>
        <v>6.3994059999999999</v>
      </c>
      <c r="J1962" s="2">
        <f>'Moving Avg'!H1962</f>
        <v>6.6213635000000055</v>
      </c>
      <c r="K1962" s="18" t="str">
        <f>OBV!F1962</f>
        <v>BEARISH</v>
      </c>
      <c r="L1962" s="18" t="str">
        <f>OBV!G1962</f>
        <v>NEUTRAL</v>
      </c>
      <c r="M1962" s="18" t="str">
        <f>OBV!H1962</f>
        <v>CONFIRMED BEARISH</v>
      </c>
    </row>
    <row r="1963" spans="1:13" ht="13.5" x14ac:dyDescent="0.25">
      <c r="A1963" s="4">
        <f>TITRES_STAT!B1966</f>
        <v>44866</v>
      </c>
      <c r="B1963" s="2">
        <f>TITRES_STAT!C1966</f>
        <v>13.9</v>
      </c>
      <c r="C1963" s="2">
        <f>RSI!I1963</f>
        <v>42.40486324926006</v>
      </c>
      <c r="D1963" s="2">
        <f>MACD!E1963</f>
        <v>-6.529213734693684E-2</v>
      </c>
      <c r="E1963" s="2">
        <f>MACD!F1963</f>
        <v>-5.9381973217472094E-2</v>
      </c>
      <c r="F1963" s="2">
        <f>'Moving Avg'!D1963</f>
        <v>6.2920999999999996</v>
      </c>
      <c r="G1963" s="2">
        <f>'Moving Avg'!E1963</f>
        <v>6.27163</v>
      </c>
      <c r="H1963" s="2">
        <f>'Moving Avg'!F1963</f>
        <v>6.2358400000000005</v>
      </c>
      <c r="I1963" s="2">
        <f>'Moving Avg'!G1963</f>
        <v>6.3870460000000016</v>
      </c>
      <c r="J1963" s="2">
        <f>'Moving Avg'!H1963</f>
        <v>6.6191930000000063</v>
      </c>
      <c r="K1963" s="18" t="str">
        <f>OBV!F1963</f>
        <v>BULLISH</v>
      </c>
      <c r="L1963" s="18" t="str">
        <f>OBV!G1963</f>
        <v>NEUTRAL</v>
      </c>
      <c r="M1963" s="18" t="str">
        <f>OBV!H1963</f>
        <v>BULLISH DIVERGENCE</v>
      </c>
    </row>
    <row r="1964" spans="1:13" ht="13.5" x14ac:dyDescent="0.25">
      <c r="A1964" s="4">
        <f>TITRES_STAT!B1967</f>
        <v>44867</v>
      </c>
      <c r="B1964" s="2">
        <f>TITRES_STAT!C1967</f>
        <v>13.9</v>
      </c>
      <c r="C1964" s="2">
        <f>RSI!I1964</f>
        <v>42.40486324926006</v>
      </c>
      <c r="D1964" s="2">
        <f>MACD!E1964</f>
        <v>-5.633844861678039E-2</v>
      </c>
      <c r="E1964" s="2">
        <f>MACD!F1964</f>
        <v>-5.8773268297333758E-2</v>
      </c>
      <c r="F1964" s="2">
        <f>'Moving Avg'!D1964</f>
        <v>6.23874</v>
      </c>
      <c r="G1964" s="2">
        <f>'Moving Avg'!E1964</f>
        <v>6.2671800000000006</v>
      </c>
      <c r="H1964" s="2">
        <f>'Moving Avg'!F1964</f>
        <v>6.2347250000000001</v>
      </c>
      <c r="I1964" s="2">
        <f>'Moving Avg'!G1964</f>
        <v>6.3746860000000014</v>
      </c>
      <c r="J1964" s="2">
        <f>'Moving Avg'!H1964</f>
        <v>6.6168055000000061</v>
      </c>
      <c r="K1964" s="18" t="str">
        <f>OBV!F1964</f>
        <v>BULLISH</v>
      </c>
      <c r="L1964" s="18" t="str">
        <f>OBV!G1964</f>
        <v>NEUTRAL</v>
      </c>
      <c r="M1964" s="18" t="str">
        <f>OBV!H1964</f>
        <v>BULLISH DIVERGENCE</v>
      </c>
    </row>
    <row r="1965" spans="1:13" ht="13.5" x14ac:dyDescent="0.25">
      <c r="A1965" s="4">
        <f>TITRES_STAT!B1968</f>
        <v>44868</v>
      </c>
      <c r="B1965" s="2">
        <f>TITRES_STAT!C1968</f>
        <v>13.85</v>
      </c>
      <c r="C1965" s="2">
        <f>RSI!I1965</f>
        <v>40.954417401376752</v>
      </c>
      <c r="D1965" s="2">
        <f>MACD!E1965</f>
        <v>-4.6529849769886056E-2</v>
      </c>
      <c r="E1965" s="2">
        <f>MACD!F1965</f>
        <v>-5.6324584591844223E-2</v>
      </c>
      <c r="F1965" s="2">
        <f>'Moving Avg'!D1965</f>
        <v>6.2031599999999996</v>
      </c>
      <c r="G1965" s="2">
        <f>'Moving Avg'!E1965</f>
        <v>6.26051</v>
      </c>
      <c r="H1965" s="2">
        <f>'Moving Avg'!F1965</f>
        <v>6.2313899999999993</v>
      </c>
      <c r="I1965" s="2">
        <f>'Moving Avg'!G1965</f>
        <v>6.3618820000000014</v>
      </c>
      <c r="J1965" s="2">
        <f>'Moving Avg'!H1965</f>
        <v>6.6139600000000067</v>
      </c>
      <c r="K1965" s="18" t="str">
        <f>OBV!F1965</f>
        <v>BEARISH</v>
      </c>
      <c r="L1965" s="18" t="str">
        <f>OBV!G1965</f>
        <v>NEUTRAL</v>
      </c>
      <c r="M1965" s="18" t="str">
        <f>OBV!H1965</f>
        <v>CONFIRMED BEARISH</v>
      </c>
    </row>
    <row r="1966" spans="1:13" ht="13.5" x14ac:dyDescent="0.25">
      <c r="A1966" s="4">
        <f>TITRES_STAT!B1969</f>
        <v>44869</v>
      </c>
      <c r="B1966" s="2">
        <f>TITRES_STAT!C1969</f>
        <v>13.9</v>
      </c>
      <c r="C1966" s="2">
        <f>RSI!I1966</f>
        <v>43.052139475262813</v>
      </c>
      <c r="D1966" s="2">
        <f>MACD!E1966</f>
        <v>-4.604527973576733E-2</v>
      </c>
      <c r="E1966" s="2">
        <f>MACD!F1966</f>
        <v>-5.4268723620628852E-2</v>
      </c>
      <c r="F1966" s="2">
        <f>'Moving Avg'!D1966</f>
        <v>6.1720200000000007</v>
      </c>
      <c r="G1966" s="2">
        <f>'Moving Avg'!E1966</f>
        <v>6.26051</v>
      </c>
      <c r="H1966" s="2">
        <f>'Moving Avg'!F1966</f>
        <v>6.2291649999999992</v>
      </c>
      <c r="I1966" s="2">
        <f>'Moving Avg'!G1966</f>
        <v>6.349522000000003</v>
      </c>
      <c r="J1966" s="2">
        <f>'Moving Avg'!H1966</f>
        <v>6.6112470000000068</v>
      </c>
      <c r="K1966" s="18" t="str">
        <f>OBV!F1966</f>
        <v>BULLISH</v>
      </c>
      <c r="L1966" s="18" t="str">
        <f>OBV!G1966</f>
        <v>NEUTRAL</v>
      </c>
      <c r="M1966" s="18" t="str">
        <f>OBV!H1966</f>
        <v>BULLISH DIVERGENCE</v>
      </c>
    </row>
    <row r="1967" spans="1:13" ht="13.5" x14ac:dyDescent="0.25">
      <c r="A1967" s="4">
        <f>TITRES_STAT!B1970</f>
        <v>44872</v>
      </c>
      <c r="B1967" s="2">
        <f>TITRES_STAT!C1970</f>
        <v>13.9</v>
      </c>
      <c r="C1967" s="2">
        <f>RSI!I1967</f>
        <v>43.052139475262813</v>
      </c>
      <c r="D1967" s="2">
        <f>MACD!E1967</f>
        <v>-4.5140898316035738E-2</v>
      </c>
      <c r="E1967" s="2">
        <f>MACD!F1967</f>
        <v>-5.2443158559710233E-2</v>
      </c>
      <c r="F1967" s="2">
        <f>'Moving Avg'!D1967</f>
        <v>6.1755599999999999</v>
      </c>
      <c r="G1967" s="2">
        <f>'Moving Avg'!E1967</f>
        <v>6.26051</v>
      </c>
      <c r="H1967" s="2">
        <f>'Moving Avg'!F1967</f>
        <v>6.2291650000000001</v>
      </c>
      <c r="I1967" s="2">
        <f>'Moving Avg'!G1967</f>
        <v>6.3371620000000028</v>
      </c>
      <c r="J1967" s="2">
        <f>'Moving Avg'!H1967</f>
        <v>6.6085340000000068</v>
      </c>
      <c r="K1967" s="18" t="str">
        <f>OBV!F1967</f>
        <v>BULLISH</v>
      </c>
      <c r="L1967" s="18" t="str">
        <f>OBV!G1967</f>
        <v>NEUTRAL</v>
      </c>
      <c r="M1967" s="18" t="str">
        <f>OBV!H1967</f>
        <v>CONFIRMED BULLISH</v>
      </c>
    </row>
    <row r="1968" spans="1:13" ht="13.5" x14ac:dyDescent="0.25">
      <c r="A1968" s="4">
        <f>TITRES_STAT!B1971</f>
        <v>44873</v>
      </c>
      <c r="B1968" s="2">
        <f>TITRES_STAT!C1971</f>
        <v>13.9</v>
      </c>
      <c r="C1968" s="2">
        <f>RSI!I1968</f>
        <v>43.052139475262813</v>
      </c>
      <c r="D1968" s="2">
        <f>MACD!E1968</f>
        <v>-2.8717573368606253E-3</v>
      </c>
      <c r="E1968" s="2">
        <f>MACD!F1968</f>
        <v>-4.2528878315140316E-2</v>
      </c>
      <c r="F1968" s="2">
        <f>'Moving Avg'!D1968</f>
        <v>6.1755599999999999</v>
      </c>
      <c r="G1968" s="2">
        <f>'Moving Avg'!E1968</f>
        <v>6.2338299999999993</v>
      </c>
      <c r="H1968" s="2">
        <f>'Moving Avg'!F1968</f>
        <v>6.2313850000000004</v>
      </c>
      <c r="I1968" s="2">
        <f>'Moving Avg'!G1968</f>
        <v>6.3255120000000034</v>
      </c>
      <c r="J1968" s="2">
        <f>'Moving Avg'!H1968</f>
        <v>6.6047370000000072</v>
      </c>
      <c r="K1968" s="18" t="str">
        <f>OBV!F1968</f>
        <v>BULLISH</v>
      </c>
      <c r="L1968" s="18" t="str">
        <f>OBV!G1968</f>
        <v>NEUTRAL</v>
      </c>
      <c r="M1968" s="18" t="str">
        <f>OBV!H1968</f>
        <v>NEUTRAL</v>
      </c>
    </row>
    <row r="1969" spans="1:13" ht="13.5" x14ac:dyDescent="0.25">
      <c r="A1969" s="4">
        <f>TITRES_STAT!B1972</f>
        <v>44874</v>
      </c>
      <c r="B1969" s="2">
        <f>TITRES_STAT!C1972</f>
        <v>13.9</v>
      </c>
      <c r="C1969" s="2">
        <f>RSI!I1969</f>
        <v>43.052139475262813</v>
      </c>
      <c r="D1969" s="2">
        <f>MACD!E1969</f>
        <v>3.3318273428440293E-2</v>
      </c>
      <c r="E1969" s="2">
        <f>MACD!F1969</f>
        <v>-2.7359447966424193E-2</v>
      </c>
      <c r="F1969" s="2">
        <f>'Moving Avg'!D1969</f>
        <v>6.1755599999999999</v>
      </c>
      <c r="G1969" s="2">
        <f>'Moving Avg'!E1969</f>
        <v>6.2071500000000004</v>
      </c>
      <c r="H1969" s="2">
        <f>'Moving Avg'!F1969</f>
        <v>6.2336050000000016</v>
      </c>
      <c r="I1969" s="2">
        <f>'Moving Avg'!G1969</f>
        <v>6.3138620000000039</v>
      </c>
      <c r="J1969" s="2">
        <f>'Moving Avg'!H1969</f>
        <v>6.6009830000000065</v>
      </c>
      <c r="K1969" s="18" t="str">
        <f>OBV!F1969</f>
        <v>BULLISH</v>
      </c>
      <c r="L1969" s="18" t="str">
        <f>OBV!G1969</f>
        <v>NEUTRAL</v>
      </c>
      <c r="M1969" s="18" t="str">
        <f>OBV!H1969</f>
        <v>NEUTRAL</v>
      </c>
    </row>
    <row r="1970" spans="1:13" ht="13.5" x14ac:dyDescent="0.25">
      <c r="A1970" s="4">
        <f>TITRES_STAT!B1973</f>
        <v>44875</v>
      </c>
      <c r="B1970" s="2">
        <f>TITRES_STAT!C1973</f>
        <v>13.8</v>
      </c>
      <c r="C1970" s="2">
        <f>RSI!I1970</f>
        <v>39.296505990773355</v>
      </c>
      <c r="D1970" s="2">
        <f>MACD!E1970</f>
        <v>5.0529627749646977E-2</v>
      </c>
      <c r="E1970" s="2">
        <f>MACD!F1970</f>
        <v>-1.1781632823209959E-2</v>
      </c>
      <c r="F1970" s="2">
        <f>'Moving Avg'!D1970</f>
        <v>6.1711200000000002</v>
      </c>
      <c r="G1970" s="2">
        <f>'Moving Avg'!E1970</f>
        <v>6.1871399999999994</v>
      </c>
      <c r="H1970" s="2">
        <f>'Moving Avg'!F1970</f>
        <v>6.2291600000000011</v>
      </c>
      <c r="I1970" s="2">
        <f>'Moving Avg'!G1970</f>
        <v>6.3006140000000039</v>
      </c>
      <c r="J1970" s="2">
        <f>'Moving Avg'!H1970</f>
        <v>6.5970070000000076</v>
      </c>
      <c r="K1970" s="18" t="str">
        <f>OBV!F1970</f>
        <v>BULLISH</v>
      </c>
      <c r="L1970" s="18" t="str">
        <f>OBV!G1970</f>
        <v>NEUTRAL</v>
      </c>
      <c r="M1970" s="18" t="str">
        <f>OBV!H1970</f>
        <v>BULLISH DIVERGENCE</v>
      </c>
    </row>
    <row r="1971" spans="1:13" ht="13.5" x14ac:dyDescent="0.25">
      <c r="A1971" s="4">
        <f>TITRES_STAT!B1974</f>
        <v>44876</v>
      </c>
      <c r="B1971" s="2">
        <f>TITRES_STAT!C1974</f>
        <v>13.8</v>
      </c>
      <c r="C1971" s="2">
        <f>RSI!I1971</f>
        <v>39.296505990773362</v>
      </c>
      <c r="D1971" s="2">
        <f>MACD!E1971</f>
        <v>6.5718812727804554E-2</v>
      </c>
      <c r="E1971" s="2">
        <f>MACD!F1971</f>
        <v>3.7184562869929452E-3</v>
      </c>
      <c r="F1971" s="2">
        <f>'Moving Avg'!D1971</f>
        <v>6.1622399999999997</v>
      </c>
      <c r="G1971" s="2">
        <f>'Moving Avg'!E1971</f>
        <v>6.1671300000000002</v>
      </c>
      <c r="H1971" s="2">
        <f>'Moving Avg'!F1971</f>
        <v>6.2247150000000007</v>
      </c>
      <c r="I1971" s="2">
        <f>'Moving Avg'!G1971</f>
        <v>6.2888760000000037</v>
      </c>
      <c r="J1971" s="2">
        <f>'Moving Avg'!H1971</f>
        <v>6.5932265000000072</v>
      </c>
      <c r="K1971" s="18" t="str">
        <f>OBV!F1971</f>
        <v>BEARISH</v>
      </c>
      <c r="L1971" s="18" t="str">
        <f>OBV!G1971</f>
        <v>NEUTRAL</v>
      </c>
      <c r="M1971" s="18" t="str">
        <f>OBV!H1971</f>
        <v>CONFIRMED BEARISH</v>
      </c>
    </row>
    <row r="1972" spans="1:13" ht="13.5" x14ac:dyDescent="0.25">
      <c r="A1972" s="4">
        <f>TITRES_STAT!B1975</f>
        <v>44879</v>
      </c>
      <c r="B1972" s="2">
        <f>TITRES_STAT!C1975</f>
        <v>13.5</v>
      </c>
      <c r="C1972" s="2">
        <f>RSI!I1972</f>
        <v>30.136051208724993</v>
      </c>
      <c r="D1972" s="2">
        <f>MACD!E1972</f>
        <v>6.2355139275047655E-2</v>
      </c>
      <c r="E1972" s="2">
        <f>MACD!F1972</f>
        <v>1.5445792884603887E-2</v>
      </c>
      <c r="F1972" s="2">
        <f>'Moving Avg'!D1972</f>
        <v>6.1266800000000003</v>
      </c>
      <c r="G1972" s="2">
        <f>'Moving Avg'!E1972</f>
        <v>6.1511200000000006</v>
      </c>
      <c r="H1972" s="2">
        <f>'Moving Avg'!F1972</f>
        <v>6.2136000000000005</v>
      </c>
      <c r="I1972" s="2">
        <f>'Moving Avg'!G1972</f>
        <v>6.2743820000000028</v>
      </c>
      <c r="J1972" s="2">
        <f>'Moving Avg'!H1972</f>
        <v>6.5894080000000068</v>
      </c>
      <c r="K1972" s="18" t="str">
        <f>OBV!F1972</f>
        <v>BEARISH</v>
      </c>
      <c r="L1972" s="18" t="str">
        <f>OBV!G1972</f>
        <v>NEUTRAL</v>
      </c>
      <c r="M1972" s="18" t="str">
        <f>OBV!H1972</f>
        <v>CONFIRMED BEARISH</v>
      </c>
    </row>
    <row r="1973" spans="1:13" ht="13.5" x14ac:dyDescent="0.25">
      <c r="A1973" s="4">
        <f>TITRES_STAT!B1976</f>
        <v>44880</v>
      </c>
      <c r="B1973" s="2">
        <f>TITRES_STAT!C1976</f>
        <v>13.5</v>
      </c>
      <c r="C1973" s="2">
        <f>RSI!I1973</f>
        <v>30.136051208724993</v>
      </c>
      <c r="D1973" s="2">
        <f>MACD!E1973</f>
        <v>6.3556761051091648E-2</v>
      </c>
      <c r="E1973" s="2">
        <f>MACD!F1973</f>
        <v>2.5067986517901441E-2</v>
      </c>
      <c r="F1973" s="2">
        <f>'Moving Avg'!D1973</f>
        <v>6.091120000000001</v>
      </c>
      <c r="G1973" s="2">
        <f>'Moving Avg'!E1973</f>
        <v>6.1333399999999996</v>
      </c>
      <c r="H1973" s="2">
        <f>'Moving Avg'!F1973</f>
        <v>6.2024850000000002</v>
      </c>
      <c r="I1973" s="2">
        <f>'Moving Avg'!G1973</f>
        <v>6.2606000000000028</v>
      </c>
      <c r="J1973" s="2">
        <f>'Moving Avg'!H1973</f>
        <v>6.585806000000006</v>
      </c>
      <c r="K1973" s="18" t="str">
        <f>OBV!F1973</f>
        <v>BEARISH</v>
      </c>
      <c r="L1973" s="18" t="str">
        <f>OBV!G1973</f>
        <v>NEUTRAL</v>
      </c>
      <c r="M1973" s="18" t="str">
        <f>OBV!H1973</f>
        <v>CONFIRMED BEARISH</v>
      </c>
    </row>
    <row r="1974" spans="1:13" ht="13.5" x14ac:dyDescent="0.25">
      <c r="A1974" s="4">
        <f>TITRES_STAT!B1977</f>
        <v>44881</v>
      </c>
      <c r="B1974" s="2">
        <f>TITRES_STAT!C1977</f>
        <v>13</v>
      </c>
      <c r="C1974" s="2">
        <f>RSI!I1974</f>
        <v>20.776002826507622</v>
      </c>
      <c r="D1974" s="2">
        <f>MACD!E1974</f>
        <v>8.2266786533165437E-2</v>
      </c>
      <c r="E1974" s="2">
        <f>MACD!F1974</f>
        <v>3.6507746520954246E-2</v>
      </c>
      <c r="F1974" s="2">
        <f>'Moving Avg'!D1974</f>
        <v>6.0111000000000008</v>
      </c>
      <c r="G1974" s="2">
        <f>'Moving Avg'!E1974</f>
        <v>6.0933299999999999</v>
      </c>
      <c r="H1974" s="2">
        <f>'Moving Avg'!F1974</f>
        <v>6.1802550000000007</v>
      </c>
      <c r="I1974" s="2">
        <f>'Moving Avg'!G1974</f>
        <v>6.2428160000000021</v>
      </c>
      <c r="J1974" s="2">
        <f>'Moving Avg'!H1974</f>
        <v>6.5808760000000044</v>
      </c>
      <c r="K1974" s="18" t="str">
        <f>OBV!F1974</f>
        <v>BEARISH</v>
      </c>
      <c r="L1974" s="18" t="str">
        <f>OBV!G1974</f>
        <v>NEUTRAL</v>
      </c>
      <c r="M1974" s="18" t="str">
        <f>OBV!H1974</f>
        <v>CONFIRMED BEARISH</v>
      </c>
    </row>
    <row r="1975" spans="1:13" ht="13.5" x14ac:dyDescent="0.25">
      <c r="A1975" s="4">
        <f>TITRES_STAT!B1978</f>
        <v>44882</v>
      </c>
      <c r="B1975" s="2">
        <f>TITRES_STAT!C1978</f>
        <v>12.9</v>
      </c>
      <c r="C1975" s="2">
        <f>RSI!I1975</f>
        <v>19.472199765165456</v>
      </c>
      <c r="D1975" s="2">
        <f>MACD!E1975</f>
        <v>0.10042858101019547</v>
      </c>
      <c r="E1975" s="2">
        <f>MACD!F1975</f>
        <v>4.9291913418802499E-2</v>
      </c>
      <c r="F1975" s="2">
        <f>'Moving Avg'!D1975</f>
        <v>5.9310599999999996</v>
      </c>
      <c r="G1975" s="2">
        <f>'Moving Avg'!E1975</f>
        <v>6.0510900000000003</v>
      </c>
      <c r="H1975" s="2">
        <f>'Moving Avg'!F1975</f>
        <v>6.155800000000001</v>
      </c>
      <c r="I1975" s="2">
        <f>'Moving Avg'!G1975</f>
        <v>6.2241420000000041</v>
      </c>
      <c r="J1975" s="2">
        <f>'Moving Avg'!H1975</f>
        <v>6.5755065000000048</v>
      </c>
      <c r="K1975" s="18" t="str">
        <f>OBV!F1975</f>
        <v>BEARISH</v>
      </c>
      <c r="L1975" s="18" t="str">
        <f>OBV!G1975</f>
        <v>NEUTRAL</v>
      </c>
      <c r="M1975" s="18" t="str">
        <f>OBV!H1975</f>
        <v>CONFIRMED BEARISH</v>
      </c>
    </row>
    <row r="1976" spans="1:13" ht="13.5" x14ac:dyDescent="0.25">
      <c r="A1976" s="4">
        <f>TITRES_STAT!B1979</f>
        <v>44883</v>
      </c>
      <c r="B1976" s="2">
        <f>TITRES_STAT!C1979</f>
        <v>12.72</v>
      </c>
      <c r="C1976" s="2">
        <f>RSI!I1976</f>
        <v>17.362689431559062</v>
      </c>
      <c r="D1976" s="2">
        <f>MACD!E1976</f>
        <v>0.1276684076687209</v>
      </c>
      <c r="E1976" s="2">
        <f>MACD!F1976</f>
        <v>6.4967212268786184E-2</v>
      </c>
      <c r="F1976" s="2">
        <f>'Moving Avg'!D1976</f>
        <v>5.8350200000000001</v>
      </c>
      <c r="G1976" s="2">
        <f>'Moving Avg'!E1976</f>
        <v>5.9986300000000004</v>
      </c>
      <c r="H1976" s="2">
        <f>'Moving Avg'!F1976</f>
        <v>6.1295700000000002</v>
      </c>
      <c r="I1976" s="2">
        <f>'Moving Avg'!G1976</f>
        <v>6.2056460000000024</v>
      </c>
      <c r="J1976" s="2">
        <f>'Moving Avg'!H1976</f>
        <v>6.5697805000000047</v>
      </c>
      <c r="K1976" s="18" t="str">
        <f>OBV!F1976</f>
        <v>BEARISH</v>
      </c>
      <c r="L1976" s="18" t="str">
        <f>OBV!G1976</f>
        <v>NEUTRAL</v>
      </c>
      <c r="M1976" s="18" t="str">
        <f>OBV!H1976</f>
        <v>CONFIRMED BEARISH</v>
      </c>
    </row>
    <row r="1977" spans="1:13" ht="13.5" x14ac:dyDescent="0.25">
      <c r="A1977" s="4">
        <f>TITRES_STAT!B1980</f>
        <v>44886</v>
      </c>
      <c r="B1977" s="2">
        <f>TITRES_STAT!C1980</f>
        <v>12.72</v>
      </c>
      <c r="C1977" s="2">
        <f>RSI!I1977</f>
        <v>17.362689431559062</v>
      </c>
      <c r="D1977" s="2">
        <f>MACD!E1977</f>
        <v>0.15353358915139825</v>
      </c>
      <c r="E1977" s="2">
        <f>MACD!F1977</f>
        <v>8.2680487645308609E-2</v>
      </c>
      <c r="F1977" s="2">
        <f>'Moving Avg'!D1977</f>
        <v>5.7656599999999996</v>
      </c>
      <c r="G1977" s="2">
        <f>'Moving Avg'!E1977</f>
        <v>5.9461700000000004</v>
      </c>
      <c r="H1977" s="2">
        <f>'Moving Avg'!F1977</f>
        <v>6.1033400000000002</v>
      </c>
      <c r="I1977" s="2">
        <f>'Moving Avg'!G1977</f>
        <v>6.1905300000000025</v>
      </c>
      <c r="J1977" s="2">
        <f>'Moving Avg'!H1977</f>
        <v>6.5644445000000049</v>
      </c>
      <c r="K1977" s="18" t="str">
        <f>OBV!F1977</f>
        <v>BEARISH</v>
      </c>
      <c r="L1977" s="18" t="str">
        <f>OBV!G1977</f>
        <v>NEUTRAL</v>
      </c>
      <c r="M1977" s="18" t="str">
        <f>OBV!H1977</f>
        <v>CONFIRMED BEARISH</v>
      </c>
    </row>
    <row r="1978" spans="1:13" ht="13.5" x14ac:dyDescent="0.25">
      <c r="A1978" s="4">
        <f>TITRES_STAT!B1981</f>
        <v>44887</v>
      </c>
      <c r="B1978" s="2">
        <f>TITRES_STAT!C1981</f>
        <v>13</v>
      </c>
      <c r="C1978" s="2">
        <f>RSI!I1978</f>
        <v>30.878146757077985</v>
      </c>
      <c r="D1978" s="2">
        <f>MACD!E1978</f>
        <v>0.1688047873027676</v>
      </c>
      <c r="E1978" s="2">
        <f>MACD!F1978</f>
        <v>9.9905347576800405E-2</v>
      </c>
      <c r="F1978" s="2">
        <f>'Moving Avg'!D1978</f>
        <v>5.7212000000000005</v>
      </c>
      <c r="G1978" s="2">
        <f>'Moving Avg'!E1978</f>
        <v>5.9061599999999999</v>
      </c>
      <c r="H1978" s="2">
        <f>'Moving Avg'!F1978</f>
        <v>6.0699949999999996</v>
      </c>
      <c r="I1978" s="2">
        <f>'Moving Avg'!G1978</f>
        <v>6.1785260000000015</v>
      </c>
      <c r="J1978" s="2">
        <f>'Moving Avg'!H1978</f>
        <v>6.5597310000000046</v>
      </c>
      <c r="K1978" s="18" t="str">
        <f>OBV!F1978</f>
        <v>BEARISH</v>
      </c>
      <c r="L1978" s="18" t="str">
        <f>OBV!G1978</f>
        <v>NEUTRAL</v>
      </c>
      <c r="M1978" s="18" t="str">
        <f>OBV!H1978</f>
        <v>CONFIRMED BEARISH</v>
      </c>
    </row>
    <row r="1979" spans="1:13" ht="13.5" x14ac:dyDescent="0.25">
      <c r="A1979" s="4">
        <f>TITRES_STAT!B1982</f>
        <v>44888</v>
      </c>
      <c r="B1979" s="2">
        <f>TITRES_STAT!C1982</f>
        <v>13</v>
      </c>
      <c r="C1979" s="2">
        <f>RSI!I1979</f>
        <v>30.878146757077971</v>
      </c>
      <c r="D1979" s="2">
        <f>MACD!E1979</f>
        <v>0.18340524411876569</v>
      </c>
      <c r="E1979" s="2">
        <f>MACD!F1979</f>
        <v>0.11660532688519346</v>
      </c>
      <c r="F1979" s="2">
        <f>'Moving Avg'!D1979</f>
        <v>5.7211999999999987</v>
      </c>
      <c r="G1979" s="2">
        <f>'Moving Avg'!E1979</f>
        <v>5.8661499999999993</v>
      </c>
      <c r="H1979" s="2">
        <f>'Moving Avg'!F1979</f>
        <v>6.0366499999999998</v>
      </c>
      <c r="I1979" s="2">
        <f>'Moving Avg'!G1979</f>
        <v>6.1651880000000014</v>
      </c>
      <c r="J1979" s="2">
        <f>'Moving Avg'!H1979</f>
        <v>6.5545190000000062</v>
      </c>
      <c r="K1979" s="18" t="str">
        <f>OBV!F1979</f>
        <v>BEARISH</v>
      </c>
      <c r="L1979" s="18" t="str">
        <f>OBV!G1979</f>
        <v>NEUTRAL</v>
      </c>
      <c r="M1979" s="18" t="str">
        <f>OBV!H1979</f>
        <v>NEUTRAL</v>
      </c>
    </row>
    <row r="1980" spans="1:13" ht="13.5" x14ac:dyDescent="0.25">
      <c r="A1980" s="4">
        <f>TITRES_STAT!B1983</f>
        <v>44889</v>
      </c>
      <c r="B1980" s="2">
        <f>TITRES_STAT!C1983</f>
        <v>13</v>
      </c>
      <c r="C1980" s="2">
        <f>RSI!I1980</f>
        <v>30.878146757077985</v>
      </c>
      <c r="D1980" s="2">
        <f>MACD!E1980</f>
        <v>0.19048303513849429</v>
      </c>
      <c r="E1980" s="2">
        <f>MACD!F1980</f>
        <v>0.13138086853585362</v>
      </c>
      <c r="F1980" s="2">
        <f>'Moving Avg'!D1980</f>
        <v>5.7300999999999984</v>
      </c>
      <c r="G1980" s="2">
        <f>'Moving Avg'!E1980</f>
        <v>5.8305799999999994</v>
      </c>
      <c r="H1980" s="2">
        <f>'Moving Avg'!F1980</f>
        <v>6.0088599999999994</v>
      </c>
      <c r="I1980" s="2">
        <f>'Moving Avg'!G1980</f>
        <v>6.1528280000000022</v>
      </c>
      <c r="J1980" s="2">
        <f>'Moving Avg'!H1980</f>
        <v>6.5492850000000056</v>
      </c>
      <c r="K1980" s="18" t="str">
        <f>OBV!F1980</f>
        <v>BEARISH</v>
      </c>
      <c r="L1980" s="18" t="str">
        <f>OBV!G1980</f>
        <v>NEUTRAL</v>
      </c>
      <c r="M1980" s="18" t="str">
        <f>OBV!H1980</f>
        <v>BEARISH DIVERGENCE</v>
      </c>
    </row>
    <row r="1981" spans="1:13" ht="13.5" x14ac:dyDescent="0.25">
      <c r="A1981" s="4">
        <f>TITRES_STAT!B1984</f>
        <v>44890</v>
      </c>
      <c r="B1981" s="2">
        <f>TITRES_STAT!C1984</f>
        <v>12.99</v>
      </c>
      <c r="C1981" s="2">
        <f>RSI!I1981</f>
        <v>30.651834407187039</v>
      </c>
      <c r="D1981" s="2">
        <f>MACD!E1981</f>
        <v>0.19824446075066327</v>
      </c>
      <c r="E1981" s="2">
        <f>MACD!F1981</f>
        <v>0.14475358697881555</v>
      </c>
      <c r="F1981" s="2">
        <f>'Moving Avg'!D1981</f>
        <v>5.7541000000000002</v>
      </c>
      <c r="G1981" s="2">
        <f>'Moving Avg'!E1981</f>
        <v>5.7945599999999988</v>
      </c>
      <c r="H1981" s="2">
        <f>'Moving Avg'!F1981</f>
        <v>5.9808450000000004</v>
      </c>
      <c r="I1981" s="2">
        <f>'Moving Avg'!G1981</f>
        <v>6.1420680000000019</v>
      </c>
      <c r="J1981" s="2">
        <f>'Moving Avg'!H1981</f>
        <v>6.5440505000000053</v>
      </c>
      <c r="K1981" s="18" t="str">
        <f>OBV!F1981</f>
        <v>BEARISH</v>
      </c>
      <c r="L1981" s="18" t="str">
        <f>OBV!G1981</f>
        <v>NEUTRAL</v>
      </c>
      <c r="M1981" s="18" t="str">
        <f>OBV!H1981</f>
        <v>BEARISH DIVERGENCE</v>
      </c>
    </row>
    <row r="1982" spans="1:13" ht="13.5" x14ac:dyDescent="0.25">
      <c r="A1982" s="4">
        <f>TITRES_STAT!B1985</f>
        <v>44893</v>
      </c>
      <c r="B1982" s="2">
        <f>TITRES_STAT!C1985</f>
        <v>12.8</v>
      </c>
      <c r="C1982" s="2">
        <f>RSI!I1982</f>
        <v>26.699332824679573</v>
      </c>
      <c r="D1982" s="2">
        <f>MACD!E1982</f>
        <v>0.19189977186275264</v>
      </c>
      <c r="E1982" s="2">
        <f>MACD!F1982</f>
        <v>0.15418282395560298</v>
      </c>
      <c r="F1982" s="2">
        <f>'Moving Avg'!D1982</f>
        <v>5.7612199999999998</v>
      </c>
      <c r="G1982" s="2">
        <f>'Moving Avg'!E1982</f>
        <v>5.7634399999999992</v>
      </c>
      <c r="H1982" s="2">
        <f>'Moving Avg'!F1982</f>
        <v>5.9572799999999999</v>
      </c>
      <c r="I1982" s="2">
        <f>'Moving Avg'!G1982</f>
        <v>6.128642000000001</v>
      </c>
      <c r="J1982" s="2">
        <f>'Moving Avg'!H1982</f>
        <v>6.5380250000000046</v>
      </c>
      <c r="K1982" s="18" t="str">
        <f>OBV!F1982</f>
        <v>BEARISH</v>
      </c>
      <c r="L1982" s="18" t="str">
        <f>OBV!G1982</f>
        <v>NEUTRAL</v>
      </c>
      <c r="M1982" s="18" t="str">
        <f>OBV!H1982</f>
        <v>BEARISH DIVERGENCE</v>
      </c>
    </row>
    <row r="1983" spans="1:13" ht="13.5" x14ac:dyDescent="0.25">
      <c r="A1983" s="4">
        <f>TITRES_STAT!B1986</f>
        <v>44894</v>
      </c>
      <c r="B1983" s="2">
        <f>TITRES_STAT!C1986</f>
        <v>12.99</v>
      </c>
      <c r="C1983" s="2">
        <f>RSI!I1983</f>
        <v>35.637223454845582</v>
      </c>
      <c r="D1983" s="2">
        <f>MACD!E1983</f>
        <v>0.18203655667293539</v>
      </c>
      <c r="E1983" s="2">
        <f>MACD!F1983</f>
        <v>0.15975357049906946</v>
      </c>
      <c r="F1983" s="2">
        <f>'Moving Avg'!D1983</f>
        <v>5.7603200000000001</v>
      </c>
      <c r="G1983" s="2">
        <f>'Moving Avg'!E1983</f>
        <v>5.7407599999999999</v>
      </c>
      <c r="H1983" s="2">
        <f>'Moving Avg'!F1983</f>
        <v>5.9370500000000002</v>
      </c>
      <c r="I1983" s="2">
        <f>'Moving Avg'!G1983</f>
        <v>6.1173480000000007</v>
      </c>
      <c r="J1983" s="2">
        <f>'Moving Avg'!H1983</f>
        <v>6.5325300000000057</v>
      </c>
      <c r="K1983" s="18" t="str">
        <f>OBV!F1983</f>
        <v>BEARISH</v>
      </c>
      <c r="L1983" s="18" t="str">
        <f>OBV!G1983</f>
        <v>NEUTRAL</v>
      </c>
      <c r="M1983" s="18" t="str">
        <f>OBV!H1983</f>
        <v>CONFIRMED BEARISH</v>
      </c>
    </row>
    <row r="1984" spans="1:13" ht="13.5" x14ac:dyDescent="0.25">
      <c r="A1984" s="4">
        <f>TITRES_STAT!B1987</f>
        <v>44895</v>
      </c>
      <c r="B1984" s="2">
        <f>TITRES_STAT!C1987</f>
        <v>13.2</v>
      </c>
      <c r="C1984" s="2">
        <f>RSI!I1984</f>
        <v>43.803523091081054</v>
      </c>
      <c r="D1984" s="2">
        <f>MACD!E1984</f>
        <v>0.13370057261626478</v>
      </c>
      <c r="E1984" s="2">
        <f>MACD!F1984</f>
        <v>0.15454297092250852</v>
      </c>
      <c r="F1984" s="2">
        <f>'Moving Avg'!D1984</f>
        <v>5.7781000000000002</v>
      </c>
      <c r="G1984" s="2">
        <f>'Moving Avg'!E1984</f>
        <v>5.749649999999999</v>
      </c>
      <c r="H1984" s="2">
        <f>'Moving Avg'!F1984</f>
        <v>5.9214900000000004</v>
      </c>
      <c r="I1984" s="2">
        <f>'Moving Avg'!G1984</f>
        <v>6.1066780000000005</v>
      </c>
      <c r="J1984" s="2">
        <f>'Moving Avg'!H1984</f>
        <v>6.5275020000000055</v>
      </c>
      <c r="K1984" s="18" t="str">
        <f>OBV!F1984</f>
        <v>BEARISH</v>
      </c>
      <c r="L1984" s="18" t="str">
        <f>OBV!G1984</f>
        <v>NEUTRAL</v>
      </c>
      <c r="M1984" s="18" t="str">
        <f>OBV!H1984</f>
        <v>BEARISH DIVERGENCE</v>
      </c>
    </row>
    <row r="1985" spans="1:13" ht="13.5" x14ac:dyDescent="0.25">
      <c r="A1985" s="4">
        <f>TITRES_STAT!B1988</f>
        <v>44896</v>
      </c>
      <c r="B1985" s="2">
        <f>TITRES_STAT!C1988</f>
        <v>12.8</v>
      </c>
      <c r="C1985" s="2">
        <f>RSI!I1985</f>
        <v>34.761615646229075</v>
      </c>
      <c r="D1985" s="2">
        <f>MACD!E1985</f>
        <v>9.9617957499313903E-2</v>
      </c>
      <c r="E1985" s="2">
        <f>MACD!F1985</f>
        <v>0.14355796823786959</v>
      </c>
      <c r="F1985" s="2">
        <f>'Moving Avg'!D1985</f>
        <v>5.7603200000000001</v>
      </c>
      <c r="G1985" s="2">
        <f>'Moving Avg'!E1985</f>
        <v>5.7452099999999993</v>
      </c>
      <c r="H1985" s="2">
        <f>'Moving Avg'!F1985</f>
        <v>5.8981500000000011</v>
      </c>
      <c r="I1985" s="2">
        <f>'Moving Avg'!G1985</f>
        <v>6.0933400000000004</v>
      </c>
      <c r="J1985" s="2">
        <f>'Moving Avg'!H1985</f>
        <v>6.5222355000000052</v>
      </c>
      <c r="K1985" s="18" t="str">
        <f>OBV!F1985</f>
        <v>BEARISH</v>
      </c>
      <c r="L1985" s="18" t="str">
        <f>OBV!G1985</f>
        <v>NEUTRAL</v>
      </c>
      <c r="M1985" s="18" t="str">
        <f>OBV!H1985</f>
        <v>CONFIRMED BEARISH</v>
      </c>
    </row>
    <row r="1986" spans="1:13" ht="13.5" x14ac:dyDescent="0.25">
      <c r="A1986" s="4">
        <f>TITRES_STAT!B1989</f>
        <v>44897</v>
      </c>
      <c r="B1986" s="2">
        <f>TITRES_STAT!C1989</f>
        <v>13.28</v>
      </c>
      <c r="C1986" s="2">
        <f>RSI!I1986</f>
        <v>48.501746226328926</v>
      </c>
      <c r="D1986" s="2">
        <f>MACD!E1986</f>
        <v>4.4170689729631007E-2</v>
      </c>
      <c r="E1986" s="2">
        <f>MACD!F1986</f>
        <v>0.12368051253622188</v>
      </c>
      <c r="F1986" s="2">
        <f>'Moving Avg'!D1986</f>
        <v>5.7861199999999995</v>
      </c>
      <c r="G1986" s="2">
        <f>'Moving Avg'!E1986</f>
        <v>5.7701100000000007</v>
      </c>
      <c r="H1986" s="2">
        <f>'Moving Avg'!F1986</f>
        <v>5.8843700000000005</v>
      </c>
      <c r="I1986" s="2">
        <f>'Moving Avg'!G1986</f>
        <v>6.0860480000000008</v>
      </c>
      <c r="J1986" s="2">
        <f>'Moving Avg'!H1986</f>
        <v>6.5174940000000046</v>
      </c>
      <c r="K1986" s="18" t="str">
        <f>OBV!F1986</f>
        <v>BEARISH</v>
      </c>
      <c r="L1986" s="18" t="str">
        <f>OBV!G1986</f>
        <v>NEUTRAL</v>
      </c>
      <c r="M1986" s="18" t="str">
        <f>OBV!H1986</f>
        <v>BEARISH DIVERGENCE</v>
      </c>
    </row>
    <row r="1987" spans="1:13" ht="13.5" x14ac:dyDescent="0.25">
      <c r="A1987" s="4">
        <f>TITRES_STAT!B1990</f>
        <v>44900</v>
      </c>
      <c r="B1987" s="2">
        <f>TITRES_STAT!C1990</f>
        <v>12.99</v>
      </c>
      <c r="C1987" s="2">
        <f>RSI!I1987</f>
        <v>42.653539482230165</v>
      </c>
      <c r="D1987" s="2">
        <f>MACD!E1987</f>
        <v>6.9436772066069352E-3</v>
      </c>
      <c r="E1987" s="2">
        <f>MACD!F1987</f>
        <v>0.1003331454702989</v>
      </c>
      <c r="F1987" s="2">
        <f>'Moving Avg'!D1987</f>
        <v>5.8029999999999999</v>
      </c>
      <c r="G1987" s="2">
        <f>'Moving Avg'!E1987</f>
        <v>5.7821100000000003</v>
      </c>
      <c r="H1987" s="2">
        <f>'Moving Avg'!F1987</f>
        <v>5.8641400000000008</v>
      </c>
      <c r="I1987" s="2">
        <f>'Moving Avg'!G1987</f>
        <v>6.0743979999999995</v>
      </c>
      <c r="J1987" s="2">
        <f>'Moving Avg'!H1987</f>
        <v>6.5125415000000046</v>
      </c>
      <c r="K1987" s="18" t="str">
        <f>OBV!F1987</f>
        <v>BULLISH</v>
      </c>
      <c r="L1987" s="18" t="str">
        <f>OBV!G1987</f>
        <v>NEUTRAL</v>
      </c>
      <c r="M1987" s="18" t="str">
        <f>OBV!H1987</f>
        <v>CONFIRMED BULLISH</v>
      </c>
    </row>
    <row r="1988" spans="1:13" ht="13.5" x14ac:dyDescent="0.25">
      <c r="A1988" s="4">
        <f>TITRES_STAT!B1991</f>
        <v>44901</v>
      </c>
      <c r="B1988" s="2">
        <f>TITRES_STAT!C1991</f>
        <v>12.99</v>
      </c>
      <c r="C1988" s="2">
        <f>RSI!I1988</f>
        <v>42.653539482230158</v>
      </c>
      <c r="D1988" s="2">
        <f>MACD!E1988</f>
        <v>-4.5155910345835437E-3</v>
      </c>
      <c r="E1988" s="2">
        <f>MACD!F1988</f>
        <v>7.9363398169322405E-2</v>
      </c>
      <c r="F1988" s="2">
        <f>'Moving Avg'!D1988</f>
        <v>5.8029999999999999</v>
      </c>
      <c r="G1988" s="2">
        <f>'Moving Avg'!E1988</f>
        <v>5.7816600000000005</v>
      </c>
      <c r="H1988" s="2">
        <f>'Moving Avg'!F1988</f>
        <v>5.8439100000000002</v>
      </c>
      <c r="I1988" s="2">
        <f>'Moving Avg'!G1988</f>
        <v>6.0636380000000001</v>
      </c>
      <c r="J1988" s="2">
        <f>'Moving Avg'!H1988</f>
        <v>6.5080225000000054</v>
      </c>
      <c r="K1988" s="18" t="str">
        <f>OBV!F1988</f>
        <v>BEARISH</v>
      </c>
      <c r="L1988" s="18" t="str">
        <f>OBV!G1988</f>
        <v>NEUTRAL</v>
      </c>
      <c r="M1988" s="18" t="str">
        <f>OBV!H1988</f>
        <v>NEUTRAL</v>
      </c>
    </row>
    <row r="1989" spans="1:13" ht="13.5" x14ac:dyDescent="0.25">
      <c r="A1989" s="4">
        <f>TITRES_STAT!B1992</f>
        <v>44902</v>
      </c>
      <c r="B1989" s="2">
        <f>TITRES_STAT!C1992</f>
        <v>12.74</v>
      </c>
      <c r="C1989" s="2">
        <f>RSI!I1989</f>
        <v>38.068672027607754</v>
      </c>
      <c r="D1989" s="2">
        <f>MACD!E1989</f>
        <v>-5.1612787901085255E-3</v>
      </c>
      <c r="E1989" s="2">
        <f>MACD!F1989</f>
        <v>6.2458462777436226E-2</v>
      </c>
      <c r="F1989" s="2">
        <f>'Moving Avg'!D1989</f>
        <v>5.7621000000000002</v>
      </c>
      <c r="G1989" s="2">
        <f>'Moving Avg'!E1989</f>
        <v>5.7700999999999993</v>
      </c>
      <c r="H1989" s="2">
        <f>'Moving Avg'!F1989</f>
        <v>5.8181250000000011</v>
      </c>
      <c r="I1989" s="2">
        <f>'Moving Avg'!G1989</f>
        <v>6.0533239999999999</v>
      </c>
      <c r="J1989" s="2">
        <f>'Moving Avg'!H1989</f>
        <v>6.5025360000000045</v>
      </c>
      <c r="K1989" s="18" t="str">
        <f>OBV!F1989</f>
        <v>BEARISH</v>
      </c>
      <c r="L1989" s="18" t="str">
        <f>OBV!G1989</f>
        <v>NEUTRAL</v>
      </c>
      <c r="M1989" s="18" t="str">
        <f>OBV!H1989</f>
        <v>CONFIRMED BEARISH</v>
      </c>
    </row>
    <row r="1990" spans="1:13" ht="13.5" x14ac:dyDescent="0.25">
      <c r="A1990" s="4">
        <f>TITRES_STAT!B1993</f>
        <v>44903</v>
      </c>
      <c r="B1990" s="2">
        <f>TITRES_STAT!C1993</f>
        <v>12.9</v>
      </c>
      <c r="C1990" s="2">
        <f>RSI!I1990</f>
        <v>42.340216587722033</v>
      </c>
      <c r="D1990" s="2">
        <f>MACD!E1990</f>
        <v>-9.5576292676264885E-3</v>
      </c>
      <c r="E1990" s="2">
        <f>MACD!F1990</f>
        <v>4.8055244368423684E-2</v>
      </c>
      <c r="F1990" s="2">
        <f>'Moving Avg'!D1990</f>
        <v>5.7709799999999998</v>
      </c>
      <c r="G1990" s="2">
        <f>'Moving Avg'!E1990</f>
        <v>5.7656499999999991</v>
      </c>
      <c r="H1990" s="2">
        <f>'Moving Avg'!F1990</f>
        <v>5.798115000000001</v>
      </c>
      <c r="I1990" s="2">
        <f>'Moving Avg'!G1990</f>
        <v>6.0469200000000001</v>
      </c>
      <c r="J1990" s="2">
        <f>'Moving Avg'!H1990</f>
        <v>6.497166500000005</v>
      </c>
      <c r="K1990" s="18" t="str">
        <f>OBV!F1990</f>
        <v>BEARISH</v>
      </c>
      <c r="L1990" s="18" t="str">
        <f>OBV!G1990</f>
        <v>NEUTRAL</v>
      </c>
      <c r="M1990" s="18" t="str">
        <f>OBV!H1990</f>
        <v>BEARISH DIVERGENCE</v>
      </c>
    </row>
    <row r="1991" spans="1:13" ht="13.5" x14ac:dyDescent="0.25">
      <c r="A1991" s="4">
        <f>TITRES_STAT!B1994</f>
        <v>44904</v>
      </c>
      <c r="B1991" s="2">
        <f>TITRES_STAT!C1994</f>
        <v>12.9</v>
      </c>
      <c r="C1991" s="2">
        <f>RSI!I1991</f>
        <v>42.340216587722026</v>
      </c>
      <c r="D1991" s="2">
        <f>MACD!E1991</f>
        <v>-1.3078329735566108E-2</v>
      </c>
      <c r="E1991" s="2">
        <f>MACD!F1991</f>
        <v>3.5828529547625727E-2</v>
      </c>
      <c r="F1991" s="2">
        <f>'Moving Avg'!D1991</f>
        <v>5.7371799999999995</v>
      </c>
      <c r="G1991" s="2">
        <f>'Moving Avg'!E1991</f>
        <v>5.7616499999999986</v>
      </c>
      <c r="H1991" s="2">
        <f>'Moving Avg'!F1991</f>
        <v>5.778105</v>
      </c>
      <c r="I1991" s="2">
        <f>'Moving Avg'!G1991</f>
        <v>6.0402500000000012</v>
      </c>
      <c r="J1991" s="2">
        <f>'Moving Avg'!H1991</f>
        <v>6.4920140000000064</v>
      </c>
      <c r="K1991" s="18" t="str">
        <f>OBV!F1991</f>
        <v>BEARISH</v>
      </c>
      <c r="L1991" s="18" t="str">
        <f>OBV!G1991</f>
        <v>NEUTRAL</v>
      </c>
      <c r="M1991" s="18" t="str">
        <f>OBV!H1991</f>
        <v>CONFIRMED BEARISH</v>
      </c>
    </row>
    <row r="1992" spans="1:13" ht="13.5" x14ac:dyDescent="0.25">
      <c r="A1992" s="4">
        <f>TITRES_STAT!B1995</f>
        <v>44907</v>
      </c>
      <c r="B1992" s="2">
        <f>TITRES_STAT!C1995</f>
        <v>12.8</v>
      </c>
      <c r="C1992" s="2">
        <f>RSI!I1992</f>
        <v>40.325839813186597</v>
      </c>
      <c r="D1992" s="2">
        <f>MACD!E1992</f>
        <v>-2.4927558538248462E-2</v>
      </c>
      <c r="E1992" s="2">
        <f>MACD!F1992</f>
        <v>2.3677311930450889E-2</v>
      </c>
      <c r="F1992" s="2">
        <f>'Moving Avg'!D1992</f>
        <v>5.7202999999999999</v>
      </c>
      <c r="G1992" s="2">
        <f>'Moving Avg'!E1992</f>
        <v>5.7616499999999995</v>
      </c>
      <c r="H1992" s="2">
        <f>'Moving Avg'!F1992</f>
        <v>5.7625449999999994</v>
      </c>
      <c r="I1992" s="2">
        <f>'Moving Avg'!G1992</f>
        <v>6.0300240000000009</v>
      </c>
      <c r="J1992" s="2">
        <f>'Moving Avg'!H1992</f>
        <v>6.4865525000000055</v>
      </c>
      <c r="K1992" s="18" t="str">
        <f>OBV!F1992</f>
        <v>BEARISH</v>
      </c>
      <c r="L1992" s="18" t="str">
        <f>OBV!G1992</f>
        <v>NEUTRAL</v>
      </c>
      <c r="M1992" s="18" t="str">
        <f>OBV!H1992</f>
        <v>CONFIRMED BEARISH</v>
      </c>
    </row>
    <row r="1993" spans="1:13" ht="13.5" x14ac:dyDescent="0.25">
      <c r="A1993" s="4">
        <f>TITRES_STAT!B1996</f>
        <v>44908</v>
      </c>
      <c r="B1993" s="2">
        <f>TITRES_STAT!C1996</f>
        <v>12.8</v>
      </c>
      <c r="C1993" s="2">
        <f>RSI!I1993</f>
        <v>40.325839813186597</v>
      </c>
      <c r="D1993" s="2">
        <f>MACD!E1993</f>
        <v>-2.0942452232222131E-2</v>
      </c>
      <c r="E1993" s="2">
        <f>MACD!F1993</f>
        <v>1.4753359097916287E-2</v>
      </c>
      <c r="F1993" s="2">
        <f>'Moving Avg'!D1993</f>
        <v>5.7034199999999995</v>
      </c>
      <c r="G1993" s="2">
        <f>'Moving Avg'!E1993</f>
        <v>5.7532100000000002</v>
      </c>
      <c r="H1993" s="2">
        <f>'Moving Avg'!F1993</f>
        <v>5.7469850000000005</v>
      </c>
      <c r="I1993" s="2">
        <f>'Moving Avg'!G1993</f>
        <v>6.0197979999999998</v>
      </c>
      <c r="J1993" s="2">
        <f>'Moving Avg'!H1993</f>
        <v>6.480982500000005</v>
      </c>
      <c r="K1993" s="18" t="str">
        <f>OBV!F1993</f>
        <v>BEARISH</v>
      </c>
      <c r="L1993" s="18" t="str">
        <f>OBV!G1993</f>
        <v>NEUTRAL</v>
      </c>
      <c r="M1993" s="18" t="str">
        <f>OBV!H1993</f>
        <v>CONFIRMED BEARISH</v>
      </c>
    </row>
    <row r="1994" spans="1:13" ht="13.5" x14ac:dyDescent="0.25">
      <c r="A1994" s="4">
        <f>TITRES_STAT!B1997</f>
        <v>44909</v>
      </c>
      <c r="B1994" s="2">
        <f>TITRES_STAT!C1997</f>
        <v>12.8</v>
      </c>
      <c r="C1994" s="2">
        <f>RSI!I1994</f>
        <v>40.325839813186597</v>
      </c>
      <c r="D1994" s="2">
        <f>MACD!E1994</f>
        <v>-2.250503391520553E-3</v>
      </c>
      <c r="E1994" s="2">
        <f>MACD!F1994</f>
        <v>1.1352586600028918E-2</v>
      </c>
      <c r="F1994" s="2">
        <f>'Moving Avg'!D1994</f>
        <v>5.7087599999999998</v>
      </c>
      <c r="G1994" s="2">
        <f>'Moving Avg'!E1994</f>
        <v>5.7354300000000009</v>
      </c>
      <c r="H1994" s="2">
        <f>'Moving Avg'!F1994</f>
        <v>5.74254</v>
      </c>
      <c r="I1994" s="2">
        <f>'Moving Avg'!G1994</f>
        <v>6.0095720000000004</v>
      </c>
      <c r="J1994" s="2">
        <f>'Moving Avg'!H1994</f>
        <v>6.4754125000000045</v>
      </c>
      <c r="K1994" s="18" t="str">
        <f>OBV!F1994</f>
        <v>BEARISH</v>
      </c>
      <c r="L1994" s="18" t="str">
        <f>OBV!G1994</f>
        <v>NEUTRAL</v>
      </c>
      <c r="M1994" s="18" t="str">
        <f>OBV!H1994</f>
        <v>BEARISH DIVERGENCE</v>
      </c>
    </row>
    <row r="1995" spans="1:13" ht="13.5" x14ac:dyDescent="0.25">
      <c r="A1995" s="4">
        <f>TITRES_STAT!B1998</f>
        <v>44910</v>
      </c>
      <c r="B1995" s="2">
        <f>TITRES_STAT!C1998</f>
        <v>12.9</v>
      </c>
      <c r="C1995" s="2">
        <f>RSI!I1995</f>
        <v>43.672867631930664</v>
      </c>
      <c r="D1995" s="2">
        <f>MACD!E1995</f>
        <v>-1.6196691583090228E-2</v>
      </c>
      <c r="E1995" s="2">
        <f>MACD!F1995</f>
        <v>5.8427309634050892E-3</v>
      </c>
      <c r="F1995" s="2">
        <f>'Moving Avg'!D1995</f>
        <v>5.7087599999999998</v>
      </c>
      <c r="G1995" s="2">
        <f>'Moving Avg'!E1995</f>
        <v>5.7398700000000007</v>
      </c>
      <c r="H1995" s="2">
        <f>'Moving Avg'!F1995</f>
        <v>5.74254</v>
      </c>
      <c r="I1995" s="2">
        <f>'Moving Avg'!G1995</f>
        <v>5.9997900000000008</v>
      </c>
      <c r="J1995" s="2">
        <f>'Moving Avg'!H1995</f>
        <v>6.4700645000000039</v>
      </c>
      <c r="K1995" s="18" t="str">
        <f>OBV!F1995</f>
        <v>BEARISH</v>
      </c>
      <c r="L1995" s="18" t="str">
        <f>OBV!G1995</f>
        <v>NEUTRAL</v>
      </c>
      <c r="M1995" s="18" t="str">
        <f>OBV!H1995</f>
        <v>NEUTRAL</v>
      </c>
    </row>
    <row r="1996" spans="1:13" ht="13.5" x14ac:dyDescent="0.25">
      <c r="A1996" s="4">
        <f>TITRES_STAT!B1999</f>
        <v>44911</v>
      </c>
      <c r="B1996" s="2">
        <f>TITRES_STAT!C1999</f>
        <v>12.9</v>
      </c>
      <c r="C1996" s="2">
        <f>RSI!I1996</f>
        <v>43.672867631930664</v>
      </c>
      <c r="D1996" s="2">
        <f>MACD!E1996</f>
        <v>5.3861717036642887E-3</v>
      </c>
      <c r="E1996" s="2">
        <f>MACD!F1996</f>
        <v>5.7514191114569294E-3</v>
      </c>
      <c r="F1996" s="2">
        <f>'Moving Avg'!D1996</f>
        <v>5.7087599999999998</v>
      </c>
      <c r="G1996" s="2">
        <f>'Moving Avg'!E1996</f>
        <v>5.7229700000000001</v>
      </c>
      <c r="H1996" s="2">
        <f>'Moving Avg'!F1996</f>
        <v>5.7465400000000004</v>
      </c>
      <c r="I1996" s="2">
        <f>'Moving Avg'!G1996</f>
        <v>5.9900079999999996</v>
      </c>
      <c r="J1996" s="2">
        <f>'Moving Avg'!H1996</f>
        <v>6.4649120000000035</v>
      </c>
      <c r="K1996" s="18" t="str">
        <f>OBV!F1996</f>
        <v>BEARISH</v>
      </c>
      <c r="L1996" s="18" t="str">
        <f>OBV!G1996</f>
        <v>NEUTRAL</v>
      </c>
      <c r="M1996" s="18" t="str">
        <f>OBV!H1996</f>
        <v>NEUTRAL</v>
      </c>
    </row>
    <row r="1997" spans="1:13" ht="13.5" x14ac:dyDescent="0.25">
      <c r="A1997" s="4">
        <f>TITRES_STAT!B2000</f>
        <v>44914</v>
      </c>
      <c r="B1997" s="2">
        <f>TITRES_STAT!C2000</f>
        <v>12.8</v>
      </c>
      <c r="C1997" s="2">
        <f>RSI!I1997</f>
        <v>41.005490726880367</v>
      </c>
      <c r="D1997" s="2">
        <f>MACD!E1997</f>
        <v>7.6031025214495784E-3</v>
      </c>
      <c r="E1997" s="2">
        <f>MACD!F1997</f>
        <v>6.1217557934554597E-3</v>
      </c>
      <c r="F1997" s="2">
        <f>'Moving Avg'!D1997</f>
        <v>5.7087599999999998</v>
      </c>
      <c r="G1997" s="2">
        <f>'Moving Avg'!E1997</f>
        <v>5.7145299999999999</v>
      </c>
      <c r="H1997" s="2">
        <f>'Moving Avg'!F1997</f>
        <v>5.7483200000000005</v>
      </c>
      <c r="I1997" s="2">
        <f>'Moving Avg'!G1997</f>
        <v>5.9802279999999994</v>
      </c>
      <c r="J1997" s="2">
        <f>'Moving Avg'!H1997</f>
        <v>6.4596025000000044</v>
      </c>
      <c r="K1997" s="18" t="str">
        <f>OBV!F1997</f>
        <v>BEARISH</v>
      </c>
      <c r="L1997" s="18" t="str">
        <f>OBV!G1997</f>
        <v>NEUTRAL</v>
      </c>
      <c r="M1997" s="18" t="str">
        <f>OBV!H1997</f>
        <v>NEUTRAL</v>
      </c>
    </row>
    <row r="1998" spans="1:13" ht="13.5" x14ac:dyDescent="0.25">
      <c r="A1998" s="4">
        <f>TITRES_STAT!B2001</f>
        <v>44915</v>
      </c>
      <c r="B1998" s="2">
        <f>TITRES_STAT!C2001</f>
        <v>12.8</v>
      </c>
      <c r="C1998" s="2">
        <f>RSI!I1998</f>
        <v>41.005490726880367</v>
      </c>
      <c r="D1998" s="2">
        <f>MACD!E1998</f>
        <v>1.0215192449669175E-2</v>
      </c>
      <c r="E1998" s="2">
        <f>MACD!F1998</f>
        <v>6.9404431246982024E-3</v>
      </c>
      <c r="F1998" s="2">
        <f>'Moving Avg'!D1998</f>
        <v>5.7087599999999998</v>
      </c>
      <c r="G1998" s="2">
        <f>'Moving Avg'!E1998</f>
        <v>5.7060900000000006</v>
      </c>
      <c r="H1998" s="2">
        <f>'Moving Avg'!F1998</f>
        <v>5.743875000000001</v>
      </c>
      <c r="I1998" s="2">
        <f>'Moving Avg'!G1998</f>
        <v>5.9713359999999973</v>
      </c>
      <c r="J1998" s="2">
        <f>'Moving Avg'!H1998</f>
        <v>6.4546615000000038</v>
      </c>
      <c r="K1998" s="18" t="str">
        <f>OBV!F1998</f>
        <v>BEARISH</v>
      </c>
      <c r="L1998" s="18" t="str">
        <f>OBV!G1998</f>
        <v>NEUTRAL</v>
      </c>
      <c r="M1998" s="18" t="str">
        <f>OBV!H1998</f>
        <v>NEUTRAL</v>
      </c>
    </row>
    <row r="1999" spans="1:13" ht="13.5" x14ac:dyDescent="0.25">
      <c r="A1999" s="4">
        <f>TITRES_STAT!B2002</f>
        <v>44916</v>
      </c>
      <c r="B1999" s="2">
        <f>TITRES_STAT!C2002</f>
        <v>12.6</v>
      </c>
      <c r="C1999" s="2">
        <f>RSI!I1999</f>
        <v>35.912155019571358</v>
      </c>
      <c r="D1999" s="2">
        <f>MACD!E1999</f>
        <v>2.59999005782241E-3</v>
      </c>
      <c r="E1999" s="2">
        <f>MACD!F1999</f>
        <v>6.0723525113230443E-3</v>
      </c>
      <c r="F1999" s="2">
        <f>'Moving Avg'!D1999</f>
        <v>5.6909799999999997</v>
      </c>
      <c r="G1999" s="2">
        <f>'Moving Avg'!E1999</f>
        <v>5.6998699999999998</v>
      </c>
      <c r="H1999" s="2">
        <f>'Moving Avg'!F1999</f>
        <v>5.734985</v>
      </c>
      <c r="I1999" s="2">
        <f>'Moving Avg'!G1999</f>
        <v>5.960665999999998</v>
      </c>
      <c r="J1999" s="2">
        <f>'Moving Avg'!H1999</f>
        <v>6.4486690000000042</v>
      </c>
      <c r="K1999" s="18" t="str">
        <f>OBV!F1999</f>
        <v>BEARISH</v>
      </c>
      <c r="L1999" s="18" t="str">
        <f>OBV!G1999</f>
        <v>NEUTRAL</v>
      </c>
      <c r="M1999" s="18" t="str">
        <f>OBV!H1999</f>
        <v>CONFIRMED BEARISH</v>
      </c>
    </row>
    <row r="2000" spans="1:13" ht="13.5" x14ac:dyDescent="0.25">
      <c r="A2000" s="4">
        <f>TITRES_STAT!B2003</f>
        <v>44917</v>
      </c>
      <c r="B2000" s="2">
        <f>TITRES_STAT!C2003</f>
        <v>12.7</v>
      </c>
      <c r="C2000" s="2">
        <f>RSI!I2000</f>
        <v>39.925585352334792</v>
      </c>
      <c r="D2000" s="2">
        <f>MACD!E2000</f>
        <v>4.9624384396196319E-3</v>
      </c>
      <c r="E2000" s="2">
        <f>MACD!F2000</f>
        <v>5.8503696969823618E-3</v>
      </c>
      <c r="F2000" s="2">
        <f>'Moving Avg'!D2000</f>
        <v>5.6731999999999996</v>
      </c>
      <c r="G2000" s="2">
        <f>'Moving Avg'!E2000</f>
        <v>5.6909800000000006</v>
      </c>
      <c r="H2000" s="2">
        <f>'Moving Avg'!F2000</f>
        <v>5.7283150000000003</v>
      </c>
      <c r="I2000" s="2">
        <f>'Moving Avg'!G2000</f>
        <v>5.9491059999999978</v>
      </c>
      <c r="J2000" s="2">
        <f>'Moving Avg'!H2000</f>
        <v>6.4428985000000045</v>
      </c>
      <c r="K2000" s="18" t="str">
        <f>OBV!F2000</f>
        <v>BULLISH</v>
      </c>
      <c r="L2000" s="18" t="str">
        <f>OBV!G2000</f>
        <v>NEUTRAL</v>
      </c>
      <c r="M2000" s="18" t="str">
        <f>OBV!H2000</f>
        <v>BULLISH DIVERGENCE</v>
      </c>
    </row>
    <row r="2001" spans="1:13" ht="13.5" x14ac:dyDescent="0.25">
      <c r="A2001" s="4">
        <f>TITRES_STAT!B2004</f>
        <v>44918</v>
      </c>
      <c r="B2001" s="2">
        <f>TITRES_STAT!C2004</f>
        <v>12.7</v>
      </c>
      <c r="C2001" s="2">
        <f>RSI!I2001</f>
        <v>39.925585352334807</v>
      </c>
      <c r="D2001" s="2">
        <f>MACD!E2001</f>
        <v>7.7699129445658599E-3</v>
      </c>
      <c r="E2001" s="2">
        <f>MACD!F2001</f>
        <v>6.2342783464990623E-3</v>
      </c>
      <c r="F2001" s="2">
        <f>'Moving Avg'!D2001</f>
        <v>5.6554199999999994</v>
      </c>
      <c r="G2001" s="2">
        <f>'Moving Avg'!E2001</f>
        <v>5.6820900000000005</v>
      </c>
      <c r="H2001" s="2">
        <f>'Moving Avg'!F2001</f>
        <v>5.72187</v>
      </c>
      <c r="I2001" s="2">
        <f>'Moving Avg'!G2001</f>
        <v>5.9375459999999984</v>
      </c>
      <c r="J2001" s="2">
        <f>'Moving Avg'!H2001</f>
        <v>6.4371060000000044</v>
      </c>
      <c r="K2001" s="18" t="str">
        <f>OBV!F2001</f>
        <v>BULLISH</v>
      </c>
      <c r="L2001" s="18" t="str">
        <f>OBV!G2001</f>
        <v>NEUTRAL</v>
      </c>
      <c r="M2001" s="18" t="str">
        <f>OBV!H2001</f>
        <v>BULLISH DIVERGENCE</v>
      </c>
    </row>
    <row r="2002" spans="1:13" ht="13.5" x14ac:dyDescent="0.25">
      <c r="A2002" s="4">
        <f>TITRES_STAT!B2005</f>
        <v>44921</v>
      </c>
      <c r="B2002" s="2">
        <f>TITRES_STAT!C2005</f>
        <v>12.65</v>
      </c>
      <c r="C2002" s="2">
        <f>RSI!I2002</f>
        <v>38.526516231987259</v>
      </c>
      <c r="D2002" s="2">
        <f>MACD!E2002</f>
        <v>5.7077358422343849E-3</v>
      </c>
      <c r="E2002" s="2">
        <f>MACD!F2002</f>
        <v>6.1289698456461266E-3</v>
      </c>
      <c r="F2002" s="2">
        <f>'Moving Avg'!D2002</f>
        <v>5.64208</v>
      </c>
      <c r="G2002" s="2">
        <f>'Moving Avg'!E2002</f>
        <v>5.6754200000000008</v>
      </c>
      <c r="H2002" s="2">
        <f>'Moving Avg'!F2002</f>
        <v>5.7185350000000001</v>
      </c>
      <c r="I2002" s="2">
        <f>'Moving Avg'!G2002</f>
        <v>5.9255419999999992</v>
      </c>
      <c r="J2002" s="2">
        <f>'Moving Avg'!H2002</f>
        <v>6.4312025000000039</v>
      </c>
      <c r="K2002" s="18" t="str">
        <f>OBV!F2002</f>
        <v>BULLISH</v>
      </c>
      <c r="L2002" s="18" t="str">
        <f>OBV!G2002</f>
        <v>NEUTRAL</v>
      </c>
      <c r="M2002" s="18" t="str">
        <f>OBV!H2002</f>
        <v>BULLISH DIVERGENCE</v>
      </c>
    </row>
    <row r="2003" spans="1:13" ht="13.5" x14ac:dyDescent="0.25">
      <c r="A2003" s="4">
        <f>TITRES_STAT!B2006</f>
        <v>44922</v>
      </c>
      <c r="B2003" s="2">
        <f>TITRES_STAT!C2006</f>
        <v>12.65</v>
      </c>
      <c r="C2003" s="2">
        <f>RSI!I2003</f>
        <v>38.526516231987252</v>
      </c>
      <c r="D2003" s="2">
        <f>MACD!E2003</f>
        <v>4.7871385587292536E-3</v>
      </c>
      <c r="E2003" s="2">
        <f>MACD!F2003</f>
        <v>5.8606035882627526E-3</v>
      </c>
      <c r="F2003" s="2">
        <f>'Moving Avg'!D2003</f>
        <v>5.6287399999999987</v>
      </c>
      <c r="G2003" s="2">
        <f>'Moving Avg'!E2003</f>
        <v>5.6687500000000002</v>
      </c>
      <c r="H2003" s="2">
        <f>'Moving Avg'!F2003</f>
        <v>5.7109800000000011</v>
      </c>
      <c r="I2003" s="2">
        <f>'Moving Avg'!G2003</f>
        <v>5.9135379999999991</v>
      </c>
      <c r="J2003" s="2">
        <f>'Moving Avg'!H2003</f>
        <v>6.4252990000000034</v>
      </c>
      <c r="K2003" s="18" t="str">
        <f>OBV!F2003</f>
        <v>BULLISH</v>
      </c>
      <c r="L2003" s="18" t="str">
        <f>OBV!G2003</f>
        <v>NEUTRAL</v>
      </c>
      <c r="M2003" s="18" t="str">
        <f>OBV!H2003</f>
        <v>BULLISH DIVERGENCE</v>
      </c>
    </row>
    <row r="2004" spans="1:13" ht="13.5" x14ac:dyDescent="0.25">
      <c r="A2004" s="4">
        <f>TITRES_STAT!B2007</f>
        <v>44923</v>
      </c>
      <c r="B2004" s="2">
        <f>TITRES_STAT!C2007</f>
        <v>12.9</v>
      </c>
      <c r="C2004" s="2">
        <f>RSI!I2004</f>
        <v>48.91618403850633</v>
      </c>
      <c r="D2004" s="2">
        <f>MACD!E2004</f>
        <v>-3.4581970743143842E-3</v>
      </c>
      <c r="E2004" s="2">
        <f>MACD!F2004</f>
        <v>3.9968434557473261E-3</v>
      </c>
      <c r="F2004" s="2">
        <f>'Moving Avg'!D2004</f>
        <v>5.6553999999999984</v>
      </c>
      <c r="G2004" s="2">
        <f>'Moving Avg'!E2004</f>
        <v>5.67319</v>
      </c>
      <c r="H2004" s="2">
        <f>'Moving Avg'!F2004</f>
        <v>5.7043100000000013</v>
      </c>
      <c r="I2004" s="2">
        <f>'Moving Avg'!G2004</f>
        <v>5.9037559999999996</v>
      </c>
      <c r="J2004" s="2">
        <f>'Moving Avg'!H2004</f>
        <v>6.4199295000000038</v>
      </c>
      <c r="K2004" s="18" t="str">
        <f>OBV!F2004</f>
        <v>BULLISH</v>
      </c>
      <c r="L2004" s="18" t="str">
        <f>OBV!G2004</f>
        <v>NEUTRAL</v>
      </c>
      <c r="M2004" s="18" t="str">
        <f>OBV!H2004</f>
        <v>CONFIRMED BULLISH</v>
      </c>
    </row>
    <row r="2005" spans="1:13" ht="13.5" x14ac:dyDescent="0.25">
      <c r="A2005" s="4">
        <f>TITRES_STAT!B2008</f>
        <v>44924</v>
      </c>
      <c r="B2005" s="2">
        <f>TITRES_STAT!C2008</f>
        <v>12.88</v>
      </c>
      <c r="C2005" s="2">
        <f>RSI!I2005</f>
        <v>48.213208040446581</v>
      </c>
      <c r="D2005" s="2">
        <f>MACD!E2005</f>
        <v>-2.8947626321196296E-3</v>
      </c>
      <c r="E2005" s="2">
        <f>MACD!F2005</f>
        <v>2.6185222381739353E-3</v>
      </c>
      <c r="F2005" s="2">
        <f>'Moving Avg'!D2005</f>
        <v>5.6714000000000002</v>
      </c>
      <c r="G2005" s="2">
        <f>'Moving Avg'!E2005</f>
        <v>5.6722999999999999</v>
      </c>
      <c r="H2005" s="2">
        <f>'Moving Avg'!F2005</f>
        <v>5.7060850000000007</v>
      </c>
      <c r="I2005" s="2">
        <f>'Moving Avg'!G2005</f>
        <v>5.893796</v>
      </c>
      <c r="J2005" s="2">
        <f>'Moving Avg'!H2005</f>
        <v>6.4145155000000038</v>
      </c>
      <c r="K2005" s="18" t="str">
        <f>OBV!F2005</f>
        <v>BEARISH</v>
      </c>
      <c r="L2005" s="18" t="str">
        <f>OBV!G2005</f>
        <v>NEUTRAL</v>
      </c>
      <c r="M2005" s="18" t="str">
        <f>OBV!H2005</f>
        <v>BEARISH DIVERGENCE</v>
      </c>
    </row>
    <row r="2006" spans="1:13" ht="13.5" x14ac:dyDescent="0.25">
      <c r="A2006" s="4">
        <f>TITRES_STAT!B2009</f>
        <v>44925</v>
      </c>
      <c r="B2006" s="2">
        <f>TITRES_STAT!C2009</f>
        <v>12.88</v>
      </c>
      <c r="C2006" s="2">
        <f>RSI!I2006</f>
        <v>48.213208040446581</v>
      </c>
      <c r="D2006" s="2">
        <f>MACD!E2006</f>
        <v>-2.3189121417157565E-3</v>
      </c>
      <c r="E2006" s="2">
        <f>MACD!F2006</f>
        <v>1.6310353621959968E-3</v>
      </c>
      <c r="F2006" s="2">
        <f>'Moving Avg'!D2006</f>
        <v>5.6874000000000011</v>
      </c>
      <c r="G2006" s="2">
        <f>'Moving Avg'!E2006</f>
        <v>5.6714099999999998</v>
      </c>
      <c r="H2006" s="2">
        <f>'Moving Avg'!F2006</f>
        <v>5.6971900000000009</v>
      </c>
      <c r="I2006" s="2">
        <f>'Moving Avg'!G2006</f>
        <v>5.8847259999999997</v>
      </c>
      <c r="J2006" s="2">
        <f>'Moving Avg'!H2006</f>
        <v>6.4092100000000043</v>
      </c>
      <c r="K2006" s="18" t="str">
        <f>OBV!F2006</f>
        <v>BEARISH</v>
      </c>
      <c r="L2006" s="18" t="str">
        <f>OBV!G2006</f>
        <v>NEUTRAL</v>
      </c>
      <c r="M2006" s="18" t="str">
        <f>OBV!H2006</f>
        <v>BEARISH DIVERGENCE</v>
      </c>
    </row>
    <row r="2007" spans="1:13" ht="13.5" x14ac:dyDescent="0.25">
      <c r="A2007" s="4">
        <f>TITRES_STAT!B2010</f>
        <v>44928</v>
      </c>
      <c r="B2007" s="2">
        <f>TITRES_STAT!C2010</f>
        <v>12.8</v>
      </c>
      <c r="C2007" s="2">
        <f>RSI!I2007</f>
        <v>45.207763864165308</v>
      </c>
      <c r="D2007" s="2">
        <f>MACD!E2007</f>
        <v>-5.9410359781040256E-3</v>
      </c>
      <c r="E2007" s="2">
        <f>MACD!F2007</f>
        <v>1.1662109413599232E-4</v>
      </c>
      <c r="F2007" s="2">
        <f>'Moving Avg'!D2007</f>
        <v>5.7007399999999997</v>
      </c>
      <c r="G2007" s="2">
        <f>'Moving Avg'!E2007</f>
        <v>5.6714099999999998</v>
      </c>
      <c r="H2007" s="2">
        <f>'Moving Avg'!F2007</f>
        <v>5.6929700000000008</v>
      </c>
      <c r="I2007" s="2">
        <f>'Moving Avg'!G2007</f>
        <v>5.8749459999999987</v>
      </c>
      <c r="J2007" s="2">
        <f>'Moving Avg'!H2007</f>
        <v>6.4036400000000038</v>
      </c>
      <c r="K2007" s="18" t="str">
        <f>OBV!F2007</f>
        <v>BEARISH</v>
      </c>
      <c r="L2007" s="18" t="str">
        <f>OBV!G2007</f>
        <v>NEUTRAL</v>
      </c>
      <c r="M2007" s="18" t="str">
        <f>OBV!H2007</f>
        <v>BEARISH DIVERGENCE</v>
      </c>
    </row>
    <row r="2008" spans="1:13" ht="13.5" x14ac:dyDescent="0.25">
      <c r="A2008" s="4">
        <f>TITRES_STAT!B2011</f>
        <v>44929</v>
      </c>
      <c r="B2008" s="2">
        <f>TITRES_STAT!C2011</f>
        <v>12.5</v>
      </c>
      <c r="C2008" s="2">
        <f>RSI!I2008</f>
        <v>36.100833347740462</v>
      </c>
      <c r="D2008" s="2">
        <f>MACD!E2008</f>
        <v>1.1703033065284529E-3</v>
      </c>
      <c r="E2008" s="2">
        <f>MACD!F2008</f>
        <v>3.2735753661448442E-4</v>
      </c>
      <c r="F2008" s="2">
        <f>'Moving Avg'!D2008</f>
        <v>5.6874000000000002</v>
      </c>
      <c r="G2008" s="2">
        <f>'Moving Avg'!E2008</f>
        <v>5.6580700000000004</v>
      </c>
      <c r="H2008" s="2">
        <f>'Moving Avg'!F2008</f>
        <v>5.6820800000000009</v>
      </c>
      <c r="I2008" s="2">
        <f>'Moving Avg'!G2008</f>
        <v>5.8571619999999989</v>
      </c>
      <c r="J2008" s="2">
        <f>'Moving Avg'!H2008</f>
        <v>6.3973815000000034</v>
      </c>
      <c r="K2008" s="18" t="str">
        <f>OBV!F2008</f>
        <v>BEARISH</v>
      </c>
      <c r="L2008" s="18" t="str">
        <f>OBV!G2008</f>
        <v>NEUTRAL</v>
      </c>
      <c r="M2008" s="18" t="str">
        <f>OBV!H2008</f>
        <v>CONFIRMED BEARISH</v>
      </c>
    </row>
    <row r="2009" spans="1:13" ht="13.5" x14ac:dyDescent="0.25">
      <c r="A2009" s="4">
        <f>TITRES_STAT!B2012</f>
        <v>44930</v>
      </c>
      <c r="B2009" s="2">
        <f>TITRES_STAT!C2012</f>
        <v>12.4</v>
      </c>
      <c r="C2009" s="2">
        <f>RSI!I2009</f>
        <v>33.664587252175991</v>
      </c>
      <c r="D2009" s="2">
        <f>MACD!E2009</f>
        <v>-2.13187022609862E-3</v>
      </c>
      <c r="E2009" s="2">
        <f>MACD!F2009</f>
        <v>-1.6448801592813643E-4</v>
      </c>
      <c r="F2009" s="2">
        <f>'Moving Avg'!D2009</f>
        <v>5.6429400000000003</v>
      </c>
      <c r="G2009" s="2">
        <f>'Moving Avg'!E2009</f>
        <v>5.6491699999999998</v>
      </c>
      <c r="H2009" s="2">
        <f>'Moving Avg'!F2009</f>
        <v>5.6745200000000002</v>
      </c>
      <c r="I2009" s="2">
        <f>'Moving Avg'!G2009</f>
        <v>5.838487999999999</v>
      </c>
      <c r="J2009" s="2">
        <f>'Moving Avg'!H2009</f>
        <v>6.3909005000000025</v>
      </c>
      <c r="K2009" s="18" t="str">
        <f>OBV!F2009</f>
        <v>BEARISH</v>
      </c>
      <c r="L2009" s="18" t="str">
        <f>OBV!G2009</f>
        <v>NEUTRAL</v>
      </c>
      <c r="M2009" s="18" t="str">
        <f>OBV!H2009</f>
        <v>CONFIRMED BEARISH</v>
      </c>
    </row>
    <row r="2010" spans="1:13" ht="13.5" x14ac:dyDescent="0.25">
      <c r="A2010" s="4">
        <f>TITRES_STAT!B2013</f>
        <v>44931</v>
      </c>
      <c r="B2010" s="2">
        <f>TITRES_STAT!C2013</f>
        <v>12</v>
      </c>
      <c r="C2010" s="2">
        <f>RSI!I2010</f>
        <v>26.088979910644653</v>
      </c>
      <c r="D2010" s="2">
        <f>MACD!E2010</f>
        <v>1.6320636211028194E-2</v>
      </c>
      <c r="E2010" s="2">
        <f>MACD!F2010</f>
        <v>3.1325368294631301E-3</v>
      </c>
      <c r="F2010" s="2">
        <f>'Moving Avg'!D2010</f>
        <v>5.5647000000000002</v>
      </c>
      <c r="G2010" s="2">
        <f>'Moving Avg'!E2010</f>
        <v>5.6180500000000011</v>
      </c>
      <c r="H2010" s="2">
        <f>'Moving Avg'!F2010</f>
        <v>5.6545150000000008</v>
      </c>
      <c r="I2010" s="2">
        <f>'Moving Avg'!G2010</f>
        <v>5.8184799999999992</v>
      </c>
      <c r="J2010" s="2">
        <f>'Moving Avg'!H2010</f>
        <v>6.3839640000000006</v>
      </c>
      <c r="K2010" s="18" t="str">
        <f>OBV!F2010</f>
        <v>BEARISH</v>
      </c>
      <c r="L2010" s="18" t="str">
        <f>OBV!G2010</f>
        <v>NEUTRAL</v>
      </c>
      <c r="M2010" s="18" t="str">
        <f>OBV!H2010</f>
        <v>CONFIRMED BEARISH</v>
      </c>
    </row>
    <row r="2011" spans="1:13" ht="13.5" x14ac:dyDescent="0.25">
      <c r="A2011" s="4">
        <f>TITRES_STAT!B2014</f>
        <v>44932</v>
      </c>
      <c r="B2011" s="2">
        <f>TITRES_STAT!C2014</f>
        <v>12.37</v>
      </c>
      <c r="C2011" s="2">
        <f>RSI!I2011</f>
        <v>39.625742032259147</v>
      </c>
      <c r="D2011" s="2">
        <f>MACD!E2011</f>
        <v>2.1952991553950696E-2</v>
      </c>
      <c r="E2011" s="2">
        <f>MACD!F2011</f>
        <v>6.896627774360644E-3</v>
      </c>
      <c r="F2011" s="2">
        <f>'Moving Avg'!D2011</f>
        <v>5.5193599999999998</v>
      </c>
      <c r="G2011" s="2">
        <f>'Moving Avg'!E2011</f>
        <v>5.6033800000000005</v>
      </c>
      <c r="H2011" s="2">
        <f>'Moving Avg'!F2011</f>
        <v>5.6427350000000001</v>
      </c>
      <c r="I2011" s="2">
        <f>'Moving Avg'!G2011</f>
        <v>5.8017620000000001</v>
      </c>
      <c r="J2011" s="2">
        <f>'Moving Avg'!H2011</f>
        <v>6.3778500000000005</v>
      </c>
      <c r="K2011" s="18" t="str">
        <f>OBV!F2011</f>
        <v>BEARISH</v>
      </c>
      <c r="L2011" s="18" t="str">
        <f>OBV!G2011</f>
        <v>NEUTRAL</v>
      </c>
      <c r="M2011" s="18" t="str">
        <f>OBV!H2011</f>
        <v>CONFIRMED BEARISH</v>
      </c>
    </row>
    <row r="2012" spans="1:13" ht="13.5" x14ac:dyDescent="0.25">
      <c r="A2012" s="4">
        <f>TITRES_STAT!B2015</f>
        <v>44935</v>
      </c>
      <c r="B2012" s="2">
        <f>TITRES_STAT!C2015</f>
        <v>12</v>
      </c>
      <c r="C2012" s="2">
        <f>RSI!I2012</f>
        <v>33.097635247858221</v>
      </c>
      <c r="D2012" s="2">
        <f>MACD!E2012</f>
        <v>3.6557224468730887E-2</v>
      </c>
      <c r="E2012" s="2">
        <f>MACD!F2012</f>
        <v>1.2828747113234694E-2</v>
      </c>
      <c r="F2012" s="2">
        <f>'Moving Avg'!D2012</f>
        <v>5.4482200000000001</v>
      </c>
      <c r="G2012" s="2">
        <f>'Moving Avg'!E2012</f>
        <v>5.5744799999999994</v>
      </c>
      <c r="H2012" s="2">
        <f>'Moving Avg'!F2012</f>
        <v>5.6249500000000001</v>
      </c>
      <c r="I2012" s="2">
        <f>'Moving Avg'!G2012</f>
        <v>5.7852220000000001</v>
      </c>
      <c r="J2012" s="2">
        <f>'Moving Avg'!H2012</f>
        <v>6.3709135000000003</v>
      </c>
      <c r="K2012" s="18" t="str">
        <f>OBV!F2012</f>
        <v>BEARISH</v>
      </c>
      <c r="L2012" s="18" t="str">
        <f>OBV!G2012</f>
        <v>NEUTRAL</v>
      </c>
      <c r="M2012" s="18" t="str">
        <f>OBV!H2012</f>
        <v>CONFIRMED BEARISH</v>
      </c>
    </row>
    <row r="2013" spans="1:13" ht="13.5" x14ac:dyDescent="0.25">
      <c r="A2013" s="4">
        <f>TITRES_STAT!B2016</f>
        <v>44936</v>
      </c>
      <c r="B2013" s="2">
        <f>TITRES_STAT!C2016</f>
        <v>11.98</v>
      </c>
      <c r="C2013" s="2">
        <f>RSI!I2013</f>
        <v>32.782956978191478</v>
      </c>
      <c r="D2013" s="2">
        <f>MACD!E2013</f>
        <v>5.1535387299755264E-2</v>
      </c>
      <c r="E2013" s="2">
        <f>MACD!F2013</f>
        <v>2.0570075150538811E-2</v>
      </c>
      <c r="F2013" s="2">
        <f>'Moving Avg'!D2013</f>
        <v>5.40198</v>
      </c>
      <c r="G2013" s="2">
        <f>'Moving Avg'!E2013</f>
        <v>5.5446899999999992</v>
      </c>
      <c r="H2013" s="2">
        <f>'Moving Avg'!F2013</f>
        <v>5.6067200000000001</v>
      </c>
      <c r="I2013" s="2">
        <f>'Moving Avg'!G2013</f>
        <v>5.7681500000000003</v>
      </c>
      <c r="J2013" s="2">
        <f>'Moving Avg'!H2013</f>
        <v>6.3639324999999989</v>
      </c>
      <c r="K2013" s="18" t="str">
        <f>OBV!F2013</f>
        <v>BEARISH</v>
      </c>
      <c r="L2013" s="18" t="str">
        <f>OBV!G2013</f>
        <v>NEUTRAL</v>
      </c>
      <c r="M2013" s="18" t="str">
        <f>OBV!H2013</f>
        <v>CONFIRMED BEARISH</v>
      </c>
    </row>
    <row r="2014" spans="1:13" ht="13.5" x14ac:dyDescent="0.25">
      <c r="A2014" s="4">
        <f>TITRES_STAT!B2017</f>
        <v>44937</v>
      </c>
      <c r="B2014" s="2">
        <f>TITRES_STAT!C2017</f>
        <v>11.75</v>
      </c>
      <c r="C2014" s="2">
        <f>RSI!I2014</f>
        <v>29.330988665668116</v>
      </c>
      <c r="D2014" s="2">
        <f>MACD!E2014</f>
        <v>9.0748074562811532E-2</v>
      </c>
      <c r="E2014" s="2">
        <f>MACD!F2014</f>
        <v>3.460567503299336E-2</v>
      </c>
      <c r="F2014" s="2">
        <f>'Moving Avg'!D2014</f>
        <v>5.3441799999999997</v>
      </c>
      <c r="G2014" s="2">
        <f>'Moving Avg'!E2014</f>
        <v>5.4935599999999996</v>
      </c>
      <c r="H2014" s="2">
        <f>'Moving Avg'!F2014</f>
        <v>5.5833749999999993</v>
      </c>
      <c r="I2014" s="2">
        <f>'Moving Avg'!G2014</f>
        <v>5.7490320000000006</v>
      </c>
      <c r="J2014" s="2">
        <f>'Moving Avg'!H2014</f>
        <v>6.3564399999999974</v>
      </c>
      <c r="K2014" s="18" t="str">
        <f>OBV!F2014</f>
        <v>BEARISH</v>
      </c>
      <c r="L2014" s="18" t="str">
        <f>OBV!G2014</f>
        <v>NEUTRAL</v>
      </c>
      <c r="M2014" s="18" t="str">
        <f>OBV!H2014</f>
        <v>CONFIRMED BEARISH</v>
      </c>
    </row>
    <row r="2015" spans="1:13" ht="13.5" x14ac:dyDescent="0.25">
      <c r="A2015" s="4">
        <f>TITRES_STAT!B2018</f>
        <v>44938</v>
      </c>
      <c r="B2015" s="2">
        <f>TITRES_STAT!C2018</f>
        <v>11.51</v>
      </c>
      <c r="C2015" s="2">
        <f>RSI!I2015</f>
        <v>26.228784921882621</v>
      </c>
      <c r="D2015" s="2">
        <f>MACD!E2015</f>
        <v>0.13279735290779549</v>
      </c>
      <c r="E2015" s="2">
        <f>MACD!F2015</f>
        <v>5.4244010607953787E-2</v>
      </c>
      <c r="F2015" s="2">
        <f>'Moving Avg'!D2015</f>
        <v>5.3006000000000002</v>
      </c>
      <c r="G2015" s="2">
        <f>'Moving Avg'!E2015</f>
        <v>5.4326499999999998</v>
      </c>
      <c r="H2015" s="2">
        <f>'Moving Avg'!F2015</f>
        <v>5.5524749999999994</v>
      </c>
      <c r="I2015" s="2">
        <f>'Moving Avg'!G2015</f>
        <v>5.728224</v>
      </c>
      <c r="J2015" s="2">
        <f>'Moving Avg'!H2015</f>
        <v>6.3484139999999982</v>
      </c>
      <c r="K2015" s="18" t="str">
        <f>OBV!F2015</f>
        <v>BEARISH</v>
      </c>
      <c r="L2015" s="18" t="str">
        <f>OBV!G2015</f>
        <v>NEUTRAL</v>
      </c>
      <c r="M2015" s="18" t="str">
        <f>OBV!H2015</f>
        <v>CONFIRMED BEARISH</v>
      </c>
    </row>
    <row r="2016" spans="1:13" ht="13.5" x14ac:dyDescent="0.25">
      <c r="A2016" s="4">
        <f>TITRES_STAT!B2019</f>
        <v>44939</v>
      </c>
      <c r="B2016" s="2">
        <f>TITRES_STAT!C2019</f>
        <v>11.51</v>
      </c>
      <c r="C2016" s="2">
        <f>RSI!I2016</f>
        <v>26.228784921882621</v>
      </c>
      <c r="D2016" s="2">
        <f>MACD!E2016</f>
        <v>0.17116989459793608</v>
      </c>
      <c r="E2016" s="2">
        <f>MACD!F2016</f>
        <v>7.7629187405950248E-2</v>
      </c>
      <c r="F2016" s="2">
        <f>'Moving Avg'!D2016</f>
        <v>5.2241200000000001</v>
      </c>
      <c r="G2016" s="2">
        <f>'Moving Avg'!E2016</f>
        <v>5.37174</v>
      </c>
      <c r="H2016" s="2">
        <f>'Moving Avg'!F2016</f>
        <v>5.5215750000000003</v>
      </c>
      <c r="I2016" s="2">
        <f>'Moving Avg'!G2016</f>
        <v>5.7069719999999995</v>
      </c>
      <c r="J2016" s="2">
        <f>'Moving Avg'!H2016</f>
        <v>6.3401714999999994</v>
      </c>
      <c r="K2016" s="18" t="str">
        <f>OBV!F2016</f>
        <v>BEARISH</v>
      </c>
      <c r="L2016" s="18" t="str">
        <f>OBV!G2016</f>
        <v>NEUTRAL</v>
      </c>
      <c r="M2016" s="18" t="str">
        <f>OBV!H2016</f>
        <v>CONFIRMED BEARISH</v>
      </c>
    </row>
    <row r="2017" spans="1:13" ht="13.5" x14ac:dyDescent="0.25">
      <c r="A2017" s="4">
        <f>TITRES_STAT!B2020</f>
        <v>44942</v>
      </c>
      <c r="B2017" s="2">
        <f>TITRES_STAT!C2020</f>
        <v>12</v>
      </c>
      <c r="C2017" s="2">
        <f>RSI!I2017</f>
        <v>41.00657257729155</v>
      </c>
      <c r="D2017" s="2">
        <f>MACD!E2017</f>
        <v>0.18462222903211511</v>
      </c>
      <c r="E2017" s="2">
        <f>MACD!F2017</f>
        <v>9.9027795731183227E-2</v>
      </c>
      <c r="F2017" s="2">
        <f>'Moving Avg'!D2017</f>
        <v>5.2241200000000001</v>
      </c>
      <c r="G2017" s="2">
        <f>'Moving Avg'!E2017</f>
        <v>5.3361700000000001</v>
      </c>
      <c r="H2017" s="2">
        <f>'Moving Avg'!F2017</f>
        <v>5.5037900000000004</v>
      </c>
      <c r="I2017" s="2">
        <f>'Moving Avg'!G2017</f>
        <v>5.6900779999999997</v>
      </c>
      <c r="J2017" s="2">
        <f>'Moving Avg'!H2017</f>
        <v>6.3332349999999984</v>
      </c>
      <c r="K2017" s="18" t="str">
        <f>OBV!F2017</f>
        <v>BEARISH</v>
      </c>
      <c r="L2017" s="18" t="str">
        <f>OBV!G2017</f>
        <v>NEUTRAL</v>
      </c>
      <c r="M2017" s="18" t="str">
        <f>OBV!H2017</f>
        <v>NEUTRAL</v>
      </c>
    </row>
    <row r="2018" spans="1:13" ht="13.5" x14ac:dyDescent="0.25">
      <c r="A2018" s="4">
        <f>TITRES_STAT!B2021</f>
        <v>44943</v>
      </c>
      <c r="B2018" s="2">
        <f>TITRES_STAT!C2021</f>
        <v>11.43</v>
      </c>
      <c r="C2018" s="2">
        <f>RSI!I2018</f>
        <v>32.782323112045063</v>
      </c>
      <c r="D2018" s="2">
        <f>MACD!E2018</f>
        <v>0.19535870496736063</v>
      </c>
      <c r="E2018" s="2">
        <f>MACD!F2018</f>
        <v>0.11829397757841872</v>
      </c>
      <c r="F2018" s="2">
        <f>'Moving Avg'!D2018</f>
        <v>5.1752200000000004</v>
      </c>
      <c r="G2018" s="2">
        <f>'Moving Avg'!E2018</f>
        <v>5.2886000000000006</v>
      </c>
      <c r="H2018" s="2">
        <f>'Moving Avg'!F2018</f>
        <v>5.4733350000000005</v>
      </c>
      <c r="I2018" s="2">
        <f>'Moving Avg'!G2018</f>
        <v>5.6681160000000004</v>
      </c>
      <c r="J2018" s="2">
        <f>'Moving Avg'!H2018</f>
        <v>6.3250314999999979</v>
      </c>
      <c r="K2018" s="18" t="str">
        <f>OBV!F2018</f>
        <v>BEARISH</v>
      </c>
      <c r="L2018" s="18" t="str">
        <f>OBV!G2018</f>
        <v>NEUTRAL</v>
      </c>
      <c r="M2018" s="18" t="str">
        <f>OBV!H2018</f>
        <v>CONFIRMED BEARISH</v>
      </c>
    </row>
    <row r="2019" spans="1:13" ht="13.5" x14ac:dyDescent="0.25">
      <c r="A2019" s="4">
        <f>TITRES_STAT!B2022</f>
        <v>44944</v>
      </c>
      <c r="B2019" s="2">
        <f>TITRES_STAT!C2022</f>
        <v>11.46</v>
      </c>
      <c r="C2019" s="2">
        <f>RSI!I2019</f>
        <v>33.535783469495328</v>
      </c>
      <c r="D2019" s="2">
        <f>MACD!E2019</f>
        <v>0.19913390742412052</v>
      </c>
      <c r="E2019" s="2">
        <f>MACD!F2019</f>
        <v>0.13446196354755907</v>
      </c>
      <c r="F2019" s="2">
        <f>'Moving Avg'!D2019</f>
        <v>5.1494400000000002</v>
      </c>
      <c r="G2019" s="2">
        <f>'Moving Avg'!E2019</f>
        <v>5.2468099999999991</v>
      </c>
      <c r="H2019" s="2">
        <f>'Moving Avg'!F2019</f>
        <v>5.4479899999999999</v>
      </c>
      <c r="I2019" s="2">
        <f>'Moving Avg'!G2019</f>
        <v>5.6464199999999991</v>
      </c>
      <c r="J2019" s="2">
        <f>'Moving Avg'!H2019</f>
        <v>6.3168944999999974</v>
      </c>
      <c r="K2019" s="18" t="str">
        <f>OBV!F2019</f>
        <v>BEARISH</v>
      </c>
      <c r="L2019" s="18" t="str">
        <f>OBV!G2019</f>
        <v>NEUTRAL</v>
      </c>
      <c r="M2019" s="18" t="str">
        <f>OBV!H2019</f>
        <v>CONFIRMED BEARISH</v>
      </c>
    </row>
    <row r="2020" spans="1:13" ht="13.5" x14ac:dyDescent="0.25">
      <c r="A2020" s="4">
        <f>TITRES_STAT!B2023</f>
        <v>44945</v>
      </c>
      <c r="B2020" s="2">
        <f>TITRES_STAT!C2023</f>
        <v>11.58</v>
      </c>
      <c r="C2020" s="2">
        <f>RSI!I2020</f>
        <v>36.608228329956006</v>
      </c>
      <c r="D2020" s="2">
        <f>MACD!E2020</f>
        <v>0.17327534630136388</v>
      </c>
      <c r="E2020" s="2">
        <f>MACD!F2020</f>
        <v>0.14222464009832003</v>
      </c>
      <c r="F2020" s="2">
        <f>'Moving Avg'!D2020</f>
        <v>5.1556800000000012</v>
      </c>
      <c r="G2020" s="2">
        <f>'Moving Avg'!E2020</f>
        <v>5.2281399999999998</v>
      </c>
      <c r="H2020" s="2">
        <f>'Moving Avg'!F2020</f>
        <v>5.4230950000000018</v>
      </c>
      <c r="I2020" s="2">
        <f>'Moving Avg'!G2020</f>
        <v>5.6266800000000003</v>
      </c>
      <c r="J2020" s="2">
        <f>'Moving Avg'!H2020</f>
        <v>6.3090464999999973</v>
      </c>
      <c r="K2020" s="18" t="str">
        <f>OBV!F2020</f>
        <v>BULLISH</v>
      </c>
      <c r="L2020" s="18" t="str">
        <f>OBV!G2020</f>
        <v>NEUTRAL</v>
      </c>
      <c r="M2020" s="18" t="str">
        <f>OBV!H2020</f>
        <v>CONFIRMED BULLISH</v>
      </c>
    </row>
    <row r="2021" spans="1:13" ht="13.5" x14ac:dyDescent="0.25">
      <c r="A2021" s="4">
        <f>TITRES_STAT!B2024</f>
        <v>44946</v>
      </c>
      <c r="B2021" s="2">
        <f>TITRES_STAT!C2024</f>
        <v>11.53</v>
      </c>
      <c r="C2021" s="2">
        <f>RSI!I2021</f>
        <v>35.86266076656274</v>
      </c>
      <c r="D2021" s="2">
        <f>MACD!E2021</f>
        <v>0.18012832153223801</v>
      </c>
      <c r="E2021" s="2">
        <f>MACD!F2021</f>
        <v>0.14980537638510363</v>
      </c>
      <c r="F2021" s="2">
        <f>'Moving Avg'!D2021</f>
        <v>5.1574600000000004</v>
      </c>
      <c r="G2021" s="2">
        <f>'Moving Avg'!E2021</f>
        <v>5.1907899999999998</v>
      </c>
      <c r="H2021" s="2">
        <f>'Moving Avg'!F2021</f>
        <v>5.3970850000000015</v>
      </c>
      <c r="I2021" s="2">
        <f>'Moving Avg'!G2021</f>
        <v>5.6064940000000005</v>
      </c>
      <c r="J2021" s="2">
        <f>'Moving Avg'!H2021</f>
        <v>6.3010649999999968</v>
      </c>
      <c r="K2021" s="18" t="str">
        <f>OBV!F2021</f>
        <v>BULLISH</v>
      </c>
      <c r="L2021" s="18" t="str">
        <f>OBV!G2021</f>
        <v>NEUTRAL</v>
      </c>
      <c r="M2021" s="18" t="str">
        <f>OBV!H2021</f>
        <v>CONFIRMED BULLISH</v>
      </c>
    </row>
    <row r="2022" spans="1:13" ht="13.5" x14ac:dyDescent="0.25">
      <c r="A2022" s="4">
        <f>TITRES_STAT!B2025</f>
        <v>44949</v>
      </c>
      <c r="B2022" s="2">
        <f>TITRES_STAT!C2025</f>
        <v>11.76</v>
      </c>
      <c r="C2022" s="2">
        <f>RSI!I2022</f>
        <v>41.725920951352926</v>
      </c>
      <c r="D2022" s="2">
        <f>MACD!E2022</f>
        <v>0.15481565743640147</v>
      </c>
      <c r="E2022" s="2">
        <f>MACD!F2022</f>
        <v>0.15080743259536322</v>
      </c>
      <c r="F2022" s="2">
        <f>'Moving Avg'!D2022</f>
        <v>5.13612</v>
      </c>
      <c r="G2022" s="2">
        <f>'Moving Avg'!E2022</f>
        <v>5.1801200000000005</v>
      </c>
      <c r="H2022" s="2">
        <f>'Moving Avg'!F2022</f>
        <v>5.3773000000000009</v>
      </c>
      <c r="I2022" s="2">
        <f>'Moving Avg'!G2022</f>
        <v>5.5910220000000006</v>
      </c>
      <c r="J2022" s="2">
        <f>'Moving Avg'!H2022</f>
        <v>6.2935949999999972</v>
      </c>
      <c r="K2022" s="18" t="str">
        <f>OBV!F2022</f>
        <v>BULLISH</v>
      </c>
      <c r="L2022" s="18" t="str">
        <f>OBV!G2022</f>
        <v>NEUTRAL</v>
      </c>
      <c r="M2022" s="18" t="str">
        <f>OBV!H2022</f>
        <v>BULLISH DIVERGENCE</v>
      </c>
    </row>
    <row r="2023" spans="1:13" ht="13.5" x14ac:dyDescent="0.25">
      <c r="A2023" s="4">
        <f>TITRES_STAT!B2026</f>
        <v>44950</v>
      </c>
      <c r="B2023" s="2">
        <f>TITRES_STAT!C2026</f>
        <v>11.76</v>
      </c>
      <c r="C2023" s="2">
        <f>RSI!I2023</f>
        <v>41.725920951352933</v>
      </c>
      <c r="D2023" s="2">
        <f>MACD!E2023</f>
        <v>0.1330662407523544</v>
      </c>
      <c r="E2023" s="2">
        <f>MACD!F2023</f>
        <v>0.14725919422676148</v>
      </c>
      <c r="F2023" s="2">
        <f>'Moving Avg'!D2023</f>
        <v>5.1654600000000004</v>
      </c>
      <c r="G2023" s="2">
        <f>'Moving Avg'!E2023</f>
        <v>5.1703400000000004</v>
      </c>
      <c r="H2023" s="2">
        <f>'Moving Avg'!F2023</f>
        <v>5.3575150000000011</v>
      </c>
      <c r="I2023" s="2">
        <f>'Moving Avg'!G2023</f>
        <v>5.5755500000000007</v>
      </c>
      <c r="J2023" s="2">
        <f>'Moving Avg'!H2023</f>
        <v>6.2862334999999963</v>
      </c>
      <c r="K2023" s="18" t="str">
        <f>OBV!F2023</f>
        <v>BULLISH</v>
      </c>
      <c r="L2023" s="18" t="str">
        <f>OBV!G2023</f>
        <v>NEUTRAL</v>
      </c>
      <c r="M2023" s="18" t="str">
        <f>OBV!H2023</f>
        <v>CONFIRMED BULLISH</v>
      </c>
    </row>
    <row r="2024" spans="1:13" ht="13.5" x14ac:dyDescent="0.25">
      <c r="A2024" s="4">
        <f>TITRES_STAT!B2027</f>
        <v>44951</v>
      </c>
      <c r="B2024" s="2">
        <f>TITRES_STAT!C2027</f>
        <v>11.43</v>
      </c>
      <c r="C2024" s="2">
        <f>RSI!I2024</f>
        <v>36.219223570816261</v>
      </c>
      <c r="D2024" s="2">
        <f>MACD!E2024</f>
        <v>0.1107524101223758</v>
      </c>
      <c r="E2024" s="2">
        <f>MACD!F2024</f>
        <v>0.13995783740588436</v>
      </c>
      <c r="F2024" s="2">
        <f>'Moving Avg'!D2024</f>
        <v>5.1627999999999998</v>
      </c>
      <c r="G2024" s="2">
        <f>'Moving Avg'!E2024</f>
        <v>5.1561199999999996</v>
      </c>
      <c r="H2024" s="2">
        <f>'Moving Avg'!F2024</f>
        <v>5.3248400000000009</v>
      </c>
      <c r="I2024" s="2">
        <f>'Moving Avg'!G2024</f>
        <v>5.5615900000000007</v>
      </c>
      <c r="J2024" s="2">
        <f>'Moving Avg'!H2024</f>
        <v>6.2780299999999958</v>
      </c>
      <c r="K2024" s="18" t="str">
        <f>OBV!F2024</f>
        <v>BEARISH</v>
      </c>
      <c r="L2024" s="18" t="str">
        <f>OBV!G2024</f>
        <v>NEUTRAL</v>
      </c>
      <c r="M2024" s="18" t="str">
        <f>OBV!H2024</f>
        <v>CONFIRMED BEARISH</v>
      </c>
    </row>
    <row r="2025" spans="1:13" ht="13.5" x14ac:dyDescent="0.25">
      <c r="A2025" s="4">
        <f>TITRES_STAT!B2028</f>
        <v>44952</v>
      </c>
      <c r="B2025" s="2">
        <f>TITRES_STAT!C2028</f>
        <v>11.6</v>
      </c>
      <c r="C2025" s="2">
        <f>RSI!I2025</f>
        <v>40.566507934605688</v>
      </c>
      <c r="D2025" s="2">
        <f>MACD!E2025</f>
        <v>7.1620464071853185E-2</v>
      </c>
      <c r="E2025" s="2">
        <f>MACD!F2025</f>
        <v>0.12629036273907812</v>
      </c>
      <c r="F2025" s="2">
        <f>'Moving Avg'!D2025</f>
        <v>5.1645599999999998</v>
      </c>
      <c r="G2025" s="2">
        <f>'Moving Avg'!E2025</f>
        <v>5.1601200000000009</v>
      </c>
      <c r="H2025" s="2">
        <f>'Moving Avg'!F2025</f>
        <v>5.2963850000000008</v>
      </c>
      <c r="I2025" s="2">
        <f>'Moving Avg'!G2025</f>
        <v>5.5500300000000005</v>
      </c>
      <c r="J2025" s="2">
        <f>'Moving Avg'!H2025</f>
        <v>6.2702039999999961</v>
      </c>
      <c r="K2025" s="18" t="str">
        <f>OBV!F2025</f>
        <v>BEARISH</v>
      </c>
      <c r="L2025" s="18" t="str">
        <f>OBV!G2025</f>
        <v>NEUTRAL</v>
      </c>
      <c r="M2025" s="18" t="str">
        <f>OBV!H2025</f>
        <v>BEARISH DIVERGENCE</v>
      </c>
    </row>
    <row r="2026" spans="1:13" ht="13.5" x14ac:dyDescent="0.25">
      <c r="A2026" s="4">
        <f>TITRES_STAT!B2029</f>
        <v>44953</v>
      </c>
      <c r="B2026" s="2">
        <f>TITRES_STAT!C2029</f>
        <v>11.5</v>
      </c>
      <c r="C2026" s="2">
        <f>RSI!I2026</f>
        <v>38.88784750086743</v>
      </c>
      <c r="D2026" s="2">
        <f>MACD!E2026</f>
        <v>4.297839278928528E-2</v>
      </c>
      <c r="E2026" s="2">
        <f>MACD!F2026</f>
        <v>0.10962796874911956</v>
      </c>
      <c r="F2026" s="2">
        <f>'Moving Avg'!D2026</f>
        <v>5.1619000000000002</v>
      </c>
      <c r="G2026" s="2">
        <f>'Moving Avg'!E2026</f>
        <v>5.1596799999999998</v>
      </c>
      <c r="H2026" s="2">
        <f>'Moving Avg'!F2026</f>
        <v>5.2657100000000003</v>
      </c>
      <c r="I2026" s="2">
        <f>'Moving Avg'!G2026</f>
        <v>5.5391820000000003</v>
      </c>
      <c r="J2026" s="2">
        <f>'Moving Avg'!H2026</f>
        <v>6.2621779999999951</v>
      </c>
      <c r="K2026" s="18" t="str">
        <f>OBV!F2026</f>
        <v>BEARISH</v>
      </c>
      <c r="L2026" s="18" t="str">
        <f>OBV!G2026</f>
        <v>NEUTRAL</v>
      </c>
      <c r="M2026" s="18" t="str">
        <f>OBV!H2026</f>
        <v>CONFIRMED BEARISH</v>
      </c>
    </row>
    <row r="2027" spans="1:13" ht="13.5" x14ac:dyDescent="0.25">
      <c r="A2027" s="4">
        <f>TITRES_STAT!B2030</f>
        <v>44956</v>
      </c>
      <c r="B2027" s="2">
        <f>TITRES_STAT!C2030</f>
        <v>11.9</v>
      </c>
      <c r="C2027" s="2">
        <f>RSI!I2027</f>
        <v>48.142141243121017</v>
      </c>
      <c r="D2027" s="2">
        <f>MACD!E2027</f>
        <v>4.0451090299646886E-2</v>
      </c>
      <c r="E2027" s="2">
        <f>MACD!F2027</f>
        <v>9.5792593059225037E-2</v>
      </c>
      <c r="F2027" s="2">
        <f>'Moving Avg'!D2027</f>
        <v>5.1743399999999999</v>
      </c>
      <c r="G2027" s="2">
        <f>'Moving Avg'!E2027</f>
        <v>5.1552299999999995</v>
      </c>
      <c r="H2027" s="2">
        <f>'Moving Avg'!F2027</f>
        <v>5.2457000000000003</v>
      </c>
      <c r="I2027" s="2">
        <f>'Moving Avg'!G2027</f>
        <v>5.5318899999999989</v>
      </c>
      <c r="J2027" s="2">
        <f>'Moving Avg'!H2027</f>
        <v>6.2550409999999967</v>
      </c>
      <c r="K2027" s="18" t="str">
        <f>OBV!F2027</f>
        <v>BEARISH</v>
      </c>
      <c r="L2027" s="18" t="str">
        <f>OBV!G2027</f>
        <v>NEUTRAL</v>
      </c>
      <c r="M2027" s="18" t="str">
        <f>OBV!H2027</f>
        <v>BEARISH DIVERGENCE</v>
      </c>
    </row>
    <row r="2028" spans="1:13" ht="13.5" x14ac:dyDescent="0.25">
      <c r="A2028" s="4">
        <f>TITRES_STAT!B2031</f>
        <v>44957</v>
      </c>
      <c r="B2028" s="2">
        <f>TITRES_STAT!C2031</f>
        <v>11.95</v>
      </c>
      <c r="C2028" s="2">
        <f>RSI!I2028</f>
        <v>49.181570012348885</v>
      </c>
      <c r="D2028" s="2">
        <f>MACD!E2028</f>
        <v>-2.1193158138848034E-3</v>
      </c>
      <c r="E2028" s="2">
        <f>MACD!F2028</f>
        <v>7.6210211284603077E-2</v>
      </c>
      <c r="F2028" s="2">
        <f>'Moving Avg'!D2028</f>
        <v>5.1912400000000005</v>
      </c>
      <c r="G2028" s="2">
        <f>'Moving Avg'!E2028</f>
        <v>5.17835</v>
      </c>
      <c r="H2028" s="2">
        <f>'Moving Avg'!F2028</f>
        <v>5.2334750000000003</v>
      </c>
      <c r="I2028" s="2">
        <f>'Moving Avg'!G2028</f>
        <v>5.5225539999999986</v>
      </c>
      <c r="J2028" s="2">
        <f>'Moving Avg'!H2028</f>
        <v>6.2478849999999966</v>
      </c>
      <c r="K2028" s="18" t="str">
        <f>OBV!F2028</f>
        <v>BULLISH</v>
      </c>
      <c r="L2028" s="18" t="str">
        <f>OBV!G2028</f>
        <v>NEUTRAL</v>
      </c>
      <c r="M2028" s="18" t="str">
        <f>OBV!H2028</f>
        <v>CONFIRMED BULLISH</v>
      </c>
    </row>
    <row r="2029" spans="1:13" ht="13.5" x14ac:dyDescent="0.25">
      <c r="A2029" s="4">
        <f>TITRES_STAT!B2032</f>
        <v>44958</v>
      </c>
      <c r="B2029" s="2">
        <f>TITRES_STAT!C2032</f>
        <v>11.95</v>
      </c>
      <c r="C2029" s="2">
        <f>RSI!I2029</f>
        <v>49.181570012348892</v>
      </c>
      <c r="D2029" s="2">
        <f>MACD!E2029</f>
        <v>-3.6036650338003184E-2</v>
      </c>
      <c r="E2029" s="2">
        <f>MACD!F2029</f>
        <v>5.3760838960081825E-2</v>
      </c>
      <c r="F2029" s="2">
        <f>'Moving Avg'!D2029</f>
        <v>5.2374799999999997</v>
      </c>
      <c r="G2029" s="2">
        <f>'Moving Avg'!E2029</f>
        <v>5.2001399999999993</v>
      </c>
      <c r="H2029" s="2">
        <f>'Moving Avg'!F2029</f>
        <v>5.2234750000000005</v>
      </c>
      <c r="I2029" s="2">
        <f>'Moving Avg'!G2029</f>
        <v>5.5132179999999993</v>
      </c>
      <c r="J2029" s="2">
        <f>'Moving Avg'!H2029</f>
        <v>6.2408809999999972</v>
      </c>
      <c r="K2029" s="18" t="str">
        <f>OBV!F2029</f>
        <v>BULLISH</v>
      </c>
      <c r="L2029" s="18" t="str">
        <f>OBV!G2029</f>
        <v>NEUTRAL</v>
      </c>
      <c r="M2029" s="18" t="str">
        <f>OBV!H2029</f>
        <v>CONFIRMED BULLISH</v>
      </c>
    </row>
    <row r="2030" spans="1:13" ht="13.5" x14ac:dyDescent="0.25">
      <c r="A2030" s="4">
        <f>TITRES_STAT!B2033</f>
        <v>44959</v>
      </c>
      <c r="B2030" s="2">
        <f>TITRES_STAT!C2033</f>
        <v>11.8</v>
      </c>
      <c r="C2030" s="2">
        <f>RSI!I2030</f>
        <v>45.984294799455917</v>
      </c>
      <c r="D2030" s="2">
        <f>MACD!E2030</f>
        <v>-5.1526452026837255E-2</v>
      </c>
      <c r="E2030" s="2">
        <f>MACD!F2030</f>
        <v>3.2703380762698013E-2</v>
      </c>
      <c r="F2030" s="2">
        <f>'Moving Avg'!D2030</f>
        <v>5.2552800000000008</v>
      </c>
      <c r="G2030" s="2">
        <f>'Moving Avg'!E2030</f>
        <v>5.2099199999999994</v>
      </c>
      <c r="H2030" s="2">
        <f>'Moving Avg'!F2030</f>
        <v>5.2190300000000009</v>
      </c>
      <c r="I2030" s="2">
        <f>'Moving Avg'!G2030</f>
        <v>5.5025479999999991</v>
      </c>
      <c r="J2030" s="2">
        <f>'Moving Avg'!H2030</f>
        <v>6.2334999999999976</v>
      </c>
      <c r="K2030" s="18" t="str">
        <f>OBV!F2030</f>
        <v>BULLISH</v>
      </c>
      <c r="L2030" s="18" t="str">
        <f>OBV!G2030</f>
        <v>NEUTRAL</v>
      </c>
      <c r="M2030" s="18" t="str">
        <f>OBV!H2030</f>
        <v>CONFIRMED BULLISH</v>
      </c>
    </row>
    <row r="2031" spans="1:13" ht="13.5" x14ac:dyDescent="0.25">
      <c r="A2031" s="4">
        <f>TITRES_STAT!B2034</f>
        <v>44960</v>
      </c>
      <c r="B2031" s="2">
        <f>TITRES_STAT!C2034</f>
        <v>11.7</v>
      </c>
      <c r="C2031" s="2">
        <f>RSI!I2031</f>
        <v>43.932281142284836</v>
      </c>
      <c r="D2031" s="2">
        <f>MACD!E2031</f>
        <v>-6.4324143355388941E-2</v>
      </c>
      <c r="E2031" s="2">
        <f>MACD!F2031</f>
        <v>1.3297875939080623E-2</v>
      </c>
      <c r="F2031" s="2">
        <f>'Moving Avg'!D2031</f>
        <v>5.2730599999999992</v>
      </c>
      <c r="G2031" s="2">
        <f>'Moving Avg'!E2031</f>
        <v>5.2174800000000001</v>
      </c>
      <c r="H2031" s="2">
        <f>'Moving Avg'!F2031</f>
        <v>5.204135</v>
      </c>
      <c r="I2031" s="2">
        <f>'Moving Avg'!G2031</f>
        <v>5.491077999999999</v>
      </c>
      <c r="J2031" s="2">
        <f>'Moving Avg'!H2031</f>
        <v>6.2258964999999975</v>
      </c>
      <c r="K2031" s="18" t="str">
        <f>OBV!F2031</f>
        <v>BULLISH</v>
      </c>
      <c r="L2031" s="18" t="str">
        <f>OBV!G2031</f>
        <v>NEUTRAL</v>
      </c>
      <c r="M2031" s="18" t="str">
        <f>OBV!H2031</f>
        <v>CONFIRMED BULLISH</v>
      </c>
    </row>
    <row r="2032" spans="1:13" ht="13.5" x14ac:dyDescent="0.25">
      <c r="A2032" s="4">
        <f>TITRES_STAT!B2035</f>
        <v>44963</v>
      </c>
      <c r="B2032" s="2">
        <f>TITRES_STAT!C2035</f>
        <v>12</v>
      </c>
      <c r="C2032" s="2">
        <f>RSI!I2032</f>
        <v>50.992437519702449</v>
      </c>
      <c r="D2032" s="2">
        <f>MACD!E2032</f>
        <v>-6.8622344329549279E-2</v>
      </c>
      <c r="E2032" s="2">
        <f>MACD!F2032</f>
        <v>-3.0861681146453577E-3</v>
      </c>
      <c r="F2032" s="2">
        <f>'Moving Avg'!D2032</f>
        <v>5.2819599999999998</v>
      </c>
      <c r="G2032" s="2">
        <f>'Moving Avg'!E2032</f>
        <v>5.2281500000000012</v>
      </c>
      <c r="H2032" s="2">
        <f>'Moving Avg'!F2032</f>
        <v>5.204135</v>
      </c>
      <c r="I2032" s="2">
        <f>'Moving Avg'!G2032</f>
        <v>5.4839639999999985</v>
      </c>
      <c r="J2032" s="2">
        <f>'Moving Avg'!H2032</f>
        <v>6.2189599999999974</v>
      </c>
      <c r="K2032" s="18" t="str">
        <f>OBV!F2032</f>
        <v>BULLISH</v>
      </c>
      <c r="L2032" s="18" t="str">
        <f>OBV!G2032</f>
        <v>NEUTRAL</v>
      </c>
      <c r="M2032" s="18" t="str">
        <f>OBV!H2032</f>
        <v>CONFIRMED BULLISH</v>
      </c>
    </row>
    <row r="2033" spans="1:13" ht="13.5" x14ac:dyDescent="0.25">
      <c r="A2033" s="4">
        <f>TITRES_STAT!B2036</f>
        <v>44964</v>
      </c>
      <c r="B2033" s="2">
        <f>TITRES_STAT!C2036</f>
        <v>11.99</v>
      </c>
      <c r="C2033" s="2">
        <f>RSI!I2033</f>
        <v>50.760235267708516</v>
      </c>
      <c r="D2033" s="2">
        <f>MACD!E2033</f>
        <v>-7.2090480769936072E-2</v>
      </c>
      <c r="E2033" s="2">
        <f>MACD!F2033</f>
        <v>-1.6887030645703502E-2</v>
      </c>
      <c r="F2033" s="2">
        <f>'Moving Avg'!D2033</f>
        <v>5.2854999999999999</v>
      </c>
      <c r="G2033" s="2">
        <f>'Moving Avg'!E2033</f>
        <v>5.2383700000000006</v>
      </c>
      <c r="H2033" s="2">
        <f>'Moving Avg'!F2033</f>
        <v>5.2043550000000005</v>
      </c>
      <c r="I2033" s="2">
        <f>'Moving Avg'!G2033</f>
        <v>5.4750719999999999</v>
      </c>
      <c r="J2033" s="2">
        <f>'Moving Avg'!H2033</f>
        <v>6.2120009999999981</v>
      </c>
      <c r="K2033" s="18" t="str">
        <f>OBV!F2033</f>
        <v>BULLISH</v>
      </c>
      <c r="L2033" s="18" t="str">
        <f>OBV!G2033</f>
        <v>NEUTRAL</v>
      </c>
      <c r="M2033" s="18" t="str">
        <f>OBV!H2033</f>
        <v>CONFIRMED BULLISH</v>
      </c>
    </row>
    <row r="2034" spans="1:13" ht="13.5" x14ac:dyDescent="0.25">
      <c r="A2034" s="4">
        <f>TITRES_STAT!B2037</f>
        <v>44965</v>
      </c>
      <c r="B2034" s="2">
        <f>TITRES_STAT!C2037</f>
        <v>12.15</v>
      </c>
      <c r="C2034" s="2">
        <f>RSI!I2034</f>
        <v>54.305712706171498</v>
      </c>
      <c r="D2034" s="2">
        <f>MACD!E2034</f>
        <v>-0.10299411495234789</v>
      </c>
      <c r="E2034" s="2">
        <f>MACD!F2034</f>
        <v>-3.4108447507032381E-2</v>
      </c>
      <c r="F2034" s="2">
        <f>'Moving Avg'!D2034</f>
        <v>5.30328</v>
      </c>
      <c r="G2034" s="2">
        <f>'Moving Avg'!E2034</f>
        <v>5.2703800000000003</v>
      </c>
      <c r="H2034" s="2">
        <f>'Moving Avg'!F2034</f>
        <v>5.2132500000000004</v>
      </c>
      <c r="I2034" s="2">
        <f>'Moving Avg'!G2034</f>
        <v>5.4657359999999997</v>
      </c>
      <c r="J2034" s="2">
        <f>'Moving Avg'!H2034</f>
        <v>6.205397999999998</v>
      </c>
      <c r="K2034" s="18" t="str">
        <f>OBV!F2034</f>
        <v>BULLISH</v>
      </c>
      <c r="L2034" s="18" t="str">
        <f>OBV!G2034</f>
        <v>NEUTRAL</v>
      </c>
      <c r="M2034" s="18" t="str">
        <f>OBV!H2034</f>
        <v>CONFIRMED BULLISH</v>
      </c>
    </row>
    <row r="2035" spans="1:13" ht="13.5" x14ac:dyDescent="0.25">
      <c r="A2035" s="4">
        <f>TITRES_STAT!B2038</f>
        <v>44966</v>
      </c>
      <c r="B2035" s="2">
        <f>TITRES_STAT!C2038</f>
        <v>12.2</v>
      </c>
      <c r="C2035" s="2">
        <f>RSI!I2035</f>
        <v>55.384418421107625</v>
      </c>
      <c r="D2035" s="2">
        <f>MACD!E2035</f>
        <v>-0.1197095649248654</v>
      </c>
      <c r="E2035" s="2">
        <f>MACD!F2035</f>
        <v>-5.1228670990598989E-2</v>
      </c>
      <c r="F2035" s="2">
        <f>'Moving Avg'!D2035</f>
        <v>5.3388399999999994</v>
      </c>
      <c r="G2035" s="2">
        <f>'Moving Avg'!E2035</f>
        <v>5.2970600000000001</v>
      </c>
      <c r="H2035" s="2">
        <f>'Moving Avg'!F2035</f>
        <v>5.2285899999999996</v>
      </c>
      <c r="I2035" s="2">
        <f>'Moving Avg'!G2035</f>
        <v>5.4603999999999981</v>
      </c>
      <c r="J2035" s="2">
        <f>'Moving Avg'!H2035</f>
        <v>6.1989059999999974</v>
      </c>
      <c r="K2035" s="18" t="str">
        <f>OBV!F2035</f>
        <v>BULLISH</v>
      </c>
      <c r="L2035" s="18" t="str">
        <f>OBV!G2035</f>
        <v>NEUTRAL</v>
      </c>
      <c r="M2035" s="18" t="str">
        <f>OBV!H2035</f>
        <v>CONFIRMED BULLISH</v>
      </c>
    </row>
    <row r="2036" spans="1:13" ht="13.5" x14ac:dyDescent="0.25">
      <c r="A2036" s="4">
        <f>TITRES_STAT!B2039</f>
        <v>44967</v>
      </c>
      <c r="B2036" s="2">
        <f>TITRES_STAT!C2039</f>
        <v>12.18</v>
      </c>
      <c r="C2036" s="2">
        <f>RSI!I2036</f>
        <v>54.825631248479482</v>
      </c>
      <c r="D2036" s="2">
        <f>MACD!E2036</f>
        <v>-0.14065346943410439</v>
      </c>
      <c r="E2036" s="2">
        <f>MACD!F2036</f>
        <v>-6.911363067930007E-2</v>
      </c>
      <c r="F2036" s="2">
        <f>'Moving Avg'!D2036</f>
        <v>5.3815200000000001</v>
      </c>
      <c r="G2036" s="2">
        <f>'Moving Avg'!E2036</f>
        <v>5.3272899999999996</v>
      </c>
      <c r="H2036" s="2">
        <f>'Moving Avg'!F2036</f>
        <v>5.2434849999999997</v>
      </c>
      <c r="I2036" s="2">
        <f>'Moving Avg'!G2036</f>
        <v>5.4506179999999969</v>
      </c>
      <c r="J2036" s="2">
        <f>'Moving Avg'!H2036</f>
        <v>6.1923694999999972</v>
      </c>
      <c r="K2036" s="18" t="str">
        <f>OBV!F2036</f>
        <v>BULLISH</v>
      </c>
      <c r="L2036" s="18" t="str">
        <f>OBV!G2036</f>
        <v>NEUTRAL</v>
      </c>
      <c r="M2036" s="18" t="str">
        <f>OBV!H2036</f>
        <v>CONFIRMED BULLISH</v>
      </c>
    </row>
    <row r="2037" spans="1:13" ht="13.5" x14ac:dyDescent="0.25">
      <c r="A2037" s="4">
        <f>TITRES_STAT!B2040</f>
        <v>44970</v>
      </c>
      <c r="B2037" s="2">
        <f>TITRES_STAT!C2040</f>
        <v>12.18</v>
      </c>
      <c r="C2037" s="2">
        <f>RSI!I2037</f>
        <v>54.825631248479489</v>
      </c>
      <c r="D2037" s="2">
        <f>MACD!E2037</f>
        <v>-0.1315507909791318</v>
      </c>
      <c r="E2037" s="2">
        <f>MACD!F2037</f>
        <v>-8.1601062739266428E-2</v>
      </c>
      <c r="F2037" s="2">
        <f>'Moving Avg'!D2037</f>
        <v>5.3975200000000001</v>
      </c>
      <c r="G2037" s="2">
        <f>'Moving Avg'!E2037</f>
        <v>5.3397400000000008</v>
      </c>
      <c r="H2037" s="2">
        <f>'Moving Avg'!F2037</f>
        <v>5.2474849999999993</v>
      </c>
      <c r="I2037" s="2">
        <f>'Moving Avg'!G2037</f>
        <v>5.4434159999999974</v>
      </c>
      <c r="J2037" s="2">
        <f>'Moving Avg'!H2037</f>
        <v>6.1860499999999972</v>
      </c>
      <c r="K2037" s="18" t="str">
        <f>OBV!F2037</f>
        <v>BULLISH</v>
      </c>
      <c r="L2037" s="18" t="str">
        <f>OBV!G2037</f>
        <v>NEUTRAL</v>
      </c>
      <c r="M2037" s="18" t="str">
        <f>OBV!H2037</f>
        <v>CONFIRMED BULLISH</v>
      </c>
    </row>
    <row r="2038" spans="1:13" ht="13.5" x14ac:dyDescent="0.25">
      <c r="A2038" s="4">
        <f>TITRES_STAT!B2041</f>
        <v>44971</v>
      </c>
      <c r="B2038" s="2">
        <f>TITRES_STAT!C2041</f>
        <v>12.18</v>
      </c>
      <c r="C2038" s="2">
        <f>RSI!I2038</f>
        <v>54.825631248479489</v>
      </c>
      <c r="D2038" s="2">
        <f>MACD!E2038</f>
        <v>-0.12090794271977501</v>
      </c>
      <c r="E2038" s="2">
        <f>MACD!F2038</f>
        <v>-8.946243873536816E-2</v>
      </c>
      <c r="F2038" s="2">
        <f>'Moving Avg'!D2038</f>
        <v>5.4144200000000016</v>
      </c>
      <c r="G2038" s="2">
        <f>'Moving Avg'!E2038</f>
        <v>5.3499600000000012</v>
      </c>
      <c r="H2038" s="2">
        <f>'Moving Avg'!F2038</f>
        <v>5.2641550000000006</v>
      </c>
      <c r="I2038" s="2">
        <f>'Moving Avg'!G2038</f>
        <v>5.4362139999999979</v>
      </c>
      <c r="J2038" s="2">
        <f>'Moving Avg'!H2038</f>
        <v>6.1797304999999962</v>
      </c>
      <c r="K2038" s="18" t="str">
        <f>OBV!F2038</f>
        <v>BULLISH</v>
      </c>
      <c r="L2038" s="18" t="str">
        <f>OBV!G2038</f>
        <v>NEUTRAL</v>
      </c>
      <c r="M2038" s="18" t="str">
        <f>OBV!H2038</f>
        <v>CONFIRMED BULLISH</v>
      </c>
    </row>
    <row r="2039" spans="1:13" ht="13.5" x14ac:dyDescent="0.25">
      <c r="A2039" s="4">
        <f>TITRES_STAT!B2042</f>
        <v>44972</v>
      </c>
      <c r="B2039" s="2">
        <f>TITRES_STAT!C2042</f>
        <v>12.17</v>
      </c>
      <c r="C2039" s="2">
        <f>RSI!I2039</f>
        <v>54.486192040757444</v>
      </c>
      <c r="D2039" s="2">
        <f>MACD!E2039</f>
        <v>-0.11203040698700573</v>
      </c>
      <c r="E2039" s="2">
        <f>MACD!F2039</f>
        <v>-9.3976032385695685E-2</v>
      </c>
      <c r="F2039" s="2">
        <f>'Moving Avg'!D2039</f>
        <v>5.4162000000000008</v>
      </c>
      <c r="G2039" s="2">
        <f>'Moving Avg'!E2039</f>
        <v>5.3597400000000004</v>
      </c>
      <c r="H2039" s="2">
        <f>'Moving Avg'!F2039</f>
        <v>5.2799399999999999</v>
      </c>
      <c r="I2039" s="2">
        <f>'Moving Avg'!G2039</f>
        <v>5.4311459999999991</v>
      </c>
      <c r="J2039" s="2">
        <f>'Moving Avg'!H2039</f>
        <v>6.1734104999999966</v>
      </c>
      <c r="K2039" s="18" t="str">
        <f>OBV!F2039</f>
        <v>BULLISH</v>
      </c>
      <c r="L2039" s="18" t="str">
        <f>OBV!G2039</f>
        <v>NEUTRAL</v>
      </c>
      <c r="M2039" s="18" t="str">
        <f>OBV!H2039</f>
        <v>CONFIRMED BULLISH</v>
      </c>
    </row>
    <row r="2040" spans="1:13" ht="13.5" x14ac:dyDescent="0.25">
      <c r="A2040" s="4">
        <f>TITRES_STAT!B2043</f>
        <v>44973</v>
      </c>
      <c r="B2040" s="2">
        <f>TITRES_STAT!C2043</f>
        <v>12.17</v>
      </c>
      <c r="C2040" s="2">
        <f>RSI!I2040</f>
        <v>54.486192040757444</v>
      </c>
      <c r="D2040" s="2">
        <f>MACD!E2040</f>
        <v>-0.11517444130478438</v>
      </c>
      <c r="E2040" s="2">
        <f>MACD!F2040</f>
        <v>-9.8215714169513441E-2</v>
      </c>
      <c r="F2040" s="2">
        <f>'Moving Avg'!D2040</f>
        <v>5.4135399999999994</v>
      </c>
      <c r="G2040" s="2">
        <f>'Moving Avg'!E2040</f>
        <v>5.3761899999999994</v>
      </c>
      <c r="H2040" s="2">
        <f>'Moving Avg'!F2040</f>
        <v>5.2930549999999998</v>
      </c>
      <c r="I2040" s="2">
        <f>'Moving Avg'!G2040</f>
        <v>5.4246559999999988</v>
      </c>
      <c r="J2040" s="2">
        <f>'Moving Avg'!H2040</f>
        <v>6.1668519999999951</v>
      </c>
      <c r="K2040" s="18" t="str">
        <f>OBV!F2040</f>
        <v>BEARISH</v>
      </c>
      <c r="L2040" s="18" t="str">
        <f>OBV!G2040</f>
        <v>NEUTRAL</v>
      </c>
      <c r="M2040" s="18" t="str">
        <f>OBV!H2040</f>
        <v>CONFIRMED BEARISH</v>
      </c>
    </row>
    <row r="2041" spans="1:13" ht="13.5" x14ac:dyDescent="0.25">
      <c r="A2041" s="4">
        <f>TITRES_STAT!B2044</f>
        <v>44974</v>
      </c>
      <c r="B2041" s="2">
        <f>TITRES_STAT!C2044</f>
        <v>11.91</v>
      </c>
      <c r="C2041" s="2">
        <f>RSI!I2041</f>
        <v>45.838783586996335</v>
      </c>
      <c r="D2041" s="2">
        <f>MACD!E2041</f>
        <v>-0.11648302156737689</v>
      </c>
      <c r="E2041" s="2">
        <f>MACD!F2041</f>
        <v>-0.10186917564908614</v>
      </c>
      <c r="F2041" s="2">
        <f>'Moving Avg'!D2041</f>
        <v>5.3895400000000002</v>
      </c>
      <c r="G2041" s="2">
        <f>'Moving Avg'!E2041</f>
        <v>5.3855300000000002</v>
      </c>
      <c r="H2041" s="2">
        <f>'Moving Avg'!F2041</f>
        <v>5.3015050000000006</v>
      </c>
      <c r="I2041" s="2">
        <f>'Moving Avg'!G2041</f>
        <v>5.4158539999999995</v>
      </c>
      <c r="J2041" s="2">
        <f>'Moving Avg'!H2041</f>
        <v>6.1603879999999958</v>
      </c>
      <c r="K2041" s="18" t="str">
        <f>OBV!F2041</f>
        <v>BEARISH</v>
      </c>
      <c r="L2041" s="18" t="str">
        <f>OBV!G2041</f>
        <v>NEUTRAL</v>
      </c>
      <c r="M2041" s="18" t="str">
        <f>OBV!H2041</f>
        <v>CONFIRMED BEARISH</v>
      </c>
    </row>
    <row r="2042" spans="1:13" ht="13.5" x14ac:dyDescent="0.25">
      <c r="A2042" s="4">
        <f>TITRES_STAT!B2045</f>
        <v>44977</v>
      </c>
      <c r="B2042" s="2">
        <f>TITRES_STAT!C2045</f>
        <v>12.15</v>
      </c>
      <c r="C2042" s="2">
        <f>RSI!I2042</f>
        <v>53.21887067506416</v>
      </c>
      <c r="D2042" s="2">
        <f>MACD!E2042</f>
        <v>-0.10462583491764388</v>
      </c>
      <c r="E2042" s="2">
        <f>MACD!F2042</f>
        <v>-0.1024205075027977</v>
      </c>
      <c r="F2042" s="2">
        <f>'Moving Avg'!D2042</f>
        <v>5.3868799999999997</v>
      </c>
      <c r="G2042" s="2">
        <f>'Moving Avg'!E2042</f>
        <v>5.3921999999999999</v>
      </c>
      <c r="H2042" s="2">
        <f>'Moving Avg'!F2042</f>
        <v>5.3101750000000001</v>
      </c>
      <c r="I2042" s="2">
        <f>'Moving Avg'!G2042</f>
        <v>5.4100739999999981</v>
      </c>
      <c r="J2042" s="2">
        <f>'Moving Avg'!H2042</f>
        <v>6.1537849999999947</v>
      </c>
      <c r="K2042" s="18" t="str">
        <f>OBV!F2042</f>
        <v>BULLISH</v>
      </c>
      <c r="L2042" s="18" t="str">
        <f>OBV!G2042</f>
        <v>NEUTRAL</v>
      </c>
      <c r="M2042" s="18" t="str">
        <f>OBV!H2042</f>
        <v>BULLISH DIVERGENCE</v>
      </c>
    </row>
    <row r="2043" spans="1:13" ht="13.5" x14ac:dyDescent="0.25">
      <c r="A2043" s="4">
        <f>TITRES_STAT!B2046</f>
        <v>44978</v>
      </c>
      <c r="B2043" s="2">
        <f>TITRES_STAT!C2046</f>
        <v>12.15</v>
      </c>
      <c r="C2043" s="2">
        <f>RSI!I2043</f>
        <v>53.218870675064153</v>
      </c>
      <c r="D2043" s="2">
        <f>MACD!E2043</f>
        <v>-9.5596120762808212E-2</v>
      </c>
      <c r="E2043" s="2">
        <f>MACD!F2043</f>
        <v>-0.10105563015479982</v>
      </c>
      <c r="F2043" s="2">
        <f>'Moving Avg'!D2043</f>
        <v>5.3842200000000009</v>
      </c>
      <c r="G2043" s="2">
        <f>'Moving Avg'!E2043</f>
        <v>5.3993200000000003</v>
      </c>
      <c r="H2043" s="2">
        <f>'Moving Avg'!F2043</f>
        <v>5.3188450000000005</v>
      </c>
      <c r="I2043" s="2">
        <f>'Moving Avg'!G2043</f>
        <v>5.4042939999999975</v>
      </c>
      <c r="J2043" s="2">
        <f>'Moving Avg'!H2043</f>
        <v>6.1472039999999959</v>
      </c>
      <c r="K2043" s="18" t="str">
        <f>OBV!F2043</f>
        <v>BULLISH</v>
      </c>
      <c r="L2043" s="18" t="str">
        <f>OBV!G2043</f>
        <v>NEUTRAL</v>
      </c>
      <c r="M2043" s="18" t="str">
        <f>OBV!H2043</f>
        <v>BULLISH DIVERGENCE</v>
      </c>
    </row>
    <row r="2044" spans="1:13" ht="13.5" x14ac:dyDescent="0.25">
      <c r="A2044" s="4">
        <f>TITRES_STAT!B2047</f>
        <v>44979</v>
      </c>
      <c r="B2044" s="2">
        <f>TITRES_STAT!C2047</f>
        <v>12</v>
      </c>
      <c r="C2044" s="2">
        <f>RSI!I2044</f>
        <v>48.434160514507305</v>
      </c>
      <c r="D2044" s="2">
        <f>MACD!E2044</f>
        <v>-7.2348953025968221E-2</v>
      </c>
      <c r="E2044" s="2">
        <f>MACD!F2044</f>
        <v>-9.5314294729033508E-2</v>
      </c>
      <c r="F2044" s="2">
        <f>'Moving Avg'!D2044</f>
        <v>5.3691000000000004</v>
      </c>
      <c r="G2044" s="2">
        <f>'Moving Avg'!E2044</f>
        <v>5.3926500000000006</v>
      </c>
      <c r="H2044" s="2">
        <f>'Moving Avg'!F2044</f>
        <v>5.3315150000000004</v>
      </c>
      <c r="I2044" s="2">
        <f>'Moving Avg'!G2044</f>
        <v>5.3971799999999988</v>
      </c>
      <c r="J2044" s="2">
        <f>'Moving Avg'!H2044</f>
        <v>6.1409179999999957</v>
      </c>
      <c r="K2044" s="18" t="str">
        <f>OBV!F2044</f>
        <v>BEARISH</v>
      </c>
      <c r="L2044" s="18" t="str">
        <f>OBV!G2044</f>
        <v>NEUTRAL</v>
      </c>
      <c r="M2044" s="18" t="str">
        <f>OBV!H2044</f>
        <v>CONFIRMED BEARISH</v>
      </c>
    </row>
    <row r="2045" spans="1:13" ht="13.5" x14ac:dyDescent="0.25">
      <c r="A2045" s="4">
        <f>TITRES_STAT!B2048</f>
        <v>44980</v>
      </c>
      <c r="B2045" s="2">
        <f>TITRES_STAT!C2048</f>
        <v>12</v>
      </c>
      <c r="C2045" s="2">
        <f>RSI!I2045</f>
        <v>48.434160514507305</v>
      </c>
      <c r="D2045" s="2">
        <f>MACD!E2045</f>
        <v>-4.9135372001081201E-2</v>
      </c>
      <c r="E2045" s="2">
        <f>MACD!F2045</f>
        <v>-8.6078510183443049E-2</v>
      </c>
      <c r="F2045" s="2">
        <f>'Moving Avg'!D2045</f>
        <v>5.35398</v>
      </c>
      <c r="G2045" s="2">
        <f>'Moving Avg'!E2045</f>
        <v>5.3837599999999997</v>
      </c>
      <c r="H2045" s="2">
        <f>'Moving Avg'!F2045</f>
        <v>5.3404100000000003</v>
      </c>
      <c r="I2045" s="2">
        <f>'Moving Avg'!G2045</f>
        <v>5.3891779999999994</v>
      </c>
      <c r="J2045" s="2">
        <f>'Moving Avg'!H2045</f>
        <v>6.1341984999999957</v>
      </c>
      <c r="K2045" s="18" t="str">
        <f>OBV!F2045</f>
        <v>BEARISH</v>
      </c>
      <c r="L2045" s="18" t="str">
        <f>OBV!G2045</f>
        <v>NEUTRAL</v>
      </c>
      <c r="M2045" s="18" t="str">
        <f>OBV!H2045</f>
        <v>CONFIRMED BEARISH</v>
      </c>
    </row>
    <row r="2046" spans="1:13" ht="13.5" x14ac:dyDescent="0.25">
      <c r="A2046" s="4">
        <f>TITRES_STAT!B2049</f>
        <v>44981</v>
      </c>
      <c r="B2046" s="2">
        <f>TITRES_STAT!C2049</f>
        <v>11.95</v>
      </c>
      <c r="C2046" s="2">
        <f>RSI!I2046</f>
        <v>46.80965233128839</v>
      </c>
      <c r="D2046" s="2">
        <f>MACD!E2046</f>
        <v>-2.9099827072738726E-2</v>
      </c>
      <c r="E2046" s="2">
        <f>MACD!F2046</f>
        <v>-7.4682773561302179E-2</v>
      </c>
      <c r="F2046" s="2">
        <f>'Moving Avg'!D2046</f>
        <v>5.3575400000000002</v>
      </c>
      <c r="G2046" s="2">
        <f>'Moving Avg'!E2046</f>
        <v>5.3735400000000002</v>
      </c>
      <c r="H2046" s="2">
        <f>'Moving Avg'!F2046</f>
        <v>5.3504149999999999</v>
      </c>
      <c r="I2046" s="2">
        <f>'Moving Avg'!G2046</f>
        <v>5.3807319999999992</v>
      </c>
      <c r="J2046" s="2">
        <f>'Moving Avg'!H2046</f>
        <v>6.1273679999999953</v>
      </c>
      <c r="K2046" s="18" t="str">
        <f>OBV!F2046</f>
        <v>BEARISH</v>
      </c>
      <c r="L2046" s="18" t="str">
        <f>OBV!G2046</f>
        <v>NEUTRAL</v>
      </c>
      <c r="M2046" s="18" t="str">
        <f>OBV!H2046</f>
        <v>BEARISH DIVERGENCE</v>
      </c>
    </row>
    <row r="2047" spans="1:13" ht="13.5" x14ac:dyDescent="0.25">
      <c r="A2047" s="4">
        <f>TITRES_STAT!B2050</f>
        <v>44984</v>
      </c>
      <c r="B2047" s="2">
        <f>TITRES_STAT!C2050</f>
        <v>11.95</v>
      </c>
      <c r="C2047" s="2">
        <f>RSI!I2047</f>
        <v>46.80965233128839</v>
      </c>
      <c r="D2047" s="2">
        <f>MACD!E2047</f>
        <v>-1.1906168487026747E-2</v>
      </c>
      <c r="E2047" s="2">
        <f>MACD!F2047</f>
        <v>-6.2127452546447096E-2</v>
      </c>
      <c r="F2047" s="2">
        <f>'Moving Avg'!D2047</f>
        <v>5.3397600000000001</v>
      </c>
      <c r="G2047" s="2">
        <f>'Moving Avg'!E2047</f>
        <v>5.3633199999999999</v>
      </c>
      <c r="H2047" s="2">
        <f>'Moving Avg'!F2047</f>
        <v>5.3515300000000012</v>
      </c>
      <c r="I2047" s="2">
        <f>'Moving Avg'!G2047</f>
        <v>5.3731739999999988</v>
      </c>
      <c r="J2047" s="2">
        <f>'Moving Avg'!H2047</f>
        <v>6.1207544999999968</v>
      </c>
      <c r="K2047" s="18" t="str">
        <f>OBV!F2047</f>
        <v>BEARISH</v>
      </c>
      <c r="L2047" s="18" t="str">
        <f>OBV!G2047</f>
        <v>NEUTRAL</v>
      </c>
      <c r="M2047" s="18" t="str">
        <f>OBV!H2047</f>
        <v>CONFIRMED BEARISH</v>
      </c>
    </row>
    <row r="2048" spans="1:13" ht="13.5" x14ac:dyDescent="0.25">
      <c r="A2048" s="4">
        <f>TITRES_STAT!B2051</f>
        <v>44985</v>
      </c>
      <c r="B2048" s="2">
        <f>TITRES_STAT!C2051</f>
        <v>12.15</v>
      </c>
      <c r="C2048" s="2">
        <f>RSI!I2048</f>
        <v>53.978495679767363</v>
      </c>
      <c r="D2048" s="2">
        <f>MACD!E2048</f>
        <v>-3.7201833445221766E-3</v>
      </c>
      <c r="E2048" s="2">
        <f>MACD!F2048</f>
        <v>-5.0445998706062117E-2</v>
      </c>
      <c r="F2048" s="2">
        <f>'Moving Avg'!D2048</f>
        <v>5.3397600000000001</v>
      </c>
      <c r="G2048" s="2">
        <f>'Moving Avg'!E2048</f>
        <v>5.3619900000000005</v>
      </c>
      <c r="H2048" s="2">
        <f>'Moving Avg'!F2048</f>
        <v>5.3559750000000017</v>
      </c>
      <c r="I2048" s="2">
        <f>'Moving Avg'!G2048</f>
        <v>5.3673939999999982</v>
      </c>
      <c r="J2048" s="2">
        <f>'Moving Avg'!H2048</f>
        <v>6.1148019999999974</v>
      </c>
      <c r="K2048" s="18" t="str">
        <f>OBV!F2048</f>
        <v>BEARISH</v>
      </c>
      <c r="L2048" s="18" t="str">
        <f>OBV!G2048</f>
        <v>NEUTRAL</v>
      </c>
      <c r="M2048" s="18" t="str">
        <f>OBV!H2048</f>
        <v>NEUTRAL</v>
      </c>
    </row>
    <row r="2049" spans="1:13" ht="13.5" x14ac:dyDescent="0.25">
      <c r="A2049" s="4">
        <f>TITRES_STAT!B2052</f>
        <v>44986</v>
      </c>
      <c r="B2049" s="2">
        <f>TITRES_STAT!C2052</f>
        <v>12.15</v>
      </c>
      <c r="C2049" s="2">
        <f>RSI!I2049</f>
        <v>53.978495679767377</v>
      </c>
      <c r="D2049" s="2">
        <f>MACD!E2049</f>
        <v>2.2103769049559574E-3</v>
      </c>
      <c r="E2049" s="2">
        <f>MACD!F2049</f>
        <v>-3.9914723583858509E-2</v>
      </c>
      <c r="F2049" s="2">
        <f>'Moving Avg'!D2049</f>
        <v>5.3531000000000004</v>
      </c>
      <c r="G2049" s="2">
        <f>'Moving Avg'!E2049</f>
        <v>5.3611000000000004</v>
      </c>
      <c r="H2049" s="2">
        <f>'Moving Avg'!F2049</f>
        <v>5.3604200000000013</v>
      </c>
      <c r="I2049" s="2">
        <f>'Moving Avg'!G2049</f>
        <v>5.3633919999999975</v>
      </c>
      <c r="J2049" s="2">
        <f>'Moving Avg'!H2049</f>
        <v>6.108849499999998</v>
      </c>
      <c r="K2049" s="18" t="str">
        <f>OBV!F2049</f>
        <v>BULLISH</v>
      </c>
      <c r="L2049" s="18" t="str">
        <f>OBV!G2049</f>
        <v>NEUTRAL</v>
      </c>
      <c r="M2049" s="18" t="str">
        <f>OBV!H2049</f>
        <v>CONFIRMED BULLISH</v>
      </c>
    </row>
    <row r="2050" spans="1:13" ht="13.5" x14ac:dyDescent="0.25">
      <c r="A2050" s="4">
        <f>TITRES_STAT!B2053</f>
        <v>44987</v>
      </c>
      <c r="B2050" s="2">
        <f>TITRES_STAT!C2053</f>
        <v>12.5</v>
      </c>
      <c r="C2050" s="2">
        <f>RSI!I2050</f>
        <v>63.864620329517088</v>
      </c>
      <c r="D2050" s="2">
        <f>MACD!E2050</f>
        <v>-4.5928636620340413E-3</v>
      </c>
      <c r="E2050" s="2">
        <f>MACD!F2050</f>
        <v>-3.2850351599493614E-2</v>
      </c>
      <c r="F2050" s="2">
        <f>'Moving Avg'!D2050</f>
        <v>5.3975600000000004</v>
      </c>
      <c r="G2050" s="2">
        <f>'Moving Avg'!E2050</f>
        <v>5.3757700000000002</v>
      </c>
      <c r="H2050" s="2">
        <f>'Moving Avg'!F2050</f>
        <v>5.3759800000000002</v>
      </c>
      <c r="I2050" s="2">
        <f>'Moving Avg'!G2050</f>
        <v>5.3616139999999977</v>
      </c>
      <c r="J2050" s="2">
        <f>'Moving Avg'!H2050</f>
        <v>6.1034584999999986</v>
      </c>
      <c r="K2050" s="18" t="str">
        <f>OBV!F2050</f>
        <v>BULLISH</v>
      </c>
      <c r="L2050" s="18" t="str">
        <f>OBV!G2050</f>
        <v>NEUTRAL</v>
      </c>
      <c r="M2050" s="18" t="str">
        <f>OBV!H2050</f>
        <v>CONFIRMED BULLISH</v>
      </c>
    </row>
    <row r="2051" spans="1:13" ht="13.5" x14ac:dyDescent="0.25">
      <c r="A2051" s="4">
        <f>TITRES_STAT!B2054</f>
        <v>44988</v>
      </c>
      <c r="B2051" s="2">
        <f>TITRES_STAT!C2054</f>
        <v>12.49</v>
      </c>
      <c r="C2051" s="2">
        <f>RSI!I2051</f>
        <v>63.440179379164832</v>
      </c>
      <c r="D2051" s="2">
        <f>MACD!E2051</f>
        <v>-2.8993774491874902E-2</v>
      </c>
      <c r="E2051" s="2">
        <f>MACD!F2051</f>
        <v>-3.2079036177969873E-2</v>
      </c>
      <c r="F2051" s="2">
        <f>'Moving Avg'!D2051</f>
        <v>5.4455600000000004</v>
      </c>
      <c r="G2051" s="2">
        <f>'Moving Avg'!E2051</f>
        <v>5.4015500000000003</v>
      </c>
      <c r="H2051" s="2">
        <f>'Moving Avg'!F2051</f>
        <v>5.3935400000000007</v>
      </c>
      <c r="I2051" s="2">
        <f>'Moving Avg'!G2051</f>
        <v>5.3597459999999977</v>
      </c>
      <c r="J2051" s="2">
        <f>'Moving Avg'!H2051</f>
        <v>6.0986954999999998</v>
      </c>
      <c r="K2051" s="18" t="str">
        <f>OBV!F2051</f>
        <v>BULLISH</v>
      </c>
      <c r="L2051" s="18" t="str">
        <f>OBV!G2051</f>
        <v>NEUTRAL</v>
      </c>
      <c r="M2051" s="18" t="str">
        <f>OBV!H2051</f>
        <v>CONFIRMED BULLISH</v>
      </c>
    </row>
    <row r="2052" spans="1:13" ht="13.5" x14ac:dyDescent="0.25">
      <c r="A2052" s="4">
        <f>TITRES_STAT!B2055</f>
        <v>44991</v>
      </c>
      <c r="B2052" s="2">
        <f>TITRES_STAT!C2055</f>
        <v>12.21</v>
      </c>
      <c r="C2052" s="2">
        <f>RSI!I2052</f>
        <v>52.961435176644471</v>
      </c>
      <c r="D2052" s="2">
        <f>MACD!E2052</f>
        <v>-2.5088576144977282E-2</v>
      </c>
      <c r="E2052" s="2">
        <f>MACD!F2052</f>
        <v>-3.0680944171371356E-2</v>
      </c>
      <c r="F2052" s="2">
        <f>'Moving Avg'!D2052</f>
        <v>5.46868</v>
      </c>
      <c r="G2052" s="2">
        <f>'Moving Avg'!E2052</f>
        <v>5.4042200000000005</v>
      </c>
      <c r="H2052" s="2">
        <f>'Moving Avg'!F2052</f>
        <v>5.3982100000000006</v>
      </c>
      <c r="I2052" s="2">
        <f>'Moving Avg'!G2052</f>
        <v>5.355833999999998</v>
      </c>
      <c r="J2052" s="2">
        <f>'Moving Avg'!H2052</f>
        <v>6.0933104999999985</v>
      </c>
      <c r="K2052" s="18" t="str">
        <f>OBV!F2052</f>
        <v>BULLISH</v>
      </c>
      <c r="L2052" s="18" t="str">
        <f>OBV!G2052</f>
        <v>NEUTRAL</v>
      </c>
      <c r="M2052" s="18" t="str">
        <f>OBV!H2052</f>
        <v>CONFIRMED BULLISH</v>
      </c>
    </row>
    <row r="2053" spans="1:13" ht="13.5" x14ac:dyDescent="0.25">
      <c r="A2053" s="4">
        <f>TITRES_STAT!B2056</f>
        <v>44992</v>
      </c>
      <c r="B2053" s="2">
        <f>TITRES_STAT!C2056</f>
        <v>12.1</v>
      </c>
      <c r="C2053" s="2">
        <f>RSI!I2053</f>
        <v>49.493631220694752</v>
      </c>
      <c r="D2053" s="2">
        <f>MACD!E2053</f>
        <v>-1.8417681985499534E-2</v>
      </c>
      <c r="E2053" s="2">
        <f>MACD!F2053</f>
        <v>-2.8228291734196994E-2</v>
      </c>
      <c r="F2053" s="2">
        <f>'Moving Avg'!D2053</f>
        <v>5.4642199999999992</v>
      </c>
      <c r="G2053" s="2">
        <f>'Moving Avg'!E2053</f>
        <v>5.4019899999999996</v>
      </c>
      <c r="H2053" s="2">
        <f>'Moving Avg'!F2053</f>
        <v>5.4006550000000013</v>
      </c>
      <c r="I2053" s="2">
        <f>'Moving Avg'!G2053</f>
        <v>5.3509419999999981</v>
      </c>
      <c r="J2053" s="2">
        <f>'Moving Avg'!H2053</f>
        <v>6.0878974999999977</v>
      </c>
      <c r="K2053" s="18" t="str">
        <f>OBV!F2053</f>
        <v>BEARISH</v>
      </c>
      <c r="L2053" s="18" t="str">
        <f>OBV!G2053</f>
        <v>NEUTRAL</v>
      </c>
      <c r="M2053" s="18" t="str">
        <f>OBV!H2053</f>
        <v>CONFIRMED BEARISH</v>
      </c>
    </row>
    <row r="2054" spans="1:13" ht="13.5" x14ac:dyDescent="0.25">
      <c r="A2054" s="4">
        <f>TITRES_STAT!B2057</f>
        <v>44993</v>
      </c>
      <c r="B2054" s="2">
        <f>TITRES_STAT!C2057</f>
        <v>12.5</v>
      </c>
      <c r="C2054" s="2">
        <f>RSI!I2054</f>
        <v>59.788288665739167</v>
      </c>
      <c r="D2054" s="2">
        <f>MACD!E2054</f>
        <v>-3.6166495028807866E-2</v>
      </c>
      <c r="E2054" s="2">
        <f>MACD!F2054</f>
        <v>-2.9815932393119169E-2</v>
      </c>
      <c r="F2054" s="2">
        <f>'Moving Avg'!D2054</f>
        <v>5.4953400000000006</v>
      </c>
      <c r="G2054" s="2">
        <f>'Moving Avg'!E2054</f>
        <v>5.42422</v>
      </c>
      <c r="H2054" s="2">
        <f>'Moving Avg'!F2054</f>
        <v>5.4084350000000008</v>
      </c>
      <c r="I2054" s="2">
        <f>'Moving Avg'!G2054</f>
        <v>5.3473859999999993</v>
      </c>
      <c r="J2054" s="2">
        <f>'Moving Avg'!H2054</f>
        <v>6.083156999999999</v>
      </c>
      <c r="K2054" s="18" t="str">
        <f>OBV!F2054</f>
        <v>BULLISH</v>
      </c>
      <c r="L2054" s="18" t="str">
        <f>OBV!G2054</f>
        <v>NEUTRAL</v>
      </c>
      <c r="M2054" s="18" t="str">
        <f>OBV!H2054</f>
        <v>CONFIRMED BULLISH</v>
      </c>
    </row>
    <row r="2055" spans="1:13" ht="13.5" x14ac:dyDescent="0.25">
      <c r="A2055" s="4">
        <f>TITRES_STAT!B2058</f>
        <v>44994</v>
      </c>
      <c r="B2055" s="2">
        <f>TITRES_STAT!C2058</f>
        <v>12.1</v>
      </c>
      <c r="C2055" s="2">
        <f>RSI!I2055</f>
        <v>49.026563627171868</v>
      </c>
      <c r="D2055" s="2">
        <f>MACD!E2055</f>
        <v>-3.9015661999733275E-2</v>
      </c>
      <c r="E2055" s="2">
        <f>MACD!F2055</f>
        <v>-3.1655878314441992E-2</v>
      </c>
      <c r="F2055" s="2">
        <f>'Moving Avg'!D2055</f>
        <v>5.4597600000000002</v>
      </c>
      <c r="G2055" s="2">
        <f>'Moving Avg'!E2055</f>
        <v>5.4286599999999998</v>
      </c>
      <c r="H2055" s="2">
        <f>'Moving Avg'!F2055</f>
        <v>5.4062099999999997</v>
      </c>
      <c r="I2055" s="2">
        <f>'Moving Avg'!G2055</f>
        <v>5.3404499999999988</v>
      </c>
      <c r="J2055" s="2">
        <f>'Moving Avg'!H2055</f>
        <v>6.077526999999999</v>
      </c>
      <c r="K2055" s="18" t="str">
        <f>OBV!F2055</f>
        <v>BEARISH</v>
      </c>
      <c r="L2055" s="18" t="str">
        <f>OBV!G2055</f>
        <v>NEUTRAL</v>
      </c>
      <c r="M2055" s="18" t="str">
        <f>OBV!H2055</f>
        <v>CONFIRMED BEARISH</v>
      </c>
    </row>
    <row r="2056" spans="1:13" ht="13.5" x14ac:dyDescent="0.25">
      <c r="A2056" s="4">
        <f>TITRES_STAT!B2059</f>
        <v>44995</v>
      </c>
      <c r="B2056" s="2">
        <f>TITRES_STAT!C2059</f>
        <v>12.4</v>
      </c>
      <c r="C2056" s="2">
        <f>RSI!I2056</f>
        <v>55.4955179532203</v>
      </c>
      <c r="D2056" s="2">
        <f>MACD!E2056</f>
        <v>-5.4606141398609864E-2</v>
      </c>
      <c r="E2056" s="2">
        <f>MACD!F2056</f>
        <v>-3.6245930931275566E-2</v>
      </c>
      <c r="F2056" s="2">
        <f>'Moving Avg'!D2056</f>
        <v>5.4517600000000002</v>
      </c>
      <c r="G2056" s="2">
        <f>'Moving Avg'!E2056</f>
        <v>5.4486600000000003</v>
      </c>
      <c r="H2056" s="2">
        <f>'Moving Avg'!F2056</f>
        <v>5.4110999999999994</v>
      </c>
      <c r="I2056" s="2">
        <f>'Moving Avg'!G2056</f>
        <v>5.3361819999999991</v>
      </c>
      <c r="J2056" s="2">
        <f>'Moving Avg'!H2056</f>
        <v>6.072563999999999</v>
      </c>
      <c r="K2056" s="18" t="str">
        <f>OBV!F2056</f>
        <v>BULLISH</v>
      </c>
      <c r="L2056" s="18" t="str">
        <f>OBV!G2056</f>
        <v>NEUTRAL</v>
      </c>
      <c r="M2056" s="18" t="str">
        <f>OBV!H2056</f>
        <v>BULLISH DIVERGENCE</v>
      </c>
    </row>
    <row r="2057" spans="1:13" ht="13.5" x14ac:dyDescent="0.25">
      <c r="A2057" s="4">
        <f>TITRES_STAT!B2060</f>
        <v>44998</v>
      </c>
      <c r="B2057" s="2">
        <f>TITRES_STAT!C2060</f>
        <v>12.36</v>
      </c>
      <c r="C2057" s="2">
        <f>RSI!I2057</f>
        <v>54.501605068205542</v>
      </c>
      <c r="D2057" s="2">
        <f>MACD!E2057</f>
        <v>-6.7159296011420011E-2</v>
      </c>
      <c r="E2057" s="2">
        <f>MACD!F2057</f>
        <v>-4.2428603947304452E-2</v>
      </c>
      <c r="F2057" s="2">
        <f>'Moving Avg'!D2057</f>
        <v>5.4650800000000004</v>
      </c>
      <c r="G2057" s="2">
        <f>'Moving Avg'!E2057</f>
        <v>5.4668800000000006</v>
      </c>
      <c r="H2057" s="2">
        <f>'Moving Avg'!F2057</f>
        <v>5.4150999999999998</v>
      </c>
      <c r="I2057" s="2">
        <f>'Moving Avg'!G2057</f>
        <v>5.3322679999999982</v>
      </c>
      <c r="J2057" s="2">
        <f>'Moving Avg'!H2057</f>
        <v>6.0675119999999989</v>
      </c>
      <c r="K2057" s="18" t="str">
        <f>OBV!F2057</f>
        <v>BULLISH</v>
      </c>
      <c r="L2057" s="18" t="str">
        <f>OBV!G2057</f>
        <v>NEUTRAL</v>
      </c>
      <c r="M2057" s="18" t="str">
        <f>OBV!H2057</f>
        <v>CONFIRMED BULLISH</v>
      </c>
    </row>
    <row r="2058" spans="1:13" ht="13.5" x14ac:dyDescent="0.25">
      <c r="A2058" s="4">
        <f>TITRES_STAT!B2061</f>
        <v>44999</v>
      </c>
      <c r="B2058" s="2">
        <f>TITRES_STAT!C2061</f>
        <v>12.36</v>
      </c>
      <c r="C2058" s="2">
        <f>RSI!I2058</f>
        <v>54.501605068205542</v>
      </c>
      <c r="D2058" s="2">
        <f>MACD!E2058</f>
        <v>-6.4628470753521405E-2</v>
      </c>
      <c r="E2058" s="2">
        <f>MACD!F2058</f>
        <v>-4.6868577308547849E-2</v>
      </c>
      <c r="F2058" s="2">
        <f>'Moving Avg'!D2058</f>
        <v>5.4882000000000009</v>
      </c>
      <c r="G2058" s="2">
        <f>'Moving Avg'!E2058</f>
        <v>5.47621</v>
      </c>
      <c r="H2058" s="2">
        <f>'Moving Avg'!F2058</f>
        <v>5.4190999999999994</v>
      </c>
      <c r="I2058" s="2">
        <f>'Moving Avg'!G2058</f>
        <v>5.3310219999999982</v>
      </c>
      <c r="J2058" s="2">
        <f>'Moving Avg'!H2058</f>
        <v>6.0624599999999997</v>
      </c>
      <c r="K2058" s="18" t="str">
        <f>OBV!F2058</f>
        <v>BULLISH</v>
      </c>
      <c r="L2058" s="18" t="str">
        <f>OBV!G2058</f>
        <v>NEUTRAL</v>
      </c>
      <c r="M2058" s="18" t="str">
        <f>OBV!H2058</f>
        <v>CONFIRMED BULLISH</v>
      </c>
    </row>
    <row r="2059" spans="1:13" ht="13.5" x14ac:dyDescent="0.25">
      <c r="A2059" s="4">
        <f>TITRES_STAT!B2062</f>
        <v>45000</v>
      </c>
      <c r="B2059" s="2">
        <f>TITRES_STAT!C2062</f>
        <v>12.36</v>
      </c>
      <c r="C2059" s="2">
        <f>RSI!I2059</f>
        <v>54.501605068205542</v>
      </c>
      <c r="D2059" s="2">
        <f>MACD!E2059</f>
        <v>-6.2972371525782833E-2</v>
      </c>
      <c r="E2059" s="2">
        <f>MACD!F2059</f>
        <v>-5.0089336151994852E-2</v>
      </c>
      <c r="F2059" s="2">
        <f>'Moving Avg'!D2059</f>
        <v>5.4757400000000001</v>
      </c>
      <c r="G2059" s="2">
        <f>'Moving Avg'!E2059</f>
        <v>5.4855400000000003</v>
      </c>
      <c r="H2059" s="2">
        <f>'Moving Avg'!F2059</f>
        <v>5.4233199999999995</v>
      </c>
      <c r="I2059" s="2">
        <f>'Moving Avg'!G2059</f>
        <v>5.3306659999999972</v>
      </c>
      <c r="J2059" s="2">
        <f>'Moving Avg'!H2059</f>
        <v>6.0574515000000018</v>
      </c>
      <c r="K2059" s="18" t="str">
        <f>OBV!F2059</f>
        <v>BULLISH</v>
      </c>
      <c r="L2059" s="18" t="str">
        <f>OBV!G2059</f>
        <v>NEUTRAL</v>
      </c>
      <c r="M2059" s="18" t="str">
        <f>OBV!H2059</f>
        <v>BULLISH DIVERGENCE</v>
      </c>
    </row>
    <row r="2060" spans="1:13" ht="13.5" x14ac:dyDescent="0.25">
      <c r="A2060" s="4">
        <f>TITRES_STAT!B2063</f>
        <v>45001</v>
      </c>
      <c r="B2060" s="2">
        <f>TITRES_STAT!C2063</f>
        <v>12.36</v>
      </c>
      <c r="C2060" s="2">
        <f>RSI!I2060</f>
        <v>54.501605068205542</v>
      </c>
      <c r="D2060" s="2">
        <f>MACD!E2060</f>
        <v>-3.8082010347059381E-2</v>
      </c>
      <c r="E2060" s="2">
        <f>MACD!F2060</f>
        <v>-4.7687870991007755E-2</v>
      </c>
      <c r="F2060" s="2">
        <f>'Moving Avg'!D2060</f>
        <v>5.4988600000000005</v>
      </c>
      <c r="G2060" s="2">
        <f>'Moving Avg'!E2060</f>
        <v>5.4793099999999999</v>
      </c>
      <c r="H2060" s="2">
        <f>'Moving Avg'!F2060</f>
        <v>5.4275399999999996</v>
      </c>
      <c r="I2060" s="2">
        <f>'Moving Avg'!G2060</f>
        <v>5.3338659999999969</v>
      </c>
      <c r="J2060" s="2">
        <f>'Moving Avg'!H2060</f>
        <v>6.052443000000002</v>
      </c>
      <c r="K2060" s="18" t="str">
        <f>OBV!F2060</f>
        <v>BULLISH</v>
      </c>
      <c r="L2060" s="18" t="str">
        <f>OBV!G2060</f>
        <v>NEUTRAL</v>
      </c>
      <c r="M2060" s="18" t="str">
        <f>OBV!H2060</f>
        <v>CONFIRMED BULLISH</v>
      </c>
    </row>
    <row r="2061" spans="1:13" ht="13.5" x14ac:dyDescent="0.25">
      <c r="A2061" s="4">
        <f>TITRES_STAT!B2064</f>
        <v>45002</v>
      </c>
      <c r="B2061" s="2">
        <f>TITRES_STAT!C2064</f>
        <v>12.5</v>
      </c>
      <c r="C2061" s="2">
        <f>RSI!I2061</f>
        <v>58.039446756661036</v>
      </c>
      <c r="D2061" s="2">
        <f>MACD!E2061</f>
        <v>-2.2744183094816961E-2</v>
      </c>
      <c r="E2061" s="2">
        <f>MACD!F2061</f>
        <v>-4.2699133411769605E-2</v>
      </c>
      <c r="F2061" s="2">
        <f>'Moving Avg'!D2061</f>
        <v>5.5077600000000002</v>
      </c>
      <c r="G2061" s="2">
        <f>'Moving Avg'!E2061</f>
        <v>5.4797600000000006</v>
      </c>
      <c r="H2061" s="2">
        <f>'Moving Avg'!F2061</f>
        <v>5.4406549999999996</v>
      </c>
      <c r="I2061" s="2">
        <f>'Moving Avg'!G2061</f>
        <v>5.3350219999999968</v>
      </c>
      <c r="J2061" s="2">
        <f>'Moving Avg'!H2061</f>
        <v>6.0477460000000027</v>
      </c>
      <c r="K2061" s="18" t="str">
        <f>OBV!F2061</f>
        <v>BULLISH</v>
      </c>
      <c r="L2061" s="18" t="str">
        <f>OBV!G2061</f>
        <v>NEUTRAL</v>
      </c>
      <c r="M2061" s="18" t="str">
        <f>OBV!H2061</f>
        <v>CONFIRMED BULLISH</v>
      </c>
    </row>
    <row r="2062" spans="1:13" ht="13.5" x14ac:dyDescent="0.25">
      <c r="A2062" s="4">
        <f>TITRES_STAT!B2065</f>
        <v>45006</v>
      </c>
      <c r="B2062" s="2">
        <f>TITRES_STAT!C2065</f>
        <v>12.5</v>
      </c>
      <c r="C2062" s="2">
        <f>RSI!I2062</f>
        <v>58.039446756661036</v>
      </c>
      <c r="D2062" s="2">
        <f>MACD!E2062</f>
        <v>-2.9657917491552332E-2</v>
      </c>
      <c r="E2062" s="2">
        <f>MACD!F2062</f>
        <v>-4.0090890227726154E-2</v>
      </c>
      <c r="F2062" s="2">
        <f>'Moving Avg'!D2062</f>
        <v>5.5202200000000001</v>
      </c>
      <c r="G2062" s="2">
        <f>'Moving Avg'!E2062</f>
        <v>5.4926500000000003</v>
      </c>
      <c r="H2062" s="2">
        <f>'Moving Avg'!F2062</f>
        <v>5.448434999999999</v>
      </c>
      <c r="I2062" s="2">
        <f>'Moving Avg'!G2062</f>
        <v>5.3394679999999957</v>
      </c>
      <c r="J2062" s="2">
        <f>'Moving Avg'!H2062</f>
        <v>6.0430055000000031</v>
      </c>
      <c r="K2062" s="18" t="str">
        <f>OBV!F2062</f>
        <v>BULLISH</v>
      </c>
      <c r="L2062" s="18" t="str">
        <f>OBV!G2062</f>
        <v>NEUTRAL</v>
      </c>
      <c r="M2062" s="18" t="str">
        <f>OBV!H2062</f>
        <v>CONFIRMED BULLISH</v>
      </c>
    </row>
    <row r="2063" spans="1:13" ht="13.5" x14ac:dyDescent="0.25">
      <c r="A2063" s="4">
        <f>TITRES_STAT!B2066</f>
        <v>45007</v>
      </c>
      <c r="B2063" s="2">
        <f>TITRES_STAT!C2066</f>
        <v>12.3</v>
      </c>
      <c r="C2063" s="2">
        <f>RSI!I2063</f>
        <v>51.42221723201687</v>
      </c>
      <c r="D2063" s="2">
        <f>MACD!E2063</f>
        <v>-3.7158901221284957E-2</v>
      </c>
      <c r="E2063" s="2">
        <f>MACD!F2063</f>
        <v>-3.9504492426437915E-2</v>
      </c>
      <c r="F2063" s="2">
        <f>'Moving Avg'!D2063</f>
        <v>5.5148999999999999</v>
      </c>
      <c r="G2063" s="2">
        <f>'Moving Avg'!E2063</f>
        <v>5.5015499999999999</v>
      </c>
      <c r="H2063" s="2">
        <f>'Moving Avg'!F2063</f>
        <v>5.4517699999999989</v>
      </c>
      <c r="I2063" s="2">
        <f>'Moving Avg'!G2063</f>
        <v>5.3423139999999965</v>
      </c>
      <c r="J2063" s="2">
        <f>'Moving Avg'!H2063</f>
        <v>6.0378205000000014</v>
      </c>
      <c r="K2063" s="18" t="str">
        <f>OBV!F2063</f>
        <v>BULLISH</v>
      </c>
      <c r="L2063" s="18" t="str">
        <f>OBV!G2063</f>
        <v>NEUTRAL</v>
      </c>
      <c r="M2063" s="18" t="str">
        <f>OBV!H2063</f>
        <v>BULLISH DIVERGENCE</v>
      </c>
    </row>
    <row r="2064" spans="1:13" ht="13.5" x14ac:dyDescent="0.25">
      <c r="A2064" s="4">
        <f>TITRES_STAT!B2067</f>
        <v>45008</v>
      </c>
      <c r="B2064" s="2">
        <f>TITRES_STAT!C2067</f>
        <v>12.25</v>
      </c>
      <c r="C2064" s="2">
        <f>RSI!I2064</f>
        <v>49.88577085481915</v>
      </c>
      <c r="D2064" s="2">
        <f>MACD!E2064</f>
        <v>-1.460543945715731E-2</v>
      </c>
      <c r="E2064" s="2">
        <f>MACD!F2064</f>
        <v>-3.452468183258179E-2</v>
      </c>
      <c r="F2064" s="2">
        <f>'Moving Avg'!D2064</f>
        <v>5.5051199999999998</v>
      </c>
      <c r="G2064" s="2">
        <f>'Moving Avg'!E2064</f>
        <v>5.4904299999999999</v>
      </c>
      <c r="H2064" s="2">
        <f>'Moving Avg'!F2064</f>
        <v>5.4573249999999991</v>
      </c>
      <c r="I2064" s="2">
        <f>'Moving Avg'!G2064</f>
        <v>5.3467599999999971</v>
      </c>
      <c r="J2064" s="2">
        <f>'Moving Avg'!H2064</f>
        <v>6.0325240000000004</v>
      </c>
      <c r="K2064" s="18" t="str">
        <f>OBV!F2064</f>
        <v>BULLISH</v>
      </c>
      <c r="L2064" s="18" t="str">
        <f>OBV!G2064</f>
        <v>NEUTRAL</v>
      </c>
      <c r="M2064" s="18" t="str">
        <f>OBV!H2064</f>
        <v>BULLISH DIVERGENCE</v>
      </c>
    </row>
    <row r="2065" spans="1:13" ht="13.5" x14ac:dyDescent="0.25">
      <c r="A2065" s="4">
        <f>TITRES_STAT!B2068</f>
        <v>45009</v>
      </c>
      <c r="B2065" s="2">
        <f>TITRES_STAT!C2068</f>
        <v>12.36</v>
      </c>
      <c r="C2065" s="2">
        <f>RSI!I2065</f>
        <v>53.188747834301594</v>
      </c>
      <c r="D2065" s="2">
        <f>MACD!E2065</f>
        <v>-2.6493121101134776E-2</v>
      </c>
      <c r="E2065" s="2">
        <f>MACD!F2065</f>
        <v>-3.2918369686292387E-2</v>
      </c>
      <c r="F2065" s="2">
        <f>'Moving Avg'!D2065</f>
        <v>5.5051199999999998</v>
      </c>
      <c r="G2065" s="2">
        <f>'Moving Avg'!E2065</f>
        <v>5.5019900000000002</v>
      </c>
      <c r="H2065" s="2">
        <f>'Moving Avg'!F2065</f>
        <v>5.4653249999999991</v>
      </c>
      <c r="I2065" s="2">
        <f>'Moving Avg'!G2065</f>
        <v>5.3543179999999975</v>
      </c>
      <c r="J2065" s="2">
        <f>'Moving Avg'!H2065</f>
        <v>6.0274720000000013</v>
      </c>
      <c r="K2065" s="18" t="str">
        <f>OBV!F2065</f>
        <v>BULLISH</v>
      </c>
      <c r="L2065" s="18" t="str">
        <f>OBV!G2065</f>
        <v>NEUTRAL</v>
      </c>
      <c r="M2065" s="18" t="str">
        <f>OBV!H2065</f>
        <v>NEUTRAL</v>
      </c>
    </row>
    <row r="2066" spans="1:13" ht="13.5" x14ac:dyDescent="0.25">
      <c r="A2066" s="4">
        <f>TITRES_STAT!B2069</f>
        <v>45012</v>
      </c>
      <c r="B2066" s="2">
        <f>TITRES_STAT!C2069</f>
        <v>12.5</v>
      </c>
      <c r="C2066" s="2">
        <f>RSI!I2066</f>
        <v>57.070798291894427</v>
      </c>
      <c r="D2066" s="2">
        <f>MACD!E2066</f>
        <v>-2.0914032689993256E-2</v>
      </c>
      <c r="E2066" s="2">
        <f>MACD!F2066</f>
        <v>-3.0517502287032559E-2</v>
      </c>
      <c r="F2066" s="2">
        <f>'Moving Avg'!D2066</f>
        <v>5.5051199999999998</v>
      </c>
      <c r="G2066" s="2">
        <f>'Moving Avg'!E2066</f>
        <v>5.5064399999999996</v>
      </c>
      <c r="H2066" s="2">
        <f>'Moving Avg'!F2066</f>
        <v>5.477549999999999</v>
      </c>
      <c r="I2066" s="2">
        <f>'Moving Avg'!G2066</f>
        <v>5.3631219999999962</v>
      </c>
      <c r="J2066" s="2">
        <f>'Moving Avg'!H2066</f>
        <v>6.0221025000000017</v>
      </c>
      <c r="K2066" s="18" t="str">
        <f>OBV!F2066</f>
        <v>BULLISH</v>
      </c>
      <c r="L2066" s="18" t="str">
        <f>OBV!G2066</f>
        <v>NEUTRAL</v>
      </c>
      <c r="M2066" s="18" t="str">
        <f>OBV!H2066</f>
        <v>NEUTRAL</v>
      </c>
    </row>
    <row r="2067" spans="1:13" ht="13.5" x14ac:dyDescent="0.25">
      <c r="A2067" s="4">
        <f>TITRES_STAT!B2070</f>
        <v>45013</v>
      </c>
      <c r="B2067" s="2">
        <f>TITRES_STAT!C2070</f>
        <v>12.5</v>
      </c>
      <c r="C2067" s="2">
        <f>RSI!I2067</f>
        <v>57.070798291894427</v>
      </c>
      <c r="D2067" s="2">
        <f>MACD!E2067</f>
        <v>-1.9550199516706002E-2</v>
      </c>
      <c r="E2067" s="2">
        <f>MACD!F2067</f>
        <v>-2.8324041732967251E-2</v>
      </c>
      <c r="F2067" s="2">
        <f>'Moving Avg'!D2067</f>
        <v>5.5051199999999998</v>
      </c>
      <c r="G2067" s="2">
        <f>'Moving Avg'!E2067</f>
        <v>5.51267</v>
      </c>
      <c r="H2067" s="2">
        <f>'Moving Avg'!F2067</f>
        <v>5.489774999999999</v>
      </c>
      <c r="I2067" s="2">
        <f>'Moving Avg'!G2067</f>
        <v>5.3675679999999977</v>
      </c>
      <c r="J2067" s="2">
        <f>'Moving Avg'!H2067</f>
        <v>6.017145000000002</v>
      </c>
      <c r="K2067" s="18" t="str">
        <f>OBV!F2067</f>
        <v>BULLISH</v>
      </c>
      <c r="L2067" s="18" t="str">
        <f>OBV!G2067</f>
        <v>NEUTRAL</v>
      </c>
      <c r="M2067" s="18" t="str">
        <f>OBV!H2067</f>
        <v>NEUTRAL</v>
      </c>
    </row>
    <row r="2068" spans="1:13" ht="13.5" x14ac:dyDescent="0.25">
      <c r="A2068" s="4">
        <f>TITRES_STAT!B2071</f>
        <v>45014</v>
      </c>
      <c r="B2068" s="2">
        <f>TITRES_STAT!C2071</f>
        <v>12.41</v>
      </c>
      <c r="C2068" s="2">
        <f>RSI!I2068</f>
        <v>53.751524943972086</v>
      </c>
      <c r="D2068" s="2">
        <f>MACD!E2068</f>
        <v>-1.6005883503256157E-2</v>
      </c>
      <c r="E2068" s="2">
        <f>MACD!F2068</f>
        <v>-2.5860410087025033E-2</v>
      </c>
      <c r="F2068" s="2">
        <f>'Moving Avg'!D2068</f>
        <v>5.5148999999999999</v>
      </c>
      <c r="G2068" s="2">
        <f>'Moving Avg'!E2068</f>
        <v>5.5148999999999999</v>
      </c>
      <c r="H2068" s="2">
        <f>'Moving Avg'!F2068</f>
        <v>5.4955549999999986</v>
      </c>
      <c r="I2068" s="2">
        <f>'Moving Avg'!G2068</f>
        <v>5.376281999999998</v>
      </c>
      <c r="J2068" s="2">
        <f>'Moving Avg'!H2068</f>
        <v>6.0119875000000009</v>
      </c>
      <c r="K2068" s="18" t="str">
        <f>OBV!F2068</f>
        <v>BULLISH</v>
      </c>
      <c r="L2068" s="18" t="str">
        <f>OBV!G2068</f>
        <v>NEUTRAL</v>
      </c>
      <c r="M2068" s="18" t="str">
        <f>OBV!H2068</f>
        <v>CONFIRMED BULLISH</v>
      </c>
    </row>
    <row r="2069" spans="1:13" ht="13.5" x14ac:dyDescent="0.25">
      <c r="A2069" s="4">
        <f>TITRES_STAT!B2072</f>
        <v>45015</v>
      </c>
      <c r="B2069" s="2">
        <f>TITRES_STAT!C2072</f>
        <v>12.4</v>
      </c>
      <c r="C2069" s="2">
        <f>RSI!I2069</f>
        <v>53.375421255284955</v>
      </c>
      <c r="D2069" s="2">
        <f>MACD!E2069</f>
        <v>-1.2967392227724694E-2</v>
      </c>
      <c r="E2069" s="2">
        <f>MACD!F2069</f>
        <v>-2.3281806515164968E-2</v>
      </c>
      <c r="F2069" s="2">
        <f>'Moving Avg'!D2069</f>
        <v>5.5282400000000012</v>
      </c>
      <c r="G2069" s="2">
        <f>'Moving Avg'!E2069</f>
        <v>5.51668</v>
      </c>
      <c r="H2069" s="2">
        <f>'Moving Avg'!F2069</f>
        <v>5.5011099999999988</v>
      </c>
      <c r="I2069" s="2">
        <f>'Moving Avg'!G2069</f>
        <v>5.3846399999999992</v>
      </c>
      <c r="J2069" s="2">
        <f>'Moving Avg'!H2069</f>
        <v>6.0074365000000025</v>
      </c>
      <c r="K2069" s="18" t="str">
        <f>OBV!F2069</f>
        <v>BEARISH</v>
      </c>
      <c r="L2069" s="18" t="str">
        <f>OBV!G2069</f>
        <v>NEUTRAL</v>
      </c>
      <c r="M2069" s="18" t="str">
        <f>OBV!H2069</f>
        <v>BEARISH DIVERGENCE</v>
      </c>
    </row>
    <row r="2070" spans="1:13" ht="13.5" x14ac:dyDescent="0.25">
      <c r="A2070" s="4">
        <f>TITRES_STAT!B2073</f>
        <v>45016</v>
      </c>
      <c r="B2070" s="2">
        <f>TITRES_STAT!C2073</f>
        <v>12.4</v>
      </c>
      <c r="C2070" s="2">
        <f>RSI!I2070</f>
        <v>53.375421255284948</v>
      </c>
      <c r="D2070" s="2">
        <f>MACD!E2070</f>
        <v>-1.0641880348288169E-2</v>
      </c>
      <c r="E2070" s="2">
        <f>MACD!F2070</f>
        <v>-2.0753821281789611E-2</v>
      </c>
      <c r="F2070" s="2">
        <f>'Moving Avg'!D2070</f>
        <v>5.5317999999999996</v>
      </c>
      <c r="G2070" s="2">
        <f>'Moving Avg'!E2070</f>
        <v>5.5184600000000001</v>
      </c>
      <c r="H2070" s="2">
        <f>'Moving Avg'!F2070</f>
        <v>5.4988849999999987</v>
      </c>
      <c r="I2070" s="2">
        <f>'Moving Avg'!G2070</f>
        <v>5.3919299999999994</v>
      </c>
      <c r="J2070" s="2">
        <f>'Moving Avg'!H2070</f>
        <v>6.0027985000000026</v>
      </c>
      <c r="K2070" s="18" t="str">
        <f>OBV!F2070</f>
        <v>BEARISH</v>
      </c>
      <c r="L2070" s="18" t="str">
        <f>OBV!G2070</f>
        <v>NEUTRAL</v>
      </c>
      <c r="M2070" s="18" t="str">
        <f>OBV!H2070</f>
        <v>BEARISH DIVERGENCE</v>
      </c>
    </row>
    <row r="2071" spans="1:13" ht="13.5" x14ac:dyDescent="0.25">
      <c r="A2071" s="4">
        <f>TITRES_STAT!B2074</f>
        <v>45019</v>
      </c>
      <c r="B2071" s="2">
        <f>TITRES_STAT!C2074</f>
        <v>12.3</v>
      </c>
      <c r="C2071" s="2">
        <f>RSI!I2071</f>
        <v>49.41859466804145</v>
      </c>
      <c r="D2071" s="2">
        <f>MACD!E2071</f>
        <v>3.9720321538148085E-3</v>
      </c>
      <c r="E2071" s="2">
        <f>MACD!F2071</f>
        <v>-1.5808650594668728E-2</v>
      </c>
      <c r="F2071" s="2">
        <f>'Moving Avg'!D2071</f>
        <v>5.5140199999999995</v>
      </c>
      <c r="G2071" s="2">
        <f>'Moving Avg'!E2071</f>
        <v>5.5095700000000001</v>
      </c>
      <c r="H2071" s="2">
        <f>'Moving Avg'!F2071</f>
        <v>5.4946649999999995</v>
      </c>
      <c r="I2071" s="2">
        <f>'Moving Avg'!G2071</f>
        <v>5.3987780000000001</v>
      </c>
      <c r="J2071" s="2">
        <f>'Moving Avg'!H2071</f>
        <v>5.9979385000000009</v>
      </c>
      <c r="K2071" s="18" t="str">
        <f>OBV!F2071</f>
        <v>BEARISH</v>
      </c>
      <c r="L2071" s="18" t="str">
        <f>OBV!G2071</f>
        <v>NEUTRAL</v>
      </c>
      <c r="M2071" s="18" t="str">
        <f>OBV!H2071</f>
        <v>CONFIRMED BEARISH</v>
      </c>
    </row>
    <row r="2072" spans="1:13" ht="13.5" x14ac:dyDescent="0.25">
      <c r="A2072" s="4">
        <f>TITRES_STAT!B2075</f>
        <v>45020</v>
      </c>
      <c r="B2072" s="2">
        <f>TITRES_STAT!C2075</f>
        <v>12.3</v>
      </c>
      <c r="C2072" s="2">
        <f>RSI!I2072</f>
        <v>49.418594668041443</v>
      </c>
      <c r="D2072" s="2">
        <f>MACD!E2072</f>
        <v>1.6389518790462354E-2</v>
      </c>
      <c r="E2072" s="2">
        <f>MACD!F2072</f>
        <v>-9.3690167176425122E-3</v>
      </c>
      <c r="F2072" s="2">
        <f>'Moving Avg'!D2072</f>
        <v>5.4962399999999985</v>
      </c>
      <c r="G2072" s="2">
        <f>'Moving Avg'!E2072</f>
        <v>5.50068</v>
      </c>
      <c r="H2072" s="2">
        <f>'Moving Avg'!F2072</f>
        <v>5.4966649999999984</v>
      </c>
      <c r="I2072" s="2">
        <f>'Moving Avg'!G2072</f>
        <v>5.4035800000000007</v>
      </c>
      <c r="J2072" s="2">
        <f>'Moving Avg'!H2072</f>
        <v>5.992753500000001</v>
      </c>
      <c r="K2072" s="18" t="str">
        <f>OBV!F2072</f>
        <v>BEARISH</v>
      </c>
      <c r="L2072" s="18" t="str">
        <f>OBV!G2072</f>
        <v>NEUTRAL</v>
      </c>
      <c r="M2072" s="18" t="str">
        <f>OBV!H2072</f>
        <v>CONFIRMED BEARISH</v>
      </c>
    </row>
    <row r="2073" spans="1:13" ht="13.5" x14ac:dyDescent="0.25">
      <c r="A2073" s="4">
        <f>TITRES_STAT!B2076</f>
        <v>45021</v>
      </c>
      <c r="B2073" s="2">
        <f>TITRES_STAT!C2076</f>
        <v>12.1</v>
      </c>
      <c r="C2073" s="2">
        <f>RSI!I2073</f>
        <v>42.153864329058045</v>
      </c>
      <c r="D2073" s="2">
        <f>MACD!E2073</f>
        <v>1.9860318647771713E-2</v>
      </c>
      <c r="E2073" s="2">
        <f>MACD!F2073</f>
        <v>-3.5231496445596675E-3</v>
      </c>
      <c r="F2073" s="2">
        <f>'Moving Avg'!D2073</f>
        <v>5.4686599999999999</v>
      </c>
      <c r="G2073" s="2">
        <f>'Moving Avg'!E2073</f>
        <v>5.4917800000000003</v>
      </c>
      <c r="H2073" s="2">
        <f>'Moving Avg'!F2073</f>
        <v>5.4966649999999984</v>
      </c>
      <c r="I2073" s="2">
        <f>'Moving Avg'!G2073</f>
        <v>5.4066020000000004</v>
      </c>
      <c r="J2073" s="2">
        <f>'Moving Avg'!H2073</f>
        <v>5.9873835</v>
      </c>
      <c r="K2073" s="18" t="str">
        <f>OBV!F2073</f>
        <v>BEARISH</v>
      </c>
      <c r="L2073" s="18" t="str">
        <f>OBV!G2073</f>
        <v>NEUTRAL</v>
      </c>
      <c r="M2073" s="18" t="str">
        <f>OBV!H2073</f>
        <v>CONFIRMED BEARISH</v>
      </c>
    </row>
    <row r="2074" spans="1:13" ht="13.5" x14ac:dyDescent="0.25">
      <c r="A2074" s="4">
        <f>TITRES_STAT!B2077</f>
        <v>45022</v>
      </c>
      <c r="B2074" s="2">
        <f>TITRES_STAT!C2077</f>
        <v>12.02</v>
      </c>
      <c r="C2074" s="2">
        <f>RSI!I2074</f>
        <v>39.650083861066349</v>
      </c>
      <c r="D2074" s="2">
        <f>MACD!E2074</f>
        <v>2.2566383280732794E-2</v>
      </c>
      <c r="E2074" s="2">
        <f>MACD!F2074</f>
        <v>1.694756940498825E-3</v>
      </c>
      <c r="F2074" s="2">
        <f>'Moving Avg'!D2074</f>
        <v>5.4348799999999997</v>
      </c>
      <c r="G2074" s="2">
        <f>'Moving Avg'!E2074</f>
        <v>5.48156</v>
      </c>
      <c r="H2074" s="2">
        <f>'Moving Avg'!F2074</f>
        <v>5.4859949999999991</v>
      </c>
      <c r="I2074" s="2">
        <f>'Moving Avg'!G2074</f>
        <v>5.4118480000000009</v>
      </c>
      <c r="J2074" s="2">
        <f>'Moving Avg'!H2074</f>
        <v>5.9811419999999984</v>
      </c>
      <c r="K2074" s="18" t="str">
        <f>OBV!F2074</f>
        <v>BEARISH</v>
      </c>
      <c r="L2074" s="18" t="str">
        <f>OBV!G2074</f>
        <v>NEUTRAL</v>
      </c>
      <c r="M2074" s="18" t="str">
        <f>OBV!H2074</f>
        <v>CONFIRMED BEARISH</v>
      </c>
    </row>
    <row r="2075" spans="1:13" ht="13.5" x14ac:dyDescent="0.25">
      <c r="A2075" s="4">
        <f>TITRES_STAT!B2078</f>
        <v>45023</v>
      </c>
      <c r="B2075" s="2">
        <f>TITRES_STAT!C2078</f>
        <v>12</v>
      </c>
      <c r="C2075" s="2">
        <f>RSI!I2075</f>
        <v>39.024277374234707</v>
      </c>
      <c r="D2075" s="2">
        <f>MACD!E2075</f>
        <v>3.3776361175152481E-2</v>
      </c>
      <c r="E2075" s="2">
        <f>MACD!F2075</f>
        <v>8.1110777874295568E-3</v>
      </c>
      <c r="F2075" s="2">
        <f>'Moving Avg'!D2075</f>
        <v>5.3993200000000003</v>
      </c>
      <c r="G2075" s="2">
        <f>'Moving Avg'!E2075</f>
        <v>5.4655599999999991</v>
      </c>
      <c r="H2075" s="2">
        <f>'Moving Avg'!F2075</f>
        <v>5.4837749999999996</v>
      </c>
      <c r="I2075" s="2">
        <f>'Moving Avg'!G2075</f>
        <v>5.4154060000000017</v>
      </c>
      <c r="J2075" s="2">
        <f>'Moving Avg'!H2075</f>
        <v>5.9748559999999991</v>
      </c>
      <c r="K2075" s="18" t="str">
        <f>OBV!F2075</f>
        <v>BEARISH</v>
      </c>
      <c r="L2075" s="18" t="str">
        <f>OBV!G2075</f>
        <v>NEUTRAL</v>
      </c>
      <c r="M2075" s="18" t="str">
        <f>OBV!H2075</f>
        <v>CONFIRMED BEARISH</v>
      </c>
    </row>
    <row r="2076" spans="1:13" ht="13.5" x14ac:dyDescent="0.25">
      <c r="A2076" s="4">
        <f>TITRES_STAT!B2079</f>
        <v>45026</v>
      </c>
      <c r="B2076" s="2">
        <f>TITRES_STAT!C2079</f>
        <v>11.72</v>
      </c>
      <c r="C2076" s="2">
        <f>RSI!I2076</f>
        <v>31.527850052531278</v>
      </c>
      <c r="D2076" s="2">
        <f>MACD!E2076</f>
        <v>6.2804391022060813E-2</v>
      </c>
      <c r="E2076" s="2">
        <f>MACD!F2076</f>
        <v>1.9049740434355811E-2</v>
      </c>
      <c r="F2076" s="2">
        <f>'Moving Avg'!D2076</f>
        <v>5.3477399999999999</v>
      </c>
      <c r="G2076" s="2">
        <f>'Moving Avg'!E2076</f>
        <v>5.4308800000000002</v>
      </c>
      <c r="H2076" s="2">
        <f>'Moving Avg'!F2076</f>
        <v>5.4686599999999999</v>
      </c>
      <c r="I2076" s="2">
        <f>'Moving Avg'!G2076</f>
        <v>5.4173620000000016</v>
      </c>
      <c r="J2076" s="2">
        <f>'Moving Avg'!H2076</f>
        <v>5.9679474999999993</v>
      </c>
      <c r="K2076" s="18" t="str">
        <f>OBV!F2076</f>
        <v>BEARISH</v>
      </c>
      <c r="L2076" s="18" t="str">
        <f>OBV!G2076</f>
        <v>NEUTRAL</v>
      </c>
      <c r="M2076" s="18" t="str">
        <f>OBV!H2076</f>
        <v>CONFIRMED BEARISH</v>
      </c>
    </row>
    <row r="2077" spans="1:13" ht="13.5" x14ac:dyDescent="0.25">
      <c r="A2077" s="4">
        <f>TITRES_STAT!B2080</f>
        <v>45027</v>
      </c>
      <c r="B2077" s="2">
        <f>TITRES_STAT!C2080</f>
        <v>11.9</v>
      </c>
      <c r="C2077" s="2">
        <f>RSI!I2077</f>
        <v>39.561917299298798</v>
      </c>
      <c r="D2077" s="2">
        <f>MACD!E2077</f>
        <v>8.2857640719529613E-2</v>
      </c>
      <c r="E2077" s="2">
        <f>MACD!F2077</f>
        <v>3.1811320491390571E-2</v>
      </c>
      <c r="F2077" s="2">
        <f>'Moving Avg'!D2077</f>
        <v>5.3121600000000004</v>
      </c>
      <c r="G2077" s="2">
        <f>'Moving Avg'!E2077</f>
        <v>5.4041999999999986</v>
      </c>
      <c r="H2077" s="2">
        <f>'Moving Avg'!F2077</f>
        <v>5.4584349999999997</v>
      </c>
      <c r="I2077" s="2">
        <f>'Moving Avg'!G2077</f>
        <v>5.4173620000000007</v>
      </c>
      <c r="J2077" s="2">
        <f>'Moving Avg'!H2077</f>
        <v>5.961872999999998</v>
      </c>
      <c r="K2077" s="18" t="str">
        <f>OBV!F2077</f>
        <v>BEARISH</v>
      </c>
      <c r="L2077" s="18" t="str">
        <f>OBV!G2077</f>
        <v>NEUTRAL</v>
      </c>
      <c r="M2077" s="18" t="str">
        <f>OBV!H2077</f>
        <v>CONFIRMED BEARISH</v>
      </c>
    </row>
    <row r="2078" spans="1:13" ht="13.5" x14ac:dyDescent="0.25">
      <c r="A2078" s="4">
        <f>TITRES_STAT!B2081</f>
        <v>45028</v>
      </c>
      <c r="B2078" s="2">
        <f>TITRES_STAT!C2081</f>
        <v>12</v>
      </c>
      <c r="C2078" s="2">
        <f>RSI!I2078</f>
        <v>43.530967162414981</v>
      </c>
      <c r="D2078" s="2">
        <f>MACD!E2078</f>
        <v>9.1214943009916283E-2</v>
      </c>
      <c r="E2078" s="2">
        <f>MACD!F2078</f>
        <v>4.3692044995095713E-2</v>
      </c>
      <c r="F2078" s="2">
        <f>'Moving Avg'!D2078</f>
        <v>5.30328</v>
      </c>
      <c r="G2078" s="2">
        <f>'Moving Avg'!E2078</f>
        <v>5.3859700000000004</v>
      </c>
      <c r="H2078" s="2">
        <f>'Moving Avg'!F2078</f>
        <v>5.4504350000000006</v>
      </c>
      <c r="I2078" s="2">
        <f>'Moving Avg'!G2078</f>
        <v>5.4178060000000006</v>
      </c>
      <c r="J2078" s="2">
        <f>'Moving Avg'!H2078</f>
        <v>5.9560209999999971</v>
      </c>
      <c r="K2078" s="18" t="str">
        <f>OBV!F2078</f>
        <v>BEARISH</v>
      </c>
      <c r="L2078" s="18" t="str">
        <f>OBV!G2078</f>
        <v>NEUTRAL</v>
      </c>
      <c r="M2078" s="18" t="str">
        <f>OBV!H2078</f>
        <v>CONFIRMED BEARISH</v>
      </c>
    </row>
    <row r="2079" spans="1:13" ht="13.5" x14ac:dyDescent="0.25">
      <c r="A2079" s="4">
        <f>TITRES_STAT!B2082</f>
        <v>45029</v>
      </c>
      <c r="B2079" s="2">
        <f>TITRES_STAT!C2082</f>
        <v>11.8</v>
      </c>
      <c r="C2079" s="2">
        <f>RSI!I2079</f>
        <v>38.141997452478215</v>
      </c>
      <c r="D2079" s="2">
        <f>MACD!E2079</f>
        <v>0.104693570809963</v>
      </c>
      <c r="E2079" s="2">
        <f>MACD!F2079</f>
        <v>5.5892350158069176E-2</v>
      </c>
      <c r="F2079" s="2">
        <f>'Moving Avg'!D2079</f>
        <v>5.2837200000000006</v>
      </c>
      <c r="G2079" s="2">
        <f>'Moving Avg'!E2079</f>
        <v>5.3592999999999993</v>
      </c>
      <c r="H2079" s="2">
        <f>'Moving Avg'!F2079</f>
        <v>5.437990000000001</v>
      </c>
      <c r="I2079" s="2">
        <f>'Moving Avg'!G2079</f>
        <v>5.4164720000000024</v>
      </c>
      <c r="J2079" s="2">
        <f>'Moving Avg'!H2079</f>
        <v>5.9497244999999976</v>
      </c>
      <c r="K2079" s="18" t="str">
        <f>OBV!F2079</f>
        <v>BEARISH</v>
      </c>
      <c r="L2079" s="18" t="str">
        <f>OBV!G2079</f>
        <v>NEUTRAL</v>
      </c>
      <c r="M2079" s="18" t="str">
        <f>OBV!H2079</f>
        <v>CONFIRMED BEARISH</v>
      </c>
    </row>
    <row r="2080" spans="1:13" ht="13.5" x14ac:dyDescent="0.25">
      <c r="A2080" s="4">
        <f>TITRES_STAT!B2083</f>
        <v>45030</v>
      </c>
      <c r="B2080" s="2">
        <f>TITRES_STAT!C2083</f>
        <v>11.99</v>
      </c>
      <c r="C2080" s="2">
        <f>RSI!I2080</f>
        <v>45.091765003001768</v>
      </c>
      <c r="D2080" s="2">
        <f>MACD!E2080</f>
        <v>0.11084812454720883</v>
      </c>
      <c r="E2080" s="2">
        <f>MACD!F2080</f>
        <v>6.6883505035897114E-2</v>
      </c>
      <c r="F2080" s="2">
        <f>'Moving Avg'!D2080</f>
        <v>5.2828200000000001</v>
      </c>
      <c r="G2080" s="2">
        <f>'Moving Avg'!E2080</f>
        <v>5.3410700000000002</v>
      </c>
      <c r="H2080" s="2">
        <f>'Moving Avg'!F2080</f>
        <v>5.4297650000000006</v>
      </c>
      <c r="I2080" s="2">
        <f>'Moving Avg'!G2080</f>
        <v>5.4181600000000003</v>
      </c>
      <c r="J2080" s="2">
        <f>'Moving Avg'!H2080</f>
        <v>5.9438499999999967</v>
      </c>
      <c r="K2080" s="18" t="str">
        <f>OBV!F2080</f>
        <v>BEARISH</v>
      </c>
      <c r="L2080" s="18" t="str">
        <f>OBV!G2080</f>
        <v>NEUTRAL</v>
      </c>
      <c r="M2080" s="18" t="str">
        <f>OBV!H2080</f>
        <v>CONFIRMED BEARISH</v>
      </c>
    </row>
    <row r="2081" spans="1:13" ht="13.5" x14ac:dyDescent="0.25">
      <c r="A2081" s="4">
        <f>TITRES_STAT!B2084</f>
        <v>45033</v>
      </c>
      <c r="B2081" s="2">
        <f>TITRES_STAT!C2084</f>
        <v>11.98</v>
      </c>
      <c r="C2081" s="2">
        <f>RSI!I2081</f>
        <v>44.809123619611377</v>
      </c>
      <c r="D2081" s="2">
        <f>MACD!E2081</f>
        <v>0.10997949144052477</v>
      </c>
      <c r="E2081" s="2">
        <f>MACD!F2081</f>
        <v>7.5502702316822656E-2</v>
      </c>
      <c r="F2081" s="2">
        <f>'Moving Avg'!D2081</f>
        <v>5.3059400000000005</v>
      </c>
      <c r="G2081" s="2">
        <f>'Moving Avg'!E2081</f>
        <v>5.3268400000000007</v>
      </c>
      <c r="H2081" s="2">
        <f>'Moving Avg'!F2081</f>
        <v>5.4182050000000004</v>
      </c>
      <c r="I2081" s="2">
        <f>'Moving Avg'!G2081</f>
        <v>5.4206500000000002</v>
      </c>
      <c r="J2081" s="2">
        <f>'Moving Avg'!H2081</f>
        <v>5.9379534999999954</v>
      </c>
      <c r="K2081" s="18" t="str">
        <f>OBV!F2081</f>
        <v>BEARISH</v>
      </c>
      <c r="L2081" s="18" t="str">
        <f>OBV!G2081</f>
        <v>NEUTRAL</v>
      </c>
      <c r="M2081" s="18" t="str">
        <f>OBV!H2081</f>
        <v>BEARISH DIVERGENCE</v>
      </c>
    </row>
    <row r="2082" spans="1:13" ht="13.5" x14ac:dyDescent="0.25">
      <c r="A2082" s="4">
        <f>TITRES_STAT!B2085</f>
        <v>45034</v>
      </c>
      <c r="B2082" s="2">
        <f>TITRES_STAT!C2085</f>
        <v>11.98</v>
      </c>
      <c r="C2082" s="2">
        <f>RSI!I2082</f>
        <v>44.809123619611377</v>
      </c>
      <c r="D2082" s="2">
        <f>MACD!E2082</f>
        <v>0.1096672633205813</v>
      </c>
      <c r="E2082" s="2">
        <f>MACD!F2082</f>
        <v>8.2335614517574388E-2</v>
      </c>
      <c r="F2082" s="2">
        <f>'Moving Avg'!D2082</f>
        <v>5.3130600000000001</v>
      </c>
      <c r="G2082" s="2">
        <f>'Moving Avg'!E2082</f>
        <v>5.3126099999999994</v>
      </c>
      <c r="H2082" s="2">
        <f>'Moving Avg'!F2082</f>
        <v>5.4066450000000001</v>
      </c>
      <c r="I2082" s="2">
        <f>'Moving Avg'!G2082</f>
        <v>5.4204720000000002</v>
      </c>
      <c r="J2082" s="2">
        <f>'Moving Avg'!H2082</f>
        <v>5.9316664999999951</v>
      </c>
      <c r="K2082" s="18" t="str">
        <f>OBV!F2082</f>
        <v>BEARISH</v>
      </c>
      <c r="L2082" s="18" t="str">
        <f>OBV!G2082</f>
        <v>NEUTRAL</v>
      </c>
      <c r="M2082" s="18" t="str">
        <f>OBV!H2082</f>
        <v>BEARISH DIVERGENCE</v>
      </c>
    </row>
    <row r="2083" spans="1:13" ht="13.5" x14ac:dyDescent="0.25">
      <c r="A2083" s="4">
        <f>TITRES_STAT!B2086</f>
        <v>45035</v>
      </c>
      <c r="B2083" s="2">
        <f>TITRES_STAT!C2086</f>
        <v>12.05</v>
      </c>
      <c r="C2083" s="2">
        <f>RSI!I2083</f>
        <v>47.506379340501752</v>
      </c>
      <c r="D2083" s="2">
        <f>MACD!E2083</f>
        <v>9.3798511792755335E-2</v>
      </c>
      <c r="E2083" s="2">
        <f>MACD!F2083</f>
        <v>8.462819397261058E-2</v>
      </c>
      <c r="F2083" s="2">
        <f>'Moving Avg'!D2083</f>
        <v>5.3174999999999999</v>
      </c>
      <c r="G2083" s="2">
        <f>'Moving Avg'!E2083</f>
        <v>5.3103899999999999</v>
      </c>
      <c r="H2083" s="2">
        <f>'Moving Avg'!F2083</f>
        <v>5.401085000000001</v>
      </c>
      <c r="I2083" s="2">
        <f>'Moving Avg'!G2083</f>
        <v>5.4210060000000002</v>
      </c>
      <c r="J2083" s="2">
        <f>'Moving Avg'!H2083</f>
        <v>5.9255349999999956</v>
      </c>
      <c r="K2083" s="18" t="str">
        <f>OBV!F2083</f>
        <v>BULLISH</v>
      </c>
      <c r="L2083" s="18" t="str">
        <f>OBV!G2083</f>
        <v>NEUTRAL</v>
      </c>
      <c r="M2083" s="18" t="str">
        <f>OBV!H2083</f>
        <v>CONFIRMED BULLISH</v>
      </c>
    </row>
    <row r="2084" spans="1:13" ht="13.5" x14ac:dyDescent="0.25">
      <c r="A2084" s="4">
        <f>TITRES_STAT!B2087</f>
        <v>45036</v>
      </c>
      <c r="B2084" s="2">
        <f>TITRES_STAT!C2087</f>
        <v>12</v>
      </c>
      <c r="C2084" s="2">
        <f>RSI!I2084</f>
        <v>45.786226817547927</v>
      </c>
      <c r="D2084" s="2">
        <f>MACD!E2084</f>
        <v>7.673269778328784E-2</v>
      </c>
      <c r="E2084" s="2">
        <f>MACD!F2084</f>
        <v>8.3049094734746046E-2</v>
      </c>
      <c r="F2084" s="2">
        <f>'Moving Avg'!D2084</f>
        <v>5.3352799999999991</v>
      </c>
      <c r="G2084" s="2">
        <f>'Moving Avg'!E2084</f>
        <v>5.3094999999999999</v>
      </c>
      <c r="H2084" s="2">
        <f>'Moving Avg'!F2084</f>
        <v>5.3955300000000008</v>
      </c>
      <c r="I2084" s="2">
        <f>'Moving Avg'!G2084</f>
        <v>5.419672000000002</v>
      </c>
      <c r="J2084" s="2">
        <f>'Moving Avg'!H2084</f>
        <v>5.9193574999999949</v>
      </c>
      <c r="K2084" s="18" t="str">
        <f>OBV!F2084</f>
        <v>BULLISH</v>
      </c>
      <c r="L2084" s="18" t="str">
        <f>OBV!G2084</f>
        <v>NEUTRAL</v>
      </c>
      <c r="M2084" s="18" t="str">
        <f>OBV!H2084</f>
        <v>CONFIRMED BULLISH</v>
      </c>
    </row>
    <row r="2085" spans="1:13" ht="13.5" x14ac:dyDescent="0.25">
      <c r="A2085" s="4">
        <f>TITRES_STAT!B2088</f>
        <v>45040</v>
      </c>
      <c r="B2085" s="2">
        <f>TITRES_STAT!C2088</f>
        <v>12.02</v>
      </c>
      <c r="C2085" s="2">
        <f>RSI!I2085</f>
        <v>46.620694759621678</v>
      </c>
      <c r="D2085" s="2">
        <f>MACD!E2085</f>
        <v>6.0560533556117235E-2</v>
      </c>
      <c r="E2085" s="2">
        <f>MACD!F2085</f>
        <v>7.8551382499020286E-2</v>
      </c>
      <c r="F2085" s="2">
        <f>'Moving Avg'!D2085</f>
        <v>5.3379600000000007</v>
      </c>
      <c r="G2085" s="2">
        <f>'Moving Avg'!E2085</f>
        <v>5.3103900000000008</v>
      </c>
      <c r="H2085" s="2">
        <f>'Moving Avg'!F2085</f>
        <v>5.387975</v>
      </c>
      <c r="I2085" s="2">
        <f>'Moving Avg'!G2085</f>
        <v>5.4180720000000022</v>
      </c>
      <c r="J2085" s="2">
        <f>'Moving Avg'!H2085</f>
        <v>5.9132244999999957</v>
      </c>
      <c r="K2085" s="18" t="str">
        <f>OBV!F2085</f>
        <v>BULLISH</v>
      </c>
      <c r="L2085" s="18" t="str">
        <f>OBV!G2085</f>
        <v>NEUTRAL</v>
      </c>
      <c r="M2085" s="18" t="str">
        <f>OBV!H2085</f>
        <v>CONFIRMED BULLISH</v>
      </c>
    </row>
    <row r="2086" spans="1:13" ht="13.5" x14ac:dyDescent="0.25">
      <c r="A2086" s="4">
        <f>TITRES_STAT!B2089</f>
        <v>45041</v>
      </c>
      <c r="B2086" s="2">
        <f>TITRES_STAT!C2089</f>
        <v>12.29</v>
      </c>
      <c r="C2086" s="2">
        <f>RSI!I2086</f>
        <v>56.371605423461439</v>
      </c>
      <c r="D2086" s="2">
        <f>MACD!E2086</f>
        <v>1.9055726443022003E-2</v>
      </c>
      <c r="E2086" s="2">
        <f>MACD!F2086</f>
        <v>6.6652251287820638E-2</v>
      </c>
      <c r="F2086" s="2">
        <f>'Moving Avg'!D2086</f>
        <v>5.3655199999999992</v>
      </c>
      <c r="G2086" s="2">
        <f>'Moving Avg'!E2086</f>
        <v>5.3357299999999999</v>
      </c>
      <c r="H2086" s="2">
        <f>'Moving Avg'!F2086</f>
        <v>5.383305</v>
      </c>
      <c r="I2086" s="2">
        <f>'Moving Avg'!G2086</f>
        <v>5.4190500000000013</v>
      </c>
      <c r="J2086" s="2">
        <f>'Moving Avg'!H2086</f>
        <v>5.9075829999999954</v>
      </c>
      <c r="K2086" s="18" t="str">
        <f>OBV!F2086</f>
        <v>BULLISH</v>
      </c>
      <c r="L2086" s="18" t="str">
        <f>OBV!G2086</f>
        <v>NEUTRAL</v>
      </c>
      <c r="M2086" s="18" t="str">
        <f>OBV!H2086</f>
        <v>CONFIRMED BULLISH</v>
      </c>
    </row>
    <row r="2087" spans="1:13" ht="13.5" x14ac:dyDescent="0.25">
      <c r="A2087" s="4">
        <f>TITRES_STAT!B2090</f>
        <v>45042</v>
      </c>
      <c r="B2087" s="2">
        <f>TITRES_STAT!C2090</f>
        <v>12</v>
      </c>
      <c r="C2087" s="2">
        <f>RSI!I2087</f>
        <v>46.537559729434669</v>
      </c>
      <c r="D2087" s="2">
        <f>MACD!E2087</f>
        <v>5.2886470644661898E-3</v>
      </c>
      <c r="E2087" s="2">
        <f>MACD!F2087</f>
        <v>5.4379530443149755E-2</v>
      </c>
      <c r="F2087" s="2">
        <f>'Moving Avg'!D2087</f>
        <v>5.3672999999999993</v>
      </c>
      <c r="G2087" s="2">
        <f>'Moving Avg'!E2087</f>
        <v>5.3401799999999993</v>
      </c>
      <c r="H2087" s="2">
        <f>'Moving Avg'!F2087</f>
        <v>5.3721899999999998</v>
      </c>
      <c r="I2087" s="2">
        <f>'Moving Avg'!G2087</f>
        <v>5.4174500000000014</v>
      </c>
      <c r="J2087" s="2">
        <f>'Moving Avg'!H2087</f>
        <v>5.9006914999999962</v>
      </c>
      <c r="K2087" s="18" t="str">
        <f>OBV!F2087</f>
        <v>BULLISH</v>
      </c>
      <c r="L2087" s="18" t="str">
        <f>OBV!G2087</f>
        <v>NEUTRAL</v>
      </c>
      <c r="M2087" s="18" t="str">
        <f>OBV!H2087</f>
        <v>CONFIRMED BULLISH</v>
      </c>
    </row>
    <row r="2088" spans="1:13" ht="13.5" x14ac:dyDescent="0.25">
      <c r="A2088" s="4">
        <f>TITRES_STAT!B2091</f>
        <v>45043</v>
      </c>
      <c r="B2088" s="2">
        <f>TITRES_STAT!C2091</f>
        <v>12.2</v>
      </c>
      <c r="C2088" s="2">
        <f>RSI!I2088</f>
        <v>52.670106545683083</v>
      </c>
      <c r="D2088" s="2">
        <f>MACD!E2088</f>
        <v>-5.8039495661912355E-3</v>
      </c>
      <c r="E2088" s="2">
        <f>MACD!F2088</f>
        <v>4.2342834441281563E-2</v>
      </c>
      <c r="F2088" s="2">
        <f>'Moving Avg'!D2088</f>
        <v>5.3806400000000005</v>
      </c>
      <c r="G2088" s="2">
        <f>'Moving Avg'!E2088</f>
        <v>5.3490699999999993</v>
      </c>
      <c r="H2088" s="2">
        <f>'Moving Avg'!F2088</f>
        <v>5.3675200000000016</v>
      </c>
      <c r="I2088" s="2">
        <f>'Moving Avg'!G2088</f>
        <v>5.4176280000000006</v>
      </c>
      <c r="J2088" s="2">
        <f>'Moving Avg'!H2088</f>
        <v>5.8946224999999961</v>
      </c>
      <c r="K2088" s="18" t="str">
        <f>OBV!F2088</f>
        <v>BEARISH</v>
      </c>
      <c r="L2088" s="18" t="str">
        <f>OBV!G2088</f>
        <v>NEUTRAL</v>
      </c>
      <c r="M2088" s="18" t="str">
        <f>OBV!H2088</f>
        <v>BEARISH DIVERGENCE</v>
      </c>
    </row>
    <row r="2089" spans="1:13" ht="13.5" x14ac:dyDescent="0.25">
      <c r="A2089" s="4">
        <f>TITRES_STAT!B2092</f>
        <v>45044</v>
      </c>
      <c r="B2089" s="2">
        <f>TITRES_STAT!C2092</f>
        <v>12.1</v>
      </c>
      <c r="C2089" s="2">
        <f>RSI!I2089</f>
        <v>49.602906164004388</v>
      </c>
      <c r="D2089" s="2">
        <f>MACD!E2089</f>
        <v>-2.5822320720511271E-2</v>
      </c>
      <c r="E2089" s="2">
        <f>MACD!F2089</f>
        <v>2.8709803408922995E-2</v>
      </c>
      <c r="F2089" s="2">
        <f>'Moving Avg'!D2089</f>
        <v>5.3895199999999992</v>
      </c>
      <c r="G2089" s="2">
        <f>'Moving Avg'!E2089</f>
        <v>5.3623999999999992</v>
      </c>
      <c r="H2089" s="2">
        <f>'Moving Avg'!F2089</f>
        <v>5.360850000000001</v>
      </c>
      <c r="I2089" s="2">
        <f>'Moving Avg'!G2089</f>
        <v>5.4170040000000004</v>
      </c>
      <c r="J2089" s="2">
        <f>'Moving Avg'!H2089</f>
        <v>5.8882419999999955</v>
      </c>
      <c r="K2089" s="18" t="str">
        <f>OBV!F2089</f>
        <v>BEARISH</v>
      </c>
      <c r="L2089" s="18" t="str">
        <f>OBV!G2089</f>
        <v>NEUTRAL</v>
      </c>
      <c r="M2089" s="18" t="str">
        <f>OBV!H2089</f>
        <v>BEARISH DIVERGENCE</v>
      </c>
    </row>
    <row r="2090" spans="1:13" ht="13.5" x14ac:dyDescent="0.25">
      <c r="A2090" s="4">
        <f>TITRES_STAT!B2093</f>
        <v>45048</v>
      </c>
      <c r="B2090" s="2">
        <f>TITRES_STAT!C2093</f>
        <v>12</v>
      </c>
      <c r="C2090" s="2">
        <f>RSI!I2090</f>
        <v>46.681889582974279</v>
      </c>
      <c r="D2090" s="2">
        <f>MACD!E2090</f>
        <v>-2.6457542328931716E-2</v>
      </c>
      <c r="E2090" s="2">
        <f>MACD!F2090</f>
        <v>1.7676334261352053E-2</v>
      </c>
      <c r="F2090" s="2">
        <f>'Moving Avg'!D2090</f>
        <v>5.38774</v>
      </c>
      <c r="G2090" s="2">
        <f>'Moving Avg'!E2090</f>
        <v>5.3628499999999999</v>
      </c>
      <c r="H2090" s="2">
        <f>'Moving Avg'!F2090</f>
        <v>5.3519600000000009</v>
      </c>
      <c r="I2090" s="2">
        <f>'Moving Avg'!G2090</f>
        <v>5.4154920000000004</v>
      </c>
      <c r="J2090" s="2">
        <f>'Moving Avg'!H2090</f>
        <v>5.881639499999995</v>
      </c>
      <c r="K2090" s="18" t="str">
        <f>OBV!F2090</f>
        <v>BEARISH</v>
      </c>
      <c r="L2090" s="18" t="str">
        <f>OBV!G2090</f>
        <v>NEUTRAL</v>
      </c>
      <c r="M2090" s="18" t="str">
        <f>OBV!H2090</f>
        <v>CONFIRMED BEARISH</v>
      </c>
    </row>
    <row r="2091" spans="1:13" ht="13.5" x14ac:dyDescent="0.25">
      <c r="A2091" s="4">
        <f>TITRES_STAT!B2094</f>
        <v>45049</v>
      </c>
      <c r="B2091" s="2">
        <f>TITRES_STAT!C2094</f>
        <v>12</v>
      </c>
      <c r="C2091" s="2">
        <f>RSI!I2091</f>
        <v>46.681889582974271</v>
      </c>
      <c r="D2091" s="2">
        <f>MACD!E2091</f>
        <v>-2.7381917750584961E-2</v>
      </c>
      <c r="E2091" s="2">
        <f>MACD!F2091</f>
        <v>8.6646838589646523E-3</v>
      </c>
      <c r="F2091" s="2">
        <f>'Moving Avg'!D2091</f>
        <v>5.3619599999999998</v>
      </c>
      <c r="G2091" s="2">
        <f>'Moving Avg'!E2091</f>
        <v>5.36374</v>
      </c>
      <c r="H2091" s="2">
        <f>'Moving Avg'!F2091</f>
        <v>5.3452900000000012</v>
      </c>
      <c r="I2091" s="2">
        <f>'Moving Avg'!G2091</f>
        <v>5.4162920000000012</v>
      </c>
      <c r="J2091" s="2">
        <f>'Moving Avg'!H2091</f>
        <v>5.874747999999995</v>
      </c>
      <c r="K2091" s="18" t="str">
        <f>OBV!F2091</f>
        <v>BEARISH</v>
      </c>
      <c r="L2091" s="18" t="str">
        <f>OBV!G2091</f>
        <v>NEUTRAL</v>
      </c>
      <c r="M2091" s="18" t="str">
        <f>OBV!H2091</f>
        <v>CONFIRMED BEARISH</v>
      </c>
    </row>
    <row r="2092" spans="1:13" ht="13.5" x14ac:dyDescent="0.25">
      <c r="A2092" s="4">
        <f>TITRES_STAT!B2095</f>
        <v>45050</v>
      </c>
      <c r="B2092" s="2">
        <f>TITRES_STAT!C2095</f>
        <v>11.87</v>
      </c>
      <c r="C2092" s="2">
        <f>RSI!I2092</f>
        <v>42.87036829389185</v>
      </c>
      <c r="D2092" s="2">
        <f>MACD!E2092</f>
        <v>-2.3614041881502956E-2</v>
      </c>
      <c r="E2092" s="2">
        <f>MACD!F2092</f>
        <v>2.2089387108711308E-3</v>
      </c>
      <c r="F2092" s="2">
        <f>'Moving Avg'!D2092</f>
        <v>5.3503999999999996</v>
      </c>
      <c r="G2092" s="2">
        <f>'Moving Avg'!E2092</f>
        <v>5.3588500000000012</v>
      </c>
      <c r="H2092" s="2">
        <f>'Moving Avg'!F2092</f>
        <v>5.3357300000000008</v>
      </c>
      <c r="I2092" s="2">
        <f>'Moving Avg'!G2092</f>
        <v>5.4138020000000004</v>
      </c>
      <c r="J2092" s="2">
        <f>'Moving Avg'!H2092</f>
        <v>5.8675674999999945</v>
      </c>
      <c r="K2092" s="18" t="str">
        <f>OBV!F2092</f>
        <v>BEARISH</v>
      </c>
      <c r="L2092" s="18" t="str">
        <f>OBV!G2092</f>
        <v>NEUTRAL</v>
      </c>
      <c r="M2092" s="18" t="str">
        <f>OBV!H2092</f>
        <v>CONFIRMED BEARISH</v>
      </c>
    </row>
    <row r="2093" spans="1:13" ht="13.5" x14ac:dyDescent="0.25">
      <c r="A2093" s="4">
        <f>TITRES_STAT!B2096</f>
        <v>45051</v>
      </c>
      <c r="B2093" s="2">
        <f>TITRES_STAT!C2096</f>
        <v>12</v>
      </c>
      <c r="C2093" s="2">
        <f>RSI!I2093</f>
        <v>47.48774467577028</v>
      </c>
      <c r="D2093" s="2">
        <f>MACD!E2093</f>
        <v>-1.9332497632147394E-2</v>
      </c>
      <c r="E2093" s="2">
        <f>MACD!F2093</f>
        <v>-2.0993485577325741E-3</v>
      </c>
      <c r="F2093" s="2">
        <f>'Moving Avg'!D2093</f>
        <v>5.3326200000000004</v>
      </c>
      <c r="G2093" s="2">
        <f>'Moving Avg'!E2093</f>
        <v>5.3566300000000009</v>
      </c>
      <c r="H2093" s="2">
        <f>'Moving Avg'!F2093</f>
        <v>5.3335100000000013</v>
      </c>
      <c r="I2093" s="2">
        <f>'Moving Avg'!G2093</f>
        <v>5.4124679999999987</v>
      </c>
      <c r="J2093" s="2">
        <f>'Moving Avg'!H2093</f>
        <v>5.8604094999999949</v>
      </c>
      <c r="K2093" s="18" t="str">
        <f>OBV!F2093</f>
        <v>BEARISH</v>
      </c>
      <c r="L2093" s="18" t="str">
        <f>OBV!G2093</f>
        <v>NEUTRAL</v>
      </c>
      <c r="M2093" s="18" t="str">
        <f>OBV!H2093</f>
        <v>CONFIRMED BEARISH</v>
      </c>
    </row>
    <row r="2094" spans="1:13" ht="13.5" x14ac:dyDescent="0.25">
      <c r="A2094" s="4">
        <f>TITRES_STAT!B2097</f>
        <v>45054</v>
      </c>
      <c r="B2094" s="2">
        <f>TITRES_STAT!C2097</f>
        <v>12</v>
      </c>
      <c r="C2094" s="2">
        <f>RSI!I2094</f>
        <v>47.48774467577028</v>
      </c>
      <c r="D2094" s="2">
        <f>MACD!E2094</f>
        <v>-1.8920091195961497E-2</v>
      </c>
      <c r="E2094" s="2">
        <f>MACD!F2094</f>
        <v>-5.4634970853783592E-3</v>
      </c>
      <c r="F2094" s="2">
        <f>'Moving Avg'!D2094</f>
        <v>5.3237399999999999</v>
      </c>
      <c r="G2094" s="2">
        <f>'Moving Avg'!E2094</f>
        <v>5.3566300000000009</v>
      </c>
      <c r="H2094" s="2">
        <f>'Moving Avg'!F2094</f>
        <v>5.3330650000000004</v>
      </c>
      <c r="I2094" s="2">
        <f>'Moving Avg'!G2094</f>
        <v>5.4124680000000005</v>
      </c>
      <c r="J2094" s="2">
        <f>'Moving Avg'!H2094</f>
        <v>5.8532959999999932</v>
      </c>
      <c r="K2094" s="18" t="str">
        <f>OBV!F2094</f>
        <v>BEARISH</v>
      </c>
      <c r="L2094" s="18" t="str">
        <f>OBV!G2094</f>
        <v>NEUTRAL</v>
      </c>
      <c r="M2094" s="18" t="str">
        <f>OBV!H2094</f>
        <v>CONFIRMED BEARISH</v>
      </c>
    </row>
    <row r="2095" spans="1:13" ht="13.5" x14ac:dyDescent="0.25">
      <c r="A2095" s="4">
        <f>TITRES_STAT!B2098</f>
        <v>45055</v>
      </c>
      <c r="B2095" s="2">
        <f>TITRES_STAT!C2098</f>
        <v>11.8</v>
      </c>
      <c r="C2095" s="2">
        <f>RSI!I2095</f>
        <v>41.504071739887394</v>
      </c>
      <c r="D2095" s="2">
        <f>MACD!E2095</f>
        <v>-1.0426951210961377E-2</v>
      </c>
      <c r="E2095" s="2">
        <f>MACD!F2095</f>
        <v>-6.4561879104949628E-3</v>
      </c>
      <c r="F2095" s="2">
        <f>'Moving Avg'!D2095</f>
        <v>5.3059600000000007</v>
      </c>
      <c r="G2095" s="2">
        <f>'Moving Avg'!E2095</f>
        <v>5.3468500000000017</v>
      </c>
      <c r="H2095" s="2">
        <f>'Moving Avg'!F2095</f>
        <v>5.3286200000000008</v>
      </c>
      <c r="I2095" s="2">
        <f>'Moving Avg'!G2095</f>
        <v>5.4106899999999998</v>
      </c>
      <c r="J2095" s="2">
        <f>'Moving Avg'!H2095</f>
        <v>5.8455154999999932</v>
      </c>
      <c r="K2095" s="18" t="str">
        <f>OBV!F2095</f>
        <v>BEARISH</v>
      </c>
      <c r="L2095" s="18" t="str">
        <f>OBV!G2095</f>
        <v>NEUTRAL</v>
      </c>
      <c r="M2095" s="18" t="str">
        <f>OBV!H2095</f>
        <v>CONFIRMED BEARISH</v>
      </c>
    </row>
    <row r="2096" spans="1:13" ht="13.5" x14ac:dyDescent="0.25">
      <c r="A2096" s="4">
        <f>TITRES_STAT!B2099</f>
        <v>45056</v>
      </c>
      <c r="B2096" s="2">
        <f>TITRES_STAT!C2099</f>
        <v>11.69</v>
      </c>
      <c r="C2096" s="2">
        <f>RSI!I2096</f>
        <v>38.621332633834143</v>
      </c>
      <c r="D2096" s="2">
        <f>MACD!E2096</f>
        <v>1.9544334546072406E-2</v>
      </c>
      <c r="E2096" s="2">
        <f>MACD!F2096</f>
        <v>-1.2560834191814897E-3</v>
      </c>
      <c r="F2096" s="2">
        <f>'Moving Avg'!D2096</f>
        <v>5.2784000000000004</v>
      </c>
      <c r="G2096" s="2">
        <f>'Moving Avg'!E2096</f>
        <v>5.3201800000000006</v>
      </c>
      <c r="H2096" s="2">
        <f>'Moving Avg'!F2096</f>
        <v>5.3279550000000011</v>
      </c>
      <c r="I2096" s="2">
        <f>'Moving Avg'!G2096</f>
        <v>5.408377999999999</v>
      </c>
      <c r="J2096" s="2">
        <f>'Moving Avg'!H2096</f>
        <v>5.8374904999999959</v>
      </c>
      <c r="K2096" s="18" t="str">
        <f>OBV!F2096</f>
        <v>BEARISH</v>
      </c>
      <c r="L2096" s="18" t="str">
        <f>OBV!G2096</f>
        <v>NEUTRAL</v>
      </c>
      <c r="M2096" s="18" t="str">
        <f>OBV!H2096</f>
        <v>CONFIRMED BEARISH</v>
      </c>
    </row>
    <row r="2097" spans="1:13" ht="13.5" x14ac:dyDescent="0.25">
      <c r="A2097" s="4">
        <f>TITRES_STAT!B2100</f>
        <v>45057</v>
      </c>
      <c r="B2097" s="2">
        <f>TITRES_STAT!C2100</f>
        <v>11.72</v>
      </c>
      <c r="C2097" s="2">
        <f>RSI!I2097</f>
        <v>39.845139329476027</v>
      </c>
      <c r="D2097" s="2">
        <f>MACD!E2097</f>
        <v>2.5026745500487557E-2</v>
      </c>
      <c r="E2097" s="2">
        <f>MACD!F2097</f>
        <v>4.00048236475232E-3</v>
      </c>
      <c r="F2097" s="2">
        <f>'Moving Avg'!D2097</f>
        <v>5.2650600000000001</v>
      </c>
      <c r="G2097" s="2">
        <f>'Moving Avg'!E2097</f>
        <v>5.3077300000000003</v>
      </c>
      <c r="H2097" s="2">
        <f>'Moving Avg'!F2097</f>
        <v>5.3239550000000007</v>
      </c>
      <c r="I2097" s="2">
        <f>'Moving Avg'!G2097</f>
        <v>5.406331999999999</v>
      </c>
      <c r="J2097" s="2">
        <f>'Moving Avg'!H2097</f>
        <v>5.8295319999999959</v>
      </c>
      <c r="K2097" s="18" t="str">
        <f>OBV!F2097</f>
        <v>BEARISH</v>
      </c>
      <c r="L2097" s="18" t="str">
        <f>OBV!G2097</f>
        <v>NEUTRAL</v>
      </c>
      <c r="M2097" s="18" t="str">
        <f>OBV!H2097</f>
        <v>CONFIRMED BEARISH</v>
      </c>
    </row>
    <row r="2098" spans="1:13" ht="13.5" x14ac:dyDescent="0.25">
      <c r="A2098" s="4">
        <f>TITRES_STAT!B2101</f>
        <v>45058</v>
      </c>
      <c r="B2098" s="2">
        <f>TITRES_STAT!C2101</f>
        <v>12</v>
      </c>
      <c r="C2098" s="2">
        <f>RSI!I2098</f>
        <v>49.912721804492733</v>
      </c>
      <c r="D2098" s="2">
        <f>MACD!E2098</f>
        <v>3.4910380914911165E-2</v>
      </c>
      <c r="E2098" s="2">
        <f>MACD!F2098</f>
        <v>1.018246207478409E-2</v>
      </c>
      <c r="F2098" s="2">
        <f>'Moving Avg'!D2098</f>
        <v>5.2650600000000001</v>
      </c>
      <c r="G2098" s="2">
        <f>'Moving Avg'!E2098</f>
        <v>5.2988400000000002</v>
      </c>
      <c r="H2098" s="2">
        <f>'Moving Avg'!F2098</f>
        <v>5.3239550000000007</v>
      </c>
      <c r="I2098" s="2">
        <f>'Moving Avg'!G2098</f>
        <v>5.4049979999999991</v>
      </c>
      <c r="J2098" s="2">
        <f>'Moving Avg'!H2098</f>
        <v>5.8221959999999964</v>
      </c>
      <c r="K2098" s="18" t="str">
        <f>OBV!F2098</f>
        <v>BEARISH</v>
      </c>
      <c r="L2098" s="18" t="str">
        <f>OBV!G2098</f>
        <v>NEUTRAL</v>
      </c>
      <c r="M2098" s="18" t="str">
        <f>OBV!H2098</f>
        <v>NEUTRAL</v>
      </c>
    </row>
    <row r="2099" spans="1:13" ht="13.5" x14ac:dyDescent="0.25">
      <c r="A2099" s="4">
        <f>TITRES_STAT!B2102</f>
        <v>45061</v>
      </c>
      <c r="B2099" s="2">
        <f>TITRES_STAT!C2102</f>
        <v>11.8</v>
      </c>
      <c r="C2099" s="2">
        <f>RSI!I2099</f>
        <v>44.221505551245087</v>
      </c>
      <c r="D2099" s="2">
        <f>MACD!E2099</f>
        <v>4.3008267568206193E-2</v>
      </c>
      <c r="E2099" s="2">
        <f>MACD!F2099</f>
        <v>1.6747623173468514E-2</v>
      </c>
      <c r="F2099" s="2">
        <f>'Moving Avg'!D2099</f>
        <v>5.2472799999999999</v>
      </c>
      <c r="G2099" s="2">
        <f>'Moving Avg'!E2099</f>
        <v>5.2855100000000004</v>
      </c>
      <c r="H2099" s="2">
        <f>'Moving Avg'!F2099</f>
        <v>5.3239550000000007</v>
      </c>
      <c r="I2099" s="2">
        <f>'Moving Avg'!G2099</f>
        <v>5.4018859999999975</v>
      </c>
      <c r="J2099" s="2">
        <f>'Moving Avg'!H2099</f>
        <v>5.8144154999999982</v>
      </c>
      <c r="K2099" s="18" t="str">
        <f>OBV!F2099</f>
        <v>BEARISH</v>
      </c>
      <c r="L2099" s="18" t="str">
        <f>OBV!G2099</f>
        <v>NEUTRAL</v>
      </c>
      <c r="M2099" s="18" t="str">
        <f>OBV!H2099</f>
        <v>CONFIRMED BEARISH</v>
      </c>
    </row>
    <row r="2100" spans="1:13" ht="13.5" x14ac:dyDescent="0.25">
      <c r="A2100" s="4">
        <f>TITRES_STAT!B2103</f>
        <v>45062</v>
      </c>
      <c r="B2100" s="2">
        <f>TITRES_STAT!C2103</f>
        <v>11.83</v>
      </c>
      <c r="C2100" s="2">
        <f>RSI!I2100</f>
        <v>45.227716971138037</v>
      </c>
      <c r="D2100" s="2">
        <f>MACD!E2100</f>
        <v>4.2565776854198489E-2</v>
      </c>
      <c r="E2100" s="2">
        <f>MACD!F2100</f>
        <v>2.1911253909614511E-2</v>
      </c>
      <c r="F2100" s="2">
        <f>'Moving Avg'!D2100</f>
        <v>5.2499400000000005</v>
      </c>
      <c r="G2100" s="2">
        <f>'Moving Avg'!E2100</f>
        <v>5.2779499999999997</v>
      </c>
      <c r="H2100" s="2">
        <f>'Moving Avg'!F2100</f>
        <v>5.3204000000000011</v>
      </c>
      <c r="I2100" s="2">
        <f>'Moving Avg'!G2100</f>
        <v>5.3959279999999978</v>
      </c>
      <c r="J2100" s="2">
        <f>'Moving Avg'!H2100</f>
        <v>5.8072574999999969</v>
      </c>
      <c r="K2100" s="18" t="str">
        <f>OBV!F2100</f>
        <v>BEARISH</v>
      </c>
      <c r="L2100" s="18" t="str">
        <f>OBV!G2100</f>
        <v>NEUTRAL</v>
      </c>
      <c r="M2100" s="18" t="str">
        <f>OBV!H2100</f>
        <v>BEARISH DIVERGENCE</v>
      </c>
    </row>
    <row r="2101" spans="1:13" ht="13.5" x14ac:dyDescent="0.25">
      <c r="A2101" s="4">
        <f>TITRES_STAT!B2104</f>
        <v>45063</v>
      </c>
      <c r="B2101" s="2">
        <f>TITRES_STAT!C2104</f>
        <v>12</v>
      </c>
      <c r="C2101" s="2">
        <f>RSI!I2101</f>
        <v>50.674598407228771</v>
      </c>
      <c r="D2101" s="2">
        <f>MACD!E2101</f>
        <v>3.6995554478788328E-2</v>
      </c>
      <c r="E2101" s="2">
        <f>MACD!F2101</f>
        <v>2.4928114023449275E-2</v>
      </c>
      <c r="F2101" s="2">
        <f>'Moving Avg'!D2101</f>
        <v>5.2774999999999999</v>
      </c>
      <c r="G2101" s="2">
        <f>'Moving Avg'!E2101</f>
        <v>5.2779500000000015</v>
      </c>
      <c r="H2101" s="2">
        <f>'Moving Avg'!F2101</f>
        <v>5.3208450000000003</v>
      </c>
      <c r="I2101" s="2">
        <f>'Moving Avg'!G2101</f>
        <v>5.3915719999999991</v>
      </c>
      <c r="J2101" s="2">
        <f>'Moving Avg'!H2101</f>
        <v>5.8004549999999968</v>
      </c>
      <c r="K2101" s="18" t="str">
        <f>OBV!F2101</f>
        <v>BULLISH</v>
      </c>
      <c r="L2101" s="18" t="str">
        <f>OBV!G2101</f>
        <v>NEUTRAL</v>
      </c>
      <c r="M2101" s="18" t="str">
        <f>OBV!H2101</f>
        <v>CONFIRMED BULLISH</v>
      </c>
    </row>
    <row r="2102" spans="1:13" ht="13.5" x14ac:dyDescent="0.25">
      <c r="A2102" s="4">
        <f>TITRES_STAT!B2105</f>
        <v>45064</v>
      </c>
      <c r="B2102" s="2">
        <f>TITRES_STAT!C2105</f>
        <v>11.81</v>
      </c>
      <c r="C2102" s="2">
        <f>RSI!I2102</f>
        <v>45.257160109614098</v>
      </c>
      <c r="D2102" s="2">
        <f>MACD!E2102</f>
        <v>2.9576769945589554E-2</v>
      </c>
      <c r="E2102" s="2">
        <f>MACD!F2102</f>
        <v>2.5857845207877331E-2</v>
      </c>
      <c r="F2102" s="2">
        <f>'Moving Avg'!D2102</f>
        <v>5.2855000000000008</v>
      </c>
      <c r="G2102" s="2">
        <f>'Moving Avg'!E2102</f>
        <v>5.2752799999999995</v>
      </c>
      <c r="H2102" s="2">
        <f>'Moving Avg'!F2102</f>
        <v>5.3170650000000013</v>
      </c>
      <c r="I2102" s="2">
        <f>'Moving Avg'!G2102</f>
        <v>5.3880139999999992</v>
      </c>
      <c r="J2102" s="2">
        <f>'Moving Avg'!H2102</f>
        <v>5.7930964999999972</v>
      </c>
      <c r="K2102" s="18" t="str">
        <f>OBV!F2102</f>
        <v>BEARISH</v>
      </c>
      <c r="L2102" s="18" t="str">
        <f>OBV!G2102</f>
        <v>NEUTRAL</v>
      </c>
      <c r="M2102" s="18" t="str">
        <f>OBV!H2102</f>
        <v>BEARISH DIVERGENCE</v>
      </c>
    </row>
    <row r="2103" spans="1:13" ht="13.5" x14ac:dyDescent="0.25">
      <c r="A2103" s="4">
        <f>TITRES_STAT!B2106</f>
        <v>45065</v>
      </c>
      <c r="B2103" s="2">
        <f>TITRES_STAT!C2106</f>
        <v>11.65</v>
      </c>
      <c r="C2103" s="2">
        <f>RSI!I2103</f>
        <v>41.260176943090087</v>
      </c>
      <c r="D2103" s="2">
        <f>MACD!E2103</f>
        <v>3.7890522576893737E-2</v>
      </c>
      <c r="E2103" s="2">
        <f>MACD!F2103</f>
        <v>2.8264380681680613E-2</v>
      </c>
      <c r="F2103" s="2">
        <f>'Moving Avg'!D2103</f>
        <v>5.2543799999999994</v>
      </c>
      <c r="G2103" s="2">
        <f>'Moving Avg'!E2103</f>
        <v>5.2597199999999997</v>
      </c>
      <c r="H2103" s="2">
        <f>'Moving Avg'!F2103</f>
        <v>5.3081750000000003</v>
      </c>
      <c r="I2103" s="2">
        <f>'Moving Avg'!G2103</f>
        <v>5.3840139999999996</v>
      </c>
      <c r="J2103" s="2">
        <f>'Moving Avg'!H2103</f>
        <v>5.7850934999999959</v>
      </c>
      <c r="K2103" s="18" t="str">
        <f>OBV!F2103</f>
        <v>BEARISH</v>
      </c>
      <c r="L2103" s="18" t="str">
        <f>OBV!G2103</f>
        <v>NEUTRAL</v>
      </c>
      <c r="M2103" s="18" t="str">
        <f>OBV!H2103</f>
        <v>CONFIRMED BEARISH</v>
      </c>
    </row>
    <row r="2104" spans="1:13" ht="13.5" x14ac:dyDescent="0.25">
      <c r="A2104" s="4">
        <f>TITRES_STAT!B2107</f>
        <v>45068</v>
      </c>
      <c r="B2104" s="2">
        <f>TITRES_STAT!C2107</f>
        <v>11.5</v>
      </c>
      <c r="C2104" s="2">
        <f>RSI!I2104</f>
        <v>37.880311012769681</v>
      </c>
      <c r="D2104" s="2">
        <f>MACD!E2104</f>
        <v>5.068630572020183E-2</v>
      </c>
      <c r="E2104" s="2">
        <f>MACD!F2104</f>
        <v>3.2748765689384861E-2</v>
      </c>
      <c r="F2104" s="2">
        <f>'Moving Avg'!D2104</f>
        <v>5.2277000000000005</v>
      </c>
      <c r="G2104" s="2">
        <f>'Moving Avg'!E2104</f>
        <v>5.2374899999999993</v>
      </c>
      <c r="H2104" s="2">
        <f>'Moving Avg'!F2104</f>
        <v>5.2970600000000001</v>
      </c>
      <c r="I2104" s="2">
        <f>'Moving Avg'!G2104</f>
        <v>5.3751219999999993</v>
      </c>
      <c r="J2104" s="2">
        <f>'Moving Avg'!H2104</f>
        <v>5.7768684999999973</v>
      </c>
      <c r="K2104" s="18" t="str">
        <f>OBV!F2104</f>
        <v>BEARISH</v>
      </c>
      <c r="L2104" s="18" t="str">
        <f>OBV!G2104</f>
        <v>NEUTRAL</v>
      </c>
      <c r="M2104" s="18" t="str">
        <f>OBV!H2104</f>
        <v>CONFIRMED BEARISH</v>
      </c>
    </row>
    <row r="2105" spans="1:13" ht="13.5" x14ac:dyDescent="0.25">
      <c r="A2105" s="4">
        <f>TITRES_STAT!B2108</f>
        <v>45069</v>
      </c>
      <c r="B2105" s="2">
        <f>TITRES_STAT!C2108</f>
        <v>11.92</v>
      </c>
      <c r="C2105" s="2">
        <f>RSI!I2105</f>
        <v>50.181843259690524</v>
      </c>
      <c r="D2105" s="2">
        <f>MACD!E2105</f>
        <v>3.5160650852763986E-2</v>
      </c>
      <c r="E2105" s="2">
        <f>MACD!F2105</f>
        <v>3.3231142722060687E-2</v>
      </c>
      <c r="F2105" s="2">
        <f>'Moving Avg'!D2105</f>
        <v>5.2356999999999996</v>
      </c>
      <c r="G2105" s="2">
        <f>'Moving Avg'!E2105</f>
        <v>5.24282</v>
      </c>
      <c r="H2105" s="2">
        <f>'Moving Avg'!F2105</f>
        <v>5.294835</v>
      </c>
      <c r="I2105" s="2">
        <f>'Moving Avg'!G2105</f>
        <v>5.3735219999999995</v>
      </c>
      <c r="J2105" s="2">
        <f>'Moving Avg'!H2105</f>
        <v>5.7693769999999969</v>
      </c>
      <c r="K2105" s="18" t="str">
        <f>OBV!F2105</f>
        <v>BEARISH</v>
      </c>
      <c r="L2105" s="18" t="str">
        <f>OBV!G2105</f>
        <v>NEUTRAL</v>
      </c>
      <c r="M2105" s="18" t="str">
        <f>OBV!H2105</f>
        <v>BEARISH DIVERGENCE</v>
      </c>
    </row>
    <row r="2106" spans="1:13" ht="13.5" x14ac:dyDescent="0.25">
      <c r="A2106" s="4">
        <f>TITRES_STAT!B2109</f>
        <v>45070</v>
      </c>
      <c r="B2106" s="2">
        <f>TITRES_STAT!C2109</f>
        <v>12</v>
      </c>
      <c r="C2106" s="2">
        <f>RSI!I2106</f>
        <v>52.128534277285922</v>
      </c>
      <c r="D2106" s="2">
        <f>MACD!E2106</f>
        <v>1.1828463696192948E-2</v>
      </c>
      <c r="E2106" s="2">
        <f>MACD!F2106</f>
        <v>2.8950606916887139E-2</v>
      </c>
      <c r="F2106" s="2">
        <f>'Moving Avg'!D2106</f>
        <v>5.2357000000000005</v>
      </c>
      <c r="G2106" s="2">
        <f>'Moving Avg'!E2106</f>
        <v>5.2566000000000006</v>
      </c>
      <c r="H2106" s="2">
        <f>'Moving Avg'!F2106</f>
        <v>5.2883899999999997</v>
      </c>
      <c r="I2106" s="2">
        <f>'Moving Avg'!G2106</f>
        <v>5.3699659999999998</v>
      </c>
      <c r="J2106" s="2">
        <f>'Moving Avg'!H2106</f>
        <v>5.7620634999999982</v>
      </c>
      <c r="K2106" s="18" t="str">
        <f>OBV!F2106</f>
        <v>BEARISH</v>
      </c>
      <c r="L2106" s="18" t="str">
        <f>OBV!G2106</f>
        <v>NEUTRAL</v>
      </c>
      <c r="M2106" s="18" t="str">
        <f>OBV!H2106</f>
        <v>NEUTRAL</v>
      </c>
    </row>
    <row r="2107" spans="1:13" ht="13.5" x14ac:dyDescent="0.25">
      <c r="A2107" s="4">
        <f>TITRES_STAT!B2110</f>
        <v>45071</v>
      </c>
      <c r="B2107" s="2">
        <f>TITRES_STAT!C2110</f>
        <v>12</v>
      </c>
      <c r="C2107" s="2">
        <f>RSI!I2107</f>
        <v>52.128534277285922</v>
      </c>
      <c r="D2107" s="2">
        <f>MACD!E2107</f>
        <v>-6.1107537478015672E-3</v>
      </c>
      <c r="E2107" s="2">
        <f>MACD!F2107</f>
        <v>2.1938334783949399E-2</v>
      </c>
      <c r="F2107" s="2">
        <f>'Moving Avg'!D2107</f>
        <v>5.2526000000000002</v>
      </c>
      <c r="G2107" s="2">
        <f>'Moving Avg'!E2107</f>
        <v>5.2690500000000018</v>
      </c>
      <c r="H2107" s="2">
        <f>'Moving Avg'!F2107</f>
        <v>5.2883900000000006</v>
      </c>
      <c r="I2107" s="2">
        <f>'Moving Avg'!G2107</f>
        <v>5.3667659999999993</v>
      </c>
      <c r="J2107" s="2">
        <f>'Moving Avg'!H2107</f>
        <v>5.7547274999999969</v>
      </c>
      <c r="K2107" s="18" t="str">
        <f>OBV!F2107</f>
        <v>BEARISH</v>
      </c>
      <c r="L2107" s="18" t="str">
        <f>OBV!G2107</f>
        <v>NEUTRAL</v>
      </c>
      <c r="M2107" s="18" t="str">
        <f>OBV!H2107</f>
        <v>BEARISH DIVERGENCE</v>
      </c>
    </row>
    <row r="2108" spans="1:13" ht="13.5" x14ac:dyDescent="0.25">
      <c r="A2108" s="4">
        <f>TITRES_STAT!B2111</f>
        <v>45072</v>
      </c>
      <c r="B2108" s="2">
        <f>TITRES_STAT!C2111</f>
        <v>11.8</v>
      </c>
      <c r="C2108" s="2">
        <f>RSI!I2108</f>
        <v>46.828915829075903</v>
      </c>
      <c r="D2108" s="2">
        <f>MACD!E2108</f>
        <v>4.224169949898382E-3</v>
      </c>
      <c r="E2108" s="2">
        <f>MACD!F2108</f>
        <v>1.8395501817139198E-2</v>
      </c>
      <c r="F2108" s="2">
        <f>'Moving Avg'!D2108</f>
        <v>5.2659400000000005</v>
      </c>
      <c r="G2108" s="2">
        <f>'Moving Avg'!E2108</f>
        <v>5.2601599999999999</v>
      </c>
      <c r="H2108" s="2">
        <f>'Moving Avg'!F2108</f>
        <v>5.2795000000000005</v>
      </c>
      <c r="I2108" s="2">
        <f>'Moving Avg'!G2108</f>
        <v>5.3617879999999989</v>
      </c>
      <c r="J2108" s="2">
        <f>'Moving Avg'!H2108</f>
        <v>5.7469469999999969</v>
      </c>
      <c r="K2108" s="18" t="str">
        <f>OBV!F2108</f>
        <v>BEARISH</v>
      </c>
      <c r="L2108" s="18" t="str">
        <f>OBV!G2108</f>
        <v>NEUTRAL</v>
      </c>
      <c r="M2108" s="18" t="str">
        <f>OBV!H2108</f>
        <v>BEARISH DIVERGENCE</v>
      </c>
    </row>
    <row r="2109" spans="1:13" ht="13.5" x14ac:dyDescent="0.25">
      <c r="A2109" s="4">
        <f>TITRES_STAT!B2112</f>
        <v>45075</v>
      </c>
      <c r="B2109" s="2">
        <f>TITRES_STAT!C2112</f>
        <v>11.74</v>
      </c>
      <c r="C2109" s="2">
        <f>RSI!I2109</f>
        <v>45.338091379401043</v>
      </c>
      <c r="D2109" s="2">
        <f>MACD!E2109</f>
        <v>1.5871538161889021E-3</v>
      </c>
      <c r="E2109" s="2">
        <f>MACD!F2109</f>
        <v>1.503383221694914E-2</v>
      </c>
      <c r="F2109" s="2">
        <f>'Moving Avg'!D2109</f>
        <v>5.28728</v>
      </c>
      <c r="G2109" s="2">
        <f>'Moving Avg'!E2109</f>
        <v>5.2574899999999998</v>
      </c>
      <c r="H2109" s="2">
        <f>'Moving Avg'!F2109</f>
        <v>5.2715000000000005</v>
      </c>
      <c r="I2109" s="2">
        <f>'Moving Avg'!G2109</f>
        <v>5.3562759999999976</v>
      </c>
      <c r="J2109" s="2">
        <f>'Moving Avg'!H2109</f>
        <v>5.7390329999999974</v>
      </c>
      <c r="K2109" s="18" t="str">
        <f>OBV!F2109</f>
        <v>BEARISH</v>
      </c>
      <c r="L2109" s="18" t="str">
        <f>OBV!G2109</f>
        <v>NEUTRAL</v>
      </c>
      <c r="M2109" s="18" t="str">
        <f>OBV!H2109</f>
        <v>BEARISH DIVERGENCE</v>
      </c>
    </row>
    <row r="2110" spans="1:13" ht="13.5" x14ac:dyDescent="0.25">
      <c r="A2110" s="4">
        <f>TITRES_STAT!B2113</f>
        <v>45076</v>
      </c>
      <c r="B2110" s="2">
        <f>TITRES_STAT!C2113</f>
        <v>11.74</v>
      </c>
      <c r="C2110" s="2">
        <f>RSI!I2110</f>
        <v>45.338091379401035</v>
      </c>
      <c r="D2110" s="2">
        <f>MACD!E2110</f>
        <v>1.8534556622435971E-3</v>
      </c>
      <c r="E2110" s="2">
        <f>MACD!F2110</f>
        <v>1.2397756906008032E-2</v>
      </c>
      <c r="F2110" s="2">
        <f>'Moving Avg'!D2110</f>
        <v>5.27128</v>
      </c>
      <c r="G2110" s="2">
        <f>'Moving Avg'!E2110</f>
        <v>5.2534900000000011</v>
      </c>
      <c r="H2110" s="2">
        <f>'Moving Avg'!F2110</f>
        <v>5.26572</v>
      </c>
      <c r="I2110" s="2">
        <f>'Moving Avg'!G2110</f>
        <v>5.3507639999999981</v>
      </c>
      <c r="J2110" s="2">
        <f>'Moving Avg'!H2110</f>
        <v>5.7311189999999987</v>
      </c>
      <c r="K2110" s="18" t="str">
        <f>OBV!F2110</f>
        <v>BEARISH</v>
      </c>
      <c r="L2110" s="18" t="str">
        <f>OBV!G2110</f>
        <v>NEUTRAL</v>
      </c>
      <c r="M2110" s="18" t="str">
        <f>OBV!H2110</f>
        <v>CONFIRMED BEARISH</v>
      </c>
    </row>
    <row r="2111" spans="1:13" ht="13.5" x14ac:dyDescent="0.25">
      <c r="A2111" s="4">
        <f>TITRES_STAT!B2114</f>
        <v>45077</v>
      </c>
      <c r="B2111" s="2">
        <f>TITRES_STAT!C2114</f>
        <v>11.7</v>
      </c>
      <c r="C2111" s="2">
        <f>RSI!I2111</f>
        <v>44.248927427242592</v>
      </c>
      <c r="D2111" s="2">
        <f>MACD!E2111</f>
        <v>1.5446102913001525E-2</v>
      </c>
      <c r="E2111" s="2">
        <f>MACD!F2111</f>
        <v>1.3007426107406732E-2</v>
      </c>
      <c r="F2111" s="2">
        <f>'Moving Avg'!D2111</f>
        <v>5.2446000000000002</v>
      </c>
      <c r="G2111" s="2">
        <f>'Moving Avg'!E2111</f>
        <v>5.2401500000000008</v>
      </c>
      <c r="H2111" s="2">
        <f>'Moving Avg'!F2111</f>
        <v>5.2590500000000002</v>
      </c>
      <c r="I2111" s="2">
        <f>'Moving Avg'!G2111</f>
        <v>5.3436499999999993</v>
      </c>
      <c r="J2111" s="2">
        <f>'Moving Avg'!H2111</f>
        <v>5.7231384999999992</v>
      </c>
      <c r="K2111" s="18" t="str">
        <f>OBV!F2111</f>
        <v>BEARISH</v>
      </c>
      <c r="L2111" s="18" t="str">
        <f>OBV!G2111</f>
        <v>NEUTRAL</v>
      </c>
      <c r="M2111" s="18" t="str">
        <f>OBV!H2111</f>
        <v>CONFIRMED BEARISH</v>
      </c>
    </row>
    <row r="2112" spans="1:13" ht="13.5" x14ac:dyDescent="0.25">
      <c r="A2112" s="4">
        <f>TITRES_STAT!B2115</f>
        <v>45078</v>
      </c>
      <c r="B2112" s="2">
        <f>TITRES_STAT!C2115</f>
        <v>11.7</v>
      </c>
      <c r="C2112" s="2">
        <f>RSI!I2112</f>
        <v>44.248927427242592</v>
      </c>
      <c r="D2112" s="2">
        <f>MACD!E2112</f>
        <v>1.4439816822705787E-2</v>
      </c>
      <c r="E2112" s="2">
        <f>MACD!F2112</f>
        <v>1.3293904250466544E-2</v>
      </c>
      <c r="F2112" s="2">
        <f>'Moving Avg'!D2112</f>
        <v>5.2179200000000012</v>
      </c>
      <c r="G2112" s="2">
        <f>'Moving Avg'!E2112</f>
        <v>5.2352600000000011</v>
      </c>
      <c r="H2112" s="2">
        <f>'Moving Avg'!F2112</f>
        <v>5.2552699999999994</v>
      </c>
      <c r="I2112" s="2">
        <f>'Moving Avg'!G2112</f>
        <v>5.3365359999999988</v>
      </c>
      <c r="J2112" s="2">
        <f>'Moving Avg'!H2112</f>
        <v>5.7151579999999989</v>
      </c>
      <c r="K2112" s="18" t="str">
        <f>OBV!F2112</f>
        <v>BEARISH</v>
      </c>
      <c r="L2112" s="18" t="str">
        <f>OBV!G2112</f>
        <v>NEUTRAL</v>
      </c>
      <c r="M2112" s="18" t="str">
        <f>OBV!H2112</f>
        <v>CONFIRMED BEARISH</v>
      </c>
    </row>
    <row r="2113" spans="1:13" ht="13.5" x14ac:dyDescent="0.25">
      <c r="A2113" s="4">
        <f>TITRES_STAT!B2116</f>
        <v>45079</v>
      </c>
      <c r="B2113" s="2">
        <f>TITRES_STAT!C2116</f>
        <v>11.95</v>
      </c>
      <c r="C2113" s="2">
        <f>RSI!I2113</f>
        <v>52.514050156579557</v>
      </c>
      <c r="D2113" s="2">
        <f>MACD!E2113</f>
        <v>-5.1313738955904853E-3</v>
      </c>
      <c r="E2113" s="2">
        <f>MACD!F2113</f>
        <v>9.608848621255139E-3</v>
      </c>
      <c r="F2113" s="2">
        <f>'Moving Avg'!D2113</f>
        <v>5.2312600000000007</v>
      </c>
      <c r="G2113" s="2">
        <f>'Moving Avg'!E2113</f>
        <v>5.2486000000000006</v>
      </c>
      <c r="H2113" s="2">
        <f>'Moving Avg'!F2113</f>
        <v>5.2541600000000006</v>
      </c>
      <c r="I2113" s="2">
        <f>'Moving Avg'!G2113</f>
        <v>5.3334239999999999</v>
      </c>
      <c r="J2113" s="2">
        <f>'Moving Avg'!H2113</f>
        <v>5.7077334999999998</v>
      </c>
      <c r="K2113" s="18" t="str">
        <f>OBV!F2113</f>
        <v>BULLISH</v>
      </c>
      <c r="L2113" s="18" t="str">
        <f>OBV!G2113</f>
        <v>NEUTRAL</v>
      </c>
      <c r="M2113" s="18" t="str">
        <f>OBV!H2113</f>
        <v>CONFIRMED BULLISH</v>
      </c>
    </row>
    <row r="2114" spans="1:13" ht="13.5" x14ac:dyDescent="0.25">
      <c r="A2114" s="4">
        <f>TITRES_STAT!B2117</f>
        <v>45082</v>
      </c>
      <c r="B2114" s="2">
        <f>TITRES_STAT!C2117</f>
        <v>11.9</v>
      </c>
      <c r="C2114" s="2">
        <f>RSI!I2114</f>
        <v>50.884868558514448</v>
      </c>
      <c r="D2114" s="2">
        <f>MACD!E2114</f>
        <v>-3.0536365211684569E-2</v>
      </c>
      <c r="E2114" s="2">
        <f>MACD!F2114</f>
        <v>1.5798058546671974E-3</v>
      </c>
      <c r="F2114" s="2">
        <f>'Moving Avg'!D2114</f>
        <v>5.2454799999999997</v>
      </c>
      <c r="G2114" s="2">
        <f>'Moving Avg'!E2114</f>
        <v>5.2663799999999998</v>
      </c>
      <c r="H2114" s="2">
        <f>'Moving Avg'!F2114</f>
        <v>5.2519350000000005</v>
      </c>
      <c r="I2114" s="2">
        <f>'Moving Avg'!G2114</f>
        <v>5.3303119999999975</v>
      </c>
      <c r="J2114" s="2">
        <f>'Moving Avg'!H2114</f>
        <v>5.7001974999999989</v>
      </c>
      <c r="K2114" s="18" t="str">
        <f>OBV!F2114</f>
        <v>BULLISH</v>
      </c>
      <c r="L2114" s="18" t="str">
        <f>OBV!G2114</f>
        <v>NEUTRAL</v>
      </c>
      <c r="M2114" s="18" t="str">
        <f>OBV!H2114</f>
        <v>CONFIRMED BULLISH</v>
      </c>
    </row>
    <row r="2115" spans="1:13" ht="13.5" x14ac:dyDescent="0.25">
      <c r="A2115" s="4">
        <f>TITRES_STAT!B2118</f>
        <v>45083</v>
      </c>
      <c r="B2115" s="2">
        <f>TITRES_STAT!C2118</f>
        <v>11.8</v>
      </c>
      <c r="C2115" s="2">
        <f>RSI!I2115</f>
        <v>47.711093504803664</v>
      </c>
      <c r="D2115" s="2">
        <f>MACD!E2115</f>
        <v>-2.010681293555816E-2</v>
      </c>
      <c r="E2115" s="2">
        <f>MACD!F2115</f>
        <v>-2.7575179033778744E-3</v>
      </c>
      <c r="F2115" s="2">
        <f>'Moving Avg'!D2115</f>
        <v>5.25082</v>
      </c>
      <c r="G2115" s="2">
        <f>'Moving Avg'!E2115</f>
        <v>5.26105</v>
      </c>
      <c r="H2115" s="2">
        <f>'Moving Avg'!F2115</f>
        <v>5.2519350000000005</v>
      </c>
      <c r="I2115" s="2">
        <f>'Moving Avg'!G2115</f>
        <v>5.325333999999998</v>
      </c>
      <c r="J2115" s="2">
        <f>'Moving Avg'!H2115</f>
        <v>5.6924395000000008</v>
      </c>
      <c r="K2115" s="18" t="str">
        <f>OBV!F2115</f>
        <v>BULLISH</v>
      </c>
      <c r="L2115" s="18" t="str">
        <f>OBV!G2115</f>
        <v>NEUTRAL</v>
      </c>
      <c r="M2115" s="18" t="str">
        <f>OBV!H2115</f>
        <v>CONFIRMED BULLISH</v>
      </c>
    </row>
    <row r="2116" spans="1:13" ht="13.5" x14ac:dyDescent="0.25">
      <c r="A2116" s="4">
        <f>TITRES_STAT!B2119</f>
        <v>45084</v>
      </c>
      <c r="B2116" s="2">
        <f>TITRES_STAT!C2119</f>
        <v>12</v>
      </c>
      <c r="C2116" s="2">
        <f>RSI!I2116</f>
        <v>53.909780861907812</v>
      </c>
      <c r="D2116" s="2">
        <f>MACD!E2116</f>
        <v>-1.2207228526221137E-2</v>
      </c>
      <c r="E2116" s="2">
        <f>MACD!F2116</f>
        <v>-4.647460027946527E-3</v>
      </c>
      <c r="F2116" s="2">
        <f>'Moving Avg'!D2116</f>
        <v>5.2775000000000007</v>
      </c>
      <c r="G2116" s="2">
        <f>'Moving Avg'!E2116</f>
        <v>5.26105</v>
      </c>
      <c r="H2116" s="2">
        <f>'Moving Avg'!F2116</f>
        <v>5.2588249999999999</v>
      </c>
      <c r="I2116" s="2">
        <f>'Moving Avg'!G2116</f>
        <v>5.3208879999999974</v>
      </c>
      <c r="J2116" s="2">
        <f>'Moving Avg'!H2116</f>
        <v>5.6851260000000003</v>
      </c>
      <c r="K2116" s="18" t="str">
        <f>OBV!F2116</f>
        <v>BULLISH</v>
      </c>
      <c r="L2116" s="18" t="str">
        <f>OBV!G2116</f>
        <v>NEUTRAL</v>
      </c>
      <c r="M2116" s="18" t="str">
        <f>OBV!H2116</f>
        <v>CONFIRMED BULLISH</v>
      </c>
    </row>
    <row r="2117" spans="1:13" ht="13.5" x14ac:dyDescent="0.25">
      <c r="A2117" s="4">
        <f>TITRES_STAT!B2120</f>
        <v>45085</v>
      </c>
      <c r="B2117" s="2">
        <f>TITRES_STAT!C2120</f>
        <v>12</v>
      </c>
      <c r="C2117" s="2">
        <f>RSI!I2117</f>
        <v>53.909780861907812</v>
      </c>
      <c r="D2117" s="2">
        <f>MACD!E2117</f>
        <v>-5.8789817265845201E-3</v>
      </c>
      <c r="E2117" s="2">
        <f>MACD!F2117</f>
        <v>-4.8937643676741256E-3</v>
      </c>
      <c r="F2117" s="2">
        <f>'Moving Avg'!D2117</f>
        <v>5.3041800000000006</v>
      </c>
      <c r="G2117" s="2">
        <f>'Moving Avg'!E2117</f>
        <v>5.26105</v>
      </c>
      <c r="H2117" s="2">
        <f>'Moving Avg'!F2117</f>
        <v>5.2650500000000005</v>
      </c>
      <c r="I2117" s="2">
        <f>'Moving Avg'!G2117</f>
        <v>5.3164419999999977</v>
      </c>
      <c r="J2117" s="2">
        <f>'Moving Avg'!H2117</f>
        <v>5.6778124999999999</v>
      </c>
      <c r="K2117" s="18" t="str">
        <f>OBV!F2117</f>
        <v>BULLISH</v>
      </c>
      <c r="L2117" s="18" t="str">
        <f>OBV!G2117</f>
        <v>NEUTRAL</v>
      </c>
      <c r="M2117" s="18" t="str">
        <f>OBV!H2117</f>
        <v>CONFIRMED BULLISH</v>
      </c>
    </row>
    <row r="2118" spans="1:13" ht="13.5" x14ac:dyDescent="0.25">
      <c r="A2118" s="4">
        <f>TITRES_STAT!B2121</f>
        <v>45086</v>
      </c>
      <c r="B2118" s="2">
        <f>TITRES_STAT!C2121</f>
        <v>12.25</v>
      </c>
      <c r="C2118" s="2">
        <f>RSI!I2118</f>
        <v>60.667808751158738</v>
      </c>
      <c r="D2118" s="2">
        <f>MACD!E2118</f>
        <v>-2.2760509371009263E-2</v>
      </c>
      <c r="E2118" s="2">
        <f>MACD!F2118</f>
        <v>-8.4671133683411545E-3</v>
      </c>
      <c r="F2118" s="2">
        <f>'Moving Avg'!D2118</f>
        <v>5.3308400000000002</v>
      </c>
      <c r="G2118" s="2">
        <f>'Moving Avg'!E2118</f>
        <v>5.2810500000000005</v>
      </c>
      <c r="H2118" s="2">
        <f>'Moving Avg'!F2118</f>
        <v>5.2706049999999998</v>
      </c>
      <c r="I2118" s="2">
        <f>'Moving Avg'!G2118</f>
        <v>5.3150179999999976</v>
      </c>
      <c r="J2118" s="2">
        <f>'Moving Avg'!H2118</f>
        <v>5.6712319999999998</v>
      </c>
      <c r="K2118" s="18" t="str">
        <f>OBV!F2118</f>
        <v>BULLISH</v>
      </c>
      <c r="L2118" s="18" t="str">
        <f>OBV!G2118</f>
        <v>NEUTRAL</v>
      </c>
      <c r="M2118" s="18" t="str">
        <f>OBV!H2118</f>
        <v>CONFIRMED BULLISH</v>
      </c>
    </row>
    <row r="2119" spans="1:13" ht="13.5" x14ac:dyDescent="0.25">
      <c r="A2119" s="4">
        <f>TITRES_STAT!B2122</f>
        <v>45089</v>
      </c>
      <c r="B2119" s="2">
        <f>TITRES_STAT!C2122</f>
        <v>12.5</v>
      </c>
      <c r="C2119" s="2">
        <f>RSI!I2119</f>
        <v>66.035759535388664</v>
      </c>
      <c r="D2119" s="2">
        <f>MACD!E2119</f>
        <v>-5.0351330068253652E-2</v>
      </c>
      <c r="E2119" s="2">
        <f>MACD!F2119</f>
        <v>-1.6843956708323657E-2</v>
      </c>
      <c r="F2119" s="2">
        <f>'Moving Avg'!D2119</f>
        <v>5.3842000000000008</v>
      </c>
      <c r="G2119" s="2">
        <f>'Moving Avg'!E2119</f>
        <v>5.3148400000000002</v>
      </c>
      <c r="H2119" s="2">
        <f>'Moving Avg'!F2119</f>
        <v>5.2861650000000004</v>
      </c>
      <c r="I2119" s="2">
        <f>'Moving Avg'!G2119</f>
        <v>5.3159079999999967</v>
      </c>
      <c r="J2119" s="2">
        <f>'Moving Avg'!H2119</f>
        <v>5.6652075000000011</v>
      </c>
      <c r="K2119" s="18" t="str">
        <f>OBV!F2119</f>
        <v>BULLISH</v>
      </c>
      <c r="L2119" s="18" t="str">
        <f>OBV!G2119</f>
        <v>STRONG</v>
      </c>
      <c r="M2119" s="18" t="str">
        <f>OBV!H2119</f>
        <v>CONFIRMED BULLISH</v>
      </c>
    </row>
    <row r="2120" spans="1:13" ht="13.5" x14ac:dyDescent="0.25">
      <c r="A2120" s="4">
        <f>TITRES_STAT!B2123</f>
        <v>45090</v>
      </c>
      <c r="B2120" s="2">
        <f>TITRES_STAT!C2123</f>
        <v>12.79</v>
      </c>
      <c r="C2120" s="2">
        <f>RSI!I2120</f>
        <v>70.979912650855624</v>
      </c>
      <c r="D2120" s="2">
        <f>MACD!E2120</f>
        <v>-8.4793125998365859E-2</v>
      </c>
      <c r="E2120" s="2">
        <f>MACD!F2120</f>
        <v>-3.0433790566332098E-2</v>
      </c>
      <c r="F2120" s="2">
        <f>'Moving Avg'!D2120</f>
        <v>5.4722200000000001</v>
      </c>
      <c r="G2120" s="2">
        <f>'Moving Avg'!E2120</f>
        <v>5.3615200000000005</v>
      </c>
      <c r="H2120" s="2">
        <f>'Moving Avg'!F2120</f>
        <v>5.3075050000000008</v>
      </c>
      <c r="I2120" s="2">
        <f>'Moving Avg'!G2120</f>
        <v>5.3193759999999983</v>
      </c>
      <c r="J2120" s="2">
        <f>'Moving Avg'!H2120</f>
        <v>5.6596500000000018</v>
      </c>
      <c r="K2120" s="18" t="str">
        <f>OBV!F2120</f>
        <v>BULLISH</v>
      </c>
      <c r="L2120" s="18" t="str">
        <f>OBV!G2120</f>
        <v>STRONG</v>
      </c>
      <c r="M2120" s="18" t="str">
        <f>OBV!H2120</f>
        <v>CONFIRMED BULLISH</v>
      </c>
    </row>
    <row r="2121" spans="1:13" ht="13.5" x14ac:dyDescent="0.25">
      <c r="A2121" s="4">
        <f>TITRES_STAT!B2124</f>
        <v>45091</v>
      </c>
      <c r="B2121" s="2">
        <f>TITRES_STAT!C2124</f>
        <v>12.78</v>
      </c>
      <c r="C2121" s="2">
        <f>RSI!I2121</f>
        <v>70.602103832911553</v>
      </c>
      <c r="D2121" s="2">
        <f>MACD!E2121</f>
        <v>-0.11854332935103606</v>
      </c>
      <c r="E2121" s="2">
        <f>MACD!F2121</f>
        <v>-4.8055698323272895E-2</v>
      </c>
      <c r="F2121" s="2">
        <f>'Moving Avg'!D2121</f>
        <v>5.5415800000000006</v>
      </c>
      <c r="G2121" s="2">
        <f>'Moving Avg'!E2121</f>
        <v>5.4095400000000007</v>
      </c>
      <c r="H2121" s="2">
        <f>'Moving Avg'!F2121</f>
        <v>5.3248449999999998</v>
      </c>
      <c r="I2121" s="2">
        <f>'Moving Avg'!G2121</f>
        <v>5.323643999999998</v>
      </c>
      <c r="J2121" s="2">
        <f>'Moving Avg'!H2121</f>
        <v>5.6544480000000013</v>
      </c>
      <c r="K2121" s="18" t="str">
        <f>OBV!F2121</f>
        <v>BULLISH</v>
      </c>
      <c r="L2121" s="18" t="str">
        <f>OBV!G2121</f>
        <v>NEUTRAL</v>
      </c>
      <c r="M2121" s="18" t="str">
        <f>OBV!H2121</f>
        <v>CONFIRMED BULLISH</v>
      </c>
    </row>
    <row r="2122" spans="1:13" ht="13.5" x14ac:dyDescent="0.25">
      <c r="A2122" s="4">
        <f>TITRES_STAT!B2125</f>
        <v>45092</v>
      </c>
      <c r="B2122" s="2">
        <f>TITRES_STAT!C2125</f>
        <v>12.7</v>
      </c>
      <c r="C2122" s="2">
        <f>RSI!I2122</f>
        <v>67.472802512005501</v>
      </c>
      <c r="D2122" s="2">
        <f>MACD!E2122</f>
        <v>-0.14647020286835932</v>
      </c>
      <c r="E2122" s="2">
        <f>MACD!F2122</f>
        <v>-6.7738599232290184E-2</v>
      </c>
      <c r="F2122" s="2">
        <f>'Moving Avg'!D2122</f>
        <v>5.6038199999999998</v>
      </c>
      <c r="G2122" s="2">
        <f>'Moving Avg'!E2122</f>
        <v>5.4540000000000006</v>
      </c>
      <c r="H2122" s="2">
        <f>'Moving Avg'!F2122</f>
        <v>5.3446300000000004</v>
      </c>
      <c r="I2122" s="2">
        <f>'Moving Avg'!G2122</f>
        <v>5.3271999999999977</v>
      </c>
      <c r="J2122" s="2">
        <f>'Moving Avg'!H2122</f>
        <v>5.6490460000000011</v>
      </c>
      <c r="K2122" s="18" t="str">
        <f>OBV!F2122</f>
        <v>BULLISH</v>
      </c>
      <c r="L2122" s="18" t="str">
        <f>OBV!G2122</f>
        <v>NEUTRAL</v>
      </c>
      <c r="M2122" s="18" t="str">
        <f>OBV!H2122</f>
        <v>CONFIRMED BULLISH</v>
      </c>
    </row>
    <row r="2123" spans="1:13" ht="13.5" x14ac:dyDescent="0.25">
      <c r="A2123" s="4">
        <f>TITRES_STAT!B2126</f>
        <v>45093</v>
      </c>
      <c r="B2123" s="2">
        <f>TITRES_STAT!C2126</f>
        <v>12.7</v>
      </c>
      <c r="C2123" s="2">
        <f>RSI!I2123</f>
        <v>67.472802512005501</v>
      </c>
      <c r="D2123" s="2">
        <f>MACD!E2123</f>
        <v>-0.15464003023528328</v>
      </c>
      <c r="E2123" s="2">
        <f>MACD!F2123</f>
        <v>-8.5118885432888813E-2</v>
      </c>
      <c r="F2123" s="2">
        <f>'Moving Avg'!D2123</f>
        <v>5.64384</v>
      </c>
      <c r="G2123" s="2">
        <f>'Moving Avg'!E2123</f>
        <v>5.4873400000000006</v>
      </c>
      <c r="H2123" s="2">
        <f>'Moving Avg'!F2123</f>
        <v>5.3679700000000006</v>
      </c>
      <c r="I2123" s="2">
        <f>'Moving Avg'!G2123</f>
        <v>5.3325359999999975</v>
      </c>
      <c r="J2123" s="2">
        <f>'Moving Avg'!H2123</f>
        <v>5.643822000000001</v>
      </c>
      <c r="K2123" s="18" t="str">
        <f>OBV!F2123</f>
        <v>BULLISH</v>
      </c>
      <c r="L2123" s="18" t="str">
        <f>OBV!G2123</f>
        <v>NEUTRAL</v>
      </c>
      <c r="M2123" s="18" t="str">
        <f>OBV!H2123</f>
        <v>CONFIRMED BULLISH</v>
      </c>
    </row>
    <row r="2124" spans="1:13" ht="13.5" x14ac:dyDescent="0.25">
      <c r="A2124" s="4">
        <f>TITRES_STAT!B2127</f>
        <v>45096</v>
      </c>
      <c r="B2124" s="2">
        <f>TITRES_STAT!C2127</f>
        <v>12.8</v>
      </c>
      <c r="C2124" s="2">
        <f>RSI!I2124</f>
        <v>69.436659848781829</v>
      </c>
      <c r="D2124" s="2">
        <f>MACD!E2124</f>
        <v>-0.16980510831210172</v>
      </c>
      <c r="E2124" s="2">
        <f>MACD!F2124</f>
        <v>-0.1020561300087314</v>
      </c>
      <c r="F2124" s="2">
        <f>'Moving Avg'!D2124</f>
        <v>5.6705199999999998</v>
      </c>
      <c r="G2124" s="2">
        <f>'Moving Avg'!E2124</f>
        <v>5.5273599999999998</v>
      </c>
      <c r="H2124" s="2">
        <f>'Moving Avg'!F2124</f>
        <v>5.3968699999999998</v>
      </c>
      <c r="I2124" s="2">
        <f>'Moving Avg'!G2124</f>
        <v>5.3394719999999971</v>
      </c>
      <c r="J2124" s="2">
        <f>'Moving Avg'!H2124</f>
        <v>5.6389315000000009</v>
      </c>
      <c r="K2124" s="18" t="str">
        <f>OBV!F2124</f>
        <v>BULLISH</v>
      </c>
      <c r="L2124" s="18" t="str">
        <f>OBV!G2124</f>
        <v>NEUTRAL</v>
      </c>
      <c r="M2124" s="18" t="str">
        <f>OBV!H2124</f>
        <v>CONFIRMED BULLISH</v>
      </c>
    </row>
    <row r="2125" spans="1:13" ht="13.5" x14ac:dyDescent="0.25">
      <c r="A2125" s="4">
        <f>TITRES_STAT!B2128</f>
        <v>45097</v>
      </c>
      <c r="B2125" s="2">
        <f>TITRES_STAT!C2128</f>
        <v>12.75</v>
      </c>
      <c r="C2125" s="2">
        <f>RSI!I2125</f>
        <v>67.245587995580635</v>
      </c>
      <c r="D2125" s="2">
        <f>MACD!E2125</f>
        <v>-0.18949107992998293</v>
      </c>
      <c r="E2125" s="2">
        <f>MACD!F2125</f>
        <v>-0.11954311999298171</v>
      </c>
      <c r="F2125" s="2">
        <f>'Moving Avg'!D2125</f>
        <v>5.6669599999999996</v>
      </c>
      <c r="G2125" s="2">
        <f>'Moving Avg'!E2125</f>
        <v>5.5695900000000007</v>
      </c>
      <c r="H2125" s="2">
        <f>'Moving Avg'!F2125</f>
        <v>5.4153200000000004</v>
      </c>
      <c r="I2125" s="2">
        <f>'Moving Avg'!G2125</f>
        <v>5.3461399999999983</v>
      </c>
      <c r="J2125" s="2">
        <f>'Moving Avg'!H2125</f>
        <v>5.6339295000000016</v>
      </c>
      <c r="K2125" s="18" t="str">
        <f>OBV!F2125</f>
        <v>BEARISH</v>
      </c>
      <c r="L2125" s="18" t="str">
        <f>OBV!G2125</f>
        <v>NEUTRAL</v>
      </c>
      <c r="M2125" s="18" t="str">
        <f>OBV!H2125</f>
        <v>CONFIRMED BEARISH</v>
      </c>
    </row>
    <row r="2126" spans="1:13" ht="13.5" x14ac:dyDescent="0.25">
      <c r="A2126" s="4">
        <f>TITRES_STAT!B2129</f>
        <v>45098</v>
      </c>
      <c r="B2126" s="2">
        <f>TITRES_STAT!C2129</f>
        <v>12.79</v>
      </c>
      <c r="C2126" s="2">
        <f>RSI!I2126</f>
        <v>68.110584165871302</v>
      </c>
      <c r="D2126" s="2">
        <f>MACD!E2126</f>
        <v>-0.19520925051459148</v>
      </c>
      <c r="E2126" s="2">
        <f>MACD!F2126</f>
        <v>-0.13467634609730367</v>
      </c>
      <c r="F2126" s="2">
        <f>'Moving Avg'!D2126</f>
        <v>5.66784</v>
      </c>
      <c r="G2126" s="2">
        <f>'Moving Avg'!E2126</f>
        <v>5.6047100000000007</v>
      </c>
      <c r="H2126" s="2">
        <f>'Moving Avg'!F2126</f>
        <v>5.4328799999999999</v>
      </c>
      <c r="I2126" s="2">
        <f>'Moving Avg'!G2126</f>
        <v>5.3556539999999986</v>
      </c>
      <c r="J2126" s="2">
        <f>'Moving Avg'!H2126</f>
        <v>5.6294610000000009</v>
      </c>
      <c r="K2126" s="18" t="str">
        <f>OBV!F2126</f>
        <v>BULLISH</v>
      </c>
      <c r="L2126" s="18" t="str">
        <f>OBV!G2126</f>
        <v>NEUTRAL</v>
      </c>
      <c r="M2126" s="18" t="str">
        <f>OBV!H2126</f>
        <v>CONFIRMED BULLISH</v>
      </c>
    </row>
    <row r="2127" spans="1:13" ht="13.5" x14ac:dyDescent="0.25">
      <c r="A2127" s="4">
        <f>TITRES_STAT!B2130</f>
        <v>45099</v>
      </c>
      <c r="B2127" s="2">
        <f>TITRES_STAT!C2130</f>
        <v>12.75</v>
      </c>
      <c r="C2127" s="2">
        <f>RSI!I2127</f>
        <v>66.227088086045825</v>
      </c>
      <c r="D2127" s="2">
        <f>MACD!E2127</f>
        <v>-0.20014845253370517</v>
      </c>
      <c r="E2127" s="2">
        <f>MACD!F2127</f>
        <v>-0.14777076738458397</v>
      </c>
      <c r="F2127" s="2">
        <f>'Moving Avg'!D2127</f>
        <v>5.6722799999999998</v>
      </c>
      <c r="G2127" s="2">
        <f>'Moving Avg'!E2127</f>
        <v>5.6380500000000007</v>
      </c>
      <c r="H2127" s="2">
        <f>'Moving Avg'!F2127</f>
        <v>5.4495500000000003</v>
      </c>
      <c r="I2127" s="2">
        <f>'Moving Avg'!G2127</f>
        <v>5.363211999999999</v>
      </c>
      <c r="J2127" s="2">
        <f>'Moving Avg'!H2127</f>
        <v>5.6257485000000012</v>
      </c>
      <c r="K2127" s="18" t="str">
        <f>OBV!F2127</f>
        <v>BULLISH</v>
      </c>
      <c r="L2127" s="18" t="str">
        <f>OBV!G2127</f>
        <v>NEUTRAL</v>
      </c>
      <c r="M2127" s="18" t="str">
        <f>OBV!H2127</f>
        <v>CONFIRMED BULLISH</v>
      </c>
    </row>
    <row r="2128" spans="1:13" ht="13.5" x14ac:dyDescent="0.25">
      <c r="A2128" s="4">
        <f>TITRES_STAT!B2131</f>
        <v>45100</v>
      </c>
      <c r="B2128" s="2">
        <f>TITRES_STAT!C2131</f>
        <v>12.79</v>
      </c>
      <c r="C2128" s="2">
        <f>RSI!I2128</f>
        <v>67.203782178883031</v>
      </c>
      <c r="D2128" s="2">
        <f>MACD!E2128</f>
        <v>-0.1897629446850484</v>
      </c>
      <c r="E2128" s="2">
        <f>MACD!F2128</f>
        <v>-0.15616920284467686</v>
      </c>
      <c r="F2128" s="2">
        <f>'Moving Avg'!D2128</f>
        <v>5.6802799999999998</v>
      </c>
      <c r="G2128" s="2">
        <f>'Moving Avg'!E2128</f>
        <v>5.6620600000000012</v>
      </c>
      <c r="H2128" s="2">
        <f>'Moving Avg'!F2128</f>
        <v>5.4715550000000004</v>
      </c>
      <c r="I2128" s="2">
        <f>'Moving Avg'!G2128</f>
        <v>5.3702359999999985</v>
      </c>
      <c r="J2128" s="2">
        <f>'Moving Avg'!H2128</f>
        <v>5.6222804999999996</v>
      </c>
      <c r="K2128" s="18" t="str">
        <f>OBV!F2128</f>
        <v>BULLISH</v>
      </c>
      <c r="L2128" s="18" t="str">
        <f>OBV!G2128</f>
        <v>NEUTRAL</v>
      </c>
      <c r="M2128" s="18" t="str">
        <f>OBV!H2128</f>
        <v>CONFIRMED BULLISH</v>
      </c>
    </row>
    <row r="2129" spans="1:13" ht="13.5" x14ac:dyDescent="0.25">
      <c r="A2129" s="4">
        <f>TITRES_STAT!B2132</f>
        <v>45103</v>
      </c>
      <c r="B2129" s="2">
        <f>TITRES_STAT!C2132</f>
        <v>12.79</v>
      </c>
      <c r="C2129" s="2">
        <f>RSI!I2129</f>
        <v>67.203782178883031</v>
      </c>
      <c r="D2129" s="2">
        <f>MACD!E2129</f>
        <v>-0.16509210013484577</v>
      </c>
      <c r="E2129" s="2">
        <f>MACD!F2129</f>
        <v>-0.15795378230271065</v>
      </c>
      <c r="F2129" s="2">
        <f>'Moving Avg'!D2129</f>
        <v>5.6793800000000001</v>
      </c>
      <c r="G2129" s="2">
        <f>'Moving Avg'!E2129</f>
        <v>5.6749500000000008</v>
      </c>
      <c r="H2129" s="2">
        <f>'Moving Avg'!F2129</f>
        <v>5.4948950000000005</v>
      </c>
      <c r="I2129" s="2">
        <f>'Moving Avg'!G2129</f>
        <v>5.3790379999999995</v>
      </c>
      <c r="J2129" s="2">
        <f>'Moving Avg'!H2129</f>
        <v>5.6184789999999998</v>
      </c>
      <c r="K2129" s="18" t="str">
        <f>OBV!F2129</f>
        <v>BULLISH</v>
      </c>
      <c r="L2129" s="18" t="str">
        <f>OBV!G2129</f>
        <v>NEUTRAL</v>
      </c>
      <c r="M2129" s="18" t="str">
        <f>OBV!H2129</f>
        <v>BULLISH DIVERGENCE</v>
      </c>
    </row>
    <row r="2130" spans="1:13" ht="13.5" x14ac:dyDescent="0.25">
      <c r="A2130" s="4">
        <f>TITRES_STAT!B2133</f>
        <v>45104</v>
      </c>
      <c r="B2130" s="2">
        <f>TITRES_STAT!C2133</f>
        <v>12.95</v>
      </c>
      <c r="C2130" s="2">
        <f>RSI!I2130</f>
        <v>71.08322431012482</v>
      </c>
      <c r="D2130" s="2">
        <f>MACD!E2130</f>
        <v>-0.13079395012958983</v>
      </c>
      <c r="E2130" s="2">
        <f>MACD!F2130</f>
        <v>-0.1525218158680865</v>
      </c>
      <c r="F2130" s="2">
        <f>'Moving Avg'!D2130</f>
        <v>5.6971799999999995</v>
      </c>
      <c r="G2130" s="2">
        <f>'Moving Avg'!E2130</f>
        <v>5.6820700000000004</v>
      </c>
      <c r="H2130" s="2">
        <f>'Moving Avg'!F2130</f>
        <v>5.5217949999999991</v>
      </c>
      <c r="I2130" s="2">
        <f>'Moving Avg'!G2130</f>
        <v>5.3875759999999993</v>
      </c>
      <c r="J2130" s="2">
        <f>'Moving Avg'!H2130</f>
        <v>5.6152779999999982</v>
      </c>
      <c r="K2130" s="18" t="str">
        <f>OBV!F2130</f>
        <v>BULLISH</v>
      </c>
      <c r="L2130" s="18" t="str">
        <f>OBV!G2130</f>
        <v>NEUTRAL</v>
      </c>
      <c r="M2130" s="18" t="str">
        <f>OBV!H2130</f>
        <v>CONFIRMED BULLISH</v>
      </c>
    </row>
    <row r="2131" spans="1:13" ht="13.5" x14ac:dyDescent="0.25">
      <c r="A2131" s="4">
        <f>TITRES_STAT!B2134</f>
        <v>45107</v>
      </c>
      <c r="B2131" s="2">
        <f>TITRES_STAT!C2134</f>
        <v>13.39</v>
      </c>
      <c r="C2131" s="2">
        <f>RSI!I2131</f>
        <v>78.579539762159826</v>
      </c>
      <c r="D2131" s="2">
        <f>MACD!E2131</f>
        <v>-0.11840885881345375</v>
      </c>
      <c r="E2131" s="2">
        <f>MACD!F2131</f>
        <v>-0.14569922445715996</v>
      </c>
      <c r="F2131" s="2">
        <f>'Moving Avg'!D2131</f>
        <v>5.7505399999999991</v>
      </c>
      <c r="G2131" s="2">
        <f>'Moving Avg'!E2131</f>
        <v>5.7091900000000004</v>
      </c>
      <c r="H2131" s="2">
        <f>'Moving Avg'!F2131</f>
        <v>5.5593649999999997</v>
      </c>
      <c r="I2131" s="2">
        <f>'Moving Avg'!G2131</f>
        <v>5.4001139999999985</v>
      </c>
      <c r="J2131" s="2">
        <f>'Moving Avg'!H2131</f>
        <v>5.6134774999999983</v>
      </c>
      <c r="K2131" s="18" t="str">
        <f>OBV!F2131</f>
        <v>BEARISH</v>
      </c>
      <c r="L2131" s="18" t="str">
        <f>OBV!G2131</f>
        <v>NEUTRAL</v>
      </c>
      <c r="M2131" s="18" t="str">
        <f>OBV!H2131</f>
        <v>BEARISH DIVERGENCE</v>
      </c>
    </row>
    <row r="2132" spans="1:13" ht="13.5" x14ac:dyDescent="0.25">
      <c r="A2132" s="4">
        <f>TITRES_STAT!B2135</f>
        <v>45110</v>
      </c>
      <c r="B2132" s="2">
        <f>TITRES_STAT!C2135</f>
        <v>13.4</v>
      </c>
      <c r="C2132" s="2">
        <f>RSI!I2132</f>
        <v>78.713222832320326</v>
      </c>
      <c r="D2132" s="2">
        <f>MACD!E2132</f>
        <v>-0.11624949828014586</v>
      </c>
      <c r="E2132" s="2">
        <f>MACD!F2132</f>
        <v>-0.13980927922175715</v>
      </c>
      <c r="F2132" s="2">
        <f>'Moving Avg'!D2132</f>
        <v>5.8083399999999994</v>
      </c>
      <c r="G2132" s="2">
        <f>'Moving Avg'!E2132</f>
        <v>5.74031</v>
      </c>
      <c r="H2132" s="2">
        <f>'Moving Avg'!F2132</f>
        <v>5.5971549999999999</v>
      </c>
      <c r="I2132" s="2">
        <f>'Moving Avg'!G2132</f>
        <v>5.4127399999999986</v>
      </c>
      <c r="J2132" s="2">
        <f>'Moving Avg'!H2132</f>
        <v>5.6114544999999989</v>
      </c>
      <c r="K2132" s="18" t="str">
        <f>OBV!F2132</f>
        <v>BULLISH</v>
      </c>
      <c r="L2132" s="18" t="str">
        <f>OBV!G2132</f>
        <v>NEUTRAL</v>
      </c>
      <c r="M2132" s="18" t="str">
        <f>OBV!H2132</f>
        <v>CONFIRMED BULLISH</v>
      </c>
    </row>
    <row r="2133" spans="1:13" ht="13.5" x14ac:dyDescent="0.25">
      <c r="A2133" s="4">
        <f>TITRES_STAT!B2136</f>
        <v>45111</v>
      </c>
      <c r="B2133" s="2">
        <f>TITRES_STAT!C2136</f>
        <v>13.7</v>
      </c>
      <c r="C2133" s="2">
        <f>RSI!I2133</f>
        <v>82.316541400435398</v>
      </c>
      <c r="D2133" s="2">
        <f>MACD!E2133</f>
        <v>-0.12666083121524441</v>
      </c>
      <c r="E2133" s="2">
        <f>MACD!F2133</f>
        <v>-0.1371795896204546</v>
      </c>
      <c r="F2133" s="2">
        <f>'Moving Avg'!D2133</f>
        <v>5.8892599999999993</v>
      </c>
      <c r="G2133" s="2">
        <f>'Moving Avg'!E2133</f>
        <v>5.78477</v>
      </c>
      <c r="H2133" s="2">
        <f>'Moving Avg'!F2133</f>
        <v>5.6360549999999998</v>
      </c>
      <c r="I2133" s="2">
        <f>'Moving Avg'!G2133</f>
        <v>5.4274119999999986</v>
      </c>
      <c r="J2133" s="2">
        <f>'Moving Avg'!H2133</f>
        <v>5.6102094999999998</v>
      </c>
      <c r="K2133" s="18" t="str">
        <f>OBV!F2133</f>
        <v>BULLISH</v>
      </c>
      <c r="L2133" s="18" t="str">
        <f>OBV!G2133</f>
        <v>STRONG</v>
      </c>
      <c r="M2133" s="18" t="str">
        <f>OBV!H2133</f>
        <v>CONFIRMED BULLISH</v>
      </c>
    </row>
    <row r="2134" spans="1:13" ht="13.5" x14ac:dyDescent="0.25">
      <c r="A2134" s="4">
        <f>TITRES_STAT!B2137</f>
        <v>45112</v>
      </c>
      <c r="B2134" s="2">
        <f>TITRES_STAT!C2137</f>
        <v>13.51</v>
      </c>
      <c r="C2134" s="2">
        <f>RSI!I2134</f>
        <v>73.795227136870466</v>
      </c>
      <c r="D2134" s="2">
        <f>MACD!E2134</f>
        <v>-0.12533568372889459</v>
      </c>
      <c r="E2134" s="2">
        <f>MACD!F2134</f>
        <v>-0.1348108084421426</v>
      </c>
      <c r="F2134" s="2">
        <f>'Moving Avg'!D2134</f>
        <v>5.9532799999999995</v>
      </c>
      <c r="G2134" s="2">
        <f>'Moving Avg'!E2134</f>
        <v>5.8163299999999998</v>
      </c>
      <c r="H2134" s="2">
        <f>'Moving Avg'!F2134</f>
        <v>5.6718449999999994</v>
      </c>
      <c r="I2134" s="2">
        <f>'Moving Avg'!G2134</f>
        <v>5.4408379999999985</v>
      </c>
      <c r="J2134" s="2">
        <f>'Moving Avg'!H2134</f>
        <v>5.6082309999999982</v>
      </c>
      <c r="K2134" s="18" t="str">
        <f>OBV!F2134</f>
        <v>BULLISH</v>
      </c>
      <c r="L2134" s="18" t="str">
        <f>OBV!G2134</f>
        <v>NEUTRAL</v>
      </c>
      <c r="M2134" s="18" t="str">
        <f>OBV!H2134</f>
        <v>CONFIRMED BULLISH</v>
      </c>
    </row>
    <row r="2135" spans="1:13" ht="13.5" x14ac:dyDescent="0.25">
      <c r="A2135" s="4">
        <f>TITRES_STAT!B2138</f>
        <v>45113</v>
      </c>
      <c r="B2135" s="2">
        <f>TITRES_STAT!C2138</f>
        <v>13.51</v>
      </c>
      <c r="C2135" s="2">
        <f>RSI!I2135</f>
        <v>73.795227136870466</v>
      </c>
      <c r="D2135" s="2">
        <f>MACD!E2135</f>
        <v>-0.1298964863110541</v>
      </c>
      <c r="E2135" s="2">
        <f>MACD!F2135</f>
        <v>-0.1338279440159249</v>
      </c>
      <c r="F2135" s="2">
        <f>'Moving Avg'!D2135</f>
        <v>6.0030599999999996</v>
      </c>
      <c r="G2135" s="2">
        <f>'Moving Avg'!E2135</f>
        <v>5.8501199999999995</v>
      </c>
      <c r="H2135" s="2">
        <f>'Moving Avg'!F2135</f>
        <v>5.7098550000000001</v>
      </c>
      <c r="I2135" s="2">
        <f>'Moving Avg'!G2135</f>
        <v>5.4540859999999984</v>
      </c>
      <c r="J2135" s="2">
        <f>'Moving Avg'!H2135</f>
        <v>5.6064744999999983</v>
      </c>
      <c r="K2135" s="18" t="str">
        <f>OBV!F2135</f>
        <v>BULLISH</v>
      </c>
      <c r="L2135" s="18" t="str">
        <f>OBV!G2135</f>
        <v>NEUTRAL</v>
      </c>
      <c r="M2135" s="18" t="str">
        <f>OBV!H2135</f>
        <v>CONFIRMED BULLISH</v>
      </c>
    </row>
    <row r="2136" spans="1:13" ht="13.5" x14ac:dyDescent="0.25">
      <c r="A2136" s="4">
        <f>TITRES_STAT!B2139</f>
        <v>45114</v>
      </c>
      <c r="B2136" s="2">
        <f>TITRES_STAT!C2139</f>
        <v>13.5</v>
      </c>
      <c r="C2136" s="2">
        <f>RSI!I2136</f>
        <v>73.336761773004113</v>
      </c>
      <c r="D2136" s="2">
        <f>MACD!E2136</f>
        <v>-0.13277578763541253</v>
      </c>
      <c r="E2136" s="2">
        <f>MACD!F2136</f>
        <v>-0.13361751273982245</v>
      </c>
      <c r="F2136" s="2">
        <f>'Moving Avg'!D2136</f>
        <v>6.0128399999999997</v>
      </c>
      <c r="G2136" s="2">
        <f>'Moving Avg'!E2136</f>
        <v>5.8816899999999999</v>
      </c>
      <c r="H2136" s="2">
        <f>'Moving Avg'!F2136</f>
        <v>5.7432000000000007</v>
      </c>
      <c r="I2136" s="2">
        <f>'Moving Avg'!G2136</f>
        <v>5.4648459999999996</v>
      </c>
      <c r="J2136" s="2">
        <f>'Moving Avg'!H2136</f>
        <v>5.6051404999999965</v>
      </c>
      <c r="K2136" s="18" t="str">
        <f>OBV!F2136</f>
        <v>BULLISH</v>
      </c>
      <c r="L2136" s="18" t="str">
        <f>OBV!G2136</f>
        <v>NEUTRAL</v>
      </c>
      <c r="M2136" s="18" t="str">
        <f>OBV!H2136</f>
        <v>CONFIRMED BULLISH</v>
      </c>
    </row>
    <row r="2137" spans="1:13" ht="13.5" x14ac:dyDescent="0.25">
      <c r="A2137" s="4">
        <f>TITRES_STAT!B2140</f>
        <v>45117</v>
      </c>
      <c r="B2137" s="2">
        <f>TITRES_STAT!C2140</f>
        <v>13.5</v>
      </c>
      <c r="C2137" s="2">
        <f>RSI!I2137</f>
        <v>73.336761773004113</v>
      </c>
      <c r="D2137" s="2">
        <f>MACD!E2137</f>
        <v>-0.13985471844355235</v>
      </c>
      <c r="E2137" s="2">
        <f>MACD!F2137</f>
        <v>-0.13486495388056843</v>
      </c>
      <c r="F2137" s="2">
        <f>'Moving Avg'!D2137</f>
        <v>6.0217399999999994</v>
      </c>
      <c r="G2137" s="2">
        <f>'Moving Avg'!E2137</f>
        <v>5.9150399999999994</v>
      </c>
      <c r="H2137" s="2">
        <f>'Moving Avg'!F2137</f>
        <v>5.7765450000000005</v>
      </c>
      <c r="I2137" s="2">
        <f>'Moving Avg'!G2137</f>
        <v>5.4781839999999997</v>
      </c>
      <c r="J2137" s="2">
        <f>'Moving Avg'!H2137</f>
        <v>5.6033619999999962</v>
      </c>
      <c r="K2137" s="18" t="str">
        <f>OBV!F2137</f>
        <v>BULLISH</v>
      </c>
      <c r="L2137" s="18" t="str">
        <f>OBV!G2137</f>
        <v>NEUTRAL</v>
      </c>
      <c r="M2137" s="18" t="str">
        <f>OBV!H2137</f>
        <v>CONFIRMED BULLISH</v>
      </c>
    </row>
    <row r="2138" spans="1:13" ht="13.5" x14ac:dyDescent="0.25">
      <c r="A2138" s="4">
        <f>TITRES_STAT!B2141</f>
        <v>45118</v>
      </c>
      <c r="B2138" s="2">
        <f>TITRES_STAT!C2141</f>
        <v>13.5</v>
      </c>
      <c r="C2138" s="2">
        <f>RSI!I2138</f>
        <v>73.336761773004113</v>
      </c>
      <c r="D2138" s="2">
        <f>MACD!E2138</f>
        <v>-0.14486921160156996</v>
      </c>
      <c r="E2138" s="2">
        <f>MACD!F2138</f>
        <v>-0.13686580542476875</v>
      </c>
      <c r="F2138" s="2">
        <f>'Moving Avg'!D2138</f>
        <v>6.0039600000000011</v>
      </c>
      <c r="G2138" s="2">
        <f>'Moving Avg'!E2138</f>
        <v>5.9466100000000006</v>
      </c>
      <c r="H2138" s="2">
        <f>'Moving Avg'!F2138</f>
        <v>5.8043350000000018</v>
      </c>
      <c r="I2138" s="2">
        <f>'Moving Avg'!G2138</f>
        <v>5.4897440000000008</v>
      </c>
      <c r="J2138" s="2">
        <f>'Moving Avg'!H2138</f>
        <v>5.6018059999999954</v>
      </c>
      <c r="K2138" s="18" t="str">
        <f>OBV!F2138</f>
        <v>BEARISH</v>
      </c>
      <c r="L2138" s="18" t="str">
        <f>OBV!G2138</f>
        <v>NEUTRAL</v>
      </c>
      <c r="M2138" s="18" t="str">
        <f>OBV!H2138</f>
        <v>CONFIRMED BEARISH</v>
      </c>
    </row>
    <row r="2139" spans="1:13" ht="13.5" x14ac:dyDescent="0.25">
      <c r="A2139" s="4">
        <f>TITRES_STAT!B2142</f>
        <v>45119</v>
      </c>
      <c r="B2139" s="2">
        <f>TITRES_STAT!C2142</f>
        <v>13.03</v>
      </c>
      <c r="C2139" s="2">
        <f>RSI!I2139</f>
        <v>53.586219112903628</v>
      </c>
      <c r="D2139" s="2">
        <f>MACD!E2139</f>
        <v>-0.13526325368717895</v>
      </c>
      <c r="E2139" s="2">
        <f>MACD!F2139</f>
        <v>-0.1365452950772508</v>
      </c>
      <c r="F2139" s="2">
        <f>'Moving Avg'!D2139</f>
        <v>5.9612800000000004</v>
      </c>
      <c r="G2139" s="2">
        <f>'Moving Avg'!E2139</f>
        <v>5.9572799999999999</v>
      </c>
      <c r="H2139" s="2">
        <f>'Moving Avg'!F2139</f>
        <v>5.8161150000000017</v>
      </c>
      <c r="I2139" s="2">
        <f>'Moving Avg'!G2139</f>
        <v>5.4980140000000004</v>
      </c>
      <c r="J2139" s="2">
        <f>'Moving Avg'!H2139</f>
        <v>5.5998719999999942</v>
      </c>
      <c r="K2139" s="18" t="str">
        <f>OBV!F2139</f>
        <v>BEARISH</v>
      </c>
      <c r="L2139" s="18" t="str">
        <f>OBV!G2139</f>
        <v>NEUTRAL</v>
      </c>
      <c r="M2139" s="18" t="str">
        <f>OBV!H2139</f>
        <v>CONFIRMED BEARISH</v>
      </c>
    </row>
    <row r="2140" spans="1:13" ht="13.5" x14ac:dyDescent="0.25">
      <c r="A2140" s="4">
        <f>TITRES_STAT!B2143</f>
        <v>45120</v>
      </c>
      <c r="B2140" s="2">
        <f>TITRES_STAT!C2143</f>
        <v>13.04</v>
      </c>
      <c r="C2140" s="2">
        <f>RSI!I2140</f>
        <v>53.874258300171142</v>
      </c>
      <c r="D2140" s="2">
        <f>MACD!E2140</f>
        <v>-0.11679119829912565</v>
      </c>
      <c r="E2140" s="2">
        <f>MACD!F2140</f>
        <v>-0.13259447572162578</v>
      </c>
      <c r="F2140" s="2">
        <f>'Moving Avg'!D2140</f>
        <v>5.9194999999999993</v>
      </c>
      <c r="G2140" s="2">
        <f>'Moving Avg'!E2140</f>
        <v>5.9612800000000004</v>
      </c>
      <c r="H2140" s="2">
        <f>'Moving Avg'!F2140</f>
        <v>5.8216750000000008</v>
      </c>
      <c r="I2140" s="2">
        <f>'Moving Avg'!G2140</f>
        <v>5.5072620000000008</v>
      </c>
      <c r="J2140" s="2">
        <f>'Moving Avg'!H2140</f>
        <v>5.5985824999999947</v>
      </c>
      <c r="K2140" s="18" t="str">
        <f>OBV!F2140</f>
        <v>BEARISH</v>
      </c>
      <c r="L2140" s="18" t="str">
        <f>OBV!G2140</f>
        <v>NEUTRAL</v>
      </c>
      <c r="M2140" s="18" t="str">
        <f>OBV!H2140</f>
        <v>CONFIRMED BEARISH</v>
      </c>
    </row>
    <row r="2141" spans="1:13" ht="13.5" x14ac:dyDescent="0.25">
      <c r="A2141" s="4">
        <f>TITRES_STAT!B2144</f>
        <v>45121</v>
      </c>
      <c r="B2141" s="2">
        <f>TITRES_STAT!C2144</f>
        <v>13.15</v>
      </c>
      <c r="C2141" s="2">
        <f>RSI!I2141</f>
        <v>56.997324129480589</v>
      </c>
      <c r="D2141" s="2">
        <f>MACD!E2141</f>
        <v>-7.4973591390548044E-2</v>
      </c>
      <c r="E2141" s="2">
        <f>MACD!F2141</f>
        <v>-0.12107029885541024</v>
      </c>
      <c r="F2141" s="2">
        <f>'Moving Avg'!D2141</f>
        <v>5.8883799999999997</v>
      </c>
      <c r="G2141" s="2">
        <f>'Moving Avg'!E2141</f>
        <v>5.9506100000000002</v>
      </c>
      <c r="H2141" s="2">
        <f>'Moving Avg'!F2141</f>
        <v>5.8299000000000012</v>
      </c>
      <c r="I2141" s="2">
        <f>'Moving Avg'!G2141</f>
        <v>5.5174880000000011</v>
      </c>
      <c r="J2141" s="2">
        <f>'Moving Avg'!H2141</f>
        <v>5.5974709999999961</v>
      </c>
      <c r="K2141" s="18" t="str">
        <f>OBV!F2141</f>
        <v>BULLISH</v>
      </c>
      <c r="L2141" s="18" t="str">
        <f>OBV!G2141</f>
        <v>NEUTRAL</v>
      </c>
      <c r="M2141" s="18" t="str">
        <f>OBV!H2141</f>
        <v>BULLISH DIVERGENCE</v>
      </c>
    </row>
    <row r="2142" spans="1:13" ht="13.5" x14ac:dyDescent="0.25">
      <c r="A2142" s="4">
        <f>TITRES_STAT!B2145</f>
        <v>45124</v>
      </c>
      <c r="B2142" s="2">
        <f>TITRES_STAT!C2145</f>
        <v>13.39</v>
      </c>
      <c r="C2142" s="2">
        <f>RSI!I2142</f>
        <v>62.900035100493554</v>
      </c>
      <c r="D2142" s="2">
        <f>MACD!E2142</f>
        <v>-4.7366935363705842E-2</v>
      </c>
      <c r="E2142" s="2">
        <f>MACD!F2142</f>
        <v>-0.10632962615706937</v>
      </c>
      <c r="F2142" s="2">
        <f>'Moving Avg'!D2142</f>
        <v>5.8785999999999996</v>
      </c>
      <c r="G2142" s="2">
        <f>'Moving Avg'!E2142</f>
        <v>5.95017</v>
      </c>
      <c r="H2142" s="2">
        <f>'Moving Avg'!F2142</f>
        <v>5.8452400000000004</v>
      </c>
      <c r="I2142" s="2">
        <f>'Moving Avg'!G2142</f>
        <v>5.5310040000000003</v>
      </c>
      <c r="J2142" s="2">
        <f>'Moving Avg'!H2142</f>
        <v>5.5962259999999961</v>
      </c>
      <c r="K2142" s="18" t="str">
        <f>OBV!F2142</f>
        <v>BULLISH</v>
      </c>
      <c r="L2142" s="18" t="str">
        <f>OBV!G2142</f>
        <v>NEUTRAL</v>
      </c>
      <c r="M2142" s="18" t="str">
        <f>OBV!H2142</f>
        <v>BULLISH DIVERGENCE</v>
      </c>
    </row>
    <row r="2143" spans="1:13" ht="13.5" x14ac:dyDescent="0.25">
      <c r="A2143" s="4">
        <f>TITRES_STAT!B2146</f>
        <v>45125</v>
      </c>
      <c r="B2143" s="2">
        <f>TITRES_STAT!C2146</f>
        <v>13.1</v>
      </c>
      <c r="C2143" s="2">
        <f>RSI!I2143</f>
        <v>65.495704046720903</v>
      </c>
      <c r="D2143" s="2">
        <f>MACD!E2143</f>
        <v>-8.6469976177339092E-3</v>
      </c>
      <c r="E2143" s="2">
        <f>MACD!F2143</f>
        <v>-8.6793100449202285E-2</v>
      </c>
      <c r="F2143" s="2">
        <f>'Moving Avg'!D2143</f>
        <v>5.8796799999999996</v>
      </c>
      <c r="G2143" s="2">
        <f>'Moving Avg'!E2143</f>
        <v>5.9418199999999999</v>
      </c>
      <c r="H2143" s="2">
        <f>'Moving Avg'!F2143</f>
        <v>5.8632949999999999</v>
      </c>
      <c r="I2143" s="2">
        <f>'Moving Avg'!G2143</f>
        <v>5.5444500000000003</v>
      </c>
      <c r="J2143" s="2">
        <f>'Moving Avg'!H2143</f>
        <v>5.5952524999999955</v>
      </c>
      <c r="K2143" s="18" t="str">
        <f>OBV!F2143</f>
        <v>BULLISH</v>
      </c>
      <c r="L2143" s="18" t="str">
        <f>OBV!G2143</f>
        <v>NEUTRAL</v>
      </c>
      <c r="M2143" s="18" t="str">
        <f>OBV!H2143</f>
        <v>BULLISH DIVERGENCE</v>
      </c>
    </row>
    <row r="2144" spans="1:13" ht="13.5" x14ac:dyDescent="0.25">
      <c r="A2144" s="4">
        <f>TITRES_STAT!B2147</f>
        <v>45127</v>
      </c>
      <c r="B2144" s="2">
        <f>TITRES_STAT!C2147</f>
        <v>12.99</v>
      </c>
      <c r="C2144" s="2">
        <f>RSI!I2144</f>
        <v>61.206750359023012</v>
      </c>
      <c r="D2144" s="2">
        <f>MACD!E2144</f>
        <v>1.3479984919626098E-2</v>
      </c>
      <c r="E2144" s="2">
        <f>MACD!F2144</f>
        <v>-6.67384833754366E-2</v>
      </c>
      <c r="F2144" s="2">
        <f>'Moving Avg'!D2144</f>
        <v>5.9124600000000003</v>
      </c>
      <c r="G2144" s="2">
        <f>'Moving Avg'!E2144</f>
        <v>5.9368700000000008</v>
      </c>
      <c r="H2144" s="2">
        <f>'Moving Avg'!F2144</f>
        <v>5.8765999999999998</v>
      </c>
      <c r="I2144" s="2">
        <f>'Moving Avg'!G2144</f>
        <v>5.5568860000000004</v>
      </c>
      <c r="J2144" s="2">
        <f>'Moving Avg'!H2144</f>
        <v>5.5940264999999965</v>
      </c>
      <c r="K2144" s="18" t="str">
        <f>OBV!F2144</f>
        <v>BULLISH</v>
      </c>
      <c r="L2144" s="18" t="str">
        <f>OBV!G2144</f>
        <v>NEUTRAL</v>
      </c>
      <c r="M2144" s="18" t="str">
        <f>OBV!H2144</f>
        <v>BULLISH DIVERGENCE</v>
      </c>
    </row>
    <row r="2145" spans="1:13" ht="13.5" x14ac:dyDescent="0.25">
      <c r="A2145" s="4">
        <f>TITRES_STAT!B2148</f>
        <v>45128</v>
      </c>
      <c r="B2145" s="2">
        <f>TITRES_STAT!C2148</f>
        <v>13.3</v>
      </c>
      <c r="C2145" s="2">
        <f>RSI!I2145</f>
        <v>67.633942023702573</v>
      </c>
      <c r="D2145" s="2">
        <f>MACD!E2145</f>
        <v>2.0693091068046066E-2</v>
      </c>
      <c r="E2145" s="2">
        <f>MACD!F2145</f>
        <v>-4.9252168486740071E-2</v>
      </c>
      <c r="F2145" s="2">
        <f>'Moving Avg'!D2145</f>
        <v>5.9727799999999993</v>
      </c>
      <c r="G2145" s="2">
        <f>'Moving Avg'!E2145</f>
        <v>5.9461399999999998</v>
      </c>
      <c r="H2145" s="2">
        <f>'Moving Avg'!F2145</f>
        <v>5.8981300000000001</v>
      </c>
      <c r="I2145" s="2">
        <f>'Moving Avg'!G2145</f>
        <v>5.573944</v>
      </c>
      <c r="J2145" s="2">
        <f>'Moving Avg'!H2145</f>
        <v>5.593400499999996</v>
      </c>
      <c r="K2145" s="18" t="str">
        <f>OBV!F2145</f>
        <v>BEARISH</v>
      </c>
      <c r="L2145" s="18" t="str">
        <f>OBV!G2145</f>
        <v>NEUTRAL</v>
      </c>
      <c r="M2145" s="18" t="str">
        <f>OBV!H2145</f>
        <v>BEARISH DIVERGENCE</v>
      </c>
    </row>
    <row r="2146" spans="1:13" ht="13.5" x14ac:dyDescent="0.25">
      <c r="A2146" s="4">
        <f>TITRES_STAT!B2149</f>
        <v>45131</v>
      </c>
      <c r="B2146" s="2">
        <f>TITRES_STAT!C2149</f>
        <v>12.99</v>
      </c>
      <c r="C2146" s="2">
        <f>RSI!I2146</f>
        <v>57.393624455254674</v>
      </c>
      <c r="D2146" s="2">
        <f>MACD!E2146</f>
        <v>3.4908566357342963E-2</v>
      </c>
      <c r="E2146" s="2">
        <f>MACD!F2146</f>
        <v>-3.2420021517923468E-2</v>
      </c>
      <c r="F2146" s="2">
        <f>'Moving Avg'!D2146</f>
        <v>5.9948800000000002</v>
      </c>
      <c r="G2146" s="2">
        <f>'Moving Avg'!E2146</f>
        <v>5.9416299999999991</v>
      </c>
      <c r="H2146" s="2">
        <f>'Moving Avg'!F2146</f>
        <v>5.9116599999999995</v>
      </c>
      <c r="I2146" s="2">
        <f>'Moving Avg'!G2146</f>
        <v>5.5891360000000008</v>
      </c>
      <c r="J2146" s="2">
        <f>'Moving Avg'!H2146</f>
        <v>5.5920634999999956</v>
      </c>
      <c r="K2146" s="18" t="str">
        <f>OBV!F2146</f>
        <v>BEARISH</v>
      </c>
      <c r="L2146" s="18" t="str">
        <f>OBV!G2146</f>
        <v>NEUTRAL</v>
      </c>
      <c r="M2146" s="18" t="str">
        <f>OBV!H2146</f>
        <v>CONFIRMED BEARISH</v>
      </c>
    </row>
    <row r="2147" spans="1:13" ht="13.5" x14ac:dyDescent="0.25">
      <c r="A2147" s="4">
        <f>TITRES_STAT!B2150</f>
        <v>45133</v>
      </c>
      <c r="B2147" s="2">
        <f>TITRES_STAT!C2150</f>
        <v>13.2</v>
      </c>
      <c r="C2147" s="2">
        <f>RSI!I2147</f>
        <v>61.630504665149523</v>
      </c>
      <c r="D2147" s="2">
        <f>MACD!E2147</f>
        <v>3.9028855357705616E-2</v>
      </c>
      <c r="E2147" s="2">
        <f>MACD!F2147</f>
        <v>-1.8130246142797651E-2</v>
      </c>
      <c r="F2147" s="2">
        <f>'Moving Avg'!D2147</f>
        <v>6.0148999999999999</v>
      </c>
      <c r="G2147" s="2">
        <f>'Moving Avg'!E2147</f>
        <v>5.9467499999999989</v>
      </c>
      <c r="H2147" s="2">
        <f>'Moving Avg'!F2147</f>
        <v>5.9308949999999987</v>
      </c>
      <c r="I2147" s="2">
        <f>'Moving Avg'!G2147</f>
        <v>5.6059880000000009</v>
      </c>
      <c r="J2147" s="2">
        <f>'Moving Avg'!H2147</f>
        <v>5.5914304999999969</v>
      </c>
      <c r="K2147" s="18" t="str">
        <f>OBV!F2147</f>
        <v>BEARISH</v>
      </c>
      <c r="L2147" s="18" t="str">
        <f>OBV!G2147</f>
        <v>NEUTRAL</v>
      </c>
      <c r="M2147" s="18" t="str">
        <f>OBV!H2147</f>
        <v>CONFIRMED BEARISH</v>
      </c>
    </row>
    <row r="2148" spans="1:13" ht="13.5" x14ac:dyDescent="0.25">
      <c r="A2148" s="4">
        <f>TITRES_STAT!B2151</f>
        <v>45134</v>
      </c>
      <c r="B2148" s="2">
        <f>TITRES_STAT!C2151</f>
        <v>13.2</v>
      </c>
      <c r="C2148" s="2">
        <f>RSI!I2148</f>
        <v>61.630504665149523</v>
      </c>
      <c r="D2148" s="2">
        <f>MACD!E2148</f>
        <v>4.1228752946504521E-2</v>
      </c>
      <c r="E2148" s="2">
        <f>MACD!F2148</f>
        <v>-6.2584463249372169E-3</v>
      </c>
      <c r="F2148" s="2">
        <f>'Moving Avg'!D2148</f>
        <v>6.0240600000000004</v>
      </c>
      <c r="G2148" s="2">
        <f>'Moving Avg'!E2148</f>
        <v>5.9518699999999995</v>
      </c>
      <c r="H2148" s="2">
        <f>'Moving Avg'!F2148</f>
        <v>5.9492399999999996</v>
      </c>
      <c r="I2148" s="2">
        <f>'Moving Avg'!G2148</f>
        <v>5.6203500000000011</v>
      </c>
      <c r="J2148" s="2">
        <f>'Moving Avg'!H2148</f>
        <v>5.5910194999999963</v>
      </c>
      <c r="K2148" s="18" t="str">
        <f>OBV!F2148</f>
        <v>BULLISH</v>
      </c>
      <c r="L2148" s="18" t="str">
        <f>OBV!G2148</f>
        <v>NEUTRAL</v>
      </c>
      <c r="M2148" s="18" t="str">
        <f>OBV!H2148</f>
        <v>CONFIRMED BULLISH</v>
      </c>
    </row>
    <row r="2149" spans="1:13" ht="13.5" x14ac:dyDescent="0.25">
      <c r="A2149" s="4">
        <f>TITRES_STAT!B2152</f>
        <v>45135</v>
      </c>
      <c r="B2149" s="2">
        <f>TITRES_STAT!C2152</f>
        <v>13.45</v>
      </c>
      <c r="C2149" s="2">
        <f>RSI!I2149</f>
        <v>66.26459053991816</v>
      </c>
      <c r="D2149" s="2">
        <f>MACD!E2149</f>
        <v>1.2488578614160417E-3</v>
      </c>
      <c r="E2149" s="2">
        <f>MACD!F2149</f>
        <v>-4.756985487666566E-3</v>
      </c>
      <c r="F2149" s="2">
        <f>'Moving Avg'!D2149</f>
        <v>6.0662599999999998</v>
      </c>
      <c r="G2149" s="2">
        <f>'Moving Avg'!E2149</f>
        <v>5.9893599999999996</v>
      </c>
      <c r="H2149" s="2">
        <f>'Moving Avg'!F2149</f>
        <v>5.9733199999999993</v>
      </c>
      <c r="I2149" s="2">
        <f>'Moving Avg'!G2149</f>
        <v>5.6387840000000002</v>
      </c>
      <c r="J2149" s="2">
        <f>'Moving Avg'!H2149</f>
        <v>5.5911819999999963</v>
      </c>
      <c r="K2149" s="18" t="str">
        <f>OBV!F2149</f>
        <v>BULLISH</v>
      </c>
      <c r="L2149" s="18" t="str">
        <f>OBV!G2149</f>
        <v>NEUTRAL</v>
      </c>
      <c r="M2149" s="18" t="str">
        <f>OBV!H2149</f>
        <v>CONFIRMED BULLISH</v>
      </c>
    </row>
    <row r="2150" spans="1:13" ht="13.5" x14ac:dyDescent="0.25">
      <c r="A2150" s="4">
        <f>TITRES_STAT!B2153</f>
        <v>45138</v>
      </c>
      <c r="B2150" s="2">
        <f>TITRES_STAT!C2153</f>
        <v>13.2</v>
      </c>
      <c r="C2150" s="2">
        <f>RSI!I2150</f>
        <v>58.637822960929398</v>
      </c>
      <c r="D2150" s="2">
        <f>MACD!E2150</f>
        <v>-2.5172414445834512E-2</v>
      </c>
      <c r="E2150" s="2">
        <f>MACD!F2150</f>
        <v>-8.8400712793001556E-3</v>
      </c>
      <c r="F2150" s="2">
        <f>'Moving Avg'!D2150</f>
        <v>6.05708</v>
      </c>
      <c r="G2150" s="2">
        <f>'Moving Avg'!E2150</f>
        <v>6.0149299999999997</v>
      </c>
      <c r="H2150" s="2">
        <f>'Moving Avg'!F2150</f>
        <v>5.9881049999999991</v>
      </c>
      <c r="I2150" s="2">
        <f>'Moving Avg'!G2150</f>
        <v>5.6546579999999995</v>
      </c>
      <c r="J2150" s="2">
        <f>'Moving Avg'!H2150</f>
        <v>5.5903264999999989</v>
      </c>
      <c r="K2150" s="18" t="str">
        <f>OBV!F2150</f>
        <v>BULLISH</v>
      </c>
      <c r="L2150" s="18" t="str">
        <f>OBV!G2150</f>
        <v>NEUTRAL</v>
      </c>
      <c r="M2150" s="18" t="str">
        <f>OBV!H2150</f>
        <v>BULLISH DIVERGENCE</v>
      </c>
    </row>
    <row r="2151" spans="1:13" ht="13.5" x14ac:dyDescent="0.25">
      <c r="A2151" s="4">
        <f>TITRES_STAT!B2154</f>
        <v>45139</v>
      </c>
      <c r="B2151" s="2">
        <f>TITRES_STAT!C2154</f>
        <v>13</v>
      </c>
      <c r="C2151" s="2">
        <f>RSI!I2151</f>
        <v>53.351028898793857</v>
      </c>
      <c r="D2151" s="2">
        <f>MACD!E2151</f>
        <v>-3.4184266943585229E-2</v>
      </c>
      <c r="E2151" s="2">
        <f>MACD!F2151</f>
        <v>-1.390891041215717E-2</v>
      </c>
      <c r="F2151" s="2">
        <f>'Moving Avg'!D2151</f>
        <v>6.0579999999999998</v>
      </c>
      <c r="G2151" s="2">
        <f>'Moving Avg'!E2151</f>
        <v>6.02644</v>
      </c>
      <c r="H2151" s="2">
        <f>'Moving Avg'!F2151</f>
        <v>5.9885249999999983</v>
      </c>
      <c r="I2151" s="2">
        <f>'Moving Avg'!G2151</f>
        <v>5.6671859999999992</v>
      </c>
      <c r="J2151" s="2">
        <f>'Moving Avg'!H2151</f>
        <v>5.5890124999999991</v>
      </c>
      <c r="K2151" s="18" t="str">
        <f>OBV!F2151</f>
        <v>BULLISH</v>
      </c>
      <c r="L2151" s="18" t="str">
        <f>OBV!G2151</f>
        <v>NEUTRAL</v>
      </c>
      <c r="M2151" s="18" t="str">
        <f>OBV!H2151</f>
        <v>CONFIRMED BULLISH</v>
      </c>
    </row>
    <row r="2152" spans="1:13" ht="13.5" x14ac:dyDescent="0.25">
      <c r="A2152" s="4">
        <f>TITRES_STAT!B2155</f>
        <v>45140</v>
      </c>
      <c r="B2152" s="2">
        <f>TITRES_STAT!C2155</f>
        <v>13.3</v>
      </c>
      <c r="C2152" s="2">
        <f>RSI!I2152</f>
        <v>59.283299040715271</v>
      </c>
      <c r="D2152" s="2">
        <f>MACD!E2152</f>
        <v>-3.5944159733064751E-2</v>
      </c>
      <c r="E2152" s="2">
        <f>MACD!F2152</f>
        <v>-1.8315960276338687E-2</v>
      </c>
      <c r="F2152" s="2">
        <f>'Moving Avg'!D2152</f>
        <v>6.0671799999999996</v>
      </c>
      <c r="G2152" s="2">
        <f>'Moving Avg'!E2152</f>
        <v>6.0410400000000006</v>
      </c>
      <c r="H2152" s="2">
        <f>'Moving Avg'!F2152</f>
        <v>5.9956049999999994</v>
      </c>
      <c r="I2152" s="2">
        <f>'Moving Avg'!G2152</f>
        <v>5.6841560000000007</v>
      </c>
      <c r="J2152" s="2">
        <f>'Moving Avg'!H2152</f>
        <v>5.5883865000000004</v>
      </c>
      <c r="K2152" s="18" t="str">
        <f>OBV!F2152</f>
        <v>BULLISH</v>
      </c>
      <c r="L2152" s="18" t="str">
        <f>OBV!G2152</f>
        <v>NEUTRAL</v>
      </c>
      <c r="M2152" s="18" t="str">
        <f>OBV!H2152</f>
        <v>CONFIRMED BULLISH</v>
      </c>
    </row>
    <row r="2153" spans="1:13" ht="13.5" x14ac:dyDescent="0.25">
      <c r="A2153" s="4">
        <f>TITRES_STAT!B2156</f>
        <v>45141</v>
      </c>
      <c r="B2153" s="2">
        <f>TITRES_STAT!C2156</f>
        <v>13.5</v>
      </c>
      <c r="C2153" s="2">
        <f>RSI!I2153</f>
        <v>62.688603446332124</v>
      </c>
      <c r="D2153" s="2">
        <f>MACD!E2153</f>
        <v>-3.7015937163761059E-2</v>
      </c>
      <c r="E2153" s="2">
        <f>MACD!F2153</f>
        <v>-2.2055955653823161E-2</v>
      </c>
      <c r="F2153" s="2">
        <f>'Moving Avg'!D2153</f>
        <v>6.0946999999999996</v>
      </c>
      <c r="G2153" s="2">
        <f>'Moving Avg'!E2153</f>
        <v>6.0593800000000009</v>
      </c>
      <c r="H2153" s="2">
        <f>'Moving Avg'!F2153</f>
        <v>6.0005999999999986</v>
      </c>
      <c r="I2153" s="2">
        <f>'Moving Avg'!G2153</f>
        <v>5.704381999999999</v>
      </c>
      <c r="J2153" s="2">
        <f>'Moving Avg'!H2153</f>
        <v>5.5882190000000005</v>
      </c>
      <c r="K2153" s="18" t="str">
        <f>OBV!F2153</f>
        <v>BULLISH</v>
      </c>
      <c r="L2153" s="18" t="str">
        <f>OBV!G2153</f>
        <v>NEUTRAL</v>
      </c>
      <c r="M2153" s="18" t="str">
        <f>OBV!H2153</f>
        <v>CONFIRMED BULLISH</v>
      </c>
    </row>
    <row r="2154" spans="1:13" ht="13.5" x14ac:dyDescent="0.25">
      <c r="A2154" s="4">
        <f>TITRES_STAT!B2157</f>
        <v>45142</v>
      </c>
      <c r="B2154" s="2">
        <f>TITRES_STAT!C2157</f>
        <v>13.49</v>
      </c>
      <c r="C2154" s="2">
        <f>RSI!I2154</f>
        <v>62.406643536828348</v>
      </c>
      <c r="D2154" s="2">
        <f>MACD!E2154</f>
        <v>-4.695233330275439E-2</v>
      </c>
      <c r="E2154" s="2">
        <f>MACD!F2154</f>
        <v>-2.7035231183609409E-2</v>
      </c>
      <c r="F2154" s="2">
        <f>'Moving Avg'!D2154</f>
        <v>6.0983599999999996</v>
      </c>
      <c r="G2154" s="2">
        <f>'Moving Avg'!E2154</f>
        <v>6.0823099999999997</v>
      </c>
      <c r="H2154" s="2">
        <f>'Moving Avg'!F2154</f>
        <v>6.0095899999999993</v>
      </c>
      <c r="I2154" s="2">
        <f>'Moving Avg'!G2154</f>
        <v>5.7258499999999994</v>
      </c>
      <c r="J2154" s="2">
        <f>'Moving Avg'!H2154</f>
        <v>5.5880285000000018</v>
      </c>
      <c r="K2154" s="18" t="str">
        <f>OBV!F2154</f>
        <v>BULLISH</v>
      </c>
      <c r="L2154" s="18" t="str">
        <f>OBV!G2154</f>
        <v>NEUTRAL</v>
      </c>
      <c r="M2154" s="18" t="str">
        <f>OBV!H2154</f>
        <v>CONFIRMED BULLISH</v>
      </c>
    </row>
    <row r="2155" spans="1:13" ht="13.5" x14ac:dyDescent="0.25">
      <c r="A2155" s="4">
        <f>TITRES_STAT!B2158</f>
        <v>45145</v>
      </c>
      <c r="B2155" s="2">
        <f>TITRES_STAT!C2158</f>
        <v>13.49</v>
      </c>
      <c r="C2155" s="2">
        <f>RSI!I2155</f>
        <v>62.406643536828355</v>
      </c>
      <c r="D2155" s="2">
        <f>MACD!E2155</f>
        <v>-3.4938372063471945E-2</v>
      </c>
      <c r="E2155" s="2">
        <f>MACD!F2155</f>
        <v>-2.8615859359581917E-2</v>
      </c>
      <c r="F2155" s="2">
        <f>'Moving Avg'!D2155</f>
        <v>6.1249599999999997</v>
      </c>
      <c r="G2155" s="2">
        <f>'Moving Avg'!E2155</f>
        <v>6.0910200000000003</v>
      </c>
      <c r="H2155" s="2">
        <f>'Moving Avg'!F2155</f>
        <v>6.01858</v>
      </c>
      <c r="I2155" s="2">
        <f>'Moving Avg'!G2155</f>
        <v>5.7435839999999994</v>
      </c>
      <c r="J2155" s="2">
        <f>'Moving Avg'!H2155</f>
        <v>5.5878380000000014</v>
      </c>
      <c r="K2155" s="18" t="str">
        <f>OBV!F2155</f>
        <v>BULLISH</v>
      </c>
      <c r="L2155" s="18" t="str">
        <f>OBV!G2155</f>
        <v>NEUTRAL</v>
      </c>
      <c r="M2155" s="18" t="str">
        <f>OBV!H2155</f>
        <v>CONFIRMED BULLISH</v>
      </c>
    </row>
    <row r="2156" spans="1:13" ht="13.5" x14ac:dyDescent="0.25">
      <c r="A2156" s="4">
        <f>TITRES_STAT!B2159</f>
        <v>45146</v>
      </c>
      <c r="B2156" s="2">
        <f>TITRES_STAT!C2159</f>
        <v>13.38</v>
      </c>
      <c r="C2156" s="2">
        <f>RSI!I2156</f>
        <v>59.032731776627621</v>
      </c>
      <c r="D2156" s="2">
        <f>MACD!E2156</f>
        <v>-4.4263748618866394E-2</v>
      </c>
      <c r="E2156" s="2">
        <f>MACD!F2156</f>
        <v>-3.1745437211438812E-2</v>
      </c>
      <c r="F2156" s="2">
        <f>'Moving Avg'!D2156</f>
        <v>6.1598199999999999</v>
      </c>
      <c r="G2156" s="2">
        <f>'Moving Avg'!E2156</f>
        <v>6.1089099999999998</v>
      </c>
      <c r="H2156" s="2">
        <f>'Moving Avg'!F2156</f>
        <v>6.025269999999999</v>
      </c>
      <c r="I2156" s="2">
        <f>'Moving Avg'!G2156</f>
        <v>5.7595979999999996</v>
      </c>
      <c r="J2156" s="2">
        <f>'Moving Avg'!H2156</f>
        <v>5.5876180000000009</v>
      </c>
      <c r="K2156" s="18" t="str">
        <f>OBV!F2156</f>
        <v>BULLISH</v>
      </c>
      <c r="L2156" s="18" t="str">
        <f>OBV!G2156</f>
        <v>NEUTRAL</v>
      </c>
      <c r="M2156" s="18" t="str">
        <f>OBV!H2156</f>
        <v>CONFIRMED BULLISH</v>
      </c>
    </row>
    <row r="2157" spans="1:13" ht="13.5" x14ac:dyDescent="0.25">
      <c r="A2157" s="4">
        <f>TITRES_STAT!B2160</f>
        <v>45147</v>
      </c>
      <c r="B2157" s="2">
        <f>TITRES_STAT!C2160</f>
        <v>13.36</v>
      </c>
      <c r="C2157" s="2">
        <f>RSI!I2157</f>
        <v>58.411939230328613</v>
      </c>
      <c r="D2157" s="2">
        <f>MACD!E2157</f>
        <v>-3.7607405480001077E-2</v>
      </c>
      <c r="E2157" s="2">
        <f>MACD!F2157</f>
        <v>-3.2917830865151265E-2</v>
      </c>
      <c r="F2157" s="2">
        <f>'Moving Avg'!D2157</f>
        <v>6.1653199999999995</v>
      </c>
      <c r="G2157" s="2">
        <f>'Moving Avg'!E2157</f>
        <v>6.11625</v>
      </c>
      <c r="H2157" s="2">
        <f>'Moving Avg'!F2157</f>
        <v>6.0314999999999994</v>
      </c>
      <c r="I2157" s="2">
        <f>'Moving Avg'!G2157</f>
        <v>5.7754280000000007</v>
      </c>
      <c r="J2157" s="2">
        <f>'Moving Avg'!H2157</f>
        <v>5.587352000000001</v>
      </c>
      <c r="K2157" s="18" t="str">
        <f>OBV!F2157</f>
        <v>BEARISH</v>
      </c>
      <c r="L2157" s="18" t="str">
        <f>OBV!G2157</f>
        <v>NEUTRAL</v>
      </c>
      <c r="M2157" s="18" t="str">
        <f>OBV!H2157</f>
        <v>BEARISH DIVERGENCE</v>
      </c>
    </row>
    <row r="2158" spans="1:13" ht="13.5" x14ac:dyDescent="0.25">
      <c r="A2158" s="4">
        <f>TITRES_STAT!B2161</f>
        <v>45148</v>
      </c>
      <c r="B2158" s="2">
        <f>TITRES_STAT!C2161</f>
        <v>13.44</v>
      </c>
      <c r="C2158" s="2">
        <f>RSI!I2158</f>
        <v>60.209548901248695</v>
      </c>
      <c r="D2158" s="2">
        <f>MACD!E2158</f>
        <v>-3.5518733157755555E-2</v>
      </c>
      <c r="E2158" s="2">
        <f>MACD!F2158</f>
        <v>-3.343801132367212E-2</v>
      </c>
      <c r="F2158" s="2">
        <f>'Moving Avg'!D2158</f>
        <v>6.1598199999999999</v>
      </c>
      <c r="G2158" s="2">
        <f>'Moving Avg'!E2158</f>
        <v>6.1272600000000006</v>
      </c>
      <c r="H2158" s="2">
        <f>'Moving Avg'!F2158</f>
        <v>6.0395650000000005</v>
      </c>
      <c r="I2158" s="2">
        <f>'Moving Avg'!G2158</f>
        <v>5.7937700000000003</v>
      </c>
      <c r="J2158" s="2">
        <f>'Moving Avg'!H2158</f>
        <v>5.5859355000000015</v>
      </c>
      <c r="K2158" s="18" t="str">
        <f>OBV!F2158</f>
        <v>BEARISH</v>
      </c>
      <c r="L2158" s="18" t="str">
        <f>OBV!G2158</f>
        <v>NEUTRAL</v>
      </c>
      <c r="M2158" s="18" t="str">
        <f>OBV!H2158</f>
        <v>CONFIRMED BEARISH</v>
      </c>
    </row>
    <row r="2159" spans="1:13" ht="13.5" x14ac:dyDescent="0.25">
      <c r="A2159" s="4">
        <f>TITRES_STAT!B2162</f>
        <v>45149</v>
      </c>
      <c r="B2159" s="2">
        <f>TITRES_STAT!C2162</f>
        <v>13.18</v>
      </c>
      <c r="C2159" s="2">
        <f>RSI!I2159</f>
        <v>52.302031466390389</v>
      </c>
      <c r="D2159" s="2">
        <f>MACD!E2159</f>
        <v>-8.2564544647398819E-3</v>
      </c>
      <c r="E2159" s="2">
        <f>MACD!F2159</f>
        <v>-2.8401699951885673E-2</v>
      </c>
      <c r="F2159" s="2">
        <f>'Moving Avg'!D2159</f>
        <v>6.1314000000000002</v>
      </c>
      <c r="G2159" s="2">
        <f>'Moving Avg'!E2159</f>
        <v>6.1148800000000003</v>
      </c>
      <c r="H2159" s="2">
        <f>'Moving Avg'!F2159</f>
        <v>6.0521200000000004</v>
      </c>
      <c r="I2159" s="2">
        <f>'Moving Avg'!G2159</f>
        <v>5.8102620000000016</v>
      </c>
      <c r="J2159" s="2">
        <f>'Moving Avg'!H2159</f>
        <v>5.5839230000000022</v>
      </c>
      <c r="K2159" s="18" t="str">
        <f>OBV!F2159</f>
        <v>BEARISH</v>
      </c>
      <c r="L2159" s="18" t="str">
        <f>OBV!G2159</f>
        <v>NEUTRAL</v>
      </c>
      <c r="M2159" s="18" t="str">
        <f>OBV!H2159</f>
        <v>CONFIRMED BEARISH</v>
      </c>
    </row>
    <row r="2160" spans="1:13" ht="13.5" x14ac:dyDescent="0.25">
      <c r="A2160" s="4">
        <f>TITRES_STAT!B2163</f>
        <v>45152</v>
      </c>
      <c r="B2160" s="2">
        <f>TITRES_STAT!C2163</f>
        <v>13.35</v>
      </c>
      <c r="C2160" s="2">
        <f>RSI!I2160</f>
        <v>56.337800298901158</v>
      </c>
      <c r="D2160" s="2">
        <f>MACD!E2160</f>
        <v>-8.8087266629210959E-3</v>
      </c>
      <c r="E2160" s="2">
        <f>MACD!F2160</f>
        <v>-2.4483105294092759E-2</v>
      </c>
      <c r="F2160" s="2">
        <f>'Moving Avg'!D2160</f>
        <v>6.1185600000000004</v>
      </c>
      <c r="G2160" s="2">
        <f>'Moving Avg'!E2160</f>
        <v>6.1217600000000001</v>
      </c>
      <c r="H2160" s="2">
        <f>'Moving Avg'!F2160</f>
        <v>6.0683449999999999</v>
      </c>
      <c r="I2160" s="2">
        <f>'Moving Avg'!G2160</f>
        <v>5.8283120000000004</v>
      </c>
      <c r="J2160" s="2">
        <f>'Moving Avg'!H2160</f>
        <v>5.5828555000000017</v>
      </c>
      <c r="K2160" s="18" t="str">
        <f>OBV!F2160</f>
        <v>BEARISH</v>
      </c>
      <c r="L2160" s="18" t="str">
        <f>OBV!G2160</f>
        <v>NEUTRAL</v>
      </c>
      <c r="M2160" s="18" t="str">
        <f>OBV!H2160</f>
        <v>CONFIRMED BEARISH</v>
      </c>
    </row>
    <row r="2161" spans="1:13" ht="13.5" x14ac:dyDescent="0.25">
      <c r="A2161" s="4">
        <f>TITRES_STAT!B2164</f>
        <v>45153</v>
      </c>
      <c r="B2161" s="2">
        <f>TITRES_STAT!C2164</f>
        <v>13.28</v>
      </c>
      <c r="C2161" s="2">
        <f>RSI!I2161</f>
        <v>54.299019002115628</v>
      </c>
      <c r="D2161" s="2">
        <f>MACD!E2161</f>
        <v>-2.1654994320609688E-2</v>
      </c>
      <c r="E2161" s="2">
        <f>MACD!F2161</f>
        <v>-2.3917483099396147E-2</v>
      </c>
      <c r="F2161" s="2">
        <f>'Moving Avg'!D2161</f>
        <v>6.1093799999999998</v>
      </c>
      <c r="G2161" s="2">
        <f>'Moving Avg'!E2161</f>
        <v>6.1345999999999998</v>
      </c>
      <c r="H2161" s="2">
        <f>'Moving Avg'!F2161</f>
        <v>6.0805200000000017</v>
      </c>
      <c r="I2161" s="2">
        <f>'Moving Avg'!G2161</f>
        <v>5.8460760000000001</v>
      </c>
      <c r="J2161" s="2">
        <f>'Moving Avg'!H2161</f>
        <v>5.5816275000000006</v>
      </c>
      <c r="K2161" s="18" t="str">
        <f>OBV!F2161</f>
        <v>BEARISH</v>
      </c>
      <c r="L2161" s="18" t="str">
        <f>OBV!G2161</f>
        <v>NEUTRAL</v>
      </c>
      <c r="M2161" s="18" t="str">
        <f>OBV!H2161</f>
        <v>CONFIRMED BEARISH</v>
      </c>
    </row>
    <row r="2162" spans="1:13" ht="13.5" x14ac:dyDescent="0.25">
      <c r="A2162" s="4">
        <f>TITRES_STAT!B2165</f>
        <v>45154</v>
      </c>
      <c r="B2162" s="2">
        <f>TITRES_STAT!C2165</f>
        <v>13.28</v>
      </c>
      <c r="C2162" s="2">
        <f>RSI!I2162</f>
        <v>54.299019002115628</v>
      </c>
      <c r="D2162" s="2">
        <f>MACD!E2162</f>
        <v>-1.1766970470414861E-2</v>
      </c>
      <c r="E2162" s="2">
        <f>MACD!F2162</f>
        <v>-2.148738057359989E-2</v>
      </c>
      <c r="F2162" s="2">
        <f>'Moving Avg'!D2162</f>
        <v>6.1020399999999997</v>
      </c>
      <c r="G2162" s="2">
        <f>'Moving Avg'!E2162</f>
        <v>6.13368</v>
      </c>
      <c r="H2162" s="2">
        <f>'Moving Avg'!F2162</f>
        <v>6.0873600000000012</v>
      </c>
      <c r="I2162" s="2">
        <f>'Moving Avg'!G2162</f>
        <v>5.8638400000000015</v>
      </c>
      <c r="J2162" s="2">
        <f>'Moving Avg'!H2162</f>
        <v>5.581266499999999</v>
      </c>
      <c r="K2162" s="18" t="str">
        <f>OBV!F2162</f>
        <v>BEARISH</v>
      </c>
      <c r="L2162" s="18" t="str">
        <f>OBV!G2162</f>
        <v>NEUTRAL</v>
      </c>
      <c r="M2162" s="18" t="str">
        <f>OBV!H2162</f>
        <v>CONFIRMED BEARISH</v>
      </c>
    </row>
    <row r="2163" spans="1:13" ht="13.5" x14ac:dyDescent="0.25">
      <c r="A2163" s="4">
        <f>TITRES_STAT!B2166</f>
        <v>45155</v>
      </c>
      <c r="B2163" s="2">
        <f>TITRES_STAT!C2166</f>
        <v>13</v>
      </c>
      <c r="C2163" s="2">
        <f>RSI!I2163</f>
        <v>46.493645144577854</v>
      </c>
      <c r="D2163" s="2">
        <f>MACD!E2163</f>
        <v>1.9837800015868545E-2</v>
      </c>
      <c r="E2163" s="2">
        <f>MACD!F2163</f>
        <v>-1.3222344455706202E-2</v>
      </c>
      <c r="F2163" s="2">
        <f>'Moving Avg'!D2163</f>
        <v>6.06168</v>
      </c>
      <c r="G2163" s="2">
        <f>'Moving Avg'!E2163</f>
        <v>6.1107500000000003</v>
      </c>
      <c r="H2163" s="2">
        <f>'Moving Avg'!F2163</f>
        <v>6.0850650000000019</v>
      </c>
      <c r="I2163" s="2">
        <f>'Moving Avg'!G2163</f>
        <v>5.876812000000001</v>
      </c>
      <c r="J2163" s="2">
        <f>'Moving Avg'!H2163</f>
        <v>5.5801749999999997</v>
      </c>
      <c r="K2163" s="18" t="str">
        <f>OBV!F2163</f>
        <v>BEARISH</v>
      </c>
      <c r="L2163" s="18" t="str">
        <f>OBV!G2163</f>
        <v>NEUTRAL</v>
      </c>
      <c r="M2163" s="18" t="str">
        <f>OBV!H2163</f>
        <v>CONFIRMED BEARISH</v>
      </c>
    </row>
    <row r="2164" spans="1:13" ht="13.5" x14ac:dyDescent="0.25">
      <c r="A2164" s="4">
        <f>TITRES_STAT!B2167</f>
        <v>45156</v>
      </c>
      <c r="B2164" s="2">
        <f>TITRES_STAT!C2167</f>
        <v>13.2</v>
      </c>
      <c r="C2164" s="2">
        <f>RSI!I2164</f>
        <v>51.820302822388193</v>
      </c>
      <c r="D2164" s="2">
        <f>MACD!E2164</f>
        <v>3.9486121051948153E-2</v>
      </c>
      <c r="E2164" s="2">
        <f>MACD!F2164</f>
        <v>-2.6806513541753323E-3</v>
      </c>
      <c r="F2164" s="2">
        <f>'Moving Avg'!D2164</f>
        <v>6.0634999999999994</v>
      </c>
      <c r="G2164" s="2">
        <f>'Moving Avg'!E2164</f>
        <v>6.0974500000000003</v>
      </c>
      <c r="H2164" s="2">
        <f>'Moving Avg'!F2164</f>
        <v>6.08988</v>
      </c>
      <c r="I2164" s="2">
        <f>'Moving Avg'!G2164</f>
        <v>5.8920640000000022</v>
      </c>
      <c r="J2164" s="2">
        <f>'Moving Avg'!H2164</f>
        <v>5.579542</v>
      </c>
      <c r="K2164" s="18" t="str">
        <f>OBV!F2164</f>
        <v>BULLISH</v>
      </c>
      <c r="L2164" s="18" t="str">
        <f>OBV!G2164</f>
        <v>NEUTRAL</v>
      </c>
      <c r="M2164" s="18" t="str">
        <f>OBV!H2164</f>
        <v>CONFIRMED BULLISH</v>
      </c>
    </row>
    <row r="2165" spans="1:13" ht="13.5" x14ac:dyDescent="0.25">
      <c r="A2165" s="4">
        <f>TITRES_STAT!B2168</f>
        <v>45159</v>
      </c>
      <c r="B2165" s="2">
        <f>TITRES_STAT!C2168</f>
        <v>13.25</v>
      </c>
      <c r="C2165" s="2">
        <f>RSI!I2165</f>
        <v>53.08193483360121</v>
      </c>
      <c r="D2165" s="2">
        <f>MACD!E2165</f>
        <v>5.4242086296148351E-2</v>
      </c>
      <c r="E2165" s="2">
        <f>MACD!F2165</f>
        <v>8.7038961758894064E-3</v>
      </c>
      <c r="F2165" s="2">
        <f>'Moving Avg'!D2165</f>
        <v>6.0543399999999998</v>
      </c>
      <c r="G2165" s="2">
        <f>'Moving Avg'!E2165</f>
        <v>6.0864500000000001</v>
      </c>
      <c r="H2165" s="2">
        <f>'Moving Avg'!F2165</f>
        <v>6.0887349999999998</v>
      </c>
      <c r="I2165" s="2">
        <f>'Moving Avg'!G2165</f>
        <v>5.9086640000000008</v>
      </c>
      <c r="J2165" s="2">
        <f>'Moving Avg'!H2165</f>
        <v>5.5791349999999991</v>
      </c>
      <c r="K2165" s="18" t="str">
        <f>OBV!F2165</f>
        <v>BULLISH</v>
      </c>
      <c r="L2165" s="18" t="str">
        <f>OBV!G2165</f>
        <v>NEUTRAL</v>
      </c>
      <c r="M2165" s="18" t="str">
        <f>OBV!H2165</f>
        <v>BULLISH DIVERGENCE</v>
      </c>
    </row>
    <row r="2166" spans="1:13" ht="13.5" x14ac:dyDescent="0.25">
      <c r="A2166" s="4">
        <f>TITRES_STAT!B2169</f>
        <v>45160</v>
      </c>
      <c r="B2166" s="2">
        <f>TITRES_STAT!C2169</f>
        <v>13.3</v>
      </c>
      <c r="C2166" s="2">
        <f>RSI!I2166</f>
        <v>54.363306551244996</v>
      </c>
      <c r="D2166" s="2">
        <f>MACD!E2166</f>
        <v>5.6988303096633608E-2</v>
      </c>
      <c r="E2166" s="2">
        <f>MACD!F2166</f>
        <v>1.8360777560038247E-2</v>
      </c>
      <c r="F2166" s="2">
        <f>'Moving Avg'!D2166</f>
        <v>6.0561799999999995</v>
      </c>
      <c r="G2166" s="2">
        <f>'Moving Avg'!E2166</f>
        <v>6.0827800000000005</v>
      </c>
      <c r="H2166" s="2">
        <f>'Moving Avg'!F2166</f>
        <v>6.0958449999999997</v>
      </c>
      <c r="I2166" s="2">
        <f>'Moving Avg'!G2166</f>
        <v>5.9239440000000014</v>
      </c>
      <c r="J2166" s="2">
        <f>'Moving Avg'!H2166</f>
        <v>5.5787314999999991</v>
      </c>
      <c r="K2166" s="18" t="str">
        <f>OBV!F2166</f>
        <v>BULLISH</v>
      </c>
      <c r="L2166" s="18" t="str">
        <f>OBV!G2166</f>
        <v>NEUTRAL</v>
      </c>
      <c r="M2166" s="18" t="str">
        <f>OBV!H2166</f>
        <v>CONFIRMED BULLISH</v>
      </c>
    </row>
    <row r="2167" spans="1:13" ht="13.5" x14ac:dyDescent="0.25">
      <c r="A2167" s="4">
        <f>TITRES_STAT!B2170</f>
        <v>45161</v>
      </c>
      <c r="B2167" s="2">
        <f>TITRES_STAT!C2170</f>
        <v>13.3</v>
      </c>
      <c r="C2167" s="2">
        <f>RSI!I2167</f>
        <v>54.363306551244996</v>
      </c>
      <c r="D2167" s="2">
        <f>MACD!E2167</f>
        <v>5.7493307107308489E-2</v>
      </c>
      <c r="E2167" s="2">
        <f>MACD!F2167</f>
        <v>2.6187283469492298E-2</v>
      </c>
      <c r="F2167" s="2">
        <f>'Moving Avg'!D2167</f>
        <v>6.05802</v>
      </c>
      <c r="G2167" s="2">
        <f>'Moving Avg'!E2167</f>
        <v>6.0800299999999998</v>
      </c>
      <c r="H2167" s="2">
        <f>'Moving Avg'!F2167</f>
        <v>6.0981400000000008</v>
      </c>
      <c r="I2167" s="2">
        <f>'Moving Avg'!G2167</f>
        <v>5.9392240000000012</v>
      </c>
      <c r="J2167" s="2">
        <f>'Moving Avg'!H2167</f>
        <v>5.5783279999999982</v>
      </c>
      <c r="K2167" s="18" t="str">
        <f>OBV!F2167</f>
        <v>BULLISH</v>
      </c>
      <c r="L2167" s="18" t="str">
        <f>OBV!G2167</f>
        <v>NEUTRAL</v>
      </c>
      <c r="M2167" s="18" t="str">
        <f>OBV!H2167</f>
        <v>CONFIRMED BULLISH</v>
      </c>
    </row>
    <row r="2168" spans="1:13" ht="13.5" x14ac:dyDescent="0.25">
      <c r="A2168" s="4">
        <f>TITRES_STAT!B2171</f>
        <v>45162</v>
      </c>
      <c r="B2168" s="2">
        <f>TITRES_STAT!C2171</f>
        <v>13.3</v>
      </c>
      <c r="C2168" s="2">
        <f>RSI!I2168</f>
        <v>54.363306551244996</v>
      </c>
      <c r="D2168" s="2">
        <f>MACD!E2168</f>
        <v>6.3193315296786068E-2</v>
      </c>
      <c r="E2168" s="2">
        <f>MACD!F2168</f>
        <v>3.3588489834951052E-2</v>
      </c>
      <c r="F2168" s="2">
        <f>'Moving Avg'!D2168</f>
        <v>6.0855399999999999</v>
      </c>
      <c r="G2168" s="2">
        <f>'Moving Avg'!E2168</f>
        <v>6.0736100000000004</v>
      </c>
      <c r="H2168" s="2">
        <f>'Moving Avg'!F2168</f>
        <v>6.1004350000000001</v>
      </c>
      <c r="I2168" s="2">
        <f>'Moving Avg'!G2168</f>
        <v>5.9522820000000021</v>
      </c>
      <c r="J2168" s="2">
        <f>'Moving Avg'!H2168</f>
        <v>5.5779244999999982</v>
      </c>
      <c r="K2168" s="18" t="str">
        <f>OBV!F2168</f>
        <v>BULLISH</v>
      </c>
      <c r="L2168" s="18" t="str">
        <f>OBV!G2168</f>
        <v>NEUTRAL</v>
      </c>
      <c r="M2168" s="18" t="str">
        <f>OBV!H2168</f>
        <v>CONFIRMED BULLISH</v>
      </c>
    </row>
    <row r="2169" spans="1:13" ht="13.5" x14ac:dyDescent="0.25">
      <c r="A2169" s="4">
        <f>TITRES_STAT!B2172</f>
        <v>45163</v>
      </c>
      <c r="B2169" s="2">
        <f>TITRES_STAT!C2172</f>
        <v>13.1</v>
      </c>
      <c r="C2169" s="2">
        <f>RSI!I2169</f>
        <v>47.830128544329945</v>
      </c>
      <c r="D2169" s="2">
        <f>MACD!E2169</f>
        <v>5.6124736923336194E-2</v>
      </c>
      <c r="E2169" s="2">
        <f>MACD!F2169</f>
        <v>3.8095739252628082E-2</v>
      </c>
      <c r="F2169" s="2">
        <f>'Moving Avg'!D2169</f>
        <v>6.0763799999999994</v>
      </c>
      <c r="G2169" s="2">
        <f>'Moving Avg'!E2169</f>
        <v>6.0699399999999999</v>
      </c>
      <c r="H2169" s="2">
        <f>'Moving Avg'!F2169</f>
        <v>6.0924099999999992</v>
      </c>
      <c r="I2169" s="2">
        <f>'Moving Avg'!G2169</f>
        <v>5.9612820000000033</v>
      </c>
      <c r="J2169" s="2">
        <f>'Moving Avg'!H2169</f>
        <v>5.5770624999999976</v>
      </c>
      <c r="K2169" s="18" t="str">
        <f>OBV!F2169</f>
        <v>BULLISH</v>
      </c>
      <c r="L2169" s="18" t="str">
        <f>OBV!G2169</f>
        <v>NEUTRAL</v>
      </c>
      <c r="M2169" s="18" t="str">
        <f>OBV!H2169</f>
        <v>BULLISH DIVERGENCE</v>
      </c>
    </row>
    <row r="2170" spans="1:13" ht="13.5" x14ac:dyDescent="0.25">
      <c r="A2170" s="4">
        <f>TITRES_STAT!B2173</f>
        <v>45166</v>
      </c>
      <c r="B2170" s="2">
        <f>TITRES_STAT!C2173</f>
        <v>13.1</v>
      </c>
      <c r="C2170" s="2">
        <f>RSI!I2170</f>
        <v>47.830128544329945</v>
      </c>
      <c r="D2170" s="2">
        <f>MACD!E2170</f>
        <v>6.2349927805410488E-2</v>
      </c>
      <c r="E2170" s="2">
        <f>MACD!F2170</f>
        <v>4.2946576963184567E-2</v>
      </c>
      <c r="F2170" s="2">
        <f>'Moving Avg'!D2170</f>
        <v>6.0626200000000008</v>
      </c>
      <c r="G2170" s="2">
        <f>'Moving Avg'!E2170</f>
        <v>6.0584800000000003</v>
      </c>
      <c r="H2170" s="2">
        <f>'Moving Avg'!F2170</f>
        <v>6.0901199999999989</v>
      </c>
      <c r="I2170" s="2">
        <f>'Moving Avg'!G2170</f>
        <v>5.967704000000003</v>
      </c>
      <c r="J2170" s="2">
        <f>'Moving Avg'!H2170</f>
        <v>5.5764224999999961</v>
      </c>
      <c r="K2170" s="18" t="str">
        <f>OBV!F2170</f>
        <v>BEARISH</v>
      </c>
      <c r="L2170" s="18" t="str">
        <f>OBV!G2170</f>
        <v>NEUTRAL</v>
      </c>
      <c r="M2170" s="18" t="str">
        <f>OBV!H2170</f>
        <v>CONFIRMED BEARISH</v>
      </c>
    </row>
    <row r="2171" spans="1:13" ht="13.5" x14ac:dyDescent="0.25">
      <c r="A2171" s="4">
        <f>TITRES_STAT!B2174</f>
        <v>45167</v>
      </c>
      <c r="B2171" s="2">
        <f>TITRES_STAT!C2174</f>
        <v>13</v>
      </c>
      <c r="C2171" s="2">
        <f>RSI!I2171</f>
        <v>44.710916385207106</v>
      </c>
      <c r="D2171" s="2">
        <f>MACD!E2171</f>
        <v>6.6284194988739387E-2</v>
      </c>
      <c r="E2171" s="2">
        <f>MACD!F2171</f>
        <v>4.7614100568295535E-2</v>
      </c>
      <c r="F2171" s="2">
        <f>'Moving Avg'!D2171</f>
        <v>6.0351000000000008</v>
      </c>
      <c r="G2171" s="2">
        <f>'Moving Avg'!E2171</f>
        <v>6.0456399999999997</v>
      </c>
      <c r="H2171" s="2">
        <f>'Moving Avg'!F2171</f>
        <v>6.0901199999999989</v>
      </c>
      <c r="I2171" s="2">
        <f>'Moving Avg'!G2171</f>
        <v>5.9732960000000039</v>
      </c>
      <c r="J2171" s="2">
        <f>'Moving Avg'!H2171</f>
        <v>5.5755529999999975</v>
      </c>
      <c r="K2171" s="18" t="str">
        <f>OBV!F2171</f>
        <v>BEARISH</v>
      </c>
      <c r="L2171" s="18" t="str">
        <f>OBV!G2171</f>
        <v>WEAK</v>
      </c>
      <c r="M2171" s="18" t="str">
        <f>OBV!H2171</f>
        <v>CONFIRMED BEARISH</v>
      </c>
    </row>
    <row r="2172" spans="1:13" ht="13.5" x14ac:dyDescent="0.25">
      <c r="A2172" s="4">
        <f>TITRES_STAT!B2175</f>
        <v>45168</v>
      </c>
      <c r="B2172" s="2">
        <f>TITRES_STAT!C2175</f>
        <v>13</v>
      </c>
      <c r="C2172" s="2">
        <f>RSI!I2172</f>
        <v>44.710916385207113</v>
      </c>
      <c r="D2172" s="2">
        <f>MACD!E2172</f>
        <v>7.0074470474382089E-2</v>
      </c>
      <c r="E2172" s="2">
        <f>MACD!F2172</f>
        <v>5.210617454951285E-2</v>
      </c>
      <c r="F2172" s="2">
        <f>'Moving Avg'!D2172</f>
        <v>6.0075799999999999</v>
      </c>
      <c r="G2172" s="2">
        <f>'Moving Avg'!E2172</f>
        <v>6.0327999999999999</v>
      </c>
      <c r="H2172" s="2">
        <f>'Moving Avg'!F2172</f>
        <v>6.0832399999999991</v>
      </c>
      <c r="I2172" s="2">
        <f>'Moving Avg'!G2172</f>
        <v>5.979600000000004</v>
      </c>
      <c r="J2172" s="2">
        <f>'Moving Avg'!H2172</f>
        <v>5.5753504999999972</v>
      </c>
      <c r="K2172" s="18" t="str">
        <f>OBV!F2172</f>
        <v>BEARISH</v>
      </c>
      <c r="L2172" s="18" t="str">
        <f>OBV!G2172</f>
        <v>WEAK</v>
      </c>
      <c r="M2172" s="18" t="str">
        <f>OBV!H2172</f>
        <v>CONFIRMED BEARISH</v>
      </c>
    </row>
    <row r="2173" spans="1:13" ht="13.5" x14ac:dyDescent="0.25">
      <c r="A2173" s="4">
        <f>TITRES_STAT!B2176</f>
        <v>45169</v>
      </c>
      <c r="B2173" s="2">
        <f>TITRES_STAT!C2176</f>
        <v>13</v>
      </c>
      <c r="C2173" s="2">
        <f>RSI!I2173</f>
        <v>44.710916385207113</v>
      </c>
      <c r="D2173" s="2">
        <f>MACD!E2173</f>
        <v>5.3954891775392255E-2</v>
      </c>
      <c r="E2173" s="2">
        <f>MACD!F2173</f>
        <v>5.2475917994688738E-2</v>
      </c>
      <c r="F2173" s="2">
        <f>'Moving Avg'!D2173</f>
        <v>5.9800599999999999</v>
      </c>
      <c r="G2173" s="2">
        <f>'Moving Avg'!E2173</f>
        <v>6.0327999999999999</v>
      </c>
      <c r="H2173" s="2">
        <f>'Moving Avg'!F2173</f>
        <v>6.0717750000000006</v>
      </c>
      <c r="I2173" s="2">
        <f>'Moving Avg'!G2173</f>
        <v>5.9859040000000041</v>
      </c>
      <c r="J2173" s="2">
        <f>'Moving Avg'!H2173</f>
        <v>5.5751479999999978</v>
      </c>
      <c r="K2173" s="18" t="str">
        <f>OBV!F2173</f>
        <v>BEARISH</v>
      </c>
      <c r="L2173" s="18" t="str">
        <f>OBV!G2173</f>
        <v>WEAK</v>
      </c>
      <c r="M2173" s="18" t="str">
        <f>OBV!H2173</f>
        <v>CONFIRMED BEARISH</v>
      </c>
    </row>
    <row r="2174" spans="1:13" ht="13.5" x14ac:dyDescent="0.25">
      <c r="A2174" s="4">
        <f>TITRES_STAT!B2177</f>
        <v>45170</v>
      </c>
      <c r="B2174" s="2">
        <f>TITRES_STAT!C2177</f>
        <v>12.99</v>
      </c>
      <c r="C2174" s="2">
        <f>RSI!I2174</f>
        <v>44.348902324915258</v>
      </c>
      <c r="D2174" s="2">
        <f>MACD!E2174</f>
        <v>5.5159154711791558E-2</v>
      </c>
      <c r="E2174" s="2">
        <f>MACD!F2174</f>
        <v>5.3012565338109302E-2</v>
      </c>
      <c r="F2174" s="2">
        <f>'Moving Avg'!D2174</f>
        <v>5.9699600000000004</v>
      </c>
      <c r="G2174" s="2">
        <f>'Moving Avg'!E2174</f>
        <v>6.0231699999999995</v>
      </c>
      <c r="H2174" s="2">
        <f>'Moving Avg'!F2174</f>
        <v>6.0603100000000012</v>
      </c>
      <c r="I2174" s="2">
        <f>'Moving Avg'!G2174</f>
        <v>5.9912260000000037</v>
      </c>
      <c r="J2174" s="2">
        <f>'Moving Avg'!H2174</f>
        <v>5.5760339999999973</v>
      </c>
      <c r="K2174" s="18" t="str">
        <f>OBV!F2174</f>
        <v>BEARISH</v>
      </c>
      <c r="L2174" s="18" t="str">
        <f>OBV!G2174</f>
        <v>WEAK</v>
      </c>
      <c r="M2174" s="18" t="str">
        <f>OBV!H2174</f>
        <v>CONFIRMED BEARISH</v>
      </c>
    </row>
    <row r="2175" spans="1:13" ht="13.5" x14ac:dyDescent="0.25">
      <c r="A2175" s="4">
        <f>TITRES_STAT!B2178</f>
        <v>45173</v>
      </c>
      <c r="B2175" s="2">
        <f>TITRES_STAT!C2178</f>
        <v>13</v>
      </c>
      <c r="C2175" s="2">
        <f>RSI!I2175</f>
        <v>44.829962966489539</v>
      </c>
      <c r="D2175" s="2">
        <f>MACD!E2175</f>
        <v>5.9769227898864408E-2</v>
      </c>
      <c r="E2175" s="2">
        <f>MACD!F2175</f>
        <v>5.4363897850260322E-2</v>
      </c>
      <c r="F2175" s="2">
        <f>'Moving Avg'!D2175</f>
        <v>5.9607800000000006</v>
      </c>
      <c r="G2175" s="2">
        <f>'Moving Avg'!E2175</f>
        <v>6.0116999999999994</v>
      </c>
      <c r="H2175" s="2">
        <f>'Moving Avg'!F2175</f>
        <v>6.0490750000000002</v>
      </c>
      <c r="I2175" s="2">
        <f>'Moving Avg'!G2175</f>
        <v>5.997086000000003</v>
      </c>
      <c r="J2175" s="2">
        <f>'Moving Avg'!H2175</f>
        <v>5.5771654999999978</v>
      </c>
      <c r="K2175" s="18" t="str">
        <f>OBV!F2175</f>
        <v>BEARISH</v>
      </c>
      <c r="L2175" s="18" t="str">
        <f>OBV!G2175</f>
        <v>WEAK</v>
      </c>
      <c r="M2175" s="18" t="str">
        <f>OBV!H2175</f>
        <v>CONFIRMED BEARISH</v>
      </c>
    </row>
    <row r="2176" spans="1:13" ht="13.5" x14ac:dyDescent="0.25">
      <c r="A2176" s="4">
        <f>TITRES_STAT!B2179</f>
        <v>45174</v>
      </c>
      <c r="B2176" s="2">
        <f>TITRES_STAT!C2179</f>
        <v>13</v>
      </c>
      <c r="C2176" s="2">
        <f>RSI!I2176</f>
        <v>44.829962966489532</v>
      </c>
      <c r="D2176" s="2">
        <f>MACD!E2176</f>
        <v>6.7530177228920074E-2</v>
      </c>
      <c r="E2176" s="2">
        <f>MACD!F2176</f>
        <v>5.6997153725992275E-2</v>
      </c>
      <c r="F2176" s="2">
        <f>'Moving Avg'!D2176</f>
        <v>5.9607800000000006</v>
      </c>
      <c r="G2176" s="2">
        <f>'Moving Avg'!E2176</f>
        <v>5.9979400000000007</v>
      </c>
      <c r="H2176" s="2">
        <f>'Moving Avg'!F2176</f>
        <v>6.0403600000000015</v>
      </c>
      <c r="I2176" s="2">
        <f>'Moving Avg'!G2176</f>
        <v>6.0025900000000023</v>
      </c>
      <c r="J2176" s="2">
        <f>'Moving Avg'!H2176</f>
        <v>5.5786969999999982</v>
      </c>
      <c r="K2176" s="18" t="str">
        <f>OBV!F2176</f>
        <v>BEARISH</v>
      </c>
      <c r="L2176" s="18" t="str">
        <f>OBV!G2176</f>
        <v>NEUTRAL</v>
      </c>
      <c r="M2176" s="18" t="str">
        <f>OBV!H2176</f>
        <v>NEUTRAL</v>
      </c>
    </row>
    <row r="2177" spans="1:13" ht="13.5" x14ac:dyDescent="0.25">
      <c r="A2177" s="4">
        <f>TITRES_STAT!B2180</f>
        <v>45175</v>
      </c>
      <c r="B2177" s="2">
        <f>TITRES_STAT!C2180</f>
        <v>12.9</v>
      </c>
      <c r="C2177" s="2">
        <f>RSI!I2177</f>
        <v>40.761304983978143</v>
      </c>
      <c r="D2177" s="2">
        <f>MACD!E2177</f>
        <v>7.780180217721E-2</v>
      </c>
      <c r="E2177" s="2">
        <f>MACD!F2177</f>
        <v>6.1158083416235826E-2</v>
      </c>
      <c r="F2177" s="2">
        <f>'Moving Avg'!D2177</f>
        <v>5.9516200000000001</v>
      </c>
      <c r="G2177" s="2">
        <f>'Moving Avg'!E2177</f>
        <v>5.9795999999999996</v>
      </c>
      <c r="H2177" s="2">
        <f>'Moving Avg'!F2177</f>
        <v>6.029815000000001</v>
      </c>
      <c r="I2177" s="2">
        <f>'Moving Avg'!G2177</f>
        <v>6.0075340000000015</v>
      </c>
      <c r="J2177" s="2">
        <f>'Moving Avg'!H2177</f>
        <v>5.5799994999999978</v>
      </c>
      <c r="K2177" s="18" t="str">
        <f>OBV!F2177</f>
        <v>BEARISH</v>
      </c>
      <c r="L2177" s="18" t="str">
        <f>OBV!G2177</f>
        <v>NEUTRAL</v>
      </c>
      <c r="M2177" s="18" t="str">
        <f>OBV!H2177</f>
        <v>CONFIRMED BEARISH</v>
      </c>
    </row>
    <row r="2178" spans="1:13" ht="13.5" x14ac:dyDescent="0.25">
      <c r="A2178" s="4">
        <f>TITRES_STAT!B2181</f>
        <v>45176</v>
      </c>
      <c r="B2178" s="2">
        <f>TITRES_STAT!C2181</f>
        <v>12.9</v>
      </c>
      <c r="C2178" s="2">
        <f>RSI!I2178</f>
        <v>40.761304983978143</v>
      </c>
      <c r="D2178" s="2">
        <f>MACD!E2178</f>
        <v>8.7052769846926559E-2</v>
      </c>
      <c r="E2178" s="2">
        <f>MACD!F2178</f>
        <v>6.6337020702373975E-2</v>
      </c>
      <c r="F2178" s="2">
        <f>'Moving Avg'!D2178</f>
        <v>5.9424600000000005</v>
      </c>
      <c r="G2178" s="2">
        <f>'Moving Avg'!E2178</f>
        <v>5.9612600000000002</v>
      </c>
      <c r="H2178" s="2">
        <f>'Moving Avg'!F2178</f>
        <v>6.0174350000000008</v>
      </c>
      <c r="I2178" s="2">
        <f>'Moving Avg'!G2178</f>
        <v>6.0121220000000015</v>
      </c>
      <c r="J2178" s="2">
        <f>'Moving Avg'!H2178</f>
        <v>5.5806794999999978</v>
      </c>
      <c r="K2178" s="18" t="str">
        <f>OBV!F2178</f>
        <v>BEARISH</v>
      </c>
      <c r="L2178" s="18" t="str">
        <f>OBV!G2178</f>
        <v>NEUTRAL</v>
      </c>
      <c r="M2178" s="18" t="str">
        <f>OBV!H2178</f>
        <v>CONFIRMED BEARISH</v>
      </c>
    </row>
    <row r="2179" spans="1:13" ht="13.5" x14ac:dyDescent="0.25">
      <c r="A2179" s="4">
        <f>TITRES_STAT!B2182</f>
        <v>45177</v>
      </c>
      <c r="B2179" s="2">
        <f>TITRES_STAT!C2182</f>
        <v>13</v>
      </c>
      <c r="C2179" s="2">
        <f>RSI!I2179</f>
        <v>46.402800750532869</v>
      </c>
      <c r="D2179" s="2">
        <f>MACD!E2179</f>
        <v>7.7898368222380832E-2</v>
      </c>
      <c r="E2179" s="2">
        <f>MACD!F2179</f>
        <v>6.8649290206375349E-2</v>
      </c>
      <c r="F2179" s="2">
        <f>'Moving Avg'!D2179</f>
        <v>5.9433800000000003</v>
      </c>
      <c r="G2179" s="2">
        <f>'Moving Avg'!E2179</f>
        <v>5.9566700000000008</v>
      </c>
      <c r="H2179" s="2">
        <f>'Moving Avg'!F2179</f>
        <v>6.0133050000000008</v>
      </c>
      <c r="I2179" s="2">
        <f>'Moving Avg'!G2179</f>
        <v>6.0176260000000017</v>
      </c>
      <c r="J2179" s="2">
        <f>'Moving Avg'!H2179</f>
        <v>5.5815884999999978</v>
      </c>
      <c r="K2179" s="18" t="str">
        <f>OBV!F2179</f>
        <v>BULLISH</v>
      </c>
      <c r="L2179" s="18" t="str">
        <f>OBV!G2179</f>
        <v>NEUTRAL</v>
      </c>
      <c r="M2179" s="18" t="str">
        <f>OBV!H2179</f>
        <v>CONFIRMED BULLISH</v>
      </c>
    </row>
    <row r="2180" spans="1:13" ht="13.5" x14ac:dyDescent="0.25">
      <c r="A2180" s="4">
        <f>TITRES_STAT!B2183</f>
        <v>45180</v>
      </c>
      <c r="B2180" s="2">
        <f>TITRES_STAT!C2183</f>
        <v>13</v>
      </c>
      <c r="C2180" s="2">
        <f>RSI!I2180</f>
        <v>46.402800750532869</v>
      </c>
      <c r="D2180" s="2">
        <f>MACD!E2180</f>
        <v>7.0361462468421898E-2</v>
      </c>
      <c r="E2180" s="2">
        <f>MACD!F2180</f>
        <v>6.899172465878467E-2</v>
      </c>
      <c r="F2180" s="2">
        <f>'Moving Avg'!D2180</f>
        <v>5.9433800000000003</v>
      </c>
      <c r="G2180" s="2">
        <f>'Moving Avg'!E2180</f>
        <v>5.9520800000000005</v>
      </c>
      <c r="H2180" s="2">
        <f>'Moving Avg'!F2180</f>
        <v>6.0052800000000017</v>
      </c>
      <c r="I2180" s="2">
        <f>'Moving Avg'!G2180</f>
        <v>6.0217060000000018</v>
      </c>
      <c r="J2180" s="2">
        <f>'Moving Avg'!H2180</f>
        <v>5.5824974999999997</v>
      </c>
      <c r="K2180" s="18" t="str">
        <f>OBV!F2180</f>
        <v>BULLISH</v>
      </c>
      <c r="L2180" s="18" t="str">
        <f>OBV!G2180</f>
        <v>NEUTRAL</v>
      </c>
      <c r="M2180" s="18" t="str">
        <f>OBV!H2180</f>
        <v>NEUTRAL</v>
      </c>
    </row>
    <row r="2181" spans="1:13" ht="13.5" x14ac:dyDescent="0.25">
      <c r="A2181" s="4">
        <f>TITRES_STAT!B2184</f>
        <v>45181</v>
      </c>
      <c r="B2181" s="2">
        <f>TITRES_STAT!C2184</f>
        <v>13</v>
      </c>
      <c r="C2181" s="2">
        <f>RSI!I2181</f>
        <v>46.402800750532869</v>
      </c>
      <c r="D2181" s="2">
        <f>MACD!E2181</f>
        <v>5.7116177761264098E-2</v>
      </c>
      <c r="E2181" s="2">
        <f>MACD!F2181</f>
        <v>6.6616615279280561E-2</v>
      </c>
      <c r="F2181" s="2">
        <f>'Moving Avg'!D2181</f>
        <v>5.9433800000000003</v>
      </c>
      <c r="G2181" s="2">
        <f>'Moving Avg'!E2181</f>
        <v>5.9520800000000005</v>
      </c>
      <c r="H2181" s="2">
        <f>'Moving Avg'!F2181</f>
        <v>5.9988600000000005</v>
      </c>
      <c r="I2181" s="2">
        <f>'Moving Avg'!G2181</f>
        <v>6.0218740000000013</v>
      </c>
      <c r="J2181" s="2">
        <f>'Moving Avg'!H2181</f>
        <v>5.5834289999999998</v>
      </c>
      <c r="K2181" s="18" t="str">
        <f>OBV!F2181</f>
        <v>BULLISH</v>
      </c>
      <c r="L2181" s="18" t="str">
        <f>OBV!G2181</f>
        <v>NEUTRAL</v>
      </c>
      <c r="M2181" s="18" t="str">
        <f>OBV!H2181</f>
        <v>NEUTRAL</v>
      </c>
    </row>
    <row r="2182" spans="1:13" ht="13.5" x14ac:dyDescent="0.25">
      <c r="A2182" s="4">
        <f>TITRES_STAT!B2185</f>
        <v>45182</v>
      </c>
      <c r="B2182" s="2">
        <f>TITRES_STAT!C2185</f>
        <v>13</v>
      </c>
      <c r="C2182" s="2">
        <f>RSI!I2182</f>
        <v>46.402800750532869</v>
      </c>
      <c r="D2182" s="2">
        <f>MACD!E2182</f>
        <v>4.6087921335300486E-2</v>
      </c>
      <c r="E2182" s="2">
        <f>MACD!F2182</f>
        <v>6.2510876490484549E-2</v>
      </c>
      <c r="F2182" s="2">
        <f>'Moving Avg'!D2182</f>
        <v>5.9525400000000008</v>
      </c>
      <c r="G2182" s="2">
        <f>'Moving Avg'!E2182</f>
        <v>5.9520800000000005</v>
      </c>
      <c r="H2182" s="2">
        <f>'Moving Avg'!F2182</f>
        <v>5.992440000000002</v>
      </c>
      <c r="I2182" s="2">
        <f>'Moving Avg'!G2182</f>
        <v>6.0219540000000018</v>
      </c>
      <c r="J2182" s="2">
        <f>'Moving Avg'!H2182</f>
        <v>5.5847824999999993</v>
      </c>
      <c r="K2182" s="18" t="str">
        <f>OBV!F2182</f>
        <v>BULLISH</v>
      </c>
      <c r="L2182" s="18" t="str">
        <f>OBV!G2182</f>
        <v>NEUTRAL</v>
      </c>
      <c r="M2182" s="18" t="str">
        <f>OBV!H2182</f>
        <v>CONFIRMED BULLISH</v>
      </c>
    </row>
    <row r="2183" spans="1:13" ht="13.5" x14ac:dyDescent="0.25">
      <c r="A2183" s="4">
        <f>TITRES_STAT!B2186</f>
        <v>45183</v>
      </c>
      <c r="B2183" s="2">
        <f>TITRES_STAT!C2186</f>
        <v>13</v>
      </c>
      <c r="C2183" s="2">
        <f>RSI!I2183</f>
        <v>46.402800750532869</v>
      </c>
      <c r="D2183" s="2">
        <f>MACD!E2183</f>
        <v>3.6922331014840104E-2</v>
      </c>
      <c r="E2183" s="2">
        <f>MACD!F2183</f>
        <v>5.7393167395355667E-2</v>
      </c>
      <c r="F2183" s="2">
        <f>'Moving Avg'!D2183</f>
        <v>5.9617000000000004</v>
      </c>
      <c r="G2183" s="2">
        <f>'Moving Avg'!E2183</f>
        <v>5.9520800000000005</v>
      </c>
      <c r="H2183" s="2">
        <f>'Moving Avg'!F2183</f>
        <v>5.992440000000002</v>
      </c>
      <c r="I2183" s="2">
        <f>'Moving Avg'!G2183</f>
        <v>6.0193660000000024</v>
      </c>
      <c r="J2183" s="2">
        <f>'Moving Avg'!H2183</f>
        <v>5.5857139999999994</v>
      </c>
      <c r="K2183" s="18" t="str">
        <f>OBV!F2183</f>
        <v>BULLISH</v>
      </c>
      <c r="L2183" s="18" t="str">
        <f>OBV!G2183</f>
        <v>NEUTRAL</v>
      </c>
      <c r="M2183" s="18" t="str">
        <f>OBV!H2183</f>
        <v>CONFIRMED BULLISH</v>
      </c>
    </row>
    <row r="2184" spans="1:13" ht="13.5" x14ac:dyDescent="0.25">
      <c r="A2184" s="4">
        <f>TITRES_STAT!B2187</f>
        <v>45184</v>
      </c>
      <c r="B2184" s="2">
        <f>TITRES_STAT!C2187</f>
        <v>13</v>
      </c>
      <c r="C2184" s="2">
        <f>RSI!I2184</f>
        <v>46.402800750532862</v>
      </c>
      <c r="D2184" s="2">
        <f>MACD!E2184</f>
        <v>2.8612853344794686E-2</v>
      </c>
      <c r="E2184" s="2">
        <f>MACD!F2184</f>
        <v>5.1637104585243475E-2</v>
      </c>
      <c r="F2184" s="2">
        <f>'Moving Avg'!D2184</f>
        <v>5.9617000000000004</v>
      </c>
      <c r="G2184" s="2">
        <f>'Moving Avg'!E2184</f>
        <v>5.9525400000000008</v>
      </c>
      <c r="H2184" s="2">
        <f>'Moving Avg'!F2184</f>
        <v>5.9878550000000015</v>
      </c>
      <c r="I2184" s="2">
        <f>'Moving Avg'!G2184</f>
        <v>6.0184680000000021</v>
      </c>
      <c r="J2184" s="2">
        <f>'Moving Avg'!H2184</f>
        <v>5.5861784999999999</v>
      </c>
      <c r="K2184" s="18" t="str">
        <f>OBV!F2184</f>
        <v>NEUTRAL</v>
      </c>
      <c r="L2184" s="18" t="str">
        <f>OBV!G2184</f>
        <v>NEUTRAL</v>
      </c>
      <c r="M2184" s="18" t="str">
        <f>OBV!H2184</f>
        <v>NEUTRAL</v>
      </c>
    </row>
    <row r="2185" spans="1:13" ht="13.5" x14ac:dyDescent="0.25">
      <c r="A2185" s="4">
        <f>TITRES_STAT!B2188</f>
        <v>45187</v>
      </c>
      <c r="B2185" s="2">
        <f>TITRES_STAT!C2188</f>
        <v>12.91</v>
      </c>
      <c r="C2185" s="2">
        <f>RSI!I2185</f>
        <v>40.932659011363398</v>
      </c>
      <c r="D2185" s="2">
        <f>MACD!E2185</f>
        <v>2.5483628921314505E-2</v>
      </c>
      <c r="E2185" s="2">
        <f>MACD!F2185</f>
        <v>4.6406409452457685E-2</v>
      </c>
      <c r="F2185" s="2">
        <f>'Moving Avg'!D2185</f>
        <v>5.9534600000000006</v>
      </c>
      <c r="G2185" s="2">
        <f>'Moving Avg'!E2185</f>
        <v>5.9484200000000005</v>
      </c>
      <c r="H2185" s="2">
        <f>'Moving Avg'!F2185</f>
        <v>5.9800600000000017</v>
      </c>
      <c r="I2185" s="2">
        <f>'Moving Avg'!G2185</f>
        <v>6.0167460000000013</v>
      </c>
      <c r="J2185" s="2">
        <f>'Moving Avg'!H2185</f>
        <v>5.5873260000000009</v>
      </c>
      <c r="K2185" s="18" t="str">
        <f>OBV!F2185</f>
        <v>BEARISH</v>
      </c>
      <c r="L2185" s="18" t="str">
        <f>OBV!G2185</f>
        <v>NEUTRAL</v>
      </c>
      <c r="M2185" s="18" t="str">
        <f>OBV!H2185</f>
        <v>CONFIRMED BEARISH</v>
      </c>
    </row>
    <row r="2186" spans="1:13" ht="13.5" x14ac:dyDescent="0.25">
      <c r="A2186" s="4">
        <f>TITRES_STAT!B2189</f>
        <v>45188</v>
      </c>
      <c r="B2186" s="2">
        <f>TITRES_STAT!C2189</f>
        <v>13.1</v>
      </c>
      <c r="C2186" s="2">
        <f>RSI!I2186</f>
        <v>53.431103253495664</v>
      </c>
      <c r="D2186" s="2">
        <f>MACD!E2186</f>
        <v>1.6759209456521873E-2</v>
      </c>
      <c r="E2186" s="2">
        <f>MACD!F2186</f>
        <v>4.047696945327052E-2</v>
      </c>
      <c r="F2186" s="2">
        <f>'Moving Avg'!D2186</f>
        <v>5.9626400000000004</v>
      </c>
      <c r="G2186" s="2">
        <f>'Moving Avg'!E2186</f>
        <v>5.9530100000000008</v>
      </c>
      <c r="H2186" s="2">
        <f>'Moving Avg'!F2186</f>
        <v>5.9754750000000012</v>
      </c>
      <c r="I2186" s="2">
        <f>'Moving Avg'!G2186</f>
        <v>6.0168540000000021</v>
      </c>
      <c r="J2186" s="2">
        <f>'Moving Avg'!H2186</f>
        <v>5.5878419999999993</v>
      </c>
      <c r="K2186" s="18" t="str">
        <f>OBV!F2186</f>
        <v>BULLISH</v>
      </c>
      <c r="L2186" s="18" t="str">
        <f>OBV!G2186</f>
        <v>NEUTRAL</v>
      </c>
      <c r="M2186" s="18" t="str">
        <f>OBV!H2186</f>
        <v>CONFIRMED BULLISH</v>
      </c>
    </row>
    <row r="2187" spans="1:13" ht="13.5" x14ac:dyDescent="0.25">
      <c r="A2187" s="4">
        <f>TITRES_STAT!B2190</f>
        <v>45189</v>
      </c>
      <c r="B2187" s="2">
        <f>TITRES_STAT!C2190</f>
        <v>13.1</v>
      </c>
      <c r="C2187" s="2">
        <f>RSI!I2187</f>
        <v>53.431103253495657</v>
      </c>
      <c r="D2187" s="2">
        <f>MACD!E2187</f>
        <v>2.1636191697860241E-3</v>
      </c>
      <c r="E2187" s="2">
        <f>MACD!F2187</f>
        <v>3.2814299396573619E-2</v>
      </c>
      <c r="F2187" s="2">
        <f>'Moving Avg'!D2187</f>
        <v>5.9718200000000001</v>
      </c>
      <c r="G2187" s="2">
        <f>'Moving Avg'!E2187</f>
        <v>5.9621799999999991</v>
      </c>
      <c r="H2187" s="2">
        <f>'Moving Avg'!F2187</f>
        <v>5.9708900000000016</v>
      </c>
      <c r="I2187" s="2">
        <f>'Moving Avg'!G2187</f>
        <v>6.0169620000000021</v>
      </c>
      <c r="J2187" s="2">
        <f>'Moving Avg'!H2187</f>
        <v>5.5890029999999982</v>
      </c>
      <c r="K2187" s="18" t="str">
        <f>OBV!F2187</f>
        <v>BULLISH</v>
      </c>
      <c r="L2187" s="18" t="str">
        <f>OBV!G2187</f>
        <v>NEUTRAL</v>
      </c>
      <c r="M2187" s="18" t="str">
        <f>OBV!H2187</f>
        <v>CONFIRMED BULLISH</v>
      </c>
    </row>
    <row r="2188" spans="1:13" ht="13.5" x14ac:dyDescent="0.25">
      <c r="A2188" s="4">
        <f>TITRES_STAT!B2191</f>
        <v>45190</v>
      </c>
      <c r="B2188" s="2">
        <f>TITRES_STAT!C2191</f>
        <v>12.91</v>
      </c>
      <c r="C2188" s="2">
        <f>RSI!I2188</f>
        <v>42.90269967258395</v>
      </c>
      <c r="D2188" s="2">
        <f>MACD!E2188</f>
        <v>-3.8894913872837833E-3</v>
      </c>
      <c r="E2188" s="2">
        <f>MACD!F2188</f>
        <v>2.5473541239802139E-2</v>
      </c>
      <c r="F2188" s="2">
        <f>'Moving Avg'!D2188</f>
        <v>5.9635800000000003</v>
      </c>
      <c r="G2188" s="2">
        <f>'Moving Avg'!E2188</f>
        <v>5.9626399999999995</v>
      </c>
      <c r="H2188" s="2">
        <f>'Moving Avg'!F2188</f>
        <v>5.9619500000000016</v>
      </c>
      <c r="I2188" s="2">
        <f>'Moving Avg'!G2188</f>
        <v>6.0153280000000029</v>
      </c>
      <c r="J2188" s="2">
        <f>'Moving Avg'!H2188</f>
        <v>5.5897284999999979</v>
      </c>
      <c r="K2188" s="18" t="str">
        <f>OBV!F2188</f>
        <v>BULLISH</v>
      </c>
      <c r="L2188" s="18" t="str">
        <f>OBV!G2188</f>
        <v>NEUTRAL</v>
      </c>
      <c r="M2188" s="18" t="str">
        <f>OBV!H2188</f>
        <v>BULLISH DIVERGENCE</v>
      </c>
    </row>
    <row r="2189" spans="1:13" ht="13.5" x14ac:dyDescent="0.25">
      <c r="A2189" s="4">
        <f>TITRES_STAT!B2192</f>
        <v>45191</v>
      </c>
      <c r="B2189" s="2">
        <f>TITRES_STAT!C2192</f>
        <v>12.8</v>
      </c>
      <c r="C2189" s="2">
        <f>RSI!I2189</f>
        <v>38.202482985598905</v>
      </c>
      <c r="D2189" s="2">
        <f>MACD!E2189</f>
        <v>2.146840699198016E-3</v>
      </c>
      <c r="E2189" s="2">
        <f>MACD!F2189</f>
        <v>2.0808201131681317E-2</v>
      </c>
      <c r="F2189" s="2">
        <f>'Moving Avg'!D2189</f>
        <v>5.9452400000000001</v>
      </c>
      <c r="G2189" s="2">
        <f>'Moving Avg'!E2189</f>
        <v>5.9534699999999985</v>
      </c>
      <c r="H2189" s="2">
        <f>'Moving Avg'!F2189</f>
        <v>5.9550700000000019</v>
      </c>
      <c r="I2189" s="2">
        <f>'Moving Avg'!G2189</f>
        <v>6.0168640000000027</v>
      </c>
      <c r="J2189" s="2">
        <f>'Moving Avg'!H2189</f>
        <v>5.5907569999999964</v>
      </c>
      <c r="K2189" s="18" t="str">
        <f>OBV!F2189</f>
        <v>BULLISH</v>
      </c>
      <c r="L2189" s="18" t="str">
        <f>OBV!G2189</f>
        <v>NEUTRAL</v>
      </c>
      <c r="M2189" s="18" t="str">
        <f>OBV!H2189</f>
        <v>BULLISH DIVERGENCE</v>
      </c>
    </row>
    <row r="2190" spans="1:13" ht="13.5" x14ac:dyDescent="0.25">
      <c r="A2190" s="4">
        <f>TITRES_STAT!B2193</f>
        <v>45194</v>
      </c>
      <c r="B2190" s="2">
        <f>TITRES_STAT!C2193</f>
        <v>12.79</v>
      </c>
      <c r="C2190" s="2">
        <f>RSI!I2190</f>
        <v>37.796288936945778</v>
      </c>
      <c r="D2190" s="2">
        <f>MACD!E2190</f>
        <v>8.237450274655167E-3</v>
      </c>
      <c r="E2190" s="2">
        <f>MACD!F2190</f>
        <v>1.8294050960276087E-2</v>
      </c>
      <c r="F2190" s="2">
        <f>'Moving Avg'!D2190</f>
        <v>5.9342200000000007</v>
      </c>
      <c r="G2190" s="2">
        <f>'Moving Avg'!E2190</f>
        <v>5.9438399999999998</v>
      </c>
      <c r="H2190" s="2">
        <f>'Moving Avg'!F2190</f>
        <v>5.9479600000000019</v>
      </c>
      <c r="I2190" s="2">
        <f>'Moving Avg'!G2190</f>
        <v>6.0182180000000027</v>
      </c>
      <c r="J2190" s="2">
        <f>'Moving Avg'!H2190</f>
        <v>5.5914069999999958</v>
      </c>
      <c r="K2190" s="18" t="str">
        <f>OBV!F2190</f>
        <v>BEARISH</v>
      </c>
      <c r="L2190" s="18" t="str">
        <f>OBV!G2190</f>
        <v>NEUTRAL</v>
      </c>
      <c r="M2190" s="18" t="str">
        <f>OBV!H2190</f>
        <v>CONFIRMED BEARISH</v>
      </c>
    </row>
    <row r="2191" spans="1:13" ht="13.5" x14ac:dyDescent="0.25">
      <c r="A2191" s="4">
        <f>TITRES_STAT!B2194</f>
        <v>45195</v>
      </c>
      <c r="B2191" s="2">
        <f>TITRES_STAT!C2194</f>
        <v>12.6</v>
      </c>
      <c r="C2191" s="2">
        <f>RSI!I2191</f>
        <v>31.061685980608232</v>
      </c>
      <c r="D2191" s="2">
        <f>MACD!E2191</f>
        <v>2.0464709055716845E-2</v>
      </c>
      <c r="E2191" s="2">
        <f>MACD!F2191</f>
        <v>1.872818257936424E-2</v>
      </c>
      <c r="F2191" s="2">
        <f>'Moving Avg'!D2191</f>
        <v>5.8883600000000005</v>
      </c>
      <c r="G2191" s="2">
        <f>'Moving Avg'!E2191</f>
        <v>5.9255000000000004</v>
      </c>
      <c r="H2191" s="2">
        <f>'Moving Avg'!F2191</f>
        <v>5.93879</v>
      </c>
      <c r="I2191" s="2">
        <f>'Moving Avg'!G2191</f>
        <v>6.0168520000000036</v>
      </c>
      <c r="J2191" s="2">
        <f>'Moving Avg'!H2191</f>
        <v>5.5916214999999951</v>
      </c>
      <c r="K2191" s="18" t="str">
        <f>OBV!F2191</f>
        <v>BEARISH</v>
      </c>
      <c r="L2191" s="18" t="str">
        <f>OBV!G2191</f>
        <v>NEUTRAL</v>
      </c>
      <c r="M2191" s="18" t="str">
        <f>OBV!H2191</f>
        <v>CONFIRMED BEARISH</v>
      </c>
    </row>
    <row r="2192" spans="1:13" ht="13.5" x14ac:dyDescent="0.25">
      <c r="A2192" s="4">
        <f>TITRES_STAT!B2195</f>
        <v>45197</v>
      </c>
      <c r="B2192" s="2">
        <f>TITRES_STAT!C2195</f>
        <v>12.6</v>
      </c>
      <c r="C2192" s="2">
        <f>RSI!I2192</f>
        <v>31.061685980608232</v>
      </c>
      <c r="D2192" s="2">
        <f>MACD!E2192</f>
        <v>3.1901282641381812E-2</v>
      </c>
      <c r="E2192" s="2">
        <f>MACD!F2192</f>
        <v>2.1362802591767753E-2</v>
      </c>
      <c r="F2192" s="2">
        <f>'Moving Avg'!D2192</f>
        <v>5.8424999999999994</v>
      </c>
      <c r="G2192" s="2">
        <f>'Moving Avg'!E2192</f>
        <v>5.9071600000000002</v>
      </c>
      <c r="H2192" s="2">
        <f>'Moving Avg'!F2192</f>
        <v>5.9296199999999999</v>
      </c>
      <c r="I2192" s="2">
        <f>'Moving Avg'!G2192</f>
        <v>6.0133520000000029</v>
      </c>
      <c r="J2192" s="2">
        <f>'Moving Avg'!H2192</f>
        <v>5.5920579999999953</v>
      </c>
      <c r="K2192" s="18" t="str">
        <f>OBV!F2192</f>
        <v>BEARISH</v>
      </c>
      <c r="L2192" s="18" t="str">
        <f>OBV!G2192</f>
        <v>NEUTRAL</v>
      </c>
      <c r="M2192" s="18" t="str">
        <f>OBV!H2192</f>
        <v>CONFIRMED BEARISH</v>
      </c>
    </row>
    <row r="2193" spans="1:13" ht="13.5" x14ac:dyDescent="0.25">
      <c r="A2193" s="4">
        <f>TITRES_STAT!B2196</f>
        <v>45198</v>
      </c>
      <c r="B2193" s="2">
        <f>TITRES_STAT!C2196</f>
        <v>12.6</v>
      </c>
      <c r="C2193" s="2">
        <f>RSI!I2193</f>
        <v>31.061685980608232</v>
      </c>
      <c r="D2193" s="2">
        <f>MACD!E2193</f>
        <v>4.258804220119039E-2</v>
      </c>
      <c r="E2193" s="2">
        <f>MACD!F2193</f>
        <v>2.5607850513652282E-2</v>
      </c>
      <c r="F2193" s="2">
        <f>'Moving Avg'!D2193</f>
        <v>5.8140600000000004</v>
      </c>
      <c r="G2193" s="2">
        <f>'Moving Avg'!E2193</f>
        <v>5.8888200000000008</v>
      </c>
      <c r="H2193" s="2">
        <f>'Moving Avg'!F2193</f>
        <v>5.9204500000000007</v>
      </c>
      <c r="I2193" s="2">
        <f>'Moving Avg'!G2193</f>
        <v>6.0087660000000032</v>
      </c>
      <c r="J2193" s="2">
        <f>'Moving Avg'!H2193</f>
        <v>5.5924944999999946</v>
      </c>
      <c r="K2193" s="18" t="str">
        <f>OBV!F2193</f>
        <v>BEARISH</v>
      </c>
      <c r="L2193" s="18" t="str">
        <f>OBV!G2193</f>
        <v>NEUTRAL</v>
      </c>
      <c r="M2193" s="18" t="str">
        <f>OBV!H2193</f>
        <v>CONFIRMED BEARISH</v>
      </c>
    </row>
    <row r="2194" spans="1:13" ht="13.5" x14ac:dyDescent="0.25">
      <c r="A2194" s="4">
        <f>TITRES_STAT!B2197</f>
        <v>45201</v>
      </c>
      <c r="B2194" s="2">
        <f>TITRES_STAT!C2197</f>
        <v>12.6</v>
      </c>
      <c r="C2194" s="2">
        <f>RSI!I2194</f>
        <v>31.061685980608232</v>
      </c>
      <c r="D2194" s="2">
        <f>MACD!E2194</f>
        <v>5.2565554195899367E-2</v>
      </c>
      <c r="E2194" s="2">
        <f>MACD!F2194</f>
        <v>3.0999391250101701E-2</v>
      </c>
      <c r="F2194" s="2">
        <f>'Moving Avg'!D2194</f>
        <v>5.7957200000000002</v>
      </c>
      <c r="G2194" s="2">
        <f>'Moving Avg'!E2194</f>
        <v>5.8704800000000006</v>
      </c>
      <c r="H2194" s="2">
        <f>'Moving Avg'!F2194</f>
        <v>5.9115100000000007</v>
      </c>
      <c r="I2194" s="2">
        <f>'Moving Avg'!G2194</f>
        <v>6.0051900000000025</v>
      </c>
      <c r="J2194" s="2">
        <f>'Moving Avg'!H2194</f>
        <v>5.5929309999999939</v>
      </c>
      <c r="K2194" s="18" t="str">
        <f>OBV!F2194</f>
        <v>BEARISH</v>
      </c>
      <c r="L2194" s="18" t="str">
        <f>OBV!G2194</f>
        <v>NEUTRAL</v>
      </c>
      <c r="M2194" s="18" t="str">
        <f>OBV!H2194</f>
        <v>CONFIRMED BEARISH</v>
      </c>
    </row>
    <row r="2195" spans="1:13" ht="13.5" x14ac:dyDescent="0.25">
      <c r="A2195" s="4">
        <f>TITRES_STAT!B2198</f>
        <v>45202</v>
      </c>
      <c r="B2195" s="2">
        <f>TITRES_STAT!C2198</f>
        <v>12.5</v>
      </c>
      <c r="C2195" s="2">
        <f>RSI!I2195</f>
        <v>27.578570655323844</v>
      </c>
      <c r="D2195" s="2">
        <f>MACD!E2195</f>
        <v>5.8935222520005048E-2</v>
      </c>
      <c r="E2195" s="2">
        <f>MACD!F2195</f>
        <v>3.6586557504082372E-2</v>
      </c>
      <c r="F2195" s="2">
        <f>'Moving Avg'!D2195</f>
        <v>5.7691199999999991</v>
      </c>
      <c r="G2195" s="2">
        <f>'Moving Avg'!E2195</f>
        <v>5.8516700000000004</v>
      </c>
      <c r="H2195" s="2">
        <f>'Moving Avg'!F2195</f>
        <v>5.9000450000000004</v>
      </c>
      <c r="I2195" s="2">
        <f>'Moving Avg'!G2195</f>
        <v>5.9978520000000017</v>
      </c>
      <c r="J2195" s="2">
        <f>'Moving Avg'!H2195</f>
        <v>5.5929159999999944</v>
      </c>
      <c r="K2195" s="18" t="str">
        <f>OBV!F2195</f>
        <v>BEARISH</v>
      </c>
      <c r="L2195" s="18" t="str">
        <f>OBV!G2195</f>
        <v>NEUTRAL</v>
      </c>
      <c r="M2195" s="18" t="str">
        <f>OBV!H2195</f>
        <v>CONFIRMED BEARISH</v>
      </c>
    </row>
    <row r="2196" spans="1:13" ht="13.5" x14ac:dyDescent="0.25">
      <c r="A2196" s="4">
        <f>TITRES_STAT!B2199</f>
        <v>45203</v>
      </c>
      <c r="B2196" s="2">
        <f>TITRES_STAT!C2199</f>
        <v>12.5</v>
      </c>
      <c r="C2196" s="2">
        <f>RSI!I2196</f>
        <v>27.578570655323844</v>
      </c>
      <c r="D2196" s="2">
        <f>MACD!E2196</f>
        <v>7.8797666676839739E-2</v>
      </c>
      <c r="E2196" s="2">
        <f>MACD!F2196</f>
        <v>4.5028779338633848E-2</v>
      </c>
      <c r="F2196" s="2">
        <f>'Moving Avg'!D2196</f>
        <v>5.7599399999999985</v>
      </c>
      <c r="G2196" s="2">
        <f>'Moving Avg'!E2196</f>
        <v>5.8241500000000004</v>
      </c>
      <c r="H2196" s="2">
        <f>'Moving Avg'!F2196</f>
        <v>5.8885800000000001</v>
      </c>
      <c r="I2196" s="2">
        <f>'Moving Avg'!G2196</f>
        <v>5.9933580000000006</v>
      </c>
      <c r="J2196" s="2">
        <f>'Moving Avg'!H2196</f>
        <v>5.592900999999995</v>
      </c>
      <c r="K2196" s="18" t="str">
        <f>OBV!F2196</f>
        <v>BEARISH</v>
      </c>
      <c r="L2196" s="18" t="str">
        <f>OBV!G2196</f>
        <v>NEUTRAL</v>
      </c>
      <c r="M2196" s="18" t="str">
        <f>OBV!H2196</f>
        <v>CONFIRMED BEARISH</v>
      </c>
    </row>
    <row r="2197" spans="1:13" ht="13.5" x14ac:dyDescent="0.25">
      <c r="A2197" s="4">
        <f>TITRES_STAT!B2200</f>
        <v>45204</v>
      </c>
      <c r="B2197" s="2">
        <f>TITRES_STAT!C2200</f>
        <v>12.9</v>
      </c>
      <c r="C2197" s="2">
        <f>RSI!I2197</f>
        <v>52.35177953714242</v>
      </c>
      <c r="D2197" s="2">
        <f>MACD!E2197</f>
        <v>8.3005021310520455E-2</v>
      </c>
      <c r="E2197" s="2">
        <f>MACD!F2197</f>
        <v>5.2624027733011169E-2</v>
      </c>
      <c r="F2197" s="2">
        <f>'Moving Avg'!D2197</f>
        <v>5.7874600000000003</v>
      </c>
      <c r="G2197" s="2">
        <f>'Moving Avg'!E2197</f>
        <v>5.8149800000000003</v>
      </c>
      <c r="H2197" s="2">
        <f>'Moving Avg'!F2197</f>
        <v>5.8885799999999993</v>
      </c>
      <c r="I2197" s="2">
        <f>'Moving Avg'!G2197</f>
        <v>5.9906080000000017</v>
      </c>
      <c r="J2197" s="2">
        <f>'Moving Avg'!H2197</f>
        <v>5.5940254999999937</v>
      </c>
      <c r="K2197" s="18" t="str">
        <f>OBV!F2197</f>
        <v>BEARISH</v>
      </c>
      <c r="L2197" s="18" t="str">
        <f>OBV!G2197</f>
        <v>NEUTRAL</v>
      </c>
      <c r="M2197" s="18" t="str">
        <f>OBV!H2197</f>
        <v>BEARISH DIVERGENCE</v>
      </c>
    </row>
    <row r="2198" spans="1:13" ht="13.5" x14ac:dyDescent="0.25">
      <c r="A2198" s="4">
        <f>TITRES_STAT!B2201</f>
        <v>45205</v>
      </c>
      <c r="B2198" s="2">
        <f>TITRES_STAT!C2201</f>
        <v>12.85</v>
      </c>
      <c r="C2198" s="2">
        <f>RSI!I2198</f>
        <v>50.041208054833959</v>
      </c>
      <c r="D2198" s="2">
        <f>MACD!E2198</f>
        <v>7.4704173558441944E-2</v>
      </c>
      <c r="E2198" s="2">
        <f>MACD!F2198</f>
        <v>5.7040056898097324E-2</v>
      </c>
      <c r="F2198" s="2">
        <f>'Moving Avg'!D2198</f>
        <v>5.8103800000000003</v>
      </c>
      <c r="G2198" s="2">
        <f>'Moving Avg'!E2198</f>
        <v>5.8122199999999999</v>
      </c>
      <c r="H2198" s="2">
        <f>'Moving Avg'!F2198</f>
        <v>5.8874299999999993</v>
      </c>
      <c r="I2198" s="2">
        <f>'Moving Avg'!G2198</f>
        <v>5.9873980000000007</v>
      </c>
      <c r="J2198" s="2">
        <f>'Moving Avg'!H2198</f>
        <v>5.5950349999999931</v>
      </c>
      <c r="K2198" s="18" t="str">
        <f>OBV!F2198</f>
        <v>BEARISH</v>
      </c>
      <c r="L2198" s="18" t="str">
        <f>OBV!G2198</f>
        <v>NEUTRAL</v>
      </c>
      <c r="M2198" s="18" t="str">
        <f>OBV!H2198</f>
        <v>BEARISH DIVERGENCE</v>
      </c>
    </row>
    <row r="2199" spans="1:13" ht="13.5" x14ac:dyDescent="0.25">
      <c r="A2199" s="4">
        <f>TITRES_STAT!B2202</f>
        <v>45208</v>
      </c>
      <c r="B2199" s="2">
        <f>TITRES_STAT!C2202</f>
        <v>12.85</v>
      </c>
      <c r="C2199" s="2">
        <f>RSI!I2199</f>
        <v>50.041208054833959</v>
      </c>
      <c r="D2199" s="2">
        <f>MACD!E2199</f>
        <v>5.9894629894466256E-2</v>
      </c>
      <c r="E2199" s="2">
        <f>MACD!F2199</f>
        <v>5.7610971497371113E-2</v>
      </c>
      <c r="F2199" s="2">
        <f>'Moving Avg'!D2199</f>
        <v>5.8333000000000004</v>
      </c>
      <c r="G2199" s="2">
        <f>'Moving Avg'!E2199</f>
        <v>5.8145099999999994</v>
      </c>
      <c r="H2199" s="2">
        <f>'Moving Avg'!F2199</f>
        <v>5.8839899999999989</v>
      </c>
      <c r="I2199" s="2">
        <f>'Moving Avg'!G2199</f>
        <v>5.9818940000000005</v>
      </c>
      <c r="J2199" s="2">
        <f>'Moving Avg'!H2199</f>
        <v>5.5964889999999938</v>
      </c>
      <c r="K2199" s="18" t="str">
        <f>OBV!F2199</f>
        <v>BEARISH</v>
      </c>
      <c r="L2199" s="18" t="str">
        <f>OBV!G2199</f>
        <v>NEUTRAL</v>
      </c>
      <c r="M2199" s="18" t="str">
        <f>OBV!H2199</f>
        <v>BEARISH DIVERGENCE</v>
      </c>
    </row>
    <row r="2200" spans="1:13" ht="13.5" x14ac:dyDescent="0.25">
      <c r="A2200" s="4">
        <f>TITRES_STAT!B2203</f>
        <v>45209</v>
      </c>
      <c r="B2200" s="2">
        <f>TITRES_STAT!C2203</f>
        <v>12.85</v>
      </c>
      <c r="C2200" s="2">
        <f>RSI!I2200</f>
        <v>50.041208054833966</v>
      </c>
      <c r="D2200" s="2">
        <f>MACD!E2200</f>
        <v>4.6640490215915875E-2</v>
      </c>
      <c r="E2200" s="2">
        <f>MACD!F2200</f>
        <v>5.5416875241080063E-2</v>
      </c>
      <c r="F2200" s="2">
        <f>'Moving Avg'!D2200</f>
        <v>5.8654000000000002</v>
      </c>
      <c r="G2200" s="2">
        <f>'Moving Avg'!E2200</f>
        <v>5.8172599999999992</v>
      </c>
      <c r="H2200" s="2">
        <f>'Moving Avg'!F2200</f>
        <v>5.8805499999999986</v>
      </c>
      <c r="I2200" s="2">
        <f>'Moving Avg'!G2200</f>
        <v>5.9786840000000003</v>
      </c>
      <c r="J2200" s="2">
        <f>'Moving Avg'!H2200</f>
        <v>5.5977209999999937</v>
      </c>
      <c r="K2200" s="18" t="str">
        <f>OBV!F2200</f>
        <v>BULLISH</v>
      </c>
      <c r="L2200" s="18" t="str">
        <f>OBV!G2200</f>
        <v>NEUTRAL</v>
      </c>
      <c r="M2200" s="18" t="str">
        <f>OBV!H2200</f>
        <v>CONFIRMED BULLISH</v>
      </c>
    </row>
    <row r="2201" spans="1:13" ht="13.5" x14ac:dyDescent="0.25">
      <c r="A2201" s="4">
        <f>TITRES_STAT!B2204</f>
        <v>45210</v>
      </c>
      <c r="B2201" s="2">
        <f>TITRES_STAT!C2204</f>
        <v>12.9</v>
      </c>
      <c r="C2201" s="2">
        <f>RSI!I2201</f>
        <v>52.651267324512268</v>
      </c>
      <c r="D2201" s="2">
        <f>MACD!E2201</f>
        <v>2.0307583171855548E-2</v>
      </c>
      <c r="E2201" s="2">
        <f>MACD!F2201</f>
        <v>4.8395016827235168E-2</v>
      </c>
      <c r="F2201" s="2">
        <f>'Moving Avg'!D2201</f>
        <v>5.9020999999999999</v>
      </c>
      <c r="G2201" s="2">
        <f>'Moving Avg'!E2201</f>
        <v>5.8310199999999988</v>
      </c>
      <c r="H2201" s="2">
        <f>'Moving Avg'!F2201</f>
        <v>5.8782599999999992</v>
      </c>
      <c r="I2201" s="2">
        <f>'Moving Avg'!G2201</f>
        <v>5.9777680000000011</v>
      </c>
      <c r="J2201" s="2">
        <f>'Moving Avg'!H2201</f>
        <v>5.5990679999999928</v>
      </c>
      <c r="K2201" s="18" t="str">
        <f>OBV!F2201</f>
        <v>BULLISH</v>
      </c>
      <c r="L2201" s="18" t="str">
        <f>OBV!G2201</f>
        <v>NEUTRAL</v>
      </c>
      <c r="M2201" s="18" t="str">
        <f>OBV!H2201</f>
        <v>CONFIRMED BULLISH</v>
      </c>
    </row>
    <row r="2202" spans="1:13" ht="13.5" x14ac:dyDescent="0.25">
      <c r="A2202" s="4">
        <f>TITRES_STAT!B2205</f>
        <v>45211</v>
      </c>
      <c r="B2202" s="2">
        <f>TITRES_STAT!C2205</f>
        <v>12.9</v>
      </c>
      <c r="C2202" s="2">
        <f>RSI!I2202</f>
        <v>52.651267324512268</v>
      </c>
      <c r="D2202" s="2">
        <f>MACD!E2202</f>
        <v>-2.1231284230278646E-3</v>
      </c>
      <c r="E2202" s="2">
        <f>MACD!F2202</f>
        <v>3.8291387777182564E-2</v>
      </c>
      <c r="F2202" s="2">
        <f>'Moving Avg'!D2202</f>
        <v>5.9020999999999999</v>
      </c>
      <c r="G2202" s="2">
        <f>'Moving Avg'!E2202</f>
        <v>5.8447799999999992</v>
      </c>
      <c r="H2202" s="2">
        <f>'Moving Avg'!F2202</f>
        <v>5.8759699999999988</v>
      </c>
      <c r="I2202" s="2">
        <f>'Moving Avg'!G2202</f>
        <v>5.9741000000000017</v>
      </c>
      <c r="J2202" s="2">
        <f>'Moving Avg'!H2202</f>
        <v>5.6005259999999932</v>
      </c>
      <c r="K2202" s="18" t="str">
        <f>OBV!F2202</f>
        <v>BULLISH</v>
      </c>
      <c r="L2202" s="18" t="str">
        <f>OBV!G2202</f>
        <v>NEUTRAL</v>
      </c>
      <c r="M2202" s="18" t="str">
        <f>OBV!H2202</f>
        <v>NEUTRAL</v>
      </c>
    </row>
    <row r="2203" spans="1:13" ht="13.5" x14ac:dyDescent="0.25">
      <c r="A2203" s="4">
        <f>TITRES_STAT!B2206</f>
        <v>45212</v>
      </c>
      <c r="B2203" s="2">
        <f>TITRES_STAT!C2206</f>
        <v>12.9</v>
      </c>
      <c r="C2203" s="2">
        <f>RSI!I2203</f>
        <v>52.651267324512268</v>
      </c>
      <c r="D2203" s="2">
        <f>MACD!E2203</f>
        <v>-2.1240943736136053E-2</v>
      </c>
      <c r="E2203" s="2">
        <f>MACD!F2203</f>
        <v>2.6384921474518843E-2</v>
      </c>
      <c r="F2203" s="2">
        <f>'Moving Avg'!D2203</f>
        <v>5.9066999999999998</v>
      </c>
      <c r="G2203" s="2">
        <f>'Moving Avg'!E2203</f>
        <v>5.8585399999999996</v>
      </c>
      <c r="H2203" s="2">
        <f>'Moving Avg'!F2203</f>
        <v>5.8736799999999985</v>
      </c>
      <c r="I2203" s="2">
        <f>'Moving Avg'!G2203</f>
        <v>5.9685980000000027</v>
      </c>
      <c r="J2203" s="2">
        <f>'Moving Avg'!H2203</f>
        <v>5.6019839999999945</v>
      </c>
      <c r="K2203" s="18" t="str">
        <f>OBV!F2203</f>
        <v>BULLISH</v>
      </c>
      <c r="L2203" s="18" t="str">
        <f>OBV!G2203</f>
        <v>NEUTRAL</v>
      </c>
      <c r="M2203" s="18" t="str">
        <f>OBV!H2203</f>
        <v>CONFIRMED BULLISH</v>
      </c>
    </row>
    <row r="2204" spans="1:13" ht="13.5" x14ac:dyDescent="0.25">
      <c r="A2204" s="4">
        <f>TITRES_STAT!B2207</f>
        <v>45215</v>
      </c>
      <c r="B2204" s="2">
        <f>TITRES_STAT!C2207</f>
        <v>12.61</v>
      </c>
      <c r="C2204" s="2">
        <f>RSI!I2204</f>
        <v>38.227174816840808</v>
      </c>
      <c r="D2204" s="2">
        <f>MACD!E2204</f>
        <v>-2.769346634627734E-2</v>
      </c>
      <c r="E2204" s="2">
        <f>MACD!F2204</f>
        <v>1.5569243910359607E-2</v>
      </c>
      <c r="F2204" s="2">
        <f>'Moving Avg'!D2204</f>
        <v>5.8846999999999996</v>
      </c>
      <c r="G2204" s="2">
        <f>'Moving Avg'!E2204</f>
        <v>5.859</v>
      </c>
      <c r="H2204" s="2">
        <f>'Moving Avg'!F2204</f>
        <v>5.8647399999999985</v>
      </c>
      <c r="I2204" s="2">
        <f>'Moving Avg'!G2204</f>
        <v>5.9605280000000027</v>
      </c>
      <c r="J2204" s="2">
        <f>'Moving Avg'!H2204</f>
        <v>5.6022214999999953</v>
      </c>
      <c r="K2204" s="18" t="str">
        <f>OBV!F2204</f>
        <v>BULLISH</v>
      </c>
      <c r="L2204" s="18" t="str">
        <f>OBV!G2204</f>
        <v>NEUTRAL</v>
      </c>
      <c r="M2204" s="18" t="str">
        <f>OBV!H2204</f>
        <v>BULLISH DIVERGENCE</v>
      </c>
    </row>
    <row r="2205" spans="1:13" ht="13.5" x14ac:dyDescent="0.25">
      <c r="A2205" s="4">
        <f>TITRES_STAT!B2208</f>
        <v>45216</v>
      </c>
      <c r="B2205" s="2">
        <f>TITRES_STAT!C2208</f>
        <v>12.89</v>
      </c>
      <c r="C2205" s="2">
        <f>RSI!I2205</f>
        <v>51.921205726858936</v>
      </c>
      <c r="D2205" s="2">
        <f>MACD!E2205</f>
        <v>-4.9058337720647494E-2</v>
      </c>
      <c r="E2205" s="2">
        <f>MACD!F2205</f>
        <v>2.6437275841581873E-3</v>
      </c>
      <c r="F2205" s="2">
        <f>'Moving Avg'!D2205</f>
        <v>5.8883799999999997</v>
      </c>
      <c r="G2205" s="2">
        <f>'Moving Avg'!E2205</f>
        <v>5.8768899999999995</v>
      </c>
      <c r="H2205" s="2">
        <f>'Moving Avg'!F2205</f>
        <v>5.864279999999999</v>
      </c>
      <c r="I2205" s="2">
        <f>'Moving Avg'!G2205</f>
        <v>5.9550260000000028</v>
      </c>
      <c r="J2205" s="2">
        <f>'Moving Avg'!H2205</f>
        <v>5.6031454999999948</v>
      </c>
      <c r="K2205" s="18" t="str">
        <f>OBV!F2205</f>
        <v>BULLISH</v>
      </c>
      <c r="L2205" s="18" t="str">
        <f>OBV!G2205</f>
        <v>NEUTRAL</v>
      </c>
      <c r="M2205" s="18" t="str">
        <f>OBV!H2205</f>
        <v>CONFIRMED BULLISH</v>
      </c>
    </row>
    <row r="2206" spans="1:13" ht="13.5" x14ac:dyDescent="0.25">
      <c r="A2206" s="4">
        <f>TITRES_STAT!B2209</f>
        <v>45217</v>
      </c>
      <c r="B2206" s="2">
        <f>TITRES_STAT!C2209</f>
        <v>12.6</v>
      </c>
      <c r="C2206" s="2">
        <f>RSI!I2206</f>
        <v>41.627239256577091</v>
      </c>
      <c r="D2206" s="2">
        <f>MACD!E2206</f>
        <v>-5.7425022270702897E-2</v>
      </c>
      <c r="E2206" s="2">
        <f>MACD!F2206</f>
        <v>-9.3700223868140291E-3</v>
      </c>
      <c r="F2206" s="2">
        <f>'Moving Avg'!D2206</f>
        <v>5.8608599999999997</v>
      </c>
      <c r="G2206" s="2">
        <f>'Moving Avg'!E2206</f>
        <v>5.8814799999999998</v>
      </c>
      <c r="H2206" s="2">
        <f>'Moving Avg'!F2206</f>
        <v>5.8528149999999979</v>
      </c>
      <c r="I2206" s="2">
        <f>'Moving Avg'!G2206</f>
        <v>5.947872000000002</v>
      </c>
      <c r="J2206" s="2">
        <f>'Moving Avg'!H2206</f>
        <v>5.6034044999999946</v>
      </c>
      <c r="K2206" s="18" t="str">
        <f>OBV!F2206</f>
        <v>BEARISH</v>
      </c>
      <c r="L2206" s="18" t="str">
        <f>OBV!G2206</f>
        <v>NEUTRAL</v>
      </c>
      <c r="M2206" s="18" t="str">
        <f>OBV!H2206</f>
        <v>CONFIRMED BEARISH</v>
      </c>
    </row>
    <row r="2207" spans="1:13" ht="13.5" x14ac:dyDescent="0.25">
      <c r="A2207" s="4">
        <f>TITRES_STAT!B2210</f>
        <v>45218</v>
      </c>
      <c r="B2207" s="2">
        <f>TITRES_STAT!C2210</f>
        <v>12.85</v>
      </c>
      <c r="C2207" s="2">
        <f>RSI!I2207</f>
        <v>50.697584847683856</v>
      </c>
      <c r="D2207" s="2">
        <f>MACD!E2207</f>
        <v>-4.4106897376635423E-2</v>
      </c>
      <c r="E2207" s="2">
        <f>MACD!F2207</f>
        <v>-1.6317397384778311E-2</v>
      </c>
      <c r="F2207" s="2">
        <f>'Moving Avg'!D2207</f>
        <v>5.8562599999999998</v>
      </c>
      <c r="G2207" s="2">
        <f>'Moving Avg'!E2207</f>
        <v>5.8791799999999999</v>
      </c>
      <c r="H2207" s="2">
        <f>'Moving Avg'!F2207</f>
        <v>5.8470799999999983</v>
      </c>
      <c r="I2207" s="2">
        <f>'Moving Avg'!G2207</f>
        <v>5.9431940000000019</v>
      </c>
      <c r="J2207" s="2">
        <f>'Moving Avg'!H2207</f>
        <v>5.6044139999999958</v>
      </c>
      <c r="K2207" s="18" t="str">
        <f>OBV!F2207</f>
        <v>BEARISH</v>
      </c>
      <c r="L2207" s="18" t="str">
        <f>OBV!G2207</f>
        <v>NEUTRAL</v>
      </c>
      <c r="M2207" s="18" t="str">
        <f>OBV!H2207</f>
        <v>CONFIRMED BEARISH</v>
      </c>
    </row>
    <row r="2208" spans="1:13" ht="13.5" x14ac:dyDescent="0.25">
      <c r="A2208" s="4">
        <f>TITRES_STAT!B2211</f>
        <v>45219</v>
      </c>
      <c r="B2208" s="2">
        <f>TITRES_STAT!C2211</f>
        <v>12.6</v>
      </c>
      <c r="C2208" s="2">
        <f>RSI!I2208</f>
        <v>43.430028632048248</v>
      </c>
      <c r="D2208" s="2">
        <f>MACD!E2208</f>
        <v>-2.7957290723144901E-2</v>
      </c>
      <c r="E2208" s="2">
        <f>MACD!F2208</f>
        <v>-1.8645376052451628E-2</v>
      </c>
      <c r="F2208" s="2">
        <f>'Moving Avg'!D2208</f>
        <v>5.8287399999999989</v>
      </c>
      <c r="G2208" s="2">
        <f>'Moving Avg'!E2208</f>
        <v>5.8677200000000003</v>
      </c>
      <c r="H2208" s="2">
        <f>'Moving Avg'!F2208</f>
        <v>5.8399699999999992</v>
      </c>
      <c r="I2208" s="2">
        <f>'Moving Avg'!G2208</f>
        <v>5.9354900000000006</v>
      </c>
      <c r="J2208" s="2">
        <f>'Moving Avg'!H2208</f>
        <v>5.605517499999995</v>
      </c>
      <c r="K2208" s="18" t="str">
        <f>OBV!F2208</f>
        <v>BEARISH</v>
      </c>
      <c r="L2208" s="18" t="str">
        <f>OBV!G2208</f>
        <v>NEUTRAL</v>
      </c>
      <c r="M2208" s="18" t="str">
        <f>OBV!H2208</f>
        <v>CONFIRMED BEARISH</v>
      </c>
    </row>
    <row r="2209" spans="1:13" ht="13.5" x14ac:dyDescent="0.25">
      <c r="A2209" s="4">
        <f>TITRES_STAT!B2212</f>
        <v>45222</v>
      </c>
      <c r="B2209" s="2">
        <f>TITRES_STAT!C2212</f>
        <v>12.65</v>
      </c>
      <c r="C2209" s="2">
        <f>RSI!I2209</f>
        <v>45.122914634955606</v>
      </c>
      <c r="D2209" s="2">
        <f>MACD!E2209</f>
        <v>-1.5376176784106299E-2</v>
      </c>
      <c r="E2209" s="2">
        <f>MACD!F2209</f>
        <v>-1.7991536198782562E-2</v>
      </c>
      <c r="F2209" s="2">
        <f>'Moving Avg'!D2209</f>
        <v>5.8323999999999998</v>
      </c>
      <c r="G2209" s="2">
        <f>'Moving Avg'!E2209</f>
        <v>5.8585499999999993</v>
      </c>
      <c r="H2209" s="2">
        <f>'Moving Avg'!F2209</f>
        <v>5.836529999999998</v>
      </c>
      <c r="I2209" s="2">
        <f>'Moving Avg'!G2209</f>
        <v>5.9306280000000005</v>
      </c>
      <c r="J2209" s="2">
        <f>'Moving Avg'!H2209</f>
        <v>5.6069579999999961</v>
      </c>
      <c r="K2209" s="18" t="str">
        <f>OBV!F2209</f>
        <v>BEARISH</v>
      </c>
      <c r="L2209" s="18" t="str">
        <f>OBV!G2209</f>
        <v>NEUTRAL</v>
      </c>
      <c r="M2209" s="18" t="str">
        <f>OBV!H2209</f>
        <v>BEARISH DIVERGENCE</v>
      </c>
    </row>
    <row r="2210" spans="1:13" ht="13.5" x14ac:dyDescent="0.25">
      <c r="A2210" s="4">
        <f>TITRES_STAT!B2213</f>
        <v>45223</v>
      </c>
      <c r="B2210" s="2">
        <f>TITRES_STAT!C2213</f>
        <v>12.65</v>
      </c>
      <c r="C2210" s="2">
        <f>RSI!I2210</f>
        <v>45.122914634955606</v>
      </c>
      <c r="D2210" s="2">
        <f>MACD!E2210</f>
        <v>-4.2989373528472541E-3</v>
      </c>
      <c r="E2210" s="2">
        <f>MACD!F2210</f>
        <v>-1.5253016429595501E-2</v>
      </c>
      <c r="F2210" s="2">
        <f>'Moving Avg'!D2210</f>
        <v>5.8103800000000003</v>
      </c>
      <c r="G2210" s="2">
        <f>'Moving Avg'!E2210</f>
        <v>5.84938</v>
      </c>
      <c r="H2210" s="2">
        <f>'Moving Avg'!F2210</f>
        <v>5.8333199999999978</v>
      </c>
      <c r="I2210" s="2">
        <f>'Moving Avg'!G2210</f>
        <v>5.924208000000001</v>
      </c>
      <c r="J2210" s="2">
        <f>'Moving Avg'!H2210</f>
        <v>5.6092874999999962</v>
      </c>
      <c r="K2210" s="18" t="str">
        <f>OBV!F2210</f>
        <v>BEARISH</v>
      </c>
      <c r="L2210" s="18" t="str">
        <f>OBV!G2210</f>
        <v>NEUTRAL</v>
      </c>
      <c r="M2210" s="18" t="str">
        <f>OBV!H2210</f>
        <v>CONFIRMED BEARISH</v>
      </c>
    </row>
    <row r="2211" spans="1:13" ht="13.5" x14ac:dyDescent="0.25">
      <c r="A2211" s="4">
        <f>TITRES_STAT!B2214</f>
        <v>45224</v>
      </c>
      <c r="B2211" s="2">
        <f>TITRES_STAT!C2214</f>
        <v>12.65</v>
      </c>
      <c r="C2211" s="2">
        <f>RSI!I2211</f>
        <v>45.122914634955606</v>
      </c>
      <c r="D2211" s="2">
        <f>MACD!E2211</f>
        <v>9.012278011846675E-3</v>
      </c>
      <c r="E2211" s="2">
        <f>MACD!F2211</f>
        <v>-1.0399957541307066E-2</v>
      </c>
      <c r="F2211" s="2">
        <f>'Moving Avg'!D2211</f>
        <v>5.814960000000001</v>
      </c>
      <c r="G2211" s="2">
        <f>'Moving Avg'!E2211</f>
        <v>5.8379099999999999</v>
      </c>
      <c r="H2211" s="2">
        <f>'Moving Avg'!F2211</f>
        <v>5.834464999999998</v>
      </c>
      <c r="I2211" s="2">
        <f>'Moving Avg'!G2211</f>
        <v>5.9184300000000007</v>
      </c>
      <c r="J2211" s="2">
        <f>'Moving Avg'!H2211</f>
        <v>5.6107944999999964</v>
      </c>
      <c r="K2211" s="18" t="str">
        <f>OBV!F2211</f>
        <v>BEARISH</v>
      </c>
      <c r="L2211" s="18" t="str">
        <f>OBV!G2211</f>
        <v>NEUTRAL</v>
      </c>
      <c r="M2211" s="18" t="str">
        <f>OBV!H2211</f>
        <v>BEARISH DIVERGENCE</v>
      </c>
    </row>
    <row r="2212" spans="1:13" ht="13.5" x14ac:dyDescent="0.25">
      <c r="A2212" s="4">
        <f>TITRES_STAT!B2215</f>
        <v>45225</v>
      </c>
      <c r="B2212" s="2">
        <f>TITRES_STAT!C2215</f>
        <v>12.06</v>
      </c>
      <c r="C2212" s="2">
        <f>RSI!I2212</f>
        <v>31.299275233783234</v>
      </c>
      <c r="D2212" s="2">
        <f>MACD!E2212</f>
        <v>4.0690155827355134E-2</v>
      </c>
      <c r="E2212" s="2">
        <f>MACD!F2212</f>
        <v>-1.819348675746249E-4</v>
      </c>
      <c r="F2212" s="2">
        <f>'Moving Avg'!D2212</f>
        <v>5.7424999999999997</v>
      </c>
      <c r="G2212" s="2">
        <f>'Moving Avg'!E2212</f>
        <v>5.7993800000000002</v>
      </c>
      <c r="H2212" s="2">
        <f>'Moving Avg'!F2212</f>
        <v>5.8220799999999979</v>
      </c>
      <c r="I2212" s="2">
        <f>'Moving Avg'!G2212</f>
        <v>5.9072400000000007</v>
      </c>
      <c r="J2212" s="2">
        <f>'Moving Avg'!H2212</f>
        <v>5.6117709999999965</v>
      </c>
      <c r="K2212" s="18" t="str">
        <f>OBV!F2212</f>
        <v>BEARISH</v>
      </c>
      <c r="L2212" s="18" t="str">
        <f>OBV!G2212</f>
        <v>NEUTRAL</v>
      </c>
      <c r="M2212" s="18" t="str">
        <f>OBV!H2212</f>
        <v>CONFIRMED BEARISH</v>
      </c>
    </row>
    <row r="2213" spans="1:13" ht="13.5" x14ac:dyDescent="0.25">
      <c r="A2213" s="4">
        <f>TITRES_STAT!B2216</f>
        <v>45226</v>
      </c>
      <c r="B2213" s="2">
        <f>TITRES_STAT!C2216</f>
        <v>12.08</v>
      </c>
      <c r="C2213" s="2">
        <f>RSI!I2213</f>
        <v>32.061331435873683</v>
      </c>
      <c r="D2213" s="2">
        <f>MACD!E2213</f>
        <v>6.8754702197598938E-2</v>
      </c>
      <c r="E2213" s="2">
        <f>MACD!F2213</f>
        <v>1.3605392545460088E-2</v>
      </c>
      <c r="F2213" s="2">
        <f>'Moving Avg'!D2213</f>
        <v>5.694799999999999</v>
      </c>
      <c r="G2213" s="2">
        <f>'Moving Avg'!E2213</f>
        <v>5.7617700000000003</v>
      </c>
      <c r="H2213" s="2">
        <f>'Moving Avg'!F2213</f>
        <v>5.810155</v>
      </c>
      <c r="I2213" s="2">
        <f>'Moving Avg'!G2213</f>
        <v>5.8988020000000017</v>
      </c>
      <c r="J2213" s="2">
        <f>'Moving Avg'!H2213</f>
        <v>5.6128379999999973</v>
      </c>
      <c r="K2213" s="18" t="str">
        <f>OBV!F2213</f>
        <v>BEARISH</v>
      </c>
      <c r="L2213" s="18" t="str">
        <f>OBV!G2213</f>
        <v>NEUTRAL</v>
      </c>
      <c r="M2213" s="18" t="str">
        <f>OBV!H2213</f>
        <v>CONFIRMED BEARISH</v>
      </c>
    </row>
    <row r="2214" spans="1:13" ht="13.5" x14ac:dyDescent="0.25">
      <c r="A2214" s="4">
        <f>TITRES_STAT!B2217</f>
        <v>45229</v>
      </c>
      <c r="B2214" s="2">
        <f>TITRES_STAT!C2217</f>
        <v>11.9</v>
      </c>
      <c r="C2214" s="2">
        <f>RSI!I2214</f>
        <v>28.959181590413507</v>
      </c>
      <c r="D2214" s="2">
        <f>MACD!E2214</f>
        <v>7.989467781875792E-2</v>
      </c>
      <c r="E2214" s="2">
        <f>MACD!F2214</f>
        <v>2.6863249600119654E-2</v>
      </c>
      <c r="F2214" s="2">
        <f>'Moving Avg'!D2214</f>
        <v>5.6260199999999996</v>
      </c>
      <c r="G2214" s="2">
        <f>'Moving Avg'!E2214</f>
        <v>5.7292100000000001</v>
      </c>
      <c r="H2214" s="2">
        <f>'Moving Avg'!F2214</f>
        <v>5.7941050000000001</v>
      </c>
      <c r="I2214" s="2">
        <f>'Moving Avg'!G2214</f>
        <v>5.8868799999999997</v>
      </c>
      <c r="J2214" s="2">
        <f>'Moving Avg'!H2214</f>
        <v>5.6140039999999969</v>
      </c>
      <c r="K2214" s="18" t="str">
        <f>OBV!F2214</f>
        <v>BEARISH</v>
      </c>
      <c r="L2214" s="18" t="str">
        <f>OBV!G2214</f>
        <v>NEUTRAL</v>
      </c>
      <c r="M2214" s="18" t="str">
        <f>OBV!H2214</f>
        <v>CONFIRMED BEARISH</v>
      </c>
    </row>
    <row r="2215" spans="1:13" ht="13.5" x14ac:dyDescent="0.25">
      <c r="A2215" s="4">
        <f>TITRES_STAT!B2218</f>
        <v>45230</v>
      </c>
      <c r="B2215" s="2">
        <f>TITRES_STAT!C2218</f>
        <v>11.9</v>
      </c>
      <c r="C2215" s="2">
        <f>RSI!I2215</f>
        <v>28.959181590413507</v>
      </c>
      <c r="D2215" s="2">
        <f>MACD!E2215</f>
        <v>0.11117648575193062</v>
      </c>
      <c r="E2215" s="2">
        <f>MACD!F2215</f>
        <v>4.372589683048185E-2</v>
      </c>
      <c r="F2215" s="2">
        <f>'Moving Avg'!D2215</f>
        <v>5.5572400000000002</v>
      </c>
      <c r="G2215" s="2">
        <f>'Moving Avg'!E2215</f>
        <v>5.6838100000000011</v>
      </c>
      <c r="H2215" s="2">
        <f>'Moving Avg'!F2215</f>
        <v>5.7803499999999994</v>
      </c>
      <c r="I2215" s="2">
        <f>'Moving Avg'!G2215</f>
        <v>5.874498</v>
      </c>
      <c r="J2215" s="2">
        <f>'Moving Avg'!H2215</f>
        <v>5.615703499999996</v>
      </c>
      <c r="K2215" s="18" t="str">
        <f>OBV!F2215</f>
        <v>BEARISH</v>
      </c>
      <c r="L2215" s="18" t="str">
        <f>OBV!G2215</f>
        <v>NEUTRAL</v>
      </c>
      <c r="M2215" s="18" t="str">
        <f>OBV!H2215</f>
        <v>CONFIRMED BEARISH</v>
      </c>
    </row>
    <row r="2216" spans="1:13" ht="13.5" x14ac:dyDescent="0.25">
      <c r="A2216" s="4">
        <f>TITRES_STAT!B2219</f>
        <v>45231</v>
      </c>
      <c r="B2216" s="2">
        <f>TITRES_STAT!C2219</f>
        <v>11.85</v>
      </c>
      <c r="C2216" s="2">
        <f>RSI!I2216</f>
        <v>28.080700514811539</v>
      </c>
      <c r="D2216" s="2">
        <f>MACD!E2216</f>
        <v>0.12083401064826838</v>
      </c>
      <c r="E2216" s="2">
        <f>MACD!F2216</f>
        <v>5.9147519594039161E-2</v>
      </c>
      <c r="F2216" s="2">
        <f>'Moving Avg'!D2216</f>
        <v>5.48386</v>
      </c>
      <c r="G2216" s="2">
        <f>'Moving Avg'!E2216</f>
        <v>5.6494100000000014</v>
      </c>
      <c r="H2216" s="2">
        <f>'Moving Avg'!F2216</f>
        <v>5.7654449999999997</v>
      </c>
      <c r="I2216" s="2">
        <f>'Moving Avg'!G2216</f>
        <v>5.8611980000000008</v>
      </c>
      <c r="J2216" s="2">
        <f>'Moving Avg'!H2216</f>
        <v>5.617287999999995</v>
      </c>
      <c r="K2216" s="18" t="str">
        <f>OBV!F2216</f>
        <v>BEARISH</v>
      </c>
      <c r="L2216" s="18" t="str">
        <f>OBV!G2216</f>
        <v>NEUTRAL</v>
      </c>
      <c r="M2216" s="18" t="str">
        <f>OBV!H2216</f>
        <v>CONFIRMED BEARISH</v>
      </c>
    </row>
    <row r="2217" spans="1:13" ht="13.5" x14ac:dyDescent="0.25">
      <c r="A2217" s="4">
        <f>TITRES_STAT!B2220</f>
        <v>45232</v>
      </c>
      <c r="B2217" s="2">
        <f>TITRES_STAT!C2220</f>
        <v>11.8</v>
      </c>
      <c r="C2217" s="2">
        <f>RSI!I2217</f>
        <v>27.196104147774221</v>
      </c>
      <c r="D2217" s="2">
        <f>MACD!E2217</f>
        <v>0.15027071521778446</v>
      </c>
      <c r="E2217" s="2">
        <f>MACD!F2217</f>
        <v>7.737215871878822E-2</v>
      </c>
      <c r="F2217" s="2">
        <f>'Moving Avg'!D2217</f>
        <v>5.4600200000000001</v>
      </c>
      <c r="G2217" s="2">
        <f>'Moving Avg'!E2217</f>
        <v>5.6012599999999999</v>
      </c>
      <c r="H2217" s="2">
        <f>'Moving Avg'!F2217</f>
        <v>5.740219999999999</v>
      </c>
      <c r="I2217" s="2">
        <f>'Moving Avg'!G2217</f>
        <v>5.8474400000000006</v>
      </c>
      <c r="J2217" s="2">
        <f>'Moving Avg'!H2217</f>
        <v>5.6176684999999962</v>
      </c>
      <c r="K2217" s="18" t="str">
        <f>OBV!F2217</f>
        <v>BEARISH</v>
      </c>
      <c r="L2217" s="18" t="str">
        <f>OBV!G2217</f>
        <v>NEUTRAL</v>
      </c>
      <c r="M2217" s="18" t="str">
        <f>OBV!H2217</f>
        <v>CONFIRMED BEARISH</v>
      </c>
    </row>
    <row r="2218" spans="1:13" ht="13.5" x14ac:dyDescent="0.25">
      <c r="A2218" s="4">
        <f>TITRES_STAT!B2221</f>
        <v>45233</v>
      </c>
      <c r="B2218" s="2">
        <f>TITRES_STAT!C2221</f>
        <v>11.8</v>
      </c>
      <c r="C2218" s="2">
        <f>RSI!I2218</f>
        <v>27.196104147774221</v>
      </c>
      <c r="D2218" s="2">
        <f>MACD!E2218</f>
        <v>0.15947758386663224</v>
      </c>
      <c r="E2218" s="2">
        <f>MACD!F2218</f>
        <v>9.3793243748357027E-2</v>
      </c>
      <c r="F2218" s="2">
        <f>'Moving Avg'!D2218</f>
        <v>5.4343400000000006</v>
      </c>
      <c r="G2218" s="2">
        <f>'Moving Avg'!E2218</f>
        <v>5.5645699999999998</v>
      </c>
      <c r="H2218" s="2">
        <f>'Moving Avg'!F2218</f>
        <v>5.7161449999999991</v>
      </c>
      <c r="I2218" s="2">
        <f>'Moving Avg'!G2218</f>
        <v>5.8336820000000014</v>
      </c>
      <c r="J2218" s="2">
        <f>'Moving Avg'!H2218</f>
        <v>5.6193159999999969</v>
      </c>
      <c r="K2218" s="18" t="str">
        <f>OBV!F2218</f>
        <v>BEARISH</v>
      </c>
      <c r="L2218" s="18" t="str">
        <f>OBV!G2218</f>
        <v>NEUTRAL</v>
      </c>
      <c r="M2218" s="18" t="str">
        <f>OBV!H2218</f>
        <v>CONFIRMED BEARISH</v>
      </c>
    </row>
    <row r="2219" spans="1:13" ht="13.5" x14ac:dyDescent="0.25">
      <c r="A2219" s="4">
        <f>TITRES_STAT!B2222</f>
        <v>45236</v>
      </c>
      <c r="B2219" s="2">
        <f>TITRES_STAT!C2222</f>
        <v>11.5</v>
      </c>
      <c r="C2219" s="2">
        <f>RSI!I2219</f>
        <v>22.300519980124875</v>
      </c>
      <c r="D2219" s="2">
        <f>MACD!E2219</f>
        <v>0.18277040022836033</v>
      </c>
      <c r="E2219" s="2">
        <f>MACD!F2219</f>
        <v>0.1115886750443577</v>
      </c>
      <c r="F2219" s="2">
        <f>'Moving Avg'!D2219</f>
        <v>5.39764</v>
      </c>
      <c r="G2219" s="2">
        <f>'Moving Avg'!E2219</f>
        <v>5.5118300000000007</v>
      </c>
      <c r="H2219" s="2">
        <f>'Moving Avg'!F2219</f>
        <v>5.6851899999999986</v>
      </c>
      <c r="I2219" s="2">
        <f>'Moving Avg'!G2219</f>
        <v>5.8190060000000008</v>
      </c>
      <c r="J2219" s="2">
        <f>'Moving Avg'!H2219</f>
        <v>5.6202089999999965</v>
      </c>
      <c r="K2219" s="18" t="str">
        <f>OBV!F2219</f>
        <v>BEARISH</v>
      </c>
      <c r="L2219" s="18" t="str">
        <f>OBV!G2219</f>
        <v>NEUTRAL</v>
      </c>
      <c r="M2219" s="18" t="str">
        <f>OBV!H2219</f>
        <v>CONFIRMED BEARISH</v>
      </c>
    </row>
    <row r="2220" spans="1:13" ht="13.5" x14ac:dyDescent="0.25">
      <c r="A2220" s="4">
        <f>TITRES_STAT!B2223</f>
        <v>45237</v>
      </c>
      <c r="B2220" s="2">
        <f>TITRES_STAT!C2223</f>
        <v>11.5</v>
      </c>
      <c r="C2220" s="2">
        <f>RSI!I2220</f>
        <v>22.300519980124875</v>
      </c>
      <c r="D2220" s="2">
        <f>MACD!E2220</f>
        <v>0.20494716062312435</v>
      </c>
      <c r="E2220" s="2">
        <f>MACD!F2220</f>
        <v>0.13026037216011105</v>
      </c>
      <c r="F2220" s="2">
        <f>'Moving Avg'!D2220</f>
        <v>5.3609400000000011</v>
      </c>
      <c r="G2220" s="2">
        <f>'Moving Avg'!E2220</f>
        <v>5.4590900000000007</v>
      </c>
      <c r="H2220" s="2">
        <f>'Moving Avg'!F2220</f>
        <v>5.6542349999999999</v>
      </c>
      <c r="I2220" s="2">
        <f>'Moving Avg'!G2220</f>
        <v>5.8043300000000002</v>
      </c>
      <c r="J2220" s="2">
        <f>'Moving Avg'!H2220</f>
        <v>5.620834999999996</v>
      </c>
      <c r="K2220" s="18" t="str">
        <f>OBV!F2220</f>
        <v>BEARISH</v>
      </c>
      <c r="L2220" s="18" t="str">
        <f>OBV!G2220</f>
        <v>NEUTRAL</v>
      </c>
      <c r="M2220" s="18" t="str">
        <f>OBV!H2220</f>
        <v>CONFIRMED BEARISH</v>
      </c>
    </row>
    <row r="2221" spans="1:13" ht="13.5" x14ac:dyDescent="0.25">
      <c r="A2221" s="4">
        <f>TITRES_STAT!B2224</f>
        <v>45238</v>
      </c>
      <c r="B2221" s="2">
        <f>TITRES_STAT!C2224</f>
        <v>11.5</v>
      </c>
      <c r="C2221" s="2">
        <f>RSI!I2221</f>
        <v>22.300519980124875</v>
      </c>
      <c r="D2221" s="2">
        <f>MACD!E2221</f>
        <v>0.22599679158058184</v>
      </c>
      <c r="E2221" s="2">
        <f>MACD!F2221</f>
        <v>0.14940765604420522</v>
      </c>
      <c r="F2221" s="2">
        <f>'Moving Avg'!D2221</f>
        <v>5.3288400000000014</v>
      </c>
      <c r="G2221" s="2">
        <f>'Moving Avg'!E2221</f>
        <v>5.4063500000000007</v>
      </c>
      <c r="H2221" s="2">
        <f>'Moving Avg'!F2221</f>
        <v>5.6221300000000003</v>
      </c>
      <c r="I2221" s="2">
        <f>'Moving Avg'!G2221</f>
        <v>5.7905720000000009</v>
      </c>
      <c r="J2221" s="2">
        <f>'Moving Avg'!H2221</f>
        <v>5.6215724999999965</v>
      </c>
      <c r="K2221" s="18" t="str">
        <f>OBV!F2221</f>
        <v>BEARISH</v>
      </c>
      <c r="L2221" s="18" t="str">
        <f>OBV!G2221</f>
        <v>NEUTRAL</v>
      </c>
      <c r="M2221" s="18" t="str">
        <f>OBV!H2221</f>
        <v>CONFIRMED BEARISH</v>
      </c>
    </row>
    <row r="2222" spans="1:13" ht="13.5" x14ac:dyDescent="0.25">
      <c r="A2222" s="4">
        <f>TITRES_STAT!B2225</f>
        <v>45239</v>
      </c>
      <c r="B2222" s="2">
        <f>TITRES_STAT!C2225</f>
        <v>11.5</v>
      </c>
      <c r="C2222" s="2">
        <f>RSI!I2222</f>
        <v>22.300519980124875</v>
      </c>
      <c r="D2222" s="2">
        <f>MACD!E2222</f>
        <v>0.20429269285402452</v>
      </c>
      <c r="E2222" s="2">
        <f>MACD!F2222</f>
        <v>0.16038466340616908</v>
      </c>
      <c r="F2222" s="2">
        <f>'Moving Avg'!D2222</f>
        <v>5.3013199999999996</v>
      </c>
      <c r="G2222" s="2">
        <f>'Moving Avg'!E2222</f>
        <v>5.3806700000000003</v>
      </c>
      <c r="H2222" s="2">
        <f>'Moving Avg'!F2222</f>
        <v>5.5900249999999989</v>
      </c>
      <c r="I2222" s="2">
        <f>'Moving Avg'!G2222</f>
        <v>5.7768140000000008</v>
      </c>
      <c r="J2222" s="2">
        <f>'Moving Avg'!H2222</f>
        <v>5.6217984999999961</v>
      </c>
      <c r="K2222" s="18" t="str">
        <f>OBV!F2222</f>
        <v>BEARISH</v>
      </c>
      <c r="L2222" s="18" t="str">
        <f>OBV!G2222</f>
        <v>NEUTRAL</v>
      </c>
      <c r="M2222" s="18" t="str">
        <f>OBV!H2222</f>
        <v>CONFIRMED BEARISH</v>
      </c>
    </row>
    <row r="2223" spans="1:13" ht="13.5" x14ac:dyDescent="0.25">
      <c r="A2223" s="4">
        <f>TITRES_STAT!B2226</f>
        <v>45240</v>
      </c>
      <c r="B2223" s="2">
        <f>TITRES_STAT!C2226</f>
        <v>11.45</v>
      </c>
      <c r="C2223" s="2">
        <f>RSI!I2223</f>
        <v>21.436722383152713</v>
      </c>
      <c r="D2223" s="2">
        <f>MACD!E2223</f>
        <v>0.19099811188188909</v>
      </c>
      <c r="E2223" s="2">
        <f>MACD!F2223</f>
        <v>0.16650735310131309</v>
      </c>
      <c r="F2223" s="2">
        <f>'Moving Avg'!D2223</f>
        <v>5.2692199999999998</v>
      </c>
      <c r="G2223" s="2">
        <f>'Moving Avg'!E2223</f>
        <v>5.3517800000000006</v>
      </c>
      <c r="H2223" s="2">
        <f>'Moving Avg'!F2223</f>
        <v>5.5567749999999991</v>
      </c>
      <c r="I2223" s="2">
        <f>'Moving Avg'!G2223</f>
        <v>5.7625980000000006</v>
      </c>
      <c r="J2223" s="2">
        <f>'Moving Avg'!H2223</f>
        <v>5.6219099999999971</v>
      </c>
      <c r="K2223" s="18" t="str">
        <f>OBV!F2223</f>
        <v>BEARISH</v>
      </c>
      <c r="L2223" s="18" t="str">
        <f>OBV!G2223</f>
        <v>NEUTRAL</v>
      </c>
      <c r="M2223" s="18" t="str">
        <f>OBV!H2223</f>
        <v>CONFIRMED BEARISH</v>
      </c>
    </row>
    <row r="2224" spans="1:13" ht="13.5" x14ac:dyDescent="0.25">
      <c r="A2224" s="4">
        <f>TITRES_STAT!B2227</f>
        <v>45243</v>
      </c>
      <c r="B2224" s="2">
        <f>TITRES_STAT!C2227</f>
        <v>11.35</v>
      </c>
      <c r="C2224" s="2">
        <f>RSI!I2224</f>
        <v>19.782689205672071</v>
      </c>
      <c r="D2224" s="2">
        <f>MACD!E2224</f>
        <v>0.17240551297914131</v>
      </c>
      <c r="E2224" s="2">
        <f>MACD!F2224</f>
        <v>0.16768698507687874</v>
      </c>
      <c r="F2224" s="2">
        <f>'Moving Avg'!D2224</f>
        <v>5.2554599999999994</v>
      </c>
      <c r="G2224" s="2">
        <f>'Moving Avg'!E2224</f>
        <v>5.3265500000000001</v>
      </c>
      <c r="H2224" s="2">
        <f>'Moving Avg'!F2224</f>
        <v>5.5278799999999997</v>
      </c>
      <c r="I2224" s="2">
        <f>'Moving Avg'!G2224</f>
        <v>5.7475559999999994</v>
      </c>
      <c r="J2224" s="2">
        <f>'Moving Avg'!H2224</f>
        <v>5.6225254999999956</v>
      </c>
      <c r="K2224" s="18" t="str">
        <f>OBV!F2224</f>
        <v>BEARISH</v>
      </c>
      <c r="L2224" s="18" t="str">
        <f>OBV!G2224</f>
        <v>NEUTRAL</v>
      </c>
      <c r="M2224" s="18" t="str">
        <f>OBV!H2224</f>
        <v>CONFIRMED BEARISH</v>
      </c>
    </row>
    <row r="2225" spans="1:13" ht="13.5" x14ac:dyDescent="0.25">
      <c r="A2225" s="4">
        <f>TITRES_STAT!B2228</f>
        <v>45244</v>
      </c>
      <c r="B2225" s="2">
        <f>TITRES_STAT!C2228</f>
        <v>11.9</v>
      </c>
      <c r="C2225" s="2">
        <f>RSI!I2225</f>
        <v>44.933920010207402</v>
      </c>
      <c r="D2225" s="2">
        <f>MACD!E2225</f>
        <v>0.14006025158263924</v>
      </c>
      <c r="E2225" s="2">
        <f>MACD!F2225</f>
        <v>0.16216163837803083</v>
      </c>
      <c r="F2225" s="2">
        <f>'Moving Avg'!D2225</f>
        <v>5.29216</v>
      </c>
      <c r="G2225" s="2">
        <f>'Moving Avg'!E2225</f>
        <v>5.3265500000000001</v>
      </c>
      <c r="H2225" s="2">
        <f>'Moving Avg'!F2225</f>
        <v>5.5051800000000002</v>
      </c>
      <c r="I2225" s="2">
        <f>'Moving Avg'!G2225</f>
        <v>5.7374679999999989</v>
      </c>
      <c r="J2225" s="2">
        <f>'Moving Avg'!H2225</f>
        <v>5.6240249999999961</v>
      </c>
      <c r="K2225" s="18" t="str">
        <f>OBV!F2225</f>
        <v>BEARISH</v>
      </c>
      <c r="L2225" s="18" t="str">
        <f>OBV!G2225</f>
        <v>NEUTRAL</v>
      </c>
      <c r="M2225" s="18" t="str">
        <f>OBV!H2225</f>
        <v>BEARISH DIVERGENCE</v>
      </c>
    </row>
    <row r="2226" spans="1:13" ht="13.5" x14ac:dyDescent="0.25">
      <c r="A2226" s="4">
        <f>TITRES_STAT!B2229</f>
        <v>45245</v>
      </c>
      <c r="B2226" s="2">
        <f>TITRES_STAT!C2229</f>
        <v>11.9</v>
      </c>
      <c r="C2226" s="2">
        <f>RSI!I2226</f>
        <v>44.933920010207395</v>
      </c>
      <c r="D2226" s="2">
        <f>MACD!E2226</f>
        <v>0.10958393280666012</v>
      </c>
      <c r="E2226" s="2">
        <f>MACD!F2226</f>
        <v>0.15164609726375669</v>
      </c>
      <c r="F2226" s="2">
        <f>'Moving Avg'!D2226</f>
        <v>5.3288599999999997</v>
      </c>
      <c r="G2226" s="2">
        <f>'Moving Avg'!E2226</f>
        <v>5.328850000000001</v>
      </c>
      <c r="H2226" s="2">
        <f>'Moving Avg'!F2226</f>
        <v>5.4891299999999994</v>
      </c>
      <c r="I2226" s="2">
        <f>'Moving Avg'!G2226</f>
        <v>5.7273799999999984</v>
      </c>
      <c r="J2226" s="2">
        <f>'Moving Avg'!H2226</f>
        <v>5.6257464999999964</v>
      </c>
      <c r="K2226" s="18" t="str">
        <f>OBV!F2226</f>
        <v>BEARISH</v>
      </c>
      <c r="L2226" s="18" t="str">
        <f>OBV!G2226</f>
        <v>NEUTRAL</v>
      </c>
      <c r="M2226" s="18" t="str">
        <f>OBV!H2226</f>
        <v>BEARISH DIVERGENCE</v>
      </c>
    </row>
    <row r="2227" spans="1:13" ht="13.5" x14ac:dyDescent="0.25">
      <c r="A2227" s="4">
        <f>TITRES_STAT!B2230</f>
        <v>45246</v>
      </c>
      <c r="B2227" s="2">
        <f>TITRES_STAT!C2230</f>
        <v>11.7</v>
      </c>
      <c r="C2227" s="2">
        <f>RSI!I2227</f>
        <v>39.688531869736856</v>
      </c>
      <c r="D2227" s="2">
        <f>MACD!E2227</f>
        <v>8.7465062736514554E-2</v>
      </c>
      <c r="E2227" s="2">
        <f>MACD!F2227</f>
        <v>0.13880989035830826</v>
      </c>
      <c r="F2227" s="2">
        <f>'Moving Avg'!D2227</f>
        <v>5.3472200000000001</v>
      </c>
      <c r="G2227" s="2">
        <f>'Moving Avg'!E2227</f>
        <v>5.3242700000000003</v>
      </c>
      <c r="H2227" s="2">
        <f>'Moving Avg'!F2227</f>
        <v>5.4627649999999992</v>
      </c>
      <c r="I2227" s="2">
        <f>'Moving Avg'!G2227</f>
        <v>5.7163739999999983</v>
      </c>
      <c r="J2227" s="2">
        <f>'Moving Avg'!H2227</f>
        <v>5.6261204999999972</v>
      </c>
      <c r="K2227" s="18" t="str">
        <f>OBV!F2227</f>
        <v>BEARISH</v>
      </c>
      <c r="L2227" s="18" t="str">
        <f>OBV!G2227</f>
        <v>NEUTRAL</v>
      </c>
      <c r="M2227" s="18" t="str">
        <f>OBV!H2227</f>
        <v>BEARISH DIVERGENCE</v>
      </c>
    </row>
    <row r="2228" spans="1:13" ht="13.5" x14ac:dyDescent="0.25">
      <c r="A2228" s="4">
        <f>TITRES_STAT!B2231</f>
        <v>45247</v>
      </c>
      <c r="B2228" s="2">
        <f>TITRES_STAT!C2231</f>
        <v>11.87</v>
      </c>
      <c r="C2228" s="2">
        <f>RSI!I2228</f>
        <v>45.508067572488471</v>
      </c>
      <c r="D2228" s="2">
        <f>MACD!E2228</f>
        <v>6.3890277778576809E-2</v>
      </c>
      <c r="E2228" s="2">
        <f>MACD!F2228</f>
        <v>0.12382596784236198</v>
      </c>
      <c r="F2228" s="2">
        <f>'Moving Avg'!D2228</f>
        <v>5.3857400000000002</v>
      </c>
      <c r="G2228" s="2">
        <f>'Moving Avg'!E2228</f>
        <v>5.3274799999999995</v>
      </c>
      <c r="H2228" s="2">
        <f>'Moving Avg'!F2228</f>
        <v>5.4460249999999997</v>
      </c>
      <c r="I2228" s="2">
        <f>'Moving Avg'!G2228</f>
        <v>5.7069259999999984</v>
      </c>
      <c r="J2228" s="2">
        <f>'Moving Avg'!H2228</f>
        <v>5.626772499999996</v>
      </c>
      <c r="K2228" s="18" t="str">
        <f>OBV!F2228</f>
        <v>BEARISH</v>
      </c>
      <c r="L2228" s="18" t="str">
        <f>OBV!G2228</f>
        <v>NEUTRAL</v>
      </c>
      <c r="M2228" s="18" t="str">
        <f>OBV!H2228</f>
        <v>BEARISH DIVERGENCE</v>
      </c>
    </row>
    <row r="2229" spans="1:13" ht="13.5" x14ac:dyDescent="0.25">
      <c r="A2229" s="4">
        <f>TITRES_STAT!B2232</f>
        <v>45250</v>
      </c>
      <c r="B2229" s="2">
        <f>TITRES_STAT!C2232</f>
        <v>11.7</v>
      </c>
      <c r="C2229" s="2">
        <f>RSI!I2229</f>
        <v>41.224295435288965</v>
      </c>
      <c r="D2229" s="2">
        <f>MACD!E2229</f>
        <v>2.8927237965052477E-2</v>
      </c>
      <c r="E2229" s="2">
        <f>MACD!F2229</f>
        <v>0.1048462218669001</v>
      </c>
      <c r="F2229" s="2">
        <f>'Moving Avg'!D2229</f>
        <v>5.4178600000000001</v>
      </c>
      <c r="G2229" s="2">
        <f>'Moving Avg'!E2229</f>
        <v>5.3366600000000002</v>
      </c>
      <c r="H2229" s="2">
        <f>'Moving Avg'!F2229</f>
        <v>5.4242450000000009</v>
      </c>
      <c r="I2229" s="2">
        <f>'Moving Avg'!G2229</f>
        <v>5.6950039999999964</v>
      </c>
      <c r="J2229" s="2">
        <f>'Moving Avg'!H2229</f>
        <v>5.6270349999999976</v>
      </c>
      <c r="K2229" s="18" t="str">
        <f>OBV!F2229</f>
        <v>BULLISH</v>
      </c>
      <c r="L2229" s="18" t="str">
        <f>OBV!G2229</f>
        <v>NEUTRAL</v>
      </c>
      <c r="M2229" s="18" t="str">
        <f>OBV!H2229</f>
        <v>CONFIRMED BULLISH</v>
      </c>
    </row>
    <row r="2230" spans="1:13" ht="13.5" x14ac:dyDescent="0.25">
      <c r="A2230" s="4">
        <f>TITRES_STAT!B2233</f>
        <v>45251</v>
      </c>
      <c r="B2230" s="2">
        <f>TITRES_STAT!C2233</f>
        <v>11.7</v>
      </c>
      <c r="C2230" s="2">
        <f>RSI!I2230</f>
        <v>41.224295435288965</v>
      </c>
      <c r="D2230" s="2">
        <f>MACD!E2230</f>
        <v>1.5873397479726492E-4</v>
      </c>
      <c r="E2230" s="2">
        <f>MACD!F2230</f>
        <v>8.3908724288479536E-2</v>
      </c>
      <c r="F2230" s="2">
        <f>'Moving Avg'!D2230</f>
        <v>5.3995200000000008</v>
      </c>
      <c r="G2230" s="2">
        <f>'Moving Avg'!E2230</f>
        <v>5.3458399999999999</v>
      </c>
      <c r="H2230" s="2">
        <f>'Moving Avg'!F2230</f>
        <v>5.4024650000000012</v>
      </c>
      <c r="I2230" s="2">
        <f>'Moving Avg'!G2230</f>
        <v>5.6830819999999971</v>
      </c>
      <c r="J2230" s="2">
        <f>'Moving Avg'!H2230</f>
        <v>5.6276309999999965</v>
      </c>
      <c r="K2230" s="18" t="str">
        <f>OBV!F2230</f>
        <v>BEARISH</v>
      </c>
      <c r="L2230" s="18" t="str">
        <f>OBV!G2230</f>
        <v>NEUTRAL</v>
      </c>
      <c r="M2230" s="18" t="str">
        <f>OBV!H2230</f>
        <v>CONFIRMED BEARISH</v>
      </c>
    </row>
    <row r="2231" spans="1:13" ht="13.5" x14ac:dyDescent="0.25">
      <c r="A2231" s="4">
        <f>TITRES_STAT!B2234</f>
        <v>45252</v>
      </c>
      <c r="B2231" s="2">
        <f>TITRES_STAT!C2234</f>
        <v>11.6</v>
      </c>
      <c r="C2231" s="2">
        <f>RSI!I2231</f>
        <v>38.732792671640475</v>
      </c>
      <c r="D2231" s="2">
        <f>MACD!E2231</f>
        <v>-2.0028655008733409E-2</v>
      </c>
      <c r="E2231" s="2">
        <f>MACD!F2231</f>
        <v>6.312124842903695E-2</v>
      </c>
      <c r="F2231" s="2">
        <f>'Moving Avg'!D2231</f>
        <v>5.3720000000000008</v>
      </c>
      <c r="G2231" s="2">
        <f>'Moving Avg'!E2231</f>
        <v>5.3504299999999994</v>
      </c>
      <c r="H2231" s="2">
        <f>'Moving Avg'!F2231</f>
        <v>5.3783900000000004</v>
      </c>
      <c r="I2231" s="2">
        <f>'Moving Avg'!G2231</f>
        <v>5.6702419999999982</v>
      </c>
      <c r="J2231" s="2">
        <f>'Moving Avg'!H2231</f>
        <v>5.6282199999999962</v>
      </c>
      <c r="K2231" s="18" t="str">
        <f>OBV!F2231</f>
        <v>BEARISH</v>
      </c>
      <c r="L2231" s="18" t="str">
        <f>OBV!G2231</f>
        <v>NEUTRAL</v>
      </c>
      <c r="M2231" s="18" t="str">
        <f>OBV!H2231</f>
        <v>CONFIRMED BEARISH</v>
      </c>
    </row>
    <row r="2232" spans="1:13" ht="13.5" x14ac:dyDescent="0.25">
      <c r="A2232" s="4">
        <f>TITRES_STAT!B2235</f>
        <v>45253</v>
      </c>
      <c r="B2232" s="2">
        <f>TITRES_STAT!C2235</f>
        <v>11.6</v>
      </c>
      <c r="C2232" s="2">
        <f>RSI!I2232</f>
        <v>38.732792671640475</v>
      </c>
      <c r="D2232" s="2">
        <f>MACD!E2232</f>
        <v>-3.6139815551285537E-2</v>
      </c>
      <c r="E2232" s="2">
        <f>MACD!F2232</f>
        <v>4.3269035632972457E-2</v>
      </c>
      <c r="F2232" s="2">
        <f>'Moving Avg'!D2232</f>
        <v>5.362820000000001</v>
      </c>
      <c r="G2232" s="2">
        <f>'Moving Avg'!E2232</f>
        <v>5.3550199999999997</v>
      </c>
      <c r="H2232" s="2">
        <f>'Moving Avg'!F2232</f>
        <v>5.3678450000000009</v>
      </c>
      <c r="I2232" s="2">
        <f>'Moving Avg'!G2232</f>
        <v>5.6574019999999994</v>
      </c>
      <c r="J2232" s="2">
        <f>'Moving Avg'!H2232</f>
        <v>5.6281419999999969</v>
      </c>
      <c r="K2232" s="18" t="str">
        <f>OBV!F2232</f>
        <v>BEARISH</v>
      </c>
      <c r="L2232" s="18" t="str">
        <f>OBV!G2232</f>
        <v>NEUTRAL</v>
      </c>
      <c r="M2232" s="18" t="str">
        <f>OBV!H2232</f>
        <v>CONFIRMED BEARISH</v>
      </c>
    </row>
    <row r="2233" spans="1:13" ht="13.5" x14ac:dyDescent="0.25">
      <c r="A2233" s="4">
        <f>TITRES_STAT!B2236</f>
        <v>45254</v>
      </c>
      <c r="B2233" s="2">
        <f>TITRES_STAT!C2236</f>
        <v>11.57</v>
      </c>
      <c r="C2233" s="2">
        <f>RSI!I2233</f>
        <v>37.933390072564343</v>
      </c>
      <c r="D2233" s="2">
        <f>MACD!E2233</f>
        <v>-5.1374601554125654E-2</v>
      </c>
      <c r="E2233" s="2">
        <f>MACD!F2233</f>
        <v>2.4340308195552836E-2</v>
      </c>
      <c r="F2233" s="2">
        <f>'Moving Avg'!D2233</f>
        <v>5.3353000000000002</v>
      </c>
      <c r="G2233" s="2">
        <f>'Moving Avg'!E2233</f>
        <v>5.3605199999999993</v>
      </c>
      <c r="H2233" s="2">
        <f>'Moving Avg'!F2233</f>
        <v>5.3561500000000004</v>
      </c>
      <c r="I2233" s="2">
        <f>'Moving Avg'!G2233</f>
        <v>5.6442859999999992</v>
      </c>
      <c r="J2233" s="2">
        <f>'Moving Avg'!H2233</f>
        <v>5.6280174999999977</v>
      </c>
      <c r="K2233" s="18" t="str">
        <f>OBV!F2233</f>
        <v>BEARISH</v>
      </c>
      <c r="L2233" s="18" t="str">
        <f>OBV!G2233</f>
        <v>NEUTRAL</v>
      </c>
      <c r="M2233" s="18" t="str">
        <f>OBV!H2233</f>
        <v>CONFIRMED BEARISH</v>
      </c>
    </row>
    <row r="2234" spans="1:13" ht="13.5" x14ac:dyDescent="0.25">
      <c r="A2234" s="4">
        <f>TITRES_STAT!B2237</f>
        <v>45257</v>
      </c>
      <c r="B2234" s="2">
        <f>TITRES_STAT!C2237</f>
        <v>11.6</v>
      </c>
      <c r="C2234" s="2">
        <f>RSI!I2234</f>
        <v>39.282919347911537</v>
      </c>
      <c r="D2234" s="2">
        <f>MACD!E2234</f>
        <v>-7.1435763219550807E-2</v>
      </c>
      <c r="E2234" s="2">
        <f>MACD!F2234</f>
        <v>5.1850939125321072E-3</v>
      </c>
      <c r="F2234" s="2">
        <f>'Moving Avg'!D2234</f>
        <v>5.3261200000000004</v>
      </c>
      <c r="G2234" s="2">
        <f>'Moving Avg'!E2234</f>
        <v>5.3719899999999994</v>
      </c>
      <c r="H2234" s="2">
        <f>'Moving Avg'!F2234</f>
        <v>5.3492699999999997</v>
      </c>
      <c r="I2234" s="2">
        <f>'Moving Avg'!G2234</f>
        <v>5.6314459999999995</v>
      </c>
      <c r="J2234" s="2">
        <f>'Moving Avg'!H2234</f>
        <v>5.6276059999999983</v>
      </c>
      <c r="K2234" s="18" t="str">
        <f>OBV!F2234</f>
        <v>BEARISH</v>
      </c>
      <c r="L2234" s="18" t="str">
        <f>OBV!G2234</f>
        <v>NEUTRAL</v>
      </c>
      <c r="M2234" s="18" t="str">
        <f>OBV!H2234</f>
        <v>CONFIRMED BEARISH</v>
      </c>
    </row>
    <row r="2235" spans="1:13" ht="13.5" x14ac:dyDescent="0.25">
      <c r="A2235" s="4">
        <f>TITRES_STAT!B2238</f>
        <v>45258</v>
      </c>
      <c r="B2235" s="2">
        <f>TITRES_STAT!C2238</f>
        <v>11.6</v>
      </c>
      <c r="C2235" s="2">
        <f>RSI!I2235</f>
        <v>39.282919347911545</v>
      </c>
      <c r="D2235" s="2">
        <f>MACD!E2235</f>
        <v>-4.8830852692809401E-2</v>
      </c>
      <c r="E2235" s="2">
        <f>MACD!F2235</f>
        <v>-5.6180954085361945E-3</v>
      </c>
      <c r="F2235" s="2">
        <f>'Moving Avg'!D2235</f>
        <v>5.3169400000000007</v>
      </c>
      <c r="G2235" s="2">
        <f>'Moving Avg'!E2235</f>
        <v>5.3582299999999998</v>
      </c>
      <c r="H2235" s="2">
        <f>'Moving Avg'!F2235</f>
        <v>5.34239</v>
      </c>
      <c r="I2235" s="2">
        <f>'Moving Avg'!G2235</f>
        <v>5.6194300000000013</v>
      </c>
      <c r="J2235" s="2">
        <f>'Moving Avg'!H2235</f>
        <v>5.6270834999999986</v>
      </c>
      <c r="K2235" s="18" t="str">
        <f>OBV!F2235</f>
        <v>BEARISH</v>
      </c>
      <c r="L2235" s="18" t="str">
        <f>OBV!G2235</f>
        <v>NEUTRAL</v>
      </c>
      <c r="M2235" s="18" t="str">
        <f>OBV!H2235</f>
        <v>CONFIRMED BEARISH</v>
      </c>
    </row>
    <row r="2236" spans="1:13" ht="13.5" x14ac:dyDescent="0.25">
      <c r="A2236" s="4">
        <f>TITRES_STAT!B2239</f>
        <v>45259</v>
      </c>
      <c r="B2236" s="2">
        <f>TITRES_STAT!C2239</f>
        <v>11.55</v>
      </c>
      <c r="C2236" s="2">
        <f>RSI!I2236</f>
        <v>37.705124871486767</v>
      </c>
      <c r="D2236" s="2">
        <f>MACD!E2236</f>
        <v>-2.7299588289319665E-2</v>
      </c>
      <c r="E2236" s="2">
        <f>MACD!F2236</f>
        <v>-9.9543939846928886E-3</v>
      </c>
      <c r="F2236" s="2">
        <f>'Moving Avg'!D2236</f>
        <v>5.31236</v>
      </c>
      <c r="G2236" s="2">
        <f>'Moving Avg'!E2236</f>
        <v>5.3421799999999999</v>
      </c>
      <c r="H2236" s="2">
        <f>'Moving Avg'!F2236</f>
        <v>5.335515</v>
      </c>
      <c r="I2236" s="2">
        <f>'Moving Avg'!G2236</f>
        <v>5.605214000000001</v>
      </c>
      <c r="J2236" s="2">
        <f>'Moving Avg'!H2236</f>
        <v>5.6264909999999988</v>
      </c>
      <c r="K2236" s="18" t="str">
        <f>OBV!F2236</f>
        <v>BULLISH</v>
      </c>
      <c r="L2236" s="18" t="str">
        <f>OBV!G2236</f>
        <v>NEUTRAL</v>
      </c>
      <c r="M2236" s="18" t="str">
        <f>OBV!H2236</f>
        <v>BULLISH DIVERGENCE</v>
      </c>
    </row>
    <row r="2237" spans="1:13" ht="13.5" x14ac:dyDescent="0.25">
      <c r="A2237" s="4">
        <f>TITRES_STAT!B2240</f>
        <v>45260</v>
      </c>
      <c r="B2237" s="2">
        <f>TITRES_STAT!C2240</f>
        <v>11.55</v>
      </c>
      <c r="C2237" s="2">
        <f>RSI!I2237</f>
        <v>37.705124871486767</v>
      </c>
      <c r="D2237" s="2">
        <f>MACD!E2237</f>
        <v>-2.2397890100951834E-2</v>
      </c>
      <c r="E2237" s="2">
        <f>MACD!F2237</f>
        <v>-1.2443093207944678E-2</v>
      </c>
      <c r="F2237" s="2">
        <f>'Moving Avg'!D2237</f>
        <v>5.3077800000000002</v>
      </c>
      <c r="G2237" s="2">
        <f>'Moving Avg'!E2237</f>
        <v>5.3352999999999993</v>
      </c>
      <c r="H2237" s="2">
        <f>'Moving Avg'!F2237</f>
        <v>5.3297849999999993</v>
      </c>
      <c r="I2237" s="2">
        <f>'Moving Avg'!G2237</f>
        <v>5.5909980000000008</v>
      </c>
      <c r="J2237" s="2">
        <f>'Moving Avg'!H2237</f>
        <v>5.6258984999999999</v>
      </c>
      <c r="K2237" s="18" t="str">
        <f>OBV!F2237</f>
        <v>BULLISH</v>
      </c>
      <c r="L2237" s="18" t="str">
        <f>OBV!G2237</f>
        <v>NEUTRAL</v>
      </c>
      <c r="M2237" s="18" t="str">
        <f>OBV!H2237</f>
        <v>BULLISH DIVERGENCE</v>
      </c>
    </row>
    <row r="2238" spans="1:13" ht="13.5" x14ac:dyDescent="0.25">
      <c r="A2238" s="4">
        <f>TITRES_STAT!B2241</f>
        <v>45261</v>
      </c>
      <c r="B2238" s="2">
        <f>TITRES_STAT!C2241</f>
        <v>11.6</v>
      </c>
      <c r="C2238" s="2">
        <f>RSI!I2238</f>
        <v>40.477775787506225</v>
      </c>
      <c r="D2238" s="2">
        <f>MACD!E2238</f>
        <v>-7.2299169892566795E-3</v>
      </c>
      <c r="E2238" s="2">
        <f>MACD!F2238</f>
        <v>-1.140045796420708E-2</v>
      </c>
      <c r="F2238" s="2">
        <f>'Moving Avg'!D2238</f>
        <v>5.3105400000000005</v>
      </c>
      <c r="G2238" s="2">
        <f>'Moving Avg'!E2238</f>
        <v>5.322919999999999</v>
      </c>
      <c r="H2238" s="2">
        <f>'Moving Avg'!F2238</f>
        <v>5.3251999999999997</v>
      </c>
      <c r="I2238" s="2">
        <f>'Moving Avg'!G2238</f>
        <v>5.5789820000000017</v>
      </c>
      <c r="J2238" s="2">
        <f>'Moving Avg'!H2238</f>
        <v>5.6254205000000006</v>
      </c>
      <c r="K2238" s="18" t="str">
        <f>OBV!F2238</f>
        <v>BULLISH</v>
      </c>
      <c r="L2238" s="18" t="str">
        <f>OBV!G2238</f>
        <v>NEUTRAL</v>
      </c>
      <c r="M2238" s="18" t="str">
        <f>OBV!H2238</f>
        <v>CONFIRMED BULLISH</v>
      </c>
    </row>
    <row r="2239" spans="1:13" ht="13.5" x14ac:dyDescent="0.25">
      <c r="A2239" s="4">
        <f>TITRES_STAT!B2242</f>
        <v>45264</v>
      </c>
      <c r="B2239" s="2">
        <f>TITRES_STAT!C2242</f>
        <v>11.5</v>
      </c>
      <c r="C2239" s="2">
        <f>RSI!I2239</f>
        <v>36.929792029167594</v>
      </c>
      <c r="D2239" s="2">
        <f>MACD!E2239</f>
        <v>-2.4375743292193164E-3</v>
      </c>
      <c r="E2239" s="2">
        <f>MACD!F2239</f>
        <v>-9.6078812372095267E-3</v>
      </c>
      <c r="F2239" s="2">
        <f>'Moving Avg'!D2239</f>
        <v>5.3013599999999999</v>
      </c>
      <c r="G2239" s="2">
        <f>'Moving Avg'!E2239</f>
        <v>5.3137400000000001</v>
      </c>
      <c r="H2239" s="2">
        <f>'Moving Avg'!F2239</f>
        <v>5.3251999999999997</v>
      </c>
      <c r="I2239" s="2">
        <f>'Moving Avg'!G2239</f>
        <v>5.5670580000000021</v>
      </c>
      <c r="J2239" s="2">
        <f>'Moving Avg'!H2239</f>
        <v>5.6247349999999994</v>
      </c>
      <c r="K2239" s="18" t="str">
        <f>OBV!F2239</f>
        <v>BEARISH</v>
      </c>
      <c r="L2239" s="18" t="str">
        <f>OBV!G2239</f>
        <v>NEUTRAL</v>
      </c>
      <c r="M2239" s="18" t="str">
        <f>OBV!H2239</f>
        <v>CONFIRMED BEARISH</v>
      </c>
    </row>
    <row r="2240" spans="1:13" ht="13.5" x14ac:dyDescent="0.25">
      <c r="A2240" s="4">
        <f>TITRES_STAT!B2243</f>
        <v>45265</v>
      </c>
      <c r="B2240" s="2">
        <f>TITRES_STAT!C2243</f>
        <v>11.5</v>
      </c>
      <c r="C2240" s="2">
        <f>RSI!I2240</f>
        <v>36.929792029167594</v>
      </c>
      <c r="D2240" s="2">
        <f>MACD!E2240</f>
        <v>2.3910425620261577E-3</v>
      </c>
      <c r="E2240" s="2">
        <f>MACD!F2240</f>
        <v>-7.2080964773623898E-3</v>
      </c>
      <c r="F2240" s="2">
        <f>'Moving Avg'!D2240</f>
        <v>5.2921800000000001</v>
      </c>
      <c r="G2240" s="2">
        <f>'Moving Avg'!E2240</f>
        <v>5.3045600000000004</v>
      </c>
      <c r="H2240" s="2">
        <f>'Moving Avg'!F2240</f>
        <v>5.3251999999999988</v>
      </c>
      <c r="I2240" s="2">
        <f>'Moving Avg'!G2240</f>
        <v>5.5552260000000011</v>
      </c>
      <c r="J2240" s="2">
        <f>'Moving Avg'!H2240</f>
        <v>5.6240494999999999</v>
      </c>
      <c r="K2240" s="18" t="str">
        <f>OBV!F2240</f>
        <v>BEARISH</v>
      </c>
      <c r="L2240" s="18" t="str">
        <f>OBV!G2240</f>
        <v>NEUTRAL</v>
      </c>
      <c r="M2240" s="18" t="str">
        <f>OBV!H2240</f>
        <v>CONFIRMED BEARISH</v>
      </c>
    </row>
    <row r="2241" spans="1:13" ht="13.5" x14ac:dyDescent="0.25">
      <c r="A2241" s="4">
        <f>TITRES_STAT!B2244</f>
        <v>45266</v>
      </c>
      <c r="B2241" s="2">
        <f>TITRES_STAT!C2244</f>
        <v>11.84</v>
      </c>
      <c r="C2241" s="2">
        <f>RSI!I2241</f>
        <v>53.125028091065516</v>
      </c>
      <c r="D2241" s="2">
        <f>MACD!E2241</f>
        <v>-1.1424041555225806E-2</v>
      </c>
      <c r="E2241" s="2">
        <f>MACD!F2241</f>
        <v>-8.051285492935073E-3</v>
      </c>
      <c r="F2241" s="2">
        <f>'Moving Avg'!D2241</f>
        <v>5.3187799999999994</v>
      </c>
      <c r="G2241" s="2">
        <f>'Moving Avg'!E2241</f>
        <v>5.3155700000000001</v>
      </c>
      <c r="H2241" s="2">
        <f>'Moving Avg'!F2241</f>
        <v>5.3329999999999993</v>
      </c>
      <c r="I2241" s="2">
        <f>'Moving Avg'!G2241</f>
        <v>5.5482560000000012</v>
      </c>
      <c r="J2241" s="2">
        <f>'Moving Avg'!H2241</f>
        <v>5.6247219999999993</v>
      </c>
      <c r="K2241" s="18" t="str">
        <f>OBV!F2241</f>
        <v>BEARISH</v>
      </c>
      <c r="L2241" s="18" t="str">
        <f>OBV!G2241</f>
        <v>NEUTRAL</v>
      </c>
      <c r="M2241" s="18" t="str">
        <f>OBV!H2241</f>
        <v>BEARISH DIVERGENCE</v>
      </c>
    </row>
    <row r="2242" spans="1:13" ht="13.5" x14ac:dyDescent="0.25">
      <c r="A2242" s="4">
        <f>TITRES_STAT!B2245</f>
        <v>45267</v>
      </c>
      <c r="B2242" s="2">
        <f>TITRES_STAT!C2245</f>
        <v>11.5</v>
      </c>
      <c r="C2242" s="2">
        <f>RSI!I2242</f>
        <v>41.616635480249201</v>
      </c>
      <c r="D2242" s="2">
        <f>MACD!E2242</f>
        <v>-1.1816782199168152E-2</v>
      </c>
      <c r="E2242" s="2">
        <f>MACD!F2242</f>
        <v>-8.8043848341816892E-3</v>
      </c>
      <c r="F2242" s="2">
        <f>'Moving Avg'!D2242</f>
        <v>5.3141800000000003</v>
      </c>
      <c r="G2242" s="2">
        <f>'Moving Avg'!E2242</f>
        <v>5.3109800000000007</v>
      </c>
      <c r="H2242" s="2">
        <f>'Moving Avg'!F2242</f>
        <v>5.3329999999999993</v>
      </c>
      <c r="I2242" s="2">
        <f>'Moving Avg'!G2242</f>
        <v>5.5381660000000013</v>
      </c>
      <c r="J2242" s="2">
        <f>'Moving Avg'!H2242</f>
        <v>5.6240809999999986</v>
      </c>
      <c r="K2242" s="18" t="str">
        <f>OBV!F2242</f>
        <v>BEARISH</v>
      </c>
      <c r="L2242" s="18" t="str">
        <f>OBV!G2242</f>
        <v>NEUTRAL</v>
      </c>
      <c r="M2242" s="18" t="str">
        <f>OBV!H2242</f>
        <v>CONFIRMED BEARISH</v>
      </c>
    </row>
    <row r="2243" spans="1:13" ht="13.5" x14ac:dyDescent="0.25">
      <c r="A2243" s="4">
        <f>TITRES_STAT!B2246</f>
        <v>45268</v>
      </c>
      <c r="B2243" s="2">
        <f>TITRES_STAT!C2246</f>
        <v>11.5</v>
      </c>
      <c r="C2243" s="2">
        <f>RSI!I2243</f>
        <v>41.616635480249201</v>
      </c>
      <c r="D2243" s="2">
        <f>MACD!E2243</f>
        <v>-1.3589820798276975E-2</v>
      </c>
      <c r="E2243" s="2">
        <f>MACD!F2243</f>
        <v>-9.7614720270007473E-3</v>
      </c>
      <c r="F2243" s="2">
        <f>'Moving Avg'!D2243</f>
        <v>5.3049999999999997</v>
      </c>
      <c r="G2243" s="2">
        <f>'Moving Avg'!E2243</f>
        <v>5.3077700000000005</v>
      </c>
      <c r="H2243" s="2">
        <f>'Moving Avg'!F2243</f>
        <v>5.3341449999999986</v>
      </c>
      <c r="I2243" s="2">
        <f>'Moving Avg'!G2243</f>
        <v>5.5280760000000013</v>
      </c>
      <c r="J2243" s="2">
        <f>'Moving Avg'!H2243</f>
        <v>5.6234399999999987</v>
      </c>
      <c r="K2243" s="18" t="str">
        <f>OBV!F2243</f>
        <v>BEARISH</v>
      </c>
      <c r="L2243" s="18" t="str">
        <f>OBV!G2243</f>
        <v>NEUTRAL</v>
      </c>
      <c r="M2243" s="18" t="str">
        <f>OBV!H2243</f>
        <v>CONFIRMED BEARISH</v>
      </c>
    </row>
    <row r="2244" spans="1:13" ht="13.5" x14ac:dyDescent="0.25">
      <c r="A2244" s="4">
        <f>TITRES_STAT!B2247</f>
        <v>45271</v>
      </c>
      <c r="B2244" s="2">
        <f>TITRES_STAT!C2247</f>
        <v>11.5</v>
      </c>
      <c r="C2244" s="2">
        <f>RSI!I2244</f>
        <v>41.616635480249194</v>
      </c>
      <c r="D2244" s="2">
        <f>MACD!E2244</f>
        <v>-1.2335194962270535E-2</v>
      </c>
      <c r="E2244" s="2">
        <f>MACD!F2244</f>
        <v>-1.0276216614054704E-2</v>
      </c>
      <c r="F2244" s="2">
        <f>'Moving Avg'!D2244</f>
        <v>5.3049999999999997</v>
      </c>
      <c r="G2244" s="2">
        <f>'Moving Avg'!E2244</f>
        <v>5.3031800000000002</v>
      </c>
      <c r="H2244" s="2">
        <f>'Moving Avg'!F2244</f>
        <v>5.3375849999999989</v>
      </c>
      <c r="I2244" s="2">
        <f>'Moving Avg'!G2244</f>
        <v>5.5179859999999996</v>
      </c>
      <c r="J2244" s="2">
        <f>'Moving Avg'!H2244</f>
        <v>5.6231324999999996</v>
      </c>
      <c r="K2244" s="18" t="str">
        <f>OBV!F2244</f>
        <v>BEARISH</v>
      </c>
      <c r="L2244" s="18" t="str">
        <f>OBV!G2244</f>
        <v>NEUTRAL</v>
      </c>
      <c r="M2244" s="18" t="str">
        <f>OBV!H2244</f>
        <v>NEUTRAL</v>
      </c>
    </row>
    <row r="2245" spans="1:13" ht="13.5" x14ac:dyDescent="0.25">
      <c r="A2245" s="4">
        <f>TITRES_STAT!B2248</f>
        <v>45272</v>
      </c>
      <c r="B2245" s="2">
        <f>TITRES_STAT!C2248</f>
        <v>11.5</v>
      </c>
      <c r="C2245" s="2">
        <f>RSI!I2245</f>
        <v>41.616635480249194</v>
      </c>
      <c r="D2245" s="2">
        <f>MACD!E2245</f>
        <v>-1.0688577056997772E-2</v>
      </c>
      <c r="E2245" s="2">
        <f>MACD!F2245</f>
        <v>-1.0358688702643318E-2</v>
      </c>
      <c r="F2245" s="2">
        <f>'Moving Avg'!D2245</f>
        <v>5.3049999999999997</v>
      </c>
      <c r="G2245" s="2">
        <f>'Moving Avg'!E2245</f>
        <v>5.2985900000000008</v>
      </c>
      <c r="H2245" s="2">
        <f>'Moving Avg'!F2245</f>
        <v>5.3284099999999981</v>
      </c>
      <c r="I2245" s="2">
        <f>'Moving Avg'!G2245</f>
        <v>5.5088140000000001</v>
      </c>
      <c r="J2245" s="2">
        <f>'Moving Avg'!H2245</f>
        <v>5.622824999999998</v>
      </c>
      <c r="K2245" s="18" t="str">
        <f>OBV!F2245</f>
        <v>BEARISH</v>
      </c>
      <c r="L2245" s="18" t="str">
        <f>OBV!G2245</f>
        <v>NEUTRAL</v>
      </c>
      <c r="M2245" s="18" t="str">
        <f>OBV!H2245</f>
        <v>NEUTRAL</v>
      </c>
    </row>
    <row r="2246" spans="1:13" ht="13.5" x14ac:dyDescent="0.25">
      <c r="A2246" s="4">
        <f>TITRES_STAT!B2249</f>
        <v>45273</v>
      </c>
      <c r="B2246" s="2">
        <f>TITRES_STAT!C2249</f>
        <v>11.5</v>
      </c>
      <c r="C2246" s="2">
        <f>RSI!I2246</f>
        <v>41.616635480249201</v>
      </c>
      <c r="D2246" s="2">
        <f>MACD!E2246</f>
        <v>-1.2276684657630987E-2</v>
      </c>
      <c r="E2246" s="2">
        <f>MACD!F2246</f>
        <v>-1.0742287893640852E-2</v>
      </c>
      <c r="F2246" s="2">
        <f>'Moving Avg'!D2246</f>
        <v>5.2737999999999996</v>
      </c>
      <c r="G2246" s="2">
        <f>'Moving Avg'!E2246</f>
        <v>5.2962900000000008</v>
      </c>
      <c r="H2246" s="2">
        <f>'Moving Avg'!F2246</f>
        <v>5.3192349999999973</v>
      </c>
      <c r="I2246" s="2">
        <f>'Moving Avg'!G2246</f>
        <v>5.4996419999999997</v>
      </c>
      <c r="J2246" s="2">
        <f>'Moving Avg'!H2246</f>
        <v>5.6226284999999985</v>
      </c>
      <c r="K2246" s="18" t="str">
        <f>OBV!F2246</f>
        <v>BEARISH</v>
      </c>
      <c r="L2246" s="18" t="str">
        <f>OBV!G2246</f>
        <v>NEUTRAL</v>
      </c>
      <c r="M2246" s="18" t="str">
        <f>OBV!H2246</f>
        <v>CONFIRMED BEARISH</v>
      </c>
    </row>
    <row r="2247" spans="1:13" ht="13.5" x14ac:dyDescent="0.25">
      <c r="A2247" s="4">
        <f>TITRES_STAT!B2250</f>
        <v>45274</v>
      </c>
      <c r="B2247" s="2">
        <f>TITRES_STAT!C2250</f>
        <v>11.5</v>
      </c>
      <c r="C2247" s="2">
        <f>RSI!I2247</f>
        <v>41.616635480249194</v>
      </c>
      <c r="D2247" s="2">
        <f>MACD!E2247</f>
        <v>-1.3118915003908604E-2</v>
      </c>
      <c r="E2247" s="2">
        <f>MACD!F2247</f>
        <v>-1.1217613315694402E-2</v>
      </c>
      <c r="F2247" s="2">
        <f>'Moving Avg'!D2247</f>
        <v>5.2737999999999996</v>
      </c>
      <c r="G2247" s="2">
        <f>'Moving Avg'!E2247</f>
        <v>5.2939900000000009</v>
      </c>
      <c r="H2247" s="2">
        <f>'Moving Avg'!F2247</f>
        <v>5.3146449999999978</v>
      </c>
      <c r="I2247" s="2">
        <f>'Moving Avg'!G2247</f>
        <v>5.4867999999999997</v>
      </c>
      <c r="J2247" s="2">
        <f>'Moving Avg'!H2247</f>
        <v>5.6224319999999963</v>
      </c>
      <c r="K2247" s="18" t="str">
        <f>OBV!F2247</f>
        <v>NEUTRAL</v>
      </c>
      <c r="L2247" s="18" t="str">
        <f>OBV!G2247</f>
        <v>NEUTRAL</v>
      </c>
      <c r="M2247" s="18" t="str">
        <f>OBV!H2247</f>
        <v>NEUTRAL</v>
      </c>
    </row>
    <row r="2248" spans="1:13" ht="13.5" x14ac:dyDescent="0.25">
      <c r="A2248" s="4">
        <f>TITRES_STAT!B2251</f>
        <v>45275</v>
      </c>
      <c r="B2248" s="2">
        <f>TITRES_STAT!C2251</f>
        <v>11.5</v>
      </c>
      <c r="C2248" s="2">
        <f>RSI!I2248</f>
        <v>41.616635480249194</v>
      </c>
      <c r="D2248" s="2">
        <f>MACD!E2248</f>
        <v>-9.8440935942525343E-3</v>
      </c>
      <c r="E2248" s="2">
        <f>MACD!F2248</f>
        <v>-1.094290937140603E-2</v>
      </c>
      <c r="F2248" s="2">
        <f>'Moving Avg'!D2248</f>
        <v>5.2737999999999996</v>
      </c>
      <c r="G2248" s="2">
        <f>'Moving Avg'!E2248</f>
        <v>5.2894000000000005</v>
      </c>
      <c r="H2248" s="2">
        <f>'Moving Avg'!F2248</f>
        <v>5.3061599999999975</v>
      </c>
      <c r="I2248" s="2">
        <f>'Moving Avg'!G2248</f>
        <v>5.4744179999999991</v>
      </c>
      <c r="J2248" s="2">
        <f>'Moving Avg'!H2248</f>
        <v>5.6217909999999964</v>
      </c>
      <c r="K2248" s="18" t="str">
        <f>OBV!F2248</f>
        <v>NEUTRAL</v>
      </c>
      <c r="L2248" s="18" t="str">
        <f>OBV!G2248</f>
        <v>NEUTRAL</v>
      </c>
      <c r="M2248" s="18" t="str">
        <f>OBV!H2248</f>
        <v>NEUTRAL</v>
      </c>
    </row>
    <row r="2249" spans="1:13" ht="13.5" x14ac:dyDescent="0.25">
      <c r="A2249" s="4">
        <f>TITRES_STAT!B2252</f>
        <v>45278</v>
      </c>
      <c r="B2249" s="2">
        <f>TITRES_STAT!C2252</f>
        <v>11.5</v>
      </c>
      <c r="C2249" s="2">
        <f>RSI!I2249</f>
        <v>41.616635480249187</v>
      </c>
      <c r="D2249" s="2">
        <f>MACD!E2249</f>
        <v>-1.3704628460256885E-2</v>
      </c>
      <c r="E2249" s="2">
        <f>MACD!F2249</f>
        <v>-1.1495253189176203E-2</v>
      </c>
      <c r="F2249" s="2">
        <f>'Moving Avg'!D2249</f>
        <v>5.2737999999999996</v>
      </c>
      <c r="G2249" s="2">
        <f>'Moving Avg'!E2249</f>
        <v>5.2894000000000005</v>
      </c>
      <c r="H2249" s="2">
        <f>'Moving Avg'!F2249</f>
        <v>5.3015699999999981</v>
      </c>
      <c r="I2249" s="2">
        <f>'Moving Avg'!G2249</f>
        <v>5.4620359999999994</v>
      </c>
      <c r="J2249" s="2">
        <f>'Moving Avg'!H2249</f>
        <v>5.6211499999999957</v>
      </c>
      <c r="K2249" s="18" t="str">
        <f>OBV!F2249</f>
        <v>NEUTRAL</v>
      </c>
      <c r="L2249" s="18" t="str">
        <f>OBV!G2249</f>
        <v>NEUTRAL</v>
      </c>
      <c r="M2249" s="18" t="str">
        <f>OBV!H2249</f>
        <v>NEUTRAL</v>
      </c>
    </row>
    <row r="2250" spans="1:13" ht="13.5" x14ac:dyDescent="0.25">
      <c r="A2250" s="4">
        <f>TITRES_STAT!B2253</f>
        <v>45279</v>
      </c>
      <c r="B2250" s="2">
        <f>TITRES_STAT!C2253</f>
        <v>11.45</v>
      </c>
      <c r="C2250" s="2">
        <f>RSI!I2250</f>
        <v>39.352629328328746</v>
      </c>
      <c r="D2250" s="2">
        <f>MACD!E2250</f>
        <v>-1.4876789640628552E-2</v>
      </c>
      <c r="E2250" s="2">
        <f>MACD!F2250</f>
        <v>-1.2171560479466673E-2</v>
      </c>
      <c r="F2250" s="2">
        <f>'Moving Avg'!D2250</f>
        <v>5.2692199999999998</v>
      </c>
      <c r="G2250" s="2">
        <f>'Moving Avg'!E2250</f>
        <v>5.2871100000000002</v>
      </c>
      <c r="H2250" s="2">
        <f>'Moving Avg'!F2250</f>
        <v>5.2958349999999985</v>
      </c>
      <c r="I2250" s="2">
        <f>'Moving Avg'!G2250</f>
        <v>5.4491960000000006</v>
      </c>
      <c r="J2250" s="2">
        <f>'Moving Avg'!H2250</f>
        <v>5.6196164999999949</v>
      </c>
      <c r="K2250" s="18" t="str">
        <f>OBV!F2250</f>
        <v>BEARISH</v>
      </c>
      <c r="L2250" s="18" t="str">
        <f>OBV!G2250</f>
        <v>NEUTRAL</v>
      </c>
      <c r="M2250" s="18" t="str">
        <f>OBV!H2250</f>
        <v>CONFIRMED BEARISH</v>
      </c>
    </row>
    <row r="2251" spans="1:13" ht="13.5" x14ac:dyDescent="0.25">
      <c r="A2251" s="4">
        <f>TITRES_STAT!B2254</f>
        <v>45280</v>
      </c>
      <c r="B2251" s="2">
        <f>TITRES_STAT!C2254</f>
        <v>11.5</v>
      </c>
      <c r="C2251" s="2">
        <f>RSI!I2251</f>
        <v>42.709086183162661</v>
      </c>
      <c r="D2251" s="2">
        <f>MACD!E2251</f>
        <v>6.9390588891735661E-3</v>
      </c>
      <c r="E2251" s="2">
        <f>MACD!F2251</f>
        <v>-8.3494366057386242E-3</v>
      </c>
      <c r="F2251" s="2">
        <f>'Moving Avg'!D2251</f>
        <v>5.2692199999999998</v>
      </c>
      <c r="G2251" s="2">
        <f>'Moving Avg'!E2251</f>
        <v>5.271510000000001</v>
      </c>
      <c r="H2251" s="2">
        <f>'Moving Avg'!F2251</f>
        <v>5.2935399999999984</v>
      </c>
      <c r="I2251" s="2">
        <f>'Moving Avg'!G2251</f>
        <v>5.4363539999999997</v>
      </c>
      <c r="J2251" s="2">
        <f>'Moving Avg'!H2251</f>
        <v>5.6182199999999947</v>
      </c>
      <c r="K2251" s="18" t="str">
        <f>OBV!F2251</f>
        <v>BEARISH</v>
      </c>
      <c r="L2251" s="18" t="str">
        <f>OBV!G2251</f>
        <v>NEUTRAL</v>
      </c>
      <c r="M2251" s="18" t="str">
        <f>OBV!H2251</f>
        <v>NEUTRAL</v>
      </c>
    </row>
    <row r="2252" spans="1:13" ht="13.5" x14ac:dyDescent="0.25">
      <c r="A2252" s="4">
        <f>TITRES_STAT!B2255</f>
        <v>45281</v>
      </c>
      <c r="B2252" s="2">
        <f>TITRES_STAT!C2255</f>
        <v>11.45</v>
      </c>
      <c r="C2252" s="2">
        <f>RSI!I2252</f>
        <v>40.306761618356191</v>
      </c>
      <c r="D2252" s="2">
        <f>MACD!E2252</f>
        <v>3.4262443881445392E-3</v>
      </c>
      <c r="E2252" s="2">
        <f>MACD!F2252</f>
        <v>-5.9943004069619912E-3</v>
      </c>
      <c r="F2252" s="2">
        <f>'Moving Avg'!D2252</f>
        <v>5.26464</v>
      </c>
      <c r="G2252" s="2">
        <f>'Moving Avg'!E2252</f>
        <v>5.2692200000000007</v>
      </c>
      <c r="H2252" s="2">
        <f>'Moving Avg'!F2252</f>
        <v>5.2900999999999989</v>
      </c>
      <c r="I2252" s="2">
        <f>'Moving Avg'!G2252</f>
        <v>5.4230539999999987</v>
      </c>
      <c r="J2252" s="2">
        <f>'Moving Avg'!H2252</f>
        <v>5.6173309999999947</v>
      </c>
      <c r="K2252" s="18" t="str">
        <f>OBV!F2252</f>
        <v>BEARISH</v>
      </c>
      <c r="L2252" s="18" t="str">
        <f>OBV!G2252</f>
        <v>NEUTRAL</v>
      </c>
      <c r="M2252" s="18" t="str">
        <f>OBV!H2252</f>
        <v>CONFIRMED BEARISH</v>
      </c>
    </row>
    <row r="2253" spans="1:13" ht="13.5" x14ac:dyDescent="0.25">
      <c r="A2253" s="4">
        <f>TITRES_STAT!B2256</f>
        <v>45282</v>
      </c>
      <c r="B2253" s="2">
        <f>TITRES_STAT!C2256</f>
        <v>11.3</v>
      </c>
      <c r="C2253" s="2">
        <f>RSI!I2253</f>
        <v>34.100745300482174</v>
      </c>
      <c r="D2253" s="2">
        <f>MACD!E2253</f>
        <v>5.9922587319176657E-3</v>
      </c>
      <c r="E2253" s="2">
        <f>MACD!F2253</f>
        <v>-3.5969885791860604E-3</v>
      </c>
      <c r="F2253" s="2">
        <f>'Moving Avg'!D2253</f>
        <v>5.2462999999999997</v>
      </c>
      <c r="G2253" s="2">
        <f>'Moving Avg'!E2253</f>
        <v>5.2600500000000006</v>
      </c>
      <c r="H2253" s="2">
        <f>'Moving Avg'!F2253</f>
        <v>5.2839099999999997</v>
      </c>
      <c r="I2253" s="2">
        <f>'Moving Avg'!G2253</f>
        <v>5.408377999999999</v>
      </c>
      <c r="J2253" s="2">
        <f>'Moving Avg'!H2253</f>
        <v>5.6163429999999952</v>
      </c>
      <c r="K2253" s="18" t="str">
        <f>OBV!F2253</f>
        <v>BEARISH</v>
      </c>
      <c r="L2253" s="18" t="str">
        <f>OBV!G2253</f>
        <v>NEUTRAL</v>
      </c>
      <c r="M2253" s="18" t="str">
        <f>OBV!H2253</f>
        <v>CONFIRMED BEARISH</v>
      </c>
    </row>
    <row r="2254" spans="1:13" ht="13.5" x14ac:dyDescent="0.25">
      <c r="A2254" s="4">
        <f>TITRES_STAT!B2257</f>
        <v>45285</v>
      </c>
      <c r="B2254" s="2">
        <f>TITRES_STAT!C2257</f>
        <v>11.33</v>
      </c>
      <c r="C2254" s="2">
        <f>RSI!I2254</f>
        <v>36.221945243966267</v>
      </c>
      <c r="D2254" s="2">
        <f>MACD!E2254</f>
        <v>7.9571730043115352E-3</v>
      </c>
      <c r="E2254" s="2">
        <f>MACD!F2254</f>
        <v>-1.2861562624865413E-3</v>
      </c>
      <c r="F2254" s="2">
        <f>'Moving Avg'!D2254</f>
        <v>5.2307199999999998</v>
      </c>
      <c r="G2254" s="2">
        <f>'Moving Avg'!E2254</f>
        <v>5.2522600000000006</v>
      </c>
      <c r="H2254" s="2">
        <f>'Moving Avg'!F2254</f>
        <v>5.2777199999999995</v>
      </c>
      <c r="I2254" s="2">
        <f>'Moving Avg'!G2254</f>
        <v>5.3966379999999994</v>
      </c>
      <c r="J2254" s="2">
        <f>'Moving Avg'!H2254</f>
        <v>5.6145344999999942</v>
      </c>
      <c r="K2254" s="18" t="str">
        <f>OBV!F2254</f>
        <v>BEARISH</v>
      </c>
      <c r="L2254" s="18" t="str">
        <f>OBV!G2254</f>
        <v>NEUTRAL</v>
      </c>
      <c r="M2254" s="18" t="str">
        <f>OBV!H2254</f>
        <v>CONFIRMED BEARISH</v>
      </c>
    </row>
    <row r="2255" spans="1:13" ht="13.5" x14ac:dyDescent="0.25">
      <c r="A2255" s="4">
        <f>TITRES_STAT!B2258</f>
        <v>45286</v>
      </c>
      <c r="B2255" s="2">
        <f>TITRES_STAT!C2258</f>
        <v>11.4</v>
      </c>
      <c r="C2255" s="2">
        <f>RSI!I2255</f>
        <v>40.980826381985345</v>
      </c>
      <c r="D2255" s="2">
        <f>MACD!E2255</f>
        <v>7.9159272290709737E-3</v>
      </c>
      <c r="E2255" s="2">
        <f>MACD!F2255</f>
        <v>5.5426043582496162E-4</v>
      </c>
      <c r="F2255" s="2">
        <f>'Moving Avg'!D2255</f>
        <v>5.2261399999999991</v>
      </c>
      <c r="G2255" s="2">
        <f>'Moving Avg'!E2255</f>
        <v>5.2476800000000008</v>
      </c>
      <c r="H2255" s="2">
        <f>'Moving Avg'!F2255</f>
        <v>5.2731349999999999</v>
      </c>
      <c r="I2255" s="2">
        <f>'Moving Avg'!G2255</f>
        <v>5.3829719999999996</v>
      </c>
      <c r="J2255" s="2">
        <f>'Moving Avg'!H2255</f>
        <v>5.6137759999999943</v>
      </c>
      <c r="K2255" s="18" t="str">
        <f>OBV!F2255</f>
        <v>BEARISH</v>
      </c>
      <c r="L2255" s="18" t="str">
        <f>OBV!G2255</f>
        <v>NEUTRAL</v>
      </c>
      <c r="M2255" s="18" t="str">
        <f>OBV!H2255</f>
        <v>CONFIRMED BEARISH</v>
      </c>
    </row>
    <row r="2256" spans="1:13" ht="13.5" x14ac:dyDescent="0.25">
      <c r="A2256" s="4">
        <f>TITRES_STAT!B2259</f>
        <v>45287</v>
      </c>
      <c r="B2256" s="2">
        <f>TITRES_STAT!C2259</f>
        <v>11.45</v>
      </c>
      <c r="C2256" s="2">
        <f>RSI!I2256</f>
        <v>44.180701965277152</v>
      </c>
      <c r="D2256" s="2">
        <f>MACD!E2256</f>
        <v>6.6190431917281245E-3</v>
      </c>
      <c r="E2256" s="2">
        <f>MACD!F2256</f>
        <v>1.7672169870055943E-3</v>
      </c>
      <c r="F2256" s="2">
        <f>'Moving Avg'!D2256</f>
        <v>5.2215599999999993</v>
      </c>
      <c r="G2256" s="2">
        <f>'Moving Avg'!E2256</f>
        <v>5.2453900000000004</v>
      </c>
      <c r="H2256" s="2">
        <f>'Moving Avg'!F2256</f>
        <v>5.2708399999999997</v>
      </c>
      <c r="I2256" s="2">
        <f>'Moving Avg'!G2256</f>
        <v>5.3724239999999996</v>
      </c>
      <c r="J2256" s="2">
        <f>'Moving Avg'!H2256</f>
        <v>5.612464999999994</v>
      </c>
      <c r="K2256" s="18" t="str">
        <f>OBV!F2256</f>
        <v>BULLISH</v>
      </c>
      <c r="L2256" s="18" t="str">
        <f>OBV!G2256</f>
        <v>STRONG</v>
      </c>
      <c r="M2256" s="18" t="str">
        <f>OBV!H2256</f>
        <v>BULLISH DIVERGENCE</v>
      </c>
    </row>
    <row r="2257" spans="1:13" ht="13.5" x14ac:dyDescent="0.25">
      <c r="A2257" s="4">
        <f>TITRES_STAT!B2260</f>
        <v>45288</v>
      </c>
      <c r="B2257" s="2">
        <f>TITRES_STAT!C2260</f>
        <v>11.65</v>
      </c>
      <c r="C2257" s="2">
        <f>RSI!I2257</f>
        <v>54.758504541156519</v>
      </c>
      <c r="D2257" s="2">
        <f>MACD!E2257</f>
        <v>-1.0040886687736617E-3</v>
      </c>
      <c r="E2257" s="2">
        <f>MACD!F2257</f>
        <v>1.2129558558497432E-3</v>
      </c>
      <c r="F2257" s="2">
        <f>'Moving Avg'!D2257</f>
        <v>5.2399000000000004</v>
      </c>
      <c r="G2257" s="2">
        <f>'Moving Avg'!E2257</f>
        <v>5.2522700000000002</v>
      </c>
      <c r="H2257" s="2">
        <f>'Moving Avg'!F2257</f>
        <v>5.2731300000000001</v>
      </c>
      <c r="I2257" s="2">
        <f>'Moving Avg'!G2257</f>
        <v>5.3614179999999987</v>
      </c>
      <c r="J2257" s="2">
        <f>'Moving Avg'!H2257</f>
        <v>5.6117014999999935</v>
      </c>
      <c r="K2257" s="18" t="str">
        <f>OBV!F2257</f>
        <v>BULLISH</v>
      </c>
      <c r="L2257" s="18" t="str">
        <f>OBV!G2257</f>
        <v>STRONG</v>
      </c>
      <c r="M2257" s="18" t="str">
        <f>OBV!H2257</f>
        <v>CONFIRMED BULLISH</v>
      </c>
    </row>
    <row r="2258" spans="1:13" ht="13.5" x14ac:dyDescent="0.25">
      <c r="A2258" s="4">
        <f>TITRES_STAT!B2261</f>
        <v>45289</v>
      </c>
      <c r="B2258" s="2">
        <f>TITRES_STAT!C2261</f>
        <v>11.7</v>
      </c>
      <c r="C2258" s="2">
        <f>RSI!I2258</f>
        <v>56.961489359206517</v>
      </c>
      <c r="D2258" s="2">
        <f>MACD!E2258</f>
        <v>-9.4529345575562473E-3</v>
      </c>
      <c r="E2258" s="2">
        <f>MACD!F2258</f>
        <v>-9.2022222683145493E-4</v>
      </c>
      <c r="F2258" s="2">
        <f>'Moving Avg'!D2258</f>
        <v>5.2766000000000002</v>
      </c>
      <c r="G2258" s="2">
        <f>'Moving Avg'!E2258</f>
        <v>5.26145</v>
      </c>
      <c r="H2258" s="2">
        <f>'Moving Avg'!F2258</f>
        <v>5.2754250000000003</v>
      </c>
      <c r="I2258" s="2">
        <f>'Moving Avg'!G2258</f>
        <v>5.3531639999999978</v>
      </c>
      <c r="J2258" s="2">
        <f>'Moving Avg'!H2258</f>
        <v>5.6110529999999956</v>
      </c>
      <c r="K2258" s="18" t="str">
        <f>OBV!F2258</f>
        <v>BULLISH</v>
      </c>
      <c r="L2258" s="18" t="str">
        <f>OBV!G2258</f>
        <v>STRONG</v>
      </c>
      <c r="M2258" s="18" t="str">
        <f>OBV!H2258</f>
        <v>CONFIRMED BULLISH</v>
      </c>
    </row>
    <row r="2259" spans="1:13" ht="13.5" x14ac:dyDescent="0.25">
      <c r="A2259" s="4">
        <f>TITRES_STAT!B2262</f>
        <v>45293</v>
      </c>
      <c r="B2259" s="2">
        <f>TITRES_STAT!C2262</f>
        <v>11.4</v>
      </c>
      <c r="C2259" s="2">
        <f>RSI!I2259</f>
        <v>43.358744992825308</v>
      </c>
      <c r="D2259" s="2">
        <f>MACD!E2259</f>
        <v>-6.8182362133546448E-3</v>
      </c>
      <c r="E2259" s="2">
        <f>MACD!F2259</f>
        <v>-2.0998250241360929E-3</v>
      </c>
      <c r="F2259" s="2">
        <f>'Moving Avg'!D2259</f>
        <v>5.2830200000000005</v>
      </c>
      <c r="G2259" s="2">
        <f>'Moving Avg'!E2259</f>
        <v>5.2568700000000002</v>
      </c>
      <c r="H2259" s="2">
        <f>'Moving Avg'!F2259</f>
        <v>5.2731349999999999</v>
      </c>
      <c r="I2259" s="2">
        <f>'Moving Avg'!G2259</f>
        <v>5.3416999999999986</v>
      </c>
      <c r="J2259" s="2">
        <f>'Moving Avg'!H2259</f>
        <v>5.6097164999999958</v>
      </c>
      <c r="K2259" s="18" t="str">
        <f>OBV!F2259</f>
        <v>BULLISH</v>
      </c>
      <c r="L2259" s="18" t="str">
        <f>OBV!G2259</f>
        <v>STRONG</v>
      </c>
      <c r="M2259" s="18" t="str">
        <f>OBV!H2259</f>
        <v>CONFIRMED BULLISH</v>
      </c>
    </row>
    <row r="2260" spans="1:13" ht="13.5" x14ac:dyDescent="0.25">
      <c r="A2260" s="4">
        <f>TITRES_STAT!B2263</f>
        <v>45294</v>
      </c>
      <c r="B2260" s="2">
        <f>TITRES_STAT!C2263</f>
        <v>11.2</v>
      </c>
      <c r="C2260" s="2">
        <f>RSI!I2260</f>
        <v>37.014840104354562</v>
      </c>
      <c r="D2260" s="2">
        <f>MACD!E2260</f>
        <v>-8.8486017486744117E-4</v>
      </c>
      <c r="E2260" s="2">
        <f>MACD!F2260</f>
        <v>-1.8568320542823626E-3</v>
      </c>
      <c r="F2260" s="2">
        <f>'Moving Avg'!D2260</f>
        <v>5.2646800000000002</v>
      </c>
      <c r="G2260" s="2">
        <f>'Moving Avg'!E2260</f>
        <v>5.2454099999999997</v>
      </c>
      <c r="H2260" s="2">
        <f>'Moving Avg'!F2260</f>
        <v>5.2662600000000008</v>
      </c>
      <c r="I2260" s="2">
        <f>'Moving Avg'!G2260</f>
        <v>5.3284019999999988</v>
      </c>
      <c r="J2260" s="2">
        <f>'Moving Avg'!H2260</f>
        <v>5.6079214999999953</v>
      </c>
      <c r="K2260" s="18" t="str">
        <f>OBV!F2260</f>
        <v>BULLISH</v>
      </c>
      <c r="L2260" s="18" t="str">
        <f>OBV!G2260</f>
        <v>STRONG</v>
      </c>
      <c r="M2260" s="18" t="str">
        <f>OBV!H2260</f>
        <v>BULLISH DIVERGENCE</v>
      </c>
    </row>
    <row r="2261" spans="1:13" ht="13.5" x14ac:dyDescent="0.25">
      <c r="A2261" s="4">
        <f>TITRES_STAT!B2264</f>
        <v>45295</v>
      </c>
      <c r="B2261" s="2">
        <f>TITRES_STAT!C2264</f>
        <v>11.2</v>
      </c>
      <c r="C2261" s="2">
        <f>RSI!I2261</f>
        <v>37.014840104354562</v>
      </c>
      <c r="D2261" s="2">
        <f>MACD!E2261</f>
        <v>8.6029399712392873E-3</v>
      </c>
      <c r="E2261" s="2">
        <f>MACD!F2261</f>
        <v>2.3512235082196755E-4</v>
      </c>
      <c r="F2261" s="2">
        <f>'Moving Avg'!D2261</f>
        <v>5.2417599999999993</v>
      </c>
      <c r="G2261" s="2">
        <f>'Moving Avg'!E2261</f>
        <v>5.2316599999999998</v>
      </c>
      <c r="H2261" s="2">
        <f>'Moving Avg'!F2261</f>
        <v>5.2515850000000004</v>
      </c>
      <c r="I2261" s="2">
        <f>'Moving Avg'!G2261</f>
        <v>5.3151039999999989</v>
      </c>
      <c r="J2261" s="2">
        <f>'Moving Avg'!H2261</f>
        <v>5.6058149999999953</v>
      </c>
      <c r="K2261" s="18" t="str">
        <f>OBV!F2261</f>
        <v>BULLISH</v>
      </c>
      <c r="L2261" s="18" t="str">
        <f>OBV!G2261</f>
        <v>STRONG</v>
      </c>
      <c r="M2261" s="18" t="str">
        <f>OBV!H2261</f>
        <v>BULLISH DIVERGENCE</v>
      </c>
    </row>
    <row r="2262" spans="1:13" ht="13.5" x14ac:dyDescent="0.25">
      <c r="A2262" s="4">
        <f>TITRES_STAT!B2265</f>
        <v>45296</v>
      </c>
      <c r="B2262" s="2">
        <f>TITRES_STAT!C2265</f>
        <v>11</v>
      </c>
      <c r="C2262" s="2">
        <f>RSI!I2262</f>
        <v>31.640067724973036</v>
      </c>
      <c r="D2262" s="2">
        <f>MACD!E2262</f>
        <v>2.0782237066094389E-2</v>
      </c>
      <c r="E2262" s="2">
        <f>MACD!F2262</f>
        <v>4.3445452938764518E-3</v>
      </c>
      <c r="F2262" s="2">
        <f>'Moving Avg'!D2262</f>
        <v>5.1821399999999995</v>
      </c>
      <c r="G2262" s="2">
        <f>'Moving Avg'!E2262</f>
        <v>5.2110199999999995</v>
      </c>
      <c r="H2262" s="2">
        <f>'Moving Avg'!F2262</f>
        <v>5.240120000000001</v>
      </c>
      <c r="I2262" s="2">
        <f>'Moving Avg'!G2262</f>
        <v>5.3053819999999998</v>
      </c>
      <c r="J2262" s="2">
        <f>'Moving Avg'!H2262</f>
        <v>5.603249499999996</v>
      </c>
      <c r="K2262" s="18" t="str">
        <f>OBV!F2262</f>
        <v>BEARISH</v>
      </c>
      <c r="L2262" s="18" t="str">
        <f>OBV!G2262</f>
        <v>NEUTRAL</v>
      </c>
      <c r="M2262" s="18" t="str">
        <f>OBV!H2262</f>
        <v>CONFIRMED BEARISH</v>
      </c>
    </row>
    <row r="2263" spans="1:13" ht="13.5" x14ac:dyDescent="0.25">
      <c r="A2263" s="4">
        <f>TITRES_STAT!B2266</f>
        <v>45299</v>
      </c>
      <c r="B2263" s="2">
        <f>TITRES_STAT!C2266</f>
        <v>10.87</v>
      </c>
      <c r="C2263" s="2">
        <f>RSI!I2263</f>
        <v>28.723879469269221</v>
      </c>
      <c r="D2263" s="2">
        <f>MACD!E2263</f>
        <v>2.6269922971567716E-2</v>
      </c>
      <c r="E2263" s="2">
        <f>MACD!F2263</f>
        <v>8.729620829414704E-3</v>
      </c>
      <c r="F2263" s="2">
        <f>'Moving Avg'!D2263</f>
        <v>5.1059999999999999</v>
      </c>
      <c r="G2263" s="2">
        <f>'Moving Avg'!E2263</f>
        <v>5.1913</v>
      </c>
      <c r="H2263" s="2">
        <f>'Moving Avg'!F2263</f>
        <v>5.2256750000000007</v>
      </c>
      <c r="I2263" s="2">
        <f>'Moving Avg'!G2263</f>
        <v>5.2942839999999993</v>
      </c>
      <c r="J2263" s="2">
        <f>'Moving Avg'!H2263</f>
        <v>5.6008304999999963</v>
      </c>
      <c r="K2263" s="18" t="str">
        <f>OBV!F2263</f>
        <v>BEARISH</v>
      </c>
      <c r="L2263" s="18" t="str">
        <f>OBV!G2263</f>
        <v>NEUTRAL</v>
      </c>
      <c r="M2263" s="18" t="str">
        <f>OBV!H2263</f>
        <v>CONFIRMED BEARISH</v>
      </c>
    </row>
    <row r="2264" spans="1:13" ht="13.5" x14ac:dyDescent="0.25">
      <c r="A2264" s="4">
        <f>TITRES_STAT!B2267</f>
        <v>45300</v>
      </c>
      <c r="B2264" s="2">
        <f>TITRES_STAT!C2267</f>
        <v>11.01</v>
      </c>
      <c r="C2264" s="2">
        <f>RSI!I2264</f>
        <v>35.608501981257803</v>
      </c>
      <c r="D2264" s="2">
        <f>MACD!E2264</f>
        <v>2.9884834459085852E-2</v>
      </c>
      <c r="E2264" s="2">
        <f>MACD!F2264</f>
        <v>1.2960663555348934E-2</v>
      </c>
      <c r="F2264" s="2">
        <f>'Moving Avg'!D2264</f>
        <v>5.0702199999999999</v>
      </c>
      <c r="G2264" s="2">
        <f>'Moving Avg'!E2264</f>
        <v>5.1766200000000007</v>
      </c>
      <c r="H2264" s="2">
        <f>'Moving Avg'!F2264</f>
        <v>5.2144400000000006</v>
      </c>
      <c r="I2264" s="2">
        <f>'Moving Avg'!G2264</f>
        <v>5.2861199999999995</v>
      </c>
      <c r="J2264" s="2">
        <f>'Moving Avg'!H2264</f>
        <v>5.5988439999999962</v>
      </c>
      <c r="K2264" s="18" t="str">
        <f>OBV!F2264</f>
        <v>BEARISH</v>
      </c>
      <c r="L2264" s="18" t="str">
        <f>OBV!G2264</f>
        <v>NEUTRAL</v>
      </c>
      <c r="M2264" s="18" t="str">
        <f>OBV!H2264</f>
        <v>CONFIRMED BEARISH</v>
      </c>
    </row>
    <row r="2265" spans="1:13" ht="13.5" x14ac:dyDescent="0.25">
      <c r="A2265" s="4">
        <f>TITRES_STAT!B2268</f>
        <v>45301</v>
      </c>
      <c r="B2265" s="2">
        <f>TITRES_STAT!C2268</f>
        <v>11</v>
      </c>
      <c r="C2265" s="2">
        <f>RSI!I2265</f>
        <v>35.345067643453277</v>
      </c>
      <c r="D2265" s="2">
        <f>MACD!E2265</f>
        <v>3.9328598907037993E-2</v>
      </c>
      <c r="E2265" s="2">
        <f>MACD!F2265</f>
        <v>1.8234250625686746E-2</v>
      </c>
      <c r="F2265" s="2">
        <f>'Moving Avg'!D2265</f>
        <v>5.0518599999999996</v>
      </c>
      <c r="G2265" s="2">
        <f>'Moving Avg'!E2265</f>
        <v>5.1582699999999999</v>
      </c>
      <c r="H2265" s="2">
        <f>'Moving Avg'!F2265</f>
        <v>5.2029750000000003</v>
      </c>
      <c r="I2265" s="2">
        <f>'Moving Avg'!G2265</f>
        <v>5.2778639999999992</v>
      </c>
      <c r="J2265" s="2">
        <f>'Moving Avg'!H2265</f>
        <v>5.5965899999999964</v>
      </c>
      <c r="K2265" s="18" t="str">
        <f>OBV!F2265</f>
        <v>BEARISH</v>
      </c>
      <c r="L2265" s="18" t="str">
        <f>OBV!G2265</f>
        <v>NEUTRAL</v>
      </c>
      <c r="M2265" s="18" t="str">
        <f>OBV!H2265</f>
        <v>CONFIRMED BEARISH</v>
      </c>
    </row>
    <row r="2266" spans="1:13" ht="13.5" x14ac:dyDescent="0.25">
      <c r="A2266" s="4">
        <f>TITRES_STAT!B2269</f>
        <v>45302</v>
      </c>
      <c r="B2266" s="2">
        <f>TITRES_STAT!C2269</f>
        <v>11.1</v>
      </c>
      <c r="C2266" s="2">
        <f>RSI!I2266</f>
        <v>40.106502951076678</v>
      </c>
      <c r="D2266" s="2">
        <f>MACD!E2266</f>
        <v>4.8493615509768162E-2</v>
      </c>
      <c r="E2266" s="2">
        <f>MACD!F2266</f>
        <v>2.428612360250303E-2</v>
      </c>
      <c r="F2266" s="2">
        <f>'Moving Avg'!D2266</f>
        <v>5.0426799999999989</v>
      </c>
      <c r="G2266" s="2">
        <f>'Moving Avg'!E2266</f>
        <v>5.14222</v>
      </c>
      <c r="H2266" s="2">
        <f>'Moving Avg'!F2266</f>
        <v>5.1938050000000002</v>
      </c>
      <c r="I2266" s="2">
        <f>'Moving Avg'!G2266</f>
        <v>5.2709859999999988</v>
      </c>
      <c r="J2266" s="2">
        <f>'Moving Avg'!H2266</f>
        <v>5.5942539999999976</v>
      </c>
      <c r="K2266" s="18" t="str">
        <f>OBV!F2266</f>
        <v>BEARISH</v>
      </c>
      <c r="L2266" s="18" t="str">
        <f>OBV!G2266</f>
        <v>NEUTRAL</v>
      </c>
      <c r="M2266" s="18" t="str">
        <f>OBV!H2266</f>
        <v>CONFIRMED BEARISH</v>
      </c>
    </row>
    <row r="2267" spans="1:13" ht="13.5" x14ac:dyDescent="0.25">
      <c r="A2267" s="4">
        <f>TITRES_STAT!B2270</f>
        <v>45303</v>
      </c>
      <c r="B2267" s="2">
        <f>TITRES_STAT!C2270</f>
        <v>10.94</v>
      </c>
      <c r="C2267" s="2">
        <f>RSI!I2267</f>
        <v>35.592491336975726</v>
      </c>
      <c r="D2267" s="2">
        <f>MACD!E2267</f>
        <v>7.6495339451968292E-2</v>
      </c>
      <c r="E2267" s="2">
        <f>MACD!F2267</f>
        <v>3.4727966772396084E-2</v>
      </c>
      <c r="F2267" s="2">
        <f>'Moving Avg'!D2267</f>
        <v>5.0371799999999993</v>
      </c>
      <c r="G2267" s="2">
        <f>'Moving Avg'!E2267</f>
        <v>5.1096599999999999</v>
      </c>
      <c r="H2267" s="2">
        <f>'Moving Avg'!F2267</f>
        <v>5.1809649999999996</v>
      </c>
      <c r="I2267" s="2">
        <f>'Moving Avg'!G2267</f>
        <v>5.2630980000000003</v>
      </c>
      <c r="J2267" s="2">
        <f>'Moving Avg'!H2267</f>
        <v>5.5915509999999973</v>
      </c>
      <c r="K2267" s="18" t="str">
        <f>OBV!F2267</f>
        <v>BEARISH</v>
      </c>
      <c r="L2267" s="18" t="str">
        <f>OBV!G2267</f>
        <v>NEUTRAL</v>
      </c>
      <c r="M2267" s="18" t="str">
        <f>OBV!H2267</f>
        <v>CONFIRMED BEARISH</v>
      </c>
    </row>
    <row r="2268" spans="1:13" ht="13.5" x14ac:dyDescent="0.25">
      <c r="A2268" s="4">
        <f>TITRES_STAT!B2271</f>
        <v>45306</v>
      </c>
      <c r="B2268" s="2">
        <f>TITRES_STAT!C2271</f>
        <v>11.2</v>
      </c>
      <c r="C2268" s="2">
        <f>RSI!I2268</f>
        <v>46.192776043411079</v>
      </c>
      <c r="D2268" s="2">
        <f>MACD!E2268</f>
        <v>9.5974236108085087E-2</v>
      </c>
      <c r="E2268" s="2">
        <f>MACD!F2268</f>
        <v>4.6977220639533884E-2</v>
      </c>
      <c r="F2268" s="2">
        <f>'Moving Avg'!D2268</f>
        <v>5.0674599999999996</v>
      </c>
      <c r="G2268" s="2">
        <f>'Moving Avg'!E2268</f>
        <v>5.0867300000000011</v>
      </c>
      <c r="H2268" s="2">
        <f>'Moving Avg'!F2268</f>
        <v>5.1740899999999996</v>
      </c>
      <c r="I2268" s="2">
        <f>'Moving Avg'!G2268</f>
        <v>5.2575959999999995</v>
      </c>
      <c r="J2268" s="2">
        <f>'Moving Avg'!H2268</f>
        <v>5.5896444999999968</v>
      </c>
      <c r="K2268" s="18" t="str">
        <f>OBV!F2268</f>
        <v>BEARISH</v>
      </c>
      <c r="L2268" s="18" t="str">
        <f>OBV!G2268</f>
        <v>NEUTRAL</v>
      </c>
      <c r="M2268" s="18" t="str">
        <f>OBV!H2268</f>
        <v>BEARISH DIVERGENCE</v>
      </c>
    </row>
    <row r="2269" spans="1:13" ht="13.5" x14ac:dyDescent="0.25">
      <c r="A2269" s="4">
        <f>TITRES_STAT!B2272</f>
        <v>45307</v>
      </c>
      <c r="B2269" s="2">
        <f>TITRES_STAT!C2272</f>
        <v>11.3</v>
      </c>
      <c r="C2269" s="2">
        <f>RSI!I2269</f>
        <v>49.620786442021824</v>
      </c>
      <c r="D2269" s="2">
        <f>MACD!E2269</f>
        <v>8.8193038489850828E-2</v>
      </c>
      <c r="E2269" s="2">
        <f>MACD!F2269</f>
        <v>5.5220384209597281E-2</v>
      </c>
      <c r="F2269" s="2">
        <f>'Moving Avg'!D2269</f>
        <v>5.0940600000000007</v>
      </c>
      <c r="G2269" s="2">
        <f>'Moving Avg'!E2269</f>
        <v>5.0821399999999999</v>
      </c>
      <c r="H2269" s="2">
        <f>'Moving Avg'!F2269</f>
        <v>5.169505</v>
      </c>
      <c r="I2269" s="2">
        <f>'Moving Avg'!G2269</f>
        <v>5.2557619999999989</v>
      </c>
      <c r="J2269" s="2">
        <f>'Moving Avg'!H2269</f>
        <v>5.5879894999999973</v>
      </c>
      <c r="K2269" s="18" t="str">
        <f>OBV!F2269</f>
        <v>BEARISH</v>
      </c>
      <c r="L2269" s="18" t="str">
        <f>OBV!G2269</f>
        <v>NEUTRAL</v>
      </c>
      <c r="M2269" s="18" t="str">
        <f>OBV!H2269</f>
        <v>BEARISH DIVERGENCE</v>
      </c>
    </row>
    <row r="2270" spans="1:13" ht="13.5" x14ac:dyDescent="0.25">
      <c r="A2270" s="4">
        <f>TITRES_STAT!B2273</f>
        <v>45308</v>
      </c>
      <c r="B2270" s="2">
        <f>TITRES_STAT!C2273</f>
        <v>11.02</v>
      </c>
      <c r="C2270" s="2">
        <f>RSI!I2270</f>
        <v>41.616056294212534</v>
      </c>
      <c r="D2270" s="2">
        <f>MACD!E2270</f>
        <v>7.7018105444341955E-2</v>
      </c>
      <c r="E2270" s="2">
        <f>MACD!F2270</f>
        <v>5.9579928456546222E-2</v>
      </c>
      <c r="F2270" s="2">
        <f>'Moving Avg'!D2270</f>
        <v>5.0959000000000003</v>
      </c>
      <c r="G2270" s="2">
        <f>'Moving Avg'!E2270</f>
        <v>5.0738799999999999</v>
      </c>
      <c r="H2270" s="2">
        <f>'Moving Avg'!F2270</f>
        <v>5.1596450000000003</v>
      </c>
      <c r="I2270" s="2">
        <f>'Moving Avg'!G2270</f>
        <v>5.25136</v>
      </c>
      <c r="J2270" s="2">
        <f>'Moving Avg'!H2270</f>
        <v>5.5856924999999977</v>
      </c>
      <c r="K2270" s="18" t="str">
        <f>OBV!F2270</f>
        <v>BEARISH</v>
      </c>
      <c r="L2270" s="18" t="str">
        <f>OBV!G2270</f>
        <v>NEUTRAL</v>
      </c>
      <c r="M2270" s="18" t="str">
        <f>OBV!H2270</f>
        <v>BEARISH DIVERGENCE</v>
      </c>
    </row>
    <row r="2271" spans="1:13" ht="13.5" x14ac:dyDescent="0.25">
      <c r="A2271" s="4">
        <f>TITRES_STAT!B2274</f>
        <v>45309</v>
      </c>
      <c r="B2271" s="2">
        <f>TITRES_STAT!C2274</f>
        <v>10.95</v>
      </c>
      <c r="C2271" s="2">
        <f>RSI!I2271</f>
        <v>39.883830097681354</v>
      </c>
      <c r="D2271" s="2">
        <f>MACD!E2271</f>
        <v>7.070420513296849E-2</v>
      </c>
      <c r="E2271" s="2">
        <f>MACD!F2271</f>
        <v>6.1804783791830679E-2</v>
      </c>
      <c r="F2271" s="2">
        <f>'Moving Avg'!D2271</f>
        <v>5.0821400000000008</v>
      </c>
      <c r="G2271" s="2">
        <f>'Moving Avg'!E2271</f>
        <v>5.062409999999999</v>
      </c>
      <c r="H2271" s="2">
        <f>'Moving Avg'!F2271</f>
        <v>5.1470350000000007</v>
      </c>
      <c r="I2271" s="2">
        <f>'Moving Avg'!G2271</f>
        <v>5.2463159999999993</v>
      </c>
      <c r="J2271" s="2">
        <f>'Moving Avg'!H2271</f>
        <v>5.5834569999999983</v>
      </c>
      <c r="K2271" s="18" t="str">
        <f>OBV!F2271</f>
        <v>BEARISH</v>
      </c>
      <c r="L2271" s="18" t="str">
        <f>OBV!G2271</f>
        <v>NEUTRAL</v>
      </c>
      <c r="M2271" s="18" t="str">
        <f>OBV!H2271</f>
        <v>CONFIRMED BEARISH</v>
      </c>
    </row>
    <row r="2272" spans="1:13" ht="13.5" x14ac:dyDescent="0.25">
      <c r="A2272" s="4">
        <f>TITRES_STAT!B2275</f>
        <v>45310</v>
      </c>
      <c r="B2272" s="2">
        <f>TITRES_STAT!C2275</f>
        <v>11</v>
      </c>
      <c r="C2272" s="2">
        <f>RSI!I2272</f>
        <v>41.746686782091544</v>
      </c>
      <c r="D2272" s="2">
        <f>MACD!E2272</f>
        <v>5.0439420500033805E-2</v>
      </c>
      <c r="E2272" s="2">
        <f>MACD!F2272</f>
        <v>5.9531711133471304E-2</v>
      </c>
      <c r="F2272" s="2">
        <f>'Moving Avg'!D2272</f>
        <v>5.0876399999999995</v>
      </c>
      <c r="G2272" s="2">
        <f>'Moving Avg'!E2272</f>
        <v>5.062409999999999</v>
      </c>
      <c r="H2272" s="2">
        <f>'Moving Avg'!F2272</f>
        <v>5.1367150000000015</v>
      </c>
      <c r="I2272" s="2">
        <f>'Moving Avg'!G2272</f>
        <v>5.2417300000000004</v>
      </c>
      <c r="J2272" s="2">
        <f>'Moving Avg'!H2272</f>
        <v>5.5813359999999985</v>
      </c>
      <c r="K2272" s="18" t="str">
        <f>OBV!F2272</f>
        <v>BEARISH</v>
      </c>
      <c r="L2272" s="18" t="str">
        <f>OBV!G2272</f>
        <v>NEUTRAL</v>
      </c>
      <c r="M2272" s="18" t="str">
        <f>OBV!H2272</f>
        <v>BEARISH DIVERGENCE</v>
      </c>
    </row>
    <row r="2273" spans="1:13" ht="13.5" x14ac:dyDescent="0.25">
      <c r="A2273" s="4">
        <f>TITRES_STAT!B2276</f>
        <v>45313</v>
      </c>
      <c r="B2273" s="2">
        <f>TITRES_STAT!C2276</f>
        <v>10.9</v>
      </c>
      <c r="C2273" s="2">
        <f>RSI!I2273</f>
        <v>39.134734648744825</v>
      </c>
      <c r="D2273" s="2">
        <f>MACD!E2273</f>
        <v>2.8211006095312463E-2</v>
      </c>
      <c r="E2273" s="2">
        <f>MACD!F2273</f>
        <v>5.3267570125839533E-2</v>
      </c>
      <c r="F2273" s="2">
        <f>'Moving Avg'!D2273</f>
        <v>5.0601199999999995</v>
      </c>
      <c r="G2273" s="2">
        <f>'Moving Avg'!E2273</f>
        <v>5.0637899999999991</v>
      </c>
      <c r="H2273" s="2">
        <f>'Moving Avg'!F2273</f>
        <v>5.1275450000000005</v>
      </c>
      <c r="I2273" s="2">
        <f>'Moving Avg'!G2273</f>
        <v>5.2366859999999997</v>
      </c>
      <c r="J2273" s="2">
        <f>'Moving Avg'!H2273</f>
        <v>5.5794309999999987</v>
      </c>
      <c r="K2273" s="18" t="str">
        <f>OBV!F2273</f>
        <v>BEARISH</v>
      </c>
      <c r="L2273" s="18" t="str">
        <f>OBV!G2273</f>
        <v>NEUTRAL</v>
      </c>
      <c r="M2273" s="18" t="str">
        <f>OBV!H2273</f>
        <v>CONFIRMED BEARISH</v>
      </c>
    </row>
    <row r="2274" spans="1:13" ht="13.5" x14ac:dyDescent="0.25">
      <c r="A2274" s="4">
        <f>TITRES_STAT!B2277</f>
        <v>45314</v>
      </c>
      <c r="B2274" s="2">
        <f>TITRES_STAT!C2277</f>
        <v>11</v>
      </c>
      <c r="C2274" s="2">
        <f>RSI!I2274</f>
        <v>42.976922014512674</v>
      </c>
      <c r="D2274" s="2">
        <f>MACD!E2274</f>
        <v>1.6801154284259212E-2</v>
      </c>
      <c r="E2274" s="2">
        <f>MACD!F2274</f>
        <v>4.5974286957523473E-2</v>
      </c>
      <c r="F2274" s="2">
        <f>'Moving Avg'!D2274</f>
        <v>5.0326000000000004</v>
      </c>
      <c r="G2274" s="2">
        <f>'Moving Avg'!E2274</f>
        <v>5.0633299999999997</v>
      </c>
      <c r="H2274" s="2">
        <f>'Moving Avg'!F2274</f>
        <v>5.1199750000000019</v>
      </c>
      <c r="I2274" s="2">
        <f>'Moving Avg'!G2274</f>
        <v>5.2334759999999996</v>
      </c>
      <c r="J2274" s="2">
        <f>'Moving Avg'!H2274</f>
        <v>5.5779324999999984</v>
      </c>
      <c r="K2274" s="18" t="str">
        <f>OBV!F2274</f>
        <v>BEARISH</v>
      </c>
      <c r="L2274" s="18" t="str">
        <f>OBV!G2274</f>
        <v>NEUTRAL</v>
      </c>
      <c r="M2274" s="18" t="str">
        <f>OBV!H2274</f>
        <v>CONFIRMED BEARISH</v>
      </c>
    </row>
    <row r="2275" spans="1:13" ht="13.5" x14ac:dyDescent="0.25">
      <c r="A2275" s="4">
        <f>TITRES_STAT!B2278</f>
        <v>45315</v>
      </c>
      <c r="B2275" s="2">
        <f>TITRES_STAT!C2278</f>
        <v>11</v>
      </c>
      <c r="C2275" s="2">
        <f>RSI!I2275</f>
        <v>42.976922014512667</v>
      </c>
      <c r="D2275" s="2">
        <f>MACD!E2275</f>
        <v>7.0150748962909404E-3</v>
      </c>
      <c r="E2275" s="2">
        <f>MACD!F2275</f>
        <v>3.8182444545276972E-2</v>
      </c>
      <c r="F2275" s="2">
        <f>'Moving Avg'!D2275</f>
        <v>5.0307599999999999</v>
      </c>
      <c r="G2275" s="2">
        <f>'Moving Avg'!E2275</f>
        <v>5.0633299999999997</v>
      </c>
      <c r="H2275" s="2">
        <f>'Moving Avg'!F2275</f>
        <v>5.1108000000000011</v>
      </c>
      <c r="I2275" s="2">
        <f>'Moving Avg'!G2275</f>
        <v>5.2252200000000002</v>
      </c>
      <c r="J2275" s="2">
        <f>'Moving Avg'!H2275</f>
        <v>5.5764784999999986</v>
      </c>
      <c r="K2275" s="18" t="str">
        <f>OBV!F2275</f>
        <v>BEARISH</v>
      </c>
      <c r="L2275" s="18" t="str">
        <f>OBV!G2275</f>
        <v>NEUTRAL</v>
      </c>
      <c r="M2275" s="18" t="str">
        <f>OBV!H2275</f>
        <v>CONFIRMED BEARISH</v>
      </c>
    </row>
    <row r="2276" spans="1:13" ht="13.5" x14ac:dyDescent="0.25">
      <c r="A2276" s="4">
        <f>TITRES_STAT!B2279</f>
        <v>45316</v>
      </c>
      <c r="B2276" s="2">
        <f>TITRES_STAT!C2279</f>
        <v>10.92</v>
      </c>
      <c r="C2276" s="2">
        <f>RSI!I2276</f>
        <v>40.601524308912708</v>
      </c>
      <c r="D2276" s="2">
        <f>MACD!E2276</f>
        <v>9.0406243798346608E-3</v>
      </c>
      <c r="E2276" s="2">
        <f>MACD!F2276</f>
        <v>3.2354080512188507E-2</v>
      </c>
      <c r="F2276" s="2">
        <f>'Moving Avg'!D2276</f>
        <v>5.0280199999999997</v>
      </c>
      <c r="G2276" s="2">
        <f>'Moving Avg'!E2276</f>
        <v>5.0550800000000002</v>
      </c>
      <c r="H2276" s="2">
        <f>'Moving Avg'!F2276</f>
        <v>5.098650000000001</v>
      </c>
      <c r="I2276" s="2">
        <f>'Moving Avg'!G2276</f>
        <v>5.2162319999999989</v>
      </c>
      <c r="J2276" s="2">
        <f>'Moving Avg'!H2276</f>
        <v>5.5754639999999984</v>
      </c>
      <c r="K2276" s="18" t="str">
        <f>OBV!F2276</f>
        <v>BEARISH</v>
      </c>
      <c r="L2276" s="18" t="str">
        <f>OBV!G2276</f>
        <v>NEUTRAL</v>
      </c>
      <c r="M2276" s="18" t="str">
        <f>OBV!H2276</f>
        <v>CONFIRMED BEARISH</v>
      </c>
    </row>
    <row r="2277" spans="1:13" ht="13.5" x14ac:dyDescent="0.25">
      <c r="A2277" s="4">
        <f>TITRES_STAT!B2280</f>
        <v>45317</v>
      </c>
      <c r="B2277" s="2">
        <f>TITRES_STAT!C2280</f>
        <v>10.8</v>
      </c>
      <c r="C2277" s="2">
        <f>RSI!I2277</f>
        <v>37.262439109793213</v>
      </c>
      <c r="D2277" s="2">
        <f>MACD!E2277</f>
        <v>4.2539110193082763E-3</v>
      </c>
      <c r="E2277" s="2">
        <f>MACD!F2277</f>
        <v>2.673404661361246E-2</v>
      </c>
      <c r="F2277" s="2">
        <f>'Moving Avg'!D2277</f>
        <v>5.0096800000000004</v>
      </c>
      <c r="G2277" s="2">
        <f>'Moving Avg'!E2277</f>
        <v>5.0486599999999999</v>
      </c>
      <c r="H2277" s="2">
        <f>'Moving Avg'!F2277</f>
        <v>5.0791599999999999</v>
      </c>
      <c r="I2277" s="2">
        <f>'Moving Avg'!G2277</f>
        <v>5.2079759999999995</v>
      </c>
      <c r="J2277" s="2">
        <f>'Moving Avg'!H2277</f>
        <v>5.5737739999999985</v>
      </c>
      <c r="K2277" s="18" t="str">
        <f>OBV!F2277</f>
        <v>BEARISH</v>
      </c>
      <c r="L2277" s="18" t="str">
        <f>OBV!G2277</f>
        <v>NEUTRAL</v>
      </c>
      <c r="M2277" s="18" t="str">
        <f>OBV!H2277</f>
        <v>CONFIRMED BEARISH</v>
      </c>
    </row>
    <row r="2278" spans="1:13" ht="13.5" x14ac:dyDescent="0.25">
      <c r="A2278" s="4">
        <f>TITRES_STAT!B2281</f>
        <v>45320</v>
      </c>
      <c r="B2278" s="2">
        <f>TITRES_STAT!C2281</f>
        <v>10.8</v>
      </c>
      <c r="C2278" s="2">
        <f>RSI!I2278</f>
        <v>37.262439109793213</v>
      </c>
      <c r="D2278" s="2">
        <f>MACD!E2278</f>
        <v>1.9540629485912397E-2</v>
      </c>
      <c r="E2278" s="2">
        <f>MACD!F2278</f>
        <v>2.5295363188072448E-2</v>
      </c>
      <c r="F2278" s="2">
        <f>'Moving Avg'!D2278</f>
        <v>5.0005000000000006</v>
      </c>
      <c r="G2278" s="2">
        <f>'Moving Avg'!E2278</f>
        <v>5.0303100000000001</v>
      </c>
      <c r="H2278" s="2">
        <f>'Moving Avg'!F2278</f>
        <v>5.0585199999999997</v>
      </c>
      <c r="I2278" s="2">
        <f>'Moving Avg'!G2278</f>
        <v>5.1981619999999999</v>
      </c>
      <c r="J2278" s="2">
        <f>'Moving Avg'!H2278</f>
        <v>5.5718614999999989</v>
      </c>
      <c r="K2278" s="18" t="str">
        <f>OBV!F2278</f>
        <v>BEARISH</v>
      </c>
      <c r="L2278" s="18" t="str">
        <f>OBV!G2278</f>
        <v>NEUTRAL</v>
      </c>
      <c r="M2278" s="18" t="str">
        <f>OBV!H2278</f>
        <v>CONFIRMED BEARISH</v>
      </c>
    </row>
    <row r="2279" spans="1:13" ht="13.5" x14ac:dyDescent="0.25">
      <c r="A2279" s="4">
        <f>TITRES_STAT!B2282</f>
        <v>45321</v>
      </c>
      <c r="B2279" s="2">
        <f>TITRES_STAT!C2282</f>
        <v>11</v>
      </c>
      <c r="C2279" s="2">
        <f>RSI!I2279</f>
        <v>45.856844388499326</v>
      </c>
      <c r="D2279" s="2">
        <f>MACD!E2279</f>
        <v>3.3639447321730742E-2</v>
      </c>
      <c r="E2279" s="2">
        <f>MACD!F2279</f>
        <v>2.696418001480411E-2</v>
      </c>
      <c r="F2279" s="2">
        <f>'Moving Avg'!D2279</f>
        <v>5.0004999999999997</v>
      </c>
      <c r="G2279" s="2">
        <f>'Moving Avg'!E2279</f>
        <v>5.0165499999999996</v>
      </c>
      <c r="H2279" s="2">
        <f>'Moving Avg'!F2279</f>
        <v>5.0493449999999998</v>
      </c>
      <c r="I2279" s="2">
        <f>'Moving Avg'!G2279</f>
        <v>5.1917400000000011</v>
      </c>
      <c r="J2279" s="2">
        <f>'Moving Avg'!H2279</f>
        <v>5.5708519999999995</v>
      </c>
      <c r="K2279" s="18" t="str">
        <f>OBV!F2279</f>
        <v>BEARISH</v>
      </c>
      <c r="L2279" s="18" t="str">
        <f>OBV!G2279</f>
        <v>NEUTRAL</v>
      </c>
      <c r="M2279" s="18" t="str">
        <f>OBV!H2279</f>
        <v>NEUTRAL</v>
      </c>
    </row>
    <row r="2280" spans="1:13" ht="13.5" x14ac:dyDescent="0.25">
      <c r="A2280" s="4">
        <f>TITRES_STAT!B2283</f>
        <v>45322</v>
      </c>
      <c r="B2280" s="2">
        <f>TITRES_STAT!C2283</f>
        <v>11</v>
      </c>
      <c r="C2280" s="2">
        <f>RSI!I2280</f>
        <v>45.856844388499326</v>
      </c>
      <c r="D2280" s="2">
        <f>MACD!E2280</f>
        <v>2.6116419160942428E-2</v>
      </c>
      <c r="E2280" s="2">
        <f>MACD!F2280</f>
        <v>2.6794627844031776E-2</v>
      </c>
      <c r="F2280" s="2">
        <f>'Moving Avg'!D2280</f>
        <v>5.0004999999999997</v>
      </c>
      <c r="G2280" s="2">
        <f>'Moving Avg'!E2280</f>
        <v>5.0156299999999998</v>
      </c>
      <c r="H2280" s="2">
        <f>'Moving Avg'!F2280</f>
        <v>5.0447550000000003</v>
      </c>
      <c r="I2280" s="2">
        <f>'Moving Avg'!G2280</f>
        <v>5.1853179999999996</v>
      </c>
      <c r="J2280" s="2">
        <f>'Moving Avg'!H2280</f>
        <v>5.5694204999999997</v>
      </c>
      <c r="K2280" s="18" t="str">
        <f>OBV!F2280</f>
        <v>BEARISH</v>
      </c>
      <c r="L2280" s="18" t="str">
        <f>OBV!G2280</f>
        <v>NEUTRAL</v>
      </c>
      <c r="M2280" s="18" t="str">
        <f>OBV!H2280</f>
        <v>NEUTRAL</v>
      </c>
    </row>
    <row r="2281" spans="1:13" ht="13.5" x14ac:dyDescent="0.25">
      <c r="A2281" s="4">
        <f>TITRES_STAT!B2284</f>
        <v>45323</v>
      </c>
      <c r="B2281" s="2">
        <f>TITRES_STAT!C2284</f>
        <v>10.5</v>
      </c>
      <c r="C2281" s="2">
        <f>RSI!I2281</f>
        <v>32.818745704139587</v>
      </c>
      <c r="D2281" s="2">
        <f>MACD!E2281</f>
        <v>3.2076252719743792E-2</v>
      </c>
      <c r="E2281" s="2">
        <f>MACD!F2281</f>
        <v>2.7850952819174182E-2</v>
      </c>
      <c r="F2281" s="2">
        <f>'Moving Avg'!D2281</f>
        <v>4.9619599999999995</v>
      </c>
      <c r="G2281" s="2">
        <f>'Moving Avg'!E2281</f>
        <v>4.9949899999999996</v>
      </c>
      <c r="H2281" s="2">
        <f>'Moving Avg'!F2281</f>
        <v>5.0286999999999997</v>
      </c>
      <c r="I2281" s="2">
        <f>'Moving Avg'!G2281</f>
        <v>5.1752279999999997</v>
      </c>
      <c r="J2281" s="2">
        <f>'Moving Avg'!H2281</f>
        <v>5.5668645000000003</v>
      </c>
      <c r="K2281" s="18" t="str">
        <f>OBV!F2281</f>
        <v>BEARISH</v>
      </c>
      <c r="L2281" s="18" t="str">
        <f>OBV!G2281</f>
        <v>NEUTRAL</v>
      </c>
      <c r="M2281" s="18" t="str">
        <f>OBV!H2281</f>
        <v>CONFIRMED BEARISH</v>
      </c>
    </row>
    <row r="2282" spans="1:13" ht="13.5" x14ac:dyDescent="0.25">
      <c r="A2282" s="4">
        <f>TITRES_STAT!B2285</f>
        <v>45324</v>
      </c>
      <c r="B2282" s="2">
        <f>TITRES_STAT!C2285</f>
        <v>10.5</v>
      </c>
      <c r="C2282" s="2">
        <f>RSI!I2282</f>
        <v>32.818745704139587</v>
      </c>
      <c r="D2282" s="2">
        <f>MACD!E2282</f>
        <v>4.2255310320289396E-2</v>
      </c>
      <c r="E2282" s="2">
        <f>MACD!F2282</f>
        <v>3.0731824319397225E-2</v>
      </c>
      <c r="F2282" s="2">
        <f>'Moving Avg'!D2282</f>
        <v>4.9344400000000004</v>
      </c>
      <c r="G2282" s="2">
        <f>'Moving Avg'!E2282</f>
        <v>4.9720599999999999</v>
      </c>
      <c r="H2282" s="2">
        <f>'Moving Avg'!F2282</f>
        <v>5.0172350000000003</v>
      </c>
      <c r="I2282" s="2">
        <f>'Moving Avg'!G2282</f>
        <v>5.1651379999999998</v>
      </c>
      <c r="J2282" s="2">
        <f>'Moving Avg'!H2282</f>
        <v>5.564308500000001</v>
      </c>
      <c r="K2282" s="18" t="str">
        <f>OBV!F2282</f>
        <v>BEARISH</v>
      </c>
      <c r="L2282" s="18" t="str">
        <f>OBV!G2282</f>
        <v>NEUTRAL</v>
      </c>
      <c r="M2282" s="18" t="str">
        <f>OBV!H2282</f>
        <v>CONFIRMED BEARISH</v>
      </c>
    </row>
    <row r="2283" spans="1:13" ht="13.5" x14ac:dyDescent="0.25">
      <c r="A2283" s="4">
        <f>TITRES_STAT!B2286</f>
        <v>45327</v>
      </c>
      <c r="B2283" s="2">
        <f>TITRES_STAT!C2286</f>
        <v>10.5</v>
      </c>
      <c r="C2283" s="2">
        <f>RSI!I2283</f>
        <v>32.818745704139587</v>
      </c>
      <c r="D2283" s="2">
        <f>MACD!E2283</f>
        <v>4.5315765017922338E-2</v>
      </c>
      <c r="E2283" s="2">
        <f>MACD!F2283</f>
        <v>3.3648612459102251E-2</v>
      </c>
      <c r="F2283" s="2">
        <f>'Moving Avg'!D2283</f>
        <v>4.9069200000000004</v>
      </c>
      <c r="G2283" s="2">
        <f>'Moving Avg'!E2283</f>
        <v>4.9537099999999992</v>
      </c>
      <c r="H2283" s="2">
        <f>'Moving Avg'!F2283</f>
        <v>5.00875</v>
      </c>
      <c r="I2283" s="2">
        <f>'Moving Avg'!G2283</f>
        <v>5.1553240000000002</v>
      </c>
      <c r="J2283" s="2">
        <f>'Moving Avg'!H2283</f>
        <v>5.5615970000000008</v>
      </c>
      <c r="K2283" s="18" t="str">
        <f>OBV!F2283</f>
        <v>BEARISH</v>
      </c>
      <c r="L2283" s="18" t="str">
        <f>OBV!G2283</f>
        <v>NEUTRAL</v>
      </c>
      <c r="M2283" s="18" t="str">
        <f>OBV!H2283</f>
        <v>CONFIRMED BEARISH</v>
      </c>
    </row>
    <row r="2284" spans="1:13" ht="13.5" x14ac:dyDescent="0.25">
      <c r="A2284" s="4">
        <f>TITRES_STAT!B2287</f>
        <v>45328</v>
      </c>
      <c r="B2284" s="2">
        <f>TITRES_STAT!C2287</f>
        <v>10.5</v>
      </c>
      <c r="C2284" s="2">
        <f>RSI!I2284</f>
        <v>32.818745704139587</v>
      </c>
      <c r="D2284" s="2">
        <f>MACD!E2284</f>
        <v>5.6334460122700492E-2</v>
      </c>
      <c r="E2284" s="2">
        <f>MACD!F2284</f>
        <v>3.8185781991821904E-2</v>
      </c>
      <c r="F2284" s="2">
        <f>'Moving Avg'!D2284</f>
        <v>4.8610600000000002</v>
      </c>
      <c r="G2284" s="2">
        <f>'Moving Avg'!E2284</f>
        <v>4.9307799999999986</v>
      </c>
      <c r="H2284" s="2">
        <f>'Moving Avg'!F2284</f>
        <v>4.9970550000000005</v>
      </c>
      <c r="I2284" s="2">
        <f>'Moving Avg'!G2284</f>
        <v>5.1452340000000003</v>
      </c>
      <c r="J2284" s="2">
        <f>'Moving Avg'!H2284</f>
        <v>5.558996500000001</v>
      </c>
      <c r="K2284" s="18" t="str">
        <f>OBV!F2284</f>
        <v>BEARISH</v>
      </c>
      <c r="L2284" s="18" t="str">
        <f>OBV!G2284</f>
        <v>NEUTRAL</v>
      </c>
      <c r="M2284" s="18" t="str">
        <f>OBV!H2284</f>
        <v>CONFIRMED BEARISH</v>
      </c>
    </row>
    <row r="2285" spans="1:13" ht="13.5" x14ac:dyDescent="0.25">
      <c r="A2285" s="4">
        <f>TITRES_STAT!B2288</f>
        <v>45329</v>
      </c>
      <c r="B2285" s="2">
        <f>TITRES_STAT!C2288</f>
        <v>10.5</v>
      </c>
      <c r="C2285" s="2">
        <f>RSI!I2285</f>
        <v>32.818745704139587</v>
      </c>
      <c r="D2285" s="2">
        <f>MACD!E2285</f>
        <v>6.6938458166355908E-2</v>
      </c>
      <c r="E2285" s="2">
        <f>MACD!F2285</f>
        <v>4.3936317226728708E-2</v>
      </c>
      <c r="F2285" s="2">
        <f>'Moving Avg'!D2285</f>
        <v>4.8151999999999999</v>
      </c>
      <c r="G2285" s="2">
        <f>'Moving Avg'!E2285</f>
        <v>4.9078499999999989</v>
      </c>
      <c r="H2285" s="2">
        <f>'Moving Avg'!F2285</f>
        <v>4.9855900000000002</v>
      </c>
      <c r="I2285" s="2">
        <f>'Moving Avg'!G2285</f>
        <v>5.1351440000000004</v>
      </c>
      <c r="J2285" s="2">
        <f>'Moving Avg'!H2285</f>
        <v>5.5563515000000017</v>
      </c>
      <c r="K2285" s="18" t="str">
        <f>OBV!F2285</f>
        <v>BEARISH</v>
      </c>
      <c r="L2285" s="18" t="str">
        <f>OBV!G2285</f>
        <v>NEUTRAL</v>
      </c>
      <c r="M2285" s="18" t="str">
        <f>OBV!H2285</f>
        <v>CONFIRMED BEARISH</v>
      </c>
    </row>
    <row r="2286" spans="1:13" ht="13.5" x14ac:dyDescent="0.25">
      <c r="A2286" s="4">
        <f>TITRES_STAT!B2289</f>
        <v>45330</v>
      </c>
      <c r="B2286" s="2">
        <f>TITRES_STAT!C2289</f>
        <v>10.5</v>
      </c>
      <c r="C2286" s="2">
        <f>RSI!I2286</f>
        <v>32.818745704139587</v>
      </c>
      <c r="D2286" s="2">
        <f>MACD!E2286</f>
        <v>7.1465938591826372E-2</v>
      </c>
      <c r="E2286" s="2">
        <f>MACD!F2286</f>
        <v>4.9442241499748241E-2</v>
      </c>
      <c r="F2286" s="2">
        <f>'Moving Avg'!D2286</f>
        <v>4.8151999999999999</v>
      </c>
      <c r="G2286" s="2">
        <f>'Moving Avg'!E2286</f>
        <v>4.8885799999999993</v>
      </c>
      <c r="H2286" s="2">
        <f>'Moving Avg'!F2286</f>
        <v>4.9718300000000015</v>
      </c>
      <c r="I2286" s="2">
        <f>'Moving Avg'!G2286</f>
        <v>5.1255119999999996</v>
      </c>
      <c r="J2286" s="2">
        <f>'Moving Avg'!H2286</f>
        <v>5.5531065000000019</v>
      </c>
      <c r="K2286" s="18" t="str">
        <f>OBV!F2286</f>
        <v>NEUTRAL</v>
      </c>
      <c r="L2286" s="18" t="str">
        <f>OBV!G2286</f>
        <v>NEUTRAL</v>
      </c>
      <c r="M2286" s="18" t="str">
        <f>OBV!H2286</f>
        <v>NEUTRAL</v>
      </c>
    </row>
    <row r="2287" spans="1:13" ht="13.5" x14ac:dyDescent="0.25">
      <c r="A2287" s="4">
        <f>TITRES_STAT!B2290</f>
        <v>45331</v>
      </c>
      <c r="B2287" s="2">
        <f>TITRES_STAT!C2290</f>
        <v>10.29</v>
      </c>
      <c r="C2287" s="2">
        <f>RSI!I2287</f>
        <v>27.665518959629352</v>
      </c>
      <c r="D2287" s="2">
        <f>MACD!E2287</f>
        <v>7.5051104867145391E-2</v>
      </c>
      <c r="E2287" s="2">
        <f>MACD!F2287</f>
        <v>5.4564014173227676E-2</v>
      </c>
      <c r="F2287" s="2">
        <f>'Moving Avg'!D2287</f>
        <v>4.7959399999999999</v>
      </c>
      <c r="G2287" s="2">
        <f>'Moving Avg'!E2287</f>
        <v>4.8651899999999992</v>
      </c>
      <c r="H2287" s="2">
        <f>'Moving Avg'!F2287</f>
        <v>4.9569250000000009</v>
      </c>
      <c r="I2287" s="2">
        <f>'Moving Avg'!G2287</f>
        <v>5.1139540000000014</v>
      </c>
      <c r="J2287" s="2">
        <f>'Moving Avg'!H2287</f>
        <v>5.5500245000000028</v>
      </c>
      <c r="K2287" s="18" t="str">
        <f>OBV!F2287</f>
        <v>BEARISH</v>
      </c>
      <c r="L2287" s="18" t="str">
        <f>OBV!G2287</f>
        <v>NEUTRAL</v>
      </c>
      <c r="M2287" s="18" t="str">
        <f>OBV!H2287</f>
        <v>CONFIRMED BEARISH</v>
      </c>
    </row>
    <row r="2288" spans="1:13" ht="13.5" x14ac:dyDescent="0.25">
      <c r="A2288" s="4">
        <f>TITRES_STAT!B2291</f>
        <v>45334</v>
      </c>
      <c r="B2288" s="2">
        <f>TITRES_STAT!C2291</f>
        <v>10.29</v>
      </c>
      <c r="C2288" s="2">
        <f>RSI!I2288</f>
        <v>27.665518959629352</v>
      </c>
      <c r="D2288" s="2">
        <f>MACD!E2288</f>
        <v>7.9670239642769758E-2</v>
      </c>
      <c r="E2288" s="2">
        <f>MACD!F2288</f>
        <v>5.9585259267136093E-2</v>
      </c>
      <c r="F2288" s="2">
        <f>'Moving Avg'!D2288</f>
        <v>4.7766799999999989</v>
      </c>
      <c r="G2288" s="2">
        <f>'Moving Avg'!E2288</f>
        <v>4.8417999999999992</v>
      </c>
      <c r="H2288" s="2">
        <f>'Moving Avg'!F2288</f>
        <v>4.9360550000000014</v>
      </c>
      <c r="I2288" s="2">
        <f>'Moving Avg'!G2288</f>
        <v>5.1019380000000005</v>
      </c>
      <c r="J2288" s="2">
        <f>'Moving Avg'!H2288</f>
        <v>5.5464980000000033</v>
      </c>
      <c r="K2288" s="18" t="str">
        <f>OBV!F2288</f>
        <v>BEARISH</v>
      </c>
      <c r="L2288" s="18" t="str">
        <f>OBV!G2288</f>
        <v>NEUTRAL</v>
      </c>
      <c r="M2288" s="18" t="str">
        <f>OBV!H2288</f>
        <v>CONFIRMED BEARISH</v>
      </c>
    </row>
    <row r="2289" spans="1:13" ht="13.5" x14ac:dyDescent="0.25">
      <c r="A2289" s="4">
        <f>TITRES_STAT!B2292</f>
        <v>45335</v>
      </c>
      <c r="B2289" s="2">
        <f>TITRES_STAT!C2292</f>
        <v>10.29</v>
      </c>
      <c r="C2289" s="2">
        <f>RSI!I2289</f>
        <v>27.665518959629352</v>
      </c>
      <c r="D2289" s="2">
        <f>MACD!E2289</f>
        <v>9.9154516294409412E-2</v>
      </c>
      <c r="E2289" s="2">
        <f>MACD!F2289</f>
        <v>6.7499110672590762E-2</v>
      </c>
      <c r="F2289" s="2">
        <f>'Moving Avg'!D2289</f>
        <v>4.7574199999999989</v>
      </c>
      <c r="G2289" s="2">
        <f>'Moving Avg'!E2289</f>
        <v>4.80924</v>
      </c>
      <c r="H2289" s="2">
        <f>'Moving Avg'!F2289</f>
        <v>4.9128950000000007</v>
      </c>
      <c r="I2289" s="2">
        <f>'Moving Avg'!G2289</f>
        <v>5.09084</v>
      </c>
      <c r="J2289" s="2">
        <f>'Moving Avg'!H2289</f>
        <v>5.5431940000000051</v>
      </c>
      <c r="K2289" s="18" t="str">
        <f>OBV!F2289</f>
        <v>BEARISH</v>
      </c>
      <c r="L2289" s="18" t="str">
        <f>OBV!G2289</f>
        <v>NEUTRAL</v>
      </c>
      <c r="M2289" s="18" t="str">
        <f>OBV!H2289</f>
        <v>CONFIRMED BEARISH</v>
      </c>
    </row>
    <row r="2290" spans="1:13" ht="13.5" x14ac:dyDescent="0.25">
      <c r="A2290" s="4">
        <f>TITRES_STAT!B2293</f>
        <v>45336</v>
      </c>
      <c r="B2290" s="2">
        <f>TITRES_STAT!C2293</f>
        <v>10.3</v>
      </c>
      <c r="C2290" s="2">
        <f>RSI!I2290</f>
        <v>28.336853114573799</v>
      </c>
      <c r="D2290" s="2">
        <f>MACD!E2290</f>
        <v>0.11665980978165535</v>
      </c>
      <c r="E2290" s="2">
        <f>MACD!F2290</f>
        <v>7.7331250494403689E-2</v>
      </c>
      <c r="F2290" s="2">
        <f>'Moving Avg'!D2290</f>
        <v>4.7390799999999995</v>
      </c>
      <c r="G2290" s="2">
        <f>'Moving Avg'!E2290</f>
        <v>4.7771400000000002</v>
      </c>
      <c r="H2290" s="2">
        <f>'Moving Avg'!F2290</f>
        <v>4.8963850000000013</v>
      </c>
      <c r="I2290" s="2">
        <f>'Moving Avg'!G2290</f>
        <v>5.079834</v>
      </c>
      <c r="J2290" s="2">
        <f>'Moving Avg'!H2290</f>
        <v>5.5401350000000047</v>
      </c>
      <c r="K2290" s="18" t="str">
        <f>OBV!F2290</f>
        <v>BEARISH</v>
      </c>
      <c r="L2290" s="18" t="str">
        <f>OBV!G2290</f>
        <v>NEUTRAL</v>
      </c>
      <c r="M2290" s="18" t="str">
        <f>OBV!H2290</f>
        <v>CONFIRMED BEARISH</v>
      </c>
    </row>
    <row r="2291" spans="1:13" ht="13.5" x14ac:dyDescent="0.25">
      <c r="A2291" s="4">
        <f>TITRES_STAT!B2294</f>
        <v>45337</v>
      </c>
      <c r="B2291" s="2">
        <f>TITRES_STAT!C2294</f>
        <v>10.4</v>
      </c>
      <c r="C2291" s="2">
        <f>RSI!I2291</f>
        <v>34.835786264793853</v>
      </c>
      <c r="D2291" s="2">
        <f>MACD!E2291</f>
        <v>9.4026523371017134E-2</v>
      </c>
      <c r="E2291" s="2">
        <f>MACD!F2291</f>
        <v>8.0670305069726375E-2</v>
      </c>
      <c r="F2291" s="2">
        <f>'Moving Avg'!D2291</f>
        <v>4.7299199999999999</v>
      </c>
      <c r="G2291" s="2">
        <f>'Moving Avg'!E2291</f>
        <v>4.7725599999999995</v>
      </c>
      <c r="H2291" s="2">
        <f>'Moving Avg'!F2291</f>
        <v>4.8837750000000009</v>
      </c>
      <c r="I2291" s="2">
        <f>'Moving Avg'!G2291</f>
        <v>5.0666260000000003</v>
      </c>
      <c r="J2291" s="2">
        <f>'Moving Avg'!H2291</f>
        <v>5.5373055000000049</v>
      </c>
      <c r="K2291" s="18" t="str">
        <f>OBV!F2291</f>
        <v>BEARISH</v>
      </c>
      <c r="L2291" s="18" t="str">
        <f>OBV!G2291</f>
        <v>NEUTRAL</v>
      </c>
      <c r="M2291" s="18" t="str">
        <f>OBV!H2291</f>
        <v>CONFIRMED BEARISH</v>
      </c>
    </row>
    <row r="2292" spans="1:13" ht="13.5" x14ac:dyDescent="0.25">
      <c r="A2292" s="4">
        <f>TITRES_STAT!B2295</f>
        <v>45338</v>
      </c>
      <c r="B2292" s="2">
        <f>TITRES_STAT!C2295</f>
        <v>10.39</v>
      </c>
      <c r="C2292" s="2">
        <f>RSI!I2292</f>
        <v>34.49813248949296</v>
      </c>
      <c r="D2292" s="2">
        <f>MACD!E2292</f>
        <v>7.6085042298625005E-2</v>
      </c>
      <c r="E2292" s="2">
        <f>MACD!F2292</f>
        <v>7.9753252515506107E-2</v>
      </c>
      <c r="F2292" s="2">
        <f>'Moving Avg'!D2292</f>
        <v>4.7390999999999996</v>
      </c>
      <c r="G2292" s="2">
        <f>'Moving Avg'!E2292</f>
        <v>4.7675199999999993</v>
      </c>
      <c r="H2292" s="2">
        <f>'Moving Avg'!F2292</f>
        <v>4.8697900000000001</v>
      </c>
      <c r="I2292" s="2">
        <f>'Moving Avg'!G2292</f>
        <v>5.0564460000000002</v>
      </c>
      <c r="J2292" s="2">
        <f>'Moving Avg'!H2292</f>
        <v>5.5347420000000049</v>
      </c>
      <c r="K2292" s="18" t="str">
        <f>OBV!F2292</f>
        <v>BEARISH</v>
      </c>
      <c r="L2292" s="18" t="str">
        <f>OBV!G2292</f>
        <v>NEUTRAL</v>
      </c>
      <c r="M2292" s="18" t="str">
        <f>OBV!H2292</f>
        <v>BEARISH DIVERGENCE</v>
      </c>
    </row>
    <row r="2293" spans="1:13" ht="13.5" x14ac:dyDescent="0.25">
      <c r="A2293" s="4">
        <f>TITRES_STAT!B2296</f>
        <v>45341</v>
      </c>
      <c r="B2293" s="2">
        <f>TITRES_STAT!C2296</f>
        <v>10.5</v>
      </c>
      <c r="C2293" s="2">
        <f>RSI!I2293</f>
        <v>41.220597464288772</v>
      </c>
      <c r="D2293" s="2">
        <f>MACD!E2293</f>
        <v>5.8002285990641944E-2</v>
      </c>
      <c r="E2293" s="2">
        <f>MACD!F2293</f>
        <v>7.540305921053328E-2</v>
      </c>
      <c r="F2293" s="2">
        <f>'Moving Avg'!D2293</f>
        <v>4.7583600000000006</v>
      </c>
      <c r="G2293" s="2">
        <f>'Moving Avg'!E2293</f>
        <v>4.7675199999999993</v>
      </c>
      <c r="H2293" s="2">
        <f>'Moving Avg'!F2293</f>
        <v>4.8606150000000001</v>
      </c>
      <c r="I2293" s="2">
        <f>'Moving Avg'!G2293</f>
        <v>5.0472739999999998</v>
      </c>
      <c r="J2293" s="2">
        <f>'Moving Avg'!H2293</f>
        <v>5.5321415000000034</v>
      </c>
      <c r="K2293" s="18" t="str">
        <f>OBV!F2293</f>
        <v>BULLISH</v>
      </c>
      <c r="L2293" s="18" t="str">
        <f>OBV!G2293</f>
        <v>NEUTRAL</v>
      </c>
      <c r="M2293" s="18" t="str">
        <f>OBV!H2293</f>
        <v>CONFIRMED BULLISH</v>
      </c>
    </row>
    <row r="2294" spans="1:13" ht="13.5" x14ac:dyDescent="0.25">
      <c r="A2294" s="4">
        <f>TITRES_STAT!B2297</f>
        <v>45342</v>
      </c>
      <c r="B2294" s="2">
        <f>TITRES_STAT!C2297</f>
        <v>10.5</v>
      </c>
      <c r="C2294" s="2">
        <f>RSI!I2294</f>
        <v>41.22059746428878</v>
      </c>
      <c r="D2294" s="2">
        <f>MACD!E2294</f>
        <v>4.3173889612698524E-2</v>
      </c>
      <c r="E2294" s="2">
        <f>MACD!F2294</f>
        <v>6.8957225290966331E-2</v>
      </c>
      <c r="F2294" s="2">
        <f>'Moving Avg'!D2294</f>
        <v>4.7776200000000006</v>
      </c>
      <c r="G2294" s="2">
        <f>'Moving Avg'!E2294</f>
        <v>4.7675199999999993</v>
      </c>
      <c r="H2294" s="2">
        <f>'Moving Avg'!F2294</f>
        <v>4.8491499999999998</v>
      </c>
      <c r="I2294" s="2">
        <f>'Moving Avg'!G2294</f>
        <v>5.0381020000000003</v>
      </c>
      <c r="J2294" s="2">
        <f>'Moving Avg'!H2294</f>
        <v>5.5295410000000036</v>
      </c>
      <c r="K2294" s="18" t="str">
        <f>OBV!F2294</f>
        <v>BULLISH</v>
      </c>
      <c r="L2294" s="18" t="str">
        <f>OBV!G2294</f>
        <v>NEUTRAL</v>
      </c>
      <c r="M2294" s="18" t="str">
        <f>OBV!H2294</f>
        <v>CONFIRMED BULLISH</v>
      </c>
    </row>
    <row r="2295" spans="1:13" ht="13.5" x14ac:dyDescent="0.25">
      <c r="A2295" s="4">
        <f>TITRES_STAT!B2298</f>
        <v>45343</v>
      </c>
      <c r="B2295" s="2">
        <f>TITRES_STAT!C2298</f>
        <v>10.5</v>
      </c>
      <c r="C2295" s="2">
        <f>RSI!I2295</f>
        <v>41.220597464288787</v>
      </c>
      <c r="D2295" s="2">
        <f>MACD!E2295</f>
        <v>3.1064190004763681E-2</v>
      </c>
      <c r="E2295" s="2">
        <f>MACD!F2295</f>
        <v>6.1378618233725805E-2</v>
      </c>
      <c r="F2295" s="2">
        <f>'Moving Avg'!D2295</f>
        <v>4.79596</v>
      </c>
      <c r="G2295" s="2">
        <f>'Moving Avg'!E2295</f>
        <v>4.7675199999999993</v>
      </c>
      <c r="H2295" s="2">
        <f>'Moving Avg'!F2295</f>
        <v>4.8376849999999996</v>
      </c>
      <c r="I2295" s="2">
        <f>'Moving Avg'!G2295</f>
        <v>5.0289300000000008</v>
      </c>
      <c r="J2295" s="2">
        <f>'Moving Avg'!H2295</f>
        <v>5.5273850000000042</v>
      </c>
      <c r="K2295" s="18" t="str">
        <f>OBV!F2295</f>
        <v>BULLISH</v>
      </c>
      <c r="L2295" s="18" t="str">
        <f>OBV!G2295</f>
        <v>NEUTRAL</v>
      </c>
      <c r="M2295" s="18" t="str">
        <f>OBV!H2295</f>
        <v>CONFIRMED BULLISH</v>
      </c>
    </row>
    <row r="2296" spans="1:13" ht="13.5" x14ac:dyDescent="0.25">
      <c r="A2296" s="4">
        <f>TITRES_STAT!B2299</f>
        <v>45344</v>
      </c>
      <c r="B2296" s="2">
        <f>TITRES_STAT!C2299</f>
        <v>10.65</v>
      </c>
      <c r="C2296" s="2">
        <f>RSI!I2296</f>
        <v>49.974097710797835</v>
      </c>
      <c r="D2296" s="2">
        <f>MACD!E2296</f>
        <v>1.6126229457181118E-2</v>
      </c>
      <c r="E2296" s="2">
        <f>MACD!F2296</f>
        <v>5.2328140478416871E-2</v>
      </c>
      <c r="F2296" s="2">
        <f>'Moving Avg'!D2296</f>
        <v>4.8188800000000001</v>
      </c>
      <c r="G2296" s="2">
        <f>'Moving Avg'!E2296</f>
        <v>4.7743999999999991</v>
      </c>
      <c r="H2296" s="2">
        <f>'Moving Avg'!F2296</f>
        <v>4.8314899999999996</v>
      </c>
      <c r="I2296" s="2">
        <f>'Moving Avg'!G2296</f>
        <v>5.0211340000000009</v>
      </c>
      <c r="J2296" s="2">
        <f>'Moving Avg'!H2296</f>
        <v>5.5258175000000049</v>
      </c>
      <c r="K2296" s="18" t="str">
        <f>OBV!F2296</f>
        <v>BEARISH</v>
      </c>
      <c r="L2296" s="18" t="str">
        <f>OBV!G2296</f>
        <v>NEUTRAL</v>
      </c>
      <c r="M2296" s="18" t="str">
        <f>OBV!H2296</f>
        <v>BEARISH DIVERGENCE</v>
      </c>
    </row>
    <row r="2297" spans="1:13" ht="13.5" x14ac:dyDescent="0.25">
      <c r="A2297" s="4">
        <f>TITRES_STAT!B2300</f>
        <v>45345</v>
      </c>
      <c r="B2297" s="2">
        <f>TITRES_STAT!C2300</f>
        <v>10.64</v>
      </c>
      <c r="C2297" s="2">
        <f>RSI!I2297</f>
        <v>49.443917478984545</v>
      </c>
      <c r="D2297" s="2">
        <f>MACD!E2297</f>
        <v>-1.1019765039724128E-2</v>
      </c>
      <c r="E2297" s="2">
        <f>MACD!F2297</f>
        <v>3.9658559374788675E-2</v>
      </c>
      <c r="F2297" s="2">
        <f>'Moving Avg'!D2297</f>
        <v>4.8418000000000001</v>
      </c>
      <c r="G2297" s="2">
        <f>'Moving Avg'!E2297</f>
        <v>4.7904499999999999</v>
      </c>
      <c r="H2297" s="2">
        <f>'Moving Avg'!F2297</f>
        <v>4.82782</v>
      </c>
      <c r="I2297" s="2">
        <f>'Moving Avg'!G2297</f>
        <v>5.0132460000000005</v>
      </c>
      <c r="J2297" s="2">
        <f>'Moving Avg'!H2297</f>
        <v>5.5241605000000042</v>
      </c>
      <c r="K2297" s="18" t="str">
        <f>OBV!F2297</f>
        <v>BEARISH</v>
      </c>
      <c r="L2297" s="18" t="str">
        <f>OBV!G2297</f>
        <v>NEUTRAL</v>
      </c>
      <c r="M2297" s="18" t="str">
        <f>OBV!H2297</f>
        <v>BEARISH DIVERGENCE</v>
      </c>
    </row>
    <row r="2298" spans="1:13" ht="13.5" x14ac:dyDescent="0.25">
      <c r="A2298" s="4">
        <f>TITRES_STAT!B2301</f>
        <v>45348</v>
      </c>
      <c r="B2298" s="2">
        <f>TITRES_STAT!C2301</f>
        <v>10.9</v>
      </c>
      <c r="C2298" s="2">
        <f>RSI!I2298</f>
        <v>60.999996654497473</v>
      </c>
      <c r="D2298" s="2">
        <f>MACD!E2298</f>
        <v>-4.282850984453912E-2</v>
      </c>
      <c r="E2298" s="2">
        <f>MACD!F2298</f>
        <v>2.3161145530923119E-2</v>
      </c>
      <c r="F2298" s="2">
        <f>'Moving Avg'!D2298</f>
        <v>4.8784999999999998</v>
      </c>
      <c r="G2298" s="2">
        <f>'Moving Avg'!E2298</f>
        <v>4.8184300000000011</v>
      </c>
      <c r="H2298" s="2">
        <f>'Moving Avg'!F2298</f>
        <v>4.8301150000000002</v>
      </c>
      <c r="I2298" s="2">
        <f>'Moving Avg'!G2298</f>
        <v>5.0077440000000015</v>
      </c>
      <c r="J2298" s="2">
        <f>'Moving Avg'!H2298</f>
        <v>5.5224775000000044</v>
      </c>
      <c r="K2298" s="18" t="str">
        <f>OBV!F2298</f>
        <v>BEARISH</v>
      </c>
      <c r="L2298" s="18" t="str">
        <f>OBV!G2298</f>
        <v>WEAK</v>
      </c>
      <c r="M2298" s="18" t="str">
        <f>OBV!H2298</f>
        <v>BEARISH DIVERGENCE</v>
      </c>
    </row>
    <row r="2299" spans="1:13" ht="13.5" x14ac:dyDescent="0.25">
      <c r="A2299" s="4">
        <f>TITRES_STAT!B2302</f>
        <v>45349</v>
      </c>
      <c r="B2299" s="2">
        <f>TITRES_STAT!C2302</f>
        <v>11</v>
      </c>
      <c r="C2299" s="2">
        <f>RSI!I2299</f>
        <v>64.367394233110062</v>
      </c>
      <c r="D2299" s="2">
        <f>MACD!E2299</f>
        <v>-7.384301349680733E-2</v>
      </c>
      <c r="E2299" s="2">
        <f>MACD!F2299</f>
        <v>3.7603137253770305E-3</v>
      </c>
      <c r="F2299" s="2">
        <f>'Moving Avg'!D2299</f>
        <v>4.9243600000000001</v>
      </c>
      <c r="G2299" s="2">
        <f>'Moving Avg'!E2299</f>
        <v>4.8509900000000004</v>
      </c>
      <c r="H2299" s="2">
        <f>'Moving Avg'!F2299</f>
        <v>4.830115000000001</v>
      </c>
      <c r="I2299" s="2">
        <f>'Moving Avg'!G2299</f>
        <v>5.0031580000000018</v>
      </c>
      <c r="J2299" s="2">
        <f>'Moving Avg'!H2299</f>
        <v>5.521468000000004</v>
      </c>
      <c r="K2299" s="18" t="str">
        <f>OBV!F2299</f>
        <v>BEARISH</v>
      </c>
      <c r="L2299" s="18" t="str">
        <f>OBV!G2299</f>
        <v>NEUTRAL</v>
      </c>
      <c r="M2299" s="18" t="str">
        <f>OBV!H2299</f>
        <v>BEARISH DIVERGENCE</v>
      </c>
    </row>
    <row r="2300" spans="1:13" ht="13.5" x14ac:dyDescent="0.25">
      <c r="A2300" s="4">
        <f>TITRES_STAT!B2303</f>
        <v>45350</v>
      </c>
      <c r="B2300" s="2">
        <f>TITRES_STAT!C2303</f>
        <v>11.15</v>
      </c>
      <c r="C2300" s="2">
        <f>RSI!I2300</f>
        <v>68.734579962940145</v>
      </c>
      <c r="D2300" s="2">
        <f>MACD!E2300</f>
        <v>-0.10539975552069958</v>
      </c>
      <c r="E2300" s="2">
        <f>MACD!F2300</f>
        <v>-1.8071700123838293E-2</v>
      </c>
      <c r="F2300" s="2">
        <f>'Moving Avg'!D2300</f>
        <v>4.9839799999999999</v>
      </c>
      <c r="G2300" s="2">
        <f>'Moving Avg'!E2300</f>
        <v>4.8899699999999999</v>
      </c>
      <c r="H2300" s="2">
        <f>'Moving Avg'!F2300</f>
        <v>4.8335549999999996</v>
      </c>
      <c r="I2300" s="2">
        <f>'Moving Avg'!G2300</f>
        <v>5.0004060000000017</v>
      </c>
      <c r="J2300" s="2">
        <f>'Moving Avg'!H2300</f>
        <v>5.5207360000000039</v>
      </c>
      <c r="K2300" s="18" t="str">
        <f>OBV!F2300</f>
        <v>BEARISH</v>
      </c>
      <c r="L2300" s="18" t="str">
        <f>OBV!G2300</f>
        <v>NEUTRAL</v>
      </c>
      <c r="M2300" s="18" t="str">
        <f>OBV!H2300</f>
        <v>BEARISH DIVERGENCE</v>
      </c>
    </row>
    <row r="2301" spans="1:13" ht="13.5" x14ac:dyDescent="0.25">
      <c r="A2301" s="4">
        <f>TITRES_STAT!B2304</f>
        <v>45351</v>
      </c>
      <c r="B2301" s="2">
        <f>TITRES_STAT!C2304</f>
        <v>11.15</v>
      </c>
      <c r="C2301" s="2">
        <f>RSI!I2301</f>
        <v>68.734579962940145</v>
      </c>
      <c r="D2301" s="2">
        <f>MACD!E2301</f>
        <v>-0.12630318866738754</v>
      </c>
      <c r="E2301" s="2">
        <f>MACD!F2301</f>
        <v>-3.9717997832548146E-2</v>
      </c>
      <c r="F2301" s="2">
        <f>'Moving Avg'!D2301</f>
        <v>5.0298399999999992</v>
      </c>
      <c r="G2301" s="2">
        <f>'Moving Avg'!E2301</f>
        <v>4.924360000000001</v>
      </c>
      <c r="H2301" s="2">
        <f>'Moving Avg'!F2301</f>
        <v>4.8484599999999993</v>
      </c>
      <c r="I2301" s="2">
        <f>'Moving Avg'!G2301</f>
        <v>4.9971960000000006</v>
      </c>
      <c r="J2301" s="2">
        <f>'Moving Avg'!H2301</f>
        <v>5.5196260000000041</v>
      </c>
      <c r="K2301" s="18" t="str">
        <f>OBV!F2301</f>
        <v>BEARISH</v>
      </c>
      <c r="L2301" s="18" t="str">
        <f>OBV!G2301</f>
        <v>NEUTRAL</v>
      </c>
      <c r="M2301" s="18" t="str">
        <f>OBV!H2301</f>
        <v>BEARISH DIVERGENCE</v>
      </c>
    </row>
    <row r="2302" spans="1:13" ht="13.5" x14ac:dyDescent="0.25">
      <c r="A2302" s="4">
        <f>TITRES_STAT!B2305</f>
        <v>45352</v>
      </c>
      <c r="B2302" s="2">
        <f>TITRES_STAT!C2305</f>
        <v>10.99</v>
      </c>
      <c r="C2302" s="2">
        <f>RSI!I2302</f>
        <v>59.694481391447965</v>
      </c>
      <c r="D2302" s="2">
        <f>MACD!E2302</f>
        <v>-0.14043832074906781</v>
      </c>
      <c r="E2302" s="2">
        <f>MACD!F2302</f>
        <v>-5.9862062415852083E-2</v>
      </c>
      <c r="F2302" s="2">
        <f>'Moving Avg'!D2302</f>
        <v>5.06196</v>
      </c>
      <c r="G2302" s="2">
        <f>'Moving Avg'!E2302</f>
        <v>4.9518800000000009</v>
      </c>
      <c r="H2302" s="2">
        <f>'Moving Avg'!F2302</f>
        <v>4.8596999999999992</v>
      </c>
      <c r="I2302" s="2">
        <f>'Moving Avg'!G2302</f>
        <v>4.9929780000000017</v>
      </c>
      <c r="J2302" s="2">
        <f>'Moving Avg'!H2302</f>
        <v>5.5185720000000034</v>
      </c>
      <c r="K2302" s="18" t="str">
        <f>OBV!F2302</f>
        <v>BULLISH</v>
      </c>
      <c r="L2302" s="18" t="str">
        <f>OBV!G2302</f>
        <v>NEUTRAL</v>
      </c>
      <c r="M2302" s="18" t="str">
        <f>OBV!H2302</f>
        <v>CONFIRMED BULLISH</v>
      </c>
    </row>
    <row r="2303" spans="1:13" ht="13.5" x14ac:dyDescent="0.25">
      <c r="A2303" s="4">
        <f>TITRES_STAT!B2306</f>
        <v>45355</v>
      </c>
      <c r="B2303" s="2">
        <f>TITRES_STAT!C2306</f>
        <v>11.12</v>
      </c>
      <c r="C2303" s="2">
        <f>RSI!I2303</f>
        <v>63.85693864357944</v>
      </c>
      <c r="D2303" s="2">
        <f>MACD!E2303</f>
        <v>-0.14970956872475405</v>
      </c>
      <c r="E2303" s="2">
        <f>MACD!F2303</f>
        <v>-7.783156367763247E-2</v>
      </c>
      <c r="F2303" s="2">
        <f>'Moving Avg'!D2303</f>
        <v>5.0821399999999999</v>
      </c>
      <c r="G2303" s="2">
        <f>'Moving Avg'!E2303</f>
        <v>4.9803200000000007</v>
      </c>
      <c r="H2303" s="2">
        <f>'Moving Avg'!F2303</f>
        <v>4.8739199999999991</v>
      </c>
      <c r="I2303" s="2">
        <f>'Moving Avg'!G2303</f>
        <v>4.9913280000000011</v>
      </c>
      <c r="J2303" s="2">
        <f>'Moving Avg'!H2303</f>
        <v>5.5181715000000047</v>
      </c>
      <c r="K2303" s="18" t="str">
        <f>OBV!F2303</f>
        <v>BULLISH</v>
      </c>
      <c r="L2303" s="18" t="str">
        <f>OBV!G2303</f>
        <v>NEUTRAL</v>
      </c>
      <c r="M2303" s="18" t="str">
        <f>OBV!H2303</f>
        <v>CONFIRMED BULLISH</v>
      </c>
    </row>
    <row r="2304" spans="1:13" ht="13.5" x14ac:dyDescent="0.25">
      <c r="A2304" s="4">
        <f>TITRES_STAT!B2307</f>
        <v>45356</v>
      </c>
      <c r="B2304" s="2">
        <f>TITRES_STAT!C2307</f>
        <v>10.97</v>
      </c>
      <c r="C2304" s="2">
        <f>RSI!I2304</f>
        <v>56.591477752805197</v>
      </c>
      <c r="D2304" s="2">
        <f>MACD!E2304</f>
        <v>-0.15341200438975289</v>
      </c>
      <c r="E2304" s="2">
        <f>MACD!F2304</f>
        <v>-9.2947651820056557E-2</v>
      </c>
      <c r="F2304" s="2">
        <f>'Moving Avg'!D2304</f>
        <v>5.0793999999999997</v>
      </c>
      <c r="G2304" s="2">
        <f>'Moving Avg'!E2304</f>
        <v>5.0018799999999999</v>
      </c>
      <c r="H2304" s="2">
        <f>'Moving Avg'!F2304</f>
        <v>4.8846999999999987</v>
      </c>
      <c r="I2304" s="2">
        <f>'Moving Avg'!G2304</f>
        <v>4.9880260000000023</v>
      </c>
      <c r="J2304" s="2">
        <f>'Moving Avg'!H2304</f>
        <v>5.5177605000000041</v>
      </c>
      <c r="K2304" s="18" t="str">
        <f>OBV!F2304</f>
        <v>BULLISH</v>
      </c>
      <c r="L2304" s="18" t="str">
        <f>OBV!G2304</f>
        <v>NEUTRAL</v>
      </c>
      <c r="M2304" s="18" t="str">
        <f>OBV!H2304</f>
        <v>BULLISH DIVERGENCE</v>
      </c>
    </row>
    <row r="2305" spans="1:13" ht="13.5" x14ac:dyDescent="0.25">
      <c r="A2305" s="4">
        <f>TITRES_STAT!B2308</f>
        <v>45357</v>
      </c>
      <c r="B2305" s="2">
        <f>TITRES_STAT!C2308</f>
        <v>11.05</v>
      </c>
      <c r="C2305" s="2">
        <f>RSI!I2305</f>
        <v>59.254628016904334</v>
      </c>
      <c r="D2305" s="2">
        <f>MACD!E2305</f>
        <v>-0.15973998669834533</v>
      </c>
      <c r="E2305" s="2">
        <f>MACD!F2305</f>
        <v>-0.10630611879571431</v>
      </c>
      <c r="F2305" s="2">
        <f>'Moving Avg'!D2305</f>
        <v>5.0702400000000001</v>
      </c>
      <c r="G2305" s="2">
        <f>'Moving Avg'!E2305</f>
        <v>5.0271100000000004</v>
      </c>
      <c r="H2305" s="2">
        <f>'Moving Avg'!F2305</f>
        <v>4.897314999999999</v>
      </c>
      <c r="I2305" s="2">
        <f>'Moving Avg'!G2305</f>
        <v>4.9848160000000004</v>
      </c>
      <c r="J2305" s="2">
        <f>'Moving Avg'!H2305</f>
        <v>5.5165995000000043</v>
      </c>
      <c r="K2305" s="18" t="str">
        <f>OBV!F2305</f>
        <v>BULLISH</v>
      </c>
      <c r="L2305" s="18" t="str">
        <f>OBV!G2305</f>
        <v>NEUTRAL</v>
      </c>
      <c r="M2305" s="18" t="str">
        <f>OBV!H2305</f>
        <v>BULLISH DIVERGENCE</v>
      </c>
    </row>
    <row r="2306" spans="1:13" ht="13.5" x14ac:dyDescent="0.25">
      <c r="A2306" s="4">
        <f>TITRES_STAT!B2309</f>
        <v>45358</v>
      </c>
      <c r="B2306" s="2">
        <f>TITRES_STAT!C2309</f>
        <v>11.05</v>
      </c>
      <c r="C2306" s="2">
        <f>RSI!I2306</f>
        <v>59.254628016904327</v>
      </c>
      <c r="D2306" s="2">
        <f>MACD!E2306</f>
        <v>-0.15516800717717505</v>
      </c>
      <c r="E2306" s="2">
        <f>MACD!F2306</f>
        <v>-0.11607849647200646</v>
      </c>
      <c r="F2306" s="2">
        <f>'Moving Avg'!D2306</f>
        <v>5.0610799999999996</v>
      </c>
      <c r="G2306" s="2">
        <f>'Moving Avg'!E2306</f>
        <v>5.0454600000000003</v>
      </c>
      <c r="H2306" s="2">
        <f>'Moving Avg'!F2306</f>
        <v>4.9099299999999984</v>
      </c>
      <c r="I2306" s="2">
        <f>'Moving Avg'!G2306</f>
        <v>4.981148000000001</v>
      </c>
      <c r="J2306" s="2">
        <f>'Moving Avg'!H2306</f>
        <v>5.5152605000000055</v>
      </c>
      <c r="K2306" s="18" t="str">
        <f>OBV!F2306</f>
        <v>BULLISH</v>
      </c>
      <c r="L2306" s="18" t="str">
        <f>OBV!G2306</f>
        <v>NEUTRAL</v>
      </c>
      <c r="M2306" s="18" t="str">
        <f>OBV!H2306</f>
        <v>BULLISH DIVERGENCE</v>
      </c>
    </row>
    <row r="2307" spans="1:13" ht="13.5" x14ac:dyDescent="0.25">
      <c r="A2307" s="4">
        <f>TITRES_STAT!B2310</f>
        <v>45359</v>
      </c>
      <c r="B2307" s="2">
        <f>TITRES_STAT!C2310</f>
        <v>10.9</v>
      </c>
      <c r="C2307" s="2">
        <f>RSI!I2307</f>
        <v>52.281035150558047</v>
      </c>
      <c r="D2307" s="2">
        <f>MACD!E2307</f>
        <v>-0.14752023966426808</v>
      </c>
      <c r="E2307" s="2">
        <f>MACD!F2307</f>
        <v>-0.1223668451104588</v>
      </c>
      <c r="F2307" s="2">
        <f>'Moving Avg'!D2307</f>
        <v>5.0528199999999996</v>
      </c>
      <c r="G2307" s="2">
        <f>'Moving Avg'!E2307</f>
        <v>5.0573899999999998</v>
      </c>
      <c r="H2307" s="2">
        <f>'Moving Avg'!F2307</f>
        <v>4.9239199999999999</v>
      </c>
      <c r="I2307" s="2">
        <f>'Moving Avg'!G2307</f>
        <v>4.9742700000000006</v>
      </c>
      <c r="J2307" s="2">
        <f>'Moving Avg'!H2307</f>
        <v>5.5135775000000056</v>
      </c>
      <c r="K2307" s="18" t="str">
        <f>OBV!F2307</f>
        <v>BEARISH</v>
      </c>
      <c r="L2307" s="18" t="str">
        <f>OBV!G2307</f>
        <v>WEAK</v>
      </c>
      <c r="M2307" s="18" t="str">
        <f>OBV!H2307</f>
        <v>CONFIRMED BEARISH</v>
      </c>
    </row>
    <row r="2308" spans="1:13" ht="13.5" x14ac:dyDescent="0.25">
      <c r="A2308" s="4">
        <f>TITRES_STAT!B2311</f>
        <v>45362</v>
      </c>
      <c r="B2308" s="2">
        <f>TITRES_STAT!C2311</f>
        <v>10.89</v>
      </c>
      <c r="C2308" s="2">
        <f>RSI!I2308</f>
        <v>51.841728415007026</v>
      </c>
      <c r="D2308" s="2">
        <f>MACD!E2308</f>
        <v>-0.12251221395285228</v>
      </c>
      <c r="E2308" s="2">
        <f>MACD!F2308</f>
        <v>-0.1223959188789375</v>
      </c>
      <c r="F2308" s="2">
        <f>'Moving Avg'!D2308</f>
        <v>5.03172</v>
      </c>
      <c r="G2308" s="2">
        <f>'Moving Avg'!E2308</f>
        <v>5.0569300000000004</v>
      </c>
      <c r="H2308" s="2">
        <f>'Moving Avg'!F2308</f>
        <v>4.9376800000000003</v>
      </c>
      <c r="I2308" s="2">
        <f>'Moving Avg'!G2308</f>
        <v>4.9668400000000013</v>
      </c>
      <c r="J2308" s="2">
        <f>'Moving Avg'!H2308</f>
        <v>5.5123160000000055</v>
      </c>
      <c r="K2308" s="18" t="str">
        <f>OBV!F2308</f>
        <v>BEARISH</v>
      </c>
      <c r="L2308" s="18" t="str">
        <f>OBV!G2308</f>
        <v>WEAK</v>
      </c>
      <c r="M2308" s="18" t="str">
        <f>OBV!H2308</f>
        <v>CONFIRMED BEARISH</v>
      </c>
    </row>
    <row r="2309" spans="1:13" ht="13.5" x14ac:dyDescent="0.25">
      <c r="A2309" s="4">
        <f>TITRES_STAT!B2312</f>
        <v>45363</v>
      </c>
      <c r="B2309" s="2">
        <f>TITRES_STAT!C2312</f>
        <v>10.91</v>
      </c>
      <c r="C2309" s="2">
        <f>RSI!I2309</f>
        <v>52.697818627993314</v>
      </c>
      <c r="D2309" s="2">
        <f>MACD!E2309</f>
        <v>-9.5105786811967796E-2</v>
      </c>
      <c r="E2309" s="2">
        <f>MACD!F2309</f>
        <v>-0.11693789246554356</v>
      </c>
      <c r="F2309" s="2">
        <f>'Moving Avg'!D2309</f>
        <v>5.0262200000000004</v>
      </c>
      <c r="G2309" s="2">
        <f>'Moving Avg'!E2309</f>
        <v>5.05281</v>
      </c>
      <c r="H2309" s="2">
        <f>'Moving Avg'!F2309</f>
        <v>4.9519000000000002</v>
      </c>
      <c r="I2309" s="2">
        <f>'Moving Avg'!G2309</f>
        <v>4.962346000000001</v>
      </c>
      <c r="J2309" s="2">
        <f>'Moving Avg'!H2309</f>
        <v>5.5112340000000062</v>
      </c>
      <c r="K2309" s="18" t="str">
        <f>OBV!F2309</f>
        <v>BEARISH</v>
      </c>
      <c r="L2309" s="18" t="str">
        <f>OBV!G2309</f>
        <v>WEAK</v>
      </c>
      <c r="M2309" s="18" t="str">
        <f>OBV!H2309</f>
        <v>CONFIRMED BEARISH</v>
      </c>
    </row>
    <row r="2310" spans="1:13" ht="13.5" x14ac:dyDescent="0.25">
      <c r="A2310" s="4">
        <f>TITRES_STAT!B2313</f>
        <v>45364</v>
      </c>
      <c r="B2310" s="2">
        <f>TITRES_STAT!C2313</f>
        <v>10.8</v>
      </c>
      <c r="C2310" s="2">
        <f>RSI!I2310</f>
        <v>47.686705634451968</v>
      </c>
      <c r="D2310" s="2">
        <f>MACD!E2310</f>
        <v>-5.7754816410284349E-2</v>
      </c>
      <c r="E2310" s="2">
        <f>MACD!F2310</f>
        <v>-0.10510127725449173</v>
      </c>
      <c r="F2310" s="2">
        <f>'Moving Avg'!D2310</f>
        <v>5.0032800000000002</v>
      </c>
      <c r="G2310" s="2">
        <f>'Moving Avg'!E2310</f>
        <v>5.036760000000001</v>
      </c>
      <c r="H2310" s="2">
        <f>'Moving Avg'!F2310</f>
        <v>4.9633649999999996</v>
      </c>
      <c r="I2310" s="2">
        <f>'Moving Avg'!G2310</f>
        <v>4.9586760000000005</v>
      </c>
      <c r="J2310" s="2">
        <f>'Moving Avg'!H2310</f>
        <v>5.5098995000000057</v>
      </c>
      <c r="K2310" s="18" t="str">
        <f>OBV!F2310</f>
        <v>BEARISH</v>
      </c>
      <c r="L2310" s="18" t="str">
        <f>OBV!G2310</f>
        <v>WEAK</v>
      </c>
      <c r="M2310" s="18" t="str">
        <f>OBV!H2310</f>
        <v>CONFIRMED BEARISH</v>
      </c>
    </row>
    <row r="2311" spans="1:13" ht="13.5" x14ac:dyDescent="0.25">
      <c r="A2311" s="4">
        <f>TITRES_STAT!B2314</f>
        <v>45365</v>
      </c>
      <c r="B2311" s="2">
        <f>TITRES_STAT!C2314</f>
        <v>10.8</v>
      </c>
      <c r="C2311" s="2">
        <f>RSI!I2311</f>
        <v>47.686705634451975</v>
      </c>
      <c r="D2311" s="2">
        <f>MACD!E2311</f>
        <v>-2.6004001236199059E-2</v>
      </c>
      <c r="E2311" s="2">
        <f>MACD!F2311</f>
        <v>-8.9281822050833209E-2</v>
      </c>
      <c r="F2311" s="2">
        <f>'Moving Avg'!D2311</f>
        <v>4.98034</v>
      </c>
      <c r="G2311" s="2">
        <f>'Moving Avg'!E2311</f>
        <v>5.0207099999999993</v>
      </c>
      <c r="H2311" s="2">
        <f>'Moving Avg'!F2311</f>
        <v>4.9725349999999997</v>
      </c>
      <c r="I2311" s="2">
        <f>'Moving Avg'!G2311</f>
        <v>4.9550060000000009</v>
      </c>
      <c r="J2311" s="2">
        <f>'Moving Avg'!H2311</f>
        <v>5.5086540000000062</v>
      </c>
      <c r="K2311" s="18" t="str">
        <f>OBV!F2311</f>
        <v>BEARISH</v>
      </c>
      <c r="L2311" s="18" t="str">
        <f>OBV!G2311</f>
        <v>WEAK</v>
      </c>
      <c r="M2311" s="18" t="str">
        <f>OBV!H2311</f>
        <v>CONFIRMED BEARISH</v>
      </c>
    </row>
    <row r="2312" spans="1:13" ht="13.5" x14ac:dyDescent="0.25">
      <c r="A2312" s="4">
        <f>TITRES_STAT!B2315</f>
        <v>45366</v>
      </c>
      <c r="B2312" s="2">
        <f>TITRES_STAT!C2315</f>
        <v>10.8</v>
      </c>
      <c r="C2312" s="2">
        <f>RSI!I2312</f>
        <v>47.686705634451968</v>
      </c>
      <c r="D2312" s="2">
        <f>MACD!E2312</f>
        <v>-1.0279527795121091E-2</v>
      </c>
      <c r="E2312" s="2">
        <f>MACD!F2312</f>
        <v>-7.3481363199690786E-2</v>
      </c>
      <c r="F2312" s="2">
        <f>'Moving Avg'!D2312</f>
        <v>4.9711599999999994</v>
      </c>
      <c r="G2312" s="2">
        <f>'Moving Avg'!E2312</f>
        <v>5.0119899999999991</v>
      </c>
      <c r="H2312" s="2">
        <f>'Moving Avg'!F2312</f>
        <v>4.9819349999999991</v>
      </c>
      <c r="I2312" s="2">
        <f>'Moving Avg'!G2312</f>
        <v>4.9531720000000012</v>
      </c>
      <c r="J2312" s="2">
        <f>'Moving Avg'!H2312</f>
        <v>5.5074085000000057</v>
      </c>
      <c r="K2312" s="18" t="str">
        <f>OBV!F2312</f>
        <v>BEARISH</v>
      </c>
      <c r="L2312" s="18" t="str">
        <f>OBV!G2312</f>
        <v>NEUTRAL</v>
      </c>
      <c r="M2312" s="18" t="str">
        <f>OBV!H2312</f>
        <v>CONFIRMED BEARISH</v>
      </c>
    </row>
    <row r="2313" spans="1:13" ht="13.5" x14ac:dyDescent="0.25">
      <c r="A2313" s="4">
        <f>TITRES_STAT!B2316</f>
        <v>45369</v>
      </c>
      <c r="B2313" s="2">
        <f>TITRES_STAT!C2316</f>
        <v>10.8</v>
      </c>
      <c r="C2313" s="2">
        <f>RSI!I2313</f>
        <v>47.686705634451975</v>
      </c>
      <c r="D2313" s="2">
        <f>MACD!E2313</f>
        <v>1.2320324932733939E-2</v>
      </c>
      <c r="E2313" s="2">
        <f>MACD!F2313</f>
        <v>-5.6321025573205841E-2</v>
      </c>
      <c r="F2313" s="2">
        <f>'Moving Avg'!D2313</f>
        <v>4.9628999999999994</v>
      </c>
      <c r="G2313" s="2">
        <f>'Moving Avg'!E2313</f>
        <v>4.9973099999999988</v>
      </c>
      <c r="H2313" s="2">
        <f>'Moving Avg'!F2313</f>
        <v>4.9888149999999998</v>
      </c>
      <c r="I2313" s="2">
        <f>'Moving Avg'!G2313</f>
        <v>4.9525300000000012</v>
      </c>
      <c r="J2313" s="2">
        <f>'Moving Avg'!H2313</f>
        <v>5.5056070000000057</v>
      </c>
      <c r="K2313" s="18" t="str">
        <f>OBV!F2313</f>
        <v>BULLISH</v>
      </c>
      <c r="L2313" s="18" t="str">
        <f>OBV!G2313</f>
        <v>NEUTRAL</v>
      </c>
      <c r="M2313" s="18" t="str">
        <f>OBV!H2313</f>
        <v>BULLISH DIVERGENCE</v>
      </c>
    </row>
    <row r="2314" spans="1:13" ht="13.5" x14ac:dyDescent="0.25">
      <c r="A2314" s="4">
        <f>TITRES_STAT!B2317</f>
        <v>45370</v>
      </c>
      <c r="B2314" s="2">
        <f>TITRES_STAT!C2317</f>
        <v>10.8</v>
      </c>
      <c r="C2314" s="2">
        <f>RSI!I2314</f>
        <v>47.686705634451968</v>
      </c>
      <c r="D2314" s="2">
        <f>MACD!E2314</f>
        <v>2.0974678780110168E-2</v>
      </c>
      <c r="E2314" s="2">
        <f>MACD!F2314</f>
        <v>-4.0861884702542643E-2</v>
      </c>
      <c r="F2314" s="2">
        <f>'Moving Avg'!D2314</f>
        <v>4.9527999999999999</v>
      </c>
      <c r="G2314" s="2">
        <f>'Moving Avg'!E2314</f>
        <v>4.9895099999999983</v>
      </c>
      <c r="H2314" s="2">
        <f>'Moving Avg'!F2314</f>
        <v>4.9956949999999996</v>
      </c>
      <c r="I2314" s="2">
        <f>'Moving Avg'!G2314</f>
        <v>4.9506040000000011</v>
      </c>
      <c r="J2314" s="2">
        <f>'Moving Avg'!H2314</f>
        <v>5.5039170000000057</v>
      </c>
      <c r="K2314" s="18" t="str">
        <f>OBV!F2314</f>
        <v>BEARISH</v>
      </c>
      <c r="L2314" s="18" t="str">
        <f>OBV!G2314</f>
        <v>NEUTRAL</v>
      </c>
      <c r="M2314" s="18" t="str">
        <f>OBV!H2314</f>
        <v>CONFIRMED BEARISH</v>
      </c>
    </row>
    <row r="2315" spans="1:13" ht="13.5" x14ac:dyDescent="0.25">
      <c r="A2315" s="4">
        <f>TITRES_STAT!B2318</f>
        <v>45372</v>
      </c>
      <c r="B2315" s="2">
        <f>TITRES_STAT!C2318</f>
        <v>11.1</v>
      </c>
      <c r="C2315" s="2">
        <f>RSI!I2315</f>
        <v>61.962588711167996</v>
      </c>
      <c r="D2315" s="2">
        <f>MACD!E2315</f>
        <v>2.3858577905204292E-2</v>
      </c>
      <c r="E2315" s="2">
        <f>MACD!F2315</f>
        <v>-2.7917792180993259E-2</v>
      </c>
      <c r="F2315" s="2">
        <f>'Moving Avg'!D2315</f>
        <v>4.9803199999999999</v>
      </c>
      <c r="G2315" s="2">
        <f>'Moving Avg'!E2315</f>
        <v>4.9917999999999996</v>
      </c>
      <c r="H2315" s="2">
        <f>'Moving Avg'!F2315</f>
        <v>5.0094549999999991</v>
      </c>
      <c r="I2315" s="2">
        <f>'Moving Avg'!G2315</f>
        <v>4.9515220000000015</v>
      </c>
      <c r="J2315" s="2">
        <f>'Moving Avg'!H2315</f>
        <v>5.5031370000000059</v>
      </c>
      <c r="K2315" s="18" t="str">
        <f>OBV!F2315</f>
        <v>BULLISH</v>
      </c>
      <c r="L2315" s="18" t="str">
        <f>OBV!G2315</f>
        <v>NEUTRAL</v>
      </c>
      <c r="M2315" s="18" t="str">
        <f>OBV!H2315</f>
        <v>CONFIRMED BULLISH</v>
      </c>
    </row>
    <row r="2316" spans="1:13" ht="13.5" x14ac:dyDescent="0.25">
      <c r="A2316" s="4">
        <f>TITRES_STAT!B2319</f>
        <v>45373</v>
      </c>
      <c r="B2316" s="2">
        <f>TITRES_STAT!C2319</f>
        <v>11.09</v>
      </c>
      <c r="C2316" s="2">
        <f>RSI!I2316</f>
        <v>61.359753515861549</v>
      </c>
      <c r="D2316" s="2">
        <f>MACD!E2316</f>
        <v>2.5925922485774855E-2</v>
      </c>
      <c r="E2316" s="2">
        <f>MACD!F2316</f>
        <v>-1.7149049247639638E-2</v>
      </c>
      <c r="F2316" s="2">
        <f>'Moving Avg'!D2316</f>
        <v>5.0069199999999991</v>
      </c>
      <c r="G2316" s="2">
        <f>'Moving Avg'!E2316</f>
        <v>4.9936299999999996</v>
      </c>
      <c r="H2316" s="2">
        <f>'Moving Avg'!F2316</f>
        <v>5.019544999999999</v>
      </c>
      <c r="I2316" s="2">
        <f>'Moving Avg'!G2316</f>
        <v>4.9514300000000011</v>
      </c>
      <c r="J2316" s="2">
        <f>'Moving Avg'!H2316</f>
        <v>5.501889500000007</v>
      </c>
      <c r="K2316" s="18" t="str">
        <f>OBV!F2316</f>
        <v>BEARISH</v>
      </c>
      <c r="L2316" s="18" t="str">
        <f>OBV!G2316</f>
        <v>NEUTRAL</v>
      </c>
      <c r="M2316" s="18" t="str">
        <f>OBV!H2316</f>
        <v>BEARISH DIVERGENCE</v>
      </c>
    </row>
    <row r="2317" spans="1:13" ht="13.5" x14ac:dyDescent="0.25">
      <c r="A2317" s="4">
        <f>TITRES_STAT!B2320</f>
        <v>45376</v>
      </c>
      <c r="B2317" s="2">
        <f>TITRES_STAT!C2320</f>
        <v>11.1</v>
      </c>
      <c r="C2317" s="2">
        <f>RSI!I2317</f>
        <v>61.760405235169785</v>
      </c>
      <c r="D2317" s="2">
        <f>MACD!E2317</f>
        <v>1.6116281658748122E-2</v>
      </c>
      <c r="E2317" s="2">
        <f>MACD!F2317</f>
        <v>-1.0495983066362086E-2</v>
      </c>
      <c r="F2317" s="2">
        <f>'Moving Avg'!D2317</f>
        <v>5.0344399999999991</v>
      </c>
      <c r="G2317" s="2">
        <f>'Moving Avg'!E2317</f>
        <v>5.0027999999999997</v>
      </c>
      <c r="H2317" s="2">
        <f>'Moving Avg'!F2317</f>
        <v>5.0300950000000002</v>
      </c>
      <c r="I2317" s="2">
        <f>'Moving Avg'!G2317</f>
        <v>4.9528980000000011</v>
      </c>
      <c r="J2317" s="2">
        <f>'Moving Avg'!H2317</f>
        <v>5.5006650000000068</v>
      </c>
      <c r="K2317" s="18" t="str">
        <f>OBV!F2317</f>
        <v>BULLISH</v>
      </c>
      <c r="L2317" s="18" t="str">
        <f>OBV!G2317</f>
        <v>STRONG</v>
      </c>
      <c r="M2317" s="18" t="str">
        <f>OBV!H2317</f>
        <v>CONFIRMED BULLISH</v>
      </c>
    </row>
    <row r="2318" spans="1:13" ht="13.5" x14ac:dyDescent="0.25">
      <c r="A2318" s="4">
        <f>TITRES_STAT!B2321</f>
        <v>45377</v>
      </c>
      <c r="B2318" s="2">
        <f>TITRES_STAT!C2321</f>
        <v>11.2</v>
      </c>
      <c r="C2318" s="2">
        <f>RSI!I2318</f>
        <v>65.593957442505385</v>
      </c>
      <c r="D2318" s="2">
        <f>MACD!E2318</f>
        <v>3.0942977440266972E-3</v>
      </c>
      <c r="E2318" s="2">
        <f>MACD!F2318</f>
        <v>-7.7779269042843307E-3</v>
      </c>
      <c r="F2318" s="2">
        <f>'Moving Avg'!D2318</f>
        <v>5.0711399999999998</v>
      </c>
      <c r="G2318" s="2">
        <f>'Moving Avg'!E2318</f>
        <v>5.0170200000000005</v>
      </c>
      <c r="H2318" s="2">
        <f>'Moving Avg'!F2318</f>
        <v>5.036975</v>
      </c>
      <c r="I2318" s="2">
        <f>'Moving Avg'!G2318</f>
        <v>4.9528980000000011</v>
      </c>
      <c r="J2318" s="2">
        <f>'Moving Avg'!H2318</f>
        <v>5.4991145000000063</v>
      </c>
      <c r="K2318" s="18" t="str">
        <f>OBV!F2318</f>
        <v>BULLISH</v>
      </c>
      <c r="L2318" s="18" t="str">
        <f>OBV!G2318</f>
        <v>STRONG</v>
      </c>
      <c r="M2318" s="18" t="str">
        <f>OBV!H2318</f>
        <v>CONFIRMED BULLISH</v>
      </c>
    </row>
    <row r="2319" spans="1:13" ht="13.5" x14ac:dyDescent="0.25">
      <c r="A2319" s="4">
        <f>TITRES_STAT!B2322</f>
        <v>45378</v>
      </c>
      <c r="B2319" s="2">
        <f>TITRES_STAT!C2322</f>
        <v>11.3</v>
      </c>
      <c r="C2319" s="2">
        <f>RSI!I2319</f>
        <v>68.939969172108704</v>
      </c>
      <c r="D2319" s="2">
        <f>MACD!E2319</f>
        <v>-1.0741094756043346E-2</v>
      </c>
      <c r="E2319" s="2">
        <f>MACD!F2319</f>
        <v>-8.3705604746361333E-3</v>
      </c>
      <c r="F2319" s="2">
        <f>'Moving Avg'!D2319</f>
        <v>5.117</v>
      </c>
      <c r="G2319" s="2">
        <f>'Moving Avg'!E2319</f>
        <v>5.0348999999999995</v>
      </c>
      <c r="H2319" s="2">
        <f>'Moving Avg'!F2319</f>
        <v>5.0438550000000006</v>
      </c>
      <c r="I2319" s="2">
        <f>'Moving Avg'!G2319</f>
        <v>4.9528980000000011</v>
      </c>
      <c r="J2319" s="2">
        <f>'Moving Avg'!H2319</f>
        <v>5.4972370000000055</v>
      </c>
      <c r="K2319" s="18" t="str">
        <f>OBV!F2319</f>
        <v>BULLISH</v>
      </c>
      <c r="L2319" s="18" t="str">
        <f>OBV!G2319</f>
        <v>STRONG</v>
      </c>
      <c r="M2319" s="18" t="str">
        <f>OBV!H2319</f>
        <v>CONFIRMED BULLISH</v>
      </c>
    </row>
    <row r="2320" spans="1:13" ht="13.5" x14ac:dyDescent="0.25">
      <c r="A2320" s="4">
        <f>TITRES_STAT!B2323</f>
        <v>45379</v>
      </c>
      <c r="B2320" s="2">
        <f>TITRES_STAT!C2323</f>
        <v>11.3</v>
      </c>
      <c r="C2320" s="2">
        <f>RSI!I2320</f>
        <v>68.939969172108704</v>
      </c>
      <c r="D2320" s="2">
        <f>MACD!E2320</f>
        <v>-3.1265221703322688E-2</v>
      </c>
      <c r="E2320" s="2">
        <f>MACD!F2320</f>
        <v>-1.2949492720373445E-2</v>
      </c>
      <c r="F2320" s="2">
        <f>'Moving Avg'!D2320</f>
        <v>5.1353399999999993</v>
      </c>
      <c r="G2320" s="2">
        <f>'Moving Avg'!E2320</f>
        <v>5.0578299999999992</v>
      </c>
      <c r="H2320" s="2">
        <f>'Moving Avg'!F2320</f>
        <v>5.047295000000001</v>
      </c>
      <c r="I2320" s="2">
        <f>'Moving Avg'!G2320</f>
        <v>4.9554660000000004</v>
      </c>
      <c r="J2320" s="2">
        <f>'Moving Avg'!H2320</f>
        <v>5.4947150000000056</v>
      </c>
      <c r="K2320" s="18" t="str">
        <f>OBV!F2320</f>
        <v>BULLISH</v>
      </c>
      <c r="L2320" s="18" t="str">
        <f>OBV!G2320</f>
        <v>STRONG</v>
      </c>
      <c r="M2320" s="18" t="str">
        <f>OBV!H2320</f>
        <v>CONFIRMED BULLISH</v>
      </c>
    </row>
    <row r="2321" spans="1:13" ht="13.5" x14ac:dyDescent="0.25">
      <c r="A2321" s="4">
        <f>TITRES_STAT!B2324</f>
        <v>45380</v>
      </c>
      <c r="B2321" s="2">
        <f>TITRES_STAT!C2324</f>
        <v>11.44</v>
      </c>
      <c r="C2321" s="2">
        <f>RSI!I2321</f>
        <v>73.180180520502944</v>
      </c>
      <c r="D2321" s="2">
        <f>MACD!E2321</f>
        <v>-5.4357740289330714E-2</v>
      </c>
      <c r="E2321" s="2">
        <f>MACD!F2321</f>
        <v>-2.1231142234164901E-2</v>
      </c>
      <c r="F2321" s="2">
        <f>'Moving Avg'!D2321</f>
        <v>5.1674400000000009</v>
      </c>
      <c r="G2321" s="2">
        <f>'Moving Avg'!E2321</f>
        <v>5.0871799999999991</v>
      </c>
      <c r="H2321" s="2">
        <f>'Moving Avg'!F2321</f>
        <v>5.0539450000000006</v>
      </c>
      <c r="I2321" s="2">
        <f>'Moving Avg'!G2321</f>
        <v>4.9599599999999997</v>
      </c>
      <c r="J2321" s="2">
        <f>'Moving Avg'!H2321</f>
        <v>5.4925360000000047</v>
      </c>
      <c r="K2321" s="18" t="str">
        <f>OBV!F2321</f>
        <v>BULLISH</v>
      </c>
      <c r="L2321" s="18" t="str">
        <f>OBV!G2321</f>
        <v>STRONG</v>
      </c>
      <c r="M2321" s="18" t="str">
        <f>OBV!H2321</f>
        <v>CONFIRMED BULLISH</v>
      </c>
    </row>
    <row r="2322" spans="1:13" ht="13.5" x14ac:dyDescent="0.25">
      <c r="A2322" s="4">
        <f>TITRES_STAT!B2325</f>
        <v>45383</v>
      </c>
      <c r="B2322" s="2">
        <f>TITRES_STAT!C2325</f>
        <v>11.39</v>
      </c>
      <c r="C2322" s="2">
        <f>RSI!I2322</f>
        <v>69.533762220827697</v>
      </c>
      <c r="D2322" s="2">
        <f>MACD!E2322</f>
        <v>-7.3479141001565829E-2</v>
      </c>
      <c r="E2322" s="2">
        <f>MACD!F2322</f>
        <v>-3.1680741987645089E-2</v>
      </c>
      <c r="F2322" s="2">
        <f>'Moving Avg'!D2322</f>
        <v>5.1940399999999993</v>
      </c>
      <c r="G2322" s="2">
        <f>'Moving Avg'!E2322</f>
        <v>5.1142399999999988</v>
      </c>
      <c r="H2322" s="2">
        <f>'Moving Avg'!F2322</f>
        <v>5.0631150000000007</v>
      </c>
      <c r="I2322" s="2">
        <f>'Moving Avg'!G2322</f>
        <v>4.9635379999999998</v>
      </c>
      <c r="J2322" s="2">
        <f>'Moving Avg'!H2322</f>
        <v>5.4904205000000061</v>
      </c>
      <c r="K2322" s="18" t="str">
        <f>OBV!F2322</f>
        <v>BULLISH</v>
      </c>
      <c r="L2322" s="18" t="str">
        <f>OBV!G2322</f>
        <v>NEUTRAL</v>
      </c>
      <c r="M2322" s="18" t="str">
        <f>OBV!H2322</f>
        <v>CONFIRMED BULLISH</v>
      </c>
    </row>
    <row r="2323" spans="1:13" ht="13.5" x14ac:dyDescent="0.25">
      <c r="A2323" s="4">
        <f>TITRES_STAT!B2326</f>
        <v>45384</v>
      </c>
      <c r="B2323" s="2">
        <f>TITRES_STAT!C2326</f>
        <v>11.3</v>
      </c>
      <c r="C2323" s="2">
        <f>RSI!I2323</f>
        <v>63.398266639650444</v>
      </c>
      <c r="D2323" s="2">
        <f>MACD!E2323</f>
        <v>-8.7647427702018277E-2</v>
      </c>
      <c r="E2323" s="2">
        <f>MACD!F2323</f>
        <v>-4.2874079130519729E-2</v>
      </c>
      <c r="F2323" s="2">
        <f>'Moving Avg'!D2323</f>
        <v>5.2031999999999998</v>
      </c>
      <c r="G2323" s="2">
        <f>'Moving Avg'!E2323</f>
        <v>5.1371699999999993</v>
      </c>
      <c r="H2323" s="2">
        <f>'Moving Avg'!F2323</f>
        <v>5.0672400000000009</v>
      </c>
      <c r="I2323" s="2">
        <f>'Moving Avg'!G2323</f>
        <v>4.9672059999999991</v>
      </c>
      <c r="J2323" s="2">
        <f>'Moving Avg'!H2323</f>
        <v>5.4880985000000058</v>
      </c>
      <c r="K2323" s="18" t="str">
        <f>OBV!F2323</f>
        <v>BULLISH</v>
      </c>
      <c r="L2323" s="18" t="str">
        <f>OBV!G2323</f>
        <v>NEUTRAL</v>
      </c>
      <c r="M2323" s="18" t="str">
        <f>OBV!H2323</f>
        <v>CONFIRMED BULLISH</v>
      </c>
    </row>
    <row r="2324" spans="1:13" ht="13.5" x14ac:dyDescent="0.25">
      <c r="A2324" s="4">
        <f>TITRES_STAT!B2327</f>
        <v>45385</v>
      </c>
      <c r="B2324" s="2">
        <f>TITRES_STAT!C2327</f>
        <v>11.3</v>
      </c>
      <c r="C2324" s="2">
        <f>RSI!I2324</f>
        <v>63.398266639650444</v>
      </c>
      <c r="D2324" s="2">
        <f>MACD!E2324</f>
        <v>-0.1003622115533469</v>
      </c>
      <c r="E2324" s="2">
        <f>MACD!F2324</f>
        <v>-5.437170561508517E-2</v>
      </c>
      <c r="F2324" s="2">
        <f>'Moving Avg'!D2324</f>
        <v>5.2031999999999998</v>
      </c>
      <c r="G2324" s="2">
        <f>'Moving Avg'!E2324</f>
        <v>5.160099999999999</v>
      </c>
      <c r="H2324" s="2">
        <f>'Moving Avg'!F2324</f>
        <v>5.0748050000000005</v>
      </c>
      <c r="I2324" s="2">
        <f>'Moving Avg'!G2324</f>
        <v>4.9699579999999983</v>
      </c>
      <c r="J2324" s="2">
        <f>'Moving Avg'!H2324</f>
        <v>5.4855540000000049</v>
      </c>
      <c r="K2324" s="18" t="str">
        <f>OBV!F2324</f>
        <v>BEARISH</v>
      </c>
      <c r="L2324" s="18" t="str">
        <f>OBV!G2324</f>
        <v>NEUTRAL</v>
      </c>
      <c r="M2324" s="18" t="str">
        <f>OBV!H2324</f>
        <v>NEUTRAL</v>
      </c>
    </row>
    <row r="2325" spans="1:13" ht="13.5" x14ac:dyDescent="0.25">
      <c r="A2325" s="4">
        <f>TITRES_STAT!B2328</f>
        <v>45386</v>
      </c>
      <c r="B2325" s="2">
        <f>TITRES_STAT!C2328</f>
        <v>11.01</v>
      </c>
      <c r="C2325" s="2">
        <f>RSI!I2325</f>
        <v>47.683906464905675</v>
      </c>
      <c r="D2325" s="2">
        <f>MACD!E2325</f>
        <v>-8.0772230678422652E-2</v>
      </c>
      <c r="E2325" s="2">
        <f>MACD!F2325</f>
        <v>-5.9651810627752669E-2</v>
      </c>
      <c r="F2325" s="2">
        <f>'Moving Avg'!D2325</f>
        <v>5.1765999999999996</v>
      </c>
      <c r="G2325" s="2">
        <f>'Moving Avg'!E2325</f>
        <v>5.1559699999999991</v>
      </c>
      <c r="H2325" s="2">
        <f>'Moving Avg'!F2325</f>
        <v>5.0738850000000006</v>
      </c>
      <c r="I2325" s="2">
        <f>'Moving Avg'!G2325</f>
        <v>4.9700499999999987</v>
      </c>
      <c r="J2325" s="2">
        <f>'Moving Avg'!H2325</f>
        <v>5.4824560000000044</v>
      </c>
      <c r="K2325" s="18" t="str">
        <f>OBV!F2325</f>
        <v>BEARISH</v>
      </c>
      <c r="L2325" s="18" t="str">
        <f>OBV!G2325</f>
        <v>NEUTRAL</v>
      </c>
      <c r="M2325" s="18" t="str">
        <f>OBV!H2325</f>
        <v>CONFIRMED BEARISH</v>
      </c>
    </row>
    <row r="2326" spans="1:13" ht="13.5" x14ac:dyDescent="0.25">
      <c r="A2326" s="4">
        <f>TITRES_STAT!B2329</f>
        <v>45387</v>
      </c>
      <c r="B2326" s="2">
        <f>TITRES_STAT!C2329</f>
        <v>11.22</v>
      </c>
      <c r="C2326" s="2">
        <f>RSI!I2326</f>
        <v>56.15760352424504</v>
      </c>
      <c r="D2326" s="2">
        <f>MACD!E2326</f>
        <v>-7.1873844173244272E-2</v>
      </c>
      <c r="E2326" s="2">
        <f>MACD!F2326</f>
        <v>-6.2096217336850994E-2</v>
      </c>
      <c r="F2326" s="2">
        <f>'Moving Avg'!D2326</f>
        <v>5.1564199999999998</v>
      </c>
      <c r="G2326" s="2">
        <f>'Moving Avg'!E2326</f>
        <v>5.1619299999999999</v>
      </c>
      <c r="H2326" s="2">
        <f>'Moving Avg'!F2326</f>
        <v>5.0777800000000006</v>
      </c>
      <c r="I2326" s="2">
        <f>'Moving Avg'!G2326</f>
        <v>4.9727999999999986</v>
      </c>
      <c r="J2326" s="2">
        <f>'Moving Avg'!H2326</f>
        <v>5.4797505000000051</v>
      </c>
      <c r="K2326" s="18" t="str">
        <f>OBV!F2326</f>
        <v>BEARISH</v>
      </c>
      <c r="L2326" s="18" t="str">
        <f>OBV!G2326</f>
        <v>NEUTRAL</v>
      </c>
      <c r="M2326" s="18" t="str">
        <f>OBV!H2326</f>
        <v>CONFIRMED BEARISH</v>
      </c>
    </row>
    <row r="2327" spans="1:13" ht="13.5" x14ac:dyDescent="0.25">
      <c r="A2327" s="4">
        <f>TITRES_STAT!B2330</f>
        <v>45390</v>
      </c>
      <c r="B2327" s="2">
        <f>TITRES_STAT!C2330</f>
        <v>11</v>
      </c>
      <c r="C2327" s="2">
        <f>RSI!I2327</f>
        <v>47.480032177339993</v>
      </c>
      <c r="D2327" s="2">
        <f>MACD!E2327</f>
        <v>-5.6580534584592002E-2</v>
      </c>
      <c r="E2327" s="2">
        <f>MACD!F2327</f>
        <v>-6.0993080786399201E-2</v>
      </c>
      <c r="F2327" s="2">
        <f>'Moving Avg'!D2327</f>
        <v>5.1206399999999999</v>
      </c>
      <c r="G2327" s="2">
        <f>'Moving Avg'!E2327</f>
        <v>5.1573399999999996</v>
      </c>
      <c r="H2327" s="2">
        <f>'Moving Avg'!F2327</f>
        <v>5.0800700000000001</v>
      </c>
      <c r="I2327" s="2">
        <f>'Moving Avg'!G2327</f>
        <v>4.9746339999999982</v>
      </c>
      <c r="J2327" s="2">
        <f>'Moving Avg'!H2327</f>
        <v>5.476629500000004</v>
      </c>
      <c r="K2327" s="18" t="str">
        <f>OBV!F2327</f>
        <v>BEARISH</v>
      </c>
      <c r="L2327" s="18" t="str">
        <f>OBV!G2327</f>
        <v>NEUTRAL</v>
      </c>
      <c r="M2327" s="18" t="str">
        <f>OBV!H2327</f>
        <v>CONFIRMED BEARISH</v>
      </c>
    </row>
    <row r="2328" spans="1:13" ht="13.5" x14ac:dyDescent="0.25">
      <c r="A2328" s="4">
        <f>TITRES_STAT!B2331</f>
        <v>45394</v>
      </c>
      <c r="B2328" s="2">
        <f>TITRES_STAT!C2331</f>
        <v>11.3</v>
      </c>
      <c r="C2328" s="2">
        <f>RSI!I2328</f>
        <v>57.19417436209919</v>
      </c>
      <c r="D2328" s="2">
        <f>MACD!E2328</f>
        <v>-4.656178166374314E-2</v>
      </c>
      <c r="E2328" s="2">
        <f>MACD!F2328</f>
        <v>-5.8106820961867992E-2</v>
      </c>
      <c r="F2328" s="2">
        <f>'Moving Avg'!D2328</f>
        <v>5.1206399999999999</v>
      </c>
      <c r="G2328" s="2">
        <f>'Moving Avg'!E2328</f>
        <v>5.1619200000000003</v>
      </c>
      <c r="H2328" s="2">
        <f>'Moving Avg'!F2328</f>
        <v>5.0894700000000004</v>
      </c>
      <c r="I2328" s="2">
        <f>'Moving Avg'!G2328</f>
        <v>4.9792199999999989</v>
      </c>
      <c r="J2328" s="2">
        <f>'Moving Avg'!H2328</f>
        <v>5.4741075000000032</v>
      </c>
      <c r="K2328" s="18" t="str">
        <f>OBV!F2328</f>
        <v>BEARISH</v>
      </c>
      <c r="L2328" s="18" t="str">
        <f>OBV!G2328</f>
        <v>NEUTRAL</v>
      </c>
      <c r="M2328" s="18" t="str">
        <f>OBV!H2328</f>
        <v>NEUTRAL</v>
      </c>
    </row>
    <row r="2329" spans="1:13" ht="13.5" x14ac:dyDescent="0.25">
      <c r="A2329" s="4">
        <f>TITRES_STAT!B2332</f>
        <v>45397</v>
      </c>
      <c r="B2329" s="2">
        <f>TITRES_STAT!C2332</f>
        <v>11.19</v>
      </c>
      <c r="C2329" s="2">
        <f>RSI!I2329</f>
        <v>53.305105795232372</v>
      </c>
      <c r="D2329" s="2">
        <f>MACD!E2329</f>
        <v>-2.792416291762212E-2</v>
      </c>
      <c r="E2329" s="2">
        <f>MACD!F2329</f>
        <v>-5.2070289353018814E-2</v>
      </c>
      <c r="F2329" s="2">
        <f>'Moving Avg'!D2329</f>
        <v>5.1105600000000013</v>
      </c>
      <c r="G2329" s="2">
        <f>'Moving Avg'!E2329</f>
        <v>5.1568799999999992</v>
      </c>
      <c r="H2329" s="2">
        <f>'Moving Avg'!F2329</f>
        <v>5.0958899999999998</v>
      </c>
      <c r="I2329" s="2">
        <f>'Moving Avg'!G2329</f>
        <v>4.9809639999999984</v>
      </c>
      <c r="J2329" s="2">
        <f>'Moving Avg'!H2329</f>
        <v>5.4713335000000027</v>
      </c>
      <c r="K2329" s="18" t="str">
        <f>OBV!F2329</f>
        <v>BEARISH</v>
      </c>
      <c r="L2329" s="18" t="str">
        <f>OBV!G2329</f>
        <v>NEUTRAL</v>
      </c>
      <c r="M2329" s="18" t="str">
        <f>OBV!H2329</f>
        <v>CONFIRMED BEARISH</v>
      </c>
    </row>
    <row r="2330" spans="1:13" ht="13.5" x14ac:dyDescent="0.25">
      <c r="A2330" s="4">
        <f>TITRES_STAT!B2333</f>
        <v>45398</v>
      </c>
      <c r="B2330" s="2">
        <f>TITRES_STAT!C2333</f>
        <v>11.12</v>
      </c>
      <c r="C2330" s="2">
        <f>RSI!I2330</f>
        <v>50.929771641407505</v>
      </c>
      <c r="D2330" s="2">
        <f>MACD!E2330</f>
        <v>-1.0051679137412783E-2</v>
      </c>
      <c r="E2330" s="2">
        <f>MACD!F2330</f>
        <v>-4.3666567309897611E-2</v>
      </c>
      <c r="F2330" s="2">
        <f>'Moving Avg'!D2330</f>
        <v>5.12066</v>
      </c>
      <c r="G2330" s="2">
        <f>'Moving Avg'!E2330</f>
        <v>5.1486299999999998</v>
      </c>
      <c r="H2330" s="2">
        <f>'Moving Avg'!F2330</f>
        <v>5.103229999999999</v>
      </c>
      <c r="I2330" s="2">
        <f>'Moving Avg'!G2330</f>
        <v>4.9820659999999979</v>
      </c>
      <c r="J2330" s="2">
        <f>'Moving Avg'!H2330</f>
        <v>5.4680430000000024</v>
      </c>
      <c r="K2330" s="18" t="str">
        <f>OBV!F2330</f>
        <v>BEARISH</v>
      </c>
      <c r="L2330" s="18" t="str">
        <f>OBV!G2330</f>
        <v>NEUTRAL</v>
      </c>
      <c r="M2330" s="18" t="str">
        <f>OBV!H2330</f>
        <v>BEARISH DIVERGENCE</v>
      </c>
    </row>
    <row r="2331" spans="1:13" ht="13.5" x14ac:dyDescent="0.25">
      <c r="A2331" s="4">
        <f>TITRES_STAT!B2334</f>
        <v>45399</v>
      </c>
      <c r="B2331" s="2">
        <f>TITRES_STAT!C2334</f>
        <v>11.29</v>
      </c>
      <c r="C2331" s="2">
        <f>RSI!I2331</f>
        <v>56.048337752784661</v>
      </c>
      <c r="D2331" s="2">
        <f>MACD!E2331</f>
        <v>9.112251791667525E-3</v>
      </c>
      <c r="E2331" s="2">
        <f>MACD!F2331</f>
        <v>-3.3110803489584582E-2</v>
      </c>
      <c r="F2331" s="2">
        <f>'Moving Avg'!D2331</f>
        <v>5.1270800000000012</v>
      </c>
      <c r="G2331" s="2">
        <f>'Moving Avg'!E2331</f>
        <v>5.14175</v>
      </c>
      <c r="H2331" s="2">
        <f>'Moving Avg'!F2331</f>
        <v>5.1144649999999983</v>
      </c>
      <c r="I2331" s="2">
        <f>'Moving Avg'!G2331</f>
        <v>4.9893119999999982</v>
      </c>
      <c r="J2331" s="2">
        <f>'Moving Avg'!H2331</f>
        <v>5.4641640000000029</v>
      </c>
      <c r="K2331" s="18" t="str">
        <f>OBV!F2331</f>
        <v>BEARISH</v>
      </c>
      <c r="L2331" s="18" t="str">
        <f>OBV!G2331</f>
        <v>NEUTRAL</v>
      </c>
      <c r="M2331" s="18" t="str">
        <f>OBV!H2331</f>
        <v>BEARISH DIVERGENCE</v>
      </c>
    </row>
    <row r="2332" spans="1:13" ht="13.5" x14ac:dyDescent="0.25">
      <c r="A2332" s="4">
        <f>TITRES_STAT!B2335</f>
        <v>45400</v>
      </c>
      <c r="B2332" s="2">
        <f>TITRES_STAT!C2335</f>
        <v>11.15</v>
      </c>
      <c r="C2332" s="2">
        <f>RSI!I2332</f>
        <v>51.299116753896826</v>
      </c>
      <c r="D2332" s="2">
        <f>MACD!E2332</f>
        <v>2.6039408482068538E-2</v>
      </c>
      <c r="E2332" s="2">
        <f>MACD!F2332</f>
        <v>-2.128076109525396E-2</v>
      </c>
      <c r="F2332" s="2">
        <f>'Moving Avg'!D2332</f>
        <v>5.140839999999999</v>
      </c>
      <c r="G2332" s="2">
        <f>'Moving Avg'!E2332</f>
        <v>5.1307400000000012</v>
      </c>
      <c r="H2332" s="2">
        <f>'Moving Avg'!F2332</f>
        <v>5.1224899999999982</v>
      </c>
      <c r="I2332" s="2">
        <f>'Moving Avg'!G2332</f>
        <v>4.9952739999999984</v>
      </c>
      <c r="J2332" s="2">
        <f>'Moving Avg'!H2332</f>
        <v>5.4599420000000034</v>
      </c>
      <c r="K2332" s="18" t="str">
        <f>OBV!F2332</f>
        <v>BEARISH</v>
      </c>
      <c r="L2332" s="18" t="str">
        <f>OBV!G2332</f>
        <v>NEUTRAL</v>
      </c>
      <c r="M2332" s="18" t="str">
        <f>OBV!H2332</f>
        <v>BEARISH DIVERGENCE</v>
      </c>
    </row>
    <row r="2333" spans="1:13" ht="13.5" x14ac:dyDescent="0.25">
      <c r="A2333" s="4">
        <f>TITRES_STAT!B2336</f>
        <v>45401</v>
      </c>
      <c r="B2333" s="2">
        <f>TITRES_STAT!C2336</f>
        <v>11.09</v>
      </c>
      <c r="C2333" s="2">
        <f>RSI!I2333</f>
        <v>49.369373174588574</v>
      </c>
      <c r="D2333" s="2">
        <f>MACD!E2333</f>
        <v>3.5942572174182175E-2</v>
      </c>
      <c r="E2333" s="2">
        <f>MACD!F2333</f>
        <v>-9.8360944413667349E-3</v>
      </c>
      <c r="F2333" s="2">
        <f>'Moving Avg'!D2333</f>
        <v>5.1215799999999998</v>
      </c>
      <c r="G2333" s="2">
        <f>'Moving Avg'!E2333</f>
        <v>5.1211100000000007</v>
      </c>
      <c r="H2333" s="2">
        <f>'Moving Avg'!F2333</f>
        <v>5.1291399999999987</v>
      </c>
      <c r="I2333" s="2">
        <f>'Moving Avg'!G2333</f>
        <v>5.0006859999999982</v>
      </c>
      <c r="J2333" s="2">
        <f>'Moving Avg'!H2333</f>
        <v>5.4549155000000038</v>
      </c>
      <c r="K2333" s="18" t="str">
        <f>OBV!F2333</f>
        <v>BEARISH</v>
      </c>
      <c r="L2333" s="18" t="str">
        <f>OBV!G2333</f>
        <v>NEUTRAL</v>
      </c>
      <c r="M2333" s="18" t="str">
        <f>OBV!H2333</f>
        <v>CONFIRMED BEARISH</v>
      </c>
    </row>
    <row r="2334" spans="1:13" ht="13.5" x14ac:dyDescent="0.25">
      <c r="A2334" s="4">
        <f>TITRES_STAT!B2337</f>
        <v>45404</v>
      </c>
      <c r="B2334" s="2">
        <f>TITRES_STAT!C2337</f>
        <v>11.15</v>
      </c>
      <c r="C2334" s="2">
        <f>RSI!I2334</f>
        <v>51.340619844612441</v>
      </c>
      <c r="D2334" s="2">
        <f>MACD!E2334</f>
        <v>4.2352258005049492E-2</v>
      </c>
      <c r="E2334" s="2">
        <f>MACD!F2334</f>
        <v>6.0157604791651054E-4</v>
      </c>
      <c r="F2334" s="2">
        <f>'Moving Avg'!D2334</f>
        <v>5.1178999999999997</v>
      </c>
      <c r="G2334" s="2">
        <f>'Moving Avg'!E2334</f>
        <v>5.1142300000000009</v>
      </c>
      <c r="H2334" s="2">
        <f>'Moving Avg'!F2334</f>
        <v>5.1371649999999995</v>
      </c>
      <c r="I2334" s="2">
        <f>'Moving Avg'!G2334</f>
        <v>5.0066479999999984</v>
      </c>
      <c r="J2334" s="2">
        <f>'Moving Avg'!H2334</f>
        <v>5.4504490000000034</v>
      </c>
      <c r="K2334" s="18" t="str">
        <f>OBV!F2334</f>
        <v>BEARISH</v>
      </c>
      <c r="L2334" s="18" t="str">
        <f>OBV!G2334</f>
        <v>NEUTRAL</v>
      </c>
      <c r="M2334" s="18" t="str">
        <f>OBV!H2334</f>
        <v>CONFIRMED BEARISH</v>
      </c>
    </row>
    <row r="2335" spans="1:13" ht="13.5" x14ac:dyDescent="0.25">
      <c r="A2335" s="4">
        <f>TITRES_STAT!B2338</f>
        <v>45405</v>
      </c>
      <c r="B2335" s="2">
        <f>TITRES_STAT!C2338</f>
        <v>11.2</v>
      </c>
      <c r="C2335" s="2">
        <f>RSI!I2335</f>
        <v>52.989181913076671</v>
      </c>
      <c r="D2335" s="2">
        <f>MACD!E2335</f>
        <v>2.5510248237152311E-2</v>
      </c>
      <c r="E2335" s="2">
        <f>MACD!F2335</f>
        <v>5.5833104857636708E-3</v>
      </c>
      <c r="F2335" s="2">
        <f>'Moving Avg'!D2335</f>
        <v>5.1252399999999998</v>
      </c>
      <c r="G2335" s="2">
        <f>'Moving Avg'!E2335</f>
        <v>5.1229500000000003</v>
      </c>
      <c r="H2335" s="2">
        <f>'Moving Avg'!F2335</f>
        <v>5.1394599999999988</v>
      </c>
      <c r="I2335" s="2">
        <f>'Moving Avg'!G2335</f>
        <v>5.013069999999999</v>
      </c>
      <c r="J2335" s="2">
        <f>'Moving Avg'!H2335</f>
        <v>5.4460975000000023</v>
      </c>
      <c r="K2335" s="18" t="str">
        <f>OBV!F2335</f>
        <v>BEARISH</v>
      </c>
      <c r="L2335" s="18" t="str">
        <f>OBV!G2335</f>
        <v>NEUTRAL</v>
      </c>
      <c r="M2335" s="18" t="str">
        <f>OBV!H2335</f>
        <v>BEARISH DIVERGENCE</v>
      </c>
    </row>
    <row r="2336" spans="1:13" ht="13.5" x14ac:dyDescent="0.25">
      <c r="A2336" s="4">
        <f>TITRES_STAT!B2339</f>
        <v>45406</v>
      </c>
      <c r="B2336" s="2">
        <f>TITRES_STAT!C2339</f>
        <v>11.15</v>
      </c>
      <c r="C2336" s="2">
        <f>RSI!I2336</f>
        <v>51.123887934941195</v>
      </c>
      <c r="D2336" s="2">
        <f>MACD!E2336</f>
        <v>2.7549582484672541E-2</v>
      </c>
      <c r="E2336" s="2">
        <f>MACD!F2336</f>
        <v>9.9765648855454463E-3</v>
      </c>
      <c r="F2336" s="2">
        <f>'Moving Avg'!D2336</f>
        <v>5.1124000000000001</v>
      </c>
      <c r="G2336" s="2">
        <f>'Moving Avg'!E2336</f>
        <v>5.1197400000000011</v>
      </c>
      <c r="H2336" s="2">
        <f>'Moving Avg'!F2336</f>
        <v>5.1408349999999992</v>
      </c>
      <c r="I2336" s="2">
        <f>'Moving Avg'!G2336</f>
        <v>5.0190319999999993</v>
      </c>
      <c r="J2336" s="2">
        <f>'Moving Avg'!H2336</f>
        <v>5.4416530000000014</v>
      </c>
      <c r="K2336" s="18" t="str">
        <f>OBV!F2336</f>
        <v>BEARISH</v>
      </c>
      <c r="L2336" s="18" t="str">
        <f>OBV!G2336</f>
        <v>NEUTRAL</v>
      </c>
      <c r="M2336" s="18" t="str">
        <f>OBV!H2336</f>
        <v>CONFIRMED BEARISH</v>
      </c>
    </row>
    <row r="2337" spans="1:13" ht="13.5" x14ac:dyDescent="0.25">
      <c r="A2337" s="4">
        <f>TITRES_STAT!B2340</f>
        <v>45407</v>
      </c>
      <c r="B2337" s="2">
        <f>TITRES_STAT!C2340</f>
        <v>11.1</v>
      </c>
      <c r="C2337" s="2">
        <f>RSI!I2337</f>
        <v>49.264432032253524</v>
      </c>
      <c r="D2337" s="2">
        <f>MACD!E2337</f>
        <v>1.5372427465099037E-2</v>
      </c>
      <c r="E2337" s="2">
        <f>MACD!F2337</f>
        <v>1.1055737401456165E-2</v>
      </c>
      <c r="F2337" s="2">
        <f>'Moving Avg'!D2337</f>
        <v>5.1078199999999994</v>
      </c>
      <c r="G2337" s="2">
        <f>'Moving Avg'!E2337</f>
        <v>5.1243299999999996</v>
      </c>
      <c r="H2337" s="2">
        <f>'Moving Avg'!F2337</f>
        <v>5.140835</v>
      </c>
      <c r="I2337" s="2">
        <f>'Moving Avg'!G2337</f>
        <v>5.0264619999999987</v>
      </c>
      <c r="J2337" s="2">
        <f>'Moving Avg'!H2337</f>
        <v>5.437094000000001</v>
      </c>
      <c r="K2337" s="18" t="str">
        <f>OBV!F2337</f>
        <v>BEARISH</v>
      </c>
      <c r="L2337" s="18" t="str">
        <f>OBV!G2337</f>
        <v>NEUTRAL</v>
      </c>
      <c r="M2337" s="18" t="str">
        <f>OBV!H2337</f>
        <v>CONFIRMED BEARISH</v>
      </c>
    </row>
    <row r="2338" spans="1:13" ht="13.5" x14ac:dyDescent="0.25">
      <c r="A2338" s="4">
        <f>TITRES_STAT!B2341</f>
        <v>45408</v>
      </c>
      <c r="B2338" s="2">
        <f>TITRES_STAT!C2341</f>
        <v>11.2</v>
      </c>
      <c r="C2338" s="2">
        <f>RSI!I2338</f>
        <v>52.957712802667956</v>
      </c>
      <c r="D2338" s="2">
        <f>MACD!E2338</f>
        <v>2.2902890883209182E-2</v>
      </c>
      <c r="E2338" s="2">
        <f>MACD!F2338</f>
        <v>1.3425168097806769E-2</v>
      </c>
      <c r="F2338" s="2">
        <f>'Moving Avg'!D2338</f>
        <v>5.1179199999999998</v>
      </c>
      <c r="G2338" s="2">
        <f>'Moving Avg'!E2338</f>
        <v>5.1197500000000007</v>
      </c>
      <c r="H2338" s="2">
        <f>'Moving Avg'!F2338</f>
        <v>5.1408350000000009</v>
      </c>
      <c r="I2338" s="2">
        <f>'Moving Avg'!G2338</f>
        <v>5.0348099999999993</v>
      </c>
      <c r="J2338" s="2">
        <f>'Moving Avg'!H2338</f>
        <v>5.4327644999999993</v>
      </c>
      <c r="K2338" s="18" t="str">
        <f>OBV!F2338</f>
        <v>BULLISH</v>
      </c>
      <c r="L2338" s="18" t="str">
        <f>OBV!G2338</f>
        <v>NEUTRAL</v>
      </c>
      <c r="M2338" s="18" t="str">
        <f>OBV!H2338</f>
        <v>CONFIRMED BULLISH</v>
      </c>
    </row>
    <row r="2339" spans="1:13" ht="13.5" x14ac:dyDescent="0.25">
      <c r="A2339" s="4">
        <f>TITRES_STAT!B2342</f>
        <v>45411</v>
      </c>
      <c r="B2339" s="2">
        <f>TITRES_STAT!C2342</f>
        <v>11.15</v>
      </c>
      <c r="C2339" s="2">
        <f>RSI!I2339</f>
        <v>50.956030182692274</v>
      </c>
      <c r="D2339" s="2">
        <f>MACD!E2339</f>
        <v>2.3013619875937863E-2</v>
      </c>
      <c r="E2339" s="2">
        <f>MACD!F2339</f>
        <v>1.5342858453432988E-2</v>
      </c>
      <c r="F2339" s="2">
        <f>'Moving Avg'!D2339</f>
        <v>5.1179199999999998</v>
      </c>
      <c r="G2339" s="2">
        <f>'Moving Avg'!E2339</f>
        <v>5.1179100000000002</v>
      </c>
      <c r="H2339" s="2">
        <f>'Moving Avg'!F2339</f>
        <v>5.1373949999999997</v>
      </c>
      <c r="I2339" s="2">
        <f>'Moving Avg'!G2339</f>
        <v>5.0426979999999997</v>
      </c>
      <c r="J2339" s="2">
        <f>'Moving Avg'!H2339</f>
        <v>5.4293650000000007</v>
      </c>
      <c r="K2339" s="18" t="str">
        <f>OBV!F2339</f>
        <v>BEARISH</v>
      </c>
      <c r="L2339" s="18" t="str">
        <f>OBV!G2339</f>
        <v>NEUTRAL</v>
      </c>
      <c r="M2339" s="18" t="str">
        <f>OBV!H2339</f>
        <v>NEUTRAL</v>
      </c>
    </row>
    <row r="2340" spans="1:13" ht="13.5" x14ac:dyDescent="0.25">
      <c r="A2340" s="4">
        <f>TITRES_STAT!B2343</f>
        <v>45412</v>
      </c>
      <c r="B2340" s="2">
        <f>TITRES_STAT!C2343</f>
        <v>11.1</v>
      </c>
      <c r="C2340" s="2">
        <f>RSI!I2340</f>
        <v>48.971306646152705</v>
      </c>
      <c r="D2340" s="2">
        <f>MACD!E2340</f>
        <v>1.9805631253420941E-2</v>
      </c>
      <c r="E2340" s="2">
        <f>MACD!F2340</f>
        <v>1.623541301343058E-2</v>
      </c>
      <c r="F2340" s="2">
        <f>'Moving Avg'!D2340</f>
        <v>5.1087399999999992</v>
      </c>
      <c r="G2340" s="2">
        <f>'Moving Avg'!E2340</f>
        <v>5.1169899999999995</v>
      </c>
      <c r="H2340" s="2">
        <f>'Moving Avg'!F2340</f>
        <v>5.132810000000001</v>
      </c>
      <c r="I2340" s="2">
        <f>'Moving Avg'!G2340</f>
        <v>5.0500359999999995</v>
      </c>
      <c r="J2340" s="2">
        <f>'Moving Avg'!H2340</f>
        <v>5.4258284999999997</v>
      </c>
      <c r="K2340" s="18" t="str">
        <f>OBV!F2340</f>
        <v>BEARISH</v>
      </c>
      <c r="L2340" s="18" t="str">
        <f>OBV!G2340</f>
        <v>NEUTRAL</v>
      </c>
      <c r="M2340" s="18" t="str">
        <f>OBV!H2340</f>
        <v>CONFIRMED BEARISH</v>
      </c>
    </row>
    <row r="2341" spans="1:13" ht="13.5" x14ac:dyDescent="0.25">
      <c r="A2341" s="4">
        <f>TITRES_STAT!B2344</f>
        <v>45414</v>
      </c>
      <c r="B2341" s="2">
        <f>TITRES_STAT!C2344</f>
        <v>11.1</v>
      </c>
      <c r="C2341" s="2">
        <f>RSI!I2341</f>
        <v>48.971306646152712</v>
      </c>
      <c r="D2341" s="2">
        <f>MACD!E2341</f>
        <v>2.9156003344001924E-2</v>
      </c>
      <c r="E2341" s="2">
        <f>MACD!F2341</f>
        <v>1.881953107954485E-2</v>
      </c>
      <c r="F2341" s="2">
        <f>'Moving Avg'!D2341</f>
        <v>5.1041599999999994</v>
      </c>
      <c r="G2341" s="2">
        <f>'Moving Avg'!E2341</f>
        <v>5.1082800000000006</v>
      </c>
      <c r="H2341" s="2">
        <f>'Moving Avg'!F2341</f>
        <v>5.1250150000000003</v>
      </c>
      <c r="I2341" s="2">
        <f>'Moving Avg'!G2341</f>
        <v>5.0564559999999998</v>
      </c>
      <c r="J2341" s="2">
        <f>'Moving Avg'!H2341</f>
        <v>5.4220474999999997</v>
      </c>
      <c r="K2341" s="18" t="str">
        <f>OBV!F2341</f>
        <v>BEARISH</v>
      </c>
      <c r="L2341" s="18" t="str">
        <f>OBV!G2341</f>
        <v>NEUTRAL</v>
      </c>
      <c r="M2341" s="18" t="str">
        <f>OBV!H2341</f>
        <v>CONFIRMED BEARISH</v>
      </c>
    </row>
    <row r="2342" spans="1:13" ht="13.5" x14ac:dyDescent="0.25">
      <c r="A2342" s="4">
        <f>TITRES_STAT!B2345</f>
        <v>45415</v>
      </c>
      <c r="B2342" s="2">
        <f>TITRES_STAT!C2345</f>
        <v>11.1</v>
      </c>
      <c r="C2342" s="2">
        <f>RSI!I2342</f>
        <v>48.971306646152712</v>
      </c>
      <c r="D2342" s="2">
        <f>MACD!E2342</f>
        <v>2.7265200812758295E-2</v>
      </c>
      <c r="E2342" s="2">
        <f>MACD!F2342</f>
        <v>2.0508665026187541E-2</v>
      </c>
      <c r="F2342" s="2">
        <f>'Moving Avg'!D2342</f>
        <v>5.1041599999999994</v>
      </c>
      <c r="G2342" s="2">
        <f>'Moving Avg'!E2342</f>
        <v>5.1059900000000003</v>
      </c>
      <c r="H2342" s="2">
        <f>'Moving Avg'!F2342</f>
        <v>5.1183650000000007</v>
      </c>
      <c r="I2342" s="2">
        <f>'Moving Avg'!G2342</f>
        <v>5.0629679999999988</v>
      </c>
      <c r="J2342" s="2">
        <f>'Moving Avg'!H2342</f>
        <v>5.417733000000001</v>
      </c>
      <c r="K2342" s="18" t="str">
        <f>OBV!F2342</f>
        <v>BEARISH</v>
      </c>
      <c r="L2342" s="18" t="str">
        <f>OBV!G2342</f>
        <v>NEUTRAL</v>
      </c>
      <c r="M2342" s="18" t="str">
        <f>OBV!H2342</f>
        <v>NEUTRAL</v>
      </c>
    </row>
    <row r="2343" spans="1:13" ht="13.5" x14ac:dyDescent="0.25">
      <c r="A2343" s="4">
        <f>TITRES_STAT!B2346</f>
        <v>45418</v>
      </c>
      <c r="B2343" s="2">
        <f>TITRES_STAT!C2346</f>
        <v>11.18</v>
      </c>
      <c r="C2343" s="2">
        <f>RSI!I2343</f>
        <v>52.661929114987913</v>
      </c>
      <c r="D2343" s="2">
        <f>MACD!E2343</f>
        <v>1.8784769190699713E-2</v>
      </c>
      <c r="E2343" s="2">
        <f>MACD!F2343</f>
        <v>2.0163885859089976E-2</v>
      </c>
      <c r="F2343" s="2">
        <f>'Moving Avg'!D2343</f>
        <v>5.1023200000000006</v>
      </c>
      <c r="G2343" s="2">
        <f>'Moving Avg'!E2343</f>
        <v>5.1101200000000002</v>
      </c>
      <c r="H2343" s="2">
        <f>'Moving Avg'!F2343</f>
        <v>5.1156150000000009</v>
      </c>
      <c r="I2343" s="2">
        <f>'Moving Avg'!G2343</f>
        <v>5.0692059999999994</v>
      </c>
      <c r="J2343" s="2">
        <f>'Moving Avg'!H2343</f>
        <v>5.4133305000000007</v>
      </c>
      <c r="K2343" s="18" t="str">
        <f>OBV!F2343</f>
        <v>BEARISH</v>
      </c>
      <c r="L2343" s="18" t="str">
        <f>OBV!G2343</f>
        <v>NEUTRAL</v>
      </c>
      <c r="M2343" s="18" t="str">
        <f>OBV!H2343</f>
        <v>CONFIRMED BEARISH</v>
      </c>
    </row>
    <row r="2344" spans="1:13" ht="13.5" x14ac:dyDescent="0.25">
      <c r="A2344" s="4">
        <f>TITRES_STAT!B2347</f>
        <v>45419</v>
      </c>
      <c r="B2344" s="2">
        <f>TITRES_STAT!C2347</f>
        <v>11.2</v>
      </c>
      <c r="C2344" s="2">
        <f>RSI!I2344</f>
        <v>53.5685052553278</v>
      </c>
      <c r="D2344" s="2">
        <f>MACD!E2344</f>
        <v>1.5005117416257541E-2</v>
      </c>
      <c r="E2344" s="2">
        <f>MACD!F2344</f>
        <v>1.9132132170523487E-2</v>
      </c>
      <c r="F2344" s="2">
        <f>'Moving Avg'!D2344</f>
        <v>5.1069199999999997</v>
      </c>
      <c r="G2344" s="2">
        <f>'Moving Avg'!E2344</f>
        <v>5.1124200000000002</v>
      </c>
      <c r="H2344" s="2">
        <f>'Moving Avg'!F2344</f>
        <v>5.1133250000000015</v>
      </c>
      <c r="I2344" s="2">
        <f>'Moving Avg'!G2344</f>
        <v>5.075628</v>
      </c>
      <c r="J2344" s="2">
        <f>'Moving Avg'!H2344</f>
        <v>5.4092264999999999</v>
      </c>
      <c r="K2344" s="18" t="str">
        <f>OBV!F2344</f>
        <v>BULLISH</v>
      </c>
      <c r="L2344" s="18" t="str">
        <f>OBV!G2344</f>
        <v>NEUTRAL</v>
      </c>
      <c r="M2344" s="18" t="str">
        <f>OBV!H2344</f>
        <v>CONFIRMED BULLISH</v>
      </c>
    </row>
    <row r="2345" spans="1:13" ht="13.5" x14ac:dyDescent="0.25">
      <c r="A2345" s="4">
        <f>TITRES_STAT!B2348</f>
        <v>45420</v>
      </c>
      <c r="B2345" s="2">
        <f>TITRES_STAT!C2348</f>
        <v>11.3</v>
      </c>
      <c r="C2345" s="2">
        <f>RSI!I2345</f>
        <v>57.891871278686438</v>
      </c>
      <c r="D2345" s="2">
        <f>MACD!E2345</f>
        <v>1.1756613975697938E-2</v>
      </c>
      <c r="E2345" s="2">
        <f>MACD!F2345</f>
        <v>1.7657028531558379E-2</v>
      </c>
      <c r="F2345" s="2">
        <f>'Moving Avg'!D2345</f>
        <v>5.1252599999999999</v>
      </c>
      <c r="G2345" s="2">
        <f>'Moving Avg'!E2345</f>
        <v>5.1169999999999991</v>
      </c>
      <c r="H2345" s="2">
        <f>'Moving Avg'!F2345</f>
        <v>5.1199750000000011</v>
      </c>
      <c r="I2345" s="2">
        <f>'Moving Avg'!G2345</f>
        <v>5.0829659999999999</v>
      </c>
      <c r="J2345" s="2">
        <f>'Moving Avg'!H2345</f>
        <v>5.4046404999999993</v>
      </c>
      <c r="K2345" s="18" t="str">
        <f>OBV!F2345</f>
        <v>BULLISH</v>
      </c>
      <c r="L2345" s="18" t="str">
        <f>OBV!G2345</f>
        <v>NEUTRAL</v>
      </c>
      <c r="M2345" s="18" t="str">
        <f>OBV!H2345</f>
        <v>CONFIRMED BULLISH</v>
      </c>
    </row>
    <row r="2346" spans="1:13" ht="13.5" x14ac:dyDescent="0.25">
      <c r="A2346" s="4">
        <f>TITRES_STAT!B2349</f>
        <v>45421</v>
      </c>
      <c r="B2346" s="2">
        <f>TITRES_STAT!C2349</f>
        <v>11.3</v>
      </c>
      <c r="C2346" s="2">
        <f>RSI!I2346</f>
        <v>57.891871278686445</v>
      </c>
      <c r="D2346" s="2">
        <f>MACD!E2346</f>
        <v>5.0171128302363144E-3</v>
      </c>
      <c r="E2346" s="2">
        <f>MACD!F2346</f>
        <v>1.5129045391293967E-2</v>
      </c>
      <c r="F2346" s="2">
        <f>'Moving Avg'!D2346</f>
        <v>5.1436000000000011</v>
      </c>
      <c r="G2346" s="2">
        <f>'Moving Avg'!E2346</f>
        <v>5.1238799999999989</v>
      </c>
      <c r="H2346" s="2">
        <f>'Moving Avg'!F2346</f>
        <v>5.1218100000000018</v>
      </c>
      <c r="I2346" s="2">
        <f>'Moving Avg'!G2346</f>
        <v>5.0889280000000001</v>
      </c>
      <c r="J2346" s="2">
        <f>'Moving Avg'!H2346</f>
        <v>5.4007655000000003</v>
      </c>
      <c r="K2346" s="18" t="str">
        <f>OBV!F2346</f>
        <v>BULLISH</v>
      </c>
      <c r="L2346" s="18" t="str">
        <f>OBV!G2346</f>
        <v>NEUTRAL</v>
      </c>
      <c r="M2346" s="18" t="str">
        <f>OBV!H2346</f>
        <v>CONFIRMED BULLISH</v>
      </c>
    </row>
    <row r="2347" spans="1:13" ht="13.5" x14ac:dyDescent="0.25">
      <c r="A2347" s="4">
        <f>TITRES_STAT!B2350</f>
        <v>45422</v>
      </c>
      <c r="B2347" s="2">
        <f>TITRES_STAT!C2350</f>
        <v>11.1</v>
      </c>
      <c r="C2347" s="2">
        <f>RSI!I2347</f>
        <v>47.600094080937986</v>
      </c>
      <c r="D2347" s="2">
        <f>MACD!E2347</f>
        <v>2.1651719005424397E-3</v>
      </c>
      <c r="E2347" s="2">
        <f>MACD!F2347</f>
        <v>1.2536270693143663E-2</v>
      </c>
      <c r="F2347" s="2">
        <f>'Moving Avg'!D2347</f>
        <v>5.1436000000000002</v>
      </c>
      <c r="G2347" s="2">
        <f>'Moving Avg'!E2347</f>
        <v>5.1238799999999998</v>
      </c>
      <c r="H2347" s="2">
        <f>'Moving Avg'!F2347</f>
        <v>5.124105000000001</v>
      </c>
      <c r="I2347" s="2">
        <f>'Moving Avg'!G2347</f>
        <v>5.0931480000000002</v>
      </c>
      <c r="J2347" s="2">
        <f>'Moving Avg'!H2347</f>
        <v>5.3959505000000005</v>
      </c>
      <c r="K2347" s="18" t="str">
        <f>OBV!F2347</f>
        <v>BULLISH</v>
      </c>
      <c r="L2347" s="18" t="str">
        <f>OBV!G2347</f>
        <v>NEUTRAL</v>
      </c>
      <c r="M2347" s="18" t="str">
        <f>OBV!H2347</f>
        <v>NEUTRAL</v>
      </c>
    </row>
    <row r="2348" spans="1:13" ht="13.5" x14ac:dyDescent="0.25">
      <c r="A2348" s="4">
        <f>TITRES_STAT!B2351</f>
        <v>45425</v>
      </c>
      <c r="B2348" s="2">
        <f>TITRES_STAT!C2351</f>
        <v>11.1</v>
      </c>
      <c r="C2348" s="2">
        <f>RSI!I2348</f>
        <v>47.600094080937978</v>
      </c>
      <c r="D2348" s="2">
        <f>MACD!E2348</f>
        <v>6.9676093841097853E-3</v>
      </c>
      <c r="E2348" s="2">
        <f>MACD!F2348</f>
        <v>1.1422538431336888E-2</v>
      </c>
      <c r="F2348" s="2">
        <f>'Moving Avg'!D2348</f>
        <v>5.13626</v>
      </c>
      <c r="G2348" s="2">
        <f>'Moving Avg'!E2348</f>
        <v>5.1192900000000003</v>
      </c>
      <c r="H2348" s="2">
        <f>'Moving Avg'!F2348</f>
        <v>5.1195200000000014</v>
      </c>
      <c r="I2348" s="2">
        <f>'Moving Avg'!G2348</f>
        <v>5.0949820000000008</v>
      </c>
      <c r="J2348" s="2">
        <f>'Moving Avg'!H2348</f>
        <v>5.3911355000000007</v>
      </c>
      <c r="K2348" s="18" t="str">
        <f>OBV!F2348</f>
        <v>BULLISH</v>
      </c>
      <c r="L2348" s="18" t="str">
        <f>OBV!G2348</f>
        <v>NEUTRAL</v>
      </c>
      <c r="M2348" s="18" t="str">
        <f>OBV!H2348</f>
        <v>BULLISH DIVERGENCE</v>
      </c>
    </row>
    <row r="2349" spans="1:13" ht="13.5" x14ac:dyDescent="0.25">
      <c r="A2349" s="4">
        <f>TITRES_STAT!B2352</f>
        <v>45426</v>
      </c>
      <c r="B2349" s="2">
        <f>TITRES_STAT!C2352</f>
        <v>11.09</v>
      </c>
      <c r="C2349" s="2">
        <f>RSI!I2349</f>
        <v>47.112823953367382</v>
      </c>
      <c r="D2349" s="2">
        <f>MACD!E2349</f>
        <v>7.9761560235525053E-3</v>
      </c>
      <c r="E2349" s="2">
        <f>MACD!F2349</f>
        <v>1.0733261949780011E-2</v>
      </c>
      <c r="F2349" s="2">
        <f>'Moving Avg'!D2349</f>
        <v>5.1261599999999996</v>
      </c>
      <c r="G2349" s="2">
        <f>'Moving Avg'!E2349</f>
        <v>5.1165399999999996</v>
      </c>
      <c r="H2349" s="2">
        <f>'Moving Avg'!F2349</f>
        <v>5.1172250000000021</v>
      </c>
      <c r="I2349" s="2">
        <f>'Moving Avg'!G2349</f>
        <v>5.0958080000000008</v>
      </c>
      <c r="J2349" s="2">
        <f>'Moving Avg'!H2349</f>
        <v>5.3857240000000015</v>
      </c>
      <c r="K2349" s="18" t="str">
        <f>OBV!F2349</f>
        <v>BEARISH</v>
      </c>
      <c r="L2349" s="18" t="str">
        <f>OBV!G2349</f>
        <v>NEUTRAL</v>
      </c>
      <c r="M2349" s="18" t="str">
        <f>OBV!H2349</f>
        <v>CONFIRMED BEARISH</v>
      </c>
    </row>
    <row r="2350" spans="1:13" ht="13.5" x14ac:dyDescent="0.25">
      <c r="A2350" s="4">
        <f>TITRES_STAT!B2353</f>
        <v>45427</v>
      </c>
      <c r="B2350" s="2">
        <f>TITRES_STAT!C2353</f>
        <v>10.8</v>
      </c>
      <c r="C2350" s="2">
        <f>RSI!I2350</f>
        <v>35.725557483707973</v>
      </c>
      <c r="D2350" s="2">
        <f>MACD!E2350</f>
        <v>1.5317596769286013E-2</v>
      </c>
      <c r="E2350" s="2">
        <f>MACD!F2350</f>
        <v>1.1650128913681211E-2</v>
      </c>
      <c r="F2350" s="2">
        <f>'Moving Avg'!D2350</f>
        <v>5.0802999999999994</v>
      </c>
      <c r="G2350" s="2">
        <f>'Moving Avg'!E2350</f>
        <v>5.1027800000000001</v>
      </c>
      <c r="H2350" s="2">
        <f>'Moving Avg'!F2350</f>
        <v>5.1098850000000011</v>
      </c>
      <c r="I2350" s="2">
        <f>'Moving Avg'!G2350</f>
        <v>5.0925980000000006</v>
      </c>
      <c r="J2350" s="2">
        <f>'Moving Avg'!H2350</f>
        <v>5.3802210000000015</v>
      </c>
      <c r="K2350" s="18" t="str">
        <f>OBV!F2350</f>
        <v>BEARISH</v>
      </c>
      <c r="L2350" s="18" t="str">
        <f>OBV!G2350</f>
        <v>WEAK</v>
      </c>
      <c r="M2350" s="18" t="str">
        <f>OBV!H2350</f>
        <v>CONFIRMED BEARISH</v>
      </c>
    </row>
    <row r="2351" spans="1:13" ht="13.5" x14ac:dyDescent="0.25">
      <c r="A2351" s="4">
        <f>TITRES_STAT!B2354</f>
        <v>45428</v>
      </c>
      <c r="B2351" s="2">
        <f>TITRES_STAT!C2354</f>
        <v>11</v>
      </c>
      <c r="C2351" s="2">
        <f>RSI!I2351</f>
        <v>45.505482720047418</v>
      </c>
      <c r="D2351" s="2">
        <f>MACD!E2351</f>
        <v>1.5670376877547909E-2</v>
      </c>
      <c r="E2351" s="2">
        <f>MACD!F2351</f>
        <v>1.2454178506454552E-2</v>
      </c>
      <c r="F2351" s="2">
        <f>'Moving Avg'!D2351</f>
        <v>5.0527800000000003</v>
      </c>
      <c r="G2351" s="2">
        <f>'Moving Avg'!E2351</f>
        <v>5.0981899999999998</v>
      </c>
      <c r="H2351" s="2">
        <f>'Moving Avg'!F2351</f>
        <v>5.1032350000000015</v>
      </c>
      <c r="I2351" s="2">
        <f>'Moving Avg'!G2351</f>
        <v>5.0912220000000001</v>
      </c>
      <c r="J2351" s="2">
        <f>'Moving Avg'!H2351</f>
        <v>5.3756350000000008</v>
      </c>
      <c r="K2351" s="18" t="str">
        <f>OBV!F2351</f>
        <v>BULLISH</v>
      </c>
      <c r="L2351" s="18" t="str">
        <f>OBV!G2351</f>
        <v>STRONG</v>
      </c>
      <c r="M2351" s="18" t="str">
        <f>OBV!H2351</f>
        <v>BULLISH DIVERGENCE</v>
      </c>
    </row>
    <row r="2352" spans="1:13" ht="13.5" x14ac:dyDescent="0.25">
      <c r="A2352" s="4">
        <f>TITRES_STAT!B2355</f>
        <v>45429</v>
      </c>
      <c r="B2352" s="2">
        <f>TITRES_STAT!C2355</f>
        <v>11.25</v>
      </c>
      <c r="C2352" s="2">
        <f>RSI!I2352</f>
        <v>54.774954637483027</v>
      </c>
      <c r="D2352" s="2">
        <f>MACD!E2352</f>
        <v>7.7949723825669892E-3</v>
      </c>
      <c r="E2352" s="2">
        <f>MACD!F2352</f>
        <v>1.152233728167704E-2</v>
      </c>
      <c r="F2352" s="2">
        <f>'Moving Avg'!D2352</f>
        <v>5.0665400000000007</v>
      </c>
      <c r="G2352" s="2">
        <f>'Moving Avg'!E2352</f>
        <v>5.1050699999999996</v>
      </c>
      <c r="H2352" s="2">
        <f>'Moving Avg'!F2352</f>
        <v>5.1055300000000008</v>
      </c>
      <c r="I2352" s="2">
        <f>'Moving Avg'!G2352</f>
        <v>5.0936060000000003</v>
      </c>
      <c r="J2352" s="2">
        <f>'Moving Avg'!H2352</f>
        <v>5.3709345000000006</v>
      </c>
      <c r="K2352" s="18" t="str">
        <f>OBV!F2352</f>
        <v>BULLISH</v>
      </c>
      <c r="L2352" s="18" t="str">
        <f>OBV!G2352</f>
        <v>STRONG</v>
      </c>
      <c r="M2352" s="18" t="str">
        <f>OBV!H2352</f>
        <v>CONFIRMED BULLISH</v>
      </c>
    </row>
    <row r="2353" spans="1:13" ht="13.5" x14ac:dyDescent="0.25">
      <c r="A2353" s="4">
        <f>TITRES_STAT!B2356</f>
        <v>45432</v>
      </c>
      <c r="B2353" s="2">
        <f>TITRES_STAT!C2356</f>
        <v>11.42</v>
      </c>
      <c r="C2353" s="2">
        <f>RSI!I2353</f>
        <v>59.778923477679385</v>
      </c>
      <c r="D2353" s="2">
        <f>MACD!E2353</f>
        <v>6.2768997330753251E-4</v>
      </c>
      <c r="E2353" s="2">
        <f>MACD!F2353</f>
        <v>9.3434078200031381E-3</v>
      </c>
      <c r="F2353" s="2">
        <f>'Moving Avg'!D2353</f>
        <v>5.0958799999999993</v>
      </c>
      <c r="G2353" s="2">
        <f>'Moving Avg'!E2353</f>
        <v>5.1160699999999988</v>
      </c>
      <c r="H2353" s="2">
        <f>'Moving Avg'!F2353</f>
        <v>5.1130949999999995</v>
      </c>
      <c r="I2353" s="2">
        <f>'Moving Avg'!G2353</f>
        <v>5.096356000000001</v>
      </c>
      <c r="J2353" s="2">
        <f>'Moving Avg'!H2353</f>
        <v>5.3661650000000023</v>
      </c>
      <c r="K2353" s="18" t="str">
        <f>OBV!F2353</f>
        <v>BULLISH</v>
      </c>
      <c r="L2353" s="18" t="str">
        <f>OBV!G2353</f>
        <v>STRONG</v>
      </c>
      <c r="M2353" s="18" t="str">
        <f>OBV!H2353</f>
        <v>CONFIRMED BULLISH</v>
      </c>
    </row>
    <row r="2354" spans="1:13" ht="13.5" x14ac:dyDescent="0.25">
      <c r="A2354" s="4">
        <f>TITRES_STAT!B2357</f>
        <v>45433</v>
      </c>
      <c r="B2354" s="2">
        <f>TITRES_STAT!C2357</f>
        <v>11.6</v>
      </c>
      <c r="C2354" s="2">
        <f>RSI!I2354</f>
        <v>64.290668783138145</v>
      </c>
      <c r="D2354" s="2">
        <f>MACD!E2354</f>
        <v>-1.0951550546463018E-2</v>
      </c>
      <c r="E2354" s="2">
        <f>MACD!F2354</f>
        <v>5.2844161467099074E-3</v>
      </c>
      <c r="F2354" s="2">
        <f>'Moving Avg'!D2354</f>
        <v>5.1426600000000002</v>
      </c>
      <c r="G2354" s="2">
        <f>'Moving Avg'!E2354</f>
        <v>5.134409999999999</v>
      </c>
      <c r="H2354" s="2">
        <f>'Moving Avg'!F2354</f>
        <v>5.1234149999999996</v>
      </c>
      <c r="I2354" s="2">
        <f>'Moving Avg'!G2354</f>
        <v>5.1021340000000004</v>
      </c>
      <c r="J2354" s="2">
        <f>'Moving Avg'!H2354</f>
        <v>5.3618315000000019</v>
      </c>
      <c r="K2354" s="18" t="str">
        <f>OBV!F2354</f>
        <v>BULLISH</v>
      </c>
      <c r="L2354" s="18" t="str">
        <f>OBV!G2354</f>
        <v>STRONG</v>
      </c>
      <c r="M2354" s="18" t="str">
        <f>OBV!H2354</f>
        <v>CONFIRMED BULLISH</v>
      </c>
    </row>
    <row r="2355" spans="1:13" ht="13.5" x14ac:dyDescent="0.25">
      <c r="A2355" s="4">
        <f>TITRES_STAT!B2358</f>
        <v>45434</v>
      </c>
      <c r="B2355" s="2">
        <f>TITRES_STAT!C2358</f>
        <v>11.7</v>
      </c>
      <c r="C2355" s="2">
        <f>RSI!I2355</f>
        <v>66.536996545518775</v>
      </c>
      <c r="D2355" s="2">
        <f>MACD!E2355</f>
        <v>-1.834267573378856E-2</v>
      </c>
      <c r="E2355" s="2">
        <f>MACD!F2355</f>
        <v>5.5899777061021397E-4</v>
      </c>
      <c r="F2355" s="2">
        <f>'Moving Avg'!D2355</f>
        <v>5.2252200000000002</v>
      </c>
      <c r="G2355" s="2">
        <f>'Moving Avg'!E2355</f>
        <v>5.1527599999999989</v>
      </c>
      <c r="H2355" s="2">
        <f>'Moving Avg'!F2355</f>
        <v>5.1348799999999999</v>
      </c>
      <c r="I2355" s="2">
        <f>'Moving Avg'!G2355</f>
        <v>5.1080959999999997</v>
      </c>
      <c r="J2355" s="2">
        <f>'Moving Avg'!H2355</f>
        <v>5.3577275000000029</v>
      </c>
      <c r="K2355" s="18" t="str">
        <f>OBV!F2355</f>
        <v>BULLISH</v>
      </c>
      <c r="L2355" s="18" t="str">
        <f>OBV!G2355</f>
        <v>STRONG</v>
      </c>
      <c r="M2355" s="18" t="str">
        <f>OBV!H2355</f>
        <v>CONFIRMED BULLISH</v>
      </c>
    </row>
    <row r="2356" spans="1:13" ht="13.5" x14ac:dyDescent="0.25">
      <c r="A2356" s="4">
        <f>TITRES_STAT!B2359</f>
        <v>45435</v>
      </c>
      <c r="B2356" s="2">
        <f>TITRES_STAT!C2359</f>
        <v>11.56</v>
      </c>
      <c r="C2356" s="2">
        <f>RSI!I2356</f>
        <v>60.77802397483827</v>
      </c>
      <c r="D2356" s="2">
        <f>MACD!E2356</f>
        <v>-2.1260022524612232E-2</v>
      </c>
      <c r="E2356" s="2">
        <f>MACD!F2356</f>
        <v>-3.8048062884342756E-3</v>
      </c>
      <c r="F2356" s="2">
        <f>'Moving Avg'!D2356</f>
        <v>5.2766000000000002</v>
      </c>
      <c r="G2356" s="2">
        <f>'Moving Avg'!E2356</f>
        <v>5.1646899999999993</v>
      </c>
      <c r="H2356" s="2">
        <f>'Moving Avg'!F2356</f>
        <v>5.1442849999999991</v>
      </c>
      <c r="I2356" s="2">
        <f>'Moving Avg'!G2356</f>
        <v>5.1127739999999999</v>
      </c>
      <c r="J2356" s="2">
        <f>'Moving Avg'!H2356</f>
        <v>5.3535545000000013</v>
      </c>
      <c r="K2356" s="18" t="str">
        <f>OBV!F2356</f>
        <v>BULLISH</v>
      </c>
      <c r="L2356" s="18" t="str">
        <f>OBV!G2356</f>
        <v>STRONG</v>
      </c>
      <c r="M2356" s="18" t="str">
        <f>OBV!H2356</f>
        <v>CONFIRMED BULLISH</v>
      </c>
    </row>
    <row r="2357" spans="1:13" ht="13.5" x14ac:dyDescent="0.25">
      <c r="A2357" s="4">
        <f>TITRES_STAT!B2360</f>
        <v>45436</v>
      </c>
      <c r="B2357" s="2">
        <f>TITRES_STAT!C2360</f>
        <v>11.9</v>
      </c>
      <c r="C2357" s="2">
        <f>RSI!I2357</f>
        <v>68.017267048411924</v>
      </c>
      <c r="D2357" s="2">
        <f>MACD!E2357</f>
        <v>-5.0318798243638163E-2</v>
      </c>
      <c r="E2357" s="2">
        <f>MACD!F2357</f>
        <v>-1.3107604679475053E-2</v>
      </c>
      <c r="F2357" s="2">
        <f>'Moving Avg'!D2357</f>
        <v>5.33622</v>
      </c>
      <c r="G2357" s="2">
        <f>'Moving Avg'!E2357</f>
        <v>5.2013800000000003</v>
      </c>
      <c r="H2357" s="2">
        <f>'Moving Avg'!F2357</f>
        <v>5.1626300000000001</v>
      </c>
      <c r="I2357" s="2">
        <f>'Moving Avg'!G2357</f>
        <v>5.1219459999999994</v>
      </c>
      <c r="J2357" s="2">
        <f>'Moving Avg'!H2357</f>
        <v>5.350207000000001</v>
      </c>
      <c r="K2357" s="18" t="str">
        <f>OBV!F2357</f>
        <v>BULLISH</v>
      </c>
      <c r="L2357" s="18" t="str">
        <f>OBV!G2357</f>
        <v>STRONG</v>
      </c>
      <c r="M2357" s="18" t="str">
        <f>OBV!H2357</f>
        <v>CONFIRMED BULLISH</v>
      </c>
    </row>
    <row r="2358" spans="1:13" ht="13.5" x14ac:dyDescent="0.25">
      <c r="A2358" s="4">
        <f>TITRES_STAT!B2361</f>
        <v>45439</v>
      </c>
      <c r="B2358" s="2">
        <f>TITRES_STAT!C2361</f>
        <v>11.84</v>
      </c>
      <c r="C2358" s="2">
        <f>RSI!I2358</f>
        <v>65.713238673364316</v>
      </c>
      <c r="D2358" s="2">
        <f>MACD!E2358</f>
        <v>-7.465637126288982E-2</v>
      </c>
      <c r="E2358" s="2">
        <f>MACD!F2358</f>
        <v>-2.5417357996158008E-2</v>
      </c>
      <c r="F2358" s="2">
        <f>'Moving Avg'!D2358</f>
        <v>5.3747600000000002</v>
      </c>
      <c r="G2358" s="2">
        <f>'Moving Avg'!E2358</f>
        <v>5.2353199999999998</v>
      </c>
      <c r="H2358" s="2">
        <f>'Moving Avg'!F2358</f>
        <v>5.1773049999999996</v>
      </c>
      <c r="I2358" s="2">
        <f>'Moving Avg'!G2358</f>
        <v>5.1306599999999989</v>
      </c>
      <c r="J2358" s="2">
        <f>'Moving Avg'!H2358</f>
        <v>5.3465385000000012</v>
      </c>
      <c r="K2358" s="18" t="str">
        <f>OBV!F2358</f>
        <v>BULLISH</v>
      </c>
      <c r="L2358" s="18" t="str">
        <f>OBV!G2358</f>
        <v>STRONG</v>
      </c>
      <c r="M2358" s="18" t="str">
        <f>OBV!H2358</f>
        <v>CONFIRMED BULLISH</v>
      </c>
    </row>
    <row r="2359" spans="1:13" ht="13.5" x14ac:dyDescent="0.25">
      <c r="A2359" s="4">
        <f>TITRES_STAT!B2362</f>
        <v>45440</v>
      </c>
      <c r="B2359" s="2">
        <f>TITRES_STAT!C2362</f>
        <v>11.7</v>
      </c>
      <c r="C2359" s="2">
        <f>RSI!I2359</f>
        <v>60.556048010981854</v>
      </c>
      <c r="D2359" s="2">
        <f>MACD!E2359</f>
        <v>-9.2693428514293963E-2</v>
      </c>
      <c r="E2359" s="2">
        <f>MACD!F2359</f>
        <v>-3.8872572099785202E-2</v>
      </c>
      <c r="F2359" s="2">
        <f>'Moving Avg'!D2359</f>
        <v>5.3839399999999999</v>
      </c>
      <c r="G2359" s="2">
        <f>'Moving Avg'!E2359</f>
        <v>5.2632999999999992</v>
      </c>
      <c r="H2359" s="2">
        <f>'Moving Avg'!F2359</f>
        <v>5.1899199999999999</v>
      </c>
      <c r="I2359" s="2">
        <f>'Moving Avg'!G2359</f>
        <v>5.1379059999999992</v>
      </c>
      <c r="J2359" s="2">
        <f>'Moving Avg'!H2359</f>
        <v>5.3431450000000016</v>
      </c>
      <c r="K2359" s="18" t="str">
        <f>OBV!F2359</f>
        <v>BULLISH</v>
      </c>
      <c r="L2359" s="18" t="str">
        <f>OBV!G2359</f>
        <v>NEUTRAL</v>
      </c>
      <c r="M2359" s="18" t="str">
        <f>OBV!H2359</f>
        <v>CONFIRMED BULLISH</v>
      </c>
    </row>
    <row r="2360" spans="1:13" ht="13.5" x14ac:dyDescent="0.25">
      <c r="A2360" s="4">
        <f>TITRES_STAT!B2363</f>
        <v>45441</v>
      </c>
      <c r="B2360" s="2">
        <f>TITRES_STAT!C2363</f>
        <v>11.85</v>
      </c>
      <c r="C2360" s="2">
        <f>RSI!I2360</f>
        <v>63.827532345959149</v>
      </c>
      <c r="D2360" s="2">
        <f>MACD!E2360</f>
        <v>-0.13450772204728256</v>
      </c>
      <c r="E2360" s="2">
        <f>MACD!F2360</f>
        <v>-5.7999602089284674E-2</v>
      </c>
      <c r="F2360" s="2">
        <f>'Moving Avg'!D2360</f>
        <v>5.3976800000000003</v>
      </c>
      <c r="G2360" s="2">
        <f>'Moving Avg'!E2360</f>
        <v>5.3114499999999998</v>
      </c>
      <c r="H2360" s="2">
        <f>'Moving Avg'!F2360</f>
        <v>5.2071149999999999</v>
      </c>
      <c r="I2360" s="2">
        <f>'Moving Avg'!G2360</f>
        <v>5.1475359999999988</v>
      </c>
      <c r="J2360" s="2">
        <f>'Moving Avg'!H2360</f>
        <v>5.3397055</v>
      </c>
      <c r="K2360" s="18" t="str">
        <f>OBV!F2360</f>
        <v>BULLISH</v>
      </c>
      <c r="L2360" s="18" t="str">
        <f>OBV!G2360</f>
        <v>STRONG</v>
      </c>
      <c r="M2360" s="18" t="str">
        <f>OBV!H2360</f>
        <v>CONFIRMED BULLISH</v>
      </c>
    </row>
    <row r="2361" spans="1:13" ht="13.5" x14ac:dyDescent="0.25">
      <c r="A2361" s="4">
        <f>TITRES_STAT!B2364</f>
        <v>45442</v>
      </c>
      <c r="B2361" s="2">
        <f>TITRES_STAT!C2364</f>
        <v>12</v>
      </c>
      <c r="C2361" s="2">
        <f>RSI!I2361</f>
        <v>66.79749920944559</v>
      </c>
      <c r="D2361" s="2">
        <f>MACD!E2361</f>
        <v>-0.16221114037600781</v>
      </c>
      <c r="E2361" s="2">
        <f>MACD!F2361</f>
        <v>-7.8841909746629302E-2</v>
      </c>
      <c r="F2361" s="2">
        <f>'Moving Avg'!D2361</f>
        <v>5.4380199999999999</v>
      </c>
      <c r="G2361" s="2">
        <f>'Moving Avg'!E2361</f>
        <v>5.35731</v>
      </c>
      <c r="H2361" s="2">
        <f>'Moving Avg'!F2361</f>
        <v>5.2277499999999995</v>
      </c>
      <c r="I2361" s="2">
        <f>'Moving Avg'!G2361</f>
        <v>5.1585419999999989</v>
      </c>
      <c r="J2361" s="2">
        <f>'Moving Avg'!H2361</f>
        <v>5.3367705000000001</v>
      </c>
      <c r="K2361" s="18" t="str">
        <f>OBV!F2361</f>
        <v>BULLISH</v>
      </c>
      <c r="L2361" s="18" t="str">
        <f>OBV!G2361</f>
        <v>STRONG</v>
      </c>
      <c r="M2361" s="18" t="str">
        <f>OBV!H2361</f>
        <v>CONFIRMED BULLISH</v>
      </c>
    </row>
    <row r="2362" spans="1:13" ht="13.5" x14ac:dyDescent="0.25">
      <c r="A2362" s="4">
        <f>TITRES_STAT!B2365</f>
        <v>45443</v>
      </c>
      <c r="B2362" s="2">
        <f>TITRES_STAT!C2365</f>
        <v>12.1</v>
      </c>
      <c r="C2362" s="2">
        <f>RSI!I2362</f>
        <v>68.647028064496155</v>
      </c>
      <c r="D2362" s="2">
        <f>MACD!E2362</f>
        <v>-0.17304759473183573</v>
      </c>
      <c r="E2362" s="2">
        <f>MACD!F2362</f>
        <v>-9.7683046743670593E-2</v>
      </c>
      <c r="F2362" s="2">
        <f>'Moving Avg'!D2362</f>
        <v>5.4563600000000001</v>
      </c>
      <c r="G2362" s="2">
        <f>'Moving Avg'!E2362</f>
        <v>5.3962899999999996</v>
      </c>
      <c r="H2362" s="2">
        <f>'Moving Avg'!F2362</f>
        <v>5.2506800000000009</v>
      </c>
      <c r="I2362" s="2">
        <f>'Moving Avg'!G2362</f>
        <v>5.1704659999999993</v>
      </c>
      <c r="J2362" s="2">
        <f>'Moving Avg'!H2362</f>
        <v>5.3340649999999981</v>
      </c>
      <c r="K2362" s="18" t="str">
        <f>OBV!F2362</f>
        <v>BULLISH</v>
      </c>
      <c r="L2362" s="18" t="str">
        <f>OBV!G2362</f>
        <v>STRONG</v>
      </c>
      <c r="M2362" s="18" t="str">
        <f>OBV!H2362</f>
        <v>CONFIRMED BULLISH</v>
      </c>
    </row>
    <row r="2363" spans="1:13" ht="13.5" x14ac:dyDescent="0.25">
      <c r="A2363" s="4">
        <f>TITRES_STAT!B2366</f>
        <v>45446</v>
      </c>
      <c r="B2363" s="2">
        <f>TITRES_STAT!C2366</f>
        <v>12.04</v>
      </c>
      <c r="C2363" s="2">
        <f>RSI!I2363</f>
        <v>66.265358223322551</v>
      </c>
      <c r="D2363" s="2">
        <f>MACD!E2363</f>
        <v>-0.16998615475726453</v>
      </c>
      <c r="E2363" s="2">
        <f>MACD!F2363</f>
        <v>-0.11214366834638939</v>
      </c>
      <c r="F2363" s="2">
        <f>'Moving Avg'!D2363</f>
        <v>5.4747000000000003</v>
      </c>
      <c r="G2363" s="2">
        <f>'Moving Avg'!E2363</f>
        <v>5.4247299999999994</v>
      </c>
      <c r="H2363" s="2">
        <f>'Moving Avg'!F2363</f>
        <v>5.2704000000000004</v>
      </c>
      <c r="I2363" s="2">
        <f>'Moving Avg'!G2363</f>
        <v>5.1818399999999984</v>
      </c>
      <c r="J2363" s="2">
        <f>'Moving Avg'!H2363</f>
        <v>5.3318639999999995</v>
      </c>
      <c r="K2363" s="18" t="str">
        <f>OBV!F2363</f>
        <v>BULLISH</v>
      </c>
      <c r="L2363" s="18" t="str">
        <f>OBV!G2363</f>
        <v>STRONG</v>
      </c>
      <c r="M2363" s="18" t="str">
        <f>OBV!H2363</f>
        <v>CONFIRMED BULLISH</v>
      </c>
    </row>
    <row r="2364" spans="1:13" ht="13.5" x14ac:dyDescent="0.25">
      <c r="A2364" s="4">
        <f>TITRES_STAT!B2367</f>
        <v>45447</v>
      </c>
      <c r="B2364" s="2">
        <f>TITRES_STAT!C2367</f>
        <v>12</v>
      </c>
      <c r="C2364" s="2">
        <f>RSI!I2364</f>
        <v>64.649167656638667</v>
      </c>
      <c r="D2364" s="2">
        <f>MACD!E2364</f>
        <v>-0.15482079688821493</v>
      </c>
      <c r="E2364" s="2">
        <f>MACD!F2364</f>
        <v>-0.12067909405475451</v>
      </c>
      <c r="F2364" s="2">
        <f>'Moving Avg'!D2364</f>
        <v>5.5022000000000002</v>
      </c>
      <c r="G2364" s="2">
        <f>'Moving Avg'!E2364</f>
        <v>5.4430700000000005</v>
      </c>
      <c r="H2364" s="2">
        <f>'Moving Avg'!F2364</f>
        <v>5.2887399999999998</v>
      </c>
      <c r="I2364" s="2">
        <f>'Moving Avg'!G2364</f>
        <v>5.1928459999999994</v>
      </c>
      <c r="J2364" s="2">
        <f>'Moving Avg'!H2364</f>
        <v>5.3291124999999973</v>
      </c>
      <c r="K2364" s="18" t="str">
        <f>OBV!F2364</f>
        <v>BULLISH</v>
      </c>
      <c r="L2364" s="18" t="str">
        <f>OBV!G2364</f>
        <v>STRONG</v>
      </c>
      <c r="M2364" s="18" t="str">
        <f>OBV!H2364</f>
        <v>CONFIRMED BULLISH</v>
      </c>
    </row>
    <row r="2365" spans="1:13" ht="13.5" x14ac:dyDescent="0.25">
      <c r="A2365" s="4">
        <f>TITRES_STAT!B2368</f>
        <v>45448</v>
      </c>
      <c r="B2365" s="2">
        <f>TITRES_STAT!C2368</f>
        <v>11.8</v>
      </c>
      <c r="C2365" s="2">
        <f>RSI!I2365</f>
        <v>57.166083143050841</v>
      </c>
      <c r="D2365" s="2">
        <f>MACD!E2365</f>
        <v>-0.12941066412029034</v>
      </c>
      <c r="E2365" s="2">
        <f>MACD!F2365</f>
        <v>-0.12242540806786169</v>
      </c>
      <c r="F2365" s="2">
        <f>'Moving Avg'!D2365</f>
        <v>5.4976199999999995</v>
      </c>
      <c r="G2365" s="2">
        <f>'Moving Avg'!E2365</f>
        <v>5.4476500000000003</v>
      </c>
      <c r="H2365" s="2">
        <f>'Moving Avg'!F2365</f>
        <v>5.3002050000000001</v>
      </c>
      <c r="I2365" s="2">
        <f>'Moving Avg'!G2365</f>
        <v>5.1992659999999988</v>
      </c>
      <c r="J2365" s="2">
        <f>'Moving Avg'!H2365</f>
        <v>5.3257874999999979</v>
      </c>
      <c r="K2365" s="18" t="str">
        <f>OBV!F2365</f>
        <v>BULLISH</v>
      </c>
      <c r="L2365" s="18" t="str">
        <f>OBV!G2365</f>
        <v>STRONG</v>
      </c>
      <c r="M2365" s="18" t="str">
        <f>OBV!H2365</f>
        <v>BULLISH DIVERGENCE</v>
      </c>
    </row>
    <row r="2366" spans="1:13" ht="13.5" x14ac:dyDescent="0.25">
      <c r="A2366" s="4">
        <f>TITRES_STAT!B2369</f>
        <v>45449</v>
      </c>
      <c r="B2366" s="2">
        <f>TITRES_STAT!C2369</f>
        <v>11.88</v>
      </c>
      <c r="C2366" s="2">
        <f>RSI!I2366</f>
        <v>59.201455152489771</v>
      </c>
      <c r="D2366" s="2">
        <f>MACD!E2366</f>
        <v>-0.12114505395601594</v>
      </c>
      <c r="E2366" s="2">
        <f>MACD!F2366</f>
        <v>-0.12216933724549253</v>
      </c>
      <c r="F2366" s="2">
        <f>'Moving Avg'!D2366</f>
        <v>5.4866200000000003</v>
      </c>
      <c r="G2366" s="2">
        <f>'Moving Avg'!E2366</f>
        <v>5.4623200000000001</v>
      </c>
      <c r="H2366" s="2">
        <f>'Moving Avg'!F2366</f>
        <v>5.313505000000001</v>
      </c>
      <c r="I2366" s="2">
        <f>'Moving Avg'!G2366</f>
        <v>5.2065119999999991</v>
      </c>
      <c r="J2366" s="2">
        <f>'Moving Avg'!H2366</f>
        <v>5.3225314999999993</v>
      </c>
      <c r="K2366" s="18" t="str">
        <f>OBV!F2366</f>
        <v>BULLISH</v>
      </c>
      <c r="L2366" s="18" t="str">
        <f>OBV!G2366</f>
        <v>STRONG</v>
      </c>
      <c r="M2366" s="18" t="str">
        <f>OBV!H2366</f>
        <v>BULLISH DIVERGENCE</v>
      </c>
    </row>
    <row r="2367" spans="1:13" ht="13.5" x14ac:dyDescent="0.25">
      <c r="A2367" s="4">
        <f>TITRES_STAT!B2370</f>
        <v>45450</v>
      </c>
      <c r="B2367" s="2">
        <f>TITRES_STAT!C2370</f>
        <v>11.9</v>
      </c>
      <c r="C2367" s="2">
        <f>RSI!I2367</f>
        <v>59.718194324428211</v>
      </c>
      <c r="D2367" s="2">
        <f>MACD!E2367</f>
        <v>-9.165723910986312E-2</v>
      </c>
      <c r="E2367" s="2">
        <f>MACD!F2367</f>
        <v>-0.11606691761836666</v>
      </c>
      <c r="F2367" s="2">
        <f>'Moving Avg'!D2367</f>
        <v>5.46828</v>
      </c>
      <c r="G2367" s="2">
        <f>'Moving Avg'!E2367</f>
        <v>5.4623200000000001</v>
      </c>
      <c r="H2367" s="2">
        <f>'Moving Avg'!F2367</f>
        <v>5.3318500000000011</v>
      </c>
      <c r="I2367" s="2">
        <f>'Moving Avg'!G2367</f>
        <v>5.2138499999999999</v>
      </c>
      <c r="J2367" s="2">
        <f>'Moving Avg'!H2367</f>
        <v>5.3193214999999983</v>
      </c>
      <c r="K2367" s="18" t="str">
        <f>OBV!F2367</f>
        <v>BULLISH</v>
      </c>
      <c r="L2367" s="18" t="str">
        <f>OBV!G2367</f>
        <v>NEUTRAL</v>
      </c>
      <c r="M2367" s="18" t="str">
        <f>OBV!H2367</f>
        <v>BULLISH DIVERGENCE</v>
      </c>
    </row>
    <row r="2368" spans="1:13" ht="13.5" x14ac:dyDescent="0.25">
      <c r="A2368" s="4">
        <f>TITRES_STAT!B2371</f>
        <v>45453</v>
      </c>
      <c r="B2368" s="2">
        <f>TITRES_STAT!C2371</f>
        <v>11.85</v>
      </c>
      <c r="C2368" s="2">
        <f>RSI!I2368</f>
        <v>57.748968007284667</v>
      </c>
      <c r="D2368" s="2">
        <f>MACD!E2368</f>
        <v>-7.0036788855927234E-2</v>
      </c>
      <c r="E2368" s="2">
        <f>MACD!F2368</f>
        <v>-0.10686089186587877</v>
      </c>
      <c r="F2368" s="2">
        <f>'Moving Avg'!D2368</f>
        <v>5.4508400000000004</v>
      </c>
      <c r="G2368" s="2">
        <f>'Moving Avg'!E2368</f>
        <v>5.4627699999999999</v>
      </c>
      <c r="H2368" s="2">
        <f>'Moving Avg'!F2368</f>
        <v>5.3490450000000012</v>
      </c>
      <c r="I2368" s="2">
        <f>'Moving Avg'!G2368</f>
        <v>5.2198099999999998</v>
      </c>
      <c r="J2368" s="2">
        <f>'Moving Avg'!H2368</f>
        <v>5.3159964999999989</v>
      </c>
      <c r="K2368" s="18" t="str">
        <f>OBV!F2368</f>
        <v>BULLISH</v>
      </c>
      <c r="L2368" s="18" t="str">
        <f>OBV!G2368</f>
        <v>NEUTRAL</v>
      </c>
      <c r="M2368" s="18" t="str">
        <f>OBV!H2368</f>
        <v>BULLISH DIVERGENCE</v>
      </c>
    </row>
    <row r="2369" spans="1:13" ht="13.5" x14ac:dyDescent="0.25">
      <c r="A2369" s="4">
        <f>TITRES_STAT!B2372</f>
        <v>45454</v>
      </c>
      <c r="B2369" s="2">
        <f>TITRES_STAT!C2372</f>
        <v>11.8</v>
      </c>
      <c r="C2369" s="2">
        <f>RSI!I2369</f>
        <v>55.776839568691472</v>
      </c>
      <c r="D2369" s="2">
        <f>MACD!E2369</f>
        <v>-6.0531458442091512E-2</v>
      </c>
      <c r="E2369" s="2">
        <f>MACD!F2369</f>
        <v>-9.7595005181121325E-2</v>
      </c>
      <c r="F2369" s="2">
        <f>'Moving Avg'!D2369</f>
        <v>5.4325000000000001</v>
      </c>
      <c r="G2369" s="2">
        <f>'Moving Avg'!E2369</f>
        <v>5.4673499999999997</v>
      </c>
      <c r="H2369" s="2">
        <f>'Moving Avg'!F2369</f>
        <v>5.3653250000000003</v>
      </c>
      <c r="I2369" s="2">
        <f>'Moving Avg'!G2369</f>
        <v>5.2243959999999996</v>
      </c>
      <c r="J2369" s="2">
        <f>'Moving Avg'!H2369</f>
        <v>5.3130154999999988</v>
      </c>
      <c r="K2369" s="18" t="str">
        <f>OBV!F2369</f>
        <v>BULLISH</v>
      </c>
      <c r="L2369" s="18" t="str">
        <f>OBV!G2369</f>
        <v>NEUTRAL</v>
      </c>
      <c r="M2369" s="18" t="str">
        <f>OBV!H2369</f>
        <v>BULLISH DIVERGENCE</v>
      </c>
    </row>
    <row r="2370" spans="1:13" ht="13.5" x14ac:dyDescent="0.25">
      <c r="A2370" s="4">
        <f>TITRES_STAT!B2373</f>
        <v>45455</v>
      </c>
      <c r="B2370" s="2">
        <f>TITRES_STAT!C2373</f>
        <v>11.9</v>
      </c>
      <c r="C2370" s="2">
        <f>RSI!I2370</f>
        <v>58.812923811232487</v>
      </c>
      <c r="D2370" s="2">
        <f>MACD!E2370</f>
        <v>-4.5747151611399417E-2</v>
      </c>
      <c r="E2370" s="2">
        <f>MACD!F2370</f>
        <v>-8.7225434467176954E-2</v>
      </c>
      <c r="F2370" s="2">
        <f>'Moving Avg'!D2370</f>
        <v>5.4416799999999999</v>
      </c>
      <c r="G2370" s="2">
        <f>'Moving Avg'!E2370</f>
        <v>5.4696499999999997</v>
      </c>
      <c r="H2370" s="2">
        <f>'Moving Avg'!F2370</f>
        <v>5.3905500000000011</v>
      </c>
      <c r="I2370" s="2">
        <f>'Moving Avg'!G2370</f>
        <v>5.2298999999999998</v>
      </c>
      <c r="J2370" s="2">
        <f>'Moving Avg'!H2370</f>
        <v>5.3102639999999983</v>
      </c>
      <c r="K2370" s="18" t="str">
        <f>OBV!F2370</f>
        <v>BULLISH</v>
      </c>
      <c r="L2370" s="18" t="str">
        <f>OBV!G2370</f>
        <v>STRONG</v>
      </c>
      <c r="M2370" s="18" t="str">
        <f>OBV!H2370</f>
        <v>CONFIRMED BULLISH</v>
      </c>
    </row>
    <row r="2371" spans="1:13" ht="13.5" x14ac:dyDescent="0.25">
      <c r="A2371" s="4">
        <f>TITRES_STAT!B2374</f>
        <v>45456</v>
      </c>
      <c r="B2371" s="2">
        <f>TITRES_STAT!C2374</f>
        <v>12.3</v>
      </c>
      <c r="C2371" s="2">
        <f>RSI!I2371</f>
        <v>68.205544135990408</v>
      </c>
      <c r="D2371" s="2">
        <f>MACD!E2371</f>
        <v>-3.6905348235656277E-2</v>
      </c>
      <c r="E2371" s="2">
        <f>MACD!F2371</f>
        <v>-7.7161417220872816E-2</v>
      </c>
      <c r="F2371" s="2">
        <f>'Moving Avg'!D2371</f>
        <v>5.4802</v>
      </c>
      <c r="G2371" s="2">
        <f>'Moving Avg'!E2371</f>
        <v>5.4834100000000001</v>
      </c>
      <c r="H2371" s="2">
        <f>'Moving Avg'!F2371</f>
        <v>5.4203599999999996</v>
      </c>
      <c r="I2371" s="2">
        <f>'Moving Avg'!G2371</f>
        <v>5.2377879999999992</v>
      </c>
      <c r="J2371" s="2">
        <f>'Moving Avg'!H2371</f>
        <v>5.3086589999999987</v>
      </c>
      <c r="K2371" s="18" t="str">
        <f>OBV!F2371</f>
        <v>BULLISH</v>
      </c>
      <c r="L2371" s="18" t="str">
        <f>OBV!G2371</f>
        <v>NEUTRAL</v>
      </c>
      <c r="M2371" s="18" t="str">
        <f>OBV!H2371</f>
        <v>CONFIRMED BULLISH</v>
      </c>
    </row>
    <row r="2372" spans="1:13" ht="13.5" x14ac:dyDescent="0.25">
      <c r="A2372" s="4">
        <f>TITRES_STAT!B2375</f>
        <v>45457</v>
      </c>
      <c r="B2372" s="2">
        <f>TITRES_STAT!C2375</f>
        <v>12.75</v>
      </c>
      <c r="C2372" s="2">
        <f>RSI!I2372</f>
        <v>75.090309957471433</v>
      </c>
      <c r="D2372" s="2">
        <f>MACD!E2372</f>
        <v>-3.9352877234881234E-2</v>
      </c>
      <c r="E2372" s="2">
        <f>MACD!F2372</f>
        <v>-6.9599709223674505E-2</v>
      </c>
      <c r="F2372" s="2">
        <f>'Moving Avg'!D2372</f>
        <v>5.55816</v>
      </c>
      <c r="G2372" s="2">
        <f>'Moving Avg'!E2372</f>
        <v>5.5132200000000005</v>
      </c>
      <c r="H2372" s="2">
        <f>'Moving Avg'!F2372</f>
        <v>5.4547549999999996</v>
      </c>
      <c r="I2372" s="2">
        <f>'Moving Avg'!G2372</f>
        <v>5.2502620000000011</v>
      </c>
      <c r="J2372" s="2">
        <f>'Moving Avg'!H2372</f>
        <v>5.3080859999999985</v>
      </c>
      <c r="K2372" s="18" t="str">
        <f>OBV!F2372</f>
        <v>BULLISH</v>
      </c>
      <c r="L2372" s="18" t="str">
        <f>OBV!G2372</f>
        <v>STRONG</v>
      </c>
      <c r="M2372" s="18" t="str">
        <f>OBV!H2372</f>
        <v>CONFIRMED BULLISH</v>
      </c>
    </row>
    <row r="2373" spans="1:13" ht="13.5" x14ac:dyDescent="0.25">
      <c r="A2373" s="4">
        <f>TITRES_STAT!B2376</f>
        <v>45461</v>
      </c>
      <c r="B2373" s="2">
        <f>TITRES_STAT!C2376</f>
        <v>13.1</v>
      </c>
      <c r="C2373" s="2">
        <f>RSI!I2373</f>
        <v>78.913994970907027</v>
      </c>
      <c r="D2373" s="2">
        <f>MACD!E2373</f>
        <v>-6.0338800214504218E-2</v>
      </c>
      <c r="E2373" s="2">
        <f>MACD!F2373</f>
        <v>-6.7747527421840453E-2</v>
      </c>
      <c r="F2373" s="2">
        <f>'Moving Avg'!D2373</f>
        <v>5.6728199999999998</v>
      </c>
      <c r="G2373" s="2">
        <f>'Moving Avg'!E2373</f>
        <v>5.5618300000000005</v>
      </c>
      <c r="H2373" s="2">
        <f>'Moving Avg'!F2373</f>
        <v>5.4932799999999995</v>
      </c>
      <c r="I2373" s="2">
        <f>'Moving Avg'!G2373</f>
        <v>5.2667720000000022</v>
      </c>
      <c r="J2373" s="2">
        <f>'Moving Avg'!H2373</f>
        <v>5.3083154999999973</v>
      </c>
      <c r="K2373" s="18" t="str">
        <f>OBV!F2373</f>
        <v>BULLISH</v>
      </c>
      <c r="L2373" s="18" t="str">
        <f>OBV!G2373</f>
        <v>STRONG</v>
      </c>
      <c r="M2373" s="18" t="str">
        <f>OBV!H2373</f>
        <v>CONFIRMED BULLISH</v>
      </c>
    </row>
    <row r="2374" spans="1:13" ht="13.5" x14ac:dyDescent="0.25">
      <c r="A2374" s="4">
        <f>TITRES_STAT!B2377</f>
        <v>45462</v>
      </c>
      <c r="B2374" s="2">
        <f>TITRES_STAT!C2377</f>
        <v>13.3</v>
      </c>
      <c r="C2374" s="2">
        <f>RSI!I2374</f>
        <v>80.733662063702639</v>
      </c>
      <c r="D2374" s="2">
        <f>MACD!E2374</f>
        <v>-9.1256103971022462E-2</v>
      </c>
      <c r="E2374" s="2">
        <f>MACD!F2374</f>
        <v>-7.2449242731676855E-2</v>
      </c>
      <c r="F2374" s="2">
        <f>'Moving Avg'!D2374</f>
        <v>5.8103999999999996</v>
      </c>
      <c r="G2374" s="2">
        <f>'Moving Avg'!E2374</f>
        <v>5.6214500000000003</v>
      </c>
      <c r="H2374" s="2">
        <f>'Moving Avg'!F2374</f>
        <v>5.53226</v>
      </c>
      <c r="I2374" s="2">
        <f>'Moving Avg'!G2374</f>
        <v>5.285116000000003</v>
      </c>
      <c r="J2374" s="2">
        <f>'Moving Avg'!H2374</f>
        <v>5.3090264999999981</v>
      </c>
      <c r="K2374" s="18" t="str">
        <f>OBV!F2374</f>
        <v>BULLISH</v>
      </c>
      <c r="L2374" s="18" t="str">
        <f>OBV!G2374</f>
        <v>STRONG</v>
      </c>
      <c r="M2374" s="18" t="str">
        <f>OBV!H2374</f>
        <v>CONFIRMED BULLISH</v>
      </c>
    </row>
    <row r="2375" spans="1:13" ht="13.5" x14ac:dyDescent="0.25">
      <c r="A2375" s="4">
        <f>TITRES_STAT!B2378</f>
        <v>45463</v>
      </c>
      <c r="B2375" s="2">
        <f>TITRES_STAT!C2378</f>
        <v>13</v>
      </c>
      <c r="C2375" s="2">
        <f>RSI!I2375</f>
        <v>70.852927825468996</v>
      </c>
      <c r="D2375" s="2">
        <f>MACD!E2375</f>
        <v>-0.12514850886321227</v>
      </c>
      <c r="E2375" s="2">
        <f>MACD!F2375</f>
        <v>-8.2989095957983941E-2</v>
      </c>
      <c r="F2375" s="2">
        <f>'Moving Avg'!D2375</f>
        <v>5.9112799999999996</v>
      </c>
      <c r="G2375" s="2">
        <f>'Moving Avg'!E2375</f>
        <v>5.6764799999999997</v>
      </c>
      <c r="H2375" s="2">
        <f>'Moving Avg'!F2375</f>
        <v>5.5620649999999996</v>
      </c>
      <c r="I2375" s="2">
        <f>'Moving Avg'!G2375</f>
        <v>5.3033680000000016</v>
      </c>
      <c r="J2375" s="2">
        <f>'Moving Avg'!H2375</f>
        <v>5.309026499999999</v>
      </c>
      <c r="K2375" s="18" t="str">
        <f>OBV!F2375</f>
        <v>BULLISH</v>
      </c>
      <c r="L2375" s="18" t="str">
        <f>OBV!G2375</f>
        <v>STRONG</v>
      </c>
      <c r="M2375" s="18" t="str">
        <f>OBV!H2375</f>
        <v>CONFIRMED BULLISH</v>
      </c>
    </row>
    <row r="2376" spans="1:13" ht="13.5" x14ac:dyDescent="0.25">
      <c r="A2376" s="4">
        <f>TITRES_STAT!B2379</f>
        <v>45464</v>
      </c>
      <c r="B2376" s="2">
        <f>TITRES_STAT!C2379</f>
        <v>13.03</v>
      </c>
      <c r="C2376" s="2">
        <f>RSI!I2376</f>
        <v>71.233180044284865</v>
      </c>
      <c r="D2376" s="2">
        <f>MACD!E2376</f>
        <v>-0.15192348695409308</v>
      </c>
      <c r="E2376" s="2">
        <f>MACD!F2376</f>
        <v>-9.6775974157205777E-2</v>
      </c>
      <c r="F2376" s="2">
        <f>'Moving Avg'!D2376</f>
        <v>5.9782400000000004</v>
      </c>
      <c r="G2376" s="2">
        <f>'Moving Avg'!E2376</f>
        <v>5.7292200000000006</v>
      </c>
      <c r="H2376" s="2">
        <f>'Moving Avg'!F2376</f>
        <v>5.5957699999999999</v>
      </c>
      <c r="I2376" s="2">
        <f>'Moving Avg'!G2376</f>
        <v>5.3199700000000014</v>
      </c>
      <c r="J2376" s="2">
        <f>'Moving Avg'!H2376</f>
        <v>5.3090954999999989</v>
      </c>
      <c r="K2376" s="18" t="str">
        <f>OBV!F2376</f>
        <v>BULLISH</v>
      </c>
      <c r="L2376" s="18" t="str">
        <f>OBV!G2376</f>
        <v>STRONG</v>
      </c>
      <c r="M2376" s="18" t="str">
        <f>OBV!H2376</f>
        <v>CONFIRMED BULLISH</v>
      </c>
    </row>
    <row r="2377" spans="1:13" ht="13.5" x14ac:dyDescent="0.25">
      <c r="A2377" s="4">
        <f>TITRES_STAT!B2380</f>
        <v>45467</v>
      </c>
      <c r="B2377" s="2">
        <f>TITRES_STAT!C2380</f>
        <v>13.1</v>
      </c>
      <c r="C2377" s="2">
        <f>RSI!I2377</f>
        <v>72.143540465446506</v>
      </c>
      <c r="D2377" s="2">
        <f>MACD!E2377</f>
        <v>-0.1781423616753921</v>
      </c>
      <c r="E2377" s="2">
        <f>MACD!F2377</f>
        <v>-0.11304925166084306</v>
      </c>
      <c r="F2377" s="2">
        <f>'Moving Avg'!D2377</f>
        <v>6.0103400000000002</v>
      </c>
      <c r="G2377" s="2">
        <f>'Moving Avg'!E2377</f>
        <v>5.7842500000000001</v>
      </c>
      <c r="H2377" s="2">
        <f>'Moving Avg'!F2377</f>
        <v>5.6232849999999992</v>
      </c>
      <c r="I2377" s="2">
        <f>'Moving Avg'!G2377</f>
        <v>5.3392320000000018</v>
      </c>
      <c r="J2377" s="2">
        <f>'Moving Avg'!H2377</f>
        <v>5.3095539999999986</v>
      </c>
      <c r="K2377" s="18" t="str">
        <f>OBV!F2377</f>
        <v>BULLISH</v>
      </c>
      <c r="L2377" s="18" t="str">
        <f>OBV!G2377</f>
        <v>STRONG</v>
      </c>
      <c r="M2377" s="18" t="str">
        <f>OBV!H2377</f>
        <v>CONFIRMED BULLISH</v>
      </c>
    </row>
    <row r="2378" spans="1:13" ht="13.5" x14ac:dyDescent="0.25">
      <c r="A2378" s="4">
        <f>TITRES_STAT!B2381</f>
        <v>45468</v>
      </c>
      <c r="B2378" s="2">
        <f>TITRES_STAT!C2381</f>
        <v>13.1</v>
      </c>
      <c r="C2378" s="2">
        <f>RSI!I2378</f>
        <v>72.143540465446506</v>
      </c>
      <c r="D2378" s="2">
        <f>MACD!E2378</f>
        <v>-0.20646378931543641</v>
      </c>
      <c r="E2378" s="2">
        <f>MACD!F2378</f>
        <v>-0.13173215919176173</v>
      </c>
      <c r="F2378" s="2">
        <f>'Moving Avg'!D2378</f>
        <v>6.0103400000000002</v>
      </c>
      <c r="G2378" s="2">
        <f>'Moving Avg'!E2378</f>
        <v>5.8415799999999987</v>
      </c>
      <c r="H2378" s="2">
        <f>'Moving Avg'!F2378</f>
        <v>5.6521749999999988</v>
      </c>
      <c r="I2378" s="2">
        <f>'Moving Avg'!G2378</f>
        <v>5.3557420000000029</v>
      </c>
      <c r="J2378" s="2">
        <f>'Moving Avg'!H2378</f>
        <v>5.3100124999999982</v>
      </c>
      <c r="K2378" s="18" t="str">
        <f>OBV!F2378</f>
        <v>BULLISH</v>
      </c>
      <c r="L2378" s="18" t="str">
        <f>OBV!G2378</f>
        <v>STRONG</v>
      </c>
      <c r="M2378" s="18" t="str">
        <f>OBV!H2378</f>
        <v>NEUTRAL</v>
      </c>
    </row>
    <row r="2379" spans="1:13" ht="13.5" x14ac:dyDescent="0.25">
      <c r="A2379" s="4">
        <f>TITRES_STAT!B2382</f>
        <v>45469</v>
      </c>
      <c r="B2379" s="2">
        <f>TITRES_STAT!C2382</f>
        <v>13.05</v>
      </c>
      <c r="C2379" s="2">
        <f>RSI!I2379</f>
        <v>70.302794249635028</v>
      </c>
      <c r="D2379" s="2">
        <f>MACD!E2379</f>
        <v>-0.23466019228908497</v>
      </c>
      <c r="E2379" s="2">
        <f>MACD!F2379</f>
        <v>-0.15231776581122639</v>
      </c>
      <c r="F2379" s="2">
        <f>'Moving Avg'!D2379</f>
        <v>5.9874200000000002</v>
      </c>
      <c r="G2379" s="2">
        <f>'Moving Avg'!E2379</f>
        <v>5.898909999999999</v>
      </c>
      <c r="H2379" s="2">
        <f>'Moving Avg'!F2379</f>
        <v>5.6831299999999993</v>
      </c>
      <c r="I2379" s="2">
        <f>'Moving Avg'!G2379</f>
        <v>5.3728020000000027</v>
      </c>
      <c r="J2379" s="2">
        <f>'Moving Avg'!H2379</f>
        <v>5.3101274999999983</v>
      </c>
      <c r="K2379" s="18" t="str">
        <f>OBV!F2379</f>
        <v>BEARISH</v>
      </c>
      <c r="L2379" s="18" t="str">
        <f>OBV!G2379</f>
        <v>NEUTRAL</v>
      </c>
      <c r="M2379" s="18" t="str">
        <f>OBV!H2379</f>
        <v>CONFIRMED BEARISH</v>
      </c>
    </row>
    <row r="2380" spans="1:13" ht="13.5" x14ac:dyDescent="0.25">
      <c r="A2380" s="4">
        <f>TITRES_STAT!B2383</f>
        <v>45470</v>
      </c>
      <c r="B2380" s="2">
        <f>TITRES_STAT!C2383</f>
        <v>13.23</v>
      </c>
      <c r="C2380" s="2">
        <f>RSI!I2380</f>
        <v>72.977775330526981</v>
      </c>
      <c r="D2380" s="2">
        <f>MACD!E2380</f>
        <v>-0.2596601069574529</v>
      </c>
      <c r="E2380" s="2">
        <f>MACD!F2380</f>
        <v>-0.17378623404047169</v>
      </c>
      <c r="F2380" s="2">
        <f>'Moving Avg'!D2380</f>
        <v>6.0085199999999999</v>
      </c>
      <c r="G2380" s="2">
        <f>'Moving Avg'!E2380</f>
        <v>5.9599000000000002</v>
      </c>
      <c r="H2380" s="2">
        <f>'Moving Avg'!F2380</f>
        <v>5.7147750000000004</v>
      </c>
      <c r="I2380" s="2">
        <f>'Moving Avg'!G2380</f>
        <v>5.3921540000000006</v>
      </c>
      <c r="J2380" s="2">
        <f>'Moving Avg'!H2380</f>
        <v>5.3106549999999979</v>
      </c>
      <c r="K2380" s="18" t="str">
        <f>OBV!F2380</f>
        <v>BULLISH</v>
      </c>
      <c r="L2380" s="18" t="str">
        <f>OBV!G2380</f>
        <v>NEUTRAL</v>
      </c>
      <c r="M2380" s="18" t="str">
        <f>OBV!H2380</f>
        <v>CONFIRMED BULLISH</v>
      </c>
    </row>
    <row r="2381" spans="1:13" ht="13.5" x14ac:dyDescent="0.25">
      <c r="A2381" s="4">
        <f>TITRES_STAT!B2384</f>
        <v>45471</v>
      </c>
      <c r="B2381" s="2">
        <f>TITRES_STAT!C2384</f>
        <v>13.16</v>
      </c>
      <c r="C2381" s="2">
        <f>RSI!I2381</f>
        <v>70.323527085883995</v>
      </c>
      <c r="D2381" s="2">
        <f>MACD!E2381</f>
        <v>-0.25264511010836888</v>
      </c>
      <c r="E2381" s="2">
        <f>MACD!F2381</f>
        <v>-0.18955800925405114</v>
      </c>
      <c r="F2381" s="2">
        <f>'Moving Avg'!D2381</f>
        <v>6.0204399999999998</v>
      </c>
      <c r="G2381" s="2">
        <f>'Moving Avg'!E2381</f>
        <v>5.999340000000001</v>
      </c>
      <c r="H2381" s="2">
        <f>'Moving Avg'!F2381</f>
        <v>5.7413749999999997</v>
      </c>
      <c r="I2381" s="2">
        <f>'Moving Avg'!G2381</f>
        <v>5.4093060000000017</v>
      </c>
      <c r="J2381" s="2">
        <f>'Moving Avg'!H2381</f>
        <v>5.3110219999999977</v>
      </c>
      <c r="K2381" s="18" t="str">
        <f>OBV!F2381</f>
        <v>BULLISH</v>
      </c>
      <c r="L2381" s="18" t="str">
        <f>OBV!G2381</f>
        <v>NEUTRAL</v>
      </c>
      <c r="M2381" s="18" t="str">
        <f>OBV!H2381</f>
        <v>CONFIRMED BULLISH</v>
      </c>
    </row>
    <row r="2382" spans="1:13" ht="13.5" x14ac:dyDescent="0.25">
      <c r="A2382" s="4">
        <f>TITRES_STAT!B2385</f>
        <v>45474</v>
      </c>
      <c r="B2382" s="2">
        <f>TITRES_STAT!C2385</f>
        <v>13.3</v>
      </c>
      <c r="C2382" s="2">
        <f>RSI!I2382</f>
        <v>72.479401563575607</v>
      </c>
      <c r="D2382" s="2">
        <f>MACD!E2382</f>
        <v>-0.2217661796983057</v>
      </c>
      <c r="E2382" s="2">
        <f>MACD!F2382</f>
        <v>-0.19599964334290207</v>
      </c>
      <c r="F2382" s="2">
        <f>'Moving Avg'!D2382</f>
        <v>6.03878</v>
      </c>
      <c r="G2382" s="2">
        <f>'Moving Avg'!E2382</f>
        <v>6.0245599999999992</v>
      </c>
      <c r="H2382" s="2">
        <f>'Moving Avg'!F2382</f>
        <v>5.7688900000000007</v>
      </c>
      <c r="I2382" s="2">
        <f>'Moving Avg'!G2382</f>
        <v>5.4290260000000012</v>
      </c>
      <c r="J2382" s="2">
        <f>'Moving Avg'!H2382</f>
        <v>5.3117099999999997</v>
      </c>
      <c r="K2382" s="18" t="str">
        <f>OBV!F2382</f>
        <v>BULLISH</v>
      </c>
      <c r="L2382" s="18" t="str">
        <f>OBV!G2382</f>
        <v>NEUTRAL</v>
      </c>
      <c r="M2382" s="18" t="str">
        <f>OBV!H2382</f>
        <v>CONFIRMED BULLISH</v>
      </c>
    </row>
    <row r="2383" spans="1:13" ht="13.5" x14ac:dyDescent="0.25">
      <c r="A2383" s="4">
        <f>TITRES_STAT!B2386</f>
        <v>45475</v>
      </c>
      <c r="B2383" s="2">
        <f>TITRES_STAT!C2386</f>
        <v>13.3</v>
      </c>
      <c r="C2383" s="2">
        <f>RSI!I2383</f>
        <v>72.479401563575607</v>
      </c>
      <c r="D2383" s="2">
        <f>MACD!E2383</f>
        <v>-0.17322780197306287</v>
      </c>
      <c r="E2383" s="2">
        <f>MACD!F2383</f>
        <v>-0.19144527506893425</v>
      </c>
      <c r="F2383" s="2">
        <f>'Moving Avg'!D2383</f>
        <v>6.0571199999999994</v>
      </c>
      <c r="G2383" s="2">
        <f>'Moving Avg'!E2383</f>
        <v>6.0337300000000003</v>
      </c>
      <c r="H2383" s="2">
        <f>'Moving Avg'!F2383</f>
        <v>5.7977800000000004</v>
      </c>
      <c r="I2383" s="2">
        <f>'Moving Avg'!G2383</f>
        <v>5.4492960000000012</v>
      </c>
      <c r="J2383" s="2">
        <f>'Moving Avg'!H2383</f>
        <v>5.3123979999999991</v>
      </c>
      <c r="K2383" s="18" t="str">
        <f>OBV!F2383</f>
        <v>BULLISH</v>
      </c>
      <c r="L2383" s="18" t="str">
        <f>OBV!G2383</f>
        <v>NEUTRAL</v>
      </c>
      <c r="M2383" s="18" t="str">
        <f>OBV!H2383</f>
        <v>CONFIRMED BULLISH</v>
      </c>
    </row>
    <row r="2384" spans="1:13" ht="13.5" x14ac:dyDescent="0.25">
      <c r="A2384" s="4">
        <f>TITRES_STAT!B2387</f>
        <v>45476</v>
      </c>
      <c r="B2384" s="2">
        <f>TITRES_STAT!C2387</f>
        <v>13.55</v>
      </c>
      <c r="C2384" s="2">
        <f>RSI!I2384</f>
        <v>76.079967077831455</v>
      </c>
      <c r="D2384" s="2">
        <f>MACD!E2384</f>
        <v>-0.12865867068436199</v>
      </c>
      <c r="E2384" s="2">
        <f>MACD!F2384</f>
        <v>-0.1788879541920198</v>
      </c>
      <c r="F2384" s="2">
        <f>'Moving Avg'!D2384</f>
        <v>6.1029799999999996</v>
      </c>
      <c r="G2384" s="2">
        <f>'Moving Avg'!E2384</f>
        <v>6.0451999999999995</v>
      </c>
      <c r="H2384" s="2">
        <f>'Moving Avg'!F2384</f>
        <v>5.8333250000000003</v>
      </c>
      <c r="I2384" s="2">
        <f>'Moving Avg'!G2384</f>
        <v>5.4713100000000017</v>
      </c>
      <c r="J2384" s="2">
        <f>'Moving Avg'!H2384</f>
        <v>5.3136595</v>
      </c>
      <c r="K2384" s="18" t="str">
        <f>OBV!F2384</f>
        <v>BULLISH</v>
      </c>
      <c r="L2384" s="18" t="str">
        <f>OBV!G2384</f>
        <v>NEUTRAL</v>
      </c>
      <c r="M2384" s="18" t="str">
        <f>OBV!H2384</f>
        <v>CONFIRMED BULLISH</v>
      </c>
    </row>
    <row r="2385" spans="1:13" ht="13.5" x14ac:dyDescent="0.25">
      <c r="A2385" s="4">
        <f>TITRES_STAT!B2388</f>
        <v>45477</v>
      </c>
      <c r="B2385" s="2">
        <f>TITRES_STAT!C2388</f>
        <v>13.5</v>
      </c>
      <c r="C2385" s="2">
        <f>RSI!I2385</f>
        <v>73.989552870148174</v>
      </c>
      <c r="D2385" s="2">
        <f>MACD!E2385</f>
        <v>-0.11304628952444684</v>
      </c>
      <c r="E2385" s="2">
        <f>MACD!F2385</f>
        <v>-0.16571962125850523</v>
      </c>
      <c r="F2385" s="2">
        <f>'Moving Avg'!D2385</f>
        <v>6.1277399999999993</v>
      </c>
      <c r="G2385" s="2">
        <f>'Moving Avg'!E2385</f>
        <v>6.06813</v>
      </c>
      <c r="H2385" s="2">
        <f>'Moving Avg'!F2385</f>
        <v>5.8723049999999999</v>
      </c>
      <c r="I2385" s="2">
        <f>'Moving Avg'!G2385</f>
        <v>5.4924040000000014</v>
      </c>
      <c r="J2385" s="2">
        <f>'Moving Avg'!H2385</f>
        <v>5.3150120000000012</v>
      </c>
      <c r="K2385" s="18" t="str">
        <f>OBV!F2385</f>
        <v>BULLISH</v>
      </c>
      <c r="L2385" s="18" t="str">
        <f>OBV!G2385</f>
        <v>NEUTRAL</v>
      </c>
      <c r="M2385" s="18" t="str">
        <f>OBV!H2385</f>
        <v>CONFIRMED BULLISH</v>
      </c>
    </row>
    <row r="2386" spans="1:13" ht="13.5" x14ac:dyDescent="0.25">
      <c r="A2386" s="4">
        <f>TITRES_STAT!B2389</f>
        <v>45478</v>
      </c>
      <c r="B2386" s="2">
        <f>TITRES_STAT!C2389</f>
        <v>13.55</v>
      </c>
      <c r="C2386" s="2">
        <f>RSI!I2386</f>
        <v>74.737085522863993</v>
      </c>
      <c r="D2386" s="2">
        <f>MACD!E2386</f>
        <v>-0.10171982235329402</v>
      </c>
      <c r="E2386" s="2">
        <f>MACD!F2386</f>
        <v>-0.152919661477463</v>
      </c>
      <c r="F2386" s="2">
        <f>'Moving Avg'!D2386</f>
        <v>6.1635200000000001</v>
      </c>
      <c r="G2386" s="2">
        <f>'Moving Avg'!E2386</f>
        <v>6.0919800000000004</v>
      </c>
      <c r="H2386" s="2">
        <f>'Moving Avg'!F2386</f>
        <v>5.9106000000000005</v>
      </c>
      <c r="I2386" s="2">
        <f>'Moving Avg'!G2386</f>
        <v>5.5144179999999992</v>
      </c>
      <c r="J2386" s="2">
        <f>'Moving Avg'!H2386</f>
        <v>5.3160440000000015</v>
      </c>
      <c r="K2386" s="18" t="str">
        <f>OBV!F2386</f>
        <v>BULLISH</v>
      </c>
      <c r="L2386" s="18" t="str">
        <f>OBV!G2386</f>
        <v>STRONG</v>
      </c>
      <c r="M2386" s="18" t="str">
        <f>OBV!H2386</f>
        <v>CONFIRMED BULLISH</v>
      </c>
    </row>
    <row r="2387" spans="1:13" ht="13.5" x14ac:dyDescent="0.25">
      <c r="A2387" s="4">
        <f>TITRES_STAT!B2390</f>
        <v>45481</v>
      </c>
      <c r="B2387" s="2">
        <f>TITRES_STAT!C2390</f>
        <v>13.6</v>
      </c>
      <c r="C2387" s="2">
        <f>RSI!I2387</f>
        <v>75.492311687830835</v>
      </c>
      <c r="D2387" s="2">
        <f>MACD!E2387</f>
        <v>-9.1162392833407324E-2</v>
      </c>
      <c r="E2387" s="2">
        <f>MACD!F2387</f>
        <v>-0.14056820774865186</v>
      </c>
      <c r="F2387" s="2">
        <f>'Moving Avg'!D2387</f>
        <v>6.1910399999999992</v>
      </c>
      <c r="G2387" s="2">
        <f>'Moving Avg'!E2387</f>
        <v>6.1149100000000001</v>
      </c>
      <c r="H2387" s="2">
        <f>'Moving Avg'!F2387</f>
        <v>5.9495800000000001</v>
      </c>
      <c r="I2387" s="2">
        <f>'Moving Avg'!G2387</f>
        <v>5.5373479999999997</v>
      </c>
      <c r="J2387" s="2">
        <f>'Moving Avg'!H2387</f>
        <v>5.3171905000000015</v>
      </c>
      <c r="K2387" s="18" t="str">
        <f>OBV!F2387</f>
        <v>BULLISH</v>
      </c>
      <c r="L2387" s="18" t="str">
        <f>OBV!G2387</f>
        <v>STRONG</v>
      </c>
      <c r="M2387" s="18" t="str">
        <f>OBV!H2387</f>
        <v>CONFIRMED BULLISH</v>
      </c>
    </row>
    <row r="2388" spans="1:13" ht="13.5" x14ac:dyDescent="0.25">
      <c r="A2388" s="4">
        <f>TITRES_STAT!B2391</f>
        <v>45482</v>
      </c>
      <c r="B2388" s="2">
        <f>TITRES_STAT!C2391</f>
        <v>13.8</v>
      </c>
      <c r="C2388" s="2">
        <f>RSI!I2388</f>
        <v>78.29098514218839</v>
      </c>
      <c r="D2388" s="2">
        <f>MACD!E2388</f>
        <v>-9.1257712806904756E-2</v>
      </c>
      <c r="E2388" s="2">
        <f>MACD!F2388</f>
        <v>-0.13070610876030245</v>
      </c>
      <c r="F2388" s="2">
        <f>'Moving Avg'!D2388</f>
        <v>6.2369000000000003</v>
      </c>
      <c r="G2388" s="2">
        <f>'Moving Avg'!E2388</f>
        <v>6.1470099999999999</v>
      </c>
      <c r="H2388" s="2">
        <f>'Moving Avg'!F2388</f>
        <v>5.9942949999999993</v>
      </c>
      <c r="I2388" s="2">
        <f>'Moving Avg'!G2388</f>
        <v>5.5611939999999995</v>
      </c>
      <c r="J2388" s="2">
        <f>'Moving Avg'!H2388</f>
        <v>5.319231000000002</v>
      </c>
      <c r="K2388" s="18" t="str">
        <f>OBV!F2388</f>
        <v>BULLISH</v>
      </c>
      <c r="L2388" s="18" t="str">
        <f>OBV!G2388</f>
        <v>STRONG</v>
      </c>
      <c r="M2388" s="18" t="str">
        <f>OBV!H2388</f>
        <v>CONFIRMED BULLISH</v>
      </c>
    </row>
    <row r="2389" spans="1:13" ht="13.5" x14ac:dyDescent="0.25">
      <c r="A2389" s="4">
        <f>TITRES_STAT!B2392</f>
        <v>45483</v>
      </c>
      <c r="B2389" s="2">
        <f>TITRES_STAT!C2392</f>
        <v>13.8</v>
      </c>
      <c r="C2389" s="2">
        <f>RSI!I2389</f>
        <v>78.29098514218839</v>
      </c>
      <c r="D2389" s="2">
        <f>MACD!E2389</f>
        <v>-9.7473616343895841E-2</v>
      </c>
      <c r="E2389" s="2">
        <f>MACD!F2389</f>
        <v>-0.12405961027702113</v>
      </c>
      <c r="F2389" s="2">
        <f>'Moving Avg'!D2389</f>
        <v>6.2598200000000004</v>
      </c>
      <c r="G2389" s="2">
        <f>'Moving Avg'!E2389</f>
        <v>6.1814</v>
      </c>
      <c r="H2389" s="2">
        <f>'Moving Avg'!F2389</f>
        <v>6.0401549999999995</v>
      </c>
      <c r="I2389" s="2">
        <f>'Moving Avg'!G2389</f>
        <v>5.5855000000000006</v>
      </c>
      <c r="J2389" s="2">
        <f>'Moving Avg'!H2389</f>
        <v>5.3215240000000001</v>
      </c>
      <c r="K2389" s="18" t="str">
        <f>OBV!F2389</f>
        <v>BULLISH</v>
      </c>
      <c r="L2389" s="18" t="str">
        <f>OBV!G2389</f>
        <v>NEUTRAL</v>
      </c>
      <c r="M2389" s="18" t="str">
        <f>OBV!H2389</f>
        <v>CONFIRMED BULLISH</v>
      </c>
    </row>
    <row r="2390" spans="1:13" ht="13.5" x14ac:dyDescent="0.25">
      <c r="A2390" s="4">
        <f>TITRES_STAT!B2393</f>
        <v>45484</v>
      </c>
      <c r="B2390" s="2">
        <f>TITRES_STAT!C2393</f>
        <v>13.8</v>
      </c>
      <c r="C2390" s="2">
        <f>RSI!I2390</f>
        <v>78.29098514218839</v>
      </c>
      <c r="D2390" s="2">
        <f>MACD!E2390</f>
        <v>-9.2459596421664791E-2</v>
      </c>
      <c r="E2390" s="2">
        <f>MACD!F2390</f>
        <v>-0.11773960750594986</v>
      </c>
      <c r="F2390" s="2">
        <f>'Moving Avg'!D2390</f>
        <v>6.2873400000000004</v>
      </c>
      <c r="G2390" s="2">
        <f>'Moving Avg'!E2390</f>
        <v>6.2075399999999998</v>
      </c>
      <c r="H2390" s="2">
        <f>'Moving Avg'!F2390</f>
        <v>6.0837199999999996</v>
      </c>
      <c r="I2390" s="2">
        <f>'Moving Avg'!G2390</f>
        <v>5.6102640000000008</v>
      </c>
      <c r="J2390" s="2">
        <f>'Moving Avg'!H2390</f>
        <v>5.3238400000000015</v>
      </c>
      <c r="K2390" s="18" t="str">
        <f>OBV!F2390</f>
        <v>BULLISH</v>
      </c>
      <c r="L2390" s="18" t="str">
        <f>OBV!G2390</f>
        <v>NEUTRAL</v>
      </c>
      <c r="M2390" s="18" t="str">
        <f>OBV!H2390</f>
        <v>CONFIRMED BULLISH</v>
      </c>
    </row>
    <row r="2391" spans="1:13" ht="13.5" x14ac:dyDescent="0.25">
      <c r="A2391" s="4">
        <f>TITRES_STAT!B2394</f>
        <v>45485</v>
      </c>
      <c r="B2391" s="2">
        <f>TITRES_STAT!C2394</f>
        <v>13.95</v>
      </c>
      <c r="C2391" s="2">
        <f>RSI!I2391</f>
        <v>80.389498477555634</v>
      </c>
      <c r="D2391" s="2">
        <f>MACD!E2391</f>
        <v>-0.100491237833916</v>
      </c>
      <c r="E2391" s="2">
        <f>MACD!F2391</f>
        <v>-0.1142899335715431</v>
      </c>
      <c r="F2391" s="2">
        <f>'Moving Avg'!D2391</f>
        <v>6.3240200000000009</v>
      </c>
      <c r="G2391" s="2">
        <f>'Moving Avg'!E2391</f>
        <v>6.2437699999999996</v>
      </c>
      <c r="H2391" s="2">
        <f>'Moving Avg'!F2391</f>
        <v>6.1215549999999999</v>
      </c>
      <c r="I2391" s="2">
        <f>'Moving Avg'!G2391</f>
        <v>5.6364040000000015</v>
      </c>
      <c r="J2391" s="2">
        <f>'Moving Avg'!H2391</f>
        <v>5.326935500000002</v>
      </c>
      <c r="K2391" s="18" t="str">
        <f>OBV!F2391</f>
        <v>BULLISH</v>
      </c>
      <c r="L2391" s="18" t="str">
        <f>OBV!G2391</f>
        <v>NEUTRAL</v>
      </c>
      <c r="M2391" s="18" t="str">
        <f>OBV!H2391</f>
        <v>CONFIRMED BULLISH</v>
      </c>
    </row>
    <row r="2392" spans="1:13" ht="13.5" x14ac:dyDescent="0.25">
      <c r="A2392" s="4">
        <f>TITRES_STAT!B2395</f>
        <v>45488</v>
      </c>
      <c r="B2392" s="2">
        <f>TITRES_STAT!C2395</f>
        <v>14</v>
      </c>
      <c r="C2392" s="2">
        <f>RSI!I2392</f>
        <v>81.046246206796837</v>
      </c>
      <c r="D2392" s="2">
        <f>MACD!E2392</f>
        <v>-0.10158678323857018</v>
      </c>
      <c r="E2392" s="2">
        <f>MACD!F2392</f>
        <v>-0.11174930350494852</v>
      </c>
      <c r="F2392" s="2">
        <f>'Moving Avg'!D2392</f>
        <v>6.3606999999999996</v>
      </c>
      <c r="G2392" s="2">
        <f>'Moving Avg'!E2392</f>
        <v>6.2758699999999994</v>
      </c>
      <c r="H2392" s="2">
        <f>'Moving Avg'!F2392</f>
        <v>6.1502149999999993</v>
      </c>
      <c r="I2392" s="2">
        <f>'Moving Avg'!G2392</f>
        <v>5.6630020000000014</v>
      </c>
      <c r="J2392" s="2">
        <f>'Moving Avg'!H2392</f>
        <v>5.3301455000000031</v>
      </c>
      <c r="K2392" s="18" t="str">
        <f>OBV!F2392</f>
        <v>BULLISH</v>
      </c>
      <c r="L2392" s="18" t="str">
        <f>OBV!G2392</f>
        <v>NEUTRAL</v>
      </c>
      <c r="M2392" s="18" t="str">
        <f>OBV!H2392</f>
        <v>CONFIRMED BULLISH</v>
      </c>
    </row>
    <row r="2393" spans="1:13" ht="13.5" x14ac:dyDescent="0.25">
      <c r="A2393" s="4">
        <f>TITRES_STAT!B2396</f>
        <v>45489</v>
      </c>
      <c r="B2393" s="2">
        <f>TITRES_STAT!C2396</f>
        <v>14.01</v>
      </c>
      <c r="C2393" s="2">
        <f>RSI!I2393</f>
        <v>81.182571732529965</v>
      </c>
      <c r="D2393" s="2">
        <f>MACD!E2393</f>
        <v>-0.10528629279220336</v>
      </c>
      <c r="E2393" s="2">
        <f>MACD!F2393</f>
        <v>-0.1104567013623995</v>
      </c>
      <c r="F2393" s="2">
        <f>'Moving Avg'!D2393</f>
        <v>6.3799600000000005</v>
      </c>
      <c r="G2393" s="2">
        <f>'Moving Avg'!E2393</f>
        <v>6.3084299999999995</v>
      </c>
      <c r="H2393" s="2">
        <f>'Moving Avg'!F2393</f>
        <v>6.171079999999999</v>
      </c>
      <c r="I2393" s="2">
        <f>'Moving Avg'!G2393</f>
        <v>5.6889580000000004</v>
      </c>
      <c r="J2393" s="2">
        <f>'Moving Avg'!H2393</f>
        <v>5.3333785000000038</v>
      </c>
      <c r="K2393" s="18" t="str">
        <f>OBV!F2393</f>
        <v>BULLISH</v>
      </c>
      <c r="L2393" s="18" t="str">
        <f>OBV!G2393</f>
        <v>NEUTRAL</v>
      </c>
      <c r="M2393" s="18" t="str">
        <f>OBV!H2393</f>
        <v>CONFIRMED BULLISH</v>
      </c>
    </row>
    <row r="2394" spans="1:13" ht="13.5" x14ac:dyDescent="0.25">
      <c r="A2394" s="4">
        <f>TITRES_STAT!B2397</f>
        <v>45490</v>
      </c>
      <c r="B2394" s="2">
        <f>TITRES_STAT!C2397</f>
        <v>14</v>
      </c>
      <c r="C2394" s="2">
        <f>RSI!I2394</f>
        <v>87.258594424078069</v>
      </c>
      <c r="D2394" s="2">
        <f>MACD!E2394</f>
        <v>-0.11402709038787417</v>
      </c>
      <c r="E2394" s="2">
        <f>MACD!F2394</f>
        <v>-0.11117077916749443</v>
      </c>
      <c r="F2394" s="2">
        <f>'Moving Avg'!D2394</f>
        <v>6.4558599999999995</v>
      </c>
      <c r="G2394" s="2">
        <f>'Moving Avg'!E2394</f>
        <v>6.3578400000000004</v>
      </c>
      <c r="H2394" s="2">
        <f>'Moving Avg'!F2394</f>
        <v>6.2015199999999995</v>
      </c>
      <c r="I2394" s="2">
        <f>'Moving Avg'!G2394</f>
        <v>5.7203939999999998</v>
      </c>
      <c r="J2394" s="2">
        <f>'Moving Avg'!H2394</f>
        <v>5.3380275000000017</v>
      </c>
      <c r="K2394" s="18" t="str">
        <f>OBV!F2394</f>
        <v>BULLISH</v>
      </c>
      <c r="L2394" s="18" t="str">
        <f>OBV!G2394</f>
        <v>NEUTRAL</v>
      </c>
      <c r="M2394" s="18" t="str">
        <f>OBV!H2394</f>
        <v>CONFIRMED BULLISH</v>
      </c>
    </row>
    <row r="2395" spans="1:13" ht="13.5" x14ac:dyDescent="0.25">
      <c r="A2395" s="4">
        <f>TITRES_STAT!B2398</f>
        <v>45491</v>
      </c>
      <c r="B2395" s="2">
        <f>TITRES_STAT!C2398</f>
        <v>13.8</v>
      </c>
      <c r="C2395" s="2">
        <f>RSI!I2395</f>
        <v>78.074709404059803</v>
      </c>
      <c r="D2395" s="2">
        <f>MACD!E2395</f>
        <v>-0.1216487740837664</v>
      </c>
      <c r="E2395" s="2">
        <f>MACD!F2395</f>
        <v>-0.11326637815074883</v>
      </c>
      <c r="F2395" s="2">
        <f>'Moving Avg'!D2395</f>
        <v>6.5125999999999991</v>
      </c>
      <c r="G2395" s="2">
        <f>'Moving Avg'!E2395</f>
        <v>6.3999699999999997</v>
      </c>
      <c r="H2395" s="2">
        <f>'Moving Avg'!F2395</f>
        <v>6.2340499999999999</v>
      </c>
      <c r="I2395" s="2">
        <f>'Moving Avg'!G2395</f>
        <v>5.7489979999999994</v>
      </c>
      <c r="J2395" s="2">
        <f>'Moving Avg'!H2395</f>
        <v>5.3424270000000025</v>
      </c>
      <c r="K2395" s="18" t="str">
        <f>OBV!F2395</f>
        <v>BULLISH</v>
      </c>
      <c r="L2395" s="18" t="str">
        <f>OBV!G2395</f>
        <v>NEUTRAL</v>
      </c>
      <c r="M2395" s="18" t="str">
        <f>OBV!H2395</f>
        <v>NEUTRAL</v>
      </c>
    </row>
    <row r="2396" spans="1:13" ht="13.5" x14ac:dyDescent="0.25">
      <c r="A2396" s="4">
        <f>TITRES_STAT!B2399</f>
        <v>45492</v>
      </c>
      <c r="B2396" s="2">
        <f>TITRES_STAT!C2399</f>
        <v>13.75</v>
      </c>
      <c r="C2396" s="2">
        <f>RSI!I2396</f>
        <v>75.918957025585541</v>
      </c>
      <c r="D2396" s="2">
        <f>MACD!E2396</f>
        <v>-0.12571876815793992</v>
      </c>
      <c r="E2396" s="2">
        <f>MACD!F2396</f>
        <v>-0.11575685615218705</v>
      </c>
      <c r="F2396" s="2">
        <f>'Moving Avg'!D2396</f>
        <v>6.5507800000000005</v>
      </c>
      <c r="G2396" s="2">
        <f>'Moving Avg'!E2396</f>
        <v>6.4374000000000011</v>
      </c>
      <c r="H2396" s="2">
        <f>'Moving Avg'!F2396</f>
        <v>6.2646899999999999</v>
      </c>
      <c r="I2396" s="2">
        <f>'Moving Avg'!G2396</f>
        <v>5.7771219999999994</v>
      </c>
      <c r="J2396" s="2">
        <f>'Moving Avg'!H2396</f>
        <v>5.3467065000000016</v>
      </c>
      <c r="K2396" s="18" t="str">
        <f>OBV!F2396</f>
        <v>BEARISH</v>
      </c>
      <c r="L2396" s="18" t="str">
        <f>OBV!G2396</f>
        <v>NEUTRAL</v>
      </c>
      <c r="M2396" s="18" t="str">
        <f>OBV!H2396</f>
        <v>CONFIRMED BEARISH</v>
      </c>
    </row>
    <row r="2397" spans="1:13" ht="13.5" x14ac:dyDescent="0.25">
      <c r="A2397" s="4">
        <f>TITRES_STAT!B2400</f>
        <v>45495</v>
      </c>
      <c r="B2397" s="2">
        <f>TITRES_STAT!C2400</f>
        <v>13.64</v>
      </c>
      <c r="C2397" s="2">
        <f>RSI!I2397</f>
        <v>71.265739547705692</v>
      </c>
      <c r="D2397" s="2">
        <f>MACD!E2397</f>
        <v>-0.12431356387807124</v>
      </c>
      <c r="E2397" s="2">
        <f>MACD!F2397</f>
        <v>-0.11746819769736389</v>
      </c>
      <c r="F2397" s="2">
        <f>'Moving Avg'!D2397</f>
        <v>6.5738399999999997</v>
      </c>
      <c r="G2397" s="2">
        <f>'Moving Avg'!E2397</f>
        <v>6.467270000000001</v>
      </c>
      <c r="H2397" s="2">
        <f>'Moving Avg'!F2397</f>
        <v>6.2910899999999996</v>
      </c>
      <c r="I2397" s="2">
        <f>'Moving Avg'!G2397</f>
        <v>5.8060260000000001</v>
      </c>
      <c r="J2397" s="2">
        <f>'Moving Avg'!H2397</f>
        <v>5.3498050000000008</v>
      </c>
      <c r="K2397" s="18" t="str">
        <f>OBV!F2397</f>
        <v>BEARISH</v>
      </c>
      <c r="L2397" s="18" t="str">
        <f>OBV!G2397</f>
        <v>NEUTRAL</v>
      </c>
      <c r="M2397" s="18" t="str">
        <f>OBV!H2397</f>
        <v>CONFIRMED BEARISH</v>
      </c>
    </row>
    <row r="2398" spans="1:13" ht="13.5" x14ac:dyDescent="0.25">
      <c r="A2398" s="4">
        <f>TITRES_STAT!B2401</f>
        <v>45496</v>
      </c>
      <c r="B2398" s="2">
        <f>TITRES_STAT!C2401</f>
        <v>13.6</v>
      </c>
      <c r="C2398" s="2">
        <f>RSI!I2398</f>
        <v>69.592188708567903</v>
      </c>
      <c r="D2398" s="2">
        <f>MACD!E2398</f>
        <v>-0.10967001563739842</v>
      </c>
      <c r="E2398" s="2">
        <f>MACD!F2398</f>
        <v>-0.1159085612853708</v>
      </c>
      <c r="F2398" s="2">
        <f>'Moving Avg'!D2398</f>
        <v>6.5921399999999988</v>
      </c>
      <c r="G2398" s="2">
        <f>'Moving Avg'!E2398</f>
        <v>6.4860500000000005</v>
      </c>
      <c r="H2398" s="2">
        <f>'Moving Avg'!F2398</f>
        <v>6.3165300000000002</v>
      </c>
      <c r="I2398" s="2">
        <f>'Moving Avg'!G2398</f>
        <v>5.8345460000000005</v>
      </c>
      <c r="J2398" s="2">
        <f>'Moving Avg'!H2398</f>
        <v>5.3529225000000009</v>
      </c>
      <c r="K2398" s="18" t="str">
        <f>OBV!F2398</f>
        <v>BEARISH</v>
      </c>
      <c r="L2398" s="18" t="str">
        <f>OBV!G2398</f>
        <v>WEAK</v>
      </c>
      <c r="M2398" s="18" t="str">
        <f>OBV!H2398</f>
        <v>CONFIRMED BEARISH</v>
      </c>
    </row>
    <row r="2399" spans="1:13" ht="13.5" x14ac:dyDescent="0.25">
      <c r="A2399" s="4">
        <f>TITRES_STAT!B2402</f>
        <v>45497</v>
      </c>
      <c r="B2399" s="2">
        <f>TITRES_STAT!C2402</f>
        <v>13.7</v>
      </c>
      <c r="C2399" s="2">
        <f>RSI!I2399</f>
        <v>71.400374890090617</v>
      </c>
      <c r="D2399" s="2">
        <f>MACD!E2399</f>
        <v>-0.10264307595439437</v>
      </c>
      <c r="E2399" s="2">
        <f>MACD!F2399</f>
        <v>-0.11325546421917551</v>
      </c>
      <c r="F2399" s="2">
        <f>'Moving Avg'!D2399</f>
        <v>6.5633999999999997</v>
      </c>
      <c r="G2399" s="2">
        <f>'Moving Avg'!E2399</f>
        <v>6.5096299999999996</v>
      </c>
      <c r="H2399" s="2">
        <f>'Moving Avg'!F2399</f>
        <v>6.3455150000000007</v>
      </c>
      <c r="I2399" s="2">
        <f>'Moving Avg'!G2399</f>
        <v>5.8641179999999995</v>
      </c>
      <c r="J2399" s="2">
        <f>'Moving Avg'!H2399</f>
        <v>5.3562800000000008</v>
      </c>
      <c r="K2399" s="18" t="str">
        <f>OBV!F2399</f>
        <v>BULLISH</v>
      </c>
      <c r="L2399" s="18" t="str">
        <f>OBV!G2399</f>
        <v>STRONG</v>
      </c>
      <c r="M2399" s="18" t="str">
        <f>OBV!H2399</f>
        <v>BULLISH DIVERGENCE</v>
      </c>
    </row>
    <row r="2400" spans="1:13" ht="13.5" x14ac:dyDescent="0.25">
      <c r="A2400" s="4">
        <f>TITRES_STAT!B2403</f>
        <v>45499</v>
      </c>
      <c r="B2400" s="2">
        <f>TITRES_STAT!C2403</f>
        <v>13.7</v>
      </c>
      <c r="C2400" s="2">
        <f>RSI!I2400</f>
        <v>71.400374890090617</v>
      </c>
      <c r="D2400" s="2">
        <f>MACD!E2400</f>
        <v>-9.8655096704695744E-2</v>
      </c>
      <c r="E2400" s="2">
        <f>MACD!F2400</f>
        <v>-0.11033539071627957</v>
      </c>
      <c r="F2400" s="2">
        <f>'Moving Avg'!D2400</f>
        <v>6.55382</v>
      </c>
      <c r="G2400" s="2">
        <f>'Moving Avg'!E2400</f>
        <v>6.5332099999999995</v>
      </c>
      <c r="H2400" s="2">
        <f>'Moving Avg'!F2400</f>
        <v>6.370375000000001</v>
      </c>
      <c r="I2400" s="2">
        <f>'Moving Avg'!G2400</f>
        <v>5.8963499999999991</v>
      </c>
      <c r="J2400" s="2">
        <f>'Moving Avg'!H2400</f>
        <v>5.3596375000000016</v>
      </c>
      <c r="K2400" s="18" t="str">
        <f>OBV!F2400</f>
        <v>BULLISH</v>
      </c>
      <c r="L2400" s="18" t="str">
        <f>OBV!G2400</f>
        <v>STRONG</v>
      </c>
      <c r="M2400" s="18" t="str">
        <f>OBV!H2400</f>
        <v>BULLISH DIVERGENCE</v>
      </c>
    </row>
    <row r="2401" spans="1:13" ht="13.5" x14ac:dyDescent="0.25">
      <c r="A2401" s="4">
        <f>TITRES_STAT!B2404</f>
        <v>45502</v>
      </c>
      <c r="B2401" s="2">
        <f>TITRES_STAT!C2404</f>
        <v>13.6</v>
      </c>
      <c r="C2401" s="2">
        <f>RSI!I2401</f>
        <v>66.793945194999537</v>
      </c>
      <c r="D2401" s="2">
        <f>MACD!E2401</f>
        <v>-8.2953345478241403E-2</v>
      </c>
      <c r="E2401" s="2">
        <f>MACD!F2401</f>
        <v>-0.10485898166867194</v>
      </c>
      <c r="F2401" s="2">
        <f>'Moving Avg'!D2401</f>
        <v>6.539439999999999</v>
      </c>
      <c r="G2401" s="2">
        <f>'Moving Avg'!E2401</f>
        <v>6.5451099999999993</v>
      </c>
      <c r="H2401" s="2">
        <f>'Moving Avg'!F2401</f>
        <v>6.3944400000000012</v>
      </c>
      <c r="I2401" s="2">
        <f>'Moving Avg'!G2401</f>
        <v>5.9257879999999981</v>
      </c>
      <c r="J2401" s="2">
        <f>'Moving Avg'!H2401</f>
        <v>5.3626400000000016</v>
      </c>
      <c r="K2401" s="18" t="str">
        <f>OBV!F2401</f>
        <v>BULLISH</v>
      </c>
      <c r="L2401" s="18" t="str">
        <f>OBV!G2401</f>
        <v>STRONG</v>
      </c>
      <c r="M2401" s="18" t="str">
        <f>OBV!H2401</f>
        <v>BULLISH DIVERGENCE</v>
      </c>
    </row>
    <row r="2402" spans="1:13" ht="13.5" x14ac:dyDescent="0.25">
      <c r="A2402" s="4">
        <f>TITRES_STAT!B2405</f>
        <v>45503</v>
      </c>
      <c r="B2402" s="2">
        <f>TITRES_STAT!C2405</f>
        <v>13.62</v>
      </c>
      <c r="C2402" s="2">
        <f>RSI!I2402</f>
        <v>67.249040817322452</v>
      </c>
      <c r="D2402" s="2">
        <f>MACD!E2402</f>
        <v>-6.8250225907904749E-2</v>
      </c>
      <c r="E2402" s="2">
        <f>MACD!F2402</f>
        <v>-9.7537230516518497E-2</v>
      </c>
      <c r="F2402" s="2">
        <f>'Moving Avg'!D2402</f>
        <v>6.5375200000000007</v>
      </c>
      <c r="G2402" s="2">
        <f>'Moving Avg'!E2402</f>
        <v>6.5556799999999997</v>
      </c>
      <c r="H2402" s="2">
        <f>'Moving Avg'!F2402</f>
        <v>6.4157750000000018</v>
      </c>
      <c r="I2402" s="2">
        <f>'Moving Avg'!G2402</f>
        <v>5.9531239999999981</v>
      </c>
      <c r="J2402" s="2">
        <f>'Moving Avg'!H2402</f>
        <v>5.3656904999999995</v>
      </c>
      <c r="K2402" s="18" t="str">
        <f>OBV!F2402</f>
        <v>BULLISH</v>
      </c>
      <c r="L2402" s="18" t="str">
        <f>OBV!G2402</f>
        <v>STRONG</v>
      </c>
      <c r="M2402" s="18" t="str">
        <f>OBV!H2402</f>
        <v>BULLISH DIVERGENCE</v>
      </c>
    </row>
    <row r="2403" spans="1:13" ht="13.5" x14ac:dyDescent="0.25">
      <c r="A2403" s="4">
        <f>TITRES_STAT!B2406</f>
        <v>45504</v>
      </c>
      <c r="B2403" s="2">
        <f>TITRES_STAT!C2406</f>
        <v>13.66</v>
      </c>
      <c r="C2403" s="2">
        <f>RSI!I2403</f>
        <v>68.188093072050407</v>
      </c>
      <c r="D2403" s="2">
        <f>MACD!E2403</f>
        <v>-5.7871995749859018E-2</v>
      </c>
      <c r="E2403" s="2">
        <f>MACD!F2403</f>
        <v>-8.9604183563186612E-2</v>
      </c>
      <c r="F2403" s="2">
        <f>'Moving Avg'!D2403</f>
        <v>6.5432800000000002</v>
      </c>
      <c r="G2403" s="2">
        <f>'Moving Avg'!E2403</f>
        <v>6.5677099999999982</v>
      </c>
      <c r="H2403" s="2">
        <f>'Moving Avg'!F2403</f>
        <v>6.4380700000000015</v>
      </c>
      <c r="I2403" s="2">
        <f>'Moving Avg'!G2403</f>
        <v>5.9792859999999983</v>
      </c>
      <c r="J2403" s="2">
        <f>'Moving Avg'!H2403</f>
        <v>5.368837000000001</v>
      </c>
      <c r="K2403" s="18" t="str">
        <f>OBV!F2403</f>
        <v>BULLISH</v>
      </c>
      <c r="L2403" s="18" t="str">
        <f>OBV!G2403</f>
        <v>STRONG</v>
      </c>
      <c r="M2403" s="18" t="str">
        <f>OBV!H2403</f>
        <v>CONFIRMED BULLISH</v>
      </c>
    </row>
    <row r="2404" spans="1:13" ht="13.5" x14ac:dyDescent="0.25">
      <c r="A2404" s="4">
        <f>TITRES_STAT!B2407</f>
        <v>45505</v>
      </c>
      <c r="B2404" s="2">
        <f>TITRES_STAT!C2407</f>
        <v>13.6</v>
      </c>
      <c r="C2404" s="2">
        <f>RSI!I2404</f>
        <v>65.169622914326197</v>
      </c>
      <c r="D2404" s="2">
        <f>MACD!E2404</f>
        <v>-4.7497698909939601E-3</v>
      </c>
      <c r="E2404" s="2">
        <f>MACD!F2404</f>
        <v>-7.2633300828748082E-2</v>
      </c>
      <c r="F2404" s="2">
        <f>'Moving Avg'!D2404</f>
        <v>6.5336799999999995</v>
      </c>
      <c r="G2404" s="2">
        <f>'Moving Avg'!E2404</f>
        <v>6.54854</v>
      </c>
      <c r="H2404" s="2">
        <f>'Moving Avg'!F2404</f>
        <v>6.4531900000000011</v>
      </c>
      <c r="I2404" s="2">
        <f>'Moving Avg'!G2404</f>
        <v>6.003219999999998</v>
      </c>
      <c r="J2404" s="2">
        <f>'Moving Avg'!H2404</f>
        <v>5.3725045000000016</v>
      </c>
      <c r="K2404" s="18" t="str">
        <f>OBV!F2404</f>
        <v>BULLISH</v>
      </c>
      <c r="L2404" s="18" t="str">
        <f>OBV!G2404</f>
        <v>STRONG</v>
      </c>
      <c r="M2404" s="18" t="str">
        <f>OBV!H2404</f>
        <v>BULLISH DIVERGENCE</v>
      </c>
    </row>
    <row r="2405" spans="1:13" ht="13.5" x14ac:dyDescent="0.25">
      <c r="A2405" s="4">
        <f>TITRES_STAT!B2408</f>
        <v>45506</v>
      </c>
      <c r="B2405" s="2">
        <f>TITRES_STAT!C2408</f>
        <v>13.69</v>
      </c>
      <c r="C2405" s="2">
        <f>RSI!I2405</f>
        <v>67.494056090070444</v>
      </c>
      <c r="D2405" s="2">
        <f>MACD!E2405</f>
        <v>2.1170489911718882E-2</v>
      </c>
      <c r="E2405" s="2">
        <f>MACD!F2405</f>
        <v>-5.3872542680654695E-2</v>
      </c>
      <c r="F2405" s="2">
        <f>'Moving Avg'!D2405</f>
        <v>6.5327200000000003</v>
      </c>
      <c r="G2405" s="2">
        <f>'Moving Avg'!E2405</f>
        <v>6.5432699999999997</v>
      </c>
      <c r="H2405" s="2">
        <f>'Moving Avg'!F2405</f>
        <v>6.4716199999999997</v>
      </c>
      <c r="I2405" s="2">
        <f>'Moving Avg'!G2405</f>
        <v>6.027099999999999</v>
      </c>
      <c r="J2405" s="2">
        <f>'Moving Avg'!H2405</f>
        <v>5.375746000000003</v>
      </c>
      <c r="K2405" s="18" t="str">
        <f>OBV!F2405</f>
        <v>BULLISH</v>
      </c>
      <c r="L2405" s="18" t="str">
        <f>OBV!G2405</f>
        <v>STRONG</v>
      </c>
      <c r="M2405" s="18" t="str">
        <f>OBV!H2405</f>
        <v>BULLISH DIVERGENCE</v>
      </c>
    </row>
    <row r="2406" spans="1:13" ht="13.5" x14ac:dyDescent="0.25">
      <c r="A2406" s="4">
        <f>TITRES_STAT!B2409</f>
        <v>45509</v>
      </c>
      <c r="B2406" s="2">
        <f>TITRES_STAT!C2409</f>
        <v>13.94</v>
      </c>
      <c r="C2406" s="2">
        <f>RSI!I2406</f>
        <v>72.895999604072657</v>
      </c>
      <c r="D2406" s="2">
        <f>MACD!E2406</f>
        <v>2.9271314658439351E-2</v>
      </c>
      <c r="E2406" s="2">
        <f>MACD!F2406</f>
        <v>-3.724377121283589E-2</v>
      </c>
      <c r="F2406" s="2">
        <f>'Moving Avg'!D2406</f>
        <v>6.5653199999999998</v>
      </c>
      <c r="G2406" s="2">
        <f>'Moving Avg'!E2406</f>
        <v>6.5523799999999994</v>
      </c>
      <c r="H2406" s="2">
        <f>'Moving Avg'!F2406</f>
        <v>6.4948900000000007</v>
      </c>
      <c r="I2406" s="2">
        <f>'Moving Avg'!G2406</f>
        <v>6.0546599999999975</v>
      </c>
      <c r="J2406" s="2">
        <f>'Moving Avg'!H2406</f>
        <v>5.3802515000000026</v>
      </c>
      <c r="K2406" s="18" t="str">
        <f>OBV!F2406</f>
        <v>BULLISH</v>
      </c>
      <c r="L2406" s="18" t="str">
        <f>OBV!G2406</f>
        <v>STRONG</v>
      </c>
      <c r="M2406" s="18" t="str">
        <f>OBV!H2406</f>
        <v>CONFIRMED BULLISH</v>
      </c>
    </row>
    <row r="2407" spans="1:13" ht="13.5" x14ac:dyDescent="0.25">
      <c r="A2407" s="4">
        <f>TITRES_STAT!B2410</f>
        <v>45510</v>
      </c>
      <c r="B2407" s="2">
        <f>TITRES_STAT!C2410</f>
        <v>14</v>
      </c>
      <c r="C2407" s="2">
        <f>RSI!I2407</f>
        <v>74.010290160545026</v>
      </c>
      <c r="D2407" s="2">
        <f>MACD!E2407</f>
        <v>2.4012743566458106E-2</v>
      </c>
      <c r="E2407" s="2">
        <f>MACD!F2407</f>
        <v>-2.4992468256977093E-2</v>
      </c>
      <c r="F2407" s="2">
        <f>'Moving Avg'!D2407</f>
        <v>6.6017400000000013</v>
      </c>
      <c r="G2407" s="2">
        <f>'Moving Avg'!E2407</f>
        <v>6.569630000000001</v>
      </c>
      <c r="H2407" s="2">
        <f>'Moving Avg'!F2407</f>
        <v>6.5184500000000014</v>
      </c>
      <c r="I2407" s="2">
        <f>'Moving Avg'!G2407</f>
        <v>6.0796759999999983</v>
      </c>
      <c r="J2407" s="2">
        <f>'Moving Avg'!H2407</f>
        <v>5.384327500000003</v>
      </c>
      <c r="K2407" s="18" t="str">
        <f>OBV!F2407</f>
        <v>BULLISH</v>
      </c>
      <c r="L2407" s="18" t="str">
        <f>OBV!G2407</f>
        <v>NEUTRAL</v>
      </c>
      <c r="M2407" s="18" t="str">
        <f>OBV!H2407</f>
        <v>CONFIRMED BULLISH</v>
      </c>
    </row>
    <row r="2408" spans="1:13" ht="13.5" x14ac:dyDescent="0.25">
      <c r="A2408" s="4">
        <f>TITRES_STAT!B2411</f>
        <v>45511</v>
      </c>
      <c r="B2408" s="2">
        <f>TITRES_STAT!C2411</f>
        <v>14</v>
      </c>
      <c r="C2408" s="2">
        <f>RSI!I2408</f>
        <v>74.010290160545026</v>
      </c>
      <c r="D2408" s="2">
        <f>MACD!E2408</f>
        <v>1.4699472841213534E-2</v>
      </c>
      <c r="E2408" s="2">
        <f>MACD!F2408</f>
        <v>-1.7054080037338968E-2</v>
      </c>
      <c r="F2408" s="2">
        <f>'Moving Avg'!D2408</f>
        <v>6.6343200000000007</v>
      </c>
      <c r="G2408" s="2">
        <f>'Moving Avg'!E2408</f>
        <v>6.5888000000000009</v>
      </c>
      <c r="H2408" s="2">
        <f>'Moving Avg'!F2408</f>
        <v>6.5374250000000007</v>
      </c>
      <c r="I2408" s="2">
        <f>'Moving Avg'!G2408</f>
        <v>6.1052419999999996</v>
      </c>
      <c r="J2408" s="2">
        <f>'Moving Avg'!H2408</f>
        <v>5.3889765000000036</v>
      </c>
      <c r="K2408" s="18" t="str">
        <f>OBV!F2408</f>
        <v>BULLISH</v>
      </c>
      <c r="L2408" s="18" t="str">
        <f>OBV!G2408</f>
        <v>NEUTRAL</v>
      </c>
      <c r="M2408" s="18" t="str">
        <f>OBV!H2408</f>
        <v>CONFIRMED BULLISH</v>
      </c>
    </row>
    <row r="2409" spans="1:13" ht="13.5" x14ac:dyDescent="0.25">
      <c r="A2409" s="4">
        <f>TITRES_STAT!B2412</f>
        <v>45512</v>
      </c>
      <c r="B2409" s="2">
        <f>TITRES_STAT!C2412</f>
        <v>14.4</v>
      </c>
      <c r="C2409" s="2">
        <f>RSI!I2409</f>
        <v>80.288044839335868</v>
      </c>
      <c r="D2409" s="2">
        <f>MACD!E2409</f>
        <v>-1.7647645969827153E-3</v>
      </c>
      <c r="E2409" s="2">
        <f>MACD!F2409</f>
        <v>-1.3996216949267719E-2</v>
      </c>
      <c r="F2409" s="2">
        <f>'Moving Avg'!D2409</f>
        <v>6.7110000000000003</v>
      </c>
      <c r="G2409" s="2">
        <f>'Moving Avg'!E2409</f>
        <v>6.6223399999999994</v>
      </c>
      <c r="H2409" s="2">
        <f>'Moving Avg'!F2409</f>
        <v>6.5659850000000004</v>
      </c>
      <c r="I2409" s="2">
        <f>'Moving Avg'!G2409</f>
        <v>6.1359259999999995</v>
      </c>
      <c r="J2409" s="2">
        <f>'Moving Avg'!H2409</f>
        <v>5.3944695000000022</v>
      </c>
      <c r="K2409" s="18" t="str">
        <f>OBV!F2409</f>
        <v>BULLISH</v>
      </c>
      <c r="L2409" s="18" t="str">
        <f>OBV!G2409</f>
        <v>NEUTRAL</v>
      </c>
      <c r="M2409" s="18" t="str">
        <f>OBV!H2409</f>
        <v>CONFIRMED BULLISH</v>
      </c>
    </row>
    <row r="2410" spans="1:13" ht="13.5" x14ac:dyDescent="0.25">
      <c r="A2410" s="4">
        <f>TITRES_STAT!B2413</f>
        <v>45513</v>
      </c>
      <c r="B2410" s="2">
        <f>TITRES_STAT!C2413</f>
        <v>14.39</v>
      </c>
      <c r="C2410" s="2">
        <f>RSI!I2410</f>
        <v>79.768482043531833</v>
      </c>
      <c r="D2410" s="2">
        <f>MACD!E2410</f>
        <v>-1.811065131241385E-2</v>
      </c>
      <c r="E2410" s="2">
        <f>MACD!F2410</f>
        <v>-1.4819103821896946E-2</v>
      </c>
      <c r="F2410" s="2">
        <f>'Moving Avg'!D2410</f>
        <v>6.7780800000000001</v>
      </c>
      <c r="G2410" s="2">
        <f>'Moving Avg'!E2410</f>
        <v>6.6554000000000002</v>
      </c>
      <c r="H2410" s="2">
        <f>'Moving Avg'!F2410</f>
        <v>6.5943050000000003</v>
      </c>
      <c r="I2410" s="2">
        <f>'Moving Avg'!G2410</f>
        <v>6.1651400000000001</v>
      </c>
      <c r="J2410" s="2">
        <f>'Moving Avg'!H2410</f>
        <v>5.399938500000002</v>
      </c>
      <c r="K2410" s="18" t="str">
        <f>OBV!F2410</f>
        <v>BULLISH</v>
      </c>
      <c r="L2410" s="18" t="str">
        <f>OBV!G2410</f>
        <v>NEUTRAL</v>
      </c>
      <c r="M2410" s="18" t="str">
        <f>OBV!H2410</f>
        <v>CONFIRMED BULLISH</v>
      </c>
    </row>
    <row r="2411" spans="1:13" ht="13.5" x14ac:dyDescent="0.25">
      <c r="A2411" s="4">
        <f>TITRES_STAT!B2414</f>
        <v>45516</v>
      </c>
      <c r="B2411" s="2">
        <f>TITRES_STAT!C2414</f>
        <v>14.39</v>
      </c>
      <c r="C2411" s="2">
        <f>RSI!I2411</f>
        <v>79.768482043531833</v>
      </c>
      <c r="D2411" s="2">
        <f>MACD!E2411</f>
        <v>-4.186300527678366E-2</v>
      </c>
      <c r="E2411" s="2">
        <f>MACD!F2411</f>
        <v>-2.0227884112874288E-2</v>
      </c>
      <c r="F2411" s="2">
        <f>'Moving Avg'!D2411</f>
        <v>6.8211999999999993</v>
      </c>
      <c r="G2411" s="2">
        <f>'Moving Avg'!E2411</f>
        <v>6.6932599999999995</v>
      </c>
      <c r="H2411" s="2">
        <f>'Moving Avg'!F2411</f>
        <v>6.6191849999999999</v>
      </c>
      <c r="I2411" s="2">
        <f>'Moving Avg'!G2411</f>
        <v>6.1929779999999992</v>
      </c>
      <c r="J2411" s="2">
        <f>'Moving Avg'!H2411</f>
        <v>5.4054075000000008</v>
      </c>
      <c r="K2411" s="18" t="str">
        <f>OBV!F2411</f>
        <v>BULLISH</v>
      </c>
      <c r="L2411" s="18" t="str">
        <f>OBV!G2411</f>
        <v>NEUTRAL</v>
      </c>
      <c r="M2411" s="18" t="str">
        <f>OBV!H2411</f>
        <v>CONFIRMED BULLISH</v>
      </c>
    </row>
    <row r="2412" spans="1:13" ht="13.5" x14ac:dyDescent="0.25">
      <c r="A2412" s="4">
        <f>TITRES_STAT!B2415</f>
        <v>45518</v>
      </c>
      <c r="B2412" s="2">
        <f>TITRES_STAT!C2415</f>
        <v>14.2</v>
      </c>
      <c r="C2412" s="2">
        <f>RSI!I2412</f>
        <v>69.822872986730772</v>
      </c>
      <c r="D2412" s="2">
        <f>MACD!E2412</f>
        <v>-5.6084786812665044E-2</v>
      </c>
      <c r="E2412" s="2">
        <f>MACD!F2412</f>
        <v>-2.739926465283244E-2</v>
      </c>
      <c r="F2412" s="2">
        <f>'Moving Avg'!D2412</f>
        <v>6.8403599999999996</v>
      </c>
      <c r="G2412" s="2">
        <f>'Moving Avg'!E2412</f>
        <v>6.72105</v>
      </c>
      <c r="H2412" s="2">
        <f>'Moving Avg'!F2412</f>
        <v>6.6383650000000003</v>
      </c>
      <c r="I2412" s="2">
        <f>'Moving Avg'!G2412</f>
        <v>6.2180759999999999</v>
      </c>
      <c r="J2412" s="2">
        <f>'Moving Avg'!H2412</f>
        <v>5.411774000000003</v>
      </c>
      <c r="K2412" s="18" t="str">
        <f>OBV!F2412</f>
        <v>BEARISH</v>
      </c>
      <c r="L2412" s="18" t="str">
        <f>OBV!G2412</f>
        <v>NEUTRAL</v>
      </c>
      <c r="M2412" s="18" t="str">
        <f>OBV!H2412</f>
        <v>BEARISH DIVERGENCE</v>
      </c>
    </row>
    <row r="2413" spans="1:13" ht="13.5" x14ac:dyDescent="0.25">
      <c r="A2413" s="4">
        <f>TITRES_STAT!B2416</f>
        <v>45519</v>
      </c>
      <c r="B2413" s="2">
        <f>TITRES_STAT!C2416</f>
        <v>14.25</v>
      </c>
      <c r="C2413" s="2">
        <f>RSI!I2413</f>
        <v>70.853872510250881</v>
      </c>
      <c r="D2413" s="2">
        <f>MACD!E2413</f>
        <v>-6.857894856513358E-2</v>
      </c>
      <c r="E2413" s="2">
        <f>MACD!F2413</f>
        <v>-3.5635201435292668E-2</v>
      </c>
      <c r="F2413" s="2">
        <f>'Moving Avg'!D2413</f>
        <v>6.8643199999999993</v>
      </c>
      <c r="G2413" s="2">
        <f>'Moving Avg'!E2413</f>
        <v>6.74932</v>
      </c>
      <c r="H2413" s="2">
        <f>'Moving Avg'!F2413</f>
        <v>6.6585149999999995</v>
      </c>
      <c r="I2413" s="2">
        <f>'Moving Avg'!G2413</f>
        <v>6.2442039999999999</v>
      </c>
      <c r="J2413" s="2">
        <f>'Moving Avg'!H2413</f>
        <v>5.4182145000000022</v>
      </c>
      <c r="K2413" s="18" t="str">
        <f>OBV!F2413</f>
        <v>BEARISH</v>
      </c>
      <c r="L2413" s="18" t="str">
        <f>OBV!G2413</f>
        <v>NEUTRAL</v>
      </c>
      <c r="M2413" s="18" t="str">
        <f>OBV!H2413</f>
        <v>BEARISH DIVERGENCE</v>
      </c>
    </row>
    <row r="2414" spans="1:13" ht="13.5" x14ac:dyDescent="0.25">
      <c r="A2414" s="4">
        <f>TITRES_STAT!B2417</f>
        <v>45520</v>
      </c>
      <c r="B2414" s="2">
        <f>TITRES_STAT!C2417</f>
        <v>14.19</v>
      </c>
      <c r="C2414" s="2">
        <f>RSI!I2414</f>
        <v>67.857839914289826</v>
      </c>
      <c r="D2414" s="2">
        <f>MACD!E2414</f>
        <v>-8.3105383572736891E-2</v>
      </c>
      <c r="E2414" s="2">
        <f>MACD!F2414</f>
        <v>-4.5129237862781516E-2</v>
      </c>
      <c r="F2414" s="2">
        <f>'Moving Avg'!D2414</f>
        <v>6.8441799999999997</v>
      </c>
      <c r="G2414" s="2">
        <f>'Moving Avg'!E2414</f>
        <v>6.7775899999999991</v>
      </c>
      <c r="H2414" s="2">
        <f>'Moving Avg'!F2414</f>
        <v>6.6630650000000005</v>
      </c>
      <c r="I2414" s="2">
        <f>'Moving Avg'!G2414</f>
        <v>6.2701240000000009</v>
      </c>
      <c r="J2414" s="2">
        <f>'Moving Avg'!H2414</f>
        <v>5.424923500000002</v>
      </c>
      <c r="K2414" s="18" t="str">
        <f>OBV!F2414</f>
        <v>BEARISH</v>
      </c>
      <c r="L2414" s="18" t="str">
        <f>OBV!G2414</f>
        <v>NEUTRAL</v>
      </c>
      <c r="M2414" s="18" t="str">
        <f>OBV!H2414</f>
        <v>CONFIRMED BEARISH</v>
      </c>
    </row>
    <row r="2415" spans="1:13" ht="13.5" x14ac:dyDescent="0.25">
      <c r="A2415" s="4">
        <f>TITRES_STAT!B2418</f>
        <v>45523</v>
      </c>
      <c r="B2415" s="2">
        <f>TITRES_STAT!C2418</f>
        <v>14.1</v>
      </c>
      <c r="C2415" s="2">
        <f>RSI!I2415</f>
        <v>63.528506308772506</v>
      </c>
      <c r="D2415" s="2">
        <f>MACD!E2415</f>
        <v>-8.6922329706069945E-2</v>
      </c>
      <c r="E2415" s="2">
        <f>MACD!F2415</f>
        <v>-5.3487856231439201E-2</v>
      </c>
      <c r="F2415" s="2">
        <f>'Moving Avg'!D2415</f>
        <v>6.8163799999999997</v>
      </c>
      <c r="G2415" s="2">
        <f>'Moving Avg'!E2415</f>
        <v>6.797229999999999</v>
      </c>
      <c r="H2415" s="2">
        <f>'Moving Avg'!F2415</f>
        <v>6.6702499999999985</v>
      </c>
      <c r="I2415" s="2">
        <f>'Moving Avg'!G2415</f>
        <v>6.2970159999999984</v>
      </c>
      <c r="J2415" s="2">
        <f>'Moving Avg'!H2415</f>
        <v>5.4314170000000024</v>
      </c>
      <c r="K2415" s="18" t="str">
        <f>OBV!F2415</f>
        <v>BEARISH</v>
      </c>
      <c r="L2415" s="18" t="str">
        <f>OBV!G2415</f>
        <v>NEUTRAL</v>
      </c>
      <c r="M2415" s="18" t="str">
        <f>OBV!H2415</f>
        <v>CONFIRMED BEARISH</v>
      </c>
    </row>
    <row r="2416" spans="1:13" ht="13.5" x14ac:dyDescent="0.25">
      <c r="A2416" s="4">
        <f>TITRES_STAT!B2419</f>
        <v>45524</v>
      </c>
      <c r="B2416" s="2">
        <f>TITRES_STAT!C2419</f>
        <v>14.18</v>
      </c>
      <c r="C2416" s="2">
        <f>RSI!I2416</f>
        <v>65.627168406556962</v>
      </c>
      <c r="D2416" s="2">
        <f>MACD!E2416</f>
        <v>-7.5566691152913812E-2</v>
      </c>
      <c r="E2416" s="2">
        <f>MACD!F2416</f>
        <v>-5.7903623215734126E-2</v>
      </c>
      <c r="F2416" s="2">
        <f>'Moving Avg'!D2416</f>
        <v>6.7962400000000001</v>
      </c>
      <c r="G2416" s="2">
        <f>'Moving Avg'!E2416</f>
        <v>6.8087199999999992</v>
      </c>
      <c r="H2416" s="2">
        <f>'Moving Avg'!F2416</f>
        <v>6.6805499999999993</v>
      </c>
      <c r="I2416" s="2">
        <f>'Moving Avg'!G2416</f>
        <v>6.3239400000000003</v>
      </c>
      <c r="J2416" s="2">
        <f>'Moving Avg'!H2416</f>
        <v>5.4382170000000016</v>
      </c>
      <c r="K2416" s="18" t="str">
        <f>OBV!F2416</f>
        <v>BEARISH</v>
      </c>
      <c r="L2416" s="18" t="str">
        <f>OBV!G2416</f>
        <v>NEUTRAL</v>
      </c>
      <c r="M2416" s="18" t="str">
        <f>OBV!H2416</f>
        <v>CONFIRMED BEARISH</v>
      </c>
    </row>
    <row r="2417" spans="1:13" ht="13.5" x14ac:dyDescent="0.25">
      <c r="A2417" s="4">
        <f>TITRES_STAT!B2420</f>
        <v>45525</v>
      </c>
      <c r="B2417" s="2">
        <f>TITRES_STAT!C2420</f>
        <v>14.1</v>
      </c>
      <c r="C2417" s="2">
        <f>RSI!I2417</f>
        <v>61.797637949108378</v>
      </c>
      <c r="D2417" s="2">
        <f>MACD!E2417</f>
        <v>-5.9865644524054851E-2</v>
      </c>
      <c r="E2417" s="2">
        <f>MACD!F2417</f>
        <v>-5.8296027477398274E-2</v>
      </c>
      <c r="F2417" s="2">
        <f>'Moving Avg'!D2417</f>
        <v>6.7866600000000004</v>
      </c>
      <c r="G2417" s="2">
        <f>'Moving Avg'!E2417</f>
        <v>6.8135099999999991</v>
      </c>
      <c r="H2417" s="2">
        <f>'Moving Avg'!F2417</f>
        <v>6.6915700000000005</v>
      </c>
      <c r="I2417" s="2">
        <f>'Moving Avg'!G2417</f>
        <v>6.3499139999999992</v>
      </c>
      <c r="J2417" s="2">
        <f>'Moving Avg'!H2417</f>
        <v>5.4449400000000017</v>
      </c>
      <c r="K2417" s="18" t="str">
        <f>OBV!F2417</f>
        <v>BEARISH</v>
      </c>
      <c r="L2417" s="18" t="str">
        <f>OBV!G2417</f>
        <v>NEUTRAL</v>
      </c>
      <c r="M2417" s="18" t="str">
        <f>OBV!H2417</f>
        <v>CONFIRMED BEARISH</v>
      </c>
    </row>
    <row r="2418" spans="1:13" ht="13.5" x14ac:dyDescent="0.25">
      <c r="A2418" s="4">
        <f>TITRES_STAT!B2421</f>
        <v>45526</v>
      </c>
      <c r="B2418" s="2">
        <f>TITRES_STAT!C2421</f>
        <v>14.12</v>
      </c>
      <c r="C2418" s="2">
        <f>RSI!I2418</f>
        <v>62.390047147306817</v>
      </c>
      <c r="D2418" s="2">
        <f>MACD!E2418</f>
        <v>-4.8139005204874685E-2</v>
      </c>
      <c r="E2418" s="2">
        <f>MACD!F2418</f>
        <v>-5.6264623022893562E-2</v>
      </c>
      <c r="F2418" s="2">
        <f>'Moving Avg'!D2418</f>
        <v>6.7742000000000004</v>
      </c>
      <c r="G2418" s="2">
        <f>'Moving Avg'!E2418</f>
        <v>6.8192599999999999</v>
      </c>
      <c r="H2418" s="2">
        <f>'Moving Avg'!F2418</f>
        <v>6.7040300000000004</v>
      </c>
      <c r="I2418" s="2">
        <f>'Moving Avg'!G2418</f>
        <v>6.3765399999999985</v>
      </c>
      <c r="J2418" s="2">
        <f>'Moving Avg'!H2418</f>
        <v>5.4517110000000013</v>
      </c>
      <c r="K2418" s="18" t="str">
        <f>OBV!F2418</f>
        <v>BEARISH</v>
      </c>
      <c r="L2418" s="18" t="str">
        <f>OBV!G2418</f>
        <v>NEUTRAL</v>
      </c>
      <c r="M2418" s="18" t="str">
        <f>OBV!H2418</f>
        <v>CONFIRMED BEARISH</v>
      </c>
    </row>
    <row r="2419" spans="1:13" ht="13.5" x14ac:dyDescent="0.25">
      <c r="A2419" s="4">
        <f>TITRES_STAT!B2422</f>
        <v>45527</v>
      </c>
      <c r="B2419" s="2">
        <f>TITRES_STAT!C2422</f>
        <v>14.14</v>
      </c>
      <c r="C2419" s="2">
        <f>RSI!I2419</f>
        <v>63.007816314930608</v>
      </c>
      <c r="D2419" s="2">
        <f>MACD!E2419</f>
        <v>-1.0276948698908051E-2</v>
      </c>
      <c r="E2419" s="2">
        <f>MACD!F2419</f>
        <v>-4.706708815809646E-2</v>
      </c>
      <c r="F2419" s="2">
        <f>'Moving Avg'!D2419</f>
        <v>6.7694199999999993</v>
      </c>
      <c r="G2419" s="2">
        <f>'Moving Avg'!E2419</f>
        <v>6.8068</v>
      </c>
      <c r="H2419" s="2">
        <f>'Moving Avg'!F2419</f>
        <v>6.7145700000000001</v>
      </c>
      <c r="I2419" s="2">
        <f>'Moving Avg'!G2419</f>
        <v>6.4038159999999991</v>
      </c>
      <c r="J2419" s="2">
        <f>'Moving Avg'!H2419</f>
        <v>5.4592180000000035</v>
      </c>
      <c r="K2419" s="18" t="str">
        <f>OBV!F2419</f>
        <v>BULLISH</v>
      </c>
      <c r="L2419" s="18" t="str">
        <f>OBV!G2419</f>
        <v>NEUTRAL</v>
      </c>
      <c r="M2419" s="18" t="str">
        <f>OBV!H2419</f>
        <v>BULLISH DIVERGENCE</v>
      </c>
    </row>
    <row r="2420" spans="1:13" ht="13.5" x14ac:dyDescent="0.25">
      <c r="A2420" s="4">
        <f>TITRES_STAT!B2423</f>
        <v>45530</v>
      </c>
      <c r="B2420" s="2">
        <f>TITRES_STAT!C2423</f>
        <v>14.1</v>
      </c>
      <c r="C2420" s="2">
        <f>RSI!I2420</f>
        <v>60.85486876613605</v>
      </c>
      <c r="D2420" s="2">
        <f>MACD!E2420</f>
        <v>2.1607875614301442E-2</v>
      </c>
      <c r="E2420" s="2">
        <f>MACD!F2420</f>
        <v>-3.3332095403616882E-2</v>
      </c>
      <c r="F2420" s="2">
        <f>'Moving Avg'!D2420</f>
        <v>6.7694199999999993</v>
      </c>
      <c r="G2420" s="2">
        <f>'Moving Avg'!E2420</f>
        <v>6.7929000000000004</v>
      </c>
      <c r="H2420" s="2">
        <f>'Moving Avg'!F2420</f>
        <v>6.7241499999999998</v>
      </c>
      <c r="I2420" s="2">
        <f>'Moving Avg'!G2420</f>
        <v>6.4297900000000006</v>
      </c>
      <c r="J2420" s="2">
        <f>'Moving Avg'!H2420</f>
        <v>5.4666290000000028</v>
      </c>
      <c r="K2420" s="18" t="str">
        <f>OBV!F2420</f>
        <v>BULLISH</v>
      </c>
      <c r="L2420" s="18" t="str">
        <f>OBV!G2420</f>
        <v>NEUTRAL</v>
      </c>
      <c r="M2420" s="18" t="str">
        <f>OBV!H2420</f>
        <v>NEUTRAL</v>
      </c>
    </row>
    <row r="2421" spans="1:13" ht="13.5" x14ac:dyDescent="0.25">
      <c r="A2421" s="4">
        <f>TITRES_STAT!B2424</f>
        <v>45531</v>
      </c>
      <c r="B2421" s="2">
        <f>TITRES_STAT!C2424</f>
        <v>14.1</v>
      </c>
      <c r="C2421" s="2">
        <f>RSI!I2421</f>
        <v>60.85486876613605</v>
      </c>
      <c r="D2421" s="2">
        <f>MACD!E2421</f>
        <v>4.7926665311381456E-2</v>
      </c>
      <c r="E2421" s="2">
        <f>MACD!F2421</f>
        <v>-1.7080343260617213E-2</v>
      </c>
      <c r="F2421" s="2">
        <f>'Moving Avg'!D2421</f>
        <v>6.7617599999999998</v>
      </c>
      <c r="G2421" s="2">
        <f>'Moving Avg'!E2421</f>
        <v>6.778999999999999</v>
      </c>
      <c r="H2421" s="2">
        <f>'Moving Avg'!F2421</f>
        <v>6.7361300000000002</v>
      </c>
      <c r="I2421" s="2">
        <f>'Moving Avg'!G2421</f>
        <v>6.4520959999999992</v>
      </c>
      <c r="J2421" s="2">
        <f>'Moving Avg'!H2421</f>
        <v>5.4740400000000031</v>
      </c>
      <c r="K2421" s="18" t="str">
        <f>OBV!F2421</f>
        <v>BEARISH</v>
      </c>
      <c r="L2421" s="18" t="str">
        <f>OBV!G2421</f>
        <v>NEUTRAL</v>
      </c>
      <c r="M2421" s="18" t="str">
        <f>OBV!H2421</f>
        <v>CONFIRMED BEARISH</v>
      </c>
    </row>
    <row r="2422" spans="1:13" ht="13.5" x14ac:dyDescent="0.25">
      <c r="A2422" s="4">
        <f>TITRES_STAT!B2425</f>
        <v>45532</v>
      </c>
      <c r="B2422" s="2">
        <f>TITRES_STAT!C2425</f>
        <v>14.1</v>
      </c>
      <c r="C2422" s="2">
        <f>RSI!I2422</f>
        <v>60.85486876613605</v>
      </c>
      <c r="D2422" s="2">
        <f>MACD!E2422</f>
        <v>5.5569287834035919E-2</v>
      </c>
      <c r="E2422" s="2">
        <f>MACD!F2422</f>
        <v>-2.5504170416865875E-3</v>
      </c>
      <c r="F2422" s="2">
        <f>'Moving Avg'!D2422</f>
        <v>6.7617600000000007</v>
      </c>
      <c r="G2422" s="2">
        <f>'Moving Avg'!E2422</f>
        <v>6.7742099999999992</v>
      </c>
      <c r="H2422" s="2">
        <f>'Moving Avg'!F2422</f>
        <v>6.7476299999999991</v>
      </c>
      <c r="I2422" s="2">
        <f>'Moving Avg'!G2422</f>
        <v>6.4702739999999999</v>
      </c>
      <c r="J2422" s="2">
        <f>'Moving Avg'!H2422</f>
        <v>5.4814510000000034</v>
      </c>
      <c r="K2422" s="18" t="str">
        <f>OBV!F2422</f>
        <v>BULLISH</v>
      </c>
      <c r="L2422" s="18" t="str">
        <f>OBV!G2422</f>
        <v>NEUTRAL</v>
      </c>
      <c r="M2422" s="18" t="str">
        <f>OBV!H2422</f>
        <v>NEUTRAL</v>
      </c>
    </row>
    <row r="2423" spans="1:13" ht="13.5" x14ac:dyDescent="0.25">
      <c r="A2423" s="4">
        <f>TITRES_STAT!B2426</f>
        <v>45533</v>
      </c>
      <c r="B2423" s="2">
        <f>TITRES_STAT!C2426</f>
        <v>14.13</v>
      </c>
      <c r="C2423" s="2">
        <f>RSI!I2423</f>
        <v>62.068953936639844</v>
      </c>
      <c r="D2423" s="2">
        <f>MACD!E2423</f>
        <v>6.4095339236866167E-2</v>
      </c>
      <c r="E2423" s="2">
        <f>MACD!F2423</f>
        <v>1.0778734214023963E-2</v>
      </c>
      <c r="F2423" s="2">
        <f>'Moving Avg'!D2423</f>
        <v>6.7627199999999998</v>
      </c>
      <c r="G2423" s="2">
        <f>'Moving Avg'!E2423</f>
        <v>6.7684600000000001</v>
      </c>
      <c r="H2423" s="2">
        <f>'Moving Avg'!F2423</f>
        <v>6.7588899999999992</v>
      </c>
      <c r="I2423" s="2">
        <f>'Moving Avg'!G2423</f>
        <v>6.4855299999999989</v>
      </c>
      <c r="J2423" s="2">
        <f>'Moving Avg'!H2423</f>
        <v>5.4890485000000035</v>
      </c>
      <c r="K2423" s="18" t="str">
        <f>OBV!F2423</f>
        <v>BEARISH</v>
      </c>
      <c r="L2423" s="18" t="str">
        <f>OBV!G2423</f>
        <v>NEUTRAL</v>
      </c>
      <c r="M2423" s="18" t="str">
        <f>OBV!H2423</f>
        <v>BEARISH DIVERGENCE</v>
      </c>
    </row>
    <row r="2424" spans="1:13" ht="13.5" x14ac:dyDescent="0.25">
      <c r="A2424" s="4">
        <f>TITRES_STAT!B2427</f>
        <v>45534</v>
      </c>
      <c r="B2424" s="2">
        <f>TITRES_STAT!C2427</f>
        <v>14.03</v>
      </c>
      <c r="C2424" s="2">
        <f>RSI!I2424</f>
        <v>55.862423639114354</v>
      </c>
      <c r="D2424" s="2">
        <f>MACD!E2424</f>
        <v>6.9817512395929704E-2</v>
      </c>
      <c r="E2424" s="2">
        <f>MACD!F2424</f>
        <v>2.2586489850405112E-2</v>
      </c>
      <c r="F2424" s="2">
        <f>'Moving Avg'!D2424</f>
        <v>6.752180000000001</v>
      </c>
      <c r="G2424" s="2">
        <f>'Moving Avg'!E2424</f>
        <v>6.7608000000000006</v>
      </c>
      <c r="H2424" s="2">
        <f>'Moving Avg'!F2424</f>
        <v>6.7691950000000007</v>
      </c>
      <c r="I2424" s="2">
        <f>'Moving Avg'!G2424</f>
        <v>6.4979939999999976</v>
      </c>
      <c r="J2424" s="2">
        <f>'Moving Avg'!H2424</f>
        <v>5.4966360000000041</v>
      </c>
      <c r="K2424" s="18" t="str">
        <f>OBV!F2424</f>
        <v>BEARISH</v>
      </c>
      <c r="L2424" s="18" t="str">
        <f>OBV!G2424</f>
        <v>NEUTRAL</v>
      </c>
      <c r="M2424" s="18" t="str">
        <f>OBV!H2424</f>
        <v>CONFIRMED BEARISH</v>
      </c>
    </row>
    <row r="2425" spans="1:13" ht="13.5" x14ac:dyDescent="0.25">
      <c r="A2425" s="4">
        <f>TITRES_STAT!B2428</f>
        <v>45537</v>
      </c>
      <c r="B2425" s="2">
        <f>TITRES_STAT!C2428</f>
        <v>14.1</v>
      </c>
      <c r="C2425" s="2">
        <f>RSI!I2425</f>
        <v>58.953730533788736</v>
      </c>
      <c r="D2425" s="2">
        <f>MACD!E2425</f>
        <v>6.5265739088689045E-2</v>
      </c>
      <c r="E2425" s="2">
        <f>MACD!F2425</f>
        <v>3.1122339698061899E-2</v>
      </c>
      <c r="F2425" s="2">
        <f>'Moving Avg'!D2425</f>
        <v>6.752180000000001</v>
      </c>
      <c r="G2425" s="2">
        <f>'Moving Avg'!E2425</f>
        <v>6.7608000000000006</v>
      </c>
      <c r="H2425" s="2">
        <f>'Moving Avg'!F2425</f>
        <v>6.7790149999999993</v>
      </c>
      <c r="I2425" s="2">
        <f>'Moving Avg'!G2425</f>
        <v>6.5138799999999994</v>
      </c>
      <c r="J2425" s="2">
        <f>'Moving Avg'!H2425</f>
        <v>5.5031295000000044</v>
      </c>
      <c r="K2425" s="18" t="str">
        <f>OBV!F2425</f>
        <v>BEARISH</v>
      </c>
      <c r="L2425" s="18" t="str">
        <f>OBV!G2425</f>
        <v>NEUTRAL</v>
      </c>
      <c r="M2425" s="18" t="str">
        <f>OBV!H2425</f>
        <v>NEUTRAL</v>
      </c>
    </row>
    <row r="2426" spans="1:13" ht="13.5" x14ac:dyDescent="0.25">
      <c r="A2426" s="4">
        <f>TITRES_STAT!B2429</f>
        <v>45538</v>
      </c>
      <c r="B2426" s="2">
        <f>TITRES_STAT!C2429</f>
        <v>14.12</v>
      </c>
      <c r="C2426" s="2">
        <f>RSI!I2426</f>
        <v>59.822153705380629</v>
      </c>
      <c r="D2426" s="2">
        <f>MACD!E2426</f>
        <v>6.6136962405368038E-2</v>
      </c>
      <c r="E2426" s="2">
        <f>MACD!F2426</f>
        <v>3.8125264239523129E-2</v>
      </c>
      <c r="F2426" s="2">
        <f>'Moving Avg'!D2426</f>
        <v>6.7540999999999993</v>
      </c>
      <c r="G2426" s="2">
        <f>'Moving Avg'!E2426</f>
        <v>6.75793</v>
      </c>
      <c r="H2426" s="2">
        <f>'Moving Avg'!F2426</f>
        <v>6.7833249999999996</v>
      </c>
      <c r="I2426" s="2">
        <f>'Moving Avg'!G2426</f>
        <v>6.5296819999999993</v>
      </c>
      <c r="J2426" s="2">
        <f>'Moving Avg'!H2426</f>
        <v>5.5096710000000044</v>
      </c>
      <c r="K2426" s="18" t="str">
        <f>OBV!F2426</f>
        <v>BULLISH</v>
      </c>
      <c r="L2426" s="18" t="str">
        <f>OBV!G2426</f>
        <v>NEUTRAL</v>
      </c>
      <c r="M2426" s="18" t="str">
        <f>OBV!H2426</f>
        <v>CONFIRMED BULLISH</v>
      </c>
    </row>
    <row r="2427" spans="1:13" ht="13.5" x14ac:dyDescent="0.25">
      <c r="A2427" s="4">
        <f>TITRES_STAT!B2430</f>
        <v>45539</v>
      </c>
      <c r="B2427" s="2">
        <f>TITRES_STAT!C2430</f>
        <v>14.18</v>
      </c>
      <c r="C2427" s="2">
        <f>RSI!I2427</f>
        <v>62.384400982601335</v>
      </c>
      <c r="D2427" s="2">
        <f>MACD!E2427</f>
        <v>5.8374679107547678E-2</v>
      </c>
      <c r="E2427" s="2">
        <f>MACD!F2427</f>
        <v>4.2175147213128039E-2</v>
      </c>
      <c r="F2427" s="2">
        <f>'Moving Avg'!D2427</f>
        <v>6.7617599999999998</v>
      </c>
      <c r="G2427" s="2">
        <f>'Moving Avg'!E2427</f>
        <v>6.7617600000000007</v>
      </c>
      <c r="H2427" s="2">
        <f>'Moving Avg'!F2427</f>
        <v>6.787634999999999</v>
      </c>
      <c r="I2427" s="2">
        <f>'Moving Avg'!G2427</f>
        <v>6.5454160000000012</v>
      </c>
      <c r="J2427" s="2">
        <f>'Moving Avg'!H2427</f>
        <v>5.5168145000000042</v>
      </c>
      <c r="K2427" s="18" t="str">
        <f>OBV!F2427</f>
        <v>BULLISH</v>
      </c>
      <c r="L2427" s="18" t="str">
        <f>OBV!G2427</f>
        <v>NEUTRAL</v>
      </c>
      <c r="M2427" s="18" t="str">
        <f>OBV!H2427</f>
        <v>CONFIRMED BULLISH</v>
      </c>
    </row>
    <row r="2428" spans="1:13" ht="13.5" x14ac:dyDescent="0.25">
      <c r="A2428" s="4">
        <f>TITRES_STAT!B2431</f>
        <v>45540</v>
      </c>
      <c r="B2428" s="2">
        <f>TITRES_STAT!C2431</f>
        <v>14.16</v>
      </c>
      <c r="C2428" s="2">
        <f>RSI!I2428</f>
        <v>60.997726800380391</v>
      </c>
      <c r="D2428" s="2">
        <f>MACD!E2428</f>
        <v>5.3372039155037854E-2</v>
      </c>
      <c r="E2428" s="2">
        <f>MACD!F2428</f>
        <v>4.4414525601510005E-2</v>
      </c>
      <c r="F2428" s="2">
        <f>'Moving Avg'!D2428</f>
        <v>6.76464</v>
      </c>
      <c r="G2428" s="2">
        <f>'Moving Avg'!E2428</f>
        <v>6.7636800000000008</v>
      </c>
      <c r="H2428" s="2">
        <f>'Moving Avg'!F2428</f>
        <v>6.7914699999999995</v>
      </c>
      <c r="I2428" s="2">
        <f>'Moving Avg'!G2428</f>
        <v>6.5609600000000015</v>
      </c>
      <c r="J2428" s="2">
        <f>'Moving Avg'!H2428</f>
        <v>5.5235210000000032</v>
      </c>
      <c r="K2428" s="18" t="str">
        <f>OBV!F2428</f>
        <v>BEARISH</v>
      </c>
      <c r="L2428" s="18" t="str">
        <f>OBV!G2428</f>
        <v>NEUTRAL</v>
      </c>
      <c r="M2428" s="18" t="str">
        <f>OBV!H2428</f>
        <v>BEARISH DIVERGENCE</v>
      </c>
    </row>
    <row r="2429" spans="1:13" ht="13.5" x14ac:dyDescent="0.25">
      <c r="A2429" s="4">
        <f>TITRES_STAT!B2432</f>
        <v>45541</v>
      </c>
      <c r="B2429" s="2">
        <f>TITRES_STAT!C2432</f>
        <v>14.2</v>
      </c>
      <c r="C2429" s="2">
        <f>RSI!I2429</f>
        <v>62.788615887377475</v>
      </c>
      <c r="D2429" s="2">
        <f>MACD!E2429</f>
        <v>4.8687668375664295E-2</v>
      </c>
      <c r="E2429" s="2">
        <f>MACD!F2429</f>
        <v>4.5269154156340863E-2</v>
      </c>
      <c r="F2429" s="2">
        <f>'Moving Avg'!D2429</f>
        <v>6.7809200000000001</v>
      </c>
      <c r="G2429" s="2">
        <f>'Moving Avg'!E2429</f>
        <v>6.7665500000000005</v>
      </c>
      <c r="H2429" s="2">
        <f>'Moving Avg'!F2429</f>
        <v>6.7866749999999998</v>
      </c>
      <c r="I2429" s="2">
        <f>'Moving Avg'!G2429</f>
        <v>6.5773440000000019</v>
      </c>
      <c r="J2429" s="2">
        <f>'Moving Avg'!H2429</f>
        <v>5.5307125000000035</v>
      </c>
      <c r="K2429" s="18" t="str">
        <f>OBV!F2429</f>
        <v>BULLISH</v>
      </c>
      <c r="L2429" s="18" t="str">
        <f>OBV!G2429</f>
        <v>NEUTRAL</v>
      </c>
      <c r="M2429" s="18" t="str">
        <f>OBV!H2429</f>
        <v>CONFIRMED BULLISH</v>
      </c>
    </row>
    <row r="2430" spans="1:13" ht="13.5" x14ac:dyDescent="0.25">
      <c r="A2430" s="4">
        <f>TITRES_STAT!B2433</f>
        <v>45544</v>
      </c>
      <c r="B2430" s="2">
        <f>TITRES_STAT!C2433</f>
        <v>14.56</v>
      </c>
      <c r="C2430" s="2">
        <f>RSI!I2430</f>
        <v>74.276668210957752</v>
      </c>
      <c r="D2430" s="2">
        <f>MACD!E2430</f>
        <v>2.8404042626859471E-2</v>
      </c>
      <c r="E2430" s="2">
        <f>MACD!F2430</f>
        <v>4.1896131850444586E-2</v>
      </c>
      <c r="F2430" s="2">
        <f>'Moving Avg'!D2430</f>
        <v>6.8250000000000002</v>
      </c>
      <c r="G2430" s="2">
        <f>'Moving Avg'!E2430</f>
        <v>6.788590000000001</v>
      </c>
      <c r="H2430" s="2">
        <f>'Moving Avg'!F2430</f>
        <v>6.7907450000000011</v>
      </c>
      <c r="I2430" s="2">
        <f>'Moving Avg'!G2430</f>
        <v>6.5955280000000025</v>
      </c>
      <c r="J2430" s="2">
        <f>'Moving Avg'!H2430</f>
        <v>5.538766500000003</v>
      </c>
      <c r="K2430" s="18" t="str">
        <f>OBV!F2430</f>
        <v>BULLISH</v>
      </c>
      <c r="L2430" s="18" t="str">
        <f>OBV!G2430</f>
        <v>NEUTRAL</v>
      </c>
      <c r="M2430" s="18" t="str">
        <f>OBV!H2430</f>
        <v>CONFIRMED BULLISH</v>
      </c>
    </row>
    <row r="2431" spans="1:13" ht="13.5" x14ac:dyDescent="0.25">
      <c r="A2431" s="4">
        <f>TITRES_STAT!B2434</f>
        <v>45545</v>
      </c>
      <c r="B2431" s="2">
        <f>TITRES_STAT!C2434</f>
        <v>14.49</v>
      </c>
      <c r="C2431" s="2">
        <f>RSI!I2431</f>
        <v>69.771714171111171</v>
      </c>
      <c r="D2431" s="2">
        <f>MACD!E2431</f>
        <v>1.2158420827916849E-2</v>
      </c>
      <c r="E2431" s="2">
        <f>MACD!F2431</f>
        <v>3.5948589645939041E-2</v>
      </c>
      <c r="F2431" s="2">
        <f>'Moving Avg'!D2431</f>
        <v>6.8604600000000007</v>
      </c>
      <c r="G2431" s="2">
        <f>'Moving Avg'!E2431</f>
        <v>6.8072799999999987</v>
      </c>
      <c r="H2431" s="2">
        <f>'Moving Avg'!F2431</f>
        <v>6.7931399999999993</v>
      </c>
      <c r="I2431" s="2">
        <f>'Moving Avg'!G2431</f>
        <v>6.6136840000000037</v>
      </c>
      <c r="J2431" s="2">
        <f>'Moving Avg'!H2431</f>
        <v>5.5468825000000042</v>
      </c>
      <c r="K2431" s="18" t="str">
        <f>OBV!F2431</f>
        <v>BEARISH</v>
      </c>
      <c r="L2431" s="18" t="str">
        <f>OBV!G2431</f>
        <v>NEUTRAL</v>
      </c>
      <c r="M2431" s="18" t="str">
        <f>OBV!H2431</f>
        <v>BEARISH DIVERGENCE</v>
      </c>
    </row>
    <row r="2432" spans="1:13" ht="13.5" x14ac:dyDescent="0.25">
      <c r="A2432" s="4">
        <f>TITRES_STAT!B2435</f>
        <v>45546</v>
      </c>
      <c r="B2432" s="2">
        <f>TITRES_STAT!C2435</f>
        <v>14.4</v>
      </c>
      <c r="C2432" s="2">
        <f>RSI!I2432</f>
        <v>64.363030515580817</v>
      </c>
      <c r="D2432" s="2">
        <f>MACD!E2432</f>
        <v>3.5449012130506219E-4</v>
      </c>
      <c r="E2432" s="2">
        <f>MACD!F2432</f>
        <v>2.8829769741012246E-2</v>
      </c>
      <c r="F2432" s="2">
        <f>'Moving Avg'!D2432</f>
        <v>6.8815600000000003</v>
      </c>
      <c r="G2432" s="2">
        <f>'Moving Avg'!E2432</f>
        <v>6.8216599999999996</v>
      </c>
      <c r="H2432" s="2">
        <f>'Moving Avg'!F2432</f>
        <v>6.7979349999999998</v>
      </c>
      <c r="I2432" s="2">
        <f>'Moving Avg'!G2432</f>
        <v>6.6296940000000033</v>
      </c>
      <c r="J2432" s="2">
        <f>'Moving Avg'!H2432</f>
        <v>5.5547830000000031</v>
      </c>
      <c r="K2432" s="18" t="str">
        <f>OBV!F2432</f>
        <v>BEARISH</v>
      </c>
      <c r="L2432" s="18" t="str">
        <f>OBV!G2432</f>
        <v>NEUTRAL</v>
      </c>
      <c r="M2432" s="18" t="str">
        <f>OBV!H2432</f>
        <v>BEARISH DIVERGENCE</v>
      </c>
    </row>
    <row r="2433" spans="1:13" ht="13.5" x14ac:dyDescent="0.25">
      <c r="A2433" s="4">
        <f>TITRES_STAT!B2436</f>
        <v>45547</v>
      </c>
      <c r="B2433" s="2">
        <f>TITRES_STAT!C2436</f>
        <v>14.53</v>
      </c>
      <c r="C2433" s="2">
        <f>RSI!I2433</f>
        <v>68.1948688410138</v>
      </c>
      <c r="D2433" s="2">
        <f>MACD!E2433</f>
        <v>-1.29284127413829E-2</v>
      </c>
      <c r="E2433" s="2">
        <f>MACD!F2433</f>
        <v>2.0478133244533219E-2</v>
      </c>
      <c r="F2433" s="2">
        <f>'Moving Avg'!D2433</f>
        <v>6.9169999999999989</v>
      </c>
      <c r="G2433" s="2">
        <f>'Moving Avg'!E2433</f>
        <v>6.840819999999999</v>
      </c>
      <c r="H2433" s="2">
        <f>'Moving Avg'!F2433</f>
        <v>6.8046400000000009</v>
      </c>
      <c r="I2433" s="2">
        <f>'Moving Avg'!G2433</f>
        <v>6.6469480000000036</v>
      </c>
      <c r="J2433" s="2">
        <f>'Moving Avg'!H2433</f>
        <v>5.5630635000000019</v>
      </c>
      <c r="K2433" s="18" t="str">
        <f>OBV!F2433</f>
        <v>BEARISH</v>
      </c>
      <c r="L2433" s="18" t="str">
        <f>OBV!G2433</f>
        <v>NEUTRAL</v>
      </c>
      <c r="M2433" s="18" t="str">
        <f>OBV!H2433</f>
        <v>BEARISH DIVERGENCE</v>
      </c>
    </row>
    <row r="2434" spans="1:13" ht="13.5" x14ac:dyDescent="0.25">
      <c r="A2434" s="4">
        <f>TITRES_STAT!B2437</f>
        <v>45548</v>
      </c>
      <c r="B2434" s="2">
        <f>TITRES_STAT!C2437</f>
        <v>14.53</v>
      </c>
      <c r="C2434" s="2">
        <f>RSI!I2434</f>
        <v>68.1948688410138</v>
      </c>
      <c r="D2434" s="2">
        <f>MACD!E2434</f>
        <v>-3.274061968233255E-2</v>
      </c>
      <c r="E2434" s="2">
        <f>MACD!F2434</f>
        <v>9.834382659160066E-3</v>
      </c>
      <c r="F2434" s="2">
        <f>'Moving Avg'!D2434</f>
        <v>6.94862</v>
      </c>
      <c r="G2434" s="2">
        <f>'Moving Avg'!E2434</f>
        <v>6.86477</v>
      </c>
      <c r="H2434" s="2">
        <f>'Moving Avg'!F2434</f>
        <v>6.8127849999999999</v>
      </c>
      <c r="I2434" s="2">
        <f>'Moving Avg'!G2434</f>
        <v>6.6619080000000022</v>
      </c>
      <c r="J2434" s="2">
        <f>'Moving Avg'!H2434</f>
        <v>5.5712750000000018</v>
      </c>
      <c r="K2434" s="18" t="str">
        <f>OBV!F2434</f>
        <v>BEARISH</v>
      </c>
      <c r="L2434" s="18" t="str">
        <f>OBV!G2434</f>
        <v>NEUTRAL</v>
      </c>
      <c r="M2434" s="18" t="str">
        <f>OBV!H2434</f>
        <v>BEARISH DIVERGENCE</v>
      </c>
    </row>
    <row r="2435" spans="1:13" ht="13.5" x14ac:dyDescent="0.25">
      <c r="A2435" s="4">
        <f>TITRES_STAT!B2438</f>
        <v>45551</v>
      </c>
      <c r="B2435" s="2">
        <f>TITRES_STAT!C2438</f>
        <v>14.53</v>
      </c>
      <c r="C2435" s="2">
        <f>RSI!I2435</f>
        <v>68.1948688410138</v>
      </c>
      <c r="D2435" s="2">
        <f>MACD!E2435</f>
        <v>-4.5465390138264894E-2</v>
      </c>
      <c r="E2435" s="2">
        <f>MACD!F2435</f>
        <v>-1.2255719003249274E-3</v>
      </c>
      <c r="F2435" s="2">
        <f>'Moving Avg'!D2435</f>
        <v>6.9457400000000007</v>
      </c>
      <c r="G2435" s="2">
        <f>'Moving Avg'!E2435</f>
        <v>6.88537</v>
      </c>
      <c r="H2435" s="2">
        <f>'Moving Avg'!F2435</f>
        <v>6.823084999999999</v>
      </c>
      <c r="I2435" s="2">
        <f>'Moving Avg'!G2435</f>
        <v>6.677328000000001</v>
      </c>
      <c r="J2435" s="2">
        <f>'Moving Avg'!H2435</f>
        <v>5.5794865000000016</v>
      </c>
      <c r="K2435" s="18" t="str">
        <f>OBV!F2435</f>
        <v>BEARISH</v>
      </c>
      <c r="L2435" s="18" t="str">
        <f>OBV!G2435</f>
        <v>NEUTRAL</v>
      </c>
      <c r="M2435" s="18" t="str">
        <f>OBV!H2435</f>
        <v>CONFIRMED BEARISH</v>
      </c>
    </row>
    <row r="2436" spans="1:13" ht="13.5" x14ac:dyDescent="0.25">
      <c r="A2436" s="4">
        <f>TITRES_STAT!B2439</f>
        <v>45552</v>
      </c>
      <c r="B2436" s="2">
        <f>TITRES_STAT!C2439</f>
        <v>14.47</v>
      </c>
      <c r="C2436" s="2">
        <f>RSI!I2436</f>
        <v>64.215692858693671</v>
      </c>
      <c r="D2436" s="2">
        <f>MACD!E2436</f>
        <v>-5.3661544881365764E-2</v>
      </c>
      <c r="E2436" s="2">
        <f>MACD!F2436</f>
        <v>-1.1712766496533095E-2</v>
      </c>
      <c r="F2436" s="2">
        <f>'Moving Avg'!D2436</f>
        <v>6.9438199999999997</v>
      </c>
      <c r="G2436" s="2">
        <f>'Moving Avg'!E2436</f>
        <v>6.9021400000000011</v>
      </c>
      <c r="H2436" s="2">
        <f>'Moving Avg'!F2436</f>
        <v>6.8300350000000005</v>
      </c>
      <c r="I2436" s="2">
        <f>'Moving Avg'!G2436</f>
        <v>6.6917140000000019</v>
      </c>
      <c r="J2436" s="2">
        <f>'Moving Avg'!H2436</f>
        <v>5.587669</v>
      </c>
      <c r="K2436" s="18" t="str">
        <f>OBV!F2436</f>
        <v>BEARISH</v>
      </c>
      <c r="L2436" s="18" t="str">
        <f>OBV!G2436</f>
        <v>NEUTRAL</v>
      </c>
      <c r="M2436" s="18" t="str">
        <f>OBV!H2436</f>
        <v>CONFIRMED BEARISH</v>
      </c>
    </row>
    <row r="2437" spans="1:13" ht="13.5" x14ac:dyDescent="0.25">
      <c r="A2437" s="4">
        <f>TITRES_STAT!B2440</f>
        <v>45553</v>
      </c>
      <c r="B2437" s="2">
        <f>TITRES_STAT!C2440</f>
        <v>14.45</v>
      </c>
      <c r="C2437" s="2">
        <f>RSI!I2437</f>
        <v>62.893719368163723</v>
      </c>
      <c r="D2437" s="2">
        <f>MACD!E2437</f>
        <v>-5.6256121447825436E-2</v>
      </c>
      <c r="E2437" s="2">
        <f>MACD!F2437</f>
        <v>-2.0621437486791565E-2</v>
      </c>
      <c r="F2437" s="2">
        <f>'Moving Avg'!D2437</f>
        <v>6.948599999999999</v>
      </c>
      <c r="G2437" s="2">
        <f>'Moving Avg'!E2437</f>
        <v>6.9150800000000006</v>
      </c>
      <c r="H2437" s="2">
        <f>'Moving Avg'!F2437</f>
        <v>6.8384200000000011</v>
      </c>
      <c r="I2437" s="2">
        <f>'Moving Avg'!G2437</f>
        <v>6.7054500000000017</v>
      </c>
      <c r="J2437" s="2">
        <f>'Moving Avg'!H2437</f>
        <v>5.5958035000000006</v>
      </c>
      <c r="K2437" s="18" t="str">
        <f>OBV!F2437</f>
        <v>BEARISH</v>
      </c>
      <c r="L2437" s="18" t="str">
        <f>OBV!G2437</f>
        <v>NEUTRAL</v>
      </c>
      <c r="M2437" s="18" t="str">
        <f>OBV!H2437</f>
        <v>BEARISH DIVERGENCE</v>
      </c>
    </row>
    <row r="2438" spans="1:13" ht="13.5" x14ac:dyDescent="0.25">
      <c r="A2438" s="4">
        <f>TITRES_STAT!B2441</f>
        <v>45554</v>
      </c>
      <c r="B2438" s="2">
        <f>TITRES_STAT!C2441</f>
        <v>14.39</v>
      </c>
      <c r="C2438" s="2">
        <f>RSI!I2438</f>
        <v>58.98429079631164</v>
      </c>
      <c r="D2438" s="2">
        <f>MACD!E2438</f>
        <v>-5.8458070365161596E-2</v>
      </c>
      <c r="E2438" s="2">
        <f>MACD!F2438</f>
        <v>-2.8188764062465572E-2</v>
      </c>
      <c r="F2438" s="2">
        <f>'Moving Avg'!D2438</f>
        <v>6.9352</v>
      </c>
      <c r="G2438" s="2">
        <f>'Moving Avg'!E2438</f>
        <v>6.9260999999999999</v>
      </c>
      <c r="H2438" s="2">
        <f>'Moving Avg'!F2438</f>
        <v>6.8448900000000013</v>
      </c>
      <c r="I2438" s="2">
        <f>'Moving Avg'!G2438</f>
        <v>6.7167780000000006</v>
      </c>
      <c r="J2438" s="2">
        <f>'Moving Avg'!H2438</f>
        <v>5.6036799999999998</v>
      </c>
      <c r="K2438" s="18" t="str">
        <f>OBV!F2438</f>
        <v>BEARISH</v>
      </c>
      <c r="L2438" s="18" t="str">
        <f>OBV!G2438</f>
        <v>NEUTRAL</v>
      </c>
      <c r="M2438" s="18" t="str">
        <f>OBV!H2438</f>
        <v>CONFIRMED BEARISH</v>
      </c>
    </row>
    <row r="2439" spans="1:13" ht="13.5" x14ac:dyDescent="0.25">
      <c r="A2439" s="4">
        <f>TITRES_STAT!B2442</f>
        <v>45555</v>
      </c>
      <c r="B2439" s="2">
        <f>TITRES_STAT!C2442</f>
        <v>14.45</v>
      </c>
      <c r="C2439" s="2">
        <f>RSI!I2439</f>
        <v>61.557651134583821</v>
      </c>
      <c r="D2439" s="2">
        <f>MACD!E2439</f>
        <v>-5.9960360025579362E-2</v>
      </c>
      <c r="E2439" s="2">
        <f>MACD!F2439</f>
        <v>-3.4543083255088328E-2</v>
      </c>
      <c r="F2439" s="2">
        <f>'Moving Avg'!D2439</f>
        <v>6.9275399999999987</v>
      </c>
      <c r="G2439" s="2">
        <f>'Moving Avg'!E2439</f>
        <v>6.9380799999999994</v>
      </c>
      <c r="H2439" s="2">
        <f>'Moving Avg'!F2439</f>
        <v>6.8523149999999999</v>
      </c>
      <c r="I2439" s="2">
        <f>'Moving Avg'!G2439</f>
        <v>6.7286800000000007</v>
      </c>
      <c r="J2439" s="2">
        <f>'Moving Avg'!H2439</f>
        <v>5.6119294999999987</v>
      </c>
      <c r="K2439" s="18" t="str">
        <f>OBV!F2439</f>
        <v>BEARISH</v>
      </c>
      <c r="L2439" s="18" t="str">
        <f>OBV!G2439</f>
        <v>NEUTRAL</v>
      </c>
      <c r="M2439" s="18" t="str">
        <f>OBV!H2439</f>
        <v>CONFIRMED BEARISH</v>
      </c>
    </row>
    <row r="2440" spans="1:13" ht="13.5" x14ac:dyDescent="0.25">
      <c r="A2440" s="4">
        <f>TITRES_STAT!B2443</f>
        <v>45558</v>
      </c>
      <c r="B2440" s="2">
        <f>TITRES_STAT!C2443</f>
        <v>14.5</v>
      </c>
      <c r="C2440" s="2">
        <f>RSI!I2440</f>
        <v>63.613560509608128</v>
      </c>
      <c r="D2440" s="2">
        <f>MACD!E2440</f>
        <v>-3.7058617052681875E-2</v>
      </c>
      <c r="E2440" s="2">
        <f>MACD!F2440</f>
        <v>-3.5046190014607043E-2</v>
      </c>
      <c r="F2440" s="2">
        <f>'Moving Avg'!D2440</f>
        <v>6.9246799999999995</v>
      </c>
      <c r="G2440" s="2">
        <f>'Moving Avg'!E2440</f>
        <v>6.9352099999999997</v>
      </c>
      <c r="H2440" s="2">
        <f>'Moving Avg'!F2440</f>
        <v>6.8619000000000003</v>
      </c>
      <c r="I2440" s="2">
        <f>'Moving Avg'!G2440</f>
        <v>6.7410619999999994</v>
      </c>
      <c r="J2440" s="2">
        <f>'Moving Avg'!H2440</f>
        <v>5.6202989999999975</v>
      </c>
      <c r="K2440" s="18" t="str">
        <f>OBV!F2440</f>
        <v>BEARISH</v>
      </c>
      <c r="L2440" s="18" t="str">
        <f>OBV!G2440</f>
        <v>NEUTRAL</v>
      </c>
      <c r="M2440" s="18" t="str">
        <f>OBV!H2440</f>
        <v>CONFIRMED BEARISH</v>
      </c>
    </row>
    <row r="2441" spans="1:13" ht="13.5" x14ac:dyDescent="0.25">
      <c r="A2441" s="4">
        <f>TITRES_STAT!B2444</f>
        <v>45559</v>
      </c>
      <c r="B2441" s="2">
        <f>TITRES_STAT!C2444</f>
        <v>14.53</v>
      </c>
      <c r="C2441" s="2">
        <f>RSI!I2441</f>
        <v>64.820789400809304</v>
      </c>
      <c r="D2441" s="2">
        <f>MACD!E2441</f>
        <v>-2.4579375497816081E-2</v>
      </c>
      <c r="E2441" s="2">
        <f>MACD!F2441</f>
        <v>-3.2952827111248854E-2</v>
      </c>
      <c r="F2441" s="2">
        <f>'Moving Avg'!D2441</f>
        <v>6.9304200000000007</v>
      </c>
      <c r="G2441" s="2">
        <f>'Moving Avg'!E2441</f>
        <v>6.9371199999999984</v>
      </c>
      <c r="H2441" s="2">
        <f>'Moving Avg'!F2441</f>
        <v>6.8721999999999994</v>
      </c>
      <c r="I2441" s="2">
        <f>'Moving Avg'!G2441</f>
        <v>6.7523539999999995</v>
      </c>
      <c r="J2441" s="2">
        <f>'Moving Avg'!H2441</f>
        <v>5.6279599999999972</v>
      </c>
      <c r="K2441" s="18" t="str">
        <f>OBV!F2441</f>
        <v>BULLISH</v>
      </c>
      <c r="L2441" s="18" t="str">
        <f>OBV!G2441</f>
        <v>NEUTRAL</v>
      </c>
      <c r="M2441" s="18" t="str">
        <f>OBV!H2441</f>
        <v>CONFIRMED BULLISH</v>
      </c>
    </row>
    <row r="2442" spans="1:13" ht="13.5" x14ac:dyDescent="0.25">
      <c r="A2442" s="4">
        <f>TITRES_STAT!B2445</f>
        <v>45560</v>
      </c>
      <c r="B2442" s="2">
        <f>TITRES_STAT!C2445</f>
        <v>14.73</v>
      </c>
      <c r="C2442" s="2">
        <f>RSI!I2442</f>
        <v>71.620899428003227</v>
      </c>
      <c r="D2442" s="2">
        <f>MACD!E2442</f>
        <v>-2.8474221852291315E-2</v>
      </c>
      <c r="E2442" s="2">
        <f>MACD!F2442</f>
        <v>-3.2057106059457351E-2</v>
      </c>
      <c r="F2442" s="2">
        <f>'Moving Avg'!D2442</f>
        <v>6.9572599999999998</v>
      </c>
      <c r="G2442" s="2">
        <f>'Moving Avg'!E2442</f>
        <v>6.9529299999999994</v>
      </c>
      <c r="H2442" s="2">
        <f>'Moving Avg'!F2442</f>
        <v>6.8872949999999991</v>
      </c>
      <c r="I2442" s="2">
        <f>'Moving Avg'!G2442</f>
        <v>6.7651059999999994</v>
      </c>
      <c r="J2442" s="2">
        <f>'Moving Avg'!H2442</f>
        <v>5.6368804999999975</v>
      </c>
      <c r="K2442" s="18" t="str">
        <f>OBV!F2442</f>
        <v>BULLISH</v>
      </c>
      <c r="L2442" s="18" t="str">
        <f>OBV!G2442</f>
        <v>NEUTRAL</v>
      </c>
      <c r="M2442" s="18" t="str">
        <f>OBV!H2442</f>
        <v>CONFIRMED BULLISH</v>
      </c>
    </row>
    <row r="2443" spans="1:13" ht="13.5" x14ac:dyDescent="0.25">
      <c r="A2443" s="4">
        <f>TITRES_STAT!B2446</f>
        <v>45561</v>
      </c>
      <c r="B2443" s="2">
        <f>TITRES_STAT!C2446</f>
        <v>14.95</v>
      </c>
      <c r="C2443" s="2">
        <f>RSI!I2443</f>
        <v>76.904835917878984</v>
      </c>
      <c r="D2443" s="2">
        <f>MACD!E2443</f>
        <v>-3.1241133134545684E-2</v>
      </c>
      <c r="E2443" s="2">
        <f>MACD!F2443</f>
        <v>-3.1893911474475019E-2</v>
      </c>
      <c r="F2443" s="2">
        <f>'Moving Avg'!D2443</f>
        <v>7.0109200000000005</v>
      </c>
      <c r="G2443" s="2">
        <f>'Moving Avg'!E2443</f>
        <v>6.9730600000000011</v>
      </c>
      <c r="H2443" s="2">
        <f>'Moving Avg'!F2443</f>
        <v>6.9069399999999987</v>
      </c>
      <c r="I2443" s="2">
        <f>'Moving Avg'!G2443</f>
        <v>6.7798739999999986</v>
      </c>
      <c r="J2443" s="2">
        <f>'Moving Avg'!H2443</f>
        <v>5.6463279999999978</v>
      </c>
      <c r="K2443" s="18" t="str">
        <f>OBV!F2443</f>
        <v>BULLISH</v>
      </c>
      <c r="L2443" s="18" t="str">
        <f>OBV!G2443</f>
        <v>NEUTRAL</v>
      </c>
      <c r="M2443" s="18" t="str">
        <f>OBV!H2443</f>
        <v>CONFIRMED BULLISH</v>
      </c>
    </row>
    <row r="2444" spans="1:13" ht="13.5" x14ac:dyDescent="0.25">
      <c r="A2444" s="4">
        <f>TITRES_STAT!B2447</f>
        <v>45562</v>
      </c>
      <c r="B2444" s="2">
        <f>TITRES_STAT!C2447</f>
        <v>15</v>
      </c>
      <c r="C2444" s="2">
        <f>RSI!I2444</f>
        <v>77.913265965394316</v>
      </c>
      <c r="D2444" s="2">
        <f>MACD!E2444</f>
        <v>-3.7124711681787659E-2</v>
      </c>
      <c r="E2444" s="2">
        <f>MACD!F2444</f>
        <v>-3.2940071515937544E-2</v>
      </c>
      <c r="F2444" s="2">
        <f>'Moving Avg'!D2444</f>
        <v>7.0636399999999995</v>
      </c>
      <c r="G2444" s="2">
        <f>'Moving Avg'!E2444</f>
        <v>6.99559</v>
      </c>
      <c r="H2444" s="2">
        <f>'Moving Avg'!F2444</f>
        <v>6.93018</v>
      </c>
      <c r="I2444" s="2">
        <f>'Moving Avg'!G2444</f>
        <v>6.7894579999999989</v>
      </c>
      <c r="J2444" s="2">
        <f>'Moving Avg'!H2444</f>
        <v>5.655895499999998</v>
      </c>
      <c r="K2444" s="18" t="str">
        <f>OBV!F2444</f>
        <v>BULLISH</v>
      </c>
      <c r="L2444" s="18" t="str">
        <f>OBV!G2444</f>
        <v>NEUTRAL</v>
      </c>
      <c r="M2444" s="18" t="str">
        <f>OBV!H2444</f>
        <v>CONFIRMED BULLISH</v>
      </c>
    </row>
    <row r="2445" spans="1:13" ht="13.5" x14ac:dyDescent="0.25">
      <c r="A2445" s="4">
        <f>TITRES_STAT!B2448</f>
        <v>45565</v>
      </c>
      <c r="B2445" s="2">
        <f>TITRES_STAT!C2448</f>
        <v>15.1</v>
      </c>
      <c r="C2445" s="2">
        <f>RSI!I2445</f>
        <v>79.80825831980242</v>
      </c>
      <c r="D2445" s="2">
        <f>MACD!E2445</f>
        <v>-4.7426948871999386E-2</v>
      </c>
      <c r="E2445" s="2">
        <f>MACD!F2445</f>
        <v>-3.5837446987149912E-2</v>
      </c>
      <c r="F2445" s="2">
        <f>'Moving Avg'!D2445</f>
        <v>7.1211399999999996</v>
      </c>
      <c r="G2445" s="2">
        <f>'Moving Avg'!E2445</f>
        <v>7.0229100000000004</v>
      </c>
      <c r="H2445" s="2">
        <f>'Moving Avg'!F2445</f>
        <v>6.9541399999999998</v>
      </c>
      <c r="I2445" s="2">
        <f>'Moving Avg'!G2445</f>
        <v>6.8019159999999985</v>
      </c>
      <c r="J2445" s="2">
        <f>'Moving Avg'!H2445</f>
        <v>5.6657024999999974</v>
      </c>
      <c r="K2445" s="18" t="str">
        <f>OBV!F2445</f>
        <v>BULLISH</v>
      </c>
      <c r="L2445" s="18" t="str">
        <f>OBV!G2445</f>
        <v>NEUTRAL</v>
      </c>
      <c r="M2445" s="18" t="str">
        <f>OBV!H2445</f>
        <v>CONFIRMED BULLISH</v>
      </c>
    </row>
    <row r="2446" spans="1:13" ht="13.5" x14ac:dyDescent="0.25">
      <c r="A2446" s="4">
        <f>TITRES_STAT!B2449</f>
        <v>45566</v>
      </c>
      <c r="B2446" s="2">
        <f>TITRES_STAT!C2449</f>
        <v>15</v>
      </c>
      <c r="C2446" s="2">
        <f>RSI!I2446</f>
        <v>73.057885742449756</v>
      </c>
      <c r="D2446" s="2">
        <f>MACD!E2446</f>
        <v>-5.8938650956957161E-2</v>
      </c>
      <c r="E2446" s="2">
        <f>MACD!F2446</f>
        <v>-4.0457687781111362E-2</v>
      </c>
      <c r="F2446" s="2">
        <f>'Moving Avg'!D2446</f>
        <v>7.166199999999999</v>
      </c>
      <c r="G2446" s="2">
        <f>'Moving Avg'!E2446</f>
        <v>7.0483100000000007</v>
      </c>
      <c r="H2446" s="2">
        <f>'Moving Avg'!F2446</f>
        <v>6.9752249999999991</v>
      </c>
      <c r="I2446" s="2">
        <f>'Moving Avg'!G2446</f>
        <v>6.8138959999999988</v>
      </c>
      <c r="J2446" s="2">
        <f>'Moving Avg'!H2446</f>
        <v>5.6752699999999985</v>
      </c>
      <c r="K2446" s="18" t="str">
        <f>OBV!F2446</f>
        <v>BULLISH</v>
      </c>
      <c r="L2446" s="18" t="str">
        <f>OBV!G2446</f>
        <v>NEUTRAL</v>
      </c>
      <c r="M2446" s="18" t="str">
        <f>OBV!H2446</f>
        <v>CONFIRMED BULLISH</v>
      </c>
    </row>
    <row r="2447" spans="1:13" ht="13.5" x14ac:dyDescent="0.25">
      <c r="A2447" s="4">
        <f>TITRES_STAT!B2450</f>
        <v>45567</v>
      </c>
      <c r="B2447" s="2">
        <f>TITRES_STAT!C2450</f>
        <v>15.1</v>
      </c>
      <c r="C2447" s="2">
        <f>RSI!I2447</f>
        <v>75.307127833554233</v>
      </c>
      <c r="D2447" s="2">
        <f>MACD!E2447</f>
        <v>-7.5205783348796018E-2</v>
      </c>
      <c r="E2447" s="2">
        <f>MACD!F2447</f>
        <v>-4.7407306894648296E-2</v>
      </c>
      <c r="F2447" s="2">
        <f>'Moving Avg'!D2447</f>
        <v>7.2016599999999995</v>
      </c>
      <c r="G2447" s="2">
        <f>'Moving Avg'!E2447</f>
        <v>7.0794600000000001</v>
      </c>
      <c r="H2447" s="2">
        <f>'Moving Avg'!F2447</f>
        <v>6.9972700000000003</v>
      </c>
      <c r="I2447" s="2">
        <f>'Moving Avg'!G2447</f>
        <v>6.8278879999999988</v>
      </c>
      <c r="J2447" s="2">
        <f>'Moving Avg'!H2447</f>
        <v>5.6850769999999988</v>
      </c>
      <c r="K2447" s="18" t="str">
        <f>OBV!F2447</f>
        <v>BULLISH</v>
      </c>
      <c r="L2447" s="18" t="str">
        <f>OBV!G2447</f>
        <v>NEUTRAL</v>
      </c>
      <c r="M2447" s="18" t="str">
        <f>OBV!H2447</f>
        <v>CONFIRMED BULLISH</v>
      </c>
    </row>
    <row r="2448" spans="1:13" ht="13.5" x14ac:dyDescent="0.25">
      <c r="A2448" s="4">
        <f>TITRES_STAT!B2451</f>
        <v>45568</v>
      </c>
      <c r="B2448" s="2">
        <f>TITRES_STAT!C2451</f>
        <v>15.18</v>
      </c>
      <c r="C2448" s="2">
        <f>RSI!I2448</f>
        <v>76.963183515439724</v>
      </c>
      <c r="D2448" s="2">
        <f>MACD!E2448</f>
        <v>-9.7895920882587362E-2</v>
      </c>
      <c r="E2448" s="2">
        <f>MACD!F2448</f>
        <v>-5.7505029692236115E-2</v>
      </c>
      <c r="F2448" s="2">
        <f>'Moving Avg'!D2448</f>
        <v>7.2236999999999991</v>
      </c>
      <c r="G2448" s="2">
        <f>'Moving Avg'!E2448</f>
        <v>7.1173100000000007</v>
      </c>
      <c r="H2448" s="2">
        <f>'Moving Avg'!F2448</f>
        <v>7.0217049999999999</v>
      </c>
      <c r="I2448" s="2">
        <f>'Moving Avg'!G2448</f>
        <v>6.8430299999999997</v>
      </c>
      <c r="J2448" s="2">
        <f>'Moving Avg'!H2448</f>
        <v>5.695075499999998</v>
      </c>
      <c r="K2448" s="18" t="str">
        <f>OBV!F2448</f>
        <v>BULLISH</v>
      </c>
      <c r="L2448" s="18" t="str">
        <f>OBV!G2448</f>
        <v>NEUTRAL</v>
      </c>
      <c r="M2448" s="18" t="str">
        <f>OBV!H2448</f>
        <v>CONFIRMED BULLISH</v>
      </c>
    </row>
    <row r="2449" spans="1:13" ht="13.5" x14ac:dyDescent="0.25">
      <c r="A2449" s="4">
        <f>TITRES_STAT!B2452</f>
        <v>45569</v>
      </c>
      <c r="B2449" s="2">
        <f>TITRES_STAT!C2452</f>
        <v>15.25</v>
      </c>
      <c r="C2449" s="2">
        <f>RSI!I2449</f>
        <v>78.332022659868557</v>
      </c>
      <c r="D2449" s="2">
        <f>MACD!E2449</f>
        <v>-0.11693695831353423</v>
      </c>
      <c r="E2449" s="2">
        <f>MACD!F2449</f>
        <v>-6.9391415416495739E-2</v>
      </c>
      <c r="F2449" s="2">
        <f>'Moving Avg'!D2449</f>
        <v>7.2476399999999996</v>
      </c>
      <c r="G2449" s="2">
        <f>'Moving Avg'!E2449</f>
        <v>7.15564</v>
      </c>
      <c r="H2449" s="2">
        <f>'Moving Avg'!F2449</f>
        <v>7.0468599999999997</v>
      </c>
      <c r="I2449" s="2">
        <f>'Moving Avg'!G2449</f>
        <v>6.8578820000000009</v>
      </c>
      <c r="J2449" s="2">
        <f>'Moving Avg'!H2449</f>
        <v>5.7052414999999996</v>
      </c>
      <c r="K2449" s="18" t="str">
        <f>OBV!F2449</f>
        <v>BULLISH</v>
      </c>
      <c r="L2449" s="18" t="str">
        <f>OBV!G2449</f>
        <v>NEUTRAL</v>
      </c>
      <c r="M2449" s="18" t="str">
        <f>OBV!H2449</f>
        <v>CONFIRMED BULLISH</v>
      </c>
    </row>
    <row r="2450" spans="1:13" ht="13.5" x14ac:dyDescent="0.25">
      <c r="A2450" s="4">
        <f>TITRES_STAT!B2453</f>
        <v>45572</v>
      </c>
      <c r="B2450" s="2">
        <f>TITRES_STAT!C2453</f>
        <v>15.3</v>
      </c>
      <c r="C2450" s="2">
        <f>RSI!I2450</f>
        <v>79.281823605991093</v>
      </c>
      <c r="D2450" s="2">
        <f>MACD!E2450</f>
        <v>-0.13297609637694308</v>
      </c>
      <c r="E2450" s="2">
        <f>MACD!F2450</f>
        <v>-8.2108351608585206E-2</v>
      </c>
      <c r="F2450" s="2">
        <f>'Moving Avg'!D2450</f>
        <v>7.2668000000000008</v>
      </c>
      <c r="G2450" s="2">
        <f>'Moving Avg'!E2450</f>
        <v>7.1939700000000002</v>
      </c>
      <c r="H2450" s="2">
        <f>'Moving Avg'!F2450</f>
        <v>7.0645899999999999</v>
      </c>
      <c r="I2450" s="2">
        <f>'Moving Avg'!G2450</f>
        <v>6.8732140000000008</v>
      </c>
      <c r="J2450" s="2">
        <f>'Moving Avg'!H2450</f>
        <v>5.715641999999999</v>
      </c>
      <c r="K2450" s="18" t="str">
        <f>OBV!F2450</f>
        <v>BULLISH</v>
      </c>
      <c r="L2450" s="18" t="str">
        <f>OBV!G2450</f>
        <v>NEUTRAL</v>
      </c>
      <c r="M2450" s="18" t="str">
        <f>OBV!H2450</f>
        <v>CONFIRMED BULLISH</v>
      </c>
    </row>
    <row r="2451" spans="1:13" ht="13.5" x14ac:dyDescent="0.25">
      <c r="A2451" s="4">
        <f>TITRES_STAT!B2454</f>
        <v>45573</v>
      </c>
      <c r="B2451" s="2">
        <f>TITRES_STAT!C2454</f>
        <v>15.8</v>
      </c>
      <c r="C2451" s="2">
        <f>RSI!I2451</f>
        <v>85.918217059336683</v>
      </c>
      <c r="D2451" s="2">
        <f>MACD!E2451</f>
        <v>-0.16394321484397878</v>
      </c>
      <c r="E2451" s="2">
        <f>MACD!F2451</f>
        <v>-9.8475324255663924E-2</v>
      </c>
      <c r="F2451" s="2">
        <f>'Moving Avg'!D2451</f>
        <v>7.3434600000000003</v>
      </c>
      <c r="G2451" s="2">
        <f>'Moving Avg'!E2451</f>
        <v>7.2548300000000001</v>
      </c>
      <c r="H2451" s="2">
        <f>'Moving Avg'!F2451</f>
        <v>7.0959750000000001</v>
      </c>
      <c r="I2451" s="2">
        <f>'Moving Avg'!G2451</f>
        <v>6.8942980000000009</v>
      </c>
      <c r="J2451" s="2">
        <f>'Moving Avg'!H2451</f>
        <v>5.7271259999999993</v>
      </c>
      <c r="K2451" s="18" t="str">
        <f>OBV!F2451</f>
        <v>BULLISH</v>
      </c>
      <c r="L2451" s="18" t="str">
        <f>OBV!G2451</f>
        <v>NEUTRAL</v>
      </c>
      <c r="M2451" s="18" t="str">
        <f>OBV!H2451</f>
        <v>CONFIRMED BULLISH</v>
      </c>
    </row>
    <row r="2452" spans="1:13" ht="13.5" x14ac:dyDescent="0.25">
      <c r="A2452" s="4">
        <f>TITRES_STAT!B2455</f>
        <v>45574</v>
      </c>
      <c r="B2452" s="2">
        <f>TITRES_STAT!C2455</f>
        <v>15.9</v>
      </c>
      <c r="C2452" s="2">
        <f>RSI!I2452</f>
        <v>86.826683931285231</v>
      </c>
      <c r="D2452" s="2">
        <f>MACD!E2452</f>
        <v>-0.18206681803217961</v>
      </c>
      <c r="E2452" s="2">
        <f>MACD!F2452</f>
        <v>-0.11519362301096708</v>
      </c>
      <c r="F2452" s="2">
        <f>'Moving Avg'!D2452</f>
        <v>7.4201199999999998</v>
      </c>
      <c r="G2452" s="2">
        <f>'Moving Avg'!E2452</f>
        <v>7.3108900000000006</v>
      </c>
      <c r="H2452" s="2">
        <f>'Moving Avg'!F2452</f>
        <v>7.1319100000000004</v>
      </c>
      <c r="I2452" s="2">
        <f>'Moving Avg'!G2452</f>
        <v>6.9161480000000006</v>
      </c>
      <c r="J2452" s="2">
        <f>'Moving Avg'!H2452</f>
        <v>5.7389639999999993</v>
      </c>
      <c r="K2452" s="18" t="str">
        <f>OBV!F2452</f>
        <v>BULLISH</v>
      </c>
      <c r="L2452" s="18" t="str">
        <f>OBV!G2452</f>
        <v>NEUTRAL</v>
      </c>
      <c r="M2452" s="18" t="str">
        <f>OBV!H2452</f>
        <v>CONFIRMED BULLISH</v>
      </c>
    </row>
    <row r="2453" spans="1:13" ht="13.5" x14ac:dyDescent="0.25">
      <c r="A2453" s="4">
        <f>TITRES_STAT!B2456</f>
        <v>45575</v>
      </c>
      <c r="B2453" s="2">
        <f>TITRES_STAT!C2456</f>
        <v>15.93</v>
      </c>
      <c r="C2453" s="2">
        <f>RSI!I2453</f>
        <v>87.096197611795091</v>
      </c>
      <c r="D2453" s="2">
        <f>MACD!E2453</f>
        <v>-0.18543127274621529</v>
      </c>
      <c r="E2453" s="2">
        <f>MACD!F2453</f>
        <v>-0.12924115295801672</v>
      </c>
      <c r="F2453" s="2">
        <f>'Moving Avg'!D2453</f>
        <v>7.492</v>
      </c>
      <c r="G2453" s="2">
        <f>'Moving Avg'!E2453</f>
        <v>7.3578500000000009</v>
      </c>
      <c r="H2453" s="2">
        <f>'Moving Avg'!F2453</f>
        <v>7.1654550000000015</v>
      </c>
      <c r="I2453" s="2">
        <f>'Moving Avg'!G2453</f>
        <v>6.9379020000000011</v>
      </c>
      <c r="J2453" s="2">
        <f>'Moving Avg'!H2453</f>
        <v>5.7512179999999997</v>
      </c>
      <c r="K2453" s="18" t="str">
        <f>OBV!F2453</f>
        <v>BULLISH</v>
      </c>
      <c r="L2453" s="18" t="str">
        <f>OBV!G2453</f>
        <v>NEUTRAL</v>
      </c>
      <c r="M2453" s="18" t="str">
        <f>OBV!H2453</f>
        <v>CONFIRMED BULLISH</v>
      </c>
    </row>
    <row r="2454" spans="1:13" ht="13.5" x14ac:dyDescent="0.25">
      <c r="A2454" s="4">
        <f>TITRES_STAT!B2457</f>
        <v>45576</v>
      </c>
      <c r="B2454" s="2">
        <f>TITRES_STAT!C2457</f>
        <v>15.98</v>
      </c>
      <c r="C2454" s="2">
        <f>RSI!I2454</f>
        <v>87.551422019206967</v>
      </c>
      <c r="D2454" s="2">
        <f>MACD!E2454</f>
        <v>-0.18938369427150015</v>
      </c>
      <c r="E2454" s="2">
        <f>MACD!F2454</f>
        <v>-0.14126966122071341</v>
      </c>
      <c r="F2454" s="2">
        <f>'Moving Avg'!D2454</f>
        <v>7.5619599999999991</v>
      </c>
      <c r="G2454" s="2">
        <f>'Moving Avg'!E2454</f>
        <v>7.4047999999999998</v>
      </c>
      <c r="H2454" s="2">
        <f>'Moving Avg'!F2454</f>
        <v>7.2001950000000008</v>
      </c>
      <c r="I2454" s="2">
        <f>'Moving Avg'!G2454</f>
        <v>6.9607100000000006</v>
      </c>
      <c r="J2454" s="2">
        <f>'Moving Avg'!H2454</f>
        <v>5.7635225000000005</v>
      </c>
      <c r="K2454" s="18" t="str">
        <f>OBV!F2454</f>
        <v>BULLISH</v>
      </c>
      <c r="L2454" s="18" t="str">
        <f>OBV!G2454</f>
        <v>NEUTRAL</v>
      </c>
      <c r="M2454" s="18" t="str">
        <f>OBV!H2454</f>
        <v>CONFIRMED BULLISH</v>
      </c>
    </row>
    <row r="2455" spans="1:13" ht="13.5" x14ac:dyDescent="0.25">
      <c r="A2455" s="4">
        <f>TITRES_STAT!B2458</f>
        <v>45579</v>
      </c>
      <c r="B2455" s="2">
        <f>TITRES_STAT!C2458</f>
        <v>15.98</v>
      </c>
      <c r="C2455" s="2">
        <f>RSI!I2455</f>
        <v>87.551422019206967</v>
      </c>
      <c r="D2455" s="2">
        <f>MACD!E2455</f>
        <v>-0.1883032986657085</v>
      </c>
      <c r="E2455" s="2">
        <f>MACD!F2455</f>
        <v>-0.15067638870971245</v>
      </c>
      <c r="F2455" s="2">
        <f>'Moving Avg'!D2455</f>
        <v>7.6271199999999997</v>
      </c>
      <c r="G2455" s="2">
        <f>'Moving Avg'!E2455</f>
        <v>7.4469599999999998</v>
      </c>
      <c r="H2455" s="2">
        <f>'Moving Avg'!F2455</f>
        <v>7.2349350000000001</v>
      </c>
      <c r="I2455" s="2">
        <f>'Moving Avg'!G2455</f>
        <v>6.9826540000000001</v>
      </c>
      <c r="J2455" s="2">
        <f>'Moving Avg'!H2455</f>
        <v>5.7756664999999998</v>
      </c>
      <c r="K2455" s="18" t="str">
        <f>OBV!F2455</f>
        <v>BULLISH</v>
      </c>
      <c r="L2455" s="18" t="str">
        <f>OBV!G2455</f>
        <v>NEUTRAL</v>
      </c>
      <c r="M2455" s="18" t="str">
        <f>OBV!H2455</f>
        <v>CONFIRMED BULLISH</v>
      </c>
    </row>
    <row r="2456" spans="1:13" ht="13.5" x14ac:dyDescent="0.25">
      <c r="A2456" s="4">
        <f>TITRES_STAT!B2459</f>
        <v>45581</v>
      </c>
      <c r="B2456" s="2">
        <f>TITRES_STAT!C2459</f>
        <v>15.9</v>
      </c>
      <c r="C2456" s="2">
        <f>RSI!I2456</f>
        <v>82.164248516258027</v>
      </c>
      <c r="D2456" s="2">
        <f>MACD!E2456</f>
        <v>-0.19464768047124981</v>
      </c>
      <c r="E2456" s="2">
        <f>MACD!F2456</f>
        <v>-0.15947064706201994</v>
      </c>
      <c r="F2456" s="2">
        <f>'Moving Avg'!D2456</f>
        <v>7.6367000000000003</v>
      </c>
      <c r="G2456" s="2">
        <f>'Moving Avg'!E2456</f>
        <v>7.490079999999999</v>
      </c>
      <c r="H2456" s="2">
        <f>'Moving Avg'!F2456</f>
        <v>7.2691950000000016</v>
      </c>
      <c r="I2456" s="2">
        <f>'Moving Avg'!G2456</f>
        <v>7.0014359999999991</v>
      </c>
      <c r="J2456" s="2">
        <f>'Moving Avg'!H2456</f>
        <v>5.7875044999999989</v>
      </c>
      <c r="K2456" s="18" t="str">
        <f>OBV!F2456</f>
        <v>BULLISH</v>
      </c>
      <c r="L2456" s="18" t="str">
        <f>OBV!G2456</f>
        <v>NEUTRAL</v>
      </c>
      <c r="M2456" s="18" t="str">
        <f>OBV!H2456</f>
        <v>CONFIRMED BULLISH</v>
      </c>
    </row>
    <row r="2457" spans="1:13" ht="13.5" x14ac:dyDescent="0.25">
      <c r="A2457" s="4">
        <f>TITRES_STAT!B2460</f>
        <v>45582</v>
      </c>
      <c r="B2457" s="2">
        <f>TITRES_STAT!C2460</f>
        <v>15.97</v>
      </c>
      <c r="C2457" s="2">
        <f>RSI!I2457</f>
        <v>83.141374661930882</v>
      </c>
      <c r="D2457" s="2">
        <f>MACD!E2457</f>
        <v>-0.19742635361836847</v>
      </c>
      <c r="E2457" s="2">
        <f>MACD!F2457</f>
        <v>-0.16706178837328964</v>
      </c>
      <c r="F2457" s="2">
        <f>'Moving Avg'!D2457</f>
        <v>7.6433999999999997</v>
      </c>
      <c r="G2457" s="2">
        <f>'Moving Avg'!E2457</f>
        <v>7.5317600000000002</v>
      </c>
      <c r="H2457" s="2">
        <f>'Moving Avg'!F2457</f>
        <v>7.3056099999999997</v>
      </c>
      <c r="I2457" s="2">
        <f>'Moving Avg'!G2457</f>
        <v>7.0203139999999982</v>
      </c>
      <c r="J2457" s="2">
        <f>'Moving Avg'!H2457</f>
        <v>5.7990514999999991</v>
      </c>
      <c r="K2457" s="18" t="str">
        <f>OBV!F2457</f>
        <v>BEARISH</v>
      </c>
      <c r="L2457" s="18" t="str">
        <f>OBV!G2457</f>
        <v>NEUTRAL</v>
      </c>
      <c r="M2457" s="18" t="str">
        <f>OBV!H2457</f>
        <v>BEARISH DIVERGENCE</v>
      </c>
    </row>
    <row r="2458" spans="1:13" ht="13.5" x14ac:dyDescent="0.25">
      <c r="A2458" s="4">
        <f>TITRES_STAT!B2461</f>
        <v>45583</v>
      </c>
      <c r="B2458" s="2">
        <f>TITRES_STAT!C2461</f>
        <v>15.94</v>
      </c>
      <c r="C2458" s="2">
        <f>RSI!I2458</f>
        <v>81.098930177825196</v>
      </c>
      <c r="D2458" s="2">
        <f>MACD!E2458</f>
        <v>-0.19515179436191232</v>
      </c>
      <c r="E2458" s="2">
        <f>MACD!F2458</f>
        <v>-0.17267978957101418</v>
      </c>
      <c r="F2458" s="2">
        <f>'Moving Avg'!D2458</f>
        <v>7.6443600000000007</v>
      </c>
      <c r="G2458" s="2">
        <f>'Moving Avg'!E2458</f>
        <v>7.5681799999999981</v>
      </c>
      <c r="H2458" s="2">
        <f>'Moving Avg'!F2458</f>
        <v>7.3427450000000007</v>
      </c>
      <c r="I2458" s="2">
        <f>'Moving Avg'!G2458</f>
        <v>7.0389059999999981</v>
      </c>
      <c r="J2458" s="2">
        <f>'Moving Avg'!H2458</f>
        <v>5.8104120000000004</v>
      </c>
      <c r="K2458" s="18" t="str">
        <f>OBV!F2458</f>
        <v>BEARISH</v>
      </c>
      <c r="L2458" s="18" t="str">
        <f>OBV!G2458</f>
        <v>NEUTRAL</v>
      </c>
      <c r="M2458" s="18" t="str">
        <f>OBV!H2458</f>
        <v>BEARISH DIVERGENCE</v>
      </c>
    </row>
    <row r="2459" spans="1:13" ht="13.5" x14ac:dyDescent="0.25">
      <c r="A2459" s="4">
        <f>TITRES_STAT!B2462</f>
        <v>45586</v>
      </c>
      <c r="B2459" s="2">
        <f>TITRES_STAT!C2462</f>
        <v>15.98</v>
      </c>
      <c r="C2459" s="2">
        <f>RSI!I2459</f>
        <v>81.744020049380552</v>
      </c>
      <c r="D2459" s="2">
        <f>MACD!E2459</f>
        <v>-0.19155717620529522</v>
      </c>
      <c r="E2459" s="2">
        <f>MACD!F2459</f>
        <v>-0.17645526689787039</v>
      </c>
      <c r="F2459" s="2">
        <f>'Moving Avg'!D2459</f>
        <v>7.6443599999999989</v>
      </c>
      <c r="G2459" s="2">
        <f>'Moving Avg'!E2459</f>
        <v>7.6031599999999999</v>
      </c>
      <c r="H2459" s="2">
        <f>'Moving Avg'!F2459</f>
        <v>7.3793999999999995</v>
      </c>
      <c r="I2459" s="2">
        <f>'Moving Avg'!G2459</f>
        <v>7.0540459999999969</v>
      </c>
      <c r="J2459" s="2">
        <f>'Moving Avg'!H2459</f>
        <v>5.8225560000000005</v>
      </c>
      <c r="K2459" s="18" t="str">
        <f>OBV!F2459</f>
        <v>BEARISH</v>
      </c>
      <c r="L2459" s="18" t="str">
        <f>OBV!G2459</f>
        <v>NEUTRAL</v>
      </c>
      <c r="M2459" s="18" t="str">
        <f>OBV!H2459</f>
        <v>NEUTRAL</v>
      </c>
    </row>
    <row r="2460" spans="1:13" ht="13.5" x14ac:dyDescent="0.25">
      <c r="A2460" s="4">
        <f>TITRES_STAT!B2463</f>
        <v>45587</v>
      </c>
      <c r="B2460" s="2">
        <f>TITRES_STAT!C2463</f>
        <v>16.100000000000001</v>
      </c>
      <c r="C2460" s="2">
        <f>RSI!I2460</f>
        <v>83.562802559981947</v>
      </c>
      <c r="D2460" s="2">
        <f>MACD!E2460</f>
        <v>-0.19111116851899546</v>
      </c>
      <c r="E2460" s="2">
        <f>MACD!F2460</f>
        <v>-0.1793864472220954</v>
      </c>
      <c r="F2460" s="2">
        <f>'Moving Avg'!D2460</f>
        <v>7.6558599999999997</v>
      </c>
      <c r="G2460" s="2">
        <f>'Moving Avg'!E2460</f>
        <v>7.6414899999999992</v>
      </c>
      <c r="H2460" s="2">
        <f>'Moving Avg'!F2460</f>
        <v>7.4177300000000015</v>
      </c>
      <c r="I2460" s="2">
        <f>'Moving Avg'!G2460</f>
        <v>7.0704319999999976</v>
      </c>
      <c r="J2460" s="2">
        <f>'Moving Avg'!H2460</f>
        <v>5.835446000000001</v>
      </c>
      <c r="K2460" s="18" t="str">
        <f>OBV!F2460</f>
        <v>BEARISH</v>
      </c>
      <c r="L2460" s="18" t="str">
        <f>OBV!G2460</f>
        <v>NEUTRAL</v>
      </c>
      <c r="M2460" s="18" t="str">
        <f>OBV!H2460</f>
        <v>BEARISH DIVERGENCE</v>
      </c>
    </row>
    <row r="2461" spans="1:13" ht="13.5" x14ac:dyDescent="0.25">
      <c r="A2461" s="4">
        <f>TITRES_STAT!B2464</f>
        <v>45588</v>
      </c>
      <c r="B2461" s="2">
        <f>TITRES_STAT!C2464</f>
        <v>16.22</v>
      </c>
      <c r="C2461" s="2">
        <f>RSI!I2461</f>
        <v>85.155475473940811</v>
      </c>
      <c r="D2461" s="2">
        <f>MACD!E2461</f>
        <v>-0.16034963920900136</v>
      </c>
      <c r="E2461" s="2">
        <f>MACD!F2461</f>
        <v>-0.1755790856194766</v>
      </c>
      <c r="F2461" s="2">
        <f>'Moving Avg'!D2461</f>
        <v>7.6865199999999998</v>
      </c>
      <c r="G2461" s="2">
        <f>'Moving Avg'!E2461</f>
        <v>7.6616100000000005</v>
      </c>
      <c r="H2461" s="2">
        <f>'Moving Avg'!F2461</f>
        <v>7.4582200000000016</v>
      </c>
      <c r="I2461" s="2">
        <f>'Moving Avg'!G2461</f>
        <v>7.0879679999999965</v>
      </c>
      <c r="J2461" s="2">
        <f>'Moving Avg'!H2461</f>
        <v>5.8486234999999995</v>
      </c>
      <c r="K2461" s="18" t="str">
        <f>OBV!F2461</f>
        <v>BULLISH</v>
      </c>
      <c r="L2461" s="18" t="str">
        <f>OBV!G2461</f>
        <v>NEUTRAL</v>
      </c>
      <c r="M2461" s="18" t="str">
        <f>OBV!H2461</f>
        <v>CONFIRMED BULLISH</v>
      </c>
    </row>
    <row r="2462" spans="1:13" ht="13.5" x14ac:dyDescent="0.25">
      <c r="A2462" s="4">
        <f>TITRES_STAT!B2465</f>
        <v>45589</v>
      </c>
      <c r="B2462" s="2">
        <f>TITRES_STAT!C2465</f>
        <v>16.22</v>
      </c>
      <c r="C2462" s="2">
        <f>RSI!I2462</f>
        <v>85.155475473940811</v>
      </c>
      <c r="D2462" s="2">
        <f>MACD!E2462</f>
        <v>-0.12934502633981459</v>
      </c>
      <c r="E2462" s="2">
        <f>MACD!F2462</f>
        <v>-0.16633227376354423</v>
      </c>
      <c r="F2462" s="2">
        <f>'Moving Avg'!D2462</f>
        <v>7.7104799999999996</v>
      </c>
      <c r="G2462" s="2">
        <f>'Moving Avg'!E2462</f>
        <v>7.6769400000000001</v>
      </c>
      <c r="H2462" s="2">
        <f>'Moving Avg'!F2462</f>
        <v>7.493915000000003</v>
      </c>
      <c r="I2462" s="2">
        <f>'Moving Avg'!G2462</f>
        <v>7.107325999999996</v>
      </c>
      <c r="J2462" s="2">
        <f>'Moving Avg'!H2462</f>
        <v>5.8622600000000009</v>
      </c>
      <c r="K2462" s="18" t="str">
        <f>OBV!F2462</f>
        <v>BULLISH</v>
      </c>
      <c r="L2462" s="18" t="str">
        <f>OBV!G2462</f>
        <v>NEUTRAL</v>
      </c>
      <c r="M2462" s="18" t="str">
        <f>OBV!H2462</f>
        <v>CONFIRMED BULLISH</v>
      </c>
    </row>
    <row r="2463" spans="1:13" ht="13.5" x14ac:dyDescent="0.25">
      <c r="A2463" s="4">
        <f>TITRES_STAT!B2466</f>
        <v>45590</v>
      </c>
      <c r="B2463" s="2">
        <f>TITRES_STAT!C2466</f>
        <v>16.100000000000001</v>
      </c>
      <c r="C2463" s="2">
        <f>RSI!I2463</f>
        <v>76.552876049428932</v>
      </c>
      <c r="D2463" s="2">
        <f>MACD!E2463</f>
        <v>-9.8852010258942968E-2</v>
      </c>
      <c r="E2463" s="2">
        <f>MACD!F2463</f>
        <v>-0.15283622106262398</v>
      </c>
      <c r="F2463" s="2">
        <f>'Moving Avg'!D2463</f>
        <v>7.7257999999999996</v>
      </c>
      <c r="G2463" s="2">
        <f>'Moving Avg'!E2463</f>
        <v>7.6850799999999992</v>
      </c>
      <c r="H2463" s="2">
        <f>'Moving Avg'!F2463</f>
        <v>7.5214650000000018</v>
      </c>
      <c r="I2463" s="2">
        <f>'Moving Avg'!G2463</f>
        <v>7.1250539999999951</v>
      </c>
      <c r="J2463" s="2">
        <f>'Moving Avg'!H2463</f>
        <v>5.8759070000000007</v>
      </c>
      <c r="K2463" s="18" t="str">
        <f>OBV!F2463</f>
        <v>BULLISH</v>
      </c>
      <c r="L2463" s="18" t="str">
        <f>OBV!G2463</f>
        <v>NEUTRAL</v>
      </c>
      <c r="M2463" s="18" t="str">
        <f>OBV!H2463</f>
        <v>CONFIRMED BULLISH</v>
      </c>
    </row>
    <row r="2464" spans="1:13" ht="13.5" x14ac:dyDescent="0.25">
      <c r="A2464" s="4">
        <f>TITRES_STAT!B2467</f>
        <v>45593</v>
      </c>
      <c r="B2464" s="2">
        <f>TITRES_STAT!C2467</f>
        <v>16.48</v>
      </c>
      <c r="C2464" s="2">
        <f>RSI!I2464</f>
        <v>82.561273708363501</v>
      </c>
      <c r="D2464" s="2">
        <f>MACD!E2464</f>
        <v>-8.4574553098615723E-2</v>
      </c>
      <c r="E2464" s="2">
        <f>MACD!F2464</f>
        <v>-0.13918388746982233</v>
      </c>
      <c r="F2464" s="2">
        <f>'Moving Avg'!D2464</f>
        <v>7.77372</v>
      </c>
      <c r="G2464" s="2">
        <f>'Moving Avg'!E2464</f>
        <v>7.709039999999999</v>
      </c>
      <c r="H2464" s="2">
        <f>'Moving Avg'!F2464</f>
        <v>7.5569200000000007</v>
      </c>
      <c r="I2464" s="2">
        <f>'Moving Avg'!G2464</f>
        <v>7.146999999999994</v>
      </c>
      <c r="J2464" s="2">
        <f>'Moving Avg'!H2464</f>
        <v>5.8901435000000015</v>
      </c>
      <c r="K2464" s="18" t="str">
        <f>OBV!F2464</f>
        <v>BULLISH</v>
      </c>
      <c r="L2464" s="18" t="str">
        <f>OBV!G2464</f>
        <v>NEUTRAL</v>
      </c>
      <c r="M2464" s="18" t="str">
        <f>OBV!H2464</f>
        <v>CONFIRMED BULLISH</v>
      </c>
    </row>
    <row r="2465" spans="1:13" ht="13.5" x14ac:dyDescent="0.25">
      <c r="A2465" s="4">
        <f>TITRES_STAT!B2468</f>
        <v>45594</v>
      </c>
      <c r="B2465" s="2">
        <f>TITRES_STAT!C2468</f>
        <v>16.440000000000001</v>
      </c>
      <c r="C2465" s="2">
        <f>RSI!I2465</f>
        <v>80.226927769907491</v>
      </c>
      <c r="D2465" s="2">
        <f>MACD!E2465</f>
        <v>-7.3732960701223149E-2</v>
      </c>
      <c r="E2465" s="2">
        <f>MACD!F2465</f>
        <v>-0.12609370211610249</v>
      </c>
      <c r="F2465" s="2">
        <f>'Moving Avg'!D2465</f>
        <v>7.8063000000000002</v>
      </c>
      <c r="G2465" s="2">
        <f>'Moving Avg'!E2465</f>
        <v>7.7310800000000004</v>
      </c>
      <c r="H2465" s="2">
        <f>'Moving Avg'!F2465</f>
        <v>7.5890199999999997</v>
      </c>
      <c r="I2465" s="2">
        <f>'Moving Avg'!G2465</f>
        <v>7.1694239999999949</v>
      </c>
      <c r="J2465" s="2">
        <f>'Moving Avg'!H2465</f>
        <v>5.904307000000002</v>
      </c>
      <c r="K2465" s="18" t="str">
        <f>OBV!F2465</f>
        <v>BULLISH</v>
      </c>
      <c r="L2465" s="18" t="str">
        <f>OBV!G2465</f>
        <v>NEUTRAL</v>
      </c>
      <c r="M2465" s="18" t="str">
        <f>OBV!H2465</f>
        <v>CONFIRMED BULLISH</v>
      </c>
    </row>
    <row r="2466" spans="1:13" ht="13.5" x14ac:dyDescent="0.25">
      <c r="A2466" s="4">
        <f>TITRES_STAT!B2469</f>
        <v>45595</v>
      </c>
      <c r="B2466" s="2">
        <f>TITRES_STAT!C2469</f>
        <v>16.38</v>
      </c>
      <c r="C2466" s="2">
        <f>RSI!I2466</f>
        <v>76.734366021951018</v>
      </c>
      <c r="D2466" s="2">
        <f>MACD!E2466</f>
        <v>-7.0676636621200828E-2</v>
      </c>
      <c r="E2466" s="2">
        <f>MACD!F2466</f>
        <v>-0.11501028901712217</v>
      </c>
      <c r="F2466" s="2">
        <f>'Moving Avg'!D2466</f>
        <v>7.8216400000000004</v>
      </c>
      <c r="G2466" s="2">
        <f>'Moving Avg'!E2466</f>
        <v>7.7540800000000001</v>
      </c>
      <c r="H2466" s="2">
        <f>'Moving Avg'!F2466</f>
        <v>7.6220799999999986</v>
      </c>
      <c r="I2466" s="2">
        <f>'Moving Avg'!G2466</f>
        <v>7.1905079999999968</v>
      </c>
      <c r="J2466" s="2">
        <f>'Moving Avg'!H2466</f>
        <v>5.9180975</v>
      </c>
      <c r="K2466" s="18" t="str">
        <f>OBV!F2466</f>
        <v>BULLISH</v>
      </c>
      <c r="L2466" s="18" t="str">
        <f>OBV!G2466</f>
        <v>NEUTRAL</v>
      </c>
      <c r="M2466" s="18" t="str">
        <f>OBV!H2466</f>
        <v>CONFIRMED BULLISH</v>
      </c>
    </row>
    <row r="2467" spans="1:13" ht="13.5" x14ac:dyDescent="0.25">
      <c r="A2467" s="4">
        <f>TITRES_STAT!B2470</f>
        <v>45596</v>
      </c>
      <c r="B2467" s="2">
        <f>TITRES_STAT!C2470</f>
        <v>16.3</v>
      </c>
      <c r="C2467" s="2">
        <f>RSI!I2467</f>
        <v>72.205119753550633</v>
      </c>
      <c r="D2467" s="2">
        <f>MACD!E2467</f>
        <v>-6.2099440984474619E-2</v>
      </c>
      <c r="E2467" s="2">
        <f>MACD!F2467</f>
        <v>-0.10442811941059266</v>
      </c>
      <c r="F2467" s="2">
        <f>'Moving Avg'!D2467</f>
        <v>7.829299999999999</v>
      </c>
      <c r="G2467" s="2">
        <f>'Moving Avg'!E2467</f>
        <v>7.7698900000000011</v>
      </c>
      <c r="H2467" s="2">
        <f>'Moving Avg'!F2467</f>
        <v>7.6508249999999993</v>
      </c>
      <c r="I2467" s="2">
        <f>'Moving Avg'!G2467</f>
        <v>7.2115899999999966</v>
      </c>
      <c r="J2467" s="2">
        <f>'Moving Avg'!H2467</f>
        <v>5.9320630000000003</v>
      </c>
      <c r="K2467" s="18" t="str">
        <f>OBV!F2467</f>
        <v>BULLISH</v>
      </c>
      <c r="L2467" s="18" t="str">
        <f>OBV!G2467</f>
        <v>NEUTRAL</v>
      </c>
      <c r="M2467" s="18" t="str">
        <f>OBV!H2467</f>
        <v>CONFIRMED BULLISH</v>
      </c>
    </row>
    <row r="2468" spans="1:13" ht="13.5" x14ac:dyDescent="0.25">
      <c r="A2468" s="4">
        <f>TITRES_STAT!B2471</f>
        <v>45597</v>
      </c>
      <c r="B2468" s="2">
        <f>TITRES_STAT!C2471</f>
        <v>16.3</v>
      </c>
      <c r="C2468" s="2">
        <f>RSI!I2468</f>
        <v>72.205119753550633</v>
      </c>
      <c r="D2468" s="2">
        <f>MACD!E2468</f>
        <v>-5.8673439377529668E-2</v>
      </c>
      <c r="E2468" s="2">
        <f>MACD!F2468</f>
        <v>-9.5277183403980073E-2</v>
      </c>
      <c r="F2468" s="2">
        <f>'Moving Avg'!D2468</f>
        <v>7.8484600000000002</v>
      </c>
      <c r="G2468" s="2">
        <f>'Moving Avg'!E2468</f>
        <v>7.7871300000000003</v>
      </c>
      <c r="H2468" s="2">
        <f>'Moving Avg'!F2468</f>
        <v>7.6776549999999988</v>
      </c>
      <c r="I2468" s="2">
        <f>'Moving Avg'!G2468</f>
        <v>7.2324799999999971</v>
      </c>
      <c r="J2468" s="2">
        <f>'Moving Avg'!H2468</f>
        <v>5.9454319999999994</v>
      </c>
      <c r="K2468" s="18" t="str">
        <f>OBV!F2468</f>
        <v>BULLISH</v>
      </c>
      <c r="L2468" s="18" t="str">
        <f>OBV!G2468</f>
        <v>NEUTRAL</v>
      </c>
      <c r="M2468" s="18" t="str">
        <f>OBV!H2468</f>
        <v>CONFIRMED BULLISH</v>
      </c>
    </row>
    <row r="2469" spans="1:13" ht="13.5" x14ac:dyDescent="0.25">
      <c r="A2469" s="4">
        <f>TITRES_STAT!B2472</f>
        <v>45600</v>
      </c>
      <c r="B2469" s="2">
        <f>TITRES_STAT!C2472</f>
        <v>16.39</v>
      </c>
      <c r="C2469" s="2">
        <f>RSI!I2469</f>
        <v>74.19259722674019</v>
      </c>
      <c r="D2469" s="2">
        <f>MACD!E2469</f>
        <v>-5.7546817726759514E-2</v>
      </c>
      <c r="E2469" s="2">
        <f>MACD!F2469</f>
        <v>-8.7731110268535972E-2</v>
      </c>
      <c r="F2469" s="2">
        <f>'Moving Avg'!D2469</f>
        <v>7.8398399999999997</v>
      </c>
      <c r="G2469" s="2">
        <f>'Moving Avg'!E2469</f>
        <v>7.8067800000000007</v>
      </c>
      <c r="H2469" s="2">
        <f>'Moving Avg'!F2469</f>
        <v>7.7049699999999985</v>
      </c>
      <c r="I2469" s="2">
        <f>'Moving Avg'!G2469</f>
        <v>7.2540419999999957</v>
      </c>
      <c r="J2469" s="2">
        <f>'Moving Avg'!H2469</f>
        <v>5.9587879999999993</v>
      </c>
      <c r="K2469" s="18" t="str">
        <f>OBV!F2469</f>
        <v>BEARISH</v>
      </c>
      <c r="L2469" s="18" t="str">
        <f>OBV!G2469</f>
        <v>NEUTRAL</v>
      </c>
      <c r="M2469" s="18" t="str">
        <f>OBV!H2469</f>
        <v>CONFIRMED BEARISH</v>
      </c>
    </row>
    <row r="2470" spans="1:13" ht="13.5" x14ac:dyDescent="0.25">
      <c r="A2470" s="4">
        <f>TITRES_STAT!B2473</f>
        <v>45601</v>
      </c>
      <c r="B2470" s="2">
        <f>TITRES_STAT!C2473</f>
        <v>16.3</v>
      </c>
      <c r="C2470" s="2">
        <f>RSI!I2470</f>
        <v>68.887849691754099</v>
      </c>
      <c r="D2470" s="2">
        <f>MACD!E2470</f>
        <v>-4.6201495148787686E-2</v>
      </c>
      <c r="E2470" s="2">
        <f>MACD!F2470</f>
        <v>-7.9425187244586318E-2</v>
      </c>
      <c r="F2470" s="2">
        <f>'Moving Avg'!D2470</f>
        <v>7.8264200000000006</v>
      </c>
      <c r="G2470" s="2">
        <f>'Moving Avg'!E2470</f>
        <v>7.8163600000000004</v>
      </c>
      <c r="H2470" s="2">
        <f>'Moving Avg'!F2470</f>
        <v>7.7289249999999994</v>
      </c>
      <c r="I2470" s="2">
        <f>'Moving Avg'!G2470</f>
        <v>7.2751239999999964</v>
      </c>
      <c r="J2470" s="2">
        <f>'Moving Avg'!H2470</f>
        <v>5.9725699999999993</v>
      </c>
      <c r="K2470" s="18" t="str">
        <f>OBV!F2470</f>
        <v>BEARISH</v>
      </c>
      <c r="L2470" s="18" t="str">
        <f>OBV!G2470</f>
        <v>NEUTRAL</v>
      </c>
      <c r="M2470" s="18" t="str">
        <f>OBV!H2470</f>
        <v>CONFIRMED BEARISH</v>
      </c>
    </row>
    <row r="2471" spans="1:13" ht="13.5" x14ac:dyDescent="0.25">
      <c r="A2471" s="4">
        <f>TITRES_STAT!B2474</f>
        <v>45602</v>
      </c>
      <c r="B2471" s="2">
        <f>TITRES_STAT!C2474</f>
        <v>16.309999999999999</v>
      </c>
      <c r="C2471" s="2">
        <f>RSI!I2471</f>
        <v>69.151772265334102</v>
      </c>
      <c r="D2471" s="2">
        <f>MACD!E2471</f>
        <v>-2.938733648913594E-2</v>
      </c>
      <c r="E2471" s="2">
        <f>MACD!F2471</f>
        <v>-6.9417617093496253E-2</v>
      </c>
      <c r="F2471" s="2">
        <f>'Moving Avg'!D2471</f>
        <v>7.8197000000000001</v>
      </c>
      <c r="G2471" s="2">
        <f>'Moving Avg'!E2471</f>
        <v>7.8206699999999998</v>
      </c>
      <c r="H2471" s="2">
        <f>'Moving Avg'!F2471</f>
        <v>7.7411399999999997</v>
      </c>
      <c r="I2471" s="2">
        <f>'Moving Avg'!G2471</f>
        <v>7.2963019999999972</v>
      </c>
      <c r="J2471" s="2">
        <f>'Moving Avg'!H2471</f>
        <v>5.9865364999999997</v>
      </c>
      <c r="K2471" s="18" t="str">
        <f>OBV!F2471</f>
        <v>BEARISH</v>
      </c>
      <c r="L2471" s="18" t="str">
        <f>OBV!G2471</f>
        <v>NEUTRAL</v>
      </c>
      <c r="M2471" s="18" t="str">
        <f>OBV!H2471</f>
        <v>CONFIRMED BEARISH</v>
      </c>
    </row>
    <row r="2472" spans="1:13" ht="13.5" x14ac:dyDescent="0.25">
      <c r="A2472" s="4">
        <f>TITRES_STAT!B2475</f>
        <v>45603</v>
      </c>
      <c r="B2472" s="2">
        <f>TITRES_STAT!C2475</f>
        <v>16.3</v>
      </c>
      <c r="C2472" s="2">
        <f>RSI!I2472</f>
        <v>68.525756841674237</v>
      </c>
      <c r="D2472" s="2">
        <f>MACD!E2472</f>
        <v>-1.6014564473863402E-2</v>
      </c>
      <c r="E2472" s="2">
        <f>MACD!F2472</f>
        <v>-5.8737006569569684E-2</v>
      </c>
      <c r="F2472" s="2">
        <f>'Moving Avg'!D2472</f>
        <v>7.8197000000000001</v>
      </c>
      <c r="G2472" s="2">
        <f>'Moving Avg'!E2472</f>
        <v>7.8244999999999987</v>
      </c>
      <c r="H2472" s="2">
        <f>'Moving Avg'!F2472</f>
        <v>7.7507200000000012</v>
      </c>
      <c r="I2472" s="2">
        <f>'Moving Avg'!G2472</f>
        <v>7.317383999999997</v>
      </c>
      <c r="J2472" s="2">
        <f>'Moving Avg'!H2472</f>
        <v>6.0003644999999981</v>
      </c>
      <c r="K2472" s="18" t="str">
        <f>OBV!F2472</f>
        <v>BULLISH</v>
      </c>
      <c r="L2472" s="18" t="str">
        <f>OBV!G2472</f>
        <v>NEUTRAL</v>
      </c>
      <c r="M2472" s="18" t="str">
        <f>OBV!H2472</f>
        <v>NEUTRAL</v>
      </c>
    </row>
    <row r="2473" spans="1:13" ht="13.5" x14ac:dyDescent="0.25">
      <c r="A2473" s="4">
        <f>TITRES_STAT!B2476</f>
        <v>45604</v>
      </c>
      <c r="B2473" s="2">
        <f>TITRES_STAT!C2476</f>
        <v>16.3</v>
      </c>
      <c r="C2473" s="2">
        <f>RSI!I2473</f>
        <v>68.525756841674237</v>
      </c>
      <c r="D2473" s="2">
        <f>MACD!E2473</f>
        <v>-1.4637440365329546E-2</v>
      </c>
      <c r="E2473" s="2">
        <f>MACD!F2473</f>
        <v>-4.9917093328721657E-2</v>
      </c>
      <c r="F2473" s="2">
        <f>'Moving Avg'!D2473</f>
        <v>7.8196999999999992</v>
      </c>
      <c r="G2473" s="2">
        <f>'Moving Avg'!E2473</f>
        <v>7.8340800000000002</v>
      </c>
      <c r="H2473" s="2">
        <f>'Moving Avg'!F2473</f>
        <v>7.7595800000000015</v>
      </c>
      <c r="I2473" s="2">
        <f>'Moving Avg'!G2473</f>
        <v>7.3381779999999965</v>
      </c>
      <c r="J2473" s="2">
        <f>'Moving Avg'!H2473</f>
        <v>6.0144214999999983</v>
      </c>
      <c r="K2473" s="18" t="str">
        <f>OBV!F2473</f>
        <v>BULLISH</v>
      </c>
      <c r="L2473" s="18" t="str">
        <f>OBV!G2473</f>
        <v>NEUTRAL</v>
      </c>
      <c r="M2473" s="18" t="str">
        <f>OBV!H2473</f>
        <v>NEUTRAL</v>
      </c>
    </row>
    <row r="2474" spans="1:13" ht="13.5" x14ac:dyDescent="0.25">
      <c r="A2474" s="4">
        <f>TITRES_STAT!B2477</f>
        <v>45607</v>
      </c>
      <c r="B2474" s="2">
        <f>TITRES_STAT!C2477</f>
        <v>16.21</v>
      </c>
      <c r="C2474" s="2">
        <f>RSI!I2474</f>
        <v>62.622179009695515</v>
      </c>
      <c r="D2474" s="2">
        <f>MACD!E2474</f>
        <v>1.6724550778000058E-2</v>
      </c>
      <c r="E2474" s="2">
        <f>MACD!F2474</f>
        <v>-3.6588764507377317E-2</v>
      </c>
      <c r="F2474" s="2">
        <f>'Moving Avg'!D2474</f>
        <v>7.8024399999999998</v>
      </c>
      <c r="G2474" s="2">
        <f>'Moving Avg'!E2474</f>
        <v>7.8211399999999998</v>
      </c>
      <c r="H2474" s="2">
        <f>'Moving Avg'!F2474</f>
        <v>7.7650900000000007</v>
      </c>
      <c r="I2474" s="2">
        <f>'Moving Avg'!G2474</f>
        <v>7.3590679999999971</v>
      </c>
      <c r="J2474" s="2">
        <f>'Moving Avg'!H2474</f>
        <v>6.028033999999999</v>
      </c>
      <c r="K2474" s="18" t="str">
        <f>OBV!F2474</f>
        <v>BEARISH</v>
      </c>
      <c r="L2474" s="18" t="str">
        <f>OBV!G2474</f>
        <v>NEUTRAL</v>
      </c>
      <c r="M2474" s="18" t="str">
        <f>OBV!H2474</f>
        <v>CONFIRMED BEARISH</v>
      </c>
    </row>
    <row r="2475" spans="1:13" ht="13.5" x14ac:dyDescent="0.25">
      <c r="A2475" s="4">
        <f>TITRES_STAT!B2478</f>
        <v>45608</v>
      </c>
      <c r="B2475" s="2">
        <f>TITRES_STAT!C2478</f>
        <v>16.2</v>
      </c>
      <c r="C2475" s="2">
        <f>RSI!I2475</f>
        <v>61.981745707468882</v>
      </c>
      <c r="D2475" s="2">
        <f>MACD!E2475</f>
        <v>3.9981671465474378E-2</v>
      </c>
      <c r="E2475" s="2">
        <f>MACD!F2475</f>
        <v>-2.127467731280698E-2</v>
      </c>
      <c r="F2475" s="2">
        <f>'Moving Avg'!D2475</f>
        <v>7.7928599999999992</v>
      </c>
      <c r="G2475" s="2">
        <f>'Moving Avg'!E2475</f>
        <v>7.809639999999999</v>
      </c>
      <c r="H2475" s="2">
        <f>'Moving Avg'!F2475</f>
        <v>7.770360000000001</v>
      </c>
      <c r="I2475" s="2">
        <f>'Moving Avg'!G2475</f>
        <v>7.379191999999998</v>
      </c>
      <c r="J2475" s="2">
        <f>'Moving Avg'!H2475</f>
        <v>6.041622499999999</v>
      </c>
      <c r="K2475" s="18" t="str">
        <f>OBV!F2475</f>
        <v>BEARISH</v>
      </c>
      <c r="L2475" s="18" t="str">
        <f>OBV!G2475</f>
        <v>NEUTRAL</v>
      </c>
      <c r="M2475" s="18" t="str">
        <f>OBV!H2475</f>
        <v>CONFIRMED BEARISH</v>
      </c>
    </row>
    <row r="2476" spans="1:13" ht="13.5" x14ac:dyDescent="0.25">
      <c r="A2476" s="4">
        <f>TITRES_STAT!B2479</f>
        <v>45609</v>
      </c>
      <c r="B2476" s="2">
        <f>TITRES_STAT!C2479</f>
        <v>16.29</v>
      </c>
      <c r="C2476" s="2">
        <f>RSI!I2476</f>
        <v>65.410362407963333</v>
      </c>
      <c r="D2476" s="2">
        <f>MACD!E2476</f>
        <v>5.1442587428988773E-2</v>
      </c>
      <c r="E2476" s="2">
        <f>MACD!F2476</f>
        <v>-6.7312243644478287E-3</v>
      </c>
      <c r="F2476" s="2">
        <f>'Moving Avg'!D2476</f>
        <v>7.7909600000000001</v>
      </c>
      <c r="G2476" s="2">
        <f>'Moving Avg'!E2476</f>
        <v>7.8053300000000005</v>
      </c>
      <c r="H2476" s="2">
        <f>'Moving Avg'!F2476</f>
        <v>7.7797050000000016</v>
      </c>
      <c r="I2476" s="2">
        <f>'Moving Avg'!G2476</f>
        <v>7.3999879999999996</v>
      </c>
      <c r="J2476" s="2">
        <f>'Moving Avg'!H2476</f>
        <v>6.0556099999999979</v>
      </c>
      <c r="K2476" s="18" t="str">
        <f>OBV!F2476</f>
        <v>BEARISH</v>
      </c>
      <c r="L2476" s="18" t="str">
        <f>OBV!G2476</f>
        <v>NEUTRAL</v>
      </c>
      <c r="M2476" s="18" t="str">
        <f>OBV!H2476</f>
        <v>CONFIRMED BEARISH</v>
      </c>
    </row>
    <row r="2477" spans="1:13" ht="13.5" x14ac:dyDescent="0.25">
      <c r="A2477" s="4">
        <f>TITRES_STAT!B2480</f>
        <v>45610</v>
      </c>
      <c r="B2477" s="2">
        <f>TITRES_STAT!C2480</f>
        <v>16.2</v>
      </c>
      <c r="C2477" s="2">
        <f>RSI!I2477</f>
        <v>59.620028269075966</v>
      </c>
      <c r="D2477" s="2">
        <f>MACD!E2477</f>
        <v>5.7619173013747194E-2</v>
      </c>
      <c r="E2477" s="2">
        <f>MACD!F2477</f>
        <v>6.1388551111911755E-3</v>
      </c>
      <c r="F2477" s="2">
        <f>'Moving Avg'!D2477</f>
        <v>7.7813800000000004</v>
      </c>
      <c r="G2477" s="2">
        <f>'Moving Avg'!E2477</f>
        <v>7.8005400000000007</v>
      </c>
      <c r="H2477" s="2">
        <f>'Moving Avg'!F2477</f>
        <v>7.7852150000000027</v>
      </c>
      <c r="I2477" s="2">
        <f>'Moving Avg'!G2477</f>
        <v>7.4193459999999991</v>
      </c>
      <c r="J2477" s="2">
        <f>'Moving Avg'!H2477</f>
        <v>6.0696569999999976</v>
      </c>
      <c r="K2477" s="18" t="str">
        <f>OBV!F2477</f>
        <v>BEARISH</v>
      </c>
      <c r="L2477" s="18" t="str">
        <f>OBV!G2477</f>
        <v>NEUTRAL</v>
      </c>
      <c r="M2477" s="18" t="str">
        <f>OBV!H2477</f>
        <v>CONFIRMED BEARISH</v>
      </c>
    </row>
    <row r="2478" spans="1:13" ht="13.5" x14ac:dyDescent="0.25">
      <c r="A2478" s="4">
        <f>TITRES_STAT!B2481</f>
        <v>45611</v>
      </c>
      <c r="B2478" s="2">
        <f>TITRES_STAT!C2481</f>
        <v>16.2</v>
      </c>
      <c r="C2478" s="2">
        <f>RSI!I2478</f>
        <v>59.620028269075966</v>
      </c>
      <c r="D2478" s="2">
        <f>MACD!E2478</f>
        <v>6.2347618437547325E-2</v>
      </c>
      <c r="E2478" s="2">
        <f>MACD!F2478</f>
        <v>1.7380607776462408E-2</v>
      </c>
      <c r="F2478" s="2">
        <f>'Moving Avg'!D2478</f>
        <v>7.7717999999999989</v>
      </c>
      <c r="G2478" s="2">
        <f>'Moving Avg'!E2478</f>
        <v>7.7957500000000008</v>
      </c>
      <c r="H2478" s="2">
        <f>'Moving Avg'!F2478</f>
        <v>7.7914400000000015</v>
      </c>
      <c r="I2478" s="2">
        <f>'Moving Avg'!G2478</f>
        <v>7.4388940000000003</v>
      </c>
      <c r="J2478" s="2">
        <f>'Moving Avg'!H2478</f>
        <v>6.0837039999999964</v>
      </c>
      <c r="K2478" s="18" t="str">
        <f>OBV!F2478</f>
        <v>BEARISH</v>
      </c>
      <c r="L2478" s="18" t="str">
        <f>OBV!G2478</f>
        <v>NEUTRAL</v>
      </c>
      <c r="M2478" s="18" t="str">
        <f>OBV!H2478</f>
        <v>CONFIRMED BEARISH</v>
      </c>
    </row>
    <row r="2479" spans="1:13" ht="13.5" x14ac:dyDescent="0.25">
      <c r="A2479" s="4">
        <f>TITRES_STAT!B2482</f>
        <v>45614</v>
      </c>
      <c r="B2479" s="2">
        <f>TITRES_STAT!C2482</f>
        <v>16.2</v>
      </c>
      <c r="C2479" s="2">
        <f>RSI!I2479</f>
        <v>59.620028269075966</v>
      </c>
      <c r="D2479" s="2">
        <f>MACD!E2479</f>
        <v>7.2533749542375681E-2</v>
      </c>
      <c r="E2479" s="2">
        <f>MACD!F2479</f>
        <v>2.8411236129645065E-2</v>
      </c>
      <c r="F2479" s="2">
        <f>'Moving Avg'!D2479</f>
        <v>7.7708399999999997</v>
      </c>
      <c r="G2479" s="2">
        <f>'Moving Avg'!E2479</f>
        <v>7.7866400000000002</v>
      </c>
      <c r="H2479" s="2">
        <f>'Moving Avg'!F2479</f>
        <v>7.7967100000000018</v>
      </c>
      <c r="I2479" s="2">
        <f>'Moving Avg'!G2479</f>
        <v>7.4580600000000006</v>
      </c>
      <c r="J2479" s="2">
        <f>'Moving Avg'!H2479</f>
        <v>6.0972924999999965</v>
      </c>
      <c r="K2479" s="18" t="str">
        <f>OBV!F2479</f>
        <v>BEARISH</v>
      </c>
      <c r="L2479" s="18" t="str">
        <f>OBV!G2479</f>
        <v>NEUTRAL</v>
      </c>
      <c r="M2479" s="18" t="str">
        <f>OBV!H2479</f>
        <v>CONFIRMED BEARISH</v>
      </c>
    </row>
    <row r="2480" spans="1:13" ht="13.5" x14ac:dyDescent="0.25">
      <c r="A2480" s="4">
        <f>TITRES_STAT!B2483</f>
        <v>45615</v>
      </c>
      <c r="B2480" s="2">
        <f>TITRES_STAT!C2483</f>
        <v>16.239999999999998</v>
      </c>
      <c r="C2480" s="2">
        <f>RSI!I2480</f>
        <v>61.511332850195963</v>
      </c>
      <c r="D2480" s="2">
        <f>MACD!E2480</f>
        <v>7.2657541723738284E-2</v>
      </c>
      <c r="E2480" s="2">
        <f>MACD!F2480</f>
        <v>3.7260497248463711E-2</v>
      </c>
      <c r="F2480" s="2">
        <f>'Moving Avg'!D2480</f>
        <v>7.7746799999999991</v>
      </c>
      <c r="G2480" s="2">
        <f>'Moving Avg'!E2480</f>
        <v>7.7837699999999996</v>
      </c>
      <c r="H2480" s="2">
        <f>'Moving Avg'!F2480</f>
        <v>7.8000650000000009</v>
      </c>
      <c r="I2480" s="2">
        <f>'Moving Avg'!G2480</f>
        <v>7.4741600000000004</v>
      </c>
      <c r="J2480" s="2">
        <f>'Moving Avg'!H2480</f>
        <v>6.1109769999999966</v>
      </c>
      <c r="K2480" s="18" t="str">
        <f>OBV!F2480</f>
        <v>BULLISH</v>
      </c>
      <c r="L2480" s="18" t="str">
        <f>OBV!G2480</f>
        <v>NEUTRAL</v>
      </c>
      <c r="M2480" s="18" t="str">
        <f>OBV!H2480</f>
        <v>CONFIRMED BULLISH</v>
      </c>
    </row>
    <row r="2481" spans="1:13" ht="13.5" x14ac:dyDescent="0.25">
      <c r="A2481" s="4">
        <f>TITRES_STAT!B2484</f>
        <v>45616</v>
      </c>
      <c r="B2481" s="2">
        <f>TITRES_STAT!C2484</f>
        <v>16.23</v>
      </c>
      <c r="C2481" s="2">
        <f>RSI!I2481</f>
        <v>60.745325356096046</v>
      </c>
      <c r="D2481" s="2">
        <f>MACD!E2481</f>
        <v>7.3347606347613059E-2</v>
      </c>
      <c r="E2481" s="2">
        <f>MACD!F2481</f>
        <v>4.4477919068293584E-2</v>
      </c>
      <c r="F2481" s="2">
        <f>'Moving Avg'!D2481</f>
        <v>7.7689199999999996</v>
      </c>
      <c r="G2481" s="2">
        <f>'Moving Avg'!E2481</f>
        <v>7.7799400000000007</v>
      </c>
      <c r="H2481" s="2">
        <f>'Moving Avg'!F2481</f>
        <v>7.8003049999999998</v>
      </c>
      <c r="I2481" s="2">
        <f>'Moving Avg'!G2481</f>
        <v>7.4908339999999995</v>
      </c>
      <c r="J2481" s="2">
        <f>'Moving Avg'!H2481</f>
        <v>6.1257839999999968</v>
      </c>
      <c r="K2481" s="18" t="str">
        <f>OBV!F2481</f>
        <v>BULLISH</v>
      </c>
      <c r="L2481" s="18" t="str">
        <f>OBV!G2481</f>
        <v>NEUTRAL</v>
      </c>
      <c r="M2481" s="18" t="str">
        <f>OBV!H2481</f>
        <v>BULLISH DIVERGENCE</v>
      </c>
    </row>
    <row r="2482" spans="1:13" ht="13.5" x14ac:dyDescent="0.25">
      <c r="A2482" s="4">
        <f>TITRES_STAT!B2485</f>
        <v>45617</v>
      </c>
      <c r="B2482" s="2">
        <f>TITRES_STAT!C2485</f>
        <v>16.329999999999998</v>
      </c>
      <c r="C2482" s="2">
        <f>RSI!I2482</f>
        <v>65.378726289116528</v>
      </c>
      <c r="D2482" s="2">
        <f>MACD!E2482</f>
        <v>6.9202242661501323E-2</v>
      </c>
      <c r="E2482" s="2">
        <f>MACD!F2482</f>
        <v>4.9422783786935133E-2</v>
      </c>
      <c r="F2482" s="2">
        <f>'Moving Avg'!D2482</f>
        <v>7.7813800000000004</v>
      </c>
      <c r="G2482" s="2">
        <f>'Moving Avg'!E2482</f>
        <v>7.7813800000000004</v>
      </c>
      <c r="H2482" s="2">
        <f>'Moving Avg'!F2482</f>
        <v>7.8029399999999995</v>
      </c>
      <c r="I2482" s="2">
        <f>'Moving Avg'!G2482</f>
        <v>7.509328</v>
      </c>
      <c r="J2482" s="2">
        <f>'Moving Avg'!H2482</f>
        <v>6.1408304999999963</v>
      </c>
      <c r="K2482" s="18" t="str">
        <f>OBV!F2482</f>
        <v>BULLISH</v>
      </c>
      <c r="L2482" s="18" t="str">
        <f>OBV!G2482</f>
        <v>NEUTRAL</v>
      </c>
      <c r="M2482" s="18" t="str">
        <f>OBV!H2482</f>
        <v>CONFIRMED BULLISH</v>
      </c>
    </row>
    <row r="2483" spans="1:13" ht="13.5" x14ac:dyDescent="0.25">
      <c r="A2483" s="4">
        <f>TITRES_STAT!B2486</f>
        <v>45618</v>
      </c>
      <c r="B2483" s="2">
        <f>TITRES_STAT!C2486</f>
        <v>16.37</v>
      </c>
      <c r="C2483" s="2">
        <f>RSI!I2483</f>
        <v>67.057217888842814</v>
      </c>
      <c r="D2483" s="2">
        <f>MACD!E2483</f>
        <v>6.3579496267408331E-2</v>
      </c>
      <c r="E2483" s="2">
        <f>MACD!F2483</f>
        <v>5.2254126283029778E-2</v>
      </c>
      <c r="F2483" s="2">
        <f>'Moving Avg'!D2483</f>
        <v>7.7976799999999997</v>
      </c>
      <c r="G2483" s="2">
        <f>'Moving Avg'!E2483</f>
        <v>7.7847399999999993</v>
      </c>
      <c r="H2483" s="2">
        <f>'Moving Avg'!F2483</f>
        <v>7.8094100000000015</v>
      </c>
      <c r="I2483" s="2">
        <f>'Moving Avg'!G2483</f>
        <v>7.526962000000001</v>
      </c>
      <c r="J2483" s="2">
        <f>'Moving Avg'!H2483</f>
        <v>6.1559729999999959</v>
      </c>
      <c r="K2483" s="18" t="str">
        <f>OBV!F2483</f>
        <v>BULLISH</v>
      </c>
      <c r="L2483" s="18" t="str">
        <f>OBV!G2483</f>
        <v>NEUTRAL</v>
      </c>
      <c r="M2483" s="18" t="str">
        <f>OBV!H2483</f>
        <v>CONFIRMED BULLISH</v>
      </c>
    </row>
    <row r="2484" spans="1:13" ht="13.5" x14ac:dyDescent="0.25">
      <c r="A2484" s="4">
        <f>TITRES_STAT!B2487</f>
        <v>45621</v>
      </c>
      <c r="B2484" s="2">
        <f>TITRES_STAT!C2487</f>
        <v>16.100000000000001</v>
      </c>
      <c r="C2484" s="2">
        <f>RSI!I2484</f>
        <v>49.602958023088107</v>
      </c>
      <c r="D2484" s="2">
        <f>MACD!E2484</f>
        <v>6.1021167938504206E-2</v>
      </c>
      <c r="E2484" s="2">
        <f>MACD!F2484</f>
        <v>5.4007534614124664E-2</v>
      </c>
      <c r="F2484" s="2">
        <f>'Moving Avg'!D2484</f>
        <v>7.7881</v>
      </c>
      <c r="G2484" s="2">
        <f>'Moving Avg'!E2484</f>
        <v>7.779469999999999</v>
      </c>
      <c r="H2484" s="2">
        <f>'Moving Avg'!F2484</f>
        <v>7.8003050000000016</v>
      </c>
      <c r="I2484" s="2">
        <f>'Moving Avg'!G2484</f>
        <v>7.5420080000000009</v>
      </c>
      <c r="J2484" s="2">
        <f>'Moving Avg'!H2484</f>
        <v>6.1704684999999975</v>
      </c>
      <c r="K2484" s="18" t="str">
        <f>OBV!F2484</f>
        <v>BULLISH</v>
      </c>
      <c r="L2484" s="18" t="str">
        <f>OBV!G2484</f>
        <v>NEUTRAL</v>
      </c>
      <c r="M2484" s="18" t="str">
        <f>OBV!H2484</f>
        <v>BULLISH DIVERGENCE</v>
      </c>
    </row>
    <row r="2485" spans="1:13" ht="13.5" x14ac:dyDescent="0.25">
      <c r="A2485" s="4">
        <f>TITRES_STAT!B2488</f>
        <v>45622</v>
      </c>
      <c r="B2485" s="2">
        <f>TITRES_STAT!C2488</f>
        <v>16.27</v>
      </c>
      <c r="C2485" s="2">
        <f>RSI!I2485</f>
        <v>57.165349418769388</v>
      </c>
      <c r="D2485" s="2">
        <f>MACD!E2485</f>
        <v>5.2146452946473687E-2</v>
      </c>
      <c r="E2485" s="2">
        <f>MACD!F2485</f>
        <v>5.3635318280594473E-2</v>
      </c>
      <c r="F2485" s="2">
        <f>'Moving Avg'!D2485</f>
        <v>7.7909800000000002</v>
      </c>
      <c r="G2485" s="2">
        <f>'Moving Avg'!E2485</f>
        <v>7.7828299999999997</v>
      </c>
      <c r="H2485" s="2">
        <f>'Moving Avg'!F2485</f>
        <v>7.7962350000000011</v>
      </c>
      <c r="I2485" s="2">
        <f>'Moving Avg'!G2485</f>
        <v>7.5586840000000004</v>
      </c>
      <c r="J2485" s="2">
        <f>'Moving Avg'!H2485</f>
        <v>6.1853714999999978</v>
      </c>
      <c r="K2485" s="18" t="str">
        <f>OBV!F2485</f>
        <v>BULLISH</v>
      </c>
      <c r="L2485" s="18" t="str">
        <f>OBV!G2485</f>
        <v>NEUTRAL</v>
      </c>
      <c r="M2485" s="18" t="str">
        <f>OBV!H2485</f>
        <v>CONFIRMED BULLISH</v>
      </c>
    </row>
    <row r="2486" spans="1:13" ht="13.5" x14ac:dyDescent="0.25">
      <c r="A2486" s="4">
        <f>TITRES_STAT!B2489</f>
        <v>45623</v>
      </c>
      <c r="B2486" s="2">
        <f>TITRES_STAT!C2489</f>
        <v>16.2</v>
      </c>
      <c r="C2486" s="2">
        <f>RSI!I2486</f>
        <v>53.594737854264686</v>
      </c>
      <c r="D2486" s="2">
        <f>MACD!E2486</f>
        <v>5.3351203845066308E-2</v>
      </c>
      <c r="E2486" s="2">
        <f>MACD!F2486</f>
        <v>5.3578495393488842E-2</v>
      </c>
      <c r="F2486" s="2">
        <f>'Moving Avg'!D2486</f>
        <v>7.7881</v>
      </c>
      <c r="G2486" s="2">
        <f>'Moving Avg'!E2486</f>
        <v>7.7785099999999998</v>
      </c>
      <c r="H2486" s="2">
        <f>'Moving Avg'!F2486</f>
        <v>7.791920000000002</v>
      </c>
      <c r="I2486" s="2">
        <f>'Moving Avg'!G2486</f>
        <v>7.5752620000000013</v>
      </c>
      <c r="J2486" s="2">
        <f>'Moving Avg'!H2486</f>
        <v>6.2001064999999969</v>
      </c>
      <c r="K2486" s="18" t="str">
        <f>OBV!F2486</f>
        <v>BULLISH</v>
      </c>
      <c r="L2486" s="18" t="str">
        <f>OBV!G2486</f>
        <v>NEUTRAL</v>
      </c>
      <c r="M2486" s="18" t="str">
        <f>OBV!H2486</f>
        <v>BULLISH DIVERGENCE</v>
      </c>
    </row>
    <row r="2487" spans="1:13" ht="13.5" x14ac:dyDescent="0.25">
      <c r="A2487" s="4">
        <f>TITRES_STAT!B2490</f>
        <v>45624</v>
      </c>
      <c r="B2487" s="2">
        <f>TITRES_STAT!C2490</f>
        <v>16.29</v>
      </c>
      <c r="C2487" s="2">
        <f>RSI!I2487</f>
        <v>57.288615821391858</v>
      </c>
      <c r="D2487" s="2">
        <f>MACD!E2487</f>
        <v>4.4333259918378332E-2</v>
      </c>
      <c r="E2487" s="2">
        <f>MACD!F2487</f>
        <v>5.1729448298466742E-2</v>
      </c>
      <c r="F2487" s="2">
        <f>'Moving Avg'!D2487</f>
        <v>7.7842799999999999</v>
      </c>
      <c r="G2487" s="2">
        <f>'Moving Avg'!E2487</f>
        <v>7.7828299999999997</v>
      </c>
      <c r="H2487" s="2">
        <f>'Moving Avg'!F2487</f>
        <v>7.7916850000000029</v>
      </c>
      <c r="I2487" s="2">
        <f>'Moving Avg'!G2487</f>
        <v>7.5928960000000005</v>
      </c>
      <c r="J2487" s="2">
        <f>'Moving Avg'!H2487</f>
        <v>6.2155389999999962</v>
      </c>
      <c r="K2487" s="18" t="str">
        <f>OBV!F2487</f>
        <v>BULLISH</v>
      </c>
      <c r="L2487" s="18" t="str">
        <f>OBV!G2487</f>
        <v>NEUTRAL</v>
      </c>
      <c r="M2487" s="18" t="str">
        <f>OBV!H2487</f>
        <v>BULLISH DIVERGENCE</v>
      </c>
    </row>
    <row r="2488" spans="1:13" ht="13.5" x14ac:dyDescent="0.25">
      <c r="A2488" s="4">
        <f>TITRES_STAT!B2491</f>
        <v>45625</v>
      </c>
      <c r="B2488" s="2">
        <f>TITRES_STAT!C2491</f>
        <v>16.29</v>
      </c>
      <c r="C2488" s="2">
        <f>RSI!I2488</f>
        <v>57.288615821391858</v>
      </c>
      <c r="D2488" s="2">
        <f>MACD!E2488</f>
        <v>3.6270389207516018E-2</v>
      </c>
      <c r="E2488" s="2">
        <f>MACD!F2488</f>
        <v>4.8637636480276601E-2</v>
      </c>
      <c r="F2488" s="2">
        <f>'Moving Avg'!D2488</f>
        <v>7.7766199999999994</v>
      </c>
      <c r="G2488" s="2">
        <f>'Moving Avg'!E2488</f>
        <v>7.7871500000000013</v>
      </c>
      <c r="H2488" s="2">
        <f>'Moving Avg'!F2488</f>
        <v>7.7914500000000002</v>
      </c>
      <c r="I2488" s="2">
        <f>'Moving Avg'!G2488</f>
        <v>7.611104000000001</v>
      </c>
      <c r="J2488" s="2">
        <f>'Moving Avg'!H2488</f>
        <v>6.2309714999999963</v>
      </c>
      <c r="K2488" s="18" t="str">
        <f>OBV!F2488</f>
        <v>BULLISH</v>
      </c>
      <c r="L2488" s="18" t="str">
        <f>OBV!G2488</f>
        <v>NEUTRAL</v>
      </c>
      <c r="M2488" s="18" t="str">
        <f>OBV!H2488</f>
        <v>BULLISH DIVERGENCE</v>
      </c>
    </row>
    <row r="2489" spans="1:13" ht="13.5" x14ac:dyDescent="0.25">
      <c r="A2489" s="4">
        <f>TITRES_STAT!B2492</f>
        <v>45628</v>
      </c>
      <c r="B2489" s="2">
        <f>TITRES_STAT!C2492</f>
        <v>16.29</v>
      </c>
      <c r="C2489" s="2">
        <f>RSI!I2489</f>
        <v>57.288615821391858</v>
      </c>
      <c r="D2489" s="2">
        <f>MACD!E2489</f>
        <v>2.9047679799204751E-2</v>
      </c>
      <c r="E2489" s="2">
        <f>MACD!F2489</f>
        <v>4.4719645144062237E-2</v>
      </c>
      <c r="F2489" s="2">
        <f>'Moving Avg'!D2489</f>
        <v>7.7948399999999989</v>
      </c>
      <c r="G2489" s="2">
        <f>'Moving Avg'!E2489</f>
        <v>7.7914700000000012</v>
      </c>
      <c r="H2489" s="2">
        <f>'Moving Avg'!F2489</f>
        <v>7.7890549999999994</v>
      </c>
      <c r="I2489" s="2">
        <f>'Moving Avg'!G2489</f>
        <v>7.628738000000002</v>
      </c>
      <c r="J2489" s="2">
        <f>'Moving Avg'!H2489</f>
        <v>6.2464039999999965</v>
      </c>
      <c r="K2489" s="18" t="str">
        <f>OBV!F2489</f>
        <v>BULLISH</v>
      </c>
      <c r="L2489" s="18" t="str">
        <f>OBV!G2489</f>
        <v>NEUTRAL</v>
      </c>
      <c r="M2489" s="18" t="str">
        <f>OBV!H2489</f>
        <v>CONFIRMED BULLISH</v>
      </c>
    </row>
    <row r="2490" spans="1:13" ht="13.5" x14ac:dyDescent="0.25">
      <c r="A2490" s="4">
        <f>TITRES_STAT!B2493</f>
        <v>45629</v>
      </c>
      <c r="B2490" s="2">
        <f>TITRES_STAT!C2493</f>
        <v>16.27</v>
      </c>
      <c r="C2490" s="2">
        <f>RSI!I2490</f>
        <v>56.050290600306965</v>
      </c>
      <c r="D2490" s="2">
        <f>MACD!E2490</f>
        <v>2.6230483769341006E-2</v>
      </c>
      <c r="E2490" s="2">
        <f>MACD!F2490</f>
        <v>4.1021812869117991E-2</v>
      </c>
      <c r="F2490" s="2">
        <f>'Moving Avg'!D2490</f>
        <v>7.7948399999999989</v>
      </c>
      <c r="G2490" s="2">
        <f>'Moving Avg'!E2490</f>
        <v>7.7929100000000009</v>
      </c>
      <c r="H2490" s="2">
        <f>'Moving Avg'!F2490</f>
        <v>7.7883399999999998</v>
      </c>
      <c r="I2490" s="2">
        <f>'Moving Avg'!G2490</f>
        <v>7.6457000000000024</v>
      </c>
      <c r="J2490" s="2">
        <f>'Moving Avg'!H2490</f>
        <v>6.2617654999999965</v>
      </c>
      <c r="K2490" s="18" t="str">
        <f>OBV!F2490</f>
        <v>BEARISH</v>
      </c>
      <c r="L2490" s="18" t="str">
        <f>OBV!G2490</f>
        <v>NEUTRAL</v>
      </c>
      <c r="M2490" s="18" t="str">
        <f>OBV!H2490</f>
        <v>NEUTRAL</v>
      </c>
    </row>
    <row r="2491" spans="1:13" ht="13.5" x14ac:dyDescent="0.25">
      <c r="A2491" s="4">
        <f>TITRES_STAT!B2494</f>
        <v>45630</v>
      </c>
      <c r="B2491" s="2">
        <f>TITRES_STAT!C2494</f>
        <v>16.2</v>
      </c>
      <c r="C2491" s="2">
        <f>RSI!I2491</f>
        <v>51.827681331406453</v>
      </c>
      <c r="D2491" s="2">
        <f>MACD!E2491</f>
        <v>2.5310680797004714E-2</v>
      </c>
      <c r="E2491" s="2">
        <f>MACD!F2491</f>
        <v>3.7879586454695337E-2</v>
      </c>
      <c r="F2491" s="2">
        <f>'Moving Avg'!D2491</f>
        <v>7.7948399999999989</v>
      </c>
      <c r="G2491" s="2">
        <f>'Moving Avg'!E2491</f>
        <v>7.7914700000000012</v>
      </c>
      <c r="H2491" s="2">
        <f>'Moving Avg'!F2491</f>
        <v>7.7857050000000019</v>
      </c>
      <c r="I2491" s="2">
        <f>'Moving Avg'!G2491</f>
        <v>7.6617040000000021</v>
      </c>
      <c r="J2491" s="2">
        <f>'Moving Avg'!H2491</f>
        <v>6.2767294999999956</v>
      </c>
      <c r="K2491" s="18" t="str">
        <f>OBV!F2491</f>
        <v>BEARISH</v>
      </c>
      <c r="L2491" s="18" t="str">
        <f>OBV!G2491</f>
        <v>NEUTRAL</v>
      </c>
      <c r="M2491" s="18" t="str">
        <f>OBV!H2491</f>
        <v>NEUTRAL</v>
      </c>
    </row>
    <row r="2492" spans="1:13" ht="13.5" x14ac:dyDescent="0.25">
      <c r="A2492" s="4">
        <f>TITRES_STAT!B2495</f>
        <v>45631</v>
      </c>
      <c r="B2492" s="2">
        <f>TITRES_STAT!C2495</f>
        <v>16.3</v>
      </c>
      <c r="C2492" s="2">
        <f>RSI!I2492</f>
        <v>56.821693047214048</v>
      </c>
      <c r="D2492" s="2">
        <f>MACD!E2492</f>
        <v>2.8286781820992424E-2</v>
      </c>
      <c r="E2492" s="2">
        <f>MACD!F2492</f>
        <v>3.5961025527954757E-2</v>
      </c>
      <c r="F2492" s="2">
        <f>'Moving Avg'!D2492</f>
        <v>7.7957799999999988</v>
      </c>
      <c r="G2492" s="2">
        <f>'Moving Avg'!E2492</f>
        <v>7.7900299999999998</v>
      </c>
      <c r="H2492" s="2">
        <f>'Moving Avg'!F2492</f>
        <v>7.7857050000000001</v>
      </c>
      <c r="I2492" s="2">
        <f>'Moving Avg'!G2492</f>
        <v>7.6767480000000026</v>
      </c>
      <c r="J2492" s="2">
        <f>'Moving Avg'!H2492</f>
        <v>6.2919559999999954</v>
      </c>
      <c r="K2492" s="18" t="str">
        <f>OBV!F2492</f>
        <v>BEARISH</v>
      </c>
      <c r="L2492" s="18" t="str">
        <f>OBV!G2492</f>
        <v>NEUTRAL</v>
      </c>
      <c r="M2492" s="18" t="str">
        <f>OBV!H2492</f>
        <v>BEARISH DIVERGENCE</v>
      </c>
    </row>
    <row r="2493" spans="1:13" ht="13.5" x14ac:dyDescent="0.25">
      <c r="A2493" s="4">
        <f>TITRES_STAT!B2496</f>
        <v>45632</v>
      </c>
      <c r="B2493" s="2">
        <f>TITRES_STAT!C2496</f>
        <v>16.3</v>
      </c>
      <c r="C2493" s="2">
        <f>RSI!I2493</f>
        <v>56.821693047214048</v>
      </c>
      <c r="D2493" s="2">
        <f>MACD!E2493</f>
        <v>3.3414077132423614E-2</v>
      </c>
      <c r="E2493" s="2">
        <f>MACD!F2493</f>
        <v>3.5451635848848528E-2</v>
      </c>
      <c r="F2493" s="2">
        <f>'Moving Avg'!D2493</f>
        <v>7.7967199999999988</v>
      </c>
      <c r="G2493" s="2">
        <f>'Moving Avg'!E2493</f>
        <v>7.7866700000000009</v>
      </c>
      <c r="H2493" s="2">
        <f>'Moving Avg'!F2493</f>
        <v>7.7857050000000019</v>
      </c>
      <c r="I2493" s="2">
        <f>'Moving Avg'!G2493</f>
        <v>7.6896840000000006</v>
      </c>
      <c r="J2493" s="2">
        <f>'Moving Avg'!H2493</f>
        <v>6.3069304999999938</v>
      </c>
      <c r="K2493" s="18" t="str">
        <f>OBV!F2493</f>
        <v>BEARISH</v>
      </c>
      <c r="L2493" s="18" t="str">
        <f>OBV!G2493</f>
        <v>NEUTRAL</v>
      </c>
      <c r="M2493" s="18" t="str">
        <f>OBV!H2493</f>
        <v>BEARISH DIVERGENCE</v>
      </c>
    </row>
    <row r="2494" spans="1:13" ht="13.5" x14ac:dyDescent="0.25">
      <c r="A2494" s="4">
        <f>TITRES_STAT!B2497</f>
        <v>45635</v>
      </c>
      <c r="B2494" s="2">
        <f>TITRES_STAT!C2497</f>
        <v>16.25</v>
      </c>
      <c r="C2494" s="2">
        <f>RSI!I2494</f>
        <v>53.605842295332259</v>
      </c>
      <c r="D2494" s="2">
        <f>MACD!E2494</f>
        <v>1.9295985685455541E-2</v>
      </c>
      <c r="E2494" s="2">
        <f>MACD!F2494</f>
        <v>3.2220505816169934E-2</v>
      </c>
      <c r="F2494" s="2">
        <f>'Moving Avg'!D2494</f>
        <v>7.7928799999999994</v>
      </c>
      <c r="G2494" s="2">
        <f>'Moving Avg'!E2494</f>
        <v>7.7938599999999996</v>
      </c>
      <c r="H2494" s="2">
        <f>'Moving Avg'!F2494</f>
        <v>7.7866650000000019</v>
      </c>
      <c r="I2494" s="2">
        <f>'Moving Avg'!G2494</f>
        <v>7.7016619999999998</v>
      </c>
      <c r="J2494" s="2">
        <f>'Moving Avg'!H2494</f>
        <v>6.3217854999999936</v>
      </c>
      <c r="K2494" s="18" t="str">
        <f>OBV!F2494</f>
        <v>BEARISH</v>
      </c>
      <c r="L2494" s="18" t="str">
        <f>OBV!G2494</f>
        <v>NEUTRAL</v>
      </c>
      <c r="M2494" s="18" t="str">
        <f>OBV!H2494</f>
        <v>CONFIRMED BEARISH</v>
      </c>
    </row>
    <row r="2495" spans="1:13" ht="13.5" x14ac:dyDescent="0.25">
      <c r="A2495" s="4">
        <f>TITRES_STAT!B2498</f>
        <v>45636</v>
      </c>
      <c r="B2495" s="2">
        <f>TITRES_STAT!C2498</f>
        <v>16.239999999999998</v>
      </c>
      <c r="C2495" s="2">
        <f>RSI!I2495</f>
        <v>52.957599017580478</v>
      </c>
      <c r="D2495" s="2">
        <f>MACD!E2495</f>
        <v>2.0089549529734185E-2</v>
      </c>
      <c r="E2495" s="2">
        <f>MACD!F2495</f>
        <v>2.9794314558882786E-2</v>
      </c>
      <c r="F2495" s="2">
        <f>'Moving Avg'!D2495</f>
        <v>7.7900000000000009</v>
      </c>
      <c r="G2495" s="2">
        <f>'Moving Avg'!E2495</f>
        <v>7.7924199999999999</v>
      </c>
      <c r="H2495" s="2">
        <f>'Moving Avg'!F2495</f>
        <v>7.7876250000000011</v>
      </c>
      <c r="I2495" s="2">
        <f>'Moving Avg'!G2495</f>
        <v>7.7125859999999999</v>
      </c>
      <c r="J2495" s="2">
        <f>'Moving Avg'!H2495</f>
        <v>6.3366164999999945</v>
      </c>
      <c r="K2495" s="18" t="str">
        <f>OBV!F2495</f>
        <v>BEARISH</v>
      </c>
      <c r="L2495" s="18" t="str">
        <f>OBV!G2495</f>
        <v>NEUTRAL</v>
      </c>
      <c r="M2495" s="18" t="str">
        <f>OBV!H2495</f>
        <v>CONFIRMED BEARISH</v>
      </c>
    </row>
    <row r="2496" spans="1:13" ht="13.5" x14ac:dyDescent="0.25">
      <c r="A2496" s="4">
        <f>TITRES_STAT!B2499</f>
        <v>45637</v>
      </c>
      <c r="B2496" s="2">
        <f>TITRES_STAT!C2499</f>
        <v>16.2</v>
      </c>
      <c r="C2496" s="2">
        <f>RSI!I2496</f>
        <v>50.335523692816793</v>
      </c>
      <c r="D2496" s="2">
        <f>MACD!E2496</f>
        <v>1.6899440866080973E-2</v>
      </c>
      <c r="E2496" s="2">
        <f>MACD!F2496</f>
        <v>2.7215339820322426E-2</v>
      </c>
      <c r="F2496" s="2">
        <f>'Moving Avg'!D2496</f>
        <v>7.7900000000000009</v>
      </c>
      <c r="G2496" s="2">
        <f>'Moving Avg'!E2496</f>
        <v>7.7924199999999981</v>
      </c>
      <c r="H2496" s="2">
        <f>'Moving Avg'!F2496</f>
        <v>7.7854650000000021</v>
      </c>
      <c r="I2496" s="2">
        <f>'Moving Avg'!G2496</f>
        <v>7.7240840000000004</v>
      </c>
      <c r="J2496" s="2">
        <f>'Moving Avg'!H2496</f>
        <v>6.3510074999999935</v>
      </c>
      <c r="K2496" s="18" t="str">
        <f>OBV!F2496</f>
        <v>BEARISH</v>
      </c>
      <c r="L2496" s="18" t="str">
        <f>OBV!G2496</f>
        <v>NEUTRAL</v>
      </c>
      <c r="M2496" s="18" t="str">
        <f>OBV!H2496</f>
        <v>NEUTRAL</v>
      </c>
    </row>
    <row r="2497" spans="1:13" ht="13.5" x14ac:dyDescent="0.25">
      <c r="A2497" s="4">
        <f>TITRES_STAT!B2500</f>
        <v>45638</v>
      </c>
      <c r="B2497" s="2">
        <f>TITRES_STAT!C2500</f>
        <v>16.100000000000001</v>
      </c>
      <c r="C2497" s="2">
        <f>RSI!I2497</f>
        <v>44.425752850696007</v>
      </c>
      <c r="D2497" s="2">
        <f>MACD!E2497</f>
        <v>2.4401783755059192E-2</v>
      </c>
      <c r="E2497" s="2">
        <f>MACD!F2497</f>
        <v>2.6652628607269781E-2</v>
      </c>
      <c r="F2497" s="2">
        <f>'Moving Avg'!D2497</f>
        <v>7.7708399999999997</v>
      </c>
      <c r="G2497" s="2">
        <f>'Moving Avg'!E2497</f>
        <v>7.7833099999999984</v>
      </c>
      <c r="H2497" s="2">
        <f>'Moving Avg'!F2497</f>
        <v>7.7830700000000022</v>
      </c>
      <c r="I2497" s="2">
        <f>'Moving Avg'!G2497</f>
        <v>7.7336659999999995</v>
      </c>
      <c r="J2497" s="2">
        <f>'Moving Avg'!H2497</f>
        <v>6.3651819999999937</v>
      </c>
      <c r="K2497" s="18" t="str">
        <f>OBV!F2497</f>
        <v>BEARISH</v>
      </c>
      <c r="L2497" s="18" t="str">
        <f>OBV!G2497</f>
        <v>NEUTRAL</v>
      </c>
      <c r="M2497" s="18" t="str">
        <f>OBV!H2497</f>
        <v>CONFIRMED BEARISH</v>
      </c>
    </row>
    <row r="2498" spans="1:13" ht="13.5" x14ac:dyDescent="0.25">
      <c r="A2498" s="4">
        <f>TITRES_STAT!B2501</f>
        <v>45639</v>
      </c>
      <c r="B2498" s="2">
        <f>TITRES_STAT!C2501</f>
        <v>16.190000000000001</v>
      </c>
      <c r="C2498" s="2">
        <f>RSI!I2498</f>
        <v>50.102520256249178</v>
      </c>
      <c r="D2498" s="2">
        <f>MACD!E2498</f>
        <v>2.7847188767731623E-2</v>
      </c>
      <c r="E2498" s="2">
        <f>MACD!F2498</f>
        <v>2.6891540639362152E-2</v>
      </c>
      <c r="F2498" s="2">
        <f>'Moving Avg'!D2498</f>
        <v>7.7602999999999991</v>
      </c>
      <c r="G2498" s="2">
        <f>'Moving Avg'!E2498</f>
        <v>7.7785099999999998</v>
      </c>
      <c r="H2498" s="2">
        <f>'Moving Avg'!F2498</f>
        <v>7.7828300000000015</v>
      </c>
      <c r="I2498" s="2">
        <f>'Moving Avg'!G2498</f>
        <v>7.7433439999999996</v>
      </c>
      <c r="J2498" s="2">
        <f>'Moving Avg'!H2498</f>
        <v>6.3789754999999948</v>
      </c>
      <c r="K2498" s="18" t="str">
        <f>OBV!F2498</f>
        <v>BEARISH</v>
      </c>
      <c r="L2498" s="18" t="str">
        <f>OBV!G2498</f>
        <v>NEUTRAL</v>
      </c>
      <c r="M2498" s="18" t="str">
        <f>OBV!H2498</f>
        <v>CONFIRMED BEARISH</v>
      </c>
    </row>
    <row r="2499" spans="1:13" ht="13.5" x14ac:dyDescent="0.25">
      <c r="A2499" s="4">
        <f>TITRES_STAT!B2502</f>
        <v>45642</v>
      </c>
      <c r="B2499" s="2">
        <f>TITRES_STAT!C2502</f>
        <v>16.190000000000001</v>
      </c>
      <c r="C2499" s="2">
        <f>RSI!I2499</f>
        <v>50.102520256249178</v>
      </c>
      <c r="D2499" s="2">
        <f>MACD!E2499</f>
        <v>3.0776241825892114E-2</v>
      </c>
      <c r="E2499" s="2">
        <f>MACD!F2499</f>
        <v>2.7668480876668147E-2</v>
      </c>
      <c r="F2499" s="2">
        <f>'Moving Avg'!D2499</f>
        <v>7.7545400000000004</v>
      </c>
      <c r="G2499" s="2">
        <f>'Moving Avg'!E2499</f>
        <v>7.7737099999999995</v>
      </c>
      <c r="H2499" s="2">
        <f>'Moving Avg'!F2499</f>
        <v>7.7825900000000008</v>
      </c>
      <c r="I2499" s="2">
        <f>'Moving Avg'!G2499</f>
        <v>7.752352000000001</v>
      </c>
      <c r="J2499" s="2">
        <f>'Moving Avg'!H2499</f>
        <v>6.3925399999999941</v>
      </c>
      <c r="K2499" s="18" t="str">
        <f>OBV!F2499</f>
        <v>BEARISH</v>
      </c>
      <c r="L2499" s="18" t="str">
        <f>OBV!G2499</f>
        <v>NEUTRAL</v>
      </c>
      <c r="M2499" s="18" t="str">
        <f>OBV!H2499</f>
        <v>CONFIRMED BEARISH</v>
      </c>
    </row>
    <row r="2500" spans="1:13" ht="13.5" x14ac:dyDescent="0.25">
      <c r="A2500" s="4">
        <f>TITRES_STAT!B2503</f>
        <v>45644</v>
      </c>
      <c r="B2500" s="2">
        <f>TITRES_STAT!C2503</f>
        <v>16.16</v>
      </c>
      <c r="C2500" s="2">
        <f>RSI!I2500</f>
        <v>48.207683044277161</v>
      </c>
      <c r="D2500" s="2">
        <f>MACD!E2500</f>
        <v>3.2849702292247152E-2</v>
      </c>
      <c r="E2500" s="2">
        <f>MACD!F2500</f>
        <v>2.870472515978395E-2</v>
      </c>
      <c r="F2500" s="2">
        <f>'Moving Avg'!D2500</f>
        <v>7.74688</v>
      </c>
      <c r="G2500" s="2">
        <f>'Moving Avg'!E2500</f>
        <v>7.76844</v>
      </c>
      <c r="H2500" s="2">
        <f>'Moving Avg'!F2500</f>
        <v>7.7806750000000005</v>
      </c>
      <c r="I2500" s="2">
        <f>'Moving Avg'!G2500</f>
        <v>7.760594000000002</v>
      </c>
      <c r="J2500" s="2">
        <f>'Moving Avg'!H2500</f>
        <v>6.4056889999999926</v>
      </c>
      <c r="K2500" s="18" t="str">
        <f>OBV!F2500</f>
        <v>BEARISH</v>
      </c>
      <c r="L2500" s="18" t="str">
        <f>OBV!G2500</f>
        <v>NEUTRAL</v>
      </c>
      <c r="M2500" s="18" t="str">
        <f>OBV!H2500</f>
        <v>CONFIRMED BEARISH</v>
      </c>
    </row>
    <row r="2501" spans="1:13" ht="13.5" x14ac:dyDescent="0.25">
      <c r="A2501" s="4">
        <f>TITRES_STAT!B2504</f>
        <v>45645</v>
      </c>
      <c r="B2501" s="2">
        <f>TITRES_STAT!C2504</f>
        <v>16.14</v>
      </c>
      <c r="C2501" s="2">
        <f>RSI!I2501</f>
        <v>46.924663193351456</v>
      </c>
      <c r="D2501" s="2">
        <f>MACD!E2501</f>
        <v>3.0242302916402508E-2</v>
      </c>
      <c r="E2501" s="2">
        <f>MACD!F2501</f>
        <v>2.9012240711107664E-2</v>
      </c>
      <c r="F2501" s="2">
        <f>'Moving Avg'!D2501</f>
        <v>7.7411399999999997</v>
      </c>
      <c r="G2501" s="2">
        <f>'Moving Avg'!E2501</f>
        <v>7.7655700000000012</v>
      </c>
      <c r="H2501" s="2">
        <f>'Moving Avg'!F2501</f>
        <v>7.7785200000000003</v>
      </c>
      <c r="I2501" s="2">
        <f>'Moving Avg'!G2501</f>
        <v>7.7638520000000018</v>
      </c>
      <c r="J2501" s="2">
        <f>'Moving Avg'!H2501</f>
        <v>6.4187899999999942</v>
      </c>
      <c r="K2501" s="18" t="str">
        <f>OBV!F2501</f>
        <v>BEARISH</v>
      </c>
      <c r="L2501" s="18" t="str">
        <f>OBV!G2501</f>
        <v>NEUTRAL</v>
      </c>
      <c r="M2501" s="18" t="str">
        <f>OBV!H2501</f>
        <v>CONFIRMED BEARISH</v>
      </c>
    </row>
    <row r="2502" spans="1:13" ht="13.5" x14ac:dyDescent="0.25">
      <c r="A2502" s="4">
        <f>TITRES_STAT!B2505</f>
        <v>45646</v>
      </c>
      <c r="B2502" s="2">
        <f>TITRES_STAT!C2505</f>
        <v>16.03</v>
      </c>
      <c r="C2502" s="2">
        <f>RSI!I2502</f>
        <v>40.5452445065863</v>
      </c>
      <c r="D2502" s="2">
        <f>MACD!E2502</f>
        <v>3.945482701890235E-2</v>
      </c>
      <c r="E2502" s="2">
        <f>MACD!F2502</f>
        <v>3.1100757972666603E-2</v>
      </c>
      <c r="F2502" s="2">
        <f>'Moving Avg'!D2502</f>
        <v>7.7344399999999993</v>
      </c>
      <c r="G2502" s="2">
        <f>'Moving Avg'!E2502</f>
        <v>7.7526399999999995</v>
      </c>
      <c r="H2502" s="2">
        <f>'Moving Avg'!F2502</f>
        <v>7.7713349999999988</v>
      </c>
      <c r="I2502" s="2">
        <f>'Moving Avg'!G2502</f>
        <v>7.7650980000000027</v>
      </c>
      <c r="J2502" s="2">
        <f>'Moving Avg'!H2502</f>
        <v>6.4319939999999951</v>
      </c>
      <c r="K2502" s="18" t="str">
        <f>OBV!F2502</f>
        <v>BEARISH</v>
      </c>
      <c r="L2502" s="18" t="str">
        <f>OBV!G2502</f>
        <v>NEUTRAL</v>
      </c>
      <c r="M2502" s="18" t="str">
        <f>OBV!H2502</f>
        <v>CONFIRMED BEARISH</v>
      </c>
    </row>
    <row r="2503" spans="1:13" ht="13.5" x14ac:dyDescent="0.25">
      <c r="A2503" s="4">
        <f>TITRES_STAT!B2506</f>
        <v>45649</v>
      </c>
      <c r="B2503" s="2">
        <f>TITRES_STAT!C2506</f>
        <v>16.149999999999999</v>
      </c>
      <c r="C2503" s="2">
        <f>RSI!I2503</f>
        <v>48.734542789456498</v>
      </c>
      <c r="D2503" s="2">
        <f>MACD!E2503</f>
        <v>4.3437233913807383E-2</v>
      </c>
      <c r="E2503" s="2">
        <f>MACD!F2503</f>
        <v>3.3568053160894763E-2</v>
      </c>
      <c r="F2503" s="2">
        <f>'Moving Avg'!D2503</f>
        <v>7.73062</v>
      </c>
      <c r="G2503" s="2">
        <f>'Moving Avg'!E2503</f>
        <v>7.7454599999999987</v>
      </c>
      <c r="H2503" s="2">
        <f>'Moving Avg'!F2503</f>
        <v>7.766065000000002</v>
      </c>
      <c r="I2503" s="2">
        <f>'Moving Avg'!G2503</f>
        <v>7.7672060000000025</v>
      </c>
      <c r="J2503" s="2">
        <f>'Moving Avg'!H2503</f>
        <v>6.445187499999995</v>
      </c>
      <c r="K2503" s="18" t="str">
        <f>OBV!F2503</f>
        <v>BEARISH</v>
      </c>
      <c r="L2503" s="18" t="str">
        <f>OBV!G2503</f>
        <v>NEUTRAL</v>
      </c>
      <c r="M2503" s="18" t="str">
        <f>OBV!H2503</f>
        <v>CONFIRMED BEARISH</v>
      </c>
    </row>
    <row r="2504" spans="1:13" ht="13.5" x14ac:dyDescent="0.25">
      <c r="A2504" s="4">
        <f>TITRES_STAT!B2507</f>
        <v>45650</v>
      </c>
      <c r="B2504" s="2">
        <f>TITRES_STAT!C2507</f>
        <v>16.100000000000001</v>
      </c>
      <c r="C2504" s="2">
        <f>RSI!I2504</f>
        <v>45.893120632637761</v>
      </c>
      <c r="D2504" s="2">
        <f>MACD!E2504</f>
        <v>4.4981430382307508E-2</v>
      </c>
      <c r="E2504" s="2">
        <f>MACD!F2504</f>
        <v>3.5850728605177316E-2</v>
      </c>
      <c r="F2504" s="2">
        <f>'Moving Avg'!D2504</f>
        <v>7.7219999999999995</v>
      </c>
      <c r="G2504" s="2">
        <f>'Moving Avg'!E2504</f>
        <v>7.7382699999999982</v>
      </c>
      <c r="H2504" s="2">
        <f>'Moving Avg'!F2504</f>
        <v>7.766065000000002</v>
      </c>
      <c r="I2504" s="2">
        <f>'Moving Avg'!G2504</f>
        <v>7.7683560000000007</v>
      </c>
      <c r="J2504" s="2">
        <f>'Moving Avg'!H2504</f>
        <v>6.458604999999995</v>
      </c>
      <c r="K2504" s="18" t="str">
        <f>OBV!F2504</f>
        <v>BEARISH</v>
      </c>
      <c r="L2504" s="18" t="str">
        <f>OBV!G2504</f>
        <v>NEUTRAL</v>
      </c>
      <c r="M2504" s="18" t="str">
        <f>OBV!H2504</f>
        <v>CONFIRMED BEARISH</v>
      </c>
    </row>
    <row r="2505" spans="1:13" ht="13.5" x14ac:dyDescent="0.25">
      <c r="A2505" s="4">
        <f>TITRES_STAT!B2508</f>
        <v>45651</v>
      </c>
      <c r="B2505" s="2">
        <f>TITRES_STAT!C2508</f>
        <v>16.149999999999999</v>
      </c>
      <c r="C2505" s="2">
        <f>RSI!I2505</f>
        <v>49.089725723773959</v>
      </c>
      <c r="D2505" s="2">
        <f>MACD!E2505</f>
        <v>4.3981795930195133E-2</v>
      </c>
      <c r="E2505" s="2">
        <f>MACD!F2505</f>
        <v>3.7476942070180881E-2</v>
      </c>
      <c r="F2505" s="2">
        <f>'Moving Avg'!D2505</f>
        <v>7.7210400000000003</v>
      </c>
      <c r="G2505" s="2">
        <f>'Moving Avg'!E2505</f>
        <v>7.7339599999999988</v>
      </c>
      <c r="H2505" s="2">
        <f>'Moving Avg'!F2505</f>
        <v>7.7631900000000016</v>
      </c>
      <c r="I2505" s="2">
        <f>'Moving Avg'!G2505</f>
        <v>7.7699860000000003</v>
      </c>
      <c r="J2505" s="2">
        <f>'Moving Avg'!H2505</f>
        <v>6.4719589999999947</v>
      </c>
      <c r="K2505" s="18" t="str">
        <f>OBV!F2505</f>
        <v>BEARISH</v>
      </c>
      <c r="L2505" s="18" t="str">
        <f>OBV!G2505</f>
        <v>NEUTRAL</v>
      </c>
      <c r="M2505" s="18" t="str">
        <f>OBV!H2505</f>
        <v>CONFIRMED BEARISH</v>
      </c>
    </row>
    <row r="2506" spans="1:13" ht="13.5" x14ac:dyDescent="0.25">
      <c r="A2506" s="4">
        <f>TITRES_STAT!B2509</f>
        <v>45652</v>
      </c>
      <c r="B2506" s="2">
        <f>TITRES_STAT!C2509</f>
        <v>16.18</v>
      </c>
      <c r="C2506" s="2">
        <f>RSI!I2506</f>
        <v>50.949207836111547</v>
      </c>
      <c r="D2506" s="2">
        <f>MACD!E2506</f>
        <v>3.917545217506202E-2</v>
      </c>
      <c r="E2506" s="2">
        <f>MACD!F2506</f>
        <v>3.7816644091157106E-2</v>
      </c>
      <c r="F2506" s="2">
        <f>'Moving Avg'!D2506</f>
        <v>7.7248599999999996</v>
      </c>
      <c r="G2506" s="2">
        <f>'Moving Avg'!E2506</f>
        <v>7.7329999999999997</v>
      </c>
      <c r="H2506" s="2">
        <f>'Moving Avg'!F2506</f>
        <v>7.7627100000000011</v>
      </c>
      <c r="I2506" s="2">
        <f>'Moving Avg'!G2506</f>
        <v>7.7726679999999995</v>
      </c>
      <c r="J2506" s="2">
        <f>'Moving Avg'!H2506</f>
        <v>6.4853844999999959</v>
      </c>
      <c r="K2506" s="18" t="str">
        <f>OBV!F2506</f>
        <v>BULLISH</v>
      </c>
      <c r="L2506" s="18" t="str">
        <f>OBV!G2506</f>
        <v>NEUTRAL</v>
      </c>
      <c r="M2506" s="18" t="str">
        <f>OBV!H2506</f>
        <v>CONFIRMED BULLISH</v>
      </c>
    </row>
    <row r="2507" spans="1:13" ht="13.5" x14ac:dyDescent="0.25">
      <c r="A2507" s="4">
        <f>TITRES_STAT!B2510</f>
        <v>45653</v>
      </c>
      <c r="B2507" s="2">
        <f>TITRES_STAT!C2510</f>
        <v>16.2</v>
      </c>
      <c r="C2507" s="2">
        <f>RSI!I2507</f>
        <v>52.211131812821847</v>
      </c>
      <c r="D2507" s="2">
        <f>MACD!E2507</f>
        <v>2.6992414165483147E-2</v>
      </c>
      <c r="E2507" s="2">
        <f>MACD!F2507</f>
        <v>3.5651798106022314E-2</v>
      </c>
      <c r="F2507" s="2">
        <f>'Moving Avg'!D2507</f>
        <v>7.7411399999999997</v>
      </c>
      <c r="G2507" s="2">
        <f>'Moving Avg'!E2507</f>
        <v>7.7377900000000013</v>
      </c>
      <c r="H2507" s="2">
        <f>'Moving Avg'!F2507</f>
        <v>7.7605500000000003</v>
      </c>
      <c r="I2507" s="2">
        <f>'Moving Avg'!G2507</f>
        <v>7.7748720000000002</v>
      </c>
      <c r="J2507" s="2">
        <f>'Moving Avg'!H2507</f>
        <v>6.4992019999999942</v>
      </c>
      <c r="K2507" s="18" t="str">
        <f>OBV!F2507</f>
        <v>BULLISH</v>
      </c>
      <c r="L2507" s="18" t="str">
        <f>OBV!G2507</f>
        <v>NEUTRAL</v>
      </c>
      <c r="M2507" s="18" t="str">
        <f>OBV!H2507</f>
        <v>CONFIRMED BULLISH</v>
      </c>
    </row>
    <row r="2508" spans="1:13" ht="13.5" x14ac:dyDescent="0.25">
      <c r="A2508" s="4">
        <f>TITRES_STAT!B2511</f>
        <v>45656</v>
      </c>
      <c r="B2508" s="2">
        <f>TITRES_STAT!C2511</f>
        <v>16.2</v>
      </c>
      <c r="C2508" s="2">
        <f>RSI!I2508</f>
        <v>52.211131812821861</v>
      </c>
      <c r="D2508" s="2">
        <f>MACD!E2508</f>
        <v>2.3224593341278243E-2</v>
      </c>
      <c r="E2508" s="2">
        <f>MACD!F2508</f>
        <v>3.3166357153073499E-2</v>
      </c>
      <c r="F2508" s="2">
        <f>'Moving Avg'!D2508</f>
        <v>7.7459200000000008</v>
      </c>
      <c r="G2508" s="2">
        <f>'Moving Avg'!E2508</f>
        <v>7.73827</v>
      </c>
      <c r="H2508" s="2">
        <f>'Moving Avg'!F2508</f>
        <v>7.7583900000000012</v>
      </c>
      <c r="I2508" s="2">
        <f>'Moving Avg'!G2508</f>
        <v>7.7773619999999992</v>
      </c>
      <c r="J2508" s="2">
        <f>'Moving Avg'!H2508</f>
        <v>6.5130424999999947</v>
      </c>
      <c r="K2508" s="18" t="str">
        <f>OBV!F2508</f>
        <v>BULLISH</v>
      </c>
      <c r="L2508" s="18" t="str">
        <f>OBV!G2508</f>
        <v>NEUTRAL</v>
      </c>
      <c r="M2508" s="18" t="str">
        <f>OBV!H2508</f>
        <v>CONFIRMED BULLISH</v>
      </c>
    </row>
    <row r="2509" spans="1:13" ht="13.5" x14ac:dyDescent="0.25">
      <c r="A2509" s="4">
        <f>TITRES_STAT!B2512</f>
        <v>45657</v>
      </c>
      <c r="B2509" s="2">
        <f>TITRES_STAT!C2512</f>
        <v>16.09</v>
      </c>
      <c r="C2509" s="2">
        <f>RSI!I2509</f>
        <v>44.862894031231193</v>
      </c>
      <c r="D2509" s="2">
        <f>MACD!E2509</f>
        <v>2.385693208765538E-2</v>
      </c>
      <c r="E2509" s="2">
        <f>MACD!F2509</f>
        <v>3.1304472139989874E-2</v>
      </c>
      <c r="F2509" s="2">
        <f>'Moving Avg'!D2509</f>
        <v>7.7449600000000007</v>
      </c>
      <c r="G2509" s="2">
        <f>'Moving Avg'!E2509</f>
        <v>7.7334800000000019</v>
      </c>
      <c r="H2509" s="2">
        <f>'Moving Avg'!F2509</f>
        <v>7.7535949999999998</v>
      </c>
      <c r="I2509" s="2">
        <f>'Moving Avg'!G2509</f>
        <v>7.778416</v>
      </c>
      <c r="J2509" s="2">
        <f>'Moving Avg'!H2509</f>
        <v>6.5265734999999951</v>
      </c>
      <c r="K2509" s="18" t="str">
        <f>OBV!F2509</f>
        <v>BULLISH</v>
      </c>
      <c r="L2509" s="18" t="str">
        <f>OBV!G2509</f>
        <v>NEUTRAL</v>
      </c>
      <c r="M2509" s="18" t="str">
        <f>OBV!H2509</f>
        <v>BULLISH DIVERGENCE</v>
      </c>
    </row>
    <row r="2510" spans="1:13" ht="13.5" x14ac:dyDescent="0.25">
      <c r="A2510" s="4">
        <f>TITRES_STAT!B2513</f>
        <v>45659</v>
      </c>
      <c r="B2510" s="2">
        <f>TITRES_STAT!C2513</f>
        <v>16.2</v>
      </c>
      <c r="C2510" s="2">
        <f>RSI!I2510</f>
        <v>52.119934031452111</v>
      </c>
      <c r="D2510" s="2">
        <f>MACD!E2510</f>
        <v>1.8522645554615913E-2</v>
      </c>
      <c r="E2510" s="2">
        <f>MACD!F2510</f>
        <v>2.8748106822915082E-2</v>
      </c>
      <c r="F2510" s="2">
        <f>'Moving Avg'!D2510</f>
        <v>7.7497400000000001</v>
      </c>
      <c r="G2510" s="2">
        <f>'Moving Avg'!E2510</f>
        <v>7.7353900000000007</v>
      </c>
      <c r="H2510" s="2">
        <f>'Moving Avg'!F2510</f>
        <v>7.7519149999999994</v>
      </c>
      <c r="I2510" s="2">
        <f>'Moving Avg'!G2510</f>
        <v>7.7793740000000007</v>
      </c>
      <c r="J2510" s="2">
        <f>'Moving Avg'!H2510</f>
        <v>6.540620499999994</v>
      </c>
      <c r="K2510" s="18" t="str">
        <f>OBV!F2510</f>
        <v>BULLISH</v>
      </c>
      <c r="L2510" s="18" t="str">
        <f>OBV!G2510</f>
        <v>NEUTRAL</v>
      </c>
      <c r="M2510" s="18" t="str">
        <f>OBV!H2510</f>
        <v>CONFIRMED BULLISH</v>
      </c>
    </row>
    <row r="2511" spans="1:13" ht="13.5" x14ac:dyDescent="0.25">
      <c r="A2511" s="4">
        <f>TITRES_STAT!B2514</f>
        <v>45660</v>
      </c>
      <c r="B2511" s="2">
        <f>TITRES_STAT!C2514</f>
        <v>16.05</v>
      </c>
      <c r="C2511" s="2">
        <f>RSI!I2511</f>
        <v>43.683946508093136</v>
      </c>
      <c r="D2511" s="2">
        <f>MACD!E2511</f>
        <v>1.7756208577965005E-2</v>
      </c>
      <c r="E2511" s="2">
        <f>MACD!F2511</f>
        <v>2.6549727173925067E-2</v>
      </c>
      <c r="F2511" s="2">
        <f>'Moving Avg'!D2511</f>
        <v>7.7372999999999994</v>
      </c>
      <c r="G2511" s="2">
        <f>'Moving Avg'!E2511</f>
        <v>7.7310799999999986</v>
      </c>
      <c r="H2511" s="2">
        <f>'Moving Avg'!F2511</f>
        <v>7.7483250000000012</v>
      </c>
      <c r="I2511" s="2">
        <f>'Moving Avg'!G2511</f>
        <v>7.7777460000000005</v>
      </c>
      <c r="J2511" s="2">
        <f>'Moving Avg'!H2511</f>
        <v>6.5543084999999941</v>
      </c>
      <c r="K2511" s="18" t="str">
        <f>OBV!F2511</f>
        <v>BEARISH</v>
      </c>
      <c r="L2511" s="18" t="str">
        <f>OBV!G2511</f>
        <v>NEUTRAL</v>
      </c>
      <c r="M2511" s="18" t="str">
        <f>OBV!H2511</f>
        <v>CONFIRMED BEARISH</v>
      </c>
    </row>
    <row r="2512" spans="1:13" ht="13.5" x14ac:dyDescent="0.25">
      <c r="A2512" s="4">
        <f>TITRES_STAT!B2515</f>
        <v>45663</v>
      </c>
      <c r="B2512" s="2">
        <f>TITRES_STAT!C2515</f>
        <v>16.05</v>
      </c>
      <c r="C2512" s="2">
        <f>RSI!I2512</f>
        <v>43.683946508093136</v>
      </c>
      <c r="D2512" s="2">
        <f>MACD!E2512</f>
        <v>9.336849595370289E-3</v>
      </c>
      <c r="E2512" s="2">
        <f>MACD!F2512</f>
        <v>2.3107151658214111E-2</v>
      </c>
      <c r="F2512" s="2">
        <f>'Moving Avg'!D2512</f>
        <v>7.7229399999999995</v>
      </c>
      <c r="G2512" s="2">
        <f>'Moving Avg'!E2512</f>
        <v>7.7320399999999996</v>
      </c>
      <c r="H2512" s="2">
        <f>'Moving Avg'!F2512</f>
        <v>7.7423400000000004</v>
      </c>
      <c r="I2512" s="2">
        <f>'Moving Avg'!G2512</f>
        <v>7.7761180000000003</v>
      </c>
      <c r="J2512" s="2">
        <f>'Moving Avg'!H2512</f>
        <v>6.5679964999999951</v>
      </c>
      <c r="K2512" s="18" t="str">
        <f>OBV!F2512</f>
        <v>BEARISH</v>
      </c>
      <c r="L2512" s="18" t="str">
        <f>OBV!G2512</f>
        <v>NEUTRAL</v>
      </c>
      <c r="M2512" s="18" t="str">
        <f>OBV!H2512</f>
        <v>CONFIRMED BEARISH</v>
      </c>
    </row>
    <row r="2513" spans="1:13" ht="13.5" x14ac:dyDescent="0.25">
      <c r="A2513" s="4">
        <f>TITRES_STAT!B2516</f>
        <v>45664</v>
      </c>
      <c r="B2513" s="2">
        <f>TITRES_STAT!C2516</f>
        <v>15.7</v>
      </c>
      <c r="C2513" s="2">
        <f>RSI!I2513</f>
        <v>30.368976084687006</v>
      </c>
      <c r="D2513" s="2">
        <f>MACD!E2513</f>
        <v>2.3793057234700932E-2</v>
      </c>
      <c r="E2513" s="2">
        <f>MACD!F2513</f>
        <v>2.3244332773511477E-2</v>
      </c>
      <c r="F2513" s="2">
        <f>'Moving Avg'!D2513</f>
        <v>7.675040000000001</v>
      </c>
      <c r="G2513" s="2">
        <f>'Moving Avg'!E2513</f>
        <v>7.7104799999999996</v>
      </c>
      <c r="H2513" s="2">
        <f>'Moving Avg'!F2513</f>
        <v>7.7279699999999991</v>
      </c>
      <c r="I2513" s="2">
        <f>'Moving Avg'!G2513</f>
        <v>7.7722859999999994</v>
      </c>
      <c r="J2513" s="2">
        <f>'Moving Avg'!H2513</f>
        <v>6.5808459999999949</v>
      </c>
      <c r="K2513" s="18" t="str">
        <f>OBV!F2513</f>
        <v>BEARISH</v>
      </c>
      <c r="L2513" s="18" t="str">
        <f>OBV!G2513</f>
        <v>NEUTRAL</v>
      </c>
      <c r="M2513" s="18" t="str">
        <f>OBV!H2513</f>
        <v>CONFIRMED BEARISH</v>
      </c>
    </row>
    <row r="2514" spans="1:13" ht="13.5" x14ac:dyDescent="0.25">
      <c r="A2514" s="4">
        <f>TITRES_STAT!B2517</f>
        <v>45665</v>
      </c>
      <c r="B2514" s="2">
        <f>TITRES_STAT!C2517</f>
        <v>15.85</v>
      </c>
      <c r="C2514" s="2">
        <f>RSI!I2514</f>
        <v>38.948977274741999</v>
      </c>
      <c r="D2514" s="2">
        <f>MACD!E2514</f>
        <v>2.8294153735775041E-2</v>
      </c>
      <c r="E2514" s="2">
        <f>MACD!F2514</f>
        <v>2.4254296965964189E-2</v>
      </c>
      <c r="F2514" s="2">
        <f>'Moving Avg'!D2514</f>
        <v>7.6520399999999995</v>
      </c>
      <c r="G2514" s="2">
        <f>'Moving Avg'!E2514</f>
        <v>7.6985000000000001</v>
      </c>
      <c r="H2514" s="2">
        <f>'Moving Avg'!F2514</f>
        <v>7.7183850000000023</v>
      </c>
      <c r="I2514" s="2">
        <f>'Moving Avg'!G2514</f>
        <v>7.7662480000000009</v>
      </c>
      <c r="J2514" s="2">
        <f>'Moving Avg'!H2514</f>
        <v>6.5940544999999942</v>
      </c>
      <c r="K2514" s="18" t="str">
        <f>OBV!F2514</f>
        <v>BULLISH</v>
      </c>
      <c r="L2514" s="18" t="str">
        <f>OBV!G2514</f>
        <v>NEUTRAL</v>
      </c>
      <c r="M2514" s="18" t="str">
        <f>OBV!H2514</f>
        <v>BULLISH DIVERGENCE</v>
      </c>
    </row>
    <row r="2515" spans="1:13" ht="13.5" x14ac:dyDescent="0.25">
      <c r="A2515" s="4">
        <f>TITRES_STAT!B2518</f>
        <v>45666</v>
      </c>
      <c r="B2515" s="2">
        <f>TITRES_STAT!C2518</f>
        <v>15.9</v>
      </c>
      <c r="C2515" s="2">
        <f>RSI!I2515</f>
        <v>41.541963853812142</v>
      </c>
      <c r="D2515" s="2">
        <f>MACD!E2515</f>
        <v>3.477798542481203E-2</v>
      </c>
      <c r="E2515" s="2">
        <f>MACD!F2515</f>
        <v>2.635903465773376E-2</v>
      </c>
      <c r="F2515" s="2">
        <f>'Moving Avg'!D2515</f>
        <v>7.6233000000000004</v>
      </c>
      <c r="G2515" s="2">
        <f>'Moving Avg'!E2515</f>
        <v>7.6865199999999989</v>
      </c>
      <c r="H2515" s="2">
        <f>'Moving Avg'!F2515</f>
        <v>7.7102400000000015</v>
      </c>
      <c r="I2515" s="2">
        <f>'Moving Avg'!G2515</f>
        <v>7.7610739999999998</v>
      </c>
      <c r="J2515" s="2">
        <f>'Moving Avg'!H2515</f>
        <v>6.606694999999994</v>
      </c>
      <c r="K2515" s="18" t="str">
        <f>OBV!F2515</f>
        <v>BULLISH</v>
      </c>
      <c r="L2515" s="18" t="str">
        <f>OBV!G2515</f>
        <v>NEUTRAL</v>
      </c>
      <c r="M2515" s="18" t="str">
        <f>OBV!H2515</f>
        <v>BULLISH DIVERGENCE</v>
      </c>
    </row>
    <row r="2516" spans="1:13" ht="13.5" x14ac:dyDescent="0.25">
      <c r="A2516" s="4">
        <f>TITRES_STAT!B2519</f>
        <v>45667</v>
      </c>
      <c r="B2516" s="2">
        <f>TITRES_STAT!C2519</f>
        <v>15.9</v>
      </c>
      <c r="C2516" s="2">
        <f>RSI!I2516</f>
        <v>41.541963853812142</v>
      </c>
      <c r="D2516" s="2">
        <f>MACD!E2516</f>
        <v>4.302682238431732E-2</v>
      </c>
      <c r="E2516" s="2">
        <f>MACD!F2516</f>
        <v>2.9692592203050476E-2</v>
      </c>
      <c r="F2516" s="2">
        <f>'Moving Avg'!D2516</f>
        <v>7.6089200000000003</v>
      </c>
      <c r="G2516" s="2">
        <f>'Moving Avg'!E2516</f>
        <v>7.6731099999999985</v>
      </c>
      <c r="H2516" s="2">
        <f>'Moving Avg'!F2516</f>
        <v>7.7030550000000018</v>
      </c>
      <c r="I2516" s="2">
        <f>'Moving Avg'!G2516</f>
        <v>7.7564739999999981</v>
      </c>
      <c r="J2516" s="2">
        <f>'Moving Avg'!H2516</f>
        <v>6.6193584999999953</v>
      </c>
      <c r="K2516" s="18" t="str">
        <f>OBV!F2516</f>
        <v>BULLISH</v>
      </c>
      <c r="L2516" s="18" t="str">
        <f>OBV!G2516</f>
        <v>NEUTRAL</v>
      </c>
      <c r="M2516" s="18" t="str">
        <f>OBV!H2516</f>
        <v>BULLISH DIVERGENCE</v>
      </c>
    </row>
    <row r="2517" spans="1:13" ht="13.5" x14ac:dyDescent="0.25">
      <c r="A2517" s="4">
        <f>TITRES_STAT!B2520</f>
        <v>45670</v>
      </c>
      <c r="B2517" s="2">
        <f>TITRES_STAT!C2520</f>
        <v>16</v>
      </c>
      <c r="C2517" s="2">
        <f>RSI!I2517</f>
        <v>46.774592987466711</v>
      </c>
      <c r="D2517" s="2">
        <f>MACD!E2517</f>
        <v>4.8456232282683587E-2</v>
      </c>
      <c r="E2517" s="2">
        <f>MACD!F2517</f>
        <v>3.3445320218977101E-2</v>
      </c>
      <c r="F2517" s="2">
        <f>'Moving Avg'!D2517</f>
        <v>7.60412</v>
      </c>
      <c r="G2517" s="2">
        <f>'Moving Avg'!E2517</f>
        <v>7.6635299999999988</v>
      </c>
      <c r="H2517" s="2">
        <f>'Moving Avg'!F2517</f>
        <v>7.7006600000000018</v>
      </c>
      <c r="I2517" s="2">
        <f>'Moving Avg'!G2517</f>
        <v>7.7535999999999987</v>
      </c>
      <c r="J2517" s="2">
        <f>'Moving Avg'!H2517</f>
        <v>6.6322384999999962</v>
      </c>
      <c r="K2517" s="18" t="str">
        <f>OBV!F2517</f>
        <v>BULLISH</v>
      </c>
      <c r="L2517" s="18" t="str">
        <f>OBV!G2517</f>
        <v>NEUTRAL</v>
      </c>
      <c r="M2517" s="18" t="str">
        <f>OBV!H2517</f>
        <v>BULLISH DIVERGENCE</v>
      </c>
    </row>
    <row r="2518" spans="1:13" ht="13.5" x14ac:dyDescent="0.25">
      <c r="A2518" s="4">
        <f>TITRES_STAT!B2521</f>
        <v>45671</v>
      </c>
      <c r="B2518" s="2">
        <f>TITRES_STAT!C2521</f>
        <v>16</v>
      </c>
      <c r="C2518" s="2">
        <f>RSI!I2518</f>
        <v>46.774592987466718</v>
      </c>
      <c r="D2518" s="2">
        <f>MACD!E2518</f>
        <v>5.3249573573054043E-2</v>
      </c>
      <c r="E2518" s="2">
        <f>MACD!F2518</f>
        <v>3.7406170889792492E-2</v>
      </c>
      <c r="F2518" s="2">
        <f>'Moving Avg'!D2518</f>
        <v>7.6328600000000009</v>
      </c>
      <c r="G2518" s="2">
        <f>'Moving Avg'!E2518</f>
        <v>7.6539499999999991</v>
      </c>
      <c r="H2518" s="2">
        <f>'Moving Avg'!F2518</f>
        <v>7.6961100000000018</v>
      </c>
      <c r="I2518" s="2">
        <f>'Moving Avg'!G2518</f>
        <v>7.7507259999999985</v>
      </c>
      <c r="J2518" s="2">
        <f>'Moving Avg'!H2518</f>
        <v>6.6448889999999974</v>
      </c>
      <c r="K2518" s="18" t="str">
        <f>OBV!F2518</f>
        <v>BULLISH</v>
      </c>
      <c r="L2518" s="18" t="str">
        <f>OBV!G2518</f>
        <v>NEUTRAL</v>
      </c>
      <c r="M2518" s="18" t="str">
        <f>OBV!H2518</f>
        <v>CONFIRMED BULLISH</v>
      </c>
    </row>
    <row r="2519" spans="1:13" ht="13.5" x14ac:dyDescent="0.25">
      <c r="A2519" s="4">
        <f>TITRES_STAT!B2522</f>
        <v>45672</v>
      </c>
      <c r="B2519" s="2">
        <f>TITRES_STAT!C2522</f>
        <v>16.149999999999999</v>
      </c>
      <c r="C2519" s="2">
        <f>RSI!I2519</f>
        <v>53.950308354520899</v>
      </c>
      <c r="D2519" s="2">
        <f>MACD!E2519</f>
        <v>4.4056327306842391E-2</v>
      </c>
      <c r="E2519" s="2">
        <f>MACD!F2519</f>
        <v>3.8736202173202471E-2</v>
      </c>
      <c r="F2519" s="2">
        <f>'Moving Avg'!D2519</f>
        <v>7.661620000000001</v>
      </c>
      <c r="G2519" s="2">
        <f>'Moving Avg'!E2519</f>
        <v>7.6568299999999994</v>
      </c>
      <c r="H2519" s="2">
        <f>'Moving Avg'!F2519</f>
        <v>7.6951550000000015</v>
      </c>
      <c r="I2519" s="2">
        <f>'Moving Avg'!G2519</f>
        <v>7.7484259999999976</v>
      </c>
      <c r="J2519" s="2">
        <f>'Moving Avg'!H2519</f>
        <v>6.6576699999999969</v>
      </c>
      <c r="K2519" s="18" t="str">
        <f>OBV!F2519</f>
        <v>BULLISH</v>
      </c>
      <c r="L2519" s="18" t="str">
        <f>OBV!G2519</f>
        <v>NEUTRAL</v>
      </c>
      <c r="M2519" s="18" t="str">
        <f>OBV!H2519</f>
        <v>CONFIRMED BULLISH</v>
      </c>
    </row>
    <row r="2520" spans="1:13" ht="13.5" x14ac:dyDescent="0.25">
      <c r="A2520" s="4">
        <f>TITRES_STAT!B2523</f>
        <v>45673</v>
      </c>
      <c r="B2520" s="2">
        <f>TITRES_STAT!C2523</f>
        <v>16.100000000000001</v>
      </c>
      <c r="C2520" s="2">
        <f>RSI!I2520</f>
        <v>51.456552497848911</v>
      </c>
      <c r="D2520" s="2">
        <f>MACD!E2520</f>
        <v>4.5908840034945442E-2</v>
      </c>
      <c r="E2520" s="2">
        <f>MACD!F2520</f>
        <v>4.0170729745551068E-2</v>
      </c>
      <c r="F2520" s="2">
        <f>'Moving Avg'!D2520</f>
        <v>7.6807800000000004</v>
      </c>
      <c r="G2520" s="2">
        <f>'Moving Avg'!E2520</f>
        <v>7.6520399999999995</v>
      </c>
      <c r="H2520" s="2">
        <f>'Moving Avg'!F2520</f>
        <v>7.6937150000000019</v>
      </c>
      <c r="I2520" s="2">
        <f>'Moving Avg'!G2520</f>
        <v>7.7465099999999971</v>
      </c>
      <c r="J2520" s="2">
        <f>'Moving Avg'!H2520</f>
        <v>6.6703309999999973</v>
      </c>
      <c r="K2520" s="18" t="str">
        <f>OBV!F2520</f>
        <v>BULLISH</v>
      </c>
      <c r="L2520" s="18" t="str">
        <f>OBV!G2520</f>
        <v>NEUTRAL</v>
      </c>
      <c r="M2520" s="18" t="str">
        <f>OBV!H2520</f>
        <v>CONFIRMED BULLISH</v>
      </c>
    </row>
    <row r="2521" spans="1:13" ht="13.5" x14ac:dyDescent="0.25">
      <c r="A2521" s="4">
        <f>TITRES_STAT!B2524</f>
        <v>45674</v>
      </c>
      <c r="B2521" s="2">
        <f>TITRES_STAT!C2524</f>
        <v>16.14</v>
      </c>
      <c r="C2521" s="2">
        <f>RSI!I2521</f>
        <v>53.315665730795956</v>
      </c>
      <c r="D2521" s="2">
        <f>MACD!E2521</f>
        <v>3.4914554109271911E-2</v>
      </c>
      <c r="E2521" s="2">
        <f>MACD!F2521</f>
        <v>3.9119494618295239E-2</v>
      </c>
      <c r="F2521" s="2">
        <f>'Moving Avg'!D2521</f>
        <v>7.7037800000000001</v>
      </c>
      <c r="G2521" s="2">
        <f>'Moving Avg'!E2521</f>
        <v>7.6563500000000015</v>
      </c>
      <c r="H2521" s="2">
        <f>'Moving Avg'!F2521</f>
        <v>7.6937149999999992</v>
      </c>
      <c r="I2521" s="2">
        <f>'Moving Avg'!G2521</f>
        <v>7.7448819999999987</v>
      </c>
      <c r="J2521" s="2">
        <f>'Moving Avg'!H2521</f>
        <v>6.6827669999999975</v>
      </c>
      <c r="K2521" s="18" t="str">
        <f>OBV!F2521</f>
        <v>BULLISH</v>
      </c>
      <c r="L2521" s="18" t="str">
        <f>OBV!G2521</f>
        <v>NEUTRAL</v>
      </c>
      <c r="M2521" s="18" t="str">
        <f>OBV!H2521</f>
        <v>CONFIRMED BULLISH</v>
      </c>
    </row>
    <row r="2522" spans="1:13" ht="13.5" x14ac:dyDescent="0.25">
      <c r="A2522" s="4">
        <f>TITRES_STAT!B2525</f>
        <v>45677</v>
      </c>
      <c r="B2522" s="2">
        <f>TITRES_STAT!C2525</f>
        <v>16.3</v>
      </c>
      <c r="C2522" s="2">
        <f>RSI!I2522</f>
        <v>59.911989364669296</v>
      </c>
      <c r="D2522" s="2">
        <f>MACD!E2522</f>
        <v>1.9737668508139627E-2</v>
      </c>
      <c r="E2522" s="2">
        <f>MACD!F2522</f>
        <v>3.5243129396264117E-2</v>
      </c>
      <c r="F2522" s="2">
        <f>'Moving Avg'!D2522</f>
        <v>7.7325199999999992</v>
      </c>
      <c r="G2522" s="2">
        <f>'Moving Avg'!E2522</f>
        <v>7.6683200000000014</v>
      </c>
      <c r="H2522" s="2">
        <f>'Moving Avg'!F2522</f>
        <v>7.7001799999999987</v>
      </c>
      <c r="I2522" s="2">
        <f>'Moving Avg'!G2522</f>
        <v>7.7448819999999978</v>
      </c>
      <c r="J2522" s="2">
        <f>'Moving Avg'!H2522</f>
        <v>6.6957004999999983</v>
      </c>
      <c r="K2522" s="18" t="str">
        <f>OBV!F2522</f>
        <v>BULLISH</v>
      </c>
      <c r="L2522" s="18" t="str">
        <f>OBV!G2522</f>
        <v>NEUTRAL</v>
      </c>
      <c r="M2522" s="18" t="str">
        <f>OBV!H2522</f>
        <v>CONFIRMED BULLISH</v>
      </c>
    </row>
    <row r="2523" spans="1:13" ht="13.5" x14ac:dyDescent="0.25">
      <c r="A2523" s="4">
        <f>TITRES_STAT!B2526</f>
        <v>45678</v>
      </c>
      <c r="B2523" s="2">
        <f>TITRES_STAT!C2526</f>
        <v>16.25</v>
      </c>
      <c r="C2523" s="2">
        <f>RSI!I2523</f>
        <v>57.196464496768527</v>
      </c>
      <c r="D2523" s="2">
        <f>MACD!E2523</f>
        <v>-1.7771716717910557E-2</v>
      </c>
      <c r="E2523" s="2">
        <f>MACD!F2523</f>
        <v>2.4640160173429182E-2</v>
      </c>
      <c r="F2523" s="2">
        <f>'Moving Avg'!D2523</f>
        <v>7.7564800000000007</v>
      </c>
      <c r="G2523" s="2">
        <f>'Moving Avg'!E2523</f>
        <v>7.6946700000000003</v>
      </c>
      <c r="H2523" s="2">
        <f>'Moving Avg'!F2523</f>
        <v>7.7025749999999986</v>
      </c>
      <c r="I2523" s="2">
        <f>'Moving Avg'!G2523</f>
        <v>7.7444039999999994</v>
      </c>
      <c r="J2523" s="2">
        <f>'Moving Avg'!H2523</f>
        <v>6.7087209999999979</v>
      </c>
      <c r="K2523" s="18" t="str">
        <f>OBV!F2523</f>
        <v>BULLISH</v>
      </c>
      <c r="L2523" s="18" t="str">
        <f>OBV!G2523</f>
        <v>NEUTRAL</v>
      </c>
      <c r="M2523" s="18" t="str">
        <f>OBV!H2523</f>
        <v>CONFIRMED BULLISH</v>
      </c>
    </row>
    <row r="2524" spans="1:13" ht="13.5" x14ac:dyDescent="0.25">
      <c r="A2524" s="4">
        <f>TITRES_STAT!B2527</f>
        <v>45679</v>
      </c>
      <c r="B2524" s="2">
        <f>TITRES_STAT!C2527</f>
        <v>16.350000000000001</v>
      </c>
      <c r="C2524" s="2">
        <f>RSI!I2524</f>
        <v>61.010702187479843</v>
      </c>
      <c r="D2524" s="2">
        <f>MACD!E2524</f>
        <v>-4.2461728314186153E-2</v>
      </c>
      <c r="E2524" s="2">
        <f>MACD!F2524</f>
        <v>1.1219782475906114E-2</v>
      </c>
      <c r="F2524" s="2">
        <f>'Moving Avg'!D2524</f>
        <v>7.7756400000000001</v>
      </c>
      <c r="G2524" s="2">
        <f>'Moving Avg'!E2524</f>
        <v>7.7186300000000001</v>
      </c>
      <c r="H2524" s="2">
        <f>'Moving Avg'!F2524</f>
        <v>7.7085650000000001</v>
      </c>
      <c r="I2524" s="2">
        <f>'Moving Avg'!G2524</f>
        <v>7.7457459999999996</v>
      </c>
      <c r="J2524" s="2">
        <f>'Moving Avg'!H2524</f>
        <v>6.7219809999999987</v>
      </c>
      <c r="K2524" s="18" t="str">
        <f>OBV!F2524</f>
        <v>BULLISH</v>
      </c>
      <c r="L2524" s="18" t="str">
        <f>OBV!G2524</f>
        <v>NEUTRAL</v>
      </c>
      <c r="M2524" s="18" t="str">
        <f>OBV!H2524</f>
        <v>CONFIRMED BULLISH</v>
      </c>
    </row>
    <row r="2525" spans="1:13" ht="13.5" x14ac:dyDescent="0.25">
      <c r="A2525" s="4">
        <f>TITRES_STAT!B2528</f>
        <v>45680</v>
      </c>
      <c r="B2525" s="2">
        <f>TITRES_STAT!C2528</f>
        <v>16.649999999999999</v>
      </c>
      <c r="C2525" s="2">
        <f>RSI!I2525</f>
        <v>69.726336940303511</v>
      </c>
      <c r="D2525" s="2">
        <f>MACD!E2525</f>
        <v>-7.1004481236461636E-2</v>
      </c>
      <c r="E2525" s="2">
        <f>MACD!F2525</f>
        <v>-5.2250702665674366E-3</v>
      </c>
      <c r="F2525" s="2">
        <f>'Moving Avg'!D2525</f>
        <v>7.8283399999999999</v>
      </c>
      <c r="G2525" s="2">
        <f>'Moving Avg'!E2525</f>
        <v>7.7545600000000006</v>
      </c>
      <c r="H2525" s="2">
        <f>'Moving Avg'!F2525</f>
        <v>7.7205399999999997</v>
      </c>
      <c r="I2525" s="2">
        <f>'Moving Avg'!G2525</f>
        <v>7.7500579999999992</v>
      </c>
      <c r="J2525" s="2">
        <f>'Moving Avg'!H2525</f>
        <v>6.7366244999999978</v>
      </c>
      <c r="K2525" s="18" t="str">
        <f>OBV!F2525</f>
        <v>BULLISH</v>
      </c>
      <c r="L2525" s="18" t="str">
        <f>OBV!G2525</f>
        <v>NEUTRAL</v>
      </c>
      <c r="M2525" s="18" t="str">
        <f>OBV!H2525</f>
        <v>CONFIRMED BULLISH</v>
      </c>
    </row>
    <row r="2526" spans="1:13" ht="13.5" x14ac:dyDescent="0.25">
      <c r="A2526" s="4">
        <f>TITRES_STAT!B2529</f>
        <v>45681</v>
      </c>
      <c r="B2526" s="2">
        <f>TITRES_STAT!C2529</f>
        <v>17.25</v>
      </c>
      <c r="C2526" s="2">
        <f>RSI!I2526</f>
        <v>79.567415154093624</v>
      </c>
      <c r="D2526" s="2">
        <f>MACD!E2526</f>
        <v>-0.117948752258342</v>
      </c>
      <c r="E2526" s="2">
        <f>MACD!F2526</f>
        <v>-2.7769806664922354E-2</v>
      </c>
      <c r="F2526" s="2">
        <f>'Moving Avg'!D2526</f>
        <v>7.9347000000000012</v>
      </c>
      <c r="G2526" s="2">
        <f>'Moving Avg'!E2526</f>
        <v>7.8192399999999989</v>
      </c>
      <c r="H2526" s="2">
        <f>'Moving Avg'!F2526</f>
        <v>7.7461749999999991</v>
      </c>
      <c r="I2526" s="2">
        <f>'Moving Avg'!G2526</f>
        <v>7.7592560000000006</v>
      </c>
      <c r="J2526" s="2">
        <f>'Moving Avg'!H2526</f>
        <v>6.7522239999999991</v>
      </c>
      <c r="K2526" s="18" t="str">
        <f>OBV!F2526</f>
        <v>BULLISH</v>
      </c>
      <c r="L2526" s="18" t="str">
        <f>OBV!G2526</f>
        <v>NEUTRAL</v>
      </c>
      <c r="M2526" s="18" t="str">
        <f>OBV!H2526</f>
        <v>CONFIRMED BULLISH</v>
      </c>
    </row>
    <row r="2527" spans="1:13" ht="13.5" x14ac:dyDescent="0.25">
      <c r="A2527" s="4">
        <f>TITRES_STAT!B2530</f>
        <v>45684</v>
      </c>
      <c r="B2527" s="2">
        <f>TITRES_STAT!C2530</f>
        <v>17.010000000000002</v>
      </c>
      <c r="C2527" s="2">
        <f>RSI!I2527</f>
        <v>69.794115928012857</v>
      </c>
      <c r="D2527" s="2">
        <f>MACD!E2527</f>
        <v>-0.14486749733521798</v>
      </c>
      <c r="E2527" s="2">
        <f>MACD!F2527</f>
        <v>-5.1189344798981483E-2</v>
      </c>
      <c r="F2527" s="2">
        <f>'Moving Avg'!D2527</f>
        <v>8.0027399999999993</v>
      </c>
      <c r="G2527" s="2">
        <f>'Moving Avg'!E2527</f>
        <v>7.8676300000000001</v>
      </c>
      <c r="H2527" s="2">
        <f>'Moving Avg'!F2527</f>
        <v>7.7655799999999982</v>
      </c>
      <c r="I2527" s="2">
        <f>'Moving Avg'!G2527</f>
        <v>7.7670179999999993</v>
      </c>
      <c r="J2527" s="2">
        <f>'Moving Avg'!H2527</f>
        <v>6.7677529999999981</v>
      </c>
      <c r="K2527" s="18" t="str">
        <f>OBV!F2527</f>
        <v>BULLISH</v>
      </c>
      <c r="L2527" s="18" t="str">
        <f>OBV!G2527</f>
        <v>NEUTRAL</v>
      </c>
      <c r="M2527" s="18" t="str">
        <f>OBV!H2527</f>
        <v>CONFIRMED BULLISH</v>
      </c>
    </row>
    <row r="2528" spans="1:13" ht="13.5" x14ac:dyDescent="0.25">
      <c r="A2528" s="4">
        <f>TITRES_STAT!B2531</f>
        <v>45685</v>
      </c>
      <c r="B2528" s="2">
        <f>TITRES_STAT!C2531</f>
        <v>16.899999999999999</v>
      </c>
      <c r="C2528" s="2">
        <f>RSI!I2528</f>
        <v>65.805124359348852</v>
      </c>
      <c r="D2528" s="2">
        <f>MACD!E2528</f>
        <v>-0.16591759678479079</v>
      </c>
      <c r="E2528" s="2">
        <f>MACD!F2528</f>
        <v>-7.4134995196143347E-2</v>
      </c>
      <c r="F2528" s="2">
        <f>'Moving Avg'!D2528</f>
        <v>8.0650200000000005</v>
      </c>
      <c r="G2528" s="2">
        <f>'Moving Avg'!E2528</f>
        <v>7.9107500000000002</v>
      </c>
      <c r="H2528" s="2">
        <f>'Moving Avg'!F2528</f>
        <v>7.7823499999999983</v>
      </c>
      <c r="I2528" s="2">
        <f>'Moving Avg'!G2528</f>
        <v>7.773725999999999</v>
      </c>
      <c r="J2528" s="2">
        <f>'Moving Avg'!H2528</f>
        <v>6.7823304999999978</v>
      </c>
      <c r="K2528" s="18" t="str">
        <f>OBV!F2528</f>
        <v>BULLISH</v>
      </c>
      <c r="L2528" s="18" t="str">
        <f>OBV!G2528</f>
        <v>NEUTRAL</v>
      </c>
      <c r="M2528" s="18" t="str">
        <f>OBV!H2528</f>
        <v>CONFIRMED BULLISH</v>
      </c>
    </row>
    <row r="2529" spans="1:13" ht="13.5" x14ac:dyDescent="0.25">
      <c r="A2529" s="4">
        <f>TITRES_STAT!B2532</f>
        <v>45686</v>
      </c>
      <c r="B2529" s="2">
        <f>TITRES_STAT!C2532</f>
        <v>16.899999999999999</v>
      </c>
      <c r="C2529" s="2">
        <f>RSI!I2529</f>
        <v>65.805124359348852</v>
      </c>
      <c r="D2529" s="2">
        <f>MACD!E2529</f>
        <v>-0.17437146277195126</v>
      </c>
      <c r="E2529" s="2">
        <f>MACD!F2529</f>
        <v>-9.4182288711304935E-2</v>
      </c>
      <c r="F2529" s="2">
        <f>'Moving Avg'!D2529</f>
        <v>8.1177200000000003</v>
      </c>
      <c r="G2529" s="2">
        <f>'Moving Avg'!E2529</f>
        <v>7.9466800000000006</v>
      </c>
      <c r="H2529" s="2">
        <f>'Moving Avg'!F2529</f>
        <v>7.801755</v>
      </c>
      <c r="I2529" s="2">
        <f>'Moving Avg'!G2529</f>
        <v>7.7804339999999987</v>
      </c>
      <c r="J2529" s="2">
        <f>'Moving Avg'!H2529</f>
        <v>6.797159999999999</v>
      </c>
      <c r="K2529" s="18" t="str">
        <f>OBV!F2529</f>
        <v>BULLISH</v>
      </c>
      <c r="L2529" s="18" t="str">
        <f>OBV!G2529</f>
        <v>NEUTRAL</v>
      </c>
      <c r="M2529" s="18" t="str">
        <f>OBV!H2529</f>
        <v>CONFIRMED BULLISH</v>
      </c>
    </row>
    <row r="2530" spans="1:13" ht="13.5" x14ac:dyDescent="0.25">
      <c r="A2530" s="4">
        <f>TITRES_STAT!B2533</f>
        <v>45687</v>
      </c>
      <c r="B2530" s="2">
        <f>TITRES_STAT!C2533</f>
        <v>16.989999999999998</v>
      </c>
      <c r="C2530" s="2">
        <f>RSI!I2530</f>
        <v>67.567379732659816</v>
      </c>
      <c r="D2530" s="2">
        <f>MACD!E2530</f>
        <v>-0.18999461745964741</v>
      </c>
      <c r="E2530" s="2">
        <f>MACD!F2530</f>
        <v>-0.11334475446097345</v>
      </c>
      <c r="F2530" s="2">
        <f>'Moving Avg'!D2530</f>
        <v>8.1503199999999989</v>
      </c>
      <c r="G2530" s="2">
        <f>'Moving Avg'!E2530</f>
        <v>7.9893299999999998</v>
      </c>
      <c r="H2530" s="2">
        <f>'Moving Avg'!F2530</f>
        <v>7.8206850000000001</v>
      </c>
      <c r="I2530" s="2">
        <f>'Moving Avg'!G2530</f>
        <v>7.7876219999999998</v>
      </c>
      <c r="J2530" s="2">
        <f>'Moving Avg'!H2530</f>
        <v>6.8123659999999981</v>
      </c>
      <c r="K2530" s="18" t="str">
        <f>OBV!F2530</f>
        <v>BULLISH</v>
      </c>
      <c r="L2530" s="18" t="str">
        <f>OBV!G2530</f>
        <v>NEUTRAL</v>
      </c>
      <c r="M2530" s="18" t="str">
        <f>OBV!H2530</f>
        <v>CONFIRMED BULLISH</v>
      </c>
    </row>
    <row r="2531" spans="1:13" ht="13.5" x14ac:dyDescent="0.25">
      <c r="A2531" s="4">
        <f>TITRES_STAT!B2534</f>
        <v>45688</v>
      </c>
      <c r="B2531" s="2">
        <f>TITRES_STAT!C2534</f>
        <v>16.89</v>
      </c>
      <c r="C2531" s="2">
        <f>RSI!I2531</f>
        <v>63.642747988934538</v>
      </c>
      <c r="D2531" s="2">
        <f>MACD!E2531</f>
        <v>-0.19842079714420002</v>
      </c>
      <c r="E2531" s="2">
        <f>MACD!F2531</f>
        <v>-0.13035996299761876</v>
      </c>
      <c r="F2531" s="2">
        <f>'Moving Avg'!D2531</f>
        <v>8.1158199999999994</v>
      </c>
      <c r="G2531" s="2">
        <f>'Moving Avg'!E2531</f>
        <v>8.0252599999999994</v>
      </c>
      <c r="H2531" s="2">
        <f>'Moving Avg'!F2531</f>
        <v>7.8408050000000031</v>
      </c>
      <c r="I2531" s="2">
        <f>'Moving Avg'!G2531</f>
        <v>7.7939460000000018</v>
      </c>
      <c r="J2531" s="2">
        <f>'Moving Avg'!H2531</f>
        <v>6.8269424999999977</v>
      </c>
      <c r="K2531" s="18" t="str">
        <f>OBV!F2531</f>
        <v>BEARISH</v>
      </c>
      <c r="L2531" s="18" t="str">
        <f>OBV!G2531</f>
        <v>NEUTRAL</v>
      </c>
      <c r="M2531" s="18" t="str">
        <f>OBV!H2531</f>
        <v>CONFIRMED BEARISH</v>
      </c>
    </row>
    <row r="2532" spans="1:13" ht="13.5" x14ac:dyDescent="0.25">
      <c r="A2532" s="4">
        <f>TITRES_STAT!B2535</f>
        <v>45691</v>
      </c>
      <c r="B2532" s="2">
        <f>TITRES_STAT!C2535</f>
        <v>16.88</v>
      </c>
      <c r="C2532" s="2">
        <f>RSI!I2532</f>
        <v>63.255311839330453</v>
      </c>
      <c r="D2532" s="2">
        <f>MACD!E2532</f>
        <v>-0.19472312257062541</v>
      </c>
      <c r="E2532" s="2">
        <f>MACD!F2532</f>
        <v>-0.1432325949122201</v>
      </c>
      <c r="F2532" s="2">
        <f>'Moving Avg'!D2532</f>
        <v>8.1033799999999978</v>
      </c>
      <c r="G2532" s="2">
        <f>'Moving Avg'!E2532</f>
        <v>8.0530599999999986</v>
      </c>
      <c r="H2532" s="2">
        <f>'Moving Avg'!F2532</f>
        <v>7.8606900000000026</v>
      </c>
      <c r="I2532" s="2">
        <f>'Moving Avg'!G2532</f>
        <v>7.7992180000000007</v>
      </c>
      <c r="J2532" s="2">
        <f>'Moving Avg'!H2532</f>
        <v>6.8418164999999975</v>
      </c>
      <c r="K2532" s="18" t="str">
        <f>OBV!F2532</f>
        <v>BEARISH</v>
      </c>
      <c r="L2532" s="18" t="str">
        <f>OBV!G2532</f>
        <v>NEUTRAL</v>
      </c>
      <c r="M2532" s="18" t="str">
        <f>OBV!H2532</f>
        <v>CONFIRMED BEARISH</v>
      </c>
    </row>
    <row r="2533" spans="1:13" ht="13.5" x14ac:dyDescent="0.25">
      <c r="A2533" s="4">
        <f>TITRES_STAT!B2536</f>
        <v>45692</v>
      </c>
      <c r="B2533" s="2">
        <f>TITRES_STAT!C2536</f>
        <v>16.850000000000001</v>
      </c>
      <c r="C2533" s="2">
        <f>RSI!I2533</f>
        <v>62.009763438231424</v>
      </c>
      <c r="D2533" s="2">
        <f>MACD!E2533</f>
        <v>-0.19538536474152046</v>
      </c>
      <c r="E2533" s="2">
        <f>MACD!F2533</f>
        <v>-0.15366314887808019</v>
      </c>
      <c r="F2533" s="2">
        <f>'Moving Avg'!D2533</f>
        <v>8.0986000000000011</v>
      </c>
      <c r="G2533" s="2">
        <f>'Moving Avg'!E2533</f>
        <v>8.0818100000000008</v>
      </c>
      <c r="H2533" s="2">
        <f>'Moving Avg'!F2533</f>
        <v>7.8882400000000015</v>
      </c>
      <c r="I2533" s="2">
        <f>'Moving Avg'!G2533</f>
        <v>7.8038180000000015</v>
      </c>
      <c r="J2533" s="2">
        <f>'Moving Avg'!H2533</f>
        <v>6.8567559999999972</v>
      </c>
      <c r="K2533" s="18" t="str">
        <f>OBV!F2533</f>
        <v>BEARISH</v>
      </c>
      <c r="L2533" s="18" t="str">
        <f>OBV!G2533</f>
        <v>NEUTRAL</v>
      </c>
      <c r="M2533" s="18" t="str">
        <f>OBV!H2533</f>
        <v>CONFIRMED BEARISH</v>
      </c>
    </row>
    <row r="2534" spans="1:13" ht="13.5" x14ac:dyDescent="0.25">
      <c r="A2534" s="4">
        <f>TITRES_STAT!B2537</f>
        <v>45693</v>
      </c>
      <c r="B2534" s="2">
        <f>TITRES_STAT!C2537</f>
        <v>17</v>
      </c>
      <c r="C2534" s="2">
        <f>RSI!I2534</f>
        <v>65.647059151224028</v>
      </c>
      <c r="D2534" s="2">
        <f>MACD!E2534</f>
        <v>-0.19491065003505348</v>
      </c>
      <c r="E2534" s="2">
        <f>MACD!F2534</f>
        <v>-0.16191264910947487</v>
      </c>
      <c r="F2534" s="2">
        <f>'Moving Avg'!D2534</f>
        <v>8.1082000000000001</v>
      </c>
      <c r="G2534" s="2">
        <f>'Moving Avg'!E2534</f>
        <v>8.1129599999999993</v>
      </c>
      <c r="H2534" s="2">
        <f>'Moving Avg'!F2534</f>
        <v>7.9157950000000001</v>
      </c>
      <c r="I2534" s="2">
        <f>'Moving Avg'!G2534</f>
        <v>7.8124440000000019</v>
      </c>
      <c r="J2534" s="2">
        <f>'Moving Avg'!H2534</f>
        <v>6.8719174999999959</v>
      </c>
      <c r="K2534" s="18" t="str">
        <f>OBV!F2534</f>
        <v>BEARISH</v>
      </c>
      <c r="L2534" s="18" t="str">
        <f>OBV!G2534</f>
        <v>NEUTRAL</v>
      </c>
      <c r="M2534" s="18" t="str">
        <f>OBV!H2534</f>
        <v>BEARISH DIVERGENCE</v>
      </c>
    </row>
    <row r="2535" spans="1:13" ht="13.5" x14ac:dyDescent="0.25">
      <c r="A2535" s="4">
        <f>TITRES_STAT!B2538</f>
        <v>45694</v>
      </c>
      <c r="B2535" s="2">
        <f>TITRES_STAT!C2538</f>
        <v>17.100000000000001</v>
      </c>
      <c r="C2535" s="2">
        <f>RSI!I2535</f>
        <v>67.855113771441822</v>
      </c>
      <c r="D2535" s="2">
        <f>MACD!E2535</f>
        <v>-0.17730783195978628</v>
      </c>
      <c r="E2535" s="2">
        <f>MACD!F2535</f>
        <v>-0.16499168567953715</v>
      </c>
      <c r="F2535" s="2">
        <f>'Moving Avg'!D2535</f>
        <v>8.1187400000000007</v>
      </c>
      <c r="G2535" s="2">
        <f>'Moving Avg'!E2535</f>
        <v>8.1345299999999998</v>
      </c>
      <c r="H2535" s="2">
        <f>'Moving Avg'!F2535</f>
        <v>7.9445450000000006</v>
      </c>
      <c r="I2535" s="2">
        <f>'Moving Avg'!G2535</f>
        <v>7.8203980000000026</v>
      </c>
      <c r="J2535" s="2">
        <f>'Moving Avg'!H2535</f>
        <v>6.8872034999999974</v>
      </c>
      <c r="K2535" s="18" t="str">
        <f>OBV!F2535</f>
        <v>BEARISH</v>
      </c>
      <c r="L2535" s="18" t="str">
        <f>OBV!G2535</f>
        <v>NEUTRAL</v>
      </c>
      <c r="M2535" s="18" t="str">
        <f>OBV!H2535</f>
        <v>BEARISH DIVERGENCE</v>
      </c>
    </row>
    <row r="2536" spans="1:13" ht="13.5" x14ac:dyDescent="0.25">
      <c r="A2536" s="4">
        <f>TITRES_STAT!B2539</f>
        <v>45695</v>
      </c>
      <c r="B2536" s="2">
        <f>TITRES_STAT!C2539</f>
        <v>17.100000000000001</v>
      </c>
      <c r="C2536" s="2">
        <f>RSI!I2536</f>
        <v>67.855113771441822</v>
      </c>
      <c r="D2536" s="2">
        <f>MACD!E2536</f>
        <v>-0.11972319863061998</v>
      </c>
      <c r="E2536" s="2">
        <f>MACD!F2536</f>
        <v>-0.15593798826975375</v>
      </c>
      <c r="F2536" s="2">
        <f>'Moving Avg'!D2536</f>
        <v>8.1388800000000003</v>
      </c>
      <c r="G2536" s="2">
        <f>'Moving Avg'!E2536</f>
        <v>8.1273499999999999</v>
      </c>
      <c r="H2536" s="2">
        <f>'Moving Avg'!F2536</f>
        <v>7.9732949999999985</v>
      </c>
      <c r="I2536" s="2">
        <f>'Moving Avg'!G2536</f>
        <v>7.8290240000000013</v>
      </c>
      <c r="J2536" s="2">
        <f>'Moving Avg'!H2536</f>
        <v>6.9026044999999963</v>
      </c>
      <c r="K2536" s="18" t="str">
        <f>OBV!F2536</f>
        <v>BEARISH</v>
      </c>
      <c r="L2536" s="18" t="str">
        <f>OBV!G2536</f>
        <v>NEUTRAL</v>
      </c>
      <c r="M2536" s="18" t="str">
        <f>OBV!H2536</f>
        <v>BEARISH DIVERGENCE</v>
      </c>
    </row>
    <row r="2537" spans="1:13" ht="13.5" x14ac:dyDescent="0.25">
      <c r="A2537" s="4">
        <f>TITRES_STAT!B2540</f>
        <v>45698</v>
      </c>
      <c r="B2537" s="2">
        <f>TITRES_STAT!C2540</f>
        <v>17.149999999999999</v>
      </c>
      <c r="C2537" s="2">
        <f>RSI!I2537</f>
        <v>69.00784848438542</v>
      </c>
      <c r="D2537" s="2">
        <f>MACD!E2537</f>
        <v>-9.1887110425368235E-2</v>
      </c>
      <c r="E2537" s="2">
        <f>MACD!F2537</f>
        <v>-0.14312781270087666</v>
      </c>
      <c r="F2537" s="2">
        <f>'Moving Avg'!D2537</f>
        <v>8.1647400000000001</v>
      </c>
      <c r="G2537" s="2">
        <f>'Moving Avg'!E2537</f>
        <v>8.1340599999999998</v>
      </c>
      <c r="H2537" s="2">
        <f>'Moving Avg'!F2537</f>
        <v>8.000845</v>
      </c>
      <c r="I2537" s="2">
        <f>'Moving Avg'!G2537</f>
        <v>7.837264000000002</v>
      </c>
      <c r="J2537" s="2">
        <f>'Moving Avg'!H2537</f>
        <v>6.9182394999999977</v>
      </c>
      <c r="K2537" s="18" t="str">
        <f>OBV!F2537</f>
        <v>BULLISH</v>
      </c>
      <c r="L2537" s="18" t="str">
        <f>OBV!G2537</f>
        <v>NEUTRAL</v>
      </c>
      <c r="M2537" s="18" t="str">
        <f>OBV!H2537</f>
        <v>CONFIRMED BULLISH</v>
      </c>
    </row>
    <row r="2538" spans="1:13" ht="13.5" x14ac:dyDescent="0.25">
      <c r="A2538" s="4">
        <f>TITRES_STAT!B2541</f>
        <v>45699</v>
      </c>
      <c r="B2538" s="2">
        <f>TITRES_STAT!C2541</f>
        <v>17.940000000000001</v>
      </c>
      <c r="C2538" s="2">
        <f>RSI!I2538</f>
        <v>80.771300462265458</v>
      </c>
      <c r="D2538" s="2">
        <f>MACD!E2538</f>
        <v>-0.10594787196911337</v>
      </c>
      <c r="E2538" s="2">
        <f>MACD!F2538</f>
        <v>-0.135691824554524</v>
      </c>
      <c r="F2538" s="2">
        <f>'Moving Avg'!D2538</f>
        <v>8.2692000000000014</v>
      </c>
      <c r="G2538" s="2">
        <f>'Moving Avg'!E2538</f>
        <v>8.1838999999999995</v>
      </c>
      <c r="H2538" s="2">
        <f>'Moving Avg'!F2538</f>
        <v>8.047324999999999</v>
      </c>
      <c r="I2538" s="2">
        <f>'Moving Avg'!G2538</f>
        <v>7.8530760000000033</v>
      </c>
      <c r="J2538" s="2">
        <f>'Moving Avg'!H2538</f>
        <v>6.9355379999999975</v>
      </c>
      <c r="K2538" s="18" t="str">
        <f>OBV!F2538</f>
        <v>BULLISH</v>
      </c>
      <c r="L2538" s="18" t="str">
        <f>OBV!G2538</f>
        <v>NEUTRAL</v>
      </c>
      <c r="M2538" s="18" t="str">
        <f>OBV!H2538</f>
        <v>CONFIRMED BULLISH</v>
      </c>
    </row>
    <row r="2539" spans="1:13" ht="13.5" x14ac:dyDescent="0.25">
      <c r="A2539" s="4">
        <f>TITRES_STAT!B2542</f>
        <v>45700</v>
      </c>
      <c r="B2539" s="2">
        <f>TITRES_STAT!C2542</f>
        <v>18.29</v>
      </c>
      <c r="C2539" s="2">
        <f>RSI!I2539</f>
        <v>83.719103770358203</v>
      </c>
      <c r="D2539" s="2">
        <f>MACD!E2539</f>
        <v>-0.13385874928151598</v>
      </c>
      <c r="E2539" s="2">
        <f>MACD!F2539</f>
        <v>-0.13532520949992241</v>
      </c>
      <c r="F2539" s="2">
        <f>'Moving Avg'!D2539</f>
        <v>8.3928200000000004</v>
      </c>
      <c r="G2539" s="2">
        <f>'Moving Avg'!E2539</f>
        <v>8.250510000000002</v>
      </c>
      <c r="H2539" s="2">
        <f>'Moving Avg'!F2539</f>
        <v>8.0985949999999995</v>
      </c>
      <c r="I2539" s="2">
        <f>'Moving Avg'!G2539</f>
        <v>7.8722420000000008</v>
      </c>
      <c r="J2539" s="2">
        <f>'Moving Avg'!H2539</f>
        <v>6.9537899999999979</v>
      </c>
      <c r="K2539" s="18" t="str">
        <f>OBV!F2539</f>
        <v>BULLISH</v>
      </c>
      <c r="L2539" s="18" t="str">
        <f>OBV!G2539</f>
        <v>NEUTRAL</v>
      </c>
      <c r="M2539" s="18" t="str">
        <f>OBV!H2539</f>
        <v>CONFIRMED BULLISH</v>
      </c>
    </row>
    <row r="2540" spans="1:13" ht="13.5" x14ac:dyDescent="0.25">
      <c r="A2540" s="4">
        <f>TITRES_STAT!B2543</f>
        <v>45701</v>
      </c>
      <c r="B2540" s="2">
        <f>TITRES_STAT!C2543</f>
        <v>19.190000000000001</v>
      </c>
      <c r="C2540" s="2">
        <f>RSI!I2540</f>
        <v>88.570809353349105</v>
      </c>
      <c r="D2540" s="2">
        <f>MACD!E2540</f>
        <v>-0.18708626000454931</v>
      </c>
      <c r="E2540" s="2">
        <f>MACD!F2540</f>
        <v>-0.14567741960084779</v>
      </c>
      <c r="F2540" s="2">
        <f>'Moving Avg'!D2540</f>
        <v>8.5931000000000015</v>
      </c>
      <c r="G2540" s="2">
        <f>'Moving Avg'!E2540</f>
        <v>8.3559200000000011</v>
      </c>
      <c r="H2540" s="2">
        <f>'Moving Avg'!F2540</f>
        <v>8.172625</v>
      </c>
      <c r="I2540" s="2">
        <f>'Moving Avg'!G2540</f>
        <v>7.9002240000000015</v>
      </c>
      <c r="J2540" s="2">
        <f>'Moving Avg'!H2540</f>
        <v>6.974312499999999</v>
      </c>
      <c r="K2540" s="18" t="str">
        <f>OBV!F2540</f>
        <v>BULLISH</v>
      </c>
      <c r="L2540" s="18" t="str">
        <f>OBV!G2540</f>
        <v>NEUTRAL</v>
      </c>
      <c r="M2540" s="18" t="str">
        <f>OBV!H2540</f>
        <v>CONFIRMED BULLISH</v>
      </c>
    </row>
    <row r="2541" spans="1:13" ht="13.5" x14ac:dyDescent="0.25">
      <c r="A2541" s="4">
        <f>TITRES_STAT!B2544</f>
        <v>45702</v>
      </c>
      <c r="B2541" s="2">
        <f>TITRES_STAT!C2544</f>
        <v>19.84</v>
      </c>
      <c r="C2541" s="2">
        <f>RSI!I2541</f>
        <v>90.72126078582184</v>
      </c>
      <c r="D2541" s="2">
        <f>MACD!E2541</f>
        <v>-0.26912050618351202</v>
      </c>
      <c r="E2541" s="2">
        <f>MACD!F2541</f>
        <v>-0.17036603691738064</v>
      </c>
      <c r="F2541" s="2">
        <f>'Moving Avg'!D2541</f>
        <v>8.8556600000000003</v>
      </c>
      <c r="G2541" s="2">
        <f>'Moving Avg'!E2541</f>
        <v>8.4972700000000003</v>
      </c>
      <c r="H2541" s="2">
        <f>'Moving Avg'!F2541</f>
        <v>8.2612649999999999</v>
      </c>
      <c r="I2541" s="2">
        <f>'Moving Avg'!G2541</f>
        <v>7.935106000000002</v>
      </c>
      <c r="J2541" s="2">
        <f>'Moving Avg'!H2541</f>
        <v>6.9963919999999984</v>
      </c>
      <c r="K2541" s="18" t="str">
        <f>OBV!F2541</f>
        <v>BULLISH</v>
      </c>
      <c r="L2541" s="18" t="str">
        <f>OBV!G2541</f>
        <v>STRONG</v>
      </c>
      <c r="M2541" s="18" t="str">
        <f>OBV!H2541</f>
        <v>CONFIRMED BULLISH</v>
      </c>
    </row>
    <row r="2542" spans="1:13" ht="13.5" x14ac:dyDescent="0.25">
      <c r="A2542" s="4">
        <f>TITRES_STAT!B2545</f>
        <v>45705</v>
      </c>
      <c r="B2542" s="2">
        <f>TITRES_STAT!C2545</f>
        <v>19.5</v>
      </c>
      <c r="C2542" s="2">
        <f>RSI!I2542</f>
        <v>82.026538667463825</v>
      </c>
      <c r="D2542" s="2">
        <f>MACD!E2542</f>
        <v>-0.33509012348972611</v>
      </c>
      <c r="E2542" s="2">
        <f>MACD!F2542</f>
        <v>-0.20331085423184975</v>
      </c>
      <c r="F2542" s="2">
        <f>'Moving Avg'!D2542</f>
        <v>9.0808600000000013</v>
      </c>
      <c r="G2542" s="2">
        <f>'Moving Avg'!E2542</f>
        <v>8.6228000000000016</v>
      </c>
      <c r="H2542" s="2">
        <f>'Moving Avg'!F2542</f>
        <v>8.3379300000000001</v>
      </c>
      <c r="I2542" s="2">
        <f>'Moving Avg'!G2542</f>
        <v>7.9657720000000003</v>
      </c>
      <c r="J2542" s="2">
        <f>'Moving Avg'!H2542</f>
        <v>7.0176569999999989</v>
      </c>
      <c r="K2542" s="18" t="str">
        <f>OBV!F2542</f>
        <v>BULLISH</v>
      </c>
      <c r="L2542" s="18" t="str">
        <f>OBV!G2542</f>
        <v>STRONG</v>
      </c>
      <c r="M2542" s="18" t="str">
        <f>OBV!H2542</f>
        <v>CONFIRMED BULLISH</v>
      </c>
    </row>
    <row r="2543" spans="1:13" ht="13.5" x14ac:dyDescent="0.25">
      <c r="A2543" s="4">
        <f>TITRES_STAT!B2546</f>
        <v>45706</v>
      </c>
      <c r="B2543" s="2">
        <f>TITRES_STAT!C2546</f>
        <v>19.38</v>
      </c>
      <c r="C2543" s="2">
        <f>RSI!I2543</f>
        <v>79.143225474599916</v>
      </c>
      <c r="D2543" s="2">
        <f>MACD!E2543</f>
        <v>-0.39521856868986838</v>
      </c>
      <c r="E2543" s="2">
        <f>MACD!F2543</f>
        <v>-0.24169239712345347</v>
      </c>
      <c r="F2543" s="2">
        <f>'Moving Avg'!D2543</f>
        <v>9.2188400000000001</v>
      </c>
      <c r="G2543" s="2">
        <f>'Moving Avg'!E2543</f>
        <v>8.7440200000000008</v>
      </c>
      <c r="H2543" s="2">
        <f>'Moving Avg'!F2543</f>
        <v>8.4129149999999999</v>
      </c>
      <c r="I2543" s="2">
        <f>'Moving Avg'!G2543</f>
        <v>7.9952880000000004</v>
      </c>
      <c r="J2543" s="2">
        <f>'Moving Avg'!H2543</f>
        <v>7.0384509999999985</v>
      </c>
      <c r="K2543" s="18" t="str">
        <f>OBV!F2543</f>
        <v>BULLISH</v>
      </c>
      <c r="L2543" s="18" t="str">
        <f>OBV!G2543</f>
        <v>NEUTRAL</v>
      </c>
      <c r="M2543" s="18" t="str">
        <f>OBV!H2543</f>
        <v>CONFIRMED BULLISH</v>
      </c>
    </row>
    <row r="2544" spans="1:13" ht="13.5" x14ac:dyDescent="0.25">
      <c r="A2544" s="4">
        <f>TITRES_STAT!B2547</f>
        <v>45707</v>
      </c>
      <c r="B2544" s="2">
        <f>TITRES_STAT!C2547</f>
        <v>19.47</v>
      </c>
      <c r="C2544" s="2">
        <f>RSI!I2544</f>
        <v>79.719999869683036</v>
      </c>
      <c r="D2544" s="2">
        <f>MACD!E2544</f>
        <v>-0.44377654064223115</v>
      </c>
      <c r="E2544" s="2">
        <f>MACD!F2544</f>
        <v>-0.28210922582720899</v>
      </c>
      <c r="F2544" s="2">
        <f>'Moving Avg'!D2544</f>
        <v>9.3319200000000002</v>
      </c>
      <c r="G2544" s="2">
        <f>'Moving Avg'!E2544</f>
        <v>8.8623700000000003</v>
      </c>
      <c r="H2544" s="2">
        <f>'Moving Avg'!F2544</f>
        <v>8.4876650000000016</v>
      </c>
      <c r="I2544" s="2">
        <f>'Moving Avg'!G2544</f>
        <v>8.0261460000000007</v>
      </c>
      <c r="J2544" s="2">
        <f>'Moving Avg'!H2544</f>
        <v>7.0594149999999987</v>
      </c>
      <c r="K2544" s="18" t="str">
        <f>OBV!F2544</f>
        <v>BULLISH</v>
      </c>
      <c r="L2544" s="18" t="str">
        <f>OBV!G2544</f>
        <v>NEUTRAL</v>
      </c>
      <c r="M2544" s="18" t="str">
        <f>OBV!H2544</f>
        <v>CONFIRMED BULLISH</v>
      </c>
    </row>
    <row r="2545" spans="1:13" ht="13.5" x14ac:dyDescent="0.25">
      <c r="A2545" s="4">
        <f>TITRES_STAT!B2548</f>
        <v>45708</v>
      </c>
      <c r="B2545" s="2">
        <f>TITRES_STAT!C2548</f>
        <v>19.399999999999999</v>
      </c>
      <c r="C2545" s="2">
        <f>RSI!I2545</f>
        <v>77.915231765699772</v>
      </c>
      <c r="D2545" s="2">
        <f>MACD!E2545</f>
        <v>-0.48039231307622288</v>
      </c>
      <c r="E2545" s="2">
        <f>MACD!F2545</f>
        <v>-0.32176584327701174</v>
      </c>
      <c r="F2545" s="2">
        <f>'Moving Avg'!D2545</f>
        <v>9.3520399999999988</v>
      </c>
      <c r="G2545" s="2">
        <f>'Moving Avg'!E2545</f>
        <v>8.972570000000001</v>
      </c>
      <c r="H2545" s="2">
        <f>'Moving Avg'!F2545</f>
        <v>8.5535500000000013</v>
      </c>
      <c r="I2545" s="2">
        <f>'Moving Avg'!G2545</f>
        <v>8.0564280000000004</v>
      </c>
      <c r="J2545" s="2">
        <f>'Moving Avg'!H2545</f>
        <v>7.0799819999999984</v>
      </c>
      <c r="K2545" s="18" t="str">
        <f>OBV!F2545</f>
        <v>BULLISH</v>
      </c>
      <c r="L2545" s="18" t="str">
        <f>OBV!G2545</f>
        <v>NEUTRAL</v>
      </c>
      <c r="M2545" s="18" t="str">
        <f>OBV!H2545</f>
        <v>CONFIRMED BULLISH</v>
      </c>
    </row>
    <row r="2546" spans="1:13" ht="13.5" x14ac:dyDescent="0.25">
      <c r="A2546" s="4">
        <f>TITRES_STAT!B2549</f>
        <v>45709</v>
      </c>
      <c r="B2546" s="2">
        <f>TITRES_STAT!C2549</f>
        <v>19.5</v>
      </c>
      <c r="C2546" s="2">
        <f>RSI!I2546</f>
        <v>78.657036760833364</v>
      </c>
      <c r="D2546" s="2">
        <f>MACD!E2546</f>
        <v>-0.51971188050369577</v>
      </c>
      <c r="E2546" s="2">
        <f>MACD!F2546</f>
        <v>-0.36135505072234853</v>
      </c>
      <c r="F2546" s="2">
        <f>'Moving Avg'!D2546</f>
        <v>9.3194600000000012</v>
      </c>
      <c r="G2546" s="2">
        <f>'Moving Avg'!E2546</f>
        <v>9.0875599999999999</v>
      </c>
      <c r="H2546" s="2">
        <f>'Moving Avg'!F2546</f>
        <v>8.6074549999999999</v>
      </c>
      <c r="I2546" s="2">
        <f>'Moving Avg'!G2546</f>
        <v>8.0880519999999994</v>
      </c>
      <c r="J2546" s="2">
        <f>'Moving Avg'!H2546</f>
        <v>7.1007884999999975</v>
      </c>
      <c r="K2546" s="18" t="str">
        <f>OBV!F2546</f>
        <v>BEARISH</v>
      </c>
      <c r="L2546" s="18" t="str">
        <f>OBV!G2546</f>
        <v>NEUTRAL</v>
      </c>
      <c r="M2546" s="18" t="str">
        <f>OBV!H2546</f>
        <v>CONFIRMED BEARISH</v>
      </c>
    </row>
    <row r="2547" spans="1:13" ht="13.5" x14ac:dyDescent="0.25">
      <c r="A2547" s="4">
        <f>TITRES_STAT!B2550</f>
        <v>45712</v>
      </c>
      <c r="B2547" s="2">
        <f>TITRES_STAT!C2550</f>
        <v>19.489999999999998</v>
      </c>
      <c r="C2547" s="2">
        <f>RSI!I2547</f>
        <v>78.37294836145243</v>
      </c>
      <c r="D2547" s="2">
        <f>MACD!E2547</f>
        <v>-0.55366696175879504</v>
      </c>
      <c r="E2547" s="2">
        <f>MACD!F2547</f>
        <v>-0.39981743292963784</v>
      </c>
      <c r="F2547" s="2">
        <f>'Moving Avg'!D2547</f>
        <v>9.3185000000000002</v>
      </c>
      <c r="G2547" s="2">
        <f>'Moving Avg'!E2547</f>
        <v>9.1996800000000007</v>
      </c>
      <c r="H2547" s="2">
        <f>'Moving Avg'!F2547</f>
        <v>8.6668699999999994</v>
      </c>
      <c r="I2547" s="2">
        <f>'Moving Avg'!G2547</f>
        <v>8.1205379999999998</v>
      </c>
      <c r="J2547" s="2">
        <f>'Moving Avg'!H2547</f>
        <v>7.1220294999999991</v>
      </c>
      <c r="K2547" s="18" t="str">
        <f>OBV!F2547</f>
        <v>BEARISH</v>
      </c>
      <c r="L2547" s="18" t="str">
        <f>OBV!G2547</f>
        <v>NEUTRAL</v>
      </c>
      <c r="M2547" s="18" t="str">
        <f>OBV!H2547</f>
        <v>CONFIRMED BEARISH</v>
      </c>
    </row>
    <row r="2548" spans="1:13" ht="13.5" x14ac:dyDescent="0.25">
      <c r="A2548" s="4">
        <f>TITRES_STAT!B2551</f>
        <v>45713</v>
      </c>
      <c r="B2548" s="2">
        <f>TITRES_STAT!C2551</f>
        <v>19.8</v>
      </c>
      <c r="C2548" s="2">
        <f>RSI!I2548</f>
        <v>80.697273270426649</v>
      </c>
      <c r="D2548" s="2">
        <f>MACD!E2548</f>
        <v>-0.53949881218077955</v>
      </c>
      <c r="E2548" s="2">
        <f>MACD!F2548</f>
        <v>-0.42775370877986618</v>
      </c>
      <c r="F2548" s="2">
        <f>'Moving Avg'!D2548</f>
        <v>9.3587600000000002</v>
      </c>
      <c r="G2548" s="2">
        <f>'Moving Avg'!E2548</f>
        <v>9.2888000000000002</v>
      </c>
      <c r="H2548" s="2">
        <f>'Moving Avg'!F2548</f>
        <v>8.7363499999999998</v>
      </c>
      <c r="I2548" s="2">
        <f>'Moving Avg'!G2548</f>
        <v>8.1551339999999986</v>
      </c>
      <c r="J2548" s="2">
        <f>'Moving Avg'!H2548</f>
        <v>7.1440134999999989</v>
      </c>
      <c r="K2548" s="18" t="str">
        <f>OBV!F2548</f>
        <v>BULLISH</v>
      </c>
      <c r="L2548" s="18" t="str">
        <f>OBV!G2548</f>
        <v>NEUTRAL</v>
      </c>
      <c r="M2548" s="18" t="str">
        <f>OBV!H2548</f>
        <v>CONFIRMED BULLISH</v>
      </c>
    </row>
    <row r="2549" spans="1:13" ht="13.5" x14ac:dyDescent="0.25">
      <c r="A2549" s="4">
        <f>TITRES_STAT!B2552</f>
        <v>45714</v>
      </c>
      <c r="B2549" s="2">
        <f>TITRES_STAT!C2552</f>
        <v>19.8</v>
      </c>
      <c r="C2549" s="2">
        <f>RSI!I2549</f>
        <v>80.697273270426649</v>
      </c>
      <c r="D2549" s="2">
        <f>MACD!E2549</f>
        <v>-0.50660640083412112</v>
      </c>
      <c r="E2549" s="2">
        <f>MACD!F2549</f>
        <v>-0.4435242471907172</v>
      </c>
      <c r="F2549" s="2">
        <f>'Moving Avg'!D2549</f>
        <v>9.3903800000000004</v>
      </c>
      <c r="G2549" s="2">
        <f>'Moving Avg'!E2549</f>
        <v>9.3611500000000003</v>
      </c>
      <c r="H2549" s="2">
        <f>'Moving Avg'!F2549</f>
        <v>8.8058300000000003</v>
      </c>
      <c r="I2549" s="2">
        <f>'Moving Avg'!G2549</f>
        <v>8.1897299999999991</v>
      </c>
      <c r="J2549" s="2">
        <f>'Moving Avg'!H2549</f>
        <v>7.1660204999999983</v>
      </c>
      <c r="K2549" s="18" t="str">
        <f>OBV!F2549</f>
        <v>BEARISH</v>
      </c>
      <c r="L2549" s="18" t="str">
        <f>OBV!G2549</f>
        <v>NEUTRAL</v>
      </c>
      <c r="M2549" s="18" t="str">
        <f>OBV!H2549</f>
        <v>BEARISH DIVERGENCE</v>
      </c>
    </row>
    <row r="2550" spans="1:13" ht="13.5" x14ac:dyDescent="0.25">
      <c r="A2550" s="4">
        <f>TITRES_STAT!B2553</f>
        <v>45715</v>
      </c>
      <c r="B2550" s="2">
        <f>TITRES_STAT!C2553</f>
        <v>19.89</v>
      </c>
      <c r="C2550" s="2">
        <f>RSI!I2550</f>
        <v>81.370750184510626</v>
      </c>
      <c r="D2550" s="2">
        <f>MACD!E2550</f>
        <v>-0.42016184606583806</v>
      </c>
      <c r="E2550" s="2">
        <f>MACD!F2550</f>
        <v>-0.43885176696574135</v>
      </c>
      <c r="F2550" s="2">
        <f>'Moving Avg'!D2550</f>
        <v>9.4373400000000007</v>
      </c>
      <c r="G2550" s="2">
        <f>'Moving Avg'!E2550</f>
        <v>9.3946900000000007</v>
      </c>
      <c r="H2550" s="2">
        <f>'Moving Avg'!F2550</f>
        <v>8.8753050000000009</v>
      </c>
      <c r="I2550" s="2">
        <f>'Moving Avg'!G2550</f>
        <v>8.2254739999999984</v>
      </c>
      <c r="J2550" s="2">
        <f>'Moving Avg'!H2550</f>
        <v>7.1889079999999987</v>
      </c>
      <c r="K2550" s="18" t="str">
        <f>OBV!F2550</f>
        <v>BULLISH</v>
      </c>
      <c r="L2550" s="18" t="str">
        <f>OBV!G2550</f>
        <v>NEUTRAL</v>
      </c>
      <c r="M2550" s="18" t="str">
        <f>OBV!H2550</f>
        <v>CONFIRMED BULLISH</v>
      </c>
    </row>
    <row r="2551" spans="1:13" ht="13.5" x14ac:dyDescent="0.25">
      <c r="A2551" s="4">
        <f>TITRES_STAT!B2554</f>
        <v>45716</v>
      </c>
      <c r="B2551" s="2">
        <f>TITRES_STAT!C2554</f>
        <v>19.79</v>
      </c>
      <c r="C2551" s="2">
        <f>RSI!I2551</f>
        <v>78.10901903548509</v>
      </c>
      <c r="D2551" s="2">
        <f>MACD!E2551</f>
        <v>-0.30001284337198975</v>
      </c>
      <c r="E2551" s="2">
        <f>MACD!F2551</f>
        <v>-0.41108398224699105</v>
      </c>
      <c r="F2551" s="2">
        <f>'Moving Avg'!D2551</f>
        <v>9.4651399999999999</v>
      </c>
      <c r="G2551" s="2">
        <f>'Moving Avg'!E2551</f>
        <v>9.3923000000000005</v>
      </c>
      <c r="H2551" s="2">
        <f>'Moving Avg'!F2551</f>
        <v>8.9447849999999995</v>
      </c>
      <c r="I2551" s="2">
        <f>'Moving Avg'!G2551</f>
        <v>8.2604519999999972</v>
      </c>
      <c r="J2551" s="2">
        <f>'Moving Avg'!H2551</f>
        <v>7.2110974999999993</v>
      </c>
      <c r="K2551" s="18" t="str">
        <f>OBV!F2551</f>
        <v>BULLISH</v>
      </c>
      <c r="L2551" s="18" t="str">
        <f>OBV!G2551</f>
        <v>NEUTRAL</v>
      </c>
      <c r="M2551" s="18" t="str">
        <f>OBV!H2551</f>
        <v>CONFIRMED BULLISH</v>
      </c>
    </row>
    <row r="2552" spans="1:13" ht="13.5" x14ac:dyDescent="0.25">
      <c r="A2552" s="4">
        <f>TITRES_STAT!B2555</f>
        <v>45719</v>
      </c>
      <c r="B2552" s="2">
        <f>TITRES_STAT!C2555</f>
        <v>19.79</v>
      </c>
      <c r="C2552" s="2">
        <f>RSI!I2552</f>
        <v>78.10901903548509</v>
      </c>
      <c r="D2552" s="2">
        <f>MACD!E2552</f>
        <v>-0.22724923335974978</v>
      </c>
      <c r="E2552" s="2">
        <f>MACD!F2552</f>
        <v>-0.37431703246954284</v>
      </c>
      <c r="F2552" s="2">
        <f>'Moving Avg'!D2552</f>
        <v>9.4939</v>
      </c>
      <c r="G2552" s="2">
        <f>'Moving Avg'!E2552</f>
        <v>9.4062000000000001</v>
      </c>
      <c r="H2552" s="2">
        <f>'Moving Avg'!F2552</f>
        <v>9.0145000000000017</v>
      </c>
      <c r="I2552" s="2">
        <f>'Moving Avg'!G2552</f>
        <v>8.2964839999999977</v>
      </c>
      <c r="J2552" s="2">
        <f>'Moving Avg'!H2552</f>
        <v>7.2327135</v>
      </c>
      <c r="K2552" s="18" t="str">
        <f>OBV!F2552</f>
        <v>BULLISH</v>
      </c>
      <c r="L2552" s="18" t="str">
        <f>OBV!G2552</f>
        <v>NEUTRAL</v>
      </c>
      <c r="M2552" s="18" t="str">
        <f>OBV!H2552</f>
        <v>CONFIRMED BULLISH</v>
      </c>
    </row>
    <row r="2553" spans="1:13" ht="13.5" x14ac:dyDescent="0.25">
      <c r="A2553" s="4">
        <f>TITRES_STAT!B2556</f>
        <v>45720</v>
      </c>
      <c r="B2553" s="2">
        <f>TITRES_STAT!C2556</f>
        <v>19.600000000000001</v>
      </c>
      <c r="C2553" s="2">
        <f>RSI!I2553</f>
        <v>71.763922418574452</v>
      </c>
      <c r="D2553" s="2">
        <f>MACD!E2553</f>
        <v>-0.17133302342583079</v>
      </c>
      <c r="E2553" s="2">
        <f>MACD!F2553</f>
        <v>-0.33372023066080048</v>
      </c>
      <c r="F2553" s="2">
        <f>'Moving Avg'!D2553</f>
        <v>9.4747199999999996</v>
      </c>
      <c r="G2553" s="2">
        <f>'Moving Avg'!E2553</f>
        <v>9.4167400000000008</v>
      </c>
      <c r="H2553" s="2">
        <f>'Moving Avg'!F2553</f>
        <v>9.0803800000000017</v>
      </c>
      <c r="I2553" s="2">
        <f>'Moving Avg'!G2553</f>
        <v>8.3295439999999967</v>
      </c>
      <c r="J2553" s="2">
        <f>'Moving Avg'!H2553</f>
        <v>7.2534844999999999</v>
      </c>
      <c r="K2553" s="18" t="str">
        <f>OBV!F2553</f>
        <v>BULLISH</v>
      </c>
      <c r="L2553" s="18" t="str">
        <f>OBV!G2553</f>
        <v>NEUTRAL</v>
      </c>
      <c r="M2553" s="18" t="str">
        <f>OBV!H2553</f>
        <v>BULLISH DIVERGENCE</v>
      </c>
    </row>
    <row r="2554" spans="1:13" ht="13.5" x14ac:dyDescent="0.25">
      <c r="A2554" s="4">
        <f>TITRES_STAT!B2557</f>
        <v>45721</v>
      </c>
      <c r="B2554" s="2">
        <f>TITRES_STAT!C2557</f>
        <v>19.600000000000001</v>
      </c>
      <c r="C2554" s="2">
        <f>RSI!I2554</f>
        <v>71.763922418574452</v>
      </c>
      <c r="D2554" s="2">
        <f>MACD!E2554</f>
        <v>-0.12012649970636957</v>
      </c>
      <c r="E2554" s="2">
        <f>MACD!F2554</f>
        <v>-0.29100148446991431</v>
      </c>
      <c r="F2554" s="2">
        <f>'Moving Avg'!D2554</f>
        <v>9.4555400000000009</v>
      </c>
      <c r="G2554" s="2">
        <f>'Moving Avg'!E2554</f>
        <v>9.4229599999999998</v>
      </c>
      <c r="H2554" s="2">
        <f>'Moving Avg'!F2554</f>
        <v>9.1426650000000027</v>
      </c>
      <c r="I2554" s="2">
        <f>'Moving Avg'!G2554</f>
        <v>8.3630839999999971</v>
      </c>
      <c r="J2554" s="2">
        <f>'Moving Avg'!H2554</f>
        <v>7.2738424999999998</v>
      </c>
      <c r="K2554" s="18" t="str">
        <f>OBV!F2554</f>
        <v>BULLISH</v>
      </c>
      <c r="L2554" s="18" t="str">
        <f>OBV!G2554</f>
        <v>NEUTRAL</v>
      </c>
      <c r="M2554" s="18" t="str">
        <f>OBV!H2554</f>
        <v>BULLISH DIVERGENCE</v>
      </c>
    </row>
    <row r="2555" spans="1:13" ht="13.5" x14ac:dyDescent="0.25">
      <c r="A2555" s="4">
        <f>TITRES_STAT!B2558</f>
        <v>45722</v>
      </c>
      <c r="B2555" s="2">
        <f>TITRES_STAT!C2558</f>
        <v>19.600000000000001</v>
      </c>
      <c r="C2555" s="2">
        <f>RSI!I2555</f>
        <v>71.763922418574452</v>
      </c>
      <c r="D2555" s="2">
        <f>MACD!E2555</f>
        <v>-8.451652813463717E-2</v>
      </c>
      <c r="E2555" s="2">
        <f>MACD!F2555</f>
        <v>-0.2497044932028589</v>
      </c>
      <c r="F2555" s="2">
        <f>'Moving Avg'!D2555</f>
        <v>9.42774</v>
      </c>
      <c r="G2555" s="2">
        <f>'Moving Avg'!E2555</f>
        <v>9.4325399999999995</v>
      </c>
      <c r="H2555" s="2">
        <f>'Moving Avg'!F2555</f>
        <v>9.202555000000002</v>
      </c>
      <c r="I2555" s="2">
        <f>'Moving Avg'!G2555</f>
        <v>8.3961439999999978</v>
      </c>
      <c r="J2555" s="2">
        <f>'Moving Avg'!H2555</f>
        <v>7.2939709999999991</v>
      </c>
      <c r="K2555" s="18" t="str">
        <f>OBV!F2555</f>
        <v>BEARISH</v>
      </c>
      <c r="L2555" s="18" t="str">
        <f>OBV!G2555</f>
        <v>NEUTRAL</v>
      </c>
      <c r="M2555" s="18" t="str">
        <f>OBV!H2555</f>
        <v>CONFIRMED BEARISH</v>
      </c>
    </row>
    <row r="2556" spans="1:13" ht="13.5" x14ac:dyDescent="0.25">
      <c r="A2556" s="4">
        <f>TITRES_STAT!B2559</f>
        <v>45723</v>
      </c>
      <c r="B2556" s="2">
        <f>TITRES_STAT!C2559</f>
        <v>19.600000000000001</v>
      </c>
      <c r="C2556" s="2">
        <f>RSI!I2556</f>
        <v>71.763922418574452</v>
      </c>
      <c r="D2556" s="2">
        <f>MACD!E2556</f>
        <v>-4.9376333562658914E-2</v>
      </c>
      <c r="E2556" s="2">
        <f>MACD!F2556</f>
        <v>-0.2096388612748189</v>
      </c>
      <c r="F2556" s="2">
        <f>'Moving Avg'!D2556</f>
        <v>9.4095200000000006</v>
      </c>
      <c r="G2556" s="2">
        <f>'Moving Avg'!E2556</f>
        <v>9.4373299999999993</v>
      </c>
      <c r="H2556" s="2">
        <f>'Moving Avg'!F2556</f>
        <v>9.2624450000000031</v>
      </c>
      <c r="I2556" s="2">
        <f>'Moving Avg'!G2556</f>
        <v>8.4289179999999977</v>
      </c>
      <c r="J2556" s="2">
        <f>'Moving Avg'!H2556</f>
        <v>7.3144204999999989</v>
      </c>
      <c r="K2556" s="18" t="str">
        <f>OBV!F2556</f>
        <v>BEARISH</v>
      </c>
      <c r="L2556" s="18" t="str">
        <f>OBV!G2556</f>
        <v>NEUTRAL</v>
      </c>
      <c r="M2556" s="18" t="str">
        <f>OBV!H2556</f>
        <v>CONFIRMED BEARISH</v>
      </c>
    </row>
    <row r="2557" spans="1:13" ht="13.5" x14ac:dyDescent="0.25">
      <c r="A2557" s="4">
        <f>TITRES_STAT!B2560</f>
        <v>45726</v>
      </c>
      <c r="B2557" s="2">
        <f>TITRES_STAT!C2560</f>
        <v>19.600000000000001</v>
      </c>
      <c r="C2557" s="2">
        <f>RSI!I2557</f>
        <v>71.763922418574452</v>
      </c>
      <c r="D2557" s="2">
        <f>MACD!E2557</f>
        <v>-2.2566479313242738E-2</v>
      </c>
      <c r="E2557" s="2">
        <f>MACD!F2557</f>
        <v>-0.17222438488250366</v>
      </c>
      <c r="F2557" s="2">
        <f>'Moving Avg'!D2557</f>
        <v>9.3912999999999993</v>
      </c>
      <c r="G2557" s="2">
        <f>'Moving Avg'!E2557</f>
        <v>9.4426000000000005</v>
      </c>
      <c r="H2557" s="2">
        <f>'Moving Avg'!F2557</f>
        <v>9.3211400000000015</v>
      </c>
      <c r="I2557" s="2">
        <f>'Moving Avg'!G2557</f>
        <v>8.4614999999999974</v>
      </c>
      <c r="J2557" s="2">
        <f>'Moving Avg'!H2557</f>
        <v>7.3340904999999985</v>
      </c>
      <c r="K2557" s="18" t="str">
        <f>OBV!F2557</f>
        <v>BEARISH</v>
      </c>
      <c r="L2557" s="18" t="str">
        <f>OBV!G2557</f>
        <v>NEUTRAL</v>
      </c>
      <c r="M2557" s="18" t="str">
        <f>OBV!H2557</f>
        <v>CONFIRMED BEARISH</v>
      </c>
    </row>
    <row r="2558" spans="1:13" ht="13.5" x14ac:dyDescent="0.25">
      <c r="A2558" s="4">
        <f>TITRES_STAT!B2561</f>
        <v>45727</v>
      </c>
      <c r="B2558" s="2">
        <f>TITRES_STAT!C2561</f>
        <v>19.8</v>
      </c>
      <c r="C2558" s="2">
        <f>RSI!I2558</f>
        <v>74.875994087281811</v>
      </c>
      <c r="D2558" s="2">
        <f>MACD!E2558</f>
        <v>1.3852825062375729E-2</v>
      </c>
      <c r="E2558" s="2">
        <f>MACD!F2558</f>
        <v>-0.1350089428935278</v>
      </c>
      <c r="F2558" s="2">
        <f>'Moving Avg'!D2558</f>
        <v>9.4104799999999997</v>
      </c>
      <c r="G2558" s="2">
        <f>'Moving Avg'!E2558</f>
        <v>9.4426000000000005</v>
      </c>
      <c r="H2558" s="2">
        <f>'Moving Avg'!F2558</f>
        <v>9.3657000000000004</v>
      </c>
      <c r="I2558" s="2">
        <f>'Moving Avg'!G2558</f>
        <v>8.4959999999999969</v>
      </c>
      <c r="J2558" s="2">
        <f>'Moving Avg'!H2558</f>
        <v>7.3543774999999982</v>
      </c>
      <c r="K2558" s="18" t="str">
        <f>OBV!F2558</f>
        <v>BULLISH</v>
      </c>
      <c r="L2558" s="18" t="str">
        <f>OBV!G2558</f>
        <v>NEUTRAL</v>
      </c>
      <c r="M2558" s="18" t="str">
        <f>OBV!H2558</f>
        <v>CONFIRMED BULLISH</v>
      </c>
    </row>
    <row r="2559" spans="1:13" ht="13.5" x14ac:dyDescent="0.25">
      <c r="A2559" s="4">
        <f>TITRES_STAT!B2562</f>
        <v>45728</v>
      </c>
      <c r="B2559" s="2">
        <f>TITRES_STAT!C2562</f>
        <v>19.87</v>
      </c>
      <c r="C2559" s="2">
        <f>RSI!I2559</f>
        <v>75.876227439897633</v>
      </c>
      <c r="D2559" s="2">
        <f>MACD!E2559</f>
        <v>3.9747119657947749E-2</v>
      </c>
      <c r="E2559" s="2">
        <f>MACD!F2559</f>
        <v>-0.10005773038323269</v>
      </c>
      <c r="F2559" s="2">
        <f>'Moving Avg'!D2559</f>
        <v>9.4363599999999987</v>
      </c>
      <c r="G2559" s="2">
        <f>'Moving Avg'!E2559</f>
        <v>9.4459499999999998</v>
      </c>
      <c r="H2559" s="2">
        <f>'Moving Avg'!F2559</f>
        <v>9.4035499999999992</v>
      </c>
      <c r="I2559" s="2">
        <f>'Moving Avg'!G2559</f>
        <v>8.5322239999999958</v>
      </c>
      <c r="J2559" s="2">
        <f>'Moving Avg'!H2559</f>
        <v>7.3751529999999983</v>
      </c>
      <c r="K2559" s="18" t="str">
        <f>OBV!F2559</f>
        <v>BULLISH</v>
      </c>
      <c r="L2559" s="18" t="str">
        <f>OBV!G2559</f>
        <v>NEUTRAL</v>
      </c>
      <c r="M2559" s="18" t="str">
        <f>OBV!H2559</f>
        <v>CONFIRMED BULLISH</v>
      </c>
    </row>
    <row r="2560" spans="1:13" ht="13.5" x14ac:dyDescent="0.25">
      <c r="A2560" s="4">
        <f>TITRES_STAT!B2563</f>
        <v>45729</v>
      </c>
      <c r="B2560" s="2">
        <f>TITRES_STAT!C2563</f>
        <v>20.43</v>
      </c>
      <c r="C2560" s="2">
        <f>RSI!I2560</f>
        <v>82.042459327003982</v>
      </c>
      <c r="D2560" s="2">
        <f>MACD!E2560</f>
        <v>4.5956642550113003E-2</v>
      </c>
      <c r="E2560" s="2">
        <f>MACD!F2560</f>
        <v>-7.0854855796563559E-2</v>
      </c>
      <c r="F2560" s="2">
        <f>'Moving Avg'!D2560</f>
        <v>9.5158999999999985</v>
      </c>
      <c r="G2560" s="2">
        <f>'Moving Avg'!E2560</f>
        <v>9.471820000000001</v>
      </c>
      <c r="H2560" s="2">
        <f>'Moving Avg'!F2560</f>
        <v>9.4332549999999991</v>
      </c>
      <c r="I2560" s="2">
        <f>'Moving Avg'!G2560</f>
        <v>8.572759999999997</v>
      </c>
      <c r="J2560" s="2">
        <f>'Moving Avg'!H2560</f>
        <v>7.3969264999999984</v>
      </c>
      <c r="K2560" s="18" t="str">
        <f>OBV!F2560</f>
        <v>BULLISH</v>
      </c>
      <c r="L2560" s="18" t="str">
        <f>OBV!G2560</f>
        <v>NEUTRAL</v>
      </c>
      <c r="M2560" s="18" t="str">
        <f>OBV!H2560</f>
        <v>CONFIRMED BULLISH</v>
      </c>
    </row>
    <row r="2561" spans="1:13" ht="13.5" x14ac:dyDescent="0.25">
      <c r="A2561" s="4">
        <f>TITRES_STAT!B2564</f>
        <v>45730</v>
      </c>
      <c r="B2561" s="2">
        <f>TITRES_STAT!C2564</f>
        <v>20.47</v>
      </c>
      <c r="C2561" s="2">
        <f>RSI!I2561</f>
        <v>82.389367726729773</v>
      </c>
      <c r="D2561" s="2">
        <f>MACD!E2561</f>
        <v>3.8558329801240632E-2</v>
      </c>
      <c r="E2561" s="2">
        <f>MACD!F2561</f>
        <v>-4.897221867700273E-2</v>
      </c>
      <c r="F2561" s="2">
        <f>'Moving Avg'!D2561</f>
        <v>9.5992800000000003</v>
      </c>
      <c r="G2561" s="2">
        <f>'Moving Avg'!E2561</f>
        <v>9.5044000000000004</v>
      </c>
      <c r="H2561" s="2">
        <f>'Moving Avg'!F2561</f>
        <v>9.4483499999999996</v>
      </c>
      <c r="I2561" s="2">
        <f>'Moving Avg'!G2561</f>
        <v>8.6151159999999987</v>
      </c>
      <c r="J2561" s="2">
        <f>'Moving Avg'!H2561</f>
        <v>7.4184519999999985</v>
      </c>
      <c r="K2561" s="18" t="str">
        <f>OBV!F2561</f>
        <v>BULLISH</v>
      </c>
      <c r="L2561" s="18" t="str">
        <f>OBV!G2561</f>
        <v>NEUTRAL</v>
      </c>
      <c r="M2561" s="18" t="str">
        <f>OBV!H2561</f>
        <v>CONFIRMED BULLISH</v>
      </c>
    </row>
    <row r="2562" spans="1:13" ht="13.5" x14ac:dyDescent="0.25">
      <c r="A2562" s="4">
        <f>TITRES_STAT!B2565</f>
        <v>45733</v>
      </c>
      <c r="B2562" s="2">
        <f>TITRES_STAT!C2565</f>
        <v>20.399999999999999</v>
      </c>
      <c r="C2562" s="2">
        <f>RSI!I2562</f>
        <v>79.503461236420151</v>
      </c>
      <c r="D2562" s="2">
        <f>MACD!E2562</f>
        <v>3.1091180726752654E-2</v>
      </c>
      <c r="E2562" s="2">
        <f>MACD!F2562</f>
        <v>-3.2959538796251651E-2</v>
      </c>
      <c r="F2562" s="2">
        <f>'Moving Avg'!D2562</f>
        <v>9.6759599999999999</v>
      </c>
      <c r="G2562" s="2">
        <f>'Moving Avg'!E2562</f>
        <v>9.5336299999999987</v>
      </c>
      <c r="H2562" s="2">
        <f>'Moving Avg'!F2562</f>
        <v>9.4699149999999985</v>
      </c>
      <c r="I2562" s="2">
        <f>'Moving Avg'!G2562</f>
        <v>8.6568019999999972</v>
      </c>
      <c r="J2562" s="2">
        <f>'Moving Avg'!H2562</f>
        <v>7.4395804999999982</v>
      </c>
      <c r="K2562" s="18" t="str">
        <f>OBV!F2562</f>
        <v>BULLISH</v>
      </c>
      <c r="L2562" s="18" t="str">
        <f>OBV!G2562</f>
        <v>NEUTRAL</v>
      </c>
      <c r="M2562" s="18" t="str">
        <f>OBV!H2562</f>
        <v>CONFIRMED BULLISH</v>
      </c>
    </row>
    <row r="2563" spans="1:13" ht="13.5" x14ac:dyDescent="0.25">
      <c r="A2563" s="4">
        <f>TITRES_STAT!B2566</f>
        <v>45734</v>
      </c>
      <c r="B2563" s="2">
        <f>TITRES_STAT!C2566</f>
        <v>21.28</v>
      </c>
      <c r="C2563" s="2">
        <f>RSI!I2563</f>
        <v>86.101547719993007</v>
      </c>
      <c r="D2563" s="2">
        <f>MACD!E2563</f>
        <v>-2.3689533570658838E-2</v>
      </c>
      <c r="E2563" s="2">
        <f>MACD!F2563</f>
        <v>-3.1105537751133089E-2</v>
      </c>
      <c r="F2563" s="2">
        <f>'Moving Avg'!D2563</f>
        <v>9.8177800000000008</v>
      </c>
      <c r="G2563" s="2">
        <f>'Moving Avg'!E2563</f>
        <v>9.6141299999999994</v>
      </c>
      <c r="H2563" s="2">
        <f>'Moving Avg'!F2563</f>
        <v>9.5154350000000001</v>
      </c>
      <c r="I2563" s="2">
        <f>'Moving Avg'!G2563</f>
        <v>8.7102739999999965</v>
      </c>
      <c r="J2563" s="2">
        <f>'Moving Avg'!H2563</f>
        <v>7.4629544999999995</v>
      </c>
      <c r="K2563" s="18" t="str">
        <f>OBV!F2563</f>
        <v>BULLISH</v>
      </c>
      <c r="L2563" s="18" t="str">
        <f>OBV!G2563</f>
        <v>NEUTRAL</v>
      </c>
      <c r="M2563" s="18" t="str">
        <f>OBV!H2563</f>
        <v>CONFIRMED BULLISH</v>
      </c>
    </row>
    <row r="2564" spans="1:13" ht="13.5" x14ac:dyDescent="0.25">
      <c r="A2564" s="4">
        <f>TITRES_STAT!B2567</f>
        <v>45735</v>
      </c>
      <c r="B2564" s="2">
        <f>TITRES_STAT!C2567</f>
        <v>21.75</v>
      </c>
      <c r="C2564" s="2">
        <f>RSI!I2564</f>
        <v>88.273112130047039</v>
      </c>
      <c r="D2564" s="2">
        <f>MACD!E2564</f>
        <v>-9.2194201084918603E-2</v>
      </c>
      <c r="E2564" s="2">
        <f>MACD!F2564</f>
        <v>-4.3323270417890192E-2</v>
      </c>
      <c r="F2564" s="2">
        <f>'Moving Avg'!D2564</f>
        <v>9.9979400000000016</v>
      </c>
      <c r="G2564" s="2">
        <f>'Moving Avg'!E2564</f>
        <v>9.7171500000000002</v>
      </c>
      <c r="H2564" s="2">
        <f>'Moving Avg'!F2564</f>
        <v>9.570055</v>
      </c>
      <c r="I2564" s="2">
        <f>'Moving Avg'!G2564</f>
        <v>8.7668139999999966</v>
      </c>
      <c r="J2564" s="2">
        <f>'Moving Avg'!H2564</f>
        <v>7.4875464999999997</v>
      </c>
      <c r="K2564" s="18" t="str">
        <f>OBV!F2564</f>
        <v>BULLISH</v>
      </c>
      <c r="L2564" s="18" t="str">
        <f>OBV!G2564</f>
        <v>NEUTRAL</v>
      </c>
      <c r="M2564" s="18" t="str">
        <f>OBV!H2564</f>
        <v>CONFIRMED BULLISH</v>
      </c>
    </row>
    <row r="2565" spans="1:13" ht="13.5" x14ac:dyDescent="0.25">
      <c r="A2565" s="4">
        <f>TITRES_STAT!B2568</f>
        <v>45737</v>
      </c>
      <c r="B2565" s="2">
        <f>TITRES_STAT!C2568</f>
        <v>21.5</v>
      </c>
      <c r="C2565" s="2">
        <f>RSI!I2565</f>
        <v>81.020808734533659</v>
      </c>
      <c r="D2565" s="2">
        <f>MACD!E2565</f>
        <v>-0.14768139983728901</v>
      </c>
      <c r="E2565" s="2">
        <f>MACD!F2565</f>
        <v>-6.4194896301769958E-2</v>
      </c>
      <c r="F2565" s="2">
        <f>'Moving Avg'!D2565</f>
        <v>10.100479999999999</v>
      </c>
      <c r="G2565" s="2">
        <f>'Moving Avg'!E2565</f>
        <v>9.8081899999999997</v>
      </c>
      <c r="H2565" s="2">
        <f>'Moving Avg'!F2565</f>
        <v>9.6203650000000014</v>
      </c>
      <c r="I2565" s="2">
        <f>'Moving Avg'!G2565</f>
        <v>8.8204779999999978</v>
      </c>
      <c r="J2565" s="2">
        <f>'Moving Avg'!H2565</f>
        <v>7.5119980000000002</v>
      </c>
      <c r="K2565" s="18" t="str">
        <f>OBV!F2565</f>
        <v>BULLISH</v>
      </c>
      <c r="L2565" s="18" t="str">
        <f>OBV!G2565</f>
        <v>NEUTRAL</v>
      </c>
      <c r="M2565" s="18" t="str">
        <f>OBV!H2565</f>
        <v>CONFIRMED BULLISH</v>
      </c>
    </row>
    <row r="2566" spans="1:13" ht="13.5" x14ac:dyDescent="0.25">
      <c r="A2566" s="4">
        <f>TITRES_STAT!B2569</f>
        <v>45740</v>
      </c>
      <c r="B2566" s="2">
        <f>TITRES_STAT!C2569</f>
        <v>21.89</v>
      </c>
      <c r="C2566" s="2">
        <f>RSI!I2566</f>
        <v>83.322819367968066</v>
      </c>
      <c r="D2566" s="2">
        <f>MACD!E2566</f>
        <v>-0.21369067065652914</v>
      </c>
      <c r="E2566" s="2">
        <f>MACD!F2566</f>
        <v>-9.4094051172721793E-2</v>
      </c>
      <c r="F2566" s="2">
        <f>'Moving Avg'!D2566</f>
        <v>10.236559999999999</v>
      </c>
      <c r="G2566" s="2">
        <f>'Moving Avg'!E2566</f>
        <v>9.9179199999999987</v>
      </c>
      <c r="H2566" s="2">
        <f>'Moving Avg'!F2566</f>
        <v>9.6776250000000008</v>
      </c>
      <c r="I2566" s="2">
        <f>'Moving Avg'!G2566</f>
        <v>8.8778799999999976</v>
      </c>
      <c r="J2566" s="2">
        <f>'Moving Avg'!H2566</f>
        <v>7.5372004999999991</v>
      </c>
      <c r="K2566" s="18" t="str">
        <f>OBV!F2566</f>
        <v>BULLISH</v>
      </c>
      <c r="L2566" s="18" t="str">
        <f>OBV!G2566</f>
        <v>NEUTRAL</v>
      </c>
      <c r="M2566" s="18" t="str">
        <f>OBV!H2566</f>
        <v>CONFIRMED BULLISH</v>
      </c>
    </row>
    <row r="2567" spans="1:13" ht="13.5" x14ac:dyDescent="0.25">
      <c r="A2567" s="4">
        <f>TITRES_STAT!B2570</f>
        <v>45741</v>
      </c>
      <c r="B2567" s="2">
        <f>TITRES_STAT!C2570</f>
        <v>21.5</v>
      </c>
      <c r="C2567" s="2">
        <f>RSI!I2567</f>
        <v>73.696482294860303</v>
      </c>
      <c r="D2567" s="2">
        <f>MACD!E2567</f>
        <v>-0.26163251337067273</v>
      </c>
      <c r="E2567" s="2">
        <f>MACD!F2567</f>
        <v>-0.127601743612312</v>
      </c>
      <c r="F2567" s="2">
        <f>'Moving Avg'!D2567</f>
        <v>10.34196</v>
      </c>
      <c r="G2567" s="2">
        <f>'Moving Avg'!E2567</f>
        <v>10.00896</v>
      </c>
      <c r="H2567" s="2">
        <f>'Moving Avg'!F2567</f>
        <v>9.7257800000000021</v>
      </c>
      <c r="I2567" s="2">
        <f>'Moving Avg'!G2567</f>
        <v>8.9305859999999981</v>
      </c>
      <c r="J2567" s="2">
        <f>'Moving Avg'!H2567</f>
        <v>7.561422499999999</v>
      </c>
      <c r="K2567" s="18" t="str">
        <f>OBV!F2567</f>
        <v>BEARISH</v>
      </c>
      <c r="L2567" s="18" t="str">
        <f>OBV!G2567</f>
        <v>NEUTRAL</v>
      </c>
      <c r="M2567" s="18" t="str">
        <f>OBV!H2567</f>
        <v>BEARISH DIVERGENCE</v>
      </c>
    </row>
    <row r="2568" spans="1:13" ht="13.5" x14ac:dyDescent="0.25">
      <c r="A2568" s="4">
        <f>TITRES_STAT!B2571</f>
        <v>45742</v>
      </c>
      <c r="B2568" s="2">
        <f>TITRES_STAT!C2571</f>
        <v>21.72</v>
      </c>
      <c r="C2568" s="2">
        <f>RSI!I2568</f>
        <v>75.421035818180343</v>
      </c>
      <c r="D2568" s="2">
        <f>MACD!E2568</f>
        <v>-0.29964070907695906</v>
      </c>
      <c r="E2568" s="2">
        <f>MACD!F2568</f>
        <v>-0.16200953670524143</v>
      </c>
      <c r="F2568" s="2">
        <f>'Moving Avg'!D2568</f>
        <v>10.384119999999999</v>
      </c>
      <c r="G2568" s="2">
        <f>'Moving Avg'!E2568</f>
        <v>10.100950000000001</v>
      </c>
      <c r="H2568" s="2">
        <f>'Moving Avg'!F2568</f>
        <v>9.7717750000000017</v>
      </c>
      <c r="I2568" s="2">
        <f>'Moving Avg'!G2568</f>
        <v>8.9853999999999985</v>
      </c>
      <c r="J2568" s="2">
        <f>'Moving Avg'!H2568</f>
        <v>7.586286499999999</v>
      </c>
      <c r="K2568" s="18" t="str">
        <f>OBV!F2568</f>
        <v>BEARISH</v>
      </c>
      <c r="L2568" s="18" t="str">
        <f>OBV!G2568</f>
        <v>NEUTRAL</v>
      </c>
      <c r="M2568" s="18" t="str">
        <f>OBV!H2568</f>
        <v>BEARISH DIVERGENCE</v>
      </c>
    </row>
    <row r="2569" spans="1:13" ht="13.5" x14ac:dyDescent="0.25">
      <c r="A2569" s="4">
        <f>TITRES_STAT!B2572</f>
        <v>45743</v>
      </c>
      <c r="B2569" s="2">
        <f>TITRES_STAT!C2572</f>
        <v>21.7</v>
      </c>
      <c r="C2569" s="2">
        <f>RSI!I2569</f>
        <v>74.94409123533211</v>
      </c>
      <c r="D2569" s="2">
        <f>MACD!E2569</f>
        <v>-0.33063014207673547</v>
      </c>
      <c r="E2569" s="2">
        <f>MACD!F2569</f>
        <v>-0.19573365777954024</v>
      </c>
      <c r="F2569" s="2">
        <f>'Moving Avg'!D2569</f>
        <v>10.379339999999999</v>
      </c>
      <c r="G2569" s="2">
        <f>'Moving Avg'!E2569</f>
        <v>10.188640000000001</v>
      </c>
      <c r="H2569" s="2">
        <f>'Moving Avg'!F2569</f>
        <v>9.8172950000000014</v>
      </c>
      <c r="I2569" s="2">
        <f>'Moving Avg'!G2569</f>
        <v>9.0385859999999987</v>
      </c>
      <c r="J2569" s="2">
        <f>'Moving Avg'!H2569</f>
        <v>7.6112174999999986</v>
      </c>
      <c r="K2569" s="18" t="str">
        <f>OBV!F2569</f>
        <v>BEARISH</v>
      </c>
      <c r="L2569" s="18" t="str">
        <f>OBV!G2569</f>
        <v>NEUTRAL</v>
      </c>
      <c r="M2569" s="18" t="str">
        <f>OBV!H2569</f>
        <v>CONFIRMED BEARISH</v>
      </c>
    </row>
    <row r="2570" spans="1:13" ht="13.5" x14ac:dyDescent="0.25">
      <c r="A2570" s="4">
        <f>TITRES_STAT!B2573</f>
        <v>45744</v>
      </c>
      <c r="B2570" s="2">
        <f>TITRES_STAT!C2573</f>
        <v>21.73</v>
      </c>
      <c r="C2570" s="2">
        <f>RSI!I2570</f>
        <v>75.198336778893207</v>
      </c>
      <c r="D2570" s="2">
        <f>MACD!E2570</f>
        <v>-0.32091724608423355</v>
      </c>
      <c r="E2570" s="2">
        <f>MACD!F2570</f>
        <v>-0.22077037544047892</v>
      </c>
      <c r="F2570" s="2">
        <f>'Moving Avg'!D2570</f>
        <v>10.40138</v>
      </c>
      <c r="G2570" s="2">
        <f>'Moving Avg'!E2570</f>
        <v>10.25093</v>
      </c>
      <c r="H2570" s="2">
        <f>'Moving Avg'!F2570</f>
        <v>9.8613750000000007</v>
      </c>
      <c r="I2570" s="2">
        <f>'Moving Avg'!G2570</f>
        <v>9.0925379999999976</v>
      </c>
      <c r="J2570" s="2">
        <f>'Moving Avg'!H2570</f>
        <v>7.6359904999999992</v>
      </c>
      <c r="K2570" s="18" t="str">
        <f>OBV!F2570</f>
        <v>BEARISH</v>
      </c>
      <c r="L2570" s="18" t="str">
        <f>OBV!G2570</f>
        <v>NEUTRAL</v>
      </c>
      <c r="M2570" s="18" t="str">
        <f>OBV!H2570</f>
        <v>BEARISH DIVERGENCE</v>
      </c>
    </row>
    <row r="2571" spans="1:13" ht="13.5" x14ac:dyDescent="0.25">
      <c r="A2571" s="4">
        <f>TITRES_STAT!B2574</f>
        <v>45749</v>
      </c>
      <c r="B2571" s="2">
        <f>TITRES_STAT!C2574</f>
        <v>21.6</v>
      </c>
      <c r="C2571" s="2">
        <f>RSI!I2571</f>
        <v>71.780987933267468</v>
      </c>
      <c r="D2571" s="2">
        <f>MACD!E2571</f>
        <v>-0.30918016522305081</v>
      </c>
      <c r="E2571" s="2">
        <f>MACD!F2571</f>
        <v>-0.23845233339699332</v>
      </c>
      <c r="F2571" s="2">
        <f>'Moving Avg'!D2571</f>
        <v>10.37358</v>
      </c>
      <c r="G2571" s="2">
        <f>'Moving Avg'!E2571</f>
        <v>10.305069999999999</v>
      </c>
      <c r="H2571" s="2">
        <f>'Moving Avg'!F2571</f>
        <v>9.9047350000000023</v>
      </c>
      <c r="I2571" s="2">
        <f>'Moving Avg'!G2571</f>
        <v>9.1448599999999995</v>
      </c>
      <c r="J2571" s="2">
        <f>'Moving Avg'!H2571</f>
        <v>7.659535</v>
      </c>
      <c r="K2571" s="18" t="str">
        <f>OBV!F2571</f>
        <v>BEARISH</v>
      </c>
      <c r="L2571" s="18" t="str">
        <f>OBV!G2571</f>
        <v>NEUTRAL</v>
      </c>
      <c r="M2571" s="18" t="str">
        <f>OBV!H2571</f>
        <v>CONFIRMED BEARISH</v>
      </c>
    </row>
    <row r="2572" spans="1:13" ht="13.5" x14ac:dyDescent="0.25">
      <c r="A2572" s="4">
        <f>TITRES_STAT!B2575</f>
        <v>45750</v>
      </c>
      <c r="B2572" s="2">
        <f>TITRES_STAT!C2575</f>
        <v>21.58</v>
      </c>
      <c r="C2572" s="2">
        <f>RSI!I2572</f>
        <v>71.249269474842322</v>
      </c>
      <c r="D2572" s="2">
        <f>MACD!E2572</f>
        <v>-0.30708096893325632</v>
      </c>
      <c r="E2572" s="2">
        <f>MACD!F2572</f>
        <v>-0.2521780605042459</v>
      </c>
      <c r="F2572" s="2">
        <f>'Moving Avg'!D2572</f>
        <v>10.381260000000001</v>
      </c>
      <c r="G2572" s="2">
        <f>'Moving Avg'!E2572</f>
        <v>10.361609999999999</v>
      </c>
      <c r="H2572" s="2">
        <f>'Moving Avg'!F2572</f>
        <v>9.9476200000000006</v>
      </c>
      <c r="I2572" s="2">
        <f>'Moving Avg'!G2572</f>
        <v>9.1954600000000006</v>
      </c>
      <c r="J2572" s="2">
        <f>'Moving Avg'!H2572</f>
        <v>7.6819999999999995</v>
      </c>
      <c r="K2572" s="18" t="str">
        <f>OBV!F2572</f>
        <v>BEARISH</v>
      </c>
      <c r="L2572" s="18" t="str">
        <f>OBV!G2572</f>
        <v>NEUTRAL</v>
      </c>
      <c r="M2572" s="18" t="str">
        <f>OBV!H2572</f>
        <v>BEARISH DIVERGENCE</v>
      </c>
    </row>
    <row r="2573" spans="1:13" ht="13.5" x14ac:dyDescent="0.25">
      <c r="A2573" s="4">
        <f>TITRES_STAT!B2576</f>
        <v>45751</v>
      </c>
      <c r="B2573" s="2">
        <f>TITRES_STAT!C2576</f>
        <v>21.5</v>
      </c>
      <c r="C2573" s="2">
        <f>RSI!I2573</f>
        <v>69.023592328144787</v>
      </c>
      <c r="D2573" s="2">
        <f>MACD!E2573</f>
        <v>-0.24067412319130099</v>
      </c>
      <c r="E2573" s="2">
        <f>MACD!F2573</f>
        <v>-0.24987727304165691</v>
      </c>
      <c r="F2573" s="2">
        <f>'Moving Avg'!D2573</f>
        <v>10.36018</v>
      </c>
      <c r="G2573" s="2">
        <f>'Moving Avg'!E2573</f>
        <v>10.372149999999998</v>
      </c>
      <c r="H2573" s="2">
        <f>'Moving Avg'!F2573</f>
        <v>9.9931400000000004</v>
      </c>
      <c r="I2573" s="2">
        <f>'Moving Avg'!G2573</f>
        <v>9.2457700000000003</v>
      </c>
      <c r="J2573" s="2">
        <f>'Moving Avg'!H2573</f>
        <v>7.7034704999999981</v>
      </c>
      <c r="K2573" s="18" t="str">
        <f>OBV!F2573</f>
        <v>BEARISH</v>
      </c>
      <c r="L2573" s="18" t="str">
        <f>OBV!G2573</f>
        <v>NEUTRAL</v>
      </c>
      <c r="M2573" s="18" t="str">
        <f>OBV!H2573</f>
        <v>CONFIRMED BEARISH</v>
      </c>
    </row>
    <row r="2574" spans="1:13" ht="13.5" x14ac:dyDescent="0.25">
      <c r="A2574" s="4">
        <f>TITRES_STAT!B2577</f>
        <v>45754</v>
      </c>
      <c r="B2574" s="2">
        <f>TITRES_STAT!C2577</f>
        <v>21.5</v>
      </c>
      <c r="C2574" s="2">
        <f>RSI!I2574</f>
        <v>69.023592328144787</v>
      </c>
      <c r="D2574" s="2">
        <f>MACD!E2574</f>
        <v>-0.1524582283998388</v>
      </c>
      <c r="E2574" s="2">
        <f>MACD!F2574</f>
        <v>-0.23039346411329331</v>
      </c>
      <c r="F2574" s="2">
        <f>'Moving Avg'!D2574</f>
        <v>10.340999999999999</v>
      </c>
      <c r="G2574" s="2">
        <f>'Moving Avg'!E2574</f>
        <v>10.36017</v>
      </c>
      <c r="H2574" s="2">
        <f>'Moving Avg'!F2574</f>
        <v>10.038660000000002</v>
      </c>
      <c r="I2574" s="2">
        <f>'Moving Avg'!G2574</f>
        <v>9.2951219999999992</v>
      </c>
      <c r="J2574" s="2">
        <f>'Moving Avg'!H2574</f>
        <v>7.7244824999999979</v>
      </c>
      <c r="K2574" s="18" t="str">
        <f>OBV!F2574</f>
        <v>BEARISH</v>
      </c>
      <c r="L2574" s="18" t="str">
        <f>OBV!G2574</f>
        <v>NEUTRAL</v>
      </c>
      <c r="M2574" s="18" t="str">
        <f>OBV!H2574</f>
        <v>CONFIRMED BEARISH</v>
      </c>
    </row>
    <row r="2575" spans="1:13" ht="13.5" x14ac:dyDescent="0.25">
      <c r="A2575" s="4">
        <f>TITRES_STAT!B2578</f>
        <v>45755</v>
      </c>
      <c r="B2575" s="2">
        <f>TITRES_STAT!C2578</f>
        <v>21.45</v>
      </c>
      <c r="C2575" s="2">
        <f>RSI!I2575</f>
        <v>67.5015335178188</v>
      </c>
      <c r="D2575" s="2">
        <f>MACD!E2575</f>
        <v>-9.6900952099979065E-2</v>
      </c>
      <c r="E2575" s="2">
        <f>MACD!F2575</f>
        <v>-0.20369496171063048</v>
      </c>
      <c r="F2575" s="2">
        <f>'Moving Avg'!D2575</f>
        <v>10.31418</v>
      </c>
      <c r="G2575" s="2">
        <f>'Moving Avg'!E2575</f>
        <v>10.35778</v>
      </c>
      <c r="H2575" s="2">
        <f>'Moving Avg'!F2575</f>
        <v>10.082985000000003</v>
      </c>
      <c r="I2575" s="2">
        <f>'Moving Avg'!G2575</f>
        <v>9.3411220000000004</v>
      </c>
      <c r="J2575" s="2">
        <f>'Moving Avg'!H2575</f>
        <v>7.7460629999999977</v>
      </c>
      <c r="K2575" s="18" t="str">
        <f>OBV!F2575</f>
        <v>BEARISH</v>
      </c>
      <c r="L2575" s="18" t="str">
        <f>OBV!G2575</f>
        <v>NEUTRAL</v>
      </c>
      <c r="M2575" s="18" t="str">
        <f>OBV!H2575</f>
        <v>CONFIRMED BEARISH</v>
      </c>
    </row>
    <row r="2576" spans="1:13" ht="13.5" x14ac:dyDescent="0.25">
      <c r="A2576" s="4">
        <f>TITRES_STAT!B2579</f>
        <v>45757</v>
      </c>
      <c r="B2576" s="2">
        <f>TITRES_STAT!C2579</f>
        <v>21.3</v>
      </c>
      <c r="C2576" s="2">
        <f>RSI!I2576</f>
        <v>63.000680909845855</v>
      </c>
      <c r="D2576" s="2">
        <f>MACD!E2576</f>
        <v>-1.7916750416612004E-2</v>
      </c>
      <c r="E2576" s="2">
        <f>MACD!F2576</f>
        <v>-0.16653931945182679</v>
      </c>
      <c r="F2576" s="2">
        <f>'Moving Avg'!D2576</f>
        <v>10.285439999999999</v>
      </c>
      <c r="G2576" s="2">
        <f>'Moving Avg'!E2576</f>
        <v>10.329509999999999</v>
      </c>
      <c r="H2576" s="2">
        <f>'Moving Avg'!F2576</f>
        <v>10.123715000000001</v>
      </c>
      <c r="I2576" s="2">
        <f>'Moving Avg'!G2576</f>
        <v>9.3799339999999987</v>
      </c>
      <c r="J2576" s="2">
        <f>'Moving Avg'!H2576</f>
        <v>7.7672149999999975</v>
      </c>
      <c r="K2576" s="18" t="str">
        <f>OBV!F2576</f>
        <v>BEARISH</v>
      </c>
      <c r="L2576" s="18" t="str">
        <f>OBV!G2576</f>
        <v>NEUTRAL</v>
      </c>
      <c r="M2576" s="18" t="str">
        <f>OBV!H2576</f>
        <v>CONFIRMED BEARISH</v>
      </c>
    </row>
    <row r="2577" spans="1:13" ht="13.5" x14ac:dyDescent="0.25">
      <c r="A2577" s="4">
        <f>TITRES_STAT!B2580</f>
        <v>45758</v>
      </c>
      <c r="B2577" s="2">
        <f>TITRES_STAT!C2580</f>
        <v>21.5</v>
      </c>
      <c r="C2577" s="2">
        <f>RSI!I2577</f>
        <v>66.231510748582224</v>
      </c>
      <c r="D2577" s="2">
        <f>MACD!E2577</f>
        <v>1.1541148342910645E-2</v>
      </c>
      <c r="E2577" s="2">
        <f>MACD!F2577</f>
        <v>-0.1309232258928793</v>
      </c>
      <c r="F2577" s="2">
        <f>'Moving Avg'!D2577</f>
        <v>10.277760000000001</v>
      </c>
      <c r="G2577" s="2">
        <f>'Moving Avg'!E2577</f>
        <v>10.329509999999999</v>
      </c>
      <c r="H2577" s="2">
        <f>'Moving Avg'!F2577</f>
        <v>10.169235000000002</v>
      </c>
      <c r="I2577" s="2">
        <f>'Moving Avg'!G2577</f>
        <v>9.4229619999999983</v>
      </c>
      <c r="J2577" s="2">
        <f>'Moving Avg'!H2577</f>
        <v>7.7886854999999979</v>
      </c>
      <c r="K2577" s="18" t="str">
        <f>OBV!F2577</f>
        <v>BEARISH</v>
      </c>
      <c r="L2577" s="18" t="str">
        <f>OBV!G2577</f>
        <v>NEUTRAL</v>
      </c>
      <c r="M2577" s="18" t="str">
        <f>OBV!H2577</f>
        <v>CONFIRMED BEARISH</v>
      </c>
    </row>
    <row r="2578" spans="1:13" ht="13.5" x14ac:dyDescent="0.25">
      <c r="A2578" s="4">
        <f>TITRES_STAT!B2581</f>
        <v>45761</v>
      </c>
      <c r="B2578" s="2">
        <f>TITRES_STAT!C2581</f>
        <v>21.37</v>
      </c>
      <c r="C2578" s="2">
        <f>RSI!I2578</f>
        <v>62.414585413634413</v>
      </c>
      <c r="D2578" s="2">
        <f>MACD!E2578</f>
        <v>5.5319375025238315E-2</v>
      </c>
      <c r="E2578" s="2">
        <f>MACD!F2578</f>
        <v>-9.367470570925579E-2</v>
      </c>
      <c r="F2578" s="2">
        <f>'Moving Avg'!D2578</f>
        <v>10.2653</v>
      </c>
      <c r="G2578" s="2">
        <f>'Moving Avg'!E2578</f>
        <v>10.31274</v>
      </c>
      <c r="H2578" s="2">
        <f>'Moving Avg'!F2578</f>
        <v>10.206845</v>
      </c>
      <c r="I2578" s="2">
        <f>'Moving Avg'!G2578</f>
        <v>9.4657979999999995</v>
      </c>
      <c r="J2578" s="2">
        <f>'Moving Avg'!H2578</f>
        <v>7.809844499999997</v>
      </c>
      <c r="K2578" s="18" t="str">
        <f>OBV!F2578</f>
        <v>BEARISH</v>
      </c>
      <c r="L2578" s="18" t="str">
        <f>OBV!G2578</f>
        <v>NEUTRAL</v>
      </c>
      <c r="M2578" s="18" t="str">
        <f>OBV!H2578</f>
        <v>CONFIRMED BEARISH</v>
      </c>
    </row>
    <row r="2579" spans="1:13" ht="13.5" x14ac:dyDescent="0.25">
      <c r="A2579" s="4">
        <f>TITRES_STAT!B2582</f>
        <v>45762</v>
      </c>
      <c r="B2579" s="2">
        <f>TITRES_STAT!C2582</f>
        <v>21.43</v>
      </c>
      <c r="C2579" s="2">
        <f>RSI!I2579</f>
        <v>63.46285441470777</v>
      </c>
      <c r="D2579" s="2">
        <f>MACD!E2579</f>
        <v>8.7304374562386045E-2</v>
      </c>
      <c r="E2579" s="2">
        <f>MACD!F2579</f>
        <v>-5.7478889654927437E-2</v>
      </c>
      <c r="F2579" s="2">
        <f>'Moving Avg'!D2579</f>
        <v>10.258599999999999</v>
      </c>
      <c r="G2579" s="2">
        <f>'Moving Avg'!E2579</f>
        <v>10.299799999999999</v>
      </c>
      <c r="H2579" s="2">
        <f>'Moving Avg'!F2579</f>
        <v>10.244220000000002</v>
      </c>
      <c r="I2579" s="2">
        <f>'Moving Avg'!G2579</f>
        <v>9.5092099999999977</v>
      </c>
      <c r="J2579" s="2">
        <f>'Moving Avg'!H2579</f>
        <v>7.8312619999999971</v>
      </c>
      <c r="K2579" s="18" t="str">
        <f>OBV!F2579</f>
        <v>BEARISH</v>
      </c>
      <c r="L2579" s="18" t="str">
        <f>OBV!G2579</f>
        <v>NEUTRAL</v>
      </c>
      <c r="M2579" s="18" t="str">
        <f>OBV!H2579</f>
        <v>CONFIRMED BEARISH</v>
      </c>
    </row>
    <row r="2580" spans="1:13" ht="13.5" x14ac:dyDescent="0.25">
      <c r="A2580" s="4">
        <f>TITRES_STAT!B2583</f>
        <v>45763</v>
      </c>
      <c r="B2580" s="2">
        <f>TITRES_STAT!C2583</f>
        <v>22.71</v>
      </c>
      <c r="C2580" s="2">
        <f>RSI!I2580</f>
        <v>77.716019757380266</v>
      </c>
      <c r="D2580" s="2">
        <f>MACD!E2580</f>
        <v>6.961393973180563E-2</v>
      </c>
      <c r="E2580" s="2">
        <f>MACD!F2580</f>
        <v>-3.2060323777580828E-2</v>
      </c>
      <c r="F2580" s="2">
        <f>'Moving Avg'!D2580</f>
        <v>10.379340000000001</v>
      </c>
      <c r="G2580" s="2">
        <f>'Moving Avg'!E2580</f>
        <v>10.346760000000002</v>
      </c>
      <c r="H2580" s="2">
        <f>'Moving Avg'!F2580</f>
        <v>10.298844999999998</v>
      </c>
      <c r="I2580" s="2">
        <f>'Moving Avg'!G2580</f>
        <v>9.5640239999999999</v>
      </c>
      <c r="J2580" s="2">
        <f>'Moving Avg'!H2580</f>
        <v>7.8553334999999969</v>
      </c>
      <c r="K2580" s="18" t="str">
        <f>OBV!F2580</f>
        <v>BULLISH</v>
      </c>
      <c r="L2580" s="18" t="str">
        <f>OBV!G2580</f>
        <v>NEUTRAL</v>
      </c>
      <c r="M2580" s="18" t="str">
        <f>OBV!H2580</f>
        <v>CONFIRMED BULLISH</v>
      </c>
    </row>
    <row r="2581" spans="1:13" ht="13.5" x14ac:dyDescent="0.25">
      <c r="A2581" s="4">
        <f>TITRES_STAT!B2584</f>
        <v>45764</v>
      </c>
      <c r="B2581" s="2">
        <f>TITRES_STAT!C2584</f>
        <v>23.44</v>
      </c>
      <c r="C2581" s="2">
        <f>RSI!I2581</f>
        <v>82.023420599578373</v>
      </c>
      <c r="D2581" s="2">
        <f>MACD!E2581</f>
        <v>1.4113297745090847E-2</v>
      </c>
      <c r="E2581" s="2">
        <f>MACD!F2581</f>
        <v>-2.2825599473046493E-2</v>
      </c>
      <c r="F2581" s="2">
        <f>'Moving Avg'!D2581</f>
        <v>10.58442</v>
      </c>
      <c r="G2581" s="2">
        <f>'Moving Avg'!E2581</f>
        <v>10.434930000000001</v>
      </c>
      <c r="H2581" s="2">
        <f>'Moving Avg'!F2581</f>
        <v>10.37</v>
      </c>
      <c r="I2581" s="2">
        <f>'Moving Avg'!G2581</f>
        <v>9.6267939999999985</v>
      </c>
      <c r="J2581" s="2">
        <f>'Moving Avg'!H2581</f>
        <v>7.8813144999999967</v>
      </c>
      <c r="K2581" s="18" t="str">
        <f>OBV!F2581</f>
        <v>BULLISH</v>
      </c>
      <c r="L2581" s="18" t="str">
        <f>OBV!G2581</f>
        <v>NEUTRAL</v>
      </c>
      <c r="M2581" s="18" t="str">
        <f>OBV!H2581</f>
        <v>CONFIRMED BULLISH</v>
      </c>
    </row>
    <row r="2582" spans="1:13" ht="13.5" x14ac:dyDescent="0.25">
      <c r="A2582" s="4">
        <f>TITRES_STAT!B2585</f>
        <v>45765</v>
      </c>
      <c r="B2582" s="2">
        <f>TITRES_STAT!C2585</f>
        <v>22.2</v>
      </c>
      <c r="C2582" s="2">
        <f>RSI!I2582</f>
        <v>60.596214612736887</v>
      </c>
      <c r="D2582" s="2">
        <f>MACD!E2582</f>
        <v>2.9744665846145324E-3</v>
      </c>
      <c r="E2582" s="2">
        <f>MACD!F2582</f>
        <v>-1.7665586261514286E-2</v>
      </c>
      <c r="F2582" s="2">
        <f>'Moving Avg'!D2582</f>
        <v>10.651499999999999</v>
      </c>
      <c r="G2582" s="2">
        <f>'Moving Avg'!E2582</f>
        <v>10.464630000000001</v>
      </c>
      <c r="H2582" s="2">
        <f>'Moving Avg'!F2582</f>
        <v>10.413119999999999</v>
      </c>
      <c r="I2582" s="2">
        <f>'Moving Avg'!G2582</f>
        <v>9.6777739999999994</v>
      </c>
      <c r="J2582" s="2">
        <f>'Moving Avg'!H2582</f>
        <v>7.9040034999999955</v>
      </c>
      <c r="K2582" s="18" t="str">
        <f>OBV!F2582</f>
        <v>BULLISH</v>
      </c>
      <c r="L2582" s="18" t="str">
        <f>OBV!G2582</f>
        <v>NEUTRAL</v>
      </c>
      <c r="M2582" s="18" t="str">
        <f>OBV!H2582</f>
        <v>CONFIRMED BULLISH</v>
      </c>
    </row>
    <row r="2583" spans="1:13" ht="13.5" x14ac:dyDescent="0.25">
      <c r="A2583" s="4">
        <f>TITRES_STAT!B2586</f>
        <v>45768</v>
      </c>
      <c r="B2583" s="2">
        <f>TITRES_STAT!C2586</f>
        <v>22.4</v>
      </c>
      <c r="C2583" s="2">
        <f>RSI!I2583</f>
        <v>62.307616144697157</v>
      </c>
      <c r="D2583" s="2">
        <f>MACD!E2583</f>
        <v>-2.2182446336952211E-2</v>
      </c>
      <c r="E2583" s="2">
        <f>MACD!F2583</f>
        <v>-1.8568958276601873E-2</v>
      </c>
      <c r="F2583" s="2">
        <f>'Moving Avg'!D2583</f>
        <v>10.750220000000002</v>
      </c>
      <c r="G2583" s="2">
        <f>'Moving Avg'!E2583</f>
        <v>10.507760000000001</v>
      </c>
      <c r="H2583" s="2">
        <f>'Moving Avg'!F2583</f>
        <v>10.439954999999999</v>
      </c>
      <c r="I2583" s="2">
        <f>'Moving Avg'!G2583</f>
        <v>9.7309599999999996</v>
      </c>
      <c r="J2583" s="2">
        <f>'Moving Avg'!H2583</f>
        <v>7.9271719999999961</v>
      </c>
      <c r="K2583" s="18" t="str">
        <f>OBV!F2583</f>
        <v>BULLISH</v>
      </c>
      <c r="L2583" s="18" t="str">
        <f>OBV!G2583</f>
        <v>NEUTRAL</v>
      </c>
      <c r="M2583" s="18" t="str">
        <f>OBV!H2583</f>
        <v>CONFIRMED BULLISH</v>
      </c>
    </row>
    <row r="2584" spans="1:13" ht="13.5" x14ac:dyDescent="0.25">
      <c r="A2584" s="4">
        <f>TITRES_STAT!B2587</f>
        <v>45769</v>
      </c>
      <c r="B2584" s="2">
        <f>TITRES_STAT!C2587</f>
        <v>22.71</v>
      </c>
      <c r="C2584" s="2">
        <f>RSI!I2584</f>
        <v>64.853226690751015</v>
      </c>
      <c r="D2584" s="2">
        <f>MACD!E2584</f>
        <v>-5.7554586701858312E-2</v>
      </c>
      <c r="E2584" s="2">
        <f>MACD!F2584</f>
        <v>-2.6366083961653165E-2</v>
      </c>
      <c r="F2584" s="2">
        <f>'Moving Avg'!D2584</f>
        <v>10.87288</v>
      </c>
      <c r="G2584" s="2">
        <f>'Moving Avg'!E2584</f>
        <v>10.565740000000002</v>
      </c>
      <c r="H2584" s="2">
        <f>'Moving Avg'!F2584</f>
        <v>10.462954999999999</v>
      </c>
      <c r="I2584" s="2">
        <f>'Moving Avg'!G2584</f>
        <v>9.785677999999999</v>
      </c>
      <c r="J2584" s="2">
        <f>'Moving Avg'!H2584</f>
        <v>7.9505094999999963</v>
      </c>
      <c r="K2584" s="18" t="str">
        <f>OBV!F2584</f>
        <v>BULLISH</v>
      </c>
      <c r="L2584" s="18" t="str">
        <f>OBV!G2584</f>
        <v>NEUTRAL</v>
      </c>
      <c r="M2584" s="18" t="str">
        <f>OBV!H2584</f>
        <v>CONFIRMED BULLISH</v>
      </c>
    </row>
    <row r="2585" spans="1:13" ht="13.5" x14ac:dyDescent="0.25">
      <c r="A2585" s="4">
        <f>TITRES_STAT!B2588</f>
        <v>45770</v>
      </c>
      <c r="B2585" s="2">
        <f>TITRES_STAT!C2588</f>
        <v>24</v>
      </c>
      <c r="C2585" s="2">
        <f>RSI!I2585</f>
        <v>73.020675213338805</v>
      </c>
      <c r="D2585" s="2">
        <f>MACD!E2585</f>
        <v>-0.14068142503103864</v>
      </c>
      <c r="E2585" s="2">
        <f>MACD!F2585</f>
        <v>-4.9229152175530262E-2</v>
      </c>
      <c r="F2585" s="2">
        <f>'Moving Avg'!D2585</f>
        <v>10.996500000000001</v>
      </c>
      <c r="G2585" s="2">
        <f>'Moving Avg'!E2585</f>
        <v>10.687920000000002</v>
      </c>
      <c r="H2585" s="2">
        <f>'Moving Avg'!F2585</f>
        <v>10.522849999999998</v>
      </c>
      <c r="I2585" s="2">
        <f>'Moving Avg'!G2585</f>
        <v>9.851799999999999</v>
      </c>
      <c r="J2585" s="2">
        <f>'Moving Avg'!H2585</f>
        <v>7.9770524999999965</v>
      </c>
      <c r="K2585" s="18" t="str">
        <f>OBV!F2585</f>
        <v>BULLISH</v>
      </c>
      <c r="L2585" s="18" t="str">
        <f>OBV!G2585</f>
        <v>NEUTRAL</v>
      </c>
      <c r="M2585" s="18" t="str">
        <f>OBV!H2585</f>
        <v>CONFIRMED BULLISH</v>
      </c>
    </row>
    <row r="2586" spans="1:13" ht="13.5" x14ac:dyDescent="0.25">
      <c r="A2586" s="4">
        <f>TITRES_STAT!B2589</f>
        <v>45771</v>
      </c>
      <c r="B2586" s="2">
        <f>TITRES_STAT!C2589</f>
        <v>23.59</v>
      </c>
      <c r="C2586" s="2">
        <f>RSI!I2586</f>
        <v>67.63935428427348</v>
      </c>
      <c r="D2586" s="2">
        <f>MACD!E2586</f>
        <v>-0.21463571232562728</v>
      </c>
      <c r="E2586" s="2">
        <f>MACD!F2586</f>
        <v>-8.2310464205549674E-2</v>
      </c>
      <c r="F2586" s="2">
        <f>'Moving Avg'!D2586</f>
        <v>11.010860000000001</v>
      </c>
      <c r="G2586" s="2">
        <f>'Moving Avg'!E2586</f>
        <v>10.797640000000001</v>
      </c>
      <c r="H2586" s="2">
        <f>'Moving Avg'!F2586</f>
        <v>10.563574999999998</v>
      </c>
      <c r="I2586" s="2">
        <f>'Moving Avg'!G2586</f>
        <v>9.9139919999999986</v>
      </c>
      <c r="J2586" s="2">
        <f>'Moving Avg'!H2586</f>
        <v>8.0024979999999974</v>
      </c>
      <c r="K2586" s="18" t="str">
        <f>OBV!F2586</f>
        <v>BEARISH</v>
      </c>
      <c r="L2586" s="18" t="str">
        <f>OBV!G2586</f>
        <v>NEUTRAL</v>
      </c>
      <c r="M2586" s="18" t="str">
        <f>OBV!H2586</f>
        <v>BEARISH DIVERGENCE</v>
      </c>
    </row>
    <row r="2587" spans="1:13" ht="13.5" x14ac:dyDescent="0.25">
      <c r="A2587" s="4">
        <f>TITRES_STAT!B2590</f>
        <v>45772</v>
      </c>
      <c r="B2587" s="2">
        <f>TITRES_STAT!C2590</f>
        <v>23</v>
      </c>
      <c r="C2587" s="2">
        <f>RSI!I2587</f>
        <v>60.709931243518923</v>
      </c>
      <c r="D2587" s="2">
        <f>MACD!E2587</f>
        <v>-0.24696302331340192</v>
      </c>
      <c r="E2587" s="2">
        <f>MACD!F2587</f>
        <v>-0.11524097602712013</v>
      </c>
      <c r="F2587" s="2">
        <f>'Moving Avg'!D2587</f>
        <v>11.087540000000001</v>
      </c>
      <c r="G2587" s="2">
        <f>'Moving Avg'!E2587</f>
        <v>10.86952</v>
      </c>
      <c r="H2587" s="2">
        <f>'Moving Avg'!F2587</f>
        <v>10.599514999999998</v>
      </c>
      <c r="I2587" s="2">
        <f>'Moving Avg'!G2587</f>
        <v>9.9700539999999993</v>
      </c>
      <c r="J2587" s="2">
        <f>'Moving Avg'!H2587</f>
        <v>8.0264159999999976</v>
      </c>
      <c r="K2587" s="18" t="str">
        <f>OBV!F2587</f>
        <v>BULLISH</v>
      </c>
      <c r="L2587" s="18" t="str">
        <f>OBV!G2587</f>
        <v>NEUTRAL</v>
      </c>
      <c r="M2587" s="18" t="str">
        <f>OBV!H2587</f>
        <v>CONFIRMED BULLISH</v>
      </c>
    </row>
    <row r="2588" spans="1:13" ht="13.5" x14ac:dyDescent="0.25">
      <c r="A2588" s="4">
        <f>TITRES_STAT!B2591</f>
        <v>45775</v>
      </c>
      <c r="B2588" s="2">
        <f>TITRES_STAT!C2591</f>
        <v>22.91</v>
      </c>
      <c r="C2588" s="2">
        <f>RSI!I2588</f>
        <v>59.703022268573328</v>
      </c>
      <c r="D2588" s="2">
        <f>MACD!E2588</f>
        <v>-0.28405236356520902</v>
      </c>
      <c r="E2588" s="2">
        <f>MACD!F2588</f>
        <v>-0.14900325353473792</v>
      </c>
      <c r="F2588" s="2">
        <f>'Moving Avg'!D2588</f>
        <v>11.1364</v>
      </c>
      <c r="G2588" s="2">
        <f>'Moving Avg'!E2588</f>
        <v>10.94331</v>
      </c>
      <c r="H2588" s="2">
        <f>'Moving Avg'!F2588</f>
        <v>10.628024999999999</v>
      </c>
      <c r="I2588" s="2">
        <f>'Moving Avg'!G2588</f>
        <v>10.017679999999999</v>
      </c>
      <c r="J2588" s="2">
        <f>'Moving Avg'!H2588</f>
        <v>8.0496594999999971</v>
      </c>
      <c r="K2588" s="18" t="str">
        <f>OBV!F2588</f>
        <v>BEARISH</v>
      </c>
      <c r="L2588" s="18" t="str">
        <f>OBV!G2588</f>
        <v>NEUTRAL</v>
      </c>
      <c r="M2588" s="18" t="str">
        <f>OBV!H2588</f>
        <v>BEARISH DIVERGENCE</v>
      </c>
    </row>
    <row r="2589" spans="1:13" ht="13.5" x14ac:dyDescent="0.25">
      <c r="A2589" s="4">
        <f>TITRES_STAT!B2592</f>
        <v>45776</v>
      </c>
      <c r="B2589" s="2">
        <f>TITRES_STAT!C2592</f>
        <v>23</v>
      </c>
      <c r="C2589" s="2">
        <f>RSI!I2589</f>
        <v>60.410151825567596</v>
      </c>
      <c r="D2589" s="2">
        <f>MACD!E2589</f>
        <v>-0.31705224708368718</v>
      </c>
      <c r="E2589" s="2">
        <f>MACD!F2589</f>
        <v>-0.18261305224452778</v>
      </c>
      <c r="F2589" s="2">
        <f>'Moving Avg'!D2589</f>
        <v>11.164199999999999</v>
      </c>
      <c r="G2589" s="2">
        <f>'Moving Avg'!E2589</f>
        <v>11.01854</v>
      </c>
      <c r="H2589" s="2">
        <f>'Moving Avg'!F2589</f>
        <v>10.65917</v>
      </c>
      <c r="I2589" s="2">
        <f>'Moving Avg'!G2589</f>
        <v>10.062816</v>
      </c>
      <c r="J2589" s="2">
        <f>'Moving Avg'!H2589</f>
        <v>8.0731189999999984</v>
      </c>
      <c r="K2589" s="18" t="str">
        <f>OBV!F2589</f>
        <v>BEARISH</v>
      </c>
      <c r="L2589" s="18" t="str">
        <f>OBV!G2589</f>
        <v>NEUTRAL</v>
      </c>
      <c r="M2589" s="18" t="str">
        <f>OBV!H2589</f>
        <v>BEARISH DIVERGENCE</v>
      </c>
    </row>
    <row r="2590" spans="1:13" ht="13.5" x14ac:dyDescent="0.25">
      <c r="A2590" s="4">
        <f>TITRES_STAT!B2593</f>
        <v>45777</v>
      </c>
      <c r="B2590" s="2">
        <f>TITRES_STAT!C2593</f>
        <v>23.3</v>
      </c>
      <c r="C2590" s="2">
        <f>RSI!I2590</f>
        <v>62.751636992833042</v>
      </c>
      <c r="D2590" s="2">
        <f>MACD!E2590</f>
        <v>-0.26415754332085939</v>
      </c>
      <c r="E2590" s="2">
        <f>MACD!F2590</f>
        <v>-0.19892195045979411</v>
      </c>
      <c r="F2590" s="2">
        <f>'Moving Avg'!D2590</f>
        <v>11.09712</v>
      </c>
      <c r="G2590" s="2">
        <f>'Moving Avg'!E2590</f>
        <v>11.046809999999999</v>
      </c>
      <c r="H2590" s="2">
        <f>'Moving Avg'!F2590</f>
        <v>10.696784999999998</v>
      </c>
      <c r="I2590" s="2">
        <f>'Moving Avg'!G2590</f>
        <v>10.102202</v>
      </c>
      <c r="J2590" s="2">
        <f>'Moving Avg'!H2590</f>
        <v>8.0972969999999975</v>
      </c>
      <c r="K2590" s="18" t="str">
        <f>OBV!F2590</f>
        <v>BEARISH</v>
      </c>
      <c r="L2590" s="18" t="str">
        <f>OBV!G2590</f>
        <v>NEUTRAL</v>
      </c>
      <c r="M2590" s="18" t="str">
        <f>OBV!H2590</f>
        <v>CONFIRMED BEARISH</v>
      </c>
    </row>
    <row r="2591" spans="1:13" ht="13.5" x14ac:dyDescent="0.25">
      <c r="A2591" s="4">
        <f>TITRES_STAT!B2594</f>
        <v>45779</v>
      </c>
      <c r="B2591" s="2">
        <f>TITRES_STAT!C2594</f>
        <v>24</v>
      </c>
      <c r="C2591" s="2">
        <f>RSI!I2591</f>
        <v>67.572376554159973</v>
      </c>
      <c r="D2591" s="2">
        <f>MACD!E2591</f>
        <v>-0.19395619372524209</v>
      </c>
      <c r="E2591" s="2">
        <f>MACD!F2591</f>
        <v>-0.19792879911288372</v>
      </c>
      <c r="F2591" s="2">
        <f>'Moving Avg'!D2591</f>
        <v>11.136419999999999</v>
      </c>
      <c r="G2591" s="2">
        <f>'Moving Avg'!E2591</f>
        <v>11.073640000000001</v>
      </c>
      <c r="H2591" s="2">
        <f>'Moving Avg'!F2591</f>
        <v>10.754284999999999</v>
      </c>
      <c r="I2591" s="2">
        <f>'Moving Avg'!G2591</f>
        <v>10.142068</v>
      </c>
      <c r="J2591" s="2">
        <f>'Moving Avg'!H2591</f>
        <v>8.1228079999999974</v>
      </c>
      <c r="K2591" s="18" t="str">
        <f>OBV!F2591</f>
        <v>BULLISH</v>
      </c>
      <c r="L2591" s="18" t="str">
        <f>OBV!G2591</f>
        <v>NEUTRAL</v>
      </c>
      <c r="M2591" s="18" t="str">
        <f>OBV!H2591</f>
        <v>CONFIRMED BULLISH</v>
      </c>
    </row>
    <row r="2592" spans="1:13" ht="13.5" x14ac:dyDescent="0.25">
      <c r="A2592" s="4">
        <f>TITRES_STAT!B2595</f>
        <v>45782</v>
      </c>
      <c r="B2592" s="2">
        <f>TITRES_STAT!C2595</f>
        <v>23.99</v>
      </c>
      <c r="C2592" s="2">
        <f>RSI!I2592</f>
        <v>67.437860807540872</v>
      </c>
      <c r="D2592" s="2">
        <f>MACD!E2592</f>
        <v>-0.23086218827311811</v>
      </c>
      <c r="E2592" s="2">
        <f>MACD!F2592</f>
        <v>-0.20451547694493061</v>
      </c>
      <c r="F2592" s="2">
        <f>'Moving Avg'!D2592</f>
        <v>11.23128</v>
      </c>
      <c r="G2592" s="2">
        <f>'Moving Avg'!E2592</f>
        <v>11.159409999999998</v>
      </c>
      <c r="H2592" s="2">
        <f>'Moving Avg'!F2592</f>
        <v>10.81202</v>
      </c>
      <c r="I2592" s="2">
        <f>'Moving Avg'!G2592</f>
        <v>10.185095999999998</v>
      </c>
      <c r="J2592" s="2">
        <f>'Moving Avg'!H2592</f>
        <v>8.1481804999999987</v>
      </c>
      <c r="K2592" s="18" t="str">
        <f>OBV!F2592</f>
        <v>BULLISH</v>
      </c>
      <c r="L2592" s="18" t="str">
        <f>OBV!G2592</f>
        <v>NEUTRAL</v>
      </c>
      <c r="M2592" s="18" t="str">
        <f>OBV!H2592</f>
        <v>CONFIRMED BULLISH</v>
      </c>
    </row>
    <row r="2593" spans="1:13" ht="13.5" x14ac:dyDescent="0.25">
      <c r="A2593" s="4">
        <f>TITRES_STAT!B2596</f>
        <v>45783</v>
      </c>
      <c r="B2593" s="2">
        <f>TITRES_STAT!C2596</f>
        <v>24</v>
      </c>
      <c r="C2593" s="2">
        <f>RSI!I2593</f>
        <v>67.507518886218065</v>
      </c>
      <c r="D2593" s="2">
        <f>MACD!E2593</f>
        <v>-0.25252230151406785</v>
      </c>
      <c r="E2593" s="2">
        <f>MACD!F2593</f>
        <v>-0.21411684185875807</v>
      </c>
      <c r="F2593" s="2">
        <f>'Moving Avg'!D2593</f>
        <v>11.335739999999999</v>
      </c>
      <c r="G2593" s="2">
        <f>'Moving Avg'!E2593</f>
        <v>11.23607</v>
      </c>
      <c r="H2593" s="2">
        <f>'Moving Avg'!F2593</f>
        <v>10.871914999999998</v>
      </c>
      <c r="I2593" s="2">
        <f>'Moving Avg'!G2593</f>
        <v>10.229369999999999</v>
      </c>
      <c r="J2593" s="2">
        <f>'Moving Avg'!H2593</f>
        <v>8.1735539999999993</v>
      </c>
      <c r="K2593" s="18" t="str">
        <f>OBV!F2593</f>
        <v>BULLISH</v>
      </c>
      <c r="L2593" s="18" t="str">
        <f>OBV!G2593</f>
        <v>NEUTRAL</v>
      </c>
      <c r="M2593" s="18" t="str">
        <f>OBV!H2593</f>
        <v>CONFIRMED BULLISH</v>
      </c>
    </row>
    <row r="2594" spans="1:13" ht="13.5" x14ac:dyDescent="0.25">
      <c r="A2594" s="4">
        <f>TITRES_STAT!B2597</f>
        <v>45784</v>
      </c>
      <c r="B2594" s="2">
        <f>TITRES_STAT!C2597</f>
        <v>23.99</v>
      </c>
      <c r="C2594" s="2">
        <f>RSI!I2594</f>
        <v>67.352353080944198</v>
      </c>
      <c r="D2594" s="2">
        <f>MACD!E2594</f>
        <v>-0.25214920161436716</v>
      </c>
      <c r="E2594" s="2">
        <f>MACD!F2594</f>
        <v>-0.22172331380987989</v>
      </c>
      <c r="F2594" s="2">
        <f>'Moving Avg'!D2594</f>
        <v>11.4306</v>
      </c>
      <c r="G2594" s="2">
        <f>'Moving Avg'!E2594</f>
        <v>11.2974</v>
      </c>
      <c r="H2594" s="2">
        <f>'Moving Avg'!F2594</f>
        <v>10.931569999999997</v>
      </c>
      <c r="I2594" s="2">
        <f>'Moving Avg'!G2594</f>
        <v>10.272684000000002</v>
      </c>
      <c r="J2594" s="2">
        <f>'Moving Avg'!H2594</f>
        <v>8.1974874999999994</v>
      </c>
      <c r="K2594" s="18" t="str">
        <f>OBV!F2594</f>
        <v>BULLISH</v>
      </c>
      <c r="L2594" s="18" t="str">
        <f>OBV!G2594</f>
        <v>NEUTRAL</v>
      </c>
      <c r="M2594" s="18" t="str">
        <f>OBV!H2594</f>
        <v>CONFIRMED BULLISH</v>
      </c>
    </row>
    <row r="2595" spans="1:13" ht="13.5" x14ac:dyDescent="0.25">
      <c r="A2595" s="4">
        <f>TITRES_STAT!B2598</f>
        <v>45785</v>
      </c>
      <c r="B2595" s="2">
        <f>TITRES_STAT!C2598</f>
        <v>23.69</v>
      </c>
      <c r="C2595" s="2">
        <f>RSI!I2595</f>
        <v>62.705591837825743</v>
      </c>
      <c r="D2595" s="2">
        <f>MACD!E2595</f>
        <v>-0.15023581335546332</v>
      </c>
      <c r="E2595" s="2">
        <f>MACD!F2595</f>
        <v>-0.2074258137189966</v>
      </c>
      <c r="F2595" s="2">
        <f>'Moving Avg'!D2595</f>
        <v>11.467980000000001</v>
      </c>
      <c r="G2595" s="2">
        <f>'Moving Avg'!E2595</f>
        <v>11.282549999999999</v>
      </c>
      <c r="H2595" s="2">
        <f>'Moving Avg'!F2595</f>
        <v>10.985234999999999</v>
      </c>
      <c r="I2595" s="2">
        <f>'Moving Avg'!G2595</f>
        <v>10.313796</v>
      </c>
      <c r="J2595" s="2">
        <f>'Moving Avg'!H2595</f>
        <v>8.2211815000000001</v>
      </c>
      <c r="K2595" s="18" t="str">
        <f>OBV!F2595</f>
        <v>BULLISH</v>
      </c>
      <c r="L2595" s="18" t="str">
        <f>OBV!G2595</f>
        <v>NEUTRAL</v>
      </c>
      <c r="M2595" s="18" t="str">
        <f>OBV!H2595</f>
        <v>CONFIRMED BULLISH</v>
      </c>
    </row>
    <row r="2596" spans="1:13" ht="13.5" x14ac:dyDescent="0.25">
      <c r="A2596" s="4">
        <f>TITRES_STAT!B2599</f>
        <v>45786</v>
      </c>
      <c r="B2596" s="2">
        <f>TITRES_STAT!C2599</f>
        <v>23.24</v>
      </c>
      <c r="C2596" s="2">
        <f>RSI!I2596</f>
        <v>56.413973941134444</v>
      </c>
      <c r="D2596" s="2">
        <f>MACD!E2596</f>
        <v>-8.1237736362242075E-2</v>
      </c>
      <c r="E2596" s="2">
        <f>MACD!F2596</f>
        <v>-0.18218819824764571</v>
      </c>
      <c r="F2596" s="2">
        <f>'Moving Avg'!D2596</f>
        <v>11.395140000000001</v>
      </c>
      <c r="G2596" s="2">
        <f>'Moving Avg'!E2596</f>
        <v>11.265780000000001</v>
      </c>
      <c r="H2596" s="2">
        <f>'Moving Avg'!F2596</f>
        <v>11.031709999999999</v>
      </c>
      <c r="I2596" s="2">
        <f>'Moving Avg'!G2596</f>
        <v>10.349635999999999</v>
      </c>
      <c r="J2596" s="2">
        <f>'Moving Avg'!H2596</f>
        <v>8.2439169999999997</v>
      </c>
      <c r="K2596" s="18" t="str">
        <f>OBV!F2596</f>
        <v>BEARISH</v>
      </c>
      <c r="L2596" s="18" t="str">
        <f>OBV!G2596</f>
        <v>NEUTRAL</v>
      </c>
      <c r="M2596" s="18" t="str">
        <f>OBV!H2596</f>
        <v>CONFIRMED BEARISH</v>
      </c>
    </row>
    <row r="2597" spans="1:13" ht="13.5" x14ac:dyDescent="0.25">
      <c r="A2597" s="4">
        <f>TITRES_STAT!B2600</f>
        <v>45789</v>
      </c>
      <c r="B2597" s="2">
        <f>TITRES_STAT!C2600</f>
        <v>23.2</v>
      </c>
      <c r="C2597" s="2">
        <f>RSI!I2597</f>
        <v>55.879317178984451</v>
      </c>
      <c r="D2597" s="2">
        <f>MACD!E2597</f>
        <v>-6.6404624913282362E-2</v>
      </c>
      <c r="E2597" s="2">
        <f>MACD!F2597</f>
        <v>-0.15903148358077304</v>
      </c>
      <c r="F2597" s="2">
        <f>'Moving Avg'!D2597</f>
        <v>11.319440000000002</v>
      </c>
      <c r="G2597" s="2">
        <f>'Moving Avg'!E2597</f>
        <v>11.275359999999999</v>
      </c>
      <c r="H2597" s="2">
        <f>'Moving Avg'!F2597</f>
        <v>11.072439999999999</v>
      </c>
      <c r="I2597" s="2">
        <f>'Moving Avg'!G2597</f>
        <v>10.385189999999998</v>
      </c>
      <c r="J2597" s="2">
        <f>'Moving Avg'!H2597</f>
        <v>8.2668204999999979</v>
      </c>
      <c r="K2597" s="18" t="str">
        <f>OBV!F2597</f>
        <v>BEARISH</v>
      </c>
      <c r="L2597" s="18" t="str">
        <f>OBV!G2597</f>
        <v>NEUTRAL</v>
      </c>
      <c r="M2597" s="18" t="str">
        <f>OBV!H2597</f>
        <v>CONFIRMED BEARISH</v>
      </c>
    </row>
    <row r="2598" spans="1:13" ht="13.5" x14ac:dyDescent="0.25">
      <c r="A2598" s="4">
        <f>TITRES_STAT!B2601</f>
        <v>45790</v>
      </c>
      <c r="B2598" s="2">
        <f>TITRES_STAT!C2601</f>
        <v>23.03</v>
      </c>
      <c r="C2598" s="2">
        <f>RSI!I2598</f>
        <v>53.547283908069119</v>
      </c>
      <c r="D2598" s="2">
        <f>MACD!E2598</f>
        <v>-5.5727348138020716E-2</v>
      </c>
      <c r="E2598" s="2">
        <f>MACD!F2598</f>
        <v>-0.1383706564922226</v>
      </c>
      <c r="F2598" s="2">
        <f>'Moving Avg'!D2598</f>
        <v>11.22648</v>
      </c>
      <c r="G2598" s="2">
        <f>'Moving Avg'!E2598</f>
        <v>11.281110000000002</v>
      </c>
      <c r="H2598" s="2">
        <f>'Moving Avg'!F2598</f>
        <v>11.112209999999999</v>
      </c>
      <c r="I2598" s="2">
        <f>'Moving Avg'!G2598</f>
        <v>10.416142000000001</v>
      </c>
      <c r="J2598" s="2">
        <f>'Moving Avg'!H2598</f>
        <v>8.2894124999999974</v>
      </c>
      <c r="K2598" s="18" t="str">
        <f>OBV!F2598</f>
        <v>BEARISH</v>
      </c>
      <c r="L2598" s="18" t="str">
        <f>OBV!G2598</f>
        <v>NEUTRAL</v>
      </c>
      <c r="M2598" s="18" t="str">
        <f>OBV!H2598</f>
        <v>CONFIRMED BEARISH</v>
      </c>
    </row>
    <row r="2599" spans="1:13" ht="13.5" x14ac:dyDescent="0.25">
      <c r="A2599" s="4">
        <f>TITRES_STAT!B2602</f>
        <v>45791</v>
      </c>
      <c r="B2599" s="2">
        <f>TITRES_STAT!C2602</f>
        <v>23.39</v>
      </c>
      <c r="C2599" s="2">
        <f>RSI!I2599</f>
        <v>57.582314174905484</v>
      </c>
      <c r="D2599" s="2">
        <f>MACD!E2599</f>
        <v>-5.3513785443579209E-2</v>
      </c>
      <c r="E2599" s="2">
        <f>MACD!F2599</f>
        <v>-0.12139928228249394</v>
      </c>
      <c r="F2599" s="2">
        <f>'Moving Avg'!D2599</f>
        <v>11.168980000000001</v>
      </c>
      <c r="G2599" s="2">
        <f>'Moving Avg'!E2599</f>
        <v>11.29979</v>
      </c>
      <c r="H2599" s="2">
        <f>'Moving Avg'!F2599</f>
        <v>11.159164999999998</v>
      </c>
      <c r="I2599" s="2">
        <f>'Moving Avg'!G2599</f>
        <v>10.450544000000001</v>
      </c>
      <c r="J2599" s="2">
        <f>'Moving Avg'!H2599</f>
        <v>8.3126269999999973</v>
      </c>
      <c r="K2599" s="18" t="str">
        <f>OBV!F2599</f>
        <v>BEARISH</v>
      </c>
      <c r="L2599" s="18" t="str">
        <f>OBV!G2599</f>
        <v>NEUTRAL</v>
      </c>
      <c r="M2599" s="18" t="str">
        <f>OBV!H2599</f>
        <v>CONFIRMED BEARISH</v>
      </c>
    </row>
    <row r="2600" spans="1:13" ht="13.5" x14ac:dyDescent="0.25">
      <c r="A2600" s="4">
        <f>TITRES_STAT!B2603</f>
        <v>45792</v>
      </c>
      <c r="B2600" s="2">
        <f>TITRES_STAT!C2603</f>
        <v>23.4</v>
      </c>
      <c r="C2600" s="2">
        <f>RSI!I2600</f>
        <v>57.692440331195996</v>
      </c>
      <c r="D2600" s="2">
        <f>MACD!E2600</f>
        <v>-3.1546307145159602E-2</v>
      </c>
      <c r="E2600" s="2">
        <f>MACD!F2600</f>
        <v>-0.10342868725502707</v>
      </c>
      <c r="F2600" s="2">
        <f>'Moving Avg'!D2600</f>
        <v>11.141180000000002</v>
      </c>
      <c r="G2600" s="2">
        <f>'Moving Avg'!E2600</f>
        <v>11.304580000000001</v>
      </c>
      <c r="H2600" s="2">
        <f>'Moving Avg'!F2600</f>
        <v>11.175694999999999</v>
      </c>
      <c r="I2600" s="2">
        <f>'Moving Avg'!G2600</f>
        <v>10.484179999999999</v>
      </c>
      <c r="J2600" s="2">
        <f>'Moving Avg'!H2600</f>
        <v>8.3358654999999953</v>
      </c>
      <c r="K2600" s="18" t="str">
        <f>OBV!F2600</f>
        <v>BEARISH</v>
      </c>
      <c r="L2600" s="18" t="str">
        <f>OBV!G2600</f>
        <v>NEUTRAL</v>
      </c>
      <c r="M2600" s="18" t="str">
        <f>OBV!H2600</f>
        <v>CONFIRMED BEARISH</v>
      </c>
    </row>
    <row r="2601" spans="1:13" ht="13.5" x14ac:dyDescent="0.25">
      <c r="A2601" s="4">
        <f>TITRES_STAT!B2604</f>
        <v>45793</v>
      </c>
      <c r="B2601" s="2">
        <f>TITRES_STAT!C2604</f>
        <v>23.65</v>
      </c>
      <c r="C2601" s="2">
        <f>RSI!I2601</f>
        <v>60.452169349297193</v>
      </c>
      <c r="D2601" s="2">
        <f>MACD!E2601</f>
        <v>2.8204239181468083E-2</v>
      </c>
      <c r="E2601" s="2">
        <f>MACD!F2601</f>
        <v>-7.7102101967728043E-2</v>
      </c>
      <c r="F2601" s="2">
        <f>'Moving Avg'!D2601</f>
        <v>11.180479999999999</v>
      </c>
      <c r="G2601" s="2">
        <f>'Moving Avg'!E2601</f>
        <v>11.28781</v>
      </c>
      <c r="H2601" s="2">
        <f>'Moving Avg'!F2601</f>
        <v>11.180724999999999</v>
      </c>
      <c r="I2601" s="2">
        <f>'Moving Avg'!G2601</f>
        <v>10.52117</v>
      </c>
      <c r="J2601" s="2">
        <f>'Moving Avg'!H2601</f>
        <v>8.3599429999999941</v>
      </c>
      <c r="K2601" s="18" t="str">
        <f>OBV!F2601</f>
        <v>BULLISH</v>
      </c>
      <c r="L2601" s="18" t="str">
        <f>OBV!G2601</f>
        <v>NEUTRAL</v>
      </c>
      <c r="M2601" s="18" t="str">
        <f>OBV!H2601</f>
        <v>CONFIRMED BULLISH</v>
      </c>
    </row>
    <row r="2602" spans="1:13" ht="13.5" x14ac:dyDescent="0.25">
      <c r="A2602" s="4">
        <f>TITRES_STAT!B2605</f>
        <v>45796</v>
      </c>
      <c r="B2602" s="2">
        <f>TITRES_STAT!C2605</f>
        <v>23.69</v>
      </c>
      <c r="C2602" s="2">
        <f>RSI!I2602</f>
        <v>60.892458589583818</v>
      </c>
      <c r="D2602" s="2">
        <f>MACD!E2602</f>
        <v>7.4446356797128743E-2</v>
      </c>
      <c r="E2602" s="2">
        <f>MACD!F2602</f>
        <v>-4.6792410214756691E-2</v>
      </c>
      <c r="F2602" s="2">
        <f>'Moving Avg'!D2602</f>
        <v>11.22744</v>
      </c>
      <c r="G2602" s="2">
        <f>'Moving Avg'!E2602</f>
        <v>11.273440000000001</v>
      </c>
      <c r="H2602" s="2">
        <f>'Moving Avg'!F2602</f>
        <v>11.216424999999997</v>
      </c>
      <c r="I2602" s="2">
        <f>'Moving Avg'!G2602</f>
        <v>10.558543999999999</v>
      </c>
      <c r="J2602" s="2">
        <f>'Moving Avg'!H2602</f>
        <v>8.3840684999999961</v>
      </c>
      <c r="K2602" s="18" t="str">
        <f>OBV!F2602</f>
        <v>BULLISH</v>
      </c>
      <c r="L2602" s="18" t="str">
        <f>OBV!G2602</f>
        <v>NEUTRAL</v>
      </c>
      <c r="M2602" s="18" t="str">
        <f>OBV!H2602</f>
        <v>CONFIRMED BULLISH</v>
      </c>
    </row>
    <row r="2603" spans="1:13" ht="13.5" x14ac:dyDescent="0.25">
      <c r="A2603" s="4">
        <f>TITRES_STAT!B2606</f>
        <v>45797</v>
      </c>
      <c r="B2603" s="2">
        <f>TITRES_STAT!C2606</f>
        <v>23.6</v>
      </c>
      <c r="C2603" s="2">
        <f>RSI!I2603</f>
        <v>59.292953264388345</v>
      </c>
      <c r="D2603" s="2">
        <f>MACD!E2603</f>
        <v>0.11540361297125479</v>
      </c>
      <c r="E2603" s="2">
        <f>MACD!F2603</f>
        <v>-1.4353205577554394E-2</v>
      </c>
      <c r="F2603" s="2">
        <f>'Moving Avg'!D2603</f>
        <v>11.282060000000001</v>
      </c>
      <c r="G2603" s="2">
        <f>'Moving Avg'!E2603</f>
        <v>11.254270000000002</v>
      </c>
      <c r="H2603" s="2">
        <f>'Moving Avg'!F2603</f>
        <v>11.245169999999998</v>
      </c>
      <c r="I2603" s="2">
        <f>'Moving Avg'!G2603</f>
        <v>10.596876000000002</v>
      </c>
      <c r="J2603" s="2">
        <f>'Moving Avg'!H2603</f>
        <v>8.4078819999999954</v>
      </c>
      <c r="K2603" s="18" t="str">
        <f>OBV!F2603</f>
        <v>BULLISH</v>
      </c>
      <c r="L2603" s="18" t="str">
        <f>OBV!G2603</f>
        <v>NEUTRAL</v>
      </c>
      <c r="M2603" s="18" t="str">
        <f>OBV!H2603</f>
        <v>CONFIRMED BULLISH</v>
      </c>
    </row>
    <row r="2604" spans="1:13" ht="13.5" x14ac:dyDescent="0.25">
      <c r="A2604" s="4">
        <f>TITRES_STAT!B2607</f>
        <v>45798</v>
      </c>
      <c r="B2604" s="2">
        <f>TITRES_STAT!C2607</f>
        <v>23.58</v>
      </c>
      <c r="C2604" s="2">
        <f>RSI!I2604</f>
        <v>58.926383608885672</v>
      </c>
      <c r="D2604" s="2">
        <f>MACD!E2604</f>
        <v>0.14832734800259395</v>
      </c>
      <c r="E2604" s="2">
        <f>MACD!F2604</f>
        <v>1.8182905138475276E-2</v>
      </c>
      <c r="F2604" s="2">
        <f>'Moving Avg'!D2604</f>
        <v>11.300280000000001</v>
      </c>
      <c r="G2604" s="2">
        <f>'Moving Avg'!E2604</f>
        <v>11.234630000000003</v>
      </c>
      <c r="H2604" s="2">
        <f>'Moving Avg'!F2604</f>
        <v>11.266014999999999</v>
      </c>
      <c r="I2604" s="2">
        <f>'Moving Avg'!G2604</f>
        <v>10.635018000000001</v>
      </c>
      <c r="J2604" s="2">
        <f>'Moving Avg'!H2604</f>
        <v>8.4317919999999944</v>
      </c>
      <c r="K2604" s="18" t="str">
        <f>OBV!F2604</f>
        <v>BULLISH</v>
      </c>
      <c r="L2604" s="18" t="str">
        <f>OBV!G2604</f>
        <v>NEUTRAL</v>
      </c>
      <c r="M2604" s="18" t="str">
        <f>OBV!H2604</f>
        <v>CONFIRMED BULLISH</v>
      </c>
    </row>
    <row r="2605" spans="1:13" ht="13.5" x14ac:dyDescent="0.25">
      <c r="A2605" s="4">
        <f>TITRES_STAT!B2608</f>
        <v>45799</v>
      </c>
      <c r="B2605" s="2">
        <f>TITRES_STAT!C2608</f>
        <v>23.49</v>
      </c>
      <c r="C2605" s="2">
        <f>RSI!I2605</f>
        <v>57.19475613898949</v>
      </c>
      <c r="D2605" s="2">
        <f>MACD!E2605</f>
        <v>0.15576244128352812</v>
      </c>
      <c r="E2605" s="2">
        <f>MACD!F2605</f>
        <v>4.5698812367485846E-2</v>
      </c>
      <c r="F2605" s="2">
        <f>'Moving Avg'!D2605</f>
        <v>11.3089</v>
      </c>
      <c r="G2605" s="2">
        <f>'Moving Avg'!E2605</f>
        <v>11.225040000000002</v>
      </c>
      <c r="H2605" s="2">
        <f>'Moving Avg'!F2605</f>
        <v>11.253795</v>
      </c>
      <c r="I2605" s="2">
        <f>'Moving Avg'!G2605</f>
        <v>10.672295999999999</v>
      </c>
      <c r="J2605" s="2">
        <f>'Moving Avg'!H2605</f>
        <v>8.4552699999999952</v>
      </c>
      <c r="K2605" s="18" t="str">
        <f>OBV!F2605</f>
        <v>BEARISH</v>
      </c>
      <c r="L2605" s="18" t="str">
        <f>OBV!G2605</f>
        <v>NEUTRAL</v>
      </c>
      <c r="M2605" s="18" t="str">
        <f>OBV!H2605</f>
        <v>BEARISH DIVERGENCE</v>
      </c>
    </row>
    <row r="2606" spans="1:13" ht="13.5" x14ac:dyDescent="0.25">
      <c r="A2606" s="4">
        <f>TITRES_STAT!B2609</f>
        <v>45800</v>
      </c>
      <c r="B2606" s="2">
        <f>TITRES_STAT!C2609</f>
        <v>23.1</v>
      </c>
      <c r="C2606" s="2">
        <f>RSI!I2606</f>
        <v>50.310163960156444</v>
      </c>
      <c r="D2606" s="2">
        <f>MACD!E2606</f>
        <v>0.14155788540638348</v>
      </c>
      <c r="E2606" s="2">
        <f>MACD!F2606</f>
        <v>6.4870626975265383E-2</v>
      </c>
      <c r="F2606" s="2">
        <f>'Moving Avg'!D2606</f>
        <v>11.256200000000002</v>
      </c>
      <c r="G2606" s="2">
        <f>'Moving Avg'!E2606</f>
        <v>11.218340000000001</v>
      </c>
      <c r="H2606" s="2">
        <f>'Moving Avg'!F2606</f>
        <v>11.242059999999999</v>
      </c>
      <c r="I2606" s="2">
        <f>'Moving Avg'!G2606</f>
        <v>10.705837999999998</v>
      </c>
      <c r="J2606" s="2">
        <f>'Moving Avg'!H2606</f>
        <v>8.4772149999999957</v>
      </c>
      <c r="K2606" s="18" t="str">
        <f>OBV!F2606</f>
        <v>BEARISH</v>
      </c>
      <c r="L2606" s="18" t="str">
        <f>OBV!G2606</f>
        <v>NEUTRAL</v>
      </c>
      <c r="M2606" s="18" t="str">
        <f>OBV!H2606</f>
        <v>CONFIRMED BEARISH</v>
      </c>
    </row>
    <row r="2607" spans="1:13" ht="13.5" x14ac:dyDescent="0.25">
      <c r="A2607" s="4">
        <f>TITRES_STAT!B2610</f>
        <v>45803</v>
      </c>
      <c r="B2607" s="2">
        <f>TITRES_STAT!C2610</f>
        <v>23.47</v>
      </c>
      <c r="C2607" s="2">
        <f>RSI!I2607</f>
        <v>55.754084071622955</v>
      </c>
      <c r="D2607" s="2">
        <f>MACD!E2607</f>
        <v>0.11350750247806296</v>
      </c>
      <c r="E2607" s="2">
        <f>MACD!F2607</f>
        <v>7.4598002075824899E-2</v>
      </c>
      <c r="F2607" s="2">
        <f>'Moving Avg'!D2607</f>
        <v>11.23512</v>
      </c>
      <c r="G2607" s="2">
        <f>'Moving Avg'!E2607</f>
        <v>11.23128</v>
      </c>
      <c r="H2607" s="2">
        <f>'Moving Avg'!F2607</f>
        <v>11.253319999999999</v>
      </c>
      <c r="I2607" s="2">
        <f>'Moving Avg'!G2607</f>
        <v>10.742926000000002</v>
      </c>
      <c r="J2607" s="2">
        <f>'Moving Avg'!H2607</f>
        <v>8.4999029999999944</v>
      </c>
      <c r="K2607" s="18" t="str">
        <f>OBV!F2607</f>
        <v>BEARISH</v>
      </c>
      <c r="L2607" s="18" t="str">
        <f>OBV!G2607</f>
        <v>NEUTRAL</v>
      </c>
      <c r="M2607" s="18" t="str">
        <f>OBV!H2607</f>
        <v>CONFIRMED BEARISH</v>
      </c>
    </row>
    <row r="2608" spans="1:13" ht="13.5" x14ac:dyDescent="0.25">
      <c r="A2608" s="4">
        <f>TITRES_STAT!B2611</f>
        <v>45804</v>
      </c>
      <c r="B2608" s="2">
        <f>TITRES_STAT!C2611</f>
        <v>23.45</v>
      </c>
      <c r="C2608" s="2">
        <f>RSI!I2608</f>
        <v>55.400166253011768</v>
      </c>
      <c r="D2608" s="2">
        <f>MACD!E2608</f>
        <v>7.6935179642736884E-2</v>
      </c>
      <c r="E2608" s="2">
        <f>MACD!F2608</f>
        <v>7.5065437589207307E-2</v>
      </c>
      <c r="F2608" s="2">
        <f>'Moving Avg'!D2608</f>
        <v>11.22076</v>
      </c>
      <c r="G2608" s="2">
        <f>'Moving Avg'!E2608</f>
        <v>11.251410000000002</v>
      </c>
      <c r="H2608" s="2">
        <f>'Moving Avg'!F2608</f>
        <v>11.266259999999999</v>
      </c>
      <c r="I2608" s="2">
        <f>'Moving Avg'!G2608</f>
        <v>10.777904000000001</v>
      </c>
      <c r="J2608" s="2">
        <f>'Moving Avg'!H2608</f>
        <v>8.5225429999999953</v>
      </c>
      <c r="K2608" s="18" t="str">
        <f>OBV!F2608</f>
        <v>BEARISH</v>
      </c>
      <c r="L2608" s="18" t="str">
        <f>OBV!G2608</f>
        <v>NEUTRAL</v>
      </c>
      <c r="M2608" s="18" t="str">
        <f>OBV!H2608</f>
        <v>CONFIRMED BEARISH</v>
      </c>
    </row>
    <row r="2609" spans="1:13" ht="13.5" x14ac:dyDescent="0.25">
      <c r="A2609" s="4">
        <f>TITRES_STAT!B2612</f>
        <v>45805</v>
      </c>
      <c r="B2609" s="2">
        <f>TITRES_STAT!C2612</f>
        <v>23.45</v>
      </c>
      <c r="C2609" s="2">
        <f>RSI!I2609</f>
        <v>55.400166253011768</v>
      </c>
      <c r="D2609" s="2">
        <f>MACD!E2609</f>
        <v>7.164934061628081E-2</v>
      </c>
      <c r="E2609" s="2">
        <f>MACD!F2609</f>
        <v>7.4382218194622013E-2</v>
      </c>
      <c r="F2609" s="2">
        <f>'Moving Avg'!D2609</f>
        <v>11.208299999999999</v>
      </c>
      <c r="G2609" s="2">
        <f>'Moving Avg'!E2609</f>
        <v>11.254290000000001</v>
      </c>
      <c r="H2609" s="2">
        <f>'Moving Avg'!F2609</f>
        <v>11.27704</v>
      </c>
      <c r="I2609" s="2">
        <f>'Moving Avg'!G2609</f>
        <v>10.812211999999999</v>
      </c>
      <c r="J2609" s="2">
        <f>'Moving Avg'!H2609</f>
        <v>8.5442244999999968</v>
      </c>
      <c r="K2609" s="18" t="str">
        <f>OBV!F2609</f>
        <v>BEARISH</v>
      </c>
      <c r="L2609" s="18" t="str">
        <f>OBV!G2609</f>
        <v>NEUTRAL</v>
      </c>
      <c r="M2609" s="18" t="str">
        <f>OBV!H2609</f>
        <v>CONFIRMED BEARISH</v>
      </c>
    </row>
    <row r="2610" spans="1:13" ht="13.5" x14ac:dyDescent="0.25">
      <c r="A2610" s="4">
        <f>TITRES_STAT!B2613</f>
        <v>45806</v>
      </c>
      <c r="B2610" s="2">
        <f>TITRES_STAT!C2613</f>
        <v>23.5</v>
      </c>
      <c r="C2610" s="2">
        <f>RSI!I2610</f>
        <v>56.202892034126421</v>
      </c>
      <c r="D2610" s="2">
        <f>MACD!E2610</f>
        <v>6.5331383081407068E-2</v>
      </c>
      <c r="E2610" s="2">
        <f>MACD!F2610</f>
        <v>7.2572051171979027E-2</v>
      </c>
      <c r="F2610" s="2">
        <f>'Moving Avg'!D2610</f>
        <v>11.20926</v>
      </c>
      <c r="G2610" s="2">
        <f>'Moving Avg'!E2610</f>
        <v>11.259079999999999</v>
      </c>
      <c r="H2610" s="2">
        <f>'Moving Avg'!F2610</f>
        <v>11.281829999999999</v>
      </c>
      <c r="I2610" s="2">
        <f>'Moving Avg'!G2610</f>
        <v>10.841631999999999</v>
      </c>
      <c r="J2610" s="2">
        <f>'Moving Avg'!H2610</f>
        <v>8.5660494999999983</v>
      </c>
      <c r="K2610" s="18" t="str">
        <f>OBV!F2610</f>
        <v>BEARISH</v>
      </c>
      <c r="L2610" s="18" t="str">
        <f>OBV!G2610</f>
        <v>NEUTRAL</v>
      </c>
      <c r="M2610" s="18" t="str">
        <f>OBV!H2610</f>
        <v>BEARISH DIVERGENCE</v>
      </c>
    </row>
    <row r="2611" spans="1:13" ht="13.5" x14ac:dyDescent="0.25">
      <c r="A2611" s="4">
        <f>TITRES_STAT!B2614</f>
        <v>45807</v>
      </c>
      <c r="B2611" s="2">
        <f>TITRES_STAT!C2614</f>
        <v>23.69</v>
      </c>
      <c r="C2611" s="2">
        <f>RSI!I2611</f>
        <v>59.216092100857054</v>
      </c>
      <c r="D2611" s="2">
        <f>MACD!E2611</f>
        <v>7.0773651302443952E-2</v>
      </c>
      <c r="E2611" s="2">
        <f>MACD!F2611</f>
        <v>7.2212371198072015E-2</v>
      </c>
      <c r="F2611" s="2">
        <f>'Moving Avg'!D2611</f>
        <v>11.2658</v>
      </c>
      <c r="G2611" s="2">
        <f>'Moving Avg'!E2611</f>
        <v>11.260999999999999</v>
      </c>
      <c r="H2611" s="2">
        <f>'Moving Avg'!F2611</f>
        <v>11.274405</v>
      </c>
      <c r="I2611" s="2">
        <f>'Moving Avg'!G2611</f>
        <v>10.872490000000001</v>
      </c>
      <c r="J2611" s="2">
        <f>'Moving Avg'!H2611</f>
        <v>8.5883299999999974</v>
      </c>
      <c r="K2611" s="18" t="str">
        <f>OBV!F2611</f>
        <v>BULLISH</v>
      </c>
      <c r="L2611" s="18" t="str">
        <f>OBV!G2611</f>
        <v>NEUTRAL</v>
      </c>
      <c r="M2611" s="18" t="str">
        <f>OBV!H2611</f>
        <v>CONFIRMED BULLISH</v>
      </c>
    </row>
    <row r="2612" spans="1:13" ht="13.5" x14ac:dyDescent="0.25">
      <c r="A2612" s="4">
        <f>TITRES_STAT!B2615</f>
        <v>45810</v>
      </c>
      <c r="B2612" s="2">
        <f>TITRES_STAT!C2615</f>
        <v>23.5</v>
      </c>
      <c r="C2612" s="2">
        <f>RSI!I2612</f>
        <v>55.131339461919801</v>
      </c>
      <c r="D2612" s="2">
        <f>MACD!E2612</f>
        <v>8.3714190207217598E-2</v>
      </c>
      <c r="E2612" s="2">
        <f>MACD!F2612</f>
        <v>7.4512734999901131E-2</v>
      </c>
      <c r="F2612" s="2">
        <f>'Moving Avg'!D2612</f>
        <v>11.268660000000001</v>
      </c>
      <c r="G2612" s="2">
        <f>'Moving Avg'!E2612</f>
        <v>11.25189</v>
      </c>
      <c r="H2612" s="2">
        <f>'Moving Avg'!F2612</f>
        <v>11.262665</v>
      </c>
      <c r="I2612" s="2">
        <f>'Moving Avg'!G2612</f>
        <v>10.902196000000002</v>
      </c>
      <c r="J2612" s="2">
        <f>'Moving Avg'!H2612</f>
        <v>8.6106104999999982</v>
      </c>
      <c r="K2612" s="18" t="str">
        <f>OBV!F2612</f>
        <v>BULLISH</v>
      </c>
      <c r="L2612" s="18" t="str">
        <f>OBV!G2612</f>
        <v>NEUTRAL</v>
      </c>
      <c r="M2612" s="18" t="str">
        <f>OBV!H2612</f>
        <v>CONFIRMED BULLISH</v>
      </c>
    </row>
    <row r="2613" spans="1:13" ht="13.5" x14ac:dyDescent="0.25">
      <c r="A2613" s="4">
        <f>TITRES_STAT!B2616</f>
        <v>45811</v>
      </c>
      <c r="B2613" s="2">
        <f>TITRES_STAT!C2616</f>
        <v>23.5</v>
      </c>
      <c r="C2613" s="2">
        <f>RSI!I2613</f>
        <v>55.131339461919801</v>
      </c>
      <c r="D2613" s="2">
        <f>MACD!E2613</f>
        <v>8.7290803990645927E-2</v>
      </c>
      <c r="E2613" s="2">
        <f>MACD!F2613</f>
        <v>7.7068348798050093E-2</v>
      </c>
      <c r="F2613" s="2">
        <f>'Moving Avg'!D2613</f>
        <v>11.273439999999999</v>
      </c>
      <c r="G2613" s="2">
        <f>'Moving Avg'!E2613</f>
        <v>11.247100000000001</v>
      </c>
      <c r="H2613" s="2">
        <f>'Moving Avg'!F2613</f>
        <v>11.250684999999999</v>
      </c>
      <c r="I2613" s="2">
        <f>'Moving Avg'!G2613</f>
        <v>10.92347</v>
      </c>
      <c r="J2613" s="2">
        <f>'Moving Avg'!H2613</f>
        <v>8.6327709999999964</v>
      </c>
      <c r="K2613" s="18" t="str">
        <f>OBV!F2613</f>
        <v>BULLISH</v>
      </c>
      <c r="L2613" s="18" t="str">
        <f>OBV!G2613</f>
        <v>NEUTRAL</v>
      </c>
      <c r="M2613" s="18" t="str">
        <f>OBV!H2613</f>
        <v>CONFIRMED BULLISH</v>
      </c>
    </row>
    <row r="2614" spans="1:13" ht="13.5" x14ac:dyDescent="0.25">
      <c r="A2614" s="4">
        <f>TITRES_STAT!B2617</f>
        <v>45812</v>
      </c>
      <c r="B2614" s="2">
        <f>TITRES_STAT!C2617</f>
        <v>23.35</v>
      </c>
      <c r="C2614" s="2">
        <f>RSI!I2614</f>
        <v>51.861357667825978</v>
      </c>
      <c r="D2614" s="2">
        <f>MACD!E2614</f>
        <v>9.3501076282615614E-2</v>
      </c>
      <c r="E2614" s="2">
        <f>MACD!F2614</f>
        <v>8.0354894294963203E-2</v>
      </c>
      <c r="F2614" s="2">
        <f>'Moving Avg'!D2614</f>
        <v>11.263859999999999</v>
      </c>
      <c r="G2614" s="2">
        <f>'Moving Avg'!E2614</f>
        <v>11.236080000000001</v>
      </c>
      <c r="H2614" s="2">
        <f>'Moving Avg'!F2614</f>
        <v>11.235355</v>
      </c>
      <c r="I2614" s="2">
        <f>'Moving Avg'!G2614</f>
        <v>10.938804000000003</v>
      </c>
      <c r="J2614" s="2">
        <f>'Moving Avg'!H2614</f>
        <v>8.6547164999999957</v>
      </c>
      <c r="K2614" s="18" t="str">
        <f>OBV!F2614</f>
        <v>BULLISH</v>
      </c>
      <c r="L2614" s="18" t="str">
        <f>OBV!G2614</f>
        <v>NEUTRAL</v>
      </c>
      <c r="M2614" s="18" t="str">
        <f>OBV!H2614</f>
        <v>BULLISH DIVERGENCE</v>
      </c>
    </row>
    <row r="2615" spans="1:13" ht="13.5" x14ac:dyDescent="0.25">
      <c r="A2615" s="4">
        <f>TITRES_STAT!B2618</f>
        <v>45813</v>
      </c>
      <c r="B2615" s="2">
        <f>TITRES_STAT!C2618</f>
        <v>23.25</v>
      </c>
      <c r="C2615" s="2">
        <f>RSI!I2615</f>
        <v>49.737468058201223</v>
      </c>
      <c r="D2615" s="2">
        <f>MACD!E2615</f>
        <v>9.5466377066548702E-2</v>
      </c>
      <c r="E2615" s="2">
        <f>MACD!F2615</f>
        <v>8.3377190849280303E-2</v>
      </c>
      <c r="F2615" s="2">
        <f>'Moving Avg'!D2615</f>
        <v>11.2399</v>
      </c>
      <c r="G2615" s="2">
        <f>'Moving Avg'!E2615</f>
        <v>11.22458</v>
      </c>
      <c r="H2615" s="2">
        <f>'Moving Avg'!F2615</f>
        <v>11.224809999999998</v>
      </c>
      <c r="I2615" s="2">
        <f>'Moving Avg'!G2615</f>
        <v>10.955574000000002</v>
      </c>
      <c r="J2615" s="2">
        <f>'Moving Avg'!H2615</f>
        <v>8.6766374999999965</v>
      </c>
      <c r="K2615" s="18" t="str">
        <f>OBV!F2615</f>
        <v>BEARISH</v>
      </c>
      <c r="L2615" s="18" t="str">
        <f>OBV!G2615</f>
        <v>NEUTRAL</v>
      </c>
      <c r="M2615" s="18" t="str">
        <f>OBV!H2615</f>
        <v>CONFIRMED BEARISH</v>
      </c>
    </row>
    <row r="2616" spans="1:13" ht="13.5" x14ac:dyDescent="0.25">
      <c r="A2616" s="4">
        <f>TITRES_STAT!B2619</f>
        <v>45817</v>
      </c>
      <c r="B2616" s="2">
        <f>TITRES_STAT!C2619</f>
        <v>23.29</v>
      </c>
      <c r="C2616" s="2">
        <f>RSI!I2616</f>
        <v>50.608797389667536</v>
      </c>
      <c r="D2616" s="2">
        <f>MACD!E2616</f>
        <v>6.7068064266877059E-2</v>
      </c>
      <c r="E2616" s="2">
        <f>MACD!F2616</f>
        <v>8.0115365532799659E-2</v>
      </c>
      <c r="F2616" s="2">
        <f>'Moving Avg'!D2616</f>
        <v>11.201559999999999</v>
      </c>
      <c r="G2616" s="2">
        <f>'Moving Avg'!E2616</f>
        <v>11.233680000000001</v>
      </c>
      <c r="H2616" s="2">
        <f>'Moving Avg'!F2616</f>
        <v>11.226009999999999</v>
      </c>
      <c r="I2616" s="2">
        <f>'Moving Avg'!G2616</f>
        <v>10.968990000000003</v>
      </c>
      <c r="J2616" s="2">
        <f>'Moving Avg'!H2616</f>
        <v>8.6984629999999967</v>
      </c>
      <c r="K2616" s="18" t="str">
        <f>OBV!F2616</f>
        <v>BEARISH</v>
      </c>
      <c r="L2616" s="18" t="str">
        <f>OBV!G2616</f>
        <v>NEUTRAL</v>
      </c>
      <c r="M2616" s="18" t="str">
        <f>OBV!H2616</f>
        <v>CONFIRMED BEARISH</v>
      </c>
    </row>
    <row r="2617" spans="1:13" ht="13.5" x14ac:dyDescent="0.25">
      <c r="A2617" s="4">
        <f>TITRES_STAT!B2620</f>
        <v>45818</v>
      </c>
      <c r="B2617" s="2">
        <f>TITRES_STAT!C2620</f>
        <v>23.25</v>
      </c>
      <c r="C2617" s="2">
        <f>RSI!I2617</f>
        <v>49.681293898014346</v>
      </c>
      <c r="D2617" s="2">
        <f>MACD!E2617</f>
        <v>7.1716473734177555E-2</v>
      </c>
      <c r="E2617" s="2">
        <f>MACD!F2617</f>
        <v>7.843558717307525E-2</v>
      </c>
      <c r="F2617" s="2">
        <f>'Moving Avg'!D2617</f>
        <v>11.1776</v>
      </c>
      <c r="G2617" s="2">
        <f>'Moving Avg'!E2617</f>
        <v>11.223130000000001</v>
      </c>
      <c r="H2617" s="2">
        <f>'Moving Avg'!F2617</f>
        <v>11.227204999999998</v>
      </c>
      <c r="I2617" s="2">
        <f>'Moving Avg'!G2617</f>
        <v>10.985760000000003</v>
      </c>
      <c r="J2617" s="2">
        <f>'Moving Avg'!H2617</f>
        <v>8.7203839999999992</v>
      </c>
      <c r="K2617" s="18" t="str">
        <f>OBV!F2617</f>
        <v>BEARISH</v>
      </c>
      <c r="L2617" s="18" t="str">
        <f>OBV!G2617</f>
        <v>NEUTRAL</v>
      </c>
      <c r="M2617" s="18" t="str">
        <f>OBV!H2617</f>
        <v>CONFIRMED BEARISH</v>
      </c>
    </row>
    <row r="2618" spans="1:13" ht="13.5" x14ac:dyDescent="0.25">
      <c r="A2618" s="4">
        <f>TITRES_STAT!B2621</f>
        <v>45819</v>
      </c>
      <c r="B2618" s="2">
        <f>TITRES_STAT!C2621</f>
        <v>23.26</v>
      </c>
      <c r="C2618" s="2">
        <f>RSI!I2618</f>
        <v>49.92835596981535</v>
      </c>
      <c r="D2618" s="2">
        <f>MACD!E2618</f>
        <v>7.3910908801332553E-2</v>
      </c>
      <c r="E2618" s="2">
        <f>MACD!F2618</f>
        <v>7.7530651498726705E-2</v>
      </c>
      <c r="F2618" s="2">
        <f>'Moving Avg'!D2618</f>
        <v>11.154599999999999</v>
      </c>
      <c r="G2618" s="2">
        <f>'Moving Avg'!E2618</f>
        <v>11.214019999999998</v>
      </c>
      <c r="H2618" s="2">
        <f>'Moving Avg'!F2618</f>
        <v>11.232714999999999</v>
      </c>
      <c r="I2618" s="2">
        <f>'Moving Avg'!G2618</f>
        <v>11.000518000000001</v>
      </c>
      <c r="J2618" s="2">
        <f>'Moving Avg'!H2618</f>
        <v>8.7422809999999984</v>
      </c>
      <c r="K2618" s="18" t="str">
        <f>OBV!F2618</f>
        <v>BEARISH</v>
      </c>
      <c r="L2618" s="18" t="str">
        <f>OBV!G2618</f>
        <v>NEUTRAL</v>
      </c>
      <c r="M2618" s="18" t="str">
        <f>OBV!H2618</f>
        <v>CONFIRMED BEARISH</v>
      </c>
    </row>
    <row r="2619" spans="1:13" ht="13.5" x14ac:dyDescent="0.25">
      <c r="A2619" s="4">
        <f>TITRES_STAT!B2622</f>
        <v>45820</v>
      </c>
      <c r="B2619" s="2">
        <f>TITRES_STAT!C2622</f>
        <v>23.28</v>
      </c>
      <c r="C2619" s="2">
        <f>RSI!I2619</f>
        <v>50.45233569100057</v>
      </c>
      <c r="D2619" s="2">
        <f>MACD!E2619</f>
        <v>7.5114971502934225E-2</v>
      </c>
      <c r="E2619" s="2">
        <f>MACD!F2619</f>
        <v>7.7047515499568203E-2</v>
      </c>
      <c r="F2619" s="2">
        <f>'Moving Avg'!D2619</f>
        <v>11.147880000000001</v>
      </c>
      <c r="G2619" s="2">
        <f>'Moving Avg'!E2619</f>
        <v>11.205869999999999</v>
      </c>
      <c r="H2619" s="2">
        <f>'Moving Avg'!F2619</f>
        <v>11.230079999999997</v>
      </c>
      <c r="I2619" s="2">
        <f>'Moving Avg'!G2619</f>
        <v>11.015657999999998</v>
      </c>
      <c r="J2619" s="2">
        <f>'Moving Avg'!H2619</f>
        <v>8.7641779999999994</v>
      </c>
      <c r="K2619" s="18" t="str">
        <f>OBV!F2619</f>
        <v>BULLISH</v>
      </c>
      <c r="L2619" s="18" t="str">
        <f>OBV!G2619</f>
        <v>NEUTRAL</v>
      </c>
      <c r="M2619" s="18" t="str">
        <f>OBV!H2619</f>
        <v>BULLISH DIVERGENCE</v>
      </c>
    </row>
    <row r="2620" spans="1:13" ht="13.5" x14ac:dyDescent="0.25">
      <c r="A2620" s="4">
        <f>TITRES_STAT!B2623</f>
        <v>45821</v>
      </c>
      <c r="B2620" s="2">
        <f>TITRES_STAT!C2623</f>
        <v>23.05</v>
      </c>
      <c r="C2620" s="2">
        <f>RSI!I2620</f>
        <v>44.673178268978589</v>
      </c>
      <c r="D2620" s="2">
        <f>MACD!E2620</f>
        <v>8.7970975368827808E-2</v>
      </c>
      <c r="E2620" s="2">
        <f>MACD!F2620</f>
        <v>7.9232207473420135E-2</v>
      </c>
      <c r="F2620" s="2">
        <f>'Moving Avg'!D2620</f>
        <v>11.128719999999998</v>
      </c>
      <c r="G2620" s="2">
        <f>'Moving Avg'!E2620</f>
        <v>11.18431</v>
      </c>
      <c r="H2620" s="2">
        <f>'Moving Avg'!F2620</f>
        <v>11.221694999999999</v>
      </c>
      <c r="I2620" s="2">
        <f>'Moving Avg'!G2620</f>
        <v>11.028307999999999</v>
      </c>
      <c r="J2620" s="2">
        <f>'Moving Avg'!H2620</f>
        <v>8.7856199999999998</v>
      </c>
      <c r="K2620" s="18" t="str">
        <f>OBV!F2620</f>
        <v>BEARISH</v>
      </c>
      <c r="L2620" s="18" t="str">
        <f>OBV!G2620</f>
        <v>NEUTRAL</v>
      </c>
      <c r="M2620" s="18" t="str">
        <f>OBV!H2620</f>
        <v>CONFIRMED BEARISH</v>
      </c>
    </row>
    <row r="2621" spans="1:13" ht="13.5" x14ac:dyDescent="0.25">
      <c r="A2621" s="4">
        <f>TITRES_STAT!B2624</f>
        <v>45824</v>
      </c>
      <c r="B2621" s="2">
        <f>TITRES_STAT!C2624</f>
        <v>23.05</v>
      </c>
      <c r="C2621" s="2">
        <f>RSI!I2621</f>
        <v>44.673178268978589</v>
      </c>
      <c r="D2621" s="2">
        <f>MACD!E2621</f>
        <v>0.11351318950456957</v>
      </c>
      <c r="E2621" s="2">
        <f>MACD!F2621</f>
        <v>8.6088403879650027E-2</v>
      </c>
      <c r="F2621" s="2">
        <f>'Moving Avg'!D2621</f>
        <v>11.10572</v>
      </c>
      <c r="G2621" s="2">
        <f>'Moving Avg'!E2621</f>
        <v>11.153639999999999</v>
      </c>
      <c r="H2621" s="2">
        <f>'Moving Avg'!F2621</f>
        <v>11.207319999999999</v>
      </c>
      <c r="I2621" s="2">
        <f>'Moving Avg'!G2621</f>
        <v>11.042204</v>
      </c>
      <c r="J2621" s="2">
        <f>'Moving Avg'!H2621</f>
        <v>8.8070620000000002</v>
      </c>
      <c r="K2621" s="18" t="str">
        <f>OBV!F2621</f>
        <v>BEARISH</v>
      </c>
      <c r="L2621" s="18" t="str">
        <f>OBV!G2621</f>
        <v>NEUTRAL</v>
      </c>
      <c r="M2621" s="18" t="str">
        <f>OBV!H2621</f>
        <v>CONFIRMED BEARISH</v>
      </c>
    </row>
    <row r="2622" spans="1:13" ht="13.5" x14ac:dyDescent="0.25">
      <c r="A2622" s="4">
        <f>TITRES_STAT!B2625</f>
        <v>45825</v>
      </c>
      <c r="B2622" s="2">
        <f>TITRES_STAT!C2625</f>
        <v>22.99</v>
      </c>
      <c r="C2622" s="2">
        <f>RSI!I2622</f>
        <v>43.179255764662692</v>
      </c>
      <c r="D2622" s="2">
        <f>MACD!E2622</f>
        <v>0.12383699614078303</v>
      </c>
      <c r="E2622" s="2">
        <f>MACD!F2622</f>
        <v>9.3638122331876628E-2</v>
      </c>
      <c r="F2622" s="2">
        <f>'Moving Avg'!D2622</f>
        <v>11.080819999999999</v>
      </c>
      <c r="G2622" s="2">
        <f>'Moving Avg'!E2622</f>
        <v>11.129209999999999</v>
      </c>
      <c r="H2622" s="2">
        <f>'Moving Avg'!F2622</f>
        <v>11.19055</v>
      </c>
      <c r="I2622" s="2">
        <f>'Moving Avg'!G2622</f>
        <v>11.055716</v>
      </c>
      <c r="J2622" s="2">
        <f>'Moving Avg'!H2622</f>
        <v>8.8283604999999987</v>
      </c>
      <c r="K2622" s="18" t="str">
        <f>OBV!F2622</f>
        <v>BEARISH</v>
      </c>
      <c r="L2622" s="18" t="str">
        <f>OBV!G2622</f>
        <v>NEUTRAL</v>
      </c>
      <c r="M2622" s="18" t="str">
        <f>OBV!H2622</f>
        <v>CONFIRMED BEARISH</v>
      </c>
    </row>
    <row r="2623" spans="1:13" ht="13.5" x14ac:dyDescent="0.25">
      <c r="A2623" s="4">
        <f>TITRES_STAT!B2626</f>
        <v>45826</v>
      </c>
      <c r="B2623" s="2">
        <f>TITRES_STAT!C2626</f>
        <v>22.9</v>
      </c>
      <c r="C2623" s="2">
        <f>RSI!I2623</f>
        <v>40.958931669515316</v>
      </c>
      <c r="D2623" s="2">
        <f>MACD!E2623</f>
        <v>0.13649824639831998</v>
      </c>
      <c r="E2623" s="2">
        <f>MACD!F2623</f>
        <v>0.1022101471451653</v>
      </c>
      <c r="F2623" s="2">
        <f>'Moving Avg'!D2623</f>
        <v>11.04632</v>
      </c>
      <c r="G2623" s="2">
        <f>'Moving Avg'!E2623</f>
        <v>11.100459999999998</v>
      </c>
      <c r="H2623" s="2">
        <f>'Moving Avg'!F2623</f>
        <v>11.173780000000001</v>
      </c>
      <c r="I2623" s="2">
        <f>'Moving Avg'!G2623</f>
        <v>11.069132</v>
      </c>
      <c r="J2623" s="2">
        <f>'Moving Avg'!H2623</f>
        <v>8.8493709999999979</v>
      </c>
      <c r="K2623" s="18" t="str">
        <f>OBV!F2623</f>
        <v>BEARISH</v>
      </c>
      <c r="L2623" s="18" t="str">
        <f>OBV!G2623</f>
        <v>NEUTRAL</v>
      </c>
      <c r="M2623" s="18" t="str">
        <f>OBV!H2623</f>
        <v>CONFIRMED BEARISH</v>
      </c>
    </row>
    <row r="2624" spans="1:13" ht="13.5" x14ac:dyDescent="0.25">
      <c r="A2624" s="4">
        <f>TITRES_STAT!B2627</f>
        <v>45827</v>
      </c>
      <c r="B2624" s="2">
        <f>TITRES_STAT!C2627</f>
        <v>22.52</v>
      </c>
      <c r="C2624" s="2">
        <f>RSI!I2624</f>
        <v>33.210859472121811</v>
      </c>
      <c r="D2624" s="2">
        <f>MACD!E2624</f>
        <v>0.15057417470381651</v>
      </c>
      <c r="E2624" s="2">
        <f>MACD!F2624</f>
        <v>0.11188295265689555</v>
      </c>
      <c r="F2624" s="2">
        <f>'Moving Avg'!D2624</f>
        <v>10.9735</v>
      </c>
      <c r="G2624" s="2">
        <f>'Moving Avg'!E2624</f>
        <v>11.060689999999997</v>
      </c>
      <c r="H2624" s="2">
        <f>'Moving Avg'!F2624</f>
        <v>11.148385000000001</v>
      </c>
      <c r="I2624" s="2">
        <f>'Moving Avg'!G2624</f>
        <v>11.078907999999998</v>
      </c>
      <c r="J2624" s="2">
        <f>'Moving Avg'!H2624</f>
        <v>8.8697110000000006</v>
      </c>
      <c r="K2624" s="18" t="str">
        <f>OBV!F2624</f>
        <v>BEARISH</v>
      </c>
      <c r="L2624" s="18" t="str">
        <f>OBV!G2624</f>
        <v>NEUTRAL</v>
      </c>
      <c r="M2624" s="18" t="str">
        <f>OBV!H2624</f>
        <v>CONFIRMED BEARISH</v>
      </c>
    </row>
    <row r="2625" spans="1:13" ht="13.5" x14ac:dyDescent="0.25">
      <c r="A2625" s="4">
        <f>TITRES_STAT!B2628</f>
        <v>45828</v>
      </c>
      <c r="B2625" s="2">
        <f>TITRES_STAT!C2628</f>
        <v>22.79</v>
      </c>
      <c r="C2625" s="2">
        <f>RSI!I2625</f>
        <v>41.655085786135011</v>
      </c>
      <c r="D2625" s="2">
        <f>MACD!E2625</f>
        <v>0.14745617922004328</v>
      </c>
      <c r="E2625" s="2">
        <f>MACD!F2625</f>
        <v>0.1189975979695251</v>
      </c>
      <c r="F2625" s="2">
        <f>'Moving Avg'!D2625</f>
        <v>10.948580000000002</v>
      </c>
      <c r="G2625" s="2">
        <f>'Moving Avg'!E2625</f>
        <v>11.038649999999997</v>
      </c>
      <c r="H2625" s="2">
        <f>'Moving Avg'!F2625</f>
        <v>11.131615</v>
      </c>
      <c r="I2625" s="2">
        <f>'Moving Avg'!G2625</f>
        <v>11.091747999999997</v>
      </c>
      <c r="J2625" s="2">
        <f>'Moving Avg'!H2625</f>
        <v>8.8905299999999983</v>
      </c>
      <c r="K2625" s="18" t="str">
        <f>OBV!F2625</f>
        <v>BULLISH</v>
      </c>
      <c r="L2625" s="18" t="str">
        <f>OBV!G2625</f>
        <v>NEUTRAL</v>
      </c>
      <c r="M2625" s="18" t="str">
        <f>OBV!H2625</f>
        <v>BULLISH DIVERGENCE</v>
      </c>
    </row>
    <row r="2626" spans="1:13" ht="13.5" x14ac:dyDescent="0.25">
      <c r="A2626" s="4">
        <f>TITRES_STAT!B2629</f>
        <v>45831</v>
      </c>
      <c r="B2626" s="2">
        <f>TITRES_STAT!C2629</f>
        <v>22.5</v>
      </c>
      <c r="C2626" s="2">
        <f>RSI!I2626</f>
        <v>36.339817869136674</v>
      </c>
      <c r="D2626" s="2">
        <f>MACD!E2626</f>
        <v>0.15908730892113532</v>
      </c>
      <c r="E2626" s="2">
        <f>MACD!F2626</f>
        <v>0.12701554015984715</v>
      </c>
      <c r="F2626" s="2">
        <f>'Moving Avg'!D2626</f>
        <v>10.895880000000002</v>
      </c>
      <c r="G2626" s="2">
        <f>'Moving Avg'!E2626</f>
        <v>11.000799999999998</v>
      </c>
      <c r="H2626" s="2">
        <f>'Moving Avg'!F2626</f>
        <v>11.117240000000001</v>
      </c>
      <c r="I2626" s="2">
        <f>'Moving Avg'!G2626</f>
        <v>11.103247999999997</v>
      </c>
      <c r="J2626" s="2">
        <f>'Moving Avg'!H2626</f>
        <v>8.9106064999999983</v>
      </c>
      <c r="K2626" s="18" t="str">
        <f>OBV!F2626</f>
        <v>BEARISH</v>
      </c>
      <c r="L2626" s="18" t="str">
        <f>OBV!G2626</f>
        <v>NEUTRAL</v>
      </c>
      <c r="M2626" s="18" t="str">
        <f>OBV!H2626</f>
        <v>CONFIRMED BEARISH</v>
      </c>
    </row>
    <row r="2627" spans="1:13" ht="13.5" x14ac:dyDescent="0.25">
      <c r="A2627" s="4">
        <f>TITRES_STAT!B2630</f>
        <v>45832</v>
      </c>
      <c r="B2627" s="2">
        <f>TITRES_STAT!C2630</f>
        <v>22.1</v>
      </c>
      <c r="C2627" s="2">
        <f>RSI!I2627</f>
        <v>30.546547369167513</v>
      </c>
      <c r="D2627" s="2">
        <f>MACD!E2627</f>
        <v>0.1819466007505266</v>
      </c>
      <c r="E2627" s="2">
        <f>MACD!F2627</f>
        <v>0.13800175227798306</v>
      </c>
      <c r="F2627" s="2">
        <f>'Moving Avg'!D2627</f>
        <v>10.81058</v>
      </c>
      <c r="G2627" s="2">
        <f>'Moving Avg'!E2627</f>
        <v>10.945699999999999</v>
      </c>
      <c r="H2627" s="2">
        <f>'Moving Avg'!F2627</f>
        <v>11.084415000000002</v>
      </c>
      <c r="I2627" s="2">
        <f>'Moving Avg'!G2627</f>
        <v>11.108997999999996</v>
      </c>
      <c r="J2627" s="2">
        <f>'Moving Avg'!H2627</f>
        <v>8.9295809999999989</v>
      </c>
      <c r="K2627" s="18" t="str">
        <f>OBV!F2627</f>
        <v>BEARISH</v>
      </c>
      <c r="L2627" s="18" t="str">
        <f>OBV!G2627</f>
        <v>NEUTRAL</v>
      </c>
      <c r="M2627" s="18" t="str">
        <f>OBV!H2627</f>
        <v>CONFIRMED BEARISH</v>
      </c>
    </row>
    <row r="2628" spans="1:13" ht="13.5" x14ac:dyDescent="0.25">
      <c r="A2628" s="4">
        <f>TITRES_STAT!B2631</f>
        <v>45833</v>
      </c>
      <c r="B2628" s="2">
        <f>TITRES_STAT!C2631</f>
        <v>22.45</v>
      </c>
      <c r="C2628" s="2">
        <f>RSI!I2628</f>
        <v>39.615591411416524</v>
      </c>
      <c r="D2628" s="2">
        <f>MACD!E2628</f>
        <v>0.19237827838608368</v>
      </c>
      <c r="E2628" s="2">
        <f>MACD!F2628</f>
        <v>0.14887705749960317</v>
      </c>
      <c r="F2628" s="2">
        <f>'Moving Avg'!D2628</f>
        <v>10.76746</v>
      </c>
      <c r="G2628" s="2">
        <f>'Moving Avg'!E2628</f>
        <v>10.906890000000001</v>
      </c>
      <c r="H2628" s="2">
        <f>'Moving Avg'!F2628</f>
        <v>11.060455000000001</v>
      </c>
      <c r="I2628" s="2">
        <f>'Moving Avg'!G2628</f>
        <v>11.119347999999997</v>
      </c>
      <c r="J2628" s="2">
        <f>'Moving Avg'!H2628</f>
        <v>8.9494414999999989</v>
      </c>
      <c r="K2628" s="18" t="str">
        <f>OBV!F2628</f>
        <v>BEARISH</v>
      </c>
      <c r="L2628" s="18" t="str">
        <f>OBV!G2628</f>
        <v>NEUTRAL</v>
      </c>
      <c r="M2628" s="18" t="str">
        <f>OBV!H2628</f>
        <v>CONFIRMED BEARISH</v>
      </c>
    </row>
    <row r="2629" spans="1:13" ht="13.5" x14ac:dyDescent="0.25">
      <c r="A2629" s="4">
        <f>TITRES_STAT!B2632</f>
        <v>45835</v>
      </c>
      <c r="B2629" s="2">
        <f>TITRES_STAT!C2632</f>
        <v>22.89</v>
      </c>
      <c r="C2629" s="2">
        <f>RSI!I2629</f>
        <v>48.685980783260568</v>
      </c>
      <c r="D2629" s="2">
        <f>MACD!E2629</f>
        <v>0.1886438004266342</v>
      </c>
      <c r="E2629" s="2">
        <f>MACD!F2629</f>
        <v>0.15683040608500937</v>
      </c>
      <c r="F2629" s="2">
        <f>'Moving Avg'!D2629</f>
        <v>10.802900000000001</v>
      </c>
      <c r="G2629" s="2">
        <f>'Moving Avg'!E2629</f>
        <v>10.888200000000001</v>
      </c>
      <c r="H2629" s="2">
        <f>'Moving Avg'!F2629</f>
        <v>11.047035000000001</v>
      </c>
      <c r="I2629" s="2">
        <f>'Moving Avg'!G2629</f>
        <v>11.133337999999998</v>
      </c>
      <c r="J2629" s="2">
        <f>'Moving Avg'!H2629</f>
        <v>8.9702605000000002</v>
      </c>
      <c r="K2629" s="18" t="str">
        <f>OBV!F2629</f>
        <v>BULLISH</v>
      </c>
      <c r="L2629" s="18" t="str">
        <f>OBV!G2629</f>
        <v>NEUTRAL</v>
      </c>
      <c r="M2629" s="18" t="str">
        <f>OBV!H2629</f>
        <v>CONFIRMED BULLISH</v>
      </c>
    </row>
    <row r="2630" spans="1:13" ht="13.5" x14ac:dyDescent="0.25">
      <c r="A2630" s="4">
        <f>TITRES_STAT!B2633</f>
        <v>45838</v>
      </c>
      <c r="B2630" s="2">
        <f>TITRES_STAT!C2633</f>
        <v>23</v>
      </c>
      <c r="C2630" s="2">
        <f>RSI!I2630</f>
        <v>50.684164909861714</v>
      </c>
      <c r="D2630" s="2">
        <f>MACD!E2630</f>
        <v>0.16483309774699073</v>
      </c>
      <c r="E2630" s="2">
        <f>MACD!F2630</f>
        <v>0.15843094441740563</v>
      </c>
      <c r="F2630" s="2">
        <f>'Moving Avg'!D2630</f>
        <v>10.823040000000001</v>
      </c>
      <c r="G2630" s="2">
        <f>'Moving Avg'!E2630</f>
        <v>10.885810000000001</v>
      </c>
      <c r="H2630" s="2">
        <f>'Moving Avg'!F2630</f>
        <v>11.035060000000001</v>
      </c>
      <c r="I2630" s="2">
        <f>'Moving Avg'!G2630</f>
        <v>11.136118</v>
      </c>
      <c r="J2630" s="2">
        <f>'Moving Avg'!H2630</f>
        <v>8.9904809999999991</v>
      </c>
      <c r="K2630" s="18" t="str">
        <f>OBV!F2630</f>
        <v>BULLISH</v>
      </c>
      <c r="L2630" s="18" t="str">
        <f>OBV!G2630</f>
        <v>NEUTRAL</v>
      </c>
      <c r="M2630" s="18" t="str">
        <f>OBV!H2630</f>
        <v>CONFIRMED BULLISH</v>
      </c>
    </row>
    <row r="2631" spans="1:13" ht="13.5" x14ac:dyDescent="0.25">
      <c r="A2631" s="4">
        <f>TITRES_STAT!B2634</f>
        <v>45839</v>
      </c>
      <c r="B2631" s="2">
        <f>TITRES_STAT!C2634</f>
        <v>23.35</v>
      </c>
      <c r="C2631" s="2">
        <f>RSI!I2631</f>
        <v>56.480661456232347</v>
      </c>
      <c r="D2631" s="2">
        <f>MACD!E2631</f>
        <v>0.1321496913997251</v>
      </c>
      <c r="E2631" s="2">
        <f>MACD!F2631</f>
        <v>0.15317469381386953</v>
      </c>
      <c r="F2631" s="2">
        <f>'Moving Avg'!D2631</f>
        <v>10.904500000000001</v>
      </c>
      <c r="G2631" s="2">
        <f>'Moving Avg'!E2631</f>
        <v>10.90019</v>
      </c>
      <c r="H2631" s="2">
        <f>'Moving Avg'!F2631</f>
        <v>11.026915000000001</v>
      </c>
      <c r="I2631" s="2">
        <f>'Moving Avg'!G2631</f>
        <v>11.135256</v>
      </c>
      <c r="J2631" s="2">
        <f>'Moving Avg'!H2631</f>
        <v>9.0117075</v>
      </c>
      <c r="K2631" s="18" t="str">
        <f>OBV!F2631</f>
        <v>BULLISH</v>
      </c>
      <c r="L2631" s="18" t="str">
        <f>OBV!G2631</f>
        <v>NEUTRAL</v>
      </c>
      <c r="M2631" s="18" t="str">
        <f>OBV!H2631</f>
        <v>CONFIRMED BULLISH</v>
      </c>
    </row>
    <row r="2632" spans="1:13" ht="13.5" x14ac:dyDescent="0.25">
      <c r="A2632" s="4">
        <f>TITRES_STAT!B2635</f>
        <v>45840</v>
      </c>
      <c r="B2632" s="2">
        <f>TITRES_STAT!C2635</f>
        <v>23.33</v>
      </c>
      <c r="C2632" s="2">
        <f>RSI!I2632</f>
        <v>56.074343290111017</v>
      </c>
      <c r="D2632" s="2">
        <f>MACD!E2632</f>
        <v>9.9694034672953791E-2</v>
      </c>
      <c r="E2632" s="2">
        <f>MACD!F2632</f>
        <v>0.1424785619856864</v>
      </c>
      <c r="F2632" s="2">
        <f>'Moving Avg'!D2632</f>
        <v>11.022380000000002</v>
      </c>
      <c r="G2632" s="2">
        <f>'Moving Avg'!E2632</f>
        <v>10.91648</v>
      </c>
      <c r="H2632" s="2">
        <f>'Moving Avg'!F2632</f>
        <v>11.022845</v>
      </c>
      <c r="I2632" s="2">
        <f>'Moving Avg'!G2632</f>
        <v>11.146085999999999</v>
      </c>
      <c r="J2632" s="2">
        <f>'Moving Avg'!H2632</f>
        <v>9.0331015000000008</v>
      </c>
      <c r="K2632" s="18" t="str">
        <f>OBV!F2632</f>
        <v>BULLISH</v>
      </c>
      <c r="L2632" s="18" t="str">
        <f>OBV!G2632</f>
        <v>NEUTRAL</v>
      </c>
      <c r="M2632" s="18" t="str">
        <f>OBV!H2632</f>
        <v>CONFIRMED BULLISH</v>
      </c>
    </row>
    <row r="2633" spans="1:13" ht="13.5" x14ac:dyDescent="0.25">
      <c r="A2633" s="4">
        <f>TITRES_STAT!B2636</f>
        <v>45841</v>
      </c>
      <c r="B2633" s="2">
        <f>TITRES_STAT!C2636</f>
        <v>23.34</v>
      </c>
      <c r="C2633" s="2">
        <f>RSI!I2633</f>
        <v>56.243839643266902</v>
      </c>
      <c r="D2633" s="2">
        <f>MACD!E2633</f>
        <v>6.4271579577358295E-2</v>
      </c>
      <c r="E2633" s="2">
        <f>MACD!F2633</f>
        <v>0.12683716550402077</v>
      </c>
      <c r="F2633" s="2">
        <f>'Moving Avg'!D2633</f>
        <v>11.10768</v>
      </c>
      <c r="G2633" s="2">
        <f>'Moving Avg'!E2633</f>
        <v>10.937570000000001</v>
      </c>
      <c r="H2633" s="2">
        <f>'Moving Avg'!F2633</f>
        <v>11.019015</v>
      </c>
      <c r="I2633" s="2">
        <f>'Moving Avg'!G2633</f>
        <v>11.155093999999997</v>
      </c>
      <c r="J2633" s="2">
        <f>'Moving Avg'!H2633</f>
        <v>9.0542084999999997</v>
      </c>
      <c r="K2633" s="18" t="str">
        <f>OBV!F2633</f>
        <v>BULLISH</v>
      </c>
      <c r="L2633" s="18" t="str">
        <f>OBV!G2633</f>
        <v>NEUTRAL</v>
      </c>
      <c r="M2633" s="18" t="str">
        <f>OBV!H2633</f>
        <v>CONFIRMED BULLISH</v>
      </c>
    </row>
    <row r="2634" spans="1:13" ht="13.5" x14ac:dyDescent="0.25">
      <c r="A2634" s="4">
        <f>TITRES_STAT!B2637</f>
        <v>45842</v>
      </c>
      <c r="B2634" s="2">
        <f>TITRES_STAT!C2637</f>
        <v>23.49</v>
      </c>
      <c r="C2634" s="2">
        <f>RSI!I2634</f>
        <v>58.804543221152784</v>
      </c>
      <c r="D2634" s="2">
        <f>MACD!E2634</f>
        <v>6.4566843459346046E-5</v>
      </c>
      <c r="E2634" s="2">
        <f>MACD!F2634</f>
        <v>0.10148264577190849</v>
      </c>
      <c r="F2634" s="2">
        <f>'Moving Avg'!D2634</f>
        <v>11.165179999999999</v>
      </c>
      <c r="G2634" s="2">
        <f>'Moving Avg'!E2634</f>
        <v>10.984040000000002</v>
      </c>
      <c r="H2634" s="2">
        <f>'Moving Avg'!F2634</f>
        <v>11.022364999999999</v>
      </c>
      <c r="I2634" s="2">
        <f>'Moving Avg'!G2634</f>
        <v>11.162567999999997</v>
      </c>
      <c r="J2634" s="2">
        <f>'Moving Avg'!H2634</f>
        <v>9.0756744999999999</v>
      </c>
      <c r="K2634" s="18" t="str">
        <f>OBV!F2634</f>
        <v>BULLISH</v>
      </c>
      <c r="L2634" s="18" t="str">
        <f>OBV!G2634</f>
        <v>NEUTRAL</v>
      </c>
      <c r="M2634" s="18" t="str">
        <f>OBV!H2634</f>
        <v>CONFIRMED BULLISH</v>
      </c>
    </row>
    <row r="2635" spans="1:13" ht="13.5" x14ac:dyDescent="0.25">
      <c r="A2635" s="4">
        <f>TITRES_STAT!B2638</f>
        <v>45845</v>
      </c>
      <c r="B2635" s="2">
        <f>TITRES_STAT!C2638</f>
        <v>23.78</v>
      </c>
      <c r="C2635" s="2">
        <f>RSI!I2635</f>
        <v>63.284231231781845</v>
      </c>
      <c r="D2635" s="2">
        <f>MACD!E2635</f>
        <v>-4.5940523667068689E-2</v>
      </c>
      <c r="E2635" s="2">
        <f>MACD!F2635</f>
        <v>7.1998011884113061E-2</v>
      </c>
      <c r="F2635" s="2">
        <f>'Moving Avg'!D2635</f>
        <v>11.23992</v>
      </c>
      <c r="G2635" s="2">
        <f>'Moving Avg'!E2635</f>
        <v>11.03148</v>
      </c>
      <c r="H2635" s="2">
        <f>'Moving Avg'!F2635</f>
        <v>11.035064999999999</v>
      </c>
      <c r="I2635" s="2">
        <f>'Moving Avg'!G2635</f>
        <v>11.160459999999995</v>
      </c>
      <c r="J2635" s="2">
        <f>'Moving Avg'!H2635</f>
        <v>9.0978355000000004</v>
      </c>
      <c r="K2635" s="18" t="str">
        <f>OBV!F2635</f>
        <v>BULLISH</v>
      </c>
      <c r="L2635" s="18" t="str">
        <f>OBV!G2635</f>
        <v>NEUTRAL</v>
      </c>
      <c r="M2635" s="18" t="str">
        <f>OBV!H2635</f>
        <v>CONFIRMED BULLISH</v>
      </c>
    </row>
    <row r="2636" spans="1:13" ht="13.5" x14ac:dyDescent="0.25">
      <c r="A2636" s="4">
        <f>TITRES_STAT!B2639</f>
        <v>45846</v>
      </c>
      <c r="B2636" s="2">
        <f>TITRES_STAT!C2639</f>
        <v>23.78</v>
      </c>
      <c r="C2636" s="2">
        <f>RSI!I2636</f>
        <v>63.284231231781845</v>
      </c>
      <c r="D2636" s="2">
        <f>MACD!E2636</f>
        <v>-0.10823635784293018</v>
      </c>
      <c r="E2636" s="2">
        <f>MACD!F2636</f>
        <v>3.5951137938704414E-2</v>
      </c>
      <c r="F2636" s="2">
        <f>'Moving Avg'!D2636</f>
        <v>11.28112</v>
      </c>
      <c r="G2636" s="2">
        <f>'Moving Avg'!E2636</f>
        <v>11.09281</v>
      </c>
      <c r="H2636" s="2">
        <f>'Moving Avg'!F2636</f>
        <v>11.046805000000001</v>
      </c>
      <c r="I2636" s="2">
        <f>'Moving Avg'!G2636</f>
        <v>11.162281999999994</v>
      </c>
      <c r="J2636" s="2">
        <f>'Moving Avg'!H2636</f>
        <v>9.1201399999999992</v>
      </c>
      <c r="K2636" s="18" t="str">
        <f>OBV!F2636</f>
        <v>BULLISH</v>
      </c>
      <c r="L2636" s="18" t="str">
        <f>OBV!G2636</f>
        <v>NEUTRAL</v>
      </c>
      <c r="M2636" s="18" t="str">
        <f>OBV!H2636</f>
        <v>CONFIRMED BULLISH</v>
      </c>
    </row>
    <row r="2637" spans="1:13" ht="13.5" x14ac:dyDescent="0.25">
      <c r="A2637" s="4">
        <f>TITRES_STAT!B2640</f>
        <v>45847</v>
      </c>
      <c r="B2637" s="2">
        <f>TITRES_STAT!C2640</f>
        <v>23.9</v>
      </c>
      <c r="C2637" s="2">
        <f>RSI!I2637</f>
        <v>65.104718169578973</v>
      </c>
      <c r="D2637" s="2">
        <f>MACD!E2637</f>
        <v>-0.1965509133044403</v>
      </c>
      <c r="E2637" s="2">
        <f>MACD!F2637</f>
        <v>-1.0549272309924532E-2</v>
      </c>
      <c r="F2637" s="2">
        <f>'Moving Avg'!D2637</f>
        <v>11.335739999999999</v>
      </c>
      <c r="G2637" s="2">
        <f>'Moving Avg'!E2637</f>
        <v>11.179060000000002</v>
      </c>
      <c r="H2637" s="2">
        <f>'Moving Avg'!F2637</f>
        <v>11.062380000000001</v>
      </c>
      <c r="I2637" s="2">
        <f>'Moving Avg'!G2637</f>
        <v>11.170905999999993</v>
      </c>
      <c r="J2637" s="2">
        <f>'Moving Avg'!H2637</f>
        <v>9.1427799999999984</v>
      </c>
      <c r="K2637" s="18" t="str">
        <f>OBV!F2637</f>
        <v>BULLISH</v>
      </c>
      <c r="L2637" s="18" t="str">
        <f>OBV!G2637</f>
        <v>NEUTRAL</v>
      </c>
      <c r="M2637" s="18" t="str">
        <f>OBV!H2637</f>
        <v>CONFIRMED BULLISH</v>
      </c>
    </row>
    <row r="2638" spans="1:13" ht="13.5" x14ac:dyDescent="0.25">
      <c r="A2638" s="4">
        <f>TITRES_STAT!B2641</f>
        <v>45848</v>
      </c>
      <c r="B2638" s="2">
        <f>TITRES_STAT!C2641</f>
        <v>23.82</v>
      </c>
      <c r="C2638" s="2">
        <f>RSI!I2638</f>
        <v>62.868651745209945</v>
      </c>
      <c r="D2638" s="2">
        <f>MACD!E2638</f>
        <v>-0.24469535518107222</v>
      </c>
      <c r="E2638" s="2">
        <f>MACD!F2638</f>
        <v>-5.7378488884154075E-2</v>
      </c>
      <c r="F2638" s="2">
        <f>'Moving Avg'!D2638</f>
        <v>11.381739999999999</v>
      </c>
      <c r="G2638" s="2">
        <f>'Moving Avg'!E2638</f>
        <v>11.24471</v>
      </c>
      <c r="H2638" s="2">
        <f>'Moving Avg'!F2638</f>
        <v>11.075799999999999</v>
      </c>
      <c r="I2638" s="2">
        <f>'Moving Avg'!G2638</f>
        <v>11.179627999999996</v>
      </c>
      <c r="J2638" s="2">
        <f>'Moving Avg'!H2638</f>
        <v>9.1653719999999996</v>
      </c>
      <c r="K2638" s="18" t="str">
        <f>OBV!F2638</f>
        <v>BULLISH</v>
      </c>
      <c r="L2638" s="18" t="str">
        <f>OBV!G2638</f>
        <v>NEUTRAL</v>
      </c>
      <c r="M2638" s="18" t="str">
        <f>OBV!H2638</f>
        <v>CONFIRMED BULLISH</v>
      </c>
    </row>
    <row r="2639" spans="1:13" ht="13.5" x14ac:dyDescent="0.25">
      <c r="A2639" s="4">
        <f>TITRES_STAT!B2642</f>
        <v>45849</v>
      </c>
      <c r="B2639" s="2">
        <f>TITRES_STAT!C2642</f>
        <v>24</v>
      </c>
      <c r="C2639" s="2">
        <f>RSI!I2639</f>
        <v>65.722158341359517</v>
      </c>
      <c r="D2639" s="2">
        <f>MACD!E2639</f>
        <v>-0.26106270588007341</v>
      </c>
      <c r="E2639" s="2">
        <f>MACD!F2639</f>
        <v>-9.8115332283337936E-2</v>
      </c>
      <c r="F2639" s="2">
        <f>'Moving Avg'!D2639</f>
        <v>11.430619999999999</v>
      </c>
      <c r="G2639" s="2">
        <f>'Moving Avg'!E2639</f>
        <v>11.2979</v>
      </c>
      <c r="H2639" s="2">
        <f>'Moving Avg'!F2639</f>
        <v>11.09305</v>
      </c>
      <c r="I2639" s="2">
        <f>'Moving Avg'!G2639</f>
        <v>11.189209999999997</v>
      </c>
      <c r="J2639" s="2">
        <f>'Moving Avg'!H2639</f>
        <v>9.1882514999999998</v>
      </c>
      <c r="K2639" s="18" t="str">
        <f>OBV!F2639</f>
        <v>BULLISH</v>
      </c>
      <c r="L2639" s="18" t="str">
        <f>OBV!G2639</f>
        <v>NEUTRAL</v>
      </c>
      <c r="M2639" s="18" t="str">
        <f>OBV!H2639</f>
        <v>CONFIRMED BULLISH</v>
      </c>
    </row>
    <row r="2640" spans="1:13" ht="13.5" x14ac:dyDescent="0.25">
      <c r="A2640" s="4">
        <f>TITRES_STAT!B2643</f>
        <v>45852</v>
      </c>
      <c r="B2640" s="2">
        <f>TITRES_STAT!C2643</f>
        <v>24</v>
      </c>
      <c r="C2640" s="2">
        <f>RSI!I2640</f>
        <v>65.722158341359517</v>
      </c>
      <c r="D2640" s="2">
        <f>MACD!E2640</f>
        <v>-0.26884951675957502</v>
      </c>
      <c r="E2640" s="2">
        <f>MACD!F2640</f>
        <v>-0.13226216917858535</v>
      </c>
      <c r="F2640" s="2">
        <f>'Moving Avg'!D2640</f>
        <v>11.451699999999999</v>
      </c>
      <c r="G2640" s="2">
        <f>'Moving Avg'!E2640</f>
        <v>11.34581</v>
      </c>
      <c r="H2640" s="2">
        <f>'Moving Avg'!F2640</f>
        <v>11.11581</v>
      </c>
      <c r="I2640" s="2">
        <f>'Moving Avg'!G2640</f>
        <v>11.195917999999999</v>
      </c>
      <c r="J2640" s="2">
        <f>'Moving Avg'!H2640</f>
        <v>9.2110110000000009</v>
      </c>
      <c r="K2640" s="18" t="str">
        <f>OBV!F2640</f>
        <v>BULLISH</v>
      </c>
      <c r="L2640" s="18" t="str">
        <f>OBV!G2640</f>
        <v>NEUTRAL</v>
      </c>
      <c r="M2640" s="18" t="str">
        <f>OBV!H2640</f>
        <v>CONFIRMED BULLISH</v>
      </c>
    </row>
    <row r="2641" spans="1:13" ht="13.5" x14ac:dyDescent="0.25">
      <c r="A2641" s="4">
        <f>TITRES_STAT!B2644</f>
        <v>45853</v>
      </c>
      <c r="B2641" s="2">
        <f>TITRES_STAT!C2644</f>
        <v>24</v>
      </c>
      <c r="C2641" s="2">
        <f>RSI!I2641</f>
        <v>65.722158341359517</v>
      </c>
      <c r="D2641" s="2">
        <f>MACD!E2641</f>
        <v>-0.25154631141719541</v>
      </c>
      <c r="E2641" s="2">
        <f>MACD!F2641</f>
        <v>-0.15611899762630738</v>
      </c>
      <c r="F2641" s="2">
        <f>'Moving Avg'!D2641</f>
        <v>11.47278</v>
      </c>
      <c r="G2641" s="2">
        <f>'Moving Avg'!E2641</f>
        <v>11.376949999999999</v>
      </c>
      <c r="H2641" s="2">
        <f>'Moving Avg'!F2641</f>
        <v>11.138569999999998</v>
      </c>
      <c r="I2641" s="2">
        <f>'Moving Avg'!G2641</f>
        <v>11.195917999999999</v>
      </c>
      <c r="J2641" s="2">
        <f>'Moving Avg'!H2641</f>
        <v>9.2336990000000014</v>
      </c>
      <c r="K2641" s="18" t="str">
        <f>OBV!F2641</f>
        <v>BULLISH</v>
      </c>
      <c r="L2641" s="18" t="str">
        <f>OBV!G2641</f>
        <v>NEUTRAL</v>
      </c>
      <c r="M2641" s="18" t="str">
        <f>OBV!H2641</f>
        <v>CONFIRMED BULLISH</v>
      </c>
    </row>
    <row r="2642" spans="1:13" ht="13.5" x14ac:dyDescent="0.25">
      <c r="A2642" s="4">
        <f>TITRES_STAT!B2645</f>
        <v>45854</v>
      </c>
      <c r="B2642" s="2">
        <f>TITRES_STAT!C2645</f>
        <v>25.43</v>
      </c>
      <c r="C2642" s="2">
        <f>RSI!I2642</f>
        <v>80.556664061145881</v>
      </c>
      <c r="D2642" s="2">
        <f>MACD!E2642</f>
        <v>-0.29090424100459344</v>
      </c>
      <c r="E2642" s="2">
        <f>MACD!F2642</f>
        <v>-0.18307604630196461</v>
      </c>
      <c r="F2642" s="2">
        <f>'Moving Avg'!D2642</f>
        <v>11.619399999999999</v>
      </c>
      <c r="G2642" s="2">
        <f>'Moving Avg'!E2642</f>
        <v>11.47757</v>
      </c>
      <c r="H2642" s="2">
        <f>'Moving Avg'!F2642</f>
        <v>11.197024999999998</v>
      </c>
      <c r="I2642" s="2">
        <f>'Moving Avg'!G2642</f>
        <v>11.209718000000001</v>
      </c>
      <c r="J2642" s="2">
        <f>'Moving Avg'!H2642</f>
        <v>9.2593335000000021</v>
      </c>
      <c r="K2642" s="18" t="str">
        <f>OBV!F2642</f>
        <v>BULLISH</v>
      </c>
      <c r="L2642" s="18" t="str">
        <f>OBV!G2642</f>
        <v>NEUTRAL</v>
      </c>
      <c r="M2642" s="18" t="str">
        <f>OBV!H2642</f>
        <v>CONFIRMED BULLISH</v>
      </c>
    </row>
    <row r="2643" spans="1:13" ht="13.5" x14ac:dyDescent="0.25">
      <c r="A2643" s="4">
        <f>TITRES_STAT!B2646</f>
        <v>45855</v>
      </c>
      <c r="B2643" s="2">
        <f>TITRES_STAT!C2646</f>
        <v>24.6</v>
      </c>
      <c r="C2643" s="2">
        <f>RSI!I2643</f>
        <v>81.969486294098033</v>
      </c>
      <c r="D2643" s="2">
        <f>MACD!E2643</f>
        <v>-0.3376866161399672</v>
      </c>
      <c r="E2643" s="2">
        <f>MACD!F2643</f>
        <v>-0.21399816026956514</v>
      </c>
      <c r="F2643" s="2">
        <f>'Moving Avg'!D2643</f>
        <v>11.796719999999999</v>
      </c>
      <c r="G2643" s="2">
        <f>'Moving Avg'!E2643</f>
        <v>11.589229999999999</v>
      </c>
      <c r="H2643" s="2">
        <f>'Moving Avg'!F2643</f>
        <v>11.263399999999999</v>
      </c>
      <c r="I2643" s="2">
        <f>'Moving Avg'!G2643</f>
        <v>11.225726</v>
      </c>
      <c r="J2643" s="2">
        <f>'Moving Avg'!H2643</f>
        <v>9.2850169999999999</v>
      </c>
      <c r="K2643" s="18" t="str">
        <f>OBV!F2643</f>
        <v>BULLISH</v>
      </c>
      <c r="L2643" s="18" t="str">
        <f>OBV!G2643</f>
        <v>NEUTRAL</v>
      </c>
      <c r="M2643" s="18" t="str">
        <f>OBV!H2643</f>
        <v>CONFIRMED BULLISH</v>
      </c>
    </row>
    <row r="2644" spans="1:13" ht="13.5" x14ac:dyDescent="0.25">
      <c r="A2644" s="4">
        <f>TITRES_STAT!B2647</f>
        <v>45856</v>
      </c>
      <c r="B2644" s="2">
        <f>TITRES_STAT!C2647</f>
        <v>25.5</v>
      </c>
      <c r="C2644" s="2">
        <f>RSI!I2644</f>
        <v>86.190668613159204</v>
      </c>
      <c r="D2644" s="2">
        <f>MACD!E2644</f>
        <v>-0.40550315943816528</v>
      </c>
      <c r="E2644" s="2">
        <f>MACD!F2644</f>
        <v>-0.25229916010328518</v>
      </c>
      <c r="F2644" s="2">
        <f>'Moving Avg'!D2644</f>
        <v>12.046799999999999</v>
      </c>
      <c r="G2644" s="2">
        <f>'Moving Avg'!E2644</f>
        <v>11.738709999999999</v>
      </c>
      <c r="H2644" s="2">
        <f>'Moving Avg'!F2644</f>
        <v>11.361374999999999</v>
      </c>
      <c r="I2644" s="2">
        <f>'Moving Avg'!G2644</f>
        <v>11.250830000000001</v>
      </c>
      <c r="J2644" s="2">
        <f>'Moving Avg'!H2644</f>
        <v>9.3128305000000005</v>
      </c>
      <c r="K2644" s="18" t="str">
        <f>OBV!F2644</f>
        <v>BULLISH</v>
      </c>
      <c r="L2644" s="18" t="str">
        <f>OBV!G2644</f>
        <v>NEUTRAL</v>
      </c>
      <c r="M2644" s="18" t="str">
        <f>OBV!H2644</f>
        <v>CONFIRMED BULLISH</v>
      </c>
    </row>
    <row r="2645" spans="1:13" ht="13.5" x14ac:dyDescent="0.25">
      <c r="A2645" s="4">
        <f>TITRES_STAT!B2648</f>
        <v>45859</v>
      </c>
      <c r="B2645" s="2">
        <f>TITRES_STAT!C2648</f>
        <v>27.03</v>
      </c>
      <c r="C2645" s="2">
        <f>RSI!I2645</f>
        <v>90.333711091265542</v>
      </c>
      <c r="D2645" s="2">
        <f>MACD!E2645</f>
        <v>-0.50633146932207396</v>
      </c>
      <c r="E2645" s="2">
        <f>MACD!F2645</f>
        <v>-0.30310562194704294</v>
      </c>
      <c r="F2645" s="2">
        <f>'Moving Avg'!D2645</f>
        <v>12.449879999999999</v>
      </c>
      <c r="G2645" s="2">
        <f>'Moving Avg'!E2645</f>
        <v>11.95079</v>
      </c>
      <c r="H2645" s="2">
        <f>'Moving Avg'!F2645</f>
        <v>11.491134999999996</v>
      </c>
      <c r="I2645" s="2">
        <f>'Moving Avg'!G2645</f>
        <v>11.294108</v>
      </c>
      <c r="J2645" s="2">
        <f>'Moving Avg'!H2645</f>
        <v>9.3442295000000009</v>
      </c>
      <c r="K2645" s="18" t="str">
        <f>OBV!F2645</f>
        <v>BULLISH</v>
      </c>
      <c r="L2645" s="18" t="str">
        <f>OBV!G2645</f>
        <v>NEUTRAL</v>
      </c>
      <c r="M2645" s="18" t="str">
        <f>OBV!H2645</f>
        <v>CONFIRMED BULLISH</v>
      </c>
    </row>
    <row r="2646" spans="1:13" ht="13.5" x14ac:dyDescent="0.25">
      <c r="A2646" s="4">
        <f>TITRES_STAT!B2649</f>
        <v>45860</v>
      </c>
      <c r="B2646" s="2">
        <f>TITRES_STAT!C2649</f>
        <v>28.02</v>
      </c>
      <c r="C2646" s="2">
        <f>RSI!I2646</f>
        <v>92.005134064533152</v>
      </c>
      <c r="D2646" s="2">
        <f>MACD!E2646</f>
        <v>-0.64039317684568431</v>
      </c>
      <c r="E2646" s="2">
        <f>MACD!F2646</f>
        <v>-0.37056313292677123</v>
      </c>
      <c r="F2646" s="2">
        <f>'Moving Avg'!D2646</f>
        <v>12.95196</v>
      </c>
      <c r="G2646" s="2">
        <f>'Moving Avg'!E2646</f>
        <v>12.21237</v>
      </c>
      <c r="H2646" s="2">
        <f>'Moving Avg'!F2646</f>
        <v>11.652589999999998</v>
      </c>
      <c r="I2646" s="2">
        <f>'Moving Avg'!G2646</f>
        <v>11.351599999999998</v>
      </c>
      <c r="J2646" s="2">
        <f>'Moving Avg'!H2646</f>
        <v>9.3783430000000028</v>
      </c>
      <c r="K2646" s="18" t="str">
        <f>OBV!F2646</f>
        <v>BULLISH</v>
      </c>
      <c r="L2646" s="18" t="str">
        <f>OBV!G2646</f>
        <v>NEUTRAL</v>
      </c>
      <c r="M2646" s="18" t="str">
        <f>OBV!H2646</f>
        <v>CONFIRMED BULLISH</v>
      </c>
    </row>
    <row r="2647" spans="1:13" ht="13.5" x14ac:dyDescent="0.25">
      <c r="A2647" s="4">
        <f>TITRES_STAT!B2650</f>
        <v>45861</v>
      </c>
      <c r="B2647" s="2">
        <f>TITRES_STAT!C2650</f>
        <v>27.65</v>
      </c>
      <c r="C2647" s="2">
        <f>RSI!I2647</f>
        <v>86.018668039723011</v>
      </c>
      <c r="D2647" s="2">
        <f>MACD!E2647</f>
        <v>-0.74538917930041215</v>
      </c>
      <c r="E2647" s="2">
        <f>MACD!F2647</f>
        <v>-0.44552834220149945</v>
      </c>
      <c r="F2647" s="2">
        <f>'Moving Avg'!D2647</f>
        <v>13.279999999999998</v>
      </c>
      <c r="G2647" s="2">
        <f>'Moving Avg'!E2647</f>
        <v>12.4497</v>
      </c>
      <c r="H2647" s="2">
        <f>'Moving Avg'!F2647</f>
        <v>11.814379999999996</v>
      </c>
      <c r="I2647" s="2">
        <f>'Moving Avg'!G2647</f>
        <v>11.405773999999999</v>
      </c>
      <c r="J2647" s="2">
        <f>'Moving Avg'!H2647</f>
        <v>9.4112920000000013</v>
      </c>
      <c r="K2647" s="18" t="str">
        <f>OBV!F2647</f>
        <v>BULLISH</v>
      </c>
      <c r="L2647" s="18" t="str">
        <f>OBV!G2647</f>
        <v>NEUTRAL</v>
      </c>
      <c r="M2647" s="18" t="str">
        <f>OBV!H2647</f>
        <v>CONFIRMED BULLISH</v>
      </c>
    </row>
    <row r="2648" spans="1:13" ht="13.5" x14ac:dyDescent="0.25">
      <c r="A2648" s="4">
        <f>TITRES_STAT!B2651</f>
        <v>45862</v>
      </c>
      <c r="B2648" s="2">
        <f>TITRES_STAT!C2651</f>
        <v>27.98</v>
      </c>
      <c r="C2648" s="2">
        <f>RSI!I2648</f>
        <v>86.841055383062582</v>
      </c>
      <c r="D2648" s="2">
        <f>MACD!E2648</f>
        <v>-0.8643172247643669</v>
      </c>
      <c r="E2648" s="2">
        <f>MACD!F2648</f>
        <v>-0.52928611871407294</v>
      </c>
      <c r="F2648" s="2">
        <f>'Moving Avg'!D2648</f>
        <v>13.617999999999999</v>
      </c>
      <c r="G2648" s="2">
        <f>'Moving Avg'!E2648</f>
        <v>12.70736</v>
      </c>
      <c r="H2648" s="2">
        <f>'Moving Avg'!F2648</f>
        <v>11.976035</v>
      </c>
      <c r="I2648" s="2">
        <f>'Moving Avg'!G2648</f>
        <v>11.464878000000001</v>
      </c>
      <c r="J2648" s="2">
        <f>'Moving Avg'!H2648</f>
        <v>9.4448745000000009</v>
      </c>
      <c r="K2648" s="18" t="str">
        <f>OBV!F2648</f>
        <v>BULLISH</v>
      </c>
      <c r="L2648" s="18" t="str">
        <f>OBV!G2648</f>
        <v>NEUTRAL</v>
      </c>
      <c r="M2648" s="18" t="str">
        <f>OBV!H2648</f>
        <v>CONFIRMED BULLISH</v>
      </c>
    </row>
    <row r="2649" spans="1:13" ht="13.5" x14ac:dyDescent="0.25">
      <c r="A2649" s="4">
        <f>TITRES_STAT!B2652</f>
        <v>45866</v>
      </c>
      <c r="B2649" s="2">
        <f>TITRES_STAT!C2652</f>
        <v>28.6</v>
      </c>
      <c r="C2649" s="2">
        <f>RSI!I2649</f>
        <v>88.24056751194243</v>
      </c>
      <c r="D2649" s="2">
        <f>MACD!E2649</f>
        <v>-0.9867090868826871</v>
      </c>
      <c r="E2649" s="2">
        <f>MACD!F2649</f>
        <v>-0.62077071234779579</v>
      </c>
      <c r="F2649" s="2">
        <f>'Moving Avg'!D2649</f>
        <v>13.928000000000001</v>
      </c>
      <c r="G2649" s="2">
        <f>'Moving Avg'!E2649</f>
        <v>12.987399999999999</v>
      </c>
      <c r="H2649" s="2">
        <f>'Moving Avg'!F2649</f>
        <v>12.14265</v>
      </c>
      <c r="I2649" s="2">
        <f>'Moving Avg'!G2649</f>
        <v>11.526731999999999</v>
      </c>
      <c r="J2649" s="2">
        <f>'Moving Avg'!H2649</f>
        <v>9.4798395000000006</v>
      </c>
      <c r="K2649" s="18" t="str">
        <f>OBV!F2649</f>
        <v>BULLISH</v>
      </c>
      <c r="L2649" s="18" t="str">
        <f>OBV!G2649</f>
        <v>NEUTRAL</v>
      </c>
      <c r="M2649" s="18" t="str">
        <f>OBV!H2649</f>
        <v>CONFIRMED BULLISH</v>
      </c>
    </row>
    <row r="2650" spans="1:13" ht="13.5" x14ac:dyDescent="0.25">
      <c r="A2650" s="4">
        <f>TITRES_STAT!B2653</f>
        <v>45867</v>
      </c>
      <c r="B2650" s="2">
        <f>TITRES_STAT!C2653</f>
        <v>28.6</v>
      </c>
      <c r="C2650" s="2">
        <f>RSI!I2650</f>
        <v>88.24056751194243</v>
      </c>
      <c r="D2650" s="2">
        <f>MACD!E2650</f>
        <v>-1.1032689892616272</v>
      </c>
      <c r="E2650" s="2">
        <f>MACD!F2650</f>
        <v>-0.71727036773056208</v>
      </c>
      <c r="F2650" s="2">
        <f>'Moving Avg'!D2650</f>
        <v>14.084999999999999</v>
      </c>
      <c r="G2650" s="2">
        <f>'Moving Avg'!E2650</f>
        <v>13.267439999999999</v>
      </c>
      <c r="H2650" s="2">
        <f>'Moving Avg'!F2650</f>
        <v>12.306625000000002</v>
      </c>
      <c r="I2650" s="2">
        <f>'Moving Avg'!G2650</f>
        <v>11.58849</v>
      </c>
      <c r="J2650" s="2">
        <f>'Moving Avg'!H2650</f>
        <v>9.5146845000000013</v>
      </c>
      <c r="K2650" s="18" t="str">
        <f>OBV!F2650</f>
        <v>BULLISH</v>
      </c>
      <c r="L2650" s="18" t="str">
        <f>OBV!G2650</f>
        <v>NEUTRAL</v>
      </c>
      <c r="M2650" s="18" t="str">
        <f>OBV!H2650</f>
        <v>CONFIRMED BULLISH</v>
      </c>
    </row>
    <row r="2651" spans="1:13" ht="13.5" x14ac:dyDescent="0.25">
      <c r="A2651" s="4">
        <f>TITRES_STAT!B2654</f>
        <v>45868</v>
      </c>
      <c r="B2651" s="2">
        <f>TITRES_STAT!C2654</f>
        <v>28.49</v>
      </c>
      <c r="C2651" s="2">
        <f>RSI!I2651</f>
        <v>86.350868312905021</v>
      </c>
      <c r="D2651" s="2">
        <f>MACD!E2651</f>
        <v>-1.20985730036465</v>
      </c>
      <c r="E2651" s="2">
        <f>MACD!F2651</f>
        <v>-0.8157877542573797</v>
      </c>
      <c r="F2651" s="2">
        <f>'Moving Avg'!D2651</f>
        <v>14.132</v>
      </c>
      <c r="G2651" s="2">
        <f>'Moving Avg'!E2651</f>
        <v>13.541979999999999</v>
      </c>
      <c r="H2651" s="2">
        <f>'Moving Avg'!F2651</f>
        <v>12.459465</v>
      </c>
      <c r="I2651" s="2">
        <f>'Moving Avg'!G2651</f>
        <v>11.646751999999999</v>
      </c>
      <c r="J2651" s="2">
        <f>'Moving Avg'!H2651</f>
        <v>9.5480565000000013</v>
      </c>
      <c r="K2651" s="18" t="str">
        <f>OBV!F2651</f>
        <v>BULLISH</v>
      </c>
      <c r="L2651" s="18" t="str">
        <f>OBV!G2651</f>
        <v>NEUTRAL</v>
      </c>
      <c r="M2651" s="18" t="str">
        <f>OBV!H2651</f>
        <v>CONFIRMED BULLISH</v>
      </c>
    </row>
    <row r="2652" spans="1:13" ht="13.5" x14ac:dyDescent="0.25">
      <c r="A2652" s="4">
        <f>TITRES_STAT!B2655</f>
        <v>45869</v>
      </c>
      <c r="B2652" s="2">
        <f>TITRES_STAT!C2655</f>
        <v>28.39</v>
      </c>
      <c r="C2652" s="2">
        <f>RSI!I2652</f>
        <v>84.577610844524969</v>
      </c>
      <c r="D2652" s="2">
        <f>MACD!E2652</f>
        <v>-1.2017466347004717</v>
      </c>
      <c r="E2652" s="2">
        <f>MACD!F2652</f>
        <v>-0.8929795303459982</v>
      </c>
      <c r="F2652" s="2">
        <f>'Moving Avg'!D2652</f>
        <v>14.206</v>
      </c>
      <c r="G2652" s="2">
        <f>'Moving Avg'!E2652</f>
        <v>13.742999999999999</v>
      </c>
      <c r="H2652" s="2">
        <f>'Moving Avg'!F2652</f>
        <v>12.610284999999999</v>
      </c>
      <c r="I2652" s="2">
        <f>'Moving Avg'!G2652</f>
        <v>11.70363</v>
      </c>
      <c r="J2652" s="2">
        <f>'Moving Avg'!H2652</f>
        <v>9.5809390000000008</v>
      </c>
      <c r="K2652" s="18" t="str">
        <f>OBV!F2652</f>
        <v>BULLISH</v>
      </c>
      <c r="L2652" s="18" t="str">
        <f>OBV!G2652</f>
        <v>NEUTRAL</v>
      </c>
      <c r="M2652" s="18" t="str">
        <f>OBV!H2652</f>
        <v>CONFIRMED BULLISH</v>
      </c>
    </row>
    <row r="2653" spans="1:13" ht="13.5" x14ac:dyDescent="0.25">
      <c r="A2653" s="4">
        <f>TITRES_STAT!B2656</f>
        <v>45870</v>
      </c>
      <c r="B2653" s="2">
        <f>TITRES_STAT!C2656</f>
        <v>14.17</v>
      </c>
      <c r="C2653" s="2">
        <f>RSI!I2653</f>
        <v>83.652616019053511</v>
      </c>
      <c r="D2653" s="2">
        <f>MACD!E2653</f>
        <v>-1.1850303395538866</v>
      </c>
      <c r="E2653" s="2">
        <f>MACD!F2653</f>
        <v>-0.95138969218757596</v>
      </c>
      <c r="F2653" s="2">
        <f>'Moving Avg'!D2653</f>
        <v>14.241999999999999</v>
      </c>
      <c r="G2653" s="2">
        <f>'Moving Avg'!E2653</f>
        <v>13.929999999999998</v>
      </c>
      <c r="H2653" s="2">
        <f>'Moving Avg'!F2653</f>
        <v>12.759614999999998</v>
      </c>
      <c r="I2653" s="2">
        <f>'Moving Avg'!G2653</f>
        <v>11.760871999999999</v>
      </c>
      <c r="J2653" s="2">
        <f>'Moving Avg'!H2653</f>
        <v>9.6136245000000002</v>
      </c>
      <c r="K2653" s="18" t="str">
        <f>OBV!F2653</f>
        <v>BEARISH</v>
      </c>
      <c r="L2653" s="18" t="str">
        <f>OBV!G2653</f>
        <v>NEUTRAL</v>
      </c>
      <c r="M2653" s="18" t="str">
        <f>OBV!H2653</f>
        <v>CONFIRMED BEARISH</v>
      </c>
    </row>
    <row r="2654" spans="1:13" ht="13.5" x14ac:dyDescent="0.25">
      <c r="A2654" s="4">
        <f>TITRES_STAT!B2657</f>
        <v>45873</v>
      </c>
      <c r="B2654" s="2">
        <f>TITRES_STAT!C2657</f>
        <v>13.9</v>
      </c>
      <c r="C2654" s="2">
        <f>RSI!I2654</f>
        <v>74.212653126291229</v>
      </c>
      <c r="D2654" s="2">
        <f>MACD!E2654</f>
        <v>-1.0905086799427011</v>
      </c>
      <c r="E2654" s="2">
        <f>MACD!F2654</f>
        <v>-0.97921348973860101</v>
      </c>
      <c r="F2654" s="2">
        <f>'Moving Avg'!D2654</f>
        <v>14.162000000000001</v>
      </c>
      <c r="G2654" s="2">
        <f>'Moving Avg'!E2654</f>
        <v>14.044999999999998</v>
      </c>
      <c r="H2654" s="2">
        <f>'Moving Avg'!F2654</f>
        <v>12.891854999999998</v>
      </c>
      <c r="I2654" s="2">
        <f>'Moving Avg'!G2654</f>
        <v>11.812903999999998</v>
      </c>
      <c r="J2654" s="2">
        <f>'Moving Avg'!H2654</f>
        <v>9.6448405000000008</v>
      </c>
      <c r="K2654" s="18" t="str">
        <f>OBV!F2654</f>
        <v>BEARISH</v>
      </c>
      <c r="L2654" s="18" t="str">
        <f>OBV!G2654</f>
        <v>NEUTRAL</v>
      </c>
      <c r="M2654" s="18" t="str">
        <f>OBV!H2654</f>
        <v>CONFIRMED BEARISH</v>
      </c>
    </row>
    <row r="2655" spans="1:13" ht="13.5" x14ac:dyDescent="0.25">
      <c r="A2655" s="4">
        <f>TITRES_STAT!B2658</f>
        <v>45874</v>
      </c>
      <c r="B2655" s="2">
        <f>TITRES_STAT!C2658</f>
        <v>13.58</v>
      </c>
      <c r="C2655" s="2">
        <f>RSI!I2655</f>
        <v>64.869335613429627</v>
      </c>
      <c r="D2655" s="2">
        <f>MACD!E2655</f>
        <v>-0.87573520098872137</v>
      </c>
      <c r="E2655" s="2">
        <f>MACD!F2655</f>
        <v>-0.95851783198862517</v>
      </c>
      <c r="F2655" s="2">
        <f>'Moving Avg'!D2655</f>
        <v>14.018000000000001</v>
      </c>
      <c r="G2655" s="2">
        <f>'Moving Avg'!E2655</f>
        <v>14.051500000000001</v>
      </c>
      <c r="H2655" s="2">
        <f>'Moving Avg'!F2655</f>
        <v>13.001144999999999</v>
      </c>
      <c r="I2655" s="2">
        <f>'Moving Avg'!G2655</f>
        <v>11.859400000000003</v>
      </c>
      <c r="J2655" s="2">
        <f>'Moving Avg'!H2655</f>
        <v>9.6744565000000016</v>
      </c>
      <c r="K2655" s="18" t="str">
        <f>OBV!F2655</f>
        <v>BEARISH</v>
      </c>
      <c r="L2655" s="18" t="str">
        <f>OBV!G2655</f>
        <v>NEUTRAL</v>
      </c>
      <c r="M2655" s="18" t="str">
        <f>OBV!H2655</f>
        <v>CONFIRMED BEARISH</v>
      </c>
    </row>
    <row r="2656" spans="1:13" ht="13.5" x14ac:dyDescent="0.25">
      <c r="A2656" s="4">
        <f>TITRES_STAT!B2659</f>
        <v>45875</v>
      </c>
      <c r="B2656" s="2">
        <f>TITRES_STAT!C2659</f>
        <v>13</v>
      </c>
      <c r="C2656" s="2">
        <f>RSI!I2656</f>
        <v>52.072696654764478</v>
      </c>
      <c r="D2656" s="2">
        <f>MACD!E2656</f>
        <v>-0.57910942458900827</v>
      </c>
      <c r="E2656" s="2">
        <f>MACD!F2656</f>
        <v>-0.88263615050870181</v>
      </c>
      <c r="F2656" s="2">
        <f>'Moving Avg'!D2656</f>
        <v>13.769</v>
      </c>
      <c r="G2656" s="2">
        <f>'Moving Avg'!E2656</f>
        <v>13.9505</v>
      </c>
      <c r="H2656" s="2">
        <f>'Moving Avg'!F2656</f>
        <v>13.081435000000003</v>
      </c>
      <c r="I2656" s="2">
        <f>'Moving Avg'!G2656</f>
        <v>11.898032000000002</v>
      </c>
      <c r="J2656" s="2">
        <f>'Moving Avg'!H2656</f>
        <v>9.7013640000000017</v>
      </c>
      <c r="K2656" s="18" t="str">
        <f>OBV!F2656</f>
        <v>BEARISH</v>
      </c>
      <c r="L2656" s="18" t="str">
        <f>OBV!G2656</f>
        <v>NEUTRAL</v>
      </c>
      <c r="M2656" s="18" t="str">
        <f>OBV!H2656</f>
        <v>CONFIRMED BEARISH</v>
      </c>
    </row>
    <row r="2657" spans="1:13" ht="13.5" x14ac:dyDescent="0.25">
      <c r="A2657" s="4">
        <f>TITRES_STAT!B2660</f>
        <v>45876</v>
      </c>
      <c r="B2657" s="2">
        <f>TITRES_STAT!C2660</f>
        <v>13.4</v>
      </c>
      <c r="C2657" s="2">
        <f>RSI!I2657</f>
        <v>58.19729402679507</v>
      </c>
      <c r="D2657" s="2">
        <f>MACD!E2657</f>
        <v>-0.38669197100417207</v>
      </c>
      <c r="E2657" s="2">
        <f>MACD!F2657</f>
        <v>-0.78344731460779593</v>
      </c>
      <c r="F2657" s="2">
        <f>'Moving Avg'!D2657</f>
        <v>13.61</v>
      </c>
      <c r="G2657" s="2">
        <f>'Moving Avg'!E2657</f>
        <v>13.908000000000001</v>
      </c>
      <c r="H2657" s="2">
        <f>'Moving Avg'!F2657</f>
        <v>13.178850000000001</v>
      </c>
      <c r="I2657" s="2">
        <f>'Moving Avg'!G2657</f>
        <v>11.941118000000001</v>
      </c>
      <c r="J2657" s="2">
        <f>'Moving Avg'!H2657</f>
        <v>9.7301040000000025</v>
      </c>
      <c r="K2657" s="18" t="str">
        <f>OBV!F2657</f>
        <v>BEARISH</v>
      </c>
      <c r="L2657" s="18" t="str">
        <f>OBV!G2657</f>
        <v>NEUTRAL</v>
      </c>
      <c r="M2657" s="18" t="str">
        <f>OBV!H2657</f>
        <v>CONFIRMED BEARISH</v>
      </c>
    </row>
    <row r="2658" spans="1:13" ht="13.5" x14ac:dyDescent="0.25">
      <c r="A2658" s="4">
        <f>TITRES_STAT!B2661</f>
        <v>45877</v>
      </c>
      <c r="B2658" s="2">
        <f>TITRES_STAT!C2661</f>
        <v>13.3</v>
      </c>
      <c r="C2658" s="2">
        <f>RSI!I2658</f>
        <v>56.261623221739882</v>
      </c>
      <c r="D2658" s="2">
        <f>MACD!E2658</f>
        <v>-0.19389548205874263</v>
      </c>
      <c r="E2658" s="2">
        <f>MACD!F2658</f>
        <v>-0.66553694809798525</v>
      </c>
      <c r="F2658" s="2">
        <f>'Moving Avg'!D2658</f>
        <v>13.436000000000002</v>
      </c>
      <c r="G2658" s="2">
        <f>'Moving Avg'!E2658</f>
        <v>13.839000000000002</v>
      </c>
      <c r="H2658" s="2">
        <f>'Moving Avg'!F2658</f>
        <v>13.273180000000002</v>
      </c>
      <c r="I2658" s="2">
        <f>'Moving Avg'!G2658</f>
        <v>11.982396</v>
      </c>
      <c r="J2658" s="2">
        <f>'Moving Avg'!H2658</f>
        <v>9.7584155000000017</v>
      </c>
      <c r="K2658" s="18" t="str">
        <f>OBV!F2658</f>
        <v>BEARISH</v>
      </c>
      <c r="L2658" s="18" t="str">
        <f>OBV!G2658</f>
        <v>NEUTRAL</v>
      </c>
      <c r="M2658" s="18" t="str">
        <f>OBV!H2658</f>
        <v>CONFIRMED BEARISH</v>
      </c>
    </row>
    <row r="2659" spans="1:13" ht="13.5" x14ac:dyDescent="0.25">
      <c r="A2659" s="4">
        <f>TITRES_STAT!B2662</f>
        <v>45880</v>
      </c>
      <c r="B2659" s="2">
        <f>TITRES_STAT!C2662</f>
        <v>13.11</v>
      </c>
      <c r="C2659" s="2">
        <f>RSI!I2659</f>
        <v>52.676655996112174</v>
      </c>
      <c r="D2659" s="2">
        <f>MACD!E2659</f>
        <v>2.89951629219658E-2</v>
      </c>
      <c r="E2659" s="2">
        <f>MACD!F2659</f>
        <v>-0.52663052589399506</v>
      </c>
      <c r="F2659" s="2">
        <f>'Moving Avg'!D2659</f>
        <v>13.278</v>
      </c>
      <c r="G2659" s="2">
        <f>'Moving Avg'!E2659</f>
        <v>13.719999999999999</v>
      </c>
      <c r="H2659" s="2">
        <f>'Moving Avg'!F2659</f>
        <v>13.3537</v>
      </c>
      <c r="I2659" s="2">
        <f>'Moving Avg'!G2659</f>
        <v>12.019874</v>
      </c>
      <c r="J2659" s="2">
        <f>'Moving Avg'!H2659</f>
        <v>9.7856815000000008</v>
      </c>
      <c r="K2659" s="18" t="str">
        <f>OBV!F2659</f>
        <v>BEARISH</v>
      </c>
      <c r="L2659" s="18" t="str">
        <f>OBV!G2659</f>
        <v>NEUTRAL</v>
      </c>
      <c r="M2659" s="18" t="str">
        <f>OBV!H2659</f>
        <v>CONFIRMED BEARISH</v>
      </c>
    </row>
    <row r="2660" spans="1:13" ht="13.5" x14ac:dyDescent="0.25">
      <c r="A2660" s="4">
        <f>TITRES_STAT!B2663</f>
        <v>45881</v>
      </c>
      <c r="B2660" s="2">
        <f>TITRES_STAT!C2663</f>
        <v>13.09</v>
      </c>
      <c r="C2660" s="2">
        <f>RSI!I2660</f>
        <v>52.298886875470934</v>
      </c>
      <c r="D2660" s="2">
        <f>MACD!E2660</f>
        <v>0.21833689146329682</v>
      </c>
      <c r="E2660" s="2">
        <f>MACD!F2660</f>
        <v>-0.37763704242253671</v>
      </c>
      <c r="F2660" s="2">
        <f>'Moving Avg'!D2660</f>
        <v>13.180000000000001</v>
      </c>
      <c r="G2660" s="2">
        <f>'Moving Avg'!E2660</f>
        <v>13.599</v>
      </c>
      <c r="H2660" s="2">
        <f>'Moving Avg'!F2660</f>
        <v>13.43322</v>
      </c>
      <c r="I2660" s="2">
        <f>'Moving Avg'!G2660</f>
        <v>12.056474000000001</v>
      </c>
      <c r="J2660" s="2">
        <f>'Moving Avg'!H2660</f>
        <v>9.8125600000000013</v>
      </c>
      <c r="K2660" s="18" t="str">
        <f>OBV!F2660</f>
        <v>BEARISH</v>
      </c>
      <c r="L2660" s="18" t="str">
        <f>OBV!G2660</f>
        <v>NEUTRAL</v>
      </c>
      <c r="M2660" s="18" t="str">
        <f>OBV!H2660</f>
        <v>CONFIRMED BEARISH</v>
      </c>
    </row>
    <row r="2661" spans="1:13" ht="13.5" x14ac:dyDescent="0.25">
      <c r="A2661" s="4">
        <f>TITRES_STAT!B2664</f>
        <v>45883</v>
      </c>
      <c r="B2661" s="2">
        <f>TITRES_STAT!C2664</f>
        <v>13</v>
      </c>
      <c r="C2661" s="2">
        <f>RSI!I2661</f>
        <v>50.542335872507039</v>
      </c>
      <c r="D2661" s="2">
        <f>MACD!E2661</f>
        <v>0.37618768286789184</v>
      </c>
      <c r="E2661" s="2">
        <f>MACD!F2661</f>
        <v>-0.22687209736445099</v>
      </c>
      <c r="F2661" s="2">
        <f>'Moving Avg'!D2661</f>
        <v>13.180000000000001</v>
      </c>
      <c r="G2661" s="2">
        <f>'Moving Avg'!E2661</f>
        <v>13.474500000000001</v>
      </c>
      <c r="H2661" s="2">
        <f>'Moving Avg'!F2661</f>
        <v>13.508239999999997</v>
      </c>
      <c r="I2661" s="2">
        <f>'Moving Avg'!G2661</f>
        <v>12.089452000000001</v>
      </c>
      <c r="J2661" s="2">
        <f>'Moving Avg'!H2661</f>
        <v>9.8387010000000004</v>
      </c>
      <c r="K2661" s="18" t="str">
        <f>OBV!F2661</f>
        <v>BULLISH</v>
      </c>
      <c r="L2661" s="18" t="str">
        <f>OBV!G2661</f>
        <v>NEUTRAL</v>
      </c>
      <c r="M2661" s="18" t="str">
        <f>OBV!H2661</f>
        <v>NEUTRAL</v>
      </c>
    </row>
    <row r="2662" spans="1:13" ht="13.5" x14ac:dyDescent="0.25">
      <c r="A2662" s="4">
        <f>TITRES_STAT!B2665</f>
        <v>45884</v>
      </c>
      <c r="B2662" s="2">
        <f>TITRES_STAT!C2665</f>
        <v>12.95</v>
      </c>
      <c r="C2662" s="2">
        <f>RSI!I2662</f>
        <v>49.546711920956128</v>
      </c>
      <c r="D2662" s="2">
        <f>MACD!E2662</f>
        <v>0.50577234641430913</v>
      </c>
      <c r="E2662" s="2">
        <f>MACD!F2662</f>
        <v>-8.0343208608698966E-2</v>
      </c>
      <c r="F2662" s="2">
        <f>'Moving Avg'!D2662</f>
        <v>13.09</v>
      </c>
      <c r="G2662" s="2">
        <f>'Moving Avg'!E2662</f>
        <v>13.35</v>
      </c>
      <c r="H2662" s="2">
        <f>'Moving Avg'!F2662</f>
        <v>13.5465</v>
      </c>
      <c r="I2662" s="2">
        <f>'Moving Avg'!G2662</f>
        <v>12.123252000000001</v>
      </c>
      <c r="J2662" s="2">
        <f>'Moving Avg'!H2662</f>
        <v>9.8645920000000018</v>
      </c>
      <c r="K2662" s="18" t="str">
        <f>OBV!F2662</f>
        <v>BEARISH</v>
      </c>
      <c r="L2662" s="18" t="str">
        <f>OBV!G2662</f>
        <v>NEUTRAL</v>
      </c>
      <c r="M2662" s="18" t="str">
        <f>OBV!H2662</f>
        <v>CONFIRMED BEARISH</v>
      </c>
    </row>
    <row r="2663" spans="1:13" ht="13.5" x14ac:dyDescent="0.25">
      <c r="A2663" s="4">
        <f>TITRES_STAT!B2666</f>
        <v>45887</v>
      </c>
      <c r="B2663" s="2">
        <f>TITRES_STAT!C2666</f>
        <v>12.77</v>
      </c>
      <c r="C2663" s="2">
        <f>RSI!I2663</f>
        <v>46.031268192146499</v>
      </c>
      <c r="D2663" s="2">
        <f>MACD!E2663</f>
        <v>0.62521021846447233</v>
      </c>
      <c r="E2663" s="2">
        <f>MACD!F2663</f>
        <v>6.0767476805935305E-2</v>
      </c>
      <c r="F2663" s="2">
        <f>'Moving Avg'!D2663</f>
        <v>12.984</v>
      </c>
      <c r="G2663" s="2">
        <f>'Moving Avg'!E2663</f>
        <v>13.210000000000003</v>
      </c>
      <c r="H2663" s="2">
        <f>'Moving Avg'!F2663</f>
        <v>13.570000000000002</v>
      </c>
      <c r="I2663" s="2">
        <f>'Moving Avg'!G2663</f>
        <v>12.153452</v>
      </c>
      <c r="J2663" s="2">
        <f>'Moving Avg'!H2663</f>
        <v>9.8898705000000025</v>
      </c>
      <c r="K2663" s="18" t="str">
        <f>OBV!F2663</f>
        <v>BEARISH</v>
      </c>
      <c r="L2663" s="18" t="str">
        <f>OBV!G2663</f>
        <v>NEUTRAL</v>
      </c>
      <c r="M2663" s="18" t="str">
        <f>OBV!H2663</f>
        <v>CONFIRMED BEARISH</v>
      </c>
    </row>
    <row r="2664" spans="1:13" ht="13.5" x14ac:dyDescent="0.25">
      <c r="A2664" s="4">
        <f>TITRES_STAT!B2667</f>
        <v>45888</v>
      </c>
      <c r="B2664" s="2">
        <f>TITRES_STAT!C2667</f>
        <v>12.59</v>
      </c>
      <c r="C2664" s="2">
        <f>RSI!I2664</f>
        <v>42.763695737745536</v>
      </c>
      <c r="D2664" s="2">
        <f>MACD!E2664</f>
        <v>0.6994112838204174</v>
      </c>
      <c r="E2664" s="2">
        <f>MACD!F2664</f>
        <v>0.18849623820883171</v>
      </c>
      <c r="F2664" s="2">
        <f>'Moving Avg'!D2664</f>
        <v>12.88</v>
      </c>
      <c r="G2664" s="2">
        <f>'Moving Avg'!E2664</f>
        <v>13.078999999999999</v>
      </c>
      <c r="H2664" s="2">
        <f>'Moving Avg'!F2664</f>
        <v>13.562000000000001</v>
      </c>
      <c r="I2664" s="2">
        <f>'Moving Avg'!G2664</f>
        <v>12.181488</v>
      </c>
      <c r="J2664" s="2">
        <f>'Moving Avg'!H2664</f>
        <v>9.9133385000000018</v>
      </c>
      <c r="K2664" s="18" t="str">
        <f>OBV!F2664</f>
        <v>BEARISH</v>
      </c>
      <c r="L2664" s="18" t="str">
        <f>OBV!G2664</f>
        <v>NEUTRAL</v>
      </c>
      <c r="M2664" s="18" t="str">
        <f>OBV!H2664</f>
        <v>CONFIRMED BEARISH</v>
      </c>
    </row>
    <row r="2665" spans="1:13" ht="13.5" x14ac:dyDescent="0.25">
      <c r="A2665" s="4">
        <f>TITRES_STAT!B2668</f>
        <v>45889</v>
      </c>
      <c r="B2665" s="2">
        <f>TITRES_STAT!C2668</f>
        <v>12.11</v>
      </c>
      <c r="C2665" s="2">
        <f>RSI!I2665</f>
        <v>35.522237707690735</v>
      </c>
      <c r="D2665" s="2">
        <f>MACD!E2665</f>
        <v>0.7508290839275471</v>
      </c>
      <c r="E2665" s="2">
        <f>MACD!F2665</f>
        <v>0.30096280735257486</v>
      </c>
      <c r="F2665" s="2">
        <f>'Moving Avg'!D2665</f>
        <v>12.684000000000001</v>
      </c>
      <c r="G2665" s="2">
        <f>'Moving Avg'!E2665</f>
        <v>12.931999999999999</v>
      </c>
      <c r="H2665" s="2">
        <f>'Moving Avg'!F2665</f>
        <v>13.491750000000001</v>
      </c>
      <c r="I2665" s="2">
        <f>'Moving Avg'!G2665</f>
        <v>12.200884</v>
      </c>
      <c r="J2665" s="2">
        <f>'Moving Avg'!H2665</f>
        <v>9.9345025000000007</v>
      </c>
      <c r="K2665" s="18" t="str">
        <f>OBV!F2665</f>
        <v>BEARISH</v>
      </c>
      <c r="L2665" s="18" t="str">
        <f>OBV!G2665</f>
        <v>NEUTRAL</v>
      </c>
      <c r="M2665" s="18" t="str">
        <f>OBV!H2665</f>
        <v>CONFIRMED BEARISH</v>
      </c>
    </row>
    <row r="2666" spans="1:13" ht="13.5" x14ac:dyDescent="0.25">
      <c r="A2666" s="4">
        <f>TITRES_STAT!B2669</f>
        <v>45890</v>
      </c>
      <c r="B2666" s="2">
        <f>TITRES_STAT!C2669</f>
        <v>11.8</v>
      </c>
      <c r="C2666" s="2">
        <f>RSI!I2666</f>
        <v>31.779395188095961</v>
      </c>
      <c r="D2666" s="2">
        <f>MACD!E2666</f>
        <v>0.7330415588385204</v>
      </c>
      <c r="E2666" s="2">
        <f>MACD!F2666</f>
        <v>0.38737855764976398</v>
      </c>
      <c r="F2666" s="2">
        <f>'Moving Avg'!D2666</f>
        <v>12.443999999999999</v>
      </c>
      <c r="G2666" s="2">
        <f>'Moving Avg'!E2666</f>
        <v>12.812000000000001</v>
      </c>
      <c r="H2666" s="2">
        <f>'Moving Avg'!F2666</f>
        <v>13.38125</v>
      </c>
      <c r="I2666" s="2">
        <f>'Moving Avg'!G2666</f>
        <v>12.213696000000001</v>
      </c>
      <c r="J2666" s="2">
        <f>'Moving Avg'!H2666</f>
        <v>9.9542599999999997</v>
      </c>
      <c r="K2666" s="18" t="str">
        <f>OBV!F2666</f>
        <v>BEARISH</v>
      </c>
      <c r="L2666" s="18" t="str">
        <f>OBV!G2666</f>
        <v>NEUTRAL</v>
      </c>
      <c r="M2666" s="18" t="str">
        <f>OBV!H2666</f>
        <v>CONFIRMED BEARISH</v>
      </c>
    </row>
    <row r="2667" spans="1:13" ht="13.5" x14ac:dyDescent="0.25">
      <c r="A2667" s="4">
        <f>TITRES_STAT!B2670</f>
        <v>45891</v>
      </c>
      <c r="B2667" s="2">
        <f>TITRES_STAT!C2670</f>
        <v>11.8</v>
      </c>
      <c r="C2667" s="2">
        <f>RSI!I2667</f>
        <v>31.779395188095961</v>
      </c>
      <c r="D2667" s="2">
        <f>MACD!E2667</f>
        <v>0.78596538893870083</v>
      </c>
      <c r="E2667" s="2">
        <f>MACD!F2667</f>
        <v>0.46709592390755139</v>
      </c>
      <c r="F2667" s="2">
        <f>'Moving Avg'!D2667</f>
        <v>12.213999999999999</v>
      </c>
      <c r="G2667" s="2">
        <f>'Moving Avg'!E2667</f>
        <v>12.651999999999999</v>
      </c>
      <c r="H2667" s="2">
        <f>'Moving Avg'!F2667</f>
        <v>13.280000000000001</v>
      </c>
      <c r="I2667" s="2">
        <f>'Moving Avg'!G2667</f>
        <v>12.226891999999998</v>
      </c>
      <c r="J2667" s="2">
        <f>'Moving Avg'!H2667</f>
        <v>9.9742094999999988</v>
      </c>
      <c r="K2667" s="18" t="str">
        <f>OBV!F2667</f>
        <v>BEARISH</v>
      </c>
      <c r="L2667" s="18" t="str">
        <f>OBV!G2667</f>
        <v>NEUTRAL</v>
      </c>
      <c r="M2667" s="18" t="str">
        <f>OBV!H2667</f>
        <v>CONFIRMED BEARISH</v>
      </c>
    </row>
    <row r="2668" spans="1:13" ht="13.5" x14ac:dyDescent="0.25">
      <c r="A2668" s="4">
        <f>TITRES_STAT!B2671</f>
        <v>45894</v>
      </c>
      <c r="B2668" s="2">
        <f>TITRES_STAT!C2671</f>
        <v>11.86</v>
      </c>
      <c r="C2668" s="2">
        <f>RSI!I2668</f>
        <v>33.355639621392683</v>
      </c>
      <c r="D2668" s="2">
        <f>MACD!E2668</f>
        <v>0.81687761606631959</v>
      </c>
      <c r="E2668" s="2">
        <f>MACD!F2668</f>
        <v>0.53705226233930503</v>
      </c>
      <c r="F2668" s="2">
        <f>'Moving Avg'!D2668</f>
        <v>12.032</v>
      </c>
      <c r="G2668" s="2">
        <f>'Moving Avg'!E2668</f>
        <v>12.507999999999999</v>
      </c>
      <c r="H2668" s="2">
        <f>'Moving Avg'!F2668</f>
        <v>13.173500000000001</v>
      </c>
      <c r="I2668" s="2">
        <f>'Moving Avg'!G2668</f>
        <v>12.241191999999998</v>
      </c>
      <c r="J2668" s="2">
        <f>'Moving Avg'!H2668</f>
        <v>9.9944589999999991</v>
      </c>
      <c r="K2668" s="18" t="str">
        <f>OBV!F2668</f>
        <v>BEARISH</v>
      </c>
      <c r="L2668" s="18" t="str">
        <f>OBV!G2668</f>
        <v>NEUTRAL</v>
      </c>
      <c r="M2668" s="18" t="str">
        <f>OBV!H2668</f>
        <v>CONFIRMED BEARISH</v>
      </c>
    </row>
    <row r="2669" spans="1:13" ht="13.5" x14ac:dyDescent="0.25">
      <c r="A2669" s="4">
        <f>TITRES_STAT!B2672</f>
        <v>45895</v>
      </c>
      <c r="B2669" s="2">
        <f>TITRES_STAT!C2672</f>
        <v>12.15</v>
      </c>
      <c r="C2669" s="2">
        <f>RSI!I2669</f>
        <v>40.510185105041984</v>
      </c>
      <c r="D2669" s="2">
        <f>MACD!E2669</f>
        <v>0.79748545651028024</v>
      </c>
      <c r="E2669" s="2">
        <f>MACD!F2669</f>
        <v>0.5891389011735001</v>
      </c>
      <c r="F2669" s="2">
        <f>'Moving Avg'!D2669</f>
        <v>11.943999999999999</v>
      </c>
      <c r="G2669" s="2">
        <f>'Moving Avg'!E2669</f>
        <v>12.412000000000001</v>
      </c>
      <c r="H2669" s="2">
        <f>'Moving Avg'!F2669</f>
        <v>13.065999999999999</v>
      </c>
      <c r="I2669" s="2">
        <f>'Moving Avg'!G2669</f>
        <v>12.261099999999997</v>
      </c>
      <c r="J2669" s="2">
        <f>'Moving Avg'!H2669</f>
        <v>10.0159425</v>
      </c>
      <c r="K2669" s="18" t="str">
        <f>OBV!F2669</f>
        <v>BULLISH</v>
      </c>
      <c r="L2669" s="18" t="str">
        <f>OBV!G2669</f>
        <v>NEUTRAL</v>
      </c>
      <c r="M2669" s="18" t="str">
        <f>OBV!H2669</f>
        <v>BULLISH DIVERGENCE</v>
      </c>
    </row>
    <row r="2670" spans="1:13" ht="13.5" x14ac:dyDescent="0.25">
      <c r="A2670" s="4">
        <f>TITRES_STAT!B2673</f>
        <v>45896</v>
      </c>
      <c r="B2670" s="2">
        <f>TITRES_STAT!C2673</f>
        <v>12.3</v>
      </c>
      <c r="C2670" s="2">
        <f>RSI!I2670</f>
        <v>43.866908465865365</v>
      </c>
      <c r="D2670" s="2">
        <f>MACD!E2670</f>
        <v>0.76995615251041727</v>
      </c>
      <c r="E2670" s="2">
        <f>MACD!F2670</f>
        <v>0.62530235144088353</v>
      </c>
      <c r="F2670" s="2">
        <f>'Moving Avg'!D2670</f>
        <v>11.981999999999999</v>
      </c>
      <c r="G2670" s="2">
        <f>'Moving Avg'!E2670</f>
        <v>12.333</v>
      </c>
      <c r="H2670" s="2">
        <f>'Moving Avg'!F2670</f>
        <v>12.966000000000003</v>
      </c>
      <c r="I2670" s="2">
        <f>'Moving Avg'!G2670</f>
        <v>12.286211999999995</v>
      </c>
      <c r="J2670" s="2">
        <f>'Moving Avg'!H2670</f>
        <v>10.038391999999998</v>
      </c>
      <c r="K2670" s="18" t="str">
        <f>OBV!F2670</f>
        <v>BULLISH</v>
      </c>
      <c r="L2670" s="18" t="str">
        <f>OBV!G2670</f>
        <v>NEUTRAL</v>
      </c>
      <c r="M2670" s="18" t="str">
        <f>OBV!H2670</f>
        <v>CONFIRMED BULLISH</v>
      </c>
    </row>
    <row r="2671" spans="1:13" ht="13.5" x14ac:dyDescent="0.25">
      <c r="A2671" s="4">
        <f>TITRES_STAT!B2674</f>
        <v>45897</v>
      </c>
      <c r="B2671" s="2">
        <f>TITRES_STAT!C2674</f>
        <v>12.3</v>
      </c>
      <c r="C2671" s="2">
        <f>RSI!I2671</f>
        <v>43.866908465865365</v>
      </c>
      <c r="D2671" s="2">
        <f>MACD!E2671</f>
        <v>0.73476987555883788</v>
      </c>
      <c r="E2671" s="2">
        <f>MACD!F2671</f>
        <v>0.6471958562644744</v>
      </c>
      <c r="F2671" s="2">
        <f>'Moving Avg'!D2671</f>
        <v>12.081999999999999</v>
      </c>
      <c r="G2671" s="2">
        <f>'Moving Avg'!E2671</f>
        <v>12.263</v>
      </c>
      <c r="H2671" s="2">
        <f>'Moving Avg'!F2671</f>
        <v>12.868750000000002</v>
      </c>
      <c r="I2671" s="2">
        <f>'Moving Avg'!G2671</f>
        <v>12.311323999999995</v>
      </c>
      <c r="J2671" s="2">
        <f>'Moving Avg'!H2671</f>
        <v>10.060817499999997</v>
      </c>
      <c r="K2671" s="18" t="str">
        <f>OBV!F2671</f>
        <v>BULLISH</v>
      </c>
      <c r="L2671" s="18" t="str">
        <f>OBV!G2671</f>
        <v>NEUTRAL</v>
      </c>
      <c r="M2671" s="18" t="str">
        <f>OBV!H2671</f>
        <v>CONFIRMED BULLISH</v>
      </c>
    </row>
    <row r="2672" spans="1:13" ht="13.5" x14ac:dyDescent="0.25">
      <c r="A2672" s="4">
        <f>TITRES_STAT!B2675</f>
        <v>45898</v>
      </c>
      <c r="B2672" s="2">
        <f>TITRES_STAT!C2675</f>
        <v>12.27</v>
      </c>
      <c r="C2672" s="2">
        <f>RSI!I2672</f>
        <v>43.300196782889387</v>
      </c>
      <c r="D2672" s="2">
        <f>MACD!E2672</f>
        <v>0.70133595628841228</v>
      </c>
      <c r="E2672" s="2">
        <f>MACD!F2672</f>
        <v>0.65802387626926206</v>
      </c>
      <c r="F2672" s="2">
        <f>'Moving Avg'!D2672</f>
        <v>12.175999999999998</v>
      </c>
      <c r="G2672" s="2">
        <f>'Moving Avg'!E2672</f>
        <v>12.194999999999999</v>
      </c>
      <c r="H2672" s="2">
        <f>'Moving Avg'!F2672</f>
        <v>12.772500000000004</v>
      </c>
      <c r="I2672" s="2">
        <f>'Moving Avg'!G2672</f>
        <v>12.336409999999994</v>
      </c>
      <c r="J2672" s="2">
        <f>'Moving Avg'!H2672</f>
        <v>10.083116999999998</v>
      </c>
      <c r="K2672" s="18" t="str">
        <f>OBV!F2672</f>
        <v>BULLISH</v>
      </c>
      <c r="L2672" s="18" t="str">
        <f>OBV!G2672</f>
        <v>NEUTRAL</v>
      </c>
      <c r="M2672" s="18" t="str">
        <f>OBV!H2672</f>
        <v>CONFIRMED BULLISH</v>
      </c>
    </row>
    <row r="2673" spans="1:13" ht="13.5" x14ac:dyDescent="0.25">
      <c r="A2673" s="4">
        <f>TITRES_STAT!B2676</f>
        <v>45901</v>
      </c>
      <c r="B2673" s="2">
        <f>TITRES_STAT!C2676</f>
        <v>12.36</v>
      </c>
      <c r="C2673" s="2">
        <f>RSI!I2673</f>
        <v>45.571913338904835</v>
      </c>
      <c r="D2673" s="2">
        <f>MACD!E2673</f>
        <v>0.64053917103336744</v>
      </c>
      <c r="E2673" s="2">
        <f>MACD!F2673</f>
        <v>0.65452693522208316</v>
      </c>
      <c r="F2673" s="2">
        <f>'Moving Avg'!D2673</f>
        <v>12.276</v>
      </c>
      <c r="G2673" s="2">
        <f>'Moving Avg'!E2673</f>
        <v>12.154</v>
      </c>
      <c r="H2673" s="2">
        <f>'Moving Avg'!F2673</f>
        <v>12.682000000000006</v>
      </c>
      <c r="I2673" s="2">
        <f>'Moving Avg'!G2673</f>
        <v>12.364159999999993</v>
      </c>
      <c r="J2673" s="2">
        <f>'Moving Avg'!H2673</f>
        <v>10.105866499999998</v>
      </c>
      <c r="K2673" s="18" t="str">
        <f>OBV!F2673</f>
        <v>BULLISH</v>
      </c>
      <c r="L2673" s="18" t="str">
        <f>OBV!G2673</f>
        <v>NEUTRAL</v>
      </c>
      <c r="M2673" s="18" t="str">
        <f>OBV!H2673</f>
        <v>CONFIRMED BULLISH</v>
      </c>
    </row>
    <row r="2674" spans="1:13" ht="13.5" x14ac:dyDescent="0.25">
      <c r="A2674" s="4">
        <f>TITRES_STAT!B2677</f>
        <v>45902</v>
      </c>
      <c r="B2674" s="2">
        <f>TITRES_STAT!C2677</f>
        <v>12.02</v>
      </c>
      <c r="C2674" s="2">
        <f>RSI!I2674</f>
        <v>39.184715347294052</v>
      </c>
      <c r="D2674" s="2">
        <f>MACD!E2674</f>
        <v>0.58777201254541822</v>
      </c>
      <c r="E2674" s="2">
        <f>MACD!F2674</f>
        <v>0.64117595068675026</v>
      </c>
      <c r="F2674" s="2">
        <f>'Moving Avg'!D2674</f>
        <v>12.25</v>
      </c>
      <c r="G2674" s="2">
        <f>'Moving Avg'!E2674</f>
        <v>12.096999999999998</v>
      </c>
      <c r="H2674" s="2">
        <f>'Moving Avg'!F2674</f>
        <v>12.588000000000005</v>
      </c>
      <c r="I2674" s="2">
        <f>'Moving Avg'!G2674</f>
        <v>12.388749999999993</v>
      </c>
      <c r="J2674" s="2">
        <f>'Moving Avg'!H2674</f>
        <v>10.127131499999997</v>
      </c>
      <c r="K2674" s="18" t="str">
        <f>OBV!F2674</f>
        <v>BULLISH</v>
      </c>
      <c r="L2674" s="18" t="str">
        <f>OBV!G2674</f>
        <v>NEUTRAL</v>
      </c>
      <c r="M2674" s="18" t="str">
        <f>OBV!H2674</f>
        <v>BULLISH DIVERGENCE</v>
      </c>
    </row>
    <row r="2675" spans="1:13" ht="13.5" x14ac:dyDescent="0.25">
      <c r="A2675" s="4">
        <f>TITRES_STAT!B2678</f>
        <v>45903</v>
      </c>
      <c r="B2675" s="2">
        <f>TITRES_STAT!C2678</f>
        <v>12.1</v>
      </c>
      <c r="C2675" s="2">
        <f>RSI!I2675</f>
        <v>41.27048008026653</v>
      </c>
      <c r="D2675" s="2">
        <f>MACD!E2675</f>
        <v>0.4664556118777039</v>
      </c>
      <c r="E2675" s="2">
        <f>MACD!F2675</f>
        <v>0.60623188292494101</v>
      </c>
      <c r="F2675" s="2">
        <f>'Moving Avg'!D2675</f>
        <v>12.21</v>
      </c>
      <c r="G2675" s="2">
        <f>'Moving Avg'!E2675</f>
        <v>12.095999999999998</v>
      </c>
      <c r="H2675" s="2">
        <f>'Moving Avg'!F2675</f>
        <v>12.514000000000005</v>
      </c>
      <c r="I2675" s="2">
        <f>'Moving Avg'!G2675</f>
        <v>12.412353999999995</v>
      </c>
      <c r="J2675" s="2">
        <f>'Moving Avg'!H2675</f>
        <v>10.148820499999998</v>
      </c>
      <c r="K2675" s="18" t="str">
        <f>OBV!F2675</f>
        <v>BEARISH</v>
      </c>
      <c r="L2675" s="18" t="str">
        <f>OBV!G2675</f>
        <v>NEUTRAL</v>
      </c>
      <c r="M2675" s="18" t="str">
        <f>OBV!H2675</f>
        <v>CONFIRMED BEARISH</v>
      </c>
    </row>
    <row r="2676" spans="1:13" ht="13.5" x14ac:dyDescent="0.25">
      <c r="A2676" s="4">
        <f>TITRES_STAT!B2679</f>
        <v>45905</v>
      </c>
      <c r="B2676" s="2">
        <f>TITRES_STAT!C2679</f>
        <v>12.1</v>
      </c>
      <c r="C2676" s="2">
        <f>RSI!I2676</f>
        <v>41.270480080266523</v>
      </c>
      <c r="D2676" s="2">
        <f>MACD!E2676</f>
        <v>0.31851306876906449</v>
      </c>
      <c r="E2676" s="2">
        <f>MACD!F2676</f>
        <v>0.54868812009376577</v>
      </c>
      <c r="F2676" s="2">
        <f>'Moving Avg'!D2676</f>
        <v>12.17</v>
      </c>
      <c r="G2676" s="2">
        <f>'Moving Avg'!E2676</f>
        <v>12.125999999999998</v>
      </c>
      <c r="H2676" s="2">
        <f>'Moving Avg'!F2676</f>
        <v>12.469000000000005</v>
      </c>
      <c r="I2676" s="2">
        <f>'Moving Avg'!G2676</f>
        <v>12.438735999999997</v>
      </c>
      <c r="J2676" s="2">
        <f>'Moving Avg'!H2676</f>
        <v>10.170293499999996</v>
      </c>
      <c r="K2676" s="18" t="str">
        <f>OBV!F2676</f>
        <v>BEARISH</v>
      </c>
      <c r="L2676" s="18" t="str">
        <f>OBV!G2676</f>
        <v>NEUTRAL</v>
      </c>
      <c r="M2676" s="18" t="str">
        <f>OBV!H2676</f>
        <v>CONFIRMED BEARISH</v>
      </c>
    </row>
    <row r="2677" spans="1:13" ht="13.5" x14ac:dyDescent="0.25">
      <c r="A2677" s="4">
        <f>TITRES_STAT!B2680</f>
        <v>45908</v>
      </c>
      <c r="B2677" s="2">
        <f>TITRES_STAT!C2680</f>
        <v>11.88</v>
      </c>
      <c r="C2677" s="2">
        <f>RSI!I2677</f>
        <v>37.201250647497012</v>
      </c>
      <c r="D2677" s="2">
        <f>MACD!E2677</f>
        <v>0.21185138321364505</v>
      </c>
      <c r="E2677" s="2">
        <f>MACD!F2677</f>
        <v>0.48132077271774165</v>
      </c>
      <c r="F2677" s="2">
        <f>'Moving Avg'!D2677</f>
        <v>12.092000000000001</v>
      </c>
      <c r="G2677" s="2">
        <f>'Moving Avg'!E2677</f>
        <v>12.133999999999997</v>
      </c>
      <c r="H2677" s="2">
        <f>'Moving Avg'!F2677</f>
        <v>12.393000000000002</v>
      </c>
      <c r="I2677" s="2">
        <f>'Moving Avg'!G2677</f>
        <v>12.464551999999996</v>
      </c>
      <c r="J2677" s="2">
        <f>'Moving Avg'!H2677</f>
        <v>10.190882499999997</v>
      </c>
      <c r="K2677" s="18" t="str">
        <f>OBV!F2677</f>
        <v>BEARISH</v>
      </c>
      <c r="L2677" s="18" t="str">
        <f>OBV!G2677</f>
        <v>NEUTRAL</v>
      </c>
      <c r="M2677" s="18" t="str">
        <f>OBV!H2677</f>
        <v>CONFIRMED BEARISH</v>
      </c>
    </row>
    <row r="2678" spans="1:13" ht="13.5" x14ac:dyDescent="0.25">
      <c r="A2678" s="4">
        <f>TITRES_STAT!B2681</f>
        <v>45909</v>
      </c>
      <c r="B2678" s="2">
        <f>TITRES_STAT!C2681</f>
        <v>11.97</v>
      </c>
      <c r="C2678" s="2">
        <f>RSI!I2678</f>
        <v>39.815585473765061</v>
      </c>
      <c r="D2678" s="2">
        <f>MACD!E2678</f>
        <v>0.1275226964313223</v>
      </c>
      <c r="E2678" s="2">
        <f>MACD!F2678</f>
        <v>0.41056115746045779</v>
      </c>
      <c r="F2678" s="2">
        <f>'Moving Avg'!D2678</f>
        <v>12.013999999999999</v>
      </c>
      <c r="G2678" s="2">
        <f>'Moving Avg'!E2678</f>
        <v>12.144999999999998</v>
      </c>
      <c r="H2678" s="2">
        <f>'Moving Avg'!F2678</f>
        <v>12.326500000000001</v>
      </c>
      <c r="I2678" s="2">
        <f>'Moving Avg'!G2678</f>
        <v>12.488813999999998</v>
      </c>
      <c r="J2678" s="2">
        <f>'Moving Avg'!H2678</f>
        <v>10.211921499999997</v>
      </c>
      <c r="K2678" s="18" t="str">
        <f>OBV!F2678</f>
        <v>BEARISH</v>
      </c>
      <c r="L2678" s="18" t="str">
        <f>OBV!G2678</f>
        <v>NEUTRAL</v>
      </c>
      <c r="M2678" s="18" t="str">
        <f>OBV!H2678</f>
        <v>CONFIRMED BEARISH</v>
      </c>
    </row>
    <row r="2679" spans="1:13" ht="13.5" x14ac:dyDescent="0.25">
      <c r="A2679" s="4">
        <f>TITRES_STAT!B2682</f>
        <v>45910</v>
      </c>
      <c r="B2679" s="2">
        <f>TITRES_STAT!C2682</f>
        <v>12.02</v>
      </c>
      <c r="C2679" s="2">
        <f>RSI!I2679</f>
        <v>41.278173282006293</v>
      </c>
      <c r="D2679" s="2">
        <f>MACD!E2679</f>
        <v>9.9658082041399254E-2</v>
      </c>
      <c r="E2679" s="2">
        <f>MACD!F2679</f>
        <v>0.34838054237664612</v>
      </c>
      <c r="F2679" s="2">
        <f>'Moving Avg'!D2679</f>
        <v>12.013999999999999</v>
      </c>
      <c r="G2679" s="2">
        <f>'Moving Avg'!E2679</f>
        <v>12.131999999999998</v>
      </c>
      <c r="H2679" s="2">
        <f>'Moving Avg'!F2679</f>
        <v>12.272000000000002</v>
      </c>
      <c r="I2679" s="2">
        <f>'Moving Avg'!G2679</f>
        <v>12.509859999999998</v>
      </c>
      <c r="J2679" s="2">
        <f>'Moving Avg'!H2679</f>
        <v>10.233210499999997</v>
      </c>
      <c r="K2679" s="18" t="str">
        <f>OBV!F2679</f>
        <v>BULLISH</v>
      </c>
      <c r="L2679" s="18" t="str">
        <f>OBV!G2679</f>
        <v>NEUTRAL</v>
      </c>
      <c r="M2679" s="18" t="str">
        <f>OBV!H2679</f>
        <v>NEUTRAL</v>
      </c>
    </row>
    <row r="2680" spans="1:13" ht="13.5" x14ac:dyDescent="0.25">
      <c r="A2680" s="4">
        <f>TITRES_STAT!B2683</f>
        <v>45911</v>
      </c>
      <c r="B2680" s="2">
        <f>TITRES_STAT!C2683</f>
        <v>12.1</v>
      </c>
      <c r="C2680" s="2">
        <f>RSI!I2680</f>
        <v>43.638254816926541</v>
      </c>
      <c r="D2680" s="2">
        <f>MACD!E2680</f>
        <v>9.5323605444832538E-2</v>
      </c>
      <c r="E2680" s="2">
        <f>MACD!F2680</f>
        <v>0.29776915499028339</v>
      </c>
      <c r="F2680" s="2">
        <f>'Moving Avg'!D2680</f>
        <v>12.013999999999999</v>
      </c>
      <c r="G2680" s="2">
        <f>'Moving Avg'!E2680</f>
        <v>12.111999999999998</v>
      </c>
      <c r="H2680" s="2">
        <f>'Moving Avg'!F2680</f>
        <v>12.2225</v>
      </c>
      <c r="I2680" s="2">
        <f>'Moving Avg'!G2680</f>
        <v>12.53145</v>
      </c>
      <c r="J2680" s="2">
        <f>'Moving Avg'!H2680</f>
        <v>10.254803499999998</v>
      </c>
      <c r="K2680" s="18" t="str">
        <f>OBV!F2680</f>
        <v>BULLISH</v>
      </c>
      <c r="L2680" s="18" t="str">
        <f>OBV!G2680</f>
        <v>NEUTRAL</v>
      </c>
      <c r="M2680" s="18" t="str">
        <f>OBV!H2680</f>
        <v>NEUTRAL</v>
      </c>
    </row>
    <row r="2681" spans="1:13" ht="13.5" x14ac:dyDescent="0.25">
      <c r="A2681" s="4">
        <f>TITRES_STAT!B2684</f>
        <v>45912</v>
      </c>
      <c r="B2681" s="2">
        <f>TITRES_STAT!C2684</f>
        <v>12.15</v>
      </c>
      <c r="C2681" s="2">
        <f>RSI!I2681</f>
        <v>45.122768963264697</v>
      </c>
      <c r="D2681" s="2">
        <f>MACD!E2681</f>
        <v>8.9416837678919947E-2</v>
      </c>
      <c r="E2681" s="2">
        <f>MACD!F2681</f>
        <v>0.25609869152801074</v>
      </c>
      <c r="F2681" s="2">
        <f>'Moving Avg'!D2681</f>
        <v>12.024000000000001</v>
      </c>
      <c r="G2681" s="2">
        <f>'Moving Avg'!E2681</f>
        <v>12.097</v>
      </c>
      <c r="H2681" s="2">
        <f>'Moving Avg'!F2681</f>
        <v>12.18</v>
      </c>
      <c r="I2681" s="2">
        <f>'Moving Avg'!G2681</f>
        <v>12.550686000000001</v>
      </c>
      <c r="J2681" s="2">
        <f>'Moving Avg'!H2681</f>
        <v>10.276670499999998</v>
      </c>
      <c r="K2681" s="18" t="str">
        <f>OBV!F2681</f>
        <v>BULLISH</v>
      </c>
      <c r="L2681" s="18" t="str">
        <f>OBV!G2681</f>
        <v>NEUTRAL</v>
      </c>
      <c r="M2681" s="18" t="str">
        <f>OBV!H2681</f>
        <v>CONFIRMED BULLISH</v>
      </c>
    </row>
    <row r="2682" spans="1:13" ht="13.5" x14ac:dyDescent="0.25">
      <c r="A2682" s="4">
        <f>TITRES_STAT!B2685</f>
        <v>45915</v>
      </c>
      <c r="B2682" s="2">
        <f>TITRES_STAT!C2685</f>
        <v>12.4</v>
      </c>
      <c r="C2682" s="2">
        <f>RSI!I2682</f>
        <v>51.939042562619463</v>
      </c>
      <c r="D2682" s="2">
        <f>MACD!E2682</f>
        <v>6.2345531450025859E-2</v>
      </c>
      <c r="E2682" s="2">
        <f>MACD!F2682</f>
        <v>0.21734805951241376</v>
      </c>
      <c r="F2682" s="2">
        <f>'Moving Avg'!D2682</f>
        <v>12.128</v>
      </c>
      <c r="G2682" s="2">
        <f>'Moving Avg'!E2682</f>
        <v>12.110000000000001</v>
      </c>
      <c r="H2682" s="2">
        <f>'Moving Avg'!F2682</f>
        <v>12.1525</v>
      </c>
      <c r="I2682" s="2">
        <f>'Moving Avg'!G2682</f>
        <v>12.575113999999999</v>
      </c>
      <c r="J2682" s="2">
        <f>'Moving Avg'!H2682</f>
        <v>10.299547999999998</v>
      </c>
      <c r="K2682" s="18" t="str">
        <f>OBV!F2682</f>
        <v>BULLISH</v>
      </c>
      <c r="L2682" s="18" t="str">
        <f>OBV!G2682</f>
        <v>NEUTRAL</v>
      </c>
      <c r="M2682" s="18" t="str">
        <f>OBV!H2682</f>
        <v>CONFIRMED BULLISH</v>
      </c>
    </row>
    <row r="2683" spans="1:13" ht="13.5" x14ac:dyDescent="0.25">
      <c r="A2683" s="4">
        <f>TITRES_STAT!B2686</f>
        <v>45916</v>
      </c>
      <c r="B2683" s="2">
        <f>TITRES_STAT!C2686</f>
        <v>12.35</v>
      </c>
      <c r="C2683" s="2">
        <f>RSI!I2683</f>
        <v>50.585731785145619</v>
      </c>
      <c r="D2683" s="2">
        <f>MACD!E2683</f>
        <v>5.6493704274110712E-2</v>
      </c>
      <c r="E2683" s="2">
        <f>MACD!F2683</f>
        <v>0.18517718846475315</v>
      </c>
      <c r="F2683" s="2">
        <f>'Moving Avg'!D2683</f>
        <v>12.203999999999999</v>
      </c>
      <c r="G2683" s="2">
        <f>'Moving Avg'!E2683</f>
        <v>12.109</v>
      </c>
      <c r="H2683" s="2">
        <f>'Moving Avg'!F2683</f>
        <v>12.131499999999999</v>
      </c>
      <c r="I2683" s="2">
        <f>'Moving Avg'!G2683</f>
        <v>12.598445999999999</v>
      </c>
      <c r="J2683" s="2">
        <f>'Moving Avg'!H2683</f>
        <v>10.322079499999997</v>
      </c>
      <c r="K2683" s="18" t="str">
        <f>OBV!F2683</f>
        <v>BULLISH</v>
      </c>
      <c r="L2683" s="18" t="str">
        <f>OBV!G2683</f>
        <v>NEUTRAL</v>
      </c>
      <c r="M2683" s="18" t="str">
        <f>OBV!H2683</f>
        <v>CONFIRMED BULLISH</v>
      </c>
    </row>
    <row r="2684" spans="1:13" ht="13.5" x14ac:dyDescent="0.25">
      <c r="A2684" s="4">
        <f>TITRES_STAT!B2687</f>
        <v>45917</v>
      </c>
      <c r="B2684" s="2">
        <f>TITRES_STAT!C2687</f>
        <v>12.6</v>
      </c>
      <c r="C2684" s="2">
        <f>RSI!I2684</f>
        <v>56.665562071103444</v>
      </c>
      <c r="D2684" s="2">
        <f>MACD!E2684</f>
        <v>-1.9447114217264527E-2</v>
      </c>
      <c r="E2684" s="2">
        <f>MACD!F2684</f>
        <v>0.14425232792834963</v>
      </c>
      <c r="F2684" s="2">
        <f>'Moving Avg'!D2684</f>
        <v>12.32</v>
      </c>
      <c r="G2684" s="2">
        <f>'Moving Avg'!E2684</f>
        <v>12.166999999999998</v>
      </c>
      <c r="H2684" s="2">
        <f>'Moving Avg'!F2684</f>
        <v>12.132</v>
      </c>
      <c r="I2684" s="2">
        <f>'Moving Avg'!G2684</f>
        <v>12.625341999999998</v>
      </c>
      <c r="J2684" s="2">
        <f>'Moving Avg'!H2684</f>
        <v>10.346507999999998</v>
      </c>
      <c r="K2684" s="18" t="str">
        <f>OBV!F2684</f>
        <v>BULLISH</v>
      </c>
      <c r="L2684" s="18" t="str">
        <f>OBV!G2684</f>
        <v>NEUTRAL</v>
      </c>
      <c r="M2684" s="18" t="str">
        <f>OBV!H2684</f>
        <v>CONFIRMED BULLISH</v>
      </c>
    </row>
    <row r="2685" spans="1:13" ht="13.5" x14ac:dyDescent="0.25">
      <c r="A2685" s="4">
        <f>TITRES_STAT!B2688</f>
        <v>45918</v>
      </c>
      <c r="B2685" s="2">
        <f>TITRES_STAT!C2688</f>
        <v>12.59</v>
      </c>
      <c r="C2685" s="2">
        <f>RSI!I2685</f>
        <v>56.366812534928833</v>
      </c>
      <c r="D2685" s="2">
        <f>MACD!E2685</f>
        <v>-7.2284540508603001E-2</v>
      </c>
      <c r="E2685" s="2">
        <f>MACD!F2685</f>
        <v>0.10094495424095912</v>
      </c>
      <c r="F2685" s="2">
        <f>'Moving Avg'!D2685</f>
        <v>12.418000000000001</v>
      </c>
      <c r="G2685" s="2">
        <f>'Moving Avg'!E2685</f>
        <v>12.215999999999999</v>
      </c>
      <c r="H2685" s="2">
        <f>'Moving Avg'!F2685</f>
        <v>12.155999999999999</v>
      </c>
      <c r="I2685" s="2">
        <f>'Moving Avg'!G2685</f>
        <v>12.649258</v>
      </c>
      <c r="J2685" s="2">
        <f>'Moving Avg'!H2685</f>
        <v>10.370479</v>
      </c>
      <c r="K2685" s="18" t="str">
        <f>OBV!F2685</f>
        <v>BEARISH</v>
      </c>
      <c r="L2685" s="18" t="str">
        <f>OBV!G2685</f>
        <v>NEUTRAL</v>
      </c>
      <c r="M2685" s="18" t="str">
        <f>OBV!H2685</f>
        <v>BEARISH DIVERGENCE</v>
      </c>
    </row>
    <row r="2686" spans="1:13" ht="13.5" x14ac:dyDescent="0.25">
      <c r="A2686" s="4">
        <f>TITRES_STAT!B2689</f>
        <v>45919</v>
      </c>
      <c r="B2686" s="2">
        <f>TITRES_STAT!C2689</f>
        <v>12.48</v>
      </c>
      <c r="C2686" s="2">
        <f>RSI!I2686</f>
        <v>53.053377610582494</v>
      </c>
      <c r="D2686" s="2">
        <f>MACD!E2686</f>
        <v>-0.11029352645755885</v>
      </c>
      <c r="E2686" s="2">
        <f>MACD!F2686</f>
        <v>5.8697258101255534E-2</v>
      </c>
      <c r="F2686" s="2">
        <f>'Moving Avg'!D2686</f>
        <v>12.484</v>
      </c>
      <c r="G2686" s="2">
        <f>'Moving Avg'!E2686</f>
        <v>12.254000000000001</v>
      </c>
      <c r="H2686" s="2">
        <f>'Moving Avg'!F2686</f>
        <v>12.19</v>
      </c>
      <c r="I2686" s="2">
        <f>'Moving Avg'!G2686</f>
        <v>12.670974000000003</v>
      </c>
      <c r="J2686" s="2">
        <f>'Moving Avg'!H2686</f>
        <v>10.394067999999999</v>
      </c>
      <c r="K2686" s="18" t="str">
        <f>OBV!F2686</f>
        <v>BEARISH</v>
      </c>
      <c r="L2686" s="18" t="str">
        <f>OBV!G2686</f>
        <v>NEUTRAL</v>
      </c>
      <c r="M2686" s="18" t="str">
        <f>OBV!H2686</f>
        <v>BEARISH DIVERGENCE</v>
      </c>
    </row>
    <row r="2687" spans="1:13" ht="13.5" x14ac:dyDescent="0.25">
      <c r="A2687" s="4">
        <f>TITRES_STAT!B2690</f>
        <v>45922</v>
      </c>
      <c r="B2687" s="2">
        <f>TITRES_STAT!C2690</f>
        <v>12.35</v>
      </c>
      <c r="C2687" s="2">
        <f>RSI!I2687</f>
        <v>49.360460799263841</v>
      </c>
      <c r="D2687" s="2">
        <f>MACD!E2687</f>
        <v>-0.16736274876562796</v>
      </c>
      <c r="E2687" s="2">
        <f>MACD!F2687</f>
        <v>1.3485256727878835E-2</v>
      </c>
      <c r="F2687" s="2">
        <f>'Moving Avg'!D2687</f>
        <v>12.474</v>
      </c>
      <c r="G2687" s="2">
        <f>'Moving Avg'!E2687</f>
        <v>12.300999999999998</v>
      </c>
      <c r="H2687" s="2">
        <f>'Moving Avg'!F2687</f>
        <v>12.217499999999998</v>
      </c>
      <c r="I2687" s="2">
        <f>'Moving Avg'!G2687</f>
        <v>12.688940000000002</v>
      </c>
      <c r="J2687" s="2">
        <f>'Moving Avg'!H2687</f>
        <v>10.416790999999998</v>
      </c>
      <c r="K2687" s="18" t="str">
        <f>OBV!F2687</f>
        <v>BEARISH</v>
      </c>
      <c r="L2687" s="18" t="str">
        <f>OBV!G2687</f>
        <v>NEUTRAL</v>
      </c>
      <c r="M2687" s="18" t="str">
        <f>OBV!H2687</f>
        <v>CONFIRMED BEARISH</v>
      </c>
    </row>
    <row r="2688" spans="1:13" ht="13.5" x14ac:dyDescent="0.25">
      <c r="A2688" s="4">
        <f>TITRES_STAT!B2691</f>
        <v>45923</v>
      </c>
      <c r="B2688" s="2">
        <f>TITRES_STAT!C2691</f>
        <v>12.2</v>
      </c>
      <c r="C2688" s="2">
        <f>RSI!I2688</f>
        <v>45.430929944811211</v>
      </c>
      <c r="D2688" s="2">
        <f>MACD!E2688</f>
        <v>-0.19056669503245516</v>
      </c>
      <c r="E2688" s="2">
        <f>MACD!F2688</f>
        <v>-2.7325133624187967E-2</v>
      </c>
      <c r="F2688" s="2">
        <f>'Moving Avg'!D2688</f>
        <v>12.443999999999999</v>
      </c>
      <c r="G2688" s="2">
        <f>'Moving Avg'!E2688</f>
        <v>12.324</v>
      </c>
      <c r="H2688" s="2">
        <f>'Moving Avg'!F2688</f>
        <v>12.234499999999997</v>
      </c>
      <c r="I2688" s="2">
        <f>'Moving Avg'!G2688</f>
        <v>12.704672000000006</v>
      </c>
      <c r="J2688" s="2">
        <f>'Moving Avg'!H2688</f>
        <v>10.438763999999999</v>
      </c>
      <c r="K2688" s="18" t="str">
        <f>OBV!F2688</f>
        <v>BEARISH</v>
      </c>
      <c r="L2688" s="18" t="str">
        <f>OBV!G2688</f>
        <v>NEUTRAL</v>
      </c>
      <c r="M2688" s="18" t="str">
        <f>OBV!H2688</f>
        <v>CONFIRMED BEARISH</v>
      </c>
    </row>
    <row r="2689" spans="1:13" ht="13.5" x14ac:dyDescent="0.25">
      <c r="A2689" s="4">
        <f>TITRES_STAT!B2692</f>
        <v>45924</v>
      </c>
      <c r="B2689" s="2">
        <f>TITRES_STAT!C2692</f>
        <v>12.2</v>
      </c>
      <c r="C2689" s="2">
        <f>RSI!I2689</f>
        <v>45.430929944811211</v>
      </c>
      <c r="D2689" s="2">
        <f>MACD!E2689</f>
        <v>-0.20150349971407167</v>
      </c>
      <c r="E2689" s="2">
        <f>MACD!F2689</f>
        <v>-6.2160806842164712E-2</v>
      </c>
      <c r="F2689" s="2">
        <f>'Moving Avg'!D2689</f>
        <v>12.364000000000001</v>
      </c>
      <c r="G2689" s="2">
        <f>'Moving Avg'!E2689</f>
        <v>12.342000000000001</v>
      </c>
      <c r="H2689" s="2">
        <f>'Moving Avg'!F2689</f>
        <v>12.236999999999998</v>
      </c>
      <c r="I2689" s="2">
        <f>'Moving Avg'!G2689</f>
        <v>12.718680000000004</v>
      </c>
      <c r="J2689" s="2">
        <f>'Moving Avg'!H2689</f>
        <v>10.460736999999996</v>
      </c>
      <c r="K2689" s="18" t="str">
        <f>OBV!F2689</f>
        <v>BEARISH</v>
      </c>
      <c r="L2689" s="18" t="str">
        <f>OBV!G2689</f>
        <v>NEUTRAL</v>
      </c>
      <c r="M2689" s="18" t="str">
        <f>OBV!H2689</f>
        <v>CONFIRMED BEARISH</v>
      </c>
    </row>
    <row r="2690" spans="1:13" ht="13.5" x14ac:dyDescent="0.25">
      <c r="A2690" s="4">
        <f>TITRES_STAT!B2693</f>
        <v>45925</v>
      </c>
      <c r="B2690" s="2">
        <f>TITRES_STAT!C2693</f>
        <v>12.1</v>
      </c>
      <c r="C2690" s="2">
        <f>RSI!I2690</f>
        <v>42.796721680556992</v>
      </c>
      <c r="D2690" s="2">
        <f>MACD!E2690</f>
        <v>-0.19011206748782605</v>
      </c>
      <c r="E2690" s="2">
        <f>MACD!F2690</f>
        <v>-8.775105897129698E-2</v>
      </c>
      <c r="F2690" s="2">
        <f>'Moving Avg'!D2690</f>
        <v>12.266000000000002</v>
      </c>
      <c r="G2690" s="2">
        <f>'Moving Avg'!E2690</f>
        <v>12.342000000000001</v>
      </c>
      <c r="H2690" s="2">
        <f>'Moving Avg'!F2690</f>
        <v>12.226999999999997</v>
      </c>
      <c r="I2690" s="2">
        <f>'Moving Avg'!G2690</f>
        <v>12.730688000000004</v>
      </c>
      <c r="J2690" s="2">
        <f>'Moving Avg'!H2690</f>
        <v>10.482257999999996</v>
      </c>
      <c r="K2690" s="18" t="str">
        <f>OBV!F2690</f>
        <v>BEARISH</v>
      </c>
      <c r="L2690" s="18" t="str">
        <f>OBV!G2690</f>
        <v>NEUTRAL</v>
      </c>
      <c r="M2690" s="18" t="str">
        <f>OBV!H2690</f>
        <v>CONFIRMED BEARISH</v>
      </c>
    </row>
    <row r="2691" spans="1:13" ht="13.5" x14ac:dyDescent="0.25">
      <c r="A2691" s="4">
        <f>TITRES_STAT!B2694</f>
        <v>45926</v>
      </c>
      <c r="B2691" s="2">
        <f>TITRES_STAT!C2694</f>
        <v>12.27</v>
      </c>
      <c r="C2691" s="2">
        <f>RSI!I2691</f>
        <v>48.286285283916193</v>
      </c>
      <c r="D2691" s="2">
        <f>MACD!E2691</f>
        <v>-0.18392092181213471</v>
      </c>
      <c r="E2691" s="2">
        <f>MACD!F2691</f>
        <v>-0.10698503153946454</v>
      </c>
      <c r="F2691" s="2">
        <f>'Moving Avg'!D2691</f>
        <v>12.224</v>
      </c>
      <c r="G2691" s="2">
        <f>'Moving Avg'!E2691</f>
        <v>12.353999999999999</v>
      </c>
      <c r="H2691" s="2">
        <f>'Moving Avg'!F2691</f>
        <v>12.225499999999998</v>
      </c>
      <c r="I2691" s="2">
        <f>'Moving Avg'!G2691</f>
        <v>12.746096000000005</v>
      </c>
      <c r="J2691" s="2">
        <f>'Moving Avg'!H2691</f>
        <v>10.504796999999996</v>
      </c>
      <c r="K2691" s="18" t="str">
        <f>OBV!F2691</f>
        <v>BULLISH</v>
      </c>
      <c r="L2691" s="18" t="str">
        <f>OBV!G2691</f>
        <v>NEUTRAL</v>
      </c>
      <c r="M2691" s="18" t="str">
        <f>OBV!H2691</f>
        <v>BULLISH DIVERGENCE</v>
      </c>
    </row>
    <row r="2692" spans="1:13" ht="13.5" x14ac:dyDescent="0.25">
      <c r="A2692" s="4">
        <f>TITRES_STAT!B2695</f>
        <v>45929</v>
      </c>
      <c r="B2692" s="2">
        <f>TITRES_STAT!C2695</f>
        <v>12.3</v>
      </c>
      <c r="C2692" s="2">
        <f>RSI!I2692</f>
        <v>49.212539958384554</v>
      </c>
      <c r="D2692" s="2">
        <f>MACD!E2692</f>
        <v>-0.14210254931052724</v>
      </c>
      <c r="E2692" s="2">
        <f>MACD!F2692</f>
        <v>-0.11400853509367709</v>
      </c>
      <c r="F2692" s="2">
        <f>'Moving Avg'!D2692</f>
        <v>12.213999999999999</v>
      </c>
      <c r="G2692" s="2">
        <f>'Moving Avg'!E2692</f>
        <v>12.343999999999998</v>
      </c>
      <c r="H2692" s="2">
        <f>'Moving Avg'!F2692</f>
        <v>12.227</v>
      </c>
      <c r="I2692" s="2">
        <f>'Moving Avg'!G2692</f>
        <v>12.748400000000004</v>
      </c>
      <c r="J2692" s="2">
        <f>'Moving Avg'!H2692</f>
        <v>10.527246499999997</v>
      </c>
      <c r="K2692" s="18" t="str">
        <f>OBV!F2692</f>
        <v>BULLISH</v>
      </c>
      <c r="L2692" s="18" t="str">
        <f>OBV!G2692</f>
        <v>NEUTRAL</v>
      </c>
      <c r="M2692" s="18" t="str">
        <f>OBV!H2692</f>
        <v>BULLISH DIVERGENCE</v>
      </c>
    </row>
    <row r="2693" spans="1:13" ht="13.5" x14ac:dyDescent="0.25">
      <c r="A2693" s="4">
        <f>TITRES_STAT!B2696</f>
        <v>45930</v>
      </c>
      <c r="B2693" s="2">
        <f>TITRES_STAT!C2696</f>
        <v>12.29</v>
      </c>
      <c r="C2693" s="2">
        <f>RSI!I2693</f>
        <v>48.898141463177794</v>
      </c>
      <c r="D2693" s="2">
        <f>MACD!E2693</f>
        <v>-0.11353143069176852</v>
      </c>
      <c r="E2693" s="2">
        <f>MACD!F2693</f>
        <v>-0.11391311421329539</v>
      </c>
      <c r="F2693" s="2">
        <f>'Moving Avg'!D2693</f>
        <v>12.231999999999998</v>
      </c>
      <c r="G2693" s="2">
        <f>'Moving Avg'!E2693</f>
        <v>12.337999999999999</v>
      </c>
      <c r="H2693" s="2">
        <f>'Moving Avg'!F2693</f>
        <v>12.223499999999998</v>
      </c>
      <c r="I2693" s="2">
        <f>'Moving Avg'!G2693</f>
        <v>12.748200000000004</v>
      </c>
      <c r="J2693" s="2">
        <f>'Moving Avg'!H2693</f>
        <v>10.549645999999996</v>
      </c>
      <c r="K2693" s="18" t="str">
        <f>OBV!F2693</f>
        <v>BULLISH</v>
      </c>
      <c r="L2693" s="18" t="str">
        <f>OBV!G2693</f>
        <v>NEUTRAL</v>
      </c>
      <c r="M2693" s="18" t="str">
        <f>OBV!H2693</f>
        <v>CONFIRMED BULLISH</v>
      </c>
    </row>
  </sheetData>
  <conditionalFormatting sqref="K2:K1048576">
    <cfRule type="containsText" dxfId="25" priority="1" operator="containsText" text="bearish">
      <formula>NOT(ISERROR(SEARCH("bearish",K2)))</formula>
    </cfRule>
    <cfRule type="containsText" dxfId="24" priority="2" operator="containsText" text="bullish">
      <formula>NOT(ISERROR(SEARCH("bullish",K2)))</formula>
    </cfRule>
    <cfRule type="containsText" dxfId="23" priority="7" stopIfTrue="1" operator="containsText" text="Bullish">
      <formula>NOT(ISERROR(SEARCH("Bullish",K2)))</formula>
    </cfRule>
  </conditionalFormatting>
  <conditionalFormatting sqref="K1:M1">
    <cfRule type="containsText" dxfId="22" priority="8" operator="containsText" text="bearish">
      <formula>NOT(ISERROR(SEARCH("bearish",K1)))</formula>
    </cfRule>
    <cfRule type="containsText" dxfId="21" priority="9" operator="containsText" text="bullish">
      <formula>NOT(ISERROR(SEARCH("bullish",K1)))</formula>
    </cfRule>
    <cfRule type="containsText" dxfId="20" priority="14" stopIfTrue="1" operator="containsText" text="Bullish">
      <formula>NOT(ISERROR(SEARCH("Bullish",K1)))</formula>
    </cfRule>
  </conditionalFormatting>
  <conditionalFormatting sqref="L2:L1048576">
    <cfRule type="containsText" dxfId="19" priority="5" stopIfTrue="1" operator="containsText" text="strong">
      <formula>NOT(ISERROR(SEARCH("strong",L2)))</formula>
    </cfRule>
    <cfRule type="containsText" dxfId="18" priority="6" stopIfTrue="1" operator="containsText" text="weak">
      <formula>NOT(ISERROR(SEARCH("weak",L2)))</formula>
    </cfRule>
  </conditionalFormatting>
  <conditionalFormatting sqref="M2:M1048576">
    <cfRule type="containsText" dxfId="17" priority="3" stopIfTrue="1" operator="containsText" text="confirmed bullish">
      <formula>NOT(ISERROR(SEARCH("confirmed bullish",M2)))</formula>
    </cfRule>
    <cfRule type="containsText" dxfId="16" priority="4" stopIfTrue="1" operator="containsText" text="confirmed bearish">
      <formula>NOT(ISERROR(SEARCH("confirmed bearish",M2)))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46DE-88C4-41D5-9E12-A016959790D2}">
  <dimension ref="A1:Z2693"/>
  <sheetViews>
    <sheetView topLeftCell="F1" workbookViewId="0">
      <selection activeCell="H17" sqref="H17"/>
    </sheetView>
  </sheetViews>
  <sheetFormatPr defaultColWidth="8.90625" defaultRowHeight="12.5" x14ac:dyDescent="0.25"/>
  <cols>
    <col min="1" max="1" width="13.36328125" customWidth="1"/>
    <col min="2" max="2" width="13.81640625" customWidth="1"/>
    <col min="3" max="3" width="17" customWidth="1"/>
    <col min="4" max="5" width="13.1796875" customWidth="1"/>
    <col min="6" max="6" width="18" bestFit="1" customWidth="1"/>
    <col min="11" max="11" width="19.453125" customWidth="1"/>
    <col min="12" max="12" width="14.81640625" customWidth="1"/>
    <col min="13" max="13" width="22.6328125" customWidth="1"/>
  </cols>
  <sheetData>
    <row r="1" spans="1:26" ht="36" x14ac:dyDescent="0.25">
      <c r="A1" s="1" t="str">
        <f>TITRES_STAT!B4</f>
        <v>Date</v>
      </c>
      <c r="B1" s="1" t="str">
        <f>TITRES_STAT!C4</f>
        <v>Cours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Simle Moving Avg (5)</v>
      </c>
      <c r="G1" s="1" t="str">
        <f>'Moving Avg'!E1</f>
        <v>Simle Moving Avg (10)</v>
      </c>
      <c r="H1" s="1" t="str">
        <f>'Moving Avg'!F1</f>
        <v>Simle Moving Avg (20)</v>
      </c>
      <c r="I1" s="1" t="str">
        <f>'Moving Avg'!G1</f>
        <v>Simle Moving Avg (50)</v>
      </c>
      <c r="J1" s="1" t="str">
        <f>'Moving Avg'!H1</f>
        <v>Simle Moving Avg (200)</v>
      </c>
      <c r="K1" s="1" t="str">
        <f>OBV!F1</f>
        <v>OBV Trend Signal</v>
      </c>
      <c r="L1" s="1" t="str">
        <f>OBV!G1</f>
        <v>OBV Strength</v>
      </c>
      <c r="M1" s="1" t="str">
        <f>OBV!H1</f>
        <v>Price-OBV Alignment</v>
      </c>
      <c r="N1" s="19" t="s">
        <v>47</v>
      </c>
      <c r="O1" s="19" t="s">
        <v>48</v>
      </c>
      <c r="P1" s="19" t="s">
        <v>49</v>
      </c>
      <c r="Q1" s="19" t="s">
        <v>50</v>
      </c>
      <c r="R1" s="19" t="s">
        <v>51</v>
      </c>
      <c r="S1" s="19" t="s">
        <v>52</v>
      </c>
      <c r="T1" s="19" t="s">
        <v>53</v>
      </c>
      <c r="U1" s="19" t="s">
        <v>54</v>
      </c>
      <c r="V1" s="19" t="s">
        <v>55</v>
      </c>
      <c r="W1" s="19" t="s">
        <v>56</v>
      </c>
      <c r="X1" s="20"/>
      <c r="Y1" s="20"/>
      <c r="Z1" s="20"/>
    </row>
    <row r="2" spans="1:26" ht="13.5" x14ac:dyDescent="0.25">
      <c r="A2" s="4">
        <f>TITRES_STAT!B5</f>
        <v>42006</v>
      </c>
      <c r="B2" s="2">
        <f>TITRES_STAT!C5</f>
        <v>15.15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Avg'!E2</f>
        <v>0</v>
      </c>
      <c r="H2" s="2">
        <f>'Moving Avg'!F2</f>
        <v>0</v>
      </c>
      <c r="I2" s="2">
        <f>'Moving Avg'!G2</f>
        <v>0</v>
      </c>
      <c r="J2" s="2">
        <f>'Moving Avg'!H2</f>
        <v>0</v>
      </c>
      <c r="K2" s="18">
        <f>OBV!F2</f>
        <v>0</v>
      </c>
      <c r="L2" s="18">
        <f>OBV!G2</f>
        <v>0</v>
      </c>
      <c r="M2" s="18">
        <f>OBV!H2</f>
        <v>0</v>
      </c>
      <c r="N2" s="21">
        <f t="shared" ref="N2:N65" si="0">IF(D2&lt;30,50, IF(D2&gt;70, 0, 25))</f>
        <v>50</v>
      </c>
      <c r="O2" s="21">
        <f t="shared" ref="O2:O65" si="1">IF(F2-E2&gt;0.02, 100, IF(F2-E2&lt;0,0,45))</f>
        <v>45</v>
      </c>
      <c r="P2" s="21">
        <f t="shared" ref="P2:P65" si="2">IF(G2-J2&gt;10,100,IF(G2-J2&gt;5,75, IF(G2-J2&gt;0,50,0)))</f>
        <v>0</v>
      </c>
      <c r="Q2" s="21">
        <f t="shared" ref="Q2:Q65" si="3">IF(M2="confirmed bullish", 34, IF(M2="bullish divergence",17, 0))+IF(K2="bullish",33,IF(K2="bearish",0,16.5))+IF(L2="strong",33,IF(L2="weak",0,16.5))</f>
        <v>33</v>
      </c>
      <c r="R2" s="22">
        <f>0.35*N2+O2*0.35+P2*0.15+Q2*0.15</f>
        <v>38.200000000000003</v>
      </c>
      <c r="S2" s="22">
        <f>N2*0.2+O2*0.2+P2*0.35+Q2*0.25</f>
        <v>27.25</v>
      </c>
      <c r="T2" s="22">
        <f>N2*0.15+O2*0.15+P2*0.25+Q2*0.45</f>
        <v>29.1</v>
      </c>
      <c r="U2" s="22">
        <f>0.25*SUM(N2:Q2)</f>
        <v>32</v>
      </c>
      <c r="V2" s="21">
        <f>SUM(R2:T2)/3</f>
        <v>31.516666666666669</v>
      </c>
      <c r="W2" s="21">
        <f>SUM(R2:U2)/4</f>
        <v>31.637500000000003</v>
      </c>
      <c r="X2" s="20" t="s">
        <v>57</v>
      </c>
      <c r="Y2" s="20"/>
      <c r="Z2" s="20"/>
    </row>
    <row r="3" spans="1:26" ht="13.5" x14ac:dyDescent="0.25">
      <c r="A3" s="4">
        <f>TITRES_STAT!B6</f>
        <v>42009</v>
      </c>
      <c r="B3" s="2">
        <f>TITRES_STAT!C6</f>
        <v>15.05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Avg'!E3</f>
        <v>0</v>
      </c>
      <c r="H3" s="2">
        <f>'Moving Avg'!F3</f>
        <v>0</v>
      </c>
      <c r="I3" s="2">
        <f>'Moving Avg'!G3</f>
        <v>0</v>
      </c>
      <c r="J3" s="2">
        <f>'Moving Avg'!H3</f>
        <v>0</v>
      </c>
      <c r="K3" s="18">
        <f>OBV!F3</f>
        <v>0</v>
      </c>
      <c r="L3" s="18">
        <f>OBV!G3</f>
        <v>0</v>
      </c>
      <c r="M3" s="18">
        <f>OBV!H3</f>
        <v>0</v>
      </c>
      <c r="N3" s="21">
        <f t="shared" si="0"/>
        <v>50</v>
      </c>
      <c r="O3" s="21">
        <f t="shared" si="1"/>
        <v>45</v>
      </c>
      <c r="P3" s="21">
        <f t="shared" si="2"/>
        <v>0</v>
      </c>
      <c r="Q3" s="21">
        <f t="shared" si="3"/>
        <v>33</v>
      </c>
      <c r="R3" s="22">
        <f t="shared" ref="R3:R66" si="4">0.35*N3+O3*0.35+P3*0.15+Q3*0.15</f>
        <v>38.200000000000003</v>
      </c>
      <c r="S3" s="22">
        <f t="shared" ref="S3:S66" si="5">N3*0.2+O3*0.2+P3*0.35+Q3*0.25</f>
        <v>27.25</v>
      </c>
      <c r="T3" s="22">
        <f t="shared" ref="T3:T66" si="6">N3*0.15+O3*0.15+P3*0.25+Q3*0.45</f>
        <v>29.1</v>
      </c>
      <c r="U3" s="22">
        <f t="shared" ref="U3:U66" si="7">0.25*SUM(N3:Q3)</f>
        <v>32</v>
      </c>
      <c r="V3" s="21">
        <f t="shared" ref="V3:V66" si="8">SUM(R3:T3)/3</f>
        <v>31.516666666666669</v>
      </c>
      <c r="W3" s="21">
        <f t="shared" ref="W3:W66" si="9">SUM(R3:U3)/4</f>
        <v>31.637500000000003</v>
      </c>
      <c r="X3" s="20" t="s">
        <v>58</v>
      </c>
      <c r="Y3" s="20"/>
      <c r="Z3" s="20"/>
    </row>
    <row r="4" spans="1:26" ht="13.5" x14ac:dyDescent="0.25">
      <c r="A4" s="4">
        <f>TITRES_STAT!B7</f>
        <v>42010</v>
      </c>
      <c r="B4" s="2">
        <f>TITRES_STAT!C7</f>
        <v>15.1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Avg'!E4</f>
        <v>0</v>
      </c>
      <c r="H4" s="2">
        <f>'Moving Avg'!F4</f>
        <v>0</v>
      </c>
      <c r="I4" s="2">
        <f>'Moving Avg'!G4</f>
        <v>0</v>
      </c>
      <c r="J4" s="2">
        <f>'Moving Avg'!H4</f>
        <v>0</v>
      </c>
      <c r="K4" s="18">
        <f>OBV!F4</f>
        <v>0</v>
      </c>
      <c r="L4" s="18">
        <f>OBV!G4</f>
        <v>0</v>
      </c>
      <c r="M4" s="18">
        <f>OBV!H4</f>
        <v>0</v>
      </c>
      <c r="N4" s="21">
        <f t="shared" si="0"/>
        <v>50</v>
      </c>
      <c r="O4" s="21">
        <f t="shared" si="1"/>
        <v>45</v>
      </c>
      <c r="P4" s="21">
        <f t="shared" si="2"/>
        <v>0</v>
      </c>
      <c r="Q4" s="21">
        <f t="shared" si="3"/>
        <v>33</v>
      </c>
      <c r="R4" s="22">
        <f t="shared" si="4"/>
        <v>38.200000000000003</v>
      </c>
      <c r="S4" s="22">
        <f t="shared" si="5"/>
        <v>27.25</v>
      </c>
      <c r="T4" s="22">
        <f t="shared" si="6"/>
        <v>29.1</v>
      </c>
      <c r="U4" s="22">
        <f t="shared" si="7"/>
        <v>32</v>
      </c>
      <c r="V4" s="21">
        <f t="shared" si="8"/>
        <v>31.516666666666669</v>
      </c>
      <c r="W4" s="21">
        <f t="shared" si="9"/>
        <v>31.637500000000003</v>
      </c>
      <c r="X4" s="20" t="s">
        <v>59</v>
      </c>
      <c r="Y4" s="20"/>
      <c r="Z4" s="20"/>
    </row>
    <row r="5" spans="1:26" ht="13.5" x14ac:dyDescent="0.25">
      <c r="A5" s="4">
        <f>TITRES_STAT!B8</f>
        <v>42011</v>
      </c>
      <c r="B5" s="2">
        <f>TITRES_STAT!C8</f>
        <v>15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5.3076749999999997</v>
      </c>
      <c r="G5" s="2">
        <f>'Moving Avg'!E5</f>
        <v>0</v>
      </c>
      <c r="H5" s="2">
        <f>'Moving Avg'!F5</f>
        <v>0</v>
      </c>
      <c r="I5" s="2">
        <f>'Moving Avg'!G5</f>
        <v>0</v>
      </c>
      <c r="J5" s="2">
        <f>'Moving Avg'!H5</f>
        <v>0</v>
      </c>
      <c r="K5" s="18">
        <f>OBV!F5</f>
        <v>0</v>
      </c>
      <c r="L5" s="18">
        <f>OBV!G5</f>
        <v>0</v>
      </c>
      <c r="M5" s="18">
        <f>OBV!H5</f>
        <v>0</v>
      </c>
      <c r="N5" s="21">
        <f t="shared" si="0"/>
        <v>50</v>
      </c>
      <c r="O5" s="21">
        <f t="shared" si="1"/>
        <v>100</v>
      </c>
      <c r="P5" s="21">
        <f t="shared" si="2"/>
        <v>0</v>
      </c>
      <c r="Q5" s="21">
        <f t="shared" si="3"/>
        <v>33</v>
      </c>
      <c r="R5" s="22">
        <f t="shared" si="4"/>
        <v>57.45</v>
      </c>
      <c r="S5" s="22">
        <f t="shared" si="5"/>
        <v>38.25</v>
      </c>
      <c r="T5" s="22">
        <f t="shared" si="6"/>
        <v>37.35</v>
      </c>
      <c r="U5" s="22">
        <f t="shared" si="7"/>
        <v>45.75</v>
      </c>
      <c r="V5" s="21">
        <f t="shared" si="8"/>
        <v>44.35</v>
      </c>
      <c r="W5" s="21">
        <f t="shared" si="9"/>
        <v>44.7</v>
      </c>
      <c r="X5" s="20" t="s">
        <v>60</v>
      </c>
      <c r="Y5" s="20"/>
      <c r="Z5" s="20"/>
    </row>
    <row r="6" spans="1:26" ht="13.5" x14ac:dyDescent="0.25">
      <c r="A6" s="4">
        <f>TITRES_STAT!B9</f>
        <v>42012</v>
      </c>
      <c r="B6" s="2">
        <f>TITRES_STAT!C9</f>
        <v>15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5.3023799999999994</v>
      </c>
      <c r="G6" s="2">
        <f>'Moving Avg'!E6</f>
        <v>0</v>
      </c>
      <c r="H6" s="2">
        <f>'Moving Avg'!F6</f>
        <v>0</v>
      </c>
      <c r="I6" s="2">
        <f>'Moving Avg'!G6</f>
        <v>0</v>
      </c>
      <c r="J6" s="2">
        <f>'Moving Avg'!H6</f>
        <v>0</v>
      </c>
      <c r="K6" s="18">
        <f>OBV!F6</f>
        <v>0</v>
      </c>
      <c r="L6" s="18">
        <f>OBV!G6</f>
        <v>0</v>
      </c>
      <c r="M6" s="18" t="str">
        <f>OBV!H6</f>
        <v>CONFIRMED BEARISH</v>
      </c>
      <c r="N6" s="21">
        <f t="shared" si="0"/>
        <v>50</v>
      </c>
      <c r="O6" s="21">
        <f t="shared" si="1"/>
        <v>100</v>
      </c>
      <c r="P6" s="21">
        <f t="shared" si="2"/>
        <v>0</v>
      </c>
      <c r="Q6" s="21">
        <f t="shared" si="3"/>
        <v>33</v>
      </c>
      <c r="R6" s="22">
        <f t="shared" si="4"/>
        <v>57.45</v>
      </c>
      <c r="S6" s="22">
        <f t="shared" si="5"/>
        <v>38.25</v>
      </c>
      <c r="T6" s="22">
        <f t="shared" si="6"/>
        <v>37.35</v>
      </c>
      <c r="U6" s="22">
        <f t="shared" si="7"/>
        <v>45.75</v>
      </c>
      <c r="V6" s="21">
        <f t="shared" si="8"/>
        <v>44.35</v>
      </c>
      <c r="W6" s="21">
        <f t="shared" si="9"/>
        <v>44.7</v>
      </c>
      <c r="X6" s="20"/>
      <c r="Y6" s="20"/>
      <c r="Z6" s="20"/>
    </row>
    <row r="7" spans="1:26" ht="13.5" x14ac:dyDescent="0.25">
      <c r="A7" s="4">
        <f>TITRES_STAT!B10</f>
        <v>42013</v>
      </c>
      <c r="B7" s="2">
        <f>TITRES_STAT!C10</f>
        <v>15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5.2917999999999994</v>
      </c>
      <c r="G7" s="2">
        <f>'Moving Avg'!E7</f>
        <v>0</v>
      </c>
      <c r="H7" s="2">
        <f>'Moving Avg'!F7</f>
        <v>0</v>
      </c>
      <c r="I7" s="2">
        <f>'Moving Avg'!G7</f>
        <v>0</v>
      </c>
      <c r="J7" s="2">
        <f>'Moving Avg'!H7</f>
        <v>0</v>
      </c>
      <c r="K7" s="18" t="str">
        <f>OBV!F7</f>
        <v>BULLISH</v>
      </c>
      <c r="L7" s="18" t="str">
        <f>OBV!G7</f>
        <v>STRONG</v>
      </c>
      <c r="M7" s="18" t="str">
        <f>OBV!H7</f>
        <v>BULLISH DIVERGENCE</v>
      </c>
      <c r="N7" s="21">
        <f t="shared" si="0"/>
        <v>50</v>
      </c>
      <c r="O7" s="21">
        <f t="shared" si="1"/>
        <v>100</v>
      </c>
      <c r="P7" s="21">
        <f t="shared" si="2"/>
        <v>0</v>
      </c>
      <c r="Q7" s="21">
        <f t="shared" si="3"/>
        <v>83</v>
      </c>
      <c r="R7" s="22">
        <f t="shared" si="4"/>
        <v>64.95</v>
      </c>
      <c r="S7" s="22">
        <f t="shared" si="5"/>
        <v>50.75</v>
      </c>
      <c r="T7" s="22">
        <f t="shared" si="6"/>
        <v>59.85</v>
      </c>
      <c r="U7" s="22">
        <f t="shared" si="7"/>
        <v>58.25</v>
      </c>
      <c r="V7" s="21">
        <f t="shared" si="8"/>
        <v>58.516666666666673</v>
      </c>
      <c r="W7" s="21">
        <f t="shared" si="9"/>
        <v>58.45</v>
      </c>
      <c r="X7" s="20"/>
      <c r="Y7" s="20"/>
      <c r="Z7" s="20"/>
    </row>
    <row r="8" spans="1:26" ht="13.5" x14ac:dyDescent="0.25">
      <c r="A8" s="4">
        <f>TITRES_STAT!B11</f>
        <v>42016</v>
      </c>
      <c r="B8" s="2">
        <f>TITRES_STAT!C11</f>
        <v>15.15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5.2988400000000002</v>
      </c>
      <c r="G8" s="2">
        <f>'Moving Avg'!E8</f>
        <v>0</v>
      </c>
      <c r="H8" s="2">
        <f>'Moving Avg'!F8</f>
        <v>0</v>
      </c>
      <c r="I8" s="2">
        <f>'Moving Avg'!G8</f>
        <v>0</v>
      </c>
      <c r="J8" s="2">
        <f>'Moving Avg'!H8</f>
        <v>0</v>
      </c>
      <c r="K8" s="18" t="str">
        <f>OBV!F8</f>
        <v>BULLISH</v>
      </c>
      <c r="L8" s="18" t="str">
        <f>OBV!G8</f>
        <v>STRONG</v>
      </c>
      <c r="M8" s="18" t="str">
        <f>OBV!H8</f>
        <v>CONFIRMED BULLISH</v>
      </c>
      <c r="N8" s="21">
        <f t="shared" si="0"/>
        <v>50</v>
      </c>
      <c r="O8" s="21">
        <f t="shared" si="1"/>
        <v>100</v>
      </c>
      <c r="P8" s="21">
        <f t="shared" si="2"/>
        <v>0</v>
      </c>
      <c r="Q8" s="21">
        <f t="shared" si="3"/>
        <v>100</v>
      </c>
      <c r="R8" s="22">
        <f t="shared" si="4"/>
        <v>67.5</v>
      </c>
      <c r="S8" s="22">
        <f t="shared" si="5"/>
        <v>55</v>
      </c>
      <c r="T8" s="22">
        <f t="shared" si="6"/>
        <v>67.5</v>
      </c>
      <c r="U8" s="22">
        <f t="shared" si="7"/>
        <v>62.5</v>
      </c>
      <c r="V8" s="21">
        <f t="shared" si="8"/>
        <v>63.333333333333336</v>
      </c>
      <c r="W8" s="21">
        <f t="shared" si="9"/>
        <v>63.125</v>
      </c>
      <c r="X8" s="20"/>
      <c r="Y8" s="20"/>
      <c r="Z8" s="20"/>
    </row>
    <row r="9" spans="1:26" ht="13.5" x14ac:dyDescent="0.25">
      <c r="A9" s="4">
        <f>TITRES_STAT!B12</f>
        <v>42017</v>
      </c>
      <c r="B9" s="2">
        <f>TITRES_STAT!C12</f>
        <v>15.15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5.3023600000000002</v>
      </c>
      <c r="G9" s="2">
        <f>'Moving Avg'!E9</f>
        <v>0</v>
      </c>
      <c r="H9" s="2">
        <f>'Moving Avg'!F9</f>
        <v>0</v>
      </c>
      <c r="I9" s="2">
        <f>'Moving Avg'!G9</f>
        <v>0</v>
      </c>
      <c r="J9" s="2">
        <f>'Moving Avg'!H9</f>
        <v>0</v>
      </c>
      <c r="K9" s="18" t="str">
        <f>OBV!F9</f>
        <v>BULLISH</v>
      </c>
      <c r="L9" s="18" t="str">
        <f>OBV!G9</f>
        <v>STRONG</v>
      </c>
      <c r="M9" s="18" t="str">
        <f>OBV!H9</f>
        <v>CONFIRMED BULLISH</v>
      </c>
      <c r="N9" s="21">
        <f t="shared" si="0"/>
        <v>50</v>
      </c>
      <c r="O9" s="21">
        <f t="shared" si="1"/>
        <v>100</v>
      </c>
      <c r="P9" s="21">
        <f t="shared" si="2"/>
        <v>0</v>
      </c>
      <c r="Q9" s="21">
        <f t="shared" si="3"/>
        <v>100</v>
      </c>
      <c r="R9" s="22">
        <f t="shared" si="4"/>
        <v>67.5</v>
      </c>
      <c r="S9" s="22">
        <f t="shared" si="5"/>
        <v>55</v>
      </c>
      <c r="T9" s="22">
        <f t="shared" si="6"/>
        <v>67.5</v>
      </c>
      <c r="U9" s="22">
        <f t="shared" si="7"/>
        <v>62.5</v>
      </c>
      <c r="V9" s="21">
        <f t="shared" si="8"/>
        <v>63.333333333333336</v>
      </c>
      <c r="W9" s="21">
        <f t="shared" si="9"/>
        <v>63.125</v>
      </c>
      <c r="X9" s="20"/>
      <c r="Y9" s="20"/>
      <c r="Z9" s="20"/>
    </row>
    <row r="10" spans="1:26" ht="13.5" x14ac:dyDescent="0.25">
      <c r="A10" s="4">
        <f>TITRES_STAT!B13</f>
        <v>42019</v>
      </c>
      <c r="B10" s="2">
        <f>TITRES_STAT!C13</f>
        <v>15.13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5.3115199999999998</v>
      </c>
      <c r="G10" s="2">
        <f>'Moving Avg'!E10</f>
        <v>0</v>
      </c>
      <c r="H10" s="2">
        <f>'Moving Avg'!F10</f>
        <v>0</v>
      </c>
      <c r="I10" s="2">
        <f>'Moving Avg'!G10</f>
        <v>0</v>
      </c>
      <c r="J10" s="2">
        <f>'Moving Avg'!H10</f>
        <v>0</v>
      </c>
      <c r="K10" s="18" t="str">
        <f>OBV!F10</f>
        <v>BULLISH</v>
      </c>
      <c r="L10" s="18" t="str">
        <f>OBV!G10</f>
        <v>STRONG</v>
      </c>
      <c r="M10" s="18" t="str">
        <f>OBV!H10</f>
        <v>CONFIRMED BULLISH</v>
      </c>
      <c r="N10" s="21">
        <f t="shared" si="0"/>
        <v>50</v>
      </c>
      <c r="O10" s="21">
        <f t="shared" si="1"/>
        <v>100</v>
      </c>
      <c r="P10" s="21">
        <f t="shared" si="2"/>
        <v>0</v>
      </c>
      <c r="Q10" s="21">
        <f t="shared" si="3"/>
        <v>100</v>
      </c>
      <c r="R10" s="22">
        <f t="shared" si="4"/>
        <v>67.5</v>
      </c>
      <c r="S10" s="22">
        <f t="shared" si="5"/>
        <v>55</v>
      </c>
      <c r="T10" s="22">
        <f t="shared" si="6"/>
        <v>67.5</v>
      </c>
      <c r="U10" s="22">
        <f t="shared" si="7"/>
        <v>62.5</v>
      </c>
      <c r="V10" s="21">
        <f t="shared" si="8"/>
        <v>63.333333333333336</v>
      </c>
      <c r="W10" s="21">
        <f t="shared" si="9"/>
        <v>63.125</v>
      </c>
      <c r="X10" s="20"/>
      <c r="Y10" s="20"/>
      <c r="Z10" s="20"/>
    </row>
    <row r="11" spans="1:26" ht="13.5" x14ac:dyDescent="0.25">
      <c r="A11" s="4">
        <f>TITRES_STAT!B14</f>
        <v>42020</v>
      </c>
      <c r="B11" s="2">
        <f>TITRES_STAT!C14</f>
        <v>15.9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5.3749000000000002</v>
      </c>
      <c r="G11" s="2">
        <f>'Moving Avg'!E11</f>
        <v>5.3386399999999998</v>
      </c>
      <c r="H11" s="2">
        <f>'Moving Avg'!F11</f>
        <v>0</v>
      </c>
      <c r="I11" s="2">
        <f>'Moving Avg'!G11</f>
        <v>0</v>
      </c>
      <c r="J11" s="2">
        <f>'Moving Avg'!H11</f>
        <v>0</v>
      </c>
      <c r="K11" s="18" t="str">
        <f>OBV!F11</f>
        <v>BULLISH</v>
      </c>
      <c r="L11" s="18" t="str">
        <f>OBV!G11</f>
        <v>STRONG</v>
      </c>
      <c r="M11" s="18" t="str">
        <f>OBV!H11</f>
        <v>CONFIRMED BULLISH</v>
      </c>
      <c r="N11" s="21">
        <f t="shared" si="0"/>
        <v>50</v>
      </c>
      <c r="O11" s="21">
        <f t="shared" si="1"/>
        <v>100</v>
      </c>
      <c r="P11" s="21">
        <f t="shared" si="2"/>
        <v>75</v>
      </c>
      <c r="Q11" s="21">
        <f t="shared" si="3"/>
        <v>100</v>
      </c>
      <c r="R11" s="22">
        <f t="shared" si="4"/>
        <v>78.75</v>
      </c>
      <c r="S11" s="22">
        <f t="shared" si="5"/>
        <v>81.25</v>
      </c>
      <c r="T11" s="22">
        <f t="shared" si="6"/>
        <v>86.25</v>
      </c>
      <c r="U11" s="22">
        <f t="shared" si="7"/>
        <v>81.25</v>
      </c>
      <c r="V11" s="21">
        <f t="shared" si="8"/>
        <v>82.083333333333329</v>
      </c>
      <c r="W11" s="21">
        <f t="shared" si="9"/>
        <v>81.875</v>
      </c>
      <c r="X11" s="20"/>
      <c r="Y11" s="20"/>
      <c r="Z11" s="20"/>
    </row>
    <row r="12" spans="1:26" ht="13.5" x14ac:dyDescent="0.25">
      <c r="A12" s="4">
        <f>TITRES_STAT!B15</f>
        <v>42023</v>
      </c>
      <c r="B12" s="2">
        <f>TITRES_STAT!C15</f>
        <v>16.399999999999999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5.4734999999999996</v>
      </c>
      <c r="G12" s="2">
        <f>'Moving Avg'!E12</f>
        <v>5.3826499999999999</v>
      </c>
      <c r="H12" s="2">
        <f>'Moving Avg'!F12</f>
        <v>0</v>
      </c>
      <c r="I12" s="2">
        <f>'Moving Avg'!G12</f>
        <v>0</v>
      </c>
      <c r="J12" s="2">
        <f>'Moving Avg'!H12</f>
        <v>0</v>
      </c>
      <c r="K12" s="18" t="str">
        <f>OBV!F12</f>
        <v>BULLISH</v>
      </c>
      <c r="L12" s="18" t="str">
        <f>OBV!G12</f>
        <v>STRONG</v>
      </c>
      <c r="M12" s="18" t="str">
        <f>OBV!H12</f>
        <v>CONFIRMED BULLISH</v>
      </c>
      <c r="N12" s="21">
        <f t="shared" si="0"/>
        <v>50</v>
      </c>
      <c r="O12" s="21">
        <f t="shared" si="1"/>
        <v>100</v>
      </c>
      <c r="P12" s="21">
        <f t="shared" si="2"/>
        <v>75</v>
      </c>
      <c r="Q12" s="21">
        <f t="shared" si="3"/>
        <v>100</v>
      </c>
      <c r="R12" s="22">
        <f t="shared" si="4"/>
        <v>78.75</v>
      </c>
      <c r="S12" s="22">
        <f t="shared" si="5"/>
        <v>81.25</v>
      </c>
      <c r="T12" s="22">
        <f t="shared" si="6"/>
        <v>86.25</v>
      </c>
      <c r="U12" s="22">
        <f t="shared" si="7"/>
        <v>81.25</v>
      </c>
      <c r="V12" s="21">
        <f t="shared" si="8"/>
        <v>82.083333333333329</v>
      </c>
      <c r="W12" s="21">
        <f t="shared" si="9"/>
        <v>81.875</v>
      </c>
      <c r="X12" s="20"/>
      <c r="Y12" s="20"/>
      <c r="Z12" s="20"/>
    </row>
    <row r="13" spans="1:26" ht="13.5" x14ac:dyDescent="0.25">
      <c r="A13" s="4">
        <f>TITRES_STAT!B16</f>
        <v>42024</v>
      </c>
      <c r="B13" s="2">
        <f>TITRES_STAT!C16</f>
        <v>16.7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5.5826399999999996</v>
      </c>
      <c r="G13" s="2">
        <f>'Moving Avg'!E13</f>
        <v>5.4407399999999999</v>
      </c>
      <c r="H13" s="2">
        <f>'Moving Avg'!F13</f>
        <v>0</v>
      </c>
      <c r="I13" s="2">
        <f>'Moving Avg'!G13</f>
        <v>0</v>
      </c>
      <c r="J13" s="2">
        <f>'Moving Avg'!H13</f>
        <v>0</v>
      </c>
      <c r="K13" s="18" t="str">
        <f>OBV!F13</f>
        <v>BULLISH</v>
      </c>
      <c r="L13" s="18" t="str">
        <f>OBV!G13</f>
        <v>STRONG</v>
      </c>
      <c r="M13" s="18" t="str">
        <f>OBV!H13</f>
        <v>CONFIRMED BULLISH</v>
      </c>
      <c r="N13" s="21">
        <f t="shared" si="0"/>
        <v>50</v>
      </c>
      <c r="O13" s="21">
        <f t="shared" si="1"/>
        <v>100</v>
      </c>
      <c r="P13" s="21">
        <f t="shared" si="2"/>
        <v>75</v>
      </c>
      <c r="Q13" s="21">
        <f t="shared" si="3"/>
        <v>100</v>
      </c>
      <c r="R13" s="22">
        <f t="shared" si="4"/>
        <v>78.75</v>
      </c>
      <c r="S13" s="22">
        <f t="shared" si="5"/>
        <v>81.25</v>
      </c>
      <c r="T13" s="22">
        <f t="shared" si="6"/>
        <v>86.25</v>
      </c>
      <c r="U13" s="22">
        <f t="shared" si="7"/>
        <v>81.25</v>
      </c>
      <c r="V13" s="21">
        <f t="shared" si="8"/>
        <v>82.083333333333329</v>
      </c>
      <c r="W13" s="21">
        <f t="shared" si="9"/>
        <v>81.875</v>
      </c>
      <c r="X13" s="20"/>
      <c r="Y13" s="20"/>
      <c r="Z13" s="20"/>
    </row>
    <row r="14" spans="1:26" ht="13.5" x14ac:dyDescent="0.25">
      <c r="A14" s="4">
        <f>TITRES_STAT!B17</f>
        <v>42025</v>
      </c>
      <c r="B14" s="2">
        <f>TITRES_STAT!C17</f>
        <v>16.600000000000001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5.6847399999999997</v>
      </c>
      <c r="G14" s="2">
        <f>'Moving Avg'!E14</f>
        <v>5.4935500000000008</v>
      </c>
      <c r="H14" s="2">
        <f>'Moving Avg'!F14</f>
        <v>0</v>
      </c>
      <c r="I14" s="2">
        <f>'Moving Avg'!G14</f>
        <v>0</v>
      </c>
      <c r="J14" s="2">
        <f>'Moving Avg'!H14</f>
        <v>0</v>
      </c>
      <c r="K14" s="18" t="str">
        <f>OBV!F14</f>
        <v>BULLISH</v>
      </c>
      <c r="L14" s="18" t="str">
        <f>OBV!G14</f>
        <v>STRONG</v>
      </c>
      <c r="M14" s="18" t="str">
        <f>OBV!H14</f>
        <v>CONFIRMED BULLISH</v>
      </c>
      <c r="N14" s="21">
        <f t="shared" si="0"/>
        <v>50</v>
      </c>
      <c r="O14" s="21">
        <f t="shared" si="1"/>
        <v>100</v>
      </c>
      <c r="P14" s="21">
        <f t="shared" si="2"/>
        <v>75</v>
      </c>
      <c r="Q14" s="21">
        <f t="shared" si="3"/>
        <v>100</v>
      </c>
      <c r="R14" s="22">
        <f t="shared" si="4"/>
        <v>78.75</v>
      </c>
      <c r="S14" s="22">
        <f t="shared" si="5"/>
        <v>81.25</v>
      </c>
      <c r="T14" s="22">
        <f t="shared" si="6"/>
        <v>86.25</v>
      </c>
      <c r="U14" s="22">
        <f t="shared" si="7"/>
        <v>81.25</v>
      </c>
      <c r="V14" s="21">
        <f t="shared" si="8"/>
        <v>82.083333333333329</v>
      </c>
      <c r="W14" s="21">
        <f t="shared" si="9"/>
        <v>81.875</v>
      </c>
      <c r="X14" s="20"/>
      <c r="Y14" s="20"/>
      <c r="Z14" s="20"/>
    </row>
    <row r="15" spans="1:26" ht="13.5" x14ac:dyDescent="0.25">
      <c r="A15" s="4">
        <f>TITRES_STAT!B18</f>
        <v>42026</v>
      </c>
      <c r="B15" s="2">
        <f>TITRES_STAT!C18</f>
        <v>16.7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5.7952999999999992</v>
      </c>
      <c r="G15" s="2">
        <f>'Moving Avg'!E15</f>
        <v>5.5534100000000013</v>
      </c>
      <c r="H15" s="2">
        <f>'Moving Avg'!F15</f>
        <v>0</v>
      </c>
      <c r="I15" s="2">
        <f>'Moving Avg'!G15</f>
        <v>0</v>
      </c>
      <c r="J15" s="2">
        <f>'Moving Avg'!H15</f>
        <v>0</v>
      </c>
      <c r="K15" s="18" t="str">
        <f>OBV!F15</f>
        <v>BULLISH</v>
      </c>
      <c r="L15" s="18" t="str">
        <f>OBV!G15</f>
        <v>STRONG</v>
      </c>
      <c r="M15" s="18" t="str">
        <f>OBV!H15</f>
        <v>CONFIRMED BULLISH</v>
      </c>
      <c r="N15" s="21">
        <f t="shared" si="0"/>
        <v>50</v>
      </c>
      <c r="O15" s="21">
        <f t="shared" si="1"/>
        <v>100</v>
      </c>
      <c r="P15" s="21">
        <f t="shared" si="2"/>
        <v>75</v>
      </c>
      <c r="Q15" s="21">
        <f t="shared" si="3"/>
        <v>100</v>
      </c>
      <c r="R15" s="22">
        <f t="shared" si="4"/>
        <v>78.75</v>
      </c>
      <c r="S15" s="22">
        <f t="shared" si="5"/>
        <v>81.25</v>
      </c>
      <c r="T15" s="22">
        <f t="shared" si="6"/>
        <v>86.25</v>
      </c>
      <c r="U15" s="22">
        <f t="shared" si="7"/>
        <v>81.25</v>
      </c>
      <c r="V15" s="21">
        <f t="shared" si="8"/>
        <v>82.083333333333329</v>
      </c>
      <c r="W15" s="21">
        <f t="shared" si="9"/>
        <v>81.875</v>
      </c>
      <c r="X15" s="20"/>
      <c r="Y15" s="20"/>
      <c r="Z15" s="20"/>
    </row>
    <row r="16" spans="1:26" ht="13.5" x14ac:dyDescent="0.25">
      <c r="A16" s="4">
        <f>TITRES_STAT!B19</f>
        <v>42027</v>
      </c>
      <c r="B16" s="2">
        <f>TITRES_STAT!C19</f>
        <v>16.899999999999999</v>
      </c>
      <c r="C16" s="2">
        <f>RSI!I16</f>
        <v>86.598550552453275</v>
      </c>
      <c r="D16" s="2">
        <f>MACD!E16</f>
        <v>0</v>
      </c>
      <c r="E16" s="2">
        <f>MACD!F16</f>
        <v>0</v>
      </c>
      <c r="F16" s="2">
        <f>'Moving Avg'!D16</f>
        <v>5.8657199999999996</v>
      </c>
      <c r="G16" s="2">
        <f>'Moving Avg'!E16</f>
        <v>5.6203100000000017</v>
      </c>
      <c r="H16" s="2">
        <f>'Moving Avg'!F16</f>
        <v>0</v>
      </c>
      <c r="I16" s="2">
        <f>'Moving Avg'!G16</f>
        <v>0</v>
      </c>
      <c r="J16" s="2">
        <f>'Moving Avg'!H16</f>
        <v>0</v>
      </c>
      <c r="K16" s="18" t="str">
        <f>OBV!F16</f>
        <v>BULLISH</v>
      </c>
      <c r="L16" s="18" t="str">
        <f>OBV!G16</f>
        <v>STRONG</v>
      </c>
      <c r="M16" s="18" t="str">
        <f>OBV!H16</f>
        <v>CONFIRMED BULLISH</v>
      </c>
      <c r="N16" s="21">
        <f t="shared" si="0"/>
        <v>50</v>
      </c>
      <c r="O16" s="21">
        <f t="shared" si="1"/>
        <v>100</v>
      </c>
      <c r="P16" s="21">
        <f t="shared" si="2"/>
        <v>75</v>
      </c>
      <c r="Q16" s="21">
        <f t="shared" si="3"/>
        <v>100</v>
      </c>
      <c r="R16" s="22">
        <f t="shared" si="4"/>
        <v>78.75</v>
      </c>
      <c r="S16" s="22">
        <f t="shared" si="5"/>
        <v>81.25</v>
      </c>
      <c r="T16" s="22">
        <f t="shared" si="6"/>
        <v>86.25</v>
      </c>
      <c r="U16" s="22">
        <f t="shared" si="7"/>
        <v>81.25</v>
      </c>
      <c r="V16" s="21">
        <f t="shared" si="8"/>
        <v>82.083333333333329</v>
      </c>
      <c r="W16" s="21">
        <f t="shared" si="9"/>
        <v>81.875</v>
      </c>
      <c r="X16" s="20"/>
      <c r="Y16" s="20"/>
      <c r="Z16" s="20"/>
    </row>
    <row r="17" spans="1:26" ht="13.5" x14ac:dyDescent="0.25">
      <c r="A17" s="4">
        <f>TITRES_STAT!B20</f>
        <v>42030</v>
      </c>
      <c r="B17" s="2">
        <f>TITRES_STAT!C20</f>
        <v>17</v>
      </c>
      <c r="C17" s="2">
        <f>RSI!I17</f>
        <v>87.176101233941637</v>
      </c>
      <c r="D17" s="2">
        <f>MACD!E17</f>
        <v>0</v>
      </c>
      <c r="E17" s="2">
        <f>MACD!F17</f>
        <v>0</v>
      </c>
      <c r="F17" s="2">
        <f>'Moving Avg'!D17</f>
        <v>5.9079600000000001</v>
      </c>
      <c r="G17" s="2">
        <f>'Moving Avg'!E17</f>
        <v>5.6907300000000003</v>
      </c>
      <c r="H17" s="2">
        <f>'Moving Avg'!F17</f>
        <v>0</v>
      </c>
      <c r="I17" s="2">
        <f>'Moving Avg'!G17</f>
        <v>0</v>
      </c>
      <c r="J17" s="2">
        <f>'Moving Avg'!H17</f>
        <v>0</v>
      </c>
      <c r="K17" s="18" t="str">
        <f>OBV!F17</f>
        <v>BULLISH</v>
      </c>
      <c r="L17" s="18" t="str">
        <f>OBV!G17</f>
        <v>STRONG</v>
      </c>
      <c r="M17" s="18" t="str">
        <f>OBV!H17</f>
        <v>CONFIRMED BULLISH</v>
      </c>
      <c r="N17" s="21">
        <f t="shared" si="0"/>
        <v>50</v>
      </c>
      <c r="O17" s="21">
        <f t="shared" si="1"/>
        <v>100</v>
      </c>
      <c r="P17" s="21">
        <f t="shared" si="2"/>
        <v>75</v>
      </c>
      <c r="Q17" s="21">
        <f t="shared" si="3"/>
        <v>100</v>
      </c>
      <c r="R17" s="22">
        <f t="shared" si="4"/>
        <v>78.75</v>
      </c>
      <c r="S17" s="22">
        <f t="shared" si="5"/>
        <v>81.25</v>
      </c>
      <c r="T17" s="22">
        <f t="shared" si="6"/>
        <v>86.25</v>
      </c>
      <c r="U17" s="22">
        <f t="shared" si="7"/>
        <v>81.25</v>
      </c>
      <c r="V17" s="21">
        <f t="shared" si="8"/>
        <v>82.083333333333329</v>
      </c>
      <c r="W17" s="21">
        <f t="shared" si="9"/>
        <v>81.875</v>
      </c>
      <c r="X17" s="20"/>
      <c r="Y17" s="20"/>
      <c r="Z17" s="20"/>
    </row>
    <row r="18" spans="1:26" ht="13.5" x14ac:dyDescent="0.25">
      <c r="A18" s="4">
        <f>TITRES_STAT!B21</f>
        <v>42031</v>
      </c>
      <c r="B18" s="2">
        <f>TITRES_STAT!C21</f>
        <v>16.899999999999999</v>
      </c>
      <c r="C18" s="2">
        <f>RSI!I18</f>
        <v>83.309600785327575</v>
      </c>
      <c r="D18" s="2">
        <f>MACD!E18</f>
        <v>0</v>
      </c>
      <c r="E18" s="2">
        <f>MACD!F18</f>
        <v>0</v>
      </c>
      <c r="F18" s="2">
        <f>'Moving Avg'!D18</f>
        <v>5.9220399999999991</v>
      </c>
      <c r="G18" s="2">
        <f>'Moving Avg'!E18</f>
        <v>5.7523400000000011</v>
      </c>
      <c r="H18" s="2">
        <f>'Moving Avg'!F18</f>
        <v>0</v>
      </c>
      <c r="I18" s="2">
        <f>'Moving Avg'!G18</f>
        <v>0</v>
      </c>
      <c r="J18" s="2">
        <f>'Moving Avg'!H18</f>
        <v>0</v>
      </c>
      <c r="K18" s="18" t="str">
        <f>OBV!F18</f>
        <v>BULLISH</v>
      </c>
      <c r="L18" s="18" t="str">
        <f>OBV!G18</f>
        <v>STRONG</v>
      </c>
      <c r="M18" s="18" t="str">
        <f>OBV!H18</f>
        <v>CONFIRMED BULLISH</v>
      </c>
      <c r="N18" s="21">
        <f t="shared" si="0"/>
        <v>50</v>
      </c>
      <c r="O18" s="21">
        <f t="shared" si="1"/>
        <v>100</v>
      </c>
      <c r="P18" s="21">
        <f t="shared" si="2"/>
        <v>75</v>
      </c>
      <c r="Q18" s="21">
        <f t="shared" si="3"/>
        <v>100</v>
      </c>
      <c r="R18" s="22">
        <f t="shared" si="4"/>
        <v>78.75</v>
      </c>
      <c r="S18" s="22">
        <f t="shared" si="5"/>
        <v>81.25</v>
      </c>
      <c r="T18" s="22">
        <f t="shared" si="6"/>
        <v>86.25</v>
      </c>
      <c r="U18" s="22">
        <f t="shared" si="7"/>
        <v>81.25</v>
      </c>
      <c r="V18" s="21">
        <f t="shared" si="8"/>
        <v>82.083333333333329</v>
      </c>
      <c r="W18" s="21">
        <f t="shared" si="9"/>
        <v>81.875</v>
      </c>
      <c r="X18" s="20"/>
      <c r="Y18" s="20"/>
      <c r="Z18" s="20"/>
    </row>
    <row r="19" spans="1:26" ht="13.5" x14ac:dyDescent="0.25">
      <c r="A19" s="4">
        <f>TITRES_STAT!B22</f>
        <v>42032</v>
      </c>
      <c r="B19" s="2">
        <f>TITRES_STAT!C22</f>
        <v>16.64</v>
      </c>
      <c r="C19" s="2">
        <f>RSI!I19</f>
        <v>74.108274372216385</v>
      </c>
      <c r="D19" s="2">
        <f>MACD!E19</f>
        <v>0</v>
      </c>
      <c r="E19" s="2">
        <f>MACD!F19</f>
        <v>0</v>
      </c>
      <c r="F19" s="2">
        <f>'Moving Avg'!D19</f>
        <v>5.9248599999999998</v>
      </c>
      <c r="G19" s="2">
        <f>'Moving Avg'!E19</f>
        <v>5.8048000000000002</v>
      </c>
      <c r="H19" s="2">
        <f>'Moving Avg'!F19</f>
        <v>0</v>
      </c>
      <c r="I19" s="2">
        <f>'Moving Avg'!G19</f>
        <v>0</v>
      </c>
      <c r="J19" s="2">
        <f>'Moving Avg'!H19</f>
        <v>0</v>
      </c>
      <c r="K19" s="18" t="str">
        <f>OBV!F19</f>
        <v>BULLISH</v>
      </c>
      <c r="L19" s="18" t="str">
        <f>OBV!G19</f>
        <v>STRONG</v>
      </c>
      <c r="M19" s="18" t="str">
        <f>OBV!H19</f>
        <v>CONFIRMED BULLISH</v>
      </c>
      <c r="N19" s="21">
        <f t="shared" si="0"/>
        <v>50</v>
      </c>
      <c r="O19" s="21">
        <f t="shared" si="1"/>
        <v>100</v>
      </c>
      <c r="P19" s="21">
        <f t="shared" si="2"/>
        <v>75</v>
      </c>
      <c r="Q19" s="21">
        <f t="shared" si="3"/>
        <v>100</v>
      </c>
      <c r="R19" s="22">
        <f t="shared" si="4"/>
        <v>78.75</v>
      </c>
      <c r="S19" s="22">
        <f t="shared" si="5"/>
        <v>81.25</v>
      </c>
      <c r="T19" s="22">
        <f t="shared" si="6"/>
        <v>86.25</v>
      </c>
      <c r="U19" s="22">
        <f t="shared" si="7"/>
        <v>81.25</v>
      </c>
      <c r="V19" s="21">
        <f t="shared" si="8"/>
        <v>82.083333333333329</v>
      </c>
      <c r="W19" s="21">
        <f t="shared" si="9"/>
        <v>81.875</v>
      </c>
      <c r="X19" s="20"/>
      <c r="Y19" s="20"/>
      <c r="Z19" s="20"/>
    </row>
    <row r="20" spans="1:26" ht="13.5" x14ac:dyDescent="0.25">
      <c r="A20" s="4">
        <f>TITRES_STAT!B23</f>
        <v>42033</v>
      </c>
      <c r="B20" s="2">
        <f>TITRES_STAT!C23</f>
        <v>17</v>
      </c>
      <c r="C20" s="2">
        <f>RSI!I20</f>
        <v>77.769632644443888</v>
      </c>
      <c r="D20" s="2">
        <f>MACD!E20</f>
        <v>0</v>
      </c>
      <c r="E20" s="2">
        <f>MACD!F20</f>
        <v>0</v>
      </c>
      <c r="F20" s="2">
        <f>'Moving Avg'!D20</f>
        <v>5.9459800000000005</v>
      </c>
      <c r="G20" s="2">
        <f>'Moving Avg'!E20</f>
        <v>5.8706399999999999</v>
      </c>
      <c r="H20" s="2">
        <f>'Moving Avg'!F20</f>
        <v>5.6049842105263146</v>
      </c>
      <c r="I20" s="2">
        <f>'Moving Avg'!G20</f>
        <v>0</v>
      </c>
      <c r="J20" s="2">
        <f>'Moving Avg'!H20</f>
        <v>0</v>
      </c>
      <c r="K20" s="18" t="str">
        <f>OBV!F20</f>
        <v>BULLISH</v>
      </c>
      <c r="L20" s="18" t="str">
        <f>OBV!G20</f>
        <v>STRONG</v>
      </c>
      <c r="M20" s="18" t="str">
        <f>OBV!H20</f>
        <v>CONFIRMED BULLISH</v>
      </c>
      <c r="N20" s="21">
        <f t="shared" si="0"/>
        <v>50</v>
      </c>
      <c r="O20" s="21">
        <f t="shared" si="1"/>
        <v>100</v>
      </c>
      <c r="P20" s="21">
        <f t="shared" si="2"/>
        <v>75</v>
      </c>
      <c r="Q20" s="21">
        <f t="shared" si="3"/>
        <v>100</v>
      </c>
      <c r="R20" s="22">
        <f t="shared" si="4"/>
        <v>78.75</v>
      </c>
      <c r="S20" s="22">
        <f t="shared" si="5"/>
        <v>81.25</v>
      </c>
      <c r="T20" s="22">
        <f t="shared" si="6"/>
        <v>86.25</v>
      </c>
      <c r="U20" s="22">
        <f t="shared" si="7"/>
        <v>81.25</v>
      </c>
      <c r="V20" s="21">
        <f t="shared" si="8"/>
        <v>82.083333333333329</v>
      </c>
      <c r="W20" s="21">
        <f t="shared" si="9"/>
        <v>81.875</v>
      </c>
      <c r="X20" s="20"/>
      <c r="Y20" s="20"/>
      <c r="Z20" s="20"/>
    </row>
    <row r="21" spans="1:26" ht="13.5" x14ac:dyDescent="0.25">
      <c r="A21" s="4">
        <f>TITRES_STAT!B24</f>
        <v>42034</v>
      </c>
      <c r="B21" s="2">
        <f>TITRES_STAT!C24</f>
        <v>17</v>
      </c>
      <c r="C21" s="2">
        <f>RSI!I21</f>
        <v>77.769632644443888</v>
      </c>
      <c r="D21" s="2">
        <f>MACD!E21</f>
        <v>0</v>
      </c>
      <c r="E21" s="2">
        <f>MACD!F21</f>
        <v>0</v>
      </c>
      <c r="F21" s="2">
        <f>'Moving Avg'!D21</f>
        <v>5.9530199999999995</v>
      </c>
      <c r="G21" s="2">
        <f>'Moving Avg'!E21</f>
        <v>5.90937</v>
      </c>
      <c r="H21" s="2">
        <f>'Moving Avg'!F21</f>
        <v>5.6240049999999986</v>
      </c>
      <c r="I21" s="2">
        <f>'Moving Avg'!G21</f>
        <v>0</v>
      </c>
      <c r="J21" s="2">
        <f>'Moving Avg'!H21</f>
        <v>0</v>
      </c>
      <c r="K21" s="18" t="str">
        <f>OBV!F21</f>
        <v>BULLISH</v>
      </c>
      <c r="L21" s="18" t="str">
        <f>OBV!G21</f>
        <v>STRONG</v>
      </c>
      <c r="M21" s="18" t="str">
        <f>OBV!H21</f>
        <v>CONFIRMED BULLISH</v>
      </c>
      <c r="N21" s="21">
        <f t="shared" si="0"/>
        <v>50</v>
      </c>
      <c r="O21" s="21">
        <f t="shared" si="1"/>
        <v>100</v>
      </c>
      <c r="P21" s="21">
        <f t="shared" si="2"/>
        <v>75</v>
      </c>
      <c r="Q21" s="21">
        <f t="shared" si="3"/>
        <v>100</v>
      </c>
      <c r="R21" s="22">
        <f t="shared" si="4"/>
        <v>78.75</v>
      </c>
      <c r="S21" s="22">
        <f t="shared" si="5"/>
        <v>81.25</v>
      </c>
      <c r="T21" s="22">
        <f t="shared" si="6"/>
        <v>86.25</v>
      </c>
      <c r="U21" s="22">
        <f t="shared" si="7"/>
        <v>81.25</v>
      </c>
      <c r="V21" s="21">
        <f t="shared" si="8"/>
        <v>82.083333333333329</v>
      </c>
      <c r="W21" s="21">
        <f t="shared" si="9"/>
        <v>81.875</v>
      </c>
      <c r="X21" s="20"/>
      <c r="Y21" s="20"/>
      <c r="Z21" s="20"/>
    </row>
    <row r="22" spans="1:26" ht="13.5" x14ac:dyDescent="0.25">
      <c r="A22" s="4">
        <f>TITRES_STAT!B25</f>
        <v>42037</v>
      </c>
      <c r="B22" s="2">
        <f>TITRES_STAT!C25</f>
        <v>17.079999999999998</v>
      </c>
      <c r="C22" s="2">
        <f>RSI!I22</f>
        <v>78.552520146699194</v>
      </c>
      <c r="D22" s="2">
        <f>MACD!E22</f>
        <v>0</v>
      </c>
      <c r="E22" s="2">
        <f>MACD!F22</f>
        <v>0</v>
      </c>
      <c r="F22" s="2">
        <f>'Moving Avg'!D22</f>
        <v>5.9586600000000001</v>
      </c>
      <c r="G22" s="2">
        <f>'Moving Avg'!E22</f>
        <v>5.9333100000000005</v>
      </c>
      <c r="H22" s="2">
        <f>'Moving Avg'!F22</f>
        <v>5.6579799999999993</v>
      </c>
      <c r="I22" s="2">
        <f>'Moving Avg'!G22</f>
        <v>0</v>
      </c>
      <c r="J22" s="2">
        <f>'Moving Avg'!H22</f>
        <v>0</v>
      </c>
      <c r="K22" s="18" t="str">
        <f>OBV!F22</f>
        <v>BULLISH</v>
      </c>
      <c r="L22" s="18" t="str">
        <f>OBV!G22</f>
        <v>STRONG</v>
      </c>
      <c r="M22" s="18" t="str">
        <f>OBV!H22</f>
        <v>CONFIRMED BULLISH</v>
      </c>
      <c r="N22" s="21">
        <f t="shared" si="0"/>
        <v>50</v>
      </c>
      <c r="O22" s="21">
        <f t="shared" si="1"/>
        <v>100</v>
      </c>
      <c r="P22" s="21">
        <f t="shared" si="2"/>
        <v>75</v>
      </c>
      <c r="Q22" s="21">
        <f t="shared" si="3"/>
        <v>100</v>
      </c>
      <c r="R22" s="22">
        <f t="shared" si="4"/>
        <v>78.75</v>
      </c>
      <c r="S22" s="22">
        <f t="shared" si="5"/>
        <v>81.25</v>
      </c>
      <c r="T22" s="22">
        <f t="shared" si="6"/>
        <v>86.25</v>
      </c>
      <c r="U22" s="22">
        <f t="shared" si="7"/>
        <v>81.25</v>
      </c>
      <c r="V22" s="21">
        <f t="shared" si="8"/>
        <v>82.083333333333329</v>
      </c>
      <c r="W22" s="21">
        <f t="shared" si="9"/>
        <v>81.875</v>
      </c>
      <c r="X22" s="20"/>
      <c r="Y22" s="20"/>
      <c r="Z22" s="20"/>
    </row>
    <row r="23" spans="1:26" ht="13.5" x14ac:dyDescent="0.25">
      <c r="A23" s="4">
        <f>TITRES_STAT!B26</f>
        <v>42038</v>
      </c>
      <c r="B23" s="2">
        <f>TITRES_STAT!C26</f>
        <v>17.079999999999998</v>
      </c>
      <c r="C23" s="2">
        <f>RSI!I23</f>
        <v>78.55252014669918</v>
      </c>
      <c r="D23" s="2">
        <f>MACD!E23</f>
        <v>0</v>
      </c>
      <c r="E23" s="2">
        <f>MACD!F23</f>
        <v>0</v>
      </c>
      <c r="F23" s="2">
        <f>'Moving Avg'!D23</f>
        <v>5.9713400000000005</v>
      </c>
      <c r="G23" s="2">
        <f>'Moving Avg'!E23</f>
        <v>5.9466899999999994</v>
      </c>
      <c r="H23" s="2">
        <f>'Moving Avg'!F23</f>
        <v>5.6937149999999992</v>
      </c>
      <c r="I23" s="2">
        <f>'Moving Avg'!G23</f>
        <v>0</v>
      </c>
      <c r="J23" s="2">
        <f>'Moving Avg'!H23</f>
        <v>0</v>
      </c>
      <c r="K23" s="18" t="str">
        <f>OBV!F23</f>
        <v>BULLISH</v>
      </c>
      <c r="L23" s="18" t="str">
        <f>OBV!G23</f>
        <v>STRONG</v>
      </c>
      <c r="M23" s="18" t="str">
        <f>OBV!H23</f>
        <v>CONFIRMED BULLISH</v>
      </c>
      <c r="N23" s="21">
        <f t="shared" si="0"/>
        <v>50</v>
      </c>
      <c r="O23" s="21">
        <f t="shared" si="1"/>
        <v>100</v>
      </c>
      <c r="P23" s="21">
        <f t="shared" si="2"/>
        <v>75</v>
      </c>
      <c r="Q23" s="21">
        <f t="shared" si="3"/>
        <v>100</v>
      </c>
      <c r="R23" s="22">
        <f t="shared" si="4"/>
        <v>78.75</v>
      </c>
      <c r="S23" s="22">
        <f t="shared" si="5"/>
        <v>81.25</v>
      </c>
      <c r="T23" s="22">
        <f t="shared" si="6"/>
        <v>86.25</v>
      </c>
      <c r="U23" s="22">
        <f t="shared" si="7"/>
        <v>81.25</v>
      </c>
      <c r="V23" s="21">
        <f t="shared" si="8"/>
        <v>82.083333333333329</v>
      </c>
      <c r="W23" s="21">
        <f t="shared" si="9"/>
        <v>81.875</v>
      </c>
      <c r="X23" s="20"/>
      <c r="Y23" s="20"/>
      <c r="Z23" s="20"/>
    </row>
    <row r="24" spans="1:26" ht="13.5" x14ac:dyDescent="0.25">
      <c r="A24" s="4">
        <f>TITRES_STAT!B27</f>
        <v>42039</v>
      </c>
      <c r="B24" s="2">
        <f>TITRES_STAT!C27</f>
        <v>17</v>
      </c>
      <c r="C24" s="2">
        <f>RSI!I24</f>
        <v>75.470064688385506</v>
      </c>
      <c r="D24" s="2">
        <f>MACD!E24</f>
        <v>0</v>
      </c>
      <c r="E24" s="2">
        <f>MACD!F24</f>
        <v>0</v>
      </c>
      <c r="F24" s="2">
        <f>'Moving Avg'!D24</f>
        <v>5.9966800000000005</v>
      </c>
      <c r="G24" s="2">
        <f>'Moving Avg'!E24</f>
        <v>5.9607699999999992</v>
      </c>
      <c r="H24" s="2">
        <f>'Moving Avg'!F24</f>
        <v>5.7271599999999996</v>
      </c>
      <c r="I24" s="2">
        <f>'Moving Avg'!G24</f>
        <v>0</v>
      </c>
      <c r="J24" s="2">
        <f>'Moving Avg'!H24</f>
        <v>0</v>
      </c>
      <c r="K24" s="18" t="str">
        <f>OBV!F24</f>
        <v>BULLISH</v>
      </c>
      <c r="L24" s="18" t="str">
        <f>OBV!G24</f>
        <v>STRONG</v>
      </c>
      <c r="M24" s="18" t="str">
        <f>OBV!H24</f>
        <v>CONFIRMED BULLISH</v>
      </c>
      <c r="N24" s="21">
        <f t="shared" si="0"/>
        <v>50</v>
      </c>
      <c r="O24" s="21">
        <f t="shared" si="1"/>
        <v>100</v>
      </c>
      <c r="P24" s="21">
        <f t="shared" si="2"/>
        <v>75</v>
      </c>
      <c r="Q24" s="21">
        <f t="shared" si="3"/>
        <v>100</v>
      </c>
      <c r="R24" s="22">
        <f t="shared" si="4"/>
        <v>78.75</v>
      </c>
      <c r="S24" s="22">
        <f t="shared" si="5"/>
        <v>81.25</v>
      </c>
      <c r="T24" s="22">
        <f t="shared" si="6"/>
        <v>86.25</v>
      </c>
      <c r="U24" s="22">
        <f t="shared" si="7"/>
        <v>81.25</v>
      </c>
      <c r="V24" s="21">
        <f t="shared" si="8"/>
        <v>82.083333333333329</v>
      </c>
      <c r="W24" s="21">
        <f t="shared" si="9"/>
        <v>81.875</v>
      </c>
      <c r="X24" s="20"/>
      <c r="Y24" s="20"/>
      <c r="Z24" s="20"/>
    </row>
    <row r="25" spans="1:26" ht="13.5" x14ac:dyDescent="0.25">
      <c r="A25" s="4">
        <f>TITRES_STAT!B28</f>
        <v>42040</v>
      </c>
      <c r="B25" s="2">
        <f>TITRES_STAT!C28</f>
        <v>17</v>
      </c>
      <c r="C25" s="2">
        <f>RSI!I25</f>
        <v>75.47006468838552</v>
      </c>
      <c r="D25" s="2">
        <f>MACD!E25</f>
        <v>0</v>
      </c>
      <c r="E25" s="2">
        <f>MACD!F25</f>
        <v>0</v>
      </c>
      <c r="F25" s="2">
        <f>'Moving Avg'!D25</f>
        <v>5.9966799999999996</v>
      </c>
      <c r="G25" s="2">
        <f>'Moving Avg'!E25</f>
        <v>5.9713299999999991</v>
      </c>
      <c r="H25" s="2">
        <f>'Moving Avg'!F25</f>
        <v>5.7623699999999998</v>
      </c>
      <c r="I25" s="2">
        <f>'Moving Avg'!G25</f>
        <v>0</v>
      </c>
      <c r="J25" s="2">
        <f>'Moving Avg'!H25</f>
        <v>0</v>
      </c>
      <c r="K25" s="18" t="str">
        <f>OBV!F25</f>
        <v>BULLISH</v>
      </c>
      <c r="L25" s="18" t="str">
        <f>OBV!G25</f>
        <v>NEUTRAL</v>
      </c>
      <c r="M25" s="18" t="str">
        <f>OBV!H25</f>
        <v>NEUTRAL</v>
      </c>
      <c r="N25" s="21">
        <f t="shared" si="0"/>
        <v>50</v>
      </c>
      <c r="O25" s="21">
        <f t="shared" si="1"/>
        <v>100</v>
      </c>
      <c r="P25" s="21">
        <f t="shared" si="2"/>
        <v>75</v>
      </c>
      <c r="Q25" s="21">
        <f t="shared" si="3"/>
        <v>49.5</v>
      </c>
      <c r="R25" s="22">
        <f t="shared" si="4"/>
        <v>71.174999999999997</v>
      </c>
      <c r="S25" s="22">
        <f t="shared" si="5"/>
        <v>68.625</v>
      </c>
      <c r="T25" s="22">
        <f t="shared" si="6"/>
        <v>63.525000000000006</v>
      </c>
      <c r="U25" s="22">
        <f t="shared" si="7"/>
        <v>68.625</v>
      </c>
      <c r="V25" s="21">
        <f t="shared" si="8"/>
        <v>67.775000000000006</v>
      </c>
      <c r="W25" s="21">
        <f t="shared" si="9"/>
        <v>67.987500000000011</v>
      </c>
      <c r="X25" s="20"/>
      <c r="Y25" s="20"/>
      <c r="Z25" s="20"/>
    </row>
    <row r="26" spans="1:26" ht="13.5" x14ac:dyDescent="0.25">
      <c r="A26" s="4">
        <f>TITRES_STAT!B29</f>
        <v>42041</v>
      </c>
      <c r="B26" s="2">
        <f>TITRES_STAT!C29</f>
        <v>17</v>
      </c>
      <c r="C26" s="2">
        <f>RSI!I26</f>
        <v>75.47006468838552</v>
      </c>
      <c r="D26" s="2">
        <f>MACD!E26</f>
        <v>0</v>
      </c>
      <c r="E26" s="2">
        <f>MACD!F26</f>
        <v>0</v>
      </c>
      <c r="F26" s="2">
        <f>'Moving Avg'!D26</f>
        <v>5.9966799999999996</v>
      </c>
      <c r="G26" s="2">
        <f>'Moving Avg'!E26</f>
        <v>5.9748499999999991</v>
      </c>
      <c r="H26" s="2">
        <f>'Moving Avg'!F26</f>
        <v>5.79758</v>
      </c>
      <c r="I26" s="2">
        <f>'Moving Avg'!G26</f>
        <v>0</v>
      </c>
      <c r="J26" s="2">
        <f>'Moving Avg'!H26</f>
        <v>0</v>
      </c>
      <c r="K26" s="18" t="str">
        <f>OBV!F26</f>
        <v>BULLISH</v>
      </c>
      <c r="L26" s="18" t="str">
        <f>OBV!G26</f>
        <v>NEUTRAL</v>
      </c>
      <c r="M26" s="18" t="str">
        <f>OBV!H26</f>
        <v>NEUTRAL</v>
      </c>
      <c r="N26" s="21">
        <f t="shared" si="0"/>
        <v>50</v>
      </c>
      <c r="O26" s="21">
        <f t="shared" si="1"/>
        <v>100</v>
      </c>
      <c r="P26" s="21">
        <f t="shared" si="2"/>
        <v>75</v>
      </c>
      <c r="Q26" s="21">
        <f t="shared" si="3"/>
        <v>49.5</v>
      </c>
      <c r="R26" s="22">
        <f t="shared" si="4"/>
        <v>71.174999999999997</v>
      </c>
      <c r="S26" s="22">
        <f t="shared" si="5"/>
        <v>68.625</v>
      </c>
      <c r="T26" s="22">
        <f t="shared" si="6"/>
        <v>63.525000000000006</v>
      </c>
      <c r="U26" s="22">
        <f t="shared" si="7"/>
        <v>68.625</v>
      </c>
      <c r="V26" s="21">
        <f t="shared" si="8"/>
        <v>67.775000000000006</v>
      </c>
      <c r="W26" s="21">
        <f t="shared" si="9"/>
        <v>67.987500000000011</v>
      </c>
      <c r="X26" s="20"/>
      <c r="Y26" s="20"/>
      <c r="Z26" s="20"/>
    </row>
    <row r="27" spans="1:26" ht="13.5" x14ac:dyDescent="0.25">
      <c r="A27" s="4">
        <f>TITRES_STAT!B30</f>
        <v>42044</v>
      </c>
      <c r="B27" s="2">
        <f>TITRES_STAT!C30</f>
        <v>16.97</v>
      </c>
      <c r="C27" s="2">
        <f>RSI!I27</f>
        <v>74.117519437684749</v>
      </c>
      <c r="D27" s="2">
        <f>MACD!E27</f>
        <v>4.0519457832335348E-3</v>
      </c>
      <c r="E27" s="2">
        <f>MACD!F27</f>
        <v>0</v>
      </c>
      <c r="F27" s="2">
        <f>'Moving Avg'!D27</f>
        <v>5.9889399999999995</v>
      </c>
      <c r="G27" s="2">
        <f>'Moving Avg'!E27</f>
        <v>5.9737999999999989</v>
      </c>
      <c r="H27" s="2">
        <f>'Moving Avg'!F27</f>
        <v>5.8322650000000005</v>
      </c>
      <c r="I27" s="2">
        <f>'Moving Avg'!G27</f>
        <v>0</v>
      </c>
      <c r="J27" s="2">
        <f>'Moving Avg'!H27</f>
        <v>0</v>
      </c>
      <c r="K27" s="18" t="str">
        <f>OBV!F27</f>
        <v>BEARISH</v>
      </c>
      <c r="L27" s="18" t="str">
        <f>OBV!G27</f>
        <v>NEUTRAL</v>
      </c>
      <c r="M27" s="18" t="str">
        <f>OBV!H27</f>
        <v>CONFIRMED BEARISH</v>
      </c>
      <c r="N27" s="21">
        <f t="shared" si="0"/>
        <v>50</v>
      </c>
      <c r="O27" s="21">
        <f t="shared" si="1"/>
        <v>100</v>
      </c>
      <c r="P27" s="21">
        <f t="shared" si="2"/>
        <v>75</v>
      </c>
      <c r="Q27" s="21">
        <f t="shared" si="3"/>
        <v>16.5</v>
      </c>
      <c r="R27" s="22">
        <f t="shared" si="4"/>
        <v>66.224999999999994</v>
      </c>
      <c r="S27" s="22">
        <f t="shared" si="5"/>
        <v>60.375</v>
      </c>
      <c r="T27" s="22">
        <f t="shared" si="6"/>
        <v>48.674999999999997</v>
      </c>
      <c r="U27" s="22">
        <f t="shared" si="7"/>
        <v>60.375</v>
      </c>
      <c r="V27" s="21">
        <f t="shared" si="8"/>
        <v>58.42499999999999</v>
      </c>
      <c r="W27" s="21">
        <f t="shared" si="9"/>
        <v>58.912499999999994</v>
      </c>
      <c r="X27" s="20"/>
      <c r="Y27" s="20"/>
      <c r="Z27" s="20"/>
    </row>
    <row r="28" spans="1:26" ht="13.5" x14ac:dyDescent="0.25">
      <c r="A28" s="4">
        <f>TITRES_STAT!B31</f>
        <v>42045</v>
      </c>
      <c r="B28" s="2">
        <f>TITRES_STAT!C31</f>
        <v>16.989999999999998</v>
      </c>
      <c r="C28" s="2">
        <f>RSI!I28</f>
        <v>74.446313576427428</v>
      </c>
      <c r="D28" s="2">
        <f>MACD!E28</f>
        <v>2.0307947111343871E-2</v>
      </c>
      <c r="E28" s="2">
        <f>MACD!F28</f>
        <v>0</v>
      </c>
      <c r="F28" s="2">
        <f>'Moving Avg'!D28</f>
        <v>5.9825999999999997</v>
      </c>
      <c r="G28" s="2">
        <f>'Moving Avg'!E28</f>
        <v>5.9769699999999997</v>
      </c>
      <c r="H28" s="2">
        <f>'Moving Avg'!F28</f>
        <v>5.864655</v>
      </c>
      <c r="I28" s="2">
        <f>'Moving Avg'!G28</f>
        <v>0</v>
      </c>
      <c r="J28" s="2">
        <f>'Moving Avg'!H28</f>
        <v>0</v>
      </c>
      <c r="K28" s="18" t="str">
        <f>OBV!F28</f>
        <v>BULLISH</v>
      </c>
      <c r="L28" s="18" t="str">
        <f>OBV!G28</f>
        <v>NEUTRAL</v>
      </c>
      <c r="M28" s="18" t="str">
        <f>OBV!H28</f>
        <v>BULLISH DIVERGENCE</v>
      </c>
      <c r="N28" s="21">
        <f t="shared" si="0"/>
        <v>50</v>
      </c>
      <c r="O28" s="21">
        <f t="shared" si="1"/>
        <v>100</v>
      </c>
      <c r="P28" s="21">
        <f t="shared" si="2"/>
        <v>75</v>
      </c>
      <c r="Q28" s="21">
        <f t="shared" si="3"/>
        <v>66.5</v>
      </c>
      <c r="R28" s="22">
        <f t="shared" si="4"/>
        <v>73.724999999999994</v>
      </c>
      <c r="S28" s="22">
        <f t="shared" si="5"/>
        <v>72.875</v>
      </c>
      <c r="T28" s="22">
        <f t="shared" si="6"/>
        <v>71.174999999999997</v>
      </c>
      <c r="U28" s="22">
        <f t="shared" si="7"/>
        <v>72.875</v>
      </c>
      <c r="V28" s="21">
        <f t="shared" si="8"/>
        <v>72.591666666666654</v>
      </c>
      <c r="W28" s="21">
        <f t="shared" si="9"/>
        <v>72.662499999999994</v>
      </c>
      <c r="X28" s="20"/>
      <c r="Y28" s="20"/>
      <c r="Z28" s="20"/>
    </row>
    <row r="29" spans="1:26" ht="13.5" x14ac:dyDescent="0.25">
      <c r="A29" s="4">
        <f>TITRES_STAT!B32</f>
        <v>42046</v>
      </c>
      <c r="B29" s="2">
        <f>TITRES_STAT!C32</f>
        <v>16.95</v>
      </c>
      <c r="C29" s="2">
        <f>RSI!I29</f>
        <v>72.449849884622097</v>
      </c>
      <c r="D29" s="2">
        <f>MACD!E29</f>
        <v>1.9418968697626937E-2</v>
      </c>
      <c r="E29" s="2">
        <f>MACD!F29</f>
        <v>0</v>
      </c>
      <c r="F29" s="2">
        <f>'Moving Avg'!D29</f>
        <v>5.9790800000000006</v>
      </c>
      <c r="G29" s="2">
        <f>'Moving Avg'!E29</f>
        <v>5.9878799999999996</v>
      </c>
      <c r="H29" s="2">
        <f>'Moving Avg'!F29</f>
        <v>5.8963399999999995</v>
      </c>
      <c r="I29" s="2">
        <f>'Moving Avg'!G29</f>
        <v>0</v>
      </c>
      <c r="J29" s="2">
        <f>'Moving Avg'!H29</f>
        <v>0</v>
      </c>
      <c r="K29" s="18" t="str">
        <f>OBV!F29</f>
        <v>BULLISH</v>
      </c>
      <c r="L29" s="18" t="str">
        <f>OBV!G29</f>
        <v>NEUTRAL</v>
      </c>
      <c r="M29" s="18" t="str">
        <f>OBV!H29</f>
        <v>BULLISH DIVERGENCE</v>
      </c>
      <c r="N29" s="21">
        <f t="shared" si="0"/>
        <v>50</v>
      </c>
      <c r="O29" s="21">
        <f t="shared" si="1"/>
        <v>100</v>
      </c>
      <c r="P29" s="21">
        <f t="shared" si="2"/>
        <v>75</v>
      </c>
      <c r="Q29" s="21">
        <f t="shared" si="3"/>
        <v>66.5</v>
      </c>
      <c r="R29" s="22">
        <f t="shared" si="4"/>
        <v>73.724999999999994</v>
      </c>
      <c r="S29" s="22">
        <f t="shared" si="5"/>
        <v>72.875</v>
      </c>
      <c r="T29" s="22">
        <f t="shared" si="6"/>
        <v>71.174999999999997</v>
      </c>
      <c r="U29" s="22">
        <f t="shared" si="7"/>
        <v>72.875</v>
      </c>
      <c r="V29" s="21">
        <f t="shared" si="8"/>
        <v>72.591666666666654</v>
      </c>
      <c r="W29" s="21">
        <f t="shared" si="9"/>
        <v>72.662499999999994</v>
      </c>
      <c r="X29" s="20"/>
      <c r="Y29" s="20"/>
      <c r="Z29" s="20"/>
    </row>
    <row r="30" spans="1:26" ht="13.5" x14ac:dyDescent="0.25">
      <c r="A30" s="4">
        <f>TITRES_STAT!B33</f>
        <v>42047</v>
      </c>
      <c r="B30" s="2">
        <f>TITRES_STAT!C33</f>
        <v>16.940000000000001</v>
      </c>
      <c r="C30" s="2">
        <f>RSI!I30</f>
        <v>71.934161888630328</v>
      </c>
      <c r="D30" s="2">
        <f>MACD!E30</f>
        <v>3.7009438958132357E-2</v>
      </c>
      <c r="E30" s="2">
        <f>MACD!F30</f>
        <v>0</v>
      </c>
      <c r="F30" s="2">
        <f>'Moving Avg'!D30</f>
        <v>5.9748599999999996</v>
      </c>
      <c r="G30" s="2">
        <f>'Moving Avg'!E30</f>
        <v>5.9857700000000005</v>
      </c>
      <c r="H30" s="2">
        <f>'Moving Avg'!F30</f>
        <v>5.9282049999999993</v>
      </c>
      <c r="I30" s="2">
        <f>'Moving Avg'!G30</f>
        <v>0</v>
      </c>
      <c r="J30" s="2">
        <f>'Moving Avg'!H30</f>
        <v>0</v>
      </c>
      <c r="K30" s="18" t="str">
        <f>OBV!F30</f>
        <v>BULLISH</v>
      </c>
      <c r="L30" s="18" t="str">
        <f>OBV!G30</f>
        <v>NEUTRAL</v>
      </c>
      <c r="M30" s="18" t="str">
        <f>OBV!H30</f>
        <v>BULLISH DIVERGENCE</v>
      </c>
      <c r="N30" s="21">
        <f t="shared" si="0"/>
        <v>50</v>
      </c>
      <c r="O30" s="21">
        <f t="shared" si="1"/>
        <v>100</v>
      </c>
      <c r="P30" s="21">
        <f t="shared" si="2"/>
        <v>75</v>
      </c>
      <c r="Q30" s="21">
        <f t="shared" si="3"/>
        <v>66.5</v>
      </c>
      <c r="R30" s="22">
        <f t="shared" si="4"/>
        <v>73.724999999999994</v>
      </c>
      <c r="S30" s="22">
        <f t="shared" si="5"/>
        <v>72.875</v>
      </c>
      <c r="T30" s="22">
        <f t="shared" si="6"/>
        <v>71.174999999999997</v>
      </c>
      <c r="U30" s="22">
        <f t="shared" si="7"/>
        <v>72.875</v>
      </c>
      <c r="V30" s="21">
        <f t="shared" si="8"/>
        <v>72.591666666666654</v>
      </c>
      <c r="W30" s="21">
        <f t="shared" si="9"/>
        <v>72.662499999999994</v>
      </c>
      <c r="X30" s="20"/>
      <c r="Y30" s="20"/>
      <c r="Z30" s="20"/>
    </row>
    <row r="31" spans="1:26" ht="13.5" x14ac:dyDescent="0.25">
      <c r="A31" s="4">
        <f>TITRES_STAT!B34</f>
        <v>42048</v>
      </c>
      <c r="B31" s="2">
        <f>TITRES_STAT!C34</f>
        <v>16.899999999999999</v>
      </c>
      <c r="C31" s="2">
        <f>RSI!I31</f>
        <v>69.779336328397889</v>
      </c>
      <c r="D31" s="2">
        <f>MACD!E31</f>
        <v>5.1654286723961995E-2</v>
      </c>
      <c r="E31" s="2">
        <f>MACD!F31</f>
        <v>0</v>
      </c>
      <c r="F31" s="2">
        <f>'Moving Avg'!D31</f>
        <v>5.9678199999999997</v>
      </c>
      <c r="G31" s="2">
        <f>'Moving Avg'!E31</f>
        <v>5.9822500000000005</v>
      </c>
      <c r="H31" s="2">
        <f>'Moving Avg'!F31</f>
        <v>5.9458099999999989</v>
      </c>
      <c r="I31" s="2">
        <f>'Moving Avg'!G31</f>
        <v>0</v>
      </c>
      <c r="J31" s="2">
        <f>'Moving Avg'!H31</f>
        <v>0</v>
      </c>
      <c r="K31" s="18" t="str">
        <f>OBV!F31</f>
        <v>BULLISH</v>
      </c>
      <c r="L31" s="18" t="str">
        <f>OBV!G31</f>
        <v>NEUTRAL</v>
      </c>
      <c r="M31" s="18" t="str">
        <f>OBV!H31</f>
        <v>BULLISH DIVERGENCE</v>
      </c>
      <c r="N31" s="21">
        <f t="shared" si="0"/>
        <v>50</v>
      </c>
      <c r="O31" s="21">
        <f t="shared" si="1"/>
        <v>100</v>
      </c>
      <c r="P31" s="21">
        <f t="shared" si="2"/>
        <v>75</v>
      </c>
      <c r="Q31" s="21">
        <f t="shared" si="3"/>
        <v>66.5</v>
      </c>
      <c r="R31" s="22">
        <f t="shared" si="4"/>
        <v>73.724999999999994</v>
      </c>
      <c r="S31" s="22">
        <f t="shared" si="5"/>
        <v>72.875</v>
      </c>
      <c r="T31" s="22">
        <f t="shared" si="6"/>
        <v>71.174999999999997</v>
      </c>
      <c r="U31" s="22">
        <f t="shared" si="7"/>
        <v>72.875</v>
      </c>
      <c r="V31" s="21">
        <f t="shared" si="8"/>
        <v>72.591666666666654</v>
      </c>
      <c r="W31" s="21">
        <f t="shared" si="9"/>
        <v>72.662499999999994</v>
      </c>
      <c r="X31" s="20"/>
      <c r="Y31" s="20"/>
      <c r="Z31" s="20"/>
    </row>
    <row r="32" spans="1:26" ht="13.5" x14ac:dyDescent="0.25">
      <c r="A32" s="4">
        <f>TITRES_STAT!B35</f>
        <v>42051</v>
      </c>
      <c r="B32" s="2">
        <f>TITRES_STAT!C35</f>
        <v>16.899999999999999</v>
      </c>
      <c r="C32" s="2">
        <f>RSI!I32</f>
        <v>69.779336328397889</v>
      </c>
      <c r="D32" s="2">
        <f>MACD!E32</f>
        <v>6.7279118600620968E-2</v>
      </c>
      <c r="E32" s="2">
        <f>MACD!F32</f>
        <v>0</v>
      </c>
      <c r="F32" s="2">
        <f>'Moving Avg'!D32</f>
        <v>5.9628800000000002</v>
      </c>
      <c r="G32" s="2">
        <f>'Moving Avg'!E32</f>
        <v>5.9759100000000007</v>
      </c>
      <c r="H32" s="2">
        <f>'Moving Avg'!F32</f>
        <v>5.9546099999999988</v>
      </c>
      <c r="I32" s="2">
        <f>'Moving Avg'!G32</f>
        <v>0</v>
      </c>
      <c r="J32" s="2">
        <f>'Moving Avg'!H32</f>
        <v>0</v>
      </c>
      <c r="K32" s="18" t="str">
        <f>OBV!F32</f>
        <v>BULLISH</v>
      </c>
      <c r="L32" s="18" t="str">
        <f>OBV!G32</f>
        <v>NEUTRAL</v>
      </c>
      <c r="M32" s="18" t="str">
        <f>OBV!H32</f>
        <v>BULLISH DIVERGENCE</v>
      </c>
      <c r="N32" s="21">
        <f t="shared" si="0"/>
        <v>50</v>
      </c>
      <c r="O32" s="21">
        <f t="shared" si="1"/>
        <v>100</v>
      </c>
      <c r="P32" s="21">
        <f t="shared" si="2"/>
        <v>75</v>
      </c>
      <c r="Q32" s="21">
        <f t="shared" si="3"/>
        <v>66.5</v>
      </c>
      <c r="R32" s="22">
        <f t="shared" si="4"/>
        <v>73.724999999999994</v>
      </c>
      <c r="S32" s="22">
        <f t="shared" si="5"/>
        <v>72.875</v>
      </c>
      <c r="T32" s="22">
        <f t="shared" si="6"/>
        <v>71.174999999999997</v>
      </c>
      <c r="U32" s="22">
        <f t="shared" si="7"/>
        <v>72.875</v>
      </c>
      <c r="V32" s="21">
        <f t="shared" si="8"/>
        <v>72.591666666666654</v>
      </c>
      <c r="W32" s="21">
        <f t="shared" si="9"/>
        <v>72.662499999999994</v>
      </c>
      <c r="X32" s="20"/>
      <c r="Y32" s="20"/>
      <c r="Z32" s="20"/>
    </row>
    <row r="33" spans="1:26" ht="13.5" x14ac:dyDescent="0.25">
      <c r="A33" s="4">
        <f>TITRES_STAT!B36</f>
        <v>42052</v>
      </c>
      <c r="B33" s="2">
        <f>TITRES_STAT!C36</f>
        <v>16.899999999999999</v>
      </c>
      <c r="C33" s="2">
        <f>RSI!I33</f>
        <v>69.779336328397889</v>
      </c>
      <c r="D33" s="2">
        <f>MACD!E33</f>
        <v>7.9476589517084584E-2</v>
      </c>
      <c r="E33" s="2">
        <f>MACD!F33</f>
        <v>0</v>
      </c>
      <c r="F33" s="2">
        <f>'Moving Avg'!D33</f>
        <v>5.9565399999999995</v>
      </c>
      <c r="G33" s="2">
        <f>'Moving Avg'!E33</f>
        <v>5.9695700000000009</v>
      </c>
      <c r="H33" s="2">
        <f>'Moving Avg'!F33</f>
        <v>5.9581299999999988</v>
      </c>
      <c r="I33" s="2">
        <f>'Moving Avg'!G33</f>
        <v>0</v>
      </c>
      <c r="J33" s="2">
        <f>'Moving Avg'!H33</f>
        <v>0</v>
      </c>
      <c r="K33" s="18" t="str">
        <f>OBV!F33</f>
        <v>BEARISH</v>
      </c>
      <c r="L33" s="18" t="str">
        <f>OBV!G33</f>
        <v>NEUTRAL</v>
      </c>
      <c r="M33" s="18" t="str">
        <f>OBV!H33</f>
        <v>CONFIRMED BEARISH</v>
      </c>
      <c r="N33" s="21">
        <f t="shared" si="0"/>
        <v>50</v>
      </c>
      <c r="O33" s="21">
        <f t="shared" si="1"/>
        <v>100</v>
      </c>
      <c r="P33" s="21">
        <f t="shared" si="2"/>
        <v>75</v>
      </c>
      <c r="Q33" s="21">
        <f t="shared" si="3"/>
        <v>16.5</v>
      </c>
      <c r="R33" s="22">
        <f t="shared" si="4"/>
        <v>66.224999999999994</v>
      </c>
      <c r="S33" s="22">
        <f t="shared" si="5"/>
        <v>60.375</v>
      </c>
      <c r="T33" s="22">
        <f t="shared" si="6"/>
        <v>48.674999999999997</v>
      </c>
      <c r="U33" s="22">
        <f t="shared" si="7"/>
        <v>60.375</v>
      </c>
      <c r="V33" s="21">
        <f t="shared" si="8"/>
        <v>58.42499999999999</v>
      </c>
      <c r="W33" s="21">
        <f t="shared" si="9"/>
        <v>58.912499999999994</v>
      </c>
      <c r="X33" s="20"/>
      <c r="Y33" s="20"/>
      <c r="Z33" s="20"/>
    </row>
    <row r="34" spans="1:26" ht="13.5" x14ac:dyDescent="0.25">
      <c r="A34" s="4">
        <f>TITRES_STAT!B37</f>
        <v>42053</v>
      </c>
      <c r="B34" s="2">
        <f>TITRES_STAT!C37</f>
        <v>16.899999999999999</v>
      </c>
      <c r="C34" s="2">
        <f>RSI!I34</f>
        <v>69.779336328397889</v>
      </c>
      <c r="D34" s="2">
        <f>MACD!E34</f>
        <v>8.4511342063976258E-2</v>
      </c>
      <c r="E34" s="2">
        <f>MACD!F34</f>
        <v>0</v>
      </c>
      <c r="F34" s="2">
        <f>'Moving Avg'!D34</f>
        <v>5.9530199999999995</v>
      </c>
      <c r="G34" s="2">
        <f>'Moving Avg'!E34</f>
        <v>5.966050000000001</v>
      </c>
      <c r="H34" s="2">
        <f>'Moving Avg'!F34</f>
        <v>5.9634099999999979</v>
      </c>
      <c r="I34" s="2">
        <f>'Moving Avg'!G34</f>
        <v>0</v>
      </c>
      <c r="J34" s="2">
        <f>'Moving Avg'!H34</f>
        <v>0</v>
      </c>
      <c r="K34" s="18" t="str">
        <f>OBV!F34</f>
        <v>BEARISH</v>
      </c>
      <c r="L34" s="18" t="str">
        <f>OBV!G34</f>
        <v>NEUTRAL</v>
      </c>
      <c r="M34" s="18" t="str">
        <f>OBV!H34</f>
        <v>CONFIRMED BEARISH</v>
      </c>
      <c r="N34" s="21">
        <f t="shared" si="0"/>
        <v>50</v>
      </c>
      <c r="O34" s="21">
        <f t="shared" si="1"/>
        <v>100</v>
      </c>
      <c r="P34" s="21">
        <f t="shared" si="2"/>
        <v>75</v>
      </c>
      <c r="Q34" s="21">
        <f t="shared" si="3"/>
        <v>16.5</v>
      </c>
      <c r="R34" s="22">
        <f t="shared" si="4"/>
        <v>66.224999999999994</v>
      </c>
      <c r="S34" s="22">
        <f t="shared" si="5"/>
        <v>60.375</v>
      </c>
      <c r="T34" s="22">
        <f t="shared" si="6"/>
        <v>48.674999999999997</v>
      </c>
      <c r="U34" s="22">
        <f t="shared" si="7"/>
        <v>60.375</v>
      </c>
      <c r="V34" s="21">
        <f t="shared" si="8"/>
        <v>58.42499999999999</v>
      </c>
      <c r="W34" s="21">
        <f t="shared" si="9"/>
        <v>58.912499999999994</v>
      </c>
      <c r="X34" s="20"/>
      <c r="Y34" s="20"/>
      <c r="Z34" s="20"/>
    </row>
    <row r="35" spans="1:26" ht="13.5" x14ac:dyDescent="0.25">
      <c r="A35" s="4">
        <f>TITRES_STAT!B38</f>
        <v>42054</v>
      </c>
      <c r="B35" s="2">
        <f>TITRES_STAT!C38</f>
        <v>16.89</v>
      </c>
      <c r="C35" s="2">
        <f>RSI!I35</f>
        <v>69.088350060215092</v>
      </c>
      <c r="D35" s="2">
        <f>MACD!E35</f>
        <v>8.8153255403404351E-2</v>
      </c>
      <c r="E35" s="2">
        <f>MACD!F35</f>
        <v>5.0206988095487209E-2</v>
      </c>
      <c r="F35" s="2">
        <f>'Moving Avg'!D35</f>
        <v>5.9494999999999996</v>
      </c>
      <c r="G35" s="2">
        <f>'Moving Avg'!E35</f>
        <v>5.9621800000000009</v>
      </c>
      <c r="H35" s="2">
        <f>'Moving Avg'!F35</f>
        <v>5.9667549999999974</v>
      </c>
      <c r="I35" s="2">
        <f>'Moving Avg'!G35</f>
        <v>0</v>
      </c>
      <c r="J35" s="2">
        <f>'Moving Avg'!H35</f>
        <v>0</v>
      </c>
      <c r="K35" s="18" t="str">
        <f>OBV!F35</f>
        <v>BEARISH</v>
      </c>
      <c r="L35" s="18" t="str">
        <f>OBV!G35</f>
        <v>NEUTRAL</v>
      </c>
      <c r="M35" s="18" t="str">
        <f>OBV!H35</f>
        <v>CONFIRMED BEARISH</v>
      </c>
      <c r="N35" s="21">
        <f t="shared" si="0"/>
        <v>50</v>
      </c>
      <c r="O35" s="21">
        <f t="shared" si="1"/>
        <v>100</v>
      </c>
      <c r="P35" s="21">
        <f t="shared" si="2"/>
        <v>75</v>
      </c>
      <c r="Q35" s="21">
        <f t="shared" si="3"/>
        <v>16.5</v>
      </c>
      <c r="R35" s="22">
        <f t="shared" si="4"/>
        <v>66.224999999999994</v>
      </c>
      <c r="S35" s="22">
        <f t="shared" si="5"/>
        <v>60.375</v>
      </c>
      <c r="T35" s="22">
        <f t="shared" si="6"/>
        <v>48.674999999999997</v>
      </c>
      <c r="U35" s="22">
        <f t="shared" si="7"/>
        <v>60.375</v>
      </c>
      <c r="V35" s="21">
        <f t="shared" si="8"/>
        <v>58.42499999999999</v>
      </c>
      <c r="W35" s="21">
        <f t="shared" si="9"/>
        <v>58.912499999999994</v>
      </c>
      <c r="X35" s="20"/>
      <c r="Y35" s="20"/>
      <c r="Z35" s="20"/>
    </row>
    <row r="36" spans="1:26" ht="13.5" x14ac:dyDescent="0.25">
      <c r="A36" s="4">
        <f>TITRES_STAT!B39</f>
        <v>42055</v>
      </c>
      <c r="B36" s="2">
        <f>TITRES_STAT!C39</f>
        <v>16.88</v>
      </c>
      <c r="C36" s="2">
        <f>RSI!I36</f>
        <v>68.359353942910317</v>
      </c>
      <c r="D36" s="2">
        <f>MACD!E36</f>
        <v>9.0702295707476566E-2</v>
      </c>
      <c r="E36" s="2">
        <f>MACD!F36</f>
        <v>5.8306049617885082E-2</v>
      </c>
      <c r="F36" s="2">
        <f>'Moving Avg'!D36</f>
        <v>5.9481000000000002</v>
      </c>
      <c r="G36" s="2">
        <f>'Moving Avg'!E36</f>
        <v>5.9579599999999999</v>
      </c>
      <c r="H36" s="2">
        <f>'Moving Avg'!F36</f>
        <v>5.9664049999999982</v>
      </c>
      <c r="I36" s="2">
        <f>'Moving Avg'!G36</f>
        <v>0</v>
      </c>
      <c r="J36" s="2">
        <f>'Moving Avg'!H36</f>
        <v>0</v>
      </c>
      <c r="K36" s="18" t="str">
        <f>OBV!F36</f>
        <v>BEARISH</v>
      </c>
      <c r="L36" s="18" t="str">
        <f>OBV!G36</f>
        <v>NEUTRAL</v>
      </c>
      <c r="M36" s="18" t="str">
        <f>OBV!H36</f>
        <v>CONFIRMED BEARISH</v>
      </c>
      <c r="N36" s="21">
        <f t="shared" si="0"/>
        <v>50</v>
      </c>
      <c r="O36" s="21">
        <f t="shared" si="1"/>
        <v>100</v>
      </c>
      <c r="P36" s="21">
        <f t="shared" si="2"/>
        <v>75</v>
      </c>
      <c r="Q36" s="21">
        <f t="shared" si="3"/>
        <v>16.5</v>
      </c>
      <c r="R36" s="22">
        <f t="shared" si="4"/>
        <v>66.224999999999994</v>
      </c>
      <c r="S36" s="22">
        <f t="shared" si="5"/>
        <v>60.375</v>
      </c>
      <c r="T36" s="22">
        <f t="shared" si="6"/>
        <v>48.674999999999997</v>
      </c>
      <c r="U36" s="22">
        <f t="shared" si="7"/>
        <v>60.375</v>
      </c>
      <c r="V36" s="21">
        <f t="shared" si="8"/>
        <v>58.42499999999999</v>
      </c>
      <c r="W36" s="21">
        <f t="shared" si="9"/>
        <v>58.912499999999994</v>
      </c>
      <c r="X36" s="20"/>
      <c r="Y36" s="20"/>
      <c r="Z36" s="20"/>
    </row>
    <row r="37" spans="1:26" ht="13.5" x14ac:dyDescent="0.25">
      <c r="A37" s="4">
        <f>TITRES_STAT!B40</f>
        <v>42058</v>
      </c>
      <c r="B37" s="2">
        <f>TITRES_STAT!C40</f>
        <v>16.88</v>
      </c>
      <c r="C37" s="2">
        <f>RSI!I37</f>
        <v>68.359353942910317</v>
      </c>
      <c r="D37" s="2">
        <f>MACD!E37</f>
        <v>9.0531289726820674E-2</v>
      </c>
      <c r="E37" s="2">
        <f>MACD!F37</f>
        <v>6.4751097639672212E-2</v>
      </c>
      <c r="F37" s="2">
        <f>'Moving Avg'!D37</f>
        <v>5.9466999999999999</v>
      </c>
      <c r="G37" s="2">
        <f>'Moving Avg'!E37</f>
        <v>5.95479</v>
      </c>
      <c r="H37" s="2">
        <f>'Moving Avg'!F37</f>
        <v>5.9642949999999981</v>
      </c>
      <c r="I37" s="2">
        <f>'Moving Avg'!G37</f>
        <v>0</v>
      </c>
      <c r="J37" s="2">
        <f>'Moving Avg'!H37</f>
        <v>0</v>
      </c>
      <c r="K37" s="18" t="str">
        <f>OBV!F37</f>
        <v>BEARISH</v>
      </c>
      <c r="L37" s="18" t="str">
        <f>OBV!G37</f>
        <v>NEUTRAL</v>
      </c>
      <c r="M37" s="18" t="str">
        <f>OBV!H37</f>
        <v>CONFIRMED BEARISH</v>
      </c>
      <c r="N37" s="21">
        <f t="shared" si="0"/>
        <v>50</v>
      </c>
      <c r="O37" s="21">
        <f t="shared" si="1"/>
        <v>100</v>
      </c>
      <c r="P37" s="21">
        <f t="shared" si="2"/>
        <v>75</v>
      </c>
      <c r="Q37" s="21">
        <f t="shared" si="3"/>
        <v>16.5</v>
      </c>
      <c r="R37" s="22">
        <f t="shared" si="4"/>
        <v>66.224999999999994</v>
      </c>
      <c r="S37" s="22">
        <f t="shared" si="5"/>
        <v>60.375</v>
      </c>
      <c r="T37" s="22">
        <f t="shared" si="6"/>
        <v>48.674999999999997</v>
      </c>
      <c r="U37" s="22">
        <f t="shared" si="7"/>
        <v>60.375</v>
      </c>
      <c r="V37" s="21">
        <f t="shared" si="8"/>
        <v>58.42499999999999</v>
      </c>
      <c r="W37" s="21">
        <f t="shared" si="9"/>
        <v>58.912499999999994</v>
      </c>
      <c r="X37" s="20"/>
      <c r="Y37" s="20"/>
      <c r="Z37" s="20"/>
    </row>
    <row r="38" spans="1:26" ht="13.5" x14ac:dyDescent="0.25">
      <c r="A38" s="4">
        <f>TITRES_STAT!B41</f>
        <v>42059</v>
      </c>
      <c r="B38" s="2">
        <f>TITRES_STAT!C41</f>
        <v>16.95</v>
      </c>
      <c r="C38" s="2">
        <f>RSI!I38</f>
        <v>70.86527691940104</v>
      </c>
      <c r="D38" s="2">
        <f>MACD!E38</f>
        <v>8.8981569488679746E-2</v>
      </c>
      <c r="E38" s="2">
        <f>MACD!F38</f>
        <v>6.959719200947373E-2</v>
      </c>
      <c r="F38" s="2">
        <f>'Moving Avg'!D38</f>
        <v>5.9502199999999998</v>
      </c>
      <c r="G38" s="2">
        <f>'Moving Avg'!E38</f>
        <v>5.9533800000000001</v>
      </c>
      <c r="H38" s="2">
        <f>'Moving Avg'!F38</f>
        <v>5.9651749999999986</v>
      </c>
      <c r="I38" s="2">
        <f>'Moving Avg'!G38</f>
        <v>0</v>
      </c>
      <c r="J38" s="2">
        <f>'Moving Avg'!H38</f>
        <v>0</v>
      </c>
      <c r="K38" s="18" t="str">
        <f>OBV!F38</f>
        <v>BULLISH</v>
      </c>
      <c r="L38" s="18" t="str">
        <f>OBV!G38</f>
        <v>NEUTRAL</v>
      </c>
      <c r="M38" s="18" t="str">
        <f>OBV!H38</f>
        <v>CONFIRMED BULLISH</v>
      </c>
      <c r="N38" s="21">
        <f t="shared" si="0"/>
        <v>50</v>
      </c>
      <c r="O38" s="21">
        <f t="shared" si="1"/>
        <v>100</v>
      </c>
      <c r="P38" s="21">
        <f t="shared" si="2"/>
        <v>75</v>
      </c>
      <c r="Q38" s="21">
        <f t="shared" si="3"/>
        <v>83.5</v>
      </c>
      <c r="R38" s="22">
        <f t="shared" si="4"/>
        <v>76.275000000000006</v>
      </c>
      <c r="S38" s="22">
        <f t="shared" si="5"/>
        <v>77.125</v>
      </c>
      <c r="T38" s="22">
        <f t="shared" si="6"/>
        <v>78.825000000000003</v>
      </c>
      <c r="U38" s="22">
        <f t="shared" si="7"/>
        <v>77.125</v>
      </c>
      <c r="V38" s="21">
        <f t="shared" si="8"/>
        <v>77.408333333333346</v>
      </c>
      <c r="W38" s="21">
        <f t="shared" si="9"/>
        <v>77.337500000000006</v>
      </c>
      <c r="X38" s="20"/>
      <c r="Y38" s="20"/>
      <c r="Z38" s="20"/>
    </row>
    <row r="39" spans="1:26" ht="13.5" x14ac:dyDescent="0.25">
      <c r="A39" s="4">
        <f>TITRES_STAT!B42</f>
        <v>42060</v>
      </c>
      <c r="B39" s="2">
        <f>TITRES_STAT!C42</f>
        <v>16.95</v>
      </c>
      <c r="C39" s="2">
        <f>RSI!I39</f>
        <v>70.86527691940104</v>
      </c>
      <c r="D39" s="2">
        <f>MACD!E39</f>
        <v>8.4744819222459356E-2</v>
      </c>
      <c r="E39" s="2">
        <f>MACD!F39</f>
        <v>7.262671745207086E-2</v>
      </c>
      <c r="F39" s="2">
        <f>'Moving Avg'!D39</f>
        <v>5.9537400000000007</v>
      </c>
      <c r="G39" s="2">
        <f>'Moving Avg'!E39</f>
        <v>5.9533799999999983</v>
      </c>
      <c r="H39" s="2">
        <f>'Moving Avg'!F39</f>
        <v>5.9706299999999981</v>
      </c>
      <c r="I39" s="2">
        <f>'Moving Avg'!G39</f>
        <v>0</v>
      </c>
      <c r="J39" s="2">
        <f>'Moving Avg'!H39</f>
        <v>0</v>
      </c>
      <c r="K39" s="18" t="str">
        <f>OBV!F39</f>
        <v>BULLISH</v>
      </c>
      <c r="L39" s="18" t="str">
        <f>OBV!G39</f>
        <v>NEUTRAL</v>
      </c>
      <c r="M39" s="18" t="str">
        <f>OBV!H39</f>
        <v>CONFIRMED BULLISH</v>
      </c>
      <c r="N39" s="21">
        <f t="shared" si="0"/>
        <v>50</v>
      </c>
      <c r="O39" s="21">
        <f t="shared" si="1"/>
        <v>100</v>
      </c>
      <c r="P39" s="21">
        <f t="shared" si="2"/>
        <v>75</v>
      </c>
      <c r="Q39" s="21">
        <f t="shared" si="3"/>
        <v>83.5</v>
      </c>
      <c r="R39" s="22">
        <f t="shared" si="4"/>
        <v>76.275000000000006</v>
      </c>
      <c r="S39" s="22">
        <f t="shared" si="5"/>
        <v>77.125</v>
      </c>
      <c r="T39" s="22">
        <f t="shared" si="6"/>
        <v>78.825000000000003</v>
      </c>
      <c r="U39" s="22">
        <f t="shared" si="7"/>
        <v>77.125</v>
      </c>
      <c r="V39" s="21">
        <f t="shared" si="8"/>
        <v>77.408333333333346</v>
      </c>
      <c r="W39" s="21">
        <f t="shared" si="9"/>
        <v>77.337500000000006</v>
      </c>
      <c r="X39" s="20"/>
      <c r="Y39" s="20"/>
      <c r="Z39" s="20"/>
    </row>
    <row r="40" spans="1:26" ht="13.5" x14ac:dyDescent="0.25">
      <c r="A40" s="4">
        <f>TITRES_STAT!B43</f>
        <v>42061</v>
      </c>
      <c r="B40" s="2">
        <f>TITRES_STAT!C43</f>
        <v>17.3</v>
      </c>
      <c r="C40" s="2">
        <f>RSI!I40</f>
        <v>80.044847914862117</v>
      </c>
      <c r="D40" s="2">
        <f>MACD!E40</f>
        <v>7.0795287598240719E-2</v>
      </c>
      <c r="E40" s="2">
        <f>MACD!F40</f>
        <v>7.2260431481304829E-2</v>
      </c>
      <c r="F40" s="2">
        <f>'Moving Avg'!D40</f>
        <v>5.9825999999999997</v>
      </c>
      <c r="G40" s="2">
        <f>'Moving Avg'!E40</f>
        <v>5.9660499999999992</v>
      </c>
      <c r="H40" s="2">
        <f>'Moving Avg'!F40</f>
        <v>5.9759099999999998</v>
      </c>
      <c r="I40" s="2">
        <f>'Moving Avg'!G40</f>
        <v>0</v>
      </c>
      <c r="J40" s="2">
        <f>'Moving Avg'!H40</f>
        <v>0</v>
      </c>
      <c r="K40" s="18" t="str">
        <f>OBV!F40</f>
        <v>BULLISH</v>
      </c>
      <c r="L40" s="18" t="str">
        <f>OBV!G40</f>
        <v>NEUTRAL</v>
      </c>
      <c r="M40" s="18" t="str">
        <f>OBV!H40</f>
        <v>CONFIRMED BULLISH</v>
      </c>
      <c r="N40" s="21">
        <f t="shared" si="0"/>
        <v>50</v>
      </c>
      <c r="O40" s="21">
        <f t="shared" si="1"/>
        <v>100</v>
      </c>
      <c r="P40" s="21">
        <f t="shared" si="2"/>
        <v>75</v>
      </c>
      <c r="Q40" s="21">
        <f t="shared" si="3"/>
        <v>83.5</v>
      </c>
      <c r="R40" s="22">
        <f t="shared" si="4"/>
        <v>76.275000000000006</v>
      </c>
      <c r="S40" s="22">
        <f t="shared" si="5"/>
        <v>77.125</v>
      </c>
      <c r="T40" s="22">
        <f t="shared" si="6"/>
        <v>78.825000000000003</v>
      </c>
      <c r="U40" s="22">
        <f t="shared" si="7"/>
        <v>77.125</v>
      </c>
      <c r="V40" s="21">
        <f t="shared" si="8"/>
        <v>77.408333333333346</v>
      </c>
      <c r="W40" s="21">
        <f t="shared" si="9"/>
        <v>77.337500000000006</v>
      </c>
      <c r="X40" s="20"/>
      <c r="Y40" s="20"/>
      <c r="Z40" s="20"/>
    </row>
    <row r="41" spans="1:26" ht="13.5" x14ac:dyDescent="0.25">
      <c r="A41" s="4">
        <f>TITRES_STAT!B44</f>
        <v>42062</v>
      </c>
      <c r="B41" s="2">
        <f>TITRES_STAT!C44</f>
        <v>17.3</v>
      </c>
      <c r="C41" s="2">
        <f>RSI!I41</f>
        <v>80.044847914862117</v>
      </c>
      <c r="D41" s="2">
        <f>MACD!E41</f>
        <v>5.5446278062476928E-2</v>
      </c>
      <c r="E41" s="2">
        <f>MACD!F41</f>
        <v>6.889760079753926E-2</v>
      </c>
      <c r="F41" s="2">
        <f>'Moving Avg'!D41</f>
        <v>6.0121600000000006</v>
      </c>
      <c r="G41" s="2">
        <f>'Moving Avg'!E41</f>
        <v>5.9801299999999999</v>
      </c>
      <c r="H41" s="2">
        <f>'Moving Avg'!F41</f>
        <v>5.9811899999999998</v>
      </c>
      <c r="I41" s="2">
        <f>'Moving Avg'!G41</f>
        <v>0</v>
      </c>
      <c r="J41" s="2">
        <f>'Moving Avg'!H41</f>
        <v>0</v>
      </c>
      <c r="K41" s="18" t="str">
        <f>OBV!F41</f>
        <v>BULLISH</v>
      </c>
      <c r="L41" s="18" t="str">
        <f>OBV!G41</f>
        <v>NEUTRAL</v>
      </c>
      <c r="M41" s="18" t="str">
        <f>OBV!H41</f>
        <v>CONFIRMED BULLISH</v>
      </c>
      <c r="N41" s="21">
        <f t="shared" si="0"/>
        <v>50</v>
      </c>
      <c r="O41" s="21">
        <f t="shared" si="1"/>
        <v>100</v>
      </c>
      <c r="P41" s="21">
        <f t="shared" si="2"/>
        <v>75</v>
      </c>
      <c r="Q41" s="21">
        <f t="shared" si="3"/>
        <v>83.5</v>
      </c>
      <c r="R41" s="22">
        <f t="shared" si="4"/>
        <v>76.275000000000006</v>
      </c>
      <c r="S41" s="22">
        <f t="shared" si="5"/>
        <v>77.125</v>
      </c>
      <c r="T41" s="22">
        <f t="shared" si="6"/>
        <v>78.825000000000003</v>
      </c>
      <c r="U41" s="22">
        <f t="shared" si="7"/>
        <v>77.125</v>
      </c>
      <c r="V41" s="21">
        <f t="shared" si="8"/>
        <v>77.408333333333346</v>
      </c>
      <c r="W41" s="21">
        <f t="shared" si="9"/>
        <v>77.337500000000006</v>
      </c>
      <c r="X41" s="20"/>
      <c r="Y41" s="20"/>
      <c r="Z41" s="20"/>
    </row>
    <row r="42" spans="1:26" ht="13.5" x14ac:dyDescent="0.25">
      <c r="A42" s="4">
        <f>TITRES_STAT!B45</f>
        <v>42065</v>
      </c>
      <c r="B42" s="2">
        <f>TITRES_STAT!C45</f>
        <v>17.399999999999999</v>
      </c>
      <c r="C42" s="2">
        <f>RSI!I42</f>
        <v>81.931276170645674</v>
      </c>
      <c r="D42" s="2">
        <f>MACD!E42</f>
        <v>3.8576868562234523E-2</v>
      </c>
      <c r="E42" s="2">
        <f>MACD!F42</f>
        <v>6.2833454350478324E-2</v>
      </c>
      <c r="F42" s="2">
        <f>'Moving Avg'!D42</f>
        <v>6.0487600000000006</v>
      </c>
      <c r="G42" s="2">
        <f>'Moving Avg'!E42</f>
        <v>5.9977299999999998</v>
      </c>
      <c r="H42" s="2">
        <f>'Moving Avg'!F42</f>
        <v>5.9868199999999998</v>
      </c>
      <c r="I42" s="2">
        <f>'Moving Avg'!G42</f>
        <v>0</v>
      </c>
      <c r="J42" s="2">
        <f>'Moving Avg'!H42</f>
        <v>0</v>
      </c>
      <c r="K42" s="18" t="str">
        <f>OBV!F42</f>
        <v>BULLISH</v>
      </c>
      <c r="L42" s="18" t="str">
        <f>OBV!G42</f>
        <v>NEUTRAL</v>
      </c>
      <c r="M42" s="18" t="str">
        <f>OBV!H42</f>
        <v>CONFIRMED BULLISH</v>
      </c>
      <c r="N42" s="21">
        <f t="shared" si="0"/>
        <v>50</v>
      </c>
      <c r="O42" s="21">
        <f t="shared" si="1"/>
        <v>100</v>
      </c>
      <c r="P42" s="21">
        <f t="shared" si="2"/>
        <v>75</v>
      </c>
      <c r="Q42" s="21">
        <f t="shared" si="3"/>
        <v>83.5</v>
      </c>
      <c r="R42" s="22">
        <f t="shared" si="4"/>
        <v>76.275000000000006</v>
      </c>
      <c r="S42" s="22">
        <f t="shared" si="5"/>
        <v>77.125</v>
      </c>
      <c r="T42" s="22">
        <f t="shared" si="6"/>
        <v>78.825000000000003</v>
      </c>
      <c r="U42" s="22">
        <f t="shared" si="7"/>
        <v>77.125</v>
      </c>
      <c r="V42" s="21">
        <f t="shared" si="8"/>
        <v>77.408333333333346</v>
      </c>
      <c r="W42" s="21">
        <f t="shared" si="9"/>
        <v>77.337500000000006</v>
      </c>
      <c r="X42" s="20"/>
      <c r="Y42" s="20"/>
      <c r="Z42" s="20"/>
    </row>
    <row r="43" spans="1:26" ht="13.5" x14ac:dyDescent="0.25">
      <c r="A43" s="4">
        <f>TITRES_STAT!B46</f>
        <v>42066</v>
      </c>
      <c r="B43" s="2">
        <f>TITRES_STAT!C46</f>
        <v>17.399999999999999</v>
      </c>
      <c r="C43" s="2">
        <f>RSI!I43</f>
        <v>81.931276170645674</v>
      </c>
      <c r="D43" s="2">
        <f>MACD!E43</f>
        <v>2.2914774297802865E-2</v>
      </c>
      <c r="E43" s="2">
        <f>MACD!F43</f>
        <v>5.4849718339943239E-2</v>
      </c>
      <c r="F43" s="2">
        <f>'Moving Avg'!D43</f>
        <v>6.0804400000000012</v>
      </c>
      <c r="G43" s="2">
        <f>'Moving Avg'!E43</f>
        <v>6.0153300000000005</v>
      </c>
      <c r="H43" s="2">
        <f>'Moving Avg'!F43</f>
        <v>5.9924499999999998</v>
      </c>
      <c r="I43" s="2">
        <f>'Moving Avg'!G43</f>
        <v>0</v>
      </c>
      <c r="J43" s="2">
        <f>'Moving Avg'!H43</f>
        <v>0</v>
      </c>
      <c r="K43" s="18" t="str">
        <f>OBV!F43</f>
        <v>BULLISH</v>
      </c>
      <c r="L43" s="18" t="str">
        <f>OBV!G43</f>
        <v>NEUTRAL</v>
      </c>
      <c r="M43" s="18" t="str">
        <f>OBV!H43</f>
        <v>CONFIRMED BULLISH</v>
      </c>
      <c r="N43" s="21">
        <f t="shared" si="0"/>
        <v>50</v>
      </c>
      <c r="O43" s="21">
        <f t="shared" si="1"/>
        <v>100</v>
      </c>
      <c r="P43" s="21">
        <f t="shared" si="2"/>
        <v>75</v>
      </c>
      <c r="Q43" s="21">
        <f t="shared" si="3"/>
        <v>83.5</v>
      </c>
      <c r="R43" s="22">
        <f t="shared" si="4"/>
        <v>76.275000000000006</v>
      </c>
      <c r="S43" s="22">
        <f t="shared" si="5"/>
        <v>77.125</v>
      </c>
      <c r="T43" s="22">
        <f t="shared" si="6"/>
        <v>78.825000000000003</v>
      </c>
      <c r="U43" s="22">
        <f t="shared" si="7"/>
        <v>77.125</v>
      </c>
      <c r="V43" s="21">
        <f t="shared" si="8"/>
        <v>77.408333333333346</v>
      </c>
      <c r="W43" s="21">
        <f t="shared" si="9"/>
        <v>77.337500000000006</v>
      </c>
      <c r="X43" s="20"/>
      <c r="Y43" s="20"/>
      <c r="Z43" s="20"/>
    </row>
    <row r="44" spans="1:26" ht="13.5" x14ac:dyDescent="0.25">
      <c r="A44" s="4">
        <f>TITRES_STAT!B47</f>
        <v>42067</v>
      </c>
      <c r="B44" s="2">
        <f>TITRES_STAT!C47</f>
        <v>17.399999999999999</v>
      </c>
      <c r="C44" s="2">
        <f>RSI!I44</f>
        <v>81.931276170645674</v>
      </c>
      <c r="D44" s="2">
        <f>MACD!E44</f>
        <v>8.3770676883725415E-3</v>
      </c>
      <c r="E44" s="2">
        <f>MACD!F44</f>
        <v>4.5555188209629102E-2</v>
      </c>
      <c r="F44" s="2">
        <f>'Moving Avg'!D44</f>
        <v>6.11212</v>
      </c>
      <c r="G44" s="2">
        <f>'Moving Avg'!E44</f>
        <v>6.0329299999999995</v>
      </c>
      <c r="H44" s="2">
        <f>'Moving Avg'!F44</f>
        <v>5.9994899999999998</v>
      </c>
      <c r="I44" s="2">
        <f>'Moving Avg'!G44</f>
        <v>0</v>
      </c>
      <c r="J44" s="2">
        <f>'Moving Avg'!H44</f>
        <v>0</v>
      </c>
      <c r="K44" s="18" t="str">
        <f>OBV!F44</f>
        <v>BULLISH</v>
      </c>
      <c r="L44" s="18" t="str">
        <f>OBV!G44</f>
        <v>NEUTRAL</v>
      </c>
      <c r="M44" s="18" t="str">
        <f>OBV!H44</f>
        <v>CONFIRMED BULLISH</v>
      </c>
      <c r="N44" s="21">
        <f t="shared" si="0"/>
        <v>50</v>
      </c>
      <c r="O44" s="21">
        <f t="shared" si="1"/>
        <v>100</v>
      </c>
      <c r="P44" s="21">
        <f t="shared" si="2"/>
        <v>75</v>
      </c>
      <c r="Q44" s="21">
        <f t="shared" si="3"/>
        <v>83.5</v>
      </c>
      <c r="R44" s="22">
        <f t="shared" si="4"/>
        <v>76.275000000000006</v>
      </c>
      <c r="S44" s="22">
        <f t="shared" si="5"/>
        <v>77.125</v>
      </c>
      <c r="T44" s="22">
        <f t="shared" si="6"/>
        <v>78.825000000000003</v>
      </c>
      <c r="U44" s="22">
        <f t="shared" si="7"/>
        <v>77.125</v>
      </c>
      <c r="V44" s="21">
        <f t="shared" si="8"/>
        <v>77.408333333333346</v>
      </c>
      <c r="W44" s="21">
        <f t="shared" si="9"/>
        <v>77.337500000000006</v>
      </c>
      <c r="X44" s="20"/>
      <c r="Y44" s="20"/>
      <c r="Z44" s="20"/>
    </row>
    <row r="45" spans="1:26" ht="13.5" x14ac:dyDescent="0.25">
      <c r="A45" s="4">
        <f>TITRES_STAT!B48</f>
        <v>42068</v>
      </c>
      <c r="B45" s="2">
        <f>TITRES_STAT!C48</f>
        <v>17.399999999999999</v>
      </c>
      <c r="C45" s="2">
        <f>RSI!I45</f>
        <v>81.931276170645674</v>
      </c>
      <c r="D45" s="2">
        <f>MACD!E45</f>
        <v>-5.6524980903933653E-3</v>
      </c>
      <c r="E45" s="2">
        <f>MACD!F45</f>
        <v>3.531365094962461E-2</v>
      </c>
      <c r="F45" s="2">
        <f>'Moving Avg'!D45</f>
        <v>6.1191599999999999</v>
      </c>
      <c r="G45" s="2">
        <f>'Moving Avg'!E45</f>
        <v>6.0508799999999985</v>
      </c>
      <c r="H45" s="2">
        <f>'Moving Avg'!F45</f>
        <v>6.0065299999999997</v>
      </c>
      <c r="I45" s="2">
        <f>'Moving Avg'!G45</f>
        <v>0</v>
      </c>
      <c r="J45" s="2">
        <f>'Moving Avg'!H45</f>
        <v>0</v>
      </c>
      <c r="K45" s="18" t="str">
        <f>OBV!F45</f>
        <v>BULLISH</v>
      </c>
      <c r="L45" s="18" t="str">
        <f>OBV!G45</f>
        <v>NEUTRAL</v>
      </c>
      <c r="M45" s="18" t="str">
        <f>OBV!H45</f>
        <v>CONFIRMED BULLISH</v>
      </c>
      <c r="N45" s="21">
        <f t="shared" si="0"/>
        <v>50</v>
      </c>
      <c r="O45" s="21">
        <f t="shared" si="1"/>
        <v>100</v>
      </c>
      <c r="P45" s="21">
        <f t="shared" si="2"/>
        <v>75</v>
      </c>
      <c r="Q45" s="21">
        <f t="shared" si="3"/>
        <v>83.5</v>
      </c>
      <c r="R45" s="22">
        <f t="shared" si="4"/>
        <v>76.275000000000006</v>
      </c>
      <c r="S45" s="22">
        <f t="shared" si="5"/>
        <v>77.125</v>
      </c>
      <c r="T45" s="22">
        <f t="shared" si="6"/>
        <v>78.825000000000003</v>
      </c>
      <c r="U45" s="22">
        <f t="shared" si="7"/>
        <v>77.125</v>
      </c>
      <c r="V45" s="21">
        <f t="shared" si="8"/>
        <v>77.408333333333346</v>
      </c>
      <c r="W45" s="21">
        <f t="shared" si="9"/>
        <v>77.337500000000006</v>
      </c>
      <c r="X45" s="20"/>
      <c r="Y45" s="20"/>
      <c r="Z45" s="20"/>
    </row>
    <row r="46" spans="1:26" ht="13.5" x14ac:dyDescent="0.25">
      <c r="A46" s="4">
        <f>TITRES_STAT!B49</f>
        <v>42069</v>
      </c>
      <c r="B46" s="2">
        <f>TITRES_STAT!C49</f>
        <v>17.350000000000001</v>
      </c>
      <c r="C46" s="2">
        <f>RSI!I46</f>
        <v>77.03376841646292</v>
      </c>
      <c r="D46" s="2">
        <f>MACD!E46</f>
        <v>-1.7860249078424317E-2</v>
      </c>
      <c r="E46" s="2">
        <f>MACD!F46</f>
        <v>2.4678870944014827E-2</v>
      </c>
      <c r="F46" s="2">
        <f>'Moving Avg'!D46</f>
        <v>6.1226799999999999</v>
      </c>
      <c r="G46" s="2">
        <f>'Moving Avg'!E46</f>
        <v>6.0674200000000003</v>
      </c>
      <c r="H46" s="2">
        <f>'Moving Avg'!F46</f>
        <v>6.0126899999999983</v>
      </c>
      <c r="I46" s="2">
        <f>'Moving Avg'!G46</f>
        <v>0</v>
      </c>
      <c r="J46" s="2">
        <f>'Moving Avg'!H46</f>
        <v>0</v>
      </c>
      <c r="K46" s="18" t="str">
        <f>OBV!F46</f>
        <v>BULLISH</v>
      </c>
      <c r="L46" s="18" t="str">
        <f>OBV!G46</f>
        <v>NEUTRAL</v>
      </c>
      <c r="M46" s="18" t="str">
        <f>OBV!H46</f>
        <v>CONFIRMED BULLISH</v>
      </c>
      <c r="N46" s="21">
        <f t="shared" si="0"/>
        <v>50</v>
      </c>
      <c r="O46" s="21">
        <f t="shared" si="1"/>
        <v>100</v>
      </c>
      <c r="P46" s="21">
        <f t="shared" si="2"/>
        <v>75</v>
      </c>
      <c r="Q46" s="21">
        <f t="shared" si="3"/>
        <v>83.5</v>
      </c>
      <c r="R46" s="22">
        <f t="shared" si="4"/>
        <v>76.275000000000006</v>
      </c>
      <c r="S46" s="22">
        <f t="shared" si="5"/>
        <v>77.125</v>
      </c>
      <c r="T46" s="22">
        <f t="shared" si="6"/>
        <v>78.825000000000003</v>
      </c>
      <c r="U46" s="22">
        <f t="shared" si="7"/>
        <v>77.125</v>
      </c>
      <c r="V46" s="21">
        <f t="shared" si="8"/>
        <v>77.408333333333346</v>
      </c>
      <c r="W46" s="21">
        <f t="shared" si="9"/>
        <v>77.337500000000006</v>
      </c>
      <c r="X46" s="20"/>
      <c r="Y46" s="20"/>
      <c r="Z46" s="20"/>
    </row>
    <row r="47" spans="1:26" ht="13.5" x14ac:dyDescent="0.25">
      <c r="A47" s="4">
        <f>TITRES_STAT!B50</f>
        <v>42072</v>
      </c>
      <c r="B47" s="2">
        <f>TITRES_STAT!C50</f>
        <v>17.350000000000001</v>
      </c>
      <c r="C47" s="2">
        <f>RSI!I47</f>
        <v>77.03376841646292</v>
      </c>
      <c r="D47" s="2">
        <f>MACD!E47</f>
        <v>-2.9106091031115611E-2</v>
      </c>
      <c r="E47" s="2">
        <f>MACD!F47</f>
        <v>1.3921878548988742E-2</v>
      </c>
      <c r="F47" s="2">
        <f>'Moving Avg'!D47</f>
        <v>6.119159999999999</v>
      </c>
      <c r="G47" s="2">
        <f>'Moving Avg'!E47</f>
        <v>6.0839600000000003</v>
      </c>
      <c r="H47" s="2">
        <f>'Moving Avg'!F47</f>
        <v>6.0193749999999984</v>
      </c>
      <c r="I47" s="2">
        <f>'Moving Avg'!G47</f>
        <v>0</v>
      </c>
      <c r="J47" s="2">
        <f>'Moving Avg'!H47</f>
        <v>0</v>
      </c>
      <c r="K47" s="18" t="str">
        <f>OBV!F47</f>
        <v>BEARISH</v>
      </c>
      <c r="L47" s="18" t="str">
        <f>OBV!G47</f>
        <v>NEUTRAL</v>
      </c>
      <c r="M47" s="18" t="str">
        <f>OBV!H47</f>
        <v>CONFIRMED BEARISH</v>
      </c>
      <c r="N47" s="21">
        <f t="shared" si="0"/>
        <v>50</v>
      </c>
      <c r="O47" s="21">
        <f t="shared" si="1"/>
        <v>100</v>
      </c>
      <c r="P47" s="21">
        <f t="shared" si="2"/>
        <v>75</v>
      </c>
      <c r="Q47" s="21">
        <f t="shared" si="3"/>
        <v>16.5</v>
      </c>
      <c r="R47" s="22">
        <f t="shared" si="4"/>
        <v>66.224999999999994</v>
      </c>
      <c r="S47" s="22">
        <f t="shared" si="5"/>
        <v>60.375</v>
      </c>
      <c r="T47" s="22">
        <f t="shared" si="6"/>
        <v>48.674999999999997</v>
      </c>
      <c r="U47" s="22">
        <f t="shared" si="7"/>
        <v>60.375</v>
      </c>
      <c r="V47" s="21">
        <f t="shared" si="8"/>
        <v>58.42499999999999</v>
      </c>
      <c r="W47" s="21">
        <f t="shared" si="9"/>
        <v>58.912499999999994</v>
      </c>
      <c r="X47" s="20"/>
      <c r="Y47" s="20"/>
      <c r="Z47" s="20"/>
    </row>
    <row r="48" spans="1:26" ht="13.5" x14ac:dyDescent="0.25">
      <c r="A48" s="4">
        <f>TITRES_STAT!B51</f>
        <v>42073</v>
      </c>
      <c r="B48" s="2">
        <f>TITRES_STAT!C51</f>
        <v>17.350000000000001</v>
      </c>
      <c r="C48" s="2">
        <f>RSI!I48</f>
        <v>77.03376841646292</v>
      </c>
      <c r="D48" s="2">
        <f>MACD!E48</f>
        <v>-3.5685527421045471E-2</v>
      </c>
      <c r="E48" s="2">
        <f>MACD!F48</f>
        <v>4.0003973549819008E-3</v>
      </c>
      <c r="F48" s="2">
        <f>'Moving Avg'!D48</f>
        <v>6.11564</v>
      </c>
      <c r="G48" s="2">
        <f>'Moving Avg'!E48</f>
        <v>6.098040000000001</v>
      </c>
      <c r="H48" s="2">
        <f>'Moving Avg'!F48</f>
        <v>6.0257099999999983</v>
      </c>
      <c r="I48" s="2">
        <f>'Moving Avg'!G48</f>
        <v>0</v>
      </c>
      <c r="J48" s="2">
        <f>'Moving Avg'!H48</f>
        <v>0</v>
      </c>
      <c r="K48" s="18" t="str">
        <f>OBV!F48</f>
        <v>BEARISH</v>
      </c>
      <c r="L48" s="18" t="str">
        <f>OBV!G48</f>
        <v>NEUTRAL</v>
      </c>
      <c r="M48" s="18" t="str">
        <f>OBV!H48</f>
        <v>CONFIRMED BEARISH</v>
      </c>
      <c r="N48" s="21">
        <f t="shared" si="0"/>
        <v>50</v>
      </c>
      <c r="O48" s="21">
        <f t="shared" si="1"/>
        <v>100</v>
      </c>
      <c r="P48" s="21">
        <f t="shared" si="2"/>
        <v>75</v>
      </c>
      <c r="Q48" s="21">
        <f t="shared" si="3"/>
        <v>16.5</v>
      </c>
      <c r="R48" s="22">
        <f t="shared" si="4"/>
        <v>66.224999999999994</v>
      </c>
      <c r="S48" s="22">
        <f t="shared" si="5"/>
        <v>60.375</v>
      </c>
      <c r="T48" s="22">
        <f t="shared" si="6"/>
        <v>48.674999999999997</v>
      </c>
      <c r="U48" s="22">
        <f t="shared" si="7"/>
        <v>60.375</v>
      </c>
      <c r="V48" s="21">
        <f t="shared" si="8"/>
        <v>58.42499999999999</v>
      </c>
      <c r="W48" s="21">
        <f t="shared" si="9"/>
        <v>58.912499999999994</v>
      </c>
      <c r="X48" s="20"/>
      <c r="Y48" s="20"/>
      <c r="Z48" s="20"/>
    </row>
    <row r="49" spans="1:26" ht="13.5" x14ac:dyDescent="0.25">
      <c r="A49" s="4">
        <f>TITRES_STAT!B52</f>
        <v>42074</v>
      </c>
      <c r="B49" s="2">
        <f>TITRES_STAT!C52</f>
        <v>17.350000000000001</v>
      </c>
      <c r="C49" s="2">
        <f>RSI!I49</f>
        <v>77.03376841646292</v>
      </c>
      <c r="D49" s="2">
        <f>MACD!E49</f>
        <v>-4.2038242228870537E-2</v>
      </c>
      <c r="E49" s="2">
        <f>MACD!F49</f>
        <v>-5.2073305617885857E-3</v>
      </c>
      <c r="F49" s="2">
        <f>'Moving Avg'!D49</f>
        <v>6.1121199999999991</v>
      </c>
      <c r="G49" s="2">
        <f>'Moving Avg'!E49</f>
        <v>6.1121200000000009</v>
      </c>
      <c r="H49" s="2">
        <f>'Moving Avg'!F49</f>
        <v>6.0327499999999974</v>
      </c>
      <c r="I49" s="2">
        <f>'Moving Avg'!G49</f>
        <v>0</v>
      </c>
      <c r="J49" s="2">
        <f>'Moving Avg'!H49</f>
        <v>0</v>
      </c>
      <c r="K49" s="18" t="str">
        <f>OBV!F49</f>
        <v>BEARISH</v>
      </c>
      <c r="L49" s="18" t="str">
        <f>OBV!G49</f>
        <v>NEUTRAL</v>
      </c>
      <c r="M49" s="18" t="str">
        <f>OBV!H49</f>
        <v>CONFIRMED BEARISH</v>
      </c>
      <c r="N49" s="21">
        <f t="shared" si="0"/>
        <v>50</v>
      </c>
      <c r="O49" s="21">
        <f t="shared" si="1"/>
        <v>100</v>
      </c>
      <c r="P49" s="21">
        <f t="shared" si="2"/>
        <v>75</v>
      </c>
      <c r="Q49" s="21">
        <f t="shared" si="3"/>
        <v>16.5</v>
      </c>
      <c r="R49" s="22">
        <f t="shared" si="4"/>
        <v>66.224999999999994</v>
      </c>
      <c r="S49" s="22">
        <f t="shared" si="5"/>
        <v>60.375</v>
      </c>
      <c r="T49" s="22">
        <f t="shared" si="6"/>
        <v>48.674999999999997</v>
      </c>
      <c r="U49" s="22">
        <f t="shared" si="7"/>
        <v>60.375</v>
      </c>
      <c r="V49" s="21">
        <f t="shared" si="8"/>
        <v>58.42499999999999</v>
      </c>
      <c r="W49" s="21">
        <f t="shared" si="9"/>
        <v>58.912499999999994</v>
      </c>
      <c r="X49" s="20"/>
      <c r="Y49" s="20"/>
      <c r="Z49" s="20"/>
    </row>
    <row r="50" spans="1:26" ht="13.5" x14ac:dyDescent="0.25">
      <c r="A50" s="4">
        <f>TITRES_STAT!B53</f>
        <v>42075</v>
      </c>
      <c r="B50" s="2">
        <f>TITRES_STAT!C53</f>
        <v>17.600000000000001</v>
      </c>
      <c r="C50" s="2">
        <f>RSI!I50</f>
        <v>83.624373738939667</v>
      </c>
      <c r="D50" s="2">
        <f>MACD!E50</f>
        <v>-3.5713010329259554E-2</v>
      </c>
      <c r="E50" s="2">
        <f>MACD!F50</f>
        <v>-1.130846651528278E-2</v>
      </c>
      <c r="F50" s="2">
        <f>'Moving Avg'!D50</f>
        <v>6.12622</v>
      </c>
      <c r="G50" s="2">
        <f>'Moving Avg'!E50</f>
        <v>6.1226900000000004</v>
      </c>
      <c r="H50" s="2">
        <f>'Moving Avg'!F50</f>
        <v>6.044369999999998</v>
      </c>
      <c r="I50" s="2">
        <f>'Moving Avg'!G50</f>
        <v>5.8620367346938798</v>
      </c>
      <c r="J50" s="2">
        <f>'Moving Avg'!H50</f>
        <v>0</v>
      </c>
      <c r="K50" s="18" t="str">
        <f>OBV!F50</f>
        <v>BULLISH</v>
      </c>
      <c r="L50" s="18" t="str">
        <f>OBV!G50</f>
        <v>NEUTRAL</v>
      </c>
      <c r="M50" s="18" t="str">
        <f>OBV!H50</f>
        <v>CONFIRMED BULLISH</v>
      </c>
      <c r="N50" s="21">
        <f t="shared" si="0"/>
        <v>50</v>
      </c>
      <c r="O50" s="21">
        <f t="shared" si="1"/>
        <v>100</v>
      </c>
      <c r="P50" s="21">
        <f t="shared" si="2"/>
        <v>75</v>
      </c>
      <c r="Q50" s="21">
        <f t="shared" si="3"/>
        <v>83.5</v>
      </c>
      <c r="R50" s="22">
        <f t="shared" si="4"/>
        <v>76.275000000000006</v>
      </c>
      <c r="S50" s="22">
        <f t="shared" si="5"/>
        <v>77.125</v>
      </c>
      <c r="T50" s="22">
        <f t="shared" si="6"/>
        <v>78.825000000000003</v>
      </c>
      <c r="U50" s="22">
        <f t="shared" si="7"/>
        <v>77.125</v>
      </c>
      <c r="V50" s="21">
        <f t="shared" si="8"/>
        <v>77.408333333333346</v>
      </c>
      <c r="W50" s="21">
        <f t="shared" si="9"/>
        <v>77.337500000000006</v>
      </c>
      <c r="X50" s="20"/>
      <c r="Y50" s="20"/>
      <c r="Z50" s="20"/>
    </row>
    <row r="51" spans="1:26" ht="13.5" x14ac:dyDescent="0.25">
      <c r="A51" s="4">
        <f>TITRES_STAT!B54</f>
        <v>42076</v>
      </c>
      <c r="B51" s="2">
        <f>TITRES_STAT!C54</f>
        <v>17.489999999999998</v>
      </c>
      <c r="C51" s="2">
        <f>RSI!I51</f>
        <v>73.606161345056265</v>
      </c>
      <c r="D51" s="2">
        <f>MACD!E51</f>
        <v>-2.8680842768832981E-2</v>
      </c>
      <c r="E51" s="2">
        <f>MACD!F51</f>
        <v>-1.478294176599282E-2</v>
      </c>
      <c r="F51" s="2">
        <f>'Moving Avg'!D51</f>
        <v>6.1360799999999998</v>
      </c>
      <c r="G51" s="2">
        <f>'Moving Avg'!E51</f>
        <v>6.1293800000000003</v>
      </c>
      <c r="H51" s="2">
        <f>'Moving Avg'!F51</f>
        <v>6.0547549999999983</v>
      </c>
      <c r="I51" s="2">
        <f>'Moving Avg'!G51</f>
        <v>5.8679540000000019</v>
      </c>
      <c r="J51" s="2">
        <f>'Moving Avg'!H51</f>
        <v>0</v>
      </c>
      <c r="K51" s="18" t="str">
        <f>OBV!F51</f>
        <v>BULLISH</v>
      </c>
      <c r="L51" s="18" t="str">
        <f>OBV!G51</f>
        <v>NEUTRAL</v>
      </c>
      <c r="M51" s="18" t="str">
        <f>OBV!H51</f>
        <v>CONFIRMED BULLISH</v>
      </c>
      <c r="N51" s="21">
        <f t="shared" si="0"/>
        <v>50</v>
      </c>
      <c r="O51" s="21">
        <f t="shared" si="1"/>
        <v>100</v>
      </c>
      <c r="P51" s="21">
        <f t="shared" si="2"/>
        <v>75</v>
      </c>
      <c r="Q51" s="21">
        <f t="shared" si="3"/>
        <v>83.5</v>
      </c>
      <c r="R51" s="22">
        <f t="shared" si="4"/>
        <v>76.275000000000006</v>
      </c>
      <c r="S51" s="22">
        <f t="shared" si="5"/>
        <v>77.125</v>
      </c>
      <c r="T51" s="22">
        <f t="shared" si="6"/>
        <v>78.825000000000003</v>
      </c>
      <c r="U51" s="22">
        <f t="shared" si="7"/>
        <v>77.125</v>
      </c>
      <c r="V51" s="21">
        <f t="shared" si="8"/>
        <v>77.408333333333346</v>
      </c>
      <c r="W51" s="21">
        <f t="shared" si="9"/>
        <v>77.337500000000006</v>
      </c>
      <c r="X51" s="20"/>
      <c r="Y51" s="20"/>
      <c r="Z51" s="20"/>
    </row>
    <row r="52" spans="1:26" ht="13.5" x14ac:dyDescent="0.25">
      <c r="A52" s="4">
        <f>TITRES_STAT!B55</f>
        <v>42079</v>
      </c>
      <c r="B52" s="2">
        <f>TITRES_STAT!C55</f>
        <v>17.489999999999998</v>
      </c>
      <c r="C52" s="2">
        <f>RSI!I52</f>
        <v>73.606161345056265</v>
      </c>
      <c r="D52" s="2">
        <f>MACD!E52</f>
        <v>-1.8191471115861724E-2</v>
      </c>
      <c r="E52" s="2">
        <f>MACD!F52</f>
        <v>-1.5464647635966602E-2</v>
      </c>
      <c r="F52" s="2">
        <f>'Moving Avg'!D52</f>
        <v>6.1459399999999986</v>
      </c>
      <c r="G52" s="2">
        <f>'Moving Avg'!E52</f>
        <v>6.1325500000000002</v>
      </c>
      <c r="H52" s="2">
        <f>'Moving Avg'!F52</f>
        <v>6.0651399999999978</v>
      </c>
      <c r="I52" s="2">
        <f>'Moving Avg'!G52</f>
        <v>5.8844300000000018</v>
      </c>
      <c r="J52" s="2">
        <f>'Moving Avg'!H52</f>
        <v>0</v>
      </c>
      <c r="K52" s="18" t="str">
        <f>OBV!F52</f>
        <v>BULLISH</v>
      </c>
      <c r="L52" s="18" t="str">
        <f>OBV!G52</f>
        <v>NEUTRAL</v>
      </c>
      <c r="M52" s="18" t="str">
        <f>OBV!H52</f>
        <v>CONFIRMED BULLISH</v>
      </c>
      <c r="N52" s="21">
        <f t="shared" si="0"/>
        <v>50</v>
      </c>
      <c r="O52" s="21">
        <f t="shared" si="1"/>
        <v>100</v>
      </c>
      <c r="P52" s="21">
        <f t="shared" si="2"/>
        <v>75</v>
      </c>
      <c r="Q52" s="21">
        <f t="shared" si="3"/>
        <v>83.5</v>
      </c>
      <c r="R52" s="22">
        <f t="shared" si="4"/>
        <v>76.275000000000006</v>
      </c>
      <c r="S52" s="22">
        <f t="shared" si="5"/>
        <v>77.125</v>
      </c>
      <c r="T52" s="22">
        <f t="shared" si="6"/>
        <v>78.825000000000003</v>
      </c>
      <c r="U52" s="22">
        <f t="shared" si="7"/>
        <v>77.125</v>
      </c>
      <c r="V52" s="21">
        <f t="shared" si="8"/>
        <v>77.408333333333346</v>
      </c>
      <c r="W52" s="21">
        <f t="shared" si="9"/>
        <v>77.337500000000006</v>
      </c>
      <c r="X52" s="20"/>
      <c r="Y52" s="20"/>
      <c r="Z52" s="20"/>
    </row>
    <row r="53" spans="1:26" ht="13.5" x14ac:dyDescent="0.25">
      <c r="A53" s="4">
        <f>TITRES_STAT!B56</f>
        <v>42080</v>
      </c>
      <c r="B53" s="2">
        <f>TITRES_STAT!C56</f>
        <v>17.38</v>
      </c>
      <c r="C53" s="2">
        <f>RSI!I53</f>
        <v>64.647235885567255</v>
      </c>
      <c r="D53" s="2">
        <f>MACD!E53</f>
        <v>-7.2605791243223194E-3</v>
      </c>
      <c r="E53" s="2">
        <f>MACD!F53</f>
        <v>-1.3823833933637746E-2</v>
      </c>
      <c r="F53" s="2">
        <f>'Moving Avg'!D53</f>
        <v>6.1480599999999992</v>
      </c>
      <c r="G53" s="2">
        <f>'Moving Avg'!E53</f>
        <v>6.1318499999999991</v>
      </c>
      <c r="H53" s="2">
        <f>'Moving Avg'!F53</f>
        <v>6.0735899999999985</v>
      </c>
      <c r="I53" s="2">
        <f>'Moving Avg'!G53</f>
        <v>5.9008360000000009</v>
      </c>
      <c r="J53" s="2">
        <f>'Moving Avg'!H53</f>
        <v>0</v>
      </c>
      <c r="K53" s="18" t="str">
        <f>OBV!F53</f>
        <v>BULLISH</v>
      </c>
      <c r="L53" s="18" t="str">
        <f>OBV!G53</f>
        <v>NEUTRAL</v>
      </c>
      <c r="M53" s="18" t="str">
        <f>OBV!H53</f>
        <v>CONFIRMED BULLISH</v>
      </c>
      <c r="N53" s="21">
        <f t="shared" si="0"/>
        <v>50</v>
      </c>
      <c r="O53" s="21">
        <f t="shared" si="1"/>
        <v>100</v>
      </c>
      <c r="P53" s="21">
        <f t="shared" si="2"/>
        <v>75</v>
      </c>
      <c r="Q53" s="21">
        <f t="shared" si="3"/>
        <v>83.5</v>
      </c>
      <c r="R53" s="22">
        <f t="shared" si="4"/>
        <v>76.275000000000006</v>
      </c>
      <c r="S53" s="22">
        <f t="shared" si="5"/>
        <v>77.125</v>
      </c>
      <c r="T53" s="22">
        <f t="shared" si="6"/>
        <v>78.825000000000003</v>
      </c>
      <c r="U53" s="22">
        <f t="shared" si="7"/>
        <v>77.125</v>
      </c>
      <c r="V53" s="21">
        <f t="shared" si="8"/>
        <v>77.408333333333346</v>
      </c>
      <c r="W53" s="21">
        <f t="shared" si="9"/>
        <v>77.337500000000006</v>
      </c>
      <c r="X53" s="20"/>
      <c r="Y53" s="20"/>
      <c r="Z53" s="20"/>
    </row>
    <row r="54" spans="1:26" ht="13.5" x14ac:dyDescent="0.25">
      <c r="A54" s="4">
        <f>TITRES_STAT!B57</f>
        <v>42081</v>
      </c>
      <c r="B54" s="2">
        <f>TITRES_STAT!C57</f>
        <v>17.350000000000001</v>
      </c>
      <c r="C54" s="2">
        <f>RSI!I54</f>
        <v>62.40669675567316</v>
      </c>
      <c r="D54" s="2">
        <f>MACD!E54</f>
        <v>2.2512089502386701E-3</v>
      </c>
      <c r="E54" s="2">
        <f>MACD!F54</f>
        <v>-1.0608825356862464E-2</v>
      </c>
      <c r="F54" s="2">
        <f>'Moving Avg'!D54</f>
        <v>6.1480599999999992</v>
      </c>
      <c r="G54" s="2">
        <f>'Moving Avg'!E54</f>
        <v>6.13009</v>
      </c>
      <c r="H54" s="2">
        <f>'Moving Avg'!F54</f>
        <v>6.0815099999999989</v>
      </c>
      <c r="I54" s="2">
        <f>'Moving Avg'!G54</f>
        <v>5.916678000000001</v>
      </c>
      <c r="J54" s="2">
        <f>'Moving Avg'!H54</f>
        <v>0</v>
      </c>
      <c r="K54" s="18" t="str">
        <f>OBV!F54</f>
        <v>BULLISH</v>
      </c>
      <c r="L54" s="18" t="str">
        <f>OBV!G54</f>
        <v>NEUTRAL</v>
      </c>
      <c r="M54" s="18" t="str">
        <f>OBV!H54</f>
        <v>NEUTRAL</v>
      </c>
      <c r="N54" s="21">
        <f t="shared" si="0"/>
        <v>50</v>
      </c>
      <c r="O54" s="21">
        <f t="shared" si="1"/>
        <v>100</v>
      </c>
      <c r="P54" s="21">
        <f t="shared" si="2"/>
        <v>75</v>
      </c>
      <c r="Q54" s="21">
        <f t="shared" si="3"/>
        <v>49.5</v>
      </c>
      <c r="R54" s="22">
        <f t="shared" si="4"/>
        <v>71.174999999999997</v>
      </c>
      <c r="S54" s="22">
        <f t="shared" si="5"/>
        <v>68.625</v>
      </c>
      <c r="T54" s="22">
        <f t="shared" si="6"/>
        <v>63.525000000000006</v>
      </c>
      <c r="U54" s="22">
        <f t="shared" si="7"/>
        <v>68.625</v>
      </c>
      <c r="V54" s="21">
        <f t="shared" si="8"/>
        <v>67.775000000000006</v>
      </c>
      <c r="W54" s="21">
        <f t="shared" si="9"/>
        <v>67.987500000000011</v>
      </c>
      <c r="X54" s="20"/>
      <c r="Y54" s="20"/>
      <c r="Z54" s="20"/>
    </row>
    <row r="55" spans="1:26" ht="13.5" x14ac:dyDescent="0.25">
      <c r="A55" s="4">
        <f>TITRES_STAT!B58</f>
        <v>42082</v>
      </c>
      <c r="B55" s="2">
        <f>TITRES_STAT!C58</f>
        <v>17.350000000000001</v>
      </c>
      <c r="C55" s="2">
        <f>RSI!I55</f>
        <v>62.406696755673167</v>
      </c>
      <c r="D55" s="2">
        <f>MACD!E55</f>
        <v>9.8783795619290515E-3</v>
      </c>
      <c r="E55" s="2">
        <f>MACD!F55</f>
        <v>-6.5113843731041607E-3</v>
      </c>
      <c r="F55" s="2">
        <f>'Moving Avg'!D55</f>
        <v>6.1304399999999992</v>
      </c>
      <c r="G55" s="2">
        <f>'Moving Avg'!E55</f>
        <v>6.1283300000000001</v>
      </c>
      <c r="H55" s="2">
        <f>'Moving Avg'!F55</f>
        <v>6.0896049999999988</v>
      </c>
      <c r="I55" s="2">
        <f>'Moving Avg'!G55</f>
        <v>5.9332260000000021</v>
      </c>
      <c r="J55" s="2">
        <f>'Moving Avg'!H55</f>
        <v>0</v>
      </c>
      <c r="K55" s="18" t="str">
        <f>OBV!F55</f>
        <v>BEARISH</v>
      </c>
      <c r="L55" s="18" t="str">
        <f>OBV!G55</f>
        <v>NEUTRAL</v>
      </c>
      <c r="M55" s="18" t="str">
        <f>OBV!H55</f>
        <v>CONFIRMED BEARISH</v>
      </c>
      <c r="N55" s="21">
        <f t="shared" si="0"/>
        <v>50</v>
      </c>
      <c r="O55" s="21">
        <f t="shared" si="1"/>
        <v>100</v>
      </c>
      <c r="P55" s="21">
        <f t="shared" si="2"/>
        <v>75</v>
      </c>
      <c r="Q55" s="21">
        <f t="shared" si="3"/>
        <v>16.5</v>
      </c>
      <c r="R55" s="22">
        <f t="shared" si="4"/>
        <v>66.224999999999994</v>
      </c>
      <c r="S55" s="22">
        <f t="shared" si="5"/>
        <v>60.375</v>
      </c>
      <c r="T55" s="22">
        <f t="shared" si="6"/>
        <v>48.674999999999997</v>
      </c>
      <c r="U55" s="22">
        <f t="shared" si="7"/>
        <v>60.375</v>
      </c>
      <c r="V55" s="21">
        <f t="shared" si="8"/>
        <v>58.42499999999999</v>
      </c>
      <c r="W55" s="21">
        <f t="shared" si="9"/>
        <v>58.912499999999994</v>
      </c>
      <c r="X55" s="20"/>
      <c r="Y55" s="20"/>
      <c r="Z55" s="20"/>
    </row>
    <row r="56" spans="1:26" ht="13.5" x14ac:dyDescent="0.25">
      <c r="A56" s="4">
        <f>TITRES_STAT!B59</f>
        <v>42086</v>
      </c>
      <c r="B56" s="2">
        <f>TITRES_STAT!C59</f>
        <v>17.350000000000001</v>
      </c>
      <c r="C56" s="2">
        <f>RSI!I56</f>
        <v>62.406696755673167</v>
      </c>
      <c r="D56" s="2">
        <f>MACD!E56</f>
        <v>1.3234386399442855E-2</v>
      </c>
      <c r="E56" s="2">
        <f>MACD!F56</f>
        <v>-2.5622302185947573E-3</v>
      </c>
      <c r="F56" s="2">
        <f>'Moving Avg'!D56</f>
        <v>6.1205799999999995</v>
      </c>
      <c r="G56" s="2">
        <f>'Moving Avg'!E56</f>
        <v>6.1283300000000001</v>
      </c>
      <c r="H56" s="2">
        <f>'Moving Avg'!F56</f>
        <v>6.0978749999999993</v>
      </c>
      <c r="I56" s="2">
        <f>'Moving Avg'!G56</f>
        <v>5.9497740000000015</v>
      </c>
      <c r="J56" s="2">
        <f>'Moving Avg'!H56</f>
        <v>0</v>
      </c>
      <c r="K56" s="18" t="str">
        <f>OBV!F56</f>
        <v>BEARISH</v>
      </c>
      <c r="L56" s="18" t="str">
        <f>OBV!G56</f>
        <v>NEUTRAL</v>
      </c>
      <c r="M56" s="18" t="str">
        <f>OBV!H56</f>
        <v>CONFIRMED BEARISH</v>
      </c>
      <c r="N56" s="21">
        <f t="shared" si="0"/>
        <v>50</v>
      </c>
      <c r="O56" s="21">
        <f t="shared" si="1"/>
        <v>100</v>
      </c>
      <c r="P56" s="21">
        <f t="shared" si="2"/>
        <v>75</v>
      </c>
      <c r="Q56" s="21">
        <f t="shared" si="3"/>
        <v>16.5</v>
      </c>
      <c r="R56" s="22">
        <f t="shared" si="4"/>
        <v>66.224999999999994</v>
      </c>
      <c r="S56" s="22">
        <f t="shared" si="5"/>
        <v>60.375</v>
      </c>
      <c r="T56" s="22">
        <f t="shared" si="6"/>
        <v>48.674999999999997</v>
      </c>
      <c r="U56" s="22">
        <f t="shared" si="7"/>
        <v>60.375</v>
      </c>
      <c r="V56" s="21">
        <f t="shared" si="8"/>
        <v>58.42499999999999</v>
      </c>
      <c r="W56" s="21">
        <f t="shared" si="9"/>
        <v>58.912499999999994</v>
      </c>
      <c r="X56" s="20"/>
      <c r="Y56" s="20"/>
      <c r="Z56" s="20"/>
    </row>
    <row r="57" spans="1:26" ht="13.5" x14ac:dyDescent="0.25">
      <c r="A57" s="4">
        <f>TITRES_STAT!B60</f>
        <v>42087</v>
      </c>
      <c r="B57" s="2">
        <f>TITRES_STAT!C60</f>
        <v>16.399999999999999</v>
      </c>
      <c r="C57" s="2">
        <f>RSI!I57</f>
        <v>26.381144086786406</v>
      </c>
      <c r="D57" s="2">
        <f>MACD!E57</f>
        <v>4.0483287637956167E-2</v>
      </c>
      <c r="E57" s="2">
        <f>MACD!F57</f>
        <v>6.0468733527154275E-3</v>
      </c>
      <c r="F57" s="2">
        <f>'Moving Avg'!D57</f>
        <v>6.0438400000000003</v>
      </c>
      <c r="G57" s="2">
        <f>'Moving Avg'!E57</f>
        <v>6.0948900000000004</v>
      </c>
      <c r="H57" s="2">
        <f>'Moving Avg'!F57</f>
        <v>6.0894250000000003</v>
      </c>
      <c r="I57" s="2">
        <f>'Moving Avg'!G57</f>
        <v>5.9596340000000012</v>
      </c>
      <c r="J57" s="2">
        <f>'Moving Avg'!H57</f>
        <v>0</v>
      </c>
      <c r="K57" s="18" t="str">
        <f>OBV!F57</f>
        <v>BEARISH</v>
      </c>
      <c r="L57" s="18" t="str">
        <f>OBV!G57</f>
        <v>WEAK</v>
      </c>
      <c r="M57" s="18" t="str">
        <f>OBV!H57</f>
        <v>CONFIRMED BEARISH</v>
      </c>
      <c r="N57" s="21">
        <f t="shared" si="0"/>
        <v>50</v>
      </c>
      <c r="O57" s="21">
        <f t="shared" si="1"/>
        <v>100</v>
      </c>
      <c r="P57" s="21">
        <f t="shared" si="2"/>
        <v>75</v>
      </c>
      <c r="Q57" s="21">
        <f t="shared" si="3"/>
        <v>0</v>
      </c>
      <c r="R57" s="22">
        <f t="shared" si="4"/>
        <v>63.75</v>
      </c>
      <c r="S57" s="22">
        <f t="shared" si="5"/>
        <v>56.25</v>
      </c>
      <c r="T57" s="22">
        <f t="shared" si="6"/>
        <v>41.25</v>
      </c>
      <c r="U57" s="22">
        <f t="shared" si="7"/>
        <v>56.25</v>
      </c>
      <c r="V57" s="21">
        <f t="shared" si="8"/>
        <v>53.75</v>
      </c>
      <c r="W57" s="21">
        <f t="shared" si="9"/>
        <v>54.375</v>
      </c>
      <c r="X57" s="20"/>
      <c r="Y57" s="20"/>
      <c r="Z57" s="20"/>
    </row>
    <row r="58" spans="1:26" ht="13.5" x14ac:dyDescent="0.25">
      <c r="A58" s="4">
        <f>TITRES_STAT!B61</f>
        <v>42088</v>
      </c>
      <c r="B58" s="2">
        <f>TITRES_STAT!C61</f>
        <v>16.87</v>
      </c>
      <c r="C58" s="2">
        <f>RSI!I58</f>
        <v>43.694589602631162</v>
      </c>
      <c r="D58" s="2">
        <f>MACD!E58</f>
        <v>5.2929768236359642E-2</v>
      </c>
      <c r="E58" s="2">
        <f>MACD!F58</f>
        <v>1.5423452329444271E-2</v>
      </c>
      <c r="F58" s="2">
        <f>'Moving Avg'!D58</f>
        <v>6.0079200000000004</v>
      </c>
      <c r="G58" s="2">
        <f>'Moving Avg'!E58</f>
        <v>6.0779900000000007</v>
      </c>
      <c r="H58" s="2">
        <f>'Moving Avg'!F58</f>
        <v>6.0880150000000004</v>
      </c>
      <c r="I58" s="2">
        <f>'Moving Avg'!G58</f>
        <v>5.9717440000000011</v>
      </c>
      <c r="J58" s="2">
        <f>'Moving Avg'!H58</f>
        <v>0</v>
      </c>
      <c r="K58" s="18" t="str">
        <f>OBV!F58</f>
        <v>BEARISH</v>
      </c>
      <c r="L58" s="18" t="str">
        <f>OBV!G58</f>
        <v>WEAK</v>
      </c>
      <c r="M58" s="18" t="str">
        <f>OBV!H58</f>
        <v>CONFIRMED BEARISH</v>
      </c>
      <c r="N58" s="21">
        <f t="shared" si="0"/>
        <v>50</v>
      </c>
      <c r="O58" s="21">
        <f t="shared" si="1"/>
        <v>100</v>
      </c>
      <c r="P58" s="21">
        <f t="shared" si="2"/>
        <v>75</v>
      </c>
      <c r="Q58" s="21">
        <f t="shared" si="3"/>
        <v>0</v>
      </c>
      <c r="R58" s="22">
        <f t="shared" si="4"/>
        <v>63.75</v>
      </c>
      <c r="S58" s="22">
        <f t="shared" si="5"/>
        <v>56.25</v>
      </c>
      <c r="T58" s="22">
        <f t="shared" si="6"/>
        <v>41.25</v>
      </c>
      <c r="U58" s="22">
        <f t="shared" si="7"/>
        <v>56.25</v>
      </c>
      <c r="V58" s="21">
        <f t="shared" si="8"/>
        <v>53.75</v>
      </c>
      <c r="W58" s="21">
        <f t="shared" si="9"/>
        <v>54.375</v>
      </c>
      <c r="X58" s="20"/>
      <c r="Y58" s="20"/>
      <c r="Z58" s="20"/>
    </row>
    <row r="59" spans="1:26" ht="13.5" x14ac:dyDescent="0.25">
      <c r="A59" s="4">
        <f>TITRES_STAT!B62</f>
        <v>42089</v>
      </c>
      <c r="B59" s="2">
        <f>TITRES_STAT!C62</f>
        <v>16.899999999999999</v>
      </c>
      <c r="C59" s="2">
        <f>RSI!I59</f>
        <v>44.593894806152861</v>
      </c>
      <c r="D59" s="2">
        <f>MACD!E59</f>
        <v>6.3218836873439876E-2</v>
      </c>
      <c r="E59" s="2">
        <f>MACD!F59</f>
        <v>2.4982529238243394E-2</v>
      </c>
      <c r="F59" s="2">
        <f>'Moving Avg'!D59</f>
        <v>5.9762399999999989</v>
      </c>
      <c r="G59" s="2">
        <f>'Moving Avg'!E59</f>
        <v>6.0621500000000008</v>
      </c>
      <c r="H59" s="2">
        <f>'Moving Avg'!F59</f>
        <v>6.087135</v>
      </c>
      <c r="I59" s="2">
        <f>'Moving Avg'!G59</f>
        <v>5.9840660000000012</v>
      </c>
      <c r="J59" s="2">
        <f>'Moving Avg'!H59</f>
        <v>0</v>
      </c>
      <c r="K59" s="18" t="str">
        <f>OBV!F59</f>
        <v>BEARISH</v>
      </c>
      <c r="L59" s="18" t="str">
        <f>OBV!G59</f>
        <v>WEAK</v>
      </c>
      <c r="M59" s="18" t="str">
        <f>OBV!H59</f>
        <v>CONFIRMED BEARISH</v>
      </c>
      <c r="N59" s="21">
        <f t="shared" si="0"/>
        <v>50</v>
      </c>
      <c r="O59" s="21">
        <f t="shared" si="1"/>
        <v>100</v>
      </c>
      <c r="P59" s="21">
        <f t="shared" si="2"/>
        <v>75</v>
      </c>
      <c r="Q59" s="21">
        <f t="shared" si="3"/>
        <v>0</v>
      </c>
      <c r="R59" s="22">
        <f t="shared" si="4"/>
        <v>63.75</v>
      </c>
      <c r="S59" s="22">
        <f t="shared" si="5"/>
        <v>56.25</v>
      </c>
      <c r="T59" s="22">
        <f t="shared" si="6"/>
        <v>41.25</v>
      </c>
      <c r="U59" s="22">
        <f t="shared" si="7"/>
        <v>56.25</v>
      </c>
      <c r="V59" s="21">
        <f t="shared" si="8"/>
        <v>53.75</v>
      </c>
      <c r="W59" s="21">
        <f t="shared" si="9"/>
        <v>54.375</v>
      </c>
      <c r="X59" s="20"/>
      <c r="Y59" s="20"/>
      <c r="Z59" s="20"/>
    </row>
    <row r="60" spans="1:26" ht="13.5" x14ac:dyDescent="0.25">
      <c r="A60" s="4">
        <f>TITRES_STAT!B63</f>
        <v>42090</v>
      </c>
      <c r="B60" s="2">
        <f>TITRES_STAT!C63</f>
        <v>16.89</v>
      </c>
      <c r="C60" s="2">
        <f>RSI!I60</f>
        <v>44.342057721348162</v>
      </c>
      <c r="D60" s="2">
        <f>MACD!E60</f>
        <v>8.6177864017893846E-2</v>
      </c>
      <c r="E60" s="2">
        <f>MACD!F60</f>
        <v>3.7221596194173485E-2</v>
      </c>
      <c r="F60" s="2">
        <f>'Moving Avg'!D60</f>
        <v>5.9438599999999999</v>
      </c>
      <c r="G60" s="2">
        <f>'Moving Avg'!E60</f>
        <v>6.0371499999999996</v>
      </c>
      <c r="H60" s="2">
        <f>'Moving Avg'!F60</f>
        <v>6.0799199999999995</v>
      </c>
      <c r="I60" s="2">
        <f>'Moving Avg'!G60</f>
        <v>5.9964600000000017</v>
      </c>
      <c r="J60" s="2">
        <f>'Moving Avg'!H60</f>
        <v>0</v>
      </c>
      <c r="K60" s="18" t="str">
        <f>OBV!F60</f>
        <v>BEARISH</v>
      </c>
      <c r="L60" s="18" t="str">
        <f>OBV!G60</f>
        <v>WEAK</v>
      </c>
      <c r="M60" s="18" t="str">
        <f>OBV!H60</f>
        <v>CONFIRMED BEARISH</v>
      </c>
      <c r="N60" s="21">
        <f t="shared" si="0"/>
        <v>50</v>
      </c>
      <c r="O60" s="21">
        <f t="shared" si="1"/>
        <v>100</v>
      </c>
      <c r="P60" s="21">
        <f t="shared" si="2"/>
        <v>75</v>
      </c>
      <c r="Q60" s="21">
        <f t="shared" si="3"/>
        <v>0</v>
      </c>
      <c r="R60" s="22">
        <f t="shared" si="4"/>
        <v>63.75</v>
      </c>
      <c r="S60" s="22">
        <f t="shared" si="5"/>
        <v>56.25</v>
      </c>
      <c r="T60" s="22">
        <f t="shared" si="6"/>
        <v>41.25</v>
      </c>
      <c r="U60" s="22">
        <f t="shared" si="7"/>
        <v>56.25</v>
      </c>
      <c r="V60" s="21">
        <f t="shared" si="8"/>
        <v>53.75</v>
      </c>
      <c r="W60" s="21">
        <f t="shared" si="9"/>
        <v>54.375</v>
      </c>
      <c r="X60" s="20"/>
      <c r="Y60" s="20"/>
      <c r="Z60" s="20"/>
    </row>
    <row r="61" spans="1:26" ht="13.5" x14ac:dyDescent="0.25">
      <c r="A61" s="4">
        <f>TITRES_STAT!B64</f>
        <v>42093</v>
      </c>
      <c r="B61" s="2">
        <f>TITRES_STAT!C64</f>
        <v>17.059999999999999</v>
      </c>
      <c r="C61" s="2">
        <f>RSI!I61</f>
        <v>49.581138953069889</v>
      </c>
      <c r="D61" s="2">
        <f>MACD!E61</f>
        <v>9.5633764327446968E-2</v>
      </c>
      <c r="E61" s="2">
        <f>MACD!F61</f>
        <v>4.8904029820828185E-2</v>
      </c>
      <c r="F61" s="2">
        <f>'Moving Avg'!D61</f>
        <v>5.9234400000000003</v>
      </c>
      <c r="G61" s="2">
        <f>'Moving Avg'!E61</f>
        <v>6.0220099999999999</v>
      </c>
      <c r="H61" s="2">
        <f>'Moving Avg'!F61</f>
        <v>6.0756949999999996</v>
      </c>
      <c r="I61" s="2">
        <f>'Moving Avg'!G61</f>
        <v>6.0046280000000021</v>
      </c>
      <c r="J61" s="2">
        <f>'Moving Avg'!H61</f>
        <v>0</v>
      </c>
      <c r="K61" s="18" t="str">
        <f>OBV!F61</f>
        <v>BEARISH</v>
      </c>
      <c r="L61" s="18" t="str">
        <f>OBV!G61</f>
        <v>WEAK</v>
      </c>
      <c r="M61" s="18" t="str">
        <f>OBV!H61</f>
        <v>CONFIRMED BEARISH</v>
      </c>
      <c r="N61" s="21">
        <f t="shared" si="0"/>
        <v>50</v>
      </c>
      <c r="O61" s="21">
        <f t="shared" si="1"/>
        <v>100</v>
      </c>
      <c r="P61" s="21">
        <f t="shared" si="2"/>
        <v>75</v>
      </c>
      <c r="Q61" s="21">
        <f t="shared" si="3"/>
        <v>0</v>
      </c>
      <c r="R61" s="22">
        <f t="shared" si="4"/>
        <v>63.75</v>
      </c>
      <c r="S61" s="22">
        <f t="shared" si="5"/>
        <v>56.25</v>
      </c>
      <c r="T61" s="22">
        <f t="shared" si="6"/>
        <v>41.25</v>
      </c>
      <c r="U61" s="22">
        <f t="shared" si="7"/>
        <v>56.25</v>
      </c>
      <c r="V61" s="21">
        <f t="shared" si="8"/>
        <v>53.75</v>
      </c>
      <c r="W61" s="21">
        <f t="shared" si="9"/>
        <v>54.375</v>
      </c>
      <c r="X61" s="20"/>
      <c r="Y61" s="20"/>
      <c r="Z61" s="20"/>
    </row>
    <row r="62" spans="1:26" ht="13.5" x14ac:dyDescent="0.25">
      <c r="A62" s="4">
        <f>TITRES_STAT!B65</f>
        <v>42094</v>
      </c>
      <c r="B62" s="2">
        <f>TITRES_STAT!C65</f>
        <v>17.059999999999999</v>
      </c>
      <c r="C62" s="2">
        <f>RSI!I62</f>
        <v>49.581138953069889</v>
      </c>
      <c r="D62" s="2">
        <f>MACD!E62</f>
        <v>0.10367774588818079</v>
      </c>
      <c r="E62" s="2">
        <f>MACD!F62</f>
        <v>5.9858773034298714E-2</v>
      </c>
      <c r="F62" s="2">
        <f>'Moving Avg'!D62</f>
        <v>5.9699</v>
      </c>
      <c r="G62" s="2">
        <f>'Moving Avg'!E62</f>
        <v>6.006870000000001</v>
      </c>
      <c r="H62" s="2">
        <f>'Moving Avg'!F62</f>
        <v>6.0697099999999988</v>
      </c>
      <c r="I62" s="2">
        <f>'Moving Avg'!G62</f>
        <v>6.0092740000000022</v>
      </c>
      <c r="J62" s="2">
        <f>'Moving Avg'!H62</f>
        <v>0</v>
      </c>
      <c r="K62" s="18" t="str">
        <f>OBV!F62</f>
        <v>BULLISH</v>
      </c>
      <c r="L62" s="18" t="str">
        <f>OBV!G62</f>
        <v>STRONG</v>
      </c>
      <c r="M62" s="18" t="str">
        <f>OBV!H62</f>
        <v>CONFIRMED BULLISH</v>
      </c>
      <c r="N62" s="21">
        <f t="shared" si="0"/>
        <v>50</v>
      </c>
      <c r="O62" s="21">
        <f t="shared" si="1"/>
        <v>100</v>
      </c>
      <c r="P62" s="21">
        <f t="shared" si="2"/>
        <v>75</v>
      </c>
      <c r="Q62" s="21">
        <f t="shared" si="3"/>
        <v>100</v>
      </c>
      <c r="R62" s="22">
        <f t="shared" si="4"/>
        <v>78.75</v>
      </c>
      <c r="S62" s="22">
        <f t="shared" si="5"/>
        <v>81.25</v>
      </c>
      <c r="T62" s="22">
        <f t="shared" si="6"/>
        <v>86.25</v>
      </c>
      <c r="U62" s="22">
        <f t="shared" si="7"/>
        <v>81.25</v>
      </c>
      <c r="V62" s="21">
        <f t="shared" si="8"/>
        <v>82.083333333333329</v>
      </c>
      <c r="W62" s="21">
        <f t="shared" si="9"/>
        <v>81.875</v>
      </c>
      <c r="X62" s="20"/>
      <c r="Y62" s="20"/>
      <c r="Z62" s="20"/>
    </row>
    <row r="63" spans="1:26" ht="13.5" x14ac:dyDescent="0.25">
      <c r="A63" s="4">
        <f>TITRES_STAT!B66</f>
        <v>42095</v>
      </c>
      <c r="B63" s="2">
        <f>TITRES_STAT!C66</f>
        <v>17.09</v>
      </c>
      <c r="C63" s="2">
        <f>RSI!I63</f>
        <v>50.538269854500605</v>
      </c>
      <c r="D63" s="2">
        <f>MACD!E63</f>
        <v>0.10378482265641242</v>
      </c>
      <c r="E63" s="2">
        <f>MACD!F63</f>
        <v>6.8643982958721456E-2</v>
      </c>
      <c r="F63" s="2">
        <f>'Moving Avg'!D63</f>
        <v>5.9853999999999994</v>
      </c>
      <c r="G63" s="2">
        <f>'Moving Avg'!E63</f>
        <v>5.9966600000000003</v>
      </c>
      <c r="H63" s="2">
        <f>'Moving Avg'!F63</f>
        <v>6.0642550000000002</v>
      </c>
      <c r="I63" s="2">
        <f>'Moving Avg'!G63</f>
        <v>6.0120200000000024</v>
      </c>
      <c r="J63" s="2">
        <f>'Moving Avg'!H63</f>
        <v>0</v>
      </c>
      <c r="K63" s="18" t="str">
        <f>OBV!F63</f>
        <v>BULLISH</v>
      </c>
      <c r="L63" s="18" t="str">
        <f>OBV!G63</f>
        <v>STRONG</v>
      </c>
      <c r="M63" s="18" t="str">
        <f>OBV!H63</f>
        <v>CONFIRMED BULLISH</v>
      </c>
      <c r="N63" s="21">
        <f t="shared" si="0"/>
        <v>50</v>
      </c>
      <c r="O63" s="21">
        <f t="shared" si="1"/>
        <v>100</v>
      </c>
      <c r="P63" s="21">
        <f t="shared" si="2"/>
        <v>75</v>
      </c>
      <c r="Q63" s="21">
        <f t="shared" si="3"/>
        <v>100</v>
      </c>
      <c r="R63" s="22">
        <f t="shared" si="4"/>
        <v>78.75</v>
      </c>
      <c r="S63" s="22">
        <f t="shared" si="5"/>
        <v>81.25</v>
      </c>
      <c r="T63" s="22">
        <f t="shared" si="6"/>
        <v>86.25</v>
      </c>
      <c r="U63" s="22">
        <f t="shared" si="7"/>
        <v>81.25</v>
      </c>
      <c r="V63" s="21">
        <f t="shared" si="8"/>
        <v>82.083333333333329</v>
      </c>
      <c r="W63" s="21">
        <f t="shared" si="9"/>
        <v>81.875</v>
      </c>
      <c r="X63" s="20"/>
      <c r="Y63" s="20"/>
      <c r="Z63" s="20"/>
    </row>
    <row r="64" spans="1:26" ht="13.5" x14ac:dyDescent="0.25">
      <c r="A64" s="4">
        <f>TITRES_STAT!B67</f>
        <v>42096</v>
      </c>
      <c r="B64" s="2">
        <f>TITRES_STAT!C67</f>
        <v>17.09</v>
      </c>
      <c r="C64" s="2">
        <f>RSI!I64</f>
        <v>50.538269854500605</v>
      </c>
      <c r="D64" s="2">
        <f>MACD!E64</f>
        <v>0.10221874522233332</v>
      </c>
      <c r="E64" s="2">
        <f>MACD!F64</f>
        <v>7.5358935411443839E-2</v>
      </c>
      <c r="F64" s="2">
        <f>'Moving Avg'!D64</f>
        <v>5.9987799999999991</v>
      </c>
      <c r="G64" s="2">
        <f>'Moving Avg'!E64</f>
        <v>5.9875100000000003</v>
      </c>
      <c r="H64" s="2">
        <f>'Moving Avg'!F64</f>
        <v>6.0587999999999997</v>
      </c>
      <c r="I64" s="2">
        <f>'Moving Avg'!G64</f>
        <v>6.0154700000000023</v>
      </c>
      <c r="J64" s="2">
        <f>'Moving Avg'!H64</f>
        <v>0</v>
      </c>
      <c r="K64" s="18" t="str">
        <f>OBV!F64</f>
        <v>BULLISH</v>
      </c>
      <c r="L64" s="18" t="str">
        <f>OBV!G64</f>
        <v>STRONG</v>
      </c>
      <c r="M64" s="18" t="str">
        <f>OBV!H64</f>
        <v>CONFIRMED BULLISH</v>
      </c>
      <c r="N64" s="21">
        <f t="shared" si="0"/>
        <v>50</v>
      </c>
      <c r="O64" s="21">
        <f t="shared" si="1"/>
        <v>100</v>
      </c>
      <c r="P64" s="21">
        <f t="shared" si="2"/>
        <v>75</v>
      </c>
      <c r="Q64" s="21">
        <f t="shared" si="3"/>
        <v>100</v>
      </c>
      <c r="R64" s="22">
        <f t="shared" si="4"/>
        <v>78.75</v>
      </c>
      <c r="S64" s="22">
        <f t="shared" si="5"/>
        <v>81.25</v>
      </c>
      <c r="T64" s="22">
        <f t="shared" si="6"/>
        <v>86.25</v>
      </c>
      <c r="U64" s="22">
        <f t="shared" si="7"/>
        <v>81.25</v>
      </c>
      <c r="V64" s="21">
        <f t="shared" si="8"/>
        <v>82.083333333333329</v>
      </c>
      <c r="W64" s="21">
        <f t="shared" si="9"/>
        <v>81.875</v>
      </c>
      <c r="X64" s="20"/>
      <c r="Y64" s="20"/>
      <c r="Z64" s="20"/>
    </row>
    <row r="65" spans="1:26" ht="13.5" x14ac:dyDescent="0.25">
      <c r="A65" s="4">
        <f>TITRES_STAT!B68</f>
        <v>42097</v>
      </c>
      <c r="B65" s="2">
        <f>TITRES_STAT!C68</f>
        <v>17.079999999999998</v>
      </c>
      <c r="C65" s="2">
        <f>RSI!I65</f>
        <v>50.173528924751785</v>
      </c>
      <c r="D65" s="2">
        <f>MACD!E65</f>
        <v>0.10112886979423852</v>
      </c>
      <c r="E65" s="2">
        <f>MACD!F65</f>
        <v>8.0512922288002775E-2</v>
      </c>
      <c r="F65" s="2">
        <f>'Moving Avg'!D65</f>
        <v>6.0121599999999997</v>
      </c>
      <c r="G65" s="2">
        <f>'Moving Avg'!E65</f>
        <v>5.9780100000000003</v>
      </c>
      <c r="H65" s="2">
        <f>'Moving Avg'!F65</f>
        <v>6.0531699999999997</v>
      </c>
      <c r="I65" s="2">
        <f>'Moving Avg'!G65</f>
        <v>6.0181460000000024</v>
      </c>
      <c r="J65" s="2">
        <f>'Moving Avg'!H65</f>
        <v>0</v>
      </c>
      <c r="K65" s="18" t="str">
        <f>OBV!F65</f>
        <v>BEARISH</v>
      </c>
      <c r="L65" s="18" t="str">
        <f>OBV!G65</f>
        <v>NEUTRAL</v>
      </c>
      <c r="M65" s="18" t="str">
        <f>OBV!H65</f>
        <v>BEARISH DIVERGENCE</v>
      </c>
      <c r="N65" s="21">
        <f t="shared" si="0"/>
        <v>50</v>
      </c>
      <c r="O65" s="21">
        <f t="shared" si="1"/>
        <v>100</v>
      </c>
      <c r="P65" s="21">
        <f t="shared" si="2"/>
        <v>75</v>
      </c>
      <c r="Q65" s="21">
        <f t="shared" si="3"/>
        <v>16.5</v>
      </c>
      <c r="R65" s="22">
        <f t="shared" si="4"/>
        <v>66.224999999999994</v>
      </c>
      <c r="S65" s="22">
        <f t="shared" si="5"/>
        <v>60.375</v>
      </c>
      <c r="T65" s="22">
        <f t="shared" si="6"/>
        <v>48.674999999999997</v>
      </c>
      <c r="U65" s="22">
        <f t="shared" si="7"/>
        <v>60.375</v>
      </c>
      <c r="V65" s="21">
        <f t="shared" si="8"/>
        <v>58.42499999999999</v>
      </c>
      <c r="W65" s="21">
        <f t="shared" si="9"/>
        <v>58.912499999999994</v>
      </c>
      <c r="X65" s="20"/>
      <c r="Y65" s="20"/>
      <c r="Z65" s="20"/>
    </row>
    <row r="66" spans="1:26" ht="13.5" x14ac:dyDescent="0.25">
      <c r="A66" s="4">
        <f>TITRES_STAT!B69</f>
        <v>42100</v>
      </c>
      <c r="B66" s="2">
        <f>TITRES_STAT!C69</f>
        <v>16.96</v>
      </c>
      <c r="C66" s="2">
        <f>RSI!I66</f>
        <v>45.865240117251503</v>
      </c>
      <c r="D66" s="2">
        <f>MACD!E66</f>
        <v>0.10333846745263475</v>
      </c>
      <c r="E66" s="2">
        <f>MACD!F66</f>
        <v>8.5078031320929171E-2</v>
      </c>
      <c r="F66" s="2">
        <f>'Moving Avg'!D66</f>
        <v>6.0051199999999998</v>
      </c>
      <c r="G66" s="2">
        <f>'Moving Avg'!E66</f>
        <v>5.9642799999999996</v>
      </c>
      <c r="H66" s="2">
        <f>'Moving Avg'!F66</f>
        <v>6.0463050000000003</v>
      </c>
      <c r="I66" s="2">
        <f>'Moving Avg'!G66</f>
        <v>6.0185680000000037</v>
      </c>
      <c r="J66" s="2">
        <f>'Moving Avg'!H66</f>
        <v>0</v>
      </c>
      <c r="K66" s="18" t="str">
        <f>OBV!F66</f>
        <v>BEARISH</v>
      </c>
      <c r="L66" s="18" t="str">
        <f>OBV!G66</f>
        <v>WEAK</v>
      </c>
      <c r="M66" s="18" t="str">
        <f>OBV!H66</f>
        <v>CONFIRMED BEARISH</v>
      </c>
      <c r="N66" s="21">
        <f t="shared" ref="N66:N129" si="10">IF(D66&lt;30,50, IF(D66&gt;70, 0, 25))</f>
        <v>50</v>
      </c>
      <c r="O66" s="21">
        <f t="shared" ref="O66:O129" si="11">IF(F66-E66&gt;0.02, 100, IF(F66-E66&lt;0,0,45))</f>
        <v>100</v>
      </c>
      <c r="P66" s="21">
        <f t="shared" ref="P66:P129" si="12">IF(G66-J66&gt;10,100,IF(G66-J66&gt;5,75, IF(G66-J66&gt;0,50,0)))</f>
        <v>75</v>
      </c>
      <c r="Q66" s="21">
        <f t="shared" ref="Q66:Q129" si="13">IF(M66="confirmed bullish", 34, IF(M66="bullish divergence",17, 0))+IF(K66="bullish",33,IF(K66="bearish",0,16.5))+IF(L66="strong",33,IF(L66="weak",0,16.5))</f>
        <v>0</v>
      </c>
      <c r="R66" s="22">
        <f t="shared" si="4"/>
        <v>63.75</v>
      </c>
      <c r="S66" s="22">
        <f t="shared" si="5"/>
        <v>56.25</v>
      </c>
      <c r="T66" s="22">
        <f t="shared" si="6"/>
        <v>41.25</v>
      </c>
      <c r="U66" s="22">
        <f t="shared" si="7"/>
        <v>56.25</v>
      </c>
      <c r="V66" s="21">
        <f t="shared" si="8"/>
        <v>53.75</v>
      </c>
      <c r="W66" s="21">
        <f t="shared" si="9"/>
        <v>54.375</v>
      </c>
      <c r="X66" s="20"/>
      <c r="Y66" s="20"/>
      <c r="Z66" s="20"/>
    </row>
    <row r="67" spans="1:26" ht="13.5" x14ac:dyDescent="0.25">
      <c r="A67" s="4">
        <f>TITRES_STAT!B70</f>
        <v>42101</v>
      </c>
      <c r="B67" s="2">
        <f>TITRES_STAT!C70</f>
        <v>16.920000000000002</v>
      </c>
      <c r="C67" s="2">
        <f>RSI!I67</f>
        <v>44.493750253756069</v>
      </c>
      <c r="D67" s="2">
        <f>MACD!E67</f>
        <v>5.5054950319438412E-2</v>
      </c>
      <c r="E67" s="2">
        <f>MACD!F67</f>
        <v>7.9073415120631027E-2</v>
      </c>
      <c r="F67" s="2">
        <f>'Moving Avg'!D67</f>
        <v>5.99526</v>
      </c>
      <c r="G67" s="2">
        <f>'Moving Avg'!E67</f>
        <v>5.9825800000000005</v>
      </c>
      <c r="H67" s="2">
        <f>'Moving Avg'!F67</f>
        <v>6.0387350000000009</v>
      </c>
      <c r="I67" s="2">
        <f>'Moving Avg'!G67</f>
        <v>6.0180040000000021</v>
      </c>
      <c r="J67" s="2">
        <f>'Moving Avg'!H67</f>
        <v>0</v>
      </c>
      <c r="K67" s="18" t="str">
        <f>OBV!F67</f>
        <v>BEARISH</v>
      </c>
      <c r="L67" s="18" t="str">
        <f>OBV!G67</f>
        <v>WEAK</v>
      </c>
      <c r="M67" s="18" t="str">
        <f>OBV!H67</f>
        <v>CONFIRMED BEARISH</v>
      </c>
      <c r="N67" s="21">
        <f t="shared" si="10"/>
        <v>50</v>
      </c>
      <c r="O67" s="21">
        <f t="shared" si="11"/>
        <v>100</v>
      </c>
      <c r="P67" s="21">
        <f t="shared" si="12"/>
        <v>75</v>
      </c>
      <c r="Q67" s="21">
        <f t="shared" si="13"/>
        <v>0</v>
      </c>
      <c r="R67" s="22">
        <f t="shared" ref="R67:R130" si="14">0.35*N67+O67*0.35+P67*0.15+Q67*0.15</f>
        <v>63.75</v>
      </c>
      <c r="S67" s="22">
        <f t="shared" ref="S67:S130" si="15">N67*0.2+O67*0.2+P67*0.35+Q67*0.25</f>
        <v>56.25</v>
      </c>
      <c r="T67" s="22">
        <f t="shared" ref="T67:T130" si="16">N67*0.15+O67*0.15+P67*0.25+Q67*0.45</f>
        <v>41.25</v>
      </c>
      <c r="U67" s="22">
        <f t="shared" ref="U67:U130" si="17">0.25*SUM(N67:Q67)</f>
        <v>56.25</v>
      </c>
      <c r="V67" s="21">
        <f t="shared" ref="V67:V130" si="18">SUM(R67:T67)/3</f>
        <v>53.75</v>
      </c>
      <c r="W67" s="21">
        <f t="shared" ref="W67:W130" si="19">SUM(R67:U67)/4</f>
        <v>54.375</v>
      </c>
      <c r="X67" s="20"/>
      <c r="Y67" s="20"/>
      <c r="Z67" s="20"/>
    </row>
    <row r="68" spans="1:26" ht="13.5" x14ac:dyDescent="0.25">
      <c r="A68" s="4">
        <f>TITRES_STAT!B71</f>
        <v>42102</v>
      </c>
      <c r="B68" s="2">
        <f>TITRES_STAT!C71</f>
        <v>16.420000000000002</v>
      </c>
      <c r="C68" s="2">
        <f>RSI!I68</f>
        <v>31.73672787883973</v>
      </c>
      <c r="D68" s="2">
        <f>MACD!E68</f>
        <v>5.2996297861015229E-2</v>
      </c>
      <c r="E68" s="2">
        <f>MACD!F68</f>
        <v>7.3857991668707879E-2</v>
      </c>
      <c r="F68" s="2">
        <f>'Moving Avg'!D68</f>
        <v>5.94808</v>
      </c>
      <c r="G68" s="2">
        <f>'Moving Avg'!E68</f>
        <v>5.9667399999999997</v>
      </c>
      <c r="H68" s="2">
        <f>'Moving Avg'!F68</f>
        <v>6.0223650000000006</v>
      </c>
      <c r="I68" s="2">
        <f>'Moving Avg'!G68</f>
        <v>6.0146240000000022</v>
      </c>
      <c r="J68" s="2">
        <f>'Moving Avg'!H68</f>
        <v>0</v>
      </c>
      <c r="K68" s="18" t="str">
        <f>OBV!F68</f>
        <v>BEARISH</v>
      </c>
      <c r="L68" s="18" t="str">
        <f>OBV!G68</f>
        <v>WEAK</v>
      </c>
      <c r="M68" s="18" t="str">
        <f>OBV!H68</f>
        <v>CONFIRMED BEARISH</v>
      </c>
      <c r="N68" s="21">
        <f t="shared" si="10"/>
        <v>50</v>
      </c>
      <c r="O68" s="21">
        <f t="shared" si="11"/>
        <v>100</v>
      </c>
      <c r="P68" s="21">
        <f t="shared" si="12"/>
        <v>75</v>
      </c>
      <c r="Q68" s="21">
        <f t="shared" si="13"/>
        <v>0</v>
      </c>
      <c r="R68" s="22">
        <f t="shared" si="14"/>
        <v>63.75</v>
      </c>
      <c r="S68" s="22">
        <f t="shared" si="15"/>
        <v>56.25</v>
      </c>
      <c r="T68" s="22">
        <f t="shared" si="16"/>
        <v>41.25</v>
      </c>
      <c r="U68" s="22">
        <f t="shared" si="17"/>
        <v>56.25</v>
      </c>
      <c r="V68" s="21">
        <f t="shared" si="18"/>
        <v>53.75</v>
      </c>
      <c r="W68" s="21">
        <f t="shared" si="19"/>
        <v>54.375</v>
      </c>
      <c r="X68" s="20"/>
      <c r="Y68" s="20"/>
      <c r="Z68" s="20"/>
    </row>
    <row r="69" spans="1:26" ht="13.5" x14ac:dyDescent="0.25">
      <c r="A69" s="4">
        <f>TITRES_STAT!B72</f>
        <v>42104</v>
      </c>
      <c r="B69" s="2">
        <f>TITRES_STAT!C72</f>
        <v>16.5</v>
      </c>
      <c r="C69" s="2">
        <f>RSI!I69</f>
        <v>34.954735811463095</v>
      </c>
      <c r="D69" s="2">
        <f>MACD!E69</f>
        <v>5.2126455645884917E-2</v>
      </c>
      <c r="E69" s="2">
        <f>MACD!F69</f>
        <v>6.9511684464143297E-2</v>
      </c>
      <c r="F69" s="2">
        <f>'Moving Avg'!D69</f>
        <v>5.9065400000000006</v>
      </c>
      <c r="G69" s="2">
        <f>'Moving Avg'!E69</f>
        <v>5.952659999999999</v>
      </c>
      <c r="H69" s="2">
        <f>'Moving Avg'!F69</f>
        <v>6.0074050000000003</v>
      </c>
      <c r="I69" s="2">
        <f>'Moving Avg'!G69</f>
        <v>6.0136380000000011</v>
      </c>
      <c r="J69" s="2">
        <f>'Moving Avg'!H69</f>
        <v>0</v>
      </c>
      <c r="K69" s="18" t="str">
        <f>OBV!F69</f>
        <v>BEARISH</v>
      </c>
      <c r="L69" s="18" t="str">
        <f>OBV!G69</f>
        <v>WEAK</v>
      </c>
      <c r="M69" s="18" t="str">
        <f>OBV!H69</f>
        <v>CONFIRMED BEARISH</v>
      </c>
      <c r="N69" s="21">
        <f t="shared" si="10"/>
        <v>50</v>
      </c>
      <c r="O69" s="21">
        <f t="shared" si="11"/>
        <v>100</v>
      </c>
      <c r="P69" s="21">
        <f t="shared" si="12"/>
        <v>75</v>
      </c>
      <c r="Q69" s="21">
        <f t="shared" si="13"/>
        <v>0</v>
      </c>
      <c r="R69" s="22">
        <f t="shared" si="14"/>
        <v>63.75</v>
      </c>
      <c r="S69" s="22">
        <f t="shared" si="15"/>
        <v>56.25</v>
      </c>
      <c r="T69" s="22">
        <f t="shared" si="16"/>
        <v>41.25</v>
      </c>
      <c r="U69" s="22">
        <f t="shared" si="17"/>
        <v>56.25</v>
      </c>
      <c r="V69" s="21">
        <f t="shared" si="18"/>
        <v>53.75</v>
      </c>
      <c r="W69" s="21">
        <f t="shared" si="19"/>
        <v>54.375</v>
      </c>
      <c r="X69" s="20"/>
      <c r="Y69" s="20"/>
      <c r="Z69" s="20"/>
    </row>
    <row r="70" spans="1:26" ht="13.5" x14ac:dyDescent="0.25">
      <c r="A70" s="4">
        <f>TITRES_STAT!B73</f>
        <v>42107</v>
      </c>
      <c r="B70" s="2">
        <f>TITRES_STAT!C73</f>
        <v>16.79</v>
      </c>
      <c r="C70" s="2">
        <f>RSI!I70</f>
        <v>45.054150753463432</v>
      </c>
      <c r="D70" s="2">
        <f>MACD!E70</f>
        <v>4.4354055555444916E-2</v>
      </c>
      <c r="E70" s="2">
        <f>MACD!F70</f>
        <v>6.4480158682403615E-2</v>
      </c>
      <c r="F70" s="2">
        <f>'Moving Avg'!D70</f>
        <v>5.88612</v>
      </c>
      <c r="G70" s="2">
        <f>'Moving Avg'!E70</f>
        <v>5.9491399999999999</v>
      </c>
      <c r="H70" s="2">
        <f>'Moving Avg'!F70</f>
        <v>5.9931450000000002</v>
      </c>
      <c r="I70" s="2">
        <f>'Moving Avg'!G70</f>
        <v>6.0121599999999997</v>
      </c>
      <c r="J70" s="2">
        <f>'Moving Avg'!H70</f>
        <v>0</v>
      </c>
      <c r="K70" s="18" t="str">
        <f>OBV!F70</f>
        <v>BEARISH</v>
      </c>
      <c r="L70" s="18" t="str">
        <f>OBV!G70</f>
        <v>WEAK</v>
      </c>
      <c r="M70" s="18" t="str">
        <f>OBV!H70</f>
        <v>CONFIRMED BEARISH</v>
      </c>
      <c r="N70" s="21">
        <f t="shared" si="10"/>
        <v>50</v>
      </c>
      <c r="O70" s="21">
        <f t="shared" si="11"/>
        <v>100</v>
      </c>
      <c r="P70" s="21">
        <f t="shared" si="12"/>
        <v>75</v>
      </c>
      <c r="Q70" s="21">
        <f t="shared" si="13"/>
        <v>0</v>
      </c>
      <c r="R70" s="22">
        <f t="shared" si="14"/>
        <v>63.75</v>
      </c>
      <c r="S70" s="22">
        <f t="shared" si="15"/>
        <v>56.25</v>
      </c>
      <c r="T70" s="22">
        <f t="shared" si="16"/>
        <v>41.25</v>
      </c>
      <c r="U70" s="22">
        <f t="shared" si="17"/>
        <v>56.25</v>
      </c>
      <c r="V70" s="21">
        <f t="shared" si="18"/>
        <v>53.75</v>
      </c>
      <c r="W70" s="21">
        <f t="shared" si="19"/>
        <v>54.375</v>
      </c>
      <c r="X70" s="20"/>
      <c r="Y70" s="20"/>
      <c r="Z70" s="20"/>
    </row>
    <row r="71" spans="1:26" ht="13.5" x14ac:dyDescent="0.25">
      <c r="A71" s="4">
        <f>TITRES_STAT!B74</f>
        <v>42108</v>
      </c>
      <c r="B71" s="2">
        <f>TITRES_STAT!C74</f>
        <v>16.3</v>
      </c>
      <c r="C71" s="2">
        <f>RSI!I71</f>
        <v>35.129761746869875</v>
      </c>
      <c r="D71" s="2">
        <f>MACD!E71</f>
        <v>6.013802636144927E-2</v>
      </c>
      <c r="E71" s="2">
        <f>MACD!F71</f>
        <v>6.3611732218212758E-2</v>
      </c>
      <c r="F71" s="2">
        <f>'Moving Avg'!D71</f>
        <v>5.8396600000000003</v>
      </c>
      <c r="G71" s="2">
        <f>'Moving Avg'!E71</f>
        <v>5.9223899999999992</v>
      </c>
      <c r="H71" s="2">
        <f>'Moving Avg'!F71</f>
        <v>5.9722</v>
      </c>
      <c r="I71" s="2">
        <f>'Moving Avg'!G71</f>
        <v>6.0072319999999992</v>
      </c>
      <c r="J71" s="2">
        <f>'Moving Avg'!H71</f>
        <v>0</v>
      </c>
      <c r="K71" s="18" t="str">
        <f>OBV!F71</f>
        <v>BEARISH</v>
      </c>
      <c r="L71" s="18" t="str">
        <f>OBV!G71</f>
        <v>WEAK</v>
      </c>
      <c r="M71" s="18" t="str">
        <f>OBV!H71</f>
        <v>CONFIRMED BEARISH</v>
      </c>
      <c r="N71" s="21">
        <f t="shared" si="10"/>
        <v>50</v>
      </c>
      <c r="O71" s="21">
        <f t="shared" si="11"/>
        <v>100</v>
      </c>
      <c r="P71" s="21">
        <f t="shared" si="12"/>
        <v>75</v>
      </c>
      <c r="Q71" s="21">
        <f t="shared" si="13"/>
        <v>0</v>
      </c>
      <c r="R71" s="22">
        <f t="shared" si="14"/>
        <v>63.75</v>
      </c>
      <c r="S71" s="22">
        <f t="shared" si="15"/>
        <v>56.25</v>
      </c>
      <c r="T71" s="22">
        <f t="shared" si="16"/>
        <v>41.25</v>
      </c>
      <c r="U71" s="22">
        <f t="shared" si="17"/>
        <v>56.25</v>
      </c>
      <c r="V71" s="21">
        <f t="shared" si="18"/>
        <v>53.75</v>
      </c>
      <c r="W71" s="21">
        <f t="shared" si="19"/>
        <v>54.375</v>
      </c>
      <c r="X71" s="20"/>
      <c r="Y71" s="20"/>
      <c r="Z71" s="20"/>
    </row>
    <row r="72" spans="1:26" ht="13.5" x14ac:dyDescent="0.25">
      <c r="A72" s="4">
        <f>TITRES_STAT!B75</f>
        <v>42109</v>
      </c>
      <c r="B72" s="2">
        <f>TITRES_STAT!C75</f>
        <v>16.5</v>
      </c>
      <c r="C72" s="2">
        <f>RSI!I72</f>
        <v>40.855741470199938</v>
      </c>
      <c r="D72" s="2">
        <f>MACD!E72</f>
        <v>6.9652669854911586E-2</v>
      </c>
      <c r="E72" s="2">
        <f>MACD!F72</f>
        <v>6.4819919745552526E-2</v>
      </c>
      <c r="F72" s="2">
        <f>'Moving Avg'!D72</f>
        <v>5.8101000000000003</v>
      </c>
      <c r="G72" s="2">
        <f>'Moving Avg'!E72</f>
        <v>5.902680000000001</v>
      </c>
      <c r="H72" s="2">
        <f>'Moving Avg'!F72</f>
        <v>5.9547749999999997</v>
      </c>
      <c r="I72" s="2">
        <f>'Moving Avg'!G72</f>
        <v>6.0031479999999986</v>
      </c>
      <c r="J72" s="2">
        <f>'Moving Avg'!H72</f>
        <v>0</v>
      </c>
      <c r="K72" s="18" t="str">
        <f>OBV!F72</f>
        <v>BEARISH</v>
      </c>
      <c r="L72" s="18" t="str">
        <f>OBV!G72</f>
        <v>NEUTRAL</v>
      </c>
      <c r="M72" s="18" t="str">
        <f>OBV!H72</f>
        <v>CONFIRMED BEARISH</v>
      </c>
      <c r="N72" s="21">
        <f t="shared" si="10"/>
        <v>50</v>
      </c>
      <c r="O72" s="21">
        <f t="shared" si="11"/>
        <v>100</v>
      </c>
      <c r="P72" s="21">
        <f t="shared" si="12"/>
        <v>75</v>
      </c>
      <c r="Q72" s="21">
        <f t="shared" si="13"/>
        <v>16.5</v>
      </c>
      <c r="R72" s="22">
        <f t="shared" si="14"/>
        <v>66.224999999999994</v>
      </c>
      <c r="S72" s="22">
        <f t="shared" si="15"/>
        <v>60.375</v>
      </c>
      <c r="T72" s="22">
        <f t="shared" si="16"/>
        <v>48.674999999999997</v>
      </c>
      <c r="U72" s="22">
        <f t="shared" si="17"/>
        <v>60.375</v>
      </c>
      <c r="V72" s="21">
        <f t="shared" si="18"/>
        <v>58.42499999999999</v>
      </c>
      <c r="W72" s="21">
        <f t="shared" si="19"/>
        <v>58.912499999999994</v>
      </c>
      <c r="X72" s="20"/>
      <c r="Y72" s="20"/>
      <c r="Z72" s="20"/>
    </row>
    <row r="73" spans="1:26" ht="13.5" x14ac:dyDescent="0.25">
      <c r="A73" s="4">
        <f>TITRES_STAT!B76</f>
        <v>42110</v>
      </c>
      <c r="B73" s="2">
        <f>TITRES_STAT!C76</f>
        <v>16.5</v>
      </c>
      <c r="C73" s="2">
        <f>RSI!I73</f>
        <v>40.855741470199945</v>
      </c>
      <c r="D73" s="2">
        <f>MACD!E73</f>
        <v>8.0190323077938608E-2</v>
      </c>
      <c r="E73" s="2">
        <f>MACD!F73</f>
        <v>6.789400041202974E-2</v>
      </c>
      <c r="F73" s="2">
        <f>'Moving Avg'!D73</f>
        <v>5.8157399999999999</v>
      </c>
      <c r="G73" s="2">
        <f>'Moving Avg'!E73</f>
        <v>5.8819100000000004</v>
      </c>
      <c r="H73" s="2">
        <f>'Moving Avg'!F73</f>
        <v>5.9392849999999999</v>
      </c>
      <c r="I73" s="2">
        <f>'Moving Avg'!G73</f>
        <v>5.9990639999999971</v>
      </c>
      <c r="J73" s="2">
        <f>'Moving Avg'!H73</f>
        <v>0</v>
      </c>
      <c r="K73" s="18" t="str">
        <f>OBV!F73</f>
        <v>BEARISH</v>
      </c>
      <c r="L73" s="18" t="str">
        <f>OBV!G73</f>
        <v>NEUTRAL</v>
      </c>
      <c r="M73" s="18" t="str">
        <f>OBV!H73</f>
        <v>BEARISH DIVERGENCE</v>
      </c>
      <c r="N73" s="21">
        <f t="shared" si="10"/>
        <v>50</v>
      </c>
      <c r="O73" s="21">
        <f t="shared" si="11"/>
        <v>100</v>
      </c>
      <c r="P73" s="21">
        <f t="shared" si="12"/>
        <v>75</v>
      </c>
      <c r="Q73" s="21">
        <f t="shared" si="13"/>
        <v>16.5</v>
      </c>
      <c r="R73" s="22">
        <f t="shared" si="14"/>
        <v>66.224999999999994</v>
      </c>
      <c r="S73" s="22">
        <f t="shared" si="15"/>
        <v>60.375</v>
      </c>
      <c r="T73" s="22">
        <f t="shared" si="16"/>
        <v>48.674999999999997</v>
      </c>
      <c r="U73" s="22">
        <f t="shared" si="17"/>
        <v>60.375</v>
      </c>
      <c r="V73" s="21">
        <f t="shared" si="18"/>
        <v>58.42499999999999</v>
      </c>
      <c r="W73" s="21">
        <f t="shared" si="19"/>
        <v>58.912499999999994</v>
      </c>
      <c r="X73" s="20"/>
      <c r="Y73" s="20"/>
      <c r="Z73" s="20"/>
    </row>
    <row r="74" spans="1:26" ht="13.5" x14ac:dyDescent="0.25">
      <c r="A74" s="4">
        <f>TITRES_STAT!B77</f>
        <v>42111</v>
      </c>
      <c r="B74" s="2">
        <f>TITRES_STAT!C77</f>
        <v>16.68</v>
      </c>
      <c r="C74" s="2">
        <f>RSI!I74</f>
        <v>45.840870522124369</v>
      </c>
      <c r="D74" s="2">
        <f>MACD!E74</f>
        <v>8.5210532035262965E-2</v>
      </c>
      <c r="E74" s="2">
        <f>MACD!F74</f>
        <v>7.1357306736676396E-2</v>
      </c>
      <c r="F74" s="2">
        <f>'Moving Avg'!D74</f>
        <v>5.8284000000000002</v>
      </c>
      <c r="G74" s="2">
        <f>'Moving Avg'!E74</f>
        <v>5.8674699999999991</v>
      </c>
      <c r="H74" s="2">
        <f>'Moving Avg'!F74</f>
        <v>5.9274899999999997</v>
      </c>
      <c r="I74" s="2">
        <f>'Moving Avg'!G74</f>
        <v>5.9968099999999982</v>
      </c>
      <c r="J74" s="2">
        <f>'Moving Avg'!H74</f>
        <v>0</v>
      </c>
      <c r="K74" s="18" t="str">
        <f>OBV!F74</f>
        <v>BULLISH</v>
      </c>
      <c r="L74" s="18" t="str">
        <f>OBV!G74</f>
        <v>STRONG</v>
      </c>
      <c r="M74" s="18" t="str">
        <f>OBV!H74</f>
        <v>CONFIRMED BULLISH</v>
      </c>
      <c r="N74" s="21">
        <f t="shared" si="10"/>
        <v>50</v>
      </c>
      <c r="O74" s="21">
        <f t="shared" si="11"/>
        <v>100</v>
      </c>
      <c r="P74" s="21">
        <f t="shared" si="12"/>
        <v>75</v>
      </c>
      <c r="Q74" s="21">
        <f t="shared" si="13"/>
        <v>100</v>
      </c>
      <c r="R74" s="22">
        <f t="shared" si="14"/>
        <v>78.75</v>
      </c>
      <c r="S74" s="22">
        <f t="shared" si="15"/>
        <v>81.25</v>
      </c>
      <c r="T74" s="22">
        <f t="shared" si="16"/>
        <v>86.25</v>
      </c>
      <c r="U74" s="22">
        <f t="shared" si="17"/>
        <v>81.25</v>
      </c>
      <c r="V74" s="21">
        <f t="shared" si="18"/>
        <v>82.083333333333329</v>
      </c>
      <c r="W74" s="21">
        <f t="shared" si="19"/>
        <v>81.875</v>
      </c>
      <c r="X74" s="20"/>
      <c r="Y74" s="20"/>
      <c r="Z74" s="20"/>
    </row>
    <row r="75" spans="1:26" ht="13.5" x14ac:dyDescent="0.25">
      <c r="A75" s="4">
        <f>TITRES_STAT!B78</f>
        <v>42114</v>
      </c>
      <c r="B75" s="2">
        <f>TITRES_STAT!C78</f>
        <v>16.399999999999999</v>
      </c>
      <c r="C75" s="2">
        <f>RSI!I75</f>
        <v>40.167332048458263</v>
      </c>
      <c r="D75" s="2">
        <f>MACD!E75</f>
        <v>9.6576102790598917E-2</v>
      </c>
      <c r="E75" s="2">
        <f>MACD!F75</f>
        <v>7.6401065947460906E-2</v>
      </c>
      <c r="F75" s="2">
        <f>'Moving Avg'!D75</f>
        <v>5.8009399999999998</v>
      </c>
      <c r="G75" s="2">
        <f>'Moving Avg'!E75</f>
        <v>5.8435299999999994</v>
      </c>
      <c r="H75" s="2">
        <f>'Moving Avg'!F75</f>
        <v>5.9107699999999994</v>
      </c>
      <c r="I75" s="2">
        <f>'Moving Avg'!G75</f>
        <v>5.9925859999999975</v>
      </c>
      <c r="J75" s="2">
        <f>'Moving Avg'!H75</f>
        <v>0</v>
      </c>
      <c r="K75" s="18" t="str">
        <f>OBV!F75</f>
        <v>BULLISH</v>
      </c>
      <c r="L75" s="18" t="str">
        <f>OBV!G75</f>
        <v>STRONG</v>
      </c>
      <c r="M75" s="18" t="str">
        <f>OBV!H75</f>
        <v>BULLISH DIVERGENCE</v>
      </c>
      <c r="N75" s="21">
        <f t="shared" si="10"/>
        <v>50</v>
      </c>
      <c r="O75" s="21">
        <f t="shared" si="11"/>
        <v>100</v>
      </c>
      <c r="P75" s="21">
        <f t="shared" si="12"/>
        <v>75</v>
      </c>
      <c r="Q75" s="21">
        <f t="shared" si="13"/>
        <v>83</v>
      </c>
      <c r="R75" s="22">
        <f t="shared" si="14"/>
        <v>76.2</v>
      </c>
      <c r="S75" s="22">
        <f t="shared" si="15"/>
        <v>77</v>
      </c>
      <c r="T75" s="22">
        <f t="shared" si="16"/>
        <v>78.599999999999994</v>
      </c>
      <c r="U75" s="22">
        <f t="shared" si="17"/>
        <v>77</v>
      </c>
      <c r="V75" s="21">
        <f t="shared" si="18"/>
        <v>77.266666666666666</v>
      </c>
      <c r="W75" s="21">
        <f t="shared" si="19"/>
        <v>77.199999999999989</v>
      </c>
      <c r="X75" s="20"/>
      <c r="Y75" s="20"/>
      <c r="Z75" s="20"/>
    </row>
    <row r="76" spans="1:26" ht="13.5" x14ac:dyDescent="0.25">
      <c r="A76" s="4">
        <f>TITRES_STAT!B79</f>
        <v>42115</v>
      </c>
      <c r="B76" s="2">
        <f>TITRES_STAT!C79</f>
        <v>16.510000000000002</v>
      </c>
      <c r="C76" s="2">
        <f>RSI!I76</f>
        <v>43.144693563568275</v>
      </c>
      <c r="D76" s="2">
        <f>MACD!E76</f>
        <v>9.773401602864773E-2</v>
      </c>
      <c r="E76" s="2">
        <f>MACD!F76</f>
        <v>8.0667655963698265E-2</v>
      </c>
      <c r="F76" s="2">
        <f>'Moving Avg'!D76</f>
        <v>5.8157200000000007</v>
      </c>
      <c r="G76" s="2">
        <f>'Moving Avg'!E76</f>
        <v>5.8276899999999996</v>
      </c>
      <c r="H76" s="2">
        <f>'Moving Avg'!F76</f>
        <v>5.8959849999999996</v>
      </c>
      <c r="I76" s="2">
        <f>'Moving Avg'!G76</f>
        <v>5.9891359999999985</v>
      </c>
      <c r="J76" s="2">
        <f>'Moving Avg'!H76</f>
        <v>0</v>
      </c>
      <c r="K76" s="18" t="str">
        <f>OBV!F76</f>
        <v>BULLISH</v>
      </c>
      <c r="L76" s="18" t="str">
        <f>OBV!G76</f>
        <v>STRONG</v>
      </c>
      <c r="M76" s="18" t="str">
        <f>OBV!H76</f>
        <v>CONFIRMED BULLISH</v>
      </c>
      <c r="N76" s="21">
        <f t="shared" si="10"/>
        <v>50</v>
      </c>
      <c r="O76" s="21">
        <f t="shared" si="11"/>
        <v>100</v>
      </c>
      <c r="P76" s="21">
        <f t="shared" si="12"/>
        <v>75</v>
      </c>
      <c r="Q76" s="21">
        <f t="shared" si="13"/>
        <v>100</v>
      </c>
      <c r="R76" s="22">
        <f t="shared" si="14"/>
        <v>78.75</v>
      </c>
      <c r="S76" s="22">
        <f t="shared" si="15"/>
        <v>81.25</v>
      </c>
      <c r="T76" s="22">
        <f t="shared" si="16"/>
        <v>86.25</v>
      </c>
      <c r="U76" s="22">
        <f t="shared" si="17"/>
        <v>81.25</v>
      </c>
      <c r="V76" s="21">
        <f t="shared" si="18"/>
        <v>82.083333333333329</v>
      </c>
      <c r="W76" s="21">
        <f t="shared" si="19"/>
        <v>81.875</v>
      </c>
      <c r="X76" s="20"/>
      <c r="Y76" s="20"/>
      <c r="Z76" s="20"/>
    </row>
    <row r="77" spans="1:26" ht="13.5" x14ac:dyDescent="0.25">
      <c r="A77" s="4">
        <f>TITRES_STAT!B80</f>
        <v>42116</v>
      </c>
      <c r="B77" s="2">
        <f>TITRES_STAT!C80</f>
        <v>16.899999999999999</v>
      </c>
      <c r="C77" s="2">
        <f>RSI!I77</f>
        <v>52.227418594630933</v>
      </c>
      <c r="D77" s="2">
        <f>MACD!E77</f>
        <v>8.6992962115111538E-2</v>
      </c>
      <c r="E77" s="2">
        <f>MACD!F77</f>
        <v>8.1932717193980931E-2</v>
      </c>
      <c r="F77" s="2">
        <f>'Moving Avg'!D77</f>
        <v>5.8438799999999995</v>
      </c>
      <c r="G77" s="2">
        <f>'Moving Avg'!E77</f>
        <v>5.8269900000000003</v>
      </c>
      <c r="H77" s="2">
        <f>'Moving Avg'!F77</f>
        <v>5.9047849999999986</v>
      </c>
      <c r="I77" s="2">
        <f>'Moving Avg'!G77</f>
        <v>5.9886419999999987</v>
      </c>
      <c r="J77" s="2">
        <f>'Moving Avg'!H77</f>
        <v>0</v>
      </c>
      <c r="K77" s="18" t="str">
        <f>OBV!F77</f>
        <v>BULLISH</v>
      </c>
      <c r="L77" s="18" t="str">
        <f>OBV!G77</f>
        <v>STRONG</v>
      </c>
      <c r="M77" s="18" t="str">
        <f>OBV!H77</f>
        <v>CONFIRMED BULLISH</v>
      </c>
      <c r="N77" s="21">
        <f t="shared" si="10"/>
        <v>50</v>
      </c>
      <c r="O77" s="21">
        <f t="shared" si="11"/>
        <v>100</v>
      </c>
      <c r="P77" s="21">
        <f t="shared" si="12"/>
        <v>75</v>
      </c>
      <c r="Q77" s="21">
        <f t="shared" si="13"/>
        <v>100</v>
      </c>
      <c r="R77" s="22">
        <f t="shared" si="14"/>
        <v>78.75</v>
      </c>
      <c r="S77" s="22">
        <f t="shared" si="15"/>
        <v>81.25</v>
      </c>
      <c r="T77" s="22">
        <f t="shared" si="16"/>
        <v>86.25</v>
      </c>
      <c r="U77" s="22">
        <f t="shared" si="17"/>
        <v>81.25</v>
      </c>
      <c r="V77" s="21">
        <f t="shared" si="18"/>
        <v>82.083333333333329</v>
      </c>
      <c r="W77" s="21">
        <f t="shared" si="19"/>
        <v>81.875</v>
      </c>
      <c r="X77" s="20"/>
      <c r="Y77" s="20"/>
      <c r="Z77" s="20"/>
    </row>
    <row r="78" spans="1:26" ht="13.5" x14ac:dyDescent="0.25">
      <c r="A78" s="4">
        <f>TITRES_STAT!B81</f>
        <v>42117</v>
      </c>
      <c r="B78" s="2">
        <f>TITRES_STAT!C81</f>
        <v>16.8</v>
      </c>
      <c r="C78" s="2">
        <f>RSI!I78</f>
        <v>50.021163328269708</v>
      </c>
      <c r="D78" s="2">
        <f>MACD!E78</f>
        <v>5.3196490107467298E-2</v>
      </c>
      <c r="E78" s="2">
        <f>MACD!F78</f>
        <v>7.6185471776678212E-2</v>
      </c>
      <c r="F78" s="2">
        <f>'Moving Avg'!D78</f>
        <v>5.8650000000000002</v>
      </c>
      <c r="G78" s="2">
        <f>'Moving Avg'!E78</f>
        <v>5.8403700000000001</v>
      </c>
      <c r="H78" s="2">
        <f>'Moving Avg'!F78</f>
        <v>5.9035549999999999</v>
      </c>
      <c r="I78" s="2">
        <f>'Moving Avg'!G78</f>
        <v>5.9873039999999991</v>
      </c>
      <c r="J78" s="2">
        <f>'Moving Avg'!H78</f>
        <v>0</v>
      </c>
      <c r="K78" s="18" t="str">
        <f>OBV!F78</f>
        <v>BULLISH</v>
      </c>
      <c r="L78" s="18" t="str">
        <f>OBV!G78</f>
        <v>STRONG</v>
      </c>
      <c r="M78" s="18" t="str">
        <f>OBV!H78</f>
        <v>CONFIRMED BULLISH</v>
      </c>
      <c r="N78" s="21">
        <f t="shared" si="10"/>
        <v>50</v>
      </c>
      <c r="O78" s="21">
        <f t="shared" si="11"/>
        <v>100</v>
      </c>
      <c r="P78" s="21">
        <f t="shared" si="12"/>
        <v>75</v>
      </c>
      <c r="Q78" s="21">
        <f t="shared" si="13"/>
        <v>100</v>
      </c>
      <c r="R78" s="22">
        <f t="shared" si="14"/>
        <v>78.75</v>
      </c>
      <c r="S78" s="22">
        <f t="shared" si="15"/>
        <v>81.25</v>
      </c>
      <c r="T78" s="22">
        <f t="shared" si="16"/>
        <v>86.25</v>
      </c>
      <c r="U78" s="22">
        <f t="shared" si="17"/>
        <v>81.25</v>
      </c>
      <c r="V78" s="21">
        <f t="shared" si="18"/>
        <v>82.083333333333329</v>
      </c>
      <c r="W78" s="21">
        <f t="shared" si="19"/>
        <v>81.875</v>
      </c>
      <c r="X78" s="20"/>
      <c r="Y78" s="20"/>
      <c r="Z78" s="20"/>
    </row>
    <row r="79" spans="1:26" ht="13.5" x14ac:dyDescent="0.25">
      <c r="A79" s="4">
        <f>TITRES_STAT!B82</f>
        <v>42118</v>
      </c>
      <c r="B79" s="2">
        <f>TITRES_STAT!C82</f>
        <v>16.77</v>
      </c>
      <c r="C79" s="2">
        <f>RSI!I79</f>
        <v>49.34515875460167</v>
      </c>
      <c r="D79" s="2">
        <f>MACD!E79</f>
        <v>2.9710405313929655E-2</v>
      </c>
      <c r="E79" s="2">
        <f>MACD!F79</f>
        <v>6.6890458484128501E-2</v>
      </c>
      <c r="F79" s="2">
        <f>'Moving Avg'!D79</f>
        <v>5.8713399999999991</v>
      </c>
      <c r="G79" s="2">
        <f>'Moving Avg'!E79</f>
        <v>5.849870000000001</v>
      </c>
      <c r="H79" s="2">
        <f>'Moving Avg'!F79</f>
        <v>5.9012649999999987</v>
      </c>
      <c r="I79" s="2">
        <f>'Moving Avg'!G79</f>
        <v>5.9860360000000004</v>
      </c>
      <c r="J79" s="2">
        <f>'Moving Avg'!H79</f>
        <v>0</v>
      </c>
      <c r="K79" s="18" t="str">
        <f>OBV!F79</f>
        <v>BEARISH</v>
      </c>
      <c r="L79" s="18" t="str">
        <f>OBV!G79</f>
        <v>NEUTRAL</v>
      </c>
      <c r="M79" s="18" t="str">
        <f>OBV!H79</f>
        <v>BEARISH DIVERGENCE</v>
      </c>
      <c r="N79" s="21">
        <f t="shared" si="10"/>
        <v>50</v>
      </c>
      <c r="O79" s="21">
        <f t="shared" si="11"/>
        <v>100</v>
      </c>
      <c r="P79" s="21">
        <f t="shared" si="12"/>
        <v>75</v>
      </c>
      <c r="Q79" s="21">
        <f t="shared" si="13"/>
        <v>16.5</v>
      </c>
      <c r="R79" s="22">
        <f t="shared" si="14"/>
        <v>66.224999999999994</v>
      </c>
      <c r="S79" s="22">
        <f t="shared" si="15"/>
        <v>60.375</v>
      </c>
      <c r="T79" s="22">
        <f t="shared" si="16"/>
        <v>48.674999999999997</v>
      </c>
      <c r="U79" s="22">
        <f t="shared" si="17"/>
        <v>60.375</v>
      </c>
      <c r="V79" s="21">
        <f t="shared" si="18"/>
        <v>58.42499999999999</v>
      </c>
      <c r="W79" s="21">
        <f t="shared" si="19"/>
        <v>58.912499999999994</v>
      </c>
      <c r="X79" s="20"/>
      <c r="Y79" s="20"/>
      <c r="Z79" s="20"/>
    </row>
    <row r="80" spans="1:26" ht="13.5" x14ac:dyDescent="0.25">
      <c r="A80" s="4">
        <f>TITRES_STAT!B83</f>
        <v>42121</v>
      </c>
      <c r="B80" s="2">
        <f>TITRES_STAT!C83</f>
        <v>16.78</v>
      </c>
      <c r="C80" s="2">
        <f>RSI!I80</f>
        <v>49.594306384793484</v>
      </c>
      <c r="D80" s="2">
        <f>MACD!E80</f>
        <v>2.5329451070400744E-2</v>
      </c>
      <c r="E80" s="2">
        <f>MACD!F80</f>
        <v>5.8578257001382958E-2</v>
      </c>
      <c r="F80" s="2">
        <f>'Moving Avg'!D80</f>
        <v>5.8981000000000003</v>
      </c>
      <c r="G80" s="2">
        <f>'Moving Avg'!E80</f>
        <v>5.8495200000000001</v>
      </c>
      <c r="H80" s="2">
        <f>'Moving Avg'!F80</f>
        <v>5.8993299999999991</v>
      </c>
      <c r="I80" s="2">
        <f>'Moving Avg'!G80</f>
        <v>5.9849100000000011</v>
      </c>
      <c r="J80" s="2">
        <f>'Moving Avg'!H80</f>
        <v>0</v>
      </c>
      <c r="K80" s="18" t="str">
        <f>OBV!F80</f>
        <v>BULLISH</v>
      </c>
      <c r="L80" s="18" t="str">
        <f>OBV!G80</f>
        <v>NEUTRAL</v>
      </c>
      <c r="M80" s="18" t="str">
        <f>OBV!H80</f>
        <v>CONFIRMED BULLISH</v>
      </c>
      <c r="N80" s="21">
        <f t="shared" si="10"/>
        <v>50</v>
      </c>
      <c r="O80" s="21">
        <f t="shared" si="11"/>
        <v>100</v>
      </c>
      <c r="P80" s="21">
        <f t="shared" si="12"/>
        <v>75</v>
      </c>
      <c r="Q80" s="21">
        <f t="shared" si="13"/>
        <v>83.5</v>
      </c>
      <c r="R80" s="22">
        <f t="shared" si="14"/>
        <v>76.275000000000006</v>
      </c>
      <c r="S80" s="22">
        <f t="shared" si="15"/>
        <v>77.125</v>
      </c>
      <c r="T80" s="22">
        <f t="shared" si="16"/>
        <v>78.825000000000003</v>
      </c>
      <c r="U80" s="22">
        <f t="shared" si="17"/>
        <v>77.125</v>
      </c>
      <c r="V80" s="21">
        <f t="shared" si="18"/>
        <v>77.408333333333346</v>
      </c>
      <c r="W80" s="21">
        <f t="shared" si="19"/>
        <v>77.337500000000006</v>
      </c>
      <c r="X80" s="20"/>
      <c r="Y80" s="20"/>
      <c r="Z80" s="20"/>
    </row>
    <row r="81" spans="1:26" ht="13.5" x14ac:dyDescent="0.25">
      <c r="A81" s="4">
        <f>TITRES_STAT!B84</f>
        <v>42122</v>
      </c>
      <c r="B81" s="2">
        <f>TITRES_STAT!C84</f>
        <v>16.68</v>
      </c>
      <c r="C81" s="2">
        <f>RSI!I81</f>
        <v>47.145615310096431</v>
      </c>
      <c r="D81" s="2">
        <f>MACD!E81</f>
        <v>-2.2753358847333871E-3</v>
      </c>
      <c r="E81" s="2">
        <f>MACD!F81</f>
        <v>4.6407538424159692E-2</v>
      </c>
      <c r="F81" s="2">
        <f>'Moving Avg'!D81</f>
        <v>5.9100599999999996</v>
      </c>
      <c r="G81" s="2">
        <f>'Moving Avg'!E81</f>
        <v>5.862890000000001</v>
      </c>
      <c r="H81" s="2">
        <f>'Moving Avg'!F81</f>
        <v>5.8926399999999992</v>
      </c>
      <c r="I81" s="2">
        <f>'Moving Avg'!G81</f>
        <v>5.9833600000000011</v>
      </c>
      <c r="J81" s="2">
        <f>'Moving Avg'!H81</f>
        <v>0</v>
      </c>
      <c r="K81" s="18" t="str">
        <f>OBV!F81</f>
        <v>BEARISH</v>
      </c>
      <c r="L81" s="18" t="str">
        <f>OBV!G81</f>
        <v>NEUTRAL</v>
      </c>
      <c r="M81" s="18" t="str">
        <f>OBV!H81</f>
        <v>BEARISH DIVERGENCE</v>
      </c>
      <c r="N81" s="21">
        <f t="shared" si="10"/>
        <v>50</v>
      </c>
      <c r="O81" s="21">
        <f t="shared" si="11"/>
        <v>100</v>
      </c>
      <c r="P81" s="21">
        <f t="shared" si="12"/>
        <v>75</v>
      </c>
      <c r="Q81" s="21">
        <f t="shared" si="13"/>
        <v>16.5</v>
      </c>
      <c r="R81" s="22">
        <f t="shared" si="14"/>
        <v>66.224999999999994</v>
      </c>
      <c r="S81" s="22">
        <f t="shared" si="15"/>
        <v>60.375</v>
      </c>
      <c r="T81" s="22">
        <f t="shared" si="16"/>
        <v>48.674999999999997</v>
      </c>
      <c r="U81" s="22">
        <f t="shared" si="17"/>
        <v>60.375</v>
      </c>
      <c r="V81" s="21">
        <f t="shared" si="18"/>
        <v>58.42499999999999</v>
      </c>
      <c r="W81" s="21">
        <f t="shared" si="19"/>
        <v>58.912499999999994</v>
      </c>
      <c r="X81" s="20"/>
      <c r="Y81" s="20"/>
      <c r="Z81" s="20"/>
    </row>
    <row r="82" spans="1:26" ht="13.5" x14ac:dyDescent="0.25">
      <c r="A82" s="4">
        <f>TITRES_STAT!B85</f>
        <v>42123</v>
      </c>
      <c r="B82" s="2">
        <f>TITRES_STAT!C85</f>
        <v>16.489999999999998</v>
      </c>
      <c r="C82" s="2">
        <f>RSI!I82</f>
        <v>42.835467813581459</v>
      </c>
      <c r="D82" s="2">
        <f>MACD!E82</f>
        <v>-9.6218175631470615E-3</v>
      </c>
      <c r="E82" s="2">
        <f>MACD!F82</f>
        <v>3.5201667226698347E-2</v>
      </c>
      <c r="F82" s="2">
        <f>'Moving Avg'!D82</f>
        <v>5.8811999999999998</v>
      </c>
      <c r="G82" s="2">
        <f>'Moving Avg'!E82</f>
        <v>5.862540000000001</v>
      </c>
      <c r="H82" s="2">
        <f>'Moving Avg'!F82</f>
        <v>5.8826099999999997</v>
      </c>
      <c r="I82" s="2">
        <f>'Moving Avg'!G82</f>
        <v>5.9804740000000018</v>
      </c>
      <c r="J82" s="2">
        <f>'Moving Avg'!H82</f>
        <v>0</v>
      </c>
      <c r="K82" s="18" t="str">
        <f>OBV!F82</f>
        <v>BEARISH</v>
      </c>
      <c r="L82" s="18" t="str">
        <f>OBV!G82</f>
        <v>WEAK</v>
      </c>
      <c r="M82" s="18" t="str">
        <f>OBV!H82</f>
        <v>CONFIRMED BEARISH</v>
      </c>
      <c r="N82" s="21">
        <f t="shared" si="10"/>
        <v>50</v>
      </c>
      <c r="O82" s="21">
        <f t="shared" si="11"/>
        <v>100</v>
      </c>
      <c r="P82" s="21">
        <f t="shared" si="12"/>
        <v>75</v>
      </c>
      <c r="Q82" s="21">
        <f t="shared" si="13"/>
        <v>0</v>
      </c>
      <c r="R82" s="22">
        <f t="shared" si="14"/>
        <v>63.75</v>
      </c>
      <c r="S82" s="22">
        <f t="shared" si="15"/>
        <v>56.25</v>
      </c>
      <c r="T82" s="22">
        <f t="shared" si="16"/>
        <v>41.25</v>
      </c>
      <c r="U82" s="22">
        <f t="shared" si="17"/>
        <v>56.25</v>
      </c>
      <c r="V82" s="21">
        <f t="shared" si="18"/>
        <v>53.75</v>
      </c>
      <c r="W82" s="21">
        <f t="shared" si="19"/>
        <v>54.375</v>
      </c>
      <c r="X82" s="20"/>
      <c r="Y82" s="20"/>
      <c r="Z82" s="20"/>
    </row>
    <row r="83" spans="1:26" ht="13.5" x14ac:dyDescent="0.25">
      <c r="A83" s="4">
        <f>TITRES_STAT!B86</f>
        <v>42124</v>
      </c>
      <c r="B83" s="2">
        <f>TITRES_STAT!C86</f>
        <v>16.59</v>
      </c>
      <c r="C83" s="2">
        <f>RSI!I83</f>
        <v>45.654902761242127</v>
      </c>
      <c r="D83" s="2">
        <f>MACD!E83</f>
        <v>-1.7835479076853566E-2</v>
      </c>
      <c r="E83" s="2">
        <f>MACD!F83</f>
        <v>2.4594237965987965E-2</v>
      </c>
      <c r="F83" s="2">
        <f>'Moving Avg'!D83</f>
        <v>5.8664199999999997</v>
      </c>
      <c r="G83" s="2">
        <f>'Moving Avg'!E83</f>
        <v>5.86571</v>
      </c>
      <c r="H83" s="2">
        <f>'Moving Avg'!F83</f>
        <v>5.8738099999999998</v>
      </c>
      <c r="I83" s="2">
        <f>'Moving Avg'!G83</f>
        <v>5.9782920000000015</v>
      </c>
      <c r="J83" s="2">
        <f>'Moving Avg'!H83</f>
        <v>0</v>
      </c>
      <c r="K83" s="18" t="str">
        <f>OBV!F83</f>
        <v>BEARISH</v>
      </c>
      <c r="L83" s="18" t="str">
        <f>OBV!G83</f>
        <v>WEAK</v>
      </c>
      <c r="M83" s="18" t="str">
        <f>OBV!H83</f>
        <v>CONFIRMED BEARISH</v>
      </c>
      <c r="N83" s="21">
        <f t="shared" si="10"/>
        <v>50</v>
      </c>
      <c r="O83" s="21">
        <f t="shared" si="11"/>
        <v>100</v>
      </c>
      <c r="P83" s="21">
        <f t="shared" si="12"/>
        <v>75</v>
      </c>
      <c r="Q83" s="21">
        <f t="shared" si="13"/>
        <v>0</v>
      </c>
      <c r="R83" s="22">
        <f t="shared" si="14"/>
        <v>63.75</v>
      </c>
      <c r="S83" s="22">
        <f t="shared" si="15"/>
        <v>56.25</v>
      </c>
      <c r="T83" s="22">
        <f t="shared" si="16"/>
        <v>41.25</v>
      </c>
      <c r="U83" s="22">
        <f t="shared" si="17"/>
        <v>56.25</v>
      </c>
      <c r="V83" s="21">
        <f t="shared" si="18"/>
        <v>53.75</v>
      </c>
      <c r="W83" s="21">
        <f t="shared" si="19"/>
        <v>54.375</v>
      </c>
      <c r="X83" s="20"/>
      <c r="Y83" s="20"/>
      <c r="Z83" s="20"/>
    </row>
    <row r="84" spans="1:26" ht="13.5" x14ac:dyDescent="0.25">
      <c r="A84" s="4">
        <f>TITRES_STAT!B87</f>
        <v>42128</v>
      </c>
      <c r="B84" s="2">
        <f>TITRES_STAT!C87</f>
        <v>16.59</v>
      </c>
      <c r="C84" s="2">
        <f>RSI!I84</f>
        <v>45.654902761242127</v>
      </c>
      <c r="D84" s="2">
        <f>MACD!E84</f>
        <v>-1.4690222666488673E-2</v>
      </c>
      <c r="E84" s="2">
        <f>MACD!F84</f>
        <v>1.6737345839492636E-2</v>
      </c>
      <c r="F84" s="2">
        <f>'Moving Avg'!D84</f>
        <v>5.8537600000000003</v>
      </c>
      <c r="G84" s="2">
        <f>'Moving Avg'!E84</f>
        <v>5.8625499999999997</v>
      </c>
      <c r="H84" s="2">
        <f>'Moving Avg'!F84</f>
        <v>5.8650099999999989</v>
      </c>
      <c r="I84" s="2">
        <f>'Moving Avg'!G84</f>
        <v>5.9761100000000011</v>
      </c>
      <c r="J84" s="2">
        <f>'Moving Avg'!H84</f>
        <v>0</v>
      </c>
      <c r="K84" s="18" t="str">
        <f>OBV!F84</f>
        <v>BEARISH</v>
      </c>
      <c r="L84" s="18" t="str">
        <f>OBV!G84</f>
        <v>NEUTRAL</v>
      </c>
      <c r="M84" s="18" t="str">
        <f>OBV!H84</f>
        <v>CONFIRMED BEARISH</v>
      </c>
      <c r="N84" s="21">
        <f t="shared" si="10"/>
        <v>50</v>
      </c>
      <c r="O84" s="21">
        <f t="shared" si="11"/>
        <v>100</v>
      </c>
      <c r="P84" s="21">
        <f t="shared" si="12"/>
        <v>75</v>
      </c>
      <c r="Q84" s="21">
        <f t="shared" si="13"/>
        <v>16.5</v>
      </c>
      <c r="R84" s="22">
        <f t="shared" si="14"/>
        <v>66.224999999999994</v>
      </c>
      <c r="S84" s="22">
        <f t="shared" si="15"/>
        <v>60.375</v>
      </c>
      <c r="T84" s="22">
        <f t="shared" si="16"/>
        <v>48.674999999999997</v>
      </c>
      <c r="U84" s="22">
        <f t="shared" si="17"/>
        <v>60.375</v>
      </c>
      <c r="V84" s="21">
        <f t="shared" si="18"/>
        <v>58.42499999999999</v>
      </c>
      <c r="W84" s="21">
        <f t="shared" si="19"/>
        <v>58.912499999999994</v>
      </c>
      <c r="X84" s="20"/>
      <c r="Y84" s="20"/>
      <c r="Z84" s="20"/>
    </row>
    <row r="85" spans="1:26" ht="13.5" x14ac:dyDescent="0.25">
      <c r="A85" s="4">
        <f>TITRES_STAT!B88</f>
        <v>42129</v>
      </c>
      <c r="B85" s="2">
        <f>TITRES_STAT!C88</f>
        <v>17</v>
      </c>
      <c r="C85" s="2">
        <f>RSI!I85</f>
        <v>55.977772999636066</v>
      </c>
      <c r="D85" s="2">
        <f>MACD!E85</f>
        <v>-3.7541201573850103E-2</v>
      </c>
      <c r="E85" s="2">
        <f>MACD!F85</f>
        <v>5.8816363568240876E-3</v>
      </c>
      <c r="F85" s="2">
        <f>'Moving Avg'!D85</f>
        <v>5.8692400000000005</v>
      </c>
      <c r="G85" s="2">
        <f>'Moving Avg'!E85</f>
        <v>5.8836699999999995</v>
      </c>
      <c r="H85" s="2">
        <f>'Moving Avg'!F85</f>
        <v>5.863599999999999</v>
      </c>
      <c r="I85" s="2">
        <f>'Moving Avg'!G85</f>
        <v>5.976884000000001</v>
      </c>
      <c r="J85" s="2">
        <f>'Moving Avg'!H85</f>
        <v>0</v>
      </c>
      <c r="K85" s="18" t="str">
        <f>OBV!F85</f>
        <v>BULLISH</v>
      </c>
      <c r="L85" s="18" t="str">
        <f>OBV!G85</f>
        <v>STRONG</v>
      </c>
      <c r="M85" s="18" t="str">
        <f>OBV!H85</f>
        <v>CONFIRMED BULLISH</v>
      </c>
      <c r="N85" s="21">
        <f t="shared" si="10"/>
        <v>50</v>
      </c>
      <c r="O85" s="21">
        <f t="shared" si="11"/>
        <v>100</v>
      </c>
      <c r="P85" s="21">
        <f t="shared" si="12"/>
        <v>75</v>
      </c>
      <c r="Q85" s="21">
        <f t="shared" si="13"/>
        <v>100</v>
      </c>
      <c r="R85" s="22">
        <f t="shared" si="14"/>
        <v>78.75</v>
      </c>
      <c r="S85" s="22">
        <f t="shared" si="15"/>
        <v>81.25</v>
      </c>
      <c r="T85" s="22">
        <f t="shared" si="16"/>
        <v>86.25</v>
      </c>
      <c r="U85" s="22">
        <f t="shared" si="17"/>
        <v>81.25</v>
      </c>
      <c r="V85" s="21">
        <f t="shared" si="18"/>
        <v>82.083333333333329</v>
      </c>
      <c r="W85" s="21">
        <f t="shared" si="19"/>
        <v>81.875</v>
      </c>
      <c r="X85" s="20"/>
      <c r="Y85" s="20"/>
      <c r="Z85" s="20"/>
    </row>
    <row r="86" spans="1:26" ht="13.5" x14ac:dyDescent="0.25">
      <c r="A86" s="4">
        <f>TITRES_STAT!B89</f>
        <v>42130</v>
      </c>
      <c r="B86" s="2">
        <f>TITRES_STAT!C89</f>
        <v>16.95</v>
      </c>
      <c r="C86" s="2">
        <f>RSI!I86</f>
        <v>54.615123876355831</v>
      </c>
      <c r="D86" s="2">
        <f>MACD!E86</f>
        <v>-5.0165857964816318E-2</v>
      </c>
      <c r="E86" s="2">
        <f>MACD!F86</f>
        <v>-5.3278625075039937E-3</v>
      </c>
      <c r="F86" s="2">
        <f>'Moving Avg'!D86</f>
        <v>5.8882600000000007</v>
      </c>
      <c r="G86" s="2">
        <f>'Moving Avg'!E86</f>
        <v>5.8991599999999993</v>
      </c>
      <c r="H86" s="2">
        <f>'Moving Avg'!F86</f>
        <v>5.8634249999999986</v>
      </c>
      <c r="I86" s="2">
        <f>'Moving Avg'!G86</f>
        <v>5.9773760000000014</v>
      </c>
      <c r="J86" s="2">
        <f>'Moving Avg'!H86</f>
        <v>0</v>
      </c>
      <c r="K86" s="18" t="str">
        <f>OBV!F86</f>
        <v>BULLISH</v>
      </c>
      <c r="L86" s="18" t="str">
        <f>OBV!G86</f>
        <v>NEUTRAL</v>
      </c>
      <c r="M86" s="18" t="str">
        <f>OBV!H86</f>
        <v>CONFIRMED BULLISH</v>
      </c>
      <c r="N86" s="21">
        <f t="shared" si="10"/>
        <v>50</v>
      </c>
      <c r="O86" s="21">
        <f t="shared" si="11"/>
        <v>100</v>
      </c>
      <c r="P86" s="21">
        <f t="shared" si="12"/>
        <v>75</v>
      </c>
      <c r="Q86" s="21">
        <f t="shared" si="13"/>
        <v>83.5</v>
      </c>
      <c r="R86" s="22">
        <f t="shared" si="14"/>
        <v>76.275000000000006</v>
      </c>
      <c r="S86" s="22">
        <f t="shared" si="15"/>
        <v>77.125</v>
      </c>
      <c r="T86" s="22">
        <f t="shared" si="16"/>
        <v>78.825000000000003</v>
      </c>
      <c r="U86" s="22">
        <f t="shared" si="17"/>
        <v>77.125</v>
      </c>
      <c r="V86" s="21">
        <f t="shared" si="18"/>
        <v>77.408333333333346</v>
      </c>
      <c r="W86" s="21">
        <f t="shared" si="19"/>
        <v>77.337500000000006</v>
      </c>
      <c r="X86" s="20"/>
      <c r="Y86" s="20"/>
      <c r="Z86" s="20"/>
    </row>
    <row r="87" spans="1:26" ht="13.5" x14ac:dyDescent="0.25">
      <c r="A87" s="4">
        <f>TITRES_STAT!B90</f>
        <v>42131</v>
      </c>
      <c r="B87" s="2">
        <f>TITRES_STAT!C90</f>
        <v>16.95</v>
      </c>
      <c r="C87" s="2">
        <f>RSI!I87</f>
        <v>54.615123876355831</v>
      </c>
      <c r="D87" s="2">
        <f>MACD!E87</f>
        <v>-4.0127445074947587E-2</v>
      </c>
      <c r="E87" s="2">
        <f>MACD!F87</f>
        <v>-1.2287779020992713E-2</v>
      </c>
      <c r="F87" s="2">
        <f>'Moving Avg'!D87</f>
        <v>5.9206400000000006</v>
      </c>
      <c r="G87" s="2">
        <f>'Moving Avg'!E87</f>
        <v>5.9009199999999993</v>
      </c>
      <c r="H87" s="2">
        <f>'Moving Avg'!F87</f>
        <v>5.8639549999999989</v>
      </c>
      <c r="I87" s="2">
        <f>'Moving Avg'!G87</f>
        <v>5.9778680000000017</v>
      </c>
      <c r="J87" s="2">
        <f>'Moving Avg'!H87</f>
        <v>0</v>
      </c>
      <c r="K87" s="18" t="str">
        <f>OBV!F87</f>
        <v>BULLISH</v>
      </c>
      <c r="L87" s="18" t="str">
        <f>OBV!G87</f>
        <v>NEUTRAL</v>
      </c>
      <c r="M87" s="18" t="str">
        <f>OBV!H87</f>
        <v>CONFIRMED BULLISH</v>
      </c>
      <c r="N87" s="21">
        <f t="shared" si="10"/>
        <v>50</v>
      </c>
      <c r="O87" s="21">
        <f t="shared" si="11"/>
        <v>100</v>
      </c>
      <c r="P87" s="21">
        <f t="shared" si="12"/>
        <v>75</v>
      </c>
      <c r="Q87" s="21">
        <f t="shared" si="13"/>
        <v>83.5</v>
      </c>
      <c r="R87" s="22">
        <f t="shared" si="14"/>
        <v>76.275000000000006</v>
      </c>
      <c r="S87" s="22">
        <f t="shared" si="15"/>
        <v>77.125</v>
      </c>
      <c r="T87" s="22">
        <f t="shared" si="16"/>
        <v>78.825000000000003</v>
      </c>
      <c r="U87" s="22">
        <f t="shared" si="17"/>
        <v>77.125</v>
      </c>
      <c r="V87" s="21">
        <f t="shared" si="18"/>
        <v>77.408333333333346</v>
      </c>
      <c r="W87" s="21">
        <f t="shared" si="19"/>
        <v>77.337500000000006</v>
      </c>
      <c r="X87" s="20"/>
      <c r="Y87" s="20"/>
      <c r="Z87" s="20"/>
    </row>
    <row r="88" spans="1:26" ht="13.5" x14ac:dyDescent="0.25">
      <c r="A88" s="4">
        <f>TITRES_STAT!B91</f>
        <v>42132</v>
      </c>
      <c r="B88" s="2">
        <f>TITRES_STAT!C91</f>
        <v>16.920000000000002</v>
      </c>
      <c r="C88" s="2">
        <f>RSI!I88</f>
        <v>53.702017055719431</v>
      </c>
      <c r="D88" s="2">
        <f>MACD!E88</f>
        <v>-3.663606808060571E-2</v>
      </c>
      <c r="E88" s="2">
        <f>MACD!F88</f>
        <v>-1.7157436832915315E-2</v>
      </c>
      <c r="F88" s="2">
        <f>'Moving Avg'!D88</f>
        <v>5.9438599999999999</v>
      </c>
      <c r="G88" s="2">
        <f>'Moving Avg'!E88</f>
        <v>5.9051400000000003</v>
      </c>
      <c r="H88" s="2">
        <f>'Moving Avg'!F88</f>
        <v>5.8727549999999988</v>
      </c>
      <c r="I88" s="2">
        <f>'Moving Avg'!G88</f>
        <v>5.9776560000000014</v>
      </c>
      <c r="J88" s="2">
        <f>'Moving Avg'!H88</f>
        <v>0</v>
      </c>
      <c r="K88" s="18" t="str">
        <f>OBV!F88</f>
        <v>BEARISH</v>
      </c>
      <c r="L88" s="18" t="str">
        <f>OBV!G88</f>
        <v>NEUTRAL</v>
      </c>
      <c r="M88" s="18" t="str">
        <f>OBV!H88</f>
        <v>BEARISH DIVERGENCE</v>
      </c>
      <c r="N88" s="21">
        <f t="shared" si="10"/>
        <v>50</v>
      </c>
      <c r="O88" s="21">
        <f t="shared" si="11"/>
        <v>100</v>
      </c>
      <c r="P88" s="21">
        <f t="shared" si="12"/>
        <v>75</v>
      </c>
      <c r="Q88" s="21">
        <f t="shared" si="13"/>
        <v>16.5</v>
      </c>
      <c r="R88" s="22">
        <f t="shared" si="14"/>
        <v>66.224999999999994</v>
      </c>
      <c r="S88" s="22">
        <f t="shared" si="15"/>
        <v>60.375</v>
      </c>
      <c r="T88" s="22">
        <f t="shared" si="16"/>
        <v>48.674999999999997</v>
      </c>
      <c r="U88" s="22">
        <f t="shared" si="17"/>
        <v>60.375</v>
      </c>
      <c r="V88" s="21">
        <f t="shared" si="18"/>
        <v>58.42499999999999</v>
      </c>
      <c r="W88" s="21">
        <f t="shared" si="19"/>
        <v>58.912499999999994</v>
      </c>
      <c r="X88" s="20"/>
      <c r="Y88" s="20"/>
      <c r="Z88" s="20"/>
    </row>
    <row r="89" spans="1:26" ht="13.5" x14ac:dyDescent="0.25">
      <c r="A89" s="4">
        <f>TITRES_STAT!B92</f>
        <v>42135</v>
      </c>
      <c r="B89" s="2">
        <f>TITRES_STAT!C92</f>
        <v>16.920000000000002</v>
      </c>
      <c r="C89" s="2">
        <f>RSI!I89</f>
        <v>53.702017055719416</v>
      </c>
      <c r="D89" s="2">
        <f>MACD!E89</f>
        <v>-3.5594834616884619E-2</v>
      </c>
      <c r="E89" s="2">
        <f>MACD!F89</f>
        <v>-2.0844916389709176E-2</v>
      </c>
      <c r="F89" s="2">
        <f>'Moving Avg'!D89</f>
        <v>5.9670800000000002</v>
      </c>
      <c r="G89" s="2">
        <f>'Moving Avg'!E89</f>
        <v>5.9104200000000002</v>
      </c>
      <c r="H89" s="2">
        <f>'Moving Avg'!F89</f>
        <v>5.8801449999999988</v>
      </c>
      <c r="I89" s="2">
        <f>'Moving Avg'!G89</f>
        <v>5.977444000000002</v>
      </c>
      <c r="J89" s="2">
        <f>'Moving Avg'!H89</f>
        <v>0</v>
      </c>
      <c r="K89" s="18" t="str">
        <f>OBV!F89</f>
        <v>BEARISH</v>
      </c>
      <c r="L89" s="18" t="str">
        <f>OBV!G89</f>
        <v>NEUTRAL</v>
      </c>
      <c r="M89" s="18" t="str">
        <f>OBV!H89</f>
        <v>BEARISH DIVERGENCE</v>
      </c>
      <c r="N89" s="21">
        <f t="shared" si="10"/>
        <v>50</v>
      </c>
      <c r="O89" s="21">
        <f t="shared" si="11"/>
        <v>100</v>
      </c>
      <c r="P89" s="21">
        <f t="shared" si="12"/>
        <v>75</v>
      </c>
      <c r="Q89" s="21">
        <f t="shared" si="13"/>
        <v>16.5</v>
      </c>
      <c r="R89" s="22">
        <f t="shared" si="14"/>
        <v>66.224999999999994</v>
      </c>
      <c r="S89" s="22">
        <f t="shared" si="15"/>
        <v>60.375</v>
      </c>
      <c r="T89" s="22">
        <f t="shared" si="16"/>
        <v>48.674999999999997</v>
      </c>
      <c r="U89" s="22">
        <f t="shared" si="17"/>
        <v>60.375</v>
      </c>
      <c r="V89" s="21">
        <f t="shared" si="18"/>
        <v>58.42499999999999</v>
      </c>
      <c r="W89" s="21">
        <f t="shared" si="19"/>
        <v>58.912499999999994</v>
      </c>
      <c r="X89" s="20"/>
      <c r="Y89" s="20"/>
      <c r="Z89" s="20"/>
    </row>
    <row r="90" spans="1:26" ht="13.5" x14ac:dyDescent="0.25">
      <c r="A90" s="4">
        <f>TITRES_STAT!B93</f>
        <v>42136</v>
      </c>
      <c r="B90" s="2">
        <f>TITRES_STAT!C93</f>
        <v>16.899999999999999</v>
      </c>
      <c r="C90" s="2">
        <f>RSI!I90</f>
        <v>53.023071288183537</v>
      </c>
      <c r="D90" s="2">
        <f>MACD!E90</f>
        <v>-3.3902759001525951E-2</v>
      </c>
      <c r="E90" s="2">
        <f>MACD!F90</f>
        <v>-2.3456484912072532E-2</v>
      </c>
      <c r="F90" s="2">
        <f>'Moving Avg'!D90</f>
        <v>5.9600400000000002</v>
      </c>
      <c r="G90" s="2">
        <f>'Moving Avg'!E90</f>
        <v>5.9146400000000003</v>
      </c>
      <c r="H90" s="2">
        <f>'Moving Avg'!F90</f>
        <v>5.8820799999999993</v>
      </c>
      <c r="I90" s="2">
        <f>'Moving Avg'!G90</f>
        <v>5.9746280000000027</v>
      </c>
      <c r="J90" s="2">
        <f>'Moving Avg'!H90</f>
        <v>0</v>
      </c>
      <c r="K90" s="18" t="str">
        <f>OBV!F90</f>
        <v>BEARISH</v>
      </c>
      <c r="L90" s="18" t="str">
        <f>OBV!G90</f>
        <v>WEAK</v>
      </c>
      <c r="M90" s="18" t="str">
        <f>OBV!H90</f>
        <v>CONFIRMED BEARISH</v>
      </c>
      <c r="N90" s="21">
        <f t="shared" si="10"/>
        <v>50</v>
      </c>
      <c r="O90" s="21">
        <f t="shared" si="11"/>
        <v>100</v>
      </c>
      <c r="P90" s="21">
        <f t="shared" si="12"/>
        <v>75</v>
      </c>
      <c r="Q90" s="21">
        <f t="shared" si="13"/>
        <v>0</v>
      </c>
      <c r="R90" s="22">
        <f t="shared" si="14"/>
        <v>63.75</v>
      </c>
      <c r="S90" s="22">
        <f t="shared" si="15"/>
        <v>56.25</v>
      </c>
      <c r="T90" s="22">
        <f t="shared" si="16"/>
        <v>41.25</v>
      </c>
      <c r="U90" s="22">
        <f t="shared" si="17"/>
        <v>56.25</v>
      </c>
      <c r="V90" s="21">
        <f t="shared" si="18"/>
        <v>53.75</v>
      </c>
      <c r="W90" s="21">
        <f t="shared" si="19"/>
        <v>54.375</v>
      </c>
      <c r="X90" s="20"/>
      <c r="Y90" s="20"/>
      <c r="Z90" s="20"/>
    </row>
    <row r="91" spans="1:26" ht="13.5" x14ac:dyDescent="0.25">
      <c r="A91" s="4">
        <f>TITRES_STAT!B94</f>
        <v>42137</v>
      </c>
      <c r="B91" s="2">
        <f>TITRES_STAT!C94</f>
        <v>16.7</v>
      </c>
      <c r="C91" s="2">
        <f>RSI!I91</f>
        <v>46.636991808961056</v>
      </c>
      <c r="D91" s="2">
        <f>MACD!E91</f>
        <v>-3.2887568602010475E-2</v>
      </c>
      <c r="E91" s="2">
        <f>MACD!F91</f>
        <v>-2.5342701650060123E-2</v>
      </c>
      <c r="F91" s="2">
        <f>'Moving Avg'!D91</f>
        <v>5.9424399999999995</v>
      </c>
      <c r="G91" s="2">
        <f>'Moving Avg'!E91</f>
        <v>5.915350000000001</v>
      </c>
      <c r="H91" s="2">
        <f>'Moving Avg'!F91</f>
        <v>5.8891200000000001</v>
      </c>
      <c r="I91" s="2">
        <f>'Moving Avg'!G91</f>
        <v>5.970404000000002</v>
      </c>
      <c r="J91" s="2">
        <f>'Moving Avg'!H91</f>
        <v>0</v>
      </c>
      <c r="K91" s="18" t="str">
        <f>OBV!F91</f>
        <v>BEARISH</v>
      </c>
      <c r="L91" s="18" t="str">
        <f>OBV!G91</f>
        <v>WEAK</v>
      </c>
      <c r="M91" s="18" t="str">
        <f>OBV!H91</f>
        <v>CONFIRMED BEARISH</v>
      </c>
      <c r="N91" s="21">
        <f t="shared" si="10"/>
        <v>50</v>
      </c>
      <c r="O91" s="21">
        <f t="shared" si="11"/>
        <v>100</v>
      </c>
      <c r="P91" s="21">
        <f t="shared" si="12"/>
        <v>75</v>
      </c>
      <c r="Q91" s="21">
        <f t="shared" si="13"/>
        <v>0</v>
      </c>
      <c r="R91" s="22">
        <f t="shared" si="14"/>
        <v>63.75</v>
      </c>
      <c r="S91" s="22">
        <f t="shared" si="15"/>
        <v>56.25</v>
      </c>
      <c r="T91" s="22">
        <f t="shared" si="16"/>
        <v>41.25</v>
      </c>
      <c r="U91" s="22">
        <f t="shared" si="17"/>
        <v>56.25</v>
      </c>
      <c r="V91" s="21">
        <f t="shared" si="18"/>
        <v>53.75</v>
      </c>
      <c r="W91" s="21">
        <f t="shared" si="19"/>
        <v>54.375</v>
      </c>
      <c r="X91" s="20"/>
      <c r="Y91" s="20"/>
      <c r="Z91" s="20"/>
    </row>
    <row r="92" spans="1:26" ht="13.5" x14ac:dyDescent="0.25">
      <c r="A92" s="4">
        <f>TITRES_STAT!B95</f>
        <v>42138</v>
      </c>
      <c r="B92" s="2">
        <f>TITRES_STAT!C95</f>
        <v>16.78</v>
      </c>
      <c r="C92" s="2">
        <f>RSI!I92</f>
        <v>49.272555733040299</v>
      </c>
      <c r="D92" s="2">
        <f>MACD!E92</f>
        <v>-4.4164128048522322E-2</v>
      </c>
      <c r="E92" s="2">
        <f>MACD!F92</f>
        <v>-2.9106986929752561E-2</v>
      </c>
      <c r="F92" s="2">
        <f>'Moving Avg'!D92</f>
        <v>5.9304800000000002</v>
      </c>
      <c r="G92" s="2">
        <f>'Moving Avg'!E92</f>
        <v>5.9255600000000008</v>
      </c>
      <c r="H92" s="2">
        <f>'Moving Avg'!F92</f>
        <v>5.89405</v>
      </c>
      <c r="I92" s="2">
        <f>'Moving Avg'!G92</f>
        <v>5.9660400000000031</v>
      </c>
      <c r="J92" s="2">
        <f>'Moving Avg'!H92</f>
        <v>0</v>
      </c>
      <c r="K92" s="18" t="str">
        <f>OBV!F92</f>
        <v>BEARISH</v>
      </c>
      <c r="L92" s="18" t="str">
        <f>OBV!G92</f>
        <v>NEUTRAL</v>
      </c>
      <c r="M92" s="18" t="str">
        <f>OBV!H92</f>
        <v>CONFIRMED BEARISH</v>
      </c>
      <c r="N92" s="21">
        <f t="shared" si="10"/>
        <v>50</v>
      </c>
      <c r="O92" s="21">
        <f t="shared" si="11"/>
        <v>100</v>
      </c>
      <c r="P92" s="21">
        <f t="shared" si="12"/>
        <v>75</v>
      </c>
      <c r="Q92" s="21">
        <f t="shared" si="13"/>
        <v>16.5</v>
      </c>
      <c r="R92" s="22">
        <f t="shared" si="14"/>
        <v>66.224999999999994</v>
      </c>
      <c r="S92" s="22">
        <f t="shared" si="15"/>
        <v>60.375</v>
      </c>
      <c r="T92" s="22">
        <f t="shared" si="16"/>
        <v>48.674999999999997</v>
      </c>
      <c r="U92" s="22">
        <f t="shared" si="17"/>
        <v>60.375</v>
      </c>
      <c r="V92" s="21">
        <f t="shared" si="18"/>
        <v>58.42499999999999</v>
      </c>
      <c r="W92" s="21">
        <f t="shared" si="19"/>
        <v>58.912499999999994</v>
      </c>
      <c r="X92" s="20"/>
      <c r="Y92" s="20"/>
      <c r="Z92" s="20"/>
    </row>
    <row r="93" spans="1:26" ht="13.5" x14ac:dyDescent="0.25">
      <c r="A93" s="4">
        <f>TITRES_STAT!B96</f>
        <v>42139</v>
      </c>
      <c r="B93" s="2">
        <f>TITRES_STAT!C96</f>
        <v>16.87</v>
      </c>
      <c r="C93" s="2">
        <f>RSI!I93</f>
        <v>52.125914612587977</v>
      </c>
      <c r="D93" s="2">
        <f>MACD!E93</f>
        <v>-5.0584633278141666E-2</v>
      </c>
      <c r="E93" s="2">
        <f>MACD!F93</f>
        <v>-3.3402516199430382E-2</v>
      </c>
      <c r="F93" s="2">
        <f>'Moving Avg'!D93</f>
        <v>5.9269599999999993</v>
      </c>
      <c r="G93" s="2">
        <f>'Moving Avg'!E93</f>
        <v>5.935410000000001</v>
      </c>
      <c r="H93" s="2">
        <f>'Moving Avg'!F93</f>
        <v>5.9005599999999996</v>
      </c>
      <c r="I93" s="2">
        <f>'Moving Avg'!G93</f>
        <v>5.9623080000000019</v>
      </c>
      <c r="J93" s="2">
        <f>'Moving Avg'!H93</f>
        <v>0</v>
      </c>
      <c r="K93" s="18" t="str">
        <f>OBV!F93</f>
        <v>BEARISH</v>
      </c>
      <c r="L93" s="18" t="str">
        <f>OBV!G93</f>
        <v>NEUTRAL</v>
      </c>
      <c r="M93" s="18" t="str">
        <f>OBV!H93</f>
        <v>CONFIRMED BEARISH</v>
      </c>
      <c r="N93" s="21">
        <f t="shared" si="10"/>
        <v>50</v>
      </c>
      <c r="O93" s="21">
        <f t="shared" si="11"/>
        <v>100</v>
      </c>
      <c r="P93" s="21">
        <f t="shared" si="12"/>
        <v>75</v>
      </c>
      <c r="Q93" s="21">
        <f t="shared" si="13"/>
        <v>16.5</v>
      </c>
      <c r="R93" s="22">
        <f t="shared" si="14"/>
        <v>66.224999999999994</v>
      </c>
      <c r="S93" s="22">
        <f t="shared" si="15"/>
        <v>60.375</v>
      </c>
      <c r="T93" s="22">
        <f t="shared" si="16"/>
        <v>48.674999999999997</v>
      </c>
      <c r="U93" s="22">
        <f t="shared" si="17"/>
        <v>60.375</v>
      </c>
      <c r="V93" s="21">
        <f t="shared" si="18"/>
        <v>58.42499999999999</v>
      </c>
      <c r="W93" s="21">
        <f t="shared" si="19"/>
        <v>58.912499999999994</v>
      </c>
      <c r="X93" s="20"/>
      <c r="Y93" s="20"/>
      <c r="Z93" s="20"/>
    </row>
    <row r="94" spans="1:26" ht="13.5" x14ac:dyDescent="0.25">
      <c r="A94" s="4">
        <f>TITRES_STAT!B97</f>
        <v>42142</v>
      </c>
      <c r="B94" s="2">
        <f>TITRES_STAT!C97</f>
        <v>16.8</v>
      </c>
      <c r="C94" s="2">
        <f>RSI!I94</f>
        <v>49.778509674941397</v>
      </c>
      <c r="D94" s="2">
        <f>MACD!E94</f>
        <v>-5.4338765486212637E-2</v>
      </c>
      <c r="E94" s="2">
        <f>MACD!F94</f>
        <v>-3.7589766056786836E-2</v>
      </c>
      <c r="F94" s="2">
        <f>'Moving Avg'!D94</f>
        <v>5.9185199999999991</v>
      </c>
      <c r="G94" s="2">
        <f>'Moving Avg'!E94</f>
        <v>5.9428000000000001</v>
      </c>
      <c r="H94" s="2">
        <f>'Moving Avg'!F94</f>
        <v>5.9026750000000003</v>
      </c>
      <c r="I94" s="2">
        <f>'Moving Avg'!G94</f>
        <v>5.9580840000000022</v>
      </c>
      <c r="J94" s="2">
        <f>'Moving Avg'!H94</f>
        <v>0</v>
      </c>
      <c r="K94" s="18" t="str">
        <f>OBV!F94</f>
        <v>BEARISH</v>
      </c>
      <c r="L94" s="18" t="str">
        <f>OBV!G94</f>
        <v>NEUTRAL</v>
      </c>
      <c r="M94" s="18" t="str">
        <f>OBV!H94</f>
        <v>CONFIRMED BEARISH</v>
      </c>
      <c r="N94" s="21">
        <f t="shared" si="10"/>
        <v>50</v>
      </c>
      <c r="O94" s="21">
        <f t="shared" si="11"/>
        <v>100</v>
      </c>
      <c r="P94" s="21">
        <f t="shared" si="12"/>
        <v>75</v>
      </c>
      <c r="Q94" s="21">
        <f t="shared" si="13"/>
        <v>16.5</v>
      </c>
      <c r="R94" s="22">
        <f t="shared" si="14"/>
        <v>66.224999999999994</v>
      </c>
      <c r="S94" s="22">
        <f t="shared" si="15"/>
        <v>60.375</v>
      </c>
      <c r="T94" s="22">
        <f t="shared" si="16"/>
        <v>48.674999999999997</v>
      </c>
      <c r="U94" s="22">
        <f t="shared" si="17"/>
        <v>60.375</v>
      </c>
      <c r="V94" s="21">
        <f t="shared" si="18"/>
        <v>58.42499999999999</v>
      </c>
      <c r="W94" s="21">
        <f t="shared" si="19"/>
        <v>58.912499999999994</v>
      </c>
      <c r="X94" s="20"/>
      <c r="Y94" s="20"/>
      <c r="Z94" s="20"/>
    </row>
    <row r="95" spans="1:26" ht="13.5" x14ac:dyDescent="0.25">
      <c r="A95" s="4">
        <f>TITRES_STAT!B98</f>
        <v>42143</v>
      </c>
      <c r="B95" s="2">
        <f>TITRES_STAT!C98</f>
        <v>16.78</v>
      </c>
      <c r="C95" s="2">
        <f>RSI!I95</f>
        <v>49.100912625700182</v>
      </c>
      <c r="D95" s="2">
        <f>MACD!E95</f>
        <v>-3.4784438692122777E-2</v>
      </c>
      <c r="E95" s="2">
        <f>MACD!F95</f>
        <v>-3.7028700583854025E-2</v>
      </c>
      <c r="F95" s="2">
        <f>'Moving Avg'!D95</f>
        <v>5.9100800000000007</v>
      </c>
      <c r="G95" s="2">
        <f>'Moving Avg'!E95</f>
        <v>5.93506</v>
      </c>
      <c r="H95" s="2">
        <f>'Moving Avg'!F95</f>
        <v>5.9093649999999993</v>
      </c>
      <c r="I95" s="2">
        <f>'Moving Avg'!G95</f>
        <v>5.9537200000000032</v>
      </c>
      <c r="J95" s="2">
        <f>'Moving Avg'!H95</f>
        <v>0</v>
      </c>
      <c r="K95" s="18" t="str">
        <f>OBV!F95</f>
        <v>BEARISH</v>
      </c>
      <c r="L95" s="18" t="str">
        <f>OBV!G95</f>
        <v>WEAK</v>
      </c>
      <c r="M95" s="18" t="str">
        <f>OBV!H95</f>
        <v>CONFIRMED BEARISH</v>
      </c>
      <c r="N95" s="21">
        <f t="shared" si="10"/>
        <v>50</v>
      </c>
      <c r="O95" s="21">
        <f t="shared" si="11"/>
        <v>100</v>
      </c>
      <c r="P95" s="21">
        <f t="shared" si="12"/>
        <v>75</v>
      </c>
      <c r="Q95" s="21">
        <f t="shared" si="13"/>
        <v>0</v>
      </c>
      <c r="R95" s="22">
        <f t="shared" si="14"/>
        <v>63.75</v>
      </c>
      <c r="S95" s="22">
        <f t="shared" si="15"/>
        <v>56.25</v>
      </c>
      <c r="T95" s="22">
        <f t="shared" si="16"/>
        <v>41.25</v>
      </c>
      <c r="U95" s="22">
        <f t="shared" si="17"/>
        <v>56.25</v>
      </c>
      <c r="V95" s="21">
        <f t="shared" si="18"/>
        <v>53.75</v>
      </c>
      <c r="W95" s="21">
        <f t="shared" si="19"/>
        <v>54.375</v>
      </c>
      <c r="X95" s="20"/>
      <c r="Y95" s="20"/>
      <c r="Z95" s="20"/>
    </row>
    <row r="96" spans="1:26" ht="13.5" x14ac:dyDescent="0.25">
      <c r="A96" s="4">
        <f>TITRES_STAT!B99</f>
        <v>42144</v>
      </c>
      <c r="B96" s="2">
        <f>TITRES_STAT!C99</f>
        <v>16.8</v>
      </c>
      <c r="C96" s="2">
        <f>RSI!I96</f>
        <v>49.836279460381341</v>
      </c>
      <c r="D96" s="2">
        <f>MACD!E96</f>
        <v>-2.1411852871201731E-2</v>
      </c>
      <c r="E96" s="2">
        <f>MACD!F96</f>
        <v>-3.3905331041323566E-2</v>
      </c>
      <c r="F96" s="2">
        <f>'Moving Avg'!D96</f>
        <v>5.9171199999999997</v>
      </c>
      <c r="G96" s="2">
        <f>'Moving Avg'!E96</f>
        <v>5.9297799999999992</v>
      </c>
      <c r="H96" s="2">
        <f>'Moving Avg'!F96</f>
        <v>5.9144699999999997</v>
      </c>
      <c r="I96" s="2">
        <f>'Moving Avg'!G96</f>
        <v>5.9498480000000029</v>
      </c>
      <c r="J96" s="2">
        <f>'Moving Avg'!H96</f>
        <v>0</v>
      </c>
      <c r="K96" s="18" t="str">
        <f>OBV!F96</f>
        <v>BEARISH</v>
      </c>
      <c r="L96" s="18" t="str">
        <f>OBV!G96</f>
        <v>WEAK</v>
      </c>
      <c r="M96" s="18" t="str">
        <f>OBV!H96</f>
        <v>BEARISH DIVERGENCE</v>
      </c>
      <c r="N96" s="21">
        <f t="shared" si="10"/>
        <v>50</v>
      </c>
      <c r="O96" s="21">
        <f t="shared" si="11"/>
        <v>100</v>
      </c>
      <c r="P96" s="21">
        <f t="shared" si="12"/>
        <v>75</v>
      </c>
      <c r="Q96" s="21">
        <f t="shared" si="13"/>
        <v>0</v>
      </c>
      <c r="R96" s="22">
        <f t="shared" si="14"/>
        <v>63.75</v>
      </c>
      <c r="S96" s="22">
        <f t="shared" si="15"/>
        <v>56.25</v>
      </c>
      <c r="T96" s="22">
        <f t="shared" si="16"/>
        <v>41.25</v>
      </c>
      <c r="U96" s="22">
        <f t="shared" si="17"/>
        <v>56.25</v>
      </c>
      <c r="V96" s="21">
        <f t="shared" si="18"/>
        <v>53.75</v>
      </c>
      <c r="W96" s="21">
        <f t="shared" si="19"/>
        <v>54.375</v>
      </c>
      <c r="X96" s="20"/>
      <c r="Y96" s="20"/>
      <c r="Z96" s="20"/>
    </row>
    <row r="97" spans="1:26" ht="13.5" x14ac:dyDescent="0.25">
      <c r="A97" s="4">
        <f>TITRES_STAT!B100</f>
        <v>42145</v>
      </c>
      <c r="B97" s="2">
        <f>TITRES_STAT!C100</f>
        <v>16.7</v>
      </c>
      <c r="C97" s="2">
        <f>RSI!I97</f>
        <v>46.220067132116242</v>
      </c>
      <c r="D97" s="2">
        <f>MACD!E97</f>
        <v>-7.4816291896118159E-3</v>
      </c>
      <c r="E97" s="2">
        <f>MACD!F97</f>
        <v>-2.8620590670981216E-2</v>
      </c>
      <c r="F97" s="2">
        <f>'Moving Avg'!D97</f>
        <v>5.9114800000000001</v>
      </c>
      <c r="G97" s="2">
        <f>'Moving Avg'!E97</f>
        <v>5.9209800000000001</v>
      </c>
      <c r="H97" s="2">
        <f>'Moving Avg'!F97</f>
        <v>5.9109500000000006</v>
      </c>
      <c r="I97" s="2">
        <f>'Moving Avg'!G97</f>
        <v>5.9452720000000037</v>
      </c>
      <c r="J97" s="2">
        <f>'Moving Avg'!H97</f>
        <v>0</v>
      </c>
      <c r="K97" s="18" t="str">
        <f>OBV!F97</f>
        <v>BEARISH</v>
      </c>
      <c r="L97" s="18" t="str">
        <f>OBV!G97</f>
        <v>WEAK</v>
      </c>
      <c r="M97" s="18" t="str">
        <f>OBV!H97</f>
        <v>CONFIRMED BEARISH</v>
      </c>
      <c r="N97" s="21">
        <f t="shared" si="10"/>
        <v>50</v>
      </c>
      <c r="O97" s="21">
        <f t="shared" si="11"/>
        <v>100</v>
      </c>
      <c r="P97" s="21">
        <f t="shared" si="12"/>
        <v>75</v>
      </c>
      <c r="Q97" s="21">
        <f t="shared" si="13"/>
        <v>0</v>
      </c>
      <c r="R97" s="22">
        <f t="shared" si="14"/>
        <v>63.75</v>
      </c>
      <c r="S97" s="22">
        <f t="shared" si="15"/>
        <v>56.25</v>
      </c>
      <c r="T97" s="22">
        <f t="shared" si="16"/>
        <v>41.25</v>
      </c>
      <c r="U97" s="22">
        <f t="shared" si="17"/>
        <v>56.25</v>
      </c>
      <c r="V97" s="21">
        <f t="shared" si="18"/>
        <v>53.75</v>
      </c>
      <c r="W97" s="21">
        <f t="shared" si="19"/>
        <v>54.375</v>
      </c>
      <c r="X97" s="20"/>
      <c r="Y97" s="20"/>
      <c r="Z97" s="20"/>
    </row>
    <row r="98" spans="1:26" ht="13.5" x14ac:dyDescent="0.25">
      <c r="A98" s="4">
        <f>TITRES_STAT!B101</f>
        <v>42146</v>
      </c>
      <c r="B98" s="2">
        <f>TITRES_STAT!C101</f>
        <v>16.399999999999999</v>
      </c>
      <c r="C98" s="2">
        <f>RSI!I98</f>
        <v>37.44241933414213</v>
      </c>
      <c r="D98" s="2">
        <f>MACD!E98</f>
        <v>1.0711926449122444E-2</v>
      </c>
      <c r="E98" s="2">
        <f>MACD!F98</f>
        <v>-2.0754087246960488E-2</v>
      </c>
      <c r="F98" s="2">
        <f>'Moving Avg'!D98</f>
        <v>5.8784000000000001</v>
      </c>
      <c r="G98" s="2">
        <f>'Moving Avg'!E98</f>
        <v>5.9026800000000001</v>
      </c>
      <c r="H98" s="2">
        <f>'Moving Avg'!F98</f>
        <v>5.9039100000000007</v>
      </c>
      <c r="I98" s="2">
        <f>'Moving Avg'!G98</f>
        <v>5.9385840000000032</v>
      </c>
      <c r="J98" s="2">
        <f>'Moving Avg'!H98</f>
        <v>0</v>
      </c>
      <c r="K98" s="18" t="str">
        <f>OBV!F98</f>
        <v>BEARISH</v>
      </c>
      <c r="L98" s="18" t="str">
        <f>OBV!G98</f>
        <v>WEAK</v>
      </c>
      <c r="M98" s="18" t="str">
        <f>OBV!H98</f>
        <v>CONFIRMED BEARISH</v>
      </c>
      <c r="N98" s="21">
        <f t="shared" si="10"/>
        <v>50</v>
      </c>
      <c r="O98" s="21">
        <f t="shared" si="11"/>
        <v>100</v>
      </c>
      <c r="P98" s="21">
        <f t="shared" si="12"/>
        <v>75</v>
      </c>
      <c r="Q98" s="21">
        <f t="shared" si="13"/>
        <v>0</v>
      </c>
      <c r="R98" s="22">
        <f t="shared" si="14"/>
        <v>63.75</v>
      </c>
      <c r="S98" s="22">
        <f t="shared" si="15"/>
        <v>56.25</v>
      </c>
      <c r="T98" s="22">
        <f t="shared" si="16"/>
        <v>41.25</v>
      </c>
      <c r="U98" s="22">
        <f t="shared" si="17"/>
        <v>56.25</v>
      </c>
      <c r="V98" s="21">
        <f t="shared" si="18"/>
        <v>53.75</v>
      </c>
      <c r="W98" s="21">
        <f t="shared" si="19"/>
        <v>54.375</v>
      </c>
      <c r="X98" s="20"/>
      <c r="Y98" s="20"/>
      <c r="Z98" s="20"/>
    </row>
    <row r="99" spans="1:26" ht="13.5" x14ac:dyDescent="0.25">
      <c r="A99" s="4">
        <f>TITRES_STAT!B102</f>
        <v>42149</v>
      </c>
      <c r="B99" s="2">
        <f>TITRES_STAT!C102</f>
        <v>16.649999999999999</v>
      </c>
      <c r="C99" s="2">
        <f>RSI!I99</f>
        <v>46.551714862007444</v>
      </c>
      <c r="D99" s="2">
        <f>MACD!E99</f>
        <v>2.0411015038454217E-2</v>
      </c>
      <c r="E99" s="2">
        <f>MACD!F99</f>
        <v>-1.2521066789877546E-2</v>
      </c>
      <c r="F99" s="2">
        <f>'Moving Avg'!D99</f>
        <v>5.8678399999999993</v>
      </c>
      <c r="G99" s="2">
        <f>'Moving Avg'!E99</f>
        <v>5.8931800000000001</v>
      </c>
      <c r="H99" s="2">
        <f>'Moving Avg'!F99</f>
        <v>5.9018000000000015</v>
      </c>
      <c r="I99" s="2">
        <f>'Moving Avg'!G99</f>
        <v>5.9336560000000018</v>
      </c>
      <c r="J99" s="2">
        <f>'Moving Avg'!H99</f>
        <v>0</v>
      </c>
      <c r="K99" s="18" t="str">
        <f>OBV!F99</f>
        <v>BEARISH</v>
      </c>
      <c r="L99" s="18" t="str">
        <f>OBV!G99</f>
        <v>WEAK</v>
      </c>
      <c r="M99" s="18" t="str">
        <f>OBV!H99</f>
        <v>CONFIRMED BEARISH</v>
      </c>
      <c r="N99" s="21">
        <f t="shared" si="10"/>
        <v>50</v>
      </c>
      <c r="O99" s="21">
        <f t="shared" si="11"/>
        <v>100</v>
      </c>
      <c r="P99" s="21">
        <f t="shared" si="12"/>
        <v>75</v>
      </c>
      <c r="Q99" s="21">
        <f t="shared" si="13"/>
        <v>0</v>
      </c>
      <c r="R99" s="22">
        <f t="shared" si="14"/>
        <v>63.75</v>
      </c>
      <c r="S99" s="22">
        <f t="shared" si="15"/>
        <v>56.25</v>
      </c>
      <c r="T99" s="22">
        <f t="shared" si="16"/>
        <v>41.25</v>
      </c>
      <c r="U99" s="22">
        <f t="shared" si="17"/>
        <v>56.25</v>
      </c>
      <c r="V99" s="21">
        <f t="shared" si="18"/>
        <v>53.75</v>
      </c>
      <c r="W99" s="21">
        <f t="shared" si="19"/>
        <v>54.375</v>
      </c>
      <c r="X99" s="20"/>
      <c r="Y99" s="20"/>
      <c r="Z99" s="20"/>
    </row>
    <row r="100" spans="1:26" ht="13.5" x14ac:dyDescent="0.25">
      <c r="A100" s="4">
        <f>TITRES_STAT!B103</f>
        <v>42150</v>
      </c>
      <c r="B100" s="2">
        <f>TITRES_STAT!C103</f>
        <v>16.600000000000001</v>
      </c>
      <c r="C100" s="2">
        <f>RSI!I100</f>
        <v>45.136104918164335</v>
      </c>
      <c r="D100" s="2">
        <f>MACD!E100</f>
        <v>2.9086813619400687E-2</v>
      </c>
      <c r="E100" s="2">
        <f>MACD!F100</f>
        <v>-4.1994907080219E-3</v>
      </c>
      <c r="F100" s="2">
        <f>'Moving Avg'!D100</f>
        <v>5.8551600000000006</v>
      </c>
      <c r="G100" s="2">
        <f>'Moving Avg'!E100</f>
        <v>5.8826200000000011</v>
      </c>
      <c r="H100" s="2">
        <f>'Moving Avg'!F100</f>
        <v>5.8986300000000007</v>
      </c>
      <c r="I100" s="2">
        <f>'Moving Avg'!G100</f>
        <v>5.9266140000000016</v>
      </c>
      <c r="J100" s="2">
        <f>'Moving Avg'!H100</f>
        <v>0</v>
      </c>
      <c r="K100" s="18" t="str">
        <f>OBV!F100</f>
        <v>BULLISH</v>
      </c>
      <c r="L100" s="18" t="str">
        <f>OBV!G100</f>
        <v>NEUTRAL</v>
      </c>
      <c r="M100" s="18" t="str">
        <f>OBV!H100</f>
        <v>BULLISH DIVERGENCE</v>
      </c>
      <c r="N100" s="21">
        <f t="shared" si="10"/>
        <v>50</v>
      </c>
      <c r="O100" s="21">
        <f t="shared" si="11"/>
        <v>100</v>
      </c>
      <c r="P100" s="21">
        <f t="shared" si="12"/>
        <v>75</v>
      </c>
      <c r="Q100" s="21">
        <f t="shared" si="13"/>
        <v>66.5</v>
      </c>
      <c r="R100" s="22">
        <f t="shared" si="14"/>
        <v>73.724999999999994</v>
      </c>
      <c r="S100" s="22">
        <f t="shared" si="15"/>
        <v>72.875</v>
      </c>
      <c r="T100" s="22">
        <f t="shared" si="16"/>
        <v>71.174999999999997</v>
      </c>
      <c r="U100" s="22">
        <f t="shared" si="17"/>
        <v>72.875</v>
      </c>
      <c r="V100" s="21">
        <f t="shared" si="18"/>
        <v>72.591666666666654</v>
      </c>
      <c r="W100" s="21">
        <f t="shared" si="19"/>
        <v>72.662499999999994</v>
      </c>
      <c r="X100" s="20"/>
      <c r="Y100" s="20"/>
      <c r="Z100" s="20"/>
    </row>
    <row r="101" spans="1:26" ht="13.5" x14ac:dyDescent="0.25">
      <c r="A101" s="4">
        <f>TITRES_STAT!B104</f>
        <v>42151</v>
      </c>
      <c r="B101" s="2">
        <f>TITRES_STAT!C104</f>
        <v>16.5</v>
      </c>
      <c r="C101" s="2">
        <f>RSI!I101</f>
        <v>42.361543304667357</v>
      </c>
      <c r="D101" s="2">
        <f>MACD!E101</f>
        <v>2.853267503046375E-2</v>
      </c>
      <c r="E101" s="2">
        <f>MACD!F101</f>
        <v>2.3469424396752297E-3</v>
      </c>
      <c r="F101" s="2">
        <f>'Moving Avg'!D101</f>
        <v>5.8340399999999999</v>
      </c>
      <c r="G101" s="2">
        <f>'Moving Avg'!E101</f>
        <v>5.8755800000000011</v>
      </c>
      <c r="H101" s="2">
        <f>'Moving Avg'!F101</f>
        <v>5.8954650000000015</v>
      </c>
      <c r="I101" s="2">
        <f>'Moving Avg'!G101</f>
        <v>5.9196440000000008</v>
      </c>
      <c r="J101" s="2">
        <f>'Moving Avg'!H101</f>
        <v>0</v>
      </c>
      <c r="K101" s="18" t="str">
        <f>OBV!F101</f>
        <v>BEARISH</v>
      </c>
      <c r="L101" s="18" t="str">
        <f>OBV!G101</f>
        <v>NEUTRAL</v>
      </c>
      <c r="M101" s="18" t="str">
        <f>OBV!H101</f>
        <v>CONFIRMED BEARISH</v>
      </c>
      <c r="N101" s="21">
        <f t="shared" si="10"/>
        <v>50</v>
      </c>
      <c r="O101" s="21">
        <f t="shared" si="11"/>
        <v>100</v>
      </c>
      <c r="P101" s="21">
        <f t="shared" si="12"/>
        <v>75</v>
      </c>
      <c r="Q101" s="21">
        <f t="shared" si="13"/>
        <v>16.5</v>
      </c>
      <c r="R101" s="22">
        <f t="shared" si="14"/>
        <v>66.224999999999994</v>
      </c>
      <c r="S101" s="22">
        <f t="shared" si="15"/>
        <v>60.375</v>
      </c>
      <c r="T101" s="22">
        <f t="shared" si="16"/>
        <v>48.674999999999997</v>
      </c>
      <c r="U101" s="22">
        <f t="shared" si="17"/>
        <v>60.375</v>
      </c>
      <c r="V101" s="21">
        <f t="shared" si="18"/>
        <v>58.42499999999999</v>
      </c>
      <c r="W101" s="21">
        <f t="shared" si="19"/>
        <v>58.912499999999994</v>
      </c>
      <c r="X101" s="20"/>
      <c r="Y101" s="20"/>
      <c r="Z101" s="20"/>
    </row>
    <row r="102" spans="1:26" ht="13.5" x14ac:dyDescent="0.25">
      <c r="A102" s="4">
        <f>TITRES_STAT!B105</f>
        <v>42152</v>
      </c>
      <c r="B102" s="2">
        <f>TITRES_STAT!C105</f>
        <v>16.45</v>
      </c>
      <c r="C102" s="2">
        <f>RSI!I102</f>
        <v>41.004310051625787</v>
      </c>
      <c r="D102" s="2">
        <f>MACD!E102</f>
        <v>3.4217806619980529E-2</v>
      </c>
      <c r="E102" s="2">
        <f>MACD!F102</f>
        <v>8.7211152757362895E-3</v>
      </c>
      <c r="F102" s="2">
        <f>'Moving Avg'!D102</f>
        <v>5.8164400000000001</v>
      </c>
      <c r="G102" s="2">
        <f>'Moving Avg'!E102</f>
        <v>5.8639600000000005</v>
      </c>
      <c r="H102" s="2">
        <f>'Moving Avg'!F102</f>
        <v>5.8947600000000007</v>
      </c>
      <c r="I102" s="2">
        <f>'Moving Avg'!G102</f>
        <v>5.9123220000000005</v>
      </c>
      <c r="J102" s="2">
        <f>'Moving Avg'!H102</f>
        <v>0</v>
      </c>
      <c r="K102" s="18" t="str">
        <f>OBV!F102</f>
        <v>BEARISH</v>
      </c>
      <c r="L102" s="18" t="str">
        <f>OBV!G102</f>
        <v>NEUTRAL</v>
      </c>
      <c r="M102" s="18" t="str">
        <f>OBV!H102</f>
        <v>CONFIRMED BEARISH</v>
      </c>
      <c r="N102" s="21">
        <f t="shared" si="10"/>
        <v>50</v>
      </c>
      <c r="O102" s="21">
        <f t="shared" si="11"/>
        <v>100</v>
      </c>
      <c r="P102" s="21">
        <f t="shared" si="12"/>
        <v>75</v>
      </c>
      <c r="Q102" s="21">
        <f t="shared" si="13"/>
        <v>16.5</v>
      </c>
      <c r="R102" s="22">
        <f t="shared" si="14"/>
        <v>66.224999999999994</v>
      </c>
      <c r="S102" s="22">
        <f t="shared" si="15"/>
        <v>60.375</v>
      </c>
      <c r="T102" s="22">
        <f t="shared" si="16"/>
        <v>48.674999999999997</v>
      </c>
      <c r="U102" s="22">
        <f t="shared" si="17"/>
        <v>60.375</v>
      </c>
      <c r="V102" s="21">
        <f t="shared" si="18"/>
        <v>58.42499999999999</v>
      </c>
      <c r="W102" s="21">
        <f t="shared" si="19"/>
        <v>58.912499999999994</v>
      </c>
      <c r="X102" s="20"/>
      <c r="Y102" s="20"/>
      <c r="Z102" s="20"/>
    </row>
    <row r="103" spans="1:26" ht="13.5" x14ac:dyDescent="0.25">
      <c r="A103" s="4">
        <f>TITRES_STAT!B106</f>
        <v>42153</v>
      </c>
      <c r="B103" s="2">
        <f>TITRES_STAT!C106</f>
        <v>16.39</v>
      </c>
      <c r="C103" s="2">
        <f>RSI!I103</f>
        <v>39.368114493509616</v>
      </c>
      <c r="D103" s="2">
        <f>MACD!E103</f>
        <v>4.6038148388176658E-2</v>
      </c>
      <c r="E103" s="2">
        <f>MACD!F103</f>
        <v>1.6184521898224363E-2</v>
      </c>
      <c r="F103" s="2">
        <f>'Moving Avg'!D103</f>
        <v>5.8157200000000007</v>
      </c>
      <c r="G103" s="2">
        <f>'Moving Avg'!E103</f>
        <v>5.8470599999999999</v>
      </c>
      <c r="H103" s="2">
        <f>'Moving Avg'!F103</f>
        <v>5.891235</v>
      </c>
      <c r="I103" s="2">
        <f>'Moving Avg'!G103</f>
        <v>5.9053500000000012</v>
      </c>
      <c r="J103" s="2">
        <f>'Moving Avg'!H103</f>
        <v>0</v>
      </c>
      <c r="K103" s="18" t="str">
        <f>OBV!F103</f>
        <v>BEARISH</v>
      </c>
      <c r="L103" s="18" t="str">
        <f>OBV!G103</f>
        <v>NEUTRAL</v>
      </c>
      <c r="M103" s="18" t="str">
        <f>OBV!H103</f>
        <v>CONFIRMED BEARISH</v>
      </c>
      <c r="N103" s="21">
        <f t="shared" si="10"/>
        <v>50</v>
      </c>
      <c r="O103" s="21">
        <f t="shared" si="11"/>
        <v>100</v>
      </c>
      <c r="P103" s="21">
        <f t="shared" si="12"/>
        <v>75</v>
      </c>
      <c r="Q103" s="21">
        <f t="shared" si="13"/>
        <v>16.5</v>
      </c>
      <c r="R103" s="22">
        <f t="shared" si="14"/>
        <v>66.224999999999994</v>
      </c>
      <c r="S103" s="22">
        <f t="shared" si="15"/>
        <v>60.375</v>
      </c>
      <c r="T103" s="22">
        <f t="shared" si="16"/>
        <v>48.674999999999997</v>
      </c>
      <c r="U103" s="22">
        <f t="shared" si="17"/>
        <v>60.375</v>
      </c>
      <c r="V103" s="21">
        <f t="shared" si="18"/>
        <v>58.42499999999999</v>
      </c>
      <c r="W103" s="21">
        <f t="shared" si="19"/>
        <v>58.912499999999994</v>
      </c>
      <c r="X103" s="20"/>
      <c r="Y103" s="20"/>
      <c r="Z103" s="20"/>
    </row>
    <row r="104" spans="1:26" ht="13.5" x14ac:dyDescent="0.25">
      <c r="A104" s="4">
        <f>TITRES_STAT!B107</f>
        <v>42156</v>
      </c>
      <c r="B104" s="2">
        <f>TITRES_STAT!C107</f>
        <v>16.399999999999999</v>
      </c>
      <c r="C104" s="2">
        <f>RSI!I104</f>
        <v>39.807353059894609</v>
      </c>
      <c r="D104" s="2">
        <f>MACD!E104</f>
        <v>5.2649092526927177E-2</v>
      </c>
      <c r="E104" s="2">
        <f>MACD!F104</f>
        <v>2.3477436023964928E-2</v>
      </c>
      <c r="F104" s="2">
        <f>'Moving Avg'!D104</f>
        <v>5.7981199999999999</v>
      </c>
      <c r="G104" s="2">
        <f>'Moving Avg'!E104</f>
        <v>5.8329800000000009</v>
      </c>
      <c r="H104" s="2">
        <f>'Moving Avg'!F104</f>
        <v>5.8878900000000005</v>
      </c>
      <c r="I104" s="2">
        <f>'Moving Avg'!G104</f>
        <v>5.898661999999999</v>
      </c>
      <c r="J104" s="2">
        <f>'Moving Avg'!H104</f>
        <v>0</v>
      </c>
      <c r="K104" s="18" t="str">
        <f>OBV!F104</f>
        <v>BEARISH</v>
      </c>
      <c r="L104" s="18" t="str">
        <f>OBV!G104</f>
        <v>WEAK</v>
      </c>
      <c r="M104" s="18" t="str">
        <f>OBV!H104</f>
        <v>CONFIRMED BEARISH</v>
      </c>
      <c r="N104" s="21">
        <f t="shared" si="10"/>
        <v>50</v>
      </c>
      <c r="O104" s="21">
        <f t="shared" si="11"/>
        <v>100</v>
      </c>
      <c r="P104" s="21">
        <f t="shared" si="12"/>
        <v>75</v>
      </c>
      <c r="Q104" s="21">
        <f t="shared" si="13"/>
        <v>0</v>
      </c>
      <c r="R104" s="22">
        <f t="shared" si="14"/>
        <v>63.75</v>
      </c>
      <c r="S104" s="22">
        <f t="shared" si="15"/>
        <v>56.25</v>
      </c>
      <c r="T104" s="22">
        <f t="shared" si="16"/>
        <v>41.25</v>
      </c>
      <c r="U104" s="22">
        <f t="shared" si="17"/>
        <v>56.25</v>
      </c>
      <c r="V104" s="21">
        <f t="shared" si="18"/>
        <v>53.75</v>
      </c>
      <c r="W104" s="21">
        <f t="shared" si="19"/>
        <v>54.375</v>
      </c>
      <c r="X104" s="20"/>
      <c r="Y104" s="20"/>
      <c r="Z104" s="20"/>
    </row>
    <row r="105" spans="1:26" ht="13.5" x14ac:dyDescent="0.25">
      <c r="A105" s="4">
        <f>TITRES_STAT!B108</f>
        <v>42157</v>
      </c>
      <c r="B105" s="2">
        <f>TITRES_STAT!C108</f>
        <v>16.399999999999999</v>
      </c>
      <c r="C105" s="2">
        <f>RSI!I105</f>
        <v>39.807353059894609</v>
      </c>
      <c r="D105" s="2">
        <f>MACD!E105</f>
        <v>5.7756252834757937E-2</v>
      </c>
      <c r="E105" s="2">
        <f>MACD!F105</f>
        <v>3.0333199386123534E-2</v>
      </c>
      <c r="F105" s="2">
        <f>'Moving Avg'!D105</f>
        <v>5.7840400000000001</v>
      </c>
      <c r="G105" s="2">
        <f>'Moving Avg'!E105</f>
        <v>5.8196000000000003</v>
      </c>
      <c r="H105" s="2">
        <f>'Moving Avg'!F105</f>
        <v>5.8773300000000006</v>
      </c>
      <c r="I105" s="2">
        <f>'Moving Avg'!G105</f>
        <v>5.8919740000000003</v>
      </c>
      <c r="J105" s="2">
        <f>'Moving Avg'!H105</f>
        <v>0</v>
      </c>
      <c r="K105" s="18" t="str">
        <f>OBV!F105</f>
        <v>BEARISH</v>
      </c>
      <c r="L105" s="18" t="str">
        <f>OBV!G105</f>
        <v>NEUTRAL</v>
      </c>
      <c r="M105" s="18" t="str">
        <f>OBV!H105</f>
        <v>CONFIRMED BEARISH</v>
      </c>
      <c r="N105" s="21">
        <f t="shared" si="10"/>
        <v>50</v>
      </c>
      <c r="O105" s="21">
        <f t="shared" si="11"/>
        <v>100</v>
      </c>
      <c r="P105" s="21">
        <f t="shared" si="12"/>
        <v>75</v>
      </c>
      <c r="Q105" s="21">
        <f t="shared" si="13"/>
        <v>16.5</v>
      </c>
      <c r="R105" s="22">
        <f t="shared" si="14"/>
        <v>66.224999999999994</v>
      </c>
      <c r="S105" s="22">
        <f t="shared" si="15"/>
        <v>60.375</v>
      </c>
      <c r="T105" s="22">
        <f t="shared" si="16"/>
        <v>48.674999999999997</v>
      </c>
      <c r="U105" s="22">
        <f t="shared" si="17"/>
        <v>60.375</v>
      </c>
      <c r="V105" s="21">
        <f t="shared" si="18"/>
        <v>58.42499999999999</v>
      </c>
      <c r="W105" s="21">
        <f t="shared" si="19"/>
        <v>58.912499999999994</v>
      </c>
      <c r="X105" s="20"/>
      <c r="Y105" s="20"/>
      <c r="Z105" s="20"/>
    </row>
    <row r="106" spans="1:26" ht="13.5" x14ac:dyDescent="0.25">
      <c r="A106" s="4">
        <f>TITRES_STAT!B109</f>
        <v>42158</v>
      </c>
      <c r="B106" s="2">
        <f>TITRES_STAT!C109</f>
        <v>16.3</v>
      </c>
      <c r="C106" s="2">
        <f>RSI!I106</f>
        <v>36.785421285946235</v>
      </c>
      <c r="D106" s="2">
        <f>MACD!E106</f>
        <v>6.6308515151892955E-2</v>
      </c>
      <c r="E106" s="2">
        <f>MACD!F106</f>
        <v>3.7528262539277421E-2</v>
      </c>
      <c r="F106" s="2">
        <f>'Moving Avg'!D106</f>
        <v>5.7699600000000002</v>
      </c>
      <c r="G106" s="2">
        <f>'Moving Avg'!E106</f>
        <v>5.8019999999999996</v>
      </c>
      <c r="H106" s="2">
        <f>'Moving Avg'!F106</f>
        <v>5.8658900000000003</v>
      </c>
      <c r="I106" s="2">
        <f>'Moving Avg'!G106</f>
        <v>5.884582</v>
      </c>
      <c r="J106" s="2">
        <f>'Moving Avg'!H106</f>
        <v>0</v>
      </c>
      <c r="K106" s="18" t="str">
        <f>OBV!F106</f>
        <v>BEARISH</v>
      </c>
      <c r="L106" s="18" t="str">
        <f>OBV!G106</f>
        <v>NEUTRAL</v>
      </c>
      <c r="M106" s="18" t="str">
        <f>OBV!H106</f>
        <v>CONFIRMED BEARISH</v>
      </c>
      <c r="N106" s="21">
        <f t="shared" si="10"/>
        <v>50</v>
      </c>
      <c r="O106" s="21">
        <f t="shared" si="11"/>
        <v>100</v>
      </c>
      <c r="P106" s="21">
        <f t="shared" si="12"/>
        <v>75</v>
      </c>
      <c r="Q106" s="21">
        <f t="shared" si="13"/>
        <v>16.5</v>
      </c>
      <c r="R106" s="22">
        <f t="shared" si="14"/>
        <v>66.224999999999994</v>
      </c>
      <c r="S106" s="22">
        <f t="shared" si="15"/>
        <v>60.375</v>
      </c>
      <c r="T106" s="22">
        <f t="shared" si="16"/>
        <v>48.674999999999997</v>
      </c>
      <c r="U106" s="22">
        <f t="shared" si="17"/>
        <v>60.375</v>
      </c>
      <c r="V106" s="21">
        <f t="shared" si="18"/>
        <v>58.42499999999999</v>
      </c>
      <c r="W106" s="21">
        <f t="shared" si="19"/>
        <v>58.912499999999994</v>
      </c>
      <c r="X106" s="20"/>
      <c r="Y106" s="20"/>
      <c r="Z106" s="20"/>
    </row>
    <row r="107" spans="1:26" ht="13.5" x14ac:dyDescent="0.25">
      <c r="A107" s="4">
        <f>TITRES_STAT!B110</f>
        <v>42159</v>
      </c>
      <c r="B107" s="2">
        <f>TITRES_STAT!C110</f>
        <v>16.29</v>
      </c>
      <c r="C107" s="2">
        <f>RSI!I107</f>
        <v>36.48040326037647</v>
      </c>
      <c r="D107" s="2">
        <f>MACD!E107</f>
        <v>6.9110333033957083E-2</v>
      </c>
      <c r="E107" s="2">
        <f>MACD!F107</f>
        <v>4.3844676638213356E-2</v>
      </c>
      <c r="F107" s="2">
        <f>'Moving Avg'!D107</f>
        <v>5.7586800000000009</v>
      </c>
      <c r="G107" s="2">
        <f>'Moving Avg'!E107</f>
        <v>5.78756</v>
      </c>
      <c r="H107" s="2">
        <f>'Moving Avg'!F107</f>
        <v>5.8542700000000014</v>
      </c>
      <c r="I107" s="2">
        <f>'Moving Avg'!G107</f>
        <v>5.8838060000000008</v>
      </c>
      <c r="J107" s="2">
        <f>'Moving Avg'!H107</f>
        <v>0</v>
      </c>
      <c r="K107" s="18" t="str">
        <f>OBV!F107</f>
        <v>BEARISH</v>
      </c>
      <c r="L107" s="18" t="str">
        <f>OBV!G107</f>
        <v>NEUTRAL</v>
      </c>
      <c r="M107" s="18" t="str">
        <f>OBV!H107</f>
        <v>CONFIRMED BEARISH</v>
      </c>
      <c r="N107" s="21">
        <f t="shared" si="10"/>
        <v>50</v>
      </c>
      <c r="O107" s="21">
        <f t="shared" si="11"/>
        <v>100</v>
      </c>
      <c r="P107" s="21">
        <f t="shared" si="12"/>
        <v>75</v>
      </c>
      <c r="Q107" s="21">
        <f t="shared" si="13"/>
        <v>16.5</v>
      </c>
      <c r="R107" s="22">
        <f t="shared" si="14"/>
        <v>66.224999999999994</v>
      </c>
      <c r="S107" s="22">
        <f t="shared" si="15"/>
        <v>60.375</v>
      </c>
      <c r="T107" s="22">
        <f t="shared" si="16"/>
        <v>48.674999999999997</v>
      </c>
      <c r="U107" s="22">
        <f t="shared" si="17"/>
        <v>60.375</v>
      </c>
      <c r="V107" s="21">
        <f t="shared" si="18"/>
        <v>58.42499999999999</v>
      </c>
      <c r="W107" s="21">
        <f t="shared" si="19"/>
        <v>58.912499999999994</v>
      </c>
      <c r="X107" s="20"/>
      <c r="Y107" s="20"/>
      <c r="Z107" s="20"/>
    </row>
    <row r="108" spans="1:26" ht="13.5" x14ac:dyDescent="0.25">
      <c r="A108" s="4">
        <f>TITRES_STAT!B111</f>
        <v>42160</v>
      </c>
      <c r="B108" s="2">
        <f>TITRES_STAT!C111</f>
        <v>16.28</v>
      </c>
      <c r="C108" s="2">
        <f>RSI!I108</f>
        <v>36.166420698908503</v>
      </c>
      <c r="D108" s="2">
        <f>MACD!E108</f>
        <v>5.6176596810116664E-2</v>
      </c>
      <c r="E108" s="2">
        <f>MACD!F108</f>
        <v>4.6311060672594023E-2</v>
      </c>
      <c r="F108" s="2">
        <f>'Moving Avg'!D108</f>
        <v>5.7509400000000008</v>
      </c>
      <c r="G108" s="2">
        <f>'Moving Avg'!E108</f>
        <v>5.7833300000000003</v>
      </c>
      <c r="H108" s="2">
        <f>'Moving Avg'!F108</f>
        <v>5.8430049999999998</v>
      </c>
      <c r="I108" s="2">
        <f>'Moving Avg'!G108</f>
        <v>5.879652000000001</v>
      </c>
      <c r="J108" s="2">
        <f>'Moving Avg'!H108</f>
        <v>0</v>
      </c>
      <c r="K108" s="18" t="str">
        <f>OBV!F108</f>
        <v>BEARISH</v>
      </c>
      <c r="L108" s="18" t="str">
        <f>OBV!G108</f>
        <v>NEUTRAL</v>
      </c>
      <c r="M108" s="18" t="str">
        <f>OBV!H108</f>
        <v>CONFIRMED BEARISH</v>
      </c>
      <c r="N108" s="21">
        <f t="shared" si="10"/>
        <v>50</v>
      </c>
      <c r="O108" s="21">
        <f t="shared" si="11"/>
        <v>100</v>
      </c>
      <c r="P108" s="21">
        <f t="shared" si="12"/>
        <v>75</v>
      </c>
      <c r="Q108" s="21">
        <f t="shared" si="13"/>
        <v>16.5</v>
      </c>
      <c r="R108" s="22">
        <f t="shared" si="14"/>
        <v>66.224999999999994</v>
      </c>
      <c r="S108" s="22">
        <f t="shared" si="15"/>
        <v>60.375</v>
      </c>
      <c r="T108" s="22">
        <f t="shared" si="16"/>
        <v>48.674999999999997</v>
      </c>
      <c r="U108" s="22">
        <f t="shared" si="17"/>
        <v>60.375</v>
      </c>
      <c r="V108" s="21">
        <f t="shared" si="18"/>
        <v>58.42499999999999</v>
      </c>
      <c r="W108" s="21">
        <f t="shared" si="19"/>
        <v>58.912499999999994</v>
      </c>
      <c r="X108" s="20"/>
      <c r="Y108" s="20"/>
      <c r="Z108" s="20"/>
    </row>
    <row r="109" spans="1:26" ht="13.5" x14ac:dyDescent="0.25">
      <c r="A109" s="4">
        <f>TITRES_STAT!B112</f>
        <v>42163</v>
      </c>
      <c r="B109" s="2">
        <f>TITRES_STAT!C112</f>
        <v>16</v>
      </c>
      <c r="C109" s="2">
        <f>RSI!I109</f>
        <v>28.678026292387088</v>
      </c>
      <c r="D109" s="2">
        <f>MACD!E109</f>
        <v>6.6727355075653527E-2</v>
      </c>
      <c r="E109" s="2">
        <f>MACD!F109</f>
        <v>5.0394319553205925E-2</v>
      </c>
      <c r="F109" s="2">
        <f>'Moving Avg'!D109</f>
        <v>5.722760000000001</v>
      </c>
      <c r="G109" s="2">
        <f>'Moving Avg'!E109</f>
        <v>5.76044</v>
      </c>
      <c r="H109" s="2">
        <f>'Moving Avg'!F109</f>
        <v>5.82681</v>
      </c>
      <c r="I109" s="2">
        <f>'Moving Avg'!G109</f>
        <v>5.8733140000000006</v>
      </c>
      <c r="J109" s="2">
        <f>'Moving Avg'!H109</f>
        <v>0</v>
      </c>
      <c r="K109" s="18" t="str">
        <f>OBV!F109</f>
        <v>BEARISH</v>
      </c>
      <c r="L109" s="18" t="str">
        <f>OBV!G109</f>
        <v>NEUTRAL</v>
      </c>
      <c r="M109" s="18" t="str">
        <f>OBV!H109</f>
        <v>CONFIRMED BEARISH</v>
      </c>
      <c r="N109" s="21">
        <f t="shared" si="10"/>
        <v>50</v>
      </c>
      <c r="O109" s="21">
        <f t="shared" si="11"/>
        <v>100</v>
      </c>
      <c r="P109" s="21">
        <f t="shared" si="12"/>
        <v>75</v>
      </c>
      <c r="Q109" s="21">
        <f t="shared" si="13"/>
        <v>16.5</v>
      </c>
      <c r="R109" s="22">
        <f t="shared" si="14"/>
        <v>66.224999999999994</v>
      </c>
      <c r="S109" s="22">
        <f t="shared" si="15"/>
        <v>60.375</v>
      </c>
      <c r="T109" s="22">
        <f t="shared" si="16"/>
        <v>48.674999999999997</v>
      </c>
      <c r="U109" s="22">
        <f t="shared" si="17"/>
        <v>60.375</v>
      </c>
      <c r="V109" s="21">
        <f t="shared" si="18"/>
        <v>58.42499999999999</v>
      </c>
      <c r="W109" s="21">
        <f t="shared" si="19"/>
        <v>58.912499999999994</v>
      </c>
      <c r="X109" s="20"/>
      <c r="Y109" s="20"/>
      <c r="Z109" s="20"/>
    </row>
    <row r="110" spans="1:26" ht="13.5" x14ac:dyDescent="0.25">
      <c r="A110" s="4">
        <f>TITRES_STAT!B113</f>
        <v>42164</v>
      </c>
      <c r="B110" s="2">
        <f>TITRES_STAT!C113</f>
        <v>16.2</v>
      </c>
      <c r="C110" s="2">
        <f>RSI!I110</f>
        <v>38.473507299838836</v>
      </c>
      <c r="D110" s="2">
        <f>MACD!E110</f>
        <v>6.8919232861180291E-2</v>
      </c>
      <c r="E110" s="2">
        <f>MACD!F110</f>
        <v>5.4099302214800804E-2</v>
      </c>
      <c r="F110" s="2">
        <f>'Moving Avg'!D110</f>
        <v>5.7086600000000001</v>
      </c>
      <c r="G110" s="2">
        <f>'Moving Avg'!E110</f>
        <v>5.7463499999999996</v>
      </c>
      <c r="H110" s="2">
        <f>'Moving Avg'!F110</f>
        <v>5.8144850000000012</v>
      </c>
      <c r="I110" s="2">
        <f>'Moving Avg'!G110</f>
        <v>5.8684540000000007</v>
      </c>
      <c r="J110" s="2">
        <f>'Moving Avg'!H110</f>
        <v>0</v>
      </c>
      <c r="K110" s="18" t="str">
        <f>OBV!F110</f>
        <v>BULLISH</v>
      </c>
      <c r="L110" s="18" t="str">
        <f>OBV!G110</f>
        <v>NEUTRAL</v>
      </c>
      <c r="M110" s="18" t="str">
        <f>OBV!H110</f>
        <v>BULLISH DIVERGENCE</v>
      </c>
      <c r="N110" s="21">
        <f t="shared" si="10"/>
        <v>50</v>
      </c>
      <c r="O110" s="21">
        <f t="shared" si="11"/>
        <v>100</v>
      </c>
      <c r="P110" s="21">
        <f t="shared" si="12"/>
        <v>75</v>
      </c>
      <c r="Q110" s="21">
        <f t="shared" si="13"/>
        <v>66.5</v>
      </c>
      <c r="R110" s="22">
        <f t="shared" si="14"/>
        <v>73.724999999999994</v>
      </c>
      <c r="S110" s="22">
        <f t="shared" si="15"/>
        <v>72.875</v>
      </c>
      <c r="T110" s="22">
        <f t="shared" si="16"/>
        <v>71.174999999999997</v>
      </c>
      <c r="U110" s="22">
        <f t="shared" si="17"/>
        <v>72.875</v>
      </c>
      <c r="V110" s="21">
        <f t="shared" si="18"/>
        <v>72.591666666666654</v>
      </c>
      <c r="W110" s="21">
        <f t="shared" si="19"/>
        <v>72.662499999999994</v>
      </c>
      <c r="X110" s="20"/>
      <c r="Y110" s="20"/>
      <c r="Z110" s="20"/>
    </row>
    <row r="111" spans="1:26" ht="13.5" x14ac:dyDescent="0.25">
      <c r="A111" s="4">
        <f>TITRES_STAT!B114</f>
        <v>42165</v>
      </c>
      <c r="B111" s="2">
        <f>TITRES_STAT!C114</f>
        <v>16.13</v>
      </c>
      <c r="C111" s="2">
        <f>RSI!I111</f>
        <v>36.582790946668958</v>
      </c>
      <c r="D111" s="2">
        <f>MACD!E111</f>
        <v>6.7863647275923533E-2</v>
      </c>
      <c r="E111" s="2">
        <f>MACD!F111</f>
        <v>5.6852171227025357E-2</v>
      </c>
      <c r="F111" s="2">
        <f>'Moving Avg'!D111</f>
        <v>5.6966800000000006</v>
      </c>
      <c r="G111" s="2">
        <f>'Moving Avg'!E111</f>
        <v>5.73332</v>
      </c>
      <c r="H111" s="2">
        <f>'Moving Avg'!F111</f>
        <v>5.804450000000001</v>
      </c>
      <c r="I111" s="2">
        <f>'Moving Avg'!G111</f>
        <v>5.8619060000000012</v>
      </c>
      <c r="J111" s="2">
        <f>'Moving Avg'!H111</f>
        <v>0</v>
      </c>
      <c r="K111" s="18" t="str">
        <f>OBV!F111</f>
        <v>BULLISH</v>
      </c>
      <c r="L111" s="18" t="str">
        <f>OBV!G111</f>
        <v>NEUTRAL</v>
      </c>
      <c r="M111" s="18" t="str">
        <f>OBV!H111</f>
        <v>BULLISH DIVERGENCE</v>
      </c>
      <c r="N111" s="21">
        <f t="shared" si="10"/>
        <v>50</v>
      </c>
      <c r="O111" s="21">
        <f t="shared" si="11"/>
        <v>100</v>
      </c>
      <c r="P111" s="21">
        <f t="shared" si="12"/>
        <v>75</v>
      </c>
      <c r="Q111" s="21">
        <f t="shared" si="13"/>
        <v>66.5</v>
      </c>
      <c r="R111" s="22">
        <f t="shared" si="14"/>
        <v>73.724999999999994</v>
      </c>
      <c r="S111" s="22">
        <f t="shared" si="15"/>
        <v>72.875</v>
      </c>
      <c r="T111" s="22">
        <f t="shared" si="16"/>
        <v>71.174999999999997</v>
      </c>
      <c r="U111" s="22">
        <f t="shared" si="17"/>
        <v>72.875</v>
      </c>
      <c r="V111" s="21">
        <f t="shared" si="18"/>
        <v>72.591666666666654</v>
      </c>
      <c r="W111" s="21">
        <f t="shared" si="19"/>
        <v>72.662499999999994</v>
      </c>
      <c r="X111" s="20"/>
      <c r="Y111" s="20"/>
      <c r="Z111" s="20"/>
    </row>
    <row r="112" spans="1:26" ht="13.5" x14ac:dyDescent="0.25">
      <c r="A112" s="4">
        <f>TITRES_STAT!B115</f>
        <v>42166</v>
      </c>
      <c r="B112" s="2">
        <f>TITRES_STAT!C115</f>
        <v>16.100000000000001</v>
      </c>
      <c r="C112" s="2">
        <f>RSI!I112</f>
        <v>35.76714015960313</v>
      </c>
      <c r="D112" s="2">
        <f>MACD!E112</f>
        <v>6.5825639797151503E-2</v>
      </c>
      <c r="E112" s="2">
        <f>MACD!F112</f>
        <v>5.8646864941050592E-2</v>
      </c>
      <c r="F112" s="2">
        <f>'Moving Avg'!D112</f>
        <v>5.6833000000000009</v>
      </c>
      <c r="G112" s="2">
        <f>'Moving Avg'!E112</f>
        <v>5.7209900000000005</v>
      </c>
      <c r="H112" s="2">
        <f>'Moving Avg'!F112</f>
        <v>5.7924750000000014</v>
      </c>
      <c r="I112" s="2">
        <f>'Moving Avg'!G112</f>
        <v>5.8551460000000013</v>
      </c>
      <c r="J112" s="2">
        <f>'Moving Avg'!H112</f>
        <v>0</v>
      </c>
      <c r="K112" s="18" t="str">
        <f>OBV!F112</f>
        <v>BEARISH</v>
      </c>
      <c r="L112" s="18" t="str">
        <f>OBV!G112</f>
        <v>WEAK</v>
      </c>
      <c r="M112" s="18" t="str">
        <f>OBV!H112</f>
        <v>CONFIRMED BEARISH</v>
      </c>
      <c r="N112" s="21">
        <f t="shared" si="10"/>
        <v>50</v>
      </c>
      <c r="O112" s="21">
        <f t="shared" si="11"/>
        <v>100</v>
      </c>
      <c r="P112" s="21">
        <f t="shared" si="12"/>
        <v>75</v>
      </c>
      <c r="Q112" s="21">
        <f t="shared" si="13"/>
        <v>0</v>
      </c>
      <c r="R112" s="22">
        <f t="shared" si="14"/>
        <v>63.75</v>
      </c>
      <c r="S112" s="22">
        <f t="shared" si="15"/>
        <v>56.25</v>
      </c>
      <c r="T112" s="22">
        <f t="shared" si="16"/>
        <v>41.25</v>
      </c>
      <c r="U112" s="22">
        <f t="shared" si="17"/>
        <v>56.25</v>
      </c>
      <c r="V112" s="21">
        <f t="shared" si="18"/>
        <v>53.75</v>
      </c>
      <c r="W112" s="21">
        <f t="shared" si="19"/>
        <v>54.375</v>
      </c>
      <c r="X112" s="20"/>
      <c r="Y112" s="20"/>
      <c r="Z112" s="20"/>
    </row>
    <row r="113" spans="1:26" ht="13.5" x14ac:dyDescent="0.25">
      <c r="A113" s="4">
        <f>TITRES_STAT!B116</f>
        <v>42167</v>
      </c>
      <c r="B113" s="2">
        <f>TITRES_STAT!C116</f>
        <v>16.399999999999999</v>
      </c>
      <c r="C113" s="2">
        <f>RSI!I113</f>
        <v>48.175545435935604</v>
      </c>
      <c r="D113" s="2">
        <f>MACD!E113</f>
        <v>5.3792720663672355E-2</v>
      </c>
      <c r="E113" s="2">
        <f>MACD!F113</f>
        <v>5.767603608557495E-2</v>
      </c>
      <c r="F113" s="2">
        <f>'Moving Avg'!D113</f>
        <v>5.6917600000000004</v>
      </c>
      <c r="G113" s="2">
        <f>'Moving Avg'!E113</f>
        <v>5.7213500000000002</v>
      </c>
      <c r="H113" s="2">
        <f>'Moving Avg'!F113</f>
        <v>5.784205</v>
      </c>
      <c r="I113" s="2">
        <f>'Moving Avg'!G113</f>
        <v>5.8502880000000008</v>
      </c>
      <c r="J113" s="2">
        <f>'Moving Avg'!H113</f>
        <v>0</v>
      </c>
      <c r="K113" s="18" t="str">
        <f>OBV!F113</f>
        <v>BULLISH</v>
      </c>
      <c r="L113" s="18" t="str">
        <f>OBV!G113</f>
        <v>NEUTRAL</v>
      </c>
      <c r="M113" s="18" t="str">
        <f>OBV!H113</f>
        <v>CONFIRMED BULLISH</v>
      </c>
      <c r="N113" s="21">
        <f t="shared" si="10"/>
        <v>50</v>
      </c>
      <c r="O113" s="21">
        <f t="shared" si="11"/>
        <v>100</v>
      </c>
      <c r="P113" s="21">
        <f t="shared" si="12"/>
        <v>75</v>
      </c>
      <c r="Q113" s="21">
        <f t="shared" si="13"/>
        <v>83.5</v>
      </c>
      <c r="R113" s="22">
        <f t="shared" si="14"/>
        <v>76.275000000000006</v>
      </c>
      <c r="S113" s="22">
        <f t="shared" si="15"/>
        <v>77.125</v>
      </c>
      <c r="T113" s="22">
        <f t="shared" si="16"/>
        <v>78.825000000000003</v>
      </c>
      <c r="U113" s="22">
        <f t="shared" si="17"/>
        <v>77.125</v>
      </c>
      <c r="V113" s="21">
        <f t="shared" si="18"/>
        <v>77.408333333333346</v>
      </c>
      <c r="W113" s="21">
        <f t="shared" si="19"/>
        <v>77.337500000000006</v>
      </c>
      <c r="X113" s="20"/>
      <c r="Y113" s="20"/>
      <c r="Z113" s="20"/>
    </row>
    <row r="114" spans="1:26" ht="13.5" x14ac:dyDescent="0.25">
      <c r="A114" s="4">
        <f>TITRES_STAT!B117</f>
        <v>42170</v>
      </c>
      <c r="B114" s="2">
        <f>TITRES_STAT!C117</f>
        <v>16.440000000000001</v>
      </c>
      <c r="C114" s="2">
        <f>RSI!I114</f>
        <v>49.565261931763978</v>
      </c>
      <c r="D114" s="2">
        <f>MACD!E114</f>
        <v>4.3227980936148214E-2</v>
      </c>
      <c r="E114" s="2">
        <f>MACD!F114</f>
        <v>5.4786425055689605E-2</v>
      </c>
      <c r="F114" s="2">
        <f>'Moving Avg'!D114</f>
        <v>5.7227399999999999</v>
      </c>
      <c r="G114" s="2">
        <f>'Moving Avg'!E114</f>
        <v>5.7227500000000004</v>
      </c>
      <c r="H114" s="2">
        <f>'Moving Avg'!F114</f>
        <v>5.7778650000000003</v>
      </c>
      <c r="I114" s="2">
        <f>'Moving Avg'!G114</f>
        <v>5.8457100000000004</v>
      </c>
      <c r="J114" s="2">
        <f>'Moving Avg'!H114</f>
        <v>0</v>
      </c>
      <c r="K114" s="18" t="str">
        <f>OBV!F114</f>
        <v>BULLISH</v>
      </c>
      <c r="L114" s="18" t="str">
        <f>OBV!G114</f>
        <v>NEUTRAL</v>
      </c>
      <c r="M114" s="18" t="str">
        <f>OBV!H114</f>
        <v>CONFIRMED BULLISH</v>
      </c>
      <c r="N114" s="21">
        <f t="shared" si="10"/>
        <v>50</v>
      </c>
      <c r="O114" s="21">
        <f t="shared" si="11"/>
        <v>100</v>
      </c>
      <c r="P114" s="21">
        <f t="shared" si="12"/>
        <v>75</v>
      </c>
      <c r="Q114" s="21">
        <f t="shared" si="13"/>
        <v>83.5</v>
      </c>
      <c r="R114" s="22">
        <f t="shared" si="14"/>
        <v>76.275000000000006</v>
      </c>
      <c r="S114" s="22">
        <f t="shared" si="15"/>
        <v>77.125</v>
      </c>
      <c r="T114" s="22">
        <f t="shared" si="16"/>
        <v>78.825000000000003</v>
      </c>
      <c r="U114" s="22">
        <f t="shared" si="17"/>
        <v>77.125</v>
      </c>
      <c r="V114" s="21">
        <f t="shared" si="18"/>
        <v>77.408333333333346</v>
      </c>
      <c r="W114" s="21">
        <f t="shared" si="19"/>
        <v>77.337500000000006</v>
      </c>
      <c r="X114" s="20"/>
      <c r="Y114" s="20"/>
      <c r="Z114" s="20"/>
    </row>
    <row r="115" spans="1:26" ht="13.5" x14ac:dyDescent="0.25">
      <c r="A115" s="4">
        <f>TITRES_STAT!B118</f>
        <v>42171</v>
      </c>
      <c r="B115" s="2">
        <f>TITRES_STAT!C118</f>
        <v>16.3</v>
      </c>
      <c r="C115" s="2">
        <f>RSI!I115</f>
        <v>44.998472429834834</v>
      </c>
      <c r="D115" s="2">
        <f>MACD!E115</f>
        <v>3.7943036922434281E-2</v>
      </c>
      <c r="E115" s="2">
        <f>MACD!F115</f>
        <v>5.1417747429038541E-2</v>
      </c>
      <c r="F115" s="2">
        <f>'Moving Avg'!D115</f>
        <v>5.7298</v>
      </c>
      <c r="G115" s="2">
        <f>'Moving Avg'!E115</f>
        <v>5.7192299999999996</v>
      </c>
      <c r="H115" s="2">
        <f>'Moving Avg'!F115</f>
        <v>5.7694150000000004</v>
      </c>
      <c r="I115" s="2">
        <f>'Moving Avg'!G115</f>
        <v>5.8402180000000001</v>
      </c>
      <c r="J115" s="2">
        <f>'Moving Avg'!H115</f>
        <v>0</v>
      </c>
      <c r="K115" s="18" t="str">
        <f>OBV!F115</f>
        <v>BEARISH</v>
      </c>
      <c r="L115" s="18" t="str">
        <f>OBV!G115</f>
        <v>WEAK</v>
      </c>
      <c r="M115" s="18" t="str">
        <f>OBV!H115</f>
        <v>BEARISH DIVERGENCE</v>
      </c>
      <c r="N115" s="21">
        <f t="shared" si="10"/>
        <v>50</v>
      </c>
      <c r="O115" s="21">
        <f t="shared" si="11"/>
        <v>100</v>
      </c>
      <c r="P115" s="21">
        <f t="shared" si="12"/>
        <v>75</v>
      </c>
      <c r="Q115" s="21">
        <f t="shared" si="13"/>
        <v>0</v>
      </c>
      <c r="R115" s="22">
        <f t="shared" si="14"/>
        <v>63.75</v>
      </c>
      <c r="S115" s="22">
        <f t="shared" si="15"/>
        <v>56.25</v>
      </c>
      <c r="T115" s="22">
        <f t="shared" si="16"/>
        <v>41.25</v>
      </c>
      <c r="U115" s="22">
        <f t="shared" si="17"/>
        <v>56.25</v>
      </c>
      <c r="V115" s="21">
        <f t="shared" si="18"/>
        <v>53.75</v>
      </c>
      <c r="W115" s="21">
        <f t="shared" si="19"/>
        <v>54.375</v>
      </c>
      <c r="X115" s="20"/>
      <c r="Y115" s="20"/>
      <c r="Z115" s="20"/>
    </row>
    <row r="116" spans="1:26" ht="13.5" x14ac:dyDescent="0.25">
      <c r="A116" s="4">
        <f>TITRES_STAT!B119</f>
        <v>42172</v>
      </c>
      <c r="B116" s="2">
        <f>TITRES_STAT!C119</f>
        <v>16.399999999999999</v>
      </c>
      <c r="C116" s="2">
        <f>RSI!I116</f>
        <v>48.644208769864896</v>
      </c>
      <c r="D116" s="2">
        <f>MACD!E116</f>
        <v>2.574835956784316E-2</v>
      </c>
      <c r="E116" s="2">
        <f>MACD!F116</f>
        <v>4.628386985679947E-2</v>
      </c>
      <c r="F116" s="2">
        <f>'Moving Avg'!D116</f>
        <v>5.7488200000000003</v>
      </c>
      <c r="G116" s="2">
        <f>'Moving Avg'!E116</f>
        <v>5.7227500000000004</v>
      </c>
      <c r="H116" s="2">
        <f>'Moving Avg'!F116</f>
        <v>5.7623750000000005</v>
      </c>
      <c r="I116" s="2">
        <f>'Moving Avg'!G116</f>
        <v>5.8362759999999989</v>
      </c>
      <c r="J116" s="2">
        <f>'Moving Avg'!H116</f>
        <v>0</v>
      </c>
      <c r="K116" s="18" t="str">
        <f>OBV!F116</f>
        <v>BEARISH</v>
      </c>
      <c r="L116" s="18" t="str">
        <f>OBV!G116</f>
        <v>WEAK</v>
      </c>
      <c r="M116" s="18" t="str">
        <f>OBV!H116</f>
        <v>BEARISH DIVERGENCE</v>
      </c>
      <c r="N116" s="21">
        <f t="shared" si="10"/>
        <v>50</v>
      </c>
      <c r="O116" s="21">
        <f t="shared" si="11"/>
        <v>100</v>
      </c>
      <c r="P116" s="21">
        <f t="shared" si="12"/>
        <v>75</v>
      </c>
      <c r="Q116" s="21">
        <f t="shared" si="13"/>
        <v>0</v>
      </c>
      <c r="R116" s="22">
        <f t="shared" si="14"/>
        <v>63.75</v>
      </c>
      <c r="S116" s="22">
        <f t="shared" si="15"/>
        <v>56.25</v>
      </c>
      <c r="T116" s="22">
        <f t="shared" si="16"/>
        <v>41.25</v>
      </c>
      <c r="U116" s="22">
        <f t="shared" si="17"/>
        <v>56.25</v>
      </c>
      <c r="V116" s="21">
        <f t="shared" si="18"/>
        <v>53.75</v>
      </c>
      <c r="W116" s="21">
        <f t="shared" si="19"/>
        <v>54.375</v>
      </c>
      <c r="X116" s="20"/>
      <c r="Y116" s="20"/>
      <c r="Z116" s="20"/>
    </row>
    <row r="117" spans="1:26" ht="13.5" x14ac:dyDescent="0.25">
      <c r="A117" s="4">
        <f>TITRES_STAT!B120</f>
        <v>42173</v>
      </c>
      <c r="B117" s="2">
        <f>TITRES_STAT!C120</f>
        <v>16.55</v>
      </c>
      <c r="C117" s="2">
        <f>RSI!I117</f>
        <v>53.611263981419285</v>
      </c>
      <c r="D117" s="2">
        <f>MACD!E117</f>
        <v>1.1034599708060533E-2</v>
      </c>
      <c r="E117" s="2">
        <f>MACD!F117</f>
        <v>3.9234015827051688E-2</v>
      </c>
      <c r="F117" s="2">
        <f>'Moving Avg'!D117</f>
        <v>5.7805200000000001</v>
      </c>
      <c r="G117" s="2">
        <f>'Moving Avg'!E117</f>
        <v>5.7319100000000009</v>
      </c>
      <c r="H117" s="2">
        <f>'Moving Avg'!F117</f>
        <v>5.7597350000000009</v>
      </c>
      <c r="I117" s="2">
        <f>'Moving Avg'!G117</f>
        <v>5.8336719999999991</v>
      </c>
      <c r="J117" s="2">
        <f>'Moving Avg'!H117</f>
        <v>0</v>
      </c>
      <c r="K117" s="18" t="str">
        <f>OBV!F117</f>
        <v>BULLISH</v>
      </c>
      <c r="L117" s="18" t="str">
        <f>OBV!G117</f>
        <v>STRONG</v>
      </c>
      <c r="M117" s="18" t="str">
        <f>OBV!H117</f>
        <v>CONFIRMED BULLISH</v>
      </c>
      <c r="N117" s="21">
        <f t="shared" si="10"/>
        <v>50</v>
      </c>
      <c r="O117" s="21">
        <f t="shared" si="11"/>
        <v>100</v>
      </c>
      <c r="P117" s="21">
        <f t="shared" si="12"/>
        <v>75</v>
      </c>
      <c r="Q117" s="21">
        <f t="shared" si="13"/>
        <v>100</v>
      </c>
      <c r="R117" s="22">
        <f t="shared" si="14"/>
        <v>78.75</v>
      </c>
      <c r="S117" s="22">
        <f t="shared" si="15"/>
        <v>81.25</v>
      </c>
      <c r="T117" s="22">
        <f t="shared" si="16"/>
        <v>86.25</v>
      </c>
      <c r="U117" s="22">
        <f t="shared" si="17"/>
        <v>81.25</v>
      </c>
      <c r="V117" s="21">
        <f t="shared" si="18"/>
        <v>82.083333333333329</v>
      </c>
      <c r="W117" s="21">
        <f t="shared" si="19"/>
        <v>81.875</v>
      </c>
      <c r="X117" s="20"/>
      <c r="Y117" s="20"/>
      <c r="Z117" s="20"/>
    </row>
    <row r="118" spans="1:26" ht="13.5" x14ac:dyDescent="0.25">
      <c r="A118" s="4">
        <f>TITRES_STAT!B121</f>
        <v>42174</v>
      </c>
      <c r="B118" s="2">
        <f>TITRES_STAT!C121</f>
        <v>16.5</v>
      </c>
      <c r="C118" s="2">
        <f>RSI!I118</f>
        <v>51.812366473872089</v>
      </c>
      <c r="D118" s="2">
        <f>MACD!E118</f>
        <v>-8.9765772861305493E-4</v>
      </c>
      <c r="E118" s="2">
        <f>MACD!F118</f>
        <v>3.1207681115918741E-2</v>
      </c>
      <c r="F118" s="2">
        <f>'Moving Avg'!D118</f>
        <v>5.78756</v>
      </c>
      <c r="G118" s="2">
        <f>'Moving Avg'!E118</f>
        <v>5.7396599999999989</v>
      </c>
      <c r="H118" s="2">
        <f>'Moving Avg'!F118</f>
        <v>5.761495</v>
      </c>
      <c r="I118" s="2">
        <f>'Moving Avg'!G118</f>
        <v>5.8342359999999989</v>
      </c>
      <c r="J118" s="2">
        <f>'Moving Avg'!H118</f>
        <v>0</v>
      </c>
      <c r="K118" s="18" t="str">
        <f>OBV!F118</f>
        <v>BULLISH</v>
      </c>
      <c r="L118" s="18" t="str">
        <f>OBV!G118</f>
        <v>STRONG</v>
      </c>
      <c r="M118" s="18" t="str">
        <f>OBV!H118</f>
        <v>CONFIRMED BULLISH</v>
      </c>
      <c r="N118" s="21">
        <f t="shared" si="10"/>
        <v>50</v>
      </c>
      <c r="O118" s="21">
        <f t="shared" si="11"/>
        <v>100</v>
      </c>
      <c r="P118" s="21">
        <f t="shared" si="12"/>
        <v>75</v>
      </c>
      <c r="Q118" s="21">
        <f t="shared" si="13"/>
        <v>100</v>
      </c>
      <c r="R118" s="22">
        <f t="shared" si="14"/>
        <v>78.75</v>
      </c>
      <c r="S118" s="22">
        <f t="shared" si="15"/>
        <v>81.25</v>
      </c>
      <c r="T118" s="22">
        <f t="shared" si="16"/>
        <v>86.25</v>
      </c>
      <c r="U118" s="22">
        <f t="shared" si="17"/>
        <v>81.25</v>
      </c>
      <c r="V118" s="21">
        <f t="shared" si="18"/>
        <v>82.083333333333329</v>
      </c>
      <c r="W118" s="21">
        <f t="shared" si="19"/>
        <v>81.875</v>
      </c>
      <c r="X118" s="20"/>
      <c r="Y118" s="20"/>
      <c r="Z118" s="20"/>
    </row>
    <row r="119" spans="1:26" ht="13.5" x14ac:dyDescent="0.25">
      <c r="A119" s="4">
        <f>TITRES_STAT!B122</f>
        <v>42177</v>
      </c>
      <c r="B119" s="2">
        <f>TITRES_STAT!C122</f>
        <v>16.489999999999998</v>
      </c>
      <c r="C119" s="2">
        <f>RSI!I119</f>
        <v>51.442696515459382</v>
      </c>
      <c r="D119" s="2">
        <f>MACD!E119</f>
        <v>-2.6029225147904178E-2</v>
      </c>
      <c r="E119" s="2">
        <f>MACD!F119</f>
        <v>1.9760299863154158E-2</v>
      </c>
      <c r="F119" s="2">
        <f>'Moving Avg'!D119</f>
        <v>5.791100000000001</v>
      </c>
      <c r="G119" s="2">
        <f>'Moving Avg'!E119</f>
        <v>5.75692</v>
      </c>
      <c r="H119" s="2">
        <f>'Moving Avg'!F119</f>
        <v>5.75868</v>
      </c>
      <c r="I119" s="2">
        <f>'Moving Avg'!G119</f>
        <v>5.8341659999999989</v>
      </c>
      <c r="J119" s="2">
        <f>'Moving Avg'!H119</f>
        <v>0</v>
      </c>
      <c r="K119" s="18" t="str">
        <f>OBV!F119</f>
        <v>BULLISH</v>
      </c>
      <c r="L119" s="18" t="str">
        <f>OBV!G119</f>
        <v>STRONG</v>
      </c>
      <c r="M119" s="18" t="str">
        <f>OBV!H119</f>
        <v>CONFIRMED BULLISH</v>
      </c>
      <c r="N119" s="21">
        <f t="shared" si="10"/>
        <v>50</v>
      </c>
      <c r="O119" s="21">
        <f t="shared" si="11"/>
        <v>100</v>
      </c>
      <c r="P119" s="21">
        <f t="shared" si="12"/>
        <v>75</v>
      </c>
      <c r="Q119" s="21">
        <f t="shared" si="13"/>
        <v>100</v>
      </c>
      <c r="R119" s="22">
        <f t="shared" si="14"/>
        <v>78.75</v>
      </c>
      <c r="S119" s="22">
        <f t="shared" si="15"/>
        <v>81.25</v>
      </c>
      <c r="T119" s="22">
        <f t="shared" si="16"/>
        <v>86.25</v>
      </c>
      <c r="U119" s="22">
        <f t="shared" si="17"/>
        <v>81.25</v>
      </c>
      <c r="V119" s="21">
        <f t="shared" si="18"/>
        <v>82.083333333333329</v>
      </c>
      <c r="W119" s="21">
        <f t="shared" si="19"/>
        <v>81.875</v>
      </c>
      <c r="X119" s="20"/>
      <c r="Y119" s="20"/>
      <c r="Z119" s="20"/>
    </row>
    <row r="120" spans="1:26" ht="13.5" x14ac:dyDescent="0.25">
      <c r="A120" s="4">
        <f>TITRES_STAT!B123</f>
        <v>42178</v>
      </c>
      <c r="B120" s="2">
        <f>TITRES_STAT!C123</f>
        <v>16.45</v>
      </c>
      <c r="C120" s="2">
        <f>RSI!I120</f>
        <v>49.898150228163452</v>
      </c>
      <c r="D120" s="2">
        <f>MACD!E120</f>
        <v>-3.551430816702883E-2</v>
      </c>
      <c r="E120" s="2">
        <f>MACD!F120</f>
        <v>8.7053782571175596E-3</v>
      </c>
      <c r="F120" s="2">
        <f>'Moving Avg'!D120</f>
        <v>5.8016600000000009</v>
      </c>
      <c r="G120" s="2">
        <f>'Moving Avg'!E120</f>
        <v>5.7657300000000005</v>
      </c>
      <c r="H120" s="2">
        <f>'Moving Avg'!F120</f>
        <v>5.7560399999999987</v>
      </c>
      <c r="I120" s="2">
        <f>'Moving Avg'!G120</f>
        <v>5.831772</v>
      </c>
      <c r="J120" s="2">
        <f>'Moving Avg'!H120</f>
        <v>0</v>
      </c>
      <c r="K120" s="18" t="str">
        <f>OBV!F120</f>
        <v>BULLISH</v>
      </c>
      <c r="L120" s="18" t="str">
        <f>OBV!G120</f>
        <v>STRONG</v>
      </c>
      <c r="M120" s="18" t="str">
        <f>OBV!H120</f>
        <v>CONFIRMED BULLISH</v>
      </c>
      <c r="N120" s="21">
        <f t="shared" si="10"/>
        <v>50</v>
      </c>
      <c r="O120" s="21">
        <f t="shared" si="11"/>
        <v>100</v>
      </c>
      <c r="P120" s="21">
        <f t="shared" si="12"/>
        <v>75</v>
      </c>
      <c r="Q120" s="21">
        <f t="shared" si="13"/>
        <v>100</v>
      </c>
      <c r="R120" s="22">
        <f t="shared" si="14"/>
        <v>78.75</v>
      </c>
      <c r="S120" s="22">
        <f t="shared" si="15"/>
        <v>81.25</v>
      </c>
      <c r="T120" s="22">
        <f t="shared" si="16"/>
        <v>86.25</v>
      </c>
      <c r="U120" s="22">
        <f t="shared" si="17"/>
        <v>81.25</v>
      </c>
      <c r="V120" s="21">
        <f t="shared" si="18"/>
        <v>82.083333333333329</v>
      </c>
      <c r="W120" s="21">
        <f t="shared" si="19"/>
        <v>81.875</v>
      </c>
      <c r="X120" s="20"/>
      <c r="Y120" s="20"/>
      <c r="Z120" s="20"/>
    </row>
    <row r="121" spans="1:26" ht="13.5" x14ac:dyDescent="0.25">
      <c r="A121" s="4">
        <f>TITRES_STAT!B124</f>
        <v>42179</v>
      </c>
      <c r="B121" s="2">
        <f>TITRES_STAT!C124</f>
        <v>16.45</v>
      </c>
      <c r="C121" s="2">
        <f>RSI!I121</f>
        <v>49.898150228163452</v>
      </c>
      <c r="D121" s="2">
        <f>MACD!E121</f>
        <v>-4.7329523544782148E-2</v>
      </c>
      <c r="E121" s="2">
        <f>MACD!F121</f>
        <v>-2.5016021032623825E-3</v>
      </c>
      <c r="F121" s="2">
        <f>'Moving Avg'!D121</f>
        <v>5.80518</v>
      </c>
      <c r="G121" s="2">
        <f>'Moving Avg'!E121</f>
        <v>5.7770000000000001</v>
      </c>
      <c r="H121" s="2">
        <f>'Moving Avg'!F121</f>
        <v>5.7551599999999992</v>
      </c>
      <c r="I121" s="2">
        <f>'Moving Avg'!G121</f>
        <v>5.832828000000001</v>
      </c>
      <c r="J121" s="2">
        <f>'Moving Avg'!H121</f>
        <v>0</v>
      </c>
      <c r="K121" s="18" t="str">
        <f>OBV!F121</f>
        <v>BULLISH</v>
      </c>
      <c r="L121" s="18" t="str">
        <f>OBV!G121</f>
        <v>STRONG</v>
      </c>
      <c r="M121" s="18" t="str">
        <f>OBV!H121</f>
        <v>CONFIRMED BULLISH</v>
      </c>
      <c r="N121" s="21">
        <f t="shared" si="10"/>
        <v>50</v>
      </c>
      <c r="O121" s="21">
        <f t="shared" si="11"/>
        <v>100</v>
      </c>
      <c r="P121" s="21">
        <f t="shared" si="12"/>
        <v>75</v>
      </c>
      <c r="Q121" s="21">
        <f t="shared" si="13"/>
        <v>100</v>
      </c>
      <c r="R121" s="22">
        <f t="shared" si="14"/>
        <v>78.75</v>
      </c>
      <c r="S121" s="22">
        <f t="shared" si="15"/>
        <v>81.25</v>
      </c>
      <c r="T121" s="22">
        <f t="shared" si="16"/>
        <v>86.25</v>
      </c>
      <c r="U121" s="22">
        <f t="shared" si="17"/>
        <v>81.25</v>
      </c>
      <c r="V121" s="21">
        <f t="shared" si="18"/>
        <v>82.083333333333329</v>
      </c>
      <c r="W121" s="21">
        <f t="shared" si="19"/>
        <v>81.875</v>
      </c>
      <c r="X121" s="20"/>
      <c r="Y121" s="20"/>
      <c r="Z121" s="20"/>
    </row>
    <row r="122" spans="1:26" ht="13.5" x14ac:dyDescent="0.25">
      <c r="A122" s="4">
        <f>TITRES_STAT!B125</f>
        <v>42180</v>
      </c>
      <c r="B122" s="2">
        <f>TITRES_STAT!C125</f>
        <v>16.45</v>
      </c>
      <c r="C122" s="2">
        <f>RSI!I122</f>
        <v>49.898150228163452</v>
      </c>
      <c r="D122" s="2">
        <f>MACD!E122</f>
        <v>-5.8962190595218011E-2</v>
      </c>
      <c r="E122" s="2">
        <f>MACD!F122</f>
        <v>-1.379371980165351E-2</v>
      </c>
      <c r="F122" s="2">
        <f>'Moving Avg'!D122</f>
        <v>5.798140000000001</v>
      </c>
      <c r="G122" s="2">
        <f>'Moving Avg'!E122</f>
        <v>5.7893300000000014</v>
      </c>
      <c r="H122" s="2">
        <f>'Moving Avg'!F122</f>
        <v>5.7551599999999992</v>
      </c>
      <c r="I122" s="2">
        <f>'Moving Avg'!G122</f>
        <v>5.8324760000000015</v>
      </c>
      <c r="J122" s="2">
        <f>'Moving Avg'!H122</f>
        <v>0</v>
      </c>
      <c r="K122" s="18" t="str">
        <f>OBV!F122</f>
        <v>BEARISH</v>
      </c>
      <c r="L122" s="18" t="str">
        <f>OBV!G122</f>
        <v>NEUTRAL</v>
      </c>
      <c r="M122" s="18" t="str">
        <f>OBV!H122</f>
        <v>CONFIRMED BEARISH</v>
      </c>
      <c r="N122" s="21">
        <f t="shared" si="10"/>
        <v>50</v>
      </c>
      <c r="O122" s="21">
        <f t="shared" si="11"/>
        <v>100</v>
      </c>
      <c r="P122" s="21">
        <f t="shared" si="12"/>
        <v>75</v>
      </c>
      <c r="Q122" s="21">
        <f t="shared" si="13"/>
        <v>16.5</v>
      </c>
      <c r="R122" s="22">
        <f t="shared" si="14"/>
        <v>66.224999999999994</v>
      </c>
      <c r="S122" s="22">
        <f t="shared" si="15"/>
        <v>60.375</v>
      </c>
      <c r="T122" s="22">
        <f t="shared" si="16"/>
        <v>48.674999999999997</v>
      </c>
      <c r="U122" s="22">
        <f t="shared" si="17"/>
        <v>60.375</v>
      </c>
      <c r="V122" s="21">
        <f t="shared" si="18"/>
        <v>58.42499999999999</v>
      </c>
      <c r="W122" s="21">
        <f t="shared" si="19"/>
        <v>58.912499999999994</v>
      </c>
      <c r="X122" s="20"/>
      <c r="Y122" s="20"/>
      <c r="Z122" s="20"/>
    </row>
    <row r="123" spans="1:26" ht="13.5" x14ac:dyDescent="0.25">
      <c r="A123" s="4">
        <f>TITRES_STAT!B126</f>
        <v>42181</v>
      </c>
      <c r="B123" s="2">
        <f>TITRES_STAT!C126</f>
        <v>16.43</v>
      </c>
      <c r="C123" s="2">
        <f>RSI!I123</f>
        <v>48.973386838515722</v>
      </c>
      <c r="D123" s="2">
        <f>MACD!E123</f>
        <v>-5.2021833548177909E-2</v>
      </c>
      <c r="E123" s="2">
        <f>MACD!F123</f>
        <v>-2.143934255095839E-2</v>
      </c>
      <c r="F123" s="2">
        <f>'Moving Avg'!D123</f>
        <v>5.7932000000000006</v>
      </c>
      <c r="G123" s="2">
        <f>'Moving Avg'!E123</f>
        <v>5.7903800000000007</v>
      </c>
      <c r="H123" s="2">
        <f>'Moving Avg'!F123</f>
        <v>5.7558649999999991</v>
      </c>
      <c r="I123" s="2">
        <f>'Moving Avg'!G123</f>
        <v>5.831982</v>
      </c>
      <c r="J123" s="2">
        <f>'Moving Avg'!H123</f>
        <v>0</v>
      </c>
      <c r="K123" s="18" t="str">
        <f>OBV!F123</f>
        <v>BEARISH</v>
      </c>
      <c r="L123" s="18" t="str">
        <f>OBV!G123</f>
        <v>NEUTRAL</v>
      </c>
      <c r="M123" s="18" t="str">
        <f>OBV!H123</f>
        <v>CONFIRMED BEARISH</v>
      </c>
      <c r="N123" s="21">
        <f t="shared" si="10"/>
        <v>50</v>
      </c>
      <c r="O123" s="21">
        <f t="shared" si="11"/>
        <v>100</v>
      </c>
      <c r="P123" s="21">
        <f t="shared" si="12"/>
        <v>75</v>
      </c>
      <c r="Q123" s="21">
        <f t="shared" si="13"/>
        <v>16.5</v>
      </c>
      <c r="R123" s="22">
        <f t="shared" si="14"/>
        <v>66.224999999999994</v>
      </c>
      <c r="S123" s="22">
        <f t="shared" si="15"/>
        <v>60.375</v>
      </c>
      <c r="T123" s="22">
        <f t="shared" si="16"/>
        <v>48.674999999999997</v>
      </c>
      <c r="U123" s="22">
        <f t="shared" si="17"/>
        <v>60.375</v>
      </c>
      <c r="V123" s="21">
        <f t="shared" si="18"/>
        <v>58.42499999999999</v>
      </c>
      <c r="W123" s="21">
        <f t="shared" si="19"/>
        <v>58.912499999999994</v>
      </c>
      <c r="X123" s="20"/>
      <c r="Y123" s="20"/>
      <c r="Z123" s="20"/>
    </row>
    <row r="124" spans="1:26" ht="13.5" x14ac:dyDescent="0.25">
      <c r="A124" s="4">
        <f>TITRES_STAT!B127</f>
        <v>42184</v>
      </c>
      <c r="B124" s="2">
        <f>TITRES_STAT!C127</f>
        <v>16.440000000000001</v>
      </c>
      <c r="C124" s="2">
        <f>RSI!I124</f>
        <v>49.47053434626568</v>
      </c>
      <c r="D124" s="2">
        <f>MACD!E124</f>
        <v>-4.4216461690262499E-2</v>
      </c>
      <c r="E124" s="2">
        <f>MACD!F124</f>
        <v>-2.5994766378819215E-2</v>
      </c>
      <c r="F124" s="2">
        <f>'Moving Avg'!D124</f>
        <v>5.7896599999999996</v>
      </c>
      <c r="G124" s="2">
        <f>'Moving Avg'!E124</f>
        <v>5.7903800000000007</v>
      </c>
      <c r="H124" s="2">
        <f>'Moving Avg'!F124</f>
        <v>5.7565649999999993</v>
      </c>
      <c r="I124" s="2">
        <f>'Moving Avg'!G124</f>
        <v>5.8302920000000018</v>
      </c>
      <c r="J124" s="2">
        <f>'Moving Avg'!H124</f>
        <v>0</v>
      </c>
      <c r="K124" s="18" t="str">
        <f>OBV!F124</f>
        <v>BULLISH</v>
      </c>
      <c r="L124" s="18" t="str">
        <f>OBV!G124</f>
        <v>STRONG</v>
      </c>
      <c r="M124" s="18" t="str">
        <f>OBV!H124</f>
        <v>BULLISH DIVERGENCE</v>
      </c>
      <c r="N124" s="21">
        <f t="shared" si="10"/>
        <v>50</v>
      </c>
      <c r="O124" s="21">
        <f t="shared" si="11"/>
        <v>100</v>
      </c>
      <c r="P124" s="21">
        <f t="shared" si="12"/>
        <v>75</v>
      </c>
      <c r="Q124" s="21">
        <f t="shared" si="13"/>
        <v>83</v>
      </c>
      <c r="R124" s="22">
        <f t="shared" si="14"/>
        <v>76.2</v>
      </c>
      <c r="S124" s="22">
        <f t="shared" si="15"/>
        <v>77</v>
      </c>
      <c r="T124" s="22">
        <f t="shared" si="16"/>
        <v>78.599999999999994</v>
      </c>
      <c r="U124" s="22">
        <f t="shared" si="17"/>
        <v>77</v>
      </c>
      <c r="V124" s="21">
        <f t="shared" si="18"/>
        <v>77.266666666666666</v>
      </c>
      <c r="W124" s="21">
        <f t="shared" si="19"/>
        <v>77.199999999999989</v>
      </c>
      <c r="X124" s="20"/>
      <c r="Y124" s="20"/>
      <c r="Z124" s="20"/>
    </row>
    <row r="125" spans="1:26" ht="13.5" x14ac:dyDescent="0.25">
      <c r="A125" s="4">
        <f>TITRES_STAT!B128</f>
        <v>42185</v>
      </c>
      <c r="B125" s="2">
        <f>TITRES_STAT!C128</f>
        <v>16.420000000000002</v>
      </c>
      <c r="C125" s="2">
        <f>RSI!I125</f>
        <v>48.453745998722319</v>
      </c>
      <c r="D125" s="2">
        <f>MACD!E125</f>
        <v>-4.4647962807960795E-2</v>
      </c>
      <c r="E125" s="2">
        <f>MACD!F125</f>
        <v>-2.9725405664647535E-2</v>
      </c>
      <c r="F125" s="2">
        <f>'Moving Avg'!D125</f>
        <v>5.7875399999999999</v>
      </c>
      <c r="G125" s="2">
        <f>'Moving Avg'!E125</f>
        <v>5.7946000000000009</v>
      </c>
      <c r="H125" s="2">
        <f>'Moving Avg'!F125</f>
        <v>5.7569149999999985</v>
      </c>
      <c r="I125" s="2">
        <f>'Moving Avg'!G125</f>
        <v>5.8304320000000018</v>
      </c>
      <c r="J125" s="2">
        <f>'Moving Avg'!H125</f>
        <v>0</v>
      </c>
      <c r="K125" s="18" t="str">
        <f>OBV!F125</f>
        <v>BULLISH</v>
      </c>
      <c r="L125" s="18" t="str">
        <f>OBV!G125</f>
        <v>STRONG</v>
      </c>
      <c r="M125" s="18" t="str">
        <f>OBV!H125</f>
        <v>BULLISH DIVERGENCE</v>
      </c>
      <c r="N125" s="21">
        <f t="shared" si="10"/>
        <v>50</v>
      </c>
      <c r="O125" s="21">
        <f t="shared" si="11"/>
        <v>100</v>
      </c>
      <c r="P125" s="21">
        <f t="shared" si="12"/>
        <v>75</v>
      </c>
      <c r="Q125" s="21">
        <f t="shared" si="13"/>
        <v>83</v>
      </c>
      <c r="R125" s="22">
        <f t="shared" si="14"/>
        <v>76.2</v>
      </c>
      <c r="S125" s="22">
        <f t="shared" si="15"/>
        <v>77</v>
      </c>
      <c r="T125" s="22">
        <f t="shared" si="16"/>
        <v>78.599999999999994</v>
      </c>
      <c r="U125" s="22">
        <f t="shared" si="17"/>
        <v>77</v>
      </c>
      <c r="V125" s="21">
        <f t="shared" si="18"/>
        <v>77.266666666666666</v>
      </c>
      <c r="W125" s="21">
        <f t="shared" si="19"/>
        <v>77.199999999999989</v>
      </c>
      <c r="X125" s="20"/>
      <c r="Y125" s="20"/>
      <c r="Z125" s="20"/>
    </row>
    <row r="126" spans="1:26" ht="13.5" x14ac:dyDescent="0.25">
      <c r="A126" s="4">
        <f>TITRES_STAT!B129</f>
        <v>42186</v>
      </c>
      <c r="B126" s="2">
        <f>TITRES_STAT!C129</f>
        <v>16.47</v>
      </c>
      <c r="C126" s="2">
        <f>RSI!I126</f>
        <v>51.171182930926925</v>
      </c>
      <c r="D126" s="2">
        <f>MACD!E126</f>
        <v>-4.0846455560482831E-2</v>
      </c>
      <c r="E126" s="2">
        <f>MACD!F126</f>
        <v>-3.19496156438146E-2</v>
      </c>
      <c r="F126" s="2">
        <f>'Moving Avg'!D126</f>
        <v>5.7889399999999993</v>
      </c>
      <c r="G126" s="2">
        <f>'Moving Avg'!E126</f>
        <v>5.7970600000000001</v>
      </c>
      <c r="H126" s="2">
        <f>'Moving Avg'!F126</f>
        <v>5.7599049999999989</v>
      </c>
      <c r="I126" s="2">
        <f>'Moving Avg'!G126</f>
        <v>5.8301500000000006</v>
      </c>
      <c r="J126" s="2">
        <f>'Moving Avg'!H126</f>
        <v>0</v>
      </c>
      <c r="K126" s="18" t="str">
        <f>OBV!F126</f>
        <v>BULLISH</v>
      </c>
      <c r="L126" s="18" t="str">
        <f>OBV!G126</f>
        <v>STRONG</v>
      </c>
      <c r="M126" s="18" t="str">
        <f>OBV!H126</f>
        <v>CONFIRMED BULLISH</v>
      </c>
      <c r="N126" s="21">
        <f t="shared" si="10"/>
        <v>50</v>
      </c>
      <c r="O126" s="21">
        <f t="shared" si="11"/>
        <v>100</v>
      </c>
      <c r="P126" s="21">
        <f t="shared" si="12"/>
        <v>75</v>
      </c>
      <c r="Q126" s="21">
        <f t="shared" si="13"/>
        <v>100</v>
      </c>
      <c r="R126" s="22">
        <f t="shared" si="14"/>
        <v>78.75</v>
      </c>
      <c r="S126" s="22">
        <f t="shared" si="15"/>
        <v>81.25</v>
      </c>
      <c r="T126" s="22">
        <f t="shared" si="16"/>
        <v>86.25</v>
      </c>
      <c r="U126" s="22">
        <f t="shared" si="17"/>
        <v>81.25</v>
      </c>
      <c r="V126" s="21">
        <f t="shared" si="18"/>
        <v>82.083333333333329</v>
      </c>
      <c r="W126" s="21">
        <f t="shared" si="19"/>
        <v>81.875</v>
      </c>
      <c r="X126" s="20"/>
      <c r="Y126" s="20"/>
      <c r="Z126" s="20"/>
    </row>
    <row r="127" spans="1:26" ht="13.5" x14ac:dyDescent="0.25">
      <c r="A127" s="4">
        <f>TITRES_STAT!B130</f>
        <v>42187</v>
      </c>
      <c r="B127" s="2">
        <f>TITRES_STAT!C130</f>
        <v>16.46</v>
      </c>
      <c r="C127" s="2">
        <f>RSI!I127</f>
        <v>50.599898914760068</v>
      </c>
      <c r="D127" s="2">
        <f>MACD!E127</f>
        <v>-2.9300585716327987E-2</v>
      </c>
      <c r="E127" s="2">
        <f>MACD!F127</f>
        <v>-3.1419809658317276E-2</v>
      </c>
      <c r="F127" s="2">
        <f>'Moving Avg'!D127</f>
        <v>5.7896400000000003</v>
      </c>
      <c r="G127" s="2">
        <f>'Moving Avg'!E127</f>
        <v>5.7938900000000002</v>
      </c>
      <c r="H127" s="2">
        <f>'Moving Avg'!F127</f>
        <v>5.7628999999999992</v>
      </c>
      <c r="I127" s="2">
        <f>'Moving Avg'!G127</f>
        <v>5.827052000000001</v>
      </c>
      <c r="J127" s="2">
        <f>'Moving Avg'!H127</f>
        <v>0</v>
      </c>
      <c r="K127" s="18" t="str">
        <f>OBV!F127</f>
        <v>BULLISH</v>
      </c>
      <c r="L127" s="18" t="str">
        <f>OBV!G127</f>
        <v>STRONG</v>
      </c>
      <c r="M127" s="18" t="str">
        <f>OBV!H127</f>
        <v>CONFIRMED BULLISH</v>
      </c>
      <c r="N127" s="21">
        <f t="shared" si="10"/>
        <v>50</v>
      </c>
      <c r="O127" s="21">
        <f t="shared" si="11"/>
        <v>100</v>
      </c>
      <c r="P127" s="21">
        <f t="shared" si="12"/>
        <v>75</v>
      </c>
      <c r="Q127" s="21">
        <f t="shared" si="13"/>
        <v>100</v>
      </c>
      <c r="R127" s="22">
        <f t="shared" si="14"/>
        <v>78.75</v>
      </c>
      <c r="S127" s="22">
        <f t="shared" si="15"/>
        <v>81.25</v>
      </c>
      <c r="T127" s="22">
        <f t="shared" si="16"/>
        <v>86.25</v>
      </c>
      <c r="U127" s="22">
        <f t="shared" si="17"/>
        <v>81.25</v>
      </c>
      <c r="V127" s="21">
        <f t="shared" si="18"/>
        <v>82.083333333333329</v>
      </c>
      <c r="W127" s="21">
        <f t="shared" si="19"/>
        <v>81.875</v>
      </c>
      <c r="X127" s="20"/>
      <c r="Y127" s="20"/>
      <c r="Z127" s="20"/>
    </row>
    <row r="128" spans="1:26" ht="13.5" x14ac:dyDescent="0.25">
      <c r="A128" s="4">
        <f>TITRES_STAT!B131</f>
        <v>42188</v>
      </c>
      <c r="B128" s="2">
        <f>TITRES_STAT!C131</f>
        <v>16.45</v>
      </c>
      <c r="C128" s="2">
        <f>RSI!I128</f>
        <v>49.998765894086752</v>
      </c>
      <c r="D128" s="2">
        <f>MACD!E128</f>
        <v>-2.2007945972715603E-2</v>
      </c>
      <c r="E128" s="2">
        <f>MACD!F128</f>
        <v>-2.9537436921196945E-2</v>
      </c>
      <c r="F128" s="2">
        <f>'Moving Avg'!D128</f>
        <v>5.7910599999999999</v>
      </c>
      <c r="G128" s="2">
        <f>'Moving Avg'!E128</f>
        <v>5.7921299999999993</v>
      </c>
      <c r="H128" s="2">
        <f>'Moving Avg'!F128</f>
        <v>5.7658949999999987</v>
      </c>
      <c r="I128" s="2">
        <f>'Moving Avg'!G128</f>
        <v>5.8245880000000021</v>
      </c>
      <c r="J128" s="2">
        <f>'Moving Avg'!H128</f>
        <v>0</v>
      </c>
      <c r="K128" s="18" t="str">
        <f>OBV!F128</f>
        <v>BULLISH</v>
      </c>
      <c r="L128" s="18" t="str">
        <f>OBV!G128</f>
        <v>STRONG</v>
      </c>
      <c r="M128" s="18" t="str">
        <f>OBV!H128</f>
        <v>CONFIRMED BULLISH</v>
      </c>
      <c r="N128" s="21">
        <f t="shared" si="10"/>
        <v>50</v>
      </c>
      <c r="O128" s="21">
        <f t="shared" si="11"/>
        <v>100</v>
      </c>
      <c r="P128" s="21">
        <f t="shared" si="12"/>
        <v>75</v>
      </c>
      <c r="Q128" s="21">
        <f t="shared" si="13"/>
        <v>100</v>
      </c>
      <c r="R128" s="22">
        <f t="shared" si="14"/>
        <v>78.75</v>
      </c>
      <c r="S128" s="22">
        <f t="shared" si="15"/>
        <v>81.25</v>
      </c>
      <c r="T128" s="22">
        <f t="shared" si="16"/>
        <v>86.25</v>
      </c>
      <c r="U128" s="22">
        <f t="shared" si="17"/>
        <v>81.25</v>
      </c>
      <c r="V128" s="21">
        <f t="shared" si="18"/>
        <v>82.083333333333329</v>
      </c>
      <c r="W128" s="21">
        <f t="shared" si="19"/>
        <v>81.875</v>
      </c>
      <c r="X128" s="20"/>
      <c r="Y128" s="20"/>
      <c r="Z128" s="20"/>
    </row>
    <row r="129" spans="1:26" ht="13.5" x14ac:dyDescent="0.25">
      <c r="A129" s="4">
        <f>TITRES_STAT!B132</f>
        <v>42191</v>
      </c>
      <c r="B129" s="2">
        <f>TITRES_STAT!C132</f>
        <v>16.399999999999999</v>
      </c>
      <c r="C129" s="2">
        <f>RSI!I129</f>
        <v>46.976511582627978</v>
      </c>
      <c r="D129" s="2">
        <f>MACD!E129</f>
        <v>-1.5077724567062134E-2</v>
      </c>
      <c r="E129" s="2">
        <f>MACD!F129</f>
        <v>-2.6645494450369987E-2</v>
      </c>
      <c r="F129" s="2">
        <f>'Moving Avg'!D129</f>
        <v>5.7882599999999993</v>
      </c>
      <c r="G129" s="2">
        <f>'Moving Avg'!E129</f>
        <v>5.7889600000000003</v>
      </c>
      <c r="H129" s="2">
        <f>'Moving Avg'!F129</f>
        <v>5.7729400000000002</v>
      </c>
      <c r="I129" s="2">
        <f>'Moving Avg'!G129</f>
        <v>5.8219840000000023</v>
      </c>
      <c r="J129" s="2">
        <f>'Moving Avg'!H129</f>
        <v>0</v>
      </c>
      <c r="K129" s="18" t="str">
        <f>OBV!F129</f>
        <v>BULLISH</v>
      </c>
      <c r="L129" s="18" t="str">
        <f>OBV!G129</f>
        <v>STRONG</v>
      </c>
      <c r="M129" s="18" t="str">
        <f>OBV!H129</f>
        <v>BULLISH DIVERGENCE</v>
      </c>
      <c r="N129" s="21">
        <f t="shared" si="10"/>
        <v>50</v>
      </c>
      <c r="O129" s="21">
        <f t="shared" si="11"/>
        <v>100</v>
      </c>
      <c r="P129" s="21">
        <f t="shared" si="12"/>
        <v>75</v>
      </c>
      <c r="Q129" s="21">
        <f t="shared" si="13"/>
        <v>83</v>
      </c>
      <c r="R129" s="22">
        <f t="shared" si="14"/>
        <v>76.2</v>
      </c>
      <c r="S129" s="22">
        <f t="shared" si="15"/>
        <v>77</v>
      </c>
      <c r="T129" s="22">
        <f t="shared" si="16"/>
        <v>78.599999999999994</v>
      </c>
      <c r="U129" s="22">
        <f t="shared" si="17"/>
        <v>77</v>
      </c>
      <c r="V129" s="21">
        <f t="shared" si="18"/>
        <v>77.266666666666666</v>
      </c>
      <c r="W129" s="21">
        <f t="shared" si="19"/>
        <v>77.199999999999989</v>
      </c>
      <c r="X129" s="20"/>
      <c r="Y129" s="20"/>
      <c r="Z129" s="20"/>
    </row>
    <row r="130" spans="1:26" ht="13.5" x14ac:dyDescent="0.25">
      <c r="A130" s="4">
        <f>TITRES_STAT!B133</f>
        <v>42192</v>
      </c>
      <c r="B130" s="2">
        <f>TITRES_STAT!C133</f>
        <v>16.399999999999999</v>
      </c>
      <c r="C130" s="2">
        <f>RSI!I130</f>
        <v>46.976511582627985</v>
      </c>
      <c r="D130" s="2">
        <f>MACD!E130</f>
        <v>-1.128421520859213E-2</v>
      </c>
      <c r="E130" s="2">
        <f>MACD!F130</f>
        <v>-2.3573238602014417E-2</v>
      </c>
      <c r="F130" s="2">
        <f>'Moving Avg'!D130</f>
        <v>5.7868599999999999</v>
      </c>
      <c r="G130" s="2">
        <f>'Moving Avg'!E130</f>
        <v>5.7872000000000003</v>
      </c>
      <c r="H130" s="2">
        <f>'Moving Avg'!F130</f>
        <v>5.776465</v>
      </c>
      <c r="I130" s="2">
        <f>'Moving Avg'!G130</f>
        <v>5.8193080000000021</v>
      </c>
      <c r="J130" s="2">
        <f>'Moving Avg'!H130</f>
        <v>0</v>
      </c>
      <c r="K130" s="18" t="str">
        <f>OBV!F130</f>
        <v>BULLISH</v>
      </c>
      <c r="L130" s="18" t="str">
        <f>OBV!G130</f>
        <v>STRONG</v>
      </c>
      <c r="M130" s="18" t="str">
        <f>OBV!H130</f>
        <v>BULLISH DIVERGENCE</v>
      </c>
      <c r="N130" s="21">
        <f t="shared" ref="N130:N193" si="20">IF(D130&lt;30,50, IF(D130&gt;70, 0, 25))</f>
        <v>50</v>
      </c>
      <c r="O130" s="21">
        <f t="shared" ref="O130:O193" si="21">IF(F130-E130&gt;0.02, 100, IF(F130-E130&lt;0,0,45))</f>
        <v>100</v>
      </c>
      <c r="P130" s="21">
        <f t="shared" ref="P130:P193" si="22">IF(G130-J130&gt;10,100,IF(G130-J130&gt;5,75, IF(G130-J130&gt;0,50,0)))</f>
        <v>75</v>
      </c>
      <c r="Q130" s="21">
        <f t="shared" ref="Q130:Q193" si="23">IF(M130="confirmed bullish", 34, IF(M130="bullish divergence",17, 0))+IF(K130="bullish",33,IF(K130="bearish",0,16.5))+IF(L130="strong",33,IF(L130="weak",0,16.5))</f>
        <v>83</v>
      </c>
      <c r="R130" s="22">
        <f t="shared" si="14"/>
        <v>76.2</v>
      </c>
      <c r="S130" s="22">
        <f t="shared" si="15"/>
        <v>77</v>
      </c>
      <c r="T130" s="22">
        <f t="shared" si="16"/>
        <v>78.599999999999994</v>
      </c>
      <c r="U130" s="22">
        <f t="shared" si="17"/>
        <v>77</v>
      </c>
      <c r="V130" s="21">
        <f t="shared" si="18"/>
        <v>77.266666666666666</v>
      </c>
      <c r="W130" s="21">
        <f t="shared" si="19"/>
        <v>77.199999999999989</v>
      </c>
      <c r="X130" s="20"/>
      <c r="Y130" s="20"/>
      <c r="Z130" s="20"/>
    </row>
    <row r="131" spans="1:26" ht="13.5" x14ac:dyDescent="0.25">
      <c r="A131" s="4">
        <f>TITRES_STAT!B134</f>
        <v>42193</v>
      </c>
      <c r="B131" s="2">
        <f>TITRES_STAT!C134</f>
        <v>16.399999999999999</v>
      </c>
      <c r="C131" s="2">
        <f>RSI!I131</f>
        <v>46.976511582627978</v>
      </c>
      <c r="D131" s="2">
        <f>MACD!E131</f>
        <v>-7.9829276461609311E-3</v>
      </c>
      <c r="E131" s="2">
        <f>MACD!F131</f>
        <v>-2.0455176410843722E-2</v>
      </c>
      <c r="F131" s="2">
        <f>'Moving Avg'!D131</f>
        <v>5.7819400000000005</v>
      </c>
      <c r="G131" s="2">
        <f>'Moving Avg'!E131</f>
        <v>5.7854399999999995</v>
      </c>
      <c r="H131" s="2">
        <f>'Moving Avg'!F131</f>
        <v>5.7812200000000002</v>
      </c>
      <c r="I131" s="2">
        <f>'Moving Avg'!G131</f>
        <v>5.8173380000000021</v>
      </c>
      <c r="J131" s="2">
        <f>'Moving Avg'!H131</f>
        <v>0</v>
      </c>
      <c r="K131" s="18" t="str">
        <f>OBV!F131</f>
        <v>BEARISH</v>
      </c>
      <c r="L131" s="18" t="str">
        <f>OBV!G131</f>
        <v>NEUTRAL</v>
      </c>
      <c r="M131" s="18" t="str">
        <f>OBV!H131</f>
        <v>CONFIRMED BEARISH</v>
      </c>
      <c r="N131" s="21">
        <f t="shared" si="20"/>
        <v>50</v>
      </c>
      <c r="O131" s="21">
        <f t="shared" si="21"/>
        <v>100</v>
      </c>
      <c r="P131" s="21">
        <f t="shared" si="22"/>
        <v>75</v>
      </c>
      <c r="Q131" s="21">
        <f t="shared" si="23"/>
        <v>16.5</v>
      </c>
      <c r="R131" s="22">
        <f t="shared" ref="R131:R194" si="24">0.35*N131+O131*0.35+P131*0.15+Q131*0.15</f>
        <v>66.224999999999994</v>
      </c>
      <c r="S131" s="22">
        <f t="shared" ref="S131:S194" si="25">N131*0.2+O131*0.2+P131*0.35+Q131*0.25</f>
        <v>60.375</v>
      </c>
      <c r="T131" s="22">
        <f t="shared" ref="T131:T194" si="26">N131*0.15+O131*0.15+P131*0.25+Q131*0.45</f>
        <v>48.674999999999997</v>
      </c>
      <c r="U131" s="22">
        <f t="shared" ref="U131:U194" si="27">0.25*SUM(N131:Q131)</f>
        <v>60.375</v>
      </c>
      <c r="V131" s="21">
        <f t="shared" ref="V131:V194" si="28">SUM(R131:T131)/3</f>
        <v>58.42499999999999</v>
      </c>
      <c r="W131" s="21">
        <f t="shared" ref="W131:W194" si="29">SUM(R131:U131)/4</f>
        <v>58.912499999999994</v>
      </c>
      <c r="X131" s="20"/>
      <c r="Y131" s="20"/>
      <c r="Z131" s="20"/>
    </row>
    <row r="132" spans="1:26" ht="13.5" x14ac:dyDescent="0.25">
      <c r="A132" s="4">
        <f>TITRES_STAT!B135</f>
        <v>42194</v>
      </c>
      <c r="B132" s="2">
        <f>TITRES_STAT!C135</f>
        <v>16.36</v>
      </c>
      <c r="C132" s="2">
        <f>RSI!I132</f>
        <v>44.29728569057896</v>
      </c>
      <c r="D132" s="2">
        <f>MACD!E132</f>
        <v>-4.0604610072625391E-3</v>
      </c>
      <c r="E132" s="2">
        <f>MACD!F132</f>
        <v>-1.7176233330127487E-2</v>
      </c>
      <c r="F132" s="2">
        <f>'Moving Avg'!D132</f>
        <v>5.7749000000000006</v>
      </c>
      <c r="G132" s="2">
        <f>'Moving Avg'!E132</f>
        <v>5.7822700000000005</v>
      </c>
      <c r="H132" s="2">
        <f>'Moving Avg'!F132</f>
        <v>5.7858000000000001</v>
      </c>
      <c r="I132" s="2">
        <f>'Moving Avg'!G132</f>
        <v>5.8164220000000011</v>
      </c>
      <c r="J132" s="2">
        <f>'Moving Avg'!H132</f>
        <v>0</v>
      </c>
      <c r="K132" s="18" t="str">
        <f>OBV!F132</f>
        <v>BEARISH</v>
      </c>
      <c r="L132" s="18" t="str">
        <f>OBV!G132</f>
        <v>NEUTRAL</v>
      </c>
      <c r="M132" s="18" t="str">
        <f>OBV!H132</f>
        <v>CONFIRMED BEARISH</v>
      </c>
      <c r="N132" s="21">
        <f t="shared" si="20"/>
        <v>50</v>
      </c>
      <c r="O132" s="21">
        <f t="shared" si="21"/>
        <v>100</v>
      </c>
      <c r="P132" s="21">
        <f t="shared" si="22"/>
        <v>75</v>
      </c>
      <c r="Q132" s="21">
        <f t="shared" si="23"/>
        <v>16.5</v>
      </c>
      <c r="R132" s="22">
        <f t="shared" si="24"/>
        <v>66.224999999999994</v>
      </c>
      <c r="S132" s="22">
        <f t="shared" si="25"/>
        <v>60.375</v>
      </c>
      <c r="T132" s="22">
        <f t="shared" si="26"/>
        <v>48.674999999999997</v>
      </c>
      <c r="U132" s="22">
        <f t="shared" si="27"/>
        <v>60.375</v>
      </c>
      <c r="V132" s="21">
        <f t="shared" si="28"/>
        <v>58.42499999999999</v>
      </c>
      <c r="W132" s="21">
        <f t="shared" si="29"/>
        <v>58.912499999999994</v>
      </c>
      <c r="X132" s="20"/>
      <c r="Y132" s="20"/>
      <c r="Z132" s="20"/>
    </row>
    <row r="133" spans="1:26" ht="13.5" x14ac:dyDescent="0.25">
      <c r="A133" s="4">
        <f>TITRES_STAT!B136</f>
        <v>42195</v>
      </c>
      <c r="B133" s="2">
        <f>TITRES_STAT!C136</f>
        <v>16.36</v>
      </c>
      <c r="C133" s="2">
        <f>RSI!I133</f>
        <v>44.29728569057896</v>
      </c>
      <c r="D133" s="2">
        <f>MACD!E133</f>
        <v>-1.672084455337064E-3</v>
      </c>
      <c r="E133" s="2">
        <f>MACD!F133</f>
        <v>-1.4075403555169404E-2</v>
      </c>
      <c r="F133" s="2">
        <f>'Moving Avg'!D133</f>
        <v>5.7685600000000008</v>
      </c>
      <c r="G133" s="2">
        <f>'Moving Avg'!E133</f>
        <v>5.7798100000000003</v>
      </c>
      <c r="H133" s="2">
        <f>'Moving Avg'!F133</f>
        <v>5.7850950000000001</v>
      </c>
      <c r="I133" s="2">
        <f>'Moving Avg'!G133</f>
        <v>5.814802000000002</v>
      </c>
      <c r="J133" s="2">
        <f>'Moving Avg'!H133</f>
        <v>0</v>
      </c>
      <c r="K133" s="18" t="str">
        <f>OBV!F133</f>
        <v>BEARISH</v>
      </c>
      <c r="L133" s="18" t="str">
        <f>OBV!G133</f>
        <v>NEUTRAL</v>
      </c>
      <c r="M133" s="18" t="str">
        <f>OBV!H133</f>
        <v>CONFIRMED BEARISH</v>
      </c>
      <c r="N133" s="21">
        <f t="shared" si="20"/>
        <v>50</v>
      </c>
      <c r="O133" s="21">
        <f t="shared" si="21"/>
        <v>100</v>
      </c>
      <c r="P133" s="21">
        <f t="shared" si="22"/>
        <v>75</v>
      </c>
      <c r="Q133" s="21">
        <f t="shared" si="23"/>
        <v>16.5</v>
      </c>
      <c r="R133" s="22">
        <f t="shared" si="24"/>
        <v>66.224999999999994</v>
      </c>
      <c r="S133" s="22">
        <f t="shared" si="25"/>
        <v>60.375</v>
      </c>
      <c r="T133" s="22">
        <f t="shared" si="26"/>
        <v>48.674999999999997</v>
      </c>
      <c r="U133" s="22">
        <f t="shared" si="27"/>
        <v>60.375</v>
      </c>
      <c r="V133" s="21">
        <f t="shared" si="28"/>
        <v>58.42499999999999</v>
      </c>
      <c r="W133" s="21">
        <f t="shared" si="29"/>
        <v>58.912499999999994</v>
      </c>
      <c r="X133" s="20"/>
      <c r="Y133" s="20"/>
      <c r="Z133" s="20"/>
    </row>
    <row r="134" spans="1:26" ht="13.5" x14ac:dyDescent="0.25">
      <c r="A134" s="4">
        <f>TITRES_STAT!B137</f>
        <v>42198</v>
      </c>
      <c r="B134" s="2">
        <f>TITRES_STAT!C137</f>
        <v>16.2</v>
      </c>
      <c r="C134" s="2">
        <f>RSI!I134</f>
        <v>35.029231985474752</v>
      </c>
      <c r="D134" s="2">
        <f>MACD!E134</f>
        <v>5.2147870250083272E-3</v>
      </c>
      <c r="E134" s="2">
        <f>MACD!F134</f>
        <v>-1.0217365439133859E-2</v>
      </c>
      <c r="F134" s="2">
        <f>'Moving Avg'!D134</f>
        <v>5.7544600000000008</v>
      </c>
      <c r="G134" s="2">
        <f>'Moving Avg'!E134</f>
        <v>5.7713599999999996</v>
      </c>
      <c r="H134" s="2">
        <f>'Moving Avg'!F134</f>
        <v>5.7808700000000002</v>
      </c>
      <c r="I134" s="2">
        <f>'Moving Avg'!G134</f>
        <v>5.8120540000000016</v>
      </c>
      <c r="J134" s="2">
        <f>'Moving Avg'!H134</f>
        <v>0</v>
      </c>
      <c r="K134" s="18" t="str">
        <f>OBV!F134</f>
        <v>BEARISH</v>
      </c>
      <c r="L134" s="18" t="str">
        <f>OBV!G134</f>
        <v>NEUTRAL</v>
      </c>
      <c r="M134" s="18" t="str">
        <f>OBV!H134</f>
        <v>CONFIRMED BEARISH</v>
      </c>
      <c r="N134" s="21">
        <f t="shared" si="20"/>
        <v>50</v>
      </c>
      <c r="O134" s="21">
        <f t="shared" si="21"/>
        <v>100</v>
      </c>
      <c r="P134" s="21">
        <f t="shared" si="22"/>
        <v>75</v>
      </c>
      <c r="Q134" s="21">
        <f t="shared" si="23"/>
        <v>16.5</v>
      </c>
      <c r="R134" s="22">
        <f t="shared" si="24"/>
        <v>66.224999999999994</v>
      </c>
      <c r="S134" s="22">
        <f t="shared" si="25"/>
        <v>60.375</v>
      </c>
      <c r="T134" s="22">
        <f t="shared" si="26"/>
        <v>48.674999999999997</v>
      </c>
      <c r="U134" s="22">
        <f t="shared" si="27"/>
        <v>60.375</v>
      </c>
      <c r="V134" s="21">
        <f t="shared" si="28"/>
        <v>58.42499999999999</v>
      </c>
      <c r="W134" s="21">
        <f t="shared" si="29"/>
        <v>58.912499999999994</v>
      </c>
      <c r="X134" s="20"/>
      <c r="Y134" s="20"/>
      <c r="Z134" s="20"/>
    </row>
    <row r="135" spans="1:26" ht="13.5" x14ac:dyDescent="0.25">
      <c r="A135" s="4">
        <f>TITRES_STAT!B138</f>
        <v>42199</v>
      </c>
      <c r="B135" s="2">
        <f>TITRES_STAT!C138</f>
        <v>16.2</v>
      </c>
      <c r="C135" s="2">
        <f>RSI!I135</f>
        <v>35.029231985474752</v>
      </c>
      <c r="D135" s="2">
        <f>MACD!E135</f>
        <v>1.0437096167443372E-2</v>
      </c>
      <c r="E135" s="2">
        <f>MACD!F135</f>
        <v>-6.0864731178184132E-3</v>
      </c>
      <c r="F135" s="2">
        <f>'Moving Avg'!D135</f>
        <v>5.7403600000000008</v>
      </c>
      <c r="G135" s="2">
        <f>'Moving Avg'!E135</f>
        <v>5.7636099999999999</v>
      </c>
      <c r="H135" s="2">
        <f>'Moving Avg'!F135</f>
        <v>5.7791049999999995</v>
      </c>
      <c r="I135" s="2">
        <f>'Moving Avg'!G135</f>
        <v>5.8064200000000019</v>
      </c>
      <c r="J135" s="2">
        <f>'Moving Avg'!H135</f>
        <v>0</v>
      </c>
      <c r="K135" s="18" t="str">
        <f>OBV!F135</f>
        <v>BEARISH</v>
      </c>
      <c r="L135" s="18" t="str">
        <f>OBV!G135</f>
        <v>NEUTRAL</v>
      </c>
      <c r="M135" s="18" t="str">
        <f>OBV!H135</f>
        <v>CONFIRMED BEARISH</v>
      </c>
      <c r="N135" s="21">
        <f t="shared" si="20"/>
        <v>50</v>
      </c>
      <c r="O135" s="21">
        <f t="shared" si="21"/>
        <v>100</v>
      </c>
      <c r="P135" s="21">
        <f t="shared" si="22"/>
        <v>75</v>
      </c>
      <c r="Q135" s="21">
        <f t="shared" si="23"/>
        <v>16.5</v>
      </c>
      <c r="R135" s="22">
        <f t="shared" si="24"/>
        <v>66.224999999999994</v>
      </c>
      <c r="S135" s="22">
        <f t="shared" si="25"/>
        <v>60.375</v>
      </c>
      <c r="T135" s="22">
        <f t="shared" si="26"/>
        <v>48.674999999999997</v>
      </c>
      <c r="U135" s="22">
        <f t="shared" si="27"/>
        <v>60.375</v>
      </c>
      <c r="V135" s="21">
        <f t="shared" si="28"/>
        <v>58.42499999999999</v>
      </c>
      <c r="W135" s="21">
        <f t="shared" si="29"/>
        <v>58.912499999999994</v>
      </c>
      <c r="X135" s="20"/>
      <c r="Y135" s="20"/>
      <c r="Z135" s="20"/>
    </row>
    <row r="136" spans="1:26" ht="13.5" x14ac:dyDescent="0.25">
      <c r="A136" s="4">
        <f>TITRES_STAT!B139</f>
        <v>42200</v>
      </c>
      <c r="B136" s="2">
        <f>TITRES_STAT!C139</f>
        <v>15.7</v>
      </c>
      <c r="C136" s="2">
        <f>RSI!I136</f>
        <v>46.88849396620661</v>
      </c>
      <c r="D136" s="2">
        <f>MACD!E136</f>
        <v>1.4156146393939473E-2</v>
      </c>
      <c r="E136" s="2">
        <f>MACD!F136</f>
        <v>-2.0379492154668361E-3</v>
      </c>
      <c r="F136" s="2">
        <f>'Moving Avg'!D136</f>
        <v>5.7366400000000004</v>
      </c>
      <c r="G136" s="2">
        <f>'Moving Avg'!E136</f>
        <v>5.75929</v>
      </c>
      <c r="H136" s="2">
        <f>'Moving Avg'!F136</f>
        <v>5.7781749999999992</v>
      </c>
      <c r="I136" s="2">
        <f>'Moving Avg'!G136</f>
        <v>5.802176000000002</v>
      </c>
      <c r="J136" s="2">
        <f>'Moving Avg'!H136</f>
        <v>0</v>
      </c>
      <c r="K136" s="18" t="str">
        <f>OBV!F136</f>
        <v>BEARISH</v>
      </c>
      <c r="L136" s="18" t="str">
        <f>OBV!G136</f>
        <v>WEAK</v>
      </c>
      <c r="M136" s="18" t="str">
        <f>OBV!H136</f>
        <v>CONFIRMED BEARISH</v>
      </c>
      <c r="N136" s="21">
        <f t="shared" si="20"/>
        <v>50</v>
      </c>
      <c r="O136" s="21">
        <f t="shared" si="21"/>
        <v>100</v>
      </c>
      <c r="P136" s="21">
        <f t="shared" si="22"/>
        <v>75</v>
      </c>
      <c r="Q136" s="21">
        <f t="shared" si="23"/>
        <v>0</v>
      </c>
      <c r="R136" s="22">
        <f t="shared" si="24"/>
        <v>63.75</v>
      </c>
      <c r="S136" s="22">
        <f t="shared" si="25"/>
        <v>56.25</v>
      </c>
      <c r="T136" s="22">
        <f t="shared" si="26"/>
        <v>41.25</v>
      </c>
      <c r="U136" s="22">
        <f t="shared" si="27"/>
        <v>56.25</v>
      </c>
      <c r="V136" s="21">
        <f t="shared" si="28"/>
        <v>53.75</v>
      </c>
      <c r="W136" s="21">
        <f t="shared" si="29"/>
        <v>54.375</v>
      </c>
      <c r="X136" s="20"/>
      <c r="Y136" s="20"/>
      <c r="Z136" s="20"/>
    </row>
    <row r="137" spans="1:26" ht="13.5" x14ac:dyDescent="0.25">
      <c r="A137" s="4">
        <f>TITRES_STAT!B140</f>
        <v>42201</v>
      </c>
      <c r="B137" s="2">
        <f>TITRES_STAT!C140</f>
        <v>15.56</v>
      </c>
      <c r="C137" s="2">
        <f>RSI!I137</f>
        <v>39.260208235636853</v>
      </c>
      <c r="D137" s="2">
        <f>MACD!E137</f>
        <v>2.0662454732145896E-2</v>
      </c>
      <c r="E137" s="2">
        <f>MACD!F137</f>
        <v>2.5021315740557108E-3</v>
      </c>
      <c r="F137" s="2">
        <f>'Moving Avg'!D137</f>
        <v>5.7254800000000001</v>
      </c>
      <c r="G137" s="2">
        <f>'Moving Avg'!E137</f>
        <v>5.7501900000000008</v>
      </c>
      <c r="H137" s="2">
        <f>'Moving Avg'!F137</f>
        <v>5.7720399999999996</v>
      </c>
      <c r="I137" s="2">
        <f>'Moving Avg'!G137</f>
        <v>5.7969060000000026</v>
      </c>
      <c r="J137" s="2">
        <f>'Moving Avg'!H137</f>
        <v>0</v>
      </c>
      <c r="K137" s="18" t="str">
        <f>OBV!F137</f>
        <v>BEARISH</v>
      </c>
      <c r="L137" s="18" t="str">
        <f>OBV!G137</f>
        <v>WEAK</v>
      </c>
      <c r="M137" s="18" t="str">
        <f>OBV!H137</f>
        <v>CONFIRMED BEARISH</v>
      </c>
      <c r="N137" s="21">
        <f t="shared" si="20"/>
        <v>50</v>
      </c>
      <c r="O137" s="21">
        <f t="shared" si="21"/>
        <v>100</v>
      </c>
      <c r="P137" s="21">
        <f t="shared" si="22"/>
        <v>75</v>
      </c>
      <c r="Q137" s="21">
        <f t="shared" si="23"/>
        <v>0</v>
      </c>
      <c r="R137" s="22">
        <f t="shared" si="24"/>
        <v>63.75</v>
      </c>
      <c r="S137" s="22">
        <f t="shared" si="25"/>
        <v>56.25</v>
      </c>
      <c r="T137" s="22">
        <f t="shared" si="26"/>
        <v>41.25</v>
      </c>
      <c r="U137" s="22">
        <f t="shared" si="27"/>
        <v>56.25</v>
      </c>
      <c r="V137" s="21">
        <f t="shared" si="28"/>
        <v>53.75</v>
      </c>
      <c r="W137" s="21">
        <f t="shared" si="29"/>
        <v>54.375</v>
      </c>
      <c r="X137" s="20"/>
      <c r="Y137" s="20"/>
      <c r="Z137" s="20"/>
    </row>
    <row r="138" spans="1:26" ht="13.5" x14ac:dyDescent="0.25">
      <c r="A138" s="4">
        <f>TITRES_STAT!B141</f>
        <v>42205</v>
      </c>
      <c r="B138" s="2">
        <f>TITRES_STAT!C141</f>
        <v>15.62</v>
      </c>
      <c r="C138" s="2">
        <f>RSI!I138</f>
        <v>43.505039003045347</v>
      </c>
      <c r="D138" s="2">
        <f>MACD!E138</f>
        <v>2.4393466054306145E-2</v>
      </c>
      <c r="E138" s="2">
        <f>MACD!F138</f>
        <v>6.8803984701057983E-3</v>
      </c>
      <c r="F138" s="2">
        <f>'Moving Avg'!D138</f>
        <v>5.7187200000000002</v>
      </c>
      <c r="G138" s="2">
        <f>'Moving Avg'!E138</f>
        <v>5.7436400000000001</v>
      </c>
      <c r="H138" s="2">
        <f>'Moving Avg'!F138</f>
        <v>5.7678849999999988</v>
      </c>
      <c r="I138" s="2">
        <f>'Moving Avg'!G138</f>
        <v>5.792288000000001</v>
      </c>
      <c r="J138" s="2">
        <f>'Moving Avg'!H138</f>
        <v>0</v>
      </c>
      <c r="K138" s="18" t="str">
        <f>OBV!F138</f>
        <v>BEARISH</v>
      </c>
      <c r="L138" s="18" t="str">
        <f>OBV!G138</f>
        <v>WEAK</v>
      </c>
      <c r="M138" s="18" t="str">
        <f>OBV!H138</f>
        <v>CONFIRMED BEARISH</v>
      </c>
      <c r="N138" s="21">
        <f t="shared" si="20"/>
        <v>50</v>
      </c>
      <c r="O138" s="21">
        <f t="shared" si="21"/>
        <v>100</v>
      </c>
      <c r="P138" s="21">
        <f t="shared" si="22"/>
        <v>75</v>
      </c>
      <c r="Q138" s="21">
        <f t="shared" si="23"/>
        <v>0</v>
      </c>
      <c r="R138" s="22">
        <f t="shared" si="24"/>
        <v>63.75</v>
      </c>
      <c r="S138" s="22">
        <f t="shared" si="25"/>
        <v>56.25</v>
      </c>
      <c r="T138" s="22">
        <f t="shared" si="26"/>
        <v>41.25</v>
      </c>
      <c r="U138" s="22">
        <f t="shared" si="27"/>
        <v>56.25</v>
      </c>
      <c r="V138" s="21">
        <f t="shared" si="28"/>
        <v>53.75</v>
      </c>
      <c r="W138" s="21">
        <f t="shared" si="29"/>
        <v>54.375</v>
      </c>
      <c r="X138" s="20"/>
      <c r="Y138" s="20"/>
      <c r="Z138" s="20"/>
    </row>
    <row r="139" spans="1:26" ht="13.5" x14ac:dyDescent="0.25">
      <c r="A139" s="4">
        <f>TITRES_STAT!B142</f>
        <v>42206</v>
      </c>
      <c r="B139" s="2">
        <f>TITRES_STAT!C142</f>
        <v>15.5</v>
      </c>
      <c r="C139" s="2">
        <f>RSI!I139</f>
        <v>37.813284462363939</v>
      </c>
      <c r="D139" s="2">
        <f>MACD!E139</f>
        <v>2.8336640553955128E-2</v>
      </c>
      <c r="E139" s="2">
        <f>MACD!F139</f>
        <v>1.1171646886875664E-2</v>
      </c>
      <c r="F139" s="2">
        <f>'Moving Avg'!D139</f>
        <v>5.7144400000000006</v>
      </c>
      <c r="G139" s="2">
        <f>'Moving Avg'!E139</f>
        <v>5.7344500000000007</v>
      </c>
      <c r="H139" s="2">
        <f>'Moving Avg'!F139</f>
        <v>5.7617049999999992</v>
      </c>
      <c r="I139" s="2">
        <f>'Moving Avg'!G139</f>
        <v>5.7867900000000008</v>
      </c>
      <c r="J139" s="2">
        <f>'Moving Avg'!H139</f>
        <v>0</v>
      </c>
      <c r="K139" s="18" t="str">
        <f>OBV!F139</f>
        <v>BEARISH</v>
      </c>
      <c r="L139" s="18" t="str">
        <f>OBV!G139</f>
        <v>WEAK</v>
      </c>
      <c r="M139" s="18" t="str">
        <f>OBV!H139</f>
        <v>CONFIRMED BEARISH</v>
      </c>
      <c r="N139" s="21">
        <f t="shared" si="20"/>
        <v>50</v>
      </c>
      <c r="O139" s="21">
        <f t="shared" si="21"/>
        <v>100</v>
      </c>
      <c r="P139" s="21">
        <f t="shared" si="22"/>
        <v>75</v>
      </c>
      <c r="Q139" s="21">
        <f t="shared" si="23"/>
        <v>0</v>
      </c>
      <c r="R139" s="22">
        <f t="shared" si="24"/>
        <v>63.75</v>
      </c>
      <c r="S139" s="22">
        <f t="shared" si="25"/>
        <v>56.25</v>
      </c>
      <c r="T139" s="22">
        <f t="shared" si="26"/>
        <v>41.25</v>
      </c>
      <c r="U139" s="22">
        <f t="shared" si="27"/>
        <v>56.25</v>
      </c>
      <c r="V139" s="21">
        <f t="shared" si="28"/>
        <v>53.75</v>
      </c>
      <c r="W139" s="21">
        <f t="shared" si="29"/>
        <v>54.375</v>
      </c>
      <c r="X139" s="20"/>
      <c r="Y139" s="20"/>
      <c r="Z139" s="20"/>
    </row>
    <row r="140" spans="1:26" ht="13.5" x14ac:dyDescent="0.25">
      <c r="A140" s="4">
        <f>TITRES_STAT!B143</f>
        <v>42207</v>
      </c>
      <c r="B140" s="2">
        <f>TITRES_STAT!C143</f>
        <v>15.5</v>
      </c>
      <c r="C140" s="2">
        <f>RSI!I140</f>
        <v>37.813284462363939</v>
      </c>
      <c r="D140" s="2">
        <f>MACD!E140</f>
        <v>3.2150391053066052E-2</v>
      </c>
      <c r="E140" s="2">
        <f>MACD!F140</f>
        <v>1.5367395720113742E-2</v>
      </c>
      <c r="F140" s="2">
        <f>'Moving Avg'!D140</f>
        <v>5.7101599999999992</v>
      </c>
      <c r="G140" s="2">
        <f>'Moving Avg'!E140</f>
        <v>5.7252600000000005</v>
      </c>
      <c r="H140" s="2">
        <f>'Moving Avg'!F140</f>
        <v>5.7562299999999995</v>
      </c>
      <c r="I140" s="2">
        <f>'Moving Avg'!G140</f>
        <v>5.7814319999999997</v>
      </c>
      <c r="J140" s="2">
        <f>'Moving Avg'!H140</f>
        <v>0</v>
      </c>
      <c r="K140" s="18" t="str">
        <f>OBV!F140</f>
        <v>BEARISH</v>
      </c>
      <c r="L140" s="18" t="str">
        <f>OBV!G140</f>
        <v>WEAK</v>
      </c>
      <c r="M140" s="18" t="str">
        <f>OBV!H140</f>
        <v>CONFIRMED BEARISH</v>
      </c>
      <c r="N140" s="21">
        <f t="shared" si="20"/>
        <v>50</v>
      </c>
      <c r="O140" s="21">
        <f t="shared" si="21"/>
        <v>100</v>
      </c>
      <c r="P140" s="21">
        <f t="shared" si="22"/>
        <v>75</v>
      </c>
      <c r="Q140" s="21">
        <f t="shared" si="23"/>
        <v>0</v>
      </c>
      <c r="R140" s="22">
        <f t="shared" si="24"/>
        <v>63.75</v>
      </c>
      <c r="S140" s="22">
        <f t="shared" si="25"/>
        <v>56.25</v>
      </c>
      <c r="T140" s="22">
        <f t="shared" si="26"/>
        <v>41.25</v>
      </c>
      <c r="U140" s="22">
        <f t="shared" si="27"/>
        <v>56.25</v>
      </c>
      <c r="V140" s="21">
        <f t="shared" si="28"/>
        <v>53.75</v>
      </c>
      <c r="W140" s="21">
        <f t="shared" si="29"/>
        <v>54.375</v>
      </c>
      <c r="X140" s="20"/>
      <c r="Y140" s="20"/>
      <c r="Z140" s="20"/>
    </row>
    <row r="141" spans="1:26" ht="13.5" x14ac:dyDescent="0.25">
      <c r="A141" s="4">
        <f>TITRES_STAT!B144</f>
        <v>42208</v>
      </c>
      <c r="B141" s="2">
        <f>TITRES_STAT!C144</f>
        <v>15.5</v>
      </c>
      <c r="C141" s="2">
        <f>RSI!I141</f>
        <v>37.813284462363939</v>
      </c>
      <c r="D141" s="2">
        <f>MACD!E141</f>
        <v>3.5819279437804497E-2</v>
      </c>
      <c r="E141" s="2">
        <f>MACD!F141</f>
        <v>1.9457772463651893E-2</v>
      </c>
      <c r="F141" s="2">
        <f>'Moving Avg'!D141</f>
        <v>5.6955</v>
      </c>
      <c r="G141" s="2">
        <f>'Moving Avg'!E141</f>
        <v>5.7160700000000002</v>
      </c>
      <c r="H141" s="2">
        <f>'Moving Avg'!F141</f>
        <v>5.7507549999999998</v>
      </c>
      <c r="I141" s="2">
        <f>'Moving Avg'!G141</f>
        <v>5.7774819999999991</v>
      </c>
      <c r="J141" s="2">
        <f>'Moving Avg'!H141</f>
        <v>0</v>
      </c>
      <c r="K141" s="18" t="str">
        <f>OBV!F141</f>
        <v>BEARISH</v>
      </c>
      <c r="L141" s="18" t="str">
        <f>OBV!G141</f>
        <v>NEUTRAL</v>
      </c>
      <c r="M141" s="18" t="str">
        <f>OBV!H141</f>
        <v>CONFIRMED BEARISH</v>
      </c>
      <c r="N141" s="21">
        <f t="shared" si="20"/>
        <v>50</v>
      </c>
      <c r="O141" s="21">
        <f t="shared" si="21"/>
        <v>100</v>
      </c>
      <c r="P141" s="21">
        <f t="shared" si="22"/>
        <v>75</v>
      </c>
      <c r="Q141" s="21">
        <f t="shared" si="23"/>
        <v>16.5</v>
      </c>
      <c r="R141" s="22">
        <f t="shared" si="24"/>
        <v>66.224999999999994</v>
      </c>
      <c r="S141" s="22">
        <f t="shared" si="25"/>
        <v>60.375</v>
      </c>
      <c r="T141" s="22">
        <f t="shared" si="26"/>
        <v>48.674999999999997</v>
      </c>
      <c r="U141" s="22">
        <f t="shared" si="27"/>
        <v>60.375</v>
      </c>
      <c r="V141" s="21">
        <f t="shared" si="28"/>
        <v>58.42499999999999</v>
      </c>
      <c r="W141" s="21">
        <f t="shared" si="29"/>
        <v>58.912499999999994</v>
      </c>
      <c r="X141" s="20"/>
      <c r="Y141" s="20"/>
      <c r="Z141" s="20"/>
    </row>
    <row r="142" spans="1:26" ht="13.5" x14ac:dyDescent="0.25">
      <c r="A142" s="4">
        <f>TITRES_STAT!B145</f>
        <v>42209</v>
      </c>
      <c r="B142" s="2">
        <f>TITRES_STAT!C145</f>
        <v>15.5</v>
      </c>
      <c r="C142" s="2">
        <f>RSI!I142</f>
        <v>37.813284462363939</v>
      </c>
      <c r="D142" s="2">
        <f>MACD!E142</f>
        <v>3.716363040091597E-2</v>
      </c>
      <c r="E142" s="2">
        <f>MACD!F142</f>
        <v>2.2998944051104711E-2</v>
      </c>
      <c r="F142" s="2">
        <f>'Moving Avg'!D142</f>
        <v>5.6910999999999987</v>
      </c>
      <c r="G142" s="2">
        <f>'Moving Avg'!E142</f>
        <v>5.7082899999999999</v>
      </c>
      <c r="H142" s="2">
        <f>'Moving Avg'!F142</f>
        <v>5.7452799999999993</v>
      </c>
      <c r="I142" s="2">
        <f>'Moving Avg'!G142</f>
        <v>5.7729679999999997</v>
      </c>
      <c r="J142" s="2">
        <f>'Moving Avg'!H142</f>
        <v>0</v>
      </c>
      <c r="K142" s="18" t="str">
        <f>OBV!F142</f>
        <v>BULLISH</v>
      </c>
      <c r="L142" s="18" t="str">
        <f>OBV!G142</f>
        <v>NEUTRAL</v>
      </c>
      <c r="M142" s="18" t="str">
        <f>OBV!H142</f>
        <v>BULLISH DIVERGENCE</v>
      </c>
      <c r="N142" s="21">
        <f t="shared" si="20"/>
        <v>50</v>
      </c>
      <c r="O142" s="21">
        <f t="shared" si="21"/>
        <v>100</v>
      </c>
      <c r="P142" s="21">
        <f t="shared" si="22"/>
        <v>75</v>
      </c>
      <c r="Q142" s="21">
        <f t="shared" si="23"/>
        <v>66.5</v>
      </c>
      <c r="R142" s="22">
        <f t="shared" si="24"/>
        <v>73.724999999999994</v>
      </c>
      <c r="S142" s="22">
        <f t="shared" si="25"/>
        <v>72.875</v>
      </c>
      <c r="T142" s="22">
        <f t="shared" si="26"/>
        <v>71.174999999999997</v>
      </c>
      <c r="U142" s="22">
        <f t="shared" si="27"/>
        <v>72.875</v>
      </c>
      <c r="V142" s="21">
        <f t="shared" si="28"/>
        <v>72.591666666666654</v>
      </c>
      <c r="W142" s="21">
        <f t="shared" si="29"/>
        <v>72.662499999999994</v>
      </c>
      <c r="X142" s="20"/>
      <c r="Y142" s="20"/>
      <c r="Z142" s="20"/>
    </row>
    <row r="143" spans="1:26" ht="13.5" x14ac:dyDescent="0.25">
      <c r="A143" s="4">
        <f>TITRES_STAT!B146</f>
        <v>42212</v>
      </c>
      <c r="B143" s="2">
        <f>TITRES_STAT!C146</f>
        <v>15.3</v>
      </c>
      <c r="C143" s="2">
        <f>RSI!I143</f>
        <v>29.241117857508769</v>
      </c>
      <c r="D143" s="2">
        <f>MACD!E143</f>
        <v>4.4109618985679333E-2</v>
      </c>
      <c r="E143" s="2">
        <f>MACD!F143</f>
        <v>2.7221079038019635E-2</v>
      </c>
      <c r="F143" s="2">
        <f>'Moving Avg'!D143</f>
        <v>5.6676400000000005</v>
      </c>
      <c r="G143" s="2">
        <f>'Moving Avg'!E143</f>
        <v>5.6931799999999999</v>
      </c>
      <c r="H143" s="2">
        <f>'Moving Avg'!F143</f>
        <v>5.7364949999999997</v>
      </c>
      <c r="I143" s="2">
        <f>'Moving Avg'!G143</f>
        <v>5.7663559999999983</v>
      </c>
      <c r="J143" s="2">
        <f>'Moving Avg'!H143</f>
        <v>0</v>
      </c>
      <c r="K143" s="18" t="str">
        <f>OBV!F143</f>
        <v>BEARISH</v>
      </c>
      <c r="L143" s="18" t="str">
        <f>OBV!G143</f>
        <v>NEUTRAL</v>
      </c>
      <c r="M143" s="18" t="str">
        <f>OBV!H143</f>
        <v>CONFIRMED BEARISH</v>
      </c>
      <c r="N143" s="21">
        <f t="shared" si="20"/>
        <v>50</v>
      </c>
      <c r="O143" s="21">
        <f t="shared" si="21"/>
        <v>100</v>
      </c>
      <c r="P143" s="21">
        <f t="shared" si="22"/>
        <v>75</v>
      </c>
      <c r="Q143" s="21">
        <f t="shared" si="23"/>
        <v>16.5</v>
      </c>
      <c r="R143" s="22">
        <f t="shared" si="24"/>
        <v>66.224999999999994</v>
      </c>
      <c r="S143" s="22">
        <f t="shared" si="25"/>
        <v>60.375</v>
      </c>
      <c r="T143" s="22">
        <f t="shared" si="26"/>
        <v>48.674999999999997</v>
      </c>
      <c r="U143" s="22">
        <f t="shared" si="27"/>
        <v>60.375</v>
      </c>
      <c r="V143" s="21">
        <f t="shared" si="28"/>
        <v>58.42499999999999</v>
      </c>
      <c r="W143" s="21">
        <f t="shared" si="29"/>
        <v>58.912499999999994</v>
      </c>
      <c r="X143" s="20"/>
      <c r="Y143" s="20"/>
      <c r="Z143" s="20"/>
    </row>
    <row r="144" spans="1:26" ht="13.5" x14ac:dyDescent="0.25">
      <c r="A144" s="4">
        <f>TITRES_STAT!B147</f>
        <v>42213</v>
      </c>
      <c r="B144" s="2">
        <f>TITRES_STAT!C147</f>
        <v>15.49</v>
      </c>
      <c r="C144" s="2">
        <f>RSI!I144</f>
        <v>42.557082644964233</v>
      </c>
      <c r="D144" s="2">
        <f>MACD!E144</f>
        <v>3.6938417802964807E-2</v>
      </c>
      <c r="E144" s="2">
        <f>MACD!F144</f>
        <v>2.9164546791008668E-2</v>
      </c>
      <c r="F144" s="2">
        <f>'Moving Avg'!D144</f>
        <v>5.6669</v>
      </c>
      <c r="G144" s="2">
        <f>'Moving Avg'!E144</f>
        <v>5.6906699999999999</v>
      </c>
      <c r="H144" s="2">
        <f>'Moving Avg'!F144</f>
        <v>5.7310149999999993</v>
      </c>
      <c r="I144" s="2">
        <f>'Moving Avg'!G144</f>
        <v>5.7616279999999991</v>
      </c>
      <c r="J144" s="2">
        <f>'Moving Avg'!H144</f>
        <v>0</v>
      </c>
      <c r="K144" s="18" t="str">
        <f>OBV!F144</f>
        <v>BEARISH</v>
      </c>
      <c r="L144" s="18" t="str">
        <f>OBV!G144</f>
        <v>NEUTRAL</v>
      </c>
      <c r="M144" s="18" t="str">
        <f>OBV!H144</f>
        <v>CONFIRMED BEARISH</v>
      </c>
      <c r="N144" s="21">
        <f t="shared" si="20"/>
        <v>50</v>
      </c>
      <c r="O144" s="21">
        <f t="shared" si="21"/>
        <v>100</v>
      </c>
      <c r="P144" s="21">
        <f t="shared" si="22"/>
        <v>75</v>
      </c>
      <c r="Q144" s="21">
        <f t="shared" si="23"/>
        <v>16.5</v>
      </c>
      <c r="R144" s="22">
        <f t="shared" si="24"/>
        <v>66.224999999999994</v>
      </c>
      <c r="S144" s="22">
        <f t="shared" si="25"/>
        <v>60.375</v>
      </c>
      <c r="T144" s="22">
        <f t="shared" si="26"/>
        <v>48.674999999999997</v>
      </c>
      <c r="U144" s="22">
        <f t="shared" si="27"/>
        <v>60.375</v>
      </c>
      <c r="V144" s="21">
        <f t="shared" si="28"/>
        <v>58.42499999999999</v>
      </c>
      <c r="W144" s="21">
        <f t="shared" si="29"/>
        <v>58.912499999999994</v>
      </c>
      <c r="X144" s="20"/>
      <c r="Y144" s="20"/>
      <c r="Z144" s="20"/>
    </row>
    <row r="145" spans="1:26" ht="13.5" x14ac:dyDescent="0.25">
      <c r="A145" s="4">
        <f>TITRES_STAT!B148</f>
        <v>42214</v>
      </c>
      <c r="B145" s="2">
        <f>TITRES_STAT!C148</f>
        <v>15.49</v>
      </c>
      <c r="C145" s="2">
        <f>RSI!I145</f>
        <v>42.557082644964225</v>
      </c>
      <c r="D145" s="2">
        <f>MACD!E145</f>
        <v>3.1185044593680544E-2</v>
      </c>
      <c r="E145" s="2">
        <f>MACD!F145</f>
        <v>2.9568646351543045E-2</v>
      </c>
      <c r="F145" s="2">
        <f>'Moving Avg'!D145</f>
        <v>5.6661599999999996</v>
      </c>
      <c r="G145" s="2">
        <f>'Moving Avg'!E145</f>
        <v>5.6881599999999999</v>
      </c>
      <c r="H145" s="2">
        <f>'Moving Avg'!F145</f>
        <v>5.7258849999999999</v>
      </c>
      <c r="I145" s="2">
        <f>'Moving Avg'!G145</f>
        <v>5.7570399999999999</v>
      </c>
      <c r="J145" s="2">
        <f>'Moving Avg'!H145</f>
        <v>0</v>
      </c>
      <c r="K145" s="18" t="str">
        <f>OBV!F145</f>
        <v>BEARISH</v>
      </c>
      <c r="L145" s="18" t="str">
        <f>OBV!G145</f>
        <v>NEUTRAL</v>
      </c>
      <c r="M145" s="18" t="str">
        <f>OBV!H145</f>
        <v>CONFIRMED BEARISH</v>
      </c>
      <c r="N145" s="21">
        <f t="shared" si="20"/>
        <v>50</v>
      </c>
      <c r="O145" s="21">
        <f t="shared" si="21"/>
        <v>100</v>
      </c>
      <c r="P145" s="21">
        <f t="shared" si="22"/>
        <v>75</v>
      </c>
      <c r="Q145" s="21">
        <f t="shared" si="23"/>
        <v>16.5</v>
      </c>
      <c r="R145" s="22">
        <f t="shared" si="24"/>
        <v>66.224999999999994</v>
      </c>
      <c r="S145" s="22">
        <f t="shared" si="25"/>
        <v>60.375</v>
      </c>
      <c r="T145" s="22">
        <f t="shared" si="26"/>
        <v>48.674999999999997</v>
      </c>
      <c r="U145" s="22">
        <f t="shared" si="27"/>
        <v>60.375</v>
      </c>
      <c r="V145" s="21">
        <f t="shared" si="28"/>
        <v>58.42499999999999</v>
      </c>
      <c r="W145" s="21">
        <f t="shared" si="29"/>
        <v>58.912499999999994</v>
      </c>
      <c r="X145" s="20"/>
      <c r="Y145" s="20"/>
      <c r="Z145" s="20"/>
    </row>
    <row r="146" spans="1:26" ht="13.5" x14ac:dyDescent="0.25">
      <c r="A146" s="4">
        <f>TITRES_STAT!B149</f>
        <v>42215</v>
      </c>
      <c r="B146" s="2">
        <f>TITRES_STAT!C149</f>
        <v>15.49</v>
      </c>
      <c r="C146" s="2">
        <f>RSI!I146</f>
        <v>42.557082644964218</v>
      </c>
      <c r="D146" s="2">
        <f>MACD!E146</f>
        <v>3.459268615798905E-2</v>
      </c>
      <c r="E146" s="2">
        <f>MACD!F146</f>
        <v>3.0573454312832246E-2</v>
      </c>
      <c r="F146" s="2">
        <f>'Moving Avg'!D146</f>
        <v>5.6654199999999992</v>
      </c>
      <c r="G146" s="2">
        <f>'Moving Avg'!E146</f>
        <v>5.680460000000001</v>
      </c>
      <c r="H146" s="2">
        <f>'Moving Avg'!F146</f>
        <v>5.719875</v>
      </c>
      <c r="I146" s="2">
        <f>'Moving Avg'!G146</f>
        <v>5.7523119999999999</v>
      </c>
      <c r="J146" s="2">
        <f>'Moving Avg'!H146</f>
        <v>0</v>
      </c>
      <c r="K146" s="18" t="str">
        <f>OBV!F146</f>
        <v>BEARISH</v>
      </c>
      <c r="L146" s="18" t="str">
        <f>OBV!G146</f>
        <v>NEUTRAL</v>
      </c>
      <c r="M146" s="18" t="str">
        <f>OBV!H146</f>
        <v>CONFIRMED BEARISH</v>
      </c>
      <c r="N146" s="21">
        <f t="shared" si="20"/>
        <v>50</v>
      </c>
      <c r="O146" s="21">
        <f t="shared" si="21"/>
        <v>100</v>
      </c>
      <c r="P146" s="21">
        <f t="shared" si="22"/>
        <v>75</v>
      </c>
      <c r="Q146" s="21">
        <f t="shared" si="23"/>
        <v>16.5</v>
      </c>
      <c r="R146" s="22">
        <f t="shared" si="24"/>
        <v>66.224999999999994</v>
      </c>
      <c r="S146" s="22">
        <f t="shared" si="25"/>
        <v>60.375</v>
      </c>
      <c r="T146" s="22">
        <f t="shared" si="26"/>
        <v>48.674999999999997</v>
      </c>
      <c r="U146" s="22">
        <f t="shared" si="27"/>
        <v>60.375</v>
      </c>
      <c r="V146" s="21">
        <f t="shared" si="28"/>
        <v>58.42499999999999</v>
      </c>
      <c r="W146" s="21">
        <f t="shared" si="29"/>
        <v>58.912499999999994</v>
      </c>
      <c r="X146" s="20"/>
      <c r="Y146" s="20"/>
      <c r="Z146" s="20"/>
    </row>
    <row r="147" spans="1:26" ht="13.5" x14ac:dyDescent="0.25">
      <c r="A147" s="4">
        <f>TITRES_STAT!B150</f>
        <v>42216</v>
      </c>
      <c r="B147" s="2">
        <f>TITRES_STAT!C150</f>
        <v>15.49</v>
      </c>
      <c r="C147" s="2">
        <f>RSI!I147</f>
        <v>42.557082644964218</v>
      </c>
      <c r="D147" s="2">
        <f>MACD!E147</f>
        <v>2.985345734190048E-2</v>
      </c>
      <c r="E147" s="2">
        <f>MACD!F147</f>
        <v>3.0429454918645894E-2</v>
      </c>
      <c r="F147" s="2">
        <f>'Moving Avg'!D147</f>
        <v>5.6646799999999997</v>
      </c>
      <c r="G147" s="2">
        <f>'Moving Avg'!E147</f>
        <v>5.6778900000000005</v>
      </c>
      <c r="H147" s="2">
        <f>'Moving Avg'!F147</f>
        <v>5.7140400000000007</v>
      </c>
      <c r="I147" s="2">
        <f>'Moving Avg'!G147</f>
        <v>5.7482879999999996</v>
      </c>
      <c r="J147" s="2">
        <f>'Moving Avg'!H147</f>
        <v>0</v>
      </c>
      <c r="K147" s="18" t="str">
        <f>OBV!F147</f>
        <v>BEARISH</v>
      </c>
      <c r="L147" s="18" t="str">
        <f>OBV!G147</f>
        <v>NEUTRAL</v>
      </c>
      <c r="M147" s="18" t="str">
        <f>OBV!H147</f>
        <v>CONFIRMED BEARISH</v>
      </c>
      <c r="N147" s="21">
        <f t="shared" si="20"/>
        <v>50</v>
      </c>
      <c r="O147" s="21">
        <f t="shared" si="21"/>
        <v>100</v>
      </c>
      <c r="P147" s="21">
        <f t="shared" si="22"/>
        <v>75</v>
      </c>
      <c r="Q147" s="21">
        <f t="shared" si="23"/>
        <v>16.5</v>
      </c>
      <c r="R147" s="22">
        <f t="shared" si="24"/>
        <v>66.224999999999994</v>
      </c>
      <c r="S147" s="22">
        <f t="shared" si="25"/>
        <v>60.375</v>
      </c>
      <c r="T147" s="22">
        <f t="shared" si="26"/>
        <v>48.674999999999997</v>
      </c>
      <c r="U147" s="22">
        <f t="shared" si="27"/>
        <v>60.375</v>
      </c>
      <c r="V147" s="21">
        <f t="shared" si="28"/>
        <v>58.42499999999999</v>
      </c>
      <c r="W147" s="21">
        <f t="shared" si="29"/>
        <v>58.912499999999994</v>
      </c>
      <c r="X147" s="20"/>
      <c r="Y147" s="20"/>
      <c r="Z147" s="20"/>
    </row>
    <row r="148" spans="1:26" ht="13.5" x14ac:dyDescent="0.25">
      <c r="A148" s="4">
        <f>TITRES_STAT!B151</f>
        <v>42219</v>
      </c>
      <c r="B148" s="2">
        <f>TITRES_STAT!C151</f>
        <v>15.48</v>
      </c>
      <c r="C148" s="2">
        <f>RSI!I148</f>
        <v>42.007103269046091</v>
      </c>
      <c r="D148" s="2">
        <f>MACD!E148</f>
        <v>2.9744335536225464E-2</v>
      </c>
      <c r="E148" s="2">
        <f>MACD!F148</f>
        <v>3.029243104216181E-2</v>
      </c>
      <c r="F148" s="2">
        <f>'Moving Avg'!D148</f>
        <v>5.67788</v>
      </c>
      <c r="G148" s="2">
        <f>'Moving Avg'!E148</f>
        <v>5.6727600000000011</v>
      </c>
      <c r="H148" s="2">
        <f>'Moving Avg'!F148</f>
        <v>5.7081999999999997</v>
      </c>
      <c r="I148" s="2">
        <f>'Moving Avg'!G148</f>
        <v>5.7463040000000003</v>
      </c>
      <c r="J148" s="2">
        <f>'Moving Avg'!H148</f>
        <v>0</v>
      </c>
      <c r="K148" s="18" t="str">
        <f>OBV!F148</f>
        <v>BEARISH</v>
      </c>
      <c r="L148" s="18" t="str">
        <f>OBV!G148</f>
        <v>NEUTRAL</v>
      </c>
      <c r="M148" s="18" t="str">
        <f>OBV!H148</f>
        <v>BEARISH DIVERGENCE</v>
      </c>
      <c r="N148" s="21">
        <f t="shared" si="20"/>
        <v>50</v>
      </c>
      <c r="O148" s="21">
        <f t="shared" si="21"/>
        <v>100</v>
      </c>
      <c r="P148" s="21">
        <f t="shared" si="22"/>
        <v>75</v>
      </c>
      <c r="Q148" s="21">
        <f t="shared" si="23"/>
        <v>16.5</v>
      </c>
      <c r="R148" s="22">
        <f t="shared" si="24"/>
        <v>66.224999999999994</v>
      </c>
      <c r="S148" s="22">
        <f t="shared" si="25"/>
        <v>60.375</v>
      </c>
      <c r="T148" s="22">
        <f t="shared" si="26"/>
        <v>48.674999999999997</v>
      </c>
      <c r="U148" s="22">
        <f t="shared" si="27"/>
        <v>60.375</v>
      </c>
      <c r="V148" s="21">
        <f t="shared" si="28"/>
        <v>58.42499999999999</v>
      </c>
      <c r="W148" s="21">
        <f t="shared" si="29"/>
        <v>58.912499999999994</v>
      </c>
      <c r="X148" s="20"/>
      <c r="Y148" s="20"/>
      <c r="Z148" s="20"/>
    </row>
    <row r="149" spans="1:26" ht="13.5" x14ac:dyDescent="0.25">
      <c r="A149" s="4">
        <f>TITRES_STAT!B152</f>
        <v>42220</v>
      </c>
      <c r="B149" s="2">
        <f>TITRES_STAT!C152</f>
        <v>15.23</v>
      </c>
      <c r="C149" s="2">
        <f>RSI!I149</f>
        <v>31.012812347070337</v>
      </c>
      <c r="D149" s="2">
        <f>MACD!E149</f>
        <v>2.9927851665270566E-2</v>
      </c>
      <c r="E149" s="2">
        <f>MACD!F149</f>
        <v>3.0219515166783565E-2</v>
      </c>
      <c r="F149" s="2">
        <f>'Moving Avg'!D149</f>
        <v>5.6588200000000004</v>
      </c>
      <c r="G149" s="2">
        <f>'Moving Avg'!E149</f>
        <v>5.6628600000000002</v>
      </c>
      <c r="H149" s="2">
        <f>'Moving Avg'!F149</f>
        <v>5.6986550000000005</v>
      </c>
      <c r="I149" s="2">
        <f>'Moving Avg'!G149</f>
        <v>5.7407260000000004</v>
      </c>
      <c r="J149" s="2">
        <f>'Moving Avg'!H149</f>
        <v>0</v>
      </c>
      <c r="K149" s="18" t="str">
        <f>OBV!F149</f>
        <v>BEARISH</v>
      </c>
      <c r="L149" s="18" t="str">
        <f>OBV!G149</f>
        <v>NEUTRAL</v>
      </c>
      <c r="M149" s="18" t="str">
        <f>OBV!H149</f>
        <v>CONFIRMED BEARISH</v>
      </c>
      <c r="N149" s="21">
        <f t="shared" si="20"/>
        <v>50</v>
      </c>
      <c r="O149" s="21">
        <f t="shared" si="21"/>
        <v>100</v>
      </c>
      <c r="P149" s="21">
        <f t="shared" si="22"/>
        <v>75</v>
      </c>
      <c r="Q149" s="21">
        <f t="shared" si="23"/>
        <v>16.5</v>
      </c>
      <c r="R149" s="22">
        <f t="shared" si="24"/>
        <v>66.224999999999994</v>
      </c>
      <c r="S149" s="22">
        <f t="shared" si="25"/>
        <v>60.375</v>
      </c>
      <c r="T149" s="22">
        <f t="shared" si="26"/>
        <v>48.674999999999997</v>
      </c>
      <c r="U149" s="22">
        <f t="shared" si="27"/>
        <v>60.375</v>
      </c>
      <c r="V149" s="21">
        <f t="shared" si="28"/>
        <v>58.42499999999999</v>
      </c>
      <c r="W149" s="21">
        <f t="shared" si="29"/>
        <v>58.912499999999994</v>
      </c>
      <c r="X149" s="20"/>
      <c r="Y149" s="20"/>
      <c r="Z149" s="20"/>
    </row>
    <row r="150" spans="1:26" ht="13.5" x14ac:dyDescent="0.25">
      <c r="A150" s="4">
        <f>TITRES_STAT!B153</f>
        <v>42221</v>
      </c>
      <c r="B150" s="2">
        <f>TITRES_STAT!C153</f>
        <v>15.23</v>
      </c>
      <c r="C150" s="2">
        <f>RSI!I150</f>
        <v>31.012812347070337</v>
      </c>
      <c r="D150" s="2">
        <f>MACD!E150</f>
        <v>3.0858779097822975E-2</v>
      </c>
      <c r="E150" s="2">
        <f>MACD!F150</f>
        <v>3.0347367952991446E-2</v>
      </c>
      <c r="F150" s="2">
        <f>'Moving Avg'!D150</f>
        <v>5.6397600000000008</v>
      </c>
      <c r="G150" s="2">
        <f>'Moving Avg'!E150</f>
        <v>5.6529600000000002</v>
      </c>
      <c r="H150" s="2">
        <f>'Moving Avg'!F150</f>
        <v>5.6891100000000003</v>
      </c>
      <c r="I150" s="2">
        <f>'Moving Avg'!G150</f>
        <v>5.7354999999999992</v>
      </c>
      <c r="J150" s="2">
        <f>'Moving Avg'!H150</f>
        <v>0</v>
      </c>
      <c r="K150" s="18" t="str">
        <f>OBV!F150</f>
        <v>BEARISH</v>
      </c>
      <c r="L150" s="18" t="str">
        <f>OBV!G150</f>
        <v>NEUTRAL</v>
      </c>
      <c r="M150" s="18" t="str">
        <f>OBV!H150</f>
        <v>CONFIRMED BEARISH</v>
      </c>
      <c r="N150" s="21">
        <f t="shared" si="20"/>
        <v>50</v>
      </c>
      <c r="O150" s="21">
        <f t="shared" si="21"/>
        <v>100</v>
      </c>
      <c r="P150" s="21">
        <f t="shared" si="22"/>
        <v>75</v>
      </c>
      <c r="Q150" s="21">
        <f t="shared" si="23"/>
        <v>16.5</v>
      </c>
      <c r="R150" s="22">
        <f t="shared" si="24"/>
        <v>66.224999999999994</v>
      </c>
      <c r="S150" s="22">
        <f t="shared" si="25"/>
        <v>60.375</v>
      </c>
      <c r="T150" s="22">
        <f t="shared" si="26"/>
        <v>48.674999999999997</v>
      </c>
      <c r="U150" s="22">
        <f t="shared" si="27"/>
        <v>60.375</v>
      </c>
      <c r="V150" s="21">
        <f t="shared" si="28"/>
        <v>58.42499999999999</v>
      </c>
      <c r="W150" s="21">
        <f t="shared" si="29"/>
        <v>58.912499999999994</v>
      </c>
      <c r="X150" s="20"/>
      <c r="Y150" s="20"/>
      <c r="Z150" s="20"/>
    </row>
    <row r="151" spans="1:26" ht="13.5" x14ac:dyDescent="0.25">
      <c r="A151" s="4">
        <f>TITRES_STAT!B154</f>
        <v>42222</v>
      </c>
      <c r="B151" s="2">
        <f>TITRES_STAT!C154</f>
        <v>15.23</v>
      </c>
      <c r="C151" s="2">
        <f>RSI!I151</f>
        <v>31.012812347070337</v>
      </c>
      <c r="D151" s="2">
        <f>MACD!E151</f>
        <v>3.236467632734108E-2</v>
      </c>
      <c r="E151" s="2">
        <f>MACD!F151</f>
        <v>3.0750829627861374E-2</v>
      </c>
      <c r="F151" s="2">
        <f>'Moving Avg'!D151</f>
        <v>5.6207000000000011</v>
      </c>
      <c r="G151" s="2">
        <f>'Moving Avg'!E151</f>
        <v>5.6430600000000002</v>
      </c>
      <c r="H151" s="2">
        <f>'Moving Avg'!F151</f>
        <v>5.6795649999999993</v>
      </c>
      <c r="I151" s="2">
        <f>'Moving Avg'!G151</f>
        <v>5.7309780000000003</v>
      </c>
      <c r="J151" s="2">
        <f>'Moving Avg'!H151</f>
        <v>0</v>
      </c>
      <c r="K151" s="18" t="str">
        <f>OBV!F151</f>
        <v>BEARISH</v>
      </c>
      <c r="L151" s="18" t="str">
        <f>OBV!G151</f>
        <v>NEUTRAL</v>
      </c>
      <c r="M151" s="18" t="str">
        <f>OBV!H151</f>
        <v>CONFIRMED BEARISH</v>
      </c>
      <c r="N151" s="21">
        <f t="shared" si="20"/>
        <v>50</v>
      </c>
      <c r="O151" s="21">
        <f t="shared" si="21"/>
        <v>100</v>
      </c>
      <c r="P151" s="21">
        <f t="shared" si="22"/>
        <v>75</v>
      </c>
      <c r="Q151" s="21">
        <f t="shared" si="23"/>
        <v>16.5</v>
      </c>
      <c r="R151" s="22">
        <f t="shared" si="24"/>
        <v>66.224999999999994</v>
      </c>
      <c r="S151" s="22">
        <f t="shared" si="25"/>
        <v>60.375</v>
      </c>
      <c r="T151" s="22">
        <f t="shared" si="26"/>
        <v>48.674999999999997</v>
      </c>
      <c r="U151" s="22">
        <f t="shared" si="27"/>
        <v>60.375</v>
      </c>
      <c r="V151" s="21">
        <f t="shared" si="28"/>
        <v>58.42499999999999</v>
      </c>
      <c r="W151" s="21">
        <f t="shared" si="29"/>
        <v>58.912499999999994</v>
      </c>
      <c r="X151" s="20"/>
      <c r="Y151" s="20"/>
      <c r="Z151" s="20"/>
    </row>
    <row r="152" spans="1:26" ht="13.5" x14ac:dyDescent="0.25">
      <c r="A152" s="4">
        <f>TITRES_STAT!B155</f>
        <v>42223</v>
      </c>
      <c r="B152" s="2">
        <f>TITRES_STAT!C155</f>
        <v>15.23</v>
      </c>
      <c r="C152" s="2">
        <f>RSI!I152</f>
        <v>31.012812347070337</v>
      </c>
      <c r="D152" s="2">
        <f>MACD!E152</f>
        <v>3.4303887247022047E-2</v>
      </c>
      <c r="E152" s="2">
        <f>MACD!F152</f>
        <v>3.1461441151693512E-2</v>
      </c>
      <c r="F152" s="2">
        <f>'Moving Avg'!D152</f>
        <v>5.6016400000000006</v>
      </c>
      <c r="G152" s="2">
        <f>'Moving Avg'!E152</f>
        <v>5.6331600000000002</v>
      </c>
      <c r="H152" s="2">
        <f>'Moving Avg'!F152</f>
        <v>5.6707249999999991</v>
      </c>
      <c r="I152" s="2">
        <f>'Moving Avg'!G152</f>
        <v>5.7268080000000001</v>
      </c>
      <c r="J152" s="2">
        <f>'Moving Avg'!H152</f>
        <v>0</v>
      </c>
      <c r="K152" s="18" t="str">
        <f>OBV!F152</f>
        <v>BEARISH</v>
      </c>
      <c r="L152" s="18" t="str">
        <f>OBV!G152</f>
        <v>NEUTRAL</v>
      </c>
      <c r="M152" s="18" t="str">
        <f>OBV!H152</f>
        <v>CONFIRMED BEARISH</v>
      </c>
      <c r="N152" s="21">
        <f t="shared" si="20"/>
        <v>50</v>
      </c>
      <c r="O152" s="21">
        <f t="shared" si="21"/>
        <v>100</v>
      </c>
      <c r="P152" s="21">
        <f t="shared" si="22"/>
        <v>75</v>
      </c>
      <c r="Q152" s="21">
        <f t="shared" si="23"/>
        <v>16.5</v>
      </c>
      <c r="R152" s="22">
        <f t="shared" si="24"/>
        <v>66.224999999999994</v>
      </c>
      <c r="S152" s="22">
        <f t="shared" si="25"/>
        <v>60.375</v>
      </c>
      <c r="T152" s="22">
        <f t="shared" si="26"/>
        <v>48.674999999999997</v>
      </c>
      <c r="U152" s="22">
        <f t="shared" si="27"/>
        <v>60.375</v>
      </c>
      <c r="V152" s="21">
        <f t="shared" si="28"/>
        <v>58.42499999999999</v>
      </c>
      <c r="W152" s="21">
        <f t="shared" si="29"/>
        <v>58.912499999999994</v>
      </c>
      <c r="X152" s="20"/>
      <c r="Y152" s="20"/>
      <c r="Z152" s="20"/>
    </row>
    <row r="153" spans="1:26" ht="13.5" x14ac:dyDescent="0.25">
      <c r="A153" s="4">
        <f>TITRES_STAT!B156</f>
        <v>42226</v>
      </c>
      <c r="B153" s="2">
        <f>TITRES_STAT!C156</f>
        <v>15.23</v>
      </c>
      <c r="C153" s="2">
        <f>RSI!I153</f>
        <v>31.012812347070337</v>
      </c>
      <c r="D153" s="2">
        <f>MACD!E153</f>
        <v>2.5283566602931629E-2</v>
      </c>
      <c r="E153" s="2">
        <f>MACD!F153</f>
        <v>3.0225866241941138E-2</v>
      </c>
      <c r="F153" s="2">
        <f>'Moving Avg'!D153</f>
        <v>5.5833000000000004</v>
      </c>
      <c r="G153" s="2">
        <f>'Moving Avg'!E153</f>
        <v>5.6305900000000007</v>
      </c>
      <c r="H153" s="2">
        <f>'Moving Avg'!F153</f>
        <v>5.6618849999999989</v>
      </c>
      <c r="I153" s="2">
        <f>'Moving Avg'!G153</f>
        <v>5.7230619999999996</v>
      </c>
      <c r="J153" s="2">
        <f>'Moving Avg'!H153</f>
        <v>0</v>
      </c>
      <c r="K153" s="18" t="str">
        <f>OBV!F153</f>
        <v>BEARISH</v>
      </c>
      <c r="L153" s="18" t="str">
        <f>OBV!G153</f>
        <v>NEUTRAL</v>
      </c>
      <c r="M153" s="18" t="str">
        <f>OBV!H153</f>
        <v>CONFIRMED BEARISH</v>
      </c>
      <c r="N153" s="21">
        <f t="shared" si="20"/>
        <v>50</v>
      </c>
      <c r="O153" s="21">
        <f t="shared" si="21"/>
        <v>100</v>
      </c>
      <c r="P153" s="21">
        <f t="shared" si="22"/>
        <v>75</v>
      </c>
      <c r="Q153" s="21">
        <f t="shared" si="23"/>
        <v>16.5</v>
      </c>
      <c r="R153" s="22">
        <f t="shared" si="24"/>
        <v>66.224999999999994</v>
      </c>
      <c r="S153" s="22">
        <f t="shared" si="25"/>
        <v>60.375</v>
      </c>
      <c r="T153" s="22">
        <f t="shared" si="26"/>
        <v>48.674999999999997</v>
      </c>
      <c r="U153" s="22">
        <f t="shared" si="27"/>
        <v>60.375</v>
      </c>
      <c r="V153" s="21">
        <f t="shared" si="28"/>
        <v>58.42499999999999</v>
      </c>
      <c r="W153" s="21">
        <f t="shared" si="29"/>
        <v>58.912499999999994</v>
      </c>
      <c r="X153" s="20"/>
      <c r="Y153" s="20"/>
      <c r="Z153" s="20"/>
    </row>
    <row r="154" spans="1:26" ht="13.5" x14ac:dyDescent="0.25">
      <c r="A154" s="4">
        <f>TITRES_STAT!B157</f>
        <v>42227</v>
      </c>
      <c r="B154" s="2">
        <f>TITRES_STAT!C157</f>
        <v>15.5</v>
      </c>
      <c r="C154" s="2">
        <f>RSI!I154</f>
        <v>51.04835327041814</v>
      </c>
      <c r="D154" s="2">
        <f>MACD!E154</f>
        <v>2.1595468473197599E-2</v>
      </c>
      <c r="E154" s="2">
        <f>MACD!F154</f>
        <v>2.8499786688192429E-2</v>
      </c>
      <c r="F154" s="2">
        <f>'Moving Avg'!D154</f>
        <v>5.6031000000000004</v>
      </c>
      <c r="G154" s="2">
        <f>'Moving Avg'!E154</f>
        <v>5.63096</v>
      </c>
      <c r="H154" s="2">
        <f>'Moving Avg'!F154</f>
        <v>5.6608149999999986</v>
      </c>
      <c r="I154" s="2">
        <f>'Moving Avg'!G154</f>
        <v>5.7212239999999994</v>
      </c>
      <c r="J154" s="2">
        <f>'Moving Avg'!H154</f>
        <v>0</v>
      </c>
      <c r="K154" s="18" t="str">
        <f>OBV!F154</f>
        <v>BULLISH</v>
      </c>
      <c r="L154" s="18" t="str">
        <f>OBV!G154</f>
        <v>NEUTRAL</v>
      </c>
      <c r="M154" s="18" t="str">
        <f>OBV!H154</f>
        <v>CONFIRMED BULLISH</v>
      </c>
      <c r="N154" s="21">
        <f t="shared" si="20"/>
        <v>50</v>
      </c>
      <c r="O154" s="21">
        <f t="shared" si="21"/>
        <v>100</v>
      </c>
      <c r="P154" s="21">
        <f t="shared" si="22"/>
        <v>75</v>
      </c>
      <c r="Q154" s="21">
        <f t="shared" si="23"/>
        <v>83.5</v>
      </c>
      <c r="R154" s="22">
        <f t="shared" si="24"/>
        <v>76.275000000000006</v>
      </c>
      <c r="S154" s="22">
        <f t="shared" si="25"/>
        <v>77.125</v>
      </c>
      <c r="T154" s="22">
        <f t="shared" si="26"/>
        <v>78.825000000000003</v>
      </c>
      <c r="U154" s="22">
        <f t="shared" si="27"/>
        <v>77.125</v>
      </c>
      <c r="V154" s="21">
        <f t="shared" si="28"/>
        <v>77.408333333333346</v>
      </c>
      <c r="W154" s="21">
        <f t="shared" si="29"/>
        <v>77.337500000000006</v>
      </c>
      <c r="X154" s="20"/>
      <c r="Y154" s="20"/>
      <c r="Z154" s="20"/>
    </row>
    <row r="155" spans="1:26" ht="13.5" x14ac:dyDescent="0.25">
      <c r="A155" s="4">
        <f>TITRES_STAT!B158</f>
        <v>42228</v>
      </c>
      <c r="B155" s="2">
        <f>TITRES_STAT!C158</f>
        <v>15.5</v>
      </c>
      <c r="C155" s="2">
        <f>RSI!I155</f>
        <v>51.04835327041814</v>
      </c>
      <c r="D155" s="2">
        <f>MACD!E155</f>
        <v>1.8417665454481202E-2</v>
      </c>
      <c r="E155" s="2">
        <f>MACD!F155</f>
        <v>2.6483362441450185E-2</v>
      </c>
      <c r="F155" s="2">
        <f>'Moving Avg'!D155</f>
        <v>5.6228999999999996</v>
      </c>
      <c r="G155" s="2">
        <f>'Moving Avg'!E155</f>
        <v>5.6313300000000002</v>
      </c>
      <c r="H155" s="2">
        <f>'Moving Avg'!F155</f>
        <v>5.6597449999999982</v>
      </c>
      <c r="I155" s="2">
        <f>'Moving Avg'!G155</f>
        <v>5.7193859999999992</v>
      </c>
      <c r="J155" s="2">
        <f>'Moving Avg'!H155</f>
        <v>0</v>
      </c>
      <c r="K155" s="18" t="str">
        <f>OBV!F155</f>
        <v>BULLISH</v>
      </c>
      <c r="L155" s="18" t="str">
        <f>OBV!G155</f>
        <v>NEUTRAL</v>
      </c>
      <c r="M155" s="18" t="str">
        <f>OBV!H155</f>
        <v>CONFIRMED BULLISH</v>
      </c>
      <c r="N155" s="21">
        <f t="shared" si="20"/>
        <v>50</v>
      </c>
      <c r="O155" s="21">
        <f t="shared" si="21"/>
        <v>100</v>
      </c>
      <c r="P155" s="21">
        <f t="shared" si="22"/>
        <v>75</v>
      </c>
      <c r="Q155" s="21">
        <f t="shared" si="23"/>
        <v>83.5</v>
      </c>
      <c r="R155" s="22">
        <f t="shared" si="24"/>
        <v>76.275000000000006</v>
      </c>
      <c r="S155" s="22">
        <f t="shared" si="25"/>
        <v>77.125</v>
      </c>
      <c r="T155" s="22">
        <f t="shared" si="26"/>
        <v>78.825000000000003</v>
      </c>
      <c r="U155" s="22">
        <f t="shared" si="27"/>
        <v>77.125</v>
      </c>
      <c r="V155" s="21">
        <f t="shared" si="28"/>
        <v>77.408333333333346</v>
      </c>
      <c r="W155" s="21">
        <f t="shared" si="29"/>
        <v>77.337500000000006</v>
      </c>
      <c r="X155" s="20"/>
      <c r="Y155" s="20"/>
      <c r="Z155" s="20"/>
    </row>
    <row r="156" spans="1:26" ht="13.5" x14ac:dyDescent="0.25">
      <c r="A156" s="4">
        <f>TITRES_STAT!B159</f>
        <v>42230</v>
      </c>
      <c r="B156" s="2">
        <f>TITRES_STAT!C159</f>
        <v>15.48</v>
      </c>
      <c r="C156" s="2">
        <f>RSI!I156</f>
        <v>49.811219011029962</v>
      </c>
      <c r="D156" s="2">
        <f>MACD!E156</f>
        <v>1.6216621317828306E-2</v>
      </c>
      <c r="E156" s="2">
        <f>MACD!F156</f>
        <v>2.4430014216725811E-2</v>
      </c>
      <c r="F156" s="2">
        <f>'Moving Avg'!D156</f>
        <v>5.6412399999999998</v>
      </c>
      <c r="G156" s="2">
        <f>'Moving Avg'!E156</f>
        <v>5.6309699999999996</v>
      </c>
      <c r="H156" s="2">
        <f>'Moving Avg'!F156</f>
        <v>5.6557149999999989</v>
      </c>
      <c r="I156" s="2">
        <f>'Moving Avg'!G156</f>
        <v>5.7181059999999988</v>
      </c>
      <c r="J156" s="2">
        <f>'Moving Avg'!H156</f>
        <v>0</v>
      </c>
      <c r="K156" s="18" t="str">
        <f>OBV!F156</f>
        <v>BULLISH</v>
      </c>
      <c r="L156" s="18" t="str">
        <f>OBV!G156</f>
        <v>NEUTRAL</v>
      </c>
      <c r="M156" s="18" t="str">
        <f>OBV!H156</f>
        <v>CONFIRMED BULLISH</v>
      </c>
      <c r="N156" s="21">
        <f t="shared" si="20"/>
        <v>50</v>
      </c>
      <c r="O156" s="21">
        <f t="shared" si="21"/>
        <v>100</v>
      </c>
      <c r="P156" s="21">
        <f t="shared" si="22"/>
        <v>75</v>
      </c>
      <c r="Q156" s="21">
        <f t="shared" si="23"/>
        <v>83.5</v>
      </c>
      <c r="R156" s="22">
        <f t="shared" si="24"/>
        <v>76.275000000000006</v>
      </c>
      <c r="S156" s="22">
        <f t="shared" si="25"/>
        <v>77.125</v>
      </c>
      <c r="T156" s="22">
        <f t="shared" si="26"/>
        <v>78.825000000000003</v>
      </c>
      <c r="U156" s="22">
        <f t="shared" si="27"/>
        <v>77.125</v>
      </c>
      <c r="V156" s="21">
        <f t="shared" si="28"/>
        <v>77.408333333333346</v>
      </c>
      <c r="W156" s="21">
        <f t="shared" si="29"/>
        <v>77.337500000000006</v>
      </c>
      <c r="X156" s="20"/>
      <c r="Y156" s="20"/>
      <c r="Z156" s="20"/>
    </row>
    <row r="157" spans="1:26" ht="13.5" x14ac:dyDescent="0.25">
      <c r="A157" s="4">
        <f>TITRES_STAT!B160</f>
        <v>42233</v>
      </c>
      <c r="B157" s="2">
        <f>TITRES_STAT!C160</f>
        <v>15.48</v>
      </c>
      <c r="C157" s="2">
        <f>RSI!I157</f>
        <v>49.811219011029962</v>
      </c>
      <c r="D157" s="2">
        <f>MACD!E157</f>
        <v>1.4348377378082589E-2</v>
      </c>
      <c r="E157" s="2">
        <f>MACD!F157</f>
        <v>2.2413686848997166E-2</v>
      </c>
      <c r="F157" s="2">
        <f>'Moving Avg'!D157</f>
        <v>5.6595800000000001</v>
      </c>
      <c r="G157" s="2">
        <f>'Moving Avg'!E157</f>
        <v>5.630609999999999</v>
      </c>
      <c r="H157" s="2">
        <f>'Moving Avg'!F157</f>
        <v>5.6542499999999984</v>
      </c>
      <c r="I157" s="2">
        <f>'Moving Avg'!G157</f>
        <v>5.7168979999999996</v>
      </c>
      <c r="J157" s="2">
        <f>'Moving Avg'!H157</f>
        <v>0</v>
      </c>
      <c r="K157" s="18" t="str">
        <f>OBV!F157</f>
        <v>BULLISH</v>
      </c>
      <c r="L157" s="18" t="str">
        <f>OBV!G157</f>
        <v>NEUTRAL</v>
      </c>
      <c r="M157" s="18" t="str">
        <f>OBV!H157</f>
        <v>CONFIRMED BULLISH</v>
      </c>
      <c r="N157" s="21">
        <f t="shared" si="20"/>
        <v>50</v>
      </c>
      <c r="O157" s="21">
        <f t="shared" si="21"/>
        <v>100</v>
      </c>
      <c r="P157" s="21">
        <f t="shared" si="22"/>
        <v>75</v>
      </c>
      <c r="Q157" s="21">
        <f t="shared" si="23"/>
        <v>83.5</v>
      </c>
      <c r="R157" s="22">
        <f t="shared" si="24"/>
        <v>76.275000000000006</v>
      </c>
      <c r="S157" s="22">
        <f t="shared" si="25"/>
        <v>77.125</v>
      </c>
      <c r="T157" s="22">
        <f t="shared" si="26"/>
        <v>78.825000000000003</v>
      </c>
      <c r="U157" s="22">
        <f t="shared" si="27"/>
        <v>77.125</v>
      </c>
      <c r="V157" s="21">
        <f t="shared" si="28"/>
        <v>77.408333333333346</v>
      </c>
      <c r="W157" s="21">
        <f t="shared" si="29"/>
        <v>77.337500000000006</v>
      </c>
      <c r="X157" s="20"/>
      <c r="Y157" s="20"/>
      <c r="Z157" s="20"/>
    </row>
    <row r="158" spans="1:26" ht="13.5" x14ac:dyDescent="0.25">
      <c r="A158" s="4">
        <f>TITRES_STAT!B161</f>
        <v>42234</v>
      </c>
      <c r="B158" s="2">
        <f>TITRES_STAT!C161</f>
        <v>15.49</v>
      </c>
      <c r="C158" s="2">
        <f>RSI!I158</f>
        <v>50.497358598500099</v>
      </c>
      <c r="D158" s="2">
        <f>MACD!E158</f>
        <v>1.1941652042064987E-2</v>
      </c>
      <c r="E158" s="2">
        <f>MACD!F158</f>
        <v>2.0319279887610734E-2</v>
      </c>
      <c r="F158" s="2">
        <f>'Moving Avg'!D158</f>
        <v>5.6786399999999997</v>
      </c>
      <c r="G158" s="2">
        <f>'Moving Avg'!E158</f>
        <v>5.6309699999999996</v>
      </c>
      <c r="H158" s="2">
        <f>'Moving Avg'!F158</f>
        <v>5.651864999999999</v>
      </c>
      <c r="I158" s="2">
        <f>'Moving Avg'!G158</f>
        <v>5.7158320000000007</v>
      </c>
      <c r="J158" s="2">
        <f>'Moving Avg'!H158</f>
        <v>0</v>
      </c>
      <c r="K158" s="18" t="str">
        <f>OBV!F158</f>
        <v>BULLISH</v>
      </c>
      <c r="L158" s="18" t="str">
        <f>OBV!G158</f>
        <v>NEUTRAL</v>
      </c>
      <c r="M158" s="18" t="str">
        <f>OBV!H158</f>
        <v>CONFIRMED BULLISH</v>
      </c>
      <c r="N158" s="21">
        <f t="shared" si="20"/>
        <v>50</v>
      </c>
      <c r="O158" s="21">
        <f t="shared" si="21"/>
        <v>100</v>
      </c>
      <c r="P158" s="21">
        <f t="shared" si="22"/>
        <v>75</v>
      </c>
      <c r="Q158" s="21">
        <f t="shared" si="23"/>
        <v>83.5</v>
      </c>
      <c r="R158" s="22">
        <f t="shared" si="24"/>
        <v>76.275000000000006</v>
      </c>
      <c r="S158" s="22">
        <f t="shared" si="25"/>
        <v>77.125</v>
      </c>
      <c r="T158" s="22">
        <f t="shared" si="26"/>
        <v>78.825000000000003</v>
      </c>
      <c r="U158" s="22">
        <f t="shared" si="27"/>
        <v>77.125</v>
      </c>
      <c r="V158" s="21">
        <f t="shared" si="28"/>
        <v>77.408333333333346</v>
      </c>
      <c r="W158" s="21">
        <f t="shared" si="29"/>
        <v>77.337500000000006</v>
      </c>
      <c r="X158" s="20"/>
      <c r="Y158" s="20"/>
      <c r="Z158" s="20"/>
    </row>
    <row r="159" spans="1:26" ht="13.5" x14ac:dyDescent="0.25">
      <c r="A159" s="4">
        <f>TITRES_STAT!B162</f>
        <v>42235</v>
      </c>
      <c r="B159" s="2">
        <f>TITRES_STAT!C162</f>
        <v>15.3</v>
      </c>
      <c r="C159" s="2">
        <f>RSI!I159</f>
        <v>39.308541352032393</v>
      </c>
      <c r="D159" s="2">
        <f>MACD!E159</f>
        <v>9.2679142789631186E-4</v>
      </c>
      <c r="E159" s="2">
        <f>MACD!F159</f>
        <v>1.6440782195667851E-2</v>
      </c>
      <c r="F159" s="2">
        <f>'Moving Avg'!D159</f>
        <v>5.6639799999999996</v>
      </c>
      <c r="G159" s="2">
        <f>'Moving Avg'!E159</f>
        <v>5.63354</v>
      </c>
      <c r="H159" s="2">
        <f>'Moving Avg'!F159</f>
        <v>5.6481999999999992</v>
      </c>
      <c r="I159" s="2">
        <f>'Moving Avg'!G159</f>
        <v>5.7153460000000003</v>
      </c>
      <c r="J159" s="2">
        <f>'Moving Avg'!H159</f>
        <v>0</v>
      </c>
      <c r="K159" s="18" t="str">
        <f>OBV!F159</f>
        <v>BEARISH</v>
      </c>
      <c r="L159" s="18" t="str">
        <f>OBV!G159</f>
        <v>NEUTRAL</v>
      </c>
      <c r="M159" s="18" t="str">
        <f>OBV!H159</f>
        <v>CONFIRMED BEARISH</v>
      </c>
      <c r="N159" s="21">
        <f t="shared" si="20"/>
        <v>50</v>
      </c>
      <c r="O159" s="21">
        <f t="shared" si="21"/>
        <v>100</v>
      </c>
      <c r="P159" s="21">
        <f t="shared" si="22"/>
        <v>75</v>
      </c>
      <c r="Q159" s="21">
        <f t="shared" si="23"/>
        <v>16.5</v>
      </c>
      <c r="R159" s="22">
        <f t="shared" si="24"/>
        <v>66.224999999999994</v>
      </c>
      <c r="S159" s="22">
        <f t="shared" si="25"/>
        <v>60.375</v>
      </c>
      <c r="T159" s="22">
        <f t="shared" si="26"/>
        <v>48.674999999999997</v>
      </c>
      <c r="U159" s="22">
        <f t="shared" si="27"/>
        <v>60.375</v>
      </c>
      <c r="V159" s="21">
        <f t="shared" si="28"/>
        <v>58.42499999999999</v>
      </c>
      <c r="W159" s="21">
        <f t="shared" si="29"/>
        <v>58.912499999999994</v>
      </c>
      <c r="X159" s="20"/>
      <c r="Y159" s="20"/>
      <c r="Z159" s="20"/>
    </row>
    <row r="160" spans="1:26" ht="13.5" x14ac:dyDescent="0.25">
      <c r="A160" s="4">
        <f>TITRES_STAT!B163</f>
        <v>42236</v>
      </c>
      <c r="B160" s="2">
        <f>TITRES_STAT!C163</f>
        <v>14.95</v>
      </c>
      <c r="C160" s="2">
        <f>RSI!I160</f>
        <v>27.300191884708511</v>
      </c>
      <c r="D160" s="2">
        <f>MACD!E160</f>
        <v>1.4971793634854791E-3</v>
      </c>
      <c r="E160" s="2">
        <f>MACD!F160</f>
        <v>1.3452061629231377E-2</v>
      </c>
      <c r="F160" s="2">
        <f>'Moving Avg'!D160</f>
        <v>5.6236599999999992</v>
      </c>
      <c r="G160" s="2">
        <f>'Moving Avg'!E160</f>
        <v>5.6232799999999994</v>
      </c>
      <c r="H160" s="2">
        <f>'Moving Avg'!F160</f>
        <v>5.6381199999999989</v>
      </c>
      <c r="I160" s="2">
        <f>'Moving Avg'!G160</f>
        <v>5.7108860000000004</v>
      </c>
      <c r="J160" s="2">
        <f>'Moving Avg'!H160</f>
        <v>0</v>
      </c>
      <c r="K160" s="18" t="str">
        <f>OBV!F160</f>
        <v>BEARISH</v>
      </c>
      <c r="L160" s="18" t="str">
        <f>OBV!G160</f>
        <v>WEAK</v>
      </c>
      <c r="M160" s="18" t="str">
        <f>OBV!H160</f>
        <v>CONFIRMED BEARISH</v>
      </c>
      <c r="N160" s="21">
        <f t="shared" si="20"/>
        <v>50</v>
      </c>
      <c r="O160" s="21">
        <f t="shared" si="21"/>
        <v>100</v>
      </c>
      <c r="P160" s="21">
        <f t="shared" si="22"/>
        <v>75</v>
      </c>
      <c r="Q160" s="21">
        <f t="shared" si="23"/>
        <v>0</v>
      </c>
      <c r="R160" s="22">
        <f t="shared" si="24"/>
        <v>63.75</v>
      </c>
      <c r="S160" s="22">
        <f t="shared" si="25"/>
        <v>56.25</v>
      </c>
      <c r="T160" s="22">
        <f t="shared" si="26"/>
        <v>41.25</v>
      </c>
      <c r="U160" s="22">
        <f t="shared" si="27"/>
        <v>56.25</v>
      </c>
      <c r="V160" s="21">
        <f t="shared" si="28"/>
        <v>53.75</v>
      </c>
      <c r="W160" s="21">
        <f t="shared" si="29"/>
        <v>54.375</v>
      </c>
      <c r="X160" s="20"/>
      <c r="Y160" s="20"/>
      <c r="Z160" s="20"/>
    </row>
    <row r="161" spans="1:26" ht="13.5" x14ac:dyDescent="0.25">
      <c r="A161" s="4">
        <f>TITRES_STAT!B164</f>
        <v>42237</v>
      </c>
      <c r="B161" s="2">
        <f>TITRES_STAT!C164</f>
        <v>15.2</v>
      </c>
      <c r="C161" s="2">
        <f>RSI!I161</f>
        <v>41.128137583621609</v>
      </c>
      <c r="D161" s="2">
        <f>MACD!E161</f>
        <v>-3.6889517908358371E-3</v>
      </c>
      <c r="E161" s="2">
        <f>MACD!F161</f>
        <v>1.0023858945217934E-2</v>
      </c>
      <c r="F161" s="2">
        <f>'Moving Avg'!D161</f>
        <v>5.6031199999999997</v>
      </c>
      <c r="G161" s="2">
        <f>'Moving Avg'!E161</f>
        <v>5.6221800000000002</v>
      </c>
      <c r="H161" s="2">
        <f>'Moving Avg'!F161</f>
        <v>5.6326199999999993</v>
      </c>
      <c r="I161" s="2">
        <f>'Moving Avg'!G161</f>
        <v>5.7087500000000002</v>
      </c>
      <c r="J161" s="2">
        <f>'Moving Avg'!H161</f>
        <v>0</v>
      </c>
      <c r="K161" s="18" t="str">
        <f>OBV!F161</f>
        <v>BEARISH</v>
      </c>
      <c r="L161" s="18" t="str">
        <f>OBV!G161</f>
        <v>WEAK</v>
      </c>
      <c r="M161" s="18" t="str">
        <f>OBV!H161</f>
        <v>CONFIRMED BEARISH</v>
      </c>
      <c r="N161" s="21">
        <f t="shared" si="20"/>
        <v>50</v>
      </c>
      <c r="O161" s="21">
        <f t="shared" si="21"/>
        <v>100</v>
      </c>
      <c r="P161" s="21">
        <f t="shared" si="22"/>
        <v>75</v>
      </c>
      <c r="Q161" s="21">
        <f t="shared" si="23"/>
        <v>0</v>
      </c>
      <c r="R161" s="22">
        <f t="shared" si="24"/>
        <v>63.75</v>
      </c>
      <c r="S161" s="22">
        <f t="shared" si="25"/>
        <v>56.25</v>
      </c>
      <c r="T161" s="22">
        <f t="shared" si="26"/>
        <v>41.25</v>
      </c>
      <c r="U161" s="22">
        <f t="shared" si="27"/>
        <v>56.25</v>
      </c>
      <c r="V161" s="21">
        <f t="shared" si="28"/>
        <v>53.75</v>
      </c>
      <c r="W161" s="21">
        <f t="shared" si="29"/>
        <v>54.375</v>
      </c>
      <c r="X161" s="20"/>
      <c r="Y161" s="20"/>
      <c r="Z161" s="20"/>
    </row>
    <row r="162" spans="1:26" ht="13.5" x14ac:dyDescent="0.25">
      <c r="A162" s="4">
        <f>TITRES_STAT!B165</f>
        <v>42240</v>
      </c>
      <c r="B162" s="2">
        <f>TITRES_STAT!C165</f>
        <v>15.19</v>
      </c>
      <c r="C162" s="2">
        <f>RSI!I162</f>
        <v>40.799684820687588</v>
      </c>
      <c r="D162" s="2">
        <f>MACD!E162</f>
        <v>-7.3180978315061651E-3</v>
      </c>
      <c r="E162" s="2">
        <f>MACD!F162</f>
        <v>6.5554675898731145E-3</v>
      </c>
      <c r="F162" s="2">
        <f>'Moving Avg'!D162</f>
        <v>5.5818600000000007</v>
      </c>
      <c r="G162" s="2">
        <f>'Moving Avg'!E162</f>
        <v>5.6207200000000004</v>
      </c>
      <c r="H162" s="2">
        <f>'Moving Avg'!F162</f>
        <v>5.6269399999999994</v>
      </c>
      <c r="I162" s="2">
        <f>'Moving Avg'!G162</f>
        <v>5.7067540000000001</v>
      </c>
      <c r="J162" s="2">
        <f>'Moving Avg'!H162</f>
        <v>0</v>
      </c>
      <c r="K162" s="18" t="str">
        <f>OBV!F162</f>
        <v>BEARISH</v>
      </c>
      <c r="L162" s="18" t="str">
        <f>OBV!G162</f>
        <v>WEAK</v>
      </c>
      <c r="M162" s="18" t="str">
        <f>OBV!H162</f>
        <v>CONFIRMED BEARISH</v>
      </c>
      <c r="N162" s="21">
        <f t="shared" si="20"/>
        <v>50</v>
      </c>
      <c r="O162" s="21">
        <f t="shared" si="21"/>
        <v>100</v>
      </c>
      <c r="P162" s="21">
        <f t="shared" si="22"/>
        <v>75</v>
      </c>
      <c r="Q162" s="21">
        <f t="shared" si="23"/>
        <v>0</v>
      </c>
      <c r="R162" s="22">
        <f t="shared" si="24"/>
        <v>63.75</v>
      </c>
      <c r="S162" s="22">
        <f t="shared" si="25"/>
        <v>56.25</v>
      </c>
      <c r="T162" s="22">
        <f t="shared" si="26"/>
        <v>41.25</v>
      </c>
      <c r="U162" s="22">
        <f t="shared" si="27"/>
        <v>56.25</v>
      </c>
      <c r="V162" s="21">
        <f t="shared" si="28"/>
        <v>53.75</v>
      </c>
      <c r="W162" s="21">
        <f t="shared" si="29"/>
        <v>54.375</v>
      </c>
      <c r="X162" s="20"/>
      <c r="Y162" s="20"/>
      <c r="Z162" s="20"/>
    </row>
    <row r="163" spans="1:26" ht="13.5" x14ac:dyDescent="0.25">
      <c r="A163" s="4">
        <f>TITRES_STAT!B166</f>
        <v>42241</v>
      </c>
      <c r="B163" s="2">
        <f>TITRES_STAT!C166</f>
        <v>15</v>
      </c>
      <c r="C163" s="2">
        <f>RSI!I163</f>
        <v>34.975757280721098</v>
      </c>
      <c r="D163" s="2">
        <f>MACD!E163</f>
        <v>-4.7487040134370773E-3</v>
      </c>
      <c r="E163" s="2">
        <f>MACD!F163</f>
        <v>4.2946332692110761E-3</v>
      </c>
      <c r="F163" s="2">
        <f>'Moving Avg'!D163</f>
        <v>5.5459399999999999</v>
      </c>
      <c r="G163" s="2">
        <f>'Moving Avg'!E163</f>
        <v>5.6122899999999998</v>
      </c>
      <c r="H163" s="2">
        <f>'Moving Avg'!F163</f>
        <v>5.6214399999999998</v>
      </c>
      <c r="I163" s="2">
        <f>'Moving Avg'!G163</f>
        <v>5.7012499999999999</v>
      </c>
      <c r="J163" s="2">
        <f>'Moving Avg'!H163</f>
        <v>0</v>
      </c>
      <c r="K163" s="18" t="str">
        <f>OBV!F163</f>
        <v>BEARISH</v>
      </c>
      <c r="L163" s="18" t="str">
        <f>OBV!G163</f>
        <v>WEAK</v>
      </c>
      <c r="M163" s="18" t="str">
        <f>OBV!H163</f>
        <v>CONFIRMED BEARISH</v>
      </c>
      <c r="N163" s="21">
        <f t="shared" si="20"/>
        <v>50</v>
      </c>
      <c r="O163" s="21">
        <f t="shared" si="21"/>
        <v>100</v>
      </c>
      <c r="P163" s="21">
        <f t="shared" si="22"/>
        <v>75</v>
      </c>
      <c r="Q163" s="21">
        <f t="shared" si="23"/>
        <v>0</v>
      </c>
      <c r="R163" s="22">
        <f t="shared" si="24"/>
        <v>63.75</v>
      </c>
      <c r="S163" s="22">
        <f t="shared" si="25"/>
        <v>56.25</v>
      </c>
      <c r="T163" s="22">
        <f t="shared" si="26"/>
        <v>41.25</v>
      </c>
      <c r="U163" s="22">
        <f t="shared" si="27"/>
        <v>56.25</v>
      </c>
      <c r="V163" s="21">
        <f t="shared" si="28"/>
        <v>53.75</v>
      </c>
      <c r="W163" s="21">
        <f t="shared" si="29"/>
        <v>54.375</v>
      </c>
      <c r="X163" s="20"/>
      <c r="Y163" s="20"/>
      <c r="Z163" s="20"/>
    </row>
    <row r="164" spans="1:26" ht="13.5" x14ac:dyDescent="0.25">
      <c r="A164" s="4">
        <f>TITRES_STAT!B167</f>
        <v>42242</v>
      </c>
      <c r="B164" s="2">
        <f>TITRES_STAT!C167</f>
        <v>15.19</v>
      </c>
      <c r="C164" s="2">
        <f>RSI!I164</f>
        <v>43.63972700855151</v>
      </c>
      <c r="D164" s="2">
        <f>MACD!E164</f>
        <v>8.3469601347756495E-3</v>
      </c>
      <c r="E164" s="2">
        <f>MACD!F164</f>
        <v>5.1050986423239915E-3</v>
      </c>
      <c r="F164" s="2">
        <f>'Moving Avg'!D164</f>
        <v>5.5378799999999995</v>
      </c>
      <c r="G164" s="2">
        <f>'Moving Avg'!E164</f>
        <v>5.60093</v>
      </c>
      <c r="H164" s="2">
        <f>'Moving Avg'!F164</f>
        <v>5.6159449999999991</v>
      </c>
      <c r="I164" s="2">
        <f>'Moving Avg'!G164</f>
        <v>5.69686</v>
      </c>
      <c r="J164" s="2">
        <f>'Moving Avg'!H164</f>
        <v>0</v>
      </c>
      <c r="K164" s="18" t="str">
        <f>OBV!F164</f>
        <v>BEARISH</v>
      </c>
      <c r="L164" s="18" t="str">
        <f>OBV!G164</f>
        <v>WEAK</v>
      </c>
      <c r="M164" s="18" t="str">
        <f>OBV!H164</f>
        <v>CONFIRMED BEARISH</v>
      </c>
      <c r="N164" s="21">
        <f t="shared" si="20"/>
        <v>50</v>
      </c>
      <c r="O164" s="21">
        <f t="shared" si="21"/>
        <v>100</v>
      </c>
      <c r="P164" s="21">
        <f t="shared" si="22"/>
        <v>75</v>
      </c>
      <c r="Q164" s="21">
        <f t="shared" si="23"/>
        <v>0</v>
      </c>
      <c r="R164" s="22">
        <f t="shared" si="24"/>
        <v>63.75</v>
      </c>
      <c r="S164" s="22">
        <f t="shared" si="25"/>
        <v>56.25</v>
      </c>
      <c r="T164" s="22">
        <f t="shared" si="26"/>
        <v>41.25</v>
      </c>
      <c r="U164" s="22">
        <f t="shared" si="27"/>
        <v>56.25</v>
      </c>
      <c r="V164" s="21">
        <f t="shared" si="28"/>
        <v>53.75</v>
      </c>
      <c r="W164" s="21">
        <f t="shared" si="29"/>
        <v>54.375</v>
      </c>
      <c r="X164" s="20"/>
      <c r="Y164" s="20"/>
      <c r="Z164" s="20"/>
    </row>
    <row r="165" spans="1:26" ht="13.5" x14ac:dyDescent="0.25">
      <c r="A165" s="4">
        <f>TITRES_STAT!B168</f>
        <v>42243</v>
      </c>
      <c r="B165" s="2">
        <f>TITRES_STAT!C168</f>
        <v>15.19</v>
      </c>
      <c r="C165" s="2">
        <f>RSI!I165</f>
        <v>43.63972700855151</v>
      </c>
      <c r="D165" s="2">
        <f>MACD!E165</f>
        <v>1.980656070520137E-2</v>
      </c>
      <c r="E165" s="2">
        <f>MACD!F165</f>
        <v>8.0453910548994676E-3</v>
      </c>
      <c r="F165" s="2">
        <f>'Moving Avg'!D165</f>
        <v>5.5554800000000002</v>
      </c>
      <c r="G165" s="2">
        <f>'Moving Avg'!E165</f>
        <v>5.5895700000000001</v>
      </c>
      <c r="H165" s="2">
        <f>'Moving Avg'!F165</f>
        <v>5.6104500000000002</v>
      </c>
      <c r="I165" s="2">
        <f>'Moving Avg'!G165</f>
        <v>5.6934539999999991</v>
      </c>
      <c r="J165" s="2">
        <f>'Moving Avg'!H165</f>
        <v>0</v>
      </c>
      <c r="K165" s="18" t="str">
        <f>OBV!F165</f>
        <v>BULLISH</v>
      </c>
      <c r="L165" s="18" t="str">
        <f>OBV!G165</f>
        <v>NEUTRAL</v>
      </c>
      <c r="M165" s="18" t="str">
        <f>OBV!H165</f>
        <v>CONFIRMED BULLISH</v>
      </c>
      <c r="N165" s="21">
        <f t="shared" si="20"/>
        <v>50</v>
      </c>
      <c r="O165" s="21">
        <f t="shared" si="21"/>
        <v>100</v>
      </c>
      <c r="P165" s="21">
        <f t="shared" si="22"/>
        <v>75</v>
      </c>
      <c r="Q165" s="21">
        <f t="shared" si="23"/>
        <v>83.5</v>
      </c>
      <c r="R165" s="22">
        <f t="shared" si="24"/>
        <v>76.275000000000006</v>
      </c>
      <c r="S165" s="22">
        <f t="shared" si="25"/>
        <v>77.125</v>
      </c>
      <c r="T165" s="22">
        <f t="shared" si="26"/>
        <v>78.825000000000003</v>
      </c>
      <c r="U165" s="22">
        <f t="shared" si="27"/>
        <v>77.125</v>
      </c>
      <c r="V165" s="21">
        <f t="shared" si="28"/>
        <v>77.408333333333346</v>
      </c>
      <c r="W165" s="21">
        <f t="shared" si="29"/>
        <v>77.337500000000006</v>
      </c>
      <c r="X165" s="20"/>
      <c r="Y165" s="20"/>
      <c r="Z165" s="20"/>
    </row>
    <row r="166" spans="1:26" ht="13.5" x14ac:dyDescent="0.25">
      <c r="A166" s="4">
        <f>TITRES_STAT!B169</f>
        <v>42244</v>
      </c>
      <c r="B166" s="2">
        <f>TITRES_STAT!C169</f>
        <v>15</v>
      </c>
      <c r="C166" s="2">
        <f>RSI!I166</f>
        <v>37.798715854578809</v>
      </c>
      <c r="D166" s="2">
        <f>MACD!E166</f>
        <v>3.389363738339668E-2</v>
      </c>
      <c r="E166" s="2">
        <f>MACD!F166</f>
        <v>1.3215040320598911E-2</v>
      </c>
      <c r="F166" s="2">
        <f>'Moving Avg'!D166</f>
        <v>5.5408199999999992</v>
      </c>
      <c r="G166" s="2">
        <f>'Moving Avg'!E166</f>
        <v>5.5719700000000003</v>
      </c>
      <c r="H166" s="2">
        <f>'Moving Avg'!F166</f>
        <v>5.6014699999999991</v>
      </c>
      <c r="I166" s="2">
        <f>'Moving Avg'!G166</f>
        <v>5.6879500000000007</v>
      </c>
      <c r="J166" s="2">
        <f>'Moving Avg'!H166</f>
        <v>0</v>
      </c>
      <c r="K166" s="18" t="str">
        <f>OBV!F166</f>
        <v>BEARISH</v>
      </c>
      <c r="L166" s="18" t="str">
        <f>OBV!G166</f>
        <v>NEUTRAL</v>
      </c>
      <c r="M166" s="18" t="str">
        <f>OBV!H166</f>
        <v>CONFIRMED BEARISH</v>
      </c>
      <c r="N166" s="21">
        <f t="shared" si="20"/>
        <v>50</v>
      </c>
      <c r="O166" s="21">
        <f t="shared" si="21"/>
        <v>100</v>
      </c>
      <c r="P166" s="21">
        <f t="shared" si="22"/>
        <v>75</v>
      </c>
      <c r="Q166" s="21">
        <f t="shared" si="23"/>
        <v>16.5</v>
      </c>
      <c r="R166" s="22">
        <f t="shared" si="24"/>
        <v>66.224999999999994</v>
      </c>
      <c r="S166" s="22">
        <f t="shared" si="25"/>
        <v>60.375</v>
      </c>
      <c r="T166" s="22">
        <f t="shared" si="26"/>
        <v>48.674999999999997</v>
      </c>
      <c r="U166" s="22">
        <f t="shared" si="27"/>
        <v>60.375</v>
      </c>
      <c r="V166" s="21">
        <f t="shared" si="28"/>
        <v>58.42499999999999</v>
      </c>
      <c r="W166" s="21">
        <f t="shared" si="29"/>
        <v>58.912499999999994</v>
      </c>
      <c r="X166" s="20"/>
      <c r="Y166" s="20"/>
      <c r="Z166" s="20"/>
    </row>
    <row r="167" spans="1:26" ht="13.5" x14ac:dyDescent="0.25">
      <c r="A167" s="4">
        <f>TITRES_STAT!B170</f>
        <v>42247</v>
      </c>
      <c r="B167" s="2">
        <f>TITRES_STAT!C170</f>
        <v>14.82</v>
      </c>
      <c r="C167" s="2">
        <f>RSI!I167</f>
        <v>33.259162174286701</v>
      </c>
      <c r="D167" s="2">
        <f>MACD!E167</f>
        <v>5.1438855437440978E-2</v>
      </c>
      <c r="E167" s="2">
        <f>MACD!F167</f>
        <v>2.0859803343967327E-2</v>
      </c>
      <c r="F167" s="2">
        <f>'Moving Avg'!D167</f>
        <v>5.513679999999999</v>
      </c>
      <c r="G167" s="2">
        <f>'Moving Avg'!E167</f>
        <v>5.5477700000000008</v>
      </c>
      <c r="H167" s="2">
        <f>'Moving Avg'!F167</f>
        <v>5.5891899999999994</v>
      </c>
      <c r="I167" s="2">
        <f>'Moving Avg'!G167</f>
        <v>5.6800700000000006</v>
      </c>
      <c r="J167" s="2">
        <f>'Moving Avg'!H167</f>
        <v>0</v>
      </c>
      <c r="K167" s="18" t="str">
        <f>OBV!F167</f>
        <v>BEARISH</v>
      </c>
      <c r="L167" s="18" t="str">
        <f>OBV!G167</f>
        <v>NEUTRAL</v>
      </c>
      <c r="M167" s="18" t="str">
        <f>OBV!H167</f>
        <v>CONFIRMED BEARISH</v>
      </c>
      <c r="N167" s="21">
        <f t="shared" si="20"/>
        <v>50</v>
      </c>
      <c r="O167" s="21">
        <f t="shared" si="21"/>
        <v>100</v>
      </c>
      <c r="P167" s="21">
        <f t="shared" si="22"/>
        <v>75</v>
      </c>
      <c r="Q167" s="21">
        <f t="shared" si="23"/>
        <v>16.5</v>
      </c>
      <c r="R167" s="22">
        <f t="shared" si="24"/>
        <v>66.224999999999994</v>
      </c>
      <c r="S167" s="22">
        <f t="shared" si="25"/>
        <v>60.375</v>
      </c>
      <c r="T167" s="22">
        <f t="shared" si="26"/>
        <v>48.674999999999997</v>
      </c>
      <c r="U167" s="22">
        <f t="shared" si="27"/>
        <v>60.375</v>
      </c>
      <c r="V167" s="21">
        <f t="shared" si="28"/>
        <v>58.42499999999999</v>
      </c>
      <c r="W167" s="21">
        <f t="shared" si="29"/>
        <v>58.912499999999994</v>
      </c>
      <c r="X167" s="20"/>
      <c r="Y167" s="20"/>
      <c r="Z167" s="20"/>
    </row>
    <row r="168" spans="1:26" ht="13.5" x14ac:dyDescent="0.25">
      <c r="A168" s="4">
        <f>TITRES_STAT!B171</f>
        <v>42248</v>
      </c>
      <c r="B168" s="2">
        <f>TITRES_STAT!C171</f>
        <v>14.82</v>
      </c>
      <c r="C168" s="2">
        <f>RSI!I168</f>
        <v>33.259162174286701</v>
      </c>
      <c r="D168" s="2">
        <f>MACD!E168</f>
        <v>6.7910592027505601E-2</v>
      </c>
      <c r="E168" s="2">
        <f>MACD!F168</f>
        <v>3.0269961080674986E-2</v>
      </c>
      <c r="F168" s="2">
        <f>'Moving Avg'!D168</f>
        <v>5.5004799999999996</v>
      </c>
      <c r="G168" s="2">
        <f>'Moving Avg'!E168</f>
        <v>5.5232100000000006</v>
      </c>
      <c r="H168" s="2">
        <f>'Moving Avg'!F168</f>
        <v>5.5770900000000001</v>
      </c>
      <c r="I168" s="2">
        <f>'Moving Avg'!G168</f>
        <v>5.6725420000000009</v>
      </c>
      <c r="J168" s="2">
        <f>'Moving Avg'!H168</f>
        <v>0</v>
      </c>
      <c r="K168" s="18" t="str">
        <f>OBV!F168</f>
        <v>BEARISH</v>
      </c>
      <c r="L168" s="18" t="str">
        <f>OBV!G168</f>
        <v>NEUTRAL</v>
      </c>
      <c r="M168" s="18" t="str">
        <f>OBV!H168</f>
        <v>CONFIRMED BEARISH</v>
      </c>
      <c r="N168" s="21">
        <f t="shared" si="20"/>
        <v>50</v>
      </c>
      <c r="O168" s="21">
        <f t="shared" si="21"/>
        <v>100</v>
      </c>
      <c r="P168" s="21">
        <f t="shared" si="22"/>
        <v>75</v>
      </c>
      <c r="Q168" s="21">
        <f t="shared" si="23"/>
        <v>16.5</v>
      </c>
      <c r="R168" s="22">
        <f t="shared" si="24"/>
        <v>66.224999999999994</v>
      </c>
      <c r="S168" s="22">
        <f t="shared" si="25"/>
        <v>60.375</v>
      </c>
      <c r="T168" s="22">
        <f t="shared" si="26"/>
        <v>48.674999999999997</v>
      </c>
      <c r="U168" s="22">
        <f t="shared" si="27"/>
        <v>60.375</v>
      </c>
      <c r="V168" s="21">
        <f t="shared" si="28"/>
        <v>58.42499999999999</v>
      </c>
      <c r="W168" s="21">
        <f t="shared" si="29"/>
        <v>58.912499999999994</v>
      </c>
      <c r="X168" s="20"/>
      <c r="Y168" s="20"/>
      <c r="Z168" s="20"/>
    </row>
    <row r="169" spans="1:26" ht="13.5" x14ac:dyDescent="0.25">
      <c r="A169" s="4">
        <f>TITRES_STAT!B172</f>
        <v>42249</v>
      </c>
      <c r="B169" s="2">
        <f>TITRES_STAT!C172</f>
        <v>14.7</v>
      </c>
      <c r="C169" s="2">
        <f>RSI!I169</f>
        <v>30.433226831524351</v>
      </c>
      <c r="D169" s="2">
        <f>MACD!E169</f>
        <v>7.5392316227384626E-2</v>
      </c>
      <c r="E169" s="2">
        <f>MACD!F169</f>
        <v>3.9294432110016916E-2</v>
      </c>
      <c r="F169" s="2">
        <f>'Moving Avg'!D169</f>
        <v>5.4645399999999995</v>
      </c>
      <c r="G169" s="2">
        <f>'Moving Avg'!E169</f>
        <v>5.5012100000000004</v>
      </c>
      <c r="H169" s="2">
        <f>'Moving Avg'!F169</f>
        <v>5.5673749999999993</v>
      </c>
      <c r="I169" s="2">
        <f>'Moving Avg'!G169</f>
        <v>5.6642040000000007</v>
      </c>
      <c r="J169" s="2">
        <f>'Moving Avg'!H169</f>
        <v>0</v>
      </c>
      <c r="K169" s="18" t="str">
        <f>OBV!F169</f>
        <v>BEARISH</v>
      </c>
      <c r="L169" s="18" t="str">
        <f>OBV!G169</f>
        <v>NEUTRAL</v>
      </c>
      <c r="M169" s="18" t="str">
        <f>OBV!H169</f>
        <v>CONFIRMED BEARISH</v>
      </c>
      <c r="N169" s="21">
        <f t="shared" si="20"/>
        <v>50</v>
      </c>
      <c r="O169" s="21">
        <f t="shared" si="21"/>
        <v>100</v>
      </c>
      <c r="P169" s="21">
        <f t="shared" si="22"/>
        <v>75</v>
      </c>
      <c r="Q169" s="21">
        <f t="shared" si="23"/>
        <v>16.5</v>
      </c>
      <c r="R169" s="22">
        <f t="shared" si="24"/>
        <v>66.224999999999994</v>
      </c>
      <c r="S169" s="22">
        <f t="shared" si="25"/>
        <v>60.375</v>
      </c>
      <c r="T169" s="22">
        <f t="shared" si="26"/>
        <v>48.674999999999997</v>
      </c>
      <c r="U169" s="22">
        <f t="shared" si="27"/>
        <v>60.375</v>
      </c>
      <c r="V169" s="21">
        <f t="shared" si="28"/>
        <v>58.42499999999999</v>
      </c>
      <c r="W169" s="21">
        <f t="shared" si="29"/>
        <v>58.912499999999994</v>
      </c>
      <c r="X169" s="20"/>
      <c r="Y169" s="20"/>
      <c r="Z169" s="20"/>
    </row>
    <row r="170" spans="1:26" ht="13.5" x14ac:dyDescent="0.25">
      <c r="A170" s="4">
        <f>TITRES_STAT!B173</f>
        <v>42250</v>
      </c>
      <c r="B170" s="2">
        <f>TITRES_STAT!C173</f>
        <v>15</v>
      </c>
      <c r="C170" s="2">
        <f>RSI!I170</f>
        <v>43.384463396063381</v>
      </c>
      <c r="D170" s="2">
        <f>MACD!E170</f>
        <v>5.5015407082248835E-2</v>
      </c>
      <c r="E170" s="2">
        <f>MACD!F170</f>
        <v>4.2438627104463306E-2</v>
      </c>
      <c r="F170" s="2">
        <f>'Moving Avg'!D170</f>
        <v>5.4505999999999997</v>
      </c>
      <c r="G170" s="2">
        <f>'Moving Avg'!E170</f>
        <v>5.5030400000000004</v>
      </c>
      <c r="H170" s="2">
        <f>'Moving Avg'!F170</f>
        <v>5.5631599999999981</v>
      </c>
      <c r="I170" s="2">
        <f>'Moving Avg'!G170</f>
        <v>5.6583480000000019</v>
      </c>
      <c r="J170" s="2">
        <f>'Moving Avg'!H170</f>
        <v>0</v>
      </c>
      <c r="K170" s="18" t="str">
        <f>OBV!F170</f>
        <v>BEARISH</v>
      </c>
      <c r="L170" s="18" t="str">
        <f>OBV!G170</f>
        <v>NEUTRAL</v>
      </c>
      <c r="M170" s="18" t="str">
        <f>OBV!H170</f>
        <v>CONFIRMED BEARISH</v>
      </c>
      <c r="N170" s="21">
        <f t="shared" si="20"/>
        <v>50</v>
      </c>
      <c r="O170" s="21">
        <f t="shared" si="21"/>
        <v>100</v>
      </c>
      <c r="P170" s="21">
        <f t="shared" si="22"/>
        <v>75</v>
      </c>
      <c r="Q170" s="21">
        <f t="shared" si="23"/>
        <v>16.5</v>
      </c>
      <c r="R170" s="22">
        <f t="shared" si="24"/>
        <v>66.224999999999994</v>
      </c>
      <c r="S170" s="22">
        <f t="shared" si="25"/>
        <v>60.375</v>
      </c>
      <c r="T170" s="22">
        <f t="shared" si="26"/>
        <v>48.674999999999997</v>
      </c>
      <c r="U170" s="22">
        <f t="shared" si="27"/>
        <v>60.375</v>
      </c>
      <c r="V170" s="21">
        <f t="shared" si="28"/>
        <v>58.42499999999999</v>
      </c>
      <c r="W170" s="21">
        <f t="shared" si="29"/>
        <v>58.912499999999994</v>
      </c>
      <c r="X170" s="20"/>
      <c r="Y170" s="20"/>
      <c r="Z170" s="20"/>
    </row>
    <row r="171" spans="1:26" ht="13.5" x14ac:dyDescent="0.25">
      <c r="A171" s="4">
        <f>TITRES_STAT!B174</f>
        <v>42251</v>
      </c>
      <c r="B171" s="2">
        <f>TITRES_STAT!C174</f>
        <v>15.1</v>
      </c>
      <c r="C171" s="2">
        <f>RSI!I171</f>
        <v>46.934092948300339</v>
      </c>
      <c r="D171" s="2">
        <f>MACD!E171</f>
        <v>4.9588878184125385E-2</v>
      </c>
      <c r="E171" s="2">
        <f>MACD!F171</f>
        <v>4.3868677320395719E-2</v>
      </c>
      <c r="F171" s="2">
        <f>'Moving Avg'!D171</f>
        <v>5.4579399999999989</v>
      </c>
      <c r="G171" s="2">
        <f>'Moving Avg'!E171</f>
        <v>5.4993800000000004</v>
      </c>
      <c r="H171" s="2">
        <f>'Moving Avg'!F171</f>
        <v>5.5607799999999994</v>
      </c>
      <c r="I171" s="2">
        <f>'Moving Avg'!G171</f>
        <v>5.6532260000000019</v>
      </c>
      <c r="J171" s="2">
        <f>'Moving Avg'!H171</f>
        <v>0</v>
      </c>
      <c r="K171" s="18" t="str">
        <f>OBV!F171</f>
        <v>BULLISH</v>
      </c>
      <c r="L171" s="18" t="str">
        <f>OBV!G171</f>
        <v>NEUTRAL</v>
      </c>
      <c r="M171" s="18" t="str">
        <f>OBV!H171</f>
        <v>CONFIRMED BULLISH</v>
      </c>
      <c r="N171" s="21">
        <f t="shared" si="20"/>
        <v>50</v>
      </c>
      <c r="O171" s="21">
        <f t="shared" si="21"/>
        <v>100</v>
      </c>
      <c r="P171" s="21">
        <f t="shared" si="22"/>
        <v>75</v>
      </c>
      <c r="Q171" s="21">
        <f t="shared" si="23"/>
        <v>83.5</v>
      </c>
      <c r="R171" s="22">
        <f t="shared" si="24"/>
        <v>76.275000000000006</v>
      </c>
      <c r="S171" s="22">
        <f t="shared" si="25"/>
        <v>77.125</v>
      </c>
      <c r="T171" s="22">
        <f t="shared" si="26"/>
        <v>78.825000000000003</v>
      </c>
      <c r="U171" s="22">
        <f t="shared" si="27"/>
        <v>77.125</v>
      </c>
      <c r="V171" s="21">
        <f t="shared" si="28"/>
        <v>77.408333333333346</v>
      </c>
      <c r="W171" s="21">
        <f t="shared" si="29"/>
        <v>77.337500000000006</v>
      </c>
      <c r="X171" s="20"/>
      <c r="Y171" s="20"/>
      <c r="Z171" s="20"/>
    </row>
    <row r="172" spans="1:26" ht="13.5" x14ac:dyDescent="0.25">
      <c r="A172" s="4">
        <f>TITRES_STAT!B175</f>
        <v>42254</v>
      </c>
      <c r="B172" s="2">
        <f>TITRES_STAT!C175</f>
        <v>15.1</v>
      </c>
      <c r="C172" s="2">
        <f>RSI!I172</f>
        <v>46.934092948300339</v>
      </c>
      <c r="D172" s="2">
        <f>MACD!E172</f>
        <v>4.4635456646459737E-2</v>
      </c>
      <c r="E172" s="2">
        <f>MACD!F172</f>
        <v>4.4022033185608524E-2</v>
      </c>
      <c r="F172" s="2">
        <f>'Moving Avg'!D172</f>
        <v>5.4784799999999994</v>
      </c>
      <c r="G172" s="2">
        <f>'Moving Avg'!E172</f>
        <v>5.4960800000000001</v>
      </c>
      <c r="H172" s="2">
        <f>'Moving Avg'!F172</f>
        <v>5.5583999999999998</v>
      </c>
      <c r="I172" s="2">
        <f>'Moving Avg'!G172</f>
        <v>5.6481040000000027</v>
      </c>
      <c r="J172" s="2">
        <f>'Moving Avg'!H172</f>
        <v>0</v>
      </c>
      <c r="K172" s="18" t="str">
        <f>OBV!F172</f>
        <v>BULLISH</v>
      </c>
      <c r="L172" s="18" t="str">
        <f>OBV!G172</f>
        <v>NEUTRAL</v>
      </c>
      <c r="M172" s="18" t="str">
        <f>OBV!H172</f>
        <v>CONFIRMED BULLISH</v>
      </c>
      <c r="N172" s="21">
        <f t="shared" si="20"/>
        <v>50</v>
      </c>
      <c r="O172" s="21">
        <f t="shared" si="21"/>
        <v>100</v>
      </c>
      <c r="P172" s="21">
        <f t="shared" si="22"/>
        <v>75</v>
      </c>
      <c r="Q172" s="21">
        <f t="shared" si="23"/>
        <v>83.5</v>
      </c>
      <c r="R172" s="22">
        <f t="shared" si="24"/>
        <v>76.275000000000006</v>
      </c>
      <c r="S172" s="22">
        <f t="shared" si="25"/>
        <v>77.125</v>
      </c>
      <c r="T172" s="22">
        <f t="shared" si="26"/>
        <v>78.825000000000003</v>
      </c>
      <c r="U172" s="22">
        <f t="shared" si="27"/>
        <v>77.125</v>
      </c>
      <c r="V172" s="21">
        <f t="shared" si="28"/>
        <v>77.408333333333346</v>
      </c>
      <c r="W172" s="21">
        <f t="shared" si="29"/>
        <v>77.337500000000006</v>
      </c>
      <c r="X172" s="20"/>
      <c r="Y172" s="20"/>
      <c r="Z172" s="20"/>
    </row>
    <row r="173" spans="1:26" ht="13.5" x14ac:dyDescent="0.25">
      <c r="A173" s="4">
        <f>TITRES_STAT!B176</f>
        <v>42255</v>
      </c>
      <c r="B173" s="2">
        <f>TITRES_STAT!C176</f>
        <v>15.1</v>
      </c>
      <c r="C173" s="2">
        <f>RSI!I173</f>
        <v>46.934092948300346</v>
      </c>
      <c r="D173" s="2">
        <f>MACD!E173</f>
        <v>2.9898896106733908E-2</v>
      </c>
      <c r="E173" s="2">
        <f>MACD!F173</f>
        <v>4.1197405769833606E-2</v>
      </c>
      <c r="F173" s="2">
        <f>'Moving Avg'!D173</f>
        <v>5.4990199999999998</v>
      </c>
      <c r="G173" s="2">
        <f>'Moving Avg'!E173</f>
        <v>5.4997499999999997</v>
      </c>
      <c r="H173" s="2">
        <f>'Moving Avg'!F173</f>
        <v>5.5560199999999993</v>
      </c>
      <c r="I173" s="2">
        <f>'Moving Avg'!G173</f>
        <v>5.6431240000000029</v>
      </c>
      <c r="J173" s="2">
        <f>'Moving Avg'!H173</f>
        <v>0</v>
      </c>
      <c r="K173" s="18" t="str">
        <f>OBV!F173</f>
        <v>BULLISH</v>
      </c>
      <c r="L173" s="18" t="str">
        <f>OBV!G173</f>
        <v>NEUTRAL</v>
      </c>
      <c r="M173" s="18" t="str">
        <f>OBV!H173</f>
        <v>CONFIRMED BULLISH</v>
      </c>
      <c r="N173" s="21">
        <f t="shared" si="20"/>
        <v>50</v>
      </c>
      <c r="O173" s="21">
        <f t="shared" si="21"/>
        <v>100</v>
      </c>
      <c r="P173" s="21">
        <f t="shared" si="22"/>
        <v>75</v>
      </c>
      <c r="Q173" s="21">
        <f t="shared" si="23"/>
        <v>83.5</v>
      </c>
      <c r="R173" s="22">
        <f t="shared" si="24"/>
        <v>76.275000000000006</v>
      </c>
      <c r="S173" s="22">
        <f t="shared" si="25"/>
        <v>77.125</v>
      </c>
      <c r="T173" s="22">
        <f t="shared" si="26"/>
        <v>78.825000000000003</v>
      </c>
      <c r="U173" s="22">
        <f t="shared" si="27"/>
        <v>77.125</v>
      </c>
      <c r="V173" s="21">
        <f t="shared" si="28"/>
        <v>77.408333333333346</v>
      </c>
      <c r="W173" s="21">
        <f t="shared" si="29"/>
        <v>77.337500000000006</v>
      </c>
      <c r="X173" s="20"/>
      <c r="Y173" s="20"/>
      <c r="Z173" s="20"/>
    </row>
    <row r="174" spans="1:26" ht="13.5" x14ac:dyDescent="0.25">
      <c r="A174" s="4">
        <f>TITRES_STAT!B177</f>
        <v>42256</v>
      </c>
      <c r="B174" s="2">
        <f>TITRES_STAT!C177</f>
        <v>15.1</v>
      </c>
      <c r="C174" s="2">
        <f>RSI!I174</f>
        <v>46.934092948300346</v>
      </c>
      <c r="D174" s="2">
        <f>MACD!E174</f>
        <v>2.831727293621622E-2</v>
      </c>
      <c r="E174" s="2">
        <f>MACD!F174</f>
        <v>3.862137920311013E-2</v>
      </c>
      <c r="F174" s="2">
        <f>'Moving Avg'!D174</f>
        <v>5.5283599999999993</v>
      </c>
      <c r="G174" s="2">
        <f>'Moving Avg'!E174</f>
        <v>5.4964499999999994</v>
      </c>
      <c r="H174" s="2">
        <f>'Moving Avg'!F174</f>
        <v>5.5486899999999997</v>
      </c>
      <c r="I174" s="2">
        <f>'Moving Avg'!G174</f>
        <v>5.638074000000004</v>
      </c>
      <c r="J174" s="2">
        <f>'Moving Avg'!H174</f>
        <v>0</v>
      </c>
      <c r="K174" s="18" t="str">
        <f>OBV!F174</f>
        <v>BULLISH</v>
      </c>
      <c r="L174" s="18" t="str">
        <f>OBV!G174</f>
        <v>NEUTRAL</v>
      </c>
      <c r="M174" s="18" t="str">
        <f>OBV!H174</f>
        <v>CONFIRMED BULLISH</v>
      </c>
      <c r="N174" s="21">
        <f t="shared" si="20"/>
        <v>50</v>
      </c>
      <c r="O174" s="21">
        <f t="shared" si="21"/>
        <v>100</v>
      </c>
      <c r="P174" s="21">
        <f t="shared" si="22"/>
        <v>75</v>
      </c>
      <c r="Q174" s="21">
        <f t="shared" si="23"/>
        <v>83.5</v>
      </c>
      <c r="R174" s="22">
        <f t="shared" si="24"/>
        <v>76.275000000000006</v>
      </c>
      <c r="S174" s="22">
        <f t="shared" si="25"/>
        <v>77.125</v>
      </c>
      <c r="T174" s="22">
        <f t="shared" si="26"/>
        <v>78.825000000000003</v>
      </c>
      <c r="U174" s="22">
        <f t="shared" si="27"/>
        <v>77.125</v>
      </c>
      <c r="V174" s="21">
        <f t="shared" si="28"/>
        <v>77.408333333333346</v>
      </c>
      <c r="W174" s="21">
        <f t="shared" si="29"/>
        <v>77.337500000000006</v>
      </c>
      <c r="X174" s="20"/>
      <c r="Y174" s="20"/>
      <c r="Z174" s="20"/>
    </row>
    <row r="175" spans="1:26" ht="13.5" x14ac:dyDescent="0.25">
      <c r="A175" s="4">
        <f>TITRES_STAT!B178</f>
        <v>42257</v>
      </c>
      <c r="B175" s="2">
        <f>TITRES_STAT!C178</f>
        <v>15.1</v>
      </c>
      <c r="C175" s="2">
        <f>RSI!I175</f>
        <v>46.934092948300339</v>
      </c>
      <c r="D175" s="2">
        <f>MACD!E175</f>
        <v>2.7131473894514535E-2</v>
      </c>
      <c r="E175" s="2">
        <f>MACD!F175</f>
        <v>3.632339814139101E-2</v>
      </c>
      <c r="F175" s="2">
        <f>'Moving Avg'!D175</f>
        <v>5.5357000000000003</v>
      </c>
      <c r="G175" s="2">
        <f>'Moving Avg'!E175</f>
        <v>5.4931499999999991</v>
      </c>
      <c r="H175" s="2">
        <f>'Moving Avg'!F175</f>
        <v>5.5413600000000001</v>
      </c>
      <c r="I175" s="2">
        <f>'Moving Avg'!G175</f>
        <v>5.6331640000000043</v>
      </c>
      <c r="J175" s="2">
        <f>'Moving Avg'!H175</f>
        <v>0</v>
      </c>
      <c r="K175" s="18" t="str">
        <f>OBV!F175</f>
        <v>BULLISH</v>
      </c>
      <c r="L175" s="18" t="str">
        <f>OBV!G175</f>
        <v>NEUTRAL</v>
      </c>
      <c r="M175" s="18" t="str">
        <f>OBV!H175</f>
        <v>CONFIRMED BULLISH</v>
      </c>
      <c r="N175" s="21">
        <f t="shared" si="20"/>
        <v>50</v>
      </c>
      <c r="O175" s="21">
        <f t="shared" si="21"/>
        <v>100</v>
      </c>
      <c r="P175" s="21">
        <f t="shared" si="22"/>
        <v>75</v>
      </c>
      <c r="Q175" s="21">
        <f t="shared" si="23"/>
        <v>83.5</v>
      </c>
      <c r="R175" s="22">
        <f t="shared" si="24"/>
        <v>76.275000000000006</v>
      </c>
      <c r="S175" s="22">
        <f t="shared" si="25"/>
        <v>77.125</v>
      </c>
      <c r="T175" s="22">
        <f t="shared" si="26"/>
        <v>78.825000000000003</v>
      </c>
      <c r="U175" s="22">
        <f t="shared" si="27"/>
        <v>77.125</v>
      </c>
      <c r="V175" s="21">
        <f t="shared" si="28"/>
        <v>77.408333333333346</v>
      </c>
      <c r="W175" s="21">
        <f t="shared" si="29"/>
        <v>77.337500000000006</v>
      </c>
      <c r="X175" s="20"/>
      <c r="Y175" s="20"/>
      <c r="Z175" s="20"/>
    </row>
    <row r="176" spans="1:26" ht="13.5" x14ac:dyDescent="0.25">
      <c r="A176" s="4">
        <f>TITRES_STAT!B179</f>
        <v>42258</v>
      </c>
      <c r="B176" s="2">
        <f>TITRES_STAT!C179</f>
        <v>15.1</v>
      </c>
      <c r="C176" s="2">
        <f>RSI!I176</f>
        <v>46.934092948300346</v>
      </c>
      <c r="D176" s="2">
        <f>MACD!E176</f>
        <v>1.5546229928572686E-2</v>
      </c>
      <c r="E176" s="2">
        <f>MACD!F176</f>
        <v>3.2167964498827348E-2</v>
      </c>
      <c r="F176" s="2">
        <f>'Moving Avg'!D176</f>
        <v>5.5357000000000003</v>
      </c>
      <c r="G176" s="2">
        <f>'Moving Avg'!E176</f>
        <v>5.4968199999999987</v>
      </c>
      <c r="H176" s="2">
        <f>'Moving Avg'!F176</f>
        <v>5.5343950000000017</v>
      </c>
      <c r="I176" s="2">
        <f>'Moving Avg'!G176</f>
        <v>5.6279020000000024</v>
      </c>
      <c r="J176" s="2">
        <f>'Moving Avg'!H176</f>
        <v>0</v>
      </c>
      <c r="K176" s="18" t="str">
        <f>OBV!F176</f>
        <v>NEUTRAL</v>
      </c>
      <c r="L176" s="18" t="str">
        <f>OBV!G176</f>
        <v>NEUTRAL</v>
      </c>
      <c r="M176" s="18" t="str">
        <f>OBV!H176</f>
        <v>NEUTRAL</v>
      </c>
      <c r="N176" s="21">
        <f t="shared" si="20"/>
        <v>50</v>
      </c>
      <c r="O176" s="21">
        <f t="shared" si="21"/>
        <v>100</v>
      </c>
      <c r="P176" s="21">
        <f t="shared" si="22"/>
        <v>75</v>
      </c>
      <c r="Q176" s="21">
        <f t="shared" si="23"/>
        <v>33</v>
      </c>
      <c r="R176" s="22">
        <f t="shared" si="24"/>
        <v>68.7</v>
      </c>
      <c r="S176" s="22">
        <f t="shared" si="25"/>
        <v>64.5</v>
      </c>
      <c r="T176" s="22">
        <f t="shared" si="26"/>
        <v>56.1</v>
      </c>
      <c r="U176" s="22">
        <f t="shared" si="27"/>
        <v>64.5</v>
      </c>
      <c r="V176" s="21">
        <f t="shared" si="28"/>
        <v>63.099999999999994</v>
      </c>
      <c r="W176" s="21">
        <f t="shared" si="29"/>
        <v>63.449999999999996</v>
      </c>
      <c r="X176" s="20"/>
      <c r="Y176" s="20"/>
      <c r="Z176" s="20"/>
    </row>
    <row r="177" spans="1:26" ht="13.5" x14ac:dyDescent="0.25">
      <c r="A177" s="4">
        <f>TITRES_STAT!B180</f>
        <v>42261</v>
      </c>
      <c r="B177" s="2">
        <f>TITRES_STAT!C180</f>
        <v>15.1</v>
      </c>
      <c r="C177" s="2">
        <f>RSI!I177</f>
        <v>46.934092948300353</v>
      </c>
      <c r="D177" s="2">
        <f>MACD!E177</f>
        <v>-4.2797729499133297E-3</v>
      </c>
      <c r="E177" s="2">
        <f>MACD!F177</f>
        <v>2.4878417009079213E-2</v>
      </c>
      <c r="F177" s="2">
        <f>'Moving Avg'!D177</f>
        <v>5.5357000000000003</v>
      </c>
      <c r="G177" s="2">
        <f>'Moving Avg'!E177</f>
        <v>5.5070899999999989</v>
      </c>
      <c r="H177" s="2">
        <f>'Moving Avg'!F177</f>
        <v>5.5274300000000016</v>
      </c>
      <c r="I177" s="2">
        <f>'Moving Avg'!G177</f>
        <v>5.6227100000000032</v>
      </c>
      <c r="J177" s="2">
        <f>'Moving Avg'!H177</f>
        <v>0</v>
      </c>
      <c r="K177" s="18" t="str">
        <f>OBV!F177</f>
        <v>NEUTRAL</v>
      </c>
      <c r="L177" s="18" t="str">
        <f>OBV!G177</f>
        <v>NEUTRAL</v>
      </c>
      <c r="M177" s="18" t="str">
        <f>OBV!H177</f>
        <v>NEUTRAL</v>
      </c>
      <c r="N177" s="21">
        <f t="shared" si="20"/>
        <v>50</v>
      </c>
      <c r="O177" s="21">
        <f t="shared" si="21"/>
        <v>100</v>
      </c>
      <c r="P177" s="21">
        <f t="shared" si="22"/>
        <v>75</v>
      </c>
      <c r="Q177" s="21">
        <f t="shared" si="23"/>
        <v>33</v>
      </c>
      <c r="R177" s="22">
        <f t="shared" si="24"/>
        <v>68.7</v>
      </c>
      <c r="S177" s="22">
        <f t="shared" si="25"/>
        <v>64.5</v>
      </c>
      <c r="T177" s="22">
        <f t="shared" si="26"/>
        <v>56.1</v>
      </c>
      <c r="U177" s="22">
        <f t="shared" si="27"/>
        <v>64.5</v>
      </c>
      <c r="V177" s="21">
        <f t="shared" si="28"/>
        <v>63.099999999999994</v>
      </c>
      <c r="W177" s="21">
        <f t="shared" si="29"/>
        <v>63.449999999999996</v>
      </c>
      <c r="X177" s="20"/>
      <c r="Y177" s="20"/>
      <c r="Z177" s="20"/>
    </row>
    <row r="178" spans="1:26" ht="13.5" x14ac:dyDescent="0.25">
      <c r="A178" s="4">
        <f>TITRES_STAT!B181</f>
        <v>42262</v>
      </c>
      <c r="B178" s="2">
        <f>TITRES_STAT!C181</f>
        <v>15.1</v>
      </c>
      <c r="C178" s="2">
        <f>RSI!I178</f>
        <v>46.934092948300353</v>
      </c>
      <c r="D178" s="2">
        <f>MACD!E178</f>
        <v>-2.093456411738881E-2</v>
      </c>
      <c r="E178" s="2">
        <f>MACD!F178</f>
        <v>1.5715820783785608E-2</v>
      </c>
      <c r="F178" s="2">
        <f>'Moving Avg'!D178</f>
        <v>5.5357000000000003</v>
      </c>
      <c r="G178" s="2">
        <f>'Moving Avg'!E178</f>
        <v>5.5173599999999992</v>
      </c>
      <c r="H178" s="2">
        <f>'Moving Avg'!F178</f>
        <v>5.520285000000003</v>
      </c>
      <c r="I178" s="2">
        <f>'Moving Avg'!G178</f>
        <v>5.6175880000000014</v>
      </c>
      <c r="J178" s="2">
        <f>'Moving Avg'!H178</f>
        <v>0</v>
      </c>
      <c r="K178" s="18" t="str">
        <f>OBV!F178</f>
        <v>NEUTRAL</v>
      </c>
      <c r="L178" s="18" t="str">
        <f>OBV!G178</f>
        <v>NEUTRAL</v>
      </c>
      <c r="M178" s="18" t="str">
        <f>OBV!H178</f>
        <v>NEUTRAL</v>
      </c>
      <c r="N178" s="21">
        <f t="shared" si="20"/>
        <v>50</v>
      </c>
      <c r="O178" s="21">
        <f t="shared" si="21"/>
        <v>100</v>
      </c>
      <c r="P178" s="21">
        <f t="shared" si="22"/>
        <v>75</v>
      </c>
      <c r="Q178" s="21">
        <f t="shared" si="23"/>
        <v>33</v>
      </c>
      <c r="R178" s="22">
        <f t="shared" si="24"/>
        <v>68.7</v>
      </c>
      <c r="S178" s="22">
        <f t="shared" si="25"/>
        <v>64.5</v>
      </c>
      <c r="T178" s="22">
        <f t="shared" si="26"/>
        <v>56.1</v>
      </c>
      <c r="U178" s="22">
        <f t="shared" si="27"/>
        <v>64.5</v>
      </c>
      <c r="V178" s="21">
        <f t="shared" si="28"/>
        <v>63.099999999999994</v>
      </c>
      <c r="W178" s="21">
        <f t="shared" si="29"/>
        <v>63.449999999999996</v>
      </c>
      <c r="X178" s="20"/>
      <c r="Y178" s="20"/>
      <c r="Z178" s="20"/>
    </row>
    <row r="179" spans="1:26" ht="13.5" x14ac:dyDescent="0.25">
      <c r="A179" s="4">
        <f>TITRES_STAT!B182</f>
        <v>42263</v>
      </c>
      <c r="B179" s="2">
        <f>TITRES_STAT!C182</f>
        <v>14.99</v>
      </c>
      <c r="C179" s="2">
        <f>RSI!I179</f>
        <v>41.724206503392338</v>
      </c>
      <c r="D179" s="2">
        <f>MACD!E179</f>
        <v>-3.8691627691708419E-2</v>
      </c>
      <c r="E179" s="2">
        <f>MACD!F179</f>
        <v>4.8343310886868017E-3</v>
      </c>
      <c r="F179" s="2">
        <f>'Moving Avg'!D179</f>
        <v>5.5276200000000006</v>
      </c>
      <c r="G179" s="2">
        <f>'Moving Avg'!E179</f>
        <v>5.5279899999999991</v>
      </c>
      <c r="H179" s="2">
        <f>'Moving Avg'!F179</f>
        <v>5.5146000000000024</v>
      </c>
      <c r="I179" s="2">
        <f>'Moving Avg'!G179</f>
        <v>5.6120100000000015</v>
      </c>
      <c r="J179" s="2">
        <f>'Moving Avg'!H179</f>
        <v>0</v>
      </c>
      <c r="K179" s="18" t="str">
        <f>OBV!F179</f>
        <v>BEARISH</v>
      </c>
      <c r="L179" s="18" t="str">
        <f>OBV!G179</f>
        <v>WEAK</v>
      </c>
      <c r="M179" s="18" t="str">
        <f>OBV!H179</f>
        <v>CONFIRMED BEARISH</v>
      </c>
      <c r="N179" s="21">
        <f t="shared" si="20"/>
        <v>50</v>
      </c>
      <c r="O179" s="21">
        <f t="shared" si="21"/>
        <v>100</v>
      </c>
      <c r="P179" s="21">
        <f t="shared" si="22"/>
        <v>75</v>
      </c>
      <c r="Q179" s="21">
        <f t="shared" si="23"/>
        <v>0</v>
      </c>
      <c r="R179" s="22">
        <f t="shared" si="24"/>
        <v>63.75</v>
      </c>
      <c r="S179" s="22">
        <f t="shared" si="25"/>
        <v>56.25</v>
      </c>
      <c r="T179" s="22">
        <f t="shared" si="26"/>
        <v>41.25</v>
      </c>
      <c r="U179" s="22">
        <f t="shared" si="27"/>
        <v>56.25</v>
      </c>
      <c r="V179" s="21">
        <f t="shared" si="28"/>
        <v>53.75</v>
      </c>
      <c r="W179" s="21">
        <f t="shared" si="29"/>
        <v>54.375</v>
      </c>
      <c r="X179" s="20"/>
      <c r="Y179" s="20"/>
      <c r="Z179" s="20"/>
    </row>
    <row r="180" spans="1:26" ht="13.5" x14ac:dyDescent="0.25">
      <c r="A180" s="4">
        <f>TITRES_STAT!B183</f>
        <v>42264</v>
      </c>
      <c r="B180" s="2">
        <f>TITRES_STAT!C183</f>
        <v>14.99</v>
      </c>
      <c r="C180" s="2">
        <f>RSI!I180</f>
        <v>41.724206503392331</v>
      </c>
      <c r="D180" s="2">
        <f>MACD!E180</f>
        <v>-3.6451245846040869E-2</v>
      </c>
      <c r="E180" s="2">
        <f>MACD!F180</f>
        <v>-3.4227842982587323E-3</v>
      </c>
      <c r="F180" s="2">
        <f>'Moving Avg'!D180</f>
        <v>5.519540000000001</v>
      </c>
      <c r="G180" s="2">
        <f>'Moving Avg'!E180</f>
        <v>5.5276199999999998</v>
      </c>
      <c r="H180" s="2">
        <f>'Moving Avg'!F180</f>
        <v>5.5153300000000023</v>
      </c>
      <c r="I180" s="2">
        <f>'Moving Avg'!G180</f>
        <v>5.6064319999999999</v>
      </c>
      <c r="J180" s="2">
        <f>'Moving Avg'!H180</f>
        <v>0</v>
      </c>
      <c r="K180" s="18" t="str">
        <f>OBV!F180</f>
        <v>BEARISH</v>
      </c>
      <c r="L180" s="18" t="str">
        <f>OBV!G180</f>
        <v>WEAK</v>
      </c>
      <c r="M180" s="18" t="str">
        <f>OBV!H180</f>
        <v>CONFIRMED BEARISH</v>
      </c>
      <c r="N180" s="21">
        <f t="shared" si="20"/>
        <v>50</v>
      </c>
      <c r="O180" s="21">
        <f t="shared" si="21"/>
        <v>100</v>
      </c>
      <c r="P180" s="21">
        <f t="shared" si="22"/>
        <v>75</v>
      </c>
      <c r="Q180" s="21">
        <f t="shared" si="23"/>
        <v>0</v>
      </c>
      <c r="R180" s="22">
        <f t="shared" si="24"/>
        <v>63.75</v>
      </c>
      <c r="S180" s="22">
        <f t="shared" si="25"/>
        <v>56.25</v>
      </c>
      <c r="T180" s="22">
        <f t="shared" si="26"/>
        <v>41.25</v>
      </c>
      <c r="U180" s="22">
        <f t="shared" si="27"/>
        <v>56.25</v>
      </c>
      <c r="V180" s="21">
        <f t="shared" si="28"/>
        <v>53.75</v>
      </c>
      <c r="W180" s="21">
        <f t="shared" si="29"/>
        <v>54.375</v>
      </c>
      <c r="X180" s="20"/>
      <c r="Y180" s="20"/>
      <c r="Z180" s="20"/>
    </row>
    <row r="181" spans="1:26" ht="13.5" x14ac:dyDescent="0.25">
      <c r="A181" s="4">
        <f>TITRES_STAT!B184</f>
        <v>42265</v>
      </c>
      <c r="B181" s="2">
        <f>TITRES_STAT!C184</f>
        <v>14.99</v>
      </c>
      <c r="C181" s="2">
        <f>RSI!I181</f>
        <v>41.724206503392331</v>
      </c>
      <c r="D181" s="2">
        <f>MACD!E181</f>
        <v>-2.8592243022842467E-2</v>
      </c>
      <c r="E181" s="2">
        <f>MACD!F181</f>
        <v>-8.4566760431754803E-3</v>
      </c>
      <c r="F181" s="2">
        <f>'Moving Avg'!D181</f>
        <v>5.5114600000000005</v>
      </c>
      <c r="G181" s="2">
        <f>'Moving Avg'!E181</f>
        <v>5.5235799999999999</v>
      </c>
      <c r="H181" s="2">
        <f>'Moving Avg'!F181</f>
        <v>5.5114800000000015</v>
      </c>
      <c r="I181" s="2">
        <f>'Moving Avg'!G181</f>
        <v>5.6008539999999991</v>
      </c>
      <c r="J181" s="2">
        <f>'Moving Avg'!H181</f>
        <v>0</v>
      </c>
      <c r="K181" s="18" t="str">
        <f>OBV!F181</f>
        <v>BEARISH</v>
      </c>
      <c r="L181" s="18" t="str">
        <f>OBV!G181</f>
        <v>WEAK</v>
      </c>
      <c r="M181" s="18" t="str">
        <f>OBV!H181</f>
        <v>CONFIRMED BEARISH</v>
      </c>
      <c r="N181" s="21">
        <f t="shared" si="20"/>
        <v>50</v>
      </c>
      <c r="O181" s="21">
        <f t="shared" si="21"/>
        <v>100</v>
      </c>
      <c r="P181" s="21">
        <f t="shared" si="22"/>
        <v>75</v>
      </c>
      <c r="Q181" s="21">
        <f t="shared" si="23"/>
        <v>0</v>
      </c>
      <c r="R181" s="22">
        <f t="shared" si="24"/>
        <v>63.75</v>
      </c>
      <c r="S181" s="22">
        <f t="shared" si="25"/>
        <v>56.25</v>
      </c>
      <c r="T181" s="22">
        <f t="shared" si="26"/>
        <v>41.25</v>
      </c>
      <c r="U181" s="22">
        <f t="shared" si="27"/>
        <v>56.25</v>
      </c>
      <c r="V181" s="21">
        <f t="shared" si="28"/>
        <v>53.75</v>
      </c>
      <c r="W181" s="21">
        <f t="shared" si="29"/>
        <v>54.375</v>
      </c>
      <c r="X181" s="20"/>
      <c r="Y181" s="20"/>
      <c r="Z181" s="20"/>
    </row>
    <row r="182" spans="1:26" ht="13.5" x14ac:dyDescent="0.25">
      <c r="A182" s="4">
        <f>TITRES_STAT!B185</f>
        <v>42268</v>
      </c>
      <c r="B182" s="2">
        <f>TITRES_STAT!C185</f>
        <v>14.99</v>
      </c>
      <c r="C182" s="2">
        <f>RSI!I182</f>
        <v>41.724206503392338</v>
      </c>
      <c r="D182" s="2">
        <f>MACD!E182</f>
        <v>-2.1648668240874969E-2</v>
      </c>
      <c r="E182" s="2">
        <f>MACD!F182</f>
        <v>-1.1095074482715378E-2</v>
      </c>
      <c r="F182" s="2">
        <f>'Moving Avg'!D182</f>
        <v>5.5033799999999999</v>
      </c>
      <c r="G182" s="2">
        <f>'Moving Avg'!E182</f>
        <v>5.5195400000000001</v>
      </c>
      <c r="H182" s="2">
        <f>'Moving Avg'!F182</f>
        <v>5.507810000000001</v>
      </c>
      <c r="I182" s="2">
        <f>'Moving Avg'!G182</f>
        <v>5.5955579999999987</v>
      </c>
      <c r="J182" s="2">
        <f>'Moving Avg'!H182</f>
        <v>0</v>
      </c>
      <c r="K182" s="18" t="str">
        <f>OBV!F182</f>
        <v>BEARISH</v>
      </c>
      <c r="L182" s="18" t="str">
        <f>OBV!G182</f>
        <v>WEAK</v>
      </c>
      <c r="M182" s="18" t="str">
        <f>OBV!H182</f>
        <v>CONFIRMED BEARISH</v>
      </c>
      <c r="N182" s="21">
        <f t="shared" si="20"/>
        <v>50</v>
      </c>
      <c r="O182" s="21">
        <f t="shared" si="21"/>
        <v>100</v>
      </c>
      <c r="P182" s="21">
        <f t="shared" si="22"/>
        <v>75</v>
      </c>
      <c r="Q182" s="21">
        <f t="shared" si="23"/>
        <v>0</v>
      </c>
      <c r="R182" s="22">
        <f t="shared" si="24"/>
        <v>63.75</v>
      </c>
      <c r="S182" s="22">
        <f t="shared" si="25"/>
        <v>56.25</v>
      </c>
      <c r="T182" s="22">
        <f t="shared" si="26"/>
        <v>41.25</v>
      </c>
      <c r="U182" s="22">
        <f t="shared" si="27"/>
        <v>56.25</v>
      </c>
      <c r="V182" s="21">
        <f t="shared" si="28"/>
        <v>53.75</v>
      </c>
      <c r="W182" s="21">
        <f t="shared" si="29"/>
        <v>54.375</v>
      </c>
      <c r="X182" s="20"/>
      <c r="Y182" s="20"/>
      <c r="Z182" s="20"/>
    </row>
    <row r="183" spans="1:26" ht="13.5" x14ac:dyDescent="0.25">
      <c r="A183" s="4">
        <f>TITRES_STAT!B186</f>
        <v>42269</v>
      </c>
      <c r="B183" s="2">
        <f>TITRES_STAT!C186</f>
        <v>14.89</v>
      </c>
      <c r="C183" s="2">
        <f>RSI!I183</f>
        <v>36.752906504205029</v>
      </c>
      <c r="D183" s="2">
        <f>MACD!E183</f>
        <v>-1.2790327106958266E-2</v>
      </c>
      <c r="E183" s="2">
        <f>MACD!F183</f>
        <v>-1.1434125007563956E-2</v>
      </c>
      <c r="F183" s="2">
        <f>'Moving Avg'!D183</f>
        <v>5.4879800000000003</v>
      </c>
      <c r="G183" s="2">
        <f>'Moving Avg'!E183</f>
        <v>5.5118400000000003</v>
      </c>
      <c r="H183" s="2">
        <f>'Moving Avg'!F183</f>
        <v>5.5057950000000009</v>
      </c>
      <c r="I183" s="2">
        <f>'Moving Avg'!G183</f>
        <v>5.589529999999999</v>
      </c>
      <c r="J183" s="2">
        <f>'Moving Avg'!H183</f>
        <v>0</v>
      </c>
      <c r="K183" s="18" t="str">
        <f>OBV!F183</f>
        <v>BEARISH</v>
      </c>
      <c r="L183" s="18" t="str">
        <f>OBV!G183</f>
        <v>WEAK</v>
      </c>
      <c r="M183" s="18" t="str">
        <f>OBV!H183</f>
        <v>CONFIRMED BEARISH</v>
      </c>
      <c r="N183" s="21">
        <f t="shared" si="20"/>
        <v>50</v>
      </c>
      <c r="O183" s="21">
        <f t="shared" si="21"/>
        <v>100</v>
      </c>
      <c r="P183" s="21">
        <f t="shared" si="22"/>
        <v>75</v>
      </c>
      <c r="Q183" s="21">
        <f t="shared" si="23"/>
        <v>0</v>
      </c>
      <c r="R183" s="22">
        <f t="shared" si="24"/>
        <v>63.75</v>
      </c>
      <c r="S183" s="22">
        <f t="shared" si="25"/>
        <v>56.25</v>
      </c>
      <c r="T183" s="22">
        <f t="shared" si="26"/>
        <v>41.25</v>
      </c>
      <c r="U183" s="22">
        <f t="shared" si="27"/>
        <v>56.25</v>
      </c>
      <c r="V183" s="21">
        <f t="shared" si="28"/>
        <v>53.75</v>
      </c>
      <c r="W183" s="21">
        <f t="shared" si="29"/>
        <v>54.375</v>
      </c>
      <c r="X183" s="20"/>
      <c r="Y183" s="20"/>
      <c r="Z183" s="20"/>
    </row>
    <row r="184" spans="1:26" ht="13.5" x14ac:dyDescent="0.25">
      <c r="A184" s="4">
        <f>TITRES_STAT!B187</f>
        <v>42270</v>
      </c>
      <c r="B184" s="2">
        <f>TITRES_STAT!C187</f>
        <v>14.8</v>
      </c>
      <c r="C184" s="2">
        <f>RSI!I184</f>
        <v>32.941834103179872</v>
      </c>
      <c r="D184" s="2">
        <f>MACD!E184</f>
        <v>-2.3823353113607837E-3</v>
      </c>
      <c r="E184" s="2">
        <f>MACD!F184</f>
        <v>-9.6237670683233228E-3</v>
      </c>
      <c r="F184" s="2">
        <f>'Moving Avg'!D184</f>
        <v>5.4740599999999997</v>
      </c>
      <c r="G184" s="2">
        <f>'Moving Avg'!E184</f>
        <v>5.5008400000000002</v>
      </c>
      <c r="H184" s="2">
        <f>'Moving Avg'!F184</f>
        <v>5.4986450000000007</v>
      </c>
      <c r="I184" s="2">
        <f>'Moving Avg'!G184</f>
        <v>5.5839699999999981</v>
      </c>
      <c r="J184" s="2">
        <f>'Moving Avg'!H184</f>
        <v>0</v>
      </c>
      <c r="K184" s="18" t="str">
        <f>OBV!F184</f>
        <v>BEARISH</v>
      </c>
      <c r="L184" s="18" t="str">
        <f>OBV!G184</f>
        <v>NEUTRAL</v>
      </c>
      <c r="M184" s="18" t="str">
        <f>OBV!H184</f>
        <v>CONFIRMED BEARISH</v>
      </c>
      <c r="N184" s="21">
        <f t="shared" si="20"/>
        <v>50</v>
      </c>
      <c r="O184" s="21">
        <f t="shared" si="21"/>
        <v>100</v>
      </c>
      <c r="P184" s="21">
        <f t="shared" si="22"/>
        <v>75</v>
      </c>
      <c r="Q184" s="21">
        <f t="shared" si="23"/>
        <v>16.5</v>
      </c>
      <c r="R184" s="22">
        <f t="shared" si="24"/>
        <v>66.224999999999994</v>
      </c>
      <c r="S184" s="22">
        <f t="shared" si="25"/>
        <v>60.375</v>
      </c>
      <c r="T184" s="22">
        <f t="shared" si="26"/>
        <v>48.674999999999997</v>
      </c>
      <c r="U184" s="22">
        <f t="shared" si="27"/>
        <v>60.375</v>
      </c>
      <c r="V184" s="21">
        <f t="shared" si="28"/>
        <v>58.42499999999999</v>
      </c>
      <c r="W184" s="21">
        <f t="shared" si="29"/>
        <v>58.912499999999994</v>
      </c>
      <c r="X184" s="20"/>
      <c r="Y184" s="20"/>
      <c r="Z184" s="20"/>
    </row>
    <row r="185" spans="1:26" ht="13.5" x14ac:dyDescent="0.25">
      <c r="A185" s="4">
        <f>TITRES_STAT!B188</f>
        <v>42275</v>
      </c>
      <c r="B185" s="2">
        <f>TITRES_STAT!C188</f>
        <v>14.79</v>
      </c>
      <c r="C185" s="2">
        <f>RSI!I185</f>
        <v>32.534480229995751</v>
      </c>
      <c r="D185" s="2">
        <f>MACD!E185</f>
        <v>7.3268586630979016E-3</v>
      </c>
      <c r="E185" s="2">
        <f>MACD!F185</f>
        <v>-6.2336419220390777E-3</v>
      </c>
      <c r="F185" s="2">
        <f>'Moving Avg'!D185</f>
        <v>5.4594000000000005</v>
      </c>
      <c r="G185" s="2">
        <f>'Moving Avg'!E185</f>
        <v>5.4894699999999998</v>
      </c>
      <c r="H185" s="2">
        <f>'Moving Avg'!F185</f>
        <v>5.4913100000000004</v>
      </c>
      <c r="I185" s="2">
        <f>'Moving Avg'!G185</f>
        <v>5.5783359999999984</v>
      </c>
      <c r="J185" s="2">
        <f>'Moving Avg'!H185</f>
        <v>0</v>
      </c>
      <c r="K185" s="18" t="str">
        <f>OBV!F185</f>
        <v>BEARISH</v>
      </c>
      <c r="L185" s="18" t="str">
        <f>OBV!G185</f>
        <v>NEUTRAL</v>
      </c>
      <c r="M185" s="18" t="str">
        <f>OBV!H185</f>
        <v>CONFIRMED BEARISH</v>
      </c>
      <c r="N185" s="21">
        <f t="shared" si="20"/>
        <v>50</v>
      </c>
      <c r="O185" s="21">
        <f t="shared" si="21"/>
        <v>100</v>
      </c>
      <c r="P185" s="21">
        <f t="shared" si="22"/>
        <v>75</v>
      </c>
      <c r="Q185" s="21">
        <f t="shared" si="23"/>
        <v>16.5</v>
      </c>
      <c r="R185" s="22">
        <f t="shared" si="24"/>
        <v>66.224999999999994</v>
      </c>
      <c r="S185" s="22">
        <f t="shared" si="25"/>
        <v>60.375</v>
      </c>
      <c r="T185" s="22">
        <f t="shared" si="26"/>
        <v>48.674999999999997</v>
      </c>
      <c r="U185" s="22">
        <f t="shared" si="27"/>
        <v>60.375</v>
      </c>
      <c r="V185" s="21">
        <f t="shared" si="28"/>
        <v>58.42499999999999</v>
      </c>
      <c r="W185" s="21">
        <f t="shared" si="29"/>
        <v>58.912499999999994</v>
      </c>
      <c r="X185" s="20"/>
      <c r="Y185" s="20"/>
      <c r="Z185" s="20"/>
    </row>
    <row r="186" spans="1:26" ht="13.5" x14ac:dyDescent="0.25">
      <c r="A186" s="4">
        <f>TITRES_STAT!B189</f>
        <v>42276</v>
      </c>
      <c r="B186" s="2">
        <f>TITRES_STAT!C189</f>
        <v>14.79</v>
      </c>
      <c r="C186" s="2">
        <f>RSI!I186</f>
        <v>32.534480229995751</v>
      </c>
      <c r="D186" s="2">
        <f>MACD!E186</f>
        <v>1.6146006550059155E-2</v>
      </c>
      <c r="E186" s="2">
        <f>MACD!F186</f>
        <v>-1.7577122276194309E-3</v>
      </c>
      <c r="F186" s="2">
        <f>'Moving Avg'!D186</f>
        <v>5.4447400000000004</v>
      </c>
      <c r="G186" s="2">
        <f>'Moving Avg'!E186</f>
        <v>5.4780999999999995</v>
      </c>
      <c r="H186" s="2">
        <f>'Moving Avg'!F186</f>
        <v>5.4874600000000004</v>
      </c>
      <c r="I186" s="2">
        <f>'Moving Avg'!G186</f>
        <v>5.5716639999999993</v>
      </c>
      <c r="J186" s="2">
        <f>'Moving Avg'!H186</f>
        <v>0</v>
      </c>
      <c r="K186" s="18" t="str">
        <f>OBV!F186</f>
        <v>BEARISH</v>
      </c>
      <c r="L186" s="18" t="str">
        <f>OBV!G186</f>
        <v>NEUTRAL</v>
      </c>
      <c r="M186" s="18" t="str">
        <f>OBV!H186</f>
        <v>CONFIRMED BEARISH</v>
      </c>
      <c r="N186" s="21">
        <f t="shared" si="20"/>
        <v>50</v>
      </c>
      <c r="O186" s="21">
        <f t="shared" si="21"/>
        <v>100</v>
      </c>
      <c r="P186" s="21">
        <f t="shared" si="22"/>
        <v>75</v>
      </c>
      <c r="Q186" s="21">
        <f t="shared" si="23"/>
        <v>16.5</v>
      </c>
      <c r="R186" s="22">
        <f t="shared" si="24"/>
        <v>66.224999999999994</v>
      </c>
      <c r="S186" s="22">
        <f t="shared" si="25"/>
        <v>60.375</v>
      </c>
      <c r="T186" s="22">
        <f t="shared" si="26"/>
        <v>48.674999999999997</v>
      </c>
      <c r="U186" s="22">
        <f t="shared" si="27"/>
        <v>60.375</v>
      </c>
      <c r="V186" s="21">
        <f t="shared" si="28"/>
        <v>58.42499999999999</v>
      </c>
      <c r="W186" s="21">
        <f t="shared" si="29"/>
        <v>58.912499999999994</v>
      </c>
      <c r="X186" s="20"/>
      <c r="Y186" s="20"/>
      <c r="Z186" s="20"/>
    </row>
    <row r="187" spans="1:26" ht="13.5" x14ac:dyDescent="0.25">
      <c r="A187" s="4">
        <f>TITRES_STAT!B190</f>
        <v>42277</v>
      </c>
      <c r="B187" s="2">
        <f>TITRES_STAT!C190</f>
        <v>14.74</v>
      </c>
      <c r="C187" s="2">
        <f>RSI!I187</f>
        <v>30.37959202501149</v>
      </c>
      <c r="D187" s="2">
        <f>MACD!E187</f>
        <v>2.5522877327023075E-2</v>
      </c>
      <c r="E187" s="2">
        <f>MACD!F187</f>
        <v>3.69840568330907E-3</v>
      </c>
      <c r="F187" s="2">
        <f>'Moving Avg'!D187</f>
        <v>5.4264200000000002</v>
      </c>
      <c r="G187" s="2">
        <f>'Moving Avg'!E187</f>
        <v>5.4648999999999992</v>
      </c>
      <c r="H187" s="2">
        <f>'Moving Avg'!F187</f>
        <v>5.4859949999999991</v>
      </c>
      <c r="I187" s="2">
        <f>'Moving Avg'!G187</f>
        <v>5.5656519999999992</v>
      </c>
      <c r="J187" s="2">
        <f>'Moving Avg'!H187</f>
        <v>0</v>
      </c>
      <c r="K187" s="18" t="str">
        <f>OBV!F187</f>
        <v>BEARISH</v>
      </c>
      <c r="L187" s="18" t="str">
        <f>OBV!G187</f>
        <v>NEUTRAL</v>
      </c>
      <c r="M187" s="18" t="str">
        <f>OBV!H187</f>
        <v>CONFIRMED BEARISH</v>
      </c>
      <c r="N187" s="21">
        <f t="shared" si="20"/>
        <v>50</v>
      </c>
      <c r="O187" s="21">
        <f t="shared" si="21"/>
        <v>100</v>
      </c>
      <c r="P187" s="21">
        <f t="shared" si="22"/>
        <v>75</v>
      </c>
      <c r="Q187" s="21">
        <f t="shared" si="23"/>
        <v>16.5</v>
      </c>
      <c r="R187" s="22">
        <f t="shared" si="24"/>
        <v>66.224999999999994</v>
      </c>
      <c r="S187" s="22">
        <f t="shared" si="25"/>
        <v>60.375</v>
      </c>
      <c r="T187" s="22">
        <f t="shared" si="26"/>
        <v>48.674999999999997</v>
      </c>
      <c r="U187" s="22">
        <f t="shared" si="27"/>
        <v>60.375</v>
      </c>
      <c r="V187" s="21">
        <f t="shared" si="28"/>
        <v>58.42499999999999</v>
      </c>
      <c r="W187" s="21">
        <f t="shared" si="29"/>
        <v>58.912499999999994</v>
      </c>
      <c r="X187" s="20"/>
      <c r="Y187" s="20"/>
      <c r="Z187" s="20"/>
    </row>
    <row r="188" spans="1:26" ht="13.5" x14ac:dyDescent="0.25">
      <c r="A188" s="4">
        <f>TITRES_STAT!B191</f>
        <v>42278</v>
      </c>
      <c r="B188" s="2">
        <f>TITRES_STAT!C191</f>
        <v>14.3</v>
      </c>
      <c r="C188" s="2">
        <f>RSI!I188</f>
        <v>18.65257381544707</v>
      </c>
      <c r="D188" s="2">
        <f>MACD!E188</f>
        <v>4.6030991157099521E-2</v>
      </c>
      <c r="E188" s="2">
        <f>MACD!F188</f>
        <v>1.2164922778067161E-2</v>
      </c>
      <c r="F188" s="2">
        <f>'Moving Avg'!D188</f>
        <v>5.3831600000000002</v>
      </c>
      <c r="G188" s="2">
        <f>'Moving Avg'!E188</f>
        <v>5.4355700000000002</v>
      </c>
      <c r="H188" s="2">
        <f>'Moving Avg'!F188</f>
        <v>5.4764649999999993</v>
      </c>
      <c r="I188" s="2">
        <f>'Moving Avg'!G188</f>
        <v>5.5559739999999973</v>
      </c>
      <c r="J188" s="2">
        <f>'Moving Avg'!H188</f>
        <v>0</v>
      </c>
      <c r="K188" s="18" t="str">
        <f>OBV!F188</f>
        <v>BEARISH</v>
      </c>
      <c r="L188" s="18" t="str">
        <f>OBV!G188</f>
        <v>NEUTRAL</v>
      </c>
      <c r="M188" s="18" t="str">
        <f>OBV!H188</f>
        <v>CONFIRMED BEARISH</v>
      </c>
      <c r="N188" s="21">
        <f t="shared" si="20"/>
        <v>50</v>
      </c>
      <c r="O188" s="21">
        <f t="shared" si="21"/>
        <v>100</v>
      </c>
      <c r="P188" s="21">
        <f t="shared" si="22"/>
        <v>75</v>
      </c>
      <c r="Q188" s="21">
        <f t="shared" si="23"/>
        <v>16.5</v>
      </c>
      <c r="R188" s="22">
        <f t="shared" si="24"/>
        <v>66.224999999999994</v>
      </c>
      <c r="S188" s="22">
        <f t="shared" si="25"/>
        <v>60.375</v>
      </c>
      <c r="T188" s="22">
        <f t="shared" si="26"/>
        <v>48.674999999999997</v>
      </c>
      <c r="U188" s="22">
        <f t="shared" si="27"/>
        <v>60.375</v>
      </c>
      <c r="V188" s="21">
        <f t="shared" si="28"/>
        <v>58.42499999999999</v>
      </c>
      <c r="W188" s="21">
        <f t="shared" si="29"/>
        <v>58.912499999999994</v>
      </c>
      <c r="X188" s="20"/>
      <c r="Y188" s="20"/>
      <c r="Z188" s="20"/>
    </row>
    <row r="189" spans="1:26" ht="13.5" x14ac:dyDescent="0.25">
      <c r="A189" s="4">
        <f>TITRES_STAT!B192</f>
        <v>42279</v>
      </c>
      <c r="B189" s="2">
        <f>TITRES_STAT!C192</f>
        <v>14.68</v>
      </c>
      <c r="C189" s="2">
        <f>RSI!I189</f>
        <v>40.142163025874282</v>
      </c>
      <c r="D189" s="2">
        <f>MACD!E189</f>
        <v>4.8382579016480243E-2</v>
      </c>
      <c r="E189" s="2">
        <f>MACD!F189</f>
        <v>1.9408454025749779E-2</v>
      </c>
      <c r="F189" s="2">
        <f>'Moving Avg'!D189</f>
        <v>5.3743600000000002</v>
      </c>
      <c r="G189" s="2">
        <f>'Moving Avg'!E189</f>
        <v>5.4242100000000004</v>
      </c>
      <c r="H189" s="2">
        <f>'Moving Avg'!F189</f>
        <v>5.4761000000000006</v>
      </c>
      <c r="I189" s="2">
        <f>'Moving Avg'!G189</f>
        <v>5.5499619999999981</v>
      </c>
      <c r="J189" s="2">
        <f>'Moving Avg'!H189</f>
        <v>0</v>
      </c>
      <c r="K189" s="18" t="str">
        <f>OBV!F189</f>
        <v>BULLISH</v>
      </c>
      <c r="L189" s="18" t="str">
        <f>OBV!G189</f>
        <v>NEUTRAL</v>
      </c>
      <c r="M189" s="18" t="str">
        <f>OBV!H189</f>
        <v>BULLISH DIVERGENCE</v>
      </c>
      <c r="N189" s="21">
        <f t="shared" si="20"/>
        <v>50</v>
      </c>
      <c r="O189" s="21">
        <f t="shared" si="21"/>
        <v>100</v>
      </c>
      <c r="P189" s="21">
        <f t="shared" si="22"/>
        <v>75</v>
      </c>
      <c r="Q189" s="21">
        <f t="shared" si="23"/>
        <v>66.5</v>
      </c>
      <c r="R189" s="22">
        <f t="shared" si="24"/>
        <v>73.724999999999994</v>
      </c>
      <c r="S189" s="22">
        <f t="shared" si="25"/>
        <v>72.875</v>
      </c>
      <c r="T189" s="22">
        <f t="shared" si="26"/>
        <v>71.174999999999997</v>
      </c>
      <c r="U189" s="22">
        <f t="shared" si="27"/>
        <v>72.875</v>
      </c>
      <c r="V189" s="21">
        <f t="shared" si="28"/>
        <v>72.591666666666654</v>
      </c>
      <c r="W189" s="21">
        <f t="shared" si="29"/>
        <v>72.662499999999994</v>
      </c>
      <c r="X189" s="20"/>
      <c r="Y189" s="20"/>
      <c r="Z189" s="20"/>
    </row>
    <row r="190" spans="1:26" ht="13.5" x14ac:dyDescent="0.25">
      <c r="A190" s="4">
        <f>TITRES_STAT!B193</f>
        <v>42282</v>
      </c>
      <c r="B190" s="2">
        <f>TITRES_STAT!C193</f>
        <v>14.68</v>
      </c>
      <c r="C190" s="2">
        <f>RSI!I190</f>
        <v>40.142163025874282</v>
      </c>
      <c r="D190" s="2">
        <f>MACD!E190</f>
        <v>5.0968209629767003E-2</v>
      </c>
      <c r="E190" s="2">
        <f>MACD!F190</f>
        <v>2.5720405146553223E-2</v>
      </c>
      <c r="F190" s="2">
        <f>'Moving Avg'!D190</f>
        <v>5.3663000000000007</v>
      </c>
      <c r="G190" s="2">
        <f>'Moving Avg'!E190</f>
        <v>5.4128500000000006</v>
      </c>
      <c r="H190" s="2">
        <f>'Moving Avg'!F190</f>
        <v>5.4702349999999988</v>
      </c>
      <c r="I190" s="2">
        <f>'Moving Avg'!G190</f>
        <v>5.5439499999999979</v>
      </c>
      <c r="J190" s="2">
        <f>'Moving Avg'!H190</f>
        <v>0</v>
      </c>
      <c r="K190" s="18" t="str">
        <f>OBV!F190</f>
        <v>BULLISH</v>
      </c>
      <c r="L190" s="18" t="str">
        <f>OBV!G190</f>
        <v>NEUTRAL</v>
      </c>
      <c r="M190" s="18" t="str">
        <f>OBV!H190</f>
        <v>BULLISH DIVERGENCE</v>
      </c>
      <c r="N190" s="21">
        <f t="shared" si="20"/>
        <v>50</v>
      </c>
      <c r="O190" s="21">
        <f t="shared" si="21"/>
        <v>100</v>
      </c>
      <c r="P190" s="21">
        <f t="shared" si="22"/>
        <v>75</v>
      </c>
      <c r="Q190" s="21">
        <f t="shared" si="23"/>
        <v>66.5</v>
      </c>
      <c r="R190" s="22">
        <f t="shared" si="24"/>
        <v>73.724999999999994</v>
      </c>
      <c r="S190" s="22">
        <f t="shared" si="25"/>
        <v>72.875</v>
      </c>
      <c r="T190" s="22">
        <f t="shared" si="26"/>
        <v>71.174999999999997</v>
      </c>
      <c r="U190" s="22">
        <f t="shared" si="27"/>
        <v>72.875</v>
      </c>
      <c r="V190" s="21">
        <f t="shared" si="28"/>
        <v>72.591666666666654</v>
      </c>
      <c r="W190" s="21">
        <f t="shared" si="29"/>
        <v>72.662499999999994</v>
      </c>
      <c r="X190" s="20"/>
      <c r="Y190" s="20"/>
      <c r="Z190" s="20"/>
    </row>
    <row r="191" spans="1:26" ht="13.5" x14ac:dyDescent="0.25">
      <c r="A191" s="4">
        <f>TITRES_STAT!B194</f>
        <v>42283</v>
      </c>
      <c r="B191" s="2">
        <f>TITRES_STAT!C194</f>
        <v>14.68</v>
      </c>
      <c r="C191" s="2">
        <f>RSI!I191</f>
        <v>40.142163025874282</v>
      </c>
      <c r="D191" s="2">
        <f>MACD!E191</f>
        <v>5.3707741197102976E-2</v>
      </c>
      <c r="E191" s="2">
        <f>MACD!F191</f>
        <v>3.1317872356663175E-2</v>
      </c>
      <c r="F191" s="2">
        <f>'Moving Avg'!D191</f>
        <v>5.3582400000000003</v>
      </c>
      <c r="G191" s="2">
        <f>'Moving Avg'!E191</f>
        <v>5.4014900000000008</v>
      </c>
      <c r="H191" s="2">
        <f>'Moving Avg'!F191</f>
        <v>5.462534999999999</v>
      </c>
      <c r="I191" s="2">
        <f>'Moving Avg'!G191</f>
        <v>5.5379379999999978</v>
      </c>
      <c r="J191" s="2">
        <f>'Moving Avg'!H191</f>
        <v>0</v>
      </c>
      <c r="K191" s="18" t="str">
        <f>OBV!F191</f>
        <v>BULLISH</v>
      </c>
      <c r="L191" s="18" t="str">
        <f>OBV!G191</f>
        <v>NEUTRAL</v>
      </c>
      <c r="M191" s="18" t="str">
        <f>OBV!H191</f>
        <v>BULLISH DIVERGENCE</v>
      </c>
      <c r="N191" s="21">
        <f t="shared" si="20"/>
        <v>50</v>
      </c>
      <c r="O191" s="21">
        <f t="shared" si="21"/>
        <v>100</v>
      </c>
      <c r="P191" s="21">
        <f t="shared" si="22"/>
        <v>75</v>
      </c>
      <c r="Q191" s="21">
        <f t="shared" si="23"/>
        <v>66.5</v>
      </c>
      <c r="R191" s="22">
        <f t="shared" si="24"/>
        <v>73.724999999999994</v>
      </c>
      <c r="S191" s="22">
        <f t="shared" si="25"/>
        <v>72.875</v>
      </c>
      <c r="T191" s="22">
        <f t="shared" si="26"/>
        <v>71.174999999999997</v>
      </c>
      <c r="U191" s="22">
        <f t="shared" si="27"/>
        <v>72.875</v>
      </c>
      <c r="V191" s="21">
        <f t="shared" si="28"/>
        <v>72.591666666666654</v>
      </c>
      <c r="W191" s="21">
        <f t="shared" si="29"/>
        <v>72.662499999999994</v>
      </c>
      <c r="X191" s="20"/>
      <c r="Y191" s="20"/>
      <c r="Z191" s="20"/>
    </row>
    <row r="192" spans="1:26" ht="13.5" x14ac:dyDescent="0.25">
      <c r="A192" s="4">
        <f>TITRES_STAT!B195</f>
        <v>42284</v>
      </c>
      <c r="B192" s="2">
        <f>TITRES_STAT!C195</f>
        <v>14.6</v>
      </c>
      <c r="C192" s="2">
        <f>RSI!I192</f>
        <v>37.537114955697753</v>
      </c>
      <c r="D192" s="2">
        <f>MACD!E192</f>
        <v>5.8707001072399123E-2</v>
      </c>
      <c r="E192" s="2">
        <f>MACD!F192</f>
        <v>3.679569809981037E-2</v>
      </c>
      <c r="F192" s="2">
        <f>'Moving Avg'!D192</f>
        <v>5.3479800000000006</v>
      </c>
      <c r="G192" s="2">
        <f>'Moving Avg'!E192</f>
        <v>5.3872000000000009</v>
      </c>
      <c r="H192" s="2">
        <f>'Moving Avg'!F192</f>
        <v>5.4533699999999996</v>
      </c>
      <c r="I192" s="2">
        <f>'Moving Avg'!G192</f>
        <v>5.5313399999999975</v>
      </c>
      <c r="J192" s="2">
        <f>'Moving Avg'!H192</f>
        <v>0</v>
      </c>
      <c r="K192" s="18" t="str">
        <f>OBV!F192</f>
        <v>BULLISH</v>
      </c>
      <c r="L192" s="18" t="str">
        <f>OBV!G192</f>
        <v>NEUTRAL</v>
      </c>
      <c r="M192" s="18" t="str">
        <f>OBV!H192</f>
        <v>BULLISH DIVERGENCE</v>
      </c>
      <c r="N192" s="21">
        <f t="shared" si="20"/>
        <v>50</v>
      </c>
      <c r="O192" s="21">
        <f t="shared" si="21"/>
        <v>100</v>
      </c>
      <c r="P192" s="21">
        <f t="shared" si="22"/>
        <v>75</v>
      </c>
      <c r="Q192" s="21">
        <f t="shared" si="23"/>
        <v>66.5</v>
      </c>
      <c r="R192" s="22">
        <f t="shared" si="24"/>
        <v>73.724999999999994</v>
      </c>
      <c r="S192" s="22">
        <f t="shared" si="25"/>
        <v>72.875</v>
      </c>
      <c r="T192" s="22">
        <f t="shared" si="26"/>
        <v>71.174999999999997</v>
      </c>
      <c r="U192" s="22">
        <f t="shared" si="27"/>
        <v>72.875</v>
      </c>
      <c r="V192" s="21">
        <f t="shared" si="28"/>
        <v>72.591666666666654</v>
      </c>
      <c r="W192" s="21">
        <f t="shared" si="29"/>
        <v>72.662499999999994</v>
      </c>
      <c r="X192" s="20"/>
      <c r="Y192" s="20"/>
      <c r="Z192" s="20"/>
    </row>
    <row r="193" spans="1:26" ht="13.5" x14ac:dyDescent="0.25">
      <c r="A193" s="4">
        <f>TITRES_STAT!B196</f>
        <v>42285</v>
      </c>
      <c r="B193" s="2">
        <f>TITRES_STAT!C196</f>
        <v>14.59</v>
      </c>
      <c r="C193" s="2">
        <f>RSI!I193</f>
        <v>37.208733483148038</v>
      </c>
      <c r="D193" s="2">
        <f>MACD!E193</f>
        <v>5.8226569338543754E-2</v>
      </c>
      <c r="E193" s="2">
        <f>MACD!F193</f>
        <v>4.1081872347557051E-2</v>
      </c>
      <c r="F193" s="2">
        <f>'Moving Avg'!D193</f>
        <v>5.3692399999999996</v>
      </c>
      <c r="G193" s="2">
        <f>'Moving Avg'!E193</f>
        <v>5.3762000000000008</v>
      </c>
      <c r="H193" s="2">
        <f>'Moving Avg'!F193</f>
        <v>5.4440199999999992</v>
      </c>
      <c r="I193" s="2">
        <f>'Moving Avg'!G193</f>
        <v>5.5261339999999981</v>
      </c>
      <c r="J193" s="2">
        <f>'Moving Avg'!H193</f>
        <v>0</v>
      </c>
      <c r="K193" s="18" t="str">
        <f>OBV!F193</f>
        <v>BULLISH</v>
      </c>
      <c r="L193" s="18" t="str">
        <f>OBV!G193</f>
        <v>NEUTRAL</v>
      </c>
      <c r="M193" s="18" t="str">
        <f>OBV!H193</f>
        <v>CONFIRMED BULLISH</v>
      </c>
      <c r="N193" s="21">
        <f t="shared" si="20"/>
        <v>50</v>
      </c>
      <c r="O193" s="21">
        <f t="shared" si="21"/>
        <v>100</v>
      </c>
      <c r="P193" s="21">
        <f t="shared" si="22"/>
        <v>75</v>
      </c>
      <c r="Q193" s="21">
        <f t="shared" si="23"/>
        <v>83.5</v>
      </c>
      <c r="R193" s="22">
        <f t="shared" si="24"/>
        <v>76.275000000000006</v>
      </c>
      <c r="S193" s="22">
        <f t="shared" si="25"/>
        <v>77.125</v>
      </c>
      <c r="T193" s="22">
        <f t="shared" si="26"/>
        <v>78.825000000000003</v>
      </c>
      <c r="U193" s="22">
        <f t="shared" si="27"/>
        <v>77.125</v>
      </c>
      <c r="V193" s="21">
        <f t="shared" si="28"/>
        <v>77.408333333333346</v>
      </c>
      <c r="W193" s="21">
        <f t="shared" si="29"/>
        <v>77.337500000000006</v>
      </c>
      <c r="X193" s="20"/>
      <c r="Y193" s="20"/>
      <c r="Z193" s="20"/>
    </row>
    <row r="194" spans="1:26" ht="13.5" x14ac:dyDescent="0.25">
      <c r="A194" s="4">
        <f>TITRES_STAT!B197</f>
        <v>42286</v>
      </c>
      <c r="B194" s="2">
        <f>TITRES_STAT!C197</f>
        <v>14.56</v>
      </c>
      <c r="C194" s="2">
        <f>RSI!I194</f>
        <v>36.194958697174407</v>
      </c>
      <c r="D194" s="2">
        <f>MACD!E194</f>
        <v>5.4178065053175573E-2</v>
      </c>
      <c r="E194" s="2">
        <f>MACD!F194</f>
        <v>4.3701110888680755E-2</v>
      </c>
      <c r="F194" s="2">
        <f>'Moving Avg'!D194</f>
        <v>5.3604399999999996</v>
      </c>
      <c r="G194" s="2">
        <f>'Moving Avg'!E194</f>
        <v>5.3674000000000008</v>
      </c>
      <c r="H194" s="2">
        <f>'Moving Avg'!F194</f>
        <v>5.4341199999999992</v>
      </c>
      <c r="I194" s="2">
        <f>'Moving Avg'!G194</f>
        <v>5.5193159999999963</v>
      </c>
      <c r="J194" s="2">
        <f>'Moving Avg'!H194</f>
        <v>0</v>
      </c>
      <c r="K194" s="18" t="str">
        <f>OBV!F194</f>
        <v>BEARISH</v>
      </c>
      <c r="L194" s="18" t="str">
        <f>OBV!G194</f>
        <v>NEUTRAL</v>
      </c>
      <c r="M194" s="18" t="str">
        <f>OBV!H194</f>
        <v>CONFIRMED BEARISH</v>
      </c>
      <c r="N194" s="21">
        <f t="shared" ref="N194:N257" si="30">IF(D194&lt;30,50, IF(D194&gt;70, 0, 25))</f>
        <v>50</v>
      </c>
      <c r="O194" s="21">
        <f t="shared" ref="O194:O257" si="31">IF(F194-E194&gt;0.02, 100, IF(F194-E194&lt;0,0,45))</f>
        <v>100</v>
      </c>
      <c r="P194" s="21">
        <f t="shared" ref="P194:P257" si="32">IF(G194-J194&gt;10,100,IF(G194-J194&gt;5,75, IF(G194-J194&gt;0,50,0)))</f>
        <v>75</v>
      </c>
      <c r="Q194" s="21">
        <f t="shared" ref="Q194:Q257" si="33">IF(M194="confirmed bullish", 34, IF(M194="bullish divergence",17, 0))+IF(K194="bullish",33,IF(K194="bearish",0,16.5))+IF(L194="strong",33,IF(L194="weak",0,16.5))</f>
        <v>16.5</v>
      </c>
      <c r="R194" s="22">
        <f t="shared" si="24"/>
        <v>66.224999999999994</v>
      </c>
      <c r="S194" s="22">
        <f t="shared" si="25"/>
        <v>60.375</v>
      </c>
      <c r="T194" s="22">
        <f t="shared" si="26"/>
        <v>48.674999999999997</v>
      </c>
      <c r="U194" s="22">
        <f t="shared" si="27"/>
        <v>60.375</v>
      </c>
      <c r="V194" s="21">
        <f t="shared" si="28"/>
        <v>58.42499999999999</v>
      </c>
      <c r="W194" s="21">
        <f t="shared" si="29"/>
        <v>58.912499999999994</v>
      </c>
      <c r="X194" s="20"/>
      <c r="Y194" s="20"/>
      <c r="Z194" s="20"/>
    </row>
    <row r="195" spans="1:26" ht="13.5" x14ac:dyDescent="0.25">
      <c r="A195" s="4">
        <f>TITRES_STAT!B198</f>
        <v>42289</v>
      </c>
      <c r="B195" s="2">
        <f>TITRES_STAT!C198</f>
        <v>14.55</v>
      </c>
      <c r="C195" s="2">
        <f>RSI!I195</f>
        <v>35.841227636106154</v>
      </c>
      <c r="D195" s="2">
        <f>MACD!E195</f>
        <v>5.1096438447223669E-2</v>
      </c>
      <c r="E195" s="2">
        <f>MACD!F195</f>
        <v>4.5180176400389335E-2</v>
      </c>
      <c r="F195" s="2">
        <f>'Moving Avg'!D195</f>
        <v>5.3509000000000011</v>
      </c>
      <c r="G195" s="2">
        <f>'Moving Avg'!E195</f>
        <v>5.3586000000000009</v>
      </c>
      <c r="H195" s="2">
        <f>'Moving Avg'!F195</f>
        <v>5.4240349999999991</v>
      </c>
      <c r="I195" s="2">
        <f>'Moving Avg'!G195</f>
        <v>5.5124239999999967</v>
      </c>
      <c r="J195" s="2">
        <f>'Moving Avg'!H195</f>
        <v>0</v>
      </c>
      <c r="K195" s="18" t="str">
        <f>OBV!F195</f>
        <v>BEARISH</v>
      </c>
      <c r="L195" s="18" t="str">
        <f>OBV!G195</f>
        <v>NEUTRAL</v>
      </c>
      <c r="M195" s="18" t="str">
        <f>OBV!H195</f>
        <v>CONFIRMED BEARISH</v>
      </c>
      <c r="N195" s="21">
        <f t="shared" si="30"/>
        <v>50</v>
      </c>
      <c r="O195" s="21">
        <f t="shared" si="31"/>
        <v>100</v>
      </c>
      <c r="P195" s="21">
        <f t="shared" si="32"/>
        <v>75</v>
      </c>
      <c r="Q195" s="21">
        <f t="shared" si="33"/>
        <v>16.5</v>
      </c>
      <c r="R195" s="22">
        <f t="shared" ref="R195:R258" si="34">0.35*N195+O195*0.35+P195*0.15+Q195*0.15</f>
        <v>66.224999999999994</v>
      </c>
      <c r="S195" s="22">
        <f t="shared" ref="S195:S258" si="35">N195*0.2+O195*0.2+P195*0.35+Q195*0.25</f>
        <v>60.375</v>
      </c>
      <c r="T195" s="22">
        <f t="shared" ref="T195:T258" si="36">N195*0.15+O195*0.15+P195*0.25+Q195*0.45</f>
        <v>48.674999999999997</v>
      </c>
      <c r="U195" s="22">
        <f t="shared" ref="U195:U258" si="37">0.25*SUM(N195:Q195)</f>
        <v>60.375</v>
      </c>
      <c r="V195" s="21">
        <f t="shared" ref="V195:V258" si="38">SUM(R195:T195)/3</f>
        <v>58.42499999999999</v>
      </c>
      <c r="W195" s="21">
        <f t="shared" ref="W195:W258" si="39">SUM(R195:U195)/4</f>
        <v>58.912499999999994</v>
      </c>
      <c r="X195" s="20"/>
      <c r="Y195" s="20"/>
      <c r="Z195" s="20"/>
    </row>
    <row r="196" spans="1:26" ht="13.5" x14ac:dyDescent="0.25">
      <c r="A196" s="4">
        <f>TITRES_STAT!B199</f>
        <v>42290</v>
      </c>
      <c r="B196" s="2">
        <f>TITRES_STAT!C199</f>
        <v>14.54</v>
      </c>
      <c r="C196" s="2">
        <f>RSI!I196</f>
        <v>35.47792480648036</v>
      </c>
      <c r="D196" s="2">
        <f>MACD!E196</f>
        <v>4.9369278702420694E-2</v>
      </c>
      <c r="E196" s="2">
        <f>MACD!F196</f>
        <v>4.6017996860795607E-2</v>
      </c>
      <c r="F196" s="2">
        <f>'Moving Avg'!D196</f>
        <v>5.3406400000000005</v>
      </c>
      <c r="G196" s="2">
        <f>'Moving Avg'!E196</f>
        <v>5.3494399999999995</v>
      </c>
      <c r="H196" s="2">
        <f>'Moving Avg'!F196</f>
        <v>5.4137699999999986</v>
      </c>
      <c r="I196" s="2">
        <f>'Moving Avg'!G196</f>
        <v>5.5054599999999958</v>
      </c>
      <c r="J196" s="2">
        <f>'Moving Avg'!H196</f>
        <v>0</v>
      </c>
      <c r="K196" s="18" t="str">
        <f>OBV!F196</f>
        <v>BEARISH</v>
      </c>
      <c r="L196" s="18" t="str">
        <f>OBV!G196</f>
        <v>NEUTRAL</v>
      </c>
      <c r="M196" s="18" t="str">
        <f>OBV!H196</f>
        <v>CONFIRMED BEARISH</v>
      </c>
      <c r="N196" s="21">
        <f t="shared" si="30"/>
        <v>50</v>
      </c>
      <c r="O196" s="21">
        <f t="shared" si="31"/>
        <v>100</v>
      </c>
      <c r="P196" s="21">
        <f t="shared" si="32"/>
        <v>75</v>
      </c>
      <c r="Q196" s="21">
        <f t="shared" si="33"/>
        <v>16.5</v>
      </c>
      <c r="R196" s="22">
        <f t="shared" si="34"/>
        <v>66.224999999999994</v>
      </c>
      <c r="S196" s="22">
        <f t="shared" si="35"/>
        <v>60.375</v>
      </c>
      <c r="T196" s="22">
        <f t="shared" si="36"/>
        <v>48.674999999999997</v>
      </c>
      <c r="U196" s="22">
        <f t="shared" si="37"/>
        <v>60.375</v>
      </c>
      <c r="V196" s="21">
        <f t="shared" si="38"/>
        <v>58.42499999999999</v>
      </c>
      <c r="W196" s="21">
        <f t="shared" si="39"/>
        <v>58.912499999999994</v>
      </c>
      <c r="X196" s="20"/>
      <c r="Y196" s="20"/>
      <c r="Z196" s="20"/>
    </row>
    <row r="197" spans="1:26" ht="13.5" x14ac:dyDescent="0.25">
      <c r="A197" s="4">
        <f>TITRES_STAT!B200</f>
        <v>42293</v>
      </c>
      <c r="B197" s="2">
        <f>TITRES_STAT!C200</f>
        <v>14.53</v>
      </c>
      <c r="C197" s="2">
        <f>RSI!I197</f>
        <v>35.08429985105947</v>
      </c>
      <c r="D197" s="2">
        <f>MACD!E197</f>
        <v>4.5956042108032058E-2</v>
      </c>
      <c r="E197" s="2">
        <f>MACD!F197</f>
        <v>4.60056059102429E-2</v>
      </c>
      <c r="F197" s="2">
        <f>'Moving Avg'!D197</f>
        <v>5.3354999999999997</v>
      </c>
      <c r="G197" s="2">
        <f>'Moving Avg'!E197</f>
        <v>5.3417399999999997</v>
      </c>
      <c r="H197" s="2">
        <f>'Moving Avg'!F197</f>
        <v>5.403319999999999</v>
      </c>
      <c r="I197" s="2">
        <f>'Moving Avg'!G197</f>
        <v>5.498421999999997</v>
      </c>
      <c r="J197" s="2">
        <f>'Moving Avg'!H197</f>
        <v>0</v>
      </c>
      <c r="K197" s="18" t="str">
        <f>OBV!F197</f>
        <v>BEARISH</v>
      </c>
      <c r="L197" s="18" t="str">
        <f>OBV!G197</f>
        <v>NEUTRAL</v>
      </c>
      <c r="M197" s="18" t="str">
        <f>OBV!H197</f>
        <v>CONFIRMED BEARISH</v>
      </c>
      <c r="N197" s="21">
        <f t="shared" si="30"/>
        <v>50</v>
      </c>
      <c r="O197" s="21">
        <f t="shared" si="31"/>
        <v>100</v>
      </c>
      <c r="P197" s="21">
        <f t="shared" si="32"/>
        <v>75</v>
      </c>
      <c r="Q197" s="21">
        <f t="shared" si="33"/>
        <v>16.5</v>
      </c>
      <c r="R197" s="22">
        <f t="shared" si="34"/>
        <v>66.224999999999994</v>
      </c>
      <c r="S197" s="22">
        <f t="shared" si="35"/>
        <v>60.375</v>
      </c>
      <c r="T197" s="22">
        <f t="shared" si="36"/>
        <v>48.674999999999997</v>
      </c>
      <c r="U197" s="22">
        <f t="shared" si="37"/>
        <v>60.375</v>
      </c>
      <c r="V197" s="21">
        <f t="shared" si="38"/>
        <v>58.42499999999999</v>
      </c>
      <c r="W197" s="21">
        <f t="shared" si="39"/>
        <v>58.912499999999994</v>
      </c>
      <c r="X197" s="20"/>
      <c r="Y197" s="20"/>
      <c r="Z197" s="20"/>
    </row>
    <row r="198" spans="1:26" ht="13.5" x14ac:dyDescent="0.25">
      <c r="A198" s="4">
        <f>TITRES_STAT!B201</f>
        <v>42296</v>
      </c>
      <c r="B198" s="2">
        <f>TITRES_STAT!C201</f>
        <v>14.5</v>
      </c>
      <c r="C198" s="2">
        <f>RSI!I198</f>
        <v>33.880779459247364</v>
      </c>
      <c r="D198" s="2">
        <f>MACD!E198</f>
        <v>1.9635061390400388E-2</v>
      </c>
      <c r="E198" s="2">
        <f>MACD!F198</f>
        <v>4.0731497006274403E-2</v>
      </c>
      <c r="F198" s="2">
        <f>'Moving Avg'!D198</f>
        <v>5.3288999999999991</v>
      </c>
      <c r="G198" s="2">
        <f>'Moving Avg'!E198</f>
        <v>5.3490699999999993</v>
      </c>
      <c r="H198" s="2">
        <f>'Moving Avg'!F198</f>
        <v>5.3923199999999998</v>
      </c>
      <c r="I198" s="2">
        <f>'Moving Avg'!G198</f>
        <v>5.4912359999999971</v>
      </c>
      <c r="J198" s="2">
        <f>'Moving Avg'!H198</f>
        <v>0</v>
      </c>
      <c r="K198" s="18" t="str">
        <f>OBV!F198</f>
        <v>BEARISH</v>
      </c>
      <c r="L198" s="18" t="str">
        <f>OBV!G198</f>
        <v>NEUTRAL</v>
      </c>
      <c r="M198" s="18" t="str">
        <f>OBV!H198</f>
        <v>CONFIRMED BEARISH</v>
      </c>
      <c r="N198" s="21">
        <f t="shared" si="30"/>
        <v>50</v>
      </c>
      <c r="O198" s="21">
        <f t="shared" si="31"/>
        <v>100</v>
      </c>
      <c r="P198" s="21">
        <f t="shared" si="32"/>
        <v>75</v>
      </c>
      <c r="Q198" s="21">
        <f t="shared" si="33"/>
        <v>16.5</v>
      </c>
      <c r="R198" s="22">
        <f t="shared" si="34"/>
        <v>66.224999999999994</v>
      </c>
      <c r="S198" s="22">
        <f t="shared" si="35"/>
        <v>60.375</v>
      </c>
      <c r="T198" s="22">
        <f t="shared" si="36"/>
        <v>48.674999999999997</v>
      </c>
      <c r="U198" s="22">
        <f t="shared" si="37"/>
        <v>60.375</v>
      </c>
      <c r="V198" s="21">
        <f t="shared" si="38"/>
        <v>58.42499999999999</v>
      </c>
      <c r="W198" s="21">
        <f t="shared" si="39"/>
        <v>58.912499999999994</v>
      </c>
      <c r="X198" s="20"/>
      <c r="Y198" s="20"/>
      <c r="Z198" s="20"/>
    </row>
    <row r="199" spans="1:26" ht="13.5" x14ac:dyDescent="0.25">
      <c r="A199" s="4">
        <f>TITRES_STAT!B202</f>
        <v>42297</v>
      </c>
      <c r="B199" s="2">
        <f>TITRES_STAT!C202</f>
        <v>14.5</v>
      </c>
      <c r="C199" s="2">
        <f>RSI!I199</f>
        <v>33.880779459247364</v>
      </c>
      <c r="D199" s="2">
        <f>MACD!E199</f>
        <v>1.9384890612877292E-2</v>
      </c>
      <c r="E199" s="2">
        <f>MACD!F199</f>
        <v>3.6462175727594984E-2</v>
      </c>
      <c r="F199" s="2">
        <f>'Moving Avg'!D199</f>
        <v>5.3244999999999996</v>
      </c>
      <c r="G199" s="2">
        <f>'Moving Avg'!E199</f>
        <v>5.3424700000000005</v>
      </c>
      <c r="H199" s="2">
        <f>'Moving Avg'!F199</f>
        <v>5.3833399999999996</v>
      </c>
      <c r="I199" s="2">
        <f>'Moving Avg'!G199</f>
        <v>5.4858839999999987</v>
      </c>
      <c r="J199" s="2">
        <f>'Moving Avg'!H199</f>
        <v>0</v>
      </c>
      <c r="K199" s="18" t="str">
        <f>OBV!F199</f>
        <v>BEARISH</v>
      </c>
      <c r="L199" s="18" t="str">
        <f>OBV!G199</f>
        <v>NEUTRAL</v>
      </c>
      <c r="M199" s="18" t="str">
        <f>OBV!H199</f>
        <v>CONFIRMED BEARISH</v>
      </c>
      <c r="N199" s="21">
        <f t="shared" si="30"/>
        <v>50</v>
      </c>
      <c r="O199" s="21">
        <f t="shared" si="31"/>
        <v>100</v>
      </c>
      <c r="P199" s="21">
        <f t="shared" si="32"/>
        <v>75</v>
      </c>
      <c r="Q199" s="21">
        <f t="shared" si="33"/>
        <v>16.5</v>
      </c>
      <c r="R199" s="22">
        <f t="shared" si="34"/>
        <v>66.224999999999994</v>
      </c>
      <c r="S199" s="22">
        <f t="shared" si="35"/>
        <v>60.375</v>
      </c>
      <c r="T199" s="22">
        <f t="shared" si="36"/>
        <v>48.674999999999997</v>
      </c>
      <c r="U199" s="22">
        <f t="shared" si="37"/>
        <v>60.375</v>
      </c>
      <c r="V199" s="21">
        <f t="shared" si="38"/>
        <v>58.42499999999999</v>
      </c>
      <c r="W199" s="21">
        <f t="shared" si="39"/>
        <v>58.912499999999994</v>
      </c>
      <c r="X199" s="20"/>
      <c r="Y199" s="20"/>
      <c r="Z199" s="20"/>
    </row>
    <row r="200" spans="1:26" ht="13.5" x14ac:dyDescent="0.25">
      <c r="A200" s="4">
        <f>TITRES_STAT!B203</f>
        <v>42298</v>
      </c>
      <c r="B200" s="2">
        <f>TITRES_STAT!C203</f>
        <v>14.48</v>
      </c>
      <c r="C200" s="2">
        <f>RSI!I200</f>
        <v>33.009262188312292</v>
      </c>
      <c r="D200" s="2">
        <f>MACD!E200</f>
        <v>2.0260854925497895E-2</v>
      </c>
      <c r="E200" s="2">
        <f>MACD!F200</f>
        <v>3.3221911567175563E-2</v>
      </c>
      <c r="F200" s="2">
        <f>'Moving Avg'!D200</f>
        <v>5.3193799999999998</v>
      </c>
      <c r="G200" s="2">
        <f>'Moving Avg'!E200</f>
        <v>5.3351400000000009</v>
      </c>
      <c r="H200" s="2">
        <f>'Moving Avg'!F200</f>
        <v>5.373994999999999</v>
      </c>
      <c r="I200" s="2">
        <f>'Moving Avg'!G200</f>
        <v>5.4803859999999975</v>
      </c>
      <c r="J200" s="2">
        <f>'Moving Avg'!H200</f>
        <v>0</v>
      </c>
      <c r="K200" s="18" t="str">
        <f>OBV!F200</f>
        <v>BEARISH</v>
      </c>
      <c r="L200" s="18" t="str">
        <f>OBV!G200</f>
        <v>NEUTRAL</v>
      </c>
      <c r="M200" s="18" t="str">
        <f>OBV!H200</f>
        <v>CONFIRMED BEARISH</v>
      </c>
      <c r="N200" s="21">
        <f t="shared" si="30"/>
        <v>50</v>
      </c>
      <c r="O200" s="21">
        <f t="shared" si="31"/>
        <v>100</v>
      </c>
      <c r="P200" s="21">
        <f t="shared" si="32"/>
        <v>75</v>
      </c>
      <c r="Q200" s="21">
        <f t="shared" si="33"/>
        <v>16.5</v>
      </c>
      <c r="R200" s="22">
        <f t="shared" si="34"/>
        <v>66.224999999999994</v>
      </c>
      <c r="S200" s="22">
        <f t="shared" si="35"/>
        <v>60.375</v>
      </c>
      <c r="T200" s="22">
        <f t="shared" si="36"/>
        <v>48.674999999999997</v>
      </c>
      <c r="U200" s="22">
        <f t="shared" si="37"/>
        <v>60.375</v>
      </c>
      <c r="V200" s="21">
        <f t="shared" si="38"/>
        <v>58.42499999999999</v>
      </c>
      <c r="W200" s="21">
        <f t="shared" si="39"/>
        <v>58.912499999999994</v>
      </c>
      <c r="X200" s="20"/>
      <c r="Y200" s="20"/>
      <c r="Z200" s="20"/>
    </row>
    <row r="201" spans="1:26" ht="13.5" x14ac:dyDescent="0.25">
      <c r="A201" s="4">
        <f>TITRES_STAT!B204</f>
        <v>42299</v>
      </c>
      <c r="B201" s="2">
        <f>TITRES_STAT!C204</f>
        <v>14.46</v>
      </c>
      <c r="C201" s="2">
        <f>RSI!I201</f>
        <v>32.107640117377429</v>
      </c>
      <c r="D201" s="2">
        <f>MACD!E201</f>
        <v>2.2099734601477294E-2</v>
      </c>
      <c r="E201" s="2">
        <f>MACD!F201</f>
        <v>3.099747617403591E-2</v>
      </c>
      <c r="F201" s="2">
        <f>'Moving Avg'!D201</f>
        <v>5.3134999999999994</v>
      </c>
      <c r="G201" s="2">
        <f>'Moving Avg'!E201</f>
        <v>5.3270700000000009</v>
      </c>
      <c r="H201" s="2">
        <f>'Moving Avg'!F201</f>
        <v>5.3642799999999999</v>
      </c>
      <c r="I201" s="2">
        <f>'Moving Avg'!G201</f>
        <v>5.4747399999999979</v>
      </c>
      <c r="J201" s="2">
        <f>'Moving Avg'!H201</f>
        <v>5.7483290000000018</v>
      </c>
      <c r="K201" s="18" t="str">
        <f>OBV!F201</f>
        <v>BEARISH</v>
      </c>
      <c r="L201" s="18" t="str">
        <f>OBV!G201</f>
        <v>NEUTRAL</v>
      </c>
      <c r="M201" s="18" t="str">
        <f>OBV!H201</f>
        <v>CONFIRMED BEARISH</v>
      </c>
      <c r="N201" s="21">
        <f t="shared" si="30"/>
        <v>50</v>
      </c>
      <c r="O201" s="21">
        <f t="shared" si="31"/>
        <v>100</v>
      </c>
      <c r="P201" s="21">
        <f t="shared" si="32"/>
        <v>0</v>
      </c>
      <c r="Q201" s="21">
        <f t="shared" si="33"/>
        <v>16.5</v>
      </c>
      <c r="R201" s="22">
        <f t="shared" si="34"/>
        <v>54.975000000000001</v>
      </c>
      <c r="S201" s="22">
        <f t="shared" si="35"/>
        <v>34.125</v>
      </c>
      <c r="T201" s="22">
        <f t="shared" si="36"/>
        <v>29.925000000000001</v>
      </c>
      <c r="U201" s="22">
        <f t="shared" si="37"/>
        <v>41.625</v>
      </c>
      <c r="V201" s="21">
        <f t="shared" si="38"/>
        <v>39.674999999999997</v>
      </c>
      <c r="W201" s="21">
        <f t="shared" si="39"/>
        <v>40.162499999999994</v>
      </c>
      <c r="X201" s="20"/>
      <c r="Y201" s="20"/>
      <c r="Z201" s="20"/>
    </row>
    <row r="202" spans="1:26" ht="13.5" x14ac:dyDescent="0.25">
      <c r="A202" s="4">
        <f>TITRES_STAT!B205</f>
        <v>42300</v>
      </c>
      <c r="B202" s="2">
        <f>TITRES_STAT!C205</f>
        <v>14.46</v>
      </c>
      <c r="C202" s="2">
        <f>RSI!I202</f>
        <v>32.107640117377429</v>
      </c>
      <c r="D202" s="2">
        <f>MACD!E202</f>
        <v>1.9700569280931113E-2</v>
      </c>
      <c r="E202" s="2">
        <f>MACD!F202</f>
        <v>2.8738094795414955E-2</v>
      </c>
      <c r="F202" s="2">
        <f>'Moving Avg'!D202</f>
        <v>5.3083600000000004</v>
      </c>
      <c r="G202" s="2">
        <f>'Moving Avg'!E202</f>
        <v>5.32193</v>
      </c>
      <c r="H202" s="2">
        <f>'Moving Avg'!F202</f>
        <v>5.3545650000000009</v>
      </c>
      <c r="I202" s="2">
        <f>'Moving Avg'!G202</f>
        <v>5.4690939999999975</v>
      </c>
      <c r="J202" s="2">
        <f>'Moving Avg'!H202</f>
        <v>5.7481635000000013</v>
      </c>
      <c r="K202" s="18" t="str">
        <f>OBV!F202</f>
        <v>BEARISH</v>
      </c>
      <c r="L202" s="18" t="str">
        <f>OBV!G202</f>
        <v>NEUTRAL</v>
      </c>
      <c r="M202" s="18" t="str">
        <f>OBV!H202</f>
        <v>CONFIRMED BEARISH</v>
      </c>
      <c r="N202" s="21">
        <f t="shared" si="30"/>
        <v>50</v>
      </c>
      <c r="O202" s="21">
        <f t="shared" si="31"/>
        <v>100</v>
      </c>
      <c r="P202" s="21">
        <f t="shared" si="32"/>
        <v>0</v>
      </c>
      <c r="Q202" s="21">
        <f t="shared" si="33"/>
        <v>16.5</v>
      </c>
      <c r="R202" s="22">
        <f t="shared" si="34"/>
        <v>54.975000000000001</v>
      </c>
      <c r="S202" s="22">
        <f t="shared" si="35"/>
        <v>34.125</v>
      </c>
      <c r="T202" s="22">
        <f t="shared" si="36"/>
        <v>29.925000000000001</v>
      </c>
      <c r="U202" s="22">
        <f t="shared" si="37"/>
        <v>41.625</v>
      </c>
      <c r="V202" s="21">
        <f t="shared" si="38"/>
        <v>39.674999999999997</v>
      </c>
      <c r="W202" s="21">
        <f t="shared" si="39"/>
        <v>40.162499999999994</v>
      </c>
      <c r="X202" s="20"/>
      <c r="Y202" s="20"/>
      <c r="Z202" s="20"/>
    </row>
    <row r="203" spans="1:26" ht="13.5" x14ac:dyDescent="0.25">
      <c r="A203" s="4">
        <f>TITRES_STAT!B206</f>
        <v>42303</v>
      </c>
      <c r="B203" s="2">
        <f>TITRES_STAT!C206</f>
        <v>14.45</v>
      </c>
      <c r="C203" s="2">
        <f>RSI!I203</f>
        <v>31.620341232892983</v>
      </c>
      <c r="D203" s="2">
        <f>MACD!E203</f>
        <v>1.7879564322885955E-2</v>
      </c>
      <c r="E203" s="2">
        <f>MACD!F203</f>
        <v>2.6566388700909157E-2</v>
      </c>
      <c r="F203" s="2">
        <f>'Moving Avg'!D203</f>
        <v>5.3046999999999995</v>
      </c>
      <c r="G203" s="2">
        <f>'Moving Avg'!E203</f>
        <v>5.3168000000000006</v>
      </c>
      <c r="H203" s="2">
        <f>'Moving Avg'!F203</f>
        <v>5.3464999999999998</v>
      </c>
      <c r="I203" s="2">
        <f>'Moving Avg'!G203</f>
        <v>5.4633759999999976</v>
      </c>
      <c r="J203" s="2">
        <f>'Moving Avg'!H203</f>
        <v>5.7481560000000016</v>
      </c>
      <c r="K203" s="18" t="str">
        <f>OBV!F203</f>
        <v>BEARISH</v>
      </c>
      <c r="L203" s="18" t="str">
        <f>OBV!G203</f>
        <v>NEUTRAL</v>
      </c>
      <c r="M203" s="18" t="str">
        <f>OBV!H203</f>
        <v>CONFIRMED BEARISH</v>
      </c>
      <c r="N203" s="21">
        <f t="shared" si="30"/>
        <v>50</v>
      </c>
      <c r="O203" s="21">
        <f t="shared" si="31"/>
        <v>100</v>
      </c>
      <c r="P203" s="21">
        <f t="shared" si="32"/>
        <v>0</v>
      </c>
      <c r="Q203" s="21">
        <f t="shared" si="33"/>
        <v>16.5</v>
      </c>
      <c r="R203" s="22">
        <f t="shared" si="34"/>
        <v>54.975000000000001</v>
      </c>
      <c r="S203" s="22">
        <f t="shared" si="35"/>
        <v>34.125</v>
      </c>
      <c r="T203" s="22">
        <f t="shared" si="36"/>
        <v>29.925000000000001</v>
      </c>
      <c r="U203" s="22">
        <f t="shared" si="37"/>
        <v>41.625</v>
      </c>
      <c r="V203" s="21">
        <f t="shared" si="38"/>
        <v>39.674999999999997</v>
      </c>
      <c r="W203" s="21">
        <f t="shared" si="39"/>
        <v>40.162499999999994</v>
      </c>
      <c r="X203" s="20"/>
      <c r="Y203" s="20"/>
      <c r="Z203" s="20"/>
    </row>
    <row r="204" spans="1:26" ht="13.5" x14ac:dyDescent="0.25">
      <c r="A204" s="4">
        <f>TITRES_STAT!B207</f>
        <v>42304</v>
      </c>
      <c r="B204" s="2">
        <f>TITRES_STAT!C207</f>
        <v>14.34</v>
      </c>
      <c r="C204" s="2">
        <f>RSI!I204</f>
        <v>26.729675831265396</v>
      </c>
      <c r="D204" s="2">
        <f>MACD!E204</f>
        <v>1.8126588195381821E-2</v>
      </c>
      <c r="E204" s="2">
        <f>MACD!F204</f>
        <v>2.487842859980369E-2</v>
      </c>
      <c r="F204" s="2">
        <f>'Moving Avg'!D204</f>
        <v>5.29298</v>
      </c>
      <c r="G204" s="2">
        <f>'Moving Avg'!E204</f>
        <v>5.3087399999999993</v>
      </c>
      <c r="H204" s="2">
        <f>'Moving Avg'!F204</f>
        <v>5.3380700000000001</v>
      </c>
      <c r="I204" s="2">
        <f>'Moving Avg'!G204</f>
        <v>5.4548719999999973</v>
      </c>
      <c r="J204" s="2">
        <f>'Moving Avg'!H204</f>
        <v>5.7478590000000009</v>
      </c>
      <c r="K204" s="18" t="str">
        <f>OBV!F204</f>
        <v>BEARISH</v>
      </c>
      <c r="L204" s="18" t="str">
        <f>OBV!G204</f>
        <v>NEUTRAL</v>
      </c>
      <c r="M204" s="18" t="str">
        <f>OBV!H204</f>
        <v>CONFIRMED BEARISH</v>
      </c>
      <c r="N204" s="21">
        <f t="shared" si="30"/>
        <v>50</v>
      </c>
      <c r="O204" s="21">
        <f t="shared" si="31"/>
        <v>100</v>
      </c>
      <c r="P204" s="21">
        <f t="shared" si="32"/>
        <v>0</v>
      </c>
      <c r="Q204" s="21">
        <f t="shared" si="33"/>
        <v>16.5</v>
      </c>
      <c r="R204" s="22">
        <f t="shared" si="34"/>
        <v>54.975000000000001</v>
      </c>
      <c r="S204" s="22">
        <f t="shared" si="35"/>
        <v>34.125</v>
      </c>
      <c r="T204" s="22">
        <f t="shared" si="36"/>
        <v>29.925000000000001</v>
      </c>
      <c r="U204" s="22">
        <f t="shared" si="37"/>
        <v>41.625</v>
      </c>
      <c r="V204" s="21">
        <f t="shared" si="38"/>
        <v>39.674999999999997</v>
      </c>
      <c r="W204" s="21">
        <f t="shared" si="39"/>
        <v>40.162499999999994</v>
      </c>
      <c r="X204" s="20"/>
      <c r="Y204" s="20"/>
      <c r="Z204" s="20"/>
    </row>
    <row r="205" spans="1:26" ht="13.5" x14ac:dyDescent="0.25">
      <c r="A205" s="4">
        <f>TITRES_STAT!B208</f>
        <v>42305</v>
      </c>
      <c r="B205" s="2">
        <f>TITRES_STAT!C208</f>
        <v>14.32</v>
      </c>
      <c r="C205" s="2">
        <f>RSI!I205</f>
        <v>25.936403139848082</v>
      </c>
      <c r="D205" s="2">
        <f>MACD!E205</f>
        <v>1.9010990509213066E-2</v>
      </c>
      <c r="E205" s="2">
        <f>MACD!F205</f>
        <v>2.3704940981685567E-2</v>
      </c>
      <c r="F205" s="2">
        <f>'Moving Avg'!D205</f>
        <v>5.2812400000000004</v>
      </c>
      <c r="G205" s="2">
        <f>'Moving Avg'!E205</f>
        <v>5.3003100000000005</v>
      </c>
      <c r="H205" s="2">
        <f>'Moving Avg'!F205</f>
        <v>5.3294550000000012</v>
      </c>
      <c r="I205" s="2">
        <f>'Moving Avg'!G205</f>
        <v>5.4462199999999985</v>
      </c>
      <c r="J205" s="2">
        <f>'Moving Avg'!H205</f>
        <v>5.7477015000000007</v>
      </c>
      <c r="K205" s="18" t="str">
        <f>OBV!F205</f>
        <v>BEARISH</v>
      </c>
      <c r="L205" s="18" t="str">
        <f>OBV!G205</f>
        <v>NEUTRAL</v>
      </c>
      <c r="M205" s="18" t="str">
        <f>OBV!H205</f>
        <v>CONFIRMED BEARISH</v>
      </c>
      <c r="N205" s="21">
        <f t="shared" si="30"/>
        <v>50</v>
      </c>
      <c r="O205" s="21">
        <f t="shared" si="31"/>
        <v>100</v>
      </c>
      <c r="P205" s="21">
        <f t="shared" si="32"/>
        <v>0</v>
      </c>
      <c r="Q205" s="21">
        <f t="shared" si="33"/>
        <v>16.5</v>
      </c>
      <c r="R205" s="22">
        <f t="shared" si="34"/>
        <v>54.975000000000001</v>
      </c>
      <c r="S205" s="22">
        <f t="shared" si="35"/>
        <v>34.125</v>
      </c>
      <c r="T205" s="22">
        <f t="shared" si="36"/>
        <v>29.925000000000001</v>
      </c>
      <c r="U205" s="22">
        <f t="shared" si="37"/>
        <v>41.625</v>
      </c>
      <c r="V205" s="21">
        <f t="shared" si="38"/>
        <v>39.674999999999997</v>
      </c>
      <c r="W205" s="21">
        <f t="shared" si="39"/>
        <v>40.162499999999994</v>
      </c>
      <c r="X205" s="20"/>
      <c r="Y205" s="20"/>
      <c r="Z205" s="20"/>
    </row>
    <row r="206" spans="1:26" ht="13.5" x14ac:dyDescent="0.25">
      <c r="A206" s="4">
        <f>TITRES_STAT!B209</f>
        <v>42306</v>
      </c>
      <c r="B206" s="2">
        <f>TITRES_STAT!C209</f>
        <v>14.3</v>
      </c>
      <c r="C206" s="2">
        <f>RSI!I206</f>
        <v>25.143658869705192</v>
      </c>
      <c r="D206" s="2">
        <f>MACD!E206</f>
        <v>2.0434827188035243E-2</v>
      </c>
      <c r="E206" s="2">
        <f>MACD!F206</f>
        <v>2.3050918222955505E-2</v>
      </c>
      <c r="F206" s="2">
        <f>'Moving Avg'!D206</f>
        <v>5.26952</v>
      </c>
      <c r="G206" s="2">
        <f>'Moving Avg'!E206</f>
        <v>5.2915099999999997</v>
      </c>
      <c r="H206" s="2">
        <f>'Moving Avg'!F206</f>
        <v>5.3204750000000001</v>
      </c>
      <c r="I206" s="2">
        <f>'Moving Avg'!G206</f>
        <v>5.437567999999998</v>
      </c>
      <c r="J206" s="2">
        <f>'Moving Avg'!H206</f>
        <v>5.7475075000000011</v>
      </c>
      <c r="K206" s="18" t="str">
        <f>OBV!F206</f>
        <v>BEARISH</v>
      </c>
      <c r="L206" s="18" t="str">
        <f>OBV!G206</f>
        <v>NEUTRAL</v>
      </c>
      <c r="M206" s="18" t="str">
        <f>OBV!H206</f>
        <v>CONFIRMED BEARISH</v>
      </c>
      <c r="N206" s="21">
        <f t="shared" si="30"/>
        <v>50</v>
      </c>
      <c r="O206" s="21">
        <f t="shared" si="31"/>
        <v>100</v>
      </c>
      <c r="P206" s="21">
        <f t="shared" si="32"/>
        <v>0</v>
      </c>
      <c r="Q206" s="21">
        <f t="shared" si="33"/>
        <v>16.5</v>
      </c>
      <c r="R206" s="22">
        <f t="shared" si="34"/>
        <v>54.975000000000001</v>
      </c>
      <c r="S206" s="22">
        <f t="shared" si="35"/>
        <v>34.125</v>
      </c>
      <c r="T206" s="22">
        <f t="shared" si="36"/>
        <v>29.925000000000001</v>
      </c>
      <c r="U206" s="22">
        <f t="shared" si="37"/>
        <v>41.625</v>
      </c>
      <c r="V206" s="21">
        <f t="shared" si="38"/>
        <v>39.674999999999997</v>
      </c>
      <c r="W206" s="21">
        <f t="shared" si="39"/>
        <v>40.162499999999994</v>
      </c>
      <c r="X206" s="20"/>
      <c r="Y206" s="20"/>
      <c r="Z206" s="20"/>
    </row>
    <row r="207" spans="1:26" ht="13.5" x14ac:dyDescent="0.25">
      <c r="A207" s="4">
        <f>TITRES_STAT!B210</f>
        <v>42307</v>
      </c>
      <c r="B207" s="2">
        <f>TITRES_STAT!C210</f>
        <v>13.99</v>
      </c>
      <c r="C207" s="2">
        <f>RSI!I207</f>
        <v>16.621937935219322</v>
      </c>
      <c r="D207" s="2">
        <f>MACD!E207</f>
        <v>3.0173333677846692E-2</v>
      </c>
      <c r="E207" s="2">
        <f>MACD!F207</f>
        <v>2.4475401313933744E-2</v>
      </c>
      <c r="F207" s="2">
        <f>'Moving Avg'!D207</f>
        <v>5.2350599999999998</v>
      </c>
      <c r="G207" s="2">
        <f>'Moving Avg'!E207</f>
        <v>5.2717099999999997</v>
      </c>
      <c r="H207" s="2">
        <f>'Moving Avg'!F207</f>
        <v>5.3067250000000001</v>
      </c>
      <c r="I207" s="2">
        <f>'Moving Avg'!G207</f>
        <v>5.4266419999999993</v>
      </c>
      <c r="J207" s="2">
        <f>'Moving Avg'!H207</f>
        <v>5.7467450000000015</v>
      </c>
      <c r="K207" s="18" t="str">
        <f>OBV!F207</f>
        <v>BEARISH</v>
      </c>
      <c r="L207" s="18" t="str">
        <f>OBV!G207</f>
        <v>WEAK</v>
      </c>
      <c r="M207" s="18" t="str">
        <f>OBV!H207</f>
        <v>CONFIRMED BEARISH</v>
      </c>
      <c r="N207" s="21">
        <f t="shared" si="30"/>
        <v>50</v>
      </c>
      <c r="O207" s="21">
        <f t="shared" si="31"/>
        <v>100</v>
      </c>
      <c r="P207" s="21">
        <f t="shared" si="32"/>
        <v>0</v>
      </c>
      <c r="Q207" s="21">
        <f t="shared" si="33"/>
        <v>0</v>
      </c>
      <c r="R207" s="22">
        <f t="shared" si="34"/>
        <v>52.5</v>
      </c>
      <c r="S207" s="22">
        <f t="shared" si="35"/>
        <v>30</v>
      </c>
      <c r="T207" s="22">
        <f t="shared" si="36"/>
        <v>22.5</v>
      </c>
      <c r="U207" s="22">
        <f t="shared" si="37"/>
        <v>37.5</v>
      </c>
      <c r="V207" s="21">
        <f t="shared" si="38"/>
        <v>35</v>
      </c>
      <c r="W207" s="21">
        <f t="shared" si="39"/>
        <v>35.625</v>
      </c>
      <c r="X207" s="20"/>
      <c r="Y207" s="20"/>
      <c r="Z207" s="20"/>
    </row>
    <row r="208" spans="1:26" ht="13.5" x14ac:dyDescent="0.25">
      <c r="A208" s="4">
        <f>TITRES_STAT!B211</f>
        <v>42310</v>
      </c>
      <c r="B208" s="2">
        <f>TITRES_STAT!C211</f>
        <v>14</v>
      </c>
      <c r="C208" s="2">
        <f>RSI!I208</f>
        <v>17.600635788275454</v>
      </c>
      <c r="D208" s="2">
        <f>MACD!E208</f>
        <v>3.7749390515416259E-2</v>
      </c>
      <c r="E208" s="2">
        <f>MACD!F208</f>
        <v>2.7130199154230251E-2</v>
      </c>
      <c r="F208" s="2">
        <f>'Moving Avg'!D208</f>
        <v>5.2020600000000004</v>
      </c>
      <c r="G208" s="2">
        <f>'Moving Avg'!E208</f>
        <v>5.2533799999999999</v>
      </c>
      <c r="H208" s="2">
        <f>'Moving Avg'!F208</f>
        <v>5.3012250000000005</v>
      </c>
      <c r="I208" s="2">
        <f>'Moving Avg'!G208</f>
        <v>5.4157179999999991</v>
      </c>
      <c r="J208" s="2">
        <f>'Moving Avg'!H208</f>
        <v>5.7457365000000014</v>
      </c>
      <c r="K208" s="18" t="str">
        <f>OBV!F208</f>
        <v>BEARISH</v>
      </c>
      <c r="L208" s="18" t="str">
        <f>OBV!G208</f>
        <v>WEAK</v>
      </c>
      <c r="M208" s="18" t="str">
        <f>OBV!H208</f>
        <v>CONFIRMED BEARISH</v>
      </c>
      <c r="N208" s="21">
        <f t="shared" si="30"/>
        <v>50</v>
      </c>
      <c r="O208" s="21">
        <f t="shared" si="31"/>
        <v>100</v>
      </c>
      <c r="P208" s="21">
        <f t="shared" si="32"/>
        <v>0</v>
      </c>
      <c r="Q208" s="21">
        <f t="shared" si="33"/>
        <v>0</v>
      </c>
      <c r="R208" s="22">
        <f t="shared" si="34"/>
        <v>52.5</v>
      </c>
      <c r="S208" s="22">
        <f t="shared" si="35"/>
        <v>30</v>
      </c>
      <c r="T208" s="22">
        <f t="shared" si="36"/>
        <v>22.5</v>
      </c>
      <c r="U208" s="22">
        <f t="shared" si="37"/>
        <v>37.5</v>
      </c>
      <c r="V208" s="21">
        <f t="shared" si="38"/>
        <v>35</v>
      </c>
      <c r="W208" s="21">
        <f t="shared" si="39"/>
        <v>35.625</v>
      </c>
      <c r="X208" s="20"/>
      <c r="Y208" s="20"/>
      <c r="Z208" s="20"/>
    </row>
    <row r="209" spans="1:26" ht="13.5" x14ac:dyDescent="0.25">
      <c r="A209" s="4">
        <f>TITRES_STAT!B212</f>
        <v>42311</v>
      </c>
      <c r="B209" s="2">
        <f>TITRES_STAT!C212</f>
        <v>13.9</v>
      </c>
      <c r="C209" s="2">
        <f>RSI!I209</f>
        <v>15.639656235163969</v>
      </c>
      <c r="D209" s="2">
        <f>MACD!E209</f>
        <v>4.8062262504789288E-2</v>
      </c>
      <c r="E209" s="2">
        <f>MACD!F209</f>
        <v>3.1316611824342061E-2</v>
      </c>
      <c r="F209" s="2">
        <f>'Moving Avg'!D209</f>
        <v>5.1697800000000003</v>
      </c>
      <c r="G209" s="2">
        <f>'Moving Avg'!E209</f>
        <v>5.2313799999999997</v>
      </c>
      <c r="H209" s="2">
        <f>'Moving Avg'!F209</f>
        <v>5.2869249999999992</v>
      </c>
      <c r="I209" s="2">
        <f>'Moving Avg'!G209</f>
        <v>5.4054520000000004</v>
      </c>
      <c r="J209" s="2">
        <f>'Moving Avg'!H209</f>
        <v>5.7445445000000017</v>
      </c>
      <c r="K209" s="18" t="str">
        <f>OBV!F209</f>
        <v>BEARISH</v>
      </c>
      <c r="L209" s="18" t="str">
        <f>OBV!G209</f>
        <v>WEAK</v>
      </c>
      <c r="M209" s="18" t="str">
        <f>OBV!H209</f>
        <v>CONFIRMED BEARISH</v>
      </c>
      <c r="N209" s="21">
        <f t="shared" si="30"/>
        <v>50</v>
      </c>
      <c r="O209" s="21">
        <f t="shared" si="31"/>
        <v>100</v>
      </c>
      <c r="P209" s="21">
        <f t="shared" si="32"/>
        <v>0</v>
      </c>
      <c r="Q209" s="21">
        <f t="shared" si="33"/>
        <v>0</v>
      </c>
      <c r="R209" s="22">
        <f t="shared" si="34"/>
        <v>52.5</v>
      </c>
      <c r="S209" s="22">
        <f t="shared" si="35"/>
        <v>30</v>
      </c>
      <c r="T209" s="22">
        <f t="shared" si="36"/>
        <v>22.5</v>
      </c>
      <c r="U209" s="22">
        <f t="shared" si="37"/>
        <v>37.5</v>
      </c>
      <c r="V209" s="21">
        <f t="shared" si="38"/>
        <v>35</v>
      </c>
      <c r="W209" s="21">
        <f t="shared" si="39"/>
        <v>35.625</v>
      </c>
      <c r="X209" s="20"/>
      <c r="Y209" s="20"/>
      <c r="Z209" s="20"/>
    </row>
    <row r="210" spans="1:26" ht="13.5" x14ac:dyDescent="0.25">
      <c r="A210" s="4">
        <f>TITRES_STAT!B213</f>
        <v>42312</v>
      </c>
      <c r="B210" s="2">
        <f>TITRES_STAT!C213</f>
        <v>14</v>
      </c>
      <c r="C210" s="2">
        <f>RSI!I210</f>
        <v>24.677300985063653</v>
      </c>
      <c r="D210" s="2">
        <f>MACD!E210</f>
        <v>5.4259956940853726E-2</v>
      </c>
      <c r="E210" s="2">
        <f>MACD!F210</f>
        <v>3.5905280847644397E-2</v>
      </c>
      <c r="F210" s="2">
        <f>'Moving Avg'!D210</f>
        <v>5.1463200000000002</v>
      </c>
      <c r="G210" s="2">
        <f>'Moving Avg'!E210</f>
        <v>5.2137799999999999</v>
      </c>
      <c r="H210" s="2">
        <f>'Moving Avg'!F210</f>
        <v>5.2744600000000004</v>
      </c>
      <c r="I210" s="2">
        <f>'Moving Avg'!G210</f>
        <v>5.3984860000000019</v>
      </c>
      <c r="J210" s="2">
        <f>'Moving Avg'!H210</f>
        <v>5.7435715000000016</v>
      </c>
      <c r="K210" s="18" t="str">
        <f>OBV!F210</f>
        <v>BEARISH</v>
      </c>
      <c r="L210" s="18" t="str">
        <f>OBV!G210</f>
        <v>WEAK</v>
      </c>
      <c r="M210" s="18" t="str">
        <f>OBV!H210</f>
        <v>CONFIRMED BEARISH</v>
      </c>
      <c r="N210" s="21">
        <f t="shared" si="30"/>
        <v>50</v>
      </c>
      <c r="O210" s="21">
        <f t="shared" si="31"/>
        <v>100</v>
      </c>
      <c r="P210" s="21">
        <f t="shared" si="32"/>
        <v>0</v>
      </c>
      <c r="Q210" s="21">
        <f t="shared" si="33"/>
        <v>0</v>
      </c>
      <c r="R210" s="22">
        <f t="shared" si="34"/>
        <v>52.5</v>
      </c>
      <c r="S210" s="22">
        <f t="shared" si="35"/>
        <v>30</v>
      </c>
      <c r="T210" s="22">
        <f t="shared" si="36"/>
        <v>22.5</v>
      </c>
      <c r="U210" s="22">
        <f t="shared" si="37"/>
        <v>37.5</v>
      </c>
      <c r="V210" s="21">
        <f t="shared" si="38"/>
        <v>35</v>
      </c>
      <c r="W210" s="21">
        <f t="shared" si="39"/>
        <v>35.625</v>
      </c>
      <c r="X210" s="20"/>
      <c r="Y210" s="20"/>
      <c r="Z210" s="20"/>
    </row>
    <row r="211" spans="1:26" ht="13.5" x14ac:dyDescent="0.25">
      <c r="A211" s="4">
        <f>TITRES_STAT!B214</f>
        <v>42313</v>
      </c>
      <c r="B211" s="2">
        <f>TITRES_STAT!C214</f>
        <v>13.97</v>
      </c>
      <c r="C211" s="2">
        <f>RSI!I211</f>
        <v>23.852476203151554</v>
      </c>
      <c r="D211" s="2">
        <f>MACD!E211</f>
        <v>6.0179404639298717E-2</v>
      </c>
      <c r="E211" s="2">
        <f>MACD!F211</f>
        <v>4.0760105605975261E-2</v>
      </c>
      <c r="F211" s="2">
        <f>'Moving Avg'!D211</f>
        <v>5.1221200000000007</v>
      </c>
      <c r="G211" s="2">
        <f>'Moving Avg'!E211</f>
        <v>5.1958199999999994</v>
      </c>
      <c r="H211" s="2">
        <f>'Moving Avg'!F211</f>
        <v>5.2614450000000001</v>
      </c>
      <c r="I211" s="2">
        <f>'Moving Avg'!G211</f>
        <v>5.3894680000000008</v>
      </c>
      <c r="J211" s="2">
        <f>'Moving Avg'!H211</f>
        <v>5.741188000000002</v>
      </c>
      <c r="K211" s="18" t="str">
        <f>OBV!F211</f>
        <v>BEARISH</v>
      </c>
      <c r="L211" s="18" t="str">
        <f>OBV!G211</f>
        <v>WEAK</v>
      </c>
      <c r="M211" s="18" t="str">
        <f>OBV!H211</f>
        <v>CONFIRMED BEARISH</v>
      </c>
      <c r="N211" s="21">
        <f t="shared" si="30"/>
        <v>50</v>
      </c>
      <c r="O211" s="21">
        <f t="shared" si="31"/>
        <v>100</v>
      </c>
      <c r="P211" s="21">
        <f t="shared" si="32"/>
        <v>0</v>
      </c>
      <c r="Q211" s="21">
        <f t="shared" si="33"/>
        <v>0</v>
      </c>
      <c r="R211" s="22">
        <f t="shared" si="34"/>
        <v>52.5</v>
      </c>
      <c r="S211" s="22">
        <f t="shared" si="35"/>
        <v>30</v>
      </c>
      <c r="T211" s="22">
        <f t="shared" si="36"/>
        <v>22.5</v>
      </c>
      <c r="U211" s="22">
        <f t="shared" si="37"/>
        <v>37.5</v>
      </c>
      <c r="V211" s="21">
        <f t="shared" si="38"/>
        <v>35</v>
      </c>
      <c r="W211" s="21">
        <f t="shared" si="39"/>
        <v>35.625</v>
      </c>
      <c r="X211" s="20"/>
      <c r="Y211" s="20"/>
      <c r="Z211" s="20"/>
    </row>
    <row r="212" spans="1:26" ht="13.5" x14ac:dyDescent="0.25">
      <c r="A212" s="4">
        <f>TITRES_STAT!B215</f>
        <v>42314</v>
      </c>
      <c r="B212" s="2">
        <f>TITRES_STAT!C215</f>
        <v>13.94</v>
      </c>
      <c r="C212" s="2">
        <f>RSI!I212</f>
        <v>23.023724735635284</v>
      </c>
      <c r="D212" s="2">
        <f>MACD!E212</f>
        <v>6.6992881843045637E-2</v>
      </c>
      <c r="E212" s="2">
        <f>MACD!F212</f>
        <v>4.6006660853389336E-2</v>
      </c>
      <c r="F212" s="2">
        <f>'Moving Avg'!D212</f>
        <v>5.1184600000000007</v>
      </c>
      <c r="G212" s="2">
        <f>'Moving Avg'!E212</f>
        <v>5.1767599999999998</v>
      </c>
      <c r="H212" s="2">
        <f>'Moving Avg'!F212</f>
        <v>5.2493449999999999</v>
      </c>
      <c r="I212" s="2">
        <f>'Moving Avg'!G212</f>
        <v>5.3803020000000004</v>
      </c>
      <c r="J212" s="2">
        <f>'Moving Avg'!H212</f>
        <v>5.7378690000000017</v>
      </c>
      <c r="K212" s="18" t="str">
        <f>OBV!F212</f>
        <v>BEARISH</v>
      </c>
      <c r="L212" s="18" t="str">
        <f>OBV!G212</f>
        <v>NEUTRAL</v>
      </c>
      <c r="M212" s="18" t="str">
        <f>OBV!H212</f>
        <v>CONFIRMED BEARISH</v>
      </c>
      <c r="N212" s="21">
        <f t="shared" si="30"/>
        <v>50</v>
      </c>
      <c r="O212" s="21">
        <f t="shared" si="31"/>
        <v>100</v>
      </c>
      <c r="P212" s="21">
        <f t="shared" si="32"/>
        <v>0</v>
      </c>
      <c r="Q212" s="21">
        <f t="shared" si="33"/>
        <v>16.5</v>
      </c>
      <c r="R212" s="22">
        <f t="shared" si="34"/>
        <v>54.975000000000001</v>
      </c>
      <c r="S212" s="22">
        <f t="shared" si="35"/>
        <v>34.125</v>
      </c>
      <c r="T212" s="22">
        <f t="shared" si="36"/>
        <v>29.925000000000001</v>
      </c>
      <c r="U212" s="22">
        <f t="shared" si="37"/>
        <v>41.625</v>
      </c>
      <c r="V212" s="21">
        <f t="shared" si="38"/>
        <v>39.674999999999997</v>
      </c>
      <c r="W212" s="21">
        <f t="shared" si="39"/>
        <v>40.162499999999994</v>
      </c>
      <c r="X212" s="20"/>
      <c r="Y212" s="20"/>
      <c r="Z212" s="20"/>
    </row>
    <row r="213" spans="1:26" ht="13.5" x14ac:dyDescent="0.25">
      <c r="A213" s="4">
        <f>TITRES_STAT!B216</f>
        <v>42317</v>
      </c>
      <c r="B213" s="2">
        <f>TITRES_STAT!C216</f>
        <v>13.91</v>
      </c>
      <c r="C213" s="2">
        <f>RSI!I213</f>
        <v>22.193305290807331</v>
      </c>
      <c r="D213" s="2">
        <f>MACD!E213</f>
        <v>7.4000673021559216E-2</v>
      </c>
      <c r="E213" s="2">
        <f>MACD!F213</f>
        <v>5.1605463287023312E-2</v>
      </c>
      <c r="F213" s="2">
        <f>'Moving Avg'!D213</f>
        <v>5.1118599999999992</v>
      </c>
      <c r="G213" s="2">
        <f>'Moving Avg'!E213</f>
        <v>5.1569599999999998</v>
      </c>
      <c r="H213" s="2">
        <f>'Moving Avg'!F213</f>
        <v>5.2368800000000002</v>
      </c>
      <c r="I213" s="2">
        <f>'Moving Avg'!G213</f>
        <v>5.3723099999999997</v>
      </c>
      <c r="J213" s="2">
        <f>'Moving Avg'!H213</f>
        <v>5.7339670000000025</v>
      </c>
      <c r="K213" s="18" t="str">
        <f>OBV!F213</f>
        <v>BEARISH</v>
      </c>
      <c r="L213" s="18" t="str">
        <f>OBV!G213</f>
        <v>NEUTRAL</v>
      </c>
      <c r="M213" s="18" t="str">
        <f>OBV!H213</f>
        <v>CONFIRMED BEARISH</v>
      </c>
      <c r="N213" s="21">
        <f t="shared" si="30"/>
        <v>50</v>
      </c>
      <c r="O213" s="21">
        <f t="shared" si="31"/>
        <v>100</v>
      </c>
      <c r="P213" s="21">
        <f t="shared" si="32"/>
        <v>0</v>
      </c>
      <c r="Q213" s="21">
        <f t="shared" si="33"/>
        <v>16.5</v>
      </c>
      <c r="R213" s="22">
        <f t="shared" si="34"/>
        <v>54.975000000000001</v>
      </c>
      <c r="S213" s="22">
        <f t="shared" si="35"/>
        <v>34.125</v>
      </c>
      <c r="T213" s="22">
        <f t="shared" si="36"/>
        <v>29.925000000000001</v>
      </c>
      <c r="U213" s="22">
        <f t="shared" si="37"/>
        <v>41.625</v>
      </c>
      <c r="V213" s="21">
        <f t="shared" si="38"/>
        <v>39.674999999999997</v>
      </c>
      <c r="W213" s="21">
        <f t="shared" si="39"/>
        <v>40.162499999999994</v>
      </c>
      <c r="X213" s="20"/>
      <c r="Y213" s="20"/>
      <c r="Z213" s="20"/>
    </row>
    <row r="214" spans="1:26" ht="13.5" x14ac:dyDescent="0.25">
      <c r="A214" s="4">
        <f>TITRES_STAT!B217</f>
        <v>42318</v>
      </c>
      <c r="B214" s="2">
        <f>TITRES_STAT!C217</f>
        <v>13.41</v>
      </c>
      <c r="C214" s="2">
        <f>RSI!I214</f>
        <v>13.472890183032604</v>
      </c>
      <c r="D214" s="2">
        <f>MACD!E214</f>
        <v>8.8281983226701222E-2</v>
      </c>
      <c r="E214" s="2">
        <f>MACD!F214</f>
        <v>5.8940767274958894E-2</v>
      </c>
      <c r="F214" s="2">
        <f>'Moving Avg'!D214</f>
        <v>5.0759400000000001</v>
      </c>
      <c r="G214" s="2">
        <f>'Moving Avg'!E214</f>
        <v>5.1228600000000002</v>
      </c>
      <c r="H214" s="2">
        <f>'Moving Avg'!F214</f>
        <v>5.2157999999999998</v>
      </c>
      <c r="I214" s="2">
        <f>'Moving Avg'!G214</f>
        <v>5.3592579999999996</v>
      </c>
      <c r="J214" s="2">
        <f>'Moving Avg'!H214</f>
        <v>5.7293245000000024</v>
      </c>
      <c r="K214" s="18" t="str">
        <f>OBV!F214</f>
        <v>BEARISH</v>
      </c>
      <c r="L214" s="18" t="str">
        <f>OBV!G214</f>
        <v>NEUTRAL</v>
      </c>
      <c r="M214" s="18" t="str">
        <f>OBV!H214</f>
        <v>CONFIRMED BEARISH</v>
      </c>
      <c r="N214" s="21">
        <f t="shared" si="30"/>
        <v>50</v>
      </c>
      <c r="O214" s="21">
        <f t="shared" si="31"/>
        <v>100</v>
      </c>
      <c r="P214" s="21">
        <f t="shared" si="32"/>
        <v>0</v>
      </c>
      <c r="Q214" s="21">
        <f t="shared" si="33"/>
        <v>16.5</v>
      </c>
      <c r="R214" s="22">
        <f t="shared" si="34"/>
        <v>54.975000000000001</v>
      </c>
      <c r="S214" s="22">
        <f t="shared" si="35"/>
        <v>34.125</v>
      </c>
      <c r="T214" s="22">
        <f t="shared" si="36"/>
        <v>29.925000000000001</v>
      </c>
      <c r="U214" s="22">
        <f t="shared" si="37"/>
        <v>41.625</v>
      </c>
      <c r="V214" s="21">
        <f t="shared" si="38"/>
        <v>39.674999999999997</v>
      </c>
      <c r="W214" s="21">
        <f t="shared" si="39"/>
        <v>40.162499999999994</v>
      </c>
      <c r="X214" s="20"/>
      <c r="Y214" s="20"/>
      <c r="Z214" s="20"/>
    </row>
    <row r="215" spans="1:26" ht="13.5" x14ac:dyDescent="0.25">
      <c r="A215" s="4">
        <f>TITRES_STAT!B218</f>
        <v>42319</v>
      </c>
      <c r="B215" s="2">
        <f>TITRES_STAT!C218</f>
        <v>13.5</v>
      </c>
      <c r="C215" s="2">
        <f>RSI!I215</f>
        <v>19.59805637859256</v>
      </c>
      <c r="D215" s="2">
        <f>MACD!E215</f>
        <v>9.8768115344955554E-2</v>
      </c>
      <c r="E215" s="2">
        <f>MACD!F215</f>
        <v>6.6906236888958234E-2</v>
      </c>
      <c r="F215" s="2">
        <f>'Moving Avg'!D215</f>
        <v>5.0392799999999998</v>
      </c>
      <c r="G215" s="2">
        <f>'Moving Avg'!E215</f>
        <v>5.0928000000000004</v>
      </c>
      <c r="H215" s="2">
        <f>'Moving Avg'!F215</f>
        <v>5.196555</v>
      </c>
      <c r="I215" s="2">
        <f>'Moving Avg'!G215</f>
        <v>5.3468659999999986</v>
      </c>
      <c r="J215" s="2">
        <f>'Moving Avg'!H215</f>
        <v>5.7246710000000034</v>
      </c>
      <c r="K215" s="18" t="str">
        <f>OBV!F215</f>
        <v>BEARISH</v>
      </c>
      <c r="L215" s="18" t="str">
        <f>OBV!G215</f>
        <v>NEUTRAL</v>
      </c>
      <c r="M215" s="18" t="str">
        <f>OBV!H215</f>
        <v>CONFIRMED BEARISH</v>
      </c>
      <c r="N215" s="21">
        <f t="shared" si="30"/>
        <v>50</v>
      </c>
      <c r="O215" s="21">
        <f t="shared" si="31"/>
        <v>100</v>
      </c>
      <c r="P215" s="21">
        <f t="shared" si="32"/>
        <v>0</v>
      </c>
      <c r="Q215" s="21">
        <f t="shared" si="33"/>
        <v>16.5</v>
      </c>
      <c r="R215" s="22">
        <f t="shared" si="34"/>
        <v>54.975000000000001</v>
      </c>
      <c r="S215" s="22">
        <f t="shared" si="35"/>
        <v>34.125</v>
      </c>
      <c r="T215" s="22">
        <f t="shared" si="36"/>
        <v>29.925000000000001</v>
      </c>
      <c r="U215" s="22">
        <f t="shared" si="37"/>
        <v>41.625</v>
      </c>
      <c r="V215" s="21">
        <f t="shared" si="38"/>
        <v>39.674999999999997</v>
      </c>
      <c r="W215" s="21">
        <f t="shared" si="39"/>
        <v>40.162499999999994</v>
      </c>
      <c r="X215" s="20"/>
      <c r="Y215" s="20"/>
      <c r="Z215" s="20"/>
    </row>
    <row r="216" spans="1:26" ht="13.5" x14ac:dyDescent="0.25">
      <c r="A216" s="4">
        <f>TITRES_STAT!B219</f>
        <v>42320</v>
      </c>
      <c r="B216" s="2">
        <f>TITRES_STAT!C219</f>
        <v>13.77</v>
      </c>
      <c r="C216" s="2">
        <f>RSI!I216</f>
        <v>34.563558459759207</v>
      </c>
      <c r="D216" s="2">
        <f>MACD!E216</f>
        <v>0.1008274141231329</v>
      </c>
      <c r="E216" s="2">
        <f>MACD!F216</f>
        <v>7.3690472335793178E-2</v>
      </c>
      <c r="F216" s="2">
        <f>'Moving Avg'!D216</f>
        <v>5.0246200000000005</v>
      </c>
      <c r="G216" s="2">
        <f>'Moving Avg'!E216</f>
        <v>5.0733700000000006</v>
      </c>
      <c r="H216" s="2">
        <f>'Moving Avg'!F216</f>
        <v>5.1824399999999997</v>
      </c>
      <c r="I216" s="2">
        <f>'Moving Avg'!G216</f>
        <v>5.3378479999999975</v>
      </c>
      <c r="J216" s="2">
        <f>'Moving Avg'!H216</f>
        <v>5.7201605000000031</v>
      </c>
      <c r="K216" s="18" t="str">
        <f>OBV!F216</f>
        <v>BULLISH</v>
      </c>
      <c r="L216" s="18" t="str">
        <f>OBV!G216</f>
        <v>STRONG</v>
      </c>
      <c r="M216" s="18" t="str">
        <f>OBV!H216</f>
        <v>BULLISH DIVERGENCE</v>
      </c>
      <c r="N216" s="21">
        <f t="shared" si="30"/>
        <v>50</v>
      </c>
      <c r="O216" s="21">
        <f t="shared" si="31"/>
        <v>100</v>
      </c>
      <c r="P216" s="21">
        <f t="shared" si="32"/>
        <v>0</v>
      </c>
      <c r="Q216" s="21">
        <f t="shared" si="33"/>
        <v>83</v>
      </c>
      <c r="R216" s="22">
        <f t="shared" si="34"/>
        <v>64.95</v>
      </c>
      <c r="S216" s="22">
        <f t="shared" si="35"/>
        <v>50.75</v>
      </c>
      <c r="T216" s="22">
        <f t="shared" si="36"/>
        <v>59.85</v>
      </c>
      <c r="U216" s="22">
        <f t="shared" si="37"/>
        <v>58.25</v>
      </c>
      <c r="V216" s="21">
        <f t="shared" si="38"/>
        <v>58.516666666666673</v>
      </c>
      <c r="W216" s="21">
        <f t="shared" si="39"/>
        <v>58.45</v>
      </c>
      <c r="X216" s="20"/>
      <c r="Y216" s="20"/>
      <c r="Z216" s="20"/>
    </row>
    <row r="217" spans="1:26" ht="13.5" x14ac:dyDescent="0.25">
      <c r="A217" s="4">
        <f>TITRES_STAT!B220</f>
        <v>42321</v>
      </c>
      <c r="B217" s="2">
        <f>TITRES_STAT!C220</f>
        <v>13.58</v>
      </c>
      <c r="C217" s="2">
        <f>RSI!I217</f>
        <v>30.288994088527417</v>
      </c>
      <c r="D217" s="2">
        <f>MACD!E217</f>
        <v>9.1176694771299083E-2</v>
      </c>
      <c r="E217" s="2">
        <f>MACD!F217</f>
        <v>7.7187716822894367E-2</v>
      </c>
      <c r="F217" s="2">
        <f>'Moving Avg'!D217</f>
        <v>4.9982199999999999</v>
      </c>
      <c r="G217" s="2">
        <f>'Moving Avg'!E217</f>
        <v>5.0583399999999994</v>
      </c>
      <c r="H217" s="2">
        <f>'Moving Avg'!F217</f>
        <v>5.1650249999999991</v>
      </c>
      <c r="I217" s="2">
        <f>'Moving Avg'!G217</f>
        <v>5.3287559999999985</v>
      </c>
      <c r="J217" s="2">
        <f>'Moving Avg'!H217</f>
        <v>5.7151255000000027</v>
      </c>
      <c r="K217" s="18" t="str">
        <f>OBV!F217</f>
        <v>BEARISH</v>
      </c>
      <c r="L217" s="18" t="str">
        <f>OBV!G217</f>
        <v>WEAK</v>
      </c>
      <c r="M217" s="18" t="str">
        <f>OBV!H217</f>
        <v>CONFIRMED BEARISH</v>
      </c>
      <c r="N217" s="21">
        <f t="shared" si="30"/>
        <v>50</v>
      </c>
      <c r="O217" s="21">
        <f t="shared" si="31"/>
        <v>100</v>
      </c>
      <c r="P217" s="21">
        <f t="shared" si="32"/>
        <v>0</v>
      </c>
      <c r="Q217" s="21">
        <f t="shared" si="33"/>
        <v>0</v>
      </c>
      <c r="R217" s="22">
        <f t="shared" si="34"/>
        <v>52.5</v>
      </c>
      <c r="S217" s="22">
        <f t="shared" si="35"/>
        <v>30</v>
      </c>
      <c r="T217" s="22">
        <f t="shared" si="36"/>
        <v>22.5</v>
      </c>
      <c r="U217" s="22">
        <f t="shared" si="37"/>
        <v>37.5</v>
      </c>
      <c r="V217" s="21">
        <f t="shared" si="38"/>
        <v>35</v>
      </c>
      <c r="W217" s="21">
        <f t="shared" si="39"/>
        <v>35.625</v>
      </c>
      <c r="X217" s="20"/>
      <c r="Y217" s="20"/>
      <c r="Z217" s="20"/>
    </row>
    <row r="218" spans="1:26" ht="13.5" x14ac:dyDescent="0.25">
      <c r="A218" s="4">
        <f>TITRES_STAT!B221</f>
        <v>42324</v>
      </c>
      <c r="B218" s="2">
        <f>TITRES_STAT!C221</f>
        <v>13.5</v>
      </c>
      <c r="C218" s="2">
        <f>RSI!I218</f>
        <v>28.683092554414102</v>
      </c>
      <c r="D218" s="2">
        <f>MACD!E218</f>
        <v>8.7028960865772831E-2</v>
      </c>
      <c r="E218" s="2">
        <f>MACD!F218</f>
        <v>7.9155965631470065E-2</v>
      </c>
      <c r="F218" s="2">
        <f>'Moving Avg'!D218</f>
        <v>4.9681600000000001</v>
      </c>
      <c r="G218" s="2">
        <f>'Moving Avg'!E218</f>
        <v>5.0400099999999997</v>
      </c>
      <c r="H218" s="2">
        <f>'Moving Avg'!F218</f>
        <v>5.1466949999999994</v>
      </c>
      <c r="I218" s="2">
        <f>'Moving Avg'!G218</f>
        <v>5.3190779999999984</v>
      </c>
      <c r="J218" s="2">
        <f>'Moving Avg'!H218</f>
        <v>5.7101200000000025</v>
      </c>
      <c r="K218" s="18" t="str">
        <f>OBV!F218</f>
        <v>BEARISH</v>
      </c>
      <c r="L218" s="18" t="str">
        <f>OBV!G218</f>
        <v>WEAK</v>
      </c>
      <c r="M218" s="18" t="str">
        <f>OBV!H218</f>
        <v>CONFIRMED BEARISH</v>
      </c>
      <c r="N218" s="21">
        <f t="shared" si="30"/>
        <v>50</v>
      </c>
      <c r="O218" s="21">
        <f t="shared" si="31"/>
        <v>100</v>
      </c>
      <c r="P218" s="21">
        <f t="shared" si="32"/>
        <v>0</v>
      </c>
      <c r="Q218" s="21">
        <f t="shared" si="33"/>
        <v>0</v>
      </c>
      <c r="R218" s="22">
        <f t="shared" si="34"/>
        <v>52.5</v>
      </c>
      <c r="S218" s="22">
        <f t="shared" si="35"/>
        <v>30</v>
      </c>
      <c r="T218" s="22">
        <f t="shared" si="36"/>
        <v>22.5</v>
      </c>
      <c r="U218" s="22">
        <f t="shared" si="37"/>
        <v>37.5</v>
      </c>
      <c r="V218" s="21">
        <f t="shared" si="38"/>
        <v>35</v>
      </c>
      <c r="W218" s="21">
        <f t="shared" si="39"/>
        <v>35.625</v>
      </c>
      <c r="X218" s="20"/>
      <c r="Y218" s="20"/>
      <c r="Z218" s="20"/>
    </row>
    <row r="219" spans="1:26" ht="13.5" x14ac:dyDescent="0.25">
      <c r="A219" s="4">
        <f>TITRES_STAT!B222</f>
        <v>42325</v>
      </c>
      <c r="B219" s="2">
        <f>TITRES_STAT!C222</f>
        <v>13.7</v>
      </c>
      <c r="C219" s="2">
        <f>RSI!I219</f>
        <v>37.596864378619998</v>
      </c>
      <c r="D219" s="2">
        <f>MACD!E219</f>
        <v>7.3800634177787927E-2</v>
      </c>
      <c r="E219" s="2">
        <f>MACD!F219</f>
        <v>7.8084899340733649E-2</v>
      </c>
      <c r="F219" s="2">
        <f>'Moving Avg'!D219</f>
        <v>4.9894200000000009</v>
      </c>
      <c r="G219" s="2">
        <f>'Moving Avg'!E219</f>
        <v>5.03268</v>
      </c>
      <c r="H219" s="2">
        <f>'Moving Avg'!F219</f>
        <v>5.1320300000000003</v>
      </c>
      <c r="I219" s="2">
        <f>'Moving Avg'!G219</f>
        <v>5.3117459999999994</v>
      </c>
      <c r="J219" s="2">
        <f>'Moving Avg'!H219</f>
        <v>5.7059385000000029</v>
      </c>
      <c r="K219" s="18" t="str">
        <f>OBV!F219</f>
        <v>BEARISH</v>
      </c>
      <c r="L219" s="18" t="str">
        <f>OBV!G219</f>
        <v>WEAK</v>
      </c>
      <c r="M219" s="18" t="str">
        <f>OBV!H219</f>
        <v>BEARISH DIVERGENCE</v>
      </c>
      <c r="N219" s="21">
        <f t="shared" si="30"/>
        <v>50</v>
      </c>
      <c r="O219" s="21">
        <f t="shared" si="31"/>
        <v>100</v>
      </c>
      <c r="P219" s="21">
        <f t="shared" si="32"/>
        <v>0</v>
      </c>
      <c r="Q219" s="21">
        <f t="shared" si="33"/>
        <v>0</v>
      </c>
      <c r="R219" s="22">
        <f t="shared" si="34"/>
        <v>52.5</v>
      </c>
      <c r="S219" s="22">
        <f t="shared" si="35"/>
        <v>30</v>
      </c>
      <c r="T219" s="22">
        <f t="shared" si="36"/>
        <v>22.5</v>
      </c>
      <c r="U219" s="22">
        <f t="shared" si="37"/>
        <v>37.5</v>
      </c>
      <c r="V219" s="21">
        <f t="shared" si="38"/>
        <v>35</v>
      </c>
      <c r="W219" s="21">
        <f t="shared" si="39"/>
        <v>35.625</v>
      </c>
      <c r="X219" s="20"/>
      <c r="Y219" s="20"/>
      <c r="Z219" s="20"/>
    </row>
    <row r="220" spans="1:26" ht="13.5" x14ac:dyDescent="0.25">
      <c r="A220" s="4">
        <f>TITRES_STAT!B223</f>
        <v>42326</v>
      </c>
      <c r="B220" s="2">
        <f>TITRES_STAT!C223</f>
        <v>13.5</v>
      </c>
      <c r="C220" s="2">
        <f>RSI!I220</f>
        <v>33.136590611698935</v>
      </c>
      <c r="D220" s="2">
        <f>MACD!E220</f>
        <v>7.4506638804833436E-2</v>
      </c>
      <c r="E220" s="2">
        <f>MACD!F220</f>
        <v>7.7369247233553609E-2</v>
      </c>
      <c r="F220" s="2">
        <f>'Moving Avg'!D220</f>
        <v>4.98942</v>
      </c>
      <c r="G220" s="2">
        <f>'Moving Avg'!E220</f>
        <v>5.0143499999999994</v>
      </c>
      <c r="H220" s="2">
        <f>'Moving Avg'!F220</f>
        <v>5.1140650000000001</v>
      </c>
      <c r="I220" s="2">
        <f>'Moving Avg'!G220</f>
        <v>5.3007479999999978</v>
      </c>
      <c r="J220" s="2">
        <f>'Moving Avg'!H220</f>
        <v>5.7007570000000021</v>
      </c>
      <c r="K220" s="18" t="str">
        <f>OBV!F220</f>
        <v>BEARISH</v>
      </c>
      <c r="L220" s="18" t="str">
        <f>OBV!G220</f>
        <v>WEAK</v>
      </c>
      <c r="M220" s="18" t="str">
        <f>OBV!H220</f>
        <v>NEUTRAL</v>
      </c>
      <c r="N220" s="21">
        <f t="shared" si="30"/>
        <v>50</v>
      </c>
      <c r="O220" s="21">
        <f t="shared" si="31"/>
        <v>100</v>
      </c>
      <c r="P220" s="21">
        <f t="shared" si="32"/>
        <v>0</v>
      </c>
      <c r="Q220" s="21">
        <f t="shared" si="33"/>
        <v>0</v>
      </c>
      <c r="R220" s="22">
        <f t="shared" si="34"/>
        <v>52.5</v>
      </c>
      <c r="S220" s="22">
        <f t="shared" si="35"/>
        <v>30</v>
      </c>
      <c r="T220" s="22">
        <f t="shared" si="36"/>
        <v>22.5</v>
      </c>
      <c r="U220" s="22">
        <f t="shared" si="37"/>
        <v>37.5</v>
      </c>
      <c r="V220" s="21">
        <f t="shared" si="38"/>
        <v>35</v>
      </c>
      <c r="W220" s="21">
        <f t="shared" si="39"/>
        <v>35.625</v>
      </c>
      <c r="X220" s="20"/>
      <c r="Y220" s="20"/>
      <c r="Z220" s="20"/>
    </row>
    <row r="221" spans="1:26" ht="13.5" x14ac:dyDescent="0.25">
      <c r="A221" s="4">
        <f>TITRES_STAT!B224</f>
        <v>42327</v>
      </c>
      <c r="B221" s="2">
        <f>TITRES_STAT!C224</f>
        <v>13.49</v>
      </c>
      <c r="C221" s="2">
        <f>RSI!I221</f>
        <v>32.924262071926208</v>
      </c>
      <c r="D221" s="2">
        <f>MACD!E221</f>
        <v>7.4881353098902537E-2</v>
      </c>
      <c r="E221" s="2">
        <f>MACD!F221</f>
        <v>7.6871668406623392E-2</v>
      </c>
      <c r="F221" s="2">
        <f>'Moving Avg'!D221</f>
        <v>4.9688800000000004</v>
      </c>
      <c r="G221" s="2">
        <f>'Moving Avg'!E221</f>
        <v>4.9967500000000005</v>
      </c>
      <c r="H221" s="2">
        <f>'Moving Avg'!F221</f>
        <v>5.0962850000000008</v>
      </c>
      <c r="I221" s="2">
        <f>'Moving Avg'!G221</f>
        <v>5.2889419999999987</v>
      </c>
      <c r="J221" s="2">
        <f>'Moving Avg'!H221</f>
        <v>5.6955570000000026</v>
      </c>
      <c r="K221" s="18" t="str">
        <f>OBV!F221</f>
        <v>BEARISH</v>
      </c>
      <c r="L221" s="18" t="str">
        <f>OBV!G221</f>
        <v>WEAK</v>
      </c>
      <c r="M221" s="18" t="str">
        <f>OBV!H221</f>
        <v>CONFIRMED BEARISH</v>
      </c>
      <c r="N221" s="21">
        <f t="shared" si="30"/>
        <v>50</v>
      </c>
      <c r="O221" s="21">
        <f t="shared" si="31"/>
        <v>100</v>
      </c>
      <c r="P221" s="21">
        <f t="shared" si="32"/>
        <v>0</v>
      </c>
      <c r="Q221" s="21">
        <f t="shared" si="33"/>
        <v>0</v>
      </c>
      <c r="R221" s="22">
        <f t="shared" si="34"/>
        <v>52.5</v>
      </c>
      <c r="S221" s="22">
        <f t="shared" si="35"/>
        <v>30</v>
      </c>
      <c r="T221" s="22">
        <f t="shared" si="36"/>
        <v>22.5</v>
      </c>
      <c r="U221" s="22">
        <f t="shared" si="37"/>
        <v>37.5</v>
      </c>
      <c r="V221" s="21">
        <f t="shared" si="38"/>
        <v>35</v>
      </c>
      <c r="W221" s="21">
        <f t="shared" si="39"/>
        <v>35.625</v>
      </c>
      <c r="X221" s="20"/>
      <c r="Y221" s="20"/>
      <c r="Z221" s="20"/>
    </row>
    <row r="222" spans="1:26" ht="13.5" x14ac:dyDescent="0.25">
      <c r="A222" s="4">
        <f>TITRES_STAT!B225</f>
        <v>42328</v>
      </c>
      <c r="B222" s="2">
        <f>TITRES_STAT!C225</f>
        <v>13.48</v>
      </c>
      <c r="C222" s="2">
        <f>RSI!I222</f>
        <v>32.704680484019875</v>
      </c>
      <c r="D222" s="2">
        <f>MACD!E222</f>
        <v>7.4901640900820965E-2</v>
      </c>
      <c r="E222" s="2">
        <f>MACD!F222</f>
        <v>7.6477662905462915E-2</v>
      </c>
      <c r="F222" s="2">
        <f>'Moving Avg'!D222</f>
        <v>4.9615600000000004</v>
      </c>
      <c r="G222" s="2">
        <f>'Moving Avg'!E222</f>
        <v>4.9798899999999993</v>
      </c>
      <c r="H222" s="2">
        <f>'Moving Avg'!F222</f>
        <v>5.0783250000000004</v>
      </c>
      <c r="I222" s="2">
        <f>'Moving Avg'!G222</f>
        <v>5.2770639999999984</v>
      </c>
      <c r="J222" s="2">
        <f>'Moving Avg'!H222</f>
        <v>5.6901980000000023</v>
      </c>
      <c r="K222" s="18" t="str">
        <f>OBV!F222</f>
        <v>BEARISH</v>
      </c>
      <c r="L222" s="18" t="str">
        <f>OBV!G222</f>
        <v>WEAK</v>
      </c>
      <c r="M222" s="18" t="str">
        <f>OBV!H222</f>
        <v>CONFIRMED BEARISH</v>
      </c>
      <c r="N222" s="21">
        <f t="shared" si="30"/>
        <v>50</v>
      </c>
      <c r="O222" s="21">
        <f t="shared" si="31"/>
        <v>100</v>
      </c>
      <c r="P222" s="21">
        <f t="shared" si="32"/>
        <v>0</v>
      </c>
      <c r="Q222" s="21">
        <f t="shared" si="33"/>
        <v>0</v>
      </c>
      <c r="R222" s="22">
        <f t="shared" si="34"/>
        <v>52.5</v>
      </c>
      <c r="S222" s="22">
        <f t="shared" si="35"/>
        <v>30</v>
      </c>
      <c r="T222" s="22">
        <f t="shared" si="36"/>
        <v>22.5</v>
      </c>
      <c r="U222" s="22">
        <f t="shared" si="37"/>
        <v>37.5</v>
      </c>
      <c r="V222" s="21">
        <f t="shared" si="38"/>
        <v>35</v>
      </c>
      <c r="W222" s="21">
        <f t="shared" si="39"/>
        <v>35.625</v>
      </c>
      <c r="X222" s="20"/>
      <c r="Y222" s="20"/>
      <c r="Z222" s="20"/>
    </row>
    <row r="223" spans="1:26" ht="13.5" x14ac:dyDescent="0.25">
      <c r="A223" s="4">
        <f>TITRES_STAT!B226</f>
        <v>42331</v>
      </c>
      <c r="B223" s="2">
        <f>TITRES_STAT!C226</f>
        <v>13.48</v>
      </c>
      <c r="C223" s="2">
        <f>RSI!I223</f>
        <v>32.704680484019875</v>
      </c>
      <c r="D223" s="2">
        <f>MACD!E223</f>
        <v>7.4293015778097882E-2</v>
      </c>
      <c r="E223" s="2">
        <f>MACD!F223</f>
        <v>7.6040733479989908E-2</v>
      </c>
      <c r="F223" s="2">
        <f>'Moving Avg'!D223</f>
        <v>4.9600999999999997</v>
      </c>
      <c r="G223" s="2">
        <f>'Moving Avg'!E223</f>
        <v>4.9641299999999999</v>
      </c>
      <c r="H223" s="2">
        <f>'Moving Avg'!F223</f>
        <v>5.0605450000000003</v>
      </c>
      <c r="I223" s="2">
        <f>'Moving Avg'!G223</f>
        <v>5.2651859999999973</v>
      </c>
      <c r="J223" s="2">
        <f>'Moving Avg'!H223</f>
        <v>5.6848390000000029</v>
      </c>
      <c r="K223" s="18" t="str">
        <f>OBV!F223</f>
        <v>BEARISH</v>
      </c>
      <c r="L223" s="18" t="str">
        <f>OBV!G223</f>
        <v>NEUTRAL</v>
      </c>
      <c r="M223" s="18" t="str">
        <f>OBV!H223</f>
        <v>CONFIRMED BEARISH</v>
      </c>
      <c r="N223" s="21">
        <f t="shared" si="30"/>
        <v>50</v>
      </c>
      <c r="O223" s="21">
        <f t="shared" si="31"/>
        <v>100</v>
      </c>
      <c r="P223" s="21">
        <f t="shared" si="32"/>
        <v>0</v>
      </c>
      <c r="Q223" s="21">
        <f t="shared" si="33"/>
        <v>16.5</v>
      </c>
      <c r="R223" s="22">
        <f t="shared" si="34"/>
        <v>54.975000000000001</v>
      </c>
      <c r="S223" s="22">
        <f t="shared" si="35"/>
        <v>34.125</v>
      </c>
      <c r="T223" s="22">
        <f t="shared" si="36"/>
        <v>29.925000000000001</v>
      </c>
      <c r="U223" s="22">
        <f t="shared" si="37"/>
        <v>41.625</v>
      </c>
      <c r="V223" s="21">
        <f t="shared" si="38"/>
        <v>39.674999999999997</v>
      </c>
      <c r="W223" s="21">
        <f t="shared" si="39"/>
        <v>40.162499999999994</v>
      </c>
      <c r="X223" s="20"/>
      <c r="Y223" s="20"/>
      <c r="Z223" s="20"/>
    </row>
    <row r="224" spans="1:26" ht="13.5" x14ac:dyDescent="0.25">
      <c r="A224" s="4">
        <f>TITRES_STAT!B227</f>
        <v>42332</v>
      </c>
      <c r="B224" s="2">
        <f>TITRES_STAT!C227</f>
        <v>13.11</v>
      </c>
      <c r="C224" s="2">
        <f>RSI!I224</f>
        <v>25.321861581396547</v>
      </c>
      <c r="D224" s="2">
        <f>MACD!E224</f>
        <v>5.6617391926641503E-2</v>
      </c>
      <c r="E224" s="2">
        <f>MACD!F224</f>
        <v>7.215606516932023E-2</v>
      </c>
      <c r="F224" s="2">
        <f>'Moving Avg'!D224</f>
        <v>4.9168400000000005</v>
      </c>
      <c r="G224" s="2">
        <f>'Moving Avg'!E224</f>
        <v>4.9531299999999998</v>
      </c>
      <c r="H224" s="2">
        <f>'Moving Avg'!F224</f>
        <v>5.0379950000000004</v>
      </c>
      <c r="I224" s="2">
        <f>'Moving Avg'!G224</f>
        <v>5.2505939999999987</v>
      </c>
      <c r="J224" s="2">
        <f>'Moving Avg'!H224</f>
        <v>5.6789425000000042</v>
      </c>
      <c r="K224" s="18" t="str">
        <f>OBV!F224</f>
        <v>BEARISH</v>
      </c>
      <c r="L224" s="18" t="str">
        <f>OBV!G224</f>
        <v>NEUTRAL</v>
      </c>
      <c r="M224" s="18" t="str">
        <f>OBV!H224</f>
        <v>CONFIRMED BEARISH</v>
      </c>
      <c r="N224" s="21">
        <f t="shared" si="30"/>
        <v>50</v>
      </c>
      <c r="O224" s="21">
        <f t="shared" si="31"/>
        <v>100</v>
      </c>
      <c r="P224" s="21">
        <f t="shared" si="32"/>
        <v>0</v>
      </c>
      <c r="Q224" s="21">
        <f t="shared" si="33"/>
        <v>16.5</v>
      </c>
      <c r="R224" s="22">
        <f t="shared" si="34"/>
        <v>54.975000000000001</v>
      </c>
      <c r="S224" s="22">
        <f t="shared" si="35"/>
        <v>34.125</v>
      </c>
      <c r="T224" s="22">
        <f t="shared" si="36"/>
        <v>29.925000000000001</v>
      </c>
      <c r="U224" s="22">
        <f t="shared" si="37"/>
        <v>41.625</v>
      </c>
      <c r="V224" s="21">
        <f t="shared" si="38"/>
        <v>39.674999999999997</v>
      </c>
      <c r="W224" s="21">
        <f t="shared" si="39"/>
        <v>40.162499999999994</v>
      </c>
      <c r="X224" s="20"/>
      <c r="Y224" s="20"/>
      <c r="Z224" s="20"/>
    </row>
    <row r="225" spans="1:26" ht="13.5" x14ac:dyDescent="0.25">
      <c r="A225" s="4">
        <f>TITRES_STAT!B228</f>
        <v>42333</v>
      </c>
      <c r="B225" s="2">
        <f>TITRES_STAT!C228</f>
        <v>13.45</v>
      </c>
      <c r="C225" s="2">
        <f>RSI!I225</f>
        <v>38.958537630775169</v>
      </c>
      <c r="D225" s="2">
        <f>MACD!E225</f>
        <v>3.9217203531038081E-2</v>
      </c>
      <c r="E225" s="2">
        <f>MACD!F225</f>
        <v>6.5568292841663808E-2</v>
      </c>
      <c r="F225" s="2">
        <f>'Moving Avg'!D225</f>
        <v>4.9131799999999997</v>
      </c>
      <c r="G225" s="2">
        <f>'Moving Avg'!E225</f>
        <v>4.9512999999999998</v>
      </c>
      <c r="H225" s="2">
        <f>'Moving Avg'!F225</f>
        <v>5.022050000000001</v>
      </c>
      <c r="I225" s="2">
        <f>'Moving Avg'!G225</f>
        <v>5.2384959999999978</v>
      </c>
      <c r="J225" s="2">
        <f>'Moving Avg'!H225</f>
        <v>5.6736695000000053</v>
      </c>
      <c r="K225" s="18" t="str">
        <f>OBV!F225</f>
        <v>BEARISH</v>
      </c>
      <c r="L225" s="18" t="str">
        <f>OBV!G225</f>
        <v>NEUTRAL</v>
      </c>
      <c r="M225" s="18" t="str">
        <f>OBV!H225</f>
        <v>CONFIRMED BEARISH</v>
      </c>
      <c r="N225" s="21">
        <f t="shared" si="30"/>
        <v>50</v>
      </c>
      <c r="O225" s="21">
        <f t="shared" si="31"/>
        <v>100</v>
      </c>
      <c r="P225" s="21">
        <f t="shared" si="32"/>
        <v>0</v>
      </c>
      <c r="Q225" s="21">
        <f t="shared" si="33"/>
        <v>16.5</v>
      </c>
      <c r="R225" s="22">
        <f t="shared" si="34"/>
        <v>54.975000000000001</v>
      </c>
      <c r="S225" s="22">
        <f t="shared" si="35"/>
        <v>34.125</v>
      </c>
      <c r="T225" s="22">
        <f t="shared" si="36"/>
        <v>29.925000000000001</v>
      </c>
      <c r="U225" s="22">
        <f t="shared" si="37"/>
        <v>41.625</v>
      </c>
      <c r="V225" s="21">
        <f t="shared" si="38"/>
        <v>39.674999999999997</v>
      </c>
      <c r="W225" s="21">
        <f t="shared" si="39"/>
        <v>40.162499999999994</v>
      </c>
      <c r="X225" s="20"/>
      <c r="Y225" s="20"/>
      <c r="Z225" s="20"/>
    </row>
    <row r="226" spans="1:26" ht="13.5" x14ac:dyDescent="0.25">
      <c r="A226" s="4">
        <f>TITRES_STAT!B229</f>
        <v>42334</v>
      </c>
      <c r="B226" s="2">
        <f>TITRES_STAT!C229</f>
        <v>13.4</v>
      </c>
      <c r="C226" s="2">
        <f>RSI!I226</f>
        <v>37.859958789772499</v>
      </c>
      <c r="D226" s="2">
        <f>MACD!E226</f>
        <v>4.1939936799085586E-2</v>
      </c>
      <c r="E226" s="2">
        <f>MACD!F226</f>
        <v>6.0842621633148172E-2</v>
      </c>
      <c r="F226" s="2">
        <f>'Moving Avg'!D226</f>
        <v>4.9065799999999999</v>
      </c>
      <c r="G226" s="2">
        <f>'Moving Avg'!E226</f>
        <v>4.9377300000000002</v>
      </c>
      <c r="H226" s="2">
        <f>'Moving Avg'!F226</f>
        <v>5.0055500000000013</v>
      </c>
      <c r="I226" s="2">
        <f>'Moving Avg'!G226</f>
        <v>5.2260299999999971</v>
      </c>
      <c r="J226" s="2">
        <f>'Moving Avg'!H226</f>
        <v>5.668304500000005</v>
      </c>
      <c r="K226" s="18" t="str">
        <f>OBV!F226</f>
        <v>BEARISH</v>
      </c>
      <c r="L226" s="18" t="str">
        <f>OBV!G226</f>
        <v>WEAK</v>
      </c>
      <c r="M226" s="18" t="str">
        <f>OBV!H226</f>
        <v>CONFIRMED BEARISH</v>
      </c>
      <c r="N226" s="21">
        <f t="shared" si="30"/>
        <v>50</v>
      </c>
      <c r="O226" s="21">
        <f t="shared" si="31"/>
        <v>100</v>
      </c>
      <c r="P226" s="21">
        <f t="shared" si="32"/>
        <v>0</v>
      </c>
      <c r="Q226" s="21">
        <f t="shared" si="33"/>
        <v>0</v>
      </c>
      <c r="R226" s="22">
        <f t="shared" si="34"/>
        <v>52.5</v>
      </c>
      <c r="S226" s="22">
        <f t="shared" si="35"/>
        <v>30</v>
      </c>
      <c r="T226" s="22">
        <f t="shared" si="36"/>
        <v>22.5</v>
      </c>
      <c r="U226" s="22">
        <f t="shared" si="37"/>
        <v>37.5</v>
      </c>
      <c r="V226" s="21">
        <f t="shared" si="38"/>
        <v>35</v>
      </c>
      <c r="W226" s="21">
        <f t="shared" si="39"/>
        <v>35.625</v>
      </c>
      <c r="X226" s="20"/>
      <c r="Y226" s="20"/>
      <c r="Z226" s="20"/>
    </row>
    <row r="227" spans="1:26" ht="13.5" x14ac:dyDescent="0.25">
      <c r="A227" s="4">
        <f>TITRES_STAT!B230</f>
        <v>42335</v>
      </c>
      <c r="B227" s="2">
        <f>TITRES_STAT!C230</f>
        <v>13.2</v>
      </c>
      <c r="C227" s="2">
        <f>RSI!I227</f>
        <v>33.774101255402741</v>
      </c>
      <c r="D227" s="2">
        <f>MACD!E227</f>
        <v>3.984817583474598E-2</v>
      </c>
      <c r="E227" s="2">
        <f>MACD!F227</f>
        <v>5.6643732473467739E-2</v>
      </c>
      <c r="F227" s="2">
        <f>'Moving Avg'!D227</f>
        <v>4.8860399999999995</v>
      </c>
      <c r="G227" s="2">
        <f>'Moving Avg'!E227</f>
        <v>4.9238</v>
      </c>
      <c r="H227" s="2">
        <f>'Moving Avg'!F227</f>
        <v>4.9910700000000006</v>
      </c>
      <c r="I227" s="2">
        <f>'Moving Avg'!G227</f>
        <v>5.2120979999999975</v>
      </c>
      <c r="J227" s="2">
        <f>'Moving Avg'!H227</f>
        <v>5.6626255000000034</v>
      </c>
      <c r="K227" s="18" t="str">
        <f>OBV!F227</f>
        <v>BEARISH</v>
      </c>
      <c r="L227" s="18" t="str">
        <f>OBV!G227</f>
        <v>WEAK</v>
      </c>
      <c r="M227" s="18" t="str">
        <f>OBV!H227</f>
        <v>CONFIRMED BEARISH</v>
      </c>
      <c r="N227" s="21">
        <f t="shared" si="30"/>
        <v>50</v>
      </c>
      <c r="O227" s="21">
        <f t="shared" si="31"/>
        <v>100</v>
      </c>
      <c r="P227" s="21">
        <f t="shared" si="32"/>
        <v>0</v>
      </c>
      <c r="Q227" s="21">
        <f t="shared" si="33"/>
        <v>0</v>
      </c>
      <c r="R227" s="22">
        <f t="shared" si="34"/>
        <v>52.5</v>
      </c>
      <c r="S227" s="22">
        <f t="shared" si="35"/>
        <v>30</v>
      </c>
      <c r="T227" s="22">
        <f t="shared" si="36"/>
        <v>22.5</v>
      </c>
      <c r="U227" s="22">
        <f t="shared" si="37"/>
        <v>37.5</v>
      </c>
      <c r="V227" s="21">
        <f t="shared" si="38"/>
        <v>35</v>
      </c>
      <c r="W227" s="21">
        <f t="shared" si="39"/>
        <v>35.625</v>
      </c>
      <c r="X227" s="20"/>
      <c r="Y227" s="20"/>
      <c r="Z227" s="20"/>
    </row>
    <row r="228" spans="1:26" ht="13.5" x14ac:dyDescent="0.25">
      <c r="A228" s="4">
        <f>TITRES_STAT!B231</f>
        <v>42338</v>
      </c>
      <c r="B228" s="2">
        <f>TITRES_STAT!C231</f>
        <v>13.2</v>
      </c>
      <c r="C228" s="2">
        <f>RSI!I228</f>
        <v>33.774101255402741</v>
      </c>
      <c r="D228" s="2">
        <f>MACD!E228</f>
        <v>3.4834993588214402E-2</v>
      </c>
      <c r="E228" s="2">
        <f>MACD!F228</f>
        <v>5.228198469641708E-2</v>
      </c>
      <c r="F228" s="2">
        <f>'Moving Avg'!D228</f>
        <v>4.8654999999999999</v>
      </c>
      <c r="G228" s="2">
        <f>'Moving Avg'!E228</f>
        <v>4.9127999999999998</v>
      </c>
      <c r="H228" s="2">
        <f>'Moving Avg'!F228</f>
        <v>4.9764050000000006</v>
      </c>
      <c r="I228" s="2">
        <f>'Moving Avg'!G228</f>
        <v>5.1981659999999987</v>
      </c>
      <c r="J228" s="2">
        <f>'Moving Avg'!H228</f>
        <v>5.6569115000000032</v>
      </c>
      <c r="K228" s="18" t="str">
        <f>OBV!F228</f>
        <v>BEARISH</v>
      </c>
      <c r="L228" s="18" t="str">
        <f>OBV!G228</f>
        <v>WEAK</v>
      </c>
      <c r="M228" s="18" t="str">
        <f>OBV!H228</f>
        <v>CONFIRMED BEARISH</v>
      </c>
      <c r="N228" s="21">
        <f t="shared" si="30"/>
        <v>50</v>
      </c>
      <c r="O228" s="21">
        <f t="shared" si="31"/>
        <v>100</v>
      </c>
      <c r="P228" s="21">
        <f t="shared" si="32"/>
        <v>0</v>
      </c>
      <c r="Q228" s="21">
        <f t="shared" si="33"/>
        <v>0</v>
      </c>
      <c r="R228" s="22">
        <f t="shared" si="34"/>
        <v>52.5</v>
      </c>
      <c r="S228" s="22">
        <f t="shared" si="35"/>
        <v>30</v>
      </c>
      <c r="T228" s="22">
        <f t="shared" si="36"/>
        <v>22.5</v>
      </c>
      <c r="U228" s="22">
        <f t="shared" si="37"/>
        <v>37.5</v>
      </c>
      <c r="V228" s="21">
        <f t="shared" si="38"/>
        <v>35</v>
      </c>
      <c r="W228" s="21">
        <f t="shared" si="39"/>
        <v>35.625</v>
      </c>
      <c r="X228" s="20"/>
      <c r="Y228" s="20"/>
      <c r="Z228" s="20"/>
    </row>
    <row r="229" spans="1:26" ht="13.5" x14ac:dyDescent="0.25">
      <c r="A229" s="4">
        <f>TITRES_STAT!B232</f>
        <v>42339</v>
      </c>
      <c r="B229" s="2">
        <f>TITRES_STAT!C232</f>
        <v>13.2</v>
      </c>
      <c r="C229" s="2">
        <f>RSI!I229</f>
        <v>33.774101255402741</v>
      </c>
      <c r="D229" s="2">
        <f>MACD!E229</f>
        <v>4.3040791046479399E-2</v>
      </c>
      <c r="E229" s="2">
        <f>MACD!F229</f>
        <v>5.043374596642955E-2</v>
      </c>
      <c r="F229" s="2">
        <f>'Moving Avg'!D229</f>
        <v>4.8721000000000005</v>
      </c>
      <c r="G229" s="2">
        <f>'Moving Avg'!E229</f>
        <v>4.8944700000000001</v>
      </c>
      <c r="H229" s="2">
        <f>'Moving Avg'!F229</f>
        <v>4.9635750000000005</v>
      </c>
      <c r="I229" s="2">
        <f>'Moving Avg'!G229</f>
        <v>5.1850419999999984</v>
      </c>
      <c r="J229" s="2">
        <f>'Moving Avg'!H229</f>
        <v>5.6512680000000035</v>
      </c>
      <c r="K229" s="18" t="str">
        <f>OBV!F229</f>
        <v>BEARISH</v>
      </c>
      <c r="L229" s="18" t="str">
        <f>OBV!G229</f>
        <v>WEAK</v>
      </c>
      <c r="M229" s="18" t="str">
        <f>OBV!H229</f>
        <v>BEARISH DIVERGENCE</v>
      </c>
      <c r="N229" s="21">
        <f t="shared" si="30"/>
        <v>50</v>
      </c>
      <c r="O229" s="21">
        <f t="shared" si="31"/>
        <v>100</v>
      </c>
      <c r="P229" s="21">
        <f t="shared" si="32"/>
        <v>0</v>
      </c>
      <c r="Q229" s="21">
        <f t="shared" si="33"/>
        <v>0</v>
      </c>
      <c r="R229" s="22">
        <f t="shared" si="34"/>
        <v>52.5</v>
      </c>
      <c r="S229" s="22">
        <f t="shared" si="35"/>
        <v>30</v>
      </c>
      <c r="T229" s="22">
        <f t="shared" si="36"/>
        <v>22.5</v>
      </c>
      <c r="U229" s="22">
        <f t="shared" si="37"/>
        <v>37.5</v>
      </c>
      <c r="V229" s="21">
        <f t="shared" si="38"/>
        <v>35</v>
      </c>
      <c r="W229" s="21">
        <f t="shared" si="39"/>
        <v>35.625</v>
      </c>
      <c r="X229" s="20"/>
      <c r="Y229" s="20"/>
      <c r="Z229" s="20"/>
    </row>
    <row r="230" spans="1:26" ht="13.5" x14ac:dyDescent="0.25">
      <c r="A230" s="4">
        <f>TITRES_STAT!B233</f>
        <v>42340</v>
      </c>
      <c r="B230" s="2">
        <f>TITRES_STAT!C233</f>
        <v>13.2</v>
      </c>
      <c r="C230" s="2">
        <f>RSI!I230</f>
        <v>33.774101255402741</v>
      </c>
      <c r="D230" s="2">
        <f>MACD!E230</f>
        <v>3.9791307105843998E-2</v>
      </c>
      <c r="E230" s="2">
        <f>MACD!F230</f>
        <v>4.8305258194312445E-2</v>
      </c>
      <c r="F230" s="2">
        <f>'Moving Avg'!D230</f>
        <v>4.8537599999999994</v>
      </c>
      <c r="G230" s="2">
        <f>'Moving Avg'!E230</f>
        <v>4.8834700000000009</v>
      </c>
      <c r="H230" s="2">
        <f>'Moving Avg'!F230</f>
        <v>4.9489100000000006</v>
      </c>
      <c r="I230" s="2">
        <f>'Moving Avg'!G230</f>
        <v>5.171917999999998</v>
      </c>
      <c r="J230" s="2">
        <f>'Moving Avg'!H230</f>
        <v>5.6456420000000023</v>
      </c>
      <c r="K230" s="18" t="str">
        <f>OBV!F230</f>
        <v>BEARISH</v>
      </c>
      <c r="L230" s="18" t="str">
        <f>OBV!G230</f>
        <v>WEAK</v>
      </c>
      <c r="M230" s="18" t="str">
        <f>OBV!H230</f>
        <v>CONFIRMED BEARISH</v>
      </c>
      <c r="N230" s="21">
        <f t="shared" si="30"/>
        <v>50</v>
      </c>
      <c r="O230" s="21">
        <f t="shared" si="31"/>
        <v>100</v>
      </c>
      <c r="P230" s="21">
        <f t="shared" si="32"/>
        <v>0</v>
      </c>
      <c r="Q230" s="21">
        <f t="shared" si="33"/>
        <v>0</v>
      </c>
      <c r="R230" s="22">
        <f t="shared" si="34"/>
        <v>52.5</v>
      </c>
      <c r="S230" s="22">
        <f t="shared" si="35"/>
        <v>30</v>
      </c>
      <c r="T230" s="22">
        <f t="shared" si="36"/>
        <v>22.5</v>
      </c>
      <c r="U230" s="22">
        <f t="shared" si="37"/>
        <v>37.5</v>
      </c>
      <c r="V230" s="21">
        <f t="shared" si="38"/>
        <v>35</v>
      </c>
      <c r="W230" s="21">
        <f t="shared" si="39"/>
        <v>35.625</v>
      </c>
      <c r="X230" s="20"/>
      <c r="Y230" s="20"/>
      <c r="Z230" s="20"/>
    </row>
    <row r="231" spans="1:26" ht="13.5" x14ac:dyDescent="0.25">
      <c r="A231" s="4">
        <f>TITRES_STAT!B234</f>
        <v>42341</v>
      </c>
      <c r="B231" s="2">
        <f>TITRES_STAT!C234</f>
        <v>13.31</v>
      </c>
      <c r="C231" s="2">
        <f>RSI!I231</f>
        <v>38.680028998761678</v>
      </c>
      <c r="D231" s="2">
        <f>MACD!E231</f>
        <v>3.4483690832059821E-2</v>
      </c>
      <c r="E231" s="2">
        <f>MACD!F231</f>
        <v>4.5540944721861924E-2</v>
      </c>
      <c r="F231" s="2">
        <f>'Moving Avg'!D231</f>
        <v>4.8471799999999998</v>
      </c>
      <c r="G231" s="2">
        <f>'Moving Avg'!E231</f>
        <v>4.8768800000000008</v>
      </c>
      <c r="H231" s="2">
        <f>'Moving Avg'!F231</f>
        <v>4.9368150000000011</v>
      </c>
      <c r="I231" s="2">
        <f>'Moving Avg'!G231</f>
        <v>5.1596019999999987</v>
      </c>
      <c r="J231" s="2">
        <f>'Moving Avg'!H231</f>
        <v>5.6402885000000023</v>
      </c>
      <c r="K231" s="18" t="str">
        <f>OBV!F231</f>
        <v>BULLISH</v>
      </c>
      <c r="L231" s="18" t="str">
        <f>OBV!G231</f>
        <v>NEUTRAL</v>
      </c>
      <c r="M231" s="18" t="str">
        <f>OBV!H231</f>
        <v>BULLISH DIVERGENCE</v>
      </c>
      <c r="N231" s="21">
        <f t="shared" si="30"/>
        <v>50</v>
      </c>
      <c r="O231" s="21">
        <f t="shared" si="31"/>
        <v>100</v>
      </c>
      <c r="P231" s="21">
        <f t="shared" si="32"/>
        <v>0</v>
      </c>
      <c r="Q231" s="21">
        <f t="shared" si="33"/>
        <v>66.5</v>
      </c>
      <c r="R231" s="22">
        <f t="shared" si="34"/>
        <v>62.475000000000001</v>
      </c>
      <c r="S231" s="22">
        <f t="shared" si="35"/>
        <v>46.625</v>
      </c>
      <c r="T231" s="22">
        <f t="shared" si="36"/>
        <v>52.424999999999997</v>
      </c>
      <c r="U231" s="22">
        <f t="shared" si="37"/>
        <v>54.125</v>
      </c>
      <c r="V231" s="21">
        <f t="shared" si="38"/>
        <v>53.841666666666661</v>
      </c>
      <c r="W231" s="21">
        <f t="shared" si="39"/>
        <v>53.912499999999994</v>
      </c>
      <c r="X231" s="20"/>
      <c r="Y231" s="20"/>
      <c r="Z231" s="20"/>
    </row>
    <row r="232" spans="1:26" ht="13.5" x14ac:dyDescent="0.25">
      <c r="A232" s="4">
        <f>TITRES_STAT!B235</f>
        <v>42342</v>
      </c>
      <c r="B232" s="2">
        <f>TITRES_STAT!C235</f>
        <v>13.32</v>
      </c>
      <c r="C232" s="2">
        <f>RSI!I232</f>
        <v>39.112866255484768</v>
      </c>
      <c r="D232" s="2">
        <f>MACD!E232</f>
        <v>2.9862809810354385E-2</v>
      </c>
      <c r="E232" s="2">
        <f>MACD!F232</f>
        <v>4.2405317739560418E-2</v>
      </c>
      <c r="F232" s="2">
        <f>'Moving Avg'!D232</f>
        <v>4.8559799999999997</v>
      </c>
      <c r="G232" s="2">
        <f>'Moving Avg'!E232</f>
        <v>4.8710100000000001</v>
      </c>
      <c r="H232" s="2">
        <f>'Moving Avg'!F232</f>
        <v>4.9254499999999997</v>
      </c>
      <c r="I232" s="2">
        <f>'Moving Avg'!G232</f>
        <v>5.1473579999999997</v>
      </c>
      <c r="J232" s="2">
        <f>'Moving Avg'!H232</f>
        <v>5.634953000000003</v>
      </c>
      <c r="K232" s="18" t="str">
        <f>OBV!F232</f>
        <v>BULLISH</v>
      </c>
      <c r="L232" s="18" t="str">
        <f>OBV!G232</f>
        <v>NEUTRAL</v>
      </c>
      <c r="M232" s="18" t="str">
        <f>OBV!H232</f>
        <v>CONFIRMED BULLISH</v>
      </c>
      <c r="N232" s="21">
        <f t="shared" si="30"/>
        <v>50</v>
      </c>
      <c r="O232" s="21">
        <f t="shared" si="31"/>
        <v>100</v>
      </c>
      <c r="P232" s="21">
        <f t="shared" si="32"/>
        <v>0</v>
      </c>
      <c r="Q232" s="21">
        <f t="shared" si="33"/>
        <v>83.5</v>
      </c>
      <c r="R232" s="22">
        <f t="shared" si="34"/>
        <v>65.025000000000006</v>
      </c>
      <c r="S232" s="22">
        <f t="shared" si="35"/>
        <v>50.875</v>
      </c>
      <c r="T232" s="22">
        <f t="shared" si="36"/>
        <v>60.075000000000003</v>
      </c>
      <c r="U232" s="22">
        <f t="shared" si="37"/>
        <v>58.375</v>
      </c>
      <c r="V232" s="21">
        <f t="shared" si="38"/>
        <v>58.658333333333339</v>
      </c>
      <c r="W232" s="21">
        <f t="shared" si="39"/>
        <v>58.587500000000006</v>
      </c>
      <c r="X232" s="20"/>
      <c r="Y232" s="20"/>
      <c r="Z232" s="20"/>
    </row>
    <row r="233" spans="1:26" ht="13.5" x14ac:dyDescent="0.25">
      <c r="A233" s="4">
        <f>TITRES_STAT!B236</f>
        <v>42345</v>
      </c>
      <c r="B233" s="2">
        <f>TITRES_STAT!C236</f>
        <v>13.3</v>
      </c>
      <c r="C233" s="2">
        <f>RSI!I233</f>
        <v>38.519115676938284</v>
      </c>
      <c r="D233" s="2">
        <f>MACD!E233</f>
        <v>2.7111831120295804E-2</v>
      </c>
      <c r="E233" s="2">
        <f>MACD!F233</f>
        <v>3.9346620415707495E-2</v>
      </c>
      <c r="F233" s="2">
        <f>'Moving Avg'!D233</f>
        <v>4.8633199999999999</v>
      </c>
      <c r="G233" s="2">
        <f>'Moving Avg'!E233</f>
        <v>4.8644100000000003</v>
      </c>
      <c r="H233" s="2">
        <f>'Moving Avg'!F233</f>
        <v>4.9142700000000001</v>
      </c>
      <c r="I233" s="2">
        <f>'Moving Avg'!G233</f>
        <v>5.135699999999999</v>
      </c>
      <c r="J233" s="2">
        <f>'Moving Avg'!H233</f>
        <v>5.6295810000000026</v>
      </c>
      <c r="K233" s="18" t="str">
        <f>OBV!F233</f>
        <v>BULLISH</v>
      </c>
      <c r="L233" s="18" t="str">
        <f>OBV!G233</f>
        <v>NEUTRAL</v>
      </c>
      <c r="M233" s="18" t="str">
        <f>OBV!H233</f>
        <v>CONFIRMED BULLISH</v>
      </c>
      <c r="N233" s="21">
        <f t="shared" si="30"/>
        <v>50</v>
      </c>
      <c r="O233" s="21">
        <f t="shared" si="31"/>
        <v>100</v>
      </c>
      <c r="P233" s="21">
        <f t="shared" si="32"/>
        <v>0</v>
      </c>
      <c r="Q233" s="21">
        <f t="shared" si="33"/>
        <v>83.5</v>
      </c>
      <c r="R233" s="22">
        <f t="shared" si="34"/>
        <v>65.025000000000006</v>
      </c>
      <c r="S233" s="22">
        <f t="shared" si="35"/>
        <v>50.875</v>
      </c>
      <c r="T233" s="22">
        <f t="shared" si="36"/>
        <v>60.075000000000003</v>
      </c>
      <c r="U233" s="22">
        <f t="shared" si="37"/>
        <v>58.375</v>
      </c>
      <c r="V233" s="21">
        <f t="shared" si="38"/>
        <v>58.658333333333339</v>
      </c>
      <c r="W233" s="21">
        <f t="shared" si="39"/>
        <v>58.587500000000006</v>
      </c>
      <c r="X233" s="20"/>
      <c r="Y233" s="20"/>
      <c r="Z233" s="20"/>
    </row>
    <row r="234" spans="1:26" ht="13.5" x14ac:dyDescent="0.25">
      <c r="A234" s="4">
        <f>TITRES_STAT!B237</f>
        <v>42346</v>
      </c>
      <c r="B234" s="2">
        <f>TITRES_STAT!C237</f>
        <v>13</v>
      </c>
      <c r="C234" s="2">
        <f>RSI!I234</f>
        <v>30.905728780105775</v>
      </c>
      <c r="D234" s="2">
        <f>MACD!E234</f>
        <v>1.2670901022725722E-2</v>
      </c>
      <c r="E234" s="2">
        <f>MACD!F234</f>
        <v>3.4011476537111139E-2</v>
      </c>
      <c r="F234" s="2">
        <f>'Moving Avg'!D234</f>
        <v>4.8486599999999997</v>
      </c>
      <c r="G234" s="2">
        <f>'Moving Avg'!E234</f>
        <v>4.8603800000000001</v>
      </c>
      <c r="H234" s="2">
        <f>'Moving Avg'!F234</f>
        <v>4.9067549999999995</v>
      </c>
      <c r="I234" s="2">
        <f>'Moving Avg'!G234</f>
        <v>5.1225019999999999</v>
      </c>
      <c r="J234" s="2">
        <f>'Moving Avg'!H234</f>
        <v>5.6236590000000026</v>
      </c>
      <c r="K234" s="18" t="str">
        <f>OBV!F234</f>
        <v>BEARISH</v>
      </c>
      <c r="L234" s="18" t="str">
        <f>OBV!G234</f>
        <v>NEUTRAL</v>
      </c>
      <c r="M234" s="18" t="str">
        <f>OBV!H234</f>
        <v>CONFIRMED BEARISH</v>
      </c>
      <c r="N234" s="21">
        <f t="shared" si="30"/>
        <v>50</v>
      </c>
      <c r="O234" s="21">
        <f t="shared" si="31"/>
        <v>100</v>
      </c>
      <c r="P234" s="21">
        <f t="shared" si="32"/>
        <v>0</v>
      </c>
      <c r="Q234" s="21">
        <f t="shared" si="33"/>
        <v>16.5</v>
      </c>
      <c r="R234" s="22">
        <f t="shared" si="34"/>
        <v>54.975000000000001</v>
      </c>
      <c r="S234" s="22">
        <f t="shared" si="35"/>
        <v>34.125</v>
      </c>
      <c r="T234" s="22">
        <f t="shared" si="36"/>
        <v>29.925000000000001</v>
      </c>
      <c r="U234" s="22">
        <f t="shared" si="37"/>
        <v>41.625</v>
      </c>
      <c r="V234" s="21">
        <f t="shared" si="38"/>
        <v>39.674999999999997</v>
      </c>
      <c r="W234" s="21">
        <f t="shared" si="39"/>
        <v>40.162499999999994</v>
      </c>
      <c r="X234" s="20"/>
      <c r="Y234" s="20"/>
      <c r="Z234" s="20"/>
    </row>
    <row r="235" spans="1:26" ht="13.5" x14ac:dyDescent="0.25">
      <c r="A235" s="4">
        <f>TITRES_STAT!B238</f>
        <v>42347</v>
      </c>
      <c r="B235" s="2">
        <f>TITRES_STAT!C238</f>
        <v>13.29</v>
      </c>
      <c r="C235" s="2">
        <f>RSI!I235</f>
        <v>42.693478419399348</v>
      </c>
      <c r="D235" s="2">
        <f>MACD!E235</f>
        <v>1.2982184837760258E-2</v>
      </c>
      <c r="E235" s="2">
        <f>MACD!F235</f>
        <v>2.9805618197240966E-2</v>
      </c>
      <c r="F235" s="2">
        <f>'Moving Avg'!D235</f>
        <v>4.8552599999999995</v>
      </c>
      <c r="G235" s="2">
        <f>'Moving Avg'!E235</f>
        <v>4.8545099999999994</v>
      </c>
      <c r="H235" s="2">
        <f>'Moving Avg'!F235</f>
        <v>4.9029050000000005</v>
      </c>
      <c r="I235" s="2">
        <f>'Moving Avg'!G235</f>
        <v>5.111504</v>
      </c>
      <c r="J235" s="2">
        <f>'Moving Avg'!H235</f>
        <v>5.618286000000003</v>
      </c>
      <c r="K235" s="18" t="str">
        <f>OBV!F235</f>
        <v>BULLISH</v>
      </c>
      <c r="L235" s="18" t="str">
        <f>OBV!G235</f>
        <v>NEUTRAL</v>
      </c>
      <c r="M235" s="18" t="str">
        <f>OBV!H235</f>
        <v>CONFIRMED BULLISH</v>
      </c>
      <c r="N235" s="21">
        <f t="shared" si="30"/>
        <v>50</v>
      </c>
      <c r="O235" s="21">
        <f t="shared" si="31"/>
        <v>100</v>
      </c>
      <c r="P235" s="21">
        <f t="shared" si="32"/>
        <v>0</v>
      </c>
      <c r="Q235" s="21">
        <f t="shared" si="33"/>
        <v>83.5</v>
      </c>
      <c r="R235" s="22">
        <f t="shared" si="34"/>
        <v>65.025000000000006</v>
      </c>
      <c r="S235" s="22">
        <f t="shared" si="35"/>
        <v>50.875</v>
      </c>
      <c r="T235" s="22">
        <f t="shared" si="36"/>
        <v>60.075000000000003</v>
      </c>
      <c r="U235" s="22">
        <f t="shared" si="37"/>
        <v>58.375</v>
      </c>
      <c r="V235" s="21">
        <f t="shared" si="38"/>
        <v>58.658333333333339</v>
      </c>
      <c r="W235" s="21">
        <f t="shared" si="39"/>
        <v>58.587500000000006</v>
      </c>
      <c r="X235" s="20"/>
      <c r="Y235" s="20"/>
      <c r="Z235" s="20"/>
    </row>
    <row r="236" spans="1:26" ht="13.5" x14ac:dyDescent="0.25">
      <c r="A236" s="4">
        <f>TITRES_STAT!B239</f>
        <v>42348</v>
      </c>
      <c r="B236" s="2">
        <f>TITRES_STAT!C239</f>
        <v>12.98</v>
      </c>
      <c r="C236" s="2">
        <f>RSI!I236</f>
        <v>35.686610731624455</v>
      </c>
      <c r="D236" s="2">
        <f>MACD!E236</f>
        <v>1.9331114495263257E-2</v>
      </c>
      <c r="E236" s="2">
        <f>MACD!F236</f>
        <v>2.7710717456845425E-2</v>
      </c>
      <c r="F236" s="2">
        <f>'Moving Avg'!D236</f>
        <v>4.831059999999999</v>
      </c>
      <c r="G236" s="2">
        <f>'Moving Avg'!E236</f>
        <v>4.8391199999999994</v>
      </c>
      <c r="H236" s="2">
        <f>'Moving Avg'!F236</f>
        <v>4.8884249999999998</v>
      </c>
      <c r="I236" s="2">
        <f>'Moving Avg'!G236</f>
        <v>5.0982339999999997</v>
      </c>
      <c r="J236" s="2">
        <f>'Moving Avg'!H236</f>
        <v>5.6123625000000041</v>
      </c>
      <c r="K236" s="18" t="str">
        <f>OBV!F236</f>
        <v>BEARISH</v>
      </c>
      <c r="L236" s="18" t="str">
        <f>OBV!G236</f>
        <v>NEUTRAL</v>
      </c>
      <c r="M236" s="18" t="str">
        <f>OBV!H236</f>
        <v>CONFIRMED BEARISH</v>
      </c>
      <c r="N236" s="21">
        <f t="shared" si="30"/>
        <v>50</v>
      </c>
      <c r="O236" s="21">
        <f t="shared" si="31"/>
        <v>100</v>
      </c>
      <c r="P236" s="21">
        <f t="shared" si="32"/>
        <v>0</v>
      </c>
      <c r="Q236" s="21">
        <f t="shared" si="33"/>
        <v>16.5</v>
      </c>
      <c r="R236" s="22">
        <f t="shared" si="34"/>
        <v>54.975000000000001</v>
      </c>
      <c r="S236" s="22">
        <f t="shared" si="35"/>
        <v>34.125</v>
      </c>
      <c r="T236" s="22">
        <f t="shared" si="36"/>
        <v>29.925000000000001</v>
      </c>
      <c r="U236" s="22">
        <f t="shared" si="37"/>
        <v>41.625</v>
      </c>
      <c r="V236" s="21">
        <f t="shared" si="38"/>
        <v>39.674999999999997</v>
      </c>
      <c r="W236" s="21">
        <f t="shared" si="39"/>
        <v>40.162499999999994</v>
      </c>
      <c r="X236" s="20"/>
      <c r="Y236" s="20"/>
      <c r="Z236" s="20"/>
    </row>
    <row r="237" spans="1:26" ht="13.5" x14ac:dyDescent="0.25">
      <c r="A237" s="4">
        <f>TITRES_STAT!B240</f>
        <v>42349</v>
      </c>
      <c r="B237" s="2">
        <f>TITRES_STAT!C240</f>
        <v>13.02</v>
      </c>
      <c r="C237" s="2">
        <f>RSI!I237</f>
        <v>37.115070980811062</v>
      </c>
      <c r="D237" s="2">
        <f>MACD!E237</f>
        <v>1.3480491127263683E-2</v>
      </c>
      <c r="E237" s="2">
        <f>MACD!F237</f>
        <v>2.4864672190929079E-2</v>
      </c>
      <c r="F237" s="2">
        <f>'Moving Avg'!D237</f>
        <v>4.8090599999999997</v>
      </c>
      <c r="G237" s="2">
        <f>'Moving Avg'!E237</f>
        <v>4.8325199999999997</v>
      </c>
      <c r="H237" s="2">
        <f>'Moving Avg'!F237</f>
        <v>4.8781600000000003</v>
      </c>
      <c r="I237" s="2">
        <f>'Moving Avg'!G237</f>
        <v>5.0856219999999999</v>
      </c>
      <c r="J237" s="2">
        <f>'Moving Avg'!H237</f>
        <v>5.6065120000000039</v>
      </c>
      <c r="K237" s="18" t="str">
        <f>OBV!F237</f>
        <v>BEARISH</v>
      </c>
      <c r="L237" s="18" t="str">
        <f>OBV!G237</f>
        <v>NEUTRAL</v>
      </c>
      <c r="M237" s="18" t="str">
        <f>OBV!H237</f>
        <v>CONFIRMED BEARISH</v>
      </c>
      <c r="N237" s="21">
        <f t="shared" si="30"/>
        <v>50</v>
      </c>
      <c r="O237" s="21">
        <f t="shared" si="31"/>
        <v>100</v>
      </c>
      <c r="P237" s="21">
        <f t="shared" si="32"/>
        <v>0</v>
      </c>
      <c r="Q237" s="21">
        <f t="shared" si="33"/>
        <v>16.5</v>
      </c>
      <c r="R237" s="22">
        <f t="shared" si="34"/>
        <v>54.975000000000001</v>
      </c>
      <c r="S237" s="22">
        <f t="shared" si="35"/>
        <v>34.125</v>
      </c>
      <c r="T237" s="22">
        <f t="shared" si="36"/>
        <v>29.925000000000001</v>
      </c>
      <c r="U237" s="22">
        <f t="shared" si="37"/>
        <v>41.625</v>
      </c>
      <c r="V237" s="21">
        <f t="shared" si="38"/>
        <v>39.674999999999997</v>
      </c>
      <c r="W237" s="21">
        <f t="shared" si="39"/>
        <v>40.162499999999994</v>
      </c>
      <c r="X237" s="20"/>
      <c r="Y237" s="20"/>
      <c r="Z237" s="20"/>
    </row>
    <row r="238" spans="1:26" ht="13.5" x14ac:dyDescent="0.25">
      <c r="A238" s="4">
        <f>TITRES_STAT!B241</f>
        <v>42352</v>
      </c>
      <c r="B238" s="2">
        <f>TITRES_STAT!C241</f>
        <v>13.29</v>
      </c>
      <c r="C238" s="2">
        <f>RSI!I238</f>
        <v>45.891177181708464</v>
      </c>
      <c r="D238" s="2">
        <f>MACD!E238</f>
        <v>2.1618489884920322E-3</v>
      </c>
      <c r="E238" s="2">
        <f>MACD!F238</f>
        <v>2.0324107550441669E-2</v>
      </c>
      <c r="F238" s="2">
        <f>'Moving Avg'!D238</f>
        <v>4.8083200000000001</v>
      </c>
      <c r="G238" s="2">
        <f>'Moving Avg'!E238</f>
        <v>4.83582</v>
      </c>
      <c r="H238" s="2">
        <f>'Moving Avg'!F238</f>
        <v>4.8743100000000004</v>
      </c>
      <c r="I238" s="2">
        <f>'Moving Avg'!G238</f>
        <v>5.0782159999999994</v>
      </c>
      <c r="J238" s="2">
        <f>'Moving Avg'!H238</f>
        <v>5.6010335000000033</v>
      </c>
      <c r="K238" s="18" t="str">
        <f>OBV!F238</f>
        <v>BEARISH</v>
      </c>
      <c r="L238" s="18" t="str">
        <f>OBV!G238</f>
        <v>NEUTRAL</v>
      </c>
      <c r="M238" s="18" t="str">
        <f>OBV!H238</f>
        <v>CONFIRMED BEARISH</v>
      </c>
      <c r="N238" s="21">
        <f t="shared" si="30"/>
        <v>50</v>
      </c>
      <c r="O238" s="21">
        <f t="shared" si="31"/>
        <v>100</v>
      </c>
      <c r="P238" s="21">
        <f t="shared" si="32"/>
        <v>0</v>
      </c>
      <c r="Q238" s="21">
        <f t="shared" si="33"/>
        <v>16.5</v>
      </c>
      <c r="R238" s="22">
        <f t="shared" si="34"/>
        <v>54.975000000000001</v>
      </c>
      <c r="S238" s="22">
        <f t="shared" si="35"/>
        <v>34.125</v>
      </c>
      <c r="T238" s="22">
        <f t="shared" si="36"/>
        <v>29.925000000000001</v>
      </c>
      <c r="U238" s="22">
        <f t="shared" si="37"/>
        <v>41.625</v>
      </c>
      <c r="V238" s="21">
        <f t="shared" si="38"/>
        <v>39.674999999999997</v>
      </c>
      <c r="W238" s="21">
        <f t="shared" si="39"/>
        <v>40.162499999999994</v>
      </c>
      <c r="X238" s="20"/>
      <c r="Y238" s="20"/>
      <c r="Z238" s="20"/>
    </row>
    <row r="239" spans="1:26" ht="13.5" x14ac:dyDescent="0.25">
      <c r="A239" s="4">
        <f>TITRES_STAT!B242</f>
        <v>42353</v>
      </c>
      <c r="B239" s="2">
        <f>TITRES_STAT!C242</f>
        <v>13.19</v>
      </c>
      <c r="C239" s="2">
        <f>RSI!I239</f>
        <v>43.47554448704971</v>
      </c>
      <c r="D239" s="2">
        <f>MACD!E239</f>
        <v>-4.3956267497309298E-3</v>
      </c>
      <c r="E239" s="2">
        <f>MACD!F239</f>
        <v>1.538016069040715E-2</v>
      </c>
      <c r="F239" s="2">
        <f>'Moving Avg'!D239</f>
        <v>4.82226</v>
      </c>
      <c r="G239" s="2">
        <f>'Moving Avg'!E239</f>
        <v>4.8354599999999994</v>
      </c>
      <c r="H239" s="2">
        <f>'Moving Avg'!F239</f>
        <v>4.8649649999999998</v>
      </c>
      <c r="I239" s="2">
        <f>'Moving Avg'!G239</f>
        <v>5.0672919999999992</v>
      </c>
      <c r="J239" s="2">
        <f>'Moving Avg'!H239</f>
        <v>5.595372000000002</v>
      </c>
      <c r="K239" s="18" t="str">
        <f>OBV!F239</f>
        <v>BEARISH</v>
      </c>
      <c r="L239" s="18" t="str">
        <f>OBV!G239</f>
        <v>WEAK</v>
      </c>
      <c r="M239" s="18" t="str">
        <f>OBV!H239</f>
        <v>BEARISH DIVERGENCE</v>
      </c>
      <c r="N239" s="21">
        <f t="shared" si="30"/>
        <v>50</v>
      </c>
      <c r="O239" s="21">
        <f t="shared" si="31"/>
        <v>100</v>
      </c>
      <c r="P239" s="21">
        <f t="shared" si="32"/>
        <v>0</v>
      </c>
      <c r="Q239" s="21">
        <f t="shared" si="33"/>
        <v>0</v>
      </c>
      <c r="R239" s="22">
        <f t="shared" si="34"/>
        <v>52.5</v>
      </c>
      <c r="S239" s="22">
        <f t="shared" si="35"/>
        <v>30</v>
      </c>
      <c r="T239" s="22">
        <f t="shared" si="36"/>
        <v>22.5</v>
      </c>
      <c r="U239" s="22">
        <f t="shared" si="37"/>
        <v>37.5</v>
      </c>
      <c r="V239" s="21">
        <f t="shared" si="38"/>
        <v>35</v>
      </c>
      <c r="W239" s="21">
        <f t="shared" si="39"/>
        <v>35.625</v>
      </c>
      <c r="X239" s="20"/>
      <c r="Y239" s="20"/>
      <c r="Z239" s="20"/>
    </row>
    <row r="240" spans="1:26" ht="13.5" x14ac:dyDescent="0.25">
      <c r="A240" s="4">
        <f>TITRES_STAT!B243</f>
        <v>42354</v>
      </c>
      <c r="B240" s="2">
        <f>TITRES_STAT!C243</f>
        <v>13.12</v>
      </c>
      <c r="C240" s="2">
        <f>RSI!I240</f>
        <v>41.811244843835844</v>
      </c>
      <c r="D240" s="2">
        <f>MACD!E240</f>
        <v>-7.5384282340973385E-3</v>
      </c>
      <c r="E240" s="2">
        <f>MACD!F240</f>
        <v>1.0796442905506253E-2</v>
      </c>
      <c r="F240" s="2">
        <f>'Moving Avg'!D240</f>
        <v>4.8098000000000001</v>
      </c>
      <c r="G240" s="2">
        <f>'Moving Avg'!E240</f>
        <v>4.8325299999999993</v>
      </c>
      <c r="H240" s="2">
        <f>'Moving Avg'!F240</f>
        <v>4.8579999999999997</v>
      </c>
      <c r="I240" s="2">
        <f>'Moving Avg'!G240</f>
        <v>5.0558539999999992</v>
      </c>
      <c r="J240" s="2">
        <f>'Moving Avg'!H240</f>
        <v>5.5889660000000028</v>
      </c>
      <c r="K240" s="18" t="str">
        <f>OBV!F240</f>
        <v>BEARISH</v>
      </c>
      <c r="L240" s="18" t="str">
        <f>OBV!G240</f>
        <v>WEAK</v>
      </c>
      <c r="M240" s="18" t="str">
        <f>OBV!H240</f>
        <v>CONFIRMED BEARISH</v>
      </c>
      <c r="N240" s="21">
        <f t="shared" si="30"/>
        <v>50</v>
      </c>
      <c r="O240" s="21">
        <f t="shared" si="31"/>
        <v>100</v>
      </c>
      <c r="P240" s="21">
        <f t="shared" si="32"/>
        <v>0</v>
      </c>
      <c r="Q240" s="21">
        <f t="shared" si="33"/>
        <v>0</v>
      </c>
      <c r="R240" s="22">
        <f t="shared" si="34"/>
        <v>52.5</v>
      </c>
      <c r="S240" s="22">
        <f t="shared" si="35"/>
        <v>30</v>
      </c>
      <c r="T240" s="22">
        <f t="shared" si="36"/>
        <v>22.5</v>
      </c>
      <c r="U240" s="22">
        <f t="shared" si="37"/>
        <v>37.5</v>
      </c>
      <c r="V240" s="21">
        <f t="shared" si="38"/>
        <v>35</v>
      </c>
      <c r="W240" s="21">
        <f t="shared" si="39"/>
        <v>35.625</v>
      </c>
      <c r="X240" s="20"/>
      <c r="Y240" s="20"/>
      <c r="Z240" s="20"/>
    </row>
    <row r="241" spans="1:26" ht="13.5" x14ac:dyDescent="0.25">
      <c r="A241" s="4">
        <f>TITRES_STAT!B244</f>
        <v>42355</v>
      </c>
      <c r="B241" s="2">
        <f>TITRES_STAT!C244</f>
        <v>13.19</v>
      </c>
      <c r="C241" s="2">
        <f>RSI!I241</f>
        <v>44.115153395828692</v>
      </c>
      <c r="D241" s="2">
        <f>MACD!E241</f>
        <v>-5.2692450297211479E-3</v>
      </c>
      <c r="E241" s="2">
        <f>MACD!F241</f>
        <v>7.5833053184607728E-3</v>
      </c>
      <c r="F241" s="2">
        <f>'Moving Avg'!D241</f>
        <v>4.8251999999999997</v>
      </c>
      <c r="G241" s="2">
        <f>'Moving Avg'!E241</f>
        <v>4.8281299999999998</v>
      </c>
      <c r="H241" s="2">
        <f>'Moving Avg'!F241</f>
        <v>4.852504999999999</v>
      </c>
      <c r="I241" s="2">
        <f>'Moving Avg'!G241</f>
        <v>5.044929999999999</v>
      </c>
      <c r="J241" s="2">
        <f>'Moving Avg'!H241</f>
        <v>5.5826885000000015</v>
      </c>
      <c r="K241" s="18" t="str">
        <f>OBV!F241</f>
        <v>BEARISH</v>
      </c>
      <c r="L241" s="18" t="str">
        <f>OBV!G241</f>
        <v>WEAK</v>
      </c>
      <c r="M241" s="18" t="str">
        <f>OBV!H241</f>
        <v>BEARISH DIVERGENCE</v>
      </c>
      <c r="N241" s="21">
        <f t="shared" si="30"/>
        <v>50</v>
      </c>
      <c r="O241" s="21">
        <f t="shared" si="31"/>
        <v>100</v>
      </c>
      <c r="P241" s="21">
        <f t="shared" si="32"/>
        <v>0</v>
      </c>
      <c r="Q241" s="21">
        <f t="shared" si="33"/>
        <v>0</v>
      </c>
      <c r="R241" s="22">
        <f t="shared" si="34"/>
        <v>52.5</v>
      </c>
      <c r="S241" s="22">
        <f t="shared" si="35"/>
        <v>30</v>
      </c>
      <c r="T241" s="22">
        <f t="shared" si="36"/>
        <v>22.5</v>
      </c>
      <c r="U241" s="22">
        <f t="shared" si="37"/>
        <v>37.5</v>
      </c>
      <c r="V241" s="21">
        <f t="shared" si="38"/>
        <v>35</v>
      </c>
      <c r="W241" s="21">
        <f t="shared" si="39"/>
        <v>35.625</v>
      </c>
      <c r="X241" s="20"/>
      <c r="Y241" s="20"/>
      <c r="Z241" s="20"/>
    </row>
    <row r="242" spans="1:26" ht="13.5" x14ac:dyDescent="0.25">
      <c r="A242" s="4">
        <f>TITRES_STAT!B245</f>
        <v>42356</v>
      </c>
      <c r="B242" s="2">
        <f>TITRES_STAT!C245</f>
        <v>13.19</v>
      </c>
      <c r="C242" s="2">
        <f>RSI!I242</f>
        <v>44.115153395828699</v>
      </c>
      <c r="D242" s="2">
        <f>MACD!E242</f>
        <v>-2.3760759091455697E-3</v>
      </c>
      <c r="E242" s="2">
        <f>MACD!F242</f>
        <v>5.5914290729395053E-3</v>
      </c>
      <c r="F242" s="2">
        <f>'Moving Avg'!D242</f>
        <v>4.8376799999999998</v>
      </c>
      <c r="G242" s="2">
        <f>'Moving Avg'!E242</f>
        <v>4.8233699999999997</v>
      </c>
      <c r="H242" s="2">
        <f>'Moving Avg'!F242</f>
        <v>4.8471899999999994</v>
      </c>
      <c r="I242" s="2">
        <f>'Moving Avg'!G242</f>
        <v>5.034592</v>
      </c>
      <c r="J242" s="2">
        <f>'Moving Avg'!H242</f>
        <v>5.5762350000000005</v>
      </c>
      <c r="K242" s="18" t="str">
        <f>OBV!F242</f>
        <v>BEARISH</v>
      </c>
      <c r="L242" s="18" t="str">
        <f>OBV!G242</f>
        <v>WEAK</v>
      </c>
      <c r="M242" s="18" t="str">
        <f>OBV!H242</f>
        <v>BEARISH DIVERGENCE</v>
      </c>
      <c r="N242" s="21">
        <f t="shared" si="30"/>
        <v>50</v>
      </c>
      <c r="O242" s="21">
        <f t="shared" si="31"/>
        <v>100</v>
      </c>
      <c r="P242" s="21">
        <f t="shared" si="32"/>
        <v>0</v>
      </c>
      <c r="Q242" s="21">
        <f t="shared" si="33"/>
        <v>0</v>
      </c>
      <c r="R242" s="22">
        <f t="shared" si="34"/>
        <v>52.5</v>
      </c>
      <c r="S242" s="22">
        <f t="shared" si="35"/>
        <v>30</v>
      </c>
      <c r="T242" s="22">
        <f t="shared" si="36"/>
        <v>22.5</v>
      </c>
      <c r="U242" s="22">
        <f t="shared" si="37"/>
        <v>37.5</v>
      </c>
      <c r="V242" s="21">
        <f t="shared" si="38"/>
        <v>35</v>
      </c>
      <c r="W242" s="21">
        <f t="shared" si="39"/>
        <v>35.625</v>
      </c>
      <c r="X242" s="20"/>
      <c r="Y242" s="20"/>
      <c r="Z242" s="20"/>
    </row>
    <row r="243" spans="1:26" ht="13.5" x14ac:dyDescent="0.25">
      <c r="A243" s="4">
        <f>TITRES_STAT!B246</f>
        <v>42359</v>
      </c>
      <c r="B243" s="2">
        <f>TITRES_STAT!C246</f>
        <v>13.3</v>
      </c>
      <c r="C243" s="2">
        <f>RSI!I243</f>
        <v>47.868895135287353</v>
      </c>
      <c r="D243" s="2">
        <f>MACD!E243</f>
        <v>-3.6480821433482191E-3</v>
      </c>
      <c r="E243" s="2">
        <f>MACD!F243</f>
        <v>3.7435268296819608E-3</v>
      </c>
      <c r="F243" s="2">
        <f>'Moving Avg'!D243</f>
        <v>4.8384199999999993</v>
      </c>
      <c r="G243" s="2">
        <f>'Moving Avg'!E243</f>
        <v>4.8233699999999997</v>
      </c>
      <c r="H243" s="2">
        <f>'Moving Avg'!F243</f>
        <v>4.8438899999999991</v>
      </c>
      <c r="I243" s="2">
        <f>'Moving Avg'!G243</f>
        <v>5.0251339999999995</v>
      </c>
      <c r="J243" s="2">
        <f>'Moving Avg'!H243</f>
        <v>5.5699830000000006</v>
      </c>
      <c r="K243" s="18" t="str">
        <f>OBV!F243</f>
        <v>BEARISH</v>
      </c>
      <c r="L243" s="18" t="str">
        <f>OBV!G243</f>
        <v>WEAK</v>
      </c>
      <c r="M243" s="18" t="str">
        <f>OBV!H243</f>
        <v>BEARISH DIVERGENCE</v>
      </c>
      <c r="N243" s="21">
        <f t="shared" si="30"/>
        <v>50</v>
      </c>
      <c r="O243" s="21">
        <f t="shared" si="31"/>
        <v>100</v>
      </c>
      <c r="P243" s="21">
        <f t="shared" si="32"/>
        <v>0</v>
      </c>
      <c r="Q243" s="21">
        <f t="shared" si="33"/>
        <v>0</v>
      </c>
      <c r="R243" s="22">
        <f t="shared" si="34"/>
        <v>52.5</v>
      </c>
      <c r="S243" s="22">
        <f t="shared" si="35"/>
        <v>30</v>
      </c>
      <c r="T243" s="22">
        <f t="shared" si="36"/>
        <v>22.5</v>
      </c>
      <c r="U243" s="22">
        <f t="shared" si="37"/>
        <v>37.5</v>
      </c>
      <c r="V243" s="21">
        <f t="shared" si="38"/>
        <v>35</v>
      </c>
      <c r="W243" s="21">
        <f t="shared" si="39"/>
        <v>35.625</v>
      </c>
      <c r="X243" s="20"/>
      <c r="Y243" s="20"/>
      <c r="Z243" s="20"/>
    </row>
    <row r="244" spans="1:26" ht="13.5" x14ac:dyDescent="0.25">
      <c r="A244" s="4">
        <f>TITRES_STAT!B247</f>
        <v>42360</v>
      </c>
      <c r="B244" s="2">
        <f>TITRES_STAT!C247</f>
        <v>13.3</v>
      </c>
      <c r="C244" s="2">
        <f>RSI!I244</f>
        <v>47.86889513528736</v>
      </c>
      <c r="D244" s="2">
        <f>MACD!E244</f>
        <v>-2.1526171561673024E-2</v>
      </c>
      <c r="E244" s="2">
        <f>MACD!F244</f>
        <v>-1.3104128485890362E-3</v>
      </c>
      <c r="F244" s="2">
        <f>'Moving Avg'!D244</f>
        <v>4.8464799999999997</v>
      </c>
      <c r="G244" s="2">
        <f>'Moving Avg'!E244</f>
        <v>4.8343699999999998</v>
      </c>
      <c r="H244" s="2">
        <f>'Moving Avg'!F244</f>
        <v>4.8473749999999987</v>
      </c>
      <c r="I244" s="2">
        <f>'Moving Avg'!G244</f>
        <v>5.0158959999999988</v>
      </c>
      <c r="J244" s="2">
        <f>'Moving Avg'!H244</f>
        <v>5.5637310000000015</v>
      </c>
      <c r="K244" s="18" t="str">
        <f>OBV!F244</f>
        <v>BULLISH</v>
      </c>
      <c r="L244" s="18" t="str">
        <f>OBV!G244</f>
        <v>STRONG</v>
      </c>
      <c r="M244" s="18" t="str">
        <f>OBV!H244</f>
        <v>CONFIRMED BULLISH</v>
      </c>
      <c r="N244" s="21">
        <f t="shared" si="30"/>
        <v>50</v>
      </c>
      <c r="O244" s="21">
        <f t="shared" si="31"/>
        <v>100</v>
      </c>
      <c r="P244" s="21">
        <f t="shared" si="32"/>
        <v>0</v>
      </c>
      <c r="Q244" s="21">
        <f t="shared" si="33"/>
        <v>100</v>
      </c>
      <c r="R244" s="22">
        <f t="shared" si="34"/>
        <v>67.5</v>
      </c>
      <c r="S244" s="22">
        <f t="shared" si="35"/>
        <v>55</v>
      </c>
      <c r="T244" s="22">
        <f t="shared" si="36"/>
        <v>67.5</v>
      </c>
      <c r="U244" s="22">
        <f t="shared" si="37"/>
        <v>62.5</v>
      </c>
      <c r="V244" s="21">
        <f t="shared" si="38"/>
        <v>63.333333333333336</v>
      </c>
      <c r="W244" s="21">
        <f t="shared" si="39"/>
        <v>63.125</v>
      </c>
      <c r="X244" s="20"/>
      <c r="Y244" s="20"/>
      <c r="Z244" s="20"/>
    </row>
    <row r="245" spans="1:26" ht="13.5" x14ac:dyDescent="0.25">
      <c r="A245" s="4">
        <f>TITRES_STAT!B248</f>
        <v>42361</v>
      </c>
      <c r="B245" s="2">
        <f>TITRES_STAT!C248</f>
        <v>13</v>
      </c>
      <c r="C245" s="2">
        <f>RSI!I245</f>
        <v>39.475224229329186</v>
      </c>
      <c r="D245" s="2">
        <f>MACD!E245</f>
        <v>-1.2039476130882854E-2</v>
      </c>
      <c r="E245" s="2">
        <f>MACD!F245</f>
        <v>-3.4562255050477999E-3</v>
      </c>
      <c r="F245" s="2">
        <f>'Moving Avg'!D245</f>
        <v>4.8376799999999998</v>
      </c>
      <c r="G245" s="2">
        <f>'Moving Avg'!E245</f>
        <v>4.823739999999999</v>
      </c>
      <c r="H245" s="2">
        <f>'Moving Avg'!F245</f>
        <v>4.8391249999999983</v>
      </c>
      <c r="I245" s="2">
        <f>'Moving Avg'!G245</f>
        <v>5.0045320000000002</v>
      </c>
      <c r="J245" s="2">
        <f>'Moving Avg'!H245</f>
        <v>5.556929000000002</v>
      </c>
      <c r="K245" s="18" t="str">
        <f>OBV!F245</f>
        <v>BULLISH</v>
      </c>
      <c r="L245" s="18" t="str">
        <f>OBV!G245</f>
        <v>STRONG</v>
      </c>
      <c r="M245" s="18" t="str">
        <f>OBV!H245</f>
        <v>BULLISH DIVERGENCE</v>
      </c>
      <c r="N245" s="21">
        <f t="shared" si="30"/>
        <v>50</v>
      </c>
      <c r="O245" s="21">
        <f t="shared" si="31"/>
        <v>100</v>
      </c>
      <c r="P245" s="21">
        <f t="shared" si="32"/>
        <v>0</v>
      </c>
      <c r="Q245" s="21">
        <f t="shared" si="33"/>
        <v>83</v>
      </c>
      <c r="R245" s="22">
        <f t="shared" si="34"/>
        <v>64.95</v>
      </c>
      <c r="S245" s="22">
        <f t="shared" si="35"/>
        <v>50.75</v>
      </c>
      <c r="T245" s="22">
        <f t="shared" si="36"/>
        <v>59.85</v>
      </c>
      <c r="U245" s="22">
        <f t="shared" si="37"/>
        <v>58.25</v>
      </c>
      <c r="V245" s="21">
        <f t="shared" si="38"/>
        <v>58.516666666666673</v>
      </c>
      <c r="W245" s="21">
        <f t="shared" si="39"/>
        <v>58.45</v>
      </c>
      <c r="X245" s="20"/>
      <c r="Y245" s="20"/>
      <c r="Z245" s="20"/>
    </row>
    <row r="246" spans="1:26" ht="13.5" x14ac:dyDescent="0.25">
      <c r="A246" s="4">
        <f>TITRES_STAT!B249</f>
        <v>42363</v>
      </c>
      <c r="B246" s="2">
        <f>TITRES_STAT!C249</f>
        <v>13.25</v>
      </c>
      <c r="C246" s="2">
        <f>RSI!I246</f>
        <v>47.707162022709575</v>
      </c>
      <c r="D246" s="2">
        <f>MACD!E246</f>
        <v>-2.75277976465782E-2</v>
      </c>
      <c r="E246" s="2">
        <f>MACD!F246</f>
        <v>-8.2705399333538807E-3</v>
      </c>
      <c r="F246" s="2">
        <f>'Moving Avg'!D246</f>
        <v>4.8420800000000002</v>
      </c>
      <c r="G246" s="2">
        <f>'Moving Avg'!E246</f>
        <v>4.8336399999999999</v>
      </c>
      <c r="H246" s="2">
        <f>'Moving Avg'!F246</f>
        <v>4.8363799999999992</v>
      </c>
      <c r="I246" s="2">
        <f>'Moving Avg'!G246</f>
        <v>4.9950739999999998</v>
      </c>
      <c r="J246" s="2">
        <f>'Moving Avg'!H246</f>
        <v>5.5506735000000038</v>
      </c>
      <c r="K246" s="18" t="str">
        <f>OBV!F246</f>
        <v>BULLISH</v>
      </c>
      <c r="L246" s="18" t="str">
        <f>OBV!G246</f>
        <v>STRONG</v>
      </c>
      <c r="M246" s="18" t="str">
        <f>OBV!H246</f>
        <v>CONFIRMED BULLISH</v>
      </c>
      <c r="N246" s="21">
        <f t="shared" si="30"/>
        <v>50</v>
      </c>
      <c r="O246" s="21">
        <f t="shared" si="31"/>
        <v>100</v>
      </c>
      <c r="P246" s="21">
        <f t="shared" si="32"/>
        <v>0</v>
      </c>
      <c r="Q246" s="21">
        <f t="shared" si="33"/>
        <v>100</v>
      </c>
      <c r="R246" s="22">
        <f t="shared" si="34"/>
        <v>67.5</v>
      </c>
      <c r="S246" s="22">
        <f t="shared" si="35"/>
        <v>55</v>
      </c>
      <c r="T246" s="22">
        <f t="shared" si="36"/>
        <v>67.5</v>
      </c>
      <c r="U246" s="22">
        <f t="shared" si="37"/>
        <v>62.5</v>
      </c>
      <c r="V246" s="21">
        <f t="shared" si="38"/>
        <v>63.333333333333336</v>
      </c>
      <c r="W246" s="21">
        <f t="shared" si="39"/>
        <v>63.125</v>
      </c>
      <c r="X246" s="20"/>
      <c r="Y246" s="20"/>
      <c r="Z246" s="20"/>
    </row>
    <row r="247" spans="1:26" ht="13.5" x14ac:dyDescent="0.25">
      <c r="A247" s="4">
        <f>TITRES_STAT!B250</f>
        <v>42366</v>
      </c>
      <c r="B247" s="2">
        <f>TITRES_STAT!C250</f>
        <v>13.25</v>
      </c>
      <c r="C247" s="2">
        <f>RSI!I247</f>
        <v>47.707162022709582</v>
      </c>
      <c r="D247" s="2">
        <f>MACD!E247</f>
        <v>-3.8230866667176677E-2</v>
      </c>
      <c r="E247" s="2">
        <f>MACD!F247</f>
        <v>-1.426260528011844E-2</v>
      </c>
      <c r="F247" s="2">
        <f>'Moving Avg'!D247</f>
        <v>4.8464799999999997</v>
      </c>
      <c r="G247" s="2">
        <f>'Moving Avg'!E247</f>
        <v>4.8420800000000002</v>
      </c>
      <c r="H247" s="2">
        <f>'Moving Avg'!F247</f>
        <v>4.8372999999999999</v>
      </c>
      <c r="I247" s="2">
        <f>'Moving Avg'!G247</f>
        <v>4.9856899999999991</v>
      </c>
      <c r="J247" s="2">
        <f>'Moving Avg'!H247</f>
        <v>5.5444180000000047</v>
      </c>
      <c r="K247" s="18" t="str">
        <f>OBV!F247</f>
        <v>BULLISH</v>
      </c>
      <c r="L247" s="18" t="str">
        <f>OBV!G247</f>
        <v>STRONG</v>
      </c>
      <c r="M247" s="18" t="str">
        <f>OBV!H247</f>
        <v>CONFIRMED BULLISH</v>
      </c>
      <c r="N247" s="21">
        <f t="shared" si="30"/>
        <v>50</v>
      </c>
      <c r="O247" s="21">
        <f t="shared" si="31"/>
        <v>100</v>
      </c>
      <c r="P247" s="21">
        <f t="shared" si="32"/>
        <v>0</v>
      </c>
      <c r="Q247" s="21">
        <f t="shared" si="33"/>
        <v>100</v>
      </c>
      <c r="R247" s="22">
        <f t="shared" si="34"/>
        <v>67.5</v>
      </c>
      <c r="S247" s="22">
        <f t="shared" si="35"/>
        <v>55</v>
      </c>
      <c r="T247" s="22">
        <f t="shared" si="36"/>
        <v>67.5</v>
      </c>
      <c r="U247" s="22">
        <f t="shared" si="37"/>
        <v>62.5</v>
      </c>
      <c r="V247" s="21">
        <f t="shared" si="38"/>
        <v>63.333333333333336</v>
      </c>
      <c r="W247" s="21">
        <f t="shared" si="39"/>
        <v>63.125</v>
      </c>
      <c r="X247" s="20"/>
      <c r="Y247" s="20"/>
      <c r="Z247" s="20"/>
    </row>
    <row r="248" spans="1:26" ht="13.5" x14ac:dyDescent="0.25">
      <c r="A248" s="4">
        <f>TITRES_STAT!B251</f>
        <v>42367</v>
      </c>
      <c r="B248" s="2">
        <f>TITRES_STAT!C251</f>
        <v>13.25</v>
      </c>
      <c r="C248" s="2">
        <f>RSI!I248</f>
        <v>47.707162022709582</v>
      </c>
      <c r="D248" s="2">
        <f>MACD!E248</f>
        <v>-3.191183679252152E-2</v>
      </c>
      <c r="E248" s="2">
        <f>MACD!F248</f>
        <v>-1.7792451582599057E-2</v>
      </c>
      <c r="F248" s="2">
        <f>'Moving Avg'!D248</f>
        <v>4.8428200000000006</v>
      </c>
      <c r="G248" s="2">
        <f>'Moving Avg'!E248</f>
        <v>4.8406199999999995</v>
      </c>
      <c r="H248" s="2">
        <f>'Moving Avg'!F248</f>
        <v>4.8382199999999997</v>
      </c>
      <c r="I248" s="2">
        <f>'Moving Avg'!G248</f>
        <v>4.9765259999999998</v>
      </c>
      <c r="J248" s="2">
        <f>'Moving Avg'!H248</f>
        <v>5.5381625000000057</v>
      </c>
      <c r="K248" s="18" t="str">
        <f>OBV!F248</f>
        <v>BEARISH</v>
      </c>
      <c r="L248" s="18" t="str">
        <f>OBV!G248</f>
        <v>NEUTRAL</v>
      </c>
      <c r="M248" s="18" t="str">
        <f>OBV!H248</f>
        <v>CONFIRMED BEARISH</v>
      </c>
      <c r="N248" s="21">
        <f t="shared" si="30"/>
        <v>50</v>
      </c>
      <c r="O248" s="21">
        <f t="shared" si="31"/>
        <v>100</v>
      </c>
      <c r="P248" s="21">
        <f t="shared" si="32"/>
        <v>0</v>
      </c>
      <c r="Q248" s="21">
        <f t="shared" si="33"/>
        <v>16.5</v>
      </c>
      <c r="R248" s="22">
        <f t="shared" si="34"/>
        <v>54.975000000000001</v>
      </c>
      <c r="S248" s="22">
        <f t="shared" si="35"/>
        <v>34.125</v>
      </c>
      <c r="T248" s="22">
        <f t="shared" si="36"/>
        <v>29.925000000000001</v>
      </c>
      <c r="U248" s="22">
        <f t="shared" si="37"/>
        <v>41.625</v>
      </c>
      <c r="V248" s="21">
        <f t="shared" si="38"/>
        <v>39.674999999999997</v>
      </c>
      <c r="W248" s="21">
        <f t="shared" si="39"/>
        <v>40.162499999999994</v>
      </c>
      <c r="X248" s="20"/>
      <c r="Y248" s="20"/>
      <c r="Z248" s="20"/>
    </row>
    <row r="249" spans="1:26" ht="13.5" x14ac:dyDescent="0.25">
      <c r="A249" s="4">
        <f>TITRES_STAT!B252</f>
        <v>42368</v>
      </c>
      <c r="B249" s="2">
        <f>TITRES_STAT!C252</f>
        <v>13.25</v>
      </c>
      <c r="C249" s="2">
        <f>RSI!I249</f>
        <v>47.707162022709582</v>
      </c>
      <c r="D249" s="2">
        <f>MACD!E249</f>
        <v>-3.2061749719301424E-2</v>
      </c>
      <c r="E249" s="2">
        <f>MACD!F249</f>
        <v>-2.0646311209939532E-2</v>
      </c>
      <c r="F249" s="2">
        <f>'Moving Avg'!D249</f>
        <v>4.8391599999999997</v>
      </c>
      <c r="G249" s="2">
        <f>'Moving Avg'!E249</f>
        <v>4.8428200000000006</v>
      </c>
      <c r="H249" s="2">
        <f>'Moving Avg'!F249</f>
        <v>4.8391399999999996</v>
      </c>
      <c r="I249" s="2">
        <f>'Moving Avg'!G249</f>
        <v>4.9673619999999996</v>
      </c>
      <c r="J249" s="2">
        <f>'Moving Avg'!H249</f>
        <v>5.5319070000000057</v>
      </c>
      <c r="K249" s="18" t="str">
        <f>OBV!F249</f>
        <v>BEARISH</v>
      </c>
      <c r="L249" s="18" t="str">
        <f>OBV!G249</f>
        <v>NEUTRAL</v>
      </c>
      <c r="M249" s="18" t="str">
        <f>OBV!H249</f>
        <v>CONFIRMED BEARISH</v>
      </c>
      <c r="N249" s="21">
        <f t="shared" si="30"/>
        <v>50</v>
      </c>
      <c r="O249" s="21">
        <f t="shared" si="31"/>
        <v>100</v>
      </c>
      <c r="P249" s="21">
        <f t="shared" si="32"/>
        <v>0</v>
      </c>
      <c r="Q249" s="21">
        <f t="shared" si="33"/>
        <v>16.5</v>
      </c>
      <c r="R249" s="22">
        <f t="shared" si="34"/>
        <v>54.975000000000001</v>
      </c>
      <c r="S249" s="22">
        <f t="shared" si="35"/>
        <v>34.125</v>
      </c>
      <c r="T249" s="22">
        <f t="shared" si="36"/>
        <v>29.925000000000001</v>
      </c>
      <c r="U249" s="22">
        <f t="shared" si="37"/>
        <v>41.625</v>
      </c>
      <c r="V249" s="21">
        <f t="shared" si="38"/>
        <v>39.674999999999997</v>
      </c>
      <c r="W249" s="21">
        <f t="shared" si="39"/>
        <v>40.162499999999994</v>
      </c>
      <c r="X249" s="20"/>
      <c r="Y249" s="20"/>
      <c r="Z249" s="20"/>
    </row>
    <row r="250" spans="1:26" ht="13.5" x14ac:dyDescent="0.25">
      <c r="A250" s="4">
        <f>TITRES_STAT!B253</f>
        <v>42369</v>
      </c>
      <c r="B250" s="2">
        <f>TITRES_STAT!C253</f>
        <v>13.49</v>
      </c>
      <c r="C250" s="2">
        <f>RSI!I250</f>
        <v>55.509036742250174</v>
      </c>
      <c r="D250" s="2">
        <f>MACD!E250</f>
        <v>-4.2529496317555981E-2</v>
      </c>
      <c r="E250" s="2">
        <f>MACD!F250</f>
        <v>-2.5022948231462821E-2</v>
      </c>
      <c r="F250" s="2">
        <f>'Moving Avg'!D250</f>
        <v>4.8750799999999996</v>
      </c>
      <c r="G250" s="2">
        <f>'Moving Avg'!E250</f>
        <v>4.8563799999999997</v>
      </c>
      <c r="H250" s="2">
        <f>'Moving Avg'!F250</f>
        <v>4.844455</v>
      </c>
      <c r="I250" s="2">
        <f>'Moving Avg'!G250</f>
        <v>4.9601019999999991</v>
      </c>
      <c r="J250" s="2">
        <f>'Moving Avg'!H250</f>
        <v>5.5256505000000065</v>
      </c>
      <c r="K250" s="18" t="str">
        <f>OBV!F250</f>
        <v>BULLISH</v>
      </c>
      <c r="L250" s="18" t="str">
        <f>OBV!G250</f>
        <v>NEUTRAL</v>
      </c>
      <c r="M250" s="18" t="str">
        <f>OBV!H250</f>
        <v>CONFIRMED BULLISH</v>
      </c>
      <c r="N250" s="21">
        <f t="shared" si="30"/>
        <v>50</v>
      </c>
      <c r="O250" s="21">
        <f t="shared" si="31"/>
        <v>100</v>
      </c>
      <c r="P250" s="21">
        <f t="shared" si="32"/>
        <v>0</v>
      </c>
      <c r="Q250" s="21">
        <f t="shared" si="33"/>
        <v>83.5</v>
      </c>
      <c r="R250" s="22">
        <f t="shared" si="34"/>
        <v>65.025000000000006</v>
      </c>
      <c r="S250" s="22">
        <f t="shared" si="35"/>
        <v>50.875</v>
      </c>
      <c r="T250" s="22">
        <f t="shared" si="36"/>
        <v>60.075000000000003</v>
      </c>
      <c r="U250" s="22">
        <f t="shared" si="37"/>
        <v>58.375</v>
      </c>
      <c r="V250" s="21">
        <f t="shared" si="38"/>
        <v>58.658333333333339</v>
      </c>
      <c r="W250" s="21">
        <f t="shared" si="39"/>
        <v>58.587500000000006</v>
      </c>
      <c r="X250" s="20"/>
      <c r="Y250" s="20"/>
      <c r="Z250" s="20"/>
    </row>
    <row r="251" spans="1:26" ht="13.5" x14ac:dyDescent="0.25">
      <c r="A251" s="4">
        <f>TITRES_STAT!B254</f>
        <v>42373</v>
      </c>
      <c r="B251" s="2">
        <f>TITRES_STAT!C254</f>
        <v>13.49</v>
      </c>
      <c r="C251" s="2">
        <f>RSI!I251</f>
        <v>55.509036742250181</v>
      </c>
      <c r="D251" s="2">
        <f>MACD!E251</f>
        <v>-4.783750865160119E-2</v>
      </c>
      <c r="E251" s="2">
        <f>MACD!F251</f>
        <v>-2.95858603154905E-2</v>
      </c>
      <c r="F251" s="2">
        <f>'Moving Avg'!D251</f>
        <v>4.8926600000000002</v>
      </c>
      <c r="G251" s="2">
        <f>'Moving Avg'!E251</f>
        <v>4.8673700000000002</v>
      </c>
      <c r="H251" s="2">
        <f>'Moving Avg'!F251</f>
        <v>4.8477500000000004</v>
      </c>
      <c r="I251" s="2">
        <f>'Moving Avg'!G251</f>
        <v>4.9529899999999998</v>
      </c>
      <c r="J251" s="2">
        <f>'Moving Avg'!H251</f>
        <v>5.5195880000000059</v>
      </c>
      <c r="K251" s="18" t="str">
        <f>OBV!F251</f>
        <v>BULLISH</v>
      </c>
      <c r="L251" s="18" t="str">
        <f>OBV!G251</f>
        <v>NEUTRAL</v>
      </c>
      <c r="M251" s="18" t="str">
        <f>OBV!H251</f>
        <v>CONFIRMED BULLISH</v>
      </c>
      <c r="N251" s="21">
        <f t="shared" si="30"/>
        <v>50</v>
      </c>
      <c r="O251" s="21">
        <f t="shared" si="31"/>
        <v>100</v>
      </c>
      <c r="P251" s="21">
        <f t="shared" si="32"/>
        <v>0</v>
      </c>
      <c r="Q251" s="21">
        <f t="shared" si="33"/>
        <v>83.5</v>
      </c>
      <c r="R251" s="22">
        <f t="shared" si="34"/>
        <v>65.025000000000006</v>
      </c>
      <c r="S251" s="22">
        <f t="shared" si="35"/>
        <v>50.875</v>
      </c>
      <c r="T251" s="22">
        <f t="shared" si="36"/>
        <v>60.075000000000003</v>
      </c>
      <c r="U251" s="22">
        <f t="shared" si="37"/>
        <v>58.375</v>
      </c>
      <c r="V251" s="21">
        <f t="shared" si="38"/>
        <v>58.658333333333339</v>
      </c>
      <c r="W251" s="21">
        <f t="shared" si="39"/>
        <v>58.587500000000006</v>
      </c>
      <c r="X251" s="20"/>
      <c r="Y251" s="20"/>
      <c r="Z251" s="20"/>
    </row>
    <row r="252" spans="1:26" ht="13.5" x14ac:dyDescent="0.25">
      <c r="A252" s="4">
        <f>TITRES_STAT!B255</f>
        <v>42374</v>
      </c>
      <c r="B252" s="2">
        <f>TITRES_STAT!C255</f>
        <v>13.44</v>
      </c>
      <c r="C252" s="2">
        <f>RSI!I252</f>
        <v>53.578925495398906</v>
      </c>
      <c r="D252" s="2">
        <f>MACD!E252</f>
        <v>-5.1347917076831173E-2</v>
      </c>
      <c r="E252" s="2">
        <f>MACD!F252</f>
        <v>-3.3938271667758639E-2</v>
      </c>
      <c r="F252" s="2">
        <f>'Moving Avg'!D252</f>
        <v>4.9065799999999999</v>
      </c>
      <c r="G252" s="2">
        <f>'Moving Avg'!E252</f>
        <v>4.8765300000000007</v>
      </c>
      <c r="H252" s="2">
        <f>'Moving Avg'!F252</f>
        <v>4.8499500000000006</v>
      </c>
      <c r="I252" s="2">
        <f>'Moving Avg'!G252</f>
        <v>4.945511999999999</v>
      </c>
      <c r="J252" s="2">
        <f>'Moving Avg'!H252</f>
        <v>5.5134340000000064</v>
      </c>
      <c r="K252" s="18" t="str">
        <f>OBV!F252</f>
        <v>BEARISH</v>
      </c>
      <c r="L252" s="18" t="str">
        <f>OBV!G252</f>
        <v>NEUTRAL</v>
      </c>
      <c r="M252" s="18" t="str">
        <f>OBV!H252</f>
        <v>BEARISH DIVERGENCE</v>
      </c>
      <c r="N252" s="21">
        <f t="shared" si="30"/>
        <v>50</v>
      </c>
      <c r="O252" s="21">
        <f t="shared" si="31"/>
        <v>100</v>
      </c>
      <c r="P252" s="21">
        <f t="shared" si="32"/>
        <v>0</v>
      </c>
      <c r="Q252" s="21">
        <f t="shared" si="33"/>
        <v>16.5</v>
      </c>
      <c r="R252" s="22">
        <f t="shared" si="34"/>
        <v>54.975000000000001</v>
      </c>
      <c r="S252" s="22">
        <f t="shared" si="35"/>
        <v>34.125</v>
      </c>
      <c r="T252" s="22">
        <f t="shared" si="36"/>
        <v>29.925000000000001</v>
      </c>
      <c r="U252" s="22">
        <f t="shared" si="37"/>
        <v>41.625</v>
      </c>
      <c r="V252" s="21">
        <f t="shared" si="38"/>
        <v>39.674999999999997</v>
      </c>
      <c r="W252" s="21">
        <f t="shared" si="39"/>
        <v>40.162499999999994</v>
      </c>
      <c r="X252" s="20"/>
      <c r="Y252" s="20"/>
      <c r="Z252" s="20"/>
    </row>
    <row r="253" spans="1:26" ht="13.5" x14ac:dyDescent="0.25">
      <c r="A253" s="4">
        <f>TITRES_STAT!B256</f>
        <v>42375</v>
      </c>
      <c r="B253" s="2">
        <f>TITRES_STAT!C256</f>
        <v>13.04</v>
      </c>
      <c r="C253" s="2">
        <f>RSI!I253</f>
        <v>41.215325441539861</v>
      </c>
      <c r="D253" s="2">
        <f>MACD!E253</f>
        <v>-3.7497691004554135E-2</v>
      </c>
      <c r="E253" s="2">
        <f>MACD!F253</f>
        <v>-3.4650155535117744E-2</v>
      </c>
      <c r="F253" s="2">
        <f>'Moving Avg'!D253</f>
        <v>4.8911800000000003</v>
      </c>
      <c r="G253" s="2">
        <f>'Moving Avg'!E253</f>
        <v>4.867</v>
      </c>
      <c r="H253" s="2">
        <f>'Moving Avg'!F253</f>
        <v>4.8451850000000007</v>
      </c>
      <c r="I253" s="2">
        <f>'Moving Avg'!G253</f>
        <v>4.9351739999999999</v>
      </c>
      <c r="J253" s="2">
        <f>'Moving Avg'!H253</f>
        <v>5.5067405000000065</v>
      </c>
      <c r="K253" s="18" t="str">
        <f>OBV!F253</f>
        <v>BEARISH</v>
      </c>
      <c r="L253" s="18" t="str">
        <f>OBV!G253</f>
        <v>WEAK</v>
      </c>
      <c r="M253" s="18" t="str">
        <f>OBV!H253</f>
        <v>CONFIRMED BEARISH</v>
      </c>
      <c r="N253" s="21">
        <f t="shared" si="30"/>
        <v>50</v>
      </c>
      <c r="O253" s="21">
        <f t="shared" si="31"/>
        <v>100</v>
      </c>
      <c r="P253" s="21">
        <f t="shared" si="32"/>
        <v>0</v>
      </c>
      <c r="Q253" s="21">
        <f t="shared" si="33"/>
        <v>0</v>
      </c>
      <c r="R253" s="22">
        <f t="shared" si="34"/>
        <v>52.5</v>
      </c>
      <c r="S253" s="22">
        <f t="shared" si="35"/>
        <v>30</v>
      </c>
      <c r="T253" s="22">
        <f t="shared" si="36"/>
        <v>22.5</v>
      </c>
      <c r="U253" s="22">
        <f t="shared" si="37"/>
        <v>37.5</v>
      </c>
      <c r="V253" s="21">
        <f t="shared" si="38"/>
        <v>35</v>
      </c>
      <c r="W253" s="21">
        <f t="shared" si="39"/>
        <v>35.625</v>
      </c>
      <c r="X253" s="20"/>
      <c r="Y253" s="20"/>
      <c r="Z253" s="20"/>
    </row>
    <row r="254" spans="1:26" ht="13.5" x14ac:dyDescent="0.25">
      <c r="A254" s="4">
        <f>TITRES_STAT!B257</f>
        <v>42376</v>
      </c>
      <c r="B254" s="2">
        <f>TITRES_STAT!C257</f>
        <v>13.02</v>
      </c>
      <c r="C254" s="2">
        <f>RSI!I254</f>
        <v>40.704728460410983</v>
      </c>
      <c r="D254" s="2">
        <f>MACD!E254</f>
        <v>-2.4584862133060881E-2</v>
      </c>
      <c r="E254" s="2">
        <f>MACD!F254</f>
        <v>-3.2637096854706373E-2</v>
      </c>
      <c r="F254" s="2">
        <f>'Moving Avg'!D254</f>
        <v>4.8742999999999999</v>
      </c>
      <c r="G254" s="2">
        <f>'Moving Avg'!E254</f>
        <v>4.8567300000000007</v>
      </c>
      <c r="H254" s="2">
        <f>'Moving Avg'!F254</f>
        <v>4.8455500000000011</v>
      </c>
      <c r="I254" s="2">
        <f>'Moving Avg'!G254</f>
        <v>4.9254939999999996</v>
      </c>
      <c r="J254" s="2">
        <f>'Moving Avg'!H254</f>
        <v>5.500063000000007</v>
      </c>
      <c r="K254" s="18" t="str">
        <f>OBV!F254</f>
        <v>BEARISH</v>
      </c>
      <c r="L254" s="18" t="str">
        <f>OBV!G254</f>
        <v>WEAK</v>
      </c>
      <c r="M254" s="18" t="str">
        <f>OBV!H254</f>
        <v>CONFIRMED BEARISH</v>
      </c>
      <c r="N254" s="21">
        <f t="shared" si="30"/>
        <v>50</v>
      </c>
      <c r="O254" s="21">
        <f t="shared" si="31"/>
        <v>100</v>
      </c>
      <c r="P254" s="21">
        <f t="shared" si="32"/>
        <v>0</v>
      </c>
      <c r="Q254" s="21">
        <f t="shared" si="33"/>
        <v>0</v>
      </c>
      <c r="R254" s="22">
        <f t="shared" si="34"/>
        <v>52.5</v>
      </c>
      <c r="S254" s="22">
        <f t="shared" si="35"/>
        <v>30</v>
      </c>
      <c r="T254" s="22">
        <f t="shared" si="36"/>
        <v>22.5</v>
      </c>
      <c r="U254" s="22">
        <f t="shared" si="37"/>
        <v>37.5</v>
      </c>
      <c r="V254" s="21">
        <f t="shared" si="38"/>
        <v>35</v>
      </c>
      <c r="W254" s="21">
        <f t="shared" si="39"/>
        <v>35.625</v>
      </c>
      <c r="X254" s="20"/>
      <c r="Y254" s="20"/>
      <c r="Z254" s="20"/>
    </row>
    <row r="255" spans="1:26" ht="13.5" x14ac:dyDescent="0.25">
      <c r="A255" s="4">
        <f>TITRES_STAT!B258</f>
        <v>42377</v>
      </c>
      <c r="B255" s="2">
        <f>TITRES_STAT!C258</f>
        <v>13.03</v>
      </c>
      <c r="C255" s="2">
        <f>RSI!I255</f>
        <v>41.09765088248097</v>
      </c>
      <c r="D255" s="2">
        <f>MACD!E255</f>
        <v>-3.0214584673821321E-2</v>
      </c>
      <c r="E255" s="2">
        <f>MACD!F255</f>
        <v>-3.2152594418529364E-2</v>
      </c>
      <c r="F255" s="2">
        <f>'Moving Avg'!D255</f>
        <v>4.8405800000000001</v>
      </c>
      <c r="G255" s="2">
        <f>'Moving Avg'!E255</f>
        <v>4.8578300000000008</v>
      </c>
      <c r="H255" s="2">
        <f>'Moving Avg'!F255</f>
        <v>4.8407850000000003</v>
      </c>
      <c r="I255" s="2">
        <f>'Moving Avg'!G255</f>
        <v>4.9160360000000001</v>
      </c>
      <c r="J255" s="2">
        <f>'Moving Avg'!H255</f>
        <v>5.4934040000000071</v>
      </c>
      <c r="K255" s="18" t="str">
        <f>OBV!F255</f>
        <v>BEARISH</v>
      </c>
      <c r="L255" s="18" t="str">
        <f>OBV!G255</f>
        <v>WEAK</v>
      </c>
      <c r="M255" s="18" t="str">
        <f>OBV!H255</f>
        <v>CONFIRMED BEARISH</v>
      </c>
      <c r="N255" s="21">
        <f t="shared" si="30"/>
        <v>50</v>
      </c>
      <c r="O255" s="21">
        <f t="shared" si="31"/>
        <v>100</v>
      </c>
      <c r="P255" s="21">
        <f t="shared" si="32"/>
        <v>0</v>
      </c>
      <c r="Q255" s="21">
        <f t="shared" si="33"/>
        <v>0</v>
      </c>
      <c r="R255" s="22">
        <f t="shared" si="34"/>
        <v>52.5</v>
      </c>
      <c r="S255" s="22">
        <f t="shared" si="35"/>
        <v>30</v>
      </c>
      <c r="T255" s="22">
        <f t="shared" si="36"/>
        <v>22.5</v>
      </c>
      <c r="U255" s="22">
        <f t="shared" si="37"/>
        <v>37.5</v>
      </c>
      <c r="V255" s="21">
        <f t="shared" si="38"/>
        <v>35</v>
      </c>
      <c r="W255" s="21">
        <f t="shared" si="39"/>
        <v>35.625</v>
      </c>
      <c r="X255" s="20"/>
      <c r="Y255" s="20"/>
      <c r="Z255" s="20"/>
    </row>
    <row r="256" spans="1:26" ht="13.5" x14ac:dyDescent="0.25">
      <c r="A256" s="4">
        <f>TITRES_STAT!B259</f>
        <v>42380</v>
      </c>
      <c r="B256" s="2">
        <f>TITRES_STAT!C259</f>
        <v>13</v>
      </c>
      <c r="C256" s="2">
        <f>RSI!I256</f>
        <v>40.243839764234053</v>
      </c>
      <c r="D256" s="2">
        <f>MACD!E256</f>
        <v>-1.9483859203775822E-2</v>
      </c>
      <c r="E256" s="2">
        <f>MACD!F256</f>
        <v>-2.9618847375578655E-2</v>
      </c>
      <c r="F256" s="2">
        <f>'Moving Avg'!D256</f>
        <v>4.8046600000000002</v>
      </c>
      <c r="G256" s="2">
        <f>'Moving Avg'!E256</f>
        <v>4.8486600000000006</v>
      </c>
      <c r="H256" s="2">
        <f>'Moving Avg'!F256</f>
        <v>4.8411500000000007</v>
      </c>
      <c r="I256" s="2">
        <f>'Moving Avg'!G256</f>
        <v>4.906504</v>
      </c>
      <c r="J256" s="2">
        <f>'Moving Avg'!H256</f>
        <v>5.4866900000000074</v>
      </c>
      <c r="K256" s="18" t="str">
        <f>OBV!F256</f>
        <v>BEARISH</v>
      </c>
      <c r="L256" s="18" t="str">
        <f>OBV!G256</f>
        <v>WEAK</v>
      </c>
      <c r="M256" s="18" t="str">
        <f>OBV!H256</f>
        <v>CONFIRMED BEARISH</v>
      </c>
      <c r="N256" s="21">
        <f t="shared" si="30"/>
        <v>50</v>
      </c>
      <c r="O256" s="21">
        <f t="shared" si="31"/>
        <v>100</v>
      </c>
      <c r="P256" s="21">
        <f t="shared" si="32"/>
        <v>0</v>
      </c>
      <c r="Q256" s="21">
        <f t="shared" si="33"/>
        <v>0</v>
      </c>
      <c r="R256" s="22">
        <f t="shared" si="34"/>
        <v>52.5</v>
      </c>
      <c r="S256" s="22">
        <f t="shared" si="35"/>
        <v>30</v>
      </c>
      <c r="T256" s="22">
        <f t="shared" si="36"/>
        <v>22.5</v>
      </c>
      <c r="U256" s="22">
        <f t="shared" si="37"/>
        <v>37.5</v>
      </c>
      <c r="V256" s="21">
        <f t="shared" si="38"/>
        <v>35</v>
      </c>
      <c r="W256" s="21">
        <f t="shared" si="39"/>
        <v>35.625</v>
      </c>
      <c r="X256" s="20"/>
      <c r="Y256" s="20"/>
      <c r="Z256" s="20"/>
    </row>
    <row r="257" spans="1:26" ht="13.5" x14ac:dyDescent="0.25">
      <c r="A257" s="4">
        <f>TITRES_STAT!B260</f>
        <v>42381</v>
      </c>
      <c r="B257" s="2">
        <f>TITRES_STAT!C260</f>
        <v>13</v>
      </c>
      <c r="C257" s="2">
        <f>RSI!I257</f>
        <v>40.243839764234053</v>
      </c>
      <c r="D257" s="2">
        <f>MACD!E257</f>
        <v>-9.8095431323290683E-3</v>
      </c>
      <c r="E257" s="2">
        <f>MACD!F257</f>
        <v>-2.565698652692874E-2</v>
      </c>
      <c r="F257" s="2">
        <f>'Moving Avg'!D257</f>
        <v>4.7723999999999993</v>
      </c>
      <c r="G257" s="2">
        <f>'Moving Avg'!E257</f>
        <v>4.8394899999999996</v>
      </c>
      <c r="H257" s="2">
        <f>'Moving Avg'!F257</f>
        <v>4.8407849999999994</v>
      </c>
      <c r="I257" s="2">
        <f>'Moving Avg'!G257</f>
        <v>4.8992459999999998</v>
      </c>
      <c r="J257" s="2">
        <f>'Moving Avg'!H257</f>
        <v>5.481648000000007</v>
      </c>
      <c r="K257" s="18" t="str">
        <f>OBV!F257</f>
        <v>BEARISH</v>
      </c>
      <c r="L257" s="18" t="str">
        <f>OBV!G257</f>
        <v>WEAK</v>
      </c>
      <c r="M257" s="18" t="str">
        <f>OBV!H257</f>
        <v>CONFIRMED BEARISH</v>
      </c>
      <c r="N257" s="21">
        <f t="shared" si="30"/>
        <v>50</v>
      </c>
      <c r="O257" s="21">
        <f t="shared" si="31"/>
        <v>100</v>
      </c>
      <c r="P257" s="21">
        <f t="shared" si="32"/>
        <v>0</v>
      </c>
      <c r="Q257" s="21">
        <f t="shared" si="33"/>
        <v>0</v>
      </c>
      <c r="R257" s="22">
        <f t="shared" si="34"/>
        <v>52.5</v>
      </c>
      <c r="S257" s="22">
        <f t="shared" si="35"/>
        <v>30</v>
      </c>
      <c r="T257" s="22">
        <f t="shared" si="36"/>
        <v>22.5</v>
      </c>
      <c r="U257" s="22">
        <f t="shared" si="37"/>
        <v>37.5</v>
      </c>
      <c r="V257" s="21">
        <f t="shared" si="38"/>
        <v>35</v>
      </c>
      <c r="W257" s="21">
        <f t="shared" si="39"/>
        <v>35.625</v>
      </c>
      <c r="X257" s="20"/>
      <c r="Y257" s="20"/>
      <c r="Z257" s="20"/>
    </row>
    <row r="258" spans="1:26" ht="13.5" x14ac:dyDescent="0.25">
      <c r="A258" s="4">
        <f>TITRES_STAT!B261</f>
        <v>42382</v>
      </c>
      <c r="B258" s="2">
        <f>TITRES_STAT!C261</f>
        <v>13</v>
      </c>
      <c r="C258" s="2">
        <f>RSI!I258</f>
        <v>40.243839764234053</v>
      </c>
      <c r="D258" s="2">
        <f>MACD!E258</f>
        <v>-1.0731468583209391E-3</v>
      </c>
      <c r="E258" s="2">
        <f>MACD!F258</f>
        <v>-2.0740218593207179E-2</v>
      </c>
      <c r="F258" s="2">
        <f>'Moving Avg'!D258</f>
        <v>4.7694599999999996</v>
      </c>
      <c r="G258" s="2">
        <f>'Moving Avg'!E258</f>
        <v>4.8303199999999995</v>
      </c>
      <c r="H258" s="2">
        <f>'Moving Avg'!F258</f>
        <v>4.835469999999999</v>
      </c>
      <c r="I258" s="2">
        <f>'Moving Avg'!G258</f>
        <v>4.891913999999999</v>
      </c>
      <c r="J258" s="2">
        <f>'Moving Avg'!H258</f>
        <v>5.4757790000000082</v>
      </c>
      <c r="K258" s="18" t="str">
        <f>OBV!F258</f>
        <v>BEARISH</v>
      </c>
      <c r="L258" s="18" t="str">
        <f>OBV!G258</f>
        <v>NEUTRAL</v>
      </c>
      <c r="M258" s="18" t="str">
        <f>OBV!H258</f>
        <v>CONFIRMED BEARISH</v>
      </c>
      <c r="N258" s="21">
        <f t="shared" ref="N258:N321" si="40">IF(D258&lt;30,50, IF(D258&gt;70, 0, 25))</f>
        <v>50</v>
      </c>
      <c r="O258" s="21">
        <f t="shared" ref="O258:O321" si="41">IF(F258-E258&gt;0.02, 100, IF(F258-E258&lt;0,0,45))</f>
        <v>100</v>
      </c>
      <c r="P258" s="21">
        <f t="shared" ref="P258:P321" si="42">IF(G258-J258&gt;10,100,IF(G258-J258&gt;5,75, IF(G258-J258&gt;0,50,0)))</f>
        <v>0</v>
      </c>
      <c r="Q258" s="21">
        <f t="shared" ref="Q258:Q321" si="43">IF(M258="confirmed bullish", 34, IF(M258="bullish divergence",17, 0))+IF(K258="bullish",33,IF(K258="bearish",0,16.5))+IF(L258="strong",33,IF(L258="weak",0,16.5))</f>
        <v>16.5</v>
      </c>
      <c r="R258" s="22">
        <f t="shared" si="34"/>
        <v>54.975000000000001</v>
      </c>
      <c r="S258" s="22">
        <f t="shared" si="35"/>
        <v>34.125</v>
      </c>
      <c r="T258" s="22">
        <f t="shared" si="36"/>
        <v>29.925000000000001</v>
      </c>
      <c r="U258" s="22">
        <f t="shared" si="37"/>
        <v>41.625</v>
      </c>
      <c r="V258" s="21">
        <f t="shared" si="38"/>
        <v>39.674999999999997</v>
      </c>
      <c r="W258" s="21">
        <f t="shared" si="39"/>
        <v>40.162499999999994</v>
      </c>
      <c r="X258" s="20"/>
      <c r="Y258" s="20"/>
      <c r="Z258" s="20"/>
    </row>
    <row r="259" spans="1:26" ht="13.5" x14ac:dyDescent="0.25">
      <c r="A259" s="4">
        <f>TITRES_STAT!B262</f>
        <v>42384</v>
      </c>
      <c r="B259" s="2">
        <f>TITRES_STAT!C262</f>
        <v>13.3</v>
      </c>
      <c r="C259" s="2">
        <f>RSI!I259</f>
        <v>52.55478223165219</v>
      </c>
      <c r="D259" s="2">
        <f>MACD!E259</f>
        <v>-1.3192962520944818E-3</v>
      </c>
      <c r="E259" s="2">
        <f>MACD!F259</f>
        <v>-1.685603412498464E-2</v>
      </c>
      <c r="F259" s="2">
        <f>'Moving Avg'!D259</f>
        <v>4.7899999999999991</v>
      </c>
      <c r="G259" s="2">
        <f>'Moving Avg'!E259</f>
        <v>4.8321499999999995</v>
      </c>
      <c r="H259" s="2">
        <f>'Moving Avg'!F259</f>
        <v>4.8374849999999991</v>
      </c>
      <c r="I259" s="2">
        <f>'Moving Avg'!G259</f>
        <v>4.8875159999999997</v>
      </c>
      <c r="J259" s="2">
        <f>'Moving Avg'!H259</f>
        <v>5.4704070000000078</v>
      </c>
      <c r="K259" s="18" t="str">
        <f>OBV!F259</f>
        <v>BEARISH</v>
      </c>
      <c r="L259" s="18" t="str">
        <f>OBV!G259</f>
        <v>NEUTRAL</v>
      </c>
      <c r="M259" s="18" t="str">
        <f>OBV!H259</f>
        <v>BEARISH DIVERGENCE</v>
      </c>
      <c r="N259" s="21">
        <f t="shared" si="40"/>
        <v>50</v>
      </c>
      <c r="O259" s="21">
        <f t="shared" si="41"/>
        <v>100</v>
      </c>
      <c r="P259" s="21">
        <f t="shared" si="42"/>
        <v>0</v>
      </c>
      <c r="Q259" s="21">
        <f t="shared" si="43"/>
        <v>16.5</v>
      </c>
      <c r="R259" s="22">
        <f t="shared" ref="R259:R322" si="44">0.35*N259+O259*0.35+P259*0.15+Q259*0.15</f>
        <v>54.975000000000001</v>
      </c>
      <c r="S259" s="22">
        <f t="shared" ref="S259:S322" si="45">N259*0.2+O259*0.2+P259*0.35+Q259*0.25</f>
        <v>34.125</v>
      </c>
      <c r="T259" s="22">
        <f t="shared" ref="T259:T322" si="46">N259*0.15+O259*0.15+P259*0.25+Q259*0.45</f>
        <v>29.925000000000001</v>
      </c>
      <c r="U259" s="22">
        <f t="shared" ref="U259:U322" si="47">0.25*SUM(N259:Q259)</f>
        <v>41.625</v>
      </c>
      <c r="V259" s="21">
        <f t="shared" ref="V259:V322" si="48">SUM(R259:T259)/3</f>
        <v>39.674999999999997</v>
      </c>
      <c r="W259" s="21">
        <f t="shared" ref="W259:W322" si="49">SUM(R259:U259)/4</f>
        <v>40.162499999999994</v>
      </c>
      <c r="X259" s="20"/>
      <c r="Y259" s="20"/>
      <c r="Z259" s="20"/>
    </row>
    <row r="260" spans="1:26" ht="13.5" x14ac:dyDescent="0.25">
      <c r="A260" s="4">
        <f>TITRES_STAT!B263</f>
        <v>42387</v>
      </c>
      <c r="B260" s="2">
        <f>TITRES_STAT!C263</f>
        <v>13.45</v>
      </c>
      <c r="C260" s="2">
        <f>RSI!I260</f>
        <v>57.292483013418675</v>
      </c>
      <c r="D260" s="2">
        <f>MACD!E260</f>
        <v>7.7433422143471375E-3</v>
      </c>
      <c r="E260" s="2">
        <f>MACD!F260</f>
        <v>-1.1936158857118285E-2</v>
      </c>
      <c r="F260" s="2">
        <f>'Moving Avg'!D260</f>
        <v>4.8208000000000002</v>
      </c>
      <c r="G260" s="2">
        <f>'Moving Avg'!E260</f>
        <v>4.8306899999999988</v>
      </c>
      <c r="H260" s="2">
        <f>'Moving Avg'!F260</f>
        <v>4.8435350000000001</v>
      </c>
      <c r="I260" s="2">
        <f>'Moving Avg'!G260</f>
        <v>4.8834840000000002</v>
      </c>
      <c r="J260" s="2">
        <f>'Moving Avg'!H260</f>
        <v>5.4653275000000088</v>
      </c>
      <c r="K260" s="18" t="str">
        <f>OBV!F260</f>
        <v>BEARISH</v>
      </c>
      <c r="L260" s="18" t="str">
        <f>OBV!G260</f>
        <v>NEUTRAL</v>
      </c>
      <c r="M260" s="18" t="str">
        <f>OBV!H260</f>
        <v>BEARISH DIVERGENCE</v>
      </c>
      <c r="N260" s="21">
        <f t="shared" si="40"/>
        <v>50</v>
      </c>
      <c r="O260" s="21">
        <f t="shared" si="41"/>
        <v>100</v>
      </c>
      <c r="P260" s="21">
        <f t="shared" si="42"/>
        <v>0</v>
      </c>
      <c r="Q260" s="21">
        <f t="shared" si="43"/>
        <v>16.5</v>
      </c>
      <c r="R260" s="22">
        <f t="shared" si="44"/>
        <v>54.975000000000001</v>
      </c>
      <c r="S260" s="22">
        <f t="shared" si="45"/>
        <v>34.125</v>
      </c>
      <c r="T260" s="22">
        <f t="shared" si="46"/>
        <v>29.925000000000001</v>
      </c>
      <c r="U260" s="22">
        <f t="shared" si="47"/>
        <v>41.625</v>
      </c>
      <c r="V260" s="21">
        <f t="shared" si="48"/>
        <v>39.674999999999997</v>
      </c>
      <c r="W260" s="21">
        <f t="shared" si="49"/>
        <v>40.162499999999994</v>
      </c>
      <c r="X260" s="20"/>
      <c r="Y260" s="20"/>
      <c r="Z260" s="20"/>
    </row>
    <row r="261" spans="1:26" ht="13.5" x14ac:dyDescent="0.25">
      <c r="A261" s="4">
        <f>TITRES_STAT!B264</f>
        <v>42388</v>
      </c>
      <c r="B261" s="2">
        <f>TITRES_STAT!C264</f>
        <v>13.35</v>
      </c>
      <c r="C261" s="2">
        <f>RSI!I261</f>
        <v>53.456606414587448</v>
      </c>
      <c r="D261" s="2">
        <f>MACD!E261</f>
        <v>1.7640357055982214E-2</v>
      </c>
      <c r="E261" s="2">
        <f>MACD!F261</f>
        <v>-6.0208556744981859E-3</v>
      </c>
      <c r="F261" s="2">
        <f>'Moving Avg'!D261</f>
        <v>4.8464600000000004</v>
      </c>
      <c r="G261" s="2">
        <f>'Moving Avg'!E261</f>
        <v>4.8255599999999994</v>
      </c>
      <c r="H261" s="2">
        <f>'Moving Avg'!F261</f>
        <v>4.8464650000000002</v>
      </c>
      <c r="I261" s="2">
        <f>'Moving Avg'!G261</f>
        <v>4.8789380000000007</v>
      </c>
      <c r="J261" s="2">
        <f>'Moving Avg'!H261</f>
        <v>5.4597655000000085</v>
      </c>
      <c r="K261" s="18" t="str">
        <f>OBV!F261</f>
        <v>BULLISH</v>
      </c>
      <c r="L261" s="18" t="str">
        <f>OBV!G261</f>
        <v>NEUTRAL</v>
      </c>
      <c r="M261" s="18" t="str">
        <f>OBV!H261</f>
        <v>CONFIRMED BULLISH</v>
      </c>
      <c r="N261" s="21">
        <f t="shared" si="40"/>
        <v>50</v>
      </c>
      <c r="O261" s="21">
        <f t="shared" si="41"/>
        <v>100</v>
      </c>
      <c r="P261" s="21">
        <f t="shared" si="42"/>
        <v>0</v>
      </c>
      <c r="Q261" s="21">
        <f t="shared" si="43"/>
        <v>83.5</v>
      </c>
      <c r="R261" s="22">
        <f t="shared" si="44"/>
        <v>65.025000000000006</v>
      </c>
      <c r="S261" s="22">
        <f t="shared" si="45"/>
        <v>50.875</v>
      </c>
      <c r="T261" s="22">
        <f t="shared" si="46"/>
        <v>60.075000000000003</v>
      </c>
      <c r="U261" s="22">
        <f t="shared" si="47"/>
        <v>58.375</v>
      </c>
      <c r="V261" s="21">
        <f t="shared" si="48"/>
        <v>58.658333333333339</v>
      </c>
      <c r="W261" s="21">
        <f t="shared" si="49"/>
        <v>58.587500000000006</v>
      </c>
      <c r="X261" s="20"/>
      <c r="Y261" s="20"/>
      <c r="Z261" s="20"/>
    </row>
    <row r="262" spans="1:26" ht="13.5" x14ac:dyDescent="0.25">
      <c r="A262" s="4">
        <f>TITRES_STAT!B265</f>
        <v>42389</v>
      </c>
      <c r="B262" s="2">
        <f>TITRES_STAT!C265</f>
        <v>13.3</v>
      </c>
      <c r="C262" s="2">
        <f>RSI!I262</f>
        <v>51.601375510493575</v>
      </c>
      <c r="D262" s="2">
        <f>MACD!E262</f>
        <v>2.4318185127850001E-2</v>
      </c>
      <c r="E262" s="2">
        <f>MACD!F262</f>
        <v>4.6952485971451727E-5</v>
      </c>
      <c r="F262" s="2">
        <f>'Moving Avg'!D262</f>
        <v>4.8684600000000007</v>
      </c>
      <c r="G262" s="2">
        <f>'Moving Avg'!E262</f>
        <v>4.82043</v>
      </c>
      <c r="H262" s="2">
        <f>'Moving Avg'!F262</f>
        <v>4.8484800000000003</v>
      </c>
      <c r="I262" s="2">
        <f>'Moving Avg'!G262</f>
        <v>4.8742460000000003</v>
      </c>
      <c r="J262" s="2">
        <f>'Moving Avg'!H262</f>
        <v>5.4541120000000065</v>
      </c>
      <c r="K262" s="18" t="str">
        <f>OBV!F262</f>
        <v>BEARISH</v>
      </c>
      <c r="L262" s="18" t="str">
        <f>OBV!G262</f>
        <v>NEUTRAL</v>
      </c>
      <c r="M262" s="18" t="str">
        <f>OBV!H262</f>
        <v>BEARISH DIVERGENCE</v>
      </c>
      <c r="N262" s="21">
        <f t="shared" si="40"/>
        <v>50</v>
      </c>
      <c r="O262" s="21">
        <f t="shared" si="41"/>
        <v>100</v>
      </c>
      <c r="P262" s="21">
        <f t="shared" si="42"/>
        <v>0</v>
      </c>
      <c r="Q262" s="21">
        <f t="shared" si="43"/>
        <v>16.5</v>
      </c>
      <c r="R262" s="22">
        <f t="shared" si="44"/>
        <v>54.975000000000001</v>
      </c>
      <c r="S262" s="22">
        <f t="shared" si="45"/>
        <v>34.125</v>
      </c>
      <c r="T262" s="22">
        <f t="shared" si="46"/>
        <v>29.925000000000001</v>
      </c>
      <c r="U262" s="22">
        <f t="shared" si="47"/>
        <v>41.625</v>
      </c>
      <c r="V262" s="21">
        <f t="shared" si="48"/>
        <v>39.674999999999997</v>
      </c>
      <c r="W262" s="21">
        <f t="shared" si="49"/>
        <v>40.162499999999994</v>
      </c>
      <c r="X262" s="20"/>
      <c r="Y262" s="20"/>
      <c r="Z262" s="20"/>
    </row>
    <row r="263" spans="1:26" ht="13.5" x14ac:dyDescent="0.25">
      <c r="A263" s="4">
        <f>TITRES_STAT!B266</f>
        <v>42390</v>
      </c>
      <c r="B263" s="2">
        <f>TITRES_STAT!C266</f>
        <v>13.3</v>
      </c>
      <c r="C263" s="2">
        <f>RSI!I263</f>
        <v>51.601375510493575</v>
      </c>
      <c r="D263" s="2">
        <f>MACD!E263</f>
        <v>7.303740624294619E-3</v>
      </c>
      <c r="E263" s="2">
        <f>MACD!F263</f>
        <v>1.4983101136360854E-3</v>
      </c>
      <c r="F263" s="2">
        <f>'Moving Avg'!D263</f>
        <v>4.89046</v>
      </c>
      <c r="G263" s="2">
        <f>'Moving Avg'!E263</f>
        <v>4.8299599999999989</v>
      </c>
      <c r="H263" s="2">
        <f>'Moving Avg'!F263</f>
        <v>4.8484800000000003</v>
      </c>
      <c r="I263" s="2">
        <f>'Moving Avg'!G263</f>
        <v>4.8697739999999996</v>
      </c>
      <c r="J263" s="2">
        <f>'Moving Avg'!H263</f>
        <v>5.4484055000000069</v>
      </c>
      <c r="K263" s="18" t="str">
        <f>OBV!F263</f>
        <v>BEARISH</v>
      </c>
      <c r="L263" s="18" t="str">
        <f>OBV!G263</f>
        <v>NEUTRAL</v>
      </c>
      <c r="M263" s="18" t="str">
        <f>OBV!H263</f>
        <v>BEARISH DIVERGENCE</v>
      </c>
      <c r="N263" s="21">
        <f t="shared" si="40"/>
        <v>50</v>
      </c>
      <c r="O263" s="21">
        <f t="shared" si="41"/>
        <v>100</v>
      </c>
      <c r="P263" s="21">
        <f t="shared" si="42"/>
        <v>0</v>
      </c>
      <c r="Q263" s="21">
        <f t="shared" si="43"/>
        <v>16.5</v>
      </c>
      <c r="R263" s="22">
        <f t="shared" si="44"/>
        <v>54.975000000000001</v>
      </c>
      <c r="S263" s="22">
        <f t="shared" si="45"/>
        <v>34.125</v>
      </c>
      <c r="T263" s="22">
        <f t="shared" si="46"/>
        <v>29.925000000000001</v>
      </c>
      <c r="U263" s="22">
        <f t="shared" si="47"/>
        <v>41.625</v>
      </c>
      <c r="V263" s="21">
        <f t="shared" si="48"/>
        <v>39.674999999999997</v>
      </c>
      <c r="W263" s="21">
        <f t="shared" si="49"/>
        <v>40.162499999999994</v>
      </c>
      <c r="X263" s="20"/>
      <c r="Y263" s="20"/>
      <c r="Z263" s="20"/>
    </row>
    <row r="264" spans="1:26" ht="13.5" x14ac:dyDescent="0.25">
      <c r="A264" s="4">
        <f>TITRES_STAT!B267</f>
        <v>42391</v>
      </c>
      <c r="B264" s="2">
        <f>TITRES_STAT!C267</f>
        <v>13.05</v>
      </c>
      <c r="C264" s="2">
        <f>RSI!I264</f>
        <v>42.940674270788641</v>
      </c>
      <c r="D264" s="2">
        <f>MACD!E264</f>
        <v>-1.5418069568298165E-3</v>
      </c>
      <c r="E264" s="2">
        <f>MACD!F264</f>
        <v>8.9028669954290506E-4</v>
      </c>
      <c r="F264" s="2">
        <f>'Moving Avg'!D264</f>
        <v>4.8721199999999998</v>
      </c>
      <c r="G264" s="2">
        <f>'Moving Avg'!E264</f>
        <v>4.831059999999999</v>
      </c>
      <c r="H264" s="2">
        <f>'Moving Avg'!F264</f>
        <v>4.8438949999999998</v>
      </c>
      <c r="I264" s="2">
        <f>'Moving Avg'!G264</f>
        <v>4.8671340000000001</v>
      </c>
      <c r="J264" s="2">
        <f>'Moving Avg'!H264</f>
        <v>5.4422405000000058</v>
      </c>
      <c r="K264" s="18" t="str">
        <f>OBV!F264</f>
        <v>BEARISH</v>
      </c>
      <c r="L264" s="18" t="str">
        <f>OBV!G264</f>
        <v>NEUTRAL</v>
      </c>
      <c r="M264" s="18" t="str">
        <f>OBV!H264</f>
        <v>CONFIRMED BEARISH</v>
      </c>
      <c r="N264" s="21">
        <f t="shared" si="40"/>
        <v>50</v>
      </c>
      <c r="O264" s="21">
        <f t="shared" si="41"/>
        <v>100</v>
      </c>
      <c r="P264" s="21">
        <f t="shared" si="42"/>
        <v>0</v>
      </c>
      <c r="Q264" s="21">
        <f t="shared" si="43"/>
        <v>16.5</v>
      </c>
      <c r="R264" s="22">
        <f t="shared" si="44"/>
        <v>54.975000000000001</v>
      </c>
      <c r="S264" s="22">
        <f t="shared" si="45"/>
        <v>34.125</v>
      </c>
      <c r="T264" s="22">
        <f t="shared" si="46"/>
        <v>29.925000000000001</v>
      </c>
      <c r="U264" s="22">
        <f t="shared" si="47"/>
        <v>41.625</v>
      </c>
      <c r="V264" s="21">
        <f t="shared" si="48"/>
        <v>39.674999999999997</v>
      </c>
      <c r="W264" s="21">
        <f t="shared" si="49"/>
        <v>40.162499999999994</v>
      </c>
      <c r="X264" s="20"/>
      <c r="Y264" s="20"/>
      <c r="Z264" s="20"/>
    </row>
    <row r="265" spans="1:26" ht="13.5" x14ac:dyDescent="0.25">
      <c r="A265" s="4">
        <f>TITRES_STAT!B268</f>
        <v>42394</v>
      </c>
      <c r="B265" s="2">
        <f>TITRES_STAT!C268</f>
        <v>13.25</v>
      </c>
      <c r="C265" s="2">
        <f>RSI!I265</f>
        <v>50.152519510257591</v>
      </c>
      <c r="D265" s="2">
        <f>MACD!E265</f>
        <v>-1.3447671221736179E-2</v>
      </c>
      <c r="E265" s="2">
        <f>MACD!F265</f>
        <v>-1.9773048847129119E-3</v>
      </c>
      <c r="F265" s="2">
        <f>'Moving Avg'!D265</f>
        <v>4.8574600000000006</v>
      </c>
      <c r="G265" s="2">
        <f>'Moving Avg'!E265</f>
        <v>4.8391299999999999</v>
      </c>
      <c r="H265" s="2">
        <f>'Moving Avg'!F265</f>
        <v>4.8484800000000003</v>
      </c>
      <c r="I265" s="2">
        <f>'Moving Avg'!G265</f>
        <v>4.8653019999999998</v>
      </c>
      <c r="J265" s="2">
        <f>'Moving Avg'!H265</f>
        <v>5.4364600000000065</v>
      </c>
      <c r="K265" s="18" t="str">
        <f>OBV!F265</f>
        <v>BEARISH</v>
      </c>
      <c r="L265" s="18" t="str">
        <f>OBV!G265</f>
        <v>NEUTRAL</v>
      </c>
      <c r="M265" s="18" t="str">
        <f>OBV!H265</f>
        <v>CONFIRMED BEARISH</v>
      </c>
      <c r="N265" s="21">
        <f t="shared" si="40"/>
        <v>50</v>
      </c>
      <c r="O265" s="21">
        <f t="shared" si="41"/>
        <v>100</v>
      </c>
      <c r="P265" s="21">
        <f t="shared" si="42"/>
        <v>0</v>
      </c>
      <c r="Q265" s="21">
        <f t="shared" si="43"/>
        <v>16.5</v>
      </c>
      <c r="R265" s="22">
        <f t="shared" si="44"/>
        <v>54.975000000000001</v>
      </c>
      <c r="S265" s="22">
        <f t="shared" si="45"/>
        <v>34.125</v>
      </c>
      <c r="T265" s="22">
        <f t="shared" si="46"/>
        <v>29.925000000000001</v>
      </c>
      <c r="U265" s="22">
        <f t="shared" si="47"/>
        <v>41.625</v>
      </c>
      <c r="V265" s="21">
        <f t="shared" si="48"/>
        <v>39.674999999999997</v>
      </c>
      <c r="W265" s="21">
        <f t="shared" si="49"/>
        <v>40.162499999999994</v>
      </c>
      <c r="X265" s="20"/>
      <c r="Y265" s="20"/>
      <c r="Z265" s="20"/>
    </row>
    <row r="266" spans="1:26" ht="13.5" x14ac:dyDescent="0.25">
      <c r="A266" s="4">
        <f>TITRES_STAT!B269</f>
        <v>42395</v>
      </c>
      <c r="B266" s="2">
        <f>TITRES_STAT!C269</f>
        <v>13.25</v>
      </c>
      <c r="C266" s="2">
        <f>RSI!I266</f>
        <v>50.152519510257591</v>
      </c>
      <c r="D266" s="2">
        <f>MACD!E266</f>
        <v>-2.5234343552112293E-2</v>
      </c>
      <c r="E266" s="2">
        <f>MACD!F266</f>
        <v>-6.6287126181927888E-3</v>
      </c>
      <c r="F266" s="2">
        <f>'Moving Avg'!D266</f>
        <v>4.8501400000000006</v>
      </c>
      <c r="G266" s="2">
        <f>'Moving Avg'!E266</f>
        <v>4.8483000000000001</v>
      </c>
      <c r="H266" s="2">
        <f>'Moving Avg'!F266</f>
        <v>4.8484799999999995</v>
      </c>
      <c r="I266" s="2">
        <f>'Moving Avg'!G266</f>
        <v>4.8614899999999999</v>
      </c>
      <c r="J266" s="2">
        <f>'Moving Avg'!H266</f>
        <v>5.4308910000000052</v>
      </c>
      <c r="K266" s="18" t="str">
        <f>OBV!F266</f>
        <v>BEARISH</v>
      </c>
      <c r="L266" s="18" t="str">
        <f>OBV!G266</f>
        <v>NEUTRAL</v>
      </c>
      <c r="M266" s="18" t="str">
        <f>OBV!H266</f>
        <v>CONFIRMED BEARISH</v>
      </c>
      <c r="N266" s="21">
        <f t="shared" si="40"/>
        <v>50</v>
      </c>
      <c r="O266" s="21">
        <f t="shared" si="41"/>
        <v>100</v>
      </c>
      <c r="P266" s="21">
        <f t="shared" si="42"/>
        <v>0</v>
      </c>
      <c r="Q266" s="21">
        <f t="shared" si="43"/>
        <v>16.5</v>
      </c>
      <c r="R266" s="22">
        <f t="shared" si="44"/>
        <v>54.975000000000001</v>
      </c>
      <c r="S266" s="22">
        <f t="shared" si="45"/>
        <v>34.125</v>
      </c>
      <c r="T266" s="22">
        <f t="shared" si="46"/>
        <v>29.925000000000001</v>
      </c>
      <c r="U266" s="22">
        <f t="shared" si="47"/>
        <v>41.625</v>
      </c>
      <c r="V266" s="21">
        <f t="shared" si="48"/>
        <v>39.674999999999997</v>
      </c>
      <c r="W266" s="21">
        <f t="shared" si="49"/>
        <v>40.162499999999994</v>
      </c>
      <c r="X266" s="20"/>
      <c r="Y266" s="20"/>
      <c r="Z266" s="20"/>
    </row>
    <row r="267" spans="1:26" ht="13.5" x14ac:dyDescent="0.25">
      <c r="A267" s="4">
        <f>TITRES_STAT!B270</f>
        <v>42396</v>
      </c>
      <c r="B267" s="2">
        <f>TITRES_STAT!C270</f>
        <v>13.25</v>
      </c>
      <c r="C267" s="2">
        <f>RSI!I267</f>
        <v>50.152519510257591</v>
      </c>
      <c r="D267" s="2">
        <f>MACD!E267</f>
        <v>-3.5226359269048935E-2</v>
      </c>
      <c r="E267" s="2">
        <f>MACD!F267</f>
        <v>-1.2348241948364019E-2</v>
      </c>
      <c r="F267" s="2">
        <f>'Moving Avg'!D267</f>
        <v>4.8464799999999997</v>
      </c>
      <c r="G267" s="2">
        <f>'Moving Avg'!E267</f>
        <v>4.8574700000000011</v>
      </c>
      <c r="H267" s="2">
        <f>'Moving Avg'!F267</f>
        <v>4.8484799999999995</v>
      </c>
      <c r="I267" s="2">
        <f>'Moving Avg'!G267</f>
        <v>4.8590719999999994</v>
      </c>
      <c r="J267" s="2">
        <f>'Moving Avg'!H267</f>
        <v>5.4253925000000045</v>
      </c>
      <c r="K267" s="18" t="str">
        <f>OBV!F267</f>
        <v>BULLISH</v>
      </c>
      <c r="L267" s="18" t="str">
        <f>OBV!G267</f>
        <v>NEUTRAL</v>
      </c>
      <c r="M267" s="18" t="str">
        <f>OBV!H267</f>
        <v>BULLISH DIVERGENCE</v>
      </c>
      <c r="N267" s="21">
        <f t="shared" si="40"/>
        <v>50</v>
      </c>
      <c r="O267" s="21">
        <f t="shared" si="41"/>
        <v>100</v>
      </c>
      <c r="P267" s="21">
        <f t="shared" si="42"/>
        <v>0</v>
      </c>
      <c r="Q267" s="21">
        <f t="shared" si="43"/>
        <v>66.5</v>
      </c>
      <c r="R267" s="22">
        <f t="shared" si="44"/>
        <v>62.475000000000001</v>
      </c>
      <c r="S267" s="22">
        <f t="shared" si="45"/>
        <v>46.625</v>
      </c>
      <c r="T267" s="22">
        <f t="shared" si="46"/>
        <v>52.424999999999997</v>
      </c>
      <c r="U267" s="22">
        <f t="shared" si="47"/>
        <v>54.125</v>
      </c>
      <c r="V267" s="21">
        <f t="shared" si="48"/>
        <v>53.841666666666661</v>
      </c>
      <c r="W267" s="21">
        <f t="shared" si="49"/>
        <v>53.912499999999994</v>
      </c>
      <c r="X267" s="20"/>
      <c r="Y267" s="20"/>
      <c r="Z267" s="20"/>
    </row>
    <row r="268" spans="1:26" ht="13.5" x14ac:dyDescent="0.25">
      <c r="A268" s="4">
        <f>TITRES_STAT!B271</f>
        <v>42397</v>
      </c>
      <c r="B268" s="2">
        <f>TITRES_STAT!C271</f>
        <v>13.1</v>
      </c>
      <c r="C268" s="2">
        <f>RSI!I268</f>
        <v>44.847590704849914</v>
      </c>
      <c r="D268" s="2">
        <f>MACD!E268</f>
        <v>-3.9624361790648877E-2</v>
      </c>
      <c r="E268" s="2">
        <f>MACD!F268</f>
        <v>-1.7803465916820992E-2</v>
      </c>
      <c r="F268" s="2">
        <f>'Moving Avg'!D268</f>
        <v>4.8318200000000004</v>
      </c>
      <c r="G268" s="2">
        <f>'Moving Avg'!E268</f>
        <v>4.8611400000000007</v>
      </c>
      <c r="H268" s="2">
        <f>'Moving Avg'!F268</f>
        <v>4.8457299999999996</v>
      </c>
      <c r="I268" s="2">
        <f>'Moving Avg'!G268</f>
        <v>4.856139999999999</v>
      </c>
      <c r="J268" s="2">
        <f>'Moving Avg'!H268</f>
        <v>5.4204990000000057</v>
      </c>
      <c r="K268" s="18" t="str">
        <f>OBV!F268</f>
        <v>BEARISH</v>
      </c>
      <c r="L268" s="18" t="str">
        <f>OBV!G268</f>
        <v>NEUTRAL</v>
      </c>
      <c r="M268" s="18" t="str">
        <f>OBV!H268</f>
        <v>CONFIRMED BEARISH</v>
      </c>
      <c r="N268" s="21">
        <f t="shared" si="40"/>
        <v>50</v>
      </c>
      <c r="O268" s="21">
        <f t="shared" si="41"/>
        <v>100</v>
      </c>
      <c r="P268" s="21">
        <f t="shared" si="42"/>
        <v>0</v>
      </c>
      <c r="Q268" s="21">
        <f t="shared" si="43"/>
        <v>16.5</v>
      </c>
      <c r="R268" s="22">
        <f t="shared" si="44"/>
        <v>54.975000000000001</v>
      </c>
      <c r="S268" s="22">
        <f t="shared" si="45"/>
        <v>34.125</v>
      </c>
      <c r="T268" s="22">
        <f t="shared" si="46"/>
        <v>29.925000000000001</v>
      </c>
      <c r="U268" s="22">
        <f t="shared" si="47"/>
        <v>41.625</v>
      </c>
      <c r="V268" s="21">
        <f t="shared" si="48"/>
        <v>39.674999999999997</v>
      </c>
      <c r="W268" s="21">
        <f t="shared" si="49"/>
        <v>40.162499999999994</v>
      </c>
      <c r="X268" s="20"/>
      <c r="Y268" s="20"/>
      <c r="Z268" s="20"/>
    </row>
    <row r="269" spans="1:26" ht="13.5" x14ac:dyDescent="0.25">
      <c r="A269" s="4">
        <f>TITRES_STAT!B272</f>
        <v>42398</v>
      </c>
      <c r="B269" s="2">
        <f>TITRES_STAT!C272</f>
        <v>13.18</v>
      </c>
      <c r="C269" s="2">
        <f>RSI!I269</f>
        <v>48.002993187493544</v>
      </c>
      <c r="D269" s="2">
        <f>MACD!E269</f>
        <v>-2.8284057648988892E-2</v>
      </c>
      <c r="E269" s="2">
        <f>MACD!F269</f>
        <v>-1.9899584263254572E-2</v>
      </c>
      <c r="F269" s="2">
        <f>'Moving Avg'!D269</f>
        <v>4.8413599999999999</v>
      </c>
      <c r="G269" s="2">
        <f>'Moving Avg'!E269</f>
        <v>4.8567400000000003</v>
      </c>
      <c r="H269" s="2">
        <f>'Moving Avg'!F269</f>
        <v>4.8444449999999994</v>
      </c>
      <c r="I269" s="2">
        <f>'Moving Avg'!G269</f>
        <v>4.8523279999999991</v>
      </c>
      <c r="J269" s="2">
        <f>'Moving Avg'!H269</f>
        <v>5.4156110000000055</v>
      </c>
      <c r="K269" s="18" t="str">
        <f>OBV!F269</f>
        <v>BULLISH</v>
      </c>
      <c r="L269" s="18" t="str">
        <f>OBV!G269</f>
        <v>NEUTRAL</v>
      </c>
      <c r="M269" s="18" t="str">
        <f>OBV!H269</f>
        <v>CONFIRMED BULLISH</v>
      </c>
      <c r="N269" s="21">
        <f t="shared" si="40"/>
        <v>50</v>
      </c>
      <c r="O269" s="21">
        <f t="shared" si="41"/>
        <v>100</v>
      </c>
      <c r="P269" s="21">
        <f t="shared" si="42"/>
        <v>0</v>
      </c>
      <c r="Q269" s="21">
        <f t="shared" si="43"/>
        <v>83.5</v>
      </c>
      <c r="R269" s="22">
        <f t="shared" si="44"/>
        <v>65.025000000000006</v>
      </c>
      <c r="S269" s="22">
        <f t="shared" si="45"/>
        <v>50.875</v>
      </c>
      <c r="T269" s="22">
        <f t="shared" si="46"/>
        <v>60.075000000000003</v>
      </c>
      <c r="U269" s="22">
        <f t="shared" si="47"/>
        <v>58.375</v>
      </c>
      <c r="V269" s="21">
        <f t="shared" si="48"/>
        <v>58.658333333333339</v>
      </c>
      <c r="W269" s="21">
        <f t="shared" si="49"/>
        <v>58.587500000000006</v>
      </c>
      <c r="X269" s="20"/>
      <c r="Y269" s="20"/>
      <c r="Z269" s="20"/>
    </row>
    <row r="270" spans="1:26" ht="13.5" x14ac:dyDescent="0.25">
      <c r="A270" s="4">
        <f>TITRES_STAT!B273</f>
        <v>42401</v>
      </c>
      <c r="B270" s="2">
        <f>TITRES_STAT!C273</f>
        <v>13.2</v>
      </c>
      <c r="C270" s="2">
        <f>RSI!I270</f>
        <v>48.789119691016516</v>
      </c>
      <c r="D270" s="2">
        <f>MACD!E270</f>
        <v>-1.0654656311233524E-2</v>
      </c>
      <c r="E270" s="2">
        <f>MACD!F270</f>
        <v>-1.8050598672850363E-2</v>
      </c>
      <c r="F270" s="2">
        <f>'Moving Avg'!D270</f>
        <v>4.8376800000000006</v>
      </c>
      <c r="G270" s="2">
        <f>'Moving Avg'!E270</f>
        <v>4.847570000000001</v>
      </c>
      <c r="H270" s="2">
        <f>'Moving Avg'!F270</f>
        <v>4.839129999999999</v>
      </c>
      <c r="I270" s="2">
        <f>'Moving Avg'!G270</f>
        <v>4.8501279999999989</v>
      </c>
      <c r="J270" s="2">
        <f>'Moving Avg'!H270</f>
        <v>5.4102490000000056</v>
      </c>
      <c r="K270" s="18" t="str">
        <f>OBV!F270</f>
        <v>BEARISH</v>
      </c>
      <c r="L270" s="18" t="str">
        <f>OBV!G270</f>
        <v>NEUTRAL</v>
      </c>
      <c r="M270" s="18" t="str">
        <f>OBV!H270</f>
        <v>CONFIRMED BEARISH</v>
      </c>
      <c r="N270" s="21">
        <f t="shared" si="40"/>
        <v>50</v>
      </c>
      <c r="O270" s="21">
        <f t="shared" si="41"/>
        <v>100</v>
      </c>
      <c r="P270" s="21">
        <f t="shared" si="42"/>
        <v>0</v>
      </c>
      <c r="Q270" s="21">
        <f t="shared" si="43"/>
        <v>16.5</v>
      </c>
      <c r="R270" s="22">
        <f t="shared" si="44"/>
        <v>54.975000000000001</v>
      </c>
      <c r="S270" s="22">
        <f t="shared" si="45"/>
        <v>34.125</v>
      </c>
      <c r="T270" s="22">
        <f t="shared" si="46"/>
        <v>29.925000000000001</v>
      </c>
      <c r="U270" s="22">
        <f t="shared" si="47"/>
        <v>41.625</v>
      </c>
      <c r="V270" s="21">
        <f t="shared" si="48"/>
        <v>39.674999999999997</v>
      </c>
      <c r="W270" s="21">
        <f t="shared" si="49"/>
        <v>40.162499999999994</v>
      </c>
      <c r="X270" s="20"/>
      <c r="Y270" s="20"/>
      <c r="Z270" s="20"/>
    </row>
    <row r="271" spans="1:26" ht="13.5" x14ac:dyDescent="0.25">
      <c r="A271" s="4">
        <f>TITRES_STAT!B274</f>
        <v>42402</v>
      </c>
      <c r="B271" s="2">
        <f>TITRES_STAT!C274</f>
        <v>13.2</v>
      </c>
      <c r="C271" s="2">
        <f>RSI!I271</f>
        <v>48.789119691016509</v>
      </c>
      <c r="D271" s="2">
        <f>MACD!E271</f>
        <v>-1.322166302323069E-3</v>
      </c>
      <c r="E271" s="2">
        <f>MACD!F271</f>
        <v>-1.4704912198744905E-2</v>
      </c>
      <c r="F271" s="2">
        <f>'Moving Avg'!D271</f>
        <v>4.8340000000000005</v>
      </c>
      <c r="G271" s="2">
        <f>'Moving Avg'!E271</f>
        <v>4.8420700000000014</v>
      </c>
      <c r="H271" s="2">
        <f>'Moving Avg'!F271</f>
        <v>4.8338149999999995</v>
      </c>
      <c r="I271" s="2">
        <f>'Moving Avg'!G271</f>
        <v>4.8480019999999993</v>
      </c>
      <c r="J271" s="2">
        <f>'Moving Avg'!H271</f>
        <v>5.4057495000000051</v>
      </c>
      <c r="K271" s="18" t="str">
        <f>OBV!F271</f>
        <v>BEARISH</v>
      </c>
      <c r="L271" s="18" t="str">
        <f>OBV!G271</f>
        <v>NEUTRAL</v>
      </c>
      <c r="M271" s="18" t="str">
        <f>OBV!H271</f>
        <v>CONFIRMED BEARISH</v>
      </c>
      <c r="N271" s="21">
        <f t="shared" si="40"/>
        <v>50</v>
      </c>
      <c r="O271" s="21">
        <f t="shared" si="41"/>
        <v>100</v>
      </c>
      <c r="P271" s="21">
        <f t="shared" si="42"/>
        <v>0</v>
      </c>
      <c r="Q271" s="21">
        <f t="shared" si="43"/>
        <v>16.5</v>
      </c>
      <c r="R271" s="22">
        <f t="shared" si="44"/>
        <v>54.975000000000001</v>
      </c>
      <c r="S271" s="22">
        <f t="shared" si="45"/>
        <v>34.125</v>
      </c>
      <c r="T271" s="22">
        <f t="shared" si="46"/>
        <v>29.925000000000001</v>
      </c>
      <c r="U271" s="22">
        <f t="shared" si="47"/>
        <v>41.625</v>
      </c>
      <c r="V271" s="21">
        <f t="shared" si="48"/>
        <v>39.674999999999997</v>
      </c>
      <c r="W271" s="21">
        <f t="shared" si="49"/>
        <v>40.162499999999994</v>
      </c>
      <c r="X271" s="20"/>
      <c r="Y271" s="20"/>
      <c r="Z271" s="20"/>
    </row>
    <row r="272" spans="1:26" ht="13.5" x14ac:dyDescent="0.25">
      <c r="A272" s="4">
        <f>TITRES_STAT!B275</f>
        <v>42403</v>
      </c>
      <c r="B272" s="2">
        <f>TITRES_STAT!C275</f>
        <v>13.16</v>
      </c>
      <c r="C272" s="2">
        <f>RSI!I272</f>
        <v>47.13614017012091</v>
      </c>
      <c r="D272" s="2">
        <f>MACD!E272</f>
        <v>4.8975585343153938E-3</v>
      </c>
      <c r="E272" s="2">
        <f>MACD!F272</f>
        <v>-1.0784418052132845E-2</v>
      </c>
      <c r="F272" s="2">
        <f>'Moving Avg'!D272</f>
        <v>4.8273999999999999</v>
      </c>
      <c r="G272" s="2">
        <f>'Moving Avg'!E272</f>
        <v>4.8369400000000002</v>
      </c>
      <c r="H272" s="2">
        <f>'Moving Avg'!F272</f>
        <v>4.8286850000000001</v>
      </c>
      <c r="I272" s="2">
        <f>'Moving Avg'!G272</f>
        <v>4.845656</v>
      </c>
      <c r="J272" s="2">
        <f>'Moving Avg'!H272</f>
        <v>5.4008250000000055</v>
      </c>
      <c r="K272" s="18" t="str">
        <f>OBV!F272</f>
        <v>BEARISH</v>
      </c>
      <c r="L272" s="18" t="str">
        <f>OBV!G272</f>
        <v>NEUTRAL</v>
      </c>
      <c r="M272" s="18" t="str">
        <f>OBV!H272</f>
        <v>CONFIRMED BEARISH</v>
      </c>
      <c r="N272" s="21">
        <f t="shared" si="40"/>
        <v>50</v>
      </c>
      <c r="O272" s="21">
        <f t="shared" si="41"/>
        <v>100</v>
      </c>
      <c r="P272" s="21">
        <f t="shared" si="42"/>
        <v>0</v>
      </c>
      <c r="Q272" s="21">
        <f t="shared" si="43"/>
        <v>16.5</v>
      </c>
      <c r="R272" s="22">
        <f t="shared" si="44"/>
        <v>54.975000000000001</v>
      </c>
      <c r="S272" s="22">
        <f t="shared" si="45"/>
        <v>34.125</v>
      </c>
      <c r="T272" s="22">
        <f t="shared" si="46"/>
        <v>29.925000000000001</v>
      </c>
      <c r="U272" s="22">
        <f t="shared" si="47"/>
        <v>41.625</v>
      </c>
      <c r="V272" s="21">
        <f t="shared" si="48"/>
        <v>39.674999999999997</v>
      </c>
      <c r="W272" s="21">
        <f t="shared" si="49"/>
        <v>40.162499999999994</v>
      </c>
      <c r="X272" s="20"/>
      <c r="Y272" s="20"/>
      <c r="Z272" s="20"/>
    </row>
    <row r="273" spans="1:26" ht="13.5" x14ac:dyDescent="0.25">
      <c r="A273" s="4">
        <f>TITRES_STAT!B276</f>
        <v>42404</v>
      </c>
      <c r="B273" s="2">
        <f>TITRES_STAT!C276</f>
        <v>13.15</v>
      </c>
      <c r="C273" s="2">
        <f>RSI!I273</f>
        <v>46.704288303534831</v>
      </c>
      <c r="D273" s="2">
        <f>MACD!E273</f>
        <v>1.05734391495238E-2</v>
      </c>
      <c r="E273" s="2">
        <f>MACD!F273</f>
        <v>-6.5128466118015167E-3</v>
      </c>
      <c r="F273" s="2">
        <f>'Moving Avg'!D273</f>
        <v>4.831059999999999</v>
      </c>
      <c r="G273" s="2">
        <f>'Moving Avg'!E273</f>
        <v>4.8314400000000006</v>
      </c>
      <c r="H273" s="2">
        <f>'Moving Avg'!F273</f>
        <v>4.8307000000000002</v>
      </c>
      <c r="I273" s="2">
        <f>'Moving Avg'!G273</f>
        <v>4.8432359999999992</v>
      </c>
      <c r="J273" s="2">
        <f>'Moving Avg'!H273</f>
        <v>5.3958820000000038</v>
      </c>
      <c r="K273" s="18" t="str">
        <f>OBV!F273</f>
        <v>BEARISH</v>
      </c>
      <c r="L273" s="18" t="str">
        <f>OBV!G273</f>
        <v>NEUTRAL</v>
      </c>
      <c r="M273" s="18" t="str">
        <f>OBV!H273</f>
        <v>BEARISH DIVERGENCE</v>
      </c>
      <c r="N273" s="21">
        <f t="shared" si="40"/>
        <v>50</v>
      </c>
      <c r="O273" s="21">
        <f t="shared" si="41"/>
        <v>100</v>
      </c>
      <c r="P273" s="21">
        <f t="shared" si="42"/>
        <v>0</v>
      </c>
      <c r="Q273" s="21">
        <f t="shared" si="43"/>
        <v>16.5</v>
      </c>
      <c r="R273" s="22">
        <f t="shared" si="44"/>
        <v>54.975000000000001</v>
      </c>
      <c r="S273" s="22">
        <f t="shared" si="45"/>
        <v>34.125</v>
      </c>
      <c r="T273" s="22">
        <f t="shared" si="46"/>
        <v>29.925000000000001</v>
      </c>
      <c r="U273" s="22">
        <f t="shared" si="47"/>
        <v>41.625</v>
      </c>
      <c r="V273" s="21">
        <f t="shared" si="48"/>
        <v>39.674999999999997</v>
      </c>
      <c r="W273" s="21">
        <f t="shared" si="49"/>
        <v>40.162499999999994</v>
      </c>
      <c r="X273" s="20"/>
      <c r="Y273" s="20"/>
      <c r="Z273" s="20"/>
    </row>
    <row r="274" spans="1:26" ht="13.5" x14ac:dyDescent="0.25">
      <c r="A274" s="4">
        <f>TITRES_STAT!B277</f>
        <v>42405</v>
      </c>
      <c r="B274" s="2">
        <f>TITRES_STAT!C277</f>
        <v>13.18</v>
      </c>
      <c r="C274" s="2">
        <f>RSI!I274</f>
        <v>48.223061066755115</v>
      </c>
      <c r="D274" s="2">
        <f>MACD!E274</f>
        <v>6.0413263267022899E-4</v>
      </c>
      <c r="E274" s="2">
        <f>MACD!F274</f>
        <v>-5.0894507629071677E-3</v>
      </c>
      <c r="F274" s="2">
        <f>'Moving Avg'!D274</f>
        <v>4.8310600000000008</v>
      </c>
      <c r="G274" s="2">
        <f>'Moving Avg'!E274</f>
        <v>4.8362100000000003</v>
      </c>
      <c r="H274" s="2">
        <f>'Moving Avg'!F274</f>
        <v>4.8336350000000001</v>
      </c>
      <c r="I274" s="2">
        <f>'Moving Avg'!G274</f>
        <v>4.8437499999999991</v>
      </c>
      <c r="J274" s="2">
        <f>'Moving Avg'!H274</f>
        <v>5.3906775000000042</v>
      </c>
      <c r="K274" s="18" t="str">
        <f>OBV!F274</f>
        <v>BULLISH</v>
      </c>
      <c r="L274" s="18" t="str">
        <f>OBV!G274</f>
        <v>STRONG</v>
      </c>
      <c r="M274" s="18" t="str">
        <f>OBV!H274</f>
        <v>NEUTRAL</v>
      </c>
      <c r="N274" s="21">
        <f t="shared" si="40"/>
        <v>50</v>
      </c>
      <c r="O274" s="21">
        <f t="shared" si="41"/>
        <v>100</v>
      </c>
      <c r="P274" s="21">
        <f t="shared" si="42"/>
        <v>0</v>
      </c>
      <c r="Q274" s="21">
        <f t="shared" si="43"/>
        <v>66</v>
      </c>
      <c r="R274" s="22">
        <f t="shared" si="44"/>
        <v>62.4</v>
      </c>
      <c r="S274" s="22">
        <f t="shared" si="45"/>
        <v>46.5</v>
      </c>
      <c r="T274" s="22">
        <f t="shared" si="46"/>
        <v>52.2</v>
      </c>
      <c r="U274" s="22">
        <f t="shared" si="47"/>
        <v>54</v>
      </c>
      <c r="V274" s="21">
        <f t="shared" si="48"/>
        <v>53.70000000000001</v>
      </c>
      <c r="W274" s="21">
        <f t="shared" si="49"/>
        <v>53.775000000000006</v>
      </c>
      <c r="X274" s="20"/>
      <c r="Y274" s="20"/>
      <c r="Z274" s="20"/>
    </row>
    <row r="275" spans="1:26" ht="13.5" x14ac:dyDescent="0.25">
      <c r="A275" s="4">
        <f>TITRES_STAT!B278</f>
        <v>42408</v>
      </c>
      <c r="B275" s="2">
        <f>TITRES_STAT!C278</f>
        <v>13.18</v>
      </c>
      <c r="C275" s="2">
        <f>RSI!I275</f>
        <v>48.223061066755115</v>
      </c>
      <c r="D275" s="2">
        <f>MACD!E275</f>
        <v>3.5352556450192196E-3</v>
      </c>
      <c r="E275" s="2">
        <f>MACD!F275</f>
        <v>-3.3645094813218907E-3</v>
      </c>
      <c r="F275" s="2">
        <f>'Moving Avg'!D275</f>
        <v>4.8296000000000001</v>
      </c>
      <c r="G275" s="2">
        <f>'Moving Avg'!E275</f>
        <v>4.8336400000000008</v>
      </c>
      <c r="H275" s="2">
        <f>'Moving Avg'!F275</f>
        <v>4.8363850000000008</v>
      </c>
      <c r="I275" s="2">
        <f>'Moving Avg'!G275</f>
        <v>4.8417699999999995</v>
      </c>
      <c r="J275" s="2">
        <f>'Moving Avg'!H275</f>
        <v>5.385965500000002</v>
      </c>
      <c r="K275" s="18" t="str">
        <f>OBV!F275</f>
        <v>BULLISH</v>
      </c>
      <c r="L275" s="18" t="str">
        <f>OBV!G275</f>
        <v>STRONG</v>
      </c>
      <c r="M275" s="18" t="str">
        <f>OBV!H275</f>
        <v>BULLISH DIVERGENCE</v>
      </c>
      <c r="N275" s="21">
        <f t="shared" si="40"/>
        <v>50</v>
      </c>
      <c r="O275" s="21">
        <f t="shared" si="41"/>
        <v>100</v>
      </c>
      <c r="P275" s="21">
        <f t="shared" si="42"/>
        <v>0</v>
      </c>
      <c r="Q275" s="21">
        <f t="shared" si="43"/>
        <v>83</v>
      </c>
      <c r="R275" s="22">
        <f t="shared" si="44"/>
        <v>64.95</v>
      </c>
      <c r="S275" s="22">
        <f t="shared" si="45"/>
        <v>50.75</v>
      </c>
      <c r="T275" s="22">
        <f t="shared" si="46"/>
        <v>59.85</v>
      </c>
      <c r="U275" s="22">
        <f t="shared" si="47"/>
        <v>58.25</v>
      </c>
      <c r="V275" s="21">
        <f t="shared" si="48"/>
        <v>58.516666666666673</v>
      </c>
      <c r="W275" s="21">
        <f t="shared" si="49"/>
        <v>58.45</v>
      </c>
      <c r="X275" s="20"/>
      <c r="Y275" s="20"/>
      <c r="Z275" s="20"/>
    </row>
    <row r="276" spans="1:26" ht="13.5" x14ac:dyDescent="0.25">
      <c r="A276" s="4">
        <f>TITRES_STAT!B279</f>
        <v>42409</v>
      </c>
      <c r="B276" s="2">
        <f>TITRES_STAT!C279</f>
        <v>13</v>
      </c>
      <c r="C276" s="2">
        <f>RSI!I276</f>
        <v>40.242918956932854</v>
      </c>
      <c r="D276" s="2">
        <f>MACD!E276</f>
        <v>1.0973198111731364E-2</v>
      </c>
      <c r="E276" s="2">
        <f>MACD!F276</f>
        <v>-4.9696796271123979E-4</v>
      </c>
      <c r="F276" s="2">
        <f>'Moving Avg'!D276</f>
        <v>4.81494</v>
      </c>
      <c r="G276" s="2">
        <f>'Moving Avg'!E276</f>
        <v>4.8244699999999998</v>
      </c>
      <c r="H276" s="2">
        <f>'Moving Avg'!F276</f>
        <v>4.8363850000000008</v>
      </c>
      <c r="I276" s="2">
        <f>'Moving Avg'!G276</f>
        <v>4.8388379999999991</v>
      </c>
      <c r="J276" s="2">
        <f>'Moving Avg'!H276</f>
        <v>5.3807300000000007</v>
      </c>
      <c r="K276" s="18" t="str">
        <f>OBV!F276</f>
        <v>BULLISH</v>
      </c>
      <c r="L276" s="18" t="str">
        <f>OBV!G276</f>
        <v>NEUTRAL</v>
      </c>
      <c r="M276" s="18" t="str">
        <f>OBV!H276</f>
        <v>BULLISH DIVERGENCE</v>
      </c>
      <c r="N276" s="21">
        <f t="shared" si="40"/>
        <v>50</v>
      </c>
      <c r="O276" s="21">
        <f t="shared" si="41"/>
        <v>100</v>
      </c>
      <c r="P276" s="21">
        <f t="shared" si="42"/>
        <v>0</v>
      </c>
      <c r="Q276" s="21">
        <f t="shared" si="43"/>
        <v>66.5</v>
      </c>
      <c r="R276" s="22">
        <f t="shared" si="44"/>
        <v>62.475000000000001</v>
      </c>
      <c r="S276" s="22">
        <f t="shared" si="45"/>
        <v>46.625</v>
      </c>
      <c r="T276" s="22">
        <f t="shared" si="46"/>
        <v>52.424999999999997</v>
      </c>
      <c r="U276" s="22">
        <f t="shared" si="47"/>
        <v>54.125</v>
      </c>
      <c r="V276" s="21">
        <f t="shared" si="48"/>
        <v>53.841666666666661</v>
      </c>
      <c r="W276" s="21">
        <f t="shared" si="49"/>
        <v>53.912499999999994</v>
      </c>
      <c r="X276" s="20"/>
      <c r="Y276" s="20"/>
      <c r="Z276" s="20"/>
    </row>
    <row r="277" spans="1:26" ht="13.5" x14ac:dyDescent="0.25">
      <c r="A277" s="4">
        <f>TITRES_STAT!B280</f>
        <v>42410</v>
      </c>
      <c r="B277" s="2">
        <f>TITRES_STAT!C280</f>
        <v>12.85</v>
      </c>
      <c r="C277" s="2">
        <f>RSI!I277</f>
        <v>35.039203789267816</v>
      </c>
      <c r="D277" s="2">
        <f>MACD!E277</f>
        <v>2.1794683541642712E-2</v>
      </c>
      <c r="E277" s="2">
        <f>MACD!F277</f>
        <v>3.9613623381595502E-3</v>
      </c>
      <c r="F277" s="2">
        <f>'Moving Avg'!D277</f>
        <v>4.7921999999999993</v>
      </c>
      <c r="G277" s="2">
        <f>'Moving Avg'!E277</f>
        <v>4.8098000000000001</v>
      </c>
      <c r="H277" s="2">
        <f>'Moving Avg'!F277</f>
        <v>4.833635000000001</v>
      </c>
      <c r="I277" s="2">
        <f>'Moving Avg'!G277</f>
        <v>4.8362720000000001</v>
      </c>
      <c r="J277" s="2">
        <f>'Moving Avg'!H277</f>
        <v>5.3745330000000013</v>
      </c>
      <c r="K277" s="18" t="str">
        <f>OBV!F277</f>
        <v>BULLISH</v>
      </c>
      <c r="L277" s="18" t="str">
        <f>OBV!G277</f>
        <v>NEUTRAL</v>
      </c>
      <c r="M277" s="18" t="str">
        <f>OBV!H277</f>
        <v>BULLISH DIVERGENCE</v>
      </c>
      <c r="N277" s="21">
        <f t="shared" si="40"/>
        <v>50</v>
      </c>
      <c r="O277" s="21">
        <f t="shared" si="41"/>
        <v>100</v>
      </c>
      <c r="P277" s="21">
        <f t="shared" si="42"/>
        <v>0</v>
      </c>
      <c r="Q277" s="21">
        <f t="shared" si="43"/>
        <v>66.5</v>
      </c>
      <c r="R277" s="22">
        <f t="shared" si="44"/>
        <v>62.475000000000001</v>
      </c>
      <c r="S277" s="22">
        <f t="shared" si="45"/>
        <v>46.625</v>
      </c>
      <c r="T277" s="22">
        <f t="shared" si="46"/>
        <v>52.424999999999997</v>
      </c>
      <c r="U277" s="22">
        <f t="shared" si="47"/>
        <v>54.125</v>
      </c>
      <c r="V277" s="21">
        <f t="shared" si="48"/>
        <v>53.841666666666661</v>
      </c>
      <c r="W277" s="21">
        <f t="shared" si="49"/>
        <v>53.912499999999994</v>
      </c>
      <c r="X277" s="20"/>
      <c r="Y277" s="20"/>
      <c r="Z277" s="20"/>
    </row>
    <row r="278" spans="1:26" ht="13.5" x14ac:dyDescent="0.25">
      <c r="A278" s="4">
        <f>TITRES_STAT!B281</f>
        <v>42411</v>
      </c>
      <c r="B278" s="2">
        <f>TITRES_STAT!C281</f>
        <v>12.85</v>
      </c>
      <c r="C278" s="2">
        <f>RSI!I278</f>
        <v>35.039203789267816</v>
      </c>
      <c r="D278" s="2">
        <f>MACD!E278</f>
        <v>2.3234939265457832E-2</v>
      </c>
      <c r="E278" s="2">
        <f>MACD!F278</f>
        <v>7.8160777236192074E-3</v>
      </c>
      <c r="F278" s="2">
        <f>'Moving Avg'!D278</f>
        <v>4.7702</v>
      </c>
      <c r="G278" s="2">
        <f>'Moving Avg'!E278</f>
        <v>4.80063</v>
      </c>
      <c r="H278" s="2">
        <f>'Moving Avg'!F278</f>
        <v>4.8308850000000012</v>
      </c>
      <c r="I278" s="2">
        <f>'Moving Avg'!G278</f>
        <v>4.8337060000000003</v>
      </c>
      <c r="J278" s="2">
        <f>'Moving Avg'!H278</f>
        <v>5.3685120000000008</v>
      </c>
      <c r="K278" s="18" t="str">
        <f>OBV!F278</f>
        <v>BULLISH</v>
      </c>
      <c r="L278" s="18" t="str">
        <f>OBV!G278</f>
        <v>NEUTRAL</v>
      </c>
      <c r="M278" s="18" t="str">
        <f>OBV!H278</f>
        <v>BULLISH DIVERGENCE</v>
      </c>
      <c r="N278" s="21">
        <f t="shared" si="40"/>
        <v>50</v>
      </c>
      <c r="O278" s="21">
        <f t="shared" si="41"/>
        <v>100</v>
      </c>
      <c r="P278" s="21">
        <f t="shared" si="42"/>
        <v>0</v>
      </c>
      <c r="Q278" s="21">
        <f t="shared" si="43"/>
        <v>66.5</v>
      </c>
      <c r="R278" s="22">
        <f t="shared" si="44"/>
        <v>62.475000000000001</v>
      </c>
      <c r="S278" s="22">
        <f t="shared" si="45"/>
        <v>46.625</v>
      </c>
      <c r="T278" s="22">
        <f t="shared" si="46"/>
        <v>52.424999999999997</v>
      </c>
      <c r="U278" s="22">
        <f t="shared" si="47"/>
        <v>54.125</v>
      </c>
      <c r="V278" s="21">
        <f t="shared" si="48"/>
        <v>53.841666666666661</v>
      </c>
      <c r="W278" s="21">
        <f t="shared" si="49"/>
        <v>53.912499999999994</v>
      </c>
      <c r="X278" s="20"/>
      <c r="Y278" s="20"/>
      <c r="Z278" s="20"/>
    </row>
    <row r="279" spans="1:26" ht="13.5" x14ac:dyDescent="0.25">
      <c r="A279" s="4">
        <f>TITRES_STAT!B282</f>
        <v>42412</v>
      </c>
      <c r="B279" s="2">
        <f>TITRES_STAT!C282</f>
        <v>12.99</v>
      </c>
      <c r="C279" s="2">
        <f>RSI!I279</f>
        <v>43.010725180142089</v>
      </c>
      <c r="D279" s="2">
        <f>MACD!E279</f>
        <v>2.5851265667131251E-2</v>
      </c>
      <c r="E279" s="2">
        <f>MACD!F279</f>
        <v>1.1423115312321618E-2</v>
      </c>
      <c r="F279" s="2">
        <f>'Moving Avg'!D279</f>
        <v>4.7562599999999993</v>
      </c>
      <c r="G279" s="2">
        <f>'Moving Avg'!E279</f>
        <v>4.79366</v>
      </c>
      <c r="H279" s="2">
        <f>'Moving Avg'!F279</f>
        <v>4.8252000000000015</v>
      </c>
      <c r="I279" s="2">
        <f>'Moving Avg'!G279</f>
        <v>4.832166</v>
      </c>
      <c r="J279" s="2">
        <f>'Moving Avg'!H279</f>
        <v>5.3628005000000005</v>
      </c>
      <c r="K279" s="18" t="str">
        <f>OBV!F279</f>
        <v>BEARISH</v>
      </c>
      <c r="L279" s="18" t="str">
        <f>OBV!G279</f>
        <v>NEUTRAL</v>
      </c>
      <c r="M279" s="18" t="str">
        <f>OBV!H279</f>
        <v>CONFIRMED BEARISH</v>
      </c>
      <c r="N279" s="21">
        <f t="shared" si="40"/>
        <v>50</v>
      </c>
      <c r="O279" s="21">
        <f t="shared" si="41"/>
        <v>100</v>
      </c>
      <c r="P279" s="21">
        <f t="shared" si="42"/>
        <v>0</v>
      </c>
      <c r="Q279" s="21">
        <f t="shared" si="43"/>
        <v>16.5</v>
      </c>
      <c r="R279" s="22">
        <f t="shared" si="44"/>
        <v>54.975000000000001</v>
      </c>
      <c r="S279" s="22">
        <f t="shared" si="45"/>
        <v>34.125</v>
      </c>
      <c r="T279" s="22">
        <f t="shared" si="46"/>
        <v>29.925000000000001</v>
      </c>
      <c r="U279" s="22">
        <f t="shared" si="47"/>
        <v>41.625</v>
      </c>
      <c r="V279" s="21">
        <f t="shared" si="48"/>
        <v>39.674999999999997</v>
      </c>
      <c r="W279" s="21">
        <f t="shared" si="49"/>
        <v>40.162499999999994</v>
      </c>
      <c r="X279" s="20"/>
      <c r="Y279" s="20"/>
      <c r="Z279" s="20"/>
    </row>
    <row r="280" spans="1:26" ht="13.5" x14ac:dyDescent="0.25">
      <c r="A280" s="4">
        <f>TITRES_STAT!B283</f>
        <v>42415</v>
      </c>
      <c r="B280" s="2">
        <f>TITRES_STAT!C283</f>
        <v>12.8</v>
      </c>
      <c r="C280" s="2">
        <f>RSI!I280</f>
        <v>36.47157958126266</v>
      </c>
      <c r="D280" s="2">
        <f>MACD!E280</f>
        <v>3.4679427199300505E-2</v>
      </c>
      <c r="E280" s="2">
        <f>MACD!F280</f>
        <v>1.6074377689717395E-2</v>
      </c>
      <c r="F280" s="2">
        <f>'Moving Avg'!D280</f>
        <v>4.7283999999999997</v>
      </c>
      <c r="G280" s="2">
        <f>'Moving Avg'!E280</f>
        <v>4.7789999999999999</v>
      </c>
      <c r="H280" s="2">
        <f>'Moving Avg'!F280</f>
        <v>4.8132850000000014</v>
      </c>
      <c r="I280" s="2">
        <f>'Moving Avg'!G280</f>
        <v>4.8292339999999996</v>
      </c>
      <c r="J280" s="2">
        <f>'Moving Avg'!H280</f>
        <v>5.3567230000000015</v>
      </c>
      <c r="K280" s="18" t="str">
        <f>OBV!F280</f>
        <v>BEARISH</v>
      </c>
      <c r="L280" s="18" t="str">
        <f>OBV!G280</f>
        <v>NEUTRAL</v>
      </c>
      <c r="M280" s="18" t="str">
        <f>OBV!H280</f>
        <v>CONFIRMED BEARISH</v>
      </c>
      <c r="N280" s="21">
        <f t="shared" si="40"/>
        <v>50</v>
      </c>
      <c r="O280" s="21">
        <f t="shared" si="41"/>
        <v>100</v>
      </c>
      <c r="P280" s="21">
        <f t="shared" si="42"/>
        <v>0</v>
      </c>
      <c r="Q280" s="21">
        <f t="shared" si="43"/>
        <v>16.5</v>
      </c>
      <c r="R280" s="22">
        <f t="shared" si="44"/>
        <v>54.975000000000001</v>
      </c>
      <c r="S280" s="22">
        <f t="shared" si="45"/>
        <v>34.125</v>
      </c>
      <c r="T280" s="22">
        <f t="shared" si="46"/>
        <v>29.925000000000001</v>
      </c>
      <c r="U280" s="22">
        <f t="shared" si="47"/>
        <v>41.625</v>
      </c>
      <c r="V280" s="21">
        <f t="shared" si="48"/>
        <v>39.674999999999997</v>
      </c>
      <c r="W280" s="21">
        <f t="shared" si="49"/>
        <v>40.162499999999994</v>
      </c>
      <c r="X280" s="20"/>
      <c r="Y280" s="20"/>
      <c r="Z280" s="20"/>
    </row>
    <row r="281" spans="1:26" ht="13.5" x14ac:dyDescent="0.25">
      <c r="A281" s="4">
        <f>TITRES_STAT!B284</f>
        <v>42416</v>
      </c>
      <c r="B281" s="2">
        <f>TITRES_STAT!C284</f>
        <v>12.9</v>
      </c>
      <c r="C281" s="2">
        <f>RSI!I281</f>
        <v>41.507735920050507</v>
      </c>
      <c r="D281" s="2">
        <f>MACD!E281</f>
        <v>4.0160414984341308E-2</v>
      </c>
      <c r="E281" s="2">
        <f>MACD!F281</f>
        <v>2.0891585148642179E-2</v>
      </c>
      <c r="F281" s="2">
        <f>'Moving Avg'!D281</f>
        <v>4.7210599999999996</v>
      </c>
      <c r="G281" s="2">
        <f>'Moving Avg'!E281</f>
        <v>4.7679999999999998</v>
      </c>
      <c r="H281" s="2">
        <f>'Moving Avg'!F281</f>
        <v>4.8050350000000011</v>
      </c>
      <c r="I281" s="2">
        <f>'Moving Avg'!G281</f>
        <v>4.8262259999999992</v>
      </c>
      <c r="J281" s="2">
        <f>'Moving Avg'!H281</f>
        <v>5.3510050000000025</v>
      </c>
      <c r="K281" s="18" t="str">
        <f>OBV!F281</f>
        <v>BULLISH</v>
      </c>
      <c r="L281" s="18" t="str">
        <f>OBV!G281</f>
        <v>NEUTRAL</v>
      </c>
      <c r="M281" s="18" t="str">
        <f>OBV!H281</f>
        <v>BULLISH DIVERGENCE</v>
      </c>
      <c r="N281" s="21">
        <f t="shared" si="40"/>
        <v>50</v>
      </c>
      <c r="O281" s="21">
        <f t="shared" si="41"/>
        <v>100</v>
      </c>
      <c r="P281" s="21">
        <f t="shared" si="42"/>
        <v>0</v>
      </c>
      <c r="Q281" s="21">
        <f t="shared" si="43"/>
        <v>66.5</v>
      </c>
      <c r="R281" s="22">
        <f t="shared" si="44"/>
        <v>62.475000000000001</v>
      </c>
      <c r="S281" s="22">
        <f t="shared" si="45"/>
        <v>46.625</v>
      </c>
      <c r="T281" s="22">
        <f t="shared" si="46"/>
        <v>52.424999999999997</v>
      </c>
      <c r="U281" s="22">
        <f t="shared" si="47"/>
        <v>54.125</v>
      </c>
      <c r="V281" s="21">
        <f t="shared" si="48"/>
        <v>53.841666666666661</v>
      </c>
      <c r="W281" s="21">
        <f t="shared" si="49"/>
        <v>53.912499999999994</v>
      </c>
      <c r="X281" s="20"/>
      <c r="Y281" s="20"/>
      <c r="Z281" s="20"/>
    </row>
    <row r="282" spans="1:26" ht="13.5" x14ac:dyDescent="0.25">
      <c r="A282" s="4">
        <f>TITRES_STAT!B285</f>
        <v>42417</v>
      </c>
      <c r="B282" s="2">
        <f>TITRES_STAT!C285</f>
        <v>12.9</v>
      </c>
      <c r="C282" s="2">
        <f>RSI!I282</f>
        <v>41.507735920050507</v>
      </c>
      <c r="D282" s="2">
        <f>MACD!E282</f>
        <v>4.3004375044024989E-2</v>
      </c>
      <c r="E282" s="2">
        <f>MACD!F282</f>
        <v>2.5314143127718743E-2</v>
      </c>
      <c r="F282" s="2">
        <f>'Moving Avg'!D282</f>
        <v>4.7247199999999996</v>
      </c>
      <c r="G282" s="2">
        <f>'Moving Avg'!E282</f>
        <v>4.7584600000000004</v>
      </c>
      <c r="H282" s="2">
        <f>'Moving Avg'!F282</f>
        <v>4.7977000000000007</v>
      </c>
      <c r="I282" s="2">
        <f>'Moving Avg'!G282</f>
        <v>4.8231459999999986</v>
      </c>
      <c r="J282" s="2">
        <f>'Moving Avg'!H282</f>
        <v>5.3456210000000022</v>
      </c>
      <c r="K282" s="18" t="str">
        <f>OBV!F282</f>
        <v>BULLISH</v>
      </c>
      <c r="L282" s="18" t="str">
        <f>OBV!G282</f>
        <v>STRONG</v>
      </c>
      <c r="M282" s="18" t="str">
        <f>OBV!H282</f>
        <v>CONFIRMED BULLISH</v>
      </c>
      <c r="N282" s="21">
        <f t="shared" si="40"/>
        <v>50</v>
      </c>
      <c r="O282" s="21">
        <f t="shared" si="41"/>
        <v>100</v>
      </c>
      <c r="P282" s="21">
        <f t="shared" si="42"/>
        <v>0</v>
      </c>
      <c r="Q282" s="21">
        <f t="shared" si="43"/>
        <v>100</v>
      </c>
      <c r="R282" s="22">
        <f t="shared" si="44"/>
        <v>67.5</v>
      </c>
      <c r="S282" s="22">
        <f t="shared" si="45"/>
        <v>55</v>
      </c>
      <c r="T282" s="22">
        <f t="shared" si="46"/>
        <v>67.5</v>
      </c>
      <c r="U282" s="22">
        <f t="shared" si="47"/>
        <v>62.5</v>
      </c>
      <c r="V282" s="21">
        <f t="shared" si="48"/>
        <v>63.333333333333336</v>
      </c>
      <c r="W282" s="21">
        <f t="shared" si="49"/>
        <v>63.125</v>
      </c>
      <c r="X282" s="20"/>
      <c r="Y282" s="20"/>
      <c r="Z282" s="20"/>
    </row>
    <row r="283" spans="1:26" ht="13.5" x14ac:dyDescent="0.25">
      <c r="A283" s="4">
        <f>TITRES_STAT!B286</f>
        <v>42418</v>
      </c>
      <c r="B283" s="2">
        <f>TITRES_STAT!C286</f>
        <v>12.9</v>
      </c>
      <c r="C283" s="2">
        <f>RSI!I283</f>
        <v>41.507735920050507</v>
      </c>
      <c r="D283" s="2">
        <f>MACD!E283</f>
        <v>4.5260419249828487E-2</v>
      </c>
      <c r="E283" s="2">
        <f>MACD!F283</f>
        <v>2.9303398352140693E-2</v>
      </c>
      <c r="F283" s="2">
        <f>'Moving Avg'!D283</f>
        <v>4.7283799999999996</v>
      </c>
      <c r="G283" s="2">
        <f>'Moving Avg'!E283</f>
        <v>4.7492900000000002</v>
      </c>
      <c r="H283" s="2">
        <f>'Moving Avg'!F283</f>
        <v>4.7903650000000013</v>
      </c>
      <c r="I283" s="2">
        <f>'Moving Avg'!G283</f>
        <v>4.8202119999999988</v>
      </c>
      <c r="J283" s="2">
        <f>'Moving Avg'!H283</f>
        <v>5.3400610000000031</v>
      </c>
      <c r="K283" s="18" t="str">
        <f>OBV!F283</f>
        <v>BULLISH</v>
      </c>
      <c r="L283" s="18" t="str">
        <f>OBV!G283</f>
        <v>STRONG</v>
      </c>
      <c r="M283" s="18" t="str">
        <f>OBV!H283</f>
        <v>CONFIRMED BULLISH</v>
      </c>
      <c r="N283" s="21">
        <f t="shared" si="40"/>
        <v>50</v>
      </c>
      <c r="O283" s="21">
        <f t="shared" si="41"/>
        <v>100</v>
      </c>
      <c r="P283" s="21">
        <f t="shared" si="42"/>
        <v>0</v>
      </c>
      <c r="Q283" s="21">
        <f t="shared" si="43"/>
        <v>100</v>
      </c>
      <c r="R283" s="22">
        <f t="shared" si="44"/>
        <v>67.5</v>
      </c>
      <c r="S283" s="22">
        <f t="shared" si="45"/>
        <v>55</v>
      </c>
      <c r="T283" s="22">
        <f t="shared" si="46"/>
        <v>67.5</v>
      </c>
      <c r="U283" s="22">
        <f t="shared" si="47"/>
        <v>62.5</v>
      </c>
      <c r="V283" s="21">
        <f t="shared" si="48"/>
        <v>63.333333333333336</v>
      </c>
      <c r="W283" s="21">
        <f t="shared" si="49"/>
        <v>63.125</v>
      </c>
      <c r="X283" s="20"/>
      <c r="Y283" s="20"/>
      <c r="Z283" s="20"/>
    </row>
    <row r="284" spans="1:26" ht="13.5" x14ac:dyDescent="0.25">
      <c r="A284" s="4">
        <f>TITRES_STAT!B287</f>
        <v>42419</v>
      </c>
      <c r="B284" s="2">
        <f>TITRES_STAT!C287</f>
        <v>12.9</v>
      </c>
      <c r="C284" s="2">
        <f>RSI!I284</f>
        <v>41.507735920050507</v>
      </c>
      <c r="D284" s="2">
        <f>MACD!E284</f>
        <v>4.9249508935289121E-2</v>
      </c>
      <c r="E284" s="2">
        <f>MACD!F284</f>
        <v>3.3292620468770379E-2</v>
      </c>
      <c r="F284" s="2">
        <f>'Moving Avg'!D284</f>
        <v>4.7217799999999999</v>
      </c>
      <c r="G284" s="2">
        <f>'Moving Avg'!E284</f>
        <v>4.7390200000000009</v>
      </c>
      <c r="H284" s="2">
        <f>'Moving Avg'!F284</f>
        <v>4.7876150000000006</v>
      </c>
      <c r="I284" s="2">
        <f>'Moving Avg'!G284</f>
        <v>4.8194779999999984</v>
      </c>
      <c r="J284" s="2">
        <f>'Moving Avg'!H284</f>
        <v>5.3345010000000039</v>
      </c>
      <c r="K284" s="18" t="str">
        <f>OBV!F284</f>
        <v>BULLISH</v>
      </c>
      <c r="L284" s="18" t="str">
        <f>OBV!G284</f>
        <v>NEUTRAL</v>
      </c>
      <c r="M284" s="18" t="str">
        <f>OBV!H284</f>
        <v>BULLISH DIVERGENCE</v>
      </c>
      <c r="N284" s="21">
        <f t="shared" si="40"/>
        <v>50</v>
      </c>
      <c r="O284" s="21">
        <f t="shared" si="41"/>
        <v>100</v>
      </c>
      <c r="P284" s="21">
        <f t="shared" si="42"/>
        <v>0</v>
      </c>
      <c r="Q284" s="21">
        <f t="shared" si="43"/>
        <v>66.5</v>
      </c>
      <c r="R284" s="22">
        <f t="shared" si="44"/>
        <v>62.475000000000001</v>
      </c>
      <c r="S284" s="22">
        <f t="shared" si="45"/>
        <v>46.625</v>
      </c>
      <c r="T284" s="22">
        <f t="shared" si="46"/>
        <v>52.424999999999997</v>
      </c>
      <c r="U284" s="22">
        <f t="shared" si="47"/>
        <v>54.125</v>
      </c>
      <c r="V284" s="21">
        <f t="shared" si="48"/>
        <v>53.841666666666661</v>
      </c>
      <c r="W284" s="21">
        <f t="shared" si="49"/>
        <v>53.912499999999994</v>
      </c>
      <c r="X284" s="20"/>
      <c r="Y284" s="20"/>
      <c r="Z284" s="20"/>
    </row>
    <row r="285" spans="1:26" ht="13.5" x14ac:dyDescent="0.25">
      <c r="A285" s="4">
        <f>TITRES_STAT!B288</f>
        <v>42422</v>
      </c>
      <c r="B285" s="2">
        <f>TITRES_STAT!C288</f>
        <v>12.98</v>
      </c>
      <c r="C285" s="2">
        <f>RSI!I285</f>
        <v>46.122441832969443</v>
      </c>
      <c r="D285" s="2">
        <f>MACD!E285</f>
        <v>5.0806208729478719E-2</v>
      </c>
      <c r="E285" s="2">
        <f>MACD!F285</f>
        <v>3.6795338120912048E-2</v>
      </c>
      <c r="F285" s="2">
        <f>'Moving Avg'!D285</f>
        <v>4.7349800000000002</v>
      </c>
      <c r="G285" s="2">
        <f>'Moving Avg'!E285</f>
        <v>4.7316900000000004</v>
      </c>
      <c r="H285" s="2">
        <f>'Moving Avg'!F285</f>
        <v>4.7826649999999997</v>
      </c>
      <c r="I285" s="2">
        <f>'Moving Avg'!G285</f>
        <v>4.8172059999999979</v>
      </c>
      <c r="J285" s="2">
        <f>'Moving Avg'!H285</f>
        <v>5.3283665000000031</v>
      </c>
      <c r="K285" s="18" t="str">
        <f>OBV!F285</f>
        <v>BULLISH</v>
      </c>
      <c r="L285" s="18" t="str">
        <f>OBV!G285</f>
        <v>STRONG</v>
      </c>
      <c r="M285" s="18" t="str">
        <f>OBV!H285</f>
        <v>CONFIRMED BULLISH</v>
      </c>
      <c r="N285" s="21">
        <f t="shared" si="40"/>
        <v>50</v>
      </c>
      <c r="O285" s="21">
        <f t="shared" si="41"/>
        <v>100</v>
      </c>
      <c r="P285" s="21">
        <f t="shared" si="42"/>
        <v>0</v>
      </c>
      <c r="Q285" s="21">
        <f t="shared" si="43"/>
        <v>100</v>
      </c>
      <c r="R285" s="22">
        <f t="shared" si="44"/>
        <v>67.5</v>
      </c>
      <c r="S285" s="22">
        <f t="shared" si="45"/>
        <v>55</v>
      </c>
      <c r="T285" s="22">
        <f t="shared" si="46"/>
        <v>67.5</v>
      </c>
      <c r="U285" s="22">
        <f t="shared" si="47"/>
        <v>62.5</v>
      </c>
      <c r="V285" s="21">
        <f t="shared" si="48"/>
        <v>63.333333333333336</v>
      </c>
      <c r="W285" s="21">
        <f t="shared" si="49"/>
        <v>63.125</v>
      </c>
      <c r="X285" s="20"/>
      <c r="Y285" s="20"/>
      <c r="Z285" s="20"/>
    </row>
    <row r="286" spans="1:26" ht="13.5" x14ac:dyDescent="0.25">
      <c r="A286" s="4">
        <f>TITRES_STAT!B289</f>
        <v>42423</v>
      </c>
      <c r="B286" s="2">
        <f>TITRES_STAT!C289</f>
        <v>12.98</v>
      </c>
      <c r="C286" s="2">
        <f>RSI!I286</f>
        <v>46.122441832969443</v>
      </c>
      <c r="D286" s="2">
        <f>MACD!E286</f>
        <v>4.2128338668180554E-2</v>
      </c>
      <c r="E286" s="2">
        <f>MACD!F286</f>
        <v>3.7861938230365752E-2</v>
      </c>
      <c r="F286" s="2">
        <f>'Moving Avg'!D286</f>
        <v>4.7408599999999996</v>
      </c>
      <c r="G286" s="2">
        <f>'Moving Avg'!E286</f>
        <v>4.7309599999999996</v>
      </c>
      <c r="H286" s="2">
        <f>'Moving Avg'!F286</f>
        <v>4.7777149999999997</v>
      </c>
      <c r="I286" s="2">
        <f>'Moving Avg'!G286</f>
        <v>4.8172059999999979</v>
      </c>
      <c r="J286" s="2">
        <f>'Moving Avg'!H286</f>
        <v>5.3223200000000022</v>
      </c>
      <c r="K286" s="18" t="str">
        <f>OBV!F286</f>
        <v>BULLISH</v>
      </c>
      <c r="L286" s="18" t="str">
        <f>OBV!G286</f>
        <v>NEUTRAL</v>
      </c>
      <c r="M286" s="18" t="str">
        <f>OBV!H286</f>
        <v>CONFIRMED BULLISH</v>
      </c>
      <c r="N286" s="21">
        <f t="shared" si="40"/>
        <v>50</v>
      </c>
      <c r="O286" s="21">
        <f t="shared" si="41"/>
        <v>100</v>
      </c>
      <c r="P286" s="21">
        <f t="shared" si="42"/>
        <v>0</v>
      </c>
      <c r="Q286" s="21">
        <f t="shared" si="43"/>
        <v>83.5</v>
      </c>
      <c r="R286" s="22">
        <f t="shared" si="44"/>
        <v>65.025000000000006</v>
      </c>
      <c r="S286" s="22">
        <f t="shared" si="45"/>
        <v>50.875</v>
      </c>
      <c r="T286" s="22">
        <f t="shared" si="46"/>
        <v>60.075000000000003</v>
      </c>
      <c r="U286" s="22">
        <f t="shared" si="47"/>
        <v>58.375</v>
      </c>
      <c r="V286" s="21">
        <f t="shared" si="48"/>
        <v>58.658333333333339</v>
      </c>
      <c r="W286" s="21">
        <f t="shared" si="49"/>
        <v>58.587500000000006</v>
      </c>
      <c r="X286" s="20"/>
      <c r="Y286" s="20"/>
      <c r="Z286" s="20"/>
    </row>
    <row r="287" spans="1:26" ht="13.5" x14ac:dyDescent="0.25">
      <c r="A287" s="4">
        <f>TITRES_STAT!B290</f>
        <v>42424</v>
      </c>
      <c r="B287" s="2">
        <f>TITRES_STAT!C290</f>
        <v>12.8</v>
      </c>
      <c r="C287" s="2">
        <f>RSI!I287</f>
        <v>38.263016771797922</v>
      </c>
      <c r="D287" s="2">
        <f>MACD!E287</f>
        <v>3.1359883905986763E-2</v>
      </c>
      <c r="E287" s="2">
        <f>MACD!F287</f>
        <v>3.6561527365489954E-2</v>
      </c>
      <c r="F287" s="2">
        <f>'Moving Avg'!D287</f>
        <v>4.7335399999999996</v>
      </c>
      <c r="G287" s="2">
        <f>'Moving Avg'!E287</f>
        <v>4.7291299999999996</v>
      </c>
      <c r="H287" s="2">
        <f>'Moving Avg'!F287</f>
        <v>4.7694649999999994</v>
      </c>
      <c r="I287" s="2">
        <f>'Moving Avg'!G287</f>
        <v>4.8155939999999973</v>
      </c>
      <c r="J287" s="2">
        <f>'Moving Avg'!H287</f>
        <v>5.315943500000003</v>
      </c>
      <c r="K287" s="18" t="str">
        <f>OBV!F287</f>
        <v>BULLISH</v>
      </c>
      <c r="L287" s="18" t="str">
        <f>OBV!G287</f>
        <v>NEUTRAL</v>
      </c>
      <c r="M287" s="18" t="str">
        <f>OBV!H287</f>
        <v>BULLISH DIVERGENCE</v>
      </c>
      <c r="N287" s="21">
        <f t="shared" si="40"/>
        <v>50</v>
      </c>
      <c r="O287" s="21">
        <f t="shared" si="41"/>
        <v>100</v>
      </c>
      <c r="P287" s="21">
        <f t="shared" si="42"/>
        <v>0</v>
      </c>
      <c r="Q287" s="21">
        <f t="shared" si="43"/>
        <v>66.5</v>
      </c>
      <c r="R287" s="22">
        <f t="shared" si="44"/>
        <v>62.475000000000001</v>
      </c>
      <c r="S287" s="22">
        <f t="shared" si="45"/>
        <v>46.625</v>
      </c>
      <c r="T287" s="22">
        <f t="shared" si="46"/>
        <v>52.424999999999997</v>
      </c>
      <c r="U287" s="22">
        <f t="shared" si="47"/>
        <v>54.125</v>
      </c>
      <c r="V287" s="21">
        <f t="shared" si="48"/>
        <v>53.841666666666661</v>
      </c>
      <c r="W287" s="21">
        <f t="shared" si="49"/>
        <v>53.912499999999994</v>
      </c>
      <c r="X287" s="20"/>
      <c r="Y287" s="20"/>
      <c r="Z287" s="20"/>
    </row>
    <row r="288" spans="1:26" ht="13.5" x14ac:dyDescent="0.25">
      <c r="A288" s="4">
        <f>TITRES_STAT!B291</f>
        <v>42425</v>
      </c>
      <c r="B288" s="2">
        <f>TITRES_STAT!C291</f>
        <v>12.8</v>
      </c>
      <c r="C288" s="2">
        <f>RSI!I288</f>
        <v>38.263016771797922</v>
      </c>
      <c r="D288" s="2">
        <f>MACD!E288</f>
        <v>2.2774229788531386E-2</v>
      </c>
      <c r="E288" s="2">
        <f>MACD!F288</f>
        <v>3.3804067850098242E-2</v>
      </c>
      <c r="F288" s="2">
        <f>'Moving Avg'!D288</f>
        <v>4.7262199999999996</v>
      </c>
      <c r="G288" s="2">
        <f>'Moving Avg'!E288</f>
        <v>4.7272999999999996</v>
      </c>
      <c r="H288" s="2">
        <f>'Moving Avg'!F288</f>
        <v>4.7639649999999998</v>
      </c>
      <c r="I288" s="2">
        <f>'Moving Avg'!G288</f>
        <v>4.8120019999999979</v>
      </c>
      <c r="J288" s="2">
        <f>'Moving Avg'!H288</f>
        <v>5.3096200000000033</v>
      </c>
      <c r="K288" s="18" t="str">
        <f>OBV!F288</f>
        <v>BULLISH</v>
      </c>
      <c r="L288" s="18" t="str">
        <f>OBV!G288</f>
        <v>NEUTRAL</v>
      </c>
      <c r="M288" s="18" t="str">
        <f>OBV!H288</f>
        <v>BULLISH DIVERGENCE</v>
      </c>
      <c r="N288" s="21">
        <f t="shared" si="40"/>
        <v>50</v>
      </c>
      <c r="O288" s="21">
        <f t="shared" si="41"/>
        <v>100</v>
      </c>
      <c r="P288" s="21">
        <f t="shared" si="42"/>
        <v>0</v>
      </c>
      <c r="Q288" s="21">
        <f t="shared" si="43"/>
        <v>66.5</v>
      </c>
      <c r="R288" s="22">
        <f t="shared" si="44"/>
        <v>62.475000000000001</v>
      </c>
      <c r="S288" s="22">
        <f t="shared" si="45"/>
        <v>46.625</v>
      </c>
      <c r="T288" s="22">
        <f t="shared" si="46"/>
        <v>52.424999999999997</v>
      </c>
      <c r="U288" s="22">
        <f t="shared" si="47"/>
        <v>54.125</v>
      </c>
      <c r="V288" s="21">
        <f t="shared" si="48"/>
        <v>53.841666666666661</v>
      </c>
      <c r="W288" s="21">
        <f t="shared" si="49"/>
        <v>53.912499999999994</v>
      </c>
      <c r="X288" s="20"/>
      <c r="Y288" s="20"/>
      <c r="Z288" s="20"/>
    </row>
    <row r="289" spans="1:26" ht="13.5" x14ac:dyDescent="0.25">
      <c r="A289" s="4">
        <f>TITRES_STAT!B292</f>
        <v>42426</v>
      </c>
      <c r="B289" s="2">
        <f>TITRES_STAT!C292</f>
        <v>12.8</v>
      </c>
      <c r="C289" s="2">
        <f>RSI!I289</f>
        <v>38.263016771797922</v>
      </c>
      <c r="D289" s="2">
        <f>MACD!E289</f>
        <v>2.3888897020854394E-2</v>
      </c>
      <c r="E289" s="2">
        <f>MACD!F289</f>
        <v>3.1821033684249475E-2</v>
      </c>
      <c r="F289" s="2">
        <f>'Moving Avg'!D289</f>
        <v>4.7188999999999997</v>
      </c>
      <c r="G289" s="2">
        <f>'Moving Avg'!E289</f>
        <v>4.7203400000000002</v>
      </c>
      <c r="H289" s="2">
        <f>'Moving Avg'!F289</f>
        <v>4.7569999999999997</v>
      </c>
      <c r="I289" s="2">
        <f>'Moving Avg'!G289</f>
        <v>4.8091419999999978</v>
      </c>
      <c r="J289" s="2">
        <f>'Moving Avg'!H289</f>
        <v>5.3032965000000036</v>
      </c>
      <c r="K289" s="18" t="str">
        <f>OBV!F289</f>
        <v>BULLISH</v>
      </c>
      <c r="L289" s="18" t="str">
        <f>OBV!G289</f>
        <v>NEUTRAL</v>
      </c>
      <c r="M289" s="18" t="str">
        <f>OBV!H289</f>
        <v>BULLISH DIVERGENCE</v>
      </c>
      <c r="N289" s="21">
        <f t="shared" si="40"/>
        <v>50</v>
      </c>
      <c r="O289" s="21">
        <f t="shared" si="41"/>
        <v>100</v>
      </c>
      <c r="P289" s="21">
        <f t="shared" si="42"/>
        <v>0</v>
      </c>
      <c r="Q289" s="21">
        <f t="shared" si="43"/>
        <v>66.5</v>
      </c>
      <c r="R289" s="22">
        <f t="shared" si="44"/>
        <v>62.475000000000001</v>
      </c>
      <c r="S289" s="22">
        <f t="shared" si="45"/>
        <v>46.625</v>
      </c>
      <c r="T289" s="22">
        <f t="shared" si="46"/>
        <v>52.424999999999997</v>
      </c>
      <c r="U289" s="22">
        <f t="shared" si="47"/>
        <v>54.125</v>
      </c>
      <c r="V289" s="21">
        <f t="shared" si="48"/>
        <v>53.841666666666661</v>
      </c>
      <c r="W289" s="21">
        <f t="shared" si="49"/>
        <v>53.912499999999994</v>
      </c>
      <c r="X289" s="20"/>
      <c r="Y289" s="20"/>
      <c r="Z289" s="20"/>
    </row>
    <row r="290" spans="1:26" ht="13.5" x14ac:dyDescent="0.25">
      <c r="A290" s="4">
        <f>TITRES_STAT!B293</f>
        <v>42429</v>
      </c>
      <c r="B290" s="2">
        <f>TITRES_STAT!C293</f>
        <v>12.8</v>
      </c>
      <c r="C290" s="2">
        <f>RSI!I290</f>
        <v>38.263016771797922</v>
      </c>
      <c r="D290" s="2">
        <f>MACD!E290</f>
        <v>1.4575443746795536E-2</v>
      </c>
      <c r="E290" s="2">
        <f>MACD!F290</f>
        <v>2.837191569675869E-2</v>
      </c>
      <c r="F290" s="2">
        <f>'Moving Avg'!D290</f>
        <v>4.7056999999999993</v>
      </c>
      <c r="G290" s="2">
        <f>'Moving Avg'!E290</f>
        <v>4.7203400000000011</v>
      </c>
      <c r="H290" s="2">
        <f>'Moving Avg'!F290</f>
        <v>4.7496699999999992</v>
      </c>
      <c r="I290" s="2">
        <f>'Moving Avg'!G290</f>
        <v>4.8067959999999985</v>
      </c>
      <c r="J290" s="2">
        <f>'Moving Avg'!H290</f>
        <v>5.2970080000000026</v>
      </c>
      <c r="K290" s="18" t="str">
        <f>OBV!F290</f>
        <v>BEARISH</v>
      </c>
      <c r="L290" s="18" t="str">
        <f>OBV!G290</f>
        <v>NEUTRAL</v>
      </c>
      <c r="M290" s="18" t="str">
        <f>OBV!H290</f>
        <v>CONFIRMED BEARISH</v>
      </c>
      <c r="N290" s="21">
        <f t="shared" si="40"/>
        <v>50</v>
      </c>
      <c r="O290" s="21">
        <f t="shared" si="41"/>
        <v>100</v>
      </c>
      <c r="P290" s="21">
        <f t="shared" si="42"/>
        <v>0</v>
      </c>
      <c r="Q290" s="21">
        <f t="shared" si="43"/>
        <v>16.5</v>
      </c>
      <c r="R290" s="22">
        <f t="shared" si="44"/>
        <v>54.975000000000001</v>
      </c>
      <c r="S290" s="22">
        <f t="shared" si="45"/>
        <v>34.125</v>
      </c>
      <c r="T290" s="22">
        <f t="shared" si="46"/>
        <v>29.925000000000001</v>
      </c>
      <c r="U290" s="22">
        <f t="shared" si="47"/>
        <v>41.625</v>
      </c>
      <c r="V290" s="21">
        <f t="shared" si="48"/>
        <v>39.674999999999997</v>
      </c>
      <c r="W290" s="21">
        <f t="shared" si="49"/>
        <v>40.162499999999994</v>
      </c>
      <c r="X290" s="20"/>
      <c r="Y290" s="20"/>
      <c r="Z290" s="20"/>
    </row>
    <row r="291" spans="1:26" ht="13.5" x14ac:dyDescent="0.25">
      <c r="A291" s="4">
        <f>TITRES_STAT!B294</f>
        <v>42430</v>
      </c>
      <c r="B291" s="2">
        <f>TITRES_STAT!C294</f>
        <v>12.8</v>
      </c>
      <c r="C291" s="2">
        <f>RSI!I291</f>
        <v>38.263016771797922</v>
      </c>
      <c r="D291" s="2">
        <f>MACD!E291</f>
        <v>1.2743245953766191E-2</v>
      </c>
      <c r="E291" s="2">
        <f>MACD!F291</f>
        <v>2.5246181748160193E-2</v>
      </c>
      <c r="F291" s="2">
        <f>'Moving Avg'!D291</f>
        <v>4.6924999999999999</v>
      </c>
      <c r="G291" s="2">
        <f>'Moving Avg'!E291</f>
        <v>4.7166800000000002</v>
      </c>
      <c r="H291" s="2">
        <f>'Moving Avg'!F291</f>
        <v>4.7423399999999996</v>
      </c>
      <c r="I291" s="2">
        <f>'Moving Avg'!G291</f>
        <v>4.8039359999999984</v>
      </c>
      <c r="J291" s="2">
        <f>'Moving Avg'!H291</f>
        <v>5.2910715000000028</v>
      </c>
      <c r="K291" s="18" t="str">
        <f>OBV!F291</f>
        <v>BEARISH</v>
      </c>
      <c r="L291" s="18" t="str">
        <f>OBV!G291</f>
        <v>NEUTRAL</v>
      </c>
      <c r="M291" s="18" t="str">
        <f>OBV!H291</f>
        <v>CONFIRMED BEARISH</v>
      </c>
      <c r="N291" s="21">
        <f t="shared" si="40"/>
        <v>50</v>
      </c>
      <c r="O291" s="21">
        <f t="shared" si="41"/>
        <v>100</v>
      </c>
      <c r="P291" s="21">
        <f t="shared" si="42"/>
        <v>0</v>
      </c>
      <c r="Q291" s="21">
        <f t="shared" si="43"/>
        <v>16.5</v>
      </c>
      <c r="R291" s="22">
        <f t="shared" si="44"/>
        <v>54.975000000000001</v>
      </c>
      <c r="S291" s="22">
        <f t="shared" si="45"/>
        <v>34.125</v>
      </c>
      <c r="T291" s="22">
        <f t="shared" si="46"/>
        <v>29.925000000000001</v>
      </c>
      <c r="U291" s="22">
        <f t="shared" si="47"/>
        <v>41.625</v>
      </c>
      <c r="V291" s="21">
        <f t="shared" si="48"/>
        <v>39.674999999999997</v>
      </c>
      <c r="W291" s="21">
        <f t="shared" si="49"/>
        <v>40.162499999999994</v>
      </c>
      <c r="X291" s="20"/>
      <c r="Y291" s="20"/>
      <c r="Z291" s="20"/>
    </row>
    <row r="292" spans="1:26" ht="13.5" x14ac:dyDescent="0.25">
      <c r="A292" s="4">
        <f>TITRES_STAT!B295</f>
        <v>42431</v>
      </c>
      <c r="B292" s="2">
        <f>TITRES_STAT!C295</f>
        <v>12.8</v>
      </c>
      <c r="C292" s="2">
        <f>RSI!I292</f>
        <v>38.263016771797929</v>
      </c>
      <c r="D292" s="2">
        <f>MACD!E292</f>
        <v>1.1579635193371907E-2</v>
      </c>
      <c r="E292" s="2">
        <f>MACD!F292</f>
        <v>2.2512872437202538E-2</v>
      </c>
      <c r="F292" s="2">
        <f>'Moving Avg'!D292</f>
        <v>4.6924999999999999</v>
      </c>
      <c r="G292" s="2">
        <f>'Moving Avg'!E292</f>
        <v>4.7130200000000011</v>
      </c>
      <c r="H292" s="2">
        <f>'Moving Avg'!F292</f>
        <v>4.735739999999999</v>
      </c>
      <c r="I292" s="2">
        <f>'Moving Avg'!G292</f>
        <v>4.8010759999999983</v>
      </c>
      <c r="J292" s="2">
        <f>'Moving Avg'!H292</f>
        <v>5.2849940000000037</v>
      </c>
      <c r="K292" s="18" t="str">
        <f>OBV!F292</f>
        <v>NEUTRAL</v>
      </c>
      <c r="L292" s="18" t="str">
        <f>OBV!G292</f>
        <v>NEUTRAL</v>
      </c>
      <c r="M292" s="18" t="str">
        <f>OBV!H292</f>
        <v>NEUTRAL</v>
      </c>
      <c r="N292" s="21">
        <f t="shared" si="40"/>
        <v>50</v>
      </c>
      <c r="O292" s="21">
        <f t="shared" si="41"/>
        <v>100</v>
      </c>
      <c r="P292" s="21">
        <f t="shared" si="42"/>
        <v>0</v>
      </c>
      <c r="Q292" s="21">
        <f t="shared" si="43"/>
        <v>33</v>
      </c>
      <c r="R292" s="22">
        <f t="shared" si="44"/>
        <v>57.45</v>
      </c>
      <c r="S292" s="22">
        <f t="shared" si="45"/>
        <v>38.25</v>
      </c>
      <c r="T292" s="22">
        <f t="shared" si="46"/>
        <v>37.35</v>
      </c>
      <c r="U292" s="22">
        <f t="shared" si="47"/>
        <v>45.75</v>
      </c>
      <c r="V292" s="21">
        <f t="shared" si="48"/>
        <v>44.35</v>
      </c>
      <c r="W292" s="21">
        <f t="shared" si="49"/>
        <v>44.7</v>
      </c>
      <c r="X292" s="20"/>
      <c r="Y292" s="20"/>
      <c r="Z292" s="20"/>
    </row>
    <row r="293" spans="1:26" ht="13.5" x14ac:dyDescent="0.25">
      <c r="A293" s="4">
        <f>TITRES_STAT!B296</f>
        <v>42432</v>
      </c>
      <c r="B293" s="2">
        <f>TITRES_STAT!C296</f>
        <v>12.42</v>
      </c>
      <c r="C293" s="2">
        <f>RSI!I293</f>
        <v>24.511235232976418</v>
      </c>
      <c r="D293" s="2">
        <f>MACD!E293</f>
        <v>2.1271625222198942E-2</v>
      </c>
      <c r="E293" s="2">
        <f>MACD!F293</f>
        <v>2.2264622994201819E-2</v>
      </c>
      <c r="F293" s="2">
        <f>'Moving Avg'!D293</f>
        <v>4.6646400000000003</v>
      </c>
      <c r="G293" s="2">
        <f>'Moving Avg'!E293</f>
        <v>4.69543</v>
      </c>
      <c r="H293" s="2">
        <f>'Moving Avg'!F293</f>
        <v>4.7223599999999992</v>
      </c>
      <c r="I293" s="2">
        <f>'Moving Avg'!G293</f>
        <v>4.794623999999998</v>
      </c>
      <c r="J293" s="2">
        <f>'Moving Avg'!H293</f>
        <v>5.2780620000000047</v>
      </c>
      <c r="K293" s="18" t="str">
        <f>OBV!F293</f>
        <v>BEARISH</v>
      </c>
      <c r="L293" s="18" t="str">
        <f>OBV!G293</f>
        <v>NEUTRAL</v>
      </c>
      <c r="M293" s="18" t="str">
        <f>OBV!H293</f>
        <v>CONFIRMED BEARISH</v>
      </c>
      <c r="N293" s="21">
        <f t="shared" si="40"/>
        <v>50</v>
      </c>
      <c r="O293" s="21">
        <f t="shared" si="41"/>
        <v>100</v>
      </c>
      <c r="P293" s="21">
        <f t="shared" si="42"/>
        <v>0</v>
      </c>
      <c r="Q293" s="21">
        <f t="shared" si="43"/>
        <v>16.5</v>
      </c>
      <c r="R293" s="22">
        <f t="shared" si="44"/>
        <v>54.975000000000001</v>
      </c>
      <c r="S293" s="22">
        <f t="shared" si="45"/>
        <v>34.125</v>
      </c>
      <c r="T293" s="22">
        <f t="shared" si="46"/>
        <v>29.925000000000001</v>
      </c>
      <c r="U293" s="22">
        <f t="shared" si="47"/>
        <v>41.625</v>
      </c>
      <c r="V293" s="21">
        <f t="shared" si="48"/>
        <v>39.674999999999997</v>
      </c>
      <c r="W293" s="21">
        <f t="shared" si="49"/>
        <v>40.162499999999994</v>
      </c>
      <c r="X293" s="20"/>
      <c r="Y293" s="20"/>
      <c r="Z293" s="20"/>
    </row>
    <row r="294" spans="1:26" ht="13.5" x14ac:dyDescent="0.25">
      <c r="A294" s="4">
        <f>TITRES_STAT!B297</f>
        <v>42433</v>
      </c>
      <c r="B294" s="2">
        <f>TITRES_STAT!C297</f>
        <v>12.3</v>
      </c>
      <c r="C294" s="2">
        <f>RSI!I294</f>
        <v>21.8410602825751</v>
      </c>
      <c r="D294" s="2">
        <f>MACD!E294</f>
        <v>3.3886470683847314E-2</v>
      </c>
      <c r="E294" s="2">
        <f>MACD!F294</f>
        <v>2.458899253213092E-2</v>
      </c>
      <c r="F294" s="2">
        <f>'Moving Avg'!D294</f>
        <v>4.62798</v>
      </c>
      <c r="G294" s="2">
        <f>'Moving Avg'!E294</f>
        <v>4.6734400000000003</v>
      </c>
      <c r="H294" s="2">
        <f>'Moving Avg'!F294</f>
        <v>4.7062299999999997</v>
      </c>
      <c r="I294" s="2">
        <f>'Moving Avg'!G294</f>
        <v>4.7872919999999981</v>
      </c>
      <c r="J294" s="2">
        <f>'Moving Avg'!H294</f>
        <v>5.2710330000000045</v>
      </c>
      <c r="K294" s="18" t="str">
        <f>OBV!F294</f>
        <v>BEARISH</v>
      </c>
      <c r="L294" s="18" t="str">
        <f>OBV!G294</f>
        <v>NEUTRAL</v>
      </c>
      <c r="M294" s="18" t="str">
        <f>OBV!H294</f>
        <v>CONFIRMED BEARISH</v>
      </c>
      <c r="N294" s="21">
        <f t="shared" si="40"/>
        <v>50</v>
      </c>
      <c r="O294" s="21">
        <f t="shared" si="41"/>
        <v>100</v>
      </c>
      <c r="P294" s="21">
        <f t="shared" si="42"/>
        <v>0</v>
      </c>
      <c r="Q294" s="21">
        <f t="shared" si="43"/>
        <v>16.5</v>
      </c>
      <c r="R294" s="22">
        <f t="shared" si="44"/>
        <v>54.975000000000001</v>
      </c>
      <c r="S294" s="22">
        <f t="shared" si="45"/>
        <v>34.125</v>
      </c>
      <c r="T294" s="22">
        <f t="shared" si="46"/>
        <v>29.925000000000001</v>
      </c>
      <c r="U294" s="22">
        <f t="shared" si="47"/>
        <v>41.625</v>
      </c>
      <c r="V294" s="21">
        <f t="shared" si="48"/>
        <v>39.674999999999997</v>
      </c>
      <c r="W294" s="21">
        <f t="shared" si="49"/>
        <v>40.162499999999994</v>
      </c>
      <c r="X294" s="20"/>
      <c r="Y294" s="20"/>
      <c r="Z294" s="20"/>
    </row>
    <row r="295" spans="1:26" ht="13.5" x14ac:dyDescent="0.25">
      <c r="A295" s="4">
        <f>TITRES_STAT!B298</f>
        <v>42436</v>
      </c>
      <c r="B295" s="2">
        <f>TITRES_STAT!C298</f>
        <v>12.3</v>
      </c>
      <c r="C295" s="2">
        <f>RSI!I295</f>
        <v>21.8410602825751</v>
      </c>
      <c r="D295" s="2">
        <f>MACD!E295</f>
        <v>5.04127858383141E-2</v>
      </c>
      <c r="E295" s="2">
        <f>MACD!F295</f>
        <v>2.9753751193367556E-2</v>
      </c>
      <c r="F295" s="2">
        <f>'Moving Avg'!D295</f>
        <v>4.5913200000000005</v>
      </c>
      <c r="G295" s="2">
        <f>'Moving Avg'!E295</f>
        <v>4.6485099999999999</v>
      </c>
      <c r="H295" s="2">
        <f>'Moving Avg'!F295</f>
        <v>4.6900999999999993</v>
      </c>
      <c r="I295" s="2">
        <f>'Moving Avg'!G295</f>
        <v>4.7821599999999975</v>
      </c>
      <c r="J295" s="2">
        <f>'Moving Avg'!H295</f>
        <v>5.2640390000000039</v>
      </c>
      <c r="K295" s="18" t="str">
        <f>OBV!F295</f>
        <v>BEARISH</v>
      </c>
      <c r="L295" s="18" t="str">
        <f>OBV!G295</f>
        <v>NEUTRAL</v>
      </c>
      <c r="M295" s="18" t="str">
        <f>OBV!H295</f>
        <v>CONFIRMED BEARISH</v>
      </c>
      <c r="N295" s="21">
        <f t="shared" si="40"/>
        <v>50</v>
      </c>
      <c r="O295" s="21">
        <f t="shared" si="41"/>
        <v>100</v>
      </c>
      <c r="P295" s="21">
        <f t="shared" si="42"/>
        <v>0</v>
      </c>
      <c r="Q295" s="21">
        <f t="shared" si="43"/>
        <v>16.5</v>
      </c>
      <c r="R295" s="22">
        <f t="shared" si="44"/>
        <v>54.975000000000001</v>
      </c>
      <c r="S295" s="22">
        <f t="shared" si="45"/>
        <v>34.125</v>
      </c>
      <c r="T295" s="22">
        <f t="shared" si="46"/>
        <v>29.925000000000001</v>
      </c>
      <c r="U295" s="22">
        <f t="shared" si="47"/>
        <v>41.625</v>
      </c>
      <c r="V295" s="21">
        <f t="shared" si="48"/>
        <v>39.674999999999997</v>
      </c>
      <c r="W295" s="21">
        <f t="shared" si="49"/>
        <v>40.162499999999994</v>
      </c>
      <c r="X295" s="20"/>
      <c r="Y295" s="20"/>
      <c r="Z295" s="20"/>
    </row>
    <row r="296" spans="1:26" ht="13.5" x14ac:dyDescent="0.25">
      <c r="A296" s="4">
        <f>TITRES_STAT!B299</f>
        <v>42437</v>
      </c>
      <c r="B296" s="2">
        <f>TITRES_STAT!C299</f>
        <v>12.5</v>
      </c>
      <c r="C296" s="2">
        <f>RSI!I296</f>
        <v>35.431044321597113</v>
      </c>
      <c r="D296" s="2">
        <f>MACD!E296</f>
        <v>6.0197644881405665E-2</v>
      </c>
      <c r="E296" s="2">
        <f>MACD!F296</f>
        <v>3.5842529930975184E-2</v>
      </c>
      <c r="F296" s="2">
        <f>'Moving Avg'!D296</f>
        <v>4.5693199999999994</v>
      </c>
      <c r="G296" s="2">
        <f>'Moving Avg'!E296</f>
        <v>4.6309100000000001</v>
      </c>
      <c r="H296" s="2">
        <f>'Moving Avg'!F296</f>
        <v>4.680934999999999</v>
      </c>
      <c r="I296" s="2">
        <f>'Moving Avg'!G296</f>
        <v>4.7766599999999979</v>
      </c>
      <c r="J296" s="2">
        <f>'Moving Avg'!H296</f>
        <v>5.257376500000003</v>
      </c>
      <c r="K296" s="18" t="str">
        <f>OBV!F296</f>
        <v>BEARISH</v>
      </c>
      <c r="L296" s="18" t="str">
        <f>OBV!G296</f>
        <v>NEUTRAL</v>
      </c>
      <c r="M296" s="18" t="str">
        <f>OBV!H296</f>
        <v>CONFIRMED BEARISH</v>
      </c>
      <c r="N296" s="21">
        <f t="shared" si="40"/>
        <v>50</v>
      </c>
      <c r="O296" s="21">
        <f t="shared" si="41"/>
        <v>100</v>
      </c>
      <c r="P296" s="21">
        <f t="shared" si="42"/>
        <v>0</v>
      </c>
      <c r="Q296" s="21">
        <f t="shared" si="43"/>
        <v>16.5</v>
      </c>
      <c r="R296" s="22">
        <f t="shared" si="44"/>
        <v>54.975000000000001</v>
      </c>
      <c r="S296" s="22">
        <f t="shared" si="45"/>
        <v>34.125</v>
      </c>
      <c r="T296" s="22">
        <f t="shared" si="46"/>
        <v>29.925000000000001</v>
      </c>
      <c r="U296" s="22">
        <f t="shared" si="47"/>
        <v>41.625</v>
      </c>
      <c r="V296" s="21">
        <f t="shared" si="48"/>
        <v>39.674999999999997</v>
      </c>
      <c r="W296" s="21">
        <f t="shared" si="49"/>
        <v>40.162499999999994</v>
      </c>
      <c r="X296" s="20"/>
      <c r="Y296" s="20"/>
      <c r="Z296" s="20"/>
    </row>
    <row r="297" spans="1:26" ht="13.5" x14ac:dyDescent="0.25">
      <c r="A297" s="4">
        <f>TITRES_STAT!B300</f>
        <v>42438</v>
      </c>
      <c r="B297" s="2">
        <f>TITRES_STAT!C300</f>
        <v>12.5</v>
      </c>
      <c r="C297" s="2">
        <f>RSI!I297</f>
        <v>35.431044321597113</v>
      </c>
      <c r="D297" s="2">
        <f>MACD!E297</f>
        <v>5.9029683791163023E-2</v>
      </c>
      <c r="E297" s="2">
        <f>MACD!F297</f>
        <v>4.0479960703012755E-2</v>
      </c>
      <c r="F297" s="2">
        <f>'Moving Avg'!D297</f>
        <v>4.54732</v>
      </c>
      <c r="G297" s="2">
        <f>'Moving Avg'!E297</f>
        <v>4.61991</v>
      </c>
      <c r="H297" s="2">
        <f>'Moving Avg'!F297</f>
        <v>4.6745199999999993</v>
      </c>
      <c r="I297" s="2">
        <f>'Moving Avg'!G297</f>
        <v>4.7711599999999983</v>
      </c>
      <c r="J297" s="2">
        <f>'Moving Avg'!H297</f>
        <v>5.2508900000000018</v>
      </c>
      <c r="K297" s="18" t="str">
        <f>OBV!F297</f>
        <v>BEARISH</v>
      </c>
      <c r="L297" s="18" t="str">
        <f>OBV!G297</f>
        <v>NEUTRAL</v>
      </c>
      <c r="M297" s="18" t="str">
        <f>OBV!H297</f>
        <v>CONFIRMED BEARISH</v>
      </c>
      <c r="N297" s="21">
        <f t="shared" si="40"/>
        <v>50</v>
      </c>
      <c r="O297" s="21">
        <f t="shared" si="41"/>
        <v>100</v>
      </c>
      <c r="P297" s="21">
        <f t="shared" si="42"/>
        <v>0</v>
      </c>
      <c r="Q297" s="21">
        <f t="shared" si="43"/>
        <v>16.5</v>
      </c>
      <c r="R297" s="22">
        <f t="shared" si="44"/>
        <v>54.975000000000001</v>
      </c>
      <c r="S297" s="22">
        <f t="shared" si="45"/>
        <v>34.125</v>
      </c>
      <c r="T297" s="22">
        <f t="shared" si="46"/>
        <v>29.925000000000001</v>
      </c>
      <c r="U297" s="22">
        <f t="shared" si="47"/>
        <v>41.625</v>
      </c>
      <c r="V297" s="21">
        <f t="shared" si="48"/>
        <v>39.674999999999997</v>
      </c>
      <c r="W297" s="21">
        <f t="shared" si="49"/>
        <v>40.162499999999994</v>
      </c>
      <c r="X297" s="20"/>
      <c r="Y297" s="20"/>
      <c r="Z297" s="20"/>
    </row>
    <row r="298" spans="1:26" ht="13.5" x14ac:dyDescent="0.25">
      <c r="A298" s="4">
        <f>TITRES_STAT!B301</f>
        <v>42439</v>
      </c>
      <c r="B298" s="2">
        <f>TITRES_STAT!C301</f>
        <v>12.43</v>
      </c>
      <c r="C298" s="2">
        <f>RSI!I298</f>
        <v>33.091379349592899</v>
      </c>
      <c r="D298" s="2">
        <f>MACD!E298</f>
        <v>6.059917656899394E-2</v>
      </c>
      <c r="E298" s="2">
        <f>MACD!F298</f>
        <v>4.4503803876208996E-2</v>
      </c>
      <c r="F298" s="2">
        <f>'Moving Avg'!D298</f>
        <v>4.5480399999999994</v>
      </c>
      <c r="G298" s="2">
        <f>'Moving Avg'!E298</f>
        <v>4.6063399999999994</v>
      </c>
      <c r="H298" s="2">
        <f>'Moving Avg'!F298</f>
        <v>4.6668199999999995</v>
      </c>
      <c r="I298" s="2">
        <f>'Moving Avg'!G298</f>
        <v>4.7651459999999988</v>
      </c>
      <c r="J298" s="2">
        <f>'Moving Avg'!H298</f>
        <v>5.2448030000000019</v>
      </c>
      <c r="K298" s="18" t="str">
        <f>OBV!F298</f>
        <v>BEARISH</v>
      </c>
      <c r="L298" s="18" t="str">
        <f>OBV!G298</f>
        <v>NEUTRAL</v>
      </c>
      <c r="M298" s="18" t="str">
        <f>OBV!H298</f>
        <v>BEARISH DIVERGENCE</v>
      </c>
      <c r="N298" s="21">
        <f t="shared" si="40"/>
        <v>50</v>
      </c>
      <c r="O298" s="21">
        <f t="shared" si="41"/>
        <v>100</v>
      </c>
      <c r="P298" s="21">
        <f t="shared" si="42"/>
        <v>0</v>
      </c>
      <c r="Q298" s="21">
        <f t="shared" si="43"/>
        <v>16.5</v>
      </c>
      <c r="R298" s="22">
        <f t="shared" si="44"/>
        <v>54.975000000000001</v>
      </c>
      <c r="S298" s="22">
        <f t="shared" si="45"/>
        <v>34.125</v>
      </c>
      <c r="T298" s="22">
        <f t="shared" si="46"/>
        <v>29.925000000000001</v>
      </c>
      <c r="U298" s="22">
        <f t="shared" si="47"/>
        <v>41.625</v>
      </c>
      <c r="V298" s="21">
        <f t="shared" si="48"/>
        <v>39.674999999999997</v>
      </c>
      <c r="W298" s="21">
        <f t="shared" si="49"/>
        <v>40.162499999999994</v>
      </c>
      <c r="X298" s="20"/>
      <c r="Y298" s="20"/>
      <c r="Z298" s="20"/>
    </row>
    <row r="299" spans="1:26" ht="13.5" x14ac:dyDescent="0.25">
      <c r="A299" s="4">
        <f>TITRES_STAT!B302</f>
        <v>42440</v>
      </c>
      <c r="B299" s="2">
        <f>TITRES_STAT!C302</f>
        <v>12.4</v>
      </c>
      <c r="C299" s="2">
        <f>RSI!I299</f>
        <v>32.113901256866683</v>
      </c>
      <c r="D299" s="2">
        <f>MACD!E299</f>
        <v>6.3499500807249198E-2</v>
      </c>
      <c r="E299" s="2">
        <f>MACD!F299</f>
        <v>4.830294326241704E-2</v>
      </c>
      <c r="F299" s="2">
        <f>'Moving Avg'!D299</f>
        <v>4.5553599999999994</v>
      </c>
      <c r="G299" s="2">
        <f>'Moving Avg'!E299</f>
        <v>4.5916699999999997</v>
      </c>
      <c r="H299" s="2">
        <f>'Moving Avg'!F299</f>
        <v>4.6560049999999986</v>
      </c>
      <c r="I299" s="2">
        <f>'Moving Avg'!G299</f>
        <v>4.7589119999999987</v>
      </c>
      <c r="J299" s="2">
        <f>'Moving Avg'!H299</f>
        <v>5.238221000000002</v>
      </c>
      <c r="K299" s="18" t="str">
        <f>OBV!F299</f>
        <v>BEARISH</v>
      </c>
      <c r="L299" s="18" t="str">
        <f>OBV!G299</f>
        <v>NEUTRAL</v>
      </c>
      <c r="M299" s="18" t="str">
        <f>OBV!H299</f>
        <v>BEARISH DIVERGENCE</v>
      </c>
      <c r="N299" s="21">
        <f t="shared" si="40"/>
        <v>50</v>
      </c>
      <c r="O299" s="21">
        <f t="shared" si="41"/>
        <v>100</v>
      </c>
      <c r="P299" s="21">
        <f t="shared" si="42"/>
        <v>0</v>
      </c>
      <c r="Q299" s="21">
        <f t="shared" si="43"/>
        <v>16.5</v>
      </c>
      <c r="R299" s="22">
        <f t="shared" si="44"/>
        <v>54.975000000000001</v>
      </c>
      <c r="S299" s="22">
        <f t="shared" si="45"/>
        <v>34.125</v>
      </c>
      <c r="T299" s="22">
        <f t="shared" si="46"/>
        <v>29.925000000000001</v>
      </c>
      <c r="U299" s="22">
        <f t="shared" si="47"/>
        <v>41.625</v>
      </c>
      <c r="V299" s="21">
        <f t="shared" si="48"/>
        <v>39.674999999999997</v>
      </c>
      <c r="W299" s="21">
        <f t="shared" si="49"/>
        <v>40.162499999999994</v>
      </c>
      <c r="X299" s="20"/>
      <c r="Y299" s="20"/>
      <c r="Z299" s="20"/>
    </row>
    <row r="300" spans="1:26" ht="13.5" x14ac:dyDescent="0.25">
      <c r="A300" s="4">
        <f>TITRES_STAT!B303</f>
        <v>42443</v>
      </c>
      <c r="B300" s="2">
        <f>TITRES_STAT!C303</f>
        <v>12.4</v>
      </c>
      <c r="C300" s="2">
        <f>RSI!I300</f>
        <v>32.113901256866683</v>
      </c>
      <c r="D300" s="2">
        <f>MACD!E300</f>
        <v>6.6719988449104761E-2</v>
      </c>
      <c r="E300" s="2">
        <f>MACD!F300</f>
        <v>5.1986352299754589E-2</v>
      </c>
      <c r="F300" s="2">
        <f>'Moving Avg'!D300</f>
        <v>4.5626799999999994</v>
      </c>
      <c r="G300" s="2">
        <f>'Moving Avg'!E300</f>
        <v>4.577</v>
      </c>
      <c r="H300" s="2">
        <f>'Moving Avg'!F300</f>
        <v>4.6486699999999992</v>
      </c>
      <c r="I300" s="2">
        <f>'Moving Avg'!G300</f>
        <v>4.7509199999999989</v>
      </c>
      <c r="J300" s="2">
        <f>'Moving Avg'!H300</f>
        <v>5.231727000000002</v>
      </c>
      <c r="K300" s="18" t="str">
        <f>OBV!F300</f>
        <v>BEARISH</v>
      </c>
      <c r="L300" s="18" t="str">
        <f>OBV!G300</f>
        <v>NEUTRAL</v>
      </c>
      <c r="M300" s="18" t="str">
        <f>OBV!H300</f>
        <v>BEARISH DIVERGENCE</v>
      </c>
      <c r="N300" s="21">
        <f t="shared" si="40"/>
        <v>50</v>
      </c>
      <c r="O300" s="21">
        <f t="shared" si="41"/>
        <v>100</v>
      </c>
      <c r="P300" s="21">
        <f t="shared" si="42"/>
        <v>0</v>
      </c>
      <c r="Q300" s="21">
        <f t="shared" si="43"/>
        <v>16.5</v>
      </c>
      <c r="R300" s="22">
        <f t="shared" si="44"/>
        <v>54.975000000000001</v>
      </c>
      <c r="S300" s="22">
        <f t="shared" si="45"/>
        <v>34.125</v>
      </c>
      <c r="T300" s="22">
        <f t="shared" si="46"/>
        <v>29.925000000000001</v>
      </c>
      <c r="U300" s="22">
        <f t="shared" si="47"/>
        <v>41.625</v>
      </c>
      <c r="V300" s="21">
        <f t="shared" si="48"/>
        <v>39.674999999999997</v>
      </c>
      <c r="W300" s="21">
        <f t="shared" si="49"/>
        <v>40.162499999999994</v>
      </c>
      <c r="X300" s="20"/>
      <c r="Y300" s="20"/>
      <c r="Z300" s="20"/>
    </row>
    <row r="301" spans="1:26" ht="13.5" x14ac:dyDescent="0.25">
      <c r="A301" s="4">
        <f>TITRES_STAT!B304</f>
        <v>42444</v>
      </c>
      <c r="B301" s="2">
        <f>TITRES_STAT!C304</f>
        <v>12.1</v>
      </c>
      <c r="C301" s="2">
        <f>RSI!I301</f>
        <v>23.925100459083154</v>
      </c>
      <c r="D301" s="2">
        <f>MACD!E301</f>
        <v>7.8295356391309134E-2</v>
      </c>
      <c r="E301" s="2">
        <f>MACD!F301</f>
        <v>5.7248153118065498E-2</v>
      </c>
      <c r="F301" s="2">
        <f>'Moving Avg'!D301</f>
        <v>4.5333600000000001</v>
      </c>
      <c r="G301" s="2">
        <f>'Moving Avg'!E301</f>
        <v>4.5513400000000006</v>
      </c>
      <c r="H301" s="2">
        <f>'Moving Avg'!F301</f>
        <v>4.63401</v>
      </c>
      <c r="I301" s="2">
        <f>'Moving Avg'!G301</f>
        <v>4.7407299999999983</v>
      </c>
      <c r="J301" s="2">
        <f>'Moving Avg'!H301</f>
        <v>5.2248595000000027</v>
      </c>
      <c r="K301" s="18" t="str">
        <f>OBV!F301</f>
        <v>BEARISH</v>
      </c>
      <c r="L301" s="18" t="str">
        <f>OBV!G301</f>
        <v>WEAK</v>
      </c>
      <c r="M301" s="18" t="str">
        <f>OBV!H301</f>
        <v>CONFIRMED BEARISH</v>
      </c>
      <c r="N301" s="21">
        <f t="shared" si="40"/>
        <v>50</v>
      </c>
      <c r="O301" s="21">
        <f t="shared" si="41"/>
        <v>100</v>
      </c>
      <c r="P301" s="21">
        <f t="shared" si="42"/>
        <v>0</v>
      </c>
      <c r="Q301" s="21">
        <f t="shared" si="43"/>
        <v>0</v>
      </c>
      <c r="R301" s="22">
        <f t="shared" si="44"/>
        <v>52.5</v>
      </c>
      <c r="S301" s="22">
        <f t="shared" si="45"/>
        <v>30</v>
      </c>
      <c r="T301" s="22">
        <f t="shared" si="46"/>
        <v>22.5</v>
      </c>
      <c r="U301" s="22">
        <f t="shared" si="47"/>
        <v>37.5</v>
      </c>
      <c r="V301" s="21">
        <f t="shared" si="48"/>
        <v>35</v>
      </c>
      <c r="W301" s="21">
        <f t="shared" si="49"/>
        <v>35.625</v>
      </c>
      <c r="X301" s="20"/>
      <c r="Y301" s="20"/>
      <c r="Z301" s="20"/>
    </row>
    <row r="302" spans="1:26" ht="13.5" x14ac:dyDescent="0.25">
      <c r="A302" s="4">
        <f>TITRES_STAT!B305</f>
        <v>42445</v>
      </c>
      <c r="B302" s="2">
        <f>TITRES_STAT!C305</f>
        <v>12</v>
      </c>
      <c r="C302" s="2">
        <f>RSI!I302</f>
        <v>21.915406934116348</v>
      </c>
      <c r="D302" s="2">
        <f>MACD!E302</f>
        <v>9.2114857127892691E-2</v>
      </c>
      <c r="E302" s="2">
        <f>MACD!F302</f>
        <v>6.4221493920030945E-2</v>
      </c>
      <c r="F302" s="2">
        <f>'Moving Avg'!D302</f>
        <v>4.4966999999999997</v>
      </c>
      <c r="G302" s="2">
        <f>'Moving Avg'!E302</f>
        <v>4.5220099999999999</v>
      </c>
      <c r="H302" s="2">
        <f>'Moving Avg'!F302</f>
        <v>4.617515</v>
      </c>
      <c r="I302" s="2">
        <f>'Moving Avg'!G302</f>
        <v>4.7301719999999987</v>
      </c>
      <c r="J302" s="2">
        <f>'Moving Avg'!H302</f>
        <v>5.2178965000000019</v>
      </c>
      <c r="K302" s="18" t="str">
        <f>OBV!F302</f>
        <v>BEARISH</v>
      </c>
      <c r="L302" s="18" t="str">
        <f>OBV!G302</f>
        <v>WEAK</v>
      </c>
      <c r="M302" s="18" t="str">
        <f>OBV!H302</f>
        <v>CONFIRMED BEARISH</v>
      </c>
      <c r="N302" s="21">
        <f t="shared" si="40"/>
        <v>50</v>
      </c>
      <c r="O302" s="21">
        <f t="shared" si="41"/>
        <v>100</v>
      </c>
      <c r="P302" s="21">
        <f t="shared" si="42"/>
        <v>0</v>
      </c>
      <c r="Q302" s="21">
        <f t="shared" si="43"/>
        <v>0</v>
      </c>
      <c r="R302" s="22">
        <f t="shared" si="44"/>
        <v>52.5</v>
      </c>
      <c r="S302" s="22">
        <f t="shared" si="45"/>
        <v>30</v>
      </c>
      <c r="T302" s="22">
        <f t="shared" si="46"/>
        <v>22.5</v>
      </c>
      <c r="U302" s="22">
        <f t="shared" si="47"/>
        <v>37.5</v>
      </c>
      <c r="V302" s="21">
        <f t="shared" si="48"/>
        <v>35</v>
      </c>
      <c r="W302" s="21">
        <f t="shared" si="49"/>
        <v>35.625</v>
      </c>
      <c r="X302" s="20"/>
      <c r="Y302" s="20"/>
      <c r="Z302" s="20"/>
    </row>
    <row r="303" spans="1:26" ht="13.5" x14ac:dyDescent="0.25">
      <c r="A303" s="4">
        <f>TITRES_STAT!B306</f>
        <v>42446</v>
      </c>
      <c r="B303" s="2">
        <f>TITRES_STAT!C306</f>
        <v>12.01</v>
      </c>
      <c r="C303" s="2">
        <f>RSI!I303</f>
        <v>22.621105004532126</v>
      </c>
      <c r="D303" s="2">
        <f>MACD!E303</f>
        <v>8.35299661707678E-2</v>
      </c>
      <c r="E303" s="2">
        <f>MACD!F303</f>
        <v>6.8083188370178321E-2</v>
      </c>
      <c r="F303" s="2">
        <f>'Moving Avg'!D303</f>
        <v>4.4659199999999997</v>
      </c>
      <c r="G303" s="2">
        <f>'Moving Avg'!E303</f>
        <v>4.5069800000000004</v>
      </c>
      <c r="H303" s="2">
        <f>'Moving Avg'!F303</f>
        <v>4.6012049999999993</v>
      </c>
      <c r="I303" s="2">
        <f>'Moving Avg'!G303</f>
        <v>4.7226199999999992</v>
      </c>
      <c r="J303" s="2">
        <f>'Moving Avg'!H303</f>
        <v>5.2110580000000013</v>
      </c>
      <c r="K303" s="18" t="str">
        <f>OBV!F303</f>
        <v>BEARISH</v>
      </c>
      <c r="L303" s="18" t="str">
        <f>OBV!G303</f>
        <v>WEAK</v>
      </c>
      <c r="M303" s="18" t="str">
        <f>OBV!H303</f>
        <v>CONFIRMED BEARISH</v>
      </c>
      <c r="N303" s="21">
        <f t="shared" si="40"/>
        <v>50</v>
      </c>
      <c r="O303" s="21">
        <f t="shared" si="41"/>
        <v>100</v>
      </c>
      <c r="P303" s="21">
        <f t="shared" si="42"/>
        <v>0</v>
      </c>
      <c r="Q303" s="21">
        <f t="shared" si="43"/>
        <v>0</v>
      </c>
      <c r="R303" s="22">
        <f t="shared" si="44"/>
        <v>52.5</v>
      </c>
      <c r="S303" s="22">
        <f t="shared" si="45"/>
        <v>30</v>
      </c>
      <c r="T303" s="22">
        <f t="shared" si="46"/>
        <v>22.5</v>
      </c>
      <c r="U303" s="22">
        <f t="shared" si="47"/>
        <v>37.5</v>
      </c>
      <c r="V303" s="21">
        <f t="shared" si="48"/>
        <v>35</v>
      </c>
      <c r="W303" s="21">
        <f t="shared" si="49"/>
        <v>35.625</v>
      </c>
      <c r="X303" s="20"/>
      <c r="Y303" s="20"/>
      <c r="Z303" s="20"/>
    </row>
    <row r="304" spans="1:26" ht="13.5" x14ac:dyDescent="0.25">
      <c r="A304" s="4">
        <f>TITRES_STAT!B307</f>
        <v>42447</v>
      </c>
      <c r="B304" s="2">
        <f>TITRES_STAT!C307</f>
        <v>12.01</v>
      </c>
      <c r="C304" s="2">
        <f>RSI!I304</f>
        <v>22.621105004532126</v>
      </c>
      <c r="D304" s="2">
        <f>MACD!E304</f>
        <v>7.0795593299279425E-2</v>
      </c>
      <c r="E304" s="2">
        <f>MACD!F304</f>
        <v>6.862566935599855E-2</v>
      </c>
      <c r="F304" s="2">
        <f>'Moving Avg'!D304</f>
        <v>4.4373399999999998</v>
      </c>
      <c r="G304" s="2">
        <f>'Moving Avg'!E304</f>
        <v>4.4963500000000005</v>
      </c>
      <c r="H304" s="2">
        <f>'Moving Avg'!F304</f>
        <v>4.5848950000000004</v>
      </c>
      <c r="I304" s="2">
        <f>'Moving Avg'!G304</f>
        <v>4.715215999999999</v>
      </c>
      <c r="J304" s="2">
        <f>'Moving Avg'!H304</f>
        <v>5.2042014999999999</v>
      </c>
      <c r="K304" s="18" t="str">
        <f>OBV!F304</f>
        <v>BEARISH</v>
      </c>
      <c r="L304" s="18" t="str">
        <f>OBV!G304</f>
        <v>WEAK</v>
      </c>
      <c r="M304" s="18" t="str">
        <f>OBV!H304</f>
        <v>CONFIRMED BEARISH</v>
      </c>
      <c r="N304" s="21">
        <f t="shared" si="40"/>
        <v>50</v>
      </c>
      <c r="O304" s="21">
        <f t="shared" si="41"/>
        <v>100</v>
      </c>
      <c r="P304" s="21">
        <f t="shared" si="42"/>
        <v>0</v>
      </c>
      <c r="Q304" s="21">
        <f t="shared" si="43"/>
        <v>0</v>
      </c>
      <c r="R304" s="22">
        <f t="shared" si="44"/>
        <v>52.5</v>
      </c>
      <c r="S304" s="22">
        <f t="shared" si="45"/>
        <v>30</v>
      </c>
      <c r="T304" s="22">
        <f t="shared" si="46"/>
        <v>22.5</v>
      </c>
      <c r="U304" s="22">
        <f t="shared" si="47"/>
        <v>37.5</v>
      </c>
      <c r="V304" s="21">
        <f t="shared" si="48"/>
        <v>35</v>
      </c>
      <c r="W304" s="21">
        <f t="shared" si="49"/>
        <v>35.625</v>
      </c>
      <c r="X304" s="20"/>
      <c r="Y304" s="20"/>
      <c r="Z304" s="20"/>
    </row>
    <row r="305" spans="1:26" ht="13.5" x14ac:dyDescent="0.25">
      <c r="A305" s="4">
        <f>TITRES_STAT!B308</f>
        <v>42450</v>
      </c>
      <c r="B305" s="2">
        <f>TITRES_STAT!C308</f>
        <v>12.1</v>
      </c>
      <c r="C305" s="2">
        <f>RSI!I305</f>
        <v>29.236342394947457</v>
      </c>
      <c r="D305" s="2">
        <f>MACD!E305</f>
        <v>5.8778684715642626E-2</v>
      </c>
      <c r="E305" s="2">
        <f>MACD!F305</f>
        <v>6.6656272427927363E-2</v>
      </c>
      <c r="F305" s="2">
        <f>'Moving Avg'!D305</f>
        <v>4.4153599999999997</v>
      </c>
      <c r="G305" s="2">
        <f>'Moving Avg'!E305</f>
        <v>4.4890200000000009</v>
      </c>
      <c r="H305" s="2">
        <f>'Moving Avg'!F305</f>
        <v>4.5687650000000009</v>
      </c>
      <c r="I305" s="2">
        <f>'Moving Avg'!G305</f>
        <v>4.7083979999999999</v>
      </c>
      <c r="J305" s="2">
        <f>'Moving Avg'!H305</f>
        <v>5.1975099999999994</v>
      </c>
      <c r="K305" s="18" t="str">
        <f>OBV!F305</f>
        <v>BEARISH</v>
      </c>
      <c r="L305" s="18" t="str">
        <f>OBV!G305</f>
        <v>WEAK</v>
      </c>
      <c r="M305" s="18" t="str">
        <f>OBV!H305</f>
        <v>CONFIRMED BEARISH</v>
      </c>
      <c r="N305" s="21">
        <f t="shared" si="40"/>
        <v>50</v>
      </c>
      <c r="O305" s="21">
        <f t="shared" si="41"/>
        <v>100</v>
      </c>
      <c r="P305" s="21">
        <f t="shared" si="42"/>
        <v>0</v>
      </c>
      <c r="Q305" s="21">
        <f t="shared" si="43"/>
        <v>0</v>
      </c>
      <c r="R305" s="22">
        <f t="shared" si="44"/>
        <v>52.5</v>
      </c>
      <c r="S305" s="22">
        <f t="shared" si="45"/>
        <v>30</v>
      </c>
      <c r="T305" s="22">
        <f t="shared" si="46"/>
        <v>22.5</v>
      </c>
      <c r="U305" s="22">
        <f t="shared" si="47"/>
        <v>37.5</v>
      </c>
      <c r="V305" s="21">
        <f t="shared" si="48"/>
        <v>35</v>
      </c>
      <c r="W305" s="21">
        <f t="shared" si="49"/>
        <v>35.625</v>
      </c>
      <c r="X305" s="20"/>
      <c r="Y305" s="20"/>
      <c r="Z305" s="20"/>
    </row>
    <row r="306" spans="1:26" ht="13.5" x14ac:dyDescent="0.25">
      <c r="A306" s="4">
        <f>TITRES_STAT!B309</f>
        <v>42451</v>
      </c>
      <c r="B306" s="2">
        <f>TITRES_STAT!C309</f>
        <v>11.8</v>
      </c>
      <c r="C306" s="2">
        <f>RSI!I306</f>
        <v>22.370884665384153</v>
      </c>
      <c r="D306" s="2">
        <f>MACD!E306</f>
        <v>6.8954284147658029E-2</v>
      </c>
      <c r="E306" s="2">
        <f>MACD!F306</f>
        <v>6.7115874771873502E-2</v>
      </c>
      <c r="F306" s="2">
        <f>'Moving Avg'!D306</f>
        <v>4.3933599999999995</v>
      </c>
      <c r="G306" s="2">
        <f>'Moving Avg'!E306</f>
        <v>4.4633599999999998</v>
      </c>
      <c r="H306" s="2">
        <f>'Moving Avg'!F306</f>
        <v>4.5471350000000008</v>
      </c>
      <c r="I306" s="2">
        <f>'Moving Avg'!G306</f>
        <v>4.6995999999999993</v>
      </c>
      <c r="J306" s="2">
        <f>'Moving Avg'!H306</f>
        <v>5.1904444999999999</v>
      </c>
      <c r="K306" s="18" t="str">
        <f>OBV!F306</f>
        <v>BULLISH</v>
      </c>
      <c r="L306" s="18" t="str">
        <f>OBV!G306</f>
        <v>NEUTRAL</v>
      </c>
      <c r="M306" s="18" t="str">
        <f>OBV!H306</f>
        <v>BULLISH DIVERGENCE</v>
      </c>
      <c r="N306" s="21">
        <f t="shared" si="40"/>
        <v>50</v>
      </c>
      <c r="O306" s="21">
        <f t="shared" si="41"/>
        <v>100</v>
      </c>
      <c r="P306" s="21">
        <f t="shared" si="42"/>
        <v>0</v>
      </c>
      <c r="Q306" s="21">
        <f t="shared" si="43"/>
        <v>66.5</v>
      </c>
      <c r="R306" s="22">
        <f t="shared" si="44"/>
        <v>62.475000000000001</v>
      </c>
      <c r="S306" s="22">
        <f t="shared" si="45"/>
        <v>46.625</v>
      </c>
      <c r="T306" s="22">
        <f t="shared" si="46"/>
        <v>52.424999999999997</v>
      </c>
      <c r="U306" s="22">
        <f t="shared" si="47"/>
        <v>54.125</v>
      </c>
      <c r="V306" s="21">
        <f t="shared" si="48"/>
        <v>53.841666666666661</v>
      </c>
      <c r="W306" s="21">
        <f t="shared" si="49"/>
        <v>53.912499999999994</v>
      </c>
      <c r="X306" s="20"/>
      <c r="Y306" s="20"/>
      <c r="Z306" s="20"/>
    </row>
    <row r="307" spans="1:26" ht="13.5" x14ac:dyDescent="0.25">
      <c r="A307" s="4">
        <f>TITRES_STAT!B310</f>
        <v>42452</v>
      </c>
      <c r="B307" s="2">
        <f>TITRES_STAT!C310</f>
        <v>11.78</v>
      </c>
      <c r="C307" s="2">
        <f>RSI!I307</f>
        <v>22.001638209574708</v>
      </c>
      <c r="D307" s="2">
        <f>MACD!E307</f>
        <v>7.9605773341999253E-2</v>
      </c>
      <c r="E307" s="2">
        <f>MACD!F307</f>
        <v>6.9613854485898657E-2</v>
      </c>
      <c r="F307" s="2">
        <f>'Moving Avg'!D307</f>
        <v>4.3772399999999996</v>
      </c>
      <c r="G307" s="2">
        <f>'Moving Avg'!E307</f>
        <v>4.4369699999999996</v>
      </c>
      <c r="H307" s="2">
        <f>'Moving Avg'!F307</f>
        <v>4.5284400000000016</v>
      </c>
      <c r="I307" s="2">
        <f>'Moving Avg'!G307</f>
        <v>4.6906560000000006</v>
      </c>
      <c r="J307" s="2">
        <f>'Moving Avg'!H307</f>
        <v>5.1833605000000009</v>
      </c>
      <c r="K307" s="18" t="str">
        <f>OBV!F307</f>
        <v>BULLISH</v>
      </c>
      <c r="L307" s="18" t="str">
        <f>OBV!G307</f>
        <v>NEUTRAL</v>
      </c>
      <c r="M307" s="18" t="str">
        <f>OBV!H307</f>
        <v>BULLISH DIVERGENCE</v>
      </c>
      <c r="N307" s="21">
        <f t="shared" si="40"/>
        <v>50</v>
      </c>
      <c r="O307" s="21">
        <f t="shared" si="41"/>
        <v>100</v>
      </c>
      <c r="P307" s="21">
        <f t="shared" si="42"/>
        <v>0</v>
      </c>
      <c r="Q307" s="21">
        <f t="shared" si="43"/>
        <v>66.5</v>
      </c>
      <c r="R307" s="22">
        <f t="shared" si="44"/>
        <v>62.475000000000001</v>
      </c>
      <c r="S307" s="22">
        <f t="shared" si="45"/>
        <v>46.625</v>
      </c>
      <c r="T307" s="22">
        <f t="shared" si="46"/>
        <v>52.424999999999997</v>
      </c>
      <c r="U307" s="22">
        <f t="shared" si="47"/>
        <v>54.125</v>
      </c>
      <c r="V307" s="21">
        <f t="shared" si="48"/>
        <v>53.841666666666661</v>
      </c>
      <c r="W307" s="21">
        <f t="shared" si="49"/>
        <v>53.912499999999994</v>
      </c>
      <c r="X307" s="20"/>
      <c r="Y307" s="20"/>
      <c r="Z307" s="20"/>
    </row>
    <row r="308" spans="1:26" ht="13.5" x14ac:dyDescent="0.25">
      <c r="A308" s="4">
        <f>TITRES_STAT!B311</f>
        <v>42453</v>
      </c>
      <c r="B308" s="2">
        <f>TITRES_STAT!C311</f>
        <v>11.8</v>
      </c>
      <c r="C308" s="2">
        <f>RSI!I308</f>
        <v>23.363871276821882</v>
      </c>
      <c r="D308" s="2">
        <f>MACD!E308</f>
        <v>8.5556589396346361E-2</v>
      </c>
      <c r="E308" s="2">
        <f>MACD!F308</f>
        <v>7.2802401467988206E-2</v>
      </c>
      <c r="F308" s="2">
        <f>'Moving Avg'!D308</f>
        <v>4.3618399999999999</v>
      </c>
      <c r="G308" s="2">
        <f>'Moving Avg'!E308</f>
        <v>4.4138799999999998</v>
      </c>
      <c r="H308" s="2">
        <f>'Moving Avg'!F308</f>
        <v>4.5101100000000001</v>
      </c>
      <c r="I308" s="2">
        <f>'Moving Avg'!G308</f>
        <v>4.6818580000000001</v>
      </c>
      <c r="J308" s="2">
        <f>'Moving Avg'!H308</f>
        <v>5.1763305000000006</v>
      </c>
      <c r="K308" s="18" t="str">
        <f>OBV!F308</f>
        <v>BEARISH</v>
      </c>
      <c r="L308" s="18" t="str">
        <f>OBV!G308</f>
        <v>NEUTRAL</v>
      </c>
      <c r="M308" s="18" t="str">
        <f>OBV!H308</f>
        <v>CONFIRMED BEARISH</v>
      </c>
      <c r="N308" s="21">
        <f t="shared" si="40"/>
        <v>50</v>
      </c>
      <c r="O308" s="21">
        <f t="shared" si="41"/>
        <v>100</v>
      </c>
      <c r="P308" s="21">
        <f t="shared" si="42"/>
        <v>0</v>
      </c>
      <c r="Q308" s="21">
        <f t="shared" si="43"/>
        <v>16.5</v>
      </c>
      <c r="R308" s="22">
        <f t="shared" si="44"/>
        <v>54.975000000000001</v>
      </c>
      <c r="S308" s="22">
        <f t="shared" si="45"/>
        <v>34.125</v>
      </c>
      <c r="T308" s="22">
        <f t="shared" si="46"/>
        <v>29.925000000000001</v>
      </c>
      <c r="U308" s="22">
        <f t="shared" si="47"/>
        <v>41.625</v>
      </c>
      <c r="V308" s="21">
        <f t="shared" si="48"/>
        <v>39.674999999999997</v>
      </c>
      <c r="W308" s="21">
        <f t="shared" si="49"/>
        <v>40.162499999999994</v>
      </c>
      <c r="X308" s="20"/>
      <c r="Y308" s="20"/>
      <c r="Z308" s="20"/>
    </row>
    <row r="309" spans="1:26" ht="13.5" x14ac:dyDescent="0.25">
      <c r="A309" s="4">
        <f>TITRES_STAT!B312</f>
        <v>42454</v>
      </c>
      <c r="B309" s="2">
        <f>TITRES_STAT!C312</f>
        <v>11.79</v>
      </c>
      <c r="C309" s="2">
        <f>RSI!I309</f>
        <v>23.14324676066316</v>
      </c>
      <c r="D309" s="2">
        <f>MACD!E309</f>
        <v>9.045701121218741E-2</v>
      </c>
      <c r="E309" s="2">
        <f>MACD!F309</f>
        <v>7.6333323416828053E-2</v>
      </c>
      <c r="F309" s="2">
        <f>'Moving Avg'!D309</f>
        <v>4.3456999999999999</v>
      </c>
      <c r="G309" s="2">
        <f>'Moving Avg'!E309</f>
        <v>4.3915199999999999</v>
      </c>
      <c r="H309" s="2">
        <f>'Moving Avg'!F309</f>
        <v>4.4915950000000002</v>
      </c>
      <c r="I309" s="2">
        <f>'Moving Avg'!G309</f>
        <v>4.6707860000000005</v>
      </c>
      <c r="J309" s="2">
        <f>'Moving Avg'!H309</f>
        <v>5.1697750000000005</v>
      </c>
      <c r="K309" s="18" t="str">
        <f>OBV!F309</f>
        <v>BEARISH</v>
      </c>
      <c r="L309" s="18" t="str">
        <f>OBV!G309</f>
        <v>NEUTRAL</v>
      </c>
      <c r="M309" s="18" t="str">
        <f>OBV!H309</f>
        <v>CONFIRMED BEARISH</v>
      </c>
      <c r="N309" s="21">
        <f t="shared" si="40"/>
        <v>50</v>
      </c>
      <c r="O309" s="21">
        <f t="shared" si="41"/>
        <v>100</v>
      </c>
      <c r="P309" s="21">
        <f t="shared" si="42"/>
        <v>0</v>
      </c>
      <c r="Q309" s="21">
        <f t="shared" si="43"/>
        <v>16.5</v>
      </c>
      <c r="R309" s="22">
        <f t="shared" si="44"/>
        <v>54.975000000000001</v>
      </c>
      <c r="S309" s="22">
        <f t="shared" si="45"/>
        <v>34.125</v>
      </c>
      <c r="T309" s="22">
        <f t="shared" si="46"/>
        <v>29.925000000000001</v>
      </c>
      <c r="U309" s="22">
        <f t="shared" si="47"/>
        <v>41.625</v>
      </c>
      <c r="V309" s="21">
        <f t="shared" si="48"/>
        <v>39.674999999999997</v>
      </c>
      <c r="W309" s="21">
        <f t="shared" si="49"/>
        <v>40.162499999999994</v>
      </c>
      <c r="X309" s="20"/>
      <c r="Y309" s="20"/>
      <c r="Z309" s="20"/>
    </row>
    <row r="310" spans="1:26" ht="13.5" x14ac:dyDescent="0.25">
      <c r="A310" s="4">
        <f>TITRES_STAT!B313</f>
        <v>42457</v>
      </c>
      <c r="B310" s="2">
        <f>TITRES_STAT!C313</f>
        <v>11.79</v>
      </c>
      <c r="C310" s="2">
        <f>RSI!I310</f>
        <v>23.14324676066316</v>
      </c>
      <c r="D310" s="2">
        <f>MACD!E310</f>
        <v>9.581367205124014E-2</v>
      </c>
      <c r="E310" s="2">
        <f>MACD!F310</f>
        <v>8.022939314371047E-2</v>
      </c>
      <c r="F310" s="2">
        <f>'Moving Avg'!D310</f>
        <v>4.3229600000000001</v>
      </c>
      <c r="G310" s="2">
        <f>'Moving Avg'!E310</f>
        <v>4.3691599999999999</v>
      </c>
      <c r="H310" s="2">
        <f>'Moving Avg'!F310</f>
        <v>4.4730800000000004</v>
      </c>
      <c r="I310" s="2">
        <f>'Moving Avg'!G310</f>
        <v>4.658614</v>
      </c>
      <c r="J310" s="2">
        <f>'Moving Avg'!H310</f>
        <v>5.1628674999999999</v>
      </c>
      <c r="K310" s="18" t="str">
        <f>OBV!F310</f>
        <v>BEARISH</v>
      </c>
      <c r="L310" s="18" t="str">
        <f>OBV!G310</f>
        <v>NEUTRAL</v>
      </c>
      <c r="M310" s="18" t="str">
        <f>OBV!H310</f>
        <v>CONFIRMED BEARISH</v>
      </c>
      <c r="N310" s="21">
        <f t="shared" si="40"/>
        <v>50</v>
      </c>
      <c r="O310" s="21">
        <f t="shared" si="41"/>
        <v>100</v>
      </c>
      <c r="P310" s="21">
        <f t="shared" si="42"/>
        <v>0</v>
      </c>
      <c r="Q310" s="21">
        <f t="shared" si="43"/>
        <v>16.5</v>
      </c>
      <c r="R310" s="22">
        <f t="shared" si="44"/>
        <v>54.975000000000001</v>
      </c>
      <c r="S310" s="22">
        <f t="shared" si="45"/>
        <v>34.125</v>
      </c>
      <c r="T310" s="22">
        <f t="shared" si="46"/>
        <v>29.925000000000001</v>
      </c>
      <c r="U310" s="22">
        <f t="shared" si="47"/>
        <v>41.625</v>
      </c>
      <c r="V310" s="21">
        <f t="shared" si="48"/>
        <v>39.674999999999997</v>
      </c>
      <c r="W310" s="21">
        <f t="shared" si="49"/>
        <v>40.162499999999994</v>
      </c>
      <c r="X310" s="20"/>
      <c r="Y310" s="20"/>
      <c r="Z310" s="20"/>
    </row>
    <row r="311" spans="1:26" ht="13.5" x14ac:dyDescent="0.25">
      <c r="A311" s="4">
        <f>TITRES_STAT!B314</f>
        <v>42458</v>
      </c>
      <c r="B311" s="2">
        <f>TITRES_STAT!C314</f>
        <v>11.5</v>
      </c>
      <c r="C311" s="2">
        <f>RSI!I311</f>
        <v>17.60428600314431</v>
      </c>
      <c r="D311" s="2">
        <f>MACD!E311</f>
        <v>9.2433122314869998E-2</v>
      </c>
      <c r="E311" s="2">
        <f>MACD!F311</f>
        <v>8.2670138977942384E-2</v>
      </c>
      <c r="F311" s="2">
        <f>'Moving Avg'!D311</f>
        <v>4.3009599999999999</v>
      </c>
      <c r="G311" s="2">
        <f>'Moving Avg'!E311</f>
        <v>4.3471600000000006</v>
      </c>
      <c r="H311" s="2">
        <f>'Moving Avg'!F311</f>
        <v>4.449250000000001</v>
      </c>
      <c r="I311" s="2">
        <f>'Moving Avg'!G311</f>
        <v>4.6450500000000003</v>
      </c>
      <c r="J311" s="2">
        <f>'Moving Avg'!H311</f>
        <v>5.1555514999999987</v>
      </c>
      <c r="K311" s="18" t="str">
        <f>OBV!F311</f>
        <v>BEARISH</v>
      </c>
      <c r="L311" s="18" t="str">
        <f>OBV!G311</f>
        <v>WEAK</v>
      </c>
      <c r="M311" s="18" t="str">
        <f>OBV!H311</f>
        <v>CONFIRMED BEARISH</v>
      </c>
      <c r="N311" s="21">
        <f t="shared" si="40"/>
        <v>50</v>
      </c>
      <c r="O311" s="21">
        <f t="shared" si="41"/>
        <v>100</v>
      </c>
      <c r="P311" s="21">
        <f t="shared" si="42"/>
        <v>0</v>
      </c>
      <c r="Q311" s="21">
        <f t="shared" si="43"/>
        <v>0</v>
      </c>
      <c r="R311" s="22">
        <f t="shared" si="44"/>
        <v>52.5</v>
      </c>
      <c r="S311" s="22">
        <f t="shared" si="45"/>
        <v>30</v>
      </c>
      <c r="T311" s="22">
        <f t="shared" si="46"/>
        <v>22.5</v>
      </c>
      <c r="U311" s="22">
        <f t="shared" si="47"/>
        <v>37.5</v>
      </c>
      <c r="V311" s="21">
        <f t="shared" si="48"/>
        <v>35</v>
      </c>
      <c r="W311" s="21">
        <f t="shared" si="49"/>
        <v>35.625</v>
      </c>
      <c r="X311" s="20"/>
      <c r="Y311" s="20"/>
      <c r="Z311" s="20"/>
    </row>
    <row r="312" spans="1:26" ht="13.5" x14ac:dyDescent="0.25">
      <c r="A312" s="4">
        <f>TITRES_STAT!B315</f>
        <v>42459</v>
      </c>
      <c r="B312" s="2">
        <f>TITRES_STAT!C315</f>
        <v>11.45</v>
      </c>
      <c r="C312" s="2">
        <f>RSI!I312</f>
        <v>16.856340745797411</v>
      </c>
      <c r="D312" s="2">
        <f>MACD!E312</f>
        <v>8.6947698762843473E-2</v>
      </c>
      <c r="E312" s="2">
        <f>MACD!F312</f>
        <v>8.3525650934922605E-2</v>
      </c>
      <c r="F312" s="2">
        <f>'Moving Avg'!D312</f>
        <v>4.2767600000000003</v>
      </c>
      <c r="G312" s="2">
        <f>'Moving Avg'!E312</f>
        <v>4.327</v>
      </c>
      <c r="H312" s="2">
        <f>'Moving Avg'!F312</f>
        <v>4.424504999999999</v>
      </c>
      <c r="I312" s="2">
        <f>'Moving Avg'!G312</f>
        <v>4.6314859999999998</v>
      </c>
      <c r="J312" s="2">
        <f>'Moving Avg'!H312</f>
        <v>5.1481969999999979</v>
      </c>
      <c r="K312" s="18" t="str">
        <f>OBV!F312</f>
        <v>BEARISH</v>
      </c>
      <c r="L312" s="18" t="str">
        <f>OBV!G312</f>
        <v>WEAK</v>
      </c>
      <c r="M312" s="18" t="str">
        <f>OBV!H312</f>
        <v>CONFIRMED BEARISH</v>
      </c>
      <c r="N312" s="21">
        <f t="shared" si="40"/>
        <v>50</v>
      </c>
      <c r="O312" s="21">
        <f t="shared" si="41"/>
        <v>100</v>
      </c>
      <c r="P312" s="21">
        <f t="shared" si="42"/>
        <v>0</v>
      </c>
      <c r="Q312" s="21">
        <f t="shared" si="43"/>
        <v>0</v>
      </c>
      <c r="R312" s="22">
        <f t="shared" si="44"/>
        <v>52.5</v>
      </c>
      <c r="S312" s="22">
        <f t="shared" si="45"/>
        <v>30</v>
      </c>
      <c r="T312" s="22">
        <f t="shared" si="46"/>
        <v>22.5</v>
      </c>
      <c r="U312" s="22">
        <f t="shared" si="47"/>
        <v>37.5</v>
      </c>
      <c r="V312" s="21">
        <f t="shared" si="48"/>
        <v>35</v>
      </c>
      <c r="W312" s="21">
        <f t="shared" si="49"/>
        <v>35.625</v>
      </c>
      <c r="X312" s="20"/>
      <c r="Y312" s="20"/>
      <c r="Z312" s="20"/>
    </row>
    <row r="313" spans="1:26" ht="13.5" x14ac:dyDescent="0.25">
      <c r="A313" s="4">
        <f>TITRES_STAT!B316</f>
        <v>42460</v>
      </c>
      <c r="B313" s="2">
        <f>TITRES_STAT!C316</f>
        <v>11.29</v>
      </c>
      <c r="C313" s="2">
        <f>RSI!I313</f>
        <v>14.699034065139855</v>
      </c>
      <c r="D313" s="2">
        <f>MACD!E313</f>
        <v>8.8873960096579552E-2</v>
      </c>
      <c r="E313" s="2">
        <f>MACD!F313</f>
        <v>8.4595312767253988E-2</v>
      </c>
      <c r="F313" s="2">
        <f>'Moving Avg'!D313</f>
        <v>4.2393599999999996</v>
      </c>
      <c r="G313" s="2">
        <f>'Moving Avg'!E313</f>
        <v>4.3006000000000002</v>
      </c>
      <c r="H313" s="2">
        <f>'Moving Avg'!F313</f>
        <v>4.403789999999999</v>
      </c>
      <c r="I313" s="2">
        <f>'Moving Avg'!G313</f>
        <v>4.6167480000000003</v>
      </c>
      <c r="J313" s="2">
        <f>'Moving Avg'!H313</f>
        <v>5.1400204999999985</v>
      </c>
      <c r="K313" s="18" t="str">
        <f>OBV!F313</f>
        <v>BEARISH</v>
      </c>
      <c r="L313" s="18" t="str">
        <f>OBV!G313</f>
        <v>WEAK</v>
      </c>
      <c r="M313" s="18" t="str">
        <f>OBV!H313</f>
        <v>CONFIRMED BEARISH</v>
      </c>
      <c r="N313" s="21">
        <f t="shared" si="40"/>
        <v>50</v>
      </c>
      <c r="O313" s="21">
        <f t="shared" si="41"/>
        <v>100</v>
      </c>
      <c r="P313" s="21">
        <f t="shared" si="42"/>
        <v>0</v>
      </c>
      <c r="Q313" s="21">
        <f t="shared" si="43"/>
        <v>0</v>
      </c>
      <c r="R313" s="22">
        <f t="shared" si="44"/>
        <v>52.5</v>
      </c>
      <c r="S313" s="22">
        <f t="shared" si="45"/>
        <v>30</v>
      </c>
      <c r="T313" s="22">
        <f t="shared" si="46"/>
        <v>22.5</v>
      </c>
      <c r="U313" s="22">
        <f t="shared" si="47"/>
        <v>37.5</v>
      </c>
      <c r="V313" s="21">
        <f t="shared" si="48"/>
        <v>35</v>
      </c>
      <c r="W313" s="21">
        <f t="shared" si="49"/>
        <v>35.625</v>
      </c>
      <c r="X313" s="20"/>
      <c r="Y313" s="20"/>
      <c r="Z313" s="20"/>
    </row>
    <row r="314" spans="1:26" ht="13.5" x14ac:dyDescent="0.25">
      <c r="A314" s="4">
        <f>TITRES_STAT!B317</f>
        <v>42461</v>
      </c>
      <c r="B314" s="2">
        <f>TITRES_STAT!C317</f>
        <v>11.55</v>
      </c>
      <c r="C314" s="2">
        <f>RSI!I314</f>
        <v>30.296165713734155</v>
      </c>
      <c r="D314" s="2">
        <f>MACD!E314</f>
        <v>8.5319618291426202E-2</v>
      </c>
      <c r="E314" s="2">
        <f>MACD!F314</f>
        <v>8.4740173872088431E-2</v>
      </c>
      <c r="F314" s="2">
        <f>'Moving Avg'!D314</f>
        <v>4.2217600000000006</v>
      </c>
      <c r="G314" s="2">
        <f>'Moving Avg'!E314</f>
        <v>4.2837300000000003</v>
      </c>
      <c r="H314" s="2">
        <f>'Moving Avg'!F314</f>
        <v>4.3900399999999999</v>
      </c>
      <c r="I314" s="2">
        <f>'Moving Avg'!G314</f>
        <v>4.6057499999999996</v>
      </c>
      <c r="J314" s="2">
        <f>'Moving Avg'!H314</f>
        <v>5.1322504999999987</v>
      </c>
      <c r="K314" s="18" t="str">
        <f>OBV!F314</f>
        <v>BEARISH</v>
      </c>
      <c r="L314" s="18" t="str">
        <f>OBV!G314</f>
        <v>WEAK</v>
      </c>
      <c r="M314" s="18" t="str">
        <f>OBV!H314</f>
        <v>CONFIRMED BEARISH</v>
      </c>
      <c r="N314" s="21">
        <f t="shared" si="40"/>
        <v>50</v>
      </c>
      <c r="O314" s="21">
        <f t="shared" si="41"/>
        <v>100</v>
      </c>
      <c r="P314" s="21">
        <f t="shared" si="42"/>
        <v>0</v>
      </c>
      <c r="Q314" s="21">
        <f t="shared" si="43"/>
        <v>0</v>
      </c>
      <c r="R314" s="22">
        <f t="shared" si="44"/>
        <v>52.5</v>
      </c>
      <c r="S314" s="22">
        <f t="shared" si="45"/>
        <v>30</v>
      </c>
      <c r="T314" s="22">
        <f t="shared" si="46"/>
        <v>22.5</v>
      </c>
      <c r="U314" s="22">
        <f t="shared" si="47"/>
        <v>37.5</v>
      </c>
      <c r="V314" s="21">
        <f t="shared" si="48"/>
        <v>35</v>
      </c>
      <c r="W314" s="21">
        <f t="shared" si="49"/>
        <v>35.625</v>
      </c>
      <c r="X314" s="20"/>
      <c r="Y314" s="20"/>
      <c r="Z314" s="20"/>
    </row>
    <row r="315" spans="1:26" ht="13.5" x14ac:dyDescent="0.25">
      <c r="A315" s="4">
        <f>TITRES_STAT!B318</f>
        <v>42464</v>
      </c>
      <c r="B315" s="2">
        <f>TITRES_STAT!C318</f>
        <v>11.89</v>
      </c>
      <c r="C315" s="2">
        <f>RSI!I315</f>
        <v>44.576620245965167</v>
      </c>
      <c r="D315" s="2">
        <f>MACD!E315</f>
        <v>7.9324967380934197E-2</v>
      </c>
      <c r="E315" s="2">
        <f>MACD!F315</f>
        <v>8.3657132573857595E-2</v>
      </c>
      <c r="F315" s="2">
        <f>'Moving Avg'!D315</f>
        <v>4.2290999999999999</v>
      </c>
      <c r="G315" s="2">
        <f>'Moving Avg'!E315</f>
        <v>4.2760300000000004</v>
      </c>
      <c r="H315" s="2">
        <f>'Moving Avg'!F315</f>
        <v>4.3825250000000002</v>
      </c>
      <c r="I315" s="2">
        <f>'Moving Avg'!G315</f>
        <v>4.5957779999999993</v>
      </c>
      <c r="J315" s="2">
        <f>'Moving Avg'!H315</f>
        <v>5.1253499999999983</v>
      </c>
      <c r="K315" s="18" t="str">
        <f>OBV!F315</f>
        <v>BEARISH</v>
      </c>
      <c r="L315" s="18" t="str">
        <f>OBV!G315</f>
        <v>WEAK</v>
      </c>
      <c r="M315" s="18" t="str">
        <f>OBV!H315</f>
        <v>BEARISH DIVERGENCE</v>
      </c>
      <c r="N315" s="21">
        <f t="shared" si="40"/>
        <v>50</v>
      </c>
      <c r="O315" s="21">
        <f t="shared" si="41"/>
        <v>100</v>
      </c>
      <c r="P315" s="21">
        <f t="shared" si="42"/>
        <v>0</v>
      </c>
      <c r="Q315" s="21">
        <f t="shared" si="43"/>
        <v>0</v>
      </c>
      <c r="R315" s="22">
        <f t="shared" si="44"/>
        <v>52.5</v>
      </c>
      <c r="S315" s="22">
        <f t="shared" si="45"/>
        <v>30</v>
      </c>
      <c r="T315" s="22">
        <f t="shared" si="46"/>
        <v>22.5</v>
      </c>
      <c r="U315" s="22">
        <f t="shared" si="47"/>
        <v>37.5</v>
      </c>
      <c r="V315" s="21">
        <f t="shared" si="48"/>
        <v>35</v>
      </c>
      <c r="W315" s="21">
        <f t="shared" si="49"/>
        <v>35.625</v>
      </c>
      <c r="X315" s="20"/>
      <c r="Y315" s="20"/>
      <c r="Z315" s="20"/>
    </row>
    <row r="316" spans="1:26" ht="13.5" x14ac:dyDescent="0.25">
      <c r="A316" s="4">
        <f>TITRES_STAT!B319</f>
        <v>42465</v>
      </c>
      <c r="B316" s="2">
        <f>TITRES_STAT!C319</f>
        <v>11.99</v>
      </c>
      <c r="C316" s="2">
        <f>RSI!I316</f>
        <v>47.947376148819451</v>
      </c>
      <c r="D316" s="2">
        <f>MACD!E316</f>
        <v>5.4967620173216325E-2</v>
      </c>
      <c r="E316" s="2">
        <f>MACD!F316</f>
        <v>7.791923009372935E-2</v>
      </c>
      <c r="F316" s="2">
        <f>'Moving Avg'!D316</f>
        <v>4.2650199999999998</v>
      </c>
      <c r="G316" s="2">
        <f>'Moving Avg'!E316</f>
        <v>4.2829899999999999</v>
      </c>
      <c r="H316" s="2">
        <f>'Moving Avg'!F316</f>
        <v>4.3731749999999998</v>
      </c>
      <c r="I316" s="2">
        <f>'Moving Avg'!G316</f>
        <v>4.5865379999999991</v>
      </c>
      <c r="J316" s="2">
        <f>'Moving Avg'!H316</f>
        <v>5.1184564999999989</v>
      </c>
      <c r="K316" s="18" t="str">
        <f>OBV!F316</f>
        <v>BEARISH</v>
      </c>
      <c r="L316" s="18" t="str">
        <f>OBV!G316</f>
        <v>WEAK</v>
      </c>
      <c r="M316" s="18" t="str">
        <f>OBV!H316</f>
        <v>BEARISH DIVERGENCE</v>
      </c>
      <c r="N316" s="21">
        <f t="shared" si="40"/>
        <v>50</v>
      </c>
      <c r="O316" s="21">
        <f t="shared" si="41"/>
        <v>100</v>
      </c>
      <c r="P316" s="21">
        <f t="shared" si="42"/>
        <v>0</v>
      </c>
      <c r="Q316" s="21">
        <f t="shared" si="43"/>
        <v>0</v>
      </c>
      <c r="R316" s="22">
        <f t="shared" si="44"/>
        <v>52.5</v>
      </c>
      <c r="S316" s="22">
        <f t="shared" si="45"/>
        <v>30</v>
      </c>
      <c r="T316" s="22">
        <f t="shared" si="46"/>
        <v>22.5</v>
      </c>
      <c r="U316" s="22">
        <f t="shared" si="47"/>
        <v>37.5</v>
      </c>
      <c r="V316" s="21">
        <f t="shared" si="48"/>
        <v>35</v>
      </c>
      <c r="W316" s="21">
        <f t="shared" si="49"/>
        <v>35.625</v>
      </c>
      <c r="X316" s="20"/>
      <c r="Y316" s="20"/>
      <c r="Z316" s="20"/>
    </row>
    <row r="317" spans="1:26" ht="13.5" x14ac:dyDescent="0.25">
      <c r="A317" s="4">
        <f>TITRES_STAT!B320</f>
        <v>42466</v>
      </c>
      <c r="B317" s="2">
        <f>TITRES_STAT!C320</f>
        <v>11.64</v>
      </c>
      <c r="C317" s="2">
        <f>RSI!I317</f>
        <v>38.994410611525304</v>
      </c>
      <c r="D317" s="2">
        <f>MACD!E317</f>
        <v>4.2845281247816835E-2</v>
      </c>
      <c r="E317" s="2">
        <f>MACD!F317</f>
        <v>7.0904440324546847E-2</v>
      </c>
      <c r="F317" s="2">
        <f>'Moving Avg'!D317</f>
        <v>4.2789400000000004</v>
      </c>
      <c r="G317" s="2">
        <f>'Moving Avg'!E317</f>
        <v>4.2778499999999999</v>
      </c>
      <c r="H317" s="2">
        <f>'Moving Avg'!F317</f>
        <v>4.3574099999999998</v>
      </c>
      <c r="I317" s="2">
        <f>'Moving Avg'!G317</f>
        <v>4.5747319999999991</v>
      </c>
      <c r="J317" s="2">
        <f>'Moving Avg'!H317</f>
        <v>5.1106574999999994</v>
      </c>
      <c r="K317" s="18" t="str">
        <f>OBV!F317</f>
        <v>BEARISH</v>
      </c>
      <c r="L317" s="18" t="str">
        <f>OBV!G317</f>
        <v>WEAK</v>
      </c>
      <c r="M317" s="18" t="str">
        <f>OBV!H317</f>
        <v>BEARISH DIVERGENCE</v>
      </c>
      <c r="N317" s="21">
        <f t="shared" si="40"/>
        <v>50</v>
      </c>
      <c r="O317" s="21">
        <f t="shared" si="41"/>
        <v>100</v>
      </c>
      <c r="P317" s="21">
        <f t="shared" si="42"/>
        <v>0</v>
      </c>
      <c r="Q317" s="21">
        <f t="shared" si="43"/>
        <v>0</v>
      </c>
      <c r="R317" s="22">
        <f t="shared" si="44"/>
        <v>52.5</v>
      </c>
      <c r="S317" s="22">
        <f t="shared" si="45"/>
        <v>30</v>
      </c>
      <c r="T317" s="22">
        <f t="shared" si="46"/>
        <v>22.5</v>
      </c>
      <c r="U317" s="22">
        <f t="shared" si="47"/>
        <v>37.5</v>
      </c>
      <c r="V317" s="21">
        <f t="shared" si="48"/>
        <v>35</v>
      </c>
      <c r="W317" s="21">
        <f t="shared" si="49"/>
        <v>35.625</v>
      </c>
      <c r="X317" s="20"/>
      <c r="Y317" s="20"/>
      <c r="Z317" s="20"/>
    </row>
    <row r="318" spans="1:26" ht="13.5" x14ac:dyDescent="0.25">
      <c r="A318" s="4">
        <f>TITRES_STAT!B321</f>
        <v>42467</v>
      </c>
      <c r="B318" s="2">
        <f>TITRES_STAT!C321</f>
        <v>11.64</v>
      </c>
      <c r="C318" s="2">
        <f>RSI!I318</f>
        <v>38.994410611525304</v>
      </c>
      <c r="D318" s="2">
        <f>MACD!E318</f>
        <v>3.4568288856147156E-2</v>
      </c>
      <c r="E318" s="2">
        <f>MACD!F318</f>
        <v>6.363721003086692E-2</v>
      </c>
      <c r="F318" s="2">
        <f>'Moving Avg'!D318</f>
        <v>4.3045999999999998</v>
      </c>
      <c r="G318" s="2">
        <f>'Moving Avg'!E318</f>
        <v>4.271980000000001</v>
      </c>
      <c r="H318" s="2">
        <f>'Moving Avg'!F318</f>
        <v>4.3429300000000008</v>
      </c>
      <c r="I318" s="2">
        <f>'Moving Avg'!G318</f>
        <v>4.5640260000000001</v>
      </c>
      <c r="J318" s="2">
        <f>'Moving Avg'!H318</f>
        <v>5.1029464999999998</v>
      </c>
      <c r="K318" s="18" t="str">
        <f>OBV!F318</f>
        <v>BULLISH</v>
      </c>
      <c r="L318" s="18" t="str">
        <f>OBV!G318</f>
        <v>STRONG</v>
      </c>
      <c r="M318" s="18" t="str">
        <f>OBV!H318</f>
        <v>CONFIRMED BULLISH</v>
      </c>
      <c r="N318" s="21">
        <f t="shared" si="40"/>
        <v>50</v>
      </c>
      <c r="O318" s="21">
        <f t="shared" si="41"/>
        <v>100</v>
      </c>
      <c r="P318" s="21">
        <f t="shared" si="42"/>
        <v>0</v>
      </c>
      <c r="Q318" s="21">
        <f t="shared" si="43"/>
        <v>100</v>
      </c>
      <c r="R318" s="22">
        <f t="shared" si="44"/>
        <v>67.5</v>
      </c>
      <c r="S318" s="22">
        <f t="shared" si="45"/>
        <v>55</v>
      </c>
      <c r="T318" s="22">
        <f t="shared" si="46"/>
        <v>67.5</v>
      </c>
      <c r="U318" s="22">
        <f t="shared" si="47"/>
        <v>62.5</v>
      </c>
      <c r="V318" s="21">
        <f t="shared" si="48"/>
        <v>63.333333333333336</v>
      </c>
      <c r="W318" s="21">
        <f t="shared" si="49"/>
        <v>63.125</v>
      </c>
      <c r="X318" s="20"/>
      <c r="Y318" s="20"/>
      <c r="Z318" s="20"/>
    </row>
    <row r="319" spans="1:26" ht="13.5" x14ac:dyDescent="0.25">
      <c r="A319" s="4">
        <f>TITRES_STAT!B322</f>
        <v>42468</v>
      </c>
      <c r="B319" s="2">
        <f>TITRES_STAT!C322</f>
        <v>11.78</v>
      </c>
      <c r="C319" s="2">
        <f>RSI!I319</f>
        <v>43.864588315484468</v>
      </c>
      <c r="D319" s="2">
        <f>MACD!E319</f>
        <v>2.3981832835822559E-2</v>
      </c>
      <c r="E319" s="2">
        <f>MACD!F319</f>
        <v>5.5706134591858053E-2</v>
      </c>
      <c r="F319" s="2">
        <f>'Moving Avg'!D319</f>
        <v>4.3214799999999993</v>
      </c>
      <c r="G319" s="2">
        <f>'Moving Avg'!E319</f>
        <v>4.2716200000000004</v>
      </c>
      <c r="H319" s="2">
        <f>'Moving Avg'!F319</f>
        <v>4.331570000000001</v>
      </c>
      <c r="I319" s="2">
        <f>'Moving Avg'!G319</f>
        <v>4.553761999999999</v>
      </c>
      <c r="J319" s="2">
        <f>'Moving Avg'!H319</f>
        <v>5.0955099999999991</v>
      </c>
      <c r="K319" s="18" t="str">
        <f>OBV!F319</f>
        <v>BULLISH</v>
      </c>
      <c r="L319" s="18" t="str">
        <f>OBV!G319</f>
        <v>NEUTRAL</v>
      </c>
      <c r="M319" s="18" t="str">
        <f>OBV!H319</f>
        <v>CONFIRMED BULLISH</v>
      </c>
      <c r="N319" s="21">
        <f t="shared" si="40"/>
        <v>50</v>
      </c>
      <c r="O319" s="21">
        <f t="shared" si="41"/>
        <v>100</v>
      </c>
      <c r="P319" s="21">
        <f t="shared" si="42"/>
        <v>0</v>
      </c>
      <c r="Q319" s="21">
        <f t="shared" si="43"/>
        <v>83.5</v>
      </c>
      <c r="R319" s="22">
        <f t="shared" si="44"/>
        <v>65.025000000000006</v>
      </c>
      <c r="S319" s="22">
        <f t="shared" si="45"/>
        <v>50.875</v>
      </c>
      <c r="T319" s="22">
        <f t="shared" si="46"/>
        <v>60.075000000000003</v>
      </c>
      <c r="U319" s="22">
        <f t="shared" si="47"/>
        <v>58.375</v>
      </c>
      <c r="V319" s="21">
        <f t="shared" si="48"/>
        <v>58.658333333333339</v>
      </c>
      <c r="W319" s="21">
        <f t="shared" si="49"/>
        <v>58.587500000000006</v>
      </c>
      <c r="X319" s="20"/>
      <c r="Y319" s="20"/>
      <c r="Z319" s="20"/>
    </row>
    <row r="320" spans="1:26" ht="13.5" x14ac:dyDescent="0.25">
      <c r="A320" s="4">
        <f>TITRES_STAT!B323</f>
        <v>42471</v>
      </c>
      <c r="B320" s="2">
        <f>TITRES_STAT!C323</f>
        <v>11.6</v>
      </c>
      <c r="C320" s="2">
        <f>RSI!I320</f>
        <v>39.503668431586064</v>
      </c>
      <c r="D320" s="2">
        <f>MACD!E320</f>
        <v>2.0344218200686548E-2</v>
      </c>
      <c r="E320" s="2">
        <f>MACD!F320</f>
        <v>4.8633751313623755E-2</v>
      </c>
      <c r="F320" s="2">
        <f>'Moving Avg'!D320</f>
        <v>4.3002200000000004</v>
      </c>
      <c r="G320" s="2">
        <f>'Moving Avg'!E320</f>
        <v>4.2646599999999992</v>
      </c>
      <c r="H320" s="2">
        <f>'Moving Avg'!F320</f>
        <v>4.3169100000000009</v>
      </c>
      <c r="I320" s="2">
        <f>'Moving Avg'!G320</f>
        <v>4.542031999999999</v>
      </c>
      <c r="J320" s="2">
        <f>'Moving Avg'!H320</f>
        <v>5.0878139999999998</v>
      </c>
      <c r="K320" s="18" t="str">
        <f>OBV!F320</f>
        <v>BEARISH</v>
      </c>
      <c r="L320" s="18" t="str">
        <f>OBV!G320</f>
        <v>NEUTRAL</v>
      </c>
      <c r="M320" s="18" t="str">
        <f>OBV!H320</f>
        <v>CONFIRMED BEARISH</v>
      </c>
      <c r="N320" s="21">
        <f t="shared" si="40"/>
        <v>50</v>
      </c>
      <c r="O320" s="21">
        <f t="shared" si="41"/>
        <v>100</v>
      </c>
      <c r="P320" s="21">
        <f t="shared" si="42"/>
        <v>0</v>
      </c>
      <c r="Q320" s="21">
        <f t="shared" si="43"/>
        <v>16.5</v>
      </c>
      <c r="R320" s="22">
        <f t="shared" si="44"/>
        <v>54.975000000000001</v>
      </c>
      <c r="S320" s="22">
        <f t="shared" si="45"/>
        <v>34.125</v>
      </c>
      <c r="T320" s="22">
        <f t="shared" si="46"/>
        <v>29.925000000000001</v>
      </c>
      <c r="U320" s="22">
        <f t="shared" si="47"/>
        <v>41.625</v>
      </c>
      <c r="V320" s="21">
        <f t="shared" si="48"/>
        <v>39.674999999999997</v>
      </c>
      <c r="W320" s="21">
        <f t="shared" si="49"/>
        <v>40.162499999999994</v>
      </c>
      <c r="X320" s="20"/>
      <c r="Y320" s="20"/>
      <c r="Z320" s="20"/>
    </row>
    <row r="321" spans="1:26" ht="13.5" x14ac:dyDescent="0.25">
      <c r="A321" s="4">
        <f>TITRES_STAT!B324</f>
        <v>42472</v>
      </c>
      <c r="B321" s="2">
        <f>TITRES_STAT!C324</f>
        <v>11.6</v>
      </c>
      <c r="C321" s="2">
        <f>RSI!I321</f>
        <v>39.503668431586064</v>
      </c>
      <c r="D321" s="2">
        <f>MACD!E321</f>
        <v>1.701708521299139E-3</v>
      </c>
      <c r="E321" s="2">
        <f>MACD!F321</f>
        <v>3.9247342755158829E-2</v>
      </c>
      <c r="F321" s="2">
        <f>'Moving Avg'!D321</f>
        <v>4.2716399999999997</v>
      </c>
      <c r="G321" s="2">
        <f>'Moving Avg'!E321</f>
        <v>4.2683300000000006</v>
      </c>
      <c r="H321" s="2">
        <f>'Moving Avg'!F321</f>
        <v>4.3077450000000006</v>
      </c>
      <c r="I321" s="2">
        <f>'Moving Avg'!G321</f>
        <v>4.5303019999999989</v>
      </c>
      <c r="J321" s="2">
        <f>'Moving Avg'!H321</f>
        <v>5.0801179999999997</v>
      </c>
      <c r="K321" s="18" t="str">
        <f>OBV!F321</f>
        <v>BEARISH</v>
      </c>
      <c r="L321" s="18" t="str">
        <f>OBV!G321</f>
        <v>NEUTRAL</v>
      </c>
      <c r="M321" s="18" t="str">
        <f>OBV!H321</f>
        <v>CONFIRMED BEARISH</v>
      </c>
      <c r="N321" s="21">
        <f t="shared" si="40"/>
        <v>50</v>
      </c>
      <c r="O321" s="21">
        <f t="shared" si="41"/>
        <v>100</v>
      </c>
      <c r="P321" s="21">
        <f t="shared" si="42"/>
        <v>0</v>
      </c>
      <c r="Q321" s="21">
        <f t="shared" si="43"/>
        <v>16.5</v>
      </c>
      <c r="R321" s="22">
        <f t="shared" si="44"/>
        <v>54.975000000000001</v>
      </c>
      <c r="S321" s="22">
        <f t="shared" si="45"/>
        <v>34.125</v>
      </c>
      <c r="T321" s="22">
        <f t="shared" si="46"/>
        <v>29.925000000000001</v>
      </c>
      <c r="U321" s="22">
        <f t="shared" si="47"/>
        <v>41.625</v>
      </c>
      <c r="V321" s="21">
        <f t="shared" si="48"/>
        <v>39.674999999999997</v>
      </c>
      <c r="W321" s="21">
        <f t="shared" si="49"/>
        <v>40.162499999999994</v>
      </c>
      <c r="X321" s="20"/>
      <c r="Y321" s="20"/>
      <c r="Z321" s="20"/>
    </row>
    <row r="322" spans="1:26" ht="13.5" x14ac:dyDescent="0.25">
      <c r="A322" s="4">
        <f>TITRES_STAT!B325</f>
        <v>42473</v>
      </c>
      <c r="B322" s="2">
        <f>TITRES_STAT!C325</f>
        <v>11.92</v>
      </c>
      <c r="C322" s="2">
        <f>RSI!I322</f>
        <v>49.792304032506138</v>
      </c>
      <c r="D322" s="2">
        <f>MACD!E322</f>
        <v>-2.4846146167922356E-2</v>
      </c>
      <c r="E322" s="2">
        <f>MACD!F322</f>
        <v>2.6428644970542592E-2</v>
      </c>
      <c r="F322" s="2">
        <f>'Moving Avg'!D322</f>
        <v>4.2921800000000001</v>
      </c>
      <c r="G322" s="2">
        <f>'Moving Avg'!E322</f>
        <v>4.2855600000000003</v>
      </c>
      <c r="H322" s="2">
        <f>'Moving Avg'!F322</f>
        <v>4.3062800000000001</v>
      </c>
      <c r="I322" s="2">
        <f>'Moving Avg'!G322</f>
        <v>4.5212099999999991</v>
      </c>
      <c r="J322" s="2">
        <f>'Moving Avg'!H322</f>
        <v>5.0730085000000003</v>
      </c>
      <c r="K322" s="18" t="str">
        <f>OBV!F322</f>
        <v>BULLISH</v>
      </c>
      <c r="L322" s="18" t="str">
        <f>OBV!G322</f>
        <v>STRONG</v>
      </c>
      <c r="M322" s="18" t="str">
        <f>OBV!H322</f>
        <v>CONFIRMED BULLISH</v>
      </c>
      <c r="N322" s="21">
        <f t="shared" ref="N322:N385" si="50">IF(D322&lt;30,50, IF(D322&gt;70, 0, 25))</f>
        <v>50</v>
      </c>
      <c r="O322" s="21">
        <f t="shared" ref="O322:O385" si="51">IF(F322-E322&gt;0.02, 100, IF(F322-E322&lt;0,0,45))</f>
        <v>100</v>
      </c>
      <c r="P322" s="21">
        <f t="shared" ref="P322:P385" si="52">IF(G322-J322&gt;10,100,IF(G322-J322&gt;5,75, IF(G322-J322&gt;0,50,0)))</f>
        <v>0</v>
      </c>
      <c r="Q322" s="21">
        <f t="shared" ref="Q322:Q385" si="53">IF(M322="confirmed bullish", 34, IF(M322="bullish divergence",17, 0))+IF(K322="bullish",33,IF(K322="bearish",0,16.5))+IF(L322="strong",33,IF(L322="weak",0,16.5))</f>
        <v>100</v>
      </c>
      <c r="R322" s="22">
        <f t="shared" si="44"/>
        <v>67.5</v>
      </c>
      <c r="S322" s="22">
        <f t="shared" si="45"/>
        <v>55</v>
      </c>
      <c r="T322" s="22">
        <f t="shared" si="46"/>
        <v>67.5</v>
      </c>
      <c r="U322" s="22">
        <f t="shared" si="47"/>
        <v>62.5</v>
      </c>
      <c r="V322" s="21">
        <f t="shared" si="48"/>
        <v>63.333333333333336</v>
      </c>
      <c r="W322" s="21">
        <f t="shared" si="49"/>
        <v>63.125</v>
      </c>
      <c r="X322" s="20"/>
      <c r="Y322" s="20"/>
      <c r="Z322" s="20"/>
    </row>
    <row r="323" spans="1:26" ht="13.5" x14ac:dyDescent="0.25">
      <c r="A323" s="4">
        <f>TITRES_STAT!B326</f>
        <v>42474</v>
      </c>
      <c r="B323" s="2">
        <f>TITRES_STAT!C326</f>
        <v>11.94</v>
      </c>
      <c r="C323" s="2">
        <f>RSI!I323</f>
        <v>50.358134553890757</v>
      </c>
      <c r="D323" s="2">
        <f>MACD!E323</f>
        <v>-5.6897643190326974E-2</v>
      </c>
      <c r="E323" s="2">
        <f>MACD!F323</f>
        <v>9.7633873383686787E-3</v>
      </c>
      <c r="F323" s="2">
        <f>'Moving Avg'!D323</f>
        <v>4.3141800000000003</v>
      </c>
      <c r="G323" s="2">
        <f>'Moving Avg'!E323</f>
        <v>4.3093900000000005</v>
      </c>
      <c r="H323" s="2">
        <f>'Moving Avg'!F323</f>
        <v>4.3049949999999999</v>
      </c>
      <c r="I323" s="2">
        <f>'Moving Avg'!G323</f>
        <v>4.5123379999999988</v>
      </c>
      <c r="J323" s="2">
        <f>'Moving Avg'!H323</f>
        <v>5.0659710000000002</v>
      </c>
      <c r="K323" s="18" t="str">
        <f>OBV!F323</f>
        <v>BULLISH</v>
      </c>
      <c r="L323" s="18" t="str">
        <f>OBV!G323</f>
        <v>STRONG</v>
      </c>
      <c r="M323" s="18" t="str">
        <f>OBV!H323</f>
        <v>CONFIRMED BULLISH</v>
      </c>
      <c r="N323" s="21">
        <f t="shared" si="50"/>
        <v>50</v>
      </c>
      <c r="O323" s="21">
        <f t="shared" si="51"/>
        <v>100</v>
      </c>
      <c r="P323" s="21">
        <f t="shared" si="52"/>
        <v>0</v>
      </c>
      <c r="Q323" s="21">
        <f t="shared" si="53"/>
        <v>100</v>
      </c>
      <c r="R323" s="22">
        <f t="shared" ref="R323:R386" si="54">0.35*N323+O323*0.35+P323*0.15+Q323*0.15</f>
        <v>67.5</v>
      </c>
      <c r="S323" s="22">
        <f t="shared" ref="S323:S386" si="55">N323*0.2+O323*0.2+P323*0.35+Q323*0.25</f>
        <v>55</v>
      </c>
      <c r="T323" s="22">
        <f t="shared" ref="T323:T386" si="56">N323*0.15+O323*0.15+P323*0.25+Q323*0.45</f>
        <v>67.5</v>
      </c>
      <c r="U323" s="22">
        <f t="shared" ref="U323:U386" si="57">0.25*SUM(N323:Q323)</f>
        <v>62.5</v>
      </c>
      <c r="V323" s="21">
        <f t="shared" ref="V323:V386" si="58">SUM(R323:T323)/3</f>
        <v>63.333333333333336</v>
      </c>
      <c r="W323" s="21">
        <f t="shared" ref="W323:W386" si="59">SUM(R323:U323)/4</f>
        <v>63.125</v>
      </c>
      <c r="X323" s="20"/>
      <c r="Y323" s="20"/>
      <c r="Z323" s="20"/>
    </row>
    <row r="324" spans="1:26" ht="13.5" x14ac:dyDescent="0.25">
      <c r="A324" s="4">
        <f>TITRES_STAT!B327</f>
        <v>42475</v>
      </c>
      <c r="B324" s="2">
        <f>TITRES_STAT!C327</f>
        <v>11.8</v>
      </c>
      <c r="C324" s="2">
        <f>RSI!I324</f>
        <v>46.400649142023994</v>
      </c>
      <c r="D324" s="2">
        <f>MACD!E324</f>
        <v>-6.561493979545574E-2</v>
      </c>
      <c r="E324" s="2">
        <f>MACD!F324</f>
        <v>-5.3122780883962063E-3</v>
      </c>
      <c r="F324" s="2">
        <f>'Moving Avg'!D324</f>
        <v>4.3156400000000001</v>
      </c>
      <c r="G324" s="2">
        <f>'Moving Avg'!E324</f>
        <v>4.3185599999999997</v>
      </c>
      <c r="H324" s="2">
        <f>'Moving Avg'!F324</f>
        <v>4.301145</v>
      </c>
      <c r="I324" s="2">
        <f>'Moving Avg'!G324</f>
        <v>4.5022199999999986</v>
      </c>
      <c r="J324" s="2">
        <f>'Moving Avg'!H324</f>
        <v>5.058659500000001</v>
      </c>
      <c r="K324" s="18" t="str">
        <f>OBV!F324</f>
        <v>BEARISH</v>
      </c>
      <c r="L324" s="18" t="str">
        <f>OBV!G324</f>
        <v>NEUTRAL</v>
      </c>
      <c r="M324" s="18" t="str">
        <f>OBV!H324</f>
        <v>BEARISH DIVERGENCE</v>
      </c>
      <c r="N324" s="21">
        <f t="shared" si="50"/>
        <v>50</v>
      </c>
      <c r="O324" s="21">
        <f t="shared" si="51"/>
        <v>100</v>
      </c>
      <c r="P324" s="21">
        <f t="shared" si="52"/>
        <v>0</v>
      </c>
      <c r="Q324" s="21">
        <f t="shared" si="53"/>
        <v>16.5</v>
      </c>
      <c r="R324" s="22">
        <f t="shared" si="54"/>
        <v>54.975000000000001</v>
      </c>
      <c r="S324" s="22">
        <f t="shared" si="55"/>
        <v>34.125</v>
      </c>
      <c r="T324" s="22">
        <f t="shared" si="56"/>
        <v>29.925000000000001</v>
      </c>
      <c r="U324" s="22">
        <f t="shared" si="57"/>
        <v>41.625</v>
      </c>
      <c r="V324" s="21">
        <f t="shared" si="58"/>
        <v>39.674999999999997</v>
      </c>
      <c r="W324" s="21">
        <f t="shared" si="59"/>
        <v>40.162499999999994</v>
      </c>
      <c r="X324" s="20"/>
      <c r="Y324" s="20"/>
      <c r="Z324" s="20"/>
    </row>
    <row r="325" spans="1:26" ht="13.5" x14ac:dyDescent="0.25">
      <c r="A325" s="4">
        <f>TITRES_STAT!B328</f>
        <v>42478</v>
      </c>
      <c r="B325" s="2">
        <f>TITRES_STAT!C328</f>
        <v>12.1</v>
      </c>
      <c r="C325" s="2">
        <f>RSI!I325</f>
        <v>54.633415267910124</v>
      </c>
      <c r="D325" s="2">
        <f>MACD!E325</f>
        <v>-6.1705528989838498E-2</v>
      </c>
      <c r="E325" s="2">
        <f>MACD!F325</f>
        <v>-1.6590928268684666E-2</v>
      </c>
      <c r="F325" s="2">
        <f>'Moving Avg'!D325</f>
        <v>4.3523000000000005</v>
      </c>
      <c r="G325" s="2">
        <f>'Moving Avg'!E325</f>
        <v>4.3262600000000004</v>
      </c>
      <c r="H325" s="2">
        <f>'Moving Avg'!F325</f>
        <v>4.3011450000000009</v>
      </c>
      <c r="I325" s="2">
        <f>'Moving Avg'!G325</f>
        <v>4.4943019999999994</v>
      </c>
      <c r="J325" s="2">
        <f>'Moving Avg'!H325</f>
        <v>5.051933</v>
      </c>
      <c r="K325" s="18" t="str">
        <f>OBV!F325</f>
        <v>BEARISH</v>
      </c>
      <c r="L325" s="18" t="str">
        <f>OBV!G325</f>
        <v>NEUTRAL</v>
      </c>
      <c r="M325" s="18" t="str">
        <f>OBV!H325</f>
        <v>BEARISH DIVERGENCE</v>
      </c>
      <c r="N325" s="21">
        <f t="shared" si="50"/>
        <v>50</v>
      </c>
      <c r="O325" s="21">
        <f t="shared" si="51"/>
        <v>100</v>
      </c>
      <c r="P325" s="21">
        <f t="shared" si="52"/>
        <v>0</v>
      </c>
      <c r="Q325" s="21">
        <f t="shared" si="53"/>
        <v>16.5</v>
      </c>
      <c r="R325" s="22">
        <f t="shared" si="54"/>
        <v>54.975000000000001</v>
      </c>
      <c r="S325" s="22">
        <f t="shared" si="55"/>
        <v>34.125</v>
      </c>
      <c r="T325" s="22">
        <f t="shared" si="56"/>
        <v>29.925000000000001</v>
      </c>
      <c r="U325" s="22">
        <f t="shared" si="57"/>
        <v>41.625</v>
      </c>
      <c r="V325" s="21">
        <f t="shared" si="58"/>
        <v>39.674999999999997</v>
      </c>
      <c r="W325" s="21">
        <f t="shared" si="59"/>
        <v>40.162499999999994</v>
      </c>
      <c r="X325" s="20"/>
      <c r="Y325" s="20"/>
      <c r="Z325" s="20"/>
    </row>
    <row r="326" spans="1:26" ht="13.5" x14ac:dyDescent="0.25">
      <c r="A326" s="4">
        <f>TITRES_STAT!B329</f>
        <v>42479</v>
      </c>
      <c r="B326" s="2">
        <f>TITRES_STAT!C329</f>
        <v>12.12</v>
      </c>
      <c r="C326" s="2">
        <f>RSI!I326</f>
        <v>55.126016765656644</v>
      </c>
      <c r="D326" s="2">
        <f>MACD!E326</f>
        <v>-5.3726867771877629E-2</v>
      </c>
      <c r="E326" s="2">
        <f>MACD!F326</f>
        <v>-2.4018116169323263E-2</v>
      </c>
      <c r="F326" s="2">
        <f>'Moving Avg'!D326</f>
        <v>4.3904200000000007</v>
      </c>
      <c r="G326" s="2">
        <f>'Moving Avg'!E326</f>
        <v>4.3310299999999993</v>
      </c>
      <c r="H326" s="2">
        <f>'Moving Avg'!F326</f>
        <v>4.3070100000000009</v>
      </c>
      <c r="I326" s="2">
        <f>'Moving Avg'!G326</f>
        <v>4.487849999999999</v>
      </c>
      <c r="J326" s="2">
        <f>'Moving Avg'!H326</f>
        <v>5.0451549999999994</v>
      </c>
      <c r="K326" s="18" t="str">
        <f>OBV!F326</f>
        <v>BEARISH</v>
      </c>
      <c r="L326" s="18" t="str">
        <f>OBV!G326</f>
        <v>NEUTRAL</v>
      </c>
      <c r="M326" s="18" t="str">
        <f>OBV!H326</f>
        <v>BEARISH DIVERGENCE</v>
      </c>
      <c r="N326" s="21">
        <f t="shared" si="50"/>
        <v>50</v>
      </c>
      <c r="O326" s="21">
        <f t="shared" si="51"/>
        <v>100</v>
      </c>
      <c r="P326" s="21">
        <f t="shared" si="52"/>
        <v>0</v>
      </c>
      <c r="Q326" s="21">
        <f t="shared" si="53"/>
        <v>16.5</v>
      </c>
      <c r="R326" s="22">
        <f t="shared" si="54"/>
        <v>54.975000000000001</v>
      </c>
      <c r="S326" s="22">
        <f t="shared" si="55"/>
        <v>34.125</v>
      </c>
      <c r="T326" s="22">
        <f t="shared" si="56"/>
        <v>29.925000000000001</v>
      </c>
      <c r="U326" s="22">
        <f t="shared" si="57"/>
        <v>41.625</v>
      </c>
      <c r="V326" s="21">
        <f t="shared" si="58"/>
        <v>39.674999999999997</v>
      </c>
      <c r="W326" s="21">
        <f t="shared" si="59"/>
        <v>40.162499999999994</v>
      </c>
      <c r="X326" s="20"/>
      <c r="Y326" s="20"/>
      <c r="Z326" s="20"/>
    </row>
    <row r="327" spans="1:26" ht="13.5" x14ac:dyDescent="0.25">
      <c r="A327" s="4">
        <f>TITRES_STAT!B330</f>
        <v>42480</v>
      </c>
      <c r="B327" s="2">
        <f>TITRES_STAT!C330</f>
        <v>12.01</v>
      </c>
      <c r="C327" s="2">
        <f>RSI!I327</f>
        <v>51.783179579933751</v>
      </c>
      <c r="D327" s="2">
        <f>MACD!E327</f>
        <v>-6.416037402251451E-2</v>
      </c>
      <c r="E327" s="2">
        <f>MACD!F327</f>
        <v>-3.2046567739961514E-2</v>
      </c>
      <c r="F327" s="2">
        <f>'Moving Avg'!D327</f>
        <v>4.3970199999999995</v>
      </c>
      <c r="G327" s="2">
        <f>'Moving Avg'!E327</f>
        <v>4.3446000000000007</v>
      </c>
      <c r="H327" s="2">
        <f>'Moving Avg'!F327</f>
        <v>4.3112250000000012</v>
      </c>
      <c r="I327" s="2">
        <f>'Moving Avg'!G327</f>
        <v>4.4816919999999989</v>
      </c>
      <c r="J327" s="2">
        <f>'Moving Avg'!H327</f>
        <v>5.0381929999999997</v>
      </c>
      <c r="K327" s="18" t="str">
        <f>OBV!F327</f>
        <v>BEARISH</v>
      </c>
      <c r="L327" s="18" t="str">
        <f>OBV!G327</f>
        <v>WEAK</v>
      </c>
      <c r="M327" s="18" t="str">
        <f>OBV!H327</f>
        <v>BEARISH DIVERGENCE</v>
      </c>
      <c r="N327" s="21">
        <f t="shared" si="50"/>
        <v>50</v>
      </c>
      <c r="O327" s="21">
        <f t="shared" si="51"/>
        <v>100</v>
      </c>
      <c r="P327" s="21">
        <f t="shared" si="52"/>
        <v>0</v>
      </c>
      <c r="Q327" s="21">
        <f t="shared" si="53"/>
        <v>0</v>
      </c>
      <c r="R327" s="22">
        <f t="shared" si="54"/>
        <v>52.5</v>
      </c>
      <c r="S327" s="22">
        <f t="shared" si="55"/>
        <v>30</v>
      </c>
      <c r="T327" s="22">
        <f t="shared" si="56"/>
        <v>22.5</v>
      </c>
      <c r="U327" s="22">
        <f t="shared" si="57"/>
        <v>37.5</v>
      </c>
      <c r="V327" s="21">
        <f t="shared" si="58"/>
        <v>35</v>
      </c>
      <c r="W327" s="21">
        <f t="shared" si="59"/>
        <v>35.625</v>
      </c>
      <c r="X327" s="20"/>
      <c r="Y327" s="20"/>
      <c r="Z327" s="20"/>
    </row>
    <row r="328" spans="1:26" ht="13.5" x14ac:dyDescent="0.25">
      <c r="A328" s="4">
        <f>TITRES_STAT!B331</f>
        <v>42481</v>
      </c>
      <c r="B328" s="2">
        <f>TITRES_STAT!C331</f>
        <v>12.15</v>
      </c>
      <c r="C328" s="2">
        <f>RSI!I328</f>
        <v>55.48379337670729</v>
      </c>
      <c r="D328" s="2">
        <f>MACD!E328</f>
        <v>-7.6950039899537082E-2</v>
      </c>
      <c r="E328" s="2">
        <f>MACD!F328</f>
        <v>-4.1027262171876633E-2</v>
      </c>
      <c r="F328" s="2">
        <f>'Moving Avg'!D328</f>
        <v>4.41242</v>
      </c>
      <c r="G328" s="2">
        <f>'Moving Avg'!E328</f>
        <v>4.3633000000000006</v>
      </c>
      <c r="H328" s="2">
        <f>'Moving Avg'!F328</f>
        <v>4.3176400000000017</v>
      </c>
      <c r="I328" s="2">
        <f>'Moving Avg'!G328</f>
        <v>4.4765599999999992</v>
      </c>
      <c r="J328" s="2">
        <f>'Moving Avg'!H328</f>
        <v>5.0315050000000001</v>
      </c>
      <c r="K328" s="18" t="str">
        <f>OBV!F328</f>
        <v>BEARISH</v>
      </c>
      <c r="L328" s="18" t="str">
        <f>OBV!G328</f>
        <v>WEAK</v>
      </c>
      <c r="M328" s="18" t="str">
        <f>OBV!H328</f>
        <v>BEARISH DIVERGENCE</v>
      </c>
      <c r="N328" s="21">
        <f t="shared" si="50"/>
        <v>50</v>
      </c>
      <c r="O328" s="21">
        <f t="shared" si="51"/>
        <v>100</v>
      </c>
      <c r="P328" s="21">
        <f t="shared" si="52"/>
        <v>0</v>
      </c>
      <c r="Q328" s="21">
        <f t="shared" si="53"/>
        <v>0</v>
      </c>
      <c r="R328" s="22">
        <f t="shared" si="54"/>
        <v>52.5</v>
      </c>
      <c r="S328" s="22">
        <f t="shared" si="55"/>
        <v>30</v>
      </c>
      <c r="T328" s="22">
        <f t="shared" si="56"/>
        <v>22.5</v>
      </c>
      <c r="U328" s="22">
        <f t="shared" si="57"/>
        <v>37.5</v>
      </c>
      <c r="V328" s="21">
        <f t="shared" si="58"/>
        <v>35</v>
      </c>
      <c r="W328" s="21">
        <f t="shared" si="59"/>
        <v>35.625</v>
      </c>
      <c r="X328" s="20"/>
      <c r="Y328" s="20"/>
      <c r="Z328" s="20"/>
    </row>
    <row r="329" spans="1:26" ht="13.5" x14ac:dyDescent="0.25">
      <c r="A329" s="4">
        <f>TITRES_STAT!B332</f>
        <v>42482</v>
      </c>
      <c r="B329" s="2">
        <f>TITRES_STAT!C332</f>
        <v>12.2</v>
      </c>
      <c r="C329" s="2">
        <f>RSI!I329</f>
        <v>56.758739831037211</v>
      </c>
      <c r="D329" s="2">
        <f>MACD!E329</f>
        <v>-8.167242724023005E-2</v>
      </c>
      <c r="E329" s="2">
        <f>MACD!F329</f>
        <v>-4.9156295185547316E-2</v>
      </c>
      <c r="F329" s="2">
        <f>'Moving Avg'!D329</f>
        <v>4.4417400000000002</v>
      </c>
      <c r="G329" s="2">
        <f>'Moving Avg'!E329</f>
        <v>4.3786900000000006</v>
      </c>
      <c r="H329" s="2">
        <f>'Moving Avg'!F329</f>
        <v>4.3251550000000005</v>
      </c>
      <c r="I329" s="2">
        <f>'Moving Avg'!G329</f>
        <v>4.4707679999999987</v>
      </c>
      <c r="J329" s="2">
        <f>'Moving Avg'!H329</f>
        <v>5.0249965000000003</v>
      </c>
      <c r="K329" s="18" t="str">
        <f>OBV!F329</f>
        <v>BULLISH</v>
      </c>
      <c r="L329" s="18" t="str">
        <f>OBV!G329</f>
        <v>STRONG</v>
      </c>
      <c r="M329" s="18" t="str">
        <f>OBV!H329</f>
        <v>CONFIRMED BULLISH</v>
      </c>
      <c r="N329" s="21">
        <f t="shared" si="50"/>
        <v>50</v>
      </c>
      <c r="O329" s="21">
        <f t="shared" si="51"/>
        <v>100</v>
      </c>
      <c r="P329" s="21">
        <f t="shared" si="52"/>
        <v>0</v>
      </c>
      <c r="Q329" s="21">
        <f t="shared" si="53"/>
        <v>100</v>
      </c>
      <c r="R329" s="22">
        <f t="shared" si="54"/>
        <v>67.5</v>
      </c>
      <c r="S329" s="22">
        <f t="shared" si="55"/>
        <v>55</v>
      </c>
      <c r="T329" s="22">
        <f t="shared" si="56"/>
        <v>67.5</v>
      </c>
      <c r="U329" s="22">
        <f t="shared" si="57"/>
        <v>62.5</v>
      </c>
      <c r="V329" s="21">
        <f t="shared" si="58"/>
        <v>63.333333333333336</v>
      </c>
      <c r="W329" s="21">
        <f t="shared" si="59"/>
        <v>63.125</v>
      </c>
      <c r="X329" s="20"/>
      <c r="Y329" s="20"/>
      <c r="Z329" s="20"/>
    </row>
    <row r="330" spans="1:26" ht="13.5" x14ac:dyDescent="0.25">
      <c r="A330" s="4">
        <f>TITRES_STAT!B333</f>
        <v>42485</v>
      </c>
      <c r="B330" s="2">
        <f>TITRES_STAT!C333</f>
        <v>12.2</v>
      </c>
      <c r="C330" s="2">
        <f>RSI!I330</f>
        <v>56.758739831037204</v>
      </c>
      <c r="D330" s="2">
        <f>MACD!E330</f>
        <v>-9.6349255757978369E-2</v>
      </c>
      <c r="E330" s="2">
        <f>MACD!F330</f>
        <v>-5.8594887300033524E-2</v>
      </c>
      <c r="F330" s="2">
        <f>'Moving Avg'!D330</f>
        <v>4.4490600000000002</v>
      </c>
      <c r="G330" s="2">
        <f>'Moving Avg'!E330</f>
        <v>4.4006799999999995</v>
      </c>
      <c r="H330" s="2">
        <f>'Moving Avg'!F330</f>
        <v>4.3326699999999994</v>
      </c>
      <c r="I330" s="2">
        <f>'Moving Avg'!G330</f>
        <v>4.4663680000000001</v>
      </c>
      <c r="J330" s="2">
        <f>'Moving Avg'!H330</f>
        <v>5.0184879999999996</v>
      </c>
      <c r="K330" s="18" t="str">
        <f>OBV!F330</f>
        <v>BULLISH</v>
      </c>
      <c r="L330" s="18" t="str">
        <f>OBV!G330</f>
        <v>STRONG</v>
      </c>
      <c r="M330" s="18" t="str">
        <f>OBV!H330</f>
        <v>CONFIRMED BULLISH</v>
      </c>
      <c r="N330" s="21">
        <f t="shared" si="50"/>
        <v>50</v>
      </c>
      <c r="O330" s="21">
        <f t="shared" si="51"/>
        <v>100</v>
      </c>
      <c r="P330" s="21">
        <f t="shared" si="52"/>
        <v>0</v>
      </c>
      <c r="Q330" s="21">
        <f t="shared" si="53"/>
        <v>100</v>
      </c>
      <c r="R330" s="22">
        <f t="shared" si="54"/>
        <v>67.5</v>
      </c>
      <c r="S330" s="22">
        <f t="shared" si="55"/>
        <v>55</v>
      </c>
      <c r="T330" s="22">
        <f t="shared" si="56"/>
        <v>67.5</v>
      </c>
      <c r="U330" s="22">
        <f t="shared" si="57"/>
        <v>62.5</v>
      </c>
      <c r="V330" s="21">
        <f t="shared" si="58"/>
        <v>63.333333333333336</v>
      </c>
      <c r="W330" s="21">
        <f t="shared" si="59"/>
        <v>63.125</v>
      </c>
      <c r="X330" s="20"/>
      <c r="Y330" s="20"/>
      <c r="Z330" s="20"/>
    </row>
    <row r="331" spans="1:26" ht="13.5" x14ac:dyDescent="0.25">
      <c r="A331" s="4">
        <f>TITRES_STAT!B334</f>
        <v>42486</v>
      </c>
      <c r="B331" s="2">
        <f>TITRES_STAT!C334</f>
        <v>11.96</v>
      </c>
      <c r="C331" s="2">
        <f>RSI!I331</f>
        <v>48.941521965786649</v>
      </c>
      <c r="D331" s="2">
        <f>MACD!E331</f>
        <v>-0.10273766265070972</v>
      </c>
      <c r="E331" s="2">
        <f>MACD!F331</f>
        <v>-6.7423442370168757E-2</v>
      </c>
      <c r="F331" s="2">
        <f>'Moving Avg'!D331</f>
        <v>4.4373199999999997</v>
      </c>
      <c r="G331" s="2">
        <f>'Moving Avg'!E331</f>
        <v>4.4138700000000002</v>
      </c>
      <c r="H331" s="2">
        <f>'Moving Avg'!F331</f>
        <v>4.3411</v>
      </c>
      <c r="I331" s="2">
        <f>'Moving Avg'!G331</f>
        <v>4.4594759999999996</v>
      </c>
      <c r="J331" s="2">
        <f>'Moving Avg'!H331</f>
        <v>5.0115394999999996</v>
      </c>
      <c r="K331" s="18" t="str">
        <f>OBV!F331</f>
        <v>BULLISH</v>
      </c>
      <c r="L331" s="18" t="str">
        <f>OBV!G331</f>
        <v>NEUTRAL</v>
      </c>
      <c r="M331" s="18" t="str">
        <f>OBV!H331</f>
        <v>BULLISH DIVERGENCE</v>
      </c>
      <c r="N331" s="21">
        <f t="shared" si="50"/>
        <v>50</v>
      </c>
      <c r="O331" s="21">
        <f t="shared" si="51"/>
        <v>100</v>
      </c>
      <c r="P331" s="21">
        <f t="shared" si="52"/>
        <v>0</v>
      </c>
      <c r="Q331" s="21">
        <f t="shared" si="53"/>
        <v>66.5</v>
      </c>
      <c r="R331" s="22">
        <f t="shared" si="54"/>
        <v>62.475000000000001</v>
      </c>
      <c r="S331" s="22">
        <f t="shared" si="55"/>
        <v>46.625</v>
      </c>
      <c r="T331" s="22">
        <f t="shared" si="56"/>
        <v>52.424999999999997</v>
      </c>
      <c r="U331" s="22">
        <f t="shared" si="57"/>
        <v>54.125</v>
      </c>
      <c r="V331" s="21">
        <f t="shared" si="58"/>
        <v>53.841666666666661</v>
      </c>
      <c r="W331" s="21">
        <f t="shared" si="59"/>
        <v>53.912499999999994</v>
      </c>
      <c r="X331" s="20"/>
      <c r="Y331" s="20"/>
      <c r="Z331" s="20"/>
    </row>
    <row r="332" spans="1:26" ht="13.5" x14ac:dyDescent="0.25">
      <c r="A332" s="4">
        <f>TITRES_STAT!B335</f>
        <v>42487</v>
      </c>
      <c r="B332" s="2">
        <f>TITRES_STAT!C335</f>
        <v>12.3</v>
      </c>
      <c r="C332" s="2">
        <f>RSI!I332</f>
        <v>57.80912879638494</v>
      </c>
      <c r="D332" s="2">
        <f>MACD!E332</f>
        <v>-9.9266042265804266E-2</v>
      </c>
      <c r="E332" s="2">
        <f>MACD!F332</f>
        <v>-7.3791962349295859E-2</v>
      </c>
      <c r="F332" s="2">
        <f>'Moving Avg'!D332</f>
        <v>4.4585799999999995</v>
      </c>
      <c r="G332" s="2">
        <f>'Moving Avg'!E332</f>
        <v>4.4277999999999995</v>
      </c>
      <c r="H332" s="2">
        <f>'Moving Avg'!F332</f>
        <v>4.3566799999999999</v>
      </c>
      <c r="I332" s="2">
        <f>'Moving Avg'!G332</f>
        <v>4.4550779999999994</v>
      </c>
      <c r="J332" s="2">
        <f>'Moving Avg'!H332</f>
        <v>5.0052849999999989</v>
      </c>
      <c r="K332" s="18" t="str">
        <f>OBV!F332</f>
        <v>BULLISH</v>
      </c>
      <c r="L332" s="18" t="str">
        <f>OBV!G332</f>
        <v>STRONG</v>
      </c>
      <c r="M332" s="18" t="str">
        <f>OBV!H332</f>
        <v>CONFIRMED BULLISH</v>
      </c>
      <c r="N332" s="21">
        <f t="shared" si="50"/>
        <v>50</v>
      </c>
      <c r="O332" s="21">
        <f t="shared" si="51"/>
        <v>100</v>
      </c>
      <c r="P332" s="21">
        <f t="shared" si="52"/>
        <v>0</v>
      </c>
      <c r="Q332" s="21">
        <f t="shared" si="53"/>
        <v>100</v>
      </c>
      <c r="R332" s="22">
        <f t="shared" si="54"/>
        <v>67.5</v>
      </c>
      <c r="S332" s="22">
        <f t="shared" si="55"/>
        <v>55</v>
      </c>
      <c r="T332" s="22">
        <f t="shared" si="56"/>
        <v>67.5</v>
      </c>
      <c r="U332" s="22">
        <f t="shared" si="57"/>
        <v>62.5</v>
      </c>
      <c r="V332" s="21">
        <f t="shared" si="58"/>
        <v>63.333333333333336</v>
      </c>
      <c r="W332" s="21">
        <f t="shared" si="59"/>
        <v>63.125</v>
      </c>
      <c r="X332" s="20"/>
      <c r="Y332" s="20"/>
      <c r="Z332" s="20"/>
    </row>
    <row r="333" spans="1:26" ht="13.5" x14ac:dyDescent="0.25">
      <c r="A333" s="4">
        <f>TITRES_STAT!B336</f>
        <v>42488</v>
      </c>
      <c r="B333" s="2">
        <f>TITRES_STAT!C336</f>
        <v>12.3</v>
      </c>
      <c r="C333" s="2">
        <f>RSI!I333</f>
        <v>57.80912879638494</v>
      </c>
      <c r="D333" s="2">
        <f>MACD!E333</f>
        <v>-9.5879262280299749E-2</v>
      </c>
      <c r="E333" s="2">
        <f>MACD!F333</f>
        <v>-7.8209422335496645E-2</v>
      </c>
      <c r="F333" s="2">
        <f>'Moving Avg'!D333</f>
        <v>4.4695799999999997</v>
      </c>
      <c r="G333" s="2">
        <f>'Moving Avg'!E333</f>
        <v>4.4410000000000007</v>
      </c>
      <c r="H333" s="2">
        <f>'Moving Avg'!F333</f>
        <v>4.3751949999999997</v>
      </c>
      <c r="I333" s="2">
        <f>'Moving Avg'!G333</f>
        <v>4.4506799999999984</v>
      </c>
      <c r="J333" s="2">
        <f>'Moving Avg'!H333</f>
        <v>4.9990304999999982</v>
      </c>
      <c r="K333" s="18" t="str">
        <f>OBV!F333</f>
        <v>BEARISH</v>
      </c>
      <c r="L333" s="18" t="str">
        <f>OBV!G333</f>
        <v>NEUTRAL</v>
      </c>
      <c r="M333" s="18" t="str">
        <f>OBV!H333</f>
        <v>BEARISH DIVERGENCE</v>
      </c>
      <c r="N333" s="21">
        <f t="shared" si="50"/>
        <v>50</v>
      </c>
      <c r="O333" s="21">
        <f t="shared" si="51"/>
        <v>100</v>
      </c>
      <c r="P333" s="21">
        <f t="shared" si="52"/>
        <v>0</v>
      </c>
      <c r="Q333" s="21">
        <f t="shared" si="53"/>
        <v>16.5</v>
      </c>
      <c r="R333" s="22">
        <f t="shared" si="54"/>
        <v>54.975000000000001</v>
      </c>
      <c r="S333" s="22">
        <f t="shared" si="55"/>
        <v>34.125</v>
      </c>
      <c r="T333" s="22">
        <f t="shared" si="56"/>
        <v>29.925000000000001</v>
      </c>
      <c r="U333" s="22">
        <f t="shared" si="57"/>
        <v>41.625</v>
      </c>
      <c r="V333" s="21">
        <f t="shared" si="58"/>
        <v>39.674999999999997</v>
      </c>
      <c r="W333" s="21">
        <f t="shared" si="59"/>
        <v>40.162499999999994</v>
      </c>
      <c r="X333" s="20"/>
      <c r="Y333" s="20"/>
      <c r="Z333" s="20"/>
    </row>
    <row r="334" spans="1:26" ht="13.5" x14ac:dyDescent="0.25">
      <c r="A334" s="4">
        <f>TITRES_STAT!B337</f>
        <v>42489</v>
      </c>
      <c r="B334" s="2">
        <f>TITRES_STAT!C337</f>
        <v>12.45</v>
      </c>
      <c r="C334" s="2">
        <f>RSI!I334</f>
        <v>61.251509914433406</v>
      </c>
      <c r="D334" s="2">
        <f>MACD!E334</f>
        <v>-0.10560381628276438</v>
      </c>
      <c r="E334" s="2">
        <f>MACD!F334</f>
        <v>-8.3688301124950196E-2</v>
      </c>
      <c r="F334" s="2">
        <f>'Moving Avg'!D334</f>
        <v>4.4879199999999999</v>
      </c>
      <c r="G334" s="2">
        <f>'Moving Avg'!E334</f>
        <v>4.4648300000000001</v>
      </c>
      <c r="H334" s="2">
        <f>'Moving Avg'!F334</f>
        <v>4.3916950000000003</v>
      </c>
      <c r="I334" s="2">
        <f>'Moving Avg'!G334</f>
        <v>4.4473819999999993</v>
      </c>
      <c r="J334" s="2">
        <f>'Moving Avg'!H334</f>
        <v>4.993332999999998</v>
      </c>
      <c r="K334" s="18" t="str">
        <f>OBV!F334</f>
        <v>BEARISH</v>
      </c>
      <c r="L334" s="18" t="str">
        <f>OBV!G334</f>
        <v>NEUTRAL</v>
      </c>
      <c r="M334" s="18" t="str">
        <f>OBV!H334</f>
        <v>BEARISH DIVERGENCE</v>
      </c>
      <c r="N334" s="21">
        <f t="shared" si="50"/>
        <v>50</v>
      </c>
      <c r="O334" s="21">
        <f t="shared" si="51"/>
        <v>100</v>
      </c>
      <c r="P334" s="21">
        <f t="shared" si="52"/>
        <v>0</v>
      </c>
      <c r="Q334" s="21">
        <f t="shared" si="53"/>
        <v>16.5</v>
      </c>
      <c r="R334" s="22">
        <f t="shared" si="54"/>
        <v>54.975000000000001</v>
      </c>
      <c r="S334" s="22">
        <f t="shared" si="55"/>
        <v>34.125</v>
      </c>
      <c r="T334" s="22">
        <f t="shared" si="56"/>
        <v>29.925000000000001</v>
      </c>
      <c r="U334" s="22">
        <f t="shared" si="57"/>
        <v>41.625</v>
      </c>
      <c r="V334" s="21">
        <f t="shared" si="58"/>
        <v>39.674999999999997</v>
      </c>
      <c r="W334" s="21">
        <f t="shared" si="59"/>
        <v>40.162499999999994</v>
      </c>
      <c r="X334" s="20"/>
      <c r="Y334" s="20"/>
      <c r="Z334" s="20"/>
    </row>
    <row r="335" spans="1:26" ht="13.5" x14ac:dyDescent="0.25">
      <c r="A335" s="4">
        <f>TITRES_STAT!B338</f>
        <v>42492</v>
      </c>
      <c r="B335" s="2">
        <f>TITRES_STAT!C338</f>
        <v>12.82</v>
      </c>
      <c r="C335" s="2">
        <f>RSI!I335</f>
        <v>68.151012365643226</v>
      </c>
      <c r="D335" s="2">
        <f>MACD!E335</f>
        <v>-0.10785634359201346</v>
      </c>
      <c r="E335" s="2">
        <f>MACD!F335</f>
        <v>-8.8521909618362843E-2</v>
      </c>
      <c r="F335" s="2">
        <f>'Moving Avg'!D335</f>
        <v>4.5333799999999993</v>
      </c>
      <c r="G335" s="2">
        <f>'Moving Avg'!E335</f>
        <v>4.4912200000000002</v>
      </c>
      <c r="H335" s="2">
        <f>'Moving Avg'!F335</f>
        <v>4.4087399999999999</v>
      </c>
      <c r="I335" s="2">
        <f>'Moving Avg'!G335</f>
        <v>4.4462079999999995</v>
      </c>
      <c r="J335" s="2">
        <f>'Moving Avg'!H335</f>
        <v>4.9883134999999967</v>
      </c>
      <c r="K335" s="18" t="str">
        <f>OBV!F335</f>
        <v>BEARISH</v>
      </c>
      <c r="L335" s="18" t="str">
        <f>OBV!G335</f>
        <v>NEUTRAL</v>
      </c>
      <c r="M335" s="18" t="str">
        <f>OBV!H335</f>
        <v>BEARISH DIVERGENCE</v>
      </c>
      <c r="N335" s="21">
        <f t="shared" si="50"/>
        <v>50</v>
      </c>
      <c r="O335" s="21">
        <f t="shared" si="51"/>
        <v>100</v>
      </c>
      <c r="P335" s="21">
        <f t="shared" si="52"/>
        <v>0</v>
      </c>
      <c r="Q335" s="21">
        <f t="shared" si="53"/>
        <v>16.5</v>
      </c>
      <c r="R335" s="22">
        <f t="shared" si="54"/>
        <v>54.975000000000001</v>
      </c>
      <c r="S335" s="22">
        <f t="shared" si="55"/>
        <v>34.125</v>
      </c>
      <c r="T335" s="22">
        <f t="shared" si="56"/>
        <v>29.925000000000001</v>
      </c>
      <c r="U335" s="22">
        <f t="shared" si="57"/>
        <v>41.625</v>
      </c>
      <c r="V335" s="21">
        <f t="shared" si="58"/>
        <v>39.674999999999997</v>
      </c>
      <c r="W335" s="21">
        <f t="shared" si="59"/>
        <v>40.162499999999994</v>
      </c>
      <c r="X335" s="20"/>
      <c r="Y335" s="20"/>
      <c r="Z335" s="20"/>
    </row>
    <row r="336" spans="1:26" ht="13.5" x14ac:dyDescent="0.25">
      <c r="A336" s="4">
        <f>TITRES_STAT!B339</f>
        <v>42493</v>
      </c>
      <c r="B336" s="2">
        <f>TITRES_STAT!C339</f>
        <v>12.82</v>
      </c>
      <c r="C336" s="2">
        <f>RSI!I336</f>
        <v>68.151012365643211</v>
      </c>
      <c r="D336" s="2">
        <f>MACD!E336</f>
        <v>-0.1102763425540525</v>
      </c>
      <c r="E336" s="2">
        <f>MACD!F336</f>
        <v>-9.2872796205500791E-2</v>
      </c>
      <c r="F336" s="2">
        <f>'Moving Avg'!D336</f>
        <v>4.5964399999999994</v>
      </c>
      <c r="G336" s="2">
        <f>'Moving Avg'!E336</f>
        <v>4.5168799999999987</v>
      </c>
      <c r="H336" s="2">
        <f>'Moving Avg'!F336</f>
        <v>4.4239549999999994</v>
      </c>
      <c r="I336" s="2">
        <f>'Moving Avg'!G336</f>
        <v>4.4450339999999997</v>
      </c>
      <c r="J336" s="2">
        <f>'Moving Avg'!H336</f>
        <v>4.9830344999999969</v>
      </c>
      <c r="K336" s="18" t="str">
        <f>OBV!F336</f>
        <v>BULLISH</v>
      </c>
      <c r="L336" s="18" t="str">
        <f>OBV!G336</f>
        <v>NEUTRAL</v>
      </c>
      <c r="M336" s="18" t="str">
        <f>OBV!H336</f>
        <v>CONFIRMED BULLISH</v>
      </c>
      <c r="N336" s="21">
        <f t="shared" si="50"/>
        <v>50</v>
      </c>
      <c r="O336" s="21">
        <f t="shared" si="51"/>
        <v>100</v>
      </c>
      <c r="P336" s="21">
        <f t="shared" si="52"/>
        <v>0</v>
      </c>
      <c r="Q336" s="21">
        <f t="shared" si="53"/>
        <v>83.5</v>
      </c>
      <c r="R336" s="22">
        <f t="shared" si="54"/>
        <v>65.025000000000006</v>
      </c>
      <c r="S336" s="22">
        <f t="shared" si="55"/>
        <v>50.875</v>
      </c>
      <c r="T336" s="22">
        <f t="shared" si="56"/>
        <v>60.075000000000003</v>
      </c>
      <c r="U336" s="22">
        <f t="shared" si="57"/>
        <v>58.375</v>
      </c>
      <c r="V336" s="21">
        <f t="shared" si="58"/>
        <v>58.658333333333339</v>
      </c>
      <c r="W336" s="21">
        <f t="shared" si="59"/>
        <v>58.587500000000006</v>
      </c>
      <c r="X336" s="20"/>
      <c r="Y336" s="20"/>
      <c r="Z336" s="20"/>
    </row>
    <row r="337" spans="1:26" ht="13.5" x14ac:dyDescent="0.25">
      <c r="A337" s="4">
        <f>TITRES_STAT!B340</f>
        <v>42494</v>
      </c>
      <c r="B337" s="2">
        <f>TITRES_STAT!C340</f>
        <v>13.2</v>
      </c>
      <c r="C337" s="2">
        <f>RSI!I337</f>
        <v>73.725005365124261</v>
      </c>
      <c r="D337" s="2">
        <f>MACD!E337</f>
        <v>-0.13035837772312497</v>
      </c>
      <c r="E337" s="2">
        <f>MACD!F337</f>
        <v>-0.10036991250902563</v>
      </c>
      <c r="F337" s="2">
        <f>'Moving Avg'!D337</f>
        <v>4.66242</v>
      </c>
      <c r="G337" s="2">
        <f>'Moving Avg'!E337</f>
        <v>4.5605000000000002</v>
      </c>
      <c r="H337" s="2">
        <f>'Moving Avg'!F337</f>
        <v>4.4525499999999996</v>
      </c>
      <c r="I337" s="2">
        <f>'Moving Avg'!G337</f>
        <v>4.4479660000000001</v>
      </c>
      <c r="J337" s="2">
        <f>'Moving Avg'!H337</f>
        <v>4.9787084999999971</v>
      </c>
      <c r="K337" s="18" t="str">
        <f>OBV!F337</f>
        <v>BULLISH</v>
      </c>
      <c r="L337" s="18" t="str">
        <f>OBV!G337</f>
        <v>STRONG</v>
      </c>
      <c r="M337" s="18" t="str">
        <f>OBV!H337</f>
        <v>CONFIRMED BULLISH</v>
      </c>
      <c r="N337" s="21">
        <f t="shared" si="50"/>
        <v>50</v>
      </c>
      <c r="O337" s="21">
        <f t="shared" si="51"/>
        <v>100</v>
      </c>
      <c r="P337" s="21">
        <f t="shared" si="52"/>
        <v>0</v>
      </c>
      <c r="Q337" s="21">
        <f t="shared" si="53"/>
        <v>100</v>
      </c>
      <c r="R337" s="22">
        <f t="shared" si="54"/>
        <v>67.5</v>
      </c>
      <c r="S337" s="22">
        <f t="shared" si="55"/>
        <v>55</v>
      </c>
      <c r="T337" s="22">
        <f t="shared" si="56"/>
        <v>67.5</v>
      </c>
      <c r="U337" s="22">
        <f t="shared" si="57"/>
        <v>62.5</v>
      </c>
      <c r="V337" s="21">
        <f t="shared" si="58"/>
        <v>63.333333333333336</v>
      </c>
      <c r="W337" s="21">
        <f t="shared" si="59"/>
        <v>63.125</v>
      </c>
      <c r="X337" s="20"/>
      <c r="Y337" s="20"/>
      <c r="Z337" s="20"/>
    </row>
    <row r="338" spans="1:26" ht="13.5" x14ac:dyDescent="0.25">
      <c r="A338" s="4">
        <f>TITRES_STAT!B341</f>
        <v>42495</v>
      </c>
      <c r="B338" s="2">
        <f>TITRES_STAT!C341</f>
        <v>13.5</v>
      </c>
      <c r="C338" s="2">
        <f>RSI!I338</f>
        <v>77.128954465199186</v>
      </c>
      <c r="D338" s="2">
        <f>MACD!E338</f>
        <v>-0.14983338102968524</v>
      </c>
      <c r="E338" s="2">
        <f>MACD!F338</f>
        <v>-0.11026260621315756</v>
      </c>
      <c r="F338" s="2">
        <f>'Moving Avg'!D338</f>
        <v>4.7504000000000008</v>
      </c>
      <c r="G338" s="2">
        <f>'Moving Avg'!E338</f>
        <v>4.6099900000000007</v>
      </c>
      <c r="H338" s="2">
        <f>'Moving Avg'!F338</f>
        <v>4.4866450000000002</v>
      </c>
      <c r="I338" s="2">
        <f>'Moving Avg'!G338</f>
        <v>4.4530979999999989</v>
      </c>
      <c r="J338" s="2">
        <f>'Moving Avg'!H338</f>
        <v>4.9748224999999975</v>
      </c>
      <c r="K338" s="18" t="str">
        <f>OBV!F338</f>
        <v>BULLISH</v>
      </c>
      <c r="L338" s="18" t="str">
        <f>OBV!G338</f>
        <v>STRONG</v>
      </c>
      <c r="M338" s="18" t="str">
        <f>OBV!H338</f>
        <v>CONFIRMED BULLISH</v>
      </c>
      <c r="N338" s="21">
        <f t="shared" si="50"/>
        <v>50</v>
      </c>
      <c r="O338" s="21">
        <f t="shared" si="51"/>
        <v>100</v>
      </c>
      <c r="P338" s="21">
        <f t="shared" si="52"/>
        <v>0</v>
      </c>
      <c r="Q338" s="21">
        <f t="shared" si="53"/>
        <v>100</v>
      </c>
      <c r="R338" s="22">
        <f t="shared" si="54"/>
        <v>67.5</v>
      </c>
      <c r="S338" s="22">
        <f t="shared" si="55"/>
        <v>55</v>
      </c>
      <c r="T338" s="22">
        <f t="shared" si="56"/>
        <v>67.5</v>
      </c>
      <c r="U338" s="22">
        <f t="shared" si="57"/>
        <v>62.5</v>
      </c>
      <c r="V338" s="21">
        <f t="shared" si="58"/>
        <v>63.333333333333336</v>
      </c>
      <c r="W338" s="21">
        <f t="shared" si="59"/>
        <v>63.125</v>
      </c>
      <c r="X338" s="20"/>
      <c r="Y338" s="20"/>
      <c r="Z338" s="20"/>
    </row>
    <row r="339" spans="1:26" ht="13.5" x14ac:dyDescent="0.25">
      <c r="A339" s="4">
        <f>TITRES_STAT!B342</f>
        <v>42496</v>
      </c>
      <c r="B339" s="2">
        <f>TITRES_STAT!C342</f>
        <v>13.1</v>
      </c>
      <c r="C339" s="2">
        <f>RSI!I339</f>
        <v>65.036286569403444</v>
      </c>
      <c r="D339" s="2">
        <f>MACD!E339</f>
        <v>-0.15534931375101024</v>
      </c>
      <c r="E339" s="2">
        <f>MACD!F339</f>
        <v>-0.11927994772072811</v>
      </c>
      <c r="F339" s="2">
        <f>'Moving Avg'!D339</f>
        <v>4.7980599999999995</v>
      </c>
      <c r="G339" s="2">
        <f>'Moving Avg'!E339</f>
        <v>4.6429900000000002</v>
      </c>
      <c r="H339" s="2">
        <f>'Moving Avg'!F339</f>
        <v>4.51084</v>
      </c>
      <c r="I339" s="2">
        <f>'Moving Avg'!G339</f>
        <v>4.4552979999999991</v>
      </c>
      <c r="J339" s="2">
        <f>'Moving Avg'!H339</f>
        <v>4.9704234999999972</v>
      </c>
      <c r="K339" s="18" t="str">
        <f>OBV!F339</f>
        <v>BULLISH</v>
      </c>
      <c r="L339" s="18" t="str">
        <f>OBV!G339</f>
        <v>STRONG</v>
      </c>
      <c r="M339" s="18" t="str">
        <f>OBV!H339</f>
        <v>CONFIRMED BULLISH</v>
      </c>
      <c r="N339" s="21">
        <f t="shared" si="50"/>
        <v>50</v>
      </c>
      <c r="O339" s="21">
        <f t="shared" si="51"/>
        <v>100</v>
      </c>
      <c r="P339" s="21">
        <f t="shared" si="52"/>
        <v>0</v>
      </c>
      <c r="Q339" s="21">
        <f t="shared" si="53"/>
        <v>100</v>
      </c>
      <c r="R339" s="22">
        <f t="shared" si="54"/>
        <v>67.5</v>
      </c>
      <c r="S339" s="22">
        <f t="shared" si="55"/>
        <v>55</v>
      </c>
      <c r="T339" s="22">
        <f t="shared" si="56"/>
        <v>67.5</v>
      </c>
      <c r="U339" s="22">
        <f t="shared" si="57"/>
        <v>62.5</v>
      </c>
      <c r="V339" s="21">
        <f t="shared" si="58"/>
        <v>63.333333333333336</v>
      </c>
      <c r="W339" s="21">
        <f t="shared" si="59"/>
        <v>63.125</v>
      </c>
      <c r="X339" s="20"/>
      <c r="Y339" s="20"/>
      <c r="Z339" s="20"/>
    </row>
    <row r="340" spans="1:26" ht="13.5" x14ac:dyDescent="0.25">
      <c r="A340" s="4">
        <f>TITRES_STAT!B343</f>
        <v>42499</v>
      </c>
      <c r="B340" s="2">
        <f>TITRES_STAT!C343</f>
        <v>13.08</v>
      </c>
      <c r="C340" s="2">
        <f>RSI!I340</f>
        <v>64.486673452578174</v>
      </c>
      <c r="D340" s="2">
        <f>MACD!E340</f>
        <v>-0.16111308652411704</v>
      </c>
      <c r="E340" s="2">
        <f>MACD!F340</f>
        <v>-0.1276465754814059</v>
      </c>
      <c r="F340" s="2">
        <f>'Moving Avg'!D340</f>
        <v>4.8171200000000001</v>
      </c>
      <c r="G340" s="2">
        <f>'Moving Avg'!E340</f>
        <v>4.6752500000000001</v>
      </c>
      <c r="H340" s="2">
        <f>'Moving Avg'!F340</f>
        <v>4.5379649999999998</v>
      </c>
      <c r="I340" s="2">
        <f>'Moving Avg'!G340</f>
        <v>4.457349999999999</v>
      </c>
      <c r="J340" s="2">
        <f>'Moving Avg'!H340</f>
        <v>4.9659874999999971</v>
      </c>
      <c r="K340" s="18" t="str">
        <f>OBV!F340</f>
        <v>BULLISH</v>
      </c>
      <c r="L340" s="18" t="str">
        <f>OBV!G340</f>
        <v>STRONG</v>
      </c>
      <c r="M340" s="18" t="str">
        <f>OBV!H340</f>
        <v>CONFIRMED BULLISH</v>
      </c>
      <c r="N340" s="21">
        <f t="shared" si="50"/>
        <v>50</v>
      </c>
      <c r="O340" s="21">
        <f t="shared" si="51"/>
        <v>100</v>
      </c>
      <c r="P340" s="21">
        <f t="shared" si="52"/>
        <v>0</v>
      </c>
      <c r="Q340" s="21">
        <f t="shared" si="53"/>
        <v>100</v>
      </c>
      <c r="R340" s="22">
        <f t="shared" si="54"/>
        <v>67.5</v>
      </c>
      <c r="S340" s="22">
        <f t="shared" si="55"/>
        <v>55</v>
      </c>
      <c r="T340" s="22">
        <f t="shared" si="56"/>
        <v>67.5</v>
      </c>
      <c r="U340" s="22">
        <f t="shared" si="57"/>
        <v>62.5</v>
      </c>
      <c r="V340" s="21">
        <f t="shared" si="58"/>
        <v>63.333333333333336</v>
      </c>
      <c r="W340" s="21">
        <f t="shared" si="59"/>
        <v>63.125</v>
      </c>
      <c r="X340" s="20"/>
      <c r="Y340" s="20"/>
      <c r="Z340" s="20"/>
    </row>
    <row r="341" spans="1:26" ht="13.5" x14ac:dyDescent="0.25">
      <c r="A341" s="4">
        <f>TITRES_STAT!B344</f>
        <v>42500</v>
      </c>
      <c r="B341" s="2">
        <f>TITRES_STAT!C344</f>
        <v>12.99</v>
      </c>
      <c r="C341" s="2">
        <f>RSI!I341</f>
        <v>61.971542719797355</v>
      </c>
      <c r="D341" s="2">
        <f>MACD!E341</f>
        <v>-0.17856318671359794</v>
      </c>
      <c r="E341" s="2">
        <f>MACD!F341</f>
        <v>-0.13782989772784432</v>
      </c>
      <c r="F341" s="2">
        <f>'Moving Avg'!D341</f>
        <v>4.82958</v>
      </c>
      <c r="G341" s="2">
        <f>'Moving Avg'!E341</f>
        <v>4.7130099999999997</v>
      </c>
      <c r="H341" s="2">
        <f>'Moving Avg'!F341</f>
        <v>4.5634399999999999</v>
      </c>
      <c r="I341" s="2">
        <f>'Moving Avg'!G341</f>
        <v>4.4587419999999991</v>
      </c>
      <c r="J341" s="2">
        <f>'Moving Avg'!H341</f>
        <v>4.9613864999999979</v>
      </c>
      <c r="K341" s="18" t="str">
        <f>OBV!F341</f>
        <v>BULLISH</v>
      </c>
      <c r="L341" s="18" t="str">
        <f>OBV!G341</f>
        <v>STRONG</v>
      </c>
      <c r="M341" s="18" t="str">
        <f>OBV!H341</f>
        <v>CONFIRMED BULLISH</v>
      </c>
      <c r="N341" s="21">
        <f t="shared" si="50"/>
        <v>50</v>
      </c>
      <c r="O341" s="21">
        <f t="shared" si="51"/>
        <v>100</v>
      </c>
      <c r="P341" s="21">
        <f t="shared" si="52"/>
        <v>0</v>
      </c>
      <c r="Q341" s="21">
        <f t="shared" si="53"/>
        <v>100</v>
      </c>
      <c r="R341" s="22">
        <f t="shared" si="54"/>
        <v>67.5</v>
      </c>
      <c r="S341" s="22">
        <f t="shared" si="55"/>
        <v>55</v>
      </c>
      <c r="T341" s="22">
        <f t="shared" si="56"/>
        <v>67.5</v>
      </c>
      <c r="U341" s="22">
        <f t="shared" si="57"/>
        <v>62.5</v>
      </c>
      <c r="V341" s="21">
        <f t="shared" si="58"/>
        <v>63.333333333333336</v>
      </c>
      <c r="W341" s="21">
        <f t="shared" si="59"/>
        <v>63.125</v>
      </c>
      <c r="X341" s="20"/>
      <c r="Y341" s="20"/>
      <c r="Z341" s="20"/>
    </row>
    <row r="342" spans="1:26" ht="13.5" x14ac:dyDescent="0.25">
      <c r="A342" s="4">
        <f>TITRES_STAT!B345</f>
        <v>42501</v>
      </c>
      <c r="B342" s="2">
        <f>TITRES_STAT!C345</f>
        <v>13.1</v>
      </c>
      <c r="C342" s="2">
        <f>RSI!I342</f>
        <v>63.831378729411782</v>
      </c>
      <c r="D342" s="2">
        <f>MACD!E342</f>
        <v>-0.17831112063169741</v>
      </c>
      <c r="E342" s="2">
        <f>MACD!F342</f>
        <v>-0.14592614230861495</v>
      </c>
      <c r="F342" s="2">
        <f>'Moving Avg'!D342</f>
        <v>4.82226</v>
      </c>
      <c r="G342" s="2">
        <f>'Moving Avg'!E342</f>
        <v>4.7423400000000004</v>
      </c>
      <c r="H342" s="2">
        <f>'Moving Avg'!F342</f>
        <v>4.58507</v>
      </c>
      <c r="I342" s="2">
        <f>'Moving Avg'!G342</f>
        <v>4.4609419999999993</v>
      </c>
      <c r="J342" s="2">
        <f>'Moving Avg'!H342</f>
        <v>4.9569874999999968</v>
      </c>
      <c r="K342" s="18" t="str">
        <f>OBV!F342</f>
        <v>BEARISH</v>
      </c>
      <c r="L342" s="18" t="str">
        <f>OBV!G342</f>
        <v>WEAK</v>
      </c>
      <c r="M342" s="18" t="str">
        <f>OBV!H342</f>
        <v>CONFIRMED BEARISH</v>
      </c>
      <c r="N342" s="21">
        <f t="shared" si="50"/>
        <v>50</v>
      </c>
      <c r="O342" s="21">
        <f t="shared" si="51"/>
        <v>100</v>
      </c>
      <c r="P342" s="21">
        <f t="shared" si="52"/>
        <v>0</v>
      </c>
      <c r="Q342" s="21">
        <f t="shared" si="53"/>
        <v>0</v>
      </c>
      <c r="R342" s="22">
        <f t="shared" si="54"/>
        <v>52.5</v>
      </c>
      <c r="S342" s="22">
        <f t="shared" si="55"/>
        <v>30</v>
      </c>
      <c r="T342" s="22">
        <f t="shared" si="56"/>
        <v>22.5</v>
      </c>
      <c r="U342" s="22">
        <f t="shared" si="57"/>
        <v>37.5</v>
      </c>
      <c r="V342" s="21">
        <f t="shared" si="58"/>
        <v>35</v>
      </c>
      <c r="W342" s="21">
        <f t="shared" si="59"/>
        <v>35.625</v>
      </c>
      <c r="X342" s="20"/>
      <c r="Y342" s="20"/>
      <c r="Z342" s="20"/>
    </row>
    <row r="343" spans="1:26" ht="13.5" x14ac:dyDescent="0.25">
      <c r="A343" s="4">
        <f>TITRES_STAT!B346</f>
        <v>42502</v>
      </c>
      <c r="B343" s="2">
        <f>TITRES_STAT!C346</f>
        <v>12.81</v>
      </c>
      <c r="C343" s="2">
        <f>RSI!I343</f>
        <v>56.062238473084683</v>
      </c>
      <c r="D343" s="2">
        <f>MACD!E343</f>
        <v>-0.17154997346631529</v>
      </c>
      <c r="E343" s="2">
        <f>MACD!F343</f>
        <v>-0.15105090854015502</v>
      </c>
      <c r="F343" s="2">
        <f>'Moving Avg'!D343</f>
        <v>4.7716799999999999</v>
      </c>
      <c r="G343" s="2">
        <f>'Moving Avg'!E343</f>
        <v>4.7610399999999995</v>
      </c>
      <c r="H343" s="2">
        <f>'Moving Avg'!F343</f>
        <v>4.6010200000000001</v>
      </c>
      <c r="I343" s="2">
        <f>'Moving Avg'!G343</f>
        <v>4.4638019999999994</v>
      </c>
      <c r="J343" s="2">
        <f>'Moving Avg'!H343</f>
        <v>4.9524234999999974</v>
      </c>
      <c r="K343" s="18" t="str">
        <f>OBV!F343</f>
        <v>BEARISH</v>
      </c>
      <c r="L343" s="18" t="str">
        <f>OBV!G343</f>
        <v>WEAK</v>
      </c>
      <c r="M343" s="18" t="str">
        <f>OBV!H343</f>
        <v>CONFIRMED BEARISH</v>
      </c>
      <c r="N343" s="21">
        <f t="shared" si="50"/>
        <v>50</v>
      </c>
      <c r="O343" s="21">
        <f t="shared" si="51"/>
        <v>100</v>
      </c>
      <c r="P343" s="21">
        <f t="shared" si="52"/>
        <v>0</v>
      </c>
      <c r="Q343" s="21">
        <f t="shared" si="53"/>
        <v>0</v>
      </c>
      <c r="R343" s="22">
        <f t="shared" si="54"/>
        <v>52.5</v>
      </c>
      <c r="S343" s="22">
        <f t="shared" si="55"/>
        <v>30</v>
      </c>
      <c r="T343" s="22">
        <f t="shared" si="56"/>
        <v>22.5</v>
      </c>
      <c r="U343" s="22">
        <f t="shared" si="57"/>
        <v>37.5</v>
      </c>
      <c r="V343" s="21">
        <f t="shared" si="58"/>
        <v>35</v>
      </c>
      <c r="W343" s="21">
        <f t="shared" si="59"/>
        <v>35.625</v>
      </c>
      <c r="X343" s="20"/>
      <c r="Y343" s="20"/>
      <c r="Z343" s="20"/>
    </row>
    <row r="344" spans="1:26" ht="13.5" x14ac:dyDescent="0.25">
      <c r="A344" s="4">
        <f>TITRES_STAT!B347</f>
        <v>42503</v>
      </c>
      <c r="B344" s="2">
        <f>TITRES_STAT!C347</f>
        <v>12.82</v>
      </c>
      <c r="C344" s="2">
        <f>RSI!I344</f>
        <v>56.256419584972967</v>
      </c>
      <c r="D344" s="2">
        <f>MACD!E344</f>
        <v>-0.15823397527729632</v>
      </c>
      <c r="E344" s="2">
        <f>MACD!F344</f>
        <v>-0.1524875218875833</v>
      </c>
      <c r="F344" s="2">
        <f>'Moving Avg'!D344</f>
        <v>4.7511400000000004</v>
      </c>
      <c r="G344" s="2">
        <f>'Moving Avg'!E344</f>
        <v>4.7745999999999995</v>
      </c>
      <c r="H344" s="2">
        <f>'Moving Avg'!F344</f>
        <v>4.6197150000000002</v>
      </c>
      <c r="I344" s="2">
        <f>'Moving Avg'!G344</f>
        <v>4.4676140000000002</v>
      </c>
      <c r="J344" s="2">
        <f>'Moving Avg'!H344</f>
        <v>4.9475294999999964</v>
      </c>
      <c r="K344" s="18" t="str">
        <f>OBV!F344</f>
        <v>BEARISH</v>
      </c>
      <c r="L344" s="18" t="str">
        <f>OBV!G344</f>
        <v>WEAK</v>
      </c>
      <c r="M344" s="18" t="str">
        <f>OBV!H344</f>
        <v>CONFIRMED BEARISH</v>
      </c>
      <c r="N344" s="21">
        <f t="shared" si="50"/>
        <v>50</v>
      </c>
      <c r="O344" s="21">
        <f t="shared" si="51"/>
        <v>100</v>
      </c>
      <c r="P344" s="21">
        <f t="shared" si="52"/>
        <v>0</v>
      </c>
      <c r="Q344" s="21">
        <f t="shared" si="53"/>
        <v>0</v>
      </c>
      <c r="R344" s="22">
        <f t="shared" si="54"/>
        <v>52.5</v>
      </c>
      <c r="S344" s="22">
        <f t="shared" si="55"/>
        <v>30</v>
      </c>
      <c r="T344" s="22">
        <f t="shared" si="56"/>
        <v>22.5</v>
      </c>
      <c r="U344" s="22">
        <f t="shared" si="57"/>
        <v>37.5</v>
      </c>
      <c r="V344" s="21">
        <f t="shared" si="58"/>
        <v>35</v>
      </c>
      <c r="W344" s="21">
        <f t="shared" si="59"/>
        <v>35.625</v>
      </c>
      <c r="X344" s="20"/>
      <c r="Y344" s="20"/>
      <c r="Z344" s="20"/>
    </row>
    <row r="345" spans="1:26" ht="13.5" x14ac:dyDescent="0.25">
      <c r="A345" s="4">
        <f>TITRES_STAT!B348</f>
        <v>42506</v>
      </c>
      <c r="B345" s="2">
        <f>TITRES_STAT!C348</f>
        <v>12.85</v>
      </c>
      <c r="C345" s="2">
        <f>RSI!I345</f>
        <v>56.883449031859641</v>
      </c>
      <c r="D345" s="2">
        <f>MACD!E345</f>
        <v>-0.1274965524764724</v>
      </c>
      <c r="E345" s="2">
        <f>MACD!F345</f>
        <v>-0.14748932800536113</v>
      </c>
      <c r="F345" s="2">
        <f>'Moving Avg'!D345</f>
        <v>4.73428</v>
      </c>
      <c r="G345" s="2">
        <f>'Moving Avg'!E345</f>
        <v>4.7756999999999996</v>
      </c>
      <c r="H345" s="2">
        <f>'Moving Avg'!F345</f>
        <v>4.6334600000000004</v>
      </c>
      <c r="I345" s="2">
        <f>'Moving Avg'!G345</f>
        <v>4.4716459999999998</v>
      </c>
      <c r="J345" s="2">
        <f>'Moving Avg'!H345</f>
        <v>4.9426904999999959</v>
      </c>
      <c r="K345" s="18" t="str">
        <f>OBV!F345</f>
        <v>BEARISH</v>
      </c>
      <c r="L345" s="18" t="str">
        <f>OBV!G345</f>
        <v>NEUTRAL</v>
      </c>
      <c r="M345" s="18" t="str">
        <f>OBV!H345</f>
        <v>CONFIRMED BEARISH</v>
      </c>
      <c r="N345" s="21">
        <f t="shared" si="50"/>
        <v>50</v>
      </c>
      <c r="O345" s="21">
        <f t="shared" si="51"/>
        <v>100</v>
      </c>
      <c r="P345" s="21">
        <f t="shared" si="52"/>
        <v>0</v>
      </c>
      <c r="Q345" s="21">
        <f t="shared" si="53"/>
        <v>16.5</v>
      </c>
      <c r="R345" s="22">
        <f t="shared" si="54"/>
        <v>54.975000000000001</v>
      </c>
      <c r="S345" s="22">
        <f t="shared" si="55"/>
        <v>34.125</v>
      </c>
      <c r="T345" s="22">
        <f t="shared" si="56"/>
        <v>29.925000000000001</v>
      </c>
      <c r="U345" s="22">
        <f t="shared" si="57"/>
        <v>41.625</v>
      </c>
      <c r="V345" s="21">
        <f t="shared" si="58"/>
        <v>39.674999999999997</v>
      </c>
      <c r="W345" s="21">
        <f t="shared" si="59"/>
        <v>40.162499999999994</v>
      </c>
      <c r="X345" s="20"/>
      <c r="Y345" s="20"/>
      <c r="Z345" s="20"/>
    </row>
    <row r="346" spans="1:26" ht="13.5" x14ac:dyDescent="0.25">
      <c r="A346" s="4">
        <f>TITRES_STAT!B349</f>
        <v>42507</v>
      </c>
      <c r="B346" s="2">
        <f>TITRES_STAT!C349</f>
        <v>12.99</v>
      </c>
      <c r="C346" s="2">
        <f>RSI!I346</f>
        <v>59.779028754298594</v>
      </c>
      <c r="D346" s="2">
        <f>MACD!E346</f>
        <v>-0.10588693002595218</v>
      </c>
      <c r="E346" s="2">
        <f>MACD!F346</f>
        <v>-0.13916884840947935</v>
      </c>
      <c r="F346" s="2">
        <f>'Moving Avg'!D346</f>
        <v>4.73428</v>
      </c>
      <c r="G346" s="2">
        <f>'Moving Avg'!E346</f>
        <v>4.78193</v>
      </c>
      <c r="H346" s="2">
        <f>'Moving Avg'!F346</f>
        <v>4.6494049999999998</v>
      </c>
      <c r="I346" s="2">
        <f>'Moving Avg'!G346</f>
        <v>4.4752380000000009</v>
      </c>
      <c r="J346" s="2">
        <f>'Moving Avg'!H346</f>
        <v>4.9381079999999962</v>
      </c>
      <c r="K346" s="18" t="str">
        <f>OBV!F346</f>
        <v>BULLISH</v>
      </c>
      <c r="L346" s="18" t="str">
        <f>OBV!G346</f>
        <v>NEUTRAL</v>
      </c>
      <c r="M346" s="18" t="str">
        <f>OBV!H346</f>
        <v>NEUTRAL</v>
      </c>
      <c r="N346" s="21">
        <f t="shared" si="50"/>
        <v>50</v>
      </c>
      <c r="O346" s="21">
        <f t="shared" si="51"/>
        <v>100</v>
      </c>
      <c r="P346" s="21">
        <f t="shared" si="52"/>
        <v>0</v>
      </c>
      <c r="Q346" s="21">
        <f t="shared" si="53"/>
        <v>49.5</v>
      </c>
      <c r="R346" s="22">
        <f t="shared" si="54"/>
        <v>59.924999999999997</v>
      </c>
      <c r="S346" s="22">
        <f t="shared" si="55"/>
        <v>42.375</v>
      </c>
      <c r="T346" s="22">
        <f t="shared" si="56"/>
        <v>44.775000000000006</v>
      </c>
      <c r="U346" s="22">
        <f t="shared" si="57"/>
        <v>49.875</v>
      </c>
      <c r="V346" s="21">
        <f t="shared" si="58"/>
        <v>49.024999999999999</v>
      </c>
      <c r="W346" s="21">
        <f t="shared" si="59"/>
        <v>49.237499999999997</v>
      </c>
      <c r="X346" s="20"/>
      <c r="Y346" s="20"/>
      <c r="Z346" s="20"/>
    </row>
    <row r="347" spans="1:26" ht="13.5" x14ac:dyDescent="0.25">
      <c r="A347" s="4">
        <f>TITRES_STAT!B350</f>
        <v>42508</v>
      </c>
      <c r="B347" s="2">
        <f>TITRES_STAT!C350</f>
        <v>13.28</v>
      </c>
      <c r="C347" s="2">
        <f>RSI!I347</f>
        <v>65.025339043452732</v>
      </c>
      <c r="D347" s="2">
        <f>MACD!E347</f>
        <v>-7.4910309245334261E-2</v>
      </c>
      <c r="E347" s="2">
        <f>MACD!F347</f>
        <v>-0.12631714057665033</v>
      </c>
      <c r="F347" s="2">
        <f>'Moving Avg'!D347</f>
        <v>4.7474800000000004</v>
      </c>
      <c r="G347" s="2">
        <f>'Moving Avg'!E347</f>
        <v>4.7848699999999997</v>
      </c>
      <c r="H347" s="2">
        <f>'Moving Avg'!F347</f>
        <v>4.6726850000000004</v>
      </c>
      <c r="I347" s="2">
        <f>'Moving Avg'!G347</f>
        <v>4.4809580000000011</v>
      </c>
      <c r="J347" s="2">
        <f>'Moving Avg'!H347</f>
        <v>4.9340574999999971</v>
      </c>
      <c r="K347" s="18" t="str">
        <f>OBV!F347</f>
        <v>BEARISH</v>
      </c>
      <c r="L347" s="18" t="str">
        <f>OBV!G347</f>
        <v>NEUTRAL</v>
      </c>
      <c r="M347" s="18" t="str">
        <f>OBV!H347</f>
        <v>BEARISH DIVERGENCE</v>
      </c>
      <c r="N347" s="21">
        <f t="shared" si="50"/>
        <v>50</v>
      </c>
      <c r="O347" s="21">
        <f t="shared" si="51"/>
        <v>100</v>
      </c>
      <c r="P347" s="21">
        <f t="shared" si="52"/>
        <v>0</v>
      </c>
      <c r="Q347" s="21">
        <f t="shared" si="53"/>
        <v>16.5</v>
      </c>
      <c r="R347" s="22">
        <f t="shared" si="54"/>
        <v>54.975000000000001</v>
      </c>
      <c r="S347" s="22">
        <f t="shared" si="55"/>
        <v>34.125</v>
      </c>
      <c r="T347" s="22">
        <f t="shared" si="56"/>
        <v>29.925000000000001</v>
      </c>
      <c r="U347" s="22">
        <f t="shared" si="57"/>
        <v>41.625</v>
      </c>
      <c r="V347" s="21">
        <f t="shared" si="58"/>
        <v>39.674999999999997</v>
      </c>
      <c r="W347" s="21">
        <f t="shared" si="59"/>
        <v>40.162499999999994</v>
      </c>
      <c r="X347" s="20"/>
      <c r="Y347" s="20"/>
      <c r="Z347" s="20"/>
    </row>
    <row r="348" spans="1:26" ht="13.5" x14ac:dyDescent="0.25">
      <c r="A348" s="4">
        <f>TITRES_STAT!B351</f>
        <v>42509</v>
      </c>
      <c r="B348" s="2">
        <f>TITRES_STAT!C351</f>
        <v>13</v>
      </c>
      <c r="C348" s="2">
        <f>RSI!I348</f>
        <v>57.261482436591031</v>
      </c>
      <c r="D348" s="2">
        <f>MACD!E348</f>
        <v>-2.5591756676527133E-2</v>
      </c>
      <c r="E348" s="2">
        <f>MACD!F348</f>
        <v>-0.10617206379662571</v>
      </c>
      <c r="F348" s="2">
        <f>'Moving Avg'!D348</f>
        <v>4.7614000000000001</v>
      </c>
      <c r="G348" s="2">
        <f>'Moving Avg'!E348</f>
        <v>4.7665399999999991</v>
      </c>
      <c r="H348" s="2">
        <f>'Moving Avg'!F348</f>
        <v>4.6882650000000003</v>
      </c>
      <c r="I348" s="2">
        <f>'Moving Avg'!G348</f>
        <v>4.4851380000000018</v>
      </c>
      <c r="J348" s="2">
        <f>'Moving Avg'!H348</f>
        <v>4.9295114999999967</v>
      </c>
      <c r="K348" s="18" t="str">
        <f>OBV!F348</f>
        <v>BULLISH</v>
      </c>
      <c r="L348" s="18" t="str">
        <f>OBV!G348</f>
        <v>NEUTRAL</v>
      </c>
      <c r="M348" s="18" t="str">
        <f>OBV!H348</f>
        <v>CONFIRMED BULLISH</v>
      </c>
      <c r="N348" s="21">
        <f t="shared" si="50"/>
        <v>50</v>
      </c>
      <c r="O348" s="21">
        <f t="shared" si="51"/>
        <v>100</v>
      </c>
      <c r="P348" s="21">
        <f t="shared" si="52"/>
        <v>0</v>
      </c>
      <c r="Q348" s="21">
        <f t="shared" si="53"/>
        <v>83.5</v>
      </c>
      <c r="R348" s="22">
        <f t="shared" si="54"/>
        <v>65.025000000000006</v>
      </c>
      <c r="S348" s="22">
        <f t="shared" si="55"/>
        <v>50.875</v>
      </c>
      <c r="T348" s="22">
        <f t="shared" si="56"/>
        <v>60.075000000000003</v>
      </c>
      <c r="U348" s="22">
        <f t="shared" si="57"/>
        <v>58.375</v>
      </c>
      <c r="V348" s="21">
        <f t="shared" si="58"/>
        <v>58.658333333333339</v>
      </c>
      <c r="W348" s="21">
        <f t="shared" si="59"/>
        <v>58.587500000000006</v>
      </c>
      <c r="X348" s="20"/>
      <c r="Y348" s="20"/>
      <c r="Z348" s="20"/>
    </row>
    <row r="349" spans="1:26" ht="13.5" x14ac:dyDescent="0.25">
      <c r="A349" s="4">
        <f>TITRES_STAT!B352</f>
        <v>42510</v>
      </c>
      <c r="B349" s="2">
        <f>TITRES_STAT!C352</f>
        <v>13.29</v>
      </c>
      <c r="C349" s="2">
        <f>RSI!I349</f>
        <v>62.281413915168024</v>
      </c>
      <c r="D349" s="2">
        <f>MACD!E349</f>
        <v>-1.4999252451091571E-2</v>
      </c>
      <c r="E349" s="2">
        <f>MACD!F349</f>
        <v>-8.7937501527518877E-2</v>
      </c>
      <c r="F349" s="2">
        <f>'Moving Avg'!D349</f>
        <v>4.7958599999999993</v>
      </c>
      <c r="G349" s="2">
        <f>'Moving Avg'!E349</f>
        <v>4.7735000000000003</v>
      </c>
      <c r="H349" s="2">
        <f>'Moving Avg'!F349</f>
        <v>4.7082449999999998</v>
      </c>
      <c r="I349" s="2">
        <f>'Moving Avg'!G349</f>
        <v>4.4916640000000019</v>
      </c>
      <c r="J349" s="2">
        <f>'Moving Avg'!H349</f>
        <v>4.9259554999999979</v>
      </c>
      <c r="K349" s="18" t="str">
        <f>OBV!F349</f>
        <v>BULLISH</v>
      </c>
      <c r="L349" s="18" t="str">
        <f>OBV!G349</f>
        <v>NEUTRAL</v>
      </c>
      <c r="M349" s="18" t="str">
        <f>OBV!H349</f>
        <v>CONFIRMED BULLISH</v>
      </c>
      <c r="N349" s="21">
        <f t="shared" si="50"/>
        <v>50</v>
      </c>
      <c r="O349" s="21">
        <f t="shared" si="51"/>
        <v>100</v>
      </c>
      <c r="P349" s="21">
        <f t="shared" si="52"/>
        <v>0</v>
      </c>
      <c r="Q349" s="21">
        <f t="shared" si="53"/>
        <v>83.5</v>
      </c>
      <c r="R349" s="22">
        <f t="shared" si="54"/>
        <v>65.025000000000006</v>
      </c>
      <c r="S349" s="22">
        <f t="shared" si="55"/>
        <v>50.875</v>
      </c>
      <c r="T349" s="22">
        <f t="shared" si="56"/>
        <v>60.075000000000003</v>
      </c>
      <c r="U349" s="22">
        <f t="shared" si="57"/>
        <v>58.375</v>
      </c>
      <c r="V349" s="21">
        <f t="shared" si="58"/>
        <v>58.658333333333339</v>
      </c>
      <c r="W349" s="21">
        <f t="shared" si="59"/>
        <v>58.587500000000006</v>
      </c>
      <c r="X349" s="20"/>
      <c r="Y349" s="20"/>
      <c r="Z349" s="20"/>
    </row>
    <row r="350" spans="1:26" ht="13.5" x14ac:dyDescent="0.25">
      <c r="A350" s="4">
        <f>TITRES_STAT!B353</f>
        <v>42513</v>
      </c>
      <c r="B350" s="2">
        <f>TITRES_STAT!C353</f>
        <v>12.8</v>
      </c>
      <c r="C350" s="2">
        <f>RSI!I350</f>
        <v>51.314671576762201</v>
      </c>
      <c r="D350" s="2">
        <f>MACD!E350</f>
        <v>4.8427295198463227E-3</v>
      </c>
      <c r="E350" s="2">
        <f>MACD!F350</f>
        <v>-6.9381455318045848E-2</v>
      </c>
      <c r="F350" s="2">
        <f>'Moving Avg'!D350</f>
        <v>4.7921999999999993</v>
      </c>
      <c r="G350" s="2">
        <f>'Moving Avg'!E350</f>
        <v>4.7632399999999997</v>
      </c>
      <c r="H350" s="2">
        <f>'Moving Avg'!F350</f>
        <v>4.7192449999999999</v>
      </c>
      <c r="I350" s="2">
        <f>'Moving Avg'!G350</f>
        <v>4.4945980000000016</v>
      </c>
      <c r="J350" s="2">
        <f>'Moving Avg'!H350</f>
        <v>4.921501499999998</v>
      </c>
      <c r="K350" s="18" t="str">
        <f>OBV!F350</f>
        <v>BEARISH</v>
      </c>
      <c r="L350" s="18" t="str">
        <f>OBV!G350</f>
        <v>WEAK</v>
      </c>
      <c r="M350" s="18" t="str">
        <f>OBV!H350</f>
        <v>CONFIRMED BEARISH</v>
      </c>
      <c r="N350" s="21">
        <f t="shared" si="50"/>
        <v>50</v>
      </c>
      <c r="O350" s="21">
        <f t="shared" si="51"/>
        <v>100</v>
      </c>
      <c r="P350" s="21">
        <f t="shared" si="52"/>
        <v>0</v>
      </c>
      <c r="Q350" s="21">
        <f t="shared" si="53"/>
        <v>0</v>
      </c>
      <c r="R350" s="22">
        <f t="shared" si="54"/>
        <v>52.5</v>
      </c>
      <c r="S350" s="22">
        <f t="shared" si="55"/>
        <v>30</v>
      </c>
      <c r="T350" s="22">
        <f t="shared" si="56"/>
        <v>22.5</v>
      </c>
      <c r="U350" s="22">
        <f t="shared" si="57"/>
        <v>37.5</v>
      </c>
      <c r="V350" s="21">
        <f t="shared" si="58"/>
        <v>35</v>
      </c>
      <c r="W350" s="21">
        <f t="shared" si="59"/>
        <v>35.625</v>
      </c>
      <c r="X350" s="20"/>
      <c r="Y350" s="20"/>
      <c r="Z350" s="20"/>
    </row>
    <row r="351" spans="1:26" ht="13.5" x14ac:dyDescent="0.25">
      <c r="A351" s="4">
        <f>TITRES_STAT!B354</f>
        <v>42514</v>
      </c>
      <c r="B351" s="2">
        <f>TITRES_STAT!C354</f>
        <v>12.95</v>
      </c>
      <c r="C351" s="2">
        <f>RSI!I351</f>
        <v>53.986714681495613</v>
      </c>
      <c r="D351" s="2">
        <f>MACD!E351</f>
        <v>1.2351487707676689E-2</v>
      </c>
      <c r="E351" s="2">
        <f>MACD!F351</f>
        <v>-5.3034866712901342E-2</v>
      </c>
      <c r="F351" s="2">
        <f>'Moving Avg'!D351</f>
        <v>4.7892799999999998</v>
      </c>
      <c r="G351" s="2">
        <f>'Moving Avg'!E351</f>
        <v>4.7617800000000008</v>
      </c>
      <c r="H351" s="2">
        <f>'Moving Avg'!F351</f>
        <v>4.7373950000000002</v>
      </c>
      <c r="I351" s="2">
        <f>'Moving Avg'!G351</f>
        <v>4.5008300000000014</v>
      </c>
      <c r="J351" s="2">
        <f>'Moving Avg'!H351</f>
        <v>4.9173224999999983</v>
      </c>
      <c r="K351" s="18" t="str">
        <f>OBV!F351</f>
        <v>BEARISH</v>
      </c>
      <c r="L351" s="18" t="str">
        <f>OBV!G351</f>
        <v>WEAK</v>
      </c>
      <c r="M351" s="18" t="str">
        <f>OBV!H351</f>
        <v>CONFIRMED BEARISH</v>
      </c>
      <c r="N351" s="21">
        <f t="shared" si="50"/>
        <v>50</v>
      </c>
      <c r="O351" s="21">
        <f t="shared" si="51"/>
        <v>100</v>
      </c>
      <c r="P351" s="21">
        <f t="shared" si="52"/>
        <v>0</v>
      </c>
      <c r="Q351" s="21">
        <f t="shared" si="53"/>
        <v>0</v>
      </c>
      <c r="R351" s="22">
        <f t="shared" si="54"/>
        <v>52.5</v>
      </c>
      <c r="S351" s="22">
        <f t="shared" si="55"/>
        <v>30</v>
      </c>
      <c r="T351" s="22">
        <f t="shared" si="56"/>
        <v>22.5</v>
      </c>
      <c r="U351" s="22">
        <f t="shared" si="57"/>
        <v>37.5</v>
      </c>
      <c r="V351" s="21">
        <f t="shared" si="58"/>
        <v>35</v>
      </c>
      <c r="W351" s="21">
        <f t="shared" si="59"/>
        <v>35.625</v>
      </c>
      <c r="X351" s="20"/>
      <c r="Y351" s="20"/>
      <c r="Z351" s="20"/>
    </row>
    <row r="352" spans="1:26" ht="13.5" x14ac:dyDescent="0.25">
      <c r="A352" s="4">
        <f>TITRES_STAT!B355</f>
        <v>42515</v>
      </c>
      <c r="B352" s="2">
        <f>TITRES_STAT!C355</f>
        <v>12.95</v>
      </c>
      <c r="C352" s="2">
        <f>RSI!I352</f>
        <v>53.986714681495613</v>
      </c>
      <c r="D352" s="2">
        <f>MACD!E352</f>
        <v>2.4475426598909777E-2</v>
      </c>
      <c r="E352" s="2">
        <f>MACD!F352</f>
        <v>-3.7532808050539115E-2</v>
      </c>
      <c r="F352" s="2">
        <f>'Moving Avg'!D352</f>
        <v>4.7650799999999993</v>
      </c>
      <c r="G352" s="2">
        <f>'Moving Avg'!E352</f>
        <v>4.7562800000000003</v>
      </c>
      <c r="H352" s="2">
        <f>'Moving Avg'!F352</f>
        <v>4.7493099999999995</v>
      </c>
      <c r="I352" s="2">
        <f>'Moving Avg'!G352</f>
        <v>4.5077960000000017</v>
      </c>
      <c r="J352" s="2">
        <f>'Moving Avg'!H352</f>
        <v>4.9131434999999986</v>
      </c>
      <c r="K352" s="18" t="str">
        <f>OBV!F352</f>
        <v>BEARISH</v>
      </c>
      <c r="L352" s="18" t="str">
        <f>OBV!G352</f>
        <v>WEAK</v>
      </c>
      <c r="M352" s="18" t="str">
        <f>OBV!H352</f>
        <v>CONFIRMED BEARISH</v>
      </c>
      <c r="N352" s="21">
        <f t="shared" si="50"/>
        <v>50</v>
      </c>
      <c r="O352" s="21">
        <f t="shared" si="51"/>
        <v>100</v>
      </c>
      <c r="P352" s="21">
        <f t="shared" si="52"/>
        <v>0</v>
      </c>
      <c r="Q352" s="21">
        <f t="shared" si="53"/>
        <v>0</v>
      </c>
      <c r="R352" s="22">
        <f t="shared" si="54"/>
        <v>52.5</v>
      </c>
      <c r="S352" s="22">
        <f t="shared" si="55"/>
        <v>30</v>
      </c>
      <c r="T352" s="22">
        <f t="shared" si="56"/>
        <v>22.5</v>
      </c>
      <c r="U352" s="22">
        <f t="shared" si="57"/>
        <v>37.5</v>
      </c>
      <c r="V352" s="21">
        <f t="shared" si="58"/>
        <v>35</v>
      </c>
      <c r="W352" s="21">
        <f t="shared" si="59"/>
        <v>35.625</v>
      </c>
      <c r="X352" s="20"/>
      <c r="Y352" s="20"/>
      <c r="Z352" s="20"/>
    </row>
    <row r="353" spans="1:26" ht="13.5" x14ac:dyDescent="0.25">
      <c r="A353" s="4">
        <f>TITRES_STAT!B356</f>
        <v>42516</v>
      </c>
      <c r="B353" s="2">
        <f>TITRES_STAT!C356</f>
        <v>12.8</v>
      </c>
      <c r="C353" s="2">
        <f>RSI!I353</f>
        <v>50.755975479973216</v>
      </c>
      <c r="D353" s="2">
        <f>MACD!E353</f>
        <v>2.2042325427096721E-2</v>
      </c>
      <c r="E353" s="2">
        <f>MACD!F353</f>
        <v>-2.561778135501195E-2</v>
      </c>
      <c r="F353" s="2">
        <f>'Moving Avg'!D353</f>
        <v>4.7504199999999992</v>
      </c>
      <c r="G353" s="2">
        <f>'Moving Avg'!E353</f>
        <v>4.755910000000001</v>
      </c>
      <c r="H353" s="2">
        <f>'Moving Avg'!F353</f>
        <v>4.7584749999999989</v>
      </c>
      <c r="I353" s="2">
        <f>'Moving Avg'!G353</f>
        <v>4.5135880000000013</v>
      </c>
      <c r="J353" s="2">
        <f>'Moving Avg'!H353</f>
        <v>4.9086894999999986</v>
      </c>
      <c r="K353" s="18" t="str">
        <f>OBV!F353</f>
        <v>BEARISH</v>
      </c>
      <c r="L353" s="18" t="str">
        <f>OBV!G353</f>
        <v>WEAK</v>
      </c>
      <c r="M353" s="18" t="str">
        <f>OBV!H353</f>
        <v>CONFIRMED BEARISH</v>
      </c>
      <c r="N353" s="21">
        <f t="shared" si="50"/>
        <v>50</v>
      </c>
      <c r="O353" s="21">
        <f t="shared" si="51"/>
        <v>100</v>
      </c>
      <c r="P353" s="21">
        <f t="shared" si="52"/>
        <v>0</v>
      </c>
      <c r="Q353" s="21">
        <f t="shared" si="53"/>
        <v>0</v>
      </c>
      <c r="R353" s="22">
        <f t="shared" si="54"/>
        <v>52.5</v>
      </c>
      <c r="S353" s="22">
        <f t="shared" si="55"/>
        <v>30</v>
      </c>
      <c r="T353" s="22">
        <f t="shared" si="56"/>
        <v>22.5</v>
      </c>
      <c r="U353" s="22">
        <f t="shared" si="57"/>
        <v>37.5</v>
      </c>
      <c r="V353" s="21">
        <f t="shared" si="58"/>
        <v>35</v>
      </c>
      <c r="W353" s="21">
        <f t="shared" si="59"/>
        <v>35.625</v>
      </c>
      <c r="X353" s="20"/>
      <c r="Y353" s="20"/>
      <c r="Z353" s="20"/>
    </row>
    <row r="354" spans="1:26" ht="13.5" x14ac:dyDescent="0.25">
      <c r="A354" s="4">
        <f>TITRES_STAT!B357</f>
        <v>42517</v>
      </c>
      <c r="B354" s="2">
        <f>TITRES_STAT!C357</f>
        <v>12.8</v>
      </c>
      <c r="C354" s="2">
        <f>RSI!I354</f>
        <v>50.755975479973216</v>
      </c>
      <c r="D354" s="2">
        <f>MACD!E354</f>
        <v>2.0480866384484209E-2</v>
      </c>
      <c r="E354" s="2">
        <f>MACD!F354</f>
        <v>-1.6398051807112721E-2</v>
      </c>
      <c r="F354" s="2">
        <f>'Moving Avg'!D354</f>
        <v>4.7144999999999992</v>
      </c>
      <c r="G354" s="2">
        <f>'Moving Avg'!E354</f>
        <v>4.7551800000000011</v>
      </c>
      <c r="H354" s="2">
        <f>'Moving Avg'!F354</f>
        <v>4.7648899999999994</v>
      </c>
      <c r="I354" s="2">
        <f>'Moving Avg'!G354</f>
        <v>4.5193800000000008</v>
      </c>
      <c r="J354" s="2">
        <f>'Moving Avg'!H354</f>
        <v>4.9037404999999987</v>
      </c>
      <c r="K354" s="18" t="str">
        <f>OBV!F354</f>
        <v>BEARISH</v>
      </c>
      <c r="L354" s="18" t="str">
        <f>OBV!G354</f>
        <v>WEAK</v>
      </c>
      <c r="M354" s="18" t="str">
        <f>OBV!H354</f>
        <v>CONFIRMED BEARISH</v>
      </c>
      <c r="N354" s="21">
        <f t="shared" si="50"/>
        <v>50</v>
      </c>
      <c r="O354" s="21">
        <f t="shared" si="51"/>
        <v>100</v>
      </c>
      <c r="P354" s="21">
        <f t="shared" si="52"/>
        <v>0</v>
      </c>
      <c r="Q354" s="21">
        <f t="shared" si="53"/>
        <v>0</v>
      </c>
      <c r="R354" s="22">
        <f t="shared" si="54"/>
        <v>52.5</v>
      </c>
      <c r="S354" s="22">
        <f t="shared" si="55"/>
        <v>30</v>
      </c>
      <c r="T354" s="22">
        <f t="shared" si="56"/>
        <v>22.5</v>
      </c>
      <c r="U354" s="22">
        <f t="shared" si="57"/>
        <v>37.5</v>
      </c>
      <c r="V354" s="21">
        <f t="shared" si="58"/>
        <v>35</v>
      </c>
      <c r="W354" s="21">
        <f t="shared" si="59"/>
        <v>35.625</v>
      </c>
      <c r="X354" s="20"/>
      <c r="Y354" s="20"/>
      <c r="Z354" s="20"/>
    </row>
    <row r="355" spans="1:26" ht="13.5" x14ac:dyDescent="0.25">
      <c r="A355" s="4">
        <f>TITRES_STAT!B358</f>
        <v>42520</v>
      </c>
      <c r="B355" s="2">
        <f>TITRES_STAT!C358</f>
        <v>12.8</v>
      </c>
      <c r="C355" s="2">
        <f>RSI!I355</f>
        <v>50.755975479973216</v>
      </c>
      <c r="D355" s="2">
        <f>MACD!E355</f>
        <v>2.0799599426488236E-2</v>
      </c>
      <c r="E355" s="2">
        <f>MACD!F355</f>
        <v>-8.9585215603925298E-3</v>
      </c>
      <c r="F355" s="2">
        <f>'Moving Avg'!D355</f>
        <v>4.7144999999999992</v>
      </c>
      <c r="G355" s="2">
        <f>'Moving Avg'!E355</f>
        <v>4.7533500000000002</v>
      </c>
      <c r="H355" s="2">
        <f>'Moving Avg'!F355</f>
        <v>4.764524999999999</v>
      </c>
      <c r="I355" s="2">
        <f>'Moving Avg'!G355</f>
        <v>4.5245120000000014</v>
      </c>
      <c r="J355" s="2">
        <f>'Moving Avg'!H355</f>
        <v>4.8987914999999989</v>
      </c>
      <c r="K355" s="18" t="str">
        <f>OBV!F355</f>
        <v>BEARISH</v>
      </c>
      <c r="L355" s="18" t="str">
        <f>OBV!G355</f>
        <v>WEAK</v>
      </c>
      <c r="M355" s="18" t="str">
        <f>OBV!H355</f>
        <v>NEUTRAL</v>
      </c>
      <c r="N355" s="21">
        <f t="shared" si="50"/>
        <v>50</v>
      </c>
      <c r="O355" s="21">
        <f t="shared" si="51"/>
        <v>100</v>
      </c>
      <c r="P355" s="21">
        <f t="shared" si="52"/>
        <v>0</v>
      </c>
      <c r="Q355" s="21">
        <f t="shared" si="53"/>
        <v>0</v>
      </c>
      <c r="R355" s="22">
        <f t="shared" si="54"/>
        <v>52.5</v>
      </c>
      <c r="S355" s="22">
        <f t="shared" si="55"/>
        <v>30</v>
      </c>
      <c r="T355" s="22">
        <f t="shared" si="56"/>
        <v>22.5</v>
      </c>
      <c r="U355" s="22">
        <f t="shared" si="57"/>
        <v>37.5</v>
      </c>
      <c r="V355" s="21">
        <f t="shared" si="58"/>
        <v>35</v>
      </c>
      <c r="W355" s="21">
        <f t="shared" si="59"/>
        <v>35.625</v>
      </c>
      <c r="X355" s="20"/>
      <c r="Y355" s="20"/>
      <c r="Z355" s="20"/>
    </row>
    <row r="356" spans="1:26" ht="13.5" x14ac:dyDescent="0.25">
      <c r="A356" s="4">
        <f>TITRES_STAT!B359</f>
        <v>42521</v>
      </c>
      <c r="B356" s="2">
        <f>TITRES_STAT!C359</f>
        <v>13.1</v>
      </c>
      <c r="C356" s="2">
        <f>RSI!I356</f>
        <v>57.159942576422011</v>
      </c>
      <c r="D356" s="2">
        <f>MACD!E356</f>
        <v>2.0764993126902276E-2</v>
      </c>
      <c r="E356" s="2">
        <f>MACD!F356</f>
        <v>-3.013818622933569E-3</v>
      </c>
      <c r="F356" s="2">
        <f>'Moving Avg'!D356</f>
        <v>4.7254999999999994</v>
      </c>
      <c r="G356" s="2">
        <f>'Moving Avg'!E356</f>
        <v>4.75739</v>
      </c>
      <c r="H356" s="2">
        <f>'Moving Avg'!F356</f>
        <v>4.7696599999999991</v>
      </c>
      <c r="I356" s="2">
        <f>'Moving Avg'!G356</f>
        <v>4.5340440000000006</v>
      </c>
      <c r="J356" s="2">
        <f>'Moving Avg'!H356</f>
        <v>4.8944289999999988</v>
      </c>
      <c r="K356" s="18" t="str">
        <f>OBV!F356</f>
        <v>BEARISH</v>
      </c>
      <c r="L356" s="18" t="str">
        <f>OBV!G356</f>
        <v>NEUTRAL</v>
      </c>
      <c r="M356" s="18" t="str">
        <f>OBV!H356</f>
        <v>BEARISH DIVERGENCE</v>
      </c>
      <c r="N356" s="21">
        <f t="shared" si="50"/>
        <v>50</v>
      </c>
      <c r="O356" s="21">
        <f t="shared" si="51"/>
        <v>100</v>
      </c>
      <c r="P356" s="21">
        <f t="shared" si="52"/>
        <v>0</v>
      </c>
      <c r="Q356" s="21">
        <f t="shared" si="53"/>
        <v>16.5</v>
      </c>
      <c r="R356" s="22">
        <f t="shared" si="54"/>
        <v>54.975000000000001</v>
      </c>
      <c r="S356" s="22">
        <f t="shared" si="55"/>
        <v>34.125</v>
      </c>
      <c r="T356" s="22">
        <f t="shared" si="56"/>
        <v>29.925000000000001</v>
      </c>
      <c r="U356" s="22">
        <f t="shared" si="57"/>
        <v>41.625</v>
      </c>
      <c r="V356" s="21">
        <f t="shared" si="58"/>
        <v>39.674999999999997</v>
      </c>
      <c r="W356" s="21">
        <f t="shared" si="59"/>
        <v>40.162499999999994</v>
      </c>
      <c r="X356" s="20"/>
      <c r="Y356" s="20"/>
      <c r="Z356" s="20"/>
    </row>
    <row r="357" spans="1:26" ht="13.5" x14ac:dyDescent="0.25">
      <c r="A357" s="4">
        <f>TITRES_STAT!B360</f>
        <v>42522</v>
      </c>
      <c r="B357" s="2">
        <f>TITRES_STAT!C360</f>
        <v>13</v>
      </c>
      <c r="C357" s="2">
        <f>RSI!I357</f>
        <v>54.60834247893051</v>
      </c>
      <c r="D357" s="2">
        <f>MACD!E357</f>
        <v>3.9128592258258266E-2</v>
      </c>
      <c r="E357" s="2">
        <f>MACD!F357</f>
        <v>5.4146635533047988E-3</v>
      </c>
      <c r="F357" s="2">
        <f>'Moving Avg'!D357</f>
        <v>4.7291600000000003</v>
      </c>
      <c r="G357" s="2">
        <f>'Moving Avg'!E357</f>
        <v>4.7471199999999998</v>
      </c>
      <c r="H357" s="2">
        <f>'Moving Avg'!F357</f>
        <v>4.7659949999999984</v>
      </c>
      <c r="I357" s="2">
        <f>'Moving Avg'!G357</f>
        <v>4.5429880000000011</v>
      </c>
      <c r="J357" s="2">
        <f>'Moving Avg'!H357</f>
        <v>4.8898830000000002</v>
      </c>
      <c r="K357" s="18" t="str">
        <f>OBV!F357</f>
        <v>BEARISH</v>
      </c>
      <c r="L357" s="18" t="str">
        <f>OBV!G357</f>
        <v>WEAK</v>
      </c>
      <c r="M357" s="18" t="str">
        <f>OBV!H357</f>
        <v>BEARISH DIVERGENCE</v>
      </c>
      <c r="N357" s="21">
        <f t="shared" si="50"/>
        <v>50</v>
      </c>
      <c r="O357" s="21">
        <f t="shared" si="51"/>
        <v>100</v>
      </c>
      <c r="P357" s="21">
        <f t="shared" si="52"/>
        <v>0</v>
      </c>
      <c r="Q357" s="21">
        <f t="shared" si="53"/>
        <v>0</v>
      </c>
      <c r="R357" s="22">
        <f t="shared" si="54"/>
        <v>52.5</v>
      </c>
      <c r="S357" s="22">
        <f t="shared" si="55"/>
        <v>30</v>
      </c>
      <c r="T357" s="22">
        <f t="shared" si="56"/>
        <v>22.5</v>
      </c>
      <c r="U357" s="22">
        <f t="shared" si="57"/>
        <v>37.5</v>
      </c>
      <c r="V357" s="21">
        <f t="shared" si="58"/>
        <v>35</v>
      </c>
      <c r="W357" s="21">
        <f t="shared" si="59"/>
        <v>35.625</v>
      </c>
      <c r="X357" s="20"/>
      <c r="Y357" s="20"/>
      <c r="Z357" s="20"/>
    </row>
    <row r="358" spans="1:26" ht="13.5" x14ac:dyDescent="0.25">
      <c r="A358" s="4">
        <f>TITRES_STAT!B361</f>
        <v>42523</v>
      </c>
      <c r="B358" s="2">
        <f>TITRES_STAT!C361</f>
        <v>12.99</v>
      </c>
      <c r="C358" s="2">
        <f>RSI!I358</f>
        <v>54.344951814735822</v>
      </c>
      <c r="D358" s="2">
        <f>MACD!E358</f>
        <v>3.8714562036292754E-2</v>
      </c>
      <c r="E358" s="2">
        <f>MACD!F358</f>
        <v>1.207464324990239E-2</v>
      </c>
      <c r="F358" s="2">
        <f>'Moving Avg'!D358</f>
        <v>4.74308</v>
      </c>
      <c r="G358" s="2">
        <f>'Moving Avg'!E358</f>
        <v>4.7467500000000005</v>
      </c>
      <c r="H358" s="2">
        <f>'Moving Avg'!F358</f>
        <v>4.7566449999999989</v>
      </c>
      <c r="I358" s="2">
        <f>'Moving Avg'!G358</f>
        <v>4.5517120000000011</v>
      </c>
      <c r="J358" s="2">
        <f>'Moving Avg'!H358</f>
        <v>4.8853004999999996</v>
      </c>
      <c r="K358" s="18" t="str">
        <f>OBV!F358</f>
        <v>BEARISH</v>
      </c>
      <c r="L358" s="18" t="str">
        <f>OBV!G358</f>
        <v>NEUTRAL</v>
      </c>
      <c r="M358" s="18" t="str">
        <f>OBV!H358</f>
        <v>BEARISH DIVERGENCE</v>
      </c>
      <c r="N358" s="21">
        <f t="shared" si="50"/>
        <v>50</v>
      </c>
      <c r="O358" s="21">
        <f t="shared" si="51"/>
        <v>100</v>
      </c>
      <c r="P358" s="21">
        <f t="shared" si="52"/>
        <v>0</v>
      </c>
      <c r="Q358" s="21">
        <f t="shared" si="53"/>
        <v>16.5</v>
      </c>
      <c r="R358" s="22">
        <f t="shared" si="54"/>
        <v>54.975000000000001</v>
      </c>
      <c r="S358" s="22">
        <f t="shared" si="55"/>
        <v>34.125</v>
      </c>
      <c r="T358" s="22">
        <f t="shared" si="56"/>
        <v>29.925000000000001</v>
      </c>
      <c r="U358" s="22">
        <f t="shared" si="57"/>
        <v>41.625</v>
      </c>
      <c r="V358" s="21">
        <f t="shared" si="58"/>
        <v>39.674999999999997</v>
      </c>
      <c r="W358" s="21">
        <f t="shared" si="59"/>
        <v>40.162499999999994</v>
      </c>
      <c r="X358" s="20"/>
      <c r="Y358" s="20"/>
      <c r="Z358" s="20"/>
    </row>
    <row r="359" spans="1:26" ht="13.5" x14ac:dyDescent="0.25">
      <c r="A359" s="4">
        <f>TITRES_STAT!B362</f>
        <v>42524</v>
      </c>
      <c r="B359" s="2">
        <f>TITRES_STAT!C362</f>
        <v>13.1</v>
      </c>
      <c r="C359" s="2">
        <f>RSI!I359</f>
        <v>56.795347524321819</v>
      </c>
      <c r="D359" s="2">
        <f>MACD!E359</f>
        <v>5.1352406597017008E-2</v>
      </c>
      <c r="E359" s="2">
        <f>MACD!F359</f>
        <v>1.9930195919325315E-2</v>
      </c>
      <c r="F359" s="2">
        <f>'Moving Avg'!D359</f>
        <v>4.7650800000000002</v>
      </c>
      <c r="G359" s="2">
        <f>'Moving Avg'!E359</f>
        <v>4.7397900000000002</v>
      </c>
      <c r="H359" s="2">
        <f>'Moving Avg'!F359</f>
        <v>4.7566449999999998</v>
      </c>
      <c r="I359" s="2">
        <f>'Moving Avg'!G359</f>
        <v>4.5613180000000009</v>
      </c>
      <c r="J359" s="2">
        <f>'Moving Avg'!H359</f>
        <v>4.8812680000000004</v>
      </c>
      <c r="K359" s="18" t="str">
        <f>OBV!F359</f>
        <v>BEARISH</v>
      </c>
      <c r="L359" s="18" t="str">
        <f>OBV!G359</f>
        <v>NEUTRAL</v>
      </c>
      <c r="M359" s="18" t="str">
        <f>OBV!H359</f>
        <v>BEARISH DIVERGENCE</v>
      </c>
      <c r="N359" s="21">
        <f t="shared" si="50"/>
        <v>50</v>
      </c>
      <c r="O359" s="21">
        <f t="shared" si="51"/>
        <v>100</v>
      </c>
      <c r="P359" s="21">
        <f t="shared" si="52"/>
        <v>0</v>
      </c>
      <c r="Q359" s="21">
        <f t="shared" si="53"/>
        <v>16.5</v>
      </c>
      <c r="R359" s="22">
        <f t="shared" si="54"/>
        <v>54.975000000000001</v>
      </c>
      <c r="S359" s="22">
        <f t="shared" si="55"/>
        <v>34.125</v>
      </c>
      <c r="T359" s="22">
        <f t="shared" si="56"/>
        <v>29.925000000000001</v>
      </c>
      <c r="U359" s="22">
        <f t="shared" si="57"/>
        <v>41.625</v>
      </c>
      <c r="V359" s="21">
        <f t="shared" si="58"/>
        <v>39.674999999999997</v>
      </c>
      <c r="W359" s="21">
        <f t="shared" si="59"/>
        <v>40.162499999999994</v>
      </c>
      <c r="X359" s="20"/>
      <c r="Y359" s="20"/>
      <c r="Z359" s="20"/>
    </row>
    <row r="360" spans="1:26" ht="13.5" x14ac:dyDescent="0.25">
      <c r="A360" s="4">
        <f>TITRES_STAT!B363</f>
        <v>42527</v>
      </c>
      <c r="B360" s="2">
        <f>TITRES_STAT!C363</f>
        <v>13.1</v>
      </c>
      <c r="C360" s="2">
        <f>RSI!I360</f>
        <v>56.795347524321812</v>
      </c>
      <c r="D360" s="2">
        <f>MACD!E360</f>
        <v>3.3831032317276133E-2</v>
      </c>
      <c r="E360" s="2">
        <f>MACD!F360</f>
        <v>2.2710363198915479E-2</v>
      </c>
      <c r="F360" s="2">
        <f>'Moving Avg'!D360</f>
        <v>4.7870800000000004</v>
      </c>
      <c r="G360" s="2">
        <f>'Moving Avg'!E360</f>
        <v>4.7507900000000003</v>
      </c>
      <c r="H360" s="2">
        <f>'Moving Avg'!F360</f>
        <v>4.7570149999999991</v>
      </c>
      <c r="I360" s="2">
        <f>'Moving Avg'!G360</f>
        <v>4.5709240000000015</v>
      </c>
      <c r="J360" s="2">
        <f>'Moving Avg'!H360</f>
        <v>4.8778770000000007</v>
      </c>
      <c r="K360" s="18" t="str">
        <f>OBV!F360</f>
        <v>BEARISH</v>
      </c>
      <c r="L360" s="18" t="str">
        <f>OBV!G360</f>
        <v>NEUTRAL</v>
      </c>
      <c r="M360" s="18" t="str">
        <f>OBV!H360</f>
        <v>BEARISH DIVERGENCE</v>
      </c>
      <c r="N360" s="21">
        <f t="shared" si="50"/>
        <v>50</v>
      </c>
      <c r="O360" s="21">
        <f t="shared" si="51"/>
        <v>100</v>
      </c>
      <c r="P360" s="21">
        <f t="shared" si="52"/>
        <v>0</v>
      </c>
      <c r="Q360" s="21">
        <f t="shared" si="53"/>
        <v>16.5</v>
      </c>
      <c r="R360" s="22">
        <f t="shared" si="54"/>
        <v>54.975000000000001</v>
      </c>
      <c r="S360" s="22">
        <f t="shared" si="55"/>
        <v>34.125</v>
      </c>
      <c r="T360" s="22">
        <f t="shared" si="56"/>
        <v>29.925000000000001</v>
      </c>
      <c r="U360" s="22">
        <f t="shared" si="57"/>
        <v>41.625</v>
      </c>
      <c r="V360" s="21">
        <f t="shared" si="58"/>
        <v>39.674999999999997</v>
      </c>
      <c r="W360" s="21">
        <f t="shared" si="59"/>
        <v>40.162499999999994</v>
      </c>
      <c r="X360" s="20"/>
      <c r="Y360" s="20"/>
      <c r="Z360" s="20"/>
    </row>
    <row r="361" spans="1:26" ht="13.5" x14ac:dyDescent="0.25">
      <c r="A361" s="4">
        <f>TITRES_STAT!B364</f>
        <v>42528</v>
      </c>
      <c r="B361" s="2">
        <f>TITRES_STAT!C364</f>
        <v>13.2</v>
      </c>
      <c r="C361" s="2">
        <f>RSI!I361</f>
        <v>59.101680297619261</v>
      </c>
      <c r="D361" s="2">
        <f>MACD!E361</f>
        <v>2.4214787142923022E-2</v>
      </c>
      <c r="E361" s="2">
        <f>MACD!F361</f>
        <v>2.3011247987716987E-2</v>
      </c>
      <c r="F361" s="2">
        <f>'Moving Avg'!D361</f>
        <v>4.7944000000000004</v>
      </c>
      <c r="G361" s="2">
        <f>'Moving Avg'!E361</f>
        <v>4.7599500000000008</v>
      </c>
      <c r="H361" s="2">
        <f>'Moving Avg'!F361</f>
        <v>4.7608650000000008</v>
      </c>
      <c r="I361" s="2">
        <f>'Moving Avg'!G361</f>
        <v>4.5833880000000011</v>
      </c>
      <c r="J361" s="2">
        <f>'Moving Avg'!H361</f>
        <v>4.8742109999999998</v>
      </c>
      <c r="K361" s="18" t="str">
        <f>OBV!F361</f>
        <v>BEARISH</v>
      </c>
      <c r="L361" s="18" t="str">
        <f>OBV!G361</f>
        <v>NEUTRAL</v>
      </c>
      <c r="M361" s="18" t="str">
        <f>OBV!H361</f>
        <v>BEARISH DIVERGENCE</v>
      </c>
      <c r="N361" s="21">
        <f t="shared" si="50"/>
        <v>50</v>
      </c>
      <c r="O361" s="21">
        <f t="shared" si="51"/>
        <v>100</v>
      </c>
      <c r="P361" s="21">
        <f t="shared" si="52"/>
        <v>0</v>
      </c>
      <c r="Q361" s="21">
        <f t="shared" si="53"/>
        <v>16.5</v>
      </c>
      <c r="R361" s="22">
        <f t="shared" si="54"/>
        <v>54.975000000000001</v>
      </c>
      <c r="S361" s="22">
        <f t="shared" si="55"/>
        <v>34.125</v>
      </c>
      <c r="T361" s="22">
        <f t="shared" si="56"/>
        <v>29.925000000000001</v>
      </c>
      <c r="U361" s="22">
        <f t="shared" si="57"/>
        <v>41.625</v>
      </c>
      <c r="V361" s="21">
        <f t="shared" si="58"/>
        <v>39.674999999999997</v>
      </c>
      <c r="W361" s="21">
        <f t="shared" si="59"/>
        <v>40.162499999999994</v>
      </c>
      <c r="X361" s="20"/>
      <c r="Y361" s="20"/>
      <c r="Z361" s="20"/>
    </row>
    <row r="362" spans="1:26" ht="13.5" x14ac:dyDescent="0.25">
      <c r="A362" s="4">
        <f>TITRES_STAT!B365</f>
        <v>42529</v>
      </c>
      <c r="B362" s="2">
        <f>TITRES_STAT!C365</f>
        <v>12.9</v>
      </c>
      <c r="C362" s="2">
        <f>RSI!I362</f>
        <v>50.394613843383695</v>
      </c>
      <c r="D362" s="2">
        <f>MACD!E362</f>
        <v>2.3509013434892978E-2</v>
      </c>
      <c r="E362" s="2">
        <f>MACD!F362</f>
        <v>2.3110801077152188E-2</v>
      </c>
      <c r="F362" s="2">
        <f>'Moving Avg'!D362</f>
        <v>4.7870600000000003</v>
      </c>
      <c r="G362" s="2">
        <f>'Moving Avg'!E362</f>
        <v>4.7581100000000003</v>
      </c>
      <c r="H362" s="2">
        <f>'Moving Avg'!F362</f>
        <v>4.7571950000000003</v>
      </c>
      <c r="I362" s="2">
        <f>'Moving Avg'!G362</f>
        <v>4.594018000000001</v>
      </c>
      <c r="J362" s="2">
        <f>'Moving Avg'!H362</f>
        <v>4.8700130000000001</v>
      </c>
      <c r="K362" s="18" t="str">
        <f>OBV!F362</f>
        <v>BULLISH</v>
      </c>
      <c r="L362" s="18" t="str">
        <f>OBV!G362</f>
        <v>NEUTRAL</v>
      </c>
      <c r="M362" s="18" t="str">
        <f>OBV!H362</f>
        <v>BULLISH DIVERGENCE</v>
      </c>
      <c r="N362" s="21">
        <f t="shared" si="50"/>
        <v>50</v>
      </c>
      <c r="O362" s="21">
        <f t="shared" si="51"/>
        <v>100</v>
      </c>
      <c r="P362" s="21">
        <f t="shared" si="52"/>
        <v>0</v>
      </c>
      <c r="Q362" s="21">
        <f t="shared" si="53"/>
        <v>66.5</v>
      </c>
      <c r="R362" s="22">
        <f t="shared" si="54"/>
        <v>62.475000000000001</v>
      </c>
      <c r="S362" s="22">
        <f t="shared" si="55"/>
        <v>46.625</v>
      </c>
      <c r="T362" s="22">
        <f t="shared" si="56"/>
        <v>52.424999999999997</v>
      </c>
      <c r="U362" s="22">
        <f t="shared" si="57"/>
        <v>54.125</v>
      </c>
      <c r="V362" s="21">
        <f t="shared" si="58"/>
        <v>53.841666666666661</v>
      </c>
      <c r="W362" s="21">
        <f t="shared" si="59"/>
        <v>53.912499999999994</v>
      </c>
      <c r="X362" s="20"/>
      <c r="Y362" s="20"/>
      <c r="Z362" s="20"/>
    </row>
    <row r="363" spans="1:26" ht="13.5" x14ac:dyDescent="0.25">
      <c r="A363" s="4">
        <f>TITRES_STAT!B366</f>
        <v>42530</v>
      </c>
      <c r="B363" s="2">
        <f>TITRES_STAT!C366</f>
        <v>13.15</v>
      </c>
      <c r="C363" s="2">
        <f>RSI!I363</f>
        <v>56.189107187267211</v>
      </c>
      <c r="D363" s="2">
        <f>MACD!E363</f>
        <v>7.6437033965799372E-3</v>
      </c>
      <c r="E363" s="2">
        <f>MACD!F363</f>
        <v>2.0017381541037736E-2</v>
      </c>
      <c r="F363" s="2">
        <f>'Moving Avg'!D363</f>
        <v>4.7988</v>
      </c>
      <c r="G363" s="2">
        <f>'Moving Avg'!E363</f>
        <v>4.7709400000000004</v>
      </c>
      <c r="H363" s="2">
        <f>'Moving Avg'!F363</f>
        <v>4.7634250000000007</v>
      </c>
      <c r="I363" s="2">
        <f>'Moving Avg'!G363</f>
        <v>4.6076560000000004</v>
      </c>
      <c r="J363" s="2">
        <f>'Moving Avg'!H363</f>
        <v>4.8666219999999996</v>
      </c>
      <c r="K363" s="18" t="str">
        <f>OBV!F363</f>
        <v>BULLISH</v>
      </c>
      <c r="L363" s="18" t="str">
        <f>OBV!G363</f>
        <v>NEUTRAL</v>
      </c>
      <c r="M363" s="18" t="str">
        <f>OBV!H363</f>
        <v>CONFIRMED BULLISH</v>
      </c>
      <c r="N363" s="21">
        <f t="shared" si="50"/>
        <v>50</v>
      </c>
      <c r="O363" s="21">
        <f t="shared" si="51"/>
        <v>100</v>
      </c>
      <c r="P363" s="21">
        <f t="shared" si="52"/>
        <v>0</v>
      </c>
      <c r="Q363" s="21">
        <f t="shared" si="53"/>
        <v>83.5</v>
      </c>
      <c r="R363" s="22">
        <f t="shared" si="54"/>
        <v>65.025000000000006</v>
      </c>
      <c r="S363" s="22">
        <f t="shared" si="55"/>
        <v>50.875</v>
      </c>
      <c r="T363" s="22">
        <f t="shared" si="56"/>
        <v>60.075000000000003</v>
      </c>
      <c r="U363" s="22">
        <f t="shared" si="57"/>
        <v>58.375</v>
      </c>
      <c r="V363" s="21">
        <f t="shared" si="58"/>
        <v>58.658333333333339</v>
      </c>
      <c r="W363" s="21">
        <f t="shared" si="59"/>
        <v>58.587500000000006</v>
      </c>
      <c r="X363" s="20"/>
      <c r="Y363" s="20"/>
      <c r="Z363" s="20"/>
    </row>
    <row r="364" spans="1:26" ht="13.5" x14ac:dyDescent="0.25">
      <c r="A364" s="4">
        <f>TITRES_STAT!B367</f>
        <v>42531</v>
      </c>
      <c r="B364" s="2">
        <f>TITRES_STAT!C367</f>
        <v>13</v>
      </c>
      <c r="C364" s="2">
        <f>RSI!I364</f>
        <v>52.247020252055037</v>
      </c>
      <c r="D364" s="2">
        <f>MACD!E364</f>
        <v>-2.2615247348225509E-3</v>
      </c>
      <c r="E364" s="2">
        <f>MACD!F364</f>
        <v>1.556160028586568E-2</v>
      </c>
      <c r="F364" s="2">
        <f>'Moving Avg'!D364</f>
        <v>4.7914599999999989</v>
      </c>
      <c r="G364" s="2">
        <f>'Moving Avg'!E364</f>
        <v>4.7782700000000009</v>
      </c>
      <c r="H364" s="2">
        <f>'Moving Avg'!F364</f>
        <v>4.7667250000000001</v>
      </c>
      <c r="I364" s="2">
        <f>'Moving Avg'!G364</f>
        <v>4.6182880000000015</v>
      </c>
      <c r="J364" s="2">
        <f>'Moving Avg'!H364</f>
        <v>4.8626075000000002</v>
      </c>
      <c r="K364" s="18" t="str">
        <f>OBV!F364</f>
        <v>BEARISH</v>
      </c>
      <c r="L364" s="18" t="str">
        <f>OBV!G364</f>
        <v>WEAK</v>
      </c>
      <c r="M364" s="18" t="str">
        <f>OBV!H364</f>
        <v>CONFIRMED BEARISH</v>
      </c>
      <c r="N364" s="21">
        <f t="shared" si="50"/>
        <v>50</v>
      </c>
      <c r="O364" s="21">
        <f t="shared" si="51"/>
        <v>100</v>
      </c>
      <c r="P364" s="21">
        <f t="shared" si="52"/>
        <v>0</v>
      </c>
      <c r="Q364" s="21">
        <f t="shared" si="53"/>
        <v>0</v>
      </c>
      <c r="R364" s="22">
        <f t="shared" si="54"/>
        <v>52.5</v>
      </c>
      <c r="S364" s="22">
        <f t="shared" si="55"/>
        <v>30</v>
      </c>
      <c r="T364" s="22">
        <f t="shared" si="56"/>
        <v>22.5</v>
      </c>
      <c r="U364" s="22">
        <f t="shared" si="57"/>
        <v>37.5</v>
      </c>
      <c r="V364" s="21">
        <f t="shared" si="58"/>
        <v>35</v>
      </c>
      <c r="W364" s="21">
        <f t="shared" si="59"/>
        <v>35.625</v>
      </c>
      <c r="X364" s="20"/>
      <c r="Y364" s="20"/>
      <c r="Z364" s="20"/>
    </row>
    <row r="365" spans="1:26" ht="13.5" x14ac:dyDescent="0.25">
      <c r="A365" s="4">
        <f>TITRES_STAT!B368</f>
        <v>42534</v>
      </c>
      <c r="B365" s="2">
        <f>TITRES_STAT!C368</f>
        <v>13</v>
      </c>
      <c r="C365" s="2">
        <f>RSI!I365</f>
        <v>52.247020252055037</v>
      </c>
      <c r="D365" s="2">
        <f>MACD!E365</f>
        <v>-1.0831586379256741E-2</v>
      </c>
      <c r="E365" s="2">
        <f>MACD!F365</f>
        <v>1.0282962952841196E-2</v>
      </c>
      <c r="F365" s="2">
        <f>'Moving Avg'!D365</f>
        <v>4.7841199999999997</v>
      </c>
      <c r="G365" s="2">
        <f>'Moving Avg'!E365</f>
        <v>4.7856000000000005</v>
      </c>
      <c r="H365" s="2">
        <f>'Moving Avg'!F365</f>
        <v>4.7694749999999999</v>
      </c>
      <c r="I365" s="2">
        <f>'Moving Avg'!G365</f>
        <v>4.6264260000000013</v>
      </c>
      <c r="J365" s="2">
        <f>'Moving Avg'!H365</f>
        <v>4.8585929999999999</v>
      </c>
      <c r="K365" s="18" t="str">
        <f>OBV!F365</f>
        <v>BEARISH</v>
      </c>
      <c r="L365" s="18" t="str">
        <f>OBV!G365</f>
        <v>WEAK</v>
      </c>
      <c r="M365" s="18" t="str">
        <f>OBV!H365</f>
        <v>CONFIRMED BEARISH</v>
      </c>
      <c r="N365" s="21">
        <f t="shared" si="50"/>
        <v>50</v>
      </c>
      <c r="O365" s="21">
        <f t="shared" si="51"/>
        <v>100</v>
      </c>
      <c r="P365" s="21">
        <f t="shared" si="52"/>
        <v>0</v>
      </c>
      <c r="Q365" s="21">
        <f t="shared" si="53"/>
        <v>0</v>
      </c>
      <c r="R365" s="22">
        <f t="shared" si="54"/>
        <v>52.5</v>
      </c>
      <c r="S365" s="22">
        <f t="shared" si="55"/>
        <v>30</v>
      </c>
      <c r="T365" s="22">
        <f t="shared" si="56"/>
        <v>22.5</v>
      </c>
      <c r="U365" s="22">
        <f t="shared" si="57"/>
        <v>37.5</v>
      </c>
      <c r="V365" s="21">
        <f t="shared" si="58"/>
        <v>35</v>
      </c>
      <c r="W365" s="21">
        <f t="shared" si="59"/>
        <v>35.625</v>
      </c>
      <c r="X365" s="20"/>
      <c r="Y365" s="20"/>
      <c r="Z365" s="20"/>
    </row>
    <row r="366" spans="1:26" ht="13.5" x14ac:dyDescent="0.25">
      <c r="A366" s="4">
        <f>TITRES_STAT!B369</f>
        <v>42535</v>
      </c>
      <c r="B366" s="2">
        <f>TITRES_STAT!C369</f>
        <v>13</v>
      </c>
      <c r="C366" s="2">
        <f>RSI!I366</f>
        <v>52.24702025205503</v>
      </c>
      <c r="D366" s="2">
        <f>MACD!E366</f>
        <v>-1.3348359710017021E-3</v>
      </c>
      <c r="E366" s="2">
        <f>MACD!F366</f>
        <v>7.9594031680726169E-3</v>
      </c>
      <c r="F366" s="2">
        <f>'Moving Avg'!D366</f>
        <v>4.7694599999999996</v>
      </c>
      <c r="G366" s="2">
        <f>'Moving Avg'!E366</f>
        <v>4.78193</v>
      </c>
      <c r="H366" s="2">
        <f>'Moving Avg'!F366</f>
        <v>4.76966</v>
      </c>
      <c r="I366" s="2">
        <f>'Moving Avg'!G366</f>
        <v>4.6338320000000008</v>
      </c>
      <c r="J366" s="2">
        <f>'Moving Avg'!H366</f>
        <v>4.8549270000000009</v>
      </c>
      <c r="K366" s="18" t="str">
        <f>OBV!F366</f>
        <v>BEARISH</v>
      </c>
      <c r="L366" s="18" t="str">
        <f>OBV!G366</f>
        <v>WEAK</v>
      </c>
      <c r="M366" s="18" t="str">
        <f>OBV!H366</f>
        <v>CONFIRMED BEARISH</v>
      </c>
      <c r="N366" s="21">
        <f t="shared" si="50"/>
        <v>50</v>
      </c>
      <c r="O366" s="21">
        <f t="shared" si="51"/>
        <v>100</v>
      </c>
      <c r="P366" s="21">
        <f t="shared" si="52"/>
        <v>0</v>
      </c>
      <c r="Q366" s="21">
        <f t="shared" si="53"/>
        <v>0</v>
      </c>
      <c r="R366" s="22">
        <f t="shared" si="54"/>
        <v>52.5</v>
      </c>
      <c r="S366" s="22">
        <f t="shared" si="55"/>
        <v>30</v>
      </c>
      <c r="T366" s="22">
        <f t="shared" si="56"/>
        <v>22.5</v>
      </c>
      <c r="U366" s="22">
        <f t="shared" si="57"/>
        <v>37.5</v>
      </c>
      <c r="V366" s="21">
        <f t="shared" si="58"/>
        <v>35</v>
      </c>
      <c r="W366" s="21">
        <f t="shared" si="59"/>
        <v>35.625</v>
      </c>
      <c r="X366" s="20"/>
      <c r="Y366" s="20"/>
      <c r="Z366" s="20"/>
    </row>
    <row r="367" spans="1:26" ht="13.5" x14ac:dyDescent="0.25">
      <c r="A367" s="4">
        <f>TITRES_STAT!B370</f>
        <v>42536</v>
      </c>
      <c r="B367" s="2">
        <f>TITRES_STAT!C370</f>
        <v>13</v>
      </c>
      <c r="C367" s="2">
        <f>RSI!I367</f>
        <v>52.247020252055037</v>
      </c>
      <c r="D367" s="2">
        <f>MACD!E367</f>
        <v>8.9292957359710101E-4</v>
      </c>
      <c r="E367" s="2">
        <f>MACD!F367</f>
        <v>6.5461084491775139E-3</v>
      </c>
      <c r="F367" s="2">
        <f>'Moving Avg'!D367</f>
        <v>4.7767999999999997</v>
      </c>
      <c r="G367" s="2">
        <f>'Moving Avg'!E367</f>
        <v>4.78193</v>
      </c>
      <c r="H367" s="2">
        <f>'Moving Avg'!F367</f>
        <v>4.7645250000000008</v>
      </c>
      <c r="I367" s="2">
        <f>'Moving Avg'!G367</f>
        <v>4.6438040000000012</v>
      </c>
      <c r="J367" s="2">
        <f>'Moving Avg'!H367</f>
        <v>4.8515910000000009</v>
      </c>
      <c r="K367" s="18" t="str">
        <f>OBV!F367</f>
        <v>BEARISH</v>
      </c>
      <c r="L367" s="18" t="str">
        <f>OBV!G367</f>
        <v>WEAK</v>
      </c>
      <c r="M367" s="18" t="str">
        <f>OBV!H367</f>
        <v>BEARISH DIVERGENCE</v>
      </c>
      <c r="N367" s="21">
        <f t="shared" si="50"/>
        <v>50</v>
      </c>
      <c r="O367" s="21">
        <f t="shared" si="51"/>
        <v>100</v>
      </c>
      <c r="P367" s="21">
        <f t="shared" si="52"/>
        <v>0</v>
      </c>
      <c r="Q367" s="21">
        <f t="shared" si="53"/>
        <v>0</v>
      </c>
      <c r="R367" s="22">
        <f t="shared" si="54"/>
        <v>52.5</v>
      </c>
      <c r="S367" s="22">
        <f t="shared" si="55"/>
        <v>30</v>
      </c>
      <c r="T367" s="22">
        <f t="shared" si="56"/>
        <v>22.5</v>
      </c>
      <c r="U367" s="22">
        <f t="shared" si="57"/>
        <v>37.5</v>
      </c>
      <c r="V367" s="21">
        <f t="shared" si="58"/>
        <v>35</v>
      </c>
      <c r="W367" s="21">
        <f t="shared" si="59"/>
        <v>35.625</v>
      </c>
      <c r="X367" s="20"/>
      <c r="Y367" s="20"/>
      <c r="Z367" s="20"/>
    </row>
    <row r="368" spans="1:26" ht="13.5" x14ac:dyDescent="0.25">
      <c r="A368" s="4">
        <f>TITRES_STAT!B371</f>
        <v>42537</v>
      </c>
      <c r="B368" s="2">
        <f>TITRES_STAT!C371</f>
        <v>13</v>
      </c>
      <c r="C368" s="2">
        <f>RSI!I368</f>
        <v>52.247020252055037</v>
      </c>
      <c r="D368" s="2">
        <f>MACD!E368</f>
        <v>2.0589233242249705E-3</v>
      </c>
      <c r="E368" s="2">
        <f>MACD!F368</f>
        <v>5.6486714241870059E-3</v>
      </c>
      <c r="F368" s="2">
        <f>'Moving Avg'!D368</f>
        <v>4.7657999999999996</v>
      </c>
      <c r="G368" s="2">
        <f>'Moving Avg'!E368</f>
        <v>4.7822999999999993</v>
      </c>
      <c r="H368" s="2">
        <f>'Moving Avg'!F368</f>
        <v>4.7645250000000008</v>
      </c>
      <c r="I368" s="2">
        <f>'Moving Avg'!G368</f>
        <v>4.6537760000000024</v>
      </c>
      <c r="J368" s="2">
        <f>'Moving Avg'!H368</f>
        <v>4.8482550000000009</v>
      </c>
      <c r="K368" s="18" t="str">
        <f>OBV!F368</f>
        <v>BEARISH</v>
      </c>
      <c r="L368" s="18" t="str">
        <f>OBV!G368</f>
        <v>WEAK</v>
      </c>
      <c r="M368" s="18" t="str">
        <f>OBV!H368</f>
        <v>CONFIRMED BEARISH</v>
      </c>
      <c r="N368" s="21">
        <f t="shared" si="50"/>
        <v>50</v>
      </c>
      <c r="O368" s="21">
        <f t="shared" si="51"/>
        <v>100</v>
      </c>
      <c r="P368" s="21">
        <f t="shared" si="52"/>
        <v>0</v>
      </c>
      <c r="Q368" s="21">
        <f t="shared" si="53"/>
        <v>0</v>
      </c>
      <c r="R368" s="22">
        <f t="shared" si="54"/>
        <v>52.5</v>
      </c>
      <c r="S368" s="22">
        <f t="shared" si="55"/>
        <v>30</v>
      </c>
      <c r="T368" s="22">
        <f t="shared" si="56"/>
        <v>22.5</v>
      </c>
      <c r="U368" s="22">
        <f t="shared" si="57"/>
        <v>37.5</v>
      </c>
      <c r="V368" s="21">
        <f t="shared" si="58"/>
        <v>35</v>
      </c>
      <c r="W368" s="21">
        <f t="shared" si="59"/>
        <v>35.625</v>
      </c>
      <c r="X368" s="20"/>
      <c r="Y368" s="20"/>
      <c r="Z368" s="20"/>
    </row>
    <row r="369" spans="1:26" ht="13.5" x14ac:dyDescent="0.25">
      <c r="A369" s="4">
        <f>TITRES_STAT!B372</f>
        <v>42538</v>
      </c>
      <c r="B369" s="2">
        <f>TITRES_STAT!C372</f>
        <v>12.98</v>
      </c>
      <c r="C369" s="2">
        <f>RSI!I369</f>
        <v>51.551675093436671</v>
      </c>
      <c r="D369" s="2">
        <f>MACD!E369</f>
        <v>9.6629477918197537E-3</v>
      </c>
      <c r="E369" s="2">
        <f>MACD!F369</f>
        <v>6.4515266977135553E-3</v>
      </c>
      <c r="F369" s="2">
        <f>'Moving Avg'!D369</f>
        <v>4.7643399999999998</v>
      </c>
      <c r="G369" s="2">
        <f>'Moving Avg'!E369</f>
        <v>4.7778999999999989</v>
      </c>
      <c r="H369" s="2">
        <f>'Moving Avg'!F369</f>
        <v>4.758845</v>
      </c>
      <c r="I369" s="2">
        <f>'Moving Avg'!G369</f>
        <v>4.662574000000002</v>
      </c>
      <c r="J369" s="2">
        <f>'Moving Avg'!H369</f>
        <v>4.8451025000000012</v>
      </c>
      <c r="K369" s="18" t="str">
        <f>OBV!F369</f>
        <v>BEARISH</v>
      </c>
      <c r="L369" s="18" t="str">
        <f>OBV!G369</f>
        <v>NEUTRAL</v>
      </c>
      <c r="M369" s="18" t="str">
        <f>OBV!H369</f>
        <v>CONFIRMED BEARISH</v>
      </c>
      <c r="N369" s="21">
        <f t="shared" si="50"/>
        <v>50</v>
      </c>
      <c r="O369" s="21">
        <f t="shared" si="51"/>
        <v>100</v>
      </c>
      <c r="P369" s="21">
        <f t="shared" si="52"/>
        <v>0</v>
      </c>
      <c r="Q369" s="21">
        <f t="shared" si="53"/>
        <v>16.5</v>
      </c>
      <c r="R369" s="22">
        <f t="shared" si="54"/>
        <v>54.975000000000001</v>
      </c>
      <c r="S369" s="22">
        <f t="shared" si="55"/>
        <v>34.125</v>
      </c>
      <c r="T369" s="22">
        <f t="shared" si="56"/>
        <v>29.925000000000001</v>
      </c>
      <c r="U369" s="22">
        <f t="shared" si="57"/>
        <v>41.625</v>
      </c>
      <c r="V369" s="21">
        <f t="shared" si="58"/>
        <v>39.674999999999997</v>
      </c>
      <c r="W369" s="21">
        <f t="shared" si="59"/>
        <v>40.162499999999994</v>
      </c>
      <c r="X369" s="20"/>
      <c r="Y369" s="20"/>
      <c r="Z369" s="20"/>
    </row>
    <row r="370" spans="1:26" ht="13.5" x14ac:dyDescent="0.25">
      <c r="A370" s="4">
        <f>TITRES_STAT!B373</f>
        <v>42541</v>
      </c>
      <c r="B370" s="2">
        <f>TITRES_STAT!C373</f>
        <v>12.8</v>
      </c>
      <c r="C370" s="2">
        <f>RSI!I370</f>
        <v>45.637833508551864</v>
      </c>
      <c r="D370" s="2">
        <f>MACD!E370</f>
        <v>2.0900711146296658E-2</v>
      </c>
      <c r="E370" s="2">
        <f>MACD!F370</f>
        <v>9.3413635874301758E-3</v>
      </c>
      <c r="F370" s="2">
        <f>'Moving Avg'!D370</f>
        <v>4.7496799999999997</v>
      </c>
      <c r="G370" s="2">
        <f>'Moving Avg'!E370</f>
        <v>4.7668999999999997</v>
      </c>
      <c r="H370" s="2">
        <f>'Moving Avg'!F370</f>
        <v>4.758845</v>
      </c>
      <c r="I370" s="2">
        <f>'Moving Avg'!G370</f>
        <v>4.6713720000000016</v>
      </c>
      <c r="J370" s="2">
        <f>'Moving Avg'!H370</f>
        <v>4.8410700000000002</v>
      </c>
      <c r="K370" s="18" t="str">
        <f>OBV!F370</f>
        <v>BEARISH</v>
      </c>
      <c r="L370" s="18" t="str">
        <f>OBV!G370</f>
        <v>NEUTRAL</v>
      </c>
      <c r="M370" s="18" t="str">
        <f>OBV!H370</f>
        <v>CONFIRMED BEARISH</v>
      </c>
      <c r="N370" s="21">
        <f t="shared" si="50"/>
        <v>50</v>
      </c>
      <c r="O370" s="21">
        <f t="shared" si="51"/>
        <v>100</v>
      </c>
      <c r="P370" s="21">
        <f t="shared" si="52"/>
        <v>0</v>
      </c>
      <c r="Q370" s="21">
        <f t="shared" si="53"/>
        <v>16.5</v>
      </c>
      <c r="R370" s="22">
        <f t="shared" si="54"/>
        <v>54.975000000000001</v>
      </c>
      <c r="S370" s="22">
        <f t="shared" si="55"/>
        <v>34.125</v>
      </c>
      <c r="T370" s="22">
        <f t="shared" si="56"/>
        <v>29.925000000000001</v>
      </c>
      <c r="U370" s="22">
        <f t="shared" si="57"/>
        <v>41.625</v>
      </c>
      <c r="V370" s="21">
        <f t="shared" si="58"/>
        <v>39.674999999999997</v>
      </c>
      <c r="W370" s="21">
        <f t="shared" si="59"/>
        <v>40.162499999999994</v>
      </c>
      <c r="X370" s="20"/>
      <c r="Y370" s="20"/>
      <c r="Z370" s="20"/>
    </row>
    <row r="371" spans="1:26" ht="13.5" x14ac:dyDescent="0.25">
      <c r="A371" s="4">
        <f>TITRES_STAT!B374</f>
        <v>42542</v>
      </c>
      <c r="B371" s="2">
        <f>TITRES_STAT!C374</f>
        <v>12.85</v>
      </c>
      <c r="C371" s="2">
        <f>RSI!I371</f>
        <v>47.438312437465029</v>
      </c>
      <c r="D371" s="2">
        <f>MACD!E371</f>
        <v>3.4995816781327349E-2</v>
      </c>
      <c r="E371" s="2">
        <f>MACD!F371</f>
        <v>1.447225422620961E-2</v>
      </c>
      <c r="F371" s="2">
        <f>'Moving Avg'!D371</f>
        <v>4.7386799999999996</v>
      </c>
      <c r="G371" s="2">
        <f>'Moving Avg'!E371</f>
        <v>4.7540699999999996</v>
      </c>
      <c r="H371" s="2">
        <f>'Moving Avg'!F371</f>
        <v>4.7570100000000002</v>
      </c>
      <c r="I371" s="2">
        <f>'Moving Avg'!G371</f>
        <v>4.6805360000000009</v>
      </c>
      <c r="J371" s="2">
        <f>'Moving Avg'!H371</f>
        <v>4.8369455000000006</v>
      </c>
      <c r="K371" s="18" t="str">
        <f>OBV!F371</f>
        <v>BEARISH</v>
      </c>
      <c r="L371" s="18" t="str">
        <f>OBV!G371</f>
        <v>NEUTRAL</v>
      </c>
      <c r="M371" s="18" t="str">
        <f>OBV!H371</f>
        <v>CONFIRMED BEARISH</v>
      </c>
      <c r="N371" s="21">
        <f t="shared" si="50"/>
        <v>50</v>
      </c>
      <c r="O371" s="21">
        <f t="shared" si="51"/>
        <v>100</v>
      </c>
      <c r="P371" s="21">
        <f t="shared" si="52"/>
        <v>0</v>
      </c>
      <c r="Q371" s="21">
        <f t="shared" si="53"/>
        <v>16.5</v>
      </c>
      <c r="R371" s="22">
        <f t="shared" si="54"/>
        <v>54.975000000000001</v>
      </c>
      <c r="S371" s="22">
        <f t="shared" si="55"/>
        <v>34.125</v>
      </c>
      <c r="T371" s="22">
        <f t="shared" si="56"/>
        <v>29.925000000000001</v>
      </c>
      <c r="U371" s="22">
        <f t="shared" si="57"/>
        <v>41.625</v>
      </c>
      <c r="V371" s="21">
        <f t="shared" si="58"/>
        <v>39.674999999999997</v>
      </c>
      <c r="W371" s="21">
        <f t="shared" si="59"/>
        <v>40.162499999999994</v>
      </c>
      <c r="X371" s="20"/>
      <c r="Y371" s="20"/>
      <c r="Z371" s="20"/>
    </row>
    <row r="372" spans="1:26" ht="13.5" x14ac:dyDescent="0.25">
      <c r="A372" s="4">
        <f>TITRES_STAT!B375</f>
        <v>42543</v>
      </c>
      <c r="B372" s="2">
        <f>TITRES_STAT!C375</f>
        <v>12.8</v>
      </c>
      <c r="C372" s="2">
        <f>RSI!I372</f>
        <v>45.804565676005382</v>
      </c>
      <c r="D372" s="2">
        <f>MACD!E372</f>
        <v>3.1534764879641131E-2</v>
      </c>
      <c r="E372" s="2">
        <f>MACD!F372</f>
        <v>1.7884756356895917E-2</v>
      </c>
      <c r="F372" s="2">
        <f>'Moving Avg'!D372</f>
        <v>4.7240199999999994</v>
      </c>
      <c r="G372" s="2">
        <f>'Moving Avg'!E372</f>
        <v>4.7504100000000005</v>
      </c>
      <c r="H372" s="2">
        <f>'Moving Avg'!F372</f>
        <v>4.7542600000000004</v>
      </c>
      <c r="I372" s="2">
        <f>'Moving Avg'!G372</f>
        <v>4.6869880000000022</v>
      </c>
      <c r="J372" s="2">
        <f>'Moving Avg'!H372</f>
        <v>4.8327295000000001</v>
      </c>
      <c r="K372" s="18" t="str">
        <f>OBV!F372</f>
        <v>BEARISH</v>
      </c>
      <c r="L372" s="18" t="str">
        <f>OBV!G372</f>
        <v>NEUTRAL</v>
      </c>
      <c r="M372" s="18" t="str">
        <f>OBV!H372</f>
        <v>CONFIRMED BEARISH</v>
      </c>
      <c r="N372" s="21">
        <f t="shared" si="50"/>
        <v>50</v>
      </c>
      <c r="O372" s="21">
        <f t="shared" si="51"/>
        <v>100</v>
      </c>
      <c r="P372" s="21">
        <f t="shared" si="52"/>
        <v>0</v>
      </c>
      <c r="Q372" s="21">
        <f t="shared" si="53"/>
        <v>16.5</v>
      </c>
      <c r="R372" s="22">
        <f t="shared" si="54"/>
        <v>54.975000000000001</v>
      </c>
      <c r="S372" s="22">
        <f t="shared" si="55"/>
        <v>34.125</v>
      </c>
      <c r="T372" s="22">
        <f t="shared" si="56"/>
        <v>29.925000000000001</v>
      </c>
      <c r="U372" s="22">
        <f t="shared" si="57"/>
        <v>41.625</v>
      </c>
      <c r="V372" s="21">
        <f t="shared" si="58"/>
        <v>39.674999999999997</v>
      </c>
      <c r="W372" s="21">
        <f t="shared" si="59"/>
        <v>40.162499999999994</v>
      </c>
      <c r="X372" s="20"/>
      <c r="Y372" s="20"/>
      <c r="Z372" s="20"/>
    </row>
    <row r="373" spans="1:26" ht="13.5" x14ac:dyDescent="0.25">
      <c r="A373" s="4">
        <f>TITRES_STAT!B376</f>
        <v>42544</v>
      </c>
      <c r="B373" s="2">
        <f>TITRES_STAT!C376</f>
        <v>12.8</v>
      </c>
      <c r="C373" s="2">
        <f>RSI!I373</f>
        <v>45.804565676005382</v>
      </c>
      <c r="D373" s="2">
        <f>MACD!E373</f>
        <v>4.2988530314164386E-2</v>
      </c>
      <c r="E373" s="2">
        <f>MACD!F373</f>
        <v>2.2905511148349614E-2</v>
      </c>
      <c r="F373" s="2">
        <f>'Moving Avg'!D373</f>
        <v>4.7093599999999993</v>
      </c>
      <c r="G373" s="2">
        <f>'Moving Avg'!E373</f>
        <v>4.7375800000000003</v>
      </c>
      <c r="H373" s="2">
        <f>'Moving Avg'!F373</f>
        <v>4.7542599999999995</v>
      </c>
      <c r="I373" s="2">
        <f>'Moving Avg'!G373</f>
        <v>4.6932940000000016</v>
      </c>
      <c r="J373" s="2">
        <f>'Moving Avg'!H373</f>
        <v>4.8285134999999997</v>
      </c>
      <c r="K373" s="18" t="str">
        <f>OBV!F373</f>
        <v>BEARISH</v>
      </c>
      <c r="L373" s="18" t="str">
        <f>OBV!G373</f>
        <v>NEUTRAL</v>
      </c>
      <c r="M373" s="18" t="str">
        <f>OBV!H373</f>
        <v>CONFIRMED BEARISH</v>
      </c>
      <c r="N373" s="21">
        <f t="shared" si="50"/>
        <v>50</v>
      </c>
      <c r="O373" s="21">
        <f t="shared" si="51"/>
        <v>100</v>
      </c>
      <c r="P373" s="21">
        <f t="shared" si="52"/>
        <v>0</v>
      </c>
      <c r="Q373" s="21">
        <f t="shared" si="53"/>
        <v>16.5</v>
      </c>
      <c r="R373" s="22">
        <f t="shared" si="54"/>
        <v>54.975000000000001</v>
      </c>
      <c r="S373" s="22">
        <f t="shared" si="55"/>
        <v>34.125</v>
      </c>
      <c r="T373" s="22">
        <f t="shared" si="56"/>
        <v>29.925000000000001</v>
      </c>
      <c r="U373" s="22">
        <f t="shared" si="57"/>
        <v>41.625</v>
      </c>
      <c r="V373" s="21">
        <f t="shared" si="58"/>
        <v>39.674999999999997</v>
      </c>
      <c r="W373" s="21">
        <f t="shared" si="59"/>
        <v>40.162499999999994</v>
      </c>
      <c r="X373" s="20"/>
      <c r="Y373" s="20"/>
      <c r="Z373" s="20"/>
    </row>
    <row r="374" spans="1:26" ht="13.5" x14ac:dyDescent="0.25">
      <c r="A374" s="4">
        <f>TITRES_STAT!B377</f>
        <v>42545</v>
      </c>
      <c r="B374" s="2">
        <f>TITRES_STAT!C377</f>
        <v>12.8</v>
      </c>
      <c r="C374" s="2">
        <f>RSI!I374</f>
        <v>45.804565676005382</v>
      </c>
      <c r="D374" s="2">
        <f>MACD!E374</f>
        <v>4.4472950180937332E-2</v>
      </c>
      <c r="E374" s="2">
        <f>MACD!F374</f>
        <v>2.7218998954867159E-2</v>
      </c>
      <c r="F374" s="2">
        <f>'Moving Avg'!D374</f>
        <v>4.6961599999999999</v>
      </c>
      <c r="G374" s="2">
        <f>'Moving Avg'!E374</f>
        <v>4.7302500000000007</v>
      </c>
      <c r="H374" s="2">
        <f>'Moving Avg'!F374</f>
        <v>4.7542599999999995</v>
      </c>
      <c r="I374" s="2">
        <f>'Moving Avg'!G374</f>
        <v>4.7006260000000015</v>
      </c>
      <c r="J374" s="2">
        <f>'Moving Avg'!H374</f>
        <v>4.8242974999999992</v>
      </c>
      <c r="K374" s="18" t="str">
        <f>OBV!F374</f>
        <v>BEARISH</v>
      </c>
      <c r="L374" s="18" t="str">
        <f>OBV!G374</f>
        <v>NEUTRAL</v>
      </c>
      <c r="M374" s="18" t="str">
        <f>OBV!H374</f>
        <v>CONFIRMED BEARISH</v>
      </c>
      <c r="N374" s="21">
        <f t="shared" si="50"/>
        <v>50</v>
      </c>
      <c r="O374" s="21">
        <f t="shared" si="51"/>
        <v>100</v>
      </c>
      <c r="P374" s="21">
        <f t="shared" si="52"/>
        <v>0</v>
      </c>
      <c r="Q374" s="21">
        <f t="shared" si="53"/>
        <v>16.5</v>
      </c>
      <c r="R374" s="22">
        <f t="shared" si="54"/>
        <v>54.975000000000001</v>
      </c>
      <c r="S374" s="22">
        <f t="shared" si="55"/>
        <v>34.125</v>
      </c>
      <c r="T374" s="22">
        <f t="shared" si="56"/>
        <v>29.925000000000001</v>
      </c>
      <c r="U374" s="22">
        <f t="shared" si="57"/>
        <v>41.625</v>
      </c>
      <c r="V374" s="21">
        <f t="shared" si="58"/>
        <v>39.674999999999997</v>
      </c>
      <c r="W374" s="21">
        <f t="shared" si="59"/>
        <v>40.162499999999994</v>
      </c>
      <c r="X374" s="20"/>
      <c r="Y374" s="20"/>
      <c r="Z374" s="20"/>
    </row>
    <row r="375" spans="1:26" ht="13.5" x14ac:dyDescent="0.25">
      <c r="A375" s="4">
        <f>TITRES_STAT!B378</f>
        <v>42548</v>
      </c>
      <c r="B375" s="2">
        <f>TITRES_STAT!C378</f>
        <v>12.8</v>
      </c>
      <c r="C375" s="2">
        <f>RSI!I375</f>
        <v>45.804565676005382</v>
      </c>
      <c r="D375" s="2">
        <f>MACD!E375</f>
        <v>4.5964470587315454E-2</v>
      </c>
      <c r="E375" s="2">
        <f>MACD!F375</f>
        <v>3.0968093281356818E-2</v>
      </c>
      <c r="F375" s="2">
        <f>'Moving Avg'!D375</f>
        <v>4.6961599999999999</v>
      </c>
      <c r="G375" s="2">
        <f>'Moving Avg'!E375</f>
        <v>4.7229200000000002</v>
      </c>
      <c r="H375" s="2">
        <f>'Moving Avg'!F375</f>
        <v>4.7542599999999995</v>
      </c>
      <c r="I375" s="2">
        <f>'Moving Avg'!G375</f>
        <v>4.7057580000000012</v>
      </c>
      <c r="J375" s="2">
        <f>'Moving Avg'!H375</f>
        <v>4.8200814999999997</v>
      </c>
      <c r="K375" s="18" t="str">
        <f>OBV!F375</f>
        <v>BULLISH</v>
      </c>
      <c r="L375" s="18" t="str">
        <f>OBV!G375</f>
        <v>NEUTRAL</v>
      </c>
      <c r="M375" s="18" t="str">
        <f>OBV!H375</f>
        <v>NEUTRAL</v>
      </c>
      <c r="N375" s="21">
        <f t="shared" si="50"/>
        <v>50</v>
      </c>
      <c r="O375" s="21">
        <f t="shared" si="51"/>
        <v>100</v>
      </c>
      <c r="P375" s="21">
        <f t="shared" si="52"/>
        <v>0</v>
      </c>
      <c r="Q375" s="21">
        <f t="shared" si="53"/>
        <v>49.5</v>
      </c>
      <c r="R375" s="22">
        <f t="shared" si="54"/>
        <v>59.924999999999997</v>
      </c>
      <c r="S375" s="22">
        <f t="shared" si="55"/>
        <v>42.375</v>
      </c>
      <c r="T375" s="22">
        <f t="shared" si="56"/>
        <v>44.775000000000006</v>
      </c>
      <c r="U375" s="22">
        <f t="shared" si="57"/>
        <v>49.875</v>
      </c>
      <c r="V375" s="21">
        <f t="shared" si="58"/>
        <v>49.024999999999999</v>
      </c>
      <c r="W375" s="21">
        <f t="shared" si="59"/>
        <v>49.237499999999997</v>
      </c>
      <c r="X375" s="20"/>
      <c r="Y375" s="20"/>
      <c r="Z375" s="20"/>
    </row>
    <row r="376" spans="1:26" ht="13.5" x14ac:dyDescent="0.25">
      <c r="A376" s="4">
        <f>TITRES_STAT!B379</f>
        <v>42549</v>
      </c>
      <c r="B376" s="2">
        <f>TITRES_STAT!C379</f>
        <v>12.79</v>
      </c>
      <c r="C376" s="2">
        <f>RSI!I376</f>
        <v>45.379549890661671</v>
      </c>
      <c r="D376" s="2">
        <f>MACD!E376</f>
        <v>4.7718630785050564E-2</v>
      </c>
      <c r="E376" s="2">
        <f>MACD!F376</f>
        <v>3.4318200782095569E-2</v>
      </c>
      <c r="F376" s="2">
        <f>'Moving Avg'!D376</f>
        <v>4.6917600000000004</v>
      </c>
      <c r="G376" s="2">
        <f>'Moving Avg'!E376</f>
        <v>4.7152200000000004</v>
      </c>
      <c r="H376" s="2">
        <f>'Moving Avg'!F376</f>
        <v>4.7485749999999989</v>
      </c>
      <c r="I376" s="2">
        <f>'Moving Avg'!G376</f>
        <v>4.7106700000000012</v>
      </c>
      <c r="J376" s="2">
        <f>'Moving Avg'!H376</f>
        <v>4.8158469999999998</v>
      </c>
      <c r="K376" s="18" t="str">
        <f>OBV!F376</f>
        <v>BEARISH</v>
      </c>
      <c r="L376" s="18" t="str">
        <f>OBV!G376</f>
        <v>NEUTRAL</v>
      </c>
      <c r="M376" s="18" t="str">
        <f>OBV!H376</f>
        <v>CONFIRMED BEARISH</v>
      </c>
      <c r="N376" s="21">
        <f t="shared" si="50"/>
        <v>50</v>
      </c>
      <c r="O376" s="21">
        <f t="shared" si="51"/>
        <v>100</v>
      </c>
      <c r="P376" s="21">
        <f t="shared" si="52"/>
        <v>0</v>
      </c>
      <c r="Q376" s="21">
        <f t="shared" si="53"/>
        <v>16.5</v>
      </c>
      <c r="R376" s="22">
        <f t="shared" si="54"/>
        <v>54.975000000000001</v>
      </c>
      <c r="S376" s="22">
        <f t="shared" si="55"/>
        <v>34.125</v>
      </c>
      <c r="T376" s="22">
        <f t="shared" si="56"/>
        <v>29.925000000000001</v>
      </c>
      <c r="U376" s="22">
        <f t="shared" si="57"/>
        <v>41.625</v>
      </c>
      <c r="V376" s="21">
        <f t="shared" si="58"/>
        <v>39.674999999999997</v>
      </c>
      <c r="W376" s="21">
        <f t="shared" si="59"/>
        <v>40.162499999999994</v>
      </c>
      <c r="X376" s="20"/>
      <c r="Y376" s="20"/>
      <c r="Z376" s="20"/>
    </row>
    <row r="377" spans="1:26" ht="13.5" x14ac:dyDescent="0.25">
      <c r="A377" s="4">
        <f>TITRES_STAT!B380</f>
        <v>42550</v>
      </c>
      <c r="B377" s="2">
        <f>TITRES_STAT!C380</f>
        <v>12.79</v>
      </c>
      <c r="C377" s="2">
        <f>RSI!I377</f>
        <v>45.379549890661671</v>
      </c>
      <c r="D377" s="2">
        <f>MACD!E377</f>
        <v>4.9426663637576418E-2</v>
      </c>
      <c r="E377" s="2">
        <f>MACD!F377</f>
        <v>3.7339893353191739E-2</v>
      </c>
      <c r="F377" s="2">
        <f>'Moving Avg'!D377</f>
        <v>4.69102</v>
      </c>
      <c r="G377" s="2">
        <f>'Moving Avg'!E377</f>
        <v>4.7075200000000006</v>
      </c>
      <c r="H377" s="2">
        <f>'Moving Avg'!F377</f>
        <v>4.744724999999999</v>
      </c>
      <c r="I377" s="2">
        <f>'Moving Avg'!G377</f>
        <v>4.7163880000000011</v>
      </c>
      <c r="J377" s="2">
        <f>'Moving Avg'!H377</f>
        <v>4.8116125000000007</v>
      </c>
      <c r="K377" s="18" t="str">
        <f>OBV!F377</f>
        <v>BEARISH</v>
      </c>
      <c r="L377" s="18" t="str">
        <f>OBV!G377</f>
        <v>NEUTRAL</v>
      </c>
      <c r="M377" s="18" t="str">
        <f>OBV!H377</f>
        <v>CONFIRMED BEARISH</v>
      </c>
      <c r="N377" s="21">
        <f t="shared" si="50"/>
        <v>50</v>
      </c>
      <c r="O377" s="21">
        <f t="shared" si="51"/>
        <v>100</v>
      </c>
      <c r="P377" s="21">
        <f t="shared" si="52"/>
        <v>0</v>
      </c>
      <c r="Q377" s="21">
        <f t="shared" si="53"/>
        <v>16.5</v>
      </c>
      <c r="R377" s="22">
        <f t="shared" si="54"/>
        <v>54.975000000000001</v>
      </c>
      <c r="S377" s="22">
        <f t="shared" si="55"/>
        <v>34.125</v>
      </c>
      <c r="T377" s="22">
        <f t="shared" si="56"/>
        <v>29.925000000000001</v>
      </c>
      <c r="U377" s="22">
        <f t="shared" si="57"/>
        <v>41.625</v>
      </c>
      <c r="V377" s="21">
        <f t="shared" si="58"/>
        <v>39.674999999999997</v>
      </c>
      <c r="W377" s="21">
        <f t="shared" si="59"/>
        <v>40.162499999999994</v>
      </c>
      <c r="X377" s="20"/>
      <c r="Y377" s="20"/>
      <c r="Z377" s="20"/>
    </row>
    <row r="378" spans="1:26" ht="13.5" x14ac:dyDescent="0.25">
      <c r="A378" s="4">
        <f>TITRES_STAT!B381</f>
        <v>42551</v>
      </c>
      <c r="B378" s="2">
        <f>TITRES_STAT!C381</f>
        <v>12.6</v>
      </c>
      <c r="C378" s="2">
        <f>RSI!I378</f>
        <v>57.581200794644104</v>
      </c>
      <c r="D378" s="2">
        <f>MACD!E378</f>
        <v>4.3753166144398392E-2</v>
      </c>
      <c r="E378" s="2">
        <f>MACD!F378</f>
        <v>3.8622547911433068E-2</v>
      </c>
      <c r="F378" s="2">
        <f>'Moving Avg'!D378</f>
        <v>4.7100600000000004</v>
      </c>
      <c r="G378" s="2">
        <f>'Moving Avg'!E378</f>
        <v>4.7097099999999994</v>
      </c>
      <c r="H378" s="2">
        <f>'Moving Avg'!F378</f>
        <v>4.7460049999999985</v>
      </c>
      <c r="I378" s="2">
        <f>'Moving Avg'!G378</f>
        <v>4.7230580000000009</v>
      </c>
      <c r="J378" s="2">
        <f>'Moving Avg'!H378</f>
        <v>4.8078725000000002</v>
      </c>
      <c r="K378" s="18" t="str">
        <f>OBV!F378</f>
        <v>BEARISH</v>
      </c>
      <c r="L378" s="18" t="str">
        <f>OBV!G378</f>
        <v>NEUTRAL</v>
      </c>
      <c r="M378" s="18" t="str">
        <f>OBV!H378</f>
        <v>CONFIRMED BEARISH</v>
      </c>
      <c r="N378" s="21">
        <f t="shared" si="50"/>
        <v>50</v>
      </c>
      <c r="O378" s="21">
        <f t="shared" si="51"/>
        <v>100</v>
      </c>
      <c r="P378" s="21">
        <f t="shared" si="52"/>
        <v>0</v>
      </c>
      <c r="Q378" s="21">
        <f t="shared" si="53"/>
        <v>16.5</v>
      </c>
      <c r="R378" s="22">
        <f t="shared" si="54"/>
        <v>54.975000000000001</v>
      </c>
      <c r="S378" s="22">
        <f t="shared" si="55"/>
        <v>34.125</v>
      </c>
      <c r="T378" s="22">
        <f t="shared" si="56"/>
        <v>29.925000000000001</v>
      </c>
      <c r="U378" s="22">
        <f t="shared" si="57"/>
        <v>41.625</v>
      </c>
      <c r="V378" s="21">
        <f t="shared" si="58"/>
        <v>39.674999999999997</v>
      </c>
      <c r="W378" s="21">
        <f t="shared" si="59"/>
        <v>40.162499999999994</v>
      </c>
      <c r="X378" s="20"/>
      <c r="Y378" s="20"/>
      <c r="Z378" s="20"/>
    </row>
    <row r="379" spans="1:26" ht="13.5" x14ac:dyDescent="0.25">
      <c r="A379" s="4">
        <f>TITRES_STAT!B382</f>
        <v>42552</v>
      </c>
      <c r="B379" s="2">
        <f>TITRES_STAT!C382</f>
        <v>12.45</v>
      </c>
      <c r="C379" s="2">
        <f>RSI!I379</f>
        <v>50.569615525523545</v>
      </c>
      <c r="D379" s="2">
        <f>MACD!E379</f>
        <v>4.1659079320462311E-2</v>
      </c>
      <c r="E379" s="2">
        <f>MACD!F379</f>
        <v>3.9229854193238919E-2</v>
      </c>
      <c r="F379" s="2">
        <f>'Moving Avg'!D379</f>
        <v>4.7176999999999998</v>
      </c>
      <c r="G379" s="2">
        <f>'Moving Avg'!E379</f>
        <v>4.7069299999999998</v>
      </c>
      <c r="H379" s="2">
        <f>'Moving Avg'!F379</f>
        <v>4.7424149999999994</v>
      </c>
      <c r="I379" s="2">
        <f>'Moving Avg'!G379</f>
        <v>4.7282220000000006</v>
      </c>
      <c r="J379" s="2">
        <f>'Moving Avg'!H379</f>
        <v>4.8040495000000005</v>
      </c>
      <c r="K379" s="18" t="str">
        <f>OBV!F379</f>
        <v>BEARISH</v>
      </c>
      <c r="L379" s="18" t="str">
        <f>OBV!G379</f>
        <v>NEUTRAL</v>
      </c>
      <c r="M379" s="18" t="str">
        <f>OBV!H379</f>
        <v>CONFIRMED BEARISH</v>
      </c>
      <c r="N379" s="21">
        <f t="shared" si="50"/>
        <v>50</v>
      </c>
      <c r="O379" s="21">
        <f t="shared" si="51"/>
        <v>100</v>
      </c>
      <c r="P379" s="21">
        <f t="shared" si="52"/>
        <v>0</v>
      </c>
      <c r="Q379" s="21">
        <f t="shared" si="53"/>
        <v>16.5</v>
      </c>
      <c r="R379" s="22">
        <f t="shared" si="54"/>
        <v>54.975000000000001</v>
      </c>
      <c r="S379" s="22">
        <f t="shared" si="55"/>
        <v>34.125</v>
      </c>
      <c r="T379" s="22">
        <f t="shared" si="56"/>
        <v>29.925000000000001</v>
      </c>
      <c r="U379" s="22">
        <f t="shared" si="57"/>
        <v>41.625</v>
      </c>
      <c r="V379" s="21">
        <f t="shared" si="58"/>
        <v>39.674999999999997</v>
      </c>
      <c r="W379" s="21">
        <f t="shared" si="59"/>
        <v>40.162499999999994</v>
      </c>
      <c r="X379" s="20"/>
      <c r="Y379" s="20"/>
      <c r="Z379" s="20"/>
    </row>
    <row r="380" spans="1:26" ht="13.5" x14ac:dyDescent="0.25">
      <c r="A380" s="4">
        <f>TITRES_STAT!B383</f>
        <v>42555</v>
      </c>
      <c r="B380" s="2">
        <f>TITRES_STAT!C383</f>
        <v>12.45</v>
      </c>
      <c r="C380" s="2">
        <f>RSI!I380</f>
        <v>50.569615525523545</v>
      </c>
      <c r="D380" s="2">
        <f>MACD!E380</f>
        <v>2.9706628625692844E-2</v>
      </c>
      <c r="E380" s="2">
        <f>MACD!F380</f>
        <v>3.7325209079729707E-2</v>
      </c>
      <c r="F380" s="2">
        <f>'Moving Avg'!D380</f>
        <v>4.7253399999999992</v>
      </c>
      <c r="G380" s="2">
        <f>'Moving Avg'!E380</f>
        <v>4.7107499999999991</v>
      </c>
      <c r="H380" s="2">
        <f>'Moving Avg'!F380</f>
        <v>4.7388250000000003</v>
      </c>
      <c r="I380" s="2">
        <f>'Moving Avg'!G380</f>
        <v>4.7333860000000003</v>
      </c>
      <c r="J380" s="2">
        <f>'Moving Avg'!H380</f>
        <v>4.8002265</v>
      </c>
      <c r="K380" s="18" t="str">
        <f>OBV!F380</f>
        <v>BEARISH</v>
      </c>
      <c r="L380" s="18" t="str">
        <f>OBV!G380</f>
        <v>NEUTRAL</v>
      </c>
      <c r="M380" s="18" t="str">
        <f>OBV!H380</f>
        <v>CONFIRMED BEARISH</v>
      </c>
      <c r="N380" s="21">
        <f t="shared" si="50"/>
        <v>50</v>
      </c>
      <c r="O380" s="21">
        <f t="shared" si="51"/>
        <v>100</v>
      </c>
      <c r="P380" s="21">
        <f t="shared" si="52"/>
        <v>0</v>
      </c>
      <c r="Q380" s="21">
        <f t="shared" si="53"/>
        <v>16.5</v>
      </c>
      <c r="R380" s="22">
        <f t="shared" si="54"/>
        <v>54.975000000000001</v>
      </c>
      <c r="S380" s="22">
        <f t="shared" si="55"/>
        <v>34.125</v>
      </c>
      <c r="T380" s="22">
        <f t="shared" si="56"/>
        <v>29.925000000000001</v>
      </c>
      <c r="U380" s="22">
        <f t="shared" si="57"/>
        <v>41.625</v>
      </c>
      <c r="V380" s="21">
        <f t="shared" si="58"/>
        <v>39.674999999999997</v>
      </c>
      <c r="W380" s="21">
        <f t="shared" si="59"/>
        <v>40.162499999999994</v>
      </c>
      <c r="X380" s="20"/>
      <c r="Y380" s="20"/>
      <c r="Z380" s="20"/>
    </row>
    <row r="381" spans="1:26" ht="13.5" x14ac:dyDescent="0.25">
      <c r="A381" s="4">
        <f>TITRES_STAT!B384</f>
        <v>42559</v>
      </c>
      <c r="B381" s="2">
        <f>TITRES_STAT!C384</f>
        <v>12.45</v>
      </c>
      <c r="C381" s="2">
        <f>RSI!I381</f>
        <v>50.569615525523545</v>
      </c>
      <c r="D381" s="2">
        <f>MACD!E381</f>
        <v>2.2383692854853976E-2</v>
      </c>
      <c r="E381" s="2">
        <f>MACD!F381</f>
        <v>3.4336905834754558E-2</v>
      </c>
      <c r="F381" s="2">
        <f>'Moving Avg'!D381</f>
        <v>4.7337199999999999</v>
      </c>
      <c r="G381" s="2">
        <f>'Moving Avg'!E381</f>
        <v>4.7127399999999993</v>
      </c>
      <c r="H381" s="2">
        <f>'Moving Avg'!F381</f>
        <v>4.7334049999999994</v>
      </c>
      <c r="I381" s="2">
        <f>'Moving Avg'!G381</f>
        <v>4.7403100000000009</v>
      </c>
      <c r="J381" s="2">
        <f>'Moving Avg'!H381</f>
        <v>4.7964035000000003</v>
      </c>
      <c r="K381" s="18" t="str">
        <f>OBV!F381</f>
        <v>BEARISH</v>
      </c>
      <c r="L381" s="18" t="str">
        <f>OBV!G381</f>
        <v>NEUTRAL</v>
      </c>
      <c r="M381" s="18" t="str">
        <f>OBV!H381</f>
        <v>CONFIRMED BEARISH</v>
      </c>
      <c r="N381" s="21">
        <f t="shared" si="50"/>
        <v>50</v>
      </c>
      <c r="O381" s="21">
        <f t="shared" si="51"/>
        <v>100</v>
      </c>
      <c r="P381" s="21">
        <f t="shared" si="52"/>
        <v>0</v>
      </c>
      <c r="Q381" s="21">
        <f t="shared" si="53"/>
        <v>16.5</v>
      </c>
      <c r="R381" s="22">
        <f t="shared" si="54"/>
        <v>54.975000000000001</v>
      </c>
      <c r="S381" s="22">
        <f t="shared" si="55"/>
        <v>34.125</v>
      </c>
      <c r="T381" s="22">
        <f t="shared" si="56"/>
        <v>29.925000000000001</v>
      </c>
      <c r="U381" s="22">
        <f t="shared" si="57"/>
        <v>41.625</v>
      </c>
      <c r="V381" s="21">
        <f t="shared" si="58"/>
        <v>39.674999999999997</v>
      </c>
      <c r="W381" s="21">
        <f t="shared" si="59"/>
        <v>40.162499999999994</v>
      </c>
      <c r="X381" s="20"/>
      <c r="Y381" s="20"/>
      <c r="Z381" s="20"/>
    </row>
    <row r="382" spans="1:26" ht="13.5" x14ac:dyDescent="0.25">
      <c r="A382" s="4">
        <f>TITRES_STAT!B385</f>
        <v>42562</v>
      </c>
      <c r="B382" s="2">
        <f>TITRES_STAT!C385</f>
        <v>12.45</v>
      </c>
      <c r="C382" s="2">
        <f>RSI!I382</f>
        <v>50.569615525523545</v>
      </c>
      <c r="D382" s="2">
        <f>MACD!E382</f>
        <v>1.3349099953429366E-2</v>
      </c>
      <c r="E382" s="2">
        <f>MACD!F382</f>
        <v>3.0139344658489522E-2</v>
      </c>
      <c r="F382" s="2">
        <f>'Moving Avg'!D382</f>
        <v>4.7420999999999989</v>
      </c>
      <c r="G382" s="2">
        <f>'Moving Avg'!E382</f>
        <v>4.7165599999999994</v>
      </c>
      <c r="H382" s="2">
        <f>'Moving Avg'!F382</f>
        <v>4.7334849999999999</v>
      </c>
      <c r="I382" s="2">
        <f>'Moving Avg'!G382</f>
        <v>4.7447400000000011</v>
      </c>
      <c r="J382" s="2">
        <f>'Moving Avg'!H382</f>
        <v>4.7925804999999997</v>
      </c>
      <c r="K382" s="18" t="str">
        <f>OBV!F382</f>
        <v>BEARISH</v>
      </c>
      <c r="L382" s="18" t="str">
        <f>OBV!G382</f>
        <v>NEUTRAL</v>
      </c>
      <c r="M382" s="18" t="str">
        <f>OBV!H382</f>
        <v>CONFIRMED BEARISH</v>
      </c>
      <c r="N382" s="21">
        <f t="shared" si="50"/>
        <v>50</v>
      </c>
      <c r="O382" s="21">
        <f t="shared" si="51"/>
        <v>100</v>
      </c>
      <c r="P382" s="21">
        <f t="shared" si="52"/>
        <v>0</v>
      </c>
      <c r="Q382" s="21">
        <f t="shared" si="53"/>
        <v>16.5</v>
      </c>
      <c r="R382" s="22">
        <f t="shared" si="54"/>
        <v>54.975000000000001</v>
      </c>
      <c r="S382" s="22">
        <f t="shared" si="55"/>
        <v>34.125</v>
      </c>
      <c r="T382" s="22">
        <f t="shared" si="56"/>
        <v>29.925000000000001</v>
      </c>
      <c r="U382" s="22">
        <f t="shared" si="57"/>
        <v>41.625</v>
      </c>
      <c r="V382" s="21">
        <f t="shared" si="58"/>
        <v>39.674999999999997</v>
      </c>
      <c r="W382" s="21">
        <f t="shared" si="59"/>
        <v>40.162499999999994</v>
      </c>
      <c r="X382" s="20"/>
      <c r="Y382" s="20"/>
      <c r="Z382" s="20"/>
    </row>
    <row r="383" spans="1:26" ht="13.5" x14ac:dyDescent="0.25">
      <c r="A383" s="4">
        <f>TITRES_STAT!B386</f>
        <v>42563</v>
      </c>
      <c r="B383" s="2">
        <f>TITRES_STAT!C386</f>
        <v>12.45</v>
      </c>
      <c r="C383" s="2">
        <f>RSI!I383</f>
        <v>50.569615525523545</v>
      </c>
      <c r="D383" s="2">
        <f>MACD!E383</f>
        <v>5.6832610710779718E-3</v>
      </c>
      <c r="E383" s="2">
        <f>MACD!F383</f>
        <v>2.5248127941007215E-2</v>
      </c>
      <c r="F383" s="2">
        <f>'Moving Avg'!D383</f>
        <v>4.7306999999999997</v>
      </c>
      <c r="G383" s="2">
        <f>'Moving Avg'!E383</f>
        <v>4.7203799999999996</v>
      </c>
      <c r="H383" s="2">
        <f>'Moving Avg'!F383</f>
        <v>4.72898</v>
      </c>
      <c r="I383" s="2">
        <f>'Moving Avg'!G383</f>
        <v>4.7491700000000012</v>
      </c>
      <c r="J383" s="2">
        <f>'Moving Avg'!H383</f>
        <v>4.7889404999999989</v>
      </c>
      <c r="K383" s="18" t="str">
        <f>OBV!F383</f>
        <v>BEARISH</v>
      </c>
      <c r="L383" s="18" t="str">
        <f>OBV!G383</f>
        <v>NEUTRAL</v>
      </c>
      <c r="M383" s="18" t="str">
        <f>OBV!H383</f>
        <v>CONFIRMED BEARISH</v>
      </c>
      <c r="N383" s="21">
        <f t="shared" si="50"/>
        <v>50</v>
      </c>
      <c r="O383" s="21">
        <f t="shared" si="51"/>
        <v>100</v>
      </c>
      <c r="P383" s="21">
        <f t="shared" si="52"/>
        <v>0</v>
      </c>
      <c r="Q383" s="21">
        <f t="shared" si="53"/>
        <v>16.5</v>
      </c>
      <c r="R383" s="22">
        <f t="shared" si="54"/>
        <v>54.975000000000001</v>
      </c>
      <c r="S383" s="22">
        <f t="shared" si="55"/>
        <v>34.125</v>
      </c>
      <c r="T383" s="22">
        <f t="shared" si="56"/>
        <v>29.925000000000001</v>
      </c>
      <c r="U383" s="22">
        <f t="shared" si="57"/>
        <v>41.625</v>
      </c>
      <c r="V383" s="21">
        <f t="shared" si="58"/>
        <v>39.674999999999997</v>
      </c>
      <c r="W383" s="21">
        <f t="shared" si="59"/>
        <v>40.162499999999994</v>
      </c>
      <c r="X383" s="20"/>
      <c r="Y383" s="20"/>
      <c r="Z383" s="20"/>
    </row>
    <row r="384" spans="1:26" ht="13.5" x14ac:dyDescent="0.25">
      <c r="A384" s="4">
        <f>TITRES_STAT!B387</f>
        <v>42564</v>
      </c>
      <c r="B384" s="2">
        <f>TITRES_STAT!C387</f>
        <v>12.45</v>
      </c>
      <c r="C384" s="2">
        <f>RSI!I384</f>
        <v>50.569615525523545</v>
      </c>
      <c r="D384" s="2">
        <f>MACD!E384</f>
        <v>-8.2283219653156436E-4</v>
      </c>
      <c r="E384" s="2">
        <f>MACD!F384</f>
        <v>2.0033935913499463E-2</v>
      </c>
      <c r="F384" s="2">
        <f>'Moving Avg'!D384</f>
        <v>4.7306999999999997</v>
      </c>
      <c r="G384" s="2">
        <f>'Moving Avg'!E384</f>
        <v>4.7241999999999997</v>
      </c>
      <c r="H384" s="2">
        <f>'Moving Avg'!F384</f>
        <v>4.7272249999999998</v>
      </c>
      <c r="I384" s="2">
        <f>'Moving Avg'!G384</f>
        <v>4.7525000000000004</v>
      </c>
      <c r="J384" s="2">
        <f>'Moving Avg'!H384</f>
        <v>4.7854654999999999</v>
      </c>
      <c r="K384" s="18" t="str">
        <f>OBV!F384</f>
        <v>NEUTRAL</v>
      </c>
      <c r="L384" s="18" t="str">
        <f>OBV!G384</f>
        <v>NEUTRAL</v>
      </c>
      <c r="M384" s="18" t="str">
        <f>OBV!H384</f>
        <v>NEUTRAL</v>
      </c>
      <c r="N384" s="21">
        <f t="shared" si="50"/>
        <v>50</v>
      </c>
      <c r="O384" s="21">
        <f t="shared" si="51"/>
        <v>100</v>
      </c>
      <c r="P384" s="21">
        <f t="shared" si="52"/>
        <v>0</v>
      </c>
      <c r="Q384" s="21">
        <f t="shared" si="53"/>
        <v>33</v>
      </c>
      <c r="R384" s="22">
        <f t="shared" si="54"/>
        <v>57.45</v>
      </c>
      <c r="S384" s="22">
        <f t="shared" si="55"/>
        <v>38.25</v>
      </c>
      <c r="T384" s="22">
        <f t="shared" si="56"/>
        <v>37.35</v>
      </c>
      <c r="U384" s="22">
        <f t="shared" si="57"/>
        <v>45.75</v>
      </c>
      <c r="V384" s="21">
        <f t="shared" si="58"/>
        <v>44.35</v>
      </c>
      <c r="W384" s="21">
        <f t="shared" si="59"/>
        <v>44.7</v>
      </c>
      <c r="X384" s="20"/>
      <c r="Y384" s="20"/>
      <c r="Z384" s="20"/>
    </row>
    <row r="385" spans="1:26" ht="13.5" x14ac:dyDescent="0.25">
      <c r="A385" s="4">
        <f>TITRES_STAT!B388</f>
        <v>42565</v>
      </c>
      <c r="B385" s="2">
        <f>TITRES_STAT!C388</f>
        <v>12.43</v>
      </c>
      <c r="C385" s="2">
        <f>RSI!I385</f>
        <v>49.320479792155652</v>
      </c>
      <c r="D385" s="2">
        <f>MACD!E385</f>
        <v>-5.7831863840149822E-3</v>
      </c>
      <c r="E385" s="2">
        <f>MACD!F385</f>
        <v>1.4870511453996576E-2</v>
      </c>
      <c r="F385" s="2">
        <f>'Moving Avg'!D385</f>
        <v>4.7291799999999995</v>
      </c>
      <c r="G385" s="2">
        <f>'Moving Avg'!E385</f>
        <v>4.7272599999999994</v>
      </c>
      <c r="H385" s="2">
        <f>'Moving Avg'!F385</f>
        <v>4.7250899999999998</v>
      </c>
      <c r="I385" s="2">
        <f>'Moving Avg'!G385</f>
        <v>4.7529660000000007</v>
      </c>
      <c r="J385" s="2">
        <f>'Moving Avg'!H385</f>
        <v>4.7819709999999995</v>
      </c>
      <c r="K385" s="18" t="str">
        <f>OBV!F385</f>
        <v>BEARISH</v>
      </c>
      <c r="L385" s="18" t="str">
        <f>OBV!G385</f>
        <v>NEUTRAL</v>
      </c>
      <c r="M385" s="18" t="str">
        <f>OBV!H385</f>
        <v>CONFIRMED BEARISH</v>
      </c>
      <c r="N385" s="21">
        <f t="shared" si="50"/>
        <v>50</v>
      </c>
      <c r="O385" s="21">
        <f t="shared" si="51"/>
        <v>100</v>
      </c>
      <c r="P385" s="21">
        <f t="shared" si="52"/>
        <v>0</v>
      </c>
      <c r="Q385" s="21">
        <f t="shared" si="53"/>
        <v>16.5</v>
      </c>
      <c r="R385" s="22">
        <f t="shared" si="54"/>
        <v>54.975000000000001</v>
      </c>
      <c r="S385" s="22">
        <f t="shared" si="55"/>
        <v>34.125</v>
      </c>
      <c r="T385" s="22">
        <f t="shared" si="56"/>
        <v>29.925000000000001</v>
      </c>
      <c r="U385" s="22">
        <f t="shared" si="57"/>
        <v>41.625</v>
      </c>
      <c r="V385" s="21">
        <f t="shared" si="58"/>
        <v>39.674999999999997</v>
      </c>
      <c r="W385" s="21">
        <f t="shared" si="59"/>
        <v>40.162499999999994</v>
      </c>
      <c r="X385" s="20"/>
      <c r="Y385" s="20"/>
      <c r="Z385" s="20"/>
    </row>
    <row r="386" spans="1:26" ht="13.5" x14ac:dyDescent="0.25">
      <c r="A386" s="4">
        <f>TITRES_STAT!B389</f>
        <v>42566</v>
      </c>
      <c r="B386" s="2">
        <f>TITRES_STAT!C389</f>
        <v>12.45</v>
      </c>
      <c r="C386" s="2">
        <f>RSI!I386</f>
        <v>50.633693180865833</v>
      </c>
      <c r="D386" s="2">
        <f>MACD!E386</f>
        <v>-1.1084510190345398E-2</v>
      </c>
      <c r="E386" s="2">
        <f>MACD!F386</f>
        <v>9.6795071251281825E-3</v>
      </c>
      <c r="F386" s="2">
        <f>'Moving Avg'!D386</f>
        <v>4.7291799999999995</v>
      </c>
      <c r="G386" s="2">
        <f>'Moving Avg'!E386</f>
        <v>4.7314499999999997</v>
      </c>
      <c r="H386" s="2">
        <f>'Moving Avg'!F386</f>
        <v>4.7233350000000005</v>
      </c>
      <c r="I386" s="2">
        <f>'Moving Avg'!G386</f>
        <v>4.7535840000000009</v>
      </c>
      <c r="J386" s="2">
        <f>'Moving Avg'!H386</f>
        <v>4.7785144999999991</v>
      </c>
      <c r="K386" s="18" t="str">
        <f>OBV!F386</f>
        <v>BULLISH</v>
      </c>
      <c r="L386" s="18" t="str">
        <f>OBV!G386</f>
        <v>STRONG</v>
      </c>
      <c r="M386" s="18" t="str">
        <f>OBV!H386</f>
        <v>NEUTRAL</v>
      </c>
      <c r="N386" s="21">
        <f t="shared" ref="N386:N449" si="60">IF(D386&lt;30,50, IF(D386&gt;70, 0, 25))</f>
        <v>50</v>
      </c>
      <c r="O386" s="21">
        <f t="shared" ref="O386:O449" si="61">IF(F386-E386&gt;0.02, 100, IF(F386-E386&lt;0,0,45))</f>
        <v>100</v>
      </c>
      <c r="P386" s="21">
        <f t="shared" ref="P386:P449" si="62">IF(G386-J386&gt;10,100,IF(G386-J386&gt;5,75, IF(G386-J386&gt;0,50,0)))</f>
        <v>0</v>
      </c>
      <c r="Q386" s="21">
        <f t="shared" ref="Q386:Q449" si="63">IF(M386="confirmed bullish", 34, IF(M386="bullish divergence",17, 0))+IF(K386="bullish",33,IF(K386="bearish",0,16.5))+IF(L386="strong",33,IF(L386="weak",0,16.5))</f>
        <v>66</v>
      </c>
      <c r="R386" s="22">
        <f t="shared" si="54"/>
        <v>62.4</v>
      </c>
      <c r="S386" s="22">
        <f t="shared" si="55"/>
        <v>46.5</v>
      </c>
      <c r="T386" s="22">
        <f t="shared" si="56"/>
        <v>52.2</v>
      </c>
      <c r="U386" s="22">
        <f t="shared" si="57"/>
        <v>54</v>
      </c>
      <c r="V386" s="21">
        <f t="shared" si="58"/>
        <v>53.70000000000001</v>
      </c>
      <c r="W386" s="21">
        <f t="shared" si="59"/>
        <v>53.775000000000006</v>
      </c>
      <c r="X386" s="20"/>
      <c r="Y386" s="20"/>
      <c r="Z386" s="20"/>
    </row>
    <row r="387" spans="1:26" ht="13.5" x14ac:dyDescent="0.25">
      <c r="A387" s="4">
        <f>TITRES_STAT!B390</f>
        <v>42569</v>
      </c>
      <c r="B387" s="2">
        <f>TITRES_STAT!C390</f>
        <v>12.45</v>
      </c>
      <c r="C387" s="2">
        <f>RSI!I387</f>
        <v>50.633693180865819</v>
      </c>
      <c r="D387" s="2">
        <f>MACD!E387</f>
        <v>-1.5589142686013524E-2</v>
      </c>
      <c r="E387" s="2">
        <f>MACD!F387</f>
        <v>4.6257771628998405E-3</v>
      </c>
      <c r="F387" s="2">
        <f>'Moving Avg'!D387</f>
        <v>4.7291799999999995</v>
      </c>
      <c r="G387" s="2">
        <f>'Moving Avg'!E387</f>
        <v>4.7356399999999992</v>
      </c>
      <c r="H387" s="2">
        <f>'Moving Avg'!F387</f>
        <v>4.7215800000000003</v>
      </c>
      <c r="I387" s="2">
        <f>'Moving Avg'!G387</f>
        <v>4.7514160000000016</v>
      </c>
      <c r="J387" s="2">
        <f>'Moving Avg'!H387</f>
        <v>4.7751494999999995</v>
      </c>
      <c r="K387" s="18" t="str">
        <f>OBV!F387</f>
        <v>BULLISH</v>
      </c>
      <c r="L387" s="18" t="str">
        <f>OBV!G387</f>
        <v>STRONG</v>
      </c>
      <c r="M387" s="18" t="str">
        <f>OBV!H387</f>
        <v>NEUTRAL</v>
      </c>
      <c r="N387" s="21">
        <f t="shared" si="60"/>
        <v>50</v>
      </c>
      <c r="O387" s="21">
        <f t="shared" si="61"/>
        <v>100</v>
      </c>
      <c r="P387" s="21">
        <f t="shared" si="62"/>
        <v>0</v>
      </c>
      <c r="Q387" s="21">
        <f t="shared" si="63"/>
        <v>66</v>
      </c>
      <c r="R387" s="22">
        <f t="shared" ref="R387:R450" si="64">0.35*N387+O387*0.35+P387*0.15+Q387*0.15</f>
        <v>62.4</v>
      </c>
      <c r="S387" s="22">
        <f t="shared" ref="S387:S450" si="65">N387*0.2+O387*0.2+P387*0.35+Q387*0.25</f>
        <v>46.5</v>
      </c>
      <c r="T387" s="22">
        <f t="shared" ref="T387:T450" si="66">N387*0.15+O387*0.15+P387*0.25+Q387*0.45</f>
        <v>52.2</v>
      </c>
      <c r="U387" s="22">
        <f t="shared" ref="U387:U450" si="67">0.25*SUM(N387:Q387)</f>
        <v>54</v>
      </c>
      <c r="V387" s="21">
        <f t="shared" ref="V387:V450" si="68">SUM(R387:T387)/3</f>
        <v>53.70000000000001</v>
      </c>
      <c r="W387" s="21">
        <f t="shared" ref="W387:W450" si="69">SUM(R387:U387)/4</f>
        <v>53.775000000000006</v>
      </c>
      <c r="X387" s="20"/>
      <c r="Y387" s="20"/>
      <c r="Z387" s="20"/>
    </row>
    <row r="388" spans="1:26" ht="13.5" x14ac:dyDescent="0.25">
      <c r="A388" s="4">
        <f>TITRES_STAT!B391</f>
        <v>42570</v>
      </c>
      <c r="B388" s="2">
        <f>TITRES_STAT!C391</f>
        <v>12.45</v>
      </c>
      <c r="C388" s="2">
        <f>RSI!I388</f>
        <v>50.633693180865819</v>
      </c>
      <c r="D388" s="2">
        <f>MACD!E388</f>
        <v>-4.2028673742313671E-3</v>
      </c>
      <c r="E388" s="2">
        <f>MACD!F388</f>
        <v>2.8600482554735993E-3</v>
      </c>
      <c r="F388" s="2">
        <f>'Moving Avg'!D388</f>
        <v>4.7291799999999995</v>
      </c>
      <c r="G388" s="2">
        <f>'Moving Avg'!E388</f>
        <v>4.7299399999999991</v>
      </c>
      <c r="H388" s="2">
        <f>'Moving Avg'!F388</f>
        <v>4.7198249999999993</v>
      </c>
      <c r="I388" s="2">
        <f>'Moving Avg'!G388</f>
        <v>4.7470480000000013</v>
      </c>
      <c r="J388" s="2">
        <f>'Moving Avg'!H388</f>
        <v>4.7725909999999985</v>
      </c>
      <c r="K388" s="18" t="str">
        <f>OBV!F388</f>
        <v>BULLISH</v>
      </c>
      <c r="L388" s="18" t="str">
        <f>OBV!G388</f>
        <v>STRONG</v>
      </c>
      <c r="M388" s="18" t="str">
        <f>OBV!H388</f>
        <v>NEUTRAL</v>
      </c>
      <c r="N388" s="21">
        <f t="shared" si="60"/>
        <v>50</v>
      </c>
      <c r="O388" s="21">
        <f t="shared" si="61"/>
        <v>100</v>
      </c>
      <c r="P388" s="21">
        <f t="shared" si="62"/>
        <v>0</v>
      </c>
      <c r="Q388" s="21">
        <f t="shared" si="63"/>
        <v>66</v>
      </c>
      <c r="R388" s="22">
        <f t="shared" si="64"/>
        <v>62.4</v>
      </c>
      <c r="S388" s="22">
        <f t="shared" si="65"/>
        <v>46.5</v>
      </c>
      <c r="T388" s="22">
        <f t="shared" si="66"/>
        <v>52.2</v>
      </c>
      <c r="U388" s="22">
        <f t="shared" si="67"/>
        <v>54</v>
      </c>
      <c r="V388" s="21">
        <f t="shared" si="68"/>
        <v>53.70000000000001</v>
      </c>
      <c r="W388" s="21">
        <f t="shared" si="69"/>
        <v>53.775000000000006</v>
      </c>
      <c r="X388" s="20"/>
      <c r="Y388" s="20"/>
      <c r="Z388" s="20"/>
    </row>
    <row r="389" spans="1:26" ht="13.5" x14ac:dyDescent="0.25">
      <c r="A389" s="4">
        <f>TITRES_STAT!B392</f>
        <v>42571</v>
      </c>
      <c r="B389" s="2">
        <f>TITRES_STAT!C392</f>
        <v>12.4</v>
      </c>
      <c r="C389" s="2">
        <f>RSI!I389</f>
        <v>46.843622263828813</v>
      </c>
      <c r="D389" s="2">
        <f>MACD!E389</f>
        <v>-1.9463511912203302E-3</v>
      </c>
      <c r="E389" s="2">
        <f>MACD!F389</f>
        <v>1.8987683661348133E-3</v>
      </c>
      <c r="F389" s="2">
        <f>'Moving Avg'!D389</f>
        <v>4.7253799999999995</v>
      </c>
      <c r="G389" s="2">
        <f>'Moving Avg'!E389</f>
        <v>4.7280399999999991</v>
      </c>
      <c r="H389" s="2">
        <f>'Moving Avg'!F389</f>
        <v>4.717484999999999</v>
      </c>
      <c r="I389" s="2">
        <f>'Moving Avg'!G389</f>
        <v>4.7452320000000023</v>
      </c>
      <c r="J389" s="2">
        <f>'Moving Avg'!H389</f>
        <v>4.7692409999999992</v>
      </c>
      <c r="K389" s="18" t="str">
        <f>OBV!F389</f>
        <v>BULLISH</v>
      </c>
      <c r="L389" s="18" t="str">
        <f>OBV!G389</f>
        <v>STRONG</v>
      </c>
      <c r="M389" s="18" t="str">
        <f>OBV!H389</f>
        <v>BULLISH DIVERGENCE</v>
      </c>
      <c r="N389" s="21">
        <f t="shared" si="60"/>
        <v>50</v>
      </c>
      <c r="O389" s="21">
        <f t="shared" si="61"/>
        <v>100</v>
      </c>
      <c r="P389" s="21">
        <f t="shared" si="62"/>
        <v>0</v>
      </c>
      <c r="Q389" s="21">
        <f t="shared" si="63"/>
        <v>83</v>
      </c>
      <c r="R389" s="22">
        <f t="shared" si="64"/>
        <v>64.95</v>
      </c>
      <c r="S389" s="22">
        <f t="shared" si="65"/>
        <v>50.75</v>
      </c>
      <c r="T389" s="22">
        <f t="shared" si="66"/>
        <v>59.85</v>
      </c>
      <c r="U389" s="22">
        <f t="shared" si="67"/>
        <v>58.25</v>
      </c>
      <c r="V389" s="21">
        <f t="shared" si="68"/>
        <v>58.516666666666673</v>
      </c>
      <c r="W389" s="21">
        <f t="shared" si="69"/>
        <v>58.45</v>
      </c>
      <c r="X389" s="20"/>
      <c r="Y389" s="20"/>
      <c r="Z389" s="20"/>
    </row>
    <row r="390" spans="1:26" ht="13.5" x14ac:dyDescent="0.25">
      <c r="A390" s="4">
        <f>TITRES_STAT!B393</f>
        <v>42572</v>
      </c>
      <c r="B390" s="2">
        <f>TITRES_STAT!C393</f>
        <v>12.4</v>
      </c>
      <c r="C390" s="2">
        <f>RSI!I390</f>
        <v>46.843622263828813</v>
      </c>
      <c r="D390" s="2">
        <f>MACD!E390</f>
        <v>6.0279450069700147E-5</v>
      </c>
      <c r="E390" s="2">
        <f>MACD!F390</f>
        <v>1.531070582921791E-3</v>
      </c>
      <c r="F390" s="2">
        <f>'Moving Avg'!D390</f>
        <v>4.7231000000000005</v>
      </c>
      <c r="G390" s="2">
        <f>'Moving Avg'!E390</f>
        <v>4.7261399999999991</v>
      </c>
      <c r="H390" s="2">
        <f>'Moving Avg'!F390</f>
        <v>4.718445</v>
      </c>
      <c r="I390" s="2">
        <f>'Moving Avg'!G390</f>
        <v>4.7435640000000019</v>
      </c>
      <c r="J390" s="2">
        <f>'Moving Avg'!H390</f>
        <v>4.765890999999999</v>
      </c>
      <c r="K390" s="18" t="str">
        <f>OBV!F390</f>
        <v>BULLISH</v>
      </c>
      <c r="L390" s="18" t="str">
        <f>OBV!G390</f>
        <v>STRONG</v>
      </c>
      <c r="M390" s="18" t="str">
        <f>OBV!H390</f>
        <v>BULLISH DIVERGENCE</v>
      </c>
      <c r="N390" s="21">
        <f t="shared" si="60"/>
        <v>50</v>
      </c>
      <c r="O390" s="21">
        <f t="shared" si="61"/>
        <v>100</v>
      </c>
      <c r="P390" s="21">
        <f t="shared" si="62"/>
        <v>0</v>
      </c>
      <c r="Q390" s="21">
        <f t="shared" si="63"/>
        <v>83</v>
      </c>
      <c r="R390" s="22">
        <f t="shared" si="64"/>
        <v>64.95</v>
      </c>
      <c r="S390" s="22">
        <f t="shared" si="65"/>
        <v>50.75</v>
      </c>
      <c r="T390" s="22">
        <f t="shared" si="66"/>
        <v>59.85</v>
      </c>
      <c r="U390" s="22">
        <f t="shared" si="67"/>
        <v>58.25</v>
      </c>
      <c r="V390" s="21">
        <f t="shared" si="68"/>
        <v>58.516666666666673</v>
      </c>
      <c r="W390" s="21">
        <f t="shared" si="69"/>
        <v>58.45</v>
      </c>
      <c r="X390" s="20"/>
      <c r="Y390" s="20"/>
      <c r="Z390" s="20"/>
    </row>
    <row r="391" spans="1:26" ht="13.5" x14ac:dyDescent="0.25">
      <c r="A391" s="4">
        <f>TITRES_STAT!B394</f>
        <v>42573</v>
      </c>
      <c r="B391" s="2">
        <f>TITRES_STAT!C394</f>
        <v>12.4</v>
      </c>
      <c r="C391" s="2">
        <f>RSI!I391</f>
        <v>46.843622263828813</v>
      </c>
      <c r="D391" s="2">
        <f>MACD!E391</f>
        <v>1.8482632351251027E-3</v>
      </c>
      <c r="E391" s="2">
        <f>MACD!F391</f>
        <v>1.5945091133624536E-3</v>
      </c>
      <c r="F391" s="2">
        <f>'Moving Avg'!D391</f>
        <v>4.7192999999999996</v>
      </c>
      <c r="G391" s="2">
        <f>'Moving Avg'!E391</f>
        <v>4.72424</v>
      </c>
      <c r="H391" s="2">
        <f>'Moving Avg'!F391</f>
        <v>4.7184900000000001</v>
      </c>
      <c r="I391" s="2">
        <f>'Moving Avg'!G391</f>
        <v>4.7425560000000022</v>
      </c>
      <c r="J391" s="2">
        <f>'Moving Avg'!H391</f>
        <v>4.7625409999999988</v>
      </c>
      <c r="K391" s="18" t="str">
        <f>OBV!F391</f>
        <v>BEARISH</v>
      </c>
      <c r="L391" s="18" t="str">
        <f>OBV!G391</f>
        <v>NEUTRAL</v>
      </c>
      <c r="M391" s="18" t="str">
        <f>OBV!H391</f>
        <v>CONFIRMED BEARISH</v>
      </c>
      <c r="N391" s="21">
        <f t="shared" si="60"/>
        <v>50</v>
      </c>
      <c r="O391" s="21">
        <f t="shared" si="61"/>
        <v>100</v>
      </c>
      <c r="P391" s="21">
        <f t="shared" si="62"/>
        <v>0</v>
      </c>
      <c r="Q391" s="21">
        <f t="shared" si="63"/>
        <v>16.5</v>
      </c>
      <c r="R391" s="22">
        <f t="shared" si="64"/>
        <v>54.975000000000001</v>
      </c>
      <c r="S391" s="22">
        <f t="shared" si="65"/>
        <v>34.125</v>
      </c>
      <c r="T391" s="22">
        <f t="shared" si="66"/>
        <v>29.925000000000001</v>
      </c>
      <c r="U391" s="22">
        <f t="shared" si="67"/>
        <v>41.625</v>
      </c>
      <c r="V391" s="21">
        <f t="shared" si="68"/>
        <v>39.674999999999997</v>
      </c>
      <c r="W391" s="21">
        <f t="shared" si="69"/>
        <v>40.162499999999994</v>
      </c>
      <c r="X391" s="20"/>
      <c r="Y391" s="20"/>
      <c r="Z391" s="20"/>
    </row>
    <row r="392" spans="1:26" ht="13.5" x14ac:dyDescent="0.25">
      <c r="A392" s="4">
        <f>TITRES_STAT!B395</f>
        <v>42577</v>
      </c>
      <c r="B392" s="2">
        <f>TITRES_STAT!C395</f>
        <v>12.39</v>
      </c>
      <c r="C392" s="2">
        <f>RSI!I392</f>
        <v>45.983823423203596</v>
      </c>
      <c r="D392" s="2">
        <f>MACD!E392</f>
        <v>3.7260481010790159E-3</v>
      </c>
      <c r="E392" s="2">
        <f>MACD!F392</f>
        <v>2.0208169109057661E-3</v>
      </c>
      <c r="F392" s="2">
        <f>'Moving Avg'!D392</f>
        <v>4.7147400000000008</v>
      </c>
      <c r="G392" s="2">
        <f>'Moving Avg'!E392</f>
        <v>4.7219600000000002</v>
      </c>
      <c r="H392" s="2">
        <f>'Moving Avg'!F392</f>
        <v>4.7192600000000002</v>
      </c>
      <c r="I392" s="2">
        <f>'Moving Avg'!G392</f>
        <v>4.7406640000000015</v>
      </c>
      <c r="J392" s="2">
        <f>'Moving Avg'!H392</f>
        <v>4.7593184999999991</v>
      </c>
      <c r="K392" s="18" t="str">
        <f>OBV!F392</f>
        <v>BEARISH</v>
      </c>
      <c r="L392" s="18" t="str">
        <f>OBV!G392</f>
        <v>NEUTRAL</v>
      </c>
      <c r="M392" s="18" t="str">
        <f>OBV!H392</f>
        <v>CONFIRMED BEARISH</v>
      </c>
      <c r="N392" s="21">
        <f t="shared" si="60"/>
        <v>50</v>
      </c>
      <c r="O392" s="21">
        <f t="shared" si="61"/>
        <v>100</v>
      </c>
      <c r="P392" s="21">
        <f t="shared" si="62"/>
        <v>0</v>
      </c>
      <c r="Q392" s="21">
        <f t="shared" si="63"/>
        <v>16.5</v>
      </c>
      <c r="R392" s="22">
        <f t="shared" si="64"/>
        <v>54.975000000000001</v>
      </c>
      <c r="S392" s="22">
        <f t="shared" si="65"/>
        <v>34.125</v>
      </c>
      <c r="T392" s="22">
        <f t="shared" si="66"/>
        <v>29.925000000000001</v>
      </c>
      <c r="U392" s="22">
        <f t="shared" si="67"/>
        <v>41.625</v>
      </c>
      <c r="V392" s="21">
        <f t="shared" si="68"/>
        <v>39.674999999999997</v>
      </c>
      <c r="W392" s="21">
        <f t="shared" si="69"/>
        <v>40.162499999999994</v>
      </c>
      <c r="X392" s="20"/>
      <c r="Y392" s="20"/>
      <c r="Z392" s="20"/>
    </row>
    <row r="393" spans="1:26" ht="13.5" x14ac:dyDescent="0.25">
      <c r="A393" s="4">
        <f>TITRES_STAT!B396</f>
        <v>42578</v>
      </c>
      <c r="B393" s="2">
        <f>TITRES_STAT!C396</f>
        <v>12.3</v>
      </c>
      <c r="C393" s="2">
        <f>RSI!I393</f>
        <v>39.038849926890393</v>
      </c>
      <c r="D393" s="2">
        <f>MACD!E393</f>
        <v>7.9479473766719266E-3</v>
      </c>
      <c r="E393" s="2">
        <f>MACD!F393</f>
        <v>3.206243004058998E-3</v>
      </c>
      <c r="F393" s="2">
        <f>'Moving Avg'!D393</f>
        <v>4.7033400000000007</v>
      </c>
      <c r="G393" s="2">
        <f>'Moving Avg'!E393</f>
        <v>4.7162600000000001</v>
      </c>
      <c r="H393" s="2">
        <f>'Moving Avg'!F393</f>
        <v>4.7183200000000003</v>
      </c>
      <c r="I393" s="2">
        <f>'Moving Avg'!G393</f>
        <v>4.7402140000000017</v>
      </c>
      <c r="J393" s="2">
        <f>'Moving Avg'!H393</f>
        <v>4.755943499999999</v>
      </c>
      <c r="K393" s="18" t="str">
        <f>OBV!F393</f>
        <v>BEARISH</v>
      </c>
      <c r="L393" s="18" t="str">
        <f>OBV!G393</f>
        <v>WEAK</v>
      </c>
      <c r="M393" s="18" t="str">
        <f>OBV!H393</f>
        <v>CONFIRMED BEARISH</v>
      </c>
      <c r="N393" s="21">
        <f t="shared" si="60"/>
        <v>50</v>
      </c>
      <c r="O393" s="21">
        <f t="shared" si="61"/>
        <v>100</v>
      </c>
      <c r="P393" s="21">
        <f t="shared" si="62"/>
        <v>0</v>
      </c>
      <c r="Q393" s="21">
        <f t="shared" si="63"/>
        <v>0</v>
      </c>
      <c r="R393" s="22">
        <f t="shared" si="64"/>
        <v>52.5</v>
      </c>
      <c r="S393" s="22">
        <f t="shared" si="65"/>
        <v>30</v>
      </c>
      <c r="T393" s="22">
        <f t="shared" si="66"/>
        <v>22.5</v>
      </c>
      <c r="U393" s="22">
        <f t="shared" si="67"/>
        <v>37.5</v>
      </c>
      <c r="V393" s="21">
        <f t="shared" si="68"/>
        <v>35</v>
      </c>
      <c r="W393" s="21">
        <f t="shared" si="69"/>
        <v>35.625</v>
      </c>
      <c r="X393" s="20"/>
      <c r="Y393" s="20"/>
      <c r="Z393" s="20"/>
    </row>
    <row r="394" spans="1:26" ht="13.5" x14ac:dyDescent="0.25">
      <c r="A394" s="4">
        <f>TITRES_STAT!B397</f>
        <v>42579</v>
      </c>
      <c r="B394" s="2">
        <f>TITRES_STAT!C397</f>
        <v>12.4</v>
      </c>
      <c r="C394" s="2">
        <f>RSI!I394</f>
        <v>48.369538508901186</v>
      </c>
      <c r="D394" s="2">
        <f>MACD!E394</f>
        <v>8.9998861552507137E-3</v>
      </c>
      <c r="E394" s="2">
        <f>MACD!F394</f>
        <v>4.3649716342973417E-3</v>
      </c>
      <c r="F394" s="2">
        <f>'Moving Avg'!D394</f>
        <v>4.7033399999999999</v>
      </c>
      <c r="G394" s="2">
        <f>'Moving Avg'!E394</f>
        <v>4.7143600000000001</v>
      </c>
      <c r="H394" s="2">
        <f>'Moving Avg'!F394</f>
        <v>4.7192800000000004</v>
      </c>
      <c r="I394" s="2">
        <f>'Moving Avg'!G394</f>
        <v>4.7404520000000012</v>
      </c>
      <c r="J394" s="2">
        <f>'Moving Avg'!H394</f>
        <v>4.7528134999999985</v>
      </c>
      <c r="K394" s="18" t="str">
        <f>OBV!F394</f>
        <v>BULLISH</v>
      </c>
      <c r="L394" s="18" t="str">
        <f>OBV!G394</f>
        <v>NEUTRAL</v>
      </c>
      <c r="M394" s="18" t="str">
        <f>OBV!H394</f>
        <v>NEUTRAL</v>
      </c>
      <c r="N394" s="21">
        <f t="shared" si="60"/>
        <v>50</v>
      </c>
      <c r="O394" s="21">
        <f t="shared" si="61"/>
        <v>100</v>
      </c>
      <c r="P394" s="21">
        <f t="shared" si="62"/>
        <v>0</v>
      </c>
      <c r="Q394" s="21">
        <f t="shared" si="63"/>
        <v>49.5</v>
      </c>
      <c r="R394" s="22">
        <f t="shared" si="64"/>
        <v>59.924999999999997</v>
      </c>
      <c r="S394" s="22">
        <f t="shared" si="65"/>
        <v>42.375</v>
      </c>
      <c r="T394" s="22">
        <f t="shared" si="66"/>
        <v>44.775000000000006</v>
      </c>
      <c r="U394" s="22">
        <f t="shared" si="67"/>
        <v>49.875</v>
      </c>
      <c r="V394" s="21">
        <f t="shared" si="68"/>
        <v>49.024999999999999</v>
      </c>
      <c r="W394" s="21">
        <f t="shared" si="69"/>
        <v>49.237499999999997</v>
      </c>
      <c r="X394" s="20"/>
      <c r="Y394" s="20"/>
      <c r="Z394" s="20"/>
    </row>
    <row r="395" spans="1:26" ht="13.5" x14ac:dyDescent="0.25">
      <c r="A395" s="4">
        <f>TITRES_STAT!B398</f>
        <v>42580</v>
      </c>
      <c r="B395" s="2">
        <f>TITRES_STAT!C398</f>
        <v>12.6</v>
      </c>
      <c r="C395" s="2">
        <f>RSI!I395</f>
        <v>61.170376513196686</v>
      </c>
      <c r="D395" s="2">
        <f>MACD!E395</f>
        <v>3.1391557264415226E-3</v>
      </c>
      <c r="E395" s="2">
        <f>MACD!F395</f>
        <v>4.1198084527261786E-3</v>
      </c>
      <c r="F395" s="2">
        <f>'Moving Avg'!D395</f>
        <v>4.71854</v>
      </c>
      <c r="G395" s="2">
        <f>'Moving Avg'!E395</f>
        <v>4.7208199999999998</v>
      </c>
      <c r="H395" s="2">
        <f>'Moving Avg'!F395</f>
        <v>4.7240400000000005</v>
      </c>
      <c r="I395" s="2">
        <f>'Moving Avg'!G395</f>
        <v>4.7419900000000021</v>
      </c>
      <c r="J395" s="2">
        <f>'Moving Avg'!H395</f>
        <v>4.750081999999999</v>
      </c>
      <c r="K395" s="18" t="str">
        <f>OBV!F395</f>
        <v>BULLISH</v>
      </c>
      <c r="L395" s="18" t="str">
        <f>OBV!G395</f>
        <v>NEUTRAL</v>
      </c>
      <c r="M395" s="18" t="str">
        <f>OBV!H395</f>
        <v>CONFIRMED BULLISH</v>
      </c>
      <c r="N395" s="21">
        <f t="shared" si="60"/>
        <v>50</v>
      </c>
      <c r="O395" s="21">
        <f t="shared" si="61"/>
        <v>100</v>
      </c>
      <c r="P395" s="21">
        <f t="shared" si="62"/>
        <v>0</v>
      </c>
      <c r="Q395" s="21">
        <f t="shared" si="63"/>
        <v>83.5</v>
      </c>
      <c r="R395" s="22">
        <f t="shared" si="64"/>
        <v>65.025000000000006</v>
      </c>
      <c r="S395" s="22">
        <f t="shared" si="65"/>
        <v>50.875</v>
      </c>
      <c r="T395" s="22">
        <f t="shared" si="66"/>
        <v>60.075000000000003</v>
      </c>
      <c r="U395" s="22">
        <f t="shared" si="67"/>
        <v>58.375</v>
      </c>
      <c r="V395" s="21">
        <f t="shared" si="68"/>
        <v>58.658333333333339</v>
      </c>
      <c r="W395" s="21">
        <f t="shared" si="69"/>
        <v>58.587500000000006</v>
      </c>
      <c r="X395" s="20"/>
      <c r="Y395" s="20"/>
      <c r="Z395" s="20"/>
    </row>
    <row r="396" spans="1:26" ht="13.5" x14ac:dyDescent="0.25">
      <c r="A396" s="4">
        <f>TITRES_STAT!B399</f>
        <v>42583</v>
      </c>
      <c r="B396" s="2">
        <f>TITRES_STAT!C399</f>
        <v>12.5</v>
      </c>
      <c r="C396" s="2">
        <f>RSI!I396</f>
        <v>53.965840336270787</v>
      </c>
      <c r="D396" s="2">
        <f>MACD!E396</f>
        <v>1.7595047554213039E-3</v>
      </c>
      <c r="E396" s="2">
        <f>MACD!F396</f>
        <v>3.6477477132652041E-3</v>
      </c>
      <c r="F396" s="2">
        <f>'Moving Avg'!D396</f>
        <v>4.72614</v>
      </c>
      <c r="G396" s="2">
        <f>'Moving Avg'!E396</f>
        <v>4.7227199999999998</v>
      </c>
      <c r="H396" s="2">
        <f>'Moving Avg'!F396</f>
        <v>4.7270850000000006</v>
      </c>
      <c r="I396" s="2">
        <f>'Moving Avg'!G396</f>
        <v>4.7417420000000012</v>
      </c>
      <c r="J396" s="2">
        <f>'Moving Avg'!H396</f>
        <v>4.7471784999999986</v>
      </c>
      <c r="K396" s="18" t="str">
        <f>OBV!F396</f>
        <v>BULLISH</v>
      </c>
      <c r="L396" s="18" t="str">
        <f>OBV!G396</f>
        <v>NEUTRAL</v>
      </c>
      <c r="M396" s="18" t="str">
        <f>OBV!H396</f>
        <v>CONFIRMED BULLISH</v>
      </c>
      <c r="N396" s="21">
        <f t="shared" si="60"/>
        <v>50</v>
      </c>
      <c r="O396" s="21">
        <f t="shared" si="61"/>
        <v>100</v>
      </c>
      <c r="P396" s="21">
        <f t="shared" si="62"/>
        <v>0</v>
      </c>
      <c r="Q396" s="21">
        <f t="shared" si="63"/>
        <v>83.5</v>
      </c>
      <c r="R396" s="22">
        <f t="shared" si="64"/>
        <v>65.025000000000006</v>
      </c>
      <c r="S396" s="22">
        <f t="shared" si="65"/>
        <v>50.875</v>
      </c>
      <c r="T396" s="22">
        <f t="shared" si="66"/>
        <v>60.075000000000003</v>
      </c>
      <c r="U396" s="22">
        <f t="shared" si="67"/>
        <v>58.375</v>
      </c>
      <c r="V396" s="21">
        <f t="shared" si="68"/>
        <v>58.658333333333339</v>
      </c>
      <c r="W396" s="21">
        <f t="shared" si="69"/>
        <v>58.587500000000006</v>
      </c>
      <c r="X396" s="20"/>
      <c r="Y396" s="20"/>
      <c r="Z396" s="20"/>
    </row>
    <row r="397" spans="1:26" ht="13.5" x14ac:dyDescent="0.25">
      <c r="A397" s="4">
        <f>TITRES_STAT!B400</f>
        <v>42584</v>
      </c>
      <c r="B397" s="2">
        <f>TITRES_STAT!C400</f>
        <v>12.5</v>
      </c>
      <c r="C397" s="2">
        <f>RSI!I397</f>
        <v>53.965840336270787</v>
      </c>
      <c r="D397" s="2">
        <f>MACD!E397</f>
        <v>4.4200607721034402E-4</v>
      </c>
      <c r="E397" s="2">
        <f>MACD!F397</f>
        <v>3.0065993860542324E-3</v>
      </c>
      <c r="F397" s="2">
        <f>'Moving Avg'!D397</f>
        <v>4.7345000000000006</v>
      </c>
      <c r="G397" s="2">
        <f>'Moving Avg'!E397</f>
        <v>4.7246199999999998</v>
      </c>
      <c r="H397" s="2">
        <f>'Moving Avg'!F397</f>
        <v>4.7301299999999999</v>
      </c>
      <c r="I397" s="2">
        <f>'Moving Avg'!G397</f>
        <v>4.7393660000000013</v>
      </c>
      <c r="J397" s="2">
        <f>'Moving Avg'!H397</f>
        <v>4.7442934999999986</v>
      </c>
      <c r="K397" s="18" t="str">
        <f>OBV!F397</f>
        <v>BULLISH</v>
      </c>
      <c r="L397" s="18" t="str">
        <f>OBV!G397</f>
        <v>STRONG</v>
      </c>
      <c r="M397" s="18" t="str">
        <f>OBV!H397</f>
        <v>CONFIRMED BULLISH</v>
      </c>
      <c r="N397" s="21">
        <f t="shared" si="60"/>
        <v>50</v>
      </c>
      <c r="O397" s="21">
        <f t="shared" si="61"/>
        <v>100</v>
      </c>
      <c r="P397" s="21">
        <f t="shared" si="62"/>
        <v>0</v>
      </c>
      <c r="Q397" s="21">
        <f t="shared" si="63"/>
        <v>100</v>
      </c>
      <c r="R397" s="22">
        <f t="shared" si="64"/>
        <v>67.5</v>
      </c>
      <c r="S397" s="22">
        <f t="shared" si="65"/>
        <v>55</v>
      </c>
      <c r="T397" s="22">
        <f t="shared" si="66"/>
        <v>67.5</v>
      </c>
      <c r="U397" s="22">
        <f t="shared" si="67"/>
        <v>62.5</v>
      </c>
      <c r="V397" s="21">
        <f t="shared" si="68"/>
        <v>63.333333333333336</v>
      </c>
      <c r="W397" s="21">
        <f t="shared" si="69"/>
        <v>63.125</v>
      </c>
      <c r="X397" s="20"/>
      <c r="Y397" s="20"/>
      <c r="Z397" s="20"/>
    </row>
    <row r="398" spans="1:26" ht="13.5" x14ac:dyDescent="0.25">
      <c r="A398" s="4">
        <f>TITRES_STAT!B401</f>
        <v>42585</v>
      </c>
      <c r="B398" s="2">
        <f>TITRES_STAT!C401</f>
        <v>12.5</v>
      </c>
      <c r="C398" s="2">
        <f>RSI!I398</f>
        <v>53.965840336270787</v>
      </c>
      <c r="D398" s="2">
        <f>MACD!E398</f>
        <v>-8.1178355474698094E-4</v>
      </c>
      <c r="E398" s="2">
        <f>MACD!F398</f>
        <v>2.2429227978939897E-3</v>
      </c>
      <c r="F398" s="2">
        <f>'Moving Avg'!D398</f>
        <v>4.7497000000000007</v>
      </c>
      <c r="G398" s="2">
        <f>'Moving Avg'!E398</f>
        <v>4.7265199999999989</v>
      </c>
      <c r="H398" s="2">
        <f>'Moving Avg'!F398</f>
        <v>4.7282299999999999</v>
      </c>
      <c r="I398" s="2">
        <f>'Moving Avg'!G398</f>
        <v>4.7390440000000016</v>
      </c>
      <c r="J398" s="2">
        <f>'Moving Avg'!H398</f>
        <v>4.7414634999999974</v>
      </c>
      <c r="K398" s="18" t="str">
        <f>OBV!F398</f>
        <v>BULLISH</v>
      </c>
      <c r="L398" s="18" t="str">
        <f>OBV!G398</f>
        <v>STRONG</v>
      </c>
      <c r="M398" s="18" t="str">
        <f>OBV!H398</f>
        <v>CONFIRMED BULLISH</v>
      </c>
      <c r="N398" s="21">
        <f t="shared" si="60"/>
        <v>50</v>
      </c>
      <c r="O398" s="21">
        <f t="shared" si="61"/>
        <v>100</v>
      </c>
      <c r="P398" s="21">
        <f t="shared" si="62"/>
        <v>0</v>
      </c>
      <c r="Q398" s="21">
        <f t="shared" si="63"/>
        <v>100</v>
      </c>
      <c r="R398" s="22">
        <f t="shared" si="64"/>
        <v>67.5</v>
      </c>
      <c r="S398" s="22">
        <f t="shared" si="65"/>
        <v>55</v>
      </c>
      <c r="T398" s="22">
        <f t="shared" si="66"/>
        <v>67.5</v>
      </c>
      <c r="U398" s="22">
        <f t="shared" si="67"/>
        <v>62.5</v>
      </c>
      <c r="V398" s="21">
        <f t="shared" si="68"/>
        <v>63.333333333333336</v>
      </c>
      <c r="W398" s="21">
        <f t="shared" si="69"/>
        <v>63.125</v>
      </c>
      <c r="X398" s="20"/>
      <c r="Y398" s="20"/>
      <c r="Z398" s="20"/>
    </row>
    <row r="399" spans="1:26" ht="13.5" x14ac:dyDescent="0.25">
      <c r="A399" s="4">
        <f>TITRES_STAT!B402</f>
        <v>42586</v>
      </c>
      <c r="B399" s="2">
        <f>TITRES_STAT!C402</f>
        <v>12.5</v>
      </c>
      <c r="C399" s="2">
        <f>RSI!I399</f>
        <v>53.965840336270801</v>
      </c>
      <c r="D399" s="2">
        <f>MACD!E399</f>
        <v>-4.924447413918287E-3</v>
      </c>
      <c r="E399" s="2">
        <f>MACD!F399</f>
        <v>8.0944875553153419E-4</v>
      </c>
      <c r="F399" s="2">
        <f>'Moving Avg'!D399</f>
        <v>4.7572999999999999</v>
      </c>
      <c r="G399" s="2">
        <f>'Moving Avg'!E399</f>
        <v>4.730319999999999</v>
      </c>
      <c r="H399" s="2">
        <f>'Moving Avg'!F399</f>
        <v>4.7291800000000013</v>
      </c>
      <c r="I399" s="2">
        <f>'Moving Avg'!G399</f>
        <v>4.7365960000000014</v>
      </c>
      <c r="J399" s="2">
        <f>'Moving Avg'!H399</f>
        <v>4.7386334999999971</v>
      </c>
      <c r="K399" s="18" t="str">
        <f>OBV!F399</f>
        <v>BEARISH</v>
      </c>
      <c r="L399" s="18" t="str">
        <f>OBV!G399</f>
        <v>NEUTRAL</v>
      </c>
      <c r="M399" s="18" t="str">
        <f>OBV!H399</f>
        <v>BEARISH DIVERGENCE</v>
      </c>
      <c r="N399" s="21">
        <f t="shared" si="60"/>
        <v>50</v>
      </c>
      <c r="O399" s="21">
        <f t="shared" si="61"/>
        <v>100</v>
      </c>
      <c r="P399" s="21">
        <f t="shared" si="62"/>
        <v>0</v>
      </c>
      <c r="Q399" s="21">
        <f t="shared" si="63"/>
        <v>16.5</v>
      </c>
      <c r="R399" s="22">
        <f t="shared" si="64"/>
        <v>54.975000000000001</v>
      </c>
      <c r="S399" s="22">
        <f t="shared" si="65"/>
        <v>34.125</v>
      </c>
      <c r="T399" s="22">
        <f t="shared" si="66"/>
        <v>29.925000000000001</v>
      </c>
      <c r="U399" s="22">
        <f t="shared" si="67"/>
        <v>41.625</v>
      </c>
      <c r="V399" s="21">
        <f t="shared" si="68"/>
        <v>39.674999999999997</v>
      </c>
      <c r="W399" s="21">
        <f t="shared" si="69"/>
        <v>40.162499999999994</v>
      </c>
      <c r="X399" s="20"/>
      <c r="Y399" s="20"/>
      <c r="Z399" s="20"/>
    </row>
    <row r="400" spans="1:26" ht="13.5" x14ac:dyDescent="0.25">
      <c r="A400" s="4">
        <f>TITRES_STAT!B403</f>
        <v>42587</v>
      </c>
      <c r="B400" s="2">
        <f>TITRES_STAT!C403</f>
        <v>12.43</v>
      </c>
      <c r="C400" s="2">
        <f>RSI!I400</f>
        <v>48.578820081699575</v>
      </c>
      <c r="D400" s="2">
        <f>MACD!E400</f>
        <v>-6.5531789569845955E-3</v>
      </c>
      <c r="E400" s="2">
        <f>MACD!F400</f>
        <v>-6.6307678697169188E-4</v>
      </c>
      <c r="F400" s="2">
        <f>'Moving Avg'!D400</f>
        <v>4.7443799999999996</v>
      </c>
      <c r="G400" s="2">
        <f>'Moving Avg'!E400</f>
        <v>4.7314600000000002</v>
      </c>
      <c r="H400" s="2">
        <f>'Moving Avg'!F400</f>
        <v>4.7288000000000006</v>
      </c>
      <c r="I400" s="2">
        <f>'Moving Avg'!G400</f>
        <v>4.7372080000000008</v>
      </c>
      <c r="J400" s="2">
        <f>'Moving Avg'!H400</f>
        <v>4.7357069999999979</v>
      </c>
      <c r="K400" s="18" t="str">
        <f>OBV!F400</f>
        <v>BEARISH</v>
      </c>
      <c r="L400" s="18" t="str">
        <f>OBV!G400</f>
        <v>WEAK</v>
      </c>
      <c r="M400" s="18" t="str">
        <f>OBV!H400</f>
        <v>CONFIRMED BEARISH</v>
      </c>
      <c r="N400" s="21">
        <f t="shared" si="60"/>
        <v>50</v>
      </c>
      <c r="O400" s="21">
        <f t="shared" si="61"/>
        <v>100</v>
      </c>
      <c r="P400" s="21">
        <f t="shared" si="62"/>
        <v>0</v>
      </c>
      <c r="Q400" s="21">
        <f t="shared" si="63"/>
        <v>0</v>
      </c>
      <c r="R400" s="22">
        <f t="shared" si="64"/>
        <v>52.5</v>
      </c>
      <c r="S400" s="22">
        <f t="shared" si="65"/>
        <v>30</v>
      </c>
      <c r="T400" s="22">
        <f t="shared" si="66"/>
        <v>22.5</v>
      </c>
      <c r="U400" s="22">
        <f t="shared" si="67"/>
        <v>37.5</v>
      </c>
      <c r="V400" s="21">
        <f t="shared" si="68"/>
        <v>35</v>
      </c>
      <c r="W400" s="21">
        <f t="shared" si="69"/>
        <v>35.625</v>
      </c>
      <c r="X400" s="20"/>
      <c r="Y400" s="20"/>
      <c r="Z400" s="20"/>
    </row>
    <row r="401" spans="1:26" ht="13.5" x14ac:dyDescent="0.25">
      <c r="A401" s="4">
        <f>TITRES_STAT!B404</f>
        <v>42590</v>
      </c>
      <c r="B401" s="2">
        <f>TITRES_STAT!C404</f>
        <v>12.42</v>
      </c>
      <c r="C401" s="2">
        <f>RSI!I401</f>
        <v>47.844062032409525</v>
      </c>
      <c r="D401" s="2">
        <f>MACD!E401</f>
        <v>-7.6030036251202304E-3</v>
      </c>
      <c r="E401" s="2">
        <f>MACD!F401</f>
        <v>-2.0510621546013996E-3</v>
      </c>
      <c r="F401" s="2">
        <f>'Moving Avg'!D401</f>
        <v>4.7382999999999997</v>
      </c>
      <c r="G401" s="2">
        <f>'Moving Avg'!E401</f>
        <v>4.7322199999999999</v>
      </c>
      <c r="H401" s="2">
        <f>'Moving Avg'!F401</f>
        <v>4.7282300000000008</v>
      </c>
      <c r="I401" s="2">
        <f>'Moving Avg'!G401</f>
        <v>4.736644000000001</v>
      </c>
      <c r="J401" s="2">
        <f>'Moving Avg'!H401</f>
        <v>4.7327984999999977</v>
      </c>
      <c r="K401" s="18" t="str">
        <f>OBV!F401</f>
        <v>BEARISH</v>
      </c>
      <c r="L401" s="18" t="str">
        <f>OBV!G401</f>
        <v>WEAK</v>
      </c>
      <c r="M401" s="18" t="str">
        <f>OBV!H401</f>
        <v>CONFIRMED BEARISH</v>
      </c>
      <c r="N401" s="21">
        <f t="shared" si="60"/>
        <v>50</v>
      </c>
      <c r="O401" s="21">
        <f t="shared" si="61"/>
        <v>100</v>
      </c>
      <c r="P401" s="21">
        <f t="shared" si="62"/>
        <v>0</v>
      </c>
      <c r="Q401" s="21">
        <f t="shared" si="63"/>
        <v>0</v>
      </c>
      <c r="R401" s="22">
        <f t="shared" si="64"/>
        <v>52.5</v>
      </c>
      <c r="S401" s="22">
        <f t="shared" si="65"/>
        <v>30</v>
      </c>
      <c r="T401" s="22">
        <f t="shared" si="66"/>
        <v>22.5</v>
      </c>
      <c r="U401" s="22">
        <f t="shared" si="67"/>
        <v>37.5</v>
      </c>
      <c r="V401" s="21">
        <f t="shared" si="68"/>
        <v>35</v>
      </c>
      <c r="W401" s="21">
        <f t="shared" si="69"/>
        <v>35.625</v>
      </c>
      <c r="X401" s="20"/>
      <c r="Y401" s="20"/>
      <c r="Z401" s="20"/>
    </row>
    <row r="402" spans="1:26" ht="13.5" x14ac:dyDescent="0.25">
      <c r="A402" s="4">
        <f>TITRES_STAT!B405</f>
        <v>42591</v>
      </c>
      <c r="B402" s="2">
        <f>TITRES_STAT!C405</f>
        <v>12.42</v>
      </c>
      <c r="C402" s="2">
        <f>RSI!I402</f>
        <v>47.844062032409525</v>
      </c>
      <c r="D402" s="2">
        <f>MACD!E402</f>
        <v>-9.010096984768623E-3</v>
      </c>
      <c r="E402" s="2">
        <f>MACD!F402</f>
        <v>-3.4428691206348444E-3</v>
      </c>
      <c r="F402" s="2">
        <f>'Moving Avg'!D402</f>
        <v>4.7322199999999999</v>
      </c>
      <c r="G402" s="2">
        <f>'Moving Avg'!E402</f>
        <v>4.7333599999999993</v>
      </c>
      <c r="H402" s="2">
        <f>'Moving Avg'!F402</f>
        <v>4.7276600000000011</v>
      </c>
      <c r="I402" s="2">
        <f>'Moving Avg'!G402</f>
        <v>4.7360800000000012</v>
      </c>
      <c r="J402" s="2">
        <f>'Moving Avg'!H402</f>
        <v>4.7298899999999975</v>
      </c>
      <c r="K402" s="18" t="str">
        <f>OBV!F402</f>
        <v>BEARISH</v>
      </c>
      <c r="L402" s="18" t="str">
        <f>OBV!G402</f>
        <v>WEAK</v>
      </c>
      <c r="M402" s="18" t="str">
        <f>OBV!H402</f>
        <v>CONFIRMED BEARISH</v>
      </c>
      <c r="N402" s="21">
        <f t="shared" si="60"/>
        <v>50</v>
      </c>
      <c r="O402" s="21">
        <f t="shared" si="61"/>
        <v>100</v>
      </c>
      <c r="P402" s="21">
        <f t="shared" si="62"/>
        <v>50</v>
      </c>
      <c r="Q402" s="21">
        <f t="shared" si="63"/>
        <v>0</v>
      </c>
      <c r="R402" s="22">
        <f t="shared" si="64"/>
        <v>60</v>
      </c>
      <c r="S402" s="22">
        <f t="shared" si="65"/>
        <v>47.5</v>
      </c>
      <c r="T402" s="22">
        <f t="shared" si="66"/>
        <v>35</v>
      </c>
      <c r="U402" s="22">
        <f t="shared" si="67"/>
        <v>50</v>
      </c>
      <c r="V402" s="21">
        <f t="shared" si="68"/>
        <v>47.5</v>
      </c>
      <c r="W402" s="21">
        <f t="shared" si="69"/>
        <v>48.125</v>
      </c>
      <c r="X402" s="20"/>
      <c r="Y402" s="20"/>
      <c r="Z402" s="20"/>
    </row>
    <row r="403" spans="1:26" ht="13.5" x14ac:dyDescent="0.25">
      <c r="A403" s="4">
        <f>TITRES_STAT!B406</f>
        <v>42592</v>
      </c>
      <c r="B403" s="2">
        <f>TITRES_STAT!C406</f>
        <v>12.42</v>
      </c>
      <c r="C403" s="2">
        <f>RSI!I403</f>
        <v>47.844062032409525</v>
      </c>
      <c r="D403" s="2">
        <f>MACD!E403</f>
        <v>-1.5401294380677832E-2</v>
      </c>
      <c r="E403" s="2">
        <f>MACD!F403</f>
        <v>-5.8345541726434426E-3</v>
      </c>
      <c r="F403" s="2">
        <f>'Moving Avg'!D403</f>
        <v>4.72614</v>
      </c>
      <c r="G403" s="2">
        <f>'Moving Avg'!E403</f>
        <v>4.7379199999999999</v>
      </c>
      <c r="H403" s="2">
        <f>'Moving Avg'!F403</f>
        <v>4.7270900000000013</v>
      </c>
      <c r="I403" s="2">
        <f>'Moving Avg'!G403</f>
        <v>4.7366160000000006</v>
      </c>
      <c r="J403" s="2">
        <f>'Moving Avg'!H403</f>
        <v>4.726999499999998</v>
      </c>
      <c r="K403" s="18" t="str">
        <f>OBV!F403</f>
        <v>BEARISH</v>
      </c>
      <c r="L403" s="18" t="str">
        <f>OBV!G403</f>
        <v>WEAK</v>
      </c>
      <c r="M403" s="18" t="str">
        <f>OBV!H403</f>
        <v>CONFIRMED BEARISH</v>
      </c>
      <c r="N403" s="21">
        <f t="shared" si="60"/>
        <v>50</v>
      </c>
      <c r="O403" s="21">
        <f t="shared" si="61"/>
        <v>100</v>
      </c>
      <c r="P403" s="21">
        <f t="shared" si="62"/>
        <v>50</v>
      </c>
      <c r="Q403" s="21">
        <f t="shared" si="63"/>
        <v>0</v>
      </c>
      <c r="R403" s="22">
        <f t="shared" si="64"/>
        <v>60</v>
      </c>
      <c r="S403" s="22">
        <f t="shared" si="65"/>
        <v>47.5</v>
      </c>
      <c r="T403" s="22">
        <f t="shared" si="66"/>
        <v>35</v>
      </c>
      <c r="U403" s="22">
        <f t="shared" si="67"/>
        <v>50</v>
      </c>
      <c r="V403" s="21">
        <f t="shared" si="68"/>
        <v>47.5</v>
      </c>
      <c r="W403" s="21">
        <f t="shared" si="69"/>
        <v>48.125</v>
      </c>
      <c r="X403" s="20"/>
      <c r="Y403" s="20"/>
      <c r="Z403" s="20"/>
    </row>
    <row r="404" spans="1:26" ht="13.5" x14ac:dyDescent="0.25">
      <c r="A404" s="4">
        <f>TITRES_STAT!B407</f>
        <v>42593</v>
      </c>
      <c r="B404" s="2">
        <f>TITRES_STAT!C407</f>
        <v>12.5</v>
      </c>
      <c r="C404" s="2">
        <f>RSI!I404</f>
        <v>54.691404196476462</v>
      </c>
      <c r="D404" s="2">
        <f>MACD!E404</f>
        <v>-1.7158485566867832E-2</v>
      </c>
      <c r="E404" s="2">
        <f>MACD!F404</f>
        <v>-8.0993404514883207E-3</v>
      </c>
      <c r="F404" s="2">
        <f>'Moving Avg'!D404</f>
        <v>4.72614</v>
      </c>
      <c r="G404" s="2">
        <f>'Moving Avg'!E404</f>
        <v>4.741719999999999</v>
      </c>
      <c r="H404" s="2">
        <f>'Moving Avg'!F404</f>
        <v>4.7280400000000009</v>
      </c>
      <c r="I404" s="2">
        <f>'Moving Avg'!G404</f>
        <v>4.7377600000000006</v>
      </c>
      <c r="J404" s="2">
        <f>'Moving Avg'!H404</f>
        <v>4.7244624999999978</v>
      </c>
      <c r="K404" s="18" t="str">
        <f>OBV!F404</f>
        <v>BEARISH</v>
      </c>
      <c r="L404" s="18" t="str">
        <f>OBV!G404</f>
        <v>NEUTRAL</v>
      </c>
      <c r="M404" s="18" t="str">
        <f>OBV!H404</f>
        <v>NEUTRAL</v>
      </c>
      <c r="N404" s="21">
        <f t="shared" si="60"/>
        <v>50</v>
      </c>
      <c r="O404" s="21">
        <f t="shared" si="61"/>
        <v>100</v>
      </c>
      <c r="P404" s="21">
        <f t="shared" si="62"/>
        <v>50</v>
      </c>
      <c r="Q404" s="21">
        <f t="shared" si="63"/>
        <v>16.5</v>
      </c>
      <c r="R404" s="22">
        <f t="shared" si="64"/>
        <v>62.475000000000001</v>
      </c>
      <c r="S404" s="22">
        <f t="shared" si="65"/>
        <v>51.625</v>
      </c>
      <c r="T404" s="22">
        <f t="shared" si="66"/>
        <v>42.424999999999997</v>
      </c>
      <c r="U404" s="22">
        <f t="shared" si="67"/>
        <v>54.125</v>
      </c>
      <c r="V404" s="21">
        <f t="shared" si="68"/>
        <v>52.17499999999999</v>
      </c>
      <c r="W404" s="21">
        <f t="shared" si="69"/>
        <v>52.662499999999994</v>
      </c>
      <c r="X404" s="20"/>
      <c r="Y404" s="20"/>
      <c r="Z404" s="20"/>
    </row>
    <row r="405" spans="1:26" ht="13.5" x14ac:dyDescent="0.25">
      <c r="A405" s="4">
        <f>TITRES_STAT!B408</f>
        <v>42594</v>
      </c>
      <c r="B405" s="2">
        <f>TITRES_STAT!C408</f>
        <v>12.5</v>
      </c>
      <c r="C405" s="2">
        <f>RSI!I405</f>
        <v>54.691404196476462</v>
      </c>
      <c r="D405" s="2">
        <f>MACD!E405</f>
        <v>-7.0804047518668867E-3</v>
      </c>
      <c r="E405" s="2">
        <f>MACD!F405</f>
        <v>-7.8955533115640346E-3</v>
      </c>
      <c r="F405" s="2">
        <f>'Moving Avg'!D405</f>
        <v>4.7314600000000002</v>
      </c>
      <c r="G405" s="2">
        <f>'Moving Avg'!E405</f>
        <v>4.737919999999999</v>
      </c>
      <c r="H405" s="2">
        <f>'Moving Avg'!F405</f>
        <v>4.7293700000000012</v>
      </c>
      <c r="I405" s="2">
        <f>'Moving Avg'!G405</f>
        <v>4.7389039999999998</v>
      </c>
      <c r="J405" s="2">
        <f>'Moving Avg'!H405</f>
        <v>4.7219624999999974</v>
      </c>
      <c r="K405" s="18" t="str">
        <f>OBV!F405</f>
        <v>BULLISH</v>
      </c>
      <c r="L405" s="18" t="str">
        <f>OBV!G405</f>
        <v>NEUTRAL</v>
      </c>
      <c r="M405" s="18" t="str">
        <f>OBV!H405</f>
        <v>CONFIRMED BULLISH</v>
      </c>
      <c r="N405" s="21">
        <f t="shared" si="60"/>
        <v>50</v>
      </c>
      <c r="O405" s="21">
        <f t="shared" si="61"/>
        <v>100</v>
      </c>
      <c r="P405" s="21">
        <f t="shared" si="62"/>
        <v>50</v>
      </c>
      <c r="Q405" s="21">
        <f t="shared" si="63"/>
        <v>83.5</v>
      </c>
      <c r="R405" s="22">
        <f t="shared" si="64"/>
        <v>72.525000000000006</v>
      </c>
      <c r="S405" s="22">
        <f t="shared" si="65"/>
        <v>68.375</v>
      </c>
      <c r="T405" s="22">
        <f t="shared" si="66"/>
        <v>72.575000000000003</v>
      </c>
      <c r="U405" s="22">
        <f t="shared" si="67"/>
        <v>70.875</v>
      </c>
      <c r="V405" s="21">
        <f t="shared" si="68"/>
        <v>71.158333333333346</v>
      </c>
      <c r="W405" s="21">
        <f t="shared" si="69"/>
        <v>71.087500000000006</v>
      </c>
      <c r="X405" s="20"/>
      <c r="Y405" s="20"/>
      <c r="Z405" s="20"/>
    </row>
    <row r="406" spans="1:26" ht="13.5" x14ac:dyDescent="0.25">
      <c r="A406" s="4">
        <f>TITRES_STAT!B409</f>
        <v>42597</v>
      </c>
      <c r="B406" s="2">
        <f>TITRES_STAT!C409</f>
        <v>12.5</v>
      </c>
      <c r="C406" s="2">
        <f>RSI!I406</f>
        <v>54.691404196476462</v>
      </c>
      <c r="D406" s="2">
        <f>MACD!E406</f>
        <v>-4.5168895292668765E-3</v>
      </c>
      <c r="E406" s="2">
        <f>MACD!F406</f>
        <v>-7.219820555104603E-3</v>
      </c>
      <c r="F406" s="2">
        <f>'Moving Avg'!D406</f>
        <v>4.7375400000000001</v>
      </c>
      <c r="G406" s="2">
        <f>'Moving Avg'!E406</f>
        <v>4.737919999999999</v>
      </c>
      <c r="H406" s="2">
        <f>'Moving Avg'!F406</f>
        <v>4.7303200000000007</v>
      </c>
      <c r="I406" s="2">
        <f>'Moving Avg'!G406</f>
        <v>4.7378479999999996</v>
      </c>
      <c r="J406" s="2">
        <f>'Moving Avg'!H406</f>
        <v>4.7194989999999972</v>
      </c>
      <c r="K406" s="18" t="str">
        <f>OBV!F406</f>
        <v>BULLISH</v>
      </c>
      <c r="L406" s="18" t="str">
        <f>OBV!G406</f>
        <v>NEUTRAL</v>
      </c>
      <c r="M406" s="18" t="str">
        <f>OBV!H406</f>
        <v>CONFIRMED BULLISH</v>
      </c>
      <c r="N406" s="21">
        <f t="shared" si="60"/>
        <v>50</v>
      </c>
      <c r="O406" s="21">
        <f t="shared" si="61"/>
        <v>100</v>
      </c>
      <c r="P406" s="21">
        <f t="shared" si="62"/>
        <v>50</v>
      </c>
      <c r="Q406" s="21">
        <f t="shared" si="63"/>
        <v>83.5</v>
      </c>
      <c r="R406" s="22">
        <f t="shared" si="64"/>
        <v>72.525000000000006</v>
      </c>
      <c r="S406" s="22">
        <f t="shared" si="65"/>
        <v>68.375</v>
      </c>
      <c r="T406" s="22">
        <f t="shared" si="66"/>
        <v>72.575000000000003</v>
      </c>
      <c r="U406" s="22">
        <f t="shared" si="67"/>
        <v>70.875</v>
      </c>
      <c r="V406" s="21">
        <f t="shared" si="68"/>
        <v>71.158333333333346</v>
      </c>
      <c r="W406" s="21">
        <f t="shared" si="69"/>
        <v>71.087500000000006</v>
      </c>
      <c r="X406" s="20"/>
      <c r="Y406" s="20"/>
      <c r="Z406" s="20"/>
    </row>
    <row r="407" spans="1:26" ht="13.5" x14ac:dyDescent="0.25">
      <c r="A407" s="4">
        <f>TITRES_STAT!B410</f>
        <v>42598</v>
      </c>
      <c r="B407" s="2">
        <f>TITRES_STAT!C410</f>
        <v>12.5</v>
      </c>
      <c r="C407" s="2">
        <f>RSI!I407</f>
        <v>54.691404196476462</v>
      </c>
      <c r="D407" s="2">
        <f>MACD!E407</f>
        <v>-2.4569629072379584E-3</v>
      </c>
      <c r="E407" s="2">
        <f>MACD!F407</f>
        <v>-6.2672490255312741E-3</v>
      </c>
      <c r="F407" s="2">
        <f>'Moving Avg'!D407</f>
        <v>4.7436199999999999</v>
      </c>
      <c r="G407" s="2">
        <f>'Moving Avg'!E407</f>
        <v>4.737919999999999</v>
      </c>
      <c r="H407" s="2">
        <f>'Moving Avg'!F407</f>
        <v>4.7312700000000012</v>
      </c>
      <c r="I407" s="2">
        <f>'Moving Avg'!G407</f>
        <v>4.737525999999999</v>
      </c>
      <c r="J407" s="2">
        <f>'Moving Avg'!H407</f>
        <v>4.717603999999997</v>
      </c>
      <c r="K407" s="18" t="str">
        <f>OBV!F407</f>
        <v>BULLISH</v>
      </c>
      <c r="L407" s="18" t="str">
        <f>OBV!G407</f>
        <v>NEUTRAL</v>
      </c>
      <c r="M407" s="18" t="str">
        <f>OBV!H407</f>
        <v>CONFIRMED BULLISH</v>
      </c>
      <c r="N407" s="21">
        <f t="shared" si="60"/>
        <v>50</v>
      </c>
      <c r="O407" s="21">
        <f t="shared" si="61"/>
        <v>100</v>
      </c>
      <c r="P407" s="21">
        <f t="shared" si="62"/>
        <v>50</v>
      </c>
      <c r="Q407" s="21">
        <f t="shared" si="63"/>
        <v>83.5</v>
      </c>
      <c r="R407" s="22">
        <f t="shared" si="64"/>
        <v>72.525000000000006</v>
      </c>
      <c r="S407" s="22">
        <f t="shared" si="65"/>
        <v>68.375</v>
      </c>
      <c r="T407" s="22">
        <f t="shared" si="66"/>
        <v>72.575000000000003</v>
      </c>
      <c r="U407" s="22">
        <f t="shared" si="67"/>
        <v>70.875</v>
      </c>
      <c r="V407" s="21">
        <f t="shared" si="68"/>
        <v>71.158333333333346</v>
      </c>
      <c r="W407" s="21">
        <f t="shared" si="69"/>
        <v>71.087500000000006</v>
      </c>
      <c r="X407" s="20"/>
      <c r="Y407" s="20"/>
      <c r="Z407" s="20"/>
    </row>
    <row r="408" spans="1:26" ht="13.5" x14ac:dyDescent="0.25">
      <c r="A408" s="4">
        <f>TITRES_STAT!B411</f>
        <v>42599</v>
      </c>
      <c r="B408" s="2">
        <f>TITRES_STAT!C411</f>
        <v>12.5</v>
      </c>
      <c r="C408" s="2">
        <f>RSI!I408</f>
        <v>54.691404196476462</v>
      </c>
      <c r="D408" s="2">
        <f>MACD!E408</f>
        <v>-8.150607058512449E-4</v>
      </c>
      <c r="E408" s="2">
        <f>MACD!F408</f>
        <v>-5.1768113615952684E-3</v>
      </c>
      <c r="F408" s="2">
        <f>'Moving Avg'!D408</f>
        <v>4.7496999999999998</v>
      </c>
      <c r="G408" s="2">
        <f>'Moving Avg'!E408</f>
        <v>4.737919999999999</v>
      </c>
      <c r="H408" s="2">
        <f>'Moving Avg'!F408</f>
        <v>4.7322200000000008</v>
      </c>
      <c r="I408" s="2">
        <f>'Moving Avg'!G408</f>
        <v>4.737277999999999</v>
      </c>
      <c r="J408" s="2">
        <f>'Moving Avg'!H408</f>
        <v>4.7156904999999965</v>
      </c>
      <c r="K408" s="18" t="str">
        <f>OBV!F408</f>
        <v>BULLISH</v>
      </c>
      <c r="L408" s="18" t="str">
        <f>OBV!G408</f>
        <v>NEUTRAL</v>
      </c>
      <c r="M408" s="18" t="str">
        <f>OBV!H408</f>
        <v>CONFIRMED BULLISH</v>
      </c>
      <c r="N408" s="21">
        <f t="shared" si="60"/>
        <v>50</v>
      </c>
      <c r="O408" s="21">
        <f t="shared" si="61"/>
        <v>100</v>
      </c>
      <c r="P408" s="21">
        <f t="shared" si="62"/>
        <v>50</v>
      </c>
      <c r="Q408" s="21">
        <f t="shared" si="63"/>
        <v>83.5</v>
      </c>
      <c r="R408" s="22">
        <f t="shared" si="64"/>
        <v>72.525000000000006</v>
      </c>
      <c r="S408" s="22">
        <f t="shared" si="65"/>
        <v>68.375</v>
      </c>
      <c r="T408" s="22">
        <f t="shared" si="66"/>
        <v>72.575000000000003</v>
      </c>
      <c r="U408" s="22">
        <f t="shared" si="67"/>
        <v>70.875</v>
      </c>
      <c r="V408" s="21">
        <f t="shared" si="68"/>
        <v>71.158333333333346</v>
      </c>
      <c r="W408" s="21">
        <f t="shared" si="69"/>
        <v>71.087500000000006</v>
      </c>
      <c r="X408" s="20"/>
      <c r="Y408" s="20"/>
      <c r="Z408" s="20"/>
    </row>
    <row r="409" spans="1:26" ht="13.5" x14ac:dyDescent="0.25">
      <c r="A409" s="4">
        <f>TITRES_STAT!B412</f>
        <v>42600</v>
      </c>
      <c r="B409" s="2">
        <f>TITRES_STAT!C412</f>
        <v>12.5</v>
      </c>
      <c r="C409" s="2">
        <f>RSI!I409</f>
        <v>54.691404196476462</v>
      </c>
      <c r="D409" s="2">
        <f>MACD!E409</f>
        <v>4.8061834886325983E-4</v>
      </c>
      <c r="E409" s="2">
        <f>MACD!F409</f>
        <v>-4.0453254195035628E-3</v>
      </c>
      <c r="F409" s="2">
        <f>'Moving Avg'!D409</f>
        <v>4.7496999999999998</v>
      </c>
      <c r="G409" s="2">
        <f>'Moving Avg'!E409</f>
        <v>4.737919999999999</v>
      </c>
      <c r="H409" s="2">
        <f>'Moving Avg'!F409</f>
        <v>4.7341200000000008</v>
      </c>
      <c r="I409" s="2">
        <f>'Moving Avg'!G409</f>
        <v>4.7362219999999988</v>
      </c>
      <c r="J409" s="2">
        <f>'Moving Avg'!H409</f>
        <v>4.7139604999999962</v>
      </c>
      <c r="K409" s="18" t="str">
        <f>OBV!F409</f>
        <v>NEUTRAL</v>
      </c>
      <c r="L409" s="18" t="str">
        <f>OBV!G409</f>
        <v>NEUTRAL</v>
      </c>
      <c r="M409" s="18" t="str">
        <f>OBV!H409</f>
        <v>NEUTRAL</v>
      </c>
      <c r="N409" s="21">
        <f t="shared" si="60"/>
        <v>50</v>
      </c>
      <c r="O409" s="21">
        <f t="shared" si="61"/>
        <v>100</v>
      </c>
      <c r="P409" s="21">
        <f t="shared" si="62"/>
        <v>50</v>
      </c>
      <c r="Q409" s="21">
        <f t="shared" si="63"/>
        <v>33</v>
      </c>
      <c r="R409" s="22">
        <f t="shared" si="64"/>
        <v>64.95</v>
      </c>
      <c r="S409" s="22">
        <f t="shared" si="65"/>
        <v>55.75</v>
      </c>
      <c r="T409" s="22">
        <f t="shared" si="66"/>
        <v>49.85</v>
      </c>
      <c r="U409" s="22">
        <f t="shared" si="67"/>
        <v>58.25</v>
      </c>
      <c r="V409" s="21">
        <f t="shared" si="68"/>
        <v>56.85</v>
      </c>
      <c r="W409" s="21">
        <f t="shared" si="69"/>
        <v>57.2</v>
      </c>
      <c r="X409" s="20"/>
      <c r="Y409" s="20"/>
      <c r="Z409" s="20"/>
    </row>
    <row r="410" spans="1:26" ht="13.5" x14ac:dyDescent="0.25">
      <c r="A410" s="4">
        <f>TITRES_STAT!B413</f>
        <v>42601</v>
      </c>
      <c r="B410" s="2">
        <f>TITRES_STAT!C413</f>
        <v>12.7</v>
      </c>
      <c r="C410" s="2">
        <f>RSI!I410</f>
        <v>70.033913793105711</v>
      </c>
      <c r="D410" s="2">
        <f>MACD!E410</f>
        <v>-8.2316629427285903E-3</v>
      </c>
      <c r="E410" s="2">
        <f>MACD!F410</f>
        <v>-4.8825929241485683E-3</v>
      </c>
      <c r="F410" s="2">
        <f>'Moving Avg'!D410</f>
        <v>4.7648999999999999</v>
      </c>
      <c r="G410" s="2">
        <f>'Moving Avg'!E410</f>
        <v>4.7481799999999996</v>
      </c>
      <c r="H410" s="2">
        <f>'Moving Avg'!F410</f>
        <v>4.7398199999999999</v>
      </c>
      <c r="I410" s="2">
        <f>'Moving Avg'!G410</f>
        <v>4.7366859999999988</v>
      </c>
      <c r="J410" s="2">
        <f>'Moving Avg'!H410</f>
        <v>4.7124269999999964</v>
      </c>
      <c r="K410" s="18" t="str">
        <f>OBV!F410</f>
        <v>BULLISH</v>
      </c>
      <c r="L410" s="18" t="str">
        <f>OBV!G410</f>
        <v>NEUTRAL</v>
      </c>
      <c r="M410" s="18" t="str">
        <f>OBV!H410</f>
        <v>CONFIRMED BULLISH</v>
      </c>
      <c r="N410" s="21">
        <f t="shared" si="60"/>
        <v>50</v>
      </c>
      <c r="O410" s="21">
        <f t="shared" si="61"/>
        <v>100</v>
      </c>
      <c r="P410" s="21">
        <f t="shared" si="62"/>
        <v>50</v>
      </c>
      <c r="Q410" s="21">
        <f t="shared" si="63"/>
        <v>83.5</v>
      </c>
      <c r="R410" s="22">
        <f t="shared" si="64"/>
        <v>72.525000000000006</v>
      </c>
      <c r="S410" s="22">
        <f t="shared" si="65"/>
        <v>68.375</v>
      </c>
      <c r="T410" s="22">
        <f t="shared" si="66"/>
        <v>72.575000000000003</v>
      </c>
      <c r="U410" s="22">
        <f t="shared" si="67"/>
        <v>70.875</v>
      </c>
      <c r="V410" s="21">
        <f t="shared" si="68"/>
        <v>71.158333333333346</v>
      </c>
      <c r="W410" s="21">
        <f t="shared" si="69"/>
        <v>71.087500000000006</v>
      </c>
      <c r="X410" s="20"/>
      <c r="Y410" s="20"/>
      <c r="Z410" s="20"/>
    </row>
    <row r="411" spans="1:26" ht="13.5" x14ac:dyDescent="0.25">
      <c r="A411" s="4">
        <f>TITRES_STAT!B414</f>
        <v>42604</v>
      </c>
      <c r="B411" s="2">
        <f>TITRES_STAT!C414</f>
        <v>12.5</v>
      </c>
      <c r="C411" s="2">
        <f>RSI!I411</f>
        <v>51.319289297465588</v>
      </c>
      <c r="D411" s="2">
        <f>MACD!E411</f>
        <v>-1.1087932753033769E-2</v>
      </c>
      <c r="E411" s="2">
        <f>MACD!F411</f>
        <v>-6.1236608899256084E-3</v>
      </c>
      <c r="F411" s="2">
        <f>'Moving Avg'!D411</f>
        <v>4.7648999999999999</v>
      </c>
      <c r="G411" s="2">
        <f>'Moving Avg'!E411</f>
        <v>4.7512199999999991</v>
      </c>
      <c r="H411" s="2">
        <f>'Moving Avg'!F411</f>
        <v>4.7417199999999999</v>
      </c>
      <c r="I411" s="2">
        <f>'Moving Avg'!G411</f>
        <v>4.7348979999999985</v>
      </c>
      <c r="J411" s="2">
        <f>'Moving Avg'!H411</f>
        <v>4.7105684999999964</v>
      </c>
      <c r="K411" s="18" t="str">
        <f>OBV!F411</f>
        <v>BULLISH</v>
      </c>
      <c r="L411" s="18" t="str">
        <f>OBV!G411</f>
        <v>NEUTRAL</v>
      </c>
      <c r="M411" s="18" t="str">
        <f>OBV!H411</f>
        <v>NEUTRAL</v>
      </c>
      <c r="N411" s="21">
        <f t="shared" si="60"/>
        <v>50</v>
      </c>
      <c r="O411" s="21">
        <f t="shared" si="61"/>
        <v>100</v>
      </c>
      <c r="P411" s="21">
        <f t="shared" si="62"/>
        <v>50</v>
      </c>
      <c r="Q411" s="21">
        <f t="shared" si="63"/>
        <v>49.5</v>
      </c>
      <c r="R411" s="22">
        <f t="shared" si="64"/>
        <v>67.424999999999997</v>
      </c>
      <c r="S411" s="22">
        <f t="shared" si="65"/>
        <v>59.875</v>
      </c>
      <c r="T411" s="22">
        <f t="shared" si="66"/>
        <v>57.275000000000006</v>
      </c>
      <c r="U411" s="22">
        <f t="shared" si="67"/>
        <v>62.375</v>
      </c>
      <c r="V411" s="21">
        <f t="shared" si="68"/>
        <v>61.524999999999999</v>
      </c>
      <c r="W411" s="21">
        <f t="shared" si="69"/>
        <v>61.737499999999997</v>
      </c>
      <c r="X411" s="20"/>
      <c r="Y411" s="20"/>
      <c r="Z411" s="20"/>
    </row>
    <row r="412" spans="1:26" ht="13.5" x14ac:dyDescent="0.25">
      <c r="A412" s="4">
        <f>TITRES_STAT!B415</f>
        <v>42605</v>
      </c>
      <c r="B412" s="2">
        <f>TITRES_STAT!C415</f>
        <v>12.5</v>
      </c>
      <c r="C412" s="2">
        <f>RSI!I412</f>
        <v>51.319289297465588</v>
      </c>
      <c r="D412" s="2">
        <f>MACD!E412</f>
        <v>-1.3545831518907647E-2</v>
      </c>
      <c r="E412" s="2">
        <f>MACD!F412</f>
        <v>-7.6080950157220162E-3</v>
      </c>
      <c r="F412" s="2">
        <f>'Moving Avg'!D412</f>
        <v>4.7648999999999999</v>
      </c>
      <c r="G412" s="2">
        <f>'Moving Avg'!E412</f>
        <v>4.7542599999999995</v>
      </c>
      <c r="H412" s="2">
        <f>'Moving Avg'!F412</f>
        <v>4.7438100000000007</v>
      </c>
      <c r="I412" s="2">
        <f>'Moving Avg'!G412</f>
        <v>4.7353099999999984</v>
      </c>
      <c r="J412" s="2">
        <f>'Moving Avg'!H412</f>
        <v>4.7087649999999961</v>
      </c>
      <c r="K412" s="18" t="str">
        <f>OBV!F412</f>
        <v>BULLISH</v>
      </c>
      <c r="L412" s="18" t="str">
        <f>OBV!G412</f>
        <v>NEUTRAL</v>
      </c>
      <c r="M412" s="18" t="str">
        <f>OBV!H412</f>
        <v>NEUTRAL</v>
      </c>
      <c r="N412" s="21">
        <f t="shared" si="60"/>
        <v>50</v>
      </c>
      <c r="O412" s="21">
        <f t="shared" si="61"/>
        <v>100</v>
      </c>
      <c r="P412" s="21">
        <f t="shared" si="62"/>
        <v>50</v>
      </c>
      <c r="Q412" s="21">
        <f t="shared" si="63"/>
        <v>49.5</v>
      </c>
      <c r="R412" s="22">
        <f t="shared" si="64"/>
        <v>67.424999999999997</v>
      </c>
      <c r="S412" s="22">
        <f t="shared" si="65"/>
        <v>59.875</v>
      </c>
      <c r="T412" s="22">
        <f t="shared" si="66"/>
        <v>57.275000000000006</v>
      </c>
      <c r="U412" s="22">
        <f t="shared" si="67"/>
        <v>62.375</v>
      </c>
      <c r="V412" s="21">
        <f t="shared" si="68"/>
        <v>61.524999999999999</v>
      </c>
      <c r="W412" s="21">
        <f t="shared" si="69"/>
        <v>61.737499999999997</v>
      </c>
      <c r="X412" s="20"/>
      <c r="Y412" s="20"/>
      <c r="Z412" s="20"/>
    </row>
    <row r="413" spans="1:26" ht="13.5" x14ac:dyDescent="0.25">
      <c r="A413" s="4">
        <f>TITRES_STAT!B416</f>
        <v>42606</v>
      </c>
      <c r="B413" s="2">
        <f>TITRES_STAT!C416</f>
        <v>12.5</v>
      </c>
      <c r="C413" s="2">
        <f>RSI!I413</f>
        <v>51.319289297465595</v>
      </c>
      <c r="D413" s="2">
        <f>MACD!E413</f>
        <v>-1.5663605976286021E-2</v>
      </c>
      <c r="E413" s="2">
        <f>MACD!F413</f>
        <v>-9.2191972078348172E-3</v>
      </c>
      <c r="F413" s="2">
        <f>'Moving Avg'!D413</f>
        <v>4.7648999999999999</v>
      </c>
      <c r="G413" s="2">
        <f>'Moving Avg'!E413</f>
        <v>4.757299999999999</v>
      </c>
      <c r="H413" s="2">
        <f>'Moving Avg'!F413</f>
        <v>4.7476099999999999</v>
      </c>
      <c r="I413" s="2">
        <f>'Moving Avg'!G413</f>
        <v>4.7338879999999977</v>
      </c>
      <c r="J413" s="2">
        <f>'Moving Avg'!H413</f>
        <v>4.7070164999999955</v>
      </c>
      <c r="K413" s="18" t="str">
        <f>OBV!F413</f>
        <v>BULLISH</v>
      </c>
      <c r="L413" s="18" t="str">
        <f>OBV!G413</f>
        <v>NEUTRAL</v>
      </c>
      <c r="M413" s="18" t="str">
        <f>OBV!H413</f>
        <v>NEUTRAL</v>
      </c>
      <c r="N413" s="21">
        <f t="shared" si="60"/>
        <v>50</v>
      </c>
      <c r="O413" s="21">
        <f t="shared" si="61"/>
        <v>100</v>
      </c>
      <c r="P413" s="21">
        <f t="shared" si="62"/>
        <v>50</v>
      </c>
      <c r="Q413" s="21">
        <f t="shared" si="63"/>
        <v>49.5</v>
      </c>
      <c r="R413" s="22">
        <f t="shared" si="64"/>
        <v>67.424999999999997</v>
      </c>
      <c r="S413" s="22">
        <f t="shared" si="65"/>
        <v>59.875</v>
      </c>
      <c r="T413" s="22">
        <f t="shared" si="66"/>
        <v>57.275000000000006</v>
      </c>
      <c r="U413" s="22">
        <f t="shared" si="67"/>
        <v>62.375</v>
      </c>
      <c r="V413" s="21">
        <f t="shared" si="68"/>
        <v>61.524999999999999</v>
      </c>
      <c r="W413" s="21">
        <f t="shared" si="69"/>
        <v>61.737499999999997</v>
      </c>
      <c r="X413" s="20"/>
      <c r="Y413" s="20"/>
      <c r="Z413" s="20"/>
    </row>
    <row r="414" spans="1:26" ht="13.5" x14ac:dyDescent="0.25">
      <c r="A414" s="4">
        <f>TITRES_STAT!B417</f>
        <v>42607</v>
      </c>
      <c r="B414" s="2">
        <f>TITRES_STAT!C417</f>
        <v>12.6</v>
      </c>
      <c r="C414" s="2">
        <f>RSI!I414</f>
        <v>58.281201842733537</v>
      </c>
      <c r="D414" s="2">
        <f>MACD!E414</f>
        <v>-1.5628658830626918E-2</v>
      </c>
      <c r="E414" s="2">
        <f>MACD!F414</f>
        <v>-1.0501089532393237E-2</v>
      </c>
      <c r="F414" s="2">
        <f>'Moving Avg'!D414</f>
        <v>4.7725</v>
      </c>
      <c r="G414" s="2">
        <f>'Moving Avg'!E414</f>
        <v>4.7610999999999999</v>
      </c>
      <c r="H414" s="2">
        <f>'Moving Avg'!F414</f>
        <v>4.7514099999999999</v>
      </c>
      <c r="I414" s="2">
        <f>'Moving Avg'!G414</f>
        <v>4.7343259999999985</v>
      </c>
      <c r="J414" s="2">
        <f>'Moving Avg'!H414</f>
        <v>4.7063744999999946</v>
      </c>
      <c r="K414" s="18" t="str">
        <f>OBV!F414</f>
        <v>BULLISH</v>
      </c>
      <c r="L414" s="18" t="str">
        <f>OBV!G414</f>
        <v>NEUTRAL</v>
      </c>
      <c r="M414" s="18" t="str">
        <f>OBV!H414</f>
        <v>CONFIRMED BULLISH</v>
      </c>
      <c r="N414" s="21">
        <f t="shared" si="60"/>
        <v>50</v>
      </c>
      <c r="O414" s="21">
        <f t="shared" si="61"/>
        <v>100</v>
      </c>
      <c r="P414" s="21">
        <f t="shared" si="62"/>
        <v>50</v>
      </c>
      <c r="Q414" s="21">
        <f t="shared" si="63"/>
        <v>83.5</v>
      </c>
      <c r="R414" s="22">
        <f t="shared" si="64"/>
        <v>72.525000000000006</v>
      </c>
      <c r="S414" s="22">
        <f t="shared" si="65"/>
        <v>68.375</v>
      </c>
      <c r="T414" s="22">
        <f t="shared" si="66"/>
        <v>72.575000000000003</v>
      </c>
      <c r="U414" s="22">
        <f t="shared" si="67"/>
        <v>70.875</v>
      </c>
      <c r="V414" s="21">
        <f t="shared" si="68"/>
        <v>71.158333333333346</v>
      </c>
      <c r="W414" s="21">
        <f t="shared" si="69"/>
        <v>71.087500000000006</v>
      </c>
      <c r="X414" s="20"/>
      <c r="Y414" s="20"/>
      <c r="Z414" s="20"/>
    </row>
    <row r="415" spans="1:26" ht="13.5" x14ac:dyDescent="0.25">
      <c r="A415" s="4">
        <f>TITRES_STAT!B418</f>
        <v>42608</v>
      </c>
      <c r="B415" s="2">
        <f>TITRES_STAT!C418</f>
        <v>12.5</v>
      </c>
      <c r="C415" s="2">
        <f>RSI!I415</f>
        <v>50.503088383882833</v>
      </c>
      <c r="D415" s="2">
        <f>MACD!E415</f>
        <v>-1.3041407832396601E-2</v>
      </c>
      <c r="E415" s="2">
        <f>MACD!F415</f>
        <v>-1.1009153192393911E-2</v>
      </c>
      <c r="F415" s="2">
        <f>'Moving Avg'!D415</f>
        <v>4.7572999999999999</v>
      </c>
      <c r="G415" s="2">
        <f>'Moving Avg'!E415</f>
        <v>4.7610999999999999</v>
      </c>
      <c r="H415" s="2">
        <f>'Moving Avg'!F415</f>
        <v>4.7495099999999999</v>
      </c>
      <c r="I415" s="2">
        <f>'Moving Avg'!G415</f>
        <v>4.7340039999999979</v>
      </c>
      <c r="J415" s="2">
        <f>'Moving Avg'!H415</f>
        <v>4.7053774999999947</v>
      </c>
      <c r="K415" s="18" t="str">
        <f>OBV!F415</f>
        <v>BEARISH</v>
      </c>
      <c r="L415" s="18" t="str">
        <f>OBV!G415</f>
        <v>NEUTRAL</v>
      </c>
      <c r="M415" s="18" t="str">
        <f>OBV!H415</f>
        <v>CONFIRMED BEARISH</v>
      </c>
      <c r="N415" s="21">
        <f t="shared" si="60"/>
        <v>50</v>
      </c>
      <c r="O415" s="21">
        <f t="shared" si="61"/>
        <v>100</v>
      </c>
      <c r="P415" s="21">
        <f t="shared" si="62"/>
        <v>50</v>
      </c>
      <c r="Q415" s="21">
        <f t="shared" si="63"/>
        <v>16.5</v>
      </c>
      <c r="R415" s="22">
        <f t="shared" si="64"/>
        <v>62.475000000000001</v>
      </c>
      <c r="S415" s="22">
        <f t="shared" si="65"/>
        <v>51.625</v>
      </c>
      <c r="T415" s="22">
        <f t="shared" si="66"/>
        <v>42.424999999999997</v>
      </c>
      <c r="U415" s="22">
        <f t="shared" si="67"/>
        <v>54.125</v>
      </c>
      <c r="V415" s="21">
        <f t="shared" si="68"/>
        <v>52.17499999999999</v>
      </c>
      <c r="W415" s="21">
        <f t="shared" si="69"/>
        <v>52.662499999999994</v>
      </c>
      <c r="X415" s="20"/>
      <c r="Y415" s="20"/>
      <c r="Z415" s="20"/>
    </row>
    <row r="416" spans="1:26" ht="13.5" x14ac:dyDescent="0.25">
      <c r="A416" s="4">
        <f>TITRES_STAT!B419</f>
        <v>42611</v>
      </c>
      <c r="B416" s="2">
        <f>TITRES_STAT!C419</f>
        <v>12.5</v>
      </c>
      <c r="C416" s="2">
        <f>RSI!I416</f>
        <v>50.503088383882819</v>
      </c>
      <c r="D416" s="2">
        <f>MACD!E416</f>
        <v>-1.0865739297231336E-2</v>
      </c>
      <c r="E416" s="2">
        <f>MACD!F416</f>
        <v>-1.0980470413361396E-2</v>
      </c>
      <c r="F416" s="2">
        <f>'Moving Avg'!D416</f>
        <v>4.7572999999999999</v>
      </c>
      <c r="G416" s="2">
        <f>'Moving Avg'!E416</f>
        <v>4.7610999999999999</v>
      </c>
      <c r="H416" s="2">
        <f>'Moving Avg'!F416</f>
        <v>4.7495099999999999</v>
      </c>
      <c r="I416" s="2">
        <f>'Moving Avg'!G416</f>
        <v>4.7336819999999982</v>
      </c>
      <c r="J416" s="2">
        <f>'Moving Avg'!H416</f>
        <v>4.7038854999999948</v>
      </c>
      <c r="K416" s="18" t="str">
        <f>OBV!F416</f>
        <v>BEARISH</v>
      </c>
      <c r="L416" s="18" t="str">
        <f>OBV!G416</f>
        <v>NEUTRAL</v>
      </c>
      <c r="M416" s="18" t="str">
        <f>OBV!H416</f>
        <v>NEUTRAL</v>
      </c>
      <c r="N416" s="21">
        <f t="shared" si="60"/>
        <v>50</v>
      </c>
      <c r="O416" s="21">
        <f t="shared" si="61"/>
        <v>100</v>
      </c>
      <c r="P416" s="21">
        <f t="shared" si="62"/>
        <v>50</v>
      </c>
      <c r="Q416" s="21">
        <f t="shared" si="63"/>
        <v>16.5</v>
      </c>
      <c r="R416" s="22">
        <f t="shared" si="64"/>
        <v>62.475000000000001</v>
      </c>
      <c r="S416" s="22">
        <f t="shared" si="65"/>
        <v>51.625</v>
      </c>
      <c r="T416" s="22">
        <f t="shared" si="66"/>
        <v>42.424999999999997</v>
      </c>
      <c r="U416" s="22">
        <f t="shared" si="67"/>
        <v>54.125</v>
      </c>
      <c r="V416" s="21">
        <f t="shared" si="68"/>
        <v>52.17499999999999</v>
      </c>
      <c r="W416" s="21">
        <f t="shared" si="69"/>
        <v>52.662499999999994</v>
      </c>
      <c r="X416" s="20"/>
      <c r="Y416" s="20"/>
      <c r="Z416" s="20"/>
    </row>
    <row r="417" spans="1:26" ht="13.5" x14ac:dyDescent="0.25">
      <c r="A417" s="4">
        <f>TITRES_STAT!B420</f>
        <v>42612</v>
      </c>
      <c r="B417" s="2">
        <f>TITRES_STAT!C420</f>
        <v>12.59</v>
      </c>
      <c r="C417" s="2">
        <f>RSI!I417</f>
        <v>56.555059637501969</v>
      </c>
      <c r="D417" s="2">
        <f>MACD!E417</f>
        <v>-1.1570662931535303E-2</v>
      </c>
      <c r="E417" s="2">
        <f>MACD!F417</f>
        <v>-1.1098508916996177E-2</v>
      </c>
      <c r="F417" s="2">
        <f>'Moving Avg'!D417</f>
        <v>4.7641399999999994</v>
      </c>
      <c r="G417" s="2">
        <f>'Moving Avg'!E417</f>
        <v>4.7645199999999992</v>
      </c>
      <c r="H417" s="2">
        <f>'Moving Avg'!F417</f>
        <v>4.75122</v>
      </c>
      <c r="I417" s="2">
        <f>'Moving Avg'!G417</f>
        <v>4.7340439999999973</v>
      </c>
      <c r="J417" s="2">
        <f>'Moving Avg'!H417</f>
        <v>4.7029129999999943</v>
      </c>
      <c r="K417" s="18" t="str">
        <f>OBV!F417</f>
        <v>BEARISH</v>
      </c>
      <c r="L417" s="18" t="str">
        <f>OBV!G417</f>
        <v>NEUTRAL</v>
      </c>
      <c r="M417" s="18" t="str">
        <f>OBV!H417</f>
        <v>BEARISH DIVERGENCE</v>
      </c>
      <c r="N417" s="21">
        <f t="shared" si="60"/>
        <v>50</v>
      </c>
      <c r="O417" s="21">
        <f t="shared" si="61"/>
        <v>100</v>
      </c>
      <c r="P417" s="21">
        <f t="shared" si="62"/>
        <v>50</v>
      </c>
      <c r="Q417" s="21">
        <f t="shared" si="63"/>
        <v>16.5</v>
      </c>
      <c r="R417" s="22">
        <f t="shared" si="64"/>
        <v>62.475000000000001</v>
      </c>
      <c r="S417" s="22">
        <f t="shared" si="65"/>
        <v>51.625</v>
      </c>
      <c r="T417" s="22">
        <f t="shared" si="66"/>
        <v>42.424999999999997</v>
      </c>
      <c r="U417" s="22">
        <f t="shared" si="67"/>
        <v>54.125</v>
      </c>
      <c r="V417" s="21">
        <f t="shared" si="68"/>
        <v>52.17499999999999</v>
      </c>
      <c r="W417" s="21">
        <f t="shared" si="69"/>
        <v>52.662499999999994</v>
      </c>
      <c r="X417" s="20"/>
      <c r="Y417" s="20"/>
      <c r="Z417" s="20"/>
    </row>
    <row r="418" spans="1:26" ht="13.5" x14ac:dyDescent="0.25">
      <c r="A418" s="4">
        <f>TITRES_STAT!B421</f>
        <v>42613</v>
      </c>
      <c r="B418" s="2">
        <f>TITRES_STAT!C421</f>
        <v>12.59</v>
      </c>
      <c r="C418" s="2">
        <f>RSI!I418</f>
        <v>56.555059637501977</v>
      </c>
      <c r="D418" s="2">
        <f>MACD!E418</f>
        <v>-1.2380837711329029E-2</v>
      </c>
      <c r="E418" s="2">
        <f>MACD!F418</f>
        <v>-1.1354974675862748E-2</v>
      </c>
      <c r="F418" s="2">
        <f>'Moving Avg'!D418</f>
        <v>4.7709799999999998</v>
      </c>
      <c r="G418" s="2">
        <f>'Moving Avg'!E418</f>
        <v>4.7679400000000003</v>
      </c>
      <c r="H418" s="2">
        <f>'Moving Avg'!F418</f>
        <v>4.7529300000000001</v>
      </c>
      <c r="I418" s="2">
        <f>'Moving Avg'!G418</f>
        <v>4.7344059999999963</v>
      </c>
      <c r="J418" s="2">
        <f>'Moving Avg'!H418</f>
        <v>4.7020869999999944</v>
      </c>
      <c r="K418" s="18" t="str">
        <f>OBV!F418</f>
        <v>BEARISH</v>
      </c>
      <c r="L418" s="18" t="str">
        <f>OBV!G418</f>
        <v>NEUTRAL</v>
      </c>
      <c r="M418" s="18" t="str">
        <f>OBV!H418</f>
        <v>BEARISH DIVERGENCE</v>
      </c>
      <c r="N418" s="21">
        <f t="shared" si="60"/>
        <v>50</v>
      </c>
      <c r="O418" s="21">
        <f t="shared" si="61"/>
        <v>100</v>
      </c>
      <c r="P418" s="21">
        <f t="shared" si="62"/>
        <v>50</v>
      </c>
      <c r="Q418" s="21">
        <f t="shared" si="63"/>
        <v>16.5</v>
      </c>
      <c r="R418" s="22">
        <f t="shared" si="64"/>
        <v>62.475000000000001</v>
      </c>
      <c r="S418" s="22">
        <f t="shared" si="65"/>
        <v>51.625</v>
      </c>
      <c r="T418" s="22">
        <f t="shared" si="66"/>
        <v>42.424999999999997</v>
      </c>
      <c r="U418" s="22">
        <f t="shared" si="67"/>
        <v>54.125</v>
      </c>
      <c r="V418" s="21">
        <f t="shared" si="68"/>
        <v>52.17499999999999</v>
      </c>
      <c r="W418" s="21">
        <f t="shared" si="69"/>
        <v>52.662499999999994</v>
      </c>
      <c r="X418" s="20"/>
      <c r="Y418" s="20"/>
      <c r="Z418" s="20"/>
    </row>
    <row r="419" spans="1:26" ht="13.5" x14ac:dyDescent="0.25">
      <c r="A419" s="4">
        <f>TITRES_STAT!B422</f>
        <v>42614</v>
      </c>
      <c r="B419" s="2">
        <f>TITRES_STAT!C422</f>
        <v>12.5</v>
      </c>
      <c r="C419" s="2">
        <f>RSI!I419</f>
        <v>49.531325395070994</v>
      </c>
      <c r="D419" s="2">
        <f>MACD!E419</f>
        <v>-1.0730908120439864E-2</v>
      </c>
      <c r="E419" s="2">
        <f>MACD!F419</f>
        <v>-1.1230161364778172E-2</v>
      </c>
      <c r="F419" s="2">
        <f>'Moving Avg'!D419</f>
        <v>4.7633799999999997</v>
      </c>
      <c r="G419" s="2">
        <f>'Moving Avg'!E419</f>
        <v>4.7679400000000003</v>
      </c>
      <c r="H419" s="2">
        <f>'Moving Avg'!F419</f>
        <v>4.7529300000000001</v>
      </c>
      <c r="I419" s="2">
        <f>'Moving Avg'!G419</f>
        <v>4.7342299999999975</v>
      </c>
      <c r="J419" s="2">
        <f>'Moving Avg'!H419</f>
        <v>4.7007234999999943</v>
      </c>
      <c r="K419" s="18" t="str">
        <f>OBV!F419</f>
        <v>BEARISH</v>
      </c>
      <c r="L419" s="18" t="str">
        <f>OBV!G419</f>
        <v>NEUTRAL</v>
      </c>
      <c r="M419" s="18" t="str">
        <f>OBV!H419</f>
        <v>CONFIRMED BEARISH</v>
      </c>
      <c r="N419" s="21">
        <f t="shared" si="60"/>
        <v>50</v>
      </c>
      <c r="O419" s="21">
        <f t="shared" si="61"/>
        <v>100</v>
      </c>
      <c r="P419" s="21">
        <f t="shared" si="62"/>
        <v>50</v>
      </c>
      <c r="Q419" s="21">
        <f t="shared" si="63"/>
        <v>16.5</v>
      </c>
      <c r="R419" s="22">
        <f t="shared" si="64"/>
        <v>62.475000000000001</v>
      </c>
      <c r="S419" s="22">
        <f t="shared" si="65"/>
        <v>51.625</v>
      </c>
      <c r="T419" s="22">
        <f t="shared" si="66"/>
        <v>42.424999999999997</v>
      </c>
      <c r="U419" s="22">
        <f t="shared" si="67"/>
        <v>54.125</v>
      </c>
      <c r="V419" s="21">
        <f t="shared" si="68"/>
        <v>52.17499999999999</v>
      </c>
      <c r="W419" s="21">
        <f t="shared" si="69"/>
        <v>52.662499999999994</v>
      </c>
      <c r="X419" s="20"/>
      <c r="Y419" s="20"/>
      <c r="Z419" s="20"/>
    </row>
    <row r="420" spans="1:26" ht="13.5" x14ac:dyDescent="0.25">
      <c r="A420" s="4">
        <f>TITRES_STAT!B423</f>
        <v>42615</v>
      </c>
      <c r="B420" s="2">
        <f>TITRES_STAT!C423</f>
        <v>12.5</v>
      </c>
      <c r="C420" s="2">
        <f>RSI!I420</f>
        <v>49.531325395070994</v>
      </c>
      <c r="D420" s="2">
        <f>MACD!E420</f>
        <v>2.3763690019995565E-3</v>
      </c>
      <c r="E420" s="2">
        <f>MACD!F420</f>
        <v>-8.5088552914226265E-3</v>
      </c>
      <c r="F420" s="2">
        <f>'Moving Avg'!D420</f>
        <v>4.7633799999999997</v>
      </c>
      <c r="G420" s="2">
        <f>'Moving Avg'!E420</f>
        <v>4.7603400000000002</v>
      </c>
      <c r="H420" s="2">
        <f>'Moving Avg'!F420</f>
        <v>4.7542600000000004</v>
      </c>
      <c r="I420" s="2">
        <f>'Moving Avg'!G420</f>
        <v>4.7353739999999966</v>
      </c>
      <c r="J420" s="2">
        <f>'Moving Avg'!H420</f>
        <v>4.6997264999999944</v>
      </c>
      <c r="K420" s="18" t="str">
        <f>OBV!F420</f>
        <v>BULLISH</v>
      </c>
      <c r="L420" s="18" t="str">
        <f>OBV!G420</f>
        <v>NEUTRAL</v>
      </c>
      <c r="M420" s="18" t="str">
        <f>OBV!H420</f>
        <v>NEUTRAL</v>
      </c>
      <c r="N420" s="21">
        <f t="shared" si="60"/>
        <v>50</v>
      </c>
      <c r="O420" s="21">
        <f t="shared" si="61"/>
        <v>100</v>
      </c>
      <c r="P420" s="21">
        <f t="shared" si="62"/>
        <v>50</v>
      </c>
      <c r="Q420" s="21">
        <f t="shared" si="63"/>
        <v>49.5</v>
      </c>
      <c r="R420" s="22">
        <f t="shared" si="64"/>
        <v>67.424999999999997</v>
      </c>
      <c r="S420" s="22">
        <f t="shared" si="65"/>
        <v>59.875</v>
      </c>
      <c r="T420" s="22">
        <f t="shared" si="66"/>
        <v>57.275000000000006</v>
      </c>
      <c r="U420" s="22">
        <f t="shared" si="67"/>
        <v>62.375</v>
      </c>
      <c r="V420" s="21">
        <f t="shared" si="68"/>
        <v>61.524999999999999</v>
      </c>
      <c r="W420" s="21">
        <f t="shared" si="69"/>
        <v>61.737499999999997</v>
      </c>
      <c r="X420" s="20"/>
      <c r="Y420" s="20"/>
      <c r="Z420" s="20"/>
    </row>
    <row r="421" spans="1:26" ht="13.5" x14ac:dyDescent="0.25">
      <c r="A421" s="4">
        <f>TITRES_STAT!B424</f>
        <v>42618</v>
      </c>
      <c r="B421" s="2">
        <f>TITRES_STAT!C424</f>
        <v>12.22</v>
      </c>
      <c r="C421" s="2">
        <f>RSI!I421</f>
        <v>34.204194603349919</v>
      </c>
      <c r="D421" s="2">
        <f>MACD!E421</f>
        <v>9.6737927417791525E-3</v>
      </c>
      <c r="E421" s="2">
        <f>MACD!F421</f>
        <v>-4.8723256847822711E-3</v>
      </c>
      <c r="F421" s="2">
        <f>'Moving Avg'!D421</f>
        <v>4.7420999999999998</v>
      </c>
      <c r="G421" s="2">
        <f>'Moving Avg'!E421</f>
        <v>4.7496999999999998</v>
      </c>
      <c r="H421" s="2">
        <f>'Moving Avg'!F421</f>
        <v>4.7504600000000003</v>
      </c>
      <c r="I421" s="2">
        <f>'Moving Avg'!G421</f>
        <v>4.734023999999998</v>
      </c>
      <c r="J421" s="2">
        <f>'Moving Avg'!H421</f>
        <v>4.6982159999999942</v>
      </c>
      <c r="K421" s="18" t="str">
        <f>OBV!F421</f>
        <v>BEARISH</v>
      </c>
      <c r="L421" s="18" t="str">
        <f>OBV!G421</f>
        <v>WEAK</v>
      </c>
      <c r="M421" s="18" t="str">
        <f>OBV!H421</f>
        <v>CONFIRMED BEARISH</v>
      </c>
      <c r="N421" s="21">
        <f t="shared" si="60"/>
        <v>50</v>
      </c>
      <c r="O421" s="21">
        <f t="shared" si="61"/>
        <v>100</v>
      </c>
      <c r="P421" s="21">
        <f t="shared" si="62"/>
        <v>50</v>
      </c>
      <c r="Q421" s="21">
        <f t="shared" si="63"/>
        <v>0</v>
      </c>
      <c r="R421" s="22">
        <f t="shared" si="64"/>
        <v>60</v>
      </c>
      <c r="S421" s="22">
        <f t="shared" si="65"/>
        <v>47.5</v>
      </c>
      <c r="T421" s="22">
        <f t="shared" si="66"/>
        <v>35</v>
      </c>
      <c r="U421" s="22">
        <f t="shared" si="67"/>
        <v>50</v>
      </c>
      <c r="V421" s="21">
        <f t="shared" si="68"/>
        <v>47.5</v>
      </c>
      <c r="W421" s="21">
        <f t="shared" si="69"/>
        <v>48.125</v>
      </c>
      <c r="X421" s="20"/>
      <c r="Y421" s="20"/>
      <c r="Z421" s="20"/>
    </row>
    <row r="422" spans="1:26" ht="13.5" x14ac:dyDescent="0.25">
      <c r="A422" s="4">
        <f>TITRES_STAT!B425</f>
        <v>42619</v>
      </c>
      <c r="B422" s="2">
        <f>TITRES_STAT!C425</f>
        <v>12.38</v>
      </c>
      <c r="C422" s="2">
        <f>RSI!I422</f>
        <v>44.729219793739595</v>
      </c>
      <c r="D422" s="2">
        <f>MACD!E422</f>
        <v>1.1989736780162019E-2</v>
      </c>
      <c r="E422" s="2">
        <f>MACD!F422</f>
        <v>-1.499913191793413E-3</v>
      </c>
      <c r="F422" s="2">
        <f>'Moving Avg'!D422</f>
        <v>4.72614</v>
      </c>
      <c r="G422" s="2">
        <f>'Moving Avg'!E422</f>
        <v>4.7451399999999992</v>
      </c>
      <c r="H422" s="2">
        <f>'Moving Avg'!F422</f>
        <v>4.7496999999999998</v>
      </c>
      <c r="I422" s="2">
        <f>'Moving Avg'!G422</f>
        <v>4.7342559999999985</v>
      </c>
      <c r="J422" s="2">
        <f>'Moving Avg'!H422</f>
        <v>4.6970274999999946</v>
      </c>
      <c r="K422" s="18" t="str">
        <f>OBV!F422</f>
        <v>BEARISH</v>
      </c>
      <c r="L422" s="18" t="str">
        <f>OBV!G422</f>
        <v>WEAK</v>
      </c>
      <c r="M422" s="18" t="str">
        <f>OBV!H422</f>
        <v>CONFIRMED BEARISH</v>
      </c>
      <c r="N422" s="21">
        <f t="shared" si="60"/>
        <v>50</v>
      </c>
      <c r="O422" s="21">
        <f t="shared" si="61"/>
        <v>100</v>
      </c>
      <c r="P422" s="21">
        <f t="shared" si="62"/>
        <v>50</v>
      </c>
      <c r="Q422" s="21">
        <f t="shared" si="63"/>
        <v>0</v>
      </c>
      <c r="R422" s="22">
        <f t="shared" si="64"/>
        <v>60</v>
      </c>
      <c r="S422" s="22">
        <f t="shared" si="65"/>
        <v>47.5</v>
      </c>
      <c r="T422" s="22">
        <f t="shared" si="66"/>
        <v>35</v>
      </c>
      <c r="U422" s="22">
        <f t="shared" si="67"/>
        <v>50</v>
      </c>
      <c r="V422" s="21">
        <f t="shared" si="68"/>
        <v>47.5</v>
      </c>
      <c r="W422" s="21">
        <f t="shared" si="69"/>
        <v>48.125</v>
      </c>
      <c r="X422" s="20"/>
      <c r="Y422" s="20"/>
      <c r="Z422" s="20"/>
    </row>
    <row r="423" spans="1:26" ht="13.5" x14ac:dyDescent="0.25">
      <c r="A423" s="4">
        <f>TITRES_STAT!B426</f>
        <v>42620</v>
      </c>
      <c r="B423" s="2">
        <f>TITRES_STAT!C426</f>
        <v>12.38</v>
      </c>
      <c r="C423" s="2">
        <f>RSI!I423</f>
        <v>44.729219793739603</v>
      </c>
      <c r="D423" s="2">
        <f>MACD!E423</f>
        <v>1.418724579279651E-2</v>
      </c>
      <c r="E423" s="2">
        <f>MACD!F423</f>
        <v>1.6375186051245717E-3</v>
      </c>
      <c r="F423" s="2">
        <f>'Moving Avg'!D423</f>
        <v>4.7101800000000003</v>
      </c>
      <c r="G423" s="2">
        <f>'Moving Avg'!E423</f>
        <v>4.7405799999999987</v>
      </c>
      <c r="H423" s="2">
        <f>'Moving Avg'!F423</f>
        <v>4.7489399999999993</v>
      </c>
      <c r="I423" s="2">
        <f>'Moving Avg'!G423</f>
        <v>4.734487999999998</v>
      </c>
      <c r="J423" s="2">
        <f>'Moving Avg'!H423</f>
        <v>4.695838999999995</v>
      </c>
      <c r="K423" s="18" t="str">
        <f>OBV!F423</f>
        <v>BEARISH</v>
      </c>
      <c r="L423" s="18" t="str">
        <f>OBV!G423</f>
        <v>WEAK</v>
      </c>
      <c r="M423" s="18" t="str">
        <f>OBV!H423</f>
        <v>CONFIRMED BEARISH</v>
      </c>
      <c r="N423" s="21">
        <f t="shared" si="60"/>
        <v>50</v>
      </c>
      <c r="O423" s="21">
        <f t="shared" si="61"/>
        <v>100</v>
      </c>
      <c r="P423" s="21">
        <f t="shared" si="62"/>
        <v>50</v>
      </c>
      <c r="Q423" s="21">
        <f t="shared" si="63"/>
        <v>0</v>
      </c>
      <c r="R423" s="22">
        <f t="shared" si="64"/>
        <v>60</v>
      </c>
      <c r="S423" s="22">
        <f t="shared" si="65"/>
        <v>47.5</v>
      </c>
      <c r="T423" s="22">
        <f t="shared" si="66"/>
        <v>35</v>
      </c>
      <c r="U423" s="22">
        <f t="shared" si="67"/>
        <v>50</v>
      </c>
      <c r="V423" s="21">
        <f t="shared" si="68"/>
        <v>47.5</v>
      </c>
      <c r="W423" s="21">
        <f t="shared" si="69"/>
        <v>48.125</v>
      </c>
      <c r="X423" s="20"/>
      <c r="Y423" s="20"/>
      <c r="Z423" s="20"/>
    </row>
    <row r="424" spans="1:26" ht="13.5" x14ac:dyDescent="0.25">
      <c r="A424" s="4">
        <f>TITRES_STAT!B427</f>
        <v>42621</v>
      </c>
      <c r="B424" s="2">
        <f>TITRES_STAT!C427</f>
        <v>12.4</v>
      </c>
      <c r="C424" s="2">
        <f>RSI!I424</f>
        <v>45.981909600612816</v>
      </c>
      <c r="D424" s="2">
        <f>MACD!E424</f>
        <v>2.1550111876281086E-2</v>
      </c>
      <c r="E424" s="2">
        <f>MACD!F424</f>
        <v>5.6200372593558749E-3</v>
      </c>
      <c r="F424" s="2">
        <f>'Moving Avg'!D424</f>
        <v>4.7025800000000002</v>
      </c>
      <c r="G424" s="2">
        <f>'Moving Avg'!E424</f>
        <v>4.7329799999999995</v>
      </c>
      <c r="H424" s="2">
        <f>'Moving Avg'!F424</f>
        <v>4.7470400000000001</v>
      </c>
      <c r="I424" s="2">
        <f>'Moving Avg'!G424</f>
        <v>4.7348719999999984</v>
      </c>
      <c r="J424" s="2">
        <f>'Moving Avg'!H424</f>
        <v>4.6953669999999947</v>
      </c>
      <c r="K424" s="18" t="str">
        <f>OBV!F424</f>
        <v>BEARISH</v>
      </c>
      <c r="L424" s="18" t="str">
        <f>OBV!G424</f>
        <v>WEAK</v>
      </c>
      <c r="M424" s="18" t="str">
        <f>OBV!H424</f>
        <v>CONFIRMED BEARISH</v>
      </c>
      <c r="N424" s="21">
        <f t="shared" si="60"/>
        <v>50</v>
      </c>
      <c r="O424" s="21">
        <f t="shared" si="61"/>
        <v>100</v>
      </c>
      <c r="P424" s="21">
        <f t="shared" si="62"/>
        <v>50</v>
      </c>
      <c r="Q424" s="21">
        <f t="shared" si="63"/>
        <v>0</v>
      </c>
      <c r="R424" s="22">
        <f t="shared" si="64"/>
        <v>60</v>
      </c>
      <c r="S424" s="22">
        <f t="shared" si="65"/>
        <v>47.5</v>
      </c>
      <c r="T424" s="22">
        <f t="shared" si="66"/>
        <v>35</v>
      </c>
      <c r="U424" s="22">
        <f t="shared" si="67"/>
        <v>50</v>
      </c>
      <c r="V424" s="21">
        <f t="shared" si="68"/>
        <v>47.5</v>
      </c>
      <c r="W424" s="21">
        <f t="shared" si="69"/>
        <v>48.125</v>
      </c>
      <c r="X424" s="20"/>
      <c r="Y424" s="20"/>
      <c r="Z424" s="20"/>
    </row>
    <row r="425" spans="1:26" ht="13.5" x14ac:dyDescent="0.25">
      <c r="A425" s="4">
        <f>TITRES_STAT!B428</f>
        <v>42622</v>
      </c>
      <c r="B425" s="2">
        <f>TITRES_STAT!C428</f>
        <v>12.4</v>
      </c>
      <c r="C425" s="2">
        <f>RSI!I425</f>
        <v>45.981909600612823</v>
      </c>
      <c r="D425" s="2">
        <f>MACD!E425</f>
        <v>2.209309684908245E-2</v>
      </c>
      <c r="E425" s="2">
        <f>MACD!F425</f>
        <v>8.9146491773011913E-3</v>
      </c>
      <c r="F425" s="2">
        <f>'Moving Avg'!D425</f>
        <v>4.6949800000000002</v>
      </c>
      <c r="G425" s="2">
        <f>'Moving Avg'!E425</f>
        <v>4.7291799999999995</v>
      </c>
      <c r="H425" s="2">
        <f>'Moving Avg'!F425</f>
        <v>4.745140000000001</v>
      </c>
      <c r="I425" s="2">
        <f>'Moving Avg'!G425</f>
        <v>4.7352559999999988</v>
      </c>
      <c r="J425" s="2">
        <f>'Moving Avg'!H425</f>
        <v>4.6942714999999948</v>
      </c>
      <c r="K425" s="18" t="str">
        <f>OBV!F425</f>
        <v>BEARISH</v>
      </c>
      <c r="L425" s="18" t="str">
        <f>OBV!G425</f>
        <v>WEAK</v>
      </c>
      <c r="M425" s="18" t="str">
        <f>OBV!H425</f>
        <v>CONFIRMED BEARISH</v>
      </c>
      <c r="N425" s="21">
        <f t="shared" si="60"/>
        <v>50</v>
      </c>
      <c r="O425" s="21">
        <f t="shared" si="61"/>
        <v>100</v>
      </c>
      <c r="P425" s="21">
        <f t="shared" si="62"/>
        <v>50</v>
      </c>
      <c r="Q425" s="21">
        <f t="shared" si="63"/>
        <v>0</v>
      </c>
      <c r="R425" s="22">
        <f t="shared" si="64"/>
        <v>60</v>
      </c>
      <c r="S425" s="22">
        <f t="shared" si="65"/>
        <v>47.5</v>
      </c>
      <c r="T425" s="22">
        <f t="shared" si="66"/>
        <v>35</v>
      </c>
      <c r="U425" s="22">
        <f t="shared" si="67"/>
        <v>50</v>
      </c>
      <c r="V425" s="21">
        <f t="shared" si="68"/>
        <v>47.5</v>
      </c>
      <c r="W425" s="21">
        <f t="shared" si="69"/>
        <v>48.125</v>
      </c>
      <c r="X425" s="20"/>
      <c r="Y425" s="20"/>
      <c r="Z425" s="20"/>
    </row>
    <row r="426" spans="1:26" ht="13.5" x14ac:dyDescent="0.25">
      <c r="A426" s="4">
        <f>TITRES_STAT!B429</f>
        <v>42627</v>
      </c>
      <c r="B426" s="2">
        <f>TITRES_STAT!C429</f>
        <v>12.5</v>
      </c>
      <c r="C426" s="2">
        <f>RSI!I426</f>
        <v>52.256706769383143</v>
      </c>
      <c r="D426" s="2">
        <f>MACD!E426</f>
        <v>1.988497286083124E-2</v>
      </c>
      <c r="E426" s="2">
        <f>MACD!F426</f>
        <v>1.1108713914007202E-2</v>
      </c>
      <c r="F426" s="2">
        <f>'Moving Avg'!D426</f>
        <v>4.7162600000000001</v>
      </c>
      <c r="G426" s="2">
        <f>'Moving Avg'!E426</f>
        <v>4.7291800000000004</v>
      </c>
      <c r="H426" s="2">
        <f>'Moving Avg'!F426</f>
        <v>4.7451400000000001</v>
      </c>
      <c r="I426" s="2">
        <f>'Moving Avg'!G426</f>
        <v>4.7364739999999985</v>
      </c>
      <c r="J426" s="2">
        <f>'Moving Avg'!H426</f>
        <v>4.6934579999999944</v>
      </c>
      <c r="K426" s="18" t="str">
        <f>OBV!F426</f>
        <v>BULLISH</v>
      </c>
      <c r="L426" s="18" t="str">
        <f>OBV!G426</f>
        <v>NEUTRAL</v>
      </c>
      <c r="M426" s="18" t="str">
        <f>OBV!H426</f>
        <v>CONFIRMED BULLISH</v>
      </c>
      <c r="N426" s="21">
        <f t="shared" si="60"/>
        <v>50</v>
      </c>
      <c r="O426" s="21">
        <f t="shared" si="61"/>
        <v>100</v>
      </c>
      <c r="P426" s="21">
        <f t="shared" si="62"/>
        <v>50</v>
      </c>
      <c r="Q426" s="21">
        <f t="shared" si="63"/>
        <v>83.5</v>
      </c>
      <c r="R426" s="22">
        <f t="shared" si="64"/>
        <v>72.525000000000006</v>
      </c>
      <c r="S426" s="22">
        <f t="shared" si="65"/>
        <v>68.375</v>
      </c>
      <c r="T426" s="22">
        <f t="shared" si="66"/>
        <v>72.575000000000003</v>
      </c>
      <c r="U426" s="22">
        <f t="shared" si="67"/>
        <v>70.875</v>
      </c>
      <c r="V426" s="21">
        <f t="shared" si="68"/>
        <v>71.158333333333346</v>
      </c>
      <c r="W426" s="21">
        <f t="shared" si="69"/>
        <v>71.087500000000006</v>
      </c>
      <c r="X426" s="20"/>
      <c r="Y426" s="20"/>
      <c r="Z426" s="20"/>
    </row>
    <row r="427" spans="1:26" ht="13.5" x14ac:dyDescent="0.25">
      <c r="A427" s="4">
        <f>TITRES_STAT!B430</f>
        <v>42628</v>
      </c>
      <c r="B427" s="2">
        <f>TITRES_STAT!C430</f>
        <v>12.35</v>
      </c>
      <c r="C427" s="2">
        <f>RSI!I427</f>
        <v>44.000284579232257</v>
      </c>
      <c r="D427" s="2">
        <f>MACD!E427</f>
        <v>2.7412112495554197E-2</v>
      </c>
      <c r="E427" s="2">
        <f>MACD!F427</f>
        <v>1.4369393630316602E-2</v>
      </c>
      <c r="F427" s="2">
        <f>'Moving Avg'!D427</f>
        <v>4.7139800000000012</v>
      </c>
      <c r="G427" s="2">
        <f>'Moving Avg'!E427</f>
        <v>4.7200600000000001</v>
      </c>
      <c r="H427" s="2">
        <f>'Moving Avg'!F427</f>
        <v>4.7422900000000006</v>
      </c>
      <c r="I427" s="2">
        <f>'Moving Avg'!G427</f>
        <v>4.7365519999999988</v>
      </c>
      <c r="J427" s="2">
        <f>'Moving Avg'!H427</f>
        <v>4.6927259999999942</v>
      </c>
      <c r="K427" s="18" t="str">
        <f>OBV!F427</f>
        <v>BULLISH</v>
      </c>
      <c r="L427" s="18" t="str">
        <f>OBV!G427</f>
        <v>NEUTRAL</v>
      </c>
      <c r="M427" s="18" t="str">
        <f>OBV!H427</f>
        <v>BULLISH DIVERGENCE</v>
      </c>
      <c r="N427" s="21">
        <f t="shared" si="60"/>
        <v>50</v>
      </c>
      <c r="O427" s="21">
        <f t="shared" si="61"/>
        <v>100</v>
      </c>
      <c r="P427" s="21">
        <f t="shared" si="62"/>
        <v>50</v>
      </c>
      <c r="Q427" s="21">
        <f t="shared" si="63"/>
        <v>66.5</v>
      </c>
      <c r="R427" s="22">
        <f t="shared" si="64"/>
        <v>69.974999999999994</v>
      </c>
      <c r="S427" s="22">
        <f t="shared" si="65"/>
        <v>64.125</v>
      </c>
      <c r="T427" s="22">
        <f t="shared" si="66"/>
        <v>64.924999999999997</v>
      </c>
      <c r="U427" s="22">
        <f t="shared" si="67"/>
        <v>66.625</v>
      </c>
      <c r="V427" s="21">
        <f t="shared" si="68"/>
        <v>66.341666666666654</v>
      </c>
      <c r="W427" s="21">
        <f t="shared" si="69"/>
        <v>66.412499999999994</v>
      </c>
      <c r="X427" s="20"/>
      <c r="Y427" s="20"/>
      <c r="Z427" s="20"/>
    </row>
    <row r="428" spans="1:26" ht="13.5" x14ac:dyDescent="0.25">
      <c r="A428" s="4">
        <f>TITRES_STAT!B431</f>
        <v>42629</v>
      </c>
      <c r="B428" s="2">
        <f>TITRES_STAT!C431</f>
        <v>12.35</v>
      </c>
      <c r="C428" s="2">
        <f>RSI!I428</f>
        <v>44.000284579232257</v>
      </c>
      <c r="D428" s="2">
        <f>MACD!E428</f>
        <v>3.4036371611128935E-2</v>
      </c>
      <c r="E428" s="2">
        <f>MACD!F428</f>
        <v>1.8302789226479068E-2</v>
      </c>
      <c r="F428" s="2">
        <f>'Moving Avg'!D428</f>
        <v>4.7117000000000004</v>
      </c>
      <c r="G428" s="2">
        <f>'Moving Avg'!E428</f>
        <v>4.7109399999999999</v>
      </c>
      <c r="H428" s="2">
        <f>'Moving Avg'!F428</f>
        <v>4.7394400000000001</v>
      </c>
      <c r="I428" s="2">
        <f>'Moving Avg'!G428</f>
        <v>4.7346519999999996</v>
      </c>
      <c r="J428" s="2">
        <f>'Moving Avg'!H428</f>
        <v>4.6919939999999931</v>
      </c>
      <c r="K428" s="18" t="str">
        <f>OBV!F428</f>
        <v>BULLISH</v>
      </c>
      <c r="L428" s="18" t="str">
        <f>OBV!G428</f>
        <v>NEUTRAL</v>
      </c>
      <c r="M428" s="18" t="str">
        <f>OBV!H428</f>
        <v>BULLISH DIVERGENCE</v>
      </c>
      <c r="N428" s="21">
        <f t="shared" si="60"/>
        <v>50</v>
      </c>
      <c r="O428" s="21">
        <f t="shared" si="61"/>
        <v>100</v>
      </c>
      <c r="P428" s="21">
        <f t="shared" si="62"/>
        <v>50</v>
      </c>
      <c r="Q428" s="21">
        <f t="shared" si="63"/>
        <v>66.5</v>
      </c>
      <c r="R428" s="22">
        <f t="shared" si="64"/>
        <v>69.974999999999994</v>
      </c>
      <c r="S428" s="22">
        <f t="shared" si="65"/>
        <v>64.125</v>
      </c>
      <c r="T428" s="22">
        <f t="shared" si="66"/>
        <v>64.924999999999997</v>
      </c>
      <c r="U428" s="22">
        <f t="shared" si="67"/>
        <v>66.625</v>
      </c>
      <c r="V428" s="21">
        <f t="shared" si="68"/>
        <v>66.341666666666654</v>
      </c>
      <c r="W428" s="21">
        <f t="shared" si="69"/>
        <v>66.412499999999994</v>
      </c>
      <c r="X428" s="20"/>
      <c r="Y428" s="20"/>
      <c r="Z428" s="20"/>
    </row>
    <row r="429" spans="1:26" ht="13.5" x14ac:dyDescent="0.25">
      <c r="A429" s="4">
        <f>TITRES_STAT!B432</f>
        <v>42632</v>
      </c>
      <c r="B429" s="2">
        <f>TITRES_STAT!C432</f>
        <v>12.39</v>
      </c>
      <c r="C429" s="2">
        <f>RSI!I429</f>
        <v>46.609167829540496</v>
      </c>
      <c r="D429" s="2">
        <f>MACD!E429</f>
        <v>3.349029118474256E-2</v>
      </c>
      <c r="E429" s="2">
        <f>MACD!F429</f>
        <v>2.1340289618131766E-2</v>
      </c>
      <c r="F429" s="2">
        <f>'Moving Avg'!D429</f>
        <v>4.7109400000000008</v>
      </c>
      <c r="G429" s="2">
        <f>'Moving Avg'!E429</f>
        <v>4.7067600000000009</v>
      </c>
      <c r="H429" s="2">
        <f>'Moving Avg'!F429</f>
        <v>4.7373500000000002</v>
      </c>
      <c r="I429" s="2">
        <f>'Moving Avg'!G429</f>
        <v>4.7341959999999998</v>
      </c>
      <c r="J429" s="2">
        <f>'Moving Avg'!H429</f>
        <v>4.6913379999999929</v>
      </c>
      <c r="K429" s="18" t="str">
        <f>OBV!F429</f>
        <v>BULLISH</v>
      </c>
      <c r="L429" s="18" t="str">
        <f>OBV!G429</f>
        <v>STRONG</v>
      </c>
      <c r="M429" s="18" t="str">
        <f>OBV!H429</f>
        <v>BULLISH DIVERGENCE</v>
      </c>
      <c r="N429" s="21">
        <f t="shared" si="60"/>
        <v>50</v>
      </c>
      <c r="O429" s="21">
        <f t="shared" si="61"/>
        <v>100</v>
      </c>
      <c r="P429" s="21">
        <f t="shared" si="62"/>
        <v>50</v>
      </c>
      <c r="Q429" s="21">
        <f t="shared" si="63"/>
        <v>83</v>
      </c>
      <c r="R429" s="22">
        <f t="shared" si="64"/>
        <v>72.45</v>
      </c>
      <c r="S429" s="22">
        <f t="shared" si="65"/>
        <v>68.25</v>
      </c>
      <c r="T429" s="22">
        <f t="shared" si="66"/>
        <v>72.349999999999994</v>
      </c>
      <c r="U429" s="22">
        <f t="shared" si="67"/>
        <v>70.75</v>
      </c>
      <c r="V429" s="21">
        <f t="shared" si="68"/>
        <v>71.016666666666666</v>
      </c>
      <c r="W429" s="21">
        <f t="shared" si="69"/>
        <v>70.949999999999989</v>
      </c>
      <c r="X429" s="20"/>
      <c r="Y429" s="20"/>
      <c r="Z429" s="20"/>
    </row>
    <row r="430" spans="1:26" ht="13.5" x14ac:dyDescent="0.25">
      <c r="A430" s="4">
        <f>TITRES_STAT!B433</f>
        <v>42633</v>
      </c>
      <c r="B430" s="2">
        <f>TITRES_STAT!C433</f>
        <v>12.39</v>
      </c>
      <c r="C430" s="2">
        <f>RSI!I430</f>
        <v>46.609167829540489</v>
      </c>
      <c r="D430" s="2">
        <f>MACD!E430</f>
        <v>3.3157147931195396E-2</v>
      </c>
      <c r="E430" s="2">
        <f>MACD!F430</f>
        <v>2.3703661280744494E-2</v>
      </c>
      <c r="F430" s="2">
        <f>'Moving Avg'!D430</f>
        <v>4.7101799999999994</v>
      </c>
      <c r="G430" s="2">
        <f>'Moving Avg'!E430</f>
        <v>4.7025800000000011</v>
      </c>
      <c r="H430" s="2">
        <f>'Moving Avg'!F430</f>
        <v>4.7314600000000002</v>
      </c>
      <c r="I430" s="2">
        <f>'Moving Avg'!G430</f>
        <v>4.7337400000000001</v>
      </c>
      <c r="J430" s="2">
        <f>'Moving Avg'!H430</f>
        <v>4.6906819999999927</v>
      </c>
      <c r="K430" s="18" t="str">
        <f>OBV!F430</f>
        <v>BULLISH</v>
      </c>
      <c r="L430" s="18" t="str">
        <f>OBV!G430</f>
        <v>STRONG</v>
      </c>
      <c r="M430" s="18" t="str">
        <f>OBV!H430</f>
        <v>BULLISH DIVERGENCE</v>
      </c>
      <c r="N430" s="21">
        <f t="shared" si="60"/>
        <v>50</v>
      </c>
      <c r="O430" s="21">
        <f t="shared" si="61"/>
        <v>100</v>
      </c>
      <c r="P430" s="21">
        <f t="shared" si="62"/>
        <v>50</v>
      </c>
      <c r="Q430" s="21">
        <f t="shared" si="63"/>
        <v>83</v>
      </c>
      <c r="R430" s="22">
        <f t="shared" si="64"/>
        <v>72.45</v>
      </c>
      <c r="S430" s="22">
        <f t="shared" si="65"/>
        <v>68.25</v>
      </c>
      <c r="T430" s="22">
        <f t="shared" si="66"/>
        <v>72.349999999999994</v>
      </c>
      <c r="U430" s="22">
        <f t="shared" si="67"/>
        <v>70.75</v>
      </c>
      <c r="V430" s="21">
        <f t="shared" si="68"/>
        <v>71.016666666666666</v>
      </c>
      <c r="W430" s="21">
        <f t="shared" si="69"/>
        <v>70.949999999999989</v>
      </c>
      <c r="X430" s="20"/>
      <c r="Y430" s="20"/>
      <c r="Z430" s="20"/>
    </row>
    <row r="431" spans="1:26" ht="13.5" x14ac:dyDescent="0.25">
      <c r="A431" s="4">
        <f>TITRES_STAT!B434</f>
        <v>42634</v>
      </c>
      <c r="B431" s="2">
        <f>TITRES_STAT!C434</f>
        <v>12.47</v>
      </c>
      <c r="C431" s="2">
        <f>RSI!I431</f>
        <v>51.815972491122174</v>
      </c>
      <c r="D431" s="2">
        <f>MACD!E431</f>
        <v>1.4373549679200792E-2</v>
      </c>
      <c r="E431" s="2">
        <f>MACD!F431</f>
        <v>2.1837638960435755E-2</v>
      </c>
      <c r="F431" s="2">
        <f>'Moving Avg'!D431</f>
        <v>4.7079000000000004</v>
      </c>
      <c r="G431" s="2">
        <f>'Moving Avg'!E431</f>
        <v>4.7120800000000012</v>
      </c>
      <c r="H431" s="2">
        <f>'Moving Avg'!F431</f>
        <v>4.7308899999999996</v>
      </c>
      <c r="I431" s="2">
        <f>'Moving Avg'!G431</f>
        <v>4.733892</v>
      </c>
      <c r="J431" s="2">
        <f>'Moving Avg'!H431</f>
        <v>4.6899759999999917</v>
      </c>
      <c r="K431" s="18" t="str">
        <f>OBV!F431</f>
        <v>BULLISH</v>
      </c>
      <c r="L431" s="18" t="str">
        <f>OBV!G431</f>
        <v>STRONG</v>
      </c>
      <c r="M431" s="18" t="str">
        <f>OBV!H431</f>
        <v>BULLISH DIVERGENCE</v>
      </c>
      <c r="N431" s="21">
        <f t="shared" si="60"/>
        <v>50</v>
      </c>
      <c r="O431" s="21">
        <f t="shared" si="61"/>
        <v>100</v>
      </c>
      <c r="P431" s="21">
        <f t="shared" si="62"/>
        <v>50</v>
      </c>
      <c r="Q431" s="21">
        <f t="shared" si="63"/>
        <v>83</v>
      </c>
      <c r="R431" s="22">
        <f t="shared" si="64"/>
        <v>72.45</v>
      </c>
      <c r="S431" s="22">
        <f t="shared" si="65"/>
        <v>68.25</v>
      </c>
      <c r="T431" s="22">
        <f t="shared" si="66"/>
        <v>72.349999999999994</v>
      </c>
      <c r="U431" s="22">
        <f t="shared" si="67"/>
        <v>70.75</v>
      </c>
      <c r="V431" s="21">
        <f t="shared" si="68"/>
        <v>71.016666666666666</v>
      </c>
      <c r="W431" s="21">
        <f t="shared" si="69"/>
        <v>70.949999999999989</v>
      </c>
      <c r="X431" s="20"/>
      <c r="Y431" s="20"/>
      <c r="Z431" s="20"/>
    </row>
    <row r="432" spans="1:26" ht="13.5" x14ac:dyDescent="0.25">
      <c r="A432" s="4">
        <f>TITRES_STAT!B435</f>
        <v>42635</v>
      </c>
      <c r="B432" s="2">
        <f>TITRES_STAT!C435</f>
        <v>12.8</v>
      </c>
      <c r="C432" s="2">
        <f>RSI!I432</f>
        <v>66.380689096198807</v>
      </c>
      <c r="D432" s="2">
        <f>MACD!E432</f>
        <v>-1.5244096313855593E-3</v>
      </c>
      <c r="E432" s="2">
        <f>MACD!F432</f>
        <v>1.7165229242071495E-2</v>
      </c>
      <c r="F432" s="2">
        <f>'Moving Avg'!D432</f>
        <v>4.7421000000000006</v>
      </c>
      <c r="G432" s="2">
        <f>'Moving Avg'!E432</f>
        <v>4.7280400000000018</v>
      </c>
      <c r="H432" s="2">
        <f>'Moving Avg'!F432</f>
        <v>4.7365899999999987</v>
      </c>
      <c r="I432" s="2">
        <f>'Moving Avg'!G432</f>
        <v>4.7365519999999997</v>
      </c>
      <c r="J432" s="2">
        <f>'Moving Avg'!H432</f>
        <v>4.6898789999999915</v>
      </c>
      <c r="K432" s="18" t="str">
        <f>OBV!F432</f>
        <v>BULLISH</v>
      </c>
      <c r="L432" s="18" t="str">
        <f>OBV!G432</f>
        <v>STRONG</v>
      </c>
      <c r="M432" s="18" t="str">
        <f>OBV!H432</f>
        <v>CONFIRMED BULLISH</v>
      </c>
      <c r="N432" s="21">
        <f t="shared" si="60"/>
        <v>50</v>
      </c>
      <c r="O432" s="21">
        <f t="shared" si="61"/>
        <v>100</v>
      </c>
      <c r="P432" s="21">
        <f t="shared" si="62"/>
        <v>50</v>
      </c>
      <c r="Q432" s="21">
        <f t="shared" si="63"/>
        <v>100</v>
      </c>
      <c r="R432" s="22">
        <f t="shared" si="64"/>
        <v>75</v>
      </c>
      <c r="S432" s="22">
        <f t="shared" si="65"/>
        <v>72.5</v>
      </c>
      <c r="T432" s="22">
        <f t="shared" si="66"/>
        <v>80</v>
      </c>
      <c r="U432" s="22">
        <f t="shared" si="67"/>
        <v>75</v>
      </c>
      <c r="V432" s="21">
        <f t="shared" si="68"/>
        <v>75.833333333333329</v>
      </c>
      <c r="W432" s="21">
        <f t="shared" si="69"/>
        <v>75.625</v>
      </c>
      <c r="X432" s="20"/>
      <c r="Y432" s="20"/>
      <c r="Z432" s="20"/>
    </row>
    <row r="433" spans="1:26" ht="13.5" x14ac:dyDescent="0.25">
      <c r="A433" s="4">
        <f>TITRES_STAT!B436</f>
        <v>42636</v>
      </c>
      <c r="B433" s="2">
        <f>TITRES_STAT!C436</f>
        <v>13.09</v>
      </c>
      <c r="C433" s="2">
        <f>RSI!I433</f>
        <v>73.858817407320359</v>
      </c>
      <c r="D433" s="2">
        <f>MACD!E433</f>
        <v>-2.3944469950147429E-2</v>
      </c>
      <c r="E433" s="2">
        <f>MACD!F433</f>
        <v>8.9432894036277112E-3</v>
      </c>
      <c r="F433" s="2">
        <f>'Moving Avg'!D433</f>
        <v>4.7983400000000005</v>
      </c>
      <c r="G433" s="2">
        <f>'Moving Avg'!E433</f>
        <v>4.7550200000000009</v>
      </c>
      <c r="H433" s="2">
        <f>'Moving Avg'!F433</f>
        <v>4.747799999999998</v>
      </c>
      <c r="I433" s="2">
        <f>'Moving Avg'!G433</f>
        <v>4.7414160000000001</v>
      </c>
      <c r="J433" s="2">
        <f>'Moving Avg'!H433</f>
        <v>4.6903694999999912</v>
      </c>
      <c r="K433" s="18" t="str">
        <f>OBV!F433</f>
        <v>BULLISH</v>
      </c>
      <c r="L433" s="18" t="str">
        <f>OBV!G433</f>
        <v>STRONG</v>
      </c>
      <c r="M433" s="18" t="str">
        <f>OBV!H433</f>
        <v>CONFIRMED BULLISH</v>
      </c>
      <c r="N433" s="21">
        <f t="shared" si="60"/>
        <v>50</v>
      </c>
      <c r="O433" s="21">
        <f t="shared" si="61"/>
        <v>100</v>
      </c>
      <c r="P433" s="21">
        <f t="shared" si="62"/>
        <v>50</v>
      </c>
      <c r="Q433" s="21">
        <f t="shared" si="63"/>
        <v>100</v>
      </c>
      <c r="R433" s="22">
        <f t="shared" si="64"/>
        <v>75</v>
      </c>
      <c r="S433" s="22">
        <f t="shared" si="65"/>
        <v>72.5</v>
      </c>
      <c r="T433" s="22">
        <f t="shared" si="66"/>
        <v>80</v>
      </c>
      <c r="U433" s="22">
        <f t="shared" si="67"/>
        <v>75</v>
      </c>
      <c r="V433" s="21">
        <f t="shared" si="68"/>
        <v>75.833333333333329</v>
      </c>
      <c r="W433" s="21">
        <f t="shared" si="69"/>
        <v>75.625</v>
      </c>
      <c r="X433" s="20"/>
      <c r="Y433" s="20"/>
      <c r="Z433" s="20"/>
    </row>
    <row r="434" spans="1:26" ht="13.5" x14ac:dyDescent="0.25">
      <c r="A434" s="4">
        <f>TITRES_STAT!B437</f>
        <v>42639</v>
      </c>
      <c r="B434" s="2">
        <f>TITRES_STAT!C437</f>
        <v>13</v>
      </c>
      <c r="C434" s="2">
        <f>RSI!I434</f>
        <v>68.747967105377796</v>
      </c>
      <c r="D434" s="2">
        <f>MACD!E434</f>
        <v>-4.0609252593619694E-2</v>
      </c>
      <c r="E434" s="2">
        <f>MACD!F434</f>
        <v>-9.6721899582176939E-4</v>
      </c>
      <c r="F434" s="2">
        <f>'Moving Avg'!D434</f>
        <v>4.8447000000000005</v>
      </c>
      <c r="G434" s="2">
        <f>'Moving Avg'!E434</f>
        <v>4.7778200000000011</v>
      </c>
      <c r="H434" s="2">
        <f>'Moving Avg'!F434</f>
        <v>4.755399999999999</v>
      </c>
      <c r="I434" s="2">
        <f>'Moving Avg'!G434</f>
        <v>4.7455959999999999</v>
      </c>
      <c r="J434" s="2">
        <f>'Moving Avg'!H434</f>
        <v>4.6912389999999915</v>
      </c>
      <c r="K434" s="18" t="str">
        <f>OBV!F434</f>
        <v>BULLISH</v>
      </c>
      <c r="L434" s="18" t="str">
        <f>OBV!G434</f>
        <v>STRONG</v>
      </c>
      <c r="M434" s="18" t="str">
        <f>OBV!H434</f>
        <v>CONFIRMED BULLISH</v>
      </c>
      <c r="N434" s="21">
        <f t="shared" si="60"/>
        <v>50</v>
      </c>
      <c r="O434" s="21">
        <f t="shared" si="61"/>
        <v>100</v>
      </c>
      <c r="P434" s="21">
        <f t="shared" si="62"/>
        <v>50</v>
      </c>
      <c r="Q434" s="21">
        <f t="shared" si="63"/>
        <v>100</v>
      </c>
      <c r="R434" s="22">
        <f t="shared" si="64"/>
        <v>75</v>
      </c>
      <c r="S434" s="22">
        <f t="shared" si="65"/>
        <v>72.5</v>
      </c>
      <c r="T434" s="22">
        <f t="shared" si="66"/>
        <v>80</v>
      </c>
      <c r="U434" s="22">
        <f t="shared" si="67"/>
        <v>75</v>
      </c>
      <c r="V434" s="21">
        <f t="shared" si="68"/>
        <v>75.833333333333329</v>
      </c>
      <c r="W434" s="21">
        <f t="shared" si="69"/>
        <v>75.625</v>
      </c>
      <c r="X434" s="20"/>
      <c r="Y434" s="20"/>
      <c r="Z434" s="20"/>
    </row>
    <row r="435" spans="1:26" ht="13.5" x14ac:dyDescent="0.25">
      <c r="A435" s="4">
        <f>TITRES_STAT!B438</f>
        <v>42640</v>
      </c>
      <c r="B435" s="2">
        <f>TITRES_STAT!C438</f>
        <v>13.1</v>
      </c>
      <c r="C435" s="2">
        <f>RSI!I435</f>
        <v>71.137773990416107</v>
      </c>
      <c r="D435" s="2">
        <f>MACD!E435</f>
        <v>-5.8616028139432785E-2</v>
      </c>
      <c r="E435" s="2">
        <f>MACD!F435</f>
        <v>-1.2496980824543973E-2</v>
      </c>
      <c r="F435" s="2">
        <f>'Moving Avg'!D435</f>
        <v>4.8986599999999996</v>
      </c>
      <c r="G435" s="2">
        <f>'Moving Avg'!E435</f>
        <v>4.8044199999999995</v>
      </c>
      <c r="H435" s="2">
        <f>'Moving Avg'!F435</f>
        <v>4.766799999999999</v>
      </c>
      <c r="I435" s="2">
        <f>'Moving Avg'!G435</f>
        <v>4.7506880000000002</v>
      </c>
      <c r="J435" s="2">
        <f>'Moving Avg'!H435</f>
        <v>4.6917669999999916</v>
      </c>
      <c r="K435" s="18" t="str">
        <f>OBV!F435</f>
        <v>BULLISH</v>
      </c>
      <c r="L435" s="18" t="str">
        <f>OBV!G435</f>
        <v>STRONG</v>
      </c>
      <c r="M435" s="18" t="str">
        <f>OBV!H435</f>
        <v>CONFIRMED BULLISH</v>
      </c>
      <c r="N435" s="21">
        <f t="shared" si="60"/>
        <v>50</v>
      </c>
      <c r="O435" s="21">
        <f t="shared" si="61"/>
        <v>100</v>
      </c>
      <c r="P435" s="21">
        <f t="shared" si="62"/>
        <v>50</v>
      </c>
      <c r="Q435" s="21">
        <f t="shared" si="63"/>
        <v>100</v>
      </c>
      <c r="R435" s="22">
        <f t="shared" si="64"/>
        <v>75</v>
      </c>
      <c r="S435" s="22">
        <f t="shared" si="65"/>
        <v>72.5</v>
      </c>
      <c r="T435" s="22">
        <f t="shared" si="66"/>
        <v>80</v>
      </c>
      <c r="U435" s="22">
        <f t="shared" si="67"/>
        <v>75</v>
      </c>
      <c r="V435" s="21">
        <f t="shared" si="68"/>
        <v>75.833333333333329</v>
      </c>
      <c r="W435" s="21">
        <f t="shared" si="69"/>
        <v>75.625</v>
      </c>
      <c r="X435" s="20"/>
      <c r="Y435" s="20"/>
      <c r="Z435" s="20"/>
    </row>
    <row r="436" spans="1:26" ht="13.5" x14ac:dyDescent="0.25">
      <c r="A436" s="4">
        <f>TITRES_STAT!B439</f>
        <v>42641</v>
      </c>
      <c r="B436" s="2">
        <f>TITRES_STAT!C439</f>
        <v>13</v>
      </c>
      <c r="C436" s="2">
        <f>RSI!I436</f>
        <v>65.725231219762691</v>
      </c>
      <c r="D436" s="2">
        <f>MACD!E436</f>
        <v>-6.6426282163766892E-2</v>
      </c>
      <c r="E436" s="2">
        <f>MACD!F436</f>
        <v>-2.3282841092388557E-2</v>
      </c>
      <c r="F436" s="2">
        <f>'Moving Avg'!D436</f>
        <v>4.9389399999999997</v>
      </c>
      <c r="G436" s="2">
        <f>'Moving Avg'!E436</f>
        <v>4.8234200000000005</v>
      </c>
      <c r="H436" s="2">
        <f>'Moving Avg'!F436</f>
        <v>4.7763</v>
      </c>
      <c r="I436" s="2">
        <f>'Moving Avg'!G436</f>
        <v>4.7548679999999992</v>
      </c>
      <c r="J436" s="2">
        <f>'Moving Avg'!H436</f>
        <v>4.6926729999999921</v>
      </c>
      <c r="K436" s="18" t="str">
        <f>OBV!F436</f>
        <v>BULLISH</v>
      </c>
      <c r="L436" s="18" t="str">
        <f>OBV!G436</f>
        <v>STRONG</v>
      </c>
      <c r="M436" s="18" t="str">
        <f>OBV!H436</f>
        <v>CONFIRMED BULLISH</v>
      </c>
      <c r="N436" s="21">
        <f t="shared" si="60"/>
        <v>50</v>
      </c>
      <c r="O436" s="21">
        <f t="shared" si="61"/>
        <v>100</v>
      </c>
      <c r="P436" s="21">
        <f t="shared" si="62"/>
        <v>50</v>
      </c>
      <c r="Q436" s="21">
        <f t="shared" si="63"/>
        <v>100</v>
      </c>
      <c r="R436" s="22">
        <f t="shared" si="64"/>
        <v>75</v>
      </c>
      <c r="S436" s="22">
        <f t="shared" si="65"/>
        <v>72.5</v>
      </c>
      <c r="T436" s="22">
        <f t="shared" si="66"/>
        <v>80</v>
      </c>
      <c r="U436" s="22">
        <f t="shared" si="67"/>
        <v>75</v>
      </c>
      <c r="V436" s="21">
        <f t="shared" si="68"/>
        <v>75.833333333333329</v>
      </c>
      <c r="W436" s="21">
        <f t="shared" si="69"/>
        <v>75.625</v>
      </c>
      <c r="X436" s="20"/>
      <c r="Y436" s="20"/>
      <c r="Z436" s="20"/>
    </row>
    <row r="437" spans="1:26" ht="13.5" x14ac:dyDescent="0.25">
      <c r="A437" s="4">
        <f>TITRES_STAT!B440</f>
        <v>42642</v>
      </c>
      <c r="B437" s="2">
        <f>TITRES_STAT!C440</f>
        <v>13</v>
      </c>
      <c r="C437" s="2">
        <f>RSI!I437</f>
        <v>65.725231219762691</v>
      </c>
      <c r="D437" s="2">
        <f>MACD!E437</f>
        <v>-8.2722905320565587E-2</v>
      </c>
      <c r="E437" s="2">
        <f>MACD!F437</f>
        <v>-3.5170853938023966E-2</v>
      </c>
      <c r="F437" s="2">
        <f>'Moving Avg'!D437</f>
        <v>4.9541400000000007</v>
      </c>
      <c r="G437" s="2">
        <f>'Moving Avg'!E437</f>
        <v>4.8481200000000007</v>
      </c>
      <c r="H437" s="2">
        <f>'Moving Avg'!F437</f>
        <v>4.7840900000000008</v>
      </c>
      <c r="I437" s="2">
        <f>'Moving Avg'!G437</f>
        <v>4.7590479999999999</v>
      </c>
      <c r="J437" s="2">
        <f>'Moving Avg'!H437</f>
        <v>4.6935059999999913</v>
      </c>
      <c r="K437" s="18" t="str">
        <f>OBV!F437</f>
        <v>BULLISH</v>
      </c>
      <c r="L437" s="18" t="str">
        <f>OBV!G437</f>
        <v>NEUTRAL</v>
      </c>
      <c r="M437" s="18" t="str">
        <f>OBV!H437</f>
        <v>CONFIRMED BULLISH</v>
      </c>
      <c r="N437" s="21">
        <f t="shared" si="60"/>
        <v>50</v>
      </c>
      <c r="O437" s="21">
        <f t="shared" si="61"/>
        <v>100</v>
      </c>
      <c r="P437" s="21">
        <f t="shared" si="62"/>
        <v>50</v>
      </c>
      <c r="Q437" s="21">
        <f t="shared" si="63"/>
        <v>83.5</v>
      </c>
      <c r="R437" s="22">
        <f t="shared" si="64"/>
        <v>72.525000000000006</v>
      </c>
      <c r="S437" s="22">
        <f t="shared" si="65"/>
        <v>68.375</v>
      </c>
      <c r="T437" s="22">
        <f t="shared" si="66"/>
        <v>72.575000000000003</v>
      </c>
      <c r="U437" s="22">
        <f t="shared" si="67"/>
        <v>70.875</v>
      </c>
      <c r="V437" s="21">
        <f t="shared" si="68"/>
        <v>71.158333333333346</v>
      </c>
      <c r="W437" s="21">
        <f t="shared" si="69"/>
        <v>71.087500000000006</v>
      </c>
      <c r="X437" s="20"/>
      <c r="Y437" s="20"/>
      <c r="Z437" s="20"/>
    </row>
    <row r="438" spans="1:26" ht="13.5" x14ac:dyDescent="0.25">
      <c r="A438" s="4">
        <f>TITRES_STAT!B441</f>
        <v>42643</v>
      </c>
      <c r="B438" s="2">
        <f>TITRES_STAT!C441</f>
        <v>13.28</v>
      </c>
      <c r="C438" s="2">
        <f>RSI!I438</f>
        <v>72.515867903147722</v>
      </c>
      <c r="D438" s="2">
        <f>MACD!E438</f>
        <v>-0.10524450004090102</v>
      </c>
      <c r="E438" s="2">
        <f>MACD!F438</f>
        <v>-4.9185583158599375E-2</v>
      </c>
      <c r="F438" s="2">
        <f>'Moving Avg'!D438</f>
        <v>4.9685800000000002</v>
      </c>
      <c r="G438" s="2">
        <f>'Moving Avg'!E438</f>
        <v>4.8834600000000012</v>
      </c>
      <c r="H438" s="2">
        <f>'Moving Avg'!F438</f>
        <v>4.7972000000000001</v>
      </c>
      <c r="I438" s="2">
        <f>'Moving Avg'!G438</f>
        <v>4.7653559999999997</v>
      </c>
      <c r="J438" s="2">
        <f>'Moving Avg'!H438</f>
        <v>4.6943759999999912</v>
      </c>
      <c r="K438" s="18" t="str">
        <f>OBV!F438</f>
        <v>BEARISH</v>
      </c>
      <c r="L438" s="18" t="str">
        <f>OBV!G438</f>
        <v>WEAK</v>
      </c>
      <c r="M438" s="18" t="str">
        <f>OBV!H438</f>
        <v>BEARISH DIVERGENCE</v>
      </c>
      <c r="N438" s="21">
        <f t="shared" si="60"/>
        <v>50</v>
      </c>
      <c r="O438" s="21">
        <f t="shared" si="61"/>
        <v>100</v>
      </c>
      <c r="P438" s="21">
        <f t="shared" si="62"/>
        <v>50</v>
      </c>
      <c r="Q438" s="21">
        <f t="shared" si="63"/>
        <v>0</v>
      </c>
      <c r="R438" s="22">
        <f t="shared" si="64"/>
        <v>60</v>
      </c>
      <c r="S438" s="22">
        <f t="shared" si="65"/>
        <v>47.5</v>
      </c>
      <c r="T438" s="22">
        <f t="shared" si="66"/>
        <v>35</v>
      </c>
      <c r="U438" s="22">
        <f t="shared" si="67"/>
        <v>50</v>
      </c>
      <c r="V438" s="21">
        <f t="shared" si="68"/>
        <v>47.5</v>
      </c>
      <c r="W438" s="21">
        <f t="shared" si="69"/>
        <v>48.125</v>
      </c>
      <c r="X438" s="20"/>
      <c r="Y438" s="20"/>
      <c r="Z438" s="20"/>
    </row>
    <row r="439" spans="1:26" ht="13.5" x14ac:dyDescent="0.25">
      <c r="A439" s="4">
        <f>TITRES_STAT!B442</f>
        <v>42647</v>
      </c>
      <c r="B439" s="2">
        <f>TITRES_STAT!C442</f>
        <v>13.28</v>
      </c>
      <c r="C439" s="2">
        <f>RSI!I439</f>
        <v>72.515867903147722</v>
      </c>
      <c r="D439" s="2">
        <f>MACD!E439</f>
        <v>-0.12337914547659423</v>
      </c>
      <c r="E439" s="2">
        <f>MACD!F439</f>
        <v>-6.4024295622198357E-2</v>
      </c>
      <c r="F439" s="2">
        <f>'Moving Avg'!D439</f>
        <v>4.9898600000000002</v>
      </c>
      <c r="G439" s="2">
        <f>'Moving Avg'!E439</f>
        <v>4.9172800000000008</v>
      </c>
      <c r="H439" s="2">
        <f>'Moving Avg'!F439</f>
        <v>4.8120200000000004</v>
      </c>
      <c r="I439" s="2">
        <f>'Moving Avg'!G439</f>
        <v>4.7720439999999993</v>
      </c>
      <c r="J439" s="2">
        <f>'Moving Avg'!H439</f>
        <v>4.695428999999991</v>
      </c>
      <c r="K439" s="18" t="str">
        <f>OBV!F439</f>
        <v>BEARISH</v>
      </c>
      <c r="L439" s="18" t="str">
        <f>OBV!G439</f>
        <v>NEUTRAL</v>
      </c>
      <c r="M439" s="18" t="str">
        <f>OBV!H439</f>
        <v>BEARISH DIVERGENCE</v>
      </c>
      <c r="N439" s="21">
        <f t="shared" si="60"/>
        <v>50</v>
      </c>
      <c r="O439" s="21">
        <f t="shared" si="61"/>
        <v>100</v>
      </c>
      <c r="P439" s="21">
        <f t="shared" si="62"/>
        <v>50</v>
      </c>
      <c r="Q439" s="21">
        <f t="shared" si="63"/>
        <v>16.5</v>
      </c>
      <c r="R439" s="22">
        <f t="shared" si="64"/>
        <v>62.475000000000001</v>
      </c>
      <c r="S439" s="22">
        <f t="shared" si="65"/>
        <v>51.625</v>
      </c>
      <c r="T439" s="22">
        <f t="shared" si="66"/>
        <v>42.424999999999997</v>
      </c>
      <c r="U439" s="22">
        <f t="shared" si="67"/>
        <v>54.125</v>
      </c>
      <c r="V439" s="21">
        <f t="shared" si="68"/>
        <v>52.17499999999999</v>
      </c>
      <c r="W439" s="21">
        <f t="shared" si="69"/>
        <v>52.662499999999994</v>
      </c>
      <c r="X439" s="20"/>
      <c r="Y439" s="20"/>
      <c r="Z439" s="20"/>
    </row>
    <row r="440" spans="1:26" ht="13.5" x14ac:dyDescent="0.25">
      <c r="A440" s="4">
        <f>TITRES_STAT!B443</f>
        <v>42648</v>
      </c>
      <c r="B440" s="2">
        <f>TITRES_STAT!C443</f>
        <v>13.35</v>
      </c>
      <c r="C440" s="2">
        <f>RSI!I440</f>
        <v>74.008902772930696</v>
      </c>
      <c r="D440" s="2">
        <f>MACD!E440</f>
        <v>-0.1420056722939993</v>
      </c>
      <c r="E440" s="2">
        <f>MACD!F440</f>
        <v>-7.9620570956558556E-2</v>
      </c>
      <c r="F440" s="2">
        <f>'Moving Avg'!D440</f>
        <v>5.0088600000000003</v>
      </c>
      <c r="G440" s="2">
        <f>'Moving Avg'!E440</f>
        <v>4.9537600000000008</v>
      </c>
      <c r="H440" s="2">
        <f>'Moving Avg'!F440</f>
        <v>4.8281700000000001</v>
      </c>
      <c r="I440" s="2">
        <f>'Moving Avg'!G440</f>
        <v>4.7792639999999995</v>
      </c>
      <c r="J440" s="2">
        <f>'Moving Avg'!H440</f>
        <v>4.6967434999999922</v>
      </c>
      <c r="K440" s="18" t="str">
        <f>OBV!F440</f>
        <v>BEARISH</v>
      </c>
      <c r="L440" s="18" t="str">
        <f>OBV!G440</f>
        <v>WEAK</v>
      </c>
      <c r="M440" s="18" t="str">
        <f>OBV!H440</f>
        <v>BEARISH DIVERGENCE</v>
      </c>
      <c r="N440" s="21">
        <f t="shared" si="60"/>
        <v>50</v>
      </c>
      <c r="O440" s="21">
        <f t="shared" si="61"/>
        <v>100</v>
      </c>
      <c r="P440" s="21">
        <f t="shared" si="62"/>
        <v>50</v>
      </c>
      <c r="Q440" s="21">
        <f t="shared" si="63"/>
        <v>0</v>
      </c>
      <c r="R440" s="22">
        <f t="shared" si="64"/>
        <v>60</v>
      </c>
      <c r="S440" s="22">
        <f t="shared" si="65"/>
        <v>47.5</v>
      </c>
      <c r="T440" s="22">
        <f t="shared" si="66"/>
        <v>35</v>
      </c>
      <c r="U440" s="22">
        <f t="shared" si="67"/>
        <v>50</v>
      </c>
      <c r="V440" s="21">
        <f t="shared" si="68"/>
        <v>47.5</v>
      </c>
      <c r="W440" s="21">
        <f t="shared" si="69"/>
        <v>48.125</v>
      </c>
      <c r="X440" s="20"/>
      <c r="Y440" s="20"/>
      <c r="Z440" s="20"/>
    </row>
    <row r="441" spans="1:26" ht="13.5" x14ac:dyDescent="0.25">
      <c r="A441" s="4">
        <f>TITRES_STAT!B444</f>
        <v>42649</v>
      </c>
      <c r="B441" s="2">
        <f>TITRES_STAT!C444</f>
        <v>13.45</v>
      </c>
      <c r="C441" s="2">
        <f>RSI!I441</f>
        <v>76.013561017550728</v>
      </c>
      <c r="D441" s="2">
        <f>MACD!E441</f>
        <v>-0.15727596342109518</v>
      </c>
      <c r="E441" s="2">
        <f>MACD!F441</f>
        <v>-9.5151649449465886E-2</v>
      </c>
      <c r="F441" s="2">
        <f>'Moving Avg'!D441</f>
        <v>5.0430599999999997</v>
      </c>
      <c r="G441" s="2">
        <f>'Moving Avg'!E441</f>
        <v>4.9910000000000005</v>
      </c>
      <c r="H441" s="2">
        <f>'Moving Avg'!F441</f>
        <v>4.85154</v>
      </c>
      <c r="I441" s="2">
        <f>'Moving Avg'!G441</f>
        <v>4.7872439999999994</v>
      </c>
      <c r="J441" s="2">
        <f>'Moving Avg'!H441</f>
        <v>4.6981194999999927</v>
      </c>
      <c r="K441" s="18" t="str">
        <f>OBV!F441</f>
        <v>BULLISH</v>
      </c>
      <c r="L441" s="18" t="str">
        <f>OBV!G441</f>
        <v>NEUTRAL</v>
      </c>
      <c r="M441" s="18" t="str">
        <f>OBV!H441</f>
        <v>CONFIRMED BULLISH</v>
      </c>
      <c r="N441" s="21">
        <f t="shared" si="60"/>
        <v>50</v>
      </c>
      <c r="O441" s="21">
        <f t="shared" si="61"/>
        <v>100</v>
      </c>
      <c r="P441" s="21">
        <f t="shared" si="62"/>
        <v>50</v>
      </c>
      <c r="Q441" s="21">
        <f t="shared" si="63"/>
        <v>83.5</v>
      </c>
      <c r="R441" s="22">
        <f t="shared" si="64"/>
        <v>72.525000000000006</v>
      </c>
      <c r="S441" s="22">
        <f t="shared" si="65"/>
        <v>68.375</v>
      </c>
      <c r="T441" s="22">
        <f t="shared" si="66"/>
        <v>72.575000000000003</v>
      </c>
      <c r="U441" s="22">
        <f t="shared" si="67"/>
        <v>70.875</v>
      </c>
      <c r="V441" s="21">
        <f t="shared" si="68"/>
        <v>71.158333333333346</v>
      </c>
      <c r="W441" s="21">
        <f t="shared" si="69"/>
        <v>71.087500000000006</v>
      </c>
      <c r="X441" s="20"/>
      <c r="Y441" s="20"/>
      <c r="Z441" s="20"/>
    </row>
    <row r="442" spans="1:26" ht="13.5" x14ac:dyDescent="0.25">
      <c r="A442" s="4">
        <f>TITRES_STAT!B445</f>
        <v>42650</v>
      </c>
      <c r="B442" s="2">
        <f>TITRES_STAT!C445</f>
        <v>13.5</v>
      </c>
      <c r="C442" s="2">
        <f>RSI!I442</f>
        <v>76.970014986537592</v>
      </c>
      <c r="D442" s="2">
        <f>MACD!E442</f>
        <v>-0.1538065224133085</v>
      </c>
      <c r="E442" s="2">
        <f>MACD!F442</f>
        <v>-0.10688262404223442</v>
      </c>
      <c r="F442" s="2">
        <f>'Moving Avg'!D442</f>
        <v>5.081059999999999</v>
      </c>
      <c r="G442" s="2">
        <f>'Moving Avg'!E442</f>
        <v>5.0175999999999998</v>
      </c>
      <c r="H442" s="2">
        <f>'Moving Avg'!F442</f>
        <v>4.8728199999999999</v>
      </c>
      <c r="I442" s="2">
        <f>'Moving Avg'!G442</f>
        <v>4.7956800000000008</v>
      </c>
      <c r="J442" s="2">
        <f>'Moving Avg'!H442</f>
        <v>4.6995904999999922</v>
      </c>
      <c r="K442" s="18" t="str">
        <f>OBV!F442</f>
        <v>BULLISH</v>
      </c>
      <c r="L442" s="18" t="str">
        <f>OBV!G442</f>
        <v>NEUTRAL</v>
      </c>
      <c r="M442" s="18" t="str">
        <f>OBV!H442</f>
        <v>CONFIRMED BULLISH</v>
      </c>
      <c r="N442" s="21">
        <f t="shared" si="60"/>
        <v>50</v>
      </c>
      <c r="O442" s="21">
        <f t="shared" si="61"/>
        <v>100</v>
      </c>
      <c r="P442" s="21">
        <f t="shared" si="62"/>
        <v>50</v>
      </c>
      <c r="Q442" s="21">
        <f t="shared" si="63"/>
        <v>83.5</v>
      </c>
      <c r="R442" s="22">
        <f t="shared" si="64"/>
        <v>72.525000000000006</v>
      </c>
      <c r="S442" s="22">
        <f t="shared" si="65"/>
        <v>68.375</v>
      </c>
      <c r="T442" s="22">
        <f t="shared" si="66"/>
        <v>72.575000000000003</v>
      </c>
      <c r="U442" s="22">
        <f t="shared" si="67"/>
        <v>70.875</v>
      </c>
      <c r="V442" s="21">
        <f t="shared" si="68"/>
        <v>71.158333333333346</v>
      </c>
      <c r="W442" s="21">
        <f t="shared" si="69"/>
        <v>71.087500000000006</v>
      </c>
      <c r="X442" s="20"/>
      <c r="Y442" s="20"/>
      <c r="Z442" s="20"/>
    </row>
    <row r="443" spans="1:26" ht="13.5" x14ac:dyDescent="0.25">
      <c r="A443" s="4">
        <f>TITRES_STAT!B446</f>
        <v>42653</v>
      </c>
      <c r="B443" s="2">
        <f>TITRES_STAT!C446</f>
        <v>13.55</v>
      </c>
      <c r="C443" s="2">
        <f>RSI!I443</f>
        <v>77.918251006188854</v>
      </c>
      <c r="D443" s="2">
        <f>MACD!E443</f>
        <v>-0.13682041880420837</v>
      </c>
      <c r="E443" s="2">
        <f>MACD!F443</f>
        <v>-0.11287018299462923</v>
      </c>
      <c r="F443" s="2">
        <f>'Moving Avg'!D443</f>
        <v>5.1015800000000002</v>
      </c>
      <c r="G443" s="2">
        <f>'Moving Avg'!E443</f>
        <v>5.0350799999999998</v>
      </c>
      <c r="H443" s="2">
        <f>'Moving Avg'!F443</f>
        <v>4.8950499999999995</v>
      </c>
      <c r="I443" s="2">
        <f>'Moving Avg'!G443</f>
        <v>4.8051800000000009</v>
      </c>
      <c r="J443" s="2">
        <f>'Moving Avg'!H443</f>
        <v>4.7009549999999916</v>
      </c>
      <c r="K443" s="18" t="str">
        <f>OBV!F443</f>
        <v>BULLISH</v>
      </c>
      <c r="L443" s="18" t="str">
        <f>OBV!G443</f>
        <v>NEUTRAL</v>
      </c>
      <c r="M443" s="18" t="str">
        <f>OBV!H443</f>
        <v>CONFIRMED BULLISH</v>
      </c>
      <c r="N443" s="21">
        <f t="shared" si="60"/>
        <v>50</v>
      </c>
      <c r="O443" s="21">
        <f t="shared" si="61"/>
        <v>100</v>
      </c>
      <c r="P443" s="21">
        <f t="shared" si="62"/>
        <v>50</v>
      </c>
      <c r="Q443" s="21">
        <f t="shared" si="63"/>
        <v>83.5</v>
      </c>
      <c r="R443" s="22">
        <f t="shared" si="64"/>
        <v>72.525000000000006</v>
      </c>
      <c r="S443" s="22">
        <f t="shared" si="65"/>
        <v>68.375</v>
      </c>
      <c r="T443" s="22">
        <f t="shared" si="66"/>
        <v>72.575000000000003</v>
      </c>
      <c r="U443" s="22">
        <f t="shared" si="67"/>
        <v>70.875</v>
      </c>
      <c r="V443" s="21">
        <f t="shared" si="68"/>
        <v>71.158333333333346</v>
      </c>
      <c r="W443" s="21">
        <f t="shared" si="69"/>
        <v>71.087500000000006</v>
      </c>
      <c r="X443" s="20"/>
      <c r="Y443" s="20"/>
      <c r="Z443" s="20"/>
    </row>
    <row r="444" spans="1:26" ht="13.5" x14ac:dyDescent="0.25">
      <c r="A444" s="4">
        <f>TITRES_STAT!B447</f>
        <v>42654</v>
      </c>
      <c r="B444" s="2">
        <f>TITRES_STAT!C447</f>
        <v>13.55</v>
      </c>
      <c r="C444" s="2">
        <f>RSI!I444</f>
        <v>77.918251006188854</v>
      </c>
      <c r="D444" s="2">
        <f>MACD!E444</f>
        <v>-0.12920657217252884</v>
      </c>
      <c r="E444" s="2">
        <f>MACD!F444</f>
        <v>-0.11613746083020915</v>
      </c>
      <c r="F444" s="2">
        <f>'Moving Avg'!D444</f>
        <v>5.1220999999999988</v>
      </c>
      <c r="G444" s="2">
        <f>'Moving Avg'!E444</f>
        <v>5.0559799999999999</v>
      </c>
      <c r="H444" s="2">
        <f>'Moving Avg'!F444</f>
        <v>4.9169</v>
      </c>
      <c r="I444" s="2">
        <f>'Moving Avg'!G444</f>
        <v>4.8139200000000004</v>
      </c>
      <c r="J444" s="2">
        <f>'Moving Avg'!H444</f>
        <v>4.7023194999999918</v>
      </c>
      <c r="K444" s="18" t="str">
        <f>OBV!F444</f>
        <v>BULLISH</v>
      </c>
      <c r="L444" s="18" t="str">
        <f>OBV!G444</f>
        <v>NEUTRAL</v>
      </c>
      <c r="M444" s="18" t="str">
        <f>OBV!H444</f>
        <v>CONFIRMED BULLISH</v>
      </c>
      <c r="N444" s="21">
        <f t="shared" si="60"/>
        <v>50</v>
      </c>
      <c r="O444" s="21">
        <f t="shared" si="61"/>
        <v>100</v>
      </c>
      <c r="P444" s="21">
        <f t="shared" si="62"/>
        <v>50</v>
      </c>
      <c r="Q444" s="21">
        <f t="shared" si="63"/>
        <v>83.5</v>
      </c>
      <c r="R444" s="22">
        <f t="shared" si="64"/>
        <v>72.525000000000006</v>
      </c>
      <c r="S444" s="22">
        <f t="shared" si="65"/>
        <v>68.375</v>
      </c>
      <c r="T444" s="22">
        <f t="shared" si="66"/>
        <v>72.575000000000003</v>
      </c>
      <c r="U444" s="22">
        <f t="shared" si="67"/>
        <v>70.875</v>
      </c>
      <c r="V444" s="21">
        <f t="shared" si="68"/>
        <v>71.158333333333346</v>
      </c>
      <c r="W444" s="21">
        <f t="shared" si="69"/>
        <v>71.087500000000006</v>
      </c>
      <c r="X444" s="20"/>
      <c r="Y444" s="20"/>
      <c r="Z444" s="20"/>
    </row>
    <row r="445" spans="1:26" ht="13.5" x14ac:dyDescent="0.25">
      <c r="A445" s="4">
        <f>TITRES_STAT!B448</f>
        <v>42655</v>
      </c>
      <c r="B445" s="2">
        <f>TITRES_STAT!C448</f>
        <v>13.54</v>
      </c>
      <c r="C445" s="2">
        <f>RSI!I445</f>
        <v>77.181139245939562</v>
      </c>
      <c r="D445" s="2">
        <f>MACD!E445</f>
        <v>-0.11802299920272219</v>
      </c>
      <c r="E445" s="2">
        <f>MACD!F445</f>
        <v>-0.11651456850471177</v>
      </c>
      <c r="F445" s="2">
        <f>'Moving Avg'!D445</f>
        <v>5.1365399999999992</v>
      </c>
      <c r="G445" s="2">
        <f>'Moving Avg'!E445</f>
        <v>5.0726999999999993</v>
      </c>
      <c r="H445" s="2">
        <f>'Moving Avg'!F445</f>
        <v>4.9385599999999998</v>
      </c>
      <c r="I445" s="2">
        <f>'Moving Avg'!G445</f>
        <v>4.8210639999999998</v>
      </c>
      <c r="J445" s="2">
        <f>'Moving Avg'!H445</f>
        <v>4.7042149999999916</v>
      </c>
      <c r="K445" s="18" t="str">
        <f>OBV!F445</f>
        <v>BULLISH</v>
      </c>
      <c r="L445" s="18" t="str">
        <f>OBV!G445</f>
        <v>NEUTRAL</v>
      </c>
      <c r="M445" s="18" t="str">
        <f>OBV!H445</f>
        <v>CONFIRMED BULLISH</v>
      </c>
      <c r="N445" s="21">
        <f t="shared" si="60"/>
        <v>50</v>
      </c>
      <c r="O445" s="21">
        <f t="shared" si="61"/>
        <v>100</v>
      </c>
      <c r="P445" s="21">
        <f t="shared" si="62"/>
        <v>50</v>
      </c>
      <c r="Q445" s="21">
        <f t="shared" si="63"/>
        <v>83.5</v>
      </c>
      <c r="R445" s="22">
        <f t="shared" si="64"/>
        <v>72.525000000000006</v>
      </c>
      <c r="S445" s="22">
        <f t="shared" si="65"/>
        <v>68.375</v>
      </c>
      <c r="T445" s="22">
        <f t="shared" si="66"/>
        <v>72.575000000000003</v>
      </c>
      <c r="U445" s="22">
        <f t="shared" si="67"/>
        <v>70.875</v>
      </c>
      <c r="V445" s="21">
        <f t="shared" si="68"/>
        <v>71.158333333333346</v>
      </c>
      <c r="W445" s="21">
        <f t="shared" si="69"/>
        <v>71.087500000000006</v>
      </c>
      <c r="X445" s="20"/>
      <c r="Y445" s="20"/>
      <c r="Z445" s="20"/>
    </row>
    <row r="446" spans="1:26" ht="13.5" x14ac:dyDescent="0.25">
      <c r="A446" s="4">
        <f>TITRES_STAT!B449</f>
        <v>42656</v>
      </c>
      <c r="B446" s="2">
        <f>TITRES_STAT!C449</f>
        <v>13.54</v>
      </c>
      <c r="C446" s="2">
        <f>RSI!I446</f>
        <v>77.181139245939562</v>
      </c>
      <c r="D446" s="2">
        <f>MACD!E446</f>
        <v>-0.11566751611580539</v>
      </c>
      <c r="E446" s="2">
        <f>MACD!F446</f>
        <v>-0.11634515802693049</v>
      </c>
      <c r="F446" s="2">
        <f>'Moving Avg'!D446</f>
        <v>5.1433799999999996</v>
      </c>
      <c r="G446" s="2">
        <f>'Moving Avg'!E446</f>
        <v>5.0932199999999996</v>
      </c>
      <c r="H446" s="2">
        <f>'Moving Avg'!F446</f>
        <v>4.9583200000000005</v>
      </c>
      <c r="I446" s="2">
        <f>'Moving Avg'!G446</f>
        <v>4.8289679999999997</v>
      </c>
      <c r="J446" s="2">
        <f>'Moving Avg'!H446</f>
        <v>4.7056519999999917</v>
      </c>
      <c r="K446" s="18" t="str">
        <f>OBV!F446</f>
        <v>BULLISH</v>
      </c>
      <c r="L446" s="18" t="str">
        <f>OBV!G446</f>
        <v>NEUTRAL</v>
      </c>
      <c r="M446" s="18" t="str">
        <f>OBV!H446</f>
        <v>CONFIRMED BULLISH</v>
      </c>
      <c r="N446" s="21">
        <f t="shared" si="60"/>
        <v>50</v>
      </c>
      <c r="O446" s="21">
        <f t="shared" si="61"/>
        <v>100</v>
      </c>
      <c r="P446" s="21">
        <f t="shared" si="62"/>
        <v>50</v>
      </c>
      <c r="Q446" s="21">
        <f t="shared" si="63"/>
        <v>83.5</v>
      </c>
      <c r="R446" s="22">
        <f t="shared" si="64"/>
        <v>72.525000000000006</v>
      </c>
      <c r="S446" s="22">
        <f t="shared" si="65"/>
        <v>68.375</v>
      </c>
      <c r="T446" s="22">
        <f t="shared" si="66"/>
        <v>72.575000000000003</v>
      </c>
      <c r="U446" s="22">
        <f t="shared" si="67"/>
        <v>70.875</v>
      </c>
      <c r="V446" s="21">
        <f t="shared" si="68"/>
        <v>71.158333333333346</v>
      </c>
      <c r="W446" s="21">
        <f t="shared" si="69"/>
        <v>71.087500000000006</v>
      </c>
      <c r="X446" s="20"/>
      <c r="Y446" s="20"/>
      <c r="Z446" s="20"/>
    </row>
    <row r="447" spans="1:26" ht="13.5" x14ac:dyDescent="0.25">
      <c r="A447" s="4">
        <f>TITRES_STAT!B450</f>
        <v>42657</v>
      </c>
      <c r="B447" s="2">
        <f>TITRES_STAT!C450</f>
        <v>13.6</v>
      </c>
      <c r="C447" s="2">
        <f>RSI!I447</f>
        <v>78.590497299034965</v>
      </c>
      <c r="D447" s="2">
        <f>MACD!E447</f>
        <v>-0.11653125425436528</v>
      </c>
      <c r="E447" s="2">
        <f>MACD!F447</f>
        <v>-0.11638237727241744</v>
      </c>
      <c r="F447" s="2">
        <f>'Moving Avg'!D447</f>
        <v>5.1509799999999997</v>
      </c>
      <c r="G447" s="2">
        <f>'Moving Avg'!E447</f>
        <v>5.1160199999999989</v>
      </c>
      <c r="H447" s="2">
        <f>'Moving Avg'!F447</f>
        <v>4.982070000000002</v>
      </c>
      <c r="I447" s="2">
        <f>'Moving Avg'!G447</f>
        <v>4.8373279999999994</v>
      </c>
      <c r="J447" s="2">
        <f>'Moving Avg'!H447</f>
        <v>4.7072029999999918</v>
      </c>
      <c r="K447" s="18" t="str">
        <f>OBV!F447</f>
        <v>BULLISH</v>
      </c>
      <c r="L447" s="18" t="str">
        <f>OBV!G447</f>
        <v>NEUTRAL</v>
      </c>
      <c r="M447" s="18" t="str">
        <f>OBV!H447</f>
        <v>CONFIRMED BULLISH</v>
      </c>
      <c r="N447" s="21">
        <f t="shared" si="60"/>
        <v>50</v>
      </c>
      <c r="O447" s="21">
        <f t="shared" si="61"/>
        <v>100</v>
      </c>
      <c r="P447" s="21">
        <f t="shared" si="62"/>
        <v>50</v>
      </c>
      <c r="Q447" s="21">
        <f t="shared" si="63"/>
        <v>83.5</v>
      </c>
      <c r="R447" s="22">
        <f t="shared" si="64"/>
        <v>72.525000000000006</v>
      </c>
      <c r="S447" s="22">
        <f t="shared" si="65"/>
        <v>68.375</v>
      </c>
      <c r="T447" s="22">
        <f t="shared" si="66"/>
        <v>72.575000000000003</v>
      </c>
      <c r="U447" s="22">
        <f t="shared" si="67"/>
        <v>70.875</v>
      </c>
      <c r="V447" s="21">
        <f t="shared" si="68"/>
        <v>71.158333333333346</v>
      </c>
      <c r="W447" s="21">
        <f t="shared" si="69"/>
        <v>71.087500000000006</v>
      </c>
      <c r="X447" s="20"/>
      <c r="Y447" s="20"/>
      <c r="Z447" s="20"/>
    </row>
    <row r="448" spans="1:26" ht="13.5" x14ac:dyDescent="0.25">
      <c r="A448" s="4">
        <f>TITRES_STAT!B451</f>
        <v>42660</v>
      </c>
      <c r="B448" s="2">
        <f>TITRES_STAT!C451</f>
        <v>13.58</v>
      </c>
      <c r="C448" s="2">
        <f>RSI!I448</f>
        <v>76.885839642990874</v>
      </c>
      <c r="D448" s="2">
        <f>MACD!E448</f>
        <v>-0.10154607753381484</v>
      </c>
      <c r="E448" s="2">
        <f>MACD!F448</f>
        <v>-0.11341511732469693</v>
      </c>
      <c r="F448" s="2">
        <f>'Moving Avg'!D448</f>
        <v>5.1532600000000004</v>
      </c>
      <c r="G448" s="2">
        <f>'Moving Avg'!E448</f>
        <v>5.127419999999999</v>
      </c>
      <c r="H448" s="2">
        <f>'Moving Avg'!F448</f>
        <v>5.0054400000000019</v>
      </c>
      <c r="I448" s="2">
        <f>'Moving Avg'!G448</f>
        <v>4.8455359999999992</v>
      </c>
      <c r="J448" s="2">
        <f>'Moving Avg'!H448</f>
        <v>4.7087159999999919</v>
      </c>
      <c r="K448" s="18" t="str">
        <f>OBV!F448</f>
        <v>BEARISH</v>
      </c>
      <c r="L448" s="18" t="str">
        <f>OBV!G448</f>
        <v>NEUTRAL</v>
      </c>
      <c r="M448" s="18" t="str">
        <f>OBV!H448</f>
        <v>BEARISH DIVERGENCE</v>
      </c>
      <c r="N448" s="21">
        <f t="shared" si="60"/>
        <v>50</v>
      </c>
      <c r="O448" s="21">
        <f t="shared" si="61"/>
        <v>100</v>
      </c>
      <c r="P448" s="21">
        <f t="shared" si="62"/>
        <v>50</v>
      </c>
      <c r="Q448" s="21">
        <f t="shared" si="63"/>
        <v>16.5</v>
      </c>
      <c r="R448" s="22">
        <f t="shared" si="64"/>
        <v>62.475000000000001</v>
      </c>
      <c r="S448" s="22">
        <f t="shared" si="65"/>
        <v>51.625</v>
      </c>
      <c r="T448" s="22">
        <f t="shared" si="66"/>
        <v>42.424999999999997</v>
      </c>
      <c r="U448" s="22">
        <f t="shared" si="67"/>
        <v>54.125</v>
      </c>
      <c r="V448" s="21">
        <f t="shared" si="68"/>
        <v>52.17499999999999</v>
      </c>
      <c r="W448" s="21">
        <f t="shared" si="69"/>
        <v>52.662499999999994</v>
      </c>
      <c r="X448" s="20"/>
      <c r="Y448" s="20"/>
      <c r="Z448" s="20"/>
    </row>
    <row r="449" spans="1:26" ht="13.5" x14ac:dyDescent="0.25">
      <c r="A449" s="4">
        <f>TITRES_STAT!B452</f>
        <v>42661</v>
      </c>
      <c r="B449" s="2">
        <f>TITRES_STAT!C452</f>
        <v>13.58</v>
      </c>
      <c r="C449" s="2">
        <f>RSI!I449</f>
        <v>76.885839642990874</v>
      </c>
      <c r="D449" s="2">
        <f>MACD!E449</f>
        <v>-8.9947479504507655E-2</v>
      </c>
      <c r="E449" s="2">
        <f>MACD!F449</f>
        <v>-0.10872158976065908</v>
      </c>
      <c r="F449" s="2">
        <f>'Moving Avg'!D449</f>
        <v>5.1555400000000002</v>
      </c>
      <c r="G449" s="2">
        <f>'Moving Avg'!E449</f>
        <v>5.1388199999999999</v>
      </c>
      <c r="H449" s="2">
        <f>'Moving Avg'!F449</f>
        <v>5.0280500000000021</v>
      </c>
      <c r="I449" s="2">
        <f>'Moving Avg'!G449</f>
        <v>4.8537439999999989</v>
      </c>
      <c r="J449" s="2">
        <f>'Moving Avg'!H449</f>
        <v>4.7102289999999911</v>
      </c>
      <c r="K449" s="18" t="str">
        <f>OBV!F449</f>
        <v>BEARISH</v>
      </c>
      <c r="L449" s="18" t="str">
        <f>OBV!G449</f>
        <v>NEUTRAL</v>
      </c>
      <c r="M449" s="18" t="str">
        <f>OBV!H449</f>
        <v>BEARISH DIVERGENCE</v>
      </c>
      <c r="N449" s="21">
        <f t="shared" si="60"/>
        <v>50</v>
      </c>
      <c r="O449" s="21">
        <f t="shared" si="61"/>
        <v>100</v>
      </c>
      <c r="P449" s="21">
        <f t="shared" si="62"/>
        <v>50</v>
      </c>
      <c r="Q449" s="21">
        <f t="shared" si="63"/>
        <v>16.5</v>
      </c>
      <c r="R449" s="22">
        <f t="shared" si="64"/>
        <v>62.475000000000001</v>
      </c>
      <c r="S449" s="22">
        <f t="shared" si="65"/>
        <v>51.625</v>
      </c>
      <c r="T449" s="22">
        <f t="shared" si="66"/>
        <v>42.424999999999997</v>
      </c>
      <c r="U449" s="22">
        <f t="shared" si="67"/>
        <v>54.125</v>
      </c>
      <c r="V449" s="21">
        <f t="shared" si="68"/>
        <v>52.17499999999999</v>
      </c>
      <c r="W449" s="21">
        <f t="shared" si="69"/>
        <v>52.662499999999994</v>
      </c>
      <c r="X449" s="20"/>
      <c r="Y449" s="20"/>
      <c r="Z449" s="20"/>
    </row>
    <row r="450" spans="1:26" ht="13.5" x14ac:dyDescent="0.25">
      <c r="A450" s="4">
        <f>TITRES_STAT!B453</f>
        <v>42662</v>
      </c>
      <c r="B450" s="2">
        <f>TITRES_STAT!C453</f>
        <v>13.9</v>
      </c>
      <c r="C450" s="2">
        <f>RSI!I450</f>
        <v>83.519212894464232</v>
      </c>
      <c r="D450" s="2">
        <f>MACD!E450</f>
        <v>-8.6049461339044342E-2</v>
      </c>
      <c r="E450" s="2">
        <f>MACD!F450</f>
        <v>-0.10418716407633613</v>
      </c>
      <c r="F450" s="2">
        <f>'Moving Avg'!D450</f>
        <v>5.1829000000000001</v>
      </c>
      <c r="G450" s="2">
        <f>'Moving Avg'!E450</f>
        <v>5.1597200000000001</v>
      </c>
      <c r="H450" s="2">
        <f>'Moving Avg'!F450</f>
        <v>5.0567400000000005</v>
      </c>
      <c r="I450" s="2">
        <f>'Moving Avg'!G450</f>
        <v>4.8649159999999991</v>
      </c>
      <c r="J450" s="2">
        <f>'Moving Avg'!H450</f>
        <v>4.7119104999999912</v>
      </c>
      <c r="K450" s="18" t="str">
        <f>OBV!F450</f>
        <v>BULLISH</v>
      </c>
      <c r="L450" s="18" t="str">
        <f>OBV!G450</f>
        <v>STRONG</v>
      </c>
      <c r="M450" s="18" t="str">
        <f>OBV!H450</f>
        <v>CONFIRMED BULLISH</v>
      </c>
      <c r="N450" s="21">
        <f t="shared" ref="N450:N513" si="70">IF(D450&lt;30,50, IF(D450&gt;70, 0, 25))</f>
        <v>50</v>
      </c>
      <c r="O450" s="21">
        <f t="shared" ref="O450:O513" si="71">IF(F450-E450&gt;0.02, 100, IF(F450-E450&lt;0,0,45))</f>
        <v>100</v>
      </c>
      <c r="P450" s="21">
        <f t="shared" ref="P450:P513" si="72">IF(G450-J450&gt;10,100,IF(G450-J450&gt;5,75, IF(G450-J450&gt;0,50,0)))</f>
        <v>50</v>
      </c>
      <c r="Q450" s="21">
        <f t="shared" ref="Q450:Q513" si="73">IF(M450="confirmed bullish", 34, IF(M450="bullish divergence",17, 0))+IF(K450="bullish",33,IF(K450="bearish",0,16.5))+IF(L450="strong",33,IF(L450="weak",0,16.5))</f>
        <v>100</v>
      </c>
      <c r="R450" s="22">
        <f t="shared" si="64"/>
        <v>75</v>
      </c>
      <c r="S450" s="22">
        <f t="shared" si="65"/>
        <v>72.5</v>
      </c>
      <c r="T450" s="22">
        <f t="shared" si="66"/>
        <v>80</v>
      </c>
      <c r="U450" s="22">
        <f t="shared" si="67"/>
        <v>75</v>
      </c>
      <c r="V450" s="21">
        <f t="shared" si="68"/>
        <v>75.833333333333329</v>
      </c>
      <c r="W450" s="21">
        <f t="shared" si="69"/>
        <v>75.625</v>
      </c>
      <c r="X450" s="20"/>
      <c r="Y450" s="20"/>
      <c r="Z450" s="20"/>
    </row>
    <row r="451" spans="1:26" ht="13.5" x14ac:dyDescent="0.25">
      <c r="A451" s="4">
        <f>TITRES_STAT!B454</f>
        <v>42663</v>
      </c>
      <c r="B451" s="2">
        <f>TITRES_STAT!C454</f>
        <v>13.87</v>
      </c>
      <c r="C451" s="2">
        <f>RSI!I451</f>
        <v>81.167446625066901</v>
      </c>
      <c r="D451" s="2">
        <f>MACD!E451</f>
        <v>-7.7706005951982959E-2</v>
      </c>
      <c r="E451" s="2">
        <f>MACD!F451</f>
        <v>-9.8890932451465505E-2</v>
      </c>
      <c r="F451" s="2">
        <f>'Moving Avg'!D451</f>
        <v>5.2079800000000001</v>
      </c>
      <c r="G451" s="2">
        <f>'Moving Avg'!E451</f>
        <v>5.1756799999999998</v>
      </c>
      <c r="H451" s="2">
        <f>'Moving Avg'!F451</f>
        <v>5.0833400000000006</v>
      </c>
      <c r="I451" s="2">
        <f>'Moving Avg'!G451</f>
        <v>4.8759359999999994</v>
      </c>
      <c r="J451" s="2">
        <f>'Moving Avg'!H451</f>
        <v>4.7135349999999923</v>
      </c>
      <c r="K451" s="18" t="str">
        <f>OBV!F451</f>
        <v>BULLISH</v>
      </c>
      <c r="L451" s="18" t="str">
        <f>OBV!G451</f>
        <v>STRONG</v>
      </c>
      <c r="M451" s="18" t="str">
        <f>OBV!H451</f>
        <v>CONFIRMED BULLISH</v>
      </c>
      <c r="N451" s="21">
        <f t="shared" si="70"/>
        <v>50</v>
      </c>
      <c r="O451" s="21">
        <f t="shared" si="71"/>
        <v>100</v>
      </c>
      <c r="P451" s="21">
        <f t="shared" si="72"/>
        <v>50</v>
      </c>
      <c r="Q451" s="21">
        <f t="shared" si="73"/>
        <v>100</v>
      </c>
      <c r="R451" s="22">
        <f t="shared" ref="R451:R514" si="74">0.35*N451+O451*0.35+P451*0.15+Q451*0.15</f>
        <v>75</v>
      </c>
      <c r="S451" s="22">
        <f t="shared" ref="S451:S514" si="75">N451*0.2+O451*0.2+P451*0.35+Q451*0.25</f>
        <v>72.5</v>
      </c>
      <c r="T451" s="22">
        <f t="shared" ref="T451:T514" si="76">N451*0.15+O451*0.15+P451*0.25+Q451*0.45</f>
        <v>80</v>
      </c>
      <c r="U451" s="22">
        <f t="shared" ref="U451:U514" si="77">0.25*SUM(N451:Q451)</f>
        <v>75</v>
      </c>
      <c r="V451" s="21">
        <f t="shared" ref="V451:V514" si="78">SUM(R451:T451)/3</f>
        <v>75.833333333333329</v>
      </c>
      <c r="W451" s="21">
        <f t="shared" ref="W451:W514" si="79">SUM(R451:U451)/4</f>
        <v>75.625</v>
      </c>
      <c r="X451" s="20"/>
      <c r="Y451" s="20"/>
      <c r="Z451" s="20"/>
    </row>
    <row r="452" spans="1:26" ht="13.5" x14ac:dyDescent="0.25">
      <c r="A452" s="4">
        <f>TITRES_STAT!B455</f>
        <v>42664</v>
      </c>
      <c r="B452" s="2">
        <f>TITRES_STAT!C455</f>
        <v>13.84</v>
      </c>
      <c r="C452" s="2">
        <f>RSI!I452</f>
        <v>78.778533590012373</v>
      </c>
      <c r="D452" s="2">
        <f>MACD!E452</f>
        <v>-6.8334854227625641E-2</v>
      </c>
      <c r="E452" s="2">
        <f>MACD!F452</f>
        <v>-9.2779716806697526E-2</v>
      </c>
      <c r="F452" s="2">
        <f>'Moving Avg'!D452</f>
        <v>5.2262199999999996</v>
      </c>
      <c r="G452" s="2">
        <f>'Moving Avg'!E452</f>
        <v>5.1885999999999992</v>
      </c>
      <c r="H452" s="2">
        <f>'Moving Avg'!F452</f>
        <v>5.1031000000000004</v>
      </c>
      <c r="I452" s="2">
        <f>'Moving Avg'!G452</f>
        <v>4.8867279999999997</v>
      </c>
      <c r="J452" s="2">
        <f>'Moving Avg'!H452</f>
        <v>4.7151939999999914</v>
      </c>
      <c r="K452" s="18" t="str">
        <f>OBV!F452</f>
        <v>BULLISH</v>
      </c>
      <c r="L452" s="18" t="str">
        <f>OBV!G452</f>
        <v>NEUTRAL</v>
      </c>
      <c r="M452" s="18" t="str">
        <f>OBV!H452</f>
        <v>CONFIRMED BULLISH</v>
      </c>
      <c r="N452" s="21">
        <f t="shared" si="70"/>
        <v>50</v>
      </c>
      <c r="O452" s="21">
        <f t="shared" si="71"/>
        <v>100</v>
      </c>
      <c r="P452" s="21">
        <f t="shared" si="72"/>
        <v>50</v>
      </c>
      <c r="Q452" s="21">
        <f t="shared" si="73"/>
        <v>83.5</v>
      </c>
      <c r="R452" s="22">
        <f t="shared" si="74"/>
        <v>72.525000000000006</v>
      </c>
      <c r="S452" s="22">
        <f t="shared" si="75"/>
        <v>68.375</v>
      </c>
      <c r="T452" s="22">
        <f t="shared" si="76"/>
        <v>72.575000000000003</v>
      </c>
      <c r="U452" s="22">
        <f t="shared" si="77"/>
        <v>70.875</v>
      </c>
      <c r="V452" s="21">
        <f t="shared" si="78"/>
        <v>71.158333333333346</v>
      </c>
      <c r="W452" s="21">
        <f t="shared" si="79"/>
        <v>71.087500000000006</v>
      </c>
      <c r="X452" s="20"/>
      <c r="Y452" s="20"/>
      <c r="Z452" s="20"/>
    </row>
    <row r="453" spans="1:26" ht="13.5" x14ac:dyDescent="0.25">
      <c r="A453" s="4">
        <f>TITRES_STAT!B456</f>
        <v>42667</v>
      </c>
      <c r="B453" s="2">
        <f>TITRES_STAT!C456</f>
        <v>13.89</v>
      </c>
      <c r="C453" s="2">
        <f>RSI!I453</f>
        <v>79.843339539930696</v>
      </c>
      <c r="D453" s="2">
        <f>MACD!E453</f>
        <v>-6.0170734167486195E-2</v>
      </c>
      <c r="E453" s="2">
        <f>MACD!F453</f>
        <v>-8.625792027885526E-2</v>
      </c>
      <c r="F453" s="2">
        <f>'Moving Avg'!D453</f>
        <v>5.2497799999999994</v>
      </c>
      <c r="G453" s="2">
        <f>'Moving Avg'!E453</f>
        <v>5.2015200000000004</v>
      </c>
      <c r="H453" s="2">
        <f>'Moving Avg'!F453</f>
        <v>5.1182999999999996</v>
      </c>
      <c r="I453" s="2">
        <f>'Moving Avg'!G453</f>
        <v>4.897899999999999</v>
      </c>
      <c r="J453" s="2">
        <f>'Moving Avg'!H453</f>
        <v>4.7176809999999927</v>
      </c>
      <c r="K453" s="18" t="str">
        <f>OBV!F453</f>
        <v>BULLISH</v>
      </c>
      <c r="L453" s="18" t="str">
        <f>OBV!G453</f>
        <v>STRONG</v>
      </c>
      <c r="M453" s="18" t="str">
        <f>OBV!H453</f>
        <v>CONFIRMED BULLISH</v>
      </c>
      <c r="N453" s="21">
        <f t="shared" si="70"/>
        <v>50</v>
      </c>
      <c r="O453" s="21">
        <f t="shared" si="71"/>
        <v>100</v>
      </c>
      <c r="P453" s="21">
        <f t="shared" si="72"/>
        <v>50</v>
      </c>
      <c r="Q453" s="21">
        <f t="shared" si="73"/>
        <v>100</v>
      </c>
      <c r="R453" s="22">
        <f t="shared" si="74"/>
        <v>75</v>
      </c>
      <c r="S453" s="22">
        <f t="shared" si="75"/>
        <v>72.5</v>
      </c>
      <c r="T453" s="22">
        <f t="shared" si="76"/>
        <v>80</v>
      </c>
      <c r="U453" s="22">
        <f t="shared" si="77"/>
        <v>75</v>
      </c>
      <c r="V453" s="21">
        <f t="shared" si="78"/>
        <v>75.833333333333329</v>
      </c>
      <c r="W453" s="21">
        <f t="shared" si="79"/>
        <v>75.625</v>
      </c>
      <c r="X453" s="20"/>
      <c r="Y453" s="20"/>
      <c r="Z453" s="20"/>
    </row>
    <row r="454" spans="1:26" ht="13.5" x14ac:dyDescent="0.25">
      <c r="A454" s="4">
        <f>TITRES_STAT!B457</f>
        <v>42668</v>
      </c>
      <c r="B454" s="2">
        <f>TITRES_STAT!C457</f>
        <v>14.5</v>
      </c>
      <c r="C454" s="2">
        <f>RSI!I454</f>
        <v>87.84974508617708</v>
      </c>
      <c r="D454" s="2">
        <f>MACD!E454</f>
        <v>-7.1723965070026985E-2</v>
      </c>
      <c r="E454" s="2">
        <f>MACD!F454</f>
        <v>-8.3351129237089608E-2</v>
      </c>
      <c r="F454" s="2">
        <f>'Moving Avg'!D454</f>
        <v>5.31968</v>
      </c>
      <c r="G454" s="2">
        <f>'Moving Avg'!E454</f>
        <v>5.2376100000000001</v>
      </c>
      <c r="H454" s="2">
        <f>'Moving Avg'!F454</f>
        <v>5.146795</v>
      </c>
      <c r="I454" s="2">
        <f>'Moving Avg'!G454</f>
        <v>4.9130979999999989</v>
      </c>
      <c r="J454" s="2">
        <f>'Moving Avg'!H454</f>
        <v>4.7213634999999918</v>
      </c>
      <c r="K454" s="18" t="str">
        <f>OBV!F454</f>
        <v>BULLISH</v>
      </c>
      <c r="L454" s="18" t="str">
        <f>OBV!G454</f>
        <v>STRONG</v>
      </c>
      <c r="M454" s="18" t="str">
        <f>OBV!H454</f>
        <v>CONFIRMED BULLISH</v>
      </c>
      <c r="N454" s="21">
        <f t="shared" si="70"/>
        <v>50</v>
      </c>
      <c r="O454" s="21">
        <f t="shared" si="71"/>
        <v>100</v>
      </c>
      <c r="P454" s="21">
        <f t="shared" si="72"/>
        <v>50</v>
      </c>
      <c r="Q454" s="21">
        <f t="shared" si="73"/>
        <v>100</v>
      </c>
      <c r="R454" s="22">
        <f t="shared" si="74"/>
        <v>75</v>
      </c>
      <c r="S454" s="22">
        <f t="shared" si="75"/>
        <v>72.5</v>
      </c>
      <c r="T454" s="22">
        <f t="shared" si="76"/>
        <v>80</v>
      </c>
      <c r="U454" s="22">
        <f t="shared" si="77"/>
        <v>75</v>
      </c>
      <c r="V454" s="21">
        <f t="shared" si="78"/>
        <v>75.833333333333329</v>
      </c>
      <c r="W454" s="21">
        <f t="shared" si="79"/>
        <v>75.625</v>
      </c>
      <c r="X454" s="20"/>
      <c r="Y454" s="20"/>
      <c r="Z454" s="20"/>
    </row>
    <row r="455" spans="1:26" ht="13.5" x14ac:dyDescent="0.25">
      <c r="A455" s="4">
        <f>TITRES_STAT!B458</f>
        <v>42669</v>
      </c>
      <c r="B455" s="2">
        <f>TITRES_STAT!C458</f>
        <v>14.3</v>
      </c>
      <c r="C455" s="2">
        <f>RSI!I455</f>
        <v>77.052648182005683</v>
      </c>
      <c r="D455" s="2">
        <f>MACD!E455</f>
        <v>-7.9033488254980355E-2</v>
      </c>
      <c r="E455" s="2">
        <f>MACD!F455</f>
        <v>-8.2487601040667755E-2</v>
      </c>
      <c r="F455" s="2">
        <f>'Moving Avg'!D455</f>
        <v>5.3500800000000002</v>
      </c>
      <c r="G455" s="2">
        <f>'Moving Avg'!E455</f>
        <v>5.2664900000000001</v>
      </c>
      <c r="H455" s="2">
        <f>'Moving Avg'!F455</f>
        <v>5.1695950000000002</v>
      </c>
      <c r="I455" s="2">
        <f>'Moving Avg'!G455</f>
        <v>4.9267779999999997</v>
      </c>
      <c r="J455" s="2">
        <f>'Moving Avg'!H455</f>
        <v>4.7246479999999931</v>
      </c>
      <c r="K455" s="18" t="str">
        <f>OBV!F455</f>
        <v>BULLISH</v>
      </c>
      <c r="L455" s="18" t="str">
        <f>OBV!G455</f>
        <v>STRONG</v>
      </c>
      <c r="M455" s="18" t="str">
        <f>OBV!H455</f>
        <v>CONFIRMED BULLISH</v>
      </c>
      <c r="N455" s="21">
        <f t="shared" si="70"/>
        <v>50</v>
      </c>
      <c r="O455" s="21">
        <f t="shared" si="71"/>
        <v>100</v>
      </c>
      <c r="P455" s="21">
        <f t="shared" si="72"/>
        <v>50</v>
      </c>
      <c r="Q455" s="21">
        <f t="shared" si="73"/>
        <v>100</v>
      </c>
      <c r="R455" s="22">
        <f t="shared" si="74"/>
        <v>75</v>
      </c>
      <c r="S455" s="22">
        <f t="shared" si="75"/>
        <v>72.5</v>
      </c>
      <c r="T455" s="22">
        <f t="shared" si="76"/>
        <v>80</v>
      </c>
      <c r="U455" s="22">
        <f t="shared" si="77"/>
        <v>75</v>
      </c>
      <c r="V455" s="21">
        <f t="shared" si="78"/>
        <v>75.833333333333329</v>
      </c>
      <c r="W455" s="21">
        <f t="shared" si="79"/>
        <v>75.625</v>
      </c>
      <c r="X455" s="20"/>
      <c r="Y455" s="20"/>
      <c r="Z455" s="20"/>
    </row>
    <row r="456" spans="1:26" ht="13.5" x14ac:dyDescent="0.25">
      <c r="A456" s="4">
        <f>TITRES_STAT!B459</f>
        <v>42670</v>
      </c>
      <c r="B456" s="2">
        <f>TITRES_STAT!C459</f>
        <v>14</v>
      </c>
      <c r="C456" s="2">
        <f>RSI!I456</f>
        <v>64.274867186430328</v>
      </c>
      <c r="D456" s="2">
        <f>MACD!E456</f>
        <v>-7.8706379773048951E-2</v>
      </c>
      <c r="E456" s="2">
        <f>MACD!F456</f>
        <v>-8.1731356787143994E-2</v>
      </c>
      <c r="F456" s="2">
        <f>'Moving Avg'!D456</f>
        <v>5.3599600000000001</v>
      </c>
      <c r="G456" s="2">
        <f>'Moving Avg'!E456</f>
        <v>5.2839700000000001</v>
      </c>
      <c r="H456" s="2">
        <f>'Moving Avg'!F456</f>
        <v>5.1885950000000003</v>
      </c>
      <c r="I456" s="2">
        <f>'Moving Avg'!G456</f>
        <v>4.9381779999999988</v>
      </c>
      <c r="J456" s="2">
        <f>'Moving Avg'!H456</f>
        <v>4.7274174999999925</v>
      </c>
      <c r="K456" s="18" t="str">
        <f>OBV!F456</f>
        <v>BULLISH</v>
      </c>
      <c r="L456" s="18" t="str">
        <f>OBV!G456</f>
        <v>STRONG</v>
      </c>
      <c r="M456" s="18" t="str">
        <f>OBV!H456</f>
        <v>CONFIRMED BULLISH</v>
      </c>
      <c r="N456" s="21">
        <f t="shared" si="70"/>
        <v>50</v>
      </c>
      <c r="O456" s="21">
        <f t="shared" si="71"/>
        <v>100</v>
      </c>
      <c r="P456" s="21">
        <f t="shared" si="72"/>
        <v>50</v>
      </c>
      <c r="Q456" s="21">
        <f t="shared" si="73"/>
        <v>100</v>
      </c>
      <c r="R456" s="22">
        <f t="shared" si="74"/>
        <v>75</v>
      </c>
      <c r="S456" s="22">
        <f t="shared" si="75"/>
        <v>72.5</v>
      </c>
      <c r="T456" s="22">
        <f t="shared" si="76"/>
        <v>80</v>
      </c>
      <c r="U456" s="22">
        <f t="shared" si="77"/>
        <v>75</v>
      </c>
      <c r="V456" s="21">
        <f t="shared" si="78"/>
        <v>75.833333333333329</v>
      </c>
      <c r="W456" s="21">
        <f t="shared" si="79"/>
        <v>75.625</v>
      </c>
      <c r="X456" s="20"/>
      <c r="Y456" s="20"/>
      <c r="Z456" s="20"/>
    </row>
    <row r="457" spans="1:26" ht="13.5" x14ac:dyDescent="0.25">
      <c r="A457" s="4">
        <f>TITRES_STAT!B460</f>
        <v>42671</v>
      </c>
      <c r="B457" s="2">
        <f>TITRES_STAT!C460</f>
        <v>14</v>
      </c>
      <c r="C457" s="2">
        <f>RSI!I457</f>
        <v>64.274867186430328</v>
      </c>
      <c r="D457" s="2">
        <f>MACD!E457</f>
        <v>-7.6037489882383902E-2</v>
      </c>
      <c r="E457" s="2">
        <f>MACD!F457</f>
        <v>-8.0592583406191992E-2</v>
      </c>
      <c r="F457" s="2">
        <f>'Moving Avg'!D457</f>
        <v>5.3721200000000007</v>
      </c>
      <c r="G457" s="2">
        <f>'Moving Avg'!E457</f>
        <v>5.2991699999999993</v>
      </c>
      <c r="H457" s="2">
        <f>'Moving Avg'!F457</f>
        <v>5.2075949999999995</v>
      </c>
      <c r="I457" s="2">
        <f>'Moving Avg'!G457</f>
        <v>4.9495779999999989</v>
      </c>
      <c r="J457" s="2">
        <f>'Moving Avg'!H457</f>
        <v>4.7301869999999928</v>
      </c>
      <c r="K457" s="18" t="str">
        <f>OBV!F457</f>
        <v>BULLISH</v>
      </c>
      <c r="L457" s="18" t="str">
        <f>OBV!G457</f>
        <v>STRONG</v>
      </c>
      <c r="M457" s="18" t="str">
        <f>OBV!H457</f>
        <v>CONFIRMED BULLISH</v>
      </c>
      <c r="N457" s="21">
        <f t="shared" si="70"/>
        <v>50</v>
      </c>
      <c r="O457" s="21">
        <f t="shared" si="71"/>
        <v>100</v>
      </c>
      <c r="P457" s="21">
        <f t="shared" si="72"/>
        <v>50</v>
      </c>
      <c r="Q457" s="21">
        <f t="shared" si="73"/>
        <v>100</v>
      </c>
      <c r="R457" s="22">
        <f t="shared" si="74"/>
        <v>75</v>
      </c>
      <c r="S457" s="22">
        <f t="shared" si="75"/>
        <v>72.5</v>
      </c>
      <c r="T457" s="22">
        <f t="shared" si="76"/>
        <v>80</v>
      </c>
      <c r="U457" s="22">
        <f t="shared" si="77"/>
        <v>75</v>
      </c>
      <c r="V457" s="21">
        <f t="shared" si="78"/>
        <v>75.833333333333329</v>
      </c>
      <c r="W457" s="21">
        <f t="shared" si="79"/>
        <v>75.625</v>
      </c>
      <c r="X457" s="20"/>
      <c r="Y457" s="20"/>
      <c r="Z457" s="20"/>
    </row>
    <row r="458" spans="1:26" ht="13.5" x14ac:dyDescent="0.25">
      <c r="A458" s="4">
        <f>TITRES_STAT!B461</f>
        <v>42674</v>
      </c>
      <c r="B458" s="2">
        <f>TITRES_STAT!C461</f>
        <v>14.23</v>
      </c>
      <c r="C458" s="2">
        <f>RSI!I458</f>
        <v>68.865621212843195</v>
      </c>
      <c r="D458" s="2">
        <f>MACD!E458</f>
        <v>-8.2455453758560004E-2</v>
      </c>
      <c r="E458" s="2">
        <f>MACD!F458</f>
        <v>-8.0965157476665592E-2</v>
      </c>
      <c r="F458" s="2">
        <f>'Moving Avg'!D458</f>
        <v>5.3979600000000003</v>
      </c>
      <c r="G458" s="2">
        <f>'Moving Avg'!E458</f>
        <v>5.3238699999999994</v>
      </c>
      <c r="H458" s="2">
        <f>'Moving Avg'!F458</f>
        <v>5.2256450000000001</v>
      </c>
      <c r="I458" s="2">
        <f>'Moving Avg'!G458</f>
        <v>4.9627259999999991</v>
      </c>
      <c r="J458" s="2">
        <f>'Moving Avg'!H458</f>
        <v>4.7333934999999938</v>
      </c>
      <c r="K458" s="18" t="str">
        <f>OBV!F458</f>
        <v>BULLISH</v>
      </c>
      <c r="L458" s="18" t="str">
        <f>OBV!G458</f>
        <v>STRONG</v>
      </c>
      <c r="M458" s="18" t="str">
        <f>OBV!H458</f>
        <v>CONFIRMED BULLISH</v>
      </c>
      <c r="N458" s="21">
        <f t="shared" si="70"/>
        <v>50</v>
      </c>
      <c r="O458" s="21">
        <f t="shared" si="71"/>
        <v>100</v>
      </c>
      <c r="P458" s="21">
        <f t="shared" si="72"/>
        <v>50</v>
      </c>
      <c r="Q458" s="21">
        <f t="shared" si="73"/>
        <v>100</v>
      </c>
      <c r="R458" s="22">
        <f t="shared" si="74"/>
        <v>75</v>
      </c>
      <c r="S458" s="22">
        <f t="shared" si="75"/>
        <v>72.5</v>
      </c>
      <c r="T458" s="22">
        <f t="shared" si="76"/>
        <v>80</v>
      </c>
      <c r="U458" s="22">
        <f t="shared" si="77"/>
        <v>75</v>
      </c>
      <c r="V458" s="21">
        <f t="shared" si="78"/>
        <v>75.833333333333329</v>
      </c>
      <c r="W458" s="21">
        <f t="shared" si="79"/>
        <v>75.625</v>
      </c>
      <c r="X458" s="20"/>
      <c r="Y458" s="20"/>
      <c r="Z458" s="20"/>
    </row>
    <row r="459" spans="1:26" ht="13.5" x14ac:dyDescent="0.25">
      <c r="A459" s="4">
        <f>TITRES_STAT!B462</f>
        <v>42675</v>
      </c>
      <c r="B459" s="2">
        <f>TITRES_STAT!C462</f>
        <v>14.19</v>
      </c>
      <c r="C459" s="2">
        <f>RSI!I459</f>
        <v>67.247164867309522</v>
      </c>
      <c r="D459" s="2">
        <f>MACD!E459</f>
        <v>-8.8232998632959969E-2</v>
      </c>
      <c r="E459" s="2">
        <f>MACD!F459</f>
        <v>-8.2418725707924467E-2</v>
      </c>
      <c r="F459" s="2">
        <f>'Moving Avg'!D459</f>
        <v>5.3744199999999998</v>
      </c>
      <c r="G459" s="2">
        <f>'Moving Avg'!E459</f>
        <v>5.3470499999999994</v>
      </c>
      <c r="H459" s="2">
        <f>'Moving Avg'!F459</f>
        <v>5.2429350000000001</v>
      </c>
      <c r="I459" s="2">
        <f>'Moving Avg'!G459</f>
        <v>4.9755699999999994</v>
      </c>
      <c r="J459" s="2">
        <f>'Moving Avg'!H459</f>
        <v>4.7359739999999935</v>
      </c>
      <c r="K459" s="18" t="str">
        <f>OBV!F459</f>
        <v>BEARISH</v>
      </c>
      <c r="L459" s="18" t="str">
        <f>OBV!G459</f>
        <v>NEUTRAL</v>
      </c>
      <c r="M459" s="18" t="str">
        <f>OBV!H459</f>
        <v>CONFIRMED BEARISH</v>
      </c>
      <c r="N459" s="21">
        <f t="shared" si="70"/>
        <v>50</v>
      </c>
      <c r="O459" s="21">
        <f t="shared" si="71"/>
        <v>100</v>
      </c>
      <c r="P459" s="21">
        <f t="shared" si="72"/>
        <v>50</v>
      </c>
      <c r="Q459" s="21">
        <f t="shared" si="73"/>
        <v>16.5</v>
      </c>
      <c r="R459" s="22">
        <f t="shared" si="74"/>
        <v>62.475000000000001</v>
      </c>
      <c r="S459" s="22">
        <f t="shared" si="75"/>
        <v>51.625</v>
      </c>
      <c r="T459" s="22">
        <f t="shared" si="76"/>
        <v>42.424999999999997</v>
      </c>
      <c r="U459" s="22">
        <f t="shared" si="77"/>
        <v>54.125</v>
      </c>
      <c r="V459" s="21">
        <f t="shared" si="78"/>
        <v>52.17499999999999</v>
      </c>
      <c r="W459" s="21">
        <f t="shared" si="79"/>
        <v>52.662499999999994</v>
      </c>
      <c r="X459" s="20"/>
      <c r="Y459" s="20"/>
      <c r="Z459" s="20"/>
    </row>
    <row r="460" spans="1:26" ht="13.5" x14ac:dyDescent="0.25">
      <c r="A460" s="4">
        <f>TITRES_STAT!B463</f>
        <v>42676</v>
      </c>
      <c r="B460" s="2">
        <f>TITRES_STAT!C463</f>
        <v>14.2</v>
      </c>
      <c r="C460" s="2">
        <f>RSI!I460</f>
        <v>67.453101129918934</v>
      </c>
      <c r="D460" s="2">
        <f>MACD!E460</f>
        <v>-7.5969445487454657E-2</v>
      </c>
      <c r="E460" s="2">
        <f>MACD!F460</f>
        <v>-8.1128869663830511E-2</v>
      </c>
      <c r="F460" s="2">
        <f>'Moving Avg'!D460</f>
        <v>5.3668199999999997</v>
      </c>
      <c r="G460" s="2">
        <f>'Moving Avg'!E460</f>
        <v>5.3584499999999995</v>
      </c>
      <c r="H460" s="2">
        <f>'Moving Avg'!F460</f>
        <v>5.2590850000000007</v>
      </c>
      <c r="I460" s="2">
        <f>'Moving Avg'!G460</f>
        <v>4.9869700000000003</v>
      </c>
      <c r="J460" s="2">
        <f>'Moving Avg'!H460</f>
        <v>4.7382984999999929</v>
      </c>
      <c r="K460" s="18" t="str">
        <f>OBV!F460</f>
        <v>BEARISH</v>
      </c>
      <c r="L460" s="18" t="str">
        <f>OBV!G460</f>
        <v>NEUTRAL</v>
      </c>
      <c r="M460" s="18" t="str">
        <f>OBV!H460</f>
        <v>CONFIRMED BEARISH</v>
      </c>
      <c r="N460" s="21">
        <f t="shared" si="70"/>
        <v>50</v>
      </c>
      <c r="O460" s="21">
        <f t="shared" si="71"/>
        <v>100</v>
      </c>
      <c r="P460" s="21">
        <f t="shared" si="72"/>
        <v>50</v>
      </c>
      <c r="Q460" s="21">
        <f t="shared" si="73"/>
        <v>16.5</v>
      </c>
      <c r="R460" s="22">
        <f t="shared" si="74"/>
        <v>62.475000000000001</v>
      </c>
      <c r="S460" s="22">
        <f t="shared" si="75"/>
        <v>51.625</v>
      </c>
      <c r="T460" s="22">
        <f t="shared" si="76"/>
        <v>42.424999999999997</v>
      </c>
      <c r="U460" s="22">
        <f t="shared" si="77"/>
        <v>54.125</v>
      </c>
      <c r="V460" s="21">
        <f t="shared" si="78"/>
        <v>52.17499999999999</v>
      </c>
      <c r="W460" s="21">
        <f t="shared" si="79"/>
        <v>52.662499999999994</v>
      </c>
      <c r="X460" s="20"/>
      <c r="Y460" s="20"/>
      <c r="Z460" s="20"/>
    </row>
    <row r="461" spans="1:26" ht="13.5" x14ac:dyDescent="0.25">
      <c r="A461" s="4">
        <f>TITRES_STAT!B464</f>
        <v>42677</v>
      </c>
      <c r="B461" s="2">
        <f>TITRES_STAT!C464</f>
        <v>14.2</v>
      </c>
      <c r="C461" s="2">
        <f>RSI!I461</f>
        <v>67.453101129918934</v>
      </c>
      <c r="D461" s="2">
        <f>MACD!E461</f>
        <v>-6.8548491365050701E-2</v>
      </c>
      <c r="E461" s="2">
        <f>MACD!F461</f>
        <v>-7.861279400407456E-2</v>
      </c>
      <c r="F461" s="2">
        <f>'Moving Avg'!D461</f>
        <v>5.3820199999999998</v>
      </c>
      <c r="G461" s="2">
        <f>'Moving Avg'!E461</f>
        <v>5.3709899999999999</v>
      </c>
      <c r="H461" s="2">
        <f>'Moving Avg'!F461</f>
        <v>5.2733350000000003</v>
      </c>
      <c r="I461" s="2">
        <f>'Moving Avg'!G461</f>
        <v>4.9998899999999997</v>
      </c>
      <c r="J461" s="2">
        <f>'Moving Avg'!H461</f>
        <v>4.7408064999999935</v>
      </c>
      <c r="K461" s="18" t="str">
        <f>OBV!F461</f>
        <v>BULLISH</v>
      </c>
      <c r="L461" s="18" t="str">
        <f>OBV!G461</f>
        <v>NEUTRAL</v>
      </c>
      <c r="M461" s="18" t="str">
        <f>OBV!H461</f>
        <v>CONFIRMED BULLISH</v>
      </c>
      <c r="N461" s="21">
        <f t="shared" si="70"/>
        <v>50</v>
      </c>
      <c r="O461" s="21">
        <f t="shared" si="71"/>
        <v>100</v>
      </c>
      <c r="P461" s="21">
        <f t="shared" si="72"/>
        <v>50</v>
      </c>
      <c r="Q461" s="21">
        <f t="shared" si="73"/>
        <v>83.5</v>
      </c>
      <c r="R461" s="22">
        <f t="shared" si="74"/>
        <v>72.525000000000006</v>
      </c>
      <c r="S461" s="22">
        <f t="shared" si="75"/>
        <v>68.375</v>
      </c>
      <c r="T461" s="22">
        <f t="shared" si="76"/>
        <v>72.575000000000003</v>
      </c>
      <c r="U461" s="22">
        <f t="shared" si="77"/>
        <v>70.875</v>
      </c>
      <c r="V461" s="21">
        <f t="shared" si="78"/>
        <v>71.158333333333346</v>
      </c>
      <c r="W461" s="21">
        <f t="shared" si="79"/>
        <v>71.087500000000006</v>
      </c>
      <c r="X461" s="20"/>
      <c r="Y461" s="20"/>
      <c r="Z461" s="20"/>
    </row>
    <row r="462" spans="1:26" ht="13.5" x14ac:dyDescent="0.25">
      <c r="A462" s="4">
        <f>TITRES_STAT!B465</f>
        <v>42678</v>
      </c>
      <c r="B462" s="2">
        <f>TITRES_STAT!C465</f>
        <v>14.5</v>
      </c>
      <c r="C462" s="2">
        <f>RSI!I462</f>
        <v>73.290939136287989</v>
      </c>
      <c r="D462" s="2">
        <f>MACD!E462</f>
        <v>-7.3573117151031653E-2</v>
      </c>
      <c r="E462" s="2">
        <f>MACD!F462</f>
        <v>-7.7604858633465973E-2</v>
      </c>
      <c r="F462" s="2">
        <f>'Moving Avg'!D462</f>
        <v>5.419999999999999</v>
      </c>
      <c r="G462" s="2">
        <f>'Moving Avg'!E462</f>
        <v>5.3960600000000003</v>
      </c>
      <c r="H462" s="2">
        <f>'Moving Avg'!F462</f>
        <v>5.2923299999999998</v>
      </c>
      <c r="I462" s="2">
        <f>'Moving Avg'!G462</f>
        <v>5.0150880000000004</v>
      </c>
      <c r="J462" s="2">
        <f>'Moving Avg'!H462</f>
        <v>4.7439754999999932</v>
      </c>
      <c r="K462" s="18" t="str">
        <f>OBV!F462</f>
        <v>BULLISH</v>
      </c>
      <c r="L462" s="18" t="str">
        <f>OBV!G462</f>
        <v>STRONG</v>
      </c>
      <c r="M462" s="18" t="str">
        <f>OBV!H462</f>
        <v>CONFIRMED BULLISH</v>
      </c>
      <c r="N462" s="21">
        <f t="shared" si="70"/>
        <v>50</v>
      </c>
      <c r="O462" s="21">
        <f t="shared" si="71"/>
        <v>100</v>
      </c>
      <c r="P462" s="21">
        <f t="shared" si="72"/>
        <v>50</v>
      </c>
      <c r="Q462" s="21">
        <f t="shared" si="73"/>
        <v>100</v>
      </c>
      <c r="R462" s="22">
        <f t="shared" si="74"/>
        <v>75</v>
      </c>
      <c r="S462" s="22">
        <f t="shared" si="75"/>
        <v>72.5</v>
      </c>
      <c r="T462" s="22">
        <f t="shared" si="76"/>
        <v>80</v>
      </c>
      <c r="U462" s="22">
        <f t="shared" si="77"/>
        <v>75</v>
      </c>
      <c r="V462" s="21">
        <f t="shared" si="78"/>
        <v>75.833333333333329</v>
      </c>
      <c r="W462" s="21">
        <f t="shared" si="79"/>
        <v>75.625</v>
      </c>
      <c r="X462" s="20"/>
      <c r="Y462" s="20"/>
      <c r="Z462" s="20"/>
    </row>
    <row r="463" spans="1:26" ht="13.5" x14ac:dyDescent="0.25">
      <c r="A463" s="4">
        <f>TITRES_STAT!B466</f>
        <v>42681</v>
      </c>
      <c r="B463" s="2">
        <f>TITRES_STAT!C466</f>
        <v>14.69</v>
      </c>
      <c r="C463" s="2">
        <f>RSI!I463</f>
        <v>76.20456767084292</v>
      </c>
      <c r="D463" s="2">
        <f>MACD!E463</f>
        <v>-8.1953400975932844E-2</v>
      </c>
      <c r="E463" s="2">
        <f>MACD!F463</f>
        <v>-7.8474567101959353E-2</v>
      </c>
      <c r="F463" s="2">
        <f>'Moving Avg'!D463</f>
        <v>5.4549399999999997</v>
      </c>
      <c r="G463" s="2">
        <f>'Moving Avg'!E463</f>
        <v>5.42645</v>
      </c>
      <c r="H463" s="2">
        <f>'Moving Avg'!F463</f>
        <v>5.3139850000000006</v>
      </c>
      <c r="I463" s="2">
        <f>'Moving Avg'!G463</f>
        <v>5.0317299999999996</v>
      </c>
      <c r="J463" s="2">
        <f>'Moving Avg'!H463</f>
        <v>4.7475054999999937</v>
      </c>
      <c r="K463" s="18" t="str">
        <f>OBV!F463</f>
        <v>BULLISH</v>
      </c>
      <c r="L463" s="18" t="str">
        <f>OBV!G463</f>
        <v>STRONG</v>
      </c>
      <c r="M463" s="18" t="str">
        <f>OBV!H463</f>
        <v>CONFIRMED BULLISH</v>
      </c>
      <c r="N463" s="21">
        <f t="shared" si="70"/>
        <v>50</v>
      </c>
      <c r="O463" s="21">
        <f t="shared" si="71"/>
        <v>100</v>
      </c>
      <c r="P463" s="21">
        <f t="shared" si="72"/>
        <v>50</v>
      </c>
      <c r="Q463" s="21">
        <f t="shared" si="73"/>
        <v>100</v>
      </c>
      <c r="R463" s="22">
        <f t="shared" si="74"/>
        <v>75</v>
      </c>
      <c r="S463" s="22">
        <f t="shared" si="75"/>
        <v>72.5</v>
      </c>
      <c r="T463" s="22">
        <f t="shared" si="76"/>
        <v>80</v>
      </c>
      <c r="U463" s="22">
        <f t="shared" si="77"/>
        <v>75</v>
      </c>
      <c r="V463" s="21">
        <f t="shared" si="78"/>
        <v>75.833333333333329</v>
      </c>
      <c r="W463" s="21">
        <f t="shared" si="79"/>
        <v>75.625</v>
      </c>
      <c r="X463" s="20"/>
      <c r="Y463" s="20"/>
      <c r="Z463" s="20"/>
    </row>
    <row r="464" spans="1:26" ht="13.5" x14ac:dyDescent="0.25">
      <c r="A464" s="4">
        <f>TITRES_STAT!B467</f>
        <v>42682</v>
      </c>
      <c r="B464" s="2">
        <f>TITRES_STAT!C467</f>
        <v>14.69</v>
      </c>
      <c r="C464" s="2">
        <f>RSI!I464</f>
        <v>76.20456767084292</v>
      </c>
      <c r="D464" s="2">
        <f>MACD!E464</f>
        <v>-5.5402302537027381E-2</v>
      </c>
      <c r="E464" s="2">
        <f>MACD!F464</f>
        <v>-7.3860114188972967E-2</v>
      </c>
      <c r="F464" s="2">
        <f>'Moving Avg'!D464</f>
        <v>5.4929199999999998</v>
      </c>
      <c r="G464" s="2">
        <f>'Moving Avg'!E464</f>
        <v>5.4336700000000002</v>
      </c>
      <c r="H464" s="2">
        <f>'Moving Avg'!F464</f>
        <v>5.3356400000000006</v>
      </c>
      <c r="I464" s="2">
        <f>'Moving Avg'!G464</f>
        <v>5.0476119999999991</v>
      </c>
      <c r="J464" s="2">
        <f>'Moving Avg'!H464</f>
        <v>4.7514939999999939</v>
      </c>
      <c r="K464" s="18" t="str">
        <f>OBV!F464</f>
        <v>BULLISH</v>
      </c>
      <c r="L464" s="18" t="str">
        <f>OBV!G464</f>
        <v>STRONG</v>
      </c>
      <c r="M464" s="18" t="str">
        <f>OBV!H464</f>
        <v>CONFIRMED BULLISH</v>
      </c>
      <c r="N464" s="21">
        <f t="shared" si="70"/>
        <v>50</v>
      </c>
      <c r="O464" s="21">
        <f t="shared" si="71"/>
        <v>100</v>
      </c>
      <c r="P464" s="21">
        <f t="shared" si="72"/>
        <v>50</v>
      </c>
      <c r="Q464" s="21">
        <f t="shared" si="73"/>
        <v>100</v>
      </c>
      <c r="R464" s="22">
        <f t="shared" si="74"/>
        <v>75</v>
      </c>
      <c r="S464" s="22">
        <f t="shared" si="75"/>
        <v>72.5</v>
      </c>
      <c r="T464" s="22">
        <f t="shared" si="76"/>
        <v>80</v>
      </c>
      <c r="U464" s="22">
        <f t="shared" si="77"/>
        <v>75</v>
      </c>
      <c r="V464" s="21">
        <f t="shared" si="78"/>
        <v>75.833333333333329</v>
      </c>
      <c r="W464" s="21">
        <f t="shared" si="79"/>
        <v>75.625</v>
      </c>
      <c r="X464" s="20"/>
      <c r="Y464" s="20"/>
      <c r="Z464" s="20"/>
    </row>
    <row r="465" spans="1:26" ht="13.5" x14ac:dyDescent="0.25">
      <c r="A465" s="4">
        <f>TITRES_STAT!B468</f>
        <v>42683</v>
      </c>
      <c r="B465" s="2">
        <f>TITRES_STAT!C468</f>
        <v>14.7</v>
      </c>
      <c r="C465" s="2">
        <f>RSI!I465</f>
        <v>76.361966923432846</v>
      </c>
      <c r="D465" s="2">
        <f>MACD!E465</f>
        <v>-4.6749991195581764E-2</v>
      </c>
      <c r="E465" s="2">
        <f>MACD!F465</f>
        <v>-6.8438089590294723E-2</v>
      </c>
      <c r="F465" s="2">
        <f>'Moving Avg'!D465</f>
        <v>5.5309000000000008</v>
      </c>
      <c r="G465" s="2">
        <f>'Moving Avg'!E465</f>
        <v>5.4488599999999998</v>
      </c>
      <c r="H465" s="2">
        <f>'Moving Avg'!F465</f>
        <v>5.3576750000000004</v>
      </c>
      <c r="I465" s="2">
        <f>'Moving Avg'!G465</f>
        <v>5.0643299999999991</v>
      </c>
      <c r="J465" s="2">
        <f>'Moving Avg'!H465</f>
        <v>4.7551344999999934</v>
      </c>
      <c r="K465" s="18" t="str">
        <f>OBV!F465</f>
        <v>BULLISH</v>
      </c>
      <c r="L465" s="18" t="str">
        <f>OBV!G465</f>
        <v>STRONG</v>
      </c>
      <c r="M465" s="18" t="str">
        <f>OBV!H465</f>
        <v>CONFIRMED BULLISH</v>
      </c>
      <c r="N465" s="21">
        <f t="shared" si="70"/>
        <v>50</v>
      </c>
      <c r="O465" s="21">
        <f t="shared" si="71"/>
        <v>100</v>
      </c>
      <c r="P465" s="21">
        <f t="shared" si="72"/>
        <v>50</v>
      </c>
      <c r="Q465" s="21">
        <f t="shared" si="73"/>
        <v>100</v>
      </c>
      <c r="R465" s="22">
        <f t="shared" si="74"/>
        <v>75</v>
      </c>
      <c r="S465" s="22">
        <f t="shared" si="75"/>
        <v>72.5</v>
      </c>
      <c r="T465" s="22">
        <f t="shared" si="76"/>
        <v>80</v>
      </c>
      <c r="U465" s="22">
        <f t="shared" si="77"/>
        <v>75</v>
      </c>
      <c r="V465" s="21">
        <f t="shared" si="78"/>
        <v>75.833333333333329</v>
      </c>
      <c r="W465" s="21">
        <f t="shared" si="79"/>
        <v>75.625</v>
      </c>
      <c r="X465" s="20"/>
      <c r="Y465" s="20"/>
      <c r="Z465" s="20"/>
    </row>
    <row r="466" spans="1:26" ht="13.5" x14ac:dyDescent="0.25">
      <c r="A466" s="4">
        <f>TITRES_STAT!B469</f>
        <v>42684</v>
      </c>
      <c r="B466" s="2">
        <f>TITRES_STAT!C469</f>
        <v>14.8</v>
      </c>
      <c r="C466" s="2">
        <f>RSI!I466</f>
        <v>77.933850261164508</v>
      </c>
      <c r="D466" s="2">
        <f>MACD!E466</f>
        <v>-6.1522681840368243E-2</v>
      </c>
      <c r="E466" s="2">
        <f>MACD!F466</f>
        <v>-6.7055008040309436E-2</v>
      </c>
      <c r="F466" s="2">
        <f>'Moving Avg'!D466</f>
        <v>5.5764800000000001</v>
      </c>
      <c r="G466" s="2">
        <f>'Moving Avg'!E466</f>
        <v>5.4792500000000004</v>
      </c>
      <c r="H466" s="2">
        <f>'Moving Avg'!F466</f>
        <v>5.3816100000000002</v>
      </c>
      <c r="I466" s="2">
        <f>'Moving Avg'!G466</f>
        <v>5.0818079999999997</v>
      </c>
      <c r="J466" s="2">
        <f>'Moving Avg'!H466</f>
        <v>4.7589649999999946</v>
      </c>
      <c r="K466" s="18" t="str">
        <f>OBV!F466</f>
        <v>BULLISH</v>
      </c>
      <c r="L466" s="18" t="str">
        <f>OBV!G466</f>
        <v>STRONG</v>
      </c>
      <c r="M466" s="18" t="str">
        <f>OBV!H466</f>
        <v>CONFIRMED BULLISH</v>
      </c>
      <c r="N466" s="21">
        <f t="shared" si="70"/>
        <v>50</v>
      </c>
      <c r="O466" s="21">
        <f t="shared" si="71"/>
        <v>100</v>
      </c>
      <c r="P466" s="21">
        <f t="shared" si="72"/>
        <v>50</v>
      </c>
      <c r="Q466" s="21">
        <f t="shared" si="73"/>
        <v>100</v>
      </c>
      <c r="R466" s="22">
        <f t="shared" si="74"/>
        <v>75</v>
      </c>
      <c r="S466" s="22">
        <f t="shared" si="75"/>
        <v>72.5</v>
      </c>
      <c r="T466" s="22">
        <f t="shared" si="76"/>
        <v>80</v>
      </c>
      <c r="U466" s="22">
        <f t="shared" si="77"/>
        <v>75</v>
      </c>
      <c r="V466" s="21">
        <f t="shared" si="78"/>
        <v>75.833333333333329</v>
      </c>
      <c r="W466" s="21">
        <f t="shared" si="79"/>
        <v>75.625</v>
      </c>
      <c r="X466" s="20"/>
      <c r="Y466" s="20"/>
      <c r="Z466" s="20"/>
    </row>
    <row r="467" spans="1:26" ht="13.5" x14ac:dyDescent="0.25">
      <c r="A467" s="4">
        <f>TITRES_STAT!B470</f>
        <v>42685</v>
      </c>
      <c r="B467" s="2">
        <f>TITRES_STAT!C470</f>
        <v>14.5</v>
      </c>
      <c r="C467" s="2">
        <f>RSI!I467</f>
        <v>64.151540614655403</v>
      </c>
      <c r="D467" s="2">
        <f>MACD!E467</f>
        <v>-6.7414417452775766E-2</v>
      </c>
      <c r="E467" s="2">
        <f>MACD!F467</f>
        <v>-6.7126889922802704E-2</v>
      </c>
      <c r="F467" s="2">
        <f>'Moving Avg'!D467</f>
        <v>5.5764800000000001</v>
      </c>
      <c r="G467" s="2">
        <f>'Moving Avg'!E467</f>
        <v>5.4982399999999991</v>
      </c>
      <c r="H467" s="2">
        <f>'Moving Avg'!F467</f>
        <v>5.3987050000000005</v>
      </c>
      <c r="I467" s="2">
        <f>'Moving Avg'!G467</f>
        <v>5.0963220000000007</v>
      </c>
      <c r="J467" s="2">
        <f>'Moving Avg'!H467</f>
        <v>4.7622254999999942</v>
      </c>
      <c r="K467" s="18" t="str">
        <f>OBV!F467</f>
        <v>BULLISH</v>
      </c>
      <c r="L467" s="18" t="str">
        <f>OBV!G467</f>
        <v>NEUTRAL</v>
      </c>
      <c r="M467" s="18" t="str">
        <f>OBV!H467</f>
        <v>NEUTRAL</v>
      </c>
      <c r="N467" s="21">
        <f t="shared" si="70"/>
        <v>50</v>
      </c>
      <c r="O467" s="21">
        <f t="shared" si="71"/>
        <v>100</v>
      </c>
      <c r="P467" s="21">
        <f t="shared" si="72"/>
        <v>50</v>
      </c>
      <c r="Q467" s="21">
        <f t="shared" si="73"/>
        <v>49.5</v>
      </c>
      <c r="R467" s="22">
        <f t="shared" si="74"/>
        <v>67.424999999999997</v>
      </c>
      <c r="S467" s="22">
        <f t="shared" si="75"/>
        <v>59.875</v>
      </c>
      <c r="T467" s="22">
        <f t="shared" si="76"/>
        <v>57.275000000000006</v>
      </c>
      <c r="U467" s="22">
        <f t="shared" si="77"/>
        <v>62.375</v>
      </c>
      <c r="V467" s="21">
        <f t="shared" si="78"/>
        <v>61.524999999999999</v>
      </c>
      <c r="W467" s="21">
        <f t="shared" si="79"/>
        <v>61.737499999999997</v>
      </c>
      <c r="X467" s="20"/>
      <c r="Y467" s="20"/>
      <c r="Z467" s="20"/>
    </row>
    <row r="468" spans="1:26" ht="13.5" x14ac:dyDescent="0.25">
      <c r="A468" s="4">
        <f>TITRES_STAT!B471</f>
        <v>42688</v>
      </c>
      <c r="B468" s="2">
        <f>TITRES_STAT!C471</f>
        <v>14.8</v>
      </c>
      <c r="C468" s="2">
        <f>RSI!I468</f>
        <v>69.886626925330603</v>
      </c>
      <c r="D468" s="2">
        <f>MACD!E468</f>
        <v>-6.8424587320584429E-2</v>
      </c>
      <c r="E468" s="2">
        <f>MACD!F468</f>
        <v>-6.7386429402359047E-2</v>
      </c>
      <c r="F468" s="2">
        <f>'Moving Avg'!D468</f>
        <v>5.5848399999999998</v>
      </c>
      <c r="G468" s="2">
        <f>'Moving Avg'!E468</f>
        <v>5.5198899999999993</v>
      </c>
      <c r="H468" s="2">
        <f>'Moving Avg'!F468</f>
        <v>5.4218799999999998</v>
      </c>
      <c r="I468" s="2">
        <f>'Moving Avg'!G468</f>
        <v>5.1131160000000007</v>
      </c>
      <c r="J468" s="2">
        <f>'Moving Avg'!H468</f>
        <v>4.7663309999999939</v>
      </c>
      <c r="K468" s="18" t="str">
        <f>OBV!F468</f>
        <v>BULLISH</v>
      </c>
      <c r="L468" s="18" t="str">
        <f>OBV!G468</f>
        <v>NEUTRAL</v>
      </c>
      <c r="M468" s="18" t="str">
        <f>OBV!H468</f>
        <v>CONFIRMED BULLISH</v>
      </c>
      <c r="N468" s="21">
        <f t="shared" si="70"/>
        <v>50</v>
      </c>
      <c r="O468" s="21">
        <f t="shared" si="71"/>
        <v>100</v>
      </c>
      <c r="P468" s="21">
        <f t="shared" si="72"/>
        <v>50</v>
      </c>
      <c r="Q468" s="21">
        <f t="shared" si="73"/>
        <v>83.5</v>
      </c>
      <c r="R468" s="22">
        <f t="shared" si="74"/>
        <v>72.525000000000006</v>
      </c>
      <c r="S468" s="22">
        <f t="shared" si="75"/>
        <v>68.375</v>
      </c>
      <c r="T468" s="22">
        <f t="shared" si="76"/>
        <v>72.575000000000003</v>
      </c>
      <c r="U468" s="22">
        <f t="shared" si="77"/>
        <v>70.875</v>
      </c>
      <c r="V468" s="21">
        <f t="shared" si="78"/>
        <v>71.158333333333346</v>
      </c>
      <c r="W468" s="21">
        <f t="shared" si="79"/>
        <v>71.087500000000006</v>
      </c>
      <c r="X468" s="20"/>
      <c r="Y468" s="20"/>
      <c r="Z468" s="20"/>
    </row>
    <row r="469" spans="1:26" ht="13.5" x14ac:dyDescent="0.25">
      <c r="A469" s="4">
        <f>TITRES_STAT!B472</f>
        <v>42689</v>
      </c>
      <c r="B469" s="2">
        <f>TITRES_STAT!C472</f>
        <v>15.17</v>
      </c>
      <c r="C469" s="2">
        <f>RSI!I469</f>
        <v>75.163984655369418</v>
      </c>
      <c r="D469" s="2">
        <f>MACD!E469</f>
        <v>-8.3656776392849963E-2</v>
      </c>
      <c r="E469" s="2">
        <f>MACD!F469</f>
        <v>-7.0640498800457238E-2</v>
      </c>
      <c r="F469" s="2">
        <f>'Moving Avg'!D469</f>
        <v>5.621319999999999</v>
      </c>
      <c r="G469" s="2">
        <f>'Moving Avg'!E469</f>
        <v>5.5571200000000003</v>
      </c>
      <c r="H469" s="2">
        <f>'Moving Avg'!F469</f>
        <v>5.4520850000000003</v>
      </c>
      <c r="I469" s="2">
        <f>'Moving Avg'!G469</f>
        <v>5.1334059999999999</v>
      </c>
      <c r="J469" s="2">
        <f>'Moving Avg'!H469</f>
        <v>4.7709929999999936</v>
      </c>
      <c r="K469" s="18" t="str">
        <f>OBV!F469</f>
        <v>BULLISH</v>
      </c>
      <c r="L469" s="18" t="str">
        <f>OBV!G469</f>
        <v>STRONG</v>
      </c>
      <c r="M469" s="18" t="str">
        <f>OBV!H469</f>
        <v>CONFIRMED BULLISH</v>
      </c>
      <c r="N469" s="21">
        <f t="shared" si="70"/>
        <v>50</v>
      </c>
      <c r="O469" s="21">
        <f t="shared" si="71"/>
        <v>100</v>
      </c>
      <c r="P469" s="21">
        <f t="shared" si="72"/>
        <v>50</v>
      </c>
      <c r="Q469" s="21">
        <f t="shared" si="73"/>
        <v>100</v>
      </c>
      <c r="R469" s="22">
        <f t="shared" si="74"/>
        <v>75</v>
      </c>
      <c r="S469" s="22">
        <f t="shared" si="75"/>
        <v>72.5</v>
      </c>
      <c r="T469" s="22">
        <f t="shared" si="76"/>
        <v>80</v>
      </c>
      <c r="U469" s="22">
        <f t="shared" si="77"/>
        <v>75</v>
      </c>
      <c r="V469" s="21">
        <f t="shared" si="78"/>
        <v>75.833333333333329</v>
      </c>
      <c r="W469" s="21">
        <f t="shared" si="79"/>
        <v>75.625</v>
      </c>
      <c r="X469" s="20"/>
      <c r="Y469" s="20"/>
      <c r="Z469" s="20"/>
    </row>
    <row r="470" spans="1:26" ht="13.5" x14ac:dyDescent="0.25">
      <c r="A470" s="4">
        <f>TITRES_STAT!B473</f>
        <v>42690</v>
      </c>
      <c r="B470" s="2">
        <f>TITRES_STAT!C473</f>
        <v>15.3</v>
      </c>
      <c r="C470" s="2">
        <f>RSI!I470</f>
        <v>76.708462220192985</v>
      </c>
      <c r="D470" s="2">
        <f>MACD!E470</f>
        <v>-0.10195485300054763</v>
      </c>
      <c r="E470" s="2">
        <f>MACD!F470</f>
        <v>-7.6903369640475311E-2</v>
      </c>
      <c r="F470" s="2">
        <f>'Moving Avg'!D470</f>
        <v>5.6669199999999993</v>
      </c>
      <c r="G470" s="2">
        <f>'Moving Avg'!E470</f>
        <v>5.5989100000000001</v>
      </c>
      <c r="H470" s="2">
        <f>'Moving Avg'!F470</f>
        <v>5.4786799999999989</v>
      </c>
      <c r="I470" s="2">
        <f>'Moving Avg'!G470</f>
        <v>5.1546840000000005</v>
      </c>
      <c r="J470" s="2">
        <f>'Moving Avg'!H470</f>
        <v>4.7758654999999939</v>
      </c>
      <c r="K470" s="18" t="str">
        <f>OBV!F470</f>
        <v>BULLISH</v>
      </c>
      <c r="L470" s="18" t="str">
        <f>OBV!G470</f>
        <v>STRONG</v>
      </c>
      <c r="M470" s="18" t="str">
        <f>OBV!H470</f>
        <v>CONFIRMED BULLISH</v>
      </c>
      <c r="N470" s="21">
        <f t="shared" si="70"/>
        <v>50</v>
      </c>
      <c r="O470" s="21">
        <f t="shared" si="71"/>
        <v>100</v>
      </c>
      <c r="P470" s="21">
        <f t="shared" si="72"/>
        <v>50</v>
      </c>
      <c r="Q470" s="21">
        <f t="shared" si="73"/>
        <v>100</v>
      </c>
      <c r="R470" s="22">
        <f t="shared" si="74"/>
        <v>75</v>
      </c>
      <c r="S470" s="22">
        <f t="shared" si="75"/>
        <v>72.5</v>
      </c>
      <c r="T470" s="22">
        <f t="shared" si="76"/>
        <v>80</v>
      </c>
      <c r="U470" s="22">
        <f t="shared" si="77"/>
        <v>75</v>
      </c>
      <c r="V470" s="21">
        <f t="shared" si="78"/>
        <v>75.833333333333329</v>
      </c>
      <c r="W470" s="21">
        <f t="shared" si="79"/>
        <v>75.625</v>
      </c>
      <c r="X470" s="20"/>
      <c r="Y470" s="20"/>
      <c r="Z470" s="20"/>
    </row>
    <row r="471" spans="1:26" ht="13.5" x14ac:dyDescent="0.25">
      <c r="A471" s="4">
        <f>TITRES_STAT!B474</f>
        <v>42691</v>
      </c>
      <c r="B471" s="2">
        <f>TITRES_STAT!C474</f>
        <v>15.2</v>
      </c>
      <c r="C471" s="2">
        <f>RSI!I471</f>
        <v>72.950361099722215</v>
      </c>
      <c r="D471" s="2">
        <f>MACD!E471</f>
        <v>-0.11707665258776778</v>
      </c>
      <c r="E471" s="2">
        <f>MACD!F471</f>
        <v>-8.4938026229933808E-2</v>
      </c>
      <c r="F471" s="2">
        <f>'Moving Avg'!D471</f>
        <v>5.6973199999999995</v>
      </c>
      <c r="G471" s="2">
        <f>'Moving Avg'!E471</f>
        <v>5.6369000000000007</v>
      </c>
      <c r="H471" s="2">
        <f>'Moving Avg'!F471</f>
        <v>5.5039449999999999</v>
      </c>
      <c r="I471" s="2">
        <f>'Moving Avg'!G471</f>
        <v>5.1773300000000004</v>
      </c>
      <c r="J471" s="2">
        <f>'Moving Avg'!H471</f>
        <v>4.7805479999999951</v>
      </c>
      <c r="K471" s="18" t="str">
        <f>OBV!F471</f>
        <v>BULLISH</v>
      </c>
      <c r="L471" s="18" t="str">
        <f>OBV!G471</f>
        <v>STRONG</v>
      </c>
      <c r="M471" s="18" t="str">
        <f>OBV!H471</f>
        <v>CONFIRMED BULLISH</v>
      </c>
      <c r="N471" s="21">
        <f t="shared" si="70"/>
        <v>50</v>
      </c>
      <c r="O471" s="21">
        <f t="shared" si="71"/>
        <v>100</v>
      </c>
      <c r="P471" s="21">
        <f t="shared" si="72"/>
        <v>50</v>
      </c>
      <c r="Q471" s="21">
        <f t="shared" si="73"/>
        <v>100</v>
      </c>
      <c r="R471" s="22">
        <f t="shared" si="74"/>
        <v>75</v>
      </c>
      <c r="S471" s="22">
        <f t="shared" si="75"/>
        <v>72.5</v>
      </c>
      <c r="T471" s="22">
        <f t="shared" si="76"/>
        <v>80</v>
      </c>
      <c r="U471" s="22">
        <f t="shared" si="77"/>
        <v>75</v>
      </c>
      <c r="V471" s="21">
        <f t="shared" si="78"/>
        <v>75.833333333333329</v>
      </c>
      <c r="W471" s="21">
        <f t="shared" si="79"/>
        <v>75.625</v>
      </c>
      <c r="X471" s="20"/>
      <c r="Y471" s="20"/>
      <c r="Z471" s="20"/>
    </row>
    <row r="472" spans="1:26" ht="13.5" x14ac:dyDescent="0.25">
      <c r="A472" s="4">
        <f>TITRES_STAT!B475</f>
        <v>42692</v>
      </c>
      <c r="B472" s="2">
        <f>TITRES_STAT!C475</f>
        <v>15.1</v>
      </c>
      <c r="C472" s="2">
        <f>RSI!I472</f>
        <v>69.294348494864323</v>
      </c>
      <c r="D472" s="2">
        <f>MACD!E472</f>
        <v>-0.11158146249128542</v>
      </c>
      <c r="E472" s="2">
        <f>MACD!F472</f>
        <v>-9.0266713482204136E-2</v>
      </c>
      <c r="F472" s="2">
        <f>'Moving Avg'!D472</f>
        <v>5.7429199999999998</v>
      </c>
      <c r="G472" s="2">
        <f>'Moving Avg'!E472</f>
        <v>5.6597</v>
      </c>
      <c r="H472" s="2">
        <f>'Moving Avg'!F472</f>
        <v>5.5278799999999997</v>
      </c>
      <c r="I472" s="2">
        <f>'Moving Avg'!G472</f>
        <v>5.1980000000000004</v>
      </c>
      <c r="J472" s="2">
        <f>'Moving Avg'!H472</f>
        <v>4.7851134999999951</v>
      </c>
      <c r="K472" s="18" t="str">
        <f>OBV!F472</f>
        <v>BULLISH</v>
      </c>
      <c r="L472" s="18" t="str">
        <f>OBV!G472</f>
        <v>STRONG</v>
      </c>
      <c r="M472" s="18" t="str">
        <f>OBV!H472</f>
        <v>CONFIRMED BULLISH</v>
      </c>
      <c r="N472" s="21">
        <f t="shared" si="70"/>
        <v>50</v>
      </c>
      <c r="O472" s="21">
        <f t="shared" si="71"/>
        <v>100</v>
      </c>
      <c r="P472" s="21">
        <f t="shared" si="72"/>
        <v>50</v>
      </c>
      <c r="Q472" s="21">
        <f t="shared" si="73"/>
        <v>100</v>
      </c>
      <c r="R472" s="22">
        <f t="shared" si="74"/>
        <v>75</v>
      </c>
      <c r="S472" s="22">
        <f t="shared" si="75"/>
        <v>72.5</v>
      </c>
      <c r="T472" s="22">
        <f t="shared" si="76"/>
        <v>80</v>
      </c>
      <c r="U472" s="22">
        <f t="shared" si="77"/>
        <v>75</v>
      </c>
      <c r="V472" s="21">
        <f t="shared" si="78"/>
        <v>75.833333333333329</v>
      </c>
      <c r="W472" s="21">
        <f t="shared" si="79"/>
        <v>75.625</v>
      </c>
      <c r="X472" s="20"/>
      <c r="Y472" s="20"/>
      <c r="Z472" s="20"/>
    </row>
    <row r="473" spans="1:26" ht="13.5" x14ac:dyDescent="0.25">
      <c r="A473" s="4">
        <f>TITRES_STAT!B476</f>
        <v>42695</v>
      </c>
      <c r="B473" s="2">
        <f>TITRES_STAT!C476</f>
        <v>15.2</v>
      </c>
      <c r="C473" s="2">
        <f>RSI!I473</f>
        <v>70.866717045176102</v>
      </c>
      <c r="D473" s="2">
        <f>MACD!E473</f>
        <v>-0.10030994361237333</v>
      </c>
      <c r="E473" s="2">
        <f>MACD!F473</f>
        <v>-9.2275359508237981E-2</v>
      </c>
      <c r="F473" s="2">
        <f>'Moving Avg'!D473</f>
        <v>5.77332</v>
      </c>
      <c r="G473" s="2">
        <f>'Moving Avg'!E473</f>
        <v>5.6790799999999999</v>
      </c>
      <c r="H473" s="2">
        <f>'Moving Avg'!F473</f>
        <v>5.5527649999999991</v>
      </c>
      <c r="I473" s="2">
        <f>'Moving Avg'!G473</f>
        <v>5.21943</v>
      </c>
      <c r="J473" s="2">
        <f>'Moving Avg'!H473</f>
        <v>4.7898874999999954</v>
      </c>
      <c r="K473" s="18" t="str">
        <f>OBV!F473</f>
        <v>BULLISH</v>
      </c>
      <c r="L473" s="18" t="str">
        <f>OBV!G473</f>
        <v>STRONG</v>
      </c>
      <c r="M473" s="18" t="str">
        <f>OBV!H473</f>
        <v>CONFIRMED BULLISH</v>
      </c>
      <c r="N473" s="21">
        <f t="shared" si="70"/>
        <v>50</v>
      </c>
      <c r="O473" s="21">
        <f t="shared" si="71"/>
        <v>100</v>
      </c>
      <c r="P473" s="21">
        <f t="shared" si="72"/>
        <v>50</v>
      </c>
      <c r="Q473" s="21">
        <f t="shared" si="73"/>
        <v>100</v>
      </c>
      <c r="R473" s="22">
        <f t="shared" si="74"/>
        <v>75</v>
      </c>
      <c r="S473" s="22">
        <f t="shared" si="75"/>
        <v>72.5</v>
      </c>
      <c r="T473" s="22">
        <f t="shared" si="76"/>
        <v>80</v>
      </c>
      <c r="U473" s="22">
        <f t="shared" si="77"/>
        <v>75</v>
      </c>
      <c r="V473" s="21">
        <f t="shared" si="78"/>
        <v>75.833333333333329</v>
      </c>
      <c r="W473" s="21">
        <f t="shared" si="79"/>
        <v>75.625</v>
      </c>
      <c r="X473" s="20"/>
      <c r="Y473" s="20"/>
      <c r="Z473" s="20"/>
    </row>
    <row r="474" spans="1:26" ht="13.5" x14ac:dyDescent="0.25">
      <c r="A474" s="4">
        <f>TITRES_STAT!B477</f>
        <v>42696</v>
      </c>
      <c r="B474" s="2">
        <f>TITRES_STAT!C477</f>
        <v>15.18</v>
      </c>
      <c r="C474" s="2">
        <f>RSI!I474</f>
        <v>70.093628473176011</v>
      </c>
      <c r="D474" s="2">
        <f>MACD!E474</f>
        <v>-9.1981432312800315E-2</v>
      </c>
      <c r="E474" s="2">
        <f>MACD!F474</f>
        <v>-9.2216574069150459E-2</v>
      </c>
      <c r="F474" s="2">
        <f>'Moving Avg'!D474</f>
        <v>5.7740799999999997</v>
      </c>
      <c r="G474" s="2">
        <f>'Moving Avg'!E474</f>
        <v>5.6976999999999993</v>
      </c>
      <c r="H474" s="2">
        <f>'Moving Avg'!F474</f>
        <v>5.5656850000000002</v>
      </c>
      <c r="I474" s="2">
        <f>'Moving Avg'!G474</f>
        <v>5.2405559999999989</v>
      </c>
      <c r="J474" s="2">
        <f>'Moving Avg'!H474</f>
        <v>4.7945684999999951</v>
      </c>
      <c r="K474" s="18" t="str">
        <f>OBV!F474</f>
        <v>BEARISH</v>
      </c>
      <c r="L474" s="18" t="str">
        <f>OBV!G474</f>
        <v>NEUTRAL</v>
      </c>
      <c r="M474" s="18" t="str">
        <f>OBV!H474</f>
        <v>BEARISH DIVERGENCE</v>
      </c>
      <c r="N474" s="21">
        <f t="shared" si="70"/>
        <v>50</v>
      </c>
      <c r="O474" s="21">
        <f t="shared" si="71"/>
        <v>100</v>
      </c>
      <c r="P474" s="21">
        <f t="shared" si="72"/>
        <v>50</v>
      </c>
      <c r="Q474" s="21">
        <f t="shared" si="73"/>
        <v>16.5</v>
      </c>
      <c r="R474" s="22">
        <f t="shared" si="74"/>
        <v>62.475000000000001</v>
      </c>
      <c r="S474" s="22">
        <f t="shared" si="75"/>
        <v>51.625</v>
      </c>
      <c r="T474" s="22">
        <f t="shared" si="76"/>
        <v>42.424999999999997</v>
      </c>
      <c r="U474" s="22">
        <f t="shared" si="77"/>
        <v>54.125</v>
      </c>
      <c r="V474" s="21">
        <f t="shared" si="78"/>
        <v>52.17499999999999</v>
      </c>
      <c r="W474" s="21">
        <f t="shared" si="79"/>
        <v>52.662499999999994</v>
      </c>
      <c r="X474" s="20"/>
      <c r="Y474" s="20"/>
      <c r="Z474" s="20"/>
    </row>
    <row r="475" spans="1:26" ht="13.5" x14ac:dyDescent="0.25">
      <c r="A475" s="4">
        <f>TITRES_STAT!B478</f>
        <v>42697</v>
      </c>
      <c r="B475" s="2">
        <f>TITRES_STAT!C478</f>
        <v>15.14</v>
      </c>
      <c r="C475" s="2">
        <f>RSI!I475</f>
        <v>68.48448845909013</v>
      </c>
      <c r="D475" s="2">
        <f>MACD!E475</f>
        <v>-8.48194199577188E-2</v>
      </c>
      <c r="E475" s="2">
        <f>MACD!F475</f>
        <v>-9.0737143246864133E-2</v>
      </c>
      <c r="F475" s="2">
        <f>'Moving Avg'!D475</f>
        <v>5.7619199999999999</v>
      </c>
      <c r="G475" s="2">
        <f>'Moving Avg'!E475</f>
        <v>5.7144199999999996</v>
      </c>
      <c r="H475" s="2">
        <f>'Moving Avg'!F475</f>
        <v>5.5816399999999993</v>
      </c>
      <c r="I475" s="2">
        <f>'Moving Avg'!G475</f>
        <v>5.2613779999999988</v>
      </c>
      <c r="J475" s="2">
        <f>'Moving Avg'!H475</f>
        <v>4.7991734999999958</v>
      </c>
      <c r="K475" s="18" t="str">
        <f>OBV!F475</f>
        <v>BEARISH</v>
      </c>
      <c r="L475" s="18" t="str">
        <f>OBV!G475</f>
        <v>WEAK</v>
      </c>
      <c r="M475" s="18" t="str">
        <f>OBV!H475</f>
        <v>CONFIRMED BEARISH</v>
      </c>
      <c r="N475" s="21">
        <f t="shared" si="70"/>
        <v>50</v>
      </c>
      <c r="O475" s="21">
        <f t="shared" si="71"/>
        <v>100</v>
      </c>
      <c r="P475" s="21">
        <f t="shared" si="72"/>
        <v>50</v>
      </c>
      <c r="Q475" s="21">
        <f t="shared" si="73"/>
        <v>0</v>
      </c>
      <c r="R475" s="22">
        <f t="shared" si="74"/>
        <v>60</v>
      </c>
      <c r="S475" s="22">
        <f t="shared" si="75"/>
        <v>47.5</v>
      </c>
      <c r="T475" s="22">
        <f t="shared" si="76"/>
        <v>35</v>
      </c>
      <c r="U475" s="22">
        <f t="shared" si="77"/>
        <v>50</v>
      </c>
      <c r="V475" s="21">
        <f t="shared" si="78"/>
        <v>47.5</v>
      </c>
      <c r="W475" s="21">
        <f t="shared" si="79"/>
        <v>48.125</v>
      </c>
      <c r="X475" s="20"/>
      <c r="Y475" s="20"/>
      <c r="Z475" s="20"/>
    </row>
    <row r="476" spans="1:26" ht="13.5" x14ac:dyDescent="0.25">
      <c r="A476" s="4">
        <f>TITRES_STAT!B479</f>
        <v>42698</v>
      </c>
      <c r="B476" s="2">
        <f>TITRES_STAT!C479</f>
        <v>15.19</v>
      </c>
      <c r="C476" s="2">
        <f>RSI!I476</f>
        <v>69.429237077844334</v>
      </c>
      <c r="D476" s="2">
        <f>MACD!E476</f>
        <v>-7.5708220306783147E-2</v>
      </c>
      <c r="E476" s="2">
        <f>MACD!F476</f>
        <v>-8.773135865884793E-2</v>
      </c>
      <c r="F476" s="2">
        <f>'Moving Avg'!D476</f>
        <v>5.7611599999999994</v>
      </c>
      <c r="G476" s="2">
        <f>'Moving Avg'!E476</f>
        <v>5.729239999999999</v>
      </c>
      <c r="H476" s="2">
        <f>'Moving Avg'!F476</f>
        <v>5.6042449999999997</v>
      </c>
      <c r="I476" s="2">
        <f>'Moving Avg'!G476</f>
        <v>5.2818199999999997</v>
      </c>
      <c r="J476" s="2">
        <f>'Moving Avg'!H476</f>
        <v>4.8042034999999963</v>
      </c>
      <c r="K476" s="18" t="str">
        <f>OBV!F476</f>
        <v>BEARISH</v>
      </c>
      <c r="L476" s="18" t="str">
        <f>OBV!G476</f>
        <v>NEUTRAL</v>
      </c>
      <c r="M476" s="18" t="str">
        <f>OBV!H476</f>
        <v>CONFIRMED BEARISH</v>
      </c>
      <c r="N476" s="21">
        <f t="shared" si="70"/>
        <v>50</v>
      </c>
      <c r="O476" s="21">
        <f t="shared" si="71"/>
        <v>100</v>
      </c>
      <c r="P476" s="21">
        <f t="shared" si="72"/>
        <v>50</v>
      </c>
      <c r="Q476" s="21">
        <f t="shared" si="73"/>
        <v>16.5</v>
      </c>
      <c r="R476" s="22">
        <f t="shared" si="74"/>
        <v>62.475000000000001</v>
      </c>
      <c r="S476" s="22">
        <f t="shared" si="75"/>
        <v>51.625</v>
      </c>
      <c r="T476" s="22">
        <f t="shared" si="76"/>
        <v>42.424999999999997</v>
      </c>
      <c r="U476" s="22">
        <f t="shared" si="77"/>
        <v>54.125</v>
      </c>
      <c r="V476" s="21">
        <f t="shared" si="78"/>
        <v>52.17499999999999</v>
      </c>
      <c r="W476" s="21">
        <f t="shared" si="79"/>
        <v>52.662499999999994</v>
      </c>
      <c r="X476" s="20"/>
      <c r="Y476" s="20"/>
      <c r="Z476" s="20"/>
    </row>
    <row r="477" spans="1:26" ht="13.5" x14ac:dyDescent="0.25">
      <c r="A477" s="4">
        <f>TITRES_STAT!B480</f>
        <v>42699</v>
      </c>
      <c r="B477" s="2">
        <f>TITRES_STAT!C480</f>
        <v>15.19</v>
      </c>
      <c r="C477" s="2">
        <f>RSI!I477</f>
        <v>69.429237077844334</v>
      </c>
      <c r="D477" s="2">
        <f>MACD!E477</f>
        <v>-8.6934394707824048E-2</v>
      </c>
      <c r="E477" s="2">
        <f>MACD!F477</f>
        <v>-8.7571965868643159E-2</v>
      </c>
      <c r="F477" s="2">
        <f>'Moving Avg'!D477</f>
        <v>5.7679999999999989</v>
      </c>
      <c r="G477" s="2">
        <f>'Moving Avg'!E477</f>
        <v>5.7554600000000002</v>
      </c>
      <c r="H477" s="2">
        <f>'Moving Avg'!F477</f>
        <v>5.6268499999999992</v>
      </c>
      <c r="I477" s="2">
        <f>'Moving Avg'!G477</f>
        <v>5.3034020000000002</v>
      </c>
      <c r="J477" s="2">
        <f>'Moving Avg'!H477</f>
        <v>4.8095084999999962</v>
      </c>
      <c r="K477" s="18" t="str">
        <f>OBV!F477</f>
        <v>BEARISH</v>
      </c>
      <c r="L477" s="18" t="str">
        <f>OBV!G477</f>
        <v>NEUTRAL</v>
      </c>
      <c r="M477" s="18" t="str">
        <f>OBV!H477</f>
        <v>BEARISH DIVERGENCE</v>
      </c>
      <c r="N477" s="21">
        <f t="shared" si="70"/>
        <v>50</v>
      </c>
      <c r="O477" s="21">
        <f t="shared" si="71"/>
        <v>100</v>
      </c>
      <c r="P477" s="21">
        <f t="shared" si="72"/>
        <v>50</v>
      </c>
      <c r="Q477" s="21">
        <f t="shared" si="73"/>
        <v>16.5</v>
      </c>
      <c r="R477" s="22">
        <f t="shared" si="74"/>
        <v>62.475000000000001</v>
      </c>
      <c r="S477" s="22">
        <f t="shared" si="75"/>
        <v>51.625</v>
      </c>
      <c r="T477" s="22">
        <f t="shared" si="76"/>
        <v>42.424999999999997</v>
      </c>
      <c r="U477" s="22">
        <f t="shared" si="77"/>
        <v>54.125</v>
      </c>
      <c r="V477" s="21">
        <f t="shared" si="78"/>
        <v>52.17499999999999</v>
      </c>
      <c r="W477" s="21">
        <f t="shared" si="79"/>
        <v>52.662499999999994</v>
      </c>
      <c r="X477" s="20"/>
      <c r="Y477" s="20"/>
      <c r="Z477" s="20"/>
    </row>
    <row r="478" spans="1:26" ht="13.5" x14ac:dyDescent="0.25">
      <c r="A478" s="4">
        <f>TITRES_STAT!B481</f>
        <v>42702</v>
      </c>
      <c r="B478" s="2">
        <f>TITRES_STAT!C481</f>
        <v>15.18</v>
      </c>
      <c r="C478" s="2">
        <f>RSI!I478</f>
        <v>68.949808046484051</v>
      </c>
      <c r="D478" s="2">
        <f>MACD!E478</f>
        <v>-7.9907216307409712E-2</v>
      </c>
      <c r="E478" s="2">
        <f>MACD!F478</f>
        <v>-8.6039015956396472E-2</v>
      </c>
      <c r="F478" s="2">
        <f>'Moving Avg'!D478</f>
        <v>5.7664799999999996</v>
      </c>
      <c r="G478" s="2">
        <f>'Moving Avg'!E478</f>
        <v>5.7698999999999998</v>
      </c>
      <c r="H478" s="2">
        <f>'Moving Avg'!F478</f>
        <v>5.6448949999999991</v>
      </c>
      <c r="I478" s="2">
        <f>'Moving Avg'!G478</f>
        <v>5.3249080000000006</v>
      </c>
      <c r="J478" s="2">
        <f>'Moving Avg'!H478</f>
        <v>4.8147944999999961</v>
      </c>
      <c r="K478" s="18" t="str">
        <f>OBV!F478</f>
        <v>BEARISH</v>
      </c>
      <c r="L478" s="18" t="str">
        <f>OBV!G478</f>
        <v>NEUTRAL</v>
      </c>
      <c r="M478" s="18" t="str">
        <f>OBV!H478</f>
        <v>CONFIRMED BEARISH</v>
      </c>
      <c r="N478" s="21">
        <f t="shared" si="70"/>
        <v>50</v>
      </c>
      <c r="O478" s="21">
        <f t="shared" si="71"/>
        <v>100</v>
      </c>
      <c r="P478" s="21">
        <f t="shared" si="72"/>
        <v>50</v>
      </c>
      <c r="Q478" s="21">
        <f t="shared" si="73"/>
        <v>16.5</v>
      </c>
      <c r="R478" s="22">
        <f t="shared" si="74"/>
        <v>62.475000000000001</v>
      </c>
      <c r="S478" s="22">
        <f t="shared" si="75"/>
        <v>51.625</v>
      </c>
      <c r="T478" s="22">
        <f t="shared" si="76"/>
        <v>42.424999999999997</v>
      </c>
      <c r="U478" s="22">
        <f t="shared" si="77"/>
        <v>54.125</v>
      </c>
      <c r="V478" s="21">
        <f t="shared" si="78"/>
        <v>52.17499999999999</v>
      </c>
      <c r="W478" s="21">
        <f t="shared" si="79"/>
        <v>52.662499999999994</v>
      </c>
      <c r="X478" s="20"/>
      <c r="Y478" s="20"/>
      <c r="Z478" s="20"/>
    </row>
    <row r="479" spans="1:26" ht="13.5" x14ac:dyDescent="0.25">
      <c r="A479" s="4">
        <f>TITRES_STAT!B482</f>
        <v>42703</v>
      </c>
      <c r="B479" s="2">
        <f>TITRES_STAT!C482</f>
        <v>15.18</v>
      </c>
      <c r="C479" s="2">
        <f>RSI!I479</f>
        <v>68.949808046484051</v>
      </c>
      <c r="D479" s="2">
        <f>MACD!E479</f>
        <v>-5.3505783471674562E-2</v>
      </c>
      <c r="E479" s="2">
        <f>MACD!F479</f>
        <v>-7.9532369459452093E-2</v>
      </c>
      <c r="F479" s="2">
        <f>'Moving Avg'!D479</f>
        <v>5.7664799999999996</v>
      </c>
      <c r="G479" s="2">
        <f>'Moving Avg'!E479</f>
        <v>5.7702799999999996</v>
      </c>
      <c r="H479" s="2">
        <f>'Moving Avg'!F479</f>
        <v>5.6637000000000004</v>
      </c>
      <c r="I479" s="2">
        <f>'Moving Avg'!G479</f>
        <v>5.3461100000000012</v>
      </c>
      <c r="J479" s="2">
        <f>'Moving Avg'!H479</f>
        <v>4.819823999999997</v>
      </c>
      <c r="K479" s="18" t="str">
        <f>OBV!F479</f>
        <v>BEARISH</v>
      </c>
      <c r="L479" s="18" t="str">
        <f>OBV!G479</f>
        <v>NEUTRAL</v>
      </c>
      <c r="M479" s="18" t="str">
        <f>OBV!H479</f>
        <v>NEUTRAL</v>
      </c>
      <c r="N479" s="21">
        <f t="shared" si="70"/>
        <v>50</v>
      </c>
      <c r="O479" s="21">
        <f t="shared" si="71"/>
        <v>100</v>
      </c>
      <c r="P479" s="21">
        <f t="shared" si="72"/>
        <v>50</v>
      </c>
      <c r="Q479" s="21">
        <f t="shared" si="73"/>
        <v>16.5</v>
      </c>
      <c r="R479" s="22">
        <f t="shared" si="74"/>
        <v>62.475000000000001</v>
      </c>
      <c r="S479" s="22">
        <f t="shared" si="75"/>
        <v>51.625</v>
      </c>
      <c r="T479" s="22">
        <f t="shared" si="76"/>
        <v>42.424999999999997</v>
      </c>
      <c r="U479" s="22">
        <f t="shared" si="77"/>
        <v>54.125</v>
      </c>
      <c r="V479" s="21">
        <f t="shared" si="78"/>
        <v>52.17499999999999</v>
      </c>
      <c r="W479" s="21">
        <f t="shared" si="79"/>
        <v>52.662499999999994</v>
      </c>
      <c r="X479" s="20"/>
      <c r="Y479" s="20"/>
      <c r="Z479" s="20"/>
    </row>
    <row r="480" spans="1:26" ht="13.5" x14ac:dyDescent="0.25">
      <c r="A480" s="4">
        <f>TITRES_STAT!B483</f>
        <v>42704</v>
      </c>
      <c r="B480" s="2">
        <f>TITRES_STAT!C483</f>
        <v>15.3</v>
      </c>
      <c r="C480" s="2">
        <f>RSI!I480</f>
        <v>71.672169939247851</v>
      </c>
      <c r="D480" s="2">
        <f>MACD!E480</f>
        <v>-2.8032230298701499E-2</v>
      </c>
      <c r="E480" s="2">
        <f>MACD!F480</f>
        <v>-6.9232341627301977E-2</v>
      </c>
      <c r="F480" s="2">
        <f>'Moving Avg'!D480</f>
        <v>5.7786400000000002</v>
      </c>
      <c r="G480" s="2">
        <f>'Moving Avg'!E480</f>
        <v>5.7702800000000005</v>
      </c>
      <c r="H480" s="2">
        <f>'Moving Avg'!F480</f>
        <v>5.684594999999999</v>
      </c>
      <c r="I480" s="2">
        <f>'Moving Avg'!G480</f>
        <v>5.3682240000000006</v>
      </c>
      <c r="J480" s="2">
        <f>'Moving Avg'!H480</f>
        <v>4.8254294999999976</v>
      </c>
      <c r="K480" s="18" t="str">
        <f>OBV!F480</f>
        <v>BULLISH</v>
      </c>
      <c r="L480" s="18" t="str">
        <f>OBV!G480</f>
        <v>STRONG</v>
      </c>
      <c r="M480" s="18" t="str">
        <f>OBV!H480</f>
        <v>CONFIRMED BULLISH</v>
      </c>
      <c r="N480" s="21">
        <f t="shared" si="70"/>
        <v>50</v>
      </c>
      <c r="O480" s="21">
        <f t="shared" si="71"/>
        <v>100</v>
      </c>
      <c r="P480" s="21">
        <f t="shared" si="72"/>
        <v>50</v>
      </c>
      <c r="Q480" s="21">
        <f t="shared" si="73"/>
        <v>100</v>
      </c>
      <c r="R480" s="22">
        <f t="shared" si="74"/>
        <v>75</v>
      </c>
      <c r="S480" s="22">
        <f t="shared" si="75"/>
        <v>72.5</v>
      </c>
      <c r="T480" s="22">
        <f t="shared" si="76"/>
        <v>80</v>
      </c>
      <c r="U480" s="22">
        <f t="shared" si="77"/>
        <v>75</v>
      </c>
      <c r="V480" s="21">
        <f t="shared" si="78"/>
        <v>75.833333333333329</v>
      </c>
      <c r="W480" s="21">
        <f t="shared" si="79"/>
        <v>75.625</v>
      </c>
      <c r="X480" s="20"/>
      <c r="Y480" s="20"/>
      <c r="Z480" s="20"/>
    </row>
    <row r="481" spans="1:26" ht="13.5" x14ac:dyDescent="0.25">
      <c r="A481" s="4">
        <f>TITRES_STAT!B484</f>
        <v>42705</v>
      </c>
      <c r="B481" s="2">
        <f>TITRES_STAT!C484</f>
        <v>15.87</v>
      </c>
      <c r="C481" s="2">
        <f>RSI!I481</f>
        <v>80.443298374544725</v>
      </c>
      <c r="D481" s="2">
        <f>MACD!E481</f>
        <v>-2.9645460943251933E-2</v>
      </c>
      <c r="E481" s="2">
        <f>MACD!F481</f>
        <v>-6.1314965490491966E-2</v>
      </c>
      <c r="F481" s="2">
        <f>'Moving Avg'!D481</f>
        <v>5.8303200000000004</v>
      </c>
      <c r="G481" s="2">
        <f>'Moving Avg'!E481</f>
        <v>5.7957400000000003</v>
      </c>
      <c r="H481" s="2">
        <f>'Moving Avg'!F481</f>
        <v>5.7163199999999996</v>
      </c>
      <c r="I481" s="2">
        <f>'Moving Avg'!G481</f>
        <v>5.3940620000000017</v>
      </c>
      <c r="J481" s="2">
        <f>'Moving Avg'!H481</f>
        <v>4.8319349999999979</v>
      </c>
      <c r="K481" s="18" t="str">
        <f>OBV!F481</f>
        <v>BULLISH</v>
      </c>
      <c r="L481" s="18" t="str">
        <f>OBV!G481</f>
        <v>STRONG</v>
      </c>
      <c r="M481" s="18" t="str">
        <f>OBV!H481</f>
        <v>CONFIRMED BULLISH</v>
      </c>
      <c r="N481" s="21">
        <f t="shared" si="70"/>
        <v>50</v>
      </c>
      <c r="O481" s="21">
        <f t="shared" si="71"/>
        <v>100</v>
      </c>
      <c r="P481" s="21">
        <f t="shared" si="72"/>
        <v>50</v>
      </c>
      <c r="Q481" s="21">
        <f t="shared" si="73"/>
        <v>100</v>
      </c>
      <c r="R481" s="22">
        <f t="shared" si="74"/>
        <v>75</v>
      </c>
      <c r="S481" s="22">
        <f t="shared" si="75"/>
        <v>72.5</v>
      </c>
      <c r="T481" s="22">
        <f t="shared" si="76"/>
        <v>80</v>
      </c>
      <c r="U481" s="22">
        <f t="shared" si="77"/>
        <v>75</v>
      </c>
      <c r="V481" s="21">
        <f t="shared" si="78"/>
        <v>75.833333333333329</v>
      </c>
      <c r="W481" s="21">
        <f t="shared" si="79"/>
        <v>75.625</v>
      </c>
      <c r="X481" s="20"/>
      <c r="Y481" s="20"/>
      <c r="Z481" s="20"/>
    </row>
    <row r="482" spans="1:26" ht="13.5" x14ac:dyDescent="0.25">
      <c r="A482" s="4">
        <f>TITRES_STAT!B485</f>
        <v>42706</v>
      </c>
      <c r="B482" s="2">
        <f>TITRES_STAT!C485</f>
        <v>15.7</v>
      </c>
      <c r="C482" s="2">
        <f>RSI!I482</f>
        <v>73.166913749366302</v>
      </c>
      <c r="D482" s="2">
        <f>MACD!E482</f>
        <v>-3.4533941238063193E-2</v>
      </c>
      <c r="E482" s="2">
        <f>MACD!F482</f>
        <v>-5.5958760640006211E-2</v>
      </c>
      <c r="F482" s="2">
        <f>'Moving Avg'!D482</f>
        <v>5.8690799999999994</v>
      </c>
      <c r="G482" s="2">
        <f>'Moving Avg'!E482</f>
        <v>5.8185400000000005</v>
      </c>
      <c r="H482" s="2">
        <f>'Moving Avg'!F482</f>
        <v>5.739119999999998</v>
      </c>
      <c r="I482" s="2">
        <f>'Moving Avg'!G482</f>
        <v>5.4161000000000001</v>
      </c>
      <c r="J482" s="2">
        <f>'Moving Avg'!H482</f>
        <v>4.8381174999999974</v>
      </c>
      <c r="K482" s="18" t="str">
        <f>OBV!F482</f>
        <v>BULLISH</v>
      </c>
      <c r="L482" s="18" t="str">
        <f>OBV!G482</f>
        <v>STRONG</v>
      </c>
      <c r="M482" s="18" t="str">
        <f>OBV!H482</f>
        <v>CONFIRMED BULLISH</v>
      </c>
      <c r="N482" s="21">
        <f t="shared" si="70"/>
        <v>50</v>
      </c>
      <c r="O482" s="21">
        <f t="shared" si="71"/>
        <v>100</v>
      </c>
      <c r="P482" s="21">
        <f t="shared" si="72"/>
        <v>50</v>
      </c>
      <c r="Q482" s="21">
        <f t="shared" si="73"/>
        <v>100</v>
      </c>
      <c r="R482" s="22">
        <f t="shared" si="74"/>
        <v>75</v>
      </c>
      <c r="S482" s="22">
        <f t="shared" si="75"/>
        <v>72.5</v>
      </c>
      <c r="T482" s="22">
        <f t="shared" si="76"/>
        <v>80</v>
      </c>
      <c r="U482" s="22">
        <f t="shared" si="77"/>
        <v>75</v>
      </c>
      <c r="V482" s="21">
        <f t="shared" si="78"/>
        <v>75.833333333333329</v>
      </c>
      <c r="W482" s="21">
        <f t="shared" si="79"/>
        <v>75.625</v>
      </c>
      <c r="X482" s="20"/>
      <c r="Y482" s="20"/>
      <c r="Z482" s="20"/>
    </row>
    <row r="483" spans="1:26" ht="13.5" x14ac:dyDescent="0.25">
      <c r="A483" s="4">
        <f>TITRES_STAT!B486</f>
        <v>42709</v>
      </c>
      <c r="B483" s="2">
        <f>TITRES_STAT!C486</f>
        <v>15.45</v>
      </c>
      <c r="C483" s="2">
        <f>RSI!I483</f>
        <v>63.998922115397988</v>
      </c>
      <c r="D483" s="2">
        <f>MACD!E483</f>
        <v>-2.7685497694245775E-2</v>
      </c>
      <c r="E483" s="2">
        <f>MACD!F483</f>
        <v>-5.0304108050854127E-2</v>
      </c>
      <c r="F483" s="2">
        <f>'Moving Avg'!D483</f>
        <v>5.8895999999999997</v>
      </c>
      <c r="G483" s="2">
        <f>'Moving Avg'!E483</f>
        <v>5.8280399999999997</v>
      </c>
      <c r="H483" s="2">
        <f>'Moving Avg'!F483</f>
        <v>5.7535599999999985</v>
      </c>
      <c r="I483" s="2">
        <f>'Moving Avg'!G483</f>
        <v>5.4340340000000005</v>
      </c>
      <c r="J483" s="2">
        <f>'Moving Avg'!H483</f>
        <v>4.8438249999999972</v>
      </c>
      <c r="K483" s="18" t="str">
        <f>OBV!F483</f>
        <v>BULLISH</v>
      </c>
      <c r="L483" s="18" t="str">
        <f>OBV!G483</f>
        <v>STRONG</v>
      </c>
      <c r="M483" s="18" t="str">
        <f>OBV!H483</f>
        <v>CONFIRMED BULLISH</v>
      </c>
      <c r="N483" s="21">
        <f t="shared" si="70"/>
        <v>50</v>
      </c>
      <c r="O483" s="21">
        <f t="shared" si="71"/>
        <v>100</v>
      </c>
      <c r="P483" s="21">
        <f t="shared" si="72"/>
        <v>50</v>
      </c>
      <c r="Q483" s="21">
        <f t="shared" si="73"/>
        <v>100</v>
      </c>
      <c r="R483" s="22">
        <f t="shared" si="74"/>
        <v>75</v>
      </c>
      <c r="S483" s="22">
        <f t="shared" si="75"/>
        <v>72.5</v>
      </c>
      <c r="T483" s="22">
        <f t="shared" si="76"/>
        <v>80</v>
      </c>
      <c r="U483" s="22">
        <f t="shared" si="77"/>
        <v>75</v>
      </c>
      <c r="V483" s="21">
        <f t="shared" si="78"/>
        <v>75.833333333333329</v>
      </c>
      <c r="W483" s="21">
        <f t="shared" si="79"/>
        <v>75.625</v>
      </c>
      <c r="X483" s="20"/>
      <c r="Y483" s="20"/>
      <c r="Z483" s="20"/>
    </row>
    <row r="484" spans="1:26" ht="13.5" x14ac:dyDescent="0.25">
      <c r="A484" s="4">
        <f>TITRES_STAT!B487</f>
        <v>42710</v>
      </c>
      <c r="B484" s="2">
        <f>TITRES_STAT!C487</f>
        <v>15.45</v>
      </c>
      <c r="C484" s="2">
        <f>RSI!I484</f>
        <v>63.998922115397988</v>
      </c>
      <c r="D484" s="2">
        <f>MACD!E484</f>
        <v>-2.4256255627789436E-2</v>
      </c>
      <c r="E484" s="2">
        <f>MACD!F484</f>
        <v>-4.5094537566241197E-2</v>
      </c>
      <c r="F484" s="2">
        <f>'Moving Avg'!D484</f>
        <v>5.91012</v>
      </c>
      <c r="G484" s="2">
        <f>'Moving Avg'!E484</f>
        <v>5.8382999999999994</v>
      </c>
      <c r="H484" s="2">
        <f>'Moving Avg'!F484</f>
        <v>5.7679999999999989</v>
      </c>
      <c r="I484" s="2">
        <f>'Moving Avg'!G484</f>
        <v>5.4526520000000014</v>
      </c>
      <c r="J484" s="2">
        <f>'Moving Avg'!H484</f>
        <v>4.8495324999999969</v>
      </c>
      <c r="K484" s="18" t="str">
        <f>OBV!F484</f>
        <v>BULLISH</v>
      </c>
      <c r="L484" s="18" t="str">
        <f>OBV!G484</f>
        <v>STRONG</v>
      </c>
      <c r="M484" s="18" t="str">
        <f>OBV!H484</f>
        <v>CONFIRMED BULLISH</v>
      </c>
      <c r="N484" s="21">
        <f t="shared" si="70"/>
        <v>50</v>
      </c>
      <c r="O484" s="21">
        <f t="shared" si="71"/>
        <v>100</v>
      </c>
      <c r="P484" s="21">
        <f t="shared" si="72"/>
        <v>50</v>
      </c>
      <c r="Q484" s="21">
        <f t="shared" si="73"/>
        <v>100</v>
      </c>
      <c r="R484" s="22">
        <f t="shared" si="74"/>
        <v>75</v>
      </c>
      <c r="S484" s="22">
        <f t="shared" si="75"/>
        <v>72.5</v>
      </c>
      <c r="T484" s="22">
        <f t="shared" si="76"/>
        <v>80</v>
      </c>
      <c r="U484" s="22">
        <f t="shared" si="77"/>
        <v>75</v>
      </c>
      <c r="V484" s="21">
        <f t="shared" si="78"/>
        <v>75.833333333333329</v>
      </c>
      <c r="W484" s="21">
        <f t="shared" si="79"/>
        <v>75.625</v>
      </c>
      <c r="X484" s="20"/>
      <c r="Y484" s="20"/>
      <c r="Z484" s="20"/>
    </row>
    <row r="485" spans="1:26" ht="13.5" x14ac:dyDescent="0.25">
      <c r="A485" s="4">
        <f>TITRES_STAT!B488</f>
        <v>42711</v>
      </c>
      <c r="B485" s="2">
        <f>TITRES_STAT!C488</f>
        <v>15.47</v>
      </c>
      <c r="C485" s="2">
        <f>RSI!I485</f>
        <v>64.412649701075196</v>
      </c>
      <c r="D485" s="2">
        <f>MACD!E485</f>
        <v>-2.5363758218140298E-2</v>
      </c>
      <c r="E485" s="2">
        <f>MACD!F485</f>
        <v>-4.1148381696621023E-2</v>
      </c>
      <c r="F485" s="2">
        <f>'Moving Avg'!D485</f>
        <v>5.9230399999999994</v>
      </c>
      <c r="G485" s="2">
        <f>'Moving Avg'!E485</f>
        <v>5.8508399999999998</v>
      </c>
      <c r="H485" s="2">
        <f>'Moving Avg'!F485</f>
        <v>5.7826299999999993</v>
      </c>
      <c r="I485" s="2">
        <f>'Moving Avg'!G485</f>
        <v>5.4706620000000008</v>
      </c>
      <c r="J485" s="2">
        <f>'Moving Avg'!H485</f>
        <v>4.8551309999999974</v>
      </c>
      <c r="K485" s="18" t="str">
        <f>OBV!F485</f>
        <v>BULLISH</v>
      </c>
      <c r="L485" s="18" t="str">
        <f>OBV!G485</f>
        <v>NEUTRAL</v>
      </c>
      <c r="M485" s="18" t="str">
        <f>OBV!H485</f>
        <v>CONFIRMED BULLISH</v>
      </c>
      <c r="N485" s="21">
        <f t="shared" si="70"/>
        <v>50</v>
      </c>
      <c r="O485" s="21">
        <f t="shared" si="71"/>
        <v>100</v>
      </c>
      <c r="P485" s="21">
        <f t="shared" si="72"/>
        <v>50</v>
      </c>
      <c r="Q485" s="21">
        <f t="shared" si="73"/>
        <v>83.5</v>
      </c>
      <c r="R485" s="22">
        <f t="shared" si="74"/>
        <v>72.525000000000006</v>
      </c>
      <c r="S485" s="22">
        <f t="shared" si="75"/>
        <v>68.375</v>
      </c>
      <c r="T485" s="22">
        <f t="shared" si="76"/>
        <v>72.575000000000003</v>
      </c>
      <c r="U485" s="22">
        <f t="shared" si="77"/>
        <v>70.875</v>
      </c>
      <c r="V485" s="21">
        <f t="shared" si="78"/>
        <v>71.158333333333346</v>
      </c>
      <c r="W485" s="21">
        <f t="shared" si="79"/>
        <v>71.087500000000006</v>
      </c>
      <c r="X485" s="20"/>
      <c r="Y485" s="20"/>
      <c r="Z485" s="20"/>
    </row>
    <row r="486" spans="1:26" ht="13.5" x14ac:dyDescent="0.25">
      <c r="A486" s="4">
        <f>TITRES_STAT!B489</f>
        <v>42712</v>
      </c>
      <c r="B486" s="2">
        <f>TITRES_STAT!C489</f>
        <v>15.45</v>
      </c>
      <c r="C486" s="2">
        <f>RSI!I486</f>
        <v>63.625217916318533</v>
      </c>
      <c r="D486" s="2">
        <f>MACD!E486</f>
        <v>-2.3885433943136469E-2</v>
      </c>
      <c r="E486" s="2">
        <f>MACD!F486</f>
        <v>-3.7695792145924112E-2</v>
      </c>
      <c r="F486" s="2">
        <f>'Moving Avg'!D486</f>
        <v>5.8911199999999999</v>
      </c>
      <c r="G486" s="2">
        <f>'Moving Avg'!E486</f>
        <v>5.8607200000000006</v>
      </c>
      <c r="H486" s="2">
        <f>'Moving Avg'!F486</f>
        <v>5.794979999999998</v>
      </c>
      <c r="I486" s="2">
        <f>'Moving Avg'!G486</f>
        <v>5.4892800000000026</v>
      </c>
      <c r="J486" s="2">
        <f>'Moving Avg'!H486</f>
        <v>4.8606914999999979</v>
      </c>
      <c r="K486" s="18" t="str">
        <f>OBV!F486</f>
        <v>BULLISH</v>
      </c>
      <c r="L486" s="18" t="str">
        <f>OBV!G486</f>
        <v>NEUTRAL</v>
      </c>
      <c r="M486" s="18" t="str">
        <f>OBV!H486</f>
        <v>BULLISH DIVERGENCE</v>
      </c>
      <c r="N486" s="21">
        <f t="shared" si="70"/>
        <v>50</v>
      </c>
      <c r="O486" s="21">
        <f t="shared" si="71"/>
        <v>100</v>
      </c>
      <c r="P486" s="21">
        <f t="shared" si="72"/>
        <v>50</v>
      </c>
      <c r="Q486" s="21">
        <f t="shared" si="73"/>
        <v>66.5</v>
      </c>
      <c r="R486" s="22">
        <f t="shared" si="74"/>
        <v>69.974999999999994</v>
      </c>
      <c r="S486" s="22">
        <f t="shared" si="75"/>
        <v>64.125</v>
      </c>
      <c r="T486" s="22">
        <f t="shared" si="76"/>
        <v>64.924999999999997</v>
      </c>
      <c r="U486" s="22">
        <f t="shared" si="77"/>
        <v>66.625</v>
      </c>
      <c r="V486" s="21">
        <f t="shared" si="78"/>
        <v>66.341666666666654</v>
      </c>
      <c r="W486" s="21">
        <f t="shared" si="79"/>
        <v>66.412499999999994</v>
      </c>
      <c r="X486" s="20"/>
      <c r="Y486" s="20"/>
      <c r="Z486" s="20"/>
    </row>
    <row r="487" spans="1:26" ht="13.5" x14ac:dyDescent="0.25">
      <c r="A487" s="4">
        <f>TITRES_STAT!B490</f>
        <v>42713</v>
      </c>
      <c r="B487" s="2">
        <f>TITRES_STAT!C490</f>
        <v>15.5</v>
      </c>
      <c r="C487" s="2">
        <f>RSI!I487</f>
        <v>64.784270547238634</v>
      </c>
      <c r="D487" s="2">
        <f>MACD!E487</f>
        <v>-2.4988337329466148E-2</v>
      </c>
      <c r="E487" s="2">
        <f>MACD!F487</f>
        <v>-3.5154301182632519E-2</v>
      </c>
      <c r="F487" s="2">
        <f>'Moving Avg'!D487</f>
        <v>5.8759199999999989</v>
      </c>
      <c r="G487" s="2">
        <f>'Moving Avg'!E487</f>
        <v>5.8724999999999996</v>
      </c>
      <c r="H487" s="2">
        <f>'Moving Avg'!F487</f>
        <v>5.8139799999999981</v>
      </c>
      <c r="I487" s="2">
        <f>'Moving Avg'!G487</f>
        <v>5.5082780000000007</v>
      </c>
      <c r="J487" s="2">
        <f>'Moving Avg'!H487</f>
        <v>4.8666769999999984</v>
      </c>
      <c r="K487" s="18" t="str">
        <f>OBV!F487</f>
        <v>BULLISH</v>
      </c>
      <c r="L487" s="18" t="str">
        <f>OBV!G487</f>
        <v>NEUTRAL</v>
      </c>
      <c r="M487" s="18" t="str">
        <f>OBV!H487</f>
        <v>BULLISH DIVERGENCE</v>
      </c>
      <c r="N487" s="21">
        <f t="shared" si="70"/>
        <v>50</v>
      </c>
      <c r="O487" s="21">
        <f t="shared" si="71"/>
        <v>100</v>
      </c>
      <c r="P487" s="21">
        <f t="shared" si="72"/>
        <v>50</v>
      </c>
      <c r="Q487" s="21">
        <f t="shared" si="73"/>
        <v>66.5</v>
      </c>
      <c r="R487" s="22">
        <f t="shared" si="74"/>
        <v>69.974999999999994</v>
      </c>
      <c r="S487" s="22">
        <f t="shared" si="75"/>
        <v>64.125</v>
      </c>
      <c r="T487" s="22">
        <f t="shared" si="76"/>
        <v>64.924999999999997</v>
      </c>
      <c r="U487" s="22">
        <f t="shared" si="77"/>
        <v>66.625</v>
      </c>
      <c r="V487" s="21">
        <f t="shared" si="78"/>
        <v>66.341666666666654</v>
      </c>
      <c r="W487" s="21">
        <f t="shared" si="79"/>
        <v>66.412499999999994</v>
      </c>
      <c r="X487" s="20"/>
      <c r="Y487" s="20"/>
      <c r="Z487" s="20"/>
    </row>
    <row r="488" spans="1:26" ht="13.5" x14ac:dyDescent="0.25">
      <c r="A488" s="4">
        <f>TITRES_STAT!B491</f>
        <v>42717</v>
      </c>
      <c r="B488" s="2">
        <f>TITRES_STAT!C491</f>
        <v>15.3</v>
      </c>
      <c r="C488" s="2">
        <f>RSI!I488</f>
        <v>56.965169500778785</v>
      </c>
      <c r="D488" s="2">
        <f>MACD!E488</f>
        <v>-2.1865103944631592E-2</v>
      </c>
      <c r="E488" s="2">
        <f>MACD!F488</f>
        <v>-3.2496461735032331E-2</v>
      </c>
      <c r="F488" s="2">
        <f>'Moving Avg'!D488</f>
        <v>5.8645200000000006</v>
      </c>
      <c r="G488" s="2">
        <f>'Moving Avg'!E488</f>
        <v>5.8770599999999993</v>
      </c>
      <c r="H488" s="2">
        <f>'Moving Avg'!F488</f>
        <v>5.8234799999999982</v>
      </c>
      <c r="I488" s="2">
        <f>'Moving Avg'!G488</f>
        <v>5.5236280000000013</v>
      </c>
      <c r="J488" s="2">
        <f>'Moving Avg'!H488</f>
        <v>4.8722824999999981</v>
      </c>
      <c r="K488" s="18" t="str">
        <f>OBV!F488</f>
        <v>BULLISH</v>
      </c>
      <c r="L488" s="18" t="str">
        <f>OBV!G488</f>
        <v>NEUTRAL</v>
      </c>
      <c r="M488" s="18" t="str">
        <f>OBV!H488</f>
        <v>BULLISH DIVERGENCE</v>
      </c>
      <c r="N488" s="21">
        <f t="shared" si="70"/>
        <v>50</v>
      </c>
      <c r="O488" s="21">
        <f t="shared" si="71"/>
        <v>100</v>
      </c>
      <c r="P488" s="21">
        <f t="shared" si="72"/>
        <v>50</v>
      </c>
      <c r="Q488" s="21">
        <f t="shared" si="73"/>
        <v>66.5</v>
      </c>
      <c r="R488" s="22">
        <f t="shared" si="74"/>
        <v>69.974999999999994</v>
      </c>
      <c r="S488" s="22">
        <f t="shared" si="75"/>
        <v>64.125</v>
      </c>
      <c r="T488" s="22">
        <f t="shared" si="76"/>
        <v>64.924999999999997</v>
      </c>
      <c r="U488" s="22">
        <f t="shared" si="77"/>
        <v>66.625</v>
      </c>
      <c r="V488" s="21">
        <f t="shared" si="78"/>
        <v>66.341666666666654</v>
      </c>
      <c r="W488" s="21">
        <f t="shared" si="79"/>
        <v>66.412499999999994</v>
      </c>
      <c r="X488" s="20"/>
      <c r="Y488" s="20"/>
      <c r="Z488" s="20"/>
    </row>
    <row r="489" spans="1:26" ht="13.5" x14ac:dyDescent="0.25">
      <c r="A489" s="4">
        <f>TITRES_STAT!B492</f>
        <v>42718</v>
      </c>
      <c r="B489" s="2">
        <f>TITRES_STAT!C492</f>
        <v>15.4</v>
      </c>
      <c r="C489" s="2">
        <f>RSI!I489</f>
        <v>59.591302927089231</v>
      </c>
      <c r="D489" s="2">
        <f>MACD!E489</f>
        <v>-2.250342418221507E-2</v>
      </c>
      <c r="E489" s="2">
        <f>MACD!F489</f>
        <v>-3.0497854224468879E-2</v>
      </c>
      <c r="F489" s="2">
        <f>'Moving Avg'!D489</f>
        <v>5.8607199999999997</v>
      </c>
      <c r="G489" s="2">
        <f>'Moving Avg'!E489</f>
        <v>5.885419999999999</v>
      </c>
      <c r="H489" s="2">
        <f>'Moving Avg'!F489</f>
        <v>5.8278499999999998</v>
      </c>
      <c r="I489" s="2">
        <f>'Moving Avg'!G489</f>
        <v>5.5397380000000007</v>
      </c>
      <c r="J489" s="2">
        <f>'Moving Avg'!H489</f>
        <v>4.8780779999999977</v>
      </c>
      <c r="K489" s="18" t="str">
        <f>OBV!F489</f>
        <v>BULLISH</v>
      </c>
      <c r="L489" s="18" t="str">
        <f>OBV!G489</f>
        <v>NEUTRAL</v>
      </c>
      <c r="M489" s="18" t="str">
        <f>OBV!H489</f>
        <v>BULLISH DIVERGENCE</v>
      </c>
      <c r="N489" s="21">
        <f t="shared" si="70"/>
        <v>50</v>
      </c>
      <c r="O489" s="21">
        <f t="shared" si="71"/>
        <v>100</v>
      </c>
      <c r="P489" s="21">
        <f t="shared" si="72"/>
        <v>50</v>
      </c>
      <c r="Q489" s="21">
        <f t="shared" si="73"/>
        <v>66.5</v>
      </c>
      <c r="R489" s="22">
        <f t="shared" si="74"/>
        <v>69.974999999999994</v>
      </c>
      <c r="S489" s="22">
        <f t="shared" si="75"/>
        <v>64.125</v>
      </c>
      <c r="T489" s="22">
        <f t="shared" si="76"/>
        <v>64.924999999999997</v>
      </c>
      <c r="U489" s="22">
        <f t="shared" si="77"/>
        <v>66.625</v>
      </c>
      <c r="V489" s="21">
        <f t="shared" si="78"/>
        <v>66.341666666666654</v>
      </c>
      <c r="W489" s="21">
        <f t="shared" si="79"/>
        <v>66.412499999999994</v>
      </c>
      <c r="X489" s="20"/>
      <c r="Y489" s="20"/>
      <c r="Z489" s="20"/>
    </row>
    <row r="490" spans="1:26" ht="13.5" x14ac:dyDescent="0.25">
      <c r="A490" s="4">
        <f>TITRES_STAT!B493</f>
        <v>42719</v>
      </c>
      <c r="B490" s="2">
        <f>TITRES_STAT!C493</f>
        <v>15.4</v>
      </c>
      <c r="C490" s="2">
        <f>RSI!I490</f>
        <v>59.591302927089224</v>
      </c>
      <c r="D490" s="2">
        <f>MACD!E490</f>
        <v>-1.6684405289356441E-2</v>
      </c>
      <c r="E490" s="2">
        <f>MACD!F490</f>
        <v>-2.7735164437446391E-2</v>
      </c>
      <c r="F490" s="2">
        <f>'Moving Avg'!D490</f>
        <v>5.8554000000000004</v>
      </c>
      <c r="G490" s="2">
        <f>'Moving Avg'!E490</f>
        <v>5.8892199999999999</v>
      </c>
      <c r="H490" s="2">
        <f>'Moving Avg'!F490</f>
        <v>5.8297499999999989</v>
      </c>
      <c r="I490" s="2">
        <f>'Moving Avg'!G490</f>
        <v>5.5553160000000013</v>
      </c>
      <c r="J490" s="2">
        <f>'Moving Avg'!H490</f>
        <v>4.8838734999999982</v>
      </c>
      <c r="K490" s="18" t="str">
        <f>OBV!F490</f>
        <v>BULLISH</v>
      </c>
      <c r="L490" s="18" t="str">
        <f>OBV!G490</f>
        <v>NEUTRAL</v>
      </c>
      <c r="M490" s="18" t="str">
        <f>OBV!H490</f>
        <v>BULLISH DIVERGENCE</v>
      </c>
      <c r="N490" s="21">
        <f t="shared" si="70"/>
        <v>50</v>
      </c>
      <c r="O490" s="21">
        <f t="shared" si="71"/>
        <v>100</v>
      </c>
      <c r="P490" s="21">
        <f t="shared" si="72"/>
        <v>50</v>
      </c>
      <c r="Q490" s="21">
        <f t="shared" si="73"/>
        <v>66.5</v>
      </c>
      <c r="R490" s="22">
        <f t="shared" si="74"/>
        <v>69.974999999999994</v>
      </c>
      <c r="S490" s="22">
        <f t="shared" si="75"/>
        <v>64.125</v>
      </c>
      <c r="T490" s="22">
        <f t="shared" si="76"/>
        <v>64.924999999999997</v>
      </c>
      <c r="U490" s="22">
        <f t="shared" si="77"/>
        <v>66.625</v>
      </c>
      <c r="V490" s="21">
        <f t="shared" si="78"/>
        <v>66.341666666666654</v>
      </c>
      <c r="W490" s="21">
        <f t="shared" si="79"/>
        <v>66.412499999999994</v>
      </c>
      <c r="X490" s="20"/>
      <c r="Y490" s="20"/>
      <c r="Z490" s="20"/>
    </row>
    <row r="491" spans="1:26" ht="13.5" x14ac:dyDescent="0.25">
      <c r="A491" s="4">
        <f>TITRES_STAT!B494</f>
        <v>42720</v>
      </c>
      <c r="B491" s="2">
        <f>TITRES_STAT!C494</f>
        <v>15.4</v>
      </c>
      <c r="C491" s="2">
        <f>RSI!I491</f>
        <v>59.591302927089217</v>
      </c>
      <c r="D491" s="2">
        <f>MACD!E491</f>
        <v>2.0954819259628721E-2</v>
      </c>
      <c r="E491" s="2">
        <f>MACD!F491</f>
        <v>-1.799716769803137E-2</v>
      </c>
      <c r="F491" s="2">
        <f>'Moving Avg'!D491</f>
        <v>5.8516000000000004</v>
      </c>
      <c r="G491" s="2">
        <f>'Moving Avg'!E491</f>
        <v>5.8713599999999992</v>
      </c>
      <c r="H491" s="2">
        <f>'Moving Avg'!F491</f>
        <v>5.8335499999999998</v>
      </c>
      <c r="I491" s="2">
        <f>'Moving Avg'!G491</f>
        <v>5.5701340000000013</v>
      </c>
      <c r="J491" s="2">
        <f>'Moving Avg'!H491</f>
        <v>4.8896689999999969</v>
      </c>
      <c r="K491" s="18" t="str">
        <f>OBV!F491</f>
        <v>BULLISH</v>
      </c>
      <c r="L491" s="18" t="str">
        <f>OBV!G491</f>
        <v>NEUTRAL</v>
      </c>
      <c r="M491" s="18" t="str">
        <f>OBV!H491</f>
        <v>BULLISH DIVERGENCE</v>
      </c>
      <c r="N491" s="21">
        <f t="shared" si="70"/>
        <v>50</v>
      </c>
      <c r="O491" s="21">
        <f t="shared" si="71"/>
        <v>100</v>
      </c>
      <c r="P491" s="21">
        <f t="shared" si="72"/>
        <v>50</v>
      </c>
      <c r="Q491" s="21">
        <f t="shared" si="73"/>
        <v>66.5</v>
      </c>
      <c r="R491" s="22">
        <f t="shared" si="74"/>
        <v>69.974999999999994</v>
      </c>
      <c r="S491" s="22">
        <f t="shared" si="75"/>
        <v>64.125</v>
      </c>
      <c r="T491" s="22">
        <f t="shared" si="76"/>
        <v>64.924999999999997</v>
      </c>
      <c r="U491" s="22">
        <f t="shared" si="77"/>
        <v>66.625</v>
      </c>
      <c r="V491" s="21">
        <f t="shared" si="78"/>
        <v>66.341666666666654</v>
      </c>
      <c r="W491" s="21">
        <f t="shared" si="79"/>
        <v>66.412499999999994</v>
      </c>
      <c r="X491" s="20"/>
      <c r="Y491" s="20"/>
      <c r="Z491" s="20"/>
    </row>
    <row r="492" spans="1:26" ht="13.5" x14ac:dyDescent="0.25">
      <c r="A492" s="4">
        <f>TITRES_STAT!B495</f>
        <v>42723</v>
      </c>
      <c r="B492" s="2">
        <f>TITRES_STAT!C495</f>
        <v>15.35</v>
      </c>
      <c r="C492" s="2">
        <f>RSI!I492</f>
        <v>57.40373815977928</v>
      </c>
      <c r="D492" s="2">
        <f>MACD!E492</f>
        <v>4.3709712347755669E-2</v>
      </c>
      <c r="E492" s="2">
        <f>MACD!F492</f>
        <v>-5.6557916888739616E-3</v>
      </c>
      <c r="F492" s="2">
        <f>'Moving Avg'!D492</f>
        <v>5.8402000000000003</v>
      </c>
      <c r="G492" s="2">
        <f>'Moving Avg'!E492</f>
        <v>5.8580599999999992</v>
      </c>
      <c r="H492" s="2">
        <f>'Moving Avg'!F492</f>
        <v>5.8383000000000003</v>
      </c>
      <c r="I492" s="2">
        <f>'Moving Avg'!G492</f>
        <v>5.5841920000000016</v>
      </c>
      <c r="J492" s="2">
        <f>'Moving Avg'!H492</f>
        <v>4.8953694999999975</v>
      </c>
      <c r="K492" s="18" t="str">
        <f>OBV!F492</f>
        <v>BEARISH</v>
      </c>
      <c r="L492" s="18" t="str">
        <f>OBV!G492</f>
        <v>NEUTRAL</v>
      </c>
      <c r="M492" s="18" t="str">
        <f>OBV!H492</f>
        <v>CONFIRMED BEARISH</v>
      </c>
      <c r="N492" s="21">
        <f t="shared" si="70"/>
        <v>50</v>
      </c>
      <c r="O492" s="21">
        <f t="shared" si="71"/>
        <v>100</v>
      </c>
      <c r="P492" s="21">
        <f t="shared" si="72"/>
        <v>50</v>
      </c>
      <c r="Q492" s="21">
        <f t="shared" si="73"/>
        <v>16.5</v>
      </c>
      <c r="R492" s="22">
        <f t="shared" si="74"/>
        <v>62.475000000000001</v>
      </c>
      <c r="S492" s="22">
        <f t="shared" si="75"/>
        <v>51.625</v>
      </c>
      <c r="T492" s="22">
        <f t="shared" si="76"/>
        <v>42.424999999999997</v>
      </c>
      <c r="U492" s="22">
        <f t="shared" si="77"/>
        <v>54.125</v>
      </c>
      <c r="V492" s="21">
        <f t="shared" si="78"/>
        <v>52.17499999999999</v>
      </c>
      <c r="W492" s="21">
        <f t="shared" si="79"/>
        <v>52.662499999999994</v>
      </c>
      <c r="X492" s="20"/>
      <c r="Y492" s="20"/>
      <c r="Z492" s="20"/>
    </row>
    <row r="493" spans="1:26" ht="13.5" x14ac:dyDescent="0.25">
      <c r="A493" s="4">
        <f>TITRES_STAT!B496</f>
        <v>42724</v>
      </c>
      <c r="B493" s="2">
        <f>TITRES_STAT!C496</f>
        <v>15.34</v>
      </c>
      <c r="C493" s="2">
        <f>RSI!I493</f>
        <v>56.953427134153145</v>
      </c>
      <c r="D493" s="2">
        <f>MACD!E493</f>
        <v>4.8221270039618069E-2</v>
      </c>
      <c r="E493" s="2">
        <f>MACD!F493</f>
        <v>5.1196206568244447E-3</v>
      </c>
      <c r="F493" s="2">
        <f>'Moving Avg'!D493</f>
        <v>5.8432399999999998</v>
      </c>
      <c r="G493" s="2">
        <f>'Moving Avg'!E493</f>
        <v>5.8538799999999993</v>
      </c>
      <c r="H493" s="2">
        <f>'Moving Avg'!F493</f>
        <v>5.8409600000000008</v>
      </c>
      <c r="I493" s="2">
        <f>'Moving Avg'!G493</f>
        <v>5.5977940000000013</v>
      </c>
      <c r="J493" s="2">
        <f>'Moving Avg'!H493</f>
        <v>4.9017474999999973</v>
      </c>
      <c r="K493" s="18" t="str">
        <f>OBV!F493</f>
        <v>BEARISH</v>
      </c>
      <c r="L493" s="18" t="str">
        <f>OBV!G493</f>
        <v>NEUTRAL</v>
      </c>
      <c r="M493" s="18" t="str">
        <f>OBV!H493</f>
        <v>BEARISH DIVERGENCE</v>
      </c>
      <c r="N493" s="21">
        <f t="shared" si="70"/>
        <v>50</v>
      </c>
      <c r="O493" s="21">
        <f t="shared" si="71"/>
        <v>100</v>
      </c>
      <c r="P493" s="21">
        <f t="shared" si="72"/>
        <v>50</v>
      </c>
      <c r="Q493" s="21">
        <f t="shared" si="73"/>
        <v>16.5</v>
      </c>
      <c r="R493" s="22">
        <f t="shared" si="74"/>
        <v>62.475000000000001</v>
      </c>
      <c r="S493" s="22">
        <f t="shared" si="75"/>
        <v>51.625</v>
      </c>
      <c r="T493" s="22">
        <f t="shared" si="76"/>
        <v>42.424999999999997</v>
      </c>
      <c r="U493" s="22">
        <f t="shared" si="77"/>
        <v>54.125</v>
      </c>
      <c r="V493" s="21">
        <f t="shared" si="78"/>
        <v>52.17499999999999</v>
      </c>
      <c r="W493" s="21">
        <f t="shared" si="79"/>
        <v>52.662499999999994</v>
      </c>
      <c r="X493" s="20"/>
      <c r="Y493" s="20"/>
      <c r="Z493" s="20"/>
    </row>
    <row r="494" spans="1:26" ht="13.5" x14ac:dyDescent="0.25">
      <c r="A494" s="4">
        <f>TITRES_STAT!B497</f>
        <v>42725</v>
      </c>
      <c r="B494" s="2">
        <f>TITRES_STAT!C497</f>
        <v>15.39</v>
      </c>
      <c r="C494" s="2">
        <f>RSI!I494</f>
        <v>58.698034928993692</v>
      </c>
      <c r="D494" s="2">
        <f>MACD!E494</f>
        <v>5.0275381962990195E-2</v>
      </c>
      <c r="E494" s="2">
        <f>MACD!F494</f>
        <v>1.4150772918057598E-2</v>
      </c>
      <c r="F494" s="2">
        <f>'Moving Avg'!D494</f>
        <v>5.8424800000000001</v>
      </c>
      <c r="G494" s="2">
        <f>'Moving Avg'!E494</f>
        <v>5.8515999999999995</v>
      </c>
      <c r="H494" s="2">
        <f>'Moving Avg'!F494</f>
        <v>5.8449500000000008</v>
      </c>
      <c r="I494" s="2">
        <f>'Moving Avg'!G494</f>
        <v>5.6117760000000008</v>
      </c>
      <c r="J494" s="2">
        <f>'Moving Avg'!H494</f>
        <v>4.9084404999999975</v>
      </c>
      <c r="K494" s="18" t="str">
        <f>OBV!F494</f>
        <v>BEARISH</v>
      </c>
      <c r="L494" s="18" t="str">
        <f>OBV!G494</f>
        <v>NEUTRAL</v>
      </c>
      <c r="M494" s="18" t="str">
        <f>OBV!H494</f>
        <v>CONFIRMED BEARISH</v>
      </c>
      <c r="N494" s="21">
        <f t="shared" si="70"/>
        <v>50</v>
      </c>
      <c r="O494" s="21">
        <f t="shared" si="71"/>
        <v>100</v>
      </c>
      <c r="P494" s="21">
        <f t="shared" si="72"/>
        <v>50</v>
      </c>
      <c r="Q494" s="21">
        <f t="shared" si="73"/>
        <v>16.5</v>
      </c>
      <c r="R494" s="22">
        <f t="shared" si="74"/>
        <v>62.475000000000001</v>
      </c>
      <c r="S494" s="22">
        <f t="shared" si="75"/>
        <v>51.625</v>
      </c>
      <c r="T494" s="22">
        <f t="shared" si="76"/>
        <v>42.424999999999997</v>
      </c>
      <c r="U494" s="22">
        <f t="shared" si="77"/>
        <v>54.125</v>
      </c>
      <c r="V494" s="21">
        <f t="shared" si="78"/>
        <v>52.17499999999999</v>
      </c>
      <c r="W494" s="21">
        <f t="shared" si="79"/>
        <v>52.662499999999994</v>
      </c>
      <c r="X494" s="20"/>
      <c r="Y494" s="20"/>
      <c r="Z494" s="20"/>
    </row>
    <row r="495" spans="1:26" ht="13.5" x14ac:dyDescent="0.25">
      <c r="A495" s="4">
        <f>TITRES_STAT!B498</f>
        <v>42726</v>
      </c>
      <c r="B495" s="2">
        <f>TITRES_STAT!C498</f>
        <v>15.38</v>
      </c>
      <c r="C495" s="2">
        <f>RSI!I495</f>
        <v>58.190082687741793</v>
      </c>
      <c r="D495" s="2">
        <f>MACD!E495</f>
        <v>5.3022331396253897E-2</v>
      </c>
      <c r="E495" s="2">
        <f>MACD!F495</f>
        <v>2.1925084613696862E-2</v>
      </c>
      <c r="F495" s="2">
        <f>'Moving Avg'!D495</f>
        <v>5.8409600000000008</v>
      </c>
      <c r="G495" s="2">
        <f>'Moving Avg'!E495</f>
        <v>5.8481800000000002</v>
      </c>
      <c r="H495" s="2">
        <f>'Moving Avg'!F495</f>
        <v>5.8495100000000004</v>
      </c>
      <c r="I495" s="2">
        <f>'Moving Avg'!G495</f>
        <v>5.6257580000000011</v>
      </c>
      <c r="J495" s="2">
        <f>'Moving Avg'!H495</f>
        <v>4.9151144999999978</v>
      </c>
      <c r="K495" s="18" t="str">
        <f>OBV!F495</f>
        <v>BEARISH</v>
      </c>
      <c r="L495" s="18" t="str">
        <f>OBV!G495</f>
        <v>NEUTRAL</v>
      </c>
      <c r="M495" s="18" t="str">
        <f>OBV!H495</f>
        <v>CONFIRMED BEARISH</v>
      </c>
      <c r="N495" s="21">
        <f t="shared" si="70"/>
        <v>50</v>
      </c>
      <c r="O495" s="21">
        <f t="shared" si="71"/>
        <v>100</v>
      </c>
      <c r="P495" s="21">
        <f t="shared" si="72"/>
        <v>50</v>
      </c>
      <c r="Q495" s="21">
        <f t="shared" si="73"/>
        <v>16.5</v>
      </c>
      <c r="R495" s="22">
        <f t="shared" si="74"/>
        <v>62.475000000000001</v>
      </c>
      <c r="S495" s="22">
        <f t="shared" si="75"/>
        <v>51.625</v>
      </c>
      <c r="T495" s="22">
        <f t="shared" si="76"/>
        <v>42.424999999999997</v>
      </c>
      <c r="U495" s="22">
        <f t="shared" si="77"/>
        <v>54.125</v>
      </c>
      <c r="V495" s="21">
        <f t="shared" si="78"/>
        <v>52.17499999999999</v>
      </c>
      <c r="W495" s="21">
        <f t="shared" si="79"/>
        <v>52.662499999999994</v>
      </c>
      <c r="X495" s="20"/>
      <c r="Y495" s="20"/>
      <c r="Z495" s="20"/>
    </row>
    <row r="496" spans="1:26" ht="13.5" x14ac:dyDescent="0.25">
      <c r="A496" s="4">
        <f>TITRES_STAT!B499</f>
        <v>42727</v>
      </c>
      <c r="B496" s="2">
        <f>TITRES_STAT!C499</f>
        <v>15.4</v>
      </c>
      <c r="C496" s="2">
        <f>RSI!I496</f>
        <v>58.95510334827442</v>
      </c>
      <c r="D496" s="2">
        <f>MACD!E496</f>
        <v>5.3227806520362186E-2</v>
      </c>
      <c r="E496" s="2">
        <f>MACD!F496</f>
        <v>2.8185628995029927E-2</v>
      </c>
      <c r="F496" s="2">
        <f>'Moving Avg'!D496</f>
        <v>5.8409600000000008</v>
      </c>
      <c r="G496" s="2">
        <f>'Moving Avg'!E496</f>
        <v>5.8462800000000001</v>
      </c>
      <c r="H496" s="2">
        <f>'Moving Avg'!F496</f>
        <v>5.8535000000000013</v>
      </c>
      <c r="I496" s="2">
        <f>'Moving Avg'!G496</f>
        <v>5.6398920000000006</v>
      </c>
      <c r="J496" s="2">
        <f>'Moving Avg'!H496</f>
        <v>4.9214599999999988</v>
      </c>
      <c r="K496" s="18" t="str">
        <f>OBV!F496</f>
        <v>BULLISH</v>
      </c>
      <c r="L496" s="18" t="str">
        <f>OBV!G496</f>
        <v>STRONG</v>
      </c>
      <c r="M496" s="18" t="str">
        <f>OBV!H496</f>
        <v>NEUTRAL</v>
      </c>
      <c r="N496" s="21">
        <f t="shared" si="70"/>
        <v>50</v>
      </c>
      <c r="O496" s="21">
        <f t="shared" si="71"/>
        <v>100</v>
      </c>
      <c r="P496" s="21">
        <f t="shared" si="72"/>
        <v>50</v>
      </c>
      <c r="Q496" s="21">
        <f t="shared" si="73"/>
        <v>66</v>
      </c>
      <c r="R496" s="22">
        <f t="shared" si="74"/>
        <v>69.900000000000006</v>
      </c>
      <c r="S496" s="22">
        <f t="shared" si="75"/>
        <v>64</v>
      </c>
      <c r="T496" s="22">
        <f t="shared" si="76"/>
        <v>64.7</v>
      </c>
      <c r="U496" s="22">
        <f t="shared" si="77"/>
        <v>66.5</v>
      </c>
      <c r="V496" s="21">
        <f t="shared" si="78"/>
        <v>66.2</v>
      </c>
      <c r="W496" s="21">
        <f t="shared" si="79"/>
        <v>66.275000000000006</v>
      </c>
      <c r="X496" s="20"/>
      <c r="Y496" s="20"/>
      <c r="Z496" s="20"/>
    </row>
    <row r="497" spans="1:26" ht="13.5" x14ac:dyDescent="0.25">
      <c r="A497" s="4">
        <f>TITRES_STAT!B500</f>
        <v>42730</v>
      </c>
      <c r="B497" s="2">
        <f>TITRES_STAT!C500</f>
        <v>15.4</v>
      </c>
      <c r="C497" s="2">
        <f>RSI!I497</f>
        <v>58.95510334827442</v>
      </c>
      <c r="D497" s="2">
        <f>MACD!E497</f>
        <v>5.5921807754118369E-2</v>
      </c>
      <c r="E497" s="2">
        <f>MACD!F497</f>
        <v>3.373286474684762E-2</v>
      </c>
      <c r="F497" s="2">
        <f>'Moving Avg'!D497</f>
        <v>5.8447600000000008</v>
      </c>
      <c r="G497" s="2">
        <f>'Moving Avg'!E497</f>
        <v>5.8424800000000001</v>
      </c>
      <c r="H497" s="2">
        <f>'Moving Avg'!F497</f>
        <v>5.8574900000000003</v>
      </c>
      <c r="I497" s="2">
        <f>'Moving Avg'!G497</f>
        <v>5.6535700000000011</v>
      </c>
      <c r="J497" s="2">
        <f>'Moving Avg'!H497</f>
        <v>4.927805499999999</v>
      </c>
      <c r="K497" s="18" t="str">
        <f>OBV!F497</f>
        <v>BULLISH</v>
      </c>
      <c r="L497" s="18" t="str">
        <f>OBV!G497</f>
        <v>STRONG</v>
      </c>
      <c r="M497" s="18" t="str">
        <f>OBV!H497</f>
        <v>CONFIRMED BULLISH</v>
      </c>
      <c r="N497" s="21">
        <f t="shared" si="70"/>
        <v>50</v>
      </c>
      <c r="O497" s="21">
        <f t="shared" si="71"/>
        <v>100</v>
      </c>
      <c r="P497" s="21">
        <f t="shared" si="72"/>
        <v>50</v>
      </c>
      <c r="Q497" s="21">
        <f t="shared" si="73"/>
        <v>100</v>
      </c>
      <c r="R497" s="22">
        <f t="shared" si="74"/>
        <v>75</v>
      </c>
      <c r="S497" s="22">
        <f t="shared" si="75"/>
        <v>72.5</v>
      </c>
      <c r="T497" s="22">
        <f t="shared" si="76"/>
        <v>80</v>
      </c>
      <c r="U497" s="22">
        <f t="shared" si="77"/>
        <v>75</v>
      </c>
      <c r="V497" s="21">
        <f t="shared" si="78"/>
        <v>75.833333333333329</v>
      </c>
      <c r="W497" s="21">
        <f t="shared" si="79"/>
        <v>75.625</v>
      </c>
      <c r="X497" s="20"/>
      <c r="Y497" s="20"/>
      <c r="Z497" s="20"/>
    </row>
    <row r="498" spans="1:26" ht="13.5" x14ac:dyDescent="0.25">
      <c r="A498" s="4">
        <f>TITRES_STAT!B501</f>
        <v>42731</v>
      </c>
      <c r="B498" s="2">
        <f>TITRES_STAT!C501</f>
        <v>15.41</v>
      </c>
      <c r="C498" s="2">
        <f>RSI!I498</f>
        <v>59.386035218710539</v>
      </c>
      <c r="D498" s="2">
        <f>MACD!E498</f>
        <v>4.5854466182228215E-2</v>
      </c>
      <c r="E498" s="2">
        <f>MACD!F498</f>
        <v>3.615718503392374E-2</v>
      </c>
      <c r="F498" s="2">
        <f>'Moving Avg'!D498</f>
        <v>5.8500800000000002</v>
      </c>
      <c r="G498" s="2">
        <f>'Moving Avg'!E498</f>
        <v>5.84666</v>
      </c>
      <c r="H498" s="2">
        <f>'Moving Avg'!F498</f>
        <v>5.861860000000001</v>
      </c>
      <c r="I498" s="2">
        <f>'Moving Avg'!G498</f>
        <v>5.6674760000000006</v>
      </c>
      <c r="J498" s="2">
        <f>'Moving Avg'!H498</f>
        <v>4.9342984999999988</v>
      </c>
      <c r="K498" s="18" t="str">
        <f>OBV!F498</f>
        <v>BULLISH</v>
      </c>
      <c r="L498" s="18" t="str">
        <f>OBV!G498</f>
        <v>STRONG</v>
      </c>
      <c r="M498" s="18" t="str">
        <f>OBV!H498</f>
        <v>CONFIRMED BULLISH</v>
      </c>
      <c r="N498" s="21">
        <f t="shared" si="70"/>
        <v>50</v>
      </c>
      <c r="O498" s="21">
        <f t="shared" si="71"/>
        <v>100</v>
      </c>
      <c r="P498" s="21">
        <f t="shared" si="72"/>
        <v>50</v>
      </c>
      <c r="Q498" s="21">
        <f t="shared" si="73"/>
        <v>100</v>
      </c>
      <c r="R498" s="22">
        <f t="shared" si="74"/>
        <v>75</v>
      </c>
      <c r="S498" s="22">
        <f t="shared" si="75"/>
        <v>72.5</v>
      </c>
      <c r="T498" s="22">
        <f t="shared" si="76"/>
        <v>80</v>
      </c>
      <c r="U498" s="22">
        <f t="shared" si="77"/>
        <v>75</v>
      </c>
      <c r="V498" s="21">
        <f t="shared" si="78"/>
        <v>75.833333333333329</v>
      </c>
      <c r="W498" s="21">
        <f t="shared" si="79"/>
        <v>75.625</v>
      </c>
      <c r="X498" s="20"/>
      <c r="Y498" s="20"/>
      <c r="Z498" s="20"/>
    </row>
    <row r="499" spans="1:26" ht="13.5" x14ac:dyDescent="0.25">
      <c r="A499" s="4">
        <f>TITRES_STAT!B502</f>
        <v>42732</v>
      </c>
      <c r="B499" s="2">
        <f>TITRES_STAT!C502</f>
        <v>15.48</v>
      </c>
      <c r="C499" s="2">
        <f>RSI!I499</f>
        <v>62.364737644886276</v>
      </c>
      <c r="D499" s="2">
        <f>MACD!E499</f>
        <v>4.0843820036933209E-2</v>
      </c>
      <c r="E499" s="2">
        <f>MACD!F499</f>
        <v>3.7094512034525635E-2</v>
      </c>
      <c r="F499" s="2">
        <f>'Moving Avg'!D499</f>
        <v>5.8569199999999997</v>
      </c>
      <c r="G499" s="2">
        <f>'Moving Avg'!E499</f>
        <v>5.8497000000000003</v>
      </c>
      <c r="H499" s="2">
        <f>'Moving Avg'!F499</f>
        <v>5.867560000000001</v>
      </c>
      <c r="I499" s="2">
        <f>'Moving Avg'!G499</f>
        <v>5.6819140000000017</v>
      </c>
      <c r="J499" s="2">
        <f>'Moving Avg'!H499</f>
        <v>4.9409794999999992</v>
      </c>
      <c r="K499" s="18" t="str">
        <f>OBV!F499</f>
        <v>BULLISH</v>
      </c>
      <c r="L499" s="18" t="str">
        <f>OBV!G499</f>
        <v>STRONG</v>
      </c>
      <c r="M499" s="18" t="str">
        <f>OBV!H499</f>
        <v>CONFIRMED BULLISH</v>
      </c>
      <c r="N499" s="21">
        <f t="shared" si="70"/>
        <v>50</v>
      </c>
      <c r="O499" s="21">
        <f t="shared" si="71"/>
        <v>100</v>
      </c>
      <c r="P499" s="21">
        <f t="shared" si="72"/>
        <v>50</v>
      </c>
      <c r="Q499" s="21">
        <f t="shared" si="73"/>
        <v>100</v>
      </c>
      <c r="R499" s="22">
        <f t="shared" si="74"/>
        <v>75</v>
      </c>
      <c r="S499" s="22">
        <f t="shared" si="75"/>
        <v>72.5</v>
      </c>
      <c r="T499" s="22">
        <f t="shared" si="76"/>
        <v>80</v>
      </c>
      <c r="U499" s="22">
        <f t="shared" si="77"/>
        <v>75</v>
      </c>
      <c r="V499" s="21">
        <f t="shared" si="78"/>
        <v>75.833333333333329</v>
      </c>
      <c r="W499" s="21">
        <f t="shared" si="79"/>
        <v>75.625</v>
      </c>
      <c r="X499" s="20"/>
      <c r="Y499" s="20"/>
      <c r="Z499" s="20"/>
    </row>
    <row r="500" spans="1:26" ht="13.5" x14ac:dyDescent="0.25">
      <c r="A500" s="4">
        <f>TITRES_STAT!B503</f>
        <v>42733</v>
      </c>
      <c r="B500" s="2">
        <f>TITRES_STAT!C503</f>
        <v>15.5</v>
      </c>
      <c r="C500" s="2">
        <f>RSI!I500</f>
        <v>63.195298895396135</v>
      </c>
      <c r="D500" s="2">
        <f>MACD!E500</f>
        <v>3.5543241774528944E-2</v>
      </c>
      <c r="E500" s="2">
        <f>MACD!F500</f>
        <v>3.6784257982526297E-2</v>
      </c>
      <c r="F500" s="2">
        <f>'Moving Avg'!D500</f>
        <v>5.8660400000000008</v>
      </c>
      <c r="G500" s="2">
        <f>'Moving Avg'!E500</f>
        <v>5.8535000000000004</v>
      </c>
      <c r="H500" s="2">
        <f>'Moving Avg'!F500</f>
        <v>5.871360000000001</v>
      </c>
      <c r="I500" s="2">
        <f>'Moving Avg'!G500</f>
        <v>5.6940720000000002</v>
      </c>
      <c r="J500" s="2">
        <f>'Moving Avg'!H500</f>
        <v>4.9476984999999987</v>
      </c>
      <c r="K500" s="18" t="str">
        <f>OBV!F500</f>
        <v>BULLISH</v>
      </c>
      <c r="L500" s="18" t="str">
        <f>OBV!G500</f>
        <v>STRONG</v>
      </c>
      <c r="M500" s="18" t="str">
        <f>OBV!H500</f>
        <v>CONFIRMED BULLISH</v>
      </c>
      <c r="N500" s="21">
        <f t="shared" si="70"/>
        <v>50</v>
      </c>
      <c r="O500" s="21">
        <f t="shared" si="71"/>
        <v>100</v>
      </c>
      <c r="P500" s="21">
        <f t="shared" si="72"/>
        <v>50</v>
      </c>
      <c r="Q500" s="21">
        <f t="shared" si="73"/>
        <v>100</v>
      </c>
      <c r="R500" s="22">
        <f t="shared" si="74"/>
        <v>75</v>
      </c>
      <c r="S500" s="22">
        <f t="shared" si="75"/>
        <v>72.5</v>
      </c>
      <c r="T500" s="22">
        <f t="shared" si="76"/>
        <v>80</v>
      </c>
      <c r="U500" s="22">
        <f t="shared" si="77"/>
        <v>75</v>
      </c>
      <c r="V500" s="21">
        <f t="shared" si="78"/>
        <v>75.833333333333329</v>
      </c>
      <c r="W500" s="21">
        <f t="shared" si="79"/>
        <v>75.625</v>
      </c>
      <c r="X500" s="20"/>
      <c r="Y500" s="20"/>
      <c r="Z500" s="20"/>
    </row>
    <row r="501" spans="1:26" ht="13.5" x14ac:dyDescent="0.25">
      <c r="A501" s="4">
        <f>TITRES_STAT!B504</f>
        <v>42734</v>
      </c>
      <c r="B501" s="2">
        <f>TITRES_STAT!C504</f>
        <v>15.52</v>
      </c>
      <c r="C501" s="2">
        <f>RSI!I501</f>
        <v>64.049704071326232</v>
      </c>
      <c r="D501" s="2">
        <f>MACD!E501</f>
        <v>2.9989304483191148E-2</v>
      </c>
      <c r="E501" s="2">
        <f>MACD!F501</f>
        <v>3.5425267282659267E-2</v>
      </c>
      <c r="F501" s="2">
        <f>'Moving Avg'!D501</f>
        <v>5.8751599999999993</v>
      </c>
      <c r="G501" s="2">
        <f>'Moving Avg'!E501</f>
        <v>5.85806</v>
      </c>
      <c r="H501" s="2">
        <f>'Moving Avg'!F501</f>
        <v>5.8647100000000005</v>
      </c>
      <c r="I501" s="2">
        <f>'Moving Avg'!G501</f>
        <v>5.7066099999999995</v>
      </c>
      <c r="J501" s="2">
        <f>'Moving Avg'!H501</f>
        <v>4.9550049999999999</v>
      </c>
      <c r="K501" s="18" t="str">
        <f>OBV!F501</f>
        <v>BULLISH</v>
      </c>
      <c r="L501" s="18" t="str">
        <f>OBV!G501</f>
        <v>STRONG</v>
      </c>
      <c r="M501" s="18" t="str">
        <f>OBV!H501</f>
        <v>CONFIRMED BULLISH</v>
      </c>
      <c r="N501" s="21">
        <f t="shared" si="70"/>
        <v>50</v>
      </c>
      <c r="O501" s="21">
        <f t="shared" si="71"/>
        <v>100</v>
      </c>
      <c r="P501" s="21">
        <f t="shared" si="72"/>
        <v>50</v>
      </c>
      <c r="Q501" s="21">
        <f t="shared" si="73"/>
        <v>100</v>
      </c>
      <c r="R501" s="22">
        <f t="shared" si="74"/>
        <v>75</v>
      </c>
      <c r="S501" s="22">
        <f t="shared" si="75"/>
        <v>72.5</v>
      </c>
      <c r="T501" s="22">
        <f t="shared" si="76"/>
        <v>80</v>
      </c>
      <c r="U501" s="22">
        <f t="shared" si="77"/>
        <v>75</v>
      </c>
      <c r="V501" s="21">
        <f t="shared" si="78"/>
        <v>75.833333333333329</v>
      </c>
      <c r="W501" s="21">
        <f t="shared" si="79"/>
        <v>75.625</v>
      </c>
      <c r="X501" s="20"/>
      <c r="Y501" s="20"/>
      <c r="Z501" s="20"/>
    </row>
    <row r="502" spans="1:26" ht="13.5" x14ac:dyDescent="0.25">
      <c r="A502" s="4">
        <f>TITRES_STAT!B505</f>
        <v>42737</v>
      </c>
      <c r="B502" s="2">
        <f>TITRES_STAT!C505</f>
        <v>15.5</v>
      </c>
      <c r="C502" s="2">
        <f>RSI!I502</f>
        <v>62.487497742338157</v>
      </c>
      <c r="D502" s="2">
        <f>MACD!E502</f>
        <v>2.2416398577064456E-2</v>
      </c>
      <c r="E502" s="2">
        <f>MACD!F502</f>
        <v>3.2823493541540308E-2</v>
      </c>
      <c r="F502" s="2">
        <f>'Moving Avg'!D502</f>
        <v>5.8827600000000002</v>
      </c>
      <c r="G502" s="2">
        <f>'Moving Avg'!E502</f>
        <v>5.863760000000001</v>
      </c>
      <c r="H502" s="2">
        <f>'Moving Avg'!F502</f>
        <v>5.8609100000000005</v>
      </c>
      <c r="I502" s="2">
        <f>'Moving Avg'!G502</f>
        <v>5.7192239999999979</v>
      </c>
      <c r="J502" s="2">
        <f>'Moving Avg'!H502</f>
        <v>4.9624569999999997</v>
      </c>
      <c r="K502" s="18" t="str">
        <f>OBV!F502</f>
        <v>BULLISH</v>
      </c>
      <c r="L502" s="18" t="str">
        <f>OBV!G502</f>
        <v>STRONG</v>
      </c>
      <c r="M502" s="18" t="str">
        <f>OBV!H502</f>
        <v>CONFIRMED BULLISH</v>
      </c>
      <c r="N502" s="21">
        <f t="shared" si="70"/>
        <v>50</v>
      </c>
      <c r="O502" s="21">
        <f t="shared" si="71"/>
        <v>100</v>
      </c>
      <c r="P502" s="21">
        <f t="shared" si="72"/>
        <v>50</v>
      </c>
      <c r="Q502" s="21">
        <f t="shared" si="73"/>
        <v>100</v>
      </c>
      <c r="R502" s="22">
        <f t="shared" si="74"/>
        <v>75</v>
      </c>
      <c r="S502" s="22">
        <f t="shared" si="75"/>
        <v>72.5</v>
      </c>
      <c r="T502" s="22">
        <f t="shared" si="76"/>
        <v>80</v>
      </c>
      <c r="U502" s="22">
        <f t="shared" si="77"/>
        <v>75</v>
      </c>
      <c r="V502" s="21">
        <f t="shared" si="78"/>
        <v>75.833333333333329</v>
      </c>
      <c r="W502" s="21">
        <f t="shared" si="79"/>
        <v>75.625</v>
      </c>
      <c r="X502" s="20"/>
      <c r="Y502" s="20"/>
      <c r="Z502" s="20"/>
    </row>
    <row r="503" spans="1:26" ht="13.5" x14ac:dyDescent="0.25">
      <c r="A503" s="4">
        <f>TITRES_STAT!B506</f>
        <v>42738</v>
      </c>
      <c r="B503" s="2">
        <f>TITRES_STAT!C506</f>
        <v>15.86</v>
      </c>
      <c r="C503" s="2">
        <f>RSI!I503</f>
        <v>74.529824200981821</v>
      </c>
      <c r="D503" s="2">
        <f>MACD!E503</f>
        <v>4.8602312879113541E-3</v>
      </c>
      <c r="E503" s="2">
        <f>MACD!F503</f>
        <v>2.7230841090814521E-2</v>
      </c>
      <c r="F503" s="2">
        <f>'Moving Avg'!D503</f>
        <v>5.9169599999999996</v>
      </c>
      <c r="G503" s="2">
        <f>'Moving Avg'!E503</f>
        <v>5.8835200000000007</v>
      </c>
      <c r="H503" s="2">
        <f>'Moving Avg'!F503</f>
        <v>5.8687000000000005</v>
      </c>
      <c r="I503" s="2">
        <f>'Moving Avg'!G503</f>
        <v>5.7341939999999987</v>
      </c>
      <c r="J503" s="2">
        <f>'Moving Avg'!H503</f>
        <v>4.9705745000000006</v>
      </c>
      <c r="K503" s="18" t="str">
        <f>OBV!F503</f>
        <v>BULLISH</v>
      </c>
      <c r="L503" s="18" t="str">
        <f>OBV!G503</f>
        <v>STRONG</v>
      </c>
      <c r="M503" s="18" t="str">
        <f>OBV!H503</f>
        <v>CONFIRMED BULLISH</v>
      </c>
      <c r="N503" s="21">
        <f t="shared" si="70"/>
        <v>50</v>
      </c>
      <c r="O503" s="21">
        <f t="shared" si="71"/>
        <v>100</v>
      </c>
      <c r="P503" s="21">
        <f t="shared" si="72"/>
        <v>50</v>
      </c>
      <c r="Q503" s="21">
        <f t="shared" si="73"/>
        <v>100</v>
      </c>
      <c r="R503" s="22">
        <f t="shared" si="74"/>
        <v>75</v>
      </c>
      <c r="S503" s="22">
        <f t="shared" si="75"/>
        <v>72.5</v>
      </c>
      <c r="T503" s="22">
        <f t="shared" si="76"/>
        <v>80</v>
      </c>
      <c r="U503" s="22">
        <f t="shared" si="77"/>
        <v>75</v>
      </c>
      <c r="V503" s="21">
        <f t="shared" si="78"/>
        <v>75.833333333333329</v>
      </c>
      <c r="W503" s="21">
        <f t="shared" si="79"/>
        <v>75.625</v>
      </c>
      <c r="X503" s="20"/>
      <c r="Y503" s="20"/>
      <c r="Z503" s="20"/>
    </row>
    <row r="504" spans="1:26" ht="13.5" x14ac:dyDescent="0.25">
      <c r="A504" s="4">
        <f>TITRES_STAT!B507</f>
        <v>42739</v>
      </c>
      <c r="B504" s="2">
        <f>TITRES_STAT!C507</f>
        <v>16.329999999999998</v>
      </c>
      <c r="C504" s="2">
        <f>RSI!I504</f>
        <v>82.450712529617817</v>
      </c>
      <c r="D504" s="2">
        <f>MACD!E504</f>
        <v>-2.1508392443339908E-2</v>
      </c>
      <c r="E504" s="2">
        <f>MACD!F504</f>
        <v>1.7482994383983638E-2</v>
      </c>
      <c r="F504" s="2">
        <f>'Moving Avg'!D504</f>
        <v>5.98156</v>
      </c>
      <c r="G504" s="2">
        <f>'Moving Avg'!E504</f>
        <v>5.9192400000000003</v>
      </c>
      <c r="H504" s="2">
        <f>'Moving Avg'!F504</f>
        <v>5.8854200000000008</v>
      </c>
      <c r="I504" s="2">
        <f>'Moving Avg'!G504</f>
        <v>5.7481019999999976</v>
      </c>
      <c r="J504" s="2">
        <f>'Moving Avg'!H504</f>
        <v>4.9795850000000002</v>
      </c>
      <c r="K504" s="18" t="str">
        <f>OBV!F504</f>
        <v>BULLISH</v>
      </c>
      <c r="L504" s="18" t="str">
        <f>OBV!G504</f>
        <v>NEUTRAL</v>
      </c>
      <c r="M504" s="18" t="str">
        <f>OBV!H504</f>
        <v>CONFIRMED BULLISH</v>
      </c>
      <c r="N504" s="21">
        <f t="shared" si="70"/>
        <v>50</v>
      </c>
      <c r="O504" s="21">
        <f t="shared" si="71"/>
        <v>100</v>
      </c>
      <c r="P504" s="21">
        <f t="shared" si="72"/>
        <v>50</v>
      </c>
      <c r="Q504" s="21">
        <f t="shared" si="73"/>
        <v>83.5</v>
      </c>
      <c r="R504" s="22">
        <f t="shared" si="74"/>
        <v>72.525000000000006</v>
      </c>
      <c r="S504" s="22">
        <f t="shared" si="75"/>
        <v>68.375</v>
      </c>
      <c r="T504" s="22">
        <f t="shared" si="76"/>
        <v>72.575000000000003</v>
      </c>
      <c r="U504" s="22">
        <f t="shared" si="77"/>
        <v>70.875</v>
      </c>
      <c r="V504" s="21">
        <f t="shared" si="78"/>
        <v>71.158333333333346</v>
      </c>
      <c r="W504" s="21">
        <f t="shared" si="79"/>
        <v>71.087500000000006</v>
      </c>
      <c r="X504" s="20"/>
      <c r="Y504" s="20"/>
      <c r="Z504" s="20"/>
    </row>
    <row r="505" spans="1:26" ht="13.5" x14ac:dyDescent="0.25">
      <c r="A505" s="4">
        <f>TITRES_STAT!B508</f>
        <v>42740</v>
      </c>
      <c r="B505" s="2">
        <f>TITRES_STAT!C508</f>
        <v>16.489999999999998</v>
      </c>
      <c r="C505" s="2">
        <f>RSI!I505</f>
        <v>84.246763097845729</v>
      </c>
      <c r="D505" s="2">
        <f>MACD!E505</f>
        <v>-5.1081435053939472E-2</v>
      </c>
      <c r="E505" s="2">
        <f>MACD!F505</f>
        <v>3.7701084963990151E-3</v>
      </c>
      <c r="F505" s="2">
        <f>'Moving Avg'!D505</f>
        <v>6.0568</v>
      </c>
      <c r="G505" s="2">
        <f>'Moving Avg'!E505</f>
        <v>5.9614200000000004</v>
      </c>
      <c r="H505" s="2">
        <f>'Moving Avg'!F505</f>
        <v>5.9047999999999998</v>
      </c>
      <c r="I505" s="2">
        <f>'Moving Avg'!G505</f>
        <v>5.7647439999999985</v>
      </c>
      <c r="J505" s="2">
        <f>'Moving Avg'!H505</f>
        <v>4.9887345000000005</v>
      </c>
      <c r="K505" s="18" t="str">
        <f>OBV!F505</f>
        <v>BULLISH</v>
      </c>
      <c r="L505" s="18" t="str">
        <f>OBV!G505</f>
        <v>NEUTRAL</v>
      </c>
      <c r="M505" s="18" t="str">
        <f>OBV!H505</f>
        <v>CONFIRMED BULLISH</v>
      </c>
      <c r="N505" s="21">
        <f t="shared" si="70"/>
        <v>50</v>
      </c>
      <c r="O505" s="21">
        <f t="shared" si="71"/>
        <v>100</v>
      </c>
      <c r="P505" s="21">
        <f t="shared" si="72"/>
        <v>50</v>
      </c>
      <c r="Q505" s="21">
        <f t="shared" si="73"/>
        <v>83.5</v>
      </c>
      <c r="R505" s="22">
        <f t="shared" si="74"/>
        <v>72.525000000000006</v>
      </c>
      <c r="S505" s="22">
        <f t="shared" si="75"/>
        <v>68.375</v>
      </c>
      <c r="T505" s="22">
        <f t="shared" si="76"/>
        <v>72.575000000000003</v>
      </c>
      <c r="U505" s="22">
        <f t="shared" si="77"/>
        <v>70.875</v>
      </c>
      <c r="V505" s="21">
        <f t="shared" si="78"/>
        <v>71.158333333333346</v>
      </c>
      <c r="W505" s="21">
        <f t="shared" si="79"/>
        <v>71.087500000000006</v>
      </c>
      <c r="X505" s="20"/>
      <c r="Y505" s="20"/>
      <c r="Z505" s="20"/>
    </row>
    <row r="506" spans="1:26" ht="13.5" x14ac:dyDescent="0.25">
      <c r="A506" s="4">
        <f>TITRES_STAT!B509</f>
        <v>42741</v>
      </c>
      <c r="B506" s="2">
        <f>TITRES_STAT!C509</f>
        <v>16.899999999999999</v>
      </c>
      <c r="C506" s="2">
        <f>RSI!I506</f>
        <v>87.716083967639918</v>
      </c>
      <c r="D506" s="2">
        <f>MACD!E506</f>
        <v>-8.884742074539087E-2</v>
      </c>
      <c r="E506" s="2">
        <f>MACD!F506</f>
        <v>-1.4753397351958963E-2</v>
      </c>
      <c r="F506" s="2">
        <f>'Moving Avg'!D506</f>
        <v>6.1616799999999996</v>
      </c>
      <c r="G506" s="2">
        <f>'Moving Avg'!E506</f>
        <v>6.0184199999999999</v>
      </c>
      <c r="H506" s="2">
        <f>'Moving Avg'!F506</f>
        <v>5.9323500000000005</v>
      </c>
      <c r="I506" s="2">
        <f>'Moving Avg'!G506</f>
        <v>5.7867819999999996</v>
      </c>
      <c r="J506" s="2">
        <f>'Moving Avg'!H506</f>
        <v>4.9992130000000001</v>
      </c>
      <c r="K506" s="18" t="str">
        <f>OBV!F506</f>
        <v>BULLISH</v>
      </c>
      <c r="L506" s="18" t="str">
        <f>OBV!G506</f>
        <v>NEUTRAL</v>
      </c>
      <c r="M506" s="18" t="str">
        <f>OBV!H506</f>
        <v>CONFIRMED BULLISH</v>
      </c>
      <c r="N506" s="21">
        <f t="shared" si="70"/>
        <v>50</v>
      </c>
      <c r="O506" s="21">
        <f t="shared" si="71"/>
        <v>100</v>
      </c>
      <c r="P506" s="21">
        <f t="shared" si="72"/>
        <v>50</v>
      </c>
      <c r="Q506" s="21">
        <f t="shared" si="73"/>
        <v>83.5</v>
      </c>
      <c r="R506" s="22">
        <f t="shared" si="74"/>
        <v>72.525000000000006</v>
      </c>
      <c r="S506" s="22">
        <f t="shared" si="75"/>
        <v>68.375</v>
      </c>
      <c r="T506" s="22">
        <f t="shared" si="76"/>
        <v>72.575000000000003</v>
      </c>
      <c r="U506" s="22">
        <f t="shared" si="77"/>
        <v>70.875</v>
      </c>
      <c r="V506" s="21">
        <f t="shared" si="78"/>
        <v>71.158333333333346</v>
      </c>
      <c r="W506" s="21">
        <f t="shared" si="79"/>
        <v>71.087500000000006</v>
      </c>
      <c r="X506" s="20"/>
      <c r="Y506" s="20"/>
      <c r="Z506" s="20"/>
    </row>
    <row r="507" spans="1:26" ht="13.5" x14ac:dyDescent="0.25">
      <c r="A507" s="4">
        <f>TITRES_STAT!B510</f>
        <v>42744</v>
      </c>
      <c r="B507" s="2">
        <f>TITRES_STAT!C510</f>
        <v>16.96</v>
      </c>
      <c r="C507" s="2">
        <f>RSI!I507</f>
        <v>88.128130125857624</v>
      </c>
      <c r="D507" s="2">
        <f>MACD!E507</f>
        <v>-0.12560826513903045</v>
      </c>
      <c r="E507" s="2">
        <f>MACD!F507</f>
        <v>-3.6924370909373262E-2</v>
      </c>
      <c r="F507" s="2">
        <f>'Moving Avg'!D507</f>
        <v>6.27264</v>
      </c>
      <c r="G507" s="2">
        <f>'Moving Avg'!E507</f>
        <v>6.0777000000000001</v>
      </c>
      <c r="H507" s="2">
        <f>'Moving Avg'!F507</f>
        <v>5.9600899999999992</v>
      </c>
      <c r="I507" s="2">
        <f>'Moving Avg'!G507</f>
        <v>5.8092759999999988</v>
      </c>
      <c r="J507" s="2">
        <f>'Moving Avg'!H507</f>
        <v>5.0098419999999999</v>
      </c>
      <c r="K507" s="18" t="str">
        <f>OBV!F507</f>
        <v>BULLISH</v>
      </c>
      <c r="L507" s="18" t="str">
        <f>OBV!G507</f>
        <v>NEUTRAL</v>
      </c>
      <c r="M507" s="18" t="str">
        <f>OBV!H507</f>
        <v>CONFIRMED BULLISH</v>
      </c>
      <c r="N507" s="21">
        <f t="shared" si="70"/>
        <v>50</v>
      </c>
      <c r="O507" s="21">
        <f t="shared" si="71"/>
        <v>100</v>
      </c>
      <c r="P507" s="21">
        <f t="shared" si="72"/>
        <v>50</v>
      </c>
      <c r="Q507" s="21">
        <f t="shared" si="73"/>
        <v>83.5</v>
      </c>
      <c r="R507" s="22">
        <f t="shared" si="74"/>
        <v>72.525000000000006</v>
      </c>
      <c r="S507" s="22">
        <f t="shared" si="75"/>
        <v>68.375</v>
      </c>
      <c r="T507" s="22">
        <f t="shared" si="76"/>
        <v>72.575000000000003</v>
      </c>
      <c r="U507" s="22">
        <f t="shared" si="77"/>
        <v>70.875</v>
      </c>
      <c r="V507" s="21">
        <f t="shared" si="78"/>
        <v>71.158333333333346</v>
      </c>
      <c r="W507" s="21">
        <f t="shared" si="79"/>
        <v>71.087500000000006</v>
      </c>
      <c r="X507" s="20"/>
      <c r="Y507" s="20"/>
      <c r="Z507" s="20"/>
    </row>
    <row r="508" spans="1:26" ht="13.5" x14ac:dyDescent="0.25">
      <c r="A508" s="4">
        <f>TITRES_STAT!B511</f>
        <v>42745</v>
      </c>
      <c r="B508" s="2">
        <f>TITRES_STAT!C511</f>
        <v>17.2</v>
      </c>
      <c r="C508" s="2">
        <f>RSI!I508</f>
        <v>89.626982365098741</v>
      </c>
      <c r="D508" s="2">
        <f>MACD!E508</f>
        <v>-0.16590455900710666</v>
      </c>
      <c r="E508" s="2">
        <f>MACD!F508</f>
        <v>-6.2720408528919941E-2</v>
      </c>
      <c r="F508" s="2">
        <f>'Moving Avg'!D508</f>
        <v>6.3744800000000001</v>
      </c>
      <c r="G508" s="2">
        <f>'Moving Avg'!E508</f>
        <v>6.1457199999999998</v>
      </c>
      <c r="H508" s="2">
        <f>'Moving Avg'!F508</f>
        <v>5.9961900000000004</v>
      </c>
      <c r="I508" s="2">
        <f>'Moving Avg'!G508</f>
        <v>5.8318459999999979</v>
      </c>
      <c r="J508" s="2">
        <f>'Moving Avg'!H508</f>
        <v>5.0208905000000001</v>
      </c>
      <c r="K508" s="18" t="str">
        <f>OBV!F508</f>
        <v>BULLISH</v>
      </c>
      <c r="L508" s="18" t="str">
        <f>OBV!G508</f>
        <v>NEUTRAL</v>
      </c>
      <c r="M508" s="18" t="str">
        <f>OBV!H508</f>
        <v>CONFIRMED BULLISH</v>
      </c>
      <c r="N508" s="21">
        <f t="shared" si="70"/>
        <v>50</v>
      </c>
      <c r="O508" s="21">
        <f t="shared" si="71"/>
        <v>100</v>
      </c>
      <c r="P508" s="21">
        <f t="shared" si="72"/>
        <v>50</v>
      </c>
      <c r="Q508" s="21">
        <f t="shared" si="73"/>
        <v>83.5</v>
      </c>
      <c r="R508" s="22">
        <f t="shared" si="74"/>
        <v>72.525000000000006</v>
      </c>
      <c r="S508" s="22">
        <f t="shared" si="75"/>
        <v>68.375</v>
      </c>
      <c r="T508" s="22">
        <f t="shared" si="76"/>
        <v>72.575000000000003</v>
      </c>
      <c r="U508" s="22">
        <f t="shared" si="77"/>
        <v>70.875</v>
      </c>
      <c r="V508" s="21">
        <f t="shared" si="78"/>
        <v>71.158333333333346</v>
      </c>
      <c r="W508" s="21">
        <f t="shared" si="79"/>
        <v>71.087500000000006</v>
      </c>
      <c r="X508" s="20"/>
      <c r="Y508" s="20"/>
      <c r="Z508" s="20"/>
    </row>
    <row r="509" spans="1:26" ht="13.5" x14ac:dyDescent="0.25">
      <c r="A509" s="4">
        <f>TITRES_STAT!B512</f>
        <v>42746</v>
      </c>
      <c r="B509" s="2">
        <f>TITRES_STAT!C512</f>
        <v>17</v>
      </c>
      <c r="C509" s="2">
        <f>RSI!I509</f>
        <v>80.505438507863161</v>
      </c>
      <c r="D509" s="2">
        <f>MACD!E509</f>
        <v>-0.19361470880110332</v>
      </c>
      <c r="E509" s="2">
        <f>MACD!F509</f>
        <v>-8.8899268583356617E-2</v>
      </c>
      <c r="F509" s="2">
        <f>'Moving Avg'!D509</f>
        <v>6.4253999999999989</v>
      </c>
      <c r="G509" s="2">
        <f>'Moving Avg'!E509</f>
        <v>6.2034800000000008</v>
      </c>
      <c r="H509" s="2">
        <f>'Moving Avg'!F509</f>
        <v>6.0265899999999997</v>
      </c>
      <c r="I509" s="2">
        <f>'Moving Avg'!G509</f>
        <v>5.8531999999999993</v>
      </c>
      <c r="J509" s="2">
        <f>'Moving Avg'!H509</f>
        <v>5.0315775000000009</v>
      </c>
      <c r="K509" s="18" t="str">
        <f>OBV!F509</f>
        <v>BULLISH</v>
      </c>
      <c r="L509" s="18" t="str">
        <f>OBV!G509</f>
        <v>NEUTRAL</v>
      </c>
      <c r="M509" s="18" t="str">
        <f>OBV!H509</f>
        <v>CONFIRMED BULLISH</v>
      </c>
      <c r="N509" s="21">
        <f t="shared" si="70"/>
        <v>50</v>
      </c>
      <c r="O509" s="21">
        <f t="shared" si="71"/>
        <v>100</v>
      </c>
      <c r="P509" s="21">
        <f t="shared" si="72"/>
        <v>50</v>
      </c>
      <c r="Q509" s="21">
        <f t="shared" si="73"/>
        <v>83.5</v>
      </c>
      <c r="R509" s="22">
        <f t="shared" si="74"/>
        <v>72.525000000000006</v>
      </c>
      <c r="S509" s="22">
        <f t="shared" si="75"/>
        <v>68.375</v>
      </c>
      <c r="T509" s="22">
        <f t="shared" si="76"/>
        <v>72.575000000000003</v>
      </c>
      <c r="U509" s="22">
        <f t="shared" si="77"/>
        <v>70.875</v>
      </c>
      <c r="V509" s="21">
        <f t="shared" si="78"/>
        <v>71.158333333333346</v>
      </c>
      <c r="W509" s="21">
        <f t="shared" si="79"/>
        <v>71.087500000000006</v>
      </c>
      <c r="X509" s="20"/>
      <c r="Y509" s="20"/>
      <c r="Z509" s="20"/>
    </row>
    <row r="510" spans="1:26" ht="13.5" x14ac:dyDescent="0.25">
      <c r="A510" s="4">
        <f>TITRES_STAT!B513</f>
        <v>42747</v>
      </c>
      <c r="B510" s="2">
        <f>TITRES_STAT!C513</f>
        <v>17</v>
      </c>
      <c r="C510" s="2">
        <f>RSI!I510</f>
        <v>80.505438507863161</v>
      </c>
      <c r="D510" s="2">
        <f>MACD!E510</f>
        <v>-0.2185316101063588</v>
      </c>
      <c r="E510" s="2">
        <f>MACD!F510</f>
        <v>-0.11482573688795705</v>
      </c>
      <c r="F510" s="2">
        <f>'Moving Avg'!D510</f>
        <v>6.4641599999999997</v>
      </c>
      <c r="G510" s="2">
        <f>'Moving Avg'!E510</f>
        <v>6.2604800000000003</v>
      </c>
      <c r="H510" s="2">
        <f>'Moving Avg'!F510</f>
        <v>6.0569899999999999</v>
      </c>
      <c r="I510" s="2">
        <f>'Moving Avg'!G510</f>
        <v>5.874477999999999</v>
      </c>
      <c r="J510" s="2">
        <f>'Moving Avg'!H510</f>
        <v>5.0422645000000008</v>
      </c>
      <c r="K510" s="18" t="str">
        <f>OBV!F510</f>
        <v>BULLISH</v>
      </c>
      <c r="L510" s="18" t="str">
        <f>OBV!G510</f>
        <v>NEUTRAL</v>
      </c>
      <c r="M510" s="18" t="str">
        <f>OBV!H510</f>
        <v>CONFIRMED BULLISH</v>
      </c>
      <c r="N510" s="21">
        <f t="shared" si="70"/>
        <v>50</v>
      </c>
      <c r="O510" s="21">
        <f t="shared" si="71"/>
        <v>100</v>
      </c>
      <c r="P510" s="21">
        <f t="shared" si="72"/>
        <v>50</v>
      </c>
      <c r="Q510" s="21">
        <f t="shared" si="73"/>
        <v>83.5</v>
      </c>
      <c r="R510" s="22">
        <f t="shared" si="74"/>
        <v>72.525000000000006</v>
      </c>
      <c r="S510" s="22">
        <f t="shared" si="75"/>
        <v>68.375</v>
      </c>
      <c r="T510" s="22">
        <f t="shared" si="76"/>
        <v>72.575000000000003</v>
      </c>
      <c r="U510" s="22">
        <f t="shared" si="77"/>
        <v>70.875</v>
      </c>
      <c r="V510" s="21">
        <f t="shared" si="78"/>
        <v>71.158333333333346</v>
      </c>
      <c r="W510" s="21">
        <f t="shared" si="79"/>
        <v>71.087500000000006</v>
      </c>
      <c r="X510" s="20"/>
      <c r="Y510" s="20"/>
      <c r="Z510" s="20"/>
    </row>
    <row r="511" spans="1:26" ht="13.5" x14ac:dyDescent="0.25">
      <c r="A511" s="4">
        <f>TITRES_STAT!B514</f>
        <v>42748</v>
      </c>
      <c r="B511" s="2">
        <f>TITRES_STAT!C514</f>
        <v>17.02</v>
      </c>
      <c r="C511" s="2">
        <f>RSI!I511</f>
        <v>80.732852077137224</v>
      </c>
      <c r="D511" s="2">
        <f>MACD!E511</f>
        <v>-0.24145246884857929</v>
      </c>
      <c r="E511" s="2">
        <f>MACD!F511</f>
        <v>-0.14015108328008152</v>
      </c>
      <c r="F511" s="2">
        <f>'Moving Avg'!D511</f>
        <v>6.4732799999999999</v>
      </c>
      <c r="G511" s="2">
        <f>'Moving Avg'!E511</f>
        <v>6.3174800000000007</v>
      </c>
      <c r="H511" s="2">
        <f>'Moving Avg'!F511</f>
        <v>6.0877699999999999</v>
      </c>
      <c r="I511" s="2">
        <f>'Moving Avg'!G511</f>
        <v>5.8959079999999995</v>
      </c>
      <c r="J511" s="2">
        <f>'Moving Avg'!H511</f>
        <v>5.0535210000000008</v>
      </c>
      <c r="K511" s="18" t="str">
        <f>OBV!F511</f>
        <v>BULLISH</v>
      </c>
      <c r="L511" s="18" t="str">
        <f>OBV!G511</f>
        <v>NEUTRAL</v>
      </c>
      <c r="M511" s="18" t="str">
        <f>OBV!H511</f>
        <v>CONFIRMED BULLISH</v>
      </c>
      <c r="N511" s="21">
        <f t="shared" si="70"/>
        <v>50</v>
      </c>
      <c r="O511" s="21">
        <f t="shared" si="71"/>
        <v>100</v>
      </c>
      <c r="P511" s="21">
        <f t="shared" si="72"/>
        <v>50</v>
      </c>
      <c r="Q511" s="21">
        <f t="shared" si="73"/>
        <v>83.5</v>
      </c>
      <c r="R511" s="22">
        <f t="shared" si="74"/>
        <v>72.525000000000006</v>
      </c>
      <c r="S511" s="22">
        <f t="shared" si="75"/>
        <v>68.375</v>
      </c>
      <c r="T511" s="22">
        <f t="shared" si="76"/>
        <v>72.575000000000003</v>
      </c>
      <c r="U511" s="22">
        <f t="shared" si="77"/>
        <v>70.875</v>
      </c>
      <c r="V511" s="21">
        <f t="shared" si="78"/>
        <v>71.158333333333346</v>
      </c>
      <c r="W511" s="21">
        <f t="shared" si="79"/>
        <v>71.087500000000006</v>
      </c>
      <c r="X511" s="20"/>
      <c r="Y511" s="20"/>
      <c r="Z511" s="20"/>
    </row>
    <row r="512" spans="1:26" ht="13.5" x14ac:dyDescent="0.25">
      <c r="A512" s="4">
        <f>TITRES_STAT!B515</f>
        <v>42751</v>
      </c>
      <c r="B512" s="2">
        <f>TITRES_STAT!C515</f>
        <v>17.399999999999999</v>
      </c>
      <c r="C512" s="2">
        <f>RSI!I512</f>
        <v>84.445593012574093</v>
      </c>
      <c r="D512" s="2">
        <f>MACD!E512</f>
        <v>-0.27502006508423893</v>
      </c>
      <c r="E512" s="2">
        <f>MACD!F512</f>
        <v>-0.16712487964091302</v>
      </c>
      <c r="F512" s="2">
        <f>'Moving Avg'!D512</f>
        <v>6.5067199999999996</v>
      </c>
      <c r="G512" s="2">
        <f>'Moving Avg'!E512</f>
        <v>6.3896800000000002</v>
      </c>
      <c r="H512" s="2">
        <f>'Moving Avg'!F512</f>
        <v>6.1267199999999997</v>
      </c>
      <c r="I512" s="2">
        <f>'Moving Avg'!G512</f>
        <v>5.9179479999999991</v>
      </c>
      <c r="J512" s="2">
        <f>'Moving Avg'!H512</f>
        <v>5.0655910000000013</v>
      </c>
      <c r="K512" s="18" t="str">
        <f>OBV!F512</f>
        <v>BULLISH</v>
      </c>
      <c r="L512" s="18" t="str">
        <f>OBV!G512</f>
        <v>NEUTRAL</v>
      </c>
      <c r="M512" s="18" t="str">
        <f>OBV!H512</f>
        <v>CONFIRMED BULLISH</v>
      </c>
      <c r="N512" s="21">
        <f t="shared" si="70"/>
        <v>50</v>
      </c>
      <c r="O512" s="21">
        <f t="shared" si="71"/>
        <v>100</v>
      </c>
      <c r="P512" s="21">
        <f t="shared" si="72"/>
        <v>50</v>
      </c>
      <c r="Q512" s="21">
        <f t="shared" si="73"/>
        <v>83.5</v>
      </c>
      <c r="R512" s="22">
        <f t="shared" si="74"/>
        <v>72.525000000000006</v>
      </c>
      <c r="S512" s="22">
        <f t="shared" si="75"/>
        <v>68.375</v>
      </c>
      <c r="T512" s="22">
        <f t="shared" si="76"/>
        <v>72.575000000000003</v>
      </c>
      <c r="U512" s="22">
        <f t="shared" si="77"/>
        <v>70.875</v>
      </c>
      <c r="V512" s="21">
        <f t="shared" si="78"/>
        <v>71.158333333333346</v>
      </c>
      <c r="W512" s="21">
        <f t="shared" si="79"/>
        <v>71.087500000000006</v>
      </c>
      <c r="X512" s="20"/>
      <c r="Y512" s="20"/>
      <c r="Z512" s="20"/>
    </row>
    <row r="513" spans="1:26" ht="13.5" x14ac:dyDescent="0.25">
      <c r="A513" s="4">
        <f>TITRES_STAT!B516</f>
        <v>42752</v>
      </c>
      <c r="B513" s="2">
        <f>TITRES_STAT!C516</f>
        <v>17.100000000000001</v>
      </c>
      <c r="C513" s="2">
        <f>RSI!I513</f>
        <v>72.558213280665726</v>
      </c>
      <c r="D513" s="2">
        <f>MACD!E513</f>
        <v>-0.27692265398586091</v>
      </c>
      <c r="E513" s="2">
        <f>MACD!F513</f>
        <v>-0.18908443450990259</v>
      </c>
      <c r="F513" s="2">
        <f>'Moving Avg'!D513</f>
        <v>6.4991200000000005</v>
      </c>
      <c r="G513" s="2">
        <f>'Moving Avg'!E513</f>
        <v>6.4368000000000007</v>
      </c>
      <c r="H513" s="2">
        <f>'Moving Avg'!F513</f>
        <v>6.1601600000000003</v>
      </c>
      <c r="I513" s="2">
        <f>'Moving Avg'!G513</f>
        <v>5.9362639999999995</v>
      </c>
      <c r="J513" s="2">
        <f>'Moving Avg'!H513</f>
        <v>5.0773845000000009</v>
      </c>
      <c r="K513" s="18" t="str">
        <f>OBV!F513</f>
        <v>BEARISH</v>
      </c>
      <c r="L513" s="18" t="str">
        <f>OBV!G513</f>
        <v>NEUTRAL</v>
      </c>
      <c r="M513" s="18" t="str">
        <f>OBV!H513</f>
        <v>CONFIRMED BEARISH</v>
      </c>
      <c r="N513" s="21">
        <f t="shared" si="70"/>
        <v>50</v>
      </c>
      <c r="O513" s="21">
        <f t="shared" si="71"/>
        <v>100</v>
      </c>
      <c r="P513" s="21">
        <f t="shared" si="72"/>
        <v>50</v>
      </c>
      <c r="Q513" s="21">
        <f t="shared" si="73"/>
        <v>16.5</v>
      </c>
      <c r="R513" s="22">
        <f t="shared" si="74"/>
        <v>62.475000000000001</v>
      </c>
      <c r="S513" s="22">
        <f t="shared" si="75"/>
        <v>51.625</v>
      </c>
      <c r="T513" s="22">
        <f t="shared" si="76"/>
        <v>42.424999999999997</v>
      </c>
      <c r="U513" s="22">
        <f t="shared" si="77"/>
        <v>54.125</v>
      </c>
      <c r="V513" s="21">
        <f t="shared" si="78"/>
        <v>52.17499999999999</v>
      </c>
      <c r="W513" s="21">
        <f t="shared" si="79"/>
        <v>52.662499999999994</v>
      </c>
      <c r="X513" s="20"/>
      <c r="Y513" s="20"/>
      <c r="Z513" s="20"/>
    </row>
    <row r="514" spans="1:26" ht="13.5" x14ac:dyDescent="0.25">
      <c r="A514" s="4">
        <f>TITRES_STAT!B517</f>
        <v>42753</v>
      </c>
      <c r="B514" s="2">
        <f>TITRES_STAT!C517</f>
        <v>17.3</v>
      </c>
      <c r="C514" s="2">
        <f>RSI!I514</f>
        <v>75.077060540198033</v>
      </c>
      <c r="D514" s="2">
        <f>MACD!E514</f>
        <v>-0.25877997971806188</v>
      </c>
      <c r="E514" s="2">
        <f>MACD!F514</f>
        <v>-0.20302354355153446</v>
      </c>
      <c r="F514" s="2">
        <f>'Moving Avg'!D514</f>
        <v>6.5219199999999997</v>
      </c>
      <c r="G514" s="2">
        <f>'Moving Avg'!E514</f>
        <v>6.4736599999999997</v>
      </c>
      <c r="H514" s="2">
        <f>'Moving Avg'!F514</f>
        <v>6.1964500000000005</v>
      </c>
      <c r="I514" s="2">
        <f>'Moving Avg'!G514</f>
        <v>5.9561000000000002</v>
      </c>
      <c r="J514" s="2">
        <f>'Moving Avg'!H514</f>
        <v>5.0890815000000016</v>
      </c>
      <c r="K514" s="18" t="str">
        <f>OBV!F514</f>
        <v>BULLISH</v>
      </c>
      <c r="L514" s="18" t="str">
        <f>OBV!G514</f>
        <v>NEUTRAL</v>
      </c>
      <c r="M514" s="18" t="str">
        <f>OBV!H514</f>
        <v>CONFIRMED BULLISH</v>
      </c>
      <c r="N514" s="21">
        <f t="shared" ref="N514:N577" si="80">IF(D514&lt;30,50, IF(D514&gt;70, 0, 25))</f>
        <v>50</v>
      </c>
      <c r="O514" s="21">
        <f t="shared" ref="O514:O577" si="81">IF(F514-E514&gt;0.02, 100, IF(F514-E514&lt;0,0,45))</f>
        <v>100</v>
      </c>
      <c r="P514" s="21">
        <f t="shared" ref="P514:P577" si="82">IF(G514-J514&gt;10,100,IF(G514-J514&gt;5,75, IF(G514-J514&gt;0,50,0)))</f>
        <v>50</v>
      </c>
      <c r="Q514" s="21">
        <f t="shared" ref="Q514:Q577" si="83">IF(M514="confirmed bullish", 34, IF(M514="bullish divergence",17, 0))+IF(K514="bullish",33,IF(K514="bearish",0,16.5))+IF(L514="strong",33,IF(L514="weak",0,16.5))</f>
        <v>83.5</v>
      </c>
      <c r="R514" s="22">
        <f t="shared" si="74"/>
        <v>72.525000000000006</v>
      </c>
      <c r="S514" s="22">
        <f t="shared" si="75"/>
        <v>68.375</v>
      </c>
      <c r="T514" s="22">
        <f t="shared" si="76"/>
        <v>72.575000000000003</v>
      </c>
      <c r="U514" s="22">
        <f t="shared" si="77"/>
        <v>70.875</v>
      </c>
      <c r="V514" s="21">
        <f t="shared" si="78"/>
        <v>71.158333333333346</v>
      </c>
      <c r="W514" s="21">
        <f t="shared" si="79"/>
        <v>71.087500000000006</v>
      </c>
      <c r="X514" s="20"/>
      <c r="Y514" s="20"/>
      <c r="Z514" s="20"/>
    </row>
    <row r="515" spans="1:26" ht="13.5" x14ac:dyDescent="0.25">
      <c r="A515" s="4">
        <f>TITRES_STAT!B518</f>
        <v>42754</v>
      </c>
      <c r="B515" s="2">
        <f>TITRES_STAT!C518</f>
        <v>17</v>
      </c>
      <c r="C515" s="2">
        <f>RSI!I515</f>
        <v>65.382523593918023</v>
      </c>
      <c r="D515" s="2">
        <f>MACD!E515</f>
        <v>-0.22801885338610539</v>
      </c>
      <c r="E515" s="2">
        <f>MACD!F515</f>
        <v>-0.20802260551844864</v>
      </c>
      <c r="F515" s="2">
        <f>'Moving Avg'!D515</f>
        <v>6.5219199999999997</v>
      </c>
      <c r="G515" s="2">
        <f>'Moving Avg'!E515</f>
        <v>6.4930399999999988</v>
      </c>
      <c r="H515" s="2">
        <f>'Moving Avg'!F515</f>
        <v>6.2272300000000005</v>
      </c>
      <c r="I515" s="2">
        <f>'Moving Avg'!G515</f>
        <v>5.973580000000001</v>
      </c>
      <c r="J515" s="2">
        <f>'Moving Avg'!H515</f>
        <v>5.099585000000002</v>
      </c>
      <c r="K515" s="18" t="str">
        <f>OBV!F515</f>
        <v>BULLISH</v>
      </c>
      <c r="L515" s="18" t="str">
        <f>OBV!G515</f>
        <v>NEUTRAL</v>
      </c>
      <c r="M515" s="18" t="str">
        <f>OBV!H515</f>
        <v>NEUTRAL</v>
      </c>
      <c r="N515" s="21">
        <f t="shared" si="80"/>
        <v>50</v>
      </c>
      <c r="O515" s="21">
        <f t="shared" si="81"/>
        <v>100</v>
      </c>
      <c r="P515" s="21">
        <f t="shared" si="82"/>
        <v>50</v>
      </c>
      <c r="Q515" s="21">
        <f t="shared" si="83"/>
        <v>49.5</v>
      </c>
      <c r="R515" s="22">
        <f t="shared" ref="R515:R578" si="84">0.35*N515+O515*0.35+P515*0.15+Q515*0.15</f>
        <v>67.424999999999997</v>
      </c>
      <c r="S515" s="22">
        <f t="shared" ref="S515:S578" si="85">N515*0.2+O515*0.2+P515*0.35+Q515*0.25</f>
        <v>59.875</v>
      </c>
      <c r="T515" s="22">
        <f t="shared" ref="T515:T578" si="86">N515*0.15+O515*0.15+P515*0.25+Q515*0.45</f>
        <v>57.275000000000006</v>
      </c>
      <c r="U515" s="22">
        <f t="shared" ref="U515:U578" si="87">0.25*SUM(N515:Q515)</f>
        <v>62.375</v>
      </c>
      <c r="V515" s="21">
        <f t="shared" ref="V515:V578" si="88">SUM(R515:T515)/3</f>
        <v>61.524999999999999</v>
      </c>
      <c r="W515" s="21">
        <f t="shared" ref="W515:W578" si="89">SUM(R515:U515)/4</f>
        <v>61.737499999999997</v>
      </c>
      <c r="X515" s="20"/>
      <c r="Y515" s="20"/>
      <c r="Z515" s="20"/>
    </row>
    <row r="516" spans="1:26" ht="13.5" x14ac:dyDescent="0.25">
      <c r="A516" s="4">
        <f>TITRES_STAT!B519</f>
        <v>42755</v>
      </c>
      <c r="B516" s="2">
        <f>TITRES_STAT!C519</f>
        <v>17.100000000000001</v>
      </c>
      <c r="C516" s="2">
        <f>RSI!I516</f>
        <v>66.916081504128215</v>
      </c>
      <c r="D516" s="2">
        <f>MACD!E516</f>
        <v>-0.18237388143501576</v>
      </c>
      <c r="E516" s="2">
        <f>MACD!F516</f>
        <v>-0.20289286070176207</v>
      </c>
      <c r="F516" s="2">
        <f>'Moving Avg'!D516</f>
        <v>6.5280000000000005</v>
      </c>
      <c r="G516" s="2">
        <f>'Moving Avg'!E516</f>
        <v>6.5006399999999998</v>
      </c>
      <c r="H516" s="2">
        <f>'Moving Avg'!F516</f>
        <v>6.2595299999999998</v>
      </c>
      <c r="I516" s="2">
        <f>'Moving Avg'!G516</f>
        <v>5.9910599999999992</v>
      </c>
      <c r="J516" s="2">
        <f>'Moving Avg'!H516</f>
        <v>5.1100955000000017</v>
      </c>
      <c r="K516" s="18" t="str">
        <f>OBV!F516</f>
        <v>BEARISH</v>
      </c>
      <c r="L516" s="18" t="str">
        <f>OBV!G516</f>
        <v>NEUTRAL</v>
      </c>
      <c r="M516" s="18" t="str">
        <f>OBV!H516</f>
        <v>BEARISH DIVERGENCE</v>
      </c>
      <c r="N516" s="21">
        <f t="shared" si="80"/>
        <v>50</v>
      </c>
      <c r="O516" s="21">
        <f t="shared" si="81"/>
        <v>100</v>
      </c>
      <c r="P516" s="21">
        <f t="shared" si="82"/>
        <v>50</v>
      </c>
      <c r="Q516" s="21">
        <f t="shared" si="83"/>
        <v>16.5</v>
      </c>
      <c r="R516" s="22">
        <f t="shared" si="84"/>
        <v>62.475000000000001</v>
      </c>
      <c r="S516" s="22">
        <f t="shared" si="85"/>
        <v>51.625</v>
      </c>
      <c r="T516" s="22">
        <f t="shared" si="86"/>
        <v>42.424999999999997</v>
      </c>
      <c r="U516" s="22">
        <f t="shared" si="87"/>
        <v>54.125</v>
      </c>
      <c r="V516" s="21">
        <f t="shared" si="88"/>
        <v>52.17499999999999</v>
      </c>
      <c r="W516" s="21">
        <f t="shared" si="89"/>
        <v>52.662499999999994</v>
      </c>
      <c r="X516" s="20"/>
      <c r="Y516" s="20"/>
      <c r="Z516" s="20"/>
    </row>
    <row r="517" spans="1:26" ht="13.5" x14ac:dyDescent="0.25">
      <c r="A517" s="4">
        <f>TITRES_STAT!B520</f>
        <v>42758</v>
      </c>
      <c r="B517" s="2">
        <f>TITRES_STAT!C520</f>
        <v>17.05</v>
      </c>
      <c r="C517" s="2">
        <f>RSI!I517</f>
        <v>65.357060471625061</v>
      </c>
      <c r="D517" s="2">
        <f>MACD!E517</f>
        <v>-0.14048481359373444</v>
      </c>
      <c r="E517" s="2">
        <f>MACD!F517</f>
        <v>-0.19041125128015657</v>
      </c>
      <c r="F517" s="2">
        <f>'Moving Avg'!D517</f>
        <v>6.5013999999999994</v>
      </c>
      <c r="G517" s="2">
        <f>'Moving Avg'!E517</f>
        <v>6.50406</v>
      </c>
      <c r="H517" s="2">
        <f>'Moving Avg'!F517</f>
        <v>6.2908799999999996</v>
      </c>
      <c r="I517" s="2">
        <f>'Moving Avg'!G517</f>
        <v>6.0104399999999991</v>
      </c>
      <c r="J517" s="2">
        <f>'Moving Avg'!H517</f>
        <v>5.1211525000000027</v>
      </c>
      <c r="K517" s="18" t="str">
        <f>OBV!F517</f>
        <v>BEARISH</v>
      </c>
      <c r="L517" s="18" t="str">
        <f>OBV!G517</f>
        <v>NEUTRAL</v>
      </c>
      <c r="M517" s="18" t="str">
        <f>OBV!H517</f>
        <v>CONFIRMED BEARISH</v>
      </c>
      <c r="N517" s="21">
        <f t="shared" si="80"/>
        <v>50</v>
      </c>
      <c r="O517" s="21">
        <f t="shared" si="81"/>
        <v>100</v>
      </c>
      <c r="P517" s="21">
        <f t="shared" si="82"/>
        <v>50</v>
      </c>
      <c r="Q517" s="21">
        <f t="shared" si="83"/>
        <v>16.5</v>
      </c>
      <c r="R517" s="22">
        <f t="shared" si="84"/>
        <v>62.475000000000001</v>
      </c>
      <c r="S517" s="22">
        <f t="shared" si="85"/>
        <v>51.625</v>
      </c>
      <c r="T517" s="22">
        <f t="shared" si="86"/>
        <v>42.424999999999997</v>
      </c>
      <c r="U517" s="22">
        <f t="shared" si="87"/>
        <v>54.125</v>
      </c>
      <c r="V517" s="21">
        <f t="shared" si="88"/>
        <v>52.17499999999999</v>
      </c>
      <c r="W517" s="21">
        <f t="shared" si="89"/>
        <v>52.662499999999994</v>
      </c>
      <c r="X517" s="20"/>
      <c r="Y517" s="20"/>
      <c r="Z517" s="20"/>
    </row>
    <row r="518" spans="1:26" ht="13.5" x14ac:dyDescent="0.25">
      <c r="A518" s="4">
        <f>TITRES_STAT!B521</f>
        <v>42759</v>
      </c>
      <c r="B518" s="2">
        <f>TITRES_STAT!C521</f>
        <v>17.2</v>
      </c>
      <c r="C518" s="2">
        <f>RSI!I518</f>
        <v>67.782130212983375</v>
      </c>
      <c r="D518" s="2">
        <f>MACD!E518</f>
        <v>-9.6645973392231355E-2</v>
      </c>
      <c r="E518" s="2">
        <f>MACD!F518</f>
        <v>-0.17165819570257154</v>
      </c>
      <c r="F518" s="2">
        <f>'Moving Avg'!D518</f>
        <v>6.5090000000000003</v>
      </c>
      <c r="G518" s="2">
        <f>'Moving Avg'!E518</f>
        <v>6.50406</v>
      </c>
      <c r="H518" s="2">
        <f>'Moving Avg'!F518</f>
        <v>6.3248899999999999</v>
      </c>
      <c r="I518" s="2">
        <f>'Moving Avg'!G518</f>
        <v>6.0286799999999978</v>
      </c>
      <c r="J518" s="2">
        <f>'Moving Avg'!H518</f>
        <v>5.1324945000000026</v>
      </c>
      <c r="K518" s="18" t="str">
        <f>OBV!F518</f>
        <v>BULLISH</v>
      </c>
      <c r="L518" s="18" t="str">
        <f>OBV!G518</f>
        <v>NEUTRAL</v>
      </c>
      <c r="M518" s="18" t="str">
        <f>OBV!H518</f>
        <v>CONFIRMED BULLISH</v>
      </c>
      <c r="N518" s="21">
        <f t="shared" si="80"/>
        <v>50</v>
      </c>
      <c r="O518" s="21">
        <f t="shared" si="81"/>
        <v>100</v>
      </c>
      <c r="P518" s="21">
        <f t="shared" si="82"/>
        <v>50</v>
      </c>
      <c r="Q518" s="21">
        <f t="shared" si="83"/>
        <v>83.5</v>
      </c>
      <c r="R518" s="22">
        <f t="shared" si="84"/>
        <v>72.525000000000006</v>
      </c>
      <c r="S518" s="22">
        <f t="shared" si="85"/>
        <v>68.375</v>
      </c>
      <c r="T518" s="22">
        <f t="shared" si="86"/>
        <v>72.575000000000003</v>
      </c>
      <c r="U518" s="22">
        <f t="shared" si="87"/>
        <v>70.875</v>
      </c>
      <c r="V518" s="21">
        <f t="shared" si="88"/>
        <v>71.158333333333346</v>
      </c>
      <c r="W518" s="21">
        <f t="shared" si="89"/>
        <v>71.087500000000006</v>
      </c>
      <c r="X518" s="20"/>
      <c r="Y518" s="20"/>
      <c r="Z518" s="20"/>
    </row>
    <row r="519" spans="1:26" ht="13.5" x14ac:dyDescent="0.25">
      <c r="A519" s="4">
        <f>TITRES_STAT!B522</f>
        <v>42760</v>
      </c>
      <c r="B519" s="2">
        <f>TITRES_STAT!C522</f>
        <v>17</v>
      </c>
      <c r="C519" s="2">
        <f>RSI!I519</f>
        <v>61.591256032348561</v>
      </c>
      <c r="D519" s="2">
        <f>MACD!E519</f>
        <v>-6.7260603167210498E-2</v>
      </c>
      <c r="E519" s="2">
        <f>MACD!F519</f>
        <v>-0.15077867719549934</v>
      </c>
      <c r="F519" s="2">
        <f>'Moving Avg'!D519</f>
        <v>6.4861999999999993</v>
      </c>
      <c r="G519" s="2">
        <f>'Moving Avg'!E519</f>
        <v>6.50406</v>
      </c>
      <c r="H519" s="2">
        <f>'Moving Avg'!F519</f>
        <v>6.3537699999999999</v>
      </c>
      <c r="I519" s="2">
        <f>'Moving Avg'!G519</f>
        <v>6.0425879999999994</v>
      </c>
      <c r="J519" s="2">
        <f>'Moving Avg'!H519</f>
        <v>5.1431995000000033</v>
      </c>
      <c r="K519" s="18" t="str">
        <f>OBV!F519</f>
        <v>BEARISH</v>
      </c>
      <c r="L519" s="18" t="str">
        <f>OBV!G519</f>
        <v>NEUTRAL</v>
      </c>
      <c r="M519" s="18" t="str">
        <f>OBV!H519</f>
        <v>CONFIRMED BEARISH</v>
      </c>
      <c r="N519" s="21">
        <f t="shared" si="80"/>
        <v>50</v>
      </c>
      <c r="O519" s="21">
        <f t="shared" si="81"/>
        <v>100</v>
      </c>
      <c r="P519" s="21">
        <f t="shared" si="82"/>
        <v>50</v>
      </c>
      <c r="Q519" s="21">
        <f t="shared" si="83"/>
        <v>16.5</v>
      </c>
      <c r="R519" s="22">
        <f t="shared" si="84"/>
        <v>62.475000000000001</v>
      </c>
      <c r="S519" s="22">
        <f t="shared" si="85"/>
        <v>51.625</v>
      </c>
      <c r="T519" s="22">
        <f t="shared" si="86"/>
        <v>42.424999999999997</v>
      </c>
      <c r="U519" s="22">
        <f t="shared" si="87"/>
        <v>54.125</v>
      </c>
      <c r="V519" s="21">
        <f t="shared" si="88"/>
        <v>52.17499999999999</v>
      </c>
      <c r="W519" s="21">
        <f t="shared" si="89"/>
        <v>52.662499999999994</v>
      </c>
      <c r="X519" s="20"/>
      <c r="Y519" s="20"/>
      <c r="Z519" s="20"/>
    </row>
    <row r="520" spans="1:26" ht="13.5" x14ac:dyDescent="0.25">
      <c r="A520" s="4">
        <f>TITRES_STAT!B523</f>
        <v>42761</v>
      </c>
      <c r="B520" s="2">
        <f>TITRES_STAT!C523</f>
        <v>17</v>
      </c>
      <c r="C520" s="2">
        <f>RSI!I520</f>
        <v>61.591256032348561</v>
      </c>
      <c r="D520" s="2">
        <f>MACD!E520</f>
        <v>-4.3471374607240598E-2</v>
      </c>
      <c r="E520" s="2">
        <f>MACD!F520</f>
        <v>-0.1293172166778476</v>
      </c>
      <c r="F520" s="2">
        <f>'Moving Avg'!D520</f>
        <v>6.4862000000000011</v>
      </c>
      <c r="G520" s="2">
        <f>'Moving Avg'!E520</f>
        <v>6.50406</v>
      </c>
      <c r="H520" s="2">
        <f>'Moving Avg'!F520</f>
        <v>6.3822700000000001</v>
      </c>
      <c r="I520" s="2">
        <f>'Moving Avg'!G520</f>
        <v>6.0555080000000006</v>
      </c>
      <c r="J520" s="2">
        <f>'Moving Avg'!H520</f>
        <v>5.1542345000000021</v>
      </c>
      <c r="K520" s="18" t="str">
        <f>OBV!F520</f>
        <v>BULLISH</v>
      </c>
      <c r="L520" s="18" t="str">
        <f>OBV!G520</f>
        <v>NEUTRAL</v>
      </c>
      <c r="M520" s="18" t="str">
        <f>OBV!H520</f>
        <v>NEUTRAL</v>
      </c>
      <c r="N520" s="21">
        <f t="shared" si="80"/>
        <v>50</v>
      </c>
      <c r="O520" s="21">
        <f t="shared" si="81"/>
        <v>100</v>
      </c>
      <c r="P520" s="21">
        <f t="shared" si="82"/>
        <v>50</v>
      </c>
      <c r="Q520" s="21">
        <f t="shared" si="83"/>
        <v>49.5</v>
      </c>
      <c r="R520" s="22">
        <f t="shared" si="84"/>
        <v>67.424999999999997</v>
      </c>
      <c r="S520" s="22">
        <f t="shared" si="85"/>
        <v>59.875</v>
      </c>
      <c r="T520" s="22">
        <f t="shared" si="86"/>
        <v>57.275000000000006</v>
      </c>
      <c r="U520" s="22">
        <f t="shared" si="87"/>
        <v>62.375</v>
      </c>
      <c r="V520" s="21">
        <f t="shared" si="88"/>
        <v>61.524999999999999</v>
      </c>
      <c r="W520" s="21">
        <f t="shared" si="89"/>
        <v>61.737499999999997</v>
      </c>
      <c r="X520" s="20"/>
      <c r="Y520" s="20"/>
      <c r="Z520" s="20"/>
    </row>
    <row r="521" spans="1:26" ht="13.5" x14ac:dyDescent="0.25">
      <c r="A521" s="4">
        <f>TITRES_STAT!B524</f>
        <v>42762</v>
      </c>
      <c r="B521" s="2">
        <f>TITRES_STAT!C524</f>
        <v>16.899999999999999</v>
      </c>
      <c r="C521" s="2">
        <f>RSI!I521</f>
        <v>58.493252515850344</v>
      </c>
      <c r="D521" s="2">
        <f>MACD!E521</f>
        <v>-2.0353644258463532E-2</v>
      </c>
      <c r="E521" s="2">
        <f>MACD!F521</f>
        <v>-0.10752450219397079</v>
      </c>
      <c r="F521" s="2">
        <f>'Moving Avg'!D521</f>
        <v>6.4709999999999992</v>
      </c>
      <c r="G521" s="2">
        <f>'Moving Avg'!E521</f>
        <v>6.4995000000000003</v>
      </c>
      <c r="H521" s="2">
        <f>'Moving Avg'!F521</f>
        <v>6.4084900000000005</v>
      </c>
      <c r="I521" s="2">
        <f>'Moving Avg'!G521</f>
        <v>6.0684279999999999</v>
      </c>
      <c r="J521" s="2">
        <f>'Moving Avg'!H521</f>
        <v>5.1650795000000018</v>
      </c>
      <c r="K521" s="18" t="str">
        <f>OBV!F521</f>
        <v>BULLISH</v>
      </c>
      <c r="L521" s="18" t="str">
        <f>OBV!G521</f>
        <v>NEUTRAL</v>
      </c>
      <c r="M521" s="18" t="str">
        <f>OBV!H521</f>
        <v>BULLISH DIVERGENCE</v>
      </c>
      <c r="N521" s="21">
        <f t="shared" si="80"/>
        <v>50</v>
      </c>
      <c r="O521" s="21">
        <f t="shared" si="81"/>
        <v>100</v>
      </c>
      <c r="P521" s="21">
        <f t="shared" si="82"/>
        <v>50</v>
      </c>
      <c r="Q521" s="21">
        <f t="shared" si="83"/>
        <v>66.5</v>
      </c>
      <c r="R521" s="22">
        <f t="shared" si="84"/>
        <v>69.974999999999994</v>
      </c>
      <c r="S521" s="22">
        <f t="shared" si="85"/>
        <v>64.125</v>
      </c>
      <c r="T521" s="22">
        <f t="shared" si="86"/>
        <v>64.924999999999997</v>
      </c>
      <c r="U521" s="22">
        <f t="shared" si="87"/>
        <v>66.625</v>
      </c>
      <c r="V521" s="21">
        <f t="shared" si="88"/>
        <v>66.341666666666654</v>
      </c>
      <c r="W521" s="21">
        <f t="shared" si="89"/>
        <v>66.412499999999994</v>
      </c>
      <c r="X521" s="20"/>
      <c r="Y521" s="20"/>
      <c r="Z521" s="20"/>
    </row>
    <row r="522" spans="1:26" ht="13.5" x14ac:dyDescent="0.25">
      <c r="A522" s="4">
        <f>TITRES_STAT!B525</f>
        <v>42765</v>
      </c>
      <c r="B522" s="2">
        <f>TITRES_STAT!C525</f>
        <v>16.899999999999999</v>
      </c>
      <c r="C522" s="2">
        <f>RSI!I522</f>
        <v>58.493252515850344</v>
      </c>
      <c r="D522" s="2">
        <f>MACD!E522</f>
        <v>2.0725530735689723E-2</v>
      </c>
      <c r="E522" s="2">
        <f>MACD!F522</f>
        <v>-8.1874495608038694E-2</v>
      </c>
      <c r="F522" s="2">
        <f>'Moving Avg'!D522</f>
        <v>6.4595999999999991</v>
      </c>
      <c r="G522" s="2">
        <f>'Moving Avg'!E522</f>
        <v>6.480500000000001</v>
      </c>
      <c r="H522" s="2">
        <f>'Moving Avg'!F522</f>
        <v>6.4350899999999998</v>
      </c>
      <c r="I522" s="2">
        <f>'Moving Avg'!G522</f>
        <v>6.0821080000000016</v>
      </c>
      <c r="J522" s="2">
        <f>'Moving Avg'!H522</f>
        <v>5.1753380000000027</v>
      </c>
      <c r="K522" s="18" t="str">
        <f>OBV!F522</f>
        <v>BULLISH</v>
      </c>
      <c r="L522" s="18" t="str">
        <f>OBV!G522</f>
        <v>NEUTRAL</v>
      </c>
      <c r="M522" s="18" t="str">
        <f>OBV!H522</f>
        <v>BULLISH DIVERGENCE</v>
      </c>
      <c r="N522" s="21">
        <f t="shared" si="80"/>
        <v>50</v>
      </c>
      <c r="O522" s="21">
        <f t="shared" si="81"/>
        <v>100</v>
      </c>
      <c r="P522" s="21">
        <f t="shared" si="82"/>
        <v>50</v>
      </c>
      <c r="Q522" s="21">
        <f t="shared" si="83"/>
        <v>66.5</v>
      </c>
      <c r="R522" s="22">
        <f t="shared" si="84"/>
        <v>69.974999999999994</v>
      </c>
      <c r="S522" s="22">
        <f t="shared" si="85"/>
        <v>64.125</v>
      </c>
      <c r="T522" s="22">
        <f t="shared" si="86"/>
        <v>64.924999999999997</v>
      </c>
      <c r="U522" s="22">
        <f t="shared" si="87"/>
        <v>66.625</v>
      </c>
      <c r="V522" s="21">
        <f t="shared" si="88"/>
        <v>66.341666666666654</v>
      </c>
      <c r="W522" s="21">
        <f t="shared" si="89"/>
        <v>66.412499999999994</v>
      </c>
      <c r="X522" s="20"/>
      <c r="Y522" s="20"/>
      <c r="Z522" s="20"/>
    </row>
    <row r="523" spans="1:26" ht="13.5" x14ac:dyDescent="0.25">
      <c r="A523" s="4">
        <f>TITRES_STAT!B526</f>
        <v>42766</v>
      </c>
      <c r="B523" s="2">
        <f>TITRES_STAT!C526</f>
        <v>17</v>
      </c>
      <c r="C523" s="2">
        <f>RSI!I523</f>
        <v>60.781102744636613</v>
      </c>
      <c r="D523" s="2">
        <f>MACD!E523</f>
        <v>3.448584697628565E-2</v>
      </c>
      <c r="E523" s="2">
        <f>MACD!F523</f>
        <v>-5.8602427091173831E-2</v>
      </c>
      <c r="F523" s="2">
        <f>'Moving Avg'!D523</f>
        <v>6.4443999999999999</v>
      </c>
      <c r="G523" s="2">
        <f>'Moving Avg'!E523</f>
        <v>6.4766999999999992</v>
      </c>
      <c r="H523" s="2">
        <f>'Moving Avg'!F523</f>
        <v>6.4567499999999995</v>
      </c>
      <c r="I523" s="2">
        <f>'Moving Avg'!G523</f>
        <v>6.0957880000000015</v>
      </c>
      <c r="J523" s="2">
        <f>'Moving Avg'!H523</f>
        <v>5.1857500000000023</v>
      </c>
      <c r="K523" s="18" t="str">
        <f>OBV!F523</f>
        <v>BULLISH</v>
      </c>
      <c r="L523" s="18" t="str">
        <f>OBV!G523</f>
        <v>STRONG</v>
      </c>
      <c r="M523" s="18" t="str">
        <f>OBV!H523</f>
        <v>BULLISH DIVERGENCE</v>
      </c>
      <c r="N523" s="21">
        <f t="shared" si="80"/>
        <v>50</v>
      </c>
      <c r="O523" s="21">
        <f t="shared" si="81"/>
        <v>100</v>
      </c>
      <c r="P523" s="21">
        <f t="shared" si="82"/>
        <v>50</v>
      </c>
      <c r="Q523" s="21">
        <f t="shared" si="83"/>
        <v>83</v>
      </c>
      <c r="R523" s="22">
        <f t="shared" si="84"/>
        <v>72.45</v>
      </c>
      <c r="S523" s="22">
        <f t="shared" si="85"/>
        <v>68.25</v>
      </c>
      <c r="T523" s="22">
        <f t="shared" si="86"/>
        <v>72.349999999999994</v>
      </c>
      <c r="U523" s="22">
        <f t="shared" si="87"/>
        <v>70.75</v>
      </c>
      <c r="V523" s="21">
        <f t="shared" si="88"/>
        <v>71.016666666666666</v>
      </c>
      <c r="W523" s="21">
        <f t="shared" si="89"/>
        <v>70.949999999999989</v>
      </c>
      <c r="X523" s="20"/>
      <c r="Y523" s="20"/>
      <c r="Z523" s="20"/>
    </row>
    <row r="524" spans="1:26" ht="13.5" x14ac:dyDescent="0.25">
      <c r="A524" s="4">
        <f>TITRES_STAT!B527</f>
        <v>42767</v>
      </c>
      <c r="B524" s="2">
        <f>TITRES_STAT!C527</f>
        <v>17</v>
      </c>
      <c r="C524" s="2">
        <f>RSI!I524</f>
        <v>60.781102744636613</v>
      </c>
      <c r="D524" s="2">
        <f>MACD!E524</f>
        <v>5.699907654397407E-2</v>
      </c>
      <c r="E524" s="2">
        <f>MACD!F524</f>
        <v>-3.5482126364144252E-2</v>
      </c>
      <c r="F524" s="2">
        <f>'Moving Avg'!D524</f>
        <v>6.4443999999999999</v>
      </c>
      <c r="G524" s="2">
        <f>'Moving Avg'!E524</f>
        <v>6.4652999999999992</v>
      </c>
      <c r="H524" s="2">
        <f>'Moving Avg'!F524</f>
        <v>6.469479999999999</v>
      </c>
      <c r="I524" s="2">
        <f>'Moving Avg'!G524</f>
        <v>6.1096200000000032</v>
      </c>
      <c r="J524" s="2">
        <f>'Moving Avg'!H524</f>
        <v>5.1964185000000018</v>
      </c>
      <c r="K524" s="18" t="str">
        <f>OBV!F524</f>
        <v>BULLISH</v>
      </c>
      <c r="L524" s="18" t="str">
        <f>OBV!G524</f>
        <v>STRONG</v>
      </c>
      <c r="M524" s="18" t="str">
        <f>OBV!H524</f>
        <v>NEUTRAL</v>
      </c>
      <c r="N524" s="21">
        <f t="shared" si="80"/>
        <v>50</v>
      </c>
      <c r="O524" s="21">
        <f t="shared" si="81"/>
        <v>100</v>
      </c>
      <c r="P524" s="21">
        <f t="shared" si="82"/>
        <v>50</v>
      </c>
      <c r="Q524" s="21">
        <f t="shared" si="83"/>
        <v>66</v>
      </c>
      <c r="R524" s="22">
        <f t="shared" si="84"/>
        <v>69.900000000000006</v>
      </c>
      <c r="S524" s="22">
        <f t="shared" si="85"/>
        <v>64</v>
      </c>
      <c r="T524" s="22">
        <f t="shared" si="86"/>
        <v>64.7</v>
      </c>
      <c r="U524" s="22">
        <f t="shared" si="87"/>
        <v>66.5</v>
      </c>
      <c r="V524" s="21">
        <f t="shared" si="88"/>
        <v>66.2</v>
      </c>
      <c r="W524" s="21">
        <f t="shared" si="89"/>
        <v>66.275000000000006</v>
      </c>
      <c r="X524" s="20"/>
      <c r="Y524" s="20"/>
      <c r="Z524" s="20"/>
    </row>
    <row r="525" spans="1:26" ht="13.5" x14ac:dyDescent="0.25">
      <c r="A525" s="4">
        <f>TITRES_STAT!B528</f>
        <v>42768</v>
      </c>
      <c r="B525" s="2">
        <f>TITRES_STAT!C528</f>
        <v>16.989999999999998</v>
      </c>
      <c r="C525" s="2">
        <f>RSI!I525</f>
        <v>60.395020890558868</v>
      </c>
      <c r="D525" s="2">
        <f>MACD!E525</f>
        <v>5.8030249834397196E-2</v>
      </c>
      <c r="E525" s="2">
        <f>MACD!F525</f>
        <v>-1.6779651124435961E-2</v>
      </c>
      <c r="F525" s="2">
        <f>'Moving Avg'!D525</f>
        <v>6.4436399999999994</v>
      </c>
      <c r="G525" s="2">
        <f>'Moving Avg'!E525</f>
        <v>6.4649200000000011</v>
      </c>
      <c r="H525" s="2">
        <f>'Moving Avg'!F525</f>
        <v>6.4789799999999982</v>
      </c>
      <c r="I525" s="2">
        <f>'Moving Avg'!G525</f>
        <v>6.1236800000000038</v>
      </c>
      <c r="J525" s="2">
        <f>'Moving Avg'!H525</f>
        <v>5.2065180000000035</v>
      </c>
      <c r="K525" s="18" t="str">
        <f>OBV!F525</f>
        <v>BULLISH</v>
      </c>
      <c r="L525" s="18" t="str">
        <f>OBV!G525</f>
        <v>STRONG</v>
      </c>
      <c r="M525" s="18" t="str">
        <f>OBV!H525</f>
        <v>BULLISH DIVERGENCE</v>
      </c>
      <c r="N525" s="21">
        <f t="shared" si="80"/>
        <v>50</v>
      </c>
      <c r="O525" s="21">
        <f t="shared" si="81"/>
        <v>100</v>
      </c>
      <c r="P525" s="21">
        <f t="shared" si="82"/>
        <v>50</v>
      </c>
      <c r="Q525" s="21">
        <f t="shared" si="83"/>
        <v>83</v>
      </c>
      <c r="R525" s="22">
        <f t="shared" si="84"/>
        <v>72.45</v>
      </c>
      <c r="S525" s="22">
        <f t="shared" si="85"/>
        <v>68.25</v>
      </c>
      <c r="T525" s="22">
        <f t="shared" si="86"/>
        <v>72.349999999999994</v>
      </c>
      <c r="U525" s="22">
        <f t="shared" si="87"/>
        <v>70.75</v>
      </c>
      <c r="V525" s="21">
        <f t="shared" si="88"/>
        <v>71.016666666666666</v>
      </c>
      <c r="W525" s="21">
        <f t="shared" si="89"/>
        <v>70.949999999999989</v>
      </c>
      <c r="X525" s="20"/>
      <c r="Y525" s="20"/>
      <c r="Z525" s="20"/>
    </row>
    <row r="526" spans="1:26" ht="13.5" x14ac:dyDescent="0.25">
      <c r="A526" s="4">
        <f>TITRES_STAT!B529</f>
        <v>42769</v>
      </c>
      <c r="B526" s="2">
        <f>TITRES_STAT!C529</f>
        <v>16.940000000000001</v>
      </c>
      <c r="C526" s="2">
        <f>RSI!I526</f>
        <v>58.397640406192593</v>
      </c>
      <c r="D526" s="2">
        <f>MACD!E526</f>
        <v>6.5473701844450893E-2</v>
      </c>
      <c r="E526" s="2">
        <f>MACD!F526</f>
        <v>-3.2898053065858954E-4</v>
      </c>
      <c r="F526" s="2">
        <f>'Moving Avg'!D526</f>
        <v>6.4466800000000006</v>
      </c>
      <c r="G526" s="2">
        <f>'Moving Avg'!E526</f>
        <v>6.4588400000000004</v>
      </c>
      <c r="H526" s="2">
        <f>'Moving Avg'!F526</f>
        <v>6.4797399999999978</v>
      </c>
      <c r="I526" s="2">
        <f>'Moving Avg'!G526</f>
        <v>6.136980000000003</v>
      </c>
      <c r="J526" s="2">
        <f>'Moving Avg'!H526</f>
        <v>5.2164860000000024</v>
      </c>
      <c r="K526" s="18" t="str">
        <f>OBV!F526</f>
        <v>BULLISH</v>
      </c>
      <c r="L526" s="18" t="str">
        <f>OBV!G526</f>
        <v>STRONG</v>
      </c>
      <c r="M526" s="18" t="str">
        <f>OBV!H526</f>
        <v>CONFIRMED BULLISH</v>
      </c>
      <c r="N526" s="21">
        <f t="shared" si="80"/>
        <v>50</v>
      </c>
      <c r="O526" s="21">
        <f t="shared" si="81"/>
        <v>100</v>
      </c>
      <c r="P526" s="21">
        <f t="shared" si="82"/>
        <v>50</v>
      </c>
      <c r="Q526" s="21">
        <f t="shared" si="83"/>
        <v>100</v>
      </c>
      <c r="R526" s="22">
        <f t="shared" si="84"/>
        <v>75</v>
      </c>
      <c r="S526" s="22">
        <f t="shared" si="85"/>
        <v>72.5</v>
      </c>
      <c r="T526" s="22">
        <f t="shared" si="86"/>
        <v>80</v>
      </c>
      <c r="U526" s="22">
        <f t="shared" si="87"/>
        <v>75</v>
      </c>
      <c r="V526" s="21">
        <f t="shared" si="88"/>
        <v>75.833333333333329</v>
      </c>
      <c r="W526" s="21">
        <f t="shared" si="89"/>
        <v>75.625</v>
      </c>
      <c r="X526" s="20"/>
      <c r="Y526" s="20"/>
      <c r="Z526" s="20"/>
    </row>
    <row r="527" spans="1:26" ht="13.5" x14ac:dyDescent="0.25">
      <c r="A527" s="4">
        <f>TITRES_STAT!B530</f>
        <v>42772</v>
      </c>
      <c r="B527" s="2">
        <f>TITRES_STAT!C530</f>
        <v>16.899999999999999</v>
      </c>
      <c r="C527" s="2">
        <f>RSI!I527</f>
        <v>56.77982710210555</v>
      </c>
      <c r="D527" s="2">
        <f>MACD!E527</f>
        <v>6.9455053683160628E-2</v>
      </c>
      <c r="E527" s="2">
        <f>MACD!F527</f>
        <v>1.3627826312105254E-2</v>
      </c>
      <c r="F527" s="2">
        <f>'Moving Avg'!D527</f>
        <v>6.4466799999999989</v>
      </c>
      <c r="G527" s="2">
        <f>'Moving Avg'!E527</f>
        <v>6.4531400000000003</v>
      </c>
      <c r="H527" s="2">
        <f>'Moving Avg'!F527</f>
        <v>6.4785999999999984</v>
      </c>
      <c r="I527" s="2">
        <f>'Moving Avg'!G527</f>
        <v>6.1499760000000023</v>
      </c>
      <c r="J527" s="2">
        <f>'Moving Avg'!H527</f>
        <v>5.2265795000000024</v>
      </c>
      <c r="K527" s="18" t="str">
        <f>OBV!F527</f>
        <v>BULLISH</v>
      </c>
      <c r="L527" s="18" t="str">
        <f>OBV!G527</f>
        <v>STRONG</v>
      </c>
      <c r="M527" s="18" t="str">
        <f>OBV!H527</f>
        <v>NEUTRAL</v>
      </c>
      <c r="N527" s="21">
        <f t="shared" si="80"/>
        <v>50</v>
      </c>
      <c r="O527" s="21">
        <f t="shared" si="81"/>
        <v>100</v>
      </c>
      <c r="P527" s="21">
        <f t="shared" si="82"/>
        <v>50</v>
      </c>
      <c r="Q527" s="21">
        <f t="shared" si="83"/>
        <v>66</v>
      </c>
      <c r="R527" s="22">
        <f t="shared" si="84"/>
        <v>69.900000000000006</v>
      </c>
      <c r="S527" s="22">
        <f t="shared" si="85"/>
        <v>64</v>
      </c>
      <c r="T527" s="22">
        <f t="shared" si="86"/>
        <v>64.7</v>
      </c>
      <c r="U527" s="22">
        <f t="shared" si="87"/>
        <v>66.5</v>
      </c>
      <c r="V527" s="21">
        <f t="shared" si="88"/>
        <v>66.2</v>
      </c>
      <c r="W527" s="21">
        <f t="shared" si="89"/>
        <v>66.275000000000006</v>
      </c>
      <c r="X527" s="20"/>
      <c r="Y527" s="20"/>
      <c r="Z527" s="20"/>
    </row>
    <row r="528" spans="1:26" ht="13.5" x14ac:dyDescent="0.25">
      <c r="A528" s="4">
        <f>TITRES_STAT!B531</f>
        <v>42773</v>
      </c>
      <c r="B528" s="2">
        <f>TITRES_STAT!C531</f>
        <v>16.95</v>
      </c>
      <c r="C528" s="2">
        <f>RSI!I528</f>
        <v>58.333690493479587</v>
      </c>
      <c r="D528" s="2">
        <f>MACD!E528</f>
        <v>7.9794231862398313E-2</v>
      </c>
      <c r="E528" s="2">
        <f>MACD!F528</f>
        <v>2.6861107422163868E-2</v>
      </c>
      <c r="F528" s="2">
        <f>'Moving Avg'!D528</f>
        <v>6.4428799999999997</v>
      </c>
      <c r="G528" s="2">
        <f>'Moving Avg'!E528</f>
        <v>6.4436399999999994</v>
      </c>
      <c r="H528" s="2">
        <f>'Moving Avg'!F528</f>
        <v>6.4738499999999988</v>
      </c>
      <c r="I528" s="2">
        <f>'Moving Avg'!G528</f>
        <v>6.1634280000000023</v>
      </c>
      <c r="J528" s="2">
        <f>'Moving Avg'!H528</f>
        <v>5.2365115000000024</v>
      </c>
      <c r="K528" s="18" t="str">
        <f>OBV!F528</f>
        <v>BULLISH</v>
      </c>
      <c r="L528" s="18" t="str">
        <f>OBV!G528</f>
        <v>NEUTRAL</v>
      </c>
      <c r="M528" s="18" t="str">
        <f>OBV!H528</f>
        <v>BULLISH DIVERGENCE</v>
      </c>
      <c r="N528" s="21">
        <f t="shared" si="80"/>
        <v>50</v>
      </c>
      <c r="O528" s="21">
        <f t="shared" si="81"/>
        <v>100</v>
      </c>
      <c r="P528" s="21">
        <f t="shared" si="82"/>
        <v>50</v>
      </c>
      <c r="Q528" s="21">
        <f t="shared" si="83"/>
        <v>66.5</v>
      </c>
      <c r="R528" s="22">
        <f t="shared" si="84"/>
        <v>69.974999999999994</v>
      </c>
      <c r="S528" s="22">
        <f t="shared" si="85"/>
        <v>64.125</v>
      </c>
      <c r="T528" s="22">
        <f t="shared" si="86"/>
        <v>64.924999999999997</v>
      </c>
      <c r="U528" s="22">
        <f t="shared" si="87"/>
        <v>66.625</v>
      </c>
      <c r="V528" s="21">
        <f t="shared" si="88"/>
        <v>66.341666666666654</v>
      </c>
      <c r="W528" s="21">
        <f t="shared" si="89"/>
        <v>66.412499999999994</v>
      </c>
      <c r="X528" s="20"/>
      <c r="Y528" s="20"/>
      <c r="Z528" s="20"/>
    </row>
    <row r="529" spans="1:26" ht="13.5" x14ac:dyDescent="0.25">
      <c r="A529" s="4">
        <f>TITRES_STAT!B532</f>
        <v>42774</v>
      </c>
      <c r="B529" s="2">
        <f>TITRES_STAT!C532</f>
        <v>16.95</v>
      </c>
      <c r="C529" s="2">
        <f>RSI!I529</f>
        <v>58.33369049347958</v>
      </c>
      <c r="D529" s="2">
        <f>MACD!E529</f>
        <v>7.637570500154478E-2</v>
      </c>
      <c r="E529" s="2">
        <f>MACD!F529</f>
        <v>3.6764026938040054E-2</v>
      </c>
      <c r="F529" s="2">
        <f>'Moving Avg'!D529</f>
        <v>6.4390799999999997</v>
      </c>
      <c r="G529" s="2">
        <f>'Moving Avg'!E529</f>
        <v>6.4417400000000002</v>
      </c>
      <c r="H529" s="2">
        <f>'Moving Avg'!F529</f>
        <v>6.4728999999999983</v>
      </c>
      <c r="I529" s="2">
        <f>'Moving Avg'!G529</f>
        <v>6.1768800000000033</v>
      </c>
      <c r="J529" s="2">
        <f>'Moving Avg'!H529</f>
        <v>5.2463520000000017</v>
      </c>
      <c r="K529" s="18" t="str">
        <f>OBV!F529</f>
        <v>BULLISH</v>
      </c>
      <c r="L529" s="18" t="str">
        <f>OBV!G529</f>
        <v>NEUTRAL</v>
      </c>
      <c r="M529" s="18" t="str">
        <f>OBV!H529</f>
        <v>BULLISH DIVERGENCE</v>
      </c>
      <c r="N529" s="21">
        <f t="shared" si="80"/>
        <v>50</v>
      </c>
      <c r="O529" s="21">
        <f t="shared" si="81"/>
        <v>100</v>
      </c>
      <c r="P529" s="21">
        <f t="shared" si="82"/>
        <v>50</v>
      </c>
      <c r="Q529" s="21">
        <f t="shared" si="83"/>
        <v>66.5</v>
      </c>
      <c r="R529" s="22">
        <f t="shared" si="84"/>
        <v>69.974999999999994</v>
      </c>
      <c r="S529" s="22">
        <f t="shared" si="85"/>
        <v>64.125</v>
      </c>
      <c r="T529" s="22">
        <f t="shared" si="86"/>
        <v>64.924999999999997</v>
      </c>
      <c r="U529" s="22">
        <f t="shared" si="87"/>
        <v>66.625</v>
      </c>
      <c r="V529" s="21">
        <f t="shared" si="88"/>
        <v>66.341666666666654</v>
      </c>
      <c r="W529" s="21">
        <f t="shared" si="89"/>
        <v>66.412499999999994</v>
      </c>
      <c r="X529" s="20"/>
      <c r="Y529" s="20"/>
      <c r="Z529" s="20"/>
    </row>
    <row r="530" spans="1:26" ht="13.5" x14ac:dyDescent="0.25">
      <c r="A530" s="4">
        <f>TITRES_STAT!B533</f>
        <v>42775</v>
      </c>
      <c r="B530" s="2">
        <f>TITRES_STAT!C533</f>
        <v>16.690000000000001</v>
      </c>
      <c r="C530" s="2">
        <f>RSI!I530</f>
        <v>47.939463146519543</v>
      </c>
      <c r="D530" s="2">
        <f>MACD!E530</f>
        <v>8.0362036321370844E-2</v>
      </c>
      <c r="E530" s="2">
        <f>MACD!F530</f>
        <v>4.5483628814706217E-2</v>
      </c>
      <c r="F530" s="2">
        <f>'Moving Avg'!D530</f>
        <v>6.4162800000000004</v>
      </c>
      <c r="G530" s="2">
        <f>'Moving Avg'!E530</f>
        <v>6.4299599999999995</v>
      </c>
      <c r="H530" s="2">
        <f>'Moving Avg'!F530</f>
        <v>6.4670099999999993</v>
      </c>
      <c r="I530" s="2">
        <f>'Moving Avg'!G530</f>
        <v>6.1874440000000019</v>
      </c>
      <c r="J530" s="2">
        <f>'Moving Avg'!H530</f>
        <v>5.255698500000002</v>
      </c>
      <c r="K530" s="18" t="str">
        <f>OBV!F530</f>
        <v>BEARISH</v>
      </c>
      <c r="L530" s="18" t="str">
        <f>OBV!G530</f>
        <v>NEUTRAL</v>
      </c>
      <c r="M530" s="18" t="str">
        <f>OBV!H530</f>
        <v>CONFIRMED BEARISH</v>
      </c>
      <c r="N530" s="21">
        <f t="shared" si="80"/>
        <v>50</v>
      </c>
      <c r="O530" s="21">
        <f t="shared" si="81"/>
        <v>100</v>
      </c>
      <c r="P530" s="21">
        <f t="shared" si="82"/>
        <v>50</v>
      </c>
      <c r="Q530" s="21">
        <f t="shared" si="83"/>
        <v>16.5</v>
      </c>
      <c r="R530" s="22">
        <f t="shared" si="84"/>
        <v>62.475000000000001</v>
      </c>
      <c r="S530" s="22">
        <f t="shared" si="85"/>
        <v>51.625</v>
      </c>
      <c r="T530" s="22">
        <f t="shared" si="86"/>
        <v>42.424999999999997</v>
      </c>
      <c r="U530" s="22">
        <f t="shared" si="87"/>
        <v>54.125</v>
      </c>
      <c r="V530" s="21">
        <f t="shared" si="88"/>
        <v>52.17499999999999</v>
      </c>
      <c r="W530" s="21">
        <f t="shared" si="89"/>
        <v>52.662499999999994</v>
      </c>
      <c r="X530" s="20"/>
      <c r="Y530" s="20"/>
      <c r="Z530" s="20"/>
    </row>
    <row r="531" spans="1:26" ht="13.5" x14ac:dyDescent="0.25">
      <c r="A531" s="4">
        <f>TITRES_STAT!B534</f>
        <v>42776</v>
      </c>
      <c r="B531" s="2">
        <f>TITRES_STAT!C534</f>
        <v>16.63</v>
      </c>
      <c r="C531" s="2">
        <f>RSI!I531</f>
        <v>45.906589554481783</v>
      </c>
      <c r="D531" s="2">
        <f>MACD!E531</f>
        <v>7.9754608878826794E-2</v>
      </c>
      <c r="E531" s="2">
        <f>MACD!F531</f>
        <v>5.2337824827530327E-2</v>
      </c>
      <c r="F531" s="2">
        <f>'Moving Avg'!D531</f>
        <v>6.3927199999999988</v>
      </c>
      <c r="G531" s="2">
        <f>'Moving Avg'!E531</f>
        <v>6.4197000000000006</v>
      </c>
      <c r="H531" s="2">
        <f>'Moving Avg'!F531</f>
        <v>6.4596</v>
      </c>
      <c r="I531" s="2">
        <f>'Moving Avg'!G531</f>
        <v>6.1932200000000019</v>
      </c>
      <c r="J531" s="2">
        <f>'Moving Avg'!H531</f>
        <v>5.2653710000000009</v>
      </c>
      <c r="K531" s="18" t="str">
        <f>OBV!F531</f>
        <v>BEARISH</v>
      </c>
      <c r="L531" s="18" t="str">
        <f>OBV!G531</f>
        <v>NEUTRAL</v>
      </c>
      <c r="M531" s="18" t="str">
        <f>OBV!H531</f>
        <v>CONFIRMED BEARISH</v>
      </c>
      <c r="N531" s="21">
        <f t="shared" si="80"/>
        <v>50</v>
      </c>
      <c r="O531" s="21">
        <f t="shared" si="81"/>
        <v>100</v>
      </c>
      <c r="P531" s="21">
        <f t="shared" si="82"/>
        <v>50</v>
      </c>
      <c r="Q531" s="21">
        <f t="shared" si="83"/>
        <v>16.5</v>
      </c>
      <c r="R531" s="22">
        <f t="shared" si="84"/>
        <v>62.475000000000001</v>
      </c>
      <c r="S531" s="22">
        <f t="shared" si="85"/>
        <v>51.625</v>
      </c>
      <c r="T531" s="22">
        <f t="shared" si="86"/>
        <v>42.424999999999997</v>
      </c>
      <c r="U531" s="22">
        <f t="shared" si="87"/>
        <v>54.125</v>
      </c>
      <c r="V531" s="21">
        <f t="shared" si="88"/>
        <v>52.17499999999999</v>
      </c>
      <c r="W531" s="21">
        <f t="shared" si="89"/>
        <v>52.662499999999994</v>
      </c>
      <c r="X531" s="20"/>
      <c r="Y531" s="20"/>
      <c r="Z531" s="20"/>
    </row>
    <row r="532" spans="1:26" ht="13.5" x14ac:dyDescent="0.25">
      <c r="A532" s="4">
        <f>TITRES_STAT!B535</f>
        <v>42779</v>
      </c>
      <c r="B532" s="2">
        <f>TITRES_STAT!C535</f>
        <v>16.899999999999999</v>
      </c>
      <c r="C532" s="2">
        <f>RSI!I532</f>
        <v>55.127867533495078</v>
      </c>
      <c r="D532" s="2">
        <f>MACD!E532</f>
        <v>7.193905052493843E-2</v>
      </c>
      <c r="E532" s="2">
        <f>MACD!F532</f>
        <v>5.6258069967011951E-2</v>
      </c>
      <c r="F532" s="2">
        <f>'Moving Avg'!D532</f>
        <v>6.3927199999999997</v>
      </c>
      <c r="G532" s="2">
        <f>'Moving Avg'!E532</f>
        <v>6.4197000000000006</v>
      </c>
      <c r="H532" s="2">
        <f>'Moving Avg'!F532</f>
        <v>6.4501000000000008</v>
      </c>
      <c r="I532" s="2">
        <f>'Moving Avg'!G532</f>
        <v>6.2023400000000013</v>
      </c>
      <c r="J532" s="2">
        <f>'Moving Avg'!H532</f>
        <v>5.2749330000000008</v>
      </c>
      <c r="K532" s="18" t="str">
        <f>OBV!F532</f>
        <v>BEARISH</v>
      </c>
      <c r="L532" s="18" t="str">
        <f>OBV!G532</f>
        <v>NEUTRAL</v>
      </c>
      <c r="M532" s="18" t="str">
        <f>OBV!H532</f>
        <v>NEUTRAL</v>
      </c>
      <c r="N532" s="21">
        <f t="shared" si="80"/>
        <v>50</v>
      </c>
      <c r="O532" s="21">
        <f t="shared" si="81"/>
        <v>100</v>
      </c>
      <c r="P532" s="21">
        <f t="shared" si="82"/>
        <v>50</v>
      </c>
      <c r="Q532" s="21">
        <f t="shared" si="83"/>
        <v>16.5</v>
      </c>
      <c r="R532" s="22">
        <f t="shared" si="84"/>
        <v>62.475000000000001</v>
      </c>
      <c r="S532" s="22">
        <f t="shared" si="85"/>
        <v>51.625</v>
      </c>
      <c r="T532" s="22">
        <f t="shared" si="86"/>
        <v>42.424999999999997</v>
      </c>
      <c r="U532" s="22">
        <f t="shared" si="87"/>
        <v>54.125</v>
      </c>
      <c r="V532" s="21">
        <f t="shared" si="88"/>
        <v>52.17499999999999</v>
      </c>
      <c r="W532" s="21">
        <f t="shared" si="89"/>
        <v>52.662499999999994</v>
      </c>
      <c r="X532" s="20"/>
      <c r="Y532" s="20"/>
      <c r="Z532" s="20"/>
    </row>
    <row r="533" spans="1:26" ht="13.5" x14ac:dyDescent="0.25">
      <c r="A533" s="4">
        <f>TITRES_STAT!B536</f>
        <v>42780</v>
      </c>
      <c r="B533" s="2">
        <f>TITRES_STAT!C536</f>
        <v>16.63</v>
      </c>
      <c r="C533" s="2">
        <f>RSI!I533</f>
        <v>46.577120304625502</v>
      </c>
      <c r="D533" s="2">
        <f>MACD!E533</f>
        <v>7.8442085426878805E-2</v>
      </c>
      <c r="E533" s="2">
        <f>MACD!F533</f>
        <v>6.0694873058985327E-2</v>
      </c>
      <c r="F533" s="2">
        <f>'Moving Avg'!D533</f>
        <v>6.3683999999999994</v>
      </c>
      <c r="G533" s="2">
        <f>'Moving Avg'!E533</f>
        <v>6.40564</v>
      </c>
      <c r="H533" s="2">
        <f>'Moving Avg'!F533</f>
        <v>6.4411699999999996</v>
      </c>
      <c r="I533" s="2">
        <f>'Moving Avg'!G533</f>
        <v>6.2113080000000016</v>
      </c>
      <c r="J533" s="2">
        <f>'Moving Avg'!H533</f>
        <v>5.2839820000000008</v>
      </c>
      <c r="K533" s="18" t="str">
        <f>OBV!F533</f>
        <v>BEARISH</v>
      </c>
      <c r="L533" s="18" t="str">
        <f>OBV!G533</f>
        <v>NEUTRAL</v>
      </c>
      <c r="M533" s="18" t="str">
        <f>OBV!H533</f>
        <v>CONFIRMED BEARISH</v>
      </c>
      <c r="N533" s="21">
        <f t="shared" si="80"/>
        <v>50</v>
      </c>
      <c r="O533" s="21">
        <f t="shared" si="81"/>
        <v>100</v>
      </c>
      <c r="P533" s="21">
        <f t="shared" si="82"/>
        <v>50</v>
      </c>
      <c r="Q533" s="21">
        <f t="shared" si="83"/>
        <v>16.5</v>
      </c>
      <c r="R533" s="22">
        <f t="shared" si="84"/>
        <v>62.475000000000001</v>
      </c>
      <c r="S533" s="22">
        <f t="shared" si="85"/>
        <v>51.625</v>
      </c>
      <c r="T533" s="22">
        <f t="shared" si="86"/>
        <v>42.424999999999997</v>
      </c>
      <c r="U533" s="22">
        <f t="shared" si="87"/>
        <v>54.125</v>
      </c>
      <c r="V533" s="21">
        <f t="shared" si="88"/>
        <v>52.17499999999999</v>
      </c>
      <c r="W533" s="21">
        <f t="shared" si="89"/>
        <v>52.662499999999994</v>
      </c>
      <c r="X533" s="20"/>
      <c r="Y533" s="20"/>
      <c r="Z533" s="20"/>
    </row>
    <row r="534" spans="1:26" ht="13.5" x14ac:dyDescent="0.25">
      <c r="A534" s="4">
        <f>TITRES_STAT!B537</f>
        <v>42781</v>
      </c>
      <c r="B534" s="2">
        <f>TITRES_STAT!C537</f>
        <v>16.5</v>
      </c>
      <c r="C534" s="2">
        <f>RSI!I534</f>
        <v>43.10995375912578</v>
      </c>
      <c r="D534" s="2">
        <f>MACD!E534</f>
        <v>8.7904667353733146E-2</v>
      </c>
      <c r="E534" s="2">
        <f>MACD!F534</f>
        <v>6.6136831917934902E-2</v>
      </c>
      <c r="F534" s="2">
        <f>'Moving Avg'!D534</f>
        <v>6.3342000000000001</v>
      </c>
      <c r="G534" s="2">
        <f>'Moving Avg'!E534</f>
        <v>6.3866399999999999</v>
      </c>
      <c r="H534" s="2">
        <f>'Moving Avg'!F534</f>
        <v>6.4259700000000013</v>
      </c>
      <c r="I534" s="2">
        <f>'Moving Avg'!G534</f>
        <v>6.2192880000000015</v>
      </c>
      <c r="J534" s="2">
        <f>'Moving Avg'!H534</f>
        <v>5.2925090000000026</v>
      </c>
      <c r="K534" s="18" t="str">
        <f>OBV!F534</f>
        <v>BEARISH</v>
      </c>
      <c r="L534" s="18" t="str">
        <f>OBV!G534</f>
        <v>NEUTRAL</v>
      </c>
      <c r="M534" s="18" t="str">
        <f>OBV!H534</f>
        <v>CONFIRMED BEARISH</v>
      </c>
      <c r="N534" s="21">
        <f t="shared" si="80"/>
        <v>50</v>
      </c>
      <c r="O534" s="21">
        <f t="shared" si="81"/>
        <v>100</v>
      </c>
      <c r="P534" s="21">
        <f t="shared" si="82"/>
        <v>50</v>
      </c>
      <c r="Q534" s="21">
        <f t="shared" si="83"/>
        <v>16.5</v>
      </c>
      <c r="R534" s="22">
        <f t="shared" si="84"/>
        <v>62.475000000000001</v>
      </c>
      <c r="S534" s="22">
        <f t="shared" si="85"/>
        <v>51.625</v>
      </c>
      <c r="T534" s="22">
        <f t="shared" si="86"/>
        <v>42.424999999999997</v>
      </c>
      <c r="U534" s="22">
        <f t="shared" si="87"/>
        <v>54.125</v>
      </c>
      <c r="V534" s="21">
        <f t="shared" si="88"/>
        <v>52.17499999999999</v>
      </c>
      <c r="W534" s="21">
        <f t="shared" si="89"/>
        <v>52.662499999999994</v>
      </c>
      <c r="X534" s="20"/>
      <c r="Y534" s="20"/>
      <c r="Z534" s="20"/>
    </row>
    <row r="535" spans="1:26" ht="13.5" x14ac:dyDescent="0.25">
      <c r="A535" s="4">
        <f>TITRES_STAT!B538</f>
        <v>42782</v>
      </c>
      <c r="B535" s="2">
        <f>TITRES_STAT!C538</f>
        <v>16.3</v>
      </c>
      <c r="C535" s="2">
        <f>RSI!I535</f>
        <v>38.376882059121968</v>
      </c>
      <c r="D535" s="2">
        <f>MACD!E535</f>
        <v>0.10152686496190988</v>
      </c>
      <c r="E535" s="2">
        <f>MACD!F535</f>
        <v>7.32148385267299E-2</v>
      </c>
      <c r="F535" s="2">
        <f>'Moving Avg'!D535</f>
        <v>6.3045600000000004</v>
      </c>
      <c r="G535" s="2">
        <f>'Moving Avg'!E535</f>
        <v>6.3604200000000004</v>
      </c>
      <c r="H535" s="2">
        <f>'Moving Avg'!F535</f>
        <v>6.4126700000000012</v>
      </c>
      <c r="I535" s="2">
        <f>'Moving Avg'!G535</f>
        <v>6.2255960000000012</v>
      </c>
      <c r="J535" s="2">
        <f>'Moving Avg'!H535</f>
        <v>5.299978000000003</v>
      </c>
      <c r="K535" s="18" t="str">
        <f>OBV!F535</f>
        <v>BEARISH</v>
      </c>
      <c r="L535" s="18" t="str">
        <f>OBV!G535</f>
        <v>NEUTRAL</v>
      </c>
      <c r="M535" s="18" t="str">
        <f>OBV!H535</f>
        <v>CONFIRMED BEARISH</v>
      </c>
      <c r="N535" s="21">
        <f t="shared" si="80"/>
        <v>50</v>
      </c>
      <c r="O535" s="21">
        <f t="shared" si="81"/>
        <v>100</v>
      </c>
      <c r="P535" s="21">
        <f t="shared" si="82"/>
        <v>50</v>
      </c>
      <c r="Q535" s="21">
        <f t="shared" si="83"/>
        <v>16.5</v>
      </c>
      <c r="R535" s="22">
        <f t="shared" si="84"/>
        <v>62.475000000000001</v>
      </c>
      <c r="S535" s="22">
        <f t="shared" si="85"/>
        <v>51.625</v>
      </c>
      <c r="T535" s="22">
        <f t="shared" si="86"/>
        <v>42.424999999999997</v>
      </c>
      <c r="U535" s="22">
        <f t="shared" si="87"/>
        <v>54.125</v>
      </c>
      <c r="V535" s="21">
        <f t="shared" si="88"/>
        <v>52.17499999999999</v>
      </c>
      <c r="W535" s="21">
        <f t="shared" si="89"/>
        <v>52.662499999999994</v>
      </c>
      <c r="X535" s="20"/>
      <c r="Y535" s="20"/>
      <c r="Z535" s="20"/>
    </row>
    <row r="536" spans="1:26" ht="13.5" x14ac:dyDescent="0.25">
      <c r="A536" s="4">
        <f>TITRES_STAT!B539</f>
        <v>42783</v>
      </c>
      <c r="B536" s="2">
        <f>TITRES_STAT!C539</f>
        <v>16.3</v>
      </c>
      <c r="C536" s="2">
        <f>RSI!I536</f>
        <v>38.376882059121968</v>
      </c>
      <c r="D536" s="2">
        <f>MACD!E536</f>
        <v>0.1111074828604881</v>
      </c>
      <c r="E536" s="2">
        <f>MACD!F536</f>
        <v>8.0793367393481544E-2</v>
      </c>
      <c r="F536" s="2">
        <f>'Moving Avg'!D536</f>
        <v>6.2794800000000004</v>
      </c>
      <c r="G536" s="2">
        <f>'Moving Avg'!E536</f>
        <v>6.3361000000000001</v>
      </c>
      <c r="H536" s="2">
        <f>'Moving Avg'!F536</f>
        <v>6.3974700000000011</v>
      </c>
      <c r="I536" s="2">
        <f>'Moving Avg'!G536</f>
        <v>6.2320560000000027</v>
      </c>
      <c r="J536" s="2">
        <f>'Moving Avg'!H536</f>
        <v>5.3074470000000042</v>
      </c>
      <c r="K536" s="18" t="str">
        <f>OBV!F536</f>
        <v>BEARISH</v>
      </c>
      <c r="L536" s="18" t="str">
        <f>OBV!G536</f>
        <v>NEUTRAL</v>
      </c>
      <c r="M536" s="18" t="str">
        <f>OBV!H536</f>
        <v>CONFIRMED BEARISH</v>
      </c>
      <c r="N536" s="21">
        <f t="shared" si="80"/>
        <v>50</v>
      </c>
      <c r="O536" s="21">
        <f t="shared" si="81"/>
        <v>100</v>
      </c>
      <c r="P536" s="21">
        <f t="shared" si="82"/>
        <v>50</v>
      </c>
      <c r="Q536" s="21">
        <f t="shared" si="83"/>
        <v>16.5</v>
      </c>
      <c r="R536" s="22">
        <f t="shared" si="84"/>
        <v>62.475000000000001</v>
      </c>
      <c r="S536" s="22">
        <f t="shared" si="85"/>
        <v>51.625</v>
      </c>
      <c r="T536" s="22">
        <f t="shared" si="86"/>
        <v>42.424999999999997</v>
      </c>
      <c r="U536" s="22">
        <f t="shared" si="87"/>
        <v>54.125</v>
      </c>
      <c r="V536" s="21">
        <f t="shared" si="88"/>
        <v>52.17499999999999</v>
      </c>
      <c r="W536" s="21">
        <f t="shared" si="89"/>
        <v>52.662499999999994</v>
      </c>
      <c r="X536" s="20"/>
      <c r="Y536" s="20"/>
      <c r="Z536" s="20"/>
    </row>
    <row r="537" spans="1:26" ht="13.5" x14ac:dyDescent="0.25">
      <c r="A537" s="4">
        <f>TITRES_STAT!B540</f>
        <v>42786</v>
      </c>
      <c r="B537" s="2">
        <f>TITRES_STAT!C540</f>
        <v>16.21</v>
      </c>
      <c r="C537" s="2">
        <f>RSI!I537</f>
        <v>36.297093172211014</v>
      </c>
      <c r="D537" s="2">
        <f>MACD!E537</f>
        <v>0.12031386460027971</v>
      </c>
      <c r="E537" s="2">
        <f>MACD!F537</f>
        <v>8.8697466834841185E-2</v>
      </c>
      <c r="F537" s="2">
        <f>'Moving Avg'!D537</f>
        <v>6.2270399999999997</v>
      </c>
      <c r="G537" s="2">
        <f>'Moving Avg'!E537</f>
        <v>6.3098800000000006</v>
      </c>
      <c r="H537" s="2">
        <f>'Moving Avg'!F537</f>
        <v>6.3815100000000013</v>
      </c>
      <c r="I537" s="2">
        <f>'Moving Avg'!G537</f>
        <v>6.237452000000002</v>
      </c>
      <c r="J537" s="2">
        <f>'Moving Avg'!H537</f>
        <v>5.3140485000000046</v>
      </c>
      <c r="K537" s="18" t="str">
        <f>OBV!F537</f>
        <v>BEARISH</v>
      </c>
      <c r="L537" s="18" t="str">
        <f>OBV!G537</f>
        <v>NEUTRAL</v>
      </c>
      <c r="M537" s="18" t="str">
        <f>OBV!H537</f>
        <v>CONFIRMED BEARISH</v>
      </c>
      <c r="N537" s="21">
        <f t="shared" si="80"/>
        <v>50</v>
      </c>
      <c r="O537" s="21">
        <f t="shared" si="81"/>
        <v>100</v>
      </c>
      <c r="P537" s="21">
        <f t="shared" si="82"/>
        <v>50</v>
      </c>
      <c r="Q537" s="21">
        <f t="shared" si="83"/>
        <v>16.5</v>
      </c>
      <c r="R537" s="22">
        <f t="shared" si="84"/>
        <v>62.475000000000001</v>
      </c>
      <c r="S537" s="22">
        <f t="shared" si="85"/>
        <v>51.625</v>
      </c>
      <c r="T537" s="22">
        <f t="shared" si="86"/>
        <v>42.424999999999997</v>
      </c>
      <c r="U537" s="22">
        <f t="shared" si="87"/>
        <v>54.125</v>
      </c>
      <c r="V537" s="21">
        <f t="shared" si="88"/>
        <v>52.17499999999999</v>
      </c>
      <c r="W537" s="21">
        <f t="shared" si="89"/>
        <v>52.662499999999994</v>
      </c>
      <c r="X537" s="20"/>
      <c r="Y537" s="20"/>
      <c r="Z537" s="20"/>
    </row>
    <row r="538" spans="1:26" ht="13.5" x14ac:dyDescent="0.25">
      <c r="A538" s="4">
        <f>TITRES_STAT!B541</f>
        <v>42787</v>
      </c>
      <c r="B538" s="2">
        <f>TITRES_STAT!C541</f>
        <v>16.3</v>
      </c>
      <c r="C538" s="2">
        <f>RSI!I538</f>
        <v>39.809938563005929</v>
      </c>
      <c r="D538" s="2">
        <f>MACD!E538</f>
        <v>0.12953352135253482</v>
      </c>
      <c r="E538" s="2">
        <f>MACD!F538</f>
        <v>9.6864677738379923E-2</v>
      </c>
      <c r="F538" s="2">
        <f>'Moving Avg'!D538</f>
        <v>6.2019600000000006</v>
      </c>
      <c r="G538" s="2">
        <f>'Moving Avg'!E538</f>
        <v>6.2851799999999995</v>
      </c>
      <c r="H538" s="2">
        <f>'Moving Avg'!F538</f>
        <v>6.3644100000000012</v>
      </c>
      <c r="I538" s="2">
        <f>'Moving Avg'!G538</f>
        <v>6.245052000000002</v>
      </c>
      <c r="J538" s="2">
        <f>'Moving Avg'!H538</f>
        <v>5.3202710000000044</v>
      </c>
      <c r="K538" s="18" t="str">
        <f>OBV!F538</f>
        <v>BEARISH</v>
      </c>
      <c r="L538" s="18" t="str">
        <f>OBV!G538</f>
        <v>NEUTRAL</v>
      </c>
      <c r="M538" s="18" t="str">
        <f>OBV!H538</f>
        <v>CONFIRMED BEARISH</v>
      </c>
      <c r="N538" s="21">
        <f t="shared" si="80"/>
        <v>50</v>
      </c>
      <c r="O538" s="21">
        <f t="shared" si="81"/>
        <v>100</v>
      </c>
      <c r="P538" s="21">
        <f t="shared" si="82"/>
        <v>50</v>
      </c>
      <c r="Q538" s="21">
        <f t="shared" si="83"/>
        <v>16.5</v>
      </c>
      <c r="R538" s="22">
        <f t="shared" si="84"/>
        <v>62.475000000000001</v>
      </c>
      <c r="S538" s="22">
        <f t="shared" si="85"/>
        <v>51.625</v>
      </c>
      <c r="T538" s="22">
        <f t="shared" si="86"/>
        <v>42.424999999999997</v>
      </c>
      <c r="U538" s="22">
        <f t="shared" si="87"/>
        <v>54.125</v>
      </c>
      <c r="V538" s="21">
        <f t="shared" si="88"/>
        <v>52.17499999999999</v>
      </c>
      <c r="W538" s="21">
        <f t="shared" si="89"/>
        <v>52.662499999999994</v>
      </c>
      <c r="X538" s="20"/>
      <c r="Y538" s="20"/>
      <c r="Z538" s="20"/>
    </row>
    <row r="539" spans="1:26" ht="13.5" x14ac:dyDescent="0.25">
      <c r="A539" s="4">
        <f>TITRES_STAT!B542</f>
        <v>42788</v>
      </c>
      <c r="B539" s="2">
        <f>TITRES_STAT!C542</f>
        <v>16.5</v>
      </c>
      <c r="C539" s="2">
        <f>RSI!I539</f>
        <v>46.82711190827083</v>
      </c>
      <c r="D539" s="2">
        <f>MACD!E539</f>
        <v>0.13246591884957226</v>
      </c>
      <c r="E539" s="2">
        <f>MACD!F539</f>
        <v>0.1039849259606184</v>
      </c>
      <c r="F539" s="2">
        <f>'Moving Avg'!D539</f>
        <v>6.2019599999999997</v>
      </c>
      <c r="G539" s="2">
        <f>'Moving Avg'!E539</f>
        <v>6.2680799999999994</v>
      </c>
      <c r="H539" s="2">
        <f>'Moving Avg'!F539</f>
        <v>6.3549100000000012</v>
      </c>
      <c r="I539" s="2">
        <f>'Moving Avg'!G539</f>
        <v>6.2534120000000017</v>
      </c>
      <c r="J539" s="2">
        <f>'Moving Avg'!H539</f>
        <v>5.3276065000000061</v>
      </c>
      <c r="K539" s="18" t="str">
        <f>OBV!F539</f>
        <v>BULLISH</v>
      </c>
      <c r="L539" s="18" t="str">
        <f>OBV!G539</f>
        <v>NEUTRAL</v>
      </c>
      <c r="M539" s="18" t="str">
        <f>OBV!H539</f>
        <v>NEUTRAL</v>
      </c>
      <c r="N539" s="21">
        <f t="shared" si="80"/>
        <v>50</v>
      </c>
      <c r="O539" s="21">
        <f t="shared" si="81"/>
        <v>100</v>
      </c>
      <c r="P539" s="21">
        <f t="shared" si="82"/>
        <v>50</v>
      </c>
      <c r="Q539" s="21">
        <f t="shared" si="83"/>
        <v>49.5</v>
      </c>
      <c r="R539" s="22">
        <f t="shared" si="84"/>
        <v>67.424999999999997</v>
      </c>
      <c r="S539" s="22">
        <f t="shared" si="85"/>
        <v>59.875</v>
      </c>
      <c r="T539" s="22">
        <f t="shared" si="86"/>
        <v>57.275000000000006</v>
      </c>
      <c r="U539" s="22">
        <f t="shared" si="87"/>
        <v>62.375</v>
      </c>
      <c r="V539" s="21">
        <f t="shared" si="88"/>
        <v>61.524999999999999</v>
      </c>
      <c r="W539" s="21">
        <f t="shared" si="89"/>
        <v>61.737499999999997</v>
      </c>
      <c r="X539" s="20"/>
      <c r="Y539" s="20"/>
      <c r="Z539" s="20"/>
    </row>
    <row r="540" spans="1:26" ht="13.5" x14ac:dyDescent="0.25">
      <c r="A540" s="4">
        <f>TITRES_STAT!B543</f>
        <v>42789</v>
      </c>
      <c r="B540" s="2">
        <f>TITRES_STAT!C543</f>
        <v>16.5</v>
      </c>
      <c r="C540" s="2">
        <f>RSI!I540</f>
        <v>46.82711190827083</v>
      </c>
      <c r="D540" s="2">
        <f>MACD!E540</f>
        <v>0.12000251610395285</v>
      </c>
      <c r="E540" s="2">
        <f>MACD!F540</f>
        <v>0.1071884439892853</v>
      </c>
      <c r="F540" s="2">
        <f>'Moving Avg'!D540</f>
        <v>6.2171599999999998</v>
      </c>
      <c r="G540" s="2">
        <f>'Moving Avg'!E540</f>
        <v>6.2608599999999992</v>
      </c>
      <c r="H540" s="2">
        <f>'Moving Avg'!F540</f>
        <v>6.3454100000000002</v>
      </c>
      <c r="I540" s="2">
        <f>'Moving Avg'!G540</f>
        <v>6.2617720000000032</v>
      </c>
      <c r="J540" s="2">
        <f>'Moving Avg'!H540</f>
        <v>5.3349790000000068</v>
      </c>
      <c r="K540" s="18" t="str">
        <f>OBV!F540</f>
        <v>BULLISH</v>
      </c>
      <c r="L540" s="18" t="str">
        <f>OBV!G540</f>
        <v>NEUTRAL</v>
      </c>
      <c r="M540" s="18" t="str">
        <f>OBV!H540</f>
        <v>CONFIRMED BULLISH</v>
      </c>
      <c r="N540" s="21">
        <f t="shared" si="80"/>
        <v>50</v>
      </c>
      <c r="O540" s="21">
        <f t="shared" si="81"/>
        <v>100</v>
      </c>
      <c r="P540" s="21">
        <f t="shared" si="82"/>
        <v>50</v>
      </c>
      <c r="Q540" s="21">
        <f t="shared" si="83"/>
        <v>83.5</v>
      </c>
      <c r="R540" s="22">
        <f t="shared" si="84"/>
        <v>72.525000000000006</v>
      </c>
      <c r="S540" s="22">
        <f t="shared" si="85"/>
        <v>68.375</v>
      </c>
      <c r="T540" s="22">
        <f t="shared" si="86"/>
        <v>72.575000000000003</v>
      </c>
      <c r="U540" s="22">
        <f t="shared" si="87"/>
        <v>70.875</v>
      </c>
      <c r="V540" s="21">
        <f t="shared" si="88"/>
        <v>71.158333333333346</v>
      </c>
      <c r="W540" s="21">
        <f t="shared" si="89"/>
        <v>71.087500000000006</v>
      </c>
      <c r="X540" s="20"/>
      <c r="Y540" s="20"/>
      <c r="Z540" s="20"/>
    </row>
    <row r="541" spans="1:26" ht="13.5" x14ac:dyDescent="0.25">
      <c r="A541" s="4">
        <f>TITRES_STAT!B544</f>
        <v>42790</v>
      </c>
      <c r="B541" s="2">
        <f>TITRES_STAT!C544</f>
        <v>16.45</v>
      </c>
      <c r="C541" s="2">
        <f>RSI!I541</f>
        <v>45.296000983461234</v>
      </c>
      <c r="D541" s="2">
        <f>MACD!E541</f>
        <v>0.10759269895448931</v>
      </c>
      <c r="E541" s="2">
        <f>MACD!F541</f>
        <v>0.10726929498232611</v>
      </c>
      <c r="F541" s="2">
        <f>'Moving Avg'!D541</f>
        <v>6.2285599999999999</v>
      </c>
      <c r="G541" s="2">
        <f>'Moving Avg'!E541</f>
        <v>6.2540199999999988</v>
      </c>
      <c r="H541" s="2">
        <f>'Moving Avg'!F541</f>
        <v>6.3368600000000006</v>
      </c>
      <c r="I541" s="2">
        <f>'Moving Avg'!G541</f>
        <v>6.2697520000000022</v>
      </c>
      <c r="J541" s="2">
        <f>'Moving Avg'!H541</f>
        <v>5.3424215000000057</v>
      </c>
      <c r="K541" s="18" t="str">
        <f>OBV!F541</f>
        <v>BEARISH</v>
      </c>
      <c r="L541" s="18" t="str">
        <f>OBV!G541</f>
        <v>NEUTRAL</v>
      </c>
      <c r="M541" s="18" t="str">
        <f>OBV!H541</f>
        <v>BEARISH DIVERGENCE</v>
      </c>
      <c r="N541" s="21">
        <f t="shared" si="80"/>
        <v>50</v>
      </c>
      <c r="O541" s="21">
        <f t="shared" si="81"/>
        <v>100</v>
      </c>
      <c r="P541" s="21">
        <f t="shared" si="82"/>
        <v>50</v>
      </c>
      <c r="Q541" s="21">
        <f t="shared" si="83"/>
        <v>16.5</v>
      </c>
      <c r="R541" s="22">
        <f t="shared" si="84"/>
        <v>62.475000000000001</v>
      </c>
      <c r="S541" s="22">
        <f t="shared" si="85"/>
        <v>51.625</v>
      </c>
      <c r="T541" s="22">
        <f t="shared" si="86"/>
        <v>42.424999999999997</v>
      </c>
      <c r="U541" s="22">
        <f t="shared" si="87"/>
        <v>54.125</v>
      </c>
      <c r="V541" s="21">
        <f t="shared" si="88"/>
        <v>52.17499999999999</v>
      </c>
      <c r="W541" s="21">
        <f t="shared" si="89"/>
        <v>52.662499999999994</v>
      </c>
      <c r="X541" s="20"/>
      <c r="Y541" s="20"/>
      <c r="Z541" s="20"/>
    </row>
    <row r="542" spans="1:26" ht="13.5" x14ac:dyDescent="0.25">
      <c r="A542" s="4">
        <f>TITRES_STAT!B545</f>
        <v>42793</v>
      </c>
      <c r="B542" s="2">
        <f>TITRES_STAT!C545</f>
        <v>16.45</v>
      </c>
      <c r="C542" s="2">
        <f>RSI!I542</f>
        <v>45.296000983461234</v>
      </c>
      <c r="D542" s="2">
        <f>MACD!E542</f>
        <v>0.11320788268121174</v>
      </c>
      <c r="E542" s="2">
        <f>MACD!F542</f>
        <v>0.10845701252210324</v>
      </c>
      <c r="F542" s="2">
        <f>'Moving Avg'!D542</f>
        <v>6.2468000000000004</v>
      </c>
      <c r="G542" s="2">
        <f>'Moving Avg'!E542</f>
        <v>6.2369199999999996</v>
      </c>
      <c r="H542" s="2">
        <f>'Moving Avg'!F542</f>
        <v>6.328310000000001</v>
      </c>
      <c r="I542" s="2">
        <f>'Moving Avg'!G542</f>
        <v>6.2781120000000019</v>
      </c>
      <c r="J542" s="2">
        <f>'Moving Avg'!H542</f>
        <v>5.3496620000000057</v>
      </c>
      <c r="K542" s="18" t="str">
        <f>OBV!F542</f>
        <v>BEARISH</v>
      </c>
      <c r="L542" s="18" t="str">
        <f>OBV!G542</f>
        <v>NEUTRAL</v>
      </c>
      <c r="M542" s="18" t="str">
        <f>OBV!H542</f>
        <v>BEARISH DIVERGENCE</v>
      </c>
      <c r="N542" s="21">
        <f t="shared" si="80"/>
        <v>50</v>
      </c>
      <c r="O542" s="21">
        <f t="shared" si="81"/>
        <v>100</v>
      </c>
      <c r="P542" s="21">
        <f t="shared" si="82"/>
        <v>50</v>
      </c>
      <c r="Q542" s="21">
        <f t="shared" si="83"/>
        <v>16.5</v>
      </c>
      <c r="R542" s="22">
        <f t="shared" si="84"/>
        <v>62.475000000000001</v>
      </c>
      <c r="S542" s="22">
        <f t="shared" si="85"/>
        <v>51.625</v>
      </c>
      <c r="T542" s="22">
        <f t="shared" si="86"/>
        <v>42.424999999999997</v>
      </c>
      <c r="U542" s="22">
        <f t="shared" si="87"/>
        <v>54.125</v>
      </c>
      <c r="V542" s="21">
        <f t="shared" si="88"/>
        <v>52.17499999999999</v>
      </c>
      <c r="W542" s="21">
        <f t="shared" si="89"/>
        <v>52.662499999999994</v>
      </c>
      <c r="X542" s="20"/>
      <c r="Y542" s="20"/>
      <c r="Z542" s="20"/>
    </row>
    <row r="543" spans="1:26" ht="13.5" x14ac:dyDescent="0.25">
      <c r="A543" s="4">
        <f>TITRES_STAT!B546</f>
        <v>42794</v>
      </c>
      <c r="B543" s="2">
        <f>TITRES_STAT!C546</f>
        <v>16.45</v>
      </c>
      <c r="C543" s="2">
        <f>RSI!I543</f>
        <v>45.296000983461226</v>
      </c>
      <c r="D543" s="2">
        <f>MACD!E543</f>
        <v>0.10248122739381493</v>
      </c>
      <c r="E543" s="2">
        <f>MACD!F543</f>
        <v>0.10726185549644558</v>
      </c>
      <c r="F543" s="2">
        <f>'Moving Avg'!D543</f>
        <v>6.2581999999999995</v>
      </c>
      <c r="G543" s="2">
        <f>'Moving Avg'!E543</f>
        <v>6.2300799999999992</v>
      </c>
      <c r="H543" s="2">
        <f>'Moving Avg'!F543</f>
        <v>6.3178600000000014</v>
      </c>
      <c r="I543" s="2">
        <f>'Moving Avg'!G543</f>
        <v>6.2865480000000025</v>
      </c>
      <c r="J543" s="2">
        <f>'Moving Avg'!H543</f>
        <v>5.3574340000000049</v>
      </c>
      <c r="K543" s="18" t="str">
        <f>OBV!F543</f>
        <v>BEARISH</v>
      </c>
      <c r="L543" s="18" t="str">
        <f>OBV!G543</f>
        <v>NEUTRAL</v>
      </c>
      <c r="M543" s="18" t="str">
        <f>OBV!H543</f>
        <v>BEARISH DIVERGENCE</v>
      </c>
      <c r="N543" s="21">
        <f t="shared" si="80"/>
        <v>50</v>
      </c>
      <c r="O543" s="21">
        <f t="shared" si="81"/>
        <v>100</v>
      </c>
      <c r="P543" s="21">
        <f t="shared" si="82"/>
        <v>50</v>
      </c>
      <c r="Q543" s="21">
        <f t="shared" si="83"/>
        <v>16.5</v>
      </c>
      <c r="R543" s="22">
        <f t="shared" si="84"/>
        <v>62.475000000000001</v>
      </c>
      <c r="S543" s="22">
        <f t="shared" si="85"/>
        <v>51.625</v>
      </c>
      <c r="T543" s="22">
        <f t="shared" si="86"/>
        <v>42.424999999999997</v>
      </c>
      <c r="U543" s="22">
        <f t="shared" si="87"/>
        <v>54.125</v>
      </c>
      <c r="V543" s="21">
        <f t="shared" si="88"/>
        <v>52.17499999999999</v>
      </c>
      <c r="W543" s="21">
        <f t="shared" si="89"/>
        <v>52.662499999999994</v>
      </c>
      <c r="X543" s="20"/>
      <c r="Y543" s="20"/>
      <c r="Z543" s="20"/>
    </row>
    <row r="544" spans="1:26" ht="13.5" x14ac:dyDescent="0.25">
      <c r="A544" s="4">
        <f>TITRES_STAT!B547</f>
        <v>42795</v>
      </c>
      <c r="B544" s="2">
        <f>TITRES_STAT!C547</f>
        <v>16.39</v>
      </c>
      <c r="C544" s="2">
        <f>RSI!I544</f>
        <v>43.179947277719158</v>
      </c>
      <c r="D544" s="2">
        <f>MACD!E544</f>
        <v>8.7777651571566473E-2</v>
      </c>
      <c r="E544" s="2">
        <f>MACD!F544</f>
        <v>0.10336501471146976</v>
      </c>
      <c r="F544" s="2">
        <f>'Moving Avg'!D544</f>
        <v>6.2498400000000007</v>
      </c>
      <c r="G544" s="2">
        <f>'Moving Avg'!E544</f>
        <v>6.2258999999999993</v>
      </c>
      <c r="H544" s="2">
        <f>'Moving Avg'!F544</f>
        <v>6.3062700000000014</v>
      </c>
      <c r="I544" s="2">
        <f>'Moving Avg'!G544</f>
        <v>6.2941480000000025</v>
      </c>
      <c r="J544" s="2">
        <f>'Moving Avg'!H544</f>
        <v>5.3650740000000043</v>
      </c>
      <c r="K544" s="18" t="str">
        <f>OBV!F544</f>
        <v>BEARISH</v>
      </c>
      <c r="L544" s="18" t="str">
        <f>OBV!G544</f>
        <v>NEUTRAL</v>
      </c>
      <c r="M544" s="18" t="str">
        <f>OBV!H544</f>
        <v>CONFIRMED BEARISH</v>
      </c>
      <c r="N544" s="21">
        <f t="shared" si="80"/>
        <v>50</v>
      </c>
      <c r="O544" s="21">
        <f t="shared" si="81"/>
        <v>100</v>
      </c>
      <c r="P544" s="21">
        <f t="shared" si="82"/>
        <v>50</v>
      </c>
      <c r="Q544" s="21">
        <f t="shared" si="83"/>
        <v>16.5</v>
      </c>
      <c r="R544" s="22">
        <f t="shared" si="84"/>
        <v>62.475000000000001</v>
      </c>
      <c r="S544" s="22">
        <f t="shared" si="85"/>
        <v>51.625</v>
      </c>
      <c r="T544" s="22">
        <f t="shared" si="86"/>
        <v>42.424999999999997</v>
      </c>
      <c r="U544" s="22">
        <f t="shared" si="87"/>
        <v>54.125</v>
      </c>
      <c r="V544" s="21">
        <f t="shared" si="88"/>
        <v>52.17499999999999</v>
      </c>
      <c r="W544" s="21">
        <f t="shared" si="89"/>
        <v>52.662499999999994</v>
      </c>
      <c r="X544" s="20"/>
      <c r="Y544" s="20"/>
      <c r="Z544" s="20"/>
    </row>
    <row r="545" spans="1:26" ht="13.5" x14ac:dyDescent="0.25">
      <c r="A545" s="4">
        <f>TITRES_STAT!B548</f>
        <v>42796</v>
      </c>
      <c r="B545" s="2">
        <f>TITRES_STAT!C548</f>
        <v>16.2</v>
      </c>
      <c r="C545" s="2">
        <f>RSI!I545</f>
        <v>37.246120048225414</v>
      </c>
      <c r="D545" s="2">
        <f>MACD!E545</f>
        <v>6.9389634598904237E-2</v>
      </c>
      <c r="E545" s="2">
        <f>MACD!F545</f>
        <v>9.6569938688956664E-2</v>
      </c>
      <c r="F545" s="2">
        <f>'Moving Avg'!D545</f>
        <v>6.2270400000000006</v>
      </c>
      <c r="G545" s="2">
        <f>'Moving Avg'!E545</f>
        <v>6.2220999999999993</v>
      </c>
      <c r="H545" s="2">
        <f>'Moving Avg'!F545</f>
        <v>6.2912600000000012</v>
      </c>
      <c r="I545" s="2">
        <f>'Moving Avg'!G545</f>
        <v>6.3003800000000023</v>
      </c>
      <c r="J545" s="2">
        <f>'Moving Avg'!H545</f>
        <v>5.3722980000000042</v>
      </c>
      <c r="K545" s="18" t="str">
        <f>OBV!F545</f>
        <v>BEARISH</v>
      </c>
      <c r="L545" s="18" t="str">
        <f>OBV!G545</f>
        <v>NEUTRAL</v>
      </c>
      <c r="M545" s="18" t="str">
        <f>OBV!H545</f>
        <v>CONFIRMED BEARISH</v>
      </c>
      <c r="N545" s="21">
        <f t="shared" si="80"/>
        <v>50</v>
      </c>
      <c r="O545" s="21">
        <f t="shared" si="81"/>
        <v>100</v>
      </c>
      <c r="P545" s="21">
        <f t="shared" si="82"/>
        <v>50</v>
      </c>
      <c r="Q545" s="21">
        <f t="shared" si="83"/>
        <v>16.5</v>
      </c>
      <c r="R545" s="22">
        <f t="shared" si="84"/>
        <v>62.475000000000001</v>
      </c>
      <c r="S545" s="22">
        <f t="shared" si="85"/>
        <v>51.625</v>
      </c>
      <c r="T545" s="22">
        <f t="shared" si="86"/>
        <v>42.424999999999997</v>
      </c>
      <c r="U545" s="22">
        <f t="shared" si="87"/>
        <v>54.125</v>
      </c>
      <c r="V545" s="21">
        <f t="shared" si="88"/>
        <v>52.17499999999999</v>
      </c>
      <c r="W545" s="21">
        <f t="shared" si="89"/>
        <v>52.662499999999994</v>
      </c>
      <c r="X545" s="20"/>
      <c r="Y545" s="20"/>
      <c r="Z545" s="20"/>
    </row>
    <row r="546" spans="1:26" ht="13.5" x14ac:dyDescent="0.25">
      <c r="A546" s="4">
        <f>TITRES_STAT!B549</f>
        <v>42797</v>
      </c>
      <c r="B546" s="2">
        <f>TITRES_STAT!C549</f>
        <v>16.3</v>
      </c>
      <c r="C546" s="2">
        <f>RSI!I546</f>
        <v>41.780833559616497</v>
      </c>
      <c r="D546" s="2">
        <f>MACD!E546</f>
        <v>5.1810537146260494E-2</v>
      </c>
      <c r="E546" s="2">
        <f>MACD!F546</f>
        <v>8.7618058380417432E-2</v>
      </c>
      <c r="F546" s="2">
        <f>'Moving Avg'!D546</f>
        <v>6.2156399999999996</v>
      </c>
      <c r="G546" s="2">
        <f>'Moving Avg'!E546</f>
        <v>6.2221000000000002</v>
      </c>
      <c r="H546" s="2">
        <f>'Moving Avg'!F546</f>
        <v>6.2791000000000015</v>
      </c>
      <c r="I546" s="2">
        <f>'Moving Avg'!G546</f>
        <v>6.3072200000000018</v>
      </c>
      <c r="J546" s="2">
        <f>'Moving Avg'!H546</f>
        <v>5.3794555000000051</v>
      </c>
      <c r="K546" s="18" t="str">
        <f>OBV!F546</f>
        <v>BULLISH</v>
      </c>
      <c r="L546" s="18" t="str">
        <f>OBV!G546</f>
        <v>NEUTRAL</v>
      </c>
      <c r="M546" s="18" t="str">
        <f>OBV!H546</f>
        <v>BULLISH DIVERGENCE</v>
      </c>
      <c r="N546" s="21">
        <f t="shared" si="80"/>
        <v>50</v>
      </c>
      <c r="O546" s="21">
        <f t="shared" si="81"/>
        <v>100</v>
      </c>
      <c r="P546" s="21">
        <f t="shared" si="82"/>
        <v>50</v>
      </c>
      <c r="Q546" s="21">
        <f t="shared" si="83"/>
        <v>66.5</v>
      </c>
      <c r="R546" s="22">
        <f t="shared" si="84"/>
        <v>69.974999999999994</v>
      </c>
      <c r="S546" s="22">
        <f t="shared" si="85"/>
        <v>64.125</v>
      </c>
      <c r="T546" s="22">
        <f t="shared" si="86"/>
        <v>64.924999999999997</v>
      </c>
      <c r="U546" s="22">
        <f t="shared" si="87"/>
        <v>66.625</v>
      </c>
      <c r="V546" s="21">
        <f t="shared" si="88"/>
        <v>66.341666666666654</v>
      </c>
      <c r="W546" s="21">
        <f t="shared" si="89"/>
        <v>66.412499999999994</v>
      </c>
      <c r="X546" s="20"/>
      <c r="Y546" s="20"/>
      <c r="Z546" s="20"/>
    </row>
    <row r="547" spans="1:26" ht="13.5" x14ac:dyDescent="0.25">
      <c r="A547" s="4">
        <f>TITRES_STAT!B550</f>
        <v>42800</v>
      </c>
      <c r="B547" s="2">
        <f>TITRES_STAT!C550</f>
        <v>16.510000000000002</v>
      </c>
      <c r="C547" s="2">
        <f>RSI!I547</f>
        <v>49.95872946556338</v>
      </c>
      <c r="D547" s="2">
        <f>MACD!E547</f>
        <v>2.6274656952351982E-2</v>
      </c>
      <c r="E547" s="2">
        <f>MACD!F547</f>
        <v>7.534937809480434E-2</v>
      </c>
      <c r="F547" s="2">
        <f>'Moving Avg'!D547</f>
        <v>6.2202000000000002</v>
      </c>
      <c r="G547" s="2">
        <f>'Moving Avg'!E547</f>
        <v>6.2335000000000003</v>
      </c>
      <c r="H547" s="2">
        <f>'Moving Avg'!F547</f>
        <v>6.2716900000000004</v>
      </c>
      <c r="I547" s="2">
        <f>'Moving Avg'!G547</f>
        <v>6.3156560000000015</v>
      </c>
      <c r="J547" s="2">
        <f>'Moving Avg'!H547</f>
        <v>5.3864800000000033</v>
      </c>
      <c r="K547" s="18" t="str">
        <f>OBV!F547</f>
        <v>BULLISH</v>
      </c>
      <c r="L547" s="18" t="str">
        <f>OBV!G547</f>
        <v>NEUTRAL</v>
      </c>
      <c r="M547" s="18" t="str">
        <f>OBV!H547</f>
        <v>CONFIRMED BULLISH</v>
      </c>
      <c r="N547" s="21">
        <f t="shared" si="80"/>
        <v>50</v>
      </c>
      <c r="O547" s="21">
        <f t="shared" si="81"/>
        <v>100</v>
      </c>
      <c r="P547" s="21">
        <f t="shared" si="82"/>
        <v>50</v>
      </c>
      <c r="Q547" s="21">
        <f t="shared" si="83"/>
        <v>83.5</v>
      </c>
      <c r="R547" s="22">
        <f t="shared" si="84"/>
        <v>72.525000000000006</v>
      </c>
      <c r="S547" s="22">
        <f t="shared" si="85"/>
        <v>68.375</v>
      </c>
      <c r="T547" s="22">
        <f t="shared" si="86"/>
        <v>72.575000000000003</v>
      </c>
      <c r="U547" s="22">
        <f t="shared" si="87"/>
        <v>70.875</v>
      </c>
      <c r="V547" s="21">
        <f t="shared" si="88"/>
        <v>71.158333333333346</v>
      </c>
      <c r="W547" s="21">
        <f t="shared" si="89"/>
        <v>71.087500000000006</v>
      </c>
      <c r="X547" s="20"/>
      <c r="Y547" s="20"/>
      <c r="Z547" s="20"/>
    </row>
    <row r="548" spans="1:26" ht="13.5" x14ac:dyDescent="0.25">
      <c r="A548" s="4">
        <f>TITRES_STAT!B551</f>
        <v>42801</v>
      </c>
      <c r="B548" s="2">
        <f>TITRES_STAT!C551</f>
        <v>16.75</v>
      </c>
      <c r="C548" s="2">
        <f>RSI!I548</f>
        <v>57.334813760278955</v>
      </c>
      <c r="D548" s="2">
        <f>MACD!E548</f>
        <v>3.1753245274677155E-3</v>
      </c>
      <c r="E548" s="2">
        <f>MACD!F548</f>
        <v>6.091456738133702E-2</v>
      </c>
      <c r="F548" s="2">
        <f>'Moving Avg'!D548</f>
        <v>6.2429999999999994</v>
      </c>
      <c r="G548" s="2">
        <f>'Moving Avg'!E548</f>
        <v>6.2506000000000004</v>
      </c>
      <c r="H548" s="2">
        <f>'Moving Avg'!F548</f>
        <v>6.2678900000000004</v>
      </c>
      <c r="I548" s="2">
        <f>'Moving Avg'!G548</f>
        <v>6.3258400000000021</v>
      </c>
      <c r="J548" s="2">
        <f>'Moving Avg'!H548</f>
        <v>5.3944740000000033</v>
      </c>
      <c r="K548" s="18" t="str">
        <f>OBV!F548</f>
        <v>BULLISH</v>
      </c>
      <c r="L548" s="18" t="str">
        <f>OBV!G548</f>
        <v>NEUTRAL</v>
      </c>
      <c r="M548" s="18" t="str">
        <f>OBV!H548</f>
        <v>CONFIRMED BULLISH</v>
      </c>
      <c r="N548" s="21">
        <f t="shared" si="80"/>
        <v>50</v>
      </c>
      <c r="O548" s="21">
        <f t="shared" si="81"/>
        <v>100</v>
      </c>
      <c r="P548" s="21">
        <f t="shared" si="82"/>
        <v>50</v>
      </c>
      <c r="Q548" s="21">
        <f t="shared" si="83"/>
        <v>83.5</v>
      </c>
      <c r="R548" s="22">
        <f t="shared" si="84"/>
        <v>72.525000000000006</v>
      </c>
      <c r="S548" s="22">
        <f t="shared" si="85"/>
        <v>68.375</v>
      </c>
      <c r="T548" s="22">
        <f t="shared" si="86"/>
        <v>72.575000000000003</v>
      </c>
      <c r="U548" s="22">
        <f t="shared" si="87"/>
        <v>70.875</v>
      </c>
      <c r="V548" s="21">
        <f t="shared" si="88"/>
        <v>71.158333333333346</v>
      </c>
      <c r="W548" s="21">
        <f t="shared" si="89"/>
        <v>71.087500000000006</v>
      </c>
      <c r="X548" s="20"/>
      <c r="Y548" s="20"/>
      <c r="Z548" s="20"/>
    </row>
    <row r="549" spans="1:26" ht="13.5" x14ac:dyDescent="0.25">
      <c r="A549" s="4">
        <f>TITRES_STAT!B552</f>
        <v>42802</v>
      </c>
      <c r="B549" s="2">
        <f>TITRES_STAT!C552</f>
        <v>16.75</v>
      </c>
      <c r="C549" s="2">
        <f>RSI!I549</f>
        <v>57.334813760278955</v>
      </c>
      <c r="D549" s="2">
        <f>MACD!E549</f>
        <v>-5.2150393327972111E-3</v>
      </c>
      <c r="E549" s="2">
        <f>MACD!F549</f>
        <v>4.7688646038510175E-2</v>
      </c>
      <c r="F549" s="2">
        <f>'Moving Avg'!D549</f>
        <v>6.2703599999999993</v>
      </c>
      <c r="G549" s="2">
        <f>'Moving Avg'!E549</f>
        <v>6.2601000000000004</v>
      </c>
      <c r="H549" s="2">
        <f>'Moving Avg'!F549</f>
        <v>6.2640899999999995</v>
      </c>
      <c r="I549" s="2">
        <f>'Moving Avg'!G549</f>
        <v>6.3354920000000012</v>
      </c>
      <c r="J549" s="2">
        <f>'Moving Avg'!H549</f>
        <v>5.4019365000000041</v>
      </c>
      <c r="K549" s="18" t="str">
        <f>OBV!F549</f>
        <v>BULLISH</v>
      </c>
      <c r="L549" s="18" t="str">
        <f>OBV!G549</f>
        <v>NEUTRAL</v>
      </c>
      <c r="M549" s="18" t="str">
        <f>OBV!H549</f>
        <v>CONFIRMED BULLISH</v>
      </c>
      <c r="N549" s="21">
        <f t="shared" si="80"/>
        <v>50</v>
      </c>
      <c r="O549" s="21">
        <f t="shared" si="81"/>
        <v>100</v>
      </c>
      <c r="P549" s="21">
        <f t="shared" si="82"/>
        <v>50</v>
      </c>
      <c r="Q549" s="21">
        <f t="shared" si="83"/>
        <v>83.5</v>
      </c>
      <c r="R549" s="22">
        <f t="shared" si="84"/>
        <v>72.525000000000006</v>
      </c>
      <c r="S549" s="22">
        <f t="shared" si="85"/>
        <v>68.375</v>
      </c>
      <c r="T549" s="22">
        <f t="shared" si="86"/>
        <v>72.575000000000003</v>
      </c>
      <c r="U549" s="22">
        <f t="shared" si="87"/>
        <v>70.875</v>
      </c>
      <c r="V549" s="21">
        <f t="shared" si="88"/>
        <v>71.158333333333346</v>
      </c>
      <c r="W549" s="21">
        <f t="shared" si="89"/>
        <v>71.087500000000006</v>
      </c>
      <c r="X549" s="20"/>
      <c r="Y549" s="20"/>
      <c r="Z549" s="20"/>
    </row>
    <row r="550" spans="1:26" ht="13.5" x14ac:dyDescent="0.25">
      <c r="A550" s="4">
        <f>TITRES_STAT!B553</f>
        <v>42803</v>
      </c>
      <c r="B550" s="2">
        <f>TITRES_STAT!C553</f>
        <v>16.7</v>
      </c>
      <c r="C550" s="2">
        <f>RSI!I550</f>
        <v>55.363090331235604</v>
      </c>
      <c r="D550" s="2">
        <f>MACD!E550</f>
        <v>-1.140446925941152E-2</v>
      </c>
      <c r="E550" s="2">
        <f>MACD!F550</f>
        <v>3.5870022978925838E-2</v>
      </c>
      <c r="F550" s="2">
        <f>'Moving Avg'!D550</f>
        <v>6.3083599999999995</v>
      </c>
      <c r="G550" s="2">
        <f>'Moving Avg'!E550</f>
        <v>6.2677000000000005</v>
      </c>
      <c r="H550" s="2">
        <f>'Moving Avg'!F550</f>
        <v>6.2642800000000012</v>
      </c>
      <c r="I550" s="2">
        <f>'Moving Avg'!G550</f>
        <v>6.3446120000000006</v>
      </c>
      <c r="J550" s="2">
        <f>'Moving Avg'!H550</f>
        <v>5.4102020000000035</v>
      </c>
      <c r="K550" s="18" t="str">
        <f>OBV!F550</f>
        <v>BULLISH</v>
      </c>
      <c r="L550" s="18" t="str">
        <f>OBV!G550</f>
        <v>NEUTRAL</v>
      </c>
      <c r="M550" s="18" t="str">
        <f>OBV!H550</f>
        <v>CONFIRMED BULLISH</v>
      </c>
      <c r="N550" s="21">
        <f t="shared" si="80"/>
        <v>50</v>
      </c>
      <c r="O550" s="21">
        <f t="shared" si="81"/>
        <v>100</v>
      </c>
      <c r="P550" s="21">
        <f t="shared" si="82"/>
        <v>50</v>
      </c>
      <c r="Q550" s="21">
        <f t="shared" si="83"/>
        <v>83.5</v>
      </c>
      <c r="R550" s="22">
        <f t="shared" si="84"/>
        <v>72.525000000000006</v>
      </c>
      <c r="S550" s="22">
        <f t="shared" si="85"/>
        <v>68.375</v>
      </c>
      <c r="T550" s="22">
        <f t="shared" si="86"/>
        <v>72.575000000000003</v>
      </c>
      <c r="U550" s="22">
        <f t="shared" si="87"/>
        <v>70.875</v>
      </c>
      <c r="V550" s="21">
        <f t="shared" si="88"/>
        <v>71.158333333333346</v>
      </c>
      <c r="W550" s="21">
        <f t="shared" si="89"/>
        <v>71.087500000000006</v>
      </c>
      <c r="X550" s="20"/>
      <c r="Y550" s="20"/>
      <c r="Z550" s="20"/>
    </row>
    <row r="551" spans="1:26" ht="13.5" x14ac:dyDescent="0.25">
      <c r="A551" s="4">
        <f>TITRES_STAT!B554</f>
        <v>42804</v>
      </c>
      <c r="B551" s="2">
        <f>TITRES_STAT!C554</f>
        <v>16.7</v>
      </c>
      <c r="C551" s="2">
        <f>RSI!I551</f>
        <v>55.363090331235604</v>
      </c>
      <c r="D551" s="2">
        <f>MACD!E551</f>
        <v>-1.9912946047962343E-2</v>
      </c>
      <c r="E551" s="2">
        <f>MACD!F551</f>
        <v>2.4713429173548202E-2</v>
      </c>
      <c r="F551" s="2">
        <f>'Moving Avg'!D551</f>
        <v>6.3387600000000006</v>
      </c>
      <c r="G551" s="2">
        <f>'Moving Avg'!E551</f>
        <v>6.2771999999999997</v>
      </c>
      <c r="H551" s="2">
        <f>'Moving Avg'!F551</f>
        <v>6.2656100000000006</v>
      </c>
      <c r="I551" s="2">
        <f>'Moving Avg'!G551</f>
        <v>6.3535799999999991</v>
      </c>
      <c r="J551" s="2">
        <f>'Moving Avg'!H551</f>
        <v>5.4181925000000035</v>
      </c>
      <c r="K551" s="18" t="str">
        <f>OBV!F551</f>
        <v>BULLISH</v>
      </c>
      <c r="L551" s="18" t="str">
        <f>OBV!G551</f>
        <v>NEUTRAL</v>
      </c>
      <c r="M551" s="18" t="str">
        <f>OBV!H551</f>
        <v>CONFIRMED BULLISH</v>
      </c>
      <c r="N551" s="21">
        <f t="shared" si="80"/>
        <v>50</v>
      </c>
      <c r="O551" s="21">
        <f t="shared" si="81"/>
        <v>100</v>
      </c>
      <c r="P551" s="21">
        <f t="shared" si="82"/>
        <v>50</v>
      </c>
      <c r="Q551" s="21">
        <f t="shared" si="83"/>
        <v>83.5</v>
      </c>
      <c r="R551" s="22">
        <f t="shared" si="84"/>
        <v>72.525000000000006</v>
      </c>
      <c r="S551" s="22">
        <f t="shared" si="85"/>
        <v>68.375</v>
      </c>
      <c r="T551" s="22">
        <f t="shared" si="86"/>
        <v>72.575000000000003</v>
      </c>
      <c r="U551" s="22">
        <f t="shared" si="87"/>
        <v>70.875</v>
      </c>
      <c r="V551" s="21">
        <f t="shared" si="88"/>
        <v>71.158333333333346</v>
      </c>
      <c r="W551" s="21">
        <f t="shared" si="89"/>
        <v>71.087500000000006</v>
      </c>
      <c r="X551" s="20"/>
      <c r="Y551" s="20"/>
      <c r="Z551" s="20"/>
    </row>
    <row r="552" spans="1:26" ht="13.5" x14ac:dyDescent="0.25">
      <c r="A552" s="4">
        <f>TITRES_STAT!B555</f>
        <v>42807</v>
      </c>
      <c r="B552" s="2">
        <f>TITRES_STAT!C555</f>
        <v>16.7</v>
      </c>
      <c r="C552" s="2">
        <f>RSI!I552</f>
        <v>55.363090331235604</v>
      </c>
      <c r="D552" s="2">
        <f>MACD!E552</f>
        <v>-2.7434824488588028E-2</v>
      </c>
      <c r="E552" s="2">
        <f>MACD!F552</f>
        <v>1.4283778441120956E-2</v>
      </c>
      <c r="F552" s="2">
        <f>'Moving Avg'!D552</f>
        <v>6.3532000000000002</v>
      </c>
      <c r="G552" s="2">
        <f>'Moving Avg'!E552</f>
        <v>6.2866999999999997</v>
      </c>
      <c r="H552" s="2">
        <f>'Moving Avg'!F552</f>
        <v>6.2618099999999997</v>
      </c>
      <c r="I552" s="2">
        <f>'Moving Avg'!G552</f>
        <v>6.3626999999999985</v>
      </c>
      <c r="J552" s="2">
        <f>'Moving Avg'!H552</f>
        <v>5.4261830000000035</v>
      </c>
      <c r="K552" s="18" t="str">
        <f>OBV!F552</f>
        <v>BEARISH</v>
      </c>
      <c r="L552" s="18" t="str">
        <f>OBV!G552</f>
        <v>NEUTRAL</v>
      </c>
      <c r="M552" s="18" t="str">
        <f>OBV!H552</f>
        <v>BEARISH DIVERGENCE</v>
      </c>
      <c r="N552" s="21">
        <f t="shared" si="80"/>
        <v>50</v>
      </c>
      <c r="O552" s="21">
        <f t="shared" si="81"/>
        <v>100</v>
      </c>
      <c r="P552" s="21">
        <f t="shared" si="82"/>
        <v>50</v>
      </c>
      <c r="Q552" s="21">
        <f t="shared" si="83"/>
        <v>16.5</v>
      </c>
      <c r="R552" s="22">
        <f t="shared" si="84"/>
        <v>62.475000000000001</v>
      </c>
      <c r="S552" s="22">
        <f t="shared" si="85"/>
        <v>51.625</v>
      </c>
      <c r="T552" s="22">
        <f t="shared" si="86"/>
        <v>42.424999999999997</v>
      </c>
      <c r="U552" s="22">
        <f t="shared" si="87"/>
        <v>54.125</v>
      </c>
      <c r="V552" s="21">
        <f t="shared" si="88"/>
        <v>52.17499999999999</v>
      </c>
      <c r="W552" s="21">
        <f t="shared" si="89"/>
        <v>52.662499999999994</v>
      </c>
      <c r="X552" s="20"/>
      <c r="Y552" s="20"/>
      <c r="Z552" s="20"/>
    </row>
    <row r="553" spans="1:26" ht="13.5" x14ac:dyDescent="0.25">
      <c r="A553" s="4">
        <f>TITRES_STAT!B556</f>
        <v>42808</v>
      </c>
      <c r="B553" s="2">
        <f>TITRES_STAT!C556</f>
        <v>16.7</v>
      </c>
      <c r="C553" s="2">
        <f>RSI!I553</f>
        <v>55.363090331235604</v>
      </c>
      <c r="D553" s="2">
        <f>MACD!E553</f>
        <v>-3.4098007603168057E-2</v>
      </c>
      <c r="E553" s="2">
        <f>MACD!F553</f>
        <v>4.6074212322631545E-3</v>
      </c>
      <c r="F553" s="2">
        <f>'Moving Avg'!D553</f>
        <v>6.349400000000001</v>
      </c>
      <c r="G553" s="2">
        <f>'Moving Avg'!E553</f>
        <v>6.2961999999999989</v>
      </c>
      <c r="H553" s="2">
        <f>'Moving Avg'!F553</f>
        <v>6.2631400000000008</v>
      </c>
      <c r="I553" s="2">
        <f>'Moving Avg'!G553</f>
        <v>6.3690839999999982</v>
      </c>
      <c r="J553" s="2">
        <f>'Moving Avg'!H553</f>
        <v>5.4344485000000047</v>
      </c>
      <c r="K553" s="18" t="str">
        <f>OBV!F553</f>
        <v>BEARISH</v>
      </c>
      <c r="L553" s="18" t="str">
        <f>OBV!G553</f>
        <v>NEUTRAL</v>
      </c>
      <c r="M553" s="18" t="str">
        <f>OBV!H553</f>
        <v>CONFIRMED BEARISH</v>
      </c>
      <c r="N553" s="21">
        <f t="shared" si="80"/>
        <v>50</v>
      </c>
      <c r="O553" s="21">
        <f t="shared" si="81"/>
        <v>100</v>
      </c>
      <c r="P553" s="21">
        <f t="shared" si="82"/>
        <v>50</v>
      </c>
      <c r="Q553" s="21">
        <f t="shared" si="83"/>
        <v>16.5</v>
      </c>
      <c r="R553" s="22">
        <f t="shared" si="84"/>
        <v>62.475000000000001</v>
      </c>
      <c r="S553" s="22">
        <f t="shared" si="85"/>
        <v>51.625</v>
      </c>
      <c r="T553" s="22">
        <f t="shared" si="86"/>
        <v>42.424999999999997</v>
      </c>
      <c r="U553" s="22">
        <f t="shared" si="87"/>
        <v>54.125</v>
      </c>
      <c r="V553" s="21">
        <f t="shared" si="88"/>
        <v>52.17499999999999</v>
      </c>
      <c r="W553" s="21">
        <f t="shared" si="89"/>
        <v>52.662499999999994</v>
      </c>
      <c r="X553" s="20"/>
      <c r="Y553" s="20"/>
      <c r="Z553" s="20"/>
    </row>
    <row r="554" spans="1:26" ht="13.5" x14ac:dyDescent="0.25">
      <c r="A554" s="4">
        <f>TITRES_STAT!B557</f>
        <v>42809</v>
      </c>
      <c r="B554" s="2">
        <f>TITRES_STAT!C557</f>
        <v>16.649999999999999</v>
      </c>
      <c r="C554" s="2">
        <f>RSI!I554</f>
        <v>52.915443442206339</v>
      </c>
      <c r="D554" s="2">
        <f>MACD!E554</f>
        <v>-4.2112774913984907E-2</v>
      </c>
      <c r="E554" s="2">
        <f>MACD!F554</f>
        <v>-4.7366179969864572E-3</v>
      </c>
      <c r="F554" s="2">
        <f>'Moving Avg'!D554</f>
        <v>6.3418000000000001</v>
      </c>
      <c r="G554" s="2">
        <f>'Moving Avg'!E554</f>
        <v>6.3060799999999988</v>
      </c>
      <c r="H554" s="2">
        <f>'Moving Avg'!F554</f>
        <v>6.2659900000000004</v>
      </c>
      <c r="I554" s="2">
        <f>'Moving Avg'!G554</f>
        <v>6.371515999999998</v>
      </c>
      <c r="J554" s="2">
        <f>'Moving Avg'!H554</f>
        <v>5.4426190000000041</v>
      </c>
      <c r="K554" s="18" t="str">
        <f>OBV!F554</f>
        <v>BEARISH</v>
      </c>
      <c r="L554" s="18" t="str">
        <f>OBV!G554</f>
        <v>NEUTRAL</v>
      </c>
      <c r="M554" s="18" t="str">
        <f>OBV!H554</f>
        <v>CONFIRMED BEARISH</v>
      </c>
      <c r="N554" s="21">
        <f t="shared" si="80"/>
        <v>50</v>
      </c>
      <c r="O554" s="21">
        <f t="shared" si="81"/>
        <v>100</v>
      </c>
      <c r="P554" s="21">
        <f t="shared" si="82"/>
        <v>50</v>
      </c>
      <c r="Q554" s="21">
        <f t="shared" si="83"/>
        <v>16.5</v>
      </c>
      <c r="R554" s="22">
        <f t="shared" si="84"/>
        <v>62.475000000000001</v>
      </c>
      <c r="S554" s="22">
        <f t="shared" si="85"/>
        <v>51.625</v>
      </c>
      <c r="T554" s="22">
        <f t="shared" si="86"/>
        <v>42.424999999999997</v>
      </c>
      <c r="U554" s="22">
        <f t="shared" si="87"/>
        <v>54.125</v>
      </c>
      <c r="V554" s="21">
        <f t="shared" si="88"/>
        <v>52.17499999999999</v>
      </c>
      <c r="W554" s="21">
        <f t="shared" si="89"/>
        <v>52.662499999999994</v>
      </c>
      <c r="X554" s="20"/>
      <c r="Y554" s="20"/>
      <c r="Z554" s="20"/>
    </row>
    <row r="555" spans="1:26" ht="13.5" x14ac:dyDescent="0.25">
      <c r="A555" s="4">
        <f>TITRES_STAT!B558</f>
        <v>42810</v>
      </c>
      <c r="B555" s="2">
        <f>TITRES_STAT!C558</f>
        <v>16.399999999999999</v>
      </c>
      <c r="C555" s="2">
        <f>RSI!I555</f>
        <v>42.740675564314323</v>
      </c>
      <c r="D555" s="2">
        <f>MACD!E555</f>
        <v>-5.3108814545947958E-2</v>
      </c>
      <c r="E555" s="2">
        <f>MACD!F555</f>
        <v>-1.4411057306778757E-2</v>
      </c>
      <c r="F555" s="2">
        <f>'Moving Avg'!D555</f>
        <v>6.319</v>
      </c>
      <c r="G555" s="2">
        <f>'Moving Avg'!E555</f>
        <v>6.3136799999999997</v>
      </c>
      <c r="H555" s="2">
        <f>'Moving Avg'!F555</f>
        <v>6.2678899999999995</v>
      </c>
      <c r="I555" s="2">
        <f>'Moving Avg'!G555</f>
        <v>6.3708319999999965</v>
      </c>
      <c r="J555" s="2">
        <f>'Moving Avg'!H555</f>
        <v>5.4503145000000037</v>
      </c>
      <c r="K555" s="18" t="str">
        <f>OBV!F555</f>
        <v>BEARISH</v>
      </c>
      <c r="L555" s="18" t="str">
        <f>OBV!G555</f>
        <v>NEUTRAL</v>
      </c>
      <c r="M555" s="18" t="str">
        <f>OBV!H555</f>
        <v>CONFIRMED BEARISH</v>
      </c>
      <c r="N555" s="21">
        <f t="shared" si="80"/>
        <v>50</v>
      </c>
      <c r="O555" s="21">
        <f t="shared" si="81"/>
        <v>100</v>
      </c>
      <c r="P555" s="21">
        <f t="shared" si="82"/>
        <v>50</v>
      </c>
      <c r="Q555" s="21">
        <f t="shared" si="83"/>
        <v>16.5</v>
      </c>
      <c r="R555" s="22">
        <f t="shared" si="84"/>
        <v>62.475000000000001</v>
      </c>
      <c r="S555" s="22">
        <f t="shared" si="85"/>
        <v>51.625</v>
      </c>
      <c r="T555" s="22">
        <f t="shared" si="86"/>
        <v>42.424999999999997</v>
      </c>
      <c r="U555" s="22">
        <f t="shared" si="87"/>
        <v>54.125</v>
      </c>
      <c r="V555" s="21">
        <f t="shared" si="88"/>
        <v>52.17499999999999</v>
      </c>
      <c r="W555" s="21">
        <f t="shared" si="89"/>
        <v>52.662499999999994</v>
      </c>
      <c r="X555" s="20"/>
      <c r="Y555" s="20"/>
      <c r="Z555" s="20"/>
    </row>
    <row r="556" spans="1:26" ht="13.5" x14ac:dyDescent="0.25">
      <c r="A556" s="4">
        <f>TITRES_STAT!B559</f>
        <v>42811</v>
      </c>
      <c r="B556" s="2">
        <f>TITRES_STAT!C559</f>
        <v>16.55</v>
      </c>
      <c r="C556" s="2">
        <f>RSI!I556</f>
        <v>49.068630246974607</v>
      </c>
      <c r="D556" s="2">
        <f>MACD!E556</f>
        <v>-6.0360881898101404E-2</v>
      </c>
      <c r="E556" s="2">
        <f>MACD!F556</f>
        <v>-2.3601022225043289E-2</v>
      </c>
      <c r="F556" s="2">
        <f>'Moving Avg'!D556</f>
        <v>6.3075999999999999</v>
      </c>
      <c r="G556" s="2">
        <f>'Moving Avg'!E556</f>
        <v>6.3231799999999998</v>
      </c>
      <c r="H556" s="2">
        <f>'Moving Avg'!F556</f>
        <v>6.2726400000000009</v>
      </c>
      <c r="I556" s="2">
        <f>'Moving Avg'!G556</f>
        <v>6.3681719999999977</v>
      </c>
      <c r="J556" s="2">
        <f>'Moving Avg'!H556</f>
        <v>5.4577450000000045</v>
      </c>
      <c r="K556" s="18" t="str">
        <f>OBV!F556</f>
        <v>BEARISH</v>
      </c>
      <c r="L556" s="18" t="str">
        <f>OBV!G556</f>
        <v>NEUTRAL</v>
      </c>
      <c r="M556" s="18" t="str">
        <f>OBV!H556</f>
        <v>CONFIRMED BEARISH</v>
      </c>
      <c r="N556" s="21">
        <f t="shared" si="80"/>
        <v>50</v>
      </c>
      <c r="O556" s="21">
        <f t="shared" si="81"/>
        <v>100</v>
      </c>
      <c r="P556" s="21">
        <f t="shared" si="82"/>
        <v>50</v>
      </c>
      <c r="Q556" s="21">
        <f t="shared" si="83"/>
        <v>16.5</v>
      </c>
      <c r="R556" s="22">
        <f t="shared" si="84"/>
        <v>62.475000000000001</v>
      </c>
      <c r="S556" s="22">
        <f t="shared" si="85"/>
        <v>51.625</v>
      </c>
      <c r="T556" s="22">
        <f t="shared" si="86"/>
        <v>42.424999999999997</v>
      </c>
      <c r="U556" s="22">
        <f t="shared" si="87"/>
        <v>54.125</v>
      </c>
      <c r="V556" s="21">
        <f t="shared" si="88"/>
        <v>52.17499999999999</v>
      </c>
      <c r="W556" s="21">
        <f t="shared" si="89"/>
        <v>52.662499999999994</v>
      </c>
      <c r="X556" s="20"/>
      <c r="Y556" s="20"/>
      <c r="Z556" s="20"/>
    </row>
    <row r="557" spans="1:26" ht="13.5" x14ac:dyDescent="0.25">
      <c r="A557" s="4">
        <f>TITRES_STAT!B560</f>
        <v>42815</v>
      </c>
      <c r="B557" s="2">
        <f>TITRES_STAT!C560</f>
        <v>16.54</v>
      </c>
      <c r="C557" s="2">
        <f>RSI!I557</f>
        <v>48.682368002407195</v>
      </c>
      <c r="D557" s="2">
        <f>MACD!E557</f>
        <v>-5.3879044274881771E-2</v>
      </c>
      <c r="E557" s="2">
        <f>MACD!F557</f>
        <v>-2.9656626635010987E-2</v>
      </c>
      <c r="F557" s="2">
        <f>'Moving Avg'!D557</f>
        <v>6.2954400000000001</v>
      </c>
      <c r="G557" s="2">
        <f>'Moving Avg'!E557</f>
        <v>6.3243200000000002</v>
      </c>
      <c r="H557" s="2">
        <f>'Moving Avg'!F557</f>
        <v>6.2789100000000015</v>
      </c>
      <c r="I557" s="2">
        <f>'Moving Avg'!G557</f>
        <v>6.3649799999999983</v>
      </c>
      <c r="J557" s="2">
        <f>'Moving Avg'!H557</f>
        <v>5.465340000000003</v>
      </c>
      <c r="K557" s="18" t="str">
        <f>OBV!F557</f>
        <v>BEARISH</v>
      </c>
      <c r="L557" s="18" t="str">
        <f>OBV!G557</f>
        <v>NEUTRAL</v>
      </c>
      <c r="M557" s="18" t="str">
        <f>OBV!H557</f>
        <v>CONFIRMED BEARISH</v>
      </c>
      <c r="N557" s="21">
        <f t="shared" si="80"/>
        <v>50</v>
      </c>
      <c r="O557" s="21">
        <f t="shared" si="81"/>
        <v>100</v>
      </c>
      <c r="P557" s="21">
        <f t="shared" si="82"/>
        <v>50</v>
      </c>
      <c r="Q557" s="21">
        <f t="shared" si="83"/>
        <v>16.5</v>
      </c>
      <c r="R557" s="22">
        <f t="shared" si="84"/>
        <v>62.475000000000001</v>
      </c>
      <c r="S557" s="22">
        <f t="shared" si="85"/>
        <v>51.625</v>
      </c>
      <c r="T557" s="22">
        <f t="shared" si="86"/>
        <v>42.424999999999997</v>
      </c>
      <c r="U557" s="22">
        <f t="shared" si="87"/>
        <v>54.125</v>
      </c>
      <c r="V557" s="21">
        <f t="shared" si="88"/>
        <v>52.17499999999999</v>
      </c>
      <c r="W557" s="21">
        <f t="shared" si="89"/>
        <v>52.662499999999994</v>
      </c>
      <c r="X557" s="20"/>
      <c r="Y557" s="20"/>
      <c r="Z557" s="20"/>
    </row>
    <row r="558" spans="1:26" ht="13.5" x14ac:dyDescent="0.25">
      <c r="A558" s="4">
        <f>TITRES_STAT!B561</f>
        <v>42816</v>
      </c>
      <c r="B558" s="2">
        <f>TITRES_STAT!C561</f>
        <v>16.399999999999999</v>
      </c>
      <c r="C558" s="2">
        <f>RSI!I558</f>
        <v>43.517545124771509</v>
      </c>
      <c r="D558" s="2">
        <f>MACD!E558</f>
        <v>-3.0345079820508047E-2</v>
      </c>
      <c r="E558" s="2">
        <f>MACD!F558</f>
        <v>-2.9794317272110397E-2</v>
      </c>
      <c r="F558" s="2">
        <f>'Moving Avg'!D558</f>
        <v>6.27264</v>
      </c>
      <c r="G558" s="2">
        <f>'Moving Avg'!E558</f>
        <v>6.311020000000001</v>
      </c>
      <c r="H558" s="2">
        <f>'Moving Avg'!F558</f>
        <v>6.2808100000000007</v>
      </c>
      <c r="I558" s="2">
        <f>'Moving Avg'!G558</f>
        <v>6.3588999999999984</v>
      </c>
      <c r="J558" s="2">
        <f>'Moving Avg'!H558</f>
        <v>5.4726875000000037</v>
      </c>
      <c r="K558" s="18" t="str">
        <f>OBV!F558</f>
        <v>BEARISH</v>
      </c>
      <c r="L558" s="18" t="str">
        <f>OBV!G558</f>
        <v>NEUTRAL</v>
      </c>
      <c r="M558" s="18" t="str">
        <f>OBV!H558</f>
        <v>CONFIRMED BEARISH</v>
      </c>
      <c r="N558" s="21">
        <f t="shared" si="80"/>
        <v>50</v>
      </c>
      <c r="O558" s="21">
        <f t="shared" si="81"/>
        <v>100</v>
      </c>
      <c r="P558" s="21">
        <f t="shared" si="82"/>
        <v>50</v>
      </c>
      <c r="Q558" s="21">
        <f t="shared" si="83"/>
        <v>16.5</v>
      </c>
      <c r="R558" s="22">
        <f t="shared" si="84"/>
        <v>62.475000000000001</v>
      </c>
      <c r="S558" s="22">
        <f t="shared" si="85"/>
        <v>51.625</v>
      </c>
      <c r="T558" s="22">
        <f t="shared" si="86"/>
        <v>42.424999999999997</v>
      </c>
      <c r="U558" s="22">
        <f t="shared" si="87"/>
        <v>54.125</v>
      </c>
      <c r="V558" s="21">
        <f t="shared" si="88"/>
        <v>52.17499999999999</v>
      </c>
      <c r="W558" s="21">
        <f t="shared" si="89"/>
        <v>52.662499999999994</v>
      </c>
      <c r="X558" s="20"/>
      <c r="Y558" s="20"/>
      <c r="Z558" s="20"/>
    </row>
    <row r="559" spans="1:26" ht="13.5" x14ac:dyDescent="0.25">
      <c r="A559" s="4">
        <f>TITRES_STAT!B562</f>
        <v>42817</v>
      </c>
      <c r="B559" s="2">
        <f>TITRES_STAT!C562</f>
        <v>16.399999999999999</v>
      </c>
      <c r="C559" s="2">
        <f>RSI!I559</f>
        <v>43.517545124771509</v>
      </c>
      <c r="D559" s="2">
        <f>MACD!E559</f>
        <v>-1.0045306190209935E-2</v>
      </c>
      <c r="E559" s="2">
        <f>MACD!F559</f>
        <v>-2.5844515055730308E-2</v>
      </c>
      <c r="F559" s="2">
        <f>'Moving Avg'!D559</f>
        <v>6.2536399999999999</v>
      </c>
      <c r="G559" s="2">
        <f>'Moving Avg'!E559</f>
        <v>6.29772</v>
      </c>
      <c r="H559" s="2">
        <f>'Moving Avg'!F559</f>
        <v>6.2789100000000015</v>
      </c>
      <c r="I559" s="2">
        <f>'Moving Avg'!G559</f>
        <v>6.3543399999999988</v>
      </c>
      <c r="J559" s="2">
        <f>'Moving Avg'!H559</f>
        <v>5.4798330000000028</v>
      </c>
      <c r="K559" s="18" t="str">
        <f>OBV!F559</f>
        <v>BEARISH</v>
      </c>
      <c r="L559" s="18" t="str">
        <f>OBV!G559</f>
        <v>NEUTRAL</v>
      </c>
      <c r="M559" s="18" t="str">
        <f>OBV!H559</f>
        <v>CONFIRMED BEARISH</v>
      </c>
      <c r="N559" s="21">
        <f t="shared" si="80"/>
        <v>50</v>
      </c>
      <c r="O559" s="21">
        <f t="shared" si="81"/>
        <v>100</v>
      </c>
      <c r="P559" s="21">
        <f t="shared" si="82"/>
        <v>50</v>
      </c>
      <c r="Q559" s="21">
        <f t="shared" si="83"/>
        <v>16.5</v>
      </c>
      <c r="R559" s="22">
        <f t="shared" si="84"/>
        <v>62.475000000000001</v>
      </c>
      <c r="S559" s="22">
        <f t="shared" si="85"/>
        <v>51.625</v>
      </c>
      <c r="T559" s="22">
        <f t="shared" si="86"/>
        <v>42.424999999999997</v>
      </c>
      <c r="U559" s="22">
        <f t="shared" si="87"/>
        <v>54.125</v>
      </c>
      <c r="V559" s="21">
        <f t="shared" si="88"/>
        <v>52.17499999999999</v>
      </c>
      <c r="W559" s="21">
        <f t="shared" si="89"/>
        <v>52.662499999999994</v>
      </c>
      <c r="X559" s="20"/>
      <c r="Y559" s="20"/>
      <c r="Z559" s="20"/>
    </row>
    <row r="560" spans="1:26" ht="13.5" x14ac:dyDescent="0.25">
      <c r="A560" s="4">
        <f>TITRES_STAT!B563</f>
        <v>42818</v>
      </c>
      <c r="B560" s="2">
        <f>TITRES_STAT!C563</f>
        <v>16.399999999999999</v>
      </c>
      <c r="C560" s="2">
        <f>RSI!I560</f>
        <v>43.517545124771509</v>
      </c>
      <c r="D560" s="2">
        <f>MACD!E560</f>
        <v>4.5661438755821848E-3</v>
      </c>
      <c r="E560" s="2">
        <f>MACD!F560</f>
        <v>-1.9762383269467811E-2</v>
      </c>
      <c r="F560" s="2">
        <f>'Moving Avg'!D560</f>
        <v>6.2536399999999999</v>
      </c>
      <c r="G560" s="2">
        <f>'Moving Avg'!E560</f>
        <v>6.2863199999999999</v>
      </c>
      <c r="H560" s="2">
        <f>'Moving Avg'!F560</f>
        <v>6.2770100000000015</v>
      </c>
      <c r="I560" s="2">
        <f>'Moving Avg'!G560</f>
        <v>6.3497799999999991</v>
      </c>
      <c r="J560" s="2">
        <f>'Moving Avg'!H560</f>
        <v>5.4869785000000038</v>
      </c>
      <c r="K560" s="18" t="str">
        <f>OBV!F560</f>
        <v>BEARISH</v>
      </c>
      <c r="L560" s="18" t="str">
        <f>OBV!G560</f>
        <v>NEUTRAL</v>
      </c>
      <c r="M560" s="18" t="str">
        <f>OBV!H560</f>
        <v>NEUTRAL</v>
      </c>
      <c r="N560" s="21">
        <f t="shared" si="80"/>
        <v>50</v>
      </c>
      <c r="O560" s="21">
        <f t="shared" si="81"/>
        <v>100</v>
      </c>
      <c r="P560" s="21">
        <f t="shared" si="82"/>
        <v>50</v>
      </c>
      <c r="Q560" s="21">
        <f t="shared" si="83"/>
        <v>16.5</v>
      </c>
      <c r="R560" s="22">
        <f t="shared" si="84"/>
        <v>62.475000000000001</v>
      </c>
      <c r="S560" s="22">
        <f t="shared" si="85"/>
        <v>51.625</v>
      </c>
      <c r="T560" s="22">
        <f t="shared" si="86"/>
        <v>42.424999999999997</v>
      </c>
      <c r="U560" s="22">
        <f t="shared" si="87"/>
        <v>54.125</v>
      </c>
      <c r="V560" s="21">
        <f t="shared" si="88"/>
        <v>52.17499999999999</v>
      </c>
      <c r="W560" s="21">
        <f t="shared" si="89"/>
        <v>52.662499999999994</v>
      </c>
      <c r="X560" s="20"/>
      <c r="Y560" s="20"/>
      <c r="Z560" s="20"/>
    </row>
    <row r="561" spans="1:26" ht="13.5" x14ac:dyDescent="0.25">
      <c r="A561" s="4">
        <f>TITRES_STAT!B564</f>
        <v>42821</v>
      </c>
      <c r="B561" s="2">
        <f>TITRES_STAT!C564</f>
        <v>16.54</v>
      </c>
      <c r="C561" s="2">
        <f>RSI!I561</f>
        <v>50.126162037839535</v>
      </c>
      <c r="D561" s="2">
        <f>MACD!E561</f>
        <v>1.3320229894357993E-2</v>
      </c>
      <c r="E561" s="2">
        <f>MACD!F561</f>
        <v>-1.3145860636702651E-2</v>
      </c>
      <c r="F561" s="2">
        <f>'Moving Avg'!D561</f>
        <v>6.2528800000000002</v>
      </c>
      <c r="G561" s="2">
        <f>'Moving Avg'!E561</f>
        <v>6.28024</v>
      </c>
      <c r="H561" s="2">
        <f>'Moving Avg'!F561</f>
        <v>6.2787200000000007</v>
      </c>
      <c r="I561" s="2">
        <f>'Moving Avg'!G561</f>
        <v>6.3461319999999999</v>
      </c>
      <c r="J561" s="2">
        <f>'Moving Avg'!H561</f>
        <v>5.4942070000000021</v>
      </c>
      <c r="K561" s="18" t="str">
        <f>OBV!F561</f>
        <v>BEARISH</v>
      </c>
      <c r="L561" s="18" t="str">
        <f>OBV!G561</f>
        <v>NEUTRAL</v>
      </c>
      <c r="M561" s="18" t="str">
        <f>OBV!H561</f>
        <v>CONFIRMED BEARISH</v>
      </c>
      <c r="N561" s="21">
        <f t="shared" si="80"/>
        <v>50</v>
      </c>
      <c r="O561" s="21">
        <f t="shared" si="81"/>
        <v>100</v>
      </c>
      <c r="P561" s="21">
        <f t="shared" si="82"/>
        <v>50</v>
      </c>
      <c r="Q561" s="21">
        <f t="shared" si="83"/>
        <v>16.5</v>
      </c>
      <c r="R561" s="22">
        <f t="shared" si="84"/>
        <v>62.475000000000001</v>
      </c>
      <c r="S561" s="22">
        <f t="shared" si="85"/>
        <v>51.625</v>
      </c>
      <c r="T561" s="22">
        <f t="shared" si="86"/>
        <v>42.424999999999997</v>
      </c>
      <c r="U561" s="22">
        <f t="shared" si="87"/>
        <v>54.125</v>
      </c>
      <c r="V561" s="21">
        <f t="shared" si="88"/>
        <v>52.17499999999999</v>
      </c>
      <c r="W561" s="21">
        <f t="shared" si="89"/>
        <v>52.662499999999994</v>
      </c>
      <c r="X561" s="20"/>
      <c r="Y561" s="20"/>
      <c r="Z561" s="20"/>
    </row>
    <row r="562" spans="1:26" ht="13.5" x14ac:dyDescent="0.25">
      <c r="A562" s="4">
        <f>TITRES_STAT!B565</f>
        <v>42822</v>
      </c>
      <c r="B562" s="2">
        <f>TITRES_STAT!C565</f>
        <v>16.54</v>
      </c>
      <c r="C562" s="2">
        <f>RSI!I562</f>
        <v>50.126162037839528</v>
      </c>
      <c r="D562" s="2">
        <f>MACD!E562</f>
        <v>2.0719924297736725E-2</v>
      </c>
      <c r="E562" s="2">
        <f>MACD!F562</f>
        <v>-6.3727036498147762E-3</v>
      </c>
      <c r="F562" s="2">
        <f>'Moving Avg'!D562</f>
        <v>6.2528800000000002</v>
      </c>
      <c r="G562" s="2">
        <f>'Moving Avg'!E562</f>
        <v>6.2741599999999993</v>
      </c>
      <c r="H562" s="2">
        <f>'Moving Avg'!F562</f>
        <v>6.2804300000000008</v>
      </c>
      <c r="I562" s="2">
        <f>'Moving Avg'!G562</f>
        <v>6.3395960000000002</v>
      </c>
      <c r="J562" s="2">
        <f>'Moving Avg'!H562</f>
        <v>5.5019855000000017</v>
      </c>
      <c r="K562" s="18" t="str">
        <f>OBV!F562</f>
        <v>BEARISH</v>
      </c>
      <c r="L562" s="18" t="str">
        <f>OBV!G562</f>
        <v>NEUTRAL</v>
      </c>
      <c r="M562" s="18" t="str">
        <f>OBV!H562</f>
        <v>NEUTRAL</v>
      </c>
      <c r="N562" s="21">
        <f t="shared" si="80"/>
        <v>50</v>
      </c>
      <c r="O562" s="21">
        <f t="shared" si="81"/>
        <v>100</v>
      </c>
      <c r="P562" s="21">
        <f t="shared" si="82"/>
        <v>50</v>
      </c>
      <c r="Q562" s="21">
        <f t="shared" si="83"/>
        <v>16.5</v>
      </c>
      <c r="R562" s="22">
        <f t="shared" si="84"/>
        <v>62.475000000000001</v>
      </c>
      <c r="S562" s="22">
        <f t="shared" si="85"/>
        <v>51.625</v>
      </c>
      <c r="T562" s="22">
        <f t="shared" si="86"/>
        <v>42.424999999999997</v>
      </c>
      <c r="U562" s="22">
        <f t="shared" si="87"/>
        <v>54.125</v>
      </c>
      <c r="V562" s="21">
        <f t="shared" si="88"/>
        <v>52.17499999999999</v>
      </c>
      <c r="W562" s="21">
        <f t="shared" si="89"/>
        <v>52.662499999999994</v>
      </c>
      <c r="X562" s="20"/>
      <c r="Y562" s="20"/>
      <c r="Z562" s="20"/>
    </row>
    <row r="563" spans="1:26" ht="13.5" x14ac:dyDescent="0.25">
      <c r="A563" s="4">
        <f>TITRES_STAT!B566</f>
        <v>42823</v>
      </c>
      <c r="B563" s="2">
        <f>TITRES_STAT!C566</f>
        <v>16.600000000000001</v>
      </c>
      <c r="C563" s="2">
        <f>RSI!I563</f>
        <v>52.867186788748505</v>
      </c>
      <c r="D563" s="2">
        <f>MACD!E563</f>
        <v>2.5285269778472674E-2</v>
      </c>
      <c r="E563" s="2">
        <f>MACD!F563</f>
        <v>-4.1108964157285897E-5</v>
      </c>
      <c r="F563" s="2">
        <f>'Moving Avg'!D563</f>
        <v>6.2680800000000003</v>
      </c>
      <c r="G563" s="2">
        <f>'Moving Avg'!E563</f>
        <v>6.2703599999999993</v>
      </c>
      <c r="H563" s="2">
        <f>'Moving Avg'!F563</f>
        <v>6.2832799999999995</v>
      </c>
      <c r="I563" s="2">
        <f>'Moving Avg'!G563</f>
        <v>6.3357960000000002</v>
      </c>
      <c r="J563" s="2">
        <f>'Moving Avg'!H563</f>
        <v>5.5094195000000017</v>
      </c>
      <c r="K563" s="18" t="str">
        <f>OBV!F563</f>
        <v>BULLISH</v>
      </c>
      <c r="L563" s="18" t="str">
        <f>OBV!G563</f>
        <v>NEUTRAL</v>
      </c>
      <c r="M563" s="18" t="str">
        <f>OBV!H563</f>
        <v>CONFIRMED BULLISH</v>
      </c>
      <c r="N563" s="21">
        <f t="shared" si="80"/>
        <v>50</v>
      </c>
      <c r="O563" s="21">
        <f t="shared" si="81"/>
        <v>100</v>
      </c>
      <c r="P563" s="21">
        <f t="shared" si="82"/>
        <v>50</v>
      </c>
      <c r="Q563" s="21">
        <f t="shared" si="83"/>
        <v>83.5</v>
      </c>
      <c r="R563" s="22">
        <f t="shared" si="84"/>
        <v>72.525000000000006</v>
      </c>
      <c r="S563" s="22">
        <f t="shared" si="85"/>
        <v>68.375</v>
      </c>
      <c r="T563" s="22">
        <f t="shared" si="86"/>
        <v>72.575000000000003</v>
      </c>
      <c r="U563" s="22">
        <f t="shared" si="87"/>
        <v>70.875</v>
      </c>
      <c r="V563" s="21">
        <f t="shared" si="88"/>
        <v>71.158333333333346</v>
      </c>
      <c r="W563" s="21">
        <f t="shared" si="89"/>
        <v>71.087500000000006</v>
      </c>
      <c r="X563" s="20"/>
      <c r="Y563" s="20"/>
      <c r="Z563" s="20"/>
    </row>
    <row r="564" spans="1:26" ht="13.5" x14ac:dyDescent="0.25">
      <c r="A564" s="4">
        <f>TITRES_STAT!B567</f>
        <v>42824</v>
      </c>
      <c r="B564" s="2">
        <f>TITRES_STAT!C567</f>
        <v>16.600000000000001</v>
      </c>
      <c r="C564" s="2">
        <f>RSI!I564</f>
        <v>52.867186788748505</v>
      </c>
      <c r="D564" s="2">
        <f>MACD!E564</f>
        <v>2.6083927693254516E-2</v>
      </c>
      <c r="E564" s="2">
        <f>MACD!F564</f>
        <v>5.1838983673250742E-3</v>
      </c>
      <c r="F564" s="2">
        <f>'Moving Avg'!D564</f>
        <v>6.2832800000000004</v>
      </c>
      <c r="G564" s="2">
        <f>'Moving Avg'!E564</f>
        <v>6.2684599999999993</v>
      </c>
      <c r="H564" s="2">
        <f>'Moving Avg'!F564</f>
        <v>6.2872699999999995</v>
      </c>
      <c r="I564" s="2">
        <f>'Moving Avg'!G564</f>
        <v>6.330476</v>
      </c>
      <c r="J564" s="2">
        <f>'Moving Avg'!H564</f>
        <v>5.517128500000001</v>
      </c>
      <c r="K564" s="18" t="str">
        <f>OBV!F564</f>
        <v>BULLISH</v>
      </c>
      <c r="L564" s="18" t="str">
        <f>OBV!G564</f>
        <v>NEUTRAL</v>
      </c>
      <c r="M564" s="18" t="str">
        <f>OBV!H564</f>
        <v>CONFIRMED BULLISH</v>
      </c>
      <c r="N564" s="21">
        <f t="shared" si="80"/>
        <v>50</v>
      </c>
      <c r="O564" s="21">
        <f t="shared" si="81"/>
        <v>100</v>
      </c>
      <c r="P564" s="21">
        <f t="shared" si="82"/>
        <v>50</v>
      </c>
      <c r="Q564" s="21">
        <f t="shared" si="83"/>
        <v>83.5</v>
      </c>
      <c r="R564" s="22">
        <f t="shared" si="84"/>
        <v>72.525000000000006</v>
      </c>
      <c r="S564" s="22">
        <f t="shared" si="85"/>
        <v>68.375</v>
      </c>
      <c r="T564" s="22">
        <f t="shared" si="86"/>
        <v>72.575000000000003</v>
      </c>
      <c r="U564" s="22">
        <f t="shared" si="87"/>
        <v>70.875</v>
      </c>
      <c r="V564" s="21">
        <f t="shared" si="88"/>
        <v>71.158333333333346</v>
      </c>
      <c r="W564" s="21">
        <f t="shared" si="89"/>
        <v>71.087500000000006</v>
      </c>
      <c r="X564" s="20"/>
      <c r="Y564" s="20"/>
      <c r="Z564" s="20"/>
    </row>
    <row r="565" spans="1:26" ht="13.5" x14ac:dyDescent="0.25">
      <c r="A565" s="4">
        <f>TITRES_STAT!B568</f>
        <v>42825</v>
      </c>
      <c r="B565" s="2">
        <f>TITRES_STAT!C568</f>
        <v>16.55</v>
      </c>
      <c r="C565" s="2">
        <f>RSI!I565</f>
        <v>50.200708018697632</v>
      </c>
      <c r="D565" s="2">
        <f>MACD!E565</f>
        <v>1.34209511000698E-2</v>
      </c>
      <c r="E565" s="2">
        <f>MACD!F565</f>
        <v>6.8313089138740193E-3</v>
      </c>
      <c r="F565" s="2">
        <f>'Moving Avg'!D565</f>
        <v>6.2946799999999996</v>
      </c>
      <c r="G565" s="2">
        <f>'Moving Avg'!E565</f>
        <v>6.2741600000000002</v>
      </c>
      <c r="H565" s="2">
        <f>'Moving Avg'!F565</f>
        <v>6.29392</v>
      </c>
      <c r="I565" s="2">
        <f>'Moving Avg'!G565</f>
        <v>6.3270559999999998</v>
      </c>
      <c r="J565" s="2">
        <f>'Moving Avg'!H565</f>
        <v>5.5247425000000012</v>
      </c>
      <c r="K565" s="18" t="str">
        <f>OBV!F565</f>
        <v>BULLISH</v>
      </c>
      <c r="L565" s="18" t="str">
        <f>OBV!G565</f>
        <v>NEUTRAL</v>
      </c>
      <c r="M565" s="18" t="str">
        <f>OBV!H565</f>
        <v>CONFIRMED BULLISH</v>
      </c>
      <c r="N565" s="21">
        <f t="shared" si="80"/>
        <v>50</v>
      </c>
      <c r="O565" s="21">
        <f t="shared" si="81"/>
        <v>100</v>
      </c>
      <c r="P565" s="21">
        <f t="shared" si="82"/>
        <v>50</v>
      </c>
      <c r="Q565" s="21">
        <f t="shared" si="83"/>
        <v>83.5</v>
      </c>
      <c r="R565" s="22">
        <f t="shared" si="84"/>
        <v>72.525000000000006</v>
      </c>
      <c r="S565" s="22">
        <f t="shared" si="85"/>
        <v>68.375</v>
      </c>
      <c r="T565" s="22">
        <f t="shared" si="86"/>
        <v>72.575000000000003</v>
      </c>
      <c r="U565" s="22">
        <f t="shared" si="87"/>
        <v>70.875</v>
      </c>
      <c r="V565" s="21">
        <f t="shared" si="88"/>
        <v>71.158333333333346</v>
      </c>
      <c r="W565" s="21">
        <f t="shared" si="89"/>
        <v>71.087500000000006</v>
      </c>
      <c r="X565" s="20"/>
      <c r="Y565" s="20"/>
      <c r="Z565" s="20"/>
    </row>
    <row r="566" spans="1:26" ht="13.5" x14ac:dyDescent="0.25">
      <c r="A566" s="4">
        <f>TITRES_STAT!B569</f>
        <v>42828</v>
      </c>
      <c r="B566" s="2">
        <f>TITRES_STAT!C569</f>
        <v>16.55</v>
      </c>
      <c r="C566" s="2">
        <f>RSI!I566</f>
        <v>50.200708018697632</v>
      </c>
      <c r="D566" s="2">
        <f>MACD!E566</f>
        <v>1.1466528400564613E-2</v>
      </c>
      <c r="E566" s="2">
        <f>MACD!F566</f>
        <v>7.7583528112121387E-3</v>
      </c>
      <c r="F566" s="2">
        <f>'Moving Avg'!D566</f>
        <v>6.2954399999999993</v>
      </c>
      <c r="G566" s="2">
        <f>'Moving Avg'!E566</f>
        <v>6.2741600000000002</v>
      </c>
      <c r="H566" s="2">
        <f>'Moving Avg'!F566</f>
        <v>6.2986699999999995</v>
      </c>
      <c r="I566" s="2">
        <f>'Moving Avg'!G566</f>
        <v>6.3228759999999991</v>
      </c>
      <c r="J566" s="2">
        <f>'Moving Avg'!H566</f>
        <v>5.5323565000000023</v>
      </c>
      <c r="K566" s="18" t="str">
        <f>OBV!F566</f>
        <v>BULLISH</v>
      </c>
      <c r="L566" s="18" t="str">
        <f>OBV!G566</f>
        <v>NEUTRAL</v>
      </c>
      <c r="M566" s="18" t="str">
        <f>OBV!H566</f>
        <v>CONFIRMED BULLISH</v>
      </c>
      <c r="N566" s="21">
        <f t="shared" si="80"/>
        <v>50</v>
      </c>
      <c r="O566" s="21">
        <f t="shared" si="81"/>
        <v>100</v>
      </c>
      <c r="P566" s="21">
        <f t="shared" si="82"/>
        <v>50</v>
      </c>
      <c r="Q566" s="21">
        <f t="shared" si="83"/>
        <v>83.5</v>
      </c>
      <c r="R566" s="22">
        <f t="shared" si="84"/>
        <v>72.525000000000006</v>
      </c>
      <c r="S566" s="22">
        <f t="shared" si="85"/>
        <v>68.375</v>
      </c>
      <c r="T566" s="22">
        <f t="shared" si="86"/>
        <v>72.575000000000003</v>
      </c>
      <c r="U566" s="22">
        <f t="shared" si="87"/>
        <v>70.875</v>
      </c>
      <c r="V566" s="21">
        <f t="shared" si="88"/>
        <v>71.158333333333346</v>
      </c>
      <c r="W566" s="21">
        <f t="shared" si="89"/>
        <v>71.087500000000006</v>
      </c>
      <c r="X566" s="20"/>
      <c r="Y566" s="20"/>
      <c r="Z566" s="20"/>
    </row>
    <row r="567" spans="1:26" ht="13.5" x14ac:dyDescent="0.25">
      <c r="A567" s="4">
        <f>TITRES_STAT!B570</f>
        <v>42829</v>
      </c>
      <c r="B567" s="2">
        <f>TITRES_STAT!C570</f>
        <v>16.5</v>
      </c>
      <c r="C567" s="2">
        <f>RSI!I567</f>
        <v>47.426479789764791</v>
      </c>
      <c r="D567" s="2">
        <f>MACD!E567</f>
        <v>1.0627404879294033E-2</v>
      </c>
      <c r="E567" s="2">
        <f>MACD!F567</f>
        <v>8.332163224828517E-3</v>
      </c>
      <c r="F567" s="2">
        <f>'Moving Avg'!D567</f>
        <v>6.2923999999999998</v>
      </c>
      <c r="G567" s="2">
        <f>'Moving Avg'!E567</f>
        <v>6.2726400000000009</v>
      </c>
      <c r="H567" s="2">
        <f>'Moving Avg'!F567</f>
        <v>6.2984799999999996</v>
      </c>
      <c r="I567" s="2">
        <f>'Moving Avg'!G567</f>
        <v>6.3186960000000001</v>
      </c>
      <c r="J567" s="2">
        <f>'Moving Avg'!H567</f>
        <v>5.5398755000000017</v>
      </c>
      <c r="K567" s="18" t="str">
        <f>OBV!F567</f>
        <v>BULLISH</v>
      </c>
      <c r="L567" s="18" t="str">
        <f>OBV!G567</f>
        <v>NEUTRAL</v>
      </c>
      <c r="M567" s="18" t="str">
        <f>OBV!H567</f>
        <v>BULLISH DIVERGENCE</v>
      </c>
      <c r="N567" s="21">
        <f t="shared" si="80"/>
        <v>50</v>
      </c>
      <c r="O567" s="21">
        <f t="shared" si="81"/>
        <v>100</v>
      </c>
      <c r="P567" s="21">
        <f t="shared" si="82"/>
        <v>50</v>
      </c>
      <c r="Q567" s="21">
        <f t="shared" si="83"/>
        <v>66.5</v>
      </c>
      <c r="R567" s="22">
        <f t="shared" si="84"/>
        <v>69.974999999999994</v>
      </c>
      <c r="S567" s="22">
        <f t="shared" si="85"/>
        <v>64.125</v>
      </c>
      <c r="T567" s="22">
        <f t="shared" si="86"/>
        <v>64.924999999999997</v>
      </c>
      <c r="U567" s="22">
        <f t="shared" si="87"/>
        <v>66.625</v>
      </c>
      <c r="V567" s="21">
        <f t="shared" si="88"/>
        <v>66.341666666666654</v>
      </c>
      <c r="W567" s="21">
        <f t="shared" si="89"/>
        <v>66.412499999999994</v>
      </c>
      <c r="X567" s="20"/>
      <c r="Y567" s="20"/>
      <c r="Z567" s="20"/>
    </row>
    <row r="568" spans="1:26" ht="13.5" x14ac:dyDescent="0.25">
      <c r="A568" s="4">
        <f>TITRES_STAT!B571</f>
        <v>42830</v>
      </c>
      <c r="B568" s="2">
        <f>TITRES_STAT!C571</f>
        <v>16.489999999999998</v>
      </c>
      <c r="C568" s="2">
        <f>RSI!I568</f>
        <v>46.868614756394429</v>
      </c>
      <c r="D568" s="2">
        <f>MACD!E568</f>
        <v>2.1189473640044199E-3</v>
      </c>
      <c r="E568" s="2">
        <f>MACD!F568</f>
        <v>7.0895200526636983E-3</v>
      </c>
      <c r="F568" s="2">
        <f>'Moving Avg'!D568</f>
        <v>6.2840399999999992</v>
      </c>
      <c r="G568" s="2">
        <f>'Moving Avg'!E568</f>
        <v>6.2760600000000002</v>
      </c>
      <c r="H568" s="2">
        <f>'Moving Avg'!F568</f>
        <v>6.2935400000000001</v>
      </c>
      <c r="I568" s="2">
        <f>'Moving Avg'!G568</f>
        <v>6.313299999999999</v>
      </c>
      <c r="J568" s="2">
        <f>'Moving Avg'!H568</f>
        <v>5.5473755000000002</v>
      </c>
      <c r="K568" s="18" t="str">
        <f>OBV!F568</f>
        <v>BEARISH</v>
      </c>
      <c r="L568" s="18" t="str">
        <f>OBV!G568</f>
        <v>NEUTRAL</v>
      </c>
      <c r="M568" s="18" t="str">
        <f>OBV!H568</f>
        <v>CONFIRMED BEARISH</v>
      </c>
      <c r="N568" s="21">
        <f t="shared" si="80"/>
        <v>50</v>
      </c>
      <c r="O568" s="21">
        <f t="shared" si="81"/>
        <v>100</v>
      </c>
      <c r="P568" s="21">
        <f t="shared" si="82"/>
        <v>50</v>
      </c>
      <c r="Q568" s="21">
        <f t="shared" si="83"/>
        <v>16.5</v>
      </c>
      <c r="R568" s="22">
        <f t="shared" si="84"/>
        <v>62.475000000000001</v>
      </c>
      <c r="S568" s="22">
        <f t="shared" si="85"/>
        <v>51.625</v>
      </c>
      <c r="T568" s="22">
        <f t="shared" si="86"/>
        <v>42.424999999999997</v>
      </c>
      <c r="U568" s="22">
        <f t="shared" si="87"/>
        <v>54.125</v>
      </c>
      <c r="V568" s="21">
        <f t="shared" si="88"/>
        <v>52.17499999999999</v>
      </c>
      <c r="W568" s="21">
        <f t="shared" si="89"/>
        <v>52.662499999999994</v>
      </c>
      <c r="X568" s="20"/>
      <c r="Y568" s="20"/>
      <c r="Z568" s="20"/>
    </row>
    <row r="569" spans="1:26" ht="13.5" x14ac:dyDescent="0.25">
      <c r="A569" s="4">
        <f>TITRES_STAT!B572</f>
        <v>42831</v>
      </c>
      <c r="B569" s="2">
        <f>TITRES_STAT!C572</f>
        <v>16.45</v>
      </c>
      <c r="C569" s="2">
        <f>RSI!I569</f>
        <v>44.608301596905868</v>
      </c>
      <c r="D569" s="2">
        <f>MACD!E569</f>
        <v>-3.8351882660832004E-3</v>
      </c>
      <c r="E569" s="2">
        <f>MACD!F569</f>
        <v>4.9045783889143189E-3</v>
      </c>
      <c r="F569" s="2">
        <f>'Moving Avg'!D569</f>
        <v>6.27264</v>
      </c>
      <c r="G569" s="2">
        <f>'Moving Avg'!E569</f>
        <v>6.2779600000000002</v>
      </c>
      <c r="H569" s="2">
        <f>'Moving Avg'!F569</f>
        <v>6.2878400000000001</v>
      </c>
      <c r="I569" s="2">
        <f>'Moving Avg'!G569</f>
        <v>6.3091200000000001</v>
      </c>
      <c r="J569" s="2">
        <f>'Moving Avg'!H569</f>
        <v>5.5548359999999999</v>
      </c>
      <c r="K569" s="18" t="str">
        <f>OBV!F569</f>
        <v>BEARISH</v>
      </c>
      <c r="L569" s="18" t="str">
        <f>OBV!G569</f>
        <v>NEUTRAL</v>
      </c>
      <c r="M569" s="18" t="str">
        <f>OBV!H569</f>
        <v>CONFIRMED BEARISH</v>
      </c>
      <c r="N569" s="21">
        <f t="shared" si="80"/>
        <v>50</v>
      </c>
      <c r="O569" s="21">
        <f t="shared" si="81"/>
        <v>100</v>
      </c>
      <c r="P569" s="21">
        <f t="shared" si="82"/>
        <v>50</v>
      </c>
      <c r="Q569" s="21">
        <f t="shared" si="83"/>
        <v>16.5</v>
      </c>
      <c r="R569" s="22">
        <f t="shared" si="84"/>
        <v>62.475000000000001</v>
      </c>
      <c r="S569" s="22">
        <f t="shared" si="85"/>
        <v>51.625</v>
      </c>
      <c r="T569" s="22">
        <f t="shared" si="86"/>
        <v>42.424999999999997</v>
      </c>
      <c r="U569" s="22">
        <f t="shared" si="87"/>
        <v>54.125</v>
      </c>
      <c r="V569" s="21">
        <f t="shared" si="88"/>
        <v>52.17499999999999</v>
      </c>
      <c r="W569" s="21">
        <f t="shared" si="89"/>
        <v>52.662499999999994</v>
      </c>
      <c r="X569" s="20"/>
      <c r="Y569" s="20"/>
      <c r="Z569" s="20"/>
    </row>
    <row r="570" spans="1:26" ht="13.5" x14ac:dyDescent="0.25">
      <c r="A570" s="4">
        <f>TITRES_STAT!B573</f>
        <v>42832</v>
      </c>
      <c r="B570" s="2">
        <f>TITRES_STAT!C573</f>
        <v>16.579999999999998</v>
      </c>
      <c r="C570" s="2">
        <f>RSI!I570</f>
        <v>52.607778782489341</v>
      </c>
      <c r="D570" s="2">
        <f>MACD!E570</f>
        <v>-1.233218697038474E-2</v>
      </c>
      <c r="E570" s="2">
        <f>MACD!F570</f>
        <v>1.4572253170545071E-3</v>
      </c>
      <c r="F570" s="2">
        <f>'Moving Avg'!D570</f>
        <v>6.2749199999999998</v>
      </c>
      <c r="G570" s="2">
        <f>'Moving Avg'!E570</f>
        <v>6.2847999999999988</v>
      </c>
      <c r="H570" s="2">
        <f>'Moving Avg'!F570</f>
        <v>6.2855599999999994</v>
      </c>
      <c r="I570" s="2">
        <f>'Moving Avg'!G570</f>
        <v>6.3059279999999998</v>
      </c>
      <c r="J570" s="2">
        <f>'Moving Avg'!H570</f>
        <v>5.5628734999999994</v>
      </c>
      <c r="K570" s="18" t="str">
        <f>OBV!F570</f>
        <v>BEARISH</v>
      </c>
      <c r="L570" s="18" t="str">
        <f>OBV!G570</f>
        <v>NEUTRAL</v>
      </c>
      <c r="M570" s="18" t="str">
        <f>OBV!H570</f>
        <v>BEARISH DIVERGENCE</v>
      </c>
      <c r="N570" s="21">
        <f t="shared" si="80"/>
        <v>50</v>
      </c>
      <c r="O570" s="21">
        <f t="shared" si="81"/>
        <v>100</v>
      </c>
      <c r="P570" s="21">
        <f t="shared" si="82"/>
        <v>50</v>
      </c>
      <c r="Q570" s="21">
        <f t="shared" si="83"/>
        <v>16.5</v>
      </c>
      <c r="R570" s="22">
        <f t="shared" si="84"/>
        <v>62.475000000000001</v>
      </c>
      <c r="S570" s="22">
        <f t="shared" si="85"/>
        <v>51.625</v>
      </c>
      <c r="T570" s="22">
        <f t="shared" si="86"/>
        <v>42.424999999999997</v>
      </c>
      <c r="U570" s="22">
        <f t="shared" si="87"/>
        <v>54.125</v>
      </c>
      <c r="V570" s="21">
        <f t="shared" si="88"/>
        <v>52.17499999999999</v>
      </c>
      <c r="W570" s="21">
        <f t="shared" si="89"/>
        <v>52.662499999999994</v>
      </c>
      <c r="X570" s="20"/>
      <c r="Y570" s="20"/>
      <c r="Z570" s="20"/>
    </row>
    <row r="571" spans="1:26" ht="13.5" x14ac:dyDescent="0.25">
      <c r="A571" s="4">
        <f>TITRES_STAT!B574</f>
        <v>42835</v>
      </c>
      <c r="B571" s="2">
        <f>TITRES_STAT!C574</f>
        <v>16.25</v>
      </c>
      <c r="C571" s="2">
        <f>RSI!I571</f>
        <v>37.717198537006567</v>
      </c>
      <c r="D571" s="2">
        <f>MACD!E571</f>
        <v>-2.1548248501606082E-3</v>
      </c>
      <c r="E571" s="2">
        <f>MACD!F571</f>
        <v>7.3481528361148411E-4</v>
      </c>
      <c r="F571" s="2">
        <f>'Moving Avg'!D571</f>
        <v>6.2521200000000006</v>
      </c>
      <c r="G571" s="2">
        <f>'Moving Avg'!E571</f>
        <v>6.2737799999999986</v>
      </c>
      <c r="H571" s="2">
        <f>'Moving Avg'!F571</f>
        <v>6.2770099999999989</v>
      </c>
      <c r="I571" s="2">
        <f>'Moving Avg'!G571</f>
        <v>6.3009880000000003</v>
      </c>
      <c r="J571" s="2">
        <f>'Moving Avg'!H571</f>
        <v>5.5701924999999992</v>
      </c>
      <c r="K571" s="18" t="str">
        <f>OBV!F571</f>
        <v>BEARISH</v>
      </c>
      <c r="L571" s="18" t="str">
        <f>OBV!G571</f>
        <v>NEUTRAL</v>
      </c>
      <c r="M571" s="18" t="str">
        <f>OBV!H571</f>
        <v>CONFIRMED BEARISH</v>
      </c>
      <c r="N571" s="21">
        <f t="shared" si="80"/>
        <v>50</v>
      </c>
      <c r="O571" s="21">
        <f t="shared" si="81"/>
        <v>100</v>
      </c>
      <c r="P571" s="21">
        <f t="shared" si="82"/>
        <v>50</v>
      </c>
      <c r="Q571" s="21">
        <f t="shared" si="83"/>
        <v>16.5</v>
      </c>
      <c r="R571" s="22">
        <f t="shared" si="84"/>
        <v>62.475000000000001</v>
      </c>
      <c r="S571" s="22">
        <f t="shared" si="85"/>
        <v>51.625</v>
      </c>
      <c r="T571" s="22">
        <f t="shared" si="86"/>
        <v>42.424999999999997</v>
      </c>
      <c r="U571" s="22">
        <f t="shared" si="87"/>
        <v>54.125</v>
      </c>
      <c r="V571" s="21">
        <f t="shared" si="88"/>
        <v>52.17499999999999</v>
      </c>
      <c r="W571" s="21">
        <f t="shared" si="89"/>
        <v>52.662499999999994</v>
      </c>
      <c r="X571" s="20"/>
      <c r="Y571" s="20"/>
      <c r="Z571" s="20"/>
    </row>
    <row r="572" spans="1:26" ht="13.5" x14ac:dyDescent="0.25">
      <c r="A572" s="4">
        <f>TITRES_STAT!B575</f>
        <v>42836</v>
      </c>
      <c r="B572" s="2">
        <f>TITRES_STAT!C575</f>
        <v>16.54</v>
      </c>
      <c r="C572" s="2">
        <f>RSI!I572</f>
        <v>50.876186062010383</v>
      </c>
      <c r="D572" s="2">
        <f>MACD!E572</f>
        <v>-1.0636741878746747E-3</v>
      </c>
      <c r="E572" s="2">
        <f>MACD!F572</f>
        <v>3.7511738931425239E-4</v>
      </c>
      <c r="F572" s="2">
        <f>'Moving Avg'!D572</f>
        <v>6.2551600000000001</v>
      </c>
      <c r="G572" s="2">
        <f>'Moving Avg'!E572</f>
        <v>6.2737799999999995</v>
      </c>
      <c r="H572" s="2">
        <f>'Moving Avg'!F572</f>
        <v>6.2739699999999994</v>
      </c>
      <c r="I572" s="2">
        <f>'Moving Avg'!G572</f>
        <v>6.2982519999999997</v>
      </c>
      <c r="J572" s="2">
        <f>'Moving Avg'!H572</f>
        <v>5.5781539999999996</v>
      </c>
      <c r="K572" s="18" t="str">
        <f>OBV!F572</f>
        <v>BEARISH</v>
      </c>
      <c r="L572" s="18" t="str">
        <f>OBV!G572</f>
        <v>NEUTRAL</v>
      </c>
      <c r="M572" s="18" t="str">
        <f>OBV!H572</f>
        <v>BEARISH DIVERGENCE</v>
      </c>
      <c r="N572" s="21">
        <f t="shared" si="80"/>
        <v>50</v>
      </c>
      <c r="O572" s="21">
        <f t="shared" si="81"/>
        <v>100</v>
      </c>
      <c r="P572" s="21">
        <f t="shared" si="82"/>
        <v>50</v>
      </c>
      <c r="Q572" s="21">
        <f t="shared" si="83"/>
        <v>16.5</v>
      </c>
      <c r="R572" s="22">
        <f t="shared" si="84"/>
        <v>62.475000000000001</v>
      </c>
      <c r="S572" s="22">
        <f t="shared" si="85"/>
        <v>51.625</v>
      </c>
      <c r="T572" s="22">
        <f t="shared" si="86"/>
        <v>42.424999999999997</v>
      </c>
      <c r="U572" s="22">
        <f t="shared" si="87"/>
        <v>54.125</v>
      </c>
      <c r="V572" s="21">
        <f t="shared" si="88"/>
        <v>52.17499999999999</v>
      </c>
      <c r="W572" s="21">
        <f t="shared" si="89"/>
        <v>52.662499999999994</v>
      </c>
      <c r="X572" s="20"/>
      <c r="Y572" s="20"/>
      <c r="Z572" s="20"/>
    </row>
    <row r="573" spans="1:26" ht="13.5" x14ac:dyDescent="0.25">
      <c r="A573" s="4">
        <f>TITRES_STAT!B576</f>
        <v>42837</v>
      </c>
      <c r="B573" s="2">
        <f>TITRES_STAT!C576</f>
        <v>16.829999999999998</v>
      </c>
      <c r="C573" s="2">
        <f>RSI!I573</f>
        <v>59.981583718914152</v>
      </c>
      <c r="D573" s="2">
        <f>MACD!E573</f>
        <v>-4.8519330799550175E-3</v>
      </c>
      <c r="E573" s="2">
        <f>MACD!F573</f>
        <v>-6.7029270453960164E-4</v>
      </c>
      <c r="F573" s="2">
        <f>'Moving Avg'!D573</f>
        <v>6.2810000000000006</v>
      </c>
      <c r="G573" s="2">
        <f>'Moving Avg'!E573</f>
        <v>6.2825199999999999</v>
      </c>
      <c r="H573" s="2">
        <f>'Moving Avg'!F573</f>
        <v>6.2764399999999991</v>
      </c>
      <c r="I573" s="2">
        <f>'Moving Avg'!G573</f>
        <v>6.2969600000000003</v>
      </c>
      <c r="J573" s="2">
        <f>'Moving Avg'!H573</f>
        <v>5.5866664999999989</v>
      </c>
      <c r="K573" s="18" t="str">
        <f>OBV!F573</f>
        <v>BULLISH</v>
      </c>
      <c r="L573" s="18" t="str">
        <f>OBV!G573</f>
        <v>NEUTRAL</v>
      </c>
      <c r="M573" s="18" t="str">
        <f>OBV!H573</f>
        <v>CONFIRMED BULLISH</v>
      </c>
      <c r="N573" s="21">
        <f t="shared" si="80"/>
        <v>50</v>
      </c>
      <c r="O573" s="21">
        <f t="shared" si="81"/>
        <v>100</v>
      </c>
      <c r="P573" s="21">
        <f t="shared" si="82"/>
        <v>50</v>
      </c>
      <c r="Q573" s="21">
        <f t="shared" si="83"/>
        <v>83.5</v>
      </c>
      <c r="R573" s="22">
        <f t="shared" si="84"/>
        <v>72.525000000000006</v>
      </c>
      <c r="S573" s="22">
        <f t="shared" si="85"/>
        <v>68.375</v>
      </c>
      <c r="T573" s="22">
        <f t="shared" si="86"/>
        <v>72.575000000000003</v>
      </c>
      <c r="U573" s="22">
        <f t="shared" si="87"/>
        <v>70.875</v>
      </c>
      <c r="V573" s="21">
        <f t="shared" si="88"/>
        <v>71.158333333333346</v>
      </c>
      <c r="W573" s="21">
        <f t="shared" si="89"/>
        <v>71.087500000000006</v>
      </c>
      <c r="X573" s="20"/>
      <c r="Y573" s="20"/>
      <c r="Z573" s="20"/>
    </row>
    <row r="574" spans="1:26" ht="13.5" x14ac:dyDescent="0.25">
      <c r="A574" s="4">
        <f>TITRES_STAT!B577</f>
        <v>42838</v>
      </c>
      <c r="B574" s="2">
        <f>TITRES_STAT!C577</f>
        <v>16.8</v>
      </c>
      <c r="C574" s="2">
        <f>RSI!I574</f>
        <v>58.76803846793171</v>
      </c>
      <c r="D574" s="2">
        <f>MACD!E574</f>
        <v>-7.9162164503312482E-3</v>
      </c>
      <c r="E574" s="2">
        <f>MACD!F574</f>
        <v>-2.119477453697931E-3</v>
      </c>
      <c r="F574" s="2">
        <f>'Moving Avg'!D574</f>
        <v>6.3075999999999999</v>
      </c>
      <c r="G574" s="2">
        <f>'Moving Avg'!E574</f>
        <v>6.290119999999999</v>
      </c>
      <c r="H574" s="2">
        <f>'Moving Avg'!F574</f>
        <v>6.2792899999999996</v>
      </c>
      <c r="I574" s="2">
        <f>'Moving Avg'!G574</f>
        <v>6.295440000000001</v>
      </c>
      <c r="J574" s="2">
        <f>'Moving Avg'!H574</f>
        <v>5.5951219999999982</v>
      </c>
      <c r="K574" s="18" t="str">
        <f>OBV!F574</f>
        <v>BULLISH</v>
      </c>
      <c r="L574" s="18" t="str">
        <f>OBV!G574</f>
        <v>NEUTRAL</v>
      </c>
      <c r="M574" s="18" t="str">
        <f>OBV!H574</f>
        <v>CONFIRMED BULLISH</v>
      </c>
      <c r="N574" s="21">
        <f t="shared" si="80"/>
        <v>50</v>
      </c>
      <c r="O574" s="21">
        <f t="shared" si="81"/>
        <v>100</v>
      </c>
      <c r="P574" s="21">
        <f t="shared" si="82"/>
        <v>50</v>
      </c>
      <c r="Q574" s="21">
        <f t="shared" si="83"/>
        <v>83.5</v>
      </c>
      <c r="R574" s="22">
        <f t="shared" si="84"/>
        <v>72.525000000000006</v>
      </c>
      <c r="S574" s="22">
        <f t="shared" si="85"/>
        <v>68.375</v>
      </c>
      <c r="T574" s="22">
        <f t="shared" si="86"/>
        <v>72.575000000000003</v>
      </c>
      <c r="U574" s="22">
        <f t="shared" si="87"/>
        <v>70.875</v>
      </c>
      <c r="V574" s="21">
        <f t="shared" si="88"/>
        <v>71.158333333333346</v>
      </c>
      <c r="W574" s="21">
        <f t="shared" si="89"/>
        <v>71.087500000000006</v>
      </c>
      <c r="X574" s="20"/>
      <c r="Y574" s="20"/>
      <c r="Z574" s="20"/>
    </row>
    <row r="575" spans="1:26" ht="13.5" x14ac:dyDescent="0.25">
      <c r="A575" s="4">
        <f>TITRES_STAT!B578</f>
        <v>42839</v>
      </c>
      <c r="B575" s="2">
        <f>TITRES_STAT!C578</f>
        <v>16.84</v>
      </c>
      <c r="C575" s="2">
        <f>RSI!I575</f>
        <v>59.932053403619022</v>
      </c>
      <c r="D575" s="2">
        <f>MACD!E575</f>
        <v>-1.5141894686947488E-2</v>
      </c>
      <c r="E575" s="2">
        <f>MACD!F575</f>
        <v>-4.7239609003478424E-3</v>
      </c>
      <c r="F575" s="2">
        <f>'Moving Avg'!D575</f>
        <v>6.3273600000000005</v>
      </c>
      <c r="G575" s="2">
        <f>'Moving Avg'!E575</f>
        <v>6.3011400000000002</v>
      </c>
      <c r="H575" s="2">
        <f>'Moving Avg'!F575</f>
        <v>6.2876499999999993</v>
      </c>
      <c r="I575" s="2">
        <f>'Moving Avg'!G575</f>
        <v>6.2943000000000016</v>
      </c>
      <c r="J575" s="2">
        <f>'Moving Avg'!H575</f>
        <v>5.6036534999999965</v>
      </c>
      <c r="K575" s="18" t="str">
        <f>OBV!F575</f>
        <v>BULLISH</v>
      </c>
      <c r="L575" s="18" t="str">
        <f>OBV!G575</f>
        <v>NEUTRAL</v>
      </c>
      <c r="M575" s="18" t="str">
        <f>OBV!H575</f>
        <v>CONFIRMED BULLISH</v>
      </c>
      <c r="N575" s="21">
        <f t="shared" si="80"/>
        <v>50</v>
      </c>
      <c r="O575" s="21">
        <f t="shared" si="81"/>
        <v>100</v>
      </c>
      <c r="P575" s="21">
        <f t="shared" si="82"/>
        <v>50</v>
      </c>
      <c r="Q575" s="21">
        <f t="shared" si="83"/>
        <v>83.5</v>
      </c>
      <c r="R575" s="22">
        <f t="shared" si="84"/>
        <v>72.525000000000006</v>
      </c>
      <c r="S575" s="22">
        <f t="shared" si="85"/>
        <v>68.375</v>
      </c>
      <c r="T575" s="22">
        <f t="shared" si="86"/>
        <v>72.575000000000003</v>
      </c>
      <c r="U575" s="22">
        <f t="shared" si="87"/>
        <v>70.875</v>
      </c>
      <c r="V575" s="21">
        <f t="shared" si="88"/>
        <v>71.158333333333346</v>
      </c>
      <c r="W575" s="21">
        <f t="shared" si="89"/>
        <v>71.087500000000006</v>
      </c>
      <c r="X575" s="20"/>
      <c r="Y575" s="20"/>
      <c r="Z575" s="20"/>
    </row>
    <row r="576" spans="1:26" ht="13.5" x14ac:dyDescent="0.25">
      <c r="A576" s="4">
        <f>TITRES_STAT!B579</f>
        <v>42842</v>
      </c>
      <c r="B576" s="2">
        <f>TITRES_STAT!C579</f>
        <v>16.89</v>
      </c>
      <c r="C576" s="2">
        <f>RSI!I576</f>
        <v>61.399011405949103</v>
      </c>
      <c r="D576" s="2">
        <f>MACD!E576</f>
        <v>-2.3293729263362373E-2</v>
      </c>
      <c r="E576" s="2">
        <f>MACD!F576</f>
        <v>-8.4379145729507488E-3</v>
      </c>
      <c r="F576" s="2">
        <f>'Moving Avg'!D576</f>
        <v>6.3760000000000003</v>
      </c>
      <c r="G576" s="2">
        <f>'Moving Avg'!E576</f>
        <v>6.3140599999999996</v>
      </c>
      <c r="H576" s="2">
        <f>'Moving Avg'!F576</f>
        <v>6.2941099999999999</v>
      </c>
      <c r="I576" s="2">
        <f>'Moving Avg'!G576</f>
        <v>6.2939200000000017</v>
      </c>
      <c r="J576" s="2">
        <f>'Moving Avg'!H576</f>
        <v>5.612298499999997</v>
      </c>
      <c r="K576" s="18" t="str">
        <f>OBV!F576</f>
        <v>BULLISH</v>
      </c>
      <c r="L576" s="18" t="str">
        <f>OBV!G576</f>
        <v>NEUTRAL</v>
      </c>
      <c r="M576" s="18" t="str">
        <f>OBV!H576</f>
        <v>CONFIRMED BULLISH</v>
      </c>
      <c r="N576" s="21">
        <f t="shared" si="80"/>
        <v>50</v>
      </c>
      <c r="O576" s="21">
        <f t="shared" si="81"/>
        <v>100</v>
      </c>
      <c r="P576" s="21">
        <f t="shared" si="82"/>
        <v>50</v>
      </c>
      <c r="Q576" s="21">
        <f t="shared" si="83"/>
        <v>83.5</v>
      </c>
      <c r="R576" s="22">
        <f t="shared" si="84"/>
        <v>72.525000000000006</v>
      </c>
      <c r="S576" s="22">
        <f t="shared" si="85"/>
        <v>68.375</v>
      </c>
      <c r="T576" s="22">
        <f t="shared" si="86"/>
        <v>72.575000000000003</v>
      </c>
      <c r="U576" s="22">
        <f t="shared" si="87"/>
        <v>70.875</v>
      </c>
      <c r="V576" s="21">
        <f t="shared" si="88"/>
        <v>71.158333333333346</v>
      </c>
      <c r="W576" s="21">
        <f t="shared" si="89"/>
        <v>71.087500000000006</v>
      </c>
      <c r="X576" s="20"/>
      <c r="Y576" s="20"/>
      <c r="Z576" s="20"/>
    </row>
    <row r="577" spans="1:26" ht="13.5" x14ac:dyDescent="0.25">
      <c r="A577" s="4">
        <f>TITRES_STAT!B580</f>
        <v>42843</v>
      </c>
      <c r="B577" s="2">
        <f>TITRES_STAT!C580</f>
        <v>16.89</v>
      </c>
      <c r="C577" s="2">
        <f>RSI!I577</f>
        <v>61.399011405949103</v>
      </c>
      <c r="D577" s="2">
        <f>MACD!E577</f>
        <v>-3.3810480236184048E-2</v>
      </c>
      <c r="E577" s="2">
        <f>MACD!F577</f>
        <v>-1.3512427705597411E-2</v>
      </c>
      <c r="F577" s="2">
        <f>'Moving Avg'!D577</f>
        <v>6.4025999999999996</v>
      </c>
      <c r="G577" s="2">
        <f>'Moving Avg'!E577</f>
        <v>6.3288799999999998</v>
      </c>
      <c r="H577" s="2">
        <f>'Moving Avg'!F577</f>
        <v>6.3007600000000004</v>
      </c>
      <c r="I577" s="2">
        <f>'Moving Avg'!G577</f>
        <v>6.293844</v>
      </c>
      <c r="J577" s="2">
        <f>'Moving Avg'!H577</f>
        <v>5.6209434999999965</v>
      </c>
      <c r="K577" s="18" t="str">
        <f>OBV!F577</f>
        <v>BULLISH</v>
      </c>
      <c r="L577" s="18" t="str">
        <f>OBV!G577</f>
        <v>NEUTRAL</v>
      </c>
      <c r="M577" s="18" t="str">
        <f>OBV!H577</f>
        <v>CONFIRMED BULLISH</v>
      </c>
      <c r="N577" s="21">
        <f t="shared" si="80"/>
        <v>50</v>
      </c>
      <c r="O577" s="21">
        <f t="shared" si="81"/>
        <v>100</v>
      </c>
      <c r="P577" s="21">
        <f t="shared" si="82"/>
        <v>50</v>
      </c>
      <c r="Q577" s="21">
        <f t="shared" si="83"/>
        <v>83.5</v>
      </c>
      <c r="R577" s="22">
        <f t="shared" si="84"/>
        <v>72.525000000000006</v>
      </c>
      <c r="S577" s="22">
        <f t="shared" si="85"/>
        <v>68.375</v>
      </c>
      <c r="T577" s="22">
        <f t="shared" si="86"/>
        <v>72.575000000000003</v>
      </c>
      <c r="U577" s="22">
        <f t="shared" si="87"/>
        <v>70.875</v>
      </c>
      <c r="V577" s="21">
        <f t="shared" si="88"/>
        <v>71.158333333333346</v>
      </c>
      <c r="W577" s="21">
        <f t="shared" si="89"/>
        <v>71.087500000000006</v>
      </c>
      <c r="X577" s="20"/>
      <c r="Y577" s="20"/>
      <c r="Z577" s="20"/>
    </row>
    <row r="578" spans="1:26" ht="13.5" x14ac:dyDescent="0.25">
      <c r="A578" s="4">
        <f>TITRES_STAT!B581</f>
        <v>42844</v>
      </c>
      <c r="B578" s="2">
        <f>TITRES_STAT!C581</f>
        <v>16.89</v>
      </c>
      <c r="C578" s="2">
        <f>RSI!I578</f>
        <v>61.399011405949111</v>
      </c>
      <c r="D578" s="2">
        <f>MACD!E578</f>
        <v>-4.3938299599663111E-2</v>
      </c>
      <c r="E578" s="2">
        <f>MACD!F578</f>
        <v>-1.9597602084410554E-2</v>
      </c>
      <c r="F578" s="2">
        <f>'Moving Avg'!D578</f>
        <v>6.4071599999999993</v>
      </c>
      <c r="G578" s="2">
        <f>'Moving Avg'!E578</f>
        <v>6.3440799999999999</v>
      </c>
      <c r="H578" s="2">
        <f>'Moving Avg'!F578</f>
        <v>6.3100699999999996</v>
      </c>
      <c r="I578" s="2">
        <f>'Moving Avg'!G578</f>
        <v>6.2933880000000011</v>
      </c>
      <c r="J578" s="2">
        <f>'Moving Avg'!H578</f>
        <v>5.6290939999999967</v>
      </c>
      <c r="K578" s="18" t="str">
        <f>OBV!F578</f>
        <v>BULLISH</v>
      </c>
      <c r="L578" s="18" t="str">
        <f>OBV!G578</f>
        <v>NEUTRAL</v>
      </c>
      <c r="M578" s="18" t="str">
        <f>OBV!H578</f>
        <v>CONFIRMED BULLISH</v>
      </c>
      <c r="N578" s="21">
        <f t="shared" ref="N578:N641" si="90">IF(D578&lt;30,50, IF(D578&gt;70, 0, 25))</f>
        <v>50</v>
      </c>
      <c r="O578" s="21">
        <f t="shared" ref="O578:O641" si="91">IF(F578-E578&gt;0.02, 100, IF(F578-E578&lt;0,0,45))</f>
        <v>100</v>
      </c>
      <c r="P578" s="21">
        <f t="shared" ref="P578:P641" si="92">IF(G578-J578&gt;10,100,IF(G578-J578&gt;5,75, IF(G578-J578&gt;0,50,0)))</f>
        <v>50</v>
      </c>
      <c r="Q578" s="21">
        <f t="shared" ref="Q578:Q641" si="93">IF(M578="confirmed bullish", 34, IF(M578="bullish divergence",17, 0))+IF(K578="bullish",33,IF(K578="bearish",0,16.5))+IF(L578="strong",33,IF(L578="weak",0,16.5))</f>
        <v>83.5</v>
      </c>
      <c r="R578" s="22">
        <f t="shared" si="84"/>
        <v>72.525000000000006</v>
      </c>
      <c r="S578" s="22">
        <f t="shared" si="85"/>
        <v>68.375</v>
      </c>
      <c r="T578" s="22">
        <f t="shared" si="86"/>
        <v>72.575000000000003</v>
      </c>
      <c r="U578" s="22">
        <f t="shared" si="87"/>
        <v>70.875</v>
      </c>
      <c r="V578" s="21">
        <f t="shared" si="88"/>
        <v>71.158333333333346</v>
      </c>
      <c r="W578" s="21">
        <f t="shared" si="89"/>
        <v>71.087500000000006</v>
      </c>
      <c r="X578" s="20"/>
      <c r="Y578" s="20"/>
      <c r="Z578" s="20"/>
    </row>
    <row r="579" spans="1:26" ht="13.5" x14ac:dyDescent="0.25">
      <c r="A579" s="4">
        <f>TITRES_STAT!B582</f>
        <v>42845</v>
      </c>
      <c r="B579" s="2">
        <f>TITRES_STAT!C582</f>
        <v>16.899999999999999</v>
      </c>
      <c r="C579" s="2">
        <f>RSI!I579</f>
        <v>61.748835167248501</v>
      </c>
      <c r="D579" s="2">
        <f>MACD!E579</f>
        <v>-5.5724616199543497E-2</v>
      </c>
      <c r="E579" s="2">
        <f>MACD!F579</f>
        <v>-2.6823004907437144E-2</v>
      </c>
      <c r="F579" s="2">
        <f>'Moving Avg'!D579</f>
        <v>6.4147599999999994</v>
      </c>
      <c r="G579" s="2">
        <f>'Moving Avg'!E579</f>
        <v>6.3611799999999992</v>
      </c>
      <c r="H579" s="2">
        <f>'Moving Avg'!F579</f>
        <v>6.3195699999999997</v>
      </c>
      <c r="I579" s="2">
        <f>'Moving Avg'!G579</f>
        <v>6.2930080000000013</v>
      </c>
      <c r="J579" s="2">
        <f>'Moving Avg'!H579</f>
        <v>5.6375484999999959</v>
      </c>
      <c r="K579" s="18" t="str">
        <f>OBV!F579</f>
        <v>BULLISH</v>
      </c>
      <c r="L579" s="18" t="str">
        <f>OBV!G579</f>
        <v>NEUTRAL</v>
      </c>
      <c r="M579" s="18" t="str">
        <f>OBV!H579</f>
        <v>CONFIRMED BULLISH</v>
      </c>
      <c r="N579" s="21">
        <f t="shared" si="90"/>
        <v>50</v>
      </c>
      <c r="O579" s="21">
        <f t="shared" si="91"/>
        <v>100</v>
      </c>
      <c r="P579" s="21">
        <f t="shared" si="92"/>
        <v>50</v>
      </c>
      <c r="Q579" s="21">
        <f t="shared" si="93"/>
        <v>83.5</v>
      </c>
      <c r="R579" s="22">
        <f t="shared" ref="R579:R642" si="94">0.35*N579+O579*0.35+P579*0.15+Q579*0.15</f>
        <v>72.525000000000006</v>
      </c>
      <c r="S579" s="22">
        <f t="shared" ref="S579:S642" si="95">N579*0.2+O579*0.2+P579*0.35+Q579*0.25</f>
        <v>68.375</v>
      </c>
      <c r="T579" s="22">
        <f t="shared" ref="T579:T642" si="96">N579*0.15+O579*0.15+P579*0.25+Q579*0.45</f>
        <v>72.575000000000003</v>
      </c>
      <c r="U579" s="22">
        <f t="shared" ref="U579:U642" si="97">0.25*SUM(N579:Q579)</f>
        <v>70.875</v>
      </c>
      <c r="V579" s="21">
        <f t="shared" ref="V579:V642" si="98">SUM(R579:T579)/3</f>
        <v>71.158333333333346</v>
      </c>
      <c r="W579" s="21">
        <f t="shared" ref="W579:W642" si="99">SUM(R579:U579)/4</f>
        <v>71.087500000000006</v>
      </c>
      <c r="X579" s="20"/>
      <c r="Y579" s="20"/>
      <c r="Z579" s="20"/>
    </row>
    <row r="580" spans="1:26" ht="13.5" x14ac:dyDescent="0.25">
      <c r="A580" s="4">
        <f>TITRES_STAT!B583</f>
        <v>42846</v>
      </c>
      <c r="B580" s="2">
        <f>TITRES_STAT!C583</f>
        <v>16.899999999999999</v>
      </c>
      <c r="C580" s="2">
        <f>RSI!I580</f>
        <v>61.748835167248501</v>
      </c>
      <c r="D580" s="2">
        <f>MACD!E580</f>
        <v>-5.8672589419398236E-2</v>
      </c>
      <c r="E580" s="2">
        <f>MACD!F580</f>
        <v>-3.3192921809829364E-2</v>
      </c>
      <c r="F580" s="2">
        <f>'Moving Avg'!D580</f>
        <v>6.419319999999999</v>
      </c>
      <c r="G580" s="2">
        <f>'Moving Avg'!E580</f>
        <v>6.3733399999999998</v>
      </c>
      <c r="H580" s="2">
        <f>'Moving Avg'!F580</f>
        <v>6.3290699999999998</v>
      </c>
      <c r="I580" s="2">
        <f>'Moving Avg'!G580</f>
        <v>6.2946040000000014</v>
      </c>
      <c r="J580" s="2">
        <f>'Moving Avg'!H580</f>
        <v>5.646002999999995</v>
      </c>
      <c r="K580" s="18" t="str">
        <f>OBV!F580</f>
        <v>BULLISH</v>
      </c>
      <c r="L580" s="18" t="str">
        <f>OBV!G580</f>
        <v>NEUTRAL</v>
      </c>
      <c r="M580" s="18" t="str">
        <f>OBV!H580</f>
        <v>CONFIRMED BULLISH</v>
      </c>
      <c r="N580" s="21">
        <f t="shared" si="90"/>
        <v>50</v>
      </c>
      <c r="O580" s="21">
        <f t="shared" si="91"/>
        <v>100</v>
      </c>
      <c r="P580" s="21">
        <f t="shared" si="92"/>
        <v>50</v>
      </c>
      <c r="Q580" s="21">
        <f t="shared" si="93"/>
        <v>83.5</v>
      </c>
      <c r="R580" s="22">
        <f t="shared" si="94"/>
        <v>72.525000000000006</v>
      </c>
      <c r="S580" s="22">
        <f t="shared" si="95"/>
        <v>68.375</v>
      </c>
      <c r="T580" s="22">
        <f t="shared" si="96"/>
        <v>72.575000000000003</v>
      </c>
      <c r="U580" s="22">
        <f t="shared" si="97"/>
        <v>70.875</v>
      </c>
      <c r="V580" s="21">
        <f t="shared" si="98"/>
        <v>71.158333333333346</v>
      </c>
      <c r="W580" s="21">
        <f t="shared" si="99"/>
        <v>71.087500000000006</v>
      </c>
      <c r="X580" s="20"/>
      <c r="Y580" s="20"/>
      <c r="Z580" s="20"/>
    </row>
    <row r="581" spans="1:26" ht="13.5" x14ac:dyDescent="0.25">
      <c r="A581" s="4">
        <f>TITRES_STAT!B584</f>
        <v>42849</v>
      </c>
      <c r="B581" s="2">
        <f>TITRES_STAT!C584</f>
        <v>16.899999999999999</v>
      </c>
      <c r="C581" s="2">
        <f>RSI!I581</f>
        <v>61.748835167248501</v>
      </c>
      <c r="D581" s="2">
        <f>MACD!E581</f>
        <v>-8.0991684227895711E-2</v>
      </c>
      <c r="E581" s="2">
        <f>MACD!F581</f>
        <v>-4.2752674293442636E-2</v>
      </c>
      <c r="F581" s="2">
        <f>'Moving Avg'!D581</f>
        <v>6.4200799999999987</v>
      </c>
      <c r="G581" s="2">
        <f>'Moving Avg'!E581</f>
        <v>6.3980399999999999</v>
      </c>
      <c r="H581" s="2">
        <f>'Moving Avg'!F581</f>
        <v>6.3359099999999984</v>
      </c>
      <c r="I581" s="2">
        <f>'Moving Avg'!G581</f>
        <v>6.2966560000000014</v>
      </c>
      <c r="J581" s="2">
        <f>'Moving Avg'!H581</f>
        <v>5.6544574999999941</v>
      </c>
      <c r="K581" s="18" t="str">
        <f>OBV!F581</f>
        <v>BULLISH</v>
      </c>
      <c r="L581" s="18" t="str">
        <f>OBV!G581</f>
        <v>NEUTRAL</v>
      </c>
      <c r="M581" s="18" t="str">
        <f>OBV!H581</f>
        <v>CONFIRMED BULLISH</v>
      </c>
      <c r="N581" s="21">
        <f t="shared" si="90"/>
        <v>50</v>
      </c>
      <c r="O581" s="21">
        <f t="shared" si="91"/>
        <v>100</v>
      </c>
      <c r="P581" s="21">
        <f t="shared" si="92"/>
        <v>50</v>
      </c>
      <c r="Q581" s="21">
        <f t="shared" si="93"/>
        <v>83.5</v>
      </c>
      <c r="R581" s="22">
        <f t="shared" si="94"/>
        <v>72.525000000000006</v>
      </c>
      <c r="S581" s="22">
        <f t="shared" si="95"/>
        <v>68.375</v>
      </c>
      <c r="T581" s="22">
        <f t="shared" si="96"/>
        <v>72.575000000000003</v>
      </c>
      <c r="U581" s="22">
        <f t="shared" si="97"/>
        <v>70.875</v>
      </c>
      <c r="V581" s="21">
        <f t="shared" si="98"/>
        <v>71.158333333333346</v>
      </c>
      <c r="W581" s="21">
        <f t="shared" si="99"/>
        <v>71.087500000000006</v>
      </c>
      <c r="X581" s="20"/>
      <c r="Y581" s="20"/>
      <c r="Z581" s="20"/>
    </row>
    <row r="582" spans="1:26" ht="13.5" x14ac:dyDescent="0.25">
      <c r="A582" s="4">
        <f>TITRES_STAT!B585</f>
        <v>42850</v>
      </c>
      <c r="B582" s="2">
        <f>TITRES_STAT!C585</f>
        <v>16.95</v>
      </c>
      <c r="C582" s="2">
        <f>RSI!I582</f>
        <v>63.7976901184824</v>
      </c>
      <c r="D582" s="2">
        <f>MACD!E582</f>
        <v>-8.4823548431386619E-2</v>
      </c>
      <c r="E582" s="2">
        <f>MACD!F582</f>
        <v>-5.1166849121031435E-2</v>
      </c>
      <c r="F582" s="2">
        <f>'Moving Avg'!D582</f>
        <v>6.4246399999999992</v>
      </c>
      <c r="G582" s="2">
        <f>'Moving Avg'!E582</f>
        <v>6.413619999999999</v>
      </c>
      <c r="H582" s="2">
        <f>'Moving Avg'!F582</f>
        <v>6.3436999999999992</v>
      </c>
      <c r="I582" s="2">
        <f>'Moving Avg'!G582</f>
        <v>6.2970360000000021</v>
      </c>
      <c r="J582" s="2">
        <f>'Moving Avg'!H582</f>
        <v>5.6630069999999932</v>
      </c>
      <c r="K582" s="18" t="str">
        <f>OBV!F582</f>
        <v>BULLISH</v>
      </c>
      <c r="L582" s="18" t="str">
        <f>OBV!G582</f>
        <v>NEUTRAL</v>
      </c>
      <c r="M582" s="18" t="str">
        <f>OBV!H582</f>
        <v>CONFIRMED BULLISH</v>
      </c>
      <c r="N582" s="21">
        <f t="shared" si="90"/>
        <v>50</v>
      </c>
      <c r="O582" s="21">
        <f t="shared" si="91"/>
        <v>100</v>
      </c>
      <c r="P582" s="21">
        <f t="shared" si="92"/>
        <v>50</v>
      </c>
      <c r="Q582" s="21">
        <f t="shared" si="93"/>
        <v>83.5</v>
      </c>
      <c r="R582" s="22">
        <f t="shared" si="94"/>
        <v>72.525000000000006</v>
      </c>
      <c r="S582" s="22">
        <f t="shared" si="95"/>
        <v>68.375</v>
      </c>
      <c r="T582" s="22">
        <f t="shared" si="96"/>
        <v>72.575000000000003</v>
      </c>
      <c r="U582" s="22">
        <f t="shared" si="97"/>
        <v>70.875</v>
      </c>
      <c r="V582" s="21">
        <f t="shared" si="98"/>
        <v>71.158333333333346</v>
      </c>
      <c r="W582" s="21">
        <f t="shared" si="99"/>
        <v>71.087500000000006</v>
      </c>
      <c r="X582" s="20"/>
      <c r="Y582" s="20"/>
      <c r="Z582" s="20"/>
    </row>
    <row r="583" spans="1:26" ht="13.5" x14ac:dyDescent="0.25">
      <c r="A583" s="4">
        <f>TITRES_STAT!B586</f>
        <v>42851</v>
      </c>
      <c r="B583" s="2">
        <f>TITRES_STAT!C586</f>
        <v>16.98</v>
      </c>
      <c r="C583" s="2">
        <f>RSI!I583</f>
        <v>65.008740086740147</v>
      </c>
      <c r="D583" s="2">
        <f>MACD!E583</f>
        <v>-7.2525167981910776E-2</v>
      </c>
      <c r="E583" s="2">
        <f>MACD!F583</f>
        <v>-5.5438512893207309E-2</v>
      </c>
      <c r="F583" s="2">
        <f>'Moving Avg'!D583</f>
        <v>6.4314800000000005</v>
      </c>
      <c r="G583" s="2">
        <f>'Moving Avg'!E583</f>
        <v>6.419319999999999</v>
      </c>
      <c r="H583" s="2">
        <f>'Moving Avg'!F583</f>
        <v>6.3509199999999995</v>
      </c>
      <c r="I583" s="2">
        <f>'Moving Avg'!G583</f>
        <v>6.2996960000000026</v>
      </c>
      <c r="J583" s="2">
        <f>'Moving Avg'!H583</f>
        <v>5.6716134999999932</v>
      </c>
      <c r="K583" s="18" t="str">
        <f>OBV!F583</f>
        <v>BULLISH</v>
      </c>
      <c r="L583" s="18" t="str">
        <f>OBV!G583</f>
        <v>NEUTRAL</v>
      </c>
      <c r="M583" s="18" t="str">
        <f>OBV!H583</f>
        <v>CONFIRMED BULLISH</v>
      </c>
      <c r="N583" s="21">
        <f t="shared" si="90"/>
        <v>50</v>
      </c>
      <c r="O583" s="21">
        <f t="shared" si="91"/>
        <v>100</v>
      </c>
      <c r="P583" s="21">
        <f t="shared" si="92"/>
        <v>50</v>
      </c>
      <c r="Q583" s="21">
        <f t="shared" si="93"/>
        <v>83.5</v>
      </c>
      <c r="R583" s="22">
        <f t="shared" si="94"/>
        <v>72.525000000000006</v>
      </c>
      <c r="S583" s="22">
        <f t="shared" si="95"/>
        <v>68.375</v>
      </c>
      <c r="T583" s="22">
        <f t="shared" si="96"/>
        <v>72.575000000000003</v>
      </c>
      <c r="U583" s="22">
        <f t="shared" si="97"/>
        <v>70.875</v>
      </c>
      <c r="V583" s="21">
        <f t="shared" si="98"/>
        <v>71.158333333333346</v>
      </c>
      <c r="W583" s="21">
        <f t="shared" si="99"/>
        <v>71.087500000000006</v>
      </c>
      <c r="X583" s="20"/>
      <c r="Y583" s="20"/>
      <c r="Z583" s="20"/>
    </row>
    <row r="584" spans="1:26" ht="13.5" x14ac:dyDescent="0.25">
      <c r="A584" s="4">
        <f>TITRES_STAT!B587</f>
        <v>42852</v>
      </c>
      <c r="B584" s="2">
        <f>TITRES_STAT!C587</f>
        <v>16.95</v>
      </c>
      <c r="C584" s="2">
        <f>RSI!I584</f>
        <v>62.748202392818264</v>
      </c>
      <c r="D584" s="2">
        <f>MACD!E584</f>
        <v>-6.3622161441930558E-2</v>
      </c>
      <c r="E584" s="2">
        <f>MACD!F584</f>
        <v>-5.7075242602951964E-2</v>
      </c>
      <c r="F584" s="2">
        <f>'Moving Avg'!D584</f>
        <v>6.4352800000000006</v>
      </c>
      <c r="G584" s="2">
        <f>'Moving Avg'!E584</f>
        <v>6.4250199999999991</v>
      </c>
      <c r="H584" s="2">
        <f>'Moving Avg'!F584</f>
        <v>6.3575699999999991</v>
      </c>
      <c r="I584" s="2">
        <f>'Moving Avg'!G584</f>
        <v>6.3031160000000019</v>
      </c>
      <c r="J584" s="2">
        <f>'Moving Avg'!H584</f>
        <v>5.6801629999999923</v>
      </c>
      <c r="K584" s="18" t="str">
        <f>OBV!F584</f>
        <v>BULLISH</v>
      </c>
      <c r="L584" s="18" t="str">
        <f>OBV!G584</f>
        <v>NEUTRAL</v>
      </c>
      <c r="M584" s="18" t="str">
        <f>OBV!H584</f>
        <v>CONFIRMED BULLISH</v>
      </c>
      <c r="N584" s="21">
        <f t="shared" si="90"/>
        <v>50</v>
      </c>
      <c r="O584" s="21">
        <f t="shared" si="91"/>
        <v>100</v>
      </c>
      <c r="P584" s="21">
        <f t="shared" si="92"/>
        <v>50</v>
      </c>
      <c r="Q584" s="21">
        <f t="shared" si="93"/>
        <v>83.5</v>
      </c>
      <c r="R584" s="22">
        <f t="shared" si="94"/>
        <v>72.525000000000006</v>
      </c>
      <c r="S584" s="22">
        <f t="shared" si="95"/>
        <v>68.375</v>
      </c>
      <c r="T584" s="22">
        <f t="shared" si="96"/>
        <v>72.575000000000003</v>
      </c>
      <c r="U584" s="22">
        <f t="shared" si="97"/>
        <v>70.875</v>
      </c>
      <c r="V584" s="21">
        <f t="shared" si="98"/>
        <v>71.158333333333346</v>
      </c>
      <c r="W584" s="21">
        <f t="shared" si="99"/>
        <v>71.087500000000006</v>
      </c>
      <c r="X584" s="20"/>
      <c r="Y584" s="20"/>
      <c r="Z584" s="20"/>
    </row>
    <row r="585" spans="1:26" ht="13.5" x14ac:dyDescent="0.25">
      <c r="A585" s="4">
        <f>TITRES_STAT!B588</f>
        <v>42853</v>
      </c>
      <c r="B585" s="2">
        <f>TITRES_STAT!C588</f>
        <v>16.95</v>
      </c>
      <c r="C585" s="2">
        <f>RSI!I585</f>
        <v>62.748202392818264</v>
      </c>
      <c r="D585" s="2">
        <f>MACD!E585</f>
        <v>-5.4232943652008814E-2</v>
      </c>
      <c r="E585" s="2">
        <f>MACD!F585</f>
        <v>-5.6506782812763341E-2</v>
      </c>
      <c r="F585" s="2">
        <f>'Moving Avg'!D585</f>
        <v>6.4390799999999997</v>
      </c>
      <c r="G585" s="2">
        <f>'Moving Avg'!E585</f>
        <v>6.4291999999999998</v>
      </c>
      <c r="H585" s="2">
        <f>'Moving Avg'!F585</f>
        <v>6.3651700000000009</v>
      </c>
      <c r="I585" s="2">
        <f>'Moving Avg'!G585</f>
        <v>6.3080560000000023</v>
      </c>
      <c r="J585" s="2">
        <f>'Moving Avg'!H585</f>
        <v>5.6887504999999905</v>
      </c>
      <c r="K585" s="18" t="str">
        <f>OBV!F585</f>
        <v>BULLISH</v>
      </c>
      <c r="L585" s="18" t="str">
        <f>OBV!G585</f>
        <v>NEUTRAL</v>
      </c>
      <c r="M585" s="18" t="str">
        <f>OBV!H585</f>
        <v>CONFIRMED BULLISH</v>
      </c>
      <c r="N585" s="21">
        <f t="shared" si="90"/>
        <v>50</v>
      </c>
      <c r="O585" s="21">
        <f t="shared" si="91"/>
        <v>100</v>
      </c>
      <c r="P585" s="21">
        <f t="shared" si="92"/>
        <v>50</v>
      </c>
      <c r="Q585" s="21">
        <f t="shared" si="93"/>
        <v>83.5</v>
      </c>
      <c r="R585" s="22">
        <f t="shared" si="94"/>
        <v>72.525000000000006</v>
      </c>
      <c r="S585" s="22">
        <f t="shared" si="95"/>
        <v>68.375</v>
      </c>
      <c r="T585" s="22">
        <f t="shared" si="96"/>
        <v>72.575000000000003</v>
      </c>
      <c r="U585" s="22">
        <f t="shared" si="97"/>
        <v>70.875</v>
      </c>
      <c r="V585" s="21">
        <f t="shared" si="98"/>
        <v>71.158333333333346</v>
      </c>
      <c r="W585" s="21">
        <f t="shared" si="99"/>
        <v>71.087500000000006</v>
      </c>
      <c r="X585" s="20"/>
      <c r="Y585" s="20"/>
      <c r="Z585" s="20"/>
    </row>
    <row r="586" spans="1:26" ht="13.5" x14ac:dyDescent="0.25">
      <c r="A586" s="4">
        <f>TITRES_STAT!B589</f>
        <v>42857</v>
      </c>
      <c r="B586" s="2">
        <f>TITRES_STAT!C589</f>
        <v>16.95</v>
      </c>
      <c r="C586" s="2">
        <f>RSI!I586</f>
        <v>62.748202392818264</v>
      </c>
      <c r="D586" s="2">
        <f>MACD!E586</f>
        <v>-4.3811955997204777E-2</v>
      </c>
      <c r="E586" s="2">
        <f>MACD!F586</f>
        <v>-5.3967817449651637E-2</v>
      </c>
      <c r="F586" s="2">
        <f>'Moving Avg'!D586</f>
        <v>6.4428799999999997</v>
      </c>
      <c r="G586" s="2">
        <f>'Moving Avg'!E586</f>
        <v>6.4314800000000005</v>
      </c>
      <c r="H586" s="2">
        <f>'Moving Avg'!F586</f>
        <v>6.3727700000000009</v>
      </c>
      <c r="I586" s="2">
        <f>'Moving Avg'!G586</f>
        <v>6.3129960000000027</v>
      </c>
      <c r="J586" s="2">
        <f>'Moving Avg'!H586</f>
        <v>5.6972999999999914</v>
      </c>
      <c r="K586" s="18" t="str">
        <f>OBV!F586</f>
        <v>BULLISH</v>
      </c>
      <c r="L586" s="18" t="str">
        <f>OBV!G586</f>
        <v>NEUTRAL</v>
      </c>
      <c r="M586" s="18" t="str">
        <f>OBV!H586</f>
        <v>CONFIRMED BULLISH</v>
      </c>
      <c r="N586" s="21">
        <f t="shared" si="90"/>
        <v>50</v>
      </c>
      <c r="O586" s="21">
        <f t="shared" si="91"/>
        <v>100</v>
      </c>
      <c r="P586" s="21">
        <f t="shared" si="92"/>
        <v>50</v>
      </c>
      <c r="Q586" s="21">
        <f t="shared" si="93"/>
        <v>83.5</v>
      </c>
      <c r="R586" s="22">
        <f t="shared" si="94"/>
        <v>72.525000000000006</v>
      </c>
      <c r="S586" s="22">
        <f t="shared" si="95"/>
        <v>68.375</v>
      </c>
      <c r="T586" s="22">
        <f t="shared" si="96"/>
        <v>72.575000000000003</v>
      </c>
      <c r="U586" s="22">
        <f t="shared" si="97"/>
        <v>70.875</v>
      </c>
      <c r="V586" s="21">
        <f t="shared" si="98"/>
        <v>71.158333333333346</v>
      </c>
      <c r="W586" s="21">
        <f t="shared" si="99"/>
        <v>71.087500000000006</v>
      </c>
      <c r="X586" s="20"/>
      <c r="Y586" s="20"/>
      <c r="Z586" s="20"/>
    </row>
    <row r="587" spans="1:26" ht="13.5" x14ac:dyDescent="0.25">
      <c r="A587" s="4">
        <f>TITRES_STAT!B590</f>
        <v>42858</v>
      </c>
      <c r="B587" s="2">
        <f>TITRES_STAT!C590</f>
        <v>16.7</v>
      </c>
      <c r="C587" s="2">
        <f>RSI!I587</f>
        <v>46.07333306015591</v>
      </c>
      <c r="D587" s="2">
        <f>MACD!E587</f>
        <v>-2.8370875002732276E-2</v>
      </c>
      <c r="E587" s="2">
        <f>MACD!F587</f>
        <v>-4.8848428960267767E-2</v>
      </c>
      <c r="F587" s="2">
        <f>'Moving Avg'!D587</f>
        <v>6.4238799999999996</v>
      </c>
      <c r="G587" s="2">
        <f>'Moving Avg'!E587</f>
        <v>6.4242600000000012</v>
      </c>
      <c r="H587" s="2">
        <f>'Moving Avg'!F587</f>
        <v>6.376570000000001</v>
      </c>
      <c r="I587" s="2">
        <f>'Moving Avg'!G587</f>
        <v>6.3167200000000028</v>
      </c>
      <c r="J587" s="2">
        <f>'Moving Avg'!H587</f>
        <v>5.7053744999999916</v>
      </c>
      <c r="K587" s="18" t="str">
        <f>OBV!F587</f>
        <v>BULLISH</v>
      </c>
      <c r="L587" s="18" t="str">
        <f>OBV!G587</f>
        <v>NEUTRAL</v>
      </c>
      <c r="M587" s="18" t="str">
        <f>OBV!H587</f>
        <v>BULLISH DIVERGENCE</v>
      </c>
      <c r="N587" s="21">
        <f t="shared" si="90"/>
        <v>50</v>
      </c>
      <c r="O587" s="21">
        <f t="shared" si="91"/>
        <v>100</v>
      </c>
      <c r="P587" s="21">
        <f t="shared" si="92"/>
        <v>50</v>
      </c>
      <c r="Q587" s="21">
        <f t="shared" si="93"/>
        <v>66.5</v>
      </c>
      <c r="R587" s="22">
        <f t="shared" si="94"/>
        <v>69.974999999999994</v>
      </c>
      <c r="S587" s="22">
        <f t="shared" si="95"/>
        <v>64.125</v>
      </c>
      <c r="T587" s="22">
        <f t="shared" si="96"/>
        <v>64.924999999999997</v>
      </c>
      <c r="U587" s="22">
        <f t="shared" si="97"/>
        <v>66.625</v>
      </c>
      <c r="V587" s="21">
        <f t="shared" si="98"/>
        <v>66.341666666666654</v>
      </c>
      <c r="W587" s="21">
        <f t="shared" si="99"/>
        <v>66.412499999999994</v>
      </c>
      <c r="X587" s="20"/>
      <c r="Y587" s="20"/>
      <c r="Z587" s="20"/>
    </row>
    <row r="588" spans="1:26" ht="13.5" x14ac:dyDescent="0.25">
      <c r="A588" s="4">
        <f>TITRES_STAT!B591</f>
        <v>42859</v>
      </c>
      <c r="B588" s="2">
        <f>TITRES_STAT!C591</f>
        <v>16.7</v>
      </c>
      <c r="C588" s="2">
        <f>RSI!I588</f>
        <v>46.07333306015591</v>
      </c>
      <c r="D588" s="2">
        <f>MACD!E588</f>
        <v>-1.5127055135236489E-2</v>
      </c>
      <c r="E588" s="2">
        <f>MACD!F588</f>
        <v>-4.210415419526152E-2</v>
      </c>
      <c r="F588" s="2">
        <f>'Moving Avg'!D588</f>
        <v>6.4025999999999996</v>
      </c>
      <c r="G588" s="2">
        <f>'Moving Avg'!E588</f>
        <v>6.4170400000000001</v>
      </c>
      <c r="H588" s="2">
        <f>'Moving Avg'!F588</f>
        <v>6.3805600000000009</v>
      </c>
      <c r="I588" s="2">
        <f>'Moving Avg'!G588</f>
        <v>6.3197600000000023</v>
      </c>
      <c r="J588" s="2">
        <f>'Moving Avg'!H588</f>
        <v>5.7134489999999927</v>
      </c>
      <c r="K588" s="18" t="str">
        <f>OBV!F588</f>
        <v>BEARISH</v>
      </c>
      <c r="L588" s="18" t="str">
        <f>OBV!G588</f>
        <v>NEUTRAL</v>
      </c>
      <c r="M588" s="18" t="str">
        <f>OBV!H588</f>
        <v>CONFIRMED BEARISH</v>
      </c>
      <c r="N588" s="21">
        <f t="shared" si="90"/>
        <v>50</v>
      </c>
      <c r="O588" s="21">
        <f t="shared" si="91"/>
        <v>100</v>
      </c>
      <c r="P588" s="21">
        <f t="shared" si="92"/>
        <v>50</v>
      </c>
      <c r="Q588" s="21">
        <f t="shared" si="93"/>
        <v>16.5</v>
      </c>
      <c r="R588" s="22">
        <f t="shared" si="94"/>
        <v>62.475000000000001</v>
      </c>
      <c r="S588" s="22">
        <f t="shared" si="95"/>
        <v>51.625</v>
      </c>
      <c r="T588" s="22">
        <f t="shared" si="96"/>
        <v>42.424999999999997</v>
      </c>
      <c r="U588" s="22">
        <f t="shared" si="97"/>
        <v>54.125</v>
      </c>
      <c r="V588" s="21">
        <f t="shared" si="98"/>
        <v>52.17499999999999</v>
      </c>
      <c r="W588" s="21">
        <f t="shared" si="99"/>
        <v>52.662499999999994</v>
      </c>
      <c r="X588" s="20"/>
      <c r="Y588" s="20"/>
      <c r="Z588" s="20"/>
    </row>
    <row r="589" spans="1:26" ht="13.5" x14ac:dyDescent="0.25">
      <c r="A589" s="4">
        <f>TITRES_STAT!B592</f>
        <v>42860</v>
      </c>
      <c r="B589" s="2">
        <f>TITRES_STAT!C592</f>
        <v>17</v>
      </c>
      <c r="C589" s="2">
        <f>RSI!I589</f>
        <v>60.632819957723576</v>
      </c>
      <c r="D589" s="2">
        <f>MACD!E589</f>
        <v>-1.1615491932666089E-2</v>
      </c>
      <c r="E589" s="2">
        <f>MACD!F589</f>
        <v>-3.6006421742742434E-2</v>
      </c>
      <c r="F589" s="2">
        <f>'Moving Avg'!D589</f>
        <v>6.4064000000000005</v>
      </c>
      <c r="G589" s="2">
        <f>'Moving Avg'!E589</f>
        <v>6.4208400000000001</v>
      </c>
      <c r="H589" s="2">
        <f>'Moving Avg'!F589</f>
        <v>6.3910100000000005</v>
      </c>
      <c r="I589" s="2">
        <f>'Moving Avg'!G589</f>
        <v>6.3235600000000023</v>
      </c>
      <c r="J589" s="2">
        <f>'Moving Avg'!H589</f>
        <v>5.7221884999999917</v>
      </c>
      <c r="K589" s="18" t="str">
        <f>OBV!F589</f>
        <v>BULLISH</v>
      </c>
      <c r="L589" s="18" t="str">
        <f>OBV!G589</f>
        <v>NEUTRAL</v>
      </c>
      <c r="M589" s="18" t="str">
        <f>OBV!H589</f>
        <v>CONFIRMED BULLISH</v>
      </c>
      <c r="N589" s="21">
        <f t="shared" si="90"/>
        <v>50</v>
      </c>
      <c r="O589" s="21">
        <f t="shared" si="91"/>
        <v>100</v>
      </c>
      <c r="P589" s="21">
        <f t="shared" si="92"/>
        <v>50</v>
      </c>
      <c r="Q589" s="21">
        <f t="shared" si="93"/>
        <v>83.5</v>
      </c>
      <c r="R589" s="22">
        <f t="shared" si="94"/>
        <v>72.525000000000006</v>
      </c>
      <c r="S589" s="22">
        <f t="shared" si="95"/>
        <v>68.375</v>
      </c>
      <c r="T589" s="22">
        <f t="shared" si="96"/>
        <v>72.575000000000003</v>
      </c>
      <c r="U589" s="22">
        <f t="shared" si="97"/>
        <v>70.875</v>
      </c>
      <c r="V589" s="21">
        <f t="shared" si="98"/>
        <v>71.158333333333346</v>
      </c>
      <c r="W589" s="21">
        <f t="shared" si="99"/>
        <v>71.087500000000006</v>
      </c>
      <c r="X589" s="20"/>
      <c r="Y589" s="20"/>
      <c r="Z589" s="20"/>
    </row>
    <row r="590" spans="1:26" ht="13.5" x14ac:dyDescent="0.25">
      <c r="A590" s="4">
        <f>TITRES_STAT!B593</f>
        <v>42863</v>
      </c>
      <c r="B590" s="2">
        <f>TITRES_STAT!C593</f>
        <v>17.100000000000001</v>
      </c>
      <c r="C590" s="2">
        <f>RSI!I590</f>
        <v>64.111111116421824</v>
      </c>
      <c r="D590" s="2">
        <f>MACD!E590</f>
        <v>-1.197976017073632E-2</v>
      </c>
      <c r="E590" s="2">
        <f>MACD!F590</f>
        <v>-3.1201089428341214E-2</v>
      </c>
      <c r="F590" s="2">
        <f>'Moving Avg'!D590</f>
        <v>6.4177999999999997</v>
      </c>
      <c r="G590" s="2">
        <f>'Moving Avg'!E590</f>
        <v>6.4284399999999993</v>
      </c>
      <c r="H590" s="2">
        <f>'Moving Avg'!F590</f>
        <v>6.4008900000000013</v>
      </c>
      <c r="I590" s="2">
        <f>'Moving Avg'!G590</f>
        <v>6.328120000000002</v>
      </c>
      <c r="J590" s="2">
        <f>'Moving Avg'!H590</f>
        <v>5.7311179999999915</v>
      </c>
      <c r="K590" s="18" t="str">
        <f>OBV!F590</f>
        <v>BULLISH</v>
      </c>
      <c r="L590" s="18" t="str">
        <f>OBV!G590</f>
        <v>NEUTRAL</v>
      </c>
      <c r="M590" s="18" t="str">
        <f>OBV!H590</f>
        <v>CONFIRMED BULLISH</v>
      </c>
      <c r="N590" s="21">
        <f t="shared" si="90"/>
        <v>50</v>
      </c>
      <c r="O590" s="21">
        <f t="shared" si="91"/>
        <v>100</v>
      </c>
      <c r="P590" s="21">
        <f t="shared" si="92"/>
        <v>50</v>
      </c>
      <c r="Q590" s="21">
        <f t="shared" si="93"/>
        <v>83.5</v>
      </c>
      <c r="R590" s="22">
        <f t="shared" si="94"/>
        <v>72.525000000000006</v>
      </c>
      <c r="S590" s="22">
        <f t="shared" si="95"/>
        <v>68.375</v>
      </c>
      <c r="T590" s="22">
        <f t="shared" si="96"/>
        <v>72.575000000000003</v>
      </c>
      <c r="U590" s="22">
        <f t="shared" si="97"/>
        <v>70.875</v>
      </c>
      <c r="V590" s="21">
        <f t="shared" si="98"/>
        <v>71.158333333333346</v>
      </c>
      <c r="W590" s="21">
        <f t="shared" si="99"/>
        <v>71.087500000000006</v>
      </c>
      <c r="X590" s="20"/>
      <c r="Y590" s="20"/>
      <c r="Z590" s="20"/>
    </row>
    <row r="591" spans="1:26" ht="13.5" x14ac:dyDescent="0.25">
      <c r="A591" s="4">
        <f>TITRES_STAT!B594</f>
        <v>42864</v>
      </c>
      <c r="B591" s="2">
        <f>TITRES_STAT!C594</f>
        <v>17</v>
      </c>
      <c r="C591" s="2">
        <f>RSI!I591</f>
        <v>58.540852579261468</v>
      </c>
      <c r="D591" s="2">
        <f>MACD!E591</f>
        <v>-1.0179916081808571E-2</v>
      </c>
      <c r="E591" s="2">
        <f>MACD!F591</f>
        <v>-2.6996854759034686E-2</v>
      </c>
      <c r="F591" s="2">
        <f>'Moving Avg'!D591</f>
        <v>6.4216000000000006</v>
      </c>
      <c r="G591" s="2">
        <f>'Moving Avg'!E591</f>
        <v>6.4322399999999984</v>
      </c>
      <c r="H591" s="2">
        <f>'Moving Avg'!F591</f>
        <v>6.415140000000001</v>
      </c>
      <c r="I591" s="2">
        <f>'Moving Avg'!G591</f>
        <v>6.3323000000000027</v>
      </c>
      <c r="J591" s="2">
        <f>'Moving Avg'!H591</f>
        <v>5.7398574999999914</v>
      </c>
      <c r="K591" s="18" t="str">
        <f>OBV!F591</f>
        <v>BULLISH</v>
      </c>
      <c r="L591" s="18" t="str">
        <f>OBV!G591</f>
        <v>NEUTRAL</v>
      </c>
      <c r="M591" s="18" t="str">
        <f>OBV!H591</f>
        <v>CONFIRMED BULLISH</v>
      </c>
      <c r="N591" s="21">
        <f t="shared" si="90"/>
        <v>50</v>
      </c>
      <c r="O591" s="21">
        <f t="shared" si="91"/>
        <v>100</v>
      </c>
      <c r="P591" s="21">
        <f t="shared" si="92"/>
        <v>50</v>
      </c>
      <c r="Q591" s="21">
        <f t="shared" si="93"/>
        <v>83.5</v>
      </c>
      <c r="R591" s="22">
        <f t="shared" si="94"/>
        <v>72.525000000000006</v>
      </c>
      <c r="S591" s="22">
        <f t="shared" si="95"/>
        <v>68.375</v>
      </c>
      <c r="T591" s="22">
        <f t="shared" si="96"/>
        <v>72.575000000000003</v>
      </c>
      <c r="U591" s="22">
        <f t="shared" si="97"/>
        <v>70.875</v>
      </c>
      <c r="V591" s="21">
        <f t="shared" si="98"/>
        <v>71.158333333333346</v>
      </c>
      <c r="W591" s="21">
        <f t="shared" si="99"/>
        <v>71.087500000000006</v>
      </c>
      <c r="X591" s="20"/>
      <c r="Y591" s="20"/>
      <c r="Z591" s="20"/>
    </row>
    <row r="592" spans="1:26" ht="13.5" x14ac:dyDescent="0.25">
      <c r="A592" s="4">
        <f>TITRES_STAT!B595</f>
        <v>42865</v>
      </c>
      <c r="B592" s="2">
        <f>TITRES_STAT!C595</f>
        <v>17.100000000000001</v>
      </c>
      <c r="C592" s="2">
        <f>RSI!I592</f>
        <v>62.088180674233293</v>
      </c>
      <c r="D592" s="2">
        <f>MACD!E592</f>
        <v>-8.9785577092094115E-3</v>
      </c>
      <c r="E592" s="2">
        <f>MACD!F592</f>
        <v>-2.3393195349069633E-2</v>
      </c>
      <c r="F592" s="2">
        <f>'Moving Avg'!D592</f>
        <v>6.452</v>
      </c>
      <c r="G592" s="2">
        <f>'Moving Avg'!E592</f>
        <v>6.4379400000000002</v>
      </c>
      <c r="H592" s="2">
        <f>'Moving Avg'!F592</f>
        <v>6.4257800000000005</v>
      </c>
      <c r="I592" s="2">
        <f>'Moving Avg'!G592</f>
        <v>6.3372400000000013</v>
      </c>
      <c r="J592" s="2">
        <f>'Moving Avg'!H592</f>
        <v>5.7488059999999912</v>
      </c>
      <c r="K592" s="18" t="str">
        <f>OBV!F592</f>
        <v>BULLISH</v>
      </c>
      <c r="L592" s="18" t="str">
        <f>OBV!G592</f>
        <v>NEUTRAL</v>
      </c>
      <c r="M592" s="18" t="str">
        <f>OBV!H592</f>
        <v>CONFIRMED BULLISH</v>
      </c>
      <c r="N592" s="21">
        <f t="shared" si="90"/>
        <v>50</v>
      </c>
      <c r="O592" s="21">
        <f t="shared" si="91"/>
        <v>100</v>
      </c>
      <c r="P592" s="21">
        <f t="shared" si="92"/>
        <v>50</v>
      </c>
      <c r="Q592" s="21">
        <f t="shared" si="93"/>
        <v>83.5</v>
      </c>
      <c r="R592" s="22">
        <f t="shared" si="94"/>
        <v>72.525000000000006</v>
      </c>
      <c r="S592" s="22">
        <f t="shared" si="95"/>
        <v>68.375</v>
      </c>
      <c r="T592" s="22">
        <f t="shared" si="96"/>
        <v>72.575000000000003</v>
      </c>
      <c r="U592" s="22">
        <f t="shared" si="97"/>
        <v>70.875</v>
      </c>
      <c r="V592" s="21">
        <f t="shared" si="98"/>
        <v>71.158333333333346</v>
      </c>
      <c r="W592" s="21">
        <f t="shared" si="99"/>
        <v>71.087500000000006</v>
      </c>
      <c r="X592" s="20"/>
      <c r="Y592" s="20"/>
      <c r="Z592" s="20"/>
    </row>
    <row r="593" spans="1:26" ht="13.5" x14ac:dyDescent="0.25">
      <c r="A593" s="4">
        <f>TITRES_STAT!B596</f>
        <v>42866</v>
      </c>
      <c r="B593" s="2">
        <f>TITRES_STAT!C596</f>
        <v>17.100000000000001</v>
      </c>
      <c r="C593" s="2">
        <f>RSI!I593</f>
        <v>62.088180674233293</v>
      </c>
      <c r="D593" s="2">
        <f>MACD!E593</f>
        <v>-6.8307292667544317E-3</v>
      </c>
      <c r="E593" s="2">
        <f>MACD!F593</f>
        <v>-2.0080702132606591E-2</v>
      </c>
      <c r="F593" s="2">
        <f>'Moving Avg'!D593</f>
        <v>6.4824000000000002</v>
      </c>
      <c r="G593" s="2">
        <f>'Moving Avg'!E593</f>
        <v>6.4424999999999999</v>
      </c>
      <c r="H593" s="2">
        <f>'Moving Avg'!F593</f>
        <v>6.4309099999999999</v>
      </c>
      <c r="I593" s="2">
        <f>'Moving Avg'!G593</f>
        <v>6.3421800000000008</v>
      </c>
      <c r="J593" s="2">
        <f>'Moving Avg'!H593</f>
        <v>5.7579254999999918</v>
      </c>
      <c r="K593" s="18" t="str">
        <f>OBV!F593</f>
        <v>BULLISH</v>
      </c>
      <c r="L593" s="18" t="str">
        <f>OBV!G593</f>
        <v>NEUTRAL</v>
      </c>
      <c r="M593" s="18" t="str">
        <f>OBV!H593</f>
        <v>CONFIRMED BULLISH</v>
      </c>
      <c r="N593" s="21">
        <f t="shared" si="90"/>
        <v>50</v>
      </c>
      <c r="O593" s="21">
        <f t="shared" si="91"/>
        <v>100</v>
      </c>
      <c r="P593" s="21">
        <f t="shared" si="92"/>
        <v>50</v>
      </c>
      <c r="Q593" s="21">
        <f t="shared" si="93"/>
        <v>83.5</v>
      </c>
      <c r="R593" s="22">
        <f t="shared" si="94"/>
        <v>72.525000000000006</v>
      </c>
      <c r="S593" s="22">
        <f t="shared" si="95"/>
        <v>68.375</v>
      </c>
      <c r="T593" s="22">
        <f t="shared" si="96"/>
        <v>72.575000000000003</v>
      </c>
      <c r="U593" s="22">
        <f t="shared" si="97"/>
        <v>70.875</v>
      </c>
      <c r="V593" s="21">
        <f t="shared" si="98"/>
        <v>71.158333333333346</v>
      </c>
      <c r="W593" s="21">
        <f t="shared" si="99"/>
        <v>71.087500000000006</v>
      </c>
      <c r="X593" s="20"/>
      <c r="Y593" s="20"/>
      <c r="Z593" s="20"/>
    </row>
    <row r="594" spans="1:26" ht="13.5" x14ac:dyDescent="0.25">
      <c r="A594" s="4">
        <f>TITRES_STAT!B597</f>
        <v>42867</v>
      </c>
      <c r="B594" s="2">
        <f>TITRES_STAT!C597</f>
        <v>17.2</v>
      </c>
      <c r="C594" s="2">
        <f>RSI!I594</f>
        <v>65.510619915297752</v>
      </c>
      <c r="D594" s="2">
        <f>MACD!E594</f>
        <v>-1.0158433714781978E-2</v>
      </c>
      <c r="E594" s="2">
        <f>MACD!F594</f>
        <v>-1.8096248449041671E-2</v>
      </c>
      <c r="F594" s="2">
        <f>'Moving Avg'!D594</f>
        <v>6.4976000000000003</v>
      </c>
      <c r="G594" s="2">
        <f>'Moving Avg'!E594</f>
        <v>6.452</v>
      </c>
      <c r="H594" s="2">
        <f>'Moving Avg'!F594</f>
        <v>6.4385100000000008</v>
      </c>
      <c r="I594" s="2">
        <f>'Moving Avg'!G594</f>
        <v>6.3483359999999998</v>
      </c>
      <c r="J594" s="2">
        <f>'Moving Avg'!H594</f>
        <v>5.7670449999999915</v>
      </c>
      <c r="K594" s="18" t="str">
        <f>OBV!F594</f>
        <v>BULLISH</v>
      </c>
      <c r="L594" s="18" t="str">
        <f>OBV!G594</f>
        <v>NEUTRAL</v>
      </c>
      <c r="M594" s="18" t="str">
        <f>OBV!H594</f>
        <v>CONFIRMED BULLISH</v>
      </c>
      <c r="N594" s="21">
        <f t="shared" si="90"/>
        <v>50</v>
      </c>
      <c r="O594" s="21">
        <f t="shared" si="91"/>
        <v>100</v>
      </c>
      <c r="P594" s="21">
        <f t="shared" si="92"/>
        <v>50</v>
      </c>
      <c r="Q594" s="21">
        <f t="shared" si="93"/>
        <v>83.5</v>
      </c>
      <c r="R594" s="22">
        <f t="shared" si="94"/>
        <v>72.525000000000006</v>
      </c>
      <c r="S594" s="22">
        <f t="shared" si="95"/>
        <v>68.375</v>
      </c>
      <c r="T594" s="22">
        <f t="shared" si="96"/>
        <v>72.575000000000003</v>
      </c>
      <c r="U594" s="22">
        <f t="shared" si="97"/>
        <v>70.875</v>
      </c>
      <c r="V594" s="21">
        <f t="shared" si="98"/>
        <v>71.158333333333346</v>
      </c>
      <c r="W594" s="21">
        <f t="shared" si="99"/>
        <v>71.087500000000006</v>
      </c>
      <c r="X594" s="20"/>
      <c r="Y594" s="20"/>
      <c r="Z594" s="20"/>
    </row>
    <row r="595" spans="1:26" ht="13.5" x14ac:dyDescent="0.25">
      <c r="A595" s="4">
        <f>TITRES_STAT!B598</f>
        <v>42870</v>
      </c>
      <c r="B595" s="2">
        <f>TITRES_STAT!C598</f>
        <v>17.2</v>
      </c>
      <c r="C595" s="2">
        <f>RSI!I595</f>
        <v>65.510619915297752</v>
      </c>
      <c r="D595" s="2">
        <f>MACD!E595</f>
        <v>-1.3732465020618534E-2</v>
      </c>
      <c r="E595" s="2">
        <f>MACD!F595</f>
        <v>-1.7223491763357045E-2</v>
      </c>
      <c r="F595" s="2">
        <f>'Moving Avg'!D595</f>
        <v>6.5051999999999994</v>
      </c>
      <c r="G595" s="2">
        <f>'Moving Avg'!E595</f>
        <v>6.4614999999999991</v>
      </c>
      <c r="H595" s="2">
        <f>'Moving Avg'!F595</f>
        <v>6.4453500000000004</v>
      </c>
      <c r="I595" s="2">
        <f>'Moving Avg'!G595</f>
        <v>6.3559359999999989</v>
      </c>
      <c r="J595" s="2">
        <f>'Moving Avg'!H595</f>
        <v>5.7757844999999906</v>
      </c>
      <c r="K595" s="18" t="str">
        <f>OBV!F595</f>
        <v>BULLISH</v>
      </c>
      <c r="L595" s="18" t="str">
        <f>OBV!G595</f>
        <v>NEUTRAL</v>
      </c>
      <c r="M595" s="18" t="str">
        <f>OBV!H595</f>
        <v>CONFIRMED BULLISH</v>
      </c>
      <c r="N595" s="21">
        <f t="shared" si="90"/>
        <v>50</v>
      </c>
      <c r="O595" s="21">
        <f t="shared" si="91"/>
        <v>100</v>
      </c>
      <c r="P595" s="21">
        <f t="shared" si="92"/>
        <v>50</v>
      </c>
      <c r="Q595" s="21">
        <f t="shared" si="93"/>
        <v>83.5</v>
      </c>
      <c r="R595" s="22">
        <f t="shared" si="94"/>
        <v>72.525000000000006</v>
      </c>
      <c r="S595" s="22">
        <f t="shared" si="95"/>
        <v>68.375</v>
      </c>
      <c r="T595" s="22">
        <f t="shared" si="96"/>
        <v>72.575000000000003</v>
      </c>
      <c r="U595" s="22">
        <f t="shared" si="97"/>
        <v>70.875</v>
      </c>
      <c r="V595" s="21">
        <f t="shared" si="98"/>
        <v>71.158333333333346</v>
      </c>
      <c r="W595" s="21">
        <f t="shared" si="99"/>
        <v>71.087500000000006</v>
      </c>
      <c r="X595" s="20"/>
      <c r="Y595" s="20"/>
      <c r="Z595" s="20"/>
    </row>
    <row r="596" spans="1:26" ht="13.5" x14ac:dyDescent="0.25">
      <c r="A596" s="4">
        <f>TITRES_STAT!B599</f>
        <v>42871</v>
      </c>
      <c r="B596" s="2">
        <f>TITRES_STAT!C599</f>
        <v>17.05</v>
      </c>
      <c r="C596" s="2">
        <f>RSI!I596</f>
        <v>56.618946007246876</v>
      </c>
      <c r="D596" s="2">
        <f>MACD!E596</f>
        <v>-1.3236535530653626E-2</v>
      </c>
      <c r="E596" s="2">
        <f>MACD!F596</f>
        <v>-1.642610051681636E-2</v>
      </c>
      <c r="F596" s="2">
        <f>'Moving Avg'!D596</f>
        <v>6.5090000000000003</v>
      </c>
      <c r="G596" s="2">
        <f>'Moving Avg'!E596</f>
        <v>6.4653000000000009</v>
      </c>
      <c r="H596" s="2">
        <f>'Moving Avg'!F596</f>
        <v>6.4483900000000007</v>
      </c>
      <c r="I596" s="2">
        <f>'Moving Avg'!G596</f>
        <v>6.361635999999999</v>
      </c>
      <c r="J596" s="2">
        <f>'Moving Avg'!H596</f>
        <v>5.7844289999999914</v>
      </c>
      <c r="K596" s="18" t="str">
        <f>OBV!F596</f>
        <v>BULLISH</v>
      </c>
      <c r="L596" s="18" t="str">
        <f>OBV!G596</f>
        <v>NEUTRAL</v>
      </c>
      <c r="M596" s="18" t="str">
        <f>OBV!H596</f>
        <v>CONFIRMED BULLISH</v>
      </c>
      <c r="N596" s="21">
        <f t="shared" si="90"/>
        <v>50</v>
      </c>
      <c r="O596" s="21">
        <f t="shared" si="91"/>
        <v>100</v>
      </c>
      <c r="P596" s="21">
        <f t="shared" si="92"/>
        <v>50</v>
      </c>
      <c r="Q596" s="21">
        <f t="shared" si="93"/>
        <v>83.5</v>
      </c>
      <c r="R596" s="22">
        <f t="shared" si="94"/>
        <v>72.525000000000006</v>
      </c>
      <c r="S596" s="22">
        <f t="shared" si="95"/>
        <v>68.375</v>
      </c>
      <c r="T596" s="22">
        <f t="shared" si="96"/>
        <v>72.575000000000003</v>
      </c>
      <c r="U596" s="22">
        <f t="shared" si="97"/>
        <v>70.875</v>
      </c>
      <c r="V596" s="21">
        <f t="shared" si="98"/>
        <v>71.158333333333346</v>
      </c>
      <c r="W596" s="21">
        <f t="shared" si="99"/>
        <v>71.087500000000006</v>
      </c>
      <c r="X596" s="20"/>
      <c r="Y596" s="20"/>
      <c r="Z596" s="20"/>
    </row>
    <row r="597" spans="1:26" ht="13.5" x14ac:dyDescent="0.25">
      <c r="A597" s="4">
        <f>TITRES_STAT!B600</f>
        <v>42872</v>
      </c>
      <c r="B597" s="2">
        <f>TITRES_STAT!C600</f>
        <v>17.05</v>
      </c>
      <c r="C597" s="2">
        <f>RSI!I597</f>
        <v>56.618946007246869</v>
      </c>
      <c r="D597" s="2">
        <f>MACD!E597</f>
        <v>-2.7745576123636262E-2</v>
      </c>
      <c r="E597" s="2">
        <f>MACD!F597</f>
        <v>-1.8689995638180343E-2</v>
      </c>
      <c r="F597" s="2">
        <f>'Moving Avg'!D597</f>
        <v>6.5051999999999994</v>
      </c>
      <c r="G597" s="2">
        <f>'Moving Avg'!E597</f>
        <v>6.4786000000000001</v>
      </c>
      <c r="H597" s="2">
        <f>'Moving Avg'!F597</f>
        <v>6.451430000000002</v>
      </c>
      <c r="I597" s="2">
        <f>'Moving Avg'!G597</f>
        <v>6.3657399999999988</v>
      </c>
      <c r="J597" s="2">
        <f>'Moving Avg'!H597</f>
        <v>5.7930734999999904</v>
      </c>
      <c r="K597" s="18" t="str">
        <f>OBV!F597</f>
        <v>BEARISH</v>
      </c>
      <c r="L597" s="18" t="str">
        <f>OBV!G597</f>
        <v>NEUTRAL</v>
      </c>
      <c r="M597" s="18" t="str">
        <f>OBV!H597</f>
        <v>CONFIRMED BEARISH</v>
      </c>
      <c r="N597" s="21">
        <f t="shared" si="90"/>
        <v>50</v>
      </c>
      <c r="O597" s="21">
        <f t="shared" si="91"/>
        <v>100</v>
      </c>
      <c r="P597" s="21">
        <f t="shared" si="92"/>
        <v>50</v>
      </c>
      <c r="Q597" s="21">
        <f t="shared" si="93"/>
        <v>16.5</v>
      </c>
      <c r="R597" s="22">
        <f t="shared" si="94"/>
        <v>62.475000000000001</v>
      </c>
      <c r="S597" s="22">
        <f t="shared" si="95"/>
        <v>51.625</v>
      </c>
      <c r="T597" s="22">
        <f t="shared" si="96"/>
        <v>42.424999999999997</v>
      </c>
      <c r="U597" s="22">
        <f t="shared" si="97"/>
        <v>54.125</v>
      </c>
      <c r="V597" s="21">
        <f t="shared" si="98"/>
        <v>52.17499999999999</v>
      </c>
      <c r="W597" s="21">
        <f t="shared" si="99"/>
        <v>52.662499999999994</v>
      </c>
      <c r="X597" s="20"/>
      <c r="Y597" s="20"/>
      <c r="Z597" s="20"/>
    </row>
    <row r="598" spans="1:26" ht="13.5" x14ac:dyDescent="0.25">
      <c r="A598" s="4">
        <f>TITRES_STAT!B601</f>
        <v>42873</v>
      </c>
      <c r="B598" s="2">
        <f>TITRES_STAT!C601</f>
        <v>17.05</v>
      </c>
      <c r="C598" s="2">
        <f>RSI!I598</f>
        <v>56.618946007246876</v>
      </c>
      <c r="D598" s="2">
        <f>MACD!E598</f>
        <v>-4.0312538683680899E-2</v>
      </c>
      <c r="E598" s="2">
        <f>MACD!F598</f>
        <v>-2.3014504247280458E-2</v>
      </c>
      <c r="F598" s="2">
        <f>'Moving Avg'!D598</f>
        <v>6.5013999999999994</v>
      </c>
      <c r="G598" s="2">
        <f>'Moving Avg'!E598</f>
        <v>6.4919000000000011</v>
      </c>
      <c r="H598" s="2">
        <f>'Moving Avg'!F598</f>
        <v>6.4544700000000006</v>
      </c>
      <c r="I598" s="2">
        <f>'Moving Avg'!G598</f>
        <v>6.3680199999999987</v>
      </c>
      <c r="J598" s="2">
        <f>'Moving Avg'!H598</f>
        <v>5.8017179999999904</v>
      </c>
      <c r="K598" s="18" t="str">
        <f>OBV!F598</f>
        <v>BEARISH</v>
      </c>
      <c r="L598" s="18" t="str">
        <f>OBV!G598</f>
        <v>NEUTRAL</v>
      </c>
      <c r="M598" s="18" t="str">
        <f>OBV!H598</f>
        <v>CONFIRMED BEARISH</v>
      </c>
      <c r="N598" s="21">
        <f t="shared" si="90"/>
        <v>50</v>
      </c>
      <c r="O598" s="21">
        <f t="shared" si="91"/>
        <v>100</v>
      </c>
      <c r="P598" s="21">
        <f t="shared" si="92"/>
        <v>50</v>
      </c>
      <c r="Q598" s="21">
        <f t="shared" si="93"/>
        <v>16.5</v>
      </c>
      <c r="R598" s="22">
        <f t="shared" si="94"/>
        <v>62.475000000000001</v>
      </c>
      <c r="S598" s="22">
        <f t="shared" si="95"/>
        <v>51.625</v>
      </c>
      <c r="T598" s="22">
        <f t="shared" si="96"/>
        <v>42.424999999999997</v>
      </c>
      <c r="U598" s="22">
        <f t="shared" si="97"/>
        <v>54.125</v>
      </c>
      <c r="V598" s="21">
        <f t="shared" si="98"/>
        <v>52.17499999999999</v>
      </c>
      <c r="W598" s="21">
        <f t="shared" si="99"/>
        <v>52.662499999999994</v>
      </c>
      <c r="X598" s="20"/>
      <c r="Y598" s="20"/>
      <c r="Z598" s="20"/>
    </row>
    <row r="599" spans="1:26" ht="13.5" x14ac:dyDescent="0.25">
      <c r="A599" s="4">
        <f>TITRES_STAT!B602</f>
        <v>42874</v>
      </c>
      <c r="B599" s="2">
        <f>TITRES_STAT!C602</f>
        <v>17.05</v>
      </c>
      <c r="C599" s="2">
        <f>RSI!I599</f>
        <v>56.618946007246876</v>
      </c>
      <c r="D599" s="2">
        <f>MACD!E599</f>
        <v>-3.3676255348288997E-2</v>
      </c>
      <c r="E599" s="2">
        <f>MACD!F599</f>
        <v>-2.5146854467482167E-2</v>
      </c>
      <c r="F599" s="2">
        <f>'Moving Avg'!D599</f>
        <v>6.49</v>
      </c>
      <c r="G599" s="2">
        <f>'Moving Avg'!E599</f>
        <v>6.4938000000000002</v>
      </c>
      <c r="H599" s="2">
        <f>'Moving Avg'!F599</f>
        <v>6.4573200000000011</v>
      </c>
      <c r="I599" s="2">
        <f>'Moving Avg'!G599</f>
        <v>6.3702999999999994</v>
      </c>
      <c r="J599" s="2">
        <f>'Moving Avg'!H599</f>
        <v>5.8103624999999894</v>
      </c>
      <c r="K599" s="18" t="str">
        <f>OBV!F599</f>
        <v>BEARISH</v>
      </c>
      <c r="L599" s="18" t="str">
        <f>OBV!G599</f>
        <v>NEUTRAL</v>
      </c>
      <c r="M599" s="18" t="str">
        <f>OBV!H599</f>
        <v>CONFIRMED BEARISH</v>
      </c>
      <c r="N599" s="21">
        <f t="shared" si="90"/>
        <v>50</v>
      </c>
      <c r="O599" s="21">
        <f t="shared" si="91"/>
        <v>100</v>
      </c>
      <c r="P599" s="21">
        <f t="shared" si="92"/>
        <v>50</v>
      </c>
      <c r="Q599" s="21">
        <f t="shared" si="93"/>
        <v>16.5</v>
      </c>
      <c r="R599" s="22">
        <f t="shared" si="94"/>
        <v>62.475000000000001</v>
      </c>
      <c r="S599" s="22">
        <f t="shared" si="95"/>
        <v>51.625</v>
      </c>
      <c r="T599" s="22">
        <f t="shared" si="96"/>
        <v>42.424999999999997</v>
      </c>
      <c r="U599" s="22">
        <f t="shared" si="97"/>
        <v>54.125</v>
      </c>
      <c r="V599" s="21">
        <f t="shared" si="98"/>
        <v>52.17499999999999</v>
      </c>
      <c r="W599" s="21">
        <f t="shared" si="99"/>
        <v>52.662499999999994</v>
      </c>
      <c r="X599" s="20"/>
      <c r="Y599" s="20"/>
      <c r="Z599" s="20"/>
    </row>
    <row r="600" spans="1:26" ht="13.5" x14ac:dyDescent="0.25">
      <c r="A600" s="4">
        <f>TITRES_STAT!B603</f>
        <v>42877</v>
      </c>
      <c r="B600" s="2">
        <f>TITRES_STAT!C603</f>
        <v>17.05</v>
      </c>
      <c r="C600" s="2">
        <f>RSI!I600</f>
        <v>56.618946007246869</v>
      </c>
      <c r="D600" s="2">
        <f>MACD!E600</f>
        <v>-2.2463483443372567E-2</v>
      </c>
      <c r="E600" s="2">
        <f>MACD!F600</f>
        <v>-2.461018026266025E-2</v>
      </c>
      <c r="F600" s="2">
        <f>'Moving Avg'!D600</f>
        <v>6.4786000000000001</v>
      </c>
      <c r="G600" s="2">
        <f>'Moving Avg'!E600</f>
        <v>6.4918999999999993</v>
      </c>
      <c r="H600" s="2">
        <f>'Moving Avg'!F600</f>
        <v>6.4601699999999997</v>
      </c>
      <c r="I600" s="2">
        <f>'Moving Avg'!G600</f>
        <v>6.3729600000000008</v>
      </c>
      <c r="J600" s="2">
        <f>'Moving Avg'!H600</f>
        <v>5.8191399999999893</v>
      </c>
      <c r="K600" s="18" t="str">
        <f>OBV!F600</f>
        <v>BEARISH</v>
      </c>
      <c r="L600" s="18" t="str">
        <f>OBV!G600</f>
        <v>NEUTRAL</v>
      </c>
      <c r="M600" s="18" t="str">
        <f>OBV!H600</f>
        <v>CONFIRMED BEARISH</v>
      </c>
      <c r="N600" s="21">
        <f t="shared" si="90"/>
        <v>50</v>
      </c>
      <c r="O600" s="21">
        <f t="shared" si="91"/>
        <v>100</v>
      </c>
      <c r="P600" s="21">
        <f t="shared" si="92"/>
        <v>50</v>
      </c>
      <c r="Q600" s="21">
        <f t="shared" si="93"/>
        <v>16.5</v>
      </c>
      <c r="R600" s="22">
        <f t="shared" si="94"/>
        <v>62.475000000000001</v>
      </c>
      <c r="S600" s="22">
        <f t="shared" si="95"/>
        <v>51.625</v>
      </c>
      <c r="T600" s="22">
        <f t="shared" si="96"/>
        <v>42.424999999999997</v>
      </c>
      <c r="U600" s="22">
        <f t="shared" si="97"/>
        <v>54.125</v>
      </c>
      <c r="V600" s="21">
        <f t="shared" si="98"/>
        <v>52.17499999999999</v>
      </c>
      <c r="W600" s="21">
        <f t="shared" si="99"/>
        <v>52.662499999999994</v>
      </c>
      <c r="X600" s="20"/>
      <c r="Y600" s="20"/>
      <c r="Z600" s="20"/>
    </row>
    <row r="601" spans="1:26" ht="13.5" x14ac:dyDescent="0.25">
      <c r="A601" s="4">
        <f>TITRES_STAT!B604</f>
        <v>42878</v>
      </c>
      <c r="B601" s="2">
        <f>TITRES_STAT!C604</f>
        <v>17.2</v>
      </c>
      <c r="C601" s="2">
        <f>RSI!I601</f>
        <v>63.746563909755153</v>
      </c>
      <c r="D601" s="2">
        <f>MACD!E601</f>
        <v>-2.3274405928770392E-2</v>
      </c>
      <c r="E601" s="2">
        <f>MACD!F601</f>
        <v>-2.4343025395882279E-2</v>
      </c>
      <c r="F601" s="2">
        <f>'Moving Avg'!D601</f>
        <v>6.49</v>
      </c>
      <c r="G601" s="2">
        <f>'Moving Avg'!E601</f>
        <v>6.4995000000000003</v>
      </c>
      <c r="H601" s="2">
        <f>'Moving Avg'!F601</f>
        <v>6.4658699999999998</v>
      </c>
      <c r="I601" s="2">
        <f>'Moving Avg'!G601</f>
        <v>6.3767600000000009</v>
      </c>
      <c r="J601" s="2">
        <f>'Moving Avg'!H601</f>
        <v>5.8282214999999908</v>
      </c>
      <c r="K601" s="18" t="str">
        <f>OBV!F601</f>
        <v>BULLISH</v>
      </c>
      <c r="L601" s="18" t="str">
        <f>OBV!G601</f>
        <v>NEUTRAL</v>
      </c>
      <c r="M601" s="18" t="str">
        <f>OBV!H601</f>
        <v>CONFIRMED BULLISH</v>
      </c>
      <c r="N601" s="21">
        <f t="shared" si="90"/>
        <v>50</v>
      </c>
      <c r="O601" s="21">
        <f t="shared" si="91"/>
        <v>100</v>
      </c>
      <c r="P601" s="21">
        <f t="shared" si="92"/>
        <v>50</v>
      </c>
      <c r="Q601" s="21">
        <f t="shared" si="93"/>
        <v>83.5</v>
      </c>
      <c r="R601" s="22">
        <f t="shared" si="94"/>
        <v>72.525000000000006</v>
      </c>
      <c r="S601" s="22">
        <f t="shared" si="95"/>
        <v>68.375</v>
      </c>
      <c r="T601" s="22">
        <f t="shared" si="96"/>
        <v>72.575000000000003</v>
      </c>
      <c r="U601" s="22">
        <f t="shared" si="97"/>
        <v>70.875</v>
      </c>
      <c r="V601" s="21">
        <f t="shared" si="98"/>
        <v>71.158333333333346</v>
      </c>
      <c r="W601" s="21">
        <f t="shared" si="99"/>
        <v>71.087500000000006</v>
      </c>
      <c r="X601" s="20"/>
      <c r="Y601" s="20"/>
      <c r="Z601" s="20"/>
    </row>
    <row r="602" spans="1:26" ht="13.5" x14ac:dyDescent="0.25">
      <c r="A602" s="4">
        <f>TITRES_STAT!B605</f>
        <v>42879</v>
      </c>
      <c r="B602" s="2">
        <f>TITRES_STAT!C605</f>
        <v>17</v>
      </c>
      <c r="C602" s="2">
        <f>RSI!I602</f>
        <v>51.578160939396561</v>
      </c>
      <c r="D602" s="2">
        <f>MACD!E602</f>
        <v>-1.3034822053469064E-2</v>
      </c>
      <c r="E602" s="2">
        <f>MACD!F602</f>
        <v>-2.2081384727399636E-2</v>
      </c>
      <c r="F602" s="2">
        <f>'Moving Avg'!D602</f>
        <v>6.4861999999999993</v>
      </c>
      <c r="G602" s="2">
        <f>'Moving Avg'!E602</f>
        <v>6.4956999999999994</v>
      </c>
      <c r="H602" s="2">
        <f>'Moving Avg'!F602</f>
        <v>6.4668200000000011</v>
      </c>
      <c r="I602" s="2">
        <f>'Moving Avg'!G602</f>
        <v>6.3790400000000007</v>
      </c>
      <c r="J602" s="2">
        <f>'Moving Avg'!H602</f>
        <v>5.8369229999999899</v>
      </c>
      <c r="K602" s="18" t="str">
        <f>OBV!F602</f>
        <v>BULLISH</v>
      </c>
      <c r="L602" s="18" t="str">
        <f>OBV!G602</f>
        <v>NEUTRAL</v>
      </c>
      <c r="M602" s="18" t="str">
        <f>OBV!H602</f>
        <v>BULLISH DIVERGENCE</v>
      </c>
      <c r="N602" s="21">
        <f t="shared" si="90"/>
        <v>50</v>
      </c>
      <c r="O602" s="21">
        <f t="shared" si="91"/>
        <v>100</v>
      </c>
      <c r="P602" s="21">
        <f t="shared" si="92"/>
        <v>50</v>
      </c>
      <c r="Q602" s="21">
        <f t="shared" si="93"/>
        <v>66.5</v>
      </c>
      <c r="R602" s="22">
        <f t="shared" si="94"/>
        <v>69.974999999999994</v>
      </c>
      <c r="S602" s="22">
        <f t="shared" si="95"/>
        <v>64.125</v>
      </c>
      <c r="T602" s="22">
        <f t="shared" si="96"/>
        <v>64.924999999999997</v>
      </c>
      <c r="U602" s="22">
        <f t="shared" si="97"/>
        <v>66.625</v>
      </c>
      <c r="V602" s="21">
        <f t="shared" si="98"/>
        <v>66.341666666666654</v>
      </c>
      <c r="W602" s="21">
        <f t="shared" si="99"/>
        <v>66.412499999999994</v>
      </c>
      <c r="X602" s="20"/>
      <c r="Y602" s="20"/>
      <c r="Z602" s="20"/>
    </row>
    <row r="603" spans="1:26" ht="13.5" x14ac:dyDescent="0.25">
      <c r="A603" s="4">
        <f>TITRES_STAT!B606</f>
        <v>42880</v>
      </c>
      <c r="B603" s="2">
        <f>TITRES_STAT!C606</f>
        <v>17.2</v>
      </c>
      <c r="C603" s="2">
        <f>RSI!I603</f>
        <v>59.834928061552866</v>
      </c>
      <c r="D603" s="2">
        <f>MACD!E603</f>
        <v>-1.0060392270215601E-2</v>
      </c>
      <c r="E603" s="2">
        <f>MACD!F603</f>
        <v>-1.9677186235962828E-2</v>
      </c>
      <c r="F603" s="2">
        <f>'Moving Avg'!D603</f>
        <v>6.4976000000000003</v>
      </c>
      <c r="G603" s="2">
        <f>'Moving Avg'!E603</f>
        <v>6.4995000000000003</v>
      </c>
      <c r="H603" s="2">
        <f>'Moving Avg'!F603</f>
        <v>6.4709999999999992</v>
      </c>
      <c r="I603" s="2">
        <f>'Moving Avg'!G603</f>
        <v>6.3828400000000007</v>
      </c>
      <c r="J603" s="2">
        <f>'Moving Avg'!H603</f>
        <v>5.8460044999999896</v>
      </c>
      <c r="K603" s="18" t="str">
        <f>OBV!F603</f>
        <v>BULLISH</v>
      </c>
      <c r="L603" s="18" t="str">
        <f>OBV!G603</f>
        <v>NEUTRAL</v>
      </c>
      <c r="M603" s="18" t="str">
        <f>OBV!H603</f>
        <v>CONFIRMED BULLISH</v>
      </c>
      <c r="N603" s="21">
        <f t="shared" si="90"/>
        <v>50</v>
      </c>
      <c r="O603" s="21">
        <f t="shared" si="91"/>
        <v>100</v>
      </c>
      <c r="P603" s="21">
        <f t="shared" si="92"/>
        <v>50</v>
      </c>
      <c r="Q603" s="21">
        <f t="shared" si="93"/>
        <v>83.5</v>
      </c>
      <c r="R603" s="22">
        <f t="shared" si="94"/>
        <v>72.525000000000006</v>
      </c>
      <c r="S603" s="22">
        <f t="shared" si="95"/>
        <v>68.375</v>
      </c>
      <c r="T603" s="22">
        <f t="shared" si="96"/>
        <v>72.575000000000003</v>
      </c>
      <c r="U603" s="22">
        <f t="shared" si="97"/>
        <v>70.875</v>
      </c>
      <c r="V603" s="21">
        <f t="shared" si="98"/>
        <v>71.158333333333346</v>
      </c>
      <c r="W603" s="21">
        <f t="shared" si="99"/>
        <v>71.087500000000006</v>
      </c>
      <c r="X603" s="20"/>
      <c r="Y603" s="20"/>
      <c r="Z603" s="20"/>
    </row>
    <row r="604" spans="1:26" ht="13.5" x14ac:dyDescent="0.25">
      <c r="A604" s="4">
        <f>TITRES_STAT!B607</f>
        <v>42881</v>
      </c>
      <c r="B604" s="2">
        <f>TITRES_STAT!C607</f>
        <v>17.399999999999999</v>
      </c>
      <c r="C604" s="2">
        <f>RSI!I604</f>
        <v>66.066311891644574</v>
      </c>
      <c r="D604" s="2">
        <f>MACD!E604</f>
        <v>-7.8318744369525461E-3</v>
      </c>
      <c r="E604" s="2">
        <f>MACD!F604</f>
        <v>-1.7308123876160774E-2</v>
      </c>
      <c r="F604" s="2">
        <f>'Moving Avg'!D604</f>
        <v>6.5241999999999987</v>
      </c>
      <c r="G604" s="2">
        <f>'Moving Avg'!E604</f>
        <v>6.5071000000000012</v>
      </c>
      <c r="H604" s="2">
        <f>'Moving Avg'!F604</f>
        <v>6.4795500000000006</v>
      </c>
      <c r="I604" s="2">
        <f>'Moving Avg'!G604</f>
        <v>6.3885400000000017</v>
      </c>
      <c r="J604" s="2">
        <f>'Moving Avg'!H604</f>
        <v>5.8553139999999901</v>
      </c>
      <c r="K604" s="18" t="str">
        <f>OBV!F604</f>
        <v>BULLISH</v>
      </c>
      <c r="L604" s="18" t="str">
        <f>OBV!G604</f>
        <v>NEUTRAL</v>
      </c>
      <c r="M604" s="18" t="str">
        <f>OBV!H604</f>
        <v>CONFIRMED BULLISH</v>
      </c>
      <c r="N604" s="21">
        <f t="shared" si="90"/>
        <v>50</v>
      </c>
      <c r="O604" s="21">
        <f t="shared" si="91"/>
        <v>100</v>
      </c>
      <c r="P604" s="21">
        <f t="shared" si="92"/>
        <v>50</v>
      </c>
      <c r="Q604" s="21">
        <f t="shared" si="93"/>
        <v>83.5</v>
      </c>
      <c r="R604" s="22">
        <f t="shared" si="94"/>
        <v>72.525000000000006</v>
      </c>
      <c r="S604" s="22">
        <f t="shared" si="95"/>
        <v>68.375</v>
      </c>
      <c r="T604" s="22">
        <f t="shared" si="96"/>
        <v>72.575000000000003</v>
      </c>
      <c r="U604" s="22">
        <f t="shared" si="97"/>
        <v>70.875</v>
      </c>
      <c r="V604" s="21">
        <f t="shared" si="98"/>
        <v>71.158333333333346</v>
      </c>
      <c r="W604" s="21">
        <f t="shared" si="99"/>
        <v>71.087500000000006</v>
      </c>
      <c r="X604" s="20"/>
      <c r="Y604" s="20"/>
      <c r="Z604" s="20"/>
    </row>
    <row r="605" spans="1:26" ht="13.5" x14ac:dyDescent="0.25">
      <c r="A605" s="4">
        <f>TITRES_STAT!B608</f>
        <v>42884</v>
      </c>
      <c r="B605" s="2">
        <f>TITRES_STAT!C608</f>
        <v>17.440000000000001</v>
      </c>
      <c r="C605" s="2">
        <f>RSI!I605</f>
        <v>67.163564543838447</v>
      </c>
      <c r="D605" s="2">
        <f>MACD!E605</f>
        <v>-7.9886553432340079E-3</v>
      </c>
      <c r="E605" s="2">
        <f>MACD!F605</f>
        <v>-1.5444230169575421E-2</v>
      </c>
      <c r="F605" s="2">
        <f>'Moving Avg'!D605</f>
        <v>6.5538399999999992</v>
      </c>
      <c r="G605" s="2">
        <f>'Moving Avg'!E605</f>
        <v>6.5162200000000015</v>
      </c>
      <c r="H605" s="2">
        <f>'Moving Avg'!F605</f>
        <v>6.4888599999999999</v>
      </c>
      <c r="I605" s="2">
        <f>'Moving Avg'!G605</f>
        <v>6.3964439999999998</v>
      </c>
      <c r="J605" s="2">
        <f>'Moving Avg'!H605</f>
        <v>5.8646994999999915</v>
      </c>
      <c r="K605" s="18" t="str">
        <f>OBV!F605</f>
        <v>BULLISH</v>
      </c>
      <c r="L605" s="18" t="str">
        <f>OBV!G605</f>
        <v>NEUTRAL</v>
      </c>
      <c r="M605" s="18" t="str">
        <f>OBV!H605</f>
        <v>CONFIRMED BULLISH</v>
      </c>
      <c r="N605" s="21">
        <f t="shared" si="90"/>
        <v>50</v>
      </c>
      <c r="O605" s="21">
        <f t="shared" si="91"/>
        <v>100</v>
      </c>
      <c r="P605" s="21">
        <f t="shared" si="92"/>
        <v>50</v>
      </c>
      <c r="Q605" s="21">
        <f t="shared" si="93"/>
        <v>83.5</v>
      </c>
      <c r="R605" s="22">
        <f t="shared" si="94"/>
        <v>72.525000000000006</v>
      </c>
      <c r="S605" s="22">
        <f t="shared" si="95"/>
        <v>68.375</v>
      </c>
      <c r="T605" s="22">
        <f t="shared" si="96"/>
        <v>72.575000000000003</v>
      </c>
      <c r="U605" s="22">
        <f t="shared" si="97"/>
        <v>70.875</v>
      </c>
      <c r="V605" s="21">
        <f t="shared" si="98"/>
        <v>71.158333333333346</v>
      </c>
      <c r="W605" s="21">
        <f t="shared" si="99"/>
        <v>71.087500000000006</v>
      </c>
      <c r="X605" s="20"/>
      <c r="Y605" s="20"/>
      <c r="Z605" s="20"/>
    </row>
    <row r="606" spans="1:26" ht="13.5" x14ac:dyDescent="0.25">
      <c r="A606" s="4">
        <f>TITRES_STAT!B609</f>
        <v>42885</v>
      </c>
      <c r="B606" s="2">
        <f>TITRES_STAT!C609</f>
        <v>17.420000000000002</v>
      </c>
      <c r="C606" s="2">
        <f>RSI!I606</f>
        <v>66.014174424344532</v>
      </c>
      <c r="D606" s="2">
        <f>MACD!E606</f>
        <v>-1.726603462486942E-2</v>
      </c>
      <c r="E606" s="2">
        <f>MACD!F606</f>
        <v>-1.5808591060634224E-2</v>
      </c>
      <c r="F606" s="2">
        <f>'Moving Avg'!D606</f>
        <v>6.5705600000000004</v>
      </c>
      <c r="G606" s="2">
        <f>'Moving Avg'!E606</f>
        <v>6.5302800000000021</v>
      </c>
      <c r="H606" s="2">
        <f>'Moving Avg'!F606</f>
        <v>6.4977900000000002</v>
      </c>
      <c r="I606" s="2">
        <f>'Moving Avg'!G606</f>
        <v>6.4030560000000003</v>
      </c>
      <c r="J606" s="2">
        <f>'Moving Avg'!H606</f>
        <v>5.8740469999999911</v>
      </c>
      <c r="K606" s="18" t="str">
        <f>OBV!F606</f>
        <v>BULLISH</v>
      </c>
      <c r="L606" s="18" t="str">
        <f>OBV!G606</f>
        <v>NEUTRAL</v>
      </c>
      <c r="M606" s="18" t="str">
        <f>OBV!H606</f>
        <v>CONFIRMED BULLISH</v>
      </c>
      <c r="N606" s="21">
        <f t="shared" si="90"/>
        <v>50</v>
      </c>
      <c r="O606" s="21">
        <f t="shared" si="91"/>
        <v>100</v>
      </c>
      <c r="P606" s="21">
        <f t="shared" si="92"/>
        <v>50</v>
      </c>
      <c r="Q606" s="21">
        <f t="shared" si="93"/>
        <v>83.5</v>
      </c>
      <c r="R606" s="22">
        <f t="shared" si="94"/>
        <v>72.525000000000006</v>
      </c>
      <c r="S606" s="22">
        <f t="shared" si="95"/>
        <v>68.375</v>
      </c>
      <c r="T606" s="22">
        <f t="shared" si="96"/>
        <v>72.575000000000003</v>
      </c>
      <c r="U606" s="22">
        <f t="shared" si="97"/>
        <v>70.875</v>
      </c>
      <c r="V606" s="21">
        <f t="shared" si="98"/>
        <v>71.158333333333346</v>
      </c>
      <c r="W606" s="21">
        <f t="shared" si="99"/>
        <v>71.087500000000006</v>
      </c>
      <c r="X606" s="20"/>
      <c r="Y606" s="20"/>
      <c r="Z606" s="20"/>
    </row>
    <row r="607" spans="1:26" ht="13.5" x14ac:dyDescent="0.25">
      <c r="A607" s="4">
        <f>TITRES_STAT!B610</f>
        <v>42886</v>
      </c>
      <c r="B607" s="2">
        <f>TITRES_STAT!C610</f>
        <v>17.420000000000002</v>
      </c>
      <c r="C607" s="2">
        <f>RSI!I607</f>
        <v>66.014174424344532</v>
      </c>
      <c r="D607" s="2">
        <f>MACD!E607</f>
        <v>-2.5940151901081343E-2</v>
      </c>
      <c r="E607" s="2">
        <f>MACD!F607</f>
        <v>-1.7834903228723647E-2</v>
      </c>
      <c r="F607" s="2">
        <f>'Moving Avg'!D607</f>
        <v>6.6024799999999999</v>
      </c>
      <c r="G607" s="2">
        <f>'Moving Avg'!E607</f>
        <v>6.5443400000000009</v>
      </c>
      <c r="H607" s="2">
        <f>'Moving Avg'!F607</f>
        <v>6.5114700000000001</v>
      </c>
      <c r="I607" s="2">
        <f>'Moving Avg'!G607</f>
        <v>6.4097439999999999</v>
      </c>
      <c r="J607" s="2">
        <f>'Moving Avg'!H607</f>
        <v>5.8833944999999916</v>
      </c>
      <c r="K607" s="18" t="str">
        <f>OBV!F607</f>
        <v>BULLISH</v>
      </c>
      <c r="L607" s="18" t="str">
        <f>OBV!G607</f>
        <v>NEUTRAL</v>
      </c>
      <c r="M607" s="18" t="str">
        <f>OBV!H607</f>
        <v>CONFIRMED BULLISH</v>
      </c>
      <c r="N607" s="21">
        <f t="shared" si="90"/>
        <v>50</v>
      </c>
      <c r="O607" s="21">
        <f t="shared" si="91"/>
        <v>100</v>
      </c>
      <c r="P607" s="21">
        <f t="shared" si="92"/>
        <v>50</v>
      </c>
      <c r="Q607" s="21">
        <f t="shared" si="93"/>
        <v>83.5</v>
      </c>
      <c r="R607" s="22">
        <f t="shared" si="94"/>
        <v>72.525000000000006</v>
      </c>
      <c r="S607" s="22">
        <f t="shared" si="95"/>
        <v>68.375</v>
      </c>
      <c r="T607" s="22">
        <f t="shared" si="96"/>
        <v>72.575000000000003</v>
      </c>
      <c r="U607" s="22">
        <f t="shared" si="97"/>
        <v>70.875</v>
      </c>
      <c r="V607" s="21">
        <f t="shared" si="98"/>
        <v>71.158333333333346</v>
      </c>
      <c r="W607" s="21">
        <f t="shared" si="99"/>
        <v>71.087500000000006</v>
      </c>
      <c r="X607" s="20"/>
      <c r="Y607" s="20"/>
      <c r="Z607" s="20"/>
    </row>
    <row r="608" spans="1:26" ht="13.5" x14ac:dyDescent="0.25">
      <c r="A608" s="4">
        <f>TITRES_STAT!B611</f>
        <v>42887</v>
      </c>
      <c r="B608" s="2">
        <f>TITRES_STAT!C611</f>
        <v>17.420000000000002</v>
      </c>
      <c r="C608" s="2">
        <f>RSI!I608</f>
        <v>66.014174424344532</v>
      </c>
      <c r="D608" s="2">
        <f>MACD!E608</f>
        <v>-3.4042777665622914E-2</v>
      </c>
      <c r="E608" s="2">
        <f>MACD!F608</f>
        <v>-2.1076478116103501E-2</v>
      </c>
      <c r="F608" s="2">
        <f>'Moving Avg'!D608</f>
        <v>6.6192000000000011</v>
      </c>
      <c r="G608" s="2">
        <f>'Moving Avg'!E608</f>
        <v>6.5584000000000007</v>
      </c>
      <c r="H608" s="2">
        <f>'Moving Avg'!F608</f>
        <v>6.5251500000000009</v>
      </c>
      <c r="I608" s="2">
        <f>'Moving Avg'!G608</f>
        <v>6.4174959999999972</v>
      </c>
      <c r="J608" s="2">
        <f>'Moving Avg'!H608</f>
        <v>5.8927419999999939</v>
      </c>
      <c r="K608" s="18" t="str">
        <f>OBV!F608</f>
        <v>BULLISH</v>
      </c>
      <c r="L608" s="18" t="str">
        <f>OBV!G608</f>
        <v>NEUTRAL</v>
      </c>
      <c r="M608" s="18" t="str">
        <f>OBV!H608</f>
        <v>CONFIRMED BULLISH</v>
      </c>
      <c r="N608" s="21">
        <f t="shared" si="90"/>
        <v>50</v>
      </c>
      <c r="O608" s="21">
        <f t="shared" si="91"/>
        <v>100</v>
      </c>
      <c r="P608" s="21">
        <f t="shared" si="92"/>
        <v>50</v>
      </c>
      <c r="Q608" s="21">
        <f t="shared" si="93"/>
        <v>83.5</v>
      </c>
      <c r="R608" s="22">
        <f t="shared" si="94"/>
        <v>72.525000000000006</v>
      </c>
      <c r="S608" s="22">
        <f t="shared" si="95"/>
        <v>68.375</v>
      </c>
      <c r="T608" s="22">
        <f t="shared" si="96"/>
        <v>72.575000000000003</v>
      </c>
      <c r="U608" s="22">
        <f t="shared" si="97"/>
        <v>70.875</v>
      </c>
      <c r="V608" s="21">
        <f t="shared" si="98"/>
        <v>71.158333333333346</v>
      </c>
      <c r="W608" s="21">
        <f t="shared" si="99"/>
        <v>71.087500000000006</v>
      </c>
      <c r="X608" s="20"/>
      <c r="Y608" s="20"/>
      <c r="Z608" s="20"/>
    </row>
    <row r="609" spans="1:26" ht="13.5" x14ac:dyDescent="0.25">
      <c r="A609" s="4">
        <f>TITRES_STAT!B612</f>
        <v>42888</v>
      </c>
      <c r="B609" s="2">
        <f>TITRES_STAT!C612</f>
        <v>17.39</v>
      </c>
      <c r="C609" s="2">
        <f>RSI!I609</f>
        <v>63.963433493350173</v>
      </c>
      <c r="D609" s="2">
        <f>MACD!E609</f>
        <v>-4.0760871610313387E-2</v>
      </c>
      <c r="E609" s="2">
        <f>MACD!F609</f>
        <v>-2.501335681494548E-2</v>
      </c>
      <c r="F609" s="2">
        <f>'Moving Avg'!D609</f>
        <v>6.6184399999999997</v>
      </c>
      <c r="G609" s="2">
        <f>'Moving Avg'!E609</f>
        <v>6.5713200000000001</v>
      </c>
      <c r="H609" s="2">
        <f>'Moving Avg'!F609</f>
        <v>6.532560000000001</v>
      </c>
      <c r="I609" s="2">
        <f>'Moving Avg'!G609</f>
        <v>6.4250199999999973</v>
      </c>
      <c r="J609" s="2">
        <f>'Moving Avg'!H609</f>
        <v>5.9020324999999936</v>
      </c>
      <c r="K609" s="18" t="str">
        <f>OBV!F609</f>
        <v>BEARISH</v>
      </c>
      <c r="L609" s="18" t="str">
        <f>OBV!G609</f>
        <v>NEUTRAL</v>
      </c>
      <c r="M609" s="18" t="str">
        <f>OBV!H609</f>
        <v>CONFIRMED BEARISH</v>
      </c>
      <c r="N609" s="21">
        <f t="shared" si="90"/>
        <v>50</v>
      </c>
      <c r="O609" s="21">
        <f t="shared" si="91"/>
        <v>100</v>
      </c>
      <c r="P609" s="21">
        <f t="shared" si="92"/>
        <v>50</v>
      </c>
      <c r="Q609" s="21">
        <f t="shared" si="93"/>
        <v>16.5</v>
      </c>
      <c r="R609" s="22">
        <f t="shared" si="94"/>
        <v>62.475000000000001</v>
      </c>
      <c r="S609" s="22">
        <f t="shared" si="95"/>
        <v>51.625</v>
      </c>
      <c r="T609" s="22">
        <f t="shared" si="96"/>
        <v>42.424999999999997</v>
      </c>
      <c r="U609" s="22">
        <f t="shared" si="97"/>
        <v>54.125</v>
      </c>
      <c r="V609" s="21">
        <f t="shared" si="98"/>
        <v>52.17499999999999</v>
      </c>
      <c r="W609" s="21">
        <f t="shared" si="99"/>
        <v>52.662499999999994</v>
      </c>
      <c r="X609" s="20"/>
      <c r="Y609" s="20"/>
      <c r="Z609" s="20"/>
    </row>
    <row r="610" spans="1:26" ht="13.5" x14ac:dyDescent="0.25">
      <c r="A610" s="4">
        <f>TITRES_STAT!B613</f>
        <v>42891</v>
      </c>
      <c r="B610" s="2">
        <f>TITRES_STAT!C613</f>
        <v>17.39</v>
      </c>
      <c r="C610" s="2">
        <f>RSI!I610</f>
        <v>63.963433493350173</v>
      </c>
      <c r="D610" s="2">
        <f>MACD!E610</f>
        <v>-4.7032188842076827E-2</v>
      </c>
      <c r="E610" s="2">
        <f>MACD!F610</f>
        <v>-2.9417123220371752E-2</v>
      </c>
      <c r="F610" s="2">
        <f>'Moving Avg'!D610</f>
        <v>6.6146399999999996</v>
      </c>
      <c r="G610" s="2">
        <f>'Moving Avg'!E610</f>
        <v>6.5842399999999994</v>
      </c>
      <c r="H610" s="2">
        <f>'Moving Avg'!F610</f>
        <v>6.5380700000000003</v>
      </c>
      <c r="I610" s="2">
        <f>'Moving Avg'!G610</f>
        <v>6.4325439999999965</v>
      </c>
      <c r="J610" s="2">
        <f>'Moving Avg'!H610</f>
        <v>5.9109429999999943</v>
      </c>
      <c r="K610" s="18" t="str">
        <f>OBV!F610</f>
        <v>BEARISH</v>
      </c>
      <c r="L610" s="18" t="str">
        <f>OBV!G610</f>
        <v>NEUTRAL</v>
      </c>
      <c r="M610" s="18" t="str">
        <f>OBV!H610</f>
        <v>CONFIRMED BEARISH</v>
      </c>
      <c r="N610" s="21">
        <f t="shared" si="90"/>
        <v>50</v>
      </c>
      <c r="O610" s="21">
        <f t="shared" si="91"/>
        <v>100</v>
      </c>
      <c r="P610" s="21">
        <f t="shared" si="92"/>
        <v>50</v>
      </c>
      <c r="Q610" s="21">
        <f t="shared" si="93"/>
        <v>16.5</v>
      </c>
      <c r="R610" s="22">
        <f t="shared" si="94"/>
        <v>62.475000000000001</v>
      </c>
      <c r="S610" s="22">
        <f t="shared" si="95"/>
        <v>51.625</v>
      </c>
      <c r="T610" s="22">
        <f t="shared" si="96"/>
        <v>42.424999999999997</v>
      </c>
      <c r="U610" s="22">
        <f t="shared" si="97"/>
        <v>54.125</v>
      </c>
      <c r="V610" s="21">
        <f t="shared" si="98"/>
        <v>52.17499999999999</v>
      </c>
      <c r="W610" s="21">
        <f t="shared" si="99"/>
        <v>52.662499999999994</v>
      </c>
      <c r="X610" s="20"/>
      <c r="Y610" s="20"/>
      <c r="Z610" s="20"/>
    </row>
    <row r="611" spans="1:26" ht="13.5" x14ac:dyDescent="0.25">
      <c r="A611" s="4">
        <f>TITRES_STAT!B614</f>
        <v>42892</v>
      </c>
      <c r="B611" s="2">
        <f>TITRES_STAT!C614</f>
        <v>17.39</v>
      </c>
      <c r="C611" s="2">
        <f>RSI!I611</f>
        <v>63.963433493350173</v>
      </c>
      <c r="D611" s="2">
        <f>MACD!E611</f>
        <v>-4.4112768566768601E-2</v>
      </c>
      <c r="E611" s="2">
        <f>MACD!F611</f>
        <v>-3.2356252289651125E-2</v>
      </c>
      <c r="F611" s="2">
        <f>'Moving Avg'!D611</f>
        <v>6.6123599999999998</v>
      </c>
      <c r="G611" s="2">
        <f>'Moving Avg'!E611</f>
        <v>6.5914599999999997</v>
      </c>
      <c r="H611" s="2">
        <f>'Moving Avg'!F611</f>
        <v>6.5454800000000004</v>
      </c>
      <c r="I611" s="2">
        <f>'Moving Avg'!G611</f>
        <v>6.4390039999999962</v>
      </c>
      <c r="J611" s="2">
        <f>'Moving Avg'!H611</f>
        <v>5.9202334999999939</v>
      </c>
      <c r="K611" s="18" t="str">
        <f>OBV!F611</f>
        <v>BEARISH</v>
      </c>
      <c r="L611" s="18" t="str">
        <f>OBV!G611</f>
        <v>NEUTRAL</v>
      </c>
      <c r="M611" s="18" t="str">
        <f>OBV!H611</f>
        <v>CONFIRMED BEARISH</v>
      </c>
      <c r="N611" s="21">
        <f t="shared" si="90"/>
        <v>50</v>
      </c>
      <c r="O611" s="21">
        <f t="shared" si="91"/>
        <v>100</v>
      </c>
      <c r="P611" s="21">
        <f t="shared" si="92"/>
        <v>50</v>
      </c>
      <c r="Q611" s="21">
        <f t="shared" si="93"/>
        <v>16.5</v>
      </c>
      <c r="R611" s="22">
        <f t="shared" si="94"/>
        <v>62.475000000000001</v>
      </c>
      <c r="S611" s="22">
        <f t="shared" si="95"/>
        <v>51.625</v>
      </c>
      <c r="T611" s="22">
        <f t="shared" si="96"/>
        <v>42.424999999999997</v>
      </c>
      <c r="U611" s="22">
        <f t="shared" si="97"/>
        <v>54.125</v>
      </c>
      <c r="V611" s="21">
        <f t="shared" si="98"/>
        <v>52.17499999999999</v>
      </c>
      <c r="W611" s="21">
        <f t="shared" si="99"/>
        <v>52.662499999999994</v>
      </c>
      <c r="X611" s="20"/>
      <c r="Y611" s="20"/>
      <c r="Z611" s="20"/>
    </row>
    <row r="612" spans="1:26" ht="13.5" x14ac:dyDescent="0.25">
      <c r="A612" s="4">
        <f>TITRES_STAT!B615</f>
        <v>42893</v>
      </c>
      <c r="B612" s="2">
        <f>TITRES_STAT!C615</f>
        <v>17.3</v>
      </c>
      <c r="C612" s="2">
        <f>RSI!I612</f>
        <v>57.294424960562019</v>
      </c>
      <c r="D612" s="2">
        <f>MACD!E612</f>
        <v>-5.1304530247744395E-2</v>
      </c>
      <c r="E612" s="2">
        <f>MACD!F612</f>
        <v>-3.6145907881269784E-2</v>
      </c>
      <c r="F612" s="2">
        <f>'Moving Avg'!D612</f>
        <v>6.6032400000000013</v>
      </c>
      <c r="G612" s="2">
        <f>'Moving Avg'!E612</f>
        <v>6.6028599999999997</v>
      </c>
      <c r="H612" s="2">
        <f>'Moving Avg'!F612</f>
        <v>6.5492800000000004</v>
      </c>
      <c r="I612" s="2">
        <f>'Moving Avg'!G612</f>
        <v>6.4447799999999971</v>
      </c>
      <c r="J612" s="2">
        <f>'Moving Avg'!H612</f>
        <v>5.9293529999999945</v>
      </c>
      <c r="K612" s="18" t="str">
        <f>OBV!F612</f>
        <v>BEARISH</v>
      </c>
      <c r="L612" s="18" t="str">
        <f>OBV!G612</f>
        <v>NEUTRAL</v>
      </c>
      <c r="M612" s="18" t="str">
        <f>OBV!H612</f>
        <v>CONFIRMED BEARISH</v>
      </c>
      <c r="N612" s="21">
        <f t="shared" si="90"/>
        <v>50</v>
      </c>
      <c r="O612" s="21">
        <f t="shared" si="91"/>
        <v>100</v>
      </c>
      <c r="P612" s="21">
        <f t="shared" si="92"/>
        <v>50</v>
      </c>
      <c r="Q612" s="21">
        <f t="shared" si="93"/>
        <v>16.5</v>
      </c>
      <c r="R612" s="22">
        <f t="shared" si="94"/>
        <v>62.475000000000001</v>
      </c>
      <c r="S612" s="22">
        <f t="shared" si="95"/>
        <v>51.625</v>
      </c>
      <c r="T612" s="22">
        <f t="shared" si="96"/>
        <v>42.424999999999997</v>
      </c>
      <c r="U612" s="22">
        <f t="shared" si="97"/>
        <v>54.125</v>
      </c>
      <c r="V612" s="21">
        <f t="shared" si="98"/>
        <v>52.17499999999999</v>
      </c>
      <c r="W612" s="21">
        <f t="shared" si="99"/>
        <v>52.662499999999994</v>
      </c>
      <c r="X612" s="20"/>
      <c r="Y612" s="20"/>
      <c r="Z612" s="20"/>
    </row>
    <row r="613" spans="1:26" ht="13.5" x14ac:dyDescent="0.25">
      <c r="A613" s="4">
        <f>TITRES_STAT!B616</f>
        <v>42894</v>
      </c>
      <c r="B613" s="2">
        <f>TITRES_STAT!C616</f>
        <v>17.3</v>
      </c>
      <c r="C613" s="2">
        <f>RSI!I613</f>
        <v>57.294424960562019</v>
      </c>
      <c r="D613" s="2">
        <f>MACD!E613</f>
        <v>-4.5961271960786476E-2</v>
      </c>
      <c r="E613" s="2">
        <f>MACD!F613</f>
        <v>-3.8108980697173125E-2</v>
      </c>
      <c r="F613" s="2">
        <f>'Moving Avg'!D613</f>
        <v>6.5941199999999993</v>
      </c>
      <c r="G613" s="2">
        <f>'Moving Avg'!E613</f>
        <v>6.6066599999999998</v>
      </c>
      <c r="H613" s="2">
        <f>'Moving Avg'!F613</f>
        <v>6.5530800000000013</v>
      </c>
      <c r="I613" s="2">
        <f>'Moving Avg'!G613</f>
        <v>6.4500999999999964</v>
      </c>
      <c r="J613" s="2">
        <f>'Moving Avg'!H613</f>
        <v>5.9384724999999934</v>
      </c>
      <c r="K613" s="18" t="str">
        <f>OBV!F613</f>
        <v>BEARISH</v>
      </c>
      <c r="L613" s="18" t="str">
        <f>OBV!G613</f>
        <v>NEUTRAL</v>
      </c>
      <c r="M613" s="18" t="str">
        <f>OBV!H613</f>
        <v>CONFIRMED BEARISH</v>
      </c>
      <c r="N613" s="21">
        <f t="shared" si="90"/>
        <v>50</v>
      </c>
      <c r="O613" s="21">
        <f t="shared" si="91"/>
        <v>100</v>
      </c>
      <c r="P613" s="21">
        <f t="shared" si="92"/>
        <v>50</v>
      </c>
      <c r="Q613" s="21">
        <f t="shared" si="93"/>
        <v>16.5</v>
      </c>
      <c r="R613" s="22">
        <f t="shared" si="94"/>
        <v>62.475000000000001</v>
      </c>
      <c r="S613" s="22">
        <f t="shared" si="95"/>
        <v>51.625</v>
      </c>
      <c r="T613" s="22">
        <f t="shared" si="96"/>
        <v>42.424999999999997</v>
      </c>
      <c r="U613" s="22">
        <f t="shared" si="97"/>
        <v>54.125</v>
      </c>
      <c r="V613" s="21">
        <f t="shared" si="98"/>
        <v>52.17499999999999</v>
      </c>
      <c r="W613" s="21">
        <f t="shared" si="99"/>
        <v>52.662499999999994</v>
      </c>
      <c r="X613" s="20"/>
      <c r="Y613" s="20"/>
      <c r="Z613" s="20"/>
    </row>
    <row r="614" spans="1:26" ht="13.5" x14ac:dyDescent="0.25">
      <c r="A614" s="4">
        <f>TITRES_STAT!B617</f>
        <v>42895</v>
      </c>
      <c r="B614" s="2">
        <f>TITRES_STAT!C617</f>
        <v>17.34</v>
      </c>
      <c r="C614" s="2">
        <f>RSI!I614</f>
        <v>59.47246825447467</v>
      </c>
      <c r="D614" s="2">
        <f>MACD!E614</f>
        <v>-3.111784997572542E-2</v>
      </c>
      <c r="E614" s="2">
        <f>MACD!F614</f>
        <v>-3.6710754552883584E-2</v>
      </c>
      <c r="F614" s="2">
        <f>'Moving Avg'!D614</f>
        <v>6.5903200000000002</v>
      </c>
      <c r="G614" s="2">
        <f>'Moving Avg'!E614</f>
        <v>6.604379999999999</v>
      </c>
      <c r="H614" s="2">
        <f>'Moving Avg'!F614</f>
        <v>6.5557400000000019</v>
      </c>
      <c r="I614" s="2">
        <f>'Moving Avg'!G614</f>
        <v>6.4557239999999965</v>
      </c>
      <c r="J614" s="2">
        <f>'Moving Avg'!H614</f>
        <v>5.9474779999999932</v>
      </c>
      <c r="K614" s="18" t="str">
        <f>OBV!F614</f>
        <v>BEARISH</v>
      </c>
      <c r="L614" s="18" t="str">
        <f>OBV!G614</f>
        <v>NEUTRAL</v>
      </c>
      <c r="M614" s="18" t="str">
        <f>OBV!H614</f>
        <v>CONFIRMED BEARISH</v>
      </c>
      <c r="N614" s="21">
        <f t="shared" si="90"/>
        <v>50</v>
      </c>
      <c r="O614" s="21">
        <f t="shared" si="91"/>
        <v>100</v>
      </c>
      <c r="P614" s="21">
        <f t="shared" si="92"/>
        <v>50</v>
      </c>
      <c r="Q614" s="21">
        <f t="shared" si="93"/>
        <v>16.5</v>
      </c>
      <c r="R614" s="22">
        <f t="shared" si="94"/>
        <v>62.475000000000001</v>
      </c>
      <c r="S614" s="22">
        <f t="shared" si="95"/>
        <v>51.625</v>
      </c>
      <c r="T614" s="22">
        <f t="shared" si="96"/>
        <v>42.424999999999997</v>
      </c>
      <c r="U614" s="22">
        <f t="shared" si="97"/>
        <v>54.125</v>
      </c>
      <c r="V614" s="21">
        <f t="shared" si="98"/>
        <v>52.17499999999999</v>
      </c>
      <c r="W614" s="21">
        <f t="shared" si="99"/>
        <v>52.662499999999994</v>
      </c>
      <c r="X614" s="20"/>
      <c r="Y614" s="20"/>
      <c r="Z614" s="20"/>
    </row>
    <row r="615" spans="1:26" ht="13.5" x14ac:dyDescent="0.25">
      <c r="A615" s="4">
        <f>TITRES_STAT!B618</f>
        <v>42898</v>
      </c>
      <c r="B615" s="2">
        <f>TITRES_STAT!C618</f>
        <v>17.2</v>
      </c>
      <c r="C615" s="2">
        <f>RSI!I615</f>
        <v>49.883135190006293</v>
      </c>
      <c r="D615" s="2">
        <f>MACD!E615</f>
        <v>-1.2594737594543659E-2</v>
      </c>
      <c r="E615" s="2">
        <f>MACD!F615</f>
        <v>-3.1887551161215597E-2</v>
      </c>
      <c r="F615" s="2">
        <f>'Moving Avg'!D615</f>
        <v>6.5758799999999997</v>
      </c>
      <c r="G615" s="2">
        <f>'Moving Avg'!E615</f>
        <v>6.5952599999999988</v>
      </c>
      <c r="H615" s="2">
        <f>'Moving Avg'!F615</f>
        <v>6.5557400000000019</v>
      </c>
      <c r="I615" s="2">
        <f>'Moving Avg'!G615</f>
        <v>6.4606639999999969</v>
      </c>
      <c r="J615" s="2">
        <f>'Moving Avg'!H615</f>
        <v>5.9564074999999921</v>
      </c>
      <c r="K615" s="18" t="str">
        <f>OBV!F615</f>
        <v>BEARISH</v>
      </c>
      <c r="L615" s="18" t="str">
        <f>OBV!G615</f>
        <v>NEUTRAL</v>
      </c>
      <c r="M615" s="18" t="str">
        <f>OBV!H615</f>
        <v>CONFIRMED BEARISH</v>
      </c>
      <c r="N615" s="21">
        <f t="shared" si="90"/>
        <v>50</v>
      </c>
      <c r="O615" s="21">
        <f t="shared" si="91"/>
        <v>100</v>
      </c>
      <c r="P615" s="21">
        <f t="shared" si="92"/>
        <v>50</v>
      </c>
      <c r="Q615" s="21">
        <f t="shared" si="93"/>
        <v>16.5</v>
      </c>
      <c r="R615" s="22">
        <f t="shared" si="94"/>
        <v>62.475000000000001</v>
      </c>
      <c r="S615" s="22">
        <f t="shared" si="95"/>
        <v>51.625</v>
      </c>
      <c r="T615" s="22">
        <f t="shared" si="96"/>
        <v>42.424999999999997</v>
      </c>
      <c r="U615" s="22">
        <f t="shared" si="97"/>
        <v>54.125</v>
      </c>
      <c r="V615" s="21">
        <f t="shared" si="98"/>
        <v>52.17499999999999</v>
      </c>
      <c r="W615" s="21">
        <f t="shared" si="99"/>
        <v>52.662499999999994</v>
      </c>
      <c r="X615" s="20"/>
      <c r="Y615" s="20"/>
      <c r="Z615" s="20"/>
    </row>
    <row r="616" spans="1:26" ht="13.5" x14ac:dyDescent="0.25">
      <c r="A616" s="4">
        <f>TITRES_STAT!B619</f>
        <v>42899</v>
      </c>
      <c r="B616" s="2">
        <f>TITRES_STAT!C619</f>
        <v>17.29</v>
      </c>
      <c r="C616" s="2">
        <f>RSI!I616</f>
        <v>54.915778720928181</v>
      </c>
      <c r="D616" s="2">
        <f>MACD!E616</f>
        <v>-6.0204569937738484E-4</v>
      </c>
      <c r="E616" s="2">
        <f>MACD!F616</f>
        <v>-2.5630450068847958E-2</v>
      </c>
      <c r="F616" s="2">
        <f>'Moving Avg'!D616</f>
        <v>6.5682799999999997</v>
      </c>
      <c r="G616" s="2">
        <f>'Moving Avg'!E616</f>
        <v>6.5903200000000002</v>
      </c>
      <c r="H616" s="2">
        <f>'Moving Avg'!F616</f>
        <v>6.5603000000000007</v>
      </c>
      <c r="I616" s="2">
        <f>'Moving Avg'!G616</f>
        <v>6.4662879999999969</v>
      </c>
      <c r="J616" s="2">
        <f>'Moving Avg'!H616</f>
        <v>5.9655079999999927</v>
      </c>
      <c r="K616" s="18" t="str">
        <f>OBV!F616</f>
        <v>BEARISH</v>
      </c>
      <c r="L616" s="18" t="str">
        <f>OBV!G616</f>
        <v>NEUTRAL</v>
      </c>
      <c r="M616" s="18" t="str">
        <f>OBV!H616</f>
        <v>CONFIRMED BEARISH</v>
      </c>
      <c r="N616" s="21">
        <f t="shared" si="90"/>
        <v>50</v>
      </c>
      <c r="O616" s="21">
        <f t="shared" si="91"/>
        <v>100</v>
      </c>
      <c r="P616" s="21">
        <f t="shared" si="92"/>
        <v>50</v>
      </c>
      <c r="Q616" s="21">
        <f t="shared" si="93"/>
        <v>16.5</v>
      </c>
      <c r="R616" s="22">
        <f t="shared" si="94"/>
        <v>62.475000000000001</v>
      </c>
      <c r="S616" s="22">
        <f t="shared" si="95"/>
        <v>51.625</v>
      </c>
      <c r="T616" s="22">
        <f t="shared" si="96"/>
        <v>42.424999999999997</v>
      </c>
      <c r="U616" s="22">
        <f t="shared" si="97"/>
        <v>54.125</v>
      </c>
      <c r="V616" s="21">
        <f t="shared" si="98"/>
        <v>52.17499999999999</v>
      </c>
      <c r="W616" s="21">
        <f t="shared" si="99"/>
        <v>52.662499999999994</v>
      </c>
      <c r="X616" s="20"/>
      <c r="Y616" s="20"/>
      <c r="Z616" s="20"/>
    </row>
    <row r="617" spans="1:26" ht="13.5" x14ac:dyDescent="0.25">
      <c r="A617" s="4">
        <f>TITRES_STAT!B620</f>
        <v>42900</v>
      </c>
      <c r="B617" s="2">
        <f>TITRES_STAT!C620</f>
        <v>17.149999999999999</v>
      </c>
      <c r="C617" s="2">
        <f>RSI!I617</f>
        <v>47.008003887444474</v>
      </c>
      <c r="D617" s="2">
        <f>MACD!E617</f>
        <v>1.3304502602526469E-2</v>
      </c>
      <c r="E617" s="2">
        <f>MACD!F617</f>
        <v>-1.7843459534573072E-2</v>
      </c>
      <c r="F617" s="2">
        <f>'Moving Avg'!D617</f>
        <v>6.5568800000000014</v>
      </c>
      <c r="G617" s="2">
        <f>'Moving Avg'!E617</f>
        <v>6.5800600000000005</v>
      </c>
      <c r="H617" s="2">
        <f>'Moving Avg'!F617</f>
        <v>6.5622000000000016</v>
      </c>
      <c r="I617" s="2">
        <f>'Moving Avg'!G617</f>
        <v>6.4712279999999973</v>
      </c>
      <c r="J617" s="2">
        <f>'Moving Avg'!H617</f>
        <v>5.9741714999999935</v>
      </c>
      <c r="K617" s="18" t="str">
        <f>OBV!F617</f>
        <v>BEARISH</v>
      </c>
      <c r="L617" s="18" t="str">
        <f>OBV!G617</f>
        <v>NEUTRAL</v>
      </c>
      <c r="M617" s="18" t="str">
        <f>OBV!H617</f>
        <v>CONFIRMED BEARISH</v>
      </c>
      <c r="N617" s="21">
        <f t="shared" si="90"/>
        <v>50</v>
      </c>
      <c r="O617" s="21">
        <f t="shared" si="91"/>
        <v>100</v>
      </c>
      <c r="P617" s="21">
        <f t="shared" si="92"/>
        <v>50</v>
      </c>
      <c r="Q617" s="21">
        <f t="shared" si="93"/>
        <v>16.5</v>
      </c>
      <c r="R617" s="22">
        <f t="shared" si="94"/>
        <v>62.475000000000001</v>
      </c>
      <c r="S617" s="22">
        <f t="shared" si="95"/>
        <v>51.625</v>
      </c>
      <c r="T617" s="22">
        <f t="shared" si="96"/>
        <v>42.424999999999997</v>
      </c>
      <c r="U617" s="22">
        <f t="shared" si="97"/>
        <v>54.125</v>
      </c>
      <c r="V617" s="21">
        <f t="shared" si="98"/>
        <v>52.17499999999999</v>
      </c>
      <c r="W617" s="21">
        <f t="shared" si="99"/>
        <v>52.662499999999994</v>
      </c>
      <c r="X617" s="20"/>
      <c r="Y617" s="20"/>
      <c r="Z617" s="20"/>
    </row>
    <row r="618" spans="1:26" ht="13.5" x14ac:dyDescent="0.25">
      <c r="A618" s="4">
        <f>TITRES_STAT!B621</f>
        <v>42901</v>
      </c>
      <c r="B618" s="2">
        <f>TITRES_STAT!C621</f>
        <v>17.2</v>
      </c>
      <c r="C618" s="2">
        <f>RSI!I618</f>
        <v>65.363277658405266</v>
      </c>
      <c r="D618" s="2">
        <f>MACD!E618</f>
        <v>1.1750892268091562E-2</v>
      </c>
      <c r="E618" s="2">
        <f>MACD!F618</f>
        <v>-1.1924589174040146E-2</v>
      </c>
      <c r="F618" s="2">
        <f>'Moving Avg'!D618</f>
        <v>6.5818399999999997</v>
      </c>
      <c r="G618" s="2">
        <f>'Moving Avg'!E618</f>
        <v>6.5879799999999999</v>
      </c>
      <c r="H618" s="2">
        <f>'Moving Avg'!F618</f>
        <v>6.5731899999999994</v>
      </c>
      <c r="I618" s="2">
        <f>'Moving Avg'!G618</f>
        <v>6.4798799999999979</v>
      </c>
      <c r="J618" s="2">
        <f>'Moving Avg'!H618</f>
        <v>5.9837439999999935</v>
      </c>
      <c r="K618" s="18" t="str">
        <f>OBV!F618</f>
        <v>BEARISH</v>
      </c>
      <c r="L618" s="18" t="str">
        <f>OBV!G618</f>
        <v>NEUTRAL</v>
      </c>
      <c r="M618" s="18" t="str">
        <f>OBV!H618</f>
        <v>CONFIRMED BEARISH</v>
      </c>
      <c r="N618" s="21">
        <f t="shared" si="90"/>
        <v>50</v>
      </c>
      <c r="O618" s="21">
        <f t="shared" si="91"/>
        <v>100</v>
      </c>
      <c r="P618" s="21">
        <f t="shared" si="92"/>
        <v>50</v>
      </c>
      <c r="Q618" s="21">
        <f t="shared" si="93"/>
        <v>16.5</v>
      </c>
      <c r="R618" s="22">
        <f t="shared" si="94"/>
        <v>62.475000000000001</v>
      </c>
      <c r="S618" s="22">
        <f t="shared" si="95"/>
        <v>51.625</v>
      </c>
      <c r="T618" s="22">
        <f t="shared" si="96"/>
        <v>42.424999999999997</v>
      </c>
      <c r="U618" s="22">
        <f t="shared" si="97"/>
        <v>54.125</v>
      </c>
      <c r="V618" s="21">
        <f t="shared" si="98"/>
        <v>52.17499999999999</v>
      </c>
      <c r="W618" s="21">
        <f t="shared" si="99"/>
        <v>52.662499999999994</v>
      </c>
      <c r="X618" s="20"/>
      <c r="Y618" s="20"/>
      <c r="Z618" s="20"/>
    </row>
    <row r="619" spans="1:26" ht="13.5" x14ac:dyDescent="0.25">
      <c r="A619" s="4">
        <f>TITRES_STAT!B622</f>
        <v>42902</v>
      </c>
      <c r="B619" s="2">
        <f>TITRES_STAT!C622</f>
        <v>17.2</v>
      </c>
      <c r="C619" s="2">
        <f>RSI!I619</f>
        <v>65.363277658405266</v>
      </c>
      <c r="D619" s="2">
        <f>MACD!E619</f>
        <v>7.7433526354928617E-3</v>
      </c>
      <c r="E619" s="2">
        <f>MACD!F619</f>
        <v>-7.991000812133546E-3</v>
      </c>
      <c r="F619" s="2">
        <f>'Moving Avg'!D619</f>
        <v>6.6037599999999994</v>
      </c>
      <c r="G619" s="2">
        <f>'Moving Avg'!E619</f>
        <v>6.5970399999999998</v>
      </c>
      <c r="H619" s="2">
        <f>'Moving Avg'!F619</f>
        <v>6.5841800000000008</v>
      </c>
      <c r="I619" s="2">
        <f>'Moving Avg'!G619</f>
        <v>6.4888359999999992</v>
      </c>
      <c r="J619" s="2">
        <f>'Moving Avg'!H619</f>
        <v>5.9934874999999943</v>
      </c>
      <c r="K619" s="18" t="str">
        <f>OBV!F619</f>
        <v>BEARISH</v>
      </c>
      <c r="L619" s="18" t="str">
        <f>OBV!G619</f>
        <v>NEUTRAL</v>
      </c>
      <c r="M619" s="18" t="str">
        <f>OBV!H619</f>
        <v>CONFIRMED BEARISH</v>
      </c>
      <c r="N619" s="21">
        <f t="shared" si="90"/>
        <v>50</v>
      </c>
      <c r="O619" s="21">
        <f t="shared" si="91"/>
        <v>100</v>
      </c>
      <c r="P619" s="21">
        <f t="shared" si="92"/>
        <v>50</v>
      </c>
      <c r="Q619" s="21">
        <f t="shared" si="93"/>
        <v>16.5</v>
      </c>
      <c r="R619" s="22">
        <f t="shared" si="94"/>
        <v>62.475000000000001</v>
      </c>
      <c r="S619" s="22">
        <f t="shared" si="95"/>
        <v>51.625</v>
      </c>
      <c r="T619" s="22">
        <f t="shared" si="96"/>
        <v>42.424999999999997</v>
      </c>
      <c r="U619" s="22">
        <f t="shared" si="97"/>
        <v>54.125</v>
      </c>
      <c r="V619" s="21">
        <f t="shared" si="98"/>
        <v>52.17499999999999</v>
      </c>
      <c r="W619" s="21">
        <f t="shared" si="99"/>
        <v>52.662499999999994</v>
      </c>
      <c r="X619" s="20"/>
      <c r="Y619" s="20"/>
      <c r="Z619" s="20"/>
    </row>
    <row r="620" spans="1:26" ht="13.5" x14ac:dyDescent="0.25">
      <c r="A620" s="4">
        <f>TITRES_STAT!B623</f>
        <v>42905</v>
      </c>
      <c r="B620" s="2">
        <f>TITRES_STAT!C623</f>
        <v>17.39</v>
      </c>
      <c r="C620" s="2">
        <f>RSI!I620</f>
        <v>70.225309219559193</v>
      </c>
      <c r="D620" s="2">
        <f>MACD!E620</f>
        <v>-1.9912536593977848E-3</v>
      </c>
      <c r="E620" s="2">
        <f>MACD!F620</f>
        <v>-6.7910513815863946E-3</v>
      </c>
      <c r="F620" s="2">
        <f>'Moving Avg'!D620</f>
        <v>6.6510999999999996</v>
      </c>
      <c r="G620" s="2">
        <f>'Moving Avg'!E620</f>
        <v>6.6134900000000005</v>
      </c>
      <c r="H620" s="2">
        <f>'Moving Avg'!F620</f>
        <v>6.5988650000000009</v>
      </c>
      <c r="I620" s="2">
        <f>'Moving Avg'!G620</f>
        <v>6.4982819999999979</v>
      </c>
      <c r="J620" s="2">
        <f>'Moving Avg'!H620</f>
        <v>6.0036004999999939</v>
      </c>
      <c r="K620" s="18" t="str">
        <f>OBV!F620</f>
        <v>BEARISH</v>
      </c>
      <c r="L620" s="18" t="str">
        <f>OBV!G620</f>
        <v>NEUTRAL</v>
      </c>
      <c r="M620" s="18" t="str">
        <f>OBV!H620</f>
        <v>BEARISH DIVERGENCE</v>
      </c>
      <c r="N620" s="21">
        <f t="shared" si="90"/>
        <v>50</v>
      </c>
      <c r="O620" s="21">
        <f t="shared" si="91"/>
        <v>100</v>
      </c>
      <c r="P620" s="21">
        <f t="shared" si="92"/>
        <v>50</v>
      </c>
      <c r="Q620" s="21">
        <f t="shared" si="93"/>
        <v>16.5</v>
      </c>
      <c r="R620" s="22">
        <f t="shared" si="94"/>
        <v>62.475000000000001</v>
      </c>
      <c r="S620" s="22">
        <f t="shared" si="95"/>
        <v>51.625</v>
      </c>
      <c r="T620" s="22">
        <f t="shared" si="96"/>
        <v>42.424999999999997</v>
      </c>
      <c r="U620" s="22">
        <f t="shared" si="97"/>
        <v>54.125</v>
      </c>
      <c r="V620" s="21">
        <f t="shared" si="98"/>
        <v>52.17499999999999</v>
      </c>
      <c r="W620" s="21">
        <f t="shared" si="99"/>
        <v>52.662499999999994</v>
      </c>
      <c r="X620" s="20"/>
      <c r="Y620" s="20"/>
      <c r="Z620" s="20"/>
    </row>
    <row r="621" spans="1:26" ht="13.5" x14ac:dyDescent="0.25">
      <c r="A621" s="4">
        <f>TITRES_STAT!B624</f>
        <v>42906</v>
      </c>
      <c r="B621" s="2">
        <f>TITRES_STAT!C624</f>
        <v>17.29</v>
      </c>
      <c r="C621" s="2">
        <f>RSI!I621</f>
        <v>65.049096665890843</v>
      </c>
      <c r="D621" s="2">
        <f>MACD!E621</f>
        <v>-8.5885519968833535E-3</v>
      </c>
      <c r="E621" s="2">
        <f>MACD!F621</f>
        <v>-7.1505515046457867E-3</v>
      </c>
      <c r="F621" s="2">
        <f>'Moving Avg'!D621</f>
        <v>6.6838199999999999</v>
      </c>
      <c r="G621" s="2">
        <f>'Moving Avg'!E621</f>
        <v>6.6260500000000011</v>
      </c>
      <c r="H621" s="2">
        <f>'Moving Avg'!F621</f>
        <v>6.6087550000000004</v>
      </c>
      <c r="I621" s="2">
        <f>'Moving Avg'!G621</f>
        <v>6.5094579999999986</v>
      </c>
      <c r="J621" s="2">
        <f>'Moving Avg'!H621</f>
        <v>6.0140509999999949</v>
      </c>
      <c r="K621" s="18" t="str">
        <f>OBV!F621</f>
        <v>BEARISH</v>
      </c>
      <c r="L621" s="18" t="str">
        <f>OBV!G621</f>
        <v>NEUTRAL</v>
      </c>
      <c r="M621" s="18" t="str">
        <f>OBV!H621</f>
        <v>NEUTRAL</v>
      </c>
      <c r="N621" s="21">
        <f t="shared" si="90"/>
        <v>50</v>
      </c>
      <c r="O621" s="21">
        <f t="shared" si="91"/>
        <v>100</v>
      </c>
      <c r="P621" s="21">
        <f t="shared" si="92"/>
        <v>50</v>
      </c>
      <c r="Q621" s="21">
        <f t="shared" si="93"/>
        <v>16.5</v>
      </c>
      <c r="R621" s="22">
        <f t="shared" si="94"/>
        <v>62.475000000000001</v>
      </c>
      <c r="S621" s="22">
        <f t="shared" si="95"/>
        <v>51.625</v>
      </c>
      <c r="T621" s="22">
        <f t="shared" si="96"/>
        <v>42.424999999999997</v>
      </c>
      <c r="U621" s="22">
        <f t="shared" si="97"/>
        <v>54.125</v>
      </c>
      <c r="V621" s="21">
        <f t="shared" si="98"/>
        <v>52.17499999999999</v>
      </c>
      <c r="W621" s="21">
        <f t="shared" si="99"/>
        <v>52.662499999999994</v>
      </c>
      <c r="X621" s="20"/>
      <c r="Y621" s="20"/>
      <c r="Z621" s="20"/>
    </row>
    <row r="622" spans="1:26" ht="13.5" x14ac:dyDescent="0.25">
      <c r="A622" s="4">
        <f>TITRES_STAT!B625</f>
        <v>42907</v>
      </c>
      <c r="B622" s="2">
        <f>TITRES_STAT!C625</f>
        <v>17.5</v>
      </c>
      <c r="C622" s="2">
        <f>RSI!I622</f>
        <v>70.048571312885855</v>
      </c>
      <c r="D622" s="2">
        <f>MACD!E622</f>
        <v>-2.6411636996372501E-2</v>
      </c>
      <c r="E622" s="2">
        <f>MACD!F622</f>
        <v>-1.1002768602991131E-2</v>
      </c>
      <c r="F622" s="2">
        <f>'Moving Avg'!D622</f>
        <v>6.7435400000000003</v>
      </c>
      <c r="G622" s="2">
        <f>'Moving Avg'!E622</f>
        <v>6.6502100000000013</v>
      </c>
      <c r="H622" s="2">
        <f>'Moving Avg'!F622</f>
        <v>6.6265350000000014</v>
      </c>
      <c r="I622" s="2">
        <f>'Moving Avg'!G622</f>
        <v>6.5200659999999981</v>
      </c>
      <c r="J622" s="2">
        <f>'Moving Avg'!H622</f>
        <v>6.0246064999999964</v>
      </c>
      <c r="K622" s="18" t="str">
        <f>OBV!F622</f>
        <v>BEARISH</v>
      </c>
      <c r="L622" s="18" t="str">
        <f>OBV!G622</f>
        <v>NEUTRAL</v>
      </c>
      <c r="M622" s="18" t="str">
        <f>OBV!H622</f>
        <v>BEARISH DIVERGENCE</v>
      </c>
      <c r="N622" s="21">
        <f t="shared" si="90"/>
        <v>50</v>
      </c>
      <c r="O622" s="21">
        <f t="shared" si="91"/>
        <v>100</v>
      </c>
      <c r="P622" s="21">
        <f t="shared" si="92"/>
        <v>50</v>
      </c>
      <c r="Q622" s="21">
        <f t="shared" si="93"/>
        <v>16.5</v>
      </c>
      <c r="R622" s="22">
        <f t="shared" si="94"/>
        <v>62.475000000000001</v>
      </c>
      <c r="S622" s="22">
        <f t="shared" si="95"/>
        <v>51.625</v>
      </c>
      <c r="T622" s="22">
        <f t="shared" si="96"/>
        <v>42.424999999999997</v>
      </c>
      <c r="U622" s="22">
        <f t="shared" si="97"/>
        <v>54.125</v>
      </c>
      <c r="V622" s="21">
        <f t="shared" si="98"/>
        <v>52.17499999999999</v>
      </c>
      <c r="W622" s="21">
        <f t="shared" si="99"/>
        <v>52.662499999999994</v>
      </c>
      <c r="X622" s="20"/>
      <c r="Y622" s="20"/>
      <c r="Z622" s="20"/>
    </row>
    <row r="623" spans="1:26" ht="13.5" x14ac:dyDescent="0.25">
      <c r="A623" s="4">
        <f>TITRES_STAT!B626</f>
        <v>42908</v>
      </c>
      <c r="B623" s="2">
        <f>TITRES_STAT!C626</f>
        <v>17.489999999999998</v>
      </c>
      <c r="C623" s="2">
        <f>RSI!I623</f>
        <v>69.537850899753025</v>
      </c>
      <c r="D623" s="2">
        <f>MACD!E623</f>
        <v>-4.25389926284927E-2</v>
      </c>
      <c r="E623" s="2">
        <f>MACD!F623</f>
        <v>-1.7310013408091445E-2</v>
      </c>
      <c r="F623" s="2">
        <f>'Moving Avg'!D623</f>
        <v>6.7661200000000008</v>
      </c>
      <c r="G623" s="2">
        <f>'Moving Avg'!E623</f>
        <v>6.6739799999999985</v>
      </c>
      <c r="H623" s="2">
        <f>'Moving Avg'!F623</f>
        <v>6.6403200000000009</v>
      </c>
      <c r="I623" s="2">
        <f>'Moving Avg'!G623</f>
        <v>6.5283919999999993</v>
      </c>
      <c r="J623" s="2">
        <f>'Moving Avg'!H623</f>
        <v>6.0351424999999956</v>
      </c>
      <c r="K623" s="18" t="str">
        <f>OBV!F623</f>
        <v>BEARISH</v>
      </c>
      <c r="L623" s="18" t="str">
        <f>OBV!G623</f>
        <v>NEUTRAL</v>
      </c>
      <c r="M623" s="18" t="str">
        <f>OBV!H623</f>
        <v>BEARISH DIVERGENCE</v>
      </c>
      <c r="N623" s="21">
        <f t="shared" si="90"/>
        <v>50</v>
      </c>
      <c r="O623" s="21">
        <f t="shared" si="91"/>
        <v>100</v>
      </c>
      <c r="P623" s="21">
        <f t="shared" si="92"/>
        <v>50</v>
      </c>
      <c r="Q623" s="21">
        <f t="shared" si="93"/>
        <v>16.5</v>
      </c>
      <c r="R623" s="22">
        <f t="shared" si="94"/>
        <v>62.475000000000001</v>
      </c>
      <c r="S623" s="22">
        <f t="shared" si="95"/>
        <v>51.625</v>
      </c>
      <c r="T623" s="22">
        <f t="shared" si="96"/>
        <v>42.424999999999997</v>
      </c>
      <c r="U623" s="22">
        <f t="shared" si="97"/>
        <v>54.125</v>
      </c>
      <c r="V623" s="21">
        <f t="shared" si="98"/>
        <v>52.17499999999999</v>
      </c>
      <c r="W623" s="21">
        <f t="shared" si="99"/>
        <v>52.662499999999994</v>
      </c>
      <c r="X623" s="20"/>
      <c r="Y623" s="20"/>
      <c r="Z623" s="20"/>
    </row>
    <row r="624" spans="1:26" ht="13.5" x14ac:dyDescent="0.25">
      <c r="A624" s="4">
        <f>TITRES_STAT!B627</f>
        <v>42909</v>
      </c>
      <c r="B624" s="2">
        <f>TITRES_STAT!C627</f>
        <v>17.63</v>
      </c>
      <c r="C624" s="2">
        <f>RSI!I624</f>
        <v>72.549789988137263</v>
      </c>
      <c r="D624" s="2">
        <f>MACD!E624</f>
        <v>-5.9097017780398886E-2</v>
      </c>
      <c r="E624" s="2">
        <f>MACD!F624</f>
        <v>-2.5667414282552935E-2</v>
      </c>
      <c r="F624" s="2">
        <f>'Moving Avg'!D624</f>
        <v>6.7996000000000008</v>
      </c>
      <c r="G624" s="2">
        <f>'Moving Avg'!E624</f>
        <v>6.7016800000000005</v>
      </c>
      <c r="H624" s="2">
        <f>'Moving Avg'!F624</f>
        <v>6.6530300000000011</v>
      </c>
      <c r="I624" s="2">
        <f>'Moving Avg'!G624</f>
        <v>6.5380359999999982</v>
      </c>
      <c r="J624" s="2">
        <f>'Moving Avg'!H624</f>
        <v>6.0459129999999961</v>
      </c>
      <c r="K624" s="18" t="str">
        <f>OBV!F624</f>
        <v>BEARISH</v>
      </c>
      <c r="L624" s="18" t="str">
        <f>OBV!G624</f>
        <v>NEUTRAL</v>
      </c>
      <c r="M624" s="18" t="str">
        <f>OBV!H624</f>
        <v>BEARISH DIVERGENCE</v>
      </c>
      <c r="N624" s="21">
        <f t="shared" si="90"/>
        <v>50</v>
      </c>
      <c r="O624" s="21">
        <f t="shared" si="91"/>
        <v>100</v>
      </c>
      <c r="P624" s="21">
        <f t="shared" si="92"/>
        <v>50</v>
      </c>
      <c r="Q624" s="21">
        <f t="shared" si="93"/>
        <v>16.5</v>
      </c>
      <c r="R624" s="22">
        <f t="shared" si="94"/>
        <v>62.475000000000001</v>
      </c>
      <c r="S624" s="22">
        <f t="shared" si="95"/>
        <v>51.625</v>
      </c>
      <c r="T624" s="22">
        <f t="shared" si="96"/>
        <v>42.424999999999997</v>
      </c>
      <c r="U624" s="22">
        <f t="shared" si="97"/>
        <v>54.125</v>
      </c>
      <c r="V624" s="21">
        <f t="shared" si="98"/>
        <v>52.17499999999999</v>
      </c>
      <c r="W624" s="21">
        <f t="shared" si="99"/>
        <v>52.662499999999994</v>
      </c>
      <c r="X624" s="20"/>
      <c r="Y624" s="20"/>
      <c r="Z624" s="20"/>
    </row>
    <row r="625" spans="1:26" ht="13.5" x14ac:dyDescent="0.25">
      <c r="A625" s="4">
        <f>TITRES_STAT!B628</f>
        <v>42914</v>
      </c>
      <c r="B625" s="2">
        <f>TITRES_STAT!C628</f>
        <v>17.11</v>
      </c>
      <c r="C625" s="2">
        <f>RSI!I625</f>
        <v>51.983214449182299</v>
      </c>
      <c r="D625" s="2">
        <f>MACD!E625</f>
        <v>-6.77376697623151E-2</v>
      </c>
      <c r="E625" s="2">
        <f>MACD!F625</f>
        <v>-3.4081465378505371E-2</v>
      </c>
      <c r="F625" s="2">
        <f>'Moving Avg'!D625</f>
        <v>6.7777999999999992</v>
      </c>
      <c r="G625" s="2">
        <f>'Moving Avg'!E625</f>
        <v>6.7144499999999994</v>
      </c>
      <c r="H625" s="2">
        <f>'Moving Avg'!F625</f>
        <v>6.6548550000000004</v>
      </c>
      <c r="I625" s="2">
        <f>'Moving Avg'!G625</f>
        <v>6.5433259999999986</v>
      </c>
      <c r="J625" s="2">
        <f>'Moving Avg'!H625</f>
        <v>6.0556709999999967</v>
      </c>
      <c r="K625" s="18" t="str">
        <f>OBV!F625</f>
        <v>BEARISH</v>
      </c>
      <c r="L625" s="18" t="str">
        <f>OBV!G625</f>
        <v>NEUTRAL</v>
      </c>
      <c r="M625" s="18" t="str">
        <f>OBV!H625</f>
        <v>CONFIRMED BEARISH</v>
      </c>
      <c r="N625" s="21">
        <f t="shared" si="90"/>
        <v>50</v>
      </c>
      <c r="O625" s="21">
        <f t="shared" si="91"/>
        <v>100</v>
      </c>
      <c r="P625" s="21">
        <f t="shared" si="92"/>
        <v>50</v>
      </c>
      <c r="Q625" s="21">
        <f t="shared" si="93"/>
        <v>16.5</v>
      </c>
      <c r="R625" s="22">
        <f t="shared" si="94"/>
        <v>62.475000000000001</v>
      </c>
      <c r="S625" s="22">
        <f t="shared" si="95"/>
        <v>51.625</v>
      </c>
      <c r="T625" s="22">
        <f t="shared" si="96"/>
        <v>42.424999999999997</v>
      </c>
      <c r="U625" s="22">
        <f t="shared" si="97"/>
        <v>54.125</v>
      </c>
      <c r="V625" s="21">
        <f t="shared" si="98"/>
        <v>52.17499999999999</v>
      </c>
      <c r="W625" s="21">
        <f t="shared" si="99"/>
        <v>52.662499999999994</v>
      </c>
      <c r="X625" s="20"/>
      <c r="Y625" s="20"/>
      <c r="Z625" s="20"/>
    </row>
    <row r="626" spans="1:26" ht="13.5" x14ac:dyDescent="0.25">
      <c r="A626" s="4">
        <f>TITRES_STAT!B629</f>
        <v>42915</v>
      </c>
      <c r="B626" s="2">
        <f>TITRES_STAT!C629</f>
        <v>17.600000000000001</v>
      </c>
      <c r="C626" s="2">
        <f>RSI!I626</f>
        <v>62.709743671576177</v>
      </c>
      <c r="D626" s="2">
        <f>MACD!E626</f>
        <v>-8.4062537614103761E-2</v>
      </c>
      <c r="E626" s="2">
        <f>MACD!F626</f>
        <v>-4.4077679825625049E-2</v>
      </c>
      <c r="F626" s="2">
        <f>'Moving Avg'!D626</f>
        <v>6.8019400000000001</v>
      </c>
      <c r="G626" s="2">
        <f>'Moving Avg'!E626</f>
        <v>6.7428799999999995</v>
      </c>
      <c r="H626" s="2">
        <f>'Moving Avg'!F626</f>
        <v>6.6665999999999999</v>
      </c>
      <c r="I626" s="2">
        <f>'Moving Avg'!G626</f>
        <v>6.5520519999999989</v>
      </c>
      <c r="J626" s="2">
        <f>'Moving Avg'!H626</f>
        <v>6.0661929999999975</v>
      </c>
      <c r="K626" s="18" t="str">
        <f>OBV!F626</f>
        <v>BULLISH</v>
      </c>
      <c r="L626" s="18" t="str">
        <f>OBV!G626</f>
        <v>NEUTRAL</v>
      </c>
      <c r="M626" s="18" t="str">
        <f>OBV!H626</f>
        <v>CONFIRMED BULLISH</v>
      </c>
      <c r="N626" s="21">
        <f t="shared" si="90"/>
        <v>50</v>
      </c>
      <c r="O626" s="21">
        <f t="shared" si="91"/>
        <v>100</v>
      </c>
      <c r="P626" s="21">
        <f t="shared" si="92"/>
        <v>50</v>
      </c>
      <c r="Q626" s="21">
        <f t="shared" si="93"/>
        <v>83.5</v>
      </c>
      <c r="R626" s="22">
        <f t="shared" si="94"/>
        <v>72.525000000000006</v>
      </c>
      <c r="S626" s="22">
        <f t="shared" si="95"/>
        <v>68.375</v>
      </c>
      <c r="T626" s="22">
        <f t="shared" si="96"/>
        <v>72.575000000000003</v>
      </c>
      <c r="U626" s="22">
        <f t="shared" si="97"/>
        <v>70.875</v>
      </c>
      <c r="V626" s="21">
        <f t="shared" si="98"/>
        <v>71.158333333333346</v>
      </c>
      <c r="W626" s="21">
        <f t="shared" si="99"/>
        <v>71.087500000000006</v>
      </c>
      <c r="X626" s="20"/>
      <c r="Y626" s="20"/>
      <c r="Z626" s="20"/>
    </row>
    <row r="627" spans="1:26" ht="13.5" x14ac:dyDescent="0.25">
      <c r="A627" s="4">
        <f>TITRES_STAT!B630</f>
        <v>42916</v>
      </c>
      <c r="B627" s="2">
        <f>TITRES_STAT!C630</f>
        <v>17.600000000000001</v>
      </c>
      <c r="C627" s="2">
        <f>RSI!I627</f>
        <v>62.709743671576177</v>
      </c>
      <c r="D627" s="2">
        <f>MACD!E627</f>
        <v>-0.10731920003229511</v>
      </c>
      <c r="E627" s="2">
        <f>MACD!F627</f>
        <v>-5.6725983866959068E-2</v>
      </c>
      <c r="F627" s="2">
        <f>'Moving Avg'!D627</f>
        <v>6.8097200000000004</v>
      </c>
      <c r="G627" s="2">
        <f>'Moving Avg'!E627</f>
        <v>6.7766299999999999</v>
      </c>
      <c r="H627" s="2">
        <f>'Moving Avg'!F627</f>
        <v>6.678345000000002</v>
      </c>
      <c r="I627" s="2">
        <f>'Moving Avg'!G627</f>
        <v>6.560778</v>
      </c>
      <c r="J627" s="2">
        <f>'Moving Avg'!H627</f>
        <v>6.0769999999999982</v>
      </c>
      <c r="K627" s="18" t="str">
        <f>OBV!F627</f>
        <v>BULLISH</v>
      </c>
      <c r="L627" s="18" t="str">
        <f>OBV!G627</f>
        <v>NEUTRAL</v>
      </c>
      <c r="M627" s="18" t="str">
        <f>OBV!H627</f>
        <v>CONFIRMED BULLISH</v>
      </c>
      <c r="N627" s="21">
        <f t="shared" si="90"/>
        <v>50</v>
      </c>
      <c r="O627" s="21">
        <f t="shared" si="91"/>
        <v>100</v>
      </c>
      <c r="P627" s="21">
        <f t="shared" si="92"/>
        <v>50</v>
      </c>
      <c r="Q627" s="21">
        <f t="shared" si="93"/>
        <v>83.5</v>
      </c>
      <c r="R627" s="22">
        <f t="shared" si="94"/>
        <v>72.525000000000006</v>
      </c>
      <c r="S627" s="22">
        <f t="shared" si="95"/>
        <v>68.375</v>
      </c>
      <c r="T627" s="22">
        <f t="shared" si="96"/>
        <v>72.575000000000003</v>
      </c>
      <c r="U627" s="22">
        <f t="shared" si="97"/>
        <v>70.875</v>
      </c>
      <c r="V627" s="21">
        <f t="shared" si="98"/>
        <v>71.158333333333346</v>
      </c>
      <c r="W627" s="21">
        <f t="shared" si="99"/>
        <v>71.087500000000006</v>
      </c>
      <c r="X627" s="20"/>
      <c r="Y627" s="20"/>
      <c r="Z627" s="20"/>
    </row>
    <row r="628" spans="1:26" ht="13.5" x14ac:dyDescent="0.25">
      <c r="A628" s="4">
        <f>TITRES_STAT!B631</f>
        <v>42919</v>
      </c>
      <c r="B628" s="2">
        <f>TITRES_STAT!C631</f>
        <v>17.600000000000001</v>
      </c>
      <c r="C628" s="2">
        <f>RSI!I628</f>
        <v>62.709743671576177</v>
      </c>
      <c r="D628" s="2">
        <f>MACD!E628</f>
        <v>-0.10019414409176353</v>
      </c>
      <c r="E628" s="2">
        <f>MACD!F628</f>
        <v>-6.541961591191997E-2</v>
      </c>
      <c r="F628" s="2">
        <f>'Moving Avg'!D628</f>
        <v>6.8182799999999997</v>
      </c>
      <c r="G628" s="2">
        <f>'Moving Avg'!E628</f>
        <v>6.7922000000000011</v>
      </c>
      <c r="H628" s="2">
        <f>'Moving Avg'!F628</f>
        <v>6.6900900000000005</v>
      </c>
      <c r="I628" s="2">
        <f>'Moving Avg'!G628</f>
        <v>6.5695040000000002</v>
      </c>
      <c r="J628" s="2">
        <f>'Moving Avg'!H628</f>
        <v>6.087806999999998</v>
      </c>
      <c r="K628" s="18" t="str">
        <f>OBV!F628</f>
        <v>BULLISH</v>
      </c>
      <c r="L628" s="18" t="str">
        <f>OBV!G628</f>
        <v>NEUTRAL</v>
      </c>
      <c r="M628" s="18" t="str">
        <f>OBV!H628</f>
        <v>CONFIRMED BULLISH</v>
      </c>
      <c r="N628" s="21">
        <f t="shared" si="90"/>
        <v>50</v>
      </c>
      <c r="O628" s="21">
        <f t="shared" si="91"/>
        <v>100</v>
      </c>
      <c r="P628" s="21">
        <f t="shared" si="92"/>
        <v>50</v>
      </c>
      <c r="Q628" s="21">
        <f t="shared" si="93"/>
        <v>83.5</v>
      </c>
      <c r="R628" s="22">
        <f t="shared" si="94"/>
        <v>72.525000000000006</v>
      </c>
      <c r="S628" s="22">
        <f t="shared" si="95"/>
        <v>68.375</v>
      </c>
      <c r="T628" s="22">
        <f t="shared" si="96"/>
        <v>72.575000000000003</v>
      </c>
      <c r="U628" s="22">
        <f t="shared" si="97"/>
        <v>70.875</v>
      </c>
      <c r="V628" s="21">
        <f t="shared" si="98"/>
        <v>71.158333333333346</v>
      </c>
      <c r="W628" s="21">
        <f t="shared" si="99"/>
        <v>71.087500000000006</v>
      </c>
      <c r="X628" s="20"/>
      <c r="Y628" s="20"/>
      <c r="Z628" s="20"/>
    </row>
    <row r="629" spans="1:26" ht="13.5" x14ac:dyDescent="0.25">
      <c r="A629" s="4">
        <f>TITRES_STAT!B632</f>
        <v>42920</v>
      </c>
      <c r="B629" s="2">
        <f>TITRES_STAT!C632</f>
        <v>17.600000000000001</v>
      </c>
      <c r="C629" s="2">
        <f>RSI!I629</f>
        <v>62.709743671576177</v>
      </c>
      <c r="D629" s="2">
        <f>MACD!E629</f>
        <v>-9.5244380672922624E-2</v>
      </c>
      <c r="E629" s="2">
        <f>MACD!F629</f>
        <v>-7.1384568864120507E-2</v>
      </c>
      <c r="F629" s="2">
        <f>'Moving Avg'!D629</f>
        <v>6.8159399999999994</v>
      </c>
      <c r="G629" s="2">
        <f>'Moving Avg'!E629</f>
        <v>6.8077700000000005</v>
      </c>
      <c r="H629" s="2">
        <f>'Moving Avg'!F629</f>
        <v>6.7024050000000006</v>
      </c>
      <c r="I629" s="2">
        <f>'Moving Avg'!G629</f>
        <v>6.5781540000000005</v>
      </c>
      <c r="J629" s="2">
        <f>'Moving Avg'!H629</f>
        <v>6.0985379999999987</v>
      </c>
      <c r="K629" s="18" t="str">
        <f>OBV!F629</f>
        <v>BEARISH</v>
      </c>
      <c r="L629" s="18" t="str">
        <f>OBV!G629</f>
        <v>NEUTRAL</v>
      </c>
      <c r="M629" s="18" t="str">
        <f>OBV!H629</f>
        <v>CONFIRMED BEARISH</v>
      </c>
      <c r="N629" s="21">
        <f t="shared" si="90"/>
        <v>50</v>
      </c>
      <c r="O629" s="21">
        <f t="shared" si="91"/>
        <v>100</v>
      </c>
      <c r="P629" s="21">
        <f t="shared" si="92"/>
        <v>50</v>
      </c>
      <c r="Q629" s="21">
        <f t="shared" si="93"/>
        <v>16.5</v>
      </c>
      <c r="R629" s="22">
        <f t="shared" si="94"/>
        <v>62.475000000000001</v>
      </c>
      <c r="S629" s="22">
        <f t="shared" si="95"/>
        <v>51.625</v>
      </c>
      <c r="T629" s="22">
        <f t="shared" si="96"/>
        <v>42.424999999999997</v>
      </c>
      <c r="U629" s="22">
        <f t="shared" si="97"/>
        <v>54.125</v>
      </c>
      <c r="V629" s="21">
        <f t="shared" si="98"/>
        <v>52.17499999999999</v>
      </c>
      <c r="W629" s="21">
        <f t="shared" si="99"/>
        <v>52.662499999999994</v>
      </c>
      <c r="X629" s="20"/>
      <c r="Y629" s="20"/>
      <c r="Z629" s="20"/>
    </row>
    <row r="630" spans="1:26" ht="13.5" x14ac:dyDescent="0.25">
      <c r="A630" s="4">
        <f>TITRES_STAT!B633</f>
        <v>42921</v>
      </c>
      <c r="B630" s="2">
        <f>TITRES_STAT!C633</f>
        <v>17.7</v>
      </c>
      <c r="C630" s="2">
        <f>RSI!I630</f>
        <v>64.867489529498414</v>
      </c>
      <c r="D630" s="2">
        <f>MACD!E630</f>
        <v>-8.3574971946788423E-2</v>
      </c>
      <c r="E630" s="2">
        <f>MACD!F630</f>
        <v>-7.382264948065409E-2</v>
      </c>
      <c r="F630" s="2">
        <f>'Moving Avg'!D630</f>
        <v>6.8619000000000003</v>
      </c>
      <c r="G630" s="2">
        <f>'Moving Avg'!E630</f>
        <v>6.8198500000000006</v>
      </c>
      <c r="H630" s="2">
        <f>'Moving Avg'!F630</f>
        <v>6.7166700000000006</v>
      </c>
      <c r="I630" s="2">
        <f>'Moving Avg'!G630</f>
        <v>6.5875840000000006</v>
      </c>
      <c r="J630" s="2">
        <f>'Moving Avg'!H630</f>
        <v>6.1094639999999991</v>
      </c>
      <c r="K630" s="18" t="str">
        <f>OBV!F630</f>
        <v>BULLISH</v>
      </c>
      <c r="L630" s="18" t="str">
        <f>OBV!G630</f>
        <v>NEUTRAL</v>
      </c>
      <c r="M630" s="18" t="str">
        <f>OBV!H630</f>
        <v>CONFIRMED BULLISH</v>
      </c>
      <c r="N630" s="21">
        <f t="shared" si="90"/>
        <v>50</v>
      </c>
      <c r="O630" s="21">
        <f t="shared" si="91"/>
        <v>100</v>
      </c>
      <c r="P630" s="21">
        <f t="shared" si="92"/>
        <v>50</v>
      </c>
      <c r="Q630" s="21">
        <f t="shared" si="93"/>
        <v>83.5</v>
      </c>
      <c r="R630" s="22">
        <f t="shared" si="94"/>
        <v>72.525000000000006</v>
      </c>
      <c r="S630" s="22">
        <f t="shared" si="95"/>
        <v>68.375</v>
      </c>
      <c r="T630" s="22">
        <f t="shared" si="96"/>
        <v>72.575000000000003</v>
      </c>
      <c r="U630" s="22">
        <f t="shared" si="97"/>
        <v>70.875</v>
      </c>
      <c r="V630" s="21">
        <f t="shared" si="98"/>
        <v>71.158333333333346</v>
      </c>
      <c r="W630" s="21">
        <f t="shared" si="99"/>
        <v>71.087500000000006</v>
      </c>
      <c r="X630" s="20"/>
      <c r="Y630" s="20"/>
      <c r="Z630" s="20"/>
    </row>
    <row r="631" spans="1:26" ht="13.5" x14ac:dyDescent="0.25">
      <c r="A631" s="4">
        <f>TITRES_STAT!B634</f>
        <v>42922</v>
      </c>
      <c r="B631" s="2">
        <f>TITRES_STAT!C634</f>
        <v>18.100000000000001</v>
      </c>
      <c r="C631" s="2">
        <f>RSI!I631</f>
        <v>71.866509464338932</v>
      </c>
      <c r="D631" s="2">
        <f>MACD!E631</f>
        <v>-9.2374438364243083E-2</v>
      </c>
      <c r="E631" s="2">
        <f>MACD!F631</f>
        <v>-7.7533007257371889E-2</v>
      </c>
      <c r="F631" s="2">
        <f>'Moving Avg'!D631</f>
        <v>6.9008399999999996</v>
      </c>
      <c r="G631" s="2">
        <f>'Moving Avg'!E631</f>
        <v>6.8513900000000003</v>
      </c>
      <c r="H631" s="2">
        <f>'Moving Avg'!F631</f>
        <v>6.7387200000000007</v>
      </c>
      <c r="I631" s="2">
        <f>'Moving Avg'!G631</f>
        <v>6.6001279999999998</v>
      </c>
      <c r="J631" s="2">
        <f>'Moving Avg'!H631</f>
        <v>6.1210164999999996</v>
      </c>
      <c r="K631" s="18" t="str">
        <f>OBV!F631</f>
        <v>BULLISH</v>
      </c>
      <c r="L631" s="18" t="str">
        <f>OBV!G631</f>
        <v>NEUTRAL</v>
      </c>
      <c r="M631" s="18" t="str">
        <f>OBV!H631</f>
        <v>CONFIRMED BULLISH</v>
      </c>
      <c r="N631" s="21">
        <f t="shared" si="90"/>
        <v>50</v>
      </c>
      <c r="O631" s="21">
        <f t="shared" si="91"/>
        <v>100</v>
      </c>
      <c r="P631" s="21">
        <f t="shared" si="92"/>
        <v>50</v>
      </c>
      <c r="Q631" s="21">
        <f t="shared" si="93"/>
        <v>83.5</v>
      </c>
      <c r="R631" s="22">
        <f t="shared" si="94"/>
        <v>72.525000000000006</v>
      </c>
      <c r="S631" s="22">
        <f t="shared" si="95"/>
        <v>68.375</v>
      </c>
      <c r="T631" s="22">
        <f t="shared" si="96"/>
        <v>72.575000000000003</v>
      </c>
      <c r="U631" s="22">
        <f t="shared" si="97"/>
        <v>70.875</v>
      </c>
      <c r="V631" s="21">
        <f t="shared" si="98"/>
        <v>71.158333333333346</v>
      </c>
      <c r="W631" s="21">
        <f t="shared" si="99"/>
        <v>71.087500000000006</v>
      </c>
      <c r="X631" s="20"/>
      <c r="Y631" s="20"/>
      <c r="Z631" s="20"/>
    </row>
    <row r="632" spans="1:26" ht="13.5" x14ac:dyDescent="0.25">
      <c r="A632" s="4">
        <f>TITRES_STAT!B635</f>
        <v>42923</v>
      </c>
      <c r="B632" s="2">
        <f>TITRES_STAT!C635</f>
        <v>18.190000000000001</v>
      </c>
      <c r="C632" s="2">
        <f>RSI!I632</f>
        <v>73.164412764364144</v>
      </c>
      <c r="D632" s="2">
        <f>MACD!E632</f>
        <v>-9.1825593667213212E-2</v>
      </c>
      <c r="E632" s="2">
        <f>MACD!F632</f>
        <v>-8.0391524539340162E-2</v>
      </c>
      <c r="F632" s="2">
        <f>'Moving Avg'!D632</f>
        <v>6.9467999999999988</v>
      </c>
      <c r="G632" s="2">
        <f>'Moving Avg'!E632</f>
        <v>6.87826</v>
      </c>
      <c r="H632" s="2">
        <f>'Moving Avg'!F632</f>
        <v>6.7642350000000011</v>
      </c>
      <c r="I632" s="2">
        <f>'Moving Avg'!G632</f>
        <v>6.6129940000000014</v>
      </c>
      <c r="J632" s="2">
        <f>'Moving Avg'!H632</f>
        <v>6.1321175000000006</v>
      </c>
      <c r="K632" s="18" t="str">
        <f>OBV!F632</f>
        <v>BULLISH</v>
      </c>
      <c r="L632" s="18" t="str">
        <f>OBV!G632</f>
        <v>NEUTRAL</v>
      </c>
      <c r="M632" s="18" t="str">
        <f>OBV!H632</f>
        <v>CONFIRMED BULLISH</v>
      </c>
      <c r="N632" s="21">
        <f t="shared" si="90"/>
        <v>50</v>
      </c>
      <c r="O632" s="21">
        <f t="shared" si="91"/>
        <v>100</v>
      </c>
      <c r="P632" s="21">
        <f t="shared" si="92"/>
        <v>50</v>
      </c>
      <c r="Q632" s="21">
        <f t="shared" si="93"/>
        <v>83.5</v>
      </c>
      <c r="R632" s="22">
        <f t="shared" si="94"/>
        <v>72.525000000000006</v>
      </c>
      <c r="S632" s="22">
        <f t="shared" si="95"/>
        <v>68.375</v>
      </c>
      <c r="T632" s="22">
        <f t="shared" si="96"/>
        <v>72.575000000000003</v>
      </c>
      <c r="U632" s="22">
        <f t="shared" si="97"/>
        <v>70.875</v>
      </c>
      <c r="V632" s="21">
        <f t="shared" si="98"/>
        <v>71.158333333333346</v>
      </c>
      <c r="W632" s="21">
        <f t="shared" si="99"/>
        <v>71.087500000000006</v>
      </c>
      <c r="X632" s="20"/>
      <c r="Y632" s="20"/>
      <c r="Z632" s="20"/>
    </row>
    <row r="633" spans="1:26" ht="13.5" x14ac:dyDescent="0.25">
      <c r="A633" s="4">
        <f>TITRES_STAT!B636</f>
        <v>42926</v>
      </c>
      <c r="B633" s="2">
        <f>TITRES_STAT!C636</f>
        <v>18.22</v>
      </c>
      <c r="C633" s="2">
        <f>RSI!I633</f>
        <v>73.601592353587051</v>
      </c>
      <c r="D633" s="2">
        <f>MACD!E633</f>
        <v>-9.4877916555099695E-2</v>
      </c>
      <c r="E633" s="2">
        <f>MACD!F633</f>
        <v>-8.3288802942492066E-2</v>
      </c>
      <c r="F633" s="2">
        <f>'Moving Avg'!D633</f>
        <v>6.995099999999999</v>
      </c>
      <c r="G633" s="2">
        <f>'Moving Avg'!E633</f>
        <v>6.9066900000000002</v>
      </c>
      <c r="H633" s="2">
        <f>'Moving Avg'!F633</f>
        <v>6.7903349999999989</v>
      </c>
      <c r="I633" s="2">
        <f>'Moving Avg'!G633</f>
        <v>6.6258659999999985</v>
      </c>
      <c r="J633" s="2">
        <f>'Moving Avg'!H633</f>
        <v>6.1427260000000015</v>
      </c>
      <c r="K633" s="18" t="str">
        <f>OBV!F633</f>
        <v>BULLISH</v>
      </c>
      <c r="L633" s="18" t="str">
        <f>OBV!G633</f>
        <v>NEUTRAL</v>
      </c>
      <c r="M633" s="18" t="str">
        <f>OBV!H633</f>
        <v>CONFIRMED BULLISH</v>
      </c>
      <c r="N633" s="21">
        <f t="shared" si="90"/>
        <v>50</v>
      </c>
      <c r="O633" s="21">
        <f t="shared" si="91"/>
        <v>100</v>
      </c>
      <c r="P633" s="21">
        <f t="shared" si="92"/>
        <v>50</v>
      </c>
      <c r="Q633" s="21">
        <f t="shared" si="93"/>
        <v>83.5</v>
      </c>
      <c r="R633" s="22">
        <f t="shared" si="94"/>
        <v>72.525000000000006</v>
      </c>
      <c r="S633" s="22">
        <f t="shared" si="95"/>
        <v>68.375</v>
      </c>
      <c r="T633" s="22">
        <f t="shared" si="96"/>
        <v>72.575000000000003</v>
      </c>
      <c r="U633" s="22">
        <f t="shared" si="97"/>
        <v>70.875</v>
      </c>
      <c r="V633" s="21">
        <f t="shared" si="98"/>
        <v>71.158333333333346</v>
      </c>
      <c r="W633" s="21">
        <f t="shared" si="99"/>
        <v>71.087500000000006</v>
      </c>
      <c r="X633" s="20"/>
      <c r="Y633" s="20"/>
      <c r="Z633" s="20"/>
    </row>
    <row r="634" spans="1:26" ht="13.5" x14ac:dyDescent="0.25">
      <c r="A634" s="4">
        <f>TITRES_STAT!B637</f>
        <v>42927</v>
      </c>
      <c r="B634" s="2">
        <f>TITRES_STAT!C637</f>
        <v>18.5</v>
      </c>
      <c r="C634" s="2">
        <f>RSI!I634</f>
        <v>77.310155025060624</v>
      </c>
      <c r="D634" s="2">
        <f>MACD!E634</f>
        <v>-9.9117452532160755E-2</v>
      </c>
      <c r="E634" s="2">
        <f>MACD!F634</f>
        <v>-8.6454532860425815E-2</v>
      </c>
      <c r="F634" s="2">
        <f>'Moving Avg'!D634</f>
        <v>7.0651999999999999</v>
      </c>
      <c r="G634" s="2">
        <f>'Moving Avg'!E634</f>
        <v>6.9405699999999992</v>
      </c>
      <c r="H634" s="2">
        <f>'Moving Avg'!F634</f>
        <v>6.8211250000000003</v>
      </c>
      <c r="I634" s="2">
        <f>'Moving Avg'!G634</f>
        <v>6.6411460000000009</v>
      </c>
      <c r="J634" s="2">
        <f>'Moving Avg'!H634</f>
        <v>6.1540505000000021</v>
      </c>
      <c r="K634" s="18" t="str">
        <f>OBV!F634</f>
        <v>BULLISH</v>
      </c>
      <c r="L634" s="18" t="str">
        <f>OBV!G634</f>
        <v>NEUTRAL</v>
      </c>
      <c r="M634" s="18" t="str">
        <f>OBV!H634</f>
        <v>CONFIRMED BULLISH</v>
      </c>
      <c r="N634" s="21">
        <f t="shared" si="90"/>
        <v>50</v>
      </c>
      <c r="O634" s="21">
        <f t="shared" si="91"/>
        <v>100</v>
      </c>
      <c r="P634" s="21">
        <f t="shared" si="92"/>
        <v>50</v>
      </c>
      <c r="Q634" s="21">
        <f t="shared" si="93"/>
        <v>83.5</v>
      </c>
      <c r="R634" s="22">
        <f t="shared" si="94"/>
        <v>72.525000000000006</v>
      </c>
      <c r="S634" s="22">
        <f t="shared" si="95"/>
        <v>68.375</v>
      </c>
      <c r="T634" s="22">
        <f t="shared" si="96"/>
        <v>72.575000000000003</v>
      </c>
      <c r="U634" s="22">
        <f t="shared" si="97"/>
        <v>70.875</v>
      </c>
      <c r="V634" s="21">
        <f t="shared" si="98"/>
        <v>71.158333333333346</v>
      </c>
      <c r="W634" s="21">
        <f t="shared" si="99"/>
        <v>71.087500000000006</v>
      </c>
      <c r="X634" s="20"/>
      <c r="Y634" s="20"/>
      <c r="Z634" s="20"/>
    </row>
    <row r="635" spans="1:26" ht="13.5" x14ac:dyDescent="0.25">
      <c r="A635" s="4">
        <f>TITRES_STAT!B638</f>
        <v>42928</v>
      </c>
      <c r="B635" s="2">
        <f>TITRES_STAT!C638</f>
        <v>18.7</v>
      </c>
      <c r="C635" s="2">
        <f>RSI!I635</f>
        <v>79.524098674240719</v>
      </c>
      <c r="D635" s="2">
        <f>MACD!E635</f>
        <v>-0.14209466786994795</v>
      </c>
      <c r="E635" s="2">
        <f>MACD!F635</f>
        <v>-9.7582559862330248E-2</v>
      </c>
      <c r="F635" s="2">
        <f>'Moving Avg'!D635</f>
        <v>7.1430800000000003</v>
      </c>
      <c r="G635" s="2">
        <f>'Moving Avg'!E635</f>
        <v>7.0024899999999999</v>
      </c>
      <c r="H635" s="2">
        <f>'Moving Avg'!F635</f>
        <v>6.8584700000000014</v>
      </c>
      <c r="I635" s="2">
        <f>'Moving Avg'!G635</f>
        <v>6.6579840000000017</v>
      </c>
      <c r="J635" s="2">
        <f>'Moving Avg'!H635</f>
        <v>6.1655745000000026</v>
      </c>
      <c r="K635" s="18" t="str">
        <f>OBV!F635</f>
        <v>BULLISH</v>
      </c>
      <c r="L635" s="18" t="str">
        <f>OBV!G635</f>
        <v>NEUTRAL</v>
      </c>
      <c r="M635" s="18" t="str">
        <f>OBV!H635</f>
        <v>CONFIRMED BULLISH</v>
      </c>
      <c r="N635" s="21">
        <f t="shared" si="90"/>
        <v>50</v>
      </c>
      <c r="O635" s="21">
        <f t="shared" si="91"/>
        <v>100</v>
      </c>
      <c r="P635" s="21">
        <f t="shared" si="92"/>
        <v>50</v>
      </c>
      <c r="Q635" s="21">
        <f t="shared" si="93"/>
        <v>83.5</v>
      </c>
      <c r="R635" s="22">
        <f t="shared" si="94"/>
        <v>72.525000000000006</v>
      </c>
      <c r="S635" s="22">
        <f t="shared" si="95"/>
        <v>68.375</v>
      </c>
      <c r="T635" s="22">
        <f t="shared" si="96"/>
        <v>72.575000000000003</v>
      </c>
      <c r="U635" s="22">
        <f t="shared" si="97"/>
        <v>70.875</v>
      </c>
      <c r="V635" s="21">
        <f t="shared" si="98"/>
        <v>71.158333333333346</v>
      </c>
      <c r="W635" s="21">
        <f t="shared" si="99"/>
        <v>71.087500000000006</v>
      </c>
      <c r="X635" s="20"/>
      <c r="Y635" s="20"/>
      <c r="Z635" s="20"/>
    </row>
    <row r="636" spans="1:26" ht="13.5" x14ac:dyDescent="0.25">
      <c r="A636" s="4">
        <f>TITRES_STAT!B639</f>
        <v>42929</v>
      </c>
      <c r="B636" s="2">
        <f>TITRES_STAT!C639</f>
        <v>18.7</v>
      </c>
      <c r="C636" s="2">
        <f>RSI!I636</f>
        <v>79.524098674240719</v>
      </c>
      <c r="D636" s="2">
        <f>MACD!E636</f>
        <v>-0.15184952697653387</v>
      </c>
      <c r="E636" s="2">
        <f>MACD!F636</f>
        <v>-0.10843595328517099</v>
      </c>
      <c r="F636" s="2">
        <f>'Moving Avg'!D636</f>
        <v>7.1898200000000001</v>
      </c>
      <c r="G636" s="2">
        <f>'Moving Avg'!E636</f>
        <v>7.0453299999999999</v>
      </c>
      <c r="H636" s="2">
        <f>'Moving Avg'!F636</f>
        <v>6.8941050000000006</v>
      </c>
      <c r="I636" s="2">
        <f>'Moving Avg'!G636</f>
        <v>6.6748220000000016</v>
      </c>
      <c r="J636" s="2">
        <f>'Moving Avg'!H636</f>
        <v>6.1772885000000031</v>
      </c>
      <c r="K636" s="18" t="str">
        <f>OBV!F636</f>
        <v>BULLISH</v>
      </c>
      <c r="L636" s="18" t="str">
        <f>OBV!G636</f>
        <v>NEUTRAL</v>
      </c>
      <c r="M636" s="18" t="str">
        <f>OBV!H636</f>
        <v>CONFIRMED BULLISH</v>
      </c>
      <c r="N636" s="21">
        <f t="shared" si="90"/>
        <v>50</v>
      </c>
      <c r="O636" s="21">
        <f t="shared" si="91"/>
        <v>100</v>
      </c>
      <c r="P636" s="21">
        <f t="shared" si="92"/>
        <v>50</v>
      </c>
      <c r="Q636" s="21">
        <f t="shared" si="93"/>
        <v>83.5</v>
      </c>
      <c r="R636" s="22">
        <f t="shared" si="94"/>
        <v>72.525000000000006</v>
      </c>
      <c r="S636" s="22">
        <f t="shared" si="95"/>
        <v>68.375</v>
      </c>
      <c r="T636" s="22">
        <f t="shared" si="96"/>
        <v>72.575000000000003</v>
      </c>
      <c r="U636" s="22">
        <f t="shared" si="97"/>
        <v>70.875</v>
      </c>
      <c r="V636" s="21">
        <f t="shared" si="98"/>
        <v>71.158333333333346</v>
      </c>
      <c r="W636" s="21">
        <f t="shared" si="99"/>
        <v>71.087500000000006</v>
      </c>
      <c r="X636" s="20"/>
      <c r="Y636" s="20"/>
      <c r="Z636" s="20"/>
    </row>
    <row r="637" spans="1:26" ht="13.5" x14ac:dyDescent="0.25">
      <c r="A637" s="4">
        <f>TITRES_STAT!B640</f>
        <v>42930</v>
      </c>
      <c r="B637" s="2">
        <f>TITRES_STAT!C640</f>
        <v>18.7</v>
      </c>
      <c r="C637" s="2">
        <f>RSI!I637</f>
        <v>79.524098674240719</v>
      </c>
      <c r="D637" s="2">
        <f>MACD!E637</f>
        <v>-0.16264379519990957</v>
      </c>
      <c r="E637" s="2">
        <f>MACD!F637</f>
        <v>-0.11927752166811872</v>
      </c>
      <c r="F637" s="2">
        <f>'Moving Avg'!D637</f>
        <v>7.2295400000000001</v>
      </c>
      <c r="G637" s="2">
        <f>'Moving Avg'!E637</f>
        <v>7.0881699999999999</v>
      </c>
      <c r="H637" s="2">
        <f>'Moving Avg'!F637</f>
        <v>6.9324000000000012</v>
      </c>
      <c r="I637" s="2">
        <f>'Moving Avg'!G637</f>
        <v>6.6935600000000024</v>
      </c>
      <c r="J637" s="2">
        <f>'Moving Avg'!H637</f>
        <v>6.1890025000000026</v>
      </c>
      <c r="K637" s="18" t="str">
        <f>OBV!F637</f>
        <v>BULLISH</v>
      </c>
      <c r="L637" s="18" t="str">
        <f>OBV!G637</f>
        <v>NEUTRAL</v>
      </c>
      <c r="M637" s="18" t="str">
        <f>OBV!H637</f>
        <v>CONFIRMED BULLISH</v>
      </c>
      <c r="N637" s="21">
        <f t="shared" si="90"/>
        <v>50</v>
      </c>
      <c r="O637" s="21">
        <f t="shared" si="91"/>
        <v>100</v>
      </c>
      <c r="P637" s="21">
        <f t="shared" si="92"/>
        <v>50</v>
      </c>
      <c r="Q637" s="21">
        <f t="shared" si="93"/>
        <v>83.5</v>
      </c>
      <c r="R637" s="22">
        <f t="shared" si="94"/>
        <v>72.525000000000006</v>
      </c>
      <c r="S637" s="22">
        <f t="shared" si="95"/>
        <v>68.375</v>
      </c>
      <c r="T637" s="22">
        <f t="shared" si="96"/>
        <v>72.575000000000003</v>
      </c>
      <c r="U637" s="22">
        <f t="shared" si="97"/>
        <v>70.875</v>
      </c>
      <c r="V637" s="21">
        <f t="shared" si="98"/>
        <v>71.158333333333346</v>
      </c>
      <c r="W637" s="21">
        <f t="shared" si="99"/>
        <v>71.087500000000006</v>
      </c>
      <c r="X637" s="20"/>
      <c r="Y637" s="20"/>
      <c r="Z637" s="20"/>
    </row>
    <row r="638" spans="1:26" ht="13.5" x14ac:dyDescent="0.25">
      <c r="A638" s="4">
        <f>TITRES_STAT!B641</f>
        <v>42933</v>
      </c>
      <c r="B638" s="2">
        <f>TITRES_STAT!C641</f>
        <v>17.95</v>
      </c>
      <c r="C638" s="2">
        <f>RSI!I638</f>
        <v>54.582014365277104</v>
      </c>
      <c r="D638" s="2">
        <f>MACD!E638</f>
        <v>-0.1524923666546929</v>
      </c>
      <c r="E638" s="2">
        <f>MACD!F638</f>
        <v>-0.12592049066543357</v>
      </c>
      <c r="F638" s="2">
        <f>'Moving Avg'!D638</f>
        <v>7.208499999999999</v>
      </c>
      <c r="G638" s="2">
        <f>'Moving Avg'!E638</f>
        <v>7.101799999999999</v>
      </c>
      <c r="H638" s="2">
        <f>'Moving Avg'!F638</f>
        <v>6.947000000000001</v>
      </c>
      <c r="I638" s="2">
        <f>'Moving Avg'!G638</f>
        <v>6.7064560000000002</v>
      </c>
      <c r="J638" s="2">
        <f>'Moving Avg'!H638</f>
        <v>6.1987240000000012</v>
      </c>
      <c r="K638" s="18" t="str">
        <f>OBV!F638</f>
        <v>BEARISH</v>
      </c>
      <c r="L638" s="18" t="str">
        <f>OBV!G638</f>
        <v>NEUTRAL</v>
      </c>
      <c r="M638" s="18" t="str">
        <f>OBV!H638</f>
        <v>CONFIRMED BEARISH</v>
      </c>
      <c r="N638" s="21">
        <f t="shared" si="90"/>
        <v>50</v>
      </c>
      <c r="O638" s="21">
        <f t="shared" si="91"/>
        <v>100</v>
      </c>
      <c r="P638" s="21">
        <f t="shared" si="92"/>
        <v>50</v>
      </c>
      <c r="Q638" s="21">
        <f t="shared" si="93"/>
        <v>16.5</v>
      </c>
      <c r="R638" s="22">
        <f t="shared" si="94"/>
        <v>62.475000000000001</v>
      </c>
      <c r="S638" s="22">
        <f t="shared" si="95"/>
        <v>51.625</v>
      </c>
      <c r="T638" s="22">
        <f t="shared" si="96"/>
        <v>42.424999999999997</v>
      </c>
      <c r="U638" s="22">
        <f t="shared" si="97"/>
        <v>54.125</v>
      </c>
      <c r="V638" s="21">
        <f t="shared" si="98"/>
        <v>52.17499999999999</v>
      </c>
      <c r="W638" s="21">
        <f t="shared" si="99"/>
        <v>52.662499999999994</v>
      </c>
      <c r="X638" s="20"/>
      <c r="Y638" s="20"/>
      <c r="Z638" s="20"/>
    </row>
    <row r="639" spans="1:26" ht="13.5" x14ac:dyDescent="0.25">
      <c r="A639" s="4">
        <f>TITRES_STAT!B642</f>
        <v>42934</v>
      </c>
      <c r="B639" s="2">
        <f>TITRES_STAT!C642</f>
        <v>17.690000000000001</v>
      </c>
      <c r="C639" s="2">
        <f>RSI!I639</f>
        <v>48.863865632916543</v>
      </c>
      <c r="D639" s="2">
        <f>MACD!E639</f>
        <v>-0.13685814353060799</v>
      </c>
      <c r="E639" s="2">
        <f>MACD!F639</f>
        <v>-0.12810802123846846</v>
      </c>
      <c r="F639" s="2">
        <f>'Moving Avg'!D639</f>
        <v>7.1454199999999997</v>
      </c>
      <c r="G639" s="2">
        <f>'Moving Avg'!E639</f>
        <v>7.1053100000000002</v>
      </c>
      <c r="H639" s="2">
        <f>'Moving Avg'!F639</f>
        <v>6.9565399999999995</v>
      </c>
      <c r="I639" s="2">
        <f>'Moving Avg'!G639</f>
        <v>6.7150480000000003</v>
      </c>
      <c r="J639" s="2">
        <f>'Moving Avg'!H639</f>
        <v>6.2079395000000011</v>
      </c>
      <c r="K639" s="18" t="str">
        <f>OBV!F639</f>
        <v>BEARISH</v>
      </c>
      <c r="L639" s="18" t="str">
        <f>OBV!G639</f>
        <v>NEUTRAL</v>
      </c>
      <c r="M639" s="18" t="str">
        <f>OBV!H639</f>
        <v>CONFIRMED BEARISH</v>
      </c>
      <c r="N639" s="21">
        <f t="shared" si="90"/>
        <v>50</v>
      </c>
      <c r="O639" s="21">
        <f t="shared" si="91"/>
        <v>100</v>
      </c>
      <c r="P639" s="21">
        <f t="shared" si="92"/>
        <v>50</v>
      </c>
      <c r="Q639" s="21">
        <f t="shared" si="93"/>
        <v>16.5</v>
      </c>
      <c r="R639" s="22">
        <f t="shared" si="94"/>
        <v>62.475000000000001</v>
      </c>
      <c r="S639" s="22">
        <f t="shared" si="95"/>
        <v>51.625</v>
      </c>
      <c r="T639" s="22">
        <f t="shared" si="96"/>
        <v>42.424999999999997</v>
      </c>
      <c r="U639" s="22">
        <f t="shared" si="97"/>
        <v>54.125</v>
      </c>
      <c r="V639" s="21">
        <f t="shared" si="98"/>
        <v>52.17499999999999</v>
      </c>
      <c r="W639" s="21">
        <f t="shared" si="99"/>
        <v>52.662499999999994</v>
      </c>
      <c r="X639" s="20"/>
      <c r="Y639" s="20"/>
      <c r="Z639" s="20"/>
    </row>
    <row r="640" spans="1:26" ht="13.5" x14ac:dyDescent="0.25">
      <c r="A640" s="4">
        <f>TITRES_STAT!B643</f>
        <v>42935</v>
      </c>
      <c r="B640" s="2">
        <f>TITRES_STAT!C643</f>
        <v>18</v>
      </c>
      <c r="C640" s="2">
        <f>RSI!I640</f>
        <v>54.928681156385906</v>
      </c>
      <c r="D640" s="2">
        <f>MACD!E640</f>
        <v>-0.12639021209685986</v>
      </c>
      <c r="E640" s="2">
        <f>MACD!F640</f>
        <v>-0.12776445941014675</v>
      </c>
      <c r="F640" s="2">
        <f>'Moving Avg'!D640</f>
        <v>7.0908999999999995</v>
      </c>
      <c r="G640" s="2">
        <f>'Moving Avg'!E640</f>
        <v>7.1169899999999995</v>
      </c>
      <c r="H640" s="2">
        <f>'Moving Avg'!F640</f>
        <v>6.9684199999999992</v>
      </c>
      <c r="I640" s="2">
        <f>'Moving Avg'!G640</f>
        <v>6.7252939999999999</v>
      </c>
      <c r="J640" s="2">
        <f>'Moving Avg'!H640</f>
        <v>6.2176255000000014</v>
      </c>
      <c r="K640" s="18" t="str">
        <f>OBV!F640</f>
        <v>BEARISH</v>
      </c>
      <c r="L640" s="18" t="str">
        <f>OBV!G640</f>
        <v>NEUTRAL</v>
      </c>
      <c r="M640" s="18" t="str">
        <f>OBV!H640</f>
        <v>CONFIRMED BEARISH</v>
      </c>
      <c r="N640" s="21">
        <f t="shared" si="90"/>
        <v>50</v>
      </c>
      <c r="O640" s="21">
        <f t="shared" si="91"/>
        <v>100</v>
      </c>
      <c r="P640" s="21">
        <f t="shared" si="92"/>
        <v>50</v>
      </c>
      <c r="Q640" s="21">
        <f t="shared" si="93"/>
        <v>16.5</v>
      </c>
      <c r="R640" s="22">
        <f t="shared" si="94"/>
        <v>62.475000000000001</v>
      </c>
      <c r="S640" s="22">
        <f t="shared" si="95"/>
        <v>51.625</v>
      </c>
      <c r="T640" s="22">
        <f t="shared" si="96"/>
        <v>42.424999999999997</v>
      </c>
      <c r="U640" s="22">
        <f t="shared" si="97"/>
        <v>54.125</v>
      </c>
      <c r="V640" s="21">
        <f t="shared" si="98"/>
        <v>52.17499999999999</v>
      </c>
      <c r="W640" s="21">
        <f t="shared" si="99"/>
        <v>52.662499999999994</v>
      </c>
      <c r="X640" s="20"/>
      <c r="Y640" s="20"/>
      <c r="Z640" s="20"/>
    </row>
    <row r="641" spans="1:26" ht="13.5" x14ac:dyDescent="0.25">
      <c r="A641" s="4">
        <f>TITRES_STAT!B644</f>
        <v>42936</v>
      </c>
      <c r="B641" s="2">
        <f>TITRES_STAT!C644</f>
        <v>17.7</v>
      </c>
      <c r="C641" s="2">
        <f>RSI!I641</f>
        <v>48.886436107019513</v>
      </c>
      <c r="D641" s="2">
        <f>MACD!E641</f>
        <v>-8.5473853143390066E-2</v>
      </c>
      <c r="E641" s="2">
        <f>MACD!F641</f>
        <v>-0.11930633815679542</v>
      </c>
      <c r="F641" s="2">
        <f>'Moving Avg'!D641</f>
        <v>7.0130199999999991</v>
      </c>
      <c r="G641" s="2">
        <f>'Moving Avg'!E641</f>
        <v>7.1014200000000001</v>
      </c>
      <c r="H641" s="2">
        <f>'Moving Avg'!F641</f>
        <v>6.9764049999999997</v>
      </c>
      <c r="I641" s="2">
        <f>'Moving Avg'!G641</f>
        <v>6.7339639999999994</v>
      </c>
      <c r="J641" s="2">
        <f>'Moving Avg'!H641</f>
        <v>6.2265375000000018</v>
      </c>
      <c r="K641" s="18" t="str">
        <f>OBV!F641</f>
        <v>BEARISH</v>
      </c>
      <c r="L641" s="18" t="str">
        <f>OBV!G641</f>
        <v>NEUTRAL</v>
      </c>
      <c r="M641" s="18" t="str">
        <f>OBV!H641</f>
        <v>CONFIRMED BEARISH</v>
      </c>
      <c r="N641" s="21">
        <f t="shared" si="90"/>
        <v>50</v>
      </c>
      <c r="O641" s="21">
        <f t="shared" si="91"/>
        <v>100</v>
      </c>
      <c r="P641" s="21">
        <f t="shared" si="92"/>
        <v>50</v>
      </c>
      <c r="Q641" s="21">
        <f t="shared" si="93"/>
        <v>16.5</v>
      </c>
      <c r="R641" s="22">
        <f t="shared" si="94"/>
        <v>62.475000000000001</v>
      </c>
      <c r="S641" s="22">
        <f t="shared" si="95"/>
        <v>51.625</v>
      </c>
      <c r="T641" s="22">
        <f t="shared" si="96"/>
        <v>42.424999999999997</v>
      </c>
      <c r="U641" s="22">
        <f t="shared" si="97"/>
        <v>54.125</v>
      </c>
      <c r="V641" s="21">
        <f t="shared" si="98"/>
        <v>52.17499999999999</v>
      </c>
      <c r="W641" s="21">
        <f t="shared" si="99"/>
        <v>52.662499999999994</v>
      </c>
      <c r="X641" s="20"/>
      <c r="Y641" s="20"/>
      <c r="Z641" s="20"/>
    </row>
    <row r="642" spans="1:26" ht="13.5" x14ac:dyDescent="0.25">
      <c r="A642" s="4">
        <f>TITRES_STAT!B645</f>
        <v>42937</v>
      </c>
      <c r="B642" s="2">
        <f>TITRES_STAT!C645</f>
        <v>18</v>
      </c>
      <c r="C642" s="2">
        <f>RSI!I642</f>
        <v>54.300187009264164</v>
      </c>
      <c r="D642" s="2">
        <f>MACD!E642</f>
        <v>-5.3920308628351954E-2</v>
      </c>
      <c r="E642" s="2">
        <f>MACD!F642</f>
        <v>-0.10622913225110674</v>
      </c>
      <c r="F642" s="2">
        <f>'Moving Avg'!D642</f>
        <v>6.958499999999999</v>
      </c>
      <c r="G642" s="2">
        <f>'Moving Avg'!E642</f>
        <v>7.0940200000000004</v>
      </c>
      <c r="H642" s="2">
        <f>'Moving Avg'!F642</f>
        <v>6.9861399999999989</v>
      </c>
      <c r="I642" s="2">
        <f>'Moving Avg'!G642</f>
        <v>6.7442100000000016</v>
      </c>
      <c r="J642" s="2">
        <f>'Moving Avg'!H642</f>
        <v>6.2359385000000023</v>
      </c>
      <c r="K642" s="18" t="str">
        <f>OBV!F642</f>
        <v>BEARISH</v>
      </c>
      <c r="L642" s="18" t="str">
        <f>OBV!G642</f>
        <v>NEUTRAL</v>
      </c>
      <c r="M642" s="18" t="str">
        <f>OBV!H642</f>
        <v>CONFIRMED BEARISH</v>
      </c>
      <c r="N642" s="21">
        <f t="shared" ref="N642:N705" si="100">IF(D642&lt;30,50, IF(D642&gt;70, 0, 25))</f>
        <v>50</v>
      </c>
      <c r="O642" s="21">
        <f t="shared" ref="O642:O705" si="101">IF(F642-E642&gt;0.02, 100, IF(F642-E642&lt;0,0,45))</f>
        <v>100</v>
      </c>
      <c r="P642" s="21">
        <f t="shared" ref="P642:P705" si="102">IF(G642-J642&gt;10,100,IF(G642-J642&gt;5,75, IF(G642-J642&gt;0,50,0)))</f>
        <v>50</v>
      </c>
      <c r="Q642" s="21">
        <f t="shared" ref="Q642:Q705" si="103">IF(M642="confirmed bullish", 34, IF(M642="bullish divergence",17, 0))+IF(K642="bullish",33,IF(K642="bearish",0,16.5))+IF(L642="strong",33,IF(L642="weak",0,16.5))</f>
        <v>16.5</v>
      </c>
      <c r="R642" s="22">
        <f t="shared" si="94"/>
        <v>62.475000000000001</v>
      </c>
      <c r="S642" s="22">
        <f t="shared" si="95"/>
        <v>51.625</v>
      </c>
      <c r="T642" s="22">
        <f t="shared" si="96"/>
        <v>42.424999999999997</v>
      </c>
      <c r="U642" s="22">
        <f t="shared" si="97"/>
        <v>54.125</v>
      </c>
      <c r="V642" s="21">
        <f t="shared" si="98"/>
        <v>52.17499999999999</v>
      </c>
      <c r="W642" s="21">
        <f t="shared" si="99"/>
        <v>52.662499999999994</v>
      </c>
      <c r="X642" s="20"/>
      <c r="Y642" s="20"/>
      <c r="Z642" s="20"/>
    </row>
    <row r="643" spans="1:26" ht="13.5" x14ac:dyDescent="0.25">
      <c r="A643" s="4">
        <f>TITRES_STAT!B646</f>
        <v>42940</v>
      </c>
      <c r="B643" s="2">
        <f>TITRES_STAT!C646</f>
        <v>18.5</v>
      </c>
      <c r="C643" s="2">
        <f>RSI!I643</f>
        <v>61.601262566160358</v>
      </c>
      <c r="D643" s="2">
        <f>MACD!E643</f>
        <v>-4.0363311545308811E-2</v>
      </c>
      <c r="E643" s="2">
        <f>MACD!F643</f>
        <v>-9.3055968109947151E-2</v>
      </c>
      <c r="F643" s="2">
        <f>'Moving Avg'!D643</f>
        <v>7.0013400000000008</v>
      </c>
      <c r="G643" s="2">
        <f>'Moving Avg'!E643</f>
        <v>7.1049199999999999</v>
      </c>
      <c r="H643" s="2">
        <f>'Moving Avg'!F643</f>
        <v>7.0058049999999996</v>
      </c>
      <c r="I643" s="2">
        <f>'Moving Avg'!G643</f>
        <v>6.7583500000000027</v>
      </c>
      <c r="J643" s="2">
        <f>'Moving Avg'!H643</f>
        <v>6.2462180000000016</v>
      </c>
      <c r="K643" s="18" t="str">
        <f>OBV!F643</f>
        <v>BULLISH</v>
      </c>
      <c r="L643" s="18" t="str">
        <f>OBV!G643</f>
        <v>NEUTRAL</v>
      </c>
      <c r="M643" s="18" t="str">
        <f>OBV!H643</f>
        <v>CONFIRMED BULLISH</v>
      </c>
      <c r="N643" s="21">
        <f t="shared" si="100"/>
        <v>50</v>
      </c>
      <c r="O643" s="21">
        <f t="shared" si="101"/>
        <v>100</v>
      </c>
      <c r="P643" s="21">
        <f t="shared" si="102"/>
        <v>50</v>
      </c>
      <c r="Q643" s="21">
        <f t="shared" si="103"/>
        <v>83.5</v>
      </c>
      <c r="R643" s="22">
        <f t="shared" ref="R643:R706" si="104">0.35*N643+O643*0.35+P643*0.15+Q643*0.15</f>
        <v>72.525000000000006</v>
      </c>
      <c r="S643" s="22">
        <f t="shared" ref="S643:S706" si="105">N643*0.2+O643*0.2+P643*0.35+Q643*0.25</f>
        <v>68.375</v>
      </c>
      <c r="T643" s="22">
        <f t="shared" ref="T643:T706" si="106">N643*0.15+O643*0.15+P643*0.25+Q643*0.45</f>
        <v>72.575000000000003</v>
      </c>
      <c r="U643" s="22">
        <f t="shared" ref="U643:U706" si="107">0.25*SUM(N643:Q643)</f>
        <v>70.875</v>
      </c>
      <c r="V643" s="21">
        <f t="shared" ref="V643:V706" si="108">SUM(R643:T643)/3</f>
        <v>71.158333333333346</v>
      </c>
      <c r="W643" s="21">
        <f t="shared" ref="W643:W706" si="109">SUM(R643:U643)/4</f>
        <v>71.087500000000006</v>
      </c>
      <c r="X643" s="20"/>
      <c r="Y643" s="20"/>
      <c r="Z643" s="20"/>
    </row>
    <row r="644" spans="1:26" ht="13.5" x14ac:dyDescent="0.25">
      <c r="A644" s="4">
        <f>TITRES_STAT!B647</f>
        <v>42942</v>
      </c>
      <c r="B644" s="2">
        <f>TITRES_STAT!C647</f>
        <v>18</v>
      </c>
      <c r="C644" s="2">
        <f>RSI!I644</f>
        <v>52.558518872717094</v>
      </c>
      <c r="D644" s="2">
        <f>MACD!E644</f>
        <v>6.6753587354728694E-4</v>
      </c>
      <c r="E644" s="2">
        <f>MACD!F644</f>
        <v>-7.4311267313248261E-2</v>
      </c>
      <c r="F644" s="2">
        <f>'Moving Avg'!D644</f>
        <v>7.0254799999999999</v>
      </c>
      <c r="G644" s="2">
        <f>'Moving Avg'!E644</f>
        <v>7.0854499999999998</v>
      </c>
      <c r="H644" s="2">
        <f>'Moving Avg'!F644</f>
        <v>7.0130099999999995</v>
      </c>
      <c r="I644" s="2">
        <f>'Moving Avg'!G644</f>
        <v>6.7678360000000035</v>
      </c>
      <c r="J644" s="2">
        <f>'Moving Avg'!H644</f>
        <v>6.2555240000000012</v>
      </c>
      <c r="K644" s="18" t="str">
        <f>OBV!F644</f>
        <v>BULLISH</v>
      </c>
      <c r="L644" s="18" t="str">
        <f>OBV!G644</f>
        <v>NEUTRAL</v>
      </c>
      <c r="M644" s="18" t="str">
        <f>OBV!H644</f>
        <v>CONFIRMED BULLISH</v>
      </c>
      <c r="N644" s="21">
        <f t="shared" si="100"/>
        <v>50</v>
      </c>
      <c r="O644" s="21">
        <f t="shared" si="101"/>
        <v>100</v>
      </c>
      <c r="P644" s="21">
        <f t="shared" si="102"/>
        <v>50</v>
      </c>
      <c r="Q644" s="21">
        <f t="shared" si="103"/>
        <v>83.5</v>
      </c>
      <c r="R644" s="22">
        <f t="shared" si="104"/>
        <v>72.525000000000006</v>
      </c>
      <c r="S644" s="22">
        <f t="shared" si="105"/>
        <v>68.375</v>
      </c>
      <c r="T644" s="22">
        <f t="shared" si="106"/>
        <v>72.575000000000003</v>
      </c>
      <c r="U644" s="22">
        <f t="shared" si="107"/>
        <v>70.875</v>
      </c>
      <c r="V644" s="21">
        <f t="shared" si="108"/>
        <v>71.158333333333346</v>
      </c>
      <c r="W644" s="21">
        <f t="shared" si="109"/>
        <v>71.087500000000006</v>
      </c>
      <c r="X644" s="20"/>
      <c r="Y644" s="20"/>
      <c r="Z644" s="20"/>
    </row>
    <row r="645" spans="1:26" ht="13.5" x14ac:dyDescent="0.25">
      <c r="A645" s="4">
        <f>TITRES_STAT!B648</f>
        <v>42943</v>
      </c>
      <c r="B645" s="2">
        <f>TITRES_STAT!C648</f>
        <v>18</v>
      </c>
      <c r="C645" s="2">
        <f>RSI!I645</f>
        <v>52.558518872717094</v>
      </c>
      <c r="D645" s="2">
        <f>MACD!E645</f>
        <v>4.7010022758708025E-2</v>
      </c>
      <c r="E645" s="2">
        <f>MACD!F645</f>
        <v>-5.0047009298857012E-2</v>
      </c>
      <c r="F645" s="2">
        <f>'Moving Avg'!D645</f>
        <v>7.0254799999999999</v>
      </c>
      <c r="G645" s="2">
        <f>'Moving Avg'!E645</f>
        <v>7.0581899999999989</v>
      </c>
      <c r="H645" s="2">
        <f>'Moving Avg'!F645</f>
        <v>7.0303399999999998</v>
      </c>
      <c r="I645" s="2">
        <f>'Moving Avg'!G645</f>
        <v>6.7773220000000034</v>
      </c>
      <c r="J645" s="2">
        <f>'Moving Avg'!H645</f>
        <v>6.2648490000000017</v>
      </c>
      <c r="K645" s="18" t="str">
        <f>OBV!F645</f>
        <v>BULLISH</v>
      </c>
      <c r="L645" s="18" t="str">
        <f>OBV!G645</f>
        <v>NEUTRAL</v>
      </c>
      <c r="M645" s="18" t="str">
        <f>OBV!H645</f>
        <v>NEUTRAL</v>
      </c>
      <c r="N645" s="21">
        <f t="shared" si="100"/>
        <v>50</v>
      </c>
      <c r="O645" s="21">
        <f t="shared" si="101"/>
        <v>100</v>
      </c>
      <c r="P645" s="21">
        <f t="shared" si="102"/>
        <v>50</v>
      </c>
      <c r="Q645" s="21">
        <f t="shared" si="103"/>
        <v>49.5</v>
      </c>
      <c r="R645" s="22">
        <f t="shared" si="104"/>
        <v>67.424999999999997</v>
      </c>
      <c r="S645" s="22">
        <f t="shared" si="105"/>
        <v>59.875</v>
      </c>
      <c r="T645" s="22">
        <f t="shared" si="106"/>
        <v>57.275000000000006</v>
      </c>
      <c r="U645" s="22">
        <f t="shared" si="107"/>
        <v>62.375</v>
      </c>
      <c r="V645" s="21">
        <f t="shared" si="108"/>
        <v>61.524999999999999</v>
      </c>
      <c r="W645" s="21">
        <f t="shared" si="109"/>
        <v>61.737499999999997</v>
      </c>
      <c r="X645" s="20"/>
      <c r="Y645" s="20"/>
      <c r="Z645" s="20"/>
    </row>
    <row r="646" spans="1:26" ht="13.5" x14ac:dyDescent="0.25">
      <c r="A646" s="4">
        <f>TITRES_STAT!B649</f>
        <v>42944</v>
      </c>
      <c r="B646" s="2">
        <f>TITRES_STAT!C649</f>
        <v>18</v>
      </c>
      <c r="C646" s="2">
        <f>RSI!I646</f>
        <v>52.558518872717094</v>
      </c>
      <c r="D646" s="2">
        <f>MACD!E646</f>
        <v>8.5889064930742443E-2</v>
      </c>
      <c r="E646" s="2">
        <f>MACD!F646</f>
        <v>-2.2859794452937121E-2</v>
      </c>
      <c r="F646" s="2">
        <f>'Moving Avg'!D646</f>
        <v>7.0488400000000011</v>
      </c>
      <c r="G646" s="2">
        <f>'Moving Avg'!E646</f>
        <v>7.0309299999999997</v>
      </c>
      <c r="H646" s="2">
        <f>'Moving Avg'!F646</f>
        <v>7.0381299999999998</v>
      </c>
      <c r="I646" s="2">
        <f>'Moving Avg'!G646</f>
        <v>6.7879480000000036</v>
      </c>
      <c r="J646" s="2">
        <f>'Moving Avg'!H646</f>
        <v>6.274174000000003</v>
      </c>
      <c r="K646" s="18" t="str">
        <f>OBV!F646</f>
        <v>BULLISH</v>
      </c>
      <c r="L646" s="18" t="str">
        <f>OBV!G646</f>
        <v>NEUTRAL</v>
      </c>
      <c r="M646" s="18" t="str">
        <f>OBV!H646</f>
        <v>CONFIRMED BULLISH</v>
      </c>
      <c r="N646" s="21">
        <f t="shared" si="100"/>
        <v>50</v>
      </c>
      <c r="O646" s="21">
        <f t="shared" si="101"/>
        <v>100</v>
      </c>
      <c r="P646" s="21">
        <f t="shared" si="102"/>
        <v>50</v>
      </c>
      <c r="Q646" s="21">
        <f t="shared" si="103"/>
        <v>83.5</v>
      </c>
      <c r="R646" s="22">
        <f t="shared" si="104"/>
        <v>72.525000000000006</v>
      </c>
      <c r="S646" s="22">
        <f t="shared" si="105"/>
        <v>68.375</v>
      </c>
      <c r="T646" s="22">
        <f t="shared" si="106"/>
        <v>72.575000000000003</v>
      </c>
      <c r="U646" s="22">
        <f t="shared" si="107"/>
        <v>70.875</v>
      </c>
      <c r="V646" s="21">
        <f t="shared" si="108"/>
        <v>71.158333333333346</v>
      </c>
      <c r="W646" s="21">
        <f t="shared" si="109"/>
        <v>71.087500000000006</v>
      </c>
      <c r="X646" s="20"/>
      <c r="Y646" s="20"/>
      <c r="Z646" s="20"/>
    </row>
    <row r="647" spans="1:26" ht="13.5" x14ac:dyDescent="0.25">
      <c r="A647" s="4">
        <f>TITRES_STAT!B650</f>
        <v>42947</v>
      </c>
      <c r="B647" s="2">
        <f>TITRES_STAT!C650</f>
        <v>18</v>
      </c>
      <c r="C647" s="2">
        <f>RSI!I647</f>
        <v>52.558518872717094</v>
      </c>
      <c r="D647" s="2">
        <f>MACD!E647</f>
        <v>0.11847761290107517</v>
      </c>
      <c r="E647" s="2">
        <f>MACD!F647</f>
        <v>5.407687017865339E-3</v>
      </c>
      <c r="F647" s="2">
        <f>'Moving Avg'!D647</f>
        <v>7.0488400000000011</v>
      </c>
      <c r="G647" s="2">
        <f>'Moving Avg'!E647</f>
        <v>7.0036699999999996</v>
      </c>
      <c r="H647" s="2">
        <f>'Moving Avg'!F647</f>
        <v>7.0459199999999997</v>
      </c>
      <c r="I647" s="2">
        <f>'Moving Avg'!G647</f>
        <v>6.798574000000003</v>
      </c>
      <c r="J647" s="2">
        <f>'Moving Avg'!H647</f>
        <v>6.2833850000000027</v>
      </c>
      <c r="K647" s="18" t="str">
        <f>OBV!F647</f>
        <v>BEARISH</v>
      </c>
      <c r="L647" s="18" t="str">
        <f>OBV!G647</f>
        <v>NEUTRAL</v>
      </c>
      <c r="M647" s="18" t="str">
        <f>OBV!H647</f>
        <v>NEUTRAL</v>
      </c>
      <c r="N647" s="21">
        <f t="shared" si="100"/>
        <v>50</v>
      </c>
      <c r="O647" s="21">
        <f t="shared" si="101"/>
        <v>100</v>
      </c>
      <c r="P647" s="21">
        <f t="shared" si="102"/>
        <v>50</v>
      </c>
      <c r="Q647" s="21">
        <f t="shared" si="103"/>
        <v>16.5</v>
      </c>
      <c r="R647" s="22">
        <f t="shared" si="104"/>
        <v>62.475000000000001</v>
      </c>
      <c r="S647" s="22">
        <f t="shared" si="105"/>
        <v>51.625</v>
      </c>
      <c r="T647" s="22">
        <f t="shared" si="106"/>
        <v>42.424999999999997</v>
      </c>
      <c r="U647" s="22">
        <f t="shared" si="107"/>
        <v>54.125</v>
      </c>
      <c r="V647" s="21">
        <f t="shared" si="108"/>
        <v>52.17499999999999</v>
      </c>
      <c r="W647" s="21">
        <f t="shared" si="109"/>
        <v>52.662499999999994</v>
      </c>
      <c r="X647" s="20"/>
      <c r="Y647" s="20"/>
      <c r="Z647" s="20"/>
    </row>
    <row r="648" spans="1:26" ht="13.5" x14ac:dyDescent="0.25">
      <c r="A648" s="4">
        <f>TITRES_STAT!B651</f>
        <v>42948</v>
      </c>
      <c r="B648" s="2">
        <f>TITRES_STAT!C651</f>
        <v>17.989999999999998</v>
      </c>
      <c r="C648" s="2">
        <f>RSI!I648</f>
        <v>52.351468096920733</v>
      </c>
      <c r="D648" s="2">
        <f>MACD!E648</f>
        <v>0.10111675888465665</v>
      </c>
      <c r="E648" s="2">
        <f>MACD!F648</f>
        <v>2.4549501391223603E-2</v>
      </c>
      <c r="F648" s="2">
        <f>'Moving Avg'!D648</f>
        <v>7.0091200000000002</v>
      </c>
      <c r="G648" s="2">
        <f>'Moving Avg'!E648</f>
        <v>7.0052300000000001</v>
      </c>
      <c r="H648" s="2">
        <f>'Moving Avg'!F648</f>
        <v>7.053515</v>
      </c>
      <c r="I648" s="2">
        <f>'Moving Avg'!G648</f>
        <v>6.8091220000000021</v>
      </c>
      <c r="J648" s="2">
        <f>'Moving Avg'!H648</f>
        <v>6.2926145000000044</v>
      </c>
      <c r="K648" s="18" t="str">
        <f>OBV!F648</f>
        <v>BEARISH</v>
      </c>
      <c r="L648" s="18" t="str">
        <f>OBV!G648</f>
        <v>NEUTRAL</v>
      </c>
      <c r="M648" s="18" t="str">
        <f>OBV!H648</f>
        <v>CONFIRMED BEARISH</v>
      </c>
      <c r="N648" s="21">
        <f t="shared" si="100"/>
        <v>50</v>
      </c>
      <c r="O648" s="21">
        <f t="shared" si="101"/>
        <v>100</v>
      </c>
      <c r="P648" s="21">
        <f t="shared" si="102"/>
        <v>50</v>
      </c>
      <c r="Q648" s="21">
        <f t="shared" si="103"/>
        <v>16.5</v>
      </c>
      <c r="R648" s="22">
        <f t="shared" si="104"/>
        <v>62.475000000000001</v>
      </c>
      <c r="S648" s="22">
        <f t="shared" si="105"/>
        <v>51.625</v>
      </c>
      <c r="T648" s="22">
        <f t="shared" si="106"/>
        <v>42.424999999999997</v>
      </c>
      <c r="U648" s="22">
        <f t="shared" si="107"/>
        <v>54.125</v>
      </c>
      <c r="V648" s="21">
        <f t="shared" si="108"/>
        <v>52.17499999999999</v>
      </c>
      <c r="W648" s="21">
        <f t="shared" si="109"/>
        <v>52.662499999999994</v>
      </c>
      <c r="X648" s="20"/>
      <c r="Y648" s="20"/>
      <c r="Z648" s="20"/>
    </row>
    <row r="649" spans="1:26" ht="13.5" x14ac:dyDescent="0.25">
      <c r="A649" s="4">
        <f>TITRES_STAT!B652</f>
        <v>42949</v>
      </c>
      <c r="B649" s="2">
        <f>TITRES_STAT!C652</f>
        <v>18</v>
      </c>
      <c r="C649" s="2">
        <f>RSI!I649</f>
        <v>52.552761419771471</v>
      </c>
      <c r="D649" s="2">
        <f>MACD!E649</f>
        <v>7.0326725009859814E-2</v>
      </c>
      <c r="E649" s="2">
        <f>MACD!F649</f>
        <v>3.3704946114950847E-2</v>
      </c>
      <c r="F649" s="2">
        <f>'Moving Avg'!D649</f>
        <v>7.0091200000000002</v>
      </c>
      <c r="G649" s="2">
        <f>'Moving Avg'!E649</f>
        <v>7.0173000000000005</v>
      </c>
      <c r="H649" s="2">
        <f>'Moving Avg'!F649</f>
        <v>7.0613049999999999</v>
      </c>
      <c r="I649" s="2">
        <f>'Moving Avg'!G649</f>
        <v>6.8197480000000015</v>
      </c>
      <c r="J649" s="2">
        <f>'Moving Avg'!H649</f>
        <v>6.3018635000000049</v>
      </c>
      <c r="K649" s="18" t="str">
        <f>OBV!F649</f>
        <v>BEARISH</v>
      </c>
      <c r="L649" s="18" t="str">
        <f>OBV!G649</f>
        <v>NEUTRAL</v>
      </c>
      <c r="M649" s="18" t="str">
        <f>OBV!H649</f>
        <v>NEUTRAL</v>
      </c>
      <c r="N649" s="21">
        <f t="shared" si="100"/>
        <v>50</v>
      </c>
      <c r="O649" s="21">
        <f t="shared" si="101"/>
        <v>100</v>
      </c>
      <c r="P649" s="21">
        <f t="shared" si="102"/>
        <v>50</v>
      </c>
      <c r="Q649" s="21">
        <f t="shared" si="103"/>
        <v>16.5</v>
      </c>
      <c r="R649" s="22">
        <f t="shared" si="104"/>
        <v>62.475000000000001</v>
      </c>
      <c r="S649" s="22">
        <f t="shared" si="105"/>
        <v>51.625</v>
      </c>
      <c r="T649" s="22">
        <f t="shared" si="106"/>
        <v>42.424999999999997</v>
      </c>
      <c r="U649" s="22">
        <f t="shared" si="107"/>
        <v>54.125</v>
      </c>
      <c r="V649" s="21">
        <f t="shared" si="108"/>
        <v>52.17499999999999</v>
      </c>
      <c r="W649" s="21">
        <f t="shared" si="109"/>
        <v>52.662499999999994</v>
      </c>
      <c r="X649" s="20"/>
      <c r="Y649" s="20"/>
      <c r="Z649" s="20"/>
    </row>
    <row r="650" spans="1:26" ht="13.5" x14ac:dyDescent="0.25">
      <c r="A650" s="4">
        <f>TITRES_STAT!B653</f>
        <v>42950</v>
      </c>
      <c r="B650" s="2">
        <f>TITRES_STAT!C653</f>
        <v>18</v>
      </c>
      <c r="C650" s="2">
        <f>RSI!I650</f>
        <v>52.552761419771478</v>
      </c>
      <c r="D650" s="2">
        <f>MACD!E650</f>
        <v>6.2595767130632751E-2</v>
      </c>
      <c r="E650" s="2">
        <f>MACD!F650</f>
        <v>3.9483110318087232E-2</v>
      </c>
      <c r="F650" s="2">
        <f>'Moving Avg'!D650</f>
        <v>7.0091200000000002</v>
      </c>
      <c r="G650" s="2">
        <f>'Moving Avg'!E650</f>
        <v>7.0173000000000005</v>
      </c>
      <c r="H650" s="2">
        <f>'Moving Avg'!F650</f>
        <v>7.0671449999999991</v>
      </c>
      <c r="I650" s="2">
        <f>'Moving Avg'!G650</f>
        <v>6.8303740000000017</v>
      </c>
      <c r="J650" s="2">
        <f>'Moving Avg'!H650</f>
        <v>6.310504500000004</v>
      </c>
      <c r="K650" s="18" t="str">
        <f>OBV!F650</f>
        <v>BEARISH</v>
      </c>
      <c r="L650" s="18" t="str">
        <f>OBV!G650</f>
        <v>NEUTRAL</v>
      </c>
      <c r="M650" s="18" t="str">
        <f>OBV!H650</f>
        <v>NEUTRAL</v>
      </c>
      <c r="N650" s="21">
        <f t="shared" si="100"/>
        <v>50</v>
      </c>
      <c r="O650" s="21">
        <f t="shared" si="101"/>
        <v>100</v>
      </c>
      <c r="P650" s="21">
        <f t="shared" si="102"/>
        <v>50</v>
      </c>
      <c r="Q650" s="21">
        <f t="shared" si="103"/>
        <v>16.5</v>
      </c>
      <c r="R650" s="22">
        <f t="shared" si="104"/>
        <v>62.475000000000001</v>
      </c>
      <c r="S650" s="22">
        <f t="shared" si="105"/>
        <v>51.625</v>
      </c>
      <c r="T650" s="22">
        <f t="shared" si="106"/>
        <v>42.424999999999997</v>
      </c>
      <c r="U650" s="22">
        <f t="shared" si="107"/>
        <v>54.125</v>
      </c>
      <c r="V650" s="21">
        <f t="shared" si="108"/>
        <v>52.17499999999999</v>
      </c>
      <c r="W650" s="21">
        <f t="shared" si="109"/>
        <v>52.662499999999994</v>
      </c>
      <c r="X650" s="20"/>
      <c r="Y650" s="20"/>
      <c r="Z650" s="20"/>
    </row>
    <row r="651" spans="1:26" ht="13.5" x14ac:dyDescent="0.25">
      <c r="A651" s="4">
        <f>TITRES_STAT!B654</f>
        <v>42951</v>
      </c>
      <c r="B651" s="2">
        <f>TITRES_STAT!C654</f>
        <v>18</v>
      </c>
      <c r="C651" s="2">
        <f>RSI!I651</f>
        <v>52.552761419771478</v>
      </c>
      <c r="D651" s="2">
        <f>MACD!E651</f>
        <v>3.785617600439295E-2</v>
      </c>
      <c r="E651" s="2">
        <f>MACD!F651</f>
        <v>3.9157723455348376E-2</v>
      </c>
      <c r="F651" s="2">
        <f>'Moving Avg'!D651</f>
        <v>7.0091200000000002</v>
      </c>
      <c r="G651" s="2">
        <f>'Moving Avg'!E651</f>
        <v>7.0289800000000016</v>
      </c>
      <c r="H651" s="2">
        <f>'Moving Avg'!F651</f>
        <v>7.0651999999999999</v>
      </c>
      <c r="I651" s="2">
        <f>'Moving Avg'!G651</f>
        <v>6.8398600000000034</v>
      </c>
      <c r="J651" s="2">
        <f>'Moving Avg'!H651</f>
        <v>6.3192025000000047</v>
      </c>
      <c r="K651" s="18" t="str">
        <f>OBV!F651</f>
        <v>BEARISH</v>
      </c>
      <c r="L651" s="18" t="str">
        <f>OBV!G651</f>
        <v>NEUTRAL</v>
      </c>
      <c r="M651" s="18" t="str">
        <f>OBV!H651</f>
        <v>NEUTRAL</v>
      </c>
      <c r="N651" s="21">
        <f t="shared" si="100"/>
        <v>50</v>
      </c>
      <c r="O651" s="21">
        <f t="shared" si="101"/>
        <v>100</v>
      </c>
      <c r="P651" s="21">
        <f t="shared" si="102"/>
        <v>50</v>
      </c>
      <c r="Q651" s="21">
        <f t="shared" si="103"/>
        <v>16.5</v>
      </c>
      <c r="R651" s="22">
        <f t="shared" si="104"/>
        <v>62.475000000000001</v>
      </c>
      <c r="S651" s="22">
        <f t="shared" si="105"/>
        <v>51.625</v>
      </c>
      <c r="T651" s="22">
        <f t="shared" si="106"/>
        <v>42.424999999999997</v>
      </c>
      <c r="U651" s="22">
        <f t="shared" si="107"/>
        <v>54.125</v>
      </c>
      <c r="V651" s="21">
        <f t="shared" si="108"/>
        <v>52.17499999999999</v>
      </c>
      <c r="W651" s="21">
        <f t="shared" si="109"/>
        <v>52.662499999999994</v>
      </c>
      <c r="X651" s="20"/>
      <c r="Y651" s="20"/>
      <c r="Z651" s="20"/>
    </row>
    <row r="652" spans="1:26" ht="13.5" x14ac:dyDescent="0.25">
      <c r="A652" s="4">
        <f>TITRES_STAT!B655</f>
        <v>42954</v>
      </c>
      <c r="B652" s="2">
        <f>TITRES_STAT!C655</f>
        <v>18</v>
      </c>
      <c r="C652" s="2">
        <f>RSI!I652</f>
        <v>52.552761419771478</v>
      </c>
      <c r="D652" s="2">
        <f>MACD!E652</f>
        <v>3.4680072688914265E-2</v>
      </c>
      <c r="E652" s="2">
        <f>MACD!F652</f>
        <v>3.8262193302061556E-2</v>
      </c>
      <c r="F652" s="2">
        <f>'Moving Avg'!D652</f>
        <v>7.0091200000000002</v>
      </c>
      <c r="G652" s="2">
        <f>'Moving Avg'!E652</f>
        <v>7.0289800000000016</v>
      </c>
      <c r="H652" s="2">
        <f>'Moving Avg'!F652</f>
        <v>7.0614999999999997</v>
      </c>
      <c r="I652" s="2">
        <f>'Moving Avg'!G652</f>
        <v>6.8508660000000035</v>
      </c>
      <c r="J652" s="2">
        <f>'Moving Avg'!H652</f>
        <v>6.3279575000000055</v>
      </c>
      <c r="K652" s="18" t="str">
        <f>OBV!F652</f>
        <v>BEARISH</v>
      </c>
      <c r="L652" s="18" t="str">
        <f>OBV!G652</f>
        <v>NEUTRAL</v>
      </c>
      <c r="M652" s="18" t="str">
        <f>OBV!H652</f>
        <v>NEUTRAL</v>
      </c>
      <c r="N652" s="21">
        <f t="shared" si="100"/>
        <v>50</v>
      </c>
      <c r="O652" s="21">
        <f t="shared" si="101"/>
        <v>100</v>
      </c>
      <c r="P652" s="21">
        <f t="shared" si="102"/>
        <v>50</v>
      </c>
      <c r="Q652" s="21">
        <f t="shared" si="103"/>
        <v>16.5</v>
      </c>
      <c r="R652" s="22">
        <f t="shared" si="104"/>
        <v>62.475000000000001</v>
      </c>
      <c r="S652" s="22">
        <f t="shared" si="105"/>
        <v>51.625</v>
      </c>
      <c r="T652" s="22">
        <f t="shared" si="106"/>
        <v>42.424999999999997</v>
      </c>
      <c r="U652" s="22">
        <f t="shared" si="107"/>
        <v>54.125</v>
      </c>
      <c r="V652" s="21">
        <f t="shared" si="108"/>
        <v>52.17499999999999</v>
      </c>
      <c r="W652" s="21">
        <f t="shared" si="109"/>
        <v>52.662499999999994</v>
      </c>
      <c r="X652" s="20"/>
      <c r="Y652" s="20"/>
      <c r="Z652" s="20"/>
    </row>
    <row r="653" spans="1:26" ht="13.5" x14ac:dyDescent="0.25">
      <c r="A653" s="4">
        <f>TITRES_STAT!B656</f>
        <v>42955</v>
      </c>
      <c r="B653" s="2">
        <f>TITRES_STAT!C656</f>
        <v>18</v>
      </c>
      <c r="C653" s="2">
        <f>RSI!I653</f>
        <v>52.552761419771478</v>
      </c>
      <c r="D653" s="2">
        <f>MACD!E653</f>
        <v>6.1750304305687287E-2</v>
      </c>
      <c r="E653" s="2">
        <f>MACD!F653</f>
        <v>4.2959815502786707E-2</v>
      </c>
      <c r="F653" s="2">
        <f>'Moving Avg'!D653</f>
        <v>7.0099</v>
      </c>
      <c r="G653" s="2">
        <f>'Moving Avg'!E653</f>
        <v>7.0095100000000006</v>
      </c>
      <c r="H653" s="2">
        <f>'Moving Avg'!F653</f>
        <v>7.0572149999999993</v>
      </c>
      <c r="I653" s="2">
        <f>'Moving Avg'!G653</f>
        <v>6.8603520000000024</v>
      </c>
      <c r="J653" s="2">
        <f>'Moving Avg'!H653</f>
        <v>6.3366175000000062</v>
      </c>
      <c r="K653" s="18" t="str">
        <f>OBV!F653</f>
        <v>BULLISH</v>
      </c>
      <c r="L653" s="18" t="str">
        <f>OBV!G653</f>
        <v>NEUTRAL</v>
      </c>
      <c r="M653" s="18" t="str">
        <f>OBV!H653</f>
        <v>CONFIRMED BULLISH</v>
      </c>
      <c r="N653" s="21">
        <f t="shared" si="100"/>
        <v>50</v>
      </c>
      <c r="O653" s="21">
        <f t="shared" si="101"/>
        <v>100</v>
      </c>
      <c r="P653" s="21">
        <f t="shared" si="102"/>
        <v>50</v>
      </c>
      <c r="Q653" s="21">
        <f t="shared" si="103"/>
        <v>83.5</v>
      </c>
      <c r="R653" s="22">
        <f t="shared" si="104"/>
        <v>72.525000000000006</v>
      </c>
      <c r="S653" s="22">
        <f t="shared" si="105"/>
        <v>68.375</v>
      </c>
      <c r="T653" s="22">
        <f t="shared" si="106"/>
        <v>72.575000000000003</v>
      </c>
      <c r="U653" s="22">
        <f t="shared" si="107"/>
        <v>70.875</v>
      </c>
      <c r="V653" s="21">
        <f t="shared" si="108"/>
        <v>71.158333333333346</v>
      </c>
      <c r="W653" s="21">
        <f t="shared" si="109"/>
        <v>71.087500000000006</v>
      </c>
      <c r="X653" s="20"/>
      <c r="Y653" s="20"/>
      <c r="Z653" s="20"/>
    </row>
    <row r="654" spans="1:26" ht="13.5" x14ac:dyDescent="0.25">
      <c r="A654" s="4">
        <f>TITRES_STAT!B657</f>
        <v>42956</v>
      </c>
      <c r="B654" s="2">
        <f>TITRES_STAT!C657</f>
        <v>18</v>
      </c>
      <c r="C654" s="2">
        <f>RSI!I654</f>
        <v>52.552761419771493</v>
      </c>
      <c r="D654" s="2">
        <f>MACD!E654</f>
        <v>5.4520425323892674E-2</v>
      </c>
      <c r="E654" s="2">
        <f>MACD!F654</f>
        <v>4.5271937467007903E-2</v>
      </c>
      <c r="F654" s="2">
        <f>'Moving Avg'!D654</f>
        <v>7.0099</v>
      </c>
      <c r="G654" s="2">
        <f>'Moving Avg'!E654</f>
        <v>7.0095100000000006</v>
      </c>
      <c r="H654" s="2">
        <f>'Moving Avg'!F654</f>
        <v>7.0474800000000002</v>
      </c>
      <c r="I654" s="2">
        <f>'Moving Avg'!G654</f>
        <v>6.8683180000000013</v>
      </c>
      <c r="J654" s="2">
        <f>'Moving Avg'!H654</f>
        <v>6.3441190000000063</v>
      </c>
      <c r="K654" s="18" t="str">
        <f>OBV!F654</f>
        <v>NEUTRAL</v>
      </c>
      <c r="L654" s="18" t="str">
        <f>OBV!G654</f>
        <v>NEUTRAL</v>
      </c>
      <c r="M654" s="18" t="str">
        <f>OBV!H654</f>
        <v>NEUTRAL</v>
      </c>
      <c r="N654" s="21">
        <f t="shared" si="100"/>
        <v>50</v>
      </c>
      <c r="O654" s="21">
        <f t="shared" si="101"/>
        <v>100</v>
      </c>
      <c r="P654" s="21">
        <f t="shared" si="102"/>
        <v>50</v>
      </c>
      <c r="Q654" s="21">
        <f t="shared" si="103"/>
        <v>33</v>
      </c>
      <c r="R654" s="22">
        <f t="shared" si="104"/>
        <v>64.95</v>
      </c>
      <c r="S654" s="22">
        <f t="shared" si="105"/>
        <v>55.75</v>
      </c>
      <c r="T654" s="22">
        <f t="shared" si="106"/>
        <v>49.85</v>
      </c>
      <c r="U654" s="22">
        <f t="shared" si="107"/>
        <v>58.25</v>
      </c>
      <c r="V654" s="21">
        <f t="shared" si="108"/>
        <v>56.85</v>
      </c>
      <c r="W654" s="21">
        <f t="shared" si="109"/>
        <v>57.2</v>
      </c>
      <c r="X654" s="20"/>
      <c r="Y654" s="20"/>
      <c r="Z654" s="20"/>
    </row>
    <row r="655" spans="1:26" ht="13.5" x14ac:dyDescent="0.25">
      <c r="A655" s="4">
        <f>TITRES_STAT!B658</f>
        <v>42957</v>
      </c>
      <c r="B655" s="2">
        <f>TITRES_STAT!C658</f>
        <v>18</v>
      </c>
      <c r="C655" s="2">
        <f>RSI!I655</f>
        <v>52.552761419771478</v>
      </c>
      <c r="D655" s="2">
        <f>MACD!E655</f>
        <v>4.823467483588928E-2</v>
      </c>
      <c r="E655" s="2">
        <f>MACD!F655</f>
        <v>4.5864484940784177E-2</v>
      </c>
      <c r="F655" s="2">
        <f>'Moving Avg'!D655</f>
        <v>7.0099</v>
      </c>
      <c r="G655" s="2">
        <f>'Moving Avg'!E655</f>
        <v>7.0095100000000006</v>
      </c>
      <c r="H655" s="2">
        <f>'Moving Avg'!F655</f>
        <v>7.0338499999999993</v>
      </c>
      <c r="I655" s="2">
        <f>'Moving Avg'!G655</f>
        <v>6.875980000000002</v>
      </c>
      <c r="J655" s="2">
        <f>'Moving Avg'!H655</f>
        <v>6.3520000000000065</v>
      </c>
      <c r="K655" s="18" t="str">
        <f>OBV!F655</f>
        <v>NEUTRAL</v>
      </c>
      <c r="L655" s="18" t="str">
        <f>OBV!G655</f>
        <v>NEUTRAL</v>
      </c>
      <c r="M655" s="18" t="str">
        <f>OBV!H655</f>
        <v>NEUTRAL</v>
      </c>
      <c r="N655" s="21">
        <f t="shared" si="100"/>
        <v>50</v>
      </c>
      <c r="O655" s="21">
        <f t="shared" si="101"/>
        <v>100</v>
      </c>
      <c r="P655" s="21">
        <f t="shared" si="102"/>
        <v>50</v>
      </c>
      <c r="Q655" s="21">
        <f t="shared" si="103"/>
        <v>33</v>
      </c>
      <c r="R655" s="22">
        <f t="shared" si="104"/>
        <v>64.95</v>
      </c>
      <c r="S655" s="22">
        <f t="shared" si="105"/>
        <v>55.75</v>
      </c>
      <c r="T655" s="22">
        <f t="shared" si="106"/>
        <v>49.85</v>
      </c>
      <c r="U655" s="22">
        <f t="shared" si="107"/>
        <v>58.25</v>
      </c>
      <c r="V655" s="21">
        <f t="shared" si="108"/>
        <v>56.85</v>
      </c>
      <c r="W655" s="21">
        <f t="shared" si="109"/>
        <v>57.2</v>
      </c>
      <c r="X655" s="20"/>
      <c r="Y655" s="20"/>
      <c r="Z655" s="20"/>
    </row>
    <row r="656" spans="1:26" ht="13.5" x14ac:dyDescent="0.25">
      <c r="A656" s="4">
        <f>TITRES_STAT!B659</f>
        <v>42958</v>
      </c>
      <c r="B656" s="2">
        <f>TITRES_STAT!C659</f>
        <v>18</v>
      </c>
      <c r="C656" s="2">
        <f>RSI!I656</f>
        <v>52.552761419771493</v>
      </c>
      <c r="D656" s="2">
        <f>MACD!E656</f>
        <v>4.2760258643454563E-2</v>
      </c>
      <c r="E656" s="2">
        <f>MACD!F656</f>
        <v>4.5243639681318254E-2</v>
      </c>
      <c r="F656" s="2">
        <f>'Moving Avg'!D656</f>
        <v>7.0099</v>
      </c>
      <c r="G656" s="2">
        <f>'Moving Avg'!E656</f>
        <v>7.0095100000000006</v>
      </c>
      <c r="H656" s="2">
        <f>'Moving Avg'!F656</f>
        <v>7.0202199999999992</v>
      </c>
      <c r="I656" s="2">
        <f>'Moving Avg'!G656</f>
        <v>6.8837940000000026</v>
      </c>
      <c r="J656" s="2">
        <f>'Moving Avg'!H656</f>
        <v>6.3604510000000065</v>
      </c>
      <c r="K656" s="18" t="str">
        <f>OBV!F656</f>
        <v>NEUTRAL</v>
      </c>
      <c r="L656" s="18" t="str">
        <f>OBV!G656</f>
        <v>NEUTRAL</v>
      </c>
      <c r="M656" s="18" t="str">
        <f>OBV!H656</f>
        <v>NEUTRAL</v>
      </c>
      <c r="N656" s="21">
        <f t="shared" si="100"/>
        <v>50</v>
      </c>
      <c r="O656" s="21">
        <f t="shared" si="101"/>
        <v>100</v>
      </c>
      <c r="P656" s="21">
        <f t="shared" si="102"/>
        <v>50</v>
      </c>
      <c r="Q656" s="21">
        <f t="shared" si="103"/>
        <v>33</v>
      </c>
      <c r="R656" s="22">
        <f t="shared" si="104"/>
        <v>64.95</v>
      </c>
      <c r="S656" s="22">
        <f t="shared" si="105"/>
        <v>55.75</v>
      </c>
      <c r="T656" s="22">
        <f t="shared" si="106"/>
        <v>49.85</v>
      </c>
      <c r="U656" s="22">
        <f t="shared" si="107"/>
        <v>58.25</v>
      </c>
      <c r="V656" s="21">
        <f t="shared" si="108"/>
        <v>56.85</v>
      </c>
      <c r="W656" s="21">
        <f t="shared" si="109"/>
        <v>57.2</v>
      </c>
      <c r="X656" s="20"/>
      <c r="Y656" s="20"/>
      <c r="Z656" s="20"/>
    </row>
    <row r="657" spans="1:26" ht="13.5" x14ac:dyDescent="0.25">
      <c r="A657" s="4">
        <f>TITRES_STAT!B660</f>
        <v>42961</v>
      </c>
      <c r="B657" s="2">
        <f>TITRES_STAT!C660</f>
        <v>18</v>
      </c>
      <c r="C657" s="2">
        <f>RSI!I657</f>
        <v>52.552761419771478</v>
      </c>
      <c r="D657" s="2">
        <f>MACD!E657</f>
        <v>3.7983889733217424E-2</v>
      </c>
      <c r="E657" s="2">
        <f>MACD!F657</f>
        <v>4.3791689691698089E-2</v>
      </c>
      <c r="F657" s="2">
        <f>'Moving Avg'!D657</f>
        <v>7.0099</v>
      </c>
      <c r="G657" s="2">
        <f>'Moving Avg'!E657</f>
        <v>7.0095100000000006</v>
      </c>
      <c r="H657" s="2">
        <f>'Moving Avg'!F657</f>
        <v>7.0065900000000001</v>
      </c>
      <c r="I657" s="2">
        <f>'Moving Avg'!G657</f>
        <v>6.8916080000000033</v>
      </c>
      <c r="J657" s="2">
        <f>'Moving Avg'!H657</f>
        <v>6.3689020000000047</v>
      </c>
      <c r="K657" s="18" t="str">
        <f>OBV!F657</f>
        <v>NEUTRAL</v>
      </c>
      <c r="L657" s="18" t="str">
        <f>OBV!G657</f>
        <v>NEUTRAL</v>
      </c>
      <c r="M657" s="18" t="str">
        <f>OBV!H657</f>
        <v>NEUTRAL</v>
      </c>
      <c r="N657" s="21">
        <f t="shared" si="100"/>
        <v>50</v>
      </c>
      <c r="O657" s="21">
        <f t="shared" si="101"/>
        <v>100</v>
      </c>
      <c r="P657" s="21">
        <f t="shared" si="102"/>
        <v>50</v>
      </c>
      <c r="Q657" s="21">
        <f t="shared" si="103"/>
        <v>33</v>
      </c>
      <c r="R657" s="22">
        <f t="shared" si="104"/>
        <v>64.95</v>
      </c>
      <c r="S657" s="22">
        <f t="shared" si="105"/>
        <v>55.75</v>
      </c>
      <c r="T657" s="22">
        <f t="shared" si="106"/>
        <v>49.85</v>
      </c>
      <c r="U657" s="22">
        <f t="shared" si="107"/>
        <v>58.25</v>
      </c>
      <c r="V657" s="21">
        <f t="shared" si="108"/>
        <v>56.85</v>
      </c>
      <c r="W657" s="21">
        <f t="shared" si="109"/>
        <v>57.2</v>
      </c>
      <c r="X657" s="20"/>
      <c r="Y657" s="20"/>
      <c r="Z657" s="20"/>
    </row>
    <row r="658" spans="1:26" ht="13.5" x14ac:dyDescent="0.25">
      <c r="A658" s="4">
        <f>TITRES_STAT!B661</f>
        <v>42962</v>
      </c>
      <c r="B658" s="2">
        <f>TITRES_STAT!C661</f>
        <v>17.98</v>
      </c>
      <c r="C658" s="2">
        <f>RSI!I658</f>
        <v>51.701669325193627</v>
      </c>
      <c r="D658" s="2">
        <f>MACD!E658</f>
        <v>3.3786633296613466E-2</v>
      </c>
      <c r="E658" s="2">
        <f>MACD!F658</f>
        <v>4.1790678412681165E-2</v>
      </c>
      <c r="F658" s="2">
        <f>'Moving Avg'!D658</f>
        <v>7.0083399999999996</v>
      </c>
      <c r="G658" s="2">
        <f>'Moving Avg'!E658</f>
        <v>7.0091200000000011</v>
      </c>
      <c r="H658" s="2">
        <f>'Moving Avg'!F658</f>
        <v>7.007175000000001</v>
      </c>
      <c r="I658" s="2">
        <f>'Moving Avg'!G658</f>
        <v>6.8992660000000008</v>
      </c>
      <c r="J658" s="2">
        <f>'Moving Avg'!H658</f>
        <v>6.3768770000000048</v>
      </c>
      <c r="K658" s="18" t="str">
        <f>OBV!F658</f>
        <v>BEARISH</v>
      </c>
      <c r="L658" s="18" t="str">
        <f>OBV!G658</f>
        <v>NEUTRAL</v>
      </c>
      <c r="M658" s="18" t="str">
        <f>OBV!H658</f>
        <v>CONFIRMED BEARISH</v>
      </c>
      <c r="N658" s="21">
        <f t="shared" si="100"/>
        <v>50</v>
      </c>
      <c r="O658" s="21">
        <f t="shared" si="101"/>
        <v>100</v>
      </c>
      <c r="P658" s="21">
        <f t="shared" si="102"/>
        <v>50</v>
      </c>
      <c r="Q658" s="21">
        <f t="shared" si="103"/>
        <v>16.5</v>
      </c>
      <c r="R658" s="22">
        <f t="shared" si="104"/>
        <v>62.475000000000001</v>
      </c>
      <c r="S658" s="22">
        <f t="shared" si="105"/>
        <v>51.625</v>
      </c>
      <c r="T658" s="22">
        <f t="shared" si="106"/>
        <v>42.424999999999997</v>
      </c>
      <c r="U658" s="22">
        <f t="shared" si="107"/>
        <v>54.125</v>
      </c>
      <c r="V658" s="21">
        <f t="shared" si="108"/>
        <v>52.17499999999999</v>
      </c>
      <c r="W658" s="21">
        <f t="shared" si="109"/>
        <v>52.662499999999994</v>
      </c>
      <c r="X658" s="20"/>
      <c r="Y658" s="20"/>
      <c r="Z658" s="20"/>
    </row>
    <row r="659" spans="1:26" ht="13.5" x14ac:dyDescent="0.25">
      <c r="A659" s="4">
        <f>TITRES_STAT!B662</f>
        <v>42963</v>
      </c>
      <c r="B659" s="2">
        <f>TITRES_STAT!C662</f>
        <v>17.98</v>
      </c>
      <c r="C659" s="2">
        <f>RSI!I659</f>
        <v>51.701669325193627</v>
      </c>
      <c r="D659" s="2">
        <f>MACD!E659</f>
        <v>3.0757596107859442E-2</v>
      </c>
      <c r="E659" s="2">
        <f>MACD!F659</f>
        <v>3.958406195171682E-2</v>
      </c>
      <c r="F659" s="2">
        <f>'Moving Avg'!D659</f>
        <v>7.0067799999999991</v>
      </c>
      <c r="G659" s="2">
        <f>'Moving Avg'!E659</f>
        <v>7.0083400000000013</v>
      </c>
      <c r="H659" s="2">
        <f>'Moving Avg'!F659</f>
        <v>7.0128200000000023</v>
      </c>
      <c r="I659" s="2">
        <f>'Moving Avg'!G659</f>
        <v>6.9071520000000008</v>
      </c>
      <c r="J659" s="2">
        <f>'Moving Avg'!H659</f>
        <v>6.3849280000000048</v>
      </c>
      <c r="K659" s="18" t="str">
        <f>OBV!F659</f>
        <v>BEARISH</v>
      </c>
      <c r="L659" s="18" t="str">
        <f>OBV!G659</f>
        <v>NEUTRAL</v>
      </c>
      <c r="M659" s="18" t="str">
        <f>OBV!H659</f>
        <v>CONFIRMED BEARISH</v>
      </c>
      <c r="N659" s="21">
        <f t="shared" si="100"/>
        <v>50</v>
      </c>
      <c r="O659" s="21">
        <f t="shared" si="101"/>
        <v>100</v>
      </c>
      <c r="P659" s="21">
        <f t="shared" si="102"/>
        <v>50</v>
      </c>
      <c r="Q659" s="21">
        <f t="shared" si="103"/>
        <v>16.5</v>
      </c>
      <c r="R659" s="22">
        <f t="shared" si="104"/>
        <v>62.475000000000001</v>
      </c>
      <c r="S659" s="22">
        <f t="shared" si="105"/>
        <v>51.625</v>
      </c>
      <c r="T659" s="22">
        <f t="shared" si="106"/>
        <v>42.424999999999997</v>
      </c>
      <c r="U659" s="22">
        <f t="shared" si="107"/>
        <v>54.125</v>
      </c>
      <c r="V659" s="21">
        <f t="shared" si="108"/>
        <v>52.17499999999999</v>
      </c>
      <c r="W659" s="21">
        <f t="shared" si="109"/>
        <v>52.662499999999994</v>
      </c>
      <c r="X659" s="20"/>
      <c r="Y659" s="20"/>
      <c r="Z659" s="20"/>
    </row>
    <row r="660" spans="1:26" ht="13.5" x14ac:dyDescent="0.25">
      <c r="A660" s="4">
        <f>TITRES_STAT!B663</f>
        <v>42964</v>
      </c>
      <c r="B660" s="2">
        <f>TITRES_STAT!C663</f>
        <v>17.7</v>
      </c>
      <c r="C660" s="2">
        <f>RSI!I660</f>
        <v>40.952739332275186</v>
      </c>
      <c r="D660" s="2">
        <f>MACD!E660</f>
        <v>3.619686787042653E-2</v>
      </c>
      <c r="E660" s="2">
        <f>MACD!F660</f>
        <v>3.8906623135458764E-2</v>
      </c>
      <c r="F660" s="2">
        <f>'Moving Avg'!D660</f>
        <v>6.9834199999999997</v>
      </c>
      <c r="G660" s="2">
        <f>'Moving Avg'!E660</f>
        <v>6.9966600000000003</v>
      </c>
      <c r="H660" s="2">
        <f>'Moving Avg'!F660</f>
        <v>7.0069800000000013</v>
      </c>
      <c r="I660" s="2">
        <f>'Moving Avg'!G660</f>
        <v>6.9128580000000008</v>
      </c>
      <c r="J660" s="2">
        <f>'Moving Avg'!H660</f>
        <v>6.3924150000000042</v>
      </c>
      <c r="K660" s="18" t="str">
        <f>OBV!F660</f>
        <v>BEARISH</v>
      </c>
      <c r="L660" s="18" t="str">
        <f>OBV!G660</f>
        <v>NEUTRAL</v>
      </c>
      <c r="M660" s="18" t="str">
        <f>OBV!H660</f>
        <v>CONFIRMED BEARISH</v>
      </c>
      <c r="N660" s="21">
        <f t="shared" si="100"/>
        <v>50</v>
      </c>
      <c r="O660" s="21">
        <f t="shared" si="101"/>
        <v>100</v>
      </c>
      <c r="P660" s="21">
        <f t="shared" si="102"/>
        <v>50</v>
      </c>
      <c r="Q660" s="21">
        <f t="shared" si="103"/>
        <v>16.5</v>
      </c>
      <c r="R660" s="22">
        <f t="shared" si="104"/>
        <v>62.475000000000001</v>
      </c>
      <c r="S660" s="22">
        <f t="shared" si="105"/>
        <v>51.625</v>
      </c>
      <c r="T660" s="22">
        <f t="shared" si="106"/>
        <v>42.424999999999997</v>
      </c>
      <c r="U660" s="22">
        <f t="shared" si="107"/>
        <v>54.125</v>
      </c>
      <c r="V660" s="21">
        <f t="shared" si="108"/>
        <v>52.17499999999999</v>
      </c>
      <c r="W660" s="21">
        <f t="shared" si="109"/>
        <v>52.662499999999994</v>
      </c>
      <c r="X660" s="20"/>
      <c r="Y660" s="20"/>
      <c r="Z660" s="20"/>
    </row>
    <row r="661" spans="1:26" ht="13.5" x14ac:dyDescent="0.25">
      <c r="A661" s="4">
        <f>TITRES_STAT!B664</f>
        <v>42965</v>
      </c>
      <c r="B661" s="2">
        <f>TITRES_STAT!C664</f>
        <v>18</v>
      </c>
      <c r="C661" s="2">
        <f>RSI!I661</f>
        <v>52.378068113859179</v>
      </c>
      <c r="D661" s="2">
        <f>MACD!E661</f>
        <v>3.2725107936593112E-2</v>
      </c>
      <c r="E661" s="2">
        <f>MACD!F661</f>
        <v>3.7670320095685633E-2</v>
      </c>
      <c r="F661" s="2">
        <f>'Moving Avg'!D661</f>
        <v>6.9834199999999997</v>
      </c>
      <c r="G661" s="2">
        <f>'Moving Avg'!E661</f>
        <v>6.9966600000000003</v>
      </c>
      <c r="H661" s="2">
        <f>'Moving Avg'!F661</f>
        <v>7.0128200000000005</v>
      </c>
      <c r="I661" s="2">
        <f>'Moving Avg'!G661</f>
        <v>6.9209000000000005</v>
      </c>
      <c r="J661" s="2">
        <f>'Moving Avg'!H661</f>
        <v>6.4004860000000052</v>
      </c>
      <c r="K661" s="18" t="str">
        <f>OBV!F661</f>
        <v>BEARISH</v>
      </c>
      <c r="L661" s="18" t="str">
        <f>OBV!G661</f>
        <v>NEUTRAL</v>
      </c>
      <c r="M661" s="18" t="str">
        <f>OBV!H661</f>
        <v>NEUTRAL</v>
      </c>
      <c r="N661" s="21">
        <f t="shared" si="100"/>
        <v>50</v>
      </c>
      <c r="O661" s="21">
        <f t="shared" si="101"/>
        <v>100</v>
      </c>
      <c r="P661" s="21">
        <f t="shared" si="102"/>
        <v>50</v>
      </c>
      <c r="Q661" s="21">
        <f t="shared" si="103"/>
        <v>16.5</v>
      </c>
      <c r="R661" s="22">
        <f t="shared" si="104"/>
        <v>62.475000000000001</v>
      </c>
      <c r="S661" s="22">
        <f t="shared" si="105"/>
        <v>51.625</v>
      </c>
      <c r="T661" s="22">
        <f t="shared" si="106"/>
        <v>42.424999999999997</v>
      </c>
      <c r="U661" s="22">
        <f t="shared" si="107"/>
        <v>54.125</v>
      </c>
      <c r="V661" s="21">
        <f t="shared" si="108"/>
        <v>52.17499999999999</v>
      </c>
      <c r="W661" s="21">
        <f t="shared" si="109"/>
        <v>52.662499999999994</v>
      </c>
      <c r="X661" s="20"/>
      <c r="Y661" s="20"/>
      <c r="Z661" s="20"/>
    </row>
    <row r="662" spans="1:26" ht="13.5" x14ac:dyDescent="0.25">
      <c r="A662" s="4">
        <f>TITRES_STAT!B665</f>
        <v>42968</v>
      </c>
      <c r="B662" s="2">
        <f>TITRES_STAT!C665</f>
        <v>17.989999999999998</v>
      </c>
      <c r="C662" s="2">
        <f>RSI!I662</f>
        <v>52.016147282089648</v>
      </c>
      <c r="D662" s="2">
        <f>MACD!E662</f>
        <v>2.9921021288301652E-2</v>
      </c>
      <c r="E662" s="2">
        <f>MACD!F662</f>
        <v>3.6120460334208834E-2</v>
      </c>
      <c r="F662" s="2">
        <f>'Moving Avg'!D662</f>
        <v>6.9826400000000008</v>
      </c>
      <c r="G662" s="2">
        <f>'Moving Avg'!E662</f>
        <v>6.99627</v>
      </c>
      <c r="H662" s="2">
        <f>'Moving Avg'!F662</f>
        <v>7.0126250000000017</v>
      </c>
      <c r="I662" s="2">
        <f>'Moving Avg'!G662</f>
        <v>6.9295479999999996</v>
      </c>
      <c r="J662" s="2">
        <f>'Moving Avg'!H662</f>
        <v>6.4079680000000057</v>
      </c>
      <c r="K662" s="18" t="str">
        <f>OBV!F662</f>
        <v>BEARISH</v>
      </c>
      <c r="L662" s="18" t="str">
        <f>OBV!G662</f>
        <v>NEUTRAL</v>
      </c>
      <c r="M662" s="18" t="str">
        <f>OBV!H662</f>
        <v>CONFIRMED BEARISH</v>
      </c>
      <c r="N662" s="21">
        <f t="shared" si="100"/>
        <v>50</v>
      </c>
      <c r="O662" s="21">
        <f t="shared" si="101"/>
        <v>100</v>
      </c>
      <c r="P662" s="21">
        <f t="shared" si="102"/>
        <v>50</v>
      </c>
      <c r="Q662" s="21">
        <f t="shared" si="103"/>
        <v>16.5</v>
      </c>
      <c r="R662" s="22">
        <f t="shared" si="104"/>
        <v>62.475000000000001</v>
      </c>
      <c r="S662" s="22">
        <f t="shared" si="105"/>
        <v>51.625</v>
      </c>
      <c r="T662" s="22">
        <f t="shared" si="106"/>
        <v>42.424999999999997</v>
      </c>
      <c r="U662" s="22">
        <f t="shared" si="107"/>
        <v>54.125</v>
      </c>
      <c r="V662" s="21">
        <f t="shared" si="108"/>
        <v>52.17499999999999</v>
      </c>
      <c r="W662" s="21">
        <f t="shared" si="109"/>
        <v>52.662499999999994</v>
      </c>
      <c r="X662" s="20"/>
      <c r="Y662" s="20"/>
      <c r="Z662" s="20"/>
    </row>
    <row r="663" spans="1:26" ht="13.5" x14ac:dyDescent="0.25">
      <c r="A663" s="4">
        <f>TITRES_STAT!B666</f>
        <v>42969</v>
      </c>
      <c r="B663" s="2">
        <f>TITRES_STAT!C666</f>
        <v>17.989999999999998</v>
      </c>
      <c r="C663" s="2">
        <f>RSI!I663</f>
        <v>52.016147282089648</v>
      </c>
      <c r="D663" s="2">
        <f>MACD!E663</f>
        <v>2.7427551449458853E-2</v>
      </c>
      <c r="E663" s="2">
        <f>MACD!F663</f>
        <v>3.4381878557258841E-2</v>
      </c>
      <c r="F663" s="2">
        <f>'Moving Avg'!D663</f>
        <v>6.9834199999999997</v>
      </c>
      <c r="G663" s="2">
        <f>'Moving Avg'!E663</f>
        <v>6.9958799999999997</v>
      </c>
      <c r="H663" s="2">
        <f>'Moving Avg'!F663</f>
        <v>7.002695000000001</v>
      </c>
      <c r="I663" s="2">
        <f>'Moving Avg'!G663</f>
        <v>6.9381959999999978</v>
      </c>
      <c r="J663" s="2">
        <f>'Moving Avg'!H663</f>
        <v>6.4150890000000063</v>
      </c>
      <c r="K663" s="18" t="str">
        <f>OBV!F663</f>
        <v>BULLISH</v>
      </c>
      <c r="L663" s="18" t="str">
        <f>OBV!G663</f>
        <v>NEUTRAL</v>
      </c>
      <c r="M663" s="18" t="str">
        <f>OBV!H663</f>
        <v>CONFIRMED BULLISH</v>
      </c>
      <c r="N663" s="21">
        <f t="shared" si="100"/>
        <v>50</v>
      </c>
      <c r="O663" s="21">
        <f t="shared" si="101"/>
        <v>100</v>
      </c>
      <c r="P663" s="21">
        <f t="shared" si="102"/>
        <v>50</v>
      </c>
      <c r="Q663" s="21">
        <f t="shared" si="103"/>
        <v>83.5</v>
      </c>
      <c r="R663" s="22">
        <f t="shared" si="104"/>
        <v>72.525000000000006</v>
      </c>
      <c r="S663" s="22">
        <f t="shared" si="105"/>
        <v>68.375</v>
      </c>
      <c r="T663" s="22">
        <f t="shared" si="106"/>
        <v>72.575000000000003</v>
      </c>
      <c r="U663" s="22">
        <f t="shared" si="107"/>
        <v>70.875</v>
      </c>
      <c r="V663" s="21">
        <f t="shared" si="108"/>
        <v>71.158333333333346</v>
      </c>
      <c r="W663" s="21">
        <f t="shared" si="109"/>
        <v>71.087500000000006</v>
      </c>
      <c r="X663" s="20"/>
      <c r="Y663" s="20"/>
      <c r="Z663" s="20"/>
    </row>
    <row r="664" spans="1:26" ht="13.5" x14ac:dyDescent="0.25">
      <c r="A664" s="4">
        <f>TITRES_STAT!B667</f>
        <v>42970</v>
      </c>
      <c r="B664" s="2">
        <f>TITRES_STAT!C667</f>
        <v>17.899999999999999</v>
      </c>
      <c r="C664" s="2">
        <f>RSI!I664</f>
        <v>48.526242533000428</v>
      </c>
      <c r="D664" s="2">
        <f>MACD!E664</f>
        <v>2.7798450562053212E-2</v>
      </c>
      <c r="E664" s="2">
        <f>MACD!F664</f>
        <v>3.3065192958217721E-2</v>
      </c>
      <c r="F664" s="2">
        <f>'Moving Avg'!D664</f>
        <v>6.977199999999999</v>
      </c>
      <c r="G664" s="2">
        <f>'Moving Avg'!E664</f>
        <v>6.9919899999999995</v>
      </c>
      <c r="H664" s="2">
        <f>'Moving Avg'!F664</f>
        <v>7.0007500000000009</v>
      </c>
      <c r="I664" s="2">
        <f>'Moving Avg'!G664</f>
        <v>6.9458399999999987</v>
      </c>
      <c r="J664" s="2">
        <f>'Moving Avg'!H664</f>
        <v>6.4220350000000064</v>
      </c>
      <c r="K664" s="18" t="str">
        <f>OBV!F664</f>
        <v>BULLISH</v>
      </c>
      <c r="L664" s="18" t="str">
        <f>OBV!G664</f>
        <v>NEUTRAL</v>
      </c>
      <c r="M664" s="18" t="str">
        <f>OBV!H664</f>
        <v>BULLISH DIVERGENCE</v>
      </c>
      <c r="N664" s="21">
        <f t="shared" si="100"/>
        <v>50</v>
      </c>
      <c r="O664" s="21">
        <f t="shared" si="101"/>
        <v>100</v>
      </c>
      <c r="P664" s="21">
        <f t="shared" si="102"/>
        <v>50</v>
      </c>
      <c r="Q664" s="21">
        <f t="shared" si="103"/>
        <v>66.5</v>
      </c>
      <c r="R664" s="22">
        <f t="shared" si="104"/>
        <v>69.974999999999994</v>
      </c>
      <c r="S664" s="22">
        <f t="shared" si="105"/>
        <v>64.125</v>
      </c>
      <c r="T664" s="22">
        <f t="shared" si="106"/>
        <v>64.924999999999997</v>
      </c>
      <c r="U664" s="22">
        <f t="shared" si="107"/>
        <v>66.625</v>
      </c>
      <c r="V664" s="21">
        <f t="shared" si="108"/>
        <v>66.341666666666654</v>
      </c>
      <c r="W664" s="21">
        <f t="shared" si="109"/>
        <v>66.412499999999994</v>
      </c>
      <c r="X664" s="20"/>
      <c r="Y664" s="20"/>
      <c r="Z664" s="20"/>
    </row>
    <row r="665" spans="1:26" ht="13.5" x14ac:dyDescent="0.25">
      <c r="A665" s="4">
        <f>TITRES_STAT!B668</f>
        <v>42971</v>
      </c>
      <c r="B665" s="2">
        <f>TITRES_STAT!C668</f>
        <v>17.899999999999999</v>
      </c>
      <c r="C665" s="2">
        <f>RSI!I665</f>
        <v>48.526242533000421</v>
      </c>
      <c r="D665" s="2">
        <f>MACD!E665</f>
        <v>2.82155544187912E-2</v>
      </c>
      <c r="E665" s="2">
        <f>MACD!F665</f>
        <v>3.2095265250332419E-2</v>
      </c>
      <c r="F665" s="2">
        <f>'Moving Avg'!D665</f>
        <v>6.9927800000000007</v>
      </c>
      <c r="G665" s="2">
        <f>'Moving Avg'!E665</f>
        <v>6.9881000000000002</v>
      </c>
      <c r="H665" s="2">
        <f>'Moving Avg'!F665</f>
        <v>6.9988049999999999</v>
      </c>
      <c r="I665" s="2">
        <f>'Moving Avg'!G665</f>
        <v>6.954548</v>
      </c>
      <c r="J665" s="2">
        <f>'Moving Avg'!H665</f>
        <v>6.4289620000000056</v>
      </c>
      <c r="K665" s="18" t="str">
        <f>OBV!F665</f>
        <v>BULLISH</v>
      </c>
      <c r="L665" s="18" t="str">
        <f>OBV!G665</f>
        <v>NEUTRAL</v>
      </c>
      <c r="M665" s="18" t="str">
        <f>OBV!H665</f>
        <v>CONFIRMED BULLISH</v>
      </c>
      <c r="N665" s="21">
        <f t="shared" si="100"/>
        <v>50</v>
      </c>
      <c r="O665" s="21">
        <f t="shared" si="101"/>
        <v>100</v>
      </c>
      <c r="P665" s="21">
        <f t="shared" si="102"/>
        <v>50</v>
      </c>
      <c r="Q665" s="21">
        <f t="shared" si="103"/>
        <v>83.5</v>
      </c>
      <c r="R665" s="22">
        <f t="shared" si="104"/>
        <v>72.525000000000006</v>
      </c>
      <c r="S665" s="22">
        <f t="shared" si="105"/>
        <v>68.375</v>
      </c>
      <c r="T665" s="22">
        <f t="shared" si="106"/>
        <v>72.575000000000003</v>
      </c>
      <c r="U665" s="22">
        <f t="shared" si="107"/>
        <v>70.875</v>
      </c>
      <c r="V665" s="21">
        <f t="shared" si="108"/>
        <v>71.158333333333346</v>
      </c>
      <c r="W665" s="21">
        <f t="shared" si="109"/>
        <v>71.087500000000006</v>
      </c>
      <c r="X665" s="20"/>
      <c r="Y665" s="20"/>
      <c r="Z665" s="20"/>
    </row>
    <row r="666" spans="1:26" ht="13.5" x14ac:dyDescent="0.25">
      <c r="A666" s="4">
        <f>TITRES_STAT!B669</f>
        <v>42972</v>
      </c>
      <c r="B666" s="2">
        <f>TITRES_STAT!C669</f>
        <v>17.899999999999999</v>
      </c>
      <c r="C666" s="2">
        <f>RSI!I666</f>
        <v>48.526242533000421</v>
      </c>
      <c r="D666" s="2">
        <f>MACD!E666</f>
        <v>2.8664105253343841E-2</v>
      </c>
      <c r="E666" s="2">
        <f>MACD!F666</f>
        <v>3.1409033250934706E-2</v>
      </c>
      <c r="F666" s="2">
        <f>'Moving Avg'!D666</f>
        <v>6.9849999999999994</v>
      </c>
      <c r="G666" s="2">
        <f>'Moving Avg'!E666</f>
        <v>6.98421</v>
      </c>
      <c r="H666" s="2">
        <f>'Moving Avg'!F666</f>
        <v>6.9968600000000007</v>
      </c>
      <c r="I666" s="2">
        <f>'Moving Avg'!G666</f>
        <v>6.962571999999998</v>
      </c>
      <c r="J666" s="2">
        <f>'Moving Avg'!H666</f>
        <v>6.4356990000000049</v>
      </c>
      <c r="K666" s="18" t="str">
        <f>OBV!F666</f>
        <v>BEARISH</v>
      </c>
      <c r="L666" s="18" t="str">
        <f>OBV!G666</f>
        <v>NEUTRAL</v>
      </c>
      <c r="M666" s="18" t="str">
        <f>OBV!H666</f>
        <v>CONFIRMED BEARISH</v>
      </c>
      <c r="N666" s="21">
        <f t="shared" si="100"/>
        <v>50</v>
      </c>
      <c r="O666" s="21">
        <f t="shared" si="101"/>
        <v>100</v>
      </c>
      <c r="P666" s="21">
        <f t="shared" si="102"/>
        <v>50</v>
      </c>
      <c r="Q666" s="21">
        <f t="shared" si="103"/>
        <v>16.5</v>
      </c>
      <c r="R666" s="22">
        <f t="shared" si="104"/>
        <v>62.475000000000001</v>
      </c>
      <c r="S666" s="22">
        <f t="shared" si="105"/>
        <v>51.625</v>
      </c>
      <c r="T666" s="22">
        <f t="shared" si="106"/>
        <v>42.424999999999997</v>
      </c>
      <c r="U666" s="22">
        <f t="shared" si="107"/>
        <v>54.125</v>
      </c>
      <c r="V666" s="21">
        <f t="shared" si="108"/>
        <v>52.17499999999999</v>
      </c>
      <c r="W666" s="21">
        <f t="shared" si="109"/>
        <v>52.662499999999994</v>
      </c>
      <c r="X666" s="20"/>
      <c r="Y666" s="20"/>
      <c r="Z666" s="20"/>
    </row>
    <row r="667" spans="1:26" ht="13.5" x14ac:dyDescent="0.25">
      <c r="A667" s="4">
        <f>TITRES_STAT!B670</f>
        <v>42975</v>
      </c>
      <c r="B667" s="2">
        <f>TITRES_STAT!C670</f>
        <v>17.88</v>
      </c>
      <c r="C667" s="2">
        <f>RSI!I667</f>
        <v>47.636637766001805</v>
      </c>
      <c r="D667" s="2">
        <f>MACD!E667</f>
        <v>2.9709960120833045E-2</v>
      </c>
      <c r="E667" s="2">
        <f>MACD!F667</f>
        <v>3.1069218624914376E-2</v>
      </c>
      <c r="F667" s="2">
        <f>'Moving Avg'!D667</f>
        <v>6.9764399999999993</v>
      </c>
      <c r="G667" s="2">
        <f>'Moving Avg'!E667</f>
        <v>6.9795400000000019</v>
      </c>
      <c r="H667" s="2">
        <f>'Moving Avg'!F667</f>
        <v>6.9945250000000003</v>
      </c>
      <c r="I667" s="2">
        <f>'Moving Avg'!G667</f>
        <v>6.9715039999999968</v>
      </c>
      <c r="J667" s="2">
        <f>'Moving Avg'!H667</f>
        <v>6.4429670000000057</v>
      </c>
      <c r="K667" s="18" t="str">
        <f>OBV!F667</f>
        <v>BEARISH</v>
      </c>
      <c r="L667" s="18" t="str">
        <f>OBV!G667</f>
        <v>NEUTRAL</v>
      </c>
      <c r="M667" s="18" t="str">
        <f>OBV!H667</f>
        <v>CONFIRMED BEARISH</v>
      </c>
      <c r="N667" s="21">
        <f t="shared" si="100"/>
        <v>50</v>
      </c>
      <c r="O667" s="21">
        <f t="shared" si="101"/>
        <v>100</v>
      </c>
      <c r="P667" s="21">
        <f t="shared" si="102"/>
        <v>50</v>
      </c>
      <c r="Q667" s="21">
        <f t="shared" si="103"/>
        <v>16.5</v>
      </c>
      <c r="R667" s="22">
        <f t="shared" si="104"/>
        <v>62.475000000000001</v>
      </c>
      <c r="S667" s="22">
        <f t="shared" si="105"/>
        <v>51.625</v>
      </c>
      <c r="T667" s="22">
        <f t="shared" si="106"/>
        <v>42.424999999999997</v>
      </c>
      <c r="U667" s="22">
        <f t="shared" si="107"/>
        <v>54.125</v>
      </c>
      <c r="V667" s="21">
        <f t="shared" si="108"/>
        <v>52.17499999999999</v>
      </c>
      <c r="W667" s="21">
        <f t="shared" si="109"/>
        <v>52.662499999999994</v>
      </c>
      <c r="X667" s="20"/>
      <c r="Y667" s="20"/>
      <c r="Z667" s="20"/>
    </row>
    <row r="668" spans="1:26" ht="13.5" x14ac:dyDescent="0.25">
      <c r="A668" s="4">
        <f>TITRES_STAT!B671</f>
        <v>42976</v>
      </c>
      <c r="B668" s="2">
        <f>TITRES_STAT!C671</f>
        <v>17.899999999999999</v>
      </c>
      <c r="C668" s="2">
        <f>RSI!I668</f>
        <v>48.650413910738749</v>
      </c>
      <c r="D668" s="2">
        <f>MACD!E668</f>
        <v>2.8945202992844976E-2</v>
      </c>
      <c r="E668" s="2">
        <f>MACD!F668</f>
        <v>3.0644415498500499E-2</v>
      </c>
      <c r="F668" s="2">
        <f>'Moving Avg'!D668</f>
        <v>6.9694400000000005</v>
      </c>
      <c r="G668" s="2">
        <f>'Moving Avg'!E668</f>
        <v>6.9764300000000006</v>
      </c>
      <c r="H668" s="2">
        <f>'Moving Avg'!F668</f>
        <v>6.9927750000000017</v>
      </c>
      <c r="I668" s="2">
        <f>'Moving Avg'!G668</f>
        <v>6.9769559999999968</v>
      </c>
      <c r="J668" s="2">
        <f>'Moving Avg'!H668</f>
        <v>6.449704000000005</v>
      </c>
      <c r="K668" s="18" t="str">
        <f>OBV!F668</f>
        <v>BEARISH</v>
      </c>
      <c r="L668" s="18" t="str">
        <f>OBV!G668</f>
        <v>NEUTRAL</v>
      </c>
      <c r="M668" s="18" t="str">
        <f>OBV!H668</f>
        <v>CONFIRMED BEARISH</v>
      </c>
      <c r="N668" s="21">
        <f t="shared" si="100"/>
        <v>50</v>
      </c>
      <c r="O668" s="21">
        <f t="shared" si="101"/>
        <v>100</v>
      </c>
      <c r="P668" s="21">
        <f t="shared" si="102"/>
        <v>50</v>
      </c>
      <c r="Q668" s="21">
        <f t="shared" si="103"/>
        <v>16.5</v>
      </c>
      <c r="R668" s="22">
        <f t="shared" si="104"/>
        <v>62.475000000000001</v>
      </c>
      <c r="S668" s="22">
        <f t="shared" si="105"/>
        <v>51.625</v>
      </c>
      <c r="T668" s="22">
        <f t="shared" si="106"/>
        <v>42.424999999999997</v>
      </c>
      <c r="U668" s="22">
        <f t="shared" si="107"/>
        <v>54.125</v>
      </c>
      <c r="V668" s="21">
        <f t="shared" si="108"/>
        <v>52.17499999999999</v>
      </c>
      <c r="W668" s="21">
        <f t="shared" si="109"/>
        <v>52.662499999999994</v>
      </c>
      <c r="X668" s="20"/>
      <c r="Y668" s="20"/>
      <c r="Z668" s="20"/>
    </row>
    <row r="669" spans="1:26" ht="13.5" x14ac:dyDescent="0.25">
      <c r="A669" s="4">
        <f>TITRES_STAT!B672</f>
        <v>42977</v>
      </c>
      <c r="B669" s="2">
        <f>TITRES_STAT!C672</f>
        <v>17.88</v>
      </c>
      <c r="C669" s="2">
        <f>RSI!I669</f>
        <v>47.656785565218087</v>
      </c>
      <c r="D669" s="2">
        <f>MACD!E669</f>
        <v>2.8948368171852756E-2</v>
      </c>
      <c r="E669" s="2">
        <f>MACD!F669</f>
        <v>3.0305206033170953E-2</v>
      </c>
      <c r="F669" s="2">
        <f>'Moving Avg'!D669</f>
        <v>6.9678799999999992</v>
      </c>
      <c r="G669" s="2">
        <f>'Moving Avg'!E669</f>
        <v>6.9725400000000004</v>
      </c>
      <c r="H669" s="2">
        <f>'Moving Avg'!F669</f>
        <v>6.9904400000000013</v>
      </c>
      <c r="I669" s="2">
        <f>'Moving Avg'!G669</f>
        <v>6.9822519999999964</v>
      </c>
      <c r="J669" s="2">
        <f>'Moving Avg'!H669</f>
        <v>6.4556990000000054</v>
      </c>
      <c r="K669" s="18" t="str">
        <f>OBV!F669</f>
        <v>BEARISH</v>
      </c>
      <c r="L669" s="18" t="str">
        <f>OBV!G669</f>
        <v>NEUTRAL</v>
      </c>
      <c r="M669" s="18" t="str">
        <f>OBV!H669</f>
        <v>CONFIRMED BEARISH</v>
      </c>
      <c r="N669" s="21">
        <f t="shared" si="100"/>
        <v>50</v>
      </c>
      <c r="O669" s="21">
        <f t="shared" si="101"/>
        <v>100</v>
      </c>
      <c r="P669" s="21">
        <f t="shared" si="102"/>
        <v>50</v>
      </c>
      <c r="Q669" s="21">
        <f t="shared" si="103"/>
        <v>16.5</v>
      </c>
      <c r="R669" s="22">
        <f t="shared" si="104"/>
        <v>62.475000000000001</v>
      </c>
      <c r="S669" s="22">
        <f t="shared" si="105"/>
        <v>51.625</v>
      </c>
      <c r="T669" s="22">
        <f t="shared" si="106"/>
        <v>42.424999999999997</v>
      </c>
      <c r="U669" s="22">
        <f t="shared" si="107"/>
        <v>54.125</v>
      </c>
      <c r="V669" s="21">
        <f t="shared" si="108"/>
        <v>52.17499999999999</v>
      </c>
      <c r="W669" s="21">
        <f t="shared" si="109"/>
        <v>52.662499999999994</v>
      </c>
      <c r="X669" s="20"/>
      <c r="Y669" s="20"/>
      <c r="Z669" s="20"/>
    </row>
    <row r="670" spans="1:26" ht="13.5" x14ac:dyDescent="0.25">
      <c r="A670" s="4">
        <f>TITRES_STAT!B673</f>
        <v>42978</v>
      </c>
      <c r="B670" s="2">
        <f>TITRES_STAT!C673</f>
        <v>17.41</v>
      </c>
      <c r="C670" s="2">
        <f>RSI!I670</f>
        <v>31.429316395832743</v>
      </c>
      <c r="D670" s="2">
        <f>MACD!E670</f>
        <v>2.5857989116410351E-2</v>
      </c>
      <c r="E670" s="2">
        <f>MACD!F670</f>
        <v>2.9415762649818836E-2</v>
      </c>
      <c r="F670" s="2">
        <f>'Moving Avg'!D670</f>
        <v>6.9296999999999995</v>
      </c>
      <c r="G670" s="2">
        <f>'Moving Avg'!E670</f>
        <v>6.961240000000001</v>
      </c>
      <c r="H670" s="2">
        <f>'Moving Avg'!F670</f>
        <v>6.9789500000000002</v>
      </c>
      <c r="I670" s="2">
        <f>'Moving Avg'!G670</f>
        <v>6.9824079999999951</v>
      </c>
      <c r="J670" s="2">
        <f>'Moving Avg'!H670</f>
        <v>6.4605315000000054</v>
      </c>
      <c r="K670" s="18" t="str">
        <f>OBV!F670</f>
        <v>BEARISH</v>
      </c>
      <c r="L670" s="18" t="str">
        <f>OBV!G670</f>
        <v>NEUTRAL</v>
      </c>
      <c r="M670" s="18" t="str">
        <f>OBV!H670</f>
        <v>CONFIRMED BEARISH</v>
      </c>
      <c r="N670" s="21">
        <f t="shared" si="100"/>
        <v>50</v>
      </c>
      <c r="O670" s="21">
        <f t="shared" si="101"/>
        <v>100</v>
      </c>
      <c r="P670" s="21">
        <f t="shared" si="102"/>
        <v>50</v>
      </c>
      <c r="Q670" s="21">
        <f t="shared" si="103"/>
        <v>16.5</v>
      </c>
      <c r="R670" s="22">
        <f t="shared" si="104"/>
        <v>62.475000000000001</v>
      </c>
      <c r="S670" s="22">
        <f t="shared" si="105"/>
        <v>51.625</v>
      </c>
      <c r="T670" s="22">
        <f t="shared" si="106"/>
        <v>42.424999999999997</v>
      </c>
      <c r="U670" s="22">
        <f t="shared" si="107"/>
        <v>54.125</v>
      </c>
      <c r="V670" s="21">
        <f t="shared" si="108"/>
        <v>52.17499999999999</v>
      </c>
      <c r="W670" s="21">
        <f t="shared" si="109"/>
        <v>52.662499999999994</v>
      </c>
      <c r="X670" s="20"/>
      <c r="Y670" s="20"/>
      <c r="Z670" s="20"/>
    </row>
    <row r="671" spans="1:26" ht="13.5" x14ac:dyDescent="0.25">
      <c r="A671" s="4">
        <f>TITRES_STAT!B674</f>
        <v>42982</v>
      </c>
      <c r="B671" s="2">
        <f>TITRES_STAT!C674</f>
        <v>17.399999999999999</v>
      </c>
      <c r="C671" s="2">
        <f>RSI!I671</f>
        <v>31.185735633251326</v>
      </c>
      <c r="D671" s="2">
        <f>MACD!E671</f>
        <v>4.2687942971930681E-2</v>
      </c>
      <c r="E671" s="2">
        <f>MACD!F671</f>
        <v>3.2070198714241202E-2</v>
      </c>
      <c r="F671" s="2">
        <f>'Moving Avg'!D671</f>
        <v>6.890740000000001</v>
      </c>
      <c r="G671" s="2">
        <f>'Moving Avg'!E671</f>
        <v>6.9378699999999993</v>
      </c>
      <c r="H671" s="2">
        <f>'Moving Avg'!F671</f>
        <v>6.9672650000000003</v>
      </c>
      <c r="I671" s="2">
        <f>'Moving Avg'!G671</f>
        <v>6.9832639999999957</v>
      </c>
      <c r="J671" s="2">
        <f>'Moving Avg'!H671</f>
        <v>6.4655345000000048</v>
      </c>
      <c r="K671" s="18" t="str">
        <f>OBV!F671</f>
        <v>BEARISH</v>
      </c>
      <c r="L671" s="18" t="str">
        <f>OBV!G671</f>
        <v>NEUTRAL</v>
      </c>
      <c r="M671" s="18" t="str">
        <f>OBV!H671</f>
        <v>CONFIRMED BEARISH</v>
      </c>
      <c r="N671" s="21">
        <f t="shared" si="100"/>
        <v>50</v>
      </c>
      <c r="O671" s="21">
        <f t="shared" si="101"/>
        <v>100</v>
      </c>
      <c r="P671" s="21">
        <f t="shared" si="102"/>
        <v>50</v>
      </c>
      <c r="Q671" s="21">
        <f t="shared" si="103"/>
        <v>16.5</v>
      </c>
      <c r="R671" s="22">
        <f t="shared" si="104"/>
        <v>62.475000000000001</v>
      </c>
      <c r="S671" s="22">
        <f t="shared" si="105"/>
        <v>51.625</v>
      </c>
      <c r="T671" s="22">
        <f t="shared" si="106"/>
        <v>42.424999999999997</v>
      </c>
      <c r="U671" s="22">
        <f t="shared" si="107"/>
        <v>54.125</v>
      </c>
      <c r="V671" s="21">
        <f t="shared" si="108"/>
        <v>52.17499999999999</v>
      </c>
      <c r="W671" s="21">
        <f t="shared" si="109"/>
        <v>52.662499999999994</v>
      </c>
      <c r="X671" s="20"/>
      <c r="Y671" s="20"/>
      <c r="Z671" s="20"/>
    </row>
    <row r="672" spans="1:26" ht="13.5" x14ac:dyDescent="0.25">
      <c r="A672" s="4">
        <f>TITRES_STAT!B675</f>
        <v>42983</v>
      </c>
      <c r="B672" s="2">
        <f>TITRES_STAT!C675</f>
        <v>17.399999999999999</v>
      </c>
      <c r="C672" s="2">
        <f>RSI!I672</f>
        <v>31.185735633251326</v>
      </c>
      <c r="D672" s="2">
        <f>MACD!E672</f>
        <v>5.7450579833412618E-2</v>
      </c>
      <c r="E672" s="2">
        <f>MACD!F672</f>
        <v>3.7146274938075485E-2</v>
      </c>
      <c r="F672" s="2">
        <f>'Moving Avg'!D672</f>
        <v>6.8533400000000002</v>
      </c>
      <c r="G672" s="2">
        <f>'Moving Avg'!E672</f>
        <v>6.9148899999999998</v>
      </c>
      <c r="H672" s="2">
        <f>'Moving Avg'!F672</f>
        <v>6.9555800000000003</v>
      </c>
      <c r="I672" s="2">
        <f>'Moving Avg'!G672</f>
        <v>6.9824839999999959</v>
      </c>
      <c r="J672" s="2">
        <f>'Moving Avg'!H672</f>
        <v>6.4707275000000042</v>
      </c>
      <c r="K672" s="18" t="str">
        <f>OBV!F672</f>
        <v>BEARISH</v>
      </c>
      <c r="L672" s="18" t="str">
        <f>OBV!G672</f>
        <v>NEUTRAL</v>
      </c>
      <c r="M672" s="18" t="str">
        <f>OBV!H672</f>
        <v>CONFIRMED BEARISH</v>
      </c>
      <c r="N672" s="21">
        <f t="shared" si="100"/>
        <v>50</v>
      </c>
      <c r="O672" s="21">
        <f t="shared" si="101"/>
        <v>100</v>
      </c>
      <c r="P672" s="21">
        <f t="shared" si="102"/>
        <v>50</v>
      </c>
      <c r="Q672" s="21">
        <f t="shared" si="103"/>
        <v>16.5</v>
      </c>
      <c r="R672" s="22">
        <f t="shared" si="104"/>
        <v>62.475000000000001</v>
      </c>
      <c r="S672" s="22">
        <f t="shared" si="105"/>
        <v>51.625</v>
      </c>
      <c r="T672" s="22">
        <f t="shared" si="106"/>
        <v>42.424999999999997</v>
      </c>
      <c r="U672" s="22">
        <f t="shared" si="107"/>
        <v>54.125</v>
      </c>
      <c r="V672" s="21">
        <f t="shared" si="108"/>
        <v>52.17499999999999</v>
      </c>
      <c r="W672" s="21">
        <f t="shared" si="109"/>
        <v>52.662499999999994</v>
      </c>
      <c r="X672" s="20"/>
      <c r="Y672" s="20"/>
      <c r="Z672" s="20"/>
    </row>
    <row r="673" spans="1:26" ht="13.5" x14ac:dyDescent="0.25">
      <c r="A673" s="4">
        <f>TITRES_STAT!B676</f>
        <v>42984</v>
      </c>
      <c r="B673" s="2">
        <f>TITRES_STAT!C676</f>
        <v>17.78</v>
      </c>
      <c r="C673" s="2">
        <f>RSI!I673</f>
        <v>48.687976832578428</v>
      </c>
      <c r="D673" s="2">
        <f>MACD!E673</f>
        <v>6.0017881307982357E-2</v>
      </c>
      <c r="E673" s="2">
        <f>MACD!F673</f>
        <v>4.1720596212056857E-2</v>
      </c>
      <c r="F673" s="2">
        <f>'Moving Avg'!D673</f>
        <v>6.8439800000000002</v>
      </c>
      <c r="G673" s="2">
        <f>'Moving Avg'!E673</f>
        <v>6.9067100000000012</v>
      </c>
      <c r="H673" s="2">
        <f>'Moving Avg'!F673</f>
        <v>6.9512950000000018</v>
      </c>
      <c r="I673" s="2">
        <f>'Moving Avg'!G673</f>
        <v>6.9847419999999962</v>
      </c>
      <c r="J673" s="2">
        <f>'Moving Avg'!H673</f>
        <v>6.476470500000004</v>
      </c>
      <c r="K673" s="18" t="str">
        <f>OBV!F673</f>
        <v>BEARISH</v>
      </c>
      <c r="L673" s="18" t="str">
        <f>OBV!G673</f>
        <v>NEUTRAL</v>
      </c>
      <c r="M673" s="18" t="str">
        <f>OBV!H673</f>
        <v>CONFIRMED BEARISH</v>
      </c>
      <c r="N673" s="21">
        <f t="shared" si="100"/>
        <v>50</v>
      </c>
      <c r="O673" s="21">
        <f t="shared" si="101"/>
        <v>100</v>
      </c>
      <c r="P673" s="21">
        <f t="shared" si="102"/>
        <v>50</v>
      </c>
      <c r="Q673" s="21">
        <f t="shared" si="103"/>
        <v>16.5</v>
      </c>
      <c r="R673" s="22">
        <f t="shared" si="104"/>
        <v>62.475000000000001</v>
      </c>
      <c r="S673" s="22">
        <f t="shared" si="105"/>
        <v>51.625</v>
      </c>
      <c r="T673" s="22">
        <f t="shared" si="106"/>
        <v>42.424999999999997</v>
      </c>
      <c r="U673" s="22">
        <f t="shared" si="107"/>
        <v>54.125</v>
      </c>
      <c r="V673" s="21">
        <f t="shared" si="108"/>
        <v>52.17499999999999</v>
      </c>
      <c r="W673" s="21">
        <f t="shared" si="109"/>
        <v>52.662499999999994</v>
      </c>
      <c r="X673" s="20"/>
      <c r="Y673" s="20"/>
      <c r="Z673" s="20"/>
    </row>
    <row r="674" spans="1:26" ht="13.5" x14ac:dyDescent="0.25">
      <c r="A674" s="4">
        <f>TITRES_STAT!B677</f>
        <v>42985</v>
      </c>
      <c r="B674" s="2">
        <f>TITRES_STAT!C677</f>
        <v>17.25</v>
      </c>
      <c r="C674" s="2">
        <f>RSI!I674</f>
        <v>35.230432286432389</v>
      </c>
      <c r="D674" s="2">
        <f>MACD!E674</f>
        <v>7.2181802619306623E-2</v>
      </c>
      <c r="E674" s="2">
        <f>MACD!F674</f>
        <v>4.7812837493506809E-2</v>
      </c>
      <c r="F674" s="2">
        <f>'Moving Avg'!D674</f>
        <v>6.7949000000000002</v>
      </c>
      <c r="G674" s="2">
        <f>'Moving Avg'!E674</f>
        <v>6.8813900000000006</v>
      </c>
      <c r="H674" s="2">
        <f>'Moving Avg'!F674</f>
        <v>6.9366900000000014</v>
      </c>
      <c r="I674" s="2">
        <f>'Moving Avg'!G674</f>
        <v>6.9817819999999964</v>
      </c>
      <c r="J674" s="2">
        <f>'Moving Avg'!H674</f>
        <v>6.4812195000000035</v>
      </c>
      <c r="K674" s="18" t="str">
        <f>OBV!F674</f>
        <v>BEARISH</v>
      </c>
      <c r="L674" s="18" t="str">
        <f>OBV!G674</f>
        <v>NEUTRAL</v>
      </c>
      <c r="M674" s="18" t="str">
        <f>OBV!H674</f>
        <v>CONFIRMED BEARISH</v>
      </c>
      <c r="N674" s="21">
        <f t="shared" si="100"/>
        <v>50</v>
      </c>
      <c r="O674" s="21">
        <f t="shared" si="101"/>
        <v>100</v>
      </c>
      <c r="P674" s="21">
        <f t="shared" si="102"/>
        <v>50</v>
      </c>
      <c r="Q674" s="21">
        <f t="shared" si="103"/>
        <v>16.5</v>
      </c>
      <c r="R674" s="22">
        <f t="shared" si="104"/>
        <v>62.475000000000001</v>
      </c>
      <c r="S674" s="22">
        <f t="shared" si="105"/>
        <v>51.625</v>
      </c>
      <c r="T674" s="22">
        <f t="shared" si="106"/>
        <v>42.424999999999997</v>
      </c>
      <c r="U674" s="22">
        <f t="shared" si="107"/>
        <v>54.125</v>
      </c>
      <c r="V674" s="21">
        <f t="shared" si="108"/>
        <v>52.17499999999999</v>
      </c>
      <c r="W674" s="21">
        <f t="shared" si="109"/>
        <v>52.662499999999994</v>
      </c>
      <c r="X674" s="20"/>
      <c r="Y674" s="20"/>
      <c r="Z674" s="20"/>
    </row>
    <row r="675" spans="1:26" ht="13.5" x14ac:dyDescent="0.25">
      <c r="A675" s="4">
        <f>TITRES_STAT!B678</f>
        <v>42986</v>
      </c>
      <c r="B675" s="2">
        <f>TITRES_STAT!C678</f>
        <v>17.760000000000002</v>
      </c>
      <c r="C675" s="2">
        <f>RSI!I675</f>
        <v>49.651176124847275</v>
      </c>
      <c r="D675" s="2">
        <f>MACD!E675</f>
        <v>6.9063714727959358E-2</v>
      </c>
      <c r="E675" s="2">
        <f>MACD!F675</f>
        <v>5.2063012940397321E-2</v>
      </c>
      <c r="F675" s="2">
        <f>'Moving Avg'!D675</f>
        <v>6.8221600000000011</v>
      </c>
      <c r="G675" s="2">
        <f>'Moving Avg'!E675</f>
        <v>6.8759299999999994</v>
      </c>
      <c r="H675" s="2">
        <f>'Moving Avg'!F675</f>
        <v>6.9320150000000016</v>
      </c>
      <c r="I675" s="2">
        <f>'Moving Avg'!G675</f>
        <v>6.9868439999999978</v>
      </c>
      <c r="J675" s="2">
        <f>'Moving Avg'!H675</f>
        <v>6.4870375000000049</v>
      </c>
      <c r="K675" s="18" t="str">
        <f>OBV!F675</f>
        <v>BEARISH</v>
      </c>
      <c r="L675" s="18" t="str">
        <f>OBV!G675</f>
        <v>NEUTRAL</v>
      </c>
      <c r="M675" s="18" t="str">
        <f>OBV!H675</f>
        <v>BEARISH DIVERGENCE</v>
      </c>
      <c r="N675" s="21">
        <f t="shared" si="100"/>
        <v>50</v>
      </c>
      <c r="O675" s="21">
        <f t="shared" si="101"/>
        <v>100</v>
      </c>
      <c r="P675" s="21">
        <f t="shared" si="102"/>
        <v>50</v>
      </c>
      <c r="Q675" s="21">
        <f t="shared" si="103"/>
        <v>16.5</v>
      </c>
      <c r="R675" s="22">
        <f t="shared" si="104"/>
        <v>62.475000000000001</v>
      </c>
      <c r="S675" s="22">
        <f t="shared" si="105"/>
        <v>51.625</v>
      </c>
      <c r="T675" s="22">
        <f t="shared" si="106"/>
        <v>42.424999999999997</v>
      </c>
      <c r="U675" s="22">
        <f t="shared" si="107"/>
        <v>54.125</v>
      </c>
      <c r="V675" s="21">
        <f t="shared" si="108"/>
        <v>52.17499999999999</v>
      </c>
      <c r="W675" s="21">
        <f t="shared" si="109"/>
        <v>52.662499999999994</v>
      </c>
      <c r="X675" s="20"/>
      <c r="Y675" s="20"/>
      <c r="Z675" s="20"/>
    </row>
    <row r="676" spans="1:26" ht="13.5" x14ac:dyDescent="0.25">
      <c r="A676" s="4">
        <f>TITRES_STAT!B679</f>
        <v>42989</v>
      </c>
      <c r="B676" s="2">
        <f>TITRES_STAT!C679</f>
        <v>17.8</v>
      </c>
      <c r="C676" s="2">
        <f>RSI!I676</f>
        <v>50.581925011747437</v>
      </c>
      <c r="D676" s="2">
        <f>MACD!E676</f>
        <v>6.5300384160915215E-2</v>
      </c>
      <c r="E676" s="2">
        <f>MACD!F676</f>
        <v>5.4710487184500903E-2</v>
      </c>
      <c r="F676" s="2">
        <f>'Moving Avg'!D676</f>
        <v>6.8533199999999992</v>
      </c>
      <c r="G676" s="2">
        <f>'Moving Avg'!E676</f>
        <v>6.8720300000000005</v>
      </c>
      <c r="H676" s="2">
        <f>'Moving Avg'!F676</f>
        <v>6.9281199999999998</v>
      </c>
      <c r="I676" s="2">
        <f>'Moving Avg'!G676</f>
        <v>6.9884019999999971</v>
      </c>
      <c r="J676" s="2">
        <f>'Moving Avg'!H676</f>
        <v>6.4928385000000048</v>
      </c>
      <c r="K676" s="18" t="str">
        <f>OBV!F676</f>
        <v>BULLISH</v>
      </c>
      <c r="L676" s="18" t="str">
        <f>OBV!G676</f>
        <v>NEUTRAL</v>
      </c>
      <c r="M676" s="18" t="str">
        <f>OBV!H676</f>
        <v>CONFIRMED BULLISH</v>
      </c>
      <c r="N676" s="21">
        <f t="shared" si="100"/>
        <v>50</v>
      </c>
      <c r="O676" s="21">
        <f t="shared" si="101"/>
        <v>100</v>
      </c>
      <c r="P676" s="21">
        <f t="shared" si="102"/>
        <v>50</v>
      </c>
      <c r="Q676" s="21">
        <f t="shared" si="103"/>
        <v>83.5</v>
      </c>
      <c r="R676" s="22">
        <f t="shared" si="104"/>
        <v>72.525000000000006</v>
      </c>
      <c r="S676" s="22">
        <f t="shared" si="105"/>
        <v>68.375</v>
      </c>
      <c r="T676" s="22">
        <f t="shared" si="106"/>
        <v>72.575000000000003</v>
      </c>
      <c r="U676" s="22">
        <f t="shared" si="107"/>
        <v>70.875</v>
      </c>
      <c r="V676" s="21">
        <f t="shared" si="108"/>
        <v>71.158333333333346</v>
      </c>
      <c r="W676" s="21">
        <f t="shared" si="109"/>
        <v>71.087500000000006</v>
      </c>
      <c r="X676" s="20"/>
      <c r="Y676" s="20"/>
      <c r="Z676" s="20"/>
    </row>
    <row r="677" spans="1:26" ht="13.5" x14ac:dyDescent="0.25">
      <c r="A677" s="4">
        <f>TITRES_STAT!B680</f>
        <v>42990</v>
      </c>
      <c r="B677" s="2">
        <f>TITRES_STAT!C680</f>
        <v>17.84</v>
      </c>
      <c r="C677" s="2">
        <f>RSI!I677</f>
        <v>51.546537099158627</v>
      </c>
      <c r="D677" s="2">
        <f>MACD!E677</f>
        <v>5.9696630763249381E-2</v>
      </c>
      <c r="E677" s="2">
        <f>MACD!F677</f>
        <v>5.5707715900250601E-2</v>
      </c>
      <c r="F677" s="2">
        <f>'Moving Avg'!D677</f>
        <v>6.8876000000000008</v>
      </c>
      <c r="G677" s="2">
        <f>'Moving Avg'!E677</f>
        <v>6.8704700000000001</v>
      </c>
      <c r="H677" s="2">
        <f>'Moving Avg'!F677</f>
        <v>6.9250050000000005</v>
      </c>
      <c r="I677" s="2">
        <f>'Moving Avg'!G677</f>
        <v>6.9902719999999992</v>
      </c>
      <c r="J677" s="2">
        <f>'Moving Avg'!H677</f>
        <v>6.4987175000000059</v>
      </c>
      <c r="K677" s="18" t="str">
        <f>OBV!F677</f>
        <v>BULLISH</v>
      </c>
      <c r="L677" s="18" t="str">
        <f>OBV!G677</f>
        <v>NEUTRAL</v>
      </c>
      <c r="M677" s="18" t="str">
        <f>OBV!H677</f>
        <v>CONFIRMED BULLISH</v>
      </c>
      <c r="N677" s="21">
        <f t="shared" si="100"/>
        <v>50</v>
      </c>
      <c r="O677" s="21">
        <f t="shared" si="101"/>
        <v>100</v>
      </c>
      <c r="P677" s="21">
        <f t="shared" si="102"/>
        <v>50</v>
      </c>
      <c r="Q677" s="21">
        <f t="shared" si="103"/>
        <v>83.5</v>
      </c>
      <c r="R677" s="22">
        <f t="shared" si="104"/>
        <v>72.525000000000006</v>
      </c>
      <c r="S677" s="22">
        <f t="shared" si="105"/>
        <v>68.375</v>
      </c>
      <c r="T677" s="22">
        <f t="shared" si="106"/>
        <v>72.575000000000003</v>
      </c>
      <c r="U677" s="22">
        <f t="shared" si="107"/>
        <v>70.875</v>
      </c>
      <c r="V677" s="21">
        <f t="shared" si="108"/>
        <v>71.158333333333346</v>
      </c>
      <c r="W677" s="21">
        <f t="shared" si="109"/>
        <v>71.087500000000006</v>
      </c>
      <c r="X677" s="20"/>
      <c r="Y677" s="20"/>
      <c r="Z677" s="20"/>
    </row>
    <row r="678" spans="1:26" ht="13.5" x14ac:dyDescent="0.25">
      <c r="A678" s="4">
        <f>TITRES_STAT!B681</f>
        <v>42991</v>
      </c>
      <c r="B678" s="2">
        <f>TITRES_STAT!C681</f>
        <v>17.84</v>
      </c>
      <c r="C678" s="2">
        <f>RSI!I678</f>
        <v>51.546537099158627</v>
      </c>
      <c r="D678" s="2">
        <f>MACD!E678</f>
        <v>5.600369997290322E-2</v>
      </c>
      <c r="E678" s="2">
        <f>MACD!F678</f>
        <v>5.5766912714781125E-2</v>
      </c>
      <c r="F678" s="2">
        <f>'Moving Avg'!D678</f>
        <v>6.8922800000000013</v>
      </c>
      <c r="G678" s="2">
        <f>'Moving Avg'!E678</f>
        <v>6.8681300000000007</v>
      </c>
      <c r="H678" s="2">
        <f>'Moving Avg'!F678</f>
        <v>6.9222800000000007</v>
      </c>
      <c r="I678" s="2">
        <f>'Moving Avg'!G678</f>
        <v>6.9921419999999985</v>
      </c>
      <c r="J678" s="2">
        <f>'Moving Avg'!H678</f>
        <v>6.5046155000000052</v>
      </c>
      <c r="K678" s="18" t="str">
        <f>OBV!F678</f>
        <v>BULLISH</v>
      </c>
      <c r="L678" s="18" t="str">
        <f>OBV!G678</f>
        <v>NEUTRAL</v>
      </c>
      <c r="M678" s="18" t="str">
        <f>OBV!H678</f>
        <v>CONFIRMED BULLISH</v>
      </c>
      <c r="N678" s="21">
        <f t="shared" si="100"/>
        <v>50</v>
      </c>
      <c r="O678" s="21">
        <f t="shared" si="101"/>
        <v>100</v>
      </c>
      <c r="P678" s="21">
        <f t="shared" si="102"/>
        <v>50</v>
      </c>
      <c r="Q678" s="21">
        <f t="shared" si="103"/>
        <v>83.5</v>
      </c>
      <c r="R678" s="22">
        <f t="shared" si="104"/>
        <v>72.525000000000006</v>
      </c>
      <c r="S678" s="22">
        <f t="shared" si="105"/>
        <v>68.375</v>
      </c>
      <c r="T678" s="22">
        <f t="shared" si="106"/>
        <v>72.575000000000003</v>
      </c>
      <c r="U678" s="22">
        <f t="shared" si="107"/>
        <v>70.875</v>
      </c>
      <c r="V678" s="21">
        <f t="shared" si="108"/>
        <v>71.158333333333346</v>
      </c>
      <c r="W678" s="21">
        <f t="shared" si="109"/>
        <v>71.087500000000006</v>
      </c>
      <c r="X678" s="20"/>
      <c r="Y678" s="20"/>
      <c r="Z678" s="20"/>
    </row>
    <row r="679" spans="1:26" ht="13.5" x14ac:dyDescent="0.25">
      <c r="A679" s="4">
        <f>TITRES_STAT!B682</f>
        <v>42992</v>
      </c>
      <c r="B679" s="2">
        <f>TITRES_STAT!C682</f>
        <v>17.760000000000002</v>
      </c>
      <c r="C679" s="2">
        <f>RSI!I679</f>
        <v>49.313814170545257</v>
      </c>
      <c r="D679" s="2">
        <f>MACD!E679</f>
        <v>5.3849937103283452E-2</v>
      </c>
      <c r="E679" s="2">
        <f>MACD!F679</f>
        <v>5.5383517592481592E-2</v>
      </c>
      <c r="F679" s="2">
        <f>'Moving Avg'!D679</f>
        <v>6.9320000000000004</v>
      </c>
      <c r="G679" s="2">
        <f>'Moving Avg'!E679</f>
        <v>6.8634500000000003</v>
      </c>
      <c r="H679" s="2">
        <f>'Moving Avg'!F679</f>
        <v>6.9179950000000003</v>
      </c>
      <c r="I679" s="2">
        <f>'Moving Avg'!G679</f>
        <v>6.9933879999999995</v>
      </c>
      <c r="J679" s="2">
        <f>'Moving Avg'!H679</f>
        <v>6.5103575000000049</v>
      </c>
      <c r="K679" s="18" t="str">
        <f>OBV!F679</f>
        <v>BULLISH</v>
      </c>
      <c r="L679" s="18" t="str">
        <f>OBV!G679</f>
        <v>NEUTRAL</v>
      </c>
      <c r="M679" s="18" t="str">
        <f>OBV!H679</f>
        <v>CONFIRMED BULLISH</v>
      </c>
      <c r="N679" s="21">
        <f t="shared" si="100"/>
        <v>50</v>
      </c>
      <c r="O679" s="21">
        <f t="shared" si="101"/>
        <v>100</v>
      </c>
      <c r="P679" s="21">
        <f t="shared" si="102"/>
        <v>50</v>
      </c>
      <c r="Q679" s="21">
        <f t="shared" si="103"/>
        <v>83.5</v>
      </c>
      <c r="R679" s="22">
        <f t="shared" si="104"/>
        <v>72.525000000000006</v>
      </c>
      <c r="S679" s="22">
        <f t="shared" si="105"/>
        <v>68.375</v>
      </c>
      <c r="T679" s="22">
        <f t="shared" si="106"/>
        <v>72.575000000000003</v>
      </c>
      <c r="U679" s="22">
        <f t="shared" si="107"/>
        <v>70.875</v>
      </c>
      <c r="V679" s="21">
        <f t="shared" si="108"/>
        <v>71.158333333333346</v>
      </c>
      <c r="W679" s="21">
        <f t="shared" si="109"/>
        <v>71.087500000000006</v>
      </c>
      <c r="X679" s="20"/>
      <c r="Y679" s="20"/>
      <c r="Z679" s="20"/>
    </row>
    <row r="680" spans="1:26" ht="13.5" x14ac:dyDescent="0.25">
      <c r="A680" s="4">
        <f>TITRES_STAT!B683</f>
        <v>42993</v>
      </c>
      <c r="B680" s="2">
        <f>TITRES_STAT!C683</f>
        <v>17.84</v>
      </c>
      <c r="C680" s="2">
        <f>RSI!I680</f>
        <v>51.572779494332806</v>
      </c>
      <c r="D680" s="2">
        <f>MACD!E680</f>
        <v>2.160183300767482E-2</v>
      </c>
      <c r="E680" s="2">
        <f>MACD!F680</f>
        <v>4.8627180675520243E-2</v>
      </c>
      <c r="F680" s="2">
        <f>'Moving Avg'!D680</f>
        <v>6.9382400000000004</v>
      </c>
      <c r="G680" s="2">
        <f>'Moving Avg'!E680</f>
        <v>6.8802000000000003</v>
      </c>
      <c r="H680" s="2">
        <f>'Moving Avg'!F680</f>
        <v>6.9207200000000002</v>
      </c>
      <c r="I680" s="2">
        <f>'Moving Avg'!G680</f>
        <v>6.994478</v>
      </c>
      <c r="J680" s="2">
        <f>'Moving Avg'!H680</f>
        <v>6.5160275000000043</v>
      </c>
      <c r="K680" s="18" t="str">
        <f>OBV!F680</f>
        <v>BULLISH</v>
      </c>
      <c r="L680" s="18" t="str">
        <f>OBV!G680</f>
        <v>NEUTRAL</v>
      </c>
      <c r="M680" s="18" t="str">
        <f>OBV!H680</f>
        <v>CONFIRMED BULLISH</v>
      </c>
      <c r="N680" s="21">
        <f t="shared" si="100"/>
        <v>50</v>
      </c>
      <c r="O680" s="21">
        <f t="shared" si="101"/>
        <v>100</v>
      </c>
      <c r="P680" s="21">
        <f t="shared" si="102"/>
        <v>50</v>
      </c>
      <c r="Q680" s="21">
        <f t="shared" si="103"/>
        <v>83.5</v>
      </c>
      <c r="R680" s="22">
        <f t="shared" si="104"/>
        <v>72.525000000000006</v>
      </c>
      <c r="S680" s="22">
        <f t="shared" si="105"/>
        <v>68.375</v>
      </c>
      <c r="T680" s="22">
        <f t="shared" si="106"/>
        <v>72.575000000000003</v>
      </c>
      <c r="U680" s="22">
        <f t="shared" si="107"/>
        <v>70.875</v>
      </c>
      <c r="V680" s="21">
        <f t="shared" si="108"/>
        <v>71.158333333333346</v>
      </c>
      <c r="W680" s="21">
        <f t="shared" si="109"/>
        <v>71.087500000000006</v>
      </c>
      <c r="X680" s="20"/>
      <c r="Y680" s="20"/>
      <c r="Z680" s="20"/>
    </row>
    <row r="681" spans="1:26" ht="13.5" x14ac:dyDescent="0.25">
      <c r="A681" s="4">
        <f>TITRES_STAT!B684</f>
        <v>42996</v>
      </c>
      <c r="B681" s="2">
        <f>TITRES_STAT!C684</f>
        <v>17.84</v>
      </c>
      <c r="C681" s="2">
        <f>RSI!I681</f>
        <v>51.572779494332806</v>
      </c>
      <c r="D681" s="2">
        <f>MACD!E681</f>
        <v>-6.4187822582022491E-3</v>
      </c>
      <c r="E681" s="2">
        <f>MACD!F681</f>
        <v>3.7617988088775749E-2</v>
      </c>
      <c r="F681" s="2">
        <f>'Moving Avg'!D681</f>
        <v>6.9413600000000004</v>
      </c>
      <c r="G681" s="2">
        <f>'Moving Avg'!E681</f>
        <v>6.8973399999999998</v>
      </c>
      <c r="H681" s="2">
        <f>'Moving Avg'!F681</f>
        <v>6.9176049999999991</v>
      </c>
      <c r="I681" s="2">
        <f>'Moving Avg'!G681</f>
        <v>6.9924540000000013</v>
      </c>
      <c r="J681" s="2">
        <f>'Moving Avg'!H681</f>
        <v>6.5206145000000042</v>
      </c>
      <c r="K681" s="18" t="str">
        <f>OBV!F681</f>
        <v>BULLISH</v>
      </c>
      <c r="L681" s="18" t="str">
        <f>OBV!G681</f>
        <v>NEUTRAL</v>
      </c>
      <c r="M681" s="18" t="str">
        <f>OBV!H681</f>
        <v>CONFIRMED BULLISH</v>
      </c>
      <c r="N681" s="21">
        <f t="shared" si="100"/>
        <v>50</v>
      </c>
      <c r="O681" s="21">
        <f t="shared" si="101"/>
        <v>100</v>
      </c>
      <c r="P681" s="21">
        <f t="shared" si="102"/>
        <v>50</v>
      </c>
      <c r="Q681" s="21">
        <f t="shared" si="103"/>
        <v>83.5</v>
      </c>
      <c r="R681" s="22">
        <f t="shared" si="104"/>
        <v>72.525000000000006</v>
      </c>
      <c r="S681" s="22">
        <f t="shared" si="105"/>
        <v>68.375</v>
      </c>
      <c r="T681" s="22">
        <f t="shared" si="106"/>
        <v>72.575000000000003</v>
      </c>
      <c r="U681" s="22">
        <f t="shared" si="107"/>
        <v>70.875</v>
      </c>
      <c r="V681" s="21">
        <f t="shared" si="108"/>
        <v>71.158333333333346</v>
      </c>
      <c r="W681" s="21">
        <f t="shared" si="109"/>
        <v>71.087500000000006</v>
      </c>
      <c r="X681" s="20"/>
      <c r="Y681" s="20"/>
      <c r="Z681" s="20"/>
    </row>
    <row r="682" spans="1:26" ht="13.5" x14ac:dyDescent="0.25">
      <c r="A682" s="4">
        <f>TITRES_STAT!B685</f>
        <v>42997</v>
      </c>
      <c r="B682" s="2">
        <f>TITRES_STAT!C685</f>
        <v>17.84</v>
      </c>
      <c r="C682" s="2">
        <f>RSI!I682</f>
        <v>51.572779494332792</v>
      </c>
      <c r="D682" s="2">
        <f>MACD!E682</f>
        <v>-3.0252383594622678E-2</v>
      </c>
      <c r="E682" s="2">
        <f>MACD!F682</f>
        <v>2.4043913752096063E-2</v>
      </c>
      <c r="F682" s="2">
        <f>'Moving Avg'!D682</f>
        <v>6.9413600000000004</v>
      </c>
      <c r="G682" s="2">
        <f>'Moving Avg'!E682</f>
        <v>6.9144800000000002</v>
      </c>
      <c r="H682" s="2">
        <f>'Moving Avg'!F682</f>
        <v>6.9146849999999986</v>
      </c>
      <c r="I682" s="2">
        <f>'Moving Avg'!G682</f>
        <v>6.9897280000000022</v>
      </c>
      <c r="J682" s="2">
        <f>'Moving Avg'!H682</f>
        <v>6.5255245000000039</v>
      </c>
      <c r="K682" s="18" t="str">
        <f>OBV!F682</f>
        <v>BEARISH</v>
      </c>
      <c r="L682" s="18" t="str">
        <f>OBV!G682</f>
        <v>NEUTRAL</v>
      </c>
      <c r="M682" s="18" t="str">
        <f>OBV!H682</f>
        <v>NEUTRAL</v>
      </c>
      <c r="N682" s="21">
        <f t="shared" si="100"/>
        <v>50</v>
      </c>
      <c r="O682" s="21">
        <f t="shared" si="101"/>
        <v>100</v>
      </c>
      <c r="P682" s="21">
        <f t="shared" si="102"/>
        <v>50</v>
      </c>
      <c r="Q682" s="21">
        <f t="shared" si="103"/>
        <v>16.5</v>
      </c>
      <c r="R682" s="22">
        <f t="shared" si="104"/>
        <v>62.475000000000001</v>
      </c>
      <c r="S682" s="22">
        <f t="shared" si="105"/>
        <v>51.625</v>
      </c>
      <c r="T682" s="22">
        <f t="shared" si="106"/>
        <v>42.424999999999997</v>
      </c>
      <c r="U682" s="22">
        <f t="shared" si="107"/>
        <v>54.125</v>
      </c>
      <c r="V682" s="21">
        <f t="shared" si="108"/>
        <v>52.17499999999999</v>
      </c>
      <c r="W682" s="21">
        <f t="shared" si="109"/>
        <v>52.662499999999994</v>
      </c>
      <c r="X682" s="20"/>
      <c r="Y682" s="20"/>
      <c r="Z682" s="20"/>
    </row>
    <row r="683" spans="1:26" ht="13.5" x14ac:dyDescent="0.25">
      <c r="A683" s="4">
        <f>TITRES_STAT!B686</f>
        <v>42998</v>
      </c>
      <c r="B683" s="2">
        <f>TITRES_STAT!C686</f>
        <v>17.8</v>
      </c>
      <c r="C683" s="2">
        <f>RSI!I683</f>
        <v>50.176274729435875</v>
      </c>
      <c r="D683" s="2">
        <f>MACD!E683</f>
        <v>-2.6609166595013889E-2</v>
      </c>
      <c r="E683" s="2">
        <f>MACD!F683</f>
        <v>1.3913297682674075E-2</v>
      </c>
      <c r="F683" s="2">
        <f>'Moving Avg'!D683</f>
        <v>6.9382400000000004</v>
      </c>
      <c r="G683" s="2">
        <f>'Moving Avg'!E683</f>
        <v>6.9152600000000009</v>
      </c>
      <c r="H683" s="2">
        <f>'Moving Avg'!F683</f>
        <v>6.9109849999999984</v>
      </c>
      <c r="I683" s="2">
        <f>'Moving Avg'!G683</f>
        <v>6.9864560000000031</v>
      </c>
      <c r="J683" s="2">
        <f>'Moving Avg'!H683</f>
        <v>6.5308315000000041</v>
      </c>
      <c r="K683" s="18" t="str">
        <f>OBV!F683</f>
        <v>BEARISH</v>
      </c>
      <c r="L683" s="18" t="str">
        <f>OBV!G683</f>
        <v>NEUTRAL</v>
      </c>
      <c r="M683" s="18" t="str">
        <f>OBV!H683</f>
        <v>CONFIRMED BEARISH</v>
      </c>
      <c r="N683" s="21">
        <f t="shared" si="100"/>
        <v>50</v>
      </c>
      <c r="O683" s="21">
        <f t="shared" si="101"/>
        <v>100</v>
      </c>
      <c r="P683" s="21">
        <f t="shared" si="102"/>
        <v>50</v>
      </c>
      <c r="Q683" s="21">
        <f t="shared" si="103"/>
        <v>16.5</v>
      </c>
      <c r="R683" s="22">
        <f t="shared" si="104"/>
        <v>62.475000000000001</v>
      </c>
      <c r="S683" s="22">
        <f t="shared" si="105"/>
        <v>51.625</v>
      </c>
      <c r="T683" s="22">
        <f t="shared" si="106"/>
        <v>42.424999999999997</v>
      </c>
      <c r="U683" s="22">
        <f t="shared" si="107"/>
        <v>54.125</v>
      </c>
      <c r="V683" s="21">
        <f t="shared" si="108"/>
        <v>52.17499999999999</v>
      </c>
      <c r="W683" s="21">
        <f t="shared" si="109"/>
        <v>52.662499999999994</v>
      </c>
      <c r="X683" s="20"/>
      <c r="Y683" s="20"/>
      <c r="Z683" s="20"/>
    </row>
    <row r="684" spans="1:26" ht="13.5" x14ac:dyDescent="0.25">
      <c r="A684" s="4">
        <f>TITRES_STAT!B687</f>
        <v>43000</v>
      </c>
      <c r="B684" s="2">
        <f>TITRES_STAT!C687</f>
        <v>17.8</v>
      </c>
      <c r="C684" s="2">
        <f>RSI!I684</f>
        <v>50.176274729435875</v>
      </c>
      <c r="D684" s="2">
        <f>MACD!E684</f>
        <v>-5.5294290978851635E-2</v>
      </c>
      <c r="E684" s="2">
        <f>MACD!F684</f>
        <v>7.1779950368932102E-5</v>
      </c>
      <c r="F684" s="2">
        <f>'Moving Avg'!D684</f>
        <v>6.9413600000000004</v>
      </c>
      <c r="G684" s="2">
        <f>'Moving Avg'!E684</f>
        <v>6.9366800000000008</v>
      </c>
      <c r="H684" s="2">
        <f>'Moving Avg'!F684</f>
        <v>6.9090349999999976</v>
      </c>
      <c r="I684" s="2">
        <f>'Moving Avg'!G684</f>
        <v>6.981004000000004</v>
      </c>
      <c r="J684" s="2">
        <f>'Moving Avg'!H684</f>
        <v>6.5361385000000043</v>
      </c>
      <c r="K684" s="18" t="str">
        <f>OBV!F684</f>
        <v>BEARISH</v>
      </c>
      <c r="L684" s="18" t="str">
        <f>OBV!G684</f>
        <v>NEUTRAL</v>
      </c>
      <c r="M684" s="18" t="str">
        <f>OBV!H684</f>
        <v>BEARISH DIVERGENCE</v>
      </c>
      <c r="N684" s="21">
        <f t="shared" si="100"/>
        <v>50</v>
      </c>
      <c r="O684" s="21">
        <f t="shared" si="101"/>
        <v>100</v>
      </c>
      <c r="P684" s="21">
        <f t="shared" si="102"/>
        <v>50</v>
      </c>
      <c r="Q684" s="21">
        <f t="shared" si="103"/>
        <v>16.5</v>
      </c>
      <c r="R684" s="22">
        <f t="shared" si="104"/>
        <v>62.475000000000001</v>
      </c>
      <c r="S684" s="22">
        <f t="shared" si="105"/>
        <v>51.625</v>
      </c>
      <c r="T684" s="22">
        <f t="shared" si="106"/>
        <v>42.424999999999997</v>
      </c>
      <c r="U684" s="22">
        <f t="shared" si="107"/>
        <v>54.125</v>
      </c>
      <c r="V684" s="21">
        <f t="shared" si="108"/>
        <v>52.17499999999999</v>
      </c>
      <c r="W684" s="21">
        <f t="shared" si="109"/>
        <v>52.662499999999994</v>
      </c>
      <c r="X684" s="20"/>
      <c r="Y684" s="20"/>
      <c r="Z684" s="20"/>
    </row>
    <row r="685" spans="1:26" ht="13.5" x14ac:dyDescent="0.25">
      <c r="A685" s="4">
        <f>TITRES_STAT!B688</f>
        <v>43003</v>
      </c>
      <c r="B685" s="2">
        <f>TITRES_STAT!C688</f>
        <v>17.8</v>
      </c>
      <c r="C685" s="2">
        <f>RSI!I685</f>
        <v>50.176274729435875</v>
      </c>
      <c r="D685" s="2">
        <f>MACD!E685</f>
        <v>-4.902543639663115E-2</v>
      </c>
      <c r="E685" s="2">
        <f>MACD!F685</f>
        <v>-9.7476633190310847E-3</v>
      </c>
      <c r="F685" s="2">
        <f>'Moving Avg'!D685</f>
        <v>6.9382400000000004</v>
      </c>
      <c r="G685" s="2">
        <f>'Moving Avg'!E685</f>
        <v>6.9382400000000004</v>
      </c>
      <c r="H685" s="2">
        <f>'Moving Avg'!F685</f>
        <v>6.9070849999999977</v>
      </c>
      <c r="I685" s="2">
        <f>'Moving Avg'!G685</f>
        <v>6.9739940000000038</v>
      </c>
      <c r="J685" s="2">
        <f>'Moving Avg'!H685</f>
        <v>6.5414075000000036</v>
      </c>
      <c r="K685" s="18" t="str">
        <f>OBV!F685</f>
        <v>BEARISH</v>
      </c>
      <c r="L685" s="18" t="str">
        <f>OBV!G685</f>
        <v>NEUTRAL</v>
      </c>
      <c r="M685" s="18" t="str">
        <f>OBV!H685</f>
        <v>CONFIRMED BEARISH</v>
      </c>
      <c r="N685" s="21">
        <f t="shared" si="100"/>
        <v>50</v>
      </c>
      <c r="O685" s="21">
        <f t="shared" si="101"/>
        <v>100</v>
      </c>
      <c r="P685" s="21">
        <f t="shared" si="102"/>
        <v>50</v>
      </c>
      <c r="Q685" s="21">
        <f t="shared" si="103"/>
        <v>16.5</v>
      </c>
      <c r="R685" s="22">
        <f t="shared" si="104"/>
        <v>62.475000000000001</v>
      </c>
      <c r="S685" s="22">
        <f t="shared" si="105"/>
        <v>51.625</v>
      </c>
      <c r="T685" s="22">
        <f t="shared" si="106"/>
        <v>42.424999999999997</v>
      </c>
      <c r="U685" s="22">
        <f t="shared" si="107"/>
        <v>54.125</v>
      </c>
      <c r="V685" s="21">
        <f t="shared" si="108"/>
        <v>52.17499999999999</v>
      </c>
      <c r="W685" s="21">
        <f t="shared" si="109"/>
        <v>52.662499999999994</v>
      </c>
      <c r="X685" s="20"/>
      <c r="Y685" s="20"/>
      <c r="Z685" s="20"/>
    </row>
    <row r="686" spans="1:26" ht="13.5" x14ac:dyDescent="0.25">
      <c r="A686" s="4">
        <f>TITRES_STAT!B689</f>
        <v>43004</v>
      </c>
      <c r="B686" s="2">
        <f>TITRES_STAT!C689</f>
        <v>17.84</v>
      </c>
      <c r="C686" s="2">
        <f>RSI!I686</f>
        <v>51.806197864270864</v>
      </c>
      <c r="D686" s="2">
        <f>MACD!E686</f>
        <v>-4.2488579542791172E-2</v>
      </c>
      <c r="E686" s="2">
        <f>MACD!F686</f>
        <v>-1.6295846563783103E-2</v>
      </c>
      <c r="F686" s="2">
        <f>'Moving Avg'!D686</f>
        <v>6.9382400000000004</v>
      </c>
      <c r="G686" s="2">
        <f>'Moving Avg'!E686</f>
        <v>6.9398000000000009</v>
      </c>
      <c r="H686" s="2">
        <f>'Moving Avg'!F686</f>
        <v>6.9059149999999985</v>
      </c>
      <c r="I686" s="2">
        <f>'Moving Avg'!G686</f>
        <v>6.9672960000000046</v>
      </c>
      <c r="J686" s="2">
        <f>'Moving Avg'!H686</f>
        <v>6.546792500000004</v>
      </c>
      <c r="K686" s="18" t="str">
        <f>OBV!F686</f>
        <v>BULLISH</v>
      </c>
      <c r="L686" s="18" t="str">
        <f>OBV!G686</f>
        <v>NEUTRAL</v>
      </c>
      <c r="M686" s="18" t="str">
        <f>OBV!H686</f>
        <v>NEUTRAL</v>
      </c>
      <c r="N686" s="21">
        <f t="shared" si="100"/>
        <v>50</v>
      </c>
      <c r="O686" s="21">
        <f t="shared" si="101"/>
        <v>100</v>
      </c>
      <c r="P686" s="21">
        <f t="shared" si="102"/>
        <v>50</v>
      </c>
      <c r="Q686" s="21">
        <f t="shared" si="103"/>
        <v>49.5</v>
      </c>
      <c r="R686" s="22">
        <f t="shared" si="104"/>
        <v>67.424999999999997</v>
      </c>
      <c r="S686" s="22">
        <f t="shared" si="105"/>
        <v>59.875</v>
      </c>
      <c r="T686" s="22">
        <f t="shared" si="106"/>
        <v>57.275000000000006</v>
      </c>
      <c r="U686" s="22">
        <f t="shared" si="107"/>
        <v>62.375</v>
      </c>
      <c r="V686" s="21">
        <f t="shared" si="108"/>
        <v>61.524999999999999</v>
      </c>
      <c r="W686" s="21">
        <f t="shared" si="109"/>
        <v>61.737499999999997</v>
      </c>
      <c r="X686" s="20"/>
      <c r="Y686" s="20"/>
      <c r="Z686" s="20"/>
    </row>
    <row r="687" spans="1:26" ht="13.5" x14ac:dyDescent="0.25">
      <c r="A687" s="4">
        <f>TITRES_STAT!B690</f>
        <v>43005</v>
      </c>
      <c r="B687" s="2">
        <f>TITRES_STAT!C690</f>
        <v>17.84</v>
      </c>
      <c r="C687" s="2">
        <f>RSI!I687</f>
        <v>51.806197864270864</v>
      </c>
      <c r="D687" s="2">
        <f>MACD!E687</f>
        <v>-3.4660687938868229E-2</v>
      </c>
      <c r="E687" s="2">
        <f>MACD!F687</f>
        <v>-1.9968814838800128E-2</v>
      </c>
      <c r="F687" s="2">
        <f>'Moving Avg'!D687</f>
        <v>6.9382400000000004</v>
      </c>
      <c r="G687" s="2">
        <f>'Moving Avg'!E687</f>
        <v>6.9398000000000009</v>
      </c>
      <c r="H687" s="2">
        <f>'Moving Avg'!F687</f>
        <v>6.9051349999999987</v>
      </c>
      <c r="I687" s="2">
        <f>'Moving Avg'!G687</f>
        <v>6.9605980000000054</v>
      </c>
      <c r="J687" s="2">
        <f>'Moving Avg'!H687</f>
        <v>6.5520825000000036</v>
      </c>
      <c r="K687" s="18" t="str">
        <f>OBV!F687</f>
        <v>BULLISH</v>
      </c>
      <c r="L687" s="18" t="str">
        <f>OBV!G687</f>
        <v>NEUTRAL</v>
      </c>
      <c r="M687" s="18" t="str">
        <f>OBV!H687</f>
        <v>NEUTRAL</v>
      </c>
      <c r="N687" s="21">
        <f t="shared" si="100"/>
        <v>50</v>
      </c>
      <c r="O687" s="21">
        <f t="shared" si="101"/>
        <v>100</v>
      </c>
      <c r="P687" s="21">
        <f t="shared" si="102"/>
        <v>50</v>
      </c>
      <c r="Q687" s="21">
        <f t="shared" si="103"/>
        <v>49.5</v>
      </c>
      <c r="R687" s="22">
        <f t="shared" si="104"/>
        <v>67.424999999999997</v>
      </c>
      <c r="S687" s="22">
        <f t="shared" si="105"/>
        <v>59.875</v>
      </c>
      <c r="T687" s="22">
        <f t="shared" si="106"/>
        <v>57.275000000000006</v>
      </c>
      <c r="U687" s="22">
        <f t="shared" si="107"/>
        <v>62.375</v>
      </c>
      <c r="V687" s="21">
        <f t="shared" si="108"/>
        <v>61.524999999999999</v>
      </c>
      <c r="W687" s="21">
        <f t="shared" si="109"/>
        <v>61.737499999999997</v>
      </c>
      <c r="X687" s="20"/>
      <c r="Y687" s="20"/>
      <c r="Z687" s="20"/>
    </row>
    <row r="688" spans="1:26" ht="13.5" x14ac:dyDescent="0.25">
      <c r="A688" s="4">
        <f>TITRES_STAT!B691</f>
        <v>43006</v>
      </c>
      <c r="B688" s="2">
        <f>TITRES_STAT!C691</f>
        <v>17.8</v>
      </c>
      <c r="C688" s="2">
        <f>RSI!I688</f>
        <v>49.912504501446286</v>
      </c>
      <c r="D688" s="2">
        <f>MACD!E688</f>
        <v>-2.6977175281220234E-2</v>
      </c>
      <c r="E688" s="2">
        <f>MACD!F688</f>
        <v>-2.137048692728415E-2</v>
      </c>
      <c r="F688" s="2">
        <f>'Moving Avg'!D688</f>
        <v>6.9382400000000004</v>
      </c>
      <c r="G688" s="2">
        <f>'Moving Avg'!E688</f>
        <v>6.9382400000000004</v>
      </c>
      <c r="H688" s="2">
        <f>'Moving Avg'!F688</f>
        <v>6.9031849999999988</v>
      </c>
      <c r="I688" s="2">
        <f>'Moving Avg'!G688</f>
        <v>6.9594300000000056</v>
      </c>
      <c r="J688" s="2">
        <f>'Moving Avg'!H688</f>
        <v>6.5576745000000036</v>
      </c>
      <c r="K688" s="18" t="str">
        <f>OBV!F688</f>
        <v>BEARISH</v>
      </c>
      <c r="L688" s="18" t="str">
        <f>OBV!G688</f>
        <v>NEUTRAL</v>
      </c>
      <c r="M688" s="18" t="str">
        <f>OBV!H688</f>
        <v>NEUTRAL</v>
      </c>
      <c r="N688" s="21">
        <f t="shared" si="100"/>
        <v>50</v>
      </c>
      <c r="O688" s="21">
        <f t="shared" si="101"/>
        <v>100</v>
      </c>
      <c r="P688" s="21">
        <f t="shared" si="102"/>
        <v>50</v>
      </c>
      <c r="Q688" s="21">
        <f t="shared" si="103"/>
        <v>16.5</v>
      </c>
      <c r="R688" s="22">
        <f t="shared" si="104"/>
        <v>62.475000000000001</v>
      </c>
      <c r="S688" s="22">
        <f t="shared" si="105"/>
        <v>51.625</v>
      </c>
      <c r="T688" s="22">
        <f t="shared" si="106"/>
        <v>42.424999999999997</v>
      </c>
      <c r="U688" s="22">
        <f t="shared" si="107"/>
        <v>54.125</v>
      </c>
      <c r="V688" s="21">
        <f t="shared" si="108"/>
        <v>52.17499999999999</v>
      </c>
      <c r="W688" s="21">
        <f t="shared" si="109"/>
        <v>52.662499999999994</v>
      </c>
      <c r="X688" s="20"/>
      <c r="Y688" s="20"/>
      <c r="Z688" s="20"/>
    </row>
    <row r="689" spans="1:26" ht="13.5" x14ac:dyDescent="0.25">
      <c r="A689" s="4">
        <f>TITRES_STAT!B692</f>
        <v>43007</v>
      </c>
      <c r="B689" s="2">
        <f>TITRES_STAT!C692</f>
        <v>17.8</v>
      </c>
      <c r="C689" s="2">
        <f>RSI!I689</f>
        <v>49.912504501446286</v>
      </c>
      <c r="D689" s="2">
        <f>MACD!E689</f>
        <v>-2.5272119207208732E-2</v>
      </c>
      <c r="E689" s="2">
        <f>MACD!F689</f>
        <v>-2.2150813383269068E-2</v>
      </c>
      <c r="F689" s="2">
        <f>'Moving Avg'!D689</f>
        <v>6.9382400000000004</v>
      </c>
      <c r="G689" s="2">
        <f>'Moving Avg'!E689</f>
        <v>6.9398000000000009</v>
      </c>
      <c r="H689" s="2">
        <f>'Moving Avg'!F689</f>
        <v>6.9016249999999983</v>
      </c>
      <c r="I689" s="2">
        <f>'Moving Avg'!G689</f>
        <v>6.9602860000000071</v>
      </c>
      <c r="J689" s="2">
        <f>'Moving Avg'!H689</f>
        <v>6.5630765000000046</v>
      </c>
      <c r="K689" s="18" t="str">
        <f>OBV!F689</f>
        <v>BEARISH</v>
      </c>
      <c r="L689" s="18" t="str">
        <f>OBV!G689</f>
        <v>NEUTRAL</v>
      </c>
      <c r="M689" s="18" t="str">
        <f>OBV!H689</f>
        <v>NEUTRAL</v>
      </c>
      <c r="N689" s="21">
        <f t="shared" si="100"/>
        <v>50</v>
      </c>
      <c r="O689" s="21">
        <f t="shared" si="101"/>
        <v>100</v>
      </c>
      <c r="P689" s="21">
        <f t="shared" si="102"/>
        <v>50</v>
      </c>
      <c r="Q689" s="21">
        <f t="shared" si="103"/>
        <v>16.5</v>
      </c>
      <c r="R689" s="22">
        <f t="shared" si="104"/>
        <v>62.475000000000001</v>
      </c>
      <c r="S689" s="22">
        <f t="shared" si="105"/>
        <v>51.625</v>
      </c>
      <c r="T689" s="22">
        <f t="shared" si="106"/>
        <v>42.424999999999997</v>
      </c>
      <c r="U689" s="22">
        <f t="shared" si="107"/>
        <v>54.125</v>
      </c>
      <c r="V689" s="21">
        <f t="shared" si="108"/>
        <v>52.17499999999999</v>
      </c>
      <c r="W689" s="21">
        <f t="shared" si="109"/>
        <v>52.662499999999994</v>
      </c>
      <c r="X689" s="20"/>
      <c r="Y689" s="20"/>
      <c r="Z689" s="20"/>
    </row>
    <row r="690" spans="1:26" ht="13.5" x14ac:dyDescent="0.25">
      <c r="A690" s="4">
        <f>TITRES_STAT!B693</f>
        <v>43010</v>
      </c>
      <c r="B690" s="2">
        <f>TITRES_STAT!C693</f>
        <v>17.8</v>
      </c>
      <c r="C690" s="2">
        <f>RSI!I690</f>
        <v>49.912504501446286</v>
      </c>
      <c r="D690" s="2">
        <f>MACD!E690</f>
        <v>-1.9026025483043441E-2</v>
      </c>
      <c r="E690" s="2">
        <f>MACD!F690</f>
        <v>-2.1525855803223942E-2</v>
      </c>
      <c r="F690" s="2">
        <f>'Moving Avg'!D690</f>
        <v>6.9382400000000004</v>
      </c>
      <c r="G690" s="2">
        <f>'Moving Avg'!E690</f>
        <v>6.9382400000000004</v>
      </c>
      <c r="H690" s="2">
        <f>'Moving Avg'!F690</f>
        <v>6.9092199999999995</v>
      </c>
      <c r="I690" s="2">
        <f>'Moving Avg'!G690</f>
        <v>6.9587280000000051</v>
      </c>
      <c r="J690" s="2">
        <f>'Moving Avg'!H690</f>
        <v>6.5684785000000048</v>
      </c>
      <c r="K690" s="18" t="str">
        <f>OBV!F690</f>
        <v>BEARISH</v>
      </c>
      <c r="L690" s="18" t="str">
        <f>OBV!G690</f>
        <v>NEUTRAL</v>
      </c>
      <c r="M690" s="18" t="str">
        <f>OBV!H690</f>
        <v>NEUTRAL</v>
      </c>
      <c r="N690" s="21">
        <f t="shared" si="100"/>
        <v>50</v>
      </c>
      <c r="O690" s="21">
        <f t="shared" si="101"/>
        <v>100</v>
      </c>
      <c r="P690" s="21">
        <f t="shared" si="102"/>
        <v>50</v>
      </c>
      <c r="Q690" s="21">
        <f t="shared" si="103"/>
        <v>16.5</v>
      </c>
      <c r="R690" s="22">
        <f t="shared" si="104"/>
        <v>62.475000000000001</v>
      </c>
      <c r="S690" s="22">
        <f t="shared" si="105"/>
        <v>51.625</v>
      </c>
      <c r="T690" s="22">
        <f t="shared" si="106"/>
        <v>42.424999999999997</v>
      </c>
      <c r="U690" s="22">
        <f t="shared" si="107"/>
        <v>54.125</v>
      </c>
      <c r="V690" s="21">
        <f t="shared" si="108"/>
        <v>52.17499999999999</v>
      </c>
      <c r="W690" s="21">
        <f t="shared" si="109"/>
        <v>52.662499999999994</v>
      </c>
      <c r="X690" s="20"/>
      <c r="Y690" s="20"/>
      <c r="Z690" s="20"/>
    </row>
    <row r="691" spans="1:26" ht="13.5" x14ac:dyDescent="0.25">
      <c r="A691" s="4">
        <f>TITRES_STAT!B694</f>
        <v>43011</v>
      </c>
      <c r="B691" s="2">
        <f>TITRES_STAT!C694</f>
        <v>17.7</v>
      </c>
      <c r="C691" s="2">
        <f>RSI!I691</f>
        <v>44.811070112761072</v>
      </c>
      <c r="D691" s="2">
        <f>MACD!E691</f>
        <v>-1.0856282246355597E-2</v>
      </c>
      <c r="E691" s="2">
        <f>MACD!F691</f>
        <v>-1.9391941091850273E-2</v>
      </c>
      <c r="F691" s="2">
        <f>'Moving Avg'!D691</f>
        <v>6.9273399999999992</v>
      </c>
      <c r="G691" s="2">
        <f>'Moving Avg'!E691</f>
        <v>6.9327900000000016</v>
      </c>
      <c r="H691" s="2">
        <f>'Moving Avg'!F691</f>
        <v>6.9150650000000002</v>
      </c>
      <c r="I691" s="2">
        <f>'Moving Avg'!G691</f>
        <v>6.9587280000000051</v>
      </c>
      <c r="J691" s="2">
        <f>'Moving Avg'!H691</f>
        <v>6.5736860000000039</v>
      </c>
      <c r="K691" s="18" t="str">
        <f>OBV!F691</f>
        <v>BEARISH</v>
      </c>
      <c r="L691" s="18" t="str">
        <f>OBV!G691</f>
        <v>NEUTRAL</v>
      </c>
      <c r="M691" s="18" t="str">
        <f>OBV!H691</f>
        <v>CONFIRMED BEARISH</v>
      </c>
      <c r="N691" s="21">
        <f t="shared" si="100"/>
        <v>50</v>
      </c>
      <c r="O691" s="21">
        <f t="shared" si="101"/>
        <v>100</v>
      </c>
      <c r="P691" s="21">
        <f t="shared" si="102"/>
        <v>50</v>
      </c>
      <c r="Q691" s="21">
        <f t="shared" si="103"/>
        <v>16.5</v>
      </c>
      <c r="R691" s="22">
        <f t="shared" si="104"/>
        <v>62.475000000000001</v>
      </c>
      <c r="S691" s="22">
        <f t="shared" si="105"/>
        <v>51.625</v>
      </c>
      <c r="T691" s="22">
        <f t="shared" si="106"/>
        <v>42.424999999999997</v>
      </c>
      <c r="U691" s="22">
        <f t="shared" si="107"/>
        <v>54.125</v>
      </c>
      <c r="V691" s="21">
        <f t="shared" si="108"/>
        <v>52.17499999999999</v>
      </c>
      <c r="W691" s="21">
        <f t="shared" si="109"/>
        <v>52.662499999999994</v>
      </c>
      <c r="X691" s="20"/>
      <c r="Y691" s="20"/>
      <c r="Z691" s="20"/>
    </row>
    <row r="692" spans="1:26" ht="13.5" x14ac:dyDescent="0.25">
      <c r="A692" s="4">
        <f>TITRES_STAT!B695</f>
        <v>43012</v>
      </c>
      <c r="B692" s="2">
        <f>TITRES_STAT!C695</f>
        <v>17.7</v>
      </c>
      <c r="C692" s="2">
        <f>RSI!I692</f>
        <v>44.811070112761072</v>
      </c>
      <c r="D692" s="2">
        <f>MACD!E692</f>
        <v>-3.7106853259158967E-3</v>
      </c>
      <c r="E692" s="2">
        <f>MACD!F692</f>
        <v>-1.6255689938663397E-2</v>
      </c>
      <c r="F692" s="2">
        <f>'Moving Avg'!D692</f>
        <v>6.9164399999999997</v>
      </c>
      <c r="G692" s="2">
        <f>'Moving Avg'!E692</f>
        <v>6.9273400000000009</v>
      </c>
      <c r="H692" s="2">
        <f>'Moving Avg'!F692</f>
        <v>6.920910000000001</v>
      </c>
      <c r="I692" s="2">
        <f>'Moving Avg'!G692</f>
        <v>6.9563920000000055</v>
      </c>
      <c r="J692" s="2">
        <f>'Moving Avg'!H692</f>
        <v>6.5789885000000039</v>
      </c>
      <c r="K692" s="18" t="str">
        <f>OBV!F692</f>
        <v>BEARISH</v>
      </c>
      <c r="L692" s="18" t="str">
        <f>OBV!G692</f>
        <v>NEUTRAL</v>
      </c>
      <c r="M692" s="18" t="str">
        <f>OBV!H692</f>
        <v>CONFIRMED BEARISH</v>
      </c>
      <c r="N692" s="21">
        <f t="shared" si="100"/>
        <v>50</v>
      </c>
      <c r="O692" s="21">
        <f t="shared" si="101"/>
        <v>100</v>
      </c>
      <c r="P692" s="21">
        <f t="shared" si="102"/>
        <v>50</v>
      </c>
      <c r="Q692" s="21">
        <f t="shared" si="103"/>
        <v>16.5</v>
      </c>
      <c r="R692" s="22">
        <f t="shared" si="104"/>
        <v>62.475000000000001</v>
      </c>
      <c r="S692" s="22">
        <f t="shared" si="105"/>
        <v>51.625</v>
      </c>
      <c r="T692" s="22">
        <f t="shared" si="106"/>
        <v>42.424999999999997</v>
      </c>
      <c r="U692" s="22">
        <f t="shared" si="107"/>
        <v>54.125</v>
      </c>
      <c r="V692" s="21">
        <f t="shared" si="108"/>
        <v>52.17499999999999</v>
      </c>
      <c r="W692" s="21">
        <f t="shared" si="109"/>
        <v>52.662499999999994</v>
      </c>
      <c r="X692" s="20"/>
      <c r="Y692" s="20"/>
      <c r="Z692" s="20"/>
    </row>
    <row r="693" spans="1:26" ht="13.5" x14ac:dyDescent="0.25">
      <c r="A693" s="4">
        <f>TITRES_STAT!B696</f>
        <v>43013</v>
      </c>
      <c r="B693" s="2">
        <f>TITRES_STAT!C696</f>
        <v>17.7</v>
      </c>
      <c r="C693" s="2">
        <f>RSI!I693</f>
        <v>44.811070112761072</v>
      </c>
      <c r="D693" s="2">
        <f>MACD!E693</f>
        <v>1.5108645307204682E-4</v>
      </c>
      <c r="E693" s="2">
        <f>MACD!F693</f>
        <v>-1.2974334660316309E-2</v>
      </c>
      <c r="F693" s="2">
        <f>'Moving Avg'!D693</f>
        <v>6.9086600000000002</v>
      </c>
      <c r="G693" s="2">
        <f>'Moving Avg'!E693</f>
        <v>6.9234499999999999</v>
      </c>
      <c r="H693" s="2">
        <f>'Moving Avg'!F693</f>
        <v>6.9193550000000004</v>
      </c>
      <c r="I693" s="2">
        <f>'Moving Avg'!G693</f>
        <v>6.9501620000000051</v>
      </c>
      <c r="J693" s="2">
        <f>'Moving Avg'!H693</f>
        <v>6.5843100000000039</v>
      </c>
      <c r="K693" s="18" t="str">
        <f>OBV!F693</f>
        <v>BEARISH</v>
      </c>
      <c r="L693" s="18" t="str">
        <f>OBV!G693</f>
        <v>NEUTRAL</v>
      </c>
      <c r="M693" s="18" t="str">
        <f>OBV!H693</f>
        <v>CONFIRMED BEARISH</v>
      </c>
      <c r="N693" s="21">
        <f t="shared" si="100"/>
        <v>50</v>
      </c>
      <c r="O693" s="21">
        <f t="shared" si="101"/>
        <v>100</v>
      </c>
      <c r="P693" s="21">
        <f t="shared" si="102"/>
        <v>50</v>
      </c>
      <c r="Q693" s="21">
        <f t="shared" si="103"/>
        <v>16.5</v>
      </c>
      <c r="R693" s="22">
        <f t="shared" si="104"/>
        <v>62.475000000000001</v>
      </c>
      <c r="S693" s="22">
        <f t="shared" si="105"/>
        <v>51.625</v>
      </c>
      <c r="T693" s="22">
        <f t="shared" si="106"/>
        <v>42.424999999999997</v>
      </c>
      <c r="U693" s="22">
        <f t="shared" si="107"/>
        <v>54.125</v>
      </c>
      <c r="V693" s="21">
        <f t="shared" si="108"/>
        <v>52.17499999999999</v>
      </c>
      <c r="W693" s="21">
        <f t="shared" si="109"/>
        <v>52.662499999999994</v>
      </c>
      <c r="X693" s="20"/>
      <c r="Y693" s="20"/>
      <c r="Z693" s="20"/>
    </row>
    <row r="694" spans="1:26" ht="13.5" x14ac:dyDescent="0.25">
      <c r="A694" s="4">
        <f>TITRES_STAT!B697</f>
        <v>43014</v>
      </c>
      <c r="B694" s="2">
        <f>TITRES_STAT!C697</f>
        <v>17.68</v>
      </c>
      <c r="C694" s="2">
        <f>RSI!I694</f>
        <v>43.692686629823498</v>
      </c>
      <c r="D694" s="2">
        <f>MACD!E694</f>
        <v>4.1960519613617464E-3</v>
      </c>
      <c r="E694" s="2">
        <f>MACD!F694</f>
        <v>-9.540257335980698E-3</v>
      </c>
      <c r="F694" s="2">
        <f>'Moving Avg'!D694</f>
        <v>6.8993200000000003</v>
      </c>
      <c r="G694" s="2">
        <f>'Moving Avg'!E694</f>
        <v>6.9187799999999999</v>
      </c>
      <c r="H694" s="2">
        <f>'Moving Avg'!F694</f>
        <v>6.9277300000000013</v>
      </c>
      <c r="I694" s="2">
        <f>'Moving Avg'!G694</f>
        <v>6.947670000000004</v>
      </c>
      <c r="J694" s="2">
        <f>'Moving Avg'!H694</f>
        <v>6.5894975000000038</v>
      </c>
      <c r="K694" s="18" t="str">
        <f>OBV!F694</f>
        <v>BEARISH</v>
      </c>
      <c r="L694" s="18" t="str">
        <f>OBV!G694</f>
        <v>NEUTRAL</v>
      </c>
      <c r="M694" s="18" t="str">
        <f>OBV!H694</f>
        <v>CONFIRMED BEARISH</v>
      </c>
      <c r="N694" s="21">
        <f t="shared" si="100"/>
        <v>50</v>
      </c>
      <c r="O694" s="21">
        <f t="shared" si="101"/>
        <v>100</v>
      </c>
      <c r="P694" s="21">
        <f t="shared" si="102"/>
        <v>50</v>
      </c>
      <c r="Q694" s="21">
        <f t="shared" si="103"/>
        <v>16.5</v>
      </c>
      <c r="R694" s="22">
        <f t="shared" si="104"/>
        <v>62.475000000000001</v>
      </c>
      <c r="S694" s="22">
        <f t="shared" si="105"/>
        <v>51.625</v>
      </c>
      <c r="T694" s="22">
        <f t="shared" si="106"/>
        <v>42.424999999999997</v>
      </c>
      <c r="U694" s="22">
        <f t="shared" si="107"/>
        <v>54.125</v>
      </c>
      <c r="V694" s="21">
        <f t="shared" si="108"/>
        <v>52.17499999999999</v>
      </c>
      <c r="W694" s="21">
        <f t="shared" si="109"/>
        <v>52.662499999999994</v>
      </c>
      <c r="X694" s="20"/>
      <c r="Y694" s="20"/>
      <c r="Z694" s="20"/>
    </row>
    <row r="695" spans="1:26" ht="13.5" x14ac:dyDescent="0.25">
      <c r="A695" s="4">
        <f>TITRES_STAT!B698</f>
        <v>43017</v>
      </c>
      <c r="B695" s="2">
        <f>TITRES_STAT!C698</f>
        <v>17.600000000000001</v>
      </c>
      <c r="C695" s="2">
        <f>RSI!I695</f>
        <v>39.451268610845879</v>
      </c>
      <c r="D695" s="2">
        <f>MACD!E695</f>
        <v>1.0160671069436411E-2</v>
      </c>
      <c r="E695" s="2">
        <f>MACD!F695</f>
        <v>-5.6000716548972769E-3</v>
      </c>
      <c r="F695" s="2">
        <f>'Moving Avg'!D695</f>
        <v>6.8837400000000004</v>
      </c>
      <c r="G695" s="2">
        <f>'Moving Avg'!E695</f>
        <v>6.91099</v>
      </c>
      <c r="H695" s="2">
        <f>'Moving Avg'!F695</f>
        <v>6.9246150000000002</v>
      </c>
      <c r="I695" s="2">
        <f>'Moving Avg'!G695</f>
        <v>6.9445540000000028</v>
      </c>
      <c r="J695" s="2">
        <f>'Moving Avg'!H695</f>
        <v>6.5945480000000032</v>
      </c>
      <c r="K695" s="18" t="str">
        <f>OBV!F695</f>
        <v>BEARISH</v>
      </c>
      <c r="L695" s="18" t="str">
        <f>OBV!G695</f>
        <v>NEUTRAL</v>
      </c>
      <c r="M695" s="18" t="str">
        <f>OBV!H695</f>
        <v>CONFIRMED BEARISH</v>
      </c>
      <c r="N695" s="21">
        <f t="shared" si="100"/>
        <v>50</v>
      </c>
      <c r="O695" s="21">
        <f t="shared" si="101"/>
        <v>100</v>
      </c>
      <c r="P695" s="21">
        <f t="shared" si="102"/>
        <v>50</v>
      </c>
      <c r="Q695" s="21">
        <f t="shared" si="103"/>
        <v>16.5</v>
      </c>
      <c r="R695" s="22">
        <f t="shared" si="104"/>
        <v>62.475000000000001</v>
      </c>
      <c r="S695" s="22">
        <f t="shared" si="105"/>
        <v>51.625</v>
      </c>
      <c r="T695" s="22">
        <f t="shared" si="106"/>
        <v>42.424999999999997</v>
      </c>
      <c r="U695" s="22">
        <f t="shared" si="107"/>
        <v>54.125</v>
      </c>
      <c r="V695" s="21">
        <f t="shared" si="108"/>
        <v>52.17499999999999</v>
      </c>
      <c r="W695" s="21">
        <f t="shared" si="109"/>
        <v>52.662499999999994</v>
      </c>
      <c r="X695" s="20"/>
      <c r="Y695" s="20"/>
      <c r="Z695" s="20"/>
    </row>
    <row r="696" spans="1:26" ht="13.5" x14ac:dyDescent="0.25">
      <c r="A696" s="4">
        <f>TITRES_STAT!B699</f>
        <v>43018</v>
      </c>
      <c r="B696" s="2">
        <f>TITRES_STAT!C699</f>
        <v>17.59</v>
      </c>
      <c r="C696" s="2">
        <f>RSI!I696</f>
        <v>38.942383721463365</v>
      </c>
      <c r="D696" s="2">
        <f>MACD!E696</f>
        <v>1.8294652751609242E-2</v>
      </c>
      <c r="E696" s="2">
        <f>MACD!F696</f>
        <v>-8.2112677359597302E-4</v>
      </c>
      <c r="F696" s="2">
        <f>'Moving Avg'!D696</f>
        <v>6.8751599999999993</v>
      </c>
      <c r="G696" s="2">
        <f>'Moving Avg'!E696</f>
        <v>6.9012499999999992</v>
      </c>
      <c r="H696" s="2">
        <f>'Moving Avg'!F696</f>
        <v>6.9205250000000005</v>
      </c>
      <c r="I696" s="2">
        <f>'Moving Avg'!G696</f>
        <v>6.9413600000000022</v>
      </c>
      <c r="J696" s="2">
        <f>'Moving Avg'!H696</f>
        <v>6.5995410000000039</v>
      </c>
      <c r="K696" s="18" t="str">
        <f>OBV!F696</f>
        <v>BEARISH</v>
      </c>
      <c r="L696" s="18" t="str">
        <f>OBV!G696</f>
        <v>NEUTRAL</v>
      </c>
      <c r="M696" s="18" t="str">
        <f>OBV!H696</f>
        <v>CONFIRMED BEARISH</v>
      </c>
      <c r="N696" s="21">
        <f t="shared" si="100"/>
        <v>50</v>
      </c>
      <c r="O696" s="21">
        <f t="shared" si="101"/>
        <v>100</v>
      </c>
      <c r="P696" s="21">
        <f t="shared" si="102"/>
        <v>50</v>
      </c>
      <c r="Q696" s="21">
        <f t="shared" si="103"/>
        <v>16.5</v>
      </c>
      <c r="R696" s="22">
        <f t="shared" si="104"/>
        <v>62.475000000000001</v>
      </c>
      <c r="S696" s="22">
        <f t="shared" si="105"/>
        <v>51.625</v>
      </c>
      <c r="T696" s="22">
        <f t="shared" si="106"/>
        <v>42.424999999999997</v>
      </c>
      <c r="U696" s="22">
        <f t="shared" si="107"/>
        <v>54.125</v>
      </c>
      <c r="V696" s="21">
        <f t="shared" si="108"/>
        <v>52.17499999999999</v>
      </c>
      <c r="W696" s="21">
        <f t="shared" si="109"/>
        <v>52.662499999999994</v>
      </c>
      <c r="X696" s="20"/>
      <c r="Y696" s="20"/>
      <c r="Z696" s="20"/>
    </row>
    <row r="697" spans="1:26" ht="13.5" x14ac:dyDescent="0.25">
      <c r="A697" s="4">
        <f>TITRES_STAT!B700</f>
        <v>43019</v>
      </c>
      <c r="B697" s="2">
        <f>TITRES_STAT!C700</f>
        <v>17.559999999999999</v>
      </c>
      <c r="C697" s="2">
        <f>RSI!I697</f>
        <v>37.397214997661429</v>
      </c>
      <c r="D697" s="2">
        <f>MACD!E697</f>
        <v>2.6428175120814856E-2</v>
      </c>
      <c r="E697" s="2">
        <f>MACD!F697</f>
        <v>4.628733605286193E-3</v>
      </c>
      <c r="F697" s="2">
        <f>'Moving Avg'!D697</f>
        <v>6.8642599999999998</v>
      </c>
      <c r="G697" s="2">
        <f>'Moving Avg'!E697</f>
        <v>6.8903500000000006</v>
      </c>
      <c r="H697" s="2">
        <f>'Moving Avg'!F697</f>
        <v>6.9150750000000016</v>
      </c>
      <c r="I697" s="2">
        <f>'Moving Avg'!G697</f>
        <v>6.9379340000000012</v>
      </c>
      <c r="J697" s="2">
        <f>'Moving Avg'!H697</f>
        <v>6.6044760000000045</v>
      </c>
      <c r="K697" s="18" t="str">
        <f>OBV!F697</f>
        <v>BEARISH</v>
      </c>
      <c r="L697" s="18" t="str">
        <f>OBV!G697</f>
        <v>NEUTRAL</v>
      </c>
      <c r="M697" s="18" t="str">
        <f>OBV!H697</f>
        <v>CONFIRMED BEARISH</v>
      </c>
      <c r="N697" s="21">
        <f t="shared" si="100"/>
        <v>50</v>
      </c>
      <c r="O697" s="21">
        <f t="shared" si="101"/>
        <v>100</v>
      </c>
      <c r="P697" s="21">
        <f t="shared" si="102"/>
        <v>50</v>
      </c>
      <c r="Q697" s="21">
        <f t="shared" si="103"/>
        <v>16.5</v>
      </c>
      <c r="R697" s="22">
        <f t="shared" si="104"/>
        <v>62.475000000000001</v>
      </c>
      <c r="S697" s="22">
        <f t="shared" si="105"/>
        <v>51.625</v>
      </c>
      <c r="T697" s="22">
        <f t="shared" si="106"/>
        <v>42.424999999999997</v>
      </c>
      <c r="U697" s="22">
        <f t="shared" si="107"/>
        <v>54.125</v>
      </c>
      <c r="V697" s="21">
        <f t="shared" si="108"/>
        <v>52.17499999999999</v>
      </c>
      <c r="W697" s="21">
        <f t="shared" si="109"/>
        <v>52.662499999999994</v>
      </c>
      <c r="X697" s="20"/>
      <c r="Y697" s="20"/>
      <c r="Z697" s="20"/>
    </row>
    <row r="698" spans="1:26" ht="13.5" x14ac:dyDescent="0.25">
      <c r="A698" s="4">
        <f>TITRES_STAT!B701</f>
        <v>43020</v>
      </c>
      <c r="B698" s="2">
        <f>TITRES_STAT!C701</f>
        <v>17.559999999999999</v>
      </c>
      <c r="C698" s="2">
        <f>RSI!I698</f>
        <v>37.397214997661429</v>
      </c>
      <c r="D698" s="2">
        <f>MACD!E698</f>
        <v>3.1341582388757949E-2</v>
      </c>
      <c r="E698" s="2">
        <f>MACD!F698</f>
        <v>9.9713033619805453E-3</v>
      </c>
      <c r="F698" s="2">
        <f>'Moving Avg'!D698</f>
        <v>6.8533600000000003</v>
      </c>
      <c r="G698" s="2">
        <f>'Moving Avg'!E698</f>
        <v>6.8810100000000007</v>
      </c>
      <c r="H698" s="2">
        <f>'Moving Avg'!F698</f>
        <v>6.9096250000000001</v>
      </c>
      <c r="I698" s="2">
        <f>'Moving Avg'!G698</f>
        <v>6.9345860000000004</v>
      </c>
      <c r="J698" s="2">
        <f>'Moving Avg'!H698</f>
        <v>6.6093920000000033</v>
      </c>
      <c r="K698" s="18" t="str">
        <f>OBV!F698</f>
        <v>BEARISH</v>
      </c>
      <c r="L698" s="18" t="str">
        <f>OBV!G698</f>
        <v>NEUTRAL</v>
      </c>
      <c r="M698" s="18" t="str">
        <f>OBV!H698</f>
        <v>CONFIRMED BEARISH</v>
      </c>
      <c r="N698" s="21">
        <f t="shared" si="100"/>
        <v>50</v>
      </c>
      <c r="O698" s="21">
        <f t="shared" si="101"/>
        <v>100</v>
      </c>
      <c r="P698" s="21">
        <f t="shared" si="102"/>
        <v>50</v>
      </c>
      <c r="Q698" s="21">
        <f t="shared" si="103"/>
        <v>16.5</v>
      </c>
      <c r="R698" s="22">
        <f t="shared" si="104"/>
        <v>62.475000000000001</v>
      </c>
      <c r="S698" s="22">
        <f t="shared" si="105"/>
        <v>51.625</v>
      </c>
      <c r="T698" s="22">
        <f t="shared" si="106"/>
        <v>42.424999999999997</v>
      </c>
      <c r="U698" s="22">
        <f t="shared" si="107"/>
        <v>54.125</v>
      </c>
      <c r="V698" s="21">
        <f t="shared" si="108"/>
        <v>52.17499999999999</v>
      </c>
      <c r="W698" s="21">
        <f t="shared" si="109"/>
        <v>52.662499999999994</v>
      </c>
      <c r="X698" s="20"/>
      <c r="Y698" s="20"/>
      <c r="Z698" s="20"/>
    </row>
    <row r="699" spans="1:26" ht="13.5" x14ac:dyDescent="0.25">
      <c r="A699" s="4">
        <f>TITRES_STAT!B702</f>
        <v>43021</v>
      </c>
      <c r="B699" s="2">
        <f>TITRES_STAT!C702</f>
        <v>17.5</v>
      </c>
      <c r="C699" s="2">
        <f>RSI!I699</f>
        <v>34.220575570727419</v>
      </c>
      <c r="D699" s="2">
        <f>MACD!E699</f>
        <v>3.7631669765195497E-2</v>
      </c>
      <c r="E699" s="2">
        <f>MACD!F699</f>
        <v>1.5503376642623537E-2</v>
      </c>
      <c r="F699" s="2">
        <f>'Moving Avg'!D699</f>
        <v>6.83934</v>
      </c>
      <c r="G699" s="2">
        <f>'Moving Avg'!E699</f>
        <v>6.8693300000000006</v>
      </c>
      <c r="H699" s="2">
        <f>'Moving Avg'!F699</f>
        <v>6.9045650000000025</v>
      </c>
      <c r="I699" s="2">
        <f>'Moving Avg'!G699</f>
        <v>6.9306920000000005</v>
      </c>
      <c r="J699" s="2">
        <f>'Moving Avg'!H699</f>
        <v>6.6140580000000044</v>
      </c>
      <c r="K699" s="18" t="str">
        <f>OBV!F699</f>
        <v>BEARISH</v>
      </c>
      <c r="L699" s="18" t="str">
        <f>OBV!G699</f>
        <v>NEUTRAL</v>
      </c>
      <c r="M699" s="18" t="str">
        <f>OBV!H699</f>
        <v>CONFIRMED BEARISH</v>
      </c>
      <c r="N699" s="21">
        <f t="shared" si="100"/>
        <v>50</v>
      </c>
      <c r="O699" s="21">
        <f t="shared" si="101"/>
        <v>100</v>
      </c>
      <c r="P699" s="21">
        <f t="shared" si="102"/>
        <v>50</v>
      </c>
      <c r="Q699" s="21">
        <f t="shared" si="103"/>
        <v>16.5</v>
      </c>
      <c r="R699" s="22">
        <f t="shared" si="104"/>
        <v>62.475000000000001</v>
      </c>
      <c r="S699" s="22">
        <f t="shared" si="105"/>
        <v>51.625</v>
      </c>
      <c r="T699" s="22">
        <f t="shared" si="106"/>
        <v>42.424999999999997</v>
      </c>
      <c r="U699" s="22">
        <f t="shared" si="107"/>
        <v>54.125</v>
      </c>
      <c r="V699" s="21">
        <f t="shared" si="108"/>
        <v>52.17499999999999</v>
      </c>
      <c r="W699" s="21">
        <f t="shared" si="109"/>
        <v>52.662499999999994</v>
      </c>
      <c r="X699" s="20"/>
      <c r="Y699" s="20"/>
      <c r="Z699" s="20"/>
    </row>
    <row r="700" spans="1:26" ht="13.5" x14ac:dyDescent="0.25">
      <c r="A700" s="4">
        <f>TITRES_STAT!B703</f>
        <v>43024</v>
      </c>
      <c r="B700" s="2">
        <f>TITRES_STAT!C703</f>
        <v>17.5</v>
      </c>
      <c r="C700" s="2">
        <f>RSI!I700</f>
        <v>34.220575570727419</v>
      </c>
      <c r="D700" s="2">
        <f>MACD!E700</f>
        <v>4.3462004094140028E-2</v>
      </c>
      <c r="E700" s="2">
        <f>MACD!F700</f>
        <v>2.1095102132926837E-2</v>
      </c>
      <c r="F700" s="2">
        <f>'Moving Avg'!D700</f>
        <v>6.8315600000000005</v>
      </c>
      <c r="G700" s="2">
        <f>'Moving Avg'!E700</f>
        <v>6.8576499999999996</v>
      </c>
      <c r="H700" s="2">
        <f>'Moving Avg'!F700</f>
        <v>6.8979450000000018</v>
      </c>
      <c r="I700" s="2">
        <f>'Moving Avg'!G700</f>
        <v>6.9267979999999989</v>
      </c>
      <c r="J700" s="2">
        <f>'Moving Avg'!H700</f>
        <v>6.6186860000000038</v>
      </c>
      <c r="K700" s="18" t="str">
        <f>OBV!F700</f>
        <v>BEARISH</v>
      </c>
      <c r="L700" s="18" t="str">
        <f>OBV!G700</f>
        <v>NEUTRAL</v>
      </c>
      <c r="M700" s="18" t="str">
        <f>OBV!H700</f>
        <v>CONFIRMED BEARISH</v>
      </c>
      <c r="N700" s="21">
        <f t="shared" si="100"/>
        <v>50</v>
      </c>
      <c r="O700" s="21">
        <f t="shared" si="101"/>
        <v>100</v>
      </c>
      <c r="P700" s="21">
        <f t="shared" si="102"/>
        <v>50</v>
      </c>
      <c r="Q700" s="21">
        <f t="shared" si="103"/>
        <v>16.5</v>
      </c>
      <c r="R700" s="22">
        <f t="shared" si="104"/>
        <v>62.475000000000001</v>
      </c>
      <c r="S700" s="22">
        <f t="shared" si="105"/>
        <v>51.625</v>
      </c>
      <c r="T700" s="22">
        <f t="shared" si="106"/>
        <v>42.424999999999997</v>
      </c>
      <c r="U700" s="22">
        <f t="shared" si="107"/>
        <v>54.125</v>
      </c>
      <c r="V700" s="21">
        <f t="shared" si="108"/>
        <v>52.17499999999999</v>
      </c>
      <c r="W700" s="21">
        <f t="shared" si="109"/>
        <v>52.662499999999994</v>
      </c>
      <c r="X700" s="20"/>
      <c r="Y700" s="20"/>
      <c r="Z700" s="20"/>
    </row>
    <row r="701" spans="1:26" ht="13.5" x14ac:dyDescent="0.25">
      <c r="A701" s="4">
        <f>TITRES_STAT!B704</f>
        <v>43025</v>
      </c>
      <c r="B701" s="2">
        <f>TITRES_STAT!C704</f>
        <v>17.489999999999998</v>
      </c>
      <c r="C701" s="2">
        <f>RSI!I701</f>
        <v>33.667784128643788</v>
      </c>
      <c r="D701" s="2">
        <f>MACD!E701</f>
        <v>4.31699639918115E-2</v>
      </c>
      <c r="E701" s="2">
        <f>MACD!F701</f>
        <v>2.5510074504703769E-2</v>
      </c>
      <c r="F701" s="2">
        <f>'Moving Avg'!D701</f>
        <v>6.8237800000000011</v>
      </c>
      <c r="G701" s="2">
        <f>'Moving Avg'!E701</f>
        <v>6.8494699999999993</v>
      </c>
      <c r="H701" s="2">
        <f>'Moving Avg'!F701</f>
        <v>6.8911300000000013</v>
      </c>
      <c r="I701" s="2">
        <f>'Moving Avg'!G701</f>
        <v>6.9228259999999988</v>
      </c>
      <c r="J701" s="2">
        <f>'Moving Avg'!H701</f>
        <v>6.6232565000000045</v>
      </c>
      <c r="K701" s="18" t="str">
        <f>OBV!F701</f>
        <v>BEARISH</v>
      </c>
      <c r="L701" s="18" t="str">
        <f>OBV!G701</f>
        <v>NEUTRAL</v>
      </c>
      <c r="M701" s="18" t="str">
        <f>OBV!H701</f>
        <v>CONFIRMED BEARISH</v>
      </c>
      <c r="N701" s="21">
        <f t="shared" si="100"/>
        <v>50</v>
      </c>
      <c r="O701" s="21">
        <f t="shared" si="101"/>
        <v>100</v>
      </c>
      <c r="P701" s="21">
        <f t="shared" si="102"/>
        <v>50</v>
      </c>
      <c r="Q701" s="21">
        <f t="shared" si="103"/>
        <v>16.5</v>
      </c>
      <c r="R701" s="22">
        <f t="shared" si="104"/>
        <v>62.475000000000001</v>
      </c>
      <c r="S701" s="22">
        <f t="shared" si="105"/>
        <v>51.625</v>
      </c>
      <c r="T701" s="22">
        <f t="shared" si="106"/>
        <v>42.424999999999997</v>
      </c>
      <c r="U701" s="22">
        <f t="shared" si="107"/>
        <v>54.125</v>
      </c>
      <c r="V701" s="21">
        <f t="shared" si="108"/>
        <v>52.17499999999999</v>
      </c>
      <c r="W701" s="21">
        <f t="shared" si="109"/>
        <v>52.662499999999994</v>
      </c>
      <c r="X701" s="20"/>
      <c r="Y701" s="20"/>
      <c r="Z701" s="20"/>
    </row>
    <row r="702" spans="1:26" ht="13.5" x14ac:dyDescent="0.25">
      <c r="A702" s="4">
        <f>TITRES_STAT!B705</f>
        <v>43026</v>
      </c>
      <c r="B702" s="2">
        <f>TITRES_STAT!C705</f>
        <v>17.489999999999998</v>
      </c>
      <c r="C702" s="2">
        <f>RSI!I702</f>
        <v>33.667784128643788</v>
      </c>
      <c r="D702" s="2">
        <f>MACD!E702</f>
        <v>4.3381385974412545E-2</v>
      </c>
      <c r="E702" s="2">
        <f>MACD!F702</f>
        <v>2.9084336798645527E-2</v>
      </c>
      <c r="F702" s="2">
        <f>'Moving Avg'!D702</f>
        <v>6.8183199999999999</v>
      </c>
      <c r="G702" s="2">
        <f>'Moving Avg'!E702</f>
        <v>6.841289999999999</v>
      </c>
      <c r="H702" s="2">
        <f>'Moving Avg'!F702</f>
        <v>6.8843150000000009</v>
      </c>
      <c r="I702" s="2">
        <f>'Moving Avg'!G702</f>
        <v>6.9188539999999987</v>
      </c>
      <c r="J702" s="2">
        <f>'Moving Avg'!H702</f>
        <v>6.6278650000000061</v>
      </c>
      <c r="K702" s="18" t="str">
        <f>OBV!F702</f>
        <v>BEARISH</v>
      </c>
      <c r="L702" s="18" t="str">
        <f>OBV!G702</f>
        <v>NEUTRAL</v>
      </c>
      <c r="M702" s="18" t="str">
        <f>OBV!H702</f>
        <v>CONFIRMED BEARISH</v>
      </c>
      <c r="N702" s="21">
        <f t="shared" si="100"/>
        <v>50</v>
      </c>
      <c r="O702" s="21">
        <f t="shared" si="101"/>
        <v>100</v>
      </c>
      <c r="P702" s="21">
        <f t="shared" si="102"/>
        <v>50</v>
      </c>
      <c r="Q702" s="21">
        <f t="shared" si="103"/>
        <v>16.5</v>
      </c>
      <c r="R702" s="22">
        <f t="shared" si="104"/>
        <v>62.475000000000001</v>
      </c>
      <c r="S702" s="22">
        <f t="shared" si="105"/>
        <v>51.625</v>
      </c>
      <c r="T702" s="22">
        <f t="shared" si="106"/>
        <v>42.424999999999997</v>
      </c>
      <c r="U702" s="22">
        <f t="shared" si="107"/>
        <v>54.125</v>
      </c>
      <c r="V702" s="21">
        <f t="shared" si="108"/>
        <v>52.17499999999999</v>
      </c>
      <c r="W702" s="21">
        <f t="shared" si="109"/>
        <v>52.662499999999994</v>
      </c>
      <c r="X702" s="20"/>
      <c r="Y702" s="20"/>
      <c r="Z702" s="20"/>
    </row>
    <row r="703" spans="1:26" ht="13.5" x14ac:dyDescent="0.25">
      <c r="A703" s="4">
        <f>TITRES_STAT!B706</f>
        <v>43027</v>
      </c>
      <c r="B703" s="2">
        <f>TITRES_STAT!C706</f>
        <v>17.48</v>
      </c>
      <c r="C703" s="2">
        <f>RSI!I703</f>
        <v>33.048632721107026</v>
      </c>
      <c r="D703" s="2">
        <f>MACD!E703</f>
        <v>4.427373783001709E-2</v>
      </c>
      <c r="E703" s="2">
        <f>MACD!F703</f>
        <v>3.2122217004919844E-2</v>
      </c>
      <c r="F703" s="2">
        <f>'Moving Avg'!D703</f>
        <v>6.8120799999999999</v>
      </c>
      <c r="G703" s="2">
        <f>'Moving Avg'!E703</f>
        <v>6.8327200000000001</v>
      </c>
      <c r="H703" s="2">
        <f>'Moving Avg'!F703</f>
        <v>6.8780850000000004</v>
      </c>
      <c r="I703" s="2">
        <f>'Moving Avg'!G703</f>
        <v>6.9148039999999984</v>
      </c>
      <c r="J703" s="2">
        <f>'Moving Avg'!H703</f>
        <v>6.6317700000000048</v>
      </c>
      <c r="K703" s="18" t="str">
        <f>OBV!F703</f>
        <v>BEARISH</v>
      </c>
      <c r="L703" s="18" t="str">
        <f>OBV!G703</f>
        <v>NEUTRAL</v>
      </c>
      <c r="M703" s="18" t="str">
        <f>OBV!H703</f>
        <v>CONFIRMED BEARISH</v>
      </c>
      <c r="N703" s="21">
        <f t="shared" si="100"/>
        <v>50</v>
      </c>
      <c r="O703" s="21">
        <f t="shared" si="101"/>
        <v>100</v>
      </c>
      <c r="P703" s="21">
        <f t="shared" si="102"/>
        <v>50</v>
      </c>
      <c r="Q703" s="21">
        <f t="shared" si="103"/>
        <v>16.5</v>
      </c>
      <c r="R703" s="22">
        <f t="shared" si="104"/>
        <v>62.475000000000001</v>
      </c>
      <c r="S703" s="22">
        <f t="shared" si="105"/>
        <v>51.625</v>
      </c>
      <c r="T703" s="22">
        <f t="shared" si="106"/>
        <v>42.424999999999997</v>
      </c>
      <c r="U703" s="22">
        <f t="shared" si="107"/>
        <v>54.125</v>
      </c>
      <c r="V703" s="21">
        <f t="shared" si="108"/>
        <v>52.17499999999999</v>
      </c>
      <c r="W703" s="21">
        <f t="shared" si="109"/>
        <v>52.662499999999994</v>
      </c>
      <c r="X703" s="20"/>
      <c r="Y703" s="20"/>
      <c r="Z703" s="20"/>
    </row>
    <row r="704" spans="1:26" ht="13.5" x14ac:dyDescent="0.25">
      <c r="A704" s="4">
        <f>TITRES_STAT!B707</f>
        <v>43028</v>
      </c>
      <c r="B704" s="2">
        <f>TITRES_STAT!C707</f>
        <v>17.45</v>
      </c>
      <c r="C704" s="2">
        <f>RSI!I704</f>
        <v>31.195203153544611</v>
      </c>
      <c r="D704" s="2">
        <f>MACD!E704</f>
        <v>4.5111634721673788E-2</v>
      </c>
      <c r="E704" s="2">
        <f>MACD!F704</f>
        <v>3.4720100548270634E-2</v>
      </c>
      <c r="F704" s="2">
        <f>'Moving Avg'!D704</f>
        <v>6.8081800000000001</v>
      </c>
      <c r="G704" s="2">
        <f>'Moving Avg'!E704</f>
        <v>6.82376</v>
      </c>
      <c r="H704" s="2">
        <f>'Moving Avg'!F704</f>
        <v>6.8712700000000009</v>
      </c>
      <c r="I704" s="2">
        <f>'Moving Avg'!G704</f>
        <v>6.9105199999999982</v>
      </c>
      <c r="J704" s="2">
        <f>'Moving Avg'!H704</f>
        <v>6.6347235000000042</v>
      </c>
      <c r="K704" s="18" t="str">
        <f>OBV!F704</f>
        <v>BEARISH</v>
      </c>
      <c r="L704" s="18" t="str">
        <f>OBV!G704</f>
        <v>NEUTRAL</v>
      </c>
      <c r="M704" s="18" t="str">
        <f>OBV!H704</f>
        <v>CONFIRMED BEARISH</v>
      </c>
      <c r="N704" s="21">
        <f t="shared" si="100"/>
        <v>50</v>
      </c>
      <c r="O704" s="21">
        <f t="shared" si="101"/>
        <v>100</v>
      </c>
      <c r="P704" s="21">
        <f t="shared" si="102"/>
        <v>50</v>
      </c>
      <c r="Q704" s="21">
        <f t="shared" si="103"/>
        <v>16.5</v>
      </c>
      <c r="R704" s="22">
        <f t="shared" si="104"/>
        <v>62.475000000000001</v>
      </c>
      <c r="S704" s="22">
        <f t="shared" si="105"/>
        <v>51.625</v>
      </c>
      <c r="T704" s="22">
        <f t="shared" si="106"/>
        <v>42.424999999999997</v>
      </c>
      <c r="U704" s="22">
        <f t="shared" si="107"/>
        <v>54.125</v>
      </c>
      <c r="V704" s="21">
        <f t="shared" si="108"/>
        <v>52.17499999999999</v>
      </c>
      <c r="W704" s="21">
        <f t="shared" si="109"/>
        <v>52.662499999999994</v>
      </c>
      <c r="X704" s="20"/>
      <c r="Y704" s="20"/>
      <c r="Z704" s="20"/>
    </row>
    <row r="705" spans="1:26" ht="13.5" x14ac:dyDescent="0.25">
      <c r="A705" s="4">
        <f>TITRES_STAT!B708</f>
        <v>43031</v>
      </c>
      <c r="B705" s="2">
        <f>TITRES_STAT!C708</f>
        <v>17.45</v>
      </c>
      <c r="C705" s="2">
        <f>RSI!I705</f>
        <v>31.195203153544597</v>
      </c>
      <c r="D705" s="2">
        <f>MACD!E705</f>
        <v>4.1475096563036828E-2</v>
      </c>
      <c r="E705" s="2">
        <f>MACD!F705</f>
        <v>3.6071099751223877E-2</v>
      </c>
      <c r="F705" s="2">
        <f>'Moving Avg'!D705</f>
        <v>6.8042800000000003</v>
      </c>
      <c r="G705" s="2">
        <f>'Moving Avg'!E705</f>
        <v>6.8179200000000009</v>
      </c>
      <c r="H705" s="2">
        <f>'Moving Avg'!F705</f>
        <v>6.8644550000000013</v>
      </c>
      <c r="I705" s="2">
        <f>'Moving Avg'!G705</f>
        <v>6.906235999999998</v>
      </c>
      <c r="J705" s="2">
        <f>'Moving Avg'!H705</f>
        <v>6.6373730000000037</v>
      </c>
      <c r="K705" s="18" t="str">
        <f>OBV!F705</f>
        <v>BEARISH</v>
      </c>
      <c r="L705" s="18" t="str">
        <f>OBV!G705</f>
        <v>NEUTRAL</v>
      </c>
      <c r="M705" s="18" t="str">
        <f>OBV!H705</f>
        <v>CONFIRMED BEARISH</v>
      </c>
      <c r="N705" s="21">
        <f t="shared" si="100"/>
        <v>50</v>
      </c>
      <c r="O705" s="21">
        <f t="shared" si="101"/>
        <v>100</v>
      </c>
      <c r="P705" s="21">
        <f t="shared" si="102"/>
        <v>50</v>
      </c>
      <c r="Q705" s="21">
        <f t="shared" si="103"/>
        <v>16.5</v>
      </c>
      <c r="R705" s="22">
        <f t="shared" si="104"/>
        <v>62.475000000000001</v>
      </c>
      <c r="S705" s="22">
        <f t="shared" si="105"/>
        <v>51.625</v>
      </c>
      <c r="T705" s="22">
        <f t="shared" si="106"/>
        <v>42.424999999999997</v>
      </c>
      <c r="U705" s="22">
        <f t="shared" si="107"/>
        <v>54.125</v>
      </c>
      <c r="V705" s="21">
        <f t="shared" si="108"/>
        <v>52.17499999999999</v>
      </c>
      <c r="W705" s="21">
        <f t="shared" si="109"/>
        <v>52.662499999999994</v>
      </c>
      <c r="X705" s="20"/>
      <c r="Y705" s="20"/>
      <c r="Z705" s="20"/>
    </row>
    <row r="706" spans="1:26" ht="13.5" x14ac:dyDescent="0.25">
      <c r="A706" s="4">
        <f>TITRES_STAT!B709</f>
        <v>43032</v>
      </c>
      <c r="B706" s="2">
        <f>TITRES_STAT!C709</f>
        <v>17.45</v>
      </c>
      <c r="C706" s="2">
        <f>RSI!I706</f>
        <v>31.195203153544597</v>
      </c>
      <c r="D706" s="2">
        <f>MACD!E706</f>
        <v>3.821883337250398E-2</v>
      </c>
      <c r="E706" s="2">
        <f>MACD!F706</f>
        <v>3.6500646475479903E-2</v>
      </c>
      <c r="F706" s="2">
        <f>'Moving Avg'!D706</f>
        <v>6.8011600000000003</v>
      </c>
      <c r="G706" s="2">
        <f>'Moving Avg'!E706</f>
        <v>6.8124700000000002</v>
      </c>
      <c r="H706" s="2">
        <f>'Moving Avg'!F706</f>
        <v>6.8568600000000002</v>
      </c>
      <c r="I706" s="2">
        <f>'Moving Avg'!G706</f>
        <v>6.9019519999999979</v>
      </c>
      <c r="J706" s="2">
        <f>'Moving Avg'!H706</f>
        <v>6.6392435000000036</v>
      </c>
      <c r="K706" s="18" t="str">
        <f>OBV!F706</f>
        <v>BEARISH</v>
      </c>
      <c r="L706" s="18" t="str">
        <f>OBV!G706</f>
        <v>NEUTRAL</v>
      </c>
      <c r="M706" s="18" t="str">
        <f>OBV!H706</f>
        <v>CONFIRMED BEARISH</v>
      </c>
      <c r="N706" s="21">
        <f t="shared" ref="N706:N769" si="110">IF(D706&lt;30,50, IF(D706&gt;70, 0, 25))</f>
        <v>50</v>
      </c>
      <c r="O706" s="21">
        <f t="shared" ref="O706:O769" si="111">IF(F706-E706&gt;0.02, 100, IF(F706-E706&lt;0,0,45))</f>
        <v>100</v>
      </c>
      <c r="P706" s="21">
        <f t="shared" ref="P706:P769" si="112">IF(G706-J706&gt;10,100,IF(G706-J706&gt;5,75, IF(G706-J706&gt;0,50,0)))</f>
        <v>50</v>
      </c>
      <c r="Q706" s="21">
        <f t="shared" ref="Q706:Q769" si="113">IF(M706="confirmed bullish", 34, IF(M706="bullish divergence",17, 0))+IF(K706="bullish",33,IF(K706="bearish",0,16.5))+IF(L706="strong",33,IF(L706="weak",0,16.5))</f>
        <v>16.5</v>
      </c>
      <c r="R706" s="22">
        <f t="shared" si="104"/>
        <v>62.475000000000001</v>
      </c>
      <c r="S706" s="22">
        <f t="shared" si="105"/>
        <v>51.625</v>
      </c>
      <c r="T706" s="22">
        <f t="shared" si="106"/>
        <v>42.424999999999997</v>
      </c>
      <c r="U706" s="22">
        <f t="shared" si="107"/>
        <v>54.125</v>
      </c>
      <c r="V706" s="21">
        <f t="shared" si="108"/>
        <v>52.17499999999999</v>
      </c>
      <c r="W706" s="21">
        <f t="shared" si="109"/>
        <v>52.662499999999994</v>
      </c>
      <c r="X706" s="20"/>
      <c r="Y706" s="20"/>
      <c r="Z706" s="20"/>
    </row>
    <row r="707" spans="1:26" ht="13.5" x14ac:dyDescent="0.25">
      <c r="A707" s="4">
        <f>TITRES_STAT!B710</f>
        <v>43033</v>
      </c>
      <c r="B707" s="2">
        <f>TITRES_STAT!C710</f>
        <v>17.39</v>
      </c>
      <c r="C707" s="2">
        <f>RSI!I707</f>
        <v>27.362056995094207</v>
      </c>
      <c r="D707" s="2">
        <f>MACD!E707</f>
        <v>3.580188832724307E-2</v>
      </c>
      <c r="E707" s="2">
        <f>MACD!F707</f>
        <v>3.6360894845832541E-2</v>
      </c>
      <c r="F707" s="2">
        <f>'Moving Avg'!D707</f>
        <v>6.7933599999999998</v>
      </c>
      <c r="G707" s="2">
        <f>'Moving Avg'!E707</f>
        <v>6.805839999999999</v>
      </c>
      <c r="H707" s="2">
        <f>'Moving Avg'!F707</f>
        <v>6.8480950000000007</v>
      </c>
      <c r="I707" s="2">
        <f>'Moving Avg'!G707</f>
        <v>6.897199999999998</v>
      </c>
      <c r="J707" s="2">
        <f>'Moving Avg'!H707</f>
        <v>6.6408830000000032</v>
      </c>
      <c r="K707" s="18" t="str">
        <f>OBV!F707</f>
        <v>BEARISH</v>
      </c>
      <c r="L707" s="18" t="str">
        <f>OBV!G707</f>
        <v>NEUTRAL</v>
      </c>
      <c r="M707" s="18" t="str">
        <f>OBV!H707</f>
        <v>CONFIRMED BEARISH</v>
      </c>
      <c r="N707" s="21">
        <f t="shared" si="110"/>
        <v>50</v>
      </c>
      <c r="O707" s="21">
        <f t="shared" si="111"/>
        <v>100</v>
      </c>
      <c r="P707" s="21">
        <f t="shared" si="112"/>
        <v>50</v>
      </c>
      <c r="Q707" s="21">
        <f t="shared" si="113"/>
        <v>16.5</v>
      </c>
      <c r="R707" s="22">
        <f t="shared" ref="R707:R770" si="114">0.35*N707+O707*0.35+P707*0.15+Q707*0.15</f>
        <v>62.475000000000001</v>
      </c>
      <c r="S707" s="22">
        <f t="shared" ref="S707:S770" si="115">N707*0.2+O707*0.2+P707*0.35+Q707*0.25</f>
        <v>51.625</v>
      </c>
      <c r="T707" s="22">
        <f t="shared" ref="T707:T770" si="116">N707*0.15+O707*0.15+P707*0.25+Q707*0.45</f>
        <v>42.424999999999997</v>
      </c>
      <c r="U707" s="22">
        <f t="shared" ref="U707:U770" si="117">0.25*SUM(N707:Q707)</f>
        <v>54.125</v>
      </c>
      <c r="V707" s="21">
        <f t="shared" ref="V707:V770" si="118">SUM(R707:T707)/3</f>
        <v>52.17499999999999</v>
      </c>
      <c r="W707" s="21">
        <f t="shared" ref="W707:W770" si="119">SUM(R707:U707)/4</f>
        <v>52.662499999999994</v>
      </c>
      <c r="X707" s="20"/>
      <c r="Y707" s="20"/>
      <c r="Z707" s="20"/>
    </row>
    <row r="708" spans="1:26" ht="13.5" x14ac:dyDescent="0.25">
      <c r="A708" s="4">
        <f>TITRES_STAT!B711</f>
        <v>43034</v>
      </c>
      <c r="B708" s="2">
        <f>TITRES_STAT!C711</f>
        <v>17.39</v>
      </c>
      <c r="C708" s="2">
        <f>RSI!I708</f>
        <v>27.362056995094207</v>
      </c>
      <c r="D708" s="2">
        <f>MACD!E708</f>
        <v>3.4255827242469117E-2</v>
      </c>
      <c r="E708" s="2">
        <f>MACD!F708</f>
        <v>3.5939881325159857E-2</v>
      </c>
      <c r="F708" s="2">
        <f>'Moving Avg'!D708</f>
        <v>6.78634</v>
      </c>
      <c r="G708" s="2">
        <f>'Moving Avg'!E708</f>
        <v>6.7992099999999995</v>
      </c>
      <c r="H708" s="2">
        <f>'Moving Avg'!F708</f>
        <v>6.8401100000000001</v>
      </c>
      <c r="I708" s="2">
        <f>'Moving Avg'!G708</f>
        <v>6.8926039999999977</v>
      </c>
      <c r="J708" s="2">
        <f>'Moving Avg'!H708</f>
        <v>6.642066500000003</v>
      </c>
      <c r="K708" s="18" t="str">
        <f>OBV!F708</f>
        <v>BEARISH</v>
      </c>
      <c r="L708" s="18" t="str">
        <f>OBV!G708</f>
        <v>NEUTRAL</v>
      </c>
      <c r="M708" s="18" t="str">
        <f>OBV!H708</f>
        <v>CONFIRMED BEARISH</v>
      </c>
      <c r="N708" s="21">
        <f t="shared" si="110"/>
        <v>50</v>
      </c>
      <c r="O708" s="21">
        <f t="shared" si="111"/>
        <v>100</v>
      </c>
      <c r="P708" s="21">
        <f t="shared" si="112"/>
        <v>50</v>
      </c>
      <c r="Q708" s="21">
        <f t="shared" si="113"/>
        <v>16.5</v>
      </c>
      <c r="R708" s="22">
        <f t="shared" si="114"/>
        <v>62.475000000000001</v>
      </c>
      <c r="S708" s="22">
        <f t="shared" si="115"/>
        <v>51.625</v>
      </c>
      <c r="T708" s="22">
        <f t="shared" si="116"/>
        <v>42.424999999999997</v>
      </c>
      <c r="U708" s="22">
        <f t="shared" si="117"/>
        <v>54.125</v>
      </c>
      <c r="V708" s="21">
        <f t="shared" si="118"/>
        <v>52.17499999999999</v>
      </c>
      <c r="W708" s="21">
        <f t="shared" si="119"/>
        <v>52.662499999999994</v>
      </c>
      <c r="X708" s="20"/>
      <c r="Y708" s="20"/>
      <c r="Z708" s="20"/>
    </row>
    <row r="709" spans="1:26" ht="13.5" x14ac:dyDescent="0.25">
      <c r="A709" s="4">
        <f>TITRES_STAT!B712</f>
        <v>43035</v>
      </c>
      <c r="B709" s="2">
        <f>TITRES_STAT!C712</f>
        <v>17.2</v>
      </c>
      <c r="C709" s="2">
        <f>RSI!I709</f>
        <v>18.86966949701926</v>
      </c>
      <c r="D709" s="2">
        <f>MACD!E709</f>
        <v>3.528377565476859E-2</v>
      </c>
      <c r="E709" s="2">
        <f>MACD!F709</f>
        <v>3.5808660191081601E-2</v>
      </c>
      <c r="F709" s="2">
        <f>'Moving Avg'!D709</f>
        <v>6.7668800000000005</v>
      </c>
      <c r="G709" s="2">
        <f>'Moving Avg'!E709</f>
        <v>6.7875300000000012</v>
      </c>
      <c r="H709" s="2">
        <f>'Moving Avg'!F709</f>
        <v>6.82843</v>
      </c>
      <c r="I709" s="2">
        <f>'Moving Avg'!G709</f>
        <v>6.8865299999999978</v>
      </c>
      <c r="J709" s="2">
        <f>'Moving Avg'!H709</f>
        <v>6.6432605000000038</v>
      </c>
      <c r="K709" s="18" t="str">
        <f>OBV!F709</f>
        <v>BEARISH</v>
      </c>
      <c r="L709" s="18" t="str">
        <f>OBV!G709</f>
        <v>NEUTRAL</v>
      </c>
      <c r="M709" s="18" t="str">
        <f>OBV!H709</f>
        <v>CONFIRMED BEARISH</v>
      </c>
      <c r="N709" s="21">
        <f t="shared" si="110"/>
        <v>50</v>
      </c>
      <c r="O709" s="21">
        <f t="shared" si="111"/>
        <v>100</v>
      </c>
      <c r="P709" s="21">
        <f t="shared" si="112"/>
        <v>50</v>
      </c>
      <c r="Q709" s="21">
        <f t="shared" si="113"/>
        <v>16.5</v>
      </c>
      <c r="R709" s="22">
        <f t="shared" si="114"/>
        <v>62.475000000000001</v>
      </c>
      <c r="S709" s="22">
        <f t="shared" si="115"/>
        <v>51.625</v>
      </c>
      <c r="T709" s="22">
        <f t="shared" si="116"/>
        <v>42.424999999999997</v>
      </c>
      <c r="U709" s="22">
        <f t="shared" si="117"/>
        <v>54.125</v>
      </c>
      <c r="V709" s="21">
        <f t="shared" si="118"/>
        <v>52.17499999999999</v>
      </c>
      <c r="W709" s="21">
        <f t="shared" si="119"/>
        <v>52.662499999999994</v>
      </c>
      <c r="X709" s="20"/>
      <c r="Y709" s="20"/>
      <c r="Z709" s="20"/>
    </row>
    <row r="710" spans="1:26" ht="13.5" x14ac:dyDescent="0.25">
      <c r="A710" s="4">
        <f>TITRES_STAT!B713</f>
        <v>43038</v>
      </c>
      <c r="B710" s="2">
        <f>TITRES_STAT!C713</f>
        <v>17.149999999999999</v>
      </c>
      <c r="C710" s="2">
        <f>RSI!I710</f>
        <v>17.340299682025972</v>
      </c>
      <c r="D710" s="2">
        <f>MACD!E710</f>
        <v>3.8462552608510059E-2</v>
      </c>
      <c r="E710" s="2">
        <f>MACD!F710</f>
        <v>3.6339438674567293E-2</v>
      </c>
      <c r="F710" s="2">
        <f>'Moving Avg'!D710</f>
        <v>6.7435200000000011</v>
      </c>
      <c r="G710" s="2">
        <f>'Moving Avg'!E710</f>
        <v>6.7739000000000003</v>
      </c>
      <c r="H710" s="2">
        <f>'Moving Avg'!F710</f>
        <v>6.8157749999999995</v>
      </c>
      <c r="I710" s="2">
        <f>'Moving Avg'!G710</f>
        <v>6.8822459999999976</v>
      </c>
      <c r="J710" s="2">
        <f>'Moving Avg'!H710</f>
        <v>6.644357000000003</v>
      </c>
      <c r="K710" s="18" t="str">
        <f>OBV!F710</f>
        <v>BEARISH</v>
      </c>
      <c r="L710" s="18" t="str">
        <f>OBV!G710</f>
        <v>NEUTRAL</v>
      </c>
      <c r="M710" s="18" t="str">
        <f>OBV!H710</f>
        <v>CONFIRMED BEARISH</v>
      </c>
      <c r="N710" s="21">
        <f t="shared" si="110"/>
        <v>50</v>
      </c>
      <c r="O710" s="21">
        <f t="shared" si="111"/>
        <v>100</v>
      </c>
      <c r="P710" s="21">
        <f t="shared" si="112"/>
        <v>50</v>
      </c>
      <c r="Q710" s="21">
        <f t="shared" si="113"/>
        <v>16.5</v>
      </c>
      <c r="R710" s="22">
        <f t="shared" si="114"/>
        <v>62.475000000000001</v>
      </c>
      <c r="S710" s="22">
        <f t="shared" si="115"/>
        <v>51.625</v>
      </c>
      <c r="T710" s="22">
        <f t="shared" si="116"/>
        <v>42.424999999999997</v>
      </c>
      <c r="U710" s="22">
        <f t="shared" si="117"/>
        <v>54.125</v>
      </c>
      <c r="V710" s="21">
        <f t="shared" si="118"/>
        <v>52.17499999999999</v>
      </c>
      <c r="W710" s="21">
        <f t="shared" si="119"/>
        <v>52.662499999999994</v>
      </c>
      <c r="X710" s="20"/>
      <c r="Y710" s="20"/>
      <c r="Z710" s="20"/>
    </row>
    <row r="711" spans="1:26" ht="13.5" x14ac:dyDescent="0.25">
      <c r="A711" s="4">
        <f>TITRES_STAT!B714</f>
        <v>43039</v>
      </c>
      <c r="B711" s="2">
        <f>TITRES_STAT!C714</f>
        <v>17</v>
      </c>
      <c r="C711" s="2">
        <f>RSI!I711</f>
        <v>13.746831857597797</v>
      </c>
      <c r="D711" s="2">
        <f>MACD!E711</f>
        <v>4.5793929964194291E-2</v>
      </c>
      <c r="E711" s="2">
        <f>MACD!F711</f>
        <v>3.8230336932492698E-2</v>
      </c>
      <c r="F711" s="2">
        <f>'Moving Avg'!D711</f>
        <v>6.7084799999999998</v>
      </c>
      <c r="G711" s="2">
        <f>'Moving Avg'!E711</f>
        <v>6.7548200000000005</v>
      </c>
      <c r="H711" s="2">
        <f>'Moving Avg'!F711</f>
        <v>6.8021450000000003</v>
      </c>
      <c r="I711" s="2">
        <f>'Moving Avg'!G711</f>
        <v>6.8744579999999971</v>
      </c>
      <c r="J711" s="2">
        <f>'Moving Avg'!H711</f>
        <v>6.645123500000004</v>
      </c>
      <c r="K711" s="18" t="str">
        <f>OBV!F711</f>
        <v>BEARISH</v>
      </c>
      <c r="L711" s="18" t="str">
        <f>OBV!G711</f>
        <v>NEUTRAL</v>
      </c>
      <c r="M711" s="18" t="str">
        <f>OBV!H711</f>
        <v>CONFIRMED BEARISH</v>
      </c>
      <c r="N711" s="21">
        <f t="shared" si="110"/>
        <v>50</v>
      </c>
      <c r="O711" s="21">
        <f t="shared" si="111"/>
        <v>100</v>
      </c>
      <c r="P711" s="21">
        <f t="shared" si="112"/>
        <v>50</v>
      </c>
      <c r="Q711" s="21">
        <f t="shared" si="113"/>
        <v>16.5</v>
      </c>
      <c r="R711" s="22">
        <f t="shared" si="114"/>
        <v>62.475000000000001</v>
      </c>
      <c r="S711" s="22">
        <f t="shared" si="115"/>
        <v>51.625</v>
      </c>
      <c r="T711" s="22">
        <f t="shared" si="116"/>
        <v>42.424999999999997</v>
      </c>
      <c r="U711" s="22">
        <f t="shared" si="117"/>
        <v>54.125</v>
      </c>
      <c r="V711" s="21">
        <f t="shared" si="118"/>
        <v>52.17499999999999</v>
      </c>
      <c r="W711" s="21">
        <f t="shared" si="119"/>
        <v>52.662499999999994</v>
      </c>
      <c r="X711" s="20"/>
      <c r="Y711" s="20"/>
      <c r="Z711" s="20"/>
    </row>
    <row r="712" spans="1:26" ht="13.5" x14ac:dyDescent="0.25">
      <c r="A712" s="4">
        <f>TITRES_STAT!B715</f>
        <v>43040</v>
      </c>
      <c r="B712" s="2">
        <f>TITRES_STAT!C715</f>
        <v>17</v>
      </c>
      <c r="C712" s="2">
        <f>RSI!I712</f>
        <v>13.746831857597797</v>
      </c>
      <c r="D712" s="2">
        <f>MACD!E712</f>
        <v>5.3190377408514067E-2</v>
      </c>
      <c r="E712" s="2">
        <f>MACD!F712</f>
        <v>4.1222345027696977E-2</v>
      </c>
      <c r="F712" s="2">
        <f>'Moving Avg'!D712</f>
        <v>6.6781199999999998</v>
      </c>
      <c r="G712" s="2">
        <f>'Moving Avg'!E712</f>
        <v>6.7357399999999998</v>
      </c>
      <c r="H712" s="2">
        <f>'Moving Avg'!F712</f>
        <v>6.7885149999999994</v>
      </c>
      <c r="I712" s="2">
        <f>'Moving Avg'!G712</f>
        <v>6.8667479999999967</v>
      </c>
      <c r="J712" s="2">
        <f>'Moving Avg'!H712</f>
        <v>6.6451680000000035</v>
      </c>
      <c r="K712" s="18" t="str">
        <f>OBV!F712</f>
        <v>BEARISH</v>
      </c>
      <c r="L712" s="18" t="str">
        <f>OBV!G712</f>
        <v>NEUTRAL</v>
      </c>
      <c r="M712" s="18" t="str">
        <f>OBV!H712</f>
        <v>CONFIRMED BEARISH</v>
      </c>
      <c r="N712" s="21">
        <f t="shared" si="110"/>
        <v>50</v>
      </c>
      <c r="O712" s="21">
        <f t="shared" si="111"/>
        <v>100</v>
      </c>
      <c r="P712" s="21">
        <f t="shared" si="112"/>
        <v>50</v>
      </c>
      <c r="Q712" s="21">
        <f t="shared" si="113"/>
        <v>16.5</v>
      </c>
      <c r="R712" s="22">
        <f t="shared" si="114"/>
        <v>62.475000000000001</v>
      </c>
      <c r="S712" s="22">
        <f t="shared" si="115"/>
        <v>51.625</v>
      </c>
      <c r="T712" s="22">
        <f t="shared" si="116"/>
        <v>42.424999999999997</v>
      </c>
      <c r="U712" s="22">
        <f t="shared" si="117"/>
        <v>54.125</v>
      </c>
      <c r="V712" s="21">
        <f t="shared" si="118"/>
        <v>52.17499999999999</v>
      </c>
      <c r="W712" s="21">
        <f t="shared" si="119"/>
        <v>52.662499999999994</v>
      </c>
      <c r="X712" s="20"/>
      <c r="Y712" s="20"/>
      <c r="Z712" s="20"/>
    </row>
    <row r="713" spans="1:26" ht="13.5" x14ac:dyDescent="0.25">
      <c r="A713" s="4">
        <f>TITRES_STAT!B716</f>
        <v>43041</v>
      </c>
      <c r="B713" s="2">
        <f>TITRES_STAT!C716</f>
        <v>17</v>
      </c>
      <c r="C713" s="2">
        <f>RSI!I713</f>
        <v>13.746831857597797</v>
      </c>
      <c r="D713" s="2">
        <f>MACD!E713</f>
        <v>5.9953515692142467E-2</v>
      </c>
      <c r="E713" s="2">
        <f>MACD!F713</f>
        <v>4.4968579160586081E-2</v>
      </c>
      <c r="F713" s="2">
        <f>'Moving Avg'!D713</f>
        <v>6.6477599999999999</v>
      </c>
      <c r="G713" s="2">
        <f>'Moving Avg'!E713</f>
        <v>6.7170500000000004</v>
      </c>
      <c r="H713" s="2">
        <f>'Moving Avg'!F713</f>
        <v>6.7748849999999994</v>
      </c>
      <c r="I713" s="2">
        <f>'Moving Avg'!G713</f>
        <v>6.8590379999999973</v>
      </c>
      <c r="J713" s="2">
        <f>'Moving Avg'!H713</f>
        <v>6.6457825000000037</v>
      </c>
      <c r="K713" s="18" t="str">
        <f>OBV!F713</f>
        <v>BEARISH</v>
      </c>
      <c r="L713" s="18" t="str">
        <f>OBV!G713</f>
        <v>NEUTRAL</v>
      </c>
      <c r="M713" s="18" t="str">
        <f>OBV!H713</f>
        <v>CONFIRMED BEARISH</v>
      </c>
      <c r="N713" s="21">
        <f t="shared" si="110"/>
        <v>50</v>
      </c>
      <c r="O713" s="21">
        <f t="shared" si="111"/>
        <v>100</v>
      </c>
      <c r="P713" s="21">
        <f t="shared" si="112"/>
        <v>50</v>
      </c>
      <c r="Q713" s="21">
        <f t="shared" si="113"/>
        <v>16.5</v>
      </c>
      <c r="R713" s="22">
        <f t="shared" si="114"/>
        <v>62.475000000000001</v>
      </c>
      <c r="S713" s="22">
        <f t="shared" si="115"/>
        <v>51.625</v>
      </c>
      <c r="T713" s="22">
        <f t="shared" si="116"/>
        <v>42.424999999999997</v>
      </c>
      <c r="U713" s="22">
        <f t="shared" si="117"/>
        <v>54.125</v>
      </c>
      <c r="V713" s="21">
        <f t="shared" si="118"/>
        <v>52.17499999999999</v>
      </c>
      <c r="W713" s="21">
        <f t="shared" si="119"/>
        <v>52.662499999999994</v>
      </c>
      <c r="X713" s="20"/>
      <c r="Y713" s="20"/>
      <c r="Z713" s="20"/>
    </row>
    <row r="714" spans="1:26" ht="13.5" x14ac:dyDescent="0.25">
      <c r="A714" s="4">
        <f>TITRES_STAT!B717</f>
        <v>43042</v>
      </c>
      <c r="B714" s="2">
        <f>TITRES_STAT!C717</f>
        <v>17</v>
      </c>
      <c r="C714" s="2">
        <f>RSI!I714</f>
        <v>13.746831857597797</v>
      </c>
      <c r="D714" s="2">
        <f>MACD!E714</f>
        <v>6.4898954339519754E-2</v>
      </c>
      <c r="E714" s="2">
        <f>MACD!F714</f>
        <v>4.8954654196372821E-2</v>
      </c>
      <c r="F714" s="2">
        <f>'Moving Avg'!D714</f>
        <v>6.63218</v>
      </c>
      <c r="G714" s="2">
        <f>'Moving Avg'!E714</f>
        <v>6.6995300000000002</v>
      </c>
      <c r="H714" s="2">
        <f>'Moving Avg'!F714</f>
        <v>6.7616449999999988</v>
      </c>
      <c r="I714" s="2">
        <f>'Moving Avg'!G714</f>
        <v>6.8520279999999953</v>
      </c>
      <c r="J714" s="2">
        <f>'Moving Avg'!H714</f>
        <v>6.6460170000000041</v>
      </c>
      <c r="K714" s="18" t="str">
        <f>OBV!F714</f>
        <v>BEARISH</v>
      </c>
      <c r="L714" s="18" t="str">
        <f>OBV!G714</f>
        <v>NEUTRAL</v>
      </c>
      <c r="M714" s="18" t="str">
        <f>OBV!H714</f>
        <v>CONFIRMED BEARISH</v>
      </c>
      <c r="N714" s="21">
        <f t="shared" si="110"/>
        <v>50</v>
      </c>
      <c r="O714" s="21">
        <f t="shared" si="111"/>
        <v>100</v>
      </c>
      <c r="P714" s="21">
        <f t="shared" si="112"/>
        <v>50</v>
      </c>
      <c r="Q714" s="21">
        <f t="shared" si="113"/>
        <v>16.5</v>
      </c>
      <c r="R714" s="22">
        <f t="shared" si="114"/>
        <v>62.475000000000001</v>
      </c>
      <c r="S714" s="22">
        <f t="shared" si="115"/>
        <v>51.625</v>
      </c>
      <c r="T714" s="22">
        <f t="shared" si="116"/>
        <v>42.424999999999997</v>
      </c>
      <c r="U714" s="22">
        <f t="shared" si="117"/>
        <v>54.125</v>
      </c>
      <c r="V714" s="21">
        <f t="shared" si="118"/>
        <v>52.17499999999999</v>
      </c>
      <c r="W714" s="21">
        <f t="shared" si="119"/>
        <v>52.662499999999994</v>
      </c>
      <c r="X714" s="20"/>
      <c r="Y714" s="20"/>
      <c r="Z714" s="20"/>
    </row>
    <row r="715" spans="1:26" ht="13.5" x14ac:dyDescent="0.25">
      <c r="A715" s="4">
        <f>TITRES_STAT!B718</f>
        <v>43045</v>
      </c>
      <c r="B715" s="2">
        <f>TITRES_STAT!C718</f>
        <v>17</v>
      </c>
      <c r="C715" s="2">
        <f>RSI!I715</f>
        <v>13.746831857597797</v>
      </c>
      <c r="D715" s="2">
        <f>MACD!E715</f>
        <v>7.0030577731743371E-2</v>
      </c>
      <c r="E715" s="2">
        <f>MACD!F715</f>
        <v>5.3169838903446932E-2</v>
      </c>
      <c r="F715" s="2">
        <f>'Moving Avg'!D715</f>
        <v>6.6204999999999998</v>
      </c>
      <c r="G715" s="2">
        <f>'Moving Avg'!E715</f>
        <v>6.68201</v>
      </c>
      <c r="H715" s="2">
        <f>'Moving Avg'!F715</f>
        <v>6.7499649999999987</v>
      </c>
      <c r="I715" s="2">
        <f>'Moving Avg'!G715</f>
        <v>6.8450179999999952</v>
      </c>
      <c r="J715" s="2">
        <f>'Moving Avg'!H715</f>
        <v>6.6468215000000033</v>
      </c>
      <c r="K715" s="18" t="str">
        <f>OBV!F715</f>
        <v>BEARISH</v>
      </c>
      <c r="L715" s="18" t="str">
        <f>OBV!G715</f>
        <v>NEUTRAL</v>
      </c>
      <c r="M715" s="18" t="str">
        <f>OBV!H715</f>
        <v>CONFIRMED BEARISH</v>
      </c>
      <c r="N715" s="21">
        <f t="shared" si="110"/>
        <v>50</v>
      </c>
      <c r="O715" s="21">
        <f t="shared" si="111"/>
        <v>100</v>
      </c>
      <c r="P715" s="21">
        <f t="shared" si="112"/>
        <v>50</v>
      </c>
      <c r="Q715" s="21">
        <f t="shared" si="113"/>
        <v>16.5</v>
      </c>
      <c r="R715" s="22">
        <f t="shared" si="114"/>
        <v>62.475000000000001</v>
      </c>
      <c r="S715" s="22">
        <f t="shared" si="115"/>
        <v>51.625</v>
      </c>
      <c r="T715" s="22">
        <f t="shared" si="116"/>
        <v>42.424999999999997</v>
      </c>
      <c r="U715" s="22">
        <f t="shared" si="117"/>
        <v>54.125</v>
      </c>
      <c r="V715" s="21">
        <f t="shared" si="118"/>
        <v>52.17499999999999</v>
      </c>
      <c r="W715" s="21">
        <f t="shared" si="119"/>
        <v>52.662499999999994</v>
      </c>
      <c r="X715" s="20"/>
      <c r="Y715" s="20"/>
      <c r="Z715" s="20"/>
    </row>
    <row r="716" spans="1:26" ht="13.5" x14ac:dyDescent="0.25">
      <c r="A716" s="4">
        <f>TITRES_STAT!B719</f>
        <v>43046</v>
      </c>
      <c r="B716" s="2">
        <f>TITRES_STAT!C719</f>
        <v>17</v>
      </c>
      <c r="C716" s="2">
        <f>RSI!I716</f>
        <v>13.746831857597797</v>
      </c>
      <c r="D716" s="2">
        <f>MACD!E716</f>
        <v>7.5249592324149184E-2</v>
      </c>
      <c r="E716" s="2">
        <f>MACD!F716</f>
        <v>5.7585789587587387E-2</v>
      </c>
      <c r="F716" s="2">
        <f>'Moving Avg'!D716</f>
        <v>6.6204999999999998</v>
      </c>
      <c r="G716" s="2">
        <f>'Moving Avg'!E716</f>
        <v>6.6644900000000007</v>
      </c>
      <c r="H716" s="2">
        <f>'Moving Avg'!F716</f>
        <v>6.7384799999999982</v>
      </c>
      <c r="I716" s="2">
        <f>'Moving Avg'!G716</f>
        <v>6.8380079999999968</v>
      </c>
      <c r="J716" s="2">
        <f>'Moving Avg'!H716</f>
        <v>6.6474360000000035</v>
      </c>
      <c r="K716" s="18" t="str">
        <f>OBV!F716</f>
        <v>NEUTRAL</v>
      </c>
      <c r="L716" s="18" t="str">
        <f>OBV!G716</f>
        <v>NEUTRAL</v>
      </c>
      <c r="M716" s="18" t="str">
        <f>OBV!H716</f>
        <v>NEUTRAL</v>
      </c>
      <c r="N716" s="21">
        <f t="shared" si="110"/>
        <v>50</v>
      </c>
      <c r="O716" s="21">
        <f t="shared" si="111"/>
        <v>100</v>
      </c>
      <c r="P716" s="21">
        <f t="shared" si="112"/>
        <v>50</v>
      </c>
      <c r="Q716" s="21">
        <f t="shared" si="113"/>
        <v>33</v>
      </c>
      <c r="R716" s="22">
        <f t="shared" si="114"/>
        <v>64.95</v>
      </c>
      <c r="S716" s="22">
        <f t="shared" si="115"/>
        <v>55.75</v>
      </c>
      <c r="T716" s="22">
        <f t="shared" si="116"/>
        <v>49.85</v>
      </c>
      <c r="U716" s="22">
        <f t="shared" si="117"/>
        <v>58.25</v>
      </c>
      <c r="V716" s="21">
        <f t="shared" si="118"/>
        <v>56.85</v>
      </c>
      <c r="W716" s="21">
        <f t="shared" si="119"/>
        <v>57.2</v>
      </c>
      <c r="X716" s="20"/>
      <c r="Y716" s="20"/>
      <c r="Z716" s="20"/>
    </row>
    <row r="717" spans="1:26" ht="13.5" x14ac:dyDescent="0.25">
      <c r="A717" s="4">
        <f>TITRES_STAT!B720</f>
        <v>43047</v>
      </c>
      <c r="B717" s="2">
        <f>TITRES_STAT!C720</f>
        <v>16.489999999999998</v>
      </c>
      <c r="C717" s="2">
        <f>RSI!I717</f>
        <v>6.5481713355439695</v>
      </c>
      <c r="D717" s="2">
        <f>MACD!E717</f>
        <v>9.1588710966927778E-2</v>
      </c>
      <c r="E717" s="2">
        <f>MACD!F717</f>
        <v>6.4386373863455471E-2</v>
      </c>
      <c r="F717" s="2">
        <f>'Moving Avg'!D717</f>
        <v>6.5807799999999999</v>
      </c>
      <c r="G717" s="2">
        <f>'Moving Avg'!E717</f>
        <v>6.6294500000000003</v>
      </c>
      <c r="H717" s="2">
        <f>'Moving Avg'!F717</f>
        <v>6.7176449999999974</v>
      </c>
      <c r="I717" s="2">
        <f>'Moving Avg'!G717</f>
        <v>6.8271819999999961</v>
      </c>
      <c r="J717" s="2">
        <f>'Moving Avg'!H717</f>
        <v>6.6471525000000042</v>
      </c>
      <c r="K717" s="18" t="str">
        <f>OBV!F717</f>
        <v>BEARISH</v>
      </c>
      <c r="L717" s="18" t="str">
        <f>OBV!G717</f>
        <v>NEUTRAL</v>
      </c>
      <c r="M717" s="18" t="str">
        <f>OBV!H717</f>
        <v>CONFIRMED BEARISH</v>
      </c>
      <c r="N717" s="21">
        <f t="shared" si="110"/>
        <v>50</v>
      </c>
      <c r="O717" s="21">
        <f t="shared" si="111"/>
        <v>100</v>
      </c>
      <c r="P717" s="21">
        <f t="shared" si="112"/>
        <v>0</v>
      </c>
      <c r="Q717" s="21">
        <f t="shared" si="113"/>
        <v>16.5</v>
      </c>
      <c r="R717" s="22">
        <f t="shared" si="114"/>
        <v>54.975000000000001</v>
      </c>
      <c r="S717" s="22">
        <f t="shared" si="115"/>
        <v>34.125</v>
      </c>
      <c r="T717" s="22">
        <f t="shared" si="116"/>
        <v>29.925000000000001</v>
      </c>
      <c r="U717" s="22">
        <f t="shared" si="117"/>
        <v>41.625</v>
      </c>
      <c r="V717" s="21">
        <f t="shared" si="118"/>
        <v>39.674999999999997</v>
      </c>
      <c r="W717" s="21">
        <f t="shared" si="119"/>
        <v>40.162499999999994</v>
      </c>
      <c r="X717" s="20"/>
      <c r="Y717" s="20"/>
      <c r="Z717" s="20"/>
    </row>
    <row r="718" spans="1:26" ht="13.5" x14ac:dyDescent="0.25">
      <c r="A718" s="4">
        <f>TITRES_STAT!B721</f>
        <v>43048</v>
      </c>
      <c r="B718" s="2">
        <f>TITRES_STAT!C721</f>
        <v>16.899999999999999</v>
      </c>
      <c r="C718" s="2">
        <f>RSI!I718</f>
        <v>35.692267695591809</v>
      </c>
      <c r="D718" s="2">
        <f>MACD!E718</f>
        <v>9.5517208923897812E-2</v>
      </c>
      <c r="E718" s="2">
        <f>MACD!F718</f>
        <v>7.0612540875543944E-2</v>
      </c>
      <c r="F718" s="2">
        <f>'Moving Avg'!D718</f>
        <v>6.5729799999999994</v>
      </c>
      <c r="G718" s="2">
        <f>'Moving Avg'!E718</f>
        <v>6.6103700000000005</v>
      </c>
      <c r="H718" s="2">
        <f>'Moving Avg'!F718</f>
        <v>6.7047899999999983</v>
      </c>
      <c r="I718" s="2">
        <f>'Moving Avg'!G718</f>
        <v>6.819391999999997</v>
      </c>
      <c r="J718" s="2">
        <f>'Moving Avg'!H718</f>
        <v>6.6473820000000048</v>
      </c>
      <c r="K718" s="18" t="str">
        <f>OBV!F718</f>
        <v>BEARISH</v>
      </c>
      <c r="L718" s="18" t="str">
        <f>OBV!G718</f>
        <v>NEUTRAL</v>
      </c>
      <c r="M718" s="18" t="str">
        <f>OBV!H718</f>
        <v>CONFIRMED BEARISH</v>
      </c>
      <c r="N718" s="21">
        <f t="shared" si="110"/>
        <v>50</v>
      </c>
      <c r="O718" s="21">
        <f t="shared" si="111"/>
        <v>100</v>
      </c>
      <c r="P718" s="21">
        <f t="shared" si="112"/>
        <v>0</v>
      </c>
      <c r="Q718" s="21">
        <f t="shared" si="113"/>
        <v>16.5</v>
      </c>
      <c r="R718" s="22">
        <f t="shared" si="114"/>
        <v>54.975000000000001</v>
      </c>
      <c r="S718" s="22">
        <f t="shared" si="115"/>
        <v>34.125</v>
      </c>
      <c r="T718" s="22">
        <f t="shared" si="116"/>
        <v>29.925000000000001</v>
      </c>
      <c r="U718" s="22">
        <f t="shared" si="117"/>
        <v>41.625</v>
      </c>
      <c r="V718" s="21">
        <f t="shared" si="118"/>
        <v>39.674999999999997</v>
      </c>
      <c r="W718" s="21">
        <f t="shared" si="119"/>
        <v>40.162499999999994</v>
      </c>
      <c r="X718" s="20"/>
      <c r="Y718" s="20"/>
      <c r="Z718" s="20"/>
    </row>
    <row r="719" spans="1:26" ht="13.5" x14ac:dyDescent="0.25">
      <c r="A719" s="4">
        <f>TITRES_STAT!B722</f>
        <v>43049</v>
      </c>
      <c r="B719" s="2">
        <f>TITRES_STAT!C722</f>
        <v>16.87</v>
      </c>
      <c r="C719" s="2">
        <f>RSI!I719</f>
        <v>34.834614987985077</v>
      </c>
      <c r="D719" s="2">
        <f>MACD!E719</f>
        <v>8.9178371609000884E-2</v>
      </c>
      <c r="E719" s="2">
        <f>MACD!F719</f>
        <v>7.4325707022235329E-2</v>
      </c>
      <c r="F719" s="2">
        <f>'Moving Avg'!D719</f>
        <v>6.5628399999999996</v>
      </c>
      <c r="G719" s="2">
        <f>'Moving Avg'!E719</f>
        <v>6.5975099999999998</v>
      </c>
      <c r="H719" s="2">
        <f>'Moving Avg'!F719</f>
        <v>6.6925199999999974</v>
      </c>
      <c r="I719" s="2">
        <f>'Moving Avg'!G719</f>
        <v>6.8115239999999968</v>
      </c>
      <c r="J719" s="2">
        <f>'Moving Avg'!H719</f>
        <v>6.6479330000000054</v>
      </c>
      <c r="K719" s="18" t="str">
        <f>OBV!F719</f>
        <v>BEARISH</v>
      </c>
      <c r="L719" s="18" t="str">
        <f>OBV!G719</f>
        <v>NEUTRAL</v>
      </c>
      <c r="M719" s="18" t="str">
        <f>OBV!H719</f>
        <v>CONFIRMED BEARISH</v>
      </c>
      <c r="N719" s="21">
        <f t="shared" si="110"/>
        <v>50</v>
      </c>
      <c r="O719" s="21">
        <f t="shared" si="111"/>
        <v>100</v>
      </c>
      <c r="P719" s="21">
        <f t="shared" si="112"/>
        <v>0</v>
      </c>
      <c r="Q719" s="21">
        <f t="shared" si="113"/>
        <v>16.5</v>
      </c>
      <c r="R719" s="22">
        <f t="shared" si="114"/>
        <v>54.975000000000001</v>
      </c>
      <c r="S719" s="22">
        <f t="shared" si="115"/>
        <v>34.125</v>
      </c>
      <c r="T719" s="22">
        <f t="shared" si="116"/>
        <v>29.925000000000001</v>
      </c>
      <c r="U719" s="22">
        <f t="shared" si="117"/>
        <v>41.625</v>
      </c>
      <c r="V719" s="21">
        <f t="shared" si="118"/>
        <v>39.674999999999997</v>
      </c>
      <c r="W719" s="21">
        <f t="shared" si="119"/>
        <v>40.162499999999994</v>
      </c>
      <c r="X719" s="20"/>
      <c r="Y719" s="20"/>
      <c r="Z719" s="20"/>
    </row>
    <row r="720" spans="1:26" ht="13.5" x14ac:dyDescent="0.25">
      <c r="A720" s="4">
        <f>TITRES_STAT!B723</f>
        <v>43052</v>
      </c>
      <c r="B720" s="2">
        <f>TITRES_STAT!C723</f>
        <v>16.899999999999999</v>
      </c>
      <c r="C720" s="2">
        <f>RSI!I720</f>
        <v>36.478394160510305</v>
      </c>
      <c r="D720" s="2">
        <f>MACD!E720</f>
        <v>8.0794628737113072E-2</v>
      </c>
      <c r="E720" s="2">
        <f>MACD!F720</f>
        <v>7.5619491365210872E-2</v>
      </c>
      <c r="F720" s="2">
        <f>'Moving Avg'!D720</f>
        <v>6.55504</v>
      </c>
      <c r="G720" s="2">
        <f>'Moving Avg'!E720</f>
        <v>6.5877700000000008</v>
      </c>
      <c r="H720" s="2">
        <f>'Moving Avg'!F720</f>
        <v>6.6808349999999974</v>
      </c>
      <c r="I720" s="2">
        <f>'Moving Avg'!G720</f>
        <v>6.8075519999999985</v>
      </c>
      <c r="J720" s="2">
        <f>'Moving Avg'!H720</f>
        <v>6.648542500000004</v>
      </c>
      <c r="K720" s="18" t="str">
        <f>OBV!F720</f>
        <v>BEARISH</v>
      </c>
      <c r="L720" s="18" t="str">
        <f>OBV!G720</f>
        <v>NEUTRAL</v>
      </c>
      <c r="M720" s="18" t="str">
        <f>OBV!H720</f>
        <v>CONFIRMED BEARISH</v>
      </c>
      <c r="N720" s="21">
        <f t="shared" si="110"/>
        <v>50</v>
      </c>
      <c r="O720" s="21">
        <f t="shared" si="111"/>
        <v>100</v>
      </c>
      <c r="P720" s="21">
        <f t="shared" si="112"/>
        <v>0</v>
      </c>
      <c r="Q720" s="21">
        <f t="shared" si="113"/>
        <v>16.5</v>
      </c>
      <c r="R720" s="22">
        <f t="shared" si="114"/>
        <v>54.975000000000001</v>
      </c>
      <c r="S720" s="22">
        <f t="shared" si="115"/>
        <v>34.125</v>
      </c>
      <c r="T720" s="22">
        <f t="shared" si="116"/>
        <v>29.925000000000001</v>
      </c>
      <c r="U720" s="22">
        <f t="shared" si="117"/>
        <v>41.625</v>
      </c>
      <c r="V720" s="21">
        <f t="shared" si="118"/>
        <v>39.674999999999997</v>
      </c>
      <c r="W720" s="21">
        <f t="shared" si="119"/>
        <v>40.162499999999994</v>
      </c>
      <c r="X720" s="20"/>
      <c r="Y720" s="20"/>
      <c r="Z720" s="20"/>
    </row>
    <row r="721" spans="1:26" ht="13.5" x14ac:dyDescent="0.25">
      <c r="A721" s="4">
        <f>TITRES_STAT!B724</f>
        <v>43053</v>
      </c>
      <c r="B721" s="2">
        <f>TITRES_STAT!C724</f>
        <v>17</v>
      </c>
      <c r="C721" s="2">
        <f>RSI!I721</f>
        <v>41.752704743165566</v>
      </c>
      <c r="D721" s="2">
        <f>MACD!E721</f>
        <v>6.2541899948743485E-2</v>
      </c>
      <c r="E721" s="2">
        <f>MACD!F721</f>
        <v>7.3003973081917403E-2</v>
      </c>
      <c r="F721" s="2">
        <f>'Moving Avg'!D721</f>
        <v>6.55504</v>
      </c>
      <c r="G721" s="2">
        <f>'Moving Avg'!E721</f>
        <v>6.5877700000000008</v>
      </c>
      <c r="H721" s="2">
        <f>'Moving Avg'!F721</f>
        <v>6.6712949999999989</v>
      </c>
      <c r="I721" s="2">
        <f>'Moving Avg'!G721</f>
        <v>6.8044379999999993</v>
      </c>
      <c r="J721" s="2">
        <f>'Moving Avg'!H721</f>
        <v>6.649537000000004</v>
      </c>
      <c r="K721" s="18" t="str">
        <f>OBV!F721</f>
        <v>BEARISH</v>
      </c>
      <c r="L721" s="18" t="str">
        <f>OBV!G721</f>
        <v>NEUTRAL</v>
      </c>
      <c r="M721" s="18" t="str">
        <f>OBV!H721</f>
        <v>NEUTRAL</v>
      </c>
      <c r="N721" s="21">
        <f t="shared" si="110"/>
        <v>50</v>
      </c>
      <c r="O721" s="21">
        <f t="shared" si="111"/>
        <v>100</v>
      </c>
      <c r="P721" s="21">
        <f t="shared" si="112"/>
        <v>0</v>
      </c>
      <c r="Q721" s="21">
        <f t="shared" si="113"/>
        <v>16.5</v>
      </c>
      <c r="R721" s="22">
        <f t="shared" si="114"/>
        <v>54.975000000000001</v>
      </c>
      <c r="S721" s="22">
        <f t="shared" si="115"/>
        <v>34.125</v>
      </c>
      <c r="T721" s="22">
        <f t="shared" si="116"/>
        <v>29.925000000000001</v>
      </c>
      <c r="U721" s="22">
        <f t="shared" si="117"/>
        <v>41.625</v>
      </c>
      <c r="V721" s="21">
        <f t="shared" si="118"/>
        <v>39.674999999999997</v>
      </c>
      <c r="W721" s="21">
        <f t="shared" si="119"/>
        <v>40.162499999999994</v>
      </c>
      <c r="X721" s="20"/>
      <c r="Y721" s="20"/>
      <c r="Z721" s="20"/>
    </row>
    <row r="722" spans="1:26" ht="13.5" x14ac:dyDescent="0.25">
      <c r="A722" s="4">
        <f>TITRES_STAT!B725</f>
        <v>43054</v>
      </c>
      <c r="B722" s="2">
        <f>TITRES_STAT!C725</f>
        <v>17</v>
      </c>
      <c r="C722" s="2">
        <f>RSI!I722</f>
        <v>41.752704743165566</v>
      </c>
      <c r="D722" s="2">
        <f>MACD!E722</f>
        <v>4.7528600756161055E-2</v>
      </c>
      <c r="E722" s="2">
        <f>MACD!F722</f>
        <v>6.7908898616766133E-2</v>
      </c>
      <c r="F722" s="2">
        <f>'Moving Avg'!D722</f>
        <v>6.5947599999999991</v>
      </c>
      <c r="G722" s="2">
        <f>'Moving Avg'!E722</f>
        <v>6.5877700000000008</v>
      </c>
      <c r="H722" s="2">
        <f>'Moving Avg'!F722</f>
        <v>6.6617549999999994</v>
      </c>
      <c r="I722" s="2">
        <f>'Moving Avg'!G722</f>
        <v>6.8013239999999993</v>
      </c>
      <c r="J722" s="2">
        <f>'Moving Avg'!H722</f>
        <v>6.650531500000004</v>
      </c>
      <c r="K722" s="18" t="str">
        <f>OBV!F722</f>
        <v>BULLISH</v>
      </c>
      <c r="L722" s="18" t="str">
        <f>OBV!G722</f>
        <v>NEUTRAL</v>
      </c>
      <c r="M722" s="18" t="str">
        <f>OBV!H722</f>
        <v>CONFIRMED BULLISH</v>
      </c>
      <c r="N722" s="21">
        <f t="shared" si="110"/>
        <v>50</v>
      </c>
      <c r="O722" s="21">
        <f t="shared" si="111"/>
        <v>100</v>
      </c>
      <c r="P722" s="21">
        <f t="shared" si="112"/>
        <v>0</v>
      </c>
      <c r="Q722" s="21">
        <f t="shared" si="113"/>
        <v>83.5</v>
      </c>
      <c r="R722" s="22">
        <f t="shared" si="114"/>
        <v>65.025000000000006</v>
      </c>
      <c r="S722" s="22">
        <f t="shared" si="115"/>
        <v>50.875</v>
      </c>
      <c r="T722" s="22">
        <f t="shared" si="116"/>
        <v>60.075000000000003</v>
      </c>
      <c r="U722" s="22">
        <f t="shared" si="117"/>
        <v>58.375</v>
      </c>
      <c r="V722" s="21">
        <f t="shared" si="118"/>
        <v>58.658333333333339</v>
      </c>
      <c r="W722" s="21">
        <f t="shared" si="119"/>
        <v>58.587500000000006</v>
      </c>
      <c r="X722" s="20"/>
      <c r="Y722" s="20"/>
      <c r="Z722" s="20"/>
    </row>
    <row r="723" spans="1:26" ht="13.5" x14ac:dyDescent="0.25">
      <c r="A723" s="4">
        <f>TITRES_STAT!B726</f>
        <v>43055</v>
      </c>
      <c r="B723" s="2">
        <f>TITRES_STAT!C726</f>
        <v>16.88</v>
      </c>
      <c r="C723" s="2">
        <f>RSI!I723</f>
        <v>37.42768753875864</v>
      </c>
      <c r="D723" s="2">
        <f>MACD!E723</f>
        <v>3.8691074599508823E-2</v>
      </c>
      <c r="E723" s="2">
        <f>MACD!F723</f>
        <v>6.2065333813314673E-2</v>
      </c>
      <c r="F723" s="2">
        <f>'Moving Avg'!D723</f>
        <v>6.5932000000000004</v>
      </c>
      <c r="G723" s="2">
        <f>'Moving Avg'!E723</f>
        <v>6.5830900000000003</v>
      </c>
      <c r="H723" s="2">
        <f>'Moving Avg'!F723</f>
        <v>6.6500699999999995</v>
      </c>
      <c r="I723" s="2">
        <f>'Moving Avg'!G723</f>
        <v>6.7943139999999982</v>
      </c>
      <c r="J723" s="2">
        <f>'Moving Avg'!H723</f>
        <v>6.6511020000000043</v>
      </c>
      <c r="K723" s="18" t="str">
        <f>OBV!F723</f>
        <v>BEARISH</v>
      </c>
      <c r="L723" s="18" t="str">
        <f>OBV!G723</f>
        <v>NEUTRAL</v>
      </c>
      <c r="M723" s="18" t="str">
        <f>OBV!H723</f>
        <v>CONFIRMED BEARISH</v>
      </c>
      <c r="N723" s="21">
        <f t="shared" si="110"/>
        <v>50</v>
      </c>
      <c r="O723" s="21">
        <f t="shared" si="111"/>
        <v>100</v>
      </c>
      <c r="P723" s="21">
        <f t="shared" si="112"/>
        <v>0</v>
      </c>
      <c r="Q723" s="21">
        <f t="shared" si="113"/>
        <v>16.5</v>
      </c>
      <c r="R723" s="22">
        <f t="shared" si="114"/>
        <v>54.975000000000001</v>
      </c>
      <c r="S723" s="22">
        <f t="shared" si="115"/>
        <v>34.125</v>
      </c>
      <c r="T723" s="22">
        <f t="shared" si="116"/>
        <v>29.925000000000001</v>
      </c>
      <c r="U723" s="22">
        <f t="shared" si="117"/>
        <v>41.625</v>
      </c>
      <c r="V723" s="21">
        <f t="shared" si="118"/>
        <v>39.674999999999997</v>
      </c>
      <c r="W723" s="21">
        <f t="shared" si="119"/>
        <v>40.162499999999994</v>
      </c>
      <c r="X723" s="20"/>
      <c r="Y723" s="20"/>
      <c r="Z723" s="20"/>
    </row>
    <row r="724" spans="1:26" ht="13.5" x14ac:dyDescent="0.25">
      <c r="A724" s="4">
        <f>TITRES_STAT!B727</f>
        <v>43056</v>
      </c>
      <c r="B724" s="2">
        <f>TITRES_STAT!C727</f>
        <v>16.7</v>
      </c>
      <c r="C724" s="2">
        <f>RSI!I724</f>
        <v>32.069136839771176</v>
      </c>
      <c r="D724" s="2">
        <f>MACD!E724</f>
        <v>3.7052088868803956E-2</v>
      </c>
      <c r="E724" s="2">
        <f>MACD!F724</f>
        <v>5.7062684824412534E-2</v>
      </c>
      <c r="F724" s="2">
        <f>'Moving Avg'!D724</f>
        <v>6.5799599999999998</v>
      </c>
      <c r="G724" s="2">
        <f>'Moving Avg'!E724</f>
        <v>6.5713999999999997</v>
      </c>
      <c r="H724" s="2">
        <f>'Moving Avg'!F724</f>
        <v>6.6354650000000008</v>
      </c>
      <c r="I724" s="2">
        <f>'Moving Avg'!G724</f>
        <v>6.7900299999999989</v>
      </c>
      <c r="J724" s="2">
        <f>'Moving Avg'!H724</f>
        <v>6.651322000000004</v>
      </c>
      <c r="K724" s="18" t="str">
        <f>OBV!F724</f>
        <v>BEARISH</v>
      </c>
      <c r="L724" s="18" t="str">
        <f>OBV!G724</f>
        <v>NEUTRAL</v>
      </c>
      <c r="M724" s="18" t="str">
        <f>OBV!H724</f>
        <v>CONFIRMED BEARISH</v>
      </c>
      <c r="N724" s="21">
        <f t="shared" si="110"/>
        <v>50</v>
      </c>
      <c r="O724" s="21">
        <f t="shared" si="111"/>
        <v>100</v>
      </c>
      <c r="P724" s="21">
        <f t="shared" si="112"/>
        <v>0</v>
      </c>
      <c r="Q724" s="21">
        <f t="shared" si="113"/>
        <v>16.5</v>
      </c>
      <c r="R724" s="22">
        <f t="shared" si="114"/>
        <v>54.975000000000001</v>
      </c>
      <c r="S724" s="22">
        <f t="shared" si="115"/>
        <v>34.125</v>
      </c>
      <c r="T724" s="22">
        <f t="shared" si="116"/>
        <v>29.925000000000001</v>
      </c>
      <c r="U724" s="22">
        <f t="shared" si="117"/>
        <v>41.625</v>
      </c>
      <c r="V724" s="21">
        <f t="shared" si="118"/>
        <v>39.674999999999997</v>
      </c>
      <c r="W724" s="21">
        <f t="shared" si="119"/>
        <v>40.162499999999994</v>
      </c>
      <c r="X724" s="20"/>
      <c r="Y724" s="20"/>
      <c r="Z724" s="20"/>
    </row>
    <row r="725" spans="1:26" ht="13.5" x14ac:dyDescent="0.25">
      <c r="A725" s="4">
        <f>TITRES_STAT!B728</f>
        <v>43059</v>
      </c>
      <c r="B725" s="2">
        <f>TITRES_STAT!C728</f>
        <v>16.98</v>
      </c>
      <c r="C725" s="2">
        <f>RSI!I725</f>
        <v>45.215447318379432</v>
      </c>
      <c r="D725" s="2">
        <f>MACD!E725</f>
        <v>2.8596449463051066E-2</v>
      </c>
      <c r="E725" s="2">
        <f>MACD!F725</f>
        <v>5.1369437752140243E-2</v>
      </c>
      <c r="F725" s="2">
        <f>'Moving Avg'!D725</f>
        <v>6.5861999999999998</v>
      </c>
      <c r="G725" s="2">
        <f>'Moving Avg'!E725</f>
        <v>6.5706199999999999</v>
      </c>
      <c r="H725" s="2">
        <f>'Moving Avg'!F725</f>
        <v>6.626315</v>
      </c>
      <c r="I725" s="2">
        <f>'Moving Avg'!G725</f>
        <v>6.7839559999999999</v>
      </c>
      <c r="J725" s="2">
        <f>'Moving Avg'!H725</f>
        <v>6.652106500000003</v>
      </c>
      <c r="K725" s="18" t="str">
        <f>OBV!F725</f>
        <v>BULLISH</v>
      </c>
      <c r="L725" s="18" t="str">
        <f>OBV!G725</f>
        <v>NEUTRAL</v>
      </c>
      <c r="M725" s="18" t="str">
        <f>OBV!H725</f>
        <v>CONFIRMED BULLISH</v>
      </c>
      <c r="N725" s="21">
        <f t="shared" si="110"/>
        <v>50</v>
      </c>
      <c r="O725" s="21">
        <f t="shared" si="111"/>
        <v>100</v>
      </c>
      <c r="P725" s="21">
        <f t="shared" si="112"/>
        <v>0</v>
      </c>
      <c r="Q725" s="21">
        <f t="shared" si="113"/>
        <v>83.5</v>
      </c>
      <c r="R725" s="22">
        <f t="shared" si="114"/>
        <v>65.025000000000006</v>
      </c>
      <c r="S725" s="22">
        <f t="shared" si="115"/>
        <v>50.875</v>
      </c>
      <c r="T725" s="22">
        <f t="shared" si="116"/>
        <v>60.075000000000003</v>
      </c>
      <c r="U725" s="22">
        <f t="shared" si="117"/>
        <v>58.375</v>
      </c>
      <c r="V725" s="21">
        <f t="shared" si="118"/>
        <v>58.658333333333339</v>
      </c>
      <c r="W725" s="21">
        <f t="shared" si="119"/>
        <v>58.587500000000006</v>
      </c>
      <c r="X725" s="20"/>
      <c r="Y725" s="20"/>
      <c r="Z725" s="20"/>
    </row>
    <row r="726" spans="1:26" ht="13.5" x14ac:dyDescent="0.25">
      <c r="A726" s="4">
        <f>TITRES_STAT!B729</f>
        <v>43060</v>
      </c>
      <c r="B726" s="2">
        <f>TITRES_STAT!C729</f>
        <v>16.850000000000001</v>
      </c>
      <c r="C726" s="2">
        <f>RSI!I726</f>
        <v>41.23013837413189</v>
      </c>
      <c r="D726" s="2">
        <f>MACD!E726</f>
        <v>2.5482812327910942E-2</v>
      </c>
      <c r="E726" s="2">
        <f>MACD!F726</f>
        <v>4.6192112667294387E-2</v>
      </c>
      <c r="F726" s="2">
        <f>'Moving Avg'!D726</f>
        <v>6.5745199999999997</v>
      </c>
      <c r="G726" s="2">
        <f>'Moving Avg'!E726</f>
        <v>6.5647800000000007</v>
      </c>
      <c r="H726" s="2">
        <f>'Moving Avg'!F726</f>
        <v>6.6146350000000016</v>
      </c>
      <c r="I726" s="2">
        <f>'Moving Avg'!G726</f>
        <v>6.7765579999999987</v>
      </c>
      <c r="J726" s="2">
        <f>'Moving Avg'!H726</f>
        <v>6.652733000000004</v>
      </c>
      <c r="K726" s="18" t="str">
        <f>OBV!F726</f>
        <v>BULLISH</v>
      </c>
      <c r="L726" s="18" t="str">
        <f>OBV!G726</f>
        <v>NEUTRAL</v>
      </c>
      <c r="M726" s="18" t="str">
        <f>OBV!H726</f>
        <v>BULLISH DIVERGENCE</v>
      </c>
      <c r="N726" s="21">
        <f t="shared" si="110"/>
        <v>50</v>
      </c>
      <c r="O726" s="21">
        <f t="shared" si="111"/>
        <v>100</v>
      </c>
      <c r="P726" s="21">
        <f t="shared" si="112"/>
        <v>0</v>
      </c>
      <c r="Q726" s="21">
        <f t="shared" si="113"/>
        <v>66.5</v>
      </c>
      <c r="R726" s="22">
        <f t="shared" si="114"/>
        <v>62.475000000000001</v>
      </c>
      <c r="S726" s="22">
        <f t="shared" si="115"/>
        <v>46.625</v>
      </c>
      <c r="T726" s="22">
        <f t="shared" si="116"/>
        <v>52.424999999999997</v>
      </c>
      <c r="U726" s="22">
        <f t="shared" si="117"/>
        <v>54.125</v>
      </c>
      <c r="V726" s="21">
        <f t="shared" si="118"/>
        <v>53.841666666666661</v>
      </c>
      <c r="W726" s="21">
        <f t="shared" si="119"/>
        <v>53.912499999999994</v>
      </c>
      <c r="X726" s="20"/>
      <c r="Y726" s="20"/>
      <c r="Z726" s="20"/>
    </row>
    <row r="727" spans="1:26" ht="13.5" x14ac:dyDescent="0.25">
      <c r="A727" s="4">
        <f>TITRES_STAT!B730</f>
        <v>43061</v>
      </c>
      <c r="B727" s="2">
        <f>TITRES_STAT!C730</f>
        <v>17.2</v>
      </c>
      <c r="C727" s="2">
        <f>RSI!I727</f>
        <v>53.196969429122035</v>
      </c>
      <c r="D727" s="2">
        <f>MACD!E727</f>
        <v>-1.7231664770308797E-2</v>
      </c>
      <c r="E727" s="2">
        <f>MACD!F727</f>
        <v>3.3507357179773753E-2</v>
      </c>
      <c r="F727" s="2">
        <f>'Moving Avg'!D727</f>
        <v>6.5900999999999996</v>
      </c>
      <c r="G727" s="2">
        <f>'Moving Avg'!E727</f>
        <v>6.5924300000000002</v>
      </c>
      <c r="H727" s="2">
        <f>'Moving Avg'!F727</f>
        <v>6.6109400000000011</v>
      </c>
      <c r="I727" s="2">
        <f>'Moving Avg'!G727</f>
        <v>6.7715739999999993</v>
      </c>
      <c r="J727" s="2">
        <f>'Moving Avg'!H727</f>
        <v>6.6541170000000029</v>
      </c>
      <c r="K727" s="18" t="str">
        <f>OBV!F727</f>
        <v>BULLISH</v>
      </c>
      <c r="L727" s="18" t="str">
        <f>OBV!G727</f>
        <v>NEUTRAL</v>
      </c>
      <c r="M727" s="18" t="str">
        <f>OBV!H727</f>
        <v>CONFIRMED BULLISH</v>
      </c>
      <c r="N727" s="21">
        <f t="shared" si="110"/>
        <v>50</v>
      </c>
      <c r="O727" s="21">
        <f t="shared" si="111"/>
        <v>100</v>
      </c>
      <c r="P727" s="21">
        <f t="shared" si="112"/>
        <v>0</v>
      </c>
      <c r="Q727" s="21">
        <f t="shared" si="113"/>
        <v>83.5</v>
      </c>
      <c r="R727" s="22">
        <f t="shared" si="114"/>
        <v>65.025000000000006</v>
      </c>
      <c r="S727" s="22">
        <f t="shared" si="115"/>
        <v>50.875</v>
      </c>
      <c r="T727" s="22">
        <f t="shared" si="116"/>
        <v>60.075000000000003</v>
      </c>
      <c r="U727" s="22">
        <f t="shared" si="117"/>
        <v>58.375</v>
      </c>
      <c r="V727" s="21">
        <f t="shared" si="118"/>
        <v>58.658333333333339</v>
      </c>
      <c r="W727" s="21">
        <f t="shared" si="119"/>
        <v>58.587500000000006</v>
      </c>
      <c r="X727" s="20"/>
      <c r="Y727" s="20"/>
      <c r="Z727" s="20"/>
    </row>
    <row r="728" spans="1:26" ht="13.5" x14ac:dyDescent="0.25">
      <c r="A728" s="4">
        <f>TITRES_STAT!B731</f>
        <v>43062</v>
      </c>
      <c r="B728" s="2">
        <f>TITRES_STAT!C731</f>
        <v>17.170000000000002</v>
      </c>
      <c r="C728" s="2">
        <f>RSI!I728</f>
        <v>52.214119657663723</v>
      </c>
      <c r="D728" s="2">
        <f>MACD!E728</f>
        <v>-2.8231535262984941E-2</v>
      </c>
      <c r="E728" s="2">
        <f>MACD!F728</f>
        <v>2.1159578691222015E-2</v>
      </c>
      <c r="F728" s="2">
        <f>'Moving Avg'!D728</f>
        <v>6.6126999999999994</v>
      </c>
      <c r="G728" s="2">
        <f>'Moving Avg'!E728</f>
        <v>6.6029499999999999</v>
      </c>
      <c r="H728" s="2">
        <f>'Moving Avg'!F728</f>
        <v>6.6066600000000006</v>
      </c>
      <c r="I728" s="2">
        <f>'Moving Avg'!G728</f>
        <v>6.7663559999999983</v>
      </c>
      <c r="J728" s="2">
        <f>'Moving Avg'!H728</f>
        <v>6.655347500000004</v>
      </c>
      <c r="K728" s="18" t="str">
        <f>OBV!F728</f>
        <v>BULLISH</v>
      </c>
      <c r="L728" s="18" t="str">
        <f>OBV!G728</f>
        <v>NEUTRAL</v>
      </c>
      <c r="M728" s="18" t="str">
        <f>OBV!H728</f>
        <v>CONFIRMED BULLISH</v>
      </c>
      <c r="N728" s="21">
        <f t="shared" si="110"/>
        <v>50</v>
      </c>
      <c r="O728" s="21">
        <f t="shared" si="111"/>
        <v>100</v>
      </c>
      <c r="P728" s="21">
        <f t="shared" si="112"/>
        <v>0</v>
      </c>
      <c r="Q728" s="21">
        <f t="shared" si="113"/>
        <v>83.5</v>
      </c>
      <c r="R728" s="22">
        <f t="shared" si="114"/>
        <v>65.025000000000006</v>
      </c>
      <c r="S728" s="22">
        <f t="shared" si="115"/>
        <v>50.875</v>
      </c>
      <c r="T728" s="22">
        <f t="shared" si="116"/>
        <v>60.075000000000003</v>
      </c>
      <c r="U728" s="22">
        <f t="shared" si="117"/>
        <v>58.375</v>
      </c>
      <c r="V728" s="21">
        <f t="shared" si="118"/>
        <v>58.658333333333339</v>
      </c>
      <c r="W728" s="21">
        <f t="shared" si="119"/>
        <v>58.587500000000006</v>
      </c>
      <c r="X728" s="20"/>
      <c r="Y728" s="20"/>
      <c r="Z728" s="20"/>
    </row>
    <row r="729" spans="1:26" ht="13.5" x14ac:dyDescent="0.25">
      <c r="A729" s="4">
        <f>TITRES_STAT!B732</f>
        <v>43063</v>
      </c>
      <c r="B729" s="2">
        <f>TITRES_STAT!C732</f>
        <v>17.28</v>
      </c>
      <c r="C729" s="2">
        <f>RSI!I729</f>
        <v>55.456244052956194</v>
      </c>
      <c r="D729" s="2">
        <f>MACD!E729</f>
        <v>-4.2697171287013447E-2</v>
      </c>
      <c r="E729" s="2">
        <f>MACD!F729</f>
        <v>8.3882286955749234E-3</v>
      </c>
      <c r="F729" s="2">
        <f>'Moving Avg'!D729</f>
        <v>6.6578800000000005</v>
      </c>
      <c r="G729" s="2">
        <f>'Moving Avg'!E729</f>
        <v>6.6189200000000001</v>
      </c>
      <c r="H729" s="2">
        <f>'Moving Avg'!F729</f>
        <v>6.6082149999999995</v>
      </c>
      <c r="I729" s="2">
        <f>'Moving Avg'!G729</f>
        <v>6.7626179999999989</v>
      </c>
      <c r="J729" s="2">
        <f>'Moving Avg'!H729</f>
        <v>6.6567920000000029</v>
      </c>
      <c r="K729" s="18" t="str">
        <f>OBV!F729</f>
        <v>BULLISH</v>
      </c>
      <c r="L729" s="18" t="str">
        <f>OBV!G729</f>
        <v>NEUTRAL</v>
      </c>
      <c r="M729" s="18" t="str">
        <f>OBV!H729</f>
        <v>CONFIRMED BULLISH</v>
      </c>
      <c r="N729" s="21">
        <f t="shared" si="110"/>
        <v>50</v>
      </c>
      <c r="O729" s="21">
        <f t="shared" si="111"/>
        <v>100</v>
      </c>
      <c r="P729" s="21">
        <f t="shared" si="112"/>
        <v>0</v>
      </c>
      <c r="Q729" s="21">
        <f t="shared" si="113"/>
        <v>83.5</v>
      </c>
      <c r="R729" s="22">
        <f t="shared" si="114"/>
        <v>65.025000000000006</v>
      </c>
      <c r="S729" s="22">
        <f t="shared" si="115"/>
        <v>50.875</v>
      </c>
      <c r="T729" s="22">
        <f t="shared" si="116"/>
        <v>60.075000000000003</v>
      </c>
      <c r="U729" s="22">
        <f t="shared" si="117"/>
        <v>58.375</v>
      </c>
      <c r="V729" s="21">
        <f t="shared" si="118"/>
        <v>58.658333333333339</v>
      </c>
      <c r="W729" s="21">
        <f t="shared" si="119"/>
        <v>58.587500000000006</v>
      </c>
      <c r="X729" s="20"/>
      <c r="Y729" s="20"/>
      <c r="Z729" s="20"/>
    </row>
    <row r="730" spans="1:26" ht="13.5" x14ac:dyDescent="0.25">
      <c r="A730" s="4">
        <f>TITRES_STAT!B733</f>
        <v>43066</v>
      </c>
      <c r="B730" s="2">
        <f>TITRES_STAT!C733</f>
        <v>17.46</v>
      </c>
      <c r="C730" s="2">
        <f>RSI!I730</f>
        <v>60.217104036918734</v>
      </c>
      <c r="D730" s="2">
        <f>MACD!E730</f>
        <v>-5.8756604966386128E-2</v>
      </c>
      <c r="E730" s="2">
        <f>MACD!F730</f>
        <v>-5.0407380368172883E-3</v>
      </c>
      <c r="F730" s="2">
        <f>'Moving Avg'!D730</f>
        <v>6.6952600000000002</v>
      </c>
      <c r="G730" s="2">
        <f>'Moving Avg'!E730</f>
        <v>6.6407300000000005</v>
      </c>
      <c r="H730" s="2">
        <f>'Moving Avg'!F730</f>
        <v>6.6142500000000011</v>
      </c>
      <c r="I730" s="2">
        <f>'Moving Avg'!G730</f>
        <v>6.7596579999999973</v>
      </c>
      <c r="J730" s="2">
        <f>'Moving Avg'!H730</f>
        <v>6.6590810000000031</v>
      </c>
      <c r="K730" s="18" t="str">
        <f>OBV!F730</f>
        <v>BULLISH</v>
      </c>
      <c r="L730" s="18" t="str">
        <f>OBV!G730</f>
        <v>NEUTRAL</v>
      </c>
      <c r="M730" s="18" t="str">
        <f>OBV!H730</f>
        <v>CONFIRMED BULLISH</v>
      </c>
      <c r="N730" s="21">
        <f t="shared" si="110"/>
        <v>50</v>
      </c>
      <c r="O730" s="21">
        <f t="shared" si="111"/>
        <v>100</v>
      </c>
      <c r="P730" s="21">
        <f t="shared" si="112"/>
        <v>0</v>
      </c>
      <c r="Q730" s="21">
        <f t="shared" si="113"/>
        <v>83.5</v>
      </c>
      <c r="R730" s="22">
        <f t="shared" si="114"/>
        <v>65.025000000000006</v>
      </c>
      <c r="S730" s="22">
        <f t="shared" si="115"/>
        <v>50.875</v>
      </c>
      <c r="T730" s="22">
        <f t="shared" si="116"/>
        <v>60.075000000000003</v>
      </c>
      <c r="U730" s="22">
        <f t="shared" si="117"/>
        <v>58.375</v>
      </c>
      <c r="V730" s="21">
        <f t="shared" si="118"/>
        <v>58.658333333333339</v>
      </c>
      <c r="W730" s="21">
        <f t="shared" si="119"/>
        <v>58.587500000000006</v>
      </c>
      <c r="X730" s="20"/>
      <c r="Y730" s="20"/>
      <c r="Z730" s="20"/>
    </row>
    <row r="731" spans="1:26" ht="13.5" x14ac:dyDescent="0.25">
      <c r="A731" s="4">
        <f>TITRES_STAT!B734</f>
        <v>43067</v>
      </c>
      <c r="B731" s="2">
        <f>TITRES_STAT!C734</f>
        <v>17.46</v>
      </c>
      <c r="C731" s="2">
        <f>RSI!I731</f>
        <v>60.217104036918734</v>
      </c>
      <c r="D731" s="2">
        <f>MACD!E731</f>
        <v>-6.7154661496191537E-2</v>
      </c>
      <c r="E731" s="2">
        <f>MACD!F731</f>
        <v>-1.7463522728692137E-2</v>
      </c>
      <c r="F731" s="2">
        <f>'Moving Avg'!D731</f>
        <v>6.7427599999999996</v>
      </c>
      <c r="G731" s="2">
        <f>'Moving Avg'!E731</f>
        <v>6.6586400000000001</v>
      </c>
      <c r="H731" s="2">
        <f>'Moving Avg'!F731</f>
        <v>6.6232050000000013</v>
      </c>
      <c r="I731" s="2">
        <f>'Moving Avg'!G731</f>
        <v>6.7566979999999974</v>
      </c>
      <c r="J731" s="2">
        <f>'Moving Avg'!H731</f>
        <v>6.6614840000000042</v>
      </c>
      <c r="K731" s="18" t="str">
        <f>OBV!F731</f>
        <v>BULLISH</v>
      </c>
      <c r="L731" s="18" t="str">
        <f>OBV!G731</f>
        <v>NEUTRAL</v>
      </c>
      <c r="M731" s="18" t="str">
        <f>OBV!H731</f>
        <v>CONFIRMED BULLISH</v>
      </c>
      <c r="N731" s="21">
        <f t="shared" si="110"/>
        <v>50</v>
      </c>
      <c r="O731" s="21">
        <f t="shared" si="111"/>
        <v>100</v>
      </c>
      <c r="P731" s="21">
        <f t="shared" si="112"/>
        <v>0</v>
      </c>
      <c r="Q731" s="21">
        <f t="shared" si="113"/>
        <v>83.5</v>
      </c>
      <c r="R731" s="22">
        <f t="shared" si="114"/>
        <v>65.025000000000006</v>
      </c>
      <c r="S731" s="22">
        <f t="shared" si="115"/>
        <v>50.875</v>
      </c>
      <c r="T731" s="22">
        <f t="shared" si="116"/>
        <v>60.075000000000003</v>
      </c>
      <c r="U731" s="22">
        <f t="shared" si="117"/>
        <v>58.375</v>
      </c>
      <c r="V731" s="21">
        <f t="shared" si="118"/>
        <v>58.658333333333339</v>
      </c>
      <c r="W731" s="21">
        <f t="shared" si="119"/>
        <v>58.587500000000006</v>
      </c>
      <c r="X731" s="20"/>
      <c r="Y731" s="20"/>
      <c r="Z731" s="20"/>
    </row>
    <row r="732" spans="1:26" ht="13.5" x14ac:dyDescent="0.25">
      <c r="A732" s="4">
        <f>TITRES_STAT!B735</f>
        <v>43068</v>
      </c>
      <c r="B732" s="2">
        <f>TITRES_STAT!C735</f>
        <v>17.39</v>
      </c>
      <c r="C732" s="2">
        <f>RSI!I732</f>
        <v>57.444054325510145</v>
      </c>
      <c r="D732" s="2">
        <f>MACD!E732</f>
        <v>-7.298784354665333E-2</v>
      </c>
      <c r="E732" s="2">
        <f>MACD!F732</f>
        <v>-2.8568386892284379E-2</v>
      </c>
      <c r="F732" s="2">
        <f>'Moving Avg'!D732</f>
        <v>6.7575400000000005</v>
      </c>
      <c r="G732" s="2">
        <f>'Moving Avg'!E732</f>
        <v>6.6738199999999992</v>
      </c>
      <c r="H732" s="2">
        <f>'Moving Avg'!F732</f>
        <v>6.6307950000000009</v>
      </c>
      <c r="I732" s="2">
        <f>'Moving Avg'!G732</f>
        <v>6.7531919999999968</v>
      </c>
      <c r="J732" s="2">
        <f>'Moving Avg'!H732</f>
        <v>6.6632375000000037</v>
      </c>
      <c r="K732" s="18" t="str">
        <f>OBV!F732</f>
        <v>BULLISH</v>
      </c>
      <c r="L732" s="18" t="str">
        <f>OBV!G732</f>
        <v>NEUTRAL</v>
      </c>
      <c r="M732" s="18" t="str">
        <f>OBV!H732</f>
        <v>CONFIRMED BULLISH</v>
      </c>
      <c r="N732" s="21">
        <f t="shared" si="110"/>
        <v>50</v>
      </c>
      <c r="O732" s="21">
        <f t="shared" si="111"/>
        <v>100</v>
      </c>
      <c r="P732" s="21">
        <f t="shared" si="112"/>
        <v>50</v>
      </c>
      <c r="Q732" s="21">
        <f t="shared" si="113"/>
        <v>83.5</v>
      </c>
      <c r="R732" s="22">
        <f t="shared" si="114"/>
        <v>72.525000000000006</v>
      </c>
      <c r="S732" s="22">
        <f t="shared" si="115"/>
        <v>68.375</v>
      </c>
      <c r="T732" s="22">
        <f t="shared" si="116"/>
        <v>72.575000000000003</v>
      </c>
      <c r="U732" s="22">
        <f t="shared" si="117"/>
        <v>70.875</v>
      </c>
      <c r="V732" s="21">
        <f t="shared" si="118"/>
        <v>71.158333333333346</v>
      </c>
      <c r="W732" s="21">
        <f t="shared" si="119"/>
        <v>71.087500000000006</v>
      </c>
      <c r="X732" s="20"/>
      <c r="Y732" s="20"/>
      <c r="Z732" s="20"/>
    </row>
    <row r="733" spans="1:26" ht="13.5" x14ac:dyDescent="0.25">
      <c r="A733" s="4">
        <f>TITRES_STAT!B736</f>
        <v>43069</v>
      </c>
      <c r="B733" s="2">
        <f>TITRES_STAT!C736</f>
        <v>17.39</v>
      </c>
      <c r="C733" s="2">
        <f>RSI!I733</f>
        <v>57.444054325510137</v>
      </c>
      <c r="D733" s="2">
        <f>MACD!E733</f>
        <v>-8.5656144656881317E-2</v>
      </c>
      <c r="E733" s="2">
        <f>MACD!F733</f>
        <v>-3.9985938445203768E-2</v>
      </c>
      <c r="F733" s="2">
        <f>'Moving Avg'!D733</f>
        <v>6.7746599999999999</v>
      </c>
      <c r="G733" s="2">
        <f>'Moving Avg'!E733</f>
        <v>6.6936799999999987</v>
      </c>
      <c r="H733" s="2">
        <f>'Moving Avg'!F733</f>
        <v>6.6383850000000013</v>
      </c>
      <c r="I733" s="2">
        <f>'Moving Avg'!G733</f>
        <v>6.7499979999999971</v>
      </c>
      <c r="J733" s="2">
        <f>'Moving Avg'!H733</f>
        <v>6.6655040000000039</v>
      </c>
      <c r="K733" s="18" t="str">
        <f>OBV!F733</f>
        <v>BULLISH</v>
      </c>
      <c r="L733" s="18" t="str">
        <f>OBV!G733</f>
        <v>NEUTRAL</v>
      </c>
      <c r="M733" s="18" t="str">
        <f>OBV!H733</f>
        <v>CONFIRMED BULLISH</v>
      </c>
      <c r="N733" s="21">
        <f t="shared" si="110"/>
        <v>50</v>
      </c>
      <c r="O733" s="21">
        <f t="shared" si="111"/>
        <v>100</v>
      </c>
      <c r="P733" s="21">
        <f t="shared" si="112"/>
        <v>50</v>
      </c>
      <c r="Q733" s="21">
        <f t="shared" si="113"/>
        <v>83.5</v>
      </c>
      <c r="R733" s="22">
        <f t="shared" si="114"/>
        <v>72.525000000000006</v>
      </c>
      <c r="S733" s="22">
        <f t="shared" si="115"/>
        <v>68.375</v>
      </c>
      <c r="T733" s="22">
        <f t="shared" si="116"/>
        <v>72.575000000000003</v>
      </c>
      <c r="U733" s="22">
        <f t="shared" si="117"/>
        <v>70.875</v>
      </c>
      <c r="V733" s="21">
        <f t="shared" si="118"/>
        <v>71.158333333333346</v>
      </c>
      <c r="W733" s="21">
        <f t="shared" si="119"/>
        <v>71.087500000000006</v>
      </c>
      <c r="X733" s="20"/>
      <c r="Y733" s="20"/>
      <c r="Z733" s="20"/>
    </row>
    <row r="734" spans="1:26" ht="13.5" x14ac:dyDescent="0.25">
      <c r="A734" s="4">
        <f>TITRES_STAT!B737</f>
        <v>43073</v>
      </c>
      <c r="B734" s="2">
        <f>TITRES_STAT!C737</f>
        <v>17.39</v>
      </c>
      <c r="C734" s="2">
        <f>RSI!I734</f>
        <v>57.444054325510145</v>
      </c>
      <c r="D734" s="2">
        <f>MACD!E734</f>
        <v>-0.10765317664174034</v>
      </c>
      <c r="E734" s="2">
        <f>MACD!F734</f>
        <v>-5.3519386084511088E-2</v>
      </c>
      <c r="F734" s="2">
        <f>'Moving Avg'!D734</f>
        <v>6.78322</v>
      </c>
      <c r="G734" s="2">
        <f>'Moving Avg'!E734</f>
        <v>6.7205500000000002</v>
      </c>
      <c r="H734" s="2">
        <f>'Moving Avg'!F734</f>
        <v>6.645975</v>
      </c>
      <c r="I734" s="2">
        <f>'Moving Avg'!G734</f>
        <v>6.7468039999999965</v>
      </c>
      <c r="J734" s="2">
        <f>'Moving Avg'!H734</f>
        <v>6.668017500000003</v>
      </c>
      <c r="K734" s="18" t="str">
        <f>OBV!F734</f>
        <v>BULLISH</v>
      </c>
      <c r="L734" s="18" t="str">
        <f>OBV!G734</f>
        <v>NEUTRAL</v>
      </c>
      <c r="M734" s="18" t="str">
        <f>OBV!H734</f>
        <v>CONFIRMED BULLISH</v>
      </c>
      <c r="N734" s="21">
        <f t="shared" si="110"/>
        <v>50</v>
      </c>
      <c r="O734" s="21">
        <f t="shared" si="111"/>
        <v>100</v>
      </c>
      <c r="P734" s="21">
        <f t="shared" si="112"/>
        <v>50</v>
      </c>
      <c r="Q734" s="21">
        <f t="shared" si="113"/>
        <v>83.5</v>
      </c>
      <c r="R734" s="22">
        <f t="shared" si="114"/>
        <v>72.525000000000006</v>
      </c>
      <c r="S734" s="22">
        <f t="shared" si="115"/>
        <v>68.375</v>
      </c>
      <c r="T734" s="22">
        <f t="shared" si="116"/>
        <v>72.575000000000003</v>
      </c>
      <c r="U734" s="22">
        <f t="shared" si="117"/>
        <v>70.875</v>
      </c>
      <c r="V734" s="21">
        <f t="shared" si="118"/>
        <v>71.158333333333346</v>
      </c>
      <c r="W734" s="21">
        <f t="shared" si="119"/>
        <v>71.087500000000006</v>
      </c>
      <c r="X734" s="20"/>
      <c r="Y734" s="20"/>
      <c r="Z734" s="20"/>
    </row>
    <row r="735" spans="1:26" ht="13.5" x14ac:dyDescent="0.25">
      <c r="A735" s="4">
        <f>TITRES_STAT!B738</f>
        <v>43074</v>
      </c>
      <c r="B735" s="2">
        <f>TITRES_STAT!C738</f>
        <v>17.39</v>
      </c>
      <c r="C735" s="2">
        <f>RSI!I735</f>
        <v>57.444054325510145</v>
      </c>
      <c r="D735" s="2">
        <f>MACD!E735</f>
        <v>-0.1099379945598864</v>
      </c>
      <c r="E735" s="2">
        <f>MACD!F735</f>
        <v>-6.4803107779586158E-2</v>
      </c>
      <c r="F735" s="2">
        <f>'Moving Avg'!D735</f>
        <v>6.7777600000000007</v>
      </c>
      <c r="G735" s="2">
        <f>'Moving Avg'!E735</f>
        <v>6.73651</v>
      </c>
      <c r="H735" s="2">
        <f>'Moving Avg'!F735</f>
        <v>6.6535650000000004</v>
      </c>
      <c r="I735" s="2">
        <f>'Moving Avg'!G735</f>
        <v>6.743609999999995</v>
      </c>
      <c r="J735" s="2">
        <f>'Moving Avg'!H735</f>
        <v>6.6709110000000047</v>
      </c>
      <c r="K735" s="18" t="str">
        <f>OBV!F735</f>
        <v>BEARISH</v>
      </c>
      <c r="L735" s="18" t="str">
        <f>OBV!G735</f>
        <v>NEUTRAL</v>
      </c>
      <c r="M735" s="18" t="str">
        <f>OBV!H735</f>
        <v>CONFIRMED BEARISH</v>
      </c>
      <c r="N735" s="21">
        <f t="shared" si="110"/>
        <v>50</v>
      </c>
      <c r="O735" s="21">
        <f t="shared" si="111"/>
        <v>100</v>
      </c>
      <c r="P735" s="21">
        <f t="shared" si="112"/>
        <v>50</v>
      </c>
      <c r="Q735" s="21">
        <f t="shared" si="113"/>
        <v>16.5</v>
      </c>
      <c r="R735" s="22">
        <f t="shared" si="114"/>
        <v>62.475000000000001</v>
      </c>
      <c r="S735" s="22">
        <f t="shared" si="115"/>
        <v>51.625</v>
      </c>
      <c r="T735" s="22">
        <f t="shared" si="116"/>
        <v>42.424999999999997</v>
      </c>
      <c r="U735" s="22">
        <f t="shared" si="117"/>
        <v>54.125</v>
      </c>
      <c r="V735" s="21">
        <f t="shared" si="118"/>
        <v>52.17499999999999</v>
      </c>
      <c r="W735" s="21">
        <f t="shared" si="119"/>
        <v>52.662499999999994</v>
      </c>
      <c r="X735" s="20"/>
      <c r="Y735" s="20"/>
      <c r="Z735" s="20"/>
    </row>
    <row r="736" spans="1:26" ht="13.5" x14ac:dyDescent="0.25">
      <c r="A736" s="4">
        <f>TITRES_STAT!B739</f>
        <v>43075</v>
      </c>
      <c r="B736" s="2">
        <f>TITRES_STAT!C739</f>
        <v>17.190000000000001</v>
      </c>
      <c r="C736" s="2">
        <f>RSI!I736</f>
        <v>48.825403030271524</v>
      </c>
      <c r="D736" s="2">
        <f>MACD!E736</f>
        <v>-0.11431569527000196</v>
      </c>
      <c r="E736" s="2">
        <f>MACD!F736</f>
        <v>-7.470562527766933E-2</v>
      </c>
      <c r="F736" s="2">
        <f>'Moving Avg'!D736</f>
        <v>6.7567400000000006</v>
      </c>
      <c r="G736" s="2">
        <f>'Moving Avg'!E736</f>
        <v>6.7497500000000006</v>
      </c>
      <c r="H736" s="2">
        <f>'Moving Avg'!F736</f>
        <v>6.6572650000000007</v>
      </c>
      <c r="I736" s="2">
        <f>'Moving Avg'!G736</f>
        <v>6.7385479999999953</v>
      </c>
      <c r="J736" s="2">
        <f>'Moving Avg'!H736</f>
        <v>6.6734155000000044</v>
      </c>
      <c r="K736" s="18" t="str">
        <f>OBV!F736</f>
        <v>BEARISH</v>
      </c>
      <c r="L736" s="18" t="str">
        <f>OBV!G736</f>
        <v>NEUTRAL</v>
      </c>
      <c r="M736" s="18" t="str">
        <f>OBV!H736</f>
        <v>CONFIRMED BEARISH</v>
      </c>
      <c r="N736" s="21">
        <f t="shared" si="110"/>
        <v>50</v>
      </c>
      <c r="O736" s="21">
        <f t="shared" si="111"/>
        <v>100</v>
      </c>
      <c r="P736" s="21">
        <f t="shared" si="112"/>
        <v>50</v>
      </c>
      <c r="Q736" s="21">
        <f t="shared" si="113"/>
        <v>16.5</v>
      </c>
      <c r="R736" s="22">
        <f t="shared" si="114"/>
        <v>62.475000000000001</v>
      </c>
      <c r="S736" s="22">
        <f t="shared" si="115"/>
        <v>51.625</v>
      </c>
      <c r="T736" s="22">
        <f t="shared" si="116"/>
        <v>42.424999999999997</v>
      </c>
      <c r="U736" s="22">
        <f t="shared" si="117"/>
        <v>54.125</v>
      </c>
      <c r="V736" s="21">
        <f t="shared" si="118"/>
        <v>52.17499999999999</v>
      </c>
      <c r="W736" s="21">
        <f t="shared" si="119"/>
        <v>52.662499999999994</v>
      </c>
      <c r="X736" s="20"/>
      <c r="Y736" s="20"/>
      <c r="Z736" s="20"/>
    </row>
    <row r="737" spans="1:26" ht="13.5" x14ac:dyDescent="0.25">
      <c r="A737" s="4">
        <f>TITRES_STAT!B740</f>
        <v>43076</v>
      </c>
      <c r="B737" s="2">
        <f>TITRES_STAT!C740</f>
        <v>17.16</v>
      </c>
      <c r="C737" s="2">
        <f>RSI!I737</f>
        <v>47.667147617602097</v>
      </c>
      <c r="D737" s="2">
        <f>MACD!E737</f>
        <v>-9.6115709270576666E-2</v>
      </c>
      <c r="E737" s="2">
        <f>MACD!F737</f>
        <v>-7.8987642076250808E-2</v>
      </c>
      <c r="F737" s="2">
        <f>'Moving Avg'!D737</f>
        <v>6.7388400000000006</v>
      </c>
      <c r="G737" s="2">
        <f>'Moving Avg'!E737</f>
        <v>6.7481899999999992</v>
      </c>
      <c r="H737" s="2">
        <f>'Moving Avg'!F737</f>
        <v>6.6703100000000006</v>
      </c>
      <c r="I737" s="2">
        <f>'Moving Avg'!G737</f>
        <v>6.7332519999999958</v>
      </c>
      <c r="J737" s="2">
        <f>'Moving Avg'!H737</f>
        <v>6.6760325000000043</v>
      </c>
      <c r="K737" s="18" t="str">
        <f>OBV!F737</f>
        <v>BEARISH</v>
      </c>
      <c r="L737" s="18" t="str">
        <f>OBV!G737</f>
        <v>NEUTRAL</v>
      </c>
      <c r="M737" s="18" t="str">
        <f>OBV!H737</f>
        <v>CONFIRMED BEARISH</v>
      </c>
      <c r="N737" s="21">
        <f t="shared" si="110"/>
        <v>50</v>
      </c>
      <c r="O737" s="21">
        <f t="shared" si="111"/>
        <v>100</v>
      </c>
      <c r="P737" s="21">
        <f t="shared" si="112"/>
        <v>50</v>
      </c>
      <c r="Q737" s="21">
        <f t="shared" si="113"/>
        <v>16.5</v>
      </c>
      <c r="R737" s="22">
        <f t="shared" si="114"/>
        <v>62.475000000000001</v>
      </c>
      <c r="S737" s="22">
        <f t="shared" si="115"/>
        <v>51.625</v>
      </c>
      <c r="T737" s="22">
        <f t="shared" si="116"/>
        <v>42.424999999999997</v>
      </c>
      <c r="U737" s="22">
        <f t="shared" si="117"/>
        <v>54.125</v>
      </c>
      <c r="V737" s="21">
        <f t="shared" si="118"/>
        <v>52.17499999999999</v>
      </c>
      <c r="W737" s="21">
        <f t="shared" si="119"/>
        <v>52.662499999999994</v>
      </c>
      <c r="X737" s="20"/>
      <c r="Y737" s="20"/>
      <c r="Z737" s="20"/>
    </row>
    <row r="738" spans="1:26" ht="13.5" x14ac:dyDescent="0.25">
      <c r="A738" s="4">
        <f>TITRES_STAT!B741</f>
        <v>43077</v>
      </c>
      <c r="B738" s="2">
        <f>TITRES_STAT!C741</f>
        <v>16.989999999999998</v>
      </c>
      <c r="C738" s="2">
        <f>RSI!I738</f>
        <v>41.647098161338782</v>
      </c>
      <c r="D738" s="2">
        <f>MACD!E738</f>
        <v>-7.7479643780764107E-2</v>
      </c>
      <c r="E738" s="2">
        <f>MACD!F738</f>
        <v>-7.8686042417153476E-2</v>
      </c>
      <c r="F738" s="2">
        <f>'Moving Avg'!D738</f>
        <v>6.7077</v>
      </c>
      <c r="G738" s="2">
        <f>'Moving Avg'!E738</f>
        <v>6.7411799999999999</v>
      </c>
      <c r="H738" s="2">
        <f>'Moving Avg'!F738</f>
        <v>6.6720650000000008</v>
      </c>
      <c r="I738" s="2">
        <f>'Moving Avg'!G738</f>
        <v>6.7269439999999951</v>
      </c>
      <c r="J738" s="2">
        <f>'Moving Avg'!H738</f>
        <v>6.678147500000005</v>
      </c>
      <c r="K738" s="18" t="str">
        <f>OBV!F738</f>
        <v>BEARISH</v>
      </c>
      <c r="L738" s="18" t="str">
        <f>OBV!G738</f>
        <v>NEUTRAL</v>
      </c>
      <c r="M738" s="18" t="str">
        <f>OBV!H738</f>
        <v>CONFIRMED BEARISH</v>
      </c>
      <c r="N738" s="21">
        <f t="shared" si="110"/>
        <v>50</v>
      </c>
      <c r="O738" s="21">
        <f t="shared" si="111"/>
        <v>100</v>
      </c>
      <c r="P738" s="21">
        <f t="shared" si="112"/>
        <v>50</v>
      </c>
      <c r="Q738" s="21">
        <f t="shared" si="113"/>
        <v>16.5</v>
      </c>
      <c r="R738" s="22">
        <f t="shared" si="114"/>
        <v>62.475000000000001</v>
      </c>
      <c r="S738" s="22">
        <f t="shared" si="115"/>
        <v>51.625</v>
      </c>
      <c r="T738" s="22">
        <f t="shared" si="116"/>
        <v>42.424999999999997</v>
      </c>
      <c r="U738" s="22">
        <f t="shared" si="117"/>
        <v>54.125</v>
      </c>
      <c r="V738" s="21">
        <f t="shared" si="118"/>
        <v>52.17499999999999</v>
      </c>
      <c r="W738" s="21">
        <f t="shared" si="119"/>
        <v>52.662499999999994</v>
      </c>
      <c r="X738" s="20"/>
      <c r="Y738" s="20"/>
      <c r="Z738" s="20"/>
    </row>
    <row r="739" spans="1:26" ht="13.5" x14ac:dyDescent="0.25">
      <c r="A739" s="4">
        <f>TITRES_STAT!B742</f>
        <v>43080</v>
      </c>
      <c r="B739" s="2">
        <f>TITRES_STAT!C742</f>
        <v>16.510000000000002</v>
      </c>
      <c r="C739" s="2">
        <f>RSI!I739</f>
        <v>30.087643046777686</v>
      </c>
      <c r="D739" s="2">
        <f>MACD!E739</f>
        <v>-4.0760451231415473E-2</v>
      </c>
      <c r="E739" s="2">
        <f>MACD!F739</f>
        <v>-7.1100924180005881E-2</v>
      </c>
      <c r="F739" s="2">
        <f>'Moving Avg'!D739</f>
        <v>6.6391599999999995</v>
      </c>
      <c r="G739" s="2">
        <f>'Moving Avg'!E739</f>
        <v>6.7111899999999993</v>
      </c>
      <c r="H739" s="2">
        <f>'Moving Avg'!F739</f>
        <v>6.6650550000000006</v>
      </c>
      <c r="I739" s="2">
        <f>'Moving Avg'!G739</f>
        <v>6.7168959999999949</v>
      </c>
      <c r="J739" s="2">
        <f>'Moving Avg'!H739</f>
        <v>6.678947500000004</v>
      </c>
      <c r="K739" s="18" t="str">
        <f>OBV!F739</f>
        <v>BEARISH</v>
      </c>
      <c r="L739" s="18" t="str">
        <f>OBV!G739</f>
        <v>NEUTRAL</v>
      </c>
      <c r="M739" s="18" t="str">
        <f>OBV!H739</f>
        <v>CONFIRMED BEARISH</v>
      </c>
      <c r="N739" s="21">
        <f t="shared" si="110"/>
        <v>50</v>
      </c>
      <c r="O739" s="21">
        <f t="shared" si="111"/>
        <v>100</v>
      </c>
      <c r="P739" s="21">
        <f t="shared" si="112"/>
        <v>50</v>
      </c>
      <c r="Q739" s="21">
        <f t="shared" si="113"/>
        <v>16.5</v>
      </c>
      <c r="R739" s="22">
        <f t="shared" si="114"/>
        <v>62.475000000000001</v>
      </c>
      <c r="S739" s="22">
        <f t="shared" si="115"/>
        <v>51.625</v>
      </c>
      <c r="T739" s="22">
        <f t="shared" si="116"/>
        <v>42.424999999999997</v>
      </c>
      <c r="U739" s="22">
        <f t="shared" si="117"/>
        <v>54.125</v>
      </c>
      <c r="V739" s="21">
        <f t="shared" si="118"/>
        <v>52.17499999999999</v>
      </c>
      <c r="W739" s="21">
        <f t="shared" si="119"/>
        <v>52.662499999999994</v>
      </c>
      <c r="X739" s="20"/>
      <c r="Y739" s="20"/>
      <c r="Z739" s="20"/>
    </row>
    <row r="740" spans="1:26" ht="13.5" x14ac:dyDescent="0.25">
      <c r="A740" s="4">
        <f>TITRES_STAT!B743</f>
        <v>43081</v>
      </c>
      <c r="B740" s="2">
        <f>TITRES_STAT!C743</f>
        <v>16.600000000000001</v>
      </c>
      <c r="C740" s="2">
        <f>RSI!I740</f>
        <v>33.801708804541605</v>
      </c>
      <c r="D740" s="2">
        <f>MACD!E740</f>
        <v>7.4932688803208691E-5</v>
      </c>
      <c r="E740" s="2">
        <f>MACD!F740</f>
        <v>-5.6865752806244063E-2</v>
      </c>
      <c r="F740" s="2">
        <f>'Moving Avg'!D740</f>
        <v>6.5776399999999997</v>
      </c>
      <c r="G740" s="2">
        <f>'Moving Avg'!E740</f>
        <v>6.6776999999999997</v>
      </c>
      <c r="H740" s="2">
        <f>'Moving Avg'!F740</f>
        <v>6.6592150000000006</v>
      </c>
      <c r="I740" s="2">
        <f>'Moving Avg'!G740</f>
        <v>6.707549999999995</v>
      </c>
      <c r="J740" s="2">
        <f>'Moving Avg'!H740</f>
        <v>6.6799230000000049</v>
      </c>
      <c r="K740" s="18" t="str">
        <f>OBV!F740</f>
        <v>BEARISH</v>
      </c>
      <c r="L740" s="18" t="str">
        <f>OBV!G740</f>
        <v>NEUTRAL</v>
      </c>
      <c r="M740" s="18" t="str">
        <f>OBV!H740</f>
        <v>CONFIRMED BEARISH</v>
      </c>
      <c r="N740" s="21">
        <f t="shared" si="110"/>
        <v>50</v>
      </c>
      <c r="O740" s="21">
        <f t="shared" si="111"/>
        <v>100</v>
      </c>
      <c r="P740" s="21">
        <f t="shared" si="112"/>
        <v>0</v>
      </c>
      <c r="Q740" s="21">
        <f t="shared" si="113"/>
        <v>16.5</v>
      </c>
      <c r="R740" s="22">
        <f t="shared" si="114"/>
        <v>54.975000000000001</v>
      </c>
      <c r="S740" s="22">
        <f t="shared" si="115"/>
        <v>34.125</v>
      </c>
      <c r="T740" s="22">
        <f t="shared" si="116"/>
        <v>29.925000000000001</v>
      </c>
      <c r="U740" s="22">
        <f t="shared" si="117"/>
        <v>41.625</v>
      </c>
      <c r="V740" s="21">
        <f t="shared" si="118"/>
        <v>39.674999999999997</v>
      </c>
      <c r="W740" s="21">
        <f t="shared" si="119"/>
        <v>40.162499999999994</v>
      </c>
      <c r="X740" s="20"/>
      <c r="Y740" s="20"/>
      <c r="Z740" s="20"/>
    </row>
    <row r="741" spans="1:26" ht="13.5" x14ac:dyDescent="0.25">
      <c r="A741" s="4">
        <f>TITRES_STAT!B744</f>
        <v>43082</v>
      </c>
      <c r="B741" s="2">
        <f>TITRES_STAT!C744</f>
        <v>16.600000000000001</v>
      </c>
      <c r="C741" s="2">
        <f>RSI!I741</f>
        <v>33.801708804541605</v>
      </c>
      <c r="D741" s="2">
        <f>MACD!E741</f>
        <v>3.5884137381979819E-2</v>
      </c>
      <c r="E741" s="2">
        <f>MACD!F741</f>
        <v>-3.8315774768599292E-2</v>
      </c>
      <c r="F741" s="2">
        <f>'Moving Avg'!D741</f>
        <v>6.5316799999999997</v>
      </c>
      <c r="G741" s="2">
        <f>'Moving Avg'!E741</f>
        <v>6.6442099999999993</v>
      </c>
      <c r="H741" s="2">
        <f>'Moving Avg'!F741</f>
        <v>6.6514250000000006</v>
      </c>
      <c r="I741" s="2">
        <f>'Moving Avg'!G741</f>
        <v>6.6989819999999964</v>
      </c>
      <c r="J741" s="2">
        <f>'Moving Avg'!H741</f>
        <v>6.6809935000000049</v>
      </c>
      <c r="K741" s="18" t="str">
        <f>OBV!F741</f>
        <v>BEARISH</v>
      </c>
      <c r="L741" s="18" t="str">
        <f>OBV!G741</f>
        <v>NEUTRAL</v>
      </c>
      <c r="M741" s="18" t="str">
        <f>OBV!H741</f>
        <v>CONFIRMED BEARISH</v>
      </c>
      <c r="N741" s="21">
        <f t="shared" si="110"/>
        <v>50</v>
      </c>
      <c r="O741" s="21">
        <f t="shared" si="111"/>
        <v>100</v>
      </c>
      <c r="P741" s="21">
        <f t="shared" si="112"/>
        <v>0</v>
      </c>
      <c r="Q741" s="21">
        <f t="shared" si="113"/>
        <v>16.5</v>
      </c>
      <c r="R741" s="22">
        <f t="shared" si="114"/>
        <v>54.975000000000001</v>
      </c>
      <c r="S741" s="22">
        <f t="shared" si="115"/>
        <v>34.125</v>
      </c>
      <c r="T741" s="22">
        <f t="shared" si="116"/>
        <v>29.925000000000001</v>
      </c>
      <c r="U741" s="22">
        <f t="shared" si="117"/>
        <v>41.625</v>
      </c>
      <c r="V741" s="21">
        <f t="shared" si="118"/>
        <v>39.674999999999997</v>
      </c>
      <c r="W741" s="21">
        <f t="shared" si="119"/>
        <v>40.162499999999994</v>
      </c>
      <c r="X741" s="20"/>
      <c r="Y741" s="20"/>
      <c r="Z741" s="20"/>
    </row>
    <row r="742" spans="1:26" ht="13.5" x14ac:dyDescent="0.25">
      <c r="A742" s="4">
        <f>TITRES_STAT!B745</f>
        <v>43083</v>
      </c>
      <c r="B742" s="2">
        <f>TITRES_STAT!C745</f>
        <v>16.55</v>
      </c>
      <c r="C742" s="2">
        <f>RSI!I742</f>
        <v>32.683006564327471</v>
      </c>
      <c r="D742" s="2">
        <f>MACD!E742</f>
        <v>6.4591814707038786E-2</v>
      </c>
      <c r="E742" s="2">
        <f>MACD!F742</f>
        <v>-1.7734256873471674E-2</v>
      </c>
      <c r="F742" s="2">
        <f>'Moving Avg'!D742</f>
        <v>6.4841600000000001</v>
      </c>
      <c r="G742" s="2">
        <f>'Moving Avg'!E742</f>
        <v>6.6115000000000013</v>
      </c>
      <c r="H742" s="2">
        <f>'Moving Avg'!F742</f>
        <v>6.6426599999999993</v>
      </c>
      <c r="I742" s="2">
        <f>'Moving Avg'!G742</f>
        <v>6.6900239999999966</v>
      </c>
      <c r="J742" s="2">
        <f>'Moving Avg'!H742</f>
        <v>6.681966500000005</v>
      </c>
      <c r="K742" s="18" t="str">
        <f>OBV!F742</f>
        <v>BEARISH</v>
      </c>
      <c r="L742" s="18" t="str">
        <f>OBV!G742</f>
        <v>NEUTRAL</v>
      </c>
      <c r="M742" s="18" t="str">
        <f>OBV!H742</f>
        <v>CONFIRMED BEARISH</v>
      </c>
      <c r="N742" s="21">
        <f t="shared" si="110"/>
        <v>50</v>
      </c>
      <c r="O742" s="21">
        <f t="shared" si="111"/>
        <v>100</v>
      </c>
      <c r="P742" s="21">
        <f t="shared" si="112"/>
        <v>0</v>
      </c>
      <c r="Q742" s="21">
        <f t="shared" si="113"/>
        <v>16.5</v>
      </c>
      <c r="R742" s="22">
        <f t="shared" si="114"/>
        <v>54.975000000000001</v>
      </c>
      <c r="S742" s="22">
        <f t="shared" si="115"/>
        <v>34.125</v>
      </c>
      <c r="T742" s="22">
        <f t="shared" si="116"/>
        <v>29.925000000000001</v>
      </c>
      <c r="U742" s="22">
        <f t="shared" si="117"/>
        <v>41.625</v>
      </c>
      <c r="V742" s="21">
        <f t="shared" si="118"/>
        <v>39.674999999999997</v>
      </c>
      <c r="W742" s="21">
        <f t="shared" si="119"/>
        <v>40.162499999999994</v>
      </c>
      <c r="X742" s="20"/>
      <c r="Y742" s="20"/>
      <c r="Z742" s="20"/>
    </row>
    <row r="743" spans="1:26" ht="13.5" x14ac:dyDescent="0.25">
      <c r="A743" s="4">
        <f>TITRES_STAT!B746</f>
        <v>43084</v>
      </c>
      <c r="B743" s="2">
        <f>TITRES_STAT!C746</f>
        <v>16.55</v>
      </c>
      <c r="C743" s="2">
        <f>RSI!I743</f>
        <v>32.683006564327471</v>
      </c>
      <c r="D743" s="2">
        <f>MACD!E743</f>
        <v>9.0075130962204319E-2</v>
      </c>
      <c r="E743" s="2">
        <f>MACD!F743</f>
        <v>3.8276206936635263E-3</v>
      </c>
      <c r="F743" s="2">
        <f>'Moving Avg'!D743</f>
        <v>6.4498799999999985</v>
      </c>
      <c r="G743" s="2">
        <f>'Moving Avg'!E743</f>
        <v>6.5787900000000006</v>
      </c>
      <c r="H743" s="2">
        <f>'Moving Avg'!F743</f>
        <v>6.6362349999999992</v>
      </c>
      <c r="I743" s="2">
        <f>'Moving Avg'!G743</f>
        <v>6.681065999999996</v>
      </c>
      <c r="J743" s="2">
        <f>'Moving Avg'!H743</f>
        <v>6.6829395000000043</v>
      </c>
      <c r="K743" s="18" t="str">
        <f>OBV!F743</f>
        <v>BEARISH</v>
      </c>
      <c r="L743" s="18" t="str">
        <f>OBV!G743</f>
        <v>NEUTRAL</v>
      </c>
      <c r="M743" s="18" t="str">
        <f>OBV!H743</f>
        <v>CONFIRMED BEARISH</v>
      </c>
      <c r="N743" s="21">
        <f t="shared" si="110"/>
        <v>50</v>
      </c>
      <c r="O743" s="21">
        <f t="shared" si="111"/>
        <v>100</v>
      </c>
      <c r="P743" s="21">
        <f t="shared" si="112"/>
        <v>0</v>
      </c>
      <c r="Q743" s="21">
        <f t="shared" si="113"/>
        <v>16.5</v>
      </c>
      <c r="R743" s="22">
        <f t="shared" si="114"/>
        <v>54.975000000000001</v>
      </c>
      <c r="S743" s="22">
        <f t="shared" si="115"/>
        <v>34.125</v>
      </c>
      <c r="T743" s="22">
        <f t="shared" si="116"/>
        <v>29.925000000000001</v>
      </c>
      <c r="U743" s="22">
        <f t="shared" si="117"/>
        <v>41.625</v>
      </c>
      <c r="V743" s="21">
        <f t="shared" si="118"/>
        <v>39.674999999999997</v>
      </c>
      <c r="W743" s="21">
        <f t="shared" si="119"/>
        <v>40.162499999999994</v>
      </c>
      <c r="X743" s="20"/>
      <c r="Y743" s="20"/>
      <c r="Z743" s="20"/>
    </row>
    <row r="744" spans="1:26" ht="13.5" x14ac:dyDescent="0.25">
      <c r="A744" s="4">
        <f>TITRES_STAT!B747</f>
        <v>43087</v>
      </c>
      <c r="B744" s="2">
        <f>TITRES_STAT!C747</f>
        <v>16.77</v>
      </c>
      <c r="C744" s="2">
        <f>RSI!I744</f>
        <v>42.399655462000041</v>
      </c>
      <c r="D744" s="2">
        <f>MACD!E744</f>
        <v>0.10639368209132538</v>
      </c>
      <c r="E744" s="2">
        <f>MACD!F744</f>
        <v>2.4340832973195899E-2</v>
      </c>
      <c r="F744" s="2">
        <f>'Moving Avg'!D744</f>
        <v>6.4701400000000007</v>
      </c>
      <c r="G744" s="2">
        <f>'Moving Avg'!E744</f>
        <v>6.5546499999999996</v>
      </c>
      <c r="H744" s="2">
        <f>'Moving Avg'!F744</f>
        <v>6.6375999999999991</v>
      </c>
      <c r="I744" s="2">
        <f>'Moving Avg'!G744</f>
        <v>6.6739779999999964</v>
      </c>
      <c r="J744" s="2">
        <f>'Moving Avg'!H744</f>
        <v>6.6844550000000034</v>
      </c>
      <c r="K744" s="18" t="str">
        <f>OBV!F744</f>
        <v>BULLISH</v>
      </c>
      <c r="L744" s="18" t="str">
        <f>OBV!G744</f>
        <v>NEUTRAL</v>
      </c>
      <c r="M744" s="18" t="str">
        <f>OBV!H744</f>
        <v>CONFIRMED BULLISH</v>
      </c>
      <c r="N744" s="21">
        <f t="shared" si="110"/>
        <v>50</v>
      </c>
      <c r="O744" s="21">
        <f t="shared" si="111"/>
        <v>100</v>
      </c>
      <c r="P744" s="21">
        <f t="shared" si="112"/>
        <v>0</v>
      </c>
      <c r="Q744" s="21">
        <f t="shared" si="113"/>
        <v>83.5</v>
      </c>
      <c r="R744" s="22">
        <f t="shared" si="114"/>
        <v>65.025000000000006</v>
      </c>
      <c r="S744" s="22">
        <f t="shared" si="115"/>
        <v>50.875</v>
      </c>
      <c r="T744" s="22">
        <f t="shared" si="116"/>
        <v>60.075000000000003</v>
      </c>
      <c r="U744" s="22">
        <f t="shared" si="117"/>
        <v>58.375</v>
      </c>
      <c r="V744" s="21">
        <f t="shared" si="118"/>
        <v>58.658333333333339</v>
      </c>
      <c r="W744" s="21">
        <f t="shared" si="119"/>
        <v>58.587500000000006</v>
      </c>
      <c r="X744" s="20"/>
      <c r="Y744" s="20"/>
      <c r="Z744" s="20"/>
    </row>
    <row r="745" spans="1:26" ht="13.5" x14ac:dyDescent="0.25">
      <c r="A745" s="4">
        <f>TITRES_STAT!B748</f>
        <v>43088</v>
      </c>
      <c r="B745" s="2">
        <f>TITRES_STAT!C748</f>
        <v>16.48</v>
      </c>
      <c r="C745" s="2">
        <f>RSI!I745</f>
        <v>35.19283289251382</v>
      </c>
      <c r="D745" s="2">
        <f>MACD!E745</f>
        <v>0.12908036822278746</v>
      </c>
      <c r="E745" s="2">
        <f>MACD!F745</f>
        <v>4.5288740023114213E-2</v>
      </c>
      <c r="F745" s="2">
        <f>'Moving Avg'!D745</f>
        <v>6.4608000000000008</v>
      </c>
      <c r="G745" s="2">
        <f>'Moving Avg'!E745</f>
        <v>6.5192199999999998</v>
      </c>
      <c r="H745" s="2">
        <f>'Moving Avg'!F745</f>
        <v>6.6278649999999999</v>
      </c>
      <c r="I745" s="2">
        <f>'Moving Avg'!G745</f>
        <v>6.6652559999999967</v>
      </c>
      <c r="J745" s="2">
        <f>'Moving Avg'!H745</f>
        <v>6.6857670000000029</v>
      </c>
      <c r="K745" s="18" t="str">
        <f>OBV!F745</f>
        <v>BULLISH</v>
      </c>
      <c r="L745" s="18" t="str">
        <f>OBV!G745</f>
        <v>NEUTRAL</v>
      </c>
      <c r="M745" s="18" t="str">
        <f>OBV!H745</f>
        <v>BULLISH DIVERGENCE</v>
      </c>
      <c r="N745" s="21">
        <f t="shared" si="110"/>
        <v>50</v>
      </c>
      <c r="O745" s="21">
        <f t="shared" si="111"/>
        <v>100</v>
      </c>
      <c r="P745" s="21">
        <f t="shared" si="112"/>
        <v>0</v>
      </c>
      <c r="Q745" s="21">
        <f t="shared" si="113"/>
        <v>66.5</v>
      </c>
      <c r="R745" s="22">
        <f t="shared" si="114"/>
        <v>62.475000000000001</v>
      </c>
      <c r="S745" s="22">
        <f t="shared" si="115"/>
        <v>46.625</v>
      </c>
      <c r="T745" s="22">
        <f t="shared" si="116"/>
        <v>52.424999999999997</v>
      </c>
      <c r="U745" s="22">
        <f t="shared" si="117"/>
        <v>54.125</v>
      </c>
      <c r="V745" s="21">
        <f t="shared" si="118"/>
        <v>53.841666666666661</v>
      </c>
      <c r="W745" s="21">
        <f t="shared" si="119"/>
        <v>53.912499999999994</v>
      </c>
      <c r="X745" s="20"/>
      <c r="Y745" s="20"/>
      <c r="Z745" s="20"/>
    </row>
    <row r="746" spans="1:26" ht="13.5" x14ac:dyDescent="0.25">
      <c r="A746" s="4">
        <f>TITRES_STAT!B749</f>
        <v>43089</v>
      </c>
      <c r="B746" s="2">
        <f>TITRES_STAT!C749</f>
        <v>16</v>
      </c>
      <c r="C746" s="2">
        <f>RSI!I746</f>
        <v>27.005158244169309</v>
      </c>
      <c r="D746" s="2">
        <f>MACD!E746</f>
        <v>0.1513040639870642</v>
      </c>
      <c r="E746" s="2">
        <f>MACD!F746</f>
        <v>6.6491804815904221E-2</v>
      </c>
      <c r="F746" s="2">
        <f>'Moving Avg'!D746</f>
        <v>6.4140599999999992</v>
      </c>
      <c r="G746" s="2">
        <f>'Moving Avg'!E746</f>
        <v>6.4728700000000003</v>
      </c>
      <c r="H746" s="2">
        <f>'Moving Avg'!F746</f>
        <v>6.6113100000000005</v>
      </c>
      <c r="I746" s="2">
        <f>'Moving Avg'!G746</f>
        <v>6.6528719999999977</v>
      </c>
      <c r="J746" s="2">
        <f>'Moving Avg'!H746</f>
        <v>6.6859540000000024</v>
      </c>
      <c r="K746" s="18" t="str">
        <f>OBV!F746</f>
        <v>BEARISH</v>
      </c>
      <c r="L746" s="18" t="str">
        <f>OBV!G746</f>
        <v>NEUTRAL</v>
      </c>
      <c r="M746" s="18" t="str">
        <f>OBV!H746</f>
        <v>CONFIRMED BEARISH</v>
      </c>
      <c r="N746" s="21">
        <f t="shared" si="110"/>
        <v>50</v>
      </c>
      <c r="O746" s="21">
        <f t="shared" si="111"/>
        <v>100</v>
      </c>
      <c r="P746" s="21">
        <f t="shared" si="112"/>
        <v>0</v>
      </c>
      <c r="Q746" s="21">
        <f t="shared" si="113"/>
        <v>16.5</v>
      </c>
      <c r="R746" s="22">
        <f t="shared" si="114"/>
        <v>54.975000000000001</v>
      </c>
      <c r="S746" s="22">
        <f t="shared" si="115"/>
        <v>34.125</v>
      </c>
      <c r="T746" s="22">
        <f t="shared" si="116"/>
        <v>29.925000000000001</v>
      </c>
      <c r="U746" s="22">
        <f t="shared" si="117"/>
        <v>41.625</v>
      </c>
      <c r="V746" s="21">
        <f t="shared" si="118"/>
        <v>39.674999999999997</v>
      </c>
      <c r="W746" s="21">
        <f t="shared" si="119"/>
        <v>40.162499999999994</v>
      </c>
      <c r="X746" s="20"/>
      <c r="Y746" s="20"/>
      <c r="Z746" s="20"/>
    </row>
    <row r="747" spans="1:26" ht="13.5" x14ac:dyDescent="0.25">
      <c r="A747" s="4">
        <f>TITRES_STAT!B750</f>
        <v>43090</v>
      </c>
      <c r="B747" s="2">
        <f>TITRES_STAT!C750</f>
        <v>15.9</v>
      </c>
      <c r="C747" s="2">
        <f>RSI!I747</f>
        <v>25.667390425408215</v>
      </c>
      <c r="D747" s="2">
        <f>MACD!E747</f>
        <v>0.17335506136377976</v>
      </c>
      <c r="E747" s="2">
        <f>MACD!F747</f>
        <v>8.7864456125479329E-2</v>
      </c>
      <c r="F747" s="2">
        <f>'Moving Avg'!D747</f>
        <v>6.3634399999999989</v>
      </c>
      <c r="G747" s="2">
        <f>'Moving Avg'!E747</f>
        <v>6.4238</v>
      </c>
      <c r="H747" s="2">
        <f>'Moving Avg'!F747</f>
        <v>6.5859949999999996</v>
      </c>
      <c r="I747" s="2">
        <f>'Moving Avg'!G747</f>
        <v>6.639941999999996</v>
      </c>
      <c r="J747" s="2">
        <f>'Moving Avg'!H747</f>
        <v>6.685547500000002</v>
      </c>
      <c r="K747" s="18" t="str">
        <f>OBV!F747</f>
        <v>BEARISH</v>
      </c>
      <c r="L747" s="18" t="str">
        <f>OBV!G747</f>
        <v>NEUTRAL</v>
      </c>
      <c r="M747" s="18" t="str">
        <f>OBV!H747</f>
        <v>CONFIRMED BEARISH</v>
      </c>
      <c r="N747" s="21">
        <f t="shared" si="110"/>
        <v>50</v>
      </c>
      <c r="O747" s="21">
        <f t="shared" si="111"/>
        <v>100</v>
      </c>
      <c r="P747" s="21">
        <f t="shared" si="112"/>
        <v>0</v>
      </c>
      <c r="Q747" s="21">
        <f t="shared" si="113"/>
        <v>16.5</v>
      </c>
      <c r="R747" s="22">
        <f t="shared" si="114"/>
        <v>54.975000000000001</v>
      </c>
      <c r="S747" s="22">
        <f t="shared" si="115"/>
        <v>34.125</v>
      </c>
      <c r="T747" s="22">
        <f t="shared" si="116"/>
        <v>29.925000000000001</v>
      </c>
      <c r="U747" s="22">
        <f t="shared" si="117"/>
        <v>41.625</v>
      </c>
      <c r="V747" s="21">
        <f t="shared" si="118"/>
        <v>39.674999999999997</v>
      </c>
      <c r="W747" s="21">
        <f t="shared" si="119"/>
        <v>40.162499999999994</v>
      </c>
      <c r="X747" s="20"/>
      <c r="Y747" s="20"/>
      <c r="Z747" s="20"/>
    </row>
    <row r="748" spans="1:26" ht="13.5" x14ac:dyDescent="0.25">
      <c r="A748" s="4">
        <f>TITRES_STAT!B751</f>
        <v>43091</v>
      </c>
      <c r="B748" s="2">
        <f>TITRES_STAT!C751</f>
        <v>15.61</v>
      </c>
      <c r="C748" s="2">
        <f>RSI!I748</f>
        <v>22.223426700303747</v>
      </c>
      <c r="D748" s="2">
        <f>MACD!E748</f>
        <v>0.19243370533284487</v>
      </c>
      <c r="E748" s="2">
        <f>MACD!F748</f>
        <v>0.10877830596695244</v>
      </c>
      <c r="F748" s="2">
        <f>'Moving Avg'!D748</f>
        <v>6.2902199999999997</v>
      </c>
      <c r="G748" s="2">
        <f>'Moving Avg'!E748</f>
        <v>6.3700499999999991</v>
      </c>
      <c r="H748" s="2">
        <f>'Moving Avg'!F748</f>
        <v>6.5556149999999986</v>
      </c>
      <c r="I748" s="2">
        <f>'Moving Avg'!G748</f>
        <v>6.6247519999999973</v>
      </c>
      <c r="J748" s="2">
        <f>'Moving Avg'!H748</f>
        <v>6.6841200000000027</v>
      </c>
      <c r="K748" s="18" t="str">
        <f>OBV!F748</f>
        <v>BEARISH</v>
      </c>
      <c r="L748" s="18" t="str">
        <f>OBV!G748</f>
        <v>NEUTRAL</v>
      </c>
      <c r="M748" s="18" t="str">
        <f>OBV!H748</f>
        <v>CONFIRMED BEARISH</v>
      </c>
      <c r="N748" s="21">
        <f t="shared" si="110"/>
        <v>50</v>
      </c>
      <c r="O748" s="21">
        <f t="shared" si="111"/>
        <v>100</v>
      </c>
      <c r="P748" s="21">
        <f t="shared" si="112"/>
        <v>0</v>
      </c>
      <c r="Q748" s="21">
        <f t="shared" si="113"/>
        <v>16.5</v>
      </c>
      <c r="R748" s="22">
        <f t="shared" si="114"/>
        <v>54.975000000000001</v>
      </c>
      <c r="S748" s="22">
        <f t="shared" si="115"/>
        <v>34.125</v>
      </c>
      <c r="T748" s="22">
        <f t="shared" si="116"/>
        <v>29.925000000000001</v>
      </c>
      <c r="U748" s="22">
        <f t="shared" si="117"/>
        <v>41.625</v>
      </c>
      <c r="V748" s="21">
        <f t="shared" si="118"/>
        <v>39.674999999999997</v>
      </c>
      <c r="W748" s="21">
        <f t="shared" si="119"/>
        <v>40.162499999999994</v>
      </c>
      <c r="X748" s="20"/>
      <c r="Y748" s="20"/>
      <c r="Z748" s="20"/>
    </row>
    <row r="749" spans="1:26" ht="13.5" x14ac:dyDescent="0.25">
      <c r="A749" s="4">
        <f>TITRES_STAT!B752</f>
        <v>43094</v>
      </c>
      <c r="B749" s="2">
        <f>TITRES_STAT!C752</f>
        <v>16.37</v>
      </c>
      <c r="C749" s="2">
        <f>RSI!I749</f>
        <v>43.579155071447722</v>
      </c>
      <c r="D749" s="2">
        <f>MACD!E749</f>
        <v>0.16061858359541326</v>
      </c>
      <c r="E749" s="2">
        <f>MACD!F749</f>
        <v>0.11914636149264461</v>
      </c>
      <c r="F749" s="2">
        <f>'Moving Avg'!D749</f>
        <v>6.2590599999999998</v>
      </c>
      <c r="G749" s="2">
        <f>'Moving Avg'!E749</f>
        <v>6.3646000000000003</v>
      </c>
      <c r="H749" s="2">
        <f>'Moving Avg'!F749</f>
        <v>6.5378949999999989</v>
      </c>
      <c r="I749" s="2">
        <f>'Moving Avg'!G749</f>
        <v>6.6159499999999971</v>
      </c>
      <c r="J749" s="2">
        <f>'Moving Avg'!H749</f>
        <v>6.6841725000000007</v>
      </c>
      <c r="K749" s="18" t="str">
        <f>OBV!F749</f>
        <v>BEARISH</v>
      </c>
      <c r="L749" s="18" t="str">
        <f>OBV!G749</f>
        <v>NEUTRAL</v>
      </c>
      <c r="M749" s="18" t="str">
        <f>OBV!H749</f>
        <v>CONFIRMED BEARISH</v>
      </c>
      <c r="N749" s="21">
        <f t="shared" si="110"/>
        <v>50</v>
      </c>
      <c r="O749" s="21">
        <f t="shared" si="111"/>
        <v>100</v>
      </c>
      <c r="P749" s="21">
        <f t="shared" si="112"/>
        <v>0</v>
      </c>
      <c r="Q749" s="21">
        <f t="shared" si="113"/>
        <v>16.5</v>
      </c>
      <c r="R749" s="22">
        <f t="shared" si="114"/>
        <v>54.975000000000001</v>
      </c>
      <c r="S749" s="22">
        <f t="shared" si="115"/>
        <v>34.125</v>
      </c>
      <c r="T749" s="22">
        <f t="shared" si="116"/>
        <v>29.925000000000001</v>
      </c>
      <c r="U749" s="22">
        <f t="shared" si="117"/>
        <v>41.625</v>
      </c>
      <c r="V749" s="21">
        <f t="shared" si="118"/>
        <v>39.674999999999997</v>
      </c>
      <c r="W749" s="21">
        <f t="shared" si="119"/>
        <v>40.162499999999994</v>
      </c>
      <c r="X749" s="20"/>
      <c r="Y749" s="20"/>
      <c r="Z749" s="20"/>
    </row>
    <row r="750" spans="1:26" ht="13.5" x14ac:dyDescent="0.25">
      <c r="A750" s="4">
        <f>TITRES_STAT!B753</f>
        <v>43095</v>
      </c>
      <c r="B750" s="2">
        <f>TITRES_STAT!C753</f>
        <v>15.88</v>
      </c>
      <c r="C750" s="2">
        <f>RSI!I750</f>
        <v>36.60249428575176</v>
      </c>
      <c r="D750" s="2">
        <f>MACD!E750</f>
        <v>0.15401621091115381</v>
      </c>
      <c r="E750" s="2">
        <f>MACD!F750</f>
        <v>0.12612033137634646</v>
      </c>
      <c r="F750" s="2">
        <f>'Moving Avg'!D750</f>
        <v>6.2123200000000001</v>
      </c>
      <c r="G750" s="2">
        <f>'Moving Avg'!E750</f>
        <v>6.3365600000000004</v>
      </c>
      <c r="H750" s="2">
        <f>'Moving Avg'!F750</f>
        <v>6.5071299999999992</v>
      </c>
      <c r="I750" s="2">
        <f>'Moving Avg'!G750</f>
        <v>6.6033319999999973</v>
      </c>
      <c r="J750" s="2">
        <f>'Moving Avg'!H750</f>
        <v>6.6833660000000021</v>
      </c>
      <c r="K750" s="18" t="str">
        <f>OBV!F750</f>
        <v>BEARISH</v>
      </c>
      <c r="L750" s="18" t="str">
        <f>OBV!G750</f>
        <v>WEAK</v>
      </c>
      <c r="M750" s="18" t="str">
        <f>OBV!H750</f>
        <v>CONFIRMED BEARISH</v>
      </c>
      <c r="N750" s="21">
        <f t="shared" si="110"/>
        <v>50</v>
      </c>
      <c r="O750" s="21">
        <f t="shared" si="111"/>
        <v>100</v>
      </c>
      <c r="P750" s="21">
        <f t="shared" si="112"/>
        <v>0</v>
      </c>
      <c r="Q750" s="21">
        <f t="shared" si="113"/>
        <v>0</v>
      </c>
      <c r="R750" s="22">
        <f t="shared" si="114"/>
        <v>52.5</v>
      </c>
      <c r="S750" s="22">
        <f t="shared" si="115"/>
        <v>30</v>
      </c>
      <c r="T750" s="22">
        <f t="shared" si="116"/>
        <v>22.5</v>
      </c>
      <c r="U750" s="22">
        <f t="shared" si="117"/>
        <v>37.5</v>
      </c>
      <c r="V750" s="21">
        <f t="shared" si="118"/>
        <v>35</v>
      </c>
      <c r="W750" s="21">
        <f t="shared" si="119"/>
        <v>35.625</v>
      </c>
      <c r="X750" s="20"/>
      <c r="Y750" s="20"/>
      <c r="Z750" s="20"/>
    </row>
    <row r="751" spans="1:26" ht="13.5" x14ac:dyDescent="0.25">
      <c r="A751" s="4">
        <f>TITRES_STAT!B754</f>
        <v>43096</v>
      </c>
      <c r="B751" s="2">
        <f>TITRES_STAT!C754</f>
        <v>15.87</v>
      </c>
      <c r="C751" s="2">
        <f>RSI!I751</f>
        <v>36.473958923311784</v>
      </c>
      <c r="D751" s="2">
        <f>MACD!E751</f>
        <v>0.15057257178917105</v>
      </c>
      <c r="E751" s="2">
        <f>MACD!F751</f>
        <v>0.13101077945891137</v>
      </c>
      <c r="F751" s="2">
        <f>'Moving Avg'!D751</f>
        <v>6.2021999999999995</v>
      </c>
      <c r="G751" s="2">
        <f>'Moving Avg'!E751</f>
        <v>6.3081300000000002</v>
      </c>
      <c r="H751" s="2">
        <f>'Moving Avg'!F751</f>
        <v>6.4761699999999989</v>
      </c>
      <c r="I751" s="2">
        <f>'Moving Avg'!G751</f>
        <v>6.5907139999999984</v>
      </c>
      <c r="J751" s="2">
        <f>'Moving Avg'!H751</f>
        <v>6.6825400000000013</v>
      </c>
      <c r="K751" s="18" t="str">
        <f>OBV!F751</f>
        <v>BEARISH</v>
      </c>
      <c r="L751" s="18" t="str">
        <f>OBV!G751</f>
        <v>NEUTRAL</v>
      </c>
      <c r="M751" s="18" t="str">
        <f>OBV!H751</f>
        <v>CONFIRMED BEARISH</v>
      </c>
      <c r="N751" s="21">
        <f t="shared" si="110"/>
        <v>50</v>
      </c>
      <c r="O751" s="21">
        <f t="shared" si="111"/>
        <v>100</v>
      </c>
      <c r="P751" s="21">
        <f t="shared" si="112"/>
        <v>0</v>
      </c>
      <c r="Q751" s="21">
        <f t="shared" si="113"/>
        <v>16.5</v>
      </c>
      <c r="R751" s="22">
        <f t="shared" si="114"/>
        <v>54.975000000000001</v>
      </c>
      <c r="S751" s="22">
        <f t="shared" si="115"/>
        <v>34.125</v>
      </c>
      <c r="T751" s="22">
        <f t="shared" si="116"/>
        <v>29.925000000000001</v>
      </c>
      <c r="U751" s="22">
        <f t="shared" si="117"/>
        <v>41.625</v>
      </c>
      <c r="V751" s="21">
        <f t="shared" si="118"/>
        <v>39.674999999999997</v>
      </c>
      <c r="W751" s="21">
        <f t="shared" si="119"/>
        <v>40.162499999999994</v>
      </c>
      <c r="X751" s="20"/>
      <c r="Y751" s="20"/>
      <c r="Z751" s="20"/>
    </row>
    <row r="752" spans="1:26" ht="13.5" x14ac:dyDescent="0.25">
      <c r="A752" s="4">
        <f>TITRES_STAT!B755</f>
        <v>43097</v>
      </c>
      <c r="B752" s="2">
        <f>TITRES_STAT!C755</f>
        <v>16.3</v>
      </c>
      <c r="C752" s="2">
        <f>RSI!I752</f>
        <v>45.350311132207324</v>
      </c>
      <c r="D752" s="2">
        <f>MACD!E752</f>
        <v>0.13399111581850942</v>
      </c>
      <c r="E752" s="2">
        <f>MACD!F752</f>
        <v>0.13160684673083101</v>
      </c>
      <c r="F752" s="2">
        <f>'Moving Avg'!D752</f>
        <v>6.2333599999999993</v>
      </c>
      <c r="G752" s="2">
        <f>'Moving Avg'!E752</f>
        <v>6.2984</v>
      </c>
      <c r="H752" s="2">
        <f>'Moving Avg'!F752</f>
        <v>6.4549500000000011</v>
      </c>
      <c r="I752" s="2">
        <f>'Moving Avg'!G752</f>
        <v>6.581445999999997</v>
      </c>
      <c r="J752" s="2">
        <f>'Moving Avg'!H752</f>
        <v>6.6825515000000033</v>
      </c>
      <c r="K752" s="18" t="str">
        <f>OBV!F752</f>
        <v>BULLISH</v>
      </c>
      <c r="L752" s="18" t="str">
        <f>OBV!G752</f>
        <v>NEUTRAL</v>
      </c>
      <c r="M752" s="18" t="str">
        <f>OBV!H752</f>
        <v>CONFIRMED BULLISH</v>
      </c>
      <c r="N752" s="21">
        <f t="shared" si="110"/>
        <v>50</v>
      </c>
      <c r="O752" s="21">
        <f t="shared" si="111"/>
        <v>100</v>
      </c>
      <c r="P752" s="21">
        <f t="shared" si="112"/>
        <v>0</v>
      </c>
      <c r="Q752" s="21">
        <f t="shared" si="113"/>
        <v>83.5</v>
      </c>
      <c r="R752" s="22">
        <f t="shared" si="114"/>
        <v>65.025000000000006</v>
      </c>
      <c r="S752" s="22">
        <f t="shared" si="115"/>
        <v>50.875</v>
      </c>
      <c r="T752" s="22">
        <f t="shared" si="116"/>
        <v>60.075000000000003</v>
      </c>
      <c r="U752" s="22">
        <f t="shared" si="117"/>
        <v>58.375</v>
      </c>
      <c r="V752" s="21">
        <f t="shared" si="118"/>
        <v>58.658333333333339</v>
      </c>
      <c r="W752" s="21">
        <f t="shared" si="119"/>
        <v>58.587500000000006</v>
      </c>
      <c r="X752" s="20"/>
      <c r="Y752" s="20"/>
      <c r="Z752" s="20"/>
    </row>
    <row r="753" spans="1:26" ht="13.5" x14ac:dyDescent="0.25">
      <c r="A753" s="4">
        <f>TITRES_STAT!B756</f>
        <v>43098</v>
      </c>
      <c r="B753" s="2">
        <f>TITRES_STAT!C756</f>
        <v>16.5</v>
      </c>
      <c r="C753" s="2">
        <f>RSI!I753</f>
        <v>48.920405111166019</v>
      </c>
      <c r="D753" s="2">
        <f>MACD!E753</f>
        <v>0.11481885127376312</v>
      </c>
      <c r="E753" s="2">
        <f>MACD!F753</f>
        <v>0.12824924763941745</v>
      </c>
      <c r="F753" s="2">
        <f>'Moving Avg'!D753</f>
        <v>6.3026799999999996</v>
      </c>
      <c r="G753" s="2">
        <f>'Moving Avg'!E753</f>
        <v>6.2964500000000001</v>
      </c>
      <c r="H753" s="2">
        <f>'Moving Avg'!F753</f>
        <v>6.4376200000000008</v>
      </c>
      <c r="I753" s="2">
        <f>'Moving Avg'!G753</f>
        <v>6.5738119999999984</v>
      </c>
      <c r="J753" s="2">
        <f>'Moving Avg'!H753</f>
        <v>6.6829520000000029</v>
      </c>
      <c r="K753" s="18" t="str">
        <f>OBV!F753</f>
        <v>BULLISH</v>
      </c>
      <c r="L753" s="18" t="str">
        <f>OBV!G753</f>
        <v>NEUTRAL</v>
      </c>
      <c r="M753" s="18" t="str">
        <f>OBV!H753</f>
        <v>CONFIRMED BULLISH</v>
      </c>
      <c r="N753" s="21">
        <f t="shared" si="110"/>
        <v>50</v>
      </c>
      <c r="O753" s="21">
        <f t="shared" si="111"/>
        <v>100</v>
      </c>
      <c r="P753" s="21">
        <f t="shared" si="112"/>
        <v>0</v>
      </c>
      <c r="Q753" s="21">
        <f t="shared" si="113"/>
        <v>83.5</v>
      </c>
      <c r="R753" s="22">
        <f t="shared" si="114"/>
        <v>65.025000000000006</v>
      </c>
      <c r="S753" s="22">
        <f t="shared" si="115"/>
        <v>50.875</v>
      </c>
      <c r="T753" s="22">
        <f t="shared" si="116"/>
        <v>60.075000000000003</v>
      </c>
      <c r="U753" s="22">
        <f t="shared" si="117"/>
        <v>58.375</v>
      </c>
      <c r="V753" s="21">
        <f t="shared" si="118"/>
        <v>58.658333333333339</v>
      </c>
      <c r="W753" s="21">
        <f t="shared" si="119"/>
        <v>58.587500000000006</v>
      </c>
      <c r="X753" s="20"/>
      <c r="Y753" s="20"/>
      <c r="Z753" s="20"/>
    </row>
    <row r="754" spans="1:26" ht="13.5" x14ac:dyDescent="0.25">
      <c r="A754" s="4">
        <f>TITRES_STAT!B757</f>
        <v>43102</v>
      </c>
      <c r="B754" s="2">
        <f>TITRES_STAT!C757</f>
        <v>16.5</v>
      </c>
      <c r="C754" s="2">
        <f>RSI!I754</f>
        <v>48.920405111166019</v>
      </c>
      <c r="D754" s="2">
        <f>MACD!E754</f>
        <v>0.11189620695780711</v>
      </c>
      <c r="E754" s="2">
        <f>MACD!F754</f>
        <v>0.12497863950309537</v>
      </c>
      <c r="F754" s="2">
        <f>'Moving Avg'!D754</f>
        <v>6.3127999999999993</v>
      </c>
      <c r="G754" s="2">
        <f>'Moving Avg'!E754</f>
        <v>6.2859300000000005</v>
      </c>
      <c r="H754" s="2">
        <f>'Moving Avg'!F754</f>
        <v>6.4202899999999996</v>
      </c>
      <c r="I754" s="2">
        <f>'Moving Avg'!G754</f>
        <v>6.5664119999999979</v>
      </c>
      <c r="J754" s="2">
        <f>'Moving Avg'!H754</f>
        <v>6.6834475000000033</v>
      </c>
      <c r="K754" s="18" t="str">
        <f>OBV!F754</f>
        <v>BULLISH</v>
      </c>
      <c r="L754" s="18" t="str">
        <f>OBV!G754</f>
        <v>NEUTRAL</v>
      </c>
      <c r="M754" s="18" t="str">
        <f>OBV!H754</f>
        <v>CONFIRMED BULLISH</v>
      </c>
      <c r="N754" s="21">
        <f t="shared" si="110"/>
        <v>50</v>
      </c>
      <c r="O754" s="21">
        <f t="shared" si="111"/>
        <v>100</v>
      </c>
      <c r="P754" s="21">
        <f t="shared" si="112"/>
        <v>0</v>
      </c>
      <c r="Q754" s="21">
        <f t="shared" si="113"/>
        <v>83.5</v>
      </c>
      <c r="R754" s="22">
        <f t="shared" si="114"/>
        <v>65.025000000000006</v>
      </c>
      <c r="S754" s="22">
        <f t="shared" si="115"/>
        <v>50.875</v>
      </c>
      <c r="T754" s="22">
        <f t="shared" si="116"/>
        <v>60.075000000000003</v>
      </c>
      <c r="U754" s="22">
        <f t="shared" si="117"/>
        <v>58.375</v>
      </c>
      <c r="V754" s="21">
        <f t="shared" si="118"/>
        <v>58.658333333333339</v>
      </c>
      <c r="W754" s="21">
        <f t="shared" si="119"/>
        <v>58.587500000000006</v>
      </c>
      <c r="X754" s="20"/>
      <c r="Y754" s="20"/>
      <c r="Z754" s="20"/>
    </row>
    <row r="755" spans="1:26" ht="13.5" x14ac:dyDescent="0.25">
      <c r="A755" s="4">
        <f>TITRES_STAT!B758</f>
        <v>43103</v>
      </c>
      <c r="B755" s="2">
        <f>TITRES_STAT!C758</f>
        <v>16.5</v>
      </c>
      <c r="C755" s="2">
        <f>RSI!I755</f>
        <v>48.920405111166019</v>
      </c>
      <c r="D755" s="2">
        <f>MACD!E755</f>
        <v>9.2160845092512211E-2</v>
      </c>
      <c r="E755" s="2">
        <f>MACD!F755</f>
        <v>0.11841508062097875</v>
      </c>
      <c r="F755" s="2">
        <f>'Moving Avg'!D755</f>
        <v>6.3610799999999994</v>
      </c>
      <c r="G755" s="2">
        <f>'Moving Avg'!E755</f>
        <v>6.2867000000000006</v>
      </c>
      <c r="H755" s="2">
        <f>'Moving Avg'!F755</f>
        <v>6.4029600000000002</v>
      </c>
      <c r="I755" s="2">
        <f>'Moving Avg'!G755</f>
        <v>6.5590119999999983</v>
      </c>
      <c r="J755" s="2">
        <f>'Moving Avg'!H755</f>
        <v>6.6844180000000026</v>
      </c>
      <c r="K755" s="18" t="str">
        <f>OBV!F755</f>
        <v>BULLISH</v>
      </c>
      <c r="L755" s="18" t="str">
        <f>OBV!G755</f>
        <v>NEUTRAL</v>
      </c>
      <c r="M755" s="18" t="str">
        <f>OBV!H755</f>
        <v>CONFIRMED BULLISH</v>
      </c>
      <c r="N755" s="21">
        <f t="shared" si="110"/>
        <v>50</v>
      </c>
      <c r="O755" s="21">
        <f t="shared" si="111"/>
        <v>100</v>
      </c>
      <c r="P755" s="21">
        <f t="shared" si="112"/>
        <v>0</v>
      </c>
      <c r="Q755" s="21">
        <f t="shared" si="113"/>
        <v>83.5</v>
      </c>
      <c r="R755" s="22">
        <f t="shared" si="114"/>
        <v>65.025000000000006</v>
      </c>
      <c r="S755" s="22">
        <f t="shared" si="115"/>
        <v>50.875</v>
      </c>
      <c r="T755" s="22">
        <f t="shared" si="116"/>
        <v>60.075000000000003</v>
      </c>
      <c r="U755" s="22">
        <f t="shared" si="117"/>
        <v>58.375</v>
      </c>
      <c r="V755" s="21">
        <f t="shared" si="118"/>
        <v>58.658333333333339</v>
      </c>
      <c r="W755" s="21">
        <f t="shared" si="119"/>
        <v>58.587500000000006</v>
      </c>
      <c r="X755" s="20"/>
      <c r="Y755" s="20"/>
      <c r="Z755" s="20"/>
    </row>
    <row r="756" spans="1:26" ht="13.5" x14ac:dyDescent="0.25">
      <c r="A756" s="4">
        <f>TITRES_STAT!B759</f>
        <v>43104</v>
      </c>
      <c r="B756" s="2">
        <f>TITRES_STAT!C759</f>
        <v>16.98</v>
      </c>
      <c r="C756" s="2">
        <f>RSI!I756</f>
        <v>57.295369725055423</v>
      </c>
      <c r="D756" s="2">
        <f>MACD!E756</f>
        <v>3.2939569043149319E-2</v>
      </c>
      <c r="E756" s="2">
        <f>MACD!F756</f>
        <v>0.10131997830541287</v>
      </c>
      <c r="F756" s="2">
        <f>'Moving Avg'!D756</f>
        <v>6.4475400000000009</v>
      </c>
      <c r="G756" s="2">
        <f>'Moving Avg'!E756</f>
        <v>6.3248699999999998</v>
      </c>
      <c r="H756" s="2">
        <f>'Moving Avg'!F756</f>
        <v>6.3988700000000014</v>
      </c>
      <c r="I756" s="2">
        <f>'Moving Avg'!G756</f>
        <v>6.5553519999999992</v>
      </c>
      <c r="J756" s="2">
        <f>'Moving Avg'!H756</f>
        <v>6.6860385000000004</v>
      </c>
      <c r="K756" s="18" t="str">
        <f>OBV!F756</f>
        <v>BULLISH</v>
      </c>
      <c r="L756" s="18" t="str">
        <f>OBV!G756</f>
        <v>NEUTRAL</v>
      </c>
      <c r="M756" s="18" t="str">
        <f>OBV!H756</f>
        <v>CONFIRMED BULLISH</v>
      </c>
      <c r="N756" s="21">
        <f t="shared" si="110"/>
        <v>50</v>
      </c>
      <c r="O756" s="21">
        <f t="shared" si="111"/>
        <v>100</v>
      </c>
      <c r="P756" s="21">
        <f t="shared" si="112"/>
        <v>0</v>
      </c>
      <c r="Q756" s="21">
        <f t="shared" si="113"/>
        <v>83.5</v>
      </c>
      <c r="R756" s="22">
        <f t="shared" si="114"/>
        <v>65.025000000000006</v>
      </c>
      <c r="S756" s="22">
        <f t="shared" si="115"/>
        <v>50.875</v>
      </c>
      <c r="T756" s="22">
        <f t="shared" si="116"/>
        <v>60.075000000000003</v>
      </c>
      <c r="U756" s="22">
        <f t="shared" si="117"/>
        <v>58.375</v>
      </c>
      <c r="V756" s="21">
        <f t="shared" si="118"/>
        <v>58.658333333333339</v>
      </c>
      <c r="W756" s="21">
        <f t="shared" si="119"/>
        <v>58.587500000000006</v>
      </c>
      <c r="X756" s="20"/>
      <c r="Y756" s="20"/>
      <c r="Z756" s="20"/>
    </row>
    <row r="757" spans="1:26" ht="13.5" x14ac:dyDescent="0.25">
      <c r="A757" s="4">
        <f>TITRES_STAT!B760</f>
        <v>43105</v>
      </c>
      <c r="B757" s="2">
        <f>TITRES_STAT!C760</f>
        <v>16.899999999999999</v>
      </c>
      <c r="C757" s="2">
        <f>RSI!I757</f>
        <v>55.655749587264765</v>
      </c>
      <c r="D757" s="2">
        <f>MACD!E757</f>
        <v>-2.1857608135618101E-2</v>
      </c>
      <c r="E757" s="2">
        <f>MACD!F757</f>
        <v>7.6684461017206676E-2</v>
      </c>
      <c r="F757" s="2">
        <f>'Moving Avg'!D757</f>
        <v>6.4942599999999997</v>
      </c>
      <c r="G757" s="2">
        <f>'Moving Avg'!E757</f>
        <v>6.36381</v>
      </c>
      <c r="H757" s="2">
        <f>'Moving Avg'!F757</f>
        <v>6.3938050000000013</v>
      </c>
      <c r="I757" s="2">
        <f>'Moving Avg'!G757</f>
        <v>6.5515360000000014</v>
      </c>
      <c r="J757" s="2">
        <f>'Moving Avg'!H757</f>
        <v>6.6875220000000013</v>
      </c>
      <c r="K757" s="18" t="str">
        <f>OBV!F757</f>
        <v>BULLISH</v>
      </c>
      <c r="L757" s="18" t="str">
        <f>OBV!G757</f>
        <v>NEUTRAL</v>
      </c>
      <c r="M757" s="18" t="str">
        <f>OBV!H757</f>
        <v>CONFIRMED BULLISH</v>
      </c>
      <c r="N757" s="21">
        <f t="shared" si="110"/>
        <v>50</v>
      </c>
      <c r="O757" s="21">
        <f t="shared" si="111"/>
        <v>100</v>
      </c>
      <c r="P757" s="21">
        <f t="shared" si="112"/>
        <v>0</v>
      </c>
      <c r="Q757" s="21">
        <f t="shared" si="113"/>
        <v>83.5</v>
      </c>
      <c r="R757" s="22">
        <f t="shared" si="114"/>
        <v>65.025000000000006</v>
      </c>
      <c r="S757" s="22">
        <f t="shared" si="115"/>
        <v>50.875</v>
      </c>
      <c r="T757" s="22">
        <f t="shared" si="116"/>
        <v>60.075000000000003</v>
      </c>
      <c r="U757" s="22">
        <f t="shared" si="117"/>
        <v>58.375</v>
      </c>
      <c r="V757" s="21">
        <f t="shared" si="118"/>
        <v>58.658333333333339</v>
      </c>
      <c r="W757" s="21">
        <f t="shared" si="119"/>
        <v>58.587500000000006</v>
      </c>
      <c r="X757" s="20"/>
      <c r="Y757" s="20"/>
      <c r="Z757" s="20"/>
    </row>
    <row r="758" spans="1:26" ht="13.5" x14ac:dyDescent="0.25">
      <c r="A758" s="4">
        <f>TITRES_STAT!B761</f>
        <v>43108</v>
      </c>
      <c r="B758" s="2">
        <f>TITRES_STAT!C761</f>
        <v>16.920000000000002</v>
      </c>
      <c r="C758" s="2">
        <f>RSI!I758</f>
        <v>55.994790805113347</v>
      </c>
      <c r="D758" s="2">
        <f>MACD!E758</f>
        <v>-8.6940779906611532E-2</v>
      </c>
      <c r="E758" s="2">
        <f>MACD!F758</f>
        <v>4.3959412832443034E-2</v>
      </c>
      <c r="F758" s="2">
        <f>'Moving Avg'!D758</f>
        <v>6.52698</v>
      </c>
      <c r="G758" s="2">
        <f>'Moving Avg'!E758</f>
        <v>6.4148299999999994</v>
      </c>
      <c r="H758" s="2">
        <f>'Moving Avg'!F758</f>
        <v>6.3924400000000006</v>
      </c>
      <c r="I758" s="2">
        <f>'Moving Avg'!G758</f>
        <v>6.5478759999999996</v>
      </c>
      <c r="J758" s="2">
        <f>'Moving Avg'!H758</f>
        <v>6.6893105000000013</v>
      </c>
      <c r="K758" s="18" t="str">
        <f>OBV!F758</f>
        <v>BULLISH</v>
      </c>
      <c r="L758" s="18" t="str">
        <f>OBV!G758</f>
        <v>NEUTRAL</v>
      </c>
      <c r="M758" s="18" t="str">
        <f>OBV!H758</f>
        <v>CONFIRMED BULLISH</v>
      </c>
      <c r="N758" s="21">
        <f t="shared" si="110"/>
        <v>50</v>
      </c>
      <c r="O758" s="21">
        <f t="shared" si="111"/>
        <v>100</v>
      </c>
      <c r="P758" s="21">
        <f t="shared" si="112"/>
        <v>0</v>
      </c>
      <c r="Q758" s="21">
        <f t="shared" si="113"/>
        <v>83.5</v>
      </c>
      <c r="R758" s="22">
        <f t="shared" si="114"/>
        <v>65.025000000000006</v>
      </c>
      <c r="S758" s="22">
        <f t="shared" si="115"/>
        <v>50.875</v>
      </c>
      <c r="T758" s="22">
        <f t="shared" si="116"/>
        <v>60.075000000000003</v>
      </c>
      <c r="U758" s="22">
        <f t="shared" si="117"/>
        <v>58.375</v>
      </c>
      <c r="V758" s="21">
        <f t="shared" si="118"/>
        <v>58.658333333333339</v>
      </c>
      <c r="W758" s="21">
        <f t="shared" si="119"/>
        <v>58.587500000000006</v>
      </c>
      <c r="X758" s="20"/>
      <c r="Y758" s="20"/>
      <c r="Z758" s="20"/>
    </row>
    <row r="759" spans="1:26" ht="13.5" x14ac:dyDescent="0.25">
      <c r="A759" s="4">
        <f>TITRES_STAT!B762</f>
        <v>43109</v>
      </c>
      <c r="B759" s="2">
        <f>TITRES_STAT!C762</f>
        <v>16.850000000000001</v>
      </c>
      <c r="C759" s="2">
        <f>RSI!I759</f>
        <v>54.431903414368584</v>
      </c>
      <c r="D759" s="2">
        <f>MACD!E759</f>
        <v>-9.5202059443354692E-2</v>
      </c>
      <c r="E759" s="2">
        <f>MACD!F759</f>
        <v>1.6127118377283488E-2</v>
      </c>
      <c r="F759" s="2">
        <f>'Moving Avg'!D759</f>
        <v>6.5542600000000011</v>
      </c>
      <c r="G759" s="2">
        <f>'Moving Avg'!E759</f>
        <v>6.4335300000000002</v>
      </c>
      <c r="H759" s="2">
        <f>'Moving Avg'!F759</f>
        <v>6.3990650000000011</v>
      </c>
      <c r="I759" s="2">
        <f>'Moving Avg'!G759</f>
        <v>6.5451499999999996</v>
      </c>
      <c r="J759" s="2">
        <f>'Moving Avg'!H759</f>
        <v>6.6909630000000018</v>
      </c>
      <c r="K759" s="18" t="str">
        <f>OBV!F759</f>
        <v>BULLISH</v>
      </c>
      <c r="L759" s="18" t="str">
        <f>OBV!G759</f>
        <v>NEUTRAL</v>
      </c>
      <c r="M759" s="18" t="str">
        <f>OBV!H759</f>
        <v>CONFIRMED BULLISH</v>
      </c>
      <c r="N759" s="21">
        <f t="shared" si="110"/>
        <v>50</v>
      </c>
      <c r="O759" s="21">
        <f t="shared" si="111"/>
        <v>100</v>
      </c>
      <c r="P759" s="21">
        <f t="shared" si="112"/>
        <v>0</v>
      </c>
      <c r="Q759" s="21">
        <f t="shared" si="113"/>
        <v>83.5</v>
      </c>
      <c r="R759" s="22">
        <f t="shared" si="114"/>
        <v>65.025000000000006</v>
      </c>
      <c r="S759" s="22">
        <f t="shared" si="115"/>
        <v>50.875</v>
      </c>
      <c r="T759" s="22">
        <f t="shared" si="116"/>
        <v>60.075000000000003</v>
      </c>
      <c r="U759" s="22">
        <f t="shared" si="117"/>
        <v>58.375</v>
      </c>
      <c r="V759" s="21">
        <f t="shared" si="118"/>
        <v>58.658333333333339</v>
      </c>
      <c r="W759" s="21">
        <f t="shared" si="119"/>
        <v>58.587500000000006</v>
      </c>
      <c r="X759" s="20"/>
      <c r="Y759" s="20"/>
      <c r="Z759" s="20"/>
    </row>
    <row r="760" spans="1:26" ht="13.5" x14ac:dyDescent="0.25">
      <c r="A760" s="4">
        <f>TITRES_STAT!B763</f>
        <v>43110</v>
      </c>
      <c r="B760" s="2">
        <f>TITRES_STAT!C763</f>
        <v>16.850000000000001</v>
      </c>
      <c r="C760" s="2">
        <f>RSI!I760</f>
        <v>54.431903414368584</v>
      </c>
      <c r="D760" s="2">
        <f>MACD!E760</f>
        <v>-0.13207454843147648</v>
      </c>
      <c r="E760" s="2">
        <f>MACD!F760</f>
        <v>-1.3513214984468508E-2</v>
      </c>
      <c r="F760" s="2">
        <f>'Moving Avg'!D760</f>
        <v>6.5815399999999995</v>
      </c>
      <c r="G760" s="2">
        <f>'Moving Avg'!E760</f>
        <v>6.4713099999999999</v>
      </c>
      <c r="H760" s="2">
        <f>'Moving Avg'!F760</f>
        <v>6.4039350000000015</v>
      </c>
      <c r="I760" s="2">
        <f>'Moving Avg'!G760</f>
        <v>6.5428140000000008</v>
      </c>
      <c r="J760" s="2">
        <f>'Moving Avg'!H760</f>
        <v>6.6926155000000014</v>
      </c>
      <c r="K760" s="18" t="str">
        <f>OBV!F760</f>
        <v>BULLISH</v>
      </c>
      <c r="L760" s="18" t="str">
        <f>OBV!G760</f>
        <v>NEUTRAL</v>
      </c>
      <c r="M760" s="18" t="str">
        <f>OBV!H760</f>
        <v>CONFIRMED BULLISH</v>
      </c>
      <c r="N760" s="21">
        <f t="shared" si="110"/>
        <v>50</v>
      </c>
      <c r="O760" s="21">
        <f t="shared" si="111"/>
        <v>100</v>
      </c>
      <c r="P760" s="21">
        <f t="shared" si="112"/>
        <v>0</v>
      </c>
      <c r="Q760" s="21">
        <f t="shared" si="113"/>
        <v>83.5</v>
      </c>
      <c r="R760" s="22">
        <f t="shared" si="114"/>
        <v>65.025000000000006</v>
      </c>
      <c r="S760" s="22">
        <f t="shared" si="115"/>
        <v>50.875</v>
      </c>
      <c r="T760" s="22">
        <f t="shared" si="116"/>
        <v>60.075000000000003</v>
      </c>
      <c r="U760" s="22">
        <f t="shared" si="117"/>
        <v>58.375</v>
      </c>
      <c r="V760" s="21">
        <f t="shared" si="118"/>
        <v>58.658333333333339</v>
      </c>
      <c r="W760" s="21">
        <f t="shared" si="119"/>
        <v>58.587500000000006</v>
      </c>
      <c r="X760" s="20"/>
      <c r="Y760" s="20"/>
      <c r="Z760" s="20"/>
    </row>
    <row r="761" spans="1:26" ht="13.5" x14ac:dyDescent="0.25">
      <c r="A761" s="4">
        <f>TITRES_STAT!B764</f>
        <v>43111</v>
      </c>
      <c r="B761" s="2">
        <f>TITRES_STAT!C764</f>
        <v>16.7</v>
      </c>
      <c r="C761" s="2">
        <f>RSI!I761</f>
        <v>50.888992422139026</v>
      </c>
      <c r="D761" s="2">
        <f>MACD!E761</f>
        <v>-0.16003020734317897</v>
      </c>
      <c r="E761" s="2">
        <f>MACD!F761</f>
        <v>-4.28166134562106E-2</v>
      </c>
      <c r="F761" s="2">
        <f>'Moving Avg'!D761</f>
        <v>6.5597200000000004</v>
      </c>
      <c r="G761" s="2">
        <f>'Moving Avg'!E761</f>
        <v>6.5036300000000011</v>
      </c>
      <c r="H761" s="2">
        <f>'Moving Avg'!F761</f>
        <v>6.4058800000000007</v>
      </c>
      <c r="I761" s="2">
        <f>'Moving Avg'!G761</f>
        <v>6.5404760000000008</v>
      </c>
      <c r="J761" s="2">
        <f>'Moving Avg'!H761</f>
        <v>6.6937095000000024</v>
      </c>
      <c r="K761" s="18" t="str">
        <f>OBV!F761</f>
        <v>BEARISH</v>
      </c>
      <c r="L761" s="18" t="str">
        <f>OBV!G761</f>
        <v>NEUTRAL</v>
      </c>
      <c r="M761" s="18" t="str">
        <f>OBV!H761</f>
        <v>CONFIRMED BEARISH</v>
      </c>
      <c r="N761" s="21">
        <f t="shared" si="110"/>
        <v>50</v>
      </c>
      <c r="O761" s="21">
        <f t="shared" si="111"/>
        <v>100</v>
      </c>
      <c r="P761" s="21">
        <f t="shared" si="112"/>
        <v>0</v>
      </c>
      <c r="Q761" s="21">
        <f t="shared" si="113"/>
        <v>16.5</v>
      </c>
      <c r="R761" s="22">
        <f t="shared" si="114"/>
        <v>54.975000000000001</v>
      </c>
      <c r="S761" s="22">
        <f t="shared" si="115"/>
        <v>34.125</v>
      </c>
      <c r="T761" s="22">
        <f t="shared" si="116"/>
        <v>29.925000000000001</v>
      </c>
      <c r="U761" s="22">
        <f t="shared" si="117"/>
        <v>41.625</v>
      </c>
      <c r="V761" s="21">
        <f t="shared" si="118"/>
        <v>39.674999999999997</v>
      </c>
      <c r="W761" s="21">
        <f t="shared" si="119"/>
        <v>40.162499999999994</v>
      </c>
      <c r="X761" s="20"/>
      <c r="Y761" s="20"/>
      <c r="Z761" s="20"/>
    </row>
    <row r="762" spans="1:26" ht="13.5" x14ac:dyDescent="0.25">
      <c r="A762" s="4">
        <f>TITRES_STAT!B765</f>
        <v>43112</v>
      </c>
      <c r="B762" s="2">
        <f>TITRES_STAT!C765</f>
        <v>17</v>
      </c>
      <c r="C762" s="2">
        <f>RSI!I762</f>
        <v>56.922873842631432</v>
      </c>
      <c r="D762" s="2">
        <f>MACD!E762</f>
        <v>-0.16668230241823689</v>
      </c>
      <c r="E762" s="2">
        <f>MACD!F762</f>
        <v>-6.7589751248615854E-2</v>
      </c>
      <c r="F762" s="2">
        <f>'Moving Avg'!D762</f>
        <v>6.5675199999999991</v>
      </c>
      <c r="G762" s="2">
        <f>'Moving Avg'!E762</f>
        <v>6.5308899999999994</v>
      </c>
      <c r="H762" s="2">
        <f>'Moving Avg'!F762</f>
        <v>6.4146450000000019</v>
      </c>
      <c r="I762" s="2">
        <f>'Moving Avg'!G762</f>
        <v>6.5404760000000008</v>
      </c>
      <c r="J762" s="2">
        <f>'Moving Avg'!H762</f>
        <v>6.695388000000003</v>
      </c>
      <c r="K762" s="18" t="str">
        <f>OBV!F762</f>
        <v>BULLISH</v>
      </c>
      <c r="L762" s="18" t="str">
        <f>OBV!G762</f>
        <v>NEUTRAL</v>
      </c>
      <c r="M762" s="18" t="str">
        <f>OBV!H762</f>
        <v>CONFIRMED BULLISH</v>
      </c>
      <c r="N762" s="21">
        <f t="shared" si="110"/>
        <v>50</v>
      </c>
      <c r="O762" s="21">
        <f t="shared" si="111"/>
        <v>100</v>
      </c>
      <c r="P762" s="21">
        <f t="shared" si="112"/>
        <v>0</v>
      </c>
      <c r="Q762" s="21">
        <f t="shared" si="113"/>
        <v>83.5</v>
      </c>
      <c r="R762" s="22">
        <f t="shared" si="114"/>
        <v>65.025000000000006</v>
      </c>
      <c r="S762" s="22">
        <f t="shared" si="115"/>
        <v>50.875</v>
      </c>
      <c r="T762" s="22">
        <f t="shared" si="116"/>
        <v>60.075000000000003</v>
      </c>
      <c r="U762" s="22">
        <f t="shared" si="117"/>
        <v>58.375</v>
      </c>
      <c r="V762" s="21">
        <f t="shared" si="118"/>
        <v>58.658333333333339</v>
      </c>
      <c r="W762" s="21">
        <f t="shared" si="119"/>
        <v>58.587500000000006</v>
      </c>
      <c r="X762" s="20"/>
      <c r="Y762" s="20"/>
      <c r="Z762" s="20"/>
    </row>
    <row r="763" spans="1:26" ht="13.5" x14ac:dyDescent="0.25">
      <c r="A763" s="4">
        <f>TITRES_STAT!B766</f>
        <v>43115</v>
      </c>
      <c r="B763" s="2">
        <f>TITRES_STAT!C766</f>
        <v>16.79</v>
      </c>
      <c r="C763" s="2">
        <f>RSI!I763</f>
        <v>52.099255684336889</v>
      </c>
      <c r="D763" s="2">
        <f>MACD!E763</f>
        <v>-0.15507260707911463</v>
      </c>
      <c r="E763" s="2">
        <f>MACD!F763</f>
        <v>-8.5086322414715615E-2</v>
      </c>
      <c r="F763" s="2">
        <f>'Moving Avg'!D763</f>
        <v>6.5573999999999995</v>
      </c>
      <c r="G763" s="2">
        <f>'Moving Avg'!E763</f>
        <v>6.5421900000000006</v>
      </c>
      <c r="H763" s="2">
        <f>'Moving Avg'!F763</f>
        <v>6.4193200000000017</v>
      </c>
      <c r="I763" s="2">
        <f>'Moving Avg'!G763</f>
        <v>6.5388400000000013</v>
      </c>
      <c r="J763" s="2">
        <f>'Moving Avg'!H763</f>
        <v>6.6965435000000024</v>
      </c>
      <c r="K763" s="18" t="str">
        <f>OBV!F763</f>
        <v>BULLISH</v>
      </c>
      <c r="L763" s="18" t="str">
        <f>OBV!G763</f>
        <v>NEUTRAL</v>
      </c>
      <c r="M763" s="18" t="str">
        <f>OBV!H763</f>
        <v>BULLISH DIVERGENCE</v>
      </c>
      <c r="N763" s="21">
        <f t="shared" si="110"/>
        <v>50</v>
      </c>
      <c r="O763" s="21">
        <f t="shared" si="111"/>
        <v>100</v>
      </c>
      <c r="P763" s="21">
        <f t="shared" si="112"/>
        <v>0</v>
      </c>
      <c r="Q763" s="21">
        <f t="shared" si="113"/>
        <v>66.5</v>
      </c>
      <c r="R763" s="22">
        <f t="shared" si="114"/>
        <v>62.475000000000001</v>
      </c>
      <c r="S763" s="22">
        <f t="shared" si="115"/>
        <v>46.625</v>
      </c>
      <c r="T763" s="22">
        <f t="shared" si="116"/>
        <v>52.424999999999997</v>
      </c>
      <c r="U763" s="22">
        <f t="shared" si="117"/>
        <v>54.125</v>
      </c>
      <c r="V763" s="21">
        <f t="shared" si="118"/>
        <v>53.841666666666661</v>
      </c>
      <c r="W763" s="21">
        <f t="shared" si="119"/>
        <v>53.912499999999994</v>
      </c>
      <c r="X763" s="20"/>
      <c r="Y763" s="20"/>
      <c r="Z763" s="20"/>
    </row>
    <row r="764" spans="1:26" ht="13.5" x14ac:dyDescent="0.25">
      <c r="A764" s="4">
        <f>TITRES_STAT!B767</f>
        <v>43116</v>
      </c>
      <c r="B764" s="2">
        <f>TITRES_STAT!C767</f>
        <v>16.97</v>
      </c>
      <c r="C764" s="2">
        <f>RSI!I764</f>
        <v>55.573627955384296</v>
      </c>
      <c r="D764" s="2">
        <f>MACD!E764</f>
        <v>-0.15068982461024039</v>
      </c>
      <c r="E764" s="2">
        <f>MACD!F764</f>
        <v>-9.8207022853820575E-2</v>
      </c>
      <c r="F764" s="2">
        <f>'Moving Avg'!D764</f>
        <v>6.5667400000000002</v>
      </c>
      <c r="G764" s="2">
        <f>'Moving Avg'!E764</f>
        <v>6.5605000000000002</v>
      </c>
      <c r="H764" s="2">
        <f>'Moving Avg'!F764</f>
        <v>6.4232150000000017</v>
      </c>
      <c r="I764" s="2">
        <f>'Moving Avg'!G764</f>
        <v>6.5386059999999997</v>
      </c>
      <c r="J764" s="2">
        <f>'Moving Avg'!H764</f>
        <v>6.6980495000000015</v>
      </c>
      <c r="K764" s="18" t="str">
        <f>OBV!F764</f>
        <v>BULLISH</v>
      </c>
      <c r="L764" s="18" t="str">
        <f>OBV!G764</f>
        <v>NEUTRAL</v>
      </c>
      <c r="M764" s="18" t="str">
        <f>OBV!H764</f>
        <v>CONFIRMED BULLISH</v>
      </c>
      <c r="N764" s="21">
        <f t="shared" si="110"/>
        <v>50</v>
      </c>
      <c r="O764" s="21">
        <f t="shared" si="111"/>
        <v>100</v>
      </c>
      <c r="P764" s="21">
        <f t="shared" si="112"/>
        <v>0</v>
      </c>
      <c r="Q764" s="21">
        <f t="shared" si="113"/>
        <v>83.5</v>
      </c>
      <c r="R764" s="22">
        <f t="shared" si="114"/>
        <v>65.025000000000006</v>
      </c>
      <c r="S764" s="22">
        <f t="shared" si="115"/>
        <v>50.875</v>
      </c>
      <c r="T764" s="22">
        <f t="shared" si="116"/>
        <v>60.075000000000003</v>
      </c>
      <c r="U764" s="22">
        <f t="shared" si="117"/>
        <v>58.375</v>
      </c>
      <c r="V764" s="21">
        <f t="shared" si="118"/>
        <v>58.658333333333339</v>
      </c>
      <c r="W764" s="21">
        <f t="shared" si="119"/>
        <v>58.587500000000006</v>
      </c>
      <c r="X764" s="20"/>
      <c r="Y764" s="20"/>
      <c r="Z764" s="20"/>
    </row>
    <row r="765" spans="1:26" ht="13.5" x14ac:dyDescent="0.25">
      <c r="A765" s="4">
        <f>TITRES_STAT!B768</f>
        <v>43117</v>
      </c>
      <c r="B765" s="2">
        <f>TITRES_STAT!C768</f>
        <v>17</v>
      </c>
      <c r="C765" s="2">
        <f>RSI!I765</f>
        <v>56.145372516419521</v>
      </c>
      <c r="D765" s="2">
        <f>MACD!E765</f>
        <v>-0.14849203407638978</v>
      </c>
      <c r="E765" s="2">
        <f>MACD!F765</f>
        <v>-0.10826402509833442</v>
      </c>
      <c r="F765" s="2">
        <f>'Moving Avg'!D765</f>
        <v>6.5784199999999995</v>
      </c>
      <c r="G765" s="2">
        <f>'Moving Avg'!E765</f>
        <v>6.5799800000000008</v>
      </c>
      <c r="H765" s="2">
        <f>'Moving Avg'!F765</f>
        <v>6.4333400000000012</v>
      </c>
      <c r="I765" s="2">
        <f>'Moving Avg'!G765</f>
        <v>6.5386059999999997</v>
      </c>
      <c r="J765" s="2">
        <f>'Moving Avg'!H765</f>
        <v>6.6997090000000021</v>
      </c>
      <c r="K765" s="18" t="str">
        <f>OBV!F765</f>
        <v>BULLISH</v>
      </c>
      <c r="L765" s="18" t="str">
        <f>OBV!G765</f>
        <v>NEUTRAL</v>
      </c>
      <c r="M765" s="18" t="str">
        <f>OBV!H765</f>
        <v>CONFIRMED BULLISH</v>
      </c>
      <c r="N765" s="21">
        <f t="shared" si="110"/>
        <v>50</v>
      </c>
      <c r="O765" s="21">
        <f t="shared" si="111"/>
        <v>100</v>
      </c>
      <c r="P765" s="21">
        <f t="shared" si="112"/>
        <v>0</v>
      </c>
      <c r="Q765" s="21">
        <f t="shared" si="113"/>
        <v>83.5</v>
      </c>
      <c r="R765" s="22">
        <f t="shared" si="114"/>
        <v>65.025000000000006</v>
      </c>
      <c r="S765" s="22">
        <f t="shared" si="115"/>
        <v>50.875</v>
      </c>
      <c r="T765" s="22">
        <f t="shared" si="116"/>
        <v>60.075000000000003</v>
      </c>
      <c r="U765" s="22">
        <f t="shared" si="117"/>
        <v>58.375</v>
      </c>
      <c r="V765" s="21">
        <f t="shared" si="118"/>
        <v>58.658333333333339</v>
      </c>
      <c r="W765" s="21">
        <f t="shared" si="119"/>
        <v>58.587500000000006</v>
      </c>
      <c r="X765" s="20"/>
      <c r="Y765" s="20"/>
      <c r="Z765" s="20"/>
    </row>
    <row r="766" spans="1:26" ht="13.5" x14ac:dyDescent="0.25">
      <c r="A766" s="4">
        <f>TITRES_STAT!B769</f>
        <v>43118</v>
      </c>
      <c r="B766" s="2">
        <f>TITRES_STAT!C769</f>
        <v>17</v>
      </c>
      <c r="C766" s="2">
        <f>RSI!I766</f>
        <v>56.145372516419521</v>
      </c>
      <c r="D766" s="2">
        <f>MACD!E766</f>
        <v>-0.11852861375412616</v>
      </c>
      <c r="E766" s="2">
        <f>MACD!F766</f>
        <v>-0.11031694282949278</v>
      </c>
      <c r="F766" s="2">
        <f>'Moving Avg'!D766</f>
        <v>6.6017999999999999</v>
      </c>
      <c r="G766" s="2">
        <f>'Moving Avg'!E766</f>
        <v>6.5807600000000006</v>
      </c>
      <c r="H766" s="2">
        <f>'Moving Avg'!F766</f>
        <v>6.4528149999999993</v>
      </c>
      <c r="I766" s="2">
        <f>'Moving Avg'!G766</f>
        <v>6.5386059999999997</v>
      </c>
      <c r="J766" s="2">
        <f>'Moving Avg'!H766</f>
        <v>6.7013685000000009</v>
      </c>
      <c r="K766" s="18" t="str">
        <f>OBV!F766</f>
        <v>BULLISH</v>
      </c>
      <c r="L766" s="18" t="str">
        <f>OBV!G766</f>
        <v>NEUTRAL</v>
      </c>
      <c r="M766" s="18" t="str">
        <f>OBV!H766</f>
        <v>CONFIRMED BULLISH</v>
      </c>
      <c r="N766" s="21">
        <f t="shared" si="110"/>
        <v>50</v>
      </c>
      <c r="O766" s="21">
        <f t="shared" si="111"/>
        <v>100</v>
      </c>
      <c r="P766" s="21">
        <f t="shared" si="112"/>
        <v>0</v>
      </c>
      <c r="Q766" s="21">
        <f t="shared" si="113"/>
        <v>83.5</v>
      </c>
      <c r="R766" s="22">
        <f t="shared" si="114"/>
        <v>65.025000000000006</v>
      </c>
      <c r="S766" s="22">
        <f t="shared" si="115"/>
        <v>50.875</v>
      </c>
      <c r="T766" s="22">
        <f t="shared" si="116"/>
        <v>60.075000000000003</v>
      </c>
      <c r="U766" s="22">
        <f t="shared" si="117"/>
        <v>58.375</v>
      </c>
      <c r="V766" s="21">
        <f t="shared" si="118"/>
        <v>58.658333333333339</v>
      </c>
      <c r="W766" s="21">
        <f t="shared" si="119"/>
        <v>58.587500000000006</v>
      </c>
      <c r="X766" s="20"/>
      <c r="Y766" s="20"/>
      <c r="Z766" s="20"/>
    </row>
    <row r="767" spans="1:26" ht="13.5" x14ac:dyDescent="0.25">
      <c r="A767" s="4">
        <f>TITRES_STAT!B770</f>
        <v>43119</v>
      </c>
      <c r="B767" s="2">
        <f>TITRES_STAT!C770</f>
        <v>17</v>
      </c>
      <c r="C767" s="2">
        <f>RSI!I767</f>
        <v>56.145372516419521</v>
      </c>
      <c r="D767" s="2">
        <f>MACD!E767</f>
        <v>-9.8591134997319863E-2</v>
      </c>
      <c r="E767" s="2">
        <f>MACD!F767</f>
        <v>-0.1079717812630582</v>
      </c>
      <c r="F767" s="2">
        <f>'Moving Avg'!D767</f>
        <v>6.6017999999999999</v>
      </c>
      <c r="G767" s="2">
        <f>'Moving Avg'!E767</f>
        <v>6.5846599999999995</v>
      </c>
      <c r="H767" s="2">
        <f>'Moving Avg'!F767</f>
        <v>6.4742350000000002</v>
      </c>
      <c r="I767" s="2">
        <f>'Moving Avg'!G767</f>
        <v>6.5425779999999989</v>
      </c>
      <c r="J767" s="2">
        <f>'Moving Avg'!H767</f>
        <v>6.7031230000000024</v>
      </c>
      <c r="K767" s="18" t="str">
        <f>OBV!F767</f>
        <v>BULLISH</v>
      </c>
      <c r="L767" s="18" t="str">
        <f>OBV!G767</f>
        <v>NEUTRAL</v>
      </c>
      <c r="M767" s="18" t="str">
        <f>OBV!H767</f>
        <v>NEUTRAL</v>
      </c>
      <c r="N767" s="21">
        <f t="shared" si="110"/>
        <v>50</v>
      </c>
      <c r="O767" s="21">
        <f t="shared" si="111"/>
        <v>100</v>
      </c>
      <c r="P767" s="21">
        <f t="shared" si="112"/>
        <v>0</v>
      </c>
      <c r="Q767" s="21">
        <f t="shared" si="113"/>
        <v>49.5</v>
      </c>
      <c r="R767" s="22">
        <f t="shared" si="114"/>
        <v>59.924999999999997</v>
      </c>
      <c r="S767" s="22">
        <f t="shared" si="115"/>
        <v>42.375</v>
      </c>
      <c r="T767" s="22">
        <f t="shared" si="116"/>
        <v>44.775000000000006</v>
      </c>
      <c r="U767" s="22">
        <f t="shared" si="117"/>
        <v>49.875</v>
      </c>
      <c r="V767" s="21">
        <f t="shared" si="118"/>
        <v>49.024999999999999</v>
      </c>
      <c r="W767" s="21">
        <f t="shared" si="119"/>
        <v>49.237499999999997</v>
      </c>
      <c r="X767" s="20"/>
      <c r="Y767" s="20"/>
      <c r="Z767" s="20"/>
    </row>
    <row r="768" spans="1:26" ht="13.5" x14ac:dyDescent="0.25">
      <c r="A768" s="4">
        <f>TITRES_STAT!B771</f>
        <v>43122</v>
      </c>
      <c r="B768" s="2">
        <f>TITRES_STAT!C771</f>
        <v>17.100000000000001</v>
      </c>
      <c r="C768" s="2">
        <f>RSI!I768</f>
        <v>58.370136616914394</v>
      </c>
      <c r="D768" s="2">
        <f>MACD!E768</f>
        <v>-8.3972983435748993E-2</v>
      </c>
      <c r="E768" s="2">
        <f>MACD!F768</f>
        <v>-0.10317202169759637</v>
      </c>
      <c r="F768" s="2">
        <f>'Moving Avg'!D768</f>
        <v>6.6259399999999999</v>
      </c>
      <c r="G768" s="2">
        <f>'Moving Avg'!E768</f>
        <v>6.5916700000000006</v>
      </c>
      <c r="H768" s="2">
        <f>'Moving Avg'!F768</f>
        <v>6.5032499999999995</v>
      </c>
      <c r="I768" s="2">
        <f>'Moving Avg'!G768</f>
        <v>6.544136</v>
      </c>
      <c r="J768" s="2">
        <f>'Moving Avg'!H768</f>
        <v>6.7050910000000021</v>
      </c>
      <c r="K768" s="18" t="str">
        <f>OBV!F768</f>
        <v>BULLISH</v>
      </c>
      <c r="L768" s="18" t="str">
        <f>OBV!G768</f>
        <v>NEUTRAL</v>
      </c>
      <c r="M768" s="18" t="str">
        <f>OBV!H768</f>
        <v>CONFIRMED BULLISH</v>
      </c>
      <c r="N768" s="21">
        <f t="shared" si="110"/>
        <v>50</v>
      </c>
      <c r="O768" s="21">
        <f t="shared" si="111"/>
        <v>100</v>
      </c>
      <c r="P768" s="21">
        <f t="shared" si="112"/>
        <v>0</v>
      </c>
      <c r="Q768" s="21">
        <f t="shared" si="113"/>
        <v>83.5</v>
      </c>
      <c r="R768" s="22">
        <f t="shared" si="114"/>
        <v>65.025000000000006</v>
      </c>
      <c r="S768" s="22">
        <f t="shared" si="115"/>
        <v>50.875</v>
      </c>
      <c r="T768" s="22">
        <f t="shared" si="116"/>
        <v>60.075000000000003</v>
      </c>
      <c r="U768" s="22">
        <f t="shared" si="117"/>
        <v>58.375</v>
      </c>
      <c r="V768" s="21">
        <f t="shared" si="118"/>
        <v>58.658333333333339</v>
      </c>
      <c r="W768" s="21">
        <f t="shared" si="119"/>
        <v>58.587500000000006</v>
      </c>
      <c r="X768" s="20"/>
      <c r="Y768" s="20"/>
      <c r="Z768" s="20"/>
    </row>
    <row r="769" spans="1:26" ht="13.5" x14ac:dyDescent="0.25">
      <c r="A769" s="4">
        <f>TITRES_STAT!B772</f>
        <v>43123</v>
      </c>
      <c r="B769" s="2">
        <f>TITRES_STAT!C772</f>
        <v>17.28</v>
      </c>
      <c r="C769" s="2">
        <f>RSI!I769</f>
        <v>62.10131320304572</v>
      </c>
      <c r="D769" s="2">
        <f>MACD!E769</f>
        <v>-8.1739126987957711E-2</v>
      </c>
      <c r="E769" s="2">
        <f>MACD!F769</f>
        <v>-9.8885442755668643E-2</v>
      </c>
      <c r="F769" s="2">
        <f>'Moving Avg'!D769</f>
        <v>6.65008</v>
      </c>
      <c r="G769" s="2">
        <f>'Moving Avg'!E769</f>
        <v>6.6084099999999992</v>
      </c>
      <c r="H769" s="2">
        <f>'Moving Avg'!F769</f>
        <v>6.5209700000000002</v>
      </c>
      <c r="I769" s="2">
        <f>'Moving Avg'!G769</f>
        <v>6.5473299999999997</v>
      </c>
      <c r="J769" s="2">
        <f>'Moving Avg'!H769</f>
        <v>6.7074855000000024</v>
      </c>
      <c r="K769" s="18" t="str">
        <f>OBV!F769</f>
        <v>BULLISH</v>
      </c>
      <c r="L769" s="18" t="str">
        <f>OBV!G769</f>
        <v>STRONG</v>
      </c>
      <c r="M769" s="18" t="str">
        <f>OBV!H769</f>
        <v>CONFIRMED BULLISH</v>
      </c>
      <c r="N769" s="21">
        <f t="shared" si="110"/>
        <v>50</v>
      </c>
      <c r="O769" s="21">
        <f t="shared" si="111"/>
        <v>100</v>
      </c>
      <c r="P769" s="21">
        <f t="shared" si="112"/>
        <v>0</v>
      </c>
      <c r="Q769" s="21">
        <f t="shared" si="113"/>
        <v>100</v>
      </c>
      <c r="R769" s="22">
        <f t="shared" si="114"/>
        <v>67.5</v>
      </c>
      <c r="S769" s="22">
        <f t="shared" si="115"/>
        <v>55</v>
      </c>
      <c r="T769" s="22">
        <f t="shared" si="116"/>
        <v>67.5</v>
      </c>
      <c r="U769" s="22">
        <f t="shared" si="117"/>
        <v>62.5</v>
      </c>
      <c r="V769" s="21">
        <f t="shared" si="118"/>
        <v>63.333333333333336</v>
      </c>
      <c r="W769" s="21">
        <f t="shared" si="119"/>
        <v>63.125</v>
      </c>
      <c r="X769" s="20"/>
      <c r="Y769" s="20"/>
      <c r="Z769" s="20"/>
    </row>
    <row r="770" spans="1:26" ht="13.5" x14ac:dyDescent="0.25">
      <c r="A770" s="4">
        <f>TITRES_STAT!B773</f>
        <v>43124</v>
      </c>
      <c r="B770" s="2">
        <f>TITRES_STAT!C773</f>
        <v>17.28</v>
      </c>
      <c r="C770" s="2">
        <f>RSI!I770</f>
        <v>62.10131320304572</v>
      </c>
      <c r="D770" s="2">
        <f>MACD!E770</f>
        <v>-8.0965146842389757E-2</v>
      </c>
      <c r="E770" s="2">
        <f>MACD!F770</f>
        <v>-9.5301383573012877E-2</v>
      </c>
      <c r="F770" s="2">
        <f>'Moving Avg'!D770</f>
        <v>6.6718799999999998</v>
      </c>
      <c r="G770" s="2">
        <f>'Moving Avg'!E770</f>
        <v>6.6251499999999997</v>
      </c>
      <c r="H770" s="2">
        <f>'Moving Avg'!F770</f>
        <v>6.5482299999999993</v>
      </c>
      <c r="I770" s="2">
        <f>'Moving Avg'!G770</f>
        <v>6.5502899999999986</v>
      </c>
      <c r="J770" s="2">
        <f>'Moving Avg'!H770</f>
        <v>6.7096330000000011</v>
      </c>
      <c r="K770" s="18" t="str">
        <f>OBV!F770</f>
        <v>BULLISH</v>
      </c>
      <c r="L770" s="18" t="str">
        <f>OBV!G770</f>
        <v>STRONG</v>
      </c>
      <c r="M770" s="18" t="str">
        <f>OBV!H770</f>
        <v>CONFIRMED BULLISH</v>
      </c>
      <c r="N770" s="21">
        <f t="shared" ref="N770:N833" si="120">IF(D770&lt;30,50, IF(D770&gt;70, 0, 25))</f>
        <v>50</v>
      </c>
      <c r="O770" s="21">
        <f t="shared" ref="O770:O833" si="121">IF(F770-E770&gt;0.02, 100, IF(F770-E770&lt;0,0,45))</f>
        <v>100</v>
      </c>
      <c r="P770" s="21">
        <f t="shared" ref="P770:P833" si="122">IF(G770-J770&gt;10,100,IF(G770-J770&gt;5,75, IF(G770-J770&gt;0,50,0)))</f>
        <v>0</v>
      </c>
      <c r="Q770" s="21">
        <f t="shared" ref="Q770:Q833" si="123">IF(M770="confirmed bullish", 34, IF(M770="bullish divergence",17, 0))+IF(K770="bullish",33,IF(K770="bearish",0,16.5))+IF(L770="strong",33,IF(L770="weak",0,16.5))</f>
        <v>100</v>
      </c>
      <c r="R770" s="22">
        <f t="shared" si="114"/>
        <v>67.5</v>
      </c>
      <c r="S770" s="22">
        <f t="shared" si="115"/>
        <v>55</v>
      </c>
      <c r="T770" s="22">
        <f t="shared" si="116"/>
        <v>67.5</v>
      </c>
      <c r="U770" s="22">
        <f t="shared" si="117"/>
        <v>62.5</v>
      </c>
      <c r="V770" s="21">
        <f t="shared" si="118"/>
        <v>63.333333333333336</v>
      </c>
      <c r="W770" s="21">
        <f t="shared" si="119"/>
        <v>63.125</v>
      </c>
      <c r="X770" s="20"/>
      <c r="Y770" s="20"/>
      <c r="Z770" s="20"/>
    </row>
    <row r="771" spans="1:26" ht="13.5" x14ac:dyDescent="0.25">
      <c r="A771" s="4">
        <f>TITRES_STAT!B774</f>
        <v>43125</v>
      </c>
      <c r="B771" s="2">
        <f>TITRES_STAT!C774</f>
        <v>17.28</v>
      </c>
      <c r="C771" s="2">
        <f>RSI!I771</f>
        <v>62.101313203045713</v>
      </c>
      <c r="D771" s="2">
        <f>MACD!E771</f>
        <v>-9.0343764713043839E-2</v>
      </c>
      <c r="E771" s="2">
        <f>MACD!F771</f>
        <v>-9.430985980101908E-2</v>
      </c>
      <c r="F771" s="2">
        <f>'Moving Avg'!D771</f>
        <v>6.6936800000000005</v>
      </c>
      <c r="G771" s="2">
        <f>'Moving Avg'!E771</f>
        <v>6.6477400000000006</v>
      </c>
      <c r="H771" s="2">
        <f>'Moving Avg'!F771</f>
        <v>6.575685</v>
      </c>
      <c r="I771" s="2">
        <f>'Moving Avg'!G771</f>
        <v>6.5524699999999987</v>
      </c>
      <c r="J771" s="2">
        <f>'Moving Avg'!H771</f>
        <v>6.7124075000000012</v>
      </c>
      <c r="K771" s="18" t="str">
        <f>OBV!F771</f>
        <v>BULLISH</v>
      </c>
      <c r="L771" s="18" t="str">
        <f>OBV!G771</f>
        <v>STRONG</v>
      </c>
      <c r="M771" s="18" t="str">
        <f>OBV!H771</f>
        <v>CONFIRMED BULLISH</v>
      </c>
      <c r="N771" s="21">
        <f t="shared" si="120"/>
        <v>50</v>
      </c>
      <c r="O771" s="21">
        <f t="shared" si="121"/>
        <v>100</v>
      </c>
      <c r="P771" s="21">
        <f t="shared" si="122"/>
        <v>0</v>
      </c>
      <c r="Q771" s="21">
        <f t="shared" si="123"/>
        <v>100</v>
      </c>
      <c r="R771" s="22">
        <f t="shared" ref="R771:R834" si="124">0.35*N771+O771*0.35+P771*0.15+Q771*0.15</f>
        <v>67.5</v>
      </c>
      <c r="S771" s="22">
        <f t="shared" ref="S771:S834" si="125">N771*0.2+O771*0.2+P771*0.35+Q771*0.25</f>
        <v>55</v>
      </c>
      <c r="T771" s="22">
        <f t="shared" ref="T771:T834" si="126">N771*0.15+O771*0.15+P771*0.25+Q771*0.45</f>
        <v>67.5</v>
      </c>
      <c r="U771" s="22">
        <f t="shared" ref="U771:U834" si="127">0.25*SUM(N771:Q771)</f>
        <v>62.5</v>
      </c>
      <c r="V771" s="21">
        <f t="shared" ref="V771:V834" si="128">SUM(R771:T771)/3</f>
        <v>63.333333333333336</v>
      </c>
      <c r="W771" s="21">
        <f t="shared" ref="W771:W834" si="129">SUM(R771:U771)/4</f>
        <v>63.125</v>
      </c>
      <c r="X771" s="20"/>
      <c r="Y771" s="20"/>
      <c r="Z771" s="20"/>
    </row>
    <row r="772" spans="1:26" ht="13.5" x14ac:dyDescent="0.25">
      <c r="A772" s="4">
        <f>TITRES_STAT!B775</f>
        <v>43126</v>
      </c>
      <c r="B772" s="2">
        <f>TITRES_STAT!C775</f>
        <v>17.149999999999999</v>
      </c>
      <c r="C772" s="2">
        <f>RSI!I772</f>
        <v>57.458495645952723</v>
      </c>
      <c r="D772" s="2">
        <f>MACD!E772</f>
        <v>-7.7503721566539951E-2</v>
      </c>
      <c r="E772" s="2">
        <f>MACD!F772</f>
        <v>-9.0948632154123257E-2</v>
      </c>
      <c r="F772" s="2">
        <f>'Moving Avg'!D772</f>
        <v>6.7053600000000007</v>
      </c>
      <c r="G772" s="2">
        <f>'Moving Avg'!E772</f>
        <v>6.6535800000000007</v>
      </c>
      <c r="H772" s="2">
        <f>'Moving Avg'!F772</f>
        <v>6.5922349999999996</v>
      </c>
      <c r="I772" s="2">
        <f>'Moving Avg'!G772</f>
        <v>6.5536379999999985</v>
      </c>
      <c r="J772" s="2">
        <f>'Moving Avg'!H772</f>
        <v>6.7143780000000026</v>
      </c>
      <c r="K772" s="18" t="str">
        <f>OBV!F772</f>
        <v>BULLISH</v>
      </c>
      <c r="L772" s="18" t="str">
        <f>OBV!G772</f>
        <v>STRONG</v>
      </c>
      <c r="M772" s="18" t="str">
        <f>OBV!H772</f>
        <v>CONFIRMED BULLISH</v>
      </c>
      <c r="N772" s="21">
        <f t="shared" si="120"/>
        <v>50</v>
      </c>
      <c r="O772" s="21">
        <f t="shared" si="121"/>
        <v>100</v>
      </c>
      <c r="P772" s="21">
        <f t="shared" si="122"/>
        <v>0</v>
      </c>
      <c r="Q772" s="21">
        <f t="shared" si="123"/>
        <v>100</v>
      </c>
      <c r="R772" s="22">
        <f t="shared" si="124"/>
        <v>67.5</v>
      </c>
      <c r="S772" s="22">
        <f t="shared" si="125"/>
        <v>55</v>
      </c>
      <c r="T772" s="22">
        <f t="shared" si="126"/>
        <v>67.5</v>
      </c>
      <c r="U772" s="22">
        <f t="shared" si="127"/>
        <v>62.5</v>
      </c>
      <c r="V772" s="21">
        <f t="shared" si="128"/>
        <v>63.333333333333336</v>
      </c>
      <c r="W772" s="21">
        <f t="shared" si="129"/>
        <v>63.125</v>
      </c>
      <c r="X772" s="20"/>
      <c r="Y772" s="20"/>
      <c r="Z772" s="20"/>
    </row>
    <row r="773" spans="1:26" ht="13.5" x14ac:dyDescent="0.25">
      <c r="A773" s="4">
        <f>TITRES_STAT!B776</f>
        <v>43129</v>
      </c>
      <c r="B773" s="2">
        <f>TITRES_STAT!C776</f>
        <v>17.25</v>
      </c>
      <c r="C773" s="2">
        <f>RSI!I773</f>
        <v>59.93817395392972</v>
      </c>
      <c r="D773" s="2">
        <f>MACD!E773</f>
        <v>-8.2692249339888946E-2</v>
      </c>
      <c r="E773" s="2">
        <f>MACD!F773</f>
        <v>-8.9297355591276412E-2</v>
      </c>
      <c r="F773" s="2">
        <f>'Moving Avg'!D773</f>
        <v>6.7170399999999999</v>
      </c>
      <c r="G773" s="2">
        <f>'Moving Avg'!E773</f>
        <v>6.6714900000000004</v>
      </c>
      <c r="H773" s="2">
        <f>'Moving Avg'!F773</f>
        <v>6.6068400000000009</v>
      </c>
      <c r="I773" s="2">
        <f>'Moving Avg'!G773</f>
        <v>6.5565199999999981</v>
      </c>
      <c r="J773" s="2">
        <f>'Moving Avg'!H773</f>
        <v>6.7159920000000026</v>
      </c>
      <c r="K773" s="18" t="str">
        <f>OBV!F773</f>
        <v>BULLISH</v>
      </c>
      <c r="L773" s="18" t="str">
        <f>OBV!G773</f>
        <v>STRONG</v>
      </c>
      <c r="M773" s="18" t="str">
        <f>OBV!H773</f>
        <v>CONFIRMED BULLISH</v>
      </c>
      <c r="N773" s="21">
        <f t="shared" si="120"/>
        <v>50</v>
      </c>
      <c r="O773" s="21">
        <f t="shared" si="121"/>
        <v>100</v>
      </c>
      <c r="P773" s="21">
        <f t="shared" si="122"/>
        <v>0</v>
      </c>
      <c r="Q773" s="21">
        <f t="shared" si="123"/>
        <v>100</v>
      </c>
      <c r="R773" s="22">
        <f t="shared" si="124"/>
        <v>67.5</v>
      </c>
      <c r="S773" s="22">
        <f t="shared" si="125"/>
        <v>55</v>
      </c>
      <c r="T773" s="22">
        <f t="shared" si="126"/>
        <v>67.5</v>
      </c>
      <c r="U773" s="22">
        <f t="shared" si="127"/>
        <v>62.5</v>
      </c>
      <c r="V773" s="21">
        <f t="shared" si="128"/>
        <v>63.333333333333336</v>
      </c>
      <c r="W773" s="21">
        <f t="shared" si="129"/>
        <v>63.125</v>
      </c>
      <c r="X773" s="20"/>
      <c r="Y773" s="20"/>
      <c r="Z773" s="20"/>
    </row>
    <row r="774" spans="1:26" ht="13.5" x14ac:dyDescent="0.25">
      <c r="A774" s="4">
        <f>TITRES_STAT!B777</f>
        <v>43130</v>
      </c>
      <c r="B774" s="2">
        <f>TITRES_STAT!C777</f>
        <v>17.399999999999999</v>
      </c>
      <c r="C774" s="2">
        <f>RSI!I774</f>
        <v>63.388411530081896</v>
      </c>
      <c r="D774" s="2">
        <f>MACD!E774</f>
        <v>-8.1397309568696841E-2</v>
      </c>
      <c r="E774" s="2">
        <f>MACD!F774</f>
        <v>-8.77173463867605E-2</v>
      </c>
      <c r="F774" s="2">
        <f>'Moving Avg'!D774</f>
        <v>6.7263800000000007</v>
      </c>
      <c r="G774" s="2">
        <f>'Moving Avg'!E774</f>
        <v>6.6882299999999999</v>
      </c>
      <c r="H774" s="2">
        <f>'Moving Avg'!F774</f>
        <v>6.6243650000000001</v>
      </c>
      <c r="I774" s="2">
        <f>'Moving Avg'!G774</f>
        <v>6.5619719999999981</v>
      </c>
      <c r="J774" s="2">
        <f>'Moving Avg'!H774</f>
        <v>6.7179550000000043</v>
      </c>
      <c r="K774" s="18" t="str">
        <f>OBV!F774</f>
        <v>BULLISH</v>
      </c>
      <c r="L774" s="18" t="str">
        <f>OBV!G774</f>
        <v>NEUTRAL</v>
      </c>
      <c r="M774" s="18" t="str">
        <f>OBV!H774</f>
        <v>CONFIRMED BULLISH</v>
      </c>
      <c r="N774" s="21">
        <f t="shared" si="120"/>
        <v>50</v>
      </c>
      <c r="O774" s="21">
        <f t="shared" si="121"/>
        <v>100</v>
      </c>
      <c r="P774" s="21">
        <f t="shared" si="122"/>
        <v>0</v>
      </c>
      <c r="Q774" s="21">
        <f t="shared" si="123"/>
        <v>83.5</v>
      </c>
      <c r="R774" s="22">
        <f t="shared" si="124"/>
        <v>65.025000000000006</v>
      </c>
      <c r="S774" s="22">
        <f t="shared" si="125"/>
        <v>50.875</v>
      </c>
      <c r="T774" s="22">
        <f t="shared" si="126"/>
        <v>60.075000000000003</v>
      </c>
      <c r="U774" s="22">
        <f t="shared" si="127"/>
        <v>58.375</v>
      </c>
      <c r="V774" s="21">
        <f t="shared" si="128"/>
        <v>58.658333333333339</v>
      </c>
      <c r="W774" s="21">
        <f t="shared" si="129"/>
        <v>58.587500000000006</v>
      </c>
      <c r="X774" s="20"/>
      <c r="Y774" s="20"/>
      <c r="Z774" s="20"/>
    </row>
    <row r="775" spans="1:26" ht="13.5" x14ac:dyDescent="0.25">
      <c r="A775" s="4">
        <f>TITRES_STAT!B778</f>
        <v>43131</v>
      </c>
      <c r="B775" s="2">
        <f>TITRES_STAT!C778</f>
        <v>17.399999999999999</v>
      </c>
      <c r="C775" s="2">
        <f>RSI!I775</f>
        <v>63.388411530081896</v>
      </c>
      <c r="D775" s="2">
        <f>MACD!E775</f>
        <v>-7.956284325715135E-2</v>
      </c>
      <c r="E775" s="2">
        <f>MACD!F775</f>
        <v>-8.6086445760838681E-2</v>
      </c>
      <c r="F775" s="2">
        <f>'Moving Avg'!D775</f>
        <v>6.7357200000000006</v>
      </c>
      <c r="G775" s="2">
        <f>'Moving Avg'!E775</f>
        <v>6.7038000000000011</v>
      </c>
      <c r="H775" s="2">
        <f>'Moving Avg'!F775</f>
        <v>6.6418899999999992</v>
      </c>
      <c r="I775" s="2">
        <f>'Moving Avg'!G775</f>
        <v>6.5652419999999996</v>
      </c>
      <c r="J775" s="2">
        <f>'Moving Avg'!H775</f>
        <v>6.7198420000000025</v>
      </c>
      <c r="K775" s="18" t="str">
        <f>OBV!F775</f>
        <v>BULLISH</v>
      </c>
      <c r="L775" s="18" t="str">
        <f>OBV!G775</f>
        <v>NEUTRAL</v>
      </c>
      <c r="M775" s="18" t="str">
        <f>OBV!H775</f>
        <v>CONFIRMED BULLISH</v>
      </c>
      <c r="N775" s="21">
        <f t="shared" si="120"/>
        <v>50</v>
      </c>
      <c r="O775" s="21">
        <f t="shared" si="121"/>
        <v>100</v>
      </c>
      <c r="P775" s="21">
        <f t="shared" si="122"/>
        <v>0</v>
      </c>
      <c r="Q775" s="21">
        <f t="shared" si="123"/>
        <v>83.5</v>
      </c>
      <c r="R775" s="22">
        <f t="shared" si="124"/>
        <v>65.025000000000006</v>
      </c>
      <c r="S775" s="22">
        <f t="shared" si="125"/>
        <v>50.875</v>
      </c>
      <c r="T775" s="22">
        <f t="shared" si="126"/>
        <v>60.075000000000003</v>
      </c>
      <c r="U775" s="22">
        <f t="shared" si="127"/>
        <v>58.375</v>
      </c>
      <c r="V775" s="21">
        <f t="shared" si="128"/>
        <v>58.658333333333339</v>
      </c>
      <c r="W775" s="21">
        <f t="shared" si="129"/>
        <v>58.587500000000006</v>
      </c>
      <c r="X775" s="20"/>
      <c r="Y775" s="20"/>
      <c r="Z775" s="20"/>
    </row>
    <row r="776" spans="1:26" ht="13.5" x14ac:dyDescent="0.25">
      <c r="A776" s="4">
        <f>TITRES_STAT!B779</f>
        <v>43132</v>
      </c>
      <c r="B776" s="2">
        <f>TITRES_STAT!C779</f>
        <v>17.52</v>
      </c>
      <c r="C776" s="2">
        <f>RSI!I776</f>
        <v>66.101714936613504</v>
      </c>
      <c r="D776" s="2">
        <f>MACD!E776</f>
        <v>-8.2459909899021078E-2</v>
      </c>
      <c r="E776" s="2">
        <f>MACD!F776</f>
        <v>-8.5361138588475161E-2</v>
      </c>
      <c r="F776" s="2">
        <f>'Moving Avg'!D776</f>
        <v>6.7544199999999988</v>
      </c>
      <c r="G776" s="2">
        <f>'Moving Avg'!E776</f>
        <v>6.7240500000000001</v>
      </c>
      <c r="H776" s="2">
        <f>'Moving Avg'!F776</f>
        <v>6.6524049999999999</v>
      </c>
      <c r="I776" s="2">
        <f>'Moving Avg'!G776</f>
        <v>6.5704599999999997</v>
      </c>
      <c r="J776" s="2">
        <f>'Moving Avg'!H776</f>
        <v>6.7218680000000042</v>
      </c>
      <c r="K776" s="18" t="str">
        <f>OBV!F776</f>
        <v>BULLISH</v>
      </c>
      <c r="L776" s="18" t="str">
        <f>OBV!G776</f>
        <v>NEUTRAL</v>
      </c>
      <c r="M776" s="18" t="str">
        <f>OBV!H776</f>
        <v>CONFIRMED BULLISH</v>
      </c>
      <c r="N776" s="21">
        <f t="shared" si="120"/>
        <v>50</v>
      </c>
      <c r="O776" s="21">
        <f t="shared" si="121"/>
        <v>100</v>
      </c>
      <c r="P776" s="21">
        <f t="shared" si="122"/>
        <v>50</v>
      </c>
      <c r="Q776" s="21">
        <f t="shared" si="123"/>
        <v>83.5</v>
      </c>
      <c r="R776" s="22">
        <f t="shared" si="124"/>
        <v>72.525000000000006</v>
      </c>
      <c r="S776" s="22">
        <f t="shared" si="125"/>
        <v>68.375</v>
      </c>
      <c r="T776" s="22">
        <f t="shared" si="126"/>
        <v>72.575000000000003</v>
      </c>
      <c r="U776" s="22">
        <f t="shared" si="127"/>
        <v>70.875</v>
      </c>
      <c r="V776" s="21">
        <f t="shared" si="128"/>
        <v>71.158333333333346</v>
      </c>
      <c r="W776" s="21">
        <f t="shared" si="129"/>
        <v>71.087500000000006</v>
      </c>
      <c r="X776" s="20"/>
      <c r="Y776" s="20"/>
      <c r="Z776" s="20"/>
    </row>
    <row r="777" spans="1:26" ht="13.5" x14ac:dyDescent="0.25">
      <c r="A777" s="4">
        <f>TITRES_STAT!B780</f>
        <v>43133</v>
      </c>
      <c r="B777" s="2">
        <f>TITRES_STAT!C780</f>
        <v>17.52</v>
      </c>
      <c r="C777" s="2">
        <f>RSI!I777</f>
        <v>66.10171493661349</v>
      </c>
      <c r="D777" s="2">
        <f>MACD!E777</f>
        <v>-8.609766969080912E-2</v>
      </c>
      <c r="E777" s="2">
        <f>MACD!F777</f>
        <v>-8.5508444808941958E-2</v>
      </c>
      <c r="F777" s="2">
        <f>'Moving Avg'!D777</f>
        <v>6.783240000000001</v>
      </c>
      <c r="G777" s="2">
        <f>'Moving Avg'!E777</f>
        <v>6.7443000000000008</v>
      </c>
      <c r="H777" s="2">
        <f>'Moving Avg'!F777</f>
        <v>6.6644800000000002</v>
      </c>
      <c r="I777" s="2">
        <f>'Moving Avg'!G777</f>
        <v>6.572951999999999</v>
      </c>
      <c r="J777" s="2">
        <f>'Moving Avg'!H777</f>
        <v>6.723894000000004</v>
      </c>
      <c r="K777" s="18" t="str">
        <f>OBV!F777</f>
        <v>BULLISH</v>
      </c>
      <c r="L777" s="18" t="str">
        <f>OBV!G777</f>
        <v>NEUTRAL</v>
      </c>
      <c r="M777" s="18" t="str">
        <f>OBV!H777</f>
        <v>CONFIRMED BULLISH</v>
      </c>
      <c r="N777" s="21">
        <f t="shared" si="120"/>
        <v>50</v>
      </c>
      <c r="O777" s="21">
        <f t="shared" si="121"/>
        <v>100</v>
      </c>
      <c r="P777" s="21">
        <f t="shared" si="122"/>
        <v>50</v>
      </c>
      <c r="Q777" s="21">
        <f t="shared" si="123"/>
        <v>83.5</v>
      </c>
      <c r="R777" s="22">
        <f t="shared" si="124"/>
        <v>72.525000000000006</v>
      </c>
      <c r="S777" s="22">
        <f t="shared" si="125"/>
        <v>68.375</v>
      </c>
      <c r="T777" s="22">
        <f t="shared" si="126"/>
        <v>72.575000000000003</v>
      </c>
      <c r="U777" s="22">
        <f t="shared" si="127"/>
        <v>70.875</v>
      </c>
      <c r="V777" s="21">
        <f t="shared" si="128"/>
        <v>71.158333333333346</v>
      </c>
      <c r="W777" s="21">
        <f t="shared" si="129"/>
        <v>71.087500000000006</v>
      </c>
      <c r="X777" s="20"/>
      <c r="Y777" s="20"/>
      <c r="Z777" s="20"/>
    </row>
    <row r="778" spans="1:26" ht="13.5" x14ac:dyDescent="0.25">
      <c r="A778" s="4">
        <f>TITRES_STAT!B781</f>
        <v>43136</v>
      </c>
      <c r="B778" s="2">
        <f>TITRES_STAT!C781</f>
        <v>17.75</v>
      </c>
      <c r="C778" s="2">
        <f>RSI!I778</f>
        <v>70.887051888380668</v>
      </c>
      <c r="D778" s="2">
        <f>MACD!E778</f>
        <v>-9.091930292151762E-2</v>
      </c>
      <c r="E778" s="2">
        <f>MACD!F778</f>
        <v>-8.6590616431457101E-2</v>
      </c>
      <c r="F778" s="2">
        <f>'Moving Avg'!D778</f>
        <v>6.8221800000000004</v>
      </c>
      <c r="G778" s="2">
        <f>'Moving Avg'!E778</f>
        <v>6.7696100000000001</v>
      </c>
      <c r="H778" s="2">
        <f>'Moving Avg'!F778</f>
        <v>6.6806400000000012</v>
      </c>
      <c r="I778" s="2">
        <f>'Moving Avg'!G778</f>
        <v>6.5774679999999979</v>
      </c>
      <c r="J778" s="2">
        <f>'Moving Avg'!H778</f>
        <v>6.7263675000000047</v>
      </c>
      <c r="K778" s="18" t="str">
        <f>OBV!F778</f>
        <v>BULLISH</v>
      </c>
      <c r="L778" s="18" t="str">
        <f>OBV!G778</f>
        <v>NEUTRAL</v>
      </c>
      <c r="M778" s="18" t="str">
        <f>OBV!H778</f>
        <v>CONFIRMED BULLISH</v>
      </c>
      <c r="N778" s="21">
        <f t="shared" si="120"/>
        <v>50</v>
      </c>
      <c r="O778" s="21">
        <f t="shared" si="121"/>
        <v>100</v>
      </c>
      <c r="P778" s="21">
        <f t="shared" si="122"/>
        <v>50</v>
      </c>
      <c r="Q778" s="21">
        <f t="shared" si="123"/>
        <v>83.5</v>
      </c>
      <c r="R778" s="22">
        <f t="shared" si="124"/>
        <v>72.525000000000006</v>
      </c>
      <c r="S778" s="22">
        <f t="shared" si="125"/>
        <v>68.375</v>
      </c>
      <c r="T778" s="22">
        <f t="shared" si="126"/>
        <v>72.575000000000003</v>
      </c>
      <c r="U778" s="22">
        <f t="shared" si="127"/>
        <v>70.875</v>
      </c>
      <c r="V778" s="21">
        <f t="shared" si="128"/>
        <v>71.158333333333346</v>
      </c>
      <c r="W778" s="21">
        <f t="shared" si="129"/>
        <v>71.087500000000006</v>
      </c>
      <c r="X778" s="20"/>
      <c r="Y778" s="20"/>
      <c r="Z778" s="20"/>
    </row>
    <row r="779" spans="1:26" ht="13.5" x14ac:dyDescent="0.25">
      <c r="A779" s="4">
        <f>TITRES_STAT!B782</f>
        <v>43137</v>
      </c>
      <c r="B779" s="2">
        <f>TITRES_STAT!C782</f>
        <v>17.79</v>
      </c>
      <c r="C779" s="2">
        <f>RSI!I779</f>
        <v>71.638586377568998</v>
      </c>
      <c r="D779" s="2">
        <f>MACD!E779</f>
        <v>-8.6916089037639921E-2</v>
      </c>
      <c r="E779" s="2">
        <f>MACD!F779</f>
        <v>-8.6655710952693671E-2</v>
      </c>
      <c r="F779" s="2">
        <f>'Moving Avg'!D779</f>
        <v>6.8525599999999995</v>
      </c>
      <c r="G779" s="2">
        <f>'Moving Avg'!E779</f>
        <v>6.7894699999999997</v>
      </c>
      <c r="H779" s="2">
        <f>'Moving Avg'!F779</f>
        <v>6.6989400000000003</v>
      </c>
      <c r="I779" s="2">
        <f>'Moving Avg'!G779</f>
        <v>6.581439999999998</v>
      </c>
      <c r="J779" s="2">
        <f>'Moving Avg'!H779</f>
        <v>6.7289000000000048</v>
      </c>
      <c r="K779" s="18" t="str">
        <f>OBV!F779</f>
        <v>BULLISH</v>
      </c>
      <c r="L779" s="18" t="str">
        <f>OBV!G779</f>
        <v>NEUTRAL</v>
      </c>
      <c r="M779" s="18" t="str">
        <f>OBV!H779</f>
        <v>CONFIRMED BULLISH</v>
      </c>
      <c r="N779" s="21">
        <f t="shared" si="120"/>
        <v>50</v>
      </c>
      <c r="O779" s="21">
        <f t="shared" si="121"/>
        <v>100</v>
      </c>
      <c r="P779" s="21">
        <f t="shared" si="122"/>
        <v>50</v>
      </c>
      <c r="Q779" s="21">
        <f t="shared" si="123"/>
        <v>83.5</v>
      </c>
      <c r="R779" s="22">
        <f t="shared" si="124"/>
        <v>72.525000000000006</v>
      </c>
      <c r="S779" s="22">
        <f t="shared" si="125"/>
        <v>68.375</v>
      </c>
      <c r="T779" s="22">
        <f t="shared" si="126"/>
        <v>72.575000000000003</v>
      </c>
      <c r="U779" s="22">
        <f t="shared" si="127"/>
        <v>70.875</v>
      </c>
      <c r="V779" s="21">
        <f t="shared" si="128"/>
        <v>71.158333333333346</v>
      </c>
      <c r="W779" s="21">
        <f t="shared" si="129"/>
        <v>71.087500000000006</v>
      </c>
      <c r="X779" s="20"/>
      <c r="Y779" s="20"/>
      <c r="Z779" s="20"/>
    </row>
    <row r="780" spans="1:26" ht="13.5" x14ac:dyDescent="0.25">
      <c r="A780" s="4">
        <f>TITRES_STAT!B783</f>
        <v>43138</v>
      </c>
      <c r="B780" s="2">
        <f>TITRES_STAT!C783</f>
        <v>18</v>
      </c>
      <c r="C780" s="2">
        <f>RSI!I780</f>
        <v>75.246910417872854</v>
      </c>
      <c r="D780" s="2">
        <f>MACD!E780</f>
        <v>-9.1111678284885755E-2</v>
      </c>
      <c r="E780" s="2">
        <f>MACD!F780</f>
        <v>-8.7546904419132099E-2</v>
      </c>
      <c r="F780" s="2">
        <f>'Moving Avg'!D780</f>
        <v>6.8993000000000011</v>
      </c>
      <c r="G780" s="2">
        <f>'Moving Avg'!E780</f>
        <v>6.8175100000000004</v>
      </c>
      <c r="H780" s="2">
        <f>'Moving Avg'!F780</f>
        <v>6.7213299999999991</v>
      </c>
      <c r="I780" s="2">
        <f>'Moving Avg'!G780</f>
        <v>6.5856459999999997</v>
      </c>
      <c r="J780" s="2">
        <f>'Moving Avg'!H780</f>
        <v>6.7318415000000043</v>
      </c>
      <c r="K780" s="18" t="str">
        <f>OBV!F780</f>
        <v>BULLISH</v>
      </c>
      <c r="L780" s="18" t="str">
        <f>OBV!G780</f>
        <v>NEUTRAL</v>
      </c>
      <c r="M780" s="18" t="str">
        <f>OBV!H780</f>
        <v>CONFIRMED BULLISH</v>
      </c>
      <c r="N780" s="21">
        <f t="shared" si="120"/>
        <v>50</v>
      </c>
      <c r="O780" s="21">
        <f t="shared" si="121"/>
        <v>100</v>
      </c>
      <c r="P780" s="21">
        <f t="shared" si="122"/>
        <v>50</v>
      </c>
      <c r="Q780" s="21">
        <f t="shared" si="123"/>
        <v>83.5</v>
      </c>
      <c r="R780" s="22">
        <f t="shared" si="124"/>
        <v>72.525000000000006</v>
      </c>
      <c r="S780" s="22">
        <f t="shared" si="125"/>
        <v>68.375</v>
      </c>
      <c r="T780" s="22">
        <f t="shared" si="126"/>
        <v>72.575000000000003</v>
      </c>
      <c r="U780" s="22">
        <f t="shared" si="127"/>
        <v>70.875</v>
      </c>
      <c r="V780" s="21">
        <f t="shared" si="128"/>
        <v>71.158333333333346</v>
      </c>
      <c r="W780" s="21">
        <f t="shared" si="129"/>
        <v>71.087500000000006</v>
      </c>
      <c r="X780" s="20"/>
      <c r="Y780" s="20"/>
      <c r="Z780" s="20"/>
    </row>
    <row r="781" spans="1:26" ht="13.5" x14ac:dyDescent="0.25">
      <c r="A781" s="4">
        <f>TITRES_STAT!B784</f>
        <v>43139</v>
      </c>
      <c r="B781" s="2">
        <f>TITRES_STAT!C784</f>
        <v>18</v>
      </c>
      <c r="C781" s="2">
        <f>RSI!I781</f>
        <v>75.246910417872854</v>
      </c>
      <c r="D781" s="2">
        <f>MACD!E781</f>
        <v>-9.6555952728910377E-2</v>
      </c>
      <c r="E781" s="2">
        <f>MACD!F781</f>
        <v>-8.9348714081087757E-2</v>
      </c>
      <c r="F781" s="2">
        <f>'Moving Avg'!D781</f>
        <v>6.93668</v>
      </c>
      <c r="G781" s="2">
        <f>'Moving Avg'!E781</f>
        <v>6.8455500000000002</v>
      </c>
      <c r="H781" s="2">
        <f>'Moving Avg'!F781</f>
        <v>6.7466450000000009</v>
      </c>
      <c r="I781" s="2">
        <f>'Moving Avg'!G781</f>
        <v>6.5898519999999996</v>
      </c>
      <c r="J781" s="2">
        <f>'Moving Avg'!H781</f>
        <v>6.7347830000000037</v>
      </c>
      <c r="K781" s="18" t="str">
        <f>OBV!F781</f>
        <v>BULLISH</v>
      </c>
      <c r="L781" s="18" t="str">
        <f>OBV!G781</f>
        <v>NEUTRAL</v>
      </c>
      <c r="M781" s="18" t="str">
        <f>OBV!H781</f>
        <v>CONFIRMED BULLISH</v>
      </c>
      <c r="N781" s="21">
        <f t="shared" si="120"/>
        <v>50</v>
      </c>
      <c r="O781" s="21">
        <f t="shared" si="121"/>
        <v>100</v>
      </c>
      <c r="P781" s="21">
        <f t="shared" si="122"/>
        <v>50</v>
      </c>
      <c r="Q781" s="21">
        <f t="shared" si="123"/>
        <v>83.5</v>
      </c>
      <c r="R781" s="22">
        <f t="shared" si="124"/>
        <v>72.525000000000006</v>
      </c>
      <c r="S781" s="22">
        <f t="shared" si="125"/>
        <v>68.375</v>
      </c>
      <c r="T781" s="22">
        <f t="shared" si="126"/>
        <v>72.575000000000003</v>
      </c>
      <c r="U781" s="22">
        <f t="shared" si="127"/>
        <v>70.875</v>
      </c>
      <c r="V781" s="21">
        <f t="shared" si="128"/>
        <v>71.158333333333346</v>
      </c>
      <c r="W781" s="21">
        <f t="shared" si="129"/>
        <v>71.087500000000006</v>
      </c>
      <c r="X781" s="20"/>
      <c r="Y781" s="20"/>
      <c r="Z781" s="20"/>
    </row>
    <row r="782" spans="1:26" ht="13.5" x14ac:dyDescent="0.25">
      <c r="A782" s="4">
        <f>TITRES_STAT!B785</f>
        <v>43140</v>
      </c>
      <c r="B782" s="2">
        <f>TITRES_STAT!C785</f>
        <v>18</v>
      </c>
      <c r="C782" s="2">
        <f>RSI!I782</f>
        <v>75.246910417872854</v>
      </c>
      <c r="D782" s="2">
        <f>MACD!E782</f>
        <v>-0.1107011141568055</v>
      </c>
      <c r="E782" s="2">
        <f>MACD!F782</f>
        <v>-9.3619194096231317E-2</v>
      </c>
      <c r="F782" s="2">
        <f>'Moving Avg'!D782</f>
        <v>6.9740599999999997</v>
      </c>
      <c r="G782" s="2">
        <f>'Moving Avg'!E782</f>
        <v>6.8786500000000004</v>
      </c>
      <c r="H782" s="2">
        <f>'Moving Avg'!F782</f>
        <v>6.766115000000001</v>
      </c>
      <c r="I782" s="2">
        <f>'Moving Avg'!G782</f>
        <v>6.5946040000000012</v>
      </c>
      <c r="J782" s="2">
        <f>'Moving Avg'!H782</f>
        <v>6.7376295000000042</v>
      </c>
      <c r="K782" s="18" t="str">
        <f>OBV!F782</f>
        <v>BULLISH</v>
      </c>
      <c r="L782" s="18" t="str">
        <f>OBV!G782</f>
        <v>NEUTRAL</v>
      </c>
      <c r="M782" s="18" t="str">
        <f>OBV!H782</f>
        <v>CONFIRMED BULLISH</v>
      </c>
      <c r="N782" s="21">
        <f t="shared" si="120"/>
        <v>50</v>
      </c>
      <c r="O782" s="21">
        <f t="shared" si="121"/>
        <v>100</v>
      </c>
      <c r="P782" s="21">
        <f t="shared" si="122"/>
        <v>50</v>
      </c>
      <c r="Q782" s="21">
        <f t="shared" si="123"/>
        <v>83.5</v>
      </c>
      <c r="R782" s="22">
        <f t="shared" si="124"/>
        <v>72.525000000000006</v>
      </c>
      <c r="S782" s="22">
        <f t="shared" si="125"/>
        <v>68.375</v>
      </c>
      <c r="T782" s="22">
        <f t="shared" si="126"/>
        <v>72.575000000000003</v>
      </c>
      <c r="U782" s="22">
        <f t="shared" si="127"/>
        <v>70.875</v>
      </c>
      <c r="V782" s="21">
        <f t="shared" si="128"/>
        <v>71.158333333333346</v>
      </c>
      <c r="W782" s="21">
        <f t="shared" si="129"/>
        <v>71.087500000000006</v>
      </c>
      <c r="X782" s="20"/>
      <c r="Y782" s="20"/>
      <c r="Z782" s="20"/>
    </row>
    <row r="783" spans="1:26" ht="13.5" x14ac:dyDescent="0.25">
      <c r="A783" s="4">
        <f>TITRES_STAT!B786</f>
        <v>43143</v>
      </c>
      <c r="B783" s="2">
        <f>TITRES_STAT!C786</f>
        <v>18.2</v>
      </c>
      <c r="C783" s="2">
        <f>RSI!I783</f>
        <v>78.500379320025829</v>
      </c>
      <c r="D783" s="2">
        <f>MACD!E783</f>
        <v>-0.12407978918827034</v>
      </c>
      <c r="E783" s="2">
        <f>MACD!F783</f>
        <v>-9.9711313114639127E-2</v>
      </c>
      <c r="F783" s="2">
        <f>'Moving Avg'!D783</f>
        <v>7.0091200000000002</v>
      </c>
      <c r="G783" s="2">
        <f>'Moving Avg'!E783</f>
        <v>6.9156500000000012</v>
      </c>
      <c r="H783" s="2">
        <f>'Moving Avg'!F783</f>
        <v>6.7935699999999999</v>
      </c>
      <c r="I783" s="2">
        <f>'Moving Avg'!G783</f>
        <v>6.6009140000000013</v>
      </c>
      <c r="J783" s="2">
        <f>'Moving Avg'!H783</f>
        <v>6.7408085000000026</v>
      </c>
      <c r="K783" s="18" t="str">
        <f>OBV!F783</f>
        <v>BULLISH</v>
      </c>
      <c r="L783" s="18" t="str">
        <f>OBV!G783</f>
        <v>NEUTRAL</v>
      </c>
      <c r="M783" s="18" t="str">
        <f>OBV!H783</f>
        <v>CONFIRMED BULLISH</v>
      </c>
      <c r="N783" s="21">
        <f t="shared" si="120"/>
        <v>50</v>
      </c>
      <c r="O783" s="21">
        <f t="shared" si="121"/>
        <v>100</v>
      </c>
      <c r="P783" s="21">
        <f t="shared" si="122"/>
        <v>50</v>
      </c>
      <c r="Q783" s="21">
        <f t="shared" si="123"/>
        <v>83.5</v>
      </c>
      <c r="R783" s="22">
        <f t="shared" si="124"/>
        <v>72.525000000000006</v>
      </c>
      <c r="S783" s="22">
        <f t="shared" si="125"/>
        <v>68.375</v>
      </c>
      <c r="T783" s="22">
        <f t="shared" si="126"/>
        <v>72.575000000000003</v>
      </c>
      <c r="U783" s="22">
        <f t="shared" si="127"/>
        <v>70.875</v>
      </c>
      <c r="V783" s="21">
        <f t="shared" si="128"/>
        <v>71.158333333333346</v>
      </c>
      <c r="W783" s="21">
        <f t="shared" si="129"/>
        <v>71.087500000000006</v>
      </c>
      <c r="X783" s="20"/>
      <c r="Y783" s="20"/>
      <c r="Z783" s="20"/>
    </row>
    <row r="784" spans="1:26" ht="13.5" x14ac:dyDescent="0.25">
      <c r="A784" s="4">
        <f>TITRES_STAT!B787</f>
        <v>43144</v>
      </c>
      <c r="B784" s="2">
        <f>TITRES_STAT!C787</f>
        <v>18.32</v>
      </c>
      <c r="C784" s="2">
        <f>RSI!I784</f>
        <v>80.182046890116098</v>
      </c>
      <c r="D784" s="2">
        <f>MACD!E784</f>
        <v>-0.13183881048997925</v>
      </c>
      <c r="E784" s="2">
        <f>MACD!F784</f>
        <v>-0.10613681258970716</v>
      </c>
      <c r="F784" s="2">
        <f>'Moving Avg'!D784</f>
        <v>7.0504000000000007</v>
      </c>
      <c r="G784" s="2">
        <f>'Moving Avg'!E784</f>
        <v>6.951480000000001</v>
      </c>
      <c r="H784" s="2">
        <f>'Moving Avg'!F784</f>
        <v>6.8198550000000013</v>
      </c>
      <c r="I784" s="2">
        <f>'Moving Avg'!G784</f>
        <v>6.6081580000000004</v>
      </c>
      <c r="J784" s="2">
        <f>'Moving Avg'!H784</f>
        <v>6.7442780000000031</v>
      </c>
      <c r="K784" s="18" t="str">
        <f>OBV!F784</f>
        <v>BULLISH</v>
      </c>
      <c r="L784" s="18" t="str">
        <f>OBV!G784</f>
        <v>NEUTRAL</v>
      </c>
      <c r="M784" s="18" t="str">
        <f>OBV!H784</f>
        <v>CONFIRMED BULLISH</v>
      </c>
      <c r="N784" s="21">
        <f t="shared" si="120"/>
        <v>50</v>
      </c>
      <c r="O784" s="21">
        <f t="shared" si="121"/>
        <v>100</v>
      </c>
      <c r="P784" s="21">
        <f t="shared" si="122"/>
        <v>50</v>
      </c>
      <c r="Q784" s="21">
        <f t="shared" si="123"/>
        <v>83.5</v>
      </c>
      <c r="R784" s="22">
        <f t="shared" si="124"/>
        <v>72.525000000000006</v>
      </c>
      <c r="S784" s="22">
        <f t="shared" si="125"/>
        <v>68.375</v>
      </c>
      <c r="T784" s="22">
        <f t="shared" si="126"/>
        <v>72.575000000000003</v>
      </c>
      <c r="U784" s="22">
        <f t="shared" si="127"/>
        <v>70.875</v>
      </c>
      <c r="V784" s="21">
        <f t="shared" si="128"/>
        <v>71.158333333333346</v>
      </c>
      <c r="W784" s="21">
        <f t="shared" si="129"/>
        <v>71.087500000000006</v>
      </c>
      <c r="X784" s="20"/>
      <c r="Y784" s="20"/>
      <c r="Z784" s="20"/>
    </row>
    <row r="785" spans="1:26" ht="13.5" x14ac:dyDescent="0.25">
      <c r="A785" s="4">
        <f>TITRES_STAT!B788</f>
        <v>43145</v>
      </c>
      <c r="B785" s="2">
        <f>TITRES_STAT!C788</f>
        <v>18.399999999999999</v>
      </c>
      <c r="C785" s="2">
        <f>RSI!I785</f>
        <v>81.237922306248024</v>
      </c>
      <c r="D785" s="2">
        <f>MACD!E785</f>
        <v>-0.14280968119086257</v>
      </c>
      <c r="E785" s="2">
        <f>MACD!F785</f>
        <v>-0.11347138630993825</v>
      </c>
      <c r="F785" s="2">
        <f>'Moving Avg'!D785</f>
        <v>7.0815599999999987</v>
      </c>
      <c r="G785" s="2">
        <f>'Moving Avg'!E785</f>
        <v>6.9904300000000008</v>
      </c>
      <c r="H785" s="2">
        <f>'Moving Avg'!F785</f>
        <v>6.8471150000000005</v>
      </c>
      <c r="I785" s="2">
        <f>'Moving Avg'!G785</f>
        <v>6.6160260000000006</v>
      </c>
      <c r="J785" s="2">
        <f>'Moving Avg'!H785</f>
        <v>6.7479035000000014</v>
      </c>
      <c r="K785" s="18" t="str">
        <f>OBV!F785</f>
        <v>BULLISH</v>
      </c>
      <c r="L785" s="18" t="str">
        <f>OBV!G785</f>
        <v>NEUTRAL</v>
      </c>
      <c r="M785" s="18" t="str">
        <f>OBV!H785</f>
        <v>CONFIRMED BULLISH</v>
      </c>
      <c r="N785" s="21">
        <f t="shared" si="120"/>
        <v>50</v>
      </c>
      <c r="O785" s="21">
        <f t="shared" si="121"/>
        <v>100</v>
      </c>
      <c r="P785" s="21">
        <f t="shared" si="122"/>
        <v>50</v>
      </c>
      <c r="Q785" s="21">
        <f t="shared" si="123"/>
        <v>83.5</v>
      </c>
      <c r="R785" s="22">
        <f t="shared" si="124"/>
        <v>72.525000000000006</v>
      </c>
      <c r="S785" s="22">
        <f t="shared" si="125"/>
        <v>68.375</v>
      </c>
      <c r="T785" s="22">
        <f t="shared" si="126"/>
        <v>72.575000000000003</v>
      </c>
      <c r="U785" s="22">
        <f t="shared" si="127"/>
        <v>70.875</v>
      </c>
      <c r="V785" s="21">
        <f t="shared" si="128"/>
        <v>71.158333333333346</v>
      </c>
      <c r="W785" s="21">
        <f t="shared" si="129"/>
        <v>71.087500000000006</v>
      </c>
      <c r="X785" s="20"/>
      <c r="Y785" s="20"/>
      <c r="Z785" s="20"/>
    </row>
    <row r="786" spans="1:26" ht="13.5" x14ac:dyDescent="0.25">
      <c r="A786" s="4">
        <f>TITRES_STAT!B789</f>
        <v>43146</v>
      </c>
      <c r="B786" s="2">
        <f>TITRES_STAT!C789</f>
        <v>18.399999999999999</v>
      </c>
      <c r="C786" s="2">
        <f>RSI!I786</f>
        <v>81.237922306248038</v>
      </c>
      <c r="D786" s="2">
        <f>MACD!E786</f>
        <v>-0.1470163783930829</v>
      </c>
      <c r="E786" s="2">
        <f>MACD!F786</f>
        <v>-0.1201803847265672</v>
      </c>
      <c r="F786" s="2">
        <f>'Moving Avg'!D786</f>
        <v>7.1127200000000004</v>
      </c>
      <c r="G786" s="2">
        <f>'Moving Avg'!E786</f>
        <v>7.0247000000000002</v>
      </c>
      <c r="H786" s="2">
        <f>'Moving Avg'!F786</f>
        <v>6.8743749999999988</v>
      </c>
      <c r="I786" s="2">
        <f>'Moving Avg'!G786</f>
        <v>6.6254500000000007</v>
      </c>
      <c r="J786" s="2">
        <f>'Moving Avg'!H786</f>
        <v>6.7515290000000014</v>
      </c>
      <c r="K786" s="18" t="str">
        <f>OBV!F786</f>
        <v>BULLISH</v>
      </c>
      <c r="L786" s="18" t="str">
        <f>OBV!G786</f>
        <v>NEUTRAL</v>
      </c>
      <c r="M786" s="18" t="str">
        <f>OBV!H786</f>
        <v>CONFIRMED BULLISH</v>
      </c>
      <c r="N786" s="21">
        <f t="shared" si="120"/>
        <v>50</v>
      </c>
      <c r="O786" s="21">
        <f t="shared" si="121"/>
        <v>100</v>
      </c>
      <c r="P786" s="21">
        <f t="shared" si="122"/>
        <v>50</v>
      </c>
      <c r="Q786" s="21">
        <f t="shared" si="123"/>
        <v>83.5</v>
      </c>
      <c r="R786" s="22">
        <f t="shared" si="124"/>
        <v>72.525000000000006</v>
      </c>
      <c r="S786" s="22">
        <f t="shared" si="125"/>
        <v>68.375</v>
      </c>
      <c r="T786" s="22">
        <f t="shared" si="126"/>
        <v>72.575000000000003</v>
      </c>
      <c r="U786" s="22">
        <f t="shared" si="127"/>
        <v>70.875</v>
      </c>
      <c r="V786" s="21">
        <f t="shared" si="128"/>
        <v>71.158333333333346</v>
      </c>
      <c r="W786" s="21">
        <f t="shared" si="129"/>
        <v>71.087500000000006</v>
      </c>
      <c r="X786" s="20"/>
      <c r="Y786" s="20"/>
      <c r="Z786" s="20"/>
    </row>
    <row r="787" spans="1:26" ht="13.5" x14ac:dyDescent="0.25">
      <c r="A787" s="4">
        <f>TITRES_STAT!B790</f>
        <v>43147</v>
      </c>
      <c r="B787" s="2">
        <f>TITRES_STAT!C790</f>
        <v>18.399999999999999</v>
      </c>
      <c r="C787" s="2">
        <f>RSI!I787</f>
        <v>81.237922306248024</v>
      </c>
      <c r="D787" s="2">
        <f>MACD!E787</f>
        <v>-0.15254223656128296</v>
      </c>
      <c r="E787" s="2">
        <f>MACD!F787</f>
        <v>-0.12665275509351037</v>
      </c>
      <c r="F787" s="2">
        <f>'Moving Avg'!D787</f>
        <v>7.1438800000000002</v>
      </c>
      <c r="G787" s="2">
        <f>'Moving Avg'!E787</f>
        <v>7.0589700000000004</v>
      </c>
      <c r="H787" s="2">
        <f>'Moving Avg'!F787</f>
        <v>6.9016350000000006</v>
      </c>
      <c r="I787" s="2">
        <f>'Moving Avg'!G787</f>
        <v>6.6351080000000016</v>
      </c>
      <c r="J787" s="2">
        <f>'Moving Avg'!H787</f>
        <v>6.7556295000000013</v>
      </c>
      <c r="K787" s="18" t="str">
        <f>OBV!F787</f>
        <v>BULLISH</v>
      </c>
      <c r="L787" s="18" t="str">
        <f>OBV!G787</f>
        <v>NEUTRAL</v>
      </c>
      <c r="M787" s="18" t="str">
        <f>OBV!H787</f>
        <v>CONFIRMED BULLISH</v>
      </c>
      <c r="N787" s="21">
        <f t="shared" si="120"/>
        <v>50</v>
      </c>
      <c r="O787" s="21">
        <f t="shared" si="121"/>
        <v>100</v>
      </c>
      <c r="P787" s="21">
        <f t="shared" si="122"/>
        <v>50</v>
      </c>
      <c r="Q787" s="21">
        <f t="shared" si="123"/>
        <v>83.5</v>
      </c>
      <c r="R787" s="22">
        <f t="shared" si="124"/>
        <v>72.525000000000006</v>
      </c>
      <c r="S787" s="22">
        <f t="shared" si="125"/>
        <v>68.375</v>
      </c>
      <c r="T787" s="22">
        <f t="shared" si="126"/>
        <v>72.575000000000003</v>
      </c>
      <c r="U787" s="22">
        <f t="shared" si="127"/>
        <v>70.875</v>
      </c>
      <c r="V787" s="21">
        <f t="shared" si="128"/>
        <v>71.158333333333346</v>
      </c>
      <c r="W787" s="21">
        <f t="shared" si="129"/>
        <v>71.087500000000006</v>
      </c>
      <c r="X787" s="20"/>
      <c r="Y787" s="20"/>
      <c r="Z787" s="20"/>
    </row>
    <row r="788" spans="1:26" ht="13.5" x14ac:dyDescent="0.25">
      <c r="A788" s="4">
        <f>TITRES_STAT!B791</f>
        <v>43150</v>
      </c>
      <c r="B788" s="2">
        <f>TITRES_STAT!C791</f>
        <v>18.350000000000001</v>
      </c>
      <c r="C788" s="2">
        <f>RSI!I788</f>
        <v>77.994152746525529</v>
      </c>
      <c r="D788" s="2">
        <f>MACD!E788</f>
        <v>-0.14382497744450173</v>
      </c>
      <c r="E788" s="2">
        <f>MACD!F788</f>
        <v>-0.13008719956370865</v>
      </c>
      <c r="F788" s="2">
        <f>'Moving Avg'!D788</f>
        <v>7.1555599999999995</v>
      </c>
      <c r="G788" s="2">
        <f>'Moving Avg'!E788</f>
        <v>7.0823400000000003</v>
      </c>
      <c r="H788" s="2">
        <f>'Moving Avg'!F788</f>
        <v>6.9259749999999993</v>
      </c>
      <c r="I788" s="2">
        <f>'Moving Avg'!G788</f>
        <v>6.6457000000000015</v>
      </c>
      <c r="J788" s="2">
        <f>'Moving Avg'!H788</f>
        <v>6.7596325000000004</v>
      </c>
      <c r="K788" s="18" t="str">
        <f>OBV!F788</f>
        <v>BULLISH</v>
      </c>
      <c r="L788" s="18" t="str">
        <f>OBV!G788</f>
        <v>NEUTRAL</v>
      </c>
      <c r="M788" s="18" t="str">
        <f>OBV!H788</f>
        <v>CONFIRMED BULLISH</v>
      </c>
      <c r="N788" s="21">
        <f t="shared" si="120"/>
        <v>50</v>
      </c>
      <c r="O788" s="21">
        <f t="shared" si="121"/>
        <v>100</v>
      </c>
      <c r="P788" s="21">
        <f t="shared" si="122"/>
        <v>50</v>
      </c>
      <c r="Q788" s="21">
        <f t="shared" si="123"/>
        <v>83.5</v>
      </c>
      <c r="R788" s="22">
        <f t="shared" si="124"/>
        <v>72.525000000000006</v>
      </c>
      <c r="S788" s="22">
        <f t="shared" si="125"/>
        <v>68.375</v>
      </c>
      <c r="T788" s="22">
        <f t="shared" si="126"/>
        <v>72.575000000000003</v>
      </c>
      <c r="U788" s="22">
        <f t="shared" si="127"/>
        <v>70.875</v>
      </c>
      <c r="V788" s="21">
        <f t="shared" si="128"/>
        <v>71.158333333333346</v>
      </c>
      <c r="W788" s="21">
        <f t="shared" si="129"/>
        <v>71.087500000000006</v>
      </c>
      <c r="X788" s="20"/>
      <c r="Y788" s="20"/>
      <c r="Z788" s="20"/>
    </row>
    <row r="789" spans="1:26" ht="13.5" x14ac:dyDescent="0.25">
      <c r="A789" s="4">
        <f>TITRES_STAT!B792</f>
        <v>43151</v>
      </c>
      <c r="B789" s="2">
        <f>TITRES_STAT!C792</f>
        <v>18.350000000000001</v>
      </c>
      <c r="C789" s="2">
        <f>RSI!I789</f>
        <v>77.994152746525529</v>
      </c>
      <c r="D789" s="2">
        <f>MACD!E789</f>
        <v>-0.13561943280947997</v>
      </c>
      <c r="E789" s="2">
        <f>MACD!F789</f>
        <v>-0.13119364621286292</v>
      </c>
      <c r="F789" s="2">
        <f>'Moving Avg'!D789</f>
        <v>7.1579000000000006</v>
      </c>
      <c r="G789" s="2">
        <f>'Moving Avg'!E789</f>
        <v>7.1041500000000015</v>
      </c>
      <c r="H789" s="2">
        <f>'Moving Avg'!F789</f>
        <v>6.946810000000001</v>
      </c>
      <c r="I789" s="2">
        <f>'Moving Avg'!G789</f>
        <v>6.6600320000000037</v>
      </c>
      <c r="J789" s="2">
        <f>'Moving Avg'!H789</f>
        <v>6.7630654999999988</v>
      </c>
      <c r="K789" s="18" t="str">
        <f>OBV!F789</f>
        <v>BULLISH</v>
      </c>
      <c r="L789" s="18" t="str">
        <f>OBV!G789</f>
        <v>NEUTRAL</v>
      </c>
      <c r="M789" s="18" t="str">
        <f>OBV!H789</f>
        <v>CONFIRMED BULLISH</v>
      </c>
      <c r="N789" s="21">
        <f t="shared" si="120"/>
        <v>50</v>
      </c>
      <c r="O789" s="21">
        <f t="shared" si="121"/>
        <v>100</v>
      </c>
      <c r="P789" s="21">
        <f t="shared" si="122"/>
        <v>50</v>
      </c>
      <c r="Q789" s="21">
        <f t="shared" si="123"/>
        <v>83.5</v>
      </c>
      <c r="R789" s="22">
        <f t="shared" si="124"/>
        <v>72.525000000000006</v>
      </c>
      <c r="S789" s="22">
        <f t="shared" si="125"/>
        <v>68.375</v>
      </c>
      <c r="T789" s="22">
        <f t="shared" si="126"/>
        <v>72.575000000000003</v>
      </c>
      <c r="U789" s="22">
        <f t="shared" si="127"/>
        <v>70.875</v>
      </c>
      <c r="V789" s="21">
        <f t="shared" si="128"/>
        <v>71.158333333333346</v>
      </c>
      <c r="W789" s="21">
        <f t="shared" si="129"/>
        <v>71.087500000000006</v>
      </c>
      <c r="X789" s="20"/>
      <c r="Y789" s="20"/>
      <c r="Z789" s="20"/>
    </row>
    <row r="790" spans="1:26" ht="13.5" x14ac:dyDescent="0.25">
      <c r="A790" s="4">
        <f>TITRES_STAT!B793</f>
        <v>43152</v>
      </c>
      <c r="B790" s="2">
        <f>TITRES_STAT!C793</f>
        <v>18.3</v>
      </c>
      <c r="C790" s="2">
        <f>RSI!I790</f>
        <v>74.54221582234031</v>
      </c>
      <c r="D790" s="2">
        <f>MACD!E790</f>
        <v>-0.116101476952303</v>
      </c>
      <c r="E790" s="2">
        <f>MACD!F790</f>
        <v>-0.12817521236075094</v>
      </c>
      <c r="F790" s="2">
        <f>'Moving Avg'!D790</f>
        <v>7.1501000000000001</v>
      </c>
      <c r="G790" s="2">
        <f>'Moving Avg'!E790</f>
        <v>7.1158299999999999</v>
      </c>
      <c r="H790" s="2">
        <f>'Moving Avg'!F790</f>
        <v>6.9666700000000006</v>
      </c>
      <c r="I790" s="2">
        <f>'Moving Avg'!G790</f>
        <v>6.6732720000000043</v>
      </c>
      <c r="J790" s="2">
        <f>'Moving Avg'!H790</f>
        <v>6.7662110000000011</v>
      </c>
      <c r="K790" s="18" t="str">
        <f>OBV!F790</f>
        <v>BEARISH</v>
      </c>
      <c r="L790" s="18" t="str">
        <f>OBV!G790</f>
        <v>NEUTRAL</v>
      </c>
      <c r="M790" s="18" t="str">
        <f>OBV!H790</f>
        <v>CONFIRMED BEARISH</v>
      </c>
      <c r="N790" s="21">
        <f t="shared" si="120"/>
        <v>50</v>
      </c>
      <c r="O790" s="21">
        <f t="shared" si="121"/>
        <v>100</v>
      </c>
      <c r="P790" s="21">
        <f t="shared" si="122"/>
        <v>50</v>
      </c>
      <c r="Q790" s="21">
        <f t="shared" si="123"/>
        <v>16.5</v>
      </c>
      <c r="R790" s="22">
        <f t="shared" si="124"/>
        <v>62.475000000000001</v>
      </c>
      <c r="S790" s="22">
        <f t="shared" si="125"/>
        <v>51.625</v>
      </c>
      <c r="T790" s="22">
        <f t="shared" si="126"/>
        <v>42.424999999999997</v>
      </c>
      <c r="U790" s="22">
        <f t="shared" si="127"/>
        <v>54.125</v>
      </c>
      <c r="V790" s="21">
        <f t="shared" si="128"/>
        <v>52.17499999999999</v>
      </c>
      <c r="W790" s="21">
        <f t="shared" si="129"/>
        <v>52.662499999999994</v>
      </c>
      <c r="X790" s="20"/>
      <c r="Y790" s="20"/>
      <c r="Z790" s="20"/>
    </row>
    <row r="791" spans="1:26" ht="13.5" x14ac:dyDescent="0.25">
      <c r="A791" s="4">
        <f>TITRES_STAT!B794</f>
        <v>43153</v>
      </c>
      <c r="B791" s="2">
        <f>TITRES_STAT!C794</f>
        <v>18.3</v>
      </c>
      <c r="C791" s="2">
        <f>RSI!I791</f>
        <v>74.54221582234031</v>
      </c>
      <c r="D791" s="2">
        <f>MACD!E791</f>
        <v>-0.10081759157186809</v>
      </c>
      <c r="E791" s="2">
        <f>MACD!F791</f>
        <v>-0.12270368820297438</v>
      </c>
      <c r="F791" s="2">
        <f>'Moving Avg'!D791</f>
        <v>7.1423000000000005</v>
      </c>
      <c r="G791" s="2">
        <f>'Moving Avg'!E791</f>
        <v>7.1275100000000009</v>
      </c>
      <c r="H791" s="2">
        <f>'Moving Avg'!F791</f>
        <v>6.9865300000000001</v>
      </c>
      <c r="I791" s="2">
        <f>'Moving Avg'!G791</f>
        <v>6.6865120000000022</v>
      </c>
      <c r="J791" s="2">
        <f>'Moving Avg'!H791</f>
        <v>6.7695465000000006</v>
      </c>
      <c r="K791" s="18" t="str">
        <f>OBV!F791</f>
        <v>BEARISH</v>
      </c>
      <c r="L791" s="18" t="str">
        <f>OBV!G791</f>
        <v>NEUTRAL</v>
      </c>
      <c r="M791" s="18" t="str">
        <f>OBV!H791</f>
        <v>CONFIRMED BEARISH</v>
      </c>
      <c r="N791" s="21">
        <f t="shared" si="120"/>
        <v>50</v>
      </c>
      <c r="O791" s="21">
        <f t="shared" si="121"/>
        <v>100</v>
      </c>
      <c r="P791" s="21">
        <f t="shared" si="122"/>
        <v>50</v>
      </c>
      <c r="Q791" s="21">
        <f t="shared" si="123"/>
        <v>16.5</v>
      </c>
      <c r="R791" s="22">
        <f t="shared" si="124"/>
        <v>62.475000000000001</v>
      </c>
      <c r="S791" s="22">
        <f t="shared" si="125"/>
        <v>51.625</v>
      </c>
      <c r="T791" s="22">
        <f t="shared" si="126"/>
        <v>42.424999999999997</v>
      </c>
      <c r="U791" s="22">
        <f t="shared" si="127"/>
        <v>54.125</v>
      </c>
      <c r="V791" s="21">
        <f t="shared" si="128"/>
        <v>52.17499999999999</v>
      </c>
      <c r="W791" s="21">
        <f t="shared" si="129"/>
        <v>52.662499999999994</v>
      </c>
      <c r="X791" s="20"/>
      <c r="Y791" s="20"/>
      <c r="Z791" s="20"/>
    </row>
    <row r="792" spans="1:26" ht="13.5" x14ac:dyDescent="0.25">
      <c r="A792" s="4">
        <f>TITRES_STAT!B795</f>
        <v>43154</v>
      </c>
      <c r="B792" s="2">
        <f>TITRES_STAT!C795</f>
        <v>18.399999999999999</v>
      </c>
      <c r="C792" s="2">
        <f>RSI!I792</f>
        <v>76.91238447888135</v>
      </c>
      <c r="D792" s="2">
        <f>MACD!E792</f>
        <v>-9.1914062096349447E-2</v>
      </c>
      <c r="E792" s="2">
        <f>MACD!F792</f>
        <v>-0.1165457629816494</v>
      </c>
      <c r="F792" s="2">
        <f>'Moving Avg'!D792</f>
        <v>7.1423000000000005</v>
      </c>
      <c r="G792" s="2">
        <f>'Moving Avg'!E792</f>
        <v>7.1430899999999991</v>
      </c>
      <c r="H792" s="2">
        <f>'Moving Avg'!F792</f>
        <v>7.0108699999999997</v>
      </c>
      <c r="I792" s="2">
        <f>'Moving Avg'!G792</f>
        <v>6.7009220000000029</v>
      </c>
      <c r="J792" s="2">
        <f>'Moving Avg'!H792</f>
        <v>6.7728869999999999</v>
      </c>
      <c r="K792" s="18" t="str">
        <f>OBV!F792</f>
        <v>BEARISH</v>
      </c>
      <c r="L792" s="18" t="str">
        <f>OBV!G792</f>
        <v>NEUTRAL</v>
      </c>
      <c r="M792" s="18" t="str">
        <f>OBV!H792</f>
        <v>NEUTRAL</v>
      </c>
      <c r="N792" s="21">
        <f t="shared" si="120"/>
        <v>50</v>
      </c>
      <c r="O792" s="21">
        <f t="shared" si="121"/>
        <v>100</v>
      </c>
      <c r="P792" s="21">
        <f t="shared" si="122"/>
        <v>50</v>
      </c>
      <c r="Q792" s="21">
        <f t="shared" si="123"/>
        <v>16.5</v>
      </c>
      <c r="R792" s="22">
        <f t="shared" si="124"/>
        <v>62.475000000000001</v>
      </c>
      <c r="S792" s="22">
        <f t="shared" si="125"/>
        <v>51.625</v>
      </c>
      <c r="T792" s="22">
        <f t="shared" si="126"/>
        <v>42.424999999999997</v>
      </c>
      <c r="U792" s="22">
        <f t="shared" si="127"/>
        <v>54.125</v>
      </c>
      <c r="V792" s="21">
        <f t="shared" si="128"/>
        <v>52.17499999999999</v>
      </c>
      <c r="W792" s="21">
        <f t="shared" si="129"/>
        <v>52.662499999999994</v>
      </c>
      <c r="X792" s="20"/>
      <c r="Y792" s="20"/>
      <c r="Z792" s="20"/>
    </row>
    <row r="793" spans="1:26" ht="13.5" x14ac:dyDescent="0.25">
      <c r="A793" s="4">
        <f>TITRES_STAT!B796</f>
        <v>43157</v>
      </c>
      <c r="B793" s="2">
        <f>TITRES_STAT!C796</f>
        <v>18.04</v>
      </c>
      <c r="C793" s="2">
        <f>RSI!I793</f>
        <v>56.535148407378053</v>
      </c>
      <c r="D793" s="2">
        <f>MACD!E793</f>
        <v>-6.3296606671412015E-2</v>
      </c>
      <c r="E793" s="2">
        <f>MACD!F793</f>
        <v>-0.10589593171960193</v>
      </c>
      <c r="F793" s="2">
        <f>'Moving Avg'!D793</f>
        <v>7.1181600000000005</v>
      </c>
      <c r="G793" s="2">
        <f>'Moving Avg'!E793</f>
        <v>7.1368599999999986</v>
      </c>
      <c r="H793" s="2">
        <f>'Moving Avg'!F793</f>
        <v>7.026254999999999</v>
      </c>
      <c r="I793" s="2">
        <f>'Moving Avg'!G793</f>
        <v>6.7125280000000034</v>
      </c>
      <c r="J793" s="2">
        <f>'Moving Avg'!H793</f>
        <v>6.7755264999999989</v>
      </c>
      <c r="K793" s="18" t="str">
        <f>OBV!F793</f>
        <v>BEARISH</v>
      </c>
      <c r="L793" s="18" t="str">
        <f>OBV!G793</f>
        <v>NEUTRAL</v>
      </c>
      <c r="M793" s="18" t="str">
        <f>OBV!H793</f>
        <v>CONFIRMED BEARISH</v>
      </c>
      <c r="N793" s="21">
        <f t="shared" si="120"/>
        <v>50</v>
      </c>
      <c r="O793" s="21">
        <f t="shared" si="121"/>
        <v>100</v>
      </c>
      <c r="P793" s="21">
        <f t="shared" si="122"/>
        <v>50</v>
      </c>
      <c r="Q793" s="21">
        <f t="shared" si="123"/>
        <v>16.5</v>
      </c>
      <c r="R793" s="22">
        <f t="shared" si="124"/>
        <v>62.475000000000001</v>
      </c>
      <c r="S793" s="22">
        <f t="shared" si="125"/>
        <v>51.625</v>
      </c>
      <c r="T793" s="22">
        <f t="shared" si="126"/>
        <v>42.424999999999997</v>
      </c>
      <c r="U793" s="22">
        <f t="shared" si="127"/>
        <v>54.125</v>
      </c>
      <c r="V793" s="21">
        <f t="shared" si="128"/>
        <v>52.17499999999999</v>
      </c>
      <c r="W793" s="21">
        <f t="shared" si="129"/>
        <v>52.662499999999994</v>
      </c>
      <c r="X793" s="20"/>
      <c r="Y793" s="20"/>
      <c r="Z793" s="20"/>
    </row>
    <row r="794" spans="1:26" ht="13.5" x14ac:dyDescent="0.25">
      <c r="A794" s="4">
        <f>TITRES_STAT!B797</f>
        <v>43158</v>
      </c>
      <c r="B794" s="2">
        <f>TITRES_STAT!C797</f>
        <v>18.399999999999999</v>
      </c>
      <c r="C794" s="2">
        <f>RSI!I794</f>
        <v>66.183659356623934</v>
      </c>
      <c r="D794" s="2">
        <f>MACD!E794</f>
        <v>-4.2644792800918374E-2</v>
      </c>
      <c r="E794" s="2">
        <f>MACD!F794</f>
        <v>-9.3245703935865232E-2</v>
      </c>
      <c r="F794" s="2">
        <f>'Moving Avg'!D794</f>
        <v>7.1220600000000003</v>
      </c>
      <c r="G794" s="2">
        <f>'Moving Avg'!E794</f>
        <v>7.1399799999999995</v>
      </c>
      <c r="H794" s="2">
        <f>'Moving Avg'!F794</f>
        <v>7.0457300000000007</v>
      </c>
      <c r="I794" s="2">
        <f>'Moving Avg'!G794</f>
        <v>6.7252240000000043</v>
      </c>
      <c r="J794" s="2">
        <f>'Moving Avg'!H794</f>
        <v>6.7786769999999992</v>
      </c>
      <c r="K794" s="18" t="str">
        <f>OBV!F794</f>
        <v>BEARISH</v>
      </c>
      <c r="L794" s="18" t="str">
        <f>OBV!G794</f>
        <v>NEUTRAL</v>
      </c>
      <c r="M794" s="18" t="str">
        <f>OBV!H794</f>
        <v>BEARISH DIVERGENCE</v>
      </c>
      <c r="N794" s="21">
        <f t="shared" si="120"/>
        <v>50</v>
      </c>
      <c r="O794" s="21">
        <f t="shared" si="121"/>
        <v>100</v>
      </c>
      <c r="P794" s="21">
        <f t="shared" si="122"/>
        <v>50</v>
      </c>
      <c r="Q794" s="21">
        <f t="shared" si="123"/>
        <v>16.5</v>
      </c>
      <c r="R794" s="22">
        <f t="shared" si="124"/>
        <v>62.475000000000001</v>
      </c>
      <c r="S794" s="22">
        <f t="shared" si="125"/>
        <v>51.625</v>
      </c>
      <c r="T794" s="22">
        <f t="shared" si="126"/>
        <v>42.424999999999997</v>
      </c>
      <c r="U794" s="22">
        <f t="shared" si="127"/>
        <v>54.125</v>
      </c>
      <c r="V794" s="21">
        <f t="shared" si="128"/>
        <v>52.17499999999999</v>
      </c>
      <c r="W794" s="21">
        <f t="shared" si="129"/>
        <v>52.662499999999994</v>
      </c>
      <c r="X794" s="20"/>
      <c r="Y794" s="20"/>
      <c r="Z794" s="20"/>
    </row>
    <row r="795" spans="1:26" ht="13.5" x14ac:dyDescent="0.25">
      <c r="A795" s="4">
        <f>TITRES_STAT!B798</f>
        <v>43159</v>
      </c>
      <c r="B795" s="2">
        <f>TITRES_STAT!C798</f>
        <v>18.399999999999999</v>
      </c>
      <c r="C795" s="2">
        <f>RSI!I795</f>
        <v>66.183659356623934</v>
      </c>
      <c r="D795" s="2">
        <f>MACD!E795</f>
        <v>-2.1534171759352461E-2</v>
      </c>
      <c r="E795" s="2">
        <f>MACD!F795</f>
        <v>-7.8903397500562675E-2</v>
      </c>
      <c r="F795" s="2">
        <f>'Moving Avg'!D795</f>
        <v>7.1298600000000008</v>
      </c>
      <c r="G795" s="2">
        <f>'Moving Avg'!E795</f>
        <v>7.1399799999999995</v>
      </c>
      <c r="H795" s="2">
        <f>'Moving Avg'!F795</f>
        <v>7.0652049999999988</v>
      </c>
      <c r="I795" s="2">
        <f>'Moving Avg'!G795</f>
        <v>6.740178000000002</v>
      </c>
      <c r="J795" s="2">
        <f>'Moving Avg'!H795</f>
        <v>6.7818274999999995</v>
      </c>
      <c r="K795" s="18" t="str">
        <f>OBV!F795</f>
        <v>BULLISH</v>
      </c>
      <c r="L795" s="18" t="str">
        <f>OBV!G795</f>
        <v>NEUTRAL</v>
      </c>
      <c r="M795" s="18" t="str">
        <f>OBV!H795</f>
        <v>CONFIRMED BULLISH</v>
      </c>
      <c r="N795" s="21">
        <f t="shared" si="120"/>
        <v>50</v>
      </c>
      <c r="O795" s="21">
        <f t="shared" si="121"/>
        <v>100</v>
      </c>
      <c r="P795" s="21">
        <f t="shared" si="122"/>
        <v>50</v>
      </c>
      <c r="Q795" s="21">
        <f t="shared" si="123"/>
        <v>83.5</v>
      </c>
      <c r="R795" s="22">
        <f t="shared" si="124"/>
        <v>72.525000000000006</v>
      </c>
      <c r="S795" s="22">
        <f t="shared" si="125"/>
        <v>68.375</v>
      </c>
      <c r="T795" s="22">
        <f t="shared" si="126"/>
        <v>72.575000000000003</v>
      </c>
      <c r="U795" s="22">
        <f t="shared" si="127"/>
        <v>70.875</v>
      </c>
      <c r="V795" s="21">
        <f t="shared" si="128"/>
        <v>71.158333333333346</v>
      </c>
      <c r="W795" s="21">
        <f t="shared" si="129"/>
        <v>71.087500000000006</v>
      </c>
      <c r="X795" s="20"/>
      <c r="Y795" s="20"/>
      <c r="Z795" s="20"/>
    </row>
    <row r="796" spans="1:26" ht="13.5" x14ac:dyDescent="0.25">
      <c r="A796" s="4">
        <f>TITRES_STAT!B799</f>
        <v>43160</v>
      </c>
      <c r="B796" s="2">
        <f>TITRES_STAT!C799</f>
        <v>18.38</v>
      </c>
      <c r="C796" s="2">
        <f>RSI!I796</f>
        <v>65.249087940135922</v>
      </c>
      <c r="D796" s="2">
        <f>MACD!E796</f>
        <v>-4.1713299546000115E-3</v>
      </c>
      <c r="E796" s="2">
        <f>MACD!F796</f>
        <v>-6.3956983991370148E-2</v>
      </c>
      <c r="F796" s="2">
        <f>'Moving Avg'!D796</f>
        <v>7.1361000000000008</v>
      </c>
      <c r="G796" s="2">
        <f>'Moving Avg'!E796</f>
        <v>7.1391999999999998</v>
      </c>
      <c r="H796" s="2">
        <f>'Moving Avg'!F796</f>
        <v>7.0819499999999991</v>
      </c>
      <c r="I796" s="2">
        <f>'Moving Avg'!G796</f>
        <v>6.7587160000000015</v>
      </c>
      <c r="J796" s="2">
        <f>'Moving Avg'!H796</f>
        <v>6.7852239999999995</v>
      </c>
      <c r="K796" s="18" t="str">
        <f>OBV!F796</f>
        <v>BEARISH</v>
      </c>
      <c r="L796" s="18" t="str">
        <f>OBV!G796</f>
        <v>NEUTRAL</v>
      </c>
      <c r="M796" s="18" t="str">
        <f>OBV!H796</f>
        <v>BEARISH DIVERGENCE</v>
      </c>
      <c r="N796" s="21">
        <f t="shared" si="120"/>
        <v>50</v>
      </c>
      <c r="O796" s="21">
        <f t="shared" si="121"/>
        <v>100</v>
      </c>
      <c r="P796" s="21">
        <f t="shared" si="122"/>
        <v>50</v>
      </c>
      <c r="Q796" s="21">
        <f t="shared" si="123"/>
        <v>16.5</v>
      </c>
      <c r="R796" s="22">
        <f t="shared" si="124"/>
        <v>62.475000000000001</v>
      </c>
      <c r="S796" s="22">
        <f t="shared" si="125"/>
        <v>51.625</v>
      </c>
      <c r="T796" s="22">
        <f t="shared" si="126"/>
        <v>42.424999999999997</v>
      </c>
      <c r="U796" s="22">
        <f t="shared" si="127"/>
        <v>54.125</v>
      </c>
      <c r="V796" s="21">
        <f t="shared" si="128"/>
        <v>52.17499999999999</v>
      </c>
      <c r="W796" s="21">
        <f t="shared" si="129"/>
        <v>52.662499999999994</v>
      </c>
      <c r="X796" s="20"/>
      <c r="Y796" s="20"/>
      <c r="Z796" s="20"/>
    </row>
    <row r="797" spans="1:26" ht="13.5" x14ac:dyDescent="0.25">
      <c r="A797" s="4">
        <f>TITRES_STAT!B800</f>
        <v>43161</v>
      </c>
      <c r="B797" s="2">
        <f>TITRES_STAT!C800</f>
        <v>18.38</v>
      </c>
      <c r="C797" s="2">
        <f>RSI!I797</f>
        <v>65.249087940135922</v>
      </c>
      <c r="D797" s="2">
        <f>MACD!E797</f>
        <v>9.5684615443323295E-3</v>
      </c>
      <c r="E797" s="2">
        <f>MACD!F797</f>
        <v>-4.9251894884229652E-2</v>
      </c>
      <c r="F797" s="2">
        <f>'Moving Avg'!D797</f>
        <v>7.1345399999999994</v>
      </c>
      <c r="G797" s="2">
        <f>'Moving Avg'!E797</f>
        <v>7.1384200000000009</v>
      </c>
      <c r="H797" s="2">
        <f>'Moving Avg'!F797</f>
        <v>7.0986950000000011</v>
      </c>
      <c r="I797" s="2">
        <f>'Moving Avg'!G797</f>
        <v>6.7780320000000014</v>
      </c>
      <c r="J797" s="2">
        <f>'Moving Avg'!H797</f>
        <v>6.7886204999999986</v>
      </c>
      <c r="K797" s="18" t="str">
        <f>OBV!F797</f>
        <v>BEARISH</v>
      </c>
      <c r="L797" s="18" t="str">
        <f>OBV!G797</f>
        <v>NEUTRAL</v>
      </c>
      <c r="M797" s="18" t="str">
        <f>OBV!H797</f>
        <v>CONFIRMED BEARISH</v>
      </c>
      <c r="N797" s="21">
        <f t="shared" si="120"/>
        <v>50</v>
      </c>
      <c r="O797" s="21">
        <f t="shared" si="121"/>
        <v>100</v>
      </c>
      <c r="P797" s="21">
        <f t="shared" si="122"/>
        <v>50</v>
      </c>
      <c r="Q797" s="21">
        <f t="shared" si="123"/>
        <v>16.5</v>
      </c>
      <c r="R797" s="22">
        <f t="shared" si="124"/>
        <v>62.475000000000001</v>
      </c>
      <c r="S797" s="22">
        <f t="shared" si="125"/>
        <v>51.625</v>
      </c>
      <c r="T797" s="22">
        <f t="shared" si="126"/>
        <v>42.424999999999997</v>
      </c>
      <c r="U797" s="22">
        <f t="shared" si="127"/>
        <v>54.125</v>
      </c>
      <c r="V797" s="21">
        <f t="shared" si="128"/>
        <v>52.17499999999999</v>
      </c>
      <c r="W797" s="21">
        <f t="shared" si="129"/>
        <v>52.662499999999994</v>
      </c>
      <c r="X797" s="20"/>
      <c r="Y797" s="20"/>
      <c r="Z797" s="20"/>
    </row>
    <row r="798" spans="1:26" ht="13.5" x14ac:dyDescent="0.25">
      <c r="A798" s="4">
        <f>TITRES_STAT!B801</f>
        <v>43164</v>
      </c>
      <c r="B798" s="2">
        <f>TITRES_STAT!C801</f>
        <v>18</v>
      </c>
      <c r="C798" s="2">
        <f>RSI!I798</f>
        <v>49.780315725293626</v>
      </c>
      <c r="D798" s="2">
        <f>MACD!E798</f>
        <v>2.8276065008802753E-2</v>
      </c>
      <c r="E798" s="2">
        <f>MACD!F798</f>
        <v>-3.3746302905623173E-2</v>
      </c>
      <c r="F798" s="2">
        <f>'Moving Avg'!D798</f>
        <v>7.1314200000000003</v>
      </c>
      <c r="G798" s="2">
        <f>'Moving Avg'!E798</f>
        <v>7.12479</v>
      </c>
      <c r="H798" s="2">
        <f>'Moving Avg'!F798</f>
        <v>7.1035650000000006</v>
      </c>
      <c r="I798" s="2">
        <f>'Moving Avg'!G798</f>
        <v>6.7966480000000011</v>
      </c>
      <c r="J798" s="2">
        <f>'Moving Avg'!H798</f>
        <v>6.7912769999999991</v>
      </c>
      <c r="K798" s="18" t="str">
        <f>OBV!F798</f>
        <v>BEARISH</v>
      </c>
      <c r="L798" s="18" t="str">
        <f>OBV!G798</f>
        <v>NEUTRAL</v>
      </c>
      <c r="M798" s="18" t="str">
        <f>OBV!H798</f>
        <v>CONFIRMED BEARISH</v>
      </c>
      <c r="N798" s="21">
        <f t="shared" si="120"/>
        <v>50</v>
      </c>
      <c r="O798" s="21">
        <f t="shared" si="121"/>
        <v>100</v>
      </c>
      <c r="P798" s="21">
        <f t="shared" si="122"/>
        <v>50</v>
      </c>
      <c r="Q798" s="21">
        <f t="shared" si="123"/>
        <v>16.5</v>
      </c>
      <c r="R798" s="22">
        <f t="shared" si="124"/>
        <v>62.475000000000001</v>
      </c>
      <c r="S798" s="22">
        <f t="shared" si="125"/>
        <v>51.625</v>
      </c>
      <c r="T798" s="22">
        <f t="shared" si="126"/>
        <v>42.424999999999997</v>
      </c>
      <c r="U798" s="22">
        <f t="shared" si="127"/>
        <v>54.125</v>
      </c>
      <c r="V798" s="21">
        <f t="shared" si="128"/>
        <v>52.17499999999999</v>
      </c>
      <c r="W798" s="21">
        <f t="shared" si="129"/>
        <v>52.662499999999994</v>
      </c>
      <c r="X798" s="20"/>
      <c r="Y798" s="20"/>
      <c r="Z798" s="20"/>
    </row>
    <row r="799" spans="1:26" ht="13.5" x14ac:dyDescent="0.25">
      <c r="A799" s="4">
        <f>TITRES_STAT!B802</f>
        <v>43165</v>
      </c>
      <c r="B799" s="2">
        <f>TITRES_STAT!C802</f>
        <v>18</v>
      </c>
      <c r="C799" s="2">
        <f>RSI!I799</f>
        <v>49.780315725293626</v>
      </c>
      <c r="D799" s="2">
        <f>MACD!E799</f>
        <v>4.4164061284284628E-2</v>
      </c>
      <c r="E799" s="2">
        <f>MACD!F799</f>
        <v>-1.8164230067641611E-2</v>
      </c>
      <c r="F799" s="2">
        <f>'Moving Avg'!D799</f>
        <v>7.1002600000000005</v>
      </c>
      <c r="G799" s="2">
        <f>'Moving Avg'!E799</f>
        <v>7.1111599999999999</v>
      </c>
      <c r="H799" s="2">
        <f>'Moving Avg'!F799</f>
        <v>7.1076549999999994</v>
      </c>
      <c r="I799" s="2">
        <f>'Moving Avg'!G799</f>
        <v>6.8093439999999994</v>
      </c>
      <c r="J799" s="2">
        <f>'Moving Avg'!H799</f>
        <v>6.7939334999999996</v>
      </c>
      <c r="K799" s="18" t="str">
        <f>OBV!F799</f>
        <v>BEARISH</v>
      </c>
      <c r="L799" s="18" t="str">
        <f>OBV!G799</f>
        <v>NEUTRAL</v>
      </c>
      <c r="M799" s="18" t="str">
        <f>OBV!H799</f>
        <v>CONFIRMED BEARISH</v>
      </c>
      <c r="N799" s="21">
        <f t="shared" si="120"/>
        <v>50</v>
      </c>
      <c r="O799" s="21">
        <f t="shared" si="121"/>
        <v>100</v>
      </c>
      <c r="P799" s="21">
        <f t="shared" si="122"/>
        <v>50</v>
      </c>
      <c r="Q799" s="21">
        <f t="shared" si="123"/>
        <v>16.5</v>
      </c>
      <c r="R799" s="22">
        <f t="shared" si="124"/>
        <v>62.475000000000001</v>
      </c>
      <c r="S799" s="22">
        <f t="shared" si="125"/>
        <v>51.625</v>
      </c>
      <c r="T799" s="22">
        <f t="shared" si="126"/>
        <v>42.424999999999997</v>
      </c>
      <c r="U799" s="22">
        <f t="shared" si="127"/>
        <v>54.125</v>
      </c>
      <c r="V799" s="21">
        <f t="shared" si="128"/>
        <v>52.17499999999999</v>
      </c>
      <c r="W799" s="21">
        <f t="shared" si="129"/>
        <v>52.662499999999994</v>
      </c>
      <c r="X799" s="20"/>
      <c r="Y799" s="20"/>
      <c r="Z799" s="20"/>
    </row>
    <row r="800" spans="1:26" ht="13.5" x14ac:dyDescent="0.25">
      <c r="A800" s="4">
        <f>TITRES_STAT!B803</f>
        <v>43166</v>
      </c>
      <c r="B800" s="2">
        <f>TITRES_STAT!C803</f>
        <v>17.899999999999999</v>
      </c>
      <c r="C800" s="2">
        <f>RSI!I800</f>
        <v>46.425308571330369</v>
      </c>
      <c r="D800" s="2">
        <f>MACD!E800</f>
        <v>5.7543385303145733E-2</v>
      </c>
      <c r="E800" s="2">
        <f>MACD!F800</f>
        <v>-3.0227069934841422E-3</v>
      </c>
      <c r="F800" s="2">
        <f>'Moving Avg'!D800</f>
        <v>7.0613200000000003</v>
      </c>
      <c r="G800" s="2">
        <f>'Moving Avg'!E800</f>
        <v>7.0955899999999996</v>
      </c>
      <c r="H800" s="2">
        <f>'Moving Avg'!F800</f>
        <v>7.1057099999999993</v>
      </c>
      <c r="I800" s="2">
        <f>'Moving Avg'!G800</f>
        <v>6.8250779999999995</v>
      </c>
      <c r="J800" s="2">
        <f>'Moving Avg'!H800</f>
        <v>6.7963955</v>
      </c>
      <c r="K800" s="18" t="str">
        <f>OBV!F800</f>
        <v>BEARISH</v>
      </c>
      <c r="L800" s="18" t="str">
        <f>OBV!G800</f>
        <v>NEUTRAL</v>
      </c>
      <c r="M800" s="18" t="str">
        <f>OBV!H800</f>
        <v>CONFIRMED BEARISH</v>
      </c>
      <c r="N800" s="21">
        <f t="shared" si="120"/>
        <v>50</v>
      </c>
      <c r="O800" s="21">
        <f t="shared" si="121"/>
        <v>100</v>
      </c>
      <c r="P800" s="21">
        <f t="shared" si="122"/>
        <v>50</v>
      </c>
      <c r="Q800" s="21">
        <f t="shared" si="123"/>
        <v>16.5</v>
      </c>
      <c r="R800" s="22">
        <f t="shared" si="124"/>
        <v>62.475000000000001</v>
      </c>
      <c r="S800" s="22">
        <f t="shared" si="125"/>
        <v>51.625</v>
      </c>
      <c r="T800" s="22">
        <f t="shared" si="126"/>
        <v>42.424999999999997</v>
      </c>
      <c r="U800" s="22">
        <f t="shared" si="127"/>
        <v>54.125</v>
      </c>
      <c r="V800" s="21">
        <f t="shared" si="128"/>
        <v>52.17499999999999</v>
      </c>
      <c r="W800" s="21">
        <f t="shared" si="129"/>
        <v>52.662499999999994</v>
      </c>
      <c r="X800" s="20"/>
      <c r="Y800" s="20"/>
      <c r="Z800" s="20"/>
    </row>
    <row r="801" spans="1:26" ht="13.5" x14ac:dyDescent="0.25">
      <c r="A801" s="4">
        <f>TITRES_STAT!B804</f>
        <v>43167</v>
      </c>
      <c r="B801" s="2">
        <f>TITRES_STAT!C804</f>
        <v>18.39</v>
      </c>
      <c r="C801" s="2">
        <f>RSI!I801</f>
        <v>60.490622823781159</v>
      </c>
      <c r="D801" s="2">
        <f>MACD!E801</f>
        <v>5.5011022237544616E-2</v>
      </c>
      <c r="E801" s="2">
        <f>MACD!F801</f>
        <v>8.5840388527216108E-3</v>
      </c>
      <c r="F801" s="2">
        <f>'Moving Avg'!D801</f>
        <v>7.0621000000000009</v>
      </c>
      <c r="G801" s="2">
        <f>'Moving Avg'!E801</f>
        <v>7.0991</v>
      </c>
      <c r="H801" s="2">
        <f>'Moving Avg'!F801</f>
        <v>7.1133049999999995</v>
      </c>
      <c r="I801" s="2">
        <f>'Moving Avg'!G801</f>
        <v>6.8447060000000013</v>
      </c>
      <c r="J801" s="2">
        <f>'Moving Avg'!H801</f>
        <v>6.7995265000000007</v>
      </c>
      <c r="K801" s="18" t="str">
        <f>OBV!F801</f>
        <v>BEARISH</v>
      </c>
      <c r="L801" s="18" t="str">
        <f>OBV!G801</f>
        <v>NEUTRAL</v>
      </c>
      <c r="M801" s="18" t="str">
        <f>OBV!H801</f>
        <v>BEARISH DIVERGENCE</v>
      </c>
      <c r="N801" s="21">
        <f t="shared" si="120"/>
        <v>50</v>
      </c>
      <c r="O801" s="21">
        <f t="shared" si="121"/>
        <v>100</v>
      </c>
      <c r="P801" s="21">
        <f t="shared" si="122"/>
        <v>50</v>
      </c>
      <c r="Q801" s="21">
        <f t="shared" si="123"/>
        <v>16.5</v>
      </c>
      <c r="R801" s="22">
        <f t="shared" si="124"/>
        <v>62.475000000000001</v>
      </c>
      <c r="S801" s="22">
        <f t="shared" si="125"/>
        <v>51.625</v>
      </c>
      <c r="T801" s="22">
        <f t="shared" si="126"/>
        <v>42.424999999999997</v>
      </c>
      <c r="U801" s="22">
        <f t="shared" si="127"/>
        <v>54.125</v>
      </c>
      <c r="V801" s="21">
        <f t="shared" si="128"/>
        <v>52.17499999999999</v>
      </c>
      <c r="W801" s="21">
        <f t="shared" si="129"/>
        <v>52.662499999999994</v>
      </c>
      <c r="X801" s="20"/>
      <c r="Y801" s="20"/>
      <c r="Z801" s="20"/>
    </row>
    <row r="802" spans="1:26" ht="13.5" x14ac:dyDescent="0.25">
      <c r="A802" s="4">
        <f>TITRES_STAT!B805</f>
        <v>43168</v>
      </c>
      <c r="B802" s="2">
        <f>TITRES_STAT!C805</f>
        <v>18.3</v>
      </c>
      <c r="C802" s="2">
        <f>RSI!I802</f>
        <v>57.499938520935537</v>
      </c>
      <c r="D802" s="2">
        <f>MACD!E802</f>
        <v>6.0600070864353484E-2</v>
      </c>
      <c r="E802" s="2">
        <f>MACD!F802</f>
        <v>1.8987245255047986E-2</v>
      </c>
      <c r="F802" s="2">
        <f>'Moving Avg'!D802</f>
        <v>7.05586</v>
      </c>
      <c r="G802" s="2">
        <f>'Moving Avg'!E802</f>
        <v>7.0952000000000002</v>
      </c>
      <c r="H802" s="2">
        <f>'Moving Avg'!F802</f>
        <v>7.1191449999999987</v>
      </c>
      <c r="I802" s="2">
        <f>'Moving Avg'!G802</f>
        <v>6.8602819999999998</v>
      </c>
      <c r="J802" s="2">
        <f>'Moving Avg'!H802</f>
        <v>6.8028620000000002</v>
      </c>
      <c r="K802" s="18" t="str">
        <f>OBV!F802</f>
        <v>BEARISH</v>
      </c>
      <c r="L802" s="18" t="str">
        <f>OBV!G802</f>
        <v>NEUTRAL</v>
      </c>
      <c r="M802" s="18" t="str">
        <f>OBV!H802</f>
        <v>CONFIRMED BEARISH</v>
      </c>
      <c r="N802" s="21">
        <f t="shared" si="120"/>
        <v>50</v>
      </c>
      <c r="O802" s="21">
        <f t="shared" si="121"/>
        <v>100</v>
      </c>
      <c r="P802" s="21">
        <f t="shared" si="122"/>
        <v>50</v>
      </c>
      <c r="Q802" s="21">
        <f t="shared" si="123"/>
        <v>16.5</v>
      </c>
      <c r="R802" s="22">
        <f t="shared" si="124"/>
        <v>62.475000000000001</v>
      </c>
      <c r="S802" s="22">
        <f t="shared" si="125"/>
        <v>51.625</v>
      </c>
      <c r="T802" s="22">
        <f t="shared" si="126"/>
        <v>42.424999999999997</v>
      </c>
      <c r="U802" s="22">
        <f t="shared" si="127"/>
        <v>54.125</v>
      </c>
      <c r="V802" s="21">
        <f t="shared" si="128"/>
        <v>52.17499999999999</v>
      </c>
      <c r="W802" s="21">
        <f t="shared" si="129"/>
        <v>52.662499999999994</v>
      </c>
      <c r="X802" s="20"/>
      <c r="Y802" s="20"/>
      <c r="Z802" s="20"/>
    </row>
    <row r="803" spans="1:26" ht="13.5" x14ac:dyDescent="0.25">
      <c r="A803" s="4">
        <f>TITRES_STAT!B806</f>
        <v>43171</v>
      </c>
      <c r="B803" s="2">
        <f>TITRES_STAT!C806</f>
        <v>18.29</v>
      </c>
      <c r="C803" s="2">
        <f>RSI!I803</f>
        <v>57.161772183520334</v>
      </c>
      <c r="D803" s="2">
        <f>MACD!E803</f>
        <v>4.3452458582059705E-2</v>
      </c>
      <c r="E803" s="2">
        <f>MACD!F803</f>
        <v>2.3880287920450331E-2</v>
      </c>
      <c r="F803" s="2">
        <f>'Moving Avg'!D803</f>
        <v>7.0784400000000005</v>
      </c>
      <c r="G803" s="2">
        <f>'Moving Avg'!E803</f>
        <v>7.1049300000000004</v>
      </c>
      <c r="H803" s="2">
        <f>'Moving Avg'!F803</f>
        <v>7.120895</v>
      </c>
      <c r="I803" s="2">
        <f>'Moving Avg'!G803</f>
        <v>6.874223999999999</v>
      </c>
      <c r="J803" s="2">
        <f>'Moving Avg'!H803</f>
        <v>6.8057980000000011</v>
      </c>
      <c r="K803" s="18" t="str">
        <f>OBV!F803</f>
        <v>BEARISH</v>
      </c>
      <c r="L803" s="18" t="str">
        <f>OBV!G803</f>
        <v>NEUTRAL</v>
      </c>
      <c r="M803" s="18" t="str">
        <f>OBV!H803</f>
        <v>BEARISH DIVERGENCE</v>
      </c>
      <c r="N803" s="21">
        <f t="shared" si="120"/>
        <v>50</v>
      </c>
      <c r="O803" s="21">
        <f t="shared" si="121"/>
        <v>100</v>
      </c>
      <c r="P803" s="21">
        <f t="shared" si="122"/>
        <v>50</v>
      </c>
      <c r="Q803" s="21">
        <f t="shared" si="123"/>
        <v>16.5</v>
      </c>
      <c r="R803" s="22">
        <f t="shared" si="124"/>
        <v>62.475000000000001</v>
      </c>
      <c r="S803" s="22">
        <f t="shared" si="125"/>
        <v>51.625</v>
      </c>
      <c r="T803" s="22">
        <f t="shared" si="126"/>
        <v>42.424999999999997</v>
      </c>
      <c r="U803" s="22">
        <f t="shared" si="127"/>
        <v>54.125</v>
      </c>
      <c r="V803" s="21">
        <f t="shared" si="128"/>
        <v>52.17499999999999</v>
      </c>
      <c r="W803" s="21">
        <f t="shared" si="129"/>
        <v>52.662499999999994</v>
      </c>
      <c r="X803" s="20"/>
      <c r="Y803" s="20"/>
      <c r="Z803" s="20"/>
    </row>
    <row r="804" spans="1:26" ht="13.5" x14ac:dyDescent="0.25">
      <c r="A804" s="4">
        <f>TITRES_STAT!B807</f>
        <v>43172</v>
      </c>
      <c r="B804" s="2">
        <f>TITRES_STAT!C807</f>
        <v>18.39</v>
      </c>
      <c r="C804" s="2">
        <f>RSI!I804</f>
        <v>59.713350080878392</v>
      </c>
      <c r="D804" s="2">
        <f>MACD!E804</f>
        <v>4.7094044872774354E-2</v>
      </c>
      <c r="E804" s="2">
        <f>MACD!F804</f>
        <v>2.8523039310915137E-2</v>
      </c>
      <c r="F804" s="2">
        <f>'Moving Avg'!D804</f>
        <v>7.1088199999999997</v>
      </c>
      <c r="G804" s="2">
        <f>'Moving Avg'!E804</f>
        <v>7.1045400000000001</v>
      </c>
      <c r="H804" s="2">
        <f>'Moving Avg'!F804</f>
        <v>7.1222599999999998</v>
      </c>
      <c r="I804" s="2">
        <f>'Moving Avg'!G804</f>
        <v>6.8889459999999998</v>
      </c>
      <c r="J804" s="2">
        <f>'Moving Avg'!H804</f>
        <v>6.808549000000002</v>
      </c>
      <c r="K804" s="18" t="str">
        <f>OBV!F804</f>
        <v>BEARISH</v>
      </c>
      <c r="L804" s="18" t="str">
        <f>OBV!G804</f>
        <v>NEUTRAL</v>
      </c>
      <c r="M804" s="18" t="str">
        <f>OBV!H804</f>
        <v>BEARISH DIVERGENCE</v>
      </c>
      <c r="N804" s="21">
        <f t="shared" si="120"/>
        <v>50</v>
      </c>
      <c r="O804" s="21">
        <f t="shared" si="121"/>
        <v>100</v>
      </c>
      <c r="P804" s="21">
        <f t="shared" si="122"/>
        <v>50</v>
      </c>
      <c r="Q804" s="21">
        <f t="shared" si="123"/>
        <v>16.5</v>
      </c>
      <c r="R804" s="22">
        <f t="shared" si="124"/>
        <v>62.475000000000001</v>
      </c>
      <c r="S804" s="22">
        <f t="shared" si="125"/>
        <v>51.625</v>
      </c>
      <c r="T804" s="22">
        <f t="shared" si="126"/>
        <v>42.424999999999997</v>
      </c>
      <c r="U804" s="22">
        <f t="shared" si="127"/>
        <v>54.125</v>
      </c>
      <c r="V804" s="21">
        <f t="shared" si="128"/>
        <v>52.17499999999999</v>
      </c>
      <c r="W804" s="21">
        <f t="shared" si="129"/>
        <v>52.662499999999994</v>
      </c>
      <c r="X804" s="20"/>
      <c r="Y804" s="20"/>
      <c r="Z804" s="20"/>
    </row>
    <row r="805" spans="1:26" ht="13.5" x14ac:dyDescent="0.25">
      <c r="A805" s="4">
        <f>TITRES_STAT!B808</f>
        <v>43173</v>
      </c>
      <c r="B805" s="2">
        <f>TITRES_STAT!C808</f>
        <v>18.25</v>
      </c>
      <c r="C805" s="2">
        <f>RSI!I805</f>
        <v>54.801071749557053</v>
      </c>
      <c r="D805" s="2">
        <f>MACD!E805</f>
        <v>5.3491936754413771E-2</v>
      </c>
      <c r="E805" s="2">
        <f>MACD!F805</f>
        <v>3.3516818799614864E-2</v>
      </c>
      <c r="F805" s="2">
        <f>'Moving Avg'!D805</f>
        <v>7.1360799999999998</v>
      </c>
      <c r="G805" s="2">
        <f>'Moving Avg'!E805</f>
        <v>7.0986999999999991</v>
      </c>
      <c r="H805" s="2">
        <f>'Moving Avg'!F805</f>
        <v>7.1193400000000011</v>
      </c>
      <c r="I805" s="2">
        <f>'Moving Avg'!G805</f>
        <v>6.9025780000000001</v>
      </c>
      <c r="J805" s="2">
        <f>'Moving Avg'!H805</f>
        <v>6.8109515000000007</v>
      </c>
      <c r="K805" s="18" t="str">
        <f>OBV!F805</f>
        <v>BEARISH</v>
      </c>
      <c r="L805" s="18" t="str">
        <f>OBV!G805</f>
        <v>NEUTRAL</v>
      </c>
      <c r="M805" s="18" t="str">
        <f>OBV!H805</f>
        <v>BEARISH DIVERGENCE</v>
      </c>
      <c r="N805" s="21">
        <f t="shared" si="120"/>
        <v>50</v>
      </c>
      <c r="O805" s="21">
        <f t="shared" si="121"/>
        <v>100</v>
      </c>
      <c r="P805" s="21">
        <f t="shared" si="122"/>
        <v>50</v>
      </c>
      <c r="Q805" s="21">
        <f t="shared" si="123"/>
        <v>16.5</v>
      </c>
      <c r="R805" s="22">
        <f t="shared" si="124"/>
        <v>62.475000000000001</v>
      </c>
      <c r="S805" s="22">
        <f t="shared" si="125"/>
        <v>51.625</v>
      </c>
      <c r="T805" s="22">
        <f t="shared" si="126"/>
        <v>42.424999999999997</v>
      </c>
      <c r="U805" s="22">
        <f t="shared" si="127"/>
        <v>54.125</v>
      </c>
      <c r="V805" s="21">
        <f t="shared" si="128"/>
        <v>52.17499999999999</v>
      </c>
      <c r="W805" s="21">
        <f t="shared" si="129"/>
        <v>52.662499999999994</v>
      </c>
      <c r="X805" s="20"/>
      <c r="Y805" s="20"/>
      <c r="Z805" s="20"/>
    </row>
    <row r="806" spans="1:26" ht="13.5" x14ac:dyDescent="0.25">
      <c r="A806" s="4">
        <f>TITRES_STAT!B809</f>
        <v>43174</v>
      </c>
      <c r="B806" s="2">
        <f>TITRES_STAT!C809</f>
        <v>18.39</v>
      </c>
      <c r="C806" s="2">
        <f>RSI!I806</f>
        <v>58.479472751902897</v>
      </c>
      <c r="D806" s="2">
        <f>MACD!E806</f>
        <v>5.3323425416617276E-2</v>
      </c>
      <c r="E806" s="2">
        <f>MACD!F806</f>
        <v>3.7478140123015348E-2</v>
      </c>
      <c r="F806" s="2">
        <f>'Moving Avg'!D806</f>
        <v>7.1360799999999998</v>
      </c>
      <c r="G806" s="2">
        <f>'Moving Avg'!E806</f>
        <v>7.0990900000000012</v>
      </c>
      <c r="H806" s="2">
        <f>'Moving Avg'!F806</f>
        <v>7.1191450000000005</v>
      </c>
      <c r="I806" s="2">
        <f>'Moving Avg'!G806</f>
        <v>6.9135600000000004</v>
      </c>
      <c r="J806" s="2">
        <f>'Moving Avg'!H806</f>
        <v>6.8136645000000025</v>
      </c>
      <c r="K806" s="18" t="str">
        <f>OBV!F806</f>
        <v>BEARISH</v>
      </c>
      <c r="L806" s="18" t="str">
        <f>OBV!G806</f>
        <v>NEUTRAL</v>
      </c>
      <c r="M806" s="18" t="str">
        <f>OBV!H806</f>
        <v>NEUTRAL</v>
      </c>
      <c r="N806" s="21">
        <f t="shared" si="120"/>
        <v>50</v>
      </c>
      <c r="O806" s="21">
        <f t="shared" si="121"/>
        <v>100</v>
      </c>
      <c r="P806" s="21">
        <f t="shared" si="122"/>
        <v>50</v>
      </c>
      <c r="Q806" s="21">
        <f t="shared" si="123"/>
        <v>16.5</v>
      </c>
      <c r="R806" s="22">
        <f t="shared" si="124"/>
        <v>62.475000000000001</v>
      </c>
      <c r="S806" s="22">
        <f t="shared" si="125"/>
        <v>51.625</v>
      </c>
      <c r="T806" s="22">
        <f t="shared" si="126"/>
        <v>42.424999999999997</v>
      </c>
      <c r="U806" s="22">
        <f t="shared" si="127"/>
        <v>54.125</v>
      </c>
      <c r="V806" s="21">
        <f t="shared" si="128"/>
        <v>52.17499999999999</v>
      </c>
      <c r="W806" s="21">
        <f t="shared" si="129"/>
        <v>52.662499999999994</v>
      </c>
      <c r="X806" s="20"/>
      <c r="Y806" s="20"/>
      <c r="Z806" s="20"/>
    </row>
    <row r="807" spans="1:26" ht="13.5" x14ac:dyDescent="0.25">
      <c r="A807" s="4">
        <f>TITRES_STAT!B810</f>
        <v>43175</v>
      </c>
      <c r="B807" s="2">
        <f>TITRES_STAT!C810</f>
        <v>18.3</v>
      </c>
      <c r="C807" s="2">
        <f>RSI!I807</f>
        <v>55.35495678140115</v>
      </c>
      <c r="D807" s="2">
        <f>MACD!E807</f>
        <v>5.513928205604568E-2</v>
      </c>
      <c r="E807" s="2">
        <f>MACD!F807</f>
        <v>4.101036850962142E-2</v>
      </c>
      <c r="F807" s="2">
        <f>'Moving Avg'!D807</f>
        <v>7.1360799999999998</v>
      </c>
      <c r="G807" s="2">
        <f>'Moving Avg'!E807</f>
        <v>7.0959699999999994</v>
      </c>
      <c r="H807" s="2">
        <f>'Moving Avg'!F807</f>
        <v>7.1171950000000006</v>
      </c>
      <c r="I807" s="2">
        <f>'Moving Avg'!G807</f>
        <v>6.9244640000000004</v>
      </c>
      <c r="J807" s="2">
        <f>'Moving Avg'!H807</f>
        <v>6.8162020000000014</v>
      </c>
      <c r="K807" s="18" t="str">
        <f>OBV!F807</f>
        <v>BEARISH</v>
      </c>
      <c r="L807" s="18" t="str">
        <f>OBV!G807</f>
        <v>NEUTRAL</v>
      </c>
      <c r="M807" s="18" t="str">
        <f>OBV!H807</f>
        <v>NEUTRAL</v>
      </c>
      <c r="N807" s="21">
        <f t="shared" si="120"/>
        <v>50</v>
      </c>
      <c r="O807" s="21">
        <f t="shared" si="121"/>
        <v>100</v>
      </c>
      <c r="P807" s="21">
        <f t="shared" si="122"/>
        <v>50</v>
      </c>
      <c r="Q807" s="21">
        <f t="shared" si="123"/>
        <v>16.5</v>
      </c>
      <c r="R807" s="22">
        <f t="shared" si="124"/>
        <v>62.475000000000001</v>
      </c>
      <c r="S807" s="22">
        <f t="shared" si="125"/>
        <v>51.625</v>
      </c>
      <c r="T807" s="22">
        <f t="shared" si="126"/>
        <v>42.424999999999997</v>
      </c>
      <c r="U807" s="22">
        <f t="shared" si="127"/>
        <v>54.125</v>
      </c>
      <c r="V807" s="21">
        <f t="shared" si="128"/>
        <v>52.17499999999999</v>
      </c>
      <c r="W807" s="21">
        <f t="shared" si="129"/>
        <v>52.662499999999994</v>
      </c>
      <c r="X807" s="20"/>
      <c r="Y807" s="20"/>
      <c r="Z807" s="20"/>
    </row>
    <row r="808" spans="1:26" ht="13.5" x14ac:dyDescent="0.25">
      <c r="A808" s="4">
        <f>TITRES_STAT!B811</f>
        <v>43178</v>
      </c>
      <c r="B808" s="2">
        <f>TITRES_STAT!C811</f>
        <v>18.3</v>
      </c>
      <c r="C808" s="2">
        <f>RSI!I808</f>
        <v>55.354956781401157</v>
      </c>
      <c r="D808" s="2">
        <f>MACD!E808</f>
        <v>3.35199186589481E-2</v>
      </c>
      <c r="E808" s="2">
        <f>MACD!F808</f>
        <v>3.9512278539486759E-2</v>
      </c>
      <c r="F808" s="2">
        <f>'Moving Avg'!D808</f>
        <v>7.1368600000000004</v>
      </c>
      <c r="G808" s="2">
        <f>'Moving Avg'!E808</f>
        <v>7.1076500000000014</v>
      </c>
      <c r="H808" s="2">
        <f>'Moving Avg'!F808</f>
        <v>7.1162200000000002</v>
      </c>
      <c r="I808" s="2">
        <f>'Moving Avg'!G808</f>
        <v>6.9352120000000017</v>
      </c>
      <c r="J808" s="2">
        <f>'Moving Avg'!H808</f>
        <v>6.8187395000000013</v>
      </c>
      <c r="K808" s="18" t="str">
        <f>OBV!F808</f>
        <v>BEARISH</v>
      </c>
      <c r="L808" s="18" t="str">
        <f>OBV!G808</f>
        <v>NEUTRAL</v>
      </c>
      <c r="M808" s="18" t="str">
        <f>OBV!H808</f>
        <v>BEARISH DIVERGENCE</v>
      </c>
      <c r="N808" s="21">
        <f t="shared" si="120"/>
        <v>50</v>
      </c>
      <c r="O808" s="21">
        <f t="shared" si="121"/>
        <v>100</v>
      </c>
      <c r="P808" s="21">
        <f t="shared" si="122"/>
        <v>50</v>
      </c>
      <c r="Q808" s="21">
        <f t="shared" si="123"/>
        <v>16.5</v>
      </c>
      <c r="R808" s="22">
        <f t="shared" si="124"/>
        <v>62.475000000000001</v>
      </c>
      <c r="S808" s="22">
        <f t="shared" si="125"/>
        <v>51.625</v>
      </c>
      <c r="T808" s="22">
        <f t="shared" si="126"/>
        <v>42.424999999999997</v>
      </c>
      <c r="U808" s="22">
        <f t="shared" si="127"/>
        <v>54.125</v>
      </c>
      <c r="V808" s="21">
        <f t="shared" si="128"/>
        <v>52.17499999999999</v>
      </c>
      <c r="W808" s="21">
        <f t="shared" si="129"/>
        <v>52.662499999999994</v>
      </c>
      <c r="X808" s="20"/>
      <c r="Y808" s="20"/>
      <c r="Z808" s="20"/>
    </row>
    <row r="809" spans="1:26" ht="13.5" x14ac:dyDescent="0.25">
      <c r="A809" s="4">
        <f>TITRES_STAT!B812</f>
        <v>43180</v>
      </c>
      <c r="B809" s="2">
        <f>TITRES_STAT!C812</f>
        <v>18.3</v>
      </c>
      <c r="C809" s="2">
        <f>RSI!I809</f>
        <v>55.354956781401157</v>
      </c>
      <c r="D809" s="2">
        <f>MACD!E809</f>
        <v>1.4868623477074294E-2</v>
      </c>
      <c r="E809" s="2">
        <f>MACD!F809</f>
        <v>3.4583547527004273E-2</v>
      </c>
      <c r="F809" s="2">
        <f>'Moving Avg'!D809</f>
        <v>7.1298399999999997</v>
      </c>
      <c r="G809" s="2">
        <f>'Moving Avg'!E809</f>
        <v>7.1193299999999997</v>
      </c>
      <c r="H809" s="2">
        <f>'Moving Avg'!F809</f>
        <v>7.1152449999999989</v>
      </c>
      <c r="I809" s="2">
        <f>'Moving Avg'!G809</f>
        <v>6.9465040000000018</v>
      </c>
      <c r="J809" s="2">
        <f>'Moving Avg'!H809</f>
        <v>6.8213340000000002</v>
      </c>
      <c r="K809" s="18" t="str">
        <f>OBV!F809</f>
        <v>BEARISH</v>
      </c>
      <c r="L809" s="18" t="str">
        <f>OBV!G809</f>
        <v>NEUTRAL</v>
      </c>
      <c r="M809" s="18" t="str">
        <f>OBV!H809</f>
        <v>CONFIRMED BEARISH</v>
      </c>
      <c r="N809" s="21">
        <f t="shared" si="120"/>
        <v>50</v>
      </c>
      <c r="O809" s="21">
        <f t="shared" si="121"/>
        <v>100</v>
      </c>
      <c r="P809" s="21">
        <f t="shared" si="122"/>
        <v>50</v>
      </c>
      <c r="Q809" s="21">
        <f t="shared" si="123"/>
        <v>16.5</v>
      </c>
      <c r="R809" s="22">
        <f t="shared" si="124"/>
        <v>62.475000000000001</v>
      </c>
      <c r="S809" s="22">
        <f t="shared" si="125"/>
        <v>51.625</v>
      </c>
      <c r="T809" s="22">
        <f t="shared" si="126"/>
        <v>42.424999999999997</v>
      </c>
      <c r="U809" s="22">
        <f t="shared" si="127"/>
        <v>54.125</v>
      </c>
      <c r="V809" s="21">
        <f t="shared" si="128"/>
        <v>52.17499999999999</v>
      </c>
      <c r="W809" s="21">
        <f t="shared" si="129"/>
        <v>52.662499999999994</v>
      </c>
      <c r="X809" s="20"/>
      <c r="Y809" s="20"/>
      <c r="Z809" s="20"/>
    </row>
    <row r="810" spans="1:26" ht="13.5" x14ac:dyDescent="0.25">
      <c r="A810" s="4">
        <f>TITRES_STAT!B813</f>
        <v>43181</v>
      </c>
      <c r="B810" s="2">
        <f>TITRES_STAT!C813</f>
        <v>17.850000000000001</v>
      </c>
      <c r="C810" s="2">
        <f>RSI!I810</f>
        <v>41.523825746658659</v>
      </c>
      <c r="D810" s="2">
        <f>MACD!E810</f>
        <v>5.7484506311373806E-3</v>
      </c>
      <c r="E810" s="2">
        <f>MACD!F810</f>
        <v>2.8816528147830894E-2</v>
      </c>
      <c r="F810" s="2">
        <f>'Moving Avg'!D810</f>
        <v>7.0986799999999999</v>
      </c>
      <c r="G810" s="2">
        <f>'Moving Avg'!E810</f>
        <v>7.1173799999999989</v>
      </c>
      <c r="H810" s="2">
        <f>'Moving Avg'!F810</f>
        <v>7.1064849999999993</v>
      </c>
      <c r="I810" s="2">
        <f>'Moving Avg'!G810</f>
        <v>6.9542920000000006</v>
      </c>
      <c r="J810" s="2">
        <f>'Moving Avg'!H810</f>
        <v>6.8230525000000011</v>
      </c>
      <c r="K810" s="18" t="str">
        <f>OBV!F810</f>
        <v>BEARISH</v>
      </c>
      <c r="L810" s="18" t="str">
        <f>OBV!G810</f>
        <v>NEUTRAL</v>
      </c>
      <c r="M810" s="18" t="str">
        <f>OBV!H810</f>
        <v>CONFIRMED BEARISH</v>
      </c>
      <c r="N810" s="21">
        <f t="shared" si="120"/>
        <v>50</v>
      </c>
      <c r="O810" s="21">
        <f t="shared" si="121"/>
        <v>100</v>
      </c>
      <c r="P810" s="21">
        <f t="shared" si="122"/>
        <v>50</v>
      </c>
      <c r="Q810" s="21">
        <f t="shared" si="123"/>
        <v>16.5</v>
      </c>
      <c r="R810" s="22">
        <f t="shared" si="124"/>
        <v>62.475000000000001</v>
      </c>
      <c r="S810" s="22">
        <f t="shared" si="125"/>
        <v>51.625</v>
      </c>
      <c r="T810" s="22">
        <f t="shared" si="126"/>
        <v>42.424999999999997</v>
      </c>
      <c r="U810" s="22">
        <f t="shared" si="127"/>
        <v>54.125</v>
      </c>
      <c r="V810" s="21">
        <f t="shared" si="128"/>
        <v>52.17499999999999</v>
      </c>
      <c r="W810" s="21">
        <f t="shared" si="129"/>
        <v>52.662499999999994</v>
      </c>
      <c r="X810" s="20"/>
      <c r="Y810" s="20"/>
      <c r="Z810" s="20"/>
    </row>
    <row r="811" spans="1:26" ht="13.5" x14ac:dyDescent="0.25">
      <c r="A811" s="4">
        <f>TITRES_STAT!B814</f>
        <v>43182</v>
      </c>
      <c r="B811" s="2">
        <f>TITRES_STAT!C814</f>
        <v>17.850000000000001</v>
      </c>
      <c r="C811" s="2">
        <f>RSI!I811</f>
        <v>41.523825746658659</v>
      </c>
      <c r="D811" s="2">
        <f>MACD!E811</f>
        <v>2.8113575032398863E-2</v>
      </c>
      <c r="E811" s="2">
        <f>MACD!F811</f>
        <v>2.8675937524744489E-2</v>
      </c>
      <c r="F811" s="2">
        <f>'Moving Avg'!D811</f>
        <v>7.0566199999999997</v>
      </c>
      <c r="G811" s="2">
        <f>'Moving Avg'!E811</f>
        <v>7.0963499999999993</v>
      </c>
      <c r="H811" s="2">
        <f>'Moving Avg'!F811</f>
        <v>7.0977249999999996</v>
      </c>
      <c r="I811" s="2">
        <f>'Moving Avg'!G811</f>
        <v>6.963250000000003</v>
      </c>
      <c r="J811" s="2">
        <f>'Moving Avg'!H811</f>
        <v>6.8247709999999993</v>
      </c>
      <c r="K811" s="18" t="str">
        <f>OBV!F811</f>
        <v>BEARISH</v>
      </c>
      <c r="L811" s="18" t="str">
        <f>OBV!G811</f>
        <v>NEUTRAL</v>
      </c>
      <c r="M811" s="18" t="str">
        <f>OBV!H811</f>
        <v>CONFIRMED BEARISH</v>
      </c>
      <c r="N811" s="21">
        <f t="shared" si="120"/>
        <v>50</v>
      </c>
      <c r="O811" s="21">
        <f t="shared" si="121"/>
        <v>100</v>
      </c>
      <c r="P811" s="21">
        <f t="shared" si="122"/>
        <v>50</v>
      </c>
      <c r="Q811" s="21">
        <f t="shared" si="123"/>
        <v>16.5</v>
      </c>
      <c r="R811" s="22">
        <f t="shared" si="124"/>
        <v>62.475000000000001</v>
      </c>
      <c r="S811" s="22">
        <f t="shared" si="125"/>
        <v>51.625</v>
      </c>
      <c r="T811" s="22">
        <f t="shared" si="126"/>
        <v>42.424999999999997</v>
      </c>
      <c r="U811" s="22">
        <f t="shared" si="127"/>
        <v>54.125</v>
      </c>
      <c r="V811" s="21">
        <f t="shared" si="128"/>
        <v>52.17499999999999</v>
      </c>
      <c r="W811" s="21">
        <f t="shared" si="129"/>
        <v>52.662499999999994</v>
      </c>
      <c r="X811" s="20"/>
      <c r="Y811" s="20"/>
      <c r="Z811" s="20"/>
    </row>
    <row r="812" spans="1:26" ht="13.5" x14ac:dyDescent="0.25">
      <c r="A812" s="4">
        <f>TITRES_STAT!B815</f>
        <v>43185</v>
      </c>
      <c r="B812" s="2">
        <f>TITRES_STAT!C815</f>
        <v>17.5</v>
      </c>
      <c r="C812" s="2">
        <f>RSI!I812</f>
        <v>33.884810716872892</v>
      </c>
      <c r="D812" s="2">
        <f>MACD!E812</f>
        <v>5.2408603266637321E-2</v>
      </c>
      <c r="E812" s="2">
        <f>MACD!F812</f>
        <v>3.3422470673123053E-2</v>
      </c>
      <c r="F812" s="2">
        <f>'Moving Avg'!D812</f>
        <v>6.9943199999999992</v>
      </c>
      <c r="G812" s="2">
        <f>'Moving Avg'!E812</f>
        <v>7.0651999999999999</v>
      </c>
      <c r="H812" s="2">
        <f>'Moving Avg'!F812</f>
        <v>7.0801999999999996</v>
      </c>
      <c r="I812" s="2">
        <f>'Moving Avg'!G812</f>
        <v>6.9671440000000029</v>
      </c>
      <c r="J812" s="2">
        <f>'Moving Avg'!H812</f>
        <v>6.8259790000000002</v>
      </c>
      <c r="K812" s="18" t="str">
        <f>OBV!F812</f>
        <v>BEARISH</v>
      </c>
      <c r="L812" s="18" t="str">
        <f>OBV!G812</f>
        <v>NEUTRAL</v>
      </c>
      <c r="M812" s="18" t="str">
        <f>OBV!H812</f>
        <v>CONFIRMED BEARISH</v>
      </c>
      <c r="N812" s="21">
        <f t="shared" si="120"/>
        <v>50</v>
      </c>
      <c r="O812" s="21">
        <f t="shared" si="121"/>
        <v>100</v>
      </c>
      <c r="P812" s="21">
        <f t="shared" si="122"/>
        <v>50</v>
      </c>
      <c r="Q812" s="21">
        <f t="shared" si="123"/>
        <v>16.5</v>
      </c>
      <c r="R812" s="22">
        <f t="shared" si="124"/>
        <v>62.475000000000001</v>
      </c>
      <c r="S812" s="22">
        <f t="shared" si="125"/>
        <v>51.625</v>
      </c>
      <c r="T812" s="22">
        <f t="shared" si="126"/>
        <v>42.424999999999997</v>
      </c>
      <c r="U812" s="22">
        <f t="shared" si="127"/>
        <v>54.125</v>
      </c>
      <c r="V812" s="21">
        <f t="shared" si="128"/>
        <v>52.17499999999999</v>
      </c>
      <c r="W812" s="21">
        <f t="shared" si="129"/>
        <v>52.662499999999994</v>
      </c>
      <c r="X812" s="20"/>
      <c r="Y812" s="20"/>
      <c r="Z812" s="20"/>
    </row>
    <row r="813" spans="1:26" ht="13.5" x14ac:dyDescent="0.25">
      <c r="A813" s="4">
        <f>TITRES_STAT!B816</f>
        <v>43186</v>
      </c>
      <c r="B813" s="2">
        <f>TITRES_STAT!C816</f>
        <v>17.5</v>
      </c>
      <c r="C813" s="2">
        <f>RSI!I813</f>
        <v>33.884810716872892</v>
      </c>
      <c r="D813" s="2">
        <f>MACD!E813</f>
        <v>7.3795778056805261E-2</v>
      </c>
      <c r="E813" s="2">
        <f>MACD!F813</f>
        <v>4.1497132149859499E-2</v>
      </c>
      <c r="F813" s="2">
        <f>'Moving Avg'!D813</f>
        <v>6.9320199999999996</v>
      </c>
      <c r="G813" s="2">
        <f>'Moving Avg'!E813</f>
        <v>7.0344400000000009</v>
      </c>
      <c r="H813" s="2">
        <f>'Moving Avg'!F813</f>
        <v>7.0696849999999998</v>
      </c>
      <c r="I813" s="2">
        <f>'Moving Avg'!G813</f>
        <v>6.9726740000000014</v>
      </c>
      <c r="J813" s="2">
        <f>'Moving Avg'!H813</f>
        <v>6.8271870000000003</v>
      </c>
      <c r="K813" s="18" t="str">
        <f>OBV!F813</f>
        <v>BEARISH</v>
      </c>
      <c r="L813" s="18" t="str">
        <f>OBV!G813</f>
        <v>NEUTRAL</v>
      </c>
      <c r="M813" s="18" t="str">
        <f>OBV!H813</f>
        <v>CONFIRMED BEARISH</v>
      </c>
      <c r="N813" s="21">
        <f t="shared" si="120"/>
        <v>50</v>
      </c>
      <c r="O813" s="21">
        <f t="shared" si="121"/>
        <v>100</v>
      </c>
      <c r="P813" s="21">
        <f t="shared" si="122"/>
        <v>50</v>
      </c>
      <c r="Q813" s="21">
        <f t="shared" si="123"/>
        <v>16.5</v>
      </c>
      <c r="R813" s="22">
        <f t="shared" si="124"/>
        <v>62.475000000000001</v>
      </c>
      <c r="S813" s="22">
        <f t="shared" si="125"/>
        <v>51.625</v>
      </c>
      <c r="T813" s="22">
        <f t="shared" si="126"/>
        <v>42.424999999999997</v>
      </c>
      <c r="U813" s="22">
        <f t="shared" si="127"/>
        <v>54.125</v>
      </c>
      <c r="V813" s="21">
        <f t="shared" si="128"/>
        <v>52.17499999999999</v>
      </c>
      <c r="W813" s="21">
        <f t="shared" si="129"/>
        <v>52.662499999999994</v>
      </c>
      <c r="X813" s="20"/>
      <c r="Y813" s="20"/>
      <c r="Z813" s="20"/>
    </row>
    <row r="814" spans="1:26" ht="13.5" x14ac:dyDescent="0.25">
      <c r="A814" s="4">
        <f>TITRES_STAT!B817</f>
        <v>43187</v>
      </c>
      <c r="B814" s="2">
        <f>TITRES_STAT!C817</f>
        <v>18.2</v>
      </c>
      <c r="C814" s="2">
        <f>RSI!I814</f>
        <v>53.659194077874737</v>
      </c>
      <c r="D814" s="2">
        <f>MACD!E814</f>
        <v>7.9023954566973309E-2</v>
      </c>
      <c r="E814" s="2">
        <f>MACD!F814</f>
        <v>4.9002496633282266E-2</v>
      </c>
      <c r="F814" s="2">
        <f>'Moving Avg'!D814</f>
        <v>6.9242400000000002</v>
      </c>
      <c r="G814" s="2">
        <f>'Moving Avg'!E814</f>
        <v>7.0270399999999995</v>
      </c>
      <c r="H814" s="2">
        <f>'Moving Avg'!F814</f>
        <v>7.065789999999998</v>
      </c>
      <c r="I814" s="2">
        <f>'Moving Avg'!G814</f>
        <v>6.9822540000000028</v>
      </c>
      <c r="J814" s="2">
        <f>'Moving Avg'!H814</f>
        <v>6.829682</v>
      </c>
      <c r="K814" s="18" t="str">
        <f>OBV!F814</f>
        <v>BULLISH</v>
      </c>
      <c r="L814" s="18" t="str">
        <f>OBV!G814</f>
        <v>NEUTRAL</v>
      </c>
      <c r="M814" s="18" t="str">
        <f>OBV!H814</f>
        <v>BULLISH DIVERGENCE</v>
      </c>
      <c r="N814" s="21">
        <f t="shared" si="120"/>
        <v>50</v>
      </c>
      <c r="O814" s="21">
        <f t="shared" si="121"/>
        <v>100</v>
      </c>
      <c r="P814" s="21">
        <f t="shared" si="122"/>
        <v>50</v>
      </c>
      <c r="Q814" s="21">
        <f t="shared" si="123"/>
        <v>66.5</v>
      </c>
      <c r="R814" s="22">
        <f t="shared" si="124"/>
        <v>69.974999999999994</v>
      </c>
      <c r="S814" s="22">
        <f t="shared" si="125"/>
        <v>64.125</v>
      </c>
      <c r="T814" s="22">
        <f t="shared" si="126"/>
        <v>64.924999999999997</v>
      </c>
      <c r="U814" s="22">
        <f t="shared" si="127"/>
        <v>66.625</v>
      </c>
      <c r="V814" s="21">
        <f t="shared" si="128"/>
        <v>66.341666666666654</v>
      </c>
      <c r="W814" s="21">
        <f t="shared" si="129"/>
        <v>66.412499999999994</v>
      </c>
      <c r="X814" s="20"/>
      <c r="Y814" s="20"/>
      <c r="Z814" s="20"/>
    </row>
    <row r="815" spans="1:26" ht="13.5" x14ac:dyDescent="0.25">
      <c r="A815" s="4">
        <f>TITRES_STAT!B818</f>
        <v>43188</v>
      </c>
      <c r="B815" s="2">
        <f>TITRES_STAT!C818</f>
        <v>18.18</v>
      </c>
      <c r="C815" s="2">
        <f>RSI!I815</f>
        <v>53.16917268424961</v>
      </c>
      <c r="D815" s="2">
        <f>MACD!E815</f>
        <v>7.5256013604090732E-2</v>
      </c>
      <c r="E815" s="2">
        <f>MACD!F815</f>
        <v>5.4253200027443965E-2</v>
      </c>
      <c r="F815" s="2">
        <f>'Moving Avg'!D815</f>
        <v>6.9499399999999998</v>
      </c>
      <c r="G815" s="2">
        <f>'Moving Avg'!E815</f>
        <v>7.0243099999999998</v>
      </c>
      <c r="H815" s="2">
        <f>'Moving Avg'!F815</f>
        <v>7.0615049999999995</v>
      </c>
      <c r="I815" s="2">
        <f>'Moving Avg'!G815</f>
        <v>6.9914440000000022</v>
      </c>
      <c r="J815" s="2">
        <f>'Moving Avg'!H815</f>
        <v>6.8324040000000004</v>
      </c>
      <c r="K815" s="18" t="str">
        <f>OBV!F815</f>
        <v>BULLISH</v>
      </c>
      <c r="L815" s="18" t="str">
        <f>OBV!G815</f>
        <v>NEUTRAL</v>
      </c>
      <c r="M815" s="18" t="str">
        <f>OBV!H815</f>
        <v>CONFIRMED BULLISH</v>
      </c>
      <c r="N815" s="21">
        <f t="shared" si="120"/>
        <v>50</v>
      </c>
      <c r="O815" s="21">
        <f t="shared" si="121"/>
        <v>100</v>
      </c>
      <c r="P815" s="21">
        <f t="shared" si="122"/>
        <v>50</v>
      </c>
      <c r="Q815" s="21">
        <f t="shared" si="123"/>
        <v>83.5</v>
      </c>
      <c r="R815" s="22">
        <f t="shared" si="124"/>
        <v>72.525000000000006</v>
      </c>
      <c r="S815" s="22">
        <f t="shared" si="125"/>
        <v>68.375</v>
      </c>
      <c r="T815" s="22">
        <f t="shared" si="126"/>
        <v>72.575000000000003</v>
      </c>
      <c r="U815" s="22">
        <f t="shared" si="127"/>
        <v>70.875</v>
      </c>
      <c r="V815" s="21">
        <f t="shared" si="128"/>
        <v>71.158333333333346</v>
      </c>
      <c r="W815" s="21">
        <f t="shared" si="129"/>
        <v>71.087500000000006</v>
      </c>
      <c r="X815" s="20"/>
      <c r="Y815" s="20"/>
      <c r="Z815" s="20"/>
    </row>
    <row r="816" spans="1:26" ht="13.5" x14ac:dyDescent="0.25">
      <c r="A816" s="4">
        <f>TITRES_STAT!B819</f>
        <v>43189</v>
      </c>
      <c r="B816" s="2">
        <f>TITRES_STAT!C819</f>
        <v>18</v>
      </c>
      <c r="C816" s="2">
        <f>RSI!I816</f>
        <v>48.851434400553984</v>
      </c>
      <c r="D816" s="2">
        <f>MACD!E816</f>
        <v>8.5334623805774612E-2</v>
      </c>
      <c r="E816" s="2">
        <f>MACD!F816</f>
        <v>6.0469484783110095E-2</v>
      </c>
      <c r="F816" s="2">
        <f>'Moving Avg'!D816</f>
        <v>6.9616200000000008</v>
      </c>
      <c r="G816" s="2">
        <f>'Moving Avg'!E816</f>
        <v>7.0091199999999985</v>
      </c>
      <c r="H816" s="2">
        <f>'Moving Avg'!F816</f>
        <v>7.0541049999999998</v>
      </c>
      <c r="I816" s="2">
        <f>'Moving Avg'!G816</f>
        <v>6.999232000000001</v>
      </c>
      <c r="J816" s="2">
        <f>'Moving Avg'!H816</f>
        <v>6.8346044999999993</v>
      </c>
      <c r="K816" s="18" t="str">
        <f>OBV!F816</f>
        <v>BEARISH</v>
      </c>
      <c r="L816" s="18" t="str">
        <f>OBV!G816</f>
        <v>NEUTRAL</v>
      </c>
      <c r="M816" s="18" t="str">
        <f>OBV!H816</f>
        <v>BEARISH DIVERGENCE</v>
      </c>
      <c r="N816" s="21">
        <f t="shared" si="120"/>
        <v>50</v>
      </c>
      <c r="O816" s="21">
        <f t="shared" si="121"/>
        <v>100</v>
      </c>
      <c r="P816" s="21">
        <f t="shared" si="122"/>
        <v>50</v>
      </c>
      <c r="Q816" s="21">
        <f t="shared" si="123"/>
        <v>16.5</v>
      </c>
      <c r="R816" s="22">
        <f t="shared" si="124"/>
        <v>62.475000000000001</v>
      </c>
      <c r="S816" s="22">
        <f t="shared" si="125"/>
        <v>51.625</v>
      </c>
      <c r="T816" s="22">
        <f t="shared" si="126"/>
        <v>42.424999999999997</v>
      </c>
      <c r="U816" s="22">
        <f t="shared" si="127"/>
        <v>54.125</v>
      </c>
      <c r="V816" s="21">
        <f t="shared" si="128"/>
        <v>52.17499999999999</v>
      </c>
      <c r="W816" s="21">
        <f t="shared" si="129"/>
        <v>52.662499999999994</v>
      </c>
      <c r="X816" s="20"/>
      <c r="Y816" s="20"/>
      <c r="Z816" s="20"/>
    </row>
    <row r="817" spans="1:26" ht="13.5" x14ac:dyDescent="0.25">
      <c r="A817" s="4">
        <f>TITRES_STAT!B820</f>
        <v>43192</v>
      </c>
      <c r="B817" s="2">
        <f>TITRES_STAT!C820</f>
        <v>18.18</v>
      </c>
      <c r="C817" s="2">
        <f>RSI!I817</f>
        <v>52.964859038017146</v>
      </c>
      <c r="D817" s="2">
        <f>MACD!E817</f>
        <v>8.3396958022981416E-2</v>
      </c>
      <c r="E817" s="2">
        <f>MACD!F817</f>
        <v>6.5054979431084362E-2</v>
      </c>
      <c r="F817" s="2">
        <f>'Moving Avg'!D817</f>
        <v>7.0145799999999996</v>
      </c>
      <c r="G817" s="2">
        <f>'Moving Avg'!E817</f>
        <v>7.0044500000000003</v>
      </c>
      <c r="H817" s="2">
        <f>'Moving Avg'!F817</f>
        <v>7.0502099999999999</v>
      </c>
      <c r="I817" s="2">
        <f>'Moving Avg'!G817</f>
        <v>7.008422000000003</v>
      </c>
      <c r="J817" s="2">
        <f>'Moving Avg'!H817</f>
        <v>6.8374214999999996</v>
      </c>
      <c r="K817" s="18" t="str">
        <f>OBV!F817</f>
        <v>BULLISH</v>
      </c>
      <c r="L817" s="18" t="str">
        <f>OBV!G817</f>
        <v>NEUTRAL</v>
      </c>
      <c r="M817" s="18" t="str">
        <f>OBV!H817</f>
        <v>CONFIRMED BULLISH</v>
      </c>
      <c r="N817" s="21">
        <f t="shared" si="120"/>
        <v>50</v>
      </c>
      <c r="O817" s="21">
        <f t="shared" si="121"/>
        <v>100</v>
      </c>
      <c r="P817" s="21">
        <f t="shared" si="122"/>
        <v>50</v>
      </c>
      <c r="Q817" s="21">
        <f t="shared" si="123"/>
        <v>83.5</v>
      </c>
      <c r="R817" s="22">
        <f t="shared" si="124"/>
        <v>72.525000000000006</v>
      </c>
      <c r="S817" s="22">
        <f t="shared" si="125"/>
        <v>68.375</v>
      </c>
      <c r="T817" s="22">
        <f t="shared" si="126"/>
        <v>72.575000000000003</v>
      </c>
      <c r="U817" s="22">
        <f t="shared" si="127"/>
        <v>70.875</v>
      </c>
      <c r="V817" s="21">
        <f t="shared" si="128"/>
        <v>71.158333333333346</v>
      </c>
      <c r="W817" s="21">
        <f t="shared" si="129"/>
        <v>71.087500000000006</v>
      </c>
      <c r="X817" s="20"/>
      <c r="Y817" s="20"/>
      <c r="Z817" s="20"/>
    </row>
    <row r="818" spans="1:26" ht="13.5" x14ac:dyDescent="0.25">
      <c r="A818" s="4">
        <f>TITRES_STAT!B821</f>
        <v>43193</v>
      </c>
      <c r="B818" s="2">
        <f>TITRES_STAT!C821</f>
        <v>18</v>
      </c>
      <c r="C818" s="2">
        <f>RSI!I818</f>
        <v>48.743328353852782</v>
      </c>
      <c r="D818" s="2">
        <f>MACD!E818</f>
        <v>8.6653237446458142E-2</v>
      </c>
      <c r="E818" s="2">
        <f>MACD!F818</f>
        <v>6.9374631034159126E-2</v>
      </c>
      <c r="F818" s="2">
        <f>'Moving Avg'!D818</f>
        <v>7.0535200000000007</v>
      </c>
      <c r="G818" s="2">
        <f>'Moving Avg'!E818</f>
        <v>6.9927700000000002</v>
      </c>
      <c r="H818" s="2">
        <f>'Moving Avg'!F818</f>
        <v>7.0502099999999999</v>
      </c>
      <c r="I818" s="2">
        <f>'Moving Avg'!G818</f>
        <v>7.0154320000000006</v>
      </c>
      <c r="J818" s="2">
        <f>'Moving Avg'!H818</f>
        <v>6.8389789999999993</v>
      </c>
      <c r="K818" s="18" t="str">
        <f>OBV!F818</f>
        <v>BULLISH</v>
      </c>
      <c r="L818" s="18" t="str">
        <f>OBV!G818</f>
        <v>NEUTRAL</v>
      </c>
      <c r="M818" s="18" t="str">
        <f>OBV!H818</f>
        <v>CONFIRMED BULLISH</v>
      </c>
      <c r="N818" s="21">
        <f t="shared" si="120"/>
        <v>50</v>
      </c>
      <c r="O818" s="21">
        <f t="shared" si="121"/>
        <v>100</v>
      </c>
      <c r="P818" s="21">
        <f t="shared" si="122"/>
        <v>50</v>
      </c>
      <c r="Q818" s="21">
        <f t="shared" si="123"/>
        <v>83.5</v>
      </c>
      <c r="R818" s="22">
        <f t="shared" si="124"/>
        <v>72.525000000000006</v>
      </c>
      <c r="S818" s="22">
        <f t="shared" si="125"/>
        <v>68.375</v>
      </c>
      <c r="T818" s="22">
        <f t="shared" si="126"/>
        <v>72.575000000000003</v>
      </c>
      <c r="U818" s="22">
        <f t="shared" si="127"/>
        <v>70.875</v>
      </c>
      <c r="V818" s="21">
        <f t="shared" si="128"/>
        <v>71.158333333333346</v>
      </c>
      <c r="W818" s="21">
        <f t="shared" si="129"/>
        <v>71.087500000000006</v>
      </c>
      <c r="X818" s="20"/>
      <c r="Y818" s="20"/>
      <c r="Z818" s="20"/>
    </row>
    <row r="819" spans="1:26" ht="13.5" x14ac:dyDescent="0.25">
      <c r="A819" s="4">
        <f>TITRES_STAT!B822</f>
        <v>43194</v>
      </c>
      <c r="B819" s="2">
        <f>TITRES_STAT!C822</f>
        <v>18</v>
      </c>
      <c r="C819" s="2">
        <f>RSI!I819</f>
        <v>48.743328353852782</v>
      </c>
      <c r="D819" s="2">
        <f>MACD!E819</f>
        <v>8.9548006368595168E-2</v>
      </c>
      <c r="E819" s="2">
        <f>MACD!F819</f>
        <v>7.3409306101046332E-2</v>
      </c>
      <c r="F819" s="2">
        <f>'Moving Avg'!D819</f>
        <v>7.0379400000000008</v>
      </c>
      <c r="G819" s="2">
        <f>'Moving Avg'!E819</f>
        <v>6.98109</v>
      </c>
      <c r="H819" s="2">
        <f>'Moving Avg'!F819</f>
        <v>7.0502099999999981</v>
      </c>
      <c r="I819" s="2">
        <f>'Moving Avg'!G819</f>
        <v>7.0210400000000028</v>
      </c>
      <c r="J819" s="2">
        <f>'Moving Avg'!H819</f>
        <v>6.8405365000000007</v>
      </c>
      <c r="K819" s="18" t="str">
        <f>OBV!F819</f>
        <v>BEARISH</v>
      </c>
      <c r="L819" s="18" t="str">
        <f>OBV!G819</f>
        <v>NEUTRAL</v>
      </c>
      <c r="M819" s="18" t="str">
        <f>OBV!H819</f>
        <v>CONFIRMED BEARISH</v>
      </c>
      <c r="N819" s="21">
        <f t="shared" si="120"/>
        <v>50</v>
      </c>
      <c r="O819" s="21">
        <f t="shared" si="121"/>
        <v>100</v>
      </c>
      <c r="P819" s="21">
        <f t="shared" si="122"/>
        <v>50</v>
      </c>
      <c r="Q819" s="21">
        <f t="shared" si="123"/>
        <v>16.5</v>
      </c>
      <c r="R819" s="22">
        <f t="shared" si="124"/>
        <v>62.475000000000001</v>
      </c>
      <c r="S819" s="22">
        <f t="shared" si="125"/>
        <v>51.625</v>
      </c>
      <c r="T819" s="22">
        <f t="shared" si="126"/>
        <v>42.424999999999997</v>
      </c>
      <c r="U819" s="22">
        <f t="shared" si="127"/>
        <v>54.125</v>
      </c>
      <c r="V819" s="21">
        <f t="shared" si="128"/>
        <v>52.17499999999999</v>
      </c>
      <c r="W819" s="21">
        <f t="shared" si="129"/>
        <v>52.662499999999994</v>
      </c>
      <c r="X819" s="20"/>
      <c r="Y819" s="20"/>
      <c r="Z819" s="20"/>
    </row>
    <row r="820" spans="1:26" ht="13.5" x14ac:dyDescent="0.25">
      <c r="A820" s="4">
        <f>TITRES_STAT!B823</f>
        <v>43195</v>
      </c>
      <c r="B820" s="2">
        <f>TITRES_STAT!C823</f>
        <v>17.989999999999998</v>
      </c>
      <c r="C820" s="2">
        <f>RSI!I820</f>
        <v>48.493934636846348</v>
      </c>
      <c r="D820" s="2">
        <f>MACD!E820</f>
        <v>6.5461594482878027E-2</v>
      </c>
      <c r="E820" s="2">
        <f>MACD!F820</f>
        <v>7.1819763777412671E-2</v>
      </c>
      <c r="F820" s="2">
        <f>'Moving Avg'!D820</f>
        <v>7.0231400000000006</v>
      </c>
      <c r="G820" s="2">
        <f>'Moving Avg'!E820</f>
        <v>6.9865399999999998</v>
      </c>
      <c r="H820" s="2">
        <f>'Moving Avg'!F820</f>
        <v>7.0519599999999993</v>
      </c>
      <c r="I820" s="2">
        <f>'Moving Avg'!G820</f>
        <v>7.0265700000000013</v>
      </c>
      <c r="J820" s="2">
        <f>'Moving Avg'!H820</f>
        <v>6.841705000000001</v>
      </c>
      <c r="K820" s="18" t="str">
        <f>OBV!F820</f>
        <v>BEARISH</v>
      </c>
      <c r="L820" s="18" t="str">
        <f>OBV!G820</f>
        <v>NEUTRAL</v>
      </c>
      <c r="M820" s="18" t="str">
        <f>OBV!H820</f>
        <v>CONFIRMED BEARISH</v>
      </c>
      <c r="N820" s="21">
        <f t="shared" si="120"/>
        <v>50</v>
      </c>
      <c r="O820" s="21">
        <f t="shared" si="121"/>
        <v>100</v>
      </c>
      <c r="P820" s="21">
        <f t="shared" si="122"/>
        <v>50</v>
      </c>
      <c r="Q820" s="21">
        <f t="shared" si="123"/>
        <v>16.5</v>
      </c>
      <c r="R820" s="22">
        <f t="shared" si="124"/>
        <v>62.475000000000001</v>
      </c>
      <c r="S820" s="22">
        <f t="shared" si="125"/>
        <v>51.625</v>
      </c>
      <c r="T820" s="22">
        <f t="shared" si="126"/>
        <v>42.424999999999997</v>
      </c>
      <c r="U820" s="22">
        <f t="shared" si="127"/>
        <v>54.125</v>
      </c>
      <c r="V820" s="21">
        <f t="shared" si="128"/>
        <v>52.17499999999999</v>
      </c>
      <c r="W820" s="21">
        <f t="shared" si="129"/>
        <v>52.662499999999994</v>
      </c>
      <c r="X820" s="20"/>
      <c r="Y820" s="20"/>
      <c r="Z820" s="20"/>
    </row>
    <row r="821" spans="1:26" ht="13.5" x14ac:dyDescent="0.25">
      <c r="A821" s="4">
        <f>TITRES_STAT!B824</f>
        <v>43196</v>
      </c>
      <c r="B821" s="2">
        <f>TITRES_STAT!C824</f>
        <v>17.899999999999999</v>
      </c>
      <c r="C821" s="2">
        <f>RSI!I821</f>
        <v>46.208943664765172</v>
      </c>
      <c r="D821" s="2">
        <f>MACD!E821</f>
        <v>4.781598295437739E-2</v>
      </c>
      <c r="E821" s="2">
        <f>MACD!F821</f>
        <v>6.7019007612805617E-2</v>
      </c>
      <c r="F821" s="2">
        <f>'Moving Avg'!D821</f>
        <v>7.0153600000000012</v>
      </c>
      <c r="G821" s="2">
        <f>'Moving Avg'!E821</f>
        <v>6.9884900000000005</v>
      </c>
      <c r="H821" s="2">
        <f>'Moving Avg'!F821</f>
        <v>7.0424200000000017</v>
      </c>
      <c r="I821" s="2">
        <f>'Moving Avg'!G821</f>
        <v>7.0314000000000014</v>
      </c>
      <c r="J821" s="2">
        <f>'Moving Avg'!H821</f>
        <v>6.8428930000000001</v>
      </c>
      <c r="K821" s="18" t="str">
        <f>OBV!F821</f>
        <v>BEARISH</v>
      </c>
      <c r="L821" s="18" t="str">
        <f>OBV!G821</f>
        <v>NEUTRAL</v>
      </c>
      <c r="M821" s="18" t="str">
        <f>OBV!H821</f>
        <v>CONFIRMED BEARISH</v>
      </c>
      <c r="N821" s="21">
        <f t="shared" si="120"/>
        <v>50</v>
      </c>
      <c r="O821" s="21">
        <f t="shared" si="121"/>
        <v>100</v>
      </c>
      <c r="P821" s="21">
        <f t="shared" si="122"/>
        <v>50</v>
      </c>
      <c r="Q821" s="21">
        <f t="shared" si="123"/>
        <v>16.5</v>
      </c>
      <c r="R821" s="22">
        <f t="shared" si="124"/>
        <v>62.475000000000001</v>
      </c>
      <c r="S821" s="22">
        <f t="shared" si="125"/>
        <v>51.625</v>
      </c>
      <c r="T821" s="22">
        <f t="shared" si="126"/>
        <v>42.424999999999997</v>
      </c>
      <c r="U821" s="22">
        <f t="shared" si="127"/>
        <v>54.125</v>
      </c>
      <c r="V821" s="21">
        <f t="shared" si="128"/>
        <v>52.17499999999999</v>
      </c>
      <c r="W821" s="21">
        <f t="shared" si="129"/>
        <v>52.662499999999994</v>
      </c>
      <c r="X821" s="20"/>
      <c r="Y821" s="20"/>
      <c r="Z821" s="20"/>
    </row>
    <row r="822" spans="1:26" ht="13.5" x14ac:dyDescent="0.25">
      <c r="A822" s="4">
        <f>TITRES_STAT!B825</f>
        <v>43200</v>
      </c>
      <c r="B822" s="2">
        <f>TITRES_STAT!C825</f>
        <v>17.8</v>
      </c>
      <c r="C822" s="2">
        <f>RSI!I822</f>
        <v>43.735983024679953</v>
      </c>
      <c r="D822" s="2">
        <f>MACD!E822</f>
        <v>1.5143598047951734E-2</v>
      </c>
      <c r="E822" s="2">
        <f>MACD!F822</f>
        <v>5.6643925699834848E-2</v>
      </c>
      <c r="F822" s="2">
        <f>'Moving Avg'!D822</f>
        <v>6.9857600000000009</v>
      </c>
      <c r="G822" s="2">
        <f>'Moving Avg'!E822</f>
        <v>7.0001699999999998</v>
      </c>
      <c r="H822" s="2">
        <f>'Moving Avg'!F822</f>
        <v>7.032684999999999</v>
      </c>
      <c r="I822" s="2">
        <f>'Moving Avg'!G822</f>
        <v>7.0364620000000011</v>
      </c>
      <c r="J822" s="2">
        <f>'Moving Avg'!H822</f>
        <v>6.843477</v>
      </c>
      <c r="K822" s="18" t="str">
        <f>OBV!F822</f>
        <v>BEARISH</v>
      </c>
      <c r="L822" s="18" t="str">
        <f>OBV!G822</f>
        <v>NEUTRAL</v>
      </c>
      <c r="M822" s="18" t="str">
        <f>OBV!H822</f>
        <v>CONFIRMED BEARISH</v>
      </c>
      <c r="N822" s="21">
        <f t="shared" si="120"/>
        <v>50</v>
      </c>
      <c r="O822" s="21">
        <f t="shared" si="121"/>
        <v>100</v>
      </c>
      <c r="P822" s="21">
        <f t="shared" si="122"/>
        <v>50</v>
      </c>
      <c r="Q822" s="21">
        <f t="shared" si="123"/>
        <v>16.5</v>
      </c>
      <c r="R822" s="22">
        <f t="shared" si="124"/>
        <v>62.475000000000001</v>
      </c>
      <c r="S822" s="22">
        <f t="shared" si="125"/>
        <v>51.625</v>
      </c>
      <c r="T822" s="22">
        <f t="shared" si="126"/>
        <v>42.424999999999997</v>
      </c>
      <c r="U822" s="22">
        <f t="shared" si="127"/>
        <v>54.125</v>
      </c>
      <c r="V822" s="21">
        <f t="shared" si="128"/>
        <v>52.17499999999999</v>
      </c>
      <c r="W822" s="21">
        <f t="shared" si="129"/>
        <v>52.662499999999994</v>
      </c>
      <c r="X822" s="20"/>
      <c r="Y822" s="20"/>
      <c r="Z822" s="20"/>
    </row>
    <row r="823" spans="1:26" ht="13.5" x14ac:dyDescent="0.25">
      <c r="A823" s="4">
        <f>TITRES_STAT!B826</f>
        <v>43201</v>
      </c>
      <c r="B823" s="2">
        <f>TITRES_STAT!C826</f>
        <v>17.899999999999999</v>
      </c>
      <c r="C823" s="2">
        <f>RSI!I823</f>
        <v>46.801977284358877</v>
      </c>
      <c r="D823" s="2">
        <f>MACD!E823</f>
        <v>-1.4846943950505676E-2</v>
      </c>
      <c r="E823" s="2">
        <f>MACD!F823</f>
        <v>4.2345751769766744E-2</v>
      </c>
      <c r="F823" s="2">
        <f>'Moving Avg'!D823</f>
        <v>6.9779799999999996</v>
      </c>
      <c r="G823" s="2">
        <f>'Moving Avg'!E823</f>
        <v>7.0157500000000015</v>
      </c>
      <c r="H823" s="2">
        <f>'Moving Avg'!F823</f>
        <v>7.0250950000000003</v>
      </c>
      <c r="I823" s="2">
        <f>'Moving Avg'!G823</f>
        <v>7.0415260000000011</v>
      </c>
      <c r="J823" s="2">
        <f>'Moving Avg'!H823</f>
        <v>6.8442755000000011</v>
      </c>
      <c r="K823" s="18" t="str">
        <f>OBV!F823</f>
        <v>BEARISH</v>
      </c>
      <c r="L823" s="18" t="str">
        <f>OBV!G823</f>
        <v>NEUTRAL</v>
      </c>
      <c r="M823" s="18" t="str">
        <f>OBV!H823</f>
        <v>CONFIRMED BEARISH</v>
      </c>
      <c r="N823" s="21">
        <f t="shared" si="120"/>
        <v>50</v>
      </c>
      <c r="O823" s="21">
        <f t="shared" si="121"/>
        <v>100</v>
      </c>
      <c r="P823" s="21">
        <f t="shared" si="122"/>
        <v>50</v>
      </c>
      <c r="Q823" s="21">
        <f t="shared" si="123"/>
        <v>16.5</v>
      </c>
      <c r="R823" s="22">
        <f t="shared" si="124"/>
        <v>62.475000000000001</v>
      </c>
      <c r="S823" s="22">
        <f t="shared" si="125"/>
        <v>51.625</v>
      </c>
      <c r="T823" s="22">
        <f t="shared" si="126"/>
        <v>42.424999999999997</v>
      </c>
      <c r="U823" s="22">
        <f t="shared" si="127"/>
        <v>54.125</v>
      </c>
      <c r="V823" s="21">
        <f t="shared" si="128"/>
        <v>52.17499999999999</v>
      </c>
      <c r="W823" s="21">
        <f t="shared" si="129"/>
        <v>52.662499999999994</v>
      </c>
      <c r="X823" s="20"/>
      <c r="Y823" s="20"/>
      <c r="Z823" s="20"/>
    </row>
    <row r="824" spans="1:26" ht="13.5" x14ac:dyDescent="0.25">
      <c r="A824" s="4">
        <f>TITRES_STAT!B827</f>
        <v>43202</v>
      </c>
      <c r="B824" s="2">
        <f>TITRES_STAT!C827</f>
        <v>17.899999999999999</v>
      </c>
      <c r="C824" s="2">
        <f>RSI!I824</f>
        <v>46.80197728435887</v>
      </c>
      <c r="D824" s="2">
        <f>MACD!E824</f>
        <v>1.9883515658083439E-3</v>
      </c>
      <c r="E824" s="2">
        <f>MACD!F824</f>
        <v>3.4274271728975063E-2</v>
      </c>
      <c r="F824" s="2">
        <f>'Moving Avg'!D824</f>
        <v>6.9702000000000002</v>
      </c>
      <c r="G824" s="2">
        <f>'Moving Avg'!E824</f>
        <v>7.0040700000000014</v>
      </c>
      <c r="H824" s="2">
        <f>'Moving Avg'!F824</f>
        <v>7.0155550000000009</v>
      </c>
      <c r="I824" s="2">
        <f>'Moving Avg'!G824</f>
        <v>7.0454220000000012</v>
      </c>
      <c r="J824" s="2">
        <f>'Moving Avg'!H824</f>
        <v>6.8448015</v>
      </c>
      <c r="K824" s="18" t="str">
        <f>OBV!F824</f>
        <v>BEARISH</v>
      </c>
      <c r="L824" s="18" t="str">
        <f>OBV!G824</f>
        <v>NEUTRAL</v>
      </c>
      <c r="M824" s="18" t="str">
        <f>OBV!H824</f>
        <v>CONFIRMED BEARISH</v>
      </c>
      <c r="N824" s="21">
        <f t="shared" si="120"/>
        <v>50</v>
      </c>
      <c r="O824" s="21">
        <f t="shared" si="121"/>
        <v>100</v>
      </c>
      <c r="P824" s="21">
        <f t="shared" si="122"/>
        <v>50</v>
      </c>
      <c r="Q824" s="21">
        <f t="shared" si="123"/>
        <v>16.5</v>
      </c>
      <c r="R824" s="22">
        <f t="shared" si="124"/>
        <v>62.475000000000001</v>
      </c>
      <c r="S824" s="22">
        <f t="shared" si="125"/>
        <v>51.625</v>
      </c>
      <c r="T824" s="22">
        <f t="shared" si="126"/>
        <v>42.424999999999997</v>
      </c>
      <c r="U824" s="22">
        <f t="shared" si="127"/>
        <v>54.125</v>
      </c>
      <c r="V824" s="21">
        <f t="shared" si="128"/>
        <v>52.17499999999999</v>
      </c>
      <c r="W824" s="21">
        <f t="shared" si="129"/>
        <v>52.662499999999994</v>
      </c>
      <c r="X824" s="20"/>
      <c r="Y824" s="20"/>
      <c r="Z824" s="20"/>
    </row>
    <row r="825" spans="1:26" ht="13.5" x14ac:dyDescent="0.25">
      <c r="A825" s="4">
        <f>TITRES_STAT!B828</f>
        <v>43203</v>
      </c>
      <c r="B825" s="2">
        <f>TITRES_STAT!C828</f>
        <v>18</v>
      </c>
      <c r="C825" s="2">
        <f>RSI!I825</f>
        <v>49.956561360802851</v>
      </c>
      <c r="D825" s="2">
        <f>MACD!E825</f>
        <v>1.2405311282968512E-2</v>
      </c>
      <c r="E825" s="2">
        <f>MACD!F825</f>
        <v>2.9900479639773755E-2</v>
      </c>
      <c r="F825" s="2">
        <f>'Moving Avg'!D825</f>
        <v>6.97098</v>
      </c>
      <c r="G825" s="2">
        <f>'Moving Avg'!E825</f>
        <v>6.9970600000000021</v>
      </c>
      <c r="H825" s="2">
        <f>'Moving Avg'!F825</f>
        <v>7.0106849999999996</v>
      </c>
      <c r="I825" s="2">
        <f>'Moving Avg'!G825</f>
        <v>7.0500960000000008</v>
      </c>
      <c r="J825" s="2">
        <f>'Moving Avg'!H825</f>
        <v>6.8465345000000006</v>
      </c>
      <c r="K825" s="18" t="str">
        <f>OBV!F825</f>
        <v>BULLISH</v>
      </c>
      <c r="L825" s="18" t="str">
        <f>OBV!G825</f>
        <v>NEUTRAL</v>
      </c>
      <c r="M825" s="18" t="str">
        <f>OBV!H825</f>
        <v>CONFIRMED BULLISH</v>
      </c>
      <c r="N825" s="21">
        <f t="shared" si="120"/>
        <v>50</v>
      </c>
      <c r="O825" s="21">
        <f t="shared" si="121"/>
        <v>100</v>
      </c>
      <c r="P825" s="21">
        <f t="shared" si="122"/>
        <v>50</v>
      </c>
      <c r="Q825" s="21">
        <f t="shared" si="123"/>
        <v>83.5</v>
      </c>
      <c r="R825" s="22">
        <f t="shared" si="124"/>
        <v>72.525000000000006</v>
      </c>
      <c r="S825" s="22">
        <f t="shared" si="125"/>
        <v>68.375</v>
      </c>
      <c r="T825" s="22">
        <f t="shared" si="126"/>
        <v>72.575000000000003</v>
      </c>
      <c r="U825" s="22">
        <f t="shared" si="127"/>
        <v>70.875</v>
      </c>
      <c r="V825" s="21">
        <f t="shared" si="128"/>
        <v>71.158333333333346</v>
      </c>
      <c r="W825" s="21">
        <f t="shared" si="129"/>
        <v>71.087500000000006</v>
      </c>
      <c r="X825" s="20"/>
      <c r="Y825" s="20"/>
      <c r="Z825" s="20"/>
    </row>
    <row r="826" spans="1:26" ht="13.5" x14ac:dyDescent="0.25">
      <c r="A826" s="4">
        <f>TITRES_STAT!B829</f>
        <v>43206</v>
      </c>
      <c r="B826" s="2">
        <f>TITRES_STAT!C829</f>
        <v>17.95</v>
      </c>
      <c r="C826" s="2">
        <f>RSI!I826</f>
        <v>48.406945721040522</v>
      </c>
      <c r="D826" s="2">
        <f>MACD!E826</f>
        <v>1.1884065348743533E-2</v>
      </c>
      <c r="E826" s="2">
        <f>MACD!F826</f>
        <v>2.6297196781567715E-2</v>
      </c>
      <c r="F826" s="2">
        <f>'Moving Avg'!D826</f>
        <v>6.9748600000000014</v>
      </c>
      <c r="G826" s="2">
        <f>'Moving Avg'!E826</f>
        <v>6.9951100000000013</v>
      </c>
      <c r="H826" s="2">
        <f>'Moving Avg'!F826</f>
        <v>7.002114999999999</v>
      </c>
      <c r="I826" s="2">
        <f>'Moving Avg'!G826</f>
        <v>7.0534440000000016</v>
      </c>
      <c r="J826" s="2">
        <f>'Moving Avg'!H826</f>
        <v>6.8472159999999995</v>
      </c>
      <c r="K826" s="18" t="str">
        <f>OBV!F826</f>
        <v>BULLISH</v>
      </c>
      <c r="L826" s="18" t="str">
        <f>OBV!G826</f>
        <v>NEUTRAL</v>
      </c>
      <c r="M826" s="18" t="str">
        <f>OBV!H826</f>
        <v>CONFIRMED BULLISH</v>
      </c>
      <c r="N826" s="21">
        <f t="shared" si="120"/>
        <v>50</v>
      </c>
      <c r="O826" s="21">
        <f t="shared" si="121"/>
        <v>100</v>
      </c>
      <c r="P826" s="21">
        <f t="shared" si="122"/>
        <v>50</v>
      </c>
      <c r="Q826" s="21">
        <f t="shared" si="123"/>
        <v>83.5</v>
      </c>
      <c r="R826" s="22">
        <f t="shared" si="124"/>
        <v>72.525000000000006</v>
      </c>
      <c r="S826" s="22">
        <f t="shared" si="125"/>
        <v>68.375</v>
      </c>
      <c r="T826" s="22">
        <f t="shared" si="126"/>
        <v>72.575000000000003</v>
      </c>
      <c r="U826" s="22">
        <f t="shared" si="127"/>
        <v>70.875</v>
      </c>
      <c r="V826" s="21">
        <f t="shared" si="128"/>
        <v>71.158333333333346</v>
      </c>
      <c r="W826" s="21">
        <f t="shared" si="129"/>
        <v>71.087500000000006</v>
      </c>
      <c r="X826" s="20"/>
      <c r="Y826" s="20"/>
      <c r="Z826" s="20"/>
    </row>
    <row r="827" spans="1:26" ht="13.5" x14ac:dyDescent="0.25">
      <c r="A827" s="4">
        <f>TITRES_STAT!B830</f>
        <v>43207</v>
      </c>
      <c r="B827" s="2">
        <f>TITRES_STAT!C830</f>
        <v>17.95</v>
      </c>
      <c r="C827" s="2">
        <f>RSI!I827</f>
        <v>48.406945721040522</v>
      </c>
      <c r="D827" s="2">
        <f>MACD!E827</f>
        <v>2.2347088444734986E-2</v>
      </c>
      <c r="E827" s="2">
        <f>MACD!F827</f>
        <v>2.5507175114201169E-2</v>
      </c>
      <c r="F827" s="2">
        <f>'Moving Avg'!D827</f>
        <v>6.9865400000000006</v>
      </c>
      <c r="G827" s="2">
        <f>'Moving Avg'!E827</f>
        <v>6.9861500000000003</v>
      </c>
      <c r="H827" s="2">
        <f>'Moving Avg'!F827</f>
        <v>6.9953000000000003</v>
      </c>
      <c r="I827" s="2">
        <f>'Moving Avg'!G827</f>
        <v>7.0567920000000024</v>
      </c>
      <c r="J827" s="2">
        <f>'Moving Avg'!H827</f>
        <v>6.8478974999999993</v>
      </c>
      <c r="K827" s="18" t="str">
        <f>OBV!F827</f>
        <v>BULLISH</v>
      </c>
      <c r="L827" s="18" t="str">
        <f>OBV!G827</f>
        <v>NEUTRAL</v>
      </c>
      <c r="M827" s="18" t="str">
        <f>OBV!H827</f>
        <v>CONFIRMED BULLISH</v>
      </c>
      <c r="N827" s="21">
        <f t="shared" si="120"/>
        <v>50</v>
      </c>
      <c r="O827" s="21">
        <f t="shared" si="121"/>
        <v>100</v>
      </c>
      <c r="P827" s="21">
        <f t="shared" si="122"/>
        <v>50</v>
      </c>
      <c r="Q827" s="21">
        <f t="shared" si="123"/>
        <v>83.5</v>
      </c>
      <c r="R827" s="22">
        <f t="shared" si="124"/>
        <v>72.525000000000006</v>
      </c>
      <c r="S827" s="22">
        <f t="shared" si="125"/>
        <v>68.375</v>
      </c>
      <c r="T827" s="22">
        <f t="shared" si="126"/>
        <v>72.575000000000003</v>
      </c>
      <c r="U827" s="22">
        <f t="shared" si="127"/>
        <v>70.875</v>
      </c>
      <c r="V827" s="21">
        <f t="shared" si="128"/>
        <v>71.158333333333346</v>
      </c>
      <c r="W827" s="21">
        <f t="shared" si="129"/>
        <v>71.087500000000006</v>
      </c>
      <c r="X827" s="20"/>
      <c r="Y827" s="20"/>
      <c r="Z827" s="20"/>
    </row>
    <row r="828" spans="1:26" ht="13.5" x14ac:dyDescent="0.25">
      <c r="A828" s="4">
        <f>TITRES_STAT!B831</f>
        <v>43208</v>
      </c>
      <c r="B828" s="2">
        <f>TITRES_STAT!C831</f>
        <v>17.940000000000001</v>
      </c>
      <c r="C828" s="2">
        <f>RSI!I828</f>
        <v>48.061145762991764</v>
      </c>
      <c r="D828" s="2">
        <f>MACD!E828</f>
        <v>2.0815302113164513E-2</v>
      </c>
      <c r="E828" s="2">
        <f>MACD!F828</f>
        <v>2.4568800513993842E-2</v>
      </c>
      <c r="F828" s="2">
        <f>'Moving Avg'!D828</f>
        <v>6.9896399999999996</v>
      </c>
      <c r="G828" s="2">
        <f>'Moving Avg'!E828</f>
        <v>6.983810000000001</v>
      </c>
      <c r="H828" s="2">
        <f>'Moving Avg'!F828</f>
        <v>6.988290000000001</v>
      </c>
      <c r="I828" s="2">
        <f>'Moving Avg'!G828</f>
        <v>7.0582720000000014</v>
      </c>
      <c r="J828" s="2">
        <f>'Moving Avg'!H828</f>
        <v>6.8485594999999986</v>
      </c>
      <c r="K828" s="18" t="str">
        <f>OBV!F828</f>
        <v>BEARISH</v>
      </c>
      <c r="L828" s="18" t="str">
        <f>OBV!G828</f>
        <v>NEUTRAL</v>
      </c>
      <c r="M828" s="18" t="str">
        <f>OBV!H828</f>
        <v>BEARISH DIVERGENCE</v>
      </c>
      <c r="N828" s="21">
        <f t="shared" si="120"/>
        <v>50</v>
      </c>
      <c r="O828" s="21">
        <f t="shared" si="121"/>
        <v>100</v>
      </c>
      <c r="P828" s="21">
        <f t="shared" si="122"/>
        <v>50</v>
      </c>
      <c r="Q828" s="21">
        <f t="shared" si="123"/>
        <v>16.5</v>
      </c>
      <c r="R828" s="22">
        <f t="shared" si="124"/>
        <v>62.475000000000001</v>
      </c>
      <c r="S828" s="22">
        <f t="shared" si="125"/>
        <v>51.625</v>
      </c>
      <c r="T828" s="22">
        <f t="shared" si="126"/>
        <v>42.424999999999997</v>
      </c>
      <c r="U828" s="22">
        <f t="shared" si="127"/>
        <v>54.125</v>
      </c>
      <c r="V828" s="21">
        <f t="shared" si="128"/>
        <v>52.17499999999999</v>
      </c>
      <c r="W828" s="21">
        <f t="shared" si="129"/>
        <v>52.662499999999994</v>
      </c>
      <c r="X828" s="20"/>
      <c r="Y828" s="20"/>
      <c r="Z828" s="20"/>
    </row>
    <row r="829" spans="1:26" ht="13.5" x14ac:dyDescent="0.25">
      <c r="A829" s="4">
        <f>TITRES_STAT!B832</f>
        <v>43209</v>
      </c>
      <c r="B829" s="2">
        <f>TITRES_STAT!C832</f>
        <v>17.89</v>
      </c>
      <c r="C829" s="2">
        <f>RSI!I829</f>
        <v>46.289717413439213</v>
      </c>
      <c r="D829" s="2">
        <f>MACD!E829</f>
        <v>2.1081676900530866E-2</v>
      </c>
      <c r="E829" s="2">
        <f>MACD!F829</f>
        <v>2.387137579130125E-2</v>
      </c>
      <c r="F829" s="2">
        <f>'Moving Avg'!D829</f>
        <v>6.9888599999999999</v>
      </c>
      <c r="G829" s="2">
        <f>'Moving Avg'!E829</f>
        <v>6.9795299999999996</v>
      </c>
      <c r="H829" s="2">
        <f>'Moving Avg'!F829</f>
        <v>6.9803100000000002</v>
      </c>
      <c r="I829" s="2">
        <f>'Moving Avg'!G829</f>
        <v>7.059052000000003</v>
      </c>
      <c r="J829" s="2">
        <f>'Moving Avg'!H829</f>
        <v>6.8491244999999994</v>
      </c>
      <c r="K829" s="18" t="str">
        <f>OBV!F829</f>
        <v>BEARISH</v>
      </c>
      <c r="L829" s="18" t="str">
        <f>OBV!G829</f>
        <v>NEUTRAL</v>
      </c>
      <c r="M829" s="18" t="str">
        <f>OBV!H829</f>
        <v>CONFIRMED BEARISH</v>
      </c>
      <c r="N829" s="21">
        <f t="shared" si="120"/>
        <v>50</v>
      </c>
      <c r="O829" s="21">
        <f t="shared" si="121"/>
        <v>100</v>
      </c>
      <c r="P829" s="21">
        <f t="shared" si="122"/>
        <v>50</v>
      </c>
      <c r="Q829" s="21">
        <f t="shared" si="123"/>
        <v>16.5</v>
      </c>
      <c r="R829" s="22">
        <f t="shared" si="124"/>
        <v>62.475000000000001</v>
      </c>
      <c r="S829" s="22">
        <f t="shared" si="125"/>
        <v>51.625</v>
      </c>
      <c r="T829" s="22">
        <f t="shared" si="126"/>
        <v>42.424999999999997</v>
      </c>
      <c r="U829" s="22">
        <f t="shared" si="127"/>
        <v>54.125</v>
      </c>
      <c r="V829" s="21">
        <f t="shared" si="128"/>
        <v>52.17499999999999</v>
      </c>
      <c r="W829" s="21">
        <f t="shared" si="129"/>
        <v>52.662499999999994</v>
      </c>
      <c r="X829" s="20"/>
      <c r="Y829" s="20"/>
      <c r="Z829" s="20"/>
    </row>
    <row r="830" spans="1:26" ht="13.5" x14ac:dyDescent="0.25">
      <c r="A830" s="4">
        <f>TITRES_STAT!B833</f>
        <v>43210</v>
      </c>
      <c r="B830" s="2">
        <f>TITRES_STAT!C833</f>
        <v>17.89</v>
      </c>
      <c r="C830" s="2">
        <f>RSI!I830</f>
        <v>46.289717413439213</v>
      </c>
      <c r="D830" s="2">
        <f>MACD!E830</f>
        <v>2.0937877353304657E-2</v>
      </c>
      <c r="E830" s="2">
        <f>MACD!F830</f>
        <v>2.3284676103701933E-2</v>
      </c>
      <c r="F830" s="2">
        <f>'Moving Avg'!D830</f>
        <v>6.9803000000000015</v>
      </c>
      <c r="G830" s="2">
        <f>'Moving Avg'!E830</f>
        <v>6.9756400000000003</v>
      </c>
      <c r="H830" s="2">
        <f>'Moving Avg'!F830</f>
        <v>6.9810899999999991</v>
      </c>
      <c r="I830" s="2">
        <f>'Moving Avg'!G830</f>
        <v>7.0581960000000024</v>
      </c>
      <c r="J830" s="2">
        <f>'Moving Avg'!H830</f>
        <v>6.8494944999999996</v>
      </c>
      <c r="K830" s="18" t="str">
        <f>OBV!F830</f>
        <v>BEARISH</v>
      </c>
      <c r="L830" s="18" t="str">
        <f>OBV!G830</f>
        <v>NEUTRAL</v>
      </c>
      <c r="M830" s="18" t="str">
        <f>OBV!H830</f>
        <v>CONFIRMED BEARISH</v>
      </c>
      <c r="N830" s="21">
        <f t="shared" si="120"/>
        <v>50</v>
      </c>
      <c r="O830" s="21">
        <f t="shared" si="121"/>
        <v>100</v>
      </c>
      <c r="P830" s="21">
        <f t="shared" si="122"/>
        <v>50</v>
      </c>
      <c r="Q830" s="21">
        <f t="shared" si="123"/>
        <v>16.5</v>
      </c>
      <c r="R830" s="22">
        <f t="shared" si="124"/>
        <v>62.475000000000001</v>
      </c>
      <c r="S830" s="22">
        <f t="shared" si="125"/>
        <v>51.625</v>
      </c>
      <c r="T830" s="22">
        <f t="shared" si="126"/>
        <v>42.424999999999997</v>
      </c>
      <c r="U830" s="22">
        <f t="shared" si="127"/>
        <v>54.125</v>
      </c>
      <c r="V830" s="21">
        <f t="shared" si="128"/>
        <v>52.17499999999999</v>
      </c>
      <c r="W830" s="21">
        <f t="shared" si="129"/>
        <v>52.662499999999994</v>
      </c>
      <c r="X830" s="20"/>
      <c r="Y830" s="20"/>
      <c r="Z830" s="20"/>
    </row>
    <row r="831" spans="1:26" ht="13.5" x14ac:dyDescent="0.25">
      <c r="A831" s="4">
        <f>TITRES_STAT!B834</f>
        <v>43213</v>
      </c>
      <c r="B831" s="2">
        <f>TITRES_STAT!C834</f>
        <v>17.850000000000001</v>
      </c>
      <c r="C831" s="2">
        <f>RSI!I831</f>
        <v>44.751460350410831</v>
      </c>
      <c r="D831" s="2">
        <f>MACD!E831</f>
        <v>1.6800850615696028E-2</v>
      </c>
      <c r="E831" s="2">
        <f>MACD!F831</f>
        <v>2.1987911006100754E-2</v>
      </c>
      <c r="F831" s="2">
        <f>'Moving Avg'!D831</f>
        <v>6.9725200000000012</v>
      </c>
      <c r="G831" s="2">
        <f>'Moving Avg'!E831</f>
        <v>6.9736900000000004</v>
      </c>
      <c r="H831" s="2">
        <f>'Moving Avg'!F831</f>
        <v>6.98109</v>
      </c>
      <c r="I831" s="2">
        <f>'Moving Avg'!G831</f>
        <v>7.0570280000000025</v>
      </c>
      <c r="J831" s="2">
        <f>'Moving Avg'!H831</f>
        <v>6.8490079999999987</v>
      </c>
      <c r="K831" s="18" t="str">
        <f>OBV!F831</f>
        <v>BEARISH</v>
      </c>
      <c r="L831" s="18" t="str">
        <f>OBV!G831</f>
        <v>NEUTRAL</v>
      </c>
      <c r="M831" s="18" t="str">
        <f>OBV!H831</f>
        <v>CONFIRMED BEARISH</v>
      </c>
      <c r="N831" s="21">
        <f t="shared" si="120"/>
        <v>50</v>
      </c>
      <c r="O831" s="21">
        <f t="shared" si="121"/>
        <v>100</v>
      </c>
      <c r="P831" s="21">
        <f t="shared" si="122"/>
        <v>50</v>
      </c>
      <c r="Q831" s="21">
        <f t="shared" si="123"/>
        <v>16.5</v>
      </c>
      <c r="R831" s="22">
        <f t="shared" si="124"/>
        <v>62.475000000000001</v>
      </c>
      <c r="S831" s="22">
        <f t="shared" si="125"/>
        <v>51.625</v>
      </c>
      <c r="T831" s="22">
        <f t="shared" si="126"/>
        <v>42.424999999999997</v>
      </c>
      <c r="U831" s="22">
        <f t="shared" si="127"/>
        <v>54.125</v>
      </c>
      <c r="V831" s="21">
        <f t="shared" si="128"/>
        <v>52.17499999999999</v>
      </c>
      <c r="W831" s="21">
        <f t="shared" si="129"/>
        <v>52.662499999999994</v>
      </c>
      <c r="X831" s="20"/>
      <c r="Y831" s="20"/>
      <c r="Z831" s="20"/>
    </row>
    <row r="832" spans="1:26" ht="13.5" x14ac:dyDescent="0.25">
      <c r="A832" s="4">
        <f>TITRES_STAT!B835</f>
        <v>43214</v>
      </c>
      <c r="B832" s="2">
        <f>TITRES_STAT!C835</f>
        <v>17.850000000000001</v>
      </c>
      <c r="C832" s="2">
        <f>RSI!I832</f>
        <v>44.751460350410838</v>
      </c>
      <c r="D832" s="2">
        <f>MACD!E832</f>
        <v>7.5903498883320708E-3</v>
      </c>
      <c r="E832" s="2">
        <f>MACD!F832</f>
        <v>1.9108398782547019E-2</v>
      </c>
      <c r="F832" s="2">
        <f>'Moving Avg'!D832</f>
        <v>6.9647400000000008</v>
      </c>
      <c r="G832" s="2">
        <f>'Moving Avg'!E832</f>
        <v>6.9756400000000012</v>
      </c>
      <c r="H832" s="2">
        <f>'Moving Avg'!F832</f>
        <v>6.9879050000000005</v>
      </c>
      <c r="I832" s="2">
        <f>'Moving Avg'!G832</f>
        <v>7.0558600000000027</v>
      </c>
      <c r="J832" s="2">
        <f>'Moving Avg'!H832</f>
        <v>6.8483459999999994</v>
      </c>
      <c r="K832" s="18" t="str">
        <f>OBV!F832</f>
        <v>BEARISH</v>
      </c>
      <c r="L832" s="18" t="str">
        <f>OBV!G832</f>
        <v>NEUTRAL</v>
      </c>
      <c r="M832" s="18" t="str">
        <f>OBV!H832</f>
        <v>CONFIRMED BEARISH</v>
      </c>
      <c r="N832" s="21">
        <f t="shared" si="120"/>
        <v>50</v>
      </c>
      <c r="O832" s="21">
        <f t="shared" si="121"/>
        <v>100</v>
      </c>
      <c r="P832" s="21">
        <f t="shared" si="122"/>
        <v>50</v>
      </c>
      <c r="Q832" s="21">
        <f t="shared" si="123"/>
        <v>16.5</v>
      </c>
      <c r="R832" s="22">
        <f t="shared" si="124"/>
        <v>62.475000000000001</v>
      </c>
      <c r="S832" s="22">
        <f t="shared" si="125"/>
        <v>51.625</v>
      </c>
      <c r="T832" s="22">
        <f t="shared" si="126"/>
        <v>42.424999999999997</v>
      </c>
      <c r="U832" s="22">
        <f t="shared" si="127"/>
        <v>54.125</v>
      </c>
      <c r="V832" s="21">
        <f t="shared" si="128"/>
        <v>52.17499999999999</v>
      </c>
      <c r="W832" s="21">
        <f t="shared" si="129"/>
        <v>52.662499999999994</v>
      </c>
      <c r="X832" s="20"/>
      <c r="Y832" s="20"/>
      <c r="Z832" s="20"/>
    </row>
    <row r="833" spans="1:26" ht="13.5" x14ac:dyDescent="0.25">
      <c r="A833" s="4">
        <f>TITRES_STAT!B836</f>
        <v>43215</v>
      </c>
      <c r="B833" s="2">
        <f>TITRES_STAT!C836</f>
        <v>17.690000000000001</v>
      </c>
      <c r="C833" s="2">
        <f>RSI!I833</f>
        <v>38.782329547733717</v>
      </c>
      <c r="D833" s="2">
        <f>MACD!E833</f>
        <v>1.0680238493521621E-2</v>
      </c>
      <c r="E833" s="2">
        <f>MACD!F833</f>
        <v>1.7422766724741939E-2</v>
      </c>
      <c r="F833" s="2">
        <f>'Moving Avg'!D833</f>
        <v>6.9452799999999995</v>
      </c>
      <c r="G833" s="2">
        <f>'Moving Avg'!E833</f>
        <v>6.9674600000000009</v>
      </c>
      <c r="H833" s="2">
        <f>'Moving Avg'!F833</f>
        <v>6.9916049999999998</v>
      </c>
      <c r="I833" s="2">
        <f>'Moving Avg'!G833</f>
        <v>7.0518880000000026</v>
      </c>
      <c r="J833" s="2">
        <f>'Moving Avg'!H833</f>
        <v>6.8473139999999999</v>
      </c>
      <c r="K833" s="18" t="str">
        <f>OBV!F833</f>
        <v>BEARISH</v>
      </c>
      <c r="L833" s="18" t="str">
        <f>OBV!G833</f>
        <v>NEUTRAL</v>
      </c>
      <c r="M833" s="18" t="str">
        <f>OBV!H833</f>
        <v>CONFIRMED BEARISH</v>
      </c>
      <c r="N833" s="21">
        <f t="shared" si="120"/>
        <v>50</v>
      </c>
      <c r="O833" s="21">
        <f t="shared" si="121"/>
        <v>100</v>
      </c>
      <c r="P833" s="21">
        <f t="shared" si="122"/>
        <v>50</v>
      </c>
      <c r="Q833" s="21">
        <f t="shared" si="123"/>
        <v>16.5</v>
      </c>
      <c r="R833" s="22">
        <f t="shared" si="124"/>
        <v>62.475000000000001</v>
      </c>
      <c r="S833" s="22">
        <f t="shared" si="125"/>
        <v>51.625</v>
      </c>
      <c r="T833" s="22">
        <f t="shared" si="126"/>
        <v>42.424999999999997</v>
      </c>
      <c r="U833" s="22">
        <f t="shared" si="127"/>
        <v>54.125</v>
      </c>
      <c r="V833" s="21">
        <f t="shared" si="128"/>
        <v>52.17499999999999</v>
      </c>
      <c r="W833" s="21">
        <f t="shared" si="129"/>
        <v>52.662499999999994</v>
      </c>
      <c r="X833" s="20"/>
      <c r="Y833" s="20"/>
      <c r="Z833" s="20"/>
    </row>
    <row r="834" spans="1:26" ht="13.5" x14ac:dyDescent="0.25">
      <c r="A834" s="4">
        <f>TITRES_STAT!B837</f>
        <v>43216</v>
      </c>
      <c r="B834" s="2">
        <f>TITRES_STAT!C837</f>
        <v>17.45</v>
      </c>
      <c r="C834" s="2">
        <f>RSI!I834</f>
        <v>31.904334987397419</v>
      </c>
      <c r="D834" s="2">
        <f>MACD!E834</f>
        <v>2.0837498927859244E-2</v>
      </c>
      <c r="E834" s="2">
        <f>MACD!F834</f>
        <v>1.8105713165365401E-2</v>
      </c>
      <c r="F834" s="2">
        <f>'Moving Avg'!D834</f>
        <v>6.9109999999999996</v>
      </c>
      <c r="G834" s="2">
        <f>'Moving Avg'!E834</f>
        <v>6.9499300000000002</v>
      </c>
      <c r="H834" s="2">
        <f>'Moving Avg'!F834</f>
        <v>6.9770000000000012</v>
      </c>
      <c r="I834" s="2">
        <f>'Moving Avg'!G834</f>
        <v>7.0451120000000023</v>
      </c>
      <c r="J834" s="2">
        <f>'Moving Avg'!H834</f>
        <v>6.8452694999999997</v>
      </c>
      <c r="K834" s="18" t="str">
        <f>OBV!F834</f>
        <v>BEARISH</v>
      </c>
      <c r="L834" s="18" t="str">
        <f>OBV!G834</f>
        <v>NEUTRAL</v>
      </c>
      <c r="M834" s="18" t="str">
        <f>OBV!H834</f>
        <v>CONFIRMED BEARISH</v>
      </c>
      <c r="N834" s="21">
        <f t="shared" ref="N834:N897" si="130">IF(D834&lt;30,50, IF(D834&gt;70, 0, 25))</f>
        <v>50</v>
      </c>
      <c r="O834" s="21">
        <f t="shared" ref="O834:O897" si="131">IF(F834-E834&gt;0.02, 100, IF(F834-E834&lt;0,0,45))</f>
        <v>100</v>
      </c>
      <c r="P834" s="21">
        <f t="shared" ref="P834:P897" si="132">IF(G834-J834&gt;10,100,IF(G834-J834&gt;5,75, IF(G834-J834&gt;0,50,0)))</f>
        <v>50</v>
      </c>
      <c r="Q834" s="21">
        <f t="shared" ref="Q834:Q897" si="133">IF(M834="confirmed bullish", 34, IF(M834="bullish divergence",17, 0))+IF(K834="bullish",33,IF(K834="bearish",0,16.5))+IF(L834="strong",33,IF(L834="weak",0,16.5))</f>
        <v>16.5</v>
      </c>
      <c r="R834" s="22">
        <f t="shared" si="124"/>
        <v>62.475000000000001</v>
      </c>
      <c r="S834" s="22">
        <f t="shared" si="125"/>
        <v>51.625</v>
      </c>
      <c r="T834" s="22">
        <f t="shared" si="126"/>
        <v>42.424999999999997</v>
      </c>
      <c r="U834" s="22">
        <f t="shared" si="127"/>
        <v>54.125</v>
      </c>
      <c r="V834" s="21">
        <f t="shared" si="128"/>
        <v>52.17499999999999</v>
      </c>
      <c r="W834" s="21">
        <f t="shared" si="129"/>
        <v>52.662499999999994</v>
      </c>
      <c r="X834" s="20"/>
      <c r="Y834" s="20"/>
      <c r="Z834" s="20"/>
    </row>
    <row r="835" spans="1:26" ht="13.5" x14ac:dyDescent="0.25">
      <c r="A835" s="4">
        <f>TITRES_STAT!B838</f>
        <v>43217</v>
      </c>
      <c r="B835" s="2">
        <f>TITRES_STAT!C838</f>
        <v>17.600000000000001</v>
      </c>
      <c r="C835" s="2">
        <f>RSI!I835</f>
        <v>39.161878541309541</v>
      </c>
      <c r="D835" s="2">
        <f>MACD!E835</f>
        <v>3.2214412385784819E-2</v>
      </c>
      <c r="E835" s="2">
        <f>MACD!F835</f>
        <v>2.0927453009449287E-2</v>
      </c>
      <c r="F835" s="2">
        <f>'Moving Avg'!D835</f>
        <v>6.8883999999999999</v>
      </c>
      <c r="G835" s="2">
        <f>'Moving Avg'!E835</f>
        <v>6.934350000000002</v>
      </c>
      <c r="H835" s="2">
        <f>'Moving Avg'!F835</f>
        <v>6.9657049999999998</v>
      </c>
      <c r="I835" s="2">
        <f>'Moving Avg'!G835</f>
        <v>7.0388800000000034</v>
      </c>
      <c r="J835" s="2">
        <f>'Moving Avg'!H835</f>
        <v>6.8431274999999996</v>
      </c>
      <c r="K835" s="18" t="str">
        <f>OBV!F835</f>
        <v>BEARISH</v>
      </c>
      <c r="L835" s="18" t="str">
        <f>OBV!G835</f>
        <v>NEUTRAL</v>
      </c>
      <c r="M835" s="18" t="str">
        <f>OBV!H835</f>
        <v>CONFIRMED BEARISH</v>
      </c>
      <c r="N835" s="21">
        <f t="shared" si="130"/>
        <v>50</v>
      </c>
      <c r="O835" s="21">
        <f t="shared" si="131"/>
        <v>100</v>
      </c>
      <c r="P835" s="21">
        <f t="shared" si="132"/>
        <v>50</v>
      </c>
      <c r="Q835" s="21">
        <f t="shared" si="133"/>
        <v>16.5</v>
      </c>
      <c r="R835" s="22">
        <f t="shared" ref="R835:R898" si="134">0.35*N835+O835*0.35+P835*0.15+Q835*0.15</f>
        <v>62.475000000000001</v>
      </c>
      <c r="S835" s="22">
        <f t="shared" ref="S835:S898" si="135">N835*0.2+O835*0.2+P835*0.35+Q835*0.25</f>
        <v>51.625</v>
      </c>
      <c r="T835" s="22">
        <f t="shared" ref="T835:T898" si="136">N835*0.15+O835*0.15+P835*0.25+Q835*0.45</f>
        <v>42.424999999999997</v>
      </c>
      <c r="U835" s="22">
        <f t="shared" ref="U835:U898" si="137">0.25*SUM(N835:Q835)</f>
        <v>54.125</v>
      </c>
      <c r="V835" s="21">
        <f t="shared" ref="V835:V898" si="138">SUM(R835:T835)/3</f>
        <v>52.17499999999999</v>
      </c>
      <c r="W835" s="21">
        <f t="shared" ref="W835:W898" si="139">SUM(R835:U835)/4</f>
        <v>52.662499999999994</v>
      </c>
      <c r="X835" s="20"/>
      <c r="Y835" s="20"/>
      <c r="Z835" s="20"/>
    </row>
    <row r="836" spans="1:26" ht="13.5" x14ac:dyDescent="0.25">
      <c r="A836" s="4">
        <f>TITRES_STAT!B839</f>
        <v>43220</v>
      </c>
      <c r="B836" s="2">
        <f>TITRES_STAT!C839</f>
        <v>17.600000000000001</v>
      </c>
      <c r="C836" s="2">
        <f>RSI!I836</f>
        <v>39.161878541309541</v>
      </c>
      <c r="D836" s="2">
        <f>MACD!E836</f>
        <v>3.9536331335603414E-2</v>
      </c>
      <c r="E836" s="2">
        <f>MACD!F836</f>
        <v>2.4649228674680113E-2</v>
      </c>
      <c r="F836" s="2">
        <f>'Moving Avg'!D836</f>
        <v>6.8689200000000001</v>
      </c>
      <c r="G836" s="2">
        <f>'Moving Avg'!E836</f>
        <v>6.9207200000000011</v>
      </c>
      <c r="H836" s="2">
        <f>'Moving Avg'!F836</f>
        <v>6.9579149999999998</v>
      </c>
      <c r="I836" s="2">
        <f>'Moving Avg'!G836</f>
        <v>7.0326480000000027</v>
      </c>
      <c r="J836" s="2">
        <f>'Moving Avg'!H836</f>
        <v>6.8409855000000004</v>
      </c>
      <c r="K836" s="18" t="str">
        <f>OBV!F836</f>
        <v>BEARISH</v>
      </c>
      <c r="L836" s="18" t="str">
        <f>OBV!G836</f>
        <v>NEUTRAL</v>
      </c>
      <c r="M836" s="18" t="str">
        <f>OBV!H836</f>
        <v>CONFIRMED BEARISH</v>
      </c>
      <c r="N836" s="21">
        <f t="shared" si="130"/>
        <v>50</v>
      </c>
      <c r="O836" s="21">
        <f t="shared" si="131"/>
        <v>100</v>
      </c>
      <c r="P836" s="21">
        <f t="shared" si="132"/>
        <v>50</v>
      </c>
      <c r="Q836" s="21">
        <f t="shared" si="133"/>
        <v>16.5</v>
      </c>
      <c r="R836" s="22">
        <f t="shared" si="134"/>
        <v>62.475000000000001</v>
      </c>
      <c r="S836" s="22">
        <f t="shared" si="135"/>
        <v>51.625</v>
      </c>
      <c r="T836" s="22">
        <f t="shared" si="136"/>
        <v>42.424999999999997</v>
      </c>
      <c r="U836" s="22">
        <f t="shared" si="137"/>
        <v>54.125</v>
      </c>
      <c r="V836" s="21">
        <f t="shared" si="138"/>
        <v>52.17499999999999</v>
      </c>
      <c r="W836" s="21">
        <f t="shared" si="139"/>
        <v>52.662499999999994</v>
      </c>
      <c r="X836" s="20"/>
      <c r="Y836" s="20"/>
      <c r="Z836" s="20"/>
    </row>
    <row r="837" spans="1:26" ht="13.5" x14ac:dyDescent="0.25">
      <c r="A837" s="4">
        <f>TITRES_STAT!B840</f>
        <v>43222</v>
      </c>
      <c r="B837" s="2">
        <f>TITRES_STAT!C840</f>
        <v>17.600000000000001</v>
      </c>
      <c r="C837" s="2">
        <f>RSI!I837</f>
        <v>39.161878541309541</v>
      </c>
      <c r="D837" s="2">
        <f>MACD!E837</f>
        <v>4.6375597392178669E-2</v>
      </c>
      <c r="E837" s="2">
        <f>MACD!F837</f>
        <v>2.8994502418179826E-2</v>
      </c>
      <c r="F837" s="2">
        <f>'Moving Avg'!D837</f>
        <v>6.8494399999999995</v>
      </c>
      <c r="G837" s="2">
        <f>'Moving Avg'!E837</f>
        <v>6.9070900000000011</v>
      </c>
      <c r="H837" s="2">
        <f>'Moving Avg'!F837</f>
        <v>6.9466200000000002</v>
      </c>
      <c r="I837" s="2">
        <f>'Moving Avg'!G837</f>
        <v>7.0264160000000038</v>
      </c>
      <c r="J837" s="2">
        <f>'Moving Avg'!H837</f>
        <v>6.8388435000000012</v>
      </c>
      <c r="K837" s="18" t="str">
        <f>OBV!F837</f>
        <v>BEARISH</v>
      </c>
      <c r="L837" s="18" t="str">
        <f>OBV!G837</f>
        <v>NEUTRAL</v>
      </c>
      <c r="M837" s="18" t="str">
        <f>OBV!H837</f>
        <v>CONFIRMED BEARISH</v>
      </c>
      <c r="N837" s="21">
        <f t="shared" si="130"/>
        <v>50</v>
      </c>
      <c r="O837" s="21">
        <f t="shared" si="131"/>
        <v>100</v>
      </c>
      <c r="P837" s="21">
        <f t="shared" si="132"/>
        <v>50</v>
      </c>
      <c r="Q837" s="21">
        <f t="shared" si="133"/>
        <v>16.5</v>
      </c>
      <c r="R837" s="22">
        <f t="shared" si="134"/>
        <v>62.475000000000001</v>
      </c>
      <c r="S837" s="22">
        <f t="shared" si="135"/>
        <v>51.625</v>
      </c>
      <c r="T837" s="22">
        <f t="shared" si="136"/>
        <v>42.424999999999997</v>
      </c>
      <c r="U837" s="22">
        <f t="shared" si="137"/>
        <v>54.125</v>
      </c>
      <c r="V837" s="21">
        <f t="shared" si="138"/>
        <v>52.17499999999999</v>
      </c>
      <c r="W837" s="21">
        <f t="shared" si="139"/>
        <v>52.662499999999994</v>
      </c>
      <c r="X837" s="20"/>
      <c r="Y837" s="20"/>
      <c r="Z837" s="20"/>
    </row>
    <row r="838" spans="1:26" ht="13.5" x14ac:dyDescent="0.25">
      <c r="A838" s="4">
        <f>TITRES_STAT!B841</f>
        <v>43223</v>
      </c>
      <c r="B838" s="2">
        <f>TITRES_STAT!C841</f>
        <v>17.75</v>
      </c>
      <c r="C838" s="2">
        <f>RSI!I838</f>
        <v>46.308921074141999</v>
      </c>
      <c r="D838" s="2">
        <f>MACD!E838</f>
        <v>4.7832850315225883E-2</v>
      </c>
      <c r="E838" s="2">
        <f>MACD!F838</f>
        <v>3.2762171997589039E-2</v>
      </c>
      <c r="F838" s="2">
        <f>'Moving Avg'!D838</f>
        <v>6.8540999999999999</v>
      </c>
      <c r="G838" s="2">
        <f>'Moving Avg'!E838</f>
        <v>6.8996899999999997</v>
      </c>
      <c r="H838" s="2">
        <f>'Moving Avg'!F838</f>
        <v>6.9417500000000008</v>
      </c>
      <c r="I838" s="2">
        <f>'Moving Avg'!G838</f>
        <v>7.0217420000000041</v>
      </c>
      <c r="J838" s="2">
        <f>'Moving Avg'!H838</f>
        <v>6.8384540000000005</v>
      </c>
      <c r="K838" s="18" t="str">
        <f>OBV!F838</f>
        <v>BEARISH</v>
      </c>
      <c r="L838" s="18" t="str">
        <f>OBV!G838</f>
        <v>NEUTRAL</v>
      </c>
      <c r="M838" s="18" t="str">
        <f>OBV!H838</f>
        <v>BEARISH DIVERGENCE</v>
      </c>
      <c r="N838" s="21">
        <f t="shared" si="130"/>
        <v>50</v>
      </c>
      <c r="O838" s="21">
        <f t="shared" si="131"/>
        <v>100</v>
      </c>
      <c r="P838" s="21">
        <f t="shared" si="132"/>
        <v>50</v>
      </c>
      <c r="Q838" s="21">
        <f t="shared" si="133"/>
        <v>16.5</v>
      </c>
      <c r="R838" s="22">
        <f t="shared" si="134"/>
        <v>62.475000000000001</v>
      </c>
      <c r="S838" s="22">
        <f t="shared" si="135"/>
        <v>51.625</v>
      </c>
      <c r="T838" s="22">
        <f t="shared" si="136"/>
        <v>42.424999999999997</v>
      </c>
      <c r="U838" s="22">
        <f t="shared" si="137"/>
        <v>54.125</v>
      </c>
      <c r="V838" s="21">
        <f t="shared" si="138"/>
        <v>52.17499999999999</v>
      </c>
      <c r="W838" s="21">
        <f t="shared" si="139"/>
        <v>52.662499999999994</v>
      </c>
      <c r="X838" s="20"/>
      <c r="Y838" s="20"/>
      <c r="Z838" s="20"/>
    </row>
    <row r="839" spans="1:26" ht="13.5" x14ac:dyDescent="0.25">
      <c r="A839" s="4">
        <f>TITRES_STAT!B842</f>
        <v>43224</v>
      </c>
      <c r="B839" s="2">
        <f>TITRES_STAT!C842</f>
        <v>17.68</v>
      </c>
      <c r="C839" s="2">
        <f>RSI!I839</f>
        <v>43.73205864678382</v>
      </c>
      <c r="D839" s="2">
        <f>MACD!E839</f>
        <v>4.8302973257039916E-2</v>
      </c>
      <c r="E839" s="2">
        <f>MACD!F839</f>
        <v>3.587033224947922E-2</v>
      </c>
      <c r="F839" s="2">
        <f>'Moving Avg'!D839</f>
        <v>6.8720200000000009</v>
      </c>
      <c r="G839" s="2">
        <f>'Moving Avg'!E839</f>
        <v>6.8915100000000011</v>
      </c>
      <c r="H839" s="2">
        <f>'Moving Avg'!F839</f>
        <v>6.9355199999999995</v>
      </c>
      <c r="I839" s="2">
        <f>'Moving Avg'!G839</f>
        <v>7.0165240000000013</v>
      </c>
      <c r="J839" s="2">
        <f>'Moving Avg'!H839</f>
        <v>6.8384345000000009</v>
      </c>
      <c r="K839" s="18" t="str">
        <f>OBV!F839</f>
        <v>BULLISH</v>
      </c>
      <c r="L839" s="18" t="str">
        <f>OBV!G839</f>
        <v>NEUTRAL</v>
      </c>
      <c r="M839" s="18" t="str">
        <f>OBV!H839</f>
        <v>CONFIRMED BULLISH</v>
      </c>
      <c r="N839" s="21">
        <f t="shared" si="130"/>
        <v>50</v>
      </c>
      <c r="O839" s="21">
        <f t="shared" si="131"/>
        <v>100</v>
      </c>
      <c r="P839" s="21">
        <f t="shared" si="132"/>
        <v>50</v>
      </c>
      <c r="Q839" s="21">
        <f t="shared" si="133"/>
        <v>83.5</v>
      </c>
      <c r="R839" s="22">
        <f t="shared" si="134"/>
        <v>72.525000000000006</v>
      </c>
      <c r="S839" s="22">
        <f t="shared" si="135"/>
        <v>68.375</v>
      </c>
      <c r="T839" s="22">
        <f t="shared" si="136"/>
        <v>72.575000000000003</v>
      </c>
      <c r="U839" s="22">
        <f t="shared" si="137"/>
        <v>70.875</v>
      </c>
      <c r="V839" s="21">
        <f t="shared" si="138"/>
        <v>71.158333333333346</v>
      </c>
      <c r="W839" s="21">
        <f t="shared" si="139"/>
        <v>71.087500000000006</v>
      </c>
      <c r="X839" s="20"/>
      <c r="Y839" s="20"/>
      <c r="Z839" s="20"/>
    </row>
    <row r="840" spans="1:26" ht="13.5" x14ac:dyDescent="0.25">
      <c r="A840" s="4">
        <f>TITRES_STAT!B843</f>
        <v>43227</v>
      </c>
      <c r="B840" s="2">
        <f>TITRES_STAT!C843</f>
        <v>17.5</v>
      </c>
      <c r="C840" s="2">
        <f>RSI!I840</f>
        <v>37.881614378522038</v>
      </c>
      <c r="D840" s="2">
        <f>MACD!E840</f>
        <v>5.4245628288295933E-2</v>
      </c>
      <c r="E840" s="2">
        <f>MACD!F840</f>
        <v>3.9545391457242562E-2</v>
      </c>
      <c r="F840" s="2">
        <f>'Moving Avg'!D840</f>
        <v>6.8642399999999997</v>
      </c>
      <c r="G840" s="2">
        <f>'Moving Avg'!E840</f>
        <v>6.8763200000000015</v>
      </c>
      <c r="H840" s="2">
        <f>'Moving Avg'!F840</f>
        <v>6.92598</v>
      </c>
      <c r="I840" s="2">
        <f>'Moving Avg'!G840</f>
        <v>7.0102940000000009</v>
      </c>
      <c r="J840" s="2">
        <f>'Moving Avg'!H840</f>
        <v>6.8374609999999993</v>
      </c>
      <c r="K840" s="18" t="str">
        <f>OBV!F840</f>
        <v>BEARISH</v>
      </c>
      <c r="L840" s="18" t="str">
        <f>OBV!G840</f>
        <v>NEUTRAL</v>
      </c>
      <c r="M840" s="18" t="str">
        <f>OBV!H840</f>
        <v>CONFIRMED BEARISH</v>
      </c>
      <c r="N840" s="21">
        <f t="shared" si="130"/>
        <v>50</v>
      </c>
      <c r="O840" s="21">
        <f t="shared" si="131"/>
        <v>100</v>
      </c>
      <c r="P840" s="21">
        <f t="shared" si="132"/>
        <v>50</v>
      </c>
      <c r="Q840" s="21">
        <f t="shared" si="133"/>
        <v>16.5</v>
      </c>
      <c r="R840" s="22">
        <f t="shared" si="134"/>
        <v>62.475000000000001</v>
      </c>
      <c r="S840" s="22">
        <f t="shared" si="135"/>
        <v>51.625</v>
      </c>
      <c r="T840" s="22">
        <f t="shared" si="136"/>
        <v>42.424999999999997</v>
      </c>
      <c r="U840" s="22">
        <f t="shared" si="137"/>
        <v>54.125</v>
      </c>
      <c r="V840" s="21">
        <f t="shared" si="138"/>
        <v>52.17499999999999</v>
      </c>
      <c r="W840" s="21">
        <f t="shared" si="139"/>
        <v>52.662499999999994</v>
      </c>
      <c r="X840" s="20"/>
      <c r="Y840" s="20"/>
      <c r="Z840" s="20"/>
    </row>
    <row r="841" spans="1:26" ht="13.5" x14ac:dyDescent="0.25">
      <c r="A841" s="4">
        <f>TITRES_STAT!B844</f>
        <v>43228</v>
      </c>
      <c r="B841" s="2">
        <f>TITRES_STAT!C844</f>
        <v>17.309999999999999</v>
      </c>
      <c r="C841" s="2">
        <f>RSI!I841</f>
        <v>32.880910432595115</v>
      </c>
      <c r="D841" s="2">
        <f>MACD!E841</f>
        <v>6.3095906409214031E-2</v>
      </c>
      <c r="E841" s="2">
        <f>MACD!F841</f>
        <v>4.4255494447636858E-2</v>
      </c>
      <c r="F841" s="2">
        <f>'Moving Avg'!D841</f>
        <v>6.8416600000000001</v>
      </c>
      <c r="G841" s="2">
        <f>'Moving Avg'!E841</f>
        <v>6.855290000000001</v>
      </c>
      <c r="H841" s="2">
        <f>'Moving Avg'!F841</f>
        <v>6.9144899999999989</v>
      </c>
      <c r="I841" s="2">
        <f>'Moving Avg'!G841</f>
        <v>7.0025840000000015</v>
      </c>
      <c r="J841" s="2">
        <f>'Moving Avg'!H841</f>
        <v>6.8367014999999993</v>
      </c>
      <c r="K841" s="18" t="str">
        <f>OBV!F841</f>
        <v>BEARISH</v>
      </c>
      <c r="L841" s="18" t="str">
        <f>OBV!G841</f>
        <v>NEUTRAL</v>
      </c>
      <c r="M841" s="18" t="str">
        <f>OBV!H841</f>
        <v>CONFIRMED BEARISH</v>
      </c>
      <c r="N841" s="21">
        <f t="shared" si="130"/>
        <v>50</v>
      </c>
      <c r="O841" s="21">
        <f t="shared" si="131"/>
        <v>100</v>
      </c>
      <c r="P841" s="21">
        <f t="shared" si="132"/>
        <v>50</v>
      </c>
      <c r="Q841" s="21">
        <f t="shared" si="133"/>
        <v>16.5</v>
      </c>
      <c r="R841" s="22">
        <f t="shared" si="134"/>
        <v>62.475000000000001</v>
      </c>
      <c r="S841" s="22">
        <f t="shared" si="135"/>
        <v>51.625</v>
      </c>
      <c r="T841" s="22">
        <f t="shared" si="136"/>
        <v>42.424999999999997</v>
      </c>
      <c r="U841" s="22">
        <f t="shared" si="137"/>
        <v>54.125</v>
      </c>
      <c r="V841" s="21">
        <f t="shared" si="138"/>
        <v>52.17499999999999</v>
      </c>
      <c r="W841" s="21">
        <f t="shared" si="139"/>
        <v>52.662499999999994</v>
      </c>
      <c r="X841" s="20"/>
      <c r="Y841" s="20"/>
      <c r="Z841" s="20"/>
    </row>
    <row r="842" spans="1:26" ht="13.5" x14ac:dyDescent="0.25">
      <c r="A842" s="4">
        <f>TITRES_STAT!B845</f>
        <v>43229</v>
      </c>
      <c r="B842" s="2">
        <f>TITRES_STAT!C845</f>
        <v>17.670000000000002</v>
      </c>
      <c r="C842" s="2">
        <f>RSI!I842</f>
        <v>47.122915702082771</v>
      </c>
      <c r="D842" s="2">
        <f>MACD!E842</f>
        <v>6.132223933689307E-2</v>
      </c>
      <c r="E842" s="2">
        <f>MACD!F842</f>
        <v>4.7668843425488105E-2</v>
      </c>
      <c r="F842" s="2">
        <f>'Moving Avg'!D842</f>
        <v>6.8471199999999994</v>
      </c>
      <c r="G842" s="2">
        <f>'Moving Avg'!E842</f>
        <v>6.8482799999999999</v>
      </c>
      <c r="H842" s="2">
        <f>'Moving Avg'!F842</f>
        <v>6.9119600000000023</v>
      </c>
      <c r="I842" s="2">
        <f>'Moving Avg'!G842</f>
        <v>6.9968980000000007</v>
      </c>
      <c r="J842" s="2">
        <f>'Moving Avg'!H842</f>
        <v>6.8360590000000006</v>
      </c>
      <c r="K842" s="18" t="str">
        <f>OBV!F842</f>
        <v>BEARISH</v>
      </c>
      <c r="L842" s="18" t="str">
        <f>OBV!G842</f>
        <v>NEUTRAL</v>
      </c>
      <c r="M842" s="18" t="str">
        <f>OBV!H842</f>
        <v>BEARISH DIVERGENCE</v>
      </c>
      <c r="N842" s="21">
        <f t="shared" si="130"/>
        <v>50</v>
      </c>
      <c r="O842" s="21">
        <f t="shared" si="131"/>
        <v>100</v>
      </c>
      <c r="P842" s="21">
        <f t="shared" si="132"/>
        <v>50</v>
      </c>
      <c r="Q842" s="21">
        <f t="shared" si="133"/>
        <v>16.5</v>
      </c>
      <c r="R842" s="22">
        <f t="shared" si="134"/>
        <v>62.475000000000001</v>
      </c>
      <c r="S842" s="22">
        <f t="shared" si="135"/>
        <v>51.625</v>
      </c>
      <c r="T842" s="22">
        <f t="shared" si="136"/>
        <v>42.424999999999997</v>
      </c>
      <c r="U842" s="22">
        <f t="shared" si="137"/>
        <v>54.125</v>
      </c>
      <c r="V842" s="21">
        <f t="shared" si="138"/>
        <v>52.17499999999999</v>
      </c>
      <c r="W842" s="21">
        <f t="shared" si="139"/>
        <v>52.662499999999994</v>
      </c>
      <c r="X842" s="20"/>
      <c r="Y842" s="20"/>
      <c r="Z842" s="20"/>
    </row>
    <row r="843" spans="1:26" ht="13.5" x14ac:dyDescent="0.25">
      <c r="A843" s="4">
        <f>TITRES_STAT!B846</f>
        <v>43230</v>
      </c>
      <c r="B843" s="2">
        <f>TITRES_STAT!C846</f>
        <v>17.600000000000001</v>
      </c>
      <c r="C843" s="2">
        <f>RSI!I843</f>
        <v>45.115443089458985</v>
      </c>
      <c r="D843" s="2">
        <f>MACD!E843</f>
        <v>5.2470252435936615E-2</v>
      </c>
      <c r="E843" s="2">
        <f>MACD!F843</f>
        <v>4.8629125227577813E-2</v>
      </c>
      <c r="F843" s="2">
        <f>'Moving Avg'!D843</f>
        <v>6.8354400000000002</v>
      </c>
      <c r="G843" s="2">
        <f>'Moving Avg'!E843</f>
        <v>6.8447699999999996</v>
      </c>
      <c r="H843" s="2">
        <f>'Moving Avg'!F843</f>
        <v>6.9061150000000016</v>
      </c>
      <c r="I843" s="2">
        <f>'Moving Avg'!G843</f>
        <v>6.9934700000000012</v>
      </c>
      <c r="J843" s="2">
        <f>'Moving Avg'!H843</f>
        <v>6.8343064999999994</v>
      </c>
      <c r="K843" s="18" t="str">
        <f>OBV!F843</f>
        <v>BEARISH</v>
      </c>
      <c r="L843" s="18" t="str">
        <f>OBV!G843</f>
        <v>NEUTRAL</v>
      </c>
      <c r="M843" s="18" t="str">
        <f>OBV!H843</f>
        <v>CONFIRMED BEARISH</v>
      </c>
      <c r="N843" s="21">
        <f t="shared" si="130"/>
        <v>50</v>
      </c>
      <c r="O843" s="21">
        <f t="shared" si="131"/>
        <v>100</v>
      </c>
      <c r="P843" s="21">
        <f t="shared" si="132"/>
        <v>50</v>
      </c>
      <c r="Q843" s="21">
        <f t="shared" si="133"/>
        <v>16.5</v>
      </c>
      <c r="R843" s="22">
        <f t="shared" si="134"/>
        <v>62.475000000000001</v>
      </c>
      <c r="S843" s="22">
        <f t="shared" si="135"/>
        <v>51.625</v>
      </c>
      <c r="T843" s="22">
        <f t="shared" si="136"/>
        <v>42.424999999999997</v>
      </c>
      <c r="U843" s="22">
        <f t="shared" si="137"/>
        <v>54.125</v>
      </c>
      <c r="V843" s="21">
        <f t="shared" si="138"/>
        <v>52.17499999999999</v>
      </c>
      <c r="W843" s="21">
        <f t="shared" si="139"/>
        <v>52.662499999999994</v>
      </c>
      <c r="X843" s="20"/>
      <c r="Y843" s="20"/>
      <c r="Z843" s="20"/>
    </row>
    <row r="844" spans="1:26" ht="13.5" x14ac:dyDescent="0.25">
      <c r="A844" s="4">
        <f>TITRES_STAT!B847</f>
        <v>43231</v>
      </c>
      <c r="B844" s="2">
        <f>TITRES_STAT!C847</f>
        <v>17.8</v>
      </c>
      <c r="C844" s="2">
        <f>RSI!I844</f>
        <v>51.468732028962705</v>
      </c>
      <c r="D844" s="2">
        <f>MACD!E844</f>
        <v>2.5181997713695559E-2</v>
      </c>
      <c r="E844" s="2">
        <f>MACD!F844</f>
        <v>4.393969972480137E-2</v>
      </c>
      <c r="F844" s="2">
        <f>'Moving Avg'!D844</f>
        <v>6.8447800000000001</v>
      </c>
      <c r="G844" s="2">
        <f>'Moving Avg'!E844</f>
        <v>6.8584000000000005</v>
      </c>
      <c r="H844" s="2">
        <f>'Moving Avg'!F844</f>
        <v>6.9041650000000008</v>
      </c>
      <c r="I844" s="2">
        <f>'Moving Avg'!G844</f>
        <v>6.9887959999999998</v>
      </c>
      <c r="J844" s="2">
        <f>'Moving Avg'!H844</f>
        <v>6.8339169999999987</v>
      </c>
      <c r="K844" s="18" t="str">
        <f>OBV!F844</f>
        <v>BULLISH</v>
      </c>
      <c r="L844" s="18" t="str">
        <f>OBV!G844</f>
        <v>NEUTRAL</v>
      </c>
      <c r="M844" s="18" t="str">
        <f>OBV!H844</f>
        <v>CONFIRMED BULLISH</v>
      </c>
      <c r="N844" s="21">
        <f t="shared" si="130"/>
        <v>50</v>
      </c>
      <c r="O844" s="21">
        <f t="shared" si="131"/>
        <v>100</v>
      </c>
      <c r="P844" s="21">
        <f t="shared" si="132"/>
        <v>50</v>
      </c>
      <c r="Q844" s="21">
        <f t="shared" si="133"/>
        <v>83.5</v>
      </c>
      <c r="R844" s="22">
        <f t="shared" si="134"/>
        <v>72.525000000000006</v>
      </c>
      <c r="S844" s="22">
        <f t="shared" si="135"/>
        <v>68.375</v>
      </c>
      <c r="T844" s="22">
        <f t="shared" si="136"/>
        <v>72.575000000000003</v>
      </c>
      <c r="U844" s="22">
        <f t="shared" si="137"/>
        <v>70.875</v>
      </c>
      <c r="V844" s="21">
        <f t="shared" si="138"/>
        <v>71.158333333333346</v>
      </c>
      <c r="W844" s="21">
        <f t="shared" si="139"/>
        <v>71.087500000000006</v>
      </c>
      <c r="X844" s="20"/>
      <c r="Y844" s="20"/>
      <c r="Z844" s="20"/>
    </row>
    <row r="845" spans="1:26" ht="13.5" x14ac:dyDescent="0.25">
      <c r="A845" s="4">
        <f>TITRES_STAT!B848</f>
        <v>43234</v>
      </c>
      <c r="B845" s="2">
        <f>TITRES_STAT!C848</f>
        <v>17.8</v>
      </c>
      <c r="C845" s="2">
        <f>RSI!I845</f>
        <v>51.468732028962712</v>
      </c>
      <c r="D845" s="2">
        <f>MACD!E845</f>
        <v>1.0946675663920047E-2</v>
      </c>
      <c r="E845" s="2">
        <f>MACD!F845</f>
        <v>3.7341094912625106E-2</v>
      </c>
      <c r="F845" s="2">
        <f>'Moving Avg'!D845</f>
        <v>6.8681400000000012</v>
      </c>
      <c r="G845" s="2">
        <f>'Moving Avg'!E845</f>
        <v>6.8661900000000005</v>
      </c>
      <c r="H845" s="2">
        <f>'Moving Avg'!F845</f>
        <v>6.9002700000000008</v>
      </c>
      <c r="I845" s="2">
        <f>'Moving Avg'!G845</f>
        <v>6.9841220000000011</v>
      </c>
      <c r="J845" s="2">
        <f>'Moving Avg'!H845</f>
        <v>6.8335274999999989</v>
      </c>
      <c r="K845" s="18" t="str">
        <f>OBV!F845</f>
        <v>BULLISH</v>
      </c>
      <c r="L845" s="18" t="str">
        <f>OBV!G845</f>
        <v>NEUTRAL</v>
      </c>
      <c r="M845" s="18" t="str">
        <f>OBV!H845</f>
        <v>CONFIRMED BULLISH</v>
      </c>
      <c r="N845" s="21">
        <f t="shared" si="130"/>
        <v>50</v>
      </c>
      <c r="O845" s="21">
        <f t="shared" si="131"/>
        <v>100</v>
      </c>
      <c r="P845" s="21">
        <f t="shared" si="132"/>
        <v>50</v>
      </c>
      <c r="Q845" s="21">
        <f t="shared" si="133"/>
        <v>83.5</v>
      </c>
      <c r="R845" s="22">
        <f t="shared" si="134"/>
        <v>72.525000000000006</v>
      </c>
      <c r="S845" s="22">
        <f t="shared" si="135"/>
        <v>68.375</v>
      </c>
      <c r="T845" s="22">
        <f t="shared" si="136"/>
        <v>72.575000000000003</v>
      </c>
      <c r="U845" s="22">
        <f t="shared" si="137"/>
        <v>70.875</v>
      </c>
      <c r="V845" s="21">
        <f t="shared" si="138"/>
        <v>71.158333333333346</v>
      </c>
      <c r="W845" s="21">
        <f t="shared" si="139"/>
        <v>71.087500000000006</v>
      </c>
      <c r="X845" s="20"/>
      <c r="Y845" s="20"/>
      <c r="Z845" s="20"/>
    </row>
    <row r="846" spans="1:26" ht="13.5" x14ac:dyDescent="0.25">
      <c r="A846" s="4">
        <f>TITRES_STAT!B849</f>
        <v>43235</v>
      </c>
      <c r="B846" s="2">
        <f>TITRES_STAT!C849</f>
        <v>17.399999999999999</v>
      </c>
      <c r="C846" s="2">
        <f>RSI!I846</f>
        <v>40.5744137235273</v>
      </c>
      <c r="D846" s="2">
        <f>MACD!E846</f>
        <v>1.0321888580318905E-2</v>
      </c>
      <c r="E846" s="2">
        <f>MACD!F846</f>
        <v>3.1937253646163871E-2</v>
      </c>
      <c r="F846" s="2">
        <f>'Moving Avg'!D846</f>
        <v>6.87514</v>
      </c>
      <c r="G846" s="2">
        <f>'Moving Avg'!E846</f>
        <v>6.8584000000000005</v>
      </c>
      <c r="H846" s="2">
        <f>'Moving Avg'!F846</f>
        <v>6.8895600000000004</v>
      </c>
      <c r="I846" s="2">
        <f>'Moving Avg'!G846</f>
        <v>6.9764880000000016</v>
      </c>
      <c r="J846" s="2">
        <f>'Moving Avg'!H846</f>
        <v>6.8323590000000003</v>
      </c>
      <c r="K846" s="18" t="str">
        <f>OBV!F846</f>
        <v>BULLISH</v>
      </c>
      <c r="L846" s="18" t="str">
        <f>OBV!G846</f>
        <v>NEUTRAL</v>
      </c>
      <c r="M846" s="18" t="str">
        <f>OBV!H846</f>
        <v>CONFIRMED BULLISH</v>
      </c>
      <c r="N846" s="21">
        <f t="shared" si="130"/>
        <v>50</v>
      </c>
      <c r="O846" s="21">
        <f t="shared" si="131"/>
        <v>100</v>
      </c>
      <c r="P846" s="21">
        <f t="shared" si="132"/>
        <v>50</v>
      </c>
      <c r="Q846" s="21">
        <f t="shared" si="133"/>
        <v>83.5</v>
      </c>
      <c r="R846" s="22">
        <f t="shared" si="134"/>
        <v>72.525000000000006</v>
      </c>
      <c r="S846" s="22">
        <f t="shared" si="135"/>
        <v>68.375</v>
      </c>
      <c r="T846" s="22">
        <f t="shared" si="136"/>
        <v>72.575000000000003</v>
      </c>
      <c r="U846" s="22">
        <f t="shared" si="137"/>
        <v>70.875</v>
      </c>
      <c r="V846" s="21">
        <f t="shared" si="138"/>
        <v>71.158333333333346</v>
      </c>
      <c r="W846" s="21">
        <f t="shared" si="139"/>
        <v>71.087500000000006</v>
      </c>
      <c r="X846" s="20"/>
      <c r="Y846" s="20"/>
      <c r="Z846" s="20"/>
    </row>
    <row r="847" spans="1:26" ht="13.5" x14ac:dyDescent="0.25">
      <c r="A847" s="4">
        <f>TITRES_STAT!B850</f>
        <v>43236</v>
      </c>
      <c r="B847" s="2">
        <f>TITRES_STAT!C850</f>
        <v>17.600000000000001</v>
      </c>
      <c r="C847" s="2">
        <f>RSI!I847</f>
        <v>46.654491538971193</v>
      </c>
      <c r="D847" s="2">
        <f>MACD!E847</f>
        <v>4.8321335879775162E-3</v>
      </c>
      <c r="E847" s="2">
        <f>MACD!F847</f>
        <v>2.65162296345266E-2</v>
      </c>
      <c r="F847" s="2">
        <f>'Moving Avg'!D847</f>
        <v>6.8696799999999998</v>
      </c>
      <c r="G847" s="2">
        <f>'Moving Avg'!E847</f>
        <v>6.8584000000000005</v>
      </c>
      <c r="H847" s="2">
        <f>'Moving Avg'!F847</f>
        <v>6.8827449999999999</v>
      </c>
      <c r="I847" s="2">
        <f>'Moving Avg'!G847</f>
        <v>6.9704120000000014</v>
      </c>
      <c r="J847" s="2">
        <f>'Moving Avg'!H847</f>
        <v>6.8315799999999998</v>
      </c>
      <c r="K847" s="18" t="str">
        <f>OBV!F847</f>
        <v>BULLISH</v>
      </c>
      <c r="L847" s="18" t="str">
        <f>OBV!G847</f>
        <v>NEUTRAL</v>
      </c>
      <c r="M847" s="18" t="str">
        <f>OBV!H847</f>
        <v>BULLISH DIVERGENCE</v>
      </c>
      <c r="N847" s="21">
        <f t="shared" si="130"/>
        <v>50</v>
      </c>
      <c r="O847" s="21">
        <f t="shared" si="131"/>
        <v>100</v>
      </c>
      <c r="P847" s="21">
        <f t="shared" si="132"/>
        <v>50</v>
      </c>
      <c r="Q847" s="21">
        <f t="shared" si="133"/>
        <v>66.5</v>
      </c>
      <c r="R847" s="22">
        <f t="shared" si="134"/>
        <v>69.974999999999994</v>
      </c>
      <c r="S847" s="22">
        <f t="shared" si="135"/>
        <v>64.125</v>
      </c>
      <c r="T847" s="22">
        <f t="shared" si="136"/>
        <v>64.924999999999997</v>
      </c>
      <c r="U847" s="22">
        <f t="shared" si="137"/>
        <v>66.625</v>
      </c>
      <c r="V847" s="21">
        <f t="shared" si="138"/>
        <v>66.341666666666654</v>
      </c>
      <c r="W847" s="21">
        <f t="shared" si="139"/>
        <v>66.412499999999994</v>
      </c>
      <c r="X847" s="20"/>
      <c r="Y847" s="20"/>
      <c r="Z847" s="20"/>
    </row>
    <row r="848" spans="1:26" ht="13.5" x14ac:dyDescent="0.25">
      <c r="A848" s="4">
        <f>TITRES_STAT!B851</f>
        <v>43237</v>
      </c>
      <c r="B848" s="2">
        <f>TITRES_STAT!C851</f>
        <v>17.84</v>
      </c>
      <c r="C848" s="2">
        <f>RSI!I848</f>
        <v>52.885382721543216</v>
      </c>
      <c r="D848" s="2">
        <f>MACD!E848</f>
        <v>2.5346659035170305E-3</v>
      </c>
      <c r="E848" s="2">
        <f>MACD!F848</f>
        <v>2.1719916888324687E-2</v>
      </c>
      <c r="F848" s="2">
        <f>'Moving Avg'!D848</f>
        <v>6.8883799999999997</v>
      </c>
      <c r="G848" s="2">
        <f>'Moving Avg'!E848</f>
        <v>6.86191</v>
      </c>
      <c r="H848" s="2">
        <f>'Moving Avg'!F848</f>
        <v>6.8808000000000007</v>
      </c>
      <c r="I848" s="2">
        <f>'Moving Avg'!G848</f>
        <v>6.9691660000000013</v>
      </c>
      <c r="J848" s="2">
        <f>'Moving Avg'!H848</f>
        <v>6.8312879999999998</v>
      </c>
      <c r="K848" s="18" t="str">
        <f>OBV!F848</f>
        <v>BULLISH</v>
      </c>
      <c r="L848" s="18" t="str">
        <f>OBV!G848</f>
        <v>NEUTRAL</v>
      </c>
      <c r="M848" s="18" t="str">
        <f>OBV!H848</f>
        <v>CONFIRMED BULLISH</v>
      </c>
      <c r="N848" s="21">
        <f t="shared" si="130"/>
        <v>50</v>
      </c>
      <c r="O848" s="21">
        <f t="shared" si="131"/>
        <v>100</v>
      </c>
      <c r="P848" s="21">
        <f t="shared" si="132"/>
        <v>50</v>
      </c>
      <c r="Q848" s="21">
        <f t="shared" si="133"/>
        <v>83.5</v>
      </c>
      <c r="R848" s="22">
        <f t="shared" si="134"/>
        <v>72.525000000000006</v>
      </c>
      <c r="S848" s="22">
        <f t="shared" si="135"/>
        <v>68.375</v>
      </c>
      <c r="T848" s="22">
        <f t="shared" si="136"/>
        <v>72.575000000000003</v>
      </c>
      <c r="U848" s="22">
        <f t="shared" si="137"/>
        <v>70.875</v>
      </c>
      <c r="V848" s="21">
        <f t="shared" si="138"/>
        <v>71.158333333333346</v>
      </c>
      <c r="W848" s="21">
        <f t="shared" si="139"/>
        <v>71.087500000000006</v>
      </c>
      <c r="X848" s="20"/>
      <c r="Y848" s="20"/>
      <c r="Z848" s="20"/>
    </row>
    <row r="849" spans="1:26" ht="13.5" x14ac:dyDescent="0.25">
      <c r="A849" s="4">
        <f>TITRES_STAT!B852</f>
        <v>43238</v>
      </c>
      <c r="B849" s="2">
        <f>TITRES_STAT!C852</f>
        <v>18</v>
      </c>
      <c r="C849" s="2">
        <f>RSI!I849</f>
        <v>56.528847543985542</v>
      </c>
      <c r="D849" s="2">
        <f>MACD!E849</f>
        <v>-8.4936596715277091E-3</v>
      </c>
      <c r="E849" s="2">
        <f>MACD!F849</f>
        <v>1.5677201576354209E-2</v>
      </c>
      <c r="F849" s="2">
        <f>'Moving Avg'!D849</f>
        <v>6.9039600000000005</v>
      </c>
      <c r="G849" s="2">
        <f>'Moving Avg'!E849</f>
        <v>6.8743700000000008</v>
      </c>
      <c r="H849" s="2">
        <f>'Moving Avg'!F849</f>
        <v>6.8829400000000005</v>
      </c>
      <c r="I849" s="2">
        <f>'Moving Avg'!G849</f>
        <v>6.9691660000000013</v>
      </c>
      <c r="J849" s="2">
        <f>'Moving Avg'!H849</f>
        <v>6.8312879999999998</v>
      </c>
      <c r="K849" s="18" t="str">
        <f>OBV!F849</f>
        <v>BULLISH</v>
      </c>
      <c r="L849" s="18" t="str">
        <f>OBV!G849</f>
        <v>NEUTRAL</v>
      </c>
      <c r="M849" s="18" t="str">
        <f>OBV!H849</f>
        <v>CONFIRMED BULLISH</v>
      </c>
      <c r="N849" s="21">
        <f t="shared" si="130"/>
        <v>50</v>
      </c>
      <c r="O849" s="21">
        <f t="shared" si="131"/>
        <v>100</v>
      </c>
      <c r="P849" s="21">
        <f t="shared" si="132"/>
        <v>50</v>
      </c>
      <c r="Q849" s="21">
        <f t="shared" si="133"/>
        <v>83.5</v>
      </c>
      <c r="R849" s="22">
        <f t="shared" si="134"/>
        <v>72.525000000000006</v>
      </c>
      <c r="S849" s="22">
        <f t="shared" si="135"/>
        <v>68.375</v>
      </c>
      <c r="T849" s="22">
        <f t="shared" si="136"/>
        <v>72.575000000000003</v>
      </c>
      <c r="U849" s="22">
        <f t="shared" si="137"/>
        <v>70.875</v>
      </c>
      <c r="V849" s="21">
        <f t="shared" si="138"/>
        <v>71.158333333333346</v>
      </c>
      <c r="W849" s="21">
        <f t="shared" si="139"/>
        <v>71.087500000000006</v>
      </c>
      <c r="X849" s="20"/>
      <c r="Y849" s="20"/>
      <c r="Z849" s="20"/>
    </row>
    <row r="850" spans="1:26" ht="13.5" x14ac:dyDescent="0.25">
      <c r="A850" s="4">
        <f>TITRES_STAT!B853</f>
        <v>43241</v>
      </c>
      <c r="B850" s="2">
        <f>TITRES_STAT!C853</f>
        <v>17.7</v>
      </c>
      <c r="C850" s="2">
        <f>RSI!I850</f>
        <v>48.894705637388448</v>
      </c>
      <c r="D850" s="2">
        <f>MACD!E850</f>
        <v>-2.0589998402158471E-2</v>
      </c>
      <c r="E850" s="2">
        <f>MACD!F850</f>
        <v>8.4237615806516744E-3</v>
      </c>
      <c r="F850" s="2">
        <f>'Moving Avg'!D850</f>
        <v>6.8961799999999993</v>
      </c>
      <c r="G850" s="2">
        <f>'Moving Avg'!E850</f>
        <v>6.8821600000000016</v>
      </c>
      <c r="H850" s="2">
        <f>'Moving Avg'!F850</f>
        <v>6.8792400000000011</v>
      </c>
      <c r="I850" s="2">
        <f>'Moving Avg'!G850</f>
        <v>6.9676080000000011</v>
      </c>
      <c r="J850" s="2">
        <f>'Moving Avg'!H850</f>
        <v>6.8307039999999981</v>
      </c>
      <c r="K850" s="18" t="str">
        <f>OBV!F850</f>
        <v>BEARISH</v>
      </c>
      <c r="L850" s="18" t="str">
        <f>OBV!G850</f>
        <v>NEUTRAL</v>
      </c>
      <c r="M850" s="18" t="str">
        <f>OBV!H850</f>
        <v>CONFIRMED BEARISH</v>
      </c>
      <c r="N850" s="21">
        <f t="shared" si="130"/>
        <v>50</v>
      </c>
      <c r="O850" s="21">
        <f t="shared" si="131"/>
        <v>100</v>
      </c>
      <c r="P850" s="21">
        <f t="shared" si="132"/>
        <v>50</v>
      </c>
      <c r="Q850" s="21">
        <f t="shared" si="133"/>
        <v>16.5</v>
      </c>
      <c r="R850" s="22">
        <f t="shared" si="134"/>
        <v>62.475000000000001</v>
      </c>
      <c r="S850" s="22">
        <f t="shared" si="135"/>
        <v>51.625</v>
      </c>
      <c r="T850" s="22">
        <f t="shared" si="136"/>
        <v>42.424999999999997</v>
      </c>
      <c r="U850" s="22">
        <f t="shared" si="137"/>
        <v>54.125</v>
      </c>
      <c r="V850" s="21">
        <f t="shared" si="138"/>
        <v>52.17499999999999</v>
      </c>
      <c r="W850" s="21">
        <f t="shared" si="139"/>
        <v>52.662499999999994</v>
      </c>
      <c r="X850" s="20"/>
      <c r="Y850" s="20"/>
      <c r="Z850" s="20"/>
    </row>
    <row r="851" spans="1:26" ht="13.5" x14ac:dyDescent="0.25">
      <c r="A851" s="4">
        <f>TITRES_STAT!B854</f>
        <v>43242</v>
      </c>
      <c r="B851" s="2">
        <f>TITRES_STAT!C854</f>
        <v>17.899999999999999</v>
      </c>
      <c r="C851" s="2">
        <f>RSI!I851</f>
        <v>53.413565450799048</v>
      </c>
      <c r="D851" s="2">
        <f>MACD!E851</f>
        <v>-4.7875278052626591E-2</v>
      </c>
      <c r="E851" s="2">
        <f>MACD!F851</f>
        <v>-2.836046346003979E-3</v>
      </c>
      <c r="F851" s="2">
        <f>'Moving Avg'!D851</f>
        <v>6.9351399999999996</v>
      </c>
      <c r="G851" s="2">
        <f>'Moving Avg'!E851</f>
        <v>6.9051400000000003</v>
      </c>
      <c r="H851" s="2">
        <f>'Moving Avg'!F851</f>
        <v>6.8802150000000015</v>
      </c>
      <c r="I851" s="2">
        <f>'Moving Avg'!G851</f>
        <v>6.9637920000000006</v>
      </c>
      <c r="J851" s="2">
        <f>'Moving Avg'!H851</f>
        <v>6.830509499999998</v>
      </c>
      <c r="K851" s="18" t="str">
        <f>OBV!F851</f>
        <v>BULLISH</v>
      </c>
      <c r="L851" s="18" t="str">
        <f>OBV!G851</f>
        <v>NEUTRAL</v>
      </c>
      <c r="M851" s="18" t="str">
        <f>OBV!H851</f>
        <v>CONFIRMED BULLISH</v>
      </c>
      <c r="N851" s="21">
        <f t="shared" si="130"/>
        <v>50</v>
      </c>
      <c r="O851" s="21">
        <f t="shared" si="131"/>
        <v>100</v>
      </c>
      <c r="P851" s="21">
        <f t="shared" si="132"/>
        <v>50</v>
      </c>
      <c r="Q851" s="21">
        <f t="shared" si="133"/>
        <v>83.5</v>
      </c>
      <c r="R851" s="22">
        <f t="shared" si="134"/>
        <v>72.525000000000006</v>
      </c>
      <c r="S851" s="22">
        <f t="shared" si="135"/>
        <v>68.375</v>
      </c>
      <c r="T851" s="22">
        <f t="shared" si="136"/>
        <v>72.575000000000003</v>
      </c>
      <c r="U851" s="22">
        <f t="shared" si="137"/>
        <v>70.875</v>
      </c>
      <c r="V851" s="21">
        <f t="shared" si="138"/>
        <v>71.158333333333346</v>
      </c>
      <c r="W851" s="21">
        <f t="shared" si="139"/>
        <v>71.087500000000006</v>
      </c>
      <c r="X851" s="20"/>
      <c r="Y851" s="20"/>
      <c r="Z851" s="20"/>
    </row>
    <row r="852" spans="1:26" ht="13.5" x14ac:dyDescent="0.25">
      <c r="A852" s="4">
        <f>TITRES_STAT!B855</f>
        <v>43243</v>
      </c>
      <c r="B852" s="2">
        <f>TITRES_STAT!C855</f>
        <v>17.600000000000001</v>
      </c>
      <c r="C852" s="2">
        <f>RSI!I852</f>
        <v>46.735218349024933</v>
      </c>
      <c r="D852" s="2">
        <f>MACD!E852</f>
        <v>-4.1097360080171619E-2</v>
      </c>
      <c r="E852" s="2">
        <f>MACD!F852</f>
        <v>-1.0488309092837506E-2</v>
      </c>
      <c r="F852" s="2">
        <f>'Moving Avg'!D852</f>
        <v>6.9351399999999996</v>
      </c>
      <c r="G852" s="2">
        <f>'Moving Avg'!E852</f>
        <v>6.9024100000000006</v>
      </c>
      <c r="H852" s="2">
        <f>'Moving Avg'!F852</f>
        <v>6.8753450000000003</v>
      </c>
      <c r="I852" s="2">
        <f>'Moving Avg'!G852</f>
        <v>6.9583400000000006</v>
      </c>
      <c r="J852" s="2">
        <f>'Moving Avg'!H852</f>
        <v>6.8297304999999984</v>
      </c>
      <c r="K852" s="18" t="str">
        <f>OBV!F852</f>
        <v>BULLISH</v>
      </c>
      <c r="L852" s="18" t="str">
        <f>OBV!G852</f>
        <v>NEUTRAL</v>
      </c>
      <c r="M852" s="18" t="str">
        <f>OBV!H852</f>
        <v>NEUTRAL</v>
      </c>
      <c r="N852" s="21">
        <f t="shared" si="130"/>
        <v>50</v>
      </c>
      <c r="O852" s="21">
        <f t="shared" si="131"/>
        <v>100</v>
      </c>
      <c r="P852" s="21">
        <f t="shared" si="132"/>
        <v>50</v>
      </c>
      <c r="Q852" s="21">
        <f t="shared" si="133"/>
        <v>49.5</v>
      </c>
      <c r="R852" s="22">
        <f t="shared" si="134"/>
        <v>67.424999999999997</v>
      </c>
      <c r="S852" s="22">
        <f t="shared" si="135"/>
        <v>59.875</v>
      </c>
      <c r="T852" s="22">
        <f t="shared" si="136"/>
        <v>57.275000000000006</v>
      </c>
      <c r="U852" s="22">
        <f t="shared" si="137"/>
        <v>62.375</v>
      </c>
      <c r="V852" s="21">
        <f t="shared" si="138"/>
        <v>61.524999999999999</v>
      </c>
      <c r="W852" s="21">
        <f t="shared" si="139"/>
        <v>61.737499999999997</v>
      </c>
      <c r="X852" s="20"/>
      <c r="Y852" s="20"/>
      <c r="Z852" s="20"/>
    </row>
    <row r="853" spans="1:26" ht="13.5" x14ac:dyDescent="0.25">
      <c r="A853" s="4">
        <f>TITRES_STAT!B856</f>
        <v>43244</v>
      </c>
      <c r="B853" s="2">
        <f>TITRES_STAT!C856</f>
        <v>17.61</v>
      </c>
      <c r="C853" s="2">
        <f>RSI!I853</f>
        <v>46.973420572408827</v>
      </c>
      <c r="D853" s="2">
        <f>MACD!E853</f>
        <v>-3.9496457280326247E-2</v>
      </c>
      <c r="E853" s="2">
        <f>MACD!F853</f>
        <v>-1.6289938730335254E-2</v>
      </c>
      <c r="F853" s="2">
        <f>'Moving Avg'!D853</f>
        <v>6.9172199999999986</v>
      </c>
      <c r="G853" s="2">
        <f>'Moving Avg'!E853</f>
        <v>6.9028000000000009</v>
      </c>
      <c r="H853" s="2">
        <f>'Moving Avg'!F853</f>
        <v>6.8737850000000007</v>
      </c>
      <c r="I853" s="2">
        <f>'Moving Avg'!G853</f>
        <v>6.9530440000000011</v>
      </c>
      <c r="J853" s="2">
        <f>'Moving Avg'!H853</f>
        <v>6.8289709999999966</v>
      </c>
      <c r="K853" s="18" t="str">
        <f>OBV!F853</f>
        <v>BULLISH</v>
      </c>
      <c r="L853" s="18" t="str">
        <f>OBV!G853</f>
        <v>NEUTRAL</v>
      </c>
      <c r="M853" s="18" t="str">
        <f>OBV!H853</f>
        <v>BULLISH DIVERGENCE</v>
      </c>
      <c r="N853" s="21">
        <f t="shared" si="130"/>
        <v>50</v>
      </c>
      <c r="O853" s="21">
        <f t="shared" si="131"/>
        <v>100</v>
      </c>
      <c r="P853" s="21">
        <f t="shared" si="132"/>
        <v>50</v>
      </c>
      <c r="Q853" s="21">
        <f t="shared" si="133"/>
        <v>66.5</v>
      </c>
      <c r="R853" s="22">
        <f t="shared" si="134"/>
        <v>69.974999999999994</v>
      </c>
      <c r="S853" s="22">
        <f t="shared" si="135"/>
        <v>64.125</v>
      </c>
      <c r="T853" s="22">
        <f t="shared" si="136"/>
        <v>64.924999999999997</v>
      </c>
      <c r="U853" s="22">
        <f t="shared" si="137"/>
        <v>66.625</v>
      </c>
      <c r="V853" s="21">
        <f t="shared" si="138"/>
        <v>66.341666666666654</v>
      </c>
      <c r="W853" s="21">
        <f t="shared" si="139"/>
        <v>66.412499999999994</v>
      </c>
      <c r="X853" s="20"/>
      <c r="Y853" s="20"/>
      <c r="Z853" s="20"/>
    </row>
    <row r="854" spans="1:26" ht="13.5" x14ac:dyDescent="0.25">
      <c r="A854" s="4">
        <f>TITRES_STAT!B857</f>
        <v>43245</v>
      </c>
      <c r="B854" s="2">
        <f>TITRES_STAT!C857</f>
        <v>17.600000000000001</v>
      </c>
      <c r="C854" s="2">
        <f>RSI!I854</f>
        <v>46.748278857818647</v>
      </c>
      <c r="D854" s="2">
        <f>MACD!E854</f>
        <v>-2.5563026798620214E-2</v>
      </c>
      <c r="E854" s="2">
        <f>MACD!F854</f>
        <v>-1.8144556343992247E-2</v>
      </c>
      <c r="F854" s="2">
        <f>'Moving Avg'!D854</f>
        <v>6.8860600000000005</v>
      </c>
      <c r="G854" s="2">
        <f>'Moving Avg'!E854</f>
        <v>6.8950099999999992</v>
      </c>
      <c r="H854" s="2">
        <f>'Moving Avg'!F854</f>
        <v>6.8767049999999994</v>
      </c>
      <c r="I854" s="2">
        <f>'Moving Avg'!G854</f>
        <v>6.9468900000000016</v>
      </c>
      <c r="J854" s="2">
        <f>'Moving Avg'!H854</f>
        <v>6.8281919999999969</v>
      </c>
      <c r="K854" s="18" t="str">
        <f>OBV!F854</f>
        <v>BULLISH</v>
      </c>
      <c r="L854" s="18" t="str">
        <f>OBV!G854</f>
        <v>NEUTRAL</v>
      </c>
      <c r="M854" s="18" t="str">
        <f>OBV!H854</f>
        <v>BULLISH DIVERGENCE</v>
      </c>
      <c r="N854" s="21">
        <f t="shared" si="130"/>
        <v>50</v>
      </c>
      <c r="O854" s="21">
        <f t="shared" si="131"/>
        <v>100</v>
      </c>
      <c r="P854" s="21">
        <f t="shared" si="132"/>
        <v>50</v>
      </c>
      <c r="Q854" s="21">
        <f t="shared" si="133"/>
        <v>66.5</v>
      </c>
      <c r="R854" s="22">
        <f t="shared" si="134"/>
        <v>69.974999999999994</v>
      </c>
      <c r="S854" s="22">
        <f t="shared" si="135"/>
        <v>64.125</v>
      </c>
      <c r="T854" s="22">
        <f t="shared" si="136"/>
        <v>64.924999999999997</v>
      </c>
      <c r="U854" s="22">
        <f t="shared" si="137"/>
        <v>66.625</v>
      </c>
      <c r="V854" s="21">
        <f t="shared" si="138"/>
        <v>66.341666666666654</v>
      </c>
      <c r="W854" s="21">
        <f t="shared" si="139"/>
        <v>66.412499999999994</v>
      </c>
      <c r="X854" s="20"/>
      <c r="Y854" s="20"/>
      <c r="Z854" s="20"/>
    </row>
    <row r="855" spans="1:26" ht="13.5" x14ac:dyDescent="0.25">
      <c r="A855" s="4">
        <f>TITRES_STAT!B858</f>
        <v>43248</v>
      </c>
      <c r="B855" s="2">
        <f>TITRES_STAT!C858</f>
        <v>17.850000000000001</v>
      </c>
      <c r="C855" s="2">
        <f>RSI!I855</f>
        <v>52.829034873453487</v>
      </c>
      <c r="D855" s="2">
        <f>MACD!E855</f>
        <v>-2.0682270417812454E-2</v>
      </c>
      <c r="E855" s="2">
        <f>MACD!F855</f>
        <v>-1.8652099158756288E-2</v>
      </c>
      <c r="F855" s="2">
        <f>'Moving Avg'!D855</f>
        <v>6.8977400000000006</v>
      </c>
      <c r="G855" s="2">
        <f>'Moving Avg'!E855</f>
        <v>6.89696</v>
      </c>
      <c r="H855" s="2">
        <f>'Moving Avg'!F855</f>
        <v>6.8815750000000007</v>
      </c>
      <c r="I855" s="2">
        <f>'Moving Avg'!G855</f>
        <v>6.9437740000000021</v>
      </c>
      <c r="J855" s="2">
        <f>'Moving Avg'!H855</f>
        <v>6.8278999999999961</v>
      </c>
      <c r="K855" s="18" t="str">
        <f>OBV!F855</f>
        <v>BULLISH</v>
      </c>
      <c r="L855" s="18" t="str">
        <f>OBV!G855</f>
        <v>NEUTRAL</v>
      </c>
      <c r="M855" s="18" t="str">
        <f>OBV!H855</f>
        <v>CONFIRMED BULLISH</v>
      </c>
      <c r="N855" s="21">
        <f t="shared" si="130"/>
        <v>50</v>
      </c>
      <c r="O855" s="21">
        <f t="shared" si="131"/>
        <v>100</v>
      </c>
      <c r="P855" s="21">
        <f t="shared" si="132"/>
        <v>50</v>
      </c>
      <c r="Q855" s="21">
        <f t="shared" si="133"/>
        <v>83.5</v>
      </c>
      <c r="R855" s="22">
        <f t="shared" si="134"/>
        <v>72.525000000000006</v>
      </c>
      <c r="S855" s="22">
        <f t="shared" si="135"/>
        <v>68.375</v>
      </c>
      <c r="T855" s="22">
        <f t="shared" si="136"/>
        <v>72.575000000000003</v>
      </c>
      <c r="U855" s="22">
        <f t="shared" si="137"/>
        <v>70.875</v>
      </c>
      <c r="V855" s="21">
        <f t="shared" si="138"/>
        <v>71.158333333333346</v>
      </c>
      <c r="W855" s="21">
        <f t="shared" si="139"/>
        <v>71.087500000000006</v>
      </c>
      <c r="X855" s="20"/>
      <c r="Y855" s="20"/>
      <c r="Z855" s="20"/>
    </row>
    <row r="856" spans="1:26" ht="13.5" x14ac:dyDescent="0.25">
      <c r="A856" s="4">
        <f>TITRES_STAT!B859</f>
        <v>43249</v>
      </c>
      <c r="B856" s="2">
        <f>TITRES_STAT!C859</f>
        <v>17.84</v>
      </c>
      <c r="C856" s="2">
        <f>RSI!I856</f>
        <v>52.57018155352651</v>
      </c>
      <c r="D856" s="2">
        <f>MACD!E856</f>
        <v>-4.0525184701591499E-2</v>
      </c>
      <c r="E856" s="2">
        <f>MACD!F856</f>
        <v>-2.3026716267323333E-2</v>
      </c>
      <c r="F856" s="2">
        <f>'Moving Avg'!D856</f>
        <v>6.8930600000000002</v>
      </c>
      <c r="G856" s="2">
        <f>'Moving Avg'!E856</f>
        <v>6.9141000000000004</v>
      </c>
      <c r="H856" s="2">
        <f>'Moving Avg'!F856</f>
        <v>6.8862500000000013</v>
      </c>
      <c r="I856" s="2">
        <f>'Moving Avg'!G856</f>
        <v>6.9394900000000028</v>
      </c>
      <c r="J856" s="2">
        <f>'Moving Avg'!H856</f>
        <v>6.8275884999999947</v>
      </c>
      <c r="K856" s="18" t="str">
        <f>OBV!F856</f>
        <v>BULLISH</v>
      </c>
      <c r="L856" s="18" t="str">
        <f>OBV!G856</f>
        <v>NEUTRAL</v>
      </c>
      <c r="M856" s="18" t="str">
        <f>OBV!H856</f>
        <v>BULLISH DIVERGENCE</v>
      </c>
      <c r="N856" s="21">
        <f t="shared" si="130"/>
        <v>50</v>
      </c>
      <c r="O856" s="21">
        <f t="shared" si="131"/>
        <v>100</v>
      </c>
      <c r="P856" s="21">
        <f t="shared" si="132"/>
        <v>50</v>
      </c>
      <c r="Q856" s="21">
        <f t="shared" si="133"/>
        <v>66.5</v>
      </c>
      <c r="R856" s="22">
        <f t="shared" si="134"/>
        <v>69.974999999999994</v>
      </c>
      <c r="S856" s="22">
        <f t="shared" si="135"/>
        <v>64.125</v>
      </c>
      <c r="T856" s="22">
        <f t="shared" si="136"/>
        <v>64.924999999999997</v>
      </c>
      <c r="U856" s="22">
        <f t="shared" si="137"/>
        <v>66.625</v>
      </c>
      <c r="V856" s="21">
        <f t="shared" si="138"/>
        <v>66.341666666666654</v>
      </c>
      <c r="W856" s="21">
        <f t="shared" si="139"/>
        <v>66.412499999999994</v>
      </c>
      <c r="X856" s="20"/>
      <c r="Y856" s="20"/>
      <c r="Z856" s="20"/>
    </row>
    <row r="857" spans="1:26" ht="13.5" x14ac:dyDescent="0.25">
      <c r="A857" s="4">
        <f>TITRES_STAT!B860</f>
        <v>43250</v>
      </c>
      <c r="B857" s="2">
        <f>TITRES_STAT!C860</f>
        <v>17.690000000000001</v>
      </c>
      <c r="C857" s="2">
        <f>RSI!I857</f>
        <v>48.720492468772271</v>
      </c>
      <c r="D857" s="2">
        <f>MACD!E857</f>
        <v>-4.1252537092569597E-2</v>
      </c>
      <c r="E857" s="2">
        <f>MACD!F857</f>
        <v>-2.6671880432372584E-2</v>
      </c>
      <c r="F857" s="2">
        <f>'Moving Avg'!D857</f>
        <v>6.90008</v>
      </c>
      <c r="G857" s="2">
        <f>'Moving Avg'!E857</f>
        <v>6.9176100000000007</v>
      </c>
      <c r="H857" s="2">
        <f>'Moving Avg'!F857</f>
        <v>6.8880049999999997</v>
      </c>
      <c r="I857" s="2">
        <f>'Moving Avg'!G857</f>
        <v>6.9347400000000023</v>
      </c>
      <c r="J857" s="2">
        <f>'Moving Avg'!H857</f>
        <v>6.8269849999999961</v>
      </c>
      <c r="K857" s="18" t="str">
        <f>OBV!F857</f>
        <v>BULLISH</v>
      </c>
      <c r="L857" s="18" t="str">
        <f>OBV!G857</f>
        <v>NEUTRAL</v>
      </c>
      <c r="M857" s="18" t="str">
        <f>OBV!H857</f>
        <v>CONFIRMED BULLISH</v>
      </c>
      <c r="N857" s="21">
        <f t="shared" si="130"/>
        <v>50</v>
      </c>
      <c r="O857" s="21">
        <f t="shared" si="131"/>
        <v>100</v>
      </c>
      <c r="P857" s="21">
        <f t="shared" si="132"/>
        <v>50</v>
      </c>
      <c r="Q857" s="21">
        <f t="shared" si="133"/>
        <v>83.5</v>
      </c>
      <c r="R857" s="22">
        <f t="shared" si="134"/>
        <v>72.525000000000006</v>
      </c>
      <c r="S857" s="22">
        <f t="shared" si="135"/>
        <v>68.375</v>
      </c>
      <c r="T857" s="22">
        <f t="shared" si="136"/>
        <v>72.575000000000003</v>
      </c>
      <c r="U857" s="22">
        <f t="shared" si="137"/>
        <v>70.875</v>
      </c>
      <c r="V857" s="21">
        <f t="shared" si="138"/>
        <v>71.158333333333346</v>
      </c>
      <c r="W857" s="21">
        <f t="shared" si="139"/>
        <v>71.087500000000006</v>
      </c>
      <c r="X857" s="20"/>
      <c r="Y857" s="20"/>
      <c r="Z857" s="20"/>
    </row>
    <row r="858" spans="1:26" ht="13.5" x14ac:dyDescent="0.25">
      <c r="A858" s="4">
        <f>TITRES_STAT!B861</f>
        <v>43251</v>
      </c>
      <c r="B858" s="2">
        <f>TITRES_STAT!C861</f>
        <v>17.510000000000002</v>
      </c>
      <c r="C858" s="2">
        <f>RSI!I858</f>
        <v>44.507335601625385</v>
      </c>
      <c r="D858" s="2">
        <f>MACD!E858</f>
        <v>-2.2175077716924285E-2</v>
      </c>
      <c r="E858" s="2">
        <f>MACD!F858</f>
        <v>-2.5772519889282926E-2</v>
      </c>
      <c r="F858" s="2">
        <f>'Moving Avg'!D858</f>
        <v>6.8923000000000005</v>
      </c>
      <c r="G858" s="2">
        <f>'Moving Avg'!E858</f>
        <v>6.9047600000000005</v>
      </c>
      <c r="H858" s="2">
        <f>'Moving Avg'!F858</f>
        <v>6.8833349999999998</v>
      </c>
      <c r="I858" s="2">
        <f>'Moving Avg'!G858</f>
        <v>6.9285880000000022</v>
      </c>
      <c r="J858" s="2">
        <f>'Moving Avg'!H858</f>
        <v>6.8260699999999952</v>
      </c>
      <c r="K858" s="18" t="str">
        <f>OBV!F858</f>
        <v>BEARISH</v>
      </c>
      <c r="L858" s="18" t="str">
        <f>OBV!G858</f>
        <v>NEUTRAL</v>
      </c>
      <c r="M858" s="18" t="str">
        <f>OBV!H858</f>
        <v>CONFIRMED BEARISH</v>
      </c>
      <c r="N858" s="21">
        <f t="shared" si="130"/>
        <v>50</v>
      </c>
      <c r="O858" s="21">
        <f t="shared" si="131"/>
        <v>100</v>
      </c>
      <c r="P858" s="21">
        <f t="shared" si="132"/>
        <v>50</v>
      </c>
      <c r="Q858" s="21">
        <f t="shared" si="133"/>
        <v>16.5</v>
      </c>
      <c r="R858" s="22">
        <f t="shared" si="134"/>
        <v>62.475000000000001</v>
      </c>
      <c r="S858" s="22">
        <f t="shared" si="135"/>
        <v>51.625</v>
      </c>
      <c r="T858" s="22">
        <f t="shared" si="136"/>
        <v>42.424999999999997</v>
      </c>
      <c r="U858" s="22">
        <f t="shared" si="137"/>
        <v>54.125</v>
      </c>
      <c r="V858" s="21">
        <f t="shared" si="138"/>
        <v>52.17499999999999</v>
      </c>
      <c r="W858" s="21">
        <f t="shared" si="139"/>
        <v>52.662499999999994</v>
      </c>
      <c r="X858" s="20"/>
      <c r="Y858" s="20"/>
      <c r="Z858" s="20"/>
    </row>
    <row r="859" spans="1:26" ht="13.5" x14ac:dyDescent="0.25">
      <c r="A859" s="4">
        <f>TITRES_STAT!B862</f>
        <v>43252</v>
      </c>
      <c r="B859" s="2">
        <f>TITRES_STAT!C862</f>
        <v>17.63</v>
      </c>
      <c r="C859" s="2">
        <f>RSI!I859</f>
        <v>47.749042598091286</v>
      </c>
      <c r="D859" s="2">
        <f>MACD!E859</f>
        <v>6.1410074224976796E-4</v>
      </c>
      <c r="E859" s="2">
        <f>MACD!F859</f>
        <v>-2.0495195762976388E-2</v>
      </c>
      <c r="F859" s="2">
        <f>'Moving Avg'!D859</f>
        <v>6.8946399999999999</v>
      </c>
      <c r="G859" s="2">
        <f>'Moving Avg'!E859</f>
        <v>6.8903500000000006</v>
      </c>
      <c r="H859" s="2">
        <f>'Moving Avg'!F859</f>
        <v>6.8823600000000011</v>
      </c>
      <c r="I859" s="2">
        <f>'Moving Avg'!G859</f>
        <v>6.9233700000000011</v>
      </c>
      <c r="J859" s="2">
        <f>'Moving Avg'!H859</f>
        <v>6.8253884999999972</v>
      </c>
      <c r="K859" s="18" t="str">
        <f>OBV!F859</f>
        <v>BEARISH</v>
      </c>
      <c r="L859" s="18" t="str">
        <f>OBV!G859</f>
        <v>NEUTRAL</v>
      </c>
      <c r="M859" s="18" t="str">
        <f>OBV!H859</f>
        <v>BEARISH DIVERGENCE</v>
      </c>
      <c r="N859" s="21">
        <f t="shared" si="130"/>
        <v>50</v>
      </c>
      <c r="O859" s="21">
        <f t="shared" si="131"/>
        <v>100</v>
      </c>
      <c r="P859" s="21">
        <f t="shared" si="132"/>
        <v>50</v>
      </c>
      <c r="Q859" s="21">
        <f t="shared" si="133"/>
        <v>16.5</v>
      </c>
      <c r="R859" s="22">
        <f t="shared" si="134"/>
        <v>62.475000000000001</v>
      </c>
      <c r="S859" s="22">
        <f t="shared" si="135"/>
        <v>51.625</v>
      </c>
      <c r="T859" s="22">
        <f t="shared" si="136"/>
        <v>42.424999999999997</v>
      </c>
      <c r="U859" s="22">
        <f t="shared" si="137"/>
        <v>54.125</v>
      </c>
      <c r="V859" s="21">
        <f t="shared" si="138"/>
        <v>52.17499999999999</v>
      </c>
      <c r="W859" s="21">
        <f t="shared" si="139"/>
        <v>52.662499999999994</v>
      </c>
      <c r="X859" s="20"/>
      <c r="Y859" s="20"/>
      <c r="Z859" s="20"/>
    </row>
    <row r="860" spans="1:26" ht="13.5" x14ac:dyDescent="0.25">
      <c r="A860" s="4">
        <f>TITRES_STAT!B863</f>
        <v>43255</v>
      </c>
      <c r="B860" s="2">
        <f>TITRES_STAT!C863</f>
        <v>17.8</v>
      </c>
      <c r="C860" s="2">
        <f>RSI!I860</f>
        <v>52.027220635278312</v>
      </c>
      <c r="D860" s="2">
        <f>MACD!E860</f>
        <v>-2.7688973395063599E-3</v>
      </c>
      <c r="E860" s="2">
        <f>MACD!F860</f>
        <v>-1.6949936078282383E-2</v>
      </c>
      <c r="F860" s="2">
        <f>'Moving Avg'!D860</f>
        <v>6.8907399999999992</v>
      </c>
      <c r="G860" s="2">
        <f>'Moving Avg'!E860</f>
        <v>6.8942400000000008</v>
      </c>
      <c r="H860" s="2">
        <f>'Moving Avg'!F860</f>
        <v>6.8882000000000003</v>
      </c>
      <c r="I860" s="2">
        <f>'Moving Avg'!G860</f>
        <v>6.9229800000000008</v>
      </c>
      <c r="J860" s="2">
        <f>'Moving Avg'!H860</f>
        <v>6.8255829999999973</v>
      </c>
      <c r="K860" s="18" t="str">
        <f>OBV!F860</f>
        <v>BEARISH</v>
      </c>
      <c r="L860" s="18" t="str">
        <f>OBV!G860</f>
        <v>NEUTRAL</v>
      </c>
      <c r="M860" s="18" t="str">
        <f>OBV!H860</f>
        <v>CONFIRMED BEARISH</v>
      </c>
      <c r="N860" s="21">
        <f t="shared" si="130"/>
        <v>50</v>
      </c>
      <c r="O860" s="21">
        <f t="shared" si="131"/>
        <v>100</v>
      </c>
      <c r="P860" s="21">
        <f t="shared" si="132"/>
        <v>50</v>
      </c>
      <c r="Q860" s="21">
        <f t="shared" si="133"/>
        <v>16.5</v>
      </c>
      <c r="R860" s="22">
        <f t="shared" si="134"/>
        <v>62.475000000000001</v>
      </c>
      <c r="S860" s="22">
        <f t="shared" si="135"/>
        <v>51.625</v>
      </c>
      <c r="T860" s="22">
        <f t="shared" si="136"/>
        <v>42.424999999999997</v>
      </c>
      <c r="U860" s="22">
        <f t="shared" si="137"/>
        <v>54.125</v>
      </c>
      <c r="V860" s="21">
        <f t="shared" si="138"/>
        <v>52.17499999999999</v>
      </c>
      <c r="W860" s="21">
        <f t="shared" si="139"/>
        <v>52.662499999999994</v>
      </c>
      <c r="X860" s="20"/>
      <c r="Y860" s="20"/>
      <c r="Z860" s="20"/>
    </row>
    <row r="861" spans="1:26" ht="13.5" x14ac:dyDescent="0.25">
      <c r="A861" s="4">
        <f>TITRES_STAT!B864</f>
        <v>43256</v>
      </c>
      <c r="B861" s="2">
        <f>TITRES_STAT!C864</f>
        <v>17.8</v>
      </c>
      <c r="C861" s="2">
        <f>RSI!I861</f>
        <v>52.027220635278312</v>
      </c>
      <c r="D861" s="2">
        <f>MACD!E861</f>
        <v>6.1534705148389435E-3</v>
      </c>
      <c r="E861" s="2">
        <f>MACD!F861</f>
        <v>-1.2329254759658119E-2</v>
      </c>
      <c r="F861" s="2">
        <f>'Moving Avg'!D861</f>
        <v>6.887620000000001</v>
      </c>
      <c r="G861" s="2">
        <f>'Moving Avg'!E861</f>
        <v>6.8903400000000001</v>
      </c>
      <c r="H861" s="2">
        <f>'Moving Avg'!F861</f>
        <v>6.8977399999999989</v>
      </c>
      <c r="I861" s="2">
        <f>'Moving Avg'!G861</f>
        <v>6.9225900000000014</v>
      </c>
      <c r="J861" s="2">
        <f>'Moving Avg'!H861</f>
        <v>6.8251934999999966</v>
      </c>
      <c r="K861" s="18" t="str">
        <f>OBV!F861</f>
        <v>BULLISH</v>
      </c>
      <c r="L861" s="18" t="str">
        <f>OBV!G861</f>
        <v>NEUTRAL</v>
      </c>
      <c r="M861" s="18" t="str">
        <f>OBV!H861</f>
        <v>BULLISH DIVERGENCE</v>
      </c>
      <c r="N861" s="21">
        <f t="shared" si="130"/>
        <v>50</v>
      </c>
      <c r="O861" s="21">
        <f t="shared" si="131"/>
        <v>100</v>
      </c>
      <c r="P861" s="21">
        <f t="shared" si="132"/>
        <v>50</v>
      </c>
      <c r="Q861" s="21">
        <f t="shared" si="133"/>
        <v>66.5</v>
      </c>
      <c r="R861" s="22">
        <f t="shared" si="134"/>
        <v>69.974999999999994</v>
      </c>
      <c r="S861" s="22">
        <f t="shared" si="135"/>
        <v>64.125</v>
      </c>
      <c r="T861" s="22">
        <f t="shared" si="136"/>
        <v>64.924999999999997</v>
      </c>
      <c r="U861" s="22">
        <f t="shared" si="137"/>
        <v>66.625</v>
      </c>
      <c r="V861" s="21">
        <f t="shared" si="138"/>
        <v>66.341666666666654</v>
      </c>
      <c r="W861" s="21">
        <f t="shared" si="139"/>
        <v>66.412499999999994</v>
      </c>
      <c r="X861" s="20"/>
      <c r="Y861" s="20"/>
      <c r="Z861" s="20"/>
    </row>
    <row r="862" spans="1:26" ht="13.5" x14ac:dyDescent="0.25">
      <c r="A862" s="4">
        <f>TITRES_STAT!B865</f>
        <v>43257</v>
      </c>
      <c r="B862" s="2">
        <f>TITRES_STAT!C865</f>
        <v>17.8</v>
      </c>
      <c r="C862" s="2">
        <f>RSI!I862</f>
        <v>52.027220635278304</v>
      </c>
      <c r="D862" s="2">
        <f>MACD!E862</f>
        <v>-4.4663663003010612E-3</v>
      </c>
      <c r="E862" s="2">
        <f>MACD!F862</f>
        <v>-1.0756677067786709E-2</v>
      </c>
      <c r="F862" s="2">
        <f>'Moving Avg'!D862</f>
        <v>6.8961800000000011</v>
      </c>
      <c r="G862" s="2">
        <f>'Moving Avg'!E862</f>
        <v>6.8981300000000001</v>
      </c>
      <c r="H862" s="2">
        <f>'Moving Avg'!F862</f>
        <v>6.9002700000000008</v>
      </c>
      <c r="I862" s="2">
        <f>'Moving Avg'!G862</f>
        <v>6.9249260000000001</v>
      </c>
      <c r="J862" s="2">
        <f>'Moving Avg'!H862</f>
        <v>6.8248234999999964</v>
      </c>
      <c r="K862" s="18" t="str">
        <f>OBV!F862</f>
        <v>BULLISH</v>
      </c>
      <c r="L862" s="18" t="str">
        <f>OBV!G862</f>
        <v>NEUTRAL</v>
      </c>
      <c r="M862" s="18" t="str">
        <f>OBV!H862</f>
        <v>CONFIRMED BULLISH</v>
      </c>
      <c r="N862" s="21">
        <f t="shared" si="130"/>
        <v>50</v>
      </c>
      <c r="O862" s="21">
        <f t="shared" si="131"/>
        <v>100</v>
      </c>
      <c r="P862" s="21">
        <f t="shared" si="132"/>
        <v>50</v>
      </c>
      <c r="Q862" s="21">
        <f t="shared" si="133"/>
        <v>83.5</v>
      </c>
      <c r="R862" s="22">
        <f t="shared" si="134"/>
        <v>72.525000000000006</v>
      </c>
      <c r="S862" s="22">
        <f t="shared" si="135"/>
        <v>68.375</v>
      </c>
      <c r="T862" s="22">
        <f t="shared" si="136"/>
        <v>72.575000000000003</v>
      </c>
      <c r="U862" s="22">
        <f t="shared" si="137"/>
        <v>70.875</v>
      </c>
      <c r="V862" s="21">
        <f t="shared" si="138"/>
        <v>71.158333333333346</v>
      </c>
      <c r="W862" s="21">
        <f t="shared" si="139"/>
        <v>71.087500000000006</v>
      </c>
      <c r="X862" s="20"/>
      <c r="Y862" s="20"/>
      <c r="Z862" s="20"/>
    </row>
    <row r="863" spans="1:26" ht="13.5" x14ac:dyDescent="0.25">
      <c r="A863" s="4">
        <f>TITRES_STAT!B866</f>
        <v>43258</v>
      </c>
      <c r="B863" s="2">
        <f>TITRES_STAT!C866</f>
        <v>17.8</v>
      </c>
      <c r="C863" s="2">
        <f>RSI!I863</f>
        <v>52.027220635278304</v>
      </c>
      <c r="D863" s="2">
        <f>MACD!E863</f>
        <v>-1.3023601795920214E-2</v>
      </c>
      <c r="E863" s="2">
        <f>MACD!F863</f>
        <v>-1.1210062013413411E-2</v>
      </c>
      <c r="F863" s="2">
        <f>'Moving Avg'!D863</f>
        <v>6.9187600000000007</v>
      </c>
      <c r="G863" s="2">
        <f>'Moving Avg'!E863</f>
        <v>6.9055300000000006</v>
      </c>
      <c r="H863" s="2">
        <f>'Moving Avg'!F863</f>
        <v>6.904164999999999</v>
      </c>
      <c r="I863" s="2">
        <f>'Moving Avg'!G863</f>
        <v>6.9272620000000007</v>
      </c>
      <c r="J863" s="2">
        <f>'Moving Avg'!H863</f>
        <v>6.8244534999999971</v>
      </c>
      <c r="K863" s="18" t="str">
        <f>OBV!F863</f>
        <v>BULLISH</v>
      </c>
      <c r="L863" s="18" t="str">
        <f>OBV!G863</f>
        <v>NEUTRAL</v>
      </c>
      <c r="M863" s="18" t="str">
        <f>OBV!H863</f>
        <v>CONFIRMED BULLISH</v>
      </c>
      <c r="N863" s="21">
        <f t="shared" si="130"/>
        <v>50</v>
      </c>
      <c r="O863" s="21">
        <f t="shared" si="131"/>
        <v>100</v>
      </c>
      <c r="P863" s="21">
        <f t="shared" si="132"/>
        <v>50</v>
      </c>
      <c r="Q863" s="21">
        <f t="shared" si="133"/>
        <v>83.5</v>
      </c>
      <c r="R863" s="22">
        <f t="shared" si="134"/>
        <v>72.525000000000006</v>
      </c>
      <c r="S863" s="22">
        <f t="shared" si="135"/>
        <v>68.375</v>
      </c>
      <c r="T863" s="22">
        <f t="shared" si="136"/>
        <v>72.575000000000003</v>
      </c>
      <c r="U863" s="22">
        <f t="shared" si="137"/>
        <v>70.875</v>
      </c>
      <c r="V863" s="21">
        <f t="shared" si="138"/>
        <v>71.158333333333346</v>
      </c>
      <c r="W863" s="21">
        <f t="shared" si="139"/>
        <v>71.087500000000006</v>
      </c>
      <c r="X863" s="20"/>
      <c r="Y863" s="20"/>
      <c r="Z863" s="20"/>
    </row>
    <row r="864" spans="1:26" ht="13.5" x14ac:dyDescent="0.25">
      <c r="A864" s="4">
        <f>TITRES_STAT!B867</f>
        <v>43259</v>
      </c>
      <c r="B864" s="2">
        <f>TITRES_STAT!C867</f>
        <v>17.8</v>
      </c>
      <c r="C864" s="2">
        <f>RSI!I864</f>
        <v>52.027220635278312</v>
      </c>
      <c r="D864" s="2">
        <f>MACD!E864</f>
        <v>-2.1022876309057636E-2</v>
      </c>
      <c r="E864" s="2">
        <f>MACD!F864</f>
        <v>-1.3172624872542256E-2</v>
      </c>
      <c r="F864" s="2">
        <f>'Moving Avg'!D864</f>
        <v>6.9320000000000004</v>
      </c>
      <c r="G864" s="2">
        <f>'Moving Avg'!E864</f>
        <v>6.9133200000000006</v>
      </c>
      <c r="H864" s="2">
        <f>'Moving Avg'!F864</f>
        <v>6.904164999999999</v>
      </c>
      <c r="I864" s="2">
        <f>'Moving Avg'!G864</f>
        <v>6.9241460000000004</v>
      </c>
      <c r="J864" s="2">
        <f>'Moving Avg'!H864</f>
        <v>6.8242584999999973</v>
      </c>
      <c r="K864" s="18" t="str">
        <f>OBV!F864</f>
        <v>BULLISH</v>
      </c>
      <c r="L864" s="18" t="str">
        <f>OBV!G864</f>
        <v>NEUTRAL</v>
      </c>
      <c r="M864" s="18" t="str">
        <f>OBV!H864</f>
        <v>CONFIRMED BULLISH</v>
      </c>
      <c r="N864" s="21">
        <f t="shared" si="130"/>
        <v>50</v>
      </c>
      <c r="O864" s="21">
        <f t="shared" si="131"/>
        <v>100</v>
      </c>
      <c r="P864" s="21">
        <f t="shared" si="132"/>
        <v>50</v>
      </c>
      <c r="Q864" s="21">
        <f t="shared" si="133"/>
        <v>83.5</v>
      </c>
      <c r="R864" s="22">
        <f t="shared" si="134"/>
        <v>72.525000000000006</v>
      </c>
      <c r="S864" s="22">
        <f t="shared" si="135"/>
        <v>68.375</v>
      </c>
      <c r="T864" s="22">
        <f t="shared" si="136"/>
        <v>72.575000000000003</v>
      </c>
      <c r="U864" s="22">
        <f t="shared" si="137"/>
        <v>70.875</v>
      </c>
      <c r="V864" s="21">
        <f t="shared" si="138"/>
        <v>71.158333333333346</v>
      </c>
      <c r="W864" s="21">
        <f t="shared" si="139"/>
        <v>71.087500000000006</v>
      </c>
      <c r="X864" s="20"/>
      <c r="Y864" s="20"/>
      <c r="Z864" s="20"/>
    </row>
    <row r="865" spans="1:26" ht="13.5" x14ac:dyDescent="0.25">
      <c r="A865" s="4">
        <f>TITRES_STAT!B868</f>
        <v>43262</v>
      </c>
      <c r="B865" s="2">
        <f>TITRES_STAT!C868</f>
        <v>17.8</v>
      </c>
      <c r="C865" s="2">
        <f>RSI!I865</f>
        <v>52.027220635278312</v>
      </c>
      <c r="D865" s="2">
        <f>MACD!E865</f>
        <v>-1.2953671140614631E-2</v>
      </c>
      <c r="E865" s="2">
        <f>MACD!F865</f>
        <v>-1.3128834126156732E-2</v>
      </c>
      <c r="F865" s="2">
        <f>'Moving Avg'!D865</f>
        <v>6.9320000000000004</v>
      </c>
      <c r="G865" s="2">
        <f>'Moving Avg'!E865</f>
        <v>6.9113700000000007</v>
      </c>
      <c r="H865" s="2">
        <f>'Moving Avg'!F865</f>
        <v>6.904164999999999</v>
      </c>
      <c r="I865" s="2">
        <f>'Moving Avg'!G865</f>
        <v>6.9211860000000014</v>
      </c>
      <c r="J865" s="2">
        <f>'Moving Avg'!H865</f>
        <v>6.8240634999999976</v>
      </c>
      <c r="K865" s="18" t="str">
        <f>OBV!F865</f>
        <v>NEUTRAL</v>
      </c>
      <c r="L865" s="18" t="str">
        <f>OBV!G865</f>
        <v>NEUTRAL</v>
      </c>
      <c r="M865" s="18" t="str">
        <f>OBV!H865</f>
        <v>NEUTRAL</v>
      </c>
      <c r="N865" s="21">
        <f t="shared" si="130"/>
        <v>50</v>
      </c>
      <c r="O865" s="21">
        <f t="shared" si="131"/>
        <v>100</v>
      </c>
      <c r="P865" s="21">
        <f t="shared" si="132"/>
        <v>50</v>
      </c>
      <c r="Q865" s="21">
        <f t="shared" si="133"/>
        <v>33</v>
      </c>
      <c r="R865" s="22">
        <f t="shared" si="134"/>
        <v>64.95</v>
      </c>
      <c r="S865" s="22">
        <f t="shared" si="135"/>
        <v>55.75</v>
      </c>
      <c r="T865" s="22">
        <f t="shared" si="136"/>
        <v>49.85</v>
      </c>
      <c r="U865" s="22">
        <f t="shared" si="137"/>
        <v>58.25</v>
      </c>
      <c r="V865" s="21">
        <f t="shared" si="138"/>
        <v>56.85</v>
      </c>
      <c r="W865" s="21">
        <f t="shared" si="139"/>
        <v>57.2</v>
      </c>
      <c r="X865" s="20"/>
      <c r="Y865" s="20"/>
      <c r="Z865" s="20"/>
    </row>
    <row r="866" spans="1:26" ht="13.5" x14ac:dyDescent="0.25">
      <c r="A866" s="4">
        <f>TITRES_STAT!B869</f>
        <v>43263</v>
      </c>
      <c r="B866" s="2">
        <f>TITRES_STAT!C869</f>
        <v>17.8</v>
      </c>
      <c r="C866" s="2">
        <f>RSI!I866</f>
        <v>52.027220635278304</v>
      </c>
      <c r="D866" s="2">
        <f>MACD!E866</f>
        <v>-6.8618018930823865E-3</v>
      </c>
      <c r="E866" s="2">
        <f>MACD!F866</f>
        <v>-1.1875427679541865E-2</v>
      </c>
      <c r="F866" s="2">
        <f>'Moving Avg'!D866</f>
        <v>6.9320000000000004</v>
      </c>
      <c r="G866" s="2">
        <f>'Moving Avg'!E866</f>
        <v>6.909810000000002</v>
      </c>
      <c r="H866" s="2">
        <f>'Moving Avg'!F866</f>
        <v>6.9119550000000007</v>
      </c>
      <c r="I866" s="2">
        <f>'Moving Avg'!G866</f>
        <v>6.9196280000000012</v>
      </c>
      <c r="J866" s="2">
        <f>'Moving Avg'!H866</f>
        <v>6.8238684999999988</v>
      </c>
      <c r="K866" s="18" t="str">
        <f>OBV!F866</f>
        <v>NEUTRAL</v>
      </c>
      <c r="L866" s="18" t="str">
        <f>OBV!G866</f>
        <v>NEUTRAL</v>
      </c>
      <c r="M866" s="18" t="str">
        <f>OBV!H866</f>
        <v>NEUTRAL</v>
      </c>
      <c r="N866" s="21">
        <f t="shared" si="130"/>
        <v>50</v>
      </c>
      <c r="O866" s="21">
        <f t="shared" si="131"/>
        <v>100</v>
      </c>
      <c r="P866" s="21">
        <f t="shared" si="132"/>
        <v>50</v>
      </c>
      <c r="Q866" s="21">
        <f t="shared" si="133"/>
        <v>33</v>
      </c>
      <c r="R866" s="22">
        <f t="shared" si="134"/>
        <v>64.95</v>
      </c>
      <c r="S866" s="22">
        <f t="shared" si="135"/>
        <v>55.75</v>
      </c>
      <c r="T866" s="22">
        <f t="shared" si="136"/>
        <v>49.85</v>
      </c>
      <c r="U866" s="22">
        <f t="shared" si="137"/>
        <v>58.25</v>
      </c>
      <c r="V866" s="21">
        <f t="shared" si="138"/>
        <v>56.85</v>
      </c>
      <c r="W866" s="21">
        <f t="shared" si="139"/>
        <v>57.2</v>
      </c>
      <c r="X866" s="20"/>
      <c r="Y866" s="20"/>
      <c r="Z866" s="20"/>
    </row>
    <row r="867" spans="1:26" ht="13.5" x14ac:dyDescent="0.25">
      <c r="A867" s="4">
        <f>TITRES_STAT!B870</f>
        <v>43264</v>
      </c>
      <c r="B867" s="2">
        <f>TITRES_STAT!C870</f>
        <v>17.79</v>
      </c>
      <c r="C867" s="2">
        <f>RSI!I867</f>
        <v>51.609015293977436</v>
      </c>
      <c r="D867" s="2">
        <f>MACD!E867</f>
        <v>-1.0528721406918073E-2</v>
      </c>
      <c r="E867" s="2">
        <f>MACD!F867</f>
        <v>-1.1606086425017106E-2</v>
      </c>
      <c r="F867" s="2">
        <f>'Moving Avg'!D867</f>
        <v>6.9312200000000006</v>
      </c>
      <c r="G867" s="2">
        <f>'Moving Avg'!E867</f>
        <v>6.9137000000000013</v>
      </c>
      <c r="H867" s="2">
        <f>'Moving Avg'!F867</f>
        <v>6.915655000000001</v>
      </c>
      <c r="I867" s="2">
        <f>'Moving Avg'!G867</f>
        <v>6.9165900000000002</v>
      </c>
      <c r="J867" s="2">
        <f>'Moving Avg'!H867</f>
        <v>6.8236929999999987</v>
      </c>
      <c r="K867" s="18" t="str">
        <f>OBV!F867</f>
        <v>BEARISH</v>
      </c>
      <c r="L867" s="18" t="str">
        <f>OBV!G867</f>
        <v>NEUTRAL</v>
      </c>
      <c r="M867" s="18" t="str">
        <f>OBV!H867</f>
        <v>CONFIRMED BEARISH</v>
      </c>
      <c r="N867" s="21">
        <f t="shared" si="130"/>
        <v>50</v>
      </c>
      <c r="O867" s="21">
        <f t="shared" si="131"/>
        <v>100</v>
      </c>
      <c r="P867" s="21">
        <f t="shared" si="132"/>
        <v>50</v>
      </c>
      <c r="Q867" s="21">
        <f t="shared" si="133"/>
        <v>16.5</v>
      </c>
      <c r="R867" s="22">
        <f t="shared" si="134"/>
        <v>62.475000000000001</v>
      </c>
      <c r="S867" s="22">
        <f t="shared" si="135"/>
        <v>51.625</v>
      </c>
      <c r="T867" s="22">
        <f t="shared" si="136"/>
        <v>42.424999999999997</v>
      </c>
      <c r="U867" s="22">
        <f t="shared" si="137"/>
        <v>54.125</v>
      </c>
      <c r="V867" s="21">
        <f t="shared" si="138"/>
        <v>52.17499999999999</v>
      </c>
      <c r="W867" s="21">
        <f t="shared" si="139"/>
        <v>52.662499999999994</v>
      </c>
      <c r="X867" s="20"/>
      <c r="Y867" s="20"/>
      <c r="Z867" s="20"/>
    </row>
    <row r="868" spans="1:26" ht="13.5" x14ac:dyDescent="0.25">
      <c r="A868" s="4">
        <f>TITRES_STAT!B871</f>
        <v>43265</v>
      </c>
      <c r="B868" s="2">
        <f>TITRES_STAT!C871</f>
        <v>17.7</v>
      </c>
      <c r="C868" s="2">
        <f>RSI!I868</f>
        <v>47.888697057085452</v>
      </c>
      <c r="D868" s="2">
        <f>MACD!E868</f>
        <v>-2.1917006252151872E-2</v>
      </c>
      <c r="E868" s="2">
        <f>MACD!F868</f>
        <v>-1.366827039044406E-2</v>
      </c>
      <c r="F868" s="2">
        <f>'Moving Avg'!D868</f>
        <v>6.9234399999999994</v>
      </c>
      <c r="G868" s="2">
        <f>'Moving Avg'!E868</f>
        <v>6.9211000000000009</v>
      </c>
      <c r="H868" s="2">
        <f>'Moving Avg'!F868</f>
        <v>6.9129300000000002</v>
      </c>
      <c r="I868" s="2">
        <f>'Moving Avg'!G868</f>
        <v>6.9142540000000006</v>
      </c>
      <c r="J868" s="2">
        <f>'Moving Avg'!H868</f>
        <v>6.8233034999999997</v>
      </c>
      <c r="K868" s="18" t="str">
        <f>OBV!F868</f>
        <v>BEARISH</v>
      </c>
      <c r="L868" s="18" t="str">
        <f>OBV!G868</f>
        <v>NEUTRAL</v>
      </c>
      <c r="M868" s="18" t="str">
        <f>OBV!H868</f>
        <v>CONFIRMED BEARISH</v>
      </c>
      <c r="N868" s="21">
        <f t="shared" si="130"/>
        <v>50</v>
      </c>
      <c r="O868" s="21">
        <f t="shared" si="131"/>
        <v>100</v>
      </c>
      <c r="P868" s="21">
        <f t="shared" si="132"/>
        <v>50</v>
      </c>
      <c r="Q868" s="21">
        <f t="shared" si="133"/>
        <v>16.5</v>
      </c>
      <c r="R868" s="22">
        <f t="shared" si="134"/>
        <v>62.475000000000001</v>
      </c>
      <c r="S868" s="22">
        <f t="shared" si="135"/>
        <v>51.625</v>
      </c>
      <c r="T868" s="22">
        <f t="shared" si="136"/>
        <v>42.424999999999997</v>
      </c>
      <c r="U868" s="22">
        <f t="shared" si="137"/>
        <v>54.125</v>
      </c>
      <c r="V868" s="21">
        <f t="shared" si="138"/>
        <v>52.17499999999999</v>
      </c>
      <c r="W868" s="21">
        <f t="shared" si="139"/>
        <v>52.662499999999994</v>
      </c>
      <c r="X868" s="20"/>
      <c r="Y868" s="20"/>
      <c r="Z868" s="20"/>
    </row>
    <row r="869" spans="1:26" ht="13.5" x14ac:dyDescent="0.25">
      <c r="A869" s="4">
        <f>TITRES_STAT!B872</f>
        <v>43269</v>
      </c>
      <c r="B869" s="2">
        <f>TITRES_STAT!C872</f>
        <v>17.8</v>
      </c>
      <c r="C869" s="2">
        <f>RSI!I869</f>
        <v>52.027836555790799</v>
      </c>
      <c r="D869" s="2">
        <f>MACD!E869</f>
        <v>-2.7129856130871488E-2</v>
      </c>
      <c r="E869" s="2">
        <f>MACD!F869</f>
        <v>-1.6360587538529547E-2</v>
      </c>
      <c r="F869" s="2">
        <f>'Moving Avg'!D869</f>
        <v>6.9234400000000011</v>
      </c>
      <c r="G869" s="2">
        <f>'Moving Avg'!E869</f>
        <v>6.9277200000000008</v>
      </c>
      <c r="H869" s="2">
        <f>'Moving Avg'!F869</f>
        <v>6.9090350000000003</v>
      </c>
      <c r="I869" s="2">
        <f>'Moving Avg'!G869</f>
        <v>6.9126959999999995</v>
      </c>
      <c r="J869" s="2">
        <f>'Moving Avg'!H869</f>
        <v>6.8231474999999993</v>
      </c>
      <c r="K869" s="18" t="str">
        <f>OBV!F869</f>
        <v>BULLISH</v>
      </c>
      <c r="L869" s="18" t="str">
        <f>OBV!G869</f>
        <v>NEUTRAL</v>
      </c>
      <c r="M869" s="18" t="str">
        <f>OBV!H869</f>
        <v>NEUTRAL</v>
      </c>
      <c r="N869" s="21">
        <f t="shared" si="130"/>
        <v>50</v>
      </c>
      <c r="O869" s="21">
        <f t="shared" si="131"/>
        <v>100</v>
      </c>
      <c r="P869" s="21">
        <f t="shared" si="132"/>
        <v>50</v>
      </c>
      <c r="Q869" s="21">
        <f t="shared" si="133"/>
        <v>49.5</v>
      </c>
      <c r="R869" s="22">
        <f t="shared" si="134"/>
        <v>67.424999999999997</v>
      </c>
      <c r="S869" s="22">
        <f t="shared" si="135"/>
        <v>59.875</v>
      </c>
      <c r="T869" s="22">
        <f t="shared" si="136"/>
        <v>57.275000000000006</v>
      </c>
      <c r="U869" s="22">
        <f t="shared" si="137"/>
        <v>62.375</v>
      </c>
      <c r="V869" s="21">
        <f t="shared" si="138"/>
        <v>61.524999999999999</v>
      </c>
      <c r="W869" s="21">
        <f t="shared" si="139"/>
        <v>61.737499999999997</v>
      </c>
      <c r="X869" s="20"/>
      <c r="Y869" s="20"/>
      <c r="Z869" s="20"/>
    </row>
    <row r="870" spans="1:26" ht="13.5" x14ac:dyDescent="0.25">
      <c r="A870" s="4">
        <f>TITRES_STAT!B873</f>
        <v>43270</v>
      </c>
      <c r="B870" s="2">
        <f>TITRES_STAT!C873</f>
        <v>17.8</v>
      </c>
      <c r="C870" s="2">
        <f>RSI!I870</f>
        <v>52.027836555790799</v>
      </c>
      <c r="D870" s="2">
        <f>MACD!E870</f>
        <v>-2.147462619390339E-2</v>
      </c>
      <c r="E870" s="2">
        <f>MACD!F870</f>
        <v>-1.7383395269604317E-2</v>
      </c>
      <c r="F870" s="2">
        <f>'Moving Avg'!D870</f>
        <v>6.9234400000000011</v>
      </c>
      <c r="G870" s="2">
        <f>'Moving Avg'!E870</f>
        <v>6.9277200000000008</v>
      </c>
      <c r="H870" s="2">
        <f>'Moving Avg'!F870</f>
        <v>6.9109800000000003</v>
      </c>
      <c r="I870" s="2">
        <f>'Moving Avg'!G870</f>
        <v>6.9112160000000005</v>
      </c>
      <c r="J870" s="2">
        <f>'Moving Avg'!H870</f>
        <v>6.8239069999999993</v>
      </c>
      <c r="K870" s="18" t="str">
        <f>OBV!F870</f>
        <v>BULLISH</v>
      </c>
      <c r="L870" s="18" t="str">
        <f>OBV!G870</f>
        <v>NEUTRAL</v>
      </c>
      <c r="M870" s="18" t="str">
        <f>OBV!H870</f>
        <v>NEUTRAL</v>
      </c>
      <c r="N870" s="21">
        <f t="shared" si="130"/>
        <v>50</v>
      </c>
      <c r="O870" s="21">
        <f t="shared" si="131"/>
        <v>100</v>
      </c>
      <c r="P870" s="21">
        <f t="shared" si="132"/>
        <v>50</v>
      </c>
      <c r="Q870" s="21">
        <f t="shared" si="133"/>
        <v>49.5</v>
      </c>
      <c r="R870" s="22">
        <f t="shared" si="134"/>
        <v>67.424999999999997</v>
      </c>
      <c r="S870" s="22">
        <f t="shared" si="135"/>
        <v>59.875</v>
      </c>
      <c r="T870" s="22">
        <f t="shared" si="136"/>
        <v>57.275000000000006</v>
      </c>
      <c r="U870" s="22">
        <f t="shared" si="137"/>
        <v>62.375</v>
      </c>
      <c r="V870" s="21">
        <f t="shared" si="138"/>
        <v>61.524999999999999</v>
      </c>
      <c r="W870" s="21">
        <f t="shared" si="139"/>
        <v>61.737499999999997</v>
      </c>
      <c r="X870" s="20"/>
      <c r="Y870" s="20"/>
      <c r="Z870" s="20"/>
    </row>
    <row r="871" spans="1:26" ht="13.5" x14ac:dyDescent="0.25">
      <c r="A871" s="4">
        <f>TITRES_STAT!B874</f>
        <v>43271</v>
      </c>
      <c r="B871" s="2">
        <f>TITRES_STAT!C874</f>
        <v>18</v>
      </c>
      <c r="C871" s="2">
        <f>RSI!I871</f>
        <v>59.499186828116429</v>
      </c>
      <c r="D871" s="2">
        <f>MACD!E871</f>
        <v>-2.2569535773841132E-2</v>
      </c>
      <c r="E871" s="2">
        <f>MACD!F871</f>
        <v>-1.842062337045168E-2</v>
      </c>
      <c r="F871" s="2">
        <f>'Moving Avg'!D871</f>
        <v>6.9390200000000011</v>
      </c>
      <c r="G871" s="2">
        <f>'Moving Avg'!E871</f>
        <v>6.9355100000000007</v>
      </c>
      <c r="H871" s="2">
        <f>'Moving Avg'!F871</f>
        <v>6.9129249999999995</v>
      </c>
      <c r="I871" s="2">
        <f>'Moving Avg'!G871</f>
        <v>6.9119940000000009</v>
      </c>
      <c r="J871" s="2">
        <f>'Moving Avg'!H871</f>
        <v>6.8250754999999996</v>
      </c>
      <c r="K871" s="18" t="str">
        <f>OBV!F871</f>
        <v>BULLISH</v>
      </c>
      <c r="L871" s="18" t="str">
        <f>OBV!G871</f>
        <v>NEUTRAL</v>
      </c>
      <c r="M871" s="18" t="str">
        <f>OBV!H871</f>
        <v>CONFIRMED BULLISH</v>
      </c>
      <c r="N871" s="21">
        <f t="shared" si="130"/>
        <v>50</v>
      </c>
      <c r="O871" s="21">
        <f t="shared" si="131"/>
        <v>100</v>
      </c>
      <c r="P871" s="21">
        <f t="shared" si="132"/>
        <v>50</v>
      </c>
      <c r="Q871" s="21">
        <f t="shared" si="133"/>
        <v>83.5</v>
      </c>
      <c r="R871" s="22">
        <f t="shared" si="134"/>
        <v>72.525000000000006</v>
      </c>
      <c r="S871" s="22">
        <f t="shared" si="135"/>
        <v>68.375</v>
      </c>
      <c r="T871" s="22">
        <f t="shared" si="136"/>
        <v>72.575000000000003</v>
      </c>
      <c r="U871" s="22">
        <f t="shared" si="137"/>
        <v>70.875</v>
      </c>
      <c r="V871" s="21">
        <f t="shared" si="138"/>
        <v>71.158333333333346</v>
      </c>
      <c r="W871" s="21">
        <f t="shared" si="139"/>
        <v>71.087500000000006</v>
      </c>
      <c r="X871" s="20"/>
      <c r="Y871" s="20"/>
      <c r="Z871" s="20"/>
    </row>
    <row r="872" spans="1:26" ht="13.5" x14ac:dyDescent="0.25">
      <c r="A872" s="4">
        <f>TITRES_STAT!B875</f>
        <v>43272</v>
      </c>
      <c r="B872" s="2">
        <f>TITRES_STAT!C875</f>
        <v>17.8</v>
      </c>
      <c r="C872" s="2">
        <f>RSI!I872</f>
        <v>50.953137292523863</v>
      </c>
      <c r="D872" s="2">
        <f>MACD!E872</f>
        <v>-1.8287547145314775E-2</v>
      </c>
      <c r="E872" s="2">
        <f>MACD!F872</f>
        <v>-1.8394008125424299E-2</v>
      </c>
      <c r="F872" s="2">
        <f>'Moving Avg'!D872</f>
        <v>6.9398000000000009</v>
      </c>
      <c r="G872" s="2">
        <f>'Moving Avg'!E872</f>
        <v>6.9355100000000007</v>
      </c>
      <c r="H872" s="2">
        <f>'Moving Avg'!F872</f>
        <v>6.9168199999999995</v>
      </c>
      <c r="I872" s="2">
        <f>'Moving Avg'!G872</f>
        <v>6.9119940000000017</v>
      </c>
      <c r="J872" s="2">
        <f>'Moving Avg'!H872</f>
        <v>6.8258544999999993</v>
      </c>
      <c r="K872" s="18" t="str">
        <f>OBV!F872</f>
        <v>BULLISH</v>
      </c>
      <c r="L872" s="18" t="str">
        <f>OBV!G872</f>
        <v>NEUTRAL</v>
      </c>
      <c r="M872" s="18" t="str">
        <f>OBV!H872</f>
        <v>CONFIRMED BULLISH</v>
      </c>
      <c r="N872" s="21">
        <f t="shared" si="130"/>
        <v>50</v>
      </c>
      <c r="O872" s="21">
        <f t="shared" si="131"/>
        <v>100</v>
      </c>
      <c r="P872" s="21">
        <f t="shared" si="132"/>
        <v>50</v>
      </c>
      <c r="Q872" s="21">
        <f t="shared" si="133"/>
        <v>83.5</v>
      </c>
      <c r="R872" s="22">
        <f t="shared" si="134"/>
        <v>72.525000000000006</v>
      </c>
      <c r="S872" s="22">
        <f t="shared" si="135"/>
        <v>68.375</v>
      </c>
      <c r="T872" s="22">
        <f t="shared" si="136"/>
        <v>72.575000000000003</v>
      </c>
      <c r="U872" s="22">
        <f t="shared" si="137"/>
        <v>70.875</v>
      </c>
      <c r="V872" s="21">
        <f t="shared" si="138"/>
        <v>71.158333333333346</v>
      </c>
      <c r="W872" s="21">
        <f t="shared" si="139"/>
        <v>71.087500000000006</v>
      </c>
      <c r="X872" s="20"/>
      <c r="Y872" s="20"/>
      <c r="Z872" s="20"/>
    </row>
    <row r="873" spans="1:26" ht="13.5" x14ac:dyDescent="0.25">
      <c r="A873" s="4">
        <f>TITRES_STAT!B876</f>
        <v>43273</v>
      </c>
      <c r="B873" s="2">
        <f>TITRES_STAT!C876</f>
        <v>17.8</v>
      </c>
      <c r="C873" s="2">
        <f>RSI!I873</f>
        <v>50.953137292523856</v>
      </c>
      <c r="D873" s="2">
        <f>MACD!E873</f>
        <v>-1.4724307654073954E-2</v>
      </c>
      <c r="E873" s="2">
        <f>MACD!F873</f>
        <v>-1.7660068031154229E-2</v>
      </c>
      <c r="F873" s="2">
        <f>'Moving Avg'!D873</f>
        <v>6.9475800000000003</v>
      </c>
      <c r="G873" s="2">
        <f>'Moving Avg'!E873</f>
        <v>6.9355100000000007</v>
      </c>
      <c r="H873" s="2">
        <f>'Moving Avg'!F873</f>
        <v>6.9205200000000007</v>
      </c>
      <c r="I873" s="2">
        <f>'Moving Avg'!G873</f>
        <v>6.9112140000000011</v>
      </c>
      <c r="J873" s="2">
        <f>'Moving Avg'!H873</f>
        <v>6.8258934999999985</v>
      </c>
      <c r="K873" s="18" t="str">
        <f>OBV!F873</f>
        <v>BULLISH</v>
      </c>
      <c r="L873" s="18" t="str">
        <f>OBV!G873</f>
        <v>NEUTRAL</v>
      </c>
      <c r="M873" s="18" t="str">
        <f>OBV!H873</f>
        <v>CONFIRMED BULLISH</v>
      </c>
      <c r="N873" s="21">
        <f t="shared" si="130"/>
        <v>50</v>
      </c>
      <c r="O873" s="21">
        <f t="shared" si="131"/>
        <v>100</v>
      </c>
      <c r="P873" s="21">
        <f t="shared" si="132"/>
        <v>50</v>
      </c>
      <c r="Q873" s="21">
        <f t="shared" si="133"/>
        <v>83.5</v>
      </c>
      <c r="R873" s="22">
        <f t="shared" si="134"/>
        <v>72.525000000000006</v>
      </c>
      <c r="S873" s="22">
        <f t="shared" si="135"/>
        <v>68.375</v>
      </c>
      <c r="T873" s="22">
        <f t="shared" si="136"/>
        <v>72.575000000000003</v>
      </c>
      <c r="U873" s="22">
        <f t="shared" si="137"/>
        <v>70.875</v>
      </c>
      <c r="V873" s="21">
        <f t="shared" si="138"/>
        <v>71.158333333333346</v>
      </c>
      <c r="W873" s="21">
        <f t="shared" si="139"/>
        <v>71.087500000000006</v>
      </c>
      <c r="X873" s="20"/>
      <c r="Y873" s="20"/>
      <c r="Z873" s="20"/>
    </row>
    <row r="874" spans="1:26" ht="13.5" x14ac:dyDescent="0.25">
      <c r="A874" s="4">
        <f>TITRES_STAT!B877</f>
        <v>43276</v>
      </c>
      <c r="B874" s="2">
        <f>TITRES_STAT!C877</f>
        <v>17.8</v>
      </c>
      <c r="C874" s="2">
        <f>RSI!I874</f>
        <v>50.953137292523863</v>
      </c>
      <c r="D874" s="2">
        <f>MACD!E874</f>
        <v>-1.176479742413683E-2</v>
      </c>
      <c r="E874" s="2">
        <f>MACD!F874</f>
        <v>-1.648101390975075E-2</v>
      </c>
      <c r="F874" s="2">
        <f>'Moving Avg'!D874</f>
        <v>6.9475800000000003</v>
      </c>
      <c r="G874" s="2">
        <f>'Moving Avg'!E874</f>
        <v>6.9355100000000007</v>
      </c>
      <c r="H874" s="2">
        <f>'Moving Avg'!F874</f>
        <v>6.9244150000000007</v>
      </c>
      <c r="I874" s="2">
        <f>'Moving Avg'!G874</f>
        <v>6.9104340000000013</v>
      </c>
      <c r="J874" s="2">
        <f>'Moving Avg'!H874</f>
        <v>6.826964499999999</v>
      </c>
      <c r="K874" s="18" t="str">
        <f>OBV!F874</f>
        <v>BULLISH</v>
      </c>
      <c r="L874" s="18" t="str">
        <f>OBV!G874</f>
        <v>NEUTRAL</v>
      </c>
      <c r="M874" s="18" t="str">
        <f>OBV!H874</f>
        <v>NEUTRAL</v>
      </c>
      <c r="N874" s="21">
        <f t="shared" si="130"/>
        <v>50</v>
      </c>
      <c r="O874" s="21">
        <f t="shared" si="131"/>
        <v>100</v>
      </c>
      <c r="P874" s="21">
        <f t="shared" si="132"/>
        <v>50</v>
      </c>
      <c r="Q874" s="21">
        <f t="shared" si="133"/>
        <v>49.5</v>
      </c>
      <c r="R874" s="22">
        <f t="shared" si="134"/>
        <v>67.424999999999997</v>
      </c>
      <c r="S874" s="22">
        <f t="shared" si="135"/>
        <v>59.875</v>
      </c>
      <c r="T874" s="22">
        <f t="shared" si="136"/>
        <v>57.275000000000006</v>
      </c>
      <c r="U874" s="22">
        <f t="shared" si="137"/>
        <v>62.375</v>
      </c>
      <c r="V874" s="21">
        <f t="shared" si="138"/>
        <v>61.524999999999999</v>
      </c>
      <c r="W874" s="21">
        <f t="shared" si="139"/>
        <v>61.737499999999997</v>
      </c>
      <c r="X874" s="20"/>
      <c r="Y874" s="20"/>
      <c r="Z874" s="20"/>
    </row>
    <row r="875" spans="1:26" ht="13.5" x14ac:dyDescent="0.25">
      <c r="A875" s="4">
        <f>TITRES_STAT!B878</f>
        <v>43277</v>
      </c>
      <c r="B875" s="2">
        <f>TITRES_STAT!C878</f>
        <v>17.8</v>
      </c>
      <c r="C875" s="2">
        <f>RSI!I875</f>
        <v>50.953137292523863</v>
      </c>
      <c r="D875" s="2">
        <f>MACD!E875</f>
        <v>-9.3120210625166067E-3</v>
      </c>
      <c r="E875" s="2">
        <f>MACD!F875</f>
        <v>-1.5047215340303923E-2</v>
      </c>
      <c r="F875" s="2">
        <f>'Moving Avg'!D875</f>
        <v>6.9475800000000003</v>
      </c>
      <c r="G875" s="2">
        <f>'Moving Avg'!E875</f>
        <v>6.9355100000000007</v>
      </c>
      <c r="H875" s="2">
        <f>'Moving Avg'!F875</f>
        <v>6.9234400000000011</v>
      </c>
      <c r="I875" s="2">
        <f>'Moving Avg'!G875</f>
        <v>6.9088760000000011</v>
      </c>
      <c r="J875" s="2">
        <f>'Moving Avg'!H875</f>
        <v>6.8270425000000001</v>
      </c>
      <c r="K875" s="18" t="str">
        <f>OBV!F875</f>
        <v>BULLISH</v>
      </c>
      <c r="L875" s="18" t="str">
        <f>OBV!G875</f>
        <v>NEUTRAL</v>
      </c>
      <c r="M875" s="18" t="str">
        <f>OBV!H875</f>
        <v>NEUTRAL</v>
      </c>
      <c r="N875" s="21">
        <f t="shared" si="130"/>
        <v>50</v>
      </c>
      <c r="O875" s="21">
        <f t="shared" si="131"/>
        <v>100</v>
      </c>
      <c r="P875" s="21">
        <f t="shared" si="132"/>
        <v>50</v>
      </c>
      <c r="Q875" s="21">
        <f t="shared" si="133"/>
        <v>49.5</v>
      </c>
      <c r="R875" s="22">
        <f t="shared" si="134"/>
        <v>67.424999999999997</v>
      </c>
      <c r="S875" s="22">
        <f t="shared" si="135"/>
        <v>59.875</v>
      </c>
      <c r="T875" s="22">
        <f t="shared" si="136"/>
        <v>57.275000000000006</v>
      </c>
      <c r="U875" s="22">
        <f t="shared" si="137"/>
        <v>62.375</v>
      </c>
      <c r="V875" s="21">
        <f t="shared" si="138"/>
        <v>61.524999999999999</v>
      </c>
      <c r="W875" s="21">
        <f t="shared" si="139"/>
        <v>61.737499999999997</v>
      </c>
      <c r="X875" s="20"/>
      <c r="Y875" s="20"/>
      <c r="Z875" s="20"/>
    </row>
    <row r="876" spans="1:26" ht="13.5" x14ac:dyDescent="0.25">
      <c r="A876" s="4">
        <f>TITRES_STAT!B879</f>
        <v>43278</v>
      </c>
      <c r="B876" s="2">
        <f>TITRES_STAT!C879</f>
        <v>17.79</v>
      </c>
      <c r="C876" s="2">
        <f>RSI!I876</f>
        <v>50.465035011490201</v>
      </c>
      <c r="D876" s="2">
        <f>MACD!E876</f>
        <v>-6.995321393867826E-3</v>
      </c>
      <c r="E876" s="2">
        <f>MACD!F876</f>
        <v>-1.3436836551016705E-2</v>
      </c>
      <c r="F876" s="2">
        <f>'Moving Avg'!D876</f>
        <v>6.9312200000000006</v>
      </c>
      <c r="G876" s="2">
        <f>'Moving Avg'!E876</f>
        <v>6.9351200000000004</v>
      </c>
      <c r="H876" s="2">
        <f>'Moving Avg'!F876</f>
        <v>6.9224650000000008</v>
      </c>
      <c r="I876" s="2">
        <f>'Moving Avg'!G876</f>
        <v>6.9076300000000002</v>
      </c>
      <c r="J876" s="2">
        <f>'Moving Avg'!H876</f>
        <v>6.8270230000000014</v>
      </c>
      <c r="K876" s="18" t="str">
        <f>OBV!F876</f>
        <v>BEARISH</v>
      </c>
      <c r="L876" s="18" t="str">
        <f>OBV!G876</f>
        <v>NEUTRAL</v>
      </c>
      <c r="M876" s="18" t="str">
        <f>OBV!H876</f>
        <v>CONFIRMED BEARISH</v>
      </c>
      <c r="N876" s="21">
        <f t="shared" si="130"/>
        <v>50</v>
      </c>
      <c r="O876" s="21">
        <f t="shared" si="131"/>
        <v>100</v>
      </c>
      <c r="P876" s="21">
        <f t="shared" si="132"/>
        <v>50</v>
      </c>
      <c r="Q876" s="21">
        <f t="shared" si="133"/>
        <v>16.5</v>
      </c>
      <c r="R876" s="22">
        <f t="shared" si="134"/>
        <v>62.475000000000001</v>
      </c>
      <c r="S876" s="22">
        <f t="shared" si="135"/>
        <v>51.625</v>
      </c>
      <c r="T876" s="22">
        <f t="shared" si="136"/>
        <v>42.424999999999997</v>
      </c>
      <c r="U876" s="22">
        <f t="shared" si="137"/>
        <v>54.125</v>
      </c>
      <c r="V876" s="21">
        <f t="shared" si="138"/>
        <v>52.17499999999999</v>
      </c>
      <c r="W876" s="21">
        <f t="shared" si="139"/>
        <v>52.662499999999994</v>
      </c>
      <c r="X876" s="20"/>
      <c r="Y876" s="20"/>
      <c r="Z876" s="20"/>
    </row>
    <row r="877" spans="1:26" ht="13.5" x14ac:dyDescent="0.25">
      <c r="A877" s="4">
        <f>TITRES_STAT!B880</f>
        <v>43279</v>
      </c>
      <c r="B877" s="2">
        <f>TITRES_STAT!C880</f>
        <v>17.78</v>
      </c>
      <c r="C877" s="2">
        <f>RSI!I877</f>
        <v>65.189004071624225</v>
      </c>
      <c r="D877" s="2">
        <f>MACD!E877</f>
        <v>-1.7500524543571316E-2</v>
      </c>
      <c r="E877" s="2">
        <f>MACD!F877</f>
        <v>-1.4249574149527629E-2</v>
      </c>
      <c r="F877" s="2">
        <f>'Moving Avg'!D877</f>
        <v>6.9624199999999998</v>
      </c>
      <c r="G877" s="2">
        <f>'Moving Avg'!E877</f>
        <v>6.9511100000000017</v>
      </c>
      <c r="H877" s="2">
        <f>'Moving Avg'!F877</f>
        <v>6.932405000000001</v>
      </c>
      <c r="I877" s="2">
        <f>'Moving Avg'!G877</f>
        <v>6.9095820000000003</v>
      </c>
      <c r="J877" s="2">
        <f>'Moving Avg'!H877</f>
        <v>6.8277250000000018</v>
      </c>
      <c r="K877" s="18" t="str">
        <f>OBV!F877</f>
        <v>BEARISH</v>
      </c>
      <c r="L877" s="18" t="str">
        <f>OBV!G877</f>
        <v>NEUTRAL</v>
      </c>
      <c r="M877" s="18" t="str">
        <f>OBV!H877</f>
        <v>CONFIRMED BEARISH</v>
      </c>
      <c r="N877" s="21">
        <f t="shared" si="130"/>
        <v>50</v>
      </c>
      <c r="O877" s="21">
        <f t="shared" si="131"/>
        <v>100</v>
      </c>
      <c r="P877" s="21">
        <f t="shared" si="132"/>
        <v>50</v>
      </c>
      <c r="Q877" s="21">
        <f t="shared" si="133"/>
        <v>16.5</v>
      </c>
      <c r="R877" s="22">
        <f t="shared" si="134"/>
        <v>62.475000000000001</v>
      </c>
      <c r="S877" s="22">
        <f t="shared" si="135"/>
        <v>51.625</v>
      </c>
      <c r="T877" s="22">
        <f t="shared" si="136"/>
        <v>42.424999999999997</v>
      </c>
      <c r="U877" s="22">
        <f t="shared" si="137"/>
        <v>54.125</v>
      </c>
      <c r="V877" s="21">
        <f t="shared" si="138"/>
        <v>52.17499999999999</v>
      </c>
      <c r="W877" s="21">
        <f t="shared" si="139"/>
        <v>52.662499999999994</v>
      </c>
      <c r="X877" s="20"/>
      <c r="Y877" s="20"/>
      <c r="Z877" s="20"/>
    </row>
    <row r="878" spans="1:26" ht="13.5" x14ac:dyDescent="0.25">
      <c r="A878" s="4">
        <f>TITRES_STAT!B881</f>
        <v>43280</v>
      </c>
      <c r="B878" s="2">
        <f>TITRES_STAT!C881</f>
        <v>17.600000000000001</v>
      </c>
      <c r="C878" s="2">
        <f>RSI!I878</f>
        <v>56.996413881216526</v>
      </c>
      <c r="D878" s="2">
        <f>MACD!E878</f>
        <v>-2.7419979723041443E-2</v>
      </c>
      <c r="E878" s="2">
        <f>MACD!F878</f>
        <v>-1.6883655264230392E-2</v>
      </c>
      <c r="F878" s="2">
        <f>'Moving Avg'!D878</f>
        <v>6.9792600000000009</v>
      </c>
      <c r="G878" s="2">
        <f>'Moving Avg'!E878</f>
        <v>6.9634200000000011</v>
      </c>
      <c r="H878" s="2">
        <f>'Moving Avg'!F878</f>
        <v>6.9422600000000019</v>
      </c>
      <c r="I878" s="2">
        <f>'Moving Avg'!G878</f>
        <v>6.9101759999999999</v>
      </c>
      <c r="J878" s="2">
        <f>'Moving Avg'!H878</f>
        <v>6.8280680000000009</v>
      </c>
      <c r="K878" s="18" t="str">
        <f>OBV!F878</f>
        <v>BEARISH</v>
      </c>
      <c r="L878" s="18" t="str">
        <f>OBV!G878</f>
        <v>NEUTRAL</v>
      </c>
      <c r="M878" s="18" t="str">
        <f>OBV!H878</f>
        <v>CONFIRMED BEARISH</v>
      </c>
      <c r="N878" s="21">
        <f t="shared" si="130"/>
        <v>50</v>
      </c>
      <c r="O878" s="21">
        <f t="shared" si="131"/>
        <v>100</v>
      </c>
      <c r="P878" s="21">
        <f t="shared" si="132"/>
        <v>50</v>
      </c>
      <c r="Q878" s="21">
        <f t="shared" si="133"/>
        <v>16.5</v>
      </c>
      <c r="R878" s="22">
        <f t="shared" si="134"/>
        <v>62.475000000000001</v>
      </c>
      <c r="S878" s="22">
        <f t="shared" si="135"/>
        <v>51.625</v>
      </c>
      <c r="T878" s="22">
        <f t="shared" si="136"/>
        <v>42.424999999999997</v>
      </c>
      <c r="U878" s="22">
        <f t="shared" si="137"/>
        <v>54.125</v>
      </c>
      <c r="V878" s="21">
        <f t="shared" si="138"/>
        <v>52.17499999999999</v>
      </c>
      <c r="W878" s="21">
        <f t="shared" si="139"/>
        <v>52.662499999999994</v>
      </c>
      <c r="X878" s="20"/>
      <c r="Y878" s="20"/>
      <c r="Z878" s="20"/>
    </row>
    <row r="879" spans="1:26" ht="13.5" x14ac:dyDescent="0.25">
      <c r="A879" s="4">
        <f>TITRES_STAT!B882</f>
        <v>43283</v>
      </c>
      <c r="B879" s="2">
        <f>TITRES_STAT!C882</f>
        <v>17.8</v>
      </c>
      <c r="C879" s="2">
        <f>RSI!I879</f>
        <v>62.613153377773905</v>
      </c>
      <c r="D879" s="2">
        <f>MACD!E879</f>
        <v>-3.6201091561965271E-2</v>
      </c>
      <c r="E879" s="2">
        <f>MACD!F879</f>
        <v>-2.0747142523777368E-2</v>
      </c>
      <c r="F879" s="2">
        <f>'Moving Avg'!D879</f>
        <v>7.0120400000000007</v>
      </c>
      <c r="G879" s="2">
        <f>'Moving Avg'!E879</f>
        <v>6.9798100000000005</v>
      </c>
      <c r="H879" s="2">
        <f>'Moving Avg'!F879</f>
        <v>6.9537650000000015</v>
      </c>
      <c r="I879" s="2">
        <f>'Moving Avg'!G879</f>
        <v>6.9127520000000002</v>
      </c>
      <c r="J879" s="2">
        <f>'Moving Avg'!H879</f>
        <v>6.8289655000000007</v>
      </c>
      <c r="K879" s="18" t="str">
        <f>OBV!F879</f>
        <v>BEARISH</v>
      </c>
      <c r="L879" s="18" t="str">
        <f>OBV!G879</f>
        <v>NEUTRAL</v>
      </c>
      <c r="M879" s="18" t="str">
        <f>OBV!H879</f>
        <v>NEUTRAL</v>
      </c>
      <c r="N879" s="21">
        <f t="shared" si="130"/>
        <v>50</v>
      </c>
      <c r="O879" s="21">
        <f t="shared" si="131"/>
        <v>100</v>
      </c>
      <c r="P879" s="21">
        <f t="shared" si="132"/>
        <v>50</v>
      </c>
      <c r="Q879" s="21">
        <f t="shared" si="133"/>
        <v>16.5</v>
      </c>
      <c r="R879" s="22">
        <f t="shared" si="134"/>
        <v>62.475000000000001</v>
      </c>
      <c r="S879" s="22">
        <f t="shared" si="135"/>
        <v>51.625</v>
      </c>
      <c r="T879" s="22">
        <f t="shared" si="136"/>
        <v>42.424999999999997</v>
      </c>
      <c r="U879" s="22">
        <f t="shared" si="137"/>
        <v>54.125</v>
      </c>
      <c r="V879" s="21">
        <f t="shared" si="138"/>
        <v>52.17499999999999</v>
      </c>
      <c r="W879" s="21">
        <f t="shared" si="139"/>
        <v>52.662499999999994</v>
      </c>
      <c r="X879" s="20"/>
      <c r="Y879" s="20"/>
      <c r="Z879" s="20"/>
    </row>
    <row r="880" spans="1:26" ht="13.5" x14ac:dyDescent="0.25">
      <c r="A880" s="4">
        <f>TITRES_STAT!B883</f>
        <v>43284</v>
      </c>
      <c r="B880" s="2">
        <f>TITRES_STAT!C883</f>
        <v>17.8</v>
      </c>
      <c r="C880" s="2">
        <f>RSI!I880</f>
        <v>62.613153377773905</v>
      </c>
      <c r="D880" s="2">
        <f>MACD!E880</f>
        <v>-4.4536138255572233E-2</v>
      </c>
      <c r="E880" s="2">
        <f>MACD!F880</f>
        <v>-2.5504941670136342E-2</v>
      </c>
      <c r="F880" s="2">
        <f>'Moving Avg'!D880</f>
        <v>7.0448199999999996</v>
      </c>
      <c r="G880" s="2">
        <f>'Moving Avg'!E880</f>
        <v>6.9962</v>
      </c>
      <c r="H880" s="2">
        <f>'Moving Avg'!F880</f>
        <v>6.9619600000000004</v>
      </c>
      <c r="I880" s="2">
        <f>'Moving Avg'!G880</f>
        <v>6.9153280000000015</v>
      </c>
      <c r="J880" s="2">
        <f>'Moving Avg'!H880</f>
        <v>6.8297070000000009</v>
      </c>
      <c r="K880" s="18" t="str">
        <f>OBV!F880</f>
        <v>BEARISH</v>
      </c>
      <c r="L880" s="18" t="str">
        <f>OBV!G880</f>
        <v>NEUTRAL</v>
      </c>
      <c r="M880" s="18" t="str">
        <f>OBV!H880</f>
        <v>NEUTRAL</v>
      </c>
      <c r="N880" s="21">
        <f t="shared" si="130"/>
        <v>50</v>
      </c>
      <c r="O880" s="21">
        <f t="shared" si="131"/>
        <v>100</v>
      </c>
      <c r="P880" s="21">
        <f t="shared" si="132"/>
        <v>50</v>
      </c>
      <c r="Q880" s="21">
        <f t="shared" si="133"/>
        <v>16.5</v>
      </c>
      <c r="R880" s="22">
        <f t="shared" si="134"/>
        <v>62.475000000000001</v>
      </c>
      <c r="S880" s="22">
        <f t="shared" si="135"/>
        <v>51.625</v>
      </c>
      <c r="T880" s="22">
        <f t="shared" si="136"/>
        <v>42.424999999999997</v>
      </c>
      <c r="U880" s="22">
        <f t="shared" si="137"/>
        <v>54.125</v>
      </c>
      <c r="V880" s="21">
        <f t="shared" si="138"/>
        <v>52.17499999999999</v>
      </c>
      <c r="W880" s="21">
        <f t="shared" si="139"/>
        <v>52.662499999999994</v>
      </c>
      <c r="X880" s="20"/>
      <c r="Y880" s="20"/>
      <c r="Z880" s="20"/>
    </row>
    <row r="881" spans="1:26" ht="13.5" x14ac:dyDescent="0.25">
      <c r="A881" s="4">
        <f>TITRES_STAT!B884</f>
        <v>43285</v>
      </c>
      <c r="B881" s="2">
        <f>TITRES_STAT!C884</f>
        <v>17.8</v>
      </c>
      <c r="C881" s="2">
        <f>RSI!I881</f>
        <v>62.613153377773898</v>
      </c>
      <c r="D881" s="2">
        <f>MACD!E881</f>
        <v>-4.0442102038250383E-2</v>
      </c>
      <c r="E881" s="2">
        <f>MACD!F881</f>
        <v>-2.8492373743759153E-2</v>
      </c>
      <c r="F881" s="2">
        <f>'Moving Avg'!D881</f>
        <v>7.0783800000000001</v>
      </c>
      <c r="G881" s="2">
        <f>'Moving Avg'!E881</f>
        <v>7.0048000000000004</v>
      </c>
      <c r="H881" s="2">
        <f>'Moving Avg'!F881</f>
        <v>6.970155000000001</v>
      </c>
      <c r="I881" s="2">
        <f>'Moving Avg'!G881</f>
        <v>6.9182160000000019</v>
      </c>
      <c r="J881" s="2">
        <f>'Moving Avg'!H881</f>
        <v>6.8304485000000019</v>
      </c>
      <c r="K881" s="18" t="str">
        <f>OBV!F881</f>
        <v>BEARISH</v>
      </c>
      <c r="L881" s="18" t="str">
        <f>OBV!G881</f>
        <v>NEUTRAL</v>
      </c>
      <c r="M881" s="18" t="str">
        <f>OBV!H881</f>
        <v>BEARISH DIVERGENCE</v>
      </c>
      <c r="N881" s="21">
        <f t="shared" si="130"/>
        <v>50</v>
      </c>
      <c r="O881" s="21">
        <f t="shared" si="131"/>
        <v>100</v>
      </c>
      <c r="P881" s="21">
        <f t="shared" si="132"/>
        <v>50</v>
      </c>
      <c r="Q881" s="21">
        <f t="shared" si="133"/>
        <v>16.5</v>
      </c>
      <c r="R881" s="22">
        <f t="shared" si="134"/>
        <v>62.475000000000001</v>
      </c>
      <c r="S881" s="22">
        <f t="shared" si="135"/>
        <v>51.625</v>
      </c>
      <c r="T881" s="22">
        <f t="shared" si="136"/>
        <v>42.424999999999997</v>
      </c>
      <c r="U881" s="22">
        <f t="shared" si="137"/>
        <v>54.125</v>
      </c>
      <c r="V881" s="21">
        <f t="shared" si="138"/>
        <v>52.17499999999999</v>
      </c>
      <c r="W881" s="21">
        <f t="shared" si="139"/>
        <v>52.662499999999994</v>
      </c>
      <c r="X881" s="20"/>
      <c r="Y881" s="20"/>
      <c r="Z881" s="20"/>
    </row>
    <row r="882" spans="1:26" ht="13.5" x14ac:dyDescent="0.25">
      <c r="A882" s="4">
        <f>TITRES_STAT!B885</f>
        <v>43286</v>
      </c>
      <c r="B882" s="2">
        <f>TITRES_STAT!C885</f>
        <v>17.98</v>
      </c>
      <c r="C882" s="2">
        <f>RSI!I882</f>
        <v>67.403536667437663</v>
      </c>
      <c r="D882" s="2">
        <f>MACD!E882</f>
        <v>-5.5056836032790102E-2</v>
      </c>
      <c r="E882" s="2">
        <f>MACD!F882</f>
        <v>-3.3805266201565348E-2</v>
      </c>
      <c r="F882" s="2">
        <f>'Moving Avg'!D882</f>
        <v>7.0943200000000006</v>
      </c>
      <c r="G882" s="2">
        <f>'Moving Avg'!E882</f>
        <v>7.0283699999999998</v>
      </c>
      <c r="H882" s="2">
        <f>'Moving Avg'!F882</f>
        <v>6.9819399999999998</v>
      </c>
      <c r="I882" s="2">
        <f>'Moving Avg'!G882</f>
        <v>6.9225400000000024</v>
      </c>
      <c r="J882" s="2">
        <f>'Moving Avg'!H882</f>
        <v>6.8315490000000008</v>
      </c>
      <c r="K882" s="18" t="str">
        <f>OBV!F882</f>
        <v>BULLISH</v>
      </c>
      <c r="L882" s="18" t="str">
        <f>OBV!G882</f>
        <v>NEUTRAL</v>
      </c>
      <c r="M882" s="18" t="str">
        <f>OBV!H882</f>
        <v>CONFIRMED BULLISH</v>
      </c>
      <c r="N882" s="21">
        <f t="shared" si="130"/>
        <v>50</v>
      </c>
      <c r="O882" s="21">
        <f t="shared" si="131"/>
        <v>100</v>
      </c>
      <c r="P882" s="21">
        <f t="shared" si="132"/>
        <v>50</v>
      </c>
      <c r="Q882" s="21">
        <f t="shared" si="133"/>
        <v>83.5</v>
      </c>
      <c r="R882" s="22">
        <f t="shared" si="134"/>
        <v>72.525000000000006</v>
      </c>
      <c r="S882" s="22">
        <f t="shared" si="135"/>
        <v>68.375</v>
      </c>
      <c r="T882" s="22">
        <f t="shared" si="136"/>
        <v>72.575000000000003</v>
      </c>
      <c r="U882" s="22">
        <f t="shared" si="137"/>
        <v>70.875</v>
      </c>
      <c r="V882" s="21">
        <f t="shared" si="138"/>
        <v>71.158333333333346</v>
      </c>
      <c r="W882" s="21">
        <f t="shared" si="139"/>
        <v>71.087500000000006</v>
      </c>
      <c r="X882" s="20"/>
      <c r="Y882" s="20"/>
      <c r="Z882" s="20"/>
    </row>
    <row r="883" spans="1:26" ht="13.5" x14ac:dyDescent="0.25">
      <c r="A883" s="4">
        <f>TITRES_STAT!B886</f>
        <v>43287</v>
      </c>
      <c r="B883" s="2">
        <f>TITRES_STAT!C886</f>
        <v>17.98</v>
      </c>
      <c r="C883" s="2">
        <f>RSI!I883</f>
        <v>67.403536667437663</v>
      </c>
      <c r="D883" s="2">
        <f>MACD!E883</f>
        <v>-6.8565737754633815E-2</v>
      </c>
      <c r="E883" s="2">
        <f>MACD!F883</f>
        <v>-4.0757360512179042E-2</v>
      </c>
      <c r="F883" s="2">
        <f>'Moving Avg'!D883</f>
        <v>7.1246200000000002</v>
      </c>
      <c r="G883" s="2">
        <f>'Moving Avg'!E883</f>
        <v>7.0519400000000001</v>
      </c>
      <c r="H883" s="2">
        <f>'Moving Avg'!F883</f>
        <v>6.9937250000000004</v>
      </c>
      <c r="I883" s="2">
        <f>'Moving Avg'!G883</f>
        <v>6.9281100000000011</v>
      </c>
      <c r="J883" s="2">
        <f>'Moving Avg'!H883</f>
        <v>6.8327275000000016</v>
      </c>
      <c r="K883" s="18" t="str">
        <f>OBV!F883</f>
        <v>BULLISH</v>
      </c>
      <c r="L883" s="18" t="str">
        <f>OBV!G883</f>
        <v>NEUTRAL</v>
      </c>
      <c r="M883" s="18" t="str">
        <f>OBV!H883</f>
        <v>CONFIRMED BULLISH</v>
      </c>
      <c r="N883" s="21">
        <f t="shared" si="130"/>
        <v>50</v>
      </c>
      <c r="O883" s="21">
        <f t="shared" si="131"/>
        <v>100</v>
      </c>
      <c r="P883" s="21">
        <f t="shared" si="132"/>
        <v>50</v>
      </c>
      <c r="Q883" s="21">
        <f t="shared" si="133"/>
        <v>83.5</v>
      </c>
      <c r="R883" s="22">
        <f t="shared" si="134"/>
        <v>72.525000000000006</v>
      </c>
      <c r="S883" s="22">
        <f t="shared" si="135"/>
        <v>68.375</v>
      </c>
      <c r="T883" s="22">
        <f t="shared" si="136"/>
        <v>72.575000000000003</v>
      </c>
      <c r="U883" s="22">
        <f t="shared" si="137"/>
        <v>70.875</v>
      </c>
      <c r="V883" s="21">
        <f t="shared" si="138"/>
        <v>71.158333333333346</v>
      </c>
      <c r="W883" s="21">
        <f t="shared" si="139"/>
        <v>71.087500000000006</v>
      </c>
      <c r="X883" s="20"/>
      <c r="Y883" s="20"/>
      <c r="Z883" s="20"/>
    </row>
    <row r="884" spans="1:26" ht="13.5" x14ac:dyDescent="0.25">
      <c r="A884" s="4">
        <f>TITRES_STAT!B887</f>
        <v>43290</v>
      </c>
      <c r="B884" s="2">
        <f>TITRES_STAT!C887</f>
        <v>17.98</v>
      </c>
      <c r="C884" s="2">
        <f>RSI!I884</f>
        <v>67.403536667437663</v>
      </c>
      <c r="D884" s="2">
        <f>MACD!E884</f>
        <v>-8.1054299072264691E-2</v>
      </c>
      <c r="E884" s="2">
        <f>MACD!F884</f>
        <v>-4.8816748224196169E-2</v>
      </c>
      <c r="F884" s="2">
        <f>'Moving Avg'!D884</f>
        <v>7.138980000000001</v>
      </c>
      <c r="G884" s="2">
        <f>'Moving Avg'!E884</f>
        <v>7.0755099999999995</v>
      </c>
      <c r="H884" s="2">
        <f>'Moving Avg'!F884</f>
        <v>7.0055099999999992</v>
      </c>
      <c r="I884" s="2">
        <f>'Moving Avg'!G884</f>
        <v>6.9355500000000019</v>
      </c>
      <c r="J884" s="2">
        <f>'Moving Avg'!H884</f>
        <v>6.8339060000000016</v>
      </c>
      <c r="K884" s="18" t="str">
        <f>OBV!F884</f>
        <v>BULLISH</v>
      </c>
      <c r="L884" s="18" t="str">
        <f>OBV!G884</f>
        <v>NEUTRAL</v>
      </c>
      <c r="M884" s="18" t="str">
        <f>OBV!H884</f>
        <v>CONFIRMED BULLISH</v>
      </c>
      <c r="N884" s="21">
        <f t="shared" si="130"/>
        <v>50</v>
      </c>
      <c r="O884" s="21">
        <f t="shared" si="131"/>
        <v>100</v>
      </c>
      <c r="P884" s="21">
        <f t="shared" si="132"/>
        <v>50</v>
      </c>
      <c r="Q884" s="21">
        <f t="shared" si="133"/>
        <v>83.5</v>
      </c>
      <c r="R884" s="22">
        <f t="shared" si="134"/>
        <v>72.525000000000006</v>
      </c>
      <c r="S884" s="22">
        <f t="shared" si="135"/>
        <v>68.375</v>
      </c>
      <c r="T884" s="22">
        <f t="shared" si="136"/>
        <v>72.575000000000003</v>
      </c>
      <c r="U884" s="22">
        <f t="shared" si="137"/>
        <v>70.875</v>
      </c>
      <c r="V884" s="21">
        <f t="shared" si="138"/>
        <v>71.158333333333346</v>
      </c>
      <c r="W884" s="21">
        <f t="shared" si="139"/>
        <v>71.087500000000006</v>
      </c>
      <c r="X884" s="20"/>
      <c r="Y884" s="20"/>
      <c r="Z884" s="20"/>
    </row>
    <row r="885" spans="1:26" ht="13.5" x14ac:dyDescent="0.25">
      <c r="A885" s="4">
        <f>TITRES_STAT!B888</f>
        <v>43291</v>
      </c>
      <c r="B885" s="2">
        <f>TITRES_STAT!C888</f>
        <v>17.98</v>
      </c>
      <c r="C885" s="2">
        <f>RSI!I885</f>
        <v>67.403536667437663</v>
      </c>
      <c r="D885" s="2">
        <f>MACD!E885</f>
        <v>-9.2601128605197758E-2</v>
      </c>
      <c r="E885" s="2">
        <f>MACD!F885</f>
        <v>-5.7573624300396489E-2</v>
      </c>
      <c r="F885" s="2">
        <f>'Moving Avg'!D885</f>
        <v>7.15334</v>
      </c>
      <c r="G885" s="2">
        <f>'Moving Avg'!E885</f>
        <v>7.0990799999999989</v>
      </c>
      <c r="H885" s="2">
        <f>'Moving Avg'!F885</f>
        <v>7.0172949999999998</v>
      </c>
      <c r="I885" s="2">
        <f>'Moving Avg'!G885</f>
        <v>6.9418220000000019</v>
      </c>
      <c r="J885" s="2">
        <f>'Moving Avg'!H885</f>
        <v>6.8350845000000016</v>
      </c>
      <c r="K885" s="18" t="str">
        <f>OBV!F885</f>
        <v>BULLISH</v>
      </c>
      <c r="L885" s="18" t="str">
        <f>OBV!G885</f>
        <v>NEUTRAL</v>
      </c>
      <c r="M885" s="18" t="str">
        <f>OBV!H885</f>
        <v>CONFIRMED BULLISH</v>
      </c>
      <c r="N885" s="21">
        <f t="shared" si="130"/>
        <v>50</v>
      </c>
      <c r="O885" s="21">
        <f t="shared" si="131"/>
        <v>100</v>
      </c>
      <c r="P885" s="21">
        <f t="shared" si="132"/>
        <v>50</v>
      </c>
      <c r="Q885" s="21">
        <f t="shared" si="133"/>
        <v>83.5</v>
      </c>
      <c r="R885" s="22">
        <f t="shared" si="134"/>
        <v>72.525000000000006</v>
      </c>
      <c r="S885" s="22">
        <f t="shared" si="135"/>
        <v>68.375</v>
      </c>
      <c r="T885" s="22">
        <f t="shared" si="136"/>
        <v>72.575000000000003</v>
      </c>
      <c r="U885" s="22">
        <f t="shared" si="137"/>
        <v>70.875</v>
      </c>
      <c r="V885" s="21">
        <f t="shared" si="138"/>
        <v>71.158333333333346</v>
      </c>
      <c r="W885" s="21">
        <f t="shared" si="139"/>
        <v>71.087500000000006</v>
      </c>
      <c r="X885" s="20"/>
      <c r="Y885" s="20"/>
      <c r="Z885" s="20"/>
    </row>
    <row r="886" spans="1:26" ht="13.5" x14ac:dyDescent="0.25">
      <c r="A886" s="4">
        <f>TITRES_STAT!B889</f>
        <v>43292</v>
      </c>
      <c r="B886" s="2">
        <f>TITRES_STAT!C889</f>
        <v>17.96</v>
      </c>
      <c r="C886" s="2">
        <f>RSI!I886</f>
        <v>66.133612035681722</v>
      </c>
      <c r="D886" s="2">
        <f>MACD!E886</f>
        <v>-0.1032859536967532</v>
      </c>
      <c r="E886" s="2">
        <f>MACD!F886</f>
        <v>-6.6716090179667842E-2</v>
      </c>
      <c r="F886" s="2">
        <f>'Moving Avg'!D886</f>
        <v>7.1661000000000001</v>
      </c>
      <c r="G886" s="2">
        <f>'Moving Avg'!E886</f>
        <v>7.1222399999999997</v>
      </c>
      <c r="H886" s="2">
        <f>'Moving Avg'!F886</f>
        <v>7.0286799999999987</v>
      </c>
      <c r="I886" s="2">
        <f>'Moving Avg'!G886</f>
        <v>6.9479340000000009</v>
      </c>
      <c r="J886" s="2">
        <f>'Moving Avg'!H886</f>
        <v>6.836145000000001</v>
      </c>
      <c r="K886" s="18" t="str">
        <f>OBV!F886</f>
        <v>BULLISH</v>
      </c>
      <c r="L886" s="18" t="str">
        <f>OBV!G886</f>
        <v>NEUTRAL</v>
      </c>
      <c r="M886" s="18" t="str">
        <f>OBV!H886</f>
        <v>CONFIRMED BULLISH</v>
      </c>
      <c r="N886" s="21">
        <f t="shared" si="130"/>
        <v>50</v>
      </c>
      <c r="O886" s="21">
        <f t="shared" si="131"/>
        <v>100</v>
      </c>
      <c r="P886" s="21">
        <f t="shared" si="132"/>
        <v>50</v>
      </c>
      <c r="Q886" s="21">
        <f t="shared" si="133"/>
        <v>83.5</v>
      </c>
      <c r="R886" s="22">
        <f t="shared" si="134"/>
        <v>72.525000000000006</v>
      </c>
      <c r="S886" s="22">
        <f t="shared" si="135"/>
        <v>68.375</v>
      </c>
      <c r="T886" s="22">
        <f t="shared" si="136"/>
        <v>72.575000000000003</v>
      </c>
      <c r="U886" s="22">
        <f t="shared" si="137"/>
        <v>70.875</v>
      </c>
      <c r="V886" s="21">
        <f t="shared" si="138"/>
        <v>71.158333333333346</v>
      </c>
      <c r="W886" s="21">
        <f t="shared" si="139"/>
        <v>71.087500000000006</v>
      </c>
      <c r="X886" s="20"/>
      <c r="Y886" s="20"/>
      <c r="Z886" s="20"/>
    </row>
    <row r="887" spans="1:26" ht="13.5" x14ac:dyDescent="0.25">
      <c r="A887" s="4">
        <f>TITRES_STAT!B890</f>
        <v>43293</v>
      </c>
      <c r="B887" s="2">
        <f>TITRES_STAT!C890</f>
        <v>17.98</v>
      </c>
      <c r="C887" s="2">
        <f>RSI!I887</f>
        <v>66.807092862903318</v>
      </c>
      <c r="D887" s="2">
        <f>MACD!E887</f>
        <v>-8.9112116333193825E-2</v>
      </c>
      <c r="E887" s="2">
        <f>MACD!F887</f>
        <v>-7.1195295410373047E-2</v>
      </c>
      <c r="F887" s="2">
        <f>'Moving Avg'!D887</f>
        <v>7.1661000000000001</v>
      </c>
      <c r="G887" s="2">
        <f>'Moving Avg'!E887</f>
        <v>7.1302099999999999</v>
      </c>
      <c r="H887" s="2">
        <f>'Moving Avg'!F887</f>
        <v>7.0406599999999999</v>
      </c>
      <c r="I887" s="2">
        <f>'Moving Avg'!G887</f>
        <v>6.9542060000000019</v>
      </c>
      <c r="J887" s="2">
        <f>'Moving Avg'!H887</f>
        <v>6.8372455000000016</v>
      </c>
      <c r="K887" s="18" t="str">
        <f>OBV!F887</f>
        <v>BEARISH</v>
      </c>
      <c r="L887" s="18" t="str">
        <f>OBV!G887</f>
        <v>NEUTRAL</v>
      </c>
      <c r="M887" s="18" t="str">
        <f>OBV!H887</f>
        <v>NEUTRAL</v>
      </c>
      <c r="N887" s="21">
        <f t="shared" si="130"/>
        <v>50</v>
      </c>
      <c r="O887" s="21">
        <f t="shared" si="131"/>
        <v>100</v>
      </c>
      <c r="P887" s="21">
        <f t="shared" si="132"/>
        <v>50</v>
      </c>
      <c r="Q887" s="21">
        <f t="shared" si="133"/>
        <v>16.5</v>
      </c>
      <c r="R887" s="22">
        <f t="shared" si="134"/>
        <v>62.475000000000001</v>
      </c>
      <c r="S887" s="22">
        <f t="shared" si="135"/>
        <v>51.625</v>
      </c>
      <c r="T887" s="22">
        <f t="shared" si="136"/>
        <v>42.424999999999997</v>
      </c>
      <c r="U887" s="22">
        <f t="shared" si="137"/>
        <v>54.125</v>
      </c>
      <c r="V887" s="21">
        <f t="shared" si="138"/>
        <v>52.17499999999999</v>
      </c>
      <c r="W887" s="21">
        <f t="shared" si="139"/>
        <v>52.662499999999994</v>
      </c>
      <c r="X887" s="20"/>
      <c r="Y887" s="20"/>
      <c r="Z887" s="20"/>
    </row>
    <row r="888" spans="1:26" ht="13.5" x14ac:dyDescent="0.25">
      <c r="A888" s="4">
        <f>TITRES_STAT!B891</f>
        <v>43294</v>
      </c>
      <c r="B888" s="2">
        <f>TITRES_STAT!C891</f>
        <v>17.98</v>
      </c>
      <c r="C888" s="2">
        <f>RSI!I888</f>
        <v>66.807092862903318</v>
      </c>
      <c r="D888" s="2">
        <f>MACD!E888</f>
        <v>-8.8946151261080963E-2</v>
      </c>
      <c r="E888" s="2">
        <f>MACD!F888</f>
        <v>-7.4745466580514633E-2</v>
      </c>
      <c r="F888" s="2">
        <f>'Moving Avg'!D888</f>
        <v>7.1661000000000001</v>
      </c>
      <c r="G888" s="2">
        <f>'Moving Avg'!E888</f>
        <v>7.1453599999999993</v>
      </c>
      <c r="H888" s="2">
        <f>'Moving Avg'!F888</f>
        <v>7.0543899999999997</v>
      </c>
      <c r="I888" s="2">
        <f>'Moving Avg'!G888</f>
        <v>6.9593100000000012</v>
      </c>
      <c r="J888" s="2">
        <f>'Moving Avg'!H888</f>
        <v>6.8384240000000025</v>
      </c>
      <c r="K888" s="18" t="str">
        <f>OBV!F888</f>
        <v>BEARISH</v>
      </c>
      <c r="L888" s="18" t="str">
        <f>OBV!G888</f>
        <v>NEUTRAL</v>
      </c>
      <c r="M888" s="18" t="str">
        <f>OBV!H888</f>
        <v>NEUTRAL</v>
      </c>
      <c r="N888" s="21">
        <f t="shared" si="130"/>
        <v>50</v>
      </c>
      <c r="O888" s="21">
        <f t="shared" si="131"/>
        <v>100</v>
      </c>
      <c r="P888" s="21">
        <f t="shared" si="132"/>
        <v>50</v>
      </c>
      <c r="Q888" s="21">
        <f t="shared" si="133"/>
        <v>16.5</v>
      </c>
      <c r="R888" s="22">
        <f t="shared" si="134"/>
        <v>62.475000000000001</v>
      </c>
      <c r="S888" s="22">
        <f t="shared" si="135"/>
        <v>51.625</v>
      </c>
      <c r="T888" s="22">
        <f t="shared" si="136"/>
        <v>42.424999999999997</v>
      </c>
      <c r="U888" s="22">
        <f t="shared" si="137"/>
        <v>54.125</v>
      </c>
      <c r="V888" s="21">
        <f t="shared" si="138"/>
        <v>52.17499999999999</v>
      </c>
      <c r="W888" s="21">
        <f t="shared" si="139"/>
        <v>52.662499999999994</v>
      </c>
      <c r="X888" s="20"/>
      <c r="Y888" s="20"/>
      <c r="Z888" s="20"/>
    </row>
    <row r="889" spans="1:26" ht="13.5" x14ac:dyDescent="0.25">
      <c r="A889" s="4">
        <f>TITRES_STAT!B892</f>
        <v>43297</v>
      </c>
      <c r="B889" s="2">
        <f>TITRES_STAT!C892</f>
        <v>17.98</v>
      </c>
      <c r="C889" s="2">
        <f>RSI!I889</f>
        <v>66.807092862903318</v>
      </c>
      <c r="D889" s="2">
        <f>MACD!E889</f>
        <v>-7.7267447557732183E-2</v>
      </c>
      <c r="E889" s="2">
        <f>MACD!F889</f>
        <v>-7.5249862775958146E-2</v>
      </c>
      <c r="F889" s="2">
        <f>'Moving Avg'!D889</f>
        <v>7.1661000000000001</v>
      </c>
      <c r="G889" s="2">
        <f>'Moving Avg'!E889</f>
        <v>7.1525399999999992</v>
      </c>
      <c r="H889" s="2">
        <f>'Moving Avg'!F889</f>
        <v>7.0661749999999994</v>
      </c>
      <c r="I889" s="2">
        <f>'Moving Avg'!G889</f>
        <v>6.9649580000000011</v>
      </c>
      <c r="J889" s="2">
        <f>'Moving Avg'!H889</f>
        <v>6.8396025000000016</v>
      </c>
      <c r="K889" s="18" t="str">
        <f>OBV!F889</f>
        <v>BEARISH</v>
      </c>
      <c r="L889" s="18" t="str">
        <f>OBV!G889</f>
        <v>NEUTRAL</v>
      </c>
      <c r="M889" s="18" t="str">
        <f>OBV!H889</f>
        <v>NEUTRAL</v>
      </c>
      <c r="N889" s="21">
        <f t="shared" si="130"/>
        <v>50</v>
      </c>
      <c r="O889" s="21">
        <f t="shared" si="131"/>
        <v>100</v>
      </c>
      <c r="P889" s="21">
        <f t="shared" si="132"/>
        <v>50</v>
      </c>
      <c r="Q889" s="21">
        <f t="shared" si="133"/>
        <v>16.5</v>
      </c>
      <c r="R889" s="22">
        <f t="shared" si="134"/>
        <v>62.475000000000001</v>
      </c>
      <c r="S889" s="22">
        <f t="shared" si="135"/>
        <v>51.625</v>
      </c>
      <c r="T889" s="22">
        <f t="shared" si="136"/>
        <v>42.424999999999997</v>
      </c>
      <c r="U889" s="22">
        <f t="shared" si="137"/>
        <v>54.125</v>
      </c>
      <c r="V889" s="21">
        <f t="shared" si="138"/>
        <v>52.17499999999999</v>
      </c>
      <c r="W889" s="21">
        <f t="shared" si="139"/>
        <v>52.662499999999994</v>
      </c>
      <c r="X889" s="20"/>
      <c r="Y889" s="20"/>
      <c r="Z889" s="20"/>
    </row>
    <row r="890" spans="1:26" ht="13.5" x14ac:dyDescent="0.25">
      <c r="A890" s="4">
        <f>TITRES_STAT!B893</f>
        <v>43298</v>
      </c>
      <c r="B890" s="2">
        <f>TITRES_STAT!C893</f>
        <v>17.899999999999999</v>
      </c>
      <c r="C890" s="2">
        <f>RSI!I890</f>
        <v>60.786765104861708</v>
      </c>
      <c r="D890" s="2">
        <f>MACD!E890</f>
        <v>-6.5692195966131628E-2</v>
      </c>
      <c r="E890" s="2">
        <f>MACD!F890</f>
        <v>-7.3338329413992848E-2</v>
      </c>
      <c r="F890" s="2">
        <f>'Moving Avg'!D890</f>
        <v>7.1597200000000001</v>
      </c>
      <c r="G890" s="2">
        <f>'Moving Avg'!E890</f>
        <v>7.1565299999999992</v>
      </c>
      <c r="H890" s="2">
        <f>'Moving Avg'!F890</f>
        <v>7.0763649999999982</v>
      </c>
      <c r="I890" s="2">
        <f>'Moving Avg'!G890</f>
        <v>6.9713700000000021</v>
      </c>
      <c r="J890" s="2">
        <f>'Moving Avg'!H890</f>
        <v>6.8406215000000019</v>
      </c>
      <c r="K890" s="18" t="str">
        <f>OBV!F890</f>
        <v>BEARISH</v>
      </c>
      <c r="L890" s="18" t="str">
        <f>OBV!G890</f>
        <v>NEUTRAL</v>
      </c>
      <c r="M890" s="18" t="str">
        <f>OBV!H890</f>
        <v>CONFIRMED BEARISH</v>
      </c>
      <c r="N890" s="21">
        <f t="shared" si="130"/>
        <v>50</v>
      </c>
      <c r="O890" s="21">
        <f t="shared" si="131"/>
        <v>100</v>
      </c>
      <c r="P890" s="21">
        <f t="shared" si="132"/>
        <v>50</v>
      </c>
      <c r="Q890" s="21">
        <f t="shared" si="133"/>
        <v>16.5</v>
      </c>
      <c r="R890" s="22">
        <f t="shared" si="134"/>
        <v>62.475000000000001</v>
      </c>
      <c r="S890" s="22">
        <f t="shared" si="135"/>
        <v>51.625</v>
      </c>
      <c r="T890" s="22">
        <f t="shared" si="136"/>
        <v>42.424999999999997</v>
      </c>
      <c r="U890" s="22">
        <f t="shared" si="137"/>
        <v>54.125</v>
      </c>
      <c r="V890" s="21">
        <f t="shared" si="138"/>
        <v>52.17499999999999</v>
      </c>
      <c r="W890" s="21">
        <f t="shared" si="139"/>
        <v>52.662499999999994</v>
      </c>
      <c r="X890" s="20"/>
      <c r="Y890" s="20"/>
      <c r="Z890" s="20"/>
    </row>
    <row r="891" spans="1:26" ht="13.5" x14ac:dyDescent="0.25">
      <c r="A891" s="4">
        <f>TITRES_STAT!B894</f>
        <v>43299</v>
      </c>
      <c r="B891" s="2">
        <f>TITRES_STAT!C894</f>
        <v>17.899999999999999</v>
      </c>
      <c r="C891" s="2">
        <f>RSI!I891</f>
        <v>60.786765104861708</v>
      </c>
      <c r="D891" s="2">
        <f>MACD!E891</f>
        <v>-5.6329338497314474E-2</v>
      </c>
      <c r="E891" s="2">
        <f>MACD!F891</f>
        <v>-6.9936531230657184E-2</v>
      </c>
      <c r="F891" s="2">
        <f>'Moving Avg'!D891</f>
        <v>7.154939999999999</v>
      </c>
      <c r="G891" s="2">
        <f>'Moving Avg'!E891</f>
        <v>7.16052</v>
      </c>
      <c r="H891" s="2">
        <f>'Moving Avg'!F891</f>
        <v>7.0826599999999988</v>
      </c>
      <c r="I891" s="2">
        <f>'Moving Avg'!G891</f>
        <v>6.9792620000000012</v>
      </c>
      <c r="J891" s="2">
        <f>'Moving Avg'!H891</f>
        <v>6.8418350000000032</v>
      </c>
      <c r="K891" s="18" t="str">
        <f>OBV!F891</f>
        <v>BULLISH</v>
      </c>
      <c r="L891" s="18" t="str">
        <f>OBV!G891</f>
        <v>NEUTRAL</v>
      </c>
      <c r="M891" s="18" t="str">
        <f>OBV!H891</f>
        <v>BULLISH DIVERGENCE</v>
      </c>
      <c r="N891" s="21">
        <f t="shared" si="130"/>
        <v>50</v>
      </c>
      <c r="O891" s="21">
        <f t="shared" si="131"/>
        <v>100</v>
      </c>
      <c r="P891" s="21">
        <f t="shared" si="132"/>
        <v>50</v>
      </c>
      <c r="Q891" s="21">
        <f t="shared" si="133"/>
        <v>66.5</v>
      </c>
      <c r="R891" s="22">
        <f t="shared" si="134"/>
        <v>69.974999999999994</v>
      </c>
      <c r="S891" s="22">
        <f t="shared" si="135"/>
        <v>64.125</v>
      </c>
      <c r="T891" s="22">
        <f t="shared" si="136"/>
        <v>64.924999999999997</v>
      </c>
      <c r="U891" s="22">
        <f t="shared" si="137"/>
        <v>66.625</v>
      </c>
      <c r="V891" s="21">
        <f t="shared" si="138"/>
        <v>66.341666666666654</v>
      </c>
      <c r="W891" s="21">
        <f t="shared" si="139"/>
        <v>66.412499999999994</v>
      </c>
      <c r="X891" s="20"/>
      <c r="Y891" s="20"/>
      <c r="Z891" s="20"/>
    </row>
    <row r="892" spans="1:26" ht="13.5" x14ac:dyDescent="0.25">
      <c r="A892" s="4">
        <f>TITRES_STAT!B895</f>
        <v>43300</v>
      </c>
      <c r="B892" s="2">
        <f>TITRES_STAT!C895</f>
        <v>17.899999999999999</v>
      </c>
      <c r="C892" s="2">
        <f>RSI!I892</f>
        <v>60.786765104861708</v>
      </c>
      <c r="D892" s="2">
        <f>MACD!E892</f>
        <v>-3.7760383631462169E-2</v>
      </c>
      <c r="E892" s="2">
        <f>MACD!F892</f>
        <v>-6.3501301710818192E-2</v>
      </c>
      <c r="F892" s="2">
        <f>'Moving Avg'!D892</f>
        <v>7.1485600000000007</v>
      </c>
      <c r="G892" s="2">
        <f>'Moving Avg'!E892</f>
        <v>7.15733</v>
      </c>
      <c r="H892" s="2">
        <f>'Moving Avg'!F892</f>
        <v>7.0928499999999985</v>
      </c>
      <c r="I892" s="2">
        <f>'Moving Avg'!G892</f>
        <v>6.9843500000000018</v>
      </c>
      <c r="J892" s="2">
        <f>'Moving Avg'!H892</f>
        <v>6.8430485000000019</v>
      </c>
      <c r="K892" s="18" t="str">
        <f>OBV!F892</f>
        <v>BEARISH</v>
      </c>
      <c r="L892" s="18" t="str">
        <f>OBV!G892</f>
        <v>NEUTRAL</v>
      </c>
      <c r="M892" s="18" t="str">
        <f>OBV!H892</f>
        <v>CONFIRMED BEARISH</v>
      </c>
      <c r="N892" s="21">
        <f t="shared" si="130"/>
        <v>50</v>
      </c>
      <c r="O892" s="21">
        <f t="shared" si="131"/>
        <v>100</v>
      </c>
      <c r="P892" s="21">
        <f t="shared" si="132"/>
        <v>50</v>
      </c>
      <c r="Q892" s="21">
        <f t="shared" si="133"/>
        <v>16.5</v>
      </c>
      <c r="R892" s="22">
        <f t="shared" si="134"/>
        <v>62.475000000000001</v>
      </c>
      <c r="S892" s="22">
        <f t="shared" si="135"/>
        <v>51.625</v>
      </c>
      <c r="T892" s="22">
        <f t="shared" si="136"/>
        <v>42.424999999999997</v>
      </c>
      <c r="U892" s="22">
        <f t="shared" si="137"/>
        <v>54.125</v>
      </c>
      <c r="V892" s="21">
        <f t="shared" si="138"/>
        <v>52.17499999999999</v>
      </c>
      <c r="W892" s="21">
        <f t="shared" si="139"/>
        <v>52.662499999999994</v>
      </c>
      <c r="X892" s="20"/>
      <c r="Y892" s="20"/>
      <c r="Z892" s="20"/>
    </row>
    <row r="893" spans="1:26" ht="13.5" x14ac:dyDescent="0.25">
      <c r="A893" s="4">
        <f>TITRES_STAT!B896</f>
        <v>43301</v>
      </c>
      <c r="B893" s="2">
        <f>TITRES_STAT!C896</f>
        <v>17.899999999999999</v>
      </c>
      <c r="C893" s="2">
        <f>RSI!I893</f>
        <v>60.786765104861708</v>
      </c>
      <c r="D893" s="2">
        <f>MACD!E893</f>
        <v>-2.2418206643897598E-2</v>
      </c>
      <c r="E893" s="2">
        <f>MACD!F893</f>
        <v>-5.5284682697434077E-2</v>
      </c>
      <c r="F893" s="2">
        <f>'Moving Avg'!D893</f>
        <v>7.1421799999999989</v>
      </c>
      <c r="G893" s="2">
        <f>'Moving Avg'!E893</f>
        <v>7.1541400000000008</v>
      </c>
      <c r="H893" s="2">
        <f>'Moving Avg'!F893</f>
        <v>7.1030399999999982</v>
      </c>
      <c r="I893" s="2">
        <f>'Moving Avg'!G893</f>
        <v>6.9899840000000015</v>
      </c>
      <c r="J893" s="2">
        <f>'Moving Avg'!H893</f>
        <v>6.8442620000000023</v>
      </c>
      <c r="K893" s="18" t="str">
        <f>OBV!F893</f>
        <v>BEARISH</v>
      </c>
      <c r="L893" s="18" t="str">
        <f>OBV!G893</f>
        <v>NEUTRAL</v>
      </c>
      <c r="M893" s="18" t="str">
        <f>OBV!H893</f>
        <v>CONFIRMED BEARISH</v>
      </c>
      <c r="N893" s="21">
        <f t="shared" si="130"/>
        <v>50</v>
      </c>
      <c r="O893" s="21">
        <f t="shared" si="131"/>
        <v>100</v>
      </c>
      <c r="P893" s="21">
        <f t="shared" si="132"/>
        <v>50</v>
      </c>
      <c r="Q893" s="21">
        <f t="shared" si="133"/>
        <v>16.5</v>
      </c>
      <c r="R893" s="22">
        <f t="shared" si="134"/>
        <v>62.475000000000001</v>
      </c>
      <c r="S893" s="22">
        <f t="shared" si="135"/>
        <v>51.625</v>
      </c>
      <c r="T893" s="22">
        <f t="shared" si="136"/>
        <v>42.424999999999997</v>
      </c>
      <c r="U893" s="22">
        <f t="shared" si="137"/>
        <v>54.125</v>
      </c>
      <c r="V893" s="21">
        <f t="shared" si="138"/>
        <v>52.17499999999999</v>
      </c>
      <c r="W893" s="21">
        <f t="shared" si="139"/>
        <v>52.662499999999994</v>
      </c>
      <c r="X893" s="20"/>
      <c r="Y893" s="20"/>
      <c r="Z893" s="20"/>
    </row>
    <row r="894" spans="1:26" ht="13.5" x14ac:dyDescent="0.25">
      <c r="A894" s="4">
        <f>TITRES_STAT!B897</f>
        <v>43304</v>
      </c>
      <c r="B894" s="2">
        <f>TITRES_STAT!C897</f>
        <v>17.88</v>
      </c>
      <c r="C894" s="2">
        <f>RSI!I894</f>
        <v>58.993518975260528</v>
      </c>
      <c r="D894" s="2">
        <f>MACD!E894</f>
        <v>-9.1863790138244639E-3</v>
      </c>
      <c r="E894" s="2">
        <f>MACD!F894</f>
        <v>-4.606502196071216E-2</v>
      </c>
      <c r="F894" s="2">
        <f>'Moving Avg'!D894</f>
        <v>7.1341999999999999</v>
      </c>
      <c r="G894" s="2">
        <f>'Moving Avg'!E894</f>
        <v>7.1501500000000009</v>
      </c>
      <c r="H894" s="2">
        <f>'Moving Avg'!F894</f>
        <v>7.1128299999999998</v>
      </c>
      <c r="I894" s="2">
        <f>'Moving Avg'!G894</f>
        <v>6.9939000000000009</v>
      </c>
      <c r="J894" s="2">
        <f>'Moving Avg'!H894</f>
        <v>6.8454745000000026</v>
      </c>
      <c r="K894" s="18" t="str">
        <f>OBV!F894</f>
        <v>BEARISH</v>
      </c>
      <c r="L894" s="18" t="str">
        <f>OBV!G894</f>
        <v>NEUTRAL</v>
      </c>
      <c r="M894" s="18" t="str">
        <f>OBV!H894</f>
        <v>CONFIRMED BEARISH</v>
      </c>
      <c r="N894" s="21">
        <f t="shared" si="130"/>
        <v>50</v>
      </c>
      <c r="O894" s="21">
        <f t="shared" si="131"/>
        <v>100</v>
      </c>
      <c r="P894" s="21">
        <f t="shared" si="132"/>
        <v>50</v>
      </c>
      <c r="Q894" s="21">
        <f t="shared" si="133"/>
        <v>16.5</v>
      </c>
      <c r="R894" s="22">
        <f t="shared" si="134"/>
        <v>62.475000000000001</v>
      </c>
      <c r="S894" s="22">
        <f t="shared" si="135"/>
        <v>51.625</v>
      </c>
      <c r="T894" s="22">
        <f t="shared" si="136"/>
        <v>42.424999999999997</v>
      </c>
      <c r="U894" s="22">
        <f t="shared" si="137"/>
        <v>54.125</v>
      </c>
      <c r="V894" s="21">
        <f t="shared" si="138"/>
        <v>52.17499999999999</v>
      </c>
      <c r="W894" s="21">
        <f t="shared" si="139"/>
        <v>52.662499999999994</v>
      </c>
      <c r="X894" s="20"/>
      <c r="Y894" s="20"/>
      <c r="Z894" s="20"/>
    </row>
    <row r="895" spans="1:26" ht="13.5" x14ac:dyDescent="0.25">
      <c r="A895" s="4">
        <f>TITRES_STAT!B898</f>
        <v>43305</v>
      </c>
      <c r="B895" s="2">
        <f>TITRES_STAT!C898</f>
        <v>17.899999999999999</v>
      </c>
      <c r="C895" s="2">
        <f>RSI!I895</f>
        <v>60.256175450861143</v>
      </c>
      <c r="D895" s="2">
        <f>MACD!E895</f>
        <v>1.1472338475018162E-3</v>
      </c>
      <c r="E895" s="2">
        <f>MACD!F895</f>
        <v>-3.6622570799069366E-2</v>
      </c>
      <c r="F895" s="2">
        <f>'Moving Avg'!D895</f>
        <v>7.1341999999999999</v>
      </c>
      <c r="G895" s="2">
        <f>'Moving Avg'!E895</f>
        <v>7.14696</v>
      </c>
      <c r="H895" s="2">
        <f>'Moving Avg'!F895</f>
        <v>7.1230199999999995</v>
      </c>
      <c r="I895" s="2">
        <f>'Moving Avg'!G895</f>
        <v>6.9979760000000022</v>
      </c>
      <c r="J895" s="2">
        <f>'Moving Avg'!H895</f>
        <v>6.8468830000000027</v>
      </c>
      <c r="K895" s="18" t="str">
        <f>OBV!F895</f>
        <v>BULLISH</v>
      </c>
      <c r="L895" s="18" t="str">
        <f>OBV!G895</f>
        <v>NEUTRAL</v>
      </c>
      <c r="M895" s="18" t="str">
        <f>OBV!H895</f>
        <v>NEUTRAL</v>
      </c>
      <c r="N895" s="21">
        <f t="shared" si="130"/>
        <v>50</v>
      </c>
      <c r="O895" s="21">
        <f t="shared" si="131"/>
        <v>100</v>
      </c>
      <c r="P895" s="21">
        <f t="shared" si="132"/>
        <v>50</v>
      </c>
      <c r="Q895" s="21">
        <f t="shared" si="133"/>
        <v>49.5</v>
      </c>
      <c r="R895" s="22">
        <f t="shared" si="134"/>
        <v>67.424999999999997</v>
      </c>
      <c r="S895" s="22">
        <f t="shared" si="135"/>
        <v>59.875</v>
      </c>
      <c r="T895" s="22">
        <f t="shared" si="136"/>
        <v>57.275000000000006</v>
      </c>
      <c r="U895" s="22">
        <f t="shared" si="137"/>
        <v>62.375</v>
      </c>
      <c r="V895" s="21">
        <f t="shared" si="138"/>
        <v>61.524999999999999</v>
      </c>
      <c r="W895" s="21">
        <f t="shared" si="139"/>
        <v>61.737499999999997</v>
      </c>
      <c r="X895" s="20"/>
      <c r="Y895" s="20"/>
      <c r="Z895" s="20"/>
    </row>
    <row r="896" spans="1:26" ht="13.5" x14ac:dyDescent="0.25">
      <c r="A896" s="4">
        <f>TITRES_STAT!B899</f>
        <v>43307</v>
      </c>
      <c r="B896" s="2">
        <f>TITRES_STAT!C899</f>
        <v>17.850000000000001</v>
      </c>
      <c r="C896" s="2">
        <f>RSI!I896</f>
        <v>55.664621011505879</v>
      </c>
      <c r="D896" s="2">
        <f>MACD!E896</f>
        <v>9.8371329970019517E-3</v>
      </c>
      <c r="E896" s="2">
        <f>MACD!F896</f>
        <v>-2.7330630039855103E-2</v>
      </c>
      <c r="F896" s="2">
        <f>'Moving Avg'!D896</f>
        <v>7.1302199999999996</v>
      </c>
      <c r="G896" s="2">
        <f>'Moving Avg'!E896</f>
        <v>7.1425799999999997</v>
      </c>
      <c r="H896" s="2">
        <f>'Moving Avg'!F896</f>
        <v>7.1324100000000001</v>
      </c>
      <c r="I896" s="2">
        <f>'Moving Avg'!G896</f>
        <v>7.0047700000000024</v>
      </c>
      <c r="J896" s="2">
        <f>'Moving Avg'!H896</f>
        <v>6.8482115000000023</v>
      </c>
      <c r="K896" s="18" t="str">
        <f>OBV!F896</f>
        <v>BEARISH</v>
      </c>
      <c r="L896" s="18" t="str">
        <f>OBV!G896</f>
        <v>NEUTRAL</v>
      </c>
      <c r="M896" s="18" t="str">
        <f>OBV!H896</f>
        <v>CONFIRMED BEARISH</v>
      </c>
      <c r="N896" s="21">
        <f t="shared" si="130"/>
        <v>50</v>
      </c>
      <c r="O896" s="21">
        <f t="shared" si="131"/>
        <v>100</v>
      </c>
      <c r="P896" s="21">
        <f t="shared" si="132"/>
        <v>50</v>
      </c>
      <c r="Q896" s="21">
        <f t="shared" si="133"/>
        <v>16.5</v>
      </c>
      <c r="R896" s="22">
        <f t="shared" si="134"/>
        <v>62.475000000000001</v>
      </c>
      <c r="S896" s="22">
        <f t="shared" si="135"/>
        <v>51.625</v>
      </c>
      <c r="T896" s="22">
        <f t="shared" si="136"/>
        <v>42.424999999999997</v>
      </c>
      <c r="U896" s="22">
        <f t="shared" si="137"/>
        <v>54.125</v>
      </c>
      <c r="V896" s="21">
        <f t="shared" si="138"/>
        <v>52.17499999999999</v>
      </c>
      <c r="W896" s="21">
        <f t="shared" si="139"/>
        <v>52.662499999999994</v>
      </c>
      <c r="X896" s="20"/>
      <c r="Y896" s="20"/>
      <c r="Z896" s="20"/>
    </row>
    <row r="897" spans="1:26" ht="13.5" x14ac:dyDescent="0.25">
      <c r="A897" s="4">
        <f>TITRES_STAT!B900</f>
        <v>43308</v>
      </c>
      <c r="B897" s="2">
        <f>TITRES_STAT!C900</f>
        <v>17.600000000000001</v>
      </c>
      <c r="C897" s="2">
        <f>RSI!I897</f>
        <v>39.446688447078486</v>
      </c>
      <c r="D897" s="2">
        <f>MACD!E897</f>
        <v>2.5648454176843138E-2</v>
      </c>
      <c r="E897" s="2">
        <f>MACD!F897</f>
        <v>-1.6734813196515458E-2</v>
      </c>
      <c r="F897" s="2">
        <f>'Moving Avg'!D897</f>
        <v>7.1063000000000001</v>
      </c>
      <c r="G897" s="2">
        <f>'Moving Avg'!E897</f>
        <v>7.1274299999999995</v>
      </c>
      <c r="H897" s="2">
        <f>'Moving Avg'!F897</f>
        <v>7.1288200000000002</v>
      </c>
      <c r="I897" s="2">
        <f>'Moving Avg'!G897</f>
        <v>7.0080120000000026</v>
      </c>
      <c r="J897" s="2">
        <f>'Moving Avg'!H897</f>
        <v>6.849099500000003</v>
      </c>
      <c r="K897" s="18" t="str">
        <f>OBV!F897</f>
        <v>BEARISH</v>
      </c>
      <c r="L897" s="18" t="str">
        <f>OBV!G897</f>
        <v>NEUTRAL</v>
      </c>
      <c r="M897" s="18" t="str">
        <f>OBV!H897</f>
        <v>CONFIRMED BEARISH</v>
      </c>
      <c r="N897" s="21">
        <f t="shared" si="130"/>
        <v>50</v>
      </c>
      <c r="O897" s="21">
        <f t="shared" si="131"/>
        <v>100</v>
      </c>
      <c r="P897" s="21">
        <f t="shared" si="132"/>
        <v>50</v>
      </c>
      <c r="Q897" s="21">
        <f t="shared" si="133"/>
        <v>16.5</v>
      </c>
      <c r="R897" s="22">
        <f t="shared" si="134"/>
        <v>62.475000000000001</v>
      </c>
      <c r="S897" s="22">
        <f t="shared" si="135"/>
        <v>51.625</v>
      </c>
      <c r="T897" s="22">
        <f t="shared" si="136"/>
        <v>42.424999999999997</v>
      </c>
      <c r="U897" s="22">
        <f t="shared" si="137"/>
        <v>54.125</v>
      </c>
      <c r="V897" s="21">
        <f t="shared" si="138"/>
        <v>52.17499999999999</v>
      </c>
      <c r="W897" s="21">
        <f t="shared" si="139"/>
        <v>52.662499999999994</v>
      </c>
      <c r="X897" s="20"/>
      <c r="Y897" s="20"/>
      <c r="Z897" s="20"/>
    </row>
    <row r="898" spans="1:26" ht="13.5" x14ac:dyDescent="0.25">
      <c r="A898" s="4">
        <f>TITRES_STAT!B901</f>
        <v>43311</v>
      </c>
      <c r="B898" s="2">
        <f>TITRES_STAT!C901</f>
        <v>17.850000000000001</v>
      </c>
      <c r="C898" s="2">
        <f>RSI!I898</f>
        <v>53.908476199498921</v>
      </c>
      <c r="D898" s="2">
        <f>MACD!E898</f>
        <v>3.2085261891228178E-2</v>
      </c>
      <c r="E898" s="2">
        <f>MACD!F898</f>
        <v>-6.9707981789667306E-3</v>
      </c>
      <c r="F898" s="2">
        <f>'Moving Avg'!D898</f>
        <v>7.1023200000000006</v>
      </c>
      <c r="G898" s="2">
        <f>'Moving Avg'!E898</f>
        <v>7.1222499999999984</v>
      </c>
      <c r="H898" s="2">
        <f>'Moving Avg'!F898</f>
        <v>7.1338050000000006</v>
      </c>
      <c r="I898" s="2">
        <f>'Moving Avg'!G898</f>
        <v>7.0113780000000023</v>
      </c>
      <c r="J898" s="2">
        <f>'Moving Avg'!H898</f>
        <v>6.8504860000000027</v>
      </c>
      <c r="K898" s="18" t="str">
        <f>OBV!F898</f>
        <v>BULLISH</v>
      </c>
      <c r="L898" s="18" t="str">
        <f>OBV!G898</f>
        <v>NEUTRAL</v>
      </c>
      <c r="M898" s="18" t="str">
        <f>OBV!H898</f>
        <v>BULLISH DIVERGENCE</v>
      </c>
      <c r="N898" s="21">
        <f t="shared" ref="N898:N961" si="140">IF(D898&lt;30,50, IF(D898&gt;70, 0, 25))</f>
        <v>50</v>
      </c>
      <c r="O898" s="21">
        <f t="shared" ref="O898:O961" si="141">IF(F898-E898&gt;0.02, 100, IF(F898-E898&lt;0,0,45))</f>
        <v>100</v>
      </c>
      <c r="P898" s="21">
        <f t="shared" ref="P898:P961" si="142">IF(G898-J898&gt;10,100,IF(G898-J898&gt;5,75, IF(G898-J898&gt;0,50,0)))</f>
        <v>50</v>
      </c>
      <c r="Q898" s="21">
        <f t="shared" ref="Q898:Q961" si="143">IF(M898="confirmed bullish", 34, IF(M898="bullish divergence",17, 0))+IF(K898="bullish",33,IF(K898="bearish",0,16.5))+IF(L898="strong",33,IF(L898="weak",0,16.5))</f>
        <v>66.5</v>
      </c>
      <c r="R898" s="22">
        <f t="shared" si="134"/>
        <v>69.974999999999994</v>
      </c>
      <c r="S898" s="22">
        <f t="shared" si="135"/>
        <v>64.125</v>
      </c>
      <c r="T898" s="22">
        <f t="shared" si="136"/>
        <v>64.924999999999997</v>
      </c>
      <c r="U898" s="22">
        <f t="shared" si="137"/>
        <v>66.625</v>
      </c>
      <c r="V898" s="21">
        <f t="shared" si="138"/>
        <v>66.341666666666654</v>
      </c>
      <c r="W898" s="21">
        <f t="shared" si="139"/>
        <v>66.412499999999994</v>
      </c>
      <c r="X898" s="20"/>
      <c r="Y898" s="20"/>
      <c r="Z898" s="20"/>
    </row>
    <row r="899" spans="1:26" ht="13.5" x14ac:dyDescent="0.25">
      <c r="A899" s="4">
        <f>TITRES_STAT!B902</f>
        <v>43312</v>
      </c>
      <c r="B899" s="2">
        <f>TITRES_STAT!C902</f>
        <v>17.86</v>
      </c>
      <c r="C899" s="2">
        <f>RSI!I899</f>
        <v>54.37923255034827</v>
      </c>
      <c r="D899" s="2">
        <f>MACD!E899</f>
        <v>3.7056717942199668E-2</v>
      </c>
      <c r="E899" s="2">
        <f>MACD!F899</f>
        <v>1.834705045266549E-3</v>
      </c>
      <c r="F899" s="2">
        <f>'Moving Avg'!D899</f>
        <v>7.1007400000000001</v>
      </c>
      <c r="G899" s="2">
        <f>'Moving Avg'!E899</f>
        <v>7.1174699999999991</v>
      </c>
      <c r="H899" s="2">
        <f>'Moving Avg'!F899</f>
        <v>7.1350050000000014</v>
      </c>
      <c r="I899" s="2">
        <f>'Moving Avg'!G899</f>
        <v>7.0135780000000008</v>
      </c>
      <c r="J899" s="2">
        <f>'Moving Avg'!H899</f>
        <v>6.852009500000003</v>
      </c>
      <c r="K899" s="18" t="str">
        <f>OBV!F899</f>
        <v>BULLISH</v>
      </c>
      <c r="L899" s="18" t="str">
        <f>OBV!G899</f>
        <v>NEUTRAL</v>
      </c>
      <c r="M899" s="18" t="str">
        <f>OBV!H899</f>
        <v>BULLISH DIVERGENCE</v>
      </c>
      <c r="N899" s="21">
        <f t="shared" si="140"/>
        <v>50</v>
      </c>
      <c r="O899" s="21">
        <f t="shared" si="141"/>
        <v>100</v>
      </c>
      <c r="P899" s="21">
        <f t="shared" si="142"/>
        <v>50</v>
      </c>
      <c r="Q899" s="21">
        <f t="shared" si="143"/>
        <v>66.5</v>
      </c>
      <c r="R899" s="22">
        <f t="shared" ref="R899:R962" si="144">0.35*N899+O899*0.35+P899*0.15+Q899*0.15</f>
        <v>69.974999999999994</v>
      </c>
      <c r="S899" s="22">
        <f t="shared" ref="S899:S962" si="145">N899*0.2+O899*0.2+P899*0.35+Q899*0.25</f>
        <v>64.125</v>
      </c>
      <c r="T899" s="22">
        <f t="shared" ref="T899:T962" si="146">N899*0.15+O899*0.15+P899*0.25+Q899*0.45</f>
        <v>64.924999999999997</v>
      </c>
      <c r="U899" s="22">
        <f t="shared" ref="U899:U962" si="147">0.25*SUM(N899:Q899)</f>
        <v>66.625</v>
      </c>
      <c r="V899" s="21">
        <f t="shared" ref="V899:V962" si="148">SUM(R899:T899)/3</f>
        <v>66.341666666666654</v>
      </c>
      <c r="W899" s="21">
        <f t="shared" ref="W899:W962" si="149">SUM(R899:U899)/4</f>
        <v>66.412499999999994</v>
      </c>
      <c r="X899" s="20"/>
      <c r="Y899" s="20"/>
      <c r="Z899" s="20"/>
    </row>
    <row r="900" spans="1:26" ht="13.5" x14ac:dyDescent="0.25">
      <c r="A900" s="4">
        <f>TITRES_STAT!B903</f>
        <v>43313</v>
      </c>
      <c r="B900" s="2">
        <f>TITRES_STAT!C903</f>
        <v>17.87</v>
      </c>
      <c r="C900" s="2">
        <f>RSI!I900</f>
        <v>54.863287146598488</v>
      </c>
      <c r="D900" s="2">
        <f>MACD!E900</f>
        <v>3.5877582734929803E-2</v>
      </c>
      <c r="E900" s="2">
        <f>MACD!F900</f>
        <v>8.6432805831992005E-3</v>
      </c>
      <c r="F900" s="2">
        <f>'Moving Avg'!D900</f>
        <v>7.0983400000000003</v>
      </c>
      <c r="G900" s="2">
        <f>'Moving Avg'!E900</f>
        <v>7.1162700000000001</v>
      </c>
      <c r="H900" s="2">
        <f>'Moving Avg'!F900</f>
        <v>7.1363999999999992</v>
      </c>
      <c r="I900" s="2">
        <f>'Moving Avg'!G900</f>
        <v>7.0181920000000018</v>
      </c>
      <c r="J900" s="2">
        <f>'Moving Avg'!H900</f>
        <v>6.8535525000000028</v>
      </c>
      <c r="K900" s="18" t="str">
        <f>OBV!F900</f>
        <v>BULLISH</v>
      </c>
      <c r="L900" s="18" t="str">
        <f>OBV!G900</f>
        <v>NEUTRAL</v>
      </c>
      <c r="M900" s="18" t="str">
        <f>OBV!H900</f>
        <v>BULLISH DIVERGENCE</v>
      </c>
      <c r="N900" s="21">
        <f t="shared" si="140"/>
        <v>50</v>
      </c>
      <c r="O900" s="21">
        <f t="shared" si="141"/>
        <v>100</v>
      </c>
      <c r="P900" s="21">
        <f t="shared" si="142"/>
        <v>50</v>
      </c>
      <c r="Q900" s="21">
        <f t="shared" si="143"/>
        <v>66.5</v>
      </c>
      <c r="R900" s="22">
        <f t="shared" si="144"/>
        <v>69.974999999999994</v>
      </c>
      <c r="S900" s="22">
        <f t="shared" si="145"/>
        <v>64.125</v>
      </c>
      <c r="T900" s="22">
        <f t="shared" si="146"/>
        <v>64.924999999999997</v>
      </c>
      <c r="U900" s="22">
        <f t="shared" si="147"/>
        <v>66.625</v>
      </c>
      <c r="V900" s="21">
        <f t="shared" si="148"/>
        <v>66.341666666666654</v>
      </c>
      <c r="W900" s="21">
        <f t="shared" si="149"/>
        <v>66.412499999999994</v>
      </c>
      <c r="X900" s="20"/>
      <c r="Y900" s="20"/>
      <c r="Z900" s="20"/>
    </row>
    <row r="901" spans="1:26" ht="13.5" x14ac:dyDescent="0.25">
      <c r="A901" s="4">
        <f>TITRES_STAT!B904</f>
        <v>43314</v>
      </c>
      <c r="B901" s="2">
        <f>TITRES_STAT!C904</f>
        <v>17.46</v>
      </c>
      <c r="C901" s="2">
        <f>RSI!I901</f>
        <v>37.101259462755834</v>
      </c>
      <c r="D901" s="2">
        <f>MACD!E901</f>
        <v>4.6785353353337555E-2</v>
      </c>
      <c r="E901" s="2">
        <f>MACD!F901</f>
        <v>1.6271695137226871E-2</v>
      </c>
      <c r="F901" s="2">
        <f>'Moving Avg'!D901</f>
        <v>7.0672400000000009</v>
      </c>
      <c r="G901" s="2">
        <f>'Moving Avg'!E901</f>
        <v>7.0987300000000007</v>
      </c>
      <c r="H901" s="2">
        <f>'Moving Avg'!F901</f>
        <v>7.129624999999999</v>
      </c>
      <c r="I901" s="2">
        <f>'Moving Avg'!G901</f>
        <v>7.0179800000000014</v>
      </c>
      <c r="J901" s="2">
        <f>'Moving Avg'!H901</f>
        <v>6.8542980000000027</v>
      </c>
      <c r="K901" s="18" t="str">
        <f>OBV!F901</f>
        <v>BULLISH</v>
      </c>
      <c r="L901" s="18" t="str">
        <f>OBV!G901</f>
        <v>NEUTRAL</v>
      </c>
      <c r="M901" s="18" t="str">
        <f>OBV!H901</f>
        <v>BULLISH DIVERGENCE</v>
      </c>
      <c r="N901" s="21">
        <f t="shared" si="140"/>
        <v>50</v>
      </c>
      <c r="O901" s="21">
        <f t="shared" si="141"/>
        <v>100</v>
      </c>
      <c r="P901" s="21">
        <f t="shared" si="142"/>
        <v>50</v>
      </c>
      <c r="Q901" s="21">
        <f t="shared" si="143"/>
        <v>66.5</v>
      </c>
      <c r="R901" s="22">
        <f t="shared" si="144"/>
        <v>69.974999999999994</v>
      </c>
      <c r="S901" s="22">
        <f t="shared" si="145"/>
        <v>64.125</v>
      </c>
      <c r="T901" s="22">
        <f t="shared" si="146"/>
        <v>64.924999999999997</v>
      </c>
      <c r="U901" s="22">
        <f t="shared" si="147"/>
        <v>66.625</v>
      </c>
      <c r="V901" s="21">
        <f t="shared" si="148"/>
        <v>66.341666666666654</v>
      </c>
      <c r="W901" s="21">
        <f t="shared" si="149"/>
        <v>66.412499999999994</v>
      </c>
      <c r="X901" s="20"/>
      <c r="Y901" s="20"/>
      <c r="Z901" s="20"/>
    </row>
    <row r="902" spans="1:26" ht="13.5" x14ac:dyDescent="0.25">
      <c r="A902" s="4">
        <f>TITRES_STAT!B905</f>
        <v>43315</v>
      </c>
      <c r="B902" s="2">
        <f>TITRES_STAT!C905</f>
        <v>17.7</v>
      </c>
      <c r="C902" s="2">
        <f>RSI!I902</f>
        <v>47.767188493965548</v>
      </c>
      <c r="D902" s="2">
        <f>MACD!E902</f>
        <v>4.9708132574559194E-2</v>
      </c>
      <c r="E902" s="2">
        <f>MACD!F902</f>
        <v>2.2958982624693335E-2</v>
      </c>
      <c r="F902" s="2">
        <f>'Moving Avg'!D902</f>
        <v>7.0752199999999998</v>
      </c>
      <c r="G902" s="2">
        <f>'Moving Avg'!E902</f>
        <v>7.0907600000000004</v>
      </c>
      <c r="H902" s="2">
        <f>'Moving Avg'!F902</f>
        <v>7.124044999999998</v>
      </c>
      <c r="I902" s="2">
        <f>'Moving Avg'!G902</f>
        <v>7.0220200000000013</v>
      </c>
      <c r="J902" s="2">
        <f>'Moving Avg'!H902</f>
        <v>6.8555220000000032</v>
      </c>
      <c r="K902" s="18" t="str">
        <f>OBV!F902</f>
        <v>BULLISH</v>
      </c>
      <c r="L902" s="18" t="str">
        <f>OBV!G902</f>
        <v>NEUTRAL</v>
      </c>
      <c r="M902" s="18" t="str">
        <f>OBV!H902</f>
        <v>CONFIRMED BULLISH</v>
      </c>
      <c r="N902" s="21">
        <f t="shared" si="140"/>
        <v>50</v>
      </c>
      <c r="O902" s="21">
        <f t="shared" si="141"/>
        <v>100</v>
      </c>
      <c r="P902" s="21">
        <f t="shared" si="142"/>
        <v>50</v>
      </c>
      <c r="Q902" s="21">
        <f t="shared" si="143"/>
        <v>83.5</v>
      </c>
      <c r="R902" s="22">
        <f t="shared" si="144"/>
        <v>72.525000000000006</v>
      </c>
      <c r="S902" s="22">
        <f t="shared" si="145"/>
        <v>68.375</v>
      </c>
      <c r="T902" s="22">
        <f t="shared" si="146"/>
        <v>72.575000000000003</v>
      </c>
      <c r="U902" s="22">
        <f t="shared" si="147"/>
        <v>70.875</v>
      </c>
      <c r="V902" s="21">
        <f t="shared" si="148"/>
        <v>71.158333333333346</v>
      </c>
      <c r="W902" s="21">
        <f t="shared" si="149"/>
        <v>71.087500000000006</v>
      </c>
      <c r="X902" s="20"/>
      <c r="Y902" s="20"/>
      <c r="Z902" s="20"/>
    </row>
    <row r="903" spans="1:26" ht="13.5" x14ac:dyDescent="0.25">
      <c r="A903" s="4">
        <f>TITRES_STAT!B906</f>
        <v>43318</v>
      </c>
      <c r="B903" s="2">
        <f>TITRES_STAT!C906</f>
        <v>17.8</v>
      </c>
      <c r="C903" s="2">
        <f>RSI!I903</f>
        <v>51.454118945929736</v>
      </c>
      <c r="D903" s="2">
        <f>MACD!E903</f>
        <v>4.9391698829652775E-2</v>
      </c>
      <c r="E903" s="2">
        <f>MACD!F903</f>
        <v>2.8245525865685222E-2</v>
      </c>
      <c r="F903" s="2">
        <f>'Moving Avg'!D903</f>
        <v>7.0712199999999994</v>
      </c>
      <c r="G903" s="2">
        <f>'Moving Avg'!E903</f>
        <v>7.0867700000000013</v>
      </c>
      <c r="H903" s="2">
        <f>'Moving Avg'!F903</f>
        <v>7.1204549999999998</v>
      </c>
      <c r="I903" s="2">
        <f>'Moving Avg'!G903</f>
        <v>7.026778000000002</v>
      </c>
      <c r="J903" s="2">
        <f>'Moving Avg'!H903</f>
        <v>6.8569645000000028</v>
      </c>
      <c r="K903" s="18" t="str">
        <f>OBV!F903</f>
        <v>BULLISH</v>
      </c>
      <c r="L903" s="18" t="str">
        <f>OBV!G903</f>
        <v>NEUTRAL</v>
      </c>
      <c r="M903" s="18" t="str">
        <f>OBV!H903</f>
        <v>BULLISH DIVERGENCE</v>
      </c>
      <c r="N903" s="21">
        <f t="shared" si="140"/>
        <v>50</v>
      </c>
      <c r="O903" s="21">
        <f t="shared" si="141"/>
        <v>100</v>
      </c>
      <c r="P903" s="21">
        <f t="shared" si="142"/>
        <v>50</v>
      </c>
      <c r="Q903" s="21">
        <f t="shared" si="143"/>
        <v>66.5</v>
      </c>
      <c r="R903" s="22">
        <f t="shared" si="144"/>
        <v>69.974999999999994</v>
      </c>
      <c r="S903" s="22">
        <f t="shared" si="145"/>
        <v>64.125</v>
      </c>
      <c r="T903" s="22">
        <f t="shared" si="146"/>
        <v>64.924999999999997</v>
      </c>
      <c r="U903" s="22">
        <f t="shared" si="147"/>
        <v>66.625</v>
      </c>
      <c r="V903" s="21">
        <f t="shared" si="148"/>
        <v>66.341666666666654</v>
      </c>
      <c r="W903" s="21">
        <f t="shared" si="149"/>
        <v>66.412499999999994</v>
      </c>
      <c r="X903" s="20"/>
      <c r="Y903" s="20"/>
      <c r="Z903" s="20"/>
    </row>
    <row r="904" spans="1:26" ht="13.5" x14ac:dyDescent="0.25">
      <c r="A904" s="4">
        <f>TITRES_STAT!B907</f>
        <v>43319</v>
      </c>
      <c r="B904" s="2">
        <f>TITRES_STAT!C907</f>
        <v>17.8</v>
      </c>
      <c r="C904" s="2">
        <f>RSI!I904</f>
        <v>51.454118945929736</v>
      </c>
      <c r="D904" s="2">
        <f>MACD!E904</f>
        <v>4.7804843914644124E-2</v>
      </c>
      <c r="E904" s="2">
        <f>MACD!F904</f>
        <v>3.2157389475477E-2</v>
      </c>
      <c r="F904" s="2">
        <f>'Moving Avg'!D904</f>
        <v>7.066419999999999</v>
      </c>
      <c r="G904" s="2">
        <f>'Moving Avg'!E904</f>
        <v>7.0835800000000004</v>
      </c>
      <c r="H904" s="2">
        <f>'Moving Avg'!F904</f>
        <v>7.1168649999999998</v>
      </c>
      <c r="I904" s="2">
        <f>'Moving Avg'!G904</f>
        <v>7.031614000000002</v>
      </c>
      <c r="J904" s="2">
        <f>'Moving Avg'!H904</f>
        <v>6.858465500000003</v>
      </c>
      <c r="K904" s="18" t="str">
        <f>OBV!F904</f>
        <v>BULLISH</v>
      </c>
      <c r="L904" s="18" t="str">
        <f>OBV!G904</f>
        <v>NEUTRAL</v>
      </c>
      <c r="M904" s="18" t="str">
        <f>OBV!H904</f>
        <v>BULLISH DIVERGENCE</v>
      </c>
      <c r="N904" s="21">
        <f t="shared" si="140"/>
        <v>50</v>
      </c>
      <c r="O904" s="21">
        <f t="shared" si="141"/>
        <v>100</v>
      </c>
      <c r="P904" s="21">
        <f t="shared" si="142"/>
        <v>50</v>
      </c>
      <c r="Q904" s="21">
        <f t="shared" si="143"/>
        <v>66.5</v>
      </c>
      <c r="R904" s="22">
        <f t="shared" si="144"/>
        <v>69.974999999999994</v>
      </c>
      <c r="S904" s="22">
        <f t="shared" si="145"/>
        <v>64.125</v>
      </c>
      <c r="T904" s="22">
        <f t="shared" si="146"/>
        <v>64.924999999999997</v>
      </c>
      <c r="U904" s="22">
        <f t="shared" si="147"/>
        <v>66.625</v>
      </c>
      <c r="V904" s="21">
        <f t="shared" si="148"/>
        <v>66.341666666666654</v>
      </c>
      <c r="W904" s="21">
        <f t="shared" si="149"/>
        <v>66.412499999999994</v>
      </c>
      <c r="X904" s="20"/>
      <c r="Y904" s="20"/>
      <c r="Z904" s="20"/>
    </row>
    <row r="905" spans="1:26" ht="13.5" x14ac:dyDescent="0.25">
      <c r="A905" s="4">
        <f>TITRES_STAT!B908</f>
        <v>43320</v>
      </c>
      <c r="B905" s="2">
        <f>TITRES_STAT!C908</f>
        <v>17.8</v>
      </c>
      <c r="C905" s="2">
        <f>RSI!I905</f>
        <v>51.454118945929736</v>
      </c>
      <c r="D905" s="2">
        <f>MACD!E905</f>
        <v>4.7611098965112397E-2</v>
      </c>
      <c r="E905" s="2">
        <f>MACD!F905</f>
        <v>3.524813137340408E-2</v>
      </c>
      <c r="F905" s="2">
        <f>'Moving Avg'!D905</f>
        <v>7.0608400000000007</v>
      </c>
      <c r="G905" s="2">
        <f>'Moving Avg'!E905</f>
        <v>7.0795900000000005</v>
      </c>
      <c r="H905" s="2">
        <f>'Moving Avg'!F905</f>
        <v>7.1132749999999989</v>
      </c>
      <c r="I905" s="2">
        <f>'Moving Avg'!G905</f>
        <v>7.0345020000000025</v>
      </c>
      <c r="J905" s="2">
        <f>'Moving Avg'!H905</f>
        <v>6.8599665000000041</v>
      </c>
      <c r="K905" s="18" t="str">
        <f>OBV!F905</f>
        <v>BULLISH</v>
      </c>
      <c r="L905" s="18" t="str">
        <f>OBV!G905</f>
        <v>NEUTRAL</v>
      </c>
      <c r="M905" s="18" t="str">
        <f>OBV!H905</f>
        <v>BULLISH DIVERGENCE</v>
      </c>
      <c r="N905" s="21">
        <f t="shared" si="140"/>
        <v>50</v>
      </c>
      <c r="O905" s="21">
        <f t="shared" si="141"/>
        <v>100</v>
      </c>
      <c r="P905" s="21">
        <f t="shared" si="142"/>
        <v>50</v>
      </c>
      <c r="Q905" s="21">
        <f t="shared" si="143"/>
        <v>66.5</v>
      </c>
      <c r="R905" s="22">
        <f t="shared" si="144"/>
        <v>69.974999999999994</v>
      </c>
      <c r="S905" s="22">
        <f t="shared" si="145"/>
        <v>64.125</v>
      </c>
      <c r="T905" s="22">
        <f t="shared" si="146"/>
        <v>64.924999999999997</v>
      </c>
      <c r="U905" s="22">
        <f t="shared" si="147"/>
        <v>66.625</v>
      </c>
      <c r="V905" s="21">
        <f t="shared" si="148"/>
        <v>66.341666666666654</v>
      </c>
      <c r="W905" s="21">
        <f t="shared" si="149"/>
        <v>66.412499999999994</v>
      </c>
      <c r="X905" s="20"/>
      <c r="Y905" s="20"/>
      <c r="Z905" s="20"/>
    </row>
    <row r="906" spans="1:26" ht="13.5" x14ac:dyDescent="0.25">
      <c r="A906" s="4">
        <f>TITRES_STAT!B909</f>
        <v>43321</v>
      </c>
      <c r="B906" s="2">
        <f>TITRES_STAT!C909</f>
        <v>17.8</v>
      </c>
      <c r="C906" s="2">
        <f>RSI!I906</f>
        <v>51.454118945929736</v>
      </c>
      <c r="D906" s="2">
        <f>MACD!E906</f>
        <v>4.4309890255762596E-2</v>
      </c>
      <c r="E906" s="2">
        <f>MACD!F906</f>
        <v>3.7060483149875784E-2</v>
      </c>
      <c r="F906" s="2">
        <f>'Moving Avg'!D906</f>
        <v>7.0879400000000006</v>
      </c>
      <c r="G906" s="2">
        <f>'Moving Avg'!E906</f>
        <v>7.0775900000000007</v>
      </c>
      <c r="H906" s="2">
        <f>'Moving Avg'!F906</f>
        <v>7.1100850000000007</v>
      </c>
      <c r="I906" s="2">
        <f>'Moving Avg'!G906</f>
        <v>7.0374680000000014</v>
      </c>
      <c r="J906" s="2">
        <f>'Moving Avg'!H906</f>
        <v>6.8614675000000034</v>
      </c>
      <c r="K906" s="18" t="str">
        <f>OBV!F906</f>
        <v>BULLISH</v>
      </c>
      <c r="L906" s="18" t="str">
        <f>OBV!G906</f>
        <v>NEUTRAL</v>
      </c>
      <c r="M906" s="18" t="str">
        <f>OBV!H906</f>
        <v>CONFIRMED BULLISH</v>
      </c>
      <c r="N906" s="21">
        <f t="shared" si="140"/>
        <v>50</v>
      </c>
      <c r="O906" s="21">
        <f t="shared" si="141"/>
        <v>100</v>
      </c>
      <c r="P906" s="21">
        <f t="shared" si="142"/>
        <v>50</v>
      </c>
      <c r="Q906" s="21">
        <f t="shared" si="143"/>
        <v>83.5</v>
      </c>
      <c r="R906" s="22">
        <f t="shared" si="144"/>
        <v>72.525000000000006</v>
      </c>
      <c r="S906" s="22">
        <f t="shared" si="145"/>
        <v>68.375</v>
      </c>
      <c r="T906" s="22">
        <f t="shared" si="146"/>
        <v>72.575000000000003</v>
      </c>
      <c r="U906" s="22">
        <f t="shared" si="147"/>
        <v>70.875</v>
      </c>
      <c r="V906" s="21">
        <f t="shared" si="148"/>
        <v>71.158333333333346</v>
      </c>
      <c r="W906" s="21">
        <f t="shared" si="149"/>
        <v>71.087500000000006</v>
      </c>
      <c r="X906" s="20"/>
      <c r="Y906" s="20"/>
      <c r="Z906" s="20"/>
    </row>
    <row r="907" spans="1:26" ht="13.5" x14ac:dyDescent="0.25">
      <c r="A907" s="4">
        <f>TITRES_STAT!B910</f>
        <v>43322</v>
      </c>
      <c r="B907" s="2">
        <f>TITRES_STAT!C910</f>
        <v>17.399999999999999</v>
      </c>
      <c r="C907" s="2">
        <f>RSI!I907</f>
        <v>37.278927565736289</v>
      </c>
      <c r="D907" s="2">
        <f>MACD!E907</f>
        <v>3.7915383258343205E-2</v>
      </c>
      <c r="E907" s="2">
        <f>MACD!F907</f>
        <v>3.7231463171569272E-2</v>
      </c>
      <c r="F907" s="2">
        <f>'Moving Avg'!D907</f>
        <v>7.0640200000000011</v>
      </c>
      <c r="G907" s="2">
        <f>'Moving Avg'!E907</f>
        <v>7.0696200000000005</v>
      </c>
      <c r="H907" s="2">
        <f>'Moving Avg'!F907</f>
        <v>7.0985249999999995</v>
      </c>
      <c r="I907" s="2">
        <f>'Moving Avg'!G907</f>
        <v>7.0384140000000022</v>
      </c>
      <c r="J907" s="2">
        <f>'Moving Avg'!H907</f>
        <v>6.8622885000000045</v>
      </c>
      <c r="K907" s="18" t="str">
        <f>OBV!F907</f>
        <v>BEARISH</v>
      </c>
      <c r="L907" s="18" t="str">
        <f>OBV!G907</f>
        <v>NEUTRAL</v>
      </c>
      <c r="M907" s="18" t="str">
        <f>OBV!H907</f>
        <v>CONFIRMED BEARISH</v>
      </c>
      <c r="N907" s="21">
        <f t="shared" si="140"/>
        <v>50</v>
      </c>
      <c r="O907" s="21">
        <f t="shared" si="141"/>
        <v>100</v>
      </c>
      <c r="P907" s="21">
        <f t="shared" si="142"/>
        <v>50</v>
      </c>
      <c r="Q907" s="21">
        <f t="shared" si="143"/>
        <v>16.5</v>
      </c>
      <c r="R907" s="22">
        <f t="shared" si="144"/>
        <v>62.475000000000001</v>
      </c>
      <c r="S907" s="22">
        <f t="shared" si="145"/>
        <v>51.625</v>
      </c>
      <c r="T907" s="22">
        <f t="shared" si="146"/>
        <v>42.424999999999997</v>
      </c>
      <c r="U907" s="22">
        <f t="shared" si="147"/>
        <v>54.125</v>
      </c>
      <c r="V907" s="21">
        <f t="shared" si="148"/>
        <v>52.17499999999999</v>
      </c>
      <c r="W907" s="21">
        <f t="shared" si="149"/>
        <v>52.662499999999994</v>
      </c>
      <c r="X907" s="20"/>
      <c r="Y907" s="20"/>
      <c r="Z907" s="20"/>
    </row>
    <row r="908" spans="1:26" ht="13.5" x14ac:dyDescent="0.25">
      <c r="A908" s="4">
        <f>TITRES_STAT!B911</f>
        <v>43326</v>
      </c>
      <c r="B908" s="2">
        <f>TITRES_STAT!C911</f>
        <v>17.399999999999999</v>
      </c>
      <c r="C908" s="2">
        <f>RSI!I908</f>
        <v>37.278927565736289</v>
      </c>
      <c r="D908" s="2">
        <f>MACD!E908</f>
        <v>4.8720081385626557E-2</v>
      </c>
      <c r="E908" s="2">
        <f>MACD!F908</f>
        <v>3.952918681438073E-2</v>
      </c>
      <c r="F908" s="2">
        <f>'Moving Avg'!D908</f>
        <v>7.0321400000000001</v>
      </c>
      <c r="G908" s="2">
        <f>'Moving Avg'!E908</f>
        <v>7.0516800000000002</v>
      </c>
      <c r="H908" s="2">
        <f>'Moving Avg'!F908</f>
        <v>7.0869649999999993</v>
      </c>
      <c r="I908" s="2">
        <f>'Moving Avg'!G908</f>
        <v>7.0407620000000017</v>
      </c>
      <c r="J908" s="2">
        <f>'Moving Avg'!H908</f>
        <v>6.8631095000000037</v>
      </c>
      <c r="K908" s="18" t="str">
        <f>OBV!F908</f>
        <v>BEARISH</v>
      </c>
      <c r="L908" s="18" t="str">
        <f>OBV!G908</f>
        <v>NEUTRAL</v>
      </c>
      <c r="M908" s="18" t="str">
        <f>OBV!H908</f>
        <v>CONFIRMED BEARISH</v>
      </c>
      <c r="N908" s="21">
        <f t="shared" si="140"/>
        <v>50</v>
      </c>
      <c r="O908" s="21">
        <f t="shared" si="141"/>
        <v>100</v>
      </c>
      <c r="P908" s="21">
        <f t="shared" si="142"/>
        <v>50</v>
      </c>
      <c r="Q908" s="21">
        <f t="shared" si="143"/>
        <v>16.5</v>
      </c>
      <c r="R908" s="22">
        <f t="shared" si="144"/>
        <v>62.475000000000001</v>
      </c>
      <c r="S908" s="22">
        <f t="shared" si="145"/>
        <v>51.625</v>
      </c>
      <c r="T908" s="22">
        <f t="shared" si="146"/>
        <v>42.424999999999997</v>
      </c>
      <c r="U908" s="22">
        <f t="shared" si="147"/>
        <v>54.125</v>
      </c>
      <c r="V908" s="21">
        <f t="shared" si="148"/>
        <v>52.17499999999999</v>
      </c>
      <c r="W908" s="21">
        <f t="shared" si="149"/>
        <v>52.662499999999994</v>
      </c>
      <c r="X908" s="20"/>
      <c r="Y908" s="20"/>
      <c r="Z908" s="20"/>
    </row>
    <row r="909" spans="1:26" ht="13.5" x14ac:dyDescent="0.25">
      <c r="A909" s="4">
        <f>TITRES_STAT!B912</f>
        <v>43327</v>
      </c>
      <c r="B909" s="2">
        <f>TITRES_STAT!C912</f>
        <v>17.32</v>
      </c>
      <c r="C909" s="2">
        <f>RSI!I909</f>
        <v>35.038523681697839</v>
      </c>
      <c r="D909" s="2">
        <f>MACD!E909</f>
        <v>6.1652878136225553E-2</v>
      </c>
      <c r="E909" s="2">
        <f>MACD!F909</f>
        <v>4.3953925078749699E-2</v>
      </c>
      <c r="F909" s="2">
        <f>'Moving Avg'!D909</f>
        <v>6.9938799999999999</v>
      </c>
      <c r="G909" s="2">
        <f>'Moving Avg'!E909</f>
        <v>7.0301500000000008</v>
      </c>
      <c r="H909" s="2">
        <f>'Moving Avg'!F909</f>
        <v>7.073809999999999</v>
      </c>
      <c r="I909" s="2">
        <f>'Moving Avg'!G909</f>
        <v>7.0415380000000019</v>
      </c>
      <c r="J909" s="2">
        <f>'Moving Avg'!H909</f>
        <v>6.864140500000004</v>
      </c>
      <c r="K909" s="18" t="str">
        <f>OBV!F909</f>
        <v>BEARISH</v>
      </c>
      <c r="L909" s="18" t="str">
        <f>OBV!G909</f>
        <v>NEUTRAL</v>
      </c>
      <c r="M909" s="18" t="str">
        <f>OBV!H909</f>
        <v>CONFIRMED BEARISH</v>
      </c>
      <c r="N909" s="21">
        <f t="shared" si="140"/>
        <v>50</v>
      </c>
      <c r="O909" s="21">
        <f t="shared" si="141"/>
        <v>100</v>
      </c>
      <c r="P909" s="21">
        <f t="shared" si="142"/>
        <v>50</v>
      </c>
      <c r="Q909" s="21">
        <f t="shared" si="143"/>
        <v>16.5</v>
      </c>
      <c r="R909" s="22">
        <f t="shared" si="144"/>
        <v>62.475000000000001</v>
      </c>
      <c r="S909" s="22">
        <f t="shared" si="145"/>
        <v>51.625</v>
      </c>
      <c r="T909" s="22">
        <f t="shared" si="146"/>
        <v>42.424999999999997</v>
      </c>
      <c r="U909" s="22">
        <f t="shared" si="147"/>
        <v>54.125</v>
      </c>
      <c r="V909" s="21">
        <f t="shared" si="148"/>
        <v>52.17499999999999</v>
      </c>
      <c r="W909" s="21">
        <f t="shared" si="149"/>
        <v>52.662499999999994</v>
      </c>
      <c r="X909" s="20"/>
      <c r="Y909" s="20"/>
      <c r="Z909" s="20"/>
    </row>
    <row r="910" spans="1:26" ht="13.5" x14ac:dyDescent="0.25">
      <c r="A910" s="4">
        <f>TITRES_STAT!B913</f>
        <v>43328</v>
      </c>
      <c r="B910" s="2">
        <f>TITRES_STAT!C913</f>
        <v>17.329999999999998</v>
      </c>
      <c r="C910" s="2">
        <f>RSI!I910</f>
        <v>35.561476465710115</v>
      </c>
      <c r="D910" s="2">
        <f>MACD!E910</f>
        <v>7.3840079258361335E-2</v>
      </c>
      <c r="E910" s="2">
        <f>MACD!F910</f>
        <v>4.993115591467203E-2</v>
      </c>
      <c r="F910" s="2">
        <f>'Moving Avg'!D910</f>
        <v>6.9564199999999996</v>
      </c>
      <c r="G910" s="2">
        <f>'Moving Avg'!E910</f>
        <v>7.008630000000001</v>
      </c>
      <c r="H910" s="2">
        <f>'Moving Avg'!F910</f>
        <v>7.0624500000000001</v>
      </c>
      <c r="I910" s="2">
        <f>'Moving Avg'!G910</f>
        <v>7.0410700000000013</v>
      </c>
      <c r="J910" s="2">
        <f>'Moving Avg'!H910</f>
        <v>6.8652890000000051</v>
      </c>
      <c r="K910" s="18" t="str">
        <f>OBV!F910</f>
        <v>BEARISH</v>
      </c>
      <c r="L910" s="18" t="str">
        <f>OBV!G910</f>
        <v>NEUTRAL</v>
      </c>
      <c r="M910" s="18" t="str">
        <f>OBV!H910</f>
        <v>CONFIRMED BEARISH</v>
      </c>
      <c r="N910" s="21">
        <f t="shared" si="140"/>
        <v>50</v>
      </c>
      <c r="O910" s="21">
        <f t="shared" si="141"/>
        <v>100</v>
      </c>
      <c r="P910" s="21">
        <f t="shared" si="142"/>
        <v>50</v>
      </c>
      <c r="Q910" s="21">
        <f t="shared" si="143"/>
        <v>16.5</v>
      </c>
      <c r="R910" s="22">
        <f t="shared" si="144"/>
        <v>62.475000000000001</v>
      </c>
      <c r="S910" s="22">
        <f t="shared" si="145"/>
        <v>51.625</v>
      </c>
      <c r="T910" s="22">
        <f t="shared" si="146"/>
        <v>42.424999999999997</v>
      </c>
      <c r="U910" s="22">
        <f t="shared" si="147"/>
        <v>54.125</v>
      </c>
      <c r="V910" s="21">
        <f t="shared" si="148"/>
        <v>52.17499999999999</v>
      </c>
      <c r="W910" s="21">
        <f t="shared" si="149"/>
        <v>52.662499999999994</v>
      </c>
      <c r="X910" s="20"/>
      <c r="Y910" s="20"/>
      <c r="Z910" s="20"/>
    </row>
    <row r="911" spans="1:26" ht="13.5" x14ac:dyDescent="0.25">
      <c r="A911" s="4">
        <f>TITRES_STAT!B914</f>
        <v>43329</v>
      </c>
      <c r="B911" s="2">
        <f>TITRES_STAT!C914</f>
        <v>17.329999999999998</v>
      </c>
      <c r="C911" s="2">
        <f>RSI!I911</f>
        <v>35.561476465710115</v>
      </c>
      <c r="D911" s="2">
        <f>MACD!E911</f>
        <v>5.9860933935153682E-2</v>
      </c>
      <c r="E911" s="2">
        <f>MACD!F911</f>
        <v>5.1917111518768363E-2</v>
      </c>
      <c r="F911" s="2">
        <f>'Moving Avg'!D911</f>
        <v>6.9189600000000002</v>
      </c>
      <c r="G911" s="2">
        <f>'Moving Avg'!E911</f>
        <v>7.0034500000000008</v>
      </c>
      <c r="H911" s="2">
        <f>'Moving Avg'!F911</f>
        <v>7.0510900000000003</v>
      </c>
      <c r="I911" s="2">
        <f>'Moving Avg'!G911</f>
        <v>7.0406019999999998</v>
      </c>
      <c r="J911" s="2">
        <f>'Moving Avg'!H911</f>
        <v>6.8667295000000044</v>
      </c>
      <c r="K911" s="18" t="str">
        <f>OBV!F911</f>
        <v>BEARISH</v>
      </c>
      <c r="L911" s="18" t="str">
        <f>OBV!G911</f>
        <v>NEUTRAL</v>
      </c>
      <c r="M911" s="18" t="str">
        <f>OBV!H911</f>
        <v>CONFIRMED BEARISH</v>
      </c>
      <c r="N911" s="21">
        <f t="shared" si="140"/>
        <v>50</v>
      </c>
      <c r="O911" s="21">
        <f t="shared" si="141"/>
        <v>100</v>
      </c>
      <c r="P911" s="21">
        <f t="shared" si="142"/>
        <v>50</v>
      </c>
      <c r="Q911" s="21">
        <f t="shared" si="143"/>
        <v>16.5</v>
      </c>
      <c r="R911" s="22">
        <f t="shared" si="144"/>
        <v>62.475000000000001</v>
      </c>
      <c r="S911" s="22">
        <f t="shared" si="145"/>
        <v>51.625</v>
      </c>
      <c r="T911" s="22">
        <f t="shared" si="146"/>
        <v>42.424999999999997</v>
      </c>
      <c r="U911" s="22">
        <f t="shared" si="147"/>
        <v>54.125</v>
      </c>
      <c r="V911" s="21">
        <f t="shared" si="148"/>
        <v>52.17499999999999</v>
      </c>
      <c r="W911" s="21">
        <f t="shared" si="149"/>
        <v>52.662499999999994</v>
      </c>
      <c r="X911" s="20"/>
      <c r="Y911" s="20"/>
      <c r="Z911" s="20"/>
    </row>
    <row r="912" spans="1:26" ht="13.5" x14ac:dyDescent="0.25">
      <c r="A912" s="4">
        <f>TITRES_STAT!B915</f>
        <v>43332</v>
      </c>
      <c r="B912" s="2">
        <f>TITRES_STAT!C915</f>
        <v>17.8</v>
      </c>
      <c r="C912" s="2">
        <f>RSI!I912</f>
        <v>55.163014582752545</v>
      </c>
      <c r="D912" s="2">
        <f>MACD!E912</f>
        <v>4.9665752454746581E-2</v>
      </c>
      <c r="E912" s="2">
        <f>MACD!F912</f>
        <v>5.146683970596401E-2</v>
      </c>
      <c r="F912" s="2">
        <f>'Moving Avg'!D912</f>
        <v>6.9508399999999995</v>
      </c>
      <c r="G912" s="2">
        <f>'Moving Avg'!E912</f>
        <v>7.0074300000000012</v>
      </c>
      <c r="H912" s="2">
        <f>'Moving Avg'!F912</f>
        <v>7.0490949999999994</v>
      </c>
      <c r="I912" s="2">
        <f>'Moving Avg'!G912</f>
        <v>7.0438800000000015</v>
      </c>
      <c r="J912" s="2">
        <f>'Moving Avg'!H912</f>
        <v>6.8691065000000044</v>
      </c>
      <c r="K912" s="18" t="str">
        <f>OBV!F912</f>
        <v>BULLISH</v>
      </c>
      <c r="L912" s="18" t="str">
        <f>OBV!G912</f>
        <v>NEUTRAL</v>
      </c>
      <c r="M912" s="18" t="str">
        <f>OBV!H912</f>
        <v>CONFIRMED BULLISH</v>
      </c>
      <c r="N912" s="21">
        <f t="shared" si="140"/>
        <v>50</v>
      </c>
      <c r="O912" s="21">
        <f t="shared" si="141"/>
        <v>100</v>
      </c>
      <c r="P912" s="21">
        <f t="shared" si="142"/>
        <v>50</v>
      </c>
      <c r="Q912" s="21">
        <f t="shared" si="143"/>
        <v>83.5</v>
      </c>
      <c r="R912" s="22">
        <f t="shared" si="144"/>
        <v>72.525000000000006</v>
      </c>
      <c r="S912" s="22">
        <f t="shared" si="145"/>
        <v>68.375</v>
      </c>
      <c r="T912" s="22">
        <f t="shared" si="146"/>
        <v>72.575000000000003</v>
      </c>
      <c r="U912" s="22">
        <f t="shared" si="147"/>
        <v>70.875</v>
      </c>
      <c r="V912" s="21">
        <f t="shared" si="148"/>
        <v>71.158333333333346</v>
      </c>
      <c r="W912" s="21">
        <f t="shared" si="149"/>
        <v>71.087500000000006</v>
      </c>
      <c r="X912" s="20"/>
      <c r="Y912" s="20"/>
      <c r="Z912" s="20"/>
    </row>
    <row r="913" spans="1:26" ht="13.5" x14ac:dyDescent="0.25">
      <c r="A913" s="4">
        <f>TITRES_STAT!B916</f>
        <v>43335</v>
      </c>
      <c r="B913" s="2">
        <f>TITRES_STAT!C916</f>
        <v>17.32</v>
      </c>
      <c r="C913" s="2">
        <f>RSI!I913</f>
        <v>41.333459639765927</v>
      </c>
      <c r="D913" s="2">
        <f>MACD!E913</f>
        <v>6.0951969215626178E-2</v>
      </c>
      <c r="E913" s="2">
        <f>MACD!F913</f>
        <v>5.3363865607896445E-2</v>
      </c>
      <c r="F913" s="2">
        <f>'Moving Avg'!D913</f>
        <v>6.9444600000000012</v>
      </c>
      <c r="G913" s="2">
        <f>'Moving Avg'!E913</f>
        <v>6.9882999999999997</v>
      </c>
      <c r="H913" s="2">
        <f>'Moving Avg'!F913</f>
        <v>7.0375350000000001</v>
      </c>
      <c r="I913" s="2">
        <f>'Moving Avg'!G913</f>
        <v>7.0433320000000013</v>
      </c>
      <c r="J913" s="2">
        <f>'Moving Avg'!H913</f>
        <v>6.8705270000000054</v>
      </c>
      <c r="K913" s="18" t="str">
        <f>OBV!F913</f>
        <v>BULLISH</v>
      </c>
      <c r="L913" s="18" t="str">
        <f>OBV!G913</f>
        <v>NEUTRAL</v>
      </c>
      <c r="M913" s="18" t="str">
        <f>OBV!H913</f>
        <v>BULLISH DIVERGENCE</v>
      </c>
      <c r="N913" s="21">
        <f t="shared" si="140"/>
        <v>50</v>
      </c>
      <c r="O913" s="21">
        <f t="shared" si="141"/>
        <v>100</v>
      </c>
      <c r="P913" s="21">
        <f t="shared" si="142"/>
        <v>50</v>
      </c>
      <c r="Q913" s="21">
        <f t="shared" si="143"/>
        <v>66.5</v>
      </c>
      <c r="R913" s="22">
        <f t="shared" si="144"/>
        <v>69.974999999999994</v>
      </c>
      <c r="S913" s="22">
        <f t="shared" si="145"/>
        <v>64.125</v>
      </c>
      <c r="T913" s="22">
        <f t="shared" si="146"/>
        <v>64.924999999999997</v>
      </c>
      <c r="U913" s="22">
        <f t="shared" si="147"/>
        <v>66.625</v>
      </c>
      <c r="V913" s="21">
        <f t="shared" si="148"/>
        <v>66.341666666666654</v>
      </c>
      <c r="W913" s="21">
        <f t="shared" si="149"/>
        <v>66.412499999999994</v>
      </c>
      <c r="X913" s="20"/>
      <c r="Y913" s="20"/>
      <c r="Z913" s="20"/>
    </row>
    <row r="914" spans="1:26" ht="13.5" x14ac:dyDescent="0.25">
      <c r="A914" s="4">
        <f>TITRES_STAT!B917</f>
        <v>43336</v>
      </c>
      <c r="B914" s="2">
        <f>TITRES_STAT!C917</f>
        <v>17.8</v>
      </c>
      <c r="C914" s="2">
        <f>RSI!I914</f>
        <v>53.805447060119086</v>
      </c>
      <c r="D914" s="2">
        <f>MACD!E914</f>
        <v>5.7109524008730261E-2</v>
      </c>
      <c r="E914" s="2">
        <f>MACD!F914</f>
        <v>5.4112997288063215E-2</v>
      </c>
      <c r="F914" s="2">
        <f>'Moving Avg'!D914</f>
        <v>6.9827200000000005</v>
      </c>
      <c r="G914" s="2">
        <f>'Moving Avg'!E914</f>
        <v>6.9883000000000006</v>
      </c>
      <c r="H914" s="2">
        <f>'Moving Avg'!F914</f>
        <v>7.0359399999999992</v>
      </c>
      <c r="I914" s="2">
        <f>'Moving Avg'!G914</f>
        <v>7.0466100000000003</v>
      </c>
      <c r="J914" s="2">
        <f>'Moving Avg'!H914</f>
        <v>6.8729040000000055</v>
      </c>
      <c r="K914" s="18" t="str">
        <f>OBV!F914</f>
        <v>BULLISH</v>
      </c>
      <c r="L914" s="18" t="str">
        <f>OBV!G914</f>
        <v>NEUTRAL</v>
      </c>
      <c r="M914" s="18" t="str">
        <f>OBV!H914</f>
        <v>CONFIRMED BULLISH</v>
      </c>
      <c r="N914" s="21">
        <f t="shared" si="140"/>
        <v>50</v>
      </c>
      <c r="O914" s="21">
        <f t="shared" si="141"/>
        <v>100</v>
      </c>
      <c r="P914" s="21">
        <f t="shared" si="142"/>
        <v>50</v>
      </c>
      <c r="Q914" s="21">
        <f t="shared" si="143"/>
        <v>83.5</v>
      </c>
      <c r="R914" s="22">
        <f t="shared" si="144"/>
        <v>72.525000000000006</v>
      </c>
      <c r="S914" s="22">
        <f t="shared" si="145"/>
        <v>68.375</v>
      </c>
      <c r="T914" s="22">
        <f t="shared" si="146"/>
        <v>72.575000000000003</v>
      </c>
      <c r="U914" s="22">
        <f t="shared" si="147"/>
        <v>70.875</v>
      </c>
      <c r="V914" s="21">
        <f t="shared" si="148"/>
        <v>71.158333333333346</v>
      </c>
      <c r="W914" s="21">
        <f t="shared" si="149"/>
        <v>71.087500000000006</v>
      </c>
      <c r="X914" s="20"/>
      <c r="Y914" s="20"/>
      <c r="Z914" s="20"/>
    </row>
    <row r="915" spans="1:26" ht="13.5" x14ac:dyDescent="0.25">
      <c r="A915" s="4">
        <f>TITRES_STAT!B918</f>
        <v>43339</v>
      </c>
      <c r="B915" s="2">
        <f>TITRES_STAT!C918</f>
        <v>17.8</v>
      </c>
      <c r="C915" s="2">
        <f>RSI!I915</f>
        <v>53.805447060119086</v>
      </c>
      <c r="D915" s="2">
        <f>MACD!E915</f>
        <v>5.3448240453370488E-2</v>
      </c>
      <c r="E915" s="2">
        <f>MACD!F915</f>
        <v>5.3980045921124674E-2</v>
      </c>
      <c r="F915" s="2">
        <f>'Moving Avg'!D915</f>
        <v>7.0201800000000008</v>
      </c>
      <c r="G915" s="2">
        <f>'Moving Avg'!E915</f>
        <v>6.9883000000000006</v>
      </c>
      <c r="H915" s="2">
        <f>'Moving Avg'!F915</f>
        <v>7.033945000000001</v>
      </c>
      <c r="I915" s="2">
        <f>'Moving Avg'!G915</f>
        <v>7.049888000000001</v>
      </c>
      <c r="J915" s="2">
        <f>'Moving Avg'!H915</f>
        <v>6.8752810000000055</v>
      </c>
      <c r="K915" s="18" t="str">
        <f>OBV!F915</f>
        <v>BULLISH</v>
      </c>
      <c r="L915" s="18" t="str">
        <f>OBV!G915</f>
        <v>NEUTRAL</v>
      </c>
      <c r="M915" s="18" t="str">
        <f>OBV!H915</f>
        <v>CONFIRMED BULLISH</v>
      </c>
      <c r="N915" s="21">
        <f t="shared" si="140"/>
        <v>50</v>
      </c>
      <c r="O915" s="21">
        <f t="shared" si="141"/>
        <v>100</v>
      </c>
      <c r="P915" s="21">
        <f t="shared" si="142"/>
        <v>50</v>
      </c>
      <c r="Q915" s="21">
        <f t="shared" si="143"/>
        <v>83.5</v>
      </c>
      <c r="R915" s="22">
        <f t="shared" si="144"/>
        <v>72.525000000000006</v>
      </c>
      <c r="S915" s="22">
        <f t="shared" si="145"/>
        <v>68.375</v>
      </c>
      <c r="T915" s="22">
        <f t="shared" si="146"/>
        <v>72.575000000000003</v>
      </c>
      <c r="U915" s="22">
        <f t="shared" si="147"/>
        <v>70.875</v>
      </c>
      <c r="V915" s="21">
        <f t="shared" si="148"/>
        <v>71.158333333333346</v>
      </c>
      <c r="W915" s="21">
        <f t="shared" si="149"/>
        <v>71.087500000000006</v>
      </c>
      <c r="X915" s="20"/>
      <c r="Y915" s="20"/>
      <c r="Z915" s="20"/>
    </row>
    <row r="916" spans="1:26" ht="13.5" x14ac:dyDescent="0.25">
      <c r="A916" s="4">
        <f>TITRES_STAT!B919</f>
        <v>43340</v>
      </c>
      <c r="B916" s="2">
        <f>TITRES_STAT!C919</f>
        <v>17.8</v>
      </c>
      <c r="C916" s="2">
        <f>RSI!I916</f>
        <v>53.805447060119086</v>
      </c>
      <c r="D916" s="2">
        <f>MACD!E916</f>
        <v>4.9970616694005265E-2</v>
      </c>
      <c r="E916" s="2">
        <f>MACD!F916</f>
        <v>5.3178160075700795E-2</v>
      </c>
      <c r="F916" s="2">
        <f>'Moving Avg'!D916</f>
        <v>7.057640000000001</v>
      </c>
      <c r="G916" s="2">
        <f>'Moving Avg'!E916</f>
        <v>6.9883000000000006</v>
      </c>
      <c r="H916" s="2">
        <f>'Moving Avg'!F916</f>
        <v>7.0329449999999998</v>
      </c>
      <c r="I916" s="2">
        <f>'Moving Avg'!G916</f>
        <v>7.0531660000000009</v>
      </c>
      <c r="J916" s="2">
        <f>'Moving Avg'!H916</f>
        <v>6.8776580000000056</v>
      </c>
      <c r="K916" s="18" t="str">
        <f>OBV!F916</f>
        <v>BULLISH</v>
      </c>
      <c r="L916" s="18" t="str">
        <f>OBV!G916</f>
        <v>NEUTRAL</v>
      </c>
      <c r="M916" s="18" t="str">
        <f>OBV!H916</f>
        <v>CONFIRMED BULLISH</v>
      </c>
      <c r="N916" s="21">
        <f t="shared" si="140"/>
        <v>50</v>
      </c>
      <c r="O916" s="21">
        <f t="shared" si="141"/>
        <v>100</v>
      </c>
      <c r="P916" s="21">
        <f t="shared" si="142"/>
        <v>50</v>
      </c>
      <c r="Q916" s="21">
        <f t="shared" si="143"/>
        <v>83.5</v>
      </c>
      <c r="R916" s="22">
        <f t="shared" si="144"/>
        <v>72.525000000000006</v>
      </c>
      <c r="S916" s="22">
        <f t="shared" si="145"/>
        <v>68.375</v>
      </c>
      <c r="T916" s="22">
        <f t="shared" si="146"/>
        <v>72.575000000000003</v>
      </c>
      <c r="U916" s="22">
        <f t="shared" si="147"/>
        <v>70.875</v>
      </c>
      <c r="V916" s="21">
        <f t="shared" si="148"/>
        <v>71.158333333333346</v>
      </c>
      <c r="W916" s="21">
        <f t="shared" si="149"/>
        <v>71.087500000000006</v>
      </c>
      <c r="X916" s="20"/>
      <c r="Y916" s="20"/>
      <c r="Z916" s="20"/>
    </row>
    <row r="917" spans="1:26" ht="13.5" x14ac:dyDescent="0.25">
      <c r="A917" s="4">
        <f>TITRES_STAT!B920</f>
        <v>43341</v>
      </c>
      <c r="B917" s="2">
        <f>TITRES_STAT!C920</f>
        <v>17.8</v>
      </c>
      <c r="C917" s="2">
        <f>RSI!I917</f>
        <v>53.805447060119086</v>
      </c>
      <c r="D917" s="2">
        <f>MACD!E917</f>
        <v>2.2153440054114348E-2</v>
      </c>
      <c r="E917" s="2">
        <f>MACD!F917</f>
        <v>4.6973216071383508E-2</v>
      </c>
      <c r="F917" s="2">
        <f>'Moving Avg'!D917</f>
        <v>7.057640000000001</v>
      </c>
      <c r="G917" s="2">
        <f>'Moving Avg'!E917</f>
        <v>7.0042400000000002</v>
      </c>
      <c r="H917" s="2">
        <f>'Moving Avg'!F917</f>
        <v>7.0369299999999999</v>
      </c>
      <c r="I917" s="2">
        <f>'Moving Avg'!G917</f>
        <v>7.0565220000000002</v>
      </c>
      <c r="J917" s="2">
        <f>'Moving Avg'!H917</f>
        <v>6.8810280000000041</v>
      </c>
      <c r="K917" s="18" t="str">
        <f>OBV!F917</f>
        <v>BEARISH</v>
      </c>
      <c r="L917" s="18" t="str">
        <f>OBV!G917</f>
        <v>NEUTRAL</v>
      </c>
      <c r="M917" s="18" t="str">
        <f>OBV!H917</f>
        <v>NEUTRAL</v>
      </c>
      <c r="N917" s="21">
        <f t="shared" si="140"/>
        <v>50</v>
      </c>
      <c r="O917" s="21">
        <f t="shared" si="141"/>
        <v>100</v>
      </c>
      <c r="P917" s="21">
        <f t="shared" si="142"/>
        <v>50</v>
      </c>
      <c r="Q917" s="21">
        <f t="shared" si="143"/>
        <v>16.5</v>
      </c>
      <c r="R917" s="22">
        <f t="shared" si="144"/>
        <v>62.475000000000001</v>
      </c>
      <c r="S917" s="22">
        <f t="shared" si="145"/>
        <v>51.625</v>
      </c>
      <c r="T917" s="22">
        <f t="shared" si="146"/>
        <v>42.424999999999997</v>
      </c>
      <c r="U917" s="22">
        <f t="shared" si="147"/>
        <v>54.125</v>
      </c>
      <c r="V917" s="21">
        <f t="shared" si="148"/>
        <v>52.17499999999999</v>
      </c>
      <c r="W917" s="21">
        <f t="shared" si="149"/>
        <v>52.662499999999994</v>
      </c>
      <c r="X917" s="20"/>
      <c r="Y917" s="20"/>
      <c r="Z917" s="20"/>
    </row>
    <row r="918" spans="1:26" ht="13.5" x14ac:dyDescent="0.25">
      <c r="A918" s="4">
        <f>TITRES_STAT!B921</f>
        <v>43342</v>
      </c>
      <c r="B918" s="2">
        <f>TITRES_STAT!C921</f>
        <v>17.899999999999999</v>
      </c>
      <c r="C918" s="2">
        <f>RSI!I918</f>
        <v>56.405451159511088</v>
      </c>
      <c r="D918" s="2">
        <f>MACD!E918</f>
        <v>-4.6651848353054248E-3</v>
      </c>
      <c r="E918" s="2">
        <f>MACD!F918</f>
        <v>3.6645535890045725E-2</v>
      </c>
      <c r="F918" s="2">
        <f>'Moving Avg'!D918</f>
        <v>7.1038800000000011</v>
      </c>
      <c r="G918" s="2">
        <f>'Moving Avg'!E918</f>
        <v>7.0241700000000007</v>
      </c>
      <c r="H918" s="2">
        <f>'Moving Avg'!F918</f>
        <v>7.0379249999999995</v>
      </c>
      <c r="I918" s="2">
        <f>'Moving Avg'!G918</f>
        <v>7.0613760000000001</v>
      </c>
      <c r="J918" s="2">
        <f>'Moving Avg'!H918</f>
        <v>6.8837995000000056</v>
      </c>
      <c r="K918" s="18" t="str">
        <f>OBV!F918</f>
        <v>BULLISH</v>
      </c>
      <c r="L918" s="18" t="str">
        <f>OBV!G918</f>
        <v>NEUTRAL</v>
      </c>
      <c r="M918" s="18" t="str">
        <f>OBV!H918</f>
        <v>CONFIRMED BULLISH</v>
      </c>
      <c r="N918" s="21">
        <f t="shared" si="140"/>
        <v>50</v>
      </c>
      <c r="O918" s="21">
        <f t="shared" si="141"/>
        <v>100</v>
      </c>
      <c r="P918" s="21">
        <f t="shared" si="142"/>
        <v>50</v>
      </c>
      <c r="Q918" s="21">
        <f t="shared" si="143"/>
        <v>83.5</v>
      </c>
      <c r="R918" s="22">
        <f t="shared" si="144"/>
        <v>72.525000000000006</v>
      </c>
      <c r="S918" s="22">
        <f t="shared" si="145"/>
        <v>68.375</v>
      </c>
      <c r="T918" s="22">
        <f t="shared" si="146"/>
        <v>72.575000000000003</v>
      </c>
      <c r="U918" s="22">
        <f t="shared" si="147"/>
        <v>70.875</v>
      </c>
      <c r="V918" s="21">
        <f t="shared" si="148"/>
        <v>71.158333333333346</v>
      </c>
      <c r="W918" s="21">
        <f t="shared" si="149"/>
        <v>71.087500000000006</v>
      </c>
      <c r="X918" s="20"/>
      <c r="Y918" s="20"/>
      <c r="Z918" s="20"/>
    </row>
    <row r="919" spans="1:26" ht="13.5" x14ac:dyDescent="0.25">
      <c r="A919" s="4">
        <f>TITRES_STAT!B922</f>
        <v>43343</v>
      </c>
      <c r="B919" s="2">
        <f>TITRES_STAT!C922</f>
        <v>17.8</v>
      </c>
      <c r="C919" s="2">
        <f>RSI!I919</f>
        <v>53.181919388045941</v>
      </c>
      <c r="D919" s="2">
        <f>MACD!E919</f>
        <v>-2.9847125306101674E-2</v>
      </c>
      <c r="E919" s="2">
        <f>MACD!F919</f>
        <v>2.3347003650816246E-2</v>
      </c>
      <c r="F919" s="2">
        <f>'Moving Avg'!D919</f>
        <v>7.1038800000000011</v>
      </c>
      <c r="G919" s="2">
        <f>'Moving Avg'!E919</f>
        <v>7.0433000000000003</v>
      </c>
      <c r="H919" s="2">
        <f>'Moving Avg'!F919</f>
        <v>7.0367250000000015</v>
      </c>
      <c r="I919" s="2">
        <f>'Moving Avg'!G919</f>
        <v>7.0646540000000009</v>
      </c>
      <c r="J919" s="2">
        <f>'Moving Avg'!H919</f>
        <v>6.886430000000006</v>
      </c>
      <c r="K919" s="18" t="str">
        <f>OBV!F919</f>
        <v>BEARISH</v>
      </c>
      <c r="L919" s="18" t="str">
        <f>OBV!G919</f>
        <v>NEUTRAL</v>
      </c>
      <c r="M919" s="18" t="str">
        <f>OBV!H919</f>
        <v>NEUTRAL</v>
      </c>
      <c r="N919" s="21">
        <f t="shared" si="140"/>
        <v>50</v>
      </c>
      <c r="O919" s="21">
        <f t="shared" si="141"/>
        <v>100</v>
      </c>
      <c r="P919" s="21">
        <f t="shared" si="142"/>
        <v>50</v>
      </c>
      <c r="Q919" s="21">
        <f t="shared" si="143"/>
        <v>16.5</v>
      </c>
      <c r="R919" s="22">
        <f t="shared" si="144"/>
        <v>62.475000000000001</v>
      </c>
      <c r="S919" s="22">
        <f t="shared" si="145"/>
        <v>51.625</v>
      </c>
      <c r="T919" s="22">
        <f t="shared" si="146"/>
        <v>42.424999999999997</v>
      </c>
      <c r="U919" s="22">
        <f t="shared" si="147"/>
        <v>54.125</v>
      </c>
      <c r="V919" s="21">
        <f t="shared" si="148"/>
        <v>52.17499999999999</v>
      </c>
      <c r="W919" s="21">
        <f t="shared" si="149"/>
        <v>52.662499999999994</v>
      </c>
      <c r="X919" s="20"/>
      <c r="Y919" s="20"/>
      <c r="Z919" s="20"/>
    </row>
    <row r="920" spans="1:26" ht="13.5" x14ac:dyDescent="0.25">
      <c r="A920" s="4">
        <f>TITRES_STAT!B923</f>
        <v>43346</v>
      </c>
      <c r="B920" s="2">
        <f>TITRES_STAT!C923</f>
        <v>17.399999999999999</v>
      </c>
      <c r="C920" s="2">
        <f>RSI!I920</f>
        <v>42.686466398442192</v>
      </c>
      <c r="D920" s="2">
        <f>MACD!E920</f>
        <v>-3.8993692623036758E-2</v>
      </c>
      <c r="E920" s="2">
        <f>MACD!F920</f>
        <v>1.0878864396045644E-2</v>
      </c>
      <c r="F920" s="2">
        <f>'Moving Avg'!D920</f>
        <v>7.0720000000000001</v>
      </c>
      <c r="G920" s="2">
        <f>'Moving Avg'!E920</f>
        <v>7.0460899999999995</v>
      </c>
      <c r="H920" s="2">
        <f>'Moving Avg'!F920</f>
        <v>7.0273599999999998</v>
      </c>
      <c r="I920" s="2">
        <f>'Moving Avg'!G920</f>
        <v>7.064744000000001</v>
      </c>
      <c r="J920" s="2">
        <f>'Moving Avg'!H920</f>
        <v>6.8882050000000064</v>
      </c>
      <c r="K920" s="18" t="str">
        <f>OBV!F920</f>
        <v>BEARISH</v>
      </c>
      <c r="L920" s="18" t="str">
        <f>OBV!G920</f>
        <v>NEUTRAL</v>
      </c>
      <c r="M920" s="18" t="str">
        <f>OBV!H920</f>
        <v>CONFIRMED BEARISH</v>
      </c>
      <c r="N920" s="21">
        <f t="shared" si="140"/>
        <v>50</v>
      </c>
      <c r="O920" s="21">
        <f t="shared" si="141"/>
        <v>100</v>
      </c>
      <c r="P920" s="21">
        <f t="shared" si="142"/>
        <v>50</v>
      </c>
      <c r="Q920" s="21">
        <f t="shared" si="143"/>
        <v>16.5</v>
      </c>
      <c r="R920" s="22">
        <f t="shared" si="144"/>
        <v>62.475000000000001</v>
      </c>
      <c r="S920" s="22">
        <f t="shared" si="145"/>
        <v>51.625</v>
      </c>
      <c r="T920" s="22">
        <f t="shared" si="146"/>
        <v>42.424999999999997</v>
      </c>
      <c r="U920" s="22">
        <f t="shared" si="147"/>
        <v>54.125</v>
      </c>
      <c r="V920" s="21">
        <f t="shared" si="148"/>
        <v>52.17499999999999</v>
      </c>
      <c r="W920" s="21">
        <f t="shared" si="149"/>
        <v>52.662499999999994</v>
      </c>
      <c r="X920" s="20"/>
      <c r="Y920" s="20"/>
      <c r="Z920" s="20"/>
    </row>
    <row r="921" spans="1:26" ht="13.5" x14ac:dyDescent="0.25">
      <c r="A921" s="4">
        <f>TITRES_STAT!B924</f>
        <v>43347</v>
      </c>
      <c r="B921" s="2">
        <f>TITRES_STAT!C924</f>
        <v>17.84</v>
      </c>
      <c r="C921" s="2">
        <f>RSI!I921</f>
        <v>53.549548773394626</v>
      </c>
      <c r="D921" s="2">
        <f>MACD!E921</f>
        <v>-5.9025975362823502E-2</v>
      </c>
      <c r="E921" s="2">
        <f>MACD!F921</f>
        <v>-3.1021035557281858E-3</v>
      </c>
      <c r="F921" s="2">
        <f>'Moving Avg'!D921</f>
        <v>7.0751999999999997</v>
      </c>
      <c r="G921" s="2">
        <f>'Moving Avg'!E921</f>
        <v>7.0664200000000008</v>
      </c>
      <c r="H921" s="2">
        <f>'Moving Avg'!F921</f>
        <v>7.0349349999999999</v>
      </c>
      <c r="I921" s="2">
        <f>'Moving Avg'!G921</f>
        <v>7.0667840000000002</v>
      </c>
      <c r="J921" s="2">
        <f>'Moving Avg'!H921</f>
        <v>6.8906620000000052</v>
      </c>
      <c r="K921" s="18" t="str">
        <f>OBV!F921</f>
        <v>BEARISH</v>
      </c>
      <c r="L921" s="18" t="str">
        <f>OBV!G921</f>
        <v>NEUTRAL</v>
      </c>
      <c r="M921" s="18" t="str">
        <f>OBV!H921</f>
        <v>BEARISH DIVERGENCE</v>
      </c>
      <c r="N921" s="21">
        <f t="shared" si="140"/>
        <v>50</v>
      </c>
      <c r="O921" s="21">
        <f t="shared" si="141"/>
        <v>100</v>
      </c>
      <c r="P921" s="21">
        <f t="shared" si="142"/>
        <v>50</v>
      </c>
      <c r="Q921" s="21">
        <f t="shared" si="143"/>
        <v>16.5</v>
      </c>
      <c r="R921" s="22">
        <f t="shared" si="144"/>
        <v>62.475000000000001</v>
      </c>
      <c r="S921" s="22">
        <f t="shared" si="145"/>
        <v>51.625</v>
      </c>
      <c r="T921" s="22">
        <f t="shared" si="146"/>
        <v>42.424999999999997</v>
      </c>
      <c r="U921" s="22">
        <f t="shared" si="147"/>
        <v>54.125</v>
      </c>
      <c r="V921" s="21">
        <f t="shared" si="148"/>
        <v>52.17499999999999</v>
      </c>
      <c r="W921" s="21">
        <f t="shared" si="149"/>
        <v>52.662499999999994</v>
      </c>
      <c r="X921" s="20"/>
      <c r="Y921" s="20"/>
      <c r="Z921" s="20"/>
    </row>
    <row r="922" spans="1:26" ht="13.5" x14ac:dyDescent="0.25">
      <c r="A922" s="4">
        <f>TITRES_STAT!B925</f>
        <v>43348</v>
      </c>
      <c r="B922" s="2">
        <f>TITRES_STAT!C925</f>
        <v>17.399999999999999</v>
      </c>
      <c r="C922" s="2">
        <f>RSI!I922</f>
        <v>44.472023591205151</v>
      </c>
      <c r="D922" s="2">
        <f>MACD!E922</f>
        <v>-3.4556954998123501E-2</v>
      </c>
      <c r="E922" s="2">
        <f>MACD!F922</f>
        <v>-9.3930738442072493E-3</v>
      </c>
      <c r="F922" s="2">
        <f>'Moving Avg'!D922</f>
        <v>7.0433199999999996</v>
      </c>
      <c r="G922" s="2">
        <f>'Moving Avg'!E922</f>
        <v>7.0504800000000003</v>
      </c>
      <c r="H922" s="2">
        <f>'Moving Avg'!F922</f>
        <v>7.0289550000000007</v>
      </c>
      <c r="I922" s="2">
        <f>'Moving Avg'!G922</f>
        <v>7.0668740000000003</v>
      </c>
      <c r="J922" s="2">
        <f>'Moving Avg'!H922</f>
        <v>6.8922420000000058</v>
      </c>
      <c r="K922" s="18" t="str">
        <f>OBV!F922</f>
        <v>BEARISH</v>
      </c>
      <c r="L922" s="18" t="str">
        <f>OBV!G922</f>
        <v>NEUTRAL</v>
      </c>
      <c r="M922" s="18" t="str">
        <f>OBV!H922</f>
        <v>CONFIRMED BEARISH</v>
      </c>
      <c r="N922" s="21">
        <f t="shared" si="140"/>
        <v>50</v>
      </c>
      <c r="O922" s="21">
        <f t="shared" si="141"/>
        <v>100</v>
      </c>
      <c r="P922" s="21">
        <f t="shared" si="142"/>
        <v>50</v>
      </c>
      <c r="Q922" s="21">
        <f t="shared" si="143"/>
        <v>16.5</v>
      </c>
      <c r="R922" s="22">
        <f t="shared" si="144"/>
        <v>62.475000000000001</v>
      </c>
      <c r="S922" s="22">
        <f t="shared" si="145"/>
        <v>51.625</v>
      </c>
      <c r="T922" s="22">
        <f t="shared" si="146"/>
        <v>42.424999999999997</v>
      </c>
      <c r="U922" s="22">
        <f t="shared" si="147"/>
        <v>54.125</v>
      </c>
      <c r="V922" s="21">
        <f t="shared" si="148"/>
        <v>52.17499999999999</v>
      </c>
      <c r="W922" s="21">
        <f t="shared" si="149"/>
        <v>52.662499999999994</v>
      </c>
      <c r="X922" s="20"/>
      <c r="Y922" s="20"/>
      <c r="Z922" s="20"/>
    </row>
    <row r="923" spans="1:26" ht="13.5" x14ac:dyDescent="0.25">
      <c r="A923" s="4">
        <f>TITRES_STAT!B926</f>
        <v>43349</v>
      </c>
      <c r="B923" s="2">
        <f>TITRES_STAT!C926</f>
        <v>17.32</v>
      </c>
      <c r="C923" s="2">
        <f>RSI!I923</f>
        <v>43.042934524900467</v>
      </c>
      <c r="D923" s="2">
        <f>MACD!E923</f>
        <v>-4.0243540695316327E-2</v>
      </c>
      <c r="E923" s="2">
        <f>MACD!F923</f>
        <v>-1.5563167214429066E-2</v>
      </c>
      <c r="F923" s="2">
        <f>'Moving Avg'!D923</f>
        <v>6.9970799999999995</v>
      </c>
      <c r="G923" s="2">
        <f>'Moving Avg'!E923</f>
        <v>7.0504800000000003</v>
      </c>
      <c r="H923" s="2">
        <f>'Moving Avg'!F923</f>
        <v>7.0193899999999996</v>
      </c>
      <c r="I923" s="2">
        <f>'Moving Avg'!G923</f>
        <v>7.0663260000000028</v>
      </c>
      <c r="J923" s="2">
        <f>'Moving Avg'!H923</f>
        <v>6.8938965000000065</v>
      </c>
      <c r="K923" s="18" t="str">
        <f>OBV!F923</f>
        <v>BEARISH</v>
      </c>
      <c r="L923" s="18" t="str">
        <f>OBV!G923</f>
        <v>NEUTRAL</v>
      </c>
      <c r="M923" s="18" t="str">
        <f>OBV!H923</f>
        <v>CONFIRMED BEARISH</v>
      </c>
      <c r="N923" s="21">
        <f t="shared" si="140"/>
        <v>50</v>
      </c>
      <c r="O923" s="21">
        <f t="shared" si="141"/>
        <v>100</v>
      </c>
      <c r="P923" s="21">
        <f t="shared" si="142"/>
        <v>50</v>
      </c>
      <c r="Q923" s="21">
        <f t="shared" si="143"/>
        <v>16.5</v>
      </c>
      <c r="R923" s="22">
        <f t="shared" si="144"/>
        <v>62.475000000000001</v>
      </c>
      <c r="S923" s="22">
        <f t="shared" si="145"/>
        <v>51.625</v>
      </c>
      <c r="T923" s="22">
        <f t="shared" si="146"/>
        <v>42.424999999999997</v>
      </c>
      <c r="U923" s="22">
        <f t="shared" si="147"/>
        <v>54.125</v>
      </c>
      <c r="V923" s="21">
        <f t="shared" si="148"/>
        <v>52.17499999999999</v>
      </c>
      <c r="W923" s="21">
        <f t="shared" si="149"/>
        <v>52.662499999999994</v>
      </c>
      <c r="X923" s="20"/>
      <c r="Y923" s="20"/>
      <c r="Z923" s="20"/>
    </row>
    <row r="924" spans="1:26" ht="13.5" x14ac:dyDescent="0.25">
      <c r="A924" s="4">
        <f>TITRES_STAT!B927</f>
        <v>43350</v>
      </c>
      <c r="B924" s="2">
        <f>TITRES_STAT!C927</f>
        <v>17.600000000000001</v>
      </c>
      <c r="C924" s="2">
        <f>RSI!I924</f>
        <v>49.193940040456411</v>
      </c>
      <c r="D924" s="2">
        <f>MACD!E924</f>
        <v>-2.3076124467245052E-2</v>
      </c>
      <c r="E924" s="2">
        <f>MACD!F924</f>
        <v>-1.7065758664992263E-2</v>
      </c>
      <c r="F924" s="2">
        <f>'Moving Avg'!D924</f>
        <v>6.981139999999999</v>
      </c>
      <c r="G924" s="2">
        <f>'Moving Avg'!E924</f>
        <v>7.0425100000000018</v>
      </c>
      <c r="H924" s="2">
        <f>'Moving Avg'!F924</f>
        <v>7.0154049999999994</v>
      </c>
      <c r="I924" s="2">
        <f>'Moving Avg'!G924</f>
        <v>7.0680100000000028</v>
      </c>
      <c r="J924" s="2">
        <f>'Moving Avg'!H924</f>
        <v>6.8964595000000068</v>
      </c>
      <c r="K924" s="18" t="str">
        <f>OBV!F924</f>
        <v>BEARISH</v>
      </c>
      <c r="L924" s="18" t="str">
        <f>OBV!G924</f>
        <v>NEUTRAL</v>
      </c>
      <c r="M924" s="18" t="str">
        <f>OBV!H924</f>
        <v>CONFIRMED BEARISH</v>
      </c>
      <c r="N924" s="21">
        <f t="shared" si="140"/>
        <v>50</v>
      </c>
      <c r="O924" s="21">
        <f t="shared" si="141"/>
        <v>100</v>
      </c>
      <c r="P924" s="21">
        <f t="shared" si="142"/>
        <v>50</v>
      </c>
      <c r="Q924" s="21">
        <f t="shared" si="143"/>
        <v>16.5</v>
      </c>
      <c r="R924" s="22">
        <f t="shared" si="144"/>
        <v>62.475000000000001</v>
      </c>
      <c r="S924" s="22">
        <f t="shared" si="145"/>
        <v>51.625</v>
      </c>
      <c r="T924" s="22">
        <f t="shared" si="146"/>
        <v>42.424999999999997</v>
      </c>
      <c r="U924" s="22">
        <f t="shared" si="147"/>
        <v>54.125</v>
      </c>
      <c r="V924" s="21">
        <f t="shared" si="148"/>
        <v>52.17499999999999</v>
      </c>
      <c r="W924" s="21">
        <f t="shared" si="149"/>
        <v>52.662499999999994</v>
      </c>
      <c r="X924" s="20"/>
      <c r="Y924" s="20"/>
      <c r="Z924" s="20"/>
    </row>
    <row r="925" spans="1:26" ht="13.5" x14ac:dyDescent="0.25">
      <c r="A925" s="4">
        <f>TITRES_STAT!B928</f>
        <v>43353</v>
      </c>
      <c r="B925" s="2">
        <f>TITRES_STAT!C928</f>
        <v>17.600000000000001</v>
      </c>
      <c r="C925" s="2">
        <f>RSI!I925</f>
        <v>49.193940040456411</v>
      </c>
      <c r="D925" s="2">
        <f>MACD!E925</f>
        <v>-8.4546317020359751E-3</v>
      </c>
      <c r="E925" s="2">
        <f>MACD!F925</f>
        <v>-1.5343533272401007E-2</v>
      </c>
      <c r="F925" s="2">
        <f>'Moving Avg'!D925</f>
        <v>6.9970800000000013</v>
      </c>
      <c r="G925" s="2">
        <f>'Moving Avg'!E925</f>
        <v>7.0345399999999998</v>
      </c>
      <c r="H925" s="2">
        <f>'Moving Avg'!F925</f>
        <v>7.0114200000000011</v>
      </c>
      <c r="I925" s="2">
        <f>'Moving Avg'!G925</f>
        <v>7.0696940000000055</v>
      </c>
      <c r="J925" s="2">
        <f>'Moving Avg'!H925</f>
        <v>6.8984770000000069</v>
      </c>
      <c r="K925" s="18" t="str">
        <f>OBV!F925</f>
        <v>BEARISH</v>
      </c>
      <c r="L925" s="18" t="str">
        <f>OBV!G925</f>
        <v>NEUTRAL</v>
      </c>
      <c r="M925" s="18" t="str">
        <f>OBV!H925</f>
        <v>BEARISH DIVERGENCE</v>
      </c>
      <c r="N925" s="21">
        <f t="shared" si="140"/>
        <v>50</v>
      </c>
      <c r="O925" s="21">
        <f t="shared" si="141"/>
        <v>100</v>
      </c>
      <c r="P925" s="21">
        <f t="shared" si="142"/>
        <v>50</v>
      </c>
      <c r="Q925" s="21">
        <f t="shared" si="143"/>
        <v>16.5</v>
      </c>
      <c r="R925" s="22">
        <f t="shared" si="144"/>
        <v>62.475000000000001</v>
      </c>
      <c r="S925" s="22">
        <f t="shared" si="145"/>
        <v>51.625</v>
      </c>
      <c r="T925" s="22">
        <f t="shared" si="146"/>
        <v>42.424999999999997</v>
      </c>
      <c r="U925" s="22">
        <f t="shared" si="147"/>
        <v>54.125</v>
      </c>
      <c r="V925" s="21">
        <f t="shared" si="148"/>
        <v>52.17499999999999</v>
      </c>
      <c r="W925" s="21">
        <f t="shared" si="149"/>
        <v>52.662499999999994</v>
      </c>
      <c r="X925" s="20"/>
      <c r="Y925" s="20"/>
      <c r="Z925" s="20"/>
    </row>
    <row r="926" spans="1:26" ht="13.5" x14ac:dyDescent="0.25">
      <c r="A926" s="4">
        <f>TITRES_STAT!B929</f>
        <v>43355</v>
      </c>
      <c r="B926" s="2">
        <f>TITRES_STAT!C929</f>
        <v>17.489999999999998</v>
      </c>
      <c r="C926" s="2">
        <f>RSI!I926</f>
        <v>46.889054977893998</v>
      </c>
      <c r="D926" s="2">
        <f>MACD!E926</f>
        <v>7.2500094297049955E-3</v>
      </c>
      <c r="E926" s="2">
        <f>MACD!F926</f>
        <v>-1.0824824731979809E-2</v>
      </c>
      <c r="F926" s="2">
        <f>'Moving Avg'!D926</f>
        <v>6.9691799999999997</v>
      </c>
      <c r="G926" s="2">
        <f>'Moving Avg'!E926</f>
        <v>7.0221900000000002</v>
      </c>
      <c r="H926" s="2">
        <f>'Moving Avg'!F926</f>
        <v>7.0052450000000004</v>
      </c>
      <c r="I926" s="2">
        <f>'Moving Avg'!G926</f>
        <v>7.0705800000000032</v>
      </c>
      <c r="J926" s="2">
        <f>'Moving Avg'!H926</f>
        <v>6.9005285000000072</v>
      </c>
      <c r="K926" s="18" t="str">
        <f>OBV!F926</f>
        <v>BEARISH</v>
      </c>
      <c r="L926" s="18" t="str">
        <f>OBV!G926</f>
        <v>NEUTRAL</v>
      </c>
      <c r="M926" s="18" t="str">
        <f>OBV!H926</f>
        <v>CONFIRMED BEARISH</v>
      </c>
      <c r="N926" s="21">
        <f t="shared" si="140"/>
        <v>50</v>
      </c>
      <c r="O926" s="21">
        <f t="shared" si="141"/>
        <v>100</v>
      </c>
      <c r="P926" s="21">
        <f t="shared" si="142"/>
        <v>50</v>
      </c>
      <c r="Q926" s="21">
        <f t="shared" si="143"/>
        <v>16.5</v>
      </c>
      <c r="R926" s="22">
        <f t="shared" si="144"/>
        <v>62.475000000000001</v>
      </c>
      <c r="S926" s="22">
        <f t="shared" si="145"/>
        <v>51.625</v>
      </c>
      <c r="T926" s="22">
        <f t="shared" si="146"/>
        <v>42.424999999999997</v>
      </c>
      <c r="U926" s="22">
        <f t="shared" si="147"/>
        <v>54.125</v>
      </c>
      <c r="V926" s="21">
        <f t="shared" si="148"/>
        <v>52.17499999999999</v>
      </c>
      <c r="W926" s="21">
        <f t="shared" si="149"/>
        <v>52.662499999999994</v>
      </c>
      <c r="X926" s="20"/>
      <c r="Y926" s="20"/>
      <c r="Z926" s="20"/>
    </row>
    <row r="927" spans="1:26" ht="13.5" x14ac:dyDescent="0.25">
      <c r="A927" s="4">
        <f>TITRES_STAT!B930</f>
        <v>43356</v>
      </c>
      <c r="B927" s="2">
        <f>TITRES_STAT!C930</f>
        <v>17.489999999999998</v>
      </c>
      <c r="C927" s="2">
        <f>RSI!I927</f>
        <v>46.889054977893998</v>
      </c>
      <c r="D927" s="2">
        <f>MACD!E927</f>
        <v>2.0879001661925578E-2</v>
      </c>
      <c r="E927" s="2">
        <f>MACD!F927</f>
        <v>-4.4840594531987315E-3</v>
      </c>
      <c r="F927" s="2">
        <f>'Moving Avg'!D927</f>
        <v>6.9763599999999997</v>
      </c>
      <c r="G927" s="2">
        <f>'Moving Avg'!E927</f>
        <v>7.0098399999999996</v>
      </c>
      <c r="H927" s="2">
        <f>'Moving Avg'!F927</f>
        <v>7.007039999999999</v>
      </c>
      <c r="I927" s="2">
        <f>'Moving Avg'!G927</f>
        <v>7.0682680000000042</v>
      </c>
      <c r="J927" s="2">
        <f>'Moving Avg'!H927</f>
        <v>6.9018985000000077</v>
      </c>
      <c r="K927" s="18" t="str">
        <f>OBV!F927</f>
        <v>BEARISH</v>
      </c>
      <c r="L927" s="18" t="str">
        <f>OBV!G927</f>
        <v>NEUTRAL</v>
      </c>
      <c r="M927" s="18" t="str">
        <f>OBV!H927</f>
        <v>BEARISH DIVERGENCE</v>
      </c>
      <c r="N927" s="21">
        <f t="shared" si="140"/>
        <v>50</v>
      </c>
      <c r="O927" s="21">
        <f t="shared" si="141"/>
        <v>100</v>
      </c>
      <c r="P927" s="21">
        <f t="shared" si="142"/>
        <v>50</v>
      </c>
      <c r="Q927" s="21">
        <f t="shared" si="143"/>
        <v>16.5</v>
      </c>
      <c r="R927" s="22">
        <f t="shared" si="144"/>
        <v>62.475000000000001</v>
      </c>
      <c r="S927" s="22">
        <f t="shared" si="145"/>
        <v>51.625</v>
      </c>
      <c r="T927" s="22">
        <f t="shared" si="146"/>
        <v>42.424999999999997</v>
      </c>
      <c r="U927" s="22">
        <f t="shared" si="147"/>
        <v>54.125</v>
      </c>
      <c r="V927" s="21">
        <f t="shared" si="148"/>
        <v>52.17499999999999</v>
      </c>
      <c r="W927" s="21">
        <f t="shared" si="149"/>
        <v>52.662499999999994</v>
      </c>
      <c r="X927" s="20"/>
      <c r="Y927" s="20"/>
      <c r="Z927" s="20"/>
    </row>
    <row r="928" spans="1:26" ht="13.5" x14ac:dyDescent="0.25">
      <c r="A928" s="4">
        <f>TITRES_STAT!B931</f>
        <v>43357</v>
      </c>
      <c r="B928" s="2">
        <f>TITRES_STAT!C931</f>
        <v>17.3</v>
      </c>
      <c r="C928" s="2">
        <f>RSI!I928</f>
        <v>42.858718468481484</v>
      </c>
      <c r="D928" s="2">
        <f>MACD!E928</f>
        <v>4.4479733448858028E-2</v>
      </c>
      <c r="E928" s="2">
        <f>MACD!F928</f>
        <v>5.3086991272126207E-3</v>
      </c>
      <c r="F928" s="2">
        <f>'Moving Avg'!D928</f>
        <v>6.9747600000000007</v>
      </c>
      <c r="G928" s="2">
        <f>'Moving Avg'!E928</f>
        <v>6.9859200000000001</v>
      </c>
      <c r="H928" s="2">
        <f>'Moving Avg'!F928</f>
        <v>7.005045</v>
      </c>
      <c r="I928" s="2">
        <f>'Moving Avg'!G928</f>
        <v>7.0658760000000029</v>
      </c>
      <c r="J928" s="2">
        <f>'Moving Avg'!H928</f>
        <v>6.9029480000000065</v>
      </c>
      <c r="K928" s="18" t="str">
        <f>OBV!F928</f>
        <v>BEARISH</v>
      </c>
      <c r="L928" s="18" t="str">
        <f>OBV!G928</f>
        <v>WEAK</v>
      </c>
      <c r="M928" s="18" t="str">
        <f>OBV!H928</f>
        <v>CONFIRMED BEARISH</v>
      </c>
      <c r="N928" s="21">
        <f t="shared" si="140"/>
        <v>50</v>
      </c>
      <c r="O928" s="21">
        <f t="shared" si="141"/>
        <v>100</v>
      </c>
      <c r="P928" s="21">
        <f t="shared" si="142"/>
        <v>50</v>
      </c>
      <c r="Q928" s="21">
        <f t="shared" si="143"/>
        <v>0</v>
      </c>
      <c r="R928" s="22">
        <f t="shared" si="144"/>
        <v>60</v>
      </c>
      <c r="S928" s="22">
        <f t="shared" si="145"/>
        <v>47.5</v>
      </c>
      <c r="T928" s="22">
        <f t="shared" si="146"/>
        <v>35</v>
      </c>
      <c r="U928" s="22">
        <f t="shared" si="147"/>
        <v>50</v>
      </c>
      <c r="V928" s="21">
        <f t="shared" si="148"/>
        <v>47.5</v>
      </c>
      <c r="W928" s="21">
        <f t="shared" si="149"/>
        <v>48.125</v>
      </c>
      <c r="X928" s="20"/>
      <c r="Y928" s="20"/>
      <c r="Z928" s="20"/>
    </row>
    <row r="929" spans="1:26" ht="13.5" x14ac:dyDescent="0.25">
      <c r="A929" s="4">
        <f>TITRES_STAT!B932</f>
        <v>43360</v>
      </c>
      <c r="B929" s="2">
        <f>TITRES_STAT!C932</f>
        <v>17.3</v>
      </c>
      <c r="C929" s="2">
        <f>RSI!I929</f>
        <v>42.858718468481484</v>
      </c>
      <c r="D929" s="2">
        <f>MACD!E929</f>
        <v>5.90509081144166E-2</v>
      </c>
      <c r="E929" s="2">
        <f>MACD!F929</f>
        <v>1.6057140924653417E-2</v>
      </c>
      <c r="F929" s="2">
        <f>'Moving Avg'!D929</f>
        <v>6.9508400000000012</v>
      </c>
      <c r="G929" s="2">
        <f>'Moving Avg'!E929</f>
        <v>6.9659899999999997</v>
      </c>
      <c r="H929" s="2">
        <f>'Moving Avg'!F929</f>
        <v>7.0046450000000009</v>
      </c>
      <c r="I929" s="2">
        <f>'Moving Avg'!G929</f>
        <v>7.0618900000000018</v>
      </c>
      <c r="J929" s="2">
        <f>'Moving Avg'!H929</f>
        <v>6.9037835000000074</v>
      </c>
      <c r="K929" s="18" t="str">
        <f>OBV!F929</f>
        <v>BEARISH</v>
      </c>
      <c r="L929" s="18" t="str">
        <f>OBV!G929</f>
        <v>WEAK</v>
      </c>
      <c r="M929" s="18" t="str">
        <f>OBV!H929</f>
        <v>CONFIRMED BEARISH</v>
      </c>
      <c r="N929" s="21">
        <f t="shared" si="140"/>
        <v>50</v>
      </c>
      <c r="O929" s="21">
        <f t="shared" si="141"/>
        <v>100</v>
      </c>
      <c r="P929" s="21">
        <f t="shared" si="142"/>
        <v>50</v>
      </c>
      <c r="Q929" s="21">
        <f t="shared" si="143"/>
        <v>0</v>
      </c>
      <c r="R929" s="22">
        <f t="shared" si="144"/>
        <v>60</v>
      </c>
      <c r="S929" s="22">
        <f t="shared" si="145"/>
        <v>47.5</v>
      </c>
      <c r="T929" s="22">
        <f t="shared" si="146"/>
        <v>35</v>
      </c>
      <c r="U929" s="22">
        <f t="shared" si="147"/>
        <v>50</v>
      </c>
      <c r="V929" s="21">
        <f t="shared" si="148"/>
        <v>47.5</v>
      </c>
      <c r="W929" s="21">
        <f t="shared" si="149"/>
        <v>48.125</v>
      </c>
      <c r="X929" s="20"/>
      <c r="Y929" s="20"/>
      <c r="Z929" s="20"/>
    </row>
    <row r="930" spans="1:26" ht="13.5" x14ac:dyDescent="0.25">
      <c r="A930" s="4">
        <f>TITRES_STAT!B933</f>
        <v>43361</v>
      </c>
      <c r="B930" s="2">
        <f>TITRES_STAT!C933</f>
        <v>17</v>
      </c>
      <c r="C930" s="2">
        <f>RSI!I930</f>
        <v>37.0336887918562</v>
      </c>
      <c r="D930" s="2">
        <f>MACD!E930</f>
        <v>5.6401533187268704E-2</v>
      </c>
      <c r="E930" s="2">
        <f>MACD!F930</f>
        <v>2.4126019377176476E-2</v>
      </c>
      <c r="F930" s="2">
        <f>'Moving Avg'!D930</f>
        <v>6.9030000000000005</v>
      </c>
      <c r="G930" s="2">
        <f>'Moving Avg'!E930</f>
        <v>6.9500399999999996</v>
      </c>
      <c r="H930" s="2">
        <f>'Moving Avg'!F930</f>
        <v>6.9980649999999995</v>
      </c>
      <c r="I930" s="2">
        <f>'Moving Avg'!G930</f>
        <v>7.0555120000000011</v>
      </c>
      <c r="J930" s="2">
        <f>'Moving Avg'!H930</f>
        <v>6.9036705000000085</v>
      </c>
      <c r="K930" s="18" t="str">
        <f>OBV!F930</f>
        <v>BEARISH</v>
      </c>
      <c r="L930" s="18" t="str">
        <f>OBV!G930</f>
        <v>WEAK</v>
      </c>
      <c r="M930" s="18" t="str">
        <f>OBV!H930</f>
        <v>CONFIRMED BEARISH</v>
      </c>
      <c r="N930" s="21">
        <f t="shared" si="140"/>
        <v>50</v>
      </c>
      <c r="O930" s="21">
        <f t="shared" si="141"/>
        <v>100</v>
      </c>
      <c r="P930" s="21">
        <f t="shared" si="142"/>
        <v>50</v>
      </c>
      <c r="Q930" s="21">
        <f t="shared" si="143"/>
        <v>0</v>
      </c>
      <c r="R930" s="22">
        <f t="shared" si="144"/>
        <v>60</v>
      </c>
      <c r="S930" s="22">
        <f t="shared" si="145"/>
        <v>47.5</v>
      </c>
      <c r="T930" s="22">
        <f t="shared" si="146"/>
        <v>35</v>
      </c>
      <c r="U930" s="22">
        <f t="shared" si="147"/>
        <v>50</v>
      </c>
      <c r="V930" s="21">
        <f t="shared" si="148"/>
        <v>47.5</v>
      </c>
      <c r="W930" s="21">
        <f t="shared" si="149"/>
        <v>48.125</v>
      </c>
      <c r="X930" s="20"/>
      <c r="Y930" s="20"/>
      <c r="Z930" s="20"/>
    </row>
    <row r="931" spans="1:26" ht="13.5" x14ac:dyDescent="0.25">
      <c r="A931" s="4">
        <f>TITRES_STAT!B934</f>
        <v>43362</v>
      </c>
      <c r="B931" s="2">
        <f>TITRES_STAT!C934</f>
        <v>16.5</v>
      </c>
      <c r="C931" s="2">
        <f>RSI!I931</f>
        <v>29.772132519558482</v>
      </c>
      <c r="D931" s="2">
        <f>MACD!E931</f>
        <v>9.7248301740788357E-2</v>
      </c>
      <c r="E931" s="2">
        <f>MACD!F931</f>
        <v>3.8750475849898852E-2</v>
      </c>
      <c r="F931" s="2">
        <f>'Moving Avg'!D931</f>
        <v>6.8240600000000002</v>
      </c>
      <c r="G931" s="2">
        <f>'Moving Avg'!E931</f>
        <v>6.8966200000000004</v>
      </c>
      <c r="H931" s="2">
        <f>'Moving Avg'!F931</f>
        <v>6.9815199999999988</v>
      </c>
      <c r="I931" s="2">
        <f>'Moving Avg'!G931</f>
        <v>7.0451480000000002</v>
      </c>
      <c r="J931" s="2">
        <f>'Moving Avg'!H931</f>
        <v>6.9025610000000084</v>
      </c>
      <c r="K931" s="18" t="str">
        <f>OBV!F931</f>
        <v>BEARISH</v>
      </c>
      <c r="L931" s="18" t="str">
        <f>OBV!G931</f>
        <v>WEAK</v>
      </c>
      <c r="M931" s="18" t="str">
        <f>OBV!H931</f>
        <v>CONFIRMED BEARISH</v>
      </c>
      <c r="N931" s="21">
        <f t="shared" si="140"/>
        <v>50</v>
      </c>
      <c r="O931" s="21">
        <f t="shared" si="141"/>
        <v>100</v>
      </c>
      <c r="P931" s="21">
        <f t="shared" si="142"/>
        <v>0</v>
      </c>
      <c r="Q931" s="21">
        <f t="shared" si="143"/>
        <v>0</v>
      </c>
      <c r="R931" s="22">
        <f t="shared" si="144"/>
        <v>52.5</v>
      </c>
      <c r="S931" s="22">
        <f t="shared" si="145"/>
        <v>30</v>
      </c>
      <c r="T931" s="22">
        <f t="shared" si="146"/>
        <v>22.5</v>
      </c>
      <c r="U931" s="22">
        <f t="shared" si="147"/>
        <v>37.5</v>
      </c>
      <c r="V931" s="21">
        <f t="shared" si="148"/>
        <v>35</v>
      </c>
      <c r="W931" s="21">
        <f t="shared" si="149"/>
        <v>35.625</v>
      </c>
      <c r="X931" s="20"/>
      <c r="Y931" s="20"/>
      <c r="Z931" s="20"/>
    </row>
    <row r="932" spans="1:26" ht="13.5" x14ac:dyDescent="0.25">
      <c r="A932" s="4">
        <f>TITRES_STAT!B935</f>
        <v>43363</v>
      </c>
      <c r="B932" s="2">
        <f>TITRES_STAT!C935</f>
        <v>16.25</v>
      </c>
      <c r="C932" s="2">
        <f>RSI!I932</f>
        <v>26.927647262706927</v>
      </c>
      <c r="D932" s="2">
        <f>MACD!E932</f>
        <v>0.1146308320691487</v>
      </c>
      <c r="E932" s="2">
        <f>MACD!F932</f>
        <v>5.3926547093748826E-2</v>
      </c>
      <c r="F932" s="2">
        <f>'Moving Avg'!D932</f>
        <v>6.7251799999999999</v>
      </c>
      <c r="G932" s="2">
        <f>'Moving Avg'!E932</f>
        <v>6.8507699999999998</v>
      </c>
      <c r="H932" s="2">
        <f>'Moving Avg'!F932</f>
        <v>6.9506250000000005</v>
      </c>
      <c r="I932" s="2">
        <f>'Moving Avg'!G932</f>
        <v>7.0313539999999985</v>
      </c>
      <c r="J932" s="2">
        <f>'Moving Avg'!H932</f>
        <v>6.901089500000011</v>
      </c>
      <c r="K932" s="18" t="str">
        <f>OBV!F932</f>
        <v>BEARISH</v>
      </c>
      <c r="L932" s="18" t="str">
        <f>OBV!G932</f>
        <v>WEAK</v>
      </c>
      <c r="M932" s="18" t="str">
        <f>OBV!H932</f>
        <v>CONFIRMED BEARISH</v>
      </c>
      <c r="N932" s="21">
        <f t="shared" si="140"/>
        <v>50</v>
      </c>
      <c r="O932" s="21">
        <f t="shared" si="141"/>
        <v>100</v>
      </c>
      <c r="P932" s="21">
        <f t="shared" si="142"/>
        <v>0</v>
      </c>
      <c r="Q932" s="21">
        <f t="shared" si="143"/>
        <v>0</v>
      </c>
      <c r="R932" s="22">
        <f t="shared" si="144"/>
        <v>52.5</v>
      </c>
      <c r="S932" s="22">
        <f t="shared" si="145"/>
        <v>30</v>
      </c>
      <c r="T932" s="22">
        <f t="shared" si="146"/>
        <v>22.5</v>
      </c>
      <c r="U932" s="22">
        <f t="shared" si="147"/>
        <v>37.5</v>
      </c>
      <c r="V932" s="21">
        <f t="shared" si="148"/>
        <v>35</v>
      </c>
      <c r="W932" s="21">
        <f t="shared" si="149"/>
        <v>35.625</v>
      </c>
      <c r="X932" s="20"/>
      <c r="Y932" s="20"/>
      <c r="Z932" s="20"/>
    </row>
    <row r="933" spans="1:26" ht="13.5" x14ac:dyDescent="0.25">
      <c r="A933" s="4">
        <f>TITRES_STAT!B936</f>
        <v>43364</v>
      </c>
      <c r="B933" s="2">
        <f>TITRES_STAT!C936</f>
        <v>16.25</v>
      </c>
      <c r="C933" s="2">
        <f>RSI!I933</f>
        <v>26.927647262706927</v>
      </c>
      <c r="D933" s="2">
        <f>MACD!E933</f>
        <v>0.12726066828573668</v>
      </c>
      <c r="E933" s="2">
        <f>MACD!F933</f>
        <v>6.8593371332146408E-2</v>
      </c>
      <c r="F933" s="2">
        <f>'Moving Avg'!D933</f>
        <v>6.6414600000000004</v>
      </c>
      <c r="G933" s="2">
        <f>'Moving Avg'!E933</f>
        <v>6.808110000000001</v>
      </c>
      <c r="H933" s="2">
        <f>'Moving Avg'!F933</f>
        <v>6.9292950000000015</v>
      </c>
      <c r="I933" s="2">
        <f>'Moving Avg'!G933</f>
        <v>7.0175599999999996</v>
      </c>
      <c r="J933" s="2">
        <f>'Moving Avg'!H933</f>
        <v>6.8996180000000109</v>
      </c>
      <c r="K933" s="18" t="str">
        <f>OBV!F933</f>
        <v>BEARISH</v>
      </c>
      <c r="L933" s="18" t="str">
        <f>OBV!G933</f>
        <v>NEUTRAL</v>
      </c>
      <c r="M933" s="18" t="str">
        <f>OBV!H933</f>
        <v>CONFIRMED BEARISH</v>
      </c>
      <c r="N933" s="21">
        <f t="shared" si="140"/>
        <v>50</v>
      </c>
      <c r="O933" s="21">
        <f t="shared" si="141"/>
        <v>100</v>
      </c>
      <c r="P933" s="21">
        <f t="shared" si="142"/>
        <v>0</v>
      </c>
      <c r="Q933" s="21">
        <f t="shared" si="143"/>
        <v>16.5</v>
      </c>
      <c r="R933" s="22">
        <f t="shared" si="144"/>
        <v>54.975000000000001</v>
      </c>
      <c r="S933" s="22">
        <f t="shared" si="145"/>
        <v>34.125</v>
      </c>
      <c r="T933" s="22">
        <f t="shared" si="146"/>
        <v>29.925000000000001</v>
      </c>
      <c r="U933" s="22">
        <f t="shared" si="147"/>
        <v>41.625</v>
      </c>
      <c r="V933" s="21">
        <f t="shared" si="148"/>
        <v>39.674999999999997</v>
      </c>
      <c r="W933" s="21">
        <f t="shared" si="149"/>
        <v>40.162499999999994</v>
      </c>
      <c r="X933" s="20"/>
      <c r="Y933" s="20"/>
      <c r="Z933" s="20"/>
    </row>
    <row r="934" spans="1:26" ht="13.5" x14ac:dyDescent="0.25">
      <c r="A934" s="4">
        <f>TITRES_STAT!B937</f>
        <v>43367</v>
      </c>
      <c r="B934" s="2">
        <f>TITRES_STAT!C937</f>
        <v>16.73</v>
      </c>
      <c r="C934" s="2">
        <f>RSI!I934</f>
        <v>39.745112920132804</v>
      </c>
      <c r="D934" s="2">
        <f>MACD!E934</f>
        <v>0.14355856653764221</v>
      </c>
      <c r="E934" s="2">
        <f>MACD!F934</f>
        <v>8.3586410373245573E-2</v>
      </c>
      <c r="F934" s="2">
        <f>'Moving Avg'!D934</f>
        <v>6.5960200000000011</v>
      </c>
      <c r="G934" s="2">
        <f>'Moving Avg'!E934</f>
        <v>6.7734300000000003</v>
      </c>
      <c r="H934" s="2">
        <f>'Moving Avg'!F934</f>
        <v>6.9079700000000006</v>
      </c>
      <c r="I934" s="2">
        <f>'Moving Avg'!G934</f>
        <v>7.0075940000000001</v>
      </c>
      <c r="J934" s="2">
        <f>'Moving Avg'!H934</f>
        <v>6.8991035000000105</v>
      </c>
      <c r="K934" s="18" t="str">
        <f>OBV!F934</f>
        <v>BEARISH</v>
      </c>
      <c r="L934" s="18" t="str">
        <f>OBV!G934</f>
        <v>NEUTRAL</v>
      </c>
      <c r="M934" s="18" t="str">
        <f>OBV!H934</f>
        <v>CONFIRMED BEARISH</v>
      </c>
      <c r="N934" s="21">
        <f t="shared" si="140"/>
        <v>50</v>
      </c>
      <c r="O934" s="21">
        <f t="shared" si="141"/>
        <v>100</v>
      </c>
      <c r="P934" s="21">
        <f t="shared" si="142"/>
        <v>0</v>
      </c>
      <c r="Q934" s="21">
        <f t="shared" si="143"/>
        <v>16.5</v>
      </c>
      <c r="R934" s="22">
        <f t="shared" si="144"/>
        <v>54.975000000000001</v>
      </c>
      <c r="S934" s="22">
        <f t="shared" si="145"/>
        <v>34.125</v>
      </c>
      <c r="T934" s="22">
        <f t="shared" si="146"/>
        <v>29.925000000000001</v>
      </c>
      <c r="U934" s="22">
        <f t="shared" si="147"/>
        <v>41.625</v>
      </c>
      <c r="V934" s="21">
        <f t="shared" si="148"/>
        <v>39.674999999999997</v>
      </c>
      <c r="W934" s="21">
        <f t="shared" si="149"/>
        <v>40.162499999999994</v>
      </c>
      <c r="X934" s="20"/>
      <c r="Y934" s="20"/>
      <c r="Z934" s="20"/>
    </row>
    <row r="935" spans="1:26" ht="13.5" x14ac:dyDescent="0.25">
      <c r="A935" s="4">
        <f>TITRES_STAT!B938</f>
        <v>43368</v>
      </c>
      <c r="B935" s="2">
        <f>TITRES_STAT!C938</f>
        <v>16.989999999999998</v>
      </c>
      <c r="C935" s="2">
        <f>RSI!I935</f>
        <v>45.33450835038024</v>
      </c>
      <c r="D935" s="2">
        <f>MACD!E935</f>
        <v>0.15096964275736724</v>
      </c>
      <c r="E935" s="2">
        <f>MACD!F935</f>
        <v>9.7063056850069912E-2</v>
      </c>
      <c r="F935" s="2">
        <f>'Moving Avg'!D935</f>
        <v>6.5952200000000003</v>
      </c>
      <c r="G935" s="2">
        <f>'Moving Avg'!E935</f>
        <v>6.7491099999999999</v>
      </c>
      <c r="H935" s="2">
        <f>'Moving Avg'!F935</f>
        <v>6.8918249999999999</v>
      </c>
      <c r="I935" s="2">
        <f>'Moving Avg'!G935</f>
        <v>6.9996999999999989</v>
      </c>
      <c r="J935" s="2">
        <f>'Moving Avg'!H935</f>
        <v>6.8991070000000096</v>
      </c>
      <c r="K935" s="18" t="str">
        <f>OBV!F935</f>
        <v>BEARISH</v>
      </c>
      <c r="L935" s="18" t="str">
        <f>OBV!G935</f>
        <v>NEUTRAL</v>
      </c>
      <c r="M935" s="18" t="str">
        <f>OBV!H935</f>
        <v>CONFIRMED BEARISH</v>
      </c>
      <c r="N935" s="21">
        <f t="shared" si="140"/>
        <v>50</v>
      </c>
      <c r="O935" s="21">
        <f t="shared" si="141"/>
        <v>100</v>
      </c>
      <c r="P935" s="21">
        <f t="shared" si="142"/>
        <v>0</v>
      </c>
      <c r="Q935" s="21">
        <f t="shared" si="143"/>
        <v>16.5</v>
      </c>
      <c r="R935" s="22">
        <f t="shared" si="144"/>
        <v>54.975000000000001</v>
      </c>
      <c r="S935" s="22">
        <f t="shared" si="145"/>
        <v>34.125</v>
      </c>
      <c r="T935" s="22">
        <f t="shared" si="146"/>
        <v>29.925000000000001</v>
      </c>
      <c r="U935" s="22">
        <f t="shared" si="147"/>
        <v>41.625</v>
      </c>
      <c r="V935" s="21">
        <f t="shared" si="148"/>
        <v>39.674999999999997</v>
      </c>
      <c r="W935" s="21">
        <f t="shared" si="149"/>
        <v>40.162499999999994</v>
      </c>
      <c r="X935" s="20"/>
      <c r="Y935" s="20"/>
      <c r="Z935" s="20"/>
    </row>
    <row r="936" spans="1:26" ht="13.5" x14ac:dyDescent="0.25">
      <c r="A936" s="4">
        <f>TITRES_STAT!B939</f>
        <v>43369</v>
      </c>
      <c r="B936" s="2">
        <f>TITRES_STAT!C939</f>
        <v>16.989999999999998</v>
      </c>
      <c r="C936" s="2">
        <f>RSI!I936</f>
        <v>45.33450835038024</v>
      </c>
      <c r="D936" s="2">
        <f>MACD!E936</f>
        <v>0.15108863816874862</v>
      </c>
      <c r="E936" s="2">
        <f>MACD!F936</f>
        <v>0.10786817311380567</v>
      </c>
      <c r="F936" s="2">
        <f>'Moving Avg'!D936</f>
        <v>6.6342799999999995</v>
      </c>
      <c r="G936" s="2">
        <f>'Moving Avg'!E936</f>
        <v>6.7291700000000008</v>
      </c>
      <c r="H936" s="2">
        <f>'Moving Avg'!F936</f>
        <v>6.87568</v>
      </c>
      <c r="I936" s="2">
        <f>'Moving Avg'!G936</f>
        <v>6.9919659999999997</v>
      </c>
      <c r="J936" s="2">
        <f>'Moving Avg'!H936</f>
        <v>6.8994995000000099</v>
      </c>
      <c r="K936" s="18" t="str">
        <f>OBV!F936</f>
        <v>BEARISH</v>
      </c>
      <c r="L936" s="18" t="str">
        <f>OBV!G936</f>
        <v>NEUTRAL</v>
      </c>
      <c r="M936" s="18" t="str">
        <f>OBV!H936</f>
        <v>BEARISH DIVERGENCE</v>
      </c>
      <c r="N936" s="21">
        <f t="shared" si="140"/>
        <v>50</v>
      </c>
      <c r="O936" s="21">
        <f t="shared" si="141"/>
        <v>100</v>
      </c>
      <c r="P936" s="21">
        <f t="shared" si="142"/>
        <v>0</v>
      </c>
      <c r="Q936" s="21">
        <f t="shared" si="143"/>
        <v>16.5</v>
      </c>
      <c r="R936" s="22">
        <f t="shared" si="144"/>
        <v>54.975000000000001</v>
      </c>
      <c r="S936" s="22">
        <f t="shared" si="145"/>
        <v>34.125</v>
      </c>
      <c r="T936" s="22">
        <f t="shared" si="146"/>
        <v>29.925000000000001</v>
      </c>
      <c r="U936" s="22">
        <f t="shared" si="147"/>
        <v>41.625</v>
      </c>
      <c r="V936" s="21">
        <f t="shared" si="148"/>
        <v>39.674999999999997</v>
      </c>
      <c r="W936" s="21">
        <f t="shared" si="149"/>
        <v>40.162499999999994</v>
      </c>
      <c r="X936" s="20"/>
      <c r="Y936" s="20"/>
      <c r="Z936" s="20"/>
    </row>
    <row r="937" spans="1:26" ht="13.5" x14ac:dyDescent="0.25">
      <c r="A937" s="4">
        <f>TITRES_STAT!B940</f>
        <v>43370</v>
      </c>
      <c r="B937" s="2">
        <f>TITRES_STAT!C940</f>
        <v>16.989999999999998</v>
      </c>
      <c r="C937" s="2">
        <f>RSI!I937</f>
        <v>45.33450835038024</v>
      </c>
      <c r="D937" s="2">
        <f>MACD!E937</f>
        <v>0.15173242502189677</v>
      </c>
      <c r="E937" s="2">
        <f>MACD!F937</f>
        <v>0.11664102349542389</v>
      </c>
      <c r="F937" s="2">
        <f>'Moving Avg'!D937</f>
        <v>6.6932799999999997</v>
      </c>
      <c r="G937" s="2">
        <f>'Moving Avg'!E937</f>
        <v>6.7092299999999998</v>
      </c>
      <c r="H937" s="2">
        <f>'Moving Avg'!F937</f>
        <v>6.8595349999999993</v>
      </c>
      <c r="I937" s="2">
        <f>'Moving Avg'!G937</f>
        <v>6.9840720000000003</v>
      </c>
      <c r="J937" s="2">
        <f>'Moving Avg'!H937</f>
        <v>6.899950500000009</v>
      </c>
      <c r="K937" s="18" t="str">
        <f>OBV!F937</f>
        <v>BULLISH</v>
      </c>
      <c r="L937" s="18" t="str">
        <f>OBV!G937</f>
        <v>NEUTRAL</v>
      </c>
      <c r="M937" s="18" t="str">
        <f>OBV!H937</f>
        <v>CONFIRMED BULLISH</v>
      </c>
      <c r="N937" s="21">
        <f t="shared" si="140"/>
        <v>50</v>
      </c>
      <c r="O937" s="21">
        <f t="shared" si="141"/>
        <v>100</v>
      </c>
      <c r="P937" s="21">
        <f t="shared" si="142"/>
        <v>0</v>
      </c>
      <c r="Q937" s="21">
        <f t="shared" si="143"/>
        <v>83.5</v>
      </c>
      <c r="R937" s="22">
        <f t="shared" si="144"/>
        <v>65.025000000000006</v>
      </c>
      <c r="S937" s="22">
        <f t="shared" si="145"/>
        <v>50.875</v>
      </c>
      <c r="T937" s="22">
        <f t="shared" si="146"/>
        <v>60.075000000000003</v>
      </c>
      <c r="U937" s="22">
        <f t="shared" si="147"/>
        <v>58.375</v>
      </c>
      <c r="V937" s="21">
        <f t="shared" si="148"/>
        <v>58.658333333333339</v>
      </c>
      <c r="W937" s="21">
        <f t="shared" si="149"/>
        <v>58.587500000000006</v>
      </c>
      <c r="X937" s="20"/>
      <c r="Y937" s="20"/>
      <c r="Z937" s="20"/>
    </row>
    <row r="938" spans="1:26" ht="13.5" x14ac:dyDescent="0.25">
      <c r="A938" s="4">
        <f>TITRES_STAT!B941</f>
        <v>43371</v>
      </c>
      <c r="B938" s="2">
        <f>TITRES_STAT!C941</f>
        <v>16.5</v>
      </c>
      <c r="C938" s="2">
        <f>RSI!I938</f>
        <v>37.207977928376856</v>
      </c>
      <c r="D938" s="2">
        <f>MACD!E938</f>
        <v>0.15558516486385798</v>
      </c>
      <c r="E938" s="2">
        <f>MACD!F938</f>
        <v>0.12442985176911073</v>
      </c>
      <c r="F938" s="2">
        <f>'Moving Avg'!D938</f>
        <v>6.7132199999999997</v>
      </c>
      <c r="G938" s="2">
        <f>'Moving Avg'!E938</f>
        <v>6.6773400000000009</v>
      </c>
      <c r="H938" s="2">
        <f>'Moving Avg'!F938</f>
        <v>6.8316299999999988</v>
      </c>
      <c r="I938" s="2">
        <f>'Moving Avg'!G938</f>
        <v>6.9722719999999994</v>
      </c>
      <c r="J938" s="2">
        <f>'Moving Avg'!H938</f>
        <v>6.8997560000000098</v>
      </c>
      <c r="K938" s="18" t="str">
        <f>OBV!F938</f>
        <v>BULLISH</v>
      </c>
      <c r="L938" s="18" t="str">
        <f>OBV!G938</f>
        <v>NEUTRAL</v>
      </c>
      <c r="M938" s="18" t="str">
        <f>OBV!H938</f>
        <v>CONFIRMED BULLISH</v>
      </c>
      <c r="N938" s="21">
        <f t="shared" si="140"/>
        <v>50</v>
      </c>
      <c r="O938" s="21">
        <f t="shared" si="141"/>
        <v>100</v>
      </c>
      <c r="P938" s="21">
        <f t="shared" si="142"/>
        <v>0</v>
      </c>
      <c r="Q938" s="21">
        <f t="shared" si="143"/>
        <v>83.5</v>
      </c>
      <c r="R938" s="22">
        <f t="shared" si="144"/>
        <v>65.025000000000006</v>
      </c>
      <c r="S938" s="22">
        <f t="shared" si="145"/>
        <v>50.875</v>
      </c>
      <c r="T938" s="22">
        <f t="shared" si="146"/>
        <v>60.075000000000003</v>
      </c>
      <c r="U938" s="22">
        <f t="shared" si="147"/>
        <v>58.375</v>
      </c>
      <c r="V938" s="21">
        <f t="shared" si="148"/>
        <v>58.658333333333339</v>
      </c>
      <c r="W938" s="21">
        <f t="shared" si="149"/>
        <v>58.587500000000006</v>
      </c>
      <c r="X938" s="20"/>
      <c r="Y938" s="20"/>
      <c r="Z938" s="20"/>
    </row>
    <row r="939" spans="1:26" ht="13.5" x14ac:dyDescent="0.25">
      <c r="A939" s="4">
        <f>TITRES_STAT!B942</f>
        <v>43374</v>
      </c>
      <c r="B939" s="2">
        <f>TITRES_STAT!C942</f>
        <v>16.5</v>
      </c>
      <c r="C939" s="2">
        <f>RSI!I939</f>
        <v>37.207977928376856</v>
      </c>
      <c r="D939" s="2">
        <f>MACD!E939</f>
        <v>0.16046483095241548</v>
      </c>
      <c r="E939" s="2">
        <f>MACD!F939</f>
        <v>0.13163684760577168</v>
      </c>
      <c r="F939" s="2">
        <f>'Moving Avg'!D939</f>
        <v>6.6948800000000004</v>
      </c>
      <c r="G939" s="2">
        <f>'Moving Avg'!E939</f>
        <v>6.6454499999999994</v>
      </c>
      <c r="H939" s="2">
        <f>'Moving Avg'!F939</f>
        <v>6.8057199999999982</v>
      </c>
      <c r="I939" s="2">
        <f>'Moving Avg'!G939</f>
        <v>6.9604719999999984</v>
      </c>
      <c r="J939" s="2">
        <f>'Moving Avg'!H939</f>
        <v>6.9004965000000107</v>
      </c>
      <c r="K939" s="18" t="str">
        <f>OBV!F939</f>
        <v>BULLISH</v>
      </c>
      <c r="L939" s="18" t="str">
        <f>OBV!G939</f>
        <v>NEUTRAL</v>
      </c>
      <c r="M939" s="18" t="str">
        <f>OBV!H939</f>
        <v>BULLISH DIVERGENCE</v>
      </c>
      <c r="N939" s="21">
        <f t="shared" si="140"/>
        <v>50</v>
      </c>
      <c r="O939" s="21">
        <f t="shared" si="141"/>
        <v>100</v>
      </c>
      <c r="P939" s="21">
        <f t="shared" si="142"/>
        <v>0</v>
      </c>
      <c r="Q939" s="21">
        <f t="shared" si="143"/>
        <v>66.5</v>
      </c>
      <c r="R939" s="22">
        <f t="shared" si="144"/>
        <v>62.475000000000001</v>
      </c>
      <c r="S939" s="22">
        <f t="shared" si="145"/>
        <v>46.625</v>
      </c>
      <c r="T939" s="22">
        <f t="shared" si="146"/>
        <v>52.424999999999997</v>
      </c>
      <c r="U939" s="22">
        <f t="shared" si="147"/>
        <v>54.125</v>
      </c>
      <c r="V939" s="21">
        <f t="shared" si="148"/>
        <v>53.841666666666661</v>
      </c>
      <c r="W939" s="21">
        <f t="shared" si="149"/>
        <v>53.912499999999994</v>
      </c>
      <c r="X939" s="20"/>
      <c r="Y939" s="20"/>
      <c r="Z939" s="20"/>
    </row>
    <row r="940" spans="1:26" ht="13.5" x14ac:dyDescent="0.25">
      <c r="A940" s="4">
        <f>TITRES_STAT!B943</f>
        <v>43375</v>
      </c>
      <c r="B940" s="2">
        <f>TITRES_STAT!C943</f>
        <v>16</v>
      </c>
      <c r="C940" s="2">
        <f>RSI!I940</f>
        <v>30.695758237663171</v>
      </c>
      <c r="D940" s="2">
        <f>MACD!E940</f>
        <v>0.16245642311920605</v>
      </c>
      <c r="E940" s="2">
        <f>MACD!F940</f>
        <v>0.13780076270845856</v>
      </c>
      <c r="F940" s="2">
        <f>'Moving Avg'!D940</f>
        <v>6.6159599999999994</v>
      </c>
      <c r="G940" s="2">
        <f>'Moving Avg'!E940</f>
        <v>6.6055899999999994</v>
      </c>
      <c r="H940" s="2">
        <f>'Moving Avg'!F940</f>
        <v>6.7778149999999986</v>
      </c>
      <c r="I940" s="2">
        <f>'Moving Avg'!G940</f>
        <v>6.9453239999999994</v>
      </c>
      <c r="J940" s="2">
        <f>'Moving Avg'!H940</f>
        <v>6.9000650000000094</v>
      </c>
      <c r="K940" s="18" t="str">
        <f>OBV!F940</f>
        <v>BEARISH</v>
      </c>
      <c r="L940" s="18" t="str">
        <f>OBV!G940</f>
        <v>NEUTRAL</v>
      </c>
      <c r="M940" s="18" t="str">
        <f>OBV!H940</f>
        <v>CONFIRMED BEARISH</v>
      </c>
      <c r="N940" s="21">
        <f t="shared" si="140"/>
        <v>50</v>
      </c>
      <c r="O940" s="21">
        <f t="shared" si="141"/>
        <v>100</v>
      </c>
      <c r="P940" s="21">
        <f t="shared" si="142"/>
        <v>0</v>
      </c>
      <c r="Q940" s="21">
        <f t="shared" si="143"/>
        <v>16.5</v>
      </c>
      <c r="R940" s="22">
        <f t="shared" si="144"/>
        <v>54.975000000000001</v>
      </c>
      <c r="S940" s="22">
        <f t="shared" si="145"/>
        <v>34.125</v>
      </c>
      <c r="T940" s="22">
        <f t="shared" si="146"/>
        <v>29.925000000000001</v>
      </c>
      <c r="U940" s="22">
        <f t="shared" si="147"/>
        <v>41.625</v>
      </c>
      <c r="V940" s="21">
        <f t="shared" si="148"/>
        <v>39.674999999999997</v>
      </c>
      <c r="W940" s="21">
        <f t="shared" si="149"/>
        <v>40.162499999999994</v>
      </c>
      <c r="X940" s="20"/>
      <c r="Y940" s="20"/>
      <c r="Z940" s="20"/>
    </row>
    <row r="941" spans="1:26" ht="13.5" x14ac:dyDescent="0.25">
      <c r="A941" s="4">
        <f>TITRES_STAT!B944</f>
        <v>43376</v>
      </c>
      <c r="B941" s="2">
        <f>TITRES_STAT!C944</f>
        <v>15.5</v>
      </c>
      <c r="C941" s="2">
        <f>RSI!I941</f>
        <v>25.825573008741316</v>
      </c>
      <c r="D941" s="2">
        <f>MACD!E941</f>
        <v>0.15081671415450781</v>
      </c>
      <c r="E941" s="2">
        <f>MACD!F941</f>
        <v>0.14040395299766842</v>
      </c>
      <c r="F941" s="2">
        <f>'Moving Avg'!D941</f>
        <v>6.4971599999999992</v>
      </c>
      <c r="G941" s="2">
        <f>'Moving Avg'!E941</f>
        <v>6.5657200000000007</v>
      </c>
      <c r="H941" s="2">
        <f>'Moving Avg'!F941</f>
        <v>6.7311699999999988</v>
      </c>
      <c r="I941" s="2">
        <f>'Moving Avg'!G941</f>
        <v>6.9261879999999989</v>
      </c>
      <c r="J941" s="2">
        <f>'Moving Avg'!H941</f>
        <v>6.8986365000000092</v>
      </c>
      <c r="K941" s="18" t="str">
        <f>OBV!F941</f>
        <v>BEARISH</v>
      </c>
      <c r="L941" s="18" t="str">
        <f>OBV!G941</f>
        <v>NEUTRAL</v>
      </c>
      <c r="M941" s="18" t="str">
        <f>OBV!H941</f>
        <v>CONFIRMED BEARISH</v>
      </c>
      <c r="N941" s="21">
        <f t="shared" si="140"/>
        <v>50</v>
      </c>
      <c r="O941" s="21">
        <f t="shared" si="141"/>
        <v>100</v>
      </c>
      <c r="P941" s="21">
        <f t="shared" si="142"/>
        <v>0</v>
      </c>
      <c r="Q941" s="21">
        <f t="shared" si="143"/>
        <v>16.5</v>
      </c>
      <c r="R941" s="22">
        <f t="shared" si="144"/>
        <v>54.975000000000001</v>
      </c>
      <c r="S941" s="22">
        <f t="shared" si="145"/>
        <v>34.125</v>
      </c>
      <c r="T941" s="22">
        <f t="shared" si="146"/>
        <v>29.925000000000001</v>
      </c>
      <c r="U941" s="22">
        <f t="shared" si="147"/>
        <v>41.625</v>
      </c>
      <c r="V941" s="21">
        <f t="shared" si="148"/>
        <v>39.674999999999997</v>
      </c>
      <c r="W941" s="21">
        <f t="shared" si="149"/>
        <v>40.162499999999994</v>
      </c>
      <c r="X941" s="20"/>
      <c r="Y941" s="20"/>
      <c r="Z941" s="20"/>
    </row>
    <row r="942" spans="1:26" ht="13.5" x14ac:dyDescent="0.25">
      <c r="A942" s="4">
        <f>TITRES_STAT!B945</f>
        <v>43377</v>
      </c>
      <c r="B942" s="2">
        <f>TITRES_STAT!C945</f>
        <v>15.95</v>
      </c>
      <c r="C942" s="2">
        <f>RSI!I942</f>
        <v>35.708836362840401</v>
      </c>
      <c r="D942" s="2">
        <f>MACD!E942</f>
        <v>0.11589481437698534</v>
      </c>
      <c r="E942" s="2">
        <f>MACD!F942</f>
        <v>0.13550212527353181</v>
      </c>
      <c r="F942" s="2">
        <f>'Moving Avg'!D942</f>
        <v>6.4142400000000013</v>
      </c>
      <c r="G942" s="2">
        <f>'Moving Avg'!E942</f>
        <v>6.5537599999999996</v>
      </c>
      <c r="H942" s="2">
        <f>'Moving Avg'!F942</f>
        <v>6.7022649999999988</v>
      </c>
      <c r="I942" s="2">
        <f>'Moving Avg'!G942</f>
        <v>6.9106399999999999</v>
      </c>
      <c r="J942" s="2">
        <f>'Moving Avg'!H942</f>
        <v>6.8982025000000098</v>
      </c>
      <c r="K942" s="18" t="str">
        <f>OBV!F942</f>
        <v>BEARISH</v>
      </c>
      <c r="L942" s="18" t="str">
        <f>OBV!G942</f>
        <v>NEUTRAL</v>
      </c>
      <c r="M942" s="18" t="str">
        <f>OBV!H942</f>
        <v>CONFIRMED BEARISH</v>
      </c>
      <c r="N942" s="21">
        <f t="shared" si="140"/>
        <v>50</v>
      </c>
      <c r="O942" s="21">
        <f t="shared" si="141"/>
        <v>100</v>
      </c>
      <c r="P942" s="21">
        <f t="shared" si="142"/>
        <v>0</v>
      </c>
      <c r="Q942" s="21">
        <f t="shared" si="143"/>
        <v>16.5</v>
      </c>
      <c r="R942" s="22">
        <f t="shared" si="144"/>
        <v>54.975000000000001</v>
      </c>
      <c r="S942" s="22">
        <f t="shared" si="145"/>
        <v>34.125</v>
      </c>
      <c r="T942" s="22">
        <f t="shared" si="146"/>
        <v>29.925000000000001</v>
      </c>
      <c r="U942" s="22">
        <f t="shared" si="147"/>
        <v>41.625</v>
      </c>
      <c r="V942" s="21">
        <f t="shared" si="148"/>
        <v>39.674999999999997</v>
      </c>
      <c r="W942" s="21">
        <f t="shared" si="149"/>
        <v>40.162499999999994</v>
      </c>
      <c r="X942" s="20"/>
      <c r="Y942" s="20"/>
      <c r="Z942" s="20"/>
    </row>
    <row r="943" spans="1:26" ht="13.5" x14ac:dyDescent="0.25">
      <c r="A943" s="4">
        <f>TITRES_STAT!B946</f>
        <v>43378</v>
      </c>
      <c r="B943" s="2">
        <f>TITRES_STAT!C946</f>
        <v>15.82</v>
      </c>
      <c r="C943" s="2">
        <f>RSI!I943</f>
        <v>34.288200212056068</v>
      </c>
      <c r="D943" s="2">
        <f>MACD!E943</f>
        <v>9.2413612962949365E-2</v>
      </c>
      <c r="E943" s="2">
        <f>MACD!F943</f>
        <v>0.12688442281141532</v>
      </c>
      <c r="F943" s="2">
        <f>'Moving Avg'!D943</f>
        <v>6.3600200000000005</v>
      </c>
      <c r="G943" s="2">
        <f>'Moving Avg'!E943</f>
        <v>6.536620000000001</v>
      </c>
      <c r="H943" s="2">
        <f>'Moving Avg'!F943</f>
        <v>6.6723649999999992</v>
      </c>
      <c r="I943" s="2">
        <f>'Moving Avg'!G943</f>
        <v>6.8940560000000009</v>
      </c>
      <c r="J943" s="2">
        <f>'Moving Avg'!H943</f>
        <v>6.8975095000000088</v>
      </c>
      <c r="K943" s="18" t="str">
        <f>OBV!F943</f>
        <v>BEARISH</v>
      </c>
      <c r="L943" s="18" t="str">
        <f>OBV!G943</f>
        <v>NEUTRAL</v>
      </c>
      <c r="M943" s="18" t="str">
        <f>OBV!H943</f>
        <v>CONFIRMED BEARISH</v>
      </c>
      <c r="N943" s="21">
        <f t="shared" si="140"/>
        <v>50</v>
      </c>
      <c r="O943" s="21">
        <f t="shared" si="141"/>
        <v>100</v>
      </c>
      <c r="P943" s="21">
        <f t="shared" si="142"/>
        <v>0</v>
      </c>
      <c r="Q943" s="21">
        <f t="shared" si="143"/>
        <v>16.5</v>
      </c>
      <c r="R943" s="22">
        <f t="shared" si="144"/>
        <v>54.975000000000001</v>
      </c>
      <c r="S943" s="22">
        <f t="shared" si="145"/>
        <v>34.125</v>
      </c>
      <c r="T943" s="22">
        <f t="shared" si="146"/>
        <v>29.925000000000001</v>
      </c>
      <c r="U943" s="22">
        <f t="shared" si="147"/>
        <v>41.625</v>
      </c>
      <c r="V943" s="21">
        <f t="shared" si="148"/>
        <v>39.674999999999997</v>
      </c>
      <c r="W943" s="21">
        <f t="shared" si="149"/>
        <v>40.162499999999994</v>
      </c>
      <c r="X943" s="20"/>
      <c r="Y943" s="20"/>
      <c r="Z943" s="20"/>
    </row>
    <row r="944" spans="1:26" ht="13.5" x14ac:dyDescent="0.25">
      <c r="A944" s="4">
        <f>TITRES_STAT!B947</f>
        <v>43381</v>
      </c>
      <c r="B944" s="2">
        <f>TITRES_STAT!C947</f>
        <v>15.11</v>
      </c>
      <c r="C944" s="2">
        <f>RSI!I944</f>
        <v>27.784614134020146</v>
      </c>
      <c r="D944" s="2">
        <f>MACD!E944</f>
        <v>0.12532590686405598</v>
      </c>
      <c r="E944" s="2">
        <f>MACD!F944</f>
        <v>0.12657271962194347</v>
      </c>
      <c r="F944" s="2">
        <f>'Moving Avg'!D944</f>
        <v>6.2492000000000001</v>
      </c>
      <c r="G944" s="2">
        <f>'Moving Avg'!E944</f>
        <v>6.4720400000000016</v>
      </c>
      <c r="H944" s="2">
        <f>'Moving Avg'!F944</f>
        <v>6.6227350000000005</v>
      </c>
      <c r="I944" s="2">
        <f>'Moving Avg'!G944</f>
        <v>6.8719719999999995</v>
      </c>
      <c r="J944" s="2">
        <f>'Moving Avg'!H944</f>
        <v>6.8949730000000091</v>
      </c>
      <c r="K944" s="18" t="str">
        <f>OBV!F944</f>
        <v>BEARISH</v>
      </c>
      <c r="L944" s="18" t="str">
        <f>OBV!G944</f>
        <v>NEUTRAL</v>
      </c>
      <c r="M944" s="18" t="str">
        <f>OBV!H944</f>
        <v>CONFIRMED BEARISH</v>
      </c>
      <c r="N944" s="21">
        <f t="shared" si="140"/>
        <v>50</v>
      </c>
      <c r="O944" s="21">
        <f t="shared" si="141"/>
        <v>100</v>
      </c>
      <c r="P944" s="21">
        <f t="shared" si="142"/>
        <v>0</v>
      </c>
      <c r="Q944" s="21">
        <f t="shared" si="143"/>
        <v>16.5</v>
      </c>
      <c r="R944" s="22">
        <f t="shared" si="144"/>
        <v>54.975000000000001</v>
      </c>
      <c r="S944" s="22">
        <f t="shared" si="145"/>
        <v>34.125</v>
      </c>
      <c r="T944" s="22">
        <f t="shared" si="146"/>
        <v>29.925000000000001</v>
      </c>
      <c r="U944" s="22">
        <f t="shared" si="147"/>
        <v>41.625</v>
      </c>
      <c r="V944" s="21">
        <f t="shared" si="148"/>
        <v>39.674999999999997</v>
      </c>
      <c r="W944" s="21">
        <f t="shared" si="149"/>
        <v>40.162499999999994</v>
      </c>
      <c r="X944" s="20"/>
      <c r="Y944" s="20"/>
      <c r="Z944" s="20"/>
    </row>
    <row r="945" spans="1:26" ht="13.5" x14ac:dyDescent="0.25">
      <c r="A945" s="4">
        <f>TITRES_STAT!B948</f>
        <v>43382</v>
      </c>
      <c r="B945" s="2">
        <f>TITRES_STAT!C948</f>
        <v>14.7</v>
      </c>
      <c r="C945" s="2">
        <f>RSI!I945</f>
        <v>24.851814996426597</v>
      </c>
      <c r="D945" s="2">
        <f>MACD!E945</f>
        <v>0.18509279346048846</v>
      </c>
      <c r="E945" s="2">
        <f>MACD!F945</f>
        <v>0.13827673438965249</v>
      </c>
      <c r="F945" s="2">
        <f>'Moving Avg'!D945</f>
        <v>6.1455400000000004</v>
      </c>
      <c r="G945" s="2">
        <f>'Moving Avg'!E945</f>
        <v>6.3807500000000008</v>
      </c>
      <c r="H945" s="2">
        <f>'Moving Avg'!F945</f>
        <v>6.5649299999999995</v>
      </c>
      <c r="I945" s="2">
        <f>'Moving Avg'!G945</f>
        <v>6.8464580000000002</v>
      </c>
      <c r="J945" s="2">
        <f>'Moving Avg'!H945</f>
        <v>6.8921835000000105</v>
      </c>
      <c r="K945" s="18" t="str">
        <f>OBV!F945</f>
        <v>BEARISH</v>
      </c>
      <c r="L945" s="18" t="str">
        <f>OBV!G945</f>
        <v>NEUTRAL</v>
      </c>
      <c r="M945" s="18" t="str">
        <f>OBV!H945</f>
        <v>CONFIRMED BEARISH</v>
      </c>
      <c r="N945" s="21">
        <f t="shared" si="140"/>
        <v>50</v>
      </c>
      <c r="O945" s="21">
        <f t="shared" si="141"/>
        <v>100</v>
      </c>
      <c r="P945" s="21">
        <f t="shared" si="142"/>
        <v>0</v>
      </c>
      <c r="Q945" s="21">
        <f t="shared" si="143"/>
        <v>16.5</v>
      </c>
      <c r="R945" s="22">
        <f t="shared" si="144"/>
        <v>54.975000000000001</v>
      </c>
      <c r="S945" s="22">
        <f t="shared" si="145"/>
        <v>34.125</v>
      </c>
      <c r="T945" s="22">
        <f t="shared" si="146"/>
        <v>29.925000000000001</v>
      </c>
      <c r="U945" s="22">
        <f t="shared" si="147"/>
        <v>41.625</v>
      </c>
      <c r="V945" s="21">
        <f t="shared" si="148"/>
        <v>39.674999999999997</v>
      </c>
      <c r="W945" s="21">
        <f t="shared" si="149"/>
        <v>40.162499999999994</v>
      </c>
      <c r="X945" s="20"/>
      <c r="Y945" s="20"/>
      <c r="Z945" s="20"/>
    </row>
    <row r="946" spans="1:26" ht="13.5" x14ac:dyDescent="0.25">
      <c r="A946" s="4">
        <f>TITRES_STAT!B949</f>
        <v>43383</v>
      </c>
      <c r="B946" s="2">
        <f>TITRES_STAT!C949</f>
        <v>14.7</v>
      </c>
      <c r="C946" s="2">
        <f>RSI!I946</f>
        <v>24.851814996426597</v>
      </c>
      <c r="D946" s="2">
        <f>MACD!E946</f>
        <v>0.24021280098236009</v>
      </c>
      <c r="E946" s="2">
        <f>MACD!F946</f>
        <v>0.15866394770819403</v>
      </c>
      <c r="F946" s="2">
        <f>'Moving Avg'!D946</f>
        <v>6.0817600000000001</v>
      </c>
      <c r="G946" s="2">
        <f>'Moving Avg'!E946</f>
        <v>6.2894600000000009</v>
      </c>
      <c r="H946" s="2">
        <f>'Moving Avg'!F946</f>
        <v>6.5093150000000009</v>
      </c>
      <c r="I946" s="2">
        <f>'Moving Avg'!G946</f>
        <v>6.8213419999999987</v>
      </c>
      <c r="J946" s="2">
        <f>'Moving Avg'!H946</f>
        <v>6.8903290000000093</v>
      </c>
      <c r="K946" s="18" t="str">
        <f>OBV!F946</f>
        <v>BEARISH</v>
      </c>
      <c r="L946" s="18" t="str">
        <f>OBV!G946</f>
        <v>NEUTRAL</v>
      </c>
      <c r="M946" s="18" t="str">
        <f>OBV!H946</f>
        <v>CONFIRMED BEARISH</v>
      </c>
      <c r="N946" s="21">
        <f t="shared" si="140"/>
        <v>50</v>
      </c>
      <c r="O946" s="21">
        <f t="shared" si="141"/>
        <v>100</v>
      </c>
      <c r="P946" s="21">
        <f t="shared" si="142"/>
        <v>0</v>
      </c>
      <c r="Q946" s="21">
        <f t="shared" si="143"/>
        <v>16.5</v>
      </c>
      <c r="R946" s="22">
        <f t="shared" si="144"/>
        <v>54.975000000000001</v>
      </c>
      <c r="S946" s="22">
        <f t="shared" si="145"/>
        <v>34.125</v>
      </c>
      <c r="T946" s="22">
        <f t="shared" si="146"/>
        <v>29.925000000000001</v>
      </c>
      <c r="U946" s="22">
        <f t="shared" si="147"/>
        <v>41.625</v>
      </c>
      <c r="V946" s="21">
        <f t="shared" si="148"/>
        <v>39.674999999999997</v>
      </c>
      <c r="W946" s="21">
        <f t="shared" si="149"/>
        <v>40.162499999999994</v>
      </c>
      <c r="X946" s="20"/>
      <c r="Y946" s="20"/>
      <c r="Z946" s="20"/>
    </row>
    <row r="947" spans="1:26" ht="13.5" x14ac:dyDescent="0.25">
      <c r="A947" s="4">
        <f>TITRES_STAT!B950</f>
        <v>43384</v>
      </c>
      <c r="B947" s="2">
        <f>TITRES_STAT!C950</f>
        <v>15</v>
      </c>
      <c r="C947" s="2">
        <f>RSI!I947</f>
        <v>31.028173109925362</v>
      </c>
      <c r="D947" s="2">
        <f>MACD!E947</f>
        <v>0.28220468378744634</v>
      </c>
      <c r="E947" s="2">
        <f>MACD!F947</f>
        <v>0.18337209492404449</v>
      </c>
      <c r="F947" s="2">
        <f>'Moving Avg'!D947</f>
        <v>6.0060200000000004</v>
      </c>
      <c r="G947" s="2">
        <f>'Moving Avg'!E947</f>
        <v>6.2101300000000013</v>
      </c>
      <c r="H947" s="2">
        <f>'Moving Avg'!F947</f>
        <v>6.4596800000000005</v>
      </c>
      <c r="I947" s="2">
        <f>'Moving Avg'!G947</f>
        <v>6.8006119999999983</v>
      </c>
      <c r="J947" s="2">
        <f>'Moving Avg'!H947</f>
        <v>6.88926700000001</v>
      </c>
      <c r="K947" s="18" t="str">
        <f>OBV!F947</f>
        <v>BEARISH</v>
      </c>
      <c r="L947" s="18" t="str">
        <f>OBV!G947</f>
        <v>NEUTRAL</v>
      </c>
      <c r="M947" s="18" t="str">
        <f>OBV!H947</f>
        <v>CONFIRMED BEARISH</v>
      </c>
      <c r="N947" s="21">
        <f t="shared" si="140"/>
        <v>50</v>
      </c>
      <c r="O947" s="21">
        <f t="shared" si="141"/>
        <v>100</v>
      </c>
      <c r="P947" s="21">
        <f t="shared" si="142"/>
        <v>0</v>
      </c>
      <c r="Q947" s="21">
        <f t="shared" si="143"/>
        <v>16.5</v>
      </c>
      <c r="R947" s="22">
        <f t="shared" si="144"/>
        <v>54.975000000000001</v>
      </c>
      <c r="S947" s="22">
        <f t="shared" si="145"/>
        <v>34.125</v>
      </c>
      <c r="T947" s="22">
        <f t="shared" si="146"/>
        <v>29.925000000000001</v>
      </c>
      <c r="U947" s="22">
        <f t="shared" si="147"/>
        <v>41.625</v>
      </c>
      <c r="V947" s="21">
        <f t="shared" si="148"/>
        <v>39.674999999999997</v>
      </c>
      <c r="W947" s="21">
        <f t="shared" si="149"/>
        <v>40.162499999999994</v>
      </c>
      <c r="X947" s="20"/>
      <c r="Y947" s="20"/>
      <c r="Z947" s="20"/>
    </row>
    <row r="948" spans="1:26" ht="13.5" x14ac:dyDescent="0.25">
      <c r="A948" s="4">
        <f>TITRES_STAT!B951</f>
        <v>43385</v>
      </c>
      <c r="B948" s="2">
        <f>TITRES_STAT!C951</f>
        <v>15.11</v>
      </c>
      <c r="C948" s="2">
        <f>RSI!I948</f>
        <v>33.198466411407708</v>
      </c>
      <c r="D948" s="2">
        <f>MACD!E948</f>
        <v>0.28763074941778655</v>
      </c>
      <c r="E948" s="2">
        <f>MACD!F948</f>
        <v>0.20422382582279291</v>
      </c>
      <c r="F948" s="2">
        <f>'Moving Avg'!D948</f>
        <v>5.9494200000000008</v>
      </c>
      <c r="G948" s="2">
        <f>'Moving Avg'!E948</f>
        <v>6.1547200000000011</v>
      </c>
      <c r="H948" s="2">
        <f>'Moving Avg'!F948</f>
        <v>6.416030000000001</v>
      </c>
      <c r="I948" s="2">
        <f>'Moving Avg'!G948</f>
        <v>6.7787659999999983</v>
      </c>
      <c r="J948" s="2">
        <f>'Moving Avg'!H948</f>
        <v>6.8889895000000108</v>
      </c>
      <c r="K948" s="18" t="str">
        <f>OBV!F948</f>
        <v>BEARISH</v>
      </c>
      <c r="L948" s="18" t="str">
        <f>OBV!G948</f>
        <v>NEUTRAL</v>
      </c>
      <c r="M948" s="18" t="str">
        <f>OBV!H948</f>
        <v>CONFIRMED BEARISH</v>
      </c>
      <c r="N948" s="21">
        <f t="shared" si="140"/>
        <v>50</v>
      </c>
      <c r="O948" s="21">
        <f t="shared" si="141"/>
        <v>100</v>
      </c>
      <c r="P948" s="21">
        <f t="shared" si="142"/>
        <v>0</v>
      </c>
      <c r="Q948" s="21">
        <f t="shared" si="143"/>
        <v>16.5</v>
      </c>
      <c r="R948" s="22">
        <f t="shared" si="144"/>
        <v>54.975000000000001</v>
      </c>
      <c r="S948" s="22">
        <f t="shared" si="145"/>
        <v>34.125</v>
      </c>
      <c r="T948" s="22">
        <f t="shared" si="146"/>
        <v>29.925000000000001</v>
      </c>
      <c r="U948" s="22">
        <f t="shared" si="147"/>
        <v>41.625</v>
      </c>
      <c r="V948" s="21">
        <f t="shared" si="148"/>
        <v>39.674999999999997</v>
      </c>
      <c r="W948" s="21">
        <f t="shared" si="149"/>
        <v>40.162499999999994</v>
      </c>
      <c r="X948" s="20"/>
      <c r="Y948" s="20"/>
      <c r="Z948" s="20"/>
    </row>
    <row r="949" spans="1:26" ht="13.5" x14ac:dyDescent="0.25">
      <c r="A949" s="4">
        <f>TITRES_STAT!B952</f>
        <v>43389</v>
      </c>
      <c r="B949" s="2">
        <f>TITRES_STAT!C952</f>
        <v>15.11</v>
      </c>
      <c r="C949" s="2">
        <f>RSI!I949</f>
        <v>33.198466411407708</v>
      </c>
      <c r="D949" s="2">
        <f>MACD!E949</f>
        <v>0.29491862705502925</v>
      </c>
      <c r="E949" s="2">
        <f>MACD!F949</f>
        <v>0.2223627860692402</v>
      </c>
      <c r="F949" s="2">
        <f>'Moving Avg'!D949</f>
        <v>5.9494200000000008</v>
      </c>
      <c r="G949" s="2">
        <f>'Moving Avg'!E949</f>
        <v>6.0993100000000009</v>
      </c>
      <c r="H949" s="2">
        <f>'Moving Avg'!F949</f>
        <v>6.3723800000000006</v>
      </c>
      <c r="I949" s="2">
        <f>'Moving Avg'!G949</f>
        <v>6.7568399999999986</v>
      </c>
      <c r="J949" s="2">
        <f>'Moving Avg'!H949</f>
        <v>6.8872320000000089</v>
      </c>
      <c r="K949" s="18" t="str">
        <f>OBV!F949</f>
        <v>BEARISH</v>
      </c>
      <c r="L949" s="18" t="str">
        <f>OBV!G949</f>
        <v>NEUTRAL</v>
      </c>
      <c r="M949" s="18" t="str">
        <f>OBV!H949</f>
        <v>NEUTRAL</v>
      </c>
      <c r="N949" s="21">
        <f t="shared" si="140"/>
        <v>50</v>
      </c>
      <c r="O949" s="21">
        <f t="shared" si="141"/>
        <v>100</v>
      </c>
      <c r="P949" s="21">
        <f t="shared" si="142"/>
        <v>0</v>
      </c>
      <c r="Q949" s="21">
        <f t="shared" si="143"/>
        <v>16.5</v>
      </c>
      <c r="R949" s="22">
        <f t="shared" si="144"/>
        <v>54.975000000000001</v>
      </c>
      <c r="S949" s="22">
        <f t="shared" si="145"/>
        <v>34.125</v>
      </c>
      <c r="T949" s="22">
        <f t="shared" si="146"/>
        <v>29.925000000000001</v>
      </c>
      <c r="U949" s="22">
        <f t="shared" si="147"/>
        <v>41.625</v>
      </c>
      <c r="V949" s="21">
        <f t="shared" si="148"/>
        <v>39.674999999999997</v>
      </c>
      <c r="W949" s="21">
        <f t="shared" si="149"/>
        <v>40.162499999999994</v>
      </c>
      <c r="X949" s="20"/>
      <c r="Y949" s="20"/>
      <c r="Z949" s="20"/>
    </row>
    <row r="950" spans="1:26" ht="13.5" x14ac:dyDescent="0.25">
      <c r="A950" s="4">
        <f>TITRES_STAT!B953</f>
        <v>43390</v>
      </c>
      <c r="B950" s="2">
        <f>TITRES_STAT!C953</f>
        <v>15.11</v>
      </c>
      <c r="C950" s="2">
        <f>RSI!I950</f>
        <v>33.198466411407708</v>
      </c>
      <c r="D950" s="2">
        <f>MACD!E950</f>
        <v>0.27292059811491942</v>
      </c>
      <c r="E950" s="2">
        <f>MACD!F950</f>
        <v>0.23247434847837606</v>
      </c>
      <c r="F950" s="2">
        <f>'Moving Avg'!D950</f>
        <v>5.9821200000000001</v>
      </c>
      <c r="G950" s="2">
        <f>'Moving Avg'!E950</f>
        <v>6.0638300000000012</v>
      </c>
      <c r="H950" s="2">
        <f>'Moving Avg'!F950</f>
        <v>6.3347100000000003</v>
      </c>
      <c r="I950" s="2">
        <f>'Moving Avg'!G950</f>
        <v>6.7348359999999969</v>
      </c>
      <c r="J950" s="2">
        <f>'Moving Avg'!H950</f>
        <v>6.8864285000000098</v>
      </c>
      <c r="K950" s="18" t="str">
        <f>OBV!F950</f>
        <v>BULLISH</v>
      </c>
      <c r="L950" s="18" t="str">
        <f>OBV!G950</f>
        <v>NEUTRAL</v>
      </c>
      <c r="M950" s="18" t="str">
        <f>OBV!H950</f>
        <v>CONFIRMED BULLISH</v>
      </c>
      <c r="N950" s="21">
        <f t="shared" si="140"/>
        <v>50</v>
      </c>
      <c r="O950" s="21">
        <f t="shared" si="141"/>
        <v>100</v>
      </c>
      <c r="P950" s="21">
        <f t="shared" si="142"/>
        <v>0</v>
      </c>
      <c r="Q950" s="21">
        <f t="shared" si="143"/>
        <v>83.5</v>
      </c>
      <c r="R950" s="22">
        <f t="shared" si="144"/>
        <v>65.025000000000006</v>
      </c>
      <c r="S950" s="22">
        <f t="shared" si="145"/>
        <v>50.875</v>
      </c>
      <c r="T950" s="22">
        <f t="shared" si="146"/>
        <v>60.075000000000003</v>
      </c>
      <c r="U950" s="22">
        <f t="shared" si="147"/>
        <v>58.375</v>
      </c>
      <c r="V950" s="21">
        <f t="shared" si="148"/>
        <v>58.658333333333339</v>
      </c>
      <c r="W950" s="21">
        <f t="shared" si="149"/>
        <v>58.587500000000006</v>
      </c>
      <c r="X950" s="20"/>
      <c r="Y950" s="20"/>
      <c r="Z950" s="20"/>
    </row>
    <row r="951" spans="1:26" ht="13.5" x14ac:dyDescent="0.25">
      <c r="A951" s="4">
        <f>TITRES_STAT!B954</f>
        <v>43391</v>
      </c>
      <c r="B951" s="2">
        <f>TITRES_STAT!C954</f>
        <v>15.11</v>
      </c>
      <c r="C951" s="2">
        <f>RSI!I951</f>
        <v>33.198466411407693</v>
      </c>
      <c r="D951" s="2">
        <f>MACD!E951</f>
        <v>0.22594185067620209</v>
      </c>
      <c r="E951" s="2">
        <f>MACD!F951</f>
        <v>0.23116784891794129</v>
      </c>
      <c r="F951" s="2">
        <f>'Moving Avg'!D951</f>
        <v>6.0148200000000003</v>
      </c>
      <c r="G951" s="2">
        <f>'Moving Avg'!E951</f>
        <v>6.0482900000000006</v>
      </c>
      <c r="H951" s="2">
        <f>'Moving Avg'!F951</f>
        <v>6.3070050000000011</v>
      </c>
      <c r="I951" s="2">
        <f>'Moving Avg'!G951</f>
        <v>6.7160999999999964</v>
      </c>
      <c r="J951" s="2">
        <f>'Moving Avg'!H951</f>
        <v>6.8856445000000095</v>
      </c>
      <c r="K951" s="18" t="str">
        <f>OBV!F951</f>
        <v>BULLISH</v>
      </c>
      <c r="L951" s="18" t="str">
        <f>OBV!G951</f>
        <v>NEUTRAL</v>
      </c>
      <c r="M951" s="18" t="str">
        <f>OBV!H951</f>
        <v>CONFIRMED BULLISH</v>
      </c>
      <c r="N951" s="21">
        <f t="shared" si="140"/>
        <v>50</v>
      </c>
      <c r="O951" s="21">
        <f t="shared" si="141"/>
        <v>100</v>
      </c>
      <c r="P951" s="21">
        <f t="shared" si="142"/>
        <v>0</v>
      </c>
      <c r="Q951" s="21">
        <f t="shared" si="143"/>
        <v>83.5</v>
      </c>
      <c r="R951" s="22">
        <f t="shared" si="144"/>
        <v>65.025000000000006</v>
      </c>
      <c r="S951" s="22">
        <f t="shared" si="145"/>
        <v>50.875</v>
      </c>
      <c r="T951" s="22">
        <f t="shared" si="146"/>
        <v>60.075000000000003</v>
      </c>
      <c r="U951" s="22">
        <f t="shared" si="147"/>
        <v>58.375</v>
      </c>
      <c r="V951" s="21">
        <f t="shared" si="148"/>
        <v>58.658333333333339</v>
      </c>
      <c r="W951" s="21">
        <f t="shared" si="149"/>
        <v>58.587500000000006</v>
      </c>
      <c r="X951" s="20"/>
      <c r="Y951" s="20"/>
      <c r="Z951" s="20"/>
    </row>
    <row r="952" spans="1:26" ht="13.5" x14ac:dyDescent="0.25">
      <c r="A952" s="4">
        <f>TITRES_STAT!B955</f>
        <v>43392</v>
      </c>
      <c r="B952" s="2">
        <f>TITRES_STAT!C955</f>
        <v>15.29</v>
      </c>
      <c r="C952" s="2">
        <f>RSI!I952</f>
        <v>37.517610561841124</v>
      </c>
      <c r="D952" s="2">
        <f>MACD!E952</f>
        <v>0.21062013287462911</v>
      </c>
      <c r="E952" s="2">
        <f>MACD!F952</f>
        <v>0.22705830570927887</v>
      </c>
      <c r="F952" s="2">
        <f>'Moving Avg'!D952</f>
        <v>6.0379400000000008</v>
      </c>
      <c r="G952" s="2">
        <f>'Moving Avg'!E952</f>
        <v>6.021980000000001</v>
      </c>
      <c r="H952" s="2">
        <f>'Moving Avg'!F952</f>
        <v>6.2878699999999998</v>
      </c>
      <c r="I952" s="2">
        <f>'Moving Avg'!G952</f>
        <v>6.6968839999999981</v>
      </c>
      <c r="J952" s="2">
        <f>'Moving Avg'!H952</f>
        <v>6.8843815000000097</v>
      </c>
      <c r="K952" s="18" t="str">
        <f>OBV!F952</f>
        <v>BULLISH</v>
      </c>
      <c r="L952" s="18" t="str">
        <f>OBV!G952</f>
        <v>NEUTRAL</v>
      </c>
      <c r="M952" s="18" t="str">
        <f>OBV!H952</f>
        <v>CONFIRMED BULLISH</v>
      </c>
      <c r="N952" s="21">
        <f t="shared" si="140"/>
        <v>50</v>
      </c>
      <c r="O952" s="21">
        <f t="shared" si="141"/>
        <v>100</v>
      </c>
      <c r="P952" s="21">
        <f t="shared" si="142"/>
        <v>0</v>
      </c>
      <c r="Q952" s="21">
        <f t="shared" si="143"/>
        <v>83.5</v>
      </c>
      <c r="R952" s="22">
        <f t="shared" si="144"/>
        <v>65.025000000000006</v>
      </c>
      <c r="S952" s="22">
        <f t="shared" si="145"/>
        <v>50.875</v>
      </c>
      <c r="T952" s="22">
        <f t="shared" si="146"/>
        <v>60.075000000000003</v>
      </c>
      <c r="U952" s="22">
        <f t="shared" si="147"/>
        <v>58.375</v>
      </c>
      <c r="V952" s="21">
        <f t="shared" si="148"/>
        <v>58.658333333333339</v>
      </c>
      <c r="W952" s="21">
        <f t="shared" si="149"/>
        <v>58.587500000000006</v>
      </c>
      <c r="X952" s="20"/>
      <c r="Y952" s="20"/>
      <c r="Z952" s="20"/>
    </row>
    <row r="953" spans="1:26" ht="13.5" x14ac:dyDescent="0.25">
      <c r="A953" s="4">
        <f>TITRES_STAT!B956</f>
        <v>43395</v>
      </c>
      <c r="B953" s="2">
        <f>TITRES_STAT!C956</f>
        <v>15.7</v>
      </c>
      <c r="C953" s="2">
        <f>RSI!I953</f>
        <v>46.079140111954736</v>
      </c>
      <c r="D953" s="2">
        <f>MACD!E953</f>
        <v>0.17913365729932806</v>
      </c>
      <c r="E953" s="2">
        <f>MACD!F953</f>
        <v>0.21747337602728872</v>
      </c>
      <c r="F953" s="2">
        <f>'Moving Avg'!D953</f>
        <v>6.0849799999999998</v>
      </c>
      <c r="G953" s="2">
        <f>'Moving Avg'!E953</f>
        <v>6.0172000000000008</v>
      </c>
      <c r="H953" s="2">
        <f>'Moving Avg'!F953</f>
        <v>6.27691</v>
      </c>
      <c r="I953" s="2">
        <f>'Moving Avg'!G953</f>
        <v>6.6801419999999974</v>
      </c>
      <c r="J953" s="2">
        <f>'Moving Avg'!H953</f>
        <v>6.8835470000000099</v>
      </c>
      <c r="K953" s="18" t="str">
        <f>OBV!F953</f>
        <v>BULLISH</v>
      </c>
      <c r="L953" s="18" t="str">
        <f>OBV!G953</f>
        <v>NEUTRAL</v>
      </c>
      <c r="M953" s="18" t="str">
        <f>OBV!H953</f>
        <v>CONFIRMED BULLISH</v>
      </c>
      <c r="N953" s="21">
        <f t="shared" si="140"/>
        <v>50</v>
      </c>
      <c r="O953" s="21">
        <f t="shared" si="141"/>
        <v>100</v>
      </c>
      <c r="P953" s="21">
        <f t="shared" si="142"/>
        <v>0</v>
      </c>
      <c r="Q953" s="21">
        <f t="shared" si="143"/>
        <v>83.5</v>
      </c>
      <c r="R953" s="22">
        <f t="shared" si="144"/>
        <v>65.025000000000006</v>
      </c>
      <c r="S953" s="22">
        <f t="shared" si="145"/>
        <v>50.875</v>
      </c>
      <c r="T953" s="22">
        <f t="shared" si="146"/>
        <v>60.075000000000003</v>
      </c>
      <c r="U953" s="22">
        <f t="shared" si="147"/>
        <v>58.375</v>
      </c>
      <c r="V953" s="21">
        <f t="shared" si="148"/>
        <v>58.658333333333339</v>
      </c>
      <c r="W953" s="21">
        <f t="shared" si="149"/>
        <v>58.587500000000006</v>
      </c>
      <c r="X953" s="20"/>
      <c r="Y953" s="20"/>
      <c r="Z953" s="20"/>
    </row>
    <row r="954" spans="1:26" ht="13.5" x14ac:dyDescent="0.25">
      <c r="A954" s="4">
        <f>TITRES_STAT!B957</f>
        <v>43396</v>
      </c>
      <c r="B954" s="2">
        <f>TITRES_STAT!C957</f>
        <v>15.6</v>
      </c>
      <c r="C954" s="2">
        <f>RSI!I954</f>
        <v>44.4774680186053</v>
      </c>
      <c r="D954" s="2">
        <f>MACD!E954</f>
        <v>0.11238518034090816</v>
      </c>
      <c r="E954" s="2">
        <f>MACD!F954</f>
        <v>0.19645573689001261</v>
      </c>
      <c r="F954" s="2">
        <f>'Moving Avg'!D954</f>
        <v>6.124039999999999</v>
      </c>
      <c r="G954" s="2">
        <f>'Moving Avg'!E954</f>
        <v>6.0367300000000004</v>
      </c>
      <c r="H954" s="2">
        <f>'Moving Avg'!F954</f>
        <v>6.254385000000001</v>
      </c>
      <c r="I954" s="2">
        <f>'Moving Avg'!G954</f>
        <v>6.6626019999999979</v>
      </c>
      <c r="J954" s="2">
        <f>'Moving Avg'!H954</f>
        <v>6.8825130000000101</v>
      </c>
      <c r="K954" s="18" t="str">
        <f>OBV!F954</f>
        <v>BEARISH</v>
      </c>
      <c r="L954" s="18" t="str">
        <f>OBV!G954</f>
        <v>NEUTRAL</v>
      </c>
      <c r="M954" s="18" t="str">
        <f>OBV!H954</f>
        <v>BEARISH DIVERGENCE</v>
      </c>
      <c r="N954" s="21">
        <f t="shared" si="140"/>
        <v>50</v>
      </c>
      <c r="O954" s="21">
        <f t="shared" si="141"/>
        <v>100</v>
      </c>
      <c r="P954" s="21">
        <f t="shared" si="142"/>
        <v>0</v>
      </c>
      <c r="Q954" s="21">
        <f t="shared" si="143"/>
        <v>16.5</v>
      </c>
      <c r="R954" s="22">
        <f t="shared" si="144"/>
        <v>54.975000000000001</v>
      </c>
      <c r="S954" s="22">
        <f t="shared" si="145"/>
        <v>34.125</v>
      </c>
      <c r="T954" s="22">
        <f t="shared" si="146"/>
        <v>29.925000000000001</v>
      </c>
      <c r="U954" s="22">
        <f t="shared" si="147"/>
        <v>41.625</v>
      </c>
      <c r="V954" s="21">
        <f t="shared" si="148"/>
        <v>39.674999999999997</v>
      </c>
      <c r="W954" s="21">
        <f t="shared" si="149"/>
        <v>40.162499999999994</v>
      </c>
      <c r="X954" s="20"/>
      <c r="Y954" s="20"/>
      <c r="Z954" s="20"/>
    </row>
    <row r="955" spans="1:26" ht="13.5" x14ac:dyDescent="0.25">
      <c r="A955" s="4">
        <f>TITRES_STAT!B958</f>
        <v>43397</v>
      </c>
      <c r="B955" s="2">
        <f>TITRES_STAT!C958</f>
        <v>15.6</v>
      </c>
      <c r="C955" s="2">
        <f>RSI!I955</f>
        <v>44.4774680186053</v>
      </c>
      <c r="D955" s="2">
        <f>MACD!E955</f>
        <v>3.1429135084700022E-2</v>
      </c>
      <c r="E955" s="2">
        <f>MACD!F955</f>
        <v>0.16345041652895009</v>
      </c>
      <c r="F955" s="2">
        <f>'Moving Avg'!D955</f>
        <v>6.1631</v>
      </c>
      <c r="G955" s="2">
        <f>'Moving Avg'!E955</f>
        <v>6.0726100000000001</v>
      </c>
      <c r="H955" s="2">
        <f>'Moving Avg'!F955</f>
        <v>6.22668</v>
      </c>
      <c r="I955" s="2">
        <f>'Moving Avg'!G955</f>
        <v>6.6450619999999985</v>
      </c>
      <c r="J955" s="2">
        <f>'Moving Avg'!H955</f>
        <v>6.8814790000000103</v>
      </c>
      <c r="K955" s="18" t="str">
        <f>OBV!F955</f>
        <v>BEARISH</v>
      </c>
      <c r="L955" s="18" t="str">
        <f>OBV!G955</f>
        <v>NEUTRAL</v>
      </c>
      <c r="M955" s="18" t="str">
        <f>OBV!H955</f>
        <v>BEARISH DIVERGENCE</v>
      </c>
      <c r="N955" s="21">
        <f t="shared" si="140"/>
        <v>50</v>
      </c>
      <c r="O955" s="21">
        <f t="shared" si="141"/>
        <v>100</v>
      </c>
      <c r="P955" s="21">
        <f t="shared" si="142"/>
        <v>0</v>
      </c>
      <c r="Q955" s="21">
        <f t="shared" si="143"/>
        <v>16.5</v>
      </c>
      <c r="R955" s="22">
        <f t="shared" si="144"/>
        <v>54.975000000000001</v>
      </c>
      <c r="S955" s="22">
        <f t="shared" si="145"/>
        <v>34.125</v>
      </c>
      <c r="T955" s="22">
        <f t="shared" si="146"/>
        <v>29.925000000000001</v>
      </c>
      <c r="U955" s="22">
        <f t="shared" si="147"/>
        <v>41.625</v>
      </c>
      <c r="V955" s="21">
        <f t="shared" si="148"/>
        <v>39.674999999999997</v>
      </c>
      <c r="W955" s="21">
        <f t="shared" si="149"/>
        <v>40.162499999999994</v>
      </c>
      <c r="X955" s="20"/>
      <c r="Y955" s="20"/>
      <c r="Z955" s="20"/>
    </row>
    <row r="956" spans="1:26" ht="13.5" x14ac:dyDescent="0.25">
      <c r="A956" s="4">
        <f>TITRES_STAT!B959</f>
        <v>43398</v>
      </c>
      <c r="B956" s="2">
        <f>TITRES_STAT!C959</f>
        <v>15.6</v>
      </c>
      <c r="C956" s="2">
        <f>RSI!I956</f>
        <v>44.4774680186053</v>
      </c>
      <c r="D956" s="2">
        <f>MACD!E956</f>
        <v>-3.6445021569989855E-2</v>
      </c>
      <c r="E956" s="2">
        <f>MACD!F956</f>
        <v>0.12347132890916211</v>
      </c>
      <c r="F956" s="2">
        <f>'Moving Avg'!D956</f>
        <v>6.2021599999999992</v>
      </c>
      <c r="G956" s="2">
        <f>'Moving Avg'!E956</f>
        <v>6.1084899999999998</v>
      </c>
      <c r="H956" s="2">
        <f>'Moving Avg'!F956</f>
        <v>6.1989750000000008</v>
      </c>
      <c r="I956" s="2">
        <f>'Moving Avg'!G956</f>
        <v>6.627521999999999</v>
      </c>
      <c r="J956" s="2">
        <f>'Moving Avg'!H956</f>
        <v>6.8795100000000113</v>
      </c>
      <c r="K956" s="18" t="str">
        <f>OBV!F956</f>
        <v>BEARISH</v>
      </c>
      <c r="L956" s="18" t="str">
        <f>OBV!G956</f>
        <v>NEUTRAL</v>
      </c>
      <c r="M956" s="18" t="str">
        <f>OBV!H956</f>
        <v>BEARISH DIVERGENCE</v>
      </c>
      <c r="N956" s="21">
        <f t="shared" si="140"/>
        <v>50</v>
      </c>
      <c r="O956" s="21">
        <f t="shared" si="141"/>
        <v>100</v>
      </c>
      <c r="P956" s="21">
        <f t="shared" si="142"/>
        <v>0</v>
      </c>
      <c r="Q956" s="21">
        <f t="shared" si="143"/>
        <v>16.5</v>
      </c>
      <c r="R956" s="22">
        <f t="shared" si="144"/>
        <v>54.975000000000001</v>
      </c>
      <c r="S956" s="22">
        <f t="shared" si="145"/>
        <v>34.125</v>
      </c>
      <c r="T956" s="22">
        <f t="shared" si="146"/>
        <v>29.925000000000001</v>
      </c>
      <c r="U956" s="22">
        <f t="shared" si="147"/>
        <v>41.625</v>
      </c>
      <c r="V956" s="21">
        <f t="shared" si="148"/>
        <v>39.674999999999997</v>
      </c>
      <c r="W956" s="21">
        <f t="shared" si="149"/>
        <v>40.162499999999994</v>
      </c>
      <c r="X956" s="20"/>
      <c r="Y956" s="20"/>
      <c r="Z956" s="20"/>
    </row>
    <row r="957" spans="1:26" ht="13.5" x14ac:dyDescent="0.25">
      <c r="A957" s="4">
        <f>TITRES_STAT!B960</f>
        <v>43399</v>
      </c>
      <c r="B957" s="2">
        <f>TITRES_STAT!C960</f>
        <v>15.6</v>
      </c>
      <c r="C957" s="2">
        <f>RSI!I957</f>
        <v>44.4774680186053</v>
      </c>
      <c r="D957" s="2">
        <f>MACD!E957</f>
        <v>-7.4896340640529857E-2</v>
      </c>
      <c r="E957" s="2">
        <f>MACD!F957</f>
        <v>8.3797794999223726E-2</v>
      </c>
      <c r="F957" s="2">
        <f>'Moving Avg'!D957</f>
        <v>6.2268799999999986</v>
      </c>
      <c r="G957" s="2">
        <f>'Moving Avg'!E957</f>
        <v>6.1324099999999993</v>
      </c>
      <c r="H957" s="2">
        <f>'Moving Avg'!F957</f>
        <v>6.1712700000000016</v>
      </c>
      <c r="I957" s="2">
        <f>'Moving Avg'!G957</f>
        <v>6.6131699999999993</v>
      </c>
      <c r="J957" s="2">
        <f>'Moving Avg'!H957</f>
        <v>6.8776970000000119</v>
      </c>
      <c r="K957" s="18" t="str">
        <f>OBV!F957</f>
        <v>BEARISH</v>
      </c>
      <c r="L957" s="18" t="str">
        <f>OBV!G957</f>
        <v>NEUTRAL</v>
      </c>
      <c r="M957" s="18" t="str">
        <f>OBV!H957</f>
        <v>BEARISH DIVERGENCE</v>
      </c>
      <c r="N957" s="21">
        <f t="shared" si="140"/>
        <v>50</v>
      </c>
      <c r="O957" s="21">
        <f t="shared" si="141"/>
        <v>100</v>
      </c>
      <c r="P957" s="21">
        <f t="shared" si="142"/>
        <v>0</v>
      </c>
      <c r="Q957" s="21">
        <f t="shared" si="143"/>
        <v>16.5</v>
      </c>
      <c r="R957" s="22">
        <f t="shared" si="144"/>
        <v>54.975000000000001</v>
      </c>
      <c r="S957" s="22">
        <f t="shared" si="145"/>
        <v>34.125</v>
      </c>
      <c r="T957" s="22">
        <f t="shared" si="146"/>
        <v>29.925000000000001</v>
      </c>
      <c r="U957" s="22">
        <f t="shared" si="147"/>
        <v>41.625</v>
      </c>
      <c r="V957" s="21">
        <f t="shared" si="148"/>
        <v>39.674999999999997</v>
      </c>
      <c r="W957" s="21">
        <f t="shared" si="149"/>
        <v>40.162499999999994</v>
      </c>
      <c r="X957" s="20"/>
      <c r="Y957" s="20"/>
      <c r="Z957" s="20"/>
    </row>
    <row r="958" spans="1:26" ht="13.5" x14ac:dyDescent="0.25">
      <c r="A958" s="4">
        <f>TITRES_STAT!B961</f>
        <v>43402</v>
      </c>
      <c r="B958" s="2">
        <f>TITRES_STAT!C961</f>
        <v>15.6</v>
      </c>
      <c r="C958" s="2">
        <f>RSI!I958</f>
        <v>44.4774680186053</v>
      </c>
      <c r="D958" s="2">
        <f>MACD!E958</f>
        <v>-0.10014057819561906</v>
      </c>
      <c r="E958" s="2">
        <f>MACD!F958</f>
        <v>4.7010120360255175E-2</v>
      </c>
      <c r="F958" s="2">
        <f>'Moving Avg'!D958</f>
        <v>6.2188999999999997</v>
      </c>
      <c r="G958" s="2">
        <f>'Moving Avg'!E958</f>
        <v>6.1519399999999989</v>
      </c>
      <c r="H958" s="2">
        <f>'Moving Avg'!F958</f>
        <v>6.1533300000000013</v>
      </c>
      <c r="I958" s="2">
        <f>'Moving Avg'!G958</f>
        <v>6.5988179999999996</v>
      </c>
      <c r="J958" s="2">
        <f>'Moving Avg'!H958</f>
        <v>6.8758450000000115</v>
      </c>
      <c r="K958" s="18" t="str">
        <f>OBV!F958</f>
        <v>BEARISH</v>
      </c>
      <c r="L958" s="18" t="str">
        <f>OBV!G958</f>
        <v>NEUTRAL</v>
      </c>
      <c r="M958" s="18" t="str">
        <f>OBV!H958</f>
        <v>CONFIRMED BEARISH</v>
      </c>
      <c r="N958" s="21">
        <f t="shared" si="140"/>
        <v>50</v>
      </c>
      <c r="O958" s="21">
        <f t="shared" si="141"/>
        <v>100</v>
      </c>
      <c r="P958" s="21">
        <f t="shared" si="142"/>
        <v>0</v>
      </c>
      <c r="Q958" s="21">
        <f t="shared" si="143"/>
        <v>16.5</v>
      </c>
      <c r="R958" s="22">
        <f t="shared" si="144"/>
        <v>54.975000000000001</v>
      </c>
      <c r="S958" s="22">
        <f t="shared" si="145"/>
        <v>34.125</v>
      </c>
      <c r="T958" s="22">
        <f t="shared" si="146"/>
        <v>29.925000000000001</v>
      </c>
      <c r="U958" s="22">
        <f t="shared" si="147"/>
        <v>41.625</v>
      </c>
      <c r="V958" s="21">
        <f t="shared" si="148"/>
        <v>39.674999999999997</v>
      </c>
      <c r="W958" s="21">
        <f t="shared" si="149"/>
        <v>40.162499999999994</v>
      </c>
      <c r="X958" s="20"/>
      <c r="Y958" s="20"/>
      <c r="Z958" s="20"/>
    </row>
    <row r="959" spans="1:26" ht="13.5" x14ac:dyDescent="0.25">
      <c r="A959" s="4">
        <f>TITRES_STAT!B962</f>
        <v>43403</v>
      </c>
      <c r="B959" s="2">
        <f>TITRES_STAT!C962</f>
        <v>15.6</v>
      </c>
      <c r="C959" s="2">
        <f>RSI!I959</f>
        <v>44.4774680186053</v>
      </c>
      <c r="D959" s="2">
        <f>MACD!E959</f>
        <v>-0.121003264847662</v>
      </c>
      <c r="E959" s="2">
        <f>MACD!F959</f>
        <v>1.340744331867174E-2</v>
      </c>
      <c r="F959" s="2">
        <f>'Moving Avg'!D959</f>
        <v>6.2188999999999997</v>
      </c>
      <c r="G959" s="2">
        <f>'Moving Avg'!E959</f>
        <v>6.1714699999999985</v>
      </c>
      <c r="H959" s="2">
        <f>'Moving Avg'!F959</f>
        <v>6.1353900000000019</v>
      </c>
      <c r="I959" s="2">
        <f>'Moving Avg'!G959</f>
        <v>6.5851040000000012</v>
      </c>
      <c r="J959" s="2">
        <f>'Moving Avg'!H959</f>
        <v>6.8741290000000133</v>
      </c>
      <c r="K959" s="18" t="str">
        <f>OBV!F959</f>
        <v>NEUTRAL</v>
      </c>
      <c r="L959" s="18" t="str">
        <f>OBV!G959</f>
        <v>NEUTRAL</v>
      </c>
      <c r="M959" s="18" t="str">
        <f>OBV!H959</f>
        <v>NEUTRAL</v>
      </c>
      <c r="N959" s="21">
        <f t="shared" si="140"/>
        <v>50</v>
      </c>
      <c r="O959" s="21">
        <f t="shared" si="141"/>
        <v>100</v>
      </c>
      <c r="P959" s="21">
        <f t="shared" si="142"/>
        <v>0</v>
      </c>
      <c r="Q959" s="21">
        <f t="shared" si="143"/>
        <v>33</v>
      </c>
      <c r="R959" s="22">
        <f t="shared" si="144"/>
        <v>57.45</v>
      </c>
      <c r="S959" s="22">
        <f t="shared" si="145"/>
        <v>38.25</v>
      </c>
      <c r="T959" s="22">
        <f t="shared" si="146"/>
        <v>37.35</v>
      </c>
      <c r="U959" s="22">
        <f t="shared" si="147"/>
        <v>45.75</v>
      </c>
      <c r="V959" s="21">
        <f t="shared" si="148"/>
        <v>44.35</v>
      </c>
      <c r="W959" s="21">
        <f t="shared" si="149"/>
        <v>44.7</v>
      </c>
      <c r="X959" s="20"/>
      <c r="Y959" s="20"/>
      <c r="Z959" s="20"/>
    </row>
    <row r="960" spans="1:26" ht="13.5" x14ac:dyDescent="0.25">
      <c r="A960" s="4">
        <f>TITRES_STAT!B963</f>
        <v>43404</v>
      </c>
      <c r="B960" s="2">
        <f>TITRES_STAT!C963</f>
        <v>15.6</v>
      </c>
      <c r="C960" s="2">
        <f>RSI!I960</f>
        <v>44.4774680186053</v>
      </c>
      <c r="D960" s="2">
        <f>MACD!E960</f>
        <v>-0.1381953610582638</v>
      </c>
      <c r="E960" s="2">
        <f>MACD!F960</f>
        <v>-1.691311755671537E-2</v>
      </c>
      <c r="F960" s="2">
        <f>'Moving Avg'!D960</f>
        <v>6.2188999999999997</v>
      </c>
      <c r="G960" s="2">
        <f>'Moving Avg'!E960</f>
        <v>6.1909999999999989</v>
      </c>
      <c r="H960" s="2">
        <f>'Moving Avg'!F960</f>
        <v>6.1274150000000009</v>
      </c>
      <c r="I960" s="2">
        <f>'Moving Avg'!G960</f>
        <v>6.5713100000000004</v>
      </c>
      <c r="J960" s="2">
        <f>'Moving Avg'!H960</f>
        <v>6.8724130000000123</v>
      </c>
      <c r="K960" s="18" t="str">
        <f>OBV!F960</f>
        <v>NEUTRAL</v>
      </c>
      <c r="L960" s="18" t="str">
        <f>OBV!G960</f>
        <v>NEUTRAL</v>
      </c>
      <c r="M960" s="18" t="str">
        <f>OBV!H960</f>
        <v>NEUTRAL</v>
      </c>
      <c r="N960" s="21">
        <f t="shared" si="140"/>
        <v>50</v>
      </c>
      <c r="O960" s="21">
        <f t="shared" si="141"/>
        <v>100</v>
      </c>
      <c r="P960" s="21">
        <f t="shared" si="142"/>
        <v>0</v>
      </c>
      <c r="Q960" s="21">
        <f t="shared" si="143"/>
        <v>33</v>
      </c>
      <c r="R960" s="22">
        <f t="shared" si="144"/>
        <v>57.45</v>
      </c>
      <c r="S960" s="22">
        <f t="shared" si="145"/>
        <v>38.25</v>
      </c>
      <c r="T960" s="22">
        <f t="shared" si="146"/>
        <v>37.35</v>
      </c>
      <c r="U960" s="22">
        <f t="shared" si="147"/>
        <v>45.75</v>
      </c>
      <c r="V960" s="21">
        <f t="shared" si="148"/>
        <v>44.35</v>
      </c>
      <c r="W960" s="21">
        <f t="shared" si="149"/>
        <v>44.7</v>
      </c>
      <c r="X960" s="20"/>
      <c r="Y960" s="20"/>
      <c r="Z960" s="20"/>
    </row>
    <row r="961" spans="1:26" ht="13.5" x14ac:dyDescent="0.25">
      <c r="A961" s="4">
        <f>TITRES_STAT!B964</f>
        <v>43405</v>
      </c>
      <c r="B961" s="2">
        <f>TITRES_STAT!C964</f>
        <v>15.9</v>
      </c>
      <c r="C961" s="2">
        <f>RSI!I961</f>
        <v>52.748114423950682</v>
      </c>
      <c r="D961" s="2">
        <f>MACD!E961</f>
        <v>-0.16117497648186063</v>
      </c>
      <c r="E961" s="2">
        <f>MACD!F961</f>
        <v>-4.5765489341744431E-2</v>
      </c>
      <c r="F961" s="2">
        <f>'Moving Avg'!D961</f>
        <v>6.24282</v>
      </c>
      <c r="G961" s="2">
        <f>'Moving Avg'!E961</f>
        <v>6.2224899999999987</v>
      </c>
      <c r="H961" s="2">
        <f>'Moving Avg'!F961</f>
        <v>6.1353900000000019</v>
      </c>
      <c r="I961" s="2">
        <f>'Moving Avg'!G961</f>
        <v>6.5599080000000018</v>
      </c>
      <c r="J961" s="2">
        <f>'Moving Avg'!H961</f>
        <v>6.8715875000000128</v>
      </c>
      <c r="K961" s="18" t="str">
        <f>OBV!F961</f>
        <v>BULLISH</v>
      </c>
      <c r="L961" s="18" t="str">
        <f>OBV!G961</f>
        <v>NEUTRAL</v>
      </c>
      <c r="M961" s="18" t="str">
        <f>OBV!H961</f>
        <v>CONFIRMED BULLISH</v>
      </c>
      <c r="N961" s="21">
        <f t="shared" si="140"/>
        <v>50</v>
      </c>
      <c r="O961" s="21">
        <f t="shared" si="141"/>
        <v>100</v>
      </c>
      <c r="P961" s="21">
        <f t="shared" si="142"/>
        <v>0</v>
      </c>
      <c r="Q961" s="21">
        <f t="shared" si="143"/>
        <v>83.5</v>
      </c>
      <c r="R961" s="22">
        <f t="shared" si="144"/>
        <v>65.025000000000006</v>
      </c>
      <c r="S961" s="22">
        <f t="shared" si="145"/>
        <v>50.875</v>
      </c>
      <c r="T961" s="22">
        <f t="shared" si="146"/>
        <v>60.075000000000003</v>
      </c>
      <c r="U961" s="22">
        <f t="shared" si="147"/>
        <v>58.375</v>
      </c>
      <c r="V961" s="21">
        <f t="shared" si="148"/>
        <v>58.658333333333339</v>
      </c>
      <c r="W961" s="21">
        <f t="shared" si="149"/>
        <v>58.587500000000006</v>
      </c>
      <c r="X961" s="20"/>
      <c r="Y961" s="20"/>
      <c r="Z961" s="20"/>
    </row>
    <row r="962" spans="1:26" ht="13.5" x14ac:dyDescent="0.25">
      <c r="A962" s="4">
        <f>TITRES_STAT!B965</f>
        <v>43406</v>
      </c>
      <c r="B962" s="2">
        <f>TITRES_STAT!C965</f>
        <v>15.9</v>
      </c>
      <c r="C962" s="2">
        <f>RSI!I962</f>
        <v>52.748114423950682</v>
      </c>
      <c r="D962" s="2">
        <f>MACD!E962</f>
        <v>-0.16990003156893252</v>
      </c>
      <c r="E962" s="2">
        <f>MACD!F962</f>
        <v>-7.0592397787182043E-2</v>
      </c>
      <c r="F962" s="2">
        <f>'Moving Avg'!D962</f>
        <v>6.2667400000000004</v>
      </c>
      <c r="G962" s="2">
        <f>'Moving Avg'!E962</f>
        <v>6.2468099999999982</v>
      </c>
      <c r="H962" s="2">
        <f>'Moving Avg'!F962</f>
        <v>6.1343950000000014</v>
      </c>
      <c r="I962" s="2">
        <f>'Moving Avg'!G962</f>
        <v>6.5447600000000019</v>
      </c>
      <c r="J962" s="2">
        <f>'Moving Avg'!H962</f>
        <v>6.8701775000000138</v>
      </c>
      <c r="K962" s="18" t="str">
        <f>OBV!F962</f>
        <v>BULLISH</v>
      </c>
      <c r="L962" s="18" t="str">
        <f>OBV!G962</f>
        <v>NEUTRAL</v>
      </c>
      <c r="M962" s="18" t="str">
        <f>OBV!H962</f>
        <v>CONFIRMED BULLISH</v>
      </c>
      <c r="N962" s="21">
        <f t="shared" ref="N962:N1025" si="150">IF(D962&lt;30,50, IF(D962&gt;70, 0, 25))</f>
        <v>50</v>
      </c>
      <c r="O962" s="21">
        <f t="shared" ref="O962:O1025" si="151">IF(F962-E962&gt;0.02, 100, IF(F962-E962&lt;0,0,45))</f>
        <v>100</v>
      </c>
      <c r="P962" s="21">
        <f t="shared" ref="P962:P1025" si="152">IF(G962-J962&gt;10,100,IF(G962-J962&gt;5,75, IF(G962-J962&gt;0,50,0)))</f>
        <v>0</v>
      </c>
      <c r="Q962" s="21">
        <f t="shared" ref="Q962:Q1025" si="153">IF(M962="confirmed bullish", 34, IF(M962="bullish divergence",17, 0))+IF(K962="bullish",33,IF(K962="bearish",0,16.5))+IF(L962="strong",33,IF(L962="weak",0,16.5))</f>
        <v>83.5</v>
      </c>
      <c r="R962" s="22">
        <f t="shared" si="144"/>
        <v>65.025000000000006</v>
      </c>
      <c r="S962" s="22">
        <f t="shared" si="145"/>
        <v>50.875</v>
      </c>
      <c r="T962" s="22">
        <f t="shared" si="146"/>
        <v>60.075000000000003</v>
      </c>
      <c r="U962" s="22">
        <f t="shared" si="147"/>
        <v>58.375</v>
      </c>
      <c r="V962" s="21">
        <f t="shared" si="148"/>
        <v>58.658333333333339</v>
      </c>
      <c r="W962" s="21">
        <f t="shared" si="149"/>
        <v>58.587500000000006</v>
      </c>
      <c r="X962" s="20"/>
      <c r="Y962" s="20"/>
      <c r="Z962" s="20"/>
    </row>
    <row r="963" spans="1:26" ht="13.5" x14ac:dyDescent="0.25">
      <c r="A963" s="4">
        <f>TITRES_STAT!B966</f>
        <v>43409</v>
      </c>
      <c r="B963" s="2">
        <f>TITRES_STAT!C966</f>
        <v>15.5</v>
      </c>
      <c r="C963" s="2">
        <f>RSI!I963</f>
        <v>42.870952046213517</v>
      </c>
      <c r="D963" s="2">
        <f>MACD!E963</f>
        <v>-0.14060256724605136</v>
      </c>
      <c r="E963" s="2">
        <f>MACD!F963</f>
        <v>-8.4594431678955917E-2</v>
      </c>
      <c r="F963" s="2">
        <f>'Moving Avg'!D963</f>
        <v>6.2587599999999997</v>
      </c>
      <c r="G963" s="2">
        <f>'Moving Avg'!E963</f>
        <v>6.2388299999999983</v>
      </c>
      <c r="H963" s="2">
        <f>'Moving Avg'!F963</f>
        <v>6.1280150000000022</v>
      </c>
      <c r="I963" s="2">
        <f>'Moving Avg'!G963</f>
        <v>6.5302480000000012</v>
      </c>
      <c r="J963" s="2">
        <f>'Moving Avg'!H963</f>
        <v>6.8683790000000133</v>
      </c>
      <c r="K963" s="18" t="str">
        <f>OBV!F963</f>
        <v>BEARISH</v>
      </c>
      <c r="L963" s="18" t="str">
        <f>OBV!G963</f>
        <v>WEAK</v>
      </c>
      <c r="M963" s="18" t="str">
        <f>OBV!H963</f>
        <v>CONFIRMED BEARISH</v>
      </c>
      <c r="N963" s="21">
        <f t="shared" si="150"/>
        <v>50</v>
      </c>
      <c r="O963" s="21">
        <f t="shared" si="151"/>
        <v>100</v>
      </c>
      <c r="P963" s="21">
        <f t="shared" si="152"/>
        <v>0</v>
      </c>
      <c r="Q963" s="21">
        <f t="shared" si="153"/>
        <v>0</v>
      </c>
      <c r="R963" s="22">
        <f t="shared" ref="R963:R1026" si="154">0.35*N963+O963*0.35+P963*0.15+Q963*0.15</f>
        <v>52.5</v>
      </c>
      <c r="S963" s="22">
        <f t="shared" ref="S963:S1026" si="155">N963*0.2+O963*0.2+P963*0.35+Q963*0.25</f>
        <v>30</v>
      </c>
      <c r="T963" s="22">
        <f t="shared" ref="T963:T1026" si="156">N963*0.15+O963*0.15+P963*0.25+Q963*0.45</f>
        <v>22.5</v>
      </c>
      <c r="U963" s="22">
        <f t="shared" ref="U963:U1026" si="157">0.25*SUM(N963:Q963)</f>
        <v>37.5</v>
      </c>
      <c r="V963" s="21">
        <f t="shared" ref="V963:V1026" si="158">SUM(R963:T963)/3</f>
        <v>35</v>
      </c>
      <c r="W963" s="21">
        <f t="shared" ref="W963:W1026" si="159">SUM(R963:U963)/4</f>
        <v>35.625</v>
      </c>
      <c r="X963" s="20"/>
      <c r="Y963" s="20"/>
      <c r="Z963" s="20"/>
    </row>
    <row r="964" spans="1:26" ht="13.5" x14ac:dyDescent="0.25">
      <c r="A964" s="4">
        <f>TITRES_STAT!B967</f>
        <v>43410</v>
      </c>
      <c r="B964" s="2">
        <f>TITRES_STAT!C967</f>
        <v>15.2</v>
      </c>
      <c r="C964" s="2">
        <f>RSI!I964</f>
        <v>37.239906822980736</v>
      </c>
      <c r="D964" s="2">
        <f>MACD!E964</f>
        <v>-0.11241620554298404</v>
      </c>
      <c r="E964" s="2">
        <f>MACD!F964</f>
        <v>-9.0158786451761549E-2</v>
      </c>
      <c r="F964" s="2">
        <f>'Moving Avg'!D964</f>
        <v>6.2268600000000003</v>
      </c>
      <c r="G964" s="2">
        <f>'Moving Avg'!E964</f>
        <v>6.2228799999999991</v>
      </c>
      <c r="H964" s="2">
        <f>'Moving Avg'!F964</f>
        <v>6.1298050000000011</v>
      </c>
      <c r="I964" s="2">
        <f>'Moving Avg'!G964</f>
        <v>6.5095180000000008</v>
      </c>
      <c r="J964" s="2">
        <f>'Moving Avg'!H964</f>
        <v>6.8656320000000139</v>
      </c>
      <c r="K964" s="18" t="str">
        <f>OBV!F964</f>
        <v>BEARISH</v>
      </c>
      <c r="L964" s="18" t="str">
        <f>OBV!G964</f>
        <v>WEAK</v>
      </c>
      <c r="M964" s="18" t="str">
        <f>OBV!H964</f>
        <v>CONFIRMED BEARISH</v>
      </c>
      <c r="N964" s="21">
        <f t="shared" si="150"/>
        <v>50</v>
      </c>
      <c r="O964" s="21">
        <f t="shared" si="151"/>
        <v>100</v>
      </c>
      <c r="P964" s="21">
        <f t="shared" si="152"/>
        <v>0</v>
      </c>
      <c r="Q964" s="21">
        <f t="shared" si="153"/>
        <v>0</v>
      </c>
      <c r="R964" s="22">
        <f t="shared" si="154"/>
        <v>52.5</v>
      </c>
      <c r="S964" s="22">
        <f t="shared" si="155"/>
        <v>30</v>
      </c>
      <c r="T964" s="22">
        <f t="shared" si="156"/>
        <v>22.5</v>
      </c>
      <c r="U964" s="22">
        <f t="shared" si="157"/>
        <v>37.5</v>
      </c>
      <c r="V964" s="21">
        <f t="shared" si="158"/>
        <v>35</v>
      </c>
      <c r="W964" s="21">
        <f t="shared" si="159"/>
        <v>35.625</v>
      </c>
      <c r="X964" s="20"/>
      <c r="Y964" s="20"/>
      <c r="Z964" s="20"/>
    </row>
    <row r="965" spans="1:26" ht="13.5" x14ac:dyDescent="0.25">
      <c r="A965" s="4">
        <f>TITRES_STAT!B968</f>
        <v>43411</v>
      </c>
      <c r="B965" s="2">
        <f>TITRES_STAT!C968</f>
        <v>14.75</v>
      </c>
      <c r="C965" s="2">
        <f>RSI!I965</f>
        <v>30.724463286714283</v>
      </c>
      <c r="D965" s="2">
        <f>MACD!E965</f>
        <v>-7.3952632065731549E-2</v>
      </c>
      <c r="E965" s="2">
        <f>MACD!F965</f>
        <v>-8.6917555574555549E-2</v>
      </c>
      <c r="F965" s="2">
        <f>'Moving Avg'!D965</f>
        <v>6.1591000000000005</v>
      </c>
      <c r="G965" s="2">
        <f>'Moving Avg'!E965</f>
        <v>6.1889999999999983</v>
      </c>
      <c r="H965" s="2">
        <f>'Moving Avg'!F965</f>
        <v>6.1308050000000005</v>
      </c>
      <c r="I965" s="2">
        <f>'Moving Avg'!G965</f>
        <v>6.4852020000000001</v>
      </c>
      <c r="J965" s="2">
        <f>'Moving Avg'!H965</f>
        <v>6.8619300000000143</v>
      </c>
      <c r="K965" s="18" t="str">
        <f>OBV!F965</f>
        <v>BEARISH</v>
      </c>
      <c r="L965" s="18" t="str">
        <f>OBV!G965</f>
        <v>WEAK</v>
      </c>
      <c r="M965" s="18" t="str">
        <f>OBV!H965</f>
        <v>CONFIRMED BEARISH</v>
      </c>
      <c r="N965" s="21">
        <f t="shared" si="150"/>
        <v>50</v>
      </c>
      <c r="O965" s="21">
        <f t="shared" si="151"/>
        <v>100</v>
      </c>
      <c r="P965" s="21">
        <f t="shared" si="152"/>
        <v>0</v>
      </c>
      <c r="Q965" s="21">
        <f t="shared" si="153"/>
        <v>0</v>
      </c>
      <c r="R965" s="22">
        <f t="shared" si="154"/>
        <v>52.5</v>
      </c>
      <c r="S965" s="22">
        <f t="shared" si="155"/>
        <v>30</v>
      </c>
      <c r="T965" s="22">
        <f t="shared" si="156"/>
        <v>22.5</v>
      </c>
      <c r="U965" s="22">
        <f t="shared" si="157"/>
        <v>37.5</v>
      </c>
      <c r="V965" s="21">
        <f t="shared" si="158"/>
        <v>35</v>
      </c>
      <c r="W965" s="21">
        <f t="shared" si="159"/>
        <v>35.625</v>
      </c>
      <c r="X965" s="20"/>
      <c r="Y965" s="20"/>
      <c r="Z965" s="20"/>
    </row>
    <row r="966" spans="1:26" ht="13.5" x14ac:dyDescent="0.25">
      <c r="A966" s="4">
        <f>TITRES_STAT!B969</f>
        <v>43412</v>
      </c>
      <c r="B966" s="2">
        <f>TITRES_STAT!C969</f>
        <v>14.65</v>
      </c>
      <c r="C966" s="2">
        <f>RSI!I966</f>
        <v>29.488063442831873</v>
      </c>
      <c r="D966" s="2">
        <f>MACD!E966</f>
        <v>-3.6158064446053295E-2</v>
      </c>
      <c r="E966" s="2">
        <f>MACD!F966</f>
        <v>-7.6765657348855099E-2</v>
      </c>
      <c r="F966" s="2">
        <f>'Moving Avg'!D966</f>
        <v>6.0594400000000004</v>
      </c>
      <c r="G966" s="2">
        <f>'Moving Avg'!E966</f>
        <v>6.1511300000000002</v>
      </c>
      <c r="H966" s="2">
        <f>'Moving Avg'!F966</f>
        <v>6.12981</v>
      </c>
      <c r="I966" s="2">
        <f>'Moving Avg'!G966</f>
        <v>6.4600879999999998</v>
      </c>
      <c r="J966" s="2">
        <f>'Moving Avg'!H966</f>
        <v>6.8580285000000138</v>
      </c>
      <c r="K966" s="18" t="str">
        <f>OBV!F966</f>
        <v>BEARISH</v>
      </c>
      <c r="L966" s="18" t="str">
        <f>OBV!G966</f>
        <v>WEAK</v>
      </c>
      <c r="M966" s="18" t="str">
        <f>OBV!H966</f>
        <v>CONFIRMED BEARISH</v>
      </c>
      <c r="N966" s="21">
        <f t="shared" si="150"/>
        <v>50</v>
      </c>
      <c r="O966" s="21">
        <f t="shared" si="151"/>
        <v>100</v>
      </c>
      <c r="P966" s="21">
        <f t="shared" si="152"/>
        <v>0</v>
      </c>
      <c r="Q966" s="21">
        <f t="shared" si="153"/>
        <v>0</v>
      </c>
      <c r="R966" s="22">
        <f t="shared" si="154"/>
        <v>52.5</v>
      </c>
      <c r="S966" s="22">
        <f t="shared" si="155"/>
        <v>30</v>
      </c>
      <c r="T966" s="22">
        <f t="shared" si="156"/>
        <v>22.5</v>
      </c>
      <c r="U966" s="22">
        <f t="shared" si="157"/>
        <v>37.5</v>
      </c>
      <c r="V966" s="21">
        <f t="shared" si="158"/>
        <v>35</v>
      </c>
      <c r="W966" s="21">
        <f t="shared" si="159"/>
        <v>35.625</v>
      </c>
      <c r="X966" s="20"/>
      <c r="Y966" s="20"/>
      <c r="Z966" s="20"/>
    </row>
    <row r="967" spans="1:26" ht="13.5" x14ac:dyDescent="0.25">
      <c r="A967" s="4">
        <f>TITRES_STAT!B970</f>
        <v>43413</v>
      </c>
      <c r="B967" s="2">
        <f>TITRES_STAT!C970</f>
        <v>14.2</v>
      </c>
      <c r="C967" s="2">
        <f>RSI!I967</f>
        <v>24.679223207010168</v>
      </c>
      <c r="D967" s="2">
        <f>MACD!E967</f>
        <v>1.1469680149946981E-2</v>
      </c>
      <c r="E967" s="2">
        <f>MACD!F967</f>
        <v>-5.9118589849094683E-2</v>
      </c>
      <c r="F967" s="2">
        <f>'Moving Avg'!D967</f>
        <v>5.9239000000000006</v>
      </c>
      <c r="G967" s="2">
        <f>'Moving Avg'!E967</f>
        <v>6.095320000000001</v>
      </c>
      <c r="H967" s="2">
        <f>'Moving Avg'!F967</f>
        <v>6.1138649999999988</v>
      </c>
      <c r="I967" s="2">
        <f>'Moving Avg'!G967</f>
        <v>6.4313859999999989</v>
      </c>
      <c r="J967" s="2">
        <f>'Moving Avg'!H967</f>
        <v>6.8532300000000141</v>
      </c>
      <c r="K967" s="18" t="str">
        <f>OBV!F967</f>
        <v>BEARISH</v>
      </c>
      <c r="L967" s="18" t="str">
        <f>OBV!G967</f>
        <v>WEAK</v>
      </c>
      <c r="M967" s="18" t="str">
        <f>OBV!H967</f>
        <v>CONFIRMED BEARISH</v>
      </c>
      <c r="N967" s="21">
        <f t="shared" si="150"/>
        <v>50</v>
      </c>
      <c r="O967" s="21">
        <f t="shared" si="151"/>
        <v>100</v>
      </c>
      <c r="P967" s="21">
        <f t="shared" si="152"/>
        <v>0</v>
      </c>
      <c r="Q967" s="21">
        <f t="shared" si="153"/>
        <v>0</v>
      </c>
      <c r="R967" s="22">
        <f t="shared" si="154"/>
        <v>52.5</v>
      </c>
      <c r="S967" s="22">
        <f t="shared" si="155"/>
        <v>30</v>
      </c>
      <c r="T967" s="22">
        <f t="shared" si="156"/>
        <v>22.5</v>
      </c>
      <c r="U967" s="22">
        <f t="shared" si="157"/>
        <v>37.5</v>
      </c>
      <c r="V967" s="21">
        <f t="shared" si="158"/>
        <v>35</v>
      </c>
      <c r="W967" s="21">
        <f t="shared" si="159"/>
        <v>35.625</v>
      </c>
      <c r="X967" s="20"/>
      <c r="Y967" s="20"/>
      <c r="Z967" s="20"/>
    </row>
    <row r="968" spans="1:26" ht="13.5" x14ac:dyDescent="0.25">
      <c r="A968" s="4">
        <f>TITRES_STAT!B971</f>
        <v>43416</v>
      </c>
      <c r="B968" s="2">
        <f>TITRES_STAT!C971</f>
        <v>14.5</v>
      </c>
      <c r="C968" s="2">
        <f>RSI!I968</f>
        <v>32.573594179825221</v>
      </c>
      <c r="D968" s="2">
        <f>MACD!E968</f>
        <v>4.6155010757639836E-2</v>
      </c>
      <c r="E968" s="2">
        <f>MACD!F968</f>
        <v>-3.8063869727747786E-2</v>
      </c>
      <c r="F968" s="2">
        <f>'Moving Avg'!D968</f>
        <v>5.8441799999999997</v>
      </c>
      <c r="G968" s="2">
        <f>'Moving Avg'!E968</f>
        <v>6.0514700000000001</v>
      </c>
      <c r="H968" s="2">
        <f>'Moving Avg'!F968</f>
        <v>6.101704999999999</v>
      </c>
      <c r="I968" s="2">
        <f>'Moving Avg'!G968</f>
        <v>6.404277999999997</v>
      </c>
      <c r="J968" s="2">
        <f>'Moving Avg'!H968</f>
        <v>6.8488350000000153</v>
      </c>
      <c r="K968" s="18" t="str">
        <f>OBV!F968</f>
        <v>BEARISH</v>
      </c>
      <c r="L968" s="18" t="str">
        <f>OBV!G968</f>
        <v>NEUTRAL</v>
      </c>
      <c r="M968" s="18" t="str">
        <f>OBV!H968</f>
        <v>CONFIRMED BEARISH</v>
      </c>
      <c r="N968" s="21">
        <f t="shared" si="150"/>
        <v>50</v>
      </c>
      <c r="O968" s="21">
        <f t="shared" si="151"/>
        <v>100</v>
      </c>
      <c r="P968" s="21">
        <f t="shared" si="152"/>
        <v>0</v>
      </c>
      <c r="Q968" s="21">
        <f t="shared" si="153"/>
        <v>16.5</v>
      </c>
      <c r="R968" s="22">
        <f t="shared" si="154"/>
        <v>54.975000000000001</v>
      </c>
      <c r="S968" s="22">
        <f t="shared" si="155"/>
        <v>34.125</v>
      </c>
      <c r="T968" s="22">
        <f t="shared" si="156"/>
        <v>29.925000000000001</v>
      </c>
      <c r="U968" s="22">
        <f t="shared" si="157"/>
        <v>41.625</v>
      </c>
      <c r="V968" s="21">
        <f t="shared" si="158"/>
        <v>39.674999999999997</v>
      </c>
      <c r="W968" s="21">
        <f t="shared" si="159"/>
        <v>40.162499999999994</v>
      </c>
      <c r="X968" s="20"/>
      <c r="Y968" s="20"/>
      <c r="Z968" s="20"/>
    </row>
    <row r="969" spans="1:26" ht="13.5" x14ac:dyDescent="0.25">
      <c r="A969" s="4">
        <f>TITRES_STAT!B972</f>
        <v>43417</v>
      </c>
      <c r="B969" s="2">
        <f>TITRES_STAT!C972</f>
        <v>14.25</v>
      </c>
      <c r="C969" s="2">
        <f>RSI!I969</f>
        <v>29.772270108381903</v>
      </c>
      <c r="D969" s="2">
        <f>MACD!E969</f>
        <v>8.5186480484377824E-2</v>
      </c>
      <c r="E969" s="2">
        <f>MACD!F969</f>
        <v>-1.3413799685322664E-2</v>
      </c>
      <c r="F969" s="2">
        <f>'Moving Avg'!D969</f>
        <v>5.76844</v>
      </c>
      <c r="G969" s="2">
        <f>'Moving Avg'!E969</f>
        <v>5.997650000000001</v>
      </c>
      <c r="H969" s="2">
        <f>'Moving Avg'!F969</f>
        <v>6.084559999999998</v>
      </c>
      <c r="I969" s="2">
        <f>'Moving Avg'!G969</f>
        <v>6.3759739999999967</v>
      </c>
      <c r="J969" s="2">
        <f>'Moving Avg'!H969</f>
        <v>6.8435910000000142</v>
      </c>
      <c r="K969" s="18" t="str">
        <f>OBV!F969</f>
        <v>BEARISH</v>
      </c>
      <c r="L969" s="18" t="str">
        <f>OBV!G969</f>
        <v>NEUTRAL</v>
      </c>
      <c r="M969" s="18" t="str">
        <f>OBV!H969</f>
        <v>CONFIRMED BEARISH</v>
      </c>
      <c r="N969" s="21">
        <f t="shared" si="150"/>
        <v>50</v>
      </c>
      <c r="O969" s="21">
        <f t="shared" si="151"/>
        <v>100</v>
      </c>
      <c r="P969" s="21">
        <f t="shared" si="152"/>
        <v>0</v>
      </c>
      <c r="Q969" s="21">
        <f t="shared" si="153"/>
        <v>16.5</v>
      </c>
      <c r="R969" s="22">
        <f t="shared" si="154"/>
        <v>54.975000000000001</v>
      </c>
      <c r="S969" s="22">
        <f t="shared" si="155"/>
        <v>34.125</v>
      </c>
      <c r="T969" s="22">
        <f t="shared" si="156"/>
        <v>29.925000000000001</v>
      </c>
      <c r="U969" s="22">
        <f t="shared" si="157"/>
        <v>41.625</v>
      </c>
      <c r="V969" s="21">
        <f t="shared" si="158"/>
        <v>39.674999999999997</v>
      </c>
      <c r="W969" s="21">
        <f t="shared" si="159"/>
        <v>40.162499999999994</v>
      </c>
      <c r="X969" s="20"/>
      <c r="Y969" s="20"/>
      <c r="Z969" s="20"/>
    </row>
    <row r="970" spans="1:26" ht="13.5" x14ac:dyDescent="0.25">
      <c r="A970" s="4">
        <f>TITRES_STAT!B973</f>
        <v>43418</v>
      </c>
      <c r="B970" s="2">
        <f>TITRES_STAT!C973</f>
        <v>14.24</v>
      </c>
      <c r="C970" s="2">
        <f>RSI!I970</f>
        <v>29.662053156295556</v>
      </c>
      <c r="D970" s="2">
        <f>MACD!E970</f>
        <v>0.12122553533598879</v>
      </c>
      <c r="E970" s="2">
        <f>MACD!F970</f>
        <v>1.3514067318939628E-2</v>
      </c>
      <c r="F970" s="2">
        <f>'Moving Avg'!D970</f>
        <v>5.72776</v>
      </c>
      <c r="G970" s="2">
        <f>'Moving Avg'!E970</f>
        <v>5.9434300000000011</v>
      </c>
      <c r="H970" s="2">
        <f>'Moving Avg'!F970</f>
        <v>6.0672149999999991</v>
      </c>
      <c r="I970" s="2">
        <f>'Moving Avg'!G970</f>
        <v>6.3507779999999956</v>
      </c>
      <c r="J970" s="2">
        <f>'Moving Avg'!H970</f>
        <v>6.8383270000000138</v>
      </c>
      <c r="K970" s="18" t="str">
        <f>OBV!F970</f>
        <v>BEARISH</v>
      </c>
      <c r="L970" s="18" t="str">
        <f>OBV!G970</f>
        <v>NEUTRAL</v>
      </c>
      <c r="M970" s="18" t="str">
        <f>OBV!H970</f>
        <v>CONFIRMED BEARISH</v>
      </c>
      <c r="N970" s="21">
        <f t="shared" si="150"/>
        <v>50</v>
      </c>
      <c r="O970" s="21">
        <f t="shared" si="151"/>
        <v>100</v>
      </c>
      <c r="P970" s="21">
        <f t="shared" si="152"/>
        <v>0</v>
      </c>
      <c r="Q970" s="21">
        <f t="shared" si="153"/>
        <v>16.5</v>
      </c>
      <c r="R970" s="22">
        <f t="shared" si="154"/>
        <v>54.975000000000001</v>
      </c>
      <c r="S970" s="22">
        <f t="shared" si="155"/>
        <v>34.125</v>
      </c>
      <c r="T970" s="22">
        <f t="shared" si="156"/>
        <v>29.925000000000001</v>
      </c>
      <c r="U970" s="22">
        <f t="shared" si="157"/>
        <v>41.625</v>
      </c>
      <c r="V970" s="21">
        <f t="shared" si="158"/>
        <v>39.674999999999997</v>
      </c>
      <c r="W970" s="21">
        <f t="shared" si="159"/>
        <v>40.162499999999994</v>
      </c>
      <c r="X970" s="20"/>
      <c r="Y970" s="20"/>
      <c r="Z970" s="20"/>
    </row>
    <row r="971" spans="1:26" ht="13.5" x14ac:dyDescent="0.25">
      <c r="A971" s="4">
        <f>TITRES_STAT!B974</f>
        <v>43419</v>
      </c>
      <c r="B971" s="2">
        <f>TITRES_STAT!C974</f>
        <v>14.2</v>
      </c>
      <c r="C971" s="2">
        <f>RSI!I971</f>
        <v>29.199319600058956</v>
      </c>
      <c r="D971" s="2">
        <f>MACD!E971</f>
        <v>0.17383646964609945</v>
      </c>
      <c r="E971" s="2">
        <f>MACD!F971</f>
        <v>4.5578547784371592E-2</v>
      </c>
      <c r="F971" s="2">
        <f>'Moving Avg'!D971</f>
        <v>5.6918800000000003</v>
      </c>
      <c r="G971" s="2">
        <f>'Moving Avg'!E971</f>
        <v>5.8756599999999999</v>
      </c>
      <c r="H971" s="2">
        <f>'Moving Avg'!F971</f>
        <v>6.0490749999999984</v>
      </c>
      <c r="I971" s="2">
        <f>'Moving Avg'!G971</f>
        <v>6.3217559999999962</v>
      </c>
      <c r="J971" s="2">
        <f>'Moving Avg'!H971</f>
        <v>6.8329835000000143</v>
      </c>
      <c r="K971" s="18" t="str">
        <f>OBV!F971</f>
        <v>BEARISH</v>
      </c>
      <c r="L971" s="18" t="str">
        <f>OBV!G971</f>
        <v>NEUTRAL</v>
      </c>
      <c r="M971" s="18" t="str">
        <f>OBV!H971</f>
        <v>CONFIRMED BEARISH</v>
      </c>
      <c r="N971" s="21">
        <f t="shared" si="150"/>
        <v>50</v>
      </c>
      <c r="O971" s="21">
        <f t="shared" si="151"/>
        <v>100</v>
      </c>
      <c r="P971" s="21">
        <f t="shared" si="152"/>
        <v>0</v>
      </c>
      <c r="Q971" s="21">
        <f t="shared" si="153"/>
        <v>16.5</v>
      </c>
      <c r="R971" s="22">
        <f t="shared" si="154"/>
        <v>54.975000000000001</v>
      </c>
      <c r="S971" s="22">
        <f t="shared" si="155"/>
        <v>34.125</v>
      </c>
      <c r="T971" s="22">
        <f t="shared" si="156"/>
        <v>29.925000000000001</v>
      </c>
      <c r="U971" s="22">
        <f t="shared" si="157"/>
        <v>41.625</v>
      </c>
      <c r="V971" s="21">
        <f t="shared" si="158"/>
        <v>39.674999999999997</v>
      </c>
      <c r="W971" s="21">
        <f t="shared" si="159"/>
        <v>40.162499999999994</v>
      </c>
      <c r="X971" s="20"/>
      <c r="Y971" s="20"/>
      <c r="Z971" s="20"/>
    </row>
    <row r="972" spans="1:26" ht="13.5" x14ac:dyDescent="0.25">
      <c r="A972" s="4">
        <f>TITRES_STAT!B975</f>
        <v>43420</v>
      </c>
      <c r="B972" s="2">
        <f>TITRES_STAT!C975</f>
        <v>14.43</v>
      </c>
      <c r="C972" s="2">
        <f>RSI!I972</f>
        <v>35.453355245801731</v>
      </c>
      <c r="D972" s="2">
        <f>MACD!E972</f>
        <v>0.21400530456546196</v>
      </c>
      <c r="E972" s="2">
        <f>MACD!F972</f>
        <v>7.9263899140589678E-2</v>
      </c>
      <c r="F972" s="2">
        <f>'Moving Avg'!D972</f>
        <v>5.7102200000000005</v>
      </c>
      <c r="G972" s="2">
        <f>'Moving Avg'!E972</f>
        <v>5.8170599999999997</v>
      </c>
      <c r="H972" s="2">
        <f>'Moving Avg'!F972</f>
        <v>6.031934999999998</v>
      </c>
      <c r="I972" s="2">
        <f>'Moving Avg'!G972</f>
        <v>6.2980759999999956</v>
      </c>
      <c r="J972" s="2">
        <f>'Moving Avg'!H972</f>
        <v>6.8283515000000143</v>
      </c>
      <c r="K972" s="18" t="str">
        <f>OBV!F972</f>
        <v>BULLISH</v>
      </c>
      <c r="L972" s="18" t="str">
        <f>OBV!G972</f>
        <v>NEUTRAL</v>
      </c>
      <c r="M972" s="18" t="str">
        <f>OBV!H972</f>
        <v>CONFIRMED BULLISH</v>
      </c>
      <c r="N972" s="21">
        <f t="shared" si="150"/>
        <v>50</v>
      </c>
      <c r="O972" s="21">
        <f t="shared" si="151"/>
        <v>100</v>
      </c>
      <c r="P972" s="21">
        <f t="shared" si="152"/>
        <v>0</v>
      </c>
      <c r="Q972" s="21">
        <f t="shared" si="153"/>
        <v>83.5</v>
      </c>
      <c r="R972" s="22">
        <f t="shared" si="154"/>
        <v>65.025000000000006</v>
      </c>
      <c r="S972" s="22">
        <f t="shared" si="155"/>
        <v>50.875</v>
      </c>
      <c r="T972" s="22">
        <f t="shared" si="156"/>
        <v>60.075000000000003</v>
      </c>
      <c r="U972" s="22">
        <f t="shared" si="157"/>
        <v>58.375</v>
      </c>
      <c r="V972" s="21">
        <f t="shared" si="158"/>
        <v>58.658333333333339</v>
      </c>
      <c r="W972" s="21">
        <f t="shared" si="159"/>
        <v>58.587500000000006</v>
      </c>
      <c r="X972" s="20"/>
      <c r="Y972" s="20"/>
      <c r="Z972" s="20"/>
    </row>
    <row r="973" spans="1:26" ht="13.5" x14ac:dyDescent="0.25">
      <c r="A973" s="4">
        <f>TITRES_STAT!B976</f>
        <v>43423</v>
      </c>
      <c r="B973" s="2">
        <f>TITRES_STAT!C976</f>
        <v>14.42</v>
      </c>
      <c r="C973" s="2">
        <f>RSI!I973</f>
        <v>35.306848637051289</v>
      </c>
      <c r="D973" s="2">
        <f>MACD!E973</f>
        <v>0.22547370452148119</v>
      </c>
      <c r="E973" s="2">
        <f>MACD!F973</f>
        <v>0.10850586021676799</v>
      </c>
      <c r="F973" s="2">
        <f>'Moving Avg'!D973</f>
        <v>5.7038400000000005</v>
      </c>
      <c r="G973" s="2">
        <f>'Moving Avg'!E973</f>
        <v>5.7740099999999996</v>
      </c>
      <c r="H973" s="2">
        <f>'Moving Avg'!F973</f>
        <v>6.0064199999999985</v>
      </c>
      <c r="I973" s="2">
        <f>'Moving Avg'!G973</f>
        <v>6.2749539999999957</v>
      </c>
      <c r="J973" s="2">
        <f>'Moving Avg'!H973</f>
        <v>6.8235050000000141</v>
      </c>
      <c r="K973" s="18" t="str">
        <f>OBV!F973</f>
        <v>BULLISH</v>
      </c>
      <c r="L973" s="18" t="str">
        <f>OBV!G973</f>
        <v>NEUTRAL</v>
      </c>
      <c r="M973" s="18" t="str">
        <f>OBV!H973</f>
        <v>BULLISH DIVERGENCE</v>
      </c>
      <c r="N973" s="21">
        <f t="shared" si="150"/>
        <v>50</v>
      </c>
      <c r="O973" s="21">
        <f t="shared" si="151"/>
        <v>100</v>
      </c>
      <c r="P973" s="21">
        <f t="shared" si="152"/>
        <v>0</v>
      </c>
      <c r="Q973" s="21">
        <f t="shared" si="153"/>
        <v>66.5</v>
      </c>
      <c r="R973" s="22">
        <f t="shared" si="154"/>
        <v>62.475000000000001</v>
      </c>
      <c r="S973" s="22">
        <f t="shared" si="155"/>
        <v>46.625</v>
      </c>
      <c r="T973" s="22">
        <f t="shared" si="156"/>
        <v>52.424999999999997</v>
      </c>
      <c r="U973" s="22">
        <f t="shared" si="157"/>
        <v>54.125</v>
      </c>
      <c r="V973" s="21">
        <f t="shared" si="158"/>
        <v>53.841666666666661</v>
      </c>
      <c r="W973" s="21">
        <f t="shared" si="159"/>
        <v>53.912499999999994</v>
      </c>
      <c r="X973" s="20"/>
      <c r="Y973" s="20"/>
      <c r="Z973" s="20"/>
    </row>
    <row r="974" spans="1:26" ht="13.5" x14ac:dyDescent="0.25">
      <c r="A974" s="4">
        <f>TITRES_STAT!B977</f>
        <v>43425</v>
      </c>
      <c r="B974" s="2">
        <f>TITRES_STAT!C977</f>
        <v>14.49</v>
      </c>
      <c r="C974" s="2">
        <f>RSI!I974</f>
        <v>37.254500582484752</v>
      </c>
      <c r="D974" s="2">
        <f>MACD!E974</f>
        <v>0.21632873349532478</v>
      </c>
      <c r="E974" s="2">
        <f>MACD!F974</f>
        <v>0.13007043487247935</v>
      </c>
      <c r="F974" s="2">
        <f>'Moving Avg'!D974</f>
        <v>5.7229799999999997</v>
      </c>
      <c r="G974" s="2">
        <f>'Moving Avg'!E974</f>
        <v>5.7457100000000008</v>
      </c>
      <c r="H974" s="2">
        <f>'Moving Avg'!F974</f>
        <v>5.9842949999999986</v>
      </c>
      <c r="I974" s="2">
        <f>'Moving Avg'!G974</f>
        <v>6.2501579999999981</v>
      </c>
      <c r="J974" s="2">
        <f>'Moving Avg'!H974</f>
        <v>6.8185060000000144</v>
      </c>
      <c r="K974" s="18" t="str">
        <f>OBV!F974</f>
        <v>BULLISH</v>
      </c>
      <c r="L974" s="18" t="str">
        <f>OBV!G974</f>
        <v>NEUTRAL</v>
      </c>
      <c r="M974" s="18" t="str">
        <f>OBV!H974</f>
        <v>CONFIRMED BULLISH</v>
      </c>
      <c r="N974" s="21">
        <f t="shared" si="150"/>
        <v>50</v>
      </c>
      <c r="O974" s="21">
        <f t="shared" si="151"/>
        <v>100</v>
      </c>
      <c r="P974" s="21">
        <f t="shared" si="152"/>
        <v>0</v>
      </c>
      <c r="Q974" s="21">
        <f t="shared" si="153"/>
        <v>83.5</v>
      </c>
      <c r="R974" s="22">
        <f t="shared" si="154"/>
        <v>65.025000000000006</v>
      </c>
      <c r="S974" s="22">
        <f t="shared" si="155"/>
        <v>50.875</v>
      </c>
      <c r="T974" s="22">
        <f t="shared" si="156"/>
        <v>60.075000000000003</v>
      </c>
      <c r="U974" s="22">
        <f t="shared" si="157"/>
        <v>58.375</v>
      </c>
      <c r="V974" s="21">
        <f t="shared" si="158"/>
        <v>58.658333333333339</v>
      </c>
      <c r="W974" s="21">
        <f t="shared" si="159"/>
        <v>58.587500000000006</v>
      </c>
      <c r="X974" s="20"/>
      <c r="Y974" s="20"/>
      <c r="Z974" s="20"/>
    </row>
    <row r="975" spans="1:26" ht="13.5" x14ac:dyDescent="0.25">
      <c r="A975" s="4">
        <f>TITRES_STAT!B978</f>
        <v>43426</v>
      </c>
      <c r="B975" s="2">
        <f>TITRES_STAT!C978</f>
        <v>14.47</v>
      </c>
      <c r="C975" s="2">
        <f>RSI!I975</f>
        <v>36.911351019366023</v>
      </c>
      <c r="D975" s="2">
        <f>MACD!E975</f>
        <v>0.18293163387659472</v>
      </c>
      <c r="E975" s="2">
        <f>MACD!F975</f>
        <v>0.14064267467330244</v>
      </c>
      <c r="F975" s="2">
        <f>'Moving Avg'!D975</f>
        <v>5.74132</v>
      </c>
      <c r="G975" s="2">
        <f>'Moving Avg'!E975</f>
        <v>5.73454</v>
      </c>
      <c r="H975" s="2">
        <f>'Moving Avg'!F975</f>
        <v>5.9617699999999978</v>
      </c>
      <c r="I975" s="2">
        <f>'Moving Avg'!G975</f>
        <v>6.2252019999999968</v>
      </c>
      <c r="J975" s="2">
        <f>'Moving Avg'!H975</f>
        <v>6.8134670000000135</v>
      </c>
      <c r="K975" s="18" t="str">
        <f>OBV!F975</f>
        <v>BULLISH</v>
      </c>
      <c r="L975" s="18" t="str">
        <f>OBV!G975</f>
        <v>NEUTRAL</v>
      </c>
      <c r="M975" s="18" t="str">
        <f>OBV!H975</f>
        <v>CONFIRMED BULLISH</v>
      </c>
      <c r="N975" s="21">
        <f t="shared" si="150"/>
        <v>50</v>
      </c>
      <c r="O975" s="21">
        <f t="shared" si="151"/>
        <v>100</v>
      </c>
      <c r="P975" s="21">
        <f t="shared" si="152"/>
        <v>0</v>
      </c>
      <c r="Q975" s="21">
        <f t="shared" si="153"/>
        <v>83.5</v>
      </c>
      <c r="R975" s="22">
        <f t="shared" si="154"/>
        <v>65.025000000000006</v>
      </c>
      <c r="S975" s="22">
        <f t="shared" si="155"/>
        <v>50.875</v>
      </c>
      <c r="T975" s="22">
        <f t="shared" si="156"/>
        <v>60.075000000000003</v>
      </c>
      <c r="U975" s="22">
        <f t="shared" si="157"/>
        <v>58.375</v>
      </c>
      <c r="V975" s="21">
        <f t="shared" si="158"/>
        <v>58.658333333333339</v>
      </c>
      <c r="W975" s="21">
        <f t="shared" si="159"/>
        <v>58.587500000000006</v>
      </c>
      <c r="X975" s="20"/>
      <c r="Y975" s="20"/>
      <c r="Z975" s="20"/>
    </row>
    <row r="976" spans="1:26" ht="13.5" x14ac:dyDescent="0.25">
      <c r="A976" s="4">
        <f>TITRES_STAT!B979</f>
        <v>43427</v>
      </c>
      <c r="B976" s="2">
        <f>TITRES_STAT!C979</f>
        <v>14.39</v>
      </c>
      <c r="C976" s="2">
        <f>RSI!I976</f>
        <v>35.506911686397814</v>
      </c>
      <c r="D976" s="2">
        <f>MACD!E976</f>
        <v>0.15217856000007934</v>
      </c>
      <c r="E976" s="2">
        <f>MACD!F976</f>
        <v>0.14294985173865782</v>
      </c>
      <c r="F976" s="2">
        <f>'Moving Avg'!D976</f>
        <v>5.7564599999999997</v>
      </c>
      <c r="G976" s="2">
        <f>'Moving Avg'!E976</f>
        <v>5.72417</v>
      </c>
      <c r="H976" s="2">
        <f>'Moving Avg'!F976</f>
        <v>5.9376499999999997</v>
      </c>
      <c r="I976" s="2">
        <f>'Moving Avg'!G976</f>
        <v>6.2004839999999977</v>
      </c>
      <c r="J976" s="2">
        <f>'Moving Avg'!H976</f>
        <v>6.808034500000014</v>
      </c>
      <c r="K976" s="18" t="str">
        <f>OBV!F976</f>
        <v>BULLISH</v>
      </c>
      <c r="L976" s="18" t="str">
        <f>OBV!G976</f>
        <v>NEUTRAL</v>
      </c>
      <c r="M976" s="18" t="str">
        <f>OBV!H976</f>
        <v>CONFIRMED BULLISH</v>
      </c>
      <c r="N976" s="21">
        <f t="shared" si="150"/>
        <v>50</v>
      </c>
      <c r="O976" s="21">
        <f t="shared" si="151"/>
        <v>100</v>
      </c>
      <c r="P976" s="21">
        <f t="shared" si="152"/>
        <v>0</v>
      </c>
      <c r="Q976" s="21">
        <f t="shared" si="153"/>
        <v>83.5</v>
      </c>
      <c r="R976" s="22">
        <f t="shared" si="154"/>
        <v>65.025000000000006</v>
      </c>
      <c r="S976" s="22">
        <f t="shared" si="155"/>
        <v>50.875</v>
      </c>
      <c r="T976" s="22">
        <f t="shared" si="156"/>
        <v>60.075000000000003</v>
      </c>
      <c r="U976" s="22">
        <f t="shared" si="157"/>
        <v>58.375</v>
      </c>
      <c r="V976" s="21">
        <f t="shared" si="158"/>
        <v>58.658333333333339</v>
      </c>
      <c r="W976" s="21">
        <f t="shared" si="159"/>
        <v>58.587500000000006</v>
      </c>
      <c r="X976" s="20"/>
      <c r="Y976" s="20"/>
      <c r="Z976" s="20"/>
    </row>
    <row r="977" spans="1:26" ht="13.5" x14ac:dyDescent="0.25">
      <c r="A977" s="4">
        <f>TITRES_STAT!B980</f>
        <v>43430</v>
      </c>
      <c r="B977" s="2">
        <f>TITRES_STAT!C980</f>
        <v>14.29</v>
      </c>
      <c r="C977" s="2">
        <f>RSI!I977</f>
        <v>33.779963563558255</v>
      </c>
      <c r="D977" s="2">
        <f>MACD!E977</f>
        <v>0.10287995727631216</v>
      </c>
      <c r="E977" s="2">
        <f>MACD!F977</f>
        <v>0.13493587284618869</v>
      </c>
      <c r="F977" s="2">
        <f>'Moving Avg'!D977</f>
        <v>5.7452999999999994</v>
      </c>
      <c r="G977" s="2">
        <f>'Moving Avg'!E977</f>
        <v>5.72776</v>
      </c>
      <c r="H977" s="2">
        <f>'Moving Avg'!F977</f>
        <v>5.9115400000000005</v>
      </c>
      <c r="I977" s="2">
        <f>'Moving Avg'!G977</f>
        <v>6.1749699999999983</v>
      </c>
      <c r="J977" s="2">
        <f>'Moving Avg'!H977</f>
        <v>6.8024030000000133</v>
      </c>
      <c r="K977" s="18" t="str">
        <f>OBV!F977</f>
        <v>BEARISH</v>
      </c>
      <c r="L977" s="18" t="str">
        <f>OBV!G977</f>
        <v>NEUTRAL</v>
      </c>
      <c r="M977" s="18" t="str">
        <f>OBV!H977</f>
        <v>CONFIRMED BEARISH</v>
      </c>
      <c r="N977" s="21">
        <f t="shared" si="150"/>
        <v>50</v>
      </c>
      <c r="O977" s="21">
        <f t="shared" si="151"/>
        <v>100</v>
      </c>
      <c r="P977" s="21">
        <f t="shared" si="152"/>
        <v>0</v>
      </c>
      <c r="Q977" s="21">
        <f t="shared" si="153"/>
        <v>16.5</v>
      </c>
      <c r="R977" s="22">
        <f t="shared" si="154"/>
        <v>54.975000000000001</v>
      </c>
      <c r="S977" s="22">
        <f t="shared" si="155"/>
        <v>34.125</v>
      </c>
      <c r="T977" s="22">
        <f t="shared" si="156"/>
        <v>29.925000000000001</v>
      </c>
      <c r="U977" s="22">
        <f t="shared" si="157"/>
        <v>41.625</v>
      </c>
      <c r="V977" s="21">
        <f t="shared" si="158"/>
        <v>39.674999999999997</v>
      </c>
      <c r="W977" s="21">
        <f t="shared" si="159"/>
        <v>40.162499999999994</v>
      </c>
      <c r="X977" s="20"/>
      <c r="Y977" s="20"/>
      <c r="Z977" s="20"/>
    </row>
    <row r="978" spans="1:26" ht="13.5" x14ac:dyDescent="0.25">
      <c r="A978" s="4">
        <f>TITRES_STAT!B981</f>
        <v>43431</v>
      </c>
      <c r="B978" s="2">
        <f>TITRES_STAT!C981</f>
        <v>14.31</v>
      </c>
      <c r="C978" s="2">
        <f>RSI!I978</f>
        <v>34.469883869749324</v>
      </c>
      <c r="D978" s="2">
        <f>MACD!E978</f>
        <v>8.0481565315796644E-2</v>
      </c>
      <c r="E978" s="2">
        <f>MACD!F978</f>
        <v>0.12404501134011028</v>
      </c>
      <c r="F978" s="2">
        <f>'Moving Avg'!D978</f>
        <v>5.7365399999999998</v>
      </c>
      <c r="G978" s="2">
        <f>'Moving Avg'!E978</f>
        <v>5.7201900000000006</v>
      </c>
      <c r="H978" s="2">
        <f>'Moving Avg'!F978</f>
        <v>5.8858300000000003</v>
      </c>
      <c r="I978" s="2">
        <f>'Moving Avg'!G978</f>
        <v>6.1511319999999987</v>
      </c>
      <c r="J978" s="2">
        <f>'Moving Avg'!H978</f>
        <v>6.7963640000000121</v>
      </c>
      <c r="K978" s="18" t="str">
        <f>OBV!F978</f>
        <v>BEARISH</v>
      </c>
      <c r="L978" s="18" t="str">
        <f>OBV!G978</f>
        <v>NEUTRAL</v>
      </c>
      <c r="M978" s="18" t="str">
        <f>OBV!H978</f>
        <v>CONFIRMED BEARISH</v>
      </c>
      <c r="N978" s="21">
        <f t="shared" si="150"/>
        <v>50</v>
      </c>
      <c r="O978" s="21">
        <f t="shared" si="151"/>
        <v>100</v>
      </c>
      <c r="P978" s="21">
        <f t="shared" si="152"/>
        <v>0</v>
      </c>
      <c r="Q978" s="21">
        <f t="shared" si="153"/>
        <v>16.5</v>
      </c>
      <c r="R978" s="22">
        <f t="shared" si="154"/>
        <v>54.975000000000001</v>
      </c>
      <c r="S978" s="22">
        <f t="shared" si="155"/>
        <v>34.125</v>
      </c>
      <c r="T978" s="22">
        <f t="shared" si="156"/>
        <v>29.925000000000001</v>
      </c>
      <c r="U978" s="22">
        <f t="shared" si="157"/>
        <v>41.625</v>
      </c>
      <c r="V978" s="21">
        <f t="shared" si="158"/>
        <v>39.674999999999997</v>
      </c>
      <c r="W978" s="21">
        <f t="shared" si="159"/>
        <v>40.162499999999994</v>
      </c>
      <c r="X978" s="20"/>
      <c r="Y978" s="20"/>
      <c r="Z978" s="20"/>
    </row>
    <row r="979" spans="1:26" ht="13.5" x14ac:dyDescent="0.25">
      <c r="A979" s="4">
        <f>TITRES_STAT!B982</f>
        <v>43432</v>
      </c>
      <c r="B979" s="2">
        <f>TITRES_STAT!C982</f>
        <v>14.25</v>
      </c>
      <c r="C979" s="2">
        <f>RSI!I979</f>
        <v>33.347406700348827</v>
      </c>
      <c r="D979" s="2">
        <f>MACD!E979</f>
        <v>4.9317793092420459E-2</v>
      </c>
      <c r="E979" s="2">
        <f>MACD!F979</f>
        <v>0.10909956769057233</v>
      </c>
      <c r="F979" s="2">
        <f>'Moving Avg'!D979</f>
        <v>5.7173999999999996</v>
      </c>
      <c r="G979" s="2">
        <f>'Moving Avg'!E979</f>
        <v>5.7201900000000006</v>
      </c>
      <c r="H979" s="2">
        <f>'Moving Avg'!F979</f>
        <v>5.8589200000000003</v>
      </c>
      <c r="I979" s="2">
        <f>'Moving Avg'!G979</f>
        <v>6.1268140000000004</v>
      </c>
      <c r="J979" s="2">
        <f>'Moving Avg'!H979</f>
        <v>6.7901270000000125</v>
      </c>
      <c r="K979" s="18" t="str">
        <f>OBV!F979</f>
        <v>BEARISH</v>
      </c>
      <c r="L979" s="18" t="str">
        <f>OBV!G979</f>
        <v>NEUTRAL</v>
      </c>
      <c r="M979" s="18" t="str">
        <f>OBV!H979</f>
        <v>CONFIRMED BEARISH</v>
      </c>
      <c r="N979" s="21">
        <f t="shared" si="150"/>
        <v>50</v>
      </c>
      <c r="O979" s="21">
        <f t="shared" si="151"/>
        <v>100</v>
      </c>
      <c r="P979" s="21">
        <f t="shared" si="152"/>
        <v>0</v>
      </c>
      <c r="Q979" s="21">
        <f t="shared" si="153"/>
        <v>16.5</v>
      </c>
      <c r="R979" s="22">
        <f t="shared" si="154"/>
        <v>54.975000000000001</v>
      </c>
      <c r="S979" s="22">
        <f t="shared" si="155"/>
        <v>34.125</v>
      </c>
      <c r="T979" s="22">
        <f t="shared" si="156"/>
        <v>29.925000000000001</v>
      </c>
      <c r="U979" s="22">
        <f t="shared" si="157"/>
        <v>41.625</v>
      </c>
      <c r="V979" s="21">
        <f t="shared" si="158"/>
        <v>39.674999999999997</v>
      </c>
      <c r="W979" s="21">
        <f t="shared" si="159"/>
        <v>40.162499999999994</v>
      </c>
      <c r="X979" s="20"/>
      <c r="Y979" s="20"/>
      <c r="Z979" s="20"/>
    </row>
    <row r="980" spans="1:26" ht="13.5" x14ac:dyDescent="0.25">
      <c r="A980" s="4">
        <f>TITRES_STAT!B983</f>
        <v>43433</v>
      </c>
      <c r="B980" s="2">
        <f>TITRES_STAT!C983</f>
        <v>14.19</v>
      </c>
      <c r="C980" s="2">
        <f>RSI!I980</f>
        <v>32.22212009145484</v>
      </c>
      <c r="D980" s="2">
        <f>MACD!E980</f>
        <v>2.549469185652864E-2</v>
      </c>
      <c r="E980" s="2">
        <f>MACD!F980</f>
        <v>9.2378592523763597E-2</v>
      </c>
      <c r="F980" s="2">
        <f>'Moving Avg'!D980</f>
        <v>5.695079999999999</v>
      </c>
      <c r="G980" s="2">
        <f>'Moving Avg'!E980</f>
        <v>5.7182000000000004</v>
      </c>
      <c r="H980" s="2">
        <f>'Moving Avg'!F980</f>
        <v>5.8308150000000012</v>
      </c>
      <c r="I980" s="2">
        <f>'Moving Avg'!G980</f>
        <v>6.1044100000000006</v>
      </c>
      <c r="J980" s="2">
        <f>'Moving Avg'!H980</f>
        <v>6.7833615000000114</v>
      </c>
      <c r="K980" s="18" t="str">
        <f>OBV!F980</f>
        <v>BEARISH</v>
      </c>
      <c r="L980" s="18" t="str">
        <f>OBV!G980</f>
        <v>NEUTRAL</v>
      </c>
      <c r="M980" s="18" t="str">
        <f>OBV!H980</f>
        <v>CONFIRMED BEARISH</v>
      </c>
      <c r="N980" s="21">
        <f t="shared" si="150"/>
        <v>50</v>
      </c>
      <c r="O980" s="21">
        <f t="shared" si="151"/>
        <v>100</v>
      </c>
      <c r="P980" s="21">
        <f t="shared" si="152"/>
        <v>0</v>
      </c>
      <c r="Q980" s="21">
        <f t="shared" si="153"/>
        <v>16.5</v>
      </c>
      <c r="R980" s="22">
        <f t="shared" si="154"/>
        <v>54.975000000000001</v>
      </c>
      <c r="S980" s="22">
        <f t="shared" si="155"/>
        <v>34.125</v>
      </c>
      <c r="T980" s="22">
        <f t="shared" si="156"/>
        <v>29.925000000000001</v>
      </c>
      <c r="U980" s="22">
        <f t="shared" si="157"/>
        <v>41.625</v>
      </c>
      <c r="V980" s="21">
        <f t="shared" si="158"/>
        <v>39.674999999999997</v>
      </c>
      <c r="W980" s="21">
        <f t="shared" si="159"/>
        <v>40.162499999999994</v>
      </c>
      <c r="X980" s="20"/>
      <c r="Y980" s="20"/>
      <c r="Z980" s="20"/>
    </row>
    <row r="981" spans="1:26" ht="13.5" x14ac:dyDescent="0.25">
      <c r="A981" s="4">
        <f>TITRES_STAT!B984</f>
        <v>43434</v>
      </c>
      <c r="B981" s="2">
        <f>TITRES_STAT!C984</f>
        <v>13.79</v>
      </c>
      <c r="C981" s="2">
        <f>RSI!I981</f>
        <v>25.936040684446851</v>
      </c>
      <c r="D981" s="2">
        <f>MACD!E981</f>
        <v>1.6127365340014244E-2</v>
      </c>
      <c r="E981" s="2">
        <f>MACD!F981</f>
        <v>7.7128347087013729E-2</v>
      </c>
      <c r="F981" s="2">
        <f>'Moving Avg'!D981</f>
        <v>5.6472599999999993</v>
      </c>
      <c r="G981" s="2">
        <f>'Moving Avg'!E981</f>
        <v>5.7018599999999999</v>
      </c>
      <c r="H981" s="2">
        <f>'Moving Avg'!F981</f>
        <v>5.7887600000000008</v>
      </c>
      <c r="I981" s="2">
        <f>'Moving Avg'!G981</f>
        <v>6.0828040000000012</v>
      </c>
      <c r="J981" s="2">
        <f>'Moving Avg'!H981</f>
        <v>6.7757990000000108</v>
      </c>
      <c r="K981" s="18" t="str">
        <f>OBV!F981</f>
        <v>BEARISH</v>
      </c>
      <c r="L981" s="18" t="str">
        <f>OBV!G981</f>
        <v>NEUTRAL</v>
      </c>
      <c r="M981" s="18" t="str">
        <f>OBV!H981</f>
        <v>CONFIRMED BEARISH</v>
      </c>
      <c r="N981" s="21">
        <f t="shared" si="150"/>
        <v>50</v>
      </c>
      <c r="O981" s="21">
        <f t="shared" si="151"/>
        <v>100</v>
      </c>
      <c r="P981" s="21">
        <f t="shared" si="152"/>
        <v>0</v>
      </c>
      <c r="Q981" s="21">
        <f t="shared" si="153"/>
        <v>16.5</v>
      </c>
      <c r="R981" s="22">
        <f t="shared" si="154"/>
        <v>54.975000000000001</v>
      </c>
      <c r="S981" s="22">
        <f t="shared" si="155"/>
        <v>34.125</v>
      </c>
      <c r="T981" s="22">
        <f t="shared" si="156"/>
        <v>29.925000000000001</v>
      </c>
      <c r="U981" s="22">
        <f t="shared" si="157"/>
        <v>41.625</v>
      </c>
      <c r="V981" s="21">
        <f t="shared" si="158"/>
        <v>39.674999999999997</v>
      </c>
      <c r="W981" s="21">
        <f t="shared" si="159"/>
        <v>40.162499999999994</v>
      </c>
      <c r="X981" s="20"/>
      <c r="Y981" s="20"/>
      <c r="Z981" s="20"/>
    </row>
    <row r="982" spans="1:26" ht="13.5" x14ac:dyDescent="0.25">
      <c r="A982" s="4">
        <f>TITRES_STAT!B985</f>
        <v>43437</v>
      </c>
      <c r="B982" s="2">
        <f>TITRES_STAT!C985</f>
        <v>13.75</v>
      </c>
      <c r="C982" s="2">
        <f>RSI!I982</f>
        <v>25.400389008867478</v>
      </c>
      <c r="D982" s="2">
        <f>MACD!E982</f>
        <v>2.5759489974197969E-2</v>
      </c>
      <c r="E982" s="2">
        <f>MACD!F982</f>
        <v>6.6854575664450577E-2</v>
      </c>
      <c r="F982" s="2">
        <f>'Moving Avg'!D982</f>
        <v>5.6042000000000005</v>
      </c>
      <c r="G982" s="2">
        <f>'Moving Avg'!E982</f>
        <v>5.6747499999999995</v>
      </c>
      <c r="H982" s="2">
        <f>'Moving Avg'!F982</f>
        <v>5.7459049999999996</v>
      </c>
      <c r="I982" s="2">
        <f>'Moving Avg'!G982</f>
        <v>6.0628719999999996</v>
      </c>
      <c r="J982" s="2">
        <f>'Moving Avg'!H982</f>
        <v>6.7681565000000106</v>
      </c>
      <c r="K982" s="18" t="str">
        <f>OBV!F982</f>
        <v>BEARISH</v>
      </c>
      <c r="L982" s="18" t="str">
        <f>OBV!G982</f>
        <v>NEUTRAL</v>
      </c>
      <c r="M982" s="18" t="str">
        <f>OBV!H982</f>
        <v>CONFIRMED BEARISH</v>
      </c>
      <c r="N982" s="21">
        <f t="shared" si="150"/>
        <v>50</v>
      </c>
      <c r="O982" s="21">
        <f t="shared" si="151"/>
        <v>100</v>
      </c>
      <c r="P982" s="21">
        <f t="shared" si="152"/>
        <v>0</v>
      </c>
      <c r="Q982" s="21">
        <f t="shared" si="153"/>
        <v>16.5</v>
      </c>
      <c r="R982" s="22">
        <f t="shared" si="154"/>
        <v>54.975000000000001</v>
      </c>
      <c r="S982" s="22">
        <f t="shared" si="155"/>
        <v>34.125</v>
      </c>
      <c r="T982" s="22">
        <f t="shared" si="156"/>
        <v>29.925000000000001</v>
      </c>
      <c r="U982" s="22">
        <f t="shared" si="157"/>
        <v>41.625</v>
      </c>
      <c r="V982" s="21">
        <f t="shared" si="158"/>
        <v>39.674999999999997</v>
      </c>
      <c r="W982" s="21">
        <f t="shared" si="159"/>
        <v>40.162499999999994</v>
      </c>
      <c r="X982" s="20"/>
      <c r="Y982" s="20"/>
      <c r="Z982" s="20"/>
    </row>
    <row r="983" spans="1:26" ht="13.5" x14ac:dyDescent="0.25">
      <c r="A983" s="4">
        <f>TITRES_STAT!B986</f>
        <v>43438</v>
      </c>
      <c r="B983" s="2">
        <f>TITRES_STAT!C986</f>
        <v>13.72</v>
      </c>
      <c r="C983" s="2">
        <f>RSI!I983</f>
        <v>24.987050895803165</v>
      </c>
      <c r="D983" s="2">
        <f>MACD!E983</f>
        <v>3.6368026482755056E-2</v>
      </c>
      <c r="E983" s="2">
        <f>MACD!F983</f>
        <v>6.0757265828111473E-2</v>
      </c>
      <c r="F983" s="2">
        <f>'Moving Avg'!D983</f>
        <v>5.5571599999999997</v>
      </c>
      <c r="G983" s="2">
        <f>'Moving Avg'!E983</f>
        <v>5.6468499999999988</v>
      </c>
      <c r="H983" s="2">
        <f>'Moving Avg'!F983</f>
        <v>5.7104299999999997</v>
      </c>
      <c r="I983" s="2">
        <f>'Moving Avg'!G983</f>
        <v>6.0427020000000002</v>
      </c>
      <c r="J983" s="2">
        <f>'Moving Avg'!H983</f>
        <v>6.7600650000000098</v>
      </c>
      <c r="K983" s="18" t="str">
        <f>OBV!F983</f>
        <v>BEARISH</v>
      </c>
      <c r="L983" s="18" t="str">
        <f>OBV!G983</f>
        <v>NEUTRAL</v>
      </c>
      <c r="M983" s="18" t="str">
        <f>OBV!H983</f>
        <v>CONFIRMED BEARISH</v>
      </c>
      <c r="N983" s="21">
        <f t="shared" si="150"/>
        <v>50</v>
      </c>
      <c r="O983" s="21">
        <f t="shared" si="151"/>
        <v>100</v>
      </c>
      <c r="P983" s="21">
        <f t="shared" si="152"/>
        <v>0</v>
      </c>
      <c r="Q983" s="21">
        <f t="shared" si="153"/>
        <v>16.5</v>
      </c>
      <c r="R983" s="22">
        <f t="shared" si="154"/>
        <v>54.975000000000001</v>
      </c>
      <c r="S983" s="22">
        <f t="shared" si="155"/>
        <v>34.125</v>
      </c>
      <c r="T983" s="22">
        <f t="shared" si="156"/>
        <v>29.925000000000001</v>
      </c>
      <c r="U983" s="22">
        <f t="shared" si="157"/>
        <v>41.625</v>
      </c>
      <c r="V983" s="21">
        <f t="shared" si="158"/>
        <v>39.674999999999997</v>
      </c>
      <c r="W983" s="21">
        <f t="shared" si="159"/>
        <v>40.162499999999994</v>
      </c>
      <c r="X983" s="20"/>
      <c r="Y983" s="20"/>
      <c r="Z983" s="20"/>
    </row>
    <row r="984" spans="1:26" ht="13.5" x14ac:dyDescent="0.25">
      <c r="A984" s="4">
        <f>TITRES_STAT!B987</f>
        <v>43439</v>
      </c>
      <c r="B984" s="2">
        <f>TITRES_STAT!C987</f>
        <v>13.45</v>
      </c>
      <c r="C984" s="2">
        <f>RSI!I984</f>
        <v>21.56648556966762</v>
      </c>
      <c r="D984" s="2">
        <f>MACD!E984</f>
        <v>5.971468014065362E-2</v>
      </c>
      <c r="E984" s="2">
        <f>MACD!F984</f>
        <v>6.0548748690619908E-2</v>
      </c>
      <c r="F984" s="2">
        <f>'Moving Avg'!D984</f>
        <v>5.4933800000000002</v>
      </c>
      <c r="G984" s="2">
        <f>'Moving Avg'!E984</f>
        <v>5.6053899999999999</v>
      </c>
      <c r="H984" s="2">
        <f>'Moving Avg'!F984</f>
        <v>5.6755500000000003</v>
      </c>
      <c r="I984" s="2">
        <f>'Moving Avg'!G984</f>
        <v>6.0165500000000005</v>
      </c>
      <c r="J984" s="2">
        <f>'Moving Avg'!H984</f>
        <v>6.7512015000000103</v>
      </c>
      <c r="K984" s="18" t="str">
        <f>OBV!F984</f>
        <v>BEARISH</v>
      </c>
      <c r="L984" s="18" t="str">
        <f>OBV!G984</f>
        <v>NEUTRAL</v>
      </c>
      <c r="M984" s="18" t="str">
        <f>OBV!H984</f>
        <v>CONFIRMED BEARISH</v>
      </c>
      <c r="N984" s="21">
        <f t="shared" si="150"/>
        <v>50</v>
      </c>
      <c r="O984" s="21">
        <f t="shared" si="151"/>
        <v>100</v>
      </c>
      <c r="P984" s="21">
        <f t="shared" si="152"/>
        <v>0</v>
      </c>
      <c r="Q984" s="21">
        <f t="shared" si="153"/>
        <v>16.5</v>
      </c>
      <c r="R984" s="22">
        <f t="shared" si="154"/>
        <v>54.975000000000001</v>
      </c>
      <c r="S984" s="22">
        <f t="shared" si="155"/>
        <v>34.125</v>
      </c>
      <c r="T984" s="22">
        <f t="shared" si="156"/>
        <v>29.925000000000001</v>
      </c>
      <c r="U984" s="22">
        <f t="shared" si="157"/>
        <v>41.625</v>
      </c>
      <c r="V984" s="21">
        <f t="shared" si="158"/>
        <v>39.674999999999997</v>
      </c>
      <c r="W984" s="21">
        <f t="shared" si="159"/>
        <v>40.162499999999994</v>
      </c>
      <c r="X984" s="20"/>
      <c r="Y984" s="20"/>
      <c r="Z984" s="20"/>
    </row>
    <row r="985" spans="1:26" ht="13.5" x14ac:dyDescent="0.25">
      <c r="A985" s="4">
        <f>TITRES_STAT!B988</f>
        <v>43440</v>
      </c>
      <c r="B985" s="2">
        <f>TITRES_STAT!C988</f>
        <v>13.45</v>
      </c>
      <c r="C985" s="2">
        <f>RSI!I985</f>
        <v>21.56648556966762</v>
      </c>
      <c r="D985" s="2">
        <f>MACD!E985</f>
        <v>8.0819725825438837E-2</v>
      </c>
      <c r="E985" s="2">
        <f>MACD!F985</f>
        <v>6.4602944117583688E-2</v>
      </c>
      <c r="F985" s="2">
        <f>'Moving Avg'!D985</f>
        <v>5.4343799999999991</v>
      </c>
      <c r="G985" s="2">
        <f>'Moving Avg'!E985</f>
        <v>5.56473</v>
      </c>
      <c r="H985" s="2">
        <f>'Moving Avg'!F985</f>
        <v>5.649635</v>
      </c>
      <c r="I985" s="2">
        <f>'Moving Avg'!G985</f>
        <v>5.9883260000000007</v>
      </c>
      <c r="J985" s="2">
        <f>'Moving Avg'!H985</f>
        <v>6.7421820000000094</v>
      </c>
      <c r="K985" s="18" t="str">
        <f>OBV!F985</f>
        <v>BEARISH</v>
      </c>
      <c r="L985" s="18" t="str">
        <f>OBV!G985</f>
        <v>NEUTRAL</v>
      </c>
      <c r="M985" s="18" t="str">
        <f>OBV!H985</f>
        <v>CONFIRMED BEARISH</v>
      </c>
      <c r="N985" s="21">
        <f t="shared" si="150"/>
        <v>50</v>
      </c>
      <c r="O985" s="21">
        <f t="shared" si="151"/>
        <v>100</v>
      </c>
      <c r="P985" s="21">
        <f t="shared" si="152"/>
        <v>0</v>
      </c>
      <c r="Q985" s="21">
        <f t="shared" si="153"/>
        <v>16.5</v>
      </c>
      <c r="R985" s="22">
        <f t="shared" si="154"/>
        <v>54.975000000000001</v>
      </c>
      <c r="S985" s="22">
        <f t="shared" si="155"/>
        <v>34.125</v>
      </c>
      <c r="T985" s="22">
        <f t="shared" si="156"/>
        <v>29.925000000000001</v>
      </c>
      <c r="U985" s="22">
        <f t="shared" si="157"/>
        <v>41.625</v>
      </c>
      <c r="V985" s="21">
        <f t="shared" si="158"/>
        <v>39.674999999999997</v>
      </c>
      <c r="W985" s="21">
        <f t="shared" si="159"/>
        <v>40.162499999999994</v>
      </c>
      <c r="X985" s="20"/>
      <c r="Y985" s="20"/>
      <c r="Z985" s="20"/>
    </row>
    <row r="986" spans="1:26" ht="13.5" x14ac:dyDescent="0.25">
      <c r="A986" s="4">
        <f>TITRES_STAT!B989</f>
        <v>43441</v>
      </c>
      <c r="B986" s="2">
        <f>TITRES_STAT!C989</f>
        <v>14.05</v>
      </c>
      <c r="C986" s="2">
        <f>RSI!I986</f>
        <v>42.013316179139515</v>
      </c>
      <c r="D986" s="2">
        <f>MACD!E986</f>
        <v>7.8441402919495751E-2</v>
      </c>
      <c r="E986" s="2">
        <f>MACD!F986</f>
        <v>6.7370635877966101E-2</v>
      </c>
      <c r="F986" s="2">
        <f>'Moving Avg'!D986</f>
        <v>5.4550999999999998</v>
      </c>
      <c r="G986" s="2">
        <f>'Moving Avg'!E986</f>
        <v>5.5511799999999996</v>
      </c>
      <c r="H986" s="2">
        <f>'Moving Avg'!F986</f>
        <v>5.6376749999999998</v>
      </c>
      <c r="I986" s="2">
        <f>'Moving Avg'!G986</f>
        <v>5.9648860000000017</v>
      </c>
      <c r="J986" s="2">
        <f>'Moving Avg'!H986</f>
        <v>6.7343585000000088</v>
      </c>
      <c r="K986" s="18" t="str">
        <f>OBV!F986</f>
        <v>BEARISH</v>
      </c>
      <c r="L986" s="18" t="str">
        <f>OBV!G986</f>
        <v>NEUTRAL</v>
      </c>
      <c r="M986" s="18" t="str">
        <f>OBV!H986</f>
        <v>BEARISH DIVERGENCE</v>
      </c>
      <c r="N986" s="21">
        <f t="shared" si="150"/>
        <v>50</v>
      </c>
      <c r="O986" s="21">
        <f t="shared" si="151"/>
        <v>100</v>
      </c>
      <c r="P986" s="21">
        <f t="shared" si="152"/>
        <v>0</v>
      </c>
      <c r="Q986" s="21">
        <f t="shared" si="153"/>
        <v>16.5</v>
      </c>
      <c r="R986" s="22">
        <f t="shared" si="154"/>
        <v>54.975000000000001</v>
      </c>
      <c r="S986" s="22">
        <f t="shared" si="155"/>
        <v>34.125</v>
      </c>
      <c r="T986" s="22">
        <f t="shared" si="156"/>
        <v>29.925000000000001</v>
      </c>
      <c r="U986" s="22">
        <f t="shared" si="157"/>
        <v>41.625</v>
      </c>
      <c r="V986" s="21">
        <f t="shared" si="158"/>
        <v>39.674999999999997</v>
      </c>
      <c r="W986" s="21">
        <f t="shared" si="159"/>
        <v>40.162499999999994</v>
      </c>
      <c r="X986" s="20"/>
      <c r="Y986" s="20"/>
      <c r="Z986" s="20"/>
    </row>
    <row r="987" spans="1:26" ht="13.5" x14ac:dyDescent="0.25">
      <c r="A987" s="4">
        <f>TITRES_STAT!B990</f>
        <v>43444</v>
      </c>
      <c r="B987" s="2">
        <f>TITRES_STAT!C990</f>
        <v>13.79</v>
      </c>
      <c r="C987" s="2">
        <f>RSI!I987</f>
        <v>37.458620483087039</v>
      </c>
      <c r="D987" s="2">
        <f>MACD!E987</f>
        <v>7.8779282090970959E-2</v>
      </c>
      <c r="E987" s="2">
        <f>MACD!F987</f>
        <v>6.9652365120567078E-2</v>
      </c>
      <c r="F987" s="2">
        <f>'Moving Avg'!D987</f>
        <v>5.4582999999999995</v>
      </c>
      <c r="G987" s="2">
        <f>'Moving Avg'!E987</f>
        <v>5.53125</v>
      </c>
      <c r="H987" s="2">
        <f>'Moving Avg'!F987</f>
        <v>5.629505</v>
      </c>
      <c r="I987" s="2">
        <f>'Moving Avg'!G987</f>
        <v>5.9393740000000026</v>
      </c>
      <c r="J987" s="2">
        <f>'Moving Avg'!H987</f>
        <v>6.7260170000000086</v>
      </c>
      <c r="K987" s="18" t="str">
        <f>OBV!F987</f>
        <v>BEARISH</v>
      </c>
      <c r="L987" s="18" t="str">
        <f>OBV!G987</f>
        <v>NEUTRAL</v>
      </c>
      <c r="M987" s="18" t="str">
        <f>OBV!H987</f>
        <v>BEARISH DIVERGENCE</v>
      </c>
      <c r="N987" s="21">
        <f t="shared" si="150"/>
        <v>50</v>
      </c>
      <c r="O987" s="21">
        <f t="shared" si="151"/>
        <v>100</v>
      </c>
      <c r="P987" s="21">
        <f t="shared" si="152"/>
        <v>0</v>
      </c>
      <c r="Q987" s="21">
        <f t="shared" si="153"/>
        <v>16.5</v>
      </c>
      <c r="R987" s="22">
        <f t="shared" si="154"/>
        <v>54.975000000000001</v>
      </c>
      <c r="S987" s="22">
        <f t="shared" si="155"/>
        <v>34.125</v>
      </c>
      <c r="T987" s="22">
        <f t="shared" si="156"/>
        <v>29.925000000000001</v>
      </c>
      <c r="U987" s="22">
        <f t="shared" si="157"/>
        <v>41.625</v>
      </c>
      <c r="V987" s="21">
        <f t="shared" si="158"/>
        <v>39.674999999999997</v>
      </c>
      <c r="W987" s="21">
        <f t="shared" si="159"/>
        <v>40.162499999999994</v>
      </c>
      <c r="X987" s="20"/>
      <c r="Y987" s="20"/>
      <c r="Z987" s="20"/>
    </row>
    <row r="988" spans="1:26" ht="13.5" x14ac:dyDescent="0.25">
      <c r="A988" s="4">
        <f>TITRES_STAT!B991</f>
        <v>43445</v>
      </c>
      <c r="B988" s="2">
        <f>TITRES_STAT!C991</f>
        <v>13.58</v>
      </c>
      <c r="C988" s="2">
        <f>RSI!I988</f>
        <v>34.226389158926153</v>
      </c>
      <c r="D988" s="2">
        <f>MACD!E988</f>
        <v>8.7855634352486334E-2</v>
      </c>
      <c r="E988" s="2">
        <f>MACD!F988</f>
        <v>7.3293018966950937E-2</v>
      </c>
      <c r="F988" s="2">
        <f>'Moving Avg'!D988</f>
        <v>5.44712</v>
      </c>
      <c r="G988" s="2">
        <f>'Moving Avg'!E988</f>
        <v>5.5021399999999998</v>
      </c>
      <c r="H988" s="2">
        <f>'Moving Avg'!F988</f>
        <v>5.6111649999999997</v>
      </c>
      <c r="I988" s="2">
        <f>'Moving Avg'!G988</f>
        <v>5.9160920000000026</v>
      </c>
      <c r="J988" s="2">
        <f>'Moving Avg'!H988</f>
        <v>6.7173540000000092</v>
      </c>
      <c r="K988" s="18" t="str">
        <f>OBV!F988</f>
        <v>BEARISH</v>
      </c>
      <c r="L988" s="18" t="str">
        <f>OBV!G988</f>
        <v>NEUTRAL</v>
      </c>
      <c r="M988" s="18" t="str">
        <f>OBV!H988</f>
        <v>CONFIRMED BEARISH</v>
      </c>
      <c r="N988" s="21">
        <f t="shared" si="150"/>
        <v>50</v>
      </c>
      <c r="O988" s="21">
        <f t="shared" si="151"/>
        <v>100</v>
      </c>
      <c r="P988" s="21">
        <f t="shared" si="152"/>
        <v>0</v>
      </c>
      <c r="Q988" s="21">
        <f t="shared" si="153"/>
        <v>16.5</v>
      </c>
      <c r="R988" s="22">
        <f t="shared" si="154"/>
        <v>54.975000000000001</v>
      </c>
      <c r="S988" s="22">
        <f t="shared" si="155"/>
        <v>34.125</v>
      </c>
      <c r="T988" s="22">
        <f t="shared" si="156"/>
        <v>29.925000000000001</v>
      </c>
      <c r="U988" s="22">
        <f t="shared" si="157"/>
        <v>41.625</v>
      </c>
      <c r="V988" s="21">
        <f t="shared" si="158"/>
        <v>39.674999999999997</v>
      </c>
      <c r="W988" s="21">
        <f t="shared" si="159"/>
        <v>40.162499999999994</v>
      </c>
      <c r="X988" s="20"/>
      <c r="Y988" s="20"/>
      <c r="Z988" s="20"/>
    </row>
    <row r="989" spans="1:26" ht="13.5" x14ac:dyDescent="0.25">
      <c r="A989" s="4">
        <f>TITRES_STAT!B992</f>
        <v>43446</v>
      </c>
      <c r="B989" s="2">
        <f>TITRES_STAT!C992</f>
        <v>13.5</v>
      </c>
      <c r="C989" s="2">
        <f>RSI!I989</f>
        <v>33.057035425612895</v>
      </c>
      <c r="D989" s="2">
        <f>MACD!E989</f>
        <v>9.5953566929427581E-2</v>
      </c>
      <c r="E989" s="2">
        <f>MACD!F989</f>
        <v>7.7825128559446261E-2</v>
      </c>
      <c r="F989" s="2">
        <f>'Moving Avg'!D989</f>
        <v>5.4510999999999994</v>
      </c>
      <c r="G989" s="2">
        <f>'Moving Avg'!E989</f>
        <v>5.4722400000000002</v>
      </c>
      <c r="H989" s="2">
        <f>'Moving Avg'!F989</f>
        <v>5.5962149999999991</v>
      </c>
      <c r="I989" s="2">
        <f>'Moving Avg'!G989</f>
        <v>5.8921720000000031</v>
      </c>
      <c r="J989" s="2">
        <f>'Moving Avg'!H989</f>
        <v>6.7085315000000083</v>
      </c>
      <c r="K989" s="18" t="str">
        <f>OBV!F989</f>
        <v>BEARISH</v>
      </c>
      <c r="L989" s="18" t="str">
        <f>OBV!G989</f>
        <v>NEUTRAL</v>
      </c>
      <c r="M989" s="18" t="str">
        <f>OBV!H989</f>
        <v>BEARISH DIVERGENCE</v>
      </c>
      <c r="N989" s="21">
        <f t="shared" si="150"/>
        <v>50</v>
      </c>
      <c r="O989" s="21">
        <f t="shared" si="151"/>
        <v>100</v>
      </c>
      <c r="P989" s="21">
        <f t="shared" si="152"/>
        <v>0</v>
      </c>
      <c r="Q989" s="21">
        <f t="shared" si="153"/>
        <v>16.5</v>
      </c>
      <c r="R989" s="22">
        <f t="shared" si="154"/>
        <v>54.975000000000001</v>
      </c>
      <c r="S989" s="22">
        <f t="shared" si="155"/>
        <v>34.125</v>
      </c>
      <c r="T989" s="22">
        <f t="shared" si="156"/>
        <v>29.925000000000001</v>
      </c>
      <c r="U989" s="22">
        <f t="shared" si="157"/>
        <v>41.625</v>
      </c>
      <c r="V989" s="21">
        <f t="shared" si="158"/>
        <v>39.674999999999997</v>
      </c>
      <c r="W989" s="21">
        <f t="shared" si="159"/>
        <v>40.162499999999994</v>
      </c>
      <c r="X989" s="20"/>
      <c r="Y989" s="20"/>
      <c r="Z989" s="20"/>
    </row>
    <row r="990" spans="1:26" ht="13.5" x14ac:dyDescent="0.25">
      <c r="A990" s="4">
        <f>TITRES_STAT!B993</f>
        <v>43447</v>
      </c>
      <c r="B990" s="2">
        <f>TITRES_STAT!C993</f>
        <v>13.5</v>
      </c>
      <c r="C990" s="2">
        <f>RSI!I990</f>
        <v>33.057035425612895</v>
      </c>
      <c r="D990" s="2">
        <f>MACD!E990</f>
        <v>0.10093509738794992</v>
      </c>
      <c r="E990" s="2">
        <f>MACD!F990</f>
        <v>8.244712232514699E-2</v>
      </c>
      <c r="F990" s="2">
        <f>'Moving Avg'!D990</f>
        <v>5.4550800000000006</v>
      </c>
      <c r="G990" s="2">
        <f>'Moving Avg'!E990</f>
        <v>5.4447300000000007</v>
      </c>
      <c r="H990" s="2">
        <f>'Moving Avg'!F990</f>
        <v>5.5814649999999997</v>
      </c>
      <c r="I990" s="2">
        <f>'Moving Avg'!G990</f>
        <v>5.872238000000003</v>
      </c>
      <c r="J990" s="2">
        <f>'Moving Avg'!H990</f>
        <v>6.6998065000000091</v>
      </c>
      <c r="K990" s="18" t="str">
        <f>OBV!F990</f>
        <v>BEARISH</v>
      </c>
      <c r="L990" s="18" t="str">
        <f>OBV!G990</f>
        <v>NEUTRAL</v>
      </c>
      <c r="M990" s="18" t="str">
        <f>OBV!H990</f>
        <v>BEARISH DIVERGENCE</v>
      </c>
      <c r="N990" s="21">
        <f t="shared" si="150"/>
        <v>50</v>
      </c>
      <c r="O990" s="21">
        <f t="shared" si="151"/>
        <v>100</v>
      </c>
      <c r="P990" s="21">
        <f t="shared" si="152"/>
        <v>0</v>
      </c>
      <c r="Q990" s="21">
        <f t="shared" si="153"/>
        <v>16.5</v>
      </c>
      <c r="R990" s="22">
        <f t="shared" si="154"/>
        <v>54.975000000000001</v>
      </c>
      <c r="S990" s="22">
        <f t="shared" si="155"/>
        <v>34.125</v>
      </c>
      <c r="T990" s="22">
        <f t="shared" si="156"/>
        <v>29.925000000000001</v>
      </c>
      <c r="U990" s="22">
        <f t="shared" si="157"/>
        <v>41.625</v>
      </c>
      <c r="V990" s="21">
        <f t="shared" si="158"/>
        <v>39.674999999999997</v>
      </c>
      <c r="W990" s="21">
        <f t="shared" si="159"/>
        <v>40.162499999999994</v>
      </c>
      <c r="X990" s="20"/>
      <c r="Y990" s="20"/>
      <c r="Z990" s="20"/>
    </row>
    <row r="991" spans="1:26" ht="13.5" x14ac:dyDescent="0.25">
      <c r="A991" s="4">
        <f>TITRES_STAT!B994</f>
        <v>43448</v>
      </c>
      <c r="B991" s="2">
        <f>TITRES_STAT!C994</f>
        <v>13.99</v>
      </c>
      <c r="C991" s="2">
        <f>RSI!I991</f>
        <v>46.131476632916311</v>
      </c>
      <c r="D991" s="2">
        <f>MACD!E991</f>
        <v>6.7825640084649308E-2</v>
      </c>
      <c r="E991" s="2">
        <f>MACD!F991</f>
        <v>7.9522825877047454E-2</v>
      </c>
      <c r="F991" s="2">
        <f>'Moving Avg'!D991</f>
        <v>5.4503000000000004</v>
      </c>
      <c r="G991" s="2">
        <f>'Moving Avg'!E991</f>
        <v>5.452700000000001</v>
      </c>
      <c r="H991" s="2">
        <f>'Moving Avg'!F991</f>
        <v>5.57728</v>
      </c>
      <c r="I991" s="2">
        <f>'Moving Avg'!G991</f>
        <v>5.8602000000000025</v>
      </c>
      <c r="J991" s="2">
        <f>'Moving Avg'!H991</f>
        <v>6.6920585000000088</v>
      </c>
      <c r="K991" s="18" t="str">
        <f>OBV!F991</f>
        <v>BEARISH</v>
      </c>
      <c r="L991" s="18" t="str">
        <f>OBV!G991</f>
        <v>NEUTRAL</v>
      </c>
      <c r="M991" s="18" t="str">
        <f>OBV!H991</f>
        <v>CONFIRMED BEARISH</v>
      </c>
      <c r="N991" s="21">
        <f t="shared" si="150"/>
        <v>50</v>
      </c>
      <c r="O991" s="21">
        <f t="shared" si="151"/>
        <v>100</v>
      </c>
      <c r="P991" s="21">
        <f t="shared" si="152"/>
        <v>0</v>
      </c>
      <c r="Q991" s="21">
        <f t="shared" si="153"/>
        <v>16.5</v>
      </c>
      <c r="R991" s="22">
        <f t="shared" si="154"/>
        <v>54.975000000000001</v>
      </c>
      <c r="S991" s="22">
        <f t="shared" si="155"/>
        <v>34.125</v>
      </c>
      <c r="T991" s="22">
        <f t="shared" si="156"/>
        <v>29.925000000000001</v>
      </c>
      <c r="U991" s="22">
        <f t="shared" si="157"/>
        <v>41.625</v>
      </c>
      <c r="V991" s="21">
        <f t="shared" si="158"/>
        <v>39.674999999999997</v>
      </c>
      <c r="W991" s="21">
        <f t="shared" si="159"/>
        <v>40.162499999999994</v>
      </c>
      <c r="X991" s="20"/>
      <c r="Y991" s="20"/>
      <c r="Z991" s="20"/>
    </row>
    <row r="992" spans="1:26" ht="13.5" x14ac:dyDescent="0.25">
      <c r="A992" s="4">
        <f>TITRES_STAT!B995</f>
        <v>43451</v>
      </c>
      <c r="B992" s="2">
        <f>TITRES_STAT!C995</f>
        <v>13.99</v>
      </c>
      <c r="C992" s="2">
        <f>RSI!I992</f>
        <v>46.131476632916318</v>
      </c>
      <c r="D992" s="2">
        <f>MACD!E992</f>
        <v>3.7742439746341283E-2</v>
      </c>
      <c r="E992" s="2">
        <f>MACD!F992</f>
        <v>7.116674865090622E-2</v>
      </c>
      <c r="F992" s="2">
        <f>'Moving Avg'!D992</f>
        <v>5.4662400000000009</v>
      </c>
      <c r="G992" s="2">
        <f>'Moving Avg'!E992</f>
        <v>5.4622700000000002</v>
      </c>
      <c r="H992" s="2">
        <f>'Moving Avg'!F992</f>
        <v>5.5685099999999998</v>
      </c>
      <c r="I992" s="2">
        <f>'Moving Avg'!G992</f>
        <v>5.8445740000000015</v>
      </c>
      <c r="J992" s="2">
        <f>'Moving Avg'!H992</f>
        <v>6.6841155000000079</v>
      </c>
      <c r="K992" s="18" t="str">
        <f>OBV!F992</f>
        <v>BEARISH</v>
      </c>
      <c r="L992" s="18" t="str">
        <f>OBV!G992</f>
        <v>NEUTRAL</v>
      </c>
      <c r="M992" s="18" t="str">
        <f>OBV!H992</f>
        <v>BEARISH DIVERGENCE</v>
      </c>
      <c r="N992" s="21">
        <f t="shared" si="150"/>
        <v>50</v>
      </c>
      <c r="O992" s="21">
        <f t="shared" si="151"/>
        <v>100</v>
      </c>
      <c r="P992" s="21">
        <f t="shared" si="152"/>
        <v>0</v>
      </c>
      <c r="Q992" s="21">
        <f t="shared" si="153"/>
        <v>16.5</v>
      </c>
      <c r="R992" s="22">
        <f t="shared" si="154"/>
        <v>54.975000000000001</v>
      </c>
      <c r="S992" s="22">
        <f t="shared" si="155"/>
        <v>34.125</v>
      </c>
      <c r="T992" s="22">
        <f t="shared" si="156"/>
        <v>29.925000000000001</v>
      </c>
      <c r="U992" s="22">
        <f t="shared" si="157"/>
        <v>41.625</v>
      </c>
      <c r="V992" s="21">
        <f t="shared" si="158"/>
        <v>39.674999999999997</v>
      </c>
      <c r="W992" s="21">
        <f t="shared" si="159"/>
        <v>40.162499999999994</v>
      </c>
      <c r="X992" s="20"/>
      <c r="Y992" s="20"/>
      <c r="Z992" s="20"/>
    </row>
    <row r="993" spans="1:26" ht="13.5" x14ac:dyDescent="0.25">
      <c r="A993" s="4">
        <f>TITRES_STAT!B996</f>
        <v>43452</v>
      </c>
      <c r="B993" s="2">
        <f>TITRES_STAT!C996</f>
        <v>13.54</v>
      </c>
      <c r="C993" s="2">
        <f>RSI!I993</f>
        <v>38.189487756215321</v>
      </c>
      <c r="D993" s="2">
        <f>MACD!E993</f>
        <v>2.4110388885884682E-2</v>
      </c>
      <c r="E993" s="2">
        <f>MACD!F993</f>
        <v>6.1755476697901913E-2</v>
      </c>
      <c r="F993" s="2">
        <f>'Moving Avg'!D993</f>
        <v>5.4630600000000005</v>
      </c>
      <c r="G993" s="2">
        <f>'Moving Avg'!E993</f>
        <v>5.4550900000000002</v>
      </c>
      <c r="H993" s="2">
        <f>'Moving Avg'!F993</f>
        <v>5.5509699999999995</v>
      </c>
      <c r="I993" s="2">
        <f>'Moving Avg'!G993</f>
        <v>5.8263960000000008</v>
      </c>
      <c r="J993" s="2">
        <f>'Moving Avg'!H993</f>
        <v>6.675976500000008</v>
      </c>
      <c r="K993" s="18" t="str">
        <f>OBV!F993</f>
        <v>BEARISH</v>
      </c>
      <c r="L993" s="18" t="str">
        <f>OBV!G993</f>
        <v>NEUTRAL</v>
      </c>
      <c r="M993" s="18" t="str">
        <f>OBV!H993</f>
        <v>CONFIRMED BEARISH</v>
      </c>
      <c r="N993" s="21">
        <f t="shared" si="150"/>
        <v>50</v>
      </c>
      <c r="O993" s="21">
        <f t="shared" si="151"/>
        <v>100</v>
      </c>
      <c r="P993" s="21">
        <f t="shared" si="152"/>
        <v>0</v>
      </c>
      <c r="Q993" s="21">
        <f t="shared" si="153"/>
        <v>16.5</v>
      </c>
      <c r="R993" s="22">
        <f t="shared" si="154"/>
        <v>54.975000000000001</v>
      </c>
      <c r="S993" s="22">
        <f t="shared" si="155"/>
        <v>34.125</v>
      </c>
      <c r="T993" s="22">
        <f t="shared" si="156"/>
        <v>29.925000000000001</v>
      </c>
      <c r="U993" s="22">
        <f t="shared" si="157"/>
        <v>41.625</v>
      </c>
      <c r="V993" s="21">
        <f t="shared" si="158"/>
        <v>39.674999999999997</v>
      </c>
      <c r="W993" s="21">
        <f t="shared" si="159"/>
        <v>40.162499999999994</v>
      </c>
      <c r="X993" s="20"/>
      <c r="Y993" s="20"/>
      <c r="Z993" s="20"/>
    </row>
    <row r="994" spans="1:26" ht="13.5" x14ac:dyDescent="0.25">
      <c r="A994" s="4">
        <f>TITRES_STAT!B997</f>
        <v>43453</v>
      </c>
      <c r="B994" s="2">
        <f>TITRES_STAT!C997</f>
        <v>12.94</v>
      </c>
      <c r="C994" s="2">
        <f>RSI!I994</f>
        <v>30.620083376936464</v>
      </c>
      <c r="D994" s="2">
        <f>MACD!E994</f>
        <v>1.5122766258621745E-2</v>
      </c>
      <c r="E994" s="2">
        <f>MACD!F994</f>
        <v>5.2428934610045885E-2</v>
      </c>
      <c r="F994" s="2">
        <f>'Moving Avg'!D994</f>
        <v>5.4184199999999993</v>
      </c>
      <c r="G994" s="2">
        <f>'Moving Avg'!E994</f>
        <v>5.4347599999999998</v>
      </c>
      <c r="H994" s="2">
        <f>'Moving Avg'!F994</f>
        <v>5.5200750000000003</v>
      </c>
      <c r="I994" s="2">
        <f>'Moving Avg'!G994</f>
        <v>5.809094</v>
      </c>
      <c r="J994" s="2">
        <f>'Moving Avg'!H994</f>
        <v>6.6659405000000085</v>
      </c>
      <c r="K994" s="18" t="str">
        <f>OBV!F994</f>
        <v>BEARISH</v>
      </c>
      <c r="L994" s="18" t="str">
        <f>OBV!G994</f>
        <v>NEUTRAL</v>
      </c>
      <c r="M994" s="18" t="str">
        <f>OBV!H994</f>
        <v>CONFIRMED BEARISH</v>
      </c>
      <c r="N994" s="21">
        <f t="shared" si="150"/>
        <v>50</v>
      </c>
      <c r="O994" s="21">
        <f t="shared" si="151"/>
        <v>100</v>
      </c>
      <c r="P994" s="21">
        <f t="shared" si="152"/>
        <v>0</v>
      </c>
      <c r="Q994" s="21">
        <f t="shared" si="153"/>
        <v>16.5</v>
      </c>
      <c r="R994" s="22">
        <f t="shared" si="154"/>
        <v>54.975000000000001</v>
      </c>
      <c r="S994" s="22">
        <f t="shared" si="155"/>
        <v>34.125</v>
      </c>
      <c r="T994" s="22">
        <f t="shared" si="156"/>
        <v>29.925000000000001</v>
      </c>
      <c r="U994" s="22">
        <f t="shared" si="157"/>
        <v>41.625</v>
      </c>
      <c r="V994" s="21">
        <f t="shared" si="158"/>
        <v>39.674999999999997</v>
      </c>
      <c r="W994" s="21">
        <f t="shared" si="159"/>
        <v>40.162499999999994</v>
      </c>
      <c r="X994" s="20"/>
      <c r="Y994" s="20"/>
      <c r="Z994" s="20"/>
    </row>
    <row r="995" spans="1:26" ht="13.5" x14ac:dyDescent="0.25">
      <c r="A995" s="4">
        <f>TITRES_STAT!B998</f>
        <v>43454</v>
      </c>
      <c r="B995" s="2">
        <f>TITRES_STAT!C998</f>
        <v>13.29</v>
      </c>
      <c r="C995" s="2">
        <f>RSI!I995</f>
        <v>38.300695888655483</v>
      </c>
      <c r="D995" s="2">
        <f>MACD!E995</f>
        <v>-1.0768185400333863E-4</v>
      </c>
      <c r="E995" s="2">
        <f>MACD!F995</f>
        <v>4.1921611317236041E-2</v>
      </c>
      <c r="F995" s="2">
        <f>'Moving Avg'!D995</f>
        <v>5.4016800000000007</v>
      </c>
      <c r="G995" s="2">
        <f>'Moving Avg'!E995</f>
        <v>5.4283800000000015</v>
      </c>
      <c r="H995" s="2">
        <f>'Moving Avg'!F995</f>
        <v>5.4965549999999999</v>
      </c>
      <c r="I995" s="2">
        <f>'Moving Avg'!G995</f>
        <v>5.7978520000000007</v>
      </c>
      <c r="J995" s="2">
        <f>'Moving Avg'!H995</f>
        <v>6.6566020000000075</v>
      </c>
      <c r="K995" s="18" t="str">
        <f>OBV!F995</f>
        <v>BULLISH</v>
      </c>
      <c r="L995" s="18" t="str">
        <f>OBV!G995</f>
        <v>NEUTRAL</v>
      </c>
      <c r="M995" s="18" t="str">
        <f>OBV!H995</f>
        <v>BULLISH DIVERGENCE</v>
      </c>
      <c r="N995" s="21">
        <f t="shared" si="150"/>
        <v>50</v>
      </c>
      <c r="O995" s="21">
        <f t="shared" si="151"/>
        <v>100</v>
      </c>
      <c r="P995" s="21">
        <f t="shared" si="152"/>
        <v>0</v>
      </c>
      <c r="Q995" s="21">
        <f t="shared" si="153"/>
        <v>66.5</v>
      </c>
      <c r="R995" s="22">
        <f t="shared" si="154"/>
        <v>62.475000000000001</v>
      </c>
      <c r="S995" s="22">
        <f t="shared" si="155"/>
        <v>46.625</v>
      </c>
      <c r="T995" s="22">
        <f t="shared" si="156"/>
        <v>52.424999999999997</v>
      </c>
      <c r="U995" s="22">
        <f t="shared" si="157"/>
        <v>54.125</v>
      </c>
      <c r="V995" s="21">
        <f t="shared" si="158"/>
        <v>53.841666666666661</v>
      </c>
      <c r="W995" s="21">
        <f t="shared" si="159"/>
        <v>53.912499999999994</v>
      </c>
      <c r="X995" s="20"/>
      <c r="Y995" s="20"/>
      <c r="Z995" s="20"/>
    </row>
    <row r="996" spans="1:26" ht="13.5" x14ac:dyDescent="0.25">
      <c r="A996" s="4">
        <f>TITRES_STAT!B999</f>
        <v>43455</v>
      </c>
      <c r="B996" s="2">
        <f>TITRES_STAT!C999</f>
        <v>13.2</v>
      </c>
      <c r="C996" s="2">
        <f>RSI!I996</f>
        <v>37.163660280124738</v>
      </c>
      <c r="D996" s="2">
        <f>MACD!E996</f>
        <v>2.8139775400823019E-2</v>
      </c>
      <c r="E996" s="2">
        <f>MACD!F996</f>
        <v>3.9165244133953434E-2</v>
      </c>
      <c r="F996" s="2">
        <f>'Moving Avg'!D996</f>
        <v>5.3387000000000002</v>
      </c>
      <c r="G996" s="2">
        <f>'Moving Avg'!E996</f>
        <v>5.3944999999999999</v>
      </c>
      <c r="H996" s="2">
        <f>'Moving Avg'!F996</f>
        <v>5.4728399999999997</v>
      </c>
      <c r="I996" s="2">
        <f>'Moving Avg'!G996</f>
        <v>5.7858939999999999</v>
      </c>
      <c r="J996" s="2">
        <f>'Moving Avg'!H996</f>
        <v>6.6471235000000082</v>
      </c>
      <c r="K996" s="18" t="str">
        <f>OBV!F996</f>
        <v>BEARISH</v>
      </c>
      <c r="L996" s="18" t="str">
        <f>OBV!G996</f>
        <v>NEUTRAL</v>
      </c>
      <c r="M996" s="18" t="str">
        <f>OBV!H996</f>
        <v>CONFIRMED BEARISH</v>
      </c>
      <c r="N996" s="21">
        <f t="shared" si="150"/>
        <v>50</v>
      </c>
      <c r="O996" s="21">
        <f t="shared" si="151"/>
        <v>100</v>
      </c>
      <c r="P996" s="21">
        <f t="shared" si="152"/>
        <v>0</v>
      </c>
      <c r="Q996" s="21">
        <f t="shared" si="153"/>
        <v>16.5</v>
      </c>
      <c r="R996" s="22">
        <f t="shared" si="154"/>
        <v>54.975000000000001</v>
      </c>
      <c r="S996" s="22">
        <f t="shared" si="155"/>
        <v>34.125</v>
      </c>
      <c r="T996" s="22">
        <f t="shared" si="156"/>
        <v>29.925000000000001</v>
      </c>
      <c r="U996" s="22">
        <f t="shared" si="157"/>
        <v>41.625</v>
      </c>
      <c r="V996" s="21">
        <f t="shared" si="158"/>
        <v>39.674999999999997</v>
      </c>
      <c r="W996" s="21">
        <f t="shared" si="159"/>
        <v>40.162499999999994</v>
      </c>
      <c r="X996" s="20"/>
      <c r="Y996" s="20"/>
      <c r="Z996" s="20"/>
    </row>
    <row r="997" spans="1:26" ht="13.5" x14ac:dyDescent="0.25">
      <c r="A997" s="4">
        <f>TITRES_STAT!B1000</f>
        <v>43458</v>
      </c>
      <c r="B997" s="2">
        <f>TITRES_STAT!C1000</f>
        <v>13.59</v>
      </c>
      <c r="C997" s="2">
        <f>RSI!I997</f>
        <v>44.821247462411421</v>
      </c>
      <c r="D997" s="2">
        <f>MACD!E997</f>
        <v>2.6361688914993131E-2</v>
      </c>
      <c r="E997" s="2">
        <f>MACD!F997</f>
        <v>3.6604533090161373E-2</v>
      </c>
      <c r="F997" s="2">
        <f>'Moving Avg'!D997</f>
        <v>5.3068</v>
      </c>
      <c r="G997" s="2">
        <f>'Moving Avg'!E997</f>
        <v>5.38652</v>
      </c>
      <c r="H997" s="2">
        <f>'Moving Avg'!F997</f>
        <v>5.4588849999999995</v>
      </c>
      <c r="I997" s="2">
        <f>'Moving Avg'!G997</f>
        <v>5.7746519999999988</v>
      </c>
      <c r="J997" s="2">
        <f>'Moving Avg'!H997</f>
        <v>6.6384220000000074</v>
      </c>
      <c r="K997" s="18" t="str">
        <f>OBV!F997</f>
        <v>BULLISH</v>
      </c>
      <c r="L997" s="18" t="str">
        <f>OBV!G997</f>
        <v>NEUTRAL</v>
      </c>
      <c r="M997" s="18" t="str">
        <f>OBV!H997</f>
        <v>BULLISH DIVERGENCE</v>
      </c>
      <c r="N997" s="21">
        <f t="shared" si="150"/>
        <v>50</v>
      </c>
      <c r="O997" s="21">
        <f t="shared" si="151"/>
        <v>100</v>
      </c>
      <c r="P997" s="21">
        <f t="shared" si="152"/>
        <v>0</v>
      </c>
      <c r="Q997" s="21">
        <f t="shared" si="153"/>
        <v>66.5</v>
      </c>
      <c r="R997" s="22">
        <f t="shared" si="154"/>
        <v>62.475000000000001</v>
      </c>
      <c r="S997" s="22">
        <f t="shared" si="155"/>
        <v>46.625</v>
      </c>
      <c r="T997" s="22">
        <f t="shared" si="156"/>
        <v>52.424999999999997</v>
      </c>
      <c r="U997" s="22">
        <f t="shared" si="157"/>
        <v>54.125</v>
      </c>
      <c r="V997" s="21">
        <f t="shared" si="158"/>
        <v>53.841666666666661</v>
      </c>
      <c r="W997" s="21">
        <f t="shared" si="159"/>
        <v>53.912499999999994</v>
      </c>
      <c r="X997" s="20"/>
      <c r="Y997" s="20"/>
      <c r="Z997" s="20"/>
    </row>
    <row r="998" spans="1:26" ht="13.5" x14ac:dyDescent="0.25">
      <c r="A998" s="4">
        <f>TITRES_STAT!B1001</f>
        <v>43459</v>
      </c>
      <c r="B998" s="2">
        <f>TITRES_STAT!C1001</f>
        <v>13.2</v>
      </c>
      <c r="C998" s="2">
        <f>RSI!I998</f>
        <v>39.621347422586553</v>
      </c>
      <c r="D998" s="2">
        <f>MACD!E998</f>
        <v>2.4196388233333366E-2</v>
      </c>
      <c r="E998" s="2">
        <f>MACD!F998</f>
        <v>3.4122904118795774E-2</v>
      </c>
      <c r="F998" s="2">
        <f>'Moving Avg'!D998</f>
        <v>5.2797000000000001</v>
      </c>
      <c r="G998" s="2">
        <f>'Moving Avg'!E998</f>
        <v>5.3713800000000003</v>
      </c>
      <c r="H998" s="2">
        <f>'Moving Avg'!F998</f>
        <v>5.4367600000000014</v>
      </c>
      <c r="I998" s="2">
        <f>'Moving Avg'!G998</f>
        <v>5.7594239999999992</v>
      </c>
      <c r="J998" s="2">
        <f>'Moving Avg'!H998</f>
        <v>6.6296835000000058</v>
      </c>
      <c r="K998" s="18" t="str">
        <f>OBV!F998</f>
        <v>BULLISH</v>
      </c>
      <c r="L998" s="18" t="str">
        <f>OBV!G998</f>
        <v>NEUTRAL</v>
      </c>
      <c r="M998" s="18" t="str">
        <f>OBV!H998</f>
        <v>BULLISH DIVERGENCE</v>
      </c>
      <c r="N998" s="21">
        <f t="shared" si="150"/>
        <v>50</v>
      </c>
      <c r="O998" s="21">
        <f t="shared" si="151"/>
        <v>100</v>
      </c>
      <c r="P998" s="21">
        <f t="shared" si="152"/>
        <v>0</v>
      </c>
      <c r="Q998" s="21">
        <f t="shared" si="153"/>
        <v>66.5</v>
      </c>
      <c r="R998" s="22">
        <f t="shared" si="154"/>
        <v>62.475000000000001</v>
      </c>
      <c r="S998" s="22">
        <f t="shared" si="155"/>
        <v>46.625</v>
      </c>
      <c r="T998" s="22">
        <f t="shared" si="156"/>
        <v>52.424999999999997</v>
      </c>
      <c r="U998" s="22">
        <f t="shared" si="157"/>
        <v>54.125</v>
      </c>
      <c r="V998" s="21">
        <f t="shared" si="158"/>
        <v>53.841666666666661</v>
      </c>
      <c r="W998" s="21">
        <f t="shared" si="159"/>
        <v>53.912499999999994</v>
      </c>
      <c r="X998" s="20"/>
      <c r="Y998" s="20"/>
      <c r="Z998" s="20"/>
    </row>
    <row r="999" spans="1:26" ht="13.5" x14ac:dyDescent="0.25">
      <c r="A999" s="4">
        <f>TITRES_STAT!B1002</f>
        <v>43460</v>
      </c>
      <c r="B999" s="2">
        <f>TITRES_STAT!C1002</f>
        <v>13.39</v>
      </c>
      <c r="C999" s="2">
        <f>RSI!I999</f>
        <v>43.085248251507487</v>
      </c>
      <c r="D999" s="2">
        <f>MACD!E999</f>
        <v>1.3434441679515352E-2</v>
      </c>
      <c r="E999" s="2">
        <f>MACD!F999</f>
        <v>2.9985211630939691E-2</v>
      </c>
      <c r="F999" s="2">
        <f>'Moving Avg'!D999</f>
        <v>5.3155800000000006</v>
      </c>
      <c r="G999" s="2">
        <f>'Moving Avg'!E999</f>
        <v>5.3669999999999991</v>
      </c>
      <c r="H999" s="2">
        <f>'Moving Avg'!F999</f>
        <v>5.419620000000001</v>
      </c>
      <c r="I999" s="2">
        <f>'Moving Avg'!G999</f>
        <v>5.745709999999999</v>
      </c>
      <c r="J999" s="2">
        <f>'Moving Avg'!H999</f>
        <v>6.6213235000000052</v>
      </c>
      <c r="K999" s="18" t="str">
        <f>OBV!F999</f>
        <v>BULLISH</v>
      </c>
      <c r="L999" s="18" t="str">
        <f>OBV!G999</f>
        <v>NEUTRAL</v>
      </c>
      <c r="M999" s="18" t="str">
        <f>OBV!H999</f>
        <v>CONFIRMED BULLISH</v>
      </c>
      <c r="N999" s="21">
        <f t="shared" si="150"/>
        <v>50</v>
      </c>
      <c r="O999" s="21">
        <f t="shared" si="151"/>
        <v>100</v>
      </c>
      <c r="P999" s="21">
        <f t="shared" si="152"/>
        <v>0</v>
      </c>
      <c r="Q999" s="21">
        <f t="shared" si="153"/>
        <v>83.5</v>
      </c>
      <c r="R999" s="22">
        <f t="shared" si="154"/>
        <v>65.025000000000006</v>
      </c>
      <c r="S999" s="22">
        <f t="shared" si="155"/>
        <v>50.875</v>
      </c>
      <c r="T999" s="22">
        <f t="shared" si="156"/>
        <v>60.075000000000003</v>
      </c>
      <c r="U999" s="22">
        <f t="shared" si="157"/>
        <v>58.375</v>
      </c>
      <c r="V999" s="21">
        <f t="shared" si="158"/>
        <v>58.658333333333339</v>
      </c>
      <c r="W999" s="21">
        <f t="shared" si="159"/>
        <v>58.587500000000006</v>
      </c>
      <c r="X999" s="20"/>
      <c r="Y999" s="20"/>
      <c r="Z999" s="20"/>
    </row>
    <row r="1000" spans="1:26" ht="13.5" x14ac:dyDescent="0.25">
      <c r="A1000" s="4">
        <f>TITRES_STAT!B1003</f>
        <v>43461</v>
      </c>
      <c r="B1000" s="2">
        <f>TITRES_STAT!C1003</f>
        <v>13.77</v>
      </c>
      <c r="C1000" s="2">
        <f>RSI!I1000</f>
        <v>49.348190849759767</v>
      </c>
      <c r="D1000" s="2">
        <f>MACD!E1000</f>
        <v>-5.8734588020170619E-3</v>
      </c>
      <c r="E1000" s="2">
        <f>MACD!F1000</f>
        <v>2.2813477544348343E-2</v>
      </c>
      <c r="F1000" s="2">
        <f>'Moving Avg'!D1000</f>
        <v>5.3538600000000001</v>
      </c>
      <c r="G1000" s="2">
        <f>'Moving Avg'!E1000</f>
        <v>5.3777699999999999</v>
      </c>
      <c r="H1000" s="2">
        <f>'Moving Avg'!F1000</f>
        <v>5.4112500000000008</v>
      </c>
      <c r="I1000" s="2">
        <f>'Moving Avg'!G1000</f>
        <v>5.7350259999999995</v>
      </c>
      <c r="J1000" s="2">
        <f>'Moving Avg'!H1000</f>
        <v>6.6139155000000054</v>
      </c>
      <c r="K1000" s="18" t="str">
        <f>OBV!F1000</f>
        <v>BULLISH</v>
      </c>
      <c r="L1000" s="18" t="str">
        <f>OBV!G1000</f>
        <v>NEUTRAL</v>
      </c>
      <c r="M1000" s="18" t="str">
        <f>OBV!H1000</f>
        <v>CONFIRMED BULLISH</v>
      </c>
      <c r="N1000" s="21">
        <f t="shared" si="150"/>
        <v>50</v>
      </c>
      <c r="O1000" s="21">
        <f t="shared" si="151"/>
        <v>100</v>
      </c>
      <c r="P1000" s="21">
        <f t="shared" si="152"/>
        <v>0</v>
      </c>
      <c r="Q1000" s="21">
        <f t="shared" si="153"/>
        <v>83.5</v>
      </c>
      <c r="R1000" s="22">
        <f t="shared" si="154"/>
        <v>65.025000000000006</v>
      </c>
      <c r="S1000" s="22">
        <f t="shared" si="155"/>
        <v>50.875</v>
      </c>
      <c r="T1000" s="22">
        <f t="shared" si="156"/>
        <v>60.075000000000003</v>
      </c>
      <c r="U1000" s="22">
        <f t="shared" si="157"/>
        <v>58.375</v>
      </c>
      <c r="V1000" s="21">
        <f t="shared" si="158"/>
        <v>58.658333333333339</v>
      </c>
      <c r="W1000" s="21">
        <f t="shared" si="159"/>
        <v>58.587500000000006</v>
      </c>
      <c r="X1000" s="20"/>
      <c r="Y1000" s="20"/>
      <c r="Z1000" s="20"/>
    </row>
    <row r="1001" spans="1:26" ht="13.5" x14ac:dyDescent="0.25">
      <c r="A1001" s="4">
        <f>TITRES_STAT!B1004</f>
        <v>43462</v>
      </c>
      <c r="B1001" s="2">
        <f>TITRES_STAT!C1004</f>
        <v>13.7</v>
      </c>
      <c r="C1001" s="2">
        <f>RSI!I1001</f>
        <v>48.294228559909072</v>
      </c>
      <c r="D1001" s="2">
        <f>MACD!E1001</f>
        <v>9.9670574452384031E-3</v>
      </c>
      <c r="E1001" s="2">
        <f>MACD!F1001</f>
        <v>2.0244193524526357E-2</v>
      </c>
      <c r="F1001" s="2">
        <f>'Moving Avg'!D1001</f>
        <v>5.3937200000000001</v>
      </c>
      <c r="G1001" s="2">
        <f>'Moving Avg'!E1001</f>
        <v>5.3662099999999997</v>
      </c>
      <c r="H1001" s="2">
        <f>'Moving Avg'!F1001</f>
        <v>5.4094550000000012</v>
      </c>
      <c r="I1001" s="2">
        <f>'Moving Avg'!G1001</f>
        <v>5.7237839999999993</v>
      </c>
      <c r="J1001" s="2">
        <f>'Moving Avg'!H1001</f>
        <v>6.6054140000000041</v>
      </c>
      <c r="K1001" s="18" t="str">
        <f>OBV!F1001</f>
        <v>BULLISH</v>
      </c>
      <c r="L1001" s="18" t="str">
        <f>OBV!G1001</f>
        <v>NEUTRAL</v>
      </c>
      <c r="M1001" s="18" t="str">
        <f>OBV!H1001</f>
        <v>CONFIRMED BULLISH</v>
      </c>
      <c r="N1001" s="21">
        <f t="shared" si="150"/>
        <v>50</v>
      </c>
      <c r="O1001" s="21">
        <f t="shared" si="151"/>
        <v>100</v>
      </c>
      <c r="P1001" s="21">
        <f t="shared" si="152"/>
        <v>0</v>
      </c>
      <c r="Q1001" s="21">
        <f t="shared" si="153"/>
        <v>83.5</v>
      </c>
      <c r="R1001" s="22">
        <f t="shared" si="154"/>
        <v>65.025000000000006</v>
      </c>
      <c r="S1001" s="22">
        <f t="shared" si="155"/>
        <v>50.875</v>
      </c>
      <c r="T1001" s="22">
        <f t="shared" si="156"/>
        <v>60.075000000000003</v>
      </c>
      <c r="U1001" s="22">
        <f t="shared" si="157"/>
        <v>58.375</v>
      </c>
      <c r="V1001" s="21">
        <f t="shared" si="158"/>
        <v>58.658333333333339</v>
      </c>
      <c r="W1001" s="21">
        <f t="shared" si="159"/>
        <v>58.587500000000006</v>
      </c>
      <c r="X1001" s="20"/>
      <c r="Y1001" s="20"/>
      <c r="Z1001" s="20"/>
    </row>
    <row r="1002" spans="1:26" ht="13.5" x14ac:dyDescent="0.25">
      <c r="A1002" s="4">
        <f>TITRES_STAT!B1005</f>
        <v>43465</v>
      </c>
      <c r="B1002" s="2">
        <f>TITRES_STAT!C1005</f>
        <v>13.56</v>
      </c>
      <c r="C1002" s="2">
        <f>RSI!I1002</f>
        <v>46.170340641433377</v>
      </c>
      <c r="D1002" s="2">
        <f>MACD!E1002</f>
        <v>2.7714845873199501E-2</v>
      </c>
      <c r="E1002" s="2">
        <f>MACD!F1002</f>
        <v>2.1738323994260986E-2</v>
      </c>
      <c r="F1002" s="2">
        <f>'Moving Avg'!D1002</f>
        <v>5.3913400000000005</v>
      </c>
      <c r="G1002" s="2">
        <f>'Moving Avg'!E1002</f>
        <v>5.3490699999999993</v>
      </c>
      <c r="H1002" s="2">
        <f>'Moving Avg'!F1002</f>
        <v>5.4056700000000006</v>
      </c>
      <c r="I1002" s="2">
        <f>'Moving Avg'!G1002</f>
        <v>5.7099919999999997</v>
      </c>
      <c r="J1002" s="2">
        <f>'Moving Avg'!H1002</f>
        <v>6.5968090000000039</v>
      </c>
      <c r="K1002" s="18" t="str">
        <f>OBV!F1002</f>
        <v>BEARISH</v>
      </c>
      <c r="L1002" s="18" t="str">
        <f>OBV!G1002</f>
        <v>NEUTRAL</v>
      </c>
      <c r="M1002" s="18" t="str">
        <f>OBV!H1002</f>
        <v>CONFIRMED BEARISH</v>
      </c>
      <c r="N1002" s="21">
        <f t="shared" si="150"/>
        <v>50</v>
      </c>
      <c r="O1002" s="21">
        <f t="shared" si="151"/>
        <v>100</v>
      </c>
      <c r="P1002" s="21">
        <f t="shared" si="152"/>
        <v>0</v>
      </c>
      <c r="Q1002" s="21">
        <f t="shared" si="153"/>
        <v>16.5</v>
      </c>
      <c r="R1002" s="22">
        <f t="shared" si="154"/>
        <v>54.975000000000001</v>
      </c>
      <c r="S1002" s="22">
        <f t="shared" si="155"/>
        <v>34.125</v>
      </c>
      <c r="T1002" s="22">
        <f t="shared" si="156"/>
        <v>29.925000000000001</v>
      </c>
      <c r="U1002" s="22">
        <f t="shared" si="157"/>
        <v>41.625</v>
      </c>
      <c r="V1002" s="21">
        <f t="shared" si="158"/>
        <v>39.674999999999997</v>
      </c>
      <c r="W1002" s="21">
        <f t="shared" si="159"/>
        <v>40.162499999999994</v>
      </c>
      <c r="X1002" s="20"/>
      <c r="Y1002" s="20"/>
      <c r="Z1002" s="20"/>
    </row>
    <row r="1003" spans="1:26" ht="13.5" x14ac:dyDescent="0.25">
      <c r="A1003" s="4">
        <f>TITRES_STAT!B1006</f>
        <v>43467</v>
      </c>
      <c r="B1003" s="2">
        <f>TITRES_STAT!C1006</f>
        <v>13.56</v>
      </c>
      <c r="C1003" s="2">
        <f>RSI!I1003</f>
        <v>46.170340641433377</v>
      </c>
      <c r="D1003" s="2">
        <f>MACD!E1003</f>
        <v>1.5657245970624345E-2</v>
      </c>
      <c r="E1003" s="2">
        <f>MACD!F1003</f>
        <v>2.052210838953366E-2</v>
      </c>
      <c r="F1003" s="2">
        <f>'Moving Avg'!D1003</f>
        <v>5.4200400000000002</v>
      </c>
      <c r="G1003" s="2">
        <f>'Moving Avg'!E1003</f>
        <v>5.349870000000001</v>
      </c>
      <c r="H1003" s="2">
        <f>'Moving Avg'!F1003</f>
        <v>5.4024799999999997</v>
      </c>
      <c r="I1003" s="2">
        <f>'Moving Avg'!G1003</f>
        <v>5.6929300000000005</v>
      </c>
      <c r="J1003" s="2">
        <f>'Moving Avg'!H1003</f>
        <v>6.5882235000000051</v>
      </c>
      <c r="K1003" s="18" t="str">
        <f>OBV!F1003</f>
        <v>BEARISH</v>
      </c>
      <c r="L1003" s="18" t="str">
        <f>OBV!G1003</f>
        <v>NEUTRAL</v>
      </c>
      <c r="M1003" s="18" t="str">
        <f>OBV!H1003</f>
        <v>BEARISH DIVERGENCE</v>
      </c>
      <c r="N1003" s="21">
        <f t="shared" si="150"/>
        <v>50</v>
      </c>
      <c r="O1003" s="21">
        <f t="shared" si="151"/>
        <v>100</v>
      </c>
      <c r="P1003" s="21">
        <f t="shared" si="152"/>
        <v>0</v>
      </c>
      <c r="Q1003" s="21">
        <f t="shared" si="153"/>
        <v>16.5</v>
      </c>
      <c r="R1003" s="22">
        <f t="shared" si="154"/>
        <v>54.975000000000001</v>
      </c>
      <c r="S1003" s="22">
        <f t="shared" si="155"/>
        <v>34.125</v>
      </c>
      <c r="T1003" s="22">
        <f t="shared" si="156"/>
        <v>29.925000000000001</v>
      </c>
      <c r="U1003" s="22">
        <f t="shared" si="157"/>
        <v>41.625</v>
      </c>
      <c r="V1003" s="21">
        <f t="shared" si="158"/>
        <v>39.674999999999997</v>
      </c>
      <c r="W1003" s="21">
        <f t="shared" si="159"/>
        <v>40.162499999999994</v>
      </c>
      <c r="X1003" s="20"/>
      <c r="Y1003" s="20"/>
      <c r="Z1003" s="20"/>
    </row>
    <row r="1004" spans="1:26" ht="13.5" x14ac:dyDescent="0.25">
      <c r="A1004" s="4">
        <f>TITRES_STAT!B1007</f>
        <v>43468</v>
      </c>
      <c r="B1004" s="2">
        <f>TITRES_STAT!C1007</f>
        <v>13.16</v>
      </c>
      <c r="C1004" s="2">
        <f>RSI!I1004</f>
        <v>40.2955864795628</v>
      </c>
      <c r="D1004" s="2">
        <f>MACD!E1004</f>
        <v>-1.9044374989747759E-2</v>
      </c>
      <c r="E1004" s="2">
        <f>MACD!F1004</f>
        <v>1.2608811713677377E-2</v>
      </c>
      <c r="F1004" s="2">
        <f>'Moving Avg'!D1004</f>
        <v>5.4016999999999999</v>
      </c>
      <c r="G1004" s="2">
        <f>'Moving Avg'!E1004</f>
        <v>5.3586400000000012</v>
      </c>
      <c r="H1004" s="2">
        <f>'Moving Avg'!F1004</f>
        <v>5.3967000000000009</v>
      </c>
      <c r="I1004" s="2">
        <f>'Moving Avg'!G1004</f>
        <v>5.6734759999999991</v>
      </c>
      <c r="J1004" s="2">
        <f>'Moving Avg'!H1004</f>
        <v>6.5786455000000048</v>
      </c>
      <c r="K1004" s="18" t="str">
        <f>OBV!F1004</f>
        <v>BEARISH</v>
      </c>
      <c r="L1004" s="18" t="str">
        <f>OBV!G1004</f>
        <v>NEUTRAL</v>
      </c>
      <c r="M1004" s="18" t="str">
        <f>OBV!H1004</f>
        <v>CONFIRMED BEARISH</v>
      </c>
      <c r="N1004" s="21">
        <f t="shared" si="150"/>
        <v>50</v>
      </c>
      <c r="O1004" s="21">
        <f t="shared" si="151"/>
        <v>100</v>
      </c>
      <c r="P1004" s="21">
        <f t="shared" si="152"/>
        <v>0</v>
      </c>
      <c r="Q1004" s="21">
        <f t="shared" si="153"/>
        <v>16.5</v>
      </c>
      <c r="R1004" s="22">
        <f t="shared" si="154"/>
        <v>54.975000000000001</v>
      </c>
      <c r="S1004" s="22">
        <f t="shared" si="155"/>
        <v>34.125</v>
      </c>
      <c r="T1004" s="22">
        <f t="shared" si="156"/>
        <v>29.925000000000001</v>
      </c>
      <c r="U1004" s="22">
        <f t="shared" si="157"/>
        <v>41.625</v>
      </c>
      <c r="V1004" s="21">
        <f t="shared" si="158"/>
        <v>39.674999999999997</v>
      </c>
      <c r="W1004" s="21">
        <f t="shared" si="159"/>
        <v>40.162499999999994</v>
      </c>
      <c r="X1004" s="20"/>
      <c r="Y1004" s="20"/>
      <c r="Z1004" s="20"/>
    </row>
    <row r="1005" spans="1:26" ht="13.5" x14ac:dyDescent="0.25">
      <c r="A1005" s="4">
        <f>TITRES_STAT!B1008</f>
        <v>43469</v>
      </c>
      <c r="B1005" s="2">
        <f>TITRES_STAT!C1008</f>
        <v>13.16</v>
      </c>
      <c r="C1005" s="2">
        <f>RSI!I1005</f>
        <v>40.295586479562793</v>
      </c>
      <c r="D1005" s="2">
        <f>MACD!E1005</f>
        <v>-2.5553116483034266E-2</v>
      </c>
      <c r="E1005" s="2">
        <f>MACD!F1005</f>
        <v>4.9764260743350493E-3</v>
      </c>
      <c r="F1005" s="2">
        <f>'Moving Avg'!D1005</f>
        <v>5.353060000000001</v>
      </c>
      <c r="G1005" s="2">
        <f>'Moving Avg'!E1005</f>
        <v>5.353460000000001</v>
      </c>
      <c r="H1005" s="2">
        <f>'Moving Avg'!F1005</f>
        <v>5.3909200000000013</v>
      </c>
      <c r="I1005" s="2">
        <f>'Moving Avg'!G1005</f>
        <v>5.6540220000000003</v>
      </c>
      <c r="J1005" s="2">
        <f>'Moving Avg'!H1005</f>
        <v>6.569340000000004</v>
      </c>
      <c r="K1005" s="18" t="str">
        <f>OBV!F1005</f>
        <v>BEARISH</v>
      </c>
      <c r="L1005" s="18" t="str">
        <f>OBV!G1005</f>
        <v>NEUTRAL</v>
      </c>
      <c r="M1005" s="18" t="str">
        <f>OBV!H1005</f>
        <v>CONFIRMED BEARISH</v>
      </c>
      <c r="N1005" s="21">
        <f t="shared" si="150"/>
        <v>50</v>
      </c>
      <c r="O1005" s="21">
        <f t="shared" si="151"/>
        <v>100</v>
      </c>
      <c r="P1005" s="21">
        <f t="shared" si="152"/>
        <v>0</v>
      </c>
      <c r="Q1005" s="21">
        <f t="shared" si="153"/>
        <v>16.5</v>
      </c>
      <c r="R1005" s="22">
        <f t="shared" si="154"/>
        <v>54.975000000000001</v>
      </c>
      <c r="S1005" s="22">
        <f t="shared" si="155"/>
        <v>34.125</v>
      </c>
      <c r="T1005" s="22">
        <f t="shared" si="156"/>
        <v>29.925000000000001</v>
      </c>
      <c r="U1005" s="22">
        <f t="shared" si="157"/>
        <v>41.625</v>
      </c>
      <c r="V1005" s="21">
        <f t="shared" si="158"/>
        <v>39.674999999999997</v>
      </c>
      <c r="W1005" s="21">
        <f t="shared" si="159"/>
        <v>40.162499999999994</v>
      </c>
      <c r="X1005" s="20"/>
      <c r="Y1005" s="20"/>
      <c r="Z1005" s="20"/>
    </row>
    <row r="1006" spans="1:26" ht="13.5" x14ac:dyDescent="0.25">
      <c r="A1006" s="4">
        <f>TITRES_STAT!B1009</f>
        <v>43472</v>
      </c>
      <c r="B1006" s="2">
        <f>TITRES_STAT!C1009</f>
        <v>12.8</v>
      </c>
      <c r="C1006" s="2">
        <f>RSI!I1006</f>
        <v>35.572733388121776</v>
      </c>
      <c r="D1006" s="2">
        <f>MACD!E1006</f>
        <v>-2.4649103505032244E-2</v>
      </c>
      <c r="E1006" s="2">
        <f>MACD!F1006</f>
        <v>-9.4867984153840929E-4</v>
      </c>
      <c r="F1006" s="2">
        <f>'Moving Avg'!D1006</f>
        <v>5.2812999999999999</v>
      </c>
      <c r="G1006" s="2">
        <f>'Moving Avg'!E1006</f>
        <v>5.3375100000000009</v>
      </c>
      <c r="H1006" s="2">
        <f>'Moving Avg'!F1006</f>
        <v>5.3660049999999995</v>
      </c>
      <c r="I1006" s="2">
        <f>'Moving Avg'!G1006</f>
        <v>5.631698000000001</v>
      </c>
      <c r="J1006" s="2">
        <f>'Moving Avg'!H1006</f>
        <v>6.5590445000000033</v>
      </c>
      <c r="K1006" s="18" t="str">
        <f>OBV!F1006</f>
        <v>BEARISH</v>
      </c>
      <c r="L1006" s="18" t="str">
        <f>OBV!G1006</f>
        <v>NEUTRAL</v>
      </c>
      <c r="M1006" s="18" t="str">
        <f>OBV!H1006</f>
        <v>CONFIRMED BEARISH</v>
      </c>
      <c r="N1006" s="21">
        <f t="shared" si="150"/>
        <v>50</v>
      </c>
      <c r="O1006" s="21">
        <f t="shared" si="151"/>
        <v>100</v>
      </c>
      <c r="P1006" s="21">
        <f t="shared" si="152"/>
        <v>0</v>
      </c>
      <c r="Q1006" s="21">
        <f t="shared" si="153"/>
        <v>16.5</v>
      </c>
      <c r="R1006" s="22">
        <f t="shared" si="154"/>
        <v>54.975000000000001</v>
      </c>
      <c r="S1006" s="22">
        <f t="shared" si="155"/>
        <v>34.125</v>
      </c>
      <c r="T1006" s="22">
        <f t="shared" si="156"/>
        <v>29.925000000000001</v>
      </c>
      <c r="U1006" s="22">
        <f t="shared" si="157"/>
        <v>41.625</v>
      </c>
      <c r="V1006" s="21">
        <f t="shared" si="158"/>
        <v>39.674999999999997</v>
      </c>
      <c r="W1006" s="21">
        <f t="shared" si="159"/>
        <v>40.162499999999994</v>
      </c>
      <c r="X1006" s="20"/>
      <c r="Y1006" s="20"/>
      <c r="Z1006" s="20"/>
    </row>
    <row r="1007" spans="1:26" ht="13.5" x14ac:dyDescent="0.25">
      <c r="A1007" s="4">
        <f>TITRES_STAT!B1010</f>
        <v>43473</v>
      </c>
      <c r="B1007" s="2">
        <f>TITRES_STAT!C1010</f>
        <v>12.78</v>
      </c>
      <c r="C1007" s="2">
        <f>RSI!I1007</f>
        <v>35.32416742484628</v>
      </c>
      <c r="D1007" s="2">
        <f>MACD!E1007</f>
        <v>2.6580189535740928E-3</v>
      </c>
      <c r="E1007" s="2">
        <f>MACD!F1007</f>
        <v>-2.2734008251590896E-4</v>
      </c>
      <c r="F1007" s="2">
        <f>'Moving Avg'!D1007</f>
        <v>5.2191000000000001</v>
      </c>
      <c r="G1007" s="2">
        <f>'Moving Avg'!E1007</f>
        <v>5.3052200000000003</v>
      </c>
      <c r="H1007" s="2">
        <f>'Moving Avg'!F1007</f>
        <v>5.3458699999999997</v>
      </c>
      <c r="I1007" s="2">
        <f>'Moving Avg'!G1007</f>
        <v>5.6092139999999997</v>
      </c>
      <c r="J1007" s="2">
        <f>'Moving Avg'!H1007</f>
        <v>6.5488845000000024</v>
      </c>
      <c r="K1007" s="18" t="str">
        <f>OBV!F1007</f>
        <v>BEARISH</v>
      </c>
      <c r="L1007" s="18" t="str">
        <f>OBV!G1007</f>
        <v>NEUTRAL</v>
      </c>
      <c r="M1007" s="18" t="str">
        <f>OBV!H1007</f>
        <v>CONFIRMED BEARISH</v>
      </c>
      <c r="N1007" s="21">
        <f t="shared" si="150"/>
        <v>50</v>
      </c>
      <c r="O1007" s="21">
        <f t="shared" si="151"/>
        <v>100</v>
      </c>
      <c r="P1007" s="21">
        <f t="shared" si="152"/>
        <v>0</v>
      </c>
      <c r="Q1007" s="21">
        <f t="shared" si="153"/>
        <v>16.5</v>
      </c>
      <c r="R1007" s="22">
        <f t="shared" si="154"/>
        <v>54.975000000000001</v>
      </c>
      <c r="S1007" s="22">
        <f t="shared" si="155"/>
        <v>34.125</v>
      </c>
      <c r="T1007" s="22">
        <f t="shared" si="156"/>
        <v>29.925000000000001</v>
      </c>
      <c r="U1007" s="22">
        <f t="shared" si="157"/>
        <v>41.625</v>
      </c>
      <c r="V1007" s="21">
        <f t="shared" si="158"/>
        <v>39.674999999999997</v>
      </c>
      <c r="W1007" s="21">
        <f t="shared" si="159"/>
        <v>40.162499999999994</v>
      </c>
      <c r="X1007" s="20"/>
      <c r="Y1007" s="20"/>
      <c r="Z1007" s="20"/>
    </row>
    <row r="1008" spans="1:26" ht="13.5" x14ac:dyDescent="0.25">
      <c r="A1008" s="4">
        <f>TITRES_STAT!B1011</f>
        <v>43474</v>
      </c>
      <c r="B1008" s="2">
        <f>TITRES_STAT!C1011</f>
        <v>12.79</v>
      </c>
      <c r="C1008" s="2">
        <f>RSI!I1008</f>
        <v>35.566599546043165</v>
      </c>
      <c r="D1008" s="2">
        <f>MACD!E1008</f>
        <v>3.4979807777979488E-3</v>
      </c>
      <c r="E1008" s="2">
        <f>MACD!F1008</f>
        <v>5.1772408954686255E-4</v>
      </c>
      <c r="F1008" s="2">
        <f>'Moving Avg'!D1008</f>
        <v>5.1577000000000002</v>
      </c>
      <c r="G1008" s="2">
        <f>'Moving Avg'!E1008</f>
        <v>5.2888700000000011</v>
      </c>
      <c r="H1008" s="2">
        <f>'Moving Avg'!F1008</f>
        <v>5.3301249999999998</v>
      </c>
      <c r="I1008" s="2">
        <f>'Moving Avg'!G1008</f>
        <v>5.5868099999999989</v>
      </c>
      <c r="J1008" s="2">
        <f>'Moving Avg'!H1008</f>
        <v>6.5387445000000017</v>
      </c>
      <c r="K1008" s="18" t="str">
        <f>OBV!F1008</f>
        <v>BEARISH</v>
      </c>
      <c r="L1008" s="18" t="str">
        <f>OBV!G1008</f>
        <v>NEUTRAL</v>
      </c>
      <c r="M1008" s="18" t="str">
        <f>OBV!H1008</f>
        <v>CONFIRMED BEARISH</v>
      </c>
      <c r="N1008" s="21">
        <f t="shared" si="150"/>
        <v>50</v>
      </c>
      <c r="O1008" s="21">
        <f t="shared" si="151"/>
        <v>100</v>
      </c>
      <c r="P1008" s="21">
        <f t="shared" si="152"/>
        <v>0</v>
      </c>
      <c r="Q1008" s="21">
        <f t="shared" si="153"/>
        <v>16.5</v>
      </c>
      <c r="R1008" s="22">
        <f t="shared" si="154"/>
        <v>54.975000000000001</v>
      </c>
      <c r="S1008" s="22">
        <f t="shared" si="155"/>
        <v>34.125</v>
      </c>
      <c r="T1008" s="22">
        <f t="shared" si="156"/>
        <v>29.925000000000001</v>
      </c>
      <c r="U1008" s="22">
        <f t="shared" si="157"/>
        <v>41.625</v>
      </c>
      <c r="V1008" s="21">
        <f t="shared" si="158"/>
        <v>39.674999999999997</v>
      </c>
      <c r="W1008" s="21">
        <f t="shared" si="159"/>
        <v>40.162499999999994</v>
      </c>
      <c r="X1008" s="20"/>
      <c r="Y1008" s="20"/>
      <c r="Z1008" s="20"/>
    </row>
    <row r="1009" spans="1:26" ht="13.5" x14ac:dyDescent="0.25">
      <c r="A1009" s="4">
        <f>TITRES_STAT!B1012</f>
        <v>43475</v>
      </c>
      <c r="B1009" s="2">
        <f>TITRES_STAT!C1012</f>
        <v>12.78</v>
      </c>
      <c r="C1009" s="2">
        <f>RSI!I1009</f>
        <v>35.423602999643563</v>
      </c>
      <c r="D1009" s="2">
        <f>MACD!E1009</f>
        <v>1.7921905503012425E-2</v>
      </c>
      <c r="E1009" s="2">
        <f>MACD!F1009</f>
        <v>3.9985603722399749E-3</v>
      </c>
      <c r="F1009" s="2">
        <f>'Moving Avg'!D1009</f>
        <v>5.1273999999999997</v>
      </c>
      <c r="G1009" s="2">
        <f>'Moving Avg'!E1009</f>
        <v>5.2645499999999998</v>
      </c>
      <c r="H1009" s="2">
        <f>'Moving Avg'!F1009</f>
        <v>5.3157749999999995</v>
      </c>
      <c r="I1009" s="2">
        <f>'Moving Avg'!G1009</f>
        <v>5.5643259999999994</v>
      </c>
      <c r="J1009" s="2">
        <f>'Moving Avg'!H1009</f>
        <v>6.5285845000000018</v>
      </c>
      <c r="K1009" s="18" t="str">
        <f>OBV!F1009</f>
        <v>BEARISH</v>
      </c>
      <c r="L1009" s="18" t="str">
        <f>OBV!G1009</f>
        <v>NEUTRAL</v>
      </c>
      <c r="M1009" s="18" t="str">
        <f>OBV!H1009</f>
        <v>CONFIRMED BEARISH</v>
      </c>
      <c r="N1009" s="21">
        <f t="shared" si="150"/>
        <v>50</v>
      </c>
      <c r="O1009" s="21">
        <f t="shared" si="151"/>
        <v>100</v>
      </c>
      <c r="P1009" s="21">
        <f t="shared" si="152"/>
        <v>0</v>
      </c>
      <c r="Q1009" s="21">
        <f t="shared" si="153"/>
        <v>16.5</v>
      </c>
      <c r="R1009" s="22">
        <f t="shared" si="154"/>
        <v>54.975000000000001</v>
      </c>
      <c r="S1009" s="22">
        <f t="shared" si="155"/>
        <v>34.125</v>
      </c>
      <c r="T1009" s="22">
        <f t="shared" si="156"/>
        <v>29.925000000000001</v>
      </c>
      <c r="U1009" s="22">
        <f t="shared" si="157"/>
        <v>41.625</v>
      </c>
      <c r="V1009" s="21">
        <f t="shared" si="158"/>
        <v>39.674999999999997</v>
      </c>
      <c r="W1009" s="21">
        <f t="shared" si="159"/>
        <v>40.162499999999994</v>
      </c>
      <c r="X1009" s="20"/>
      <c r="Y1009" s="20"/>
      <c r="Z1009" s="20"/>
    </row>
    <row r="1010" spans="1:26" ht="13.5" x14ac:dyDescent="0.25">
      <c r="A1010" s="4">
        <f>TITRES_STAT!B1013</f>
        <v>43476</v>
      </c>
      <c r="B1010" s="2">
        <f>TITRES_STAT!C1013</f>
        <v>13.25</v>
      </c>
      <c r="C1010" s="2">
        <f>RSI!I1010</f>
        <v>46.31389195621491</v>
      </c>
      <c r="D1010" s="2">
        <f>MACD!E1010</f>
        <v>4.1216183786265681E-2</v>
      </c>
      <c r="E1010" s="2">
        <f>MACD!F1010</f>
        <v>1.1442085055045115E-2</v>
      </c>
      <c r="F1010" s="2">
        <f>'Moving Avg'!D1010</f>
        <v>5.1345799999999997</v>
      </c>
      <c r="G1010" s="2">
        <f>'Moving Avg'!E1010</f>
        <v>5.2438199999999995</v>
      </c>
      <c r="H1010" s="2">
        <f>'Moving Avg'!F1010</f>
        <v>5.3107949999999997</v>
      </c>
      <c r="I1010" s="2">
        <f>'Moving Avg'!G1010</f>
        <v>5.5455899999999998</v>
      </c>
      <c r="J1010" s="2">
        <f>'Moving Avg'!H1010</f>
        <v>6.5202375000000004</v>
      </c>
      <c r="K1010" s="18" t="str">
        <f>OBV!F1010</f>
        <v>BEARISH</v>
      </c>
      <c r="L1010" s="18" t="str">
        <f>OBV!G1010</f>
        <v>NEUTRAL</v>
      </c>
      <c r="M1010" s="18" t="str">
        <f>OBV!H1010</f>
        <v>BEARISH DIVERGENCE</v>
      </c>
      <c r="N1010" s="21">
        <f t="shared" si="150"/>
        <v>50</v>
      </c>
      <c r="O1010" s="21">
        <f t="shared" si="151"/>
        <v>100</v>
      </c>
      <c r="P1010" s="21">
        <f t="shared" si="152"/>
        <v>0</v>
      </c>
      <c r="Q1010" s="21">
        <f t="shared" si="153"/>
        <v>16.5</v>
      </c>
      <c r="R1010" s="22">
        <f t="shared" si="154"/>
        <v>54.975000000000001</v>
      </c>
      <c r="S1010" s="22">
        <f t="shared" si="155"/>
        <v>34.125</v>
      </c>
      <c r="T1010" s="22">
        <f t="shared" si="156"/>
        <v>29.925000000000001</v>
      </c>
      <c r="U1010" s="22">
        <f t="shared" si="157"/>
        <v>41.625</v>
      </c>
      <c r="V1010" s="21">
        <f t="shared" si="158"/>
        <v>39.674999999999997</v>
      </c>
      <c r="W1010" s="21">
        <f t="shared" si="159"/>
        <v>40.162499999999994</v>
      </c>
      <c r="X1010" s="20"/>
      <c r="Y1010" s="20"/>
      <c r="Z1010" s="20"/>
    </row>
    <row r="1011" spans="1:26" ht="13.5" x14ac:dyDescent="0.25">
      <c r="A1011" s="4">
        <f>TITRES_STAT!B1014</f>
        <v>43480</v>
      </c>
      <c r="B1011" s="2">
        <f>TITRES_STAT!C1014</f>
        <v>12.86</v>
      </c>
      <c r="C1011" s="2">
        <f>RSI!I1011</f>
        <v>40.248476796637846</v>
      </c>
      <c r="D1011" s="2">
        <f>MACD!E1011</f>
        <v>6.8585590603215785E-2</v>
      </c>
      <c r="E1011" s="2">
        <f>MACD!F1011</f>
        <v>2.287078616467925E-2</v>
      </c>
      <c r="F1011" s="2">
        <f>'Moving Avg'!D1011</f>
        <v>5.1393599999999999</v>
      </c>
      <c r="G1011" s="2">
        <f>'Moving Avg'!E1011</f>
        <v>5.210329999999999</v>
      </c>
      <c r="H1011" s="2">
        <f>'Moving Avg'!F1011</f>
        <v>5.2882699999999998</v>
      </c>
      <c r="I1011" s="2">
        <f>'Moving Avg'!G1011</f>
        <v>5.5213519999999985</v>
      </c>
      <c r="J1011" s="2">
        <f>'Moving Avg'!H1011</f>
        <v>6.5111130000000017</v>
      </c>
      <c r="K1011" s="18" t="str">
        <f>OBV!F1011</f>
        <v>BEARISH</v>
      </c>
      <c r="L1011" s="18" t="str">
        <f>OBV!G1011</f>
        <v>NEUTRAL</v>
      </c>
      <c r="M1011" s="18" t="str">
        <f>OBV!H1011</f>
        <v>BEARISH DIVERGENCE</v>
      </c>
      <c r="N1011" s="21">
        <f t="shared" si="150"/>
        <v>50</v>
      </c>
      <c r="O1011" s="21">
        <f t="shared" si="151"/>
        <v>100</v>
      </c>
      <c r="P1011" s="21">
        <f t="shared" si="152"/>
        <v>0</v>
      </c>
      <c r="Q1011" s="21">
        <f t="shared" si="153"/>
        <v>16.5</v>
      </c>
      <c r="R1011" s="22">
        <f t="shared" si="154"/>
        <v>54.975000000000001</v>
      </c>
      <c r="S1011" s="22">
        <f t="shared" si="155"/>
        <v>34.125</v>
      </c>
      <c r="T1011" s="22">
        <f t="shared" si="156"/>
        <v>29.925000000000001</v>
      </c>
      <c r="U1011" s="22">
        <f t="shared" si="157"/>
        <v>41.625</v>
      </c>
      <c r="V1011" s="21">
        <f t="shared" si="158"/>
        <v>39.674999999999997</v>
      </c>
      <c r="W1011" s="21">
        <f t="shared" si="159"/>
        <v>40.162499999999994</v>
      </c>
      <c r="X1011" s="20"/>
      <c r="Y1011" s="20"/>
      <c r="Z1011" s="20"/>
    </row>
    <row r="1012" spans="1:26" ht="13.5" x14ac:dyDescent="0.25">
      <c r="A1012" s="4">
        <f>TITRES_STAT!B1015</f>
        <v>43481</v>
      </c>
      <c r="B1012" s="2">
        <f>TITRES_STAT!C1015</f>
        <v>13.24</v>
      </c>
      <c r="C1012" s="2">
        <f>RSI!I1012</f>
        <v>47.467000336019296</v>
      </c>
      <c r="D1012" s="2">
        <f>MACD!E1012</f>
        <v>7.3256942489963173E-2</v>
      </c>
      <c r="E1012" s="2">
        <f>MACD!F1012</f>
        <v>3.2948017429736035E-2</v>
      </c>
      <c r="F1012" s="2">
        <f>'Moving Avg'!D1012</f>
        <v>5.1760400000000004</v>
      </c>
      <c r="G1012" s="2">
        <f>'Moving Avg'!E1012</f>
        <v>5.1975699999999998</v>
      </c>
      <c r="H1012" s="2">
        <f>'Moving Avg'!F1012</f>
        <v>5.27332</v>
      </c>
      <c r="I1012" s="2">
        <f>'Moving Avg'!G1012</f>
        <v>5.5001439999999988</v>
      </c>
      <c r="J1012" s="2">
        <f>'Moving Avg'!H1012</f>
        <v>6.5034274999999999</v>
      </c>
      <c r="K1012" s="18" t="str">
        <f>OBV!F1012</f>
        <v>BEARISH</v>
      </c>
      <c r="L1012" s="18" t="str">
        <f>OBV!G1012</f>
        <v>NEUTRAL</v>
      </c>
      <c r="M1012" s="18" t="str">
        <f>OBV!H1012</f>
        <v>BEARISH DIVERGENCE</v>
      </c>
      <c r="N1012" s="21">
        <f t="shared" si="150"/>
        <v>50</v>
      </c>
      <c r="O1012" s="21">
        <f t="shared" si="151"/>
        <v>100</v>
      </c>
      <c r="P1012" s="21">
        <f t="shared" si="152"/>
        <v>0</v>
      </c>
      <c r="Q1012" s="21">
        <f t="shared" si="153"/>
        <v>16.5</v>
      </c>
      <c r="R1012" s="22">
        <f t="shared" si="154"/>
        <v>54.975000000000001</v>
      </c>
      <c r="S1012" s="22">
        <f t="shared" si="155"/>
        <v>34.125</v>
      </c>
      <c r="T1012" s="22">
        <f t="shared" si="156"/>
        <v>29.925000000000001</v>
      </c>
      <c r="U1012" s="22">
        <f t="shared" si="157"/>
        <v>41.625</v>
      </c>
      <c r="V1012" s="21">
        <f t="shared" si="158"/>
        <v>39.674999999999997</v>
      </c>
      <c r="W1012" s="21">
        <f t="shared" si="159"/>
        <v>40.162499999999994</v>
      </c>
      <c r="X1012" s="20"/>
      <c r="Y1012" s="20"/>
      <c r="Z1012" s="20"/>
    </row>
    <row r="1013" spans="1:26" ht="13.5" x14ac:dyDescent="0.25">
      <c r="A1013" s="4">
        <f>TITRES_STAT!B1016</f>
        <v>43482</v>
      </c>
      <c r="B1013" s="2">
        <f>TITRES_STAT!C1016</f>
        <v>13.24</v>
      </c>
      <c r="C1013" s="2">
        <f>RSI!I1013</f>
        <v>47.467000336019304</v>
      </c>
      <c r="D1013" s="2">
        <f>MACD!E1013</f>
        <v>7.7536127672002131E-2</v>
      </c>
      <c r="E1013" s="2">
        <f>MACD!F1013</f>
        <v>4.1865639478189255E-2</v>
      </c>
      <c r="F1013" s="2">
        <f>'Moving Avg'!D1013</f>
        <v>5.211920000000001</v>
      </c>
      <c r="G1013" s="2">
        <f>'Moving Avg'!E1013</f>
        <v>5.1848100000000006</v>
      </c>
      <c r="H1013" s="2">
        <f>'Moving Avg'!F1013</f>
        <v>5.2673399999999999</v>
      </c>
      <c r="I1013" s="2">
        <f>'Moving Avg'!G1013</f>
        <v>5.4821259999999983</v>
      </c>
      <c r="J1013" s="2">
        <f>'Moving Avg'!H1013</f>
        <v>6.495741999999999</v>
      </c>
      <c r="K1013" s="18" t="str">
        <f>OBV!F1013</f>
        <v>BEARISH</v>
      </c>
      <c r="L1013" s="18" t="str">
        <f>OBV!G1013</f>
        <v>NEUTRAL</v>
      </c>
      <c r="M1013" s="18" t="str">
        <f>OBV!H1013</f>
        <v>BEARISH DIVERGENCE</v>
      </c>
      <c r="N1013" s="21">
        <f t="shared" si="150"/>
        <v>50</v>
      </c>
      <c r="O1013" s="21">
        <f t="shared" si="151"/>
        <v>100</v>
      </c>
      <c r="P1013" s="21">
        <f t="shared" si="152"/>
        <v>0</v>
      </c>
      <c r="Q1013" s="21">
        <f t="shared" si="153"/>
        <v>16.5</v>
      </c>
      <c r="R1013" s="22">
        <f t="shared" si="154"/>
        <v>54.975000000000001</v>
      </c>
      <c r="S1013" s="22">
        <f t="shared" si="155"/>
        <v>34.125</v>
      </c>
      <c r="T1013" s="22">
        <f t="shared" si="156"/>
        <v>29.925000000000001</v>
      </c>
      <c r="U1013" s="22">
        <f t="shared" si="157"/>
        <v>41.625</v>
      </c>
      <c r="V1013" s="21">
        <f t="shared" si="158"/>
        <v>39.674999999999997</v>
      </c>
      <c r="W1013" s="21">
        <f t="shared" si="159"/>
        <v>40.162499999999994</v>
      </c>
      <c r="X1013" s="20"/>
      <c r="Y1013" s="20"/>
      <c r="Z1013" s="20"/>
    </row>
    <row r="1014" spans="1:26" ht="13.5" x14ac:dyDescent="0.25">
      <c r="A1014" s="4">
        <f>TITRES_STAT!B1017</f>
        <v>43483</v>
      </c>
      <c r="B1014" s="2">
        <f>TITRES_STAT!C1017</f>
        <v>13</v>
      </c>
      <c r="C1014" s="2">
        <f>RSI!I1014</f>
        <v>43.607514906440478</v>
      </c>
      <c r="D1014" s="2">
        <f>MACD!E1014</f>
        <v>6.4009721445144052E-2</v>
      </c>
      <c r="E1014" s="2">
        <f>MACD!F1014</f>
        <v>4.6294455871580216E-2</v>
      </c>
      <c r="F1014" s="2">
        <f>'Moving Avg'!D1014</f>
        <v>5.2294600000000004</v>
      </c>
      <c r="G1014" s="2">
        <f>'Moving Avg'!E1014</f>
        <v>5.1784300000000005</v>
      </c>
      <c r="H1014" s="2">
        <f>'Moving Avg'!F1014</f>
        <v>5.268535</v>
      </c>
      <c r="I1014" s="2">
        <f>'Moving Avg'!G1014</f>
        <v>5.4645859999999979</v>
      </c>
      <c r="J1014" s="2">
        <f>'Moving Avg'!H1014</f>
        <v>6.4862149999999987</v>
      </c>
      <c r="K1014" s="18" t="str">
        <f>OBV!F1014</f>
        <v>BEARISH</v>
      </c>
      <c r="L1014" s="18" t="str">
        <f>OBV!G1014</f>
        <v>NEUTRAL</v>
      </c>
      <c r="M1014" s="18" t="str">
        <f>OBV!H1014</f>
        <v>BEARISH DIVERGENCE</v>
      </c>
      <c r="N1014" s="21">
        <f t="shared" si="150"/>
        <v>50</v>
      </c>
      <c r="O1014" s="21">
        <f t="shared" si="151"/>
        <v>100</v>
      </c>
      <c r="P1014" s="21">
        <f t="shared" si="152"/>
        <v>0</v>
      </c>
      <c r="Q1014" s="21">
        <f t="shared" si="153"/>
        <v>16.5</v>
      </c>
      <c r="R1014" s="22">
        <f t="shared" si="154"/>
        <v>54.975000000000001</v>
      </c>
      <c r="S1014" s="22">
        <f t="shared" si="155"/>
        <v>34.125</v>
      </c>
      <c r="T1014" s="22">
        <f t="shared" si="156"/>
        <v>29.925000000000001</v>
      </c>
      <c r="U1014" s="22">
        <f t="shared" si="157"/>
        <v>41.625</v>
      </c>
      <c r="V1014" s="21">
        <f t="shared" si="158"/>
        <v>39.674999999999997</v>
      </c>
      <c r="W1014" s="21">
        <f t="shared" si="159"/>
        <v>40.162499999999994</v>
      </c>
      <c r="X1014" s="20"/>
      <c r="Y1014" s="20"/>
      <c r="Z1014" s="20"/>
    </row>
    <row r="1015" spans="1:26" ht="13.5" x14ac:dyDescent="0.25">
      <c r="A1015" s="4">
        <f>TITRES_STAT!B1018</f>
        <v>43486</v>
      </c>
      <c r="B1015" s="2">
        <f>TITRES_STAT!C1018</f>
        <v>13</v>
      </c>
      <c r="C1015" s="2">
        <f>RSI!I1015</f>
        <v>43.607514906440478</v>
      </c>
      <c r="D1015" s="2">
        <f>MACD!E1015</f>
        <v>5.3409719740965755E-2</v>
      </c>
      <c r="E1015" s="2">
        <f>MACD!F1015</f>
        <v>4.7717508645457332E-2</v>
      </c>
      <c r="F1015" s="2">
        <f>'Moving Avg'!D1015</f>
        <v>5.2095200000000004</v>
      </c>
      <c r="G1015" s="2">
        <f>'Moving Avg'!E1015</f>
        <v>5.1720500000000005</v>
      </c>
      <c r="H1015" s="2">
        <f>'Moving Avg'!F1015</f>
        <v>5.2627550000000003</v>
      </c>
      <c r="I1015" s="2">
        <f>'Moving Avg'!G1015</f>
        <v>5.450631999999997</v>
      </c>
      <c r="J1015" s="2">
        <f>'Moving Avg'!H1015</f>
        <v>6.4767269999999977</v>
      </c>
      <c r="K1015" s="18" t="str">
        <f>OBV!F1015</f>
        <v>BEARISH</v>
      </c>
      <c r="L1015" s="18" t="str">
        <f>OBV!G1015</f>
        <v>NEUTRAL</v>
      </c>
      <c r="M1015" s="18" t="str">
        <f>OBV!H1015</f>
        <v>CONFIRMED BEARISH</v>
      </c>
      <c r="N1015" s="21">
        <f t="shared" si="150"/>
        <v>50</v>
      </c>
      <c r="O1015" s="21">
        <f t="shared" si="151"/>
        <v>100</v>
      </c>
      <c r="P1015" s="21">
        <f t="shared" si="152"/>
        <v>0</v>
      </c>
      <c r="Q1015" s="21">
        <f t="shared" si="153"/>
        <v>16.5</v>
      </c>
      <c r="R1015" s="22">
        <f t="shared" si="154"/>
        <v>54.975000000000001</v>
      </c>
      <c r="S1015" s="22">
        <f t="shared" si="155"/>
        <v>34.125</v>
      </c>
      <c r="T1015" s="22">
        <f t="shared" si="156"/>
        <v>29.925000000000001</v>
      </c>
      <c r="U1015" s="22">
        <f t="shared" si="157"/>
        <v>41.625</v>
      </c>
      <c r="V1015" s="21">
        <f t="shared" si="158"/>
        <v>39.674999999999997</v>
      </c>
      <c r="W1015" s="21">
        <f t="shared" si="159"/>
        <v>40.162499999999994</v>
      </c>
      <c r="X1015" s="20"/>
      <c r="Y1015" s="20"/>
      <c r="Z1015" s="20"/>
    </row>
    <row r="1016" spans="1:26" ht="13.5" x14ac:dyDescent="0.25">
      <c r="A1016" s="4">
        <f>TITRES_STAT!B1019</f>
        <v>43487</v>
      </c>
      <c r="B1016" s="2">
        <f>TITRES_STAT!C1019</f>
        <v>13</v>
      </c>
      <c r="C1016" s="2">
        <f>RSI!I1016</f>
        <v>43.607514906440478</v>
      </c>
      <c r="D1016" s="2">
        <f>MACD!E1016</f>
        <v>2.3146359776257341E-2</v>
      </c>
      <c r="E1016" s="2">
        <f>MACD!F1016</f>
        <v>4.2803278871617334E-2</v>
      </c>
      <c r="F1016" s="2">
        <f>'Moving Avg'!D1016</f>
        <v>5.2206800000000007</v>
      </c>
      <c r="G1016" s="2">
        <f>'Moving Avg'!E1016</f>
        <v>5.1800200000000007</v>
      </c>
      <c r="H1016" s="2">
        <f>'Moving Avg'!F1016</f>
        <v>5.2587649999999995</v>
      </c>
      <c r="I1016" s="2">
        <f>'Moving Avg'!G1016</f>
        <v>5.4374759999999966</v>
      </c>
      <c r="J1016" s="2">
        <f>'Moving Avg'!H1016</f>
        <v>6.4675894999999972</v>
      </c>
      <c r="K1016" s="18" t="str">
        <f>OBV!F1016</f>
        <v>BULLISH</v>
      </c>
      <c r="L1016" s="18" t="str">
        <f>OBV!G1016</f>
        <v>NEUTRAL</v>
      </c>
      <c r="M1016" s="18" t="str">
        <f>OBV!H1016</f>
        <v>CONFIRMED BULLISH</v>
      </c>
      <c r="N1016" s="21">
        <f t="shared" si="150"/>
        <v>50</v>
      </c>
      <c r="O1016" s="21">
        <f t="shared" si="151"/>
        <v>100</v>
      </c>
      <c r="P1016" s="21">
        <f t="shared" si="152"/>
        <v>0</v>
      </c>
      <c r="Q1016" s="21">
        <f t="shared" si="153"/>
        <v>83.5</v>
      </c>
      <c r="R1016" s="22">
        <f t="shared" si="154"/>
        <v>65.025000000000006</v>
      </c>
      <c r="S1016" s="22">
        <f t="shared" si="155"/>
        <v>50.875</v>
      </c>
      <c r="T1016" s="22">
        <f t="shared" si="156"/>
        <v>60.075000000000003</v>
      </c>
      <c r="U1016" s="22">
        <f t="shared" si="157"/>
        <v>58.375</v>
      </c>
      <c r="V1016" s="21">
        <f t="shared" si="158"/>
        <v>58.658333333333339</v>
      </c>
      <c r="W1016" s="21">
        <f t="shared" si="159"/>
        <v>58.587500000000006</v>
      </c>
      <c r="X1016" s="20"/>
      <c r="Y1016" s="20"/>
      <c r="Z1016" s="20"/>
    </row>
    <row r="1017" spans="1:26" ht="13.5" x14ac:dyDescent="0.25">
      <c r="A1017" s="4">
        <f>TITRES_STAT!B1020</f>
        <v>43488</v>
      </c>
      <c r="B1017" s="2">
        <f>TITRES_STAT!C1020</f>
        <v>13</v>
      </c>
      <c r="C1017" s="2">
        <f>RSI!I1017</f>
        <v>43.607514906440478</v>
      </c>
      <c r="D1017" s="2">
        <f>MACD!E1017</f>
        <v>-2.9670574015199236E-3</v>
      </c>
      <c r="E1017" s="2">
        <f>MACD!F1017</f>
        <v>3.3649211616989881E-2</v>
      </c>
      <c r="F1017" s="2">
        <f>'Moving Avg'!D1017</f>
        <v>5.2015400000000005</v>
      </c>
      <c r="G1017" s="2">
        <f>'Moving Avg'!E1017</f>
        <v>5.1887900000000009</v>
      </c>
      <c r="H1017" s="2">
        <f>'Moving Avg'!F1017</f>
        <v>5.2470049999999997</v>
      </c>
      <c r="I1017" s="2">
        <f>'Moving Avg'!G1017</f>
        <v>5.4279079999999977</v>
      </c>
      <c r="J1017" s="2">
        <f>'Moving Avg'!H1017</f>
        <v>6.4581014999999953</v>
      </c>
      <c r="K1017" s="18" t="str">
        <f>OBV!F1017</f>
        <v>BEARISH</v>
      </c>
      <c r="L1017" s="18" t="str">
        <f>OBV!G1017</f>
        <v>NEUTRAL</v>
      </c>
      <c r="M1017" s="18" t="str">
        <f>OBV!H1017</f>
        <v>CONFIRMED BEARISH</v>
      </c>
      <c r="N1017" s="21">
        <f t="shared" si="150"/>
        <v>50</v>
      </c>
      <c r="O1017" s="21">
        <f t="shared" si="151"/>
        <v>100</v>
      </c>
      <c r="P1017" s="21">
        <f t="shared" si="152"/>
        <v>0</v>
      </c>
      <c r="Q1017" s="21">
        <f t="shared" si="153"/>
        <v>16.5</v>
      </c>
      <c r="R1017" s="22">
        <f t="shared" si="154"/>
        <v>54.975000000000001</v>
      </c>
      <c r="S1017" s="22">
        <f t="shared" si="155"/>
        <v>34.125</v>
      </c>
      <c r="T1017" s="22">
        <f t="shared" si="156"/>
        <v>29.925000000000001</v>
      </c>
      <c r="U1017" s="22">
        <f t="shared" si="157"/>
        <v>41.625</v>
      </c>
      <c r="V1017" s="21">
        <f t="shared" si="158"/>
        <v>39.674999999999997</v>
      </c>
      <c r="W1017" s="21">
        <f t="shared" si="159"/>
        <v>40.162499999999994</v>
      </c>
      <c r="X1017" s="20"/>
      <c r="Y1017" s="20"/>
      <c r="Z1017" s="20"/>
    </row>
    <row r="1018" spans="1:26" ht="13.5" x14ac:dyDescent="0.25">
      <c r="A1018" s="4">
        <f>TITRES_STAT!B1021</f>
        <v>43489</v>
      </c>
      <c r="B1018" s="2">
        <f>TITRES_STAT!C1021</f>
        <v>12.81</v>
      </c>
      <c r="C1018" s="2">
        <f>RSI!I1018</f>
        <v>40.135445622771741</v>
      </c>
      <c r="D1018" s="2">
        <f>MACD!E1018</f>
        <v>-1.8169112940786825E-2</v>
      </c>
      <c r="E1018" s="2">
        <f>MACD!F1018</f>
        <v>2.3285546705434541E-2</v>
      </c>
      <c r="F1018" s="2">
        <f>'Moving Avg'!D1018</f>
        <v>5.1672600000000006</v>
      </c>
      <c r="G1018" s="2">
        <f>'Moving Avg'!E1018</f>
        <v>5.1895900000000008</v>
      </c>
      <c r="H1018" s="2">
        <f>'Moving Avg'!F1018</f>
        <v>5.2392300000000001</v>
      </c>
      <c r="I1018" s="2">
        <f>'Moving Avg'!G1018</f>
        <v>5.4144339999999964</v>
      </c>
      <c r="J1018" s="2">
        <f>'Moving Avg'!H1018</f>
        <v>6.4485854999999956</v>
      </c>
      <c r="K1018" s="18" t="str">
        <f>OBV!F1018</f>
        <v>BEARISH</v>
      </c>
      <c r="L1018" s="18" t="str">
        <f>OBV!G1018</f>
        <v>NEUTRAL</v>
      </c>
      <c r="M1018" s="18" t="str">
        <f>OBV!H1018</f>
        <v>CONFIRMED BEARISH</v>
      </c>
      <c r="N1018" s="21">
        <f t="shared" si="150"/>
        <v>50</v>
      </c>
      <c r="O1018" s="21">
        <f t="shared" si="151"/>
        <v>100</v>
      </c>
      <c r="P1018" s="21">
        <f t="shared" si="152"/>
        <v>0</v>
      </c>
      <c r="Q1018" s="21">
        <f t="shared" si="153"/>
        <v>16.5</v>
      </c>
      <c r="R1018" s="22">
        <f t="shared" si="154"/>
        <v>54.975000000000001</v>
      </c>
      <c r="S1018" s="22">
        <f t="shared" si="155"/>
        <v>34.125</v>
      </c>
      <c r="T1018" s="22">
        <f t="shared" si="156"/>
        <v>29.925000000000001</v>
      </c>
      <c r="U1018" s="22">
        <f t="shared" si="157"/>
        <v>41.625</v>
      </c>
      <c r="V1018" s="21">
        <f t="shared" si="158"/>
        <v>39.674999999999997</v>
      </c>
      <c r="W1018" s="21">
        <f t="shared" si="159"/>
        <v>40.162499999999994</v>
      </c>
      <c r="X1018" s="20"/>
      <c r="Y1018" s="20"/>
      <c r="Z1018" s="20"/>
    </row>
    <row r="1019" spans="1:26" ht="13.5" x14ac:dyDescent="0.25">
      <c r="A1019" s="4">
        <f>TITRES_STAT!B1022</f>
        <v>43490</v>
      </c>
      <c r="B1019" s="2">
        <f>TITRES_STAT!C1022</f>
        <v>12.78</v>
      </c>
      <c r="C1019" s="2">
        <f>RSI!I1019</f>
        <v>39.597223151705435</v>
      </c>
      <c r="D1019" s="2">
        <f>MACD!E1019</f>
        <v>-2.9690163714390927E-2</v>
      </c>
      <c r="E1019" s="2">
        <f>MACD!F1019</f>
        <v>1.2690404621469448E-2</v>
      </c>
      <c r="F1019" s="2">
        <f>'Moving Avg'!D1019</f>
        <v>5.1497200000000003</v>
      </c>
      <c r="G1019" s="2">
        <f>'Moving Avg'!E1019</f>
        <v>5.1895900000000008</v>
      </c>
      <c r="H1019" s="2">
        <f>'Moving Avg'!F1019</f>
        <v>5.2270699999999994</v>
      </c>
      <c r="I1019" s="2">
        <f>'Moving Avg'!G1019</f>
        <v>5.4027139999999978</v>
      </c>
      <c r="J1019" s="2">
        <f>'Moving Avg'!H1019</f>
        <v>6.4390094999999965</v>
      </c>
      <c r="K1019" s="18" t="str">
        <f>OBV!F1019</f>
        <v>BEARISH</v>
      </c>
      <c r="L1019" s="18" t="str">
        <f>OBV!G1019</f>
        <v>NEUTRAL</v>
      </c>
      <c r="M1019" s="18" t="str">
        <f>OBV!H1019</f>
        <v>CONFIRMED BEARISH</v>
      </c>
      <c r="N1019" s="21">
        <f t="shared" si="150"/>
        <v>50</v>
      </c>
      <c r="O1019" s="21">
        <f t="shared" si="151"/>
        <v>100</v>
      </c>
      <c r="P1019" s="21">
        <f t="shared" si="152"/>
        <v>0</v>
      </c>
      <c r="Q1019" s="21">
        <f t="shared" si="153"/>
        <v>16.5</v>
      </c>
      <c r="R1019" s="22">
        <f t="shared" si="154"/>
        <v>54.975000000000001</v>
      </c>
      <c r="S1019" s="22">
        <f t="shared" si="155"/>
        <v>34.125</v>
      </c>
      <c r="T1019" s="22">
        <f t="shared" si="156"/>
        <v>29.925000000000001</v>
      </c>
      <c r="U1019" s="22">
        <f t="shared" si="157"/>
        <v>41.625</v>
      </c>
      <c r="V1019" s="21">
        <f t="shared" si="158"/>
        <v>39.674999999999997</v>
      </c>
      <c r="W1019" s="21">
        <f t="shared" si="159"/>
        <v>40.162499999999994</v>
      </c>
      <c r="X1019" s="20"/>
      <c r="Y1019" s="20"/>
      <c r="Z1019" s="20"/>
    </row>
    <row r="1020" spans="1:26" ht="13.5" x14ac:dyDescent="0.25">
      <c r="A1020" s="4">
        <f>TITRES_STAT!B1023</f>
        <v>43493</v>
      </c>
      <c r="B1020" s="2">
        <f>TITRES_STAT!C1023</f>
        <v>12.78</v>
      </c>
      <c r="C1020" s="2">
        <f>RSI!I1020</f>
        <v>39.597223151705435</v>
      </c>
      <c r="D1020" s="2">
        <f>MACD!E1020</f>
        <v>-9.5475093208969852E-3</v>
      </c>
      <c r="E1020" s="2">
        <f>MACD!F1020</f>
        <v>8.2428218329961608E-3</v>
      </c>
      <c r="F1020" s="2">
        <f>'Moving Avg'!D1020</f>
        <v>5.13218</v>
      </c>
      <c r="G1020" s="2">
        <f>'Moving Avg'!E1020</f>
        <v>5.1708500000000015</v>
      </c>
      <c r="H1020" s="2">
        <f>'Moving Avg'!F1020</f>
        <v>5.2073350000000005</v>
      </c>
      <c r="I1020" s="2">
        <f>'Moving Avg'!G1020</f>
        <v>5.3910739999999979</v>
      </c>
      <c r="J1020" s="2">
        <f>'Moving Avg'!H1020</f>
        <v>6.4294529999999961</v>
      </c>
      <c r="K1020" s="18" t="str">
        <f>OBV!F1020</f>
        <v>BEARISH</v>
      </c>
      <c r="L1020" s="18" t="str">
        <f>OBV!G1020</f>
        <v>NEUTRAL</v>
      </c>
      <c r="M1020" s="18" t="str">
        <f>OBV!H1020</f>
        <v>CONFIRMED BEARISH</v>
      </c>
      <c r="N1020" s="21">
        <f t="shared" si="150"/>
        <v>50</v>
      </c>
      <c r="O1020" s="21">
        <f t="shared" si="151"/>
        <v>100</v>
      </c>
      <c r="P1020" s="21">
        <f t="shared" si="152"/>
        <v>0</v>
      </c>
      <c r="Q1020" s="21">
        <f t="shared" si="153"/>
        <v>16.5</v>
      </c>
      <c r="R1020" s="22">
        <f t="shared" si="154"/>
        <v>54.975000000000001</v>
      </c>
      <c r="S1020" s="22">
        <f t="shared" si="155"/>
        <v>34.125</v>
      </c>
      <c r="T1020" s="22">
        <f t="shared" si="156"/>
        <v>29.925000000000001</v>
      </c>
      <c r="U1020" s="22">
        <f t="shared" si="157"/>
        <v>41.625</v>
      </c>
      <c r="V1020" s="21">
        <f t="shared" si="158"/>
        <v>39.674999999999997</v>
      </c>
      <c r="W1020" s="21">
        <f t="shared" si="159"/>
        <v>40.162499999999994</v>
      </c>
      <c r="X1020" s="20"/>
      <c r="Y1020" s="20"/>
      <c r="Z1020" s="20"/>
    </row>
    <row r="1021" spans="1:26" ht="13.5" x14ac:dyDescent="0.25">
      <c r="A1021" s="4">
        <f>TITRES_STAT!B1024</f>
        <v>43494</v>
      </c>
      <c r="B1021" s="2">
        <f>TITRES_STAT!C1024</f>
        <v>12.4</v>
      </c>
      <c r="C1021" s="2">
        <f>RSI!I1021</f>
        <v>33.098315303331603</v>
      </c>
      <c r="D1021" s="2">
        <f>MACD!E1021</f>
        <v>-4.2226660288902096E-3</v>
      </c>
      <c r="E1021" s="2">
        <f>MACD!F1021</f>
        <v>5.749724260618887E-3</v>
      </c>
      <c r="F1021" s="2">
        <f>'Moving Avg'!D1021</f>
        <v>5.0843400000000001</v>
      </c>
      <c r="G1021" s="2">
        <f>'Moving Avg'!E1021</f>
        <v>5.1525100000000004</v>
      </c>
      <c r="H1021" s="2">
        <f>'Moving Avg'!F1021</f>
        <v>5.181420000000001</v>
      </c>
      <c r="I1021" s="2">
        <f>'Moving Avg'!G1021</f>
        <v>5.3767219999999973</v>
      </c>
      <c r="J1021" s="2">
        <f>'Moving Avg'!H1021</f>
        <v>6.4193139999999964</v>
      </c>
      <c r="K1021" s="18" t="str">
        <f>OBV!F1021</f>
        <v>BEARISH</v>
      </c>
      <c r="L1021" s="18" t="str">
        <f>OBV!G1021</f>
        <v>NEUTRAL</v>
      </c>
      <c r="M1021" s="18" t="str">
        <f>OBV!H1021</f>
        <v>CONFIRMED BEARISH</v>
      </c>
      <c r="N1021" s="21">
        <f t="shared" si="150"/>
        <v>50</v>
      </c>
      <c r="O1021" s="21">
        <f t="shared" si="151"/>
        <v>100</v>
      </c>
      <c r="P1021" s="21">
        <f t="shared" si="152"/>
        <v>0</v>
      </c>
      <c r="Q1021" s="21">
        <f t="shared" si="153"/>
        <v>16.5</v>
      </c>
      <c r="R1021" s="22">
        <f t="shared" si="154"/>
        <v>54.975000000000001</v>
      </c>
      <c r="S1021" s="22">
        <f t="shared" si="155"/>
        <v>34.125</v>
      </c>
      <c r="T1021" s="22">
        <f t="shared" si="156"/>
        <v>29.925000000000001</v>
      </c>
      <c r="U1021" s="22">
        <f t="shared" si="157"/>
        <v>41.625</v>
      </c>
      <c r="V1021" s="21">
        <f t="shared" si="158"/>
        <v>39.674999999999997</v>
      </c>
      <c r="W1021" s="21">
        <f t="shared" si="159"/>
        <v>40.162499999999994</v>
      </c>
      <c r="X1021" s="20"/>
      <c r="Y1021" s="20"/>
      <c r="Z1021" s="20"/>
    </row>
    <row r="1022" spans="1:26" ht="13.5" x14ac:dyDescent="0.25">
      <c r="A1022" s="4">
        <f>TITRES_STAT!B1025</f>
        <v>43495</v>
      </c>
      <c r="B1022" s="2">
        <f>TITRES_STAT!C1025</f>
        <v>12.4</v>
      </c>
      <c r="C1022" s="2">
        <f>RSI!I1022</f>
        <v>33.098315303331617</v>
      </c>
      <c r="D1022" s="2">
        <f>MACD!E1022</f>
        <v>2.5395062089107689E-2</v>
      </c>
      <c r="E1022" s="2">
        <f>MACD!F1022</f>
        <v>9.6787918263166496E-3</v>
      </c>
      <c r="F1022" s="2">
        <f>'Moving Avg'!D1022</f>
        <v>5.0365000000000002</v>
      </c>
      <c r="G1022" s="2">
        <f>'Moving Avg'!E1022</f>
        <v>5.1190200000000008</v>
      </c>
      <c r="H1022" s="2">
        <f>'Moving Avg'!F1022</f>
        <v>5.1582950000000007</v>
      </c>
      <c r="I1022" s="2">
        <f>'Moving Avg'!G1022</f>
        <v>5.3605359999999971</v>
      </c>
      <c r="J1022" s="2">
        <f>'Moving Avg'!H1022</f>
        <v>6.4093699999999965</v>
      </c>
      <c r="K1022" s="18" t="str">
        <f>OBV!F1022</f>
        <v>BEARISH</v>
      </c>
      <c r="L1022" s="18" t="str">
        <f>OBV!G1022</f>
        <v>NEUTRAL</v>
      </c>
      <c r="M1022" s="18" t="str">
        <f>OBV!H1022</f>
        <v>CONFIRMED BEARISH</v>
      </c>
      <c r="N1022" s="21">
        <f t="shared" si="150"/>
        <v>50</v>
      </c>
      <c r="O1022" s="21">
        <f t="shared" si="151"/>
        <v>100</v>
      </c>
      <c r="P1022" s="21">
        <f t="shared" si="152"/>
        <v>0</v>
      </c>
      <c r="Q1022" s="21">
        <f t="shared" si="153"/>
        <v>16.5</v>
      </c>
      <c r="R1022" s="22">
        <f t="shared" si="154"/>
        <v>54.975000000000001</v>
      </c>
      <c r="S1022" s="22">
        <f t="shared" si="155"/>
        <v>34.125</v>
      </c>
      <c r="T1022" s="22">
        <f t="shared" si="156"/>
        <v>29.925000000000001</v>
      </c>
      <c r="U1022" s="22">
        <f t="shared" si="157"/>
        <v>41.625</v>
      </c>
      <c r="V1022" s="21">
        <f t="shared" si="158"/>
        <v>39.674999999999997</v>
      </c>
      <c r="W1022" s="21">
        <f t="shared" si="159"/>
        <v>40.162499999999994</v>
      </c>
      <c r="X1022" s="20"/>
      <c r="Y1022" s="20"/>
      <c r="Z1022" s="20"/>
    </row>
    <row r="1023" spans="1:26" ht="13.5" x14ac:dyDescent="0.25">
      <c r="A1023" s="4">
        <f>TITRES_STAT!B1026</f>
        <v>43496</v>
      </c>
      <c r="B1023" s="2">
        <f>TITRES_STAT!C1026</f>
        <v>12.4</v>
      </c>
      <c r="C1023" s="2">
        <f>RSI!I1023</f>
        <v>33.098315303331617</v>
      </c>
      <c r="D1023" s="2">
        <f>MACD!E1023</f>
        <v>5.2126956630683452E-2</v>
      </c>
      <c r="E1023" s="2">
        <f>MACD!F1023</f>
        <v>1.816842478719001E-2</v>
      </c>
      <c r="F1023" s="2">
        <f>'Moving Avg'!D1023</f>
        <v>5.0038</v>
      </c>
      <c r="G1023" s="2">
        <f>'Moving Avg'!E1023</f>
        <v>5.0855299999999994</v>
      </c>
      <c r="H1023" s="2">
        <f>'Moving Avg'!F1023</f>
        <v>5.1351700000000013</v>
      </c>
      <c r="I1023" s="2">
        <f>'Moving Avg'!G1023</f>
        <v>5.3444299999999973</v>
      </c>
      <c r="J1023" s="2">
        <f>'Moving Avg'!H1023</f>
        <v>6.3992309999999968</v>
      </c>
      <c r="K1023" s="18" t="str">
        <f>OBV!F1023</f>
        <v>BEARISH</v>
      </c>
      <c r="L1023" s="18" t="str">
        <f>OBV!G1023</f>
        <v>NEUTRAL</v>
      </c>
      <c r="M1023" s="18" t="str">
        <f>OBV!H1023</f>
        <v>CONFIRMED BEARISH</v>
      </c>
      <c r="N1023" s="21">
        <f t="shared" si="150"/>
        <v>50</v>
      </c>
      <c r="O1023" s="21">
        <f t="shared" si="151"/>
        <v>100</v>
      </c>
      <c r="P1023" s="21">
        <f t="shared" si="152"/>
        <v>0</v>
      </c>
      <c r="Q1023" s="21">
        <f t="shared" si="153"/>
        <v>16.5</v>
      </c>
      <c r="R1023" s="22">
        <f t="shared" si="154"/>
        <v>54.975000000000001</v>
      </c>
      <c r="S1023" s="22">
        <f t="shared" si="155"/>
        <v>34.125</v>
      </c>
      <c r="T1023" s="22">
        <f t="shared" si="156"/>
        <v>29.925000000000001</v>
      </c>
      <c r="U1023" s="22">
        <f t="shared" si="157"/>
        <v>41.625</v>
      </c>
      <c r="V1023" s="21">
        <f t="shared" si="158"/>
        <v>39.674999999999997</v>
      </c>
      <c r="W1023" s="21">
        <f t="shared" si="159"/>
        <v>40.162499999999994</v>
      </c>
      <c r="X1023" s="20"/>
      <c r="Y1023" s="20"/>
      <c r="Z1023" s="20"/>
    </row>
    <row r="1024" spans="1:26" ht="13.5" x14ac:dyDescent="0.25">
      <c r="A1024" s="4">
        <f>TITRES_STAT!B1027</f>
        <v>43497</v>
      </c>
      <c r="B1024" s="2">
        <f>TITRES_STAT!C1027</f>
        <v>12.03</v>
      </c>
      <c r="C1024" s="2">
        <f>RSI!I1024</f>
        <v>27.591670325574981</v>
      </c>
      <c r="D1024" s="2">
        <f>MACD!E1024</f>
        <v>7.2496082478006763E-2</v>
      </c>
      <c r="E1024" s="2">
        <f>MACD!F1024</f>
        <v>2.9033956325353362E-2</v>
      </c>
      <c r="F1024" s="2">
        <f>'Moving Avg'!D1024</f>
        <v>4.9440000000000008</v>
      </c>
      <c r="G1024" s="2">
        <f>'Moving Avg'!E1024</f>
        <v>5.0468599999999997</v>
      </c>
      <c r="H1024" s="2">
        <f>'Moving Avg'!F1024</f>
        <v>5.1126450000000014</v>
      </c>
      <c r="I1024" s="2">
        <f>'Moving Avg'!G1024</f>
        <v>5.3248159999999976</v>
      </c>
      <c r="J1024" s="2">
        <f>'Moving Avg'!H1024</f>
        <v>6.3883544999999957</v>
      </c>
      <c r="K1024" s="18" t="str">
        <f>OBV!F1024</f>
        <v>BEARISH</v>
      </c>
      <c r="L1024" s="18" t="str">
        <f>OBV!G1024</f>
        <v>NEUTRAL</v>
      </c>
      <c r="M1024" s="18" t="str">
        <f>OBV!H1024</f>
        <v>CONFIRMED BEARISH</v>
      </c>
      <c r="N1024" s="21">
        <f t="shared" si="150"/>
        <v>50</v>
      </c>
      <c r="O1024" s="21">
        <f t="shared" si="151"/>
        <v>100</v>
      </c>
      <c r="P1024" s="21">
        <f t="shared" si="152"/>
        <v>0</v>
      </c>
      <c r="Q1024" s="21">
        <f t="shared" si="153"/>
        <v>16.5</v>
      </c>
      <c r="R1024" s="22">
        <f t="shared" si="154"/>
        <v>54.975000000000001</v>
      </c>
      <c r="S1024" s="22">
        <f t="shared" si="155"/>
        <v>34.125</v>
      </c>
      <c r="T1024" s="22">
        <f t="shared" si="156"/>
        <v>29.925000000000001</v>
      </c>
      <c r="U1024" s="22">
        <f t="shared" si="157"/>
        <v>41.625</v>
      </c>
      <c r="V1024" s="21">
        <f t="shared" si="158"/>
        <v>39.674999999999997</v>
      </c>
      <c r="W1024" s="21">
        <f t="shared" si="159"/>
        <v>40.162499999999994</v>
      </c>
      <c r="X1024" s="20"/>
      <c r="Y1024" s="20"/>
      <c r="Z1024" s="20"/>
    </row>
    <row r="1025" spans="1:26" ht="13.5" x14ac:dyDescent="0.25">
      <c r="A1025" s="4">
        <f>TITRES_STAT!B1028</f>
        <v>43500</v>
      </c>
      <c r="B1025" s="2">
        <f>TITRES_STAT!C1028</f>
        <v>12</v>
      </c>
      <c r="C1025" s="2">
        <f>RSI!I1025</f>
        <v>27.198513355110109</v>
      </c>
      <c r="D1025" s="2">
        <f>MACD!E1025</f>
        <v>9.291695221618923E-2</v>
      </c>
      <c r="E1025" s="2">
        <f>MACD!F1025</f>
        <v>4.1810555503520537E-2</v>
      </c>
      <c r="F1025" s="2">
        <f>'Moving Avg'!D1025</f>
        <v>4.8818199999999994</v>
      </c>
      <c r="G1025" s="2">
        <f>'Moving Avg'!E1025</f>
        <v>5.0069999999999997</v>
      </c>
      <c r="H1025" s="2">
        <f>'Moving Avg'!F1025</f>
        <v>5.089525000000001</v>
      </c>
      <c r="I1025" s="2">
        <f>'Moving Avg'!G1025</f>
        <v>5.3051239999999975</v>
      </c>
      <c r="J1025" s="2">
        <f>'Moving Avg'!H1025</f>
        <v>6.3772239999999956</v>
      </c>
      <c r="K1025" s="18" t="str">
        <f>OBV!F1025</f>
        <v>BEARISH</v>
      </c>
      <c r="L1025" s="18" t="str">
        <f>OBV!G1025</f>
        <v>NEUTRAL</v>
      </c>
      <c r="M1025" s="18" t="str">
        <f>OBV!H1025</f>
        <v>CONFIRMED BEARISH</v>
      </c>
      <c r="N1025" s="21">
        <f t="shared" si="150"/>
        <v>50</v>
      </c>
      <c r="O1025" s="21">
        <f t="shared" si="151"/>
        <v>100</v>
      </c>
      <c r="P1025" s="21">
        <f t="shared" si="152"/>
        <v>0</v>
      </c>
      <c r="Q1025" s="21">
        <f t="shared" si="153"/>
        <v>16.5</v>
      </c>
      <c r="R1025" s="22">
        <f t="shared" si="154"/>
        <v>54.975000000000001</v>
      </c>
      <c r="S1025" s="22">
        <f t="shared" si="155"/>
        <v>34.125</v>
      </c>
      <c r="T1025" s="22">
        <f t="shared" si="156"/>
        <v>29.925000000000001</v>
      </c>
      <c r="U1025" s="22">
        <f t="shared" si="157"/>
        <v>41.625</v>
      </c>
      <c r="V1025" s="21">
        <f t="shared" si="158"/>
        <v>39.674999999999997</v>
      </c>
      <c r="W1025" s="21">
        <f t="shared" si="159"/>
        <v>40.162499999999994</v>
      </c>
      <c r="X1025" s="20"/>
      <c r="Y1025" s="20"/>
      <c r="Z1025" s="20"/>
    </row>
    <row r="1026" spans="1:26" ht="13.5" x14ac:dyDescent="0.25">
      <c r="A1026" s="4">
        <f>TITRES_STAT!B1029</f>
        <v>43501</v>
      </c>
      <c r="B1026" s="2">
        <f>TITRES_STAT!C1029</f>
        <v>11.99</v>
      </c>
      <c r="C1026" s="2">
        <f>RSI!I1026</f>
        <v>27.058941930451212</v>
      </c>
      <c r="D1026" s="2">
        <f>MACD!E1026</f>
        <v>0.11269607292597694</v>
      </c>
      <c r="E1026" s="2">
        <f>MACD!F1026</f>
        <v>5.5987658988011821E-2</v>
      </c>
      <c r="F1026" s="2">
        <f>'Moving Avg'!D1026</f>
        <v>4.8491400000000002</v>
      </c>
      <c r="G1026" s="2">
        <f>'Moving Avg'!E1026</f>
        <v>4.9667400000000006</v>
      </c>
      <c r="H1026" s="2">
        <f>'Moving Avg'!F1026</f>
        <v>5.0733800000000011</v>
      </c>
      <c r="I1026" s="2">
        <f>'Moving Avg'!G1026</f>
        <v>5.2859899999999982</v>
      </c>
      <c r="J1026" s="2">
        <f>'Moving Avg'!H1026</f>
        <v>6.366170999999996</v>
      </c>
      <c r="K1026" s="18" t="str">
        <f>OBV!F1026</f>
        <v>BEARISH</v>
      </c>
      <c r="L1026" s="18" t="str">
        <f>OBV!G1026</f>
        <v>NEUTRAL</v>
      </c>
      <c r="M1026" s="18" t="str">
        <f>OBV!H1026</f>
        <v>CONFIRMED BEARISH</v>
      </c>
      <c r="N1026" s="21">
        <f t="shared" ref="N1026:N1089" si="160">IF(D1026&lt;30,50, IF(D1026&gt;70, 0, 25))</f>
        <v>50</v>
      </c>
      <c r="O1026" s="21">
        <f t="shared" ref="O1026:O1089" si="161">IF(F1026-E1026&gt;0.02, 100, IF(F1026-E1026&lt;0,0,45))</f>
        <v>100</v>
      </c>
      <c r="P1026" s="21">
        <f t="shared" ref="P1026:P1089" si="162">IF(G1026-J1026&gt;10,100,IF(G1026-J1026&gt;5,75, IF(G1026-J1026&gt;0,50,0)))</f>
        <v>0</v>
      </c>
      <c r="Q1026" s="21">
        <f t="shared" ref="Q1026:Q1089" si="163">IF(M1026="confirmed bullish", 34, IF(M1026="bullish divergence",17, 0))+IF(K1026="bullish",33,IF(K1026="bearish",0,16.5))+IF(L1026="strong",33,IF(L1026="weak",0,16.5))</f>
        <v>16.5</v>
      </c>
      <c r="R1026" s="22">
        <f t="shared" si="154"/>
        <v>54.975000000000001</v>
      </c>
      <c r="S1026" s="22">
        <f t="shared" si="155"/>
        <v>34.125</v>
      </c>
      <c r="T1026" s="22">
        <f t="shared" si="156"/>
        <v>29.925000000000001</v>
      </c>
      <c r="U1026" s="22">
        <f t="shared" si="157"/>
        <v>41.625</v>
      </c>
      <c r="V1026" s="21">
        <f t="shared" si="158"/>
        <v>39.674999999999997</v>
      </c>
      <c r="W1026" s="21">
        <f t="shared" si="159"/>
        <v>40.162499999999994</v>
      </c>
      <c r="X1026" s="20"/>
      <c r="Y1026" s="20"/>
      <c r="Z1026" s="20"/>
    </row>
    <row r="1027" spans="1:26" ht="13.5" x14ac:dyDescent="0.25">
      <c r="A1027" s="4">
        <f>TITRES_STAT!B1030</f>
        <v>43502</v>
      </c>
      <c r="B1027" s="2">
        <f>TITRES_STAT!C1030</f>
        <v>11.7</v>
      </c>
      <c r="C1027" s="2">
        <f>RSI!I1027</f>
        <v>23.332494172429492</v>
      </c>
      <c r="D1027" s="2">
        <f>MACD!E1027</f>
        <v>0.14005924644018553</v>
      </c>
      <c r="E1027" s="2">
        <f>MACD!F1027</f>
        <v>7.2801976478446565E-2</v>
      </c>
      <c r="F1027" s="2">
        <f>'Moving Avg'!D1027</f>
        <v>4.7933400000000006</v>
      </c>
      <c r="G1027" s="2">
        <f>'Moving Avg'!E1027</f>
        <v>4.9149200000000004</v>
      </c>
      <c r="H1027" s="2">
        <f>'Moving Avg'!F1027</f>
        <v>5.0518550000000007</v>
      </c>
      <c r="I1027" s="2">
        <f>'Moving Avg'!G1027</f>
        <v>5.2653399999999975</v>
      </c>
      <c r="J1027" s="2">
        <f>'Moving Avg'!H1027</f>
        <v>6.3545399999999965</v>
      </c>
      <c r="K1027" s="18" t="str">
        <f>OBV!F1027</f>
        <v>BEARISH</v>
      </c>
      <c r="L1027" s="18" t="str">
        <f>OBV!G1027</f>
        <v>NEUTRAL</v>
      </c>
      <c r="M1027" s="18" t="str">
        <f>OBV!H1027</f>
        <v>CONFIRMED BEARISH</v>
      </c>
      <c r="N1027" s="21">
        <f t="shared" si="160"/>
        <v>50</v>
      </c>
      <c r="O1027" s="21">
        <f t="shared" si="161"/>
        <v>100</v>
      </c>
      <c r="P1027" s="21">
        <f t="shared" si="162"/>
        <v>0</v>
      </c>
      <c r="Q1027" s="21">
        <f t="shared" si="163"/>
        <v>16.5</v>
      </c>
      <c r="R1027" s="22">
        <f t="shared" ref="R1027:R1090" si="164">0.35*N1027+O1027*0.35+P1027*0.15+Q1027*0.15</f>
        <v>54.975000000000001</v>
      </c>
      <c r="S1027" s="22">
        <f t="shared" ref="S1027:S1090" si="165">N1027*0.2+O1027*0.2+P1027*0.35+Q1027*0.25</f>
        <v>34.125</v>
      </c>
      <c r="T1027" s="22">
        <f t="shared" ref="T1027:T1090" si="166">N1027*0.15+O1027*0.15+P1027*0.25+Q1027*0.45</f>
        <v>29.925000000000001</v>
      </c>
      <c r="U1027" s="22">
        <f t="shared" ref="U1027:U1090" si="167">0.25*SUM(N1027:Q1027)</f>
        <v>41.625</v>
      </c>
      <c r="V1027" s="21">
        <f t="shared" ref="V1027:V1090" si="168">SUM(R1027:T1027)/3</f>
        <v>39.674999999999997</v>
      </c>
      <c r="W1027" s="21">
        <f t="shared" ref="W1027:W1090" si="169">SUM(R1027:U1027)/4</f>
        <v>40.162499999999994</v>
      </c>
      <c r="X1027" s="20"/>
      <c r="Y1027" s="20"/>
      <c r="Z1027" s="20"/>
    </row>
    <row r="1028" spans="1:26" ht="13.5" x14ac:dyDescent="0.25">
      <c r="A1028" s="4">
        <f>TITRES_STAT!B1031</f>
        <v>43503</v>
      </c>
      <c r="B1028" s="2">
        <f>TITRES_STAT!C1031</f>
        <v>11.7</v>
      </c>
      <c r="C1028" s="2">
        <f>RSI!I1028</f>
        <v>23.332494172429492</v>
      </c>
      <c r="D1028" s="2">
        <f>MACD!E1028</f>
        <v>0.15416077273832407</v>
      </c>
      <c r="E1028" s="2">
        <f>MACD!F1028</f>
        <v>8.9073735730422071E-2</v>
      </c>
      <c r="F1028" s="2">
        <f>'Moving Avg'!D1028</f>
        <v>4.7375400000000001</v>
      </c>
      <c r="G1028" s="2">
        <f>'Moving Avg'!E1028</f>
        <v>4.8706700000000005</v>
      </c>
      <c r="H1028" s="2">
        <f>'Moving Avg'!F1028</f>
        <v>5.0301300000000007</v>
      </c>
      <c r="I1028" s="2">
        <f>'Moving Avg'!G1028</f>
        <v>5.2445299999999984</v>
      </c>
      <c r="J1028" s="2">
        <f>'Moving Avg'!H1028</f>
        <v>6.3429284999999949</v>
      </c>
      <c r="K1028" s="18" t="str">
        <f>OBV!F1028</f>
        <v>BEARISH</v>
      </c>
      <c r="L1028" s="18" t="str">
        <f>OBV!G1028</f>
        <v>NEUTRAL</v>
      </c>
      <c r="M1028" s="18" t="str">
        <f>OBV!H1028</f>
        <v>CONFIRMED BEARISH</v>
      </c>
      <c r="N1028" s="21">
        <f t="shared" si="160"/>
        <v>50</v>
      </c>
      <c r="O1028" s="21">
        <f t="shared" si="161"/>
        <v>100</v>
      </c>
      <c r="P1028" s="21">
        <f t="shared" si="162"/>
        <v>0</v>
      </c>
      <c r="Q1028" s="21">
        <f t="shared" si="163"/>
        <v>16.5</v>
      </c>
      <c r="R1028" s="22">
        <f t="shared" si="164"/>
        <v>54.975000000000001</v>
      </c>
      <c r="S1028" s="22">
        <f t="shared" si="165"/>
        <v>34.125</v>
      </c>
      <c r="T1028" s="22">
        <f t="shared" si="166"/>
        <v>29.925000000000001</v>
      </c>
      <c r="U1028" s="22">
        <f t="shared" si="167"/>
        <v>41.625</v>
      </c>
      <c r="V1028" s="21">
        <f t="shared" si="168"/>
        <v>39.674999999999997</v>
      </c>
      <c r="W1028" s="21">
        <f t="shared" si="169"/>
        <v>40.162499999999994</v>
      </c>
      <c r="X1028" s="20"/>
      <c r="Y1028" s="20"/>
      <c r="Z1028" s="20"/>
    </row>
    <row r="1029" spans="1:26" ht="13.5" x14ac:dyDescent="0.25">
      <c r="A1029" s="4">
        <f>TITRES_STAT!B1032</f>
        <v>43504</v>
      </c>
      <c r="B1029" s="2">
        <f>TITRES_STAT!C1032</f>
        <v>11.65</v>
      </c>
      <c r="C1029" s="2">
        <f>RSI!I1029</f>
        <v>22.705087778854605</v>
      </c>
      <c r="D1029" s="2">
        <f>MACD!E1029</f>
        <v>0.1681302218580818</v>
      </c>
      <c r="E1029" s="2">
        <f>MACD!F1029</f>
        <v>0.10488503295595403</v>
      </c>
      <c r="F1029" s="2">
        <f>'Moving Avg'!D1029</f>
        <v>4.7072400000000005</v>
      </c>
      <c r="G1029" s="2">
        <f>'Moving Avg'!E1029</f>
        <v>4.8256199999999998</v>
      </c>
      <c r="H1029" s="2">
        <f>'Moving Avg'!F1029</f>
        <v>5.0076049999999999</v>
      </c>
      <c r="I1029" s="2">
        <f>'Moving Avg'!G1029</f>
        <v>5.2237999999999989</v>
      </c>
      <c r="J1029" s="2">
        <f>'Moving Avg'!H1029</f>
        <v>6.3313139999999954</v>
      </c>
      <c r="K1029" s="18" t="str">
        <f>OBV!F1029</f>
        <v>BEARISH</v>
      </c>
      <c r="L1029" s="18" t="str">
        <f>OBV!G1029</f>
        <v>NEUTRAL</v>
      </c>
      <c r="M1029" s="18" t="str">
        <f>OBV!H1029</f>
        <v>CONFIRMED BEARISH</v>
      </c>
      <c r="N1029" s="21">
        <f t="shared" si="160"/>
        <v>50</v>
      </c>
      <c r="O1029" s="21">
        <f t="shared" si="161"/>
        <v>100</v>
      </c>
      <c r="P1029" s="21">
        <f t="shared" si="162"/>
        <v>0</v>
      </c>
      <c r="Q1029" s="21">
        <f t="shared" si="163"/>
        <v>16.5</v>
      </c>
      <c r="R1029" s="22">
        <f t="shared" si="164"/>
        <v>54.975000000000001</v>
      </c>
      <c r="S1029" s="22">
        <f t="shared" si="165"/>
        <v>34.125</v>
      </c>
      <c r="T1029" s="22">
        <f t="shared" si="166"/>
        <v>29.925000000000001</v>
      </c>
      <c r="U1029" s="22">
        <f t="shared" si="167"/>
        <v>41.625</v>
      </c>
      <c r="V1029" s="21">
        <f t="shared" si="168"/>
        <v>39.674999999999997</v>
      </c>
      <c r="W1029" s="21">
        <f t="shared" si="169"/>
        <v>40.162499999999994</v>
      </c>
      <c r="X1029" s="20"/>
      <c r="Y1029" s="20"/>
      <c r="Z1029" s="20"/>
    </row>
    <row r="1030" spans="1:26" ht="13.5" x14ac:dyDescent="0.25">
      <c r="A1030" s="4">
        <f>TITRES_STAT!B1033</f>
        <v>43507</v>
      </c>
      <c r="B1030" s="2">
        <f>TITRES_STAT!C1033</f>
        <v>11.5</v>
      </c>
      <c r="C1030" s="2">
        <f>RSI!I1030</f>
        <v>20.898603986945119</v>
      </c>
      <c r="D1030" s="2">
        <f>MACD!E1030</f>
        <v>0.18671505838372671</v>
      </c>
      <c r="E1030" s="2">
        <f>MACD!F1030</f>
        <v>0.12125103804150858</v>
      </c>
      <c r="F1030" s="2">
        <f>'Moving Avg'!D1030</f>
        <v>4.6673799999999996</v>
      </c>
      <c r="G1030" s="2">
        <f>'Moving Avg'!E1030</f>
        <v>4.7745999999999995</v>
      </c>
      <c r="H1030" s="2">
        <f>'Moving Avg'!F1030</f>
        <v>4.9727249999999996</v>
      </c>
      <c r="I1030" s="2">
        <f>'Moving Avg'!G1030</f>
        <v>5.2023539999999979</v>
      </c>
      <c r="J1030" s="2">
        <f>'Moving Avg'!H1030</f>
        <v>6.3194009999999956</v>
      </c>
      <c r="K1030" s="18" t="str">
        <f>OBV!F1030</f>
        <v>BEARISH</v>
      </c>
      <c r="L1030" s="18" t="str">
        <f>OBV!G1030</f>
        <v>NEUTRAL</v>
      </c>
      <c r="M1030" s="18" t="str">
        <f>OBV!H1030</f>
        <v>CONFIRMED BEARISH</v>
      </c>
      <c r="N1030" s="21">
        <f t="shared" si="160"/>
        <v>50</v>
      </c>
      <c r="O1030" s="21">
        <f t="shared" si="161"/>
        <v>100</v>
      </c>
      <c r="P1030" s="21">
        <f t="shared" si="162"/>
        <v>0</v>
      </c>
      <c r="Q1030" s="21">
        <f t="shared" si="163"/>
        <v>16.5</v>
      </c>
      <c r="R1030" s="22">
        <f t="shared" si="164"/>
        <v>54.975000000000001</v>
      </c>
      <c r="S1030" s="22">
        <f t="shared" si="165"/>
        <v>34.125</v>
      </c>
      <c r="T1030" s="22">
        <f t="shared" si="166"/>
        <v>29.925000000000001</v>
      </c>
      <c r="U1030" s="22">
        <f t="shared" si="167"/>
        <v>41.625</v>
      </c>
      <c r="V1030" s="21">
        <f t="shared" si="168"/>
        <v>39.674999999999997</v>
      </c>
      <c r="W1030" s="21">
        <f t="shared" si="169"/>
        <v>40.162499999999994</v>
      </c>
      <c r="X1030" s="20"/>
      <c r="Y1030" s="20"/>
      <c r="Z1030" s="20"/>
    </row>
    <row r="1031" spans="1:26" ht="13.5" x14ac:dyDescent="0.25">
      <c r="A1031" s="4">
        <f>TITRES_STAT!B1034</f>
        <v>43508</v>
      </c>
      <c r="B1031" s="2">
        <f>TITRES_STAT!C1034</f>
        <v>11.4</v>
      </c>
      <c r="C1031" s="2">
        <f>RSI!I1031</f>
        <v>19.766653867899336</v>
      </c>
      <c r="D1031" s="2">
        <f>MACD!E1031</f>
        <v>0.18461012907038477</v>
      </c>
      <c r="E1031" s="2">
        <f>MACD!F1031</f>
        <v>0.13392285624728384</v>
      </c>
      <c r="F1031" s="2">
        <f>'Moving Avg'!D1031</f>
        <v>4.6203399999999997</v>
      </c>
      <c r="G1031" s="2">
        <f>'Moving Avg'!E1031</f>
        <v>4.7347400000000004</v>
      </c>
      <c r="H1031" s="2">
        <f>'Moving Avg'!F1031</f>
        <v>4.943624999999999</v>
      </c>
      <c r="I1031" s="2">
        <f>'Moving Avg'!G1031</f>
        <v>5.1832979999999989</v>
      </c>
      <c r="J1031" s="2">
        <f>'Moving Avg'!H1031</f>
        <v>6.3073664999999961</v>
      </c>
      <c r="K1031" s="18" t="str">
        <f>OBV!F1031</f>
        <v>BEARISH</v>
      </c>
      <c r="L1031" s="18" t="str">
        <f>OBV!G1031</f>
        <v>WEAK</v>
      </c>
      <c r="M1031" s="18" t="str">
        <f>OBV!H1031</f>
        <v>CONFIRMED BEARISH</v>
      </c>
      <c r="N1031" s="21">
        <f t="shared" si="160"/>
        <v>50</v>
      </c>
      <c r="O1031" s="21">
        <f t="shared" si="161"/>
        <v>100</v>
      </c>
      <c r="P1031" s="21">
        <f t="shared" si="162"/>
        <v>0</v>
      </c>
      <c r="Q1031" s="21">
        <f t="shared" si="163"/>
        <v>0</v>
      </c>
      <c r="R1031" s="22">
        <f t="shared" si="164"/>
        <v>52.5</v>
      </c>
      <c r="S1031" s="22">
        <f t="shared" si="165"/>
        <v>30</v>
      </c>
      <c r="T1031" s="22">
        <f t="shared" si="166"/>
        <v>22.5</v>
      </c>
      <c r="U1031" s="22">
        <f t="shared" si="167"/>
        <v>37.5</v>
      </c>
      <c r="V1031" s="21">
        <f t="shared" si="168"/>
        <v>35</v>
      </c>
      <c r="W1031" s="21">
        <f t="shared" si="169"/>
        <v>35.625</v>
      </c>
      <c r="X1031" s="20"/>
      <c r="Y1031" s="20"/>
      <c r="Z1031" s="20"/>
    </row>
    <row r="1032" spans="1:26" ht="13.5" x14ac:dyDescent="0.25">
      <c r="A1032" s="4">
        <f>TITRES_STAT!B1035</f>
        <v>43509</v>
      </c>
      <c r="B1032" s="2">
        <f>TITRES_STAT!C1035</f>
        <v>11.5</v>
      </c>
      <c r="C1032" s="2">
        <f>RSI!I1032</f>
        <v>24.188751677515057</v>
      </c>
      <c r="D1032" s="2">
        <f>MACD!E1032</f>
        <v>0.18244404337964237</v>
      </c>
      <c r="E1032" s="2">
        <f>MACD!F1032</f>
        <v>0.14362709367375553</v>
      </c>
      <c r="F1032" s="2">
        <f>'Moving Avg'!D1032</f>
        <v>4.6044</v>
      </c>
      <c r="G1032" s="2">
        <f>'Moving Avg'!E1032</f>
        <v>4.6988700000000003</v>
      </c>
      <c r="H1032" s="2">
        <f>'Moving Avg'!F1032</f>
        <v>4.9089450000000001</v>
      </c>
      <c r="I1032" s="2">
        <f>'Moving Avg'!G1032</f>
        <v>5.165359999999998</v>
      </c>
      <c r="J1032" s="2">
        <f>'Moving Avg'!H1032</f>
        <v>6.2955314999999947</v>
      </c>
      <c r="K1032" s="18" t="str">
        <f>OBV!F1032</f>
        <v>BEARISH</v>
      </c>
      <c r="L1032" s="18" t="str">
        <f>OBV!G1032</f>
        <v>WEAK</v>
      </c>
      <c r="M1032" s="18" t="str">
        <f>OBV!H1032</f>
        <v>CONFIRMED BEARISH</v>
      </c>
      <c r="N1032" s="21">
        <f t="shared" si="160"/>
        <v>50</v>
      </c>
      <c r="O1032" s="21">
        <f t="shared" si="161"/>
        <v>100</v>
      </c>
      <c r="P1032" s="21">
        <f t="shared" si="162"/>
        <v>0</v>
      </c>
      <c r="Q1032" s="21">
        <f t="shared" si="163"/>
        <v>0</v>
      </c>
      <c r="R1032" s="22">
        <f t="shared" si="164"/>
        <v>52.5</v>
      </c>
      <c r="S1032" s="22">
        <f t="shared" si="165"/>
        <v>30</v>
      </c>
      <c r="T1032" s="22">
        <f t="shared" si="166"/>
        <v>22.5</v>
      </c>
      <c r="U1032" s="22">
        <f t="shared" si="167"/>
        <v>37.5</v>
      </c>
      <c r="V1032" s="21">
        <f t="shared" si="168"/>
        <v>35</v>
      </c>
      <c r="W1032" s="21">
        <f t="shared" si="169"/>
        <v>35.625</v>
      </c>
      <c r="X1032" s="20"/>
      <c r="Y1032" s="20"/>
      <c r="Z1032" s="20"/>
    </row>
    <row r="1033" spans="1:26" ht="13.5" x14ac:dyDescent="0.25">
      <c r="A1033" s="4">
        <f>TITRES_STAT!B1036</f>
        <v>43510</v>
      </c>
      <c r="B1033" s="2">
        <f>TITRES_STAT!C1036</f>
        <v>11.4</v>
      </c>
      <c r="C1033" s="2">
        <f>RSI!I1033</f>
        <v>22.833468609684047</v>
      </c>
      <c r="D1033" s="2">
        <f>MACD!E1033</f>
        <v>0.18571113814182905</v>
      </c>
      <c r="E1033" s="2">
        <f>MACD!F1033</f>
        <v>0.15204390256737024</v>
      </c>
      <c r="F1033" s="2">
        <f>'Moving Avg'!D1033</f>
        <v>4.5804799999999997</v>
      </c>
      <c r="G1033" s="2">
        <f>'Moving Avg'!E1033</f>
        <v>4.6590100000000003</v>
      </c>
      <c r="H1033" s="2">
        <f>'Moving Avg'!F1033</f>
        <v>4.8722699999999994</v>
      </c>
      <c r="I1033" s="2">
        <f>'Moving Avg'!G1033</f>
        <v>5.1468619999999987</v>
      </c>
      <c r="J1033" s="2">
        <f>'Moving Avg'!H1033</f>
        <v>6.2838084999999948</v>
      </c>
      <c r="K1033" s="18" t="str">
        <f>OBV!F1033</f>
        <v>BEARISH</v>
      </c>
      <c r="L1033" s="18" t="str">
        <f>OBV!G1033</f>
        <v>WEAK</v>
      </c>
      <c r="M1033" s="18" t="str">
        <f>OBV!H1033</f>
        <v>CONFIRMED BEARISH</v>
      </c>
      <c r="N1033" s="21">
        <f t="shared" si="160"/>
        <v>50</v>
      </c>
      <c r="O1033" s="21">
        <f t="shared" si="161"/>
        <v>100</v>
      </c>
      <c r="P1033" s="21">
        <f t="shared" si="162"/>
        <v>0</v>
      </c>
      <c r="Q1033" s="21">
        <f t="shared" si="163"/>
        <v>0</v>
      </c>
      <c r="R1033" s="22">
        <f t="shared" si="164"/>
        <v>52.5</v>
      </c>
      <c r="S1033" s="22">
        <f t="shared" si="165"/>
        <v>30</v>
      </c>
      <c r="T1033" s="22">
        <f t="shared" si="166"/>
        <v>22.5</v>
      </c>
      <c r="U1033" s="22">
        <f t="shared" si="167"/>
        <v>37.5</v>
      </c>
      <c r="V1033" s="21">
        <f t="shared" si="168"/>
        <v>35</v>
      </c>
      <c r="W1033" s="21">
        <f t="shared" si="169"/>
        <v>35.625</v>
      </c>
      <c r="X1033" s="20"/>
      <c r="Y1033" s="20"/>
      <c r="Z1033" s="20"/>
    </row>
    <row r="1034" spans="1:26" ht="13.5" x14ac:dyDescent="0.25">
      <c r="A1034" s="4">
        <f>TITRES_STAT!B1037</f>
        <v>43511</v>
      </c>
      <c r="B1034" s="2">
        <f>TITRES_STAT!C1037</f>
        <v>11.4</v>
      </c>
      <c r="C1034" s="2">
        <f>RSI!I1034</f>
        <v>22.833468609684047</v>
      </c>
      <c r="D1034" s="2">
        <f>MACD!E1034</f>
        <v>0.16800460397383521</v>
      </c>
      <c r="E1034" s="2">
        <f>MACD!F1034</f>
        <v>0.15523604284866324</v>
      </c>
      <c r="F1034" s="2">
        <f>'Moving Avg'!D1034</f>
        <v>4.5605600000000006</v>
      </c>
      <c r="G1034" s="2">
        <f>'Moving Avg'!E1034</f>
        <v>4.6339000000000006</v>
      </c>
      <c r="H1034" s="2">
        <f>'Moving Avg'!F1034</f>
        <v>4.8403800000000006</v>
      </c>
      <c r="I1034" s="2">
        <f>'Moving Avg'!G1034</f>
        <v>5.1305179999999986</v>
      </c>
      <c r="J1034" s="2">
        <f>'Moving Avg'!H1034</f>
        <v>6.2725529999999932</v>
      </c>
      <c r="K1034" s="18" t="str">
        <f>OBV!F1034</f>
        <v>BEARISH</v>
      </c>
      <c r="L1034" s="18" t="str">
        <f>OBV!G1034</f>
        <v>WEAK</v>
      </c>
      <c r="M1034" s="18" t="str">
        <f>OBV!H1034</f>
        <v>CONFIRMED BEARISH</v>
      </c>
      <c r="N1034" s="21">
        <f t="shared" si="160"/>
        <v>50</v>
      </c>
      <c r="O1034" s="21">
        <f t="shared" si="161"/>
        <v>100</v>
      </c>
      <c r="P1034" s="21">
        <f t="shared" si="162"/>
        <v>0</v>
      </c>
      <c r="Q1034" s="21">
        <f t="shared" si="163"/>
        <v>0</v>
      </c>
      <c r="R1034" s="22">
        <f t="shared" si="164"/>
        <v>52.5</v>
      </c>
      <c r="S1034" s="22">
        <f t="shared" si="165"/>
        <v>30</v>
      </c>
      <c r="T1034" s="22">
        <f t="shared" si="166"/>
        <v>22.5</v>
      </c>
      <c r="U1034" s="22">
        <f t="shared" si="167"/>
        <v>37.5</v>
      </c>
      <c r="V1034" s="21">
        <f t="shared" si="168"/>
        <v>35</v>
      </c>
      <c r="W1034" s="21">
        <f t="shared" si="169"/>
        <v>35.625</v>
      </c>
      <c r="X1034" s="20"/>
      <c r="Y1034" s="20"/>
      <c r="Z1034" s="20"/>
    </row>
    <row r="1035" spans="1:26" ht="13.5" x14ac:dyDescent="0.25">
      <c r="A1035" s="4">
        <f>TITRES_STAT!B1038</f>
        <v>43514</v>
      </c>
      <c r="B1035" s="2">
        <f>TITRES_STAT!C1038</f>
        <v>11.4</v>
      </c>
      <c r="C1035" s="2">
        <f>RSI!I1035</f>
        <v>22.833468609684047</v>
      </c>
      <c r="D1035" s="2">
        <f>MACD!E1035</f>
        <v>0.15324815009322634</v>
      </c>
      <c r="E1035" s="2">
        <f>MACD!F1035</f>
        <v>0.15483846429757586</v>
      </c>
      <c r="F1035" s="2">
        <f>'Moving Avg'!D1035</f>
        <v>4.5525799999999998</v>
      </c>
      <c r="G1035" s="2">
        <f>'Moving Avg'!E1035</f>
        <v>4.6099800000000011</v>
      </c>
      <c r="H1035" s="2">
        <f>'Moving Avg'!F1035</f>
        <v>4.8084900000000008</v>
      </c>
      <c r="I1035" s="2">
        <f>'Moving Avg'!G1035</f>
        <v>5.1141739999999993</v>
      </c>
      <c r="J1035" s="2">
        <f>'Moving Avg'!H1035</f>
        <v>6.2610054999999942</v>
      </c>
      <c r="K1035" s="18" t="str">
        <f>OBV!F1035</f>
        <v>BEARISH</v>
      </c>
      <c r="L1035" s="18" t="str">
        <f>OBV!G1035</f>
        <v>WEAK</v>
      </c>
      <c r="M1035" s="18" t="str">
        <f>OBV!H1035</f>
        <v>CONFIRMED BEARISH</v>
      </c>
      <c r="N1035" s="21">
        <f t="shared" si="160"/>
        <v>50</v>
      </c>
      <c r="O1035" s="21">
        <f t="shared" si="161"/>
        <v>100</v>
      </c>
      <c r="P1035" s="21">
        <f t="shared" si="162"/>
        <v>0</v>
      </c>
      <c r="Q1035" s="21">
        <f t="shared" si="163"/>
        <v>0</v>
      </c>
      <c r="R1035" s="22">
        <f t="shared" si="164"/>
        <v>52.5</v>
      </c>
      <c r="S1035" s="22">
        <f t="shared" si="165"/>
        <v>30</v>
      </c>
      <c r="T1035" s="22">
        <f t="shared" si="166"/>
        <v>22.5</v>
      </c>
      <c r="U1035" s="22">
        <f t="shared" si="167"/>
        <v>37.5</v>
      </c>
      <c r="V1035" s="21">
        <f t="shared" si="168"/>
        <v>35</v>
      </c>
      <c r="W1035" s="21">
        <f t="shared" si="169"/>
        <v>35.625</v>
      </c>
      <c r="X1035" s="20"/>
      <c r="Y1035" s="20"/>
      <c r="Z1035" s="20"/>
    </row>
    <row r="1036" spans="1:26" ht="13.5" x14ac:dyDescent="0.25">
      <c r="A1036" s="4">
        <f>TITRES_STAT!B1039</f>
        <v>43515</v>
      </c>
      <c r="B1036" s="2">
        <f>TITRES_STAT!C1039</f>
        <v>11.4</v>
      </c>
      <c r="C1036" s="2">
        <f>RSI!I1036</f>
        <v>22.833468609684061</v>
      </c>
      <c r="D1036" s="2">
        <f>MACD!E1036</f>
        <v>0.14205094947345387</v>
      </c>
      <c r="E1036" s="2">
        <f>MACD!F1036</f>
        <v>0.15228096133275146</v>
      </c>
      <c r="F1036" s="2">
        <f>'Moving Avg'!D1036</f>
        <v>4.5525799999999998</v>
      </c>
      <c r="G1036" s="2">
        <f>'Moving Avg'!E1036</f>
        <v>4.5864600000000006</v>
      </c>
      <c r="H1036" s="2">
        <f>'Moving Avg'!F1036</f>
        <v>4.7766000000000011</v>
      </c>
      <c r="I1036" s="2">
        <f>'Moving Avg'!G1036</f>
        <v>5.0930459999999984</v>
      </c>
      <c r="J1036" s="2">
        <f>'Moving Avg'!H1036</f>
        <v>6.2494579999999953</v>
      </c>
      <c r="K1036" s="18" t="str">
        <f>OBV!F1036</f>
        <v>BEARISH</v>
      </c>
      <c r="L1036" s="18" t="str">
        <f>OBV!G1036</f>
        <v>NEUTRAL</v>
      </c>
      <c r="M1036" s="18" t="str">
        <f>OBV!H1036</f>
        <v>NEUTRAL</v>
      </c>
      <c r="N1036" s="21">
        <f t="shared" si="160"/>
        <v>50</v>
      </c>
      <c r="O1036" s="21">
        <f t="shared" si="161"/>
        <v>100</v>
      </c>
      <c r="P1036" s="21">
        <f t="shared" si="162"/>
        <v>0</v>
      </c>
      <c r="Q1036" s="21">
        <f t="shared" si="163"/>
        <v>16.5</v>
      </c>
      <c r="R1036" s="22">
        <f t="shared" si="164"/>
        <v>54.975000000000001</v>
      </c>
      <c r="S1036" s="22">
        <f t="shared" si="165"/>
        <v>34.125</v>
      </c>
      <c r="T1036" s="22">
        <f t="shared" si="166"/>
        <v>29.925000000000001</v>
      </c>
      <c r="U1036" s="22">
        <f t="shared" si="167"/>
        <v>41.625</v>
      </c>
      <c r="V1036" s="21">
        <f t="shared" si="168"/>
        <v>39.674999999999997</v>
      </c>
      <c r="W1036" s="21">
        <f t="shared" si="169"/>
        <v>40.162499999999994</v>
      </c>
      <c r="X1036" s="20"/>
      <c r="Y1036" s="20"/>
      <c r="Z1036" s="20"/>
    </row>
    <row r="1037" spans="1:26" ht="13.5" x14ac:dyDescent="0.25">
      <c r="A1037" s="4">
        <f>TITRES_STAT!B1040</f>
        <v>43516</v>
      </c>
      <c r="B1037" s="2">
        <f>TITRES_STAT!C1040</f>
        <v>11.4</v>
      </c>
      <c r="C1037" s="2">
        <f>RSI!I1037</f>
        <v>22.833468609684047</v>
      </c>
      <c r="D1037" s="2">
        <f>MACD!E1037</f>
        <v>0.11655512620185338</v>
      </c>
      <c r="E1037" s="2">
        <f>MACD!F1037</f>
        <v>0.14513579430657184</v>
      </c>
      <c r="F1037" s="2">
        <f>'Moving Avg'!D1037</f>
        <v>4.5446</v>
      </c>
      <c r="G1037" s="2">
        <f>'Moving Avg'!E1037</f>
        <v>4.5745000000000005</v>
      </c>
      <c r="H1037" s="2">
        <f>'Moving Avg'!F1037</f>
        <v>4.7447100000000013</v>
      </c>
      <c r="I1037" s="2">
        <f>'Moving Avg'!G1037</f>
        <v>5.0739899999999984</v>
      </c>
      <c r="J1037" s="2">
        <f>'Moving Avg'!H1037</f>
        <v>6.2379104999999946</v>
      </c>
      <c r="K1037" s="18" t="str">
        <f>OBV!F1037</f>
        <v>BEARISH</v>
      </c>
      <c r="L1037" s="18" t="str">
        <f>OBV!G1037</f>
        <v>NEUTRAL</v>
      </c>
      <c r="M1037" s="18" t="str">
        <f>OBV!H1037</f>
        <v>CONFIRMED BEARISH</v>
      </c>
      <c r="N1037" s="21">
        <f t="shared" si="160"/>
        <v>50</v>
      </c>
      <c r="O1037" s="21">
        <f t="shared" si="161"/>
        <v>100</v>
      </c>
      <c r="P1037" s="21">
        <f t="shared" si="162"/>
        <v>0</v>
      </c>
      <c r="Q1037" s="21">
        <f t="shared" si="163"/>
        <v>16.5</v>
      </c>
      <c r="R1037" s="22">
        <f t="shared" si="164"/>
        <v>54.975000000000001</v>
      </c>
      <c r="S1037" s="22">
        <f t="shared" si="165"/>
        <v>34.125</v>
      </c>
      <c r="T1037" s="22">
        <f t="shared" si="166"/>
        <v>29.925000000000001</v>
      </c>
      <c r="U1037" s="22">
        <f t="shared" si="167"/>
        <v>41.625</v>
      </c>
      <c r="V1037" s="21">
        <f t="shared" si="168"/>
        <v>39.674999999999997</v>
      </c>
      <c r="W1037" s="21">
        <f t="shared" si="169"/>
        <v>40.162499999999994</v>
      </c>
      <c r="X1037" s="20"/>
      <c r="Y1037" s="20"/>
      <c r="Z1037" s="20"/>
    </row>
    <row r="1038" spans="1:26" ht="13.5" x14ac:dyDescent="0.25">
      <c r="A1038" s="4">
        <f>TITRES_STAT!B1041</f>
        <v>43517</v>
      </c>
      <c r="B1038" s="2">
        <f>TITRES_STAT!C1041</f>
        <v>11.2</v>
      </c>
      <c r="C1038" s="2">
        <f>RSI!I1038</f>
        <v>19.648186699134115</v>
      </c>
      <c r="D1038" s="2">
        <f>MACD!E1038</f>
        <v>0.10251816920898449</v>
      </c>
      <c r="E1038" s="2">
        <f>MACD!F1038</f>
        <v>0.13661226928705436</v>
      </c>
      <c r="F1038" s="2">
        <f>'Moving Avg'!D1038</f>
        <v>4.5286600000000004</v>
      </c>
      <c r="G1038" s="2">
        <f>'Moving Avg'!E1038</f>
        <v>4.55457</v>
      </c>
      <c r="H1038" s="2">
        <f>'Moving Avg'!F1038</f>
        <v>4.7126200000000011</v>
      </c>
      <c r="I1038" s="2">
        <f>'Moving Avg'!G1038</f>
        <v>5.0550159999999984</v>
      </c>
      <c r="J1038" s="2">
        <f>'Moving Avg'!H1038</f>
        <v>6.2256724999999928</v>
      </c>
      <c r="K1038" s="18" t="str">
        <f>OBV!F1038</f>
        <v>BEARISH</v>
      </c>
      <c r="L1038" s="18" t="str">
        <f>OBV!G1038</f>
        <v>NEUTRAL</v>
      </c>
      <c r="M1038" s="18" t="str">
        <f>OBV!H1038</f>
        <v>CONFIRMED BEARISH</v>
      </c>
      <c r="N1038" s="21">
        <f t="shared" si="160"/>
        <v>50</v>
      </c>
      <c r="O1038" s="21">
        <f t="shared" si="161"/>
        <v>100</v>
      </c>
      <c r="P1038" s="21">
        <f t="shared" si="162"/>
        <v>0</v>
      </c>
      <c r="Q1038" s="21">
        <f t="shared" si="163"/>
        <v>16.5</v>
      </c>
      <c r="R1038" s="22">
        <f t="shared" si="164"/>
        <v>54.975000000000001</v>
      </c>
      <c r="S1038" s="22">
        <f t="shared" si="165"/>
        <v>34.125</v>
      </c>
      <c r="T1038" s="22">
        <f t="shared" si="166"/>
        <v>29.925000000000001</v>
      </c>
      <c r="U1038" s="22">
        <f t="shared" si="167"/>
        <v>41.625</v>
      </c>
      <c r="V1038" s="21">
        <f t="shared" si="168"/>
        <v>39.674999999999997</v>
      </c>
      <c r="W1038" s="21">
        <f t="shared" si="169"/>
        <v>40.162499999999994</v>
      </c>
      <c r="X1038" s="20"/>
      <c r="Y1038" s="20"/>
      <c r="Z1038" s="20"/>
    </row>
    <row r="1039" spans="1:26" ht="13.5" x14ac:dyDescent="0.25">
      <c r="A1039" s="4">
        <f>TITRES_STAT!B1042</f>
        <v>43518</v>
      </c>
      <c r="B1039" s="2">
        <f>TITRES_STAT!C1042</f>
        <v>11.2</v>
      </c>
      <c r="C1039" s="2">
        <f>RSI!I1039</f>
        <v>19.648186699134115</v>
      </c>
      <c r="D1039" s="2">
        <f>MACD!E1039</f>
        <v>8.9546557101078506E-2</v>
      </c>
      <c r="E1039" s="2">
        <f>MACD!F1039</f>
        <v>0.12719912684985921</v>
      </c>
      <c r="F1039" s="2">
        <f>'Moving Avg'!D1039</f>
        <v>4.5127199999999998</v>
      </c>
      <c r="G1039" s="2">
        <f>'Moving Avg'!E1039</f>
        <v>4.5366400000000002</v>
      </c>
      <c r="H1039" s="2">
        <f>'Moving Avg'!F1039</f>
        <v>4.6811300000000005</v>
      </c>
      <c r="I1039" s="2">
        <f>'Moving Avg'!G1039</f>
        <v>5.0366799999999987</v>
      </c>
      <c r="J1039" s="2">
        <f>'Moving Avg'!H1039</f>
        <v>6.2135704999999923</v>
      </c>
      <c r="K1039" s="18" t="str">
        <f>OBV!F1039</f>
        <v>BEARISH</v>
      </c>
      <c r="L1039" s="18" t="str">
        <f>OBV!G1039</f>
        <v>NEUTRAL</v>
      </c>
      <c r="M1039" s="18" t="str">
        <f>OBV!H1039</f>
        <v>CONFIRMED BEARISH</v>
      </c>
      <c r="N1039" s="21">
        <f t="shared" si="160"/>
        <v>50</v>
      </c>
      <c r="O1039" s="21">
        <f t="shared" si="161"/>
        <v>100</v>
      </c>
      <c r="P1039" s="21">
        <f t="shared" si="162"/>
        <v>0</v>
      </c>
      <c r="Q1039" s="21">
        <f t="shared" si="163"/>
        <v>16.5</v>
      </c>
      <c r="R1039" s="22">
        <f t="shared" si="164"/>
        <v>54.975000000000001</v>
      </c>
      <c r="S1039" s="22">
        <f t="shared" si="165"/>
        <v>34.125</v>
      </c>
      <c r="T1039" s="22">
        <f t="shared" si="166"/>
        <v>29.925000000000001</v>
      </c>
      <c r="U1039" s="22">
        <f t="shared" si="167"/>
        <v>41.625</v>
      </c>
      <c r="V1039" s="21">
        <f t="shared" si="168"/>
        <v>39.674999999999997</v>
      </c>
      <c r="W1039" s="21">
        <f t="shared" si="169"/>
        <v>40.162499999999994</v>
      </c>
      <c r="X1039" s="20"/>
      <c r="Y1039" s="20"/>
      <c r="Z1039" s="20"/>
    </row>
    <row r="1040" spans="1:26" ht="13.5" x14ac:dyDescent="0.25">
      <c r="A1040" s="4">
        <f>TITRES_STAT!B1043</f>
        <v>43521</v>
      </c>
      <c r="B1040" s="2">
        <f>TITRES_STAT!C1043</f>
        <v>11.3</v>
      </c>
      <c r="C1040" s="2">
        <f>RSI!I1040</f>
        <v>25.654715075066989</v>
      </c>
      <c r="D1040" s="2">
        <f>MACD!E1040</f>
        <v>6.8273680867235953E-2</v>
      </c>
      <c r="E1040" s="2">
        <f>MACD!F1040</f>
        <v>0.11541403765333456</v>
      </c>
      <c r="F1040" s="2">
        <f>'Moving Avg'!D1040</f>
        <v>4.50474</v>
      </c>
      <c r="G1040" s="2">
        <f>'Moving Avg'!E1040</f>
        <v>4.5286599999999995</v>
      </c>
      <c r="H1040" s="2">
        <f>'Moving Avg'!F1040</f>
        <v>4.6516299999999999</v>
      </c>
      <c r="I1040" s="2">
        <f>'Moving Avg'!G1040</f>
        <v>5.0191399999999984</v>
      </c>
      <c r="J1040" s="2">
        <f>'Moving Avg'!H1040</f>
        <v>6.2020179999999936</v>
      </c>
      <c r="K1040" s="18" t="str">
        <f>OBV!F1040</f>
        <v>BEARISH</v>
      </c>
      <c r="L1040" s="18" t="str">
        <f>OBV!G1040</f>
        <v>NEUTRAL</v>
      </c>
      <c r="M1040" s="18" t="str">
        <f>OBV!H1040</f>
        <v>CONFIRMED BEARISH</v>
      </c>
      <c r="N1040" s="21">
        <f t="shared" si="160"/>
        <v>50</v>
      </c>
      <c r="O1040" s="21">
        <f t="shared" si="161"/>
        <v>100</v>
      </c>
      <c r="P1040" s="21">
        <f t="shared" si="162"/>
        <v>0</v>
      </c>
      <c r="Q1040" s="21">
        <f t="shared" si="163"/>
        <v>16.5</v>
      </c>
      <c r="R1040" s="22">
        <f t="shared" si="164"/>
        <v>54.975000000000001</v>
      </c>
      <c r="S1040" s="22">
        <f t="shared" si="165"/>
        <v>34.125</v>
      </c>
      <c r="T1040" s="22">
        <f t="shared" si="166"/>
        <v>29.925000000000001</v>
      </c>
      <c r="U1040" s="22">
        <f t="shared" si="167"/>
        <v>41.625</v>
      </c>
      <c r="V1040" s="21">
        <f t="shared" si="168"/>
        <v>39.674999999999997</v>
      </c>
      <c r="W1040" s="21">
        <f t="shared" si="169"/>
        <v>40.162499999999994</v>
      </c>
      <c r="X1040" s="20"/>
      <c r="Y1040" s="20"/>
      <c r="Z1040" s="20"/>
    </row>
    <row r="1041" spans="1:26" ht="13.5" x14ac:dyDescent="0.25">
      <c r="A1041" s="4">
        <f>TITRES_STAT!B1044</f>
        <v>43522</v>
      </c>
      <c r="B1041" s="2">
        <f>TITRES_STAT!C1044</f>
        <v>11.2</v>
      </c>
      <c r="C1041" s="2">
        <f>RSI!I1041</f>
        <v>23.743305671871909</v>
      </c>
      <c r="D1041" s="2">
        <f>MACD!E1041</f>
        <v>4.854793816702152E-2</v>
      </c>
      <c r="E1041" s="2">
        <f>MACD!F1041</f>
        <v>0.10204081775607196</v>
      </c>
      <c r="F1041" s="2">
        <f>'Moving Avg'!D1041</f>
        <v>4.4887999999999995</v>
      </c>
      <c r="G1041" s="2">
        <f>'Moving Avg'!E1041</f>
        <v>4.5206900000000001</v>
      </c>
      <c r="H1041" s="2">
        <f>'Moving Avg'!F1041</f>
        <v>4.6277150000000002</v>
      </c>
      <c r="I1041" s="2">
        <f>'Moving Avg'!G1041</f>
        <v>4.9968959999999996</v>
      </c>
      <c r="J1041" s="2">
        <f>'Moving Avg'!H1041</f>
        <v>6.190636499999993</v>
      </c>
      <c r="K1041" s="18" t="str">
        <f>OBV!F1041</f>
        <v>BEARISH</v>
      </c>
      <c r="L1041" s="18" t="str">
        <f>OBV!G1041</f>
        <v>NEUTRAL</v>
      </c>
      <c r="M1041" s="18" t="str">
        <f>OBV!H1041</f>
        <v>CONFIRMED BEARISH</v>
      </c>
      <c r="N1041" s="21">
        <f t="shared" si="160"/>
        <v>50</v>
      </c>
      <c r="O1041" s="21">
        <f t="shared" si="161"/>
        <v>100</v>
      </c>
      <c r="P1041" s="21">
        <f t="shared" si="162"/>
        <v>0</v>
      </c>
      <c r="Q1041" s="21">
        <f t="shared" si="163"/>
        <v>16.5</v>
      </c>
      <c r="R1041" s="22">
        <f t="shared" si="164"/>
        <v>54.975000000000001</v>
      </c>
      <c r="S1041" s="22">
        <f t="shared" si="165"/>
        <v>34.125</v>
      </c>
      <c r="T1041" s="22">
        <f t="shared" si="166"/>
        <v>29.925000000000001</v>
      </c>
      <c r="U1041" s="22">
        <f t="shared" si="167"/>
        <v>41.625</v>
      </c>
      <c r="V1041" s="21">
        <f t="shared" si="168"/>
        <v>39.674999999999997</v>
      </c>
      <c r="W1041" s="21">
        <f t="shared" si="169"/>
        <v>40.162499999999994</v>
      </c>
      <c r="X1041" s="20"/>
      <c r="Y1041" s="20"/>
      <c r="Z1041" s="20"/>
    </row>
    <row r="1042" spans="1:26" ht="13.5" x14ac:dyDescent="0.25">
      <c r="A1042" s="4">
        <f>TITRES_STAT!B1045</f>
        <v>43523</v>
      </c>
      <c r="B1042" s="2">
        <f>TITRES_STAT!C1045</f>
        <v>11.1</v>
      </c>
      <c r="C1042" s="2">
        <f>RSI!I1042</f>
        <v>21.975630832690399</v>
      </c>
      <c r="D1042" s="2">
        <f>MACD!E1042</f>
        <v>4.254232279600334E-2</v>
      </c>
      <c r="E1042" s="2">
        <f>MACD!F1042</f>
        <v>9.014111876405824E-2</v>
      </c>
      <c r="F1042" s="2">
        <f>'Moving Avg'!D1042</f>
        <v>4.46488</v>
      </c>
      <c r="G1042" s="2">
        <f>'Moving Avg'!E1042</f>
        <v>4.50474</v>
      </c>
      <c r="H1042" s="2">
        <f>'Moving Avg'!F1042</f>
        <v>4.6018050000000006</v>
      </c>
      <c r="I1042" s="2">
        <f>'Moving Avg'!G1042</f>
        <v>4.9738539999999993</v>
      </c>
      <c r="J1042" s="2">
        <f>'Moving Avg'!H1042</f>
        <v>6.178354499999994</v>
      </c>
      <c r="K1042" s="18" t="str">
        <f>OBV!F1042</f>
        <v>BEARISH</v>
      </c>
      <c r="L1042" s="18" t="str">
        <f>OBV!G1042</f>
        <v>NEUTRAL</v>
      </c>
      <c r="M1042" s="18" t="str">
        <f>OBV!H1042</f>
        <v>CONFIRMED BEARISH</v>
      </c>
      <c r="N1042" s="21">
        <f t="shared" si="160"/>
        <v>50</v>
      </c>
      <c r="O1042" s="21">
        <f t="shared" si="161"/>
        <v>100</v>
      </c>
      <c r="P1042" s="21">
        <f t="shared" si="162"/>
        <v>0</v>
      </c>
      <c r="Q1042" s="21">
        <f t="shared" si="163"/>
        <v>16.5</v>
      </c>
      <c r="R1042" s="22">
        <f t="shared" si="164"/>
        <v>54.975000000000001</v>
      </c>
      <c r="S1042" s="22">
        <f t="shared" si="165"/>
        <v>34.125</v>
      </c>
      <c r="T1042" s="22">
        <f t="shared" si="166"/>
        <v>29.925000000000001</v>
      </c>
      <c r="U1042" s="22">
        <f t="shared" si="167"/>
        <v>41.625</v>
      </c>
      <c r="V1042" s="21">
        <f t="shared" si="168"/>
        <v>39.674999999999997</v>
      </c>
      <c r="W1042" s="21">
        <f t="shared" si="169"/>
        <v>40.162499999999994</v>
      </c>
      <c r="X1042" s="20"/>
      <c r="Y1042" s="20"/>
      <c r="Z1042" s="20"/>
    </row>
    <row r="1043" spans="1:26" ht="13.5" x14ac:dyDescent="0.25">
      <c r="A1043" s="4">
        <f>TITRES_STAT!B1046</f>
        <v>43524</v>
      </c>
      <c r="B1043" s="2">
        <f>TITRES_STAT!C1046</f>
        <v>11.01</v>
      </c>
      <c r="C1043" s="2">
        <f>RSI!I1043</f>
        <v>20.497006427217784</v>
      </c>
      <c r="D1043" s="2">
        <f>MACD!E1043</f>
        <v>3.5690717331005928E-2</v>
      </c>
      <c r="E1043" s="2">
        <f>MACD!F1043</f>
        <v>7.9251038477447786E-2</v>
      </c>
      <c r="F1043" s="2">
        <f>'Moving Avg'!D1043</f>
        <v>4.4497200000000001</v>
      </c>
      <c r="G1043" s="2">
        <f>'Moving Avg'!E1043</f>
        <v>4.4891899999999989</v>
      </c>
      <c r="H1043" s="2">
        <f>'Moving Avg'!F1043</f>
        <v>4.5740999999999996</v>
      </c>
      <c r="I1043" s="2">
        <f>'Moving Avg'!G1043</f>
        <v>4.9536819999999997</v>
      </c>
      <c r="J1043" s="2">
        <f>'Moving Avg'!H1043</f>
        <v>6.1660294999999943</v>
      </c>
      <c r="K1043" s="18" t="str">
        <f>OBV!F1043</f>
        <v>BEARISH</v>
      </c>
      <c r="L1043" s="18" t="str">
        <f>OBV!G1043</f>
        <v>NEUTRAL</v>
      </c>
      <c r="M1043" s="18" t="str">
        <f>OBV!H1043</f>
        <v>CONFIRMED BEARISH</v>
      </c>
      <c r="N1043" s="21">
        <f t="shared" si="160"/>
        <v>50</v>
      </c>
      <c r="O1043" s="21">
        <f t="shared" si="161"/>
        <v>100</v>
      </c>
      <c r="P1043" s="21">
        <f t="shared" si="162"/>
        <v>0</v>
      </c>
      <c r="Q1043" s="21">
        <f t="shared" si="163"/>
        <v>16.5</v>
      </c>
      <c r="R1043" s="22">
        <f t="shared" si="164"/>
        <v>54.975000000000001</v>
      </c>
      <c r="S1043" s="22">
        <f t="shared" si="165"/>
        <v>34.125</v>
      </c>
      <c r="T1043" s="22">
        <f t="shared" si="166"/>
        <v>29.925000000000001</v>
      </c>
      <c r="U1043" s="22">
        <f t="shared" si="167"/>
        <v>41.625</v>
      </c>
      <c r="V1043" s="21">
        <f t="shared" si="168"/>
        <v>39.674999999999997</v>
      </c>
      <c r="W1043" s="21">
        <f t="shared" si="169"/>
        <v>40.162499999999994</v>
      </c>
      <c r="X1043" s="20"/>
      <c r="Y1043" s="20"/>
      <c r="Z1043" s="20"/>
    </row>
    <row r="1044" spans="1:26" ht="13.5" x14ac:dyDescent="0.25">
      <c r="A1044" s="4">
        <f>TITRES_STAT!B1047</f>
        <v>43525</v>
      </c>
      <c r="B1044" s="2">
        <f>TITRES_STAT!C1047</f>
        <v>11</v>
      </c>
      <c r="C1044" s="2">
        <f>RSI!I1044</f>
        <v>20.332847333676469</v>
      </c>
      <c r="D1044" s="2">
        <f>MACD!E1044</f>
        <v>3.1984294618189857E-2</v>
      </c>
      <c r="E1044" s="2">
        <f>MACD!F1044</f>
        <v>6.9797689705596203E-2</v>
      </c>
      <c r="F1044" s="2">
        <f>'Moving Avg'!D1044</f>
        <v>4.4337600000000004</v>
      </c>
      <c r="G1044" s="2">
        <f>'Moving Avg'!E1044</f>
        <v>4.4732399999999997</v>
      </c>
      <c r="H1044" s="2">
        <f>'Moving Avg'!F1044</f>
        <v>4.5535699999999997</v>
      </c>
      <c r="I1044" s="2">
        <f>'Moving Avg'!G1044</f>
        <v>4.9382140000000003</v>
      </c>
      <c r="J1044" s="2">
        <f>'Moving Avg'!H1044</f>
        <v>6.1532949999999937</v>
      </c>
      <c r="K1044" s="18" t="str">
        <f>OBV!F1044</f>
        <v>BEARISH</v>
      </c>
      <c r="L1044" s="18" t="str">
        <f>OBV!G1044</f>
        <v>NEUTRAL</v>
      </c>
      <c r="M1044" s="18" t="str">
        <f>OBV!H1044</f>
        <v>CONFIRMED BEARISH</v>
      </c>
      <c r="N1044" s="21">
        <f t="shared" si="160"/>
        <v>50</v>
      </c>
      <c r="O1044" s="21">
        <f t="shared" si="161"/>
        <v>100</v>
      </c>
      <c r="P1044" s="21">
        <f t="shared" si="162"/>
        <v>0</v>
      </c>
      <c r="Q1044" s="21">
        <f t="shared" si="163"/>
        <v>16.5</v>
      </c>
      <c r="R1044" s="22">
        <f t="shared" si="164"/>
        <v>54.975000000000001</v>
      </c>
      <c r="S1044" s="22">
        <f t="shared" si="165"/>
        <v>34.125</v>
      </c>
      <c r="T1044" s="22">
        <f t="shared" si="166"/>
        <v>29.925000000000001</v>
      </c>
      <c r="U1044" s="22">
        <f t="shared" si="167"/>
        <v>41.625</v>
      </c>
      <c r="V1044" s="21">
        <f t="shared" si="168"/>
        <v>39.674999999999997</v>
      </c>
      <c r="W1044" s="21">
        <f t="shared" si="169"/>
        <v>40.162499999999994</v>
      </c>
      <c r="X1044" s="20"/>
      <c r="Y1044" s="20"/>
      <c r="Z1044" s="20"/>
    </row>
    <row r="1045" spans="1:26" ht="13.5" x14ac:dyDescent="0.25">
      <c r="A1045" s="4">
        <f>TITRES_STAT!B1048</f>
        <v>43528</v>
      </c>
      <c r="B1045" s="2">
        <f>TITRES_STAT!C1048</f>
        <v>11</v>
      </c>
      <c r="C1045" s="2">
        <f>RSI!I1045</f>
        <v>20.332847333676469</v>
      </c>
      <c r="D1045" s="2">
        <f>MACD!E1045</f>
        <v>3.0533572611076032E-2</v>
      </c>
      <c r="E1045" s="2">
        <f>MACD!F1045</f>
        <v>6.1944866286692171E-2</v>
      </c>
      <c r="F1045" s="2">
        <f>'Moving Avg'!D1045</f>
        <v>4.4098400000000009</v>
      </c>
      <c r="G1045" s="2">
        <f>'Moving Avg'!E1045</f>
        <v>4.4572900000000004</v>
      </c>
      <c r="H1045" s="2">
        <f>'Moving Avg'!F1045</f>
        <v>4.5336350000000003</v>
      </c>
      <c r="I1045" s="2">
        <f>'Moving Avg'!G1045</f>
        <v>4.919956</v>
      </c>
      <c r="J1045" s="2">
        <f>'Moving Avg'!H1045</f>
        <v>6.140560499999995</v>
      </c>
      <c r="K1045" s="18" t="str">
        <f>OBV!F1045</f>
        <v>BEARISH</v>
      </c>
      <c r="L1045" s="18" t="str">
        <f>OBV!G1045</f>
        <v>NEUTRAL</v>
      </c>
      <c r="M1045" s="18" t="str">
        <f>OBV!H1045</f>
        <v>CONFIRMED BEARISH</v>
      </c>
      <c r="N1045" s="21">
        <f t="shared" si="160"/>
        <v>50</v>
      </c>
      <c r="O1045" s="21">
        <f t="shared" si="161"/>
        <v>100</v>
      </c>
      <c r="P1045" s="21">
        <f t="shared" si="162"/>
        <v>0</v>
      </c>
      <c r="Q1045" s="21">
        <f t="shared" si="163"/>
        <v>16.5</v>
      </c>
      <c r="R1045" s="22">
        <f t="shared" si="164"/>
        <v>54.975000000000001</v>
      </c>
      <c r="S1045" s="22">
        <f t="shared" si="165"/>
        <v>34.125</v>
      </c>
      <c r="T1045" s="22">
        <f t="shared" si="166"/>
        <v>29.925000000000001</v>
      </c>
      <c r="U1045" s="22">
        <f t="shared" si="167"/>
        <v>41.625</v>
      </c>
      <c r="V1045" s="21">
        <f t="shared" si="168"/>
        <v>39.674999999999997</v>
      </c>
      <c r="W1045" s="21">
        <f t="shared" si="169"/>
        <v>40.162499999999994</v>
      </c>
      <c r="X1045" s="20"/>
      <c r="Y1045" s="20"/>
      <c r="Z1045" s="20"/>
    </row>
    <row r="1046" spans="1:26" ht="13.5" x14ac:dyDescent="0.25">
      <c r="A1046" s="4">
        <f>TITRES_STAT!B1049</f>
        <v>43529</v>
      </c>
      <c r="B1046" s="2">
        <f>TITRES_STAT!C1049</f>
        <v>11</v>
      </c>
      <c r="C1046" s="2">
        <f>RSI!I1046</f>
        <v>20.332847333676469</v>
      </c>
      <c r="D1046" s="2">
        <f>MACD!E1046</f>
        <v>3.0866669926173707E-2</v>
      </c>
      <c r="E1046" s="2">
        <f>MACD!F1046</f>
        <v>5.5729227014588482E-2</v>
      </c>
      <c r="F1046" s="2">
        <f>'Moving Avg'!D1046</f>
        <v>4.3938800000000011</v>
      </c>
      <c r="G1046" s="2">
        <f>'Moving Avg'!E1046</f>
        <v>4.4413400000000003</v>
      </c>
      <c r="H1046" s="2">
        <f>'Moving Avg'!F1046</f>
        <v>4.5138999999999996</v>
      </c>
      <c r="I1046" s="2">
        <f>'Moving Avg'!G1046</f>
        <v>4.9024140000000003</v>
      </c>
      <c r="J1046" s="2">
        <f>'Moving Avg'!H1046</f>
        <v>6.1286049999999941</v>
      </c>
      <c r="K1046" s="18" t="str">
        <f>OBV!F1046</f>
        <v>BEARISH</v>
      </c>
      <c r="L1046" s="18" t="str">
        <f>OBV!G1046</f>
        <v>NEUTRAL</v>
      </c>
      <c r="M1046" s="18" t="str">
        <f>OBV!H1046</f>
        <v>CONFIRMED BEARISH</v>
      </c>
      <c r="N1046" s="21">
        <f t="shared" si="160"/>
        <v>50</v>
      </c>
      <c r="O1046" s="21">
        <f t="shared" si="161"/>
        <v>100</v>
      </c>
      <c r="P1046" s="21">
        <f t="shared" si="162"/>
        <v>0</v>
      </c>
      <c r="Q1046" s="21">
        <f t="shared" si="163"/>
        <v>16.5</v>
      </c>
      <c r="R1046" s="22">
        <f t="shared" si="164"/>
        <v>54.975000000000001</v>
      </c>
      <c r="S1046" s="22">
        <f t="shared" si="165"/>
        <v>34.125</v>
      </c>
      <c r="T1046" s="22">
        <f t="shared" si="166"/>
        <v>29.925000000000001</v>
      </c>
      <c r="U1046" s="22">
        <f t="shared" si="167"/>
        <v>41.625</v>
      </c>
      <c r="V1046" s="21">
        <f t="shared" si="168"/>
        <v>39.674999999999997</v>
      </c>
      <c r="W1046" s="21">
        <f t="shared" si="169"/>
        <v>40.162499999999994</v>
      </c>
      <c r="X1046" s="20"/>
      <c r="Y1046" s="20"/>
      <c r="Z1046" s="20"/>
    </row>
    <row r="1047" spans="1:26" ht="13.5" x14ac:dyDescent="0.25">
      <c r="A1047" s="4">
        <f>TITRES_STAT!B1050</f>
        <v>43530</v>
      </c>
      <c r="B1047" s="2">
        <f>TITRES_STAT!C1050</f>
        <v>11.29</v>
      </c>
      <c r="C1047" s="2">
        <f>RSI!I1047</f>
        <v>38.198708404504174</v>
      </c>
      <c r="D1047" s="2">
        <f>MACD!E1047</f>
        <v>2.40305875385598E-2</v>
      </c>
      <c r="E1047" s="2">
        <f>MACD!F1047</f>
        <v>4.938949911938275E-2</v>
      </c>
      <c r="F1047" s="2">
        <f>'Moving Avg'!D1047</f>
        <v>4.4090200000000008</v>
      </c>
      <c r="G1047" s="2">
        <f>'Moving Avg'!E1047</f>
        <v>4.4369500000000004</v>
      </c>
      <c r="H1047" s="2">
        <f>'Moving Avg'!F1047</f>
        <v>4.5057249999999991</v>
      </c>
      <c r="I1047" s="2">
        <f>'Moving Avg'!G1047</f>
        <v>4.8840760000000003</v>
      </c>
      <c r="J1047" s="2">
        <f>'Moving Avg'!H1047</f>
        <v>6.1168379999999942</v>
      </c>
      <c r="K1047" s="18" t="str">
        <f>OBV!F1047</f>
        <v>BEARISH</v>
      </c>
      <c r="L1047" s="18" t="str">
        <f>OBV!G1047</f>
        <v>NEUTRAL</v>
      </c>
      <c r="M1047" s="18" t="str">
        <f>OBV!H1047</f>
        <v>BEARISH DIVERGENCE</v>
      </c>
      <c r="N1047" s="21">
        <f t="shared" si="160"/>
        <v>50</v>
      </c>
      <c r="O1047" s="21">
        <f t="shared" si="161"/>
        <v>100</v>
      </c>
      <c r="P1047" s="21">
        <f t="shared" si="162"/>
        <v>0</v>
      </c>
      <c r="Q1047" s="21">
        <f t="shared" si="163"/>
        <v>16.5</v>
      </c>
      <c r="R1047" s="22">
        <f t="shared" si="164"/>
        <v>54.975000000000001</v>
      </c>
      <c r="S1047" s="22">
        <f t="shared" si="165"/>
        <v>34.125</v>
      </c>
      <c r="T1047" s="22">
        <f t="shared" si="166"/>
        <v>29.925000000000001</v>
      </c>
      <c r="U1047" s="22">
        <f t="shared" si="167"/>
        <v>41.625</v>
      </c>
      <c r="V1047" s="21">
        <f t="shared" si="168"/>
        <v>39.674999999999997</v>
      </c>
      <c r="W1047" s="21">
        <f t="shared" si="169"/>
        <v>40.162499999999994</v>
      </c>
      <c r="X1047" s="20"/>
      <c r="Y1047" s="20"/>
      <c r="Z1047" s="20"/>
    </row>
    <row r="1048" spans="1:26" ht="13.5" x14ac:dyDescent="0.25">
      <c r="A1048" s="4">
        <f>TITRES_STAT!B1051</f>
        <v>43531</v>
      </c>
      <c r="B1048" s="2">
        <f>TITRES_STAT!C1051</f>
        <v>11</v>
      </c>
      <c r="C1048" s="2">
        <f>RSI!I1048</f>
        <v>30.768022214634001</v>
      </c>
      <c r="D1048" s="2">
        <f>MACD!E1048</f>
        <v>1.5202539086285327E-2</v>
      </c>
      <c r="E1048" s="2">
        <f>MACD!F1048</f>
        <v>4.255210711276327E-2</v>
      </c>
      <c r="F1048" s="2">
        <f>'Moving Avg'!D1048</f>
        <v>4.40822</v>
      </c>
      <c r="G1048" s="2">
        <f>'Moving Avg'!E1048</f>
        <v>4.4289700000000005</v>
      </c>
      <c r="H1048" s="2">
        <f>'Moving Avg'!F1048</f>
        <v>4.491769999999998</v>
      </c>
      <c r="I1048" s="2">
        <f>'Moving Avg'!G1048</f>
        <v>4.8665340000000006</v>
      </c>
      <c r="J1048" s="2">
        <f>'Moving Avg'!H1048</f>
        <v>6.1040254999999943</v>
      </c>
      <c r="K1048" s="18" t="str">
        <f>OBV!F1048</f>
        <v>BEARISH</v>
      </c>
      <c r="L1048" s="18" t="str">
        <f>OBV!G1048</f>
        <v>NEUTRAL</v>
      </c>
      <c r="M1048" s="18" t="str">
        <f>OBV!H1048</f>
        <v>CONFIRMED BEARISH</v>
      </c>
      <c r="N1048" s="21">
        <f t="shared" si="160"/>
        <v>50</v>
      </c>
      <c r="O1048" s="21">
        <f t="shared" si="161"/>
        <v>100</v>
      </c>
      <c r="P1048" s="21">
        <f t="shared" si="162"/>
        <v>0</v>
      </c>
      <c r="Q1048" s="21">
        <f t="shared" si="163"/>
        <v>16.5</v>
      </c>
      <c r="R1048" s="22">
        <f t="shared" si="164"/>
        <v>54.975000000000001</v>
      </c>
      <c r="S1048" s="22">
        <f t="shared" si="165"/>
        <v>34.125</v>
      </c>
      <c r="T1048" s="22">
        <f t="shared" si="166"/>
        <v>29.925000000000001</v>
      </c>
      <c r="U1048" s="22">
        <f t="shared" si="167"/>
        <v>41.625</v>
      </c>
      <c r="V1048" s="21">
        <f t="shared" si="168"/>
        <v>39.674999999999997</v>
      </c>
      <c r="W1048" s="21">
        <f t="shared" si="169"/>
        <v>40.162499999999994</v>
      </c>
      <c r="X1048" s="20"/>
      <c r="Y1048" s="20"/>
      <c r="Z1048" s="20"/>
    </row>
    <row r="1049" spans="1:26" ht="13.5" x14ac:dyDescent="0.25">
      <c r="A1049" s="4">
        <f>TITRES_STAT!B1052</f>
        <v>43532</v>
      </c>
      <c r="B1049" s="2">
        <f>TITRES_STAT!C1052</f>
        <v>11</v>
      </c>
      <c r="C1049" s="2">
        <f>RSI!I1049</f>
        <v>30.768022214634001</v>
      </c>
      <c r="D1049" s="2">
        <f>MACD!E1049</f>
        <v>9.0221303093036553E-3</v>
      </c>
      <c r="E1049" s="2">
        <f>MACD!F1049</f>
        <v>3.584611175207135E-2</v>
      </c>
      <c r="F1049" s="2">
        <f>'Moving Avg'!D1049</f>
        <v>4.4082200000000009</v>
      </c>
      <c r="G1049" s="2">
        <f>'Moving Avg'!E1049</f>
        <v>4.4209900000000006</v>
      </c>
      <c r="H1049" s="2">
        <f>'Moving Avg'!F1049</f>
        <v>4.4788149999999982</v>
      </c>
      <c r="I1049" s="2">
        <f>'Moving Avg'!G1049</f>
        <v>4.8474779999999997</v>
      </c>
      <c r="J1049" s="2">
        <f>'Moving Avg'!H1049</f>
        <v>6.0909014999999931</v>
      </c>
      <c r="K1049" s="18" t="str">
        <f>OBV!F1049</f>
        <v>BEARISH</v>
      </c>
      <c r="L1049" s="18" t="str">
        <f>OBV!G1049</f>
        <v>NEUTRAL</v>
      </c>
      <c r="M1049" s="18" t="str">
        <f>OBV!H1049</f>
        <v>NEUTRAL</v>
      </c>
      <c r="N1049" s="21">
        <f t="shared" si="160"/>
        <v>50</v>
      </c>
      <c r="O1049" s="21">
        <f t="shared" si="161"/>
        <v>100</v>
      </c>
      <c r="P1049" s="21">
        <f t="shared" si="162"/>
        <v>0</v>
      </c>
      <c r="Q1049" s="21">
        <f t="shared" si="163"/>
        <v>16.5</v>
      </c>
      <c r="R1049" s="22">
        <f t="shared" si="164"/>
        <v>54.975000000000001</v>
      </c>
      <c r="S1049" s="22">
        <f t="shared" si="165"/>
        <v>34.125</v>
      </c>
      <c r="T1049" s="22">
        <f t="shared" si="166"/>
        <v>29.925000000000001</v>
      </c>
      <c r="U1049" s="22">
        <f t="shared" si="167"/>
        <v>41.625</v>
      </c>
      <c r="V1049" s="21">
        <f t="shared" si="168"/>
        <v>39.674999999999997</v>
      </c>
      <c r="W1049" s="21">
        <f t="shared" si="169"/>
        <v>40.162499999999994</v>
      </c>
      <c r="X1049" s="20"/>
      <c r="Y1049" s="20"/>
      <c r="Z1049" s="20"/>
    </row>
    <row r="1050" spans="1:26" ht="13.5" x14ac:dyDescent="0.25">
      <c r="A1050" s="4">
        <f>TITRES_STAT!B1053</f>
        <v>43535</v>
      </c>
      <c r="B1050" s="2">
        <f>TITRES_STAT!C1053</f>
        <v>11</v>
      </c>
      <c r="C1050" s="2">
        <f>RSI!I1050</f>
        <v>30.768022214634001</v>
      </c>
      <c r="D1050" s="2">
        <f>MACD!E1050</f>
        <v>1.110959203321471E-2</v>
      </c>
      <c r="E1050" s="2">
        <f>MACD!F1050</f>
        <v>3.0898807808300021E-2</v>
      </c>
      <c r="F1050" s="2">
        <f>'Moving Avg'!D1050</f>
        <v>4.4082200000000009</v>
      </c>
      <c r="G1050" s="2">
        <f>'Moving Avg'!E1050</f>
        <v>4.4090300000000004</v>
      </c>
      <c r="H1050" s="2">
        <f>'Moving Avg'!F1050</f>
        <v>4.4688449999999982</v>
      </c>
      <c r="I1050" s="2">
        <f>'Moving Avg'!G1050</f>
        <v>4.8253919999999999</v>
      </c>
      <c r="J1050" s="2">
        <f>'Moving Avg'!H1050</f>
        <v>6.0783614999999926</v>
      </c>
      <c r="K1050" s="18" t="str">
        <f>OBV!F1050</f>
        <v>BEARISH</v>
      </c>
      <c r="L1050" s="18" t="str">
        <f>OBV!G1050</f>
        <v>NEUTRAL</v>
      </c>
      <c r="M1050" s="18" t="str">
        <f>OBV!H1050</f>
        <v>NEUTRAL</v>
      </c>
      <c r="N1050" s="21">
        <f t="shared" si="160"/>
        <v>50</v>
      </c>
      <c r="O1050" s="21">
        <f t="shared" si="161"/>
        <v>100</v>
      </c>
      <c r="P1050" s="21">
        <f t="shared" si="162"/>
        <v>0</v>
      </c>
      <c r="Q1050" s="21">
        <f t="shared" si="163"/>
        <v>16.5</v>
      </c>
      <c r="R1050" s="22">
        <f t="shared" si="164"/>
        <v>54.975000000000001</v>
      </c>
      <c r="S1050" s="22">
        <f t="shared" si="165"/>
        <v>34.125</v>
      </c>
      <c r="T1050" s="22">
        <f t="shared" si="166"/>
        <v>29.925000000000001</v>
      </c>
      <c r="U1050" s="22">
        <f t="shared" si="167"/>
        <v>41.625</v>
      </c>
      <c r="V1050" s="21">
        <f t="shared" si="168"/>
        <v>39.674999999999997</v>
      </c>
      <c r="W1050" s="21">
        <f t="shared" si="169"/>
        <v>40.162499999999994</v>
      </c>
      <c r="X1050" s="20"/>
      <c r="Y1050" s="20"/>
      <c r="Z1050" s="20"/>
    </row>
    <row r="1051" spans="1:26" ht="13.5" x14ac:dyDescent="0.25">
      <c r="A1051" s="4">
        <f>TITRES_STAT!B1054</f>
        <v>43536</v>
      </c>
      <c r="B1051" s="2">
        <f>TITRES_STAT!C1054</f>
        <v>11</v>
      </c>
      <c r="C1051" s="2">
        <f>RSI!I1051</f>
        <v>30.768022214634001</v>
      </c>
      <c r="D1051" s="2">
        <f>MACD!E1051</f>
        <v>7.8583487453025569E-3</v>
      </c>
      <c r="E1051" s="2">
        <f>MACD!F1051</f>
        <v>2.6290715995700532E-2</v>
      </c>
      <c r="F1051" s="2">
        <f>'Moving Avg'!D1051</f>
        <v>4.4082200000000009</v>
      </c>
      <c r="G1051" s="2">
        <f>'Moving Avg'!E1051</f>
        <v>4.4010500000000006</v>
      </c>
      <c r="H1051" s="2">
        <f>'Moving Avg'!F1051</f>
        <v>4.4608699999999981</v>
      </c>
      <c r="I1051" s="2">
        <f>'Moving Avg'!G1051</f>
        <v>4.8038639999999999</v>
      </c>
      <c r="J1051" s="2">
        <f>'Moving Avg'!H1051</f>
        <v>6.0654319999999924</v>
      </c>
      <c r="K1051" s="18" t="str">
        <f>OBV!F1051</f>
        <v>BEARISH</v>
      </c>
      <c r="L1051" s="18" t="str">
        <f>OBV!G1051</f>
        <v>NEUTRAL</v>
      </c>
      <c r="M1051" s="18" t="str">
        <f>OBV!H1051</f>
        <v>NEUTRAL</v>
      </c>
      <c r="N1051" s="21">
        <f t="shared" si="160"/>
        <v>50</v>
      </c>
      <c r="O1051" s="21">
        <f t="shared" si="161"/>
        <v>100</v>
      </c>
      <c r="P1051" s="21">
        <f t="shared" si="162"/>
        <v>0</v>
      </c>
      <c r="Q1051" s="21">
        <f t="shared" si="163"/>
        <v>16.5</v>
      </c>
      <c r="R1051" s="22">
        <f t="shared" si="164"/>
        <v>54.975000000000001</v>
      </c>
      <c r="S1051" s="22">
        <f t="shared" si="165"/>
        <v>34.125</v>
      </c>
      <c r="T1051" s="22">
        <f t="shared" si="166"/>
        <v>29.925000000000001</v>
      </c>
      <c r="U1051" s="22">
        <f t="shared" si="167"/>
        <v>41.625</v>
      </c>
      <c r="V1051" s="21">
        <f t="shared" si="168"/>
        <v>39.674999999999997</v>
      </c>
      <c r="W1051" s="21">
        <f t="shared" si="169"/>
        <v>40.162499999999994</v>
      </c>
      <c r="X1051" s="20"/>
      <c r="Y1051" s="20"/>
      <c r="Z1051" s="20"/>
    </row>
    <row r="1052" spans="1:26" ht="13.5" x14ac:dyDescent="0.25">
      <c r="A1052" s="4">
        <f>TITRES_STAT!B1055</f>
        <v>43537</v>
      </c>
      <c r="B1052" s="2">
        <f>TITRES_STAT!C1055</f>
        <v>11</v>
      </c>
      <c r="C1052" s="2">
        <f>RSI!I1052</f>
        <v>30.768022214633987</v>
      </c>
      <c r="D1052" s="2">
        <f>MACD!E1052</f>
        <v>-7.5352978798903791E-6</v>
      </c>
      <c r="E1052" s="2">
        <f>MACD!F1052</f>
        <v>2.1031065736984451E-2</v>
      </c>
      <c r="F1052" s="2">
        <f>'Moving Avg'!D1052</f>
        <v>4.3851000000000004</v>
      </c>
      <c r="G1052" s="2">
        <f>'Moving Avg'!E1052</f>
        <v>4.3970600000000015</v>
      </c>
      <c r="H1052" s="2">
        <f>'Moving Avg'!F1052</f>
        <v>4.450899999999999</v>
      </c>
      <c r="I1052" s="2">
        <f>'Moving Avg'!G1052</f>
        <v>4.7834520000000005</v>
      </c>
      <c r="J1052" s="2">
        <f>'Moving Avg'!H1052</f>
        <v>6.0530869999999934</v>
      </c>
      <c r="K1052" s="18" t="str">
        <f>OBV!F1052</f>
        <v>BEARISH</v>
      </c>
      <c r="L1052" s="18" t="str">
        <f>OBV!G1052</f>
        <v>NEUTRAL</v>
      </c>
      <c r="M1052" s="18" t="str">
        <f>OBV!H1052</f>
        <v>CONFIRMED BEARISH</v>
      </c>
      <c r="N1052" s="21">
        <f t="shared" si="160"/>
        <v>50</v>
      </c>
      <c r="O1052" s="21">
        <f t="shared" si="161"/>
        <v>100</v>
      </c>
      <c r="P1052" s="21">
        <f t="shared" si="162"/>
        <v>0</v>
      </c>
      <c r="Q1052" s="21">
        <f t="shared" si="163"/>
        <v>16.5</v>
      </c>
      <c r="R1052" s="22">
        <f t="shared" si="164"/>
        <v>54.975000000000001</v>
      </c>
      <c r="S1052" s="22">
        <f t="shared" si="165"/>
        <v>34.125</v>
      </c>
      <c r="T1052" s="22">
        <f t="shared" si="166"/>
        <v>29.925000000000001</v>
      </c>
      <c r="U1052" s="22">
        <f t="shared" si="167"/>
        <v>41.625</v>
      </c>
      <c r="V1052" s="21">
        <f t="shared" si="168"/>
        <v>39.674999999999997</v>
      </c>
      <c r="W1052" s="21">
        <f t="shared" si="169"/>
        <v>40.162499999999994</v>
      </c>
      <c r="X1052" s="20"/>
      <c r="Y1052" s="20"/>
      <c r="Z1052" s="20"/>
    </row>
    <row r="1053" spans="1:26" ht="13.5" x14ac:dyDescent="0.25">
      <c r="A1053" s="4">
        <f>TITRES_STAT!B1056</f>
        <v>43538</v>
      </c>
      <c r="B1053" s="2">
        <f>TITRES_STAT!C1056</f>
        <v>11.2</v>
      </c>
      <c r="C1053" s="2">
        <f>RSI!I1053</f>
        <v>42.041672547983879</v>
      </c>
      <c r="D1053" s="2">
        <f>MACD!E1053</f>
        <v>-1.7149666268488239E-2</v>
      </c>
      <c r="E1053" s="2">
        <f>MACD!F1053</f>
        <v>1.3394919335889913E-2</v>
      </c>
      <c r="F1053" s="2">
        <f>'Moving Avg'!D1053</f>
        <v>4.4010600000000002</v>
      </c>
      <c r="G1053" s="2">
        <f>'Moving Avg'!E1053</f>
        <v>4.4046400000000006</v>
      </c>
      <c r="H1053" s="2">
        <f>'Moving Avg'!F1053</f>
        <v>4.4469149999999988</v>
      </c>
      <c r="I1053" s="2">
        <f>'Moving Avg'!G1053</f>
        <v>4.7646359999999994</v>
      </c>
      <c r="J1053" s="2">
        <f>'Moving Avg'!H1053</f>
        <v>6.0411214999999938</v>
      </c>
      <c r="K1053" s="18" t="str">
        <f>OBV!F1053</f>
        <v>BULLISH</v>
      </c>
      <c r="L1053" s="18" t="str">
        <f>OBV!G1053</f>
        <v>STRONG</v>
      </c>
      <c r="M1053" s="18" t="str">
        <f>OBV!H1053</f>
        <v>CONFIRMED BULLISH</v>
      </c>
      <c r="N1053" s="21">
        <f t="shared" si="160"/>
        <v>50</v>
      </c>
      <c r="O1053" s="21">
        <f t="shared" si="161"/>
        <v>100</v>
      </c>
      <c r="P1053" s="21">
        <f t="shared" si="162"/>
        <v>0</v>
      </c>
      <c r="Q1053" s="21">
        <f t="shared" si="163"/>
        <v>100</v>
      </c>
      <c r="R1053" s="22">
        <f t="shared" si="164"/>
        <v>67.5</v>
      </c>
      <c r="S1053" s="22">
        <f t="shared" si="165"/>
        <v>55</v>
      </c>
      <c r="T1053" s="22">
        <f t="shared" si="166"/>
        <v>67.5</v>
      </c>
      <c r="U1053" s="22">
        <f t="shared" si="167"/>
        <v>62.5</v>
      </c>
      <c r="V1053" s="21">
        <f t="shared" si="168"/>
        <v>63.333333333333336</v>
      </c>
      <c r="W1053" s="21">
        <f t="shared" si="169"/>
        <v>63.125</v>
      </c>
      <c r="X1053" s="20"/>
      <c r="Y1053" s="20"/>
      <c r="Z1053" s="20"/>
    </row>
    <row r="1054" spans="1:26" ht="13.5" x14ac:dyDescent="0.25">
      <c r="A1054" s="4">
        <f>TITRES_STAT!B1057</f>
        <v>43539</v>
      </c>
      <c r="B1054" s="2">
        <f>TITRES_STAT!C1057</f>
        <v>11.2</v>
      </c>
      <c r="C1054" s="2">
        <f>RSI!I1054</f>
        <v>42.041672547983879</v>
      </c>
      <c r="D1054" s="2">
        <f>MACD!E1054</f>
        <v>-3.1863875248098417E-2</v>
      </c>
      <c r="E1054" s="2">
        <f>MACD!F1054</f>
        <v>4.3431604190922474E-3</v>
      </c>
      <c r="F1054" s="2">
        <f>'Moving Avg'!D1054</f>
        <v>4.4170199999999999</v>
      </c>
      <c r="G1054" s="2">
        <f>'Moving Avg'!E1054</f>
        <v>4.4126200000000004</v>
      </c>
      <c r="H1054" s="2">
        <f>'Moving Avg'!F1054</f>
        <v>4.4429299999999987</v>
      </c>
      <c r="I1054" s="2">
        <f>'Moving Avg'!G1054</f>
        <v>4.7490100000000002</v>
      </c>
      <c r="J1054" s="2">
        <f>'Moving Avg'!H1054</f>
        <v>6.0291754999999947</v>
      </c>
      <c r="K1054" s="18" t="str">
        <f>OBV!F1054</f>
        <v>BULLISH</v>
      </c>
      <c r="L1054" s="18" t="str">
        <f>OBV!G1054</f>
        <v>STRONG</v>
      </c>
      <c r="M1054" s="18" t="str">
        <f>OBV!H1054</f>
        <v>CONFIRMED BULLISH</v>
      </c>
      <c r="N1054" s="21">
        <f t="shared" si="160"/>
        <v>50</v>
      </c>
      <c r="O1054" s="21">
        <f t="shared" si="161"/>
        <v>100</v>
      </c>
      <c r="P1054" s="21">
        <f t="shared" si="162"/>
        <v>0</v>
      </c>
      <c r="Q1054" s="21">
        <f t="shared" si="163"/>
        <v>100</v>
      </c>
      <c r="R1054" s="22">
        <f t="shared" si="164"/>
        <v>67.5</v>
      </c>
      <c r="S1054" s="22">
        <f t="shared" si="165"/>
        <v>55</v>
      </c>
      <c r="T1054" s="22">
        <f t="shared" si="166"/>
        <v>67.5</v>
      </c>
      <c r="U1054" s="22">
        <f t="shared" si="167"/>
        <v>62.5</v>
      </c>
      <c r="V1054" s="21">
        <f t="shared" si="168"/>
        <v>63.333333333333336</v>
      </c>
      <c r="W1054" s="21">
        <f t="shared" si="169"/>
        <v>63.125</v>
      </c>
      <c r="X1054" s="20"/>
      <c r="Y1054" s="20"/>
      <c r="Z1054" s="20"/>
    </row>
    <row r="1055" spans="1:26" ht="13.5" x14ac:dyDescent="0.25">
      <c r="A1055" s="4">
        <f>TITRES_STAT!B1058</f>
        <v>43542</v>
      </c>
      <c r="B1055" s="2">
        <f>TITRES_STAT!C1058</f>
        <v>11</v>
      </c>
      <c r="C1055" s="2">
        <f>RSI!I1055</f>
        <v>35.363179293298472</v>
      </c>
      <c r="D1055" s="2">
        <f>MACD!E1055</f>
        <v>-3.8027271169467802E-2</v>
      </c>
      <c r="E1055" s="2">
        <f>MACD!F1055</f>
        <v>-4.1309258986197625E-3</v>
      </c>
      <c r="F1055" s="2">
        <f>'Moving Avg'!D1055</f>
        <v>4.4170200000000008</v>
      </c>
      <c r="G1055" s="2">
        <f>'Moving Avg'!E1055</f>
        <v>4.4126200000000004</v>
      </c>
      <c r="H1055" s="2">
        <f>'Moving Avg'!F1055</f>
        <v>4.4349549999999995</v>
      </c>
      <c r="I1055" s="2">
        <f>'Moving Avg'!G1055</f>
        <v>4.731787999999999</v>
      </c>
      <c r="J1055" s="2">
        <f>'Moving Avg'!H1055</f>
        <v>6.0163434999999943</v>
      </c>
      <c r="K1055" s="18" t="str">
        <f>OBV!F1055</f>
        <v>BULLISH</v>
      </c>
      <c r="L1055" s="18" t="str">
        <f>OBV!G1055</f>
        <v>STRONG</v>
      </c>
      <c r="M1055" s="18" t="str">
        <f>OBV!H1055</f>
        <v>NEUTRAL</v>
      </c>
      <c r="N1055" s="21">
        <f t="shared" si="160"/>
        <v>50</v>
      </c>
      <c r="O1055" s="21">
        <f t="shared" si="161"/>
        <v>100</v>
      </c>
      <c r="P1055" s="21">
        <f t="shared" si="162"/>
        <v>0</v>
      </c>
      <c r="Q1055" s="21">
        <f t="shared" si="163"/>
        <v>66</v>
      </c>
      <c r="R1055" s="22">
        <f t="shared" si="164"/>
        <v>62.4</v>
      </c>
      <c r="S1055" s="22">
        <f t="shared" si="165"/>
        <v>46.5</v>
      </c>
      <c r="T1055" s="22">
        <f t="shared" si="166"/>
        <v>52.2</v>
      </c>
      <c r="U1055" s="22">
        <f t="shared" si="167"/>
        <v>54</v>
      </c>
      <c r="V1055" s="21">
        <f t="shared" si="168"/>
        <v>53.70000000000001</v>
      </c>
      <c r="W1055" s="21">
        <f t="shared" si="169"/>
        <v>53.775000000000006</v>
      </c>
      <c r="X1055" s="20"/>
      <c r="Y1055" s="20"/>
      <c r="Z1055" s="20"/>
    </row>
    <row r="1056" spans="1:26" ht="13.5" x14ac:dyDescent="0.25">
      <c r="A1056" s="4">
        <f>TITRES_STAT!B1059</f>
        <v>43543</v>
      </c>
      <c r="B1056" s="2">
        <f>TITRES_STAT!C1059</f>
        <v>11.33</v>
      </c>
      <c r="C1056" s="2">
        <f>RSI!I1056</f>
        <v>49.586041108841457</v>
      </c>
      <c r="D1056" s="2">
        <f>MACD!E1056</f>
        <v>-5.2170931550375776E-2</v>
      </c>
      <c r="E1056" s="2">
        <f>MACD!F1056</f>
        <v>-1.3738927028970966E-2</v>
      </c>
      <c r="F1056" s="2">
        <f>'Moving Avg'!D1056</f>
        <v>4.443340000000001</v>
      </c>
      <c r="G1056" s="2">
        <f>'Moving Avg'!E1056</f>
        <v>4.4257800000000014</v>
      </c>
      <c r="H1056" s="2">
        <f>'Moving Avg'!F1056</f>
        <v>4.4335599999999999</v>
      </c>
      <c r="I1056" s="2">
        <f>'Moving Avg'!G1056</f>
        <v>4.7200680000000004</v>
      </c>
      <c r="J1056" s="2">
        <f>'Moving Avg'!H1056</f>
        <v>6.0041889999999931</v>
      </c>
      <c r="K1056" s="18" t="str">
        <f>OBV!F1056</f>
        <v>BULLISH</v>
      </c>
      <c r="L1056" s="18" t="str">
        <f>OBV!G1056</f>
        <v>STRONG</v>
      </c>
      <c r="M1056" s="18" t="str">
        <f>OBV!H1056</f>
        <v>CONFIRMED BULLISH</v>
      </c>
      <c r="N1056" s="21">
        <f t="shared" si="160"/>
        <v>50</v>
      </c>
      <c r="O1056" s="21">
        <f t="shared" si="161"/>
        <v>100</v>
      </c>
      <c r="P1056" s="21">
        <f t="shared" si="162"/>
        <v>0</v>
      </c>
      <c r="Q1056" s="21">
        <f t="shared" si="163"/>
        <v>100</v>
      </c>
      <c r="R1056" s="22">
        <f t="shared" si="164"/>
        <v>67.5</v>
      </c>
      <c r="S1056" s="22">
        <f t="shared" si="165"/>
        <v>55</v>
      </c>
      <c r="T1056" s="22">
        <f t="shared" si="166"/>
        <v>67.5</v>
      </c>
      <c r="U1056" s="22">
        <f t="shared" si="167"/>
        <v>62.5</v>
      </c>
      <c r="V1056" s="21">
        <f t="shared" si="168"/>
        <v>63.333333333333336</v>
      </c>
      <c r="W1056" s="21">
        <f t="shared" si="169"/>
        <v>63.125</v>
      </c>
      <c r="X1056" s="20"/>
      <c r="Y1056" s="20"/>
      <c r="Z1056" s="20"/>
    </row>
    <row r="1057" spans="1:26" ht="13.5" x14ac:dyDescent="0.25">
      <c r="A1057" s="4">
        <f>TITRES_STAT!B1060</f>
        <v>43545</v>
      </c>
      <c r="B1057" s="2">
        <f>TITRES_STAT!C1060</f>
        <v>11.6</v>
      </c>
      <c r="C1057" s="2">
        <f>RSI!I1057</f>
        <v>57.768511750360709</v>
      </c>
      <c r="D1057" s="2">
        <f>MACD!E1057</f>
        <v>-5.4343076503505117E-2</v>
      </c>
      <c r="E1057" s="2">
        <f>MACD!F1057</f>
        <v>-2.1859756923877798E-2</v>
      </c>
      <c r="F1057" s="2">
        <f>'Moving Avg'!D1057</f>
        <v>4.4911799999999999</v>
      </c>
      <c r="G1057" s="2">
        <f>'Moving Avg'!E1057</f>
        <v>4.4381399999999998</v>
      </c>
      <c r="H1057" s="2">
        <f>'Moving Avg'!F1057</f>
        <v>4.4375450000000001</v>
      </c>
      <c r="I1057" s="2">
        <f>'Moving Avg'!G1057</f>
        <v>4.7106600000000007</v>
      </c>
      <c r="J1057" s="2">
        <f>'Moving Avg'!H1057</f>
        <v>5.9928644999999925</v>
      </c>
      <c r="K1057" s="18" t="str">
        <f>OBV!F1057</f>
        <v>BULLISH</v>
      </c>
      <c r="L1057" s="18" t="str">
        <f>OBV!G1057</f>
        <v>STRONG</v>
      </c>
      <c r="M1057" s="18" t="str">
        <f>OBV!H1057</f>
        <v>CONFIRMED BULLISH</v>
      </c>
      <c r="N1057" s="21">
        <f t="shared" si="160"/>
        <v>50</v>
      </c>
      <c r="O1057" s="21">
        <f t="shared" si="161"/>
        <v>100</v>
      </c>
      <c r="P1057" s="21">
        <f t="shared" si="162"/>
        <v>0</v>
      </c>
      <c r="Q1057" s="21">
        <f t="shared" si="163"/>
        <v>100</v>
      </c>
      <c r="R1057" s="22">
        <f t="shared" si="164"/>
        <v>67.5</v>
      </c>
      <c r="S1057" s="22">
        <f t="shared" si="165"/>
        <v>55</v>
      </c>
      <c r="T1057" s="22">
        <f t="shared" si="166"/>
        <v>67.5</v>
      </c>
      <c r="U1057" s="22">
        <f t="shared" si="167"/>
        <v>62.5</v>
      </c>
      <c r="V1057" s="21">
        <f t="shared" si="168"/>
        <v>63.333333333333336</v>
      </c>
      <c r="W1057" s="21">
        <f t="shared" si="169"/>
        <v>63.125</v>
      </c>
      <c r="X1057" s="20"/>
      <c r="Y1057" s="20"/>
      <c r="Z1057" s="20"/>
    </row>
    <row r="1058" spans="1:26" ht="13.5" x14ac:dyDescent="0.25">
      <c r="A1058" s="4">
        <f>TITRES_STAT!B1061</f>
        <v>43546</v>
      </c>
      <c r="B1058" s="2">
        <f>TITRES_STAT!C1061</f>
        <v>11.75</v>
      </c>
      <c r="C1058" s="2">
        <f>RSI!I1058</f>
        <v>61.507729667535415</v>
      </c>
      <c r="D1058" s="2">
        <f>MACD!E1058</f>
        <v>-7.9048397176144647E-2</v>
      </c>
      <c r="E1058" s="2">
        <f>MACD!F1058</f>
        <v>-3.3297484974331173E-2</v>
      </c>
      <c r="F1058" s="2">
        <f>'Moving Avg'!D1058</f>
        <v>4.5350200000000003</v>
      </c>
      <c r="G1058" s="2">
        <f>'Moving Avg'!E1058</f>
        <v>4.4680400000000002</v>
      </c>
      <c r="H1058" s="2">
        <f>'Moving Avg'!F1058</f>
        <v>4.4485050000000008</v>
      </c>
      <c r="I1058" s="2">
        <f>'Moving Avg'!G1058</f>
        <v>4.7023679999999999</v>
      </c>
      <c r="J1058" s="2">
        <f>'Moving Avg'!H1058</f>
        <v>5.9821894999999916</v>
      </c>
      <c r="K1058" s="18" t="str">
        <f>OBV!F1058</f>
        <v>BULLISH</v>
      </c>
      <c r="L1058" s="18" t="str">
        <f>OBV!G1058</f>
        <v>NEUTRAL</v>
      </c>
      <c r="M1058" s="18" t="str">
        <f>OBV!H1058</f>
        <v>CONFIRMED BULLISH</v>
      </c>
      <c r="N1058" s="21">
        <f t="shared" si="160"/>
        <v>50</v>
      </c>
      <c r="O1058" s="21">
        <f t="shared" si="161"/>
        <v>100</v>
      </c>
      <c r="P1058" s="21">
        <f t="shared" si="162"/>
        <v>0</v>
      </c>
      <c r="Q1058" s="21">
        <f t="shared" si="163"/>
        <v>83.5</v>
      </c>
      <c r="R1058" s="22">
        <f t="shared" si="164"/>
        <v>65.025000000000006</v>
      </c>
      <c r="S1058" s="22">
        <f t="shared" si="165"/>
        <v>50.875</v>
      </c>
      <c r="T1058" s="22">
        <f t="shared" si="166"/>
        <v>60.075000000000003</v>
      </c>
      <c r="U1058" s="22">
        <f t="shared" si="167"/>
        <v>58.375</v>
      </c>
      <c r="V1058" s="21">
        <f t="shared" si="168"/>
        <v>58.658333333333339</v>
      </c>
      <c r="W1058" s="21">
        <f t="shared" si="169"/>
        <v>58.587500000000006</v>
      </c>
      <c r="X1058" s="20"/>
      <c r="Y1058" s="20"/>
      <c r="Z1058" s="20"/>
    </row>
    <row r="1059" spans="1:26" ht="13.5" x14ac:dyDescent="0.25">
      <c r="A1059" s="4">
        <f>TITRES_STAT!B1062</f>
        <v>43549</v>
      </c>
      <c r="B1059" s="2">
        <f>TITRES_STAT!C1062</f>
        <v>12.1</v>
      </c>
      <c r="C1059" s="2">
        <f>RSI!I1059</f>
        <v>68.511792525489625</v>
      </c>
      <c r="D1059" s="2">
        <f>MACD!E1059</f>
        <v>-0.11124432195184575</v>
      </c>
      <c r="E1059" s="2">
        <f>MACD!F1059</f>
        <v>-4.8886852369834088E-2</v>
      </c>
      <c r="F1059" s="2">
        <f>'Moving Avg'!D1059</f>
        <v>4.6067599999999995</v>
      </c>
      <c r="G1059" s="2">
        <f>'Moving Avg'!E1059</f>
        <v>4.5118900000000002</v>
      </c>
      <c r="H1059" s="2">
        <f>'Moving Avg'!F1059</f>
        <v>4.4664400000000004</v>
      </c>
      <c r="I1059" s="2">
        <f>'Moving Avg'!G1059</f>
        <v>4.6969460000000005</v>
      </c>
      <c r="J1059" s="2">
        <f>'Moving Avg'!H1059</f>
        <v>5.9719784999999925</v>
      </c>
      <c r="K1059" s="18" t="str">
        <f>OBV!F1059</f>
        <v>BULLISH</v>
      </c>
      <c r="L1059" s="18" t="str">
        <f>OBV!G1059</f>
        <v>NEUTRAL</v>
      </c>
      <c r="M1059" s="18" t="str">
        <f>OBV!H1059</f>
        <v>CONFIRMED BULLISH</v>
      </c>
      <c r="N1059" s="21">
        <f t="shared" si="160"/>
        <v>50</v>
      </c>
      <c r="O1059" s="21">
        <f t="shared" si="161"/>
        <v>100</v>
      </c>
      <c r="P1059" s="21">
        <f t="shared" si="162"/>
        <v>0</v>
      </c>
      <c r="Q1059" s="21">
        <f t="shared" si="163"/>
        <v>83.5</v>
      </c>
      <c r="R1059" s="22">
        <f t="shared" si="164"/>
        <v>65.025000000000006</v>
      </c>
      <c r="S1059" s="22">
        <f t="shared" si="165"/>
        <v>50.875</v>
      </c>
      <c r="T1059" s="22">
        <f t="shared" si="166"/>
        <v>60.075000000000003</v>
      </c>
      <c r="U1059" s="22">
        <f t="shared" si="167"/>
        <v>58.375</v>
      </c>
      <c r="V1059" s="21">
        <f t="shared" si="168"/>
        <v>58.658333333333339</v>
      </c>
      <c r="W1059" s="21">
        <f t="shared" si="169"/>
        <v>58.587500000000006</v>
      </c>
      <c r="X1059" s="20"/>
      <c r="Y1059" s="20"/>
      <c r="Z1059" s="20"/>
    </row>
    <row r="1060" spans="1:26" ht="13.5" x14ac:dyDescent="0.25">
      <c r="A1060" s="4">
        <f>TITRES_STAT!B1063</f>
        <v>43550</v>
      </c>
      <c r="B1060" s="2">
        <f>TITRES_STAT!C1063</f>
        <v>12.77</v>
      </c>
      <c r="C1060" s="2">
        <f>RSI!I1060</f>
        <v>77.102787806080514</v>
      </c>
      <c r="D1060" s="2">
        <f>MACD!E1060</f>
        <v>-0.15998364396184694</v>
      </c>
      <c r="E1060" s="2">
        <f>MACD!F1060</f>
        <v>-7.1106210688236665E-2</v>
      </c>
      <c r="F1060" s="2">
        <f>'Moving Avg'!D1060</f>
        <v>4.7478799999999994</v>
      </c>
      <c r="G1060" s="2">
        <f>'Moving Avg'!E1060</f>
        <v>4.5824499999999997</v>
      </c>
      <c r="H1060" s="2">
        <f>'Moving Avg'!F1060</f>
        <v>4.4957400000000005</v>
      </c>
      <c r="I1060" s="2">
        <f>'Moving Avg'!G1060</f>
        <v>4.6931180000000001</v>
      </c>
      <c r="J1060" s="2">
        <f>'Moving Avg'!H1060</f>
        <v>5.9627719999999931</v>
      </c>
      <c r="K1060" s="18" t="str">
        <f>OBV!F1060</f>
        <v>BULLISH</v>
      </c>
      <c r="L1060" s="18" t="str">
        <f>OBV!G1060</f>
        <v>STRONG</v>
      </c>
      <c r="M1060" s="18" t="str">
        <f>OBV!H1060</f>
        <v>CONFIRMED BULLISH</v>
      </c>
      <c r="N1060" s="21">
        <f t="shared" si="160"/>
        <v>50</v>
      </c>
      <c r="O1060" s="21">
        <f t="shared" si="161"/>
        <v>100</v>
      </c>
      <c r="P1060" s="21">
        <f t="shared" si="162"/>
        <v>0</v>
      </c>
      <c r="Q1060" s="21">
        <f t="shared" si="163"/>
        <v>100</v>
      </c>
      <c r="R1060" s="22">
        <f t="shared" si="164"/>
        <v>67.5</v>
      </c>
      <c r="S1060" s="22">
        <f t="shared" si="165"/>
        <v>55</v>
      </c>
      <c r="T1060" s="22">
        <f t="shared" si="166"/>
        <v>67.5</v>
      </c>
      <c r="U1060" s="22">
        <f t="shared" si="167"/>
        <v>62.5</v>
      </c>
      <c r="V1060" s="21">
        <f t="shared" si="168"/>
        <v>63.333333333333336</v>
      </c>
      <c r="W1060" s="21">
        <f t="shared" si="169"/>
        <v>63.125</v>
      </c>
      <c r="X1060" s="20"/>
      <c r="Y1060" s="20"/>
      <c r="Z1060" s="20"/>
    </row>
    <row r="1061" spans="1:26" ht="13.5" x14ac:dyDescent="0.25">
      <c r="A1061" s="4">
        <f>TITRES_STAT!B1064</f>
        <v>43551</v>
      </c>
      <c r="B1061" s="2">
        <f>TITRES_STAT!C1064</f>
        <v>12.49</v>
      </c>
      <c r="C1061" s="2">
        <f>RSI!I1061</f>
        <v>68.672310015021978</v>
      </c>
      <c r="D1061" s="2">
        <f>MACD!E1061</f>
        <v>-0.19612090600430587</v>
      </c>
      <c r="E1061" s="2">
        <f>MACD!F1061</f>
        <v>-9.6109149751450518E-2</v>
      </c>
      <c r="F1061" s="2">
        <f>'Moving Avg'!D1061</f>
        <v>4.8403599999999987</v>
      </c>
      <c r="G1061" s="2">
        <f>'Moving Avg'!E1061</f>
        <v>4.6418499999999998</v>
      </c>
      <c r="H1061" s="2">
        <f>'Moving Avg'!F1061</f>
        <v>4.5214500000000006</v>
      </c>
      <c r="I1061" s="2">
        <f>'Moving Avg'!G1061</f>
        <v>4.6901679999999999</v>
      </c>
      <c r="J1061" s="2">
        <f>'Moving Avg'!H1061</f>
        <v>5.9530074999999929</v>
      </c>
      <c r="K1061" s="18" t="str">
        <f>OBV!F1061</f>
        <v>BULLISH</v>
      </c>
      <c r="L1061" s="18" t="str">
        <f>OBV!G1061</f>
        <v>STRONG</v>
      </c>
      <c r="M1061" s="18" t="str">
        <f>OBV!H1061</f>
        <v>CONFIRMED BULLISH</v>
      </c>
      <c r="N1061" s="21">
        <f t="shared" si="160"/>
        <v>50</v>
      </c>
      <c r="O1061" s="21">
        <f t="shared" si="161"/>
        <v>100</v>
      </c>
      <c r="P1061" s="21">
        <f t="shared" si="162"/>
        <v>0</v>
      </c>
      <c r="Q1061" s="21">
        <f t="shared" si="163"/>
        <v>100</v>
      </c>
      <c r="R1061" s="22">
        <f t="shared" si="164"/>
        <v>67.5</v>
      </c>
      <c r="S1061" s="22">
        <f t="shared" si="165"/>
        <v>55</v>
      </c>
      <c r="T1061" s="22">
        <f t="shared" si="166"/>
        <v>67.5</v>
      </c>
      <c r="U1061" s="22">
        <f t="shared" si="167"/>
        <v>62.5</v>
      </c>
      <c r="V1061" s="21">
        <f t="shared" si="168"/>
        <v>63.333333333333336</v>
      </c>
      <c r="W1061" s="21">
        <f t="shared" si="169"/>
        <v>63.125</v>
      </c>
      <c r="X1061" s="20"/>
      <c r="Y1061" s="20"/>
      <c r="Z1061" s="20"/>
    </row>
    <row r="1062" spans="1:26" ht="13.5" x14ac:dyDescent="0.25">
      <c r="A1062" s="4">
        <f>TITRES_STAT!B1065</f>
        <v>43552</v>
      </c>
      <c r="B1062" s="2">
        <f>TITRES_STAT!C1065</f>
        <v>12.49</v>
      </c>
      <c r="C1062" s="2">
        <f>RSI!I1062</f>
        <v>68.672310015021978</v>
      </c>
      <c r="D1062" s="2">
        <f>MACD!E1062</f>
        <v>-0.22896781038510117</v>
      </c>
      <c r="E1062" s="2">
        <f>MACD!F1062</f>
        <v>-0.12268088187818066</v>
      </c>
      <c r="F1062" s="2">
        <f>'Moving Avg'!D1062</f>
        <v>4.9113199999999999</v>
      </c>
      <c r="G1062" s="2">
        <f>'Moving Avg'!E1062</f>
        <v>4.7012499999999999</v>
      </c>
      <c r="H1062" s="2">
        <f>'Moving Avg'!F1062</f>
        <v>4.5491550000000007</v>
      </c>
      <c r="I1062" s="2">
        <f>'Moving Avg'!G1062</f>
        <v>4.6841879999999998</v>
      </c>
      <c r="J1062" s="2">
        <f>'Moving Avg'!H1062</f>
        <v>5.9432429999999945</v>
      </c>
      <c r="K1062" s="18" t="str">
        <f>OBV!F1062</f>
        <v>BULLISH</v>
      </c>
      <c r="L1062" s="18" t="str">
        <f>OBV!G1062</f>
        <v>STRONG</v>
      </c>
      <c r="M1062" s="18" t="str">
        <f>OBV!H1062</f>
        <v>CONFIRMED BULLISH</v>
      </c>
      <c r="N1062" s="21">
        <f t="shared" si="160"/>
        <v>50</v>
      </c>
      <c r="O1062" s="21">
        <f t="shared" si="161"/>
        <v>100</v>
      </c>
      <c r="P1062" s="21">
        <f t="shared" si="162"/>
        <v>0</v>
      </c>
      <c r="Q1062" s="21">
        <f t="shared" si="163"/>
        <v>100</v>
      </c>
      <c r="R1062" s="22">
        <f t="shared" si="164"/>
        <v>67.5</v>
      </c>
      <c r="S1062" s="22">
        <f t="shared" si="165"/>
        <v>55</v>
      </c>
      <c r="T1062" s="22">
        <f t="shared" si="166"/>
        <v>67.5</v>
      </c>
      <c r="U1062" s="22">
        <f t="shared" si="167"/>
        <v>62.5</v>
      </c>
      <c r="V1062" s="21">
        <f t="shared" si="168"/>
        <v>63.333333333333336</v>
      </c>
      <c r="W1062" s="21">
        <f t="shared" si="169"/>
        <v>63.125</v>
      </c>
      <c r="X1062" s="20"/>
      <c r="Y1062" s="20"/>
      <c r="Z1062" s="20"/>
    </row>
    <row r="1063" spans="1:26" ht="13.5" x14ac:dyDescent="0.25">
      <c r="A1063" s="4">
        <f>TITRES_STAT!B1066</f>
        <v>43553</v>
      </c>
      <c r="B1063" s="2">
        <f>TITRES_STAT!C1066</f>
        <v>12.49</v>
      </c>
      <c r="C1063" s="2">
        <f>RSI!I1063</f>
        <v>68.672310015021978</v>
      </c>
      <c r="D1063" s="2">
        <f>MACD!E1063</f>
        <v>-0.24658555244543834</v>
      </c>
      <c r="E1063" s="2">
        <f>MACD!F1063</f>
        <v>-0.14746181599163222</v>
      </c>
      <c r="F1063" s="2">
        <f>'Moving Avg'!D1063</f>
        <v>4.9703199999999992</v>
      </c>
      <c r="G1063" s="2">
        <f>'Moving Avg'!E1063</f>
        <v>4.7526700000000002</v>
      </c>
      <c r="H1063" s="2">
        <f>'Moving Avg'!F1063</f>
        <v>4.5786550000000004</v>
      </c>
      <c r="I1063" s="2">
        <f>'Moving Avg'!G1063</f>
        <v>4.6782079999999988</v>
      </c>
      <c r="J1063" s="2">
        <f>'Moving Avg'!H1063</f>
        <v>5.9334784999999952</v>
      </c>
      <c r="K1063" s="18" t="str">
        <f>OBV!F1063</f>
        <v>BULLISH</v>
      </c>
      <c r="L1063" s="18" t="str">
        <f>OBV!G1063</f>
        <v>STRONG</v>
      </c>
      <c r="M1063" s="18" t="str">
        <f>OBV!H1063</f>
        <v>CONFIRMED BULLISH</v>
      </c>
      <c r="N1063" s="21">
        <f t="shared" si="160"/>
        <v>50</v>
      </c>
      <c r="O1063" s="21">
        <f t="shared" si="161"/>
        <v>100</v>
      </c>
      <c r="P1063" s="21">
        <f t="shared" si="162"/>
        <v>0</v>
      </c>
      <c r="Q1063" s="21">
        <f t="shared" si="163"/>
        <v>100</v>
      </c>
      <c r="R1063" s="22">
        <f t="shared" si="164"/>
        <v>67.5</v>
      </c>
      <c r="S1063" s="22">
        <f t="shared" si="165"/>
        <v>55</v>
      </c>
      <c r="T1063" s="22">
        <f t="shared" si="166"/>
        <v>67.5</v>
      </c>
      <c r="U1063" s="22">
        <f t="shared" si="167"/>
        <v>62.5</v>
      </c>
      <c r="V1063" s="21">
        <f t="shared" si="168"/>
        <v>63.333333333333336</v>
      </c>
      <c r="W1063" s="21">
        <f t="shared" si="169"/>
        <v>63.125</v>
      </c>
      <c r="X1063" s="20"/>
      <c r="Y1063" s="20"/>
      <c r="Z1063" s="20"/>
    </row>
    <row r="1064" spans="1:26" ht="13.5" x14ac:dyDescent="0.25">
      <c r="A1064" s="4">
        <f>TITRES_STAT!B1067</f>
        <v>43556</v>
      </c>
      <c r="B1064" s="2">
        <f>TITRES_STAT!C1067</f>
        <v>12.41</v>
      </c>
      <c r="C1064" s="2">
        <f>RSI!I1064</f>
        <v>66.092345054752968</v>
      </c>
      <c r="D1064" s="2">
        <f>MACD!E1064</f>
        <v>-0.26107540104034133</v>
      </c>
      <c r="E1064" s="2">
        <f>MACD!F1064</f>
        <v>-0.17018453300137404</v>
      </c>
      <c r="F1064" s="2">
        <f>'Moving Avg'!D1064</f>
        <v>4.9950399999999995</v>
      </c>
      <c r="G1064" s="2">
        <f>'Moving Avg'!E1064</f>
        <v>4.8009000000000004</v>
      </c>
      <c r="H1064" s="2">
        <f>'Moving Avg'!F1064</f>
        <v>4.6067600000000004</v>
      </c>
      <c r="I1064" s="2">
        <f>'Moving Avg'!G1064</f>
        <v>4.6735039999999994</v>
      </c>
      <c r="J1064" s="2">
        <f>'Moving Avg'!H1064</f>
        <v>5.9235544999999954</v>
      </c>
      <c r="K1064" s="18" t="str">
        <f>OBV!F1064</f>
        <v>BULLISH</v>
      </c>
      <c r="L1064" s="18" t="str">
        <f>OBV!G1064</f>
        <v>STRONG</v>
      </c>
      <c r="M1064" s="18" t="str">
        <f>OBV!H1064</f>
        <v>CONFIRMED BULLISH</v>
      </c>
      <c r="N1064" s="21">
        <f t="shared" si="160"/>
        <v>50</v>
      </c>
      <c r="O1064" s="21">
        <f t="shared" si="161"/>
        <v>100</v>
      </c>
      <c r="P1064" s="21">
        <f t="shared" si="162"/>
        <v>0</v>
      </c>
      <c r="Q1064" s="21">
        <f t="shared" si="163"/>
        <v>100</v>
      </c>
      <c r="R1064" s="22">
        <f t="shared" si="164"/>
        <v>67.5</v>
      </c>
      <c r="S1064" s="22">
        <f t="shared" si="165"/>
        <v>55</v>
      </c>
      <c r="T1064" s="22">
        <f t="shared" si="166"/>
        <v>67.5</v>
      </c>
      <c r="U1064" s="22">
        <f t="shared" si="167"/>
        <v>62.5</v>
      </c>
      <c r="V1064" s="21">
        <f t="shared" si="168"/>
        <v>63.333333333333336</v>
      </c>
      <c r="W1064" s="21">
        <f t="shared" si="169"/>
        <v>63.125</v>
      </c>
      <c r="X1064" s="20"/>
      <c r="Y1064" s="20"/>
      <c r="Z1064" s="20"/>
    </row>
    <row r="1065" spans="1:26" ht="13.5" x14ac:dyDescent="0.25">
      <c r="A1065" s="4">
        <f>TITRES_STAT!B1068</f>
        <v>43557</v>
      </c>
      <c r="B1065" s="2">
        <f>TITRES_STAT!C1068</f>
        <v>12.04</v>
      </c>
      <c r="C1065" s="2">
        <f>RSI!I1065</f>
        <v>55.676589151899137</v>
      </c>
      <c r="D1065" s="2">
        <f>MACD!E1065</f>
        <v>-0.27629992172249818</v>
      </c>
      <c r="E1065" s="2">
        <f>MACD!F1065</f>
        <v>-0.19140761074559887</v>
      </c>
      <c r="F1065" s="2">
        <f>'Moving Avg'!D1065</f>
        <v>4.9368399999999992</v>
      </c>
      <c r="G1065" s="2">
        <f>'Moving Avg'!E1065</f>
        <v>4.8423600000000002</v>
      </c>
      <c r="H1065" s="2">
        <f>'Moving Avg'!F1065</f>
        <v>4.6274899999999999</v>
      </c>
      <c r="I1065" s="2">
        <f>'Moving Avg'!G1065</f>
        <v>4.6658499999999989</v>
      </c>
      <c r="J1065" s="2">
        <f>'Moving Avg'!H1065</f>
        <v>5.9128929999999968</v>
      </c>
      <c r="K1065" s="18" t="str">
        <f>OBV!F1065</f>
        <v>BEARISH</v>
      </c>
      <c r="L1065" s="18" t="str">
        <f>OBV!G1065</f>
        <v>NEUTRAL</v>
      </c>
      <c r="M1065" s="18" t="str">
        <f>OBV!H1065</f>
        <v>CONFIRMED BEARISH</v>
      </c>
      <c r="N1065" s="21">
        <f t="shared" si="160"/>
        <v>50</v>
      </c>
      <c r="O1065" s="21">
        <f t="shared" si="161"/>
        <v>100</v>
      </c>
      <c r="P1065" s="21">
        <f t="shared" si="162"/>
        <v>0</v>
      </c>
      <c r="Q1065" s="21">
        <f t="shared" si="163"/>
        <v>16.5</v>
      </c>
      <c r="R1065" s="22">
        <f t="shared" si="164"/>
        <v>54.975000000000001</v>
      </c>
      <c r="S1065" s="22">
        <f t="shared" si="165"/>
        <v>34.125</v>
      </c>
      <c r="T1065" s="22">
        <f t="shared" si="166"/>
        <v>29.925000000000001</v>
      </c>
      <c r="U1065" s="22">
        <f t="shared" si="167"/>
        <v>41.625</v>
      </c>
      <c r="V1065" s="21">
        <f t="shared" si="168"/>
        <v>39.674999999999997</v>
      </c>
      <c r="W1065" s="21">
        <f t="shared" si="169"/>
        <v>40.162499999999994</v>
      </c>
      <c r="X1065" s="20"/>
      <c r="Y1065" s="20"/>
      <c r="Z1065" s="20"/>
    </row>
    <row r="1066" spans="1:26" ht="13.5" x14ac:dyDescent="0.25">
      <c r="A1066" s="4">
        <f>TITRES_STAT!B1069</f>
        <v>43558</v>
      </c>
      <c r="B1066" s="2">
        <f>TITRES_STAT!C1069</f>
        <v>12.4</v>
      </c>
      <c r="C1066" s="2">
        <f>RSI!I1066</f>
        <v>61.957880047737859</v>
      </c>
      <c r="D1066" s="2">
        <f>MACD!E1066</f>
        <v>-0.28018751004358844</v>
      </c>
      <c r="E1066" s="2">
        <f>MACD!F1066</f>
        <v>-0.20916359060519679</v>
      </c>
      <c r="F1066" s="2">
        <f>'Moving Avg'!D1066</f>
        <v>4.9296600000000002</v>
      </c>
      <c r="G1066" s="2">
        <f>'Moving Avg'!E1066</f>
        <v>4.8850099999999994</v>
      </c>
      <c r="H1066" s="2">
        <f>'Moving Avg'!F1066</f>
        <v>4.6553950000000004</v>
      </c>
      <c r="I1066" s="2">
        <f>'Moving Avg'!G1066</f>
        <v>4.661065999999999</v>
      </c>
      <c r="J1066" s="2">
        <f>'Moving Avg'!H1066</f>
        <v>5.9029489999999951</v>
      </c>
      <c r="K1066" s="18" t="str">
        <f>OBV!F1066</f>
        <v>BEARISH</v>
      </c>
      <c r="L1066" s="18" t="str">
        <f>OBV!G1066</f>
        <v>NEUTRAL</v>
      </c>
      <c r="M1066" s="18" t="str">
        <f>OBV!H1066</f>
        <v>CONFIRMED BEARISH</v>
      </c>
      <c r="N1066" s="21">
        <f t="shared" si="160"/>
        <v>50</v>
      </c>
      <c r="O1066" s="21">
        <f t="shared" si="161"/>
        <v>100</v>
      </c>
      <c r="P1066" s="21">
        <f t="shared" si="162"/>
        <v>0</v>
      </c>
      <c r="Q1066" s="21">
        <f t="shared" si="163"/>
        <v>16.5</v>
      </c>
      <c r="R1066" s="22">
        <f t="shared" si="164"/>
        <v>54.975000000000001</v>
      </c>
      <c r="S1066" s="22">
        <f t="shared" si="165"/>
        <v>34.125</v>
      </c>
      <c r="T1066" s="22">
        <f t="shared" si="166"/>
        <v>29.925000000000001</v>
      </c>
      <c r="U1066" s="22">
        <f t="shared" si="167"/>
        <v>41.625</v>
      </c>
      <c r="V1066" s="21">
        <f t="shared" si="168"/>
        <v>39.674999999999997</v>
      </c>
      <c r="W1066" s="21">
        <f t="shared" si="169"/>
        <v>40.162499999999994</v>
      </c>
      <c r="X1066" s="20"/>
      <c r="Y1066" s="20"/>
      <c r="Z1066" s="20"/>
    </row>
    <row r="1067" spans="1:26" ht="13.5" x14ac:dyDescent="0.25">
      <c r="A1067" s="4">
        <f>TITRES_STAT!B1070</f>
        <v>43559</v>
      </c>
      <c r="B1067" s="2">
        <f>TITRES_STAT!C1070</f>
        <v>12.41</v>
      </c>
      <c r="C1067" s="2">
        <f>RSI!I1067</f>
        <v>62.119029784519704</v>
      </c>
      <c r="D1067" s="2">
        <f>MACD!E1067</f>
        <v>-0.26864317029465834</v>
      </c>
      <c r="E1067" s="2">
        <f>MACD!F1067</f>
        <v>-0.22105950654308912</v>
      </c>
      <c r="F1067" s="2">
        <f>'Moving Avg'!D1067</f>
        <v>4.9232800000000001</v>
      </c>
      <c r="G1067" s="2">
        <f>'Moving Avg'!E1067</f>
        <v>4.9173</v>
      </c>
      <c r="H1067" s="2">
        <f>'Moving Avg'!F1067</f>
        <v>4.6777199999999999</v>
      </c>
      <c r="I1067" s="2">
        <f>'Moving Avg'!G1067</f>
        <v>4.6563619999999988</v>
      </c>
      <c r="J1067" s="2">
        <f>'Moving Avg'!H1067</f>
        <v>5.8930444999999967</v>
      </c>
      <c r="K1067" s="18" t="str">
        <f>OBV!F1067</f>
        <v>BEARISH</v>
      </c>
      <c r="L1067" s="18" t="str">
        <f>OBV!G1067</f>
        <v>NEUTRAL</v>
      </c>
      <c r="M1067" s="18" t="str">
        <f>OBV!H1067</f>
        <v>CONFIRMED BEARISH</v>
      </c>
      <c r="N1067" s="21">
        <f t="shared" si="160"/>
        <v>50</v>
      </c>
      <c r="O1067" s="21">
        <f t="shared" si="161"/>
        <v>100</v>
      </c>
      <c r="P1067" s="21">
        <f t="shared" si="162"/>
        <v>0</v>
      </c>
      <c r="Q1067" s="21">
        <f t="shared" si="163"/>
        <v>16.5</v>
      </c>
      <c r="R1067" s="22">
        <f t="shared" si="164"/>
        <v>54.975000000000001</v>
      </c>
      <c r="S1067" s="22">
        <f t="shared" si="165"/>
        <v>34.125</v>
      </c>
      <c r="T1067" s="22">
        <f t="shared" si="166"/>
        <v>29.925000000000001</v>
      </c>
      <c r="U1067" s="22">
        <f t="shared" si="167"/>
        <v>41.625</v>
      </c>
      <c r="V1067" s="21">
        <f t="shared" si="168"/>
        <v>39.674999999999997</v>
      </c>
      <c r="W1067" s="21">
        <f t="shared" si="169"/>
        <v>40.162499999999994</v>
      </c>
      <c r="X1067" s="20"/>
      <c r="Y1067" s="20"/>
      <c r="Z1067" s="20"/>
    </row>
    <row r="1068" spans="1:26" ht="13.5" x14ac:dyDescent="0.25">
      <c r="A1068" s="4">
        <f>TITRES_STAT!B1071</f>
        <v>43560</v>
      </c>
      <c r="B1068" s="2">
        <f>TITRES_STAT!C1071</f>
        <v>12.49</v>
      </c>
      <c r="C1068" s="2">
        <f>RSI!I1068</f>
        <v>63.448815668482659</v>
      </c>
      <c r="D1068" s="2">
        <f>MACD!E1068</f>
        <v>-0.25337973407775216</v>
      </c>
      <c r="E1068" s="2">
        <f>MACD!F1068</f>
        <v>-0.22752355205002173</v>
      </c>
      <c r="F1068" s="2">
        <f>'Moving Avg'!D1068</f>
        <v>4.9232800000000001</v>
      </c>
      <c r="G1068" s="2">
        <f>'Moving Avg'!E1068</f>
        <v>4.9467999999999996</v>
      </c>
      <c r="H1068" s="2">
        <f>'Moving Avg'!F1068</f>
        <v>4.7074199999999999</v>
      </c>
      <c r="I1068" s="2">
        <f>'Moving Avg'!G1068</f>
        <v>4.6538099999999982</v>
      </c>
      <c r="J1068" s="2">
        <f>'Moving Avg'!H1068</f>
        <v>5.8834744999999966</v>
      </c>
      <c r="K1068" s="18" t="str">
        <f>OBV!F1068</f>
        <v>BEARISH</v>
      </c>
      <c r="L1068" s="18" t="str">
        <f>OBV!G1068</f>
        <v>NEUTRAL</v>
      </c>
      <c r="M1068" s="18" t="str">
        <f>OBV!H1068</f>
        <v>NEUTRAL</v>
      </c>
      <c r="N1068" s="21">
        <f t="shared" si="160"/>
        <v>50</v>
      </c>
      <c r="O1068" s="21">
        <f t="shared" si="161"/>
        <v>100</v>
      </c>
      <c r="P1068" s="21">
        <f t="shared" si="162"/>
        <v>0</v>
      </c>
      <c r="Q1068" s="21">
        <f t="shared" si="163"/>
        <v>16.5</v>
      </c>
      <c r="R1068" s="22">
        <f t="shared" si="164"/>
        <v>54.975000000000001</v>
      </c>
      <c r="S1068" s="22">
        <f t="shared" si="165"/>
        <v>34.125</v>
      </c>
      <c r="T1068" s="22">
        <f t="shared" si="166"/>
        <v>29.925000000000001</v>
      </c>
      <c r="U1068" s="22">
        <f t="shared" si="167"/>
        <v>41.625</v>
      </c>
      <c r="V1068" s="21">
        <f t="shared" si="168"/>
        <v>39.674999999999997</v>
      </c>
      <c r="W1068" s="21">
        <f t="shared" si="169"/>
        <v>40.162499999999994</v>
      </c>
      <c r="X1068" s="20"/>
      <c r="Y1068" s="20"/>
      <c r="Z1068" s="20"/>
    </row>
    <row r="1069" spans="1:26" ht="13.5" x14ac:dyDescent="0.25">
      <c r="A1069" s="4">
        <f>TITRES_STAT!B1072</f>
        <v>43563</v>
      </c>
      <c r="B1069" s="2">
        <f>TITRES_STAT!C1072</f>
        <v>12.49</v>
      </c>
      <c r="C1069" s="2">
        <f>RSI!I1069</f>
        <v>63.448815668482659</v>
      </c>
      <c r="D1069" s="2">
        <f>MACD!E1069</f>
        <v>-0.22043396799239545</v>
      </c>
      <c r="E1069" s="2">
        <f>MACD!F1069</f>
        <v>-0.22610563523849647</v>
      </c>
      <c r="F1069" s="2">
        <f>'Moving Avg'!D1069</f>
        <v>4.9296599999999993</v>
      </c>
      <c r="G1069" s="2">
        <f>'Moving Avg'!E1069</f>
        <v>4.9623499999999998</v>
      </c>
      <c r="H1069" s="2">
        <f>'Moving Avg'!F1069</f>
        <v>4.73712</v>
      </c>
      <c r="I1069" s="2">
        <f>'Moving Avg'!G1069</f>
        <v>4.6514979999999984</v>
      </c>
      <c r="J1069" s="2">
        <f>'Moving Avg'!H1069</f>
        <v>5.8737099999999964</v>
      </c>
      <c r="K1069" s="18" t="str">
        <f>OBV!F1069</f>
        <v>BEARISH</v>
      </c>
      <c r="L1069" s="18" t="str">
        <f>OBV!G1069</f>
        <v>NEUTRAL</v>
      </c>
      <c r="M1069" s="18" t="str">
        <f>OBV!H1069</f>
        <v>BEARISH DIVERGENCE</v>
      </c>
      <c r="N1069" s="21">
        <f t="shared" si="160"/>
        <v>50</v>
      </c>
      <c r="O1069" s="21">
        <f t="shared" si="161"/>
        <v>100</v>
      </c>
      <c r="P1069" s="21">
        <f t="shared" si="162"/>
        <v>0</v>
      </c>
      <c r="Q1069" s="21">
        <f t="shared" si="163"/>
        <v>16.5</v>
      </c>
      <c r="R1069" s="22">
        <f t="shared" si="164"/>
        <v>54.975000000000001</v>
      </c>
      <c r="S1069" s="22">
        <f t="shared" si="165"/>
        <v>34.125</v>
      </c>
      <c r="T1069" s="22">
        <f t="shared" si="166"/>
        <v>29.925000000000001</v>
      </c>
      <c r="U1069" s="22">
        <f t="shared" si="167"/>
        <v>41.625</v>
      </c>
      <c r="V1069" s="21">
        <f t="shared" si="168"/>
        <v>39.674999999999997</v>
      </c>
      <c r="W1069" s="21">
        <f t="shared" si="169"/>
        <v>40.162499999999994</v>
      </c>
      <c r="X1069" s="20"/>
      <c r="Y1069" s="20"/>
      <c r="Z1069" s="20"/>
    </row>
    <row r="1070" spans="1:26" ht="13.5" x14ac:dyDescent="0.25">
      <c r="A1070" s="4">
        <f>TITRES_STAT!B1073</f>
        <v>43565</v>
      </c>
      <c r="B1070" s="2">
        <f>TITRES_STAT!C1073</f>
        <v>12.2</v>
      </c>
      <c r="C1070" s="2">
        <f>RSI!I1070</f>
        <v>55.291365031018955</v>
      </c>
      <c r="D1070" s="2">
        <f>MACD!E1070</f>
        <v>-0.1442264992019604</v>
      </c>
      <c r="E1070" s="2">
        <f>MACD!F1070</f>
        <v>-0.20972980803118926</v>
      </c>
      <c r="F1070" s="2">
        <f>'Moving Avg'!D1070</f>
        <v>4.9424200000000003</v>
      </c>
      <c r="G1070" s="2">
        <f>'Moving Avg'!E1070</f>
        <v>4.9396300000000002</v>
      </c>
      <c r="H1070" s="2">
        <f>'Moving Avg'!F1070</f>
        <v>4.7610400000000004</v>
      </c>
      <c r="I1070" s="2">
        <f>'Moving Avg'!G1070</f>
        <v>4.6468739999999977</v>
      </c>
      <c r="J1070" s="2">
        <f>'Moving Avg'!H1070</f>
        <v>5.8633674999999963</v>
      </c>
      <c r="K1070" s="18" t="str">
        <f>OBV!F1070</f>
        <v>BEARISH</v>
      </c>
      <c r="L1070" s="18" t="str">
        <f>OBV!G1070</f>
        <v>NEUTRAL</v>
      </c>
      <c r="M1070" s="18" t="str">
        <f>OBV!H1070</f>
        <v>BEARISH DIVERGENCE</v>
      </c>
      <c r="N1070" s="21">
        <f t="shared" si="160"/>
        <v>50</v>
      </c>
      <c r="O1070" s="21">
        <f t="shared" si="161"/>
        <v>100</v>
      </c>
      <c r="P1070" s="21">
        <f t="shared" si="162"/>
        <v>0</v>
      </c>
      <c r="Q1070" s="21">
        <f t="shared" si="163"/>
        <v>16.5</v>
      </c>
      <c r="R1070" s="22">
        <f t="shared" si="164"/>
        <v>54.975000000000001</v>
      </c>
      <c r="S1070" s="22">
        <f t="shared" si="165"/>
        <v>34.125</v>
      </c>
      <c r="T1070" s="22">
        <f t="shared" si="166"/>
        <v>29.925000000000001</v>
      </c>
      <c r="U1070" s="22">
        <f t="shared" si="167"/>
        <v>41.625</v>
      </c>
      <c r="V1070" s="21">
        <f t="shared" si="168"/>
        <v>39.674999999999997</v>
      </c>
      <c r="W1070" s="21">
        <f t="shared" si="169"/>
        <v>40.162499999999994</v>
      </c>
      <c r="X1070" s="20"/>
      <c r="Y1070" s="20"/>
      <c r="Z1070" s="20"/>
    </row>
    <row r="1071" spans="1:26" ht="13.5" x14ac:dyDescent="0.25">
      <c r="A1071" s="4">
        <f>TITRES_STAT!B1074</f>
        <v>43566</v>
      </c>
      <c r="B1071" s="2">
        <f>TITRES_STAT!C1074</f>
        <v>12</v>
      </c>
      <c r="C1071" s="2">
        <f>RSI!I1071</f>
        <v>50.473247865112768</v>
      </c>
      <c r="D1071" s="2">
        <f>MACD!E1071</f>
        <v>-9.1552539332508509E-2</v>
      </c>
      <c r="E1071" s="2">
        <f>MACD!F1071</f>
        <v>-0.18609435429145313</v>
      </c>
      <c r="F1071" s="2">
        <f>'Moving Avg'!D1071</f>
        <v>4.9105400000000001</v>
      </c>
      <c r="G1071" s="2">
        <f>'Moving Avg'!E1071</f>
        <v>4.9201000000000006</v>
      </c>
      <c r="H1071" s="2">
        <f>'Moving Avg'!F1071</f>
        <v>4.7809750000000006</v>
      </c>
      <c r="I1071" s="2">
        <f>'Moving Avg'!G1071</f>
        <v>4.643685999999998</v>
      </c>
      <c r="J1071" s="2">
        <f>'Moving Avg'!H1071</f>
        <v>5.8522369999999952</v>
      </c>
      <c r="K1071" s="18" t="str">
        <f>OBV!F1071</f>
        <v>BEARISH</v>
      </c>
      <c r="L1071" s="18" t="str">
        <f>OBV!G1071</f>
        <v>NEUTRAL</v>
      </c>
      <c r="M1071" s="18" t="str">
        <f>OBV!H1071</f>
        <v>CONFIRMED BEARISH</v>
      </c>
      <c r="N1071" s="21">
        <f t="shared" si="160"/>
        <v>50</v>
      </c>
      <c r="O1071" s="21">
        <f t="shared" si="161"/>
        <v>100</v>
      </c>
      <c r="P1071" s="21">
        <f t="shared" si="162"/>
        <v>0</v>
      </c>
      <c r="Q1071" s="21">
        <f t="shared" si="163"/>
        <v>16.5</v>
      </c>
      <c r="R1071" s="22">
        <f t="shared" si="164"/>
        <v>54.975000000000001</v>
      </c>
      <c r="S1071" s="22">
        <f t="shared" si="165"/>
        <v>34.125</v>
      </c>
      <c r="T1071" s="22">
        <f t="shared" si="166"/>
        <v>29.925000000000001</v>
      </c>
      <c r="U1071" s="22">
        <f t="shared" si="167"/>
        <v>41.625</v>
      </c>
      <c r="V1071" s="21">
        <f t="shared" si="168"/>
        <v>39.674999999999997</v>
      </c>
      <c r="W1071" s="21">
        <f t="shared" si="169"/>
        <v>40.162499999999994</v>
      </c>
      <c r="X1071" s="20"/>
      <c r="Y1071" s="20"/>
      <c r="Z1071" s="20"/>
    </row>
    <row r="1072" spans="1:26" ht="13.5" x14ac:dyDescent="0.25">
      <c r="A1072" s="4">
        <f>TITRES_STAT!B1075</f>
        <v>43567</v>
      </c>
      <c r="B1072" s="2">
        <f>TITRES_STAT!C1075</f>
        <v>12.4</v>
      </c>
      <c r="C1072" s="2">
        <f>RSI!I1072</f>
        <v>58.299836103117258</v>
      </c>
      <c r="D1072" s="2">
        <f>MACD!E1072</f>
        <v>-5.8822199955217869E-2</v>
      </c>
      <c r="E1072" s="2">
        <f>MACD!F1072</f>
        <v>-0.16063992342420608</v>
      </c>
      <c r="F1072" s="2">
        <f>'Moving Avg'!D1072</f>
        <v>4.9097400000000002</v>
      </c>
      <c r="G1072" s="2">
        <f>'Moving Avg'!E1072</f>
        <v>4.9165099999999997</v>
      </c>
      <c r="H1072" s="2">
        <f>'Moving Avg'!F1072</f>
        <v>4.8088800000000003</v>
      </c>
      <c r="I1072" s="2">
        <f>'Moving Avg'!G1072</f>
        <v>4.643685999999998</v>
      </c>
      <c r="J1072" s="2">
        <f>'Moving Avg'!H1072</f>
        <v>5.8422929999999953</v>
      </c>
      <c r="K1072" s="18" t="str">
        <f>OBV!F1072</f>
        <v>BEARISH</v>
      </c>
      <c r="L1072" s="18" t="str">
        <f>OBV!G1072</f>
        <v>NEUTRAL</v>
      </c>
      <c r="M1072" s="18" t="str">
        <f>OBV!H1072</f>
        <v>CONFIRMED BEARISH</v>
      </c>
      <c r="N1072" s="21">
        <f t="shared" si="160"/>
        <v>50</v>
      </c>
      <c r="O1072" s="21">
        <f t="shared" si="161"/>
        <v>100</v>
      </c>
      <c r="P1072" s="21">
        <f t="shared" si="162"/>
        <v>0</v>
      </c>
      <c r="Q1072" s="21">
        <f t="shared" si="163"/>
        <v>16.5</v>
      </c>
      <c r="R1072" s="22">
        <f t="shared" si="164"/>
        <v>54.975000000000001</v>
      </c>
      <c r="S1072" s="22">
        <f t="shared" si="165"/>
        <v>34.125</v>
      </c>
      <c r="T1072" s="22">
        <f t="shared" si="166"/>
        <v>29.925000000000001</v>
      </c>
      <c r="U1072" s="22">
        <f t="shared" si="167"/>
        <v>41.625</v>
      </c>
      <c r="V1072" s="21">
        <f t="shared" si="168"/>
        <v>39.674999999999997</v>
      </c>
      <c r="W1072" s="21">
        <f t="shared" si="169"/>
        <v>40.162499999999994</v>
      </c>
      <c r="X1072" s="20"/>
      <c r="Y1072" s="20"/>
      <c r="Z1072" s="20"/>
    </row>
    <row r="1073" spans="1:26" ht="13.5" x14ac:dyDescent="0.25">
      <c r="A1073" s="4">
        <f>TITRES_STAT!B1076</f>
        <v>43570</v>
      </c>
      <c r="B1073" s="2">
        <f>TITRES_STAT!C1076</f>
        <v>12.2</v>
      </c>
      <c r="C1073" s="2">
        <f>RSI!I1073</f>
        <v>53.728025743504581</v>
      </c>
      <c r="D1073" s="2">
        <f>MACD!E1073</f>
        <v>-2.6195612694317916E-2</v>
      </c>
      <c r="E1073" s="2">
        <f>MACD!F1073</f>
        <v>-0.13375106127822844</v>
      </c>
      <c r="F1073" s="2">
        <f>'Moving Avg'!D1073</f>
        <v>4.8866200000000006</v>
      </c>
      <c r="G1073" s="2">
        <f>'Moving Avg'!E1073</f>
        <v>4.9049499999999995</v>
      </c>
      <c r="H1073" s="2">
        <f>'Moving Avg'!F1073</f>
        <v>4.8288100000000007</v>
      </c>
      <c r="I1073" s="2">
        <f>'Moving Avg'!G1073</f>
        <v>4.6420919999999981</v>
      </c>
      <c r="J1073" s="2">
        <f>'Moving Avg'!H1073</f>
        <v>5.831950499999996</v>
      </c>
      <c r="K1073" s="18" t="str">
        <f>OBV!F1073</f>
        <v>BEARISH</v>
      </c>
      <c r="L1073" s="18" t="str">
        <f>OBV!G1073</f>
        <v>NEUTRAL</v>
      </c>
      <c r="M1073" s="18" t="str">
        <f>OBV!H1073</f>
        <v>CONFIRMED BEARISH</v>
      </c>
      <c r="N1073" s="21">
        <f t="shared" si="160"/>
        <v>50</v>
      </c>
      <c r="O1073" s="21">
        <f t="shared" si="161"/>
        <v>100</v>
      </c>
      <c r="P1073" s="21">
        <f t="shared" si="162"/>
        <v>0</v>
      </c>
      <c r="Q1073" s="21">
        <f t="shared" si="163"/>
        <v>16.5</v>
      </c>
      <c r="R1073" s="22">
        <f t="shared" si="164"/>
        <v>54.975000000000001</v>
      </c>
      <c r="S1073" s="22">
        <f t="shared" si="165"/>
        <v>34.125</v>
      </c>
      <c r="T1073" s="22">
        <f t="shared" si="166"/>
        <v>29.925000000000001</v>
      </c>
      <c r="U1073" s="22">
        <f t="shared" si="167"/>
        <v>41.625</v>
      </c>
      <c r="V1073" s="21">
        <f t="shared" si="168"/>
        <v>39.674999999999997</v>
      </c>
      <c r="W1073" s="21">
        <f t="shared" si="169"/>
        <v>40.162499999999994</v>
      </c>
      <c r="X1073" s="20"/>
      <c r="Y1073" s="20"/>
      <c r="Z1073" s="20"/>
    </row>
    <row r="1074" spans="1:26" ht="13.5" x14ac:dyDescent="0.25">
      <c r="A1074" s="4">
        <f>TITRES_STAT!B1077</f>
        <v>43571</v>
      </c>
      <c r="B1074" s="2">
        <f>TITRES_STAT!C1077</f>
        <v>12</v>
      </c>
      <c r="C1074" s="2">
        <f>RSI!I1074</f>
        <v>49.543979780922143</v>
      </c>
      <c r="D1074" s="2">
        <f>MACD!E1074</f>
        <v>1.9784441362373784E-3</v>
      </c>
      <c r="E1074" s="2">
        <f>MACD!F1074</f>
        <v>-0.10660516019533529</v>
      </c>
      <c r="F1074" s="2">
        <f>'Moving Avg'!D1074</f>
        <v>4.8475599999999996</v>
      </c>
      <c r="G1074" s="2">
        <f>'Moving Avg'!E1074</f>
        <v>4.888609999999999</v>
      </c>
      <c r="H1074" s="2">
        <f>'Moving Avg'!F1074</f>
        <v>4.844755000000001</v>
      </c>
      <c r="I1074" s="2">
        <f>'Moving Avg'!G1074</f>
        <v>4.6418539999999977</v>
      </c>
      <c r="J1074" s="2">
        <f>'Moving Avg'!H1074</f>
        <v>5.8212094999999957</v>
      </c>
      <c r="K1074" s="18" t="str">
        <f>OBV!F1074</f>
        <v>BEARISH</v>
      </c>
      <c r="L1074" s="18" t="str">
        <f>OBV!G1074</f>
        <v>NEUTRAL</v>
      </c>
      <c r="M1074" s="18" t="str">
        <f>OBV!H1074</f>
        <v>CONFIRMED BEARISH</v>
      </c>
      <c r="N1074" s="21">
        <f t="shared" si="160"/>
        <v>50</v>
      </c>
      <c r="O1074" s="21">
        <f t="shared" si="161"/>
        <v>100</v>
      </c>
      <c r="P1074" s="21">
        <f t="shared" si="162"/>
        <v>0</v>
      </c>
      <c r="Q1074" s="21">
        <f t="shared" si="163"/>
        <v>16.5</v>
      </c>
      <c r="R1074" s="22">
        <f t="shared" si="164"/>
        <v>54.975000000000001</v>
      </c>
      <c r="S1074" s="22">
        <f t="shared" si="165"/>
        <v>34.125</v>
      </c>
      <c r="T1074" s="22">
        <f t="shared" si="166"/>
        <v>29.925000000000001</v>
      </c>
      <c r="U1074" s="22">
        <f t="shared" si="167"/>
        <v>41.625</v>
      </c>
      <c r="V1074" s="21">
        <f t="shared" si="168"/>
        <v>39.674999999999997</v>
      </c>
      <c r="W1074" s="21">
        <f t="shared" si="169"/>
        <v>40.162499999999994</v>
      </c>
      <c r="X1074" s="20"/>
      <c r="Y1074" s="20"/>
      <c r="Z1074" s="20"/>
    </row>
    <row r="1075" spans="1:26" ht="13.5" x14ac:dyDescent="0.25">
      <c r="A1075" s="4">
        <f>TITRES_STAT!B1078</f>
        <v>43572</v>
      </c>
      <c r="B1075" s="2">
        <f>TITRES_STAT!C1078</f>
        <v>11.9</v>
      </c>
      <c r="C1075" s="2">
        <f>RSI!I1075</f>
        <v>47.547687085158586</v>
      </c>
      <c r="D1075" s="2">
        <f>MACD!E1075</f>
        <v>6.1549451386815335E-3</v>
      </c>
      <c r="E1075" s="2">
        <f>MACD!F1075</f>
        <v>-8.4053139128531934E-2</v>
      </c>
      <c r="F1075" s="2">
        <f>'Moving Avg'!D1075</f>
        <v>4.8236400000000001</v>
      </c>
      <c r="G1075" s="2">
        <f>'Moving Avg'!E1075</f>
        <v>4.8830299999999998</v>
      </c>
      <c r="H1075" s="2">
        <f>'Moving Avg'!F1075</f>
        <v>4.8626950000000004</v>
      </c>
      <c r="I1075" s="2">
        <f>'Moving Avg'!G1075</f>
        <v>4.6410559999999981</v>
      </c>
      <c r="J1075" s="2">
        <f>'Moving Avg'!H1075</f>
        <v>5.8102689999999946</v>
      </c>
      <c r="K1075" s="18" t="str">
        <f>OBV!F1075</f>
        <v>BEARISH</v>
      </c>
      <c r="L1075" s="18" t="str">
        <f>OBV!G1075</f>
        <v>NEUTRAL</v>
      </c>
      <c r="M1075" s="18" t="str">
        <f>OBV!H1075</f>
        <v>CONFIRMED BEARISH</v>
      </c>
      <c r="N1075" s="21">
        <f t="shared" si="160"/>
        <v>50</v>
      </c>
      <c r="O1075" s="21">
        <f t="shared" si="161"/>
        <v>100</v>
      </c>
      <c r="P1075" s="21">
        <f t="shared" si="162"/>
        <v>0</v>
      </c>
      <c r="Q1075" s="21">
        <f t="shared" si="163"/>
        <v>16.5</v>
      </c>
      <c r="R1075" s="22">
        <f t="shared" si="164"/>
        <v>54.975000000000001</v>
      </c>
      <c r="S1075" s="22">
        <f t="shared" si="165"/>
        <v>34.125</v>
      </c>
      <c r="T1075" s="22">
        <f t="shared" si="166"/>
        <v>29.925000000000001</v>
      </c>
      <c r="U1075" s="22">
        <f t="shared" si="167"/>
        <v>41.625</v>
      </c>
      <c r="V1075" s="21">
        <f t="shared" si="168"/>
        <v>39.674999999999997</v>
      </c>
      <c r="W1075" s="21">
        <f t="shared" si="169"/>
        <v>40.162499999999994</v>
      </c>
      <c r="X1075" s="20"/>
      <c r="Y1075" s="20"/>
      <c r="Z1075" s="20"/>
    </row>
    <row r="1076" spans="1:26" ht="13.5" x14ac:dyDescent="0.25">
      <c r="A1076" s="4">
        <f>TITRES_STAT!B1079</f>
        <v>43573</v>
      </c>
      <c r="B1076" s="2">
        <f>TITRES_STAT!C1079</f>
        <v>12.25</v>
      </c>
      <c r="C1076" s="2">
        <f>RSI!I1076</f>
        <v>54.457084214069489</v>
      </c>
      <c r="D1076" s="2">
        <f>MACD!E1076</f>
        <v>2.1736477888302908E-2</v>
      </c>
      <c r="E1076" s="2">
        <f>MACD!F1076</f>
        <v>-6.289521572516496E-2</v>
      </c>
      <c r="F1076" s="2">
        <f>'Moving Avg'!D1076</f>
        <v>4.8435599999999992</v>
      </c>
      <c r="G1076" s="2">
        <f>'Moving Avg'!E1076</f>
        <v>4.8770500000000006</v>
      </c>
      <c r="H1076" s="2">
        <f>'Moving Avg'!F1076</f>
        <v>4.88103</v>
      </c>
      <c r="I1076" s="2">
        <f>'Moving Avg'!G1076</f>
        <v>4.6431279999999973</v>
      </c>
      <c r="J1076" s="2">
        <f>'Moving Avg'!H1076</f>
        <v>5.8000454999999942</v>
      </c>
      <c r="K1076" s="18" t="str">
        <f>OBV!F1076</f>
        <v>BEARISH</v>
      </c>
      <c r="L1076" s="18" t="str">
        <f>OBV!G1076</f>
        <v>NEUTRAL</v>
      </c>
      <c r="M1076" s="18" t="str">
        <f>OBV!H1076</f>
        <v>BEARISH DIVERGENCE</v>
      </c>
      <c r="N1076" s="21">
        <f t="shared" si="160"/>
        <v>50</v>
      </c>
      <c r="O1076" s="21">
        <f t="shared" si="161"/>
        <v>100</v>
      </c>
      <c r="P1076" s="21">
        <f t="shared" si="162"/>
        <v>0</v>
      </c>
      <c r="Q1076" s="21">
        <f t="shared" si="163"/>
        <v>16.5</v>
      </c>
      <c r="R1076" s="22">
        <f t="shared" si="164"/>
        <v>54.975000000000001</v>
      </c>
      <c r="S1076" s="22">
        <f t="shared" si="165"/>
        <v>34.125</v>
      </c>
      <c r="T1076" s="22">
        <f t="shared" si="166"/>
        <v>29.925000000000001</v>
      </c>
      <c r="U1076" s="22">
        <f t="shared" si="167"/>
        <v>41.625</v>
      </c>
      <c r="V1076" s="21">
        <f t="shared" si="168"/>
        <v>39.674999999999997</v>
      </c>
      <c r="W1076" s="21">
        <f t="shared" si="169"/>
        <v>40.162499999999994</v>
      </c>
      <c r="X1076" s="20"/>
      <c r="Y1076" s="20"/>
      <c r="Z1076" s="20"/>
    </row>
    <row r="1077" spans="1:26" ht="13.5" x14ac:dyDescent="0.25">
      <c r="A1077" s="4">
        <f>TITRES_STAT!B1080</f>
        <v>43574</v>
      </c>
      <c r="B1077" s="2">
        <f>TITRES_STAT!C1080</f>
        <v>11.9</v>
      </c>
      <c r="C1077" s="2">
        <f>RSI!I1077</f>
        <v>47.691556303804326</v>
      </c>
      <c r="D1077" s="2">
        <f>MACD!E1077</f>
        <v>4.5326721747541043E-2</v>
      </c>
      <c r="E1077" s="2">
        <f>MACD!F1077</f>
        <v>-4.1250828230623759E-2</v>
      </c>
      <c r="F1077" s="2">
        <f>'Moving Avg'!D1077</f>
        <v>4.8037000000000001</v>
      </c>
      <c r="G1077" s="2">
        <f>'Moving Avg'!E1077</f>
        <v>4.8567200000000001</v>
      </c>
      <c r="H1077" s="2">
        <f>'Moving Avg'!F1077</f>
        <v>4.8870100000000001</v>
      </c>
      <c r="I1077" s="2">
        <f>'Moving Avg'!G1077</f>
        <v>4.644721999999998</v>
      </c>
      <c r="J1077" s="2">
        <f>'Moving Avg'!H1077</f>
        <v>5.7883249999999942</v>
      </c>
      <c r="K1077" s="18" t="str">
        <f>OBV!F1077</f>
        <v>BEARISH</v>
      </c>
      <c r="L1077" s="18" t="str">
        <f>OBV!G1077</f>
        <v>NEUTRAL</v>
      </c>
      <c r="M1077" s="18" t="str">
        <f>OBV!H1077</f>
        <v>CONFIRMED BEARISH</v>
      </c>
      <c r="N1077" s="21">
        <f t="shared" si="160"/>
        <v>50</v>
      </c>
      <c r="O1077" s="21">
        <f t="shared" si="161"/>
        <v>100</v>
      </c>
      <c r="P1077" s="21">
        <f t="shared" si="162"/>
        <v>0</v>
      </c>
      <c r="Q1077" s="21">
        <f t="shared" si="163"/>
        <v>16.5</v>
      </c>
      <c r="R1077" s="22">
        <f t="shared" si="164"/>
        <v>54.975000000000001</v>
      </c>
      <c r="S1077" s="22">
        <f t="shared" si="165"/>
        <v>34.125</v>
      </c>
      <c r="T1077" s="22">
        <f t="shared" si="166"/>
        <v>29.925000000000001</v>
      </c>
      <c r="U1077" s="22">
        <f t="shared" si="167"/>
        <v>41.625</v>
      </c>
      <c r="V1077" s="21">
        <f t="shared" si="168"/>
        <v>39.674999999999997</v>
      </c>
      <c r="W1077" s="21">
        <f t="shared" si="169"/>
        <v>40.162499999999994</v>
      </c>
      <c r="X1077" s="20"/>
      <c r="Y1077" s="20"/>
      <c r="Z1077" s="20"/>
    </row>
    <row r="1078" spans="1:26" ht="13.5" x14ac:dyDescent="0.25">
      <c r="A1078" s="4">
        <f>TITRES_STAT!B1081</f>
        <v>43577</v>
      </c>
      <c r="B1078" s="2">
        <f>TITRES_STAT!C1081</f>
        <v>12</v>
      </c>
      <c r="C1078" s="2">
        <f>RSI!I1078</f>
        <v>49.619494886013378</v>
      </c>
      <c r="D1078" s="2">
        <f>MACD!E1078</f>
        <v>6.7561508568910078E-2</v>
      </c>
      <c r="E1078" s="2">
        <f>MACD!F1078</f>
        <v>-1.9488360870716995E-2</v>
      </c>
      <c r="F1078" s="2">
        <f>'Moving Avg'!D1078</f>
        <v>4.7877600000000005</v>
      </c>
      <c r="G1078" s="2">
        <f>'Moving Avg'!E1078</f>
        <v>4.8371900000000014</v>
      </c>
      <c r="H1078" s="2">
        <f>'Moving Avg'!F1078</f>
        <v>4.8919949999999996</v>
      </c>
      <c r="I1078" s="2">
        <f>'Moving Avg'!G1078</f>
        <v>4.6471139999999975</v>
      </c>
      <c r="J1078" s="2">
        <f>'Moving Avg'!H1078</f>
        <v>5.7771629999999936</v>
      </c>
      <c r="K1078" s="18" t="str">
        <f>OBV!F1078</f>
        <v>BEARISH</v>
      </c>
      <c r="L1078" s="18" t="str">
        <f>OBV!G1078</f>
        <v>NEUTRAL</v>
      </c>
      <c r="M1078" s="18" t="str">
        <f>OBV!H1078</f>
        <v>CONFIRMED BEARISH</v>
      </c>
      <c r="N1078" s="21">
        <f t="shared" si="160"/>
        <v>50</v>
      </c>
      <c r="O1078" s="21">
        <f t="shared" si="161"/>
        <v>100</v>
      </c>
      <c r="P1078" s="21">
        <f t="shared" si="162"/>
        <v>0</v>
      </c>
      <c r="Q1078" s="21">
        <f t="shared" si="163"/>
        <v>16.5</v>
      </c>
      <c r="R1078" s="22">
        <f t="shared" si="164"/>
        <v>54.975000000000001</v>
      </c>
      <c r="S1078" s="22">
        <f t="shared" si="165"/>
        <v>34.125</v>
      </c>
      <c r="T1078" s="22">
        <f t="shared" si="166"/>
        <v>29.925000000000001</v>
      </c>
      <c r="U1078" s="22">
        <f t="shared" si="167"/>
        <v>41.625</v>
      </c>
      <c r="V1078" s="21">
        <f t="shared" si="168"/>
        <v>39.674999999999997</v>
      </c>
      <c r="W1078" s="21">
        <f t="shared" si="169"/>
        <v>40.162499999999994</v>
      </c>
      <c r="X1078" s="20"/>
      <c r="Y1078" s="20"/>
      <c r="Z1078" s="20"/>
    </row>
    <row r="1079" spans="1:26" ht="13.5" x14ac:dyDescent="0.25">
      <c r="A1079" s="4">
        <f>TITRES_STAT!B1082</f>
        <v>43578</v>
      </c>
      <c r="B1079" s="2">
        <f>TITRES_STAT!C1082</f>
        <v>11.9</v>
      </c>
      <c r="C1079" s="2">
        <f>RSI!I1079</f>
        <v>47.725173782390513</v>
      </c>
      <c r="D1079" s="2">
        <f>MACD!E1079</f>
        <v>8.9393190453812998E-2</v>
      </c>
      <c r="E1079" s="2">
        <f>MACD!F1079</f>
        <v>2.2879493941890053E-3</v>
      </c>
      <c r="F1079" s="2">
        <f>'Moving Avg'!D1079</f>
        <v>4.7797800000000006</v>
      </c>
      <c r="G1079" s="2">
        <f>'Moving Avg'!E1079</f>
        <v>4.8136699999999992</v>
      </c>
      <c r="H1079" s="2">
        <f>'Moving Avg'!F1079</f>
        <v>4.8880099999999995</v>
      </c>
      <c r="I1079" s="2">
        <f>'Moving Avg'!G1079</f>
        <v>4.6491079999999974</v>
      </c>
      <c r="J1079" s="2">
        <f>'Moving Avg'!H1079</f>
        <v>5.7654029999999947</v>
      </c>
      <c r="K1079" s="18" t="str">
        <f>OBV!F1079</f>
        <v>BEARISH</v>
      </c>
      <c r="L1079" s="18" t="str">
        <f>OBV!G1079</f>
        <v>NEUTRAL</v>
      </c>
      <c r="M1079" s="18" t="str">
        <f>OBV!H1079</f>
        <v>CONFIRMED BEARISH</v>
      </c>
      <c r="N1079" s="21">
        <f t="shared" si="160"/>
        <v>50</v>
      </c>
      <c r="O1079" s="21">
        <f t="shared" si="161"/>
        <v>100</v>
      </c>
      <c r="P1079" s="21">
        <f t="shared" si="162"/>
        <v>0</v>
      </c>
      <c r="Q1079" s="21">
        <f t="shared" si="163"/>
        <v>16.5</v>
      </c>
      <c r="R1079" s="22">
        <f t="shared" si="164"/>
        <v>54.975000000000001</v>
      </c>
      <c r="S1079" s="22">
        <f t="shared" si="165"/>
        <v>34.125</v>
      </c>
      <c r="T1079" s="22">
        <f t="shared" si="166"/>
        <v>29.925000000000001</v>
      </c>
      <c r="U1079" s="22">
        <f t="shared" si="167"/>
        <v>41.625</v>
      </c>
      <c r="V1079" s="21">
        <f t="shared" si="168"/>
        <v>39.674999999999997</v>
      </c>
      <c r="W1079" s="21">
        <f t="shared" si="169"/>
        <v>40.162499999999994</v>
      </c>
      <c r="X1079" s="20"/>
      <c r="Y1079" s="20"/>
      <c r="Z1079" s="20"/>
    </row>
    <row r="1080" spans="1:26" ht="13.5" x14ac:dyDescent="0.25">
      <c r="A1080" s="4">
        <f>TITRES_STAT!B1083</f>
        <v>43579</v>
      </c>
      <c r="B1080" s="2">
        <f>TITRES_STAT!C1083</f>
        <v>11.9</v>
      </c>
      <c r="C1080" s="2">
        <f>RSI!I1080</f>
        <v>47.725173782390513</v>
      </c>
      <c r="D1080" s="2">
        <f>MACD!E1080</f>
        <v>9.0374785201770891E-2</v>
      </c>
      <c r="E1080" s="2">
        <f>MACD!F1080</f>
        <v>1.990531655570538E-2</v>
      </c>
      <c r="F1080" s="2">
        <f>'Moving Avg'!D1080</f>
        <v>4.7797800000000006</v>
      </c>
      <c r="G1080" s="2">
        <f>'Moving Avg'!E1080</f>
        <v>4.8017099999999999</v>
      </c>
      <c r="H1080" s="2">
        <f>'Moving Avg'!F1080</f>
        <v>4.8706699999999987</v>
      </c>
      <c r="I1080" s="2">
        <f>'Moving Avg'!G1080</f>
        <v>4.652295999999998</v>
      </c>
      <c r="J1080" s="2">
        <f>'Moving Avg'!H1080</f>
        <v>5.7536429999999941</v>
      </c>
      <c r="K1080" s="18" t="str">
        <f>OBV!F1080</f>
        <v>BEARISH</v>
      </c>
      <c r="L1080" s="18" t="str">
        <f>OBV!G1080</f>
        <v>NEUTRAL</v>
      </c>
      <c r="M1080" s="18" t="str">
        <f>OBV!H1080</f>
        <v>NEUTRAL</v>
      </c>
      <c r="N1080" s="21">
        <f t="shared" si="160"/>
        <v>50</v>
      </c>
      <c r="O1080" s="21">
        <f t="shared" si="161"/>
        <v>100</v>
      </c>
      <c r="P1080" s="21">
        <f t="shared" si="162"/>
        <v>0</v>
      </c>
      <c r="Q1080" s="21">
        <f t="shared" si="163"/>
        <v>16.5</v>
      </c>
      <c r="R1080" s="22">
        <f t="shared" si="164"/>
        <v>54.975000000000001</v>
      </c>
      <c r="S1080" s="22">
        <f t="shared" si="165"/>
        <v>34.125</v>
      </c>
      <c r="T1080" s="22">
        <f t="shared" si="166"/>
        <v>29.925000000000001</v>
      </c>
      <c r="U1080" s="22">
        <f t="shared" si="167"/>
        <v>41.625</v>
      </c>
      <c r="V1080" s="21">
        <f t="shared" si="168"/>
        <v>39.674999999999997</v>
      </c>
      <c r="W1080" s="21">
        <f t="shared" si="169"/>
        <v>40.162499999999994</v>
      </c>
      <c r="X1080" s="20"/>
      <c r="Y1080" s="20"/>
      <c r="Z1080" s="20"/>
    </row>
    <row r="1081" spans="1:26" ht="13.5" x14ac:dyDescent="0.25">
      <c r="A1081" s="4">
        <f>TITRES_STAT!B1084</f>
        <v>43580</v>
      </c>
      <c r="B1081" s="2">
        <f>TITRES_STAT!C1084</f>
        <v>11.8</v>
      </c>
      <c r="C1081" s="2">
        <f>RSI!I1081</f>
        <v>45.701675912405925</v>
      </c>
      <c r="D1081" s="2">
        <f>MACD!E1081</f>
        <v>8.217090889089107E-2</v>
      </c>
      <c r="E1081" s="2">
        <f>MACD!F1081</f>
        <v>3.2358435022742521E-2</v>
      </c>
      <c r="F1081" s="2">
        <f>'Moving Avg'!D1081</f>
        <v>4.7439</v>
      </c>
      <c r="G1081" s="2">
        <f>'Moving Avg'!E1081</f>
        <v>4.79373</v>
      </c>
      <c r="H1081" s="2">
        <f>'Moving Avg'!F1081</f>
        <v>4.856914999999999</v>
      </c>
      <c r="I1081" s="2">
        <f>'Moving Avg'!G1081</f>
        <v>4.6554839999999986</v>
      </c>
      <c r="J1081" s="2">
        <f>'Moving Avg'!H1081</f>
        <v>5.7416834999999935</v>
      </c>
      <c r="K1081" s="18" t="str">
        <f>OBV!F1081</f>
        <v>BEARISH</v>
      </c>
      <c r="L1081" s="18" t="str">
        <f>OBV!G1081</f>
        <v>NEUTRAL</v>
      </c>
      <c r="M1081" s="18" t="str">
        <f>OBV!H1081</f>
        <v>CONFIRMED BEARISH</v>
      </c>
      <c r="N1081" s="21">
        <f t="shared" si="160"/>
        <v>50</v>
      </c>
      <c r="O1081" s="21">
        <f t="shared" si="161"/>
        <v>100</v>
      </c>
      <c r="P1081" s="21">
        <f t="shared" si="162"/>
        <v>0</v>
      </c>
      <c r="Q1081" s="21">
        <f t="shared" si="163"/>
        <v>16.5</v>
      </c>
      <c r="R1081" s="22">
        <f t="shared" si="164"/>
        <v>54.975000000000001</v>
      </c>
      <c r="S1081" s="22">
        <f t="shared" si="165"/>
        <v>34.125</v>
      </c>
      <c r="T1081" s="22">
        <f t="shared" si="166"/>
        <v>29.925000000000001</v>
      </c>
      <c r="U1081" s="22">
        <f t="shared" si="167"/>
        <v>41.625</v>
      </c>
      <c r="V1081" s="21">
        <f t="shared" si="168"/>
        <v>39.674999999999997</v>
      </c>
      <c r="W1081" s="21">
        <f t="shared" si="169"/>
        <v>40.162499999999994</v>
      </c>
      <c r="X1081" s="20"/>
      <c r="Y1081" s="20"/>
      <c r="Z1081" s="20"/>
    </row>
    <row r="1082" spans="1:26" ht="13.5" x14ac:dyDescent="0.25">
      <c r="A1082" s="4">
        <f>TITRES_STAT!B1085</f>
        <v>43581</v>
      </c>
      <c r="B1082" s="2">
        <f>TITRES_STAT!C1085</f>
        <v>11.5</v>
      </c>
      <c r="C1082" s="2">
        <f>RSI!I1082</f>
        <v>40.203720971282969</v>
      </c>
      <c r="D1082" s="2">
        <f>MACD!E1082</f>
        <v>0.10909128034087523</v>
      </c>
      <c r="E1082" s="2">
        <f>MACD!F1082</f>
        <v>4.770500408636906E-2</v>
      </c>
      <c r="F1082" s="2">
        <f>'Moving Avg'!D1082</f>
        <v>4.7120199999999999</v>
      </c>
      <c r="G1082" s="2">
        <f>'Moving Avg'!E1082</f>
        <v>4.7578599999999991</v>
      </c>
      <c r="H1082" s="2">
        <f>'Moving Avg'!F1082</f>
        <v>4.837184999999999</v>
      </c>
      <c r="I1082" s="2">
        <f>'Moving Avg'!G1082</f>
        <v>4.6554839999999986</v>
      </c>
      <c r="J1082" s="2">
        <f>'Moving Avg'!H1082</f>
        <v>5.7287674999999947</v>
      </c>
      <c r="K1082" s="18" t="str">
        <f>OBV!F1082</f>
        <v>BEARISH</v>
      </c>
      <c r="L1082" s="18" t="str">
        <f>OBV!G1082</f>
        <v>NEUTRAL</v>
      </c>
      <c r="M1082" s="18" t="str">
        <f>OBV!H1082</f>
        <v>CONFIRMED BEARISH</v>
      </c>
      <c r="N1082" s="21">
        <f t="shared" si="160"/>
        <v>50</v>
      </c>
      <c r="O1082" s="21">
        <f t="shared" si="161"/>
        <v>100</v>
      </c>
      <c r="P1082" s="21">
        <f t="shared" si="162"/>
        <v>0</v>
      </c>
      <c r="Q1082" s="21">
        <f t="shared" si="163"/>
        <v>16.5</v>
      </c>
      <c r="R1082" s="22">
        <f t="shared" si="164"/>
        <v>54.975000000000001</v>
      </c>
      <c r="S1082" s="22">
        <f t="shared" si="165"/>
        <v>34.125</v>
      </c>
      <c r="T1082" s="22">
        <f t="shared" si="166"/>
        <v>29.925000000000001</v>
      </c>
      <c r="U1082" s="22">
        <f t="shared" si="167"/>
        <v>41.625</v>
      </c>
      <c r="V1082" s="21">
        <f t="shared" si="168"/>
        <v>39.674999999999997</v>
      </c>
      <c r="W1082" s="21">
        <f t="shared" si="169"/>
        <v>40.162499999999994</v>
      </c>
      <c r="X1082" s="20"/>
      <c r="Y1082" s="20"/>
      <c r="Z1082" s="20"/>
    </row>
    <row r="1083" spans="1:26" ht="13.5" x14ac:dyDescent="0.25">
      <c r="A1083" s="4">
        <f>TITRES_STAT!B1086</f>
        <v>43584</v>
      </c>
      <c r="B1083" s="2">
        <f>TITRES_STAT!C1086</f>
        <v>11.2</v>
      </c>
      <c r="C1083" s="2">
        <f>RSI!I1083</f>
        <v>35.589119021193639</v>
      </c>
      <c r="D1083" s="2">
        <f>MACD!E1083</f>
        <v>0.12962500406561084</v>
      </c>
      <c r="E1083" s="2">
        <f>MACD!F1083</f>
        <v>6.4089004082217418E-2</v>
      </c>
      <c r="F1083" s="2">
        <f>'Moving Avg'!D1083</f>
        <v>4.6482399999999995</v>
      </c>
      <c r="G1083" s="2">
        <f>'Moving Avg'!E1083</f>
        <v>4.718</v>
      </c>
      <c r="H1083" s="2">
        <f>'Moving Avg'!F1083</f>
        <v>4.8114749999999997</v>
      </c>
      <c r="I1083" s="2">
        <f>'Moving Avg'!G1083</f>
        <v>4.6538899999999988</v>
      </c>
      <c r="J1083" s="2">
        <f>'Moving Avg'!H1083</f>
        <v>5.715253499999994</v>
      </c>
      <c r="K1083" s="18" t="str">
        <f>OBV!F1083</f>
        <v>BEARISH</v>
      </c>
      <c r="L1083" s="18" t="str">
        <f>OBV!G1083</f>
        <v>NEUTRAL</v>
      </c>
      <c r="M1083" s="18" t="str">
        <f>OBV!H1083</f>
        <v>CONFIRMED BEARISH</v>
      </c>
      <c r="N1083" s="21">
        <f t="shared" si="160"/>
        <v>50</v>
      </c>
      <c r="O1083" s="21">
        <f t="shared" si="161"/>
        <v>100</v>
      </c>
      <c r="P1083" s="21">
        <f t="shared" si="162"/>
        <v>0</v>
      </c>
      <c r="Q1083" s="21">
        <f t="shared" si="163"/>
        <v>16.5</v>
      </c>
      <c r="R1083" s="22">
        <f t="shared" si="164"/>
        <v>54.975000000000001</v>
      </c>
      <c r="S1083" s="22">
        <f t="shared" si="165"/>
        <v>34.125</v>
      </c>
      <c r="T1083" s="22">
        <f t="shared" si="166"/>
        <v>29.925000000000001</v>
      </c>
      <c r="U1083" s="22">
        <f t="shared" si="167"/>
        <v>41.625</v>
      </c>
      <c r="V1083" s="21">
        <f t="shared" si="168"/>
        <v>39.674999999999997</v>
      </c>
      <c r="W1083" s="21">
        <f t="shared" si="169"/>
        <v>40.162499999999994</v>
      </c>
      <c r="X1083" s="20"/>
      <c r="Y1083" s="20"/>
      <c r="Z1083" s="20"/>
    </row>
    <row r="1084" spans="1:26" ht="13.5" x14ac:dyDescent="0.25">
      <c r="A1084" s="4">
        <f>TITRES_STAT!B1087</f>
        <v>43585</v>
      </c>
      <c r="B1084" s="2">
        <f>TITRES_STAT!C1087</f>
        <v>11.16</v>
      </c>
      <c r="C1084" s="2">
        <f>RSI!I1084</f>
        <v>35.010176062480596</v>
      </c>
      <c r="D1084" s="2">
        <f>MACD!E1084</f>
        <v>0.1377015681910807</v>
      </c>
      <c r="E1084" s="2">
        <f>MACD!F1084</f>
        <v>7.8811516903990075E-2</v>
      </c>
      <c r="F1084" s="2">
        <f>'Moving Avg'!D1084</f>
        <v>4.5892400000000011</v>
      </c>
      <c r="G1084" s="2">
        <f>'Moving Avg'!E1084</f>
        <v>4.6845100000000004</v>
      </c>
      <c r="H1084" s="2">
        <f>'Moving Avg'!F1084</f>
        <v>4.7865599999999997</v>
      </c>
      <c r="I1084" s="2">
        <f>'Moving Avg'!G1084</f>
        <v>4.6519759999999994</v>
      </c>
      <c r="J1084" s="2">
        <f>'Moving Avg'!H1084</f>
        <v>5.7016594999999963</v>
      </c>
      <c r="K1084" s="18" t="str">
        <f>OBV!F1084</f>
        <v>BEARISH</v>
      </c>
      <c r="L1084" s="18" t="str">
        <f>OBV!G1084</f>
        <v>NEUTRAL</v>
      </c>
      <c r="M1084" s="18" t="str">
        <f>OBV!H1084</f>
        <v>CONFIRMED BEARISH</v>
      </c>
      <c r="N1084" s="21">
        <f t="shared" si="160"/>
        <v>50</v>
      </c>
      <c r="O1084" s="21">
        <f t="shared" si="161"/>
        <v>100</v>
      </c>
      <c r="P1084" s="21">
        <f t="shared" si="162"/>
        <v>0</v>
      </c>
      <c r="Q1084" s="21">
        <f t="shared" si="163"/>
        <v>16.5</v>
      </c>
      <c r="R1084" s="22">
        <f t="shared" si="164"/>
        <v>54.975000000000001</v>
      </c>
      <c r="S1084" s="22">
        <f t="shared" si="165"/>
        <v>34.125</v>
      </c>
      <c r="T1084" s="22">
        <f t="shared" si="166"/>
        <v>29.925000000000001</v>
      </c>
      <c r="U1084" s="22">
        <f t="shared" si="167"/>
        <v>41.625</v>
      </c>
      <c r="V1084" s="21">
        <f t="shared" si="168"/>
        <v>39.674999999999997</v>
      </c>
      <c r="W1084" s="21">
        <f t="shared" si="169"/>
        <v>40.162499999999994</v>
      </c>
      <c r="X1084" s="20"/>
      <c r="Y1084" s="20"/>
      <c r="Z1084" s="20"/>
    </row>
    <row r="1085" spans="1:26" ht="13.5" x14ac:dyDescent="0.25">
      <c r="A1085" s="4">
        <f>TITRES_STAT!B1088</f>
        <v>43587</v>
      </c>
      <c r="B1085" s="2">
        <f>TITRES_STAT!C1088</f>
        <v>11</v>
      </c>
      <c r="C1085" s="2">
        <f>RSI!I1085</f>
        <v>32.724193712015065</v>
      </c>
      <c r="D1085" s="2">
        <f>MACD!E1085</f>
        <v>0.14486410056071009</v>
      </c>
      <c r="E1085" s="2">
        <f>MACD!F1085</f>
        <v>9.202203363533408E-2</v>
      </c>
      <c r="F1085" s="2">
        <f>'Moving Avg'!D1085</f>
        <v>4.5174800000000008</v>
      </c>
      <c r="G1085" s="2">
        <f>'Moving Avg'!E1085</f>
        <v>4.6486300000000007</v>
      </c>
      <c r="H1085" s="2">
        <f>'Moving Avg'!F1085</f>
        <v>4.7658299999999993</v>
      </c>
      <c r="I1085" s="2">
        <f>'Moving Avg'!G1085</f>
        <v>4.6487859999999994</v>
      </c>
      <c r="J1085" s="2">
        <f>'Moving Avg'!H1085</f>
        <v>5.6877464999999958</v>
      </c>
      <c r="K1085" s="18" t="str">
        <f>OBV!F1085</f>
        <v>BEARISH</v>
      </c>
      <c r="L1085" s="18" t="str">
        <f>OBV!G1085</f>
        <v>NEUTRAL</v>
      </c>
      <c r="M1085" s="18" t="str">
        <f>OBV!H1085</f>
        <v>CONFIRMED BEARISH</v>
      </c>
      <c r="N1085" s="21">
        <f t="shared" si="160"/>
        <v>50</v>
      </c>
      <c r="O1085" s="21">
        <f t="shared" si="161"/>
        <v>100</v>
      </c>
      <c r="P1085" s="21">
        <f t="shared" si="162"/>
        <v>0</v>
      </c>
      <c r="Q1085" s="21">
        <f t="shared" si="163"/>
        <v>16.5</v>
      </c>
      <c r="R1085" s="22">
        <f t="shared" si="164"/>
        <v>54.975000000000001</v>
      </c>
      <c r="S1085" s="22">
        <f t="shared" si="165"/>
        <v>34.125</v>
      </c>
      <c r="T1085" s="22">
        <f t="shared" si="166"/>
        <v>29.925000000000001</v>
      </c>
      <c r="U1085" s="22">
        <f t="shared" si="167"/>
        <v>41.625</v>
      </c>
      <c r="V1085" s="21">
        <f t="shared" si="168"/>
        <v>39.674999999999997</v>
      </c>
      <c r="W1085" s="21">
        <f t="shared" si="169"/>
        <v>40.162499999999994</v>
      </c>
      <c r="X1085" s="20"/>
      <c r="Y1085" s="20"/>
      <c r="Z1085" s="20"/>
    </row>
    <row r="1086" spans="1:26" ht="13.5" x14ac:dyDescent="0.25">
      <c r="A1086" s="4">
        <f>TITRES_STAT!B1089</f>
        <v>43588</v>
      </c>
      <c r="B1086" s="2">
        <f>TITRES_STAT!C1089</f>
        <v>11</v>
      </c>
      <c r="C1086" s="2">
        <f>RSI!I1086</f>
        <v>32.724193712015065</v>
      </c>
      <c r="D1086" s="2">
        <f>MACD!E1086</f>
        <v>0.1743753256302405</v>
      </c>
      <c r="E1086" s="2">
        <f>MACD!F1086</f>
        <v>0.10849269203431537</v>
      </c>
      <c r="F1086" s="2">
        <f>'Moving Avg'!D1086</f>
        <v>4.4537000000000004</v>
      </c>
      <c r="G1086" s="2">
        <f>'Moving Avg'!E1086</f>
        <v>4.5988000000000007</v>
      </c>
      <c r="H1086" s="2">
        <f>'Moving Avg'!F1086</f>
        <v>4.7379249999999988</v>
      </c>
      <c r="I1086" s="2">
        <f>'Moving Avg'!G1086</f>
        <v>4.6455959999999994</v>
      </c>
      <c r="J1086" s="2">
        <f>'Moving Avg'!H1086</f>
        <v>5.6738734999999965</v>
      </c>
      <c r="K1086" s="18" t="str">
        <f>OBV!F1086</f>
        <v>BEARISH</v>
      </c>
      <c r="L1086" s="18" t="str">
        <f>OBV!G1086</f>
        <v>NEUTRAL</v>
      </c>
      <c r="M1086" s="18" t="str">
        <f>OBV!H1086</f>
        <v>CONFIRMED BEARISH</v>
      </c>
      <c r="N1086" s="21">
        <f t="shared" si="160"/>
        <v>50</v>
      </c>
      <c r="O1086" s="21">
        <f t="shared" si="161"/>
        <v>100</v>
      </c>
      <c r="P1086" s="21">
        <f t="shared" si="162"/>
        <v>0</v>
      </c>
      <c r="Q1086" s="21">
        <f t="shared" si="163"/>
        <v>16.5</v>
      </c>
      <c r="R1086" s="22">
        <f t="shared" si="164"/>
        <v>54.975000000000001</v>
      </c>
      <c r="S1086" s="22">
        <f t="shared" si="165"/>
        <v>34.125</v>
      </c>
      <c r="T1086" s="22">
        <f t="shared" si="166"/>
        <v>29.925000000000001</v>
      </c>
      <c r="U1086" s="22">
        <f t="shared" si="167"/>
        <v>41.625</v>
      </c>
      <c r="V1086" s="21">
        <f t="shared" si="168"/>
        <v>39.674999999999997</v>
      </c>
      <c r="W1086" s="21">
        <f t="shared" si="169"/>
        <v>40.162499999999994</v>
      </c>
      <c r="X1086" s="20"/>
      <c r="Y1086" s="20"/>
      <c r="Z1086" s="20"/>
    </row>
    <row r="1087" spans="1:26" ht="13.5" x14ac:dyDescent="0.25">
      <c r="A1087" s="4">
        <f>TITRES_STAT!B1090</f>
        <v>43591</v>
      </c>
      <c r="B1087" s="2">
        <f>TITRES_STAT!C1090</f>
        <v>11.01</v>
      </c>
      <c r="C1087" s="2">
        <f>RSI!I1087</f>
        <v>33.042092688310476</v>
      </c>
      <c r="D1087" s="2">
        <f>MACD!E1087</f>
        <v>0.1794302703356534</v>
      </c>
      <c r="E1087" s="2">
        <f>MACD!F1087</f>
        <v>0.12268020769458299</v>
      </c>
      <c r="F1087" s="2">
        <f>'Moving Avg'!D1087</f>
        <v>4.4146200000000002</v>
      </c>
      <c r="G1087" s="2">
        <f>'Moving Avg'!E1087</f>
        <v>4.56332</v>
      </c>
      <c r="H1087" s="2">
        <f>'Moving Avg'!F1087</f>
        <v>4.7100199999999983</v>
      </c>
      <c r="I1087" s="2">
        <f>'Moving Avg'!G1087</f>
        <v>4.6424859999999999</v>
      </c>
      <c r="J1087" s="2">
        <f>'Moving Avg'!H1087</f>
        <v>5.6599804999999943</v>
      </c>
      <c r="K1087" s="18" t="str">
        <f>OBV!F1087</f>
        <v>BEARISH</v>
      </c>
      <c r="L1087" s="18" t="str">
        <f>OBV!G1087</f>
        <v>NEUTRAL</v>
      </c>
      <c r="M1087" s="18" t="str">
        <f>OBV!H1087</f>
        <v>CONFIRMED BEARISH</v>
      </c>
      <c r="N1087" s="21">
        <f t="shared" si="160"/>
        <v>50</v>
      </c>
      <c r="O1087" s="21">
        <f t="shared" si="161"/>
        <v>100</v>
      </c>
      <c r="P1087" s="21">
        <f t="shared" si="162"/>
        <v>0</v>
      </c>
      <c r="Q1087" s="21">
        <f t="shared" si="163"/>
        <v>16.5</v>
      </c>
      <c r="R1087" s="22">
        <f t="shared" si="164"/>
        <v>54.975000000000001</v>
      </c>
      <c r="S1087" s="22">
        <f t="shared" si="165"/>
        <v>34.125</v>
      </c>
      <c r="T1087" s="22">
        <f t="shared" si="166"/>
        <v>29.925000000000001</v>
      </c>
      <c r="U1087" s="22">
        <f t="shared" si="167"/>
        <v>41.625</v>
      </c>
      <c r="V1087" s="21">
        <f t="shared" si="168"/>
        <v>39.674999999999997</v>
      </c>
      <c r="W1087" s="21">
        <f t="shared" si="169"/>
        <v>40.162499999999994</v>
      </c>
      <c r="X1087" s="20"/>
      <c r="Y1087" s="20"/>
      <c r="Z1087" s="20"/>
    </row>
    <row r="1088" spans="1:26" ht="13.5" x14ac:dyDescent="0.25">
      <c r="A1088" s="4">
        <f>TITRES_STAT!B1091</f>
        <v>43592</v>
      </c>
      <c r="B1088" s="2">
        <f>TITRES_STAT!C1091</f>
        <v>11.2</v>
      </c>
      <c r="C1088" s="2">
        <f>RSI!I1088</f>
        <v>38.931126212529385</v>
      </c>
      <c r="D1088" s="2">
        <f>MACD!E1088</f>
        <v>0.18591285926057122</v>
      </c>
      <c r="E1088" s="2">
        <f>MACD!F1088</f>
        <v>0.13532673800778064</v>
      </c>
      <c r="F1088" s="2">
        <f>'Moving Avg'!D1088</f>
        <v>4.4146200000000002</v>
      </c>
      <c r="G1088" s="2">
        <f>'Moving Avg'!E1088</f>
        <v>4.5314300000000003</v>
      </c>
      <c r="H1088" s="2">
        <f>'Moving Avg'!F1088</f>
        <v>4.6843099999999991</v>
      </c>
      <c r="I1088" s="2">
        <f>'Moving Avg'!G1088</f>
        <v>4.6424859999999999</v>
      </c>
      <c r="J1088" s="2">
        <f>'Moving Avg'!H1088</f>
        <v>5.6464664999999954</v>
      </c>
      <c r="K1088" s="18" t="str">
        <f>OBV!F1088</f>
        <v>BEARISH</v>
      </c>
      <c r="L1088" s="18" t="str">
        <f>OBV!G1088</f>
        <v>NEUTRAL</v>
      </c>
      <c r="M1088" s="18" t="str">
        <f>OBV!H1088</f>
        <v>NEUTRAL</v>
      </c>
      <c r="N1088" s="21">
        <f t="shared" si="160"/>
        <v>50</v>
      </c>
      <c r="O1088" s="21">
        <f t="shared" si="161"/>
        <v>100</v>
      </c>
      <c r="P1088" s="21">
        <f t="shared" si="162"/>
        <v>0</v>
      </c>
      <c r="Q1088" s="21">
        <f t="shared" si="163"/>
        <v>16.5</v>
      </c>
      <c r="R1088" s="22">
        <f t="shared" si="164"/>
        <v>54.975000000000001</v>
      </c>
      <c r="S1088" s="22">
        <f t="shared" si="165"/>
        <v>34.125</v>
      </c>
      <c r="T1088" s="22">
        <f t="shared" si="166"/>
        <v>29.925000000000001</v>
      </c>
      <c r="U1088" s="22">
        <f t="shared" si="167"/>
        <v>41.625</v>
      </c>
      <c r="V1088" s="21">
        <f t="shared" si="168"/>
        <v>39.674999999999997</v>
      </c>
      <c r="W1088" s="21">
        <f t="shared" si="169"/>
        <v>40.162499999999994</v>
      </c>
      <c r="X1088" s="20"/>
      <c r="Y1088" s="20"/>
      <c r="Z1088" s="20"/>
    </row>
    <row r="1089" spans="1:26" ht="13.5" x14ac:dyDescent="0.25">
      <c r="A1089" s="4">
        <f>TITRES_STAT!B1092</f>
        <v>43593</v>
      </c>
      <c r="B1089" s="2">
        <f>TITRES_STAT!C1092</f>
        <v>11.25</v>
      </c>
      <c r="C1089" s="2">
        <f>RSI!I1089</f>
        <v>40.412836916547157</v>
      </c>
      <c r="D1089" s="2">
        <f>MACD!E1089</f>
        <v>0.18489479805632492</v>
      </c>
      <c r="E1089" s="2">
        <f>MACD!F1089</f>
        <v>0.1452403500174895</v>
      </c>
      <c r="F1089" s="2">
        <f>'Moving Avg'!D1089</f>
        <v>4.4218000000000002</v>
      </c>
      <c r="G1089" s="2">
        <f>'Moving Avg'!E1089</f>
        <v>4.5055200000000006</v>
      </c>
      <c r="H1089" s="2">
        <f>'Moving Avg'!F1089</f>
        <v>4.6595949999999986</v>
      </c>
      <c r="I1089" s="2">
        <f>'Moving Avg'!G1089</f>
        <v>4.6428840000000005</v>
      </c>
      <c r="J1089" s="2">
        <f>'Moving Avg'!H1089</f>
        <v>5.6330519999999948</v>
      </c>
      <c r="K1089" s="18" t="str">
        <f>OBV!F1089</f>
        <v>BEARISH</v>
      </c>
      <c r="L1089" s="18" t="str">
        <f>OBV!G1089</f>
        <v>NEUTRAL</v>
      </c>
      <c r="M1089" s="18" t="str">
        <f>OBV!H1089</f>
        <v>BEARISH DIVERGENCE</v>
      </c>
      <c r="N1089" s="21">
        <f t="shared" si="160"/>
        <v>50</v>
      </c>
      <c r="O1089" s="21">
        <f t="shared" si="161"/>
        <v>100</v>
      </c>
      <c r="P1089" s="21">
        <f t="shared" si="162"/>
        <v>0</v>
      </c>
      <c r="Q1089" s="21">
        <f t="shared" si="163"/>
        <v>16.5</v>
      </c>
      <c r="R1089" s="22">
        <f t="shared" si="164"/>
        <v>54.975000000000001</v>
      </c>
      <c r="S1089" s="22">
        <f t="shared" si="165"/>
        <v>34.125</v>
      </c>
      <c r="T1089" s="22">
        <f t="shared" si="166"/>
        <v>29.925000000000001</v>
      </c>
      <c r="U1089" s="22">
        <f t="shared" si="167"/>
        <v>41.625</v>
      </c>
      <c r="V1089" s="21">
        <f t="shared" si="168"/>
        <v>39.674999999999997</v>
      </c>
      <c r="W1089" s="21">
        <f t="shared" si="169"/>
        <v>40.162499999999994</v>
      </c>
      <c r="X1089" s="20"/>
      <c r="Y1089" s="20"/>
      <c r="Z1089" s="20"/>
    </row>
    <row r="1090" spans="1:26" ht="13.5" x14ac:dyDescent="0.25">
      <c r="A1090" s="4">
        <f>TITRES_STAT!B1093</f>
        <v>43594</v>
      </c>
      <c r="B1090" s="2">
        <f>TITRES_STAT!C1093</f>
        <v>11.4</v>
      </c>
      <c r="C1090" s="2">
        <f>RSI!I1090</f>
        <v>44.75095226258869</v>
      </c>
      <c r="D1090" s="2">
        <f>MACD!E1090</f>
        <v>0.18051318545406669</v>
      </c>
      <c r="E1090" s="2">
        <f>MACD!F1090</f>
        <v>0.15229491710480494</v>
      </c>
      <c r="F1090" s="2">
        <f>'Moving Avg'!D1090</f>
        <v>4.4536999999999995</v>
      </c>
      <c r="G1090" s="2">
        <f>'Moving Avg'!E1090</f>
        <v>4.4855900000000002</v>
      </c>
      <c r="H1090" s="2">
        <f>'Moving Avg'!F1090</f>
        <v>4.6436499999999992</v>
      </c>
      <c r="I1090" s="2">
        <f>'Moving Avg'!G1090</f>
        <v>4.6436820000000001</v>
      </c>
      <c r="J1090" s="2">
        <f>'Moving Avg'!H1090</f>
        <v>5.620095999999994</v>
      </c>
      <c r="K1090" s="18" t="str">
        <f>OBV!F1090</f>
        <v>BULLISH</v>
      </c>
      <c r="L1090" s="18" t="str">
        <f>OBV!G1090</f>
        <v>NEUTRAL</v>
      </c>
      <c r="M1090" s="18" t="str">
        <f>OBV!H1090</f>
        <v>CONFIRMED BULLISH</v>
      </c>
      <c r="N1090" s="21">
        <f t="shared" ref="N1090:N1153" si="170">IF(D1090&lt;30,50, IF(D1090&gt;70, 0, 25))</f>
        <v>50</v>
      </c>
      <c r="O1090" s="21">
        <f t="shared" ref="O1090:O1153" si="171">IF(F1090-E1090&gt;0.02, 100, IF(F1090-E1090&lt;0,0,45))</f>
        <v>100</v>
      </c>
      <c r="P1090" s="21">
        <f t="shared" ref="P1090:P1153" si="172">IF(G1090-J1090&gt;10,100,IF(G1090-J1090&gt;5,75, IF(G1090-J1090&gt;0,50,0)))</f>
        <v>0</v>
      </c>
      <c r="Q1090" s="21">
        <f t="shared" ref="Q1090:Q1153" si="173">IF(M1090="confirmed bullish", 34, IF(M1090="bullish divergence",17, 0))+IF(K1090="bullish",33,IF(K1090="bearish",0,16.5))+IF(L1090="strong",33,IF(L1090="weak",0,16.5))</f>
        <v>83.5</v>
      </c>
      <c r="R1090" s="22">
        <f t="shared" si="164"/>
        <v>65.025000000000006</v>
      </c>
      <c r="S1090" s="22">
        <f t="shared" si="165"/>
        <v>50.875</v>
      </c>
      <c r="T1090" s="22">
        <f t="shared" si="166"/>
        <v>60.075000000000003</v>
      </c>
      <c r="U1090" s="22">
        <f t="shared" si="167"/>
        <v>58.375</v>
      </c>
      <c r="V1090" s="21">
        <f t="shared" si="168"/>
        <v>58.658333333333339</v>
      </c>
      <c r="W1090" s="21">
        <f t="shared" si="169"/>
        <v>58.587500000000006</v>
      </c>
      <c r="X1090" s="20"/>
      <c r="Y1090" s="20"/>
      <c r="Z1090" s="20"/>
    </row>
    <row r="1091" spans="1:26" ht="13.5" x14ac:dyDescent="0.25">
      <c r="A1091" s="4">
        <f>TITRES_STAT!B1094</f>
        <v>43595</v>
      </c>
      <c r="B1091" s="2">
        <f>TITRES_STAT!C1094</f>
        <v>11.35</v>
      </c>
      <c r="C1091" s="2">
        <f>RSI!I1091</f>
        <v>43.613059039141163</v>
      </c>
      <c r="D1091" s="2">
        <f>MACD!E1091</f>
        <v>0.1726300053758969</v>
      </c>
      <c r="E1091" s="2">
        <f>MACD!F1091</f>
        <v>0.15636193475902335</v>
      </c>
      <c r="F1091" s="2">
        <f>'Moving Avg'!D1091</f>
        <v>4.4816199999999995</v>
      </c>
      <c r="G1091" s="2">
        <f>'Moving Avg'!E1091</f>
        <v>4.4676600000000004</v>
      </c>
      <c r="H1091" s="2">
        <f>'Moving Avg'!F1091</f>
        <v>4.6306950000000002</v>
      </c>
      <c r="I1091" s="2">
        <f>'Moving Avg'!G1091</f>
        <v>4.6448780000000003</v>
      </c>
      <c r="J1091" s="2">
        <f>'Moving Avg'!H1091</f>
        <v>5.6070404999999948</v>
      </c>
      <c r="K1091" s="18" t="str">
        <f>OBV!F1091</f>
        <v>BEARISH</v>
      </c>
      <c r="L1091" s="18" t="str">
        <f>OBV!G1091</f>
        <v>NEUTRAL</v>
      </c>
      <c r="M1091" s="18" t="str">
        <f>OBV!H1091</f>
        <v>BEARISH DIVERGENCE</v>
      </c>
      <c r="N1091" s="21">
        <f t="shared" si="170"/>
        <v>50</v>
      </c>
      <c r="O1091" s="21">
        <f t="shared" si="171"/>
        <v>100</v>
      </c>
      <c r="P1091" s="21">
        <f t="shared" si="172"/>
        <v>0</v>
      </c>
      <c r="Q1091" s="21">
        <f t="shared" si="173"/>
        <v>16.5</v>
      </c>
      <c r="R1091" s="22">
        <f t="shared" ref="R1091:R1154" si="174">0.35*N1091+O1091*0.35+P1091*0.15+Q1091*0.15</f>
        <v>54.975000000000001</v>
      </c>
      <c r="S1091" s="22">
        <f t="shared" ref="S1091:S1154" si="175">N1091*0.2+O1091*0.2+P1091*0.35+Q1091*0.25</f>
        <v>34.125</v>
      </c>
      <c r="T1091" s="22">
        <f t="shared" ref="T1091:T1154" si="176">N1091*0.15+O1091*0.15+P1091*0.25+Q1091*0.45</f>
        <v>29.925000000000001</v>
      </c>
      <c r="U1091" s="22">
        <f t="shared" ref="U1091:U1154" si="177">0.25*SUM(N1091:Q1091)</f>
        <v>41.625</v>
      </c>
      <c r="V1091" s="21">
        <f t="shared" ref="V1091:V1154" si="178">SUM(R1091:T1091)/3</f>
        <v>39.674999999999997</v>
      </c>
      <c r="W1091" s="21">
        <f t="shared" ref="W1091:W1154" si="179">SUM(R1091:U1091)/4</f>
        <v>40.162499999999994</v>
      </c>
      <c r="X1091" s="20"/>
      <c r="Y1091" s="20"/>
      <c r="Z1091" s="20"/>
    </row>
    <row r="1092" spans="1:26" ht="13.5" x14ac:dyDescent="0.25">
      <c r="A1092" s="4">
        <f>TITRES_STAT!B1095</f>
        <v>43598</v>
      </c>
      <c r="B1092" s="2">
        <f>TITRES_STAT!C1095</f>
        <v>11.34</v>
      </c>
      <c r="C1092" s="2">
        <f>RSI!I1092</f>
        <v>43.374319964045959</v>
      </c>
      <c r="D1092" s="2">
        <f>MACD!E1092</f>
        <v>0.14844141693430135</v>
      </c>
      <c r="E1092" s="2">
        <f>MACD!F1092</f>
        <v>0.15477783119407895</v>
      </c>
      <c r="F1092" s="2">
        <f>'Moving Avg'!D1092</f>
        <v>4.5079399999999996</v>
      </c>
      <c r="G1092" s="2">
        <f>'Moving Avg'!E1092</f>
        <v>4.4612800000000004</v>
      </c>
      <c r="H1092" s="2">
        <f>'Moving Avg'!F1092</f>
        <v>4.6095699999999997</v>
      </c>
      <c r="I1092" s="2">
        <f>'Moving Avg'!G1092</f>
        <v>4.6467920000000014</v>
      </c>
      <c r="J1092" s="2">
        <f>'Moving Avg'!H1092</f>
        <v>5.5939649999999972</v>
      </c>
      <c r="K1092" s="18" t="str">
        <f>OBV!F1092</f>
        <v>BEARISH</v>
      </c>
      <c r="L1092" s="18" t="str">
        <f>OBV!G1092</f>
        <v>NEUTRAL</v>
      </c>
      <c r="M1092" s="18" t="str">
        <f>OBV!H1092</f>
        <v>BEARISH DIVERGENCE</v>
      </c>
      <c r="N1092" s="21">
        <f t="shared" si="170"/>
        <v>50</v>
      </c>
      <c r="O1092" s="21">
        <f t="shared" si="171"/>
        <v>100</v>
      </c>
      <c r="P1092" s="21">
        <f t="shared" si="172"/>
        <v>0</v>
      </c>
      <c r="Q1092" s="21">
        <f t="shared" si="173"/>
        <v>16.5</v>
      </c>
      <c r="R1092" s="22">
        <f t="shared" si="174"/>
        <v>54.975000000000001</v>
      </c>
      <c r="S1092" s="22">
        <f t="shared" si="175"/>
        <v>34.125</v>
      </c>
      <c r="T1092" s="22">
        <f t="shared" si="176"/>
        <v>29.925000000000001</v>
      </c>
      <c r="U1092" s="22">
        <f t="shared" si="177"/>
        <v>41.625</v>
      </c>
      <c r="V1092" s="21">
        <f t="shared" si="178"/>
        <v>39.674999999999997</v>
      </c>
      <c r="W1092" s="21">
        <f t="shared" si="179"/>
        <v>40.162499999999994</v>
      </c>
      <c r="X1092" s="20"/>
      <c r="Y1092" s="20"/>
      <c r="Z1092" s="20"/>
    </row>
    <row r="1093" spans="1:26" ht="13.5" x14ac:dyDescent="0.25">
      <c r="A1093" s="4">
        <f>TITRES_STAT!B1096</f>
        <v>43599</v>
      </c>
      <c r="B1093" s="2">
        <f>TITRES_STAT!C1096</f>
        <v>11.29</v>
      </c>
      <c r="C1093" s="2">
        <f>RSI!I1093</f>
        <v>42.132443788867413</v>
      </c>
      <c r="D1093" s="2">
        <f>MACD!E1093</f>
        <v>0.11160715058337267</v>
      </c>
      <c r="E1093" s="2">
        <f>MACD!F1093</f>
        <v>0.1461436950719377</v>
      </c>
      <c r="F1093" s="2">
        <f>'Moving Avg'!D1093</f>
        <v>4.5150999999999994</v>
      </c>
      <c r="G1093" s="2">
        <f>'Moving Avg'!E1093</f>
        <v>4.4648599999999998</v>
      </c>
      <c r="H1093" s="2">
        <f>'Moving Avg'!F1093</f>
        <v>4.5914299999999999</v>
      </c>
      <c r="I1093" s="2">
        <f>'Moving Avg'!G1093</f>
        <v>4.6490240000000007</v>
      </c>
      <c r="J1093" s="2">
        <f>'Moving Avg'!H1093</f>
        <v>5.5807894999999972</v>
      </c>
      <c r="K1093" s="18" t="str">
        <f>OBV!F1093</f>
        <v>BEARISH</v>
      </c>
      <c r="L1093" s="18" t="str">
        <f>OBV!G1093</f>
        <v>NEUTRAL</v>
      </c>
      <c r="M1093" s="18" t="str">
        <f>OBV!H1093</f>
        <v>BEARISH DIVERGENCE</v>
      </c>
      <c r="N1093" s="21">
        <f t="shared" si="170"/>
        <v>50</v>
      </c>
      <c r="O1093" s="21">
        <f t="shared" si="171"/>
        <v>100</v>
      </c>
      <c r="P1093" s="21">
        <f t="shared" si="172"/>
        <v>0</v>
      </c>
      <c r="Q1093" s="21">
        <f t="shared" si="173"/>
        <v>16.5</v>
      </c>
      <c r="R1093" s="22">
        <f t="shared" si="174"/>
        <v>54.975000000000001</v>
      </c>
      <c r="S1093" s="22">
        <f t="shared" si="175"/>
        <v>34.125</v>
      </c>
      <c r="T1093" s="22">
        <f t="shared" si="176"/>
        <v>29.925000000000001</v>
      </c>
      <c r="U1093" s="22">
        <f t="shared" si="177"/>
        <v>41.625</v>
      </c>
      <c r="V1093" s="21">
        <f t="shared" si="178"/>
        <v>39.674999999999997</v>
      </c>
      <c r="W1093" s="21">
        <f t="shared" si="179"/>
        <v>40.162499999999994</v>
      </c>
      <c r="X1093" s="20"/>
      <c r="Y1093" s="20"/>
      <c r="Z1093" s="20"/>
    </row>
    <row r="1094" spans="1:26" ht="13.5" x14ac:dyDescent="0.25">
      <c r="A1094" s="4">
        <f>TITRES_STAT!B1097</f>
        <v>43600</v>
      </c>
      <c r="B1094" s="2">
        <f>TITRES_STAT!C1097</f>
        <v>11.4</v>
      </c>
      <c r="C1094" s="2">
        <f>RSI!I1094</f>
        <v>45.800690827080196</v>
      </c>
      <c r="D1094" s="2">
        <f>MACD!E1094</f>
        <v>7.5355151014030675E-2</v>
      </c>
      <c r="E1094" s="2">
        <f>MACD!F1094</f>
        <v>0.13198598626035629</v>
      </c>
      <c r="F1094" s="2">
        <f>'Moving Avg'!D1094</f>
        <v>4.5270599999999996</v>
      </c>
      <c r="G1094" s="2">
        <f>'Moving Avg'!E1094</f>
        <v>4.4744299999999999</v>
      </c>
      <c r="H1094" s="2">
        <f>'Moving Avg'!F1094</f>
        <v>4.5794700000000006</v>
      </c>
      <c r="I1094" s="2">
        <f>'Moving Avg'!G1094</f>
        <v>4.6522140000000007</v>
      </c>
      <c r="J1094" s="2">
        <f>'Moving Avg'!H1094</f>
        <v>5.5678734999999975</v>
      </c>
      <c r="K1094" s="18" t="str">
        <f>OBV!F1094</f>
        <v>BEARISH</v>
      </c>
      <c r="L1094" s="18" t="str">
        <f>OBV!G1094</f>
        <v>NEUTRAL</v>
      </c>
      <c r="M1094" s="18" t="str">
        <f>OBV!H1094</f>
        <v>BEARISH DIVERGENCE</v>
      </c>
      <c r="N1094" s="21">
        <f t="shared" si="170"/>
        <v>50</v>
      </c>
      <c r="O1094" s="21">
        <f t="shared" si="171"/>
        <v>100</v>
      </c>
      <c r="P1094" s="21">
        <f t="shared" si="172"/>
        <v>0</v>
      </c>
      <c r="Q1094" s="21">
        <f t="shared" si="173"/>
        <v>16.5</v>
      </c>
      <c r="R1094" s="22">
        <f t="shared" si="174"/>
        <v>54.975000000000001</v>
      </c>
      <c r="S1094" s="22">
        <f t="shared" si="175"/>
        <v>34.125</v>
      </c>
      <c r="T1094" s="22">
        <f t="shared" si="176"/>
        <v>29.925000000000001</v>
      </c>
      <c r="U1094" s="22">
        <f t="shared" si="177"/>
        <v>41.625</v>
      </c>
      <c r="V1094" s="21">
        <f t="shared" si="178"/>
        <v>39.674999999999997</v>
      </c>
      <c r="W1094" s="21">
        <f t="shared" si="179"/>
        <v>40.162499999999994</v>
      </c>
      <c r="X1094" s="20"/>
      <c r="Y1094" s="20"/>
      <c r="Z1094" s="20"/>
    </row>
    <row r="1095" spans="1:26" ht="13.5" x14ac:dyDescent="0.25">
      <c r="A1095" s="4">
        <f>TITRES_STAT!B1098</f>
        <v>43601</v>
      </c>
      <c r="B1095" s="2">
        <f>TITRES_STAT!C1098</f>
        <v>11.7</v>
      </c>
      <c r="C1095" s="2">
        <f>RSI!I1095</f>
        <v>54.300121264845771</v>
      </c>
      <c r="D1095" s="2">
        <f>MACD!E1095</f>
        <v>2.6328596923930192E-2</v>
      </c>
      <c r="E1095" s="2">
        <f>MACD!F1095</f>
        <v>0.11085450839307108</v>
      </c>
      <c r="F1095" s="2">
        <f>'Moving Avg'!D1095</f>
        <v>4.5509800000000009</v>
      </c>
      <c r="G1095" s="2">
        <f>'Moving Avg'!E1095</f>
        <v>4.5023400000000002</v>
      </c>
      <c r="H1095" s="2">
        <f>'Moving Avg'!F1095</f>
        <v>4.5754850000000005</v>
      </c>
      <c r="I1095" s="2">
        <f>'Moving Avg'!G1095</f>
        <v>4.6577960000000012</v>
      </c>
      <c r="J1095" s="2">
        <f>'Moving Avg'!H1095</f>
        <v>5.5555154999999976</v>
      </c>
      <c r="K1095" s="18" t="str">
        <f>OBV!F1095</f>
        <v>BEARISH</v>
      </c>
      <c r="L1095" s="18" t="str">
        <f>OBV!G1095</f>
        <v>NEUTRAL</v>
      </c>
      <c r="M1095" s="18" t="str">
        <f>OBV!H1095</f>
        <v>BEARISH DIVERGENCE</v>
      </c>
      <c r="N1095" s="21">
        <f t="shared" si="170"/>
        <v>50</v>
      </c>
      <c r="O1095" s="21">
        <f t="shared" si="171"/>
        <v>100</v>
      </c>
      <c r="P1095" s="21">
        <f t="shared" si="172"/>
        <v>0</v>
      </c>
      <c r="Q1095" s="21">
        <f t="shared" si="173"/>
        <v>16.5</v>
      </c>
      <c r="R1095" s="22">
        <f t="shared" si="174"/>
        <v>54.975000000000001</v>
      </c>
      <c r="S1095" s="22">
        <f t="shared" si="175"/>
        <v>34.125</v>
      </c>
      <c r="T1095" s="22">
        <f t="shared" si="176"/>
        <v>29.925000000000001</v>
      </c>
      <c r="U1095" s="22">
        <f t="shared" si="177"/>
        <v>41.625</v>
      </c>
      <c r="V1095" s="21">
        <f t="shared" si="178"/>
        <v>39.674999999999997</v>
      </c>
      <c r="W1095" s="21">
        <f t="shared" si="179"/>
        <v>40.162499999999994</v>
      </c>
      <c r="X1095" s="20"/>
      <c r="Y1095" s="20"/>
      <c r="Z1095" s="20"/>
    </row>
    <row r="1096" spans="1:26" ht="13.5" x14ac:dyDescent="0.25">
      <c r="A1096" s="4">
        <f>TITRES_STAT!B1099</f>
        <v>43602</v>
      </c>
      <c r="B1096" s="2">
        <f>TITRES_STAT!C1099</f>
        <v>11.8</v>
      </c>
      <c r="C1096" s="2">
        <f>RSI!I1096</f>
        <v>56.731774979169842</v>
      </c>
      <c r="D1096" s="2">
        <f>MACD!E1096</f>
        <v>-1.8511336872289341E-2</v>
      </c>
      <c r="E1096" s="2">
        <f>MACD!F1096</f>
        <v>8.4981339339999004E-2</v>
      </c>
      <c r="F1096" s="2">
        <f>'Moving Avg'!D1096</f>
        <v>4.5868400000000005</v>
      </c>
      <c r="G1096" s="2">
        <f>'Moving Avg'!E1096</f>
        <v>4.53423</v>
      </c>
      <c r="H1096" s="2">
        <f>'Moving Avg'!F1096</f>
        <v>4.5665149999999999</v>
      </c>
      <c r="I1096" s="2">
        <f>'Moving Avg'!G1096</f>
        <v>4.6641740000000009</v>
      </c>
      <c r="J1096" s="2">
        <f>'Moving Avg'!H1096</f>
        <v>5.5434559999999991</v>
      </c>
      <c r="K1096" s="18" t="str">
        <f>OBV!F1096</f>
        <v>BEARISH</v>
      </c>
      <c r="L1096" s="18" t="str">
        <f>OBV!G1096</f>
        <v>NEUTRAL</v>
      </c>
      <c r="M1096" s="18" t="str">
        <f>OBV!H1096</f>
        <v>BEARISH DIVERGENCE</v>
      </c>
      <c r="N1096" s="21">
        <f t="shared" si="170"/>
        <v>50</v>
      </c>
      <c r="O1096" s="21">
        <f t="shared" si="171"/>
        <v>100</v>
      </c>
      <c r="P1096" s="21">
        <f t="shared" si="172"/>
        <v>0</v>
      </c>
      <c r="Q1096" s="21">
        <f t="shared" si="173"/>
        <v>16.5</v>
      </c>
      <c r="R1096" s="22">
        <f t="shared" si="174"/>
        <v>54.975000000000001</v>
      </c>
      <c r="S1096" s="22">
        <f t="shared" si="175"/>
        <v>34.125</v>
      </c>
      <c r="T1096" s="22">
        <f t="shared" si="176"/>
        <v>29.925000000000001</v>
      </c>
      <c r="U1096" s="22">
        <f t="shared" si="177"/>
        <v>41.625</v>
      </c>
      <c r="V1096" s="21">
        <f t="shared" si="178"/>
        <v>39.674999999999997</v>
      </c>
      <c r="W1096" s="21">
        <f t="shared" si="179"/>
        <v>40.162499999999994</v>
      </c>
      <c r="X1096" s="20"/>
      <c r="Y1096" s="20"/>
      <c r="Z1096" s="20"/>
    </row>
    <row r="1097" spans="1:26" ht="13.5" x14ac:dyDescent="0.25">
      <c r="A1097" s="4">
        <f>TITRES_STAT!B1100</f>
        <v>43605</v>
      </c>
      <c r="B1097" s="2">
        <f>TITRES_STAT!C1100</f>
        <v>11.8</v>
      </c>
      <c r="C1097" s="2">
        <f>RSI!I1097</f>
        <v>56.731774979169842</v>
      </c>
      <c r="D1097" s="2">
        <f>MACD!E1097</f>
        <v>-5.6450187147136788E-2</v>
      </c>
      <c r="E1097" s="2">
        <f>MACD!F1097</f>
        <v>5.6695034042571854E-2</v>
      </c>
      <c r="F1097" s="2">
        <f>'Moving Avg'!D1097</f>
        <v>4.6235000000000008</v>
      </c>
      <c r="G1097" s="2">
        <f>'Moving Avg'!E1097</f>
        <v>4.5657199999999998</v>
      </c>
      <c r="H1097" s="2">
        <f>'Moving Avg'!F1097</f>
        <v>4.5645199999999999</v>
      </c>
      <c r="I1097" s="2">
        <f>'Moving Avg'!G1097</f>
        <v>4.6682400000000008</v>
      </c>
      <c r="J1097" s="2">
        <f>'Moving Avg'!H1097</f>
        <v>5.5318949999999987</v>
      </c>
      <c r="K1097" s="18" t="str">
        <f>OBV!F1097</f>
        <v>BULLISH</v>
      </c>
      <c r="L1097" s="18" t="str">
        <f>OBV!G1097</f>
        <v>NEUTRAL</v>
      </c>
      <c r="M1097" s="18" t="str">
        <f>OBV!H1097</f>
        <v>CONFIRMED BULLISH</v>
      </c>
      <c r="N1097" s="21">
        <f t="shared" si="170"/>
        <v>50</v>
      </c>
      <c r="O1097" s="21">
        <f t="shared" si="171"/>
        <v>100</v>
      </c>
      <c r="P1097" s="21">
        <f t="shared" si="172"/>
        <v>0</v>
      </c>
      <c r="Q1097" s="21">
        <f t="shared" si="173"/>
        <v>83.5</v>
      </c>
      <c r="R1097" s="22">
        <f t="shared" si="174"/>
        <v>65.025000000000006</v>
      </c>
      <c r="S1097" s="22">
        <f t="shared" si="175"/>
        <v>50.875</v>
      </c>
      <c r="T1097" s="22">
        <f t="shared" si="176"/>
        <v>60.075000000000003</v>
      </c>
      <c r="U1097" s="22">
        <f t="shared" si="177"/>
        <v>58.375</v>
      </c>
      <c r="V1097" s="21">
        <f t="shared" si="178"/>
        <v>58.658333333333339</v>
      </c>
      <c r="W1097" s="21">
        <f t="shared" si="179"/>
        <v>58.587500000000006</v>
      </c>
      <c r="X1097" s="20"/>
      <c r="Y1097" s="20"/>
      <c r="Z1097" s="20"/>
    </row>
    <row r="1098" spans="1:26" ht="13.5" x14ac:dyDescent="0.25">
      <c r="A1098" s="4">
        <f>TITRES_STAT!B1101</f>
        <v>43606</v>
      </c>
      <c r="B1098" s="2">
        <f>TITRES_STAT!C1101</f>
        <v>12</v>
      </c>
      <c r="C1098" s="2">
        <f>RSI!I1098</f>
        <v>61.495897006833779</v>
      </c>
      <c r="D1098" s="2">
        <f>MACD!E1098</f>
        <v>-8.3369227252533484E-2</v>
      </c>
      <c r="E1098" s="2">
        <f>MACD!F1098</f>
        <v>2.8682181783550791E-2</v>
      </c>
      <c r="F1098" s="2">
        <f>'Moving Avg'!D1098</f>
        <v>4.6801200000000005</v>
      </c>
      <c r="G1098" s="2">
        <f>'Moving Avg'!E1098</f>
        <v>4.5976099999999995</v>
      </c>
      <c r="H1098" s="2">
        <f>'Moving Avg'!F1098</f>
        <v>4.5645199999999999</v>
      </c>
      <c r="I1098" s="2">
        <f>'Moving Avg'!G1098</f>
        <v>4.6762140000000008</v>
      </c>
      <c r="J1098" s="2">
        <f>'Moving Avg'!H1098</f>
        <v>5.520234499999999</v>
      </c>
      <c r="K1098" s="18" t="str">
        <f>OBV!F1098</f>
        <v>BULLISH</v>
      </c>
      <c r="L1098" s="18" t="str">
        <f>OBV!G1098</f>
        <v>NEUTRAL</v>
      </c>
      <c r="M1098" s="18" t="str">
        <f>OBV!H1098</f>
        <v>CONFIRMED BULLISH</v>
      </c>
      <c r="N1098" s="21">
        <f t="shared" si="170"/>
        <v>50</v>
      </c>
      <c r="O1098" s="21">
        <f t="shared" si="171"/>
        <v>100</v>
      </c>
      <c r="P1098" s="21">
        <f t="shared" si="172"/>
        <v>0</v>
      </c>
      <c r="Q1098" s="21">
        <f t="shared" si="173"/>
        <v>83.5</v>
      </c>
      <c r="R1098" s="22">
        <f t="shared" si="174"/>
        <v>65.025000000000006</v>
      </c>
      <c r="S1098" s="22">
        <f t="shared" si="175"/>
        <v>50.875</v>
      </c>
      <c r="T1098" s="22">
        <f t="shared" si="176"/>
        <v>60.075000000000003</v>
      </c>
      <c r="U1098" s="22">
        <f t="shared" si="177"/>
        <v>58.375</v>
      </c>
      <c r="V1098" s="21">
        <f t="shared" si="178"/>
        <v>58.658333333333339</v>
      </c>
      <c r="W1098" s="21">
        <f t="shared" si="179"/>
        <v>58.587500000000006</v>
      </c>
      <c r="X1098" s="20"/>
      <c r="Y1098" s="20"/>
      <c r="Z1098" s="20"/>
    </row>
    <row r="1099" spans="1:26" ht="13.5" x14ac:dyDescent="0.25">
      <c r="A1099" s="4">
        <f>TITRES_STAT!B1102</f>
        <v>43607</v>
      </c>
      <c r="B1099" s="2">
        <f>TITRES_STAT!C1102</f>
        <v>11.8</v>
      </c>
      <c r="C1099" s="2">
        <f>RSI!I1099</f>
        <v>54.976927556276834</v>
      </c>
      <c r="D1099" s="2">
        <f>MACD!E1099</f>
        <v>-9.8171105087217825E-2</v>
      </c>
      <c r="E1099" s="2">
        <f>MACD!F1099</f>
        <v>3.311524409397068E-3</v>
      </c>
      <c r="F1099" s="2">
        <f>'Moving Avg'!D1099</f>
        <v>4.7119999999999997</v>
      </c>
      <c r="G1099" s="2">
        <f>'Moving Avg'!E1099</f>
        <v>4.6195299999999992</v>
      </c>
      <c r="H1099" s="2">
        <f>'Moving Avg'!F1099</f>
        <v>4.5625249999999991</v>
      </c>
      <c r="I1099" s="2">
        <f>'Moving Avg'!G1099</f>
        <v>4.6825920000000014</v>
      </c>
      <c r="J1099" s="2">
        <f>'Moving Avg'!H1099</f>
        <v>5.5081549999999995</v>
      </c>
      <c r="K1099" s="18" t="str">
        <f>OBV!F1099</f>
        <v>BULLISH</v>
      </c>
      <c r="L1099" s="18" t="str">
        <f>OBV!G1099</f>
        <v>NEUTRAL</v>
      </c>
      <c r="M1099" s="18" t="str">
        <f>OBV!H1099</f>
        <v>CONFIRMED BULLISH</v>
      </c>
      <c r="N1099" s="21">
        <f t="shared" si="170"/>
        <v>50</v>
      </c>
      <c r="O1099" s="21">
        <f t="shared" si="171"/>
        <v>100</v>
      </c>
      <c r="P1099" s="21">
        <f t="shared" si="172"/>
        <v>0</v>
      </c>
      <c r="Q1099" s="21">
        <f t="shared" si="173"/>
        <v>83.5</v>
      </c>
      <c r="R1099" s="22">
        <f t="shared" si="174"/>
        <v>65.025000000000006</v>
      </c>
      <c r="S1099" s="22">
        <f t="shared" si="175"/>
        <v>50.875</v>
      </c>
      <c r="T1099" s="22">
        <f t="shared" si="176"/>
        <v>60.075000000000003</v>
      </c>
      <c r="U1099" s="22">
        <f t="shared" si="177"/>
        <v>58.375</v>
      </c>
      <c r="V1099" s="21">
        <f t="shared" si="178"/>
        <v>58.658333333333339</v>
      </c>
      <c r="W1099" s="21">
        <f t="shared" si="179"/>
        <v>58.587500000000006</v>
      </c>
      <c r="X1099" s="20"/>
      <c r="Y1099" s="20"/>
      <c r="Z1099" s="20"/>
    </row>
    <row r="1100" spans="1:26" ht="13.5" x14ac:dyDescent="0.25">
      <c r="A1100" s="4">
        <f>TITRES_STAT!B1103</f>
        <v>43608</v>
      </c>
      <c r="B1100" s="2">
        <f>TITRES_STAT!C1103</f>
        <v>11.79</v>
      </c>
      <c r="C1100" s="2">
        <f>RSI!I1100</f>
        <v>54.671896999519149</v>
      </c>
      <c r="D1100" s="2">
        <f>MACD!E1100</f>
        <v>-0.1016583756974434</v>
      </c>
      <c r="E1100" s="2">
        <f>MACD!F1100</f>
        <v>-1.7682455611971026E-2</v>
      </c>
      <c r="F1100" s="2">
        <f>'Moving Avg'!D1100</f>
        <v>4.7191799999999997</v>
      </c>
      <c r="G1100" s="2">
        <f>'Moving Avg'!E1100</f>
        <v>4.6350800000000003</v>
      </c>
      <c r="H1100" s="2">
        <f>'Moving Avg'!F1100</f>
        <v>4.5603350000000002</v>
      </c>
      <c r="I1100" s="2">
        <f>'Moving Avg'!G1100</f>
        <v>4.6888920000000009</v>
      </c>
      <c r="J1100" s="2">
        <f>'Moving Avg'!H1100</f>
        <v>5.4960364999999998</v>
      </c>
      <c r="K1100" s="18" t="str">
        <f>OBV!F1100</f>
        <v>BULLISH</v>
      </c>
      <c r="L1100" s="18" t="str">
        <f>OBV!G1100</f>
        <v>NEUTRAL</v>
      </c>
      <c r="M1100" s="18" t="str">
        <f>OBV!H1100</f>
        <v>CONFIRMED BULLISH</v>
      </c>
      <c r="N1100" s="21">
        <f t="shared" si="170"/>
        <v>50</v>
      </c>
      <c r="O1100" s="21">
        <f t="shared" si="171"/>
        <v>100</v>
      </c>
      <c r="P1100" s="21">
        <f t="shared" si="172"/>
        <v>0</v>
      </c>
      <c r="Q1100" s="21">
        <f t="shared" si="173"/>
        <v>83.5</v>
      </c>
      <c r="R1100" s="22">
        <f t="shared" si="174"/>
        <v>65.025000000000006</v>
      </c>
      <c r="S1100" s="22">
        <f t="shared" si="175"/>
        <v>50.875</v>
      </c>
      <c r="T1100" s="22">
        <f t="shared" si="176"/>
        <v>60.075000000000003</v>
      </c>
      <c r="U1100" s="22">
        <f t="shared" si="177"/>
        <v>58.375</v>
      </c>
      <c r="V1100" s="21">
        <f t="shared" si="178"/>
        <v>58.658333333333339</v>
      </c>
      <c r="W1100" s="21">
        <f t="shared" si="179"/>
        <v>58.587500000000006</v>
      </c>
      <c r="X1100" s="20"/>
      <c r="Y1100" s="20"/>
      <c r="Z1100" s="20"/>
    </row>
    <row r="1101" spans="1:26" ht="13.5" x14ac:dyDescent="0.25">
      <c r="A1101" s="4">
        <f>TITRES_STAT!B1104</f>
        <v>43609</v>
      </c>
      <c r="B1101" s="2">
        <f>TITRES_STAT!C1104</f>
        <v>11.78</v>
      </c>
      <c r="C1101" s="2">
        <f>RSI!I1101</f>
        <v>54.338889732871003</v>
      </c>
      <c r="D1101" s="2">
        <f>MACD!E1101</f>
        <v>-0.10776938970035577</v>
      </c>
      <c r="E1101" s="2">
        <f>MACD!F1101</f>
        <v>-3.5699842429647979E-2</v>
      </c>
      <c r="F1101" s="2">
        <f>'Moving Avg'!D1101</f>
        <v>4.7176</v>
      </c>
      <c r="G1101" s="2">
        <f>'Moving Avg'!E1101</f>
        <v>4.6522200000000007</v>
      </c>
      <c r="H1101" s="2">
        <f>'Moving Avg'!F1101</f>
        <v>4.5599400000000001</v>
      </c>
      <c r="I1101" s="2">
        <f>'Moving Avg'!G1101</f>
        <v>4.6951120000000008</v>
      </c>
      <c r="J1101" s="2">
        <f>'Moving Avg'!H1101</f>
        <v>5.4847149999999996</v>
      </c>
      <c r="K1101" s="18" t="str">
        <f>OBV!F1101</f>
        <v>BEARISH</v>
      </c>
      <c r="L1101" s="18" t="str">
        <f>OBV!G1101</f>
        <v>NEUTRAL</v>
      </c>
      <c r="M1101" s="18" t="str">
        <f>OBV!H1101</f>
        <v>CONFIRMED BEARISH</v>
      </c>
      <c r="N1101" s="21">
        <f t="shared" si="170"/>
        <v>50</v>
      </c>
      <c r="O1101" s="21">
        <f t="shared" si="171"/>
        <v>100</v>
      </c>
      <c r="P1101" s="21">
        <f t="shared" si="172"/>
        <v>0</v>
      </c>
      <c r="Q1101" s="21">
        <f t="shared" si="173"/>
        <v>16.5</v>
      </c>
      <c r="R1101" s="22">
        <f t="shared" si="174"/>
        <v>54.975000000000001</v>
      </c>
      <c r="S1101" s="22">
        <f t="shared" si="175"/>
        <v>34.125</v>
      </c>
      <c r="T1101" s="22">
        <f t="shared" si="176"/>
        <v>29.925000000000001</v>
      </c>
      <c r="U1101" s="22">
        <f t="shared" si="177"/>
        <v>41.625</v>
      </c>
      <c r="V1101" s="21">
        <f t="shared" si="178"/>
        <v>39.674999999999997</v>
      </c>
      <c r="W1101" s="21">
        <f t="shared" si="179"/>
        <v>40.162499999999994</v>
      </c>
      <c r="X1101" s="20"/>
      <c r="Y1101" s="20"/>
      <c r="Z1101" s="20"/>
    </row>
    <row r="1102" spans="1:26" ht="13.5" x14ac:dyDescent="0.25">
      <c r="A1102" s="4">
        <f>TITRES_STAT!B1105</f>
        <v>43612</v>
      </c>
      <c r="B1102" s="2">
        <f>TITRES_STAT!C1105</f>
        <v>11.6</v>
      </c>
      <c r="C1102" s="2">
        <f>RSI!I1102</f>
        <v>48.614790877565497</v>
      </c>
      <c r="D1102" s="2">
        <f>MACD!E1102</f>
        <v>-0.10857922244109464</v>
      </c>
      <c r="E1102" s="2">
        <f>MACD!F1102</f>
        <v>-5.0275718431937316E-2</v>
      </c>
      <c r="F1102" s="2">
        <f>'Moving Avg'!D1102</f>
        <v>4.7016599999999995</v>
      </c>
      <c r="G1102" s="2">
        <f>'Moving Avg'!E1102</f>
        <v>4.6625800000000002</v>
      </c>
      <c r="H1102" s="2">
        <f>'Moving Avg'!F1102</f>
        <v>4.5619300000000003</v>
      </c>
      <c r="I1102" s="2">
        <f>'Moving Avg'!G1102</f>
        <v>4.6998960000000007</v>
      </c>
      <c r="J1102" s="2">
        <f>'Moving Avg'!H1102</f>
        <v>5.4725559999999982</v>
      </c>
      <c r="K1102" s="18" t="str">
        <f>OBV!F1102</f>
        <v>BEARISH</v>
      </c>
      <c r="L1102" s="18" t="str">
        <f>OBV!G1102</f>
        <v>NEUTRAL</v>
      </c>
      <c r="M1102" s="18" t="str">
        <f>OBV!H1102</f>
        <v>CONFIRMED BEARISH</v>
      </c>
      <c r="N1102" s="21">
        <f t="shared" si="170"/>
        <v>50</v>
      </c>
      <c r="O1102" s="21">
        <f t="shared" si="171"/>
        <v>100</v>
      </c>
      <c r="P1102" s="21">
        <f t="shared" si="172"/>
        <v>0</v>
      </c>
      <c r="Q1102" s="21">
        <f t="shared" si="173"/>
        <v>16.5</v>
      </c>
      <c r="R1102" s="22">
        <f t="shared" si="174"/>
        <v>54.975000000000001</v>
      </c>
      <c r="S1102" s="22">
        <f t="shared" si="175"/>
        <v>34.125</v>
      </c>
      <c r="T1102" s="22">
        <f t="shared" si="176"/>
        <v>29.925000000000001</v>
      </c>
      <c r="U1102" s="22">
        <f t="shared" si="177"/>
        <v>41.625</v>
      </c>
      <c r="V1102" s="21">
        <f t="shared" si="178"/>
        <v>39.674999999999997</v>
      </c>
      <c r="W1102" s="21">
        <f t="shared" si="179"/>
        <v>40.162499999999994</v>
      </c>
      <c r="X1102" s="20"/>
      <c r="Y1102" s="20"/>
      <c r="Z1102" s="20"/>
    </row>
    <row r="1103" spans="1:26" ht="13.5" x14ac:dyDescent="0.25">
      <c r="A1103" s="4">
        <f>TITRES_STAT!B1106</f>
        <v>43613</v>
      </c>
      <c r="B1103" s="2">
        <f>TITRES_STAT!C1106</f>
        <v>11.5</v>
      </c>
      <c r="C1103" s="2">
        <f>RSI!I1103</f>
        <v>45.738569849577097</v>
      </c>
      <c r="D1103" s="2">
        <f>MACD!E1103</f>
        <v>-0.10928573843522305</v>
      </c>
      <c r="E1103" s="2">
        <f>MACD!F1103</f>
        <v>-6.2077722432594462E-2</v>
      </c>
      <c r="F1103" s="2">
        <f>'Moving Avg'!D1103</f>
        <v>4.6617999999999995</v>
      </c>
      <c r="G1103" s="2">
        <f>'Moving Avg'!E1103</f>
        <v>4.67096</v>
      </c>
      <c r="H1103" s="2">
        <f>'Moving Avg'!F1103</f>
        <v>4.5679100000000012</v>
      </c>
      <c r="I1103" s="2">
        <f>'Moving Avg'!G1103</f>
        <v>4.7022880000000011</v>
      </c>
      <c r="J1103" s="2">
        <f>'Moving Avg'!H1103</f>
        <v>5.459998999999998</v>
      </c>
      <c r="K1103" s="18" t="str">
        <f>OBV!F1103</f>
        <v>BEARISH</v>
      </c>
      <c r="L1103" s="18" t="str">
        <f>OBV!G1103</f>
        <v>NEUTRAL</v>
      </c>
      <c r="M1103" s="18" t="str">
        <f>OBV!H1103</f>
        <v>CONFIRMED BEARISH</v>
      </c>
      <c r="N1103" s="21">
        <f t="shared" si="170"/>
        <v>50</v>
      </c>
      <c r="O1103" s="21">
        <f t="shared" si="171"/>
        <v>100</v>
      </c>
      <c r="P1103" s="21">
        <f t="shared" si="172"/>
        <v>0</v>
      </c>
      <c r="Q1103" s="21">
        <f t="shared" si="173"/>
        <v>16.5</v>
      </c>
      <c r="R1103" s="22">
        <f t="shared" si="174"/>
        <v>54.975000000000001</v>
      </c>
      <c r="S1103" s="22">
        <f t="shared" si="175"/>
        <v>34.125</v>
      </c>
      <c r="T1103" s="22">
        <f t="shared" si="176"/>
        <v>29.925000000000001</v>
      </c>
      <c r="U1103" s="22">
        <f t="shared" si="177"/>
        <v>41.625</v>
      </c>
      <c r="V1103" s="21">
        <f t="shared" si="178"/>
        <v>39.674999999999997</v>
      </c>
      <c r="W1103" s="21">
        <f t="shared" si="179"/>
        <v>40.162499999999994</v>
      </c>
      <c r="X1103" s="20"/>
      <c r="Y1103" s="20"/>
      <c r="Z1103" s="20"/>
    </row>
    <row r="1104" spans="1:26" ht="13.5" x14ac:dyDescent="0.25">
      <c r="A1104" s="4">
        <f>TITRES_STAT!B1107</f>
        <v>43614</v>
      </c>
      <c r="B1104" s="2">
        <f>TITRES_STAT!C1107</f>
        <v>11.85</v>
      </c>
      <c r="C1104" s="2">
        <f>RSI!I1104</f>
        <v>55.64416200342</v>
      </c>
      <c r="D1104" s="2">
        <f>MACD!E1104</f>
        <v>-0.11312832802110417</v>
      </c>
      <c r="E1104" s="2">
        <f>MACD!F1104</f>
        <v>-7.228784355029641E-2</v>
      </c>
      <c r="F1104" s="2">
        <f>'Moving Avg'!D1104</f>
        <v>4.6657999999999999</v>
      </c>
      <c r="G1104" s="2">
        <f>'Moving Avg'!E1104</f>
        <v>4.6888999999999994</v>
      </c>
      <c r="H1104" s="2">
        <f>'Moving Avg'!F1104</f>
        <v>4.581665000000001</v>
      </c>
      <c r="I1104" s="2">
        <f>'Moving Avg'!G1104</f>
        <v>4.7074699999999998</v>
      </c>
      <c r="J1104" s="2">
        <f>'Moving Avg'!H1104</f>
        <v>5.4481394999999972</v>
      </c>
      <c r="K1104" s="18" t="str">
        <f>OBV!F1104</f>
        <v>BEARISH</v>
      </c>
      <c r="L1104" s="18" t="str">
        <f>OBV!G1104</f>
        <v>NEUTRAL</v>
      </c>
      <c r="M1104" s="18" t="str">
        <f>OBV!H1104</f>
        <v>BEARISH DIVERGENCE</v>
      </c>
      <c r="N1104" s="21">
        <f t="shared" si="170"/>
        <v>50</v>
      </c>
      <c r="O1104" s="21">
        <f t="shared" si="171"/>
        <v>100</v>
      </c>
      <c r="P1104" s="21">
        <f t="shared" si="172"/>
        <v>0</v>
      </c>
      <c r="Q1104" s="21">
        <f t="shared" si="173"/>
        <v>16.5</v>
      </c>
      <c r="R1104" s="22">
        <f t="shared" si="174"/>
        <v>54.975000000000001</v>
      </c>
      <c r="S1104" s="22">
        <f t="shared" si="175"/>
        <v>34.125</v>
      </c>
      <c r="T1104" s="22">
        <f t="shared" si="176"/>
        <v>29.925000000000001</v>
      </c>
      <c r="U1104" s="22">
        <f t="shared" si="177"/>
        <v>41.625</v>
      </c>
      <c r="V1104" s="21">
        <f t="shared" si="178"/>
        <v>39.674999999999997</v>
      </c>
      <c r="W1104" s="21">
        <f t="shared" si="179"/>
        <v>40.162499999999994</v>
      </c>
      <c r="X1104" s="20"/>
      <c r="Y1104" s="20"/>
      <c r="Z1104" s="20"/>
    </row>
    <row r="1105" spans="1:26" ht="13.5" x14ac:dyDescent="0.25">
      <c r="A1105" s="4">
        <f>TITRES_STAT!B1108</f>
        <v>43615</v>
      </c>
      <c r="B1105" s="2">
        <f>TITRES_STAT!C1108</f>
        <v>11.99</v>
      </c>
      <c r="C1105" s="2">
        <f>RSI!I1105</f>
        <v>58.877929935042332</v>
      </c>
      <c r="D1105" s="2">
        <f>MACD!E1105</f>
        <v>-0.10262746996991545</v>
      </c>
      <c r="E1105" s="2">
        <f>MACD!F1105</f>
        <v>-7.8355768834220227E-2</v>
      </c>
      <c r="F1105" s="2">
        <f>'Moving Avg'!D1105</f>
        <v>4.6817400000000005</v>
      </c>
      <c r="G1105" s="2">
        <f>'Moving Avg'!E1105</f>
        <v>4.7004600000000005</v>
      </c>
      <c r="H1105" s="2">
        <f>'Moving Avg'!F1105</f>
        <v>4.6014000000000008</v>
      </c>
      <c r="I1105" s="2">
        <f>'Moving Avg'!G1105</f>
        <v>4.7153640000000001</v>
      </c>
      <c r="J1105" s="2">
        <f>'Moving Avg'!H1105</f>
        <v>5.436558999999999</v>
      </c>
      <c r="K1105" s="18" t="str">
        <f>OBV!F1105</f>
        <v>BEARISH</v>
      </c>
      <c r="L1105" s="18" t="str">
        <f>OBV!G1105</f>
        <v>NEUTRAL</v>
      </c>
      <c r="M1105" s="18" t="str">
        <f>OBV!H1105</f>
        <v>BEARISH DIVERGENCE</v>
      </c>
      <c r="N1105" s="21">
        <f t="shared" si="170"/>
        <v>50</v>
      </c>
      <c r="O1105" s="21">
        <f t="shared" si="171"/>
        <v>100</v>
      </c>
      <c r="P1105" s="21">
        <f t="shared" si="172"/>
        <v>0</v>
      </c>
      <c r="Q1105" s="21">
        <f t="shared" si="173"/>
        <v>16.5</v>
      </c>
      <c r="R1105" s="22">
        <f t="shared" si="174"/>
        <v>54.975000000000001</v>
      </c>
      <c r="S1105" s="22">
        <f t="shared" si="175"/>
        <v>34.125</v>
      </c>
      <c r="T1105" s="22">
        <f t="shared" si="176"/>
        <v>29.925000000000001</v>
      </c>
      <c r="U1105" s="22">
        <f t="shared" si="177"/>
        <v>41.625</v>
      </c>
      <c r="V1105" s="21">
        <f t="shared" si="178"/>
        <v>39.674999999999997</v>
      </c>
      <c r="W1105" s="21">
        <f t="shared" si="179"/>
        <v>40.162499999999994</v>
      </c>
      <c r="X1105" s="20"/>
      <c r="Y1105" s="20"/>
      <c r="Z1105" s="20"/>
    </row>
    <row r="1106" spans="1:26" ht="13.5" x14ac:dyDescent="0.25">
      <c r="A1106" s="4">
        <f>TITRES_STAT!B1109</f>
        <v>43616</v>
      </c>
      <c r="B1106" s="2">
        <f>TITRES_STAT!C1109</f>
        <v>11.8</v>
      </c>
      <c r="C1106" s="2">
        <f>RSI!I1106</f>
        <v>53.203550569560363</v>
      </c>
      <c r="D1106" s="2">
        <f>MACD!E1106</f>
        <v>-8.2810245343259758E-2</v>
      </c>
      <c r="E1106" s="2">
        <f>MACD!F1106</f>
        <v>-7.9246664136028142E-2</v>
      </c>
      <c r="F1106" s="2">
        <f>'Moving Avg'!D1106</f>
        <v>4.6833200000000001</v>
      </c>
      <c r="G1106" s="2">
        <f>'Moving Avg'!E1106</f>
        <v>4.7004599999999996</v>
      </c>
      <c r="H1106" s="2">
        <f>'Moving Avg'!F1106</f>
        <v>4.6173450000000003</v>
      </c>
      <c r="I1106" s="2">
        <f>'Moving Avg'!G1106</f>
        <v>4.7191100000000006</v>
      </c>
      <c r="J1106" s="2">
        <f>'Moving Avg'!H1106</f>
        <v>5.4245994999999985</v>
      </c>
      <c r="K1106" s="18" t="str">
        <f>OBV!F1106</f>
        <v>BEARISH</v>
      </c>
      <c r="L1106" s="18" t="str">
        <f>OBV!G1106</f>
        <v>NEUTRAL</v>
      </c>
      <c r="M1106" s="18" t="str">
        <f>OBV!H1106</f>
        <v>BEARISH DIVERGENCE</v>
      </c>
      <c r="N1106" s="21">
        <f t="shared" si="170"/>
        <v>50</v>
      </c>
      <c r="O1106" s="21">
        <f t="shared" si="171"/>
        <v>100</v>
      </c>
      <c r="P1106" s="21">
        <f t="shared" si="172"/>
        <v>0</v>
      </c>
      <c r="Q1106" s="21">
        <f t="shared" si="173"/>
        <v>16.5</v>
      </c>
      <c r="R1106" s="22">
        <f t="shared" si="174"/>
        <v>54.975000000000001</v>
      </c>
      <c r="S1106" s="22">
        <f t="shared" si="175"/>
        <v>34.125</v>
      </c>
      <c r="T1106" s="22">
        <f t="shared" si="176"/>
        <v>29.925000000000001</v>
      </c>
      <c r="U1106" s="22">
        <f t="shared" si="177"/>
        <v>41.625</v>
      </c>
      <c r="V1106" s="21">
        <f t="shared" si="178"/>
        <v>39.674999999999997</v>
      </c>
      <c r="W1106" s="21">
        <f t="shared" si="179"/>
        <v>40.162499999999994</v>
      </c>
      <c r="X1106" s="20"/>
      <c r="Y1106" s="20"/>
      <c r="Z1106" s="20"/>
    </row>
    <row r="1107" spans="1:26" ht="13.5" x14ac:dyDescent="0.25">
      <c r="A1107" s="4">
        <f>TITRES_STAT!B1110</f>
        <v>43619</v>
      </c>
      <c r="B1107" s="2">
        <f>TITRES_STAT!C1110</f>
        <v>11.8</v>
      </c>
      <c r="C1107" s="2">
        <f>RSI!I1107</f>
        <v>53.203550569560363</v>
      </c>
      <c r="D1107" s="2">
        <f>MACD!E1107</f>
        <v>-6.6340223252936426E-2</v>
      </c>
      <c r="E1107" s="2">
        <f>MACD!F1107</f>
        <v>-7.6665375959409796E-2</v>
      </c>
      <c r="F1107" s="2">
        <f>'Moving Avg'!D1107</f>
        <v>4.6992600000000007</v>
      </c>
      <c r="G1107" s="2">
        <f>'Moving Avg'!E1107</f>
        <v>4.7004600000000005</v>
      </c>
      <c r="H1107" s="2">
        <f>'Moving Avg'!F1107</f>
        <v>4.6330899999999993</v>
      </c>
      <c r="I1107" s="2">
        <f>'Moving Avg'!G1107</f>
        <v>4.7207040000000005</v>
      </c>
      <c r="J1107" s="2">
        <f>'Moving Avg'!H1107</f>
        <v>5.4134369999999992</v>
      </c>
      <c r="K1107" s="18" t="str">
        <f>OBV!F1107</f>
        <v>BEARISH</v>
      </c>
      <c r="L1107" s="18" t="str">
        <f>OBV!G1107</f>
        <v>NEUTRAL</v>
      </c>
      <c r="M1107" s="18" t="str">
        <f>OBV!H1107</f>
        <v>BEARISH DIVERGENCE</v>
      </c>
      <c r="N1107" s="21">
        <f t="shared" si="170"/>
        <v>50</v>
      </c>
      <c r="O1107" s="21">
        <f t="shared" si="171"/>
        <v>100</v>
      </c>
      <c r="P1107" s="21">
        <f t="shared" si="172"/>
        <v>0</v>
      </c>
      <c r="Q1107" s="21">
        <f t="shared" si="173"/>
        <v>16.5</v>
      </c>
      <c r="R1107" s="22">
        <f t="shared" si="174"/>
        <v>54.975000000000001</v>
      </c>
      <c r="S1107" s="22">
        <f t="shared" si="175"/>
        <v>34.125</v>
      </c>
      <c r="T1107" s="22">
        <f t="shared" si="176"/>
        <v>29.925000000000001</v>
      </c>
      <c r="U1107" s="22">
        <f t="shared" si="177"/>
        <v>41.625</v>
      </c>
      <c r="V1107" s="21">
        <f t="shared" si="178"/>
        <v>39.674999999999997</v>
      </c>
      <c r="W1107" s="21">
        <f t="shared" si="179"/>
        <v>40.162499999999994</v>
      </c>
      <c r="X1107" s="20"/>
      <c r="Y1107" s="20"/>
      <c r="Z1107" s="20"/>
    </row>
    <row r="1108" spans="1:26" ht="13.5" x14ac:dyDescent="0.25">
      <c r="A1108" s="4">
        <f>TITRES_STAT!B1111</f>
        <v>43623</v>
      </c>
      <c r="B1108" s="2">
        <f>TITRES_STAT!C1111</f>
        <v>11.8</v>
      </c>
      <c r="C1108" s="2">
        <f>RSI!I1108</f>
        <v>53.203550569560363</v>
      </c>
      <c r="D1108" s="2">
        <f>MACD!E1108</f>
        <v>-4.0403422774728526E-2</v>
      </c>
      <c r="E1108" s="2">
        <f>MACD!F1108</f>
        <v>-6.9412985322473544E-2</v>
      </c>
      <c r="F1108" s="2">
        <f>'Moving Avg'!D1108</f>
        <v>4.72316</v>
      </c>
      <c r="G1108" s="2">
        <f>'Moving Avg'!E1108</f>
        <v>4.6924799999999998</v>
      </c>
      <c r="H1108" s="2">
        <f>'Moving Avg'!F1108</f>
        <v>4.6450449999999988</v>
      </c>
      <c r="I1108" s="2">
        <f>'Moving Avg'!G1108</f>
        <v>4.721102000000001</v>
      </c>
      <c r="J1108" s="2">
        <f>'Moving Avg'!H1108</f>
        <v>5.402274499999999</v>
      </c>
      <c r="K1108" s="18" t="str">
        <f>OBV!F1108</f>
        <v>BEARISH</v>
      </c>
      <c r="L1108" s="18" t="str">
        <f>OBV!G1108</f>
        <v>NEUTRAL</v>
      </c>
      <c r="M1108" s="18" t="str">
        <f>OBV!H1108</f>
        <v>BEARISH DIVERGENCE</v>
      </c>
      <c r="N1108" s="21">
        <f t="shared" si="170"/>
        <v>50</v>
      </c>
      <c r="O1108" s="21">
        <f t="shared" si="171"/>
        <v>100</v>
      </c>
      <c r="P1108" s="21">
        <f t="shared" si="172"/>
        <v>0</v>
      </c>
      <c r="Q1108" s="21">
        <f t="shared" si="173"/>
        <v>16.5</v>
      </c>
      <c r="R1108" s="22">
        <f t="shared" si="174"/>
        <v>54.975000000000001</v>
      </c>
      <c r="S1108" s="22">
        <f t="shared" si="175"/>
        <v>34.125</v>
      </c>
      <c r="T1108" s="22">
        <f t="shared" si="176"/>
        <v>29.925000000000001</v>
      </c>
      <c r="U1108" s="22">
        <f t="shared" si="177"/>
        <v>41.625</v>
      </c>
      <c r="V1108" s="21">
        <f t="shared" si="178"/>
        <v>39.674999999999997</v>
      </c>
      <c r="W1108" s="21">
        <f t="shared" si="179"/>
        <v>40.162499999999994</v>
      </c>
      <c r="X1108" s="20"/>
      <c r="Y1108" s="20"/>
      <c r="Z1108" s="20"/>
    </row>
    <row r="1109" spans="1:26" ht="13.5" x14ac:dyDescent="0.25">
      <c r="A1109" s="4">
        <f>TITRES_STAT!B1112</f>
        <v>43626</v>
      </c>
      <c r="B1109" s="2">
        <f>TITRES_STAT!C1112</f>
        <v>11.8</v>
      </c>
      <c r="C1109" s="2">
        <f>RSI!I1109</f>
        <v>53.203550569560363</v>
      </c>
      <c r="D1109" s="2">
        <f>MACD!E1109</f>
        <v>-3.098965120035313E-2</v>
      </c>
      <c r="E1109" s="2">
        <f>MACD!F1109</f>
        <v>-6.1728318498049467E-2</v>
      </c>
      <c r="F1109" s="2">
        <f>'Moving Avg'!D1109</f>
        <v>4.7191600000000005</v>
      </c>
      <c r="G1109" s="2">
        <f>'Moving Avg'!E1109</f>
        <v>4.6924800000000007</v>
      </c>
      <c r="H1109" s="2">
        <f>'Moving Avg'!F1109</f>
        <v>4.6560049999999986</v>
      </c>
      <c r="I1109" s="2">
        <f>'Moving Avg'!G1109</f>
        <v>4.7187100000000006</v>
      </c>
      <c r="J1109" s="2">
        <f>'Moving Avg'!H1109</f>
        <v>5.3912714999999993</v>
      </c>
      <c r="K1109" s="18" t="str">
        <f>OBV!F1109</f>
        <v>BEARISH</v>
      </c>
      <c r="L1109" s="18" t="str">
        <f>OBV!G1109</f>
        <v>NEUTRAL</v>
      </c>
      <c r="M1109" s="18" t="str">
        <f>OBV!H1109</f>
        <v>CONFIRMED BEARISH</v>
      </c>
      <c r="N1109" s="21">
        <f t="shared" si="170"/>
        <v>50</v>
      </c>
      <c r="O1109" s="21">
        <f t="shared" si="171"/>
        <v>100</v>
      </c>
      <c r="P1109" s="21">
        <f t="shared" si="172"/>
        <v>0</v>
      </c>
      <c r="Q1109" s="21">
        <f t="shared" si="173"/>
        <v>16.5</v>
      </c>
      <c r="R1109" s="22">
        <f t="shared" si="174"/>
        <v>54.975000000000001</v>
      </c>
      <c r="S1109" s="22">
        <f t="shared" si="175"/>
        <v>34.125</v>
      </c>
      <c r="T1109" s="22">
        <f t="shared" si="176"/>
        <v>29.925000000000001</v>
      </c>
      <c r="U1109" s="22">
        <f t="shared" si="177"/>
        <v>41.625</v>
      </c>
      <c r="V1109" s="21">
        <f t="shared" si="178"/>
        <v>39.674999999999997</v>
      </c>
      <c r="W1109" s="21">
        <f t="shared" si="179"/>
        <v>40.162499999999994</v>
      </c>
      <c r="X1109" s="20"/>
      <c r="Y1109" s="20"/>
      <c r="Z1109" s="20"/>
    </row>
    <row r="1110" spans="1:26" ht="13.5" x14ac:dyDescent="0.25">
      <c r="A1110" s="4">
        <f>TITRES_STAT!B1113</f>
        <v>43627</v>
      </c>
      <c r="B1110" s="2">
        <f>TITRES_STAT!C1113</f>
        <v>11.78</v>
      </c>
      <c r="C1110" s="2">
        <f>RSI!I1110</f>
        <v>52.494340427464465</v>
      </c>
      <c r="D1110" s="2">
        <f>MACD!E1110</f>
        <v>-2.3275845537233941E-2</v>
      </c>
      <c r="E1110" s="2">
        <f>MACD!F1110</f>
        <v>-5.4037823905886365E-2</v>
      </c>
      <c r="F1110" s="2">
        <f>'Moving Avg'!D1110</f>
        <v>4.70242</v>
      </c>
      <c r="G1110" s="2">
        <f>'Moving Avg'!E1110</f>
        <v>4.6920800000000007</v>
      </c>
      <c r="H1110" s="2">
        <f>'Moving Avg'!F1110</f>
        <v>4.6635799999999978</v>
      </c>
      <c r="I1110" s="2">
        <f>'Moving Avg'!G1110</f>
        <v>4.7108180000000006</v>
      </c>
      <c r="J1110" s="2">
        <f>'Moving Avg'!H1110</f>
        <v>5.3802089999999998</v>
      </c>
      <c r="K1110" s="18" t="str">
        <f>OBV!F1110</f>
        <v>BEARISH</v>
      </c>
      <c r="L1110" s="18" t="str">
        <f>OBV!G1110</f>
        <v>NEUTRAL</v>
      </c>
      <c r="M1110" s="18" t="str">
        <f>OBV!H1110</f>
        <v>CONFIRMED BEARISH</v>
      </c>
      <c r="N1110" s="21">
        <f t="shared" si="170"/>
        <v>50</v>
      </c>
      <c r="O1110" s="21">
        <f t="shared" si="171"/>
        <v>100</v>
      </c>
      <c r="P1110" s="21">
        <f t="shared" si="172"/>
        <v>0</v>
      </c>
      <c r="Q1110" s="21">
        <f t="shared" si="173"/>
        <v>16.5</v>
      </c>
      <c r="R1110" s="22">
        <f t="shared" si="174"/>
        <v>54.975000000000001</v>
      </c>
      <c r="S1110" s="22">
        <f t="shared" si="175"/>
        <v>34.125</v>
      </c>
      <c r="T1110" s="22">
        <f t="shared" si="176"/>
        <v>29.925000000000001</v>
      </c>
      <c r="U1110" s="22">
        <f t="shared" si="177"/>
        <v>41.625</v>
      </c>
      <c r="V1110" s="21">
        <f t="shared" si="178"/>
        <v>39.674999999999997</v>
      </c>
      <c r="W1110" s="21">
        <f t="shared" si="179"/>
        <v>40.162499999999994</v>
      </c>
      <c r="X1110" s="20"/>
      <c r="Y1110" s="20"/>
      <c r="Z1110" s="20"/>
    </row>
    <row r="1111" spans="1:26" ht="13.5" x14ac:dyDescent="0.25">
      <c r="A1111" s="4">
        <f>TITRES_STAT!B1114</f>
        <v>43628</v>
      </c>
      <c r="B1111" s="2">
        <f>TITRES_STAT!C1114</f>
        <v>11.75</v>
      </c>
      <c r="C1111" s="2">
        <f>RSI!I1111</f>
        <v>51.374084487908917</v>
      </c>
      <c r="D1111" s="2">
        <f>MACD!E1111</f>
        <v>-1.6647925481659165E-2</v>
      </c>
      <c r="E1111" s="2">
        <f>MACD!F1111</f>
        <v>-4.6559844221040932E-2</v>
      </c>
      <c r="F1111" s="2">
        <f>'Moving Avg'!D1111</f>
        <v>4.6984399999999997</v>
      </c>
      <c r="G1111" s="2">
        <f>'Moving Avg'!E1111</f>
        <v>4.6908800000000008</v>
      </c>
      <c r="H1111" s="2">
        <f>'Moving Avg'!F1111</f>
        <v>4.6715499999999981</v>
      </c>
      <c r="I1111" s="2">
        <f>'Moving Avg'!G1111</f>
        <v>4.7049180000000002</v>
      </c>
      <c r="J1111" s="2">
        <f>'Moving Avg'!H1111</f>
        <v>5.3690864999999981</v>
      </c>
      <c r="K1111" s="18" t="str">
        <f>OBV!F1111</f>
        <v>BEARISH</v>
      </c>
      <c r="L1111" s="18" t="str">
        <f>OBV!G1111</f>
        <v>NEUTRAL</v>
      </c>
      <c r="M1111" s="18" t="str">
        <f>OBV!H1111</f>
        <v>CONFIRMED BEARISH</v>
      </c>
      <c r="N1111" s="21">
        <f t="shared" si="170"/>
        <v>50</v>
      </c>
      <c r="O1111" s="21">
        <f t="shared" si="171"/>
        <v>100</v>
      </c>
      <c r="P1111" s="21">
        <f t="shared" si="172"/>
        <v>0</v>
      </c>
      <c r="Q1111" s="21">
        <f t="shared" si="173"/>
        <v>16.5</v>
      </c>
      <c r="R1111" s="22">
        <f t="shared" si="174"/>
        <v>54.975000000000001</v>
      </c>
      <c r="S1111" s="22">
        <f t="shared" si="175"/>
        <v>34.125</v>
      </c>
      <c r="T1111" s="22">
        <f t="shared" si="176"/>
        <v>29.925000000000001</v>
      </c>
      <c r="U1111" s="22">
        <f t="shared" si="177"/>
        <v>41.625</v>
      </c>
      <c r="V1111" s="21">
        <f t="shared" si="178"/>
        <v>39.674999999999997</v>
      </c>
      <c r="W1111" s="21">
        <f t="shared" si="179"/>
        <v>40.162499999999994</v>
      </c>
      <c r="X1111" s="20"/>
      <c r="Y1111" s="20"/>
      <c r="Z1111" s="20"/>
    </row>
    <row r="1112" spans="1:26" ht="13.5" x14ac:dyDescent="0.25">
      <c r="A1112" s="4">
        <f>TITRES_STAT!B1115</f>
        <v>43629</v>
      </c>
      <c r="B1112" s="2">
        <f>TITRES_STAT!C1115</f>
        <v>11.45</v>
      </c>
      <c r="C1112" s="2">
        <f>RSI!I1112</f>
        <v>41.799669690017723</v>
      </c>
      <c r="D1112" s="2">
        <f>MACD!E1112</f>
        <v>-1.3315533124937495E-2</v>
      </c>
      <c r="E1112" s="2">
        <f>MACD!F1112</f>
        <v>-3.9910982001820243E-2</v>
      </c>
      <c r="F1112" s="2">
        <f>'Moving Avg'!D1112</f>
        <v>4.6705399999999999</v>
      </c>
      <c r="G1112" s="2">
        <f>'Moving Avg'!E1112</f>
        <v>4.6849000000000007</v>
      </c>
      <c r="H1112" s="2">
        <f>'Moving Avg'!F1112</f>
        <v>4.6737399999999987</v>
      </c>
      <c r="I1112" s="2">
        <f>'Moving Avg'!G1112</f>
        <v>4.6966260000000002</v>
      </c>
      <c r="J1112" s="2">
        <f>'Moving Avg'!H1112</f>
        <v>5.3564294999999991</v>
      </c>
      <c r="K1112" s="18" t="str">
        <f>OBV!F1112</f>
        <v>BEARISH</v>
      </c>
      <c r="L1112" s="18" t="str">
        <f>OBV!G1112</f>
        <v>NEUTRAL</v>
      </c>
      <c r="M1112" s="18" t="str">
        <f>OBV!H1112</f>
        <v>CONFIRMED BEARISH</v>
      </c>
      <c r="N1112" s="21">
        <f t="shared" si="170"/>
        <v>50</v>
      </c>
      <c r="O1112" s="21">
        <f t="shared" si="171"/>
        <v>100</v>
      </c>
      <c r="P1112" s="21">
        <f t="shared" si="172"/>
        <v>0</v>
      </c>
      <c r="Q1112" s="21">
        <f t="shared" si="173"/>
        <v>16.5</v>
      </c>
      <c r="R1112" s="22">
        <f t="shared" si="174"/>
        <v>54.975000000000001</v>
      </c>
      <c r="S1112" s="22">
        <f t="shared" si="175"/>
        <v>34.125</v>
      </c>
      <c r="T1112" s="22">
        <f t="shared" si="176"/>
        <v>29.925000000000001</v>
      </c>
      <c r="U1112" s="22">
        <f t="shared" si="177"/>
        <v>41.625</v>
      </c>
      <c r="V1112" s="21">
        <f t="shared" si="178"/>
        <v>39.674999999999997</v>
      </c>
      <c r="W1112" s="21">
        <f t="shared" si="179"/>
        <v>40.162499999999994</v>
      </c>
      <c r="X1112" s="20"/>
      <c r="Y1112" s="20"/>
      <c r="Z1112" s="20"/>
    </row>
    <row r="1113" spans="1:26" ht="13.5" x14ac:dyDescent="0.25">
      <c r="A1113" s="4">
        <f>TITRES_STAT!B1116</f>
        <v>43630</v>
      </c>
      <c r="B1113" s="2">
        <f>TITRES_STAT!C1116</f>
        <v>11.69</v>
      </c>
      <c r="C1113" s="2">
        <f>RSI!I1113</f>
        <v>49.853048400884404</v>
      </c>
      <c r="D1113" s="2">
        <f>MACD!E1113</f>
        <v>-2.3083424775654393E-2</v>
      </c>
      <c r="E1113" s="2">
        <f>MACD!F1113</f>
        <v>-3.6545470556587079E-2</v>
      </c>
      <c r="F1113" s="2">
        <f>'Moving Avg'!D1113</f>
        <v>4.6617799999999994</v>
      </c>
      <c r="G1113" s="2">
        <f>'Moving Avg'!E1113</f>
        <v>4.6924700000000001</v>
      </c>
      <c r="H1113" s="2">
        <f>'Moving Avg'!F1113</f>
        <v>4.6817149999999987</v>
      </c>
      <c r="I1113" s="2">
        <f>'Moving Avg'!G1113</f>
        <v>4.6902480000000004</v>
      </c>
      <c r="J1113" s="2">
        <f>'Moving Avg'!H1113</f>
        <v>5.3452074999999999</v>
      </c>
      <c r="K1113" s="18" t="str">
        <f>OBV!F1113</f>
        <v>BEARISH</v>
      </c>
      <c r="L1113" s="18" t="str">
        <f>OBV!G1113</f>
        <v>NEUTRAL</v>
      </c>
      <c r="M1113" s="18" t="str">
        <f>OBV!H1113</f>
        <v>CONFIRMED BEARISH</v>
      </c>
      <c r="N1113" s="21">
        <f t="shared" si="170"/>
        <v>50</v>
      </c>
      <c r="O1113" s="21">
        <f t="shared" si="171"/>
        <v>100</v>
      </c>
      <c r="P1113" s="21">
        <f t="shared" si="172"/>
        <v>0</v>
      </c>
      <c r="Q1113" s="21">
        <f t="shared" si="173"/>
        <v>16.5</v>
      </c>
      <c r="R1113" s="22">
        <f t="shared" si="174"/>
        <v>54.975000000000001</v>
      </c>
      <c r="S1113" s="22">
        <f t="shared" si="175"/>
        <v>34.125</v>
      </c>
      <c r="T1113" s="22">
        <f t="shared" si="176"/>
        <v>29.925000000000001</v>
      </c>
      <c r="U1113" s="22">
        <f t="shared" si="177"/>
        <v>41.625</v>
      </c>
      <c r="V1113" s="21">
        <f t="shared" si="178"/>
        <v>39.674999999999997</v>
      </c>
      <c r="W1113" s="21">
        <f t="shared" si="179"/>
        <v>40.162499999999994</v>
      </c>
      <c r="X1113" s="20"/>
      <c r="Y1113" s="20"/>
      <c r="Z1113" s="20"/>
    </row>
    <row r="1114" spans="1:26" ht="13.5" x14ac:dyDescent="0.25">
      <c r="A1114" s="4">
        <f>TITRES_STAT!B1117</f>
        <v>43633</v>
      </c>
      <c r="B1114" s="2">
        <f>TITRES_STAT!C1117</f>
        <v>11.7</v>
      </c>
      <c r="C1114" s="2">
        <f>RSI!I1114</f>
        <v>50.163456698148579</v>
      </c>
      <c r="D1114" s="2">
        <f>MACD!E1114</f>
        <v>-1.0170708265239803E-2</v>
      </c>
      <c r="E1114" s="2">
        <f>MACD!F1114</f>
        <v>-3.1270518098317622E-2</v>
      </c>
      <c r="F1114" s="2">
        <f>'Moving Avg'!D1114</f>
        <v>4.6538200000000005</v>
      </c>
      <c r="G1114" s="2">
        <f>'Moving Avg'!E1114</f>
        <v>4.68649</v>
      </c>
      <c r="H1114" s="2">
        <f>'Moving Avg'!F1114</f>
        <v>4.6876949999999997</v>
      </c>
      <c r="I1114" s="2">
        <f>'Moving Avg'!G1114</f>
        <v>4.6845880000000006</v>
      </c>
      <c r="J1114" s="2">
        <f>'Moving Avg'!H1114</f>
        <v>5.3330489999999999</v>
      </c>
      <c r="K1114" s="18" t="str">
        <f>OBV!F1114</f>
        <v>BEARISH</v>
      </c>
      <c r="L1114" s="18" t="str">
        <f>OBV!G1114</f>
        <v>NEUTRAL</v>
      </c>
      <c r="M1114" s="18" t="str">
        <f>OBV!H1114</f>
        <v>CONFIRMED BEARISH</v>
      </c>
      <c r="N1114" s="21">
        <f t="shared" si="170"/>
        <v>50</v>
      </c>
      <c r="O1114" s="21">
        <f t="shared" si="171"/>
        <v>100</v>
      </c>
      <c r="P1114" s="21">
        <f t="shared" si="172"/>
        <v>0</v>
      </c>
      <c r="Q1114" s="21">
        <f t="shared" si="173"/>
        <v>16.5</v>
      </c>
      <c r="R1114" s="22">
        <f t="shared" si="174"/>
        <v>54.975000000000001</v>
      </c>
      <c r="S1114" s="22">
        <f t="shared" si="175"/>
        <v>34.125</v>
      </c>
      <c r="T1114" s="22">
        <f t="shared" si="176"/>
        <v>29.925000000000001</v>
      </c>
      <c r="U1114" s="22">
        <f t="shared" si="177"/>
        <v>41.625</v>
      </c>
      <c r="V1114" s="21">
        <f t="shared" si="178"/>
        <v>39.674999999999997</v>
      </c>
      <c r="W1114" s="21">
        <f t="shared" si="179"/>
        <v>40.162499999999994</v>
      </c>
      <c r="X1114" s="20"/>
      <c r="Y1114" s="20"/>
      <c r="Z1114" s="20"/>
    </row>
    <row r="1115" spans="1:26" ht="13.5" x14ac:dyDescent="0.25">
      <c r="A1115" s="4">
        <f>TITRES_STAT!B1118</f>
        <v>43634</v>
      </c>
      <c r="B1115" s="2">
        <f>TITRES_STAT!C1118</f>
        <v>11.5</v>
      </c>
      <c r="C1115" s="2">
        <f>RSI!I1115</f>
        <v>44.281831185433198</v>
      </c>
      <c r="D1115" s="2">
        <f>MACD!E1115</f>
        <v>1.5231798496654569E-2</v>
      </c>
      <c r="E1115" s="2">
        <f>MACD!F1115</f>
        <v>-2.1970054779323185E-2</v>
      </c>
      <c r="F1115" s="2">
        <f>'Moving Avg'!D1115</f>
        <v>4.6315</v>
      </c>
      <c r="G1115" s="2">
        <f>'Moving Avg'!E1115</f>
        <v>4.6669600000000004</v>
      </c>
      <c r="H1115" s="2">
        <f>'Moving Avg'!F1115</f>
        <v>4.6837099999999996</v>
      </c>
      <c r="I1115" s="2">
        <f>'Moving Avg'!G1115</f>
        <v>4.6802840000000003</v>
      </c>
      <c r="J1115" s="2">
        <f>'Moving Avg'!H1115</f>
        <v>5.3204919999999989</v>
      </c>
      <c r="K1115" s="18" t="str">
        <f>OBV!F1115</f>
        <v>BEARISH</v>
      </c>
      <c r="L1115" s="18" t="str">
        <f>OBV!G1115</f>
        <v>NEUTRAL</v>
      </c>
      <c r="M1115" s="18" t="str">
        <f>OBV!H1115</f>
        <v>CONFIRMED BEARISH</v>
      </c>
      <c r="N1115" s="21">
        <f t="shared" si="170"/>
        <v>50</v>
      </c>
      <c r="O1115" s="21">
        <f t="shared" si="171"/>
        <v>100</v>
      </c>
      <c r="P1115" s="21">
        <f t="shared" si="172"/>
        <v>0</v>
      </c>
      <c r="Q1115" s="21">
        <f t="shared" si="173"/>
        <v>16.5</v>
      </c>
      <c r="R1115" s="22">
        <f t="shared" si="174"/>
        <v>54.975000000000001</v>
      </c>
      <c r="S1115" s="22">
        <f t="shared" si="175"/>
        <v>34.125</v>
      </c>
      <c r="T1115" s="22">
        <f t="shared" si="176"/>
        <v>29.925000000000001</v>
      </c>
      <c r="U1115" s="22">
        <f t="shared" si="177"/>
        <v>41.625</v>
      </c>
      <c r="V1115" s="21">
        <f t="shared" si="178"/>
        <v>39.674999999999997</v>
      </c>
      <c r="W1115" s="21">
        <f t="shared" si="179"/>
        <v>40.162499999999994</v>
      </c>
      <c r="X1115" s="20"/>
      <c r="Y1115" s="20"/>
      <c r="Z1115" s="20"/>
    </row>
    <row r="1116" spans="1:26" ht="13.5" x14ac:dyDescent="0.25">
      <c r="A1116" s="4">
        <f>TITRES_STAT!B1119</f>
        <v>43635</v>
      </c>
      <c r="B1116" s="2">
        <f>TITRES_STAT!C1119</f>
        <v>11.6</v>
      </c>
      <c r="C1116" s="2">
        <f>RSI!I1116</f>
        <v>47.586747438551122</v>
      </c>
      <c r="D1116" s="2">
        <f>MACD!E1116</f>
        <v>2.2576420050883783E-2</v>
      </c>
      <c r="E1116" s="2">
        <f>MACD!F1116</f>
        <v>-1.3060759813281791E-2</v>
      </c>
      <c r="F1116" s="2">
        <f>'Moving Avg'!D1116</f>
        <v>4.6195399999999989</v>
      </c>
      <c r="G1116" s="2">
        <f>'Moving Avg'!E1116</f>
        <v>4.6589899999999993</v>
      </c>
      <c r="H1116" s="2">
        <f>'Moving Avg'!F1116</f>
        <v>4.6797249999999995</v>
      </c>
      <c r="I1116" s="2">
        <f>'Moving Avg'!G1116</f>
        <v>4.6739060000000006</v>
      </c>
      <c r="J1116" s="2">
        <f>'Moving Avg'!H1116</f>
        <v>5.308133999999999</v>
      </c>
      <c r="K1116" s="18" t="str">
        <f>OBV!F1116</f>
        <v>BULLISH</v>
      </c>
      <c r="L1116" s="18" t="str">
        <f>OBV!G1116</f>
        <v>NEUTRAL</v>
      </c>
      <c r="M1116" s="18" t="str">
        <f>OBV!H1116</f>
        <v>BULLISH DIVERGENCE</v>
      </c>
      <c r="N1116" s="21">
        <f t="shared" si="170"/>
        <v>50</v>
      </c>
      <c r="O1116" s="21">
        <f t="shared" si="171"/>
        <v>100</v>
      </c>
      <c r="P1116" s="21">
        <f t="shared" si="172"/>
        <v>0</v>
      </c>
      <c r="Q1116" s="21">
        <f t="shared" si="173"/>
        <v>66.5</v>
      </c>
      <c r="R1116" s="22">
        <f t="shared" si="174"/>
        <v>62.475000000000001</v>
      </c>
      <c r="S1116" s="22">
        <f t="shared" si="175"/>
        <v>46.625</v>
      </c>
      <c r="T1116" s="22">
        <f t="shared" si="176"/>
        <v>52.424999999999997</v>
      </c>
      <c r="U1116" s="22">
        <f t="shared" si="177"/>
        <v>54.125</v>
      </c>
      <c r="V1116" s="21">
        <f t="shared" si="178"/>
        <v>53.841666666666661</v>
      </c>
      <c r="W1116" s="21">
        <f t="shared" si="179"/>
        <v>53.912499999999994</v>
      </c>
      <c r="X1116" s="20"/>
      <c r="Y1116" s="20"/>
      <c r="Z1116" s="20"/>
    </row>
    <row r="1117" spans="1:26" ht="13.5" x14ac:dyDescent="0.25">
      <c r="A1117" s="4">
        <f>TITRES_STAT!B1120</f>
        <v>43636</v>
      </c>
      <c r="B1117" s="2">
        <f>TITRES_STAT!C1120</f>
        <v>11.4</v>
      </c>
      <c r="C1117" s="2">
        <f>RSI!I1117</f>
        <v>42.189989114238323</v>
      </c>
      <c r="D1117" s="2">
        <f>MACD!E1117</f>
        <v>3.4885437849200507E-2</v>
      </c>
      <c r="E1117" s="2">
        <f>MACD!F1117</f>
        <v>-3.4715202807853313E-3</v>
      </c>
      <c r="F1117" s="2">
        <f>'Moving Avg'!D1117</f>
        <v>4.6155600000000003</v>
      </c>
      <c r="G1117" s="2">
        <f>'Moving Avg'!E1117</f>
        <v>4.6430499999999997</v>
      </c>
      <c r="H1117" s="2">
        <f>'Moving Avg'!F1117</f>
        <v>4.6717550000000001</v>
      </c>
      <c r="I1117" s="2">
        <f>'Moving Avg'!G1117</f>
        <v>4.6658540000000004</v>
      </c>
      <c r="J1117" s="2">
        <f>'Moving Avg'!H1117</f>
        <v>5.2953774999999981</v>
      </c>
      <c r="K1117" s="18" t="str">
        <f>OBV!F1117</f>
        <v>BEARISH</v>
      </c>
      <c r="L1117" s="18" t="str">
        <f>OBV!G1117</f>
        <v>NEUTRAL</v>
      </c>
      <c r="M1117" s="18" t="str">
        <f>OBV!H1117</f>
        <v>CONFIRMED BEARISH</v>
      </c>
      <c r="N1117" s="21">
        <f t="shared" si="170"/>
        <v>50</v>
      </c>
      <c r="O1117" s="21">
        <f t="shared" si="171"/>
        <v>100</v>
      </c>
      <c r="P1117" s="21">
        <f t="shared" si="172"/>
        <v>0</v>
      </c>
      <c r="Q1117" s="21">
        <f t="shared" si="173"/>
        <v>16.5</v>
      </c>
      <c r="R1117" s="22">
        <f t="shared" si="174"/>
        <v>54.975000000000001</v>
      </c>
      <c r="S1117" s="22">
        <f t="shared" si="175"/>
        <v>34.125</v>
      </c>
      <c r="T1117" s="22">
        <f t="shared" si="176"/>
        <v>29.925000000000001</v>
      </c>
      <c r="U1117" s="22">
        <f t="shared" si="177"/>
        <v>41.625</v>
      </c>
      <c r="V1117" s="21">
        <f t="shared" si="178"/>
        <v>39.674999999999997</v>
      </c>
      <c r="W1117" s="21">
        <f t="shared" si="179"/>
        <v>40.162499999999994</v>
      </c>
      <c r="X1117" s="20"/>
      <c r="Y1117" s="20"/>
      <c r="Z1117" s="20"/>
    </row>
    <row r="1118" spans="1:26" ht="13.5" x14ac:dyDescent="0.25">
      <c r="A1118" s="4">
        <f>TITRES_STAT!B1121</f>
        <v>43637</v>
      </c>
      <c r="B1118" s="2">
        <f>TITRES_STAT!C1121</f>
        <v>11.8</v>
      </c>
      <c r="C1118" s="2">
        <f>RSI!I1118</f>
        <v>53.538835511455794</v>
      </c>
      <c r="D1118" s="2">
        <f>MACD!E1118</f>
        <v>3.4140817174386662E-2</v>
      </c>
      <c r="E1118" s="2">
        <f>MACD!F1118</f>
        <v>4.0509472102490673E-3</v>
      </c>
      <c r="F1118" s="2">
        <f>'Moving Avg'!D1118</f>
        <v>4.62432</v>
      </c>
      <c r="G1118" s="2">
        <f>'Moving Avg'!E1118</f>
        <v>4.6430500000000006</v>
      </c>
      <c r="H1118" s="2">
        <f>'Moving Avg'!F1118</f>
        <v>4.6677650000000002</v>
      </c>
      <c r="I1118" s="2">
        <f>'Moving Avg'!G1118</f>
        <v>4.6603520000000005</v>
      </c>
      <c r="J1118" s="2">
        <f>'Moving Avg'!H1118</f>
        <v>5.2832184999999985</v>
      </c>
      <c r="K1118" s="18" t="str">
        <f>OBV!F1118</f>
        <v>BEARISH</v>
      </c>
      <c r="L1118" s="18" t="str">
        <f>OBV!G1118</f>
        <v>NEUTRAL</v>
      </c>
      <c r="M1118" s="18" t="str">
        <f>OBV!H1118</f>
        <v>BEARISH DIVERGENCE</v>
      </c>
      <c r="N1118" s="21">
        <f t="shared" si="170"/>
        <v>50</v>
      </c>
      <c r="O1118" s="21">
        <f t="shared" si="171"/>
        <v>100</v>
      </c>
      <c r="P1118" s="21">
        <f t="shared" si="172"/>
        <v>0</v>
      </c>
      <c r="Q1118" s="21">
        <f t="shared" si="173"/>
        <v>16.5</v>
      </c>
      <c r="R1118" s="22">
        <f t="shared" si="174"/>
        <v>54.975000000000001</v>
      </c>
      <c r="S1118" s="22">
        <f t="shared" si="175"/>
        <v>34.125</v>
      </c>
      <c r="T1118" s="22">
        <f t="shared" si="176"/>
        <v>29.925000000000001</v>
      </c>
      <c r="U1118" s="22">
        <f t="shared" si="177"/>
        <v>41.625</v>
      </c>
      <c r="V1118" s="21">
        <f t="shared" si="178"/>
        <v>39.674999999999997</v>
      </c>
      <c r="W1118" s="21">
        <f t="shared" si="179"/>
        <v>40.162499999999994</v>
      </c>
      <c r="X1118" s="20"/>
      <c r="Y1118" s="20"/>
      <c r="Z1118" s="20"/>
    </row>
    <row r="1119" spans="1:26" ht="13.5" x14ac:dyDescent="0.25">
      <c r="A1119" s="4">
        <f>TITRES_STAT!B1122</f>
        <v>43640</v>
      </c>
      <c r="B1119" s="2">
        <f>TITRES_STAT!C1122</f>
        <v>11.45</v>
      </c>
      <c r="C1119" s="2">
        <f>RSI!I1119</f>
        <v>45.1796802184695</v>
      </c>
      <c r="D1119" s="2">
        <f>MACD!E1119</f>
        <v>4.3501689099540108E-2</v>
      </c>
      <c r="E1119" s="2">
        <f>MACD!F1119</f>
        <v>1.1941095588107277E-2</v>
      </c>
      <c r="F1119" s="2">
        <f>'Moving Avg'!D1119</f>
        <v>4.6043799999999999</v>
      </c>
      <c r="G1119" s="2">
        <f>'Moving Avg'!E1119</f>
        <v>4.6291000000000002</v>
      </c>
      <c r="H1119" s="2">
        <f>'Moving Avg'!F1119</f>
        <v>4.6607900000000004</v>
      </c>
      <c r="I1119" s="2">
        <f>'Moving Avg'!G1119</f>
        <v>4.6520600000000005</v>
      </c>
      <c r="J1119" s="2">
        <f>'Moving Avg'!H1119</f>
        <v>5.2705614999999968</v>
      </c>
      <c r="K1119" s="18" t="str">
        <f>OBV!F1119</f>
        <v>BEARISH</v>
      </c>
      <c r="L1119" s="18" t="str">
        <f>OBV!G1119</f>
        <v>NEUTRAL</v>
      </c>
      <c r="M1119" s="18" t="str">
        <f>OBV!H1119</f>
        <v>CONFIRMED BEARISH</v>
      </c>
      <c r="N1119" s="21">
        <f t="shared" si="170"/>
        <v>50</v>
      </c>
      <c r="O1119" s="21">
        <f t="shared" si="171"/>
        <v>100</v>
      </c>
      <c r="P1119" s="21">
        <f t="shared" si="172"/>
        <v>0</v>
      </c>
      <c r="Q1119" s="21">
        <f t="shared" si="173"/>
        <v>16.5</v>
      </c>
      <c r="R1119" s="22">
        <f t="shared" si="174"/>
        <v>54.975000000000001</v>
      </c>
      <c r="S1119" s="22">
        <f t="shared" si="175"/>
        <v>34.125</v>
      </c>
      <c r="T1119" s="22">
        <f t="shared" si="176"/>
        <v>29.925000000000001</v>
      </c>
      <c r="U1119" s="22">
        <f t="shared" si="177"/>
        <v>41.625</v>
      </c>
      <c r="V1119" s="21">
        <f t="shared" si="178"/>
        <v>39.674999999999997</v>
      </c>
      <c r="W1119" s="21">
        <f t="shared" si="179"/>
        <v>40.162499999999994</v>
      </c>
      <c r="X1119" s="20"/>
      <c r="Y1119" s="20"/>
      <c r="Z1119" s="20"/>
    </row>
    <row r="1120" spans="1:26" ht="13.5" x14ac:dyDescent="0.25">
      <c r="A1120" s="4">
        <f>TITRES_STAT!B1123</f>
        <v>43641</v>
      </c>
      <c r="B1120" s="2">
        <f>TITRES_STAT!C1123</f>
        <v>11.5</v>
      </c>
      <c r="C1120" s="2">
        <f>RSI!I1120</f>
        <v>46.470098155002965</v>
      </c>
      <c r="D1120" s="2">
        <f>MACD!E1120</f>
        <v>4.9232837313269329E-2</v>
      </c>
      <c r="E1120" s="2">
        <f>MACD!F1120</f>
        <v>1.9399443933139689E-2</v>
      </c>
      <c r="F1120" s="2">
        <f>'Moving Avg'!D1120</f>
        <v>4.6043800000000008</v>
      </c>
      <c r="G1120" s="2">
        <f>'Moving Avg'!E1120</f>
        <v>4.6179399999999999</v>
      </c>
      <c r="H1120" s="2">
        <f>'Moving Avg'!F1120</f>
        <v>4.6550100000000008</v>
      </c>
      <c r="I1120" s="2">
        <f>'Moving Avg'!G1120</f>
        <v>4.6464800000000004</v>
      </c>
      <c r="J1120" s="2">
        <f>'Moving Avg'!H1120</f>
        <v>5.258801499999997</v>
      </c>
      <c r="K1120" s="18" t="str">
        <f>OBV!F1120</f>
        <v>BEARISH</v>
      </c>
      <c r="L1120" s="18" t="str">
        <f>OBV!G1120</f>
        <v>NEUTRAL</v>
      </c>
      <c r="M1120" s="18" t="str">
        <f>OBV!H1120</f>
        <v>NEUTRAL</v>
      </c>
      <c r="N1120" s="21">
        <f t="shared" si="170"/>
        <v>50</v>
      </c>
      <c r="O1120" s="21">
        <f t="shared" si="171"/>
        <v>100</v>
      </c>
      <c r="P1120" s="21">
        <f t="shared" si="172"/>
        <v>0</v>
      </c>
      <c r="Q1120" s="21">
        <f t="shared" si="173"/>
        <v>16.5</v>
      </c>
      <c r="R1120" s="22">
        <f t="shared" si="174"/>
        <v>54.975000000000001</v>
      </c>
      <c r="S1120" s="22">
        <f t="shared" si="175"/>
        <v>34.125</v>
      </c>
      <c r="T1120" s="22">
        <f t="shared" si="176"/>
        <v>29.925000000000001</v>
      </c>
      <c r="U1120" s="22">
        <f t="shared" si="177"/>
        <v>41.625</v>
      </c>
      <c r="V1120" s="21">
        <f t="shared" si="178"/>
        <v>39.674999999999997</v>
      </c>
      <c r="W1120" s="21">
        <f t="shared" si="179"/>
        <v>40.162499999999994</v>
      </c>
      <c r="X1120" s="20"/>
      <c r="Y1120" s="20"/>
      <c r="Z1120" s="20"/>
    </row>
    <row r="1121" spans="1:26" ht="13.5" x14ac:dyDescent="0.25">
      <c r="A1121" s="4">
        <f>TITRES_STAT!B1124</f>
        <v>43642</v>
      </c>
      <c r="B1121" s="2">
        <f>TITRES_STAT!C1124</f>
        <v>11.5</v>
      </c>
      <c r="C1121" s="2">
        <f>RSI!I1121</f>
        <v>46.470098155002965</v>
      </c>
      <c r="D1121" s="2">
        <f>MACD!E1121</f>
        <v>5.258763620079776E-2</v>
      </c>
      <c r="E1121" s="2">
        <f>MACD!F1121</f>
        <v>2.6037082386671302E-2</v>
      </c>
      <c r="F1121" s="2">
        <f>'Moving Avg'!D1121</f>
        <v>4.5964199999999993</v>
      </c>
      <c r="G1121" s="2">
        <f>'Moving Avg'!E1121</f>
        <v>4.6079799999999995</v>
      </c>
      <c r="H1121" s="2">
        <f>'Moving Avg'!F1121</f>
        <v>4.6494300000000006</v>
      </c>
      <c r="I1121" s="2">
        <f>'Moving Avg'!G1121</f>
        <v>4.6424940000000001</v>
      </c>
      <c r="J1121" s="2">
        <f>'Moving Avg'!H1121</f>
        <v>5.246164499999999</v>
      </c>
      <c r="K1121" s="18" t="str">
        <f>OBV!F1121</f>
        <v>BEARISH</v>
      </c>
      <c r="L1121" s="18" t="str">
        <f>OBV!G1121</f>
        <v>NEUTRAL</v>
      </c>
      <c r="M1121" s="18" t="str">
        <f>OBV!H1121</f>
        <v>CONFIRMED BEARISH</v>
      </c>
      <c r="N1121" s="21">
        <f t="shared" si="170"/>
        <v>50</v>
      </c>
      <c r="O1121" s="21">
        <f t="shared" si="171"/>
        <v>100</v>
      </c>
      <c r="P1121" s="21">
        <f t="shared" si="172"/>
        <v>0</v>
      </c>
      <c r="Q1121" s="21">
        <f t="shared" si="173"/>
        <v>16.5</v>
      </c>
      <c r="R1121" s="22">
        <f t="shared" si="174"/>
        <v>54.975000000000001</v>
      </c>
      <c r="S1121" s="22">
        <f t="shared" si="175"/>
        <v>34.125</v>
      </c>
      <c r="T1121" s="22">
        <f t="shared" si="176"/>
        <v>29.925000000000001</v>
      </c>
      <c r="U1121" s="22">
        <f t="shared" si="177"/>
        <v>41.625</v>
      </c>
      <c r="V1121" s="21">
        <f t="shared" si="178"/>
        <v>39.674999999999997</v>
      </c>
      <c r="W1121" s="21">
        <f t="shared" si="179"/>
        <v>40.162499999999994</v>
      </c>
      <c r="X1121" s="20"/>
      <c r="Y1121" s="20"/>
      <c r="Z1121" s="20"/>
    </row>
    <row r="1122" spans="1:26" ht="13.5" x14ac:dyDescent="0.25">
      <c r="A1122" s="4">
        <f>TITRES_STAT!B1125</f>
        <v>43643</v>
      </c>
      <c r="B1122" s="2">
        <f>TITRES_STAT!C1125</f>
        <v>11.45</v>
      </c>
      <c r="C1122" s="2">
        <f>RSI!I1122</f>
        <v>45.235190128958543</v>
      </c>
      <c r="D1122" s="2">
        <f>MACD!E1122</f>
        <v>3.883327480269827E-2</v>
      </c>
      <c r="E1122" s="2">
        <f>MACD!F1122</f>
        <v>2.85963208698767E-2</v>
      </c>
      <c r="F1122" s="2">
        <f>'Moving Avg'!D1122</f>
        <v>4.6003999999999996</v>
      </c>
      <c r="G1122" s="2">
        <f>'Moving Avg'!E1122</f>
        <v>4.6079799999999995</v>
      </c>
      <c r="H1122" s="2">
        <f>'Moving Avg'!F1122</f>
        <v>4.6464400000000001</v>
      </c>
      <c r="I1122" s="2">
        <f>'Moving Avg'!G1122</f>
        <v>4.6349199999999993</v>
      </c>
      <c r="J1122" s="2">
        <f>'Moving Avg'!H1122</f>
        <v>5.2343044999999986</v>
      </c>
      <c r="K1122" s="18" t="str">
        <f>OBV!F1122</f>
        <v>BEARISH</v>
      </c>
      <c r="L1122" s="18" t="str">
        <f>OBV!G1122</f>
        <v>NEUTRAL</v>
      </c>
      <c r="M1122" s="18" t="str">
        <f>OBV!H1122</f>
        <v>BEARISH DIVERGENCE</v>
      </c>
      <c r="N1122" s="21">
        <f t="shared" si="170"/>
        <v>50</v>
      </c>
      <c r="O1122" s="21">
        <f t="shared" si="171"/>
        <v>100</v>
      </c>
      <c r="P1122" s="21">
        <f t="shared" si="172"/>
        <v>0</v>
      </c>
      <c r="Q1122" s="21">
        <f t="shared" si="173"/>
        <v>16.5</v>
      </c>
      <c r="R1122" s="22">
        <f t="shared" si="174"/>
        <v>54.975000000000001</v>
      </c>
      <c r="S1122" s="22">
        <f t="shared" si="175"/>
        <v>34.125</v>
      </c>
      <c r="T1122" s="22">
        <f t="shared" si="176"/>
        <v>29.925000000000001</v>
      </c>
      <c r="U1122" s="22">
        <f t="shared" si="177"/>
        <v>41.625</v>
      </c>
      <c r="V1122" s="21">
        <f t="shared" si="178"/>
        <v>39.674999999999997</v>
      </c>
      <c r="W1122" s="21">
        <f t="shared" si="179"/>
        <v>40.162499999999994</v>
      </c>
      <c r="X1122" s="20"/>
      <c r="Y1122" s="20"/>
      <c r="Z1122" s="20"/>
    </row>
    <row r="1123" spans="1:26" ht="13.5" x14ac:dyDescent="0.25">
      <c r="A1123" s="4">
        <f>TITRES_STAT!B1126</f>
        <v>43644</v>
      </c>
      <c r="B1123" s="2">
        <f>TITRES_STAT!C1126</f>
        <v>11.73</v>
      </c>
      <c r="C1123" s="2">
        <f>RSI!I1123</f>
        <v>52.776369605007297</v>
      </c>
      <c r="D1123" s="2">
        <f>MACD!E1123</f>
        <v>3.4070931544327721E-2</v>
      </c>
      <c r="E1123" s="2">
        <f>MACD!F1123</f>
        <v>2.9691243004766905E-2</v>
      </c>
      <c r="F1123" s="2">
        <f>'Moving Avg'!D1123</f>
        <v>4.5948200000000003</v>
      </c>
      <c r="G1123" s="2">
        <f>'Moving Avg'!E1123</f>
        <v>4.6095699999999997</v>
      </c>
      <c r="H1123" s="2">
        <f>'Moving Avg'!F1123</f>
        <v>4.6510199999999999</v>
      </c>
      <c r="I1123" s="2">
        <f>'Moving Avg'!G1123</f>
        <v>4.6311719999999994</v>
      </c>
      <c r="J1123" s="2">
        <f>'Moving Avg'!H1123</f>
        <v>5.2231619999999976</v>
      </c>
      <c r="K1123" s="18" t="str">
        <f>OBV!F1123</f>
        <v>BEARISH</v>
      </c>
      <c r="L1123" s="18" t="str">
        <f>OBV!G1123</f>
        <v>NEUTRAL</v>
      </c>
      <c r="M1123" s="18" t="str">
        <f>OBV!H1123</f>
        <v>CONFIRMED BEARISH</v>
      </c>
      <c r="N1123" s="21">
        <f t="shared" si="170"/>
        <v>50</v>
      </c>
      <c r="O1123" s="21">
        <f t="shared" si="171"/>
        <v>100</v>
      </c>
      <c r="P1123" s="21">
        <f t="shared" si="172"/>
        <v>0</v>
      </c>
      <c r="Q1123" s="21">
        <f t="shared" si="173"/>
        <v>16.5</v>
      </c>
      <c r="R1123" s="22">
        <f t="shared" si="174"/>
        <v>54.975000000000001</v>
      </c>
      <c r="S1123" s="22">
        <f t="shared" si="175"/>
        <v>34.125</v>
      </c>
      <c r="T1123" s="22">
        <f t="shared" si="176"/>
        <v>29.925000000000001</v>
      </c>
      <c r="U1123" s="22">
        <f t="shared" si="177"/>
        <v>41.625</v>
      </c>
      <c r="V1123" s="21">
        <f t="shared" si="178"/>
        <v>39.674999999999997</v>
      </c>
      <c r="W1123" s="21">
        <f t="shared" si="179"/>
        <v>40.162499999999994</v>
      </c>
      <c r="X1123" s="20"/>
      <c r="Y1123" s="20"/>
      <c r="Z1123" s="20"/>
    </row>
    <row r="1124" spans="1:26" ht="13.5" x14ac:dyDescent="0.25">
      <c r="A1124" s="4">
        <f>TITRES_STAT!B1127</f>
        <v>43647</v>
      </c>
      <c r="B1124" s="2">
        <f>TITRES_STAT!C1127</f>
        <v>12</v>
      </c>
      <c r="C1124" s="2">
        <f>RSI!I1124</f>
        <v>58.688510061932035</v>
      </c>
      <c r="D1124" s="2">
        <f>MACD!E1124</f>
        <v>2.240788846105346E-2</v>
      </c>
      <c r="E1124" s="2">
        <f>MACD!F1124</f>
        <v>2.8234572096024216E-2</v>
      </c>
      <c r="F1124" s="2">
        <f>'Moving Avg'!D1124</f>
        <v>4.638679999999999</v>
      </c>
      <c r="G1124" s="2">
        <f>'Moving Avg'!E1124</f>
        <v>4.6215299999999999</v>
      </c>
      <c r="H1124" s="2">
        <f>'Moving Avg'!F1124</f>
        <v>4.6540100000000004</v>
      </c>
      <c r="I1124" s="2">
        <f>'Moving Avg'!G1124</f>
        <v>4.6311720000000003</v>
      </c>
      <c r="J1124" s="2">
        <f>'Moving Avg'!H1124</f>
        <v>5.2119999999999971</v>
      </c>
      <c r="K1124" s="18" t="str">
        <f>OBV!F1124</f>
        <v>BULLISH</v>
      </c>
      <c r="L1124" s="18" t="str">
        <f>OBV!G1124</f>
        <v>NEUTRAL</v>
      </c>
      <c r="M1124" s="18" t="str">
        <f>OBV!H1124</f>
        <v>CONFIRMED BULLISH</v>
      </c>
      <c r="N1124" s="21">
        <f t="shared" si="170"/>
        <v>50</v>
      </c>
      <c r="O1124" s="21">
        <f t="shared" si="171"/>
        <v>100</v>
      </c>
      <c r="P1124" s="21">
        <f t="shared" si="172"/>
        <v>0</v>
      </c>
      <c r="Q1124" s="21">
        <f t="shared" si="173"/>
        <v>83.5</v>
      </c>
      <c r="R1124" s="22">
        <f t="shared" si="174"/>
        <v>65.025000000000006</v>
      </c>
      <c r="S1124" s="22">
        <f t="shared" si="175"/>
        <v>50.875</v>
      </c>
      <c r="T1124" s="22">
        <f t="shared" si="176"/>
        <v>60.075000000000003</v>
      </c>
      <c r="U1124" s="22">
        <f t="shared" si="177"/>
        <v>58.375</v>
      </c>
      <c r="V1124" s="21">
        <f t="shared" si="178"/>
        <v>58.658333333333339</v>
      </c>
      <c r="W1124" s="21">
        <f t="shared" si="179"/>
        <v>58.587500000000006</v>
      </c>
      <c r="X1124" s="20"/>
      <c r="Y1124" s="20"/>
      <c r="Z1124" s="20"/>
    </row>
    <row r="1125" spans="1:26" ht="13.5" x14ac:dyDescent="0.25">
      <c r="A1125" s="4">
        <f>TITRES_STAT!B1128</f>
        <v>43648</v>
      </c>
      <c r="B1125" s="2">
        <f>TITRES_STAT!C1128</f>
        <v>11.9</v>
      </c>
      <c r="C1125" s="2">
        <f>RSI!I1125</f>
        <v>55.896531326167917</v>
      </c>
      <c r="D1125" s="2">
        <f>MACD!E1125</f>
        <v>2.3458702224647965E-3</v>
      </c>
      <c r="E1125" s="2">
        <f>MACD!F1125</f>
        <v>2.3056831721312336E-2</v>
      </c>
      <c r="F1125" s="2">
        <f>'Moving Avg'!D1125</f>
        <v>4.67056</v>
      </c>
      <c r="G1125" s="2">
        <f>'Moving Avg'!E1125</f>
        <v>4.6374700000000004</v>
      </c>
      <c r="H1125" s="2">
        <f>'Moving Avg'!F1125</f>
        <v>4.652215</v>
      </c>
      <c r="I1125" s="2">
        <f>'Moving Avg'!G1125</f>
        <v>4.6311720000000012</v>
      </c>
      <c r="J1125" s="2">
        <f>'Moving Avg'!H1125</f>
        <v>5.2006384999999975</v>
      </c>
      <c r="K1125" s="18" t="str">
        <f>OBV!F1125</f>
        <v>BULLISH</v>
      </c>
      <c r="L1125" s="18" t="str">
        <f>OBV!G1125</f>
        <v>NEUTRAL</v>
      </c>
      <c r="M1125" s="18" t="str">
        <f>OBV!H1125</f>
        <v>CONFIRMED BULLISH</v>
      </c>
      <c r="N1125" s="21">
        <f t="shared" si="170"/>
        <v>50</v>
      </c>
      <c r="O1125" s="21">
        <f t="shared" si="171"/>
        <v>100</v>
      </c>
      <c r="P1125" s="21">
        <f t="shared" si="172"/>
        <v>0</v>
      </c>
      <c r="Q1125" s="21">
        <f t="shared" si="173"/>
        <v>83.5</v>
      </c>
      <c r="R1125" s="22">
        <f t="shared" si="174"/>
        <v>65.025000000000006</v>
      </c>
      <c r="S1125" s="22">
        <f t="shared" si="175"/>
        <v>50.875</v>
      </c>
      <c r="T1125" s="22">
        <f t="shared" si="176"/>
        <v>60.075000000000003</v>
      </c>
      <c r="U1125" s="22">
        <f t="shared" si="177"/>
        <v>58.375</v>
      </c>
      <c r="V1125" s="21">
        <f t="shared" si="178"/>
        <v>58.658333333333339</v>
      </c>
      <c r="W1125" s="21">
        <f t="shared" si="179"/>
        <v>58.587500000000006</v>
      </c>
      <c r="X1125" s="20"/>
      <c r="Y1125" s="20"/>
      <c r="Z1125" s="20"/>
    </row>
    <row r="1126" spans="1:26" ht="13.5" x14ac:dyDescent="0.25">
      <c r="A1126" s="4">
        <f>TITRES_STAT!B1129</f>
        <v>43649</v>
      </c>
      <c r="B1126" s="2">
        <f>TITRES_STAT!C1129</f>
        <v>11.55</v>
      </c>
      <c r="C1126" s="2">
        <f>RSI!I1126</f>
        <v>47.405279367827674</v>
      </c>
      <c r="D1126" s="2">
        <f>MACD!E1126</f>
        <v>1.2409172409793001E-3</v>
      </c>
      <c r="E1126" s="2">
        <f>MACD!F1126</f>
        <v>1.869364882524573E-2</v>
      </c>
      <c r="F1126" s="2">
        <f>'Moving Avg'!D1126</f>
        <v>4.6745400000000004</v>
      </c>
      <c r="G1126" s="2">
        <f>'Moving Avg'!E1126</f>
        <v>4.6354799999999994</v>
      </c>
      <c r="H1126" s="2">
        <f>'Moving Avg'!F1126</f>
        <v>4.6472350000000002</v>
      </c>
      <c r="I1126" s="2">
        <f>'Moving Avg'!G1126</f>
        <v>4.625592000000001</v>
      </c>
      <c r="J1126" s="2">
        <f>'Moving Avg'!H1126</f>
        <v>5.1887984999999981</v>
      </c>
      <c r="K1126" s="18" t="str">
        <f>OBV!F1126</f>
        <v>BEARISH</v>
      </c>
      <c r="L1126" s="18" t="str">
        <f>OBV!G1126</f>
        <v>NEUTRAL</v>
      </c>
      <c r="M1126" s="18" t="str">
        <f>OBV!H1126</f>
        <v>BEARISH DIVERGENCE</v>
      </c>
      <c r="N1126" s="21">
        <f t="shared" si="170"/>
        <v>50</v>
      </c>
      <c r="O1126" s="21">
        <f t="shared" si="171"/>
        <v>100</v>
      </c>
      <c r="P1126" s="21">
        <f t="shared" si="172"/>
        <v>0</v>
      </c>
      <c r="Q1126" s="21">
        <f t="shared" si="173"/>
        <v>16.5</v>
      </c>
      <c r="R1126" s="22">
        <f t="shared" si="174"/>
        <v>54.975000000000001</v>
      </c>
      <c r="S1126" s="22">
        <f t="shared" si="175"/>
        <v>34.125</v>
      </c>
      <c r="T1126" s="22">
        <f t="shared" si="176"/>
        <v>29.925000000000001</v>
      </c>
      <c r="U1126" s="22">
        <f t="shared" si="177"/>
        <v>41.625</v>
      </c>
      <c r="V1126" s="21">
        <f t="shared" si="178"/>
        <v>39.674999999999997</v>
      </c>
      <c r="W1126" s="21">
        <f t="shared" si="179"/>
        <v>40.162499999999994</v>
      </c>
      <c r="X1126" s="20"/>
      <c r="Y1126" s="20"/>
      <c r="Z1126" s="20"/>
    </row>
    <row r="1127" spans="1:26" ht="13.5" x14ac:dyDescent="0.25">
      <c r="A1127" s="4">
        <f>TITRES_STAT!B1130</f>
        <v>43650</v>
      </c>
      <c r="B1127" s="2">
        <f>TITRES_STAT!C1130</f>
        <v>11.99</v>
      </c>
      <c r="C1127" s="2">
        <f>RSI!I1127</f>
        <v>56.378143279922554</v>
      </c>
      <c r="D1127" s="2">
        <f>MACD!E1127</f>
        <v>-2.4666278596265023E-2</v>
      </c>
      <c r="E1127" s="2">
        <f>MACD!F1127</f>
        <v>1.0021663340943579E-2</v>
      </c>
      <c r="F1127" s="2">
        <f>'Moving Avg'!D1127</f>
        <v>4.7176</v>
      </c>
      <c r="G1127" s="2">
        <f>'Moving Avg'!E1127</f>
        <v>4.6589999999999998</v>
      </c>
      <c r="H1127" s="2">
        <f>'Moving Avg'!F1127</f>
        <v>4.6510249999999989</v>
      </c>
      <c r="I1127" s="2">
        <f>'Moving Avg'!G1127</f>
        <v>4.626310000000001</v>
      </c>
      <c r="J1127" s="2">
        <f>'Moving Avg'!H1127</f>
        <v>5.1778354999999987</v>
      </c>
      <c r="K1127" s="18" t="str">
        <f>OBV!F1127</f>
        <v>BEARISH</v>
      </c>
      <c r="L1127" s="18" t="str">
        <f>OBV!G1127</f>
        <v>NEUTRAL</v>
      </c>
      <c r="M1127" s="18" t="str">
        <f>OBV!H1127</f>
        <v>BEARISH DIVERGENCE</v>
      </c>
      <c r="N1127" s="21">
        <f t="shared" si="170"/>
        <v>50</v>
      </c>
      <c r="O1127" s="21">
        <f t="shared" si="171"/>
        <v>100</v>
      </c>
      <c r="P1127" s="21">
        <f t="shared" si="172"/>
        <v>0</v>
      </c>
      <c r="Q1127" s="21">
        <f t="shared" si="173"/>
        <v>16.5</v>
      </c>
      <c r="R1127" s="22">
        <f t="shared" si="174"/>
        <v>54.975000000000001</v>
      </c>
      <c r="S1127" s="22">
        <f t="shared" si="175"/>
        <v>34.125</v>
      </c>
      <c r="T1127" s="22">
        <f t="shared" si="176"/>
        <v>29.925000000000001</v>
      </c>
      <c r="U1127" s="22">
        <f t="shared" si="177"/>
        <v>41.625</v>
      </c>
      <c r="V1127" s="21">
        <f t="shared" si="178"/>
        <v>39.674999999999997</v>
      </c>
      <c r="W1127" s="21">
        <f t="shared" si="179"/>
        <v>40.162499999999994</v>
      </c>
      <c r="X1127" s="20"/>
      <c r="Y1127" s="20"/>
      <c r="Z1127" s="20"/>
    </row>
    <row r="1128" spans="1:26" ht="13.5" x14ac:dyDescent="0.25">
      <c r="A1128" s="4">
        <f>TITRES_STAT!B1131</f>
        <v>43651</v>
      </c>
      <c r="B1128" s="2">
        <f>TITRES_STAT!C1131</f>
        <v>11.95</v>
      </c>
      <c r="C1128" s="2">
        <f>RSI!I1128</f>
        <v>55.448842103459533</v>
      </c>
      <c r="D1128" s="2">
        <f>MACD!E1128</f>
        <v>-2.1654921732610077E-2</v>
      </c>
      <c r="E1128" s="2">
        <f>MACD!F1128</f>
        <v>3.6863463262328481E-3</v>
      </c>
      <c r="F1128" s="2">
        <f>'Moving Avg'!D1128</f>
        <v>4.7351399999999995</v>
      </c>
      <c r="G1128" s="2">
        <f>'Moving Avg'!E1128</f>
        <v>4.6649799999999999</v>
      </c>
      <c r="H1128" s="2">
        <f>'Moving Avg'!F1128</f>
        <v>4.6540149999999993</v>
      </c>
      <c r="I1128" s="2">
        <f>'Moving Avg'!G1128</f>
        <v>4.6259100000000011</v>
      </c>
      <c r="J1128" s="2">
        <f>'Moving Avg'!H1128</f>
        <v>5.1671714999999985</v>
      </c>
      <c r="K1128" s="18" t="str">
        <f>OBV!F1128</f>
        <v>BEARISH</v>
      </c>
      <c r="L1128" s="18" t="str">
        <f>OBV!G1128</f>
        <v>NEUTRAL</v>
      </c>
      <c r="M1128" s="18" t="str">
        <f>OBV!H1128</f>
        <v>BEARISH DIVERGENCE</v>
      </c>
      <c r="N1128" s="21">
        <f t="shared" si="170"/>
        <v>50</v>
      </c>
      <c r="O1128" s="21">
        <f t="shared" si="171"/>
        <v>100</v>
      </c>
      <c r="P1128" s="21">
        <f t="shared" si="172"/>
        <v>0</v>
      </c>
      <c r="Q1128" s="21">
        <f t="shared" si="173"/>
        <v>16.5</v>
      </c>
      <c r="R1128" s="22">
        <f t="shared" si="174"/>
        <v>54.975000000000001</v>
      </c>
      <c r="S1128" s="22">
        <f t="shared" si="175"/>
        <v>34.125</v>
      </c>
      <c r="T1128" s="22">
        <f t="shared" si="176"/>
        <v>29.925000000000001</v>
      </c>
      <c r="U1128" s="22">
        <f t="shared" si="177"/>
        <v>41.625</v>
      </c>
      <c r="V1128" s="21">
        <f t="shared" si="178"/>
        <v>39.674999999999997</v>
      </c>
      <c r="W1128" s="21">
        <f t="shared" si="179"/>
        <v>40.162499999999994</v>
      </c>
      <c r="X1128" s="20"/>
      <c r="Y1128" s="20"/>
      <c r="Z1128" s="20"/>
    </row>
    <row r="1129" spans="1:26" ht="13.5" x14ac:dyDescent="0.25">
      <c r="A1129" s="4">
        <f>TITRES_STAT!B1132</f>
        <v>43654</v>
      </c>
      <c r="B1129" s="2">
        <f>TITRES_STAT!C1132</f>
        <v>11.96</v>
      </c>
      <c r="C1129" s="2">
        <f>RSI!I1129</f>
        <v>55.64567892607085</v>
      </c>
      <c r="D1129" s="2">
        <f>MACD!E1129</f>
        <v>-4.1488133059004895E-2</v>
      </c>
      <c r="E1129" s="2">
        <f>MACD!F1129</f>
        <v>-5.3485495508147005E-3</v>
      </c>
      <c r="F1129" s="2">
        <f>'Moving Avg'!D1129</f>
        <v>4.7319399999999998</v>
      </c>
      <c r="G1129" s="2">
        <f>'Moving Avg'!E1129</f>
        <v>4.6853100000000003</v>
      </c>
      <c r="H1129" s="2">
        <f>'Moving Avg'!F1129</f>
        <v>4.6572049999999994</v>
      </c>
      <c r="I1129" s="2">
        <f>'Moving Avg'!G1129</f>
        <v>4.6263880000000004</v>
      </c>
      <c r="J1129" s="2">
        <f>'Moving Avg'!H1129</f>
        <v>5.1565274999999993</v>
      </c>
      <c r="K1129" s="18" t="str">
        <f>OBV!F1129</f>
        <v>BEARISH</v>
      </c>
      <c r="L1129" s="18" t="str">
        <f>OBV!G1129</f>
        <v>NEUTRAL</v>
      </c>
      <c r="M1129" s="18" t="str">
        <f>OBV!H1129</f>
        <v>CONFIRMED BEARISH</v>
      </c>
      <c r="N1129" s="21">
        <f t="shared" si="170"/>
        <v>50</v>
      </c>
      <c r="O1129" s="21">
        <f t="shared" si="171"/>
        <v>100</v>
      </c>
      <c r="P1129" s="21">
        <f t="shared" si="172"/>
        <v>0</v>
      </c>
      <c r="Q1129" s="21">
        <f t="shared" si="173"/>
        <v>16.5</v>
      </c>
      <c r="R1129" s="22">
        <f t="shared" si="174"/>
        <v>54.975000000000001</v>
      </c>
      <c r="S1129" s="22">
        <f t="shared" si="175"/>
        <v>34.125</v>
      </c>
      <c r="T1129" s="22">
        <f t="shared" si="176"/>
        <v>29.925000000000001</v>
      </c>
      <c r="U1129" s="22">
        <f t="shared" si="177"/>
        <v>41.625</v>
      </c>
      <c r="V1129" s="21">
        <f t="shared" si="178"/>
        <v>39.674999999999997</v>
      </c>
      <c r="W1129" s="21">
        <f t="shared" si="179"/>
        <v>40.162499999999994</v>
      </c>
      <c r="X1129" s="20"/>
      <c r="Y1129" s="20"/>
      <c r="Z1129" s="20"/>
    </row>
    <row r="1130" spans="1:26" ht="13.5" x14ac:dyDescent="0.25">
      <c r="A1130" s="4">
        <f>TITRES_STAT!B1133</f>
        <v>43655</v>
      </c>
      <c r="B1130" s="2">
        <f>TITRES_STAT!C1133</f>
        <v>11.96</v>
      </c>
      <c r="C1130" s="2">
        <f>RSI!I1130</f>
        <v>55.64567892607085</v>
      </c>
      <c r="D1130" s="2">
        <f>MACD!E1130</f>
        <v>-5.5794060644537957E-2</v>
      </c>
      <c r="E1130" s="2">
        <f>MACD!F1130</f>
        <v>-1.5437651769559352E-2</v>
      </c>
      <c r="F1130" s="2">
        <f>'Moving Avg'!D1130</f>
        <v>4.73672</v>
      </c>
      <c r="G1130" s="2">
        <f>'Moving Avg'!E1130</f>
        <v>4.70364</v>
      </c>
      <c r="H1130" s="2">
        <f>'Moving Avg'!F1130</f>
        <v>4.6607899999999995</v>
      </c>
      <c r="I1130" s="2">
        <f>'Moving Avg'!G1130</f>
        <v>4.6268659999999997</v>
      </c>
      <c r="J1130" s="2">
        <f>'Moving Avg'!H1130</f>
        <v>5.1464814999999984</v>
      </c>
      <c r="K1130" s="18" t="str">
        <f>OBV!F1130</f>
        <v>BEARISH</v>
      </c>
      <c r="L1130" s="18" t="str">
        <f>OBV!G1130</f>
        <v>NEUTRAL</v>
      </c>
      <c r="M1130" s="18" t="str">
        <f>OBV!H1130</f>
        <v>BEARISH DIVERGENCE</v>
      </c>
      <c r="N1130" s="21">
        <f t="shared" si="170"/>
        <v>50</v>
      </c>
      <c r="O1130" s="21">
        <f t="shared" si="171"/>
        <v>100</v>
      </c>
      <c r="P1130" s="21">
        <f t="shared" si="172"/>
        <v>0</v>
      </c>
      <c r="Q1130" s="21">
        <f t="shared" si="173"/>
        <v>16.5</v>
      </c>
      <c r="R1130" s="22">
        <f t="shared" si="174"/>
        <v>54.975000000000001</v>
      </c>
      <c r="S1130" s="22">
        <f t="shared" si="175"/>
        <v>34.125</v>
      </c>
      <c r="T1130" s="22">
        <f t="shared" si="176"/>
        <v>29.925000000000001</v>
      </c>
      <c r="U1130" s="22">
        <f t="shared" si="177"/>
        <v>41.625</v>
      </c>
      <c r="V1130" s="21">
        <f t="shared" si="178"/>
        <v>39.674999999999997</v>
      </c>
      <c r="W1130" s="21">
        <f t="shared" si="179"/>
        <v>40.162499999999994</v>
      </c>
      <c r="X1130" s="20"/>
      <c r="Y1130" s="20"/>
      <c r="Z1130" s="20"/>
    </row>
    <row r="1131" spans="1:26" ht="13.5" x14ac:dyDescent="0.25">
      <c r="A1131" s="4">
        <f>TITRES_STAT!B1134</f>
        <v>43656</v>
      </c>
      <c r="B1131" s="2">
        <f>TITRES_STAT!C1134</f>
        <v>11.53</v>
      </c>
      <c r="C1131" s="2">
        <f>RSI!I1131</f>
        <v>45.627397240319951</v>
      </c>
      <c r="D1131" s="2">
        <f>MACD!E1131</f>
        <v>-5.5759171309619937E-2</v>
      </c>
      <c r="E1131" s="2">
        <f>MACD!F1131</f>
        <v>-2.3501955677571469E-2</v>
      </c>
      <c r="F1131" s="2">
        <f>'Moving Avg'!D1131</f>
        <v>4.7351200000000002</v>
      </c>
      <c r="G1131" s="2">
        <f>'Moving Avg'!E1131</f>
        <v>4.7048300000000012</v>
      </c>
      <c r="H1131" s="2">
        <f>'Moving Avg'!F1131</f>
        <v>4.6564049999999986</v>
      </c>
      <c r="I1131" s="2">
        <f>'Moving Avg'!G1131</f>
        <v>4.624714</v>
      </c>
      <c r="J1131" s="2">
        <f>'Moving Avg'!H1131</f>
        <v>5.1365749999999979</v>
      </c>
      <c r="K1131" s="18" t="str">
        <f>OBV!F1131</f>
        <v>BEARISH</v>
      </c>
      <c r="L1131" s="18" t="str">
        <f>OBV!G1131</f>
        <v>NEUTRAL</v>
      </c>
      <c r="M1131" s="18" t="str">
        <f>OBV!H1131</f>
        <v>CONFIRMED BEARISH</v>
      </c>
      <c r="N1131" s="21">
        <f t="shared" si="170"/>
        <v>50</v>
      </c>
      <c r="O1131" s="21">
        <f t="shared" si="171"/>
        <v>100</v>
      </c>
      <c r="P1131" s="21">
        <f t="shared" si="172"/>
        <v>0</v>
      </c>
      <c r="Q1131" s="21">
        <f t="shared" si="173"/>
        <v>16.5</v>
      </c>
      <c r="R1131" s="22">
        <f t="shared" si="174"/>
        <v>54.975000000000001</v>
      </c>
      <c r="S1131" s="22">
        <f t="shared" si="175"/>
        <v>34.125</v>
      </c>
      <c r="T1131" s="22">
        <f t="shared" si="176"/>
        <v>29.925000000000001</v>
      </c>
      <c r="U1131" s="22">
        <f t="shared" si="177"/>
        <v>41.625</v>
      </c>
      <c r="V1131" s="21">
        <f t="shared" si="178"/>
        <v>39.674999999999997</v>
      </c>
      <c r="W1131" s="21">
        <f t="shared" si="179"/>
        <v>40.162499999999994</v>
      </c>
      <c r="X1131" s="20"/>
      <c r="Y1131" s="20"/>
      <c r="Z1131" s="20"/>
    </row>
    <row r="1132" spans="1:26" ht="13.5" x14ac:dyDescent="0.25">
      <c r="A1132" s="4">
        <f>TITRES_STAT!B1135</f>
        <v>43657</v>
      </c>
      <c r="B1132" s="2">
        <f>TITRES_STAT!C1135</f>
        <v>11.2</v>
      </c>
      <c r="C1132" s="2">
        <f>RSI!I1132</f>
        <v>47.238835949029692</v>
      </c>
      <c r="D1132" s="2">
        <f>MACD!E1132</f>
        <v>-6.0308939821469565E-2</v>
      </c>
      <c r="E1132" s="2">
        <f>MACD!F1132</f>
        <v>-3.086335250635109E-2</v>
      </c>
      <c r="F1132" s="2">
        <f>'Moving Avg'!D1132</f>
        <v>4.7038400000000005</v>
      </c>
      <c r="G1132" s="2">
        <f>'Moving Avg'!E1132</f>
        <v>4.7107200000000002</v>
      </c>
      <c r="H1132" s="2">
        <f>'Moving Avg'!F1132</f>
        <v>4.659349999999999</v>
      </c>
      <c r="I1132" s="2">
        <f>'Moving Avg'!G1132</f>
        <v>4.6254919999999995</v>
      </c>
      <c r="J1132" s="2">
        <f>'Moving Avg'!H1132</f>
        <v>5.1273019999999976</v>
      </c>
      <c r="K1132" s="18" t="str">
        <f>OBV!F1132</f>
        <v>BEARISH</v>
      </c>
      <c r="L1132" s="18" t="str">
        <f>OBV!G1132</f>
        <v>NEUTRAL</v>
      </c>
      <c r="M1132" s="18" t="str">
        <f>OBV!H1132</f>
        <v>CONFIRMED BEARISH</v>
      </c>
      <c r="N1132" s="21">
        <f t="shared" si="170"/>
        <v>50</v>
      </c>
      <c r="O1132" s="21">
        <f t="shared" si="171"/>
        <v>100</v>
      </c>
      <c r="P1132" s="21">
        <f t="shared" si="172"/>
        <v>0</v>
      </c>
      <c r="Q1132" s="21">
        <f t="shared" si="173"/>
        <v>16.5</v>
      </c>
      <c r="R1132" s="22">
        <f t="shared" si="174"/>
        <v>54.975000000000001</v>
      </c>
      <c r="S1132" s="22">
        <f t="shared" si="175"/>
        <v>34.125</v>
      </c>
      <c r="T1132" s="22">
        <f t="shared" si="176"/>
        <v>29.925000000000001</v>
      </c>
      <c r="U1132" s="22">
        <f t="shared" si="177"/>
        <v>41.625</v>
      </c>
      <c r="V1132" s="21">
        <f t="shared" si="178"/>
        <v>39.674999999999997</v>
      </c>
      <c r="W1132" s="21">
        <f t="shared" si="179"/>
        <v>40.162499999999994</v>
      </c>
      <c r="X1132" s="20"/>
      <c r="Y1132" s="20"/>
      <c r="Z1132" s="20"/>
    </row>
    <row r="1133" spans="1:26" ht="13.5" x14ac:dyDescent="0.25">
      <c r="A1133" s="4">
        <f>TITRES_STAT!B1136</f>
        <v>43658</v>
      </c>
      <c r="B1133" s="2">
        <f>TITRES_STAT!C1136</f>
        <v>11.2</v>
      </c>
      <c r="C1133" s="2">
        <f>RSI!I1133</f>
        <v>47.238835949029692</v>
      </c>
      <c r="D1133" s="2">
        <f>MACD!E1133</f>
        <v>-4.6688286207431595E-2</v>
      </c>
      <c r="E1133" s="2">
        <f>MACD!F1133</f>
        <v>-3.4028339246567188E-2</v>
      </c>
      <c r="F1133" s="2">
        <f>'Moving Avg'!D1133</f>
        <v>4.6757600000000004</v>
      </c>
      <c r="G1133" s="2">
        <f>'Moving Avg'!E1133</f>
        <v>4.7054500000000008</v>
      </c>
      <c r="H1133" s="2">
        <f>'Moving Avg'!F1133</f>
        <v>4.6575100000000003</v>
      </c>
      <c r="I1133" s="2">
        <f>'Moving Avg'!G1133</f>
        <v>4.6286620000000003</v>
      </c>
      <c r="J1133" s="2">
        <f>'Moving Avg'!H1133</f>
        <v>5.1180289999999964</v>
      </c>
      <c r="K1133" s="18" t="str">
        <f>OBV!F1133</f>
        <v>BEARISH</v>
      </c>
      <c r="L1133" s="18" t="str">
        <f>OBV!G1133</f>
        <v>NEUTRAL</v>
      </c>
      <c r="M1133" s="18" t="str">
        <f>OBV!H1133</f>
        <v>CONFIRMED BEARISH</v>
      </c>
      <c r="N1133" s="21">
        <f t="shared" si="170"/>
        <v>50</v>
      </c>
      <c r="O1133" s="21">
        <f t="shared" si="171"/>
        <v>100</v>
      </c>
      <c r="P1133" s="21">
        <f t="shared" si="172"/>
        <v>0</v>
      </c>
      <c r="Q1133" s="21">
        <f t="shared" si="173"/>
        <v>16.5</v>
      </c>
      <c r="R1133" s="22">
        <f t="shared" si="174"/>
        <v>54.975000000000001</v>
      </c>
      <c r="S1133" s="22">
        <f t="shared" si="175"/>
        <v>34.125</v>
      </c>
      <c r="T1133" s="22">
        <f t="shared" si="176"/>
        <v>29.925000000000001</v>
      </c>
      <c r="U1133" s="22">
        <f t="shared" si="177"/>
        <v>41.625</v>
      </c>
      <c r="V1133" s="21">
        <f t="shared" si="178"/>
        <v>39.674999999999997</v>
      </c>
      <c r="W1133" s="21">
        <f t="shared" si="179"/>
        <v>40.162499999999994</v>
      </c>
      <c r="X1133" s="20"/>
      <c r="Y1133" s="20"/>
      <c r="Z1133" s="20"/>
    </row>
    <row r="1134" spans="1:26" ht="13.5" x14ac:dyDescent="0.25">
      <c r="A1134" s="4">
        <f>TITRES_STAT!B1137</f>
        <v>43661</v>
      </c>
      <c r="B1134" s="2">
        <f>TITRES_STAT!C1137</f>
        <v>11</v>
      </c>
      <c r="C1134" s="2">
        <f>RSI!I1134</f>
        <v>42.749105649905999</v>
      </c>
      <c r="D1134" s="2">
        <f>MACD!E1134</f>
        <v>-1.2203862023128842E-2</v>
      </c>
      <c r="E1134" s="2">
        <f>MACD!F1134</f>
        <v>-2.9663443801879519E-2</v>
      </c>
      <c r="F1134" s="2">
        <f>'Moving Avg'!D1134</f>
        <v>4.6303800000000006</v>
      </c>
      <c r="G1134" s="2">
        <f>'Moving Avg'!E1134</f>
        <v>4.6811600000000002</v>
      </c>
      <c r="H1134" s="2">
        <f>'Moving Avg'!F1134</f>
        <v>4.6513449999999992</v>
      </c>
      <c r="I1134" s="2">
        <f>'Moving Avg'!G1134</f>
        <v>4.6305019999999999</v>
      </c>
      <c r="J1134" s="2">
        <f>'Moving Avg'!H1134</f>
        <v>5.1073864999999969</v>
      </c>
      <c r="K1134" s="18" t="str">
        <f>OBV!F1134</f>
        <v>BEARISH</v>
      </c>
      <c r="L1134" s="18" t="str">
        <f>OBV!G1134</f>
        <v>NEUTRAL</v>
      </c>
      <c r="M1134" s="18" t="str">
        <f>OBV!H1134</f>
        <v>CONFIRMED BEARISH</v>
      </c>
      <c r="N1134" s="21">
        <f t="shared" si="170"/>
        <v>50</v>
      </c>
      <c r="O1134" s="21">
        <f t="shared" si="171"/>
        <v>100</v>
      </c>
      <c r="P1134" s="21">
        <f t="shared" si="172"/>
        <v>0</v>
      </c>
      <c r="Q1134" s="21">
        <f t="shared" si="173"/>
        <v>16.5</v>
      </c>
      <c r="R1134" s="22">
        <f t="shared" si="174"/>
        <v>54.975000000000001</v>
      </c>
      <c r="S1134" s="22">
        <f t="shared" si="175"/>
        <v>34.125</v>
      </c>
      <c r="T1134" s="22">
        <f t="shared" si="176"/>
        <v>29.925000000000001</v>
      </c>
      <c r="U1134" s="22">
        <f t="shared" si="177"/>
        <v>41.625</v>
      </c>
      <c r="V1134" s="21">
        <f t="shared" si="178"/>
        <v>39.674999999999997</v>
      </c>
      <c r="W1134" s="21">
        <f t="shared" si="179"/>
        <v>40.162499999999994</v>
      </c>
      <c r="X1134" s="20"/>
      <c r="Y1134" s="20"/>
      <c r="Z1134" s="20"/>
    </row>
    <row r="1135" spans="1:26" ht="13.5" x14ac:dyDescent="0.25">
      <c r="A1135" s="4">
        <f>TITRES_STAT!B1138</f>
        <v>43662</v>
      </c>
      <c r="B1135" s="2">
        <f>TITRES_STAT!C1138</f>
        <v>11</v>
      </c>
      <c r="C1135" s="2">
        <f>RSI!I1135</f>
        <v>42.749105649906006</v>
      </c>
      <c r="D1135" s="2">
        <f>MACD!E1135</f>
        <v>1.1582554212699492E-2</v>
      </c>
      <c r="E1135" s="2">
        <f>MACD!F1135</f>
        <v>-2.1414244198963716E-2</v>
      </c>
      <c r="F1135" s="2">
        <f>'Moving Avg'!D1135</f>
        <v>4.585</v>
      </c>
      <c r="G1135" s="2">
        <f>'Moving Avg'!E1135</f>
        <v>4.6608600000000013</v>
      </c>
      <c r="H1135" s="2">
        <f>'Moving Avg'!F1135</f>
        <v>4.6491649999999991</v>
      </c>
      <c r="I1135" s="2">
        <f>'Moving Avg'!G1135</f>
        <v>4.6336179999999993</v>
      </c>
      <c r="J1135" s="2">
        <f>'Moving Avg'!H1135</f>
        <v>5.0962259999999961</v>
      </c>
      <c r="K1135" s="18" t="str">
        <f>OBV!F1135</f>
        <v>BEARISH</v>
      </c>
      <c r="L1135" s="18" t="str">
        <f>OBV!G1135</f>
        <v>NEUTRAL</v>
      </c>
      <c r="M1135" s="18" t="str">
        <f>OBV!H1135</f>
        <v>CONFIRMED BEARISH</v>
      </c>
      <c r="N1135" s="21">
        <f t="shared" si="170"/>
        <v>50</v>
      </c>
      <c r="O1135" s="21">
        <f t="shared" si="171"/>
        <v>100</v>
      </c>
      <c r="P1135" s="21">
        <f t="shared" si="172"/>
        <v>0</v>
      </c>
      <c r="Q1135" s="21">
        <f t="shared" si="173"/>
        <v>16.5</v>
      </c>
      <c r="R1135" s="22">
        <f t="shared" si="174"/>
        <v>54.975000000000001</v>
      </c>
      <c r="S1135" s="22">
        <f t="shared" si="175"/>
        <v>34.125</v>
      </c>
      <c r="T1135" s="22">
        <f t="shared" si="176"/>
        <v>29.925000000000001</v>
      </c>
      <c r="U1135" s="22">
        <f t="shared" si="177"/>
        <v>41.625</v>
      </c>
      <c r="V1135" s="21">
        <f t="shared" si="178"/>
        <v>39.674999999999997</v>
      </c>
      <c r="W1135" s="21">
        <f t="shared" si="179"/>
        <v>40.162499999999994</v>
      </c>
      <c r="X1135" s="20"/>
      <c r="Y1135" s="20"/>
      <c r="Z1135" s="20"/>
    </row>
    <row r="1136" spans="1:26" ht="13.5" x14ac:dyDescent="0.25">
      <c r="A1136" s="4">
        <f>TITRES_STAT!B1139</f>
        <v>43663</v>
      </c>
      <c r="B1136" s="2">
        <f>TITRES_STAT!C1139</f>
        <v>11.33</v>
      </c>
      <c r="C1136" s="2">
        <f>RSI!I1136</f>
        <v>51.56339472399231</v>
      </c>
      <c r="D1136" s="2">
        <f>MACD!E1136</f>
        <v>8.4960335230555017E-4</v>
      </c>
      <c r="E1136" s="2">
        <f>MACD!F1136</f>
        <v>-1.6961474688709864E-2</v>
      </c>
      <c r="F1136" s="2">
        <f>'Moving Avg'!D1136</f>
        <v>4.60114</v>
      </c>
      <c r="G1136" s="2">
        <f>'Moving Avg'!E1136</f>
        <v>4.6681299999999997</v>
      </c>
      <c r="H1136" s="2">
        <f>'Moving Avg'!F1136</f>
        <v>4.6518049999999995</v>
      </c>
      <c r="I1136" s="2">
        <f>'Moving Avg'!G1136</f>
        <v>4.6394579999999994</v>
      </c>
      <c r="J1136" s="2">
        <f>'Moving Avg'!H1136</f>
        <v>5.0857464999999964</v>
      </c>
      <c r="K1136" s="18" t="str">
        <f>OBV!F1136</f>
        <v>BEARISH</v>
      </c>
      <c r="L1136" s="18" t="str">
        <f>OBV!G1136</f>
        <v>NEUTRAL</v>
      </c>
      <c r="M1136" s="18" t="str">
        <f>OBV!H1136</f>
        <v>CONFIRMED BEARISH</v>
      </c>
      <c r="N1136" s="21">
        <f t="shared" si="170"/>
        <v>50</v>
      </c>
      <c r="O1136" s="21">
        <f t="shared" si="171"/>
        <v>100</v>
      </c>
      <c r="P1136" s="21">
        <f t="shared" si="172"/>
        <v>0</v>
      </c>
      <c r="Q1136" s="21">
        <f t="shared" si="173"/>
        <v>16.5</v>
      </c>
      <c r="R1136" s="22">
        <f t="shared" si="174"/>
        <v>54.975000000000001</v>
      </c>
      <c r="S1136" s="22">
        <f t="shared" si="175"/>
        <v>34.125</v>
      </c>
      <c r="T1136" s="22">
        <f t="shared" si="176"/>
        <v>29.925000000000001</v>
      </c>
      <c r="U1136" s="22">
        <f t="shared" si="177"/>
        <v>41.625</v>
      </c>
      <c r="V1136" s="21">
        <f t="shared" si="178"/>
        <v>39.674999999999997</v>
      </c>
      <c r="W1136" s="21">
        <f t="shared" si="179"/>
        <v>40.162499999999994</v>
      </c>
      <c r="X1136" s="20"/>
      <c r="Y1136" s="20"/>
      <c r="Z1136" s="20"/>
    </row>
    <row r="1137" spans="1:26" ht="13.5" x14ac:dyDescent="0.25">
      <c r="A1137" s="4">
        <f>TITRES_STAT!B1140</f>
        <v>43664</v>
      </c>
      <c r="B1137" s="2">
        <f>TITRES_STAT!C1140</f>
        <v>11</v>
      </c>
      <c r="C1137" s="2">
        <f>RSI!I1137</f>
        <v>44.229977185767602</v>
      </c>
      <c r="D1137" s="2">
        <f>MACD!E1137</f>
        <v>2.8675928423481878E-2</v>
      </c>
      <c r="E1137" s="2">
        <f>MACD!F1137</f>
        <v>-7.8339940662715164E-3</v>
      </c>
      <c r="F1137" s="2">
        <f>'Moving Avg'!D1137</f>
        <v>4.5846400000000003</v>
      </c>
      <c r="G1137" s="2">
        <f>'Moving Avg'!E1137</f>
        <v>4.6442400000000008</v>
      </c>
      <c r="H1137" s="2">
        <f>'Moving Avg'!F1137</f>
        <v>4.6516199999999994</v>
      </c>
      <c r="I1137" s="2">
        <f>'Moving Avg'!G1137</f>
        <v>4.6424939999999983</v>
      </c>
      <c r="J1137" s="2">
        <f>'Moving Avg'!H1137</f>
        <v>5.0745859999999965</v>
      </c>
      <c r="K1137" s="18" t="str">
        <f>OBV!F1137</f>
        <v>BEARISH</v>
      </c>
      <c r="L1137" s="18" t="str">
        <f>OBV!G1137</f>
        <v>NEUTRAL</v>
      </c>
      <c r="M1137" s="18" t="str">
        <f>OBV!H1137</f>
        <v>CONFIRMED BEARISH</v>
      </c>
      <c r="N1137" s="21">
        <f t="shared" si="170"/>
        <v>50</v>
      </c>
      <c r="O1137" s="21">
        <f t="shared" si="171"/>
        <v>100</v>
      </c>
      <c r="P1137" s="21">
        <f t="shared" si="172"/>
        <v>0</v>
      </c>
      <c r="Q1137" s="21">
        <f t="shared" si="173"/>
        <v>16.5</v>
      </c>
      <c r="R1137" s="22">
        <f t="shared" si="174"/>
        <v>54.975000000000001</v>
      </c>
      <c r="S1137" s="22">
        <f t="shared" si="175"/>
        <v>34.125</v>
      </c>
      <c r="T1137" s="22">
        <f t="shared" si="176"/>
        <v>29.925000000000001</v>
      </c>
      <c r="U1137" s="22">
        <f t="shared" si="177"/>
        <v>41.625</v>
      </c>
      <c r="V1137" s="21">
        <f t="shared" si="178"/>
        <v>39.674999999999997</v>
      </c>
      <c r="W1137" s="21">
        <f t="shared" si="179"/>
        <v>40.162499999999994</v>
      </c>
      <c r="X1137" s="20"/>
      <c r="Y1137" s="20"/>
      <c r="Z1137" s="20"/>
    </row>
    <row r="1138" spans="1:26" ht="13.5" x14ac:dyDescent="0.25">
      <c r="A1138" s="4">
        <f>TITRES_STAT!B1141</f>
        <v>43665</v>
      </c>
      <c r="B1138" s="2">
        <f>TITRES_STAT!C1141</f>
        <v>11</v>
      </c>
      <c r="C1138" s="2">
        <f>RSI!I1138</f>
        <v>44.229977185767602</v>
      </c>
      <c r="D1138" s="2">
        <f>MACD!E1138</f>
        <v>5.0411357713735505E-2</v>
      </c>
      <c r="E1138" s="2">
        <f>MACD!F1138</f>
        <v>3.8150762897298874E-3</v>
      </c>
      <c r="F1138" s="2">
        <f>'Moving Avg'!D1138</f>
        <v>4.5681400000000005</v>
      </c>
      <c r="G1138" s="2">
        <f>'Moving Avg'!E1138</f>
        <v>4.62195</v>
      </c>
      <c r="H1138" s="2">
        <f>'Moving Avg'!F1138</f>
        <v>4.6434649999999991</v>
      </c>
      <c r="I1138" s="2">
        <f>'Moving Avg'!G1138</f>
        <v>4.6440139999999985</v>
      </c>
      <c r="J1138" s="2">
        <f>'Moving Avg'!H1138</f>
        <v>5.0644019999999959</v>
      </c>
      <c r="K1138" s="18" t="str">
        <f>OBV!F1138</f>
        <v>BEARISH</v>
      </c>
      <c r="L1138" s="18" t="str">
        <f>OBV!G1138</f>
        <v>NEUTRAL</v>
      </c>
      <c r="M1138" s="18" t="str">
        <f>OBV!H1138</f>
        <v>CONFIRMED BEARISH</v>
      </c>
      <c r="N1138" s="21">
        <f t="shared" si="170"/>
        <v>50</v>
      </c>
      <c r="O1138" s="21">
        <f t="shared" si="171"/>
        <v>100</v>
      </c>
      <c r="P1138" s="21">
        <f t="shared" si="172"/>
        <v>0</v>
      </c>
      <c r="Q1138" s="21">
        <f t="shared" si="173"/>
        <v>16.5</v>
      </c>
      <c r="R1138" s="22">
        <f t="shared" si="174"/>
        <v>54.975000000000001</v>
      </c>
      <c r="S1138" s="22">
        <f t="shared" si="175"/>
        <v>34.125</v>
      </c>
      <c r="T1138" s="22">
        <f t="shared" si="176"/>
        <v>29.925000000000001</v>
      </c>
      <c r="U1138" s="22">
        <f t="shared" si="177"/>
        <v>41.625</v>
      </c>
      <c r="V1138" s="21">
        <f t="shared" si="178"/>
        <v>39.674999999999997</v>
      </c>
      <c r="W1138" s="21">
        <f t="shared" si="179"/>
        <v>40.162499999999994</v>
      </c>
      <c r="X1138" s="20"/>
      <c r="Y1138" s="20"/>
      <c r="Z1138" s="20"/>
    </row>
    <row r="1139" spans="1:26" ht="13.5" x14ac:dyDescent="0.25">
      <c r="A1139" s="4">
        <f>TITRES_STAT!B1142</f>
        <v>43668</v>
      </c>
      <c r="B1139" s="2">
        <f>TITRES_STAT!C1142</f>
        <v>11.28</v>
      </c>
      <c r="C1139" s="2">
        <f>RSI!I1139</f>
        <v>51.078747087272312</v>
      </c>
      <c r="D1139" s="2">
        <f>MACD!E1139</f>
        <v>6.1458644391698236E-2</v>
      </c>
      <c r="E1139" s="2">
        <f>MACD!F1139</f>
        <v>1.5343789910123558E-2</v>
      </c>
      <c r="F1139" s="2">
        <f>'Moving Avg'!D1139</f>
        <v>4.5912600000000001</v>
      </c>
      <c r="G1139" s="2">
        <f>'Moving Avg'!E1139</f>
        <v>4.6108200000000004</v>
      </c>
      <c r="H1139" s="2">
        <f>'Moving Avg'!F1139</f>
        <v>4.648064999999999</v>
      </c>
      <c r="I1139" s="2">
        <f>'Moving Avg'!G1139</f>
        <v>4.647447999999998</v>
      </c>
      <c r="J1139" s="2">
        <f>'Moving Avg'!H1139</f>
        <v>5.0547959999999961</v>
      </c>
      <c r="K1139" s="18" t="str">
        <f>OBV!F1139</f>
        <v>BULLISH</v>
      </c>
      <c r="L1139" s="18" t="str">
        <f>OBV!G1139</f>
        <v>NEUTRAL</v>
      </c>
      <c r="M1139" s="18" t="str">
        <f>OBV!H1139</f>
        <v>CONFIRMED BULLISH</v>
      </c>
      <c r="N1139" s="21">
        <f t="shared" si="170"/>
        <v>50</v>
      </c>
      <c r="O1139" s="21">
        <f t="shared" si="171"/>
        <v>100</v>
      </c>
      <c r="P1139" s="21">
        <f t="shared" si="172"/>
        <v>0</v>
      </c>
      <c r="Q1139" s="21">
        <f t="shared" si="173"/>
        <v>83.5</v>
      </c>
      <c r="R1139" s="22">
        <f t="shared" si="174"/>
        <v>65.025000000000006</v>
      </c>
      <c r="S1139" s="22">
        <f t="shared" si="175"/>
        <v>50.875</v>
      </c>
      <c r="T1139" s="22">
        <f t="shared" si="176"/>
        <v>60.075000000000003</v>
      </c>
      <c r="U1139" s="22">
        <f t="shared" si="177"/>
        <v>58.375</v>
      </c>
      <c r="V1139" s="21">
        <f t="shared" si="178"/>
        <v>58.658333333333339</v>
      </c>
      <c r="W1139" s="21">
        <f t="shared" si="179"/>
        <v>58.587500000000006</v>
      </c>
      <c r="X1139" s="20"/>
      <c r="Y1139" s="20"/>
      <c r="Z1139" s="20"/>
    </row>
    <row r="1140" spans="1:26" ht="13.5" x14ac:dyDescent="0.25">
      <c r="A1140" s="4">
        <f>TITRES_STAT!B1143</f>
        <v>43669</v>
      </c>
      <c r="B1140" s="2">
        <f>TITRES_STAT!C1143</f>
        <v>11.19</v>
      </c>
      <c r="C1140" s="2">
        <f>RSI!I1140</f>
        <v>48.993672766638817</v>
      </c>
      <c r="D1140" s="2">
        <f>MACD!E1140</f>
        <v>7.3437474189057994E-2</v>
      </c>
      <c r="E1140" s="2">
        <f>MACD!F1140</f>
        <v>2.6962526765910447E-2</v>
      </c>
      <c r="F1140" s="2">
        <f>'Moving Avg'!D1140</f>
        <v>4.6069399999999998</v>
      </c>
      <c r="G1140" s="2">
        <f>'Moving Avg'!E1140</f>
        <v>4.5959700000000003</v>
      </c>
      <c r="H1140" s="2">
        <f>'Moving Avg'!F1140</f>
        <v>4.6498049999999989</v>
      </c>
      <c r="I1140" s="2">
        <f>'Moving Avg'!G1140</f>
        <v>4.6489419999999981</v>
      </c>
      <c r="J1140" s="2">
        <f>'Moving Avg'!H1140</f>
        <v>5.0460004999999954</v>
      </c>
      <c r="K1140" s="18" t="str">
        <f>OBV!F1140</f>
        <v>BULLISH</v>
      </c>
      <c r="L1140" s="18" t="str">
        <f>OBV!G1140</f>
        <v>NEUTRAL</v>
      </c>
      <c r="M1140" s="18" t="str">
        <f>OBV!H1140</f>
        <v>CONFIRMED BULLISH</v>
      </c>
      <c r="N1140" s="21">
        <f t="shared" si="170"/>
        <v>50</v>
      </c>
      <c r="O1140" s="21">
        <f t="shared" si="171"/>
        <v>100</v>
      </c>
      <c r="P1140" s="21">
        <f t="shared" si="172"/>
        <v>0</v>
      </c>
      <c r="Q1140" s="21">
        <f t="shared" si="173"/>
        <v>83.5</v>
      </c>
      <c r="R1140" s="22">
        <f t="shared" si="174"/>
        <v>65.025000000000006</v>
      </c>
      <c r="S1140" s="22">
        <f t="shared" si="175"/>
        <v>50.875</v>
      </c>
      <c r="T1140" s="22">
        <f t="shared" si="176"/>
        <v>60.075000000000003</v>
      </c>
      <c r="U1140" s="22">
        <f t="shared" si="177"/>
        <v>58.375</v>
      </c>
      <c r="V1140" s="21">
        <f t="shared" si="178"/>
        <v>58.658333333333339</v>
      </c>
      <c r="W1140" s="21">
        <f t="shared" si="179"/>
        <v>58.587500000000006</v>
      </c>
      <c r="X1140" s="20"/>
      <c r="Y1140" s="20"/>
      <c r="Z1140" s="20"/>
    </row>
    <row r="1141" spans="1:26" ht="13.5" x14ac:dyDescent="0.25">
      <c r="A1141" s="4">
        <f>TITRES_STAT!B1144</f>
        <v>43670</v>
      </c>
      <c r="B1141" s="2">
        <f>TITRES_STAT!C1144</f>
        <v>11</v>
      </c>
      <c r="C1141" s="2">
        <f>RSI!I1141</f>
        <v>44.839365910524371</v>
      </c>
      <c r="D1141" s="2">
        <f>MACD!E1141</f>
        <v>6.3116187287398873E-2</v>
      </c>
      <c r="E1141" s="2">
        <f>MACD!F1141</f>
        <v>3.4193258870208132E-2</v>
      </c>
      <c r="F1141" s="2">
        <f>'Moving Avg'!D1141</f>
        <v>4.5796999999999999</v>
      </c>
      <c r="G1141" s="2">
        <f>'Moving Avg'!E1141</f>
        <v>4.5904199999999999</v>
      </c>
      <c r="H1141" s="2">
        <f>'Moving Avg'!F1141</f>
        <v>4.6476249999999997</v>
      </c>
      <c r="I1141" s="2">
        <f>'Moving Avg'!G1141</f>
        <v>4.6492659999999981</v>
      </c>
      <c r="J1141" s="2">
        <f>'Moving Avg'!H1141</f>
        <v>5.0378099999999959</v>
      </c>
      <c r="K1141" s="18" t="str">
        <f>OBV!F1141</f>
        <v>BEARISH</v>
      </c>
      <c r="L1141" s="18" t="str">
        <f>OBV!G1141</f>
        <v>NEUTRAL</v>
      </c>
      <c r="M1141" s="18" t="str">
        <f>OBV!H1141</f>
        <v>CONFIRMED BEARISH</v>
      </c>
      <c r="N1141" s="21">
        <f t="shared" si="170"/>
        <v>50</v>
      </c>
      <c r="O1141" s="21">
        <f t="shared" si="171"/>
        <v>100</v>
      </c>
      <c r="P1141" s="21">
        <f t="shared" si="172"/>
        <v>0</v>
      </c>
      <c r="Q1141" s="21">
        <f t="shared" si="173"/>
        <v>16.5</v>
      </c>
      <c r="R1141" s="22">
        <f t="shared" si="174"/>
        <v>54.975000000000001</v>
      </c>
      <c r="S1141" s="22">
        <f t="shared" si="175"/>
        <v>34.125</v>
      </c>
      <c r="T1141" s="22">
        <f t="shared" si="176"/>
        <v>29.925000000000001</v>
      </c>
      <c r="U1141" s="22">
        <f t="shared" si="177"/>
        <v>41.625</v>
      </c>
      <c r="V1141" s="21">
        <f t="shared" si="178"/>
        <v>39.674999999999997</v>
      </c>
      <c r="W1141" s="21">
        <f t="shared" si="179"/>
        <v>40.162499999999994</v>
      </c>
      <c r="X1141" s="20"/>
      <c r="Y1141" s="20"/>
      <c r="Z1141" s="20"/>
    </row>
    <row r="1142" spans="1:26" ht="13.5" x14ac:dyDescent="0.25">
      <c r="A1142" s="4">
        <f>TITRES_STAT!B1145</f>
        <v>43672</v>
      </c>
      <c r="B1142" s="2">
        <f>TITRES_STAT!C1145</f>
        <v>11.2</v>
      </c>
      <c r="C1142" s="2">
        <f>RSI!I1142</f>
        <v>49.675116796497306</v>
      </c>
      <c r="D1142" s="2">
        <f>MACD!E1142</f>
        <v>5.2985649831255976E-2</v>
      </c>
      <c r="E1142" s="2">
        <f>MACD!F1142</f>
        <v>3.7951737062417702E-2</v>
      </c>
      <c r="F1142" s="2">
        <f>'Moving Avg'!D1142</f>
        <v>4.5962000000000005</v>
      </c>
      <c r="G1142" s="2">
        <f>'Moving Avg'!E1142</f>
        <v>4.5904199999999999</v>
      </c>
      <c r="H1142" s="2">
        <f>'Moving Avg'!F1142</f>
        <v>4.6505699999999992</v>
      </c>
      <c r="I1142" s="2">
        <f>'Moving Avg'!G1142</f>
        <v>4.6513199999999983</v>
      </c>
      <c r="J1142" s="2">
        <f>'Moving Avg'!H1142</f>
        <v>5.0291349999999966</v>
      </c>
      <c r="K1142" s="18" t="str">
        <f>OBV!F1142</f>
        <v>BEARISH</v>
      </c>
      <c r="L1142" s="18" t="str">
        <f>OBV!G1142</f>
        <v>NEUTRAL</v>
      </c>
      <c r="M1142" s="18" t="str">
        <f>OBV!H1142</f>
        <v>BEARISH DIVERGENCE</v>
      </c>
      <c r="N1142" s="21">
        <f t="shared" si="170"/>
        <v>50</v>
      </c>
      <c r="O1142" s="21">
        <f t="shared" si="171"/>
        <v>100</v>
      </c>
      <c r="P1142" s="21">
        <f t="shared" si="172"/>
        <v>0</v>
      </c>
      <c r="Q1142" s="21">
        <f t="shared" si="173"/>
        <v>16.5</v>
      </c>
      <c r="R1142" s="22">
        <f t="shared" si="174"/>
        <v>54.975000000000001</v>
      </c>
      <c r="S1142" s="22">
        <f t="shared" si="175"/>
        <v>34.125</v>
      </c>
      <c r="T1142" s="22">
        <f t="shared" si="176"/>
        <v>29.925000000000001</v>
      </c>
      <c r="U1142" s="22">
        <f t="shared" si="177"/>
        <v>41.625</v>
      </c>
      <c r="V1142" s="21">
        <f t="shared" si="178"/>
        <v>39.674999999999997</v>
      </c>
      <c r="W1142" s="21">
        <f t="shared" si="179"/>
        <v>40.162499999999994</v>
      </c>
      <c r="X1142" s="20"/>
      <c r="Y1142" s="20"/>
      <c r="Z1142" s="20"/>
    </row>
    <row r="1143" spans="1:26" ht="13.5" x14ac:dyDescent="0.25">
      <c r="A1143" s="4">
        <f>TITRES_STAT!B1146</f>
        <v>43675</v>
      </c>
      <c r="B1143" s="2">
        <f>TITRES_STAT!C1146</f>
        <v>11.2</v>
      </c>
      <c r="C1143" s="2">
        <f>RSI!I1143</f>
        <v>49.675116796497306</v>
      </c>
      <c r="D1143" s="2">
        <f>MACD!E1143</f>
        <v>4.4444793991472054E-2</v>
      </c>
      <c r="E1143" s="2">
        <f>MACD!F1143</f>
        <v>3.9250348448228577E-2</v>
      </c>
      <c r="F1143" s="2">
        <f>'Moving Avg'!D1143</f>
        <v>4.6127000000000002</v>
      </c>
      <c r="G1143" s="2">
        <f>'Moving Avg'!E1143</f>
        <v>4.5904199999999999</v>
      </c>
      <c r="H1143" s="2">
        <f>'Moving Avg'!F1143</f>
        <v>4.6479349999999995</v>
      </c>
      <c r="I1143" s="2">
        <f>'Moving Avg'!G1143</f>
        <v>4.6537739999999994</v>
      </c>
      <c r="J1143" s="2">
        <f>'Moving Avg'!H1143</f>
        <v>5.0207189999999962</v>
      </c>
      <c r="K1143" s="18" t="str">
        <f>OBV!F1143</f>
        <v>BEARISH</v>
      </c>
      <c r="L1143" s="18" t="str">
        <f>OBV!G1143</f>
        <v>NEUTRAL</v>
      </c>
      <c r="M1143" s="18" t="str">
        <f>OBV!H1143</f>
        <v>BEARISH DIVERGENCE</v>
      </c>
      <c r="N1143" s="21">
        <f t="shared" si="170"/>
        <v>50</v>
      </c>
      <c r="O1143" s="21">
        <f t="shared" si="171"/>
        <v>100</v>
      </c>
      <c r="P1143" s="21">
        <f t="shared" si="172"/>
        <v>0</v>
      </c>
      <c r="Q1143" s="21">
        <f t="shared" si="173"/>
        <v>16.5</v>
      </c>
      <c r="R1143" s="22">
        <f t="shared" si="174"/>
        <v>54.975000000000001</v>
      </c>
      <c r="S1143" s="22">
        <f t="shared" si="175"/>
        <v>34.125</v>
      </c>
      <c r="T1143" s="22">
        <f t="shared" si="176"/>
        <v>29.925000000000001</v>
      </c>
      <c r="U1143" s="22">
        <f t="shared" si="177"/>
        <v>41.625</v>
      </c>
      <c r="V1143" s="21">
        <f t="shared" si="178"/>
        <v>39.674999999999997</v>
      </c>
      <c r="W1143" s="21">
        <f t="shared" si="179"/>
        <v>40.162499999999994</v>
      </c>
      <c r="X1143" s="20"/>
      <c r="Y1143" s="20"/>
      <c r="Z1143" s="20"/>
    </row>
    <row r="1144" spans="1:26" ht="13.5" x14ac:dyDescent="0.25">
      <c r="A1144" s="4">
        <f>TITRES_STAT!B1147</f>
        <v>43676</v>
      </c>
      <c r="B1144" s="2">
        <f>TITRES_STAT!C1147</f>
        <v>11</v>
      </c>
      <c r="C1144" s="2">
        <f>RSI!I1144</f>
        <v>45.090633699796065</v>
      </c>
      <c r="D1144" s="2">
        <f>MACD!E1144</f>
        <v>3.0665550310827072E-2</v>
      </c>
      <c r="E1144" s="2">
        <f>MACD!F1144</f>
        <v>3.7533388820748276E-2</v>
      </c>
      <c r="F1144" s="2">
        <f>'Moving Avg'!D1144</f>
        <v>4.5895799999999998</v>
      </c>
      <c r="G1144" s="2">
        <f>'Moving Avg'!E1144</f>
        <v>4.5904200000000008</v>
      </c>
      <c r="H1144" s="2">
        <f>'Moving Avg'!F1144</f>
        <v>4.6357899999999992</v>
      </c>
      <c r="I1144" s="2">
        <f>'Moving Avg'!G1144</f>
        <v>4.6536999999999988</v>
      </c>
      <c r="J1144" s="2">
        <f>'Moving Avg'!H1144</f>
        <v>5.0133054999999969</v>
      </c>
      <c r="K1144" s="18" t="str">
        <f>OBV!F1144</f>
        <v>BEARISH</v>
      </c>
      <c r="L1144" s="18" t="str">
        <f>OBV!G1144</f>
        <v>NEUTRAL</v>
      </c>
      <c r="M1144" s="18" t="str">
        <f>OBV!H1144</f>
        <v>CONFIRMED BEARISH</v>
      </c>
      <c r="N1144" s="21">
        <f t="shared" si="170"/>
        <v>50</v>
      </c>
      <c r="O1144" s="21">
        <f t="shared" si="171"/>
        <v>100</v>
      </c>
      <c r="P1144" s="21">
        <f t="shared" si="172"/>
        <v>0</v>
      </c>
      <c r="Q1144" s="21">
        <f t="shared" si="173"/>
        <v>16.5</v>
      </c>
      <c r="R1144" s="22">
        <f t="shared" si="174"/>
        <v>54.975000000000001</v>
      </c>
      <c r="S1144" s="22">
        <f t="shared" si="175"/>
        <v>34.125</v>
      </c>
      <c r="T1144" s="22">
        <f t="shared" si="176"/>
        <v>29.925000000000001</v>
      </c>
      <c r="U1144" s="22">
        <f t="shared" si="177"/>
        <v>41.625</v>
      </c>
      <c r="V1144" s="21">
        <f t="shared" si="178"/>
        <v>39.674999999999997</v>
      </c>
      <c r="W1144" s="21">
        <f t="shared" si="179"/>
        <v>40.162499999999994</v>
      </c>
      <c r="X1144" s="20"/>
      <c r="Y1144" s="20"/>
      <c r="Z1144" s="20"/>
    </row>
    <row r="1145" spans="1:26" ht="13.5" x14ac:dyDescent="0.25">
      <c r="A1145" s="4">
        <f>TITRES_STAT!B1148</f>
        <v>43677</v>
      </c>
      <c r="B1145" s="2">
        <f>TITRES_STAT!C1148</f>
        <v>10.88</v>
      </c>
      <c r="C1145" s="2">
        <f>RSI!I1145</f>
        <v>42.548225157891629</v>
      </c>
      <c r="D1145" s="2">
        <f>MACD!E1145</f>
        <v>2.3194455685697335E-2</v>
      </c>
      <c r="E1145" s="2">
        <f>MACD!F1145</f>
        <v>3.4665602193738092E-2</v>
      </c>
      <c r="F1145" s="2">
        <f>'Moving Avg'!D1145</f>
        <v>4.5639799999999999</v>
      </c>
      <c r="G1145" s="2">
        <f>'Moving Avg'!E1145</f>
        <v>4.5854600000000003</v>
      </c>
      <c r="H1145" s="2">
        <f>'Moving Avg'!F1145</f>
        <v>4.6231600000000004</v>
      </c>
      <c r="I1145" s="2">
        <f>'Moving Avg'!G1145</f>
        <v>4.6502419999999987</v>
      </c>
      <c r="J1145" s="2">
        <f>'Moving Avg'!H1145</f>
        <v>5.0064614999999968</v>
      </c>
      <c r="K1145" s="18" t="str">
        <f>OBV!F1145</f>
        <v>BEARISH</v>
      </c>
      <c r="L1145" s="18" t="str">
        <f>OBV!G1145</f>
        <v>NEUTRAL</v>
      </c>
      <c r="M1145" s="18" t="str">
        <f>OBV!H1145</f>
        <v>CONFIRMED BEARISH</v>
      </c>
      <c r="N1145" s="21">
        <f t="shared" si="170"/>
        <v>50</v>
      </c>
      <c r="O1145" s="21">
        <f t="shared" si="171"/>
        <v>100</v>
      </c>
      <c r="P1145" s="21">
        <f t="shared" si="172"/>
        <v>0</v>
      </c>
      <c r="Q1145" s="21">
        <f t="shared" si="173"/>
        <v>16.5</v>
      </c>
      <c r="R1145" s="22">
        <f t="shared" si="174"/>
        <v>54.975000000000001</v>
      </c>
      <c r="S1145" s="22">
        <f t="shared" si="175"/>
        <v>34.125</v>
      </c>
      <c r="T1145" s="22">
        <f t="shared" si="176"/>
        <v>29.925000000000001</v>
      </c>
      <c r="U1145" s="22">
        <f t="shared" si="177"/>
        <v>41.625</v>
      </c>
      <c r="V1145" s="21">
        <f t="shared" si="178"/>
        <v>39.674999999999997</v>
      </c>
      <c r="W1145" s="21">
        <f t="shared" si="179"/>
        <v>40.162499999999994</v>
      </c>
      <c r="X1145" s="20"/>
      <c r="Y1145" s="20"/>
      <c r="Z1145" s="20"/>
    </row>
    <row r="1146" spans="1:26" ht="13.5" x14ac:dyDescent="0.25">
      <c r="A1146" s="4">
        <f>TITRES_STAT!B1149</f>
        <v>43678</v>
      </c>
      <c r="B1146" s="2">
        <f>TITRES_STAT!C1149</f>
        <v>11</v>
      </c>
      <c r="C1146" s="2">
        <f>RSI!I1146</f>
        <v>45.837087478255867</v>
      </c>
      <c r="D1146" s="2">
        <f>MACD!E1146</f>
        <v>3.4921723934547622E-2</v>
      </c>
      <c r="E1146" s="2">
        <f>MACD!F1146</f>
        <v>3.4716826541900003E-2</v>
      </c>
      <c r="F1146" s="2">
        <f>'Moving Avg'!D1146</f>
        <v>4.5639799999999999</v>
      </c>
      <c r="G1146" s="2">
        <f>'Moving Avg'!E1146</f>
        <v>4.5718399999999999</v>
      </c>
      <c r="H1146" s="2">
        <f>'Moving Avg'!F1146</f>
        <v>4.6199849999999989</v>
      </c>
      <c r="I1146" s="2">
        <f>'Moving Avg'!G1146</f>
        <v>4.6469799999999983</v>
      </c>
      <c r="J1146" s="2">
        <f>'Moving Avg'!H1146</f>
        <v>4.9998654999999967</v>
      </c>
      <c r="K1146" s="18" t="str">
        <f>OBV!F1146</f>
        <v>BEARISH</v>
      </c>
      <c r="L1146" s="18" t="str">
        <f>OBV!G1146</f>
        <v>NEUTRAL</v>
      </c>
      <c r="M1146" s="18" t="str">
        <f>OBV!H1146</f>
        <v>NEUTRAL</v>
      </c>
      <c r="N1146" s="21">
        <f t="shared" si="170"/>
        <v>50</v>
      </c>
      <c r="O1146" s="21">
        <f t="shared" si="171"/>
        <v>100</v>
      </c>
      <c r="P1146" s="21">
        <f t="shared" si="172"/>
        <v>0</v>
      </c>
      <c r="Q1146" s="21">
        <f t="shared" si="173"/>
        <v>16.5</v>
      </c>
      <c r="R1146" s="22">
        <f t="shared" si="174"/>
        <v>54.975000000000001</v>
      </c>
      <c r="S1146" s="22">
        <f t="shared" si="175"/>
        <v>34.125</v>
      </c>
      <c r="T1146" s="22">
        <f t="shared" si="176"/>
        <v>29.925000000000001</v>
      </c>
      <c r="U1146" s="22">
        <f t="shared" si="177"/>
        <v>41.625</v>
      </c>
      <c r="V1146" s="21">
        <f t="shared" si="178"/>
        <v>39.674999999999997</v>
      </c>
      <c r="W1146" s="21">
        <f t="shared" si="179"/>
        <v>40.162499999999994</v>
      </c>
      <c r="X1146" s="20"/>
      <c r="Y1146" s="20"/>
      <c r="Z1146" s="20"/>
    </row>
    <row r="1147" spans="1:26" ht="13.5" x14ac:dyDescent="0.25">
      <c r="A1147" s="4">
        <f>TITRES_STAT!B1150</f>
        <v>43679</v>
      </c>
      <c r="B1147" s="2">
        <f>TITRES_STAT!C1150</f>
        <v>11</v>
      </c>
      <c r="C1147" s="2">
        <f>RSI!I1147</f>
        <v>45.837087478255867</v>
      </c>
      <c r="D1147" s="2">
        <f>MACD!E1147</f>
        <v>2.4310076848210294E-2</v>
      </c>
      <c r="E1147" s="2">
        <f>MACD!F1147</f>
        <v>3.2635476603162066E-2</v>
      </c>
      <c r="F1147" s="2">
        <f>'Moving Avg'!D1147</f>
        <v>4.5474800000000002</v>
      </c>
      <c r="G1147" s="2">
        <f>'Moving Avg'!E1147</f>
        <v>4.5718399999999999</v>
      </c>
      <c r="H1147" s="2">
        <f>'Moving Avg'!F1147</f>
        <v>4.6080399999999999</v>
      </c>
      <c r="I1147" s="2">
        <f>'Moving Avg'!G1147</f>
        <v>4.6437179999999989</v>
      </c>
      <c r="J1147" s="2">
        <f>'Moving Avg'!H1147</f>
        <v>4.9926714999999966</v>
      </c>
      <c r="K1147" s="18" t="str">
        <f>OBV!F1147</f>
        <v>BEARISH</v>
      </c>
      <c r="L1147" s="18" t="str">
        <f>OBV!G1147</f>
        <v>NEUTRAL</v>
      </c>
      <c r="M1147" s="18" t="str">
        <f>OBV!H1147</f>
        <v>CONFIRMED BEARISH</v>
      </c>
      <c r="N1147" s="21">
        <f t="shared" si="170"/>
        <v>50</v>
      </c>
      <c r="O1147" s="21">
        <f t="shared" si="171"/>
        <v>100</v>
      </c>
      <c r="P1147" s="21">
        <f t="shared" si="172"/>
        <v>0</v>
      </c>
      <c r="Q1147" s="21">
        <f t="shared" si="173"/>
        <v>16.5</v>
      </c>
      <c r="R1147" s="22">
        <f t="shared" si="174"/>
        <v>54.975000000000001</v>
      </c>
      <c r="S1147" s="22">
        <f t="shared" si="175"/>
        <v>34.125</v>
      </c>
      <c r="T1147" s="22">
        <f t="shared" si="176"/>
        <v>29.925000000000001</v>
      </c>
      <c r="U1147" s="22">
        <f t="shared" si="177"/>
        <v>41.625</v>
      </c>
      <c r="V1147" s="21">
        <f t="shared" si="178"/>
        <v>39.674999999999997</v>
      </c>
      <c r="W1147" s="21">
        <f t="shared" si="179"/>
        <v>40.162499999999994</v>
      </c>
      <c r="X1147" s="20"/>
      <c r="Y1147" s="20"/>
      <c r="Z1147" s="20"/>
    </row>
    <row r="1148" spans="1:26" ht="13.5" x14ac:dyDescent="0.25">
      <c r="A1148" s="4">
        <f>TITRES_STAT!B1151</f>
        <v>43682</v>
      </c>
      <c r="B1148" s="2">
        <f>TITRES_STAT!C1151</f>
        <v>11</v>
      </c>
      <c r="C1148" s="2">
        <f>RSI!I1148</f>
        <v>45.837087478255867</v>
      </c>
      <c r="D1148" s="2">
        <f>MACD!E1148</f>
        <v>1.5719070420472825E-2</v>
      </c>
      <c r="E1148" s="2">
        <f>MACD!F1148</f>
        <v>2.9252195366624219E-2</v>
      </c>
      <c r="F1148" s="2">
        <f>'Moving Avg'!D1148</f>
        <v>4.5309800000000005</v>
      </c>
      <c r="G1148" s="2">
        <f>'Moving Avg'!E1148</f>
        <v>4.5718399999999999</v>
      </c>
      <c r="H1148" s="2">
        <f>'Moving Avg'!F1148</f>
        <v>4.5968949999999991</v>
      </c>
      <c r="I1148" s="2">
        <f>'Moving Avg'!G1148</f>
        <v>4.6388599999999984</v>
      </c>
      <c r="J1148" s="2">
        <f>'Moving Avg'!H1148</f>
        <v>4.9852579999999964</v>
      </c>
      <c r="K1148" s="18" t="str">
        <f>OBV!F1148</f>
        <v>BEARISH</v>
      </c>
      <c r="L1148" s="18" t="str">
        <f>OBV!G1148</f>
        <v>NEUTRAL</v>
      </c>
      <c r="M1148" s="18" t="str">
        <f>OBV!H1148</f>
        <v>CONFIRMED BEARISH</v>
      </c>
      <c r="N1148" s="21">
        <f t="shared" si="170"/>
        <v>50</v>
      </c>
      <c r="O1148" s="21">
        <f t="shared" si="171"/>
        <v>100</v>
      </c>
      <c r="P1148" s="21">
        <f t="shared" si="172"/>
        <v>0</v>
      </c>
      <c r="Q1148" s="21">
        <f t="shared" si="173"/>
        <v>16.5</v>
      </c>
      <c r="R1148" s="22">
        <f t="shared" si="174"/>
        <v>54.975000000000001</v>
      </c>
      <c r="S1148" s="22">
        <f t="shared" si="175"/>
        <v>34.125</v>
      </c>
      <c r="T1148" s="22">
        <f t="shared" si="176"/>
        <v>29.925000000000001</v>
      </c>
      <c r="U1148" s="22">
        <f t="shared" si="177"/>
        <v>41.625</v>
      </c>
      <c r="V1148" s="21">
        <f t="shared" si="178"/>
        <v>39.674999999999997</v>
      </c>
      <c r="W1148" s="21">
        <f t="shared" si="179"/>
        <v>40.162499999999994</v>
      </c>
      <c r="X1148" s="20"/>
      <c r="Y1148" s="20"/>
      <c r="Z1148" s="20"/>
    </row>
    <row r="1149" spans="1:26" ht="13.5" x14ac:dyDescent="0.25">
      <c r="A1149" s="4">
        <f>TITRES_STAT!B1152</f>
        <v>43683</v>
      </c>
      <c r="B1149" s="2">
        <f>TITRES_STAT!C1152</f>
        <v>10.91</v>
      </c>
      <c r="C1149" s="2">
        <f>RSI!I1149</f>
        <v>43.504225737247687</v>
      </c>
      <c r="D1149" s="2">
        <f>MACD!E1149</f>
        <v>2.9349261163180707E-2</v>
      </c>
      <c r="E1149" s="2">
        <f>MACD!F1149</f>
        <v>2.9271608525935518E-2</v>
      </c>
      <c r="F1149" s="2">
        <f>'Moving Avg'!D1149</f>
        <v>4.5235399999999997</v>
      </c>
      <c r="G1149" s="2">
        <f>'Moving Avg'!E1149</f>
        <v>4.5565600000000002</v>
      </c>
      <c r="H1149" s="2">
        <f>'Moving Avg'!F1149</f>
        <v>4.5836899999999989</v>
      </c>
      <c r="I1149" s="2">
        <f>'Moving Avg'!G1149</f>
        <v>4.6348539999999989</v>
      </c>
      <c r="J1149" s="2">
        <f>'Moving Avg'!H1149</f>
        <v>4.977658499999996</v>
      </c>
      <c r="K1149" s="18" t="str">
        <f>OBV!F1149</f>
        <v>BEARISH</v>
      </c>
      <c r="L1149" s="18" t="str">
        <f>OBV!G1149</f>
        <v>NEUTRAL</v>
      </c>
      <c r="M1149" s="18" t="str">
        <f>OBV!H1149</f>
        <v>CONFIRMED BEARISH</v>
      </c>
      <c r="N1149" s="21">
        <f t="shared" si="170"/>
        <v>50</v>
      </c>
      <c r="O1149" s="21">
        <f t="shared" si="171"/>
        <v>100</v>
      </c>
      <c r="P1149" s="21">
        <f t="shared" si="172"/>
        <v>0</v>
      </c>
      <c r="Q1149" s="21">
        <f t="shared" si="173"/>
        <v>16.5</v>
      </c>
      <c r="R1149" s="22">
        <f t="shared" si="174"/>
        <v>54.975000000000001</v>
      </c>
      <c r="S1149" s="22">
        <f t="shared" si="175"/>
        <v>34.125</v>
      </c>
      <c r="T1149" s="22">
        <f t="shared" si="176"/>
        <v>29.925000000000001</v>
      </c>
      <c r="U1149" s="22">
        <f t="shared" si="177"/>
        <v>41.625</v>
      </c>
      <c r="V1149" s="21">
        <f t="shared" si="178"/>
        <v>39.674999999999997</v>
      </c>
      <c r="W1149" s="21">
        <f t="shared" si="179"/>
        <v>40.162499999999994</v>
      </c>
      <c r="X1149" s="20"/>
      <c r="Y1149" s="20"/>
      <c r="Z1149" s="20"/>
    </row>
    <row r="1150" spans="1:26" ht="13.5" x14ac:dyDescent="0.25">
      <c r="A1150" s="4">
        <f>TITRES_STAT!B1153</f>
        <v>43684</v>
      </c>
      <c r="B1150" s="2">
        <f>TITRES_STAT!C1153</f>
        <v>10.7</v>
      </c>
      <c r="C1150" s="2">
        <f>RSI!I1150</f>
        <v>38.576408229753966</v>
      </c>
      <c r="D1150" s="2">
        <f>MACD!E1150</f>
        <v>4.2134176860023409E-2</v>
      </c>
      <c r="E1150" s="2">
        <f>MACD!F1150</f>
        <v>3.1844122192753101E-2</v>
      </c>
      <c r="F1150" s="2">
        <f>'Moving Avg'!D1150</f>
        <v>4.50868</v>
      </c>
      <c r="G1150" s="2">
        <f>'Moving Avg'!E1150</f>
        <v>4.5363300000000004</v>
      </c>
      <c r="H1150" s="2">
        <f>'Moving Avg'!F1150</f>
        <v>4.5661499999999986</v>
      </c>
      <c r="I1150" s="2">
        <f>'Moving Avg'!G1150</f>
        <v>4.6291919999999989</v>
      </c>
      <c r="J1150" s="2">
        <f>'Moving Avg'!H1150</f>
        <v>4.9696254999999976</v>
      </c>
      <c r="K1150" s="18" t="str">
        <f>OBV!F1150</f>
        <v>BEARISH</v>
      </c>
      <c r="L1150" s="18" t="str">
        <f>OBV!G1150</f>
        <v>NEUTRAL</v>
      </c>
      <c r="M1150" s="18" t="str">
        <f>OBV!H1150</f>
        <v>CONFIRMED BEARISH</v>
      </c>
      <c r="N1150" s="21">
        <f t="shared" si="170"/>
        <v>50</v>
      </c>
      <c r="O1150" s="21">
        <f t="shared" si="171"/>
        <v>100</v>
      </c>
      <c r="P1150" s="21">
        <f t="shared" si="172"/>
        <v>0</v>
      </c>
      <c r="Q1150" s="21">
        <f t="shared" si="173"/>
        <v>16.5</v>
      </c>
      <c r="R1150" s="22">
        <f t="shared" si="174"/>
        <v>54.975000000000001</v>
      </c>
      <c r="S1150" s="22">
        <f t="shared" si="175"/>
        <v>34.125</v>
      </c>
      <c r="T1150" s="22">
        <f t="shared" si="176"/>
        <v>29.925000000000001</v>
      </c>
      <c r="U1150" s="22">
        <f t="shared" si="177"/>
        <v>41.625</v>
      </c>
      <c r="V1150" s="21">
        <f t="shared" si="178"/>
        <v>39.674999999999997</v>
      </c>
      <c r="W1150" s="21">
        <f t="shared" si="179"/>
        <v>40.162499999999994</v>
      </c>
      <c r="X1150" s="20"/>
      <c r="Y1150" s="20"/>
      <c r="Z1150" s="20"/>
    </row>
    <row r="1151" spans="1:26" ht="13.5" x14ac:dyDescent="0.25">
      <c r="A1151" s="4">
        <f>TITRES_STAT!B1154</f>
        <v>43685</v>
      </c>
      <c r="B1151" s="2">
        <f>TITRES_STAT!C1154</f>
        <v>10.7</v>
      </c>
      <c r="C1151" s="2">
        <f>RSI!I1151</f>
        <v>38.576408229753966</v>
      </c>
      <c r="D1151" s="2">
        <f>MACD!E1151</f>
        <v>4.1914561786495774E-2</v>
      </c>
      <c r="E1151" s="2">
        <f>MACD!F1151</f>
        <v>3.3858210111501641E-2</v>
      </c>
      <c r="F1151" s="2">
        <f>'Moving Avg'!D1151</f>
        <v>4.4839000000000002</v>
      </c>
      <c r="G1151" s="2">
        <f>'Moving Avg'!E1151</f>
        <v>4.5239400000000005</v>
      </c>
      <c r="H1151" s="2">
        <f>'Moving Avg'!F1151</f>
        <v>4.5571799999999998</v>
      </c>
      <c r="I1151" s="2">
        <f>'Moving Avg'!G1151</f>
        <v>4.6236099999999993</v>
      </c>
      <c r="J1151" s="2">
        <f>'Moving Avg'!H1151</f>
        <v>4.9615924999999974</v>
      </c>
      <c r="K1151" s="18" t="str">
        <f>OBV!F1151</f>
        <v>BEARISH</v>
      </c>
      <c r="L1151" s="18" t="str">
        <f>OBV!G1151</f>
        <v>NEUTRAL</v>
      </c>
      <c r="M1151" s="18" t="str">
        <f>OBV!H1151</f>
        <v>CONFIRMED BEARISH</v>
      </c>
      <c r="N1151" s="21">
        <f t="shared" si="170"/>
        <v>50</v>
      </c>
      <c r="O1151" s="21">
        <f t="shared" si="171"/>
        <v>100</v>
      </c>
      <c r="P1151" s="21">
        <f t="shared" si="172"/>
        <v>0</v>
      </c>
      <c r="Q1151" s="21">
        <f t="shared" si="173"/>
        <v>16.5</v>
      </c>
      <c r="R1151" s="22">
        <f t="shared" si="174"/>
        <v>54.975000000000001</v>
      </c>
      <c r="S1151" s="22">
        <f t="shared" si="175"/>
        <v>34.125</v>
      </c>
      <c r="T1151" s="22">
        <f t="shared" si="176"/>
        <v>29.925000000000001</v>
      </c>
      <c r="U1151" s="22">
        <f t="shared" si="177"/>
        <v>41.625</v>
      </c>
      <c r="V1151" s="21">
        <f t="shared" si="178"/>
        <v>39.674999999999997</v>
      </c>
      <c r="W1151" s="21">
        <f t="shared" si="179"/>
        <v>40.162499999999994</v>
      </c>
      <c r="X1151" s="20"/>
      <c r="Y1151" s="20"/>
      <c r="Z1151" s="20"/>
    </row>
    <row r="1152" spans="1:26" ht="13.5" x14ac:dyDescent="0.25">
      <c r="A1152" s="4">
        <f>TITRES_STAT!B1155</f>
        <v>43686</v>
      </c>
      <c r="B1152" s="2">
        <f>TITRES_STAT!C1155</f>
        <v>11</v>
      </c>
      <c r="C1152" s="2">
        <f>RSI!I1152</f>
        <v>48.28509480336615</v>
      </c>
      <c r="D1152" s="2">
        <f>MACD!E1152</f>
        <v>4.6191335597418615E-2</v>
      </c>
      <c r="E1152" s="2">
        <f>MACD!F1152</f>
        <v>3.6324835208685041E-2</v>
      </c>
      <c r="F1152" s="2">
        <f>'Moving Avg'!D1152</f>
        <v>4.4839000000000002</v>
      </c>
      <c r="G1152" s="2">
        <f>'Moving Avg'!E1152</f>
        <v>4.5156900000000011</v>
      </c>
      <c r="H1152" s="2">
        <f>'Moving Avg'!F1152</f>
        <v>4.5530549999999987</v>
      </c>
      <c r="I1152" s="2">
        <f>'Moving Avg'!G1152</f>
        <v>4.6219419999999989</v>
      </c>
      <c r="J1152" s="2">
        <f>'Moving Avg'!H1152</f>
        <v>4.9538204999999973</v>
      </c>
      <c r="K1152" s="18" t="str">
        <f>OBV!F1152</f>
        <v>BEARISH</v>
      </c>
      <c r="L1152" s="18" t="str">
        <f>OBV!G1152</f>
        <v>NEUTRAL</v>
      </c>
      <c r="M1152" s="18" t="str">
        <f>OBV!H1152</f>
        <v>NEUTRAL</v>
      </c>
      <c r="N1152" s="21">
        <f t="shared" si="170"/>
        <v>50</v>
      </c>
      <c r="O1152" s="21">
        <f t="shared" si="171"/>
        <v>100</v>
      </c>
      <c r="P1152" s="21">
        <f t="shared" si="172"/>
        <v>0</v>
      </c>
      <c r="Q1152" s="21">
        <f t="shared" si="173"/>
        <v>16.5</v>
      </c>
      <c r="R1152" s="22">
        <f t="shared" si="174"/>
        <v>54.975000000000001</v>
      </c>
      <c r="S1152" s="22">
        <f t="shared" si="175"/>
        <v>34.125</v>
      </c>
      <c r="T1152" s="22">
        <f t="shared" si="176"/>
        <v>29.925000000000001</v>
      </c>
      <c r="U1152" s="22">
        <f t="shared" si="177"/>
        <v>41.625</v>
      </c>
      <c r="V1152" s="21">
        <f t="shared" si="178"/>
        <v>39.674999999999997</v>
      </c>
      <c r="W1152" s="21">
        <f t="shared" si="179"/>
        <v>40.162499999999994</v>
      </c>
      <c r="X1152" s="20"/>
      <c r="Y1152" s="20"/>
      <c r="Z1152" s="20"/>
    </row>
    <row r="1153" spans="1:26" ht="13.5" x14ac:dyDescent="0.25">
      <c r="A1153" s="4">
        <f>TITRES_STAT!B1156</f>
        <v>43691</v>
      </c>
      <c r="B1153" s="2">
        <f>TITRES_STAT!C1156</f>
        <v>11.02</v>
      </c>
      <c r="C1153" s="2">
        <f>RSI!I1153</f>
        <v>48.861201629293809</v>
      </c>
      <c r="D1153" s="2">
        <f>MACD!E1153</f>
        <v>4.934845085557793E-2</v>
      </c>
      <c r="E1153" s="2">
        <f>MACD!F1153</f>
        <v>3.8929558338063622E-2</v>
      </c>
      <c r="F1153" s="2">
        <f>'Moving Avg'!D1153</f>
        <v>4.4855399999999994</v>
      </c>
      <c r="G1153" s="2">
        <f>'Moving Avg'!E1153</f>
        <v>4.5082600000000008</v>
      </c>
      <c r="H1153" s="2">
        <f>'Moving Avg'!F1153</f>
        <v>4.5493399999999991</v>
      </c>
      <c r="I1153" s="2">
        <f>'Moving Avg'!G1153</f>
        <v>4.6212339999999985</v>
      </c>
      <c r="J1153" s="2">
        <f>'Moving Avg'!H1153</f>
        <v>4.9452719999999974</v>
      </c>
      <c r="K1153" s="18" t="str">
        <f>OBV!F1153</f>
        <v>BEARISH</v>
      </c>
      <c r="L1153" s="18" t="str">
        <f>OBV!G1153</f>
        <v>NEUTRAL</v>
      </c>
      <c r="M1153" s="18" t="str">
        <f>OBV!H1153</f>
        <v>BEARISH DIVERGENCE</v>
      </c>
      <c r="N1153" s="21">
        <f t="shared" si="170"/>
        <v>50</v>
      </c>
      <c r="O1153" s="21">
        <f t="shared" si="171"/>
        <v>100</v>
      </c>
      <c r="P1153" s="21">
        <f t="shared" si="172"/>
        <v>0</v>
      </c>
      <c r="Q1153" s="21">
        <f t="shared" si="173"/>
        <v>16.5</v>
      </c>
      <c r="R1153" s="22">
        <f t="shared" si="174"/>
        <v>54.975000000000001</v>
      </c>
      <c r="S1153" s="22">
        <f t="shared" si="175"/>
        <v>34.125</v>
      </c>
      <c r="T1153" s="22">
        <f t="shared" si="176"/>
        <v>29.925000000000001</v>
      </c>
      <c r="U1153" s="22">
        <f t="shared" si="177"/>
        <v>41.625</v>
      </c>
      <c r="V1153" s="21">
        <f t="shared" si="178"/>
        <v>39.674999999999997</v>
      </c>
      <c r="W1153" s="21">
        <f t="shared" si="179"/>
        <v>40.162499999999994</v>
      </c>
      <c r="X1153" s="20"/>
      <c r="Y1153" s="20"/>
      <c r="Z1153" s="20"/>
    </row>
    <row r="1154" spans="1:26" ht="13.5" x14ac:dyDescent="0.25">
      <c r="A1154" s="4">
        <f>TITRES_STAT!B1157</f>
        <v>43692</v>
      </c>
      <c r="B1154" s="2">
        <f>TITRES_STAT!C1157</f>
        <v>11</v>
      </c>
      <c r="C1154" s="2">
        <f>RSI!I1154</f>
        <v>48.28196382611241</v>
      </c>
      <c r="D1154" s="2">
        <f>MACD!E1154</f>
        <v>4.0021422059486333E-2</v>
      </c>
      <c r="E1154" s="2">
        <f>MACD!F1154</f>
        <v>3.9147931082348167E-2</v>
      </c>
      <c r="F1154" s="2">
        <f>'Moving Avg'!D1154</f>
        <v>4.4929800000000002</v>
      </c>
      <c r="G1154" s="2">
        <f>'Moving Avg'!E1154</f>
        <v>4.5082600000000008</v>
      </c>
      <c r="H1154" s="2">
        <f>'Moving Avg'!F1154</f>
        <v>4.5493399999999991</v>
      </c>
      <c r="I1154" s="2">
        <f>'Moving Avg'!G1154</f>
        <v>4.6175719999999991</v>
      </c>
      <c r="J1154" s="2">
        <f>'Moving Avg'!H1154</f>
        <v>4.936881999999998</v>
      </c>
      <c r="K1154" s="18" t="str">
        <f>OBV!F1154</f>
        <v>BEARISH</v>
      </c>
      <c r="L1154" s="18" t="str">
        <f>OBV!G1154</f>
        <v>NEUTRAL</v>
      </c>
      <c r="M1154" s="18" t="str">
        <f>OBV!H1154</f>
        <v>BEARISH DIVERGENCE</v>
      </c>
      <c r="N1154" s="21">
        <f t="shared" ref="N1154:N1217" si="180">IF(D1154&lt;30,50, IF(D1154&gt;70, 0, 25))</f>
        <v>50</v>
      </c>
      <c r="O1154" s="21">
        <f t="shared" ref="O1154:O1217" si="181">IF(F1154-E1154&gt;0.02, 100, IF(F1154-E1154&lt;0,0,45))</f>
        <v>100</v>
      </c>
      <c r="P1154" s="21">
        <f t="shared" ref="P1154:P1217" si="182">IF(G1154-J1154&gt;10,100,IF(G1154-J1154&gt;5,75, IF(G1154-J1154&gt;0,50,0)))</f>
        <v>0</v>
      </c>
      <c r="Q1154" s="21">
        <f t="shared" ref="Q1154:Q1217" si="183">IF(M1154="confirmed bullish", 34, IF(M1154="bullish divergence",17, 0))+IF(K1154="bullish",33,IF(K1154="bearish",0,16.5))+IF(L1154="strong",33,IF(L1154="weak",0,16.5))</f>
        <v>16.5</v>
      </c>
      <c r="R1154" s="22">
        <f t="shared" si="174"/>
        <v>54.975000000000001</v>
      </c>
      <c r="S1154" s="22">
        <f t="shared" si="175"/>
        <v>34.125</v>
      </c>
      <c r="T1154" s="22">
        <f t="shared" si="176"/>
        <v>29.925000000000001</v>
      </c>
      <c r="U1154" s="22">
        <f t="shared" si="177"/>
        <v>41.625</v>
      </c>
      <c r="V1154" s="21">
        <f t="shared" si="178"/>
        <v>39.674999999999997</v>
      </c>
      <c r="W1154" s="21">
        <f t="shared" si="179"/>
        <v>40.162499999999994</v>
      </c>
      <c r="X1154" s="20"/>
      <c r="Y1154" s="20"/>
      <c r="Z1154" s="20"/>
    </row>
    <row r="1155" spans="1:26" ht="13.5" x14ac:dyDescent="0.25">
      <c r="A1155" s="4">
        <f>TITRES_STAT!B1158</f>
        <v>43693</v>
      </c>
      <c r="B1155" s="2">
        <f>TITRES_STAT!C1158</f>
        <v>11</v>
      </c>
      <c r="C1155" s="2">
        <f>RSI!I1155</f>
        <v>48.281963826112403</v>
      </c>
      <c r="D1155" s="2">
        <f>MACD!E1155</f>
        <v>2.4627067053322627E-2</v>
      </c>
      <c r="E1155" s="2">
        <f>MACD!F1155</f>
        <v>3.624375827654306E-2</v>
      </c>
      <c r="F1155" s="2">
        <f>'Moving Avg'!D1155</f>
        <v>4.51776</v>
      </c>
      <c r="G1155" s="2">
        <f>'Moving Avg'!E1155</f>
        <v>4.5132200000000005</v>
      </c>
      <c r="H1155" s="2">
        <f>'Moving Avg'!F1155</f>
        <v>4.5493399999999991</v>
      </c>
      <c r="I1155" s="2">
        <f>'Moving Avg'!G1155</f>
        <v>4.6127939999999992</v>
      </c>
      <c r="J1155" s="2">
        <f>'Moving Avg'!H1155</f>
        <v>4.9284919999999985</v>
      </c>
      <c r="K1155" s="18" t="str">
        <f>OBV!F1155</f>
        <v>BULLISH</v>
      </c>
      <c r="L1155" s="18" t="str">
        <f>OBV!G1155</f>
        <v>NEUTRAL</v>
      </c>
      <c r="M1155" s="18" t="str">
        <f>OBV!H1155</f>
        <v>CONFIRMED BULLISH</v>
      </c>
      <c r="N1155" s="21">
        <f t="shared" si="180"/>
        <v>50</v>
      </c>
      <c r="O1155" s="21">
        <f t="shared" si="181"/>
        <v>100</v>
      </c>
      <c r="P1155" s="21">
        <f t="shared" si="182"/>
        <v>0</v>
      </c>
      <c r="Q1155" s="21">
        <f t="shared" si="183"/>
        <v>83.5</v>
      </c>
      <c r="R1155" s="22">
        <f t="shared" ref="R1155:R1218" si="184">0.35*N1155+O1155*0.35+P1155*0.15+Q1155*0.15</f>
        <v>65.025000000000006</v>
      </c>
      <c r="S1155" s="22">
        <f t="shared" ref="S1155:S1218" si="185">N1155*0.2+O1155*0.2+P1155*0.35+Q1155*0.25</f>
        <v>50.875</v>
      </c>
      <c r="T1155" s="22">
        <f t="shared" ref="T1155:T1218" si="186">N1155*0.15+O1155*0.15+P1155*0.25+Q1155*0.45</f>
        <v>60.075000000000003</v>
      </c>
      <c r="U1155" s="22">
        <f t="shared" ref="U1155:U1218" si="187">0.25*SUM(N1155:Q1155)</f>
        <v>58.375</v>
      </c>
      <c r="V1155" s="21">
        <f t="shared" ref="V1155:V1218" si="188">SUM(R1155:T1155)/3</f>
        <v>58.658333333333339</v>
      </c>
      <c r="W1155" s="21">
        <f t="shared" ref="W1155:W1218" si="189">SUM(R1155:U1155)/4</f>
        <v>58.587500000000006</v>
      </c>
      <c r="X1155" s="20"/>
      <c r="Y1155" s="20"/>
      <c r="Z1155" s="20"/>
    </row>
    <row r="1156" spans="1:26" ht="13.5" x14ac:dyDescent="0.25">
      <c r="A1156" s="4">
        <f>TITRES_STAT!B1159</f>
        <v>43696</v>
      </c>
      <c r="B1156" s="2">
        <f>TITRES_STAT!C1159</f>
        <v>10.98</v>
      </c>
      <c r="C1156" s="2">
        <f>RSI!I1156</f>
        <v>47.619275763844144</v>
      </c>
      <c r="D1156" s="2">
        <f>MACD!E1156</f>
        <v>1.9965654247316778E-2</v>
      </c>
      <c r="E1156" s="2">
        <f>MACD!F1156</f>
        <v>3.2988137470697808E-2</v>
      </c>
      <c r="F1156" s="2">
        <f>'Moving Avg'!D1156</f>
        <v>4.5408799999999996</v>
      </c>
      <c r="G1156" s="2">
        <f>'Moving Avg'!E1156</f>
        <v>4.5123899999999999</v>
      </c>
      <c r="H1156" s="2">
        <f>'Moving Avg'!F1156</f>
        <v>4.542114999999999</v>
      </c>
      <c r="I1156" s="2">
        <f>'Moving Avg'!G1156</f>
        <v>4.6093659999999987</v>
      </c>
      <c r="J1156" s="2">
        <f>'Moving Avg'!H1156</f>
        <v>4.9200604999999982</v>
      </c>
      <c r="K1156" s="18" t="str">
        <f>OBV!F1156</f>
        <v>BEARISH</v>
      </c>
      <c r="L1156" s="18" t="str">
        <f>OBV!G1156</f>
        <v>NEUTRAL</v>
      </c>
      <c r="M1156" s="18" t="str">
        <f>OBV!H1156</f>
        <v>BEARISH DIVERGENCE</v>
      </c>
      <c r="N1156" s="21">
        <f t="shared" si="180"/>
        <v>50</v>
      </c>
      <c r="O1156" s="21">
        <f t="shared" si="181"/>
        <v>100</v>
      </c>
      <c r="P1156" s="21">
        <f t="shared" si="182"/>
        <v>0</v>
      </c>
      <c r="Q1156" s="21">
        <f t="shared" si="183"/>
        <v>16.5</v>
      </c>
      <c r="R1156" s="22">
        <f t="shared" si="184"/>
        <v>54.975000000000001</v>
      </c>
      <c r="S1156" s="22">
        <f t="shared" si="185"/>
        <v>34.125</v>
      </c>
      <c r="T1156" s="22">
        <f t="shared" si="186"/>
        <v>29.925000000000001</v>
      </c>
      <c r="U1156" s="22">
        <f t="shared" si="187"/>
        <v>41.625</v>
      </c>
      <c r="V1156" s="21">
        <f t="shared" si="188"/>
        <v>39.674999999999997</v>
      </c>
      <c r="W1156" s="21">
        <f t="shared" si="189"/>
        <v>40.162499999999994</v>
      </c>
      <c r="X1156" s="20"/>
      <c r="Y1156" s="20"/>
      <c r="Z1156" s="20"/>
    </row>
    <row r="1157" spans="1:26" ht="13.5" x14ac:dyDescent="0.25">
      <c r="A1157" s="4">
        <f>TITRES_STAT!B1160</f>
        <v>43697</v>
      </c>
      <c r="B1157" s="2">
        <f>TITRES_STAT!C1160</f>
        <v>10.99</v>
      </c>
      <c r="C1157" s="2">
        <f>RSI!I1157</f>
        <v>48.008155512390303</v>
      </c>
      <c r="D1157" s="2">
        <f>MACD!E1157</f>
        <v>1.5869497157171786E-2</v>
      </c>
      <c r="E1157" s="2">
        <f>MACD!F1157</f>
        <v>2.9564409407992605E-2</v>
      </c>
      <c r="F1157" s="2">
        <f>'Moving Avg'!D1157</f>
        <v>4.5400599999999995</v>
      </c>
      <c r="G1157" s="2">
        <f>'Moving Avg'!E1157</f>
        <v>4.5119799999999994</v>
      </c>
      <c r="H1157" s="2">
        <f>'Moving Avg'!F1157</f>
        <v>4.5419099999999997</v>
      </c>
      <c r="I1157" s="2">
        <f>'Moving Avg'!G1157</f>
        <v>4.6060219999999985</v>
      </c>
      <c r="J1157" s="2">
        <f>'Moving Avg'!H1157</f>
        <v>4.9116499999999972</v>
      </c>
      <c r="K1157" s="18" t="str">
        <f>OBV!F1157</f>
        <v>BEARISH</v>
      </c>
      <c r="L1157" s="18" t="str">
        <f>OBV!G1157</f>
        <v>NEUTRAL</v>
      </c>
      <c r="M1157" s="18" t="str">
        <f>OBV!H1157</f>
        <v>CONFIRMED BEARISH</v>
      </c>
      <c r="N1157" s="21">
        <f t="shared" si="180"/>
        <v>50</v>
      </c>
      <c r="O1157" s="21">
        <f t="shared" si="181"/>
        <v>100</v>
      </c>
      <c r="P1157" s="21">
        <f t="shared" si="182"/>
        <v>0</v>
      </c>
      <c r="Q1157" s="21">
        <f t="shared" si="183"/>
        <v>16.5</v>
      </c>
      <c r="R1157" s="22">
        <f t="shared" si="184"/>
        <v>54.975000000000001</v>
      </c>
      <c r="S1157" s="22">
        <f t="shared" si="185"/>
        <v>34.125</v>
      </c>
      <c r="T1157" s="22">
        <f t="shared" si="186"/>
        <v>29.925000000000001</v>
      </c>
      <c r="U1157" s="22">
        <f t="shared" si="187"/>
        <v>41.625</v>
      </c>
      <c r="V1157" s="21">
        <f t="shared" si="188"/>
        <v>39.674999999999997</v>
      </c>
      <c r="W1157" s="21">
        <f t="shared" si="189"/>
        <v>40.162499999999994</v>
      </c>
      <c r="X1157" s="20"/>
      <c r="Y1157" s="20"/>
      <c r="Z1157" s="20"/>
    </row>
    <row r="1158" spans="1:26" ht="13.5" x14ac:dyDescent="0.25">
      <c r="A1158" s="4">
        <f>TITRES_STAT!B1161</f>
        <v>43698</v>
      </c>
      <c r="B1158" s="2">
        <f>TITRES_STAT!C1161</f>
        <v>10.96</v>
      </c>
      <c r="C1158" s="2">
        <f>RSI!I1158</f>
        <v>46.901063799380083</v>
      </c>
      <c r="D1158" s="2">
        <f>MACD!E1158</f>
        <v>1.3444650466520436E-2</v>
      </c>
      <c r="E1158" s="2">
        <f>MACD!F1158</f>
        <v>2.6340457619698172E-2</v>
      </c>
      <c r="F1158" s="2">
        <f>'Moving Avg'!D1158</f>
        <v>4.53512</v>
      </c>
      <c r="G1158" s="2">
        <f>'Moving Avg'!E1158</f>
        <v>4.5103299999999997</v>
      </c>
      <c r="H1158" s="2">
        <f>'Moving Avg'!F1158</f>
        <v>4.5410849999999998</v>
      </c>
      <c r="I1158" s="2">
        <f>'Moving Avg'!G1158</f>
        <v>4.6024299999999991</v>
      </c>
      <c r="J1158" s="2">
        <f>'Moving Avg'!H1158</f>
        <v>4.9031774999999982</v>
      </c>
      <c r="K1158" s="18" t="str">
        <f>OBV!F1158</f>
        <v>BEARISH</v>
      </c>
      <c r="L1158" s="18" t="str">
        <f>OBV!G1158</f>
        <v>NEUTRAL</v>
      </c>
      <c r="M1158" s="18" t="str">
        <f>OBV!H1158</f>
        <v>CONFIRMED BEARISH</v>
      </c>
      <c r="N1158" s="21">
        <f t="shared" si="180"/>
        <v>50</v>
      </c>
      <c r="O1158" s="21">
        <f t="shared" si="181"/>
        <v>100</v>
      </c>
      <c r="P1158" s="21">
        <f t="shared" si="182"/>
        <v>0</v>
      </c>
      <c r="Q1158" s="21">
        <f t="shared" si="183"/>
        <v>16.5</v>
      </c>
      <c r="R1158" s="22">
        <f t="shared" si="184"/>
        <v>54.975000000000001</v>
      </c>
      <c r="S1158" s="22">
        <f t="shared" si="185"/>
        <v>34.125</v>
      </c>
      <c r="T1158" s="22">
        <f t="shared" si="186"/>
        <v>29.925000000000001</v>
      </c>
      <c r="U1158" s="22">
        <f t="shared" si="187"/>
        <v>41.625</v>
      </c>
      <c r="V1158" s="21">
        <f t="shared" si="188"/>
        <v>39.674999999999997</v>
      </c>
      <c r="W1158" s="21">
        <f t="shared" si="189"/>
        <v>40.162499999999994</v>
      </c>
      <c r="X1158" s="20"/>
      <c r="Y1158" s="20"/>
      <c r="Z1158" s="20"/>
    </row>
    <row r="1159" spans="1:26" ht="13.5" x14ac:dyDescent="0.25">
      <c r="A1159" s="4">
        <f>TITRES_STAT!B1162</f>
        <v>43699</v>
      </c>
      <c r="B1159" s="2">
        <f>TITRES_STAT!C1162</f>
        <v>10.95</v>
      </c>
      <c r="C1159" s="2">
        <f>RSI!I1159</f>
        <v>46.509839600667696</v>
      </c>
      <c r="D1159" s="2">
        <f>MACD!E1159</f>
        <v>6.1676947918902769E-3</v>
      </c>
      <c r="E1159" s="2">
        <f>MACD!F1159</f>
        <v>2.2305905054136595E-2</v>
      </c>
      <c r="F1159" s="2">
        <f>'Moving Avg'!D1159</f>
        <v>4.5309799999999996</v>
      </c>
      <c r="G1159" s="2">
        <f>'Moving Avg'!E1159</f>
        <v>4.5119800000000003</v>
      </c>
      <c r="H1159" s="2">
        <f>'Moving Avg'!F1159</f>
        <v>4.5342700000000002</v>
      </c>
      <c r="I1159" s="2">
        <f>'Moving Avg'!G1159</f>
        <v>4.5987539999999987</v>
      </c>
      <c r="J1159" s="2">
        <f>'Moving Avg'!H1159</f>
        <v>4.894683999999998</v>
      </c>
      <c r="K1159" s="18" t="str">
        <f>OBV!F1159</f>
        <v>BEARISH</v>
      </c>
      <c r="L1159" s="18" t="str">
        <f>OBV!G1159</f>
        <v>NEUTRAL</v>
      </c>
      <c r="M1159" s="18" t="str">
        <f>OBV!H1159</f>
        <v>CONFIRMED BEARISH</v>
      </c>
      <c r="N1159" s="21">
        <f t="shared" si="180"/>
        <v>50</v>
      </c>
      <c r="O1159" s="21">
        <f t="shared" si="181"/>
        <v>100</v>
      </c>
      <c r="P1159" s="21">
        <f t="shared" si="182"/>
        <v>0</v>
      </c>
      <c r="Q1159" s="21">
        <f t="shared" si="183"/>
        <v>16.5</v>
      </c>
      <c r="R1159" s="22">
        <f t="shared" si="184"/>
        <v>54.975000000000001</v>
      </c>
      <c r="S1159" s="22">
        <f t="shared" si="185"/>
        <v>34.125</v>
      </c>
      <c r="T1159" s="22">
        <f t="shared" si="186"/>
        <v>29.925000000000001</v>
      </c>
      <c r="U1159" s="22">
        <f t="shared" si="187"/>
        <v>41.625</v>
      </c>
      <c r="V1159" s="21">
        <f t="shared" si="188"/>
        <v>39.674999999999997</v>
      </c>
      <c r="W1159" s="21">
        <f t="shared" si="189"/>
        <v>40.162499999999994</v>
      </c>
      <c r="X1159" s="20"/>
      <c r="Y1159" s="20"/>
      <c r="Z1159" s="20"/>
    </row>
    <row r="1160" spans="1:26" ht="13.5" x14ac:dyDescent="0.25">
      <c r="A1160" s="4">
        <f>TITRES_STAT!B1163</f>
        <v>43700</v>
      </c>
      <c r="B1160" s="2">
        <f>TITRES_STAT!C1163</f>
        <v>11.24</v>
      </c>
      <c r="C1160" s="2">
        <f>RSI!I1160</f>
        <v>57.420194956088572</v>
      </c>
      <c r="D1160" s="2">
        <f>MACD!E1160</f>
        <v>-2.2004480677315641E-2</v>
      </c>
      <c r="E1160" s="2">
        <f>MACD!F1160</f>
        <v>1.3443827907846147E-2</v>
      </c>
      <c r="F1160" s="2">
        <f>'Moving Avg'!D1160</f>
        <v>4.5508000000000006</v>
      </c>
      <c r="G1160" s="2">
        <f>'Moving Avg'!E1160</f>
        <v>4.5342800000000008</v>
      </c>
      <c r="H1160" s="2">
        <f>'Moving Avg'!F1160</f>
        <v>4.5353050000000001</v>
      </c>
      <c r="I1160" s="2">
        <f>'Moving Avg'!G1160</f>
        <v>4.5976319999999991</v>
      </c>
      <c r="J1160" s="2">
        <f>'Moving Avg'!H1160</f>
        <v>4.886789499999999</v>
      </c>
      <c r="K1160" s="18" t="str">
        <f>OBV!F1160</f>
        <v>BEARISH</v>
      </c>
      <c r="L1160" s="18" t="str">
        <f>OBV!G1160</f>
        <v>NEUTRAL</v>
      </c>
      <c r="M1160" s="18" t="str">
        <f>OBV!H1160</f>
        <v>BEARISH DIVERGENCE</v>
      </c>
      <c r="N1160" s="21">
        <f t="shared" si="180"/>
        <v>50</v>
      </c>
      <c r="O1160" s="21">
        <f t="shared" si="181"/>
        <v>100</v>
      </c>
      <c r="P1160" s="21">
        <f t="shared" si="182"/>
        <v>0</v>
      </c>
      <c r="Q1160" s="21">
        <f t="shared" si="183"/>
        <v>16.5</v>
      </c>
      <c r="R1160" s="22">
        <f t="shared" si="184"/>
        <v>54.975000000000001</v>
      </c>
      <c r="S1160" s="22">
        <f t="shared" si="185"/>
        <v>34.125</v>
      </c>
      <c r="T1160" s="22">
        <f t="shared" si="186"/>
        <v>29.925000000000001</v>
      </c>
      <c r="U1160" s="22">
        <f t="shared" si="187"/>
        <v>41.625</v>
      </c>
      <c r="V1160" s="21">
        <f t="shared" si="188"/>
        <v>39.674999999999997</v>
      </c>
      <c r="W1160" s="21">
        <f t="shared" si="189"/>
        <v>40.162499999999994</v>
      </c>
      <c r="X1160" s="20"/>
      <c r="Y1160" s="20"/>
      <c r="Z1160" s="20"/>
    </row>
    <row r="1161" spans="1:26" ht="13.5" x14ac:dyDescent="0.25">
      <c r="A1161" s="4">
        <f>TITRES_STAT!B1164</f>
        <v>43703</v>
      </c>
      <c r="B1161" s="2">
        <f>TITRES_STAT!C1164</f>
        <v>10.91</v>
      </c>
      <c r="C1161" s="2">
        <f>RSI!I1161</f>
        <v>45.939356113322958</v>
      </c>
      <c r="D1161" s="2">
        <f>MACD!E1161</f>
        <v>-3.627094885772042E-2</v>
      </c>
      <c r="E1161" s="2">
        <f>MACD!F1161</f>
        <v>3.5008725547328338E-3</v>
      </c>
      <c r="F1161" s="2">
        <f>'Moving Avg'!D1161</f>
        <v>4.5450199999999992</v>
      </c>
      <c r="G1161" s="2">
        <f>'Moving Avg'!E1161</f>
        <v>4.5429500000000003</v>
      </c>
      <c r="H1161" s="2">
        <f>'Moving Avg'!F1161</f>
        <v>4.5334450000000004</v>
      </c>
      <c r="I1161" s="2">
        <f>'Moving Avg'!G1161</f>
        <v>4.5940239999999992</v>
      </c>
      <c r="J1161" s="2">
        <f>'Moving Avg'!H1161</f>
        <v>4.8776154999999983</v>
      </c>
      <c r="K1161" s="18" t="str">
        <f>OBV!F1161</f>
        <v>BULLISH</v>
      </c>
      <c r="L1161" s="18" t="str">
        <f>OBV!G1161</f>
        <v>NEUTRAL</v>
      </c>
      <c r="M1161" s="18" t="str">
        <f>OBV!H1161</f>
        <v>BULLISH DIVERGENCE</v>
      </c>
      <c r="N1161" s="21">
        <f t="shared" si="180"/>
        <v>50</v>
      </c>
      <c r="O1161" s="21">
        <f t="shared" si="181"/>
        <v>100</v>
      </c>
      <c r="P1161" s="21">
        <f t="shared" si="182"/>
        <v>0</v>
      </c>
      <c r="Q1161" s="21">
        <f t="shared" si="183"/>
        <v>66.5</v>
      </c>
      <c r="R1161" s="22">
        <f t="shared" si="184"/>
        <v>62.475000000000001</v>
      </c>
      <c r="S1161" s="22">
        <f t="shared" si="185"/>
        <v>46.625</v>
      </c>
      <c r="T1161" s="22">
        <f t="shared" si="186"/>
        <v>52.424999999999997</v>
      </c>
      <c r="U1161" s="22">
        <f t="shared" si="187"/>
        <v>54.125</v>
      </c>
      <c r="V1161" s="21">
        <f t="shared" si="188"/>
        <v>53.841666666666661</v>
      </c>
      <c r="W1161" s="21">
        <f t="shared" si="189"/>
        <v>53.912499999999994</v>
      </c>
      <c r="X1161" s="20"/>
      <c r="Y1161" s="20"/>
      <c r="Z1161" s="20"/>
    </row>
    <row r="1162" spans="1:26" ht="13.5" x14ac:dyDescent="0.25">
      <c r="A1162" s="4">
        <f>TITRES_STAT!B1165</f>
        <v>43704</v>
      </c>
      <c r="B1162" s="2">
        <f>TITRES_STAT!C1165</f>
        <v>10.7</v>
      </c>
      <c r="C1162" s="2">
        <f>RSI!I1162</f>
        <v>40.405169314525935</v>
      </c>
      <c r="D1162" s="2">
        <f>MACD!E1162</f>
        <v>-2.2539310550542702E-2</v>
      </c>
      <c r="E1162" s="2">
        <f>MACD!F1162</f>
        <v>-1.7071640663222738E-3</v>
      </c>
      <c r="F1162" s="2">
        <f>'Moving Avg'!D1162</f>
        <v>4.5210600000000003</v>
      </c>
      <c r="G1162" s="2">
        <f>'Moving Avg'!E1162</f>
        <v>4.5305599999999995</v>
      </c>
      <c r="H1162" s="2">
        <f>'Moving Avg'!F1162</f>
        <v>4.5231250000000012</v>
      </c>
      <c r="I1162" s="2">
        <f>'Moving Avg'!G1162</f>
        <v>4.591073999999999</v>
      </c>
      <c r="J1162" s="2">
        <f>'Moving Avg'!H1162</f>
        <v>4.8680079999999979</v>
      </c>
      <c r="K1162" s="18" t="str">
        <f>OBV!F1162</f>
        <v>BEARISH</v>
      </c>
      <c r="L1162" s="18" t="str">
        <f>OBV!G1162</f>
        <v>NEUTRAL</v>
      </c>
      <c r="M1162" s="18" t="str">
        <f>OBV!H1162</f>
        <v>CONFIRMED BEARISH</v>
      </c>
      <c r="N1162" s="21">
        <f t="shared" si="180"/>
        <v>50</v>
      </c>
      <c r="O1162" s="21">
        <f t="shared" si="181"/>
        <v>100</v>
      </c>
      <c r="P1162" s="21">
        <f t="shared" si="182"/>
        <v>0</v>
      </c>
      <c r="Q1162" s="21">
        <f t="shared" si="183"/>
        <v>16.5</v>
      </c>
      <c r="R1162" s="22">
        <f t="shared" si="184"/>
        <v>54.975000000000001</v>
      </c>
      <c r="S1162" s="22">
        <f t="shared" si="185"/>
        <v>34.125</v>
      </c>
      <c r="T1162" s="22">
        <f t="shared" si="186"/>
        <v>29.925000000000001</v>
      </c>
      <c r="U1162" s="22">
        <f t="shared" si="187"/>
        <v>41.625</v>
      </c>
      <c r="V1162" s="21">
        <f t="shared" si="188"/>
        <v>39.674999999999997</v>
      </c>
      <c r="W1162" s="21">
        <f t="shared" si="189"/>
        <v>40.162499999999994</v>
      </c>
      <c r="X1162" s="20"/>
      <c r="Y1162" s="20"/>
      <c r="Z1162" s="20"/>
    </row>
    <row r="1163" spans="1:26" ht="13.5" x14ac:dyDescent="0.25">
      <c r="A1163" s="4">
        <f>TITRES_STAT!B1166</f>
        <v>43705</v>
      </c>
      <c r="B1163" s="2">
        <f>TITRES_STAT!C1166</f>
        <v>10.9</v>
      </c>
      <c r="C1163" s="2">
        <f>RSI!I1163</f>
        <v>46.960760085804893</v>
      </c>
      <c r="D1163" s="2">
        <f>MACD!E1163</f>
        <v>-1.4969060474542495E-2</v>
      </c>
      <c r="E1163" s="2">
        <f>MACD!F1163</f>
        <v>-4.3595433479663185E-3</v>
      </c>
      <c r="F1163" s="2">
        <f>'Moving Avg'!D1163</f>
        <v>4.5160999999999998</v>
      </c>
      <c r="G1163" s="2">
        <f>'Moving Avg'!E1163</f>
        <v>4.5256100000000004</v>
      </c>
      <c r="H1163" s="2">
        <f>'Moving Avg'!F1163</f>
        <v>4.516935000000001</v>
      </c>
      <c r="I1163" s="2">
        <f>'Moving Avg'!G1163</f>
        <v>4.5878619999999977</v>
      </c>
      <c r="J1163" s="2">
        <f>'Moving Avg'!H1163</f>
        <v>4.8596109999999983</v>
      </c>
      <c r="K1163" s="18" t="str">
        <f>OBV!F1163</f>
        <v>BEARISH</v>
      </c>
      <c r="L1163" s="18" t="str">
        <f>OBV!G1163</f>
        <v>NEUTRAL</v>
      </c>
      <c r="M1163" s="18" t="str">
        <f>OBV!H1163</f>
        <v>CONFIRMED BEARISH</v>
      </c>
      <c r="N1163" s="21">
        <f t="shared" si="180"/>
        <v>50</v>
      </c>
      <c r="O1163" s="21">
        <f t="shared" si="181"/>
        <v>100</v>
      </c>
      <c r="P1163" s="21">
        <f t="shared" si="182"/>
        <v>0</v>
      </c>
      <c r="Q1163" s="21">
        <f t="shared" si="183"/>
        <v>16.5</v>
      </c>
      <c r="R1163" s="22">
        <f t="shared" si="184"/>
        <v>54.975000000000001</v>
      </c>
      <c r="S1163" s="22">
        <f t="shared" si="185"/>
        <v>34.125</v>
      </c>
      <c r="T1163" s="22">
        <f t="shared" si="186"/>
        <v>29.925000000000001</v>
      </c>
      <c r="U1163" s="22">
        <f t="shared" si="187"/>
        <v>41.625</v>
      </c>
      <c r="V1163" s="21">
        <f t="shared" si="188"/>
        <v>39.674999999999997</v>
      </c>
      <c r="W1163" s="21">
        <f t="shared" si="189"/>
        <v>40.162499999999994</v>
      </c>
      <c r="X1163" s="20"/>
      <c r="Y1163" s="20"/>
      <c r="Z1163" s="20"/>
    </row>
    <row r="1164" spans="1:26" ht="13.5" x14ac:dyDescent="0.25">
      <c r="A1164" s="4">
        <f>TITRES_STAT!B1167</f>
        <v>43706</v>
      </c>
      <c r="B1164" s="2">
        <f>TITRES_STAT!C1167</f>
        <v>10.95</v>
      </c>
      <c r="C1164" s="2">
        <f>RSI!I1164</f>
        <v>48.482804461095661</v>
      </c>
      <c r="D1164" s="2">
        <f>MACD!E1164</f>
        <v>-1.1090727104745568E-2</v>
      </c>
      <c r="E1164" s="2">
        <f>MACD!F1164</f>
        <v>-5.7057800993221691E-3</v>
      </c>
      <c r="F1164" s="2">
        <f>'Moving Avg'!D1164</f>
        <v>4.5160999999999998</v>
      </c>
      <c r="G1164" s="2">
        <f>'Moving Avg'!E1164</f>
        <v>4.5235400000000006</v>
      </c>
      <c r="H1164" s="2">
        <f>'Moving Avg'!F1164</f>
        <v>4.5159000000000002</v>
      </c>
      <c r="I1164" s="2">
        <f>'Moving Avg'!G1164</f>
        <v>4.5849819999999974</v>
      </c>
      <c r="J1164" s="2">
        <f>'Moving Avg'!H1164</f>
        <v>4.8519149999999982</v>
      </c>
      <c r="K1164" s="18" t="str">
        <f>OBV!F1164</f>
        <v>BEARISH</v>
      </c>
      <c r="L1164" s="18" t="str">
        <f>OBV!G1164</f>
        <v>NEUTRAL</v>
      </c>
      <c r="M1164" s="18" t="str">
        <f>OBV!H1164</f>
        <v>NEUTRAL</v>
      </c>
      <c r="N1164" s="21">
        <f t="shared" si="180"/>
        <v>50</v>
      </c>
      <c r="O1164" s="21">
        <f t="shared" si="181"/>
        <v>100</v>
      </c>
      <c r="P1164" s="21">
        <f t="shared" si="182"/>
        <v>0</v>
      </c>
      <c r="Q1164" s="21">
        <f t="shared" si="183"/>
        <v>16.5</v>
      </c>
      <c r="R1164" s="22">
        <f t="shared" si="184"/>
        <v>54.975000000000001</v>
      </c>
      <c r="S1164" s="22">
        <f t="shared" si="185"/>
        <v>34.125</v>
      </c>
      <c r="T1164" s="22">
        <f t="shared" si="186"/>
        <v>29.925000000000001</v>
      </c>
      <c r="U1164" s="22">
        <f t="shared" si="187"/>
        <v>41.625</v>
      </c>
      <c r="V1164" s="21">
        <f t="shared" si="188"/>
        <v>39.674999999999997</v>
      </c>
      <c r="W1164" s="21">
        <f t="shared" si="189"/>
        <v>40.162499999999994</v>
      </c>
      <c r="X1164" s="20"/>
      <c r="Y1164" s="20"/>
      <c r="Z1164" s="20"/>
    </row>
    <row r="1165" spans="1:26" ht="13.5" x14ac:dyDescent="0.25">
      <c r="A1165" s="4">
        <f>TITRES_STAT!B1168</f>
        <v>43707</v>
      </c>
      <c r="B1165" s="2">
        <f>TITRES_STAT!C1168</f>
        <v>11</v>
      </c>
      <c r="C1165" s="2">
        <f>RSI!I1165</f>
        <v>50.034436092218819</v>
      </c>
      <c r="D1165" s="2">
        <f>MACD!E1165</f>
        <v>-9.2231926742245562E-3</v>
      </c>
      <c r="E1165" s="2">
        <f>MACD!F1165</f>
        <v>-6.4092626143026467E-3</v>
      </c>
      <c r="F1165" s="2">
        <f>'Moving Avg'!D1165</f>
        <v>4.4962800000000005</v>
      </c>
      <c r="G1165" s="2">
        <f>'Moving Avg'!E1165</f>
        <v>4.5235400000000006</v>
      </c>
      <c r="H1165" s="2">
        <f>'Moving Avg'!F1165</f>
        <v>4.5183799999999996</v>
      </c>
      <c r="I1165" s="2">
        <f>'Moving Avg'!G1165</f>
        <v>4.5841099999999981</v>
      </c>
      <c r="J1165" s="2">
        <f>'Moving Avg'!H1165</f>
        <v>4.8452189999999975</v>
      </c>
      <c r="K1165" s="18" t="str">
        <f>OBV!F1165</f>
        <v>BEARISH</v>
      </c>
      <c r="L1165" s="18" t="str">
        <f>OBV!G1165</f>
        <v>NEUTRAL</v>
      </c>
      <c r="M1165" s="18" t="str">
        <f>OBV!H1165</f>
        <v>CONFIRMED BEARISH</v>
      </c>
      <c r="N1165" s="21">
        <f t="shared" si="180"/>
        <v>50</v>
      </c>
      <c r="O1165" s="21">
        <f t="shared" si="181"/>
        <v>100</v>
      </c>
      <c r="P1165" s="21">
        <f t="shared" si="182"/>
        <v>0</v>
      </c>
      <c r="Q1165" s="21">
        <f t="shared" si="183"/>
        <v>16.5</v>
      </c>
      <c r="R1165" s="22">
        <f t="shared" si="184"/>
        <v>54.975000000000001</v>
      </c>
      <c r="S1165" s="22">
        <f t="shared" si="185"/>
        <v>34.125</v>
      </c>
      <c r="T1165" s="22">
        <f t="shared" si="186"/>
        <v>29.925000000000001</v>
      </c>
      <c r="U1165" s="22">
        <f t="shared" si="187"/>
        <v>41.625</v>
      </c>
      <c r="V1165" s="21">
        <f t="shared" si="188"/>
        <v>39.674999999999997</v>
      </c>
      <c r="W1165" s="21">
        <f t="shared" si="189"/>
        <v>40.162499999999994</v>
      </c>
      <c r="X1165" s="20"/>
      <c r="Y1165" s="20"/>
      <c r="Z1165" s="20"/>
    </row>
    <row r="1166" spans="1:26" ht="13.5" x14ac:dyDescent="0.25">
      <c r="A1166" s="4">
        <f>TITRES_STAT!B1169</f>
        <v>43710</v>
      </c>
      <c r="B1166" s="2">
        <f>TITRES_STAT!C1169</f>
        <v>11</v>
      </c>
      <c r="C1166" s="2">
        <f>RSI!I1166</f>
        <v>50.034436092218819</v>
      </c>
      <c r="D1166" s="2">
        <f>MACD!E1166</f>
        <v>-8.9318401412041837E-3</v>
      </c>
      <c r="E1166" s="2">
        <f>MACD!F1166</f>
        <v>-6.9137781196829543E-3</v>
      </c>
      <c r="F1166" s="2">
        <f>'Moving Avg'!D1166</f>
        <v>4.5037199999999995</v>
      </c>
      <c r="G1166" s="2">
        <f>'Moving Avg'!E1166</f>
        <v>4.5243700000000002</v>
      </c>
      <c r="H1166" s="2">
        <f>'Moving Avg'!F1166</f>
        <v>4.5183799999999996</v>
      </c>
      <c r="I1166" s="2">
        <f>'Moving Avg'!G1166</f>
        <v>4.5824419999999977</v>
      </c>
      <c r="J1166" s="2">
        <f>'Moving Avg'!H1166</f>
        <v>4.8387224999999985</v>
      </c>
      <c r="K1166" s="18" t="str">
        <f>OBV!F1166</f>
        <v>BULLISH</v>
      </c>
      <c r="L1166" s="18" t="str">
        <f>OBV!G1166</f>
        <v>NEUTRAL</v>
      </c>
      <c r="M1166" s="18" t="str">
        <f>OBV!H1166</f>
        <v>CONFIRMED BULLISH</v>
      </c>
      <c r="N1166" s="21">
        <f t="shared" si="180"/>
        <v>50</v>
      </c>
      <c r="O1166" s="21">
        <f t="shared" si="181"/>
        <v>100</v>
      </c>
      <c r="P1166" s="21">
        <f t="shared" si="182"/>
        <v>0</v>
      </c>
      <c r="Q1166" s="21">
        <f t="shared" si="183"/>
        <v>83.5</v>
      </c>
      <c r="R1166" s="22">
        <f t="shared" si="184"/>
        <v>65.025000000000006</v>
      </c>
      <c r="S1166" s="22">
        <f t="shared" si="185"/>
        <v>50.875</v>
      </c>
      <c r="T1166" s="22">
        <f t="shared" si="186"/>
        <v>60.075000000000003</v>
      </c>
      <c r="U1166" s="22">
        <f t="shared" si="187"/>
        <v>58.375</v>
      </c>
      <c r="V1166" s="21">
        <f t="shared" si="188"/>
        <v>58.658333333333339</v>
      </c>
      <c r="W1166" s="21">
        <f t="shared" si="189"/>
        <v>58.587500000000006</v>
      </c>
      <c r="X1166" s="20"/>
      <c r="Y1166" s="20"/>
      <c r="Z1166" s="20"/>
    </row>
    <row r="1167" spans="1:26" ht="13.5" x14ac:dyDescent="0.25">
      <c r="A1167" s="4">
        <f>TITRES_STAT!B1170</f>
        <v>43711</v>
      </c>
      <c r="B1167" s="2">
        <f>TITRES_STAT!C1170</f>
        <v>11</v>
      </c>
      <c r="C1167" s="2">
        <f>RSI!I1167</f>
        <v>50.034436092218826</v>
      </c>
      <c r="D1167" s="2">
        <f>MACD!E1167</f>
        <v>-8.0502181835253594E-3</v>
      </c>
      <c r="E1167" s="2">
        <f>MACD!F1167</f>
        <v>-7.1410661324514358E-3</v>
      </c>
      <c r="F1167" s="2">
        <f>'Moving Avg'!D1167</f>
        <v>4.5285000000000002</v>
      </c>
      <c r="G1167" s="2">
        <f>'Moving Avg'!E1167</f>
        <v>4.5247799999999998</v>
      </c>
      <c r="H1167" s="2">
        <f>'Moving Avg'!F1167</f>
        <v>4.5183799999999987</v>
      </c>
      <c r="I1167" s="2">
        <f>'Moving Avg'!G1167</f>
        <v>4.5823679999999971</v>
      </c>
      <c r="J1167" s="2">
        <f>'Moving Avg'!H1167</f>
        <v>4.8331229999999978</v>
      </c>
      <c r="K1167" s="18" t="str">
        <f>OBV!F1167</f>
        <v>BULLISH</v>
      </c>
      <c r="L1167" s="18" t="str">
        <f>OBV!G1167</f>
        <v>NEUTRAL</v>
      </c>
      <c r="M1167" s="18" t="str">
        <f>OBV!H1167</f>
        <v>CONFIRMED BULLISH</v>
      </c>
      <c r="N1167" s="21">
        <f t="shared" si="180"/>
        <v>50</v>
      </c>
      <c r="O1167" s="21">
        <f t="shared" si="181"/>
        <v>100</v>
      </c>
      <c r="P1167" s="21">
        <f t="shared" si="182"/>
        <v>0</v>
      </c>
      <c r="Q1167" s="21">
        <f t="shared" si="183"/>
        <v>83.5</v>
      </c>
      <c r="R1167" s="22">
        <f t="shared" si="184"/>
        <v>65.025000000000006</v>
      </c>
      <c r="S1167" s="22">
        <f t="shared" si="185"/>
        <v>50.875</v>
      </c>
      <c r="T1167" s="22">
        <f t="shared" si="186"/>
        <v>60.075000000000003</v>
      </c>
      <c r="U1167" s="22">
        <f t="shared" si="187"/>
        <v>58.375</v>
      </c>
      <c r="V1167" s="21">
        <f t="shared" si="188"/>
        <v>58.658333333333339</v>
      </c>
      <c r="W1167" s="21">
        <f t="shared" si="189"/>
        <v>58.587500000000006</v>
      </c>
      <c r="X1167" s="20"/>
      <c r="Y1167" s="20"/>
      <c r="Z1167" s="20"/>
    </row>
    <row r="1168" spans="1:26" ht="13.5" x14ac:dyDescent="0.25">
      <c r="A1168" s="4">
        <f>TITRES_STAT!B1171</f>
        <v>43712</v>
      </c>
      <c r="B1168" s="2">
        <f>TITRES_STAT!C1171</f>
        <v>10.75</v>
      </c>
      <c r="C1168" s="2">
        <f>RSI!I1168</f>
        <v>42.132752343712035</v>
      </c>
      <c r="D1168" s="2">
        <f>MACD!E1168</f>
        <v>-1.5777198613147192E-3</v>
      </c>
      <c r="E1168" s="2">
        <f>MACD!F1168</f>
        <v>-6.0283968782240925E-3</v>
      </c>
      <c r="F1168" s="2">
        <f>'Moving Avg'!D1168</f>
        <v>4.5161199999999999</v>
      </c>
      <c r="G1168" s="2">
        <f>'Moving Avg'!E1168</f>
        <v>4.5161099999999994</v>
      </c>
      <c r="H1168" s="2">
        <f>'Moving Avg'!F1168</f>
        <v>4.5132199999999996</v>
      </c>
      <c r="I1168" s="2">
        <f>'Moving Avg'!G1168</f>
        <v>4.5770419999999987</v>
      </c>
      <c r="J1168" s="2">
        <f>'Moving Avg'!H1168</f>
        <v>4.8264094999999978</v>
      </c>
      <c r="K1168" s="18" t="str">
        <f>OBV!F1168</f>
        <v>BULLISH</v>
      </c>
      <c r="L1168" s="18" t="str">
        <f>OBV!G1168</f>
        <v>NEUTRAL</v>
      </c>
      <c r="M1168" s="18" t="str">
        <f>OBV!H1168</f>
        <v>BULLISH DIVERGENCE</v>
      </c>
      <c r="N1168" s="21">
        <f t="shared" si="180"/>
        <v>50</v>
      </c>
      <c r="O1168" s="21">
        <f t="shared" si="181"/>
        <v>100</v>
      </c>
      <c r="P1168" s="21">
        <f t="shared" si="182"/>
        <v>0</v>
      </c>
      <c r="Q1168" s="21">
        <f t="shared" si="183"/>
        <v>66.5</v>
      </c>
      <c r="R1168" s="22">
        <f t="shared" si="184"/>
        <v>62.475000000000001</v>
      </c>
      <c r="S1168" s="22">
        <f t="shared" si="185"/>
        <v>46.625</v>
      </c>
      <c r="T1168" s="22">
        <f t="shared" si="186"/>
        <v>52.424999999999997</v>
      </c>
      <c r="U1168" s="22">
        <f t="shared" si="187"/>
        <v>54.125</v>
      </c>
      <c r="V1168" s="21">
        <f t="shared" si="188"/>
        <v>53.841666666666661</v>
      </c>
      <c r="W1168" s="21">
        <f t="shared" si="189"/>
        <v>53.912499999999994</v>
      </c>
      <c r="X1168" s="20"/>
      <c r="Y1168" s="20"/>
      <c r="Z1168" s="20"/>
    </row>
    <row r="1169" spans="1:26" ht="13.5" x14ac:dyDescent="0.25">
      <c r="A1169" s="4">
        <f>TITRES_STAT!B1172</f>
        <v>43713</v>
      </c>
      <c r="B1169" s="2">
        <f>TITRES_STAT!C1172</f>
        <v>11</v>
      </c>
      <c r="C1169" s="2">
        <f>RSI!I1169</f>
        <v>50.543898784034383</v>
      </c>
      <c r="D1169" s="2">
        <f>MACD!E1169</f>
        <v>-3.7912585563200096E-3</v>
      </c>
      <c r="E1169" s="2">
        <f>MACD!F1169</f>
        <v>-5.5809692138432763E-3</v>
      </c>
      <c r="F1169" s="2">
        <f>'Moving Avg'!D1169</f>
        <v>4.5202599999999995</v>
      </c>
      <c r="G1169" s="2">
        <f>'Moving Avg'!E1169</f>
        <v>4.5181799999999992</v>
      </c>
      <c r="H1169" s="2">
        <f>'Moving Avg'!F1169</f>
        <v>4.5150799999999993</v>
      </c>
      <c r="I1169" s="2">
        <f>'Moving Avg'!G1169</f>
        <v>4.5765699999999985</v>
      </c>
      <c r="J1169" s="2">
        <f>'Moving Avg'!H1169</f>
        <v>4.820710499999997</v>
      </c>
      <c r="K1169" s="18" t="str">
        <f>OBV!F1169</f>
        <v>BULLISH</v>
      </c>
      <c r="L1169" s="18" t="str">
        <f>OBV!G1169</f>
        <v>NEUTRAL</v>
      </c>
      <c r="M1169" s="18" t="str">
        <f>OBV!H1169</f>
        <v>CONFIRMED BULLISH</v>
      </c>
      <c r="N1169" s="21">
        <f t="shared" si="180"/>
        <v>50</v>
      </c>
      <c r="O1169" s="21">
        <f t="shared" si="181"/>
        <v>100</v>
      </c>
      <c r="P1169" s="21">
        <f t="shared" si="182"/>
        <v>0</v>
      </c>
      <c r="Q1169" s="21">
        <f t="shared" si="183"/>
        <v>83.5</v>
      </c>
      <c r="R1169" s="22">
        <f t="shared" si="184"/>
        <v>65.025000000000006</v>
      </c>
      <c r="S1169" s="22">
        <f t="shared" si="185"/>
        <v>50.875</v>
      </c>
      <c r="T1169" s="22">
        <f t="shared" si="186"/>
        <v>60.075000000000003</v>
      </c>
      <c r="U1169" s="22">
        <f t="shared" si="187"/>
        <v>58.375</v>
      </c>
      <c r="V1169" s="21">
        <f t="shared" si="188"/>
        <v>58.658333333333339</v>
      </c>
      <c r="W1169" s="21">
        <f t="shared" si="189"/>
        <v>58.587500000000006</v>
      </c>
      <c r="X1169" s="20"/>
      <c r="Y1169" s="20"/>
      <c r="Z1169" s="20"/>
    </row>
    <row r="1170" spans="1:26" ht="13.5" x14ac:dyDescent="0.25">
      <c r="A1170" s="4">
        <f>TITRES_STAT!B1173</f>
        <v>43714</v>
      </c>
      <c r="B1170" s="2">
        <f>TITRES_STAT!C1173</f>
        <v>11.29</v>
      </c>
      <c r="C1170" s="2">
        <f>RSI!I1170</f>
        <v>58.143405379222266</v>
      </c>
      <c r="D1170" s="2">
        <f>MACD!E1170</f>
        <v>3.8458978342745809E-3</v>
      </c>
      <c r="E1170" s="2">
        <f>MACD!F1170</f>
        <v>-3.695595804219705E-3</v>
      </c>
      <c r="F1170" s="2">
        <f>'Moving Avg'!D1170</f>
        <v>4.5442</v>
      </c>
      <c r="G1170" s="2">
        <f>'Moving Avg'!E1170</f>
        <v>4.5202400000000003</v>
      </c>
      <c r="H1170" s="2">
        <f>'Moving Avg'!F1170</f>
        <v>4.5272600000000001</v>
      </c>
      <c r="I1170" s="2">
        <f>'Moving Avg'!G1170</f>
        <v>4.5780919999999981</v>
      </c>
      <c r="J1170" s="2">
        <f>'Moving Avg'!H1170</f>
        <v>4.8156299999999979</v>
      </c>
      <c r="K1170" s="18" t="str">
        <f>OBV!F1170</f>
        <v>BULLISH</v>
      </c>
      <c r="L1170" s="18" t="str">
        <f>OBV!G1170</f>
        <v>NEUTRAL</v>
      </c>
      <c r="M1170" s="18" t="str">
        <f>OBV!H1170</f>
        <v>CONFIRMED BULLISH</v>
      </c>
      <c r="N1170" s="21">
        <f t="shared" si="180"/>
        <v>50</v>
      </c>
      <c r="O1170" s="21">
        <f t="shared" si="181"/>
        <v>100</v>
      </c>
      <c r="P1170" s="21">
        <f t="shared" si="182"/>
        <v>0</v>
      </c>
      <c r="Q1170" s="21">
        <f t="shared" si="183"/>
        <v>83.5</v>
      </c>
      <c r="R1170" s="22">
        <f t="shared" si="184"/>
        <v>65.025000000000006</v>
      </c>
      <c r="S1170" s="22">
        <f t="shared" si="185"/>
        <v>50.875</v>
      </c>
      <c r="T1170" s="22">
        <f t="shared" si="186"/>
        <v>60.075000000000003</v>
      </c>
      <c r="U1170" s="22">
        <f t="shared" si="187"/>
        <v>58.375</v>
      </c>
      <c r="V1170" s="21">
        <f t="shared" si="188"/>
        <v>58.658333333333339</v>
      </c>
      <c r="W1170" s="21">
        <f t="shared" si="189"/>
        <v>58.587500000000006</v>
      </c>
      <c r="X1170" s="20"/>
      <c r="Y1170" s="20"/>
      <c r="Z1170" s="20"/>
    </row>
    <row r="1171" spans="1:26" ht="13.5" x14ac:dyDescent="0.25">
      <c r="A1171" s="4">
        <f>TITRES_STAT!B1174</f>
        <v>43717</v>
      </c>
      <c r="B1171" s="2">
        <f>TITRES_STAT!C1174</f>
        <v>11.25</v>
      </c>
      <c r="C1171" s="2">
        <f>RSI!I1171</f>
        <v>56.846688489613094</v>
      </c>
      <c r="D1171" s="2">
        <f>MACD!E1171</f>
        <v>-1.0196169356390783E-2</v>
      </c>
      <c r="E1171" s="2">
        <f>MACD!F1171</f>
        <v>-4.9957105146539206E-3</v>
      </c>
      <c r="F1171" s="2">
        <f>'Moving Avg'!D1171</f>
        <v>4.5648399999999993</v>
      </c>
      <c r="G1171" s="2">
        <f>'Moving Avg'!E1171</f>
        <v>4.5342800000000008</v>
      </c>
      <c r="H1171" s="2">
        <f>'Moving Avg'!F1171</f>
        <v>4.5386150000000001</v>
      </c>
      <c r="I1171" s="2">
        <f>'Moving Avg'!G1171</f>
        <v>4.5792839999999986</v>
      </c>
      <c r="J1171" s="2">
        <f>'Moving Avg'!H1171</f>
        <v>4.8105464999999974</v>
      </c>
      <c r="K1171" s="18" t="str">
        <f>OBV!F1171</f>
        <v>BULLISH</v>
      </c>
      <c r="L1171" s="18" t="str">
        <f>OBV!G1171</f>
        <v>NEUTRAL</v>
      </c>
      <c r="M1171" s="18" t="str">
        <f>OBV!H1171</f>
        <v>CONFIRMED BULLISH</v>
      </c>
      <c r="N1171" s="21">
        <f t="shared" si="180"/>
        <v>50</v>
      </c>
      <c r="O1171" s="21">
        <f t="shared" si="181"/>
        <v>100</v>
      </c>
      <c r="P1171" s="21">
        <f t="shared" si="182"/>
        <v>0</v>
      </c>
      <c r="Q1171" s="21">
        <f t="shared" si="183"/>
        <v>83.5</v>
      </c>
      <c r="R1171" s="22">
        <f t="shared" si="184"/>
        <v>65.025000000000006</v>
      </c>
      <c r="S1171" s="22">
        <f t="shared" si="185"/>
        <v>50.875</v>
      </c>
      <c r="T1171" s="22">
        <f t="shared" si="186"/>
        <v>60.075000000000003</v>
      </c>
      <c r="U1171" s="22">
        <f t="shared" si="187"/>
        <v>58.375</v>
      </c>
      <c r="V1171" s="21">
        <f t="shared" si="188"/>
        <v>58.658333333333339</v>
      </c>
      <c r="W1171" s="21">
        <f t="shared" si="189"/>
        <v>58.587500000000006</v>
      </c>
      <c r="X1171" s="20"/>
      <c r="Y1171" s="20"/>
      <c r="Z1171" s="20"/>
    </row>
    <row r="1172" spans="1:26" ht="13.5" x14ac:dyDescent="0.25">
      <c r="A1172" s="4">
        <f>TITRES_STAT!B1175</f>
        <v>43718</v>
      </c>
      <c r="B1172" s="2">
        <f>TITRES_STAT!C1175</f>
        <v>10.95</v>
      </c>
      <c r="C1172" s="2">
        <f>RSI!I1172</f>
        <v>48.160864528168368</v>
      </c>
      <c r="D1172" s="2">
        <f>MACD!E1172</f>
        <v>-2.6842277048719332E-2</v>
      </c>
      <c r="E1172" s="2">
        <f>MACD!F1172</f>
        <v>-9.3650238214670022E-3</v>
      </c>
      <c r="F1172" s="2">
        <f>'Moving Avg'!D1172</f>
        <v>4.5606999999999989</v>
      </c>
      <c r="G1172" s="2">
        <f>'Moving Avg'!E1172</f>
        <v>4.5446000000000009</v>
      </c>
      <c r="H1172" s="2">
        <f>'Moving Avg'!F1172</f>
        <v>4.5375800000000002</v>
      </c>
      <c r="I1172" s="2">
        <f>'Moving Avg'!G1172</f>
        <v>4.5783979999999964</v>
      </c>
      <c r="J1172" s="2">
        <f>'Moving Avg'!H1172</f>
        <v>4.8043849999999972</v>
      </c>
      <c r="K1172" s="18" t="str">
        <f>OBV!F1172</f>
        <v>BULLISH</v>
      </c>
      <c r="L1172" s="18" t="str">
        <f>OBV!G1172</f>
        <v>NEUTRAL</v>
      </c>
      <c r="M1172" s="18" t="str">
        <f>OBV!H1172</f>
        <v>BULLISH DIVERGENCE</v>
      </c>
      <c r="N1172" s="21">
        <f t="shared" si="180"/>
        <v>50</v>
      </c>
      <c r="O1172" s="21">
        <f t="shared" si="181"/>
        <v>100</v>
      </c>
      <c r="P1172" s="21">
        <f t="shared" si="182"/>
        <v>0</v>
      </c>
      <c r="Q1172" s="21">
        <f t="shared" si="183"/>
        <v>66.5</v>
      </c>
      <c r="R1172" s="22">
        <f t="shared" si="184"/>
        <v>62.475000000000001</v>
      </c>
      <c r="S1172" s="22">
        <f t="shared" si="185"/>
        <v>46.625</v>
      </c>
      <c r="T1172" s="22">
        <f t="shared" si="186"/>
        <v>52.424999999999997</v>
      </c>
      <c r="U1172" s="22">
        <f t="shared" si="187"/>
        <v>54.125</v>
      </c>
      <c r="V1172" s="21">
        <f t="shared" si="188"/>
        <v>53.841666666666661</v>
      </c>
      <c r="W1172" s="21">
        <f t="shared" si="189"/>
        <v>53.912499999999994</v>
      </c>
      <c r="X1172" s="20"/>
      <c r="Y1172" s="20"/>
      <c r="Z1172" s="20"/>
    </row>
    <row r="1173" spans="1:26" ht="13.5" x14ac:dyDescent="0.25">
      <c r="A1173" s="4">
        <f>TITRES_STAT!B1176</f>
        <v>43719</v>
      </c>
      <c r="B1173" s="2">
        <f>TITRES_STAT!C1176</f>
        <v>10.85</v>
      </c>
      <c r="C1173" s="2">
        <f>RSI!I1173</f>
        <v>45.662389136424871</v>
      </c>
      <c r="D1173" s="2">
        <f>MACD!E1173</f>
        <v>-2.4994728636171359E-2</v>
      </c>
      <c r="E1173" s="2">
        <f>MACD!F1173</f>
        <v>-1.2490964784407874E-2</v>
      </c>
      <c r="F1173" s="2">
        <f>'Moving Avg'!D1173</f>
        <v>4.5689599999999997</v>
      </c>
      <c r="G1173" s="2">
        <f>'Moving Avg'!E1173</f>
        <v>4.5425400000000007</v>
      </c>
      <c r="H1173" s="2">
        <f>'Moving Avg'!F1173</f>
        <v>4.5340749999999996</v>
      </c>
      <c r="I1173" s="2">
        <f>'Moving Avg'!G1173</f>
        <v>4.5744559999999979</v>
      </c>
      <c r="J1173" s="2">
        <f>'Moving Avg'!H1173</f>
        <v>4.798037499999996</v>
      </c>
      <c r="K1173" s="18" t="str">
        <f>OBV!F1173</f>
        <v>BULLISH</v>
      </c>
      <c r="L1173" s="18" t="str">
        <f>OBV!G1173</f>
        <v>NEUTRAL</v>
      </c>
      <c r="M1173" s="18" t="str">
        <f>OBV!H1173</f>
        <v>CONFIRMED BULLISH</v>
      </c>
      <c r="N1173" s="21">
        <f t="shared" si="180"/>
        <v>50</v>
      </c>
      <c r="O1173" s="21">
        <f t="shared" si="181"/>
        <v>100</v>
      </c>
      <c r="P1173" s="21">
        <f t="shared" si="182"/>
        <v>0</v>
      </c>
      <c r="Q1173" s="21">
        <f t="shared" si="183"/>
        <v>83.5</v>
      </c>
      <c r="R1173" s="22">
        <f t="shared" si="184"/>
        <v>65.025000000000006</v>
      </c>
      <c r="S1173" s="22">
        <f t="shared" si="185"/>
        <v>50.875</v>
      </c>
      <c r="T1173" s="22">
        <f t="shared" si="186"/>
        <v>60.075000000000003</v>
      </c>
      <c r="U1173" s="22">
        <f t="shared" si="187"/>
        <v>58.375</v>
      </c>
      <c r="V1173" s="21">
        <f t="shared" si="188"/>
        <v>58.658333333333339</v>
      </c>
      <c r="W1173" s="21">
        <f t="shared" si="189"/>
        <v>58.587500000000006</v>
      </c>
      <c r="X1173" s="20"/>
      <c r="Y1173" s="20"/>
      <c r="Z1173" s="20"/>
    </row>
    <row r="1174" spans="1:26" ht="13.5" x14ac:dyDescent="0.25">
      <c r="A1174" s="4">
        <f>TITRES_STAT!B1177</f>
        <v>43720</v>
      </c>
      <c r="B1174" s="2">
        <f>TITRES_STAT!C1177</f>
        <v>10.85</v>
      </c>
      <c r="C1174" s="2">
        <f>RSI!I1174</f>
        <v>45.662389136424871</v>
      </c>
      <c r="D1174" s="2">
        <f>MACD!E1174</f>
        <v>-1.9858390379773994E-2</v>
      </c>
      <c r="E1174" s="2">
        <f>MACD!F1174</f>
        <v>-1.3964449903481099E-2</v>
      </c>
      <c r="F1174" s="2">
        <f>'Moving Avg'!D1174</f>
        <v>4.5565799999999994</v>
      </c>
      <c r="G1174" s="2">
        <f>'Moving Avg'!E1174</f>
        <v>4.5384200000000003</v>
      </c>
      <c r="H1174" s="2">
        <f>'Moving Avg'!F1174</f>
        <v>4.5309800000000005</v>
      </c>
      <c r="I1174" s="2">
        <f>'Moving Avg'!G1174</f>
        <v>4.5683599999999984</v>
      </c>
      <c r="J1174" s="2">
        <f>'Moving Avg'!H1174</f>
        <v>4.7915504999999969</v>
      </c>
      <c r="K1174" s="18" t="str">
        <f>OBV!F1174</f>
        <v>BEARISH</v>
      </c>
      <c r="L1174" s="18" t="str">
        <f>OBV!G1174</f>
        <v>NEUTRAL</v>
      </c>
      <c r="M1174" s="18" t="str">
        <f>OBV!H1174</f>
        <v>CONFIRMED BEARISH</v>
      </c>
      <c r="N1174" s="21">
        <f t="shared" si="180"/>
        <v>50</v>
      </c>
      <c r="O1174" s="21">
        <f t="shared" si="181"/>
        <v>100</v>
      </c>
      <c r="P1174" s="21">
        <f t="shared" si="182"/>
        <v>0</v>
      </c>
      <c r="Q1174" s="21">
        <f t="shared" si="183"/>
        <v>16.5</v>
      </c>
      <c r="R1174" s="22">
        <f t="shared" si="184"/>
        <v>54.975000000000001</v>
      </c>
      <c r="S1174" s="22">
        <f t="shared" si="185"/>
        <v>34.125</v>
      </c>
      <c r="T1174" s="22">
        <f t="shared" si="186"/>
        <v>29.925000000000001</v>
      </c>
      <c r="U1174" s="22">
        <f t="shared" si="187"/>
        <v>41.625</v>
      </c>
      <c r="V1174" s="21">
        <f t="shared" si="188"/>
        <v>39.674999999999997</v>
      </c>
      <c r="W1174" s="21">
        <f t="shared" si="189"/>
        <v>40.162499999999994</v>
      </c>
      <c r="X1174" s="20"/>
      <c r="Y1174" s="20"/>
      <c r="Z1174" s="20"/>
    </row>
    <row r="1175" spans="1:26" ht="13.5" x14ac:dyDescent="0.25">
      <c r="A1175" s="4">
        <f>TITRES_STAT!B1178</f>
        <v>43721</v>
      </c>
      <c r="B1175" s="2">
        <f>TITRES_STAT!C1178</f>
        <v>10.56</v>
      </c>
      <c r="C1175" s="2">
        <f>RSI!I1175</f>
        <v>38.863317174620555</v>
      </c>
      <c r="D1175" s="2">
        <f>MACD!E1175</f>
        <v>-3.0796821688667819E-3</v>
      </c>
      <c r="E1175" s="2">
        <f>MACD!F1175</f>
        <v>-1.1787496356558238E-2</v>
      </c>
      <c r="F1175" s="2">
        <f>'Moving Avg'!D1175</f>
        <v>4.4962999999999997</v>
      </c>
      <c r="G1175" s="2">
        <f>'Moving Avg'!E1175</f>
        <v>4.5202499999999999</v>
      </c>
      <c r="H1175" s="2">
        <f>'Moving Avg'!F1175</f>
        <v>4.5218949999999998</v>
      </c>
      <c r="I1175" s="2">
        <f>'Moving Avg'!G1175</f>
        <v>4.5606659999999986</v>
      </c>
      <c r="J1175" s="2">
        <f>'Moving Avg'!H1175</f>
        <v>4.7845044999999962</v>
      </c>
      <c r="K1175" s="18" t="str">
        <f>OBV!F1175</f>
        <v>BEARISH</v>
      </c>
      <c r="L1175" s="18" t="str">
        <f>OBV!G1175</f>
        <v>NEUTRAL</v>
      </c>
      <c r="M1175" s="18" t="str">
        <f>OBV!H1175</f>
        <v>CONFIRMED BEARISH</v>
      </c>
      <c r="N1175" s="21">
        <f t="shared" si="180"/>
        <v>50</v>
      </c>
      <c r="O1175" s="21">
        <f t="shared" si="181"/>
        <v>100</v>
      </c>
      <c r="P1175" s="21">
        <f t="shared" si="182"/>
        <v>0</v>
      </c>
      <c r="Q1175" s="21">
        <f t="shared" si="183"/>
        <v>16.5</v>
      </c>
      <c r="R1175" s="22">
        <f t="shared" si="184"/>
        <v>54.975000000000001</v>
      </c>
      <c r="S1175" s="22">
        <f t="shared" si="185"/>
        <v>34.125</v>
      </c>
      <c r="T1175" s="22">
        <f t="shared" si="186"/>
        <v>29.925000000000001</v>
      </c>
      <c r="U1175" s="22">
        <f t="shared" si="187"/>
        <v>41.625</v>
      </c>
      <c r="V1175" s="21">
        <f t="shared" si="188"/>
        <v>39.674999999999997</v>
      </c>
      <c r="W1175" s="21">
        <f t="shared" si="189"/>
        <v>40.162499999999994</v>
      </c>
      <c r="X1175" s="20"/>
      <c r="Y1175" s="20"/>
      <c r="Z1175" s="20"/>
    </row>
    <row r="1176" spans="1:26" ht="13.5" x14ac:dyDescent="0.25">
      <c r="A1176" s="4">
        <f>TITRES_STAT!B1179</f>
        <v>43724</v>
      </c>
      <c r="B1176" s="2">
        <f>TITRES_STAT!C1179</f>
        <v>10.78</v>
      </c>
      <c r="C1176" s="2">
        <f>RSI!I1176</f>
        <v>45.494936731688242</v>
      </c>
      <c r="D1176" s="2">
        <f>MACD!E1176</f>
        <v>5.4384474227990864E-3</v>
      </c>
      <c r="E1176" s="2">
        <f>MACD!F1176</f>
        <v>-8.3423076006867731E-3</v>
      </c>
      <c r="F1176" s="2">
        <f>'Moving Avg'!D1176</f>
        <v>4.4575000000000005</v>
      </c>
      <c r="G1176" s="2">
        <f>'Moving Avg'!E1176</f>
        <v>4.5111699999999999</v>
      </c>
      <c r="H1176" s="2">
        <f>'Moving Avg'!F1176</f>
        <v>4.5177700000000005</v>
      </c>
      <c r="I1176" s="2">
        <f>'Moving Avg'!G1176</f>
        <v>4.557579999999998</v>
      </c>
      <c r="J1176" s="2">
        <f>'Moving Avg'!H1176</f>
        <v>4.7780724999999959</v>
      </c>
      <c r="K1176" s="18" t="str">
        <f>OBV!F1176</f>
        <v>BEARISH</v>
      </c>
      <c r="L1176" s="18" t="str">
        <f>OBV!G1176</f>
        <v>NEUTRAL</v>
      </c>
      <c r="M1176" s="18" t="str">
        <f>OBV!H1176</f>
        <v>CONFIRMED BEARISH</v>
      </c>
      <c r="N1176" s="21">
        <f t="shared" si="180"/>
        <v>50</v>
      </c>
      <c r="O1176" s="21">
        <f t="shared" si="181"/>
        <v>100</v>
      </c>
      <c r="P1176" s="21">
        <f t="shared" si="182"/>
        <v>0</v>
      </c>
      <c r="Q1176" s="21">
        <f t="shared" si="183"/>
        <v>16.5</v>
      </c>
      <c r="R1176" s="22">
        <f t="shared" si="184"/>
        <v>54.975000000000001</v>
      </c>
      <c r="S1176" s="22">
        <f t="shared" si="185"/>
        <v>34.125</v>
      </c>
      <c r="T1176" s="22">
        <f t="shared" si="186"/>
        <v>29.925000000000001</v>
      </c>
      <c r="U1176" s="22">
        <f t="shared" si="187"/>
        <v>41.625</v>
      </c>
      <c r="V1176" s="21">
        <f t="shared" si="188"/>
        <v>39.674999999999997</v>
      </c>
      <c r="W1176" s="21">
        <f t="shared" si="189"/>
        <v>40.162499999999994</v>
      </c>
      <c r="X1176" s="20"/>
      <c r="Y1176" s="20"/>
      <c r="Z1176" s="20"/>
    </row>
    <row r="1177" spans="1:26" ht="13.5" x14ac:dyDescent="0.25">
      <c r="A1177" s="4">
        <f>TITRES_STAT!B1180</f>
        <v>43725</v>
      </c>
      <c r="B1177" s="2">
        <f>TITRES_STAT!C1180</f>
        <v>10.5</v>
      </c>
      <c r="C1177" s="2">
        <f>RSI!I1177</f>
        <v>39.610478840110382</v>
      </c>
      <c r="D1177" s="2">
        <f>MACD!E1177</f>
        <v>2.1647939867292187E-2</v>
      </c>
      <c r="E1177" s="2">
        <f>MACD!F1177</f>
        <v>-2.3442581070909812E-3</v>
      </c>
      <c r="F1177" s="2">
        <f>'Moving Avg'!D1177</f>
        <v>4.4203599999999996</v>
      </c>
      <c r="G1177" s="2">
        <f>'Moving Avg'!E1177</f>
        <v>4.4905299999999988</v>
      </c>
      <c r="H1177" s="2">
        <f>'Moving Avg'!F1177</f>
        <v>4.5076550000000006</v>
      </c>
      <c r="I1177" s="2">
        <f>'Moving Avg'!G1177</f>
        <v>4.5486739999999974</v>
      </c>
      <c r="J1177" s="2">
        <f>'Moving Avg'!H1177</f>
        <v>4.7712614999999969</v>
      </c>
      <c r="K1177" s="18" t="str">
        <f>OBV!F1177</f>
        <v>BEARISH</v>
      </c>
      <c r="L1177" s="18" t="str">
        <f>OBV!G1177</f>
        <v>NEUTRAL</v>
      </c>
      <c r="M1177" s="18" t="str">
        <f>OBV!H1177</f>
        <v>CONFIRMED BEARISH</v>
      </c>
      <c r="N1177" s="21">
        <f t="shared" si="180"/>
        <v>50</v>
      </c>
      <c r="O1177" s="21">
        <f t="shared" si="181"/>
        <v>100</v>
      </c>
      <c r="P1177" s="21">
        <f t="shared" si="182"/>
        <v>0</v>
      </c>
      <c r="Q1177" s="21">
        <f t="shared" si="183"/>
        <v>16.5</v>
      </c>
      <c r="R1177" s="22">
        <f t="shared" si="184"/>
        <v>54.975000000000001</v>
      </c>
      <c r="S1177" s="22">
        <f t="shared" si="185"/>
        <v>34.125</v>
      </c>
      <c r="T1177" s="22">
        <f t="shared" si="186"/>
        <v>29.925000000000001</v>
      </c>
      <c r="U1177" s="22">
        <f t="shared" si="187"/>
        <v>41.625</v>
      </c>
      <c r="V1177" s="21">
        <f t="shared" si="188"/>
        <v>39.674999999999997</v>
      </c>
      <c r="W1177" s="21">
        <f t="shared" si="189"/>
        <v>40.162499999999994</v>
      </c>
      <c r="X1177" s="20"/>
      <c r="Y1177" s="20"/>
      <c r="Z1177" s="20"/>
    </row>
    <row r="1178" spans="1:26" ht="13.5" x14ac:dyDescent="0.25">
      <c r="A1178" s="4">
        <f>TITRES_STAT!B1181</f>
        <v>43726</v>
      </c>
      <c r="B1178" s="2">
        <f>TITRES_STAT!C1181</f>
        <v>10.3</v>
      </c>
      <c r="C1178" s="2">
        <f>RSI!I1178</f>
        <v>36.024946566518928</v>
      </c>
      <c r="D1178" s="2">
        <f>MACD!E1178</f>
        <v>2.6694716684290576E-2</v>
      </c>
      <c r="E1178" s="2">
        <f>MACD!F1178</f>
        <v>3.4635368511853307E-3</v>
      </c>
      <c r="F1178" s="2">
        <f>'Moving Avg'!D1178</f>
        <v>4.3749399999999996</v>
      </c>
      <c r="G1178" s="2">
        <f>'Moving Avg'!E1178</f>
        <v>4.4719499999999996</v>
      </c>
      <c r="H1178" s="2">
        <f>'Moving Avg'!F1178</f>
        <v>4.4940300000000013</v>
      </c>
      <c r="I1178" s="2">
        <f>'Moving Avg'!G1178</f>
        <v>4.5384359999999973</v>
      </c>
      <c r="J1178" s="2">
        <f>'Moving Avg'!H1178</f>
        <v>4.7639974999999968</v>
      </c>
      <c r="K1178" s="18" t="str">
        <f>OBV!F1178</f>
        <v>BEARISH</v>
      </c>
      <c r="L1178" s="18" t="str">
        <f>OBV!G1178</f>
        <v>NEUTRAL</v>
      </c>
      <c r="M1178" s="18" t="str">
        <f>OBV!H1178</f>
        <v>CONFIRMED BEARISH</v>
      </c>
      <c r="N1178" s="21">
        <f t="shared" si="180"/>
        <v>50</v>
      </c>
      <c r="O1178" s="21">
        <f t="shared" si="181"/>
        <v>100</v>
      </c>
      <c r="P1178" s="21">
        <f t="shared" si="182"/>
        <v>0</v>
      </c>
      <c r="Q1178" s="21">
        <f t="shared" si="183"/>
        <v>16.5</v>
      </c>
      <c r="R1178" s="22">
        <f t="shared" si="184"/>
        <v>54.975000000000001</v>
      </c>
      <c r="S1178" s="22">
        <f t="shared" si="185"/>
        <v>34.125</v>
      </c>
      <c r="T1178" s="22">
        <f t="shared" si="186"/>
        <v>29.925000000000001</v>
      </c>
      <c r="U1178" s="22">
        <f t="shared" si="187"/>
        <v>41.625</v>
      </c>
      <c r="V1178" s="21">
        <f t="shared" si="188"/>
        <v>39.674999999999997</v>
      </c>
      <c r="W1178" s="21">
        <f t="shared" si="189"/>
        <v>40.162499999999994</v>
      </c>
      <c r="X1178" s="20"/>
      <c r="Y1178" s="20"/>
      <c r="Z1178" s="20"/>
    </row>
    <row r="1179" spans="1:26" ht="13.5" x14ac:dyDescent="0.25">
      <c r="A1179" s="4">
        <f>TITRES_STAT!B1182</f>
        <v>43727</v>
      </c>
      <c r="B1179" s="2">
        <f>TITRES_STAT!C1182</f>
        <v>10.49</v>
      </c>
      <c r="C1179" s="2">
        <f>RSI!I1179</f>
        <v>41.442997455919738</v>
      </c>
      <c r="D1179" s="2">
        <f>MACD!E1179</f>
        <v>4.2531425396362899E-2</v>
      </c>
      <c r="E1179" s="2">
        <f>MACD!F1179</f>
        <v>1.1277114560220845E-2</v>
      </c>
      <c r="F1179" s="2">
        <f>'Moving Avg'!D1179</f>
        <v>4.3452000000000002</v>
      </c>
      <c r="G1179" s="2">
        <f>'Moving Avg'!E1179</f>
        <v>4.4508899999999993</v>
      </c>
      <c r="H1179" s="2">
        <f>'Moving Avg'!F1179</f>
        <v>4.484535000000001</v>
      </c>
      <c r="I1179" s="2">
        <f>'Moving Avg'!G1179</f>
        <v>4.5296859999999972</v>
      </c>
      <c r="J1179" s="2">
        <f>'Moving Avg'!H1179</f>
        <v>4.7572454999999954</v>
      </c>
      <c r="K1179" s="18" t="str">
        <f>OBV!F1179</f>
        <v>BEARISH</v>
      </c>
      <c r="L1179" s="18" t="str">
        <f>OBV!G1179</f>
        <v>NEUTRAL</v>
      </c>
      <c r="M1179" s="18" t="str">
        <f>OBV!H1179</f>
        <v>CONFIRMED BEARISH</v>
      </c>
      <c r="N1179" s="21">
        <f t="shared" si="180"/>
        <v>50</v>
      </c>
      <c r="O1179" s="21">
        <f t="shared" si="181"/>
        <v>100</v>
      </c>
      <c r="P1179" s="21">
        <f t="shared" si="182"/>
        <v>0</v>
      </c>
      <c r="Q1179" s="21">
        <f t="shared" si="183"/>
        <v>16.5</v>
      </c>
      <c r="R1179" s="22">
        <f t="shared" si="184"/>
        <v>54.975000000000001</v>
      </c>
      <c r="S1179" s="22">
        <f t="shared" si="185"/>
        <v>34.125</v>
      </c>
      <c r="T1179" s="22">
        <f t="shared" si="186"/>
        <v>29.925000000000001</v>
      </c>
      <c r="U1179" s="22">
        <f t="shared" si="187"/>
        <v>41.625</v>
      </c>
      <c r="V1179" s="21">
        <f t="shared" si="188"/>
        <v>39.674999999999997</v>
      </c>
      <c r="W1179" s="21">
        <f t="shared" si="189"/>
        <v>40.162499999999994</v>
      </c>
      <c r="X1179" s="20"/>
      <c r="Y1179" s="20"/>
      <c r="Z1179" s="20"/>
    </row>
    <row r="1180" spans="1:26" ht="13.5" x14ac:dyDescent="0.25">
      <c r="A1180" s="4">
        <f>TITRES_STAT!B1183</f>
        <v>43728</v>
      </c>
      <c r="B1180" s="2">
        <f>TITRES_STAT!C1183</f>
        <v>10.49</v>
      </c>
      <c r="C1180" s="2">
        <f>RSI!I1180</f>
        <v>41.442997455919745</v>
      </c>
      <c r="D1180" s="2">
        <f>MACD!E1180</f>
        <v>7.526979916911003E-2</v>
      </c>
      <c r="E1180" s="2">
        <f>MACD!F1180</f>
        <v>2.4075651481998681E-2</v>
      </c>
      <c r="F1180" s="2">
        <f>'Moving Avg'!D1180</f>
        <v>4.3394200000000005</v>
      </c>
      <c r="G1180" s="2">
        <f>'Moving Avg'!E1180</f>
        <v>4.4178600000000001</v>
      </c>
      <c r="H1180" s="2">
        <f>'Moving Avg'!F1180</f>
        <v>4.4690500000000011</v>
      </c>
      <c r="I1180" s="2">
        <f>'Moving Avg'!G1180</f>
        <v>4.5209359999999972</v>
      </c>
      <c r="J1180" s="2">
        <f>'Moving Avg'!H1180</f>
        <v>4.750612999999996</v>
      </c>
      <c r="K1180" s="18" t="str">
        <f>OBV!F1180</f>
        <v>BEARISH</v>
      </c>
      <c r="L1180" s="18" t="str">
        <f>OBV!G1180</f>
        <v>NEUTRAL</v>
      </c>
      <c r="M1180" s="18" t="str">
        <f>OBV!H1180</f>
        <v>CONFIRMED BEARISH</v>
      </c>
      <c r="N1180" s="21">
        <f t="shared" si="180"/>
        <v>50</v>
      </c>
      <c r="O1180" s="21">
        <f t="shared" si="181"/>
        <v>100</v>
      </c>
      <c r="P1180" s="21">
        <f t="shared" si="182"/>
        <v>0</v>
      </c>
      <c r="Q1180" s="21">
        <f t="shared" si="183"/>
        <v>16.5</v>
      </c>
      <c r="R1180" s="22">
        <f t="shared" si="184"/>
        <v>54.975000000000001</v>
      </c>
      <c r="S1180" s="22">
        <f t="shared" si="185"/>
        <v>34.125</v>
      </c>
      <c r="T1180" s="22">
        <f t="shared" si="186"/>
        <v>29.925000000000001</v>
      </c>
      <c r="U1180" s="22">
        <f t="shared" si="187"/>
        <v>41.625</v>
      </c>
      <c r="V1180" s="21">
        <f t="shared" si="188"/>
        <v>39.674999999999997</v>
      </c>
      <c r="W1180" s="21">
        <f t="shared" si="189"/>
        <v>40.162499999999994</v>
      </c>
      <c r="X1180" s="20"/>
      <c r="Y1180" s="20"/>
      <c r="Z1180" s="20"/>
    </row>
    <row r="1181" spans="1:26" ht="13.5" x14ac:dyDescent="0.25">
      <c r="A1181" s="4">
        <f>TITRES_STAT!B1184</f>
        <v>43731</v>
      </c>
      <c r="B1181" s="2">
        <f>TITRES_STAT!C1184</f>
        <v>10.39</v>
      </c>
      <c r="C1181" s="2">
        <f>RSI!I1181</f>
        <v>39.40887550918621</v>
      </c>
      <c r="D1181" s="2">
        <f>MACD!E1181</f>
        <v>0.10433923959882208</v>
      </c>
      <c r="E1181" s="2">
        <f>MACD!F1181</f>
        <v>4.0128369105363361E-2</v>
      </c>
      <c r="F1181" s="2">
        <f>'Moving Avg'!D1181</f>
        <v>4.3072200000000009</v>
      </c>
      <c r="G1181" s="2">
        <f>'Moving Avg'!E1181</f>
        <v>4.3823600000000003</v>
      </c>
      <c r="H1181" s="2">
        <f>'Moving Avg'!F1181</f>
        <v>4.4583200000000005</v>
      </c>
      <c r="I1181" s="2">
        <f>'Moving Avg'!G1181</f>
        <v>4.5147899999999979</v>
      </c>
      <c r="J1181" s="2">
        <f>'Moving Avg'!H1181</f>
        <v>4.7445714999999966</v>
      </c>
      <c r="K1181" s="18" t="str">
        <f>OBV!F1181</f>
        <v>BEARISH</v>
      </c>
      <c r="L1181" s="18" t="str">
        <f>OBV!G1181</f>
        <v>NEUTRAL</v>
      </c>
      <c r="M1181" s="18" t="str">
        <f>OBV!H1181</f>
        <v>CONFIRMED BEARISH</v>
      </c>
      <c r="N1181" s="21">
        <f t="shared" si="180"/>
        <v>50</v>
      </c>
      <c r="O1181" s="21">
        <f t="shared" si="181"/>
        <v>100</v>
      </c>
      <c r="P1181" s="21">
        <f t="shared" si="182"/>
        <v>0</v>
      </c>
      <c r="Q1181" s="21">
        <f t="shared" si="183"/>
        <v>16.5</v>
      </c>
      <c r="R1181" s="22">
        <f t="shared" si="184"/>
        <v>54.975000000000001</v>
      </c>
      <c r="S1181" s="22">
        <f t="shared" si="185"/>
        <v>34.125</v>
      </c>
      <c r="T1181" s="22">
        <f t="shared" si="186"/>
        <v>29.925000000000001</v>
      </c>
      <c r="U1181" s="22">
        <f t="shared" si="187"/>
        <v>41.625</v>
      </c>
      <c r="V1181" s="21">
        <f t="shared" si="188"/>
        <v>39.674999999999997</v>
      </c>
      <c r="W1181" s="21">
        <f t="shared" si="189"/>
        <v>40.162499999999994</v>
      </c>
      <c r="X1181" s="20"/>
      <c r="Y1181" s="20"/>
      <c r="Z1181" s="20"/>
    </row>
    <row r="1182" spans="1:26" ht="13.5" x14ac:dyDescent="0.25">
      <c r="A1182" s="4">
        <f>TITRES_STAT!B1185</f>
        <v>43732</v>
      </c>
      <c r="B1182" s="2">
        <f>TITRES_STAT!C1185</f>
        <v>10.19</v>
      </c>
      <c r="C1182" s="2">
        <f>RSI!I1182</f>
        <v>35.632779393842853</v>
      </c>
      <c r="D1182" s="2">
        <f>MACD!E1182</f>
        <v>0.11702795515373854</v>
      </c>
      <c r="E1182" s="2">
        <f>MACD!F1182</f>
        <v>5.5508286315038402E-2</v>
      </c>
      <c r="F1182" s="2">
        <f>'Moving Avg'!D1182</f>
        <v>4.2816200000000011</v>
      </c>
      <c r="G1182" s="2">
        <f>'Moving Avg'!E1182</f>
        <v>4.3509899999999995</v>
      </c>
      <c r="H1182" s="2">
        <f>'Moving Avg'!F1182</f>
        <v>4.4477950000000011</v>
      </c>
      <c r="I1182" s="2">
        <f>'Moving Avg'!G1182</f>
        <v>4.5064519999999986</v>
      </c>
      <c r="J1182" s="2">
        <f>'Moving Avg'!H1182</f>
        <v>4.738196999999996</v>
      </c>
      <c r="K1182" s="18" t="str">
        <f>OBV!F1182</f>
        <v>BEARISH</v>
      </c>
      <c r="L1182" s="18" t="str">
        <f>OBV!G1182</f>
        <v>NEUTRAL</v>
      </c>
      <c r="M1182" s="18" t="str">
        <f>OBV!H1182</f>
        <v>CONFIRMED BEARISH</v>
      </c>
      <c r="N1182" s="21">
        <f t="shared" si="180"/>
        <v>50</v>
      </c>
      <c r="O1182" s="21">
        <f t="shared" si="181"/>
        <v>100</v>
      </c>
      <c r="P1182" s="21">
        <f t="shared" si="182"/>
        <v>0</v>
      </c>
      <c r="Q1182" s="21">
        <f t="shared" si="183"/>
        <v>16.5</v>
      </c>
      <c r="R1182" s="22">
        <f t="shared" si="184"/>
        <v>54.975000000000001</v>
      </c>
      <c r="S1182" s="22">
        <f t="shared" si="185"/>
        <v>34.125</v>
      </c>
      <c r="T1182" s="22">
        <f t="shared" si="186"/>
        <v>29.925000000000001</v>
      </c>
      <c r="U1182" s="22">
        <f t="shared" si="187"/>
        <v>41.625</v>
      </c>
      <c r="V1182" s="21">
        <f t="shared" si="188"/>
        <v>39.674999999999997</v>
      </c>
      <c r="W1182" s="21">
        <f t="shared" si="189"/>
        <v>40.162499999999994</v>
      </c>
      <c r="X1182" s="20"/>
      <c r="Y1182" s="20"/>
      <c r="Z1182" s="20"/>
    </row>
    <row r="1183" spans="1:26" ht="13.5" x14ac:dyDescent="0.25">
      <c r="A1183" s="4">
        <f>TITRES_STAT!B1186</f>
        <v>43733</v>
      </c>
      <c r="B1183" s="2">
        <f>TITRES_STAT!C1186</f>
        <v>10.19</v>
      </c>
      <c r="C1183" s="2">
        <f>RSI!I1183</f>
        <v>35.632779393842853</v>
      </c>
      <c r="D1183" s="2">
        <f>MACD!E1183</f>
        <v>0.12287207184031068</v>
      </c>
      <c r="E1183" s="2">
        <f>MACD!F1183</f>
        <v>6.8981043420092869E-2</v>
      </c>
      <c r="F1183" s="2">
        <f>'Moving Avg'!D1183</f>
        <v>4.2725399999999993</v>
      </c>
      <c r="G1183" s="2">
        <f>'Moving Avg'!E1183</f>
        <v>4.323739999999999</v>
      </c>
      <c r="H1183" s="2">
        <f>'Moving Avg'!F1183</f>
        <v>4.4331399999999999</v>
      </c>
      <c r="I1183" s="2">
        <f>'Moving Avg'!G1183</f>
        <v>4.4981139999999984</v>
      </c>
      <c r="J1183" s="2">
        <f>'Moving Avg'!H1183</f>
        <v>4.7318819999999961</v>
      </c>
      <c r="K1183" s="18" t="str">
        <f>OBV!F1183</f>
        <v>BEARISH</v>
      </c>
      <c r="L1183" s="18" t="str">
        <f>OBV!G1183</f>
        <v>NEUTRAL</v>
      </c>
      <c r="M1183" s="18" t="str">
        <f>OBV!H1183</f>
        <v>CONFIRMED BEARISH</v>
      </c>
      <c r="N1183" s="21">
        <f t="shared" si="180"/>
        <v>50</v>
      </c>
      <c r="O1183" s="21">
        <f t="shared" si="181"/>
        <v>100</v>
      </c>
      <c r="P1183" s="21">
        <f t="shared" si="182"/>
        <v>0</v>
      </c>
      <c r="Q1183" s="21">
        <f t="shared" si="183"/>
        <v>16.5</v>
      </c>
      <c r="R1183" s="22">
        <f t="shared" si="184"/>
        <v>54.975000000000001</v>
      </c>
      <c r="S1183" s="22">
        <f t="shared" si="185"/>
        <v>34.125</v>
      </c>
      <c r="T1183" s="22">
        <f t="shared" si="186"/>
        <v>29.925000000000001</v>
      </c>
      <c r="U1183" s="22">
        <f t="shared" si="187"/>
        <v>41.625</v>
      </c>
      <c r="V1183" s="21">
        <f t="shared" si="188"/>
        <v>39.674999999999997</v>
      </c>
      <c r="W1183" s="21">
        <f t="shared" si="189"/>
        <v>40.162499999999994</v>
      </c>
      <c r="X1183" s="20"/>
      <c r="Y1183" s="20"/>
      <c r="Z1183" s="20"/>
    </row>
    <row r="1184" spans="1:26" ht="13.5" x14ac:dyDescent="0.25">
      <c r="A1184" s="4">
        <f>TITRES_STAT!B1187</f>
        <v>43734</v>
      </c>
      <c r="B1184" s="2">
        <f>TITRES_STAT!C1187</f>
        <v>10.48</v>
      </c>
      <c r="C1184" s="2">
        <f>RSI!I1184</f>
        <v>44.560697974043755</v>
      </c>
      <c r="D1184" s="2">
        <f>MACD!E1184</f>
        <v>0.12028929064785032</v>
      </c>
      <c r="E1184" s="2">
        <f>MACD!F1184</f>
        <v>7.9242692865644365E-2</v>
      </c>
      <c r="F1184" s="2">
        <f>'Moving Avg'!D1184</f>
        <v>4.2717200000000002</v>
      </c>
      <c r="G1184" s="2">
        <f>'Moving Avg'!E1184</f>
        <v>4.3084600000000002</v>
      </c>
      <c r="H1184" s="2">
        <f>'Moving Avg'!F1184</f>
        <v>4.4234400000000003</v>
      </c>
      <c r="I1184" s="2">
        <f>'Moving Avg'!G1184</f>
        <v>4.4938199999999986</v>
      </c>
      <c r="J1184" s="2">
        <f>'Moving Avg'!H1184</f>
        <v>4.7267039999999971</v>
      </c>
      <c r="K1184" s="18" t="str">
        <f>OBV!F1184</f>
        <v>BEARISH</v>
      </c>
      <c r="L1184" s="18" t="str">
        <f>OBV!G1184</f>
        <v>NEUTRAL</v>
      </c>
      <c r="M1184" s="18" t="str">
        <f>OBV!H1184</f>
        <v>CONFIRMED BEARISH</v>
      </c>
      <c r="N1184" s="21">
        <f t="shared" si="180"/>
        <v>50</v>
      </c>
      <c r="O1184" s="21">
        <f t="shared" si="181"/>
        <v>100</v>
      </c>
      <c r="P1184" s="21">
        <f t="shared" si="182"/>
        <v>0</v>
      </c>
      <c r="Q1184" s="21">
        <f t="shared" si="183"/>
        <v>16.5</v>
      </c>
      <c r="R1184" s="22">
        <f t="shared" si="184"/>
        <v>54.975000000000001</v>
      </c>
      <c r="S1184" s="22">
        <f t="shared" si="185"/>
        <v>34.125</v>
      </c>
      <c r="T1184" s="22">
        <f t="shared" si="186"/>
        <v>29.925000000000001</v>
      </c>
      <c r="U1184" s="22">
        <f t="shared" si="187"/>
        <v>41.625</v>
      </c>
      <c r="V1184" s="21">
        <f t="shared" si="188"/>
        <v>39.674999999999997</v>
      </c>
      <c r="W1184" s="21">
        <f t="shared" si="189"/>
        <v>40.162499999999994</v>
      </c>
      <c r="X1184" s="20"/>
      <c r="Y1184" s="20"/>
      <c r="Z1184" s="20"/>
    </row>
    <row r="1185" spans="1:26" ht="13.5" x14ac:dyDescent="0.25">
      <c r="A1185" s="4">
        <f>TITRES_STAT!B1188</f>
        <v>43735</v>
      </c>
      <c r="B1185" s="2">
        <f>TITRES_STAT!C1188</f>
        <v>10.71</v>
      </c>
      <c r="C1185" s="2">
        <f>RSI!I1185</f>
        <v>50.436432448377268</v>
      </c>
      <c r="D1185" s="2">
        <f>MACD!E1185</f>
        <v>9.3168430276003633E-2</v>
      </c>
      <c r="E1185" s="2">
        <f>MACD!F1185</f>
        <v>8.2027840347716222E-2</v>
      </c>
      <c r="F1185" s="2">
        <f>'Moving Avg'!D1185</f>
        <v>4.2899000000000003</v>
      </c>
      <c r="G1185" s="2">
        <f>'Moving Avg'!E1185</f>
        <v>4.3146599999999999</v>
      </c>
      <c r="H1185" s="2">
        <f>'Moving Avg'!F1185</f>
        <v>4.4174550000000004</v>
      </c>
      <c r="I1185" s="2">
        <f>'Moving Avg'!G1185</f>
        <v>4.4914259999999988</v>
      </c>
      <c r="J1185" s="2">
        <f>'Moving Avg'!H1185</f>
        <v>4.722000999999997</v>
      </c>
      <c r="K1185" s="18" t="str">
        <f>OBV!F1185</f>
        <v>BEARISH</v>
      </c>
      <c r="L1185" s="18" t="str">
        <f>OBV!G1185</f>
        <v>NEUTRAL</v>
      </c>
      <c r="M1185" s="18" t="str">
        <f>OBV!H1185</f>
        <v>BEARISH DIVERGENCE</v>
      </c>
      <c r="N1185" s="21">
        <f t="shared" si="180"/>
        <v>50</v>
      </c>
      <c r="O1185" s="21">
        <f t="shared" si="181"/>
        <v>100</v>
      </c>
      <c r="P1185" s="21">
        <f t="shared" si="182"/>
        <v>0</v>
      </c>
      <c r="Q1185" s="21">
        <f t="shared" si="183"/>
        <v>16.5</v>
      </c>
      <c r="R1185" s="22">
        <f t="shared" si="184"/>
        <v>54.975000000000001</v>
      </c>
      <c r="S1185" s="22">
        <f t="shared" si="185"/>
        <v>34.125</v>
      </c>
      <c r="T1185" s="22">
        <f t="shared" si="186"/>
        <v>29.925000000000001</v>
      </c>
      <c r="U1185" s="22">
        <f t="shared" si="187"/>
        <v>41.625</v>
      </c>
      <c r="V1185" s="21">
        <f t="shared" si="188"/>
        <v>39.674999999999997</v>
      </c>
      <c r="W1185" s="21">
        <f t="shared" si="189"/>
        <v>40.162499999999994</v>
      </c>
      <c r="X1185" s="20"/>
      <c r="Y1185" s="20"/>
      <c r="Z1185" s="20"/>
    </row>
    <row r="1186" spans="1:26" ht="13.5" x14ac:dyDescent="0.25">
      <c r="A1186" s="4">
        <f>TITRES_STAT!B1189</f>
        <v>43738</v>
      </c>
      <c r="B1186" s="2">
        <f>TITRES_STAT!C1189</f>
        <v>10.97</v>
      </c>
      <c r="C1186" s="2">
        <f>RSI!I1186</f>
        <v>56.096300712187571</v>
      </c>
      <c r="D1186" s="2">
        <f>MACD!E1186</f>
        <v>7.6188058984374862E-2</v>
      </c>
      <c r="E1186" s="2">
        <f>MACD!F1186</f>
        <v>8.0859884075047961E-2</v>
      </c>
      <c r="F1186" s="2">
        <f>'Moving Avg'!D1186</f>
        <v>4.3377800000000004</v>
      </c>
      <c r="G1186" s="2">
        <f>'Moving Avg'!E1186</f>
        <v>4.3224999999999998</v>
      </c>
      <c r="H1186" s="2">
        <f>'Moving Avg'!F1186</f>
        <v>4.4168350000000007</v>
      </c>
      <c r="I1186" s="2">
        <f>'Moving Avg'!G1186</f>
        <v>4.4884539999999991</v>
      </c>
      <c r="J1186" s="2">
        <f>'Moving Avg'!H1186</f>
        <v>4.7166384999999966</v>
      </c>
      <c r="K1186" s="18" t="str">
        <f>OBV!F1186</f>
        <v>BULLISH</v>
      </c>
      <c r="L1186" s="18" t="str">
        <f>OBV!G1186</f>
        <v>NEUTRAL</v>
      </c>
      <c r="M1186" s="18" t="str">
        <f>OBV!H1186</f>
        <v>CONFIRMED BULLISH</v>
      </c>
      <c r="N1186" s="21">
        <f t="shared" si="180"/>
        <v>50</v>
      </c>
      <c r="O1186" s="21">
        <f t="shared" si="181"/>
        <v>100</v>
      </c>
      <c r="P1186" s="21">
        <f t="shared" si="182"/>
        <v>0</v>
      </c>
      <c r="Q1186" s="21">
        <f t="shared" si="183"/>
        <v>83.5</v>
      </c>
      <c r="R1186" s="22">
        <f t="shared" si="184"/>
        <v>65.025000000000006</v>
      </c>
      <c r="S1186" s="22">
        <f t="shared" si="185"/>
        <v>50.875</v>
      </c>
      <c r="T1186" s="22">
        <f t="shared" si="186"/>
        <v>60.075000000000003</v>
      </c>
      <c r="U1186" s="22">
        <f t="shared" si="187"/>
        <v>58.375</v>
      </c>
      <c r="V1186" s="21">
        <f t="shared" si="188"/>
        <v>58.658333333333339</v>
      </c>
      <c r="W1186" s="21">
        <f t="shared" si="189"/>
        <v>58.587500000000006</v>
      </c>
      <c r="X1186" s="20"/>
      <c r="Y1186" s="20"/>
      <c r="Z1186" s="20"/>
    </row>
    <row r="1187" spans="1:26" ht="13.5" x14ac:dyDescent="0.25">
      <c r="A1187" s="4">
        <f>TITRES_STAT!B1190</f>
        <v>43739</v>
      </c>
      <c r="B1187" s="2">
        <f>TITRES_STAT!C1190</f>
        <v>11.29</v>
      </c>
      <c r="C1187" s="2">
        <f>RSI!I1187</f>
        <v>61.869355612405137</v>
      </c>
      <c r="D1187" s="2">
        <f>MACD!E1187</f>
        <v>3.3552861431282111E-2</v>
      </c>
      <c r="E1187" s="2">
        <f>MACD!F1187</f>
        <v>7.1398479546294788E-2</v>
      </c>
      <c r="F1187" s="2">
        <f>'Moving Avg'!D1187</f>
        <v>4.4286000000000003</v>
      </c>
      <c r="G1187" s="2">
        <f>'Moving Avg'!E1187</f>
        <v>4.3551100000000007</v>
      </c>
      <c r="H1187" s="2">
        <f>'Moving Avg'!F1187</f>
        <v>4.4228199999999998</v>
      </c>
      <c r="I1187" s="2">
        <f>'Moving Avg'!G1187</f>
        <v>4.4908479999999988</v>
      </c>
      <c r="J1187" s="2">
        <f>'Moving Avg'!H1187</f>
        <v>4.7124544999999962</v>
      </c>
      <c r="K1187" s="18" t="str">
        <f>OBV!F1187</f>
        <v>BULLISH</v>
      </c>
      <c r="L1187" s="18" t="str">
        <f>OBV!G1187</f>
        <v>NEUTRAL</v>
      </c>
      <c r="M1187" s="18" t="str">
        <f>OBV!H1187</f>
        <v>CONFIRMED BULLISH</v>
      </c>
      <c r="N1187" s="21">
        <f t="shared" si="180"/>
        <v>50</v>
      </c>
      <c r="O1187" s="21">
        <f t="shared" si="181"/>
        <v>100</v>
      </c>
      <c r="P1187" s="21">
        <f t="shared" si="182"/>
        <v>0</v>
      </c>
      <c r="Q1187" s="21">
        <f t="shared" si="183"/>
        <v>83.5</v>
      </c>
      <c r="R1187" s="22">
        <f t="shared" si="184"/>
        <v>65.025000000000006</v>
      </c>
      <c r="S1187" s="22">
        <f t="shared" si="185"/>
        <v>50.875</v>
      </c>
      <c r="T1187" s="22">
        <f t="shared" si="186"/>
        <v>60.075000000000003</v>
      </c>
      <c r="U1187" s="22">
        <f t="shared" si="187"/>
        <v>58.375</v>
      </c>
      <c r="V1187" s="21">
        <f t="shared" si="188"/>
        <v>58.658333333333339</v>
      </c>
      <c r="W1187" s="21">
        <f t="shared" si="189"/>
        <v>58.587500000000006</v>
      </c>
      <c r="X1187" s="20"/>
      <c r="Y1187" s="20"/>
      <c r="Z1187" s="20"/>
    </row>
    <row r="1188" spans="1:26" ht="13.5" x14ac:dyDescent="0.25">
      <c r="A1188" s="4">
        <f>TITRES_STAT!B1191</f>
        <v>43740</v>
      </c>
      <c r="B1188" s="2">
        <f>TITRES_STAT!C1191</f>
        <v>10.79</v>
      </c>
      <c r="C1188" s="2">
        <f>RSI!I1188</f>
        <v>50.660408530175097</v>
      </c>
      <c r="D1188" s="2">
        <f>MACD!E1188</f>
        <v>-1.3681949015538208E-3</v>
      </c>
      <c r="E1188" s="2">
        <f>MACD!F1188</f>
        <v>5.684514465672507E-2</v>
      </c>
      <c r="F1188" s="2">
        <f>'Moving Avg'!D1188</f>
        <v>4.4781399999999998</v>
      </c>
      <c r="G1188" s="2">
        <f>'Moving Avg'!E1188</f>
        <v>4.3753399999999996</v>
      </c>
      <c r="H1188" s="2">
        <f>'Moving Avg'!F1188</f>
        <v>4.4236449999999996</v>
      </c>
      <c r="I1188" s="2">
        <f>'Moving Avg'!G1188</f>
        <v>4.4891139999999998</v>
      </c>
      <c r="J1188" s="2">
        <f>'Moving Avg'!H1188</f>
        <v>4.7076574999999972</v>
      </c>
      <c r="K1188" s="18" t="str">
        <f>OBV!F1188</f>
        <v>BULLISH</v>
      </c>
      <c r="L1188" s="18" t="str">
        <f>OBV!G1188</f>
        <v>NEUTRAL</v>
      </c>
      <c r="M1188" s="18" t="str">
        <f>OBV!H1188</f>
        <v>CONFIRMED BULLISH</v>
      </c>
      <c r="N1188" s="21">
        <f t="shared" si="180"/>
        <v>50</v>
      </c>
      <c r="O1188" s="21">
        <f t="shared" si="181"/>
        <v>100</v>
      </c>
      <c r="P1188" s="21">
        <f t="shared" si="182"/>
        <v>0</v>
      </c>
      <c r="Q1188" s="21">
        <f t="shared" si="183"/>
        <v>83.5</v>
      </c>
      <c r="R1188" s="22">
        <f t="shared" si="184"/>
        <v>65.025000000000006</v>
      </c>
      <c r="S1188" s="22">
        <f t="shared" si="185"/>
        <v>50.875</v>
      </c>
      <c r="T1188" s="22">
        <f t="shared" si="186"/>
        <v>60.075000000000003</v>
      </c>
      <c r="U1188" s="22">
        <f t="shared" si="187"/>
        <v>58.375</v>
      </c>
      <c r="V1188" s="21">
        <f t="shared" si="188"/>
        <v>58.658333333333339</v>
      </c>
      <c r="W1188" s="21">
        <f t="shared" si="189"/>
        <v>58.587500000000006</v>
      </c>
      <c r="X1188" s="20"/>
      <c r="Y1188" s="20"/>
      <c r="Z1188" s="20"/>
    </row>
    <row r="1189" spans="1:26" ht="13.5" x14ac:dyDescent="0.25">
      <c r="A1189" s="4">
        <f>TITRES_STAT!B1192</f>
        <v>43741</v>
      </c>
      <c r="B1189" s="2">
        <f>TITRES_STAT!C1192</f>
        <v>10.31</v>
      </c>
      <c r="C1189" s="2">
        <f>RSI!I1189</f>
        <v>42.66656649523167</v>
      </c>
      <c r="D1189" s="2">
        <f>MACD!E1189</f>
        <v>-4.2747980694279875E-3</v>
      </c>
      <c r="E1189" s="2">
        <f>MACD!F1189</f>
        <v>4.4621156111494462E-2</v>
      </c>
      <c r="F1189" s="2">
        <f>'Moving Avg'!D1189</f>
        <v>4.4641000000000002</v>
      </c>
      <c r="G1189" s="2">
        <f>'Moving Avg'!E1189</f>
        <v>4.3679100000000002</v>
      </c>
      <c r="H1189" s="2">
        <f>'Moving Avg'!F1189</f>
        <v>4.4093999999999998</v>
      </c>
      <c r="I1189" s="2">
        <f>'Moving Avg'!G1189</f>
        <v>4.4811039999999984</v>
      </c>
      <c r="J1189" s="2">
        <f>'Moving Avg'!H1189</f>
        <v>4.702028999999996</v>
      </c>
      <c r="K1189" s="18" t="str">
        <f>OBV!F1189</f>
        <v>BEARISH</v>
      </c>
      <c r="L1189" s="18" t="str">
        <f>OBV!G1189</f>
        <v>WEAK</v>
      </c>
      <c r="M1189" s="18" t="str">
        <f>OBV!H1189</f>
        <v>CONFIRMED BEARISH</v>
      </c>
      <c r="N1189" s="21">
        <f t="shared" si="180"/>
        <v>50</v>
      </c>
      <c r="O1189" s="21">
        <f t="shared" si="181"/>
        <v>100</v>
      </c>
      <c r="P1189" s="21">
        <f t="shared" si="182"/>
        <v>0</v>
      </c>
      <c r="Q1189" s="21">
        <f t="shared" si="183"/>
        <v>0</v>
      </c>
      <c r="R1189" s="22">
        <f t="shared" si="184"/>
        <v>52.5</v>
      </c>
      <c r="S1189" s="22">
        <f t="shared" si="185"/>
        <v>30</v>
      </c>
      <c r="T1189" s="22">
        <f t="shared" si="186"/>
        <v>22.5</v>
      </c>
      <c r="U1189" s="22">
        <f t="shared" si="187"/>
        <v>37.5</v>
      </c>
      <c r="V1189" s="21">
        <f t="shared" si="188"/>
        <v>35</v>
      </c>
      <c r="W1189" s="21">
        <f t="shared" si="189"/>
        <v>35.625</v>
      </c>
      <c r="X1189" s="20"/>
      <c r="Y1189" s="20"/>
      <c r="Z1189" s="20"/>
    </row>
    <row r="1190" spans="1:26" ht="13.5" x14ac:dyDescent="0.25">
      <c r="A1190" s="4">
        <f>TITRES_STAT!B1193</f>
        <v>43742</v>
      </c>
      <c r="B1190" s="2">
        <f>TITRES_STAT!C1193</f>
        <v>10.17</v>
      </c>
      <c r="C1190" s="2">
        <f>RSI!I1190</f>
        <v>40.652017430903335</v>
      </c>
      <c r="D1190" s="2">
        <f>MACD!E1190</f>
        <v>-1.3751304879114912E-3</v>
      </c>
      <c r="E1190" s="2">
        <f>MACD!F1190</f>
        <v>3.5421898791613268E-2</v>
      </c>
      <c r="F1190" s="2">
        <f>'Moving Avg'!D1190</f>
        <v>4.4195000000000002</v>
      </c>
      <c r="G1190" s="2">
        <f>'Moving Avg'!E1190</f>
        <v>4.3546999999999993</v>
      </c>
      <c r="H1190" s="2">
        <f>'Moving Avg'!F1190</f>
        <v>4.3862800000000002</v>
      </c>
      <c r="I1190" s="2">
        <f>'Moving Avg'!G1190</f>
        <v>4.4726819999999998</v>
      </c>
      <c r="J1190" s="2">
        <f>'Moving Avg'!H1190</f>
        <v>4.6961114999999971</v>
      </c>
      <c r="K1190" s="18" t="str">
        <f>OBV!F1190</f>
        <v>BEARISH</v>
      </c>
      <c r="L1190" s="18" t="str">
        <f>OBV!G1190</f>
        <v>WEAK</v>
      </c>
      <c r="M1190" s="18" t="str">
        <f>OBV!H1190</f>
        <v>CONFIRMED BEARISH</v>
      </c>
      <c r="N1190" s="21">
        <f t="shared" si="180"/>
        <v>50</v>
      </c>
      <c r="O1190" s="21">
        <f t="shared" si="181"/>
        <v>100</v>
      </c>
      <c r="P1190" s="21">
        <f t="shared" si="182"/>
        <v>0</v>
      </c>
      <c r="Q1190" s="21">
        <f t="shared" si="183"/>
        <v>0</v>
      </c>
      <c r="R1190" s="22">
        <f t="shared" si="184"/>
        <v>52.5</v>
      </c>
      <c r="S1190" s="22">
        <f t="shared" si="185"/>
        <v>30</v>
      </c>
      <c r="T1190" s="22">
        <f t="shared" si="186"/>
        <v>22.5</v>
      </c>
      <c r="U1190" s="22">
        <f t="shared" si="187"/>
        <v>37.5</v>
      </c>
      <c r="V1190" s="21">
        <f t="shared" si="188"/>
        <v>35</v>
      </c>
      <c r="W1190" s="21">
        <f t="shared" si="189"/>
        <v>35.625</v>
      </c>
      <c r="X1190" s="20"/>
      <c r="Y1190" s="20"/>
      <c r="Z1190" s="20"/>
    </row>
    <row r="1191" spans="1:26" ht="13.5" x14ac:dyDescent="0.25">
      <c r="A1191" s="4">
        <f>TITRES_STAT!B1194</f>
        <v>43745</v>
      </c>
      <c r="B1191" s="2">
        <f>TITRES_STAT!C1194</f>
        <v>10.16</v>
      </c>
      <c r="C1191" s="2">
        <f>RSI!I1191</f>
        <v>40.505917728354255</v>
      </c>
      <c r="D1191" s="2">
        <f>MACD!E1191</f>
        <v>-3.6169848842959595E-3</v>
      </c>
      <c r="E1191" s="2">
        <f>MACD!F1191</f>
        <v>2.7614122056431423E-2</v>
      </c>
      <c r="F1191" s="2">
        <f>'Moving Avg'!D1191</f>
        <v>4.3526199999999999</v>
      </c>
      <c r="G1191" s="2">
        <f>'Moving Avg'!E1191</f>
        <v>4.3452000000000002</v>
      </c>
      <c r="H1191" s="2">
        <f>'Moving Avg'!F1191</f>
        <v>4.3637800000000002</v>
      </c>
      <c r="I1191" s="2">
        <f>'Moving Avg'!G1191</f>
        <v>4.4657459999999993</v>
      </c>
      <c r="J1191" s="2">
        <f>'Moving Avg'!H1191</f>
        <v>4.6891964999999969</v>
      </c>
      <c r="K1191" s="18" t="str">
        <f>OBV!F1191</f>
        <v>BEARISH</v>
      </c>
      <c r="L1191" s="18" t="str">
        <f>OBV!G1191</f>
        <v>WEAK</v>
      </c>
      <c r="M1191" s="18" t="str">
        <f>OBV!H1191</f>
        <v>CONFIRMED BEARISH</v>
      </c>
      <c r="N1191" s="21">
        <f t="shared" si="180"/>
        <v>50</v>
      </c>
      <c r="O1191" s="21">
        <f t="shared" si="181"/>
        <v>100</v>
      </c>
      <c r="P1191" s="21">
        <f t="shared" si="182"/>
        <v>0</v>
      </c>
      <c r="Q1191" s="21">
        <f t="shared" si="183"/>
        <v>0</v>
      </c>
      <c r="R1191" s="22">
        <f t="shared" si="184"/>
        <v>52.5</v>
      </c>
      <c r="S1191" s="22">
        <f t="shared" si="185"/>
        <v>30</v>
      </c>
      <c r="T1191" s="22">
        <f t="shared" si="186"/>
        <v>22.5</v>
      </c>
      <c r="U1191" s="22">
        <f t="shared" si="187"/>
        <v>37.5</v>
      </c>
      <c r="V1191" s="21">
        <f t="shared" si="188"/>
        <v>35</v>
      </c>
      <c r="W1191" s="21">
        <f t="shared" si="189"/>
        <v>35.625</v>
      </c>
      <c r="X1191" s="20"/>
      <c r="Y1191" s="20"/>
      <c r="Z1191" s="20"/>
    </row>
    <row r="1192" spans="1:26" ht="13.5" x14ac:dyDescent="0.25">
      <c r="A1192" s="4">
        <f>TITRES_STAT!B1195</f>
        <v>43746</v>
      </c>
      <c r="B1192" s="2">
        <f>TITRES_STAT!C1195</f>
        <v>10.16</v>
      </c>
      <c r="C1192" s="2">
        <f>RSI!I1192</f>
        <v>40.505917728354255</v>
      </c>
      <c r="D1192" s="2">
        <f>MACD!E1192</f>
        <v>-1.6957275538052485E-2</v>
      </c>
      <c r="E1192" s="2">
        <f>MACD!F1192</f>
        <v>1.8699842537534643E-2</v>
      </c>
      <c r="F1192" s="2">
        <f>'Moving Avg'!D1192</f>
        <v>4.2593199999999998</v>
      </c>
      <c r="G1192" s="2">
        <f>'Moving Avg'!E1192</f>
        <v>4.34396</v>
      </c>
      <c r="H1192" s="2">
        <f>'Moving Avg'!F1192</f>
        <v>4.3474750000000002</v>
      </c>
      <c r="I1192" s="2">
        <f>'Moving Avg'!G1192</f>
        <v>4.45716</v>
      </c>
      <c r="J1192" s="2">
        <f>'Moving Avg'!H1192</f>
        <v>4.6822814999999975</v>
      </c>
      <c r="K1192" s="18" t="str">
        <f>OBV!F1192</f>
        <v>BEARISH</v>
      </c>
      <c r="L1192" s="18" t="str">
        <f>OBV!G1192</f>
        <v>WEAK</v>
      </c>
      <c r="M1192" s="18" t="str">
        <f>OBV!H1192</f>
        <v>CONFIRMED BEARISH</v>
      </c>
      <c r="N1192" s="21">
        <f t="shared" si="180"/>
        <v>50</v>
      </c>
      <c r="O1192" s="21">
        <f t="shared" si="181"/>
        <v>100</v>
      </c>
      <c r="P1192" s="21">
        <f t="shared" si="182"/>
        <v>0</v>
      </c>
      <c r="Q1192" s="21">
        <f t="shared" si="183"/>
        <v>0</v>
      </c>
      <c r="R1192" s="22">
        <f t="shared" si="184"/>
        <v>52.5</v>
      </c>
      <c r="S1192" s="22">
        <f t="shared" si="185"/>
        <v>30</v>
      </c>
      <c r="T1192" s="22">
        <f t="shared" si="186"/>
        <v>22.5</v>
      </c>
      <c r="U1192" s="22">
        <f t="shared" si="187"/>
        <v>37.5</v>
      </c>
      <c r="V1192" s="21">
        <f t="shared" si="188"/>
        <v>35</v>
      </c>
      <c r="W1192" s="21">
        <f t="shared" si="189"/>
        <v>35.625</v>
      </c>
      <c r="X1192" s="20"/>
      <c r="Y1192" s="20"/>
      <c r="Z1192" s="20"/>
    </row>
    <row r="1193" spans="1:26" ht="13.5" x14ac:dyDescent="0.25">
      <c r="A1193" s="4">
        <f>TITRES_STAT!B1196</f>
        <v>43747</v>
      </c>
      <c r="B1193" s="2">
        <f>TITRES_STAT!C1196</f>
        <v>10.119999999999999</v>
      </c>
      <c r="C1193" s="2">
        <f>RSI!I1193</f>
        <v>39.837680409212737</v>
      </c>
      <c r="D1193" s="2">
        <f>MACD!E1193</f>
        <v>-2.5852292140989164E-2</v>
      </c>
      <c r="E1193" s="2">
        <f>MACD!F1193</f>
        <v>9.7894156018298803E-3</v>
      </c>
      <c r="F1193" s="2">
        <f>'Moving Avg'!D1193</f>
        <v>4.2039999999999988</v>
      </c>
      <c r="G1193" s="2">
        <f>'Moving Avg'!E1193</f>
        <v>4.3410700000000002</v>
      </c>
      <c r="H1193" s="2">
        <f>'Moving Avg'!F1193</f>
        <v>4.3324049999999996</v>
      </c>
      <c r="I1193" s="2">
        <f>'Moving Avg'!G1193</f>
        <v>4.4482439999999999</v>
      </c>
      <c r="J1193" s="2">
        <f>'Moving Avg'!H1193</f>
        <v>4.676180999999997</v>
      </c>
      <c r="K1193" s="18" t="str">
        <f>OBV!F1193</f>
        <v>BEARISH</v>
      </c>
      <c r="L1193" s="18" t="str">
        <f>OBV!G1193</f>
        <v>WEAK</v>
      </c>
      <c r="M1193" s="18" t="str">
        <f>OBV!H1193</f>
        <v>CONFIRMED BEARISH</v>
      </c>
      <c r="N1193" s="21">
        <f t="shared" si="180"/>
        <v>50</v>
      </c>
      <c r="O1193" s="21">
        <f t="shared" si="181"/>
        <v>100</v>
      </c>
      <c r="P1193" s="21">
        <f t="shared" si="182"/>
        <v>0</v>
      </c>
      <c r="Q1193" s="21">
        <f t="shared" si="183"/>
        <v>0</v>
      </c>
      <c r="R1193" s="22">
        <f t="shared" si="184"/>
        <v>52.5</v>
      </c>
      <c r="S1193" s="22">
        <f t="shared" si="185"/>
        <v>30</v>
      </c>
      <c r="T1193" s="22">
        <f t="shared" si="186"/>
        <v>22.5</v>
      </c>
      <c r="U1193" s="22">
        <f t="shared" si="187"/>
        <v>37.5</v>
      </c>
      <c r="V1193" s="21">
        <f t="shared" si="188"/>
        <v>35</v>
      </c>
      <c r="W1193" s="21">
        <f t="shared" si="189"/>
        <v>35.625</v>
      </c>
      <c r="X1193" s="20"/>
      <c r="Y1193" s="20"/>
      <c r="Z1193" s="20"/>
    </row>
    <row r="1194" spans="1:26" ht="13.5" x14ac:dyDescent="0.25">
      <c r="A1194" s="4">
        <f>TITRES_STAT!B1197</f>
        <v>43748</v>
      </c>
      <c r="B1194" s="2">
        <f>TITRES_STAT!C1197</f>
        <v>10.16</v>
      </c>
      <c r="C1194" s="2">
        <f>RSI!I1194</f>
        <v>40.887883857707479</v>
      </c>
      <c r="D1194" s="2">
        <f>MACD!E1194</f>
        <v>-1.5004202104647035E-2</v>
      </c>
      <c r="E1194" s="2">
        <f>MACD!F1194</f>
        <v>4.8306920605344968E-3</v>
      </c>
      <c r="F1194" s="2">
        <f>'Moving Avg'!D1194</f>
        <v>4.1916199999999986</v>
      </c>
      <c r="G1194" s="2">
        <f>'Moving Avg'!E1194</f>
        <v>4.3278599999999994</v>
      </c>
      <c r="H1194" s="2">
        <f>'Moving Avg'!F1194</f>
        <v>4.3181600000000007</v>
      </c>
      <c r="I1194" s="2">
        <f>'Moving Avg'!G1194</f>
        <v>4.4413079999999994</v>
      </c>
      <c r="J1194" s="2">
        <f>'Moving Avg'!H1194</f>
        <v>4.671358999999998</v>
      </c>
      <c r="K1194" s="18" t="str">
        <f>OBV!F1194</f>
        <v>BEARISH</v>
      </c>
      <c r="L1194" s="18" t="str">
        <f>OBV!G1194</f>
        <v>NEUTRAL</v>
      </c>
      <c r="M1194" s="18" t="str">
        <f>OBV!H1194</f>
        <v>CONFIRMED BEARISH</v>
      </c>
      <c r="N1194" s="21">
        <f t="shared" si="180"/>
        <v>50</v>
      </c>
      <c r="O1194" s="21">
        <f t="shared" si="181"/>
        <v>100</v>
      </c>
      <c r="P1194" s="21">
        <f t="shared" si="182"/>
        <v>0</v>
      </c>
      <c r="Q1194" s="21">
        <f t="shared" si="183"/>
        <v>16.5</v>
      </c>
      <c r="R1194" s="22">
        <f t="shared" si="184"/>
        <v>54.975000000000001</v>
      </c>
      <c r="S1194" s="22">
        <f t="shared" si="185"/>
        <v>34.125</v>
      </c>
      <c r="T1194" s="22">
        <f t="shared" si="186"/>
        <v>29.925000000000001</v>
      </c>
      <c r="U1194" s="22">
        <f t="shared" si="187"/>
        <v>41.625</v>
      </c>
      <c r="V1194" s="21">
        <f t="shared" si="188"/>
        <v>39.674999999999997</v>
      </c>
      <c r="W1194" s="21">
        <f t="shared" si="189"/>
        <v>40.162499999999994</v>
      </c>
      <c r="X1194" s="20"/>
      <c r="Y1194" s="20"/>
      <c r="Z1194" s="20"/>
    </row>
    <row r="1195" spans="1:26" ht="13.5" x14ac:dyDescent="0.25">
      <c r="A1195" s="4">
        <f>TITRES_STAT!B1198</f>
        <v>43749</v>
      </c>
      <c r="B1195" s="2">
        <f>TITRES_STAT!C1198</f>
        <v>10.199999999999999</v>
      </c>
      <c r="C1195" s="2">
        <f>RSI!I1195</f>
        <v>41.97862468630688</v>
      </c>
      <c r="D1195" s="2">
        <f>MACD!E1195</f>
        <v>8.5645772925415642E-3</v>
      </c>
      <c r="E1195" s="2">
        <f>MACD!F1195</f>
        <v>5.5774691069359105E-3</v>
      </c>
      <c r="F1195" s="2">
        <f>'Moving Avg'!D1195</f>
        <v>4.1940999999999997</v>
      </c>
      <c r="G1195" s="2">
        <f>'Moving Avg'!E1195</f>
        <v>4.3068</v>
      </c>
      <c r="H1195" s="2">
        <f>'Moving Avg'!F1195</f>
        <v>4.3107300000000013</v>
      </c>
      <c r="I1195" s="2">
        <f>'Moving Avg'!G1195</f>
        <v>4.4356939999999989</v>
      </c>
      <c r="J1195" s="2">
        <f>'Moving Avg'!H1195</f>
        <v>4.6659219999999975</v>
      </c>
      <c r="K1195" s="18" t="str">
        <f>OBV!F1195</f>
        <v>BEARISH</v>
      </c>
      <c r="L1195" s="18" t="str">
        <f>OBV!G1195</f>
        <v>NEUTRAL</v>
      </c>
      <c r="M1195" s="18" t="str">
        <f>OBV!H1195</f>
        <v>BEARISH DIVERGENCE</v>
      </c>
      <c r="N1195" s="21">
        <f t="shared" si="180"/>
        <v>50</v>
      </c>
      <c r="O1195" s="21">
        <f t="shared" si="181"/>
        <v>100</v>
      </c>
      <c r="P1195" s="21">
        <f t="shared" si="182"/>
        <v>0</v>
      </c>
      <c r="Q1195" s="21">
        <f t="shared" si="183"/>
        <v>16.5</v>
      </c>
      <c r="R1195" s="22">
        <f t="shared" si="184"/>
        <v>54.975000000000001</v>
      </c>
      <c r="S1195" s="22">
        <f t="shared" si="185"/>
        <v>34.125</v>
      </c>
      <c r="T1195" s="22">
        <f t="shared" si="186"/>
        <v>29.925000000000001</v>
      </c>
      <c r="U1195" s="22">
        <f t="shared" si="187"/>
        <v>41.625</v>
      </c>
      <c r="V1195" s="21">
        <f t="shared" si="188"/>
        <v>39.674999999999997</v>
      </c>
      <c r="W1195" s="21">
        <f t="shared" si="189"/>
        <v>40.162499999999994</v>
      </c>
      <c r="X1195" s="20"/>
      <c r="Y1195" s="20"/>
      <c r="Z1195" s="20"/>
    </row>
    <row r="1196" spans="1:26" ht="13.5" x14ac:dyDescent="0.25">
      <c r="A1196" s="4">
        <f>TITRES_STAT!B1199</f>
        <v>43752</v>
      </c>
      <c r="B1196" s="2">
        <f>TITRES_STAT!C1199</f>
        <v>10.199999999999999</v>
      </c>
      <c r="C1196" s="2">
        <f>RSI!I1196</f>
        <v>41.97862468630688</v>
      </c>
      <c r="D1196" s="2">
        <f>MACD!E1196</f>
        <v>4.5840235483585623E-2</v>
      </c>
      <c r="E1196" s="2">
        <f>MACD!F1196</f>
        <v>1.3630022382265853E-2</v>
      </c>
      <c r="F1196" s="2">
        <f>'Moving Avg'!D1196</f>
        <v>4.1974</v>
      </c>
      <c r="G1196" s="2">
        <f>'Moving Avg'!E1196</f>
        <v>4.27501</v>
      </c>
      <c r="H1196" s="2">
        <f>'Moving Avg'!F1196</f>
        <v>4.2987550000000008</v>
      </c>
      <c r="I1196" s="2">
        <f>'Moving Avg'!G1196</f>
        <v>4.4290879999999984</v>
      </c>
      <c r="J1196" s="2">
        <f>'Moving Avg'!H1196</f>
        <v>4.660663999999997</v>
      </c>
      <c r="K1196" s="18" t="str">
        <f>OBV!F1196</f>
        <v>BEARISH</v>
      </c>
      <c r="L1196" s="18" t="str">
        <f>OBV!G1196</f>
        <v>NEUTRAL</v>
      </c>
      <c r="M1196" s="18" t="str">
        <f>OBV!H1196</f>
        <v>BEARISH DIVERGENCE</v>
      </c>
      <c r="N1196" s="21">
        <f t="shared" si="180"/>
        <v>50</v>
      </c>
      <c r="O1196" s="21">
        <f t="shared" si="181"/>
        <v>100</v>
      </c>
      <c r="P1196" s="21">
        <f t="shared" si="182"/>
        <v>0</v>
      </c>
      <c r="Q1196" s="21">
        <f t="shared" si="183"/>
        <v>16.5</v>
      </c>
      <c r="R1196" s="22">
        <f t="shared" si="184"/>
        <v>54.975000000000001</v>
      </c>
      <c r="S1196" s="22">
        <f t="shared" si="185"/>
        <v>34.125</v>
      </c>
      <c r="T1196" s="22">
        <f t="shared" si="186"/>
        <v>29.925000000000001</v>
      </c>
      <c r="U1196" s="22">
        <f t="shared" si="187"/>
        <v>41.625</v>
      </c>
      <c r="V1196" s="21">
        <f t="shared" si="188"/>
        <v>39.674999999999997</v>
      </c>
      <c r="W1196" s="21">
        <f t="shared" si="189"/>
        <v>40.162499999999994</v>
      </c>
      <c r="X1196" s="20"/>
      <c r="Y1196" s="20"/>
      <c r="Z1196" s="20"/>
    </row>
    <row r="1197" spans="1:26" ht="13.5" x14ac:dyDescent="0.25">
      <c r="A1197" s="4">
        <f>TITRES_STAT!B1200</f>
        <v>43754</v>
      </c>
      <c r="B1197" s="2">
        <f>TITRES_STAT!C1200</f>
        <v>10.5</v>
      </c>
      <c r="C1197" s="2">
        <f>RSI!I1197</f>
        <v>50.01151388354964</v>
      </c>
      <c r="D1197" s="2">
        <f>MACD!E1197</f>
        <v>8.9290506311513695E-2</v>
      </c>
      <c r="E1197" s="2">
        <f>MACD!F1197</f>
        <v>2.8762119168115424E-2</v>
      </c>
      <c r="F1197" s="2">
        <f>'Moving Avg'!D1197</f>
        <v>4.2254800000000001</v>
      </c>
      <c r="G1197" s="2">
        <f>'Moving Avg'!E1197</f>
        <v>4.2423999999999991</v>
      </c>
      <c r="H1197" s="2">
        <f>'Moving Avg'!F1197</f>
        <v>4.2987550000000008</v>
      </c>
      <c r="I1197" s="2">
        <f>'Moving Avg'!G1197</f>
        <v>4.4249599999999996</v>
      </c>
      <c r="J1197" s="2">
        <f>'Moving Avg'!H1197</f>
        <v>4.6552484999999972</v>
      </c>
      <c r="K1197" s="18" t="str">
        <f>OBV!F1197</f>
        <v>BULLISH</v>
      </c>
      <c r="L1197" s="18" t="str">
        <f>OBV!G1197</f>
        <v>NEUTRAL</v>
      </c>
      <c r="M1197" s="18" t="str">
        <f>OBV!H1197</f>
        <v>CONFIRMED BULLISH</v>
      </c>
      <c r="N1197" s="21">
        <f t="shared" si="180"/>
        <v>50</v>
      </c>
      <c r="O1197" s="21">
        <f t="shared" si="181"/>
        <v>100</v>
      </c>
      <c r="P1197" s="21">
        <f t="shared" si="182"/>
        <v>0</v>
      </c>
      <c r="Q1197" s="21">
        <f t="shared" si="183"/>
        <v>83.5</v>
      </c>
      <c r="R1197" s="22">
        <f t="shared" si="184"/>
        <v>65.025000000000006</v>
      </c>
      <c r="S1197" s="22">
        <f t="shared" si="185"/>
        <v>50.875</v>
      </c>
      <c r="T1197" s="22">
        <f t="shared" si="186"/>
        <v>60.075000000000003</v>
      </c>
      <c r="U1197" s="22">
        <f t="shared" si="187"/>
        <v>58.375</v>
      </c>
      <c r="V1197" s="21">
        <f t="shared" si="188"/>
        <v>58.658333333333339</v>
      </c>
      <c r="W1197" s="21">
        <f t="shared" si="189"/>
        <v>58.587500000000006</v>
      </c>
      <c r="X1197" s="20"/>
      <c r="Y1197" s="20"/>
      <c r="Z1197" s="20"/>
    </row>
    <row r="1198" spans="1:26" ht="13.5" x14ac:dyDescent="0.25">
      <c r="A1198" s="4">
        <f>TITRES_STAT!B1201</f>
        <v>43755</v>
      </c>
      <c r="B1198" s="2">
        <f>TITRES_STAT!C1201</f>
        <v>10.37</v>
      </c>
      <c r="C1198" s="2">
        <f>RSI!I1198</f>
        <v>46.975900004935617</v>
      </c>
      <c r="D1198" s="2">
        <f>MACD!E1198</f>
        <v>9.8255356603348609E-2</v>
      </c>
      <c r="E1198" s="2">
        <f>MACD!F1198</f>
        <v>4.2660766655162066E-2</v>
      </c>
      <c r="F1198" s="2">
        <f>'Moving Avg'!D1198</f>
        <v>4.2461200000000003</v>
      </c>
      <c r="G1198" s="2">
        <f>'Moving Avg'!E1198</f>
        <v>4.2250599999999991</v>
      </c>
      <c r="H1198" s="2">
        <f>'Moving Avg'!F1198</f>
        <v>4.3002000000000002</v>
      </c>
      <c r="I1198" s="2">
        <f>'Moving Avg'!G1198</f>
        <v>4.4197579999999999</v>
      </c>
      <c r="J1198" s="2">
        <f>'Moving Avg'!H1198</f>
        <v>4.650341499999997</v>
      </c>
      <c r="K1198" s="18" t="str">
        <f>OBV!F1198</f>
        <v>BULLISH</v>
      </c>
      <c r="L1198" s="18" t="str">
        <f>OBV!G1198</f>
        <v>NEUTRAL</v>
      </c>
      <c r="M1198" s="18" t="str">
        <f>OBV!H1198</f>
        <v>CONFIRMED BULLISH</v>
      </c>
      <c r="N1198" s="21">
        <f t="shared" si="180"/>
        <v>50</v>
      </c>
      <c r="O1198" s="21">
        <f t="shared" si="181"/>
        <v>100</v>
      </c>
      <c r="P1198" s="21">
        <f t="shared" si="182"/>
        <v>0</v>
      </c>
      <c r="Q1198" s="21">
        <f t="shared" si="183"/>
        <v>83.5</v>
      </c>
      <c r="R1198" s="22">
        <f t="shared" si="184"/>
        <v>65.025000000000006</v>
      </c>
      <c r="S1198" s="22">
        <f t="shared" si="185"/>
        <v>50.875</v>
      </c>
      <c r="T1198" s="22">
        <f t="shared" si="186"/>
        <v>60.075000000000003</v>
      </c>
      <c r="U1198" s="22">
        <f t="shared" si="187"/>
        <v>58.375</v>
      </c>
      <c r="V1198" s="21">
        <f t="shared" si="188"/>
        <v>58.658333333333339</v>
      </c>
      <c r="W1198" s="21">
        <f t="shared" si="189"/>
        <v>58.587500000000006</v>
      </c>
      <c r="X1198" s="20"/>
      <c r="Y1198" s="20"/>
      <c r="Z1198" s="20"/>
    </row>
    <row r="1199" spans="1:26" ht="13.5" x14ac:dyDescent="0.25">
      <c r="A1199" s="4">
        <f>TITRES_STAT!B1202</f>
        <v>43756</v>
      </c>
      <c r="B1199" s="2">
        <f>TITRES_STAT!C1202</f>
        <v>10.45</v>
      </c>
      <c r="C1199" s="2">
        <f>RSI!I1199</f>
        <v>49.023616766555371</v>
      </c>
      <c r="D1199" s="2">
        <f>MACD!E1199</f>
        <v>7.319869678523272E-2</v>
      </c>
      <c r="E1199" s="2">
        <f>MACD!F1199</f>
        <v>4.87683526811762E-2</v>
      </c>
      <c r="F1199" s="2">
        <f>'Moving Avg'!D1199</f>
        <v>4.27006</v>
      </c>
      <c r="G1199" s="2">
        <f>'Moving Avg'!E1199</f>
        <v>4.2308399999999988</v>
      </c>
      <c r="H1199" s="2">
        <f>'Moving Avg'!F1199</f>
        <v>4.2993750000000004</v>
      </c>
      <c r="I1199" s="2">
        <f>'Moving Avg'!G1199</f>
        <v>4.4159599999999992</v>
      </c>
      <c r="J1199" s="2">
        <f>'Moving Avg'!H1199</f>
        <v>4.6452209999999976</v>
      </c>
      <c r="K1199" s="18" t="str">
        <f>OBV!F1199</f>
        <v>BULLISH</v>
      </c>
      <c r="L1199" s="18" t="str">
        <f>OBV!G1199</f>
        <v>NEUTRAL</v>
      </c>
      <c r="M1199" s="18" t="str">
        <f>OBV!H1199</f>
        <v>CONFIRMED BULLISH</v>
      </c>
      <c r="N1199" s="21">
        <f t="shared" si="180"/>
        <v>50</v>
      </c>
      <c r="O1199" s="21">
        <f t="shared" si="181"/>
        <v>100</v>
      </c>
      <c r="P1199" s="21">
        <f t="shared" si="182"/>
        <v>0</v>
      </c>
      <c r="Q1199" s="21">
        <f t="shared" si="183"/>
        <v>83.5</v>
      </c>
      <c r="R1199" s="22">
        <f t="shared" si="184"/>
        <v>65.025000000000006</v>
      </c>
      <c r="S1199" s="22">
        <f t="shared" si="185"/>
        <v>50.875</v>
      </c>
      <c r="T1199" s="22">
        <f t="shared" si="186"/>
        <v>60.075000000000003</v>
      </c>
      <c r="U1199" s="22">
        <f t="shared" si="187"/>
        <v>58.375</v>
      </c>
      <c r="V1199" s="21">
        <f t="shared" si="188"/>
        <v>58.658333333333339</v>
      </c>
      <c r="W1199" s="21">
        <f t="shared" si="189"/>
        <v>58.587500000000006</v>
      </c>
      <c r="X1199" s="20"/>
      <c r="Y1199" s="20"/>
      <c r="Z1199" s="20"/>
    </row>
    <row r="1200" spans="1:26" ht="13.5" x14ac:dyDescent="0.25">
      <c r="A1200" s="4">
        <f>TITRES_STAT!B1203</f>
        <v>43759</v>
      </c>
      <c r="B1200" s="2">
        <f>TITRES_STAT!C1203</f>
        <v>10.45</v>
      </c>
      <c r="C1200" s="2">
        <f>RSI!I1200</f>
        <v>49.023616766555371</v>
      </c>
      <c r="D1200" s="2">
        <f>MACD!E1200</f>
        <v>4.3182240269213246E-2</v>
      </c>
      <c r="E1200" s="2">
        <f>MACD!F1200</f>
        <v>4.7651130198783614E-2</v>
      </c>
      <c r="F1200" s="2">
        <f>'Moving Avg'!D1200</f>
        <v>4.2907000000000002</v>
      </c>
      <c r="G1200" s="2">
        <f>'Moving Avg'!E1200</f>
        <v>4.2423999999999999</v>
      </c>
      <c r="H1200" s="2">
        <f>'Moving Avg'!F1200</f>
        <v>4.2985500000000005</v>
      </c>
      <c r="I1200" s="2">
        <f>'Moving Avg'!G1200</f>
        <v>4.4138959999999994</v>
      </c>
      <c r="J1200" s="2">
        <f>'Moving Avg'!H1200</f>
        <v>4.6393429999999976</v>
      </c>
      <c r="K1200" s="18" t="str">
        <f>OBV!F1200</f>
        <v>BULLISH</v>
      </c>
      <c r="L1200" s="18" t="str">
        <f>OBV!G1200</f>
        <v>NEUTRAL</v>
      </c>
      <c r="M1200" s="18" t="str">
        <f>OBV!H1200</f>
        <v>CONFIRMED BULLISH</v>
      </c>
      <c r="N1200" s="21">
        <f t="shared" si="180"/>
        <v>50</v>
      </c>
      <c r="O1200" s="21">
        <f t="shared" si="181"/>
        <v>100</v>
      </c>
      <c r="P1200" s="21">
        <f t="shared" si="182"/>
        <v>0</v>
      </c>
      <c r="Q1200" s="21">
        <f t="shared" si="183"/>
        <v>83.5</v>
      </c>
      <c r="R1200" s="22">
        <f t="shared" si="184"/>
        <v>65.025000000000006</v>
      </c>
      <c r="S1200" s="22">
        <f t="shared" si="185"/>
        <v>50.875</v>
      </c>
      <c r="T1200" s="22">
        <f t="shared" si="186"/>
        <v>60.075000000000003</v>
      </c>
      <c r="U1200" s="22">
        <f t="shared" si="187"/>
        <v>58.375</v>
      </c>
      <c r="V1200" s="21">
        <f t="shared" si="188"/>
        <v>58.658333333333339</v>
      </c>
      <c r="W1200" s="21">
        <f t="shared" si="189"/>
        <v>58.587500000000006</v>
      </c>
      <c r="X1200" s="20"/>
      <c r="Y1200" s="20"/>
      <c r="Z1200" s="20"/>
    </row>
    <row r="1201" spans="1:26" ht="13.5" x14ac:dyDescent="0.25">
      <c r="A1201" s="4">
        <f>TITRES_STAT!B1204</f>
        <v>43760</v>
      </c>
      <c r="B1201" s="2">
        <f>TITRES_STAT!C1204</f>
        <v>10.43</v>
      </c>
      <c r="C1201" s="2">
        <f>RSI!I1201</f>
        <v>48.484025969605732</v>
      </c>
      <c r="D1201" s="2">
        <f>MACD!E1201</f>
        <v>1.7832227440202963E-2</v>
      </c>
      <c r="E1201" s="2">
        <f>MACD!F1201</f>
        <v>4.1687349647067488E-2</v>
      </c>
      <c r="F1201" s="2">
        <f>'Moving Avg'!D1201</f>
        <v>4.3097000000000012</v>
      </c>
      <c r="G1201" s="2">
        <f>'Moving Avg'!E1201</f>
        <v>4.2535499999999997</v>
      </c>
      <c r="H1201" s="2">
        <f>'Moving Avg'!F1201</f>
        <v>4.2993749999999995</v>
      </c>
      <c r="I1201" s="2">
        <f>'Moving Avg'!G1201</f>
        <v>4.4116679999999997</v>
      </c>
      <c r="J1201" s="2">
        <f>'Moving Avg'!H1201</f>
        <v>4.6335634999999975</v>
      </c>
      <c r="K1201" s="18" t="str">
        <f>OBV!F1201</f>
        <v>BULLISH</v>
      </c>
      <c r="L1201" s="18" t="str">
        <f>OBV!G1201</f>
        <v>NEUTRAL</v>
      </c>
      <c r="M1201" s="18" t="str">
        <f>OBV!H1201</f>
        <v>CONFIRMED BULLISH</v>
      </c>
      <c r="N1201" s="21">
        <f t="shared" si="180"/>
        <v>50</v>
      </c>
      <c r="O1201" s="21">
        <f t="shared" si="181"/>
        <v>100</v>
      </c>
      <c r="P1201" s="21">
        <f t="shared" si="182"/>
        <v>0</v>
      </c>
      <c r="Q1201" s="21">
        <f t="shared" si="183"/>
        <v>83.5</v>
      </c>
      <c r="R1201" s="22">
        <f t="shared" si="184"/>
        <v>65.025000000000006</v>
      </c>
      <c r="S1201" s="22">
        <f t="shared" si="185"/>
        <v>50.875</v>
      </c>
      <c r="T1201" s="22">
        <f t="shared" si="186"/>
        <v>60.075000000000003</v>
      </c>
      <c r="U1201" s="22">
        <f t="shared" si="187"/>
        <v>58.375</v>
      </c>
      <c r="V1201" s="21">
        <f t="shared" si="188"/>
        <v>58.658333333333339</v>
      </c>
      <c r="W1201" s="21">
        <f t="shared" si="189"/>
        <v>58.587500000000006</v>
      </c>
      <c r="X1201" s="20"/>
      <c r="Y1201" s="20"/>
      <c r="Z1201" s="20"/>
    </row>
    <row r="1202" spans="1:26" ht="13.5" x14ac:dyDescent="0.25">
      <c r="A1202" s="4">
        <f>TITRES_STAT!B1205</f>
        <v>43761</v>
      </c>
      <c r="B1202" s="2">
        <f>TITRES_STAT!C1205</f>
        <v>10.35</v>
      </c>
      <c r="C1202" s="2">
        <f>RSI!I1202</f>
        <v>46.276506600071322</v>
      </c>
      <c r="D1202" s="2">
        <f>MACD!E1202</f>
        <v>-1.0583208154617552E-3</v>
      </c>
      <c r="E1202" s="2">
        <f>MACD!F1202</f>
        <v>3.3138215554561638E-2</v>
      </c>
      <c r="F1202" s="2">
        <f>'Moving Avg'!D1202</f>
        <v>4.29732</v>
      </c>
      <c r="G1202" s="2">
        <f>'Moving Avg'!E1202</f>
        <v>4.2614000000000001</v>
      </c>
      <c r="H1202" s="2">
        <f>'Moving Avg'!F1202</f>
        <v>4.3026799999999996</v>
      </c>
      <c r="I1202" s="2">
        <f>'Moving Avg'!G1202</f>
        <v>4.4063019999999993</v>
      </c>
      <c r="J1202" s="2">
        <f>'Moving Avg'!H1202</f>
        <v>4.6278979999999983</v>
      </c>
      <c r="K1202" s="18" t="str">
        <f>OBV!F1202</f>
        <v>BEARISH</v>
      </c>
      <c r="L1202" s="18" t="str">
        <f>OBV!G1202</f>
        <v>NEUTRAL</v>
      </c>
      <c r="M1202" s="18" t="str">
        <f>OBV!H1202</f>
        <v>CONFIRMED BEARISH</v>
      </c>
      <c r="N1202" s="21">
        <f t="shared" si="180"/>
        <v>50</v>
      </c>
      <c r="O1202" s="21">
        <f t="shared" si="181"/>
        <v>100</v>
      </c>
      <c r="P1202" s="21">
        <f t="shared" si="182"/>
        <v>0</v>
      </c>
      <c r="Q1202" s="21">
        <f t="shared" si="183"/>
        <v>16.5</v>
      </c>
      <c r="R1202" s="22">
        <f t="shared" si="184"/>
        <v>54.975000000000001</v>
      </c>
      <c r="S1202" s="22">
        <f t="shared" si="185"/>
        <v>34.125</v>
      </c>
      <c r="T1202" s="22">
        <f t="shared" si="186"/>
        <v>29.925000000000001</v>
      </c>
      <c r="U1202" s="22">
        <f t="shared" si="187"/>
        <v>41.625</v>
      </c>
      <c r="V1202" s="21">
        <f t="shared" si="188"/>
        <v>39.674999999999997</v>
      </c>
      <c r="W1202" s="21">
        <f t="shared" si="189"/>
        <v>40.162499999999994</v>
      </c>
      <c r="X1202" s="20"/>
      <c r="Y1202" s="20"/>
      <c r="Z1202" s="20"/>
    </row>
    <row r="1203" spans="1:26" ht="13.5" x14ac:dyDescent="0.25">
      <c r="A1203" s="4">
        <f>TITRES_STAT!B1206</f>
        <v>43762</v>
      </c>
      <c r="B1203" s="2">
        <f>TITRES_STAT!C1206</f>
        <v>10.35</v>
      </c>
      <c r="C1203" s="2">
        <f>RSI!I1203</f>
        <v>46.276506600071315</v>
      </c>
      <c r="D1203" s="2">
        <f>MACD!E1203</f>
        <v>-1.9279595707330621E-2</v>
      </c>
      <c r="E1203" s="2">
        <f>MACD!F1203</f>
        <v>2.2654653302183185E-2</v>
      </c>
      <c r="F1203" s="2">
        <f>'Moving Avg'!D1203</f>
        <v>4.2956799999999999</v>
      </c>
      <c r="G1203" s="2">
        <f>'Moving Avg'!E1203</f>
        <v>4.2708999999999993</v>
      </c>
      <c r="H1203" s="2">
        <f>'Moving Avg'!F1203</f>
        <v>4.3059849999999997</v>
      </c>
      <c r="I1203" s="2">
        <f>'Moving Avg'!G1203</f>
        <v>4.4007719999999999</v>
      </c>
      <c r="J1203" s="2">
        <f>'Moving Avg'!H1203</f>
        <v>4.6222324999999991</v>
      </c>
      <c r="K1203" s="18" t="str">
        <f>OBV!F1203</f>
        <v>BULLISH</v>
      </c>
      <c r="L1203" s="18" t="str">
        <f>OBV!G1203</f>
        <v>NEUTRAL</v>
      </c>
      <c r="M1203" s="18" t="str">
        <f>OBV!H1203</f>
        <v>BULLISH DIVERGENCE</v>
      </c>
      <c r="N1203" s="21">
        <f t="shared" si="180"/>
        <v>50</v>
      </c>
      <c r="O1203" s="21">
        <f t="shared" si="181"/>
        <v>100</v>
      </c>
      <c r="P1203" s="21">
        <f t="shared" si="182"/>
        <v>0</v>
      </c>
      <c r="Q1203" s="21">
        <f t="shared" si="183"/>
        <v>66.5</v>
      </c>
      <c r="R1203" s="22">
        <f t="shared" si="184"/>
        <v>62.475000000000001</v>
      </c>
      <c r="S1203" s="22">
        <f t="shared" si="185"/>
        <v>46.625</v>
      </c>
      <c r="T1203" s="22">
        <f t="shared" si="186"/>
        <v>52.424999999999997</v>
      </c>
      <c r="U1203" s="22">
        <f t="shared" si="187"/>
        <v>54.125</v>
      </c>
      <c r="V1203" s="21">
        <f t="shared" si="188"/>
        <v>53.841666666666661</v>
      </c>
      <c r="W1203" s="21">
        <f t="shared" si="189"/>
        <v>53.912499999999994</v>
      </c>
      <c r="X1203" s="20"/>
      <c r="Y1203" s="20"/>
      <c r="Z1203" s="20"/>
    </row>
    <row r="1204" spans="1:26" ht="13.5" x14ac:dyDescent="0.25">
      <c r="A1204" s="4">
        <f>TITRES_STAT!B1207</f>
        <v>43763</v>
      </c>
      <c r="B1204" s="2">
        <f>TITRES_STAT!C1207</f>
        <v>10.35</v>
      </c>
      <c r="C1204" s="2">
        <f>RSI!I1204</f>
        <v>46.276506600071322</v>
      </c>
      <c r="D1204" s="2">
        <f>MACD!E1204</f>
        <v>-3.1879972380933097E-2</v>
      </c>
      <c r="E1204" s="2">
        <f>MACD!F1204</f>
        <v>1.1747728165559929E-2</v>
      </c>
      <c r="F1204" s="2">
        <f>'Moving Avg'!D1204</f>
        <v>4.2874400000000001</v>
      </c>
      <c r="G1204" s="2">
        <f>'Moving Avg'!E1204</f>
        <v>4.2787499999999996</v>
      </c>
      <c r="H1204" s="2">
        <f>'Moving Avg'!F1204</f>
        <v>4.303304999999999</v>
      </c>
      <c r="I1204" s="2">
        <f>'Moving Avg'!G1204</f>
        <v>4.3954060000000004</v>
      </c>
      <c r="J1204" s="2">
        <f>'Moving Avg'!H1204</f>
        <v>4.617364499999999</v>
      </c>
      <c r="K1204" s="18" t="str">
        <f>OBV!F1204</f>
        <v>BEARISH</v>
      </c>
      <c r="L1204" s="18" t="str">
        <f>OBV!G1204</f>
        <v>NEUTRAL</v>
      </c>
      <c r="M1204" s="18" t="str">
        <f>OBV!H1204</f>
        <v>CONFIRMED BEARISH</v>
      </c>
      <c r="N1204" s="21">
        <f t="shared" si="180"/>
        <v>50</v>
      </c>
      <c r="O1204" s="21">
        <f t="shared" si="181"/>
        <v>100</v>
      </c>
      <c r="P1204" s="21">
        <f t="shared" si="182"/>
        <v>0</v>
      </c>
      <c r="Q1204" s="21">
        <f t="shared" si="183"/>
        <v>16.5</v>
      </c>
      <c r="R1204" s="22">
        <f t="shared" si="184"/>
        <v>54.975000000000001</v>
      </c>
      <c r="S1204" s="22">
        <f t="shared" si="185"/>
        <v>34.125</v>
      </c>
      <c r="T1204" s="22">
        <f t="shared" si="186"/>
        <v>29.925000000000001</v>
      </c>
      <c r="U1204" s="22">
        <f t="shared" si="187"/>
        <v>41.625</v>
      </c>
      <c r="V1204" s="21">
        <f t="shared" si="188"/>
        <v>39.674999999999997</v>
      </c>
      <c r="W1204" s="21">
        <f t="shared" si="189"/>
        <v>40.162499999999994</v>
      </c>
      <c r="X1204" s="20"/>
      <c r="Y1204" s="20"/>
      <c r="Z1204" s="20"/>
    </row>
    <row r="1205" spans="1:26" ht="13.5" x14ac:dyDescent="0.25">
      <c r="A1205" s="4">
        <f>TITRES_STAT!B1208</f>
        <v>43766</v>
      </c>
      <c r="B1205" s="2">
        <f>TITRES_STAT!C1208</f>
        <v>10.3</v>
      </c>
      <c r="C1205" s="2">
        <f>RSI!I1205</f>
        <v>44.682628808383335</v>
      </c>
      <c r="D1205" s="2">
        <f>MACD!E1205</f>
        <v>-3.8211549861608241E-2</v>
      </c>
      <c r="E1205" s="2">
        <f>MACD!F1205</f>
        <v>1.7558725601262964E-3</v>
      </c>
      <c r="F1205" s="2">
        <f>'Moving Avg'!D1205</f>
        <v>4.2750599999999999</v>
      </c>
      <c r="G1205" s="2">
        <f>'Moving Avg'!E1205</f>
        <v>4.2828800000000005</v>
      </c>
      <c r="H1205" s="2">
        <f>'Moving Avg'!F1205</f>
        <v>4.2948399999999989</v>
      </c>
      <c r="I1205" s="2">
        <f>'Moving Avg'!G1205</f>
        <v>4.3896259999999998</v>
      </c>
      <c r="J1205" s="2">
        <f>'Moving Avg'!H1205</f>
        <v>4.6123929999999982</v>
      </c>
      <c r="K1205" s="18" t="str">
        <f>OBV!F1205</f>
        <v>BEARISH</v>
      </c>
      <c r="L1205" s="18" t="str">
        <f>OBV!G1205</f>
        <v>NEUTRAL</v>
      </c>
      <c r="M1205" s="18" t="str">
        <f>OBV!H1205</f>
        <v>CONFIRMED BEARISH</v>
      </c>
      <c r="N1205" s="21">
        <f t="shared" si="180"/>
        <v>50</v>
      </c>
      <c r="O1205" s="21">
        <f t="shared" si="181"/>
        <v>100</v>
      </c>
      <c r="P1205" s="21">
        <f t="shared" si="182"/>
        <v>0</v>
      </c>
      <c r="Q1205" s="21">
        <f t="shared" si="183"/>
        <v>16.5</v>
      </c>
      <c r="R1205" s="22">
        <f t="shared" si="184"/>
        <v>54.975000000000001</v>
      </c>
      <c r="S1205" s="22">
        <f t="shared" si="185"/>
        <v>34.125</v>
      </c>
      <c r="T1205" s="22">
        <f t="shared" si="186"/>
        <v>29.925000000000001</v>
      </c>
      <c r="U1205" s="22">
        <f t="shared" si="187"/>
        <v>41.625</v>
      </c>
      <c r="V1205" s="21">
        <f t="shared" si="188"/>
        <v>39.674999999999997</v>
      </c>
      <c r="W1205" s="21">
        <f t="shared" si="189"/>
        <v>40.162499999999994</v>
      </c>
      <c r="X1205" s="20"/>
      <c r="Y1205" s="20"/>
      <c r="Z1205" s="20"/>
    </row>
    <row r="1206" spans="1:26" ht="13.5" x14ac:dyDescent="0.25">
      <c r="A1206" s="4">
        <f>TITRES_STAT!B1209</f>
        <v>43767</v>
      </c>
      <c r="B1206" s="2">
        <f>TITRES_STAT!C1209</f>
        <v>10.34</v>
      </c>
      <c r="C1206" s="2">
        <f>RSI!I1206</f>
        <v>46.271175817570011</v>
      </c>
      <c r="D1206" s="2">
        <f>MACD!E1206</f>
        <v>-4.4429605724112697E-2</v>
      </c>
      <c r="E1206" s="2">
        <f>MACD!F1206</f>
        <v>-7.4812230967215019E-3</v>
      </c>
      <c r="F1206" s="2">
        <f>'Moving Avg'!D1206</f>
        <v>4.2676199999999991</v>
      </c>
      <c r="G1206" s="2">
        <f>'Moving Avg'!E1206</f>
        <v>4.2886600000000001</v>
      </c>
      <c r="H1206" s="2">
        <f>'Moving Avg'!F1206</f>
        <v>4.2818349999999992</v>
      </c>
      <c r="I1206" s="2">
        <f>'Moving Avg'!G1206</f>
        <v>4.3843420000000011</v>
      </c>
      <c r="J1206" s="2">
        <f>'Moving Avg'!H1206</f>
        <v>4.6082214999999982</v>
      </c>
      <c r="K1206" s="18" t="str">
        <f>OBV!F1206</f>
        <v>BEARISH</v>
      </c>
      <c r="L1206" s="18" t="str">
        <f>OBV!G1206</f>
        <v>NEUTRAL</v>
      </c>
      <c r="M1206" s="18" t="str">
        <f>OBV!H1206</f>
        <v>CONFIRMED BEARISH</v>
      </c>
      <c r="N1206" s="21">
        <f t="shared" si="180"/>
        <v>50</v>
      </c>
      <c r="O1206" s="21">
        <f t="shared" si="181"/>
        <v>100</v>
      </c>
      <c r="P1206" s="21">
        <f t="shared" si="182"/>
        <v>0</v>
      </c>
      <c r="Q1206" s="21">
        <f t="shared" si="183"/>
        <v>16.5</v>
      </c>
      <c r="R1206" s="22">
        <f t="shared" si="184"/>
        <v>54.975000000000001</v>
      </c>
      <c r="S1206" s="22">
        <f t="shared" si="185"/>
        <v>34.125</v>
      </c>
      <c r="T1206" s="22">
        <f t="shared" si="186"/>
        <v>29.925000000000001</v>
      </c>
      <c r="U1206" s="22">
        <f t="shared" si="187"/>
        <v>41.625</v>
      </c>
      <c r="V1206" s="21">
        <f t="shared" si="188"/>
        <v>39.674999999999997</v>
      </c>
      <c r="W1206" s="21">
        <f t="shared" si="189"/>
        <v>40.162499999999994</v>
      </c>
      <c r="X1206" s="20"/>
      <c r="Y1206" s="20"/>
      <c r="Z1206" s="20"/>
    </row>
    <row r="1207" spans="1:26" ht="13.5" x14ac:dyDescent="0.25">
      <c r="A1207" s="4">
        <f>TITRES_STAT!B1210</f>
        <v>43768</v>
      </c>
      <c r="B1207" s="2">
        <f>TITRES_STAT!C1210</f>
        <v>10.29</v>
      </c>
      <c r="C1207" s="2">
        <f>RSI!I1207</f>
        <v>44.551033878820661</v>
      </c>
      <c r="D1207" s="2">
        <f>MACD!E1207</f>
        <v>-2.8866206690757679E-2</v>
      </c>
      <c r="E1207" s="2">
        <f>MACD!F1207</f>
        <v>-1.1758219815528739E-2</v>
      </c>
      <c r="F1207" s="2">
        <f>'Moving Avg'!D1207</f>
        <v>4.2626599999999994</v>
      </c>
      <c r="G1207" s="2">
        <f>'Moving Avg'!E1207</f>
        <v>4.2799899999999997</v>
      </c>
      <c r="H1207" s="2">
        <f>'Moving Avg'!F1207</f>
        <v>4.261194999999999</v>
      </c>
      <c r="I1207" s="2">
        <f>'Moving Avg'!G1207</f>
        <v>4.3785620000000014</v>
      </c>
      <c r="J1207" s="2">
        <f>'Moving Avg'!H1207</f>
        <v>4.6039869999999983</v>
      </c>
      <c r="K1207" s="18" t="str">
        <f>OBV!F1207</f>
        <v>BEARISH</v>
      </c>
      <c r="L1207" s="18" t="str">
        <f>OBV!G1207</f>
        <v>NEUTRAL</v>
      </c>
      <c r="M1207" s="18" t="str">
        <f>OBV!H1207</f>
        <v>CONFIRMED BEARISH</v>
      </c>
      <c r="N1207" s="21">
        <f t="shared" si="180"/>
        <v>50</v>
      </c>
      <c r="O1207" s="21">
        <f t="shared" si="181"/>
        <v>100</v>
      </c>
      <c r="P1207" s="21">
        <f t="shared" si="182"/>
        <v>0</v>
      </c>
      <c r="Q1207" s="21">
        <f t="shared" si="183"/>
        <v>16.5</v>
      </c>
      <c r="R1207" s="22">
        <f t="shared" si="184"/>
        <v>54.975000000000001</v>
      </c>
      <c r="S1207" s="22">
        <f t="shared" si="185"/>
        <v>34.125</v>
      </c>
      <c r="T1207" s="22">
        <f t="shared" si="186"/>
        <v>29.925000000000001</v>
      </c>
      <c r="U1207" s="22">
        <f t="shared" si="187"/>
        <v>41.625</v>
      </c>
      <c r="V1207" s="21">
        <f t="shared" si="188"/>
        <v>39.674999999999997</v>
      </c>
      <c r="W1207" s="21">
        <f t="shared" si="189"/>
        <v>40.162499999999994</v>
      </c>
      <c r="X1207" s="20"/>
      <c r="Y1207" s="20"/>
      <c r="Z1207" s="20"/>
    </row>
    <row r="1208" spans="1:26" ht="13.5" x14ac:dyDescent="0.25">
      <c r="A1208" s="4">
        <f>TITRES_STAT!B1211</f>
        <v>43769</v>
      </c>
      <c r="B1208" s="2">
        <f>TITRES_STAT!C1211</f>
        <v>10.29</v>
      </c>
      <c r="C1208" s="2">
        <f>RSI!I1208</f>
        <v>44.551033878820654</v>
      </c>
      <c r="D1208" s="2">
        <f>MACD!E1208</f>
        <v>-2.3617205092651083E-2</v>
      </c>
      <c r="E1208" s="2">
        <f>MACD!F1208</f>
        <v>-1.4130016870953209E-2</v>
      </c>
      <c r="F1208" s="2">
        <f>'Moving Avg'!D1208</f>
        <v>4.2576999999999998</v>
      </c>
      <c r="G1208" s="2">
        <f>'Moving Avg'!E1208</f>
        <v>4.2766899999999994</v>
      </c>
      <c r="H1208" s="2">
        <f>'Moving Avg'!F1208</f>
        <v>4.2508749999999988</v>
      </c>
      <c r="I1208" s="2">
        <f>'Moving Avg'!G1208</f>
        <v>4.3730300000000009</v>
      </c>
      <c r="J1208" s="2">
        <f>'Moving Avg'!H1208</f>
        <v>4.5997324999999982</v>
      </c>
      <c r="K1208" s="18" t="str">
        <f>OBV!F1208</f>
        <v>BEARISH</v>
      </c>
      <c r="L1208" s="18" t="str">
        <f>OBV!G1208</f>
        <v>NEUTRAL</v>
      </c>
      <c r="M1208" s="18" t="str">
        <f>OBV!H1208</f>
        <v>CONFIRMED BEARISH</v>
      </c>
      <c r="N1208" s="21">
        <f t="shared" si="180"/>
        <v>50</v>
      </c>
      <c r="O1208" s="21">
        <f t="shared" si="181"/>
        <v>100</v>
      </c>
      <c r="P1208" s="21">
        <f t="shared" si="182"/>
        <v>0</v>
      </c>
      <c r="Q1208" s="21">
        <f t="shared" si="183"/>
        <v>16.5</v>
      </c>
      <c r="R1208" s="22">
        <f t="shared" si="184"/>
        <v>54.975000000000001</v>
      </c>
      <c r="S1208" s="22">
        <f t="shared" si="185"/>
        <v>34.125</v>
      </c>
      <c r="T1208" s="22">
        <f t="shared" si="186"/>
        <v>29.925000000000001</v>
      </c>
      <c r="U1208" s="22">
        <f t="shared" si="187"/>
        <v>41.625</v>
      </c>
      <c r="V1208" s="21">
        <f t="shared" si="188"/>
        <v>39.674999999999997</v>
      </c>
      <c r="W1208" s="21">
        <f t="shared" si="189"/>
        <v>40.162499999999994</v>
      </c>
      <c r="X1208" s="20"/>
      <c r="Y1208" s="20"/>
      <c r="Z1208" s="20"/>
    </row>
    <row r="1209" spans="1:26" ht="13.5" x14ac:dyDescent="0.25">
      <c r="A1209" s="4">
        <f>TITRES_STAT!B1212</f>
        <v>43770</v>
      </c>
      <c r="B1209" s="2">
        <f>TITRES_STAT!C1212</f>
        <v>10.29</v>
      </c>
      <c r="C1209" s="2">
        <f>RSI!I1209</f>
        <v>44.551033878820654</v>
      </c>
      <c r="D1209" s="2">
        <f>MACD!E1209</f>
        <v>-1.3782606061739422E-2</v>
      </c>
      <c r="E1209" s="2">
        <f>MACD!F1209</f>
        <v>-1.4060534709110454E-2</v>
      </c>
      <c r="F1209" s="2">
        <f>'Moving Avg'!D1209</f>
        <v>4.2527400000000002</v>
      </c>
      <c r="G1209" s="2">
        <f>'Moving Avg'!E1209</f>
        <v>4.2700899999999997</v>
      </c>
      <c r="H1209" s="2">
        <f>'Moving Avg'!F1209</f>
        <v>4.2504649999999993</v>
      </c>
      <c r="I1209" s="2">
        <f>'Moving Avg'!G1209</f>
        <v>4.3675820000000014</v>
      </c>
      <c r="J1209" s="2">
        <f>'Moving Avg'!H1209</f>
        <v>4.5954979999999983</v>
      </c>
      <c r="K1209" s="18" t="str">
        <f>OBV!F1209</f>
        <v>BEARISH</v>
      </c>
      <c r="L1209" s="18" t="str">
        <f>OBV!G1209</f>
        <v>NEUTRAL</v>
      </c>
      <c r="M1209" s="18" t="str">
        <f>OBV!H1209</f>
        <v>CONFIRMED BEARISH</v>
      </c>
      <c r="N1209" s="21">
        <f t="shared" si="180"/>
        <v>50</v>
      </c>
      <c r="O1209" s="21">
        <f t="shared" si="181"/>
        <v>100</v>
      </c>
      <c r="P1209" s="21">
        <f t="shared" si="182"/>
        <v>0</v>
      </c>
      <c r="Q1209" s="21">
        <f t="shared" si="183"/>
        <v>16.5</v>
      </c>
      <c r="R1209" s="22">
        <f t="shared" si="184"/>
        <v>54.975000000000001</v>
      </c>
      <c r="S1209" s="22">
        <f t="shared" si="185"/>
        <v>34.125</v>
      </c>
      <c r="T1209" s="22">
        <f t="shared" si="186"/>
        <v>29.925000000000001</v>
      </c>
      <c r="U1209" s="22">
        <f t="shared" si="187"/>
        <v>41.625</v>
      </c>
      <c r="V1209" s="21">
        <f t="shared" si="188"/>
        <v>39.674999999999997</v>
      </c>
      <c r="W1209" s="21">
        <f t="shared" si="189"/>
        <v>40.162499999999994</v>
      </c>
      <c r="X1209" s="20"/>
      <c r="Y1209" s="20"/>
      <c r="Z1209" s="20"/>
    </row>
    <row r="1210" spans="1:26" ht="13.5" x14ac:dyDescent="0.25">
      <c r="A1210" s="4">
        <f>TITRES_STAT!B1213</f>
        <v>43773</v>
      </c>
      <c r="B1210" s="2">
        <f>TITRES_STAT!C1213</f>
        <v>10.29</v>
      </c>
      <c r="C1210" s="2">
        <f>RSI!I1210</f>
        <v>44.551033878820654</v>
      </c>
      <c r="D1210" s="2">
        <f>MACD!E1210</f>
        <v>-5.1682323929433949E-3</v>
      </c>
      <c r="E1210" s="2">
        <f>MACD!F1210</f>
        <v>-1.2282074245877041E-2</v>
      </c>
      <c r="F1210" s="2">
        <f>'Moving Avg'!D1210</f>
        <v>4.2519200000000001</v>
      </c>
      <c r="G1210" s="2">
        <f>'Moving Avg'!E1210</f>
        <v>4.2634899999999991</v>
      </c>
      <c r="H1210" s="2">
        <f>'Moving Avg'!F1210</f>
        <v>4.2529449999999986</v>
      </c>
      <c r="I1210" s="2">
        <f>'Moving Avg'!G1210</f>
        <v>4.359738000000001</v>
      </c>
      <c r="J1210" s="2">
        <f>'Moving Avg'!H1210</f>
        <v>4.590326499999998</v>
      </c>
      <c r="K1210" s="18" t="str">
        <f>OBV!F1210</f>
        <v>BEARISH</v>
      </c>
      <c r="L1210" s="18" t="str">
        <f>OBV!G1210</f>
        <v>NEUTRAL</v>
      </c>
      <c r="M1210" s="18" t="str">
        <f>OBV!H1210</f>
        <v>CONFIRMED BEARISH</v>
      </c>
      <c r="N1210" s="21">
        <f t="shared" si="180"/>
        <v>50</v>
      </c>
      <c r="O1210" s="21">
        <f t="shared" si="181"/>
        <v>100</v>
      </c>
      <c r="P1210" s="21">
        <f t="shared" si="182"/>
        <v>0</v>
      </c>
      <c r="Q1210" s="21">
        <f t="shared" si="183"/>
        <v>16.5</v>
      </c>
      <c r="R1210" s="22">
        <f t="shared" si="184"/>
        <v>54.975000000000001</v>
      </c>
      <c r="S1210" s="22">
        <f t="shared" si="185"/>
        <v>34.125</v>
      </c>
      <c r="T1210" s="22">
        <f t="shared" si="186"/>
        <v>29.925000000000001</v>
      </c>
      <c r="U1210" s="22">
        <f t="shared" si="187"/>
        <v>41.625</v>
      </c>
      <c r="V1210" s="21">
        <f t="shared" si="188"/>
        <v>39.674999999999997</v>
      </c>
      <c r="W1210" s="21">
        <f t="shared" si="189"/>
        <v>40.162499999999994</v>
      </c>
      <c r="X1210" s="20"/>
      <c r="Y1210" s="20"/>
      <c r="Z1210" s="20"/>
    </row>
    <row r="1211" spans="1:26" ht="13.5" x14ac:dyDescent="0.25">
      <c r="A1211" s="4">
        <f>TITRES_STAT!B1214</f>
        <v>43774</v>
      </c>
      <c r="B1211" s="2">
        <f>TITRES_STAT!C1214</f>
        <v>10.29</v>
      </c>
      <c r="C1211" s="2">
        <f>RSI!I1211</f>
        <v>44.551033878820661</v>
      </c>
      <c r="D1211" s="2">
        <f>MACD!E1211</f>
        <v>1.1304162922165517E-3</v>
      </c>
      <c r="E1211" s="2">
        <f>MACD!F1211</f>
        <v>-9.5995761382583235E-3</v>
      </c>
      <c r="F1211" s="2">
        <f>'Moving Avg'!D1211</f>
        <v>4.2477999999999998</v>
      </c>
      <c r="G1211" s="2">
        <f>'Moving Avg'!E1211</f>
        <v>4.2577099999999986</v>
      </c>
      <c r="H1211" s="2">
        <f>'Moving Avg'!F1211</f>
        <v>4.2556299999999991</v>
      </c>
      <c r="I1211" s="2">
        <f>'Moving Avg'!G1211</f>
        <v>4.3546200000000015</v>
      </c>
      <c r="J1211" s="2">
        <f>'Moving Avg'!H1211</f>
        <v>4.5859324999999984</v>
      </c>
      <c r="K1211" s="18" t="str">
        <f>OBV!F1211</f>
        <v>BEARISH</v>
      </c>
      <c r="L1211" s="18" t="str">
        <f>OBV!G1211</f>
        <v>NEUTRAL</v>
      </c>
      <c r="M1211" s="18" t="str">
        <f>OBV!H1211</f>
        <v>CONFIRMED BEARISH</v>
      </c>
      <c r="N1211" s="21">
        <f t="shared" si="180"/>
        <v>50</v>
      </c>
      <c r="O1211" s="21">
        <f t="shared" si="181"/>
        <v>100</v>
      </c>
      <c r="P1211" s="21">
        <f t="shared" si="182"/>
        <v>0</v>
      </c>
      <c r="Q1211" s="21">
        <f t="shared" si="183"/>
        <v>16.5</v>
      </c>
      <c r="R1211" s="22">
        <f t="shared" si="184"/>
        <v>54.975000000000001</v>
      </c>
      <c r="S1211" s="22">
        <f t="shared" si="185"/>
        <v>34.125</v>
      </c>
      <c r="T1211" s="22">
        <f t="shared" si="186"/>
        <v>29.925000000000001</v>
      </c>
      <c r="U1211" s="22">
        <f t="shared" si="187"/>
        <v>41.625</v>
      </c>
      <c r="V1211" s="21">
        <f t="shared" si="188"/>
        <v>39.674999999999997</v>
      </c>
      <c r="W1211" s="21">
        <f t="shared" si="189"/>
        <v>40.162499999999994</v>
      </c>
      <c r="X1211" s="20"/>
      <c r="Y1211" s="20"/>
      <c r="Z1211" s="20"/>
    </row>
    <row r="1212" spans="1:26" ht="13.5" x14ac:dyDescent="0.25">
      <c r="A1212" s="4">
        <f>TITRES_STAT!B1215</f>
        <v>43775</v>
      </c>
      <c r="B1212" s="2">
        <f>TITRES_STAT!C1215</f>
        <v>10.29</v>
      </c>
      <c r="C1212" s="2">
        <f>RSI!I1212</f>
        <v>44.551033878820661</v>
      </c>
      <c r="D1212" s="2">
        <f>MACD!E1212</f>
        <v>1.6341391504779423E-3</v>
      </c>
      <c r="E1212" s="2">
        <f>MACD!F1212</f>
        <v>-7.3528330805110705E-3</v>
      </c>
      <c r="F1212" s="2">
        <f>'Moving Avg'!D1212</f>
        <v>4.2477999999999998</v>
      </c>
      <c r="G1212" s="2">
        <f>'Moving Avg'!E1212</f>
        <v>4.2552299999999992</v>
      </c>
      <c r="H1212" s="2">
        <f>'Moving Avg'!F1212</f>
        <v>4.2583149999999987</v>
      </c>
      <c r="I1212" s="2">
        <f>'Moving Avg'!G1212</f>
        <v>4.351236000000001</v>
      </c>
      <c r="J1212" s="2">
        <f>'Moving Avg'!H1212</f>
        <v>4.5807809999999982</v>
      </c>
      <c r="K1212" s="18" t="str">
        <f>OBV!F1212</f>
        <v>NEUTRAL</v>
      </c>
      <c r="L1212" s="18" t="str">
        <f>OBV!G1212</f>
        <v>NEUTRAL</v>
      </c>
      <c r="M1212" s="18" t="str">
        <f>OBV!H1212</f>
        <v>NEUTRAL</v>
      </c>
      <c r="N1212" s="21">
        <f t="shared" si="180"/>
        <v>50</v>
      </c>
      <c r="O1212" s="21">
        <f t="shared" si="181"/>
        <v>100</v>
      </c>
      <c r="P1212" s="21">
        <f t="shared" si="182"/>
        <v>0</v>
      </c>
      <c r="Q1212" s="21">
        <f t="shared" si="183"/>
        <v>33</v>
      </c>
      <c r="R1212" s="22">
        <f t="shared" si="184"/>
        <v>57.45</v>
      </c>
      <c r="S1212" s="22">
        <f t="shared" si="185"/>
        <v>38.25</v>
      </c>
      <c r="T1212" s="22">
        <f t="shared" si="186"/>
        <v>37.35</v>
      </c>
      <c r="U1212" s="22">
        <f t="shared" si="187"/>
        <v>45.75</v>
      </c>
      <c r="V1212" s="21">
        <f t="shared" si="188"/>
        <v>44.35</v>
      </c>
      <c r="W1212" s="21">
        <f t="shared" si="189"/>
        <v>44.7</v>
      </c>
      <c r="X1212" s="20"/>
      <c r="Y1212" s="20"/>
      <c r="Z1212" s="20"/>
    </row>
    <row r="1213" spans="1:26" ht="13.5" x14ac:dyDescent="0.25">
      <c r="A1213" s="4">
        <f>TITRES_STAT!B1216</f>
        <v>43776</v>
      </c>
      <c r="B1213" s="2">
        <f>TITRES_STAT!C1216</f>
        <v>10.29</v>
      </c>
      <c r="C1213" s="2">
        <f>RSI!I1213</f>
        <v>44.551033878820661</v>
      </c>
      <c r="D1213" s="2">
        <f>MACD!E1213</f>
        <v>2.292792225748741E-3</v>
      </c>
      <c r="E1213" s="2">
        <f>MACD!F1213</f>
        <v>-5.4237080192591084E-3</v>
      </c>
      <c r="F1213" s="2">
        <f>'Moving Avg'!D1213</f>
        <v>4.2477999999999998</v>
      </c>
      <c r="G1213" s="2">
        <f>'Moving Avg'!E1213</f>
        <v>4.2527499999999989</v>
      </c>
      <c r="H1213" s="2">
        <f>'Moving Avg'!F1213</f>
        <v>4.2618249999999991</v>
      </c>
      <c r="I1213" s="2">
        <f>'Moving Avg'!G1213</f>
        <v>4.3462000000000014</v>
      </c>
      <c r="J1213" s="2">
        <f>'Moving Avg'!H1213</f>
        <v>4.575629499999998</v>
      </c>
      <c r="K1213" s="18" t="str">
        <f>OBV!F1213</f>
        <v>NEUTRAL</v>
      </c>
      <c r="L1213" s="18" t="str">
        <f>OBV!G1213</f>
        <v>NEUTRAL</v>
      </c>
      <c r="M1213" s="18" t="str">
        <f>OBV!H1213</f>
        <v>NEUTRAL</v>
      </c>
      <c r="N1213" s="21">
        <f t="shared" si="180"/>
        <v>50</v>
      </c>
      <c r="O1213" s="21">
        <f t="shared" si="181"/>
        <v>100</v>
      </c>
      <c r="P1213" s="21">
        <f t="shared" si="182"/>
        <v>0</v>
      </c>
      <c r="Q1213" s="21">
        <f t="shared" si="183"/>
        <v>33</v>
      </c>
      <c r="R1213" s="22">
        <f t="shared" si="184"/>
        <v>57.45</v>
      </c>
      <c r="S1213" s="22">
        <f t="shared" si="185"/>
        <v>38.25</v>
      </c>
      <c r="T1213" s="22">
        <f t="shared" si="186"/>
        <v>37.35</v>
      </c>
      <c r="U1213" s="22">
        <f t="shared" si="187"/>
        <v>45.75</v>
      </c>
      <c r="V1213" s="21">
        <f t="shared" si="188"/>
        <v>44.35</v>
      </c>
      <c r="W1213" s="21">
        <f t="shared" si="189"/>
        <v>44.7</v>
      </c>
      <c r="X1213" s="20"/>
      <c r="Y1213" s="20"/>
      <c r="Z1213" s="20"/>
    </row>
    <row r="1214" spans="1:26" ht="13.5" x14ac:dyDescent="0.25">
      <c r="A1214" s="4">
        <f>TITRES_STAT!B1217</f>
        <v>43777</v>
      </c>
      <c r="B1214" s="2">
        <f>TITRES_STAT!C1217</f>
        <v>10.29</v>
      </c>
      <c r="C1214" s="2">
        <f>RSI!I1214</f>
        <v>44.551033878820661</v>
      </c>
      <c r="D1214" s="2">
        <f>MACD!E1214</f>
        <v>3.0653233562230042E-3</v>
      </c>
      <c r="E1214" s="2">
        <f>MACD!F1214</f>
        <v>-3.7259017441626865E-3</v>
      </c>
      <c r="F1214" s="2">
        <f>'Moving Avg'!D1214</f>
        <v>4.2477999999999998</v>
      </c>
      <c r="G1214" s="2">
        <f>'Moving Avg'!E1214</f>
        <v>4.2502699999999987</v>
      </c>
      <c r="H1214" s="2">
        <f>'Moving Avg'!F1214</f>
        <v>4.2645099999999996</v>
      </c>
      <c r="I1214" s="2">
        <f>'Moving Avg'!G1214</f>
        <v>4.3407520000000019</v>
      </c>
      <c r="J1214" s="2">
        <f>'Moving Avg'!H1214</f>
        <v>4.5709564999999976</v>
      </c>
      <c r="K1214" s="18" t="str">
        <f>OBV!F1214</f>
        <v>NEUTRAL</v>
      </c>
      <c r="L1214" s="18" t="str">
        <f>OBV!G1214</f>
        <v>NEUTRAL</v>
      </c>
      <c r="M1214" s="18" t="str">
        <f>OBV!H1214</f>
        <v>NEUTRAL</v>
      </c>
      <c r="N1214" s="21">
        <f t="shared" si="180"/>
        <v>50</v>
      </c>
      <c r="O1214" s="21">
        <f t="shared" si="181"/>
        <v>100</v>
      </c>
      <c r="P1214" s="21">
        <f t="shared" si="182"/>
        <v>0</v>
      </c>
      <c r="Q1214" s="21">
        <f t="shared" si="183"/>
        <v>33</v>
      </c>
      <c r="R1214" s="22">
        <f t="shared" si="184"/>
        <v>57.45</v>
      </c>
      <c r="S1214" s="22">
        <f t="shared" si="185"/>
        <v>38.25</v>
      </c>
      <c r="T1214" s="22">
        <f t="shared" si="186"/>
        <v>37.35</v>
      </c>
      <c r="U1214" s="22">
        <f t="shared" si="187"/>
        <v>45.75</v>
      </c>
      <c r="V1214" s="21">
        <f t="shared" si="188"/>
        <v>44.35</v>
      </c>
      <c r="W1214" s="21">
        <f t="shared" si="189"/>
        <v>44.7</v>
      </c>
      <c r="X1214" s="20"/>
      <c r="Y1214" s="20"/>
      <c r="Z1214" s="20"/>
    </row>
    <row r="1215" spans="1:26" ht="13.5" x14ac:dyDescent="0.25">
      <c r="A1215" s="4">
        <f>TITRES_STAT!B1218</f>
        <v>43780</v>
      </c>
      <c r="B1215" s="2">
        <f>TITRES_STAT!C1218</f>
        <v>10.29</v>
      </c>
      <c r="C1215" s="2">
        <f>RSI!I1215</f>
        <v>44.551033878820661</v>
      </c>
      <c r="D1215" s="2">
        <f>MACD!E1215</f>
        <v>7.3365602703656663E-4</v>
      </c>
      <c r="E1215" s="2">
        <f>MACD!F1215</f>
        <v>-2.8339901899228359E-3</v>
      </c>
      <c r="F1215" s="2">
        <f>'Moving Avg'!D1215</f>
        <v>4.2477999999999998</v>
      </c>
      <c r="G1215" s="2">
        <f>'Moving Avg'!E1215</f>
        <v>4.2498599999999991</v>
      </c>
      <c r="H1215" s="2">
        <f>'Moving Avg'!F1215</f>
        <v>4.2663699999999993</v>
      </c>
      <c r="I1215" s="2">
        <f>'Moving Avg'!G1215</f>
        <v>4.3348900000000032</v>
      </c>
      <c r="J1215" s="2">
        <f>'Moving Avg'!H1215</f>
        <v>4.5662834999999973</v>
      </c>
      <c r="K1215" s="18" t="str">
        <f>OBV!F1215</f>
        <v>NEUTRAL</v>
      </c>
      <c r="L1215" s="18" t="str">
        <f>OBV!G1215</f>
        <v>NEUTRAL</v>
      </c>
      <c r="M1215" s="18" t="str">
        <f>OBV!H1215</f>
        <v>NEUTRAL</v>
      </c>
      <c r="N1215" s="21">
        <f t="shared" si="180"/>
        <v>50</v>
      </c>
      <c r="O1215" s="21">
        <f t="shared" si="181"/>
        <v>100</v>
      </c>
      <c r="P1215" s="21">
        <f t="shared" si="182"/>
        <v>0</v>
      </c>
      <c r="Q1215" s="21">
        <f t="shared" si="183"/>
        <v>33</v>
      </c>
      <c r="R1215" s="22">
        <f t="shared" si="184"/>
        <v>57.45</v>
      </c>
      <c r="S1215" s="22">
        <f t="shared" si="185"/>
        <v>38.25</v>
      </c>
      <c r="T1215" s="22">
        <f t="shared" si="186"/>
        <v>37.35</v>
      </c>
      <c r="U1215" s="22">
        <f t="shared" si="187"/>
        <v>45.75</v>
      </c>
      <c r="V1215" s="21">
        <f t="shared" si="188"/>
        <v>44.35</v>
      </c>
      <c r="W1215" s="21">
        <f t="shared" si="189"/>
        <v>44.7</v>
      </c>
      <c r="X1215" s="20"/>
      <c r="Y1215" s="20"/>
      <c r="Z1215" s="20"/>
    </row>
    <row r="1216" spans="1:26" ht="13.5" x14ac:dyDescent="0.25">
      <c r="A1216" s="4">
        <f>TITRES_STAT!B1219</f>
        <v>43781</v>
      </c>
      <c r="B1216" s="2">
        <f>TITRES_STAT!C1219</f>
        <v>10.29</v>
      </c>
      <c r="C1216" s="2">
        <f>RSI!I1216</f>
        <v>44.551033878820661</v>
      </c>
      <c r="D1216" s="2">
        <f>MACD!E1216</f>
        <v>1.4836755722384964E-3</v>
      </c>
      <c r="E1216" s="2">
        <f>MACD!F1216</f>
        <v>-1.9704570374905694E-3</v>
      </c>
      <c r="F1216" s="2">
        <f>'Moving Avg'!D1216</f>
        <v>4.2477999999999998</v>
      </c>
      <c r="G1216" s="2">
        <f>'Moving Avg'!E1216</f>
        <v>4.2477999999999989</v>
      </c>
      <c r="H1216" s="2">
        <f>'Moving Avg'!F1216</f>
        <v>4.2682299999999991</v>
      </c>
      <c r="I1216" s="2">
        <f>'Moving Avg'!G1216</f>
        <v>4.3290280000000028</v>
      </c>
      <c r="J1216" s="2">
        <f>'Moving Avg'!H1216</f>
        <v>4.5616104999999969</v>
      </c>
      <c r="K1216" s="18" t="str">
        <f>OBV!F1216</f>
        <v>NEUTRAL</v>
      </c>
      <c r="L1216" s="18" t="str">
        <f>OBV!G1216</f>
        <v>NEUTRAL</v>
      </c>
      <c r="M1216" s="18" t="str">
        <f>OBV!H1216</f>
        <v>NEUTRAL</v>
      </c>
      <c r="N1216" s="21">
        <f t="shared" si="180"/>
        <v>50</v>
      </c>
      <c r="O1216" s="21">
        <f t="shared" si="181"/>
        <v>100</v>
      </c>
      <c r="P1216" s="21">
        <f t="shared" si="182"/>
        <v>0</v>
      </c>
      <c r="Q1216" s="21">
        <f t="shared" si="183"/>
        <v>33</v>
      </c>
      <c r="R1216" s="22">
        <f t="shared" si="184"/>
        <v>57.45</v>
      </c>
      <c r="S1216" s="22">
        <f t="shared" si="185"/>
        <v>38.25</v>
      </c>
      <c r="T1216" s="22">
        <f t="shared" si="186"/>
        <v>37.35</v>
      </c>
      <c r="U1216" s="22">
        <f t="shared" si="187"/>
        <v>45.75</v>
      </c>
      <c r="V1216" s="21">
        <f t="shared" si="188"/>
        <v>44.35</v>
      </c>
      <c r="W1216" s="21">
        <f t="shared" si="189"/>
        <v>44.7</v>
      </c>
      <c r="X1216" s="20"/>
      <c r="Y1216" s="20"/>
      <c r="Z1216" s="20"/>
    </row>
    <row r="1217" spans="1:26" ht="13.5" x14ac:dyDescent="0.25">
      <c r="A1217" s="4">
        <f>TITRES_STAT!B1220</f>
        <v>43782</v>
      </c>
      <c r="B1217" s="2">
        <f>TITRES_STAT!C1220</f>
        <v>10.29</v>
      </c>
      <c r="C1217" s="2">
        <f>RSI!I1217</f>
        <v>44.551033878820661</v>
      </c>
      <c r="D1217" s="2">
        <f>MACD!E1217</f>
        <v>-8.8008319516497124E-4</v>
      </c>
      <c r="E1217" s="2">
        <f>MACD!F1217</f>
        <v>-1.7523822690254497E-3</v>
      </c>
      <c r="F1217" s="2">
        <f>'Moving Avg'!D1217</f>
        <v>4.2477999999999998</v>
      </c>
      <c r="G1217" s="2">
        <f>'Moving Avg'!E1217</f>
        <v>4.2477999999999989</v>
      </c>
      <c r="H1217" s="2">
        <f>'Moving Avg'!F1217</f>
        <v>4.2638949999999998</v>
      </c>
      <c r="I1217" s="2">
        <f>'Moving Avg'!G1217</f>
        <v>4.3231660000000032</v>
      </c>
      <c r="J1217" s="2">
        <f>'Moving Avg'!H1217</f>
        <v>4.5569374999999965</v>
      </c>
      <c r="K1217" s="18" t="str">
        <f>OBV!F1217</f>
        <v>NEUTRAL</v>
      </c>
      <c r="L1217" s="18" t="str">
        <f>OBV!G1217</f>
        <v>NEUTRAL</v>
      </c>
      <c r="M1217" s="18" t="str">
        <f>OBV!H1217</f>
        <v>NEUTRAL</v>
      </c>
      <c r="N1217" s="21">
        <f t="shared" si="180"/>
        <v>50</v>
      </c>
      <c r="O1217" s="21">
        <f t="shared" si="181"/>
        <v>100</v>
      </c>
      <c r="P1217" s="21">
        <f t="shared" si="182"/>
        <v>0</v>
      </c>
      <c r="Q1217" s="21">
        <f t="shared" si="183"/>
        <v>33</v>
      </c>
      <c r="R1217" s="22">
        <f t="shared" si="184"/>
        <v>57.45</v>
      </c>
      <c r="S1217" s="22">
        <f t="shared" si="185"/>
        <v>38.25</v>
      </c>
      <c r="T1217" s="22">
        <f t="shared" si="186"/>
        <v>37.35</v>
      </c>
      <c r="U1217" s="22">
        <f t="shared" si="187"/>
        <v>45.75</v>
      </c>
      <c r="V1217" s="21">
        <f t="shared" si="188"/>
        <v>44.35</v>
      </c>
      <c r="W1217" s="21">
        <f t="shared" si="189"/>
        <v>44.7</v>
      </c>
      <c r="X1217" s="20"/>
      <c r="Y1217" s="20"/>
      <c r="Z1217" s="20"/>
    </row>
    <row r="1218" spans="1:26" ht="13.5" x14ac:dyDescent="0.25">
      <c r="A1218" s="4">
        <f>TITRES_STAT!B1221</f>
        <v>43783</v>
      </c>
      <c r="B1218" s="2">
        <f>TITRES_STAT!C1221</f>
        <v>10.3</v>
      </c>
      <c r="C1218" s="2">
        <f>RSI!I1218</f>
        <v>45.4628233095642</v>
      </c>
      <c r="D1218" s="2">
        <f>MACD!E1218</f>
        <v>-3.025705212986729E-3</v>
      </c>
      <c r="E1218" s="2">
        <f>MACD!F1218</f>
        <v>-2.0070468578177059E-3</v>
      </c>
      <c r="F1218" s="2">
        <f>'Moving Avg'!D1218</f>
        <v>4.2486199999999998</v>
      </c>
      <c r="G1218" s="2">
        <f>'Moving Avg'!E1218</f>
        <v>4.2482099999999985</v>
      </c>
      <c r="H1218" s="2">
        <f>'Moving Avg'!F1218</f>
        <v>4.2624499999999994</v>
      </c>
      <c r="I1218" s="2">
        <f>'Moving Avg'!G1218</f>
        <v>4.3194500000000042</v>
      </c>
      <c r="J1218" s="2">
        <f>'Moving Avg'!H1218</f>
        <v>4.5526634999999969</v>
      </c>
      <c r="K1218" s="18" t="str">
        <f>OBV!F1218</f>
        <v>BULLISH</v>
      </c>
      <c r="L1218" s="18" t="str">
        <f>OBV!G1218</f>
        <v>NEUTRAL</v>
      </c>
      <c r="M1218" s="18" t="str">
        <f>OBV!H1218</f>
        <v>CONFIRMED BULLISH</v>
      </c>
      <c r="N1218" s="21">
        <f t="shared" ref="N1218:N1281" si="190">IF(D1218&lt;30,50, IF(D1218&gt;70, 0, 25))</f>
        <v>50</v>
      </c>
      <c r="O1218" s="21">
        <f t="shared" ref="O1218:O1281" si="191">IF(F1218-E1218&gt;0.02, 100, IF(F1218-E1218&lt;0,0,45))</f>
        <v>100</v>
      </c>
      <c r="P1218" s="21">
        <f t="shared" ref="P1218:P1281" si="192">IF(G1218-J1218&gt;10,100,IF(G1218-J1218&gt;5,75, IF(G1218-J1218&gt;0,50,0)))</f>
        <v>0</v>
      </c>
      <c r="Q1218" s="21">
        <f t="shared" ref="Q1218:Q1281" si="193">IF(M1218="confirmed bullish", 34, IF(M1218="bullish divergence",17, 0))+IF(K1218="bullish",33,IF(K1218="bearish",0,16.5))+IF(L1218="strong",33,IF(L1218="weak",0,16.5))</f>
        <v>83.5</v>
      </c>
      <c r="R1218" s="22">
        <f t="shared" si="184"/>
        <v>65.025000000000006</v>
      </c>
      <c r="S1218" s="22">
        <f t="shared" si="185"/>
        <v>50.875</v>
      </c>
      <c r="T1218" s="22">
        <f t="shared" si="186"/>
        <v>60.075000000000003</v>
      </c>
      <c r="U1218" s="22">
        <f t="shared" si="187"/>
        <v>58.375</v>
      </c>
      <c r="V1218" s="21">
        <f t="shared" si="188"/>
        <v>58.658333333333339</v>
      </c>
      <c r="W1218" s="21">
        <f t="shared" si="189"/>
        <v>58.587500000000006</v>
      </c>
      <c r="X1218" s="20"/>
      <c r="Y1218" s="20"/>
      <c r="Z1218" s="20"/>
    </row>
    <row r="1219" spans="1:26" ht="13.5" x14ac:dyDescent="0.25">
      <c r="A1219" s="4">
        <f>TITRES_STAT!B1222</f>
        <v>43784</v>
      </c>
      <c r="B1219" s="2">
        <f>TITRES_STAT!C1222</f>
        <v>10.210000000000001</v>
      </c>
      <c r="C1219" s="2">
        <f>RSI!I1219</f>
        <v>39.183920961484354</v>
      </c>
      <c r="D1219" s="2">
        <f>MACD!E1219</f>
        <v>-1.9708426319295924E-3</v>
      </c>
      <c r="E1219" s="2">
        <f>MACD!F1219</f>
        <v>-1.9998060126400832E-3</v>
      </c>
      <c r="F1219" s="2">
        <f>'Moving Avg'!D1219</f>
        <v>4.2420200000000001</v>
      </c>
      <c r="G1219" s="2">
        <f>'Moving Avg'!E1219</f>
        <v>4.2449099999999991</v>
      </c>
      <c r="H1219" s="2">
        <f>'Moving Avg'!F1219</f>
        <v>4.2574999999999994</v>
      </c>
      <c r="I1219" s="2">
        <f>'Moving Avg'!G1219</f>
        <v>4.312928000000003</v>
      </c>
      <c r="J1219" s="2">
        <f>'Moving Avg'!H1219</f>
        <v>4.548263999999997</v>
      </c>
      <c r="K1219" s="18" t="str">
        <f>OBV!F1219</f>
        <v>BEARISH</v>
      </c>
      <c r="L1219" s="18" t="str">
        <f>OBV!G1219</f>
        <v>NEUTRAL</v>
      </c>
      <c r="M1219" s="18" t="str">
        <f>OBV!H1219</f>
        <v>CONFIRMED BEARISH</v>
      </c>
      <c r="N1219" s="21">
        <f t="shared" si="190"/>
        <v>50</v>
      </c>
      <c r="O1219" s="21">
        <f t="shared" si="191"/>
        <v>100</v>
      </c>
      <c r="P1219" s="21">
        <f t="shared" si="192"/>
        <v>0</v>
      </c>
      <c r="Q1219" s="21">
        <f t="shared" si="193"/>
        <v>16.5</v>
      </c>
      <c r="R1219" s="22">
        <f t="shared" ref="R1219:R1282" si="194">0.35*N1219+O1219*0.35+P1219*0.15+Q1219*0.15</f>
        <v>54.975000000000001</v>
      </c>
      <c r="S1219" s="22">
        <f t="shared" ref="S1219:S1282" si="195">N1219*0.2+O1219*0.2+P1219*0.35+Q1219*0.25</f>
        <v>34.125</v>
      </c>
      <c r="T1219" s="22">
        <f t="shared" ref="T1219:T1282" si="196">N1219*0.15+O1219*0.15+P1219*0.25+Q1219*0.45</f>
        <v>29.925000000000001</v>
      </c>
      <c r="U1219" s="22">
        <f t="shared" ref="U1219:U1282" si="197">0.25*SUM(N1219:Q1219)</f>
        <v>41.625</v>
      </c>
      <c r="V1219" s="21">
        <f t="shared" ref="V1219:V1282" si="198">SUM(R1219:T1219)/3</f>
        <v>39.674999999999997</v>
      </c>
      <c r="W1219" s="21">
        <f t="shared" ref="W1219:W1282" si="199">SUM(R1219:U1219)/4</f>
        <v>40.162499999999994</v>
      </c>
      <c r="X1219" s="20"/>
      <c r="Y1219" s="20"/>
      <c r="Z1219" s="20"/>
    </row>
    <row r="1220" spans="1:26" ht="13.5" x14ac:dyDescent="0.25">
      <c r="A1220" s="4">
        <f>TITRES_STAT!B1223</f>
        <v>43787</v>
      </c>
      <c r="B1220" s="2">
        <f>TITRES_STAT!C1223</f>
        <v>10.199999999999999</v>
      </c>
      <c r="C1220" s="2">
        <f>RSI!I1220</f>
        <v>38.535072071563754</v>
      </c>
      <c r="D1220" s="2">
        <f>MACD!E1220</f>
        <v>-4.347441125043261E-4</v>
      </c>
      <c r="E1220" s="2">
        <f>MACD!F1220</f>
        <v>-1.6867936326129319E-3</v>
      </c>
      <c r="F1220" s="2">
        <f>'Moving Avg'!D1220</f>
        <v>4.2345799999999993</v>
      </c>
      <c r="G1220" s="2">
        <f>'Moving Avg'!E1220</f>
        <v>4.2411899999999987</v>
      </c>
      <c r="H1220" s="2">
        <f>'Moving Avg'!F1220</f>
        <v>4.2523399999999993</v>
      </c>
      <c r="I1220" s="2">
        <f>'Moving Avg'!G1220</f>
        <v>4.3039280000000035</v>
      </c>
      <c r="J1220" s="2">
        <f>'Moving Avg'!H1220</f>
        <v>4.5438434999999968</v>
      </c>
      <c r="K1220" s="18" t="str">
        <f>OBV!F1220</f>
        <v>BEARISH</v>
      </c>
      <c r="L1220" s="18" t="str">
        <f>OBV!G1220</f>
        <v>NEUTRAL</v>
      </c>
      <c r="M1220" s="18" t="str">
        <f>OBV!H1220</f>
        <v>CONFIRMED BEARISH</v>
      </c>
      <c r="N1220" s="21">
        <f t="shared" si="190"/>
        <v>50</v>
      </c>
      <c r="O1220" s="21">
        <f t="shared" si="191"/>
        <v>100</v>
      </c>
      <c r="P1220" s="21">
        <f t="shared" si="192"/>
        <v>0</v>
      </c>
      <c r="Q1220" s="21">
        <f t="shared" si="193"/>
        <v>16.5</v>
      </c>
      <c r="R1220" s="22">
        <f t="shared" si="194"/>
        <v>54.975000000000001</v>
      </c>
      <c r="S1220" s="22">
        <f t="shared" si="195"/>
        <v>34.125</v>
      </c>
      <c r="T1220" s="22">
        <f t="shared" si="196"/>
        <v>29.925000000000001</v>
      </c>
      <c r="U1220" s="22">
        <f t="shared" si="197"/>
        <v>41.625</v>
      </c>
      <c r="V1220" s="21">
        <f t="shared" si="198"/>
        <v>39.674999999999997</v>
      </c>
      <c r="W1220" s="21">
        <f t="shared" si="199"/>
        <v>40.162499999999994</v>
      </c>
      <c r="X1220" s="20"/>
      <c r="Y1220" s="20"/>
      <c r="Z1220" s="20"/>
    </row>
    <row r="1221" spans="1:26" ht="13.5" x14ac:dyDescent="0.25">
      <c r="A1221" s="4">
        <f>TITRES_STAT!B1224</f>
        <v>43788</v>
      </c>
      <c r="B1221" s="2">
        <f>TITRES_STAT!C1224</f>
        <v>10.4</v>
      </c>
      <c r="C1221" s="2">
        <f>RSI!I1221</f>
        <v>54.494437024751413</v>
      </c>
      <c r="D1221" s="2">
        <f>MACD!E1221</f>
        <v>-4.9208806672274008E-3</v>
      </c>
      <c r="E1221" s="2">
        <f>MACD!F1221</f>
        <v>-2.3336110395358258E-3</v>
      </c>
      <c r="F1221" s="2">
        <f>'Moving Avg'!D1221</f>
        <v>4.2436600000000002</v>
      </c>
      <c r="G1221" s="2">
        <f>'Moving Avg'!E1221</f>
        <v>4.2457299999999991</v>
      </c>
      <c r="H1221" s="2">
        <f>'Moving Avg'!F1221</f>
        <v>4.2517199999999988</v>
      </c>
      <c r="I1221" s="2">
        <f>'Moving Avg'!G1221</f>
        <v>4.296910000000004</v>
      </c>
      <c r="J1221" s="2">
        <f>'Moving Avg'!H1221</f>
        <v>4.5405934999999973</v>
      </c>
      <c r="K1221" s="18" t="str">
        <f>OBV!F1221</f>
        <v>BEARISH</v>
      </c>
      <c r="L1221" s="18" t="str">
        <f>OBV!G1221</f>
        <v>NEUTRAL</v>
      </c>
      <c r="M1221" s="18" t="str">
        <f>OBV!H1221</f>
        <v>BEARISH DIVERGENCE</v>
      </c>
      <c r="N1221" s="21">
        <f t="shared" si="190"/>
        <v>50</v>
      </c>
      <c r="O1221" s="21">
        <f t="shared" si="191"/>
        <v>100</v>
      </c>
      <c r="P1221" s="21">
        <f t="shared" si="192"/>
        <v>0</v>
      </c>
      <c r="Q1221" s="21">
        <f t="shared" si="193"/>
        <v>16.5</v>
      </c>
      <c r="R1221" s="22">
        <f t="shared" si="194"/>
        <v>54.975000000000001</v>
      </c>
      <c r="S1221" s="22">
        <f t="shared" si="195"/>
        <v>34.125</v>
      </c>
      <c r="T1221" s="22">
        <f t="shared" si="196"/>
        <v>29.925000000000001</v>
      </c>
      <c r="U1221" s="22">
        <f t="shared" si="197"/>
        <v>41.625</v>
      </c>
      <c r="V1221" s="21">
        <f t="shared" si="198"/>
        <v>39.674999999999997</v>
      </c>
      <c r="W1221" s="21">
        <f t="shared" si="199"/>
        <v>40.162499999999994</v>
      </c>
      <c r="X1221" s="20"/>
      <c r="Y1221" s="20"/>
      <c r="Z1221" s="20"/>
    </row>
    <row r="1222" spans="1:26" ht="13.5" x14ac:dyDescent="0.25">
      <c r="A1222" s="4">
        <f>TITRES_STAT!B1225</f>
        <v>43789</v>
      </c>
      <c r="B1222" s="2">
        <f>TITRES_STAT!C1225</f>
        <v>10.4</v>
      </c>
      <c r="C1222" s="2">
        <f>RSI!I1222</f>
        <v>54.494437024751413</v>
      </c>
      <c r="D1222" s="2">
        <f>MACD!E1222</f>
        <v>-8.8969605244360039E-3</v>
      </c>
      <c r="E1222" s="2">
        <f>MACD!F1222</f>
        <v>-3.6462809365158614E-3</v>
      </c>
      <c r="F1222" s="2">
        <f>'Moving Avg'!D1222</f>
        <v>4.2527399999999993</v>
      </c>
      <c r="G1222" s="2">
        <f>'Moving Avg'!E1222</f>
        <v>4.2502699999999995</v>
      </c>
      <c r="H1222" s="2">
        <f>'Moving Avg'!F1222</f>
        <v>4.2527499999999989</v>
      </c>
      <c r="I1222" s="2">
        <f>'Moving Avg'!G1222</f>
        <v>4.2923700000000036</v>
      </c>
      <c r="J1222" s="2">
        <f>'Moving Avg'!H1222</f>
        <v>4.5373434999999969</v>
      </c>
      <c r="K1222" s="18" t="str">
        <f>OBV!F1222</f>
        <v>BEARISH</v>
      </c>
      <c r="L1222" s="18" t="str">
        <f>OBV!G1222</f>
        <v>NEUTRAL</v>
      </c>
      <c r="M1222" s="18" t="str">
        <f>OBV!H1222</f>
        <v>BEARISH DIVERGENCE</v>
      </c>
      <c r="N1222" s="21">
        <f t="shared" si="190"/>
        <v>50</v>
      </c>
      <c r="O1222" s="21">
        <f t="shared" si="191"/>
        <v>100</v>
      </c>
      <c r="P1222" s="21">
        <f t="shared" si="192"/>
        <v>0</v>
      </c>
      <c r="Q1222" s="21">
        <f t="shared" si="193"/>
        <v>16.5</v>
      </c>
      <c r="R1222" s="22">
        <f t="shared" si="194"/>
        <v>54.975000000000001</v>
      </c>
      <c r="S1222" s="22">
        <f t="shared" si="195"/>
        <v>34.125</v>
      </c>
      <c r="T1222" s="22">
        <f t="shared" si="196"/>
        <v>29.925000000000001</v>
      </c>
      <c r="U1222" s="22">
        <f t="shared" si="197"/>
        <v>41.625</v>
      </c>
      <c r="V1222" s="21">
        <f t="shared" si="198"/>
        <v>39.674999999999997</v>
      </c>
      <c r="W1222" s="21">
        <f t="shared" si="199"/>
        <v>40.162499999999994</v>
      </c>
      <c r="X1222" s="20"/>
      <c r="Y1222" s="20"/>
      <c r="Z1222" s="20"/>
    </row>
    <row r="1223" spans="1:26" ht="13.5" x14ac:dyDescent="0.25">
      <c r="A1223" s="4">
        <f>TITRES_STAT!B1226</f>
        <v>43790</v>
      </c>
      <c r="B1223" s="2">
        <f>TITRES_STAT!C1226</f>
        <v>10.4</v>
      </c>
      <c r="C1223" s="2">
        <f>RSI!I1223</f>
        <v>54.494437024751413</v>
      </c>
      <c r="D1223" s="2">
        <f>MACD!E1223</f>
        <v>-1.2428111859576596E-2</v>
      </c>
      <c r="E1223" s="2">
        <f>MACD!F1223</f>
        <v>-5.4026471211280087E-3</v>
      </c>
      <c r="F1223" s="2">
        <f>'Moving Avg'!D1223</f>
        <v>4.2609999999999992</v>
      </c>
      <c r="G1223" s="2">
        <f>'Moving Avg'!E1223</f>
        <v>4.25481</v>
      </c>
      <c r="H1223" s="2">
        <f>'Moving Avg'!F1223</f>
        <v>4.253779999999999</v>
      </c>
      <c r="I1223" s="2">
        <f>'Moving Avg'!G1223</f>
        <v>4.2886540000000046</v>
      </c>
      <c r="J1223" s="2">
        <f>'Moving Avg'!H1223</f>
        <v>4.5340934999999973</v>
      </c>
      <c r="K1223" s="18" t="str">
        <f>OBV!F1223</f>
        <v>BEARISH</v>
      </c>
      <c r="L1223" s="18" t="str">
        <f>OBV!G1223</f>
        <v>NEUTRAL</v>
      </c>
      <c r="M1223" s="18" t="str">
        <f>OBV!H1223</f>
        <v>BEARISH DIVERGENCE</v>
      </c>
      <c r="N1223" s="21">
        <f t="shared" si="190"/>
        <v>50</v>
      </c>
      <c r="O1223" s="21">
        <f t="shared" si="191"/>
        <v>100</v>
      </c>
      <c r="P1223" s="21">
        <f t="shared" si="192"/>
        <v>0</v>
      </c>
      <c r="Q1223" s="21">
        <f t="shared" si="193"/>
        <v>16.5</v>
      </c>
      <c r="R1223" s="22">
        <f t="shared" si="194"/>
        <v>54.975000000000001</v>
      </c>
      <c r="S1223" s="22">
        <f t="shared" si="195"/>
        <v>34.125</v>
      </c>
      <c r="T1223" s="22">
        <f t="shared" si="196"/>
        <v>29.925000000000001</v>
      </c>
      <c r="U1223" s="22">
        <f t="shared" si="197"/>
        <v>41.625</v>
      </c>
      <c r="V1223" s="21">
        <f t="shared" si="198"/>
        <v>39.674999999999997</v>
      </c>
      <c r="W1223" s="21">
        <f t="shared" si="199"/>
        <v>40.162499999999994</v>
      </c>
      <c r="X1223" s="20"/>
      <c r="Y1223" s="20"/>
      <c r="Z1223" s="20"/>
    </row>
    <row r="1224" spans="1:26" ht="13.5" x14ac:dyDescent="0.25">
      <c r="A1224" s="4">
        <f>TITRES_STAT!B1227</f>
        <v>43791</v>
      </c>
      <c r="B1224" s="2">
        <f>TITRES_STAT!C1227</f>
        <v>10.4</v>
      </c>
      <c r="C1224" s="2">
        <f>RSI!I1224</f>
        <v>54.494437024751413</v>
      </c>
      <c r="D1224" s="2">
        <f>MACD!E1224</f>
        <v>-1.5570431431443765E-2</v>
      </c>
      <c r="E1224" s="2">
        <f>MACD!F1224</f>
        <v>-7.4362039831911602E-3</v>
      </c>
      <c r="F1224" s="2">
        <f>'Moving Avg'!D1224</f>
        <v>4.2766799999999998</v>
      </c>
      <c r="G1224" s="2">
        <f>'Moving Avg'!E1224</f>
        <v>4.2593499999999995</v>
      </c>
      <c r="H1224" s="2">
        <f>'Moving Avg'!F1224</f>
        <v>4.2548099999999991</v>
      </c>
      <c r="I1224" s="2">
        <f>'Moving Avg'!G1224</f>
        <v>4.2849380000000048</v>
      </c>
      <c r="J1224" s="2">
        <f>'Moving Avg'!H1224</f>
        <v>4.5315809999999974</v>
      </c>
      <c r="K1224" s="18" t="str">
        <f>OBV!F1224</f>
        <v>BEARISH</v>
      </c>
      <c r="L1224" s="18" t="str">
        <f>OBV!G1224</f>
        <v>NEUTRAL</v>
      </c>
      <c r="M1224" s="18" t="str">
        <f>OBV!H1224</f>
        <v>BEARISH DIVERGENCE</v>
      </c>
      <c r="N1224" s="21">
        <f t="shared" si="190"/>
        <v>50</v>
      </c>
      <c r="O1224" s="21">
        <f t="shared" si="191"/>
        <v>100</v>
      </c>
      <c r="P1224" s="21">
        <f t="shared" si="192"/>
        <v>0</v>
      </c>
      <c r="Q1224" s="21">
        <f t="shared" si="193"/>
        <v>16.5</v>
      </c>
      <c r="R1224" s="22">
        <f t="shared" si="194"/>
        <v>54.975000000000001</v>
      </c>
      <c r="S1224" s="22">
        <f t="shared" si="195"/>
        <v>34.125</v>
      </c>
      <c r="T1224" s="22">
        <f t="shared" si="196"/>
        <v>29.925000000000001</v>
      </c>
      <c r="U1224" s="22">
        <f t="shared" si="197"/>
        <v>41.625</v>
      </c>
      <c r="V1224" s="21">
        <f t="shared" si="198"/>
        <v>39.674999999999997</v>
      </c>
      <c r="W1224" s="21">
        <f t="shared" si="199"/>
        <v>40.162499999999994</v>
      </c>
      <c r="X1224" s="20"/>
      <c r="Y1224" s="20"/>
      <c r="Z1224" s="20"/>
    </row>
    <row r="1225" spans="1:26" ht="13.5" x14ac:dyDescent="0.25">
      <c r="A1225" s="4">
        <f>TITRES_STAT!B1228</f>
        <v>43794</v>
      </c>
      <c r="B1225" s="2">
        <f>TITRES_STAT!C1228</f>
        <v>10.54</v>
      </c>
      <c r="C1225" s="2">
        <f>RSI!I1225</f>
        <v>63.43128638213939</v>
      </c>
      <c r="D1225" s="2">
        <f>MACD!E1225</f>
        <v>-2.2653782304771219E-2</v>
      </c>
      <c r="E1225" s="2">
        <f>MACD!F1225</f>
        <v>-1.0479719647507171E-2</v>
      </c>
      <c r="F1225" s="2">
        <f>'Moving Avg'!D1225</f>
        <v>4.3047599999999999</v>
      </c>
      <c r="G1225" s="2">
        <f>'Moving Avg'!E1225</f>
        <v>4.2696699999999996</v>
      </c>
      <c r="H1225" s="2">
        <f>'Moving Avg'!F1225</f>
        <v>4.2597649999999989</v>
      </c>
      <c r="I1225" s="2">
        <f>'Moving Avg'!G1225</f>
        <v>4.2847740000000041</v>
      </c>
      <c r="J1225" s="2">
        <f>'Moving Avg'!H1225</f>
        <v>4.5294169999999978</v>
      </c>
      <c r="K1225" s="18" t="str">
        <f>OBV!F1225</f>
        <v>BULLISH</v>
      </c>
      <c r="L1225" s="18" t="str">
        <f>OBV!G1225</f>
        <v>NEUTRAL</v>
      </c>
      <c r="M1225" s="18" t="str">
        <f>OBV!H1225</f>
        <v>CONFIRMED BULLISH</v>
      </c>
      <c r="N1225" s="21">
        <f t="shared" si="190"/>
        <v>50</v>
      </c>
      <c r="O1225" s="21">
        <f t="shared" si="191"/>
        <v>100</v>
      </c>
      <c r="P1225" s="21">
        <f t="shared" si="192"/>
        <v>0</v>
      </c>
      <c r="Q1225" s="21">
        <f t="shared" si="193"/>
        <v>83.5</v>
      </c>
      <c r="R1225" s="22">
        <f t="shared" si="194"/>
        <v>65.025000000000006</v>
      </c>
      <c r="S1225" s="22">
        <f t="shared" si="195"/>
        <v>50.875</v>
      </c>
      <c r="T1225" s="22">
        <f t="shared" si="196"/>
        <v>60.075000000000003</v>
      </c>
      <c r="U1225" s="22">
        <f t="shared" si="197"/>
        <v>58.375</v>
      </c>
      <c r="V1225" s="21">
        <f t="shared" si="198"/>
        <v>58.658333333333339</v>
      </c>
      <c r="W1225" s="21">
        <f t="shared" si="199"/>
        <v>58.587500000000006</v>
      </c>
      <c r="X1225" s="20"/>
      <c r="Y1225" s="20"/>
      <c r="Z1225" s="20"/>
    </row>
    <row r="1226" spans="1:26" ht="13.5" x14ac:dyDescent="0.25">
      <c r="A1226" s="4">
        <f>TITRES_STAT!B1229</f>
        <v>43795</v>
      </c>
      <c r="B1226" s="2">
        <f>TITRES_STAT!C1229</f>
        <v>10.24</v>
      </c>
      <c r="C1226" s="2">
        <f>RSI!I1226</f>
        <v>43.644426193011306</v>
      </c>
      <c r="D1226" s="2">
        <f>MACD!E1226</f>
        <v>-1.9943544016867598E-2</v>
      </c>
      <c r="E1226" s="2">
        <f>MACD!F1226</f>
        <v>-1.2372484521379259E-2</v>
      </c>
      <c r="F1226" s="2">
        <f>'Moving Avg'!D1226</f>
        <v>4.2915399999999995</v>
      </c>
      <c r="G1226" s="2">
        <f>'Moving Avg'!E1226</f>
        <v>4.2675999999999998</v>
      </c>
      <c r="H1226" s="2">
        <f>'Moving Avg'!F1226</f>
        <v>4.257699999999998</v>
      </c>
      <c r="I1226" s="2">
        <f>'Moving Avg'!G1226</f>
        <v>4.2803140000000042</v>
      </c>
      <c r="J1226" s="2">
        <f>'Moving Avg'!H1226</f>
        <v>4.5266534999999974</v>
      </c>
      <c r="K1226" s="18" t="str">
        <f>OBV!F1226</f>
        <v>BEARISH</v>
      </c>
      <c r="L1226" s="18" t="str">
        <f>OBV!G1226</f>
        <v>NEUTRAL</v>
      </c>
      <c r="M1226" s="18" t="str">
        <f>OBV!H1226</f>
        <v>CONFIRMED BEARISH</v>
      </c>
      <c r="N1226" s="21">
        <f t="shared" si="190"/>
        <v>50</v>
      </c>
      <c r="O1226" s="21">
        <f t="shared" si="191"/>
        <v>100</v>
      </c>
      <c r="P1226" s="21">
        <f t="shared" si="192"/>
        <v>0</v>
      </c>
      <c r="Q1226" s="21">
        <f t="shared" si="193"/>
        <v>16.5</v>
      </c>
      <c r="R1226" s="22">
        <f t="shared" si="194"/>
        <v>54.975000000000001</v>
      </c>
      <c r="S1226" s="22">
        <f t="shared" si="195"/>
        <v>34.125</v>
      </c>
      <c r="T1226" s="22">
        <f t="shared" si="196"/>
        <v>29.925000000000001</v>
      </c>
      <c r="U1226" s="22">
        <f t="shared" si="197"/>
        <v>41.625</v>
      </c>
      <c r="V1226" s="21">
        <f t="shared" si="198"/>
        <v>39.674999999999997</v>
      </c>
      <c r="W1226" s="21">
        <f t="shared" si="199"/>
        <v>40.162499999999994</v>
      </c>
      <c r="X1226" s="20"/>
      <c r="Y1226" s="20"/>
      <c r="Z1226" s="20"/>
    </row>
    <row r="1227" spans="1:26" ht="13.5" x14ac:dyDescent="0.25">
      <c r="A1227" s="4">
        <f>TITRES_STAT!B1230</f>
        <v>43796</v>
      </c>
      <c r="B1227" s="2">
        <f>TITRES_STAT!C1230</f>
        <v>10.48</v>
      </c>
      <c r="C1227" s="2">
        <f>RSI!I1227</f>
        <v>55.579905751948857</v>
      </c>
      <c r="D1227" s="2">
        <f>MACD!E1227</f>
        <v>-2.4697704400796994E-2</v>
      </c>
      <c r="E1227" s="2">
        <f>MACD!F1227</f>
        <v>-1.4837528497262806E-2</v>
      </c>
      <c r="F1227" s="2">
        <f>'Moving Avg'!D1227</f>
        <v>4.2981400000000001</v>
      </c>
      <c r="G1227" s="2">
        <f>'Moving Avg'!E1227</f>
        <v>4.2754399999999997</v>
      </c>
      <c r="H1227" s="2">
        <f>'Moving Avg'!F1227</f>
        <v>4.2616199999999989</v>
      </c>
      <c r="I1227" s="2">
        <f>'Moving Avg'!G1227</f>
        <v>4.2801480000000041</v>
      </c>
      <c r="J1227" s="2">
        <f>'Moving Avg'!H1227</f>
        <v>4.5249634999999975</v>
      </c>
      <c r="K1227" s="18" t="str">
        <f>OBV!F1227</f>
        <v>BULLISH</v>
      </c>
      <c r="L1227" s="18" t="str">
        <f>OBV!G1227</f>
        <v>NEUTRAL</v>
      </c>
      <c r="M1227" s="18" t="str">
        <f>OBV!H1227</f>
        <v>CONFIRMED BULLISH</v>
      </c>
      <c r="N1227" s="21">
        <f t="shared" si="190"/>
        <v>50</v>
      </c>
      <c r="O1227" s="21">
        <f t="shared" si="191"/>
        <v>100</v>
      </c>
      <c r="P1227" s="21">
        <f t="shared" si="192"/>
        <v>0</v>
      </c>
      <c r="Q1227" s="21">
        <f t="shared" si="193"/>
        <v>83.5</v>
      </c>
      <c r="R1227" s="22">
        <f t="shared" si="194"/>
        <v>65.025000000000006</v>
      </c>
      <c r="S1227" s="22">
        <f t="shared" si="195"/>
        <v>50.875</v>
      </c>
      <c r="T1227" s="22">
        <f t="shared" si="196"/>
        <v>60.075000000000003</v>
      </c>
      <c r="U1227" s="22">
        <f t="shared" si="197"/>
        <v>58.375</v>
      </c>
      <c r="V1227" s="21">
        <f t="shared" si="198"/>
        <v>58.658333333333339</v>
      </c>
      <c r="W1227" s="21">
        <f t="shared" si="199"/>
        <v>58.587500000000006</v>
      </c>
      <c r="X1227" s="20"/>
      <c r="Y1227" s="20"/>
      <c r="Z1227" s="20"/>
    </row>
    <row r="1228" spans="1:26" ht="13.5" x14ac:dyDescent="0.25">
      <c r="A1228" s="4">
        <f>TITRES_STAT!B1231</f>
        <v>43797</v>
      </c>
      <c r="B1228" s="2">
        <f>TITRES_STAT!C1231</f>
        <v>10.5</v>
      </c>
      <c r="C1228" s="2">
        <f>RSI!I1228</f>
        <v>56.412538889956444</v>
      </c>
      <c r="D1228" s="2">
        <f>MACD!E1228</f>
        <v>-2.9018511489051768E-2</v>
      </c>
      <c r="E1228" s="2">
        <f>MACD!F1228</f>
        <v>-1.7673725095620599E-2</v>
      </c>
      <c r="F1228" s="2">
        <f>'Moving Avg'!D1228</f>
        <v>4.3063999999999991</v>
      </c>
      <c r="G1228" s="2">
        <f>'Moving Avg'!E1228</f>
        <v>4.2836999999999996</v>
      </c>
      <c r="H1228" s="2">
        <f>'Moving Avg'!F1228</f>
        <v>4.2659549999999991</v>
      </c>
      <c r="I1228" s="2">
        <f>'Moving Avg'!G1228</f>
        <v>4.2818000000000032</v>
      </c>
      <c r="J1228" s="2">
        <f>'Moving Avg'!H1228</f>
        <v>4.5233149999999975</v>
      </c>
      <c r="K1228" s="18" t="str">
        <f>OBV!F1228</f>
        <v>BULLISH</v>
      </c>
      <c r="L1228" s="18" t="str">
        <f>OBV!G1228</f>
        <v>NEUTRAL</v>
      </c>
      <c r="M1228" s="18" t="str">
        <f>OBV!H1228</f>
        <v>CONFIRMED BULLISH</v>
      </c>
      <c r="N1228" s="21">
        <f t="shared" si="190"/>
        <v>50</v>
      </c>
      <c r="O1228" s="21">
        <f t="shared" si="191"/>
        <v>100</v>
      </c>
      <c r="P1228" s="21">
        <f t="shared" si="192"/>
        <v>0</v>
      </c>
      <c r="Q1228" s="21">
        <f t="shared" si="193"/>
        <v>83.5</v>
      </c>
      <c r="R1228" s="22">
        <f t="shared" si="194"/>
        <v>65.025000000000006</v>
      </c>
      <c r="S1228" s="22">
        <f t="shared" si="195"/>
        <v>50.875</v>
      </c>
      <c r="T1228" s="22">
        <f t="shared" si="196"/>
        <v>60.075000000000003</v>
      </c>
      <c r="U1228" s="22">
        <f t="shared" si="197"/>
        <v>58.375</v>
      </c>
      <c r="V1228" s="21">
        <f t="shared" si="198"/>
        <v>58.658333333333339</v>
      </c>
      <c r="W1228" s="21">
        <f t="shared" si="199"/>
        <v>58.587500000000006</v>
      </c>
      <c r="X1228" s="20"/>
      <c r="Y1228" s="20"/>
      <c r="Z1228" s="20"/>
    </row>
    <row r="1229" spans="1:26" ht="13.5" x14ac:dyDescent="0.25">
      <c r="A1229" s="4">
        <f>TITRES_STAT!B1232</f>
        <v>43798</v>
      </c>
      <c r="B1229" s="2">
        <f>TITRES_STAT!C1232</f>
        <v>10.3</v>
      </c>
      <c r="C1229" s="2">
        <f>RSI!I1229</f>
        <v>46.97556295741969</v>
      </c>
      <c r="D1229" s="2">
        <f>MACD!E1229</f>
        <v>-3.2603548250629721E-2</v>
      </c>
      <c r="E1229" s="2">
        <f>MACD!F1229</f>
        <v>-2.0659689726622424E-2</v>
      </c>
      <c r="F1229" s="2">
        <f>'Moving Avg'!D1229</f>
        <v>4.2981399999999992</v>
      </c>
      <c r="G1229" s="2">
        <f>'Moving Avg'!E1229</f>
        <v>4.2874099999999995</v>
      </c>
      <c r="H1229" s="2">
        <f>'Moving Avg'!F1229</f>
        <v>4.2661600000000002</v>
      </c>
      <c r="I1229" s="2">
        <f>'Moving Avg'!G1229</f>
        <v>4.2802320000000034</v>
      </c>
      <c r="J1229" s="2">
        <f>'Moving Avg'!H1229</f>
        <v>4.5213534999999982</v>
      </c>
      <c r="K1229" s="18" t="str">
        <f>OBV!F1229</f>
        <v>BEARISH</v>
      </c>
      <c r="L1229" s="18" t="str">
        <f>OBV!G1229</f>
        <v>NEUTRAL</v>
      </c>
      <c r="M1229" s="18" t="str">
        <f>OBV!H1229</f>
        <v>CONFIRMED BEARISH</v>
      </c>
      <c r="N1229" s="21">
        <f t="shared" si="190"/>
        <v>50</v>
      </c>
      <c r="O1229" s="21">
        <f t="shared" si="191"/>
        <v>100</v>
      </c>
      <c r="P1229" s="21">
        <f t="shared" si="192"/>
        <v>0</v>
      </c>
      <c r="Q1229" s="21">
        <f t="shared" si="193"/>
        <v>16.5</v>
      </c>
      <c r="R1229" s="22">
        <f t="shared" si="194"/>
        <v>54.975000000000001</v>
      </c>
      <c r="S1229" s="22">
        <f t="shared" si="195"/>
        <v>34.125</v>
      </c>
      <c r="T1229" s="22">
        <f t="shared" si="196"/>
        <v>29.925000000000001</v>
      </c>
      <c r="U1229" s="22">
        <f t="shared" si="197"/>
        <v>41.625</v>
      </c>
      <c r="V1229" s="21">
        <f t="shared" si="198"/>
        <v>39.674999999999997</v>
      </c>
      <c r="W1229" s="21">
        <f t="shared" si="199"/>
        <v>40.162499999999994</v>
      </c>
      <c r="X1229" s="20"/>
      <c r="Y1229" s="20"/>
      <c r="Z1229" s="20"/>
    </row>
    <row r="1230" spans="1:26" ht="13.5" x14ac:dyDescent="0.25">
      <c r="A1230" s="4">
        <f>TITRES_STAT!B1233</f>
        <v>43801</v>
      </c>
      <c r="B1230" s="2">
        <f>TITRES_STAT!C1233</f>
        <v>10.45</v>
      </c>
      <c r="C1230" s="2">
        <f>RSI!I1230</f>
        <v>53.282673822221447</v>
      </c>
      <c r="D1230" s="2">
        <f>MACD!E1230</f>
        <v>-4.0694918382912171E-2</v>
      </c>
      <c r="E1230" s="2">
        <f>MACD!F1230</f>
        <v>-2.4666735457880375E-2</v>
      </c>
      <c r="F1230" s="2">
        <f>'Moving Avg'!D1230</f>
        <v>4.2907000000000002</v>
      </c>
      <c r="G1230" s="2">
        <f>'Moving Avg'!E1230</f>
        <v>4.2977299999999996</v>
      </c>
      <c r="H1230" s="2">
        <f>'Moving Avg'!F1230</f>
        <v>4.2694599999999996</v>
      </c>
      <c r="I1230" s="2">
        <f>'Moving Avg'!G1230</f>
        <v>4.2799020000000025</v>
      </c>
      <c r="J1230" s="2">
        <f>'Moving Avg'!H1230</f>
        <v>4.5199999999999987</v>
      </c>
      <c r="K1230" s="18" t="str">
        <f>OBV!F1230</f>
        <v>BEARISH</v>
      </c>
      <c r="L1230" s="18" t="str">
        <f>OBV!G1230</f>
        <v>NEUTRAL</v>
      </c>
      <c r="M1230" s="18" t="str">
        <f>OBV!H1230</f>
        <v>CONFIRMED BEARISH</v>
      </c>
      <c r="N1230" s="21">
        <f t="shared" si="190"/>
        <v>50</v>
      </c>
      <c r="O1230" s="21">
        <f t="shared" si="191"/>
        <v>100</v>
      </c>
      <c r="P1230" s="21">
        <f t="shared" si="192"/>
        <v>0</v>
      </c>
      <c r="Q1230" s="21">
        <f t="shared" si="193"/>
        <v>16.5</v>
      </c>
      <c r="R1230" s="22">
        <f t="shared" si="194"/>
        <v>54.975000000000001</v>
      </c>
      <c r="S1230" s="22">
        <f t="shared" si="195"/>
        <v>34.125</v>
      </c>
      <c r="T1230" s="22">
        <f t="shared" si="196"/>
        <v>29.925000000000001</v>
      </c>
      <c r="U1230" s="22">
        <f t="shared" si="197"/>
        <v>41.625</v>
      </c>
      <c r="V1230" s="21">
        <f t="shared" si="198"/>
        <v>39.674999999999997</v>
      </c>
      <c r="W1230" s="21">
        <f t="shared" si="199"/>
        <v>40.162499999999994</v>
      </c>
      <c r="X1230" s="20"/>
      <c r="Y1230" s="20"/>
      <c r="Z1230" s="20"/>
    </row>
    <row r="1231" spans="1:26" ht="13.5" x14ac:dyDescent="0.25">
      <c r="A1231" s="4">
        <f>TITRES_STAT!B1234</f>
        <v>43802</v>
      </c>
      <c r="B1231" s="2">
        <f>TITRES_STAT!C1234</f>
        <v>10.39</v>
      </c>
      <c r="C1231" s="2">
        <f>RSI!I1231</f>
        <v>50.691590924690857</v>
      </c>
      <c r="D1231" s="2">
        <f>MACD!E1231</f>
        <v>-3.3209297621789702E-2</v>
      </c>
      <c r="E1231" s="2">
        <f>MACD!F1231</f>
        <v>-2.6375247890662243E-2</v>
      </c>
      <c r="F1231" s="2">
        <f>'Moving Avg'!D1231</f>
        <v>4.3031000000000006</v>
      </c>
      <c r="G1231" s="2">
        <f>'Moving Avg'!E1231</f>
        <v>4.29732</v>
      </c>
      <c r="H1231" s="2">
        <f>'Moving Avg'!F1231</f>
        <v>4.2715250000000005</v>
      </c>
      <c r="I1231" s="2">
        <f>'Moving Avg'!G1231</f>
        <v>4.2799020000000016</v>
      </c>
      <c r="J1231" s="2">
        <f>'Moving Avg'!H1231</f>
        <v>4.5187224999999982</v>
      </c>
      <c r="K1231" s="18" t="str">
        <f>OBV!F1231</f>
        <v>BEARISH</v>
      </c>
      <c r="L1231" s="18" t="str">
        <f>OBV!G1231</f>
        <v>NEUTRAL</v>
      </c>
      <c r="M1231" s="18" t="str">
        <f>OBV!H1231</f>
        <v>BEARISH DIVERGENCE</v>
      </c>
      <c r="N1231" s="21">
        <f t="shared" si="190"/>
        <v>50</v>
      </c>
      <c r="O1231" s="21">
        <f t="shared" si="191"/>
        <v>100</v>
      </c>
      <c r="P1231" s="21">
        <f t="shared" si="192"/>
        <v>0</v>
      </c>
      <c r="Q1231" s="21">
        <f t="shared" si="193"/>
        <v>16.5</v>
      </c>
      <c r="R1231" s="22">
        <f t="shared" si="194"/>
        <v>54.975000000000001</v>
      </c>
      <c r="S1231" s="22">
        <f t="shared" si="195"/>
        <v>34.125</v>
      </c>
      <c r="T1231" s="22">
        <f t="shared" si="196"/>
        <v>29.925000000000001</v>
      </c>
      <c r="U1231" s="22">
        <f t="shared" si="197"/>
        <v>41.625</v>
      </c>
      <c r="V1231" s="21">
        <f t="shared" si="198"/>
        <v>39.674999999999997</v>
      </c>
      <c r="W1231" s="21">
        <f t="shared" si="199"/>
        <v>40.162499999999994</v>
      </c>
      <c r="X1231" s="20"/>
      <c r="Y1231" s="20"/>
      <c r="Z1231" s="20"/>
    </row>
    <row r="1232" spans="1:26" ht="13.5" x14ac:dyDescent="0.25">
      <c r="A1232" s="4">
        <f>TITRES_STAT!B1235</f>
        <v>43803</v>
      </c>
      <c r="B1232" s="2">
        <f>TITRES_STAT!C1235</f>
        <v>10.199999999999999</v>
      </c>
      <c r="C1232" s="2">
        <f>RSI!I1232</f>
        <v>43.458450139960604</v>
      </c>
      <c r="D1232" s="2">
        <f>MACD!E1232</f>
        <v>-2.1104503035476618E-2</v>
      </c>
      <c r="E1232" s="2">
        <f>MACD!F1232</f>
        <v>-2.5321098919625119E-2</v>
      </c>
      <c r="F1232" s="2">
        <f>'Moving Avg'!D1232</f>
        <v>4.2799800000000001</v>
      </c>
      <c r="G1232" s="2">
        <f>'Moving Avg'!E1232</f>
        <v>4.2890600000000001</v>
      </c>
      <c r="H1232" s="2">
        <f>'Moving Avg'!F1232</f>
        <v>4.2696650000000007</v>
      </c>
      <c r="I1232" s="2">
        <f>'Moving Avg'!G1232</f>
        <v>4.2799840000000016</v>
      </c>
      <c r="J1232" s="2">
        <f>'Moving Avg'!H1232</f>
        <v>4.5168529999999985</v>
      </c>
      <c r="K1232" s="18" t="str">
        <f>OBV!F1232</f>
        <v>BEARISH</v>
      </c>
      <c r="L1232" s="18" t="str">
        <f>OBV!G1232</f>
        <v>NEUTRAL</v>
      </c>
      <c r="M1232" s="18" t="str">
        <f>OBV!H1232</f>
        <v>CONFIRMED BEARISH</v>
      </c>
      <c r="N1232" s="21">
        <f t="shared" si="190"/>
        <v>50</v>
      </c>
      <c r="O1232" s="21">
        <f t="shared" si="191"/>
        <v>100</v>
      </c>
      <c r="P1232" s="21">
        <f t="shared" si="192"/>
        <v>0</v>
      </c>
      <c r="Q1232" s="21">
        <f t="shared" si="193"/>
        <v>16.5</v>
      </c>
      <c r="R1232" s="22">
        <f t="shared" si="194"/>
        <v>54.975000000000001</v>
      </c>
      <c r="S1232" s="22">
        <f t="shared" si="195"/>
        <v>34.125</v>
      </c>
      <c r="T1232" s="22">
        <f t="shared" si="196"/>
        <v>29.925000000000001</v>
      </c>
      <c r="U1232" s="22">
        <f t="shared" si="197"/>
        <v>41.625</v>
      </c>
      <c r="V1232" s="21">
        <f t="shared" si="198"/>
        <v>39.674999999999997</v>
      </c>
      <c r="W1232" s="21">
        <f t="shared" si="199"/>
        <v>40.162499999999994</v>
      </c>
      <c r="X1232" s="20"/>
      <c r="Y1232" s="20"/>
      <c r="Z1232" s="20"/>
    </row>
    <row r="1233" spans="1:26" ht="13.5" x14ac:dyDescent="0.25">
      <c r="A1233" s="4">
        <f>TITRES_STAT!B1236</f>
        <v>43804</v>
      </c>
      <c r="B1233" s="2">
        <f>TITRES_STAT!C1236</f>
        <v>10.199999999999999</v>
      </c>
      <c r="C1233" s="2">
        <f>RSI!I1233</f>
        <v>43.458450139960597</v>
      </c>
      <c r="D1233" s="2">
        <f>MACD!E1233</f>
        <v>-1.043887191474191E-2</v>
      </c>
      <c r="E1233" s="2">
        <f>MACD!F1233</f>
        <v>-2.2344653518648477E-2</v>
      </c>
      <c r="F1233" s="2">
        <f>'Moving Avg'!D1233</f>
        <v>4.2552000000000003</v>
      </c>
      <c r="G1233" s="2">
        <f>'Moving Avg'!E1233</f>
        <v>4.2807999999999993</v>
      </c>
      <c r="H1233" s="2">
        <f>'Moving Avg'!F1233</f>
        <v>4.267805000000001</v>
      </c>
      <c r="I1233" s="2">
        <f>'Moving Avg'!G1233</f>
        <v>4.2800660000000015</v>
      </c>
      <c r="J1233" s="2">
        <f>'Moving Avg'!H1233</f>
        <v>4.5151829999999986</v>
      </c>
      <c r="K1233" s="18" t="str">
        <f>OBV!F1233</f>
        <v>BEARISH</v>
      </c>
      <c r="L1233" s="18" t="str">
        <f>OBV!G1233</f>
        <v>NEUTRAL</v>
      </c>
      <c r="M1233" s="18" t="str">
        <f>OBV!H1233</f>
        <v>CONFIRMED BEARISH</v>
      </c>
      <c r="N1233" s="21">
        <f t="shared" si="190"/>
        <v>50</v>
      </c>
      <c r="O1233" s="21">
        <f t="shared" si="191"/>
        <v>100</v>
      </c>
      <c r="P1233" s="21">
        <f t="shared" si="192"/>
        <v>0</v>
      </c>
      <c r="Q1233" s="21">
        <f t="shared" si="193"/>
        <v>16.5</v>
      </c>
      <c r="R1233" s="22">
        <f t="shared" si="194"/>
        <v>54.975000000000001</v>
      </c>
      <c r="S1233" s="22">
        <f t="shared" si="195"/>
        <v>34.125</v>
      </c>
      <c r="T1233" s="22">
        <f t="shared" si="196"/>
        <v>29.925000000000001</v>
      </c>
      <c r="U1233" s="22">
        <f t="shared" si="197"/>
        <v>41.625</v>
      </c>
      <c r="V1233" s="21">
        <f t="shared" si="198"/>
        <v>39.674999999999997</v>
      </c>
      <c r="W1233" s="21">
        <f t="shared" si="199"/>
        <v>40.162499999999994</v>
      </c>
      <c r="X1233" s="20"/>
      <c r="Y1233" s="20"/>
      <c r="Z1233" s="20"/>
    </row>
    <row r="1234" spans="1:26" ht="13.5" x14ac:dyDescent="0.25">
      <c r="A1234" s="4">
        <f>TITRES_STAT!B1237</f>
        <v>43805</v>
      </c>
      <c r="B1234" s="2">
        <f>TITRES_STAT!C1237</f>
        <v>10.42</v>
      </c>
      <c r="C1234" s="2">
        <f>RSI!I1234</f>
        <v>52.550929066457385</v>
      </c>
      <c r="D1234" s="2">
        <f>MACD!E1234</f>
        <v>-7.7556695048812685E-3</v>
      </c>
      <c r="E1234" s="2">
        <f>MACD!F1234</f>
        <v>-1.9426856715895037E-2</v>
      </c>
      <c r="F1234" s="2">
        <f>'Moving Avg'!D1234</f>
        <v>4.2651200000000005</v>
      </c>
      <c r="G1234" s="2">
        <f>'Moving Avg'!E1234</f>
        <v>4.2816299999999998</v>
      </c>
      <c r="H1234" s="2">
        <f>'Moving Avg'!F1234</f>
        <v>4.2704900000000006</v>
      </c>
      <c r="I1234" s="2">
        <f>'Moving Avg'!G1234</f>
        <v>4.2795720000000008</v>
      </c>
      <c r="J1234" s="2">
        <f>'Moving Avg'!H1234</f>
        <v>4.5139674999999997</v>
      </c>
      <c r="K1234" s="18" t="str">
        <f>OBV!F1234</f>
        <v>BEARISH</v>
      </c>
      <c r="L1234" s="18" t="str">
        <f>OBV!G1234</f>
        <v>NEUTRAL</v>
      </c>
      <c r="M1234" s="18" t="str">
        <f>OBV!H1234</f>
        <v>BEARISH DIVERGENCE</v>
      </c>
      <c r="N1234" s="21">
        <f t="shared" si="190"/>
        <v>50</v>
      </c>
      <c r="O1234" s="21">
        <f t="shared" si="191"/>
        <v>100</v>
      </c>
      <c r="P1234" s="21">
        <f t="shared" si="192"/>
        <v>0</v>
      </c>
      <c r="Q1234" s="21">
        <f t="shared" si="193"/>
        <v>16.5</v>
      </c>
      <c r="R1234" s="22">
        <f t="shared" si="194"/>
        <v>54.975000000000001</v>
      </c>
      <c r="S1234" s="22">
        <f t="shared" si="195"/>
        <v>34.125</v>
      </c>
      <c r="T1234" s="22">
        <f t="shared" si="196"/>
        <v>29.925000000000001</v>
      </c>
      <c r="U1234" s="22">
        <f t="shared" si="197"/>
        <v>41.625</v>
      </c>
      <c r="V1234" s="21">
        <f t="shared" si="198"/>
        <v>39.674999999999997</v>
      </c>
      <c r="W1234" s="21">
        <f t="shared" si="199"/>
        <v>40.162499999999994</v>
      </c>
      <c r="X1234" s="20"/>
      <c r="Y1234" s="20"/>
      <c r="Z1234" s="20"/>
    </row>
    <row r="1235" spans="1:26" ht="13.5" x14ac:dyDescent="0.25">
      <c r="A1235" s="4">
        <f>TITRES_STAT!B1238</f>
        <v>43808</v>
      </c>
      <c r="B1235" s="2">
        <f>TITRES_STAT!C1238</f>
        <v>10.3</v>
      </c>
      <c r="C1235" s="2">
        <f>RSI!I1235</f>
        <v>48.013780752685093</v>
      </c>
      <c r="D1235" s="2">
        <f>MACD!E1235</f>
        <v>6.906733175265245E-3</v>
      </c>
      <c r="E1235" s="2">
        <f>MACD!F1235</f>
        <v>-1.4160138737662982E-2</v>
      </c>
      <c r="F1235" s="2">
        <f>'Moving Avg'!D1235</f>
        <v>4.2527400000000002</v>
      </c>
      <c r="G1235" s="2">
        <f>'Moving Avg'!E1235</f>
        <v>4.2717200000000002</v>
      </c>
      <c r="H1235" s="2">
        <f>'Moving Avg'!F1235</f>
        <v>4.2706949999999999</v>
      </c>
      <c r="I1235" s="2">
        <f>'Moving Avg'!G1235</f>
        <v>4.2761860000000009</v>
      </c>
      <c r="J1235" s="2">
        <f>'Moving Avg'!H1235</f>
        <v>4.5125039999999998</v>
      </c>
      <c r="K1235" s="18" t="str">
        <f>OBV!F1235</f>
        <v>BEARISH</v>
      </c>
      <c r="L1235" s="18" t="str">
        <f>OBV!G1235</f>
        <v>NEUTRAL</v>
      </c>
      <c r="M1235" s="18" t="str">
        <f>OBV!H1235</f>
        <v>CONFIRMED BEARISH</v>
      </c>
      <c r="N1235" s="21">
        <f t="shared" si="190"/>
        <v>50</v>
      </c>
      <c r="O1235" s="21">
        <f t="shared" si="191"/>
        <v>100</v>
      </c>
      <c r="P1235" s="21">
        <f t="shared" si="192"/>
        <v>0</v>
      </c>
      <c r="Q1235" s="21">
        <f t="shared" si="193"/>
        <v>16.5</v>
      </c>
      <c r="R1235" s="22">
        <f t="shared" si="194"/>
        <v>54.975000000000001</v>
      </c>
      <c r="S1235" s="22">
        <f t="shared" si="195"/>
        <v>34.125</v>
      </c>
      <c r="T1235" s="22">
        <f t="shared" si="196"/>
        <v>29.925000000000001</v>
      </c>
      <c r="U1235" s="22">
        <f t="shared" si="197"/>
        <v>41.625</v>
      </c>
      <c r="V1235" s="21">
        <f t="shared" si="198"/>
        <v>39.674999999999997</v>
      </c>
      <c r="W1235" s="21">
        <f t="shared" si="199"/>
        <v>40.162499999999994</v>
      </c>
      <c r="X1235" s="20"/>
      <c r="Y1235" s="20"/>
      <c r="Z1235" s="20"/>
    </row>
    <row r="1236" spans="1:26" ht="13.5" x14ac:dyDescent="0.25">
      <c r="A1236" s="4">
        <f>TITRES_STAT!B1239</f>
        <v>43809</v>
      </c>
      <c r="B1236" s="2">
        <f>TITRES_STAT!C1239</f>
        <v>10.3</v>
      </c>
      <c r="C1236" s="2">
        <f>RSI!I1236</f>
        <v>48.013780752685093</v>
      </c>
      <c r="D1236" s="2">
        <f>MACD!E1236</f>
        <v>3.8346766056207571E-4</v>
      </c>
      <c r="E1236" s="2">
        <f>MACD!F1236</f>
        <v>-1.125141745801797E-2</v>
      </c>
      <c r="F1236" s="2">
        <f>'Moving Avg'!D1236</f>
        <v>4.2452999999999994</v>
      </c>
      <c r="G1236" s="2">
        <f>'Moving Avg'!E1236</f>
        <v>4.2741999999999996</v>
      </c>
      <c r="H1236" s="2">
        <f>'Moving Avg'!F1236</f>
        <v>4.2709000000000001</v>
      </c>
      <c r="I1236" s="2">
        <f>'Moving Avg'!G1236</f>
        <v>4.2706540000000004</v>
      </c>
      <c r="J1236" s="2">
        <f>'Moving Avg'!H1236</f>
        <v>4.5110405</v>
      </c>
      <c r="K1236" s="18" t="str">
        <f>OBV!F1236</f>
        <v>BEARISH</v>
      </c>
      <c r="L1236" s="18" t="str">
        <f>OBV!G1236</f>
        <v>NEUTRAL</v>
      </c>
      <c r="M1236" s="18" t="str">
        <f>OBV!H1236</f>
        <v>CONFIRMED BEARISH</v>
      </c>
      <c r="N1236" s="21">
        <f t="shared" si="190"/>
        <v>50</v>
      </c>
      <c r="O1236" s="21">
        <f t="shared" si="191"/>
        <v>100</v>
      </c>
      <c r="P1236" s="21">
        <f t="shared" si="192"/>
        <v>0</v>
      </c>
      <c r="Q1236" s="21">
        <f t="shared" si="193"/>
        <v>16.5</v>
      </c>
      <c r="R1236" s="22">
        <f t="shared" si="194"/>
        <v>54.975000000000001</v>
      </c>
      <c r="S1236" s="22">
        <f t="shared" si="195"/>
        <v>34.125</v>
      </c>
      <c r="T1236" s="22">
        <f t="shared" si="196"/>
        <v>29.925000000000001</v>
      </c>
      <c r="U1236" s="22">
        <f t="shared" si="197"/>
        <v>41.625</v>
      </c>
      <c r="V1236" s="21">
        <f t="shared" si="198"/>
        <v>39.674999999999997</v>
      </c>
      <c r="W1236" s="21">
        <f t="shared" si="199"/>
        <v>40.162499999999994</v>
      </c>
      <c r="X1236" s="20"/>
      <c r="Y1236" s="20"/>
      <c r="Z1236" s="20"/>
    </row>
    <row r="1237" spans="1:26" ht="13.5" x14ac:dyDescent="0.25">
      <c r="A1237" s="4">
        <f>TITRES_STAT!B1240</f>
        <v>43810</v>
      </c>
      <c r="B1237" s="2">
        <f>TITRES_STAT!C1240</f>
        <v>10.3</v>
      </c>
      <c r="C1237" s="2">
        <f>RSI!I1237</f>
        <v>48.013780752685086</v>
      </c>
      <c r="D1237" s="2">
        <f>MACD!E1237</f>
        <v>1.0231809862312424E-2</v>
      </c>
      <c r="E1237" s="2">
        <f>MACD!F1237</f>
        <v>-6.9547719939518915E-3</v>
      </c>
      <c r="F1237" s="2">
        <f>'Moving Avg'!D1237</f>
        <v>4.2535599999999993</v>
      </c>
      <c r="G1237" s="2">
        <f>'Moving Avg'!E1237</f>
        <v>4.2667700000000002</v>
      </c>
      <c r="H1237" s="2">
        <f>'Moving Avg'!F1237</f>
        <v>4.2711050000000004</v>
      </c>
      <c r="I1237" s="2">
        <f>'Moving Avg'!G1237</f>
        <v>4.26248</v>
      </c>
      <c r="J1237" s="2">
        <f>'Moving Avg'!H1237</f>
        <v>4.5095770000000002</v>
      </c>
      <c r="K1237" s="18" t="str">
        <f>OBV!F1237</f>
        <v>BEARISH</v>
      </c>
      <c r="L1237" s="18" t="str">
        <f>OBV!G1237</f>
        <v>NEUTRAL</v>
      </c>
      <c r="M1237" s="18" t="str">
        <f>OBV!H1237</f>
        <v>BEARISH DIVERGENCE</v>
      </c>
      <c r="N1237" s="21">
        <f t="shared" si="190"/>
        <v>50</v>
      </c>
      <c r="O1237" s="21">
        <f t="shared" si="191"/>
        <v>100</v>
      </c>
      <c r="P1237" s="21">
        <f t="shared" si="192"/>
        <v>0</v>
      </c>
      <c r="Q1237" s="21">
        <f t="shared" si="193"/>
        <v>16.5</v>
      </c>
      <c r="R1237" s="22">
        <f t="shared" si="194"/>
        <v>54.975000000000001</v>
      </c>
      <c r="S1237" s="22">
        <f t="shared" si="195"/>
        <v>34.125</v>
      </c>
      <c r="T1237" s="22">
        <f t="shared" si="196"/>
        <v>29.925000000000001</v>
      </c>
      <c r="U1237" s="22">
        <f t="shared" si="197"/>
        <v>41.625</v>
      </c>
      <c r="V1237" s="21">
        <f t="shared" si="198"/>
        <v>39.674999999999997</v>
      </c>
      <c r="W1237" s="21">
        <f t="shared" si="199"/>
        <v>40.162499999999994</v>
      </c>
      <c r="X1237" s="20"/>
      <c r="Y1237" s="20"/>
      <c r="Z1237" s="20"/>
    </row>
    <row r="1238" spans="1:26" ht="13.5" x14ac:dyDescent="0.25">
      <c r="A1238" s="4">
        <f>TITRES_STAT!B1241</f>
        <v>43811</v>
      </c>
      <c r="B1238" s="2">
        <f>TITRES_STAT!C1241</f>
        <v>10.3</v>
      </c>
      <c r="C1238" s="2">
        <f>RSI!I1238</f>
        <v>48.013780752685086</v>
      </c>
      <c r="D1238" s="2">
        <f>MACD!E1238</f>
        <v>1.995479238661968E-2</v>
      </c>
      <c r="E1238" s="2">
        <f>MACD!F1238</f>
        <v>-1.5728591178375776E-3</v>
      </c>
      <c r="F1238" s="2">
        <f>'Moving Avg'!D1238</f>
        <v>4.2618199999999993</v>
      </c>
      <c r="G1238" s="2">
        <f>'Moving Avg'!E1238</f>
        <v>4.2585099999999994</v>
      </c>
      <c r="H1238" s="2">
        <f>'Moving Avg'!F1238</f>
        <v>4.2711050000000013</v>
      </c>
      <c r="I1238" s="2">
        <f>'Moving Avg'!G1238</f>
        <v>4.2584340000000012</v>
      </c>
      <c r="J1238" s="2">
        <f>'Moving Avg'!H1238</f>
        <v>4.5085119999999996</v>
      </c>
      <c r="K1238" s="18" t="str">
        <f>OBV!F1238</f>
        <v>BEARISH</v>
      </c>
      <c r="L1238" s="18" t="str">
        <f>OBV!G1238</f>
        <v>NEUTRAL</v>
      </c>
      <c r="M1238" s="18" t="str">
        <f>OBV!H1238</f>
        <v>BEARISH DIVERGENCE</v>
      </c>
      <c r="N1238" s="21">
        <f t="shared" si="190"/>
        <v>50</v>
      </c>
      <c r="O1238" s="21">
        <f t="shared" si="191"/>
        <v>100</v>
      </c>
      <c r="P1238" s="21">
        <f t="shared" si="192"/>
        <v>0</v>
      </c>
      <c r="Q1238" s="21">
        <f t="shared" si="193"/>
        <v>16.5</v>
      </c>
      <c r="R1238" s="22">
        <f t="shared" si="194"/>
        <v>54.975000000000001</v>
      </c>
      <c r="S1238" s="22">
        <f t="shared" si="195"/>
        <v>34.125</v>
      </c>
      <c r="T1238" s="22">
        <f t="shared" si="196"/>
        <v>29.925000000000001</v>
      </c>
      <c r="U1238" s="22">
        <f t="shared" si="197"/>
        <v>41.625</v>
      </c>
      <c r="V1238" s="21">
        <f t="shared" si="198"/>
        <v>39.674999999999997</v>
      </c>
      <c r="W1238" s="21">
        <f t="shared" si="199"/>
        <v>40.162499999999994</v>
      </c>
      <c r="X1238" s="20"/>
      <c r="Y1238" s="20"/>
      <c r="Z1238" s="20"/>
    </row>
    <row r="1239" spans="1:26" ht="13.5" x14ac:dyDescent="0.25">
      <c r="A1239" s="4">
        <f>TITRES_STAT!B1242</f>
        <v>43812</v>
      </c>
      <c r="B1239" s="2">
        <f>TITRES_STAT!C1242</f>
        <v>10.26</v>
      </c>
      <c r="C1239" s="2">
        <f>RSI!I1239</f>
        <v>46.227918658660585</v>
      </c>
      <c r="D1239" s="2">
        <f>MACD!E1239</f>
        <v>1.6800949151970279E-2</v>
      </c>
      <c r="E1239" s="2">
        <f>MACD!F1239</f>
        <v>2.1019025361239938E-3</v>
      </c>
      <c r="F1239" s="2">
        <f>'Moving Avg'!D1239</f>
        <v>4.2486000000000006</v>
      </c>
      <c r="G1239" s="2">
        <f>'Moving Avg'!E1239</f>
        <v>4.2568599999999996</v>
      </c>
      <c r="H1239" s="2">
        <f>'Moving Avg'!F1239</f>
        <v>4.2721350000000005</v>
      </c>
      <c r="I1239" s="2">
        <f>'Moving Avg'!G1239</f>
        <v>4.2580220000000004</v>
      </c>
      <c r="J1239" s="2">
        <f>'Moving Avg'!H1239</f>
        <v>4.5073645000000004</v>
      </c>
      <c r="K1239" s="18" t="str">
        <f>OBV!F1239</f>
        <v>BEARISH</v>
      </c>
      <c r="L1239" s="18" t="str">
        <f>OBV!G1239</f>
        <v>NEUTRAL</v>
      </c>
      <c r="M1239" s="18" t="str">
        <f>OBV!H1239</f>
        <v>CONFIRMED BEARISH</v>
      </c>
      <c r="N1239" s="21">
        <f t="shared" si="190"/>
        <v>50</v>
      </c>
      <c r="O1239" s="21">
        <f t="shared" si="191"/>
        <v>100</v>
      </c>
      <c r="P1239" s="21">
        <f t="shared" si="192"/>
        <v>0</v>
      </c>
      <c r="Q1239" s="21">
        <f t="shared" si="193"/>
        <v>16.5</v>
      </c>
      <c r="R1239" s="22">
        <f t="shared" si="194"/>
        <v>54.975000000000001</v>
      </c>
      <c r="S1239" s="22">
        <f t="shared" si="195"/>
        <v>34.125</v>
      </c>
      <c r="T1239" s="22">
        <f t="shared" si="196"/>
        <v>29.925000000000001</v>
      </c>
      <c r="U1239" s="22">
        <f t="shared" si="197"/>
        <v>41.625</v>
      </c>
      <c r="V1239" s="21">
        <f t="shared" si="198"/>
        <v>39.674999999999997</v>
      </c>
      <c r="W1239" s="21">
        <f t="shared" si="199"/>
        <v>40.162499999999994</v>
      </c>
      <c r="X1239" s="20"/>
      <c r="Y1239" s="20"/>
      <c r="Z1239" s="20"/>
    </row>
    <row r="1240" spans="1:26" ht="13.5" x14ac:dyDescent="0.25">
      <c r="A1240" s="4">
        <f>TITRES_STAT!B1243</f>
        <v>43815</v>
      </c>
      <c r="B1240" s="2">
        <f>TITRES_STAT!C1243</f>
        <v>10.5</v>
      </c>
      <c r="C1240" s="2">
        <f>RSI!I1240</f>
        <v>56.655631978997278</v>
      </c>
      <c r="D1240" s="2">
        <f>MACD!E1240</f>
        <v>1.6508895915114508E-2</v>
      </c>
      <c r="E1240" s="2">
        <f>MACD!F1240</f>
        <v>4.9833012119220969E-3</v>
      </c>
      <c r="F1240" s="2">
        <f>'Moving Avg'!D1240</f>
        <v>4.2651200000000005</v>
      </c>
      <c r="G1240" s="2">
        <f>'Moving Avg'!E1240</f>
        <v>4.2589299999999994</v>
      </c>
      <c r="H1240" s="2">
        <f>'Moving Avg'!F1240</f>
        <v>4.2783300000000013</v>
      </c>
      <c r="I1240" s="2">
        <f>'Moving Avg'!G1240</f>
        <v>4.2607480000000004</v>
      </c>
      <c r="J1240" s="2">
        <f>'Moving Avg'!H1240</f>
        <v>4.5065134999999996</v>
      </c>
      <c r="K1240" s="18" t="str">
        <f>OBV!F1240</f>
        <v>BULLISH</v>
      </c>
      <c r="L1240" s="18" t="str">
        <f>OBV!G1240</f>
        <v>NEUTRAL</v>
      </c>
      <c r="M1240" s="18" t="str">
        <f>OBV!H1240</f>
        <v>CONFIRMED BULLISH</v>
      </c>
      <c r="N1240" s="21">
        <f t="shared" si="190"/>
        <v>50</v>
      </c>
      <c r="O1240" s="21">
        <f t="shared" si="191"/>
        <v>100</v>
      </c>
      <c r="P1240" s="21">
        <f t="shared" si="192"/>
        <v>0</v>
      </c>
      <c r="Q1240" s="21">
        <f t="shared" si="193"/>
        <v>83.5</v>
      </c>
      <c r="R1240" s="22">
        <f t="shared" si="194"/>
        <v>65.025000000000006</v>
      </c>
      <c r="S1240" s="22">
        <f t="shared" si="195"/>
        <v>50.875</v>
      </c>
      <c r="T1240" s="22">
        <f t="shared" si="196"/>
        <v>60.075000000000003</v>
      </c>
      <c r="U1240" s="22">
        <f t="shared" si="197"/>
        <v>58.375</v>
      </c>
      <c r="V1240" s="21">
        <f t="shared" si="198"/>
        <v>58.658333333333339</v>
      </c>
      <c r="W1240" s="21">
        <f t="shared" si="199"/>
        <v>58.587500000000006</v>
      </c>
      <c r="X1240" s="20"/>
      <c r="Y1240" s="20"/>
      <c r="Z1240" s="20"/>
    </row>
    <row r="1241" spans="1:26" ht="13.5" x14ac:dyDescent="0.25">
      <c r="A1241" s="4">
        <f>TITRES_STAT!B1244</f>
        <v>43816</v>
      </c>
      <c r="B1241" s="2">
        <f>TITRES_STAT!C1244</f>
        <v>10.220000000000001</v>
      </c>
      <c r="C1241" s="2">
        <f>RSI!I1241</f>
        <v>45.557271954913325</v>
      </c>
      <c r="D1241" s="2">
        <f>MACD!E1241</f>
        <v>2.0619009237632824E-2</v>
      </c>
      <c r="E1241" s="2">
        <f>MACD!F1241</f>
        <v>8.1104428170642433E-3</v>
      </c>
      <c r="F1241" s="2">
        <f>'Moving Avg'!D1241</f>
        <v>4.2585199999999999</v>
      </c>
      <c r="G1241" s="2">
        <f>'Moving Avg'!E1241</f>
        <v>4.2519099999999996</v>
      </c>
      <c r="H1241" s="2">
        <f>'Moving Avg'!F1241</f>
        <v>4.2746150000000007</v>
      </c>
      <c r="I1241" s="2">
        <f>'Moving Avg'!G1241</f>
        <v>4.2612439999999996</v>
      </c>
      <c r="J1241" s="2">
        <f>'Moving Avg'!H1241</f>
        <v>4.5052835</v>
      </c>
      <c r="K1241" s="18" t="str">
        <f>OBV!F1241</f>
        <v>BULLISH</v>
      </c>
      <c r="L1241" s="18" t="str">
        <f>OBV!G1241</f>
        <v>NEUTRAL</v>
      </c>
      <c r="M1241" s="18" t="str">
        <f>OBV!H1241</f>
        <v>BULLISH DIVERGENCE</v>
      </c>
      <c r="N1241" s="21">
        <f t="shared" si="190"/>
        <v>50</v>
      </c>
      <c r="O1241" s="21">
        <f t="shared" si="191"/>
        <v>100</v>
      </c>
      <c r="P1241" s="21">
        <f t="shared" si="192"/>
        <v>0</v>
      </c>
      <c r="Q1241" s="21">
        <f t="shared" si="193"/>
        <v>66.5</v>
      </c>
      <c r="R1241" s="22">
        <f t="shared" si="194"/>
        <v>62.475000000000001</v>
      </c>
      <c r="S1241" s="22">
        <f t="shared" si="195"/>
        <v>46.625</v>
      </c>
      <c r="T1241" s="22">
        <f t="shared" si="196"/>
        <v>52.424999999999997</v>
      </c>
      <c r="U1241" s="22">
        <f t="shared" si="197"/>
        <v>54.125</v>
      </c>
      <c r="V1241" s="21">
        <f t="shared" si="198"/>
        <v>53.841666666666661</v>
      </c>
      <c r="W1241" s="21">
        <f t="shared" si="199"/>
        <v>53.912499999999994</v>
      </c>
      <c r="X1241" s="20"/>
      <c r="Y1241" s="20"/>
      <c r="Z1241" s="20"/>
    </row>
    <row r="1242" spans="1:26" ht="13.5" x14ac:dyDescent="0.25">
      <c r="A1242" s="4">
        <f>TITRES_STAT!B1245</f>
        <v>43817</v>
      </c>
      <c r="B1242" s="2">
        <f>TITRES_STAT!C1245</f>
        <v>10.220000000000001</v>
      </c>
      <c r="C1242" s="2">
        <f>RSI!I1242</f>
        <v>45.557271954913332</v>
      </c>
      <c r="D1242" s="2">
        <f>MACD!E1242</f>
        <v>1.2327285951998945E-2</v>
      </c>
      <c r="E1242" s="2">
        <f>MACD!F1242</f>
        <v>8.9538114440511837E-3</v>
      </c>
      <c r="F1242" s="2">
        <f>'Moving Avg'!D1242</f>
        <v>4.2519200000000001</v>
      </c>
      <c r="G1242" s="2">
        <f>'Moving Avg'!E1242</f>
        <v>4.2527399999999993</v>
      </c>
      <c r="H1242" s="2">
        <f>'Moving Avg'!F1242</f>
        <v>4.270900000000001</v>
      </c>
      <c r="I1242" s="2">
        <f>'Moving Avg'!G1242</f>
        <v>4.2617399999999996</v>
      </c>
      <c r="J1242" s="2">
        <f>'Moving Avg'!H1242</f>
        <v>4.5042530000000003</v>
      </c>
      <c r="K1242" s="18" t="str">
        <f>OBV!F1242</f>
        <v>BULLISH</v>
      </c>
      <c r="L1242" s="18" t="str">
        <f>OBV!G1242</f>
        <v>NEUTRAL</v>
      </c>
      <c r="M1242" s="18" t="str">
        <f>OBV!H1242</f>
        <v>BULLISH DIVERGENCE</v>
      </c>
      <c r="N1242" s="21">
        <f t="shared" si="190"/>
        <v>50</v>
      </c>
      <c r="O1242" s="21">
        <f t="shared" si="191"/>
        <v>100</v>
      </c>
      <c r="P1242" s="21">
        <f t="shared" si="192"/>
        <v>0</v>
      </c>
      <c r="Q1242" s="21">
        <f t="shared" si="193"/>
        <v>66.5</v>
      </c>
      <c r="R1242" s="22">
        <f t="shared" si="194"/>
        <v>62.475000000000001</v>
      </c>
      <c r="S1242" s="22">
        <f t="shared" si="195"/>
        <v>46.625</v>
      </c>
      <c r="T1242" s="22">
        <f t="shared" si="196"/>
        <v>52.424999999999997</v>
      </c>
      <c r="U1242" s="22">
        <f t="shared" si="197"/>
        <v>54.125</v>
      </c>
      <c r="V1242" s="21">
        <f t="shared" si="198"/>
        <v>53.841666666666661</v>
      </c>
      <c r="W1242" s="21">
        <f t="shared" si="199"/>
        <v>53.912499999999994</v>
      </c>
      <c r="X1242" s="20"/>
      <c r="Y1242" s="20"/>
      <c r="Z1242" s="20"/>
    </row>
    <row r="1243" spans="1:26" ht="13.5" x14ac:dyDescent="0.25">
      <c r="A1243" s="4">
        <f>TITRES_STAT!B1246</f>
        <v>43818</v>
      </c>
      <c r="B1243" s="2">
        <f>TITRES_STAT!C1246</f>
        <v>10.35</v>
      </c>
      <c r="C1243" s="2">
        <f>RSI!I1243</f>
        <v>50.754460132333584</v>
      </c>
      <c r="D1243" s="2">
        <f>MACD!E1243</f>
        <v>1.6180749908665248E-3</v>
      </c>
      <c r="E1243" s="2">
        <f>MACD!F1243</f>
        <v>7.4866641534142523E-3</v>
      </c>
      <c r="F1243" s="2">
        <f>'Moving Avg'!D1243</f>
        <v>4.2560599999999997</v>
      </c>
      <c r="G1243" s="2">
        <f>'Moving Avg'!E1243</f>
        <v>4.2589399999999991</v>
      </c>
      <c r="H1243" s="2">
        <f>'Moving Avg'!F1243</f>
        <v>4.2698700000000001</v>
      </c>
      <c r="I1243" s="2">
        <f>'Moving Avg'!G1243</f>
        <v>4.2636399999999988</v>
      </c>
      <c r="J1243" s="2">
        <f>'Moving Avg'!H1243</f>
        <v>4.503670500000001</v>
      </c>
      <c r="K1243" s="18" t="str">
        <f>OBV!F1243</f>
        <v>BULLISH</v>
      </c>
      <c r="L1243" s="18" t="str">
        <f>OBV!G1243</f>
        <v>NEUTRAL</v>
      </c>
      <c r="M1243" s="18" t="str">
        <f>OBV!H1243</f>
        <v>CONFIRMED BULLISH</v>
      </c>
      <c r="N1243" s="21">
        <f t="shared" si="190"/>
        <v>50</v>
      </c>
      <c r="O1243" s="21">
        <f t="shared" si="191"/>
        <v>100</v>
      </c>
      <c r="P1243" s="21">
        <f t="shared" si="192"/>
        <v>0</v>
      </c>
      <c r="Q1243" s="21">
        <f t="shared" si="193"/>
        <v>83.5</v>
      </c>
      <c r="R1243" s="22">
        <f t="shared" si="194"/>
        <v>65.025000000000006</v>
      </c>
      <c r="S1243" s="22">
        <f t="shared" si="195"/>
        <v>50.875</v>
      </c>
      <c r="T1243" s="22">
        <f t="shared" si="196"/>
        <v>60.075000000000003</v>
      </c>
      <c r="U1243" s="22">
        <f t="shared" si="197"/>
        <v>58.375</v>
      </c>
      <c r="V1243" s="21">
        <f t="shared" si="198"/>
        <v>58.658333333333339</v>
      </c>
      <c r="W1243" s="21">
        <f t="shared" si="199"/>
        <v>58.587500000000006</v>
      </c>
      <c r="X1243" s="20"/>
      <c r="Y1243" s="20"/>
      <c r="Z1243" s="20"/>
    </row>
    <row r="1244" spans="1:26" ht="13.5" x14ac:dyDescent="0.25">
      <c r="A1244" s="4">
        <f>TITRES_STAT!B1247</f>
        <v>43819</v>
      </c>
      <c r="B1244" s="2">
        <f>TITRES_STAT!C1247</f>
        <v>10.17</v>
      </c>
      <c r="C1244" s="2">
        <f>RSI!I1244</f>
        <v>44.426624199292505</v>
      </c>
      <c r="D1244" s="2">
        <f>MACD!E1244</f>
        <v>1.1998401730823893E-2</v>
      </c>
      <c r="E1244" s="2">
        <f>MACD!F1244</f>
        <v>8.3890116688961798E-3</v>
      </c>
      <c r="F1244" s="2">
        <f>'Moving Avg'!D1244</f>
        <v>4.2486199999999998</v>
      </c>
      <c r="G1244" s="2">
        <f>'Moving Avg'!E1244</f>
        <v>4.2486099999999993</v>
      </c>
      <c r="H1244" s="2">
        <f>'Moving Avg'!F1244</f>
        <v>4.2651200000000005</v>
      </c>
      <c r="I1244" s="2">
        <f>'Moving Avg'!G1244</f>
        <v>4.2637219999999987</v>
      </c>
      <c r="J1244" s="2">
        <f>'Moving Avg'!H1244</f>
        <v>4.5027360000000014</v>
      </c>
      <c r="K1244" s="18" t="str">
        <f>OBV!F1244</f>
        <v>BEARISH</v>
      </c>
      <c r="L1244" s="18" t="str">
        <f>OBV!G1244</f>
        <v>WEAK</v>
      </c>
      <c r="M1244" s="18" t="str">
        <f>OBV!H1244</f>
        <v>CONFIRMED BEARISH</v>
      </c>
      <c r="N1244" s="21">
        <f t="shared" si="190"/>
        <v>50</v>
      </c>
      <c r="O1244" s="21">
        <f t="shared" si="191"/>
        <v>100</v>
      </c>
      <c r="P1244" s="21">
        <f t="shared" si="192"/>
        <v>0</v>
      </c>
      <c r="Q1244" s="21">
        <f t="shared" si="193"/>
        <v>0</v>
      </c>
      <c r="R1244" s="22">
        <f t="shared" si="194"/>
        <v>52.5</v>
      </c>
      <c r="S1244" s="22">
        <f t="shared" si="195"/>
        <v>30</v>
      </c>
      <c r="T1244" s="22">
        <f t="shared" si="196"/>
        <v>22.5</v>
      </c>
      <c r="U1244" s="22">
        <f t="shared" si="197"/>
        <v>37.5</v>
      </c>
      <c r="V1244" s="21">
        <f t="shared" si="198"/>
        <v>35</v>
      </c>
      <c r="W1244" s="21">
        <f t="shared" si="199"/>
        <v>35.625</v>
      </c>
      <c r="X1244" s="20"/>
      <c r="Y1244" s="20"/>
      <c r="Z1244" s="20"/>
    </row>
    <row r="1245" spans="1:26" ht="13.5" x14ac:dyDescent="0.25">
      <c r="A1245" s="4">
        <f>TITRES_STAT!B1248</f>
        <v>43822</v>
      </c>
      <c r="B1245" s="2">
        <f>TITRES_STAT!C1248</f>
        <v>10.210000000000001</v>
      </c>
      <c r="C1245" s="2">
        <f>RSI!I1245</f>
        <v>46.043022724955385</v>
      </c>
      <c r="D1245" s="2">
        <f>MACD!E1245</f>
        <v>1.2311211550097845E-2</v>
      </c>
      <c r="E1245" s="2">
        <f>MACD!F1245</f>
        <v>9.1734516451365128E-3</v>
      </c>
      <c r="F1245" s="2">
        <f>'Moving Avg'!D1245</f>
        <v>4.2246800000000002</v>
      </c>
      <c r="G1245" s="2">
        <f>'Moving Avg'!E1245</f>
        <v>4.2448999999999995</v>
      </c>
      <c r="H1245" s="2">
        <f>'Moving Avg'!F1245</f>
        <v>4.2583099999999998</v>
      </c>
      <c r="I1245" s="2">
        <f>'Moving Avg'!G1245</f>
        <v>4.2638059999999989</v>
      </c>
      <c r="J1245" s="2">
        <f>'Moving Avg'!H1245</f>
        <v>4.501884500000001</v>
      </c>
      <c r="K1245" s="18" t="str">
        <f>OBV!F1245</f>
        <v>BEARISH</v>
      </c>
      <c r="L1245" s="18" t="str">
        <f>OBV!G1245</f>
        <v>WEAK</v>
      </c>
      <c r="M1245" s="18" t="str">
        <f>OBV!H1245</f>
        <v>CONFIRMED BEARISH</v>
      </c>
      <c r="N1245" s="21">
        <f t="shared" si="190"/>
        <v>50</v>
      </c>
      <c r="O1245" s="21">
        <f t="shared" si="191"/>
        <v>100</v>
      </c>
      <c r="P1245" s="21">
        <f t="shared" si="192"/>
        <v>0</v>
      </c>
      <c r="Q1245" s="21">
        <f t="shared" si="193"/>
        <v>0</v>
      </c>
      <c r="R1245" s="22">
        <f t="shared" si="194"/>
        <v>52.5</v>
      </c>
      <c r="S1245" s="22">
        <f t="shared" si="195"/>
        <v>30</v>
      </c>
      <c r="T1245" s="22">
        <f t="shared" si="196"/>
        <v>22.5</v>
      </c>
      <c r="U1245" s="22">
        <f t="shared" si="197"/>
        <v>37.5</v>
      </c>
      <c r="V1245" s="21">
        <f t="shared" si="198"/>
        <v>35</v>
      </c>
      <c r="W1245" s="21">
        <f t="shared" si="199"/>
        <v>35.625</v>
      </c>
      <c r="X1245" s="20"/>
      <c r="Y1245" s="20"/>
      <c r="Z1245" s="20"/>
    </row>
    <row r="1246" spans="1:26" ht="13.5" x14ac:dyDescent="0.25">
      <c r="A1246" s="4">
        <f>TITRES_STAT!B1249</f>
        <v>43823</v>
      </c>
      <c r="B1246" s="2">
        <f>TITRES_STAT!C1249</f>
        <v>10.17</v>
      </c>
      <c r="C1246" s="2">
        <f>RSI!I1246</f>
        <v>44.644609948449485</v>
      </c>
      <c r="D1246" s="2">
        <f>MACD!E1246</f>
        <v>1.406841341363041E-2</v>
      </c>
      <c r="E1246" s="2">
        <f>MACD!F1246</f>
        <v>1.0152443998835293E-2</v>
      </c>
      <c r="F1246" s="2">
        <f>'Moving Avg'!D1246</f>
        <v>4.2205399999999997</v>
      </c>
      <c r="G1246" s="2">
        <f>'Moving Avg'!E1246</f>
        <v>4.2395299999999994</v>
      </c>
      <c r="H1246" s="2">
        <f>'Moving Avg'!F1246</f>
        <v>4.2568649999999995</v>
      </c>
      <c r="I1246" s="2">
        <f>'Moving Avg'!G1246</f>
        <v>4.2635579999999997</v>
      </c>
      <c r="J1246" s="2">
        <f>'Moving Avg'!H1246</f>
        <v>4.5009500000000013</v>
      </c>
      <c r="K1246" s="18" t="str">
        <f>OBV!F1246</f>
        <v>BEARISH</v>
      </c>
      <c r="L1246" s="18" t="str">
        <f>OBV!G1246</f>
        <v>WEAK</v>
      </c>
      <c r="M1246" s="18" t="str">
        <f>OBV!H1246</f>
        <v>CONFIRMED BEARISH</v>
      </c>
      <c r="N1246" s="21">
        <f t="shared" si="190"/>
        <v>50</v>
      </c>
      <c r="O1246" s="21">
        <f t="shared" si="191"/>
        <v>100</v>
      </c>
      <c r="P1246" s="21">
        <f t="shared" si="192"/>
        <v>0</v>
      </c>
      <c r="Q1246" s="21">
        <f t="shared" si="193"/>
        <v>0</v>
      </c>
      <c r="R1246" s="22">
        <f t="shared" si="194"/>
        <v>52.5</v>
      </c>
      <c r="S1246" s="22">
        <f t="shared" si="195"/>
        <v>30</v>
      </c>
      <c r="T1246" s="22">
        <f t="shared" si="196"/>
        <v>22.5</v>
      </c>
      <c r="U1246" s="22">
        <f t="shared" si="197"/>
        <v>37.5</v>
      </c>
      <c r="V1246" s="21">
        <f t="shared" si="198"/>
        <v>35</v>
      </c>
      <c r="W1246" s="21">
        <f t="shared" si="199"/>
        <v>35.625</v>
      </c>
      <c r="X1246" s="20"/>
      <c r="Y1246" s="20"/>
      <c r="Z1246" s="20"/>
    </row>
    <row r="1247" spans="1:26" ht="13.5" x14ac:dyDescent="0.25">
      <c r="A1247" s="4">
        <f>TITRES_STAT!B1250</f>
        <v>43824</v>
      </c>
      <c r="B1247" s="2">
        <f>TITRES_STAT!C1250</f>
        <v>10.4</v>
      </c>
      <c r="C1247" s="2">
        <f>RSI!I1247</f>
        <v>53.372578218296454</v>
      </c>
      <c r="D1247" s="2">
        <f>MACD!E1247</f>
        <v>8.8597434957291554E-3</v>
      </c>
      <c r="E1247" s="2">
        <f>MACD!F1247</f>
        <v>9.8939038982140647E-3</v>
      </c>
      <c r="F1247" s="2">
        <f>'Moving Avg'!D1247</f>
        <v>4.2354000000000003</v>
      </c>
      <c r="G1247" s="2">
        <f>'Moving Avg'!E1247</f>
        <v>4.2436600000000002</v>
      </c>
      <c r="H1247" s="2">
        <f>'Moving Avg'!F1247</f>
        <v>4.2552149999999997</v>
      </c>
      <c r="I1247" s="2">
        <f>'Moving Avg'!G1247</f>
        <v>4.2627319999999997</v>
      </c>
      <c r="J1247" s="2">
        <f>'Moving Avg'!H1247</f>
        <v>4.4999125000000006</v>
      </c>
      <c r="K1247" s="18" t="str">
        <f>OBV!F1247</f>
        <v>BEARISH</v>
      </c>
      <c r="L1247" s="18" t="str">
        <f>OBV!G1247</f>
        <v>WEAK</v>
      </c>
      <c r="M1247" s="18" t="str">
        <f>OBV!H1247</f>
        <v>BEARISH DIVERGENCE</v>
      </c>
      <c r="N1247" s="21">
        <f t="shared" si="190"/>
        <v>50</v>
      </c>
      <c r="O1247" s="21">
        <f t="shared" si="191"/>
        <v>100</v>
      </c>
      <c r="P1247" s="21">
        <f t="shared" si="192"/>
        <v>0</v>
      </c>
      <c r="Q1247" s="21">
        <f t="shared" si="193"/>
        <v>0</v>
      </c>
      <c r="R1247" s="22">
        <f t="shared" si="194"/>
        <v>52.5</v>
      </c>
      <c r="S1247" s="22">
        <f t="shared" si="195"/>
        <v>30</v>
      </c>
      <c r="T1247" s="22">
        <f t="shared" si="196"/>
        <v>22.5</v>
      </c>
      <c r="U1247" s="22">
        <f t="shared" si="197"/>
        <v>37.5</v>
      </c>
      <c r="V1247" s="21">
        <f t="shared" si="198"/>
        <v>35</v>
      </c>
      <c r="W1247" s="21">
        <f t="shared" si="199"/>
        <v>35.625</v>
      </c>
      <c r="X1247" s="20"/>
      <c r="Y1247" s="20"/>
      <c r="Z1247" s="20"/>
    </row>
    <row r="1248" spans="1:26" ht="13.5" x14ac:dyDescent="0.25">
      <c r="A1248" s="4">
        <f>TITRES_STAT!B1251</f>
        <v>43825</v>
      </c>
      <c r="B1248" s="2">
        <f>TITRES_STAT!C1251</f>
        <v>10.36</v>
      </c>
      <c r="C1248" s="2">
        <f>RSI!I1248</f>
        <v>51.843626953004652</v>
      </c>
      <c r="D1248" s="2">
        <f>MACD!E1248</f>
        <v>5.4294779646584246E-3</v>
      </c>
      <c r="E1248" s="2">
        <f>MACD!F1248</f>
        <v>9.0010187115029359E-3</v>
      </c>
      <c r="F1248" s="2">
        <f>'Moving Avg'!D1248</f>
        <v>4.2362200000000003</v>
      </c>
      <c r="G1248" s="2">
        <f>'Moving Avg'!E1248</f>
        <v>4.2461399999999996</v>
      </c>
      <c r="H1248" s="2">
        <f>'Moving Avg'!F1248</f>
        <v>4.252324999999999</v>
      </c>
      <c r="I1248" s="2">
        <f>'Moving Avg'!G1248</f>
        <v>4.2626499999999998</v>
      </c>
      <c r="J1248" s="2">
        <f>'Moving Avg'!H1248</f>
        <v>4.4993705000000013</v>
      </c>
      <c r="K1248" s="18" t="str">
        <f>OBV!F1248</f>
        <v>BEARISH</v>
      </c>
      <c r="L1248" s="18" t="str">
        <f>OBV!G1248</f>
        <v>WEAK</v>
      </c>
      <c r="M1248" s="18" t="str">
        <f>OBV!H1248</f>
        <v>BEARISH DIVERGENCE</v>
      </c>
      <c r="N1248" s="21">
        <f t="shared" si="190"/>
        <v>50</v>
      </c>
      <c r="O1248" s="21">
        <f t="shared" si="191"/>
        <v>100</v>
      </c>
      <c r="P1248" s="21">
        <f t="shared" si="192"/>
        <v>0</v>
      </c>
      <c r="Q1248" s="21">
        <f t="shared" si="193"/>
        <v>0</v>
      </c>
      <c r="R1248" s="22">
        <f t="shared" si="194"/>
        <v>52.5</v>
      </c>
      <c r="S1248" s="22">
        <f t="shared" si="195"/>
        <v>30</v>
      </c>
      <c r="T1248" s="22">
        <f t="shared" si="196"/>
        <v>22.5</v>
      </c>
      <c r="U1248" s="22">
        <f t="shared" si="197"/>
        <v>37.5</v>
      </c>
      <c r="V1248" s="21">
        <f t="shared" si="198"/>
        <v>35</v>
      </c>
      <c r="W1248" s="21">
        <f t="shared" si="199"/>
        <v>35.625</v>
      </c>
      <c r="X1248" s="20"/>
      <c r="Y1248" s="20"/>
      <c r="Z1248" s="20"/>
    </row>
    <row r="1249" spans="1:26" ht="13.5" x14ac:dyDescent="0.25">
      <c r="A1249" s="4">
        <f>TITRES_STAT!B1252</f>
        <v>43826</v>
      </c>
      <c r="B1249" s="2">
        <f>TITRES_STAT!C1252</f>
        <v>10.4</v>
      </c>
      <c r="C1249" s="2">
        <f>RSI!I1249</f>
        <v>53.284807162231665</v>
      </c>
      <c r="D1249" s="2">
        <f>MACD!E1249</f>
        <v>-1.3632312458913276E-3</v>
      </c>
      <c r="E1249" s="2">
        <f>MACD!F1249</f>
        <v>6.9281687200240839E-3</v>
      </c>
      <c r="F1249" s="2">
        <f>'Moving Avg'!D1249</f>
        <v>4.2552199999999996</v>
      </c>
      <c r="G1249" s="2">
        <f>'Moving Avg'!E1249</f>
        <v>4.2519200000000001</v>
      </c>
      <c r="H1249" s="2">
        <f>'Moving Avg'!F1249</f>
        <v>4.254389999999999</v>
      </c>
      <c r="I1249" s="2">
        <f>'Moving Avg'!G1249</f>
        <v>4.262238</v>
      </c>
      <c r="J1249" s="2">
        <f>'Moving Avg'!H1249</f>
        <v>4.4989110000000014</v>
      </c>
      <c r="K1249" s="18" t="str">
        <f>OBV!F1249</f>
        <v>BULLISH</v>
      </c>
      <c r="L1249" s="18" t="str">
        <f>OBV!G1249</f>
        <v>NEUTRAL</v>
      </c>
      <c r="M1249" s="18" t="str">
        <f>OBV!H1249</f>
        <v>CONFIRMED BULLISH</v>
      </c>
      <c r="N1249" s="21">
        <f t="shared" si="190"/>
        <v>50</v>
      </c>
      <c r="O1249" s="21">
        <f t="shared" si="191"/>
        <v>100</v>
      </c>
      <c r="P1249" s="21">
        <f t="shared" si="192"/>
        <v>0</v>
      </c>
      <c r="Q1249" s="21">
        <f t="shared" si="193"/>
        <v>83.5</v>
      </c>
      <c r="R1249" s="22">
        <f t="shared" si="194"/>
        <v>65.025000000000006</v>
      </c>
      <c r="S1249" s="22">
        <f t="shared" si="195"/>
        <v>50.875</v>
      </c>
      <c r="T1249" s="22">
        <f t="shared" si="196"/>
        <v>60.075000000000003</v>
      </c>
      <c r="U1249" s="22">
        <f t="shared" si="197"/>
        <v>58.375</v>
      </c>
      <c r="V1249" s="21">
        <f t="shared" si="198"/>
        <v>58.658333333333339</v>
      </c>
      <c r="W1249" s="21">
        <f t="shared" si="199"/>
        <v>58.587500000000006</v>
      </c>
      <c r="X1249" s="20"/>
      <c r="Y1249" s="20"/>
      <c r="Z1249" s="20"/>
    </row>
    <row r="1250" spans="1:26" ht="13.5" x14ac:dyDescent="0.25">
      <c r="A1250" s="4">
        <f>TITRES_STAT!B1253</f>
        <v>43829</v>
      </c>
      <c r="B1250" s="2">
        <f>TITRES_STAT!C1253</f>
        <v>10.36</v>
      </c>
      <c r="C1250" s="2">
        <f>RSI!I1250</f>
        <v>51.621101590677362</v>
      </c>
      <c r="D1250" s="2">
        <f>MACD!E1250</f>
        <v>9.1400675919510732E-3</v>
      </c>
      <c r="E1250" s="2">
        <f>MACD!F1250</f>
        <v>7.3705484944094814E-3</v>
      </c>
      <c r="F1250" s="2">
        <f>'Moving Avg'!D1250</f>
        <v>4.2675999999999998</v>
      </c>
      <c r="G1250" s="2">
        <f>'Moving Avg'!E1250</f>
        <v>4.2461399999999996</v>
      </c>
      <c r="H1250" s="2">
        <f>'Moving Avg'!F1250</f>
        <v>4.252535</v>
      </c>
      <c r="I1250" s="2">
        <f>'Moving Avg'!G1250</f>
        <v>4.2614960000000011</v>
      </c>
      <c r="J1250" s="2">
        <f>'Moving Avg'!H1250</f>
        <v>4.4983690000000003</v>
      </c>
      <c r="K1250" s="18" t="str">
        <f>OBV!F1250</f>
        <v>BULLISH</v>
      </c>
      <c r="L1250" s="18" t="str">
        <f>OBV!G1250</f>
        <v>NEUTRAL</v>
      </c>
      <c r="M1250" s="18" t="str">
        <f>OBV!H1250</f>
        <v>CONFIRMED BULLISH</v>
      </c>
      <c r="N1250" s="21">
        <f t="shared" si="190"/>
        <v>50</v>
      </c>
      <c r="O1250" s="21">
        <f t="shared" si="191"/>
        <v>100</v>
      </c>
      <c r="P1250" s="21">
        <f t="shared" si="192"/>
        <v>0</v>
      </c>
      <c r="Q1250" s="21">
        <f t="shared" si="193"/>
        <v>83.5</v>
      </c>
      <c r="R1250" s="22">
        <f t="shared" si="194"/>
        <v>65.025000000000006</v>
      </c>
      <c r="S1250" s="22">
        <f t="shared" si="195"/>
        <v>50.875</v>
      </c>
      <c r="T1250" s="22">
        <f t="shared" si="196"/>
        <v>60.075000000000003</v>
      </c>
      <c r="U1250" s="22">
        <f t="shared" si="197"/>
        <v>58.375</v>
      </c>
      <c r="V1250" s="21">
        <f t="shared" si="198"/>
        <v>58.658333333333339</v>
      </c>
      <c r="W1250" s="21">
        <f t="shared" si="199"/>
        <v>58.587500000000006</v>
      </c>
      <c r="X1250" s="20"/>
      <c r="Y1250" s="20"/>
      <c r="Z1250" s="20"/>
    </row>
    <row r="1251" spans="1:26" ht="13.5" x14ac:dyDescent="0.25">
      <c r="A1251" s="4">
        <f>TITRES_STAT!B1254</f>
        <v>43830</v>
      </c>
      <c r="B1251" s="2">
        <f>TITRES_STAT!C1254</f>
        <v>10.37</v>
      </c>
      <c r="C1251" s="2">
        <f>RSI!I1251</f>
        <v>52.021968395694294</v>
      </c>
      <c r="D1251" s="2">
        <f>MACD!E1251</f>
        <v>-1.646420660588177E-4</v>
      </c>
      <c r="E1251" s="2">
        <f>MACD!F1251</f>
        <v>5.863510382315822E-3</v>
      </c>
      <c r="F1251" s="2">
        <f>'Moving Avg'!D1251</f>
        <v>4.2841199999999997</v>
      </c>
      <c r="G1251" s="2">
        <f>'Moving Avg'!E1251</f>
        <v>4.2523299999999988</v>
      </c>
      <c r="H1251" s="2">
        <f>'Moving Avg'!F1251</f>
        <v>4.2521199999999997</v>
      </c>
      <c r="I1251" s="2">
        <f>'Moving Avg'!G1251</f>
        <v>4.2610000000000001</v>
      </c>
      <c r="J1251" s="2">
        <f>'Moving Avg'!H1251</f>
        <v>4.4978475000000007</v>
      </c>
      <c r="K1251" s="18" t="str">
        <f>OBV!F1251</f>
        <v>BULLISH</v>
      </c>
      <c r="L1251" s="18" t="str">
        <f>OBV!G1251</f>
        <v>NEUTRAL</v>
      </c>
      <c r="M1251" s="18" t="str">
        <f>OBV!H1251</f>
        <v>CONFIRMED BULLISH</v>
      </c>
      <c r="N1251" s="21">
        <f t="shared" si="190"/>
        <v>50</v>
      </c>
      <c r="O1251" s="21">
        <f t="shared" si="191"/>
        <v>100</v>
      </c>
      <c r="P1251" s="21">
        <f t="shared" si="192"/>
        <v>0</v>
      </c>
      <c r="Q1251" s="21">
        <f t="shared" si="193"/>
        <v>83.5</v>
      </c>
      <c r="R1251" s="22">
        <f t="shared" si="194"/>
        <v>65.025000000000006</v>
      </c>
      <c r="S1251" s="22">
        <f t="shared" si="195"/>
        <v>50.875</v>
      </c>
      <c r="T1251" s="22">
        <f t="shared" si="196"/>
        <v>60.075000000000003</v>
      </c>
      <c r="U1251" s="22">
        <f t="shared" si="197"/>
        <v>58.375</v>
      </c>
      <c r="V1251" s="21">
        <f t="shared" si="198"/>
        <v>58.658333333333339</v>
      </c>
      <c r="W1251" s="21">
        <f t="shared" si="199"/>
        <v>58.587500000000006</v>
      </c>
      <c r="X1251" s="20"/>
      <c r="Y1251" s="20"/>
      <c r="Z1251" s="20"/>
    </row>
    <row r="1252" spans="1:26" ht="13.5" x14ac:dyDescent="0.25">
      <c r="A1252" s="4">
        <f>TITRES_STAT!B1255</f>
        <v>43832</v>
      </c>
      <c r="B1252" s="2">
        <f>TITRES_STAT!C1255</f>
        <v>10.3</v>
      </c>
      <c r="C1252" s="2">
        <f>RSI!I1252</f>
        <v>48.943479243078507</v>
      </c>
      <c r="D1252" s="2">
        <f>MACD!E1252</f>
        <v>-6.0174528571943497E-3</v>
      </c>
      <c r="E1252" s="2">
        <f>MACD!F1252</f>
        <v>3.4873177344137878E-3</v>
      </c>
      <c r="F1252" s="2">
        <f>'Moving Avg'!D1252</f>
        <v>4.2758599999999998</v>
      </c>
      <c r="G1252" s="2">
        <f>'Moving Avg'!E1252</f>
        <v>4.2556299999999991</v>
      </c>
      <c r="H1252" s="2">
        <f>'Moving Avg'!F1252</f>
        <v>4.2541850000000005</v>
      </c>
      <c r="I1252" s="2">
        <f>'Moving Avg'!G1252</f>
        <v>4.2605860000000009</v>
      </c>
      <c r="J1252" s="2">
        <f>'Moving Avg'!H1252</f>
        <v>4.4971814999999999</v>
      </c>
      <c r="K1252" s="18" t="str">
        <f>OBV!F1252</f>
        <v>BULLISH</v>
      </c>
      <c r="L1252" s="18" t="str">
        <f>OBV!G1252</f>
        <v>NEUTRAL</v>
      </c>
      <c r="M1252" s="18" t="str">
        <f>OBV!H1252</f>
        <v>BULLISH DIVERGENCE</v>
      </c>
      <c r="N1252" s="21">
        <f t="shared" si="190"/>
        <v>50</v>
      </c>
      <c r="O1252" s="21">
        <f t="shared" si="191"/>
        <v>100</v>
      </c>
      <c r="P1252" s="21">
        <f t="shared" si="192"/>
        <v>0</v>
      </c>
      <c r="Q1252" s="21">
        <f t="shared" si="193"/>
        <v>66.5</v>
      </c>
      <c r="R1252" s="22">
        <f t="shared" si="194"/>
        <v>62.475000000000001</v>
      </c>
      <c r="S1252" s="22">
        <f t="shared" si="195"/>
        <v>46.625</v>
      </c>
      <c r="T1252" s="22">
        <f t="shared" si="196"/>
        <v>52.424999999999997</v>
      </c>
      <c r="U1252" s="22">
        <f t="shared" si="197"/>
        <v>54.125</v>
      </c>
      <c r="V1252" s="21">
        <f t="shared" si="198"/>
        <v>53.841666666666661</v>
      </c>
      <c r="W1252" s="21">
        <f t="shared" si="199"/>
        <v>53.912499999999994</v>
      </c>
      <c r="X1252" s="20"/>
      <c r="Y1252" s="20"/>
      <c r="Z1252" s="20"/>
    </row>
    <row r="1253" spans="1:26" ht="13.5" x14ac:dyDescent="0.25">
      <c r="A1253" s="4">
        <f>TITRES_STAT!B1256</f>
        <v>43833</v>
      </c>
      <c r="B1253" s="2">
        <f>TITRES_STAT!C1256</f>
        <v>10.36</v>
      </c>
      <c r="C1253" s="2">
        <f>RSI!I1253</f>
        <v>51.590861894453596</v>
      </c>
      <c r="D1253" s="2">
        <f>MACD!E1253</f>
        <v>-4.4859803675461052E-3</v>
      </c>
      <c r="E1253" s="2">
        <f>MACD!F1253</f>
        <v>1.8926581140218091E-3</v>
      </c>
      <c r="F1253" s="2">
        <f>'Moving Avg'!D1253</f>
        <v>4.2758599999999998</v>
      </c>
      <c r="G1253" s="2">
        <f>'Moving Avg'!E1253</f>
        <v>4.2560399999999996</v>
      </c>
      <c r="H1253" s="2">
        <f>'Moving Avg'!F1253</f>
        <v>4.2574900000000007</v>
      </c>
      <c r="I1253" s="2">
        <f>'Moving Avg'!G1253</f>
        <v>4.2606680000000008</v>
      </c>
      <c r="J1253" s="2">
        <f>'Moving Avg'!H1253</f>
        <v>4.4962404999999999</v>
      </c>
      <c r="K1253" s="18" t="str">
        <f>OBV!F1253</f>
        <v>BULLISH</v>
      </c>
      <c r="L1253" s="18" t="str">
        <f>OBV!G1253</f>
        <v>NEUTRAL</v>
      </c>
      <c r="M1253" s="18" t="str">
        <f>OBV!H1253</f>
        <v>NEUTRAL</v>
      </c>
      <c r="N1253" s="21">
        <f t="shared" si="190"/>
        <v>50</v>
      </c>
      <c r="O1253" s="21">
        <f t="shared" si="191"/>
        <v>100</v>
      </c>
      <c r="P1253" s="21">
        <f t="shared" si="192"/>
        <v>0</v>
      </c>
      <c r="Q1253" s="21">
        <f t="shared" si="193"/>
        <v>49.5</v>
      </c>
      <c r="R1253" s="22">
        <f t="shared" si="194"/>
        <v>59.924999999999997</v>
      </c>
      <c r="S1253" s="22">
        <f t="shared" si="195"/>
        <v>42.375</v>
      </c>
      <c r="T1253" s="22">
        <f t="shared" si="196"/>
        <v>44.775000000000006</v>
      </c>
      <c r="U1253" s="22">
        <f t="shared" si="197"/>
        <v>49.875</v>
      </c>
      <c r="V1253" s="21">
        <f t="shared" si="198"/>
        <v>49.024999999999999</v>
      </c>
      <c r="W1253" s="21">
        <f t="shared" si="199"/>
        <v>49.237499999999997</v>
      </c>
      <c r="X1253" s="20"/>
      <c r="Y1253" s="20"/>
      <c r="Z1253" s="20"/>
    </row>
    <row r="1254" spans="1:26" ht="13.5" x14ac:dyDescent="0.25">
      <c r="A1254" s="4">
        <f>TITRES_STAT!B1257</f>
        <v>43836</v>
      </c>
      <c r="B1254" s="2">
        <f>TITRES_STAT!C1257</f>
        <v>10.210000000000001</v>
      </c>
      <c r="C1254" s="2">
        <f>RSI!I1254</f>
        <v>45.279912055814421</v>
      </c>
      <c r="D1254" s="2">
        <f>MACD!E1254</f>
        <v>-1.0142678783148895E-2</v>
      </c>
      <c r="E1254" s="2">
        <f>MACD!F1254</f>
        <v>-5.1440926541233161E-4</v>
      </c>
      <c r="F1254" s="2">
        <f>'Moving Avg'!D1254</f>
        <v>4.2601800000000001</v>
      </c>
      <c r="G1254" s="2">
        <f>'Moving Avg'!E1254</f>
        <v>4.2576999999999998</v>
      </c>
      <c r="H1254" s="2">
        <f>'Moving Avg'!F1254</f>
        <v>4.2531549999999996</v>
      </c>
      <c r="I1254" s="2">
        <f>'Moving Avg'!G1254</f>
        <v>4.2595120000000009</v>
      </c>
      <c r="J1254" s="2">
        <f>'Moving Avg'!H1254</f>
        <v>4.4949899999999996</v>
      </c>
      <c r="K1254" s="18" t="str">
        <f>OBV!F1254</f>
        <v>BULLISH</v>
      </c>
      <c r="L1254" s="18" t="str">
        <f>OBV!G1254</f>
        <v>NEUTRAL</v>
      </c>
      <c r="M1254" s="18" t="str">
        <f>OBV!H1254</f>
        <v>BULLISH DIVERGENCE</v>
      </c>
      <c r="N1254" s="21">
        <f t="shared" si="190"/>
        <v>50</v>
      </c>
      <c r="O1254" s="21">
        <f t="shared" si="191"/>
        <v>100</v>
      </c>
      <c r="P1254" s="21">
        <f t="shared" si="192"/>
        <v>0</v>
      </c>
      <c r="Q1254" s="21">
        <f t="shared" si="193"/>
        <v>66.5</v>
      </c>
      <c r="R1254" s="22">
        <f t="shared" si="194"/>
        <v>62.475000000000001</v>
      </c>
      <c r="S1254" s="22">
        <f t="shared" si="195"/>
        <v>46.625</v>
      </c>
      <c r="T1254" s="22">
        <f t="shared" si="196"/>
        <v>52.424999999999997</v>
      </c>
      <c r="U1254" s="22">
        <f t="shared" si="197"/>
        <v>54.125</v>
      </c>
      <c r="V1254" s="21">
        <f t="shared" si="198"/>
        <v>53.841666666666661</v>
      </c>
      <c r="W1254" s="21">
        <f t="shared" si="199"/>
        <v>53.912499999999994</v>
      </c>
      <c r="X1254" s="20"/>
      <c r="Y1254" s="20"/>
      <c r="Z1254" s="20"/>
    </row>
    <row r="1255" spans="1:26" ht="13.5" x14ac:dyDescent="0.25">
      <c r="A1255" s="4">
        <f>TITRES_STAT!B1258</f>
        <v>43837</v>
      </c>
      <c r="B1255" s="2">
        <f>TITRES_STAT!C1258</f>
        <v>10.6</v>
      </c>
      <c r="C1255" s="2">
        <f>RSI!I1255</f>
        <v>59.244498931901532</v>
      </c>
      <c r="D1255" s="2">
        <f>MACD!E1255</f>
        <v>-2.4020232484454063E-2</v>
      </c>
      <c r="E1255" s="2">
        <f>MACD!F1255</f>
        <v>-5.2155739092206782E-3</v>
      </c>
      <c r="F1255" s="2">
        <f>'Moving Avg'!D1255</f>
        <v>4.2799999999999994</v>
      </c>
      <c r="G1255" s="2">
        <f>'Moving Avg'!E1255</f>
        <v>4.2737999999999996</v>
      </c>
      <c r="H1255" s="2">
        <f>'Moving Avg'!F1255</f>
        <v>4.2593499999999995</v>
      </c>
      <c r="I1255" s="2">
        <f>'Moving Avg'!G1255</f>
        <v>4.2619900000000008</v>
      </c>
      <c r="J1255" s="2">
        <f>'Moving Avg'!H1255</f>
        <v>4.4949434999999998</v>
      </c>
      <c r="K1255" s="18" t="str">
        <f>OBV!F1255</f>
        <v>BULLISH</v>
      </c>
      <c r="L1255" s="18" t="str">
        <f>OBV!G1255</f>
        <v>NEUTRAL</v>
      </c>
      <c r="M1255" s="18" t="str">
        <f>OBV!H1255</f>
        <v>CONFIRMED BULLISH</v>
      </c>
      <c r="N1255" s="21">
        <f t="shared" si="190"/>
        <v>50</v>
      </c>
      <c r="O1255" s="21">
        <f t="shared" si="191"/>
        <v>100</v>
      </c>
      <c r="P1255" s="21">
        <f t="shared" si="192"/>
        <v>0</v>
      </c>
      <c r="Q1255" s="21">
        <f t="shared" si="193"/>
        <v>83.5</v>
      </c>
      <c r="R1255" s="22">
        <f t="shared" si="194"/>
        <v>65.025000000000006</v>
      </c>
      <c r="S1255" s="22">
        <f t="shared" si="195"/>
        <v>50.875</v>
      </c>
      <c r="T1255" s="22">
        <f t="shared" si="196"/>
        <v>60.075000000000003</v>
      </c>
      <c r="U1255" s="22">
        <f t="shared" si="197"/>
        <v>58.375</v>
      </c>
      <c r="V1255" s="21">
        <f t="shared" si="198"/>
        <v>58.658333333333339</v>
      </c>
      <c r="W1255" s="21">
        <f t="shared" si="199"/>
        <v>58.587500000000006</v>
      </c>
      <c r="X1255" s="20"/>
      <c r="Y1255" s="20"/>
      <c r="Z1255" s="20"/>
    </row>
    <row r="1256" spans="1:26" ht="13.5" x14ac:dyDescent="0.25">
      <c r="A1256" s="4">
        <f>TITRES_STAT!B1259</f>
        <v>43838</v>
      </c>
      <c r="B1256" s="2">
        <f>TITRES_STAT!C1259</f>
        <v>10.58</v>
      </c>
      <c r="C1256" s="2">
        <f>RSI!I1256</f>
        <v>58.416830868218227</v>
      </c>
      <c r="D1256" s="2">
        <f>MACD!E1256</f>
        <v>-3.839301407397322E-2</v>
      </c>
      <c r="E1256" s="2">
        <f>MACD!F1256</f>
        <v>-1.1851061942171188E-2</v>
      </c>
      <c r="F1256" s="2">
        <f>'Moving Avg'!D1256</f>
        <v>4.2973400000000002</v>
      </c>
      <c r="G1256" s="2">
        <f>'Moving Avg'!E1256</f>
        <v>4.2907299999999999</v>
      </c>
      <c r="H1256" s="2">
        <f>'Moving Avg'!F1256</f>
        <v>4.2651299999999992</v>
      </c>
      <c r="I1256" s="2">
        <f>'Moving Avg'!G1256</f>
        <v>4.2639720000000008</v>
      </c>
      <c r="J1256" s="2">
        <f>'Moving Avg'!H1256</f>
        <v>4.4941975000000003</v>
      </c>
      <c r="K1256" s="18" t="str">
        <f>OBV!F1256</f>
        <v>BEARISH</v>
      </c>
      <c r="L1256" s="18" t="str">
        <f>OBV!G1256</f>
        <v>NEUTRAL</v>
      </c>
      <c r="M1256" s="18" t="str">
        <f>OBV!H1256</f>
        <v>BEARISH DIVERGENCE</v>
      </c>
      <c r="N1256" s="21">
        <f t="shared" si="190"/>
        <v>50</v>
      </c>
      <c r="O1256" s="21">
        <f t="shared" si="191"/>
        <v>100</v>
      </c>
      <c r="P1256" s="21">
        <f t="shared" si="192"/>
        <v>0</v>
      </c>
      <c r="Q1256" s="21">
        <f t="shared" si="193"/>
        <v>16.5</v>
      </c>
      <c r="R1256" s="22">
        <f t="shared" si="194"/>
        <v>54.975000000000001</v>
      </c>
      <c r="S1256" s="22">
        <f t="shared" si="195"/>
        <v>34.125</v>
      </c>
      <c r="T1256" s="22">
        <f t="shared" si="196"/>
        <v>29.925000000000001</v>
      </c>
      <c r="U1256" s="22">
        <f t="shared" si="197"/>
        <v>41.625</v>
      </c>
      <c r="V1256" s="21">
        <f t="shared" si="198"/>
        <v>39.674999999999997</v>
      </c>
      <c r="W1256" s="21">
        <f t="shared" si="199"/>
        <v>40.162499999999994</v>
      </c>
      <c r="X1256" s="20"/>
      <c r="Y1256" s="20"/>
      <c r="Z1256" s="20"/>
    </row>
    <row r="1257" spans="1:26" ht="13.5" x14ac:dyDescent="0.25">
      <c r="A1257" s="4">
        <f>TITRES_STAT!B1260</f>
        <v>43839</v>
      </c>
      <c r="B1257" s="2">
        <f>TITRES_STAT!C1260</f>
        <v>10.45</v>
      </c>
      <c r="C1257" s="2">
        <f>RSI!I1257</f>
        <v>53.234966635686895</v>
      </c>
      <c r="D1257" s="2">
        <f>MACD!E1257</f>
        <v>-3.2552395500816012E-2</v>
      </c>
      <c r="E1257" s="2">
        <f>MACD!F1257</f>
        <v>-1.5991328653900155E-2</v>
      </c>
      <c r="F1257" s="2">
        <f>'Moving Avg'!D1257</f>
        <v>4.3097200000000004</v>
      </c>
      <c r="G1257" s="2">
        <f>'Moving Avg'!E1257</f>
        <v>4.2927900000000001</v>
      </c>
      <c r="H1257" s="2">
        <f>'Moving Avg'!F1257</f>
        <v>4.2682249999999993</v>
      </c>
      <c r="I1257" s="2">
        <f>'Moving Avg'!G1257</f>
        <v>4.2652920000000005</v>
      </c>
      <c r="J1257" s="2">
        <f>'Moving Avg'!H1257</f>
        <v>4.4926450000000004</v>
      </c>
      <c r="K1257" s="18" t="str">
        <f>OBV!F1257</f>
        <v>BEARISH</v>
      </c>
      <c r="L1257" s="18" t="str">
        <f>OBV!G1257</f>
        <v>NEUTRAL</v>
      </c>
      <c r="M1257" s="18" t="str">
        <f>OBV!H1257</f>
        <v>BEARISH DIVERGENCE</v>
      </c>
      <c r="N1257" s="21">
        <f t="shared" si="190"/>
        <v>50</v>
      </c>
      <c r="O1257" s="21">
        <f t="shared" si="191"/>
        <v>100</v>
      </c>
      <c r="P1257" s="21">
        <f t="shared" si="192"/>
        <v>0</v>
      </c>
      <c r="Q1257" s="21">
        <f t="shared" si="193"/>
        <v>16.5</v>
      </c>
      <c r="R1257" s="22">
        <f t="shared" si="194"/>
        <v>54.975000000000001</v>
      </c>
      <c r="S1257" s="22">
        <f t="shared" si="195"/>
        <v>34.125</v>
      </c>
      <c r="T1257" s="22">
        <f t="shared" si="196"/>
        <v>29.925000000000001</v>
      </c>
      <c r="U1257" s="22">
        <f t="shared" si="197"/>
        <v>41.625</v>
      </c>
      <c r="V1257" s="21">
        <f t="shared" si="198"/>
        <v>39.674999999999997</v>
      </c>
      <c r="W1257" s="21">
        <f t="shared" si="199"/>
        <v>40.162499999999994</v>
      </c>
      <c r="X1257" s="20"/>
      <c r="Y1257" s="20"/>
      <c r="Z1257" s="20"/>
    </row>
    <row r="1258" spans="1:26" ht="13.5" x14ac:dyDescent="0.25">
      <c r="A1258" s="4">
        <f>TITRES_STAT!B1261</f>
        <v>43840</v>
      </c>
      <c r="B1258" s="2">
        <f>TITRES_STAT!C1261</f>
        <v>10.46</v>
      </c>
      <c r="C1258" s="2">
        <f>RSI!I1258</f>
        <v>53.581780303999949</v>
      </c>
      <c r="D1258" s="2">
        <f>MACD!E1258</f>
        <v>-3.0689775302463751E-2</v>
      </c>
      <c r="E1258" s="2">
        <f>MACD!F1258</f>
        <v>-1.8931017983612873E-2</v>
      </c>
      <c r="F1258" s="2">
        <f>'Moving Avg'!D1258</f>
        <v>4.3179800000000004</v>
      </c>
      <c r="G1258" s="2">
        <f>'Moving Avg'!E1258</f>
        <v>4.2969200000000001</v>
      </c>
      <c r="H1258" s="2">
        <f>'Moving Avg'!F1258</f>
        <v>4.2715300000000003</v>
      </c>
      <c r="I1258" s="2">
        <f>'Moving Avg'!G1258</f>
        <v>4.2666960000000014</v>
      </c>
      <c r="J1258" s="2">
        <f>'Moving Avg'!H1258</f>
        <v>4.4908145000000008</v>
      </c>
      <c r="K1258" s="18" t="str">
        <f>OBV!F1258</f>
        <v>BULLISH</v>
      </c>
      <c r="L1258" s="18" t="str">
        <f>OBV!G1258</f>
        <v>NEUTRAL</v>
      </c>
      <c r="M1258" s="18" t="str">
        <f>OBV!H1258</f>
        <v>CONFIRMED BULLISH</v>
      </c>
      <c r="N1258" s="21">
        <f t="shared" si="190"/>
        <v>50</v>
      </c>
      <c r="O1258" s="21">
        <f t="shared" si="191"/>
        <v>100</v>
      </c>
      <c r="P1258" s="21">
        <f t="shared" si="192"/>
        <v>0</v>
      </c>
      <c r="Q1258" s="21">
        <f t="shared" si="193"/>
        <v>83.5</v>
      </c>
      <c r="R1258" s="22">
        <f t="shared" si="194"/>
        <v>65.025000000000006</v>
      </c>
      <c r="S1258" s="22">
        <f t="shared" si="195"/>
        <v>50.875</v>
      </c>
      <c r="T1258" s="22">
        <f t="shared" si="196"/>
        <v>60.075000000000003</v>
      </c>
      <c r="U1258" s="22">
        <f t="shared" si="197"/>
        <v>58.375</v>
      </c>
      <c r="V1258" s="21">
        <f t="shared" si="198"/>
        <v>58.658333333333339</v>
      </c>
      <c r="W1258" s="21">
        <f t="shared" si="199"/>
        <v>58.587500000000006</v>
      </c>
      <c r="X1258" s="20"/>
      <c r="Y1258" s="20"/>
      <c r="Z1258" s="20"/>
    </row>
    <row r="1259" spans="1:26" ht="13.5" x14ac:dyDescent="0.25">
      <c r="A1259" s="4">
        <f>TITRES_STAT!B1262</f>
        <v>43843</v>
      </c>
      <c r="B1259" s="2">
        <f>TITRES_STAT!C1262</f>
        <v>10.5</v>
      </c>
      <c r="C1259" s="2">
        <f>RSI!I1259</f>
        <v>54.993881601849999</v>
      </c>
      <c r="D1259" s="2">
        <f>MACD!E1259</f>
        <v>-2.8035132408569474E-2</v>
      </c>
      <c r="E1259" s="2">
        <f>MACD!F1259</f>
        <v>-2.0751840868604196E-2</v>
      </c>
      <c r="F1259" s="2">
        <f>'Moving Avg'!D1259</f>
        <v>4.3419199999999991</v>
      </c>
      <c r="G1259" s="2">
        <f>'Moving Avg'!E1259</f>
        <v>4.30105</v>
      </c>
      <c r="H1259" s="2">
        <f>'Moving Avg'!F1259</f>
        <v>4.2764850000000001</v>
      </c>
      <c r="I1259" s="2">
        <f>'Moving Avg'!G1259</f>
        <v>4.2684300000000013</v>
      </c>
      <c r="J1259" s="2">
        <f>'Moving Avg'!H1259</f>
        <v>4.4883690000000014</v>
      </c>
      <c r="K1259" s="18" t="str">
        <f>OBV!F1259</f>
        <v>BULLISH</v>
      </c>
      <c r="L1259" s="18" t="str">
        <f>OBV!G1259</f>
        <v>NEUTRAL</v>
      </c>
      <c r="M1259" s="18" t="str">
        <f>OBV!H1259</f>
        <v>CONFIRMED BULLISH</v>
      </c>
      <c r="N1259" s="21">
        <f t="shared" si="190"/>
        <v>50</v>
      </c>
      <c r="O1259" s="21">
        <f t="shared" si="191"/>
        <v>100</v>
      </c>
      <c r="P1259" s="21">
        <f t="shared" si="192"/>
        <v>0</v>
      </c>
      <c r="Q1259" s="21">
        <f t="shared" si="193"/>
        <v>83.5</v>
      </c>
      <c r="R1259" s="22">
        <f t="shared" si="194"/>
        <v>65.025000000000006</v>
      </c>
      <c r="S1259" s="22">
        <f t="shared" si="195"/>
        <v>50.875</v>
      </c>
      <c r="T1259" s="22">
        <f t="shared" si="196"/>
        <v>60.075000000000003</v>
      </c>
      <c r="U1259" s="22">
        <f t="shared" si="197"/>
        <v>58.375</v>
      </c>
      <c r="V1259" s="21">
        <f t="shared" si="198"/>
        <v>58.658333333333339</v>
      </c>
      <c r="W1259" s="21">
        <f t="shared" si="199"/>
        <v>58.587500000000006</v>
      </c>
      <c r="X1259" s="20"/>
      <c r="Y1259" s="20"/>
      <c r="Z1259" s="20"/>
    </row>
    <row r="1260" spans="1:26" ht="13.5" x14ac:dyDescent="0.25">
      <c r="A1260" s="4">
        <f>TITRES_STAT!B1263</f>
        <v>43845</v>
      </c>
      <c r="B1260" s="2">
        <f>TITRES_STAT!C1263</f>
        <v>10.75</v>
      </c>
      <c r="C1260" s="2">
        <f>RSI!I1260</f>
        <v>62.647656185625159</v>
      </c>
      <c r="D1260" s="2">
        <f>MACD!E1260</f>
        <v>-3.6289356552572372E-2</v>
      </c>
      <c r="E1260" s="2">
        <f>MACD!F1260</f>
        <v>-2.3859344005397833E-2</v>
      </c>
      <c r="F1260" s="2">
        <f>'Moving Avg'!D1260</f>
        <v>4.3543000000000003</v>
      </c>
      <c r="G1260" s="2">
        <f>'Moving Avg'!E1260</f>
        <v>4.3171499999999998</v>
      </c>
      <c r="H1260" s="2">
        <f>'Moving Avg'!F1260</f>
        <v>4.2816449999999993</v>
      </c>
      <c r="I1260" s="2">
        <f>'Moving Avg'!G1260</f>
        <v>4.2722280000000019</v>
      </c>
      <c r="J1260" s="2">
        <f>'Moving Avg'!H1260</f>
        <v>4.4851040000000015</v>
      </c>
      <c r="K1260" s="18" t="str">
        <f>OBV!F1260</f>
        <v>BULLISH</v>
      </c>
      <c r="L1260" s="18" t="str">
        <f>OBV!G1260</f>
        <v>NEUTRAL</v>
      </c>
      <c r="M1260" s="18" t="str">
        <f>OBV!H1260</f>
        <v>CONFIRMED BULLISH</v>
      </c>
      <c r="N1260" s="21">
        <f t="shared" si="190"/>
        <v>50</v>
      </c>
      <c r="O1260" s="21">
        <f t="shared" si="191"/>
        <v>100</v>
      </c>
      <c r="P1260" s="21">
        <f t="shared" si="192"/>
        <v>0</v>
      </c>
      <c r="Q1260" s="21">
        <f t="shared" si="193"/>
        <v>83.5</v>
      </c>
      <c r="R1260" s="22">
        <f t="shared" si="194"/>
        <v>65.025000000000006</v>
      </c>
      <c r="S1260" s="22">
        <f t="shared" si="195"/>
        <v>50.875</v>
      </c>
      <c r="T1260" s="22">
        <f t="shared" si="196"/>
        <v>60.075000000000003</v>
      </c>
      <c r="U1260" s="22">
        <f t="shared" si="197"/>
        <v>58.375</v>
      </c>
      <c r="V1260" s="21">
        <f t="shared" si="198"/>
        <v>58.658333333333339</v>
      </c>
      <c r="W1260" s="21">
        <f t="shared" si="199"/>
        <v>58.587500000000006</v>
      </c>
      <c r="X1260" s="20"/>
      <c r="Y1260" s="20"/>
      <c r="Z1260" s="20"/>
    </row>
    <row r="1261" spans="1:26" ht="13.5" x14ac:dyDescent="0.25">
      <c r="A1261" s="4">
        <f>TITRES_STAT!B1264</f>
        <v>43846</v>
      </c>
      <c r="B1261" s="2">
        <f>TITRES_STAT!C1264</f>
        <v>10.75</v>
      </c>
      <c r="C1261" s="2">
        <f>RSI!I1261</f>
        <v>62.647656185625152</v>
      </c>
      <c r="D1261" s="2">
        <f>MACD!E1261</f>
        <v>-4.3546775963941187E-2</v>
      </c>
      <c r="E1261" s="2">
        <f>MACD!F1261</f>
        <v>-2.7796830397106502E-2</v>
      </c>
      <c r="F1261" s="2">
        <f>'Moving Avg'!D1261</f>
        <v>4.3683399999999999</v>
      </c>
      <c r="G1261" s="2">
        <f>'Moving Avg'!E1261</f>
        <v>4.3328399999999991</v>
      </c>
      <c r="H1261" s="2">
        <f>'Moving Avg'!F1261</f>
        <v>4.2925850000000008</v>
      </c>
      <c r="I1261" s="2">
        <f>'Moving Avg'!G1261</f>
        <v>4.2760260000000025</v>
      </c>
      <c r="J1261" s="2">
        <f>'Moving Avg'!H1261</f>
        <v>4.4823970000000006</v>
      </c>
      <c r="K1261" s="18" t="str">
        <f>OBV!F1261</f>
        <v>BULLISH</v>
      </c>
      <c r="L1261" s="18" t="str">
        <f>OBV!G1261</f>
        <v>NEUTRAL</v>
      </c>
      <c r="M1261" s="18" t="str">
        <f>OBV!H1261</f>
        <v>CONFIRMED BULLISH</v>
      </c>
      <c r="N1261" s="21">
        <f t="shared" si="190"/>
        <v>50</v>
      </c>
      <c r="O1261" s="21">
        <f t="shared" si="191"/>
        <v>100</v>
      </c>
      <c r="P1261" s="21">
        <f t="shared" si="192"/>
        <v>0</v>
      </c>
      <c r="Q1261" s="21">
        <f t="shared" si="193"/>
        <v>83.5</v>
      </c>
      <c r="R1261" s="22">
        <f t="shared" si="194"/>
        <v>65.025000000000006</v>
      </c>
      <c r="S1261" s="22">
        <f t="shared" si="195"/>
        <v>50.875</v>
      </c>
      <c r="T1261" s="22">
        <f t="shared" si="196"/>
        <v>60.075000000000003</v>
      </c>
      <c r="U1261" s="22">
        <f t="shared" si="197"/>
        <v>58.375</v>
      </c>
      <c r="V1261" s="21">
        <f t="shared" si="198"/>
        <v>58.658333333333339</v>
      </c>
      <c r="W1261" s="21">
        <f t="shared" si="199"/>
        <v>58.587500000000006</v>
      </c>
      <c r="X1261" s="20"/>
      <c r="Y1261" s="20"/>
      <c r="Z1261" s="20"/>
    </row>
    <row r="1262" spans="1:26" ht="13.5" x14ac:dyDescent="0.25">
      <c r="A1262" s="4">
        <f>TITRES_STAT!B1265</f>
        <v>43847</v>
      </c>
      <c r="B1262" s="2">
        <f>TITRES_STAT!C1265</f>
        <v>10.45</v>
      </c>
      <c r="C1262" s="2">
        <f>RSI!I1262</f>
        <v>50.653391829085109</v>
      </c>
      <c r="D1262" s="2">
        <f>MACD!E1262</f>
        <v>-4.579293902454129E-2</v>
      </c>
      <c r="E1262" s="2">
        <f>MACD!F1262</f>
        <v>-3.1396052122593464E-2</v>
      </c>
      <c r="F1262" s="2">
        <f>'Moving Avg'!D1262</f>
        <v>4.3683399999999999</v>
      </c>
      <c r="G1262" s="2">
        <f>'Moving Avg'!E1262</f>
        <v>4.3390299999999993</v>
      </c>
      <c r="H1262" s="2">
        <f>'Moving Avg'!F1262</f>
        <v>4.2973300000000005</v>
      </c>
      <c r="I1262" s="2">
        <f>'Moving Avg'!G1262</f>
        <v>4.2773460000000023</v>
      </c>
      <c r="J1262" s="2">
        <f>'Moving Avg'!H1262</f>
        <v>4.4790704999999997</v>
      </c>
      <c r="K1262" s="18" t="str">
        <f>OBV!F1262</f>
        <v>BULLISH</v>
      </c>
      <c r="L1262" s="18" t="str">
        <f>OBV!G1262</f>
        <v>NEUTRAL</v>
      </c>
      <c r="M1262" s="18" t="str">
        <f>OBV!H1262</f>
        <v>NEUTRAL</v>
      </c>
      <c r="N1262" s="21">
        <f t="shared" si="190"/>
        <v>50</v>
      </c>
      <c r="O1262" s="21">
        <f t="shared" si="191"/>
        <v>100</v>
      </c>
      <c r="P1262" s="21">
        <f t="shared" si="192"/>
        <v>0</v>
      </c>
      <c r="Q1262" s="21">
        <f t="shared" si="193"/>
        <v>49.5</v>
      </c>
      <c r="R1262" s="22">
        <f t="shared" si="194"/>
        <v>59.924999999999997</v>
      </c>
      <c r="S1262" s="22">
        <f t="shared" si="195"/>
        <v>42.375</v>
      </c>
      <c r="T1262" s="22">
        <f t="shared" si="196"/>
        <v>44.775000000000006</v>
      </c>
      <c r="U1262" s="22">
        <f t="shared" si="197"/>
        <v>49.875</v>
      </c>
      <c r="V1262" s="21">
        <f t="shared" si="198"/>
        <v>49.024999999999999</v>
      </c>
      <c r="W1262" s="21">
        <f t="shared" si="199"/>
        <v>49.237499999999997</v>
      </c>
      <c r="X1262" s="20"/>
      <c r="Y1262" s="20"/>
      <c r="Z1262" s="20"/>
    </row>
    <row r="1263" spans="1:26" ht="13.5" x14ac:dyDescent="0.25">
      <c r="A1263" s="4">
        <f>TITRES_STAT!B1266</f>
        <v>43850</v>
      </c>
      <c r="B1263" s="2">
        <f>TITRES_STAT!C1266</f>
        <v>10.75</v>
      </c>
      <c r="C1263" s="2">
        <f>RSI!I1263</f>
        <v>59.088632348960154</v>
      </c>
      <c r="D1263" s="2">
        <f>MACD!E1263</f>
        <v>-5.3098702801085196E-2</v>
      </c>
      <c r="E1263" s="2">
        <f>MACD!F1263</f>
        <v>-3.5736582258291814E-2</v>
      </c>
      <c r="F1263" s="2">
        <f>'Moving Avg'!D1263</f>
        <v>4.3922800000000004</v>
      </c>
      <c r="G1263" s="2">
        <f>'Moving Avg'!E1263</f>
        <v>4.3551299999999999</v>
      </c>
      <c r="H1263" s="2">
        <f>'Moving Avg'!F1263</f>
        <v>4.3055850000000015</v>
      </c>
      <c r="I1263" s="2">
        <f>'Moving Avg'!G1263</f>
        <v>4.2811440000000012</v>
      </c>
      <c r="J1263" s="2">
        <f>'Moving Avg'!H1263</f>
        <v>4.4763634999999997</v>
      </c>
      <c r="K1263" s="18" t="str">
        <f>OBV!F1263</f>
        <v>BULLISH</v>
      </c>
      <c r="L1263" s="18" t="str">
        <f>OBV!G1263</f>
        <v>NEUTRAL</v>
      </c>
      <c r="M1263" s="18" t="str">
        <f>OBV!H1263</f>
        <v>CONFIRMED BULLISH</v>
      </c>
      <c r="N1263" s="21">
        <f t="shared" si="190"/>
        <v>50</v>
      </c>
      <c r="O1263" s="21">
        <f t="shared" si="191"/>
        <v>100</v>
      </c>
      <c r="P1263" s="21">
        <f t="shared" si="192"/>
        <v>0</v>
      </c>
      <c r="Q1263" s="21">
        <f t="shared" si="193"/>
        <v>83.5</v>
      </c>
      <c r="R1263" s="22">
        <f t="shared" si="194"/>
        <v>65.025000000000006</v>
      </c>
      <c r="S1263" s="22">
        <f t="shared" si="195"/>
        <v>50.875</v>
      </c>
      <c r="T1263" s="22">
        <f t="shared" si="196"/>
        <v>60.075000000000003</v>
      </c>
      <c r="U1263" s="22">
        <f t="shared" si="197"/>
        <v>58.375</v>
      </c>
      <c r="V1263" s="21">
        <f t="shared" si="198"/>
        <v>58.658333333333339</v>
      </c>
      <c r="W1263" s="21">
        <f t="shared" si="199"/>
        <v>58.587500000000006</v>
      </c>
      <c r="X1263" s="20"/>
      <c r="Y1263" s="20"/>
      <c r="Z1263" s="20"/>
    </row>
    <row r="1264" spans="1:26" ht="13.5" x14ac:dyDescent="0.25">
      <c r="A1264" s="4">
        <f>TITRES_STAT!B1267</f>
        <v>43851</v>
      </c>
      <c r="B1264" s="2">
        <f>TITRES_STAT!C1267</f>
        <v>10.75</v>
      </c>
      <c r="C1264" s="2">
        <f>RSI!I1264</f>
        <v>59.088632348960154</v>
      </c>
      <c r="D1264" s="2">
        <f>MACD!E1264</f>
        <v>-6.9575313135402439E-2</v>
      </c>
      <c r="E1264" s="2">
        <f>MACD!F1264</f>
        <v>-4.2504328433713941E-2</v>
      </c>
      <c r="F1264" s="2">
        <f>'Moving Avg'!D1264</f>
        <v>4.4129199999999997</v>
      </c>
      <c r="G1264" s="2">
        <f>'Moving Avg'!E1264</f>
        <v>4.377419999999999</v>
      </c>
      <c r="H1264" s="2">
        <f>'Moving Avg'!F1264</f>
        <v>4.3175600000000012</v>
      </c>
      <c r="I1264" s="2">
        <f>'Moving Avg'!G1264</f>
        <v>4.2849420000000018</v>
      </c>
      <c r="J1264" s="2">
        <f>'Moving Avg'!H1264</f>
        <v>4.4738159999999993</v>
      </c>
      <c r="K1264" s="18" t="str">
        <f>OBV!F1264</f>
        <v>BULLISH</v>
      </c>
      <c r="L1264" s="18" t="str">
        <f>OBV!G1264</f>
        <v>NEUTRAL</v>
      </c>
      <c r="M1264" s="18" t="str">
        <f>OBV!H1264</f>
        <v>CONFIRMED BULLISH</v>
      </c>
      <c r="N1264" s="21">
        <f t="shared" si="190"/>
        <v>50</v>
      </c>
      <c r="O1264" s="21">
        <f t="shared" si="191"/>
        <v>100</v>
      </c>
      <c r="P1264" s="21">
        <f t="shared" si="192"/>
        <v>0</v>
      </c>
      <c r="Q1264" s="21">
        <f t="shared" si="193"/>
        <v>83.5</v>
      </c>
      <c r="R1264" s="22">
        <f t="shared" si="194"/>
        <v>65.025000000000006</v>
      </c>
      <c r="S1264" s="22">
        <f t="shared" si="195"/>
        <v>50.875</v>
      </c>
      <c r="T1264" s="22">
        <f t="shared" si="196"/>
        <v>60.075000000000003</v>
      </c>
      <c r="U1264" s="22">
        <f t="shared" si="197"/>
        <v>58.375</v>
      </c>
      <c r="V1264" s="21">
        <f t="shared" si="198"/>
        <v>58.658333333333339</v>
      </c>
      <c r="W1264" s="21">
        <f t="shared" si="199"/>
        <v>58.587500000000006</v>
      </c>
      <c r="X1264" s="20"/>
      <c r="Y1264" s="20"/>
      <c r="Z1264" s="20"/>
    </row>
    <row r="1265" spans="1:26" ht="13.5" x14ac:dyDescent="0.25">
      <c r="A1265" s="4">
        <f>TITRES_STAT!B1268</f>
        <v>43852</v>
      </c>
      <c r="B1265" s="2">
        <f>TITRES_STAT!C1268</f>
        <v>10.6</v>
      </c>
      <c r="C1265" s="2">
        <f>RSI!I1265</f>
        <v>53.763656185098895</v>
      </c>
      <c r="D1265" s="2">
        <f>MACD!E1265</f>
        <v>-5.4877212250489471E-2</v>
      </c>
      <c r="E1265" s="2">
        <f>MACD!F1265</f>
        <v>-4.4978905197069055E-2</v>
      </c>
      <c r="F1265" s="2">
        <f>'Moving Avg'!D1265</f>
        <v>4.4005399999999995</v>
      </c>
      <c r="G1265" s="2">
        <f>'Moving Avg'!E1265</f>
        <v>4.3774199999999999</v>
      </c>
      <c r="H1265" s="2">
        <f>'Moving Avg'!F1265</f>
        <v>4.3256100000000011</v>
      </c>
      <c r="I1265" s="2">
        <f>'Moving Avg'!G1265</f>
        <v>4.2875020000000008</v>
      </c>
      <c r="J1265" s="2">
        <f>'Moving Avg'!H1265</f>
        <v>4.4716964999999993</v>
      </c>
      <c r="K1265" s="18" t="str">
        <f>OBV!F1265</f>
        <v>BEARISH</v>
      </c>
      <c r="L1265" s="18" t="str">
        <f>OBV!G1265</f>
        <v>NEUTRAL</v>
      </c>
      <c r="M1265" s="18" t="str">
        <f>OBV!H1265</f>
        <v>CONFIRMED BEARISH</v>
      </c>
      <c r="N1265" s="21">
        <f t="shared" si="190"/>
        <v>50</v>
      </c>
      <c r="O1265" s="21">
        <f t="shared" si="191"/>
        <v>100</v>
      </c>
      <c r="P1265" s="21">
        <f t="shared" si="192"/>
        <v>0</v>
      </c>
      <c r="Q1265" s="21">
        <f t="shared" si="193"/>
        <v>16.5</v>
      </c>
      <c r="R1265" s="22">
        <f t="shared" si="194"/>
        <v>54.975000000000001</v>
      </c>
      <c r="S1265" s="22">
        <f t="shared" si="195"/>
        <v>34.125</v>
      </c>
      <c r="T1265" s="22">
        <f t="shared" si="196"/>
        <v>29.925000000000001</v>
      </c>
      <c r="U1265" s="22">
        <f t="shared" si="197"/>
        <v>41.625</v>
      </c>
      <c r="V1265" s="21">
        <f t="shared" si="198"/>
        <v>39.674999999999997</v>
      </c>
      <c r="W1265" s="21">
        <f t="shared" si="199"/>
        <v>40.162499999999994</v>
      </c>
      <c r="X1265" s="20"/>
      <c r="Y1265" s="20"/>
      <c r="Z1265" s="20"/>
    </row>
    <row r="1266" spans="1:26" ht="13.5" x14ac:dyDescent="0.25">
      <c r="A1266" s="4">
        <f>TITRES_STAT!B1269</f>
        <v>43853</v>
      </c>
      <c r="B1266" s="2">
        <f>TITRES_STAT!C1269</f>
        <v>10.7</v>
      </c>
      <c r="C1266" s="2">
        <f>RSI!I1266</f>
        <v>56.569113556548828</v>
      </c>
      <c r="D1266" s="2">
        <f>MACD!E1266</f>
        <v>-4.7064999736663893E-2</v>
      </c>
      <c r="E1266" s="2">
        <f>MACD!F1266</f>
        <v>-4.5396124104988028E-2</v>
      </c>
      <c r="F1266" s="2">
        <f>'Moving Avg'!D1266</f>
        <v>4.3963999999999999</v>
      </c>
      <c r="G1266" s="2">
        <f>'Moving Avg'!E1266</f>
        <v>4.3823699999999999</v>
      </c>
      <c r="H1266" s="2">
        <f>'Moving Avg'!F1266</f>
        <v>4.3365500000000008</v>
      </c>
      <c r="I1266" s="2">
        <f>'Moving Avg'!G1266</f>
        <v>4.2908860000000013</v>
      </c>
      <c r="J1266" s="2">
        <f>'Moving Avg'!H1266</f>
        <v>4.4690654999999992</v>
      </c>
      <c r="K1266" s="18" t="str">
        <f>OBV!F1266</f>
        <v>BULLISH</v>
      </c>
      <c r="L1266" s="18" t="str">
        <f>OBV!G1266</f>
        <v>NEUTRAL</v>
      </c>
      <c r="M1266" s="18" t="str">
        <f>OBV!H1266</f>
        <v>BULLISH DIVERGENCE</v>
      </c>
      <c r="N1266" s="21">
        <f t="shared" si="190"/>
        <v>50</v>
      </c>
      <c r="O1266" s="21">
        <f t="shared" si="191"/>
        <v>100</v>
      </c>
      <c r="P1266" s="21">
        <f t="shared" si="192"/>
        <v>0</v>
      </c>
      <c r="Q1266" s="21">
        <f t="shared" si="193"/>
        <v>66.5</v>
      </c>
      <c r="R1266" s="22">
        <f t="shared" si="194"/>
        <v>62.475000000000001</v>
      </c>
      <c r="S1266" s="22">
        <f t="shared" si="195"/>
        <v>46.625</v>
      </c>
      <c r="T1266" s="22">
        <f t="shared" si="196"/>
        <v>52.424999999999997</v>
      </c>
      <c r="U1266" s="22">
        <f t="shared" si="197"/>
        <v>54.125</v>
      </c>
      <c r="V1266" s="21">
        <f t="shared" si="198"/>
        <v>53.841666666666661</v>
      </c>
      <c r="W1266" s="21">
        <f t="shared" si="199"/>
        <v>53.912499999999994</v>
      </c>
      <c r="X1266" s="20"/>
      <c r="Y1266" s="20"/>
      <c r="Z1266" s="20"/>
    </row>
    <row r="1267" spans="1:26" ht="13.5" x14ac:dyDescent="0.25">
      <c r="A1267" s="4">
        <f>TITRES_STAT!B1270</f>
        <v>43854</v>
      </c>
      <c r="B1267" s="2">
        <f>TITRES_STAT!C1270</f>
        <v>10.68</v>
      </c>
      <c r="C1267" s="2">
        <f>RSI!I1267</f>
        <v>55.842858531275176</v>
      </c>
      <c r="D1267" s="2">
        <f>MACD!E1267</f>
        <v>-4.8626200761595406E-2</v>
      </c>
      <c r="E1267" s="2">
        <f>MACD!F1267</f>
        <v>-4.6042139436309505E-2</v>
      </c>
      <c r="F1267" s="2">
        <f>'Moving Avg'!D1267</f>
        <v>4.4154</v>
      </c>
      <c r="G1267" s="2">
        <f>'Moving Avg'!E1267</f>
        <v>4.3918699999999999</v>
      </c>
      <c r="H1267" s="2">
        <f>'Moving Avg'!F1267</f>
        <v>4.3423300000000005</v>
      </c>
      <c r="I1267" s="2">
        <f>'Moving Avg'!G1267</f>
        <v>4.294106000000002</v>
      </c>
      <c r="J1267" s="2">
        <f>'Moving Avg'!H1267</f>
        <v>4.4663734999999996</v>
      </c>
      <c r="K1267" s="18" t="str">
        <f>OBV!F1267</f>
        <v>BULLISH</v>
      </c>
      <c r="L1267" s="18" t="str">
        <f>OBV!G1267</f>
        <v>NEUTRAL</v>
      </c>
      <c r="M1267" s="18" t="str">
        <f>OBV!H1267</f>
        <v>CONFIRMED BULLISH</v>
      </c>
      <c r="N1267" s="21">
        <f t="shared" si="190"/>
        <v>50</v>
      </c>
      <c r="O1267" s="21">
        <f t="shared" si="191"/>
        <v>100</v>
      </c>
      <c r="P1267" s="21">
        <f t="shared" si="192"/>
        <v>0</v>
      </c>
      <c r="Q1267" s="21">
        <f t="shared" si="193"/>
        <v>83.5</v>
      </c>
      <c r="R1267" s="22">
        <f t="shared" si="194"/>
        <v>65.025000000000006</v>
      </c>
      <c r="S1267" s="22">
        <f t="shared" si="195"/>
        <v>50.875</v>
      </c>
      <c r="T1267" s="22">
        <f t="shared" si="196"/>
        <v>60.075000000000003</v>
      </c>
      <c r="U1267" s="22">
        <f t="shared" si="197"/>
        <v>58.375</v>
      </c>
      <c r="V1267" s="21">
        <f t="shared" si="198"/>
        <v>58.658333333333339</v>
      </c>
      <c r="W1267" s="21">
        <f t="shared" si="199"/>
        <v>58.587500000000006</v>
      </c>
      <c r="X1267" s="20"/>
      <c r="Y1267" s="20"/>
      <c r="Z1267" s="20"/>
    </row>
    <row r="1268" spans="1:26" ht="13.5" x14ac:dyDescent="0.25">
      <c r="A1268" s="4">
        <f>TITRES_STAT!B1271</f>
        <v>43857</v>
      </c>
      <c r="B1268" s="2">
        <f>TITRES_STAT!C1271</f>
        <v>10.78</v>
      </c>
      <c r="C1268" s="2">
        <f>RSI!I1268</f>
        <v>58.717580218994506</v>
      </c>
      <c r="D1268" s="2">
        <f>MACD!E1268</f>
        <v>-5.2790945715470272E-2</v>
      </c>
      <c r="E1268" s="2">
        <f>MACD!F1268</f>
        <v>-4.7391900692141657E-2</v>
      </c>
      <c r="F1268" s="2">
        <f>'Moving Avg'!D1268</f>
        <v>4.4178800000000003</v>
      </c>
      <c r="G1268" s="2">
        <f>'Moving Avg'!E1268</f>
        <v>4.4050799999999999</v>
      </c>
      <c r="H1268" s="2">
        <f>'Moving Avg'!F1268</f>
        <v>4.3510000000000009</v>
      </c>
      <c r="I1268" s="2">
        <f>'Moving Avg'!G1268</f>
        <v>4.2980700000000009</v>
      </c>
      <c r="J1268" s="2">
        <f>'Moving Avg'!H1268</f>
        <v>4.4637284999999993</v>
      </c>
      <c r="K1268" s="18" t="str">
        <f>OBV!F1268</f>
        <v>BULLISH</v>
      </c>
      <c r="L1268" s="18" t="str">
        <f>OBV!G1268</f>
        <v>NEUTRAL</v>
      </c>
      <c r="M1268" s="18" t="str">
        <f>OBV!H1268</f>
        <v>CONFIRMED BULLISH</v>
      </c>
      <c r="N1268" s="21">
        <f t="shared" si="190"/>
        <v>50</v>
      </c>
      <c r="O1268" s="21">
        <f t="shared" si="191"/>
        <v>100</v>
      </c>
      <c r="P1268" s="21">
        <f t="shared" si="192"/>
        <v>0</v>
      </c>
      <c r="Q1268" s="21">
        <f t="shared" si="193"/>
        <v>83.5</v>
      </c>
      <c r="R1268" s="22">
        <f t="shared" si="194"/>
        <v>65.025000000000006</v>
      </c>
      <c r="S1268" s="22">
        <f t="shared" si="195"/>
        <v>50.875</v>
      </c>
      <c r="T1268" s="22">
        <f t="shared" si="196"/>
        <v>60.075000000000003</v>
      </c>
      <c r="U1268" s="22">
        <f t="shared" si="197"/>
        <v>58.375</v>
      </c>
      <c r="V1268" s="21">
        <f t="shared" si="198"/>
        <v>58.658333333333339</v>
      </c>
      <c r="W1268" s="21">
        <f t="shared" si="199"/>
        <v>58.587500000000006</v>
      </c>
      <c r="X1268" s="20"/>
      <c r="Y1268" s="20"/>
      <c r="Z1268" s="20"/>
    </row>
    <row r="1269" spans="1:26" ht="13.5" x14ac:dyDescent="0.25">
      <c r="A1269" s="4">
        <f>TITRES_STAT!B1272</f>
        <v>43858</v>
      </c>
      <c r="B1269" s="2">
        <f>TITRES_STAT!C1272</f>
        <v>10.78</v>
      </c>
      <c r="C1269" s="2">
        <f>RSI!I1269</f>
        <v>58.717580218994499</v>
      </c>
      <c r="D1269" s="2">
        <f>MACD!E1269</f>
        <v>-5.4419267879156408E-2</v>
      </c>
      <c r="E1269" s="2">
        <f>MACD!F1269</f>
        <v>-4.8797374129544616E-2</v>
      </c>
      <c r="F1269" s="2">
        <f>'Moving Avg'!D1269</f>
        <v>4.4203599999999996</v>
      </c>
      <c r="G1269" s="2">
        <f>'Moving Avg'!E1269</f>
        <v>4.4166399999999992</v>
      </c>
      <c r="H1269" s="2">
        <f>'Moving Avg'!F1269</f>
        <v>4.3588450000000005</v>
      </c>
      <c r="I1269" s="2">
        <f>'Moving Avg'!G1269</f>
        <v>4.3027760000000006</v>
      </c>
      <c r="J1269" s="2">
        <f>'Moving Avg'!H1269</f>
        <v>4.4610835</v>
      </c>
      <c r="K1269" s="18" t="str">
        <f>OBV!F1269</f>
        <v>BULLISH</v>
      </c>
      <c r="L1269" s="18" t="str">
        <f>OBV!G1269</f>
        <v>NEUTRAL</v>
      </c>
      <c r="M1269" s="18" t="str">
        <f>OBV!H1269</f>
        <v>CONFIRMED BULLISH</v>
      </c>
      <c r="N1269" s="21">
        <f t="shared" si="190"/>
        <v>50</v>
      </c>
      <c r="O1269" s="21">
        <f t="shared" si="191"/>
        <v>100</v>
      </c>
      <c r="P1269" s="21">
        <f t="shared" si="192"/>
        <v>0</v>
      </c>
      <c r="Q1269" s="21">
        <f t="shared" si="193"/>
        <v>83.5</v>
      </c>
      <c r="R1269" s="22">
        <f t="shared" si="194"/>
        <v>65.025000000000006</v>
      </c>
      <c r="S1269" s="22">
        <f t="shared" si="195"/>
        <v>50.875</v>
      </c>
      <c r="T1269" s="22">
        <f t="shared" si="196"/>
        <v>60.075000000000003</v>
      </c>
      <c r="U1269" s="22">
        <f t="shared" si="197"/>
        <v>58.375</v>
      </c>
      <c r="V1269" s="21">
        <f t="shared" si="198"/>
        <v>58.658333333333339</v>
      </c>
      <c r="W1269" s="21">
        <f t="shared" si="199"/>
        <v>58.587500000000006</v>
      </c>
      <c r="X1269" s="20"/>
      <c r="Y1269" s="20"/>
      <c r="Z1269" s="20"/>
    </row>
    <row r="1270" spans="1:26" ht="13.5" x14ac:dyDescent="0.25">
      <c r="A1270" s="4">
        <f>TITRES_STAT!B1273</f>
        <v>43859</v>
      </c>
      <c r="B1270" s="2">
        <f>TITRES_STAT!C1273</f>
        <v>10.77</v>
      </c>
      <c r="C1270" s="2">
        <f>RSI!I1270</f>
        <v>58.270166068696639</v>
      </c>
      <c r="D1270" s="2">
        <f>MACD!E1270</f>
        <v>-4.0204200994532258E-2</v>
      </c>
      <c r="E1270" s="2">
        <f>MACD!F1270</f>
        <v>-4.7078739502542148E-2</v>
      </c>
      <c r="F1270" s="2">
        <f>'Moving Avg'!D1270</f>
        <v>4.43438</v>
      </c>
      <c r="G1270" s="2">
        <f>'Moving Avg'!E1270</f>
        <v>4.4174600000000002</v>
      </c>
      <c r="H1270" s="2">
        <f>'Moving Avg'!F1270</f>
        <v>4.367305</v>
      </c>
      <c r="I1270" s="2">
        <f>'Moving Avg'!G1270</f>
        <v>4.3074820000000003</v>
      </c>
      <c r="J1270" s="2">
        <f>'Moving Avg'!H1270</f>
        <v>4.4589955000000003</v>
      </c>
      <c r="K1270" s="18" t="str">
        <f>OBV!F1270</f>
        <v>BULLISH</v>
      </c>
      <c r="L1270" s="18" t="str">
        <f>OBV!G1270</f>
        <v>NEUTRAL</v>
      </c>
      <c r="M1270" s="18" t="str">
        <f>OBV!H1270</f>
        <v>CONFIRMED BULLISH</v>
      </c>
      <c r="N1270" s="21">
        <f t="shared" si="190"/>
        <v>50</v>
      </c>
      <c r="O1270" s="21">
        <f t="shared" si="191"/>
        <v>100</v>
      </c>
      <c r="P1270" s="21">
        <f t="shared" si="192"/>
        <v>0</v>
      </c>
      <c r="Q1270" s="21">
        <f t="shared" si="193"/>
        <v>83.5</v>
      </c>
      <c r="R1270" s="22">
        <f t="shared" si="194"/>
        <v>65.025000000000006</v>
      </c>
      <c r="S1270" s="22">
        <f t="shared" si="195"/>
        <v>50.875</v>
      </c>
      <c r="T1270" s="22">
        <f t="shared" si="196"/>
        <v>60.075000000000003</v>
      </c>
      <c r="U1270" s="22">
        <f t="shared" si="197"/>
        <v>58.375</v>
      </c>
      <c r="V1270" s="21">
        <f t="shared" si="198"/>
        <v>58.658333333333339</v>
      </c>
      <c r="W1270" s="21">
        <f t="shared" si="199"/>
        <v>58.587500000000006</v>
      </c>
      <c r="X1270" s="20"/>
      <c r="Y1270" s="20"/>
      <c r="Z1270" s="20"/>
    </row>
    <row r="1271" spans="1:26" ht="13.5" x14ac:dyDescent="0.25">
      <c r="A1271" s="4">
        <f>TITRES_STAT!B1274</f>
        <v>43860</v>
      </c>
      <c r="B1271" s="2">
        <f>TITRES_STAT!C1274</f>
        <v>11.25</v>
      </c>
      <c r="C1271" s="2">
        <f>RSI!I1271</f>
        <v>69.918814857708156</v>
      </c>
      <c r="D1271" s="2">
        <f>MACD!E1271</f>
        <v>-4.3383801572168146E-2</v>
      </c>
      <c r="E1271" s="2">
        <f>MACD!F1271</f>
        <v>-4.6339751916467352E-2</v>
      </c>
      <c r="F1271" s="2">
        <f>'Moving Avg'!D1271</f>
        <v>4.4798</v>
      </c>
      <c r="G1271" s="2">
        <f>'Moving Avg'!E1271</f>
        <v>4.4381000000000004</v>
      </c>
      <c r="H1271" s="2">
        <f>'Moving Avg'!F1271</f>
        <v>4.3854699999999998</v>
      </c>
      <c r="I1271" s="2">
        <f>'Moving Avg'!G1271</f>
        <v>4.3145000000000007</v>
      </c>
      <c r="J1271" s="2">
        <f>'Moving Avg'!H1271</f>
        <v>4.458297</v>
      </c>
      <c r="K1271" s="18" t="str">
        <f>OBV!F1271</f>
        <v>BULLISH</v>
      </c>
      <c r="L1271" s="18" t="str">
        <f>OBV!G1271</f>
        <v>NEUTRAL</v>
      </c>
      <c r="M1271" s="18" t="str">
        <f>OBV!H1271</f>
        <v>CONFIRMED BULLISH</v>
      </c>
      <c r="N1271" s="21">
        <f t="shared" si="190"/>
        <v>50</v>
      </c>
      <c r="O1271" s="21">
        <f t="shared" si="191"/>
        <v>100</v>
      </c>
      <c r="P1271" s="21">
        <f t="shared" si="192"/>
        <v>0</v>
      </c>
      <c r="Q1271" s="21">
        <f t="shared" si="193"/>
        <v>83.5</v>
      </c>
      <c r="R1271" s="22">
        <f t="shared" si="194"/>
        <v>65.025000000000006</v>
      </c>
      <c r="S1271" s="22">
        <f t="shared" si="195"/>
        <v>50.875</v>
      </c>
      <c r="T1271" s="22">
        <f t="shared" si="196"/>
        <v>60.075000000000003</v>
      </c>
      <c r="U1271" s="22">
        <f t="shared" si="197"/>
        <v>58.375</v>
      </c>
      <c r="V1271" s="21">
        <f t="shared" si="198"/>
        <v>58.658333333333339</v>
      </c>
      <c r="W1271" s="21">
        <f t="shared" si="199"/>
        <v>58.587500000000006</v>
      </c>
      <c r="X1271" s="20"/>
      <c r="Y1271" s="20"/>
      <c r="Z1271" s="20"/>
    </row>
    <row r="1272" spans="1:26" ht="13.5" x14ac:dyDescent="0.25">
      <c r="A1272" s="4">
        <f>TITRES_STAT!B1275</f>
        <v>43861</v>
      </c>
      <c r="B1272" s="2">
        <f>TITRES_STAT!C1275</f>
        <v>11.58</v>
      </c>
      <c r="C1272" s="2">
        <f>RSI!I1272</f>
        <v>75.069038260319175</v>
      </c>
      <c r="D1272" s="2">
        <f>MACD!E1272</f>
        <v>-7.6883103431316435E-2</v>
      </c>
      <c r="E1272" s="2">
        <f>MACD!F1272</f>
        <v>-5.2448422219437171E-2</v>
      </c>
      <c r="F1272" s="2">
        <f>'Moving Avg'!D1272</f>
        <v>4.5541</v>
      </c>
      <c r="G1272" s="2">
        <f>'Moving Avg'!E1272</f>
        <v>4.48475</v>
      </c>
      <c r="H1272" s="2">
        <f>'Moving Avg'!F1272</f>
        <v>4.4118899999999996</v>
      </c>
      <c r="I1272" s="2">
        <f>'Moving Avg'!G1272</f>
        <v>4.3242420000000008</v>
      </c>
      <c r="J1272" s="2">
        <f>'Moving Avg'!H1272</f>
        <v>4.4574825000000002</v>
      </c>
      <c r="K1272" s="18" t="str">
        <f>OBV!F1272</f>
        <v>BULLISH</v>
      </c>
      <c r="L1272" s="18" t="str">
        <f>OBV!G1272</f>
        <v>NEUTRAL</v>
      </c>
      <c r="M1272" s="18" t="str">
        <f>OBV!H1272</f>
        <v>CONFIRMED BULLISH</v>
      </c>
      <c r="N1272" s="21">
        <f t="shared" si="190"/>
        <v>50</v>
      </c>
      <c r="O1272" s="21">
        <f t="shared" si="191"/>
        <v>100</v>
      </c>
      <c r="P1272" s="21">
        <f t="shared" si="192"/>
        <v>50</v>
      </c>
      <c r="Q1272" s="21">
        <f t="shared" si="193"/>
        <v>83.5</v>
      </c>
      <c r="R1272" s="22">
        <f t="shared" si="194"/>
        <v>72.525000000000006</v>
      </c>
      <c r="S1272" s="22">
        <f t="shared" si="195"/>
        <v>68.375</v>
      </c>
      <c r="T1272" s="22">
        <f t="shared" si="196"/>
        <v>72.575000000000003</v>
      </c>
      <c r="U1272" s="22">
        <f t="shared" si="197"/>
        <v>70.875</v>
      </c>
      <c r="V1272" s="21">
        <f t="shared" si="198"/>
        <v>71.158333333333346</v>
      </c>
      <c r="W1272" s="21">
        <f t="shared" si="199"/>
        <v>71.087500000000006</v>
      </c>
      <c r="X1272" s="20"/>
      <c r="Y1272" s="20"/>
      <c r="Z1272" s="20"/>
    </row>
    <row r="1273" spans="1:26" ht="13.5" x14ac:dyDescent="0.25">
      <c r="A1273" s="4">
        <f>TITRES_STAT!B1276</f>
        <v>43864</v>
      </c>
      <c r="B1273" s="2">
        <f>TITRES_STAT!C1276</f>
        <v>11.58</v>
      </c>
      <c r="C1273" s="2">
        <f>RSI!I1273</f>
        <v>75.069038260319175</v>
      </c>
      <c r="D1273" s="2">
        <f>MACD!E1273</f>
        <v>-8.8507535333141263E-2</v>
      </c>
      <c r="E1273" s="2">
        <f>MACD!F1273</f>
        <v>-5.9660244842177995E-2</v>
      </c>
      <c r="F1273" s="2">
        <f>'Moving Avg'!D1273</f>
        <v>4.6201400000000001</v>
      </c>
      <c r="G1273" s="2">
        <f>'Moving Avg'!E1273</f>
        <v>4.5190099999999997</v>
      </c>
      <c r="H1273" s="2">
        <f>'Moving Avg'!F1273</f>
        <v>4.4370699999999994</v>
      </c>
      <c r="I1273" s="2">
        <f>'Moving Avg'!G1273</f>
        <v>4.3339840000000009</v>
      </c>
      <c r="J1273" s="2">
        <f>'Moving Avg'!H1273</f>
        <v>4.4570664999999998</v>
      </c>
      <c r="K1273" s="18" t="str">
        <f>OBV!F1273</f>
        <v>BULLISH</v>
      </c>
      <c r="L1273" s="18" t="str">
        <f>OBV!G1273</f>
        <v>NEUTRAL</v>
      </c>
      <c r="M1273" s="18" t="str">
        <f>OBV!H1273</f>
        <v>CONFIRMED BULLISH</v>
      </c>
      <c r="N1273" s="21">
        <f t="shared" si="190"/>
        <v>50</v>
      </c>
      <c r="O1273" s="21">
        <f t="shared" si="191"/>
        <v>100</v>
      </c>
      <c r="P1273" s="21">
        <f t="shared" si="192"/>
        <v>50</v>
      </c>
      <c r="Q1273" s="21">
        <f t="shared" si="193"/>
        <v>83.5</v>
      </c>
      <c r="R1273" s="22">
        <f t="shared" si="194"/>
        <v>72.525000000000006</v>
      </c>
      <c r="S1273" s="22">
        <f t="shared" si="195"/>
        <v>68.375</v>
      </c>
      <c r="T1273" s="22">
        <f t="shared" si="196"/>
        <v>72.575000000000003</v>
      </c>
      <c r="U1273" s="22">
        <f t="shared" si="197"/>
        <v>70.875</v>
      </c>
      <c r="V1273" s="21">
        <f t="shared" si="198"/>
        <v>71.158333333333346</v>
      </c>
      <c r="W1273" s="21">
        <f t="shared" si="199"/>
        <v>71.087500000000006</v>
      </c>
      <c r="X1273" s="20"/>
      <c r="Y1273" s="20"/>
      <c r="Z1273" s="20"/>
    </row>
    <row r="1274" spans="1:26" ht="13.5" x14ac:dyDescent="0.25">
      <c r="A1274" s="4">
        <f>TITRES_STAT!B1277</f>
        <v>43865</v>
      </c>
      <c r="B1274" s="2">
        <f>TITRES_STAT!C1277</f>
        <v>11.61</v>
      </c>
      <c r="C1274" s="2">
        <f>RSI!I1274</f>
        <v>75.511731758401851</v>
      </c>
      <c r="D1274" s="2">
        <f>MACD!E1274</f>
        <v>-0.10142915536638775</v>
      </c>
      <c r="E1274" s="2">
        <f>MACD!F1274</f>
        <v>-6.8014026947019954E-2</v>
      </c>
      <c r="F1274" s="2">
        <f>'Moving Avg'!D1274</f>
        <v>4.6886600000000005</v>
      </c>
      <c r="G1274" s="2">
        <f>'Moving Avg'!E1274</f>
        <v>4.5545099999999987</v>
      </c>
      <c r="H1274" s="2">
        <f>'Moving Avg'!F1274</f>
        <v>4.4659649999999989</v>
      </c>
      <c r="I1274" s="2">
        <f>'Moving Avg'!G1274</f>
        <v>4.3439740000000011</v>
      </c>
      <c r="J1274" s="2">
        <f>'Moving Avg'!H1274</f>
        <v>4.4571110000000003</v>
      </c>
      <c r="K1274" s="18" t="str">
        <f>OBV!F1274</f>
        <v>BULLISH</v>
      </c>
      <c r="L1274" s="18" t="str">
        <f>OBV!G1274</f>
        <v>NEUTRAL</v>
      </c>
      <c r="M1274" s="18" t="str">
        <f>OBV!H1274</f>
        <v>CONFIRMED BULLISH</v>
      </c>
      <c r="N1274" s="21">
        <f t="shared" si="190"/>
        <v>50</v>
      </c>
      <c r="O1274" s="21">
        <f t="shared" si="191"/>
        <v>100</v>
      </c>
      <c r="P1274" s="21">
        <f t="shared" si="192"/>
        <v>50</v>
      </c>
      <c r="Q1274" s="21">
        <f t="shared" si="193"/>
        <v>83.5</v>
      </c>
      <c r="R1274" s="22">
        <f t="shared" si="194"/>
        <v>72.525000000000006</v>
      </c>
      <c r="S1274" s="22">
        <f t="shared" si="195"/>
        <v>68.375</v>
      </c>
      <c r="T1274" s="22">
        <f t="shared" si="196"/>
        <v>72.575000000000003</v>
      </c>
      <c r="U1274" s="22">
        <f t="shared" si="197"/>
        <v>70.875</v>
      </c>
      <c r="V1274" s="21">
        <f t="shared" si="198"/>
        <v>71.158333333333346</v>
      </c>
      <c r="W1274" s="21">
        <f t="shared" si="199"/>
        <v>71.087500000000006</v>
      </c>
      <c r="X1274" s="20"/>
      <c r="Y1274" s="20"/>
      <c r="Z1274" s="20"/>
    </row>
    <row r="1275" spans="1:26" ht="13.5" x14ac:dyDescent="0.25">
      <c r="A1275" s="4">
        <f>TITRES_STAT!B1278</f>
        <v>43866</v>
      </c>
      <c r="B1275" s="2">
        <f>TITRES_STAT!C1278</f>
        <v>11.95</v>
      </c>
      <c r="C1275" s="2">
        <f>RSI!I1275</f>
        <v>79.867646147511479</v>
      </c>
      <c r="D1275" s="2">
        <f>MACD!E1275</f>
        <v>-0.13435829749652139</v>
      </c>
      <c r="E1275" s="2">
        <f>MACD!F1275</f>
        <v>-8.1282881056920248E-2</v>
      </c>
      <c r="F1275" s="2">
        <f>'Moving Avg'!D1275</f>
        <v>4.7860800000000001</v>
      </c>
      <c r="G1275" s="2">
        <f>'Moving Avg'!E1275</f>
        <v>4.6102300000000005</v>
      </c>
      <c r="H1275" s="2">
        <f>'Moving Avg'!F1275</f>
        <v>4.4938249999999993</v>
      </c>
      <c r="I1275" s="2">
        <f>'Moving Avg'!G1275</f>
        <v>4.3556140000000001</v>
      </c>
      <c r="J1275" s="2">
        <f>'Moving Avg'!H1275</f>
        <v>4.4580564999999996</v>
      </c>
      <c r="K1275" s="18" t="str">
        <f>OBV!F1275</f>
        <v>BULLISH</v>
      </c>
      <c r="L1275" s="18" t="str">
        <f>OBV!G1275</f>
        <v>NEUTRAL</v>
      </c>
      <c r="M1275" s="18" t="str">
        <f>OBV!H1275</f>
        <v>CONFIRMED BULLISH</v>
      </c>
      <c r="N1275" s="21">
        <f t="shared" si="190"/>
        <v>50</v>
      </c>
      <c r="O1275" s="21">
        <f t="shared" si="191"/>
        <v>100</v>
      </c>
      <c r="P1275" s="21">
        <f t="shared" si="192"/>
        <v>50</v>
      </c>
      <c r="Q1275" s="21">
        <f t="shared" si="193"/>
        <v>83.5</v>
      </c>
      <c r="R1275" s="22">
        <f t="shared" si="194"/>
        <v>72.525000000000006</v>
      </c>
      <c r="S1275" s="22">
        <f t="shared" si="195"/>
        <v>68.375</v>
      </c>
      <c r="T1275" s="22">
        <f t="shared" si="196"/>
        <v>72.575000000000003</v>
      </c>
      <c r="U1275" s="22">
        <f t="shared" si="197"/>
        <v>70.875</v>
      </c>
      <c r="V1275" s="21">
        <f t="shared" si="198"/>
        <v>71.158333333333346</v>
      </c>
      <c r="W1275" s="21">
        <f t="shared" si="199"/>
        <v>71.087500000000006</v>
      </c>
      <c r="X1275" s="20"/>
      <c r="Y1275" s="20"/>
      <c r="Z1275" s="20"/>
    </row>
    <row r="1276" spans="1:26" ht="13.5" x14ac:dyDescent="0.25">
      <c r="A1276" s="4">
        <f>TITRES_STAT!B1279</f>
        <v>43867</v>
      </c>
      <c r="B1276" s="2">
        <f>TITRES_STAT!C1279</f>
        <v>12</v>
      </c>
      <c r="C1276" s="2">
        <f>RSI!I1276</f>
        <v>80.421007667805867</v>
      </c>
      <c r="D1276" s="2">
        <f>MACD!E1276</f>
        <v>-0.16017106358142374</v>
      </c>
      <c r="E1276" s="2">
        <f>MACD!F1276</f>
        <v>-9.7060517561820964E-2</v>
      </c>
      <c r="F1276" s="2">
        <f>'Moving Avg'!D1276</f>
        <v>4.8480000000000008</v>
      </c>
      <c r="G1276" s="2">
        <f>'Moving Avg'!E1276</f>
        <v>4.6638999999999999</v>
      </c>
      <c r="H1276" s="2">
        <f>'Moving Avg'!F1276</f>
        <v>4.523134999999999</v>
      </c>
      <c r="I1276" s="2">
        <f>'Moving Avg'!G1276</f>
        <v>4.3701460000000001</v>
      </c>
      <c r="J1276" s="2">
        <f>'Moving Avg'!H1276</f>
        <v>4.4584080000000004</v>
      </c>
      <c r="K1276" s="18" t="str">
        <f>OBV!F1276</f>
        <v>BULLISH</v>
      </c>
      <c r="L1276" s="18" t="str">
        <f>OBV!G1276</f>
        <v>STRONG</v>
      </c>
      <c r="M1276" s="18" t="str">
        <f>OBV!H1276</f>
        <v>CONFIRMED BULLISH</v>
      </c>
      <c r="N1276" s="21">
        <f t="shared" si="190"/>
        <v>50</v>
      </c>
      <c r="O1276" s="21">
        <f t="shared" si="191"/>
        <v>100</v>
      </c>
      <c r="P1276" s="21">
        <f t="shared" si="192"/>
        <v>50</v>
      </c>
      <c r="Q1276" s="21">
        <f t="shared" si="193"/>
        <v>100</v>
      </c>
      <c r="R1276" s="22">
        <f t="shared" si="194"/>
        <v>75</v>
      </c>
      <c r="S1276" s="22">
        <f t="shared" si="195"/>
        <v>72.5</v>
      </c>
      <c r="T1276" s="22">
        <f t="shared" si="196"/>
        <v>80</v>
      </c>
      <c r="U1276" s="22">
        <f t="shared" si="197"/>
        <v>75</v>
      </c>
      <c r="V1276" s="21">
        <f t="shared" si="198"/>
        <v>75.833333333333329</v>
      </c>
      <c r="W1276" s="21">
        <f t="shared" si="199"/>
        <v>75.625</v>
      </c>
      <c r="X1276" s="20"/>
      <c r="Y1276" s="20"/>
      <c r="Z1276" s="20"/>
    </row>
    <row r="1277" spans="1:26" ht="13.5" x14ac:dyDescent="0.25">
      <c r="A1277" s="4">
        <f>TITRES_STAT!B1280</f>
        <v>43868</v>
      </c>
      <c r="B1277" s="2">
        <f>TITRES_STAT!C1280</f>
        <v>12.29</v>
      </c>
      <c r="C1277" s="2">
        <f>RSI!I1277</f>
        <v>83.282509195279516</v>
      </c>
      <c r="D1277" s="2">
        <f>MACD!E1277</f>
        <v>-0.19481387389202975</v>
      </c>
      <c r="E1277" s="2">
        <f>MACD!F1277</f>
        <v>-0.11661118882786273</v>
      </c>
      <c r="F1277" s="2">
        <f>'Moving Avg'!D1277</f>
        <v>4.9066200000000002</v>
      </c>
      <c r="G1277" s="2">
        <f>'Moving Avg'!E1277</f>
        <v>4.7303600000000001</v>
      </c>
      <c r="H1277" s="2">
        <f>'Moving Avg'!F1277</f>
        <v>4.561115</v>
      </c>
      <c r="I1277" s="2">
        <f>'Moving Avg'!G1277</f>
        <v>4.3850899999999999</v>
      </c>
      <c r="J1277" s="2">
        <f>'Moving Avg'!H1277</f>
        <v>4.4600555000000002</v>
      </c>
      <c r="K1277" s="18" t="str">
        <f>OBV!F1277</f>
        <v>BULLISH</v>
      </c>
      <c r="L1277" s="18" t="str">
        <f>OBV!G1277</f>
        <v>STRONG</v>
      </c>
      <c r="M1277" s="18" t="str">
        <f>OBV!H1277</f>
        <v>CONFIRMED BULLISH</v>
      </c>
      <c r="N1277" s="21">
        <f t="shared" si="190"/>
        <v>50</v>
      </c>
      <c r="O1277" s="21">
        <f t="shared" si="191"/>
        <v>100</v>
      </c>
      <c r="P1277" s="21">
        <f t="shared" si="192"/>
        <v>50</v>
      </c>
      <c r="Q1277" s="21">
        <f t="shared" si="193"/>
        <v>100</v>
      </c>
      <c r="R1277" s="22">
        <f t="shared" si="194"/>
        <v>75</v>
      </c>
      <c r="S1277" s="22">
        <f t="shared" si="195"/>
        <v>72.5</v>
      </c>
      <c r="T1277" s="22">
        <f t="shared" si="196"/>
        <v>80</v>
      </c>
      <c r="U1277" s="22">
        <f t="shared" si="197"/>
        <v>75</v>
      </c>
      <c r="V1277" s="21">
        <f t="shared" si="198"/>
        <v>75.833333333333329</v>
      </c>
      <c r="W1277" s="21">
        <f t="shared" si="199"/>
        <v>75.625</v>
      </c>
      <c r="X1277" s="20"/>
      <c r="Y1277" s="20"/>
      <c r="Z1277" s="20"/>
    </row>
    <row r="1278" spans="1:26" ht="13.5" x14ac:dyDescent="0.25">
      <c r="A1278" s="4">
        <f>TITRES_STAT!B1281</f>
        <v>43871</v>
      </c>
      <c r="B1278" s="2">
        <f>TITRES_STAT!C1281</f>
        <v>12.65</v>
      </c>
      <c r="C1278" s="2">
        <f>RSI!I1278</f>
        <v>86.015088161474068</v>
      </c>
      <c r="D1278" s="2">
        <f>MACD!E1278</f>
        <v>-0.23196292614230973</v>
      </c>
      <c r="E1278" s="2">
        <f>MACD!F1278</f>
        <v>-0.13968153629075214</v>
      </c>
      <c r="F1278" s="2">
        <f>'Moving Avg'!D1278</f>
        <v>4.9949600000000007</v>
      </c>
      <c r="G1278" s="2">
        <f>'Moving Avg'!E1278</f>
        <v>4.80755</v>
      </c>
      <c r="H1278" s="2">
        <f>'Moving Avg'!F1278</f>
        <v>4.6063149999999995</v>
      </c>
      <c r="I1278" s="2">
        <f>'Moving Avg'!G1278</f>
        <v>4.4028400000000003</v>
      </c>
      <c r="J1278" s="2">
        <f>'Moving Avg'!H1278</f>
        <v>4.4622464999999991</v>
      </c>
      <c r="K1278" s="18" t="str">
        <f>OBV!F1278</f>
        <v>BULLISH</v>
      </c>
      <c r="L1278" s="18" t="str">
        <f>OBV!G1278</f>
        <v>STRONG</v>
      </c>
      <c r="M1278" s="18" t="str">
        <f>OBV!H1278</f>
        <v>CONFIRMED BULLISH</v>
      </c>
      <c r="N1278" s="21">
        <f t="shared" si="190"/>
        <v>50</v>
      </c>
      <c r="O1278" s="21">
        <f t="shared" si="191"/>
        <v>100</v>
      </c>
      <c r="P1278" s="21">
        <f t="shared" si="192"/>
        <v>50</v>
      </c>
      <c r="Q1278" s="21">
        <f t="shared" si="193"/>
        <v>100</v>
      </c>
      <c r="R1278" s="22">
        <f t="shared" si="194"/>
        <v>75</v>
      </c>
      <c r="S1278" s="22">
        <f t="shared" si="195"/>
        <v>72.5</v>
      </c>
      <c r="T1278" s="22">
        <f t="shared" si="196"/>
        <v>80</v>
      </c>
      <c r="U1278" s="22">
        <f t="shared" si="197"/>
        <v>75</v>
      </c>
      <c r="V1278" s="21">
        <f t="shared" si="198"/>
        <v>75.833333333333329</v>
      </c>
      <c r="W1278" s="21">
        <f t="shared" si="199"/>
        <v>75.625</v>
      </c>
      <c r="X1278" s="20"/>
      <c r="Y1278" s="20"/>
      <c r="Z1278" s="20"/>
    </row>
    <row r="1279" spans="1:26" ht="13.5" x14ac:dyDescent="0.25">
      <c r="A1279" s="4">
        <f>TITRES_STAT!B1282</f>
        <v>43872</v>
      </c>
      <c r="B1279" s="2">
        <f>TITRES_STAT!C1282</f>
        <v>12.68</v>
      </c>
      <c r="C1279" s="2">
        <f>RSI!I1279</f>
        <v>86.217537336713661</v>
      </c>
      <c r="D1279" s="2">
        <f>MACD!E1279</f>
        <v>-0.26813995652481015</v>
      </c>
      <c r="E1279" s="2">
        <f>MACD!F1279</f>
        <v>-0.16537322033756374</v>
      </c>
      <c r="F1279" s="2">
        <f>'Moving Avg'!D1279</f>
        <v>5.0833000000000004</v>
      </c>
      <c r="G1279" s="2">
        <f>'Moving Avg'!E1279</f>
        <v>4.88598</v>
      </c>
      <c r="H1279" s="2">
        <f>'Moving Avg'!F1279</f>
        <v>4.6513099999999996</v>
      </c>
      <c r="I1279" s="2">
        <f>'Moving Avg'!G1279</f>
        <v>4.4224899999999998</v>
      </c>
      <c r="J1279" s="2">
        <f>'Moving Avg'!H1279</f>
        <v>4.4646989999999995</v>
      </c>
      <c r="K1279" s="18" t="str">
        <f>OBV!F1279</f>
        <v>BULLISH</v>
      </c>
      <c r="L1279" s="18" t="str">
        <f>OBV!G1279</f>
        <v>STRONG</v>
      </c>
      <c r="M1279" s="18" t="str">
        <f>OBV!H1279</f>
        <v>CONFIRMED BULLISH</v>
      </c>
      <c r="N1279" s="21">
        <f t="shared" si="190"/>
        <v>50</v>
      </c>
      <c r="O1279" s="21">
        <f t="shared" si="191"/>
        <v>100</v>
      </c>
      <c r="P1279" s="21">
        <f t="shared" si="192"/>
        <v>50</v>
      </c>
      <c r="Q1279" s="21">
        <f t="shared" si="193"/>
        <v>100</v>
      </c>
      <c r="R1279" s="22">
        <f t="shared" si="194"/>
        <v>75</v>
      </c>
      <c r="S1279" s="22">
        <f t="shared" si="195"/>
        <v>72.5</v>
      </c>
      <c r="T1279" s="22">
        <f t="shared" si="196"/>
        <v>80</v>
      </c>
      <c r="U1279" s="22">
        <f t="shared" si="197"/>
        <v>75</v>
      </c>
      <c r="V1279" s="21">
        <f t="shared" si="198"/>
        <v>75.833333333333329</v>
      </c>
      <c r="W1279" s="21">
        <f t="shared" si="199"/>
        <v>75.625</v>
      </c>
      <c r="X1279" s="20"/>
      <c r="Y1279" s="20"/>
      <c r="Z1279" s="20"/>
    </row>
    <row r="1280" spans="1:26" ht="13.5" x14ac:dyDescent="0.25">
      <c r="A1280" s="4">
        <f>TITRES_STAT!B1283</f>
        <v>43873</v>
      </c>
      <c r="B1280" s="2">
        <f>TITRES_STAT!C1283</f>
        <v>12.65</v>
      </c>
      <c r="C1280" s="2">
        <f>RSI!I1280</f>
        <v>84.894054726704979</v>
      </c>
      <c r="D1280" s="2">
        <f>MACD!E1280</f>
        <v>-0.30209358481281168</v>
      </c>
      <c r="E1280" s="2">
        <f>MACD!F1280</f>
        <v>-0.19271729323261336</v>
      </c>
      <c r="F1280" s="2">
        <f>'Moving Avg'!D1280</f>
        <v>5.1411000000000007</v>
      </c>
      <c r="G1280" s="2">
        <f>'Moving Avg'!E1280</f>
        <v>4.9635900000000008</v>
      </c>
      <c r="H1280" s="2">
        <f>'Moving Avg'!F1280</f>
        <v>4.6905249999999992</v>
      </c>
      <c r="I1280" s="2">
        <f>'Moving Avg'!G1280</f>
        <v>4.4406540000000003</v>
      </c>
      <c r="J1280" s="2">
        <f>'Moving Avg'!H1280</f>
        <v>4.4670894999999993</v>
      </c>
      <c r="K1280" s="18" t="str">
        <f>OBV!F1280</f>
        <v>BULLISH</v>
      </c>
      <c r="L1280" s="18" t="str">
        <f>OBV!G1280</f>
        <v>STRONG</v>
      </c>
      <c r="M1280" s="18" t="str">
        <f>OBV!H1280</f>
        <v>CONFIRMED BULLISH</v>
      </c>
      <c r="N1280" s="21">
        <f t="shared" si="190"/>
        <v>50</v>
      </c>
      <c r="O1280" s="21">
        <f t="shared" si="191"/>
        <v>100</v>
      </c>
      <c r="P1280" s="21">
        <f t="shared" si="192"/>
        <v>50</v>
      </c>
      <c r="Q1280" s="21">
        <f t="shared" si="193"/>
        <v>100</v>
      </c>
      <c r="R1280" s="22">
        <f t="shared" si="194"/>
        <v>75</v>
      </c>
      <c r="S1280" s="22">
        <f t="shared" si="195"/>
        <v>72.5</v>
      </c>
      <c r="T1280" s="22">
        <f t="shared" si="196"/>
        <v>80</v>
      </c>
      <c r="U1280" s="22">
        <f t="shared" si="197"/>
        <v>75</v>
      </c>
      <c r="V1280" s="21">
        <f t="shared" si="198"/>
        <v>75.833333333333329</v>
      </c>
      <c r="W1280" s="21">
        <f t="shared" si="199"/>
        <v>75.625</v>
      </c>
      <c r="X1280" s="20"/>
      <c r="Y1280" s="20"/>
      <c r="Z1280" s="20"/>
    </row>
    <row r="1281" spans="1:26" ht="13.5" x14ac:dyDescent="0.25">
      <c r="A1281" s="4">
        <f>TITRES_STAT!B1284</f>
        <v>43874</v>
      </c>
      <c r="B1281" s="2">
        <f>TITRES_STAT!C1284</f>
        <v>12.8</v>
      </c>
      <c r="C1281" s="2">
        <f>RSI!I1281</f>
        <v>86.045615733656234</v>
      </c>
      <c r="D1281" s="2">
        <f>MACD!E1281</f>
        <v>-0.30819009033973188</v>
      </c>
      <c r="E1281" s="2">
        <f>MACD!F1281</f>
        <v>-0.21581185265403707</v>
      </c>
      <c r="F1281" s="2">
        <f>'Moving Avg'!D1281</f>
        <v>5.2071400000000008</v>
      </c>
      <c r="G1281" s="2">
        <f>'Moving Avg'!E1281</f>
        <v>5.0275700000000008</v>
      </c>
      <c r="H1281" s="2">
        <f>'Moving Avg'!F1281</f>
        <v>4.7328349999999997</v>
      </c>
      <c r="I1281" s="2">
        <f>'Moving Avg'!G1281</f>
        <v>4.4605500000000005</v>
      </c>
      <c r="J1281" s="2">
        <f>'Moving Avg'!H1281</f>
        <v>4.4699889999999991</v>
      </c>
      <c r="K1281" s="18" t="str">
        <f>OBV!F1281</f>
        <v>BULLISH</v>
      </c>
      <c r="L1281" s="18" t="str">
        <f>OBV!G1281</f>
        <v>NEUTRAL</v>
      </c>
      <c r="M1281" s="18" t="str">
        <f>OBV!H1281</f>
        <v>CONFIRMED BULLISH</v>
      </c>
      <c r="N1281" s="21">
        <f t="shared" si="190"/>
        <v>50</v>
      </c>
      <c r="O1281" s="21">
        <f t="shared" si="191"/>
        <v>100</v>
      </c>
      <c r="P1281" s="21">
        <f t="shared" si="192"/>
        <v>50</v>
      </c>
      <c r="Q1281" s="21">
        <f t="shared" si="193"/>
        <v>83.5</v>
      </c>
      <c r="R1281" s="22">
        <f t="shared" si="194"/>
        <v>72.525000000000006</v>
      </c>
      <c r="S1281" s="22">
        <f t="shared" si="195"/>
        <v>68.375</v>
      </c>
      <c r="T1281" s="22">
        <f t="shared" si="196"/>
        <v>72.575000000000003</v>
      </c>
      <c r="U1281" s="22">
        <f t="shared" si="197"/>
        <v>70.875</v>
      </c>
      <c r="V1281" s="21">
        <f t="shared" si="198"/>
        <v>71.158333333333346</v>
      </c>
      <c r="W1281" s="21">
        <f t="shared" si="199"/>
        <v>71.087500000000006</v>
      </c>
      <c r="X1281" s="20"/>
      <c r="Y1281" s="20"/>
      <c r="Z1281" s="20"/>
    </row>
    <row r="1282" spans="1:26" ht="13.5" x14ac:dyDescent="0.25">
      <c r="A1282" s="4">
        <f>TITRES_STAT!B1285</f>
        <v>43875</v>
      </c>
      <c r="B1282" s="2">
        <f>TITRES_STAT!C1285</f>
        <v>12.8</v>
      </c>
      <c r="C1282" s="2">
        <f>RSI!I1282</f>
        <v>86.045615733656234</v>
      </c>
      <c r="D1282" s="2">
        <f>MACD!E1282</f>
        <v>-0.295791738939573</v>
      </c>
      <c r="E1282" s="2">
        <f>MACD!F1282</f>
        <v>-0.23180782991114426</v>
      </c>
      <c r="F1282" s="2">
        <f>'Moving Avg'!D1282</f>
        <v>5.2492399999999995</v>
      </c>
      <c r="G1282" s="2">
        <f>'Moving Avg'!E1282</f>
        <v>5.0779300000000003</v>
      </c>
      <c r="H1282" s="2">
        <f>'Moving Avg'!F1282</f>
        <v>4.7813399999999993</v>
      </c>
      <c r="I1282" s="2">
        <f>'Moving Avg'!G1282</f>
        <v>4.4820160000000007</v>
      </c>
      <c r="J1282" s="2">
        <f>'Moving Avg'!H1282</f>
        <v>4.4734859999999985</v>
      </c>
      <c r="K1282" s="18" t="str">
        <f>OBV!F1282</f>
        <v>BULLISH</v>
      </c>
      <c r="L1282" s="18" t="str">
        <f>OBV!G1282</f>
        <v>NEUTRAL</v>
      </c>
      <c r="M1282" s="18" t="str">
        <f>OBV!H1282</f>
        <v>CONFIRMED BULLISH</v>
      </c>
      <c r="N1282" s="21">
        <f t="shared" ref="N1282:N1345" si="200">IF(D1282&lt;30,50, IF(D1282&gt;70, 0, 25))</f>
        <v>50</v>
      </c>
      <c r="O1282" s="21">
        <f t="shared" ref="O1282:O1345" si="201">IF(F1282-E1282&gt;0.02, 100, IF(F1282-E1282&lt;0,0,45))</f>
        <v>100</v>
      </c>
      <c r="P1282" s="21">
        <f t="shared" ref="P1282:P1345" si="202">IF(G1282-J1282&gt;10,100,IF(G1282-J1282&gt;5,75, IF(G1282-J1282&gt;0,50,0)))</f>
        <v>50</v>
      </c>
      <c r="Q1282" s="21">
        <f t="shared" ref="Q1282:Q1345" si="203">IF(M1282="confirmed bullish", 34, IF(M1282="bullish divergence",17, 0))+IF(K1282="bullish",33,IF(K1282="bearish",0,16.5))+IF(L1282="strong",33,IF(L1282="weak",0,16.5))</f>
        <v>83.5</v>
      </c>
      <c r="R1282" s="22">
        <f t="shared" si="194"/>
        <v>72.525000000000006</v>
      </c>
      <c r="S1282" s="22">
        <f t="shared" si="195"/>
        <v>68.375</v>
      </c>
      <c r="T1282" s="22">
        <f t="shared" si="196"/>
        <v>72.575000000000003</v>
      </c>
      <c r="U1282" s="22">
        <f t="shared" si="197"/>
        <v>70.875</v>
      </c>
      <c r="V1282" s="21">
        <f t="shared" si="198"/>
        <v>71.158333333333346</v>
      </c>
      <c r="W1282" s="21">
        <f t="shared" si="199"/>
        <v>71.087500000000006</v>
      </c>
      <c r="X1282" s="20"/>
      <c r="Y1282" s="20"/>
      <c r="Z1282" s="20"/>
    </row>
    <row r="1283" spans="1:26" ht="13.5" x14ac:dyDescent="0.25">
      <c r="A1283" s="4">
        <f>TITRES_STAT!B1286</f>
        <v>43878</v>
      </c>
      <c r="B1283" s="2">
        <f>TITRES_STAT!C1286</f>
        <v>12.7</v>
      </c>
      <c r="C1283" s="2">
        <f>RSI!I1283</f>
        <v>81.263599639465667</v>
      </c>
      <c r="D1283" s="2">
        <f>MACD!E1283</f>
        <v>-0.28539426432190407</v>
      </c>
      <c r="E1283" s="2">
        <f>MACD!F1283</f>
        <v>-0.24252511679329625</v>
      </c>
      <c r="F1283" s="2">
        <f>'Moving Avg'!D1283</f>
        <v>5.2533799999999999</v>
      </c>
      <c r="G1283" s="2">
        <f>'Moving Avg'!E1283</f>
        <v>5.1241700000000012</v>
      </c>
      <c r="H1283" s="2">
        <f>'Moving Avg'!F1283</f>
        <v>4.8215899999999987</v>
      </c>
      <c r="I1283" s="2">
        <f>'Moving Avg'!G1283</f>
        <v>4.5026580000000003</v>
      </c>
      <c r="J1283" s="2">
        <f>'Moving Avg'!H1283</f>
        <v>4.4773749999999986</v>
      </c>
      <c r="K1283" s="18" t="str">
        <f>OBV!F1283</f>
        <v>BULLISH</v>
      </c>
      <c r="L1283" s="18" t="str">
        <f>OBV!G1283</f>
        <v>NEUTRAL</v>
      </c>
      <c r="M1283" s="18" t="str">
        <f>OBV!H1283</f>
        <v>CONFIRMED BULLISH</v>
      </c>
      <c r="N1283" s="21">
        <f t="shared" si="200"/>
        <v>50</v>
      </c>
      <c r="O1283" s="21">
        <f t="shared" si="201"/>
        <v>100</v>
      </c>
      <c r="P1283" s="21">
        <f t="shared" si="202"/>
        <v>50</v>
      </c>
      <c r="Q1283" s="21">
        <f t="shared" si="203"/>
        <v>83.5</v>
      </c>
      <c r="R1283" s="22">
        <f t="shared" ref="R1283:R1346" si="204">0.35*N1283+O1283*0.35+P1283*0.15+Q1283*0.15</f>
        <v>72.525000000000006</v>
      </c>
      <c r="S1283" s="22">
        <f t="shared" ref="S1283:S1346" si="205">N1283*0.2+O1283*0.2+P1283*0.35+Q1283*0.25</f>
        <v>68.375</v>
      </c>
      <c r="T1283" s="22">
        <f t="shared" ref="T1283:T1346" si="206">N1283*0.15+O1283*0.15+P1283*0.25+Q1283*0.45</f>
        <v>72.575000000000003</v>
      </c>
      <c r="U1283" s="22">
        <f t="shared" ref="U1283:U1346" si="207">0.25*SUM(N1283:Q1283)</f>
        <v>70.875</v>
      </c>
      <c r="V1283" s="21">
        <f t="shared" ref="V1283:V1346" si="208">SUM(R1283:T1283)/3</f>
        <v>71.158333333333346</v>
      </c>
      <c r="W1283" s="21">
        <f t="shared" ref="W1283:W1346" si="209">SUM(R1283:U1283)/4</f>
        <v>71.087500000000006</v>
      </c>
      <c r="X1283" s="20"/>
      <c r="Y1283" s="20"/>
      <c r="Z1283" s="20"/>
    </row>
    <row r="1284" spans="1:26" ht="13.5" x14ac:dyDescent="0.25">
      <c r="A1284" s="4">
        <f>TITRES_STAT!B1287</f>
        <v>43879</v>
      </c>
      <c r="B1284" s="2">
        <f>TITRES_STAT!C1287</f>
        <v>12.55</v>
      </c>
      <c r="C1284" s="2">
        <f>RSI!I1284</f>
        <v>74.549239086892129</v>
      </c>
      <c r="D1284" s="2">
        <f>MACD!E1284</f>
        <v>-0.27276496923031779</v>
      </c>
      <c r="E1284" s="2">
        <f>MACD!F1284</f>
        <v>-0.24857308728070054</v>
      </c>
      <c r="F1284" s="2">
        <f>'Moving Avg'!D1284</f>
        <v>5.2426399999999997</v>
      </c>
      <c r="G1284" s="2">
        <f>'Moving Avg'!E1284</f>
        <v>5.1629700000000005</v>
      </c>
      <c r="H1284" s="2">
        <f>'Moving Avg'!F1284</f>
        <v>4.8587399999999992</v>
      </c>
      <c r="I1284" s="2">
        <f>'Moving Avg'!G1284</f>
        <v>4.5202420000000005</v>
      </c>
      <c r="J1284" s="2">
        <f>'Moving Avg'!H1284</f>
        <v>4.4810339999999984</v>
      </c>
      <c r="K1284" s="18" t="str">
        <f>OBV!F1284</f>
        <v>BEARISH</v>
      </c>
      <c r="L1284" s="18" t="str">
        <f>OBV!G1284</f>
        <v>NEUTRAL</v>
      </c>
      <c r="M1284" s="18" t="str">
        <f>OBV!H1284</f>
        <v>CONFIRMED BEARISH</v>
      </c>
      <c r="N1284" s="21">
        <f t="shared" si="200"/>
        <v>50</v>
      </c>
      <c r="O1284" s="21">
        <f t="shared" si="201"/>
        <v>100</v>
      </c>
      <c r="P1284" s="21">
        <f t="shared" si="202"/>
        <v>50</v>
      </c>
      <c r="Q1284" s="21">
        <f t="shared" si="203"/>
        <v>16.5</v>
      </c>
      <c r="R1284" s="22">
        <f t="shared" si="204"/>
        <v>62.475000000000001</v>
      </c>
      <c r="S1284" s="22">
        <f t="shared" si="205"/>
        <v>51.625</v>
      </c>
      <c r="T1284" s="22">
        <f t="shared" si="206"/>
        <v>42.424999999999997</v>
      </c>
      <c r="U1284" s="22">
        <f t="shared" si="207"/>
        <v>54.125</v>
      </c>
      <c r="V1284" s="21">
        <f t="shared" si="208"/>
        <v>52.17499999999999</v>
      </c>
      <c r="W1284" s="21">
        <f t="shared" si="209"/>
        <v>52.662499999999994</v>
      </c>
      <c r="X1284" s="20"/>
      <c r="Y1284" s="20"/>
      <c r="Z1284" s="20"/>
    </row>
    <row r="1285" spans="1:26" ht="13.5" x14ac:dyDescent="0.25">
      <c r="A1285" s="4">
        <f>TITRES_STAT!B1288</f>
        <v>43880</v>
      </c>
      <c r="B1285" s="2">
        <f>TITRES_STAT!C1288</f>
        <v>12.6</v>
      </c>
      <c r="C1285" s="2">
        <f>RSI!I1285</f>
        <v>75.283513963327323</v>
      </c>
      <c r="D1285" s="2">
        <f>MACD!E1285</f>
        <v>-0.2441321600362798</v>
      </c>
      <c r="E1285" s="2">
        <f>MACD!F1285</f>
        <v>-0.24768490183181641</v>
      </c>
      <c r="F1285" s="2">
        <f>'Moving Avg'!D1285</f>
        <v>5.2385199999999994</v>
      </c>
      <c r="G1285" s="2">
        <f>'Moving Avg'!E1285</f>
        <v>5.1898100000000005</v>
      </c>
      <c r="H1285" s="2">
        <f>'Moving Avg'!F1285</f>
        <v>4.9000200000000005</v>
      </c>
      <c r="I1285" s="2">
        <f>'Moving Avg'!G1285</f>
        <v>4.539232000000001</v>
      </c>
      <c r="J1285" s="2">
        <f>'Moving Avg'!H1285</f>
        <v>4.4851154999999991</v>
      </c>
      <c r="K1285" s="18" t="str">
        <f>OBV!F1285</f>
        <v>BULLISH</v>
      </c>
      <c r="L1285" s="18" t="str">
        <f>OBV!G1285</f>
        <v>NEUTRAL</v>
      </c>
      <c r="M1285" s="18" t="str">
        <f>OBV!H1285</f>
        <v>BULLISH DIVERGENCE</v>
      </c>
      <c r="N1285" s="21">
        <f t="shared" si="200"/>
        <v>50</v>
      </c>
      <c r="O1285" s="21">
        <f t="shared" si="201"/>
        <v>100</v>
      </c>
      <c r="P1285" s="21">
        <f t="shared" si="202"/>
        <v>50</v>
      </c>
      <c r="Q1285" s="21">
        <f t="shared" si="203"/>
        <v>66.5</v>
      </c>
      <c r="R1285" s="22">
        <f t="shared" si="204"/>
        <v>69.974999999999994</v>
      </c>
      <c r="S1285" s="22">
        <f t="shared" si="205"/>
        <v>64.125</v>
      </c>
      <c r="T1285" s="22">
        <f t="shared" si="206"/>
        <v>64.924999999999997</v>
      </c>
      <c r="U1285" s="22">
        <f t="shared" si="207"/>
        <v>66.625</v>
      </c>
      <c r="V1285" s="21">
        <f t="shared" si="208"/>
        <v>66.341666666666654</v>
      </c>
      <c r="W1285" s="21">
        <f t="shared" si="209"/>
        <v>66.412499999999994</v>
      </c>
      <c r="X1285" s="20"/>
      <c r="Y1285" s="20"/>
      <c r="Z1285" s="20"/>
    </row>
    <row r="1286" spans="1:26" ht="13.5" x14ac:dyDescent="0.25">
      <c r="A1286" s="4">
        <f>TITRES_STAT!B1289</f>
        <v>43881</v>
      </c>
      <c r="B1286" s="2">
        <f>TITRES_STAT!C1289</f>
        <v>12.62</v>
      </c>
      <c r="C1286" s="2">
        <f>RSI!I1286</f>
        <v>75.584024817433217</v>
      </c>
      <c r="D1286" s="2">
        <f>MACD!E1286</f>
        <v>-0.21939839602344247</v>
      </c>
      <c r="E1286" s="2">
        <f>MACD!F1286</f>
        <v>-0.24202760067014162</v>
      </c>
      <c r="F1286" s="2">
        <f>'Moving Avg'!D1286</f>
        <v>5.2236599999999997</v>
      </c>
      <c r="G1286" s="2">
        <f>'Moving Avg'!E1286</f>
        <v>5.2154000000000007</v>
      </c>
      <c r="H1286" s="2">
        <f>'Moving Avg'!F1286</f>
        <v>4.9396500000000003</v>
      </c>
      <c r="I1286" s="2">
        <f>'Moving Avg'!G1286</f>
        <v>4.5583860000000005</v>
      </c>
      <c r="J1286" s="2">
        <f>'Moving Avg'!H1286</f>
        <v>4.4892379999999976</v>
      </c>
      <c r="K1286" s="18" t="str">
        <f>OBV!F1286</f>
        <v>BULLISH</v>
      </c>
      <c r="L1286" s="18" t="str">
        <f>OBV!G1286</f>
        <v>NEUTRAL</v>
      </c>
      <c r="M1286" s="18" t="str">
        <f>OBV!H1286</f>
        <v>BULLISH DIVERGENCE</v>
      </c>
      <c r="N1286" s="21">
        <f t="shared" si="200"/>
        <v>50</v>
      </c>
      <c r="O1286" s="21">
        <f t="shared" si="201"/>
        <v>100</v>
      </c>
      <c r="P1286" s="21">
        <f t="shared" si="202"/>
        <v>50</v>
      </c>
      <c r="Q1286" s="21">
        <f t="shared" si="203"/>
        <v>66.5</v>
      </c>
      <c r="R1286" s="22">
        <f t="shared" si="204"/>
        <v>69.974999999999994</v>
      </c>
      <c r="S1286" s="22">
        <f t="shared" si="205"/>
        <v>64.125</v>
      </c>
      <c r="T1286" s="22">
        <f t="shared" si="206"/>
        <v>64.924999999999997</v>
      </c>
      <c r="U1286" s="22">
        <f t="shared" si="207"/>
        <v>66.625</v>
      </c>
      <c r="V1286" s="21">
        <f t="shared" si="208"/>
        <v>66.341666666666654</v>
      </c>
      <c r="W1286" s="21">
        <f t="shared" si="209"/>
        <v>66.412499999999994</v>
      </c>
      <c r="X1286" s="20"/>
      <c r="Y1286" s="20"/>
      <c r="Z1286" s="20"/>
    </row>
    <row r="1287" spans="1:26" ht="13.5" x14ac:dyDescent="0.25">
      <c r="A1287" s="4">
        <f>TITRES_STAT!B1290</f>
        <v>43882</v>
      </c>
      <c r="B1287" s="2">
        <f>TITRES_STAT!C1290</f>
        <v>12.65</v>
      </c>
      <c r="C1287" s="2">
        <f>RSI!I1287</f>
        <v>76.058075749273982</v>
      </c>
      <c r="D1287" s="2">
        <f>MACD!E1287</f>
        <v>-0.18293919748320331</v>
      </c>
      <c r="E1287" s="2">
        <f>MACD!F1287</f>
        <v>-0.23020992003275395</v>
      </c>
      <c r="F1287" s="2">
        <f>'Moving Avg'!D1287</f>
        <v>5.2112800000000004</v>
      </c>
      <c r="G1287" s="2">
        <f>'Moving Avg'!E1287</f>
        <v>5.2302599999999995</v>
      </c>
      <c r="H1287" s="2">
        <f>'Moving Avg'!F1287</f>
        <v>4.9803099999999993</v>
      </c>
      <c r="I1287" s="2">
        <f>'Moving Avg'!G1287</f>
        <v>4.5777880000000009</v>
      </c>
      <c r="J1287" s="2">
        <f>'Moving Avg'!H1287</f>
        <v>4.4934024999999984</v>
      </c>
      <c r="K1287" s="18" t="str">
        <f>OBV!F1287</f>
        <v>BULLISH</v>
      </c>
      <c r="L1287" s="18" t="str">
        <f>OBV!G1287</f>
        <v>NEUTRAL</v>
      </c>
      <c r="M1287" s="18" t="str">
        <f>OBV!H1287</f>
        <v>BULLISH DIVERGENCE</v>
      </c>
      <c r="N1287" s="21">
        <f t="shared" si="200"/>
        <v>50</v>
      </c>
      <c r="O1287" s="21">
        <f t="shared" si="201"/>
        <v>100</v>
      </c>
      <c r="P1287" s="21">
        <f t="shared" si="202"/>
        <v>50</v>
      </c>
      <c r="Q1287" s="21">
        <f t="shared" si="203"/>
        <v>66.5</v>
      </c>
      <c r="R1287" s="22">
        <f t="shared" si="204"/>
        <v>69.974999999999994</v>
      </c>
      <c r="S1287" s="22">
        <f t="shared" si="205"/>
        <v>64.125</v>
      </c>
      <c r="T1287" s="22">
        <f t="shared" si="206"/>
        <v>64.924999999999997</v>
      </c>
      <c r="U1287" s="22">
        <f t="shared" si="207"/>
        <v>66.625</v>
      </c>
      <c r="V1287" s="21">
        <f t="shared" si="208"/>
        <v>66.341666666666654</v>
      </c>
      <c r="W1287" s="21">
        <f t="shared" si="209"/>
        <v>66.412499999999994</v>
      </c>
      <c r="X1287" s="20"/>
      <c r="Y1287" s="20"/>
      <c r="Z1287" s="20"/>
    </row>
    <row r="1288" spans="1:26" ht="13.5" x14ac:dyDescent="0.25">
      <c r="A1288" s="4">
        <f>TITRES_STAT!B1291</f>
        <v>43885</v>
      </c>
      <c r="B1288" s="2">
        <f>TITRES_STAT!C1291</f>
        <v>12.65</v>
      </c>
      <c r="C1288" s="2">
        <f>RSI!I1288</f>
        <v>76.058075749273982</v>
      </c>
      <c r="D1288" s="2">
        <f>MACD!E1288</f>
        <v>-0.13112142999460374</v>
      </c>
      <c r="E1288" s="2">
        <f>MACD!F1288</f>
        <v>-0.21039222202512392</v>
      </c>
      <c r="F1288" s="2">
        <f>'Moving Avg'!D1288</f>
        <v>5.2071400000000008</v>
      </c>
      <c r="G1288" s="2">
        <f>'Moving Avg'!E1288</f>
        <v>5.2302600000000004</v>
      </c>
      <c r="H1288" s="2">
        <f>'Moving Avg'!F1288</f>
        <v>5.0189049999999993</v>
      </c>
      <c r="I1288" s="2">
        <f>'Moving Avg'!G1288</f>
        <v>4.5971900000000012</v>
      </c>
      <c r="J1288" s="2">
        <f>'Moving Avg'!H1288</f>
        <v>4.4971879999999977</v>
      </c>
      <c r="K1288" s="18" t="str">
        <f>OBV!F1288</f>
        <v>BULLISH</v>
      </c>
      <c r="L1288" s="18" t="str">
        <f>OBV!G1288</f>
        <v>NEUTRAL</v>
      </c>
      <c r="M1288" s="18" t="str">
        <f>OBV!H1288</f>
        <v>BULLISH DIVERGENCE</v>
      </c>
      <c r="N1288" s="21">
        <f t="shared" si="200"/>
        <v>50</v>
      </c>
      <c r="O1288" s="21">
        <f t="shared" si="201"/>
        <v>100</v>
      </c>
      <c r="P1288" s="21">
        <f t="shared" si="202"/>
        <v>50</v>
      </c>
      <c r="Q1288" s="21">
        <f t="shared" si="203"/>
        <v>66.5</v>
      </c>
      <c r="R1288" s="22">
        <f t="shared" si="204"/>
        <v>69.974999999999994</v>
      </c>
      <c r="S1288" s="22">
        <f t="shared" si="205"/>
        <v>64.125</v>
      </c>
      <c r="T1288" s="22">
        <f t="shared" si="206"/>
        <v>64.924999999999997</v>
      </c>
      <c r="U1288" s="22">
        <f t="shared" si="207"/>
        <v>66.625</v>
      </c>
      <c r="V1288" s="21">
        <f t="shared" si="208"/>
        <v>66.341666666666654</v>
      </c>
      <c r="W1288" s="21">
        <f t="shared" si="209"/>
        <v>66.412499999999994</v>
      </c>
      <c r="X1288" s="20"/>
      <c r="Y1288" s="20"/>
      <c r="Z1288" s="20"/>
    </row>
    <row r="1289" spans="1:26" ht="13.5" x14ac:dyDescent="0.25">
      <c r="A1289" s="4">
        <f>TITRES_STAT!B1292</f>
        <v>43886</v>
      </c>
      <c r="B1289" s="2">
        <f>TITRES_STAT!C1292</f>
        <v>12.62</v>
      </c>
      <c r="C1289" s="2">
        <f>RSI!I1289</f>
        <v>74.383152627546764</v>
      </c>
      <c r="D1289" s="2">
        <f>MACD!E1289</f>
        <v>-8.6202991876817237E-2</v>
      </c>
      <c r="E1289" s="2">
        <f>MACD!F1289</f>
        <v>-0.18555437599546259</v>
      </c>
      <c r="F1289" s="2">
        <f>'Moving Avg'!D1289</f>
        <v>5.2129199999999996</v>
      </c>
      <c r="G1289" s="2">
        <f>'Moving Avg'!E1289</f>
        <v>5.227780000000001</v>
      </c>
      <c r="H1289" s="2">
        <f>'Moving Avg'!F1289</f>
        <v>5.0568799999999996</v>
      </c>
      <c r="I1289" s="2">
        <f>'Moving Avg'!G1289</f>
        <v>4.6166740000000006</v>
      </c>
      <c r="J1289" s="2">
        <f>'Moving Avg'!H1289</f>
        <v>4.500811999999998</v>
      </c>
      <c r="K1289" s="18" t="str">
        <f>OBV!F1289</f>
        <v>BULLISH</v>
      </c>
      <c r="L1289" s="18" t="str">
        <f>OBV!G1289</f>
        <v>NEUTRAL</v>
      </c>
      <c r="M1289" s="18" t="str">
        <f>OBV!H1289</f>
        <v>CONFIRMED BULLISH</v>
      </c>
      <c r="N1289" s="21">
        <f t="shared" si="200"/>
        <v>50</v>
      </c>
      <c r="O1289" s="21">
        <f t="shared" si="201"/>
        <v>100</v>
      </c>
      <c r="P1289" s="21">
        <f t="shared" si="202"/>
        <v>50</v>
      </c>
      <c r="Q1289" s="21">
        <f t="shared" si="203"/>
        <v>83.5</v>
      </c>
      <c r="R1289" s="22">
        <f t="shared" si="204"/>
        <v>72.525000000000006</v>
      </c>
      <c r="S1289" s="22">
        <f t="shared" si="205"/>
        <v>68.375</v>
      </c>
      <c r="T1289" s="22">
        <f t="shared" si="206"/>
        <v>72.575000000000003</v>
      </c>
      <c r="U1289" s="22">
        <f t="shared" si="207"/>
        <v>70.875</v>
      </c>
      <c r="V1289" s="21">
        <f t="shared" si="208"/>
        <v>71.158333333333346</v>
      </c>
      <c r="W1289" s="21">
        <f t="shared" si="209"/>
        <v>71.087500000000006</v>
      </c>
      <c r="X1289" s="20"/>
      <c r="Y1289" s="20"/>
      <c r="Z1289" s="20"/>
    </row>
    <row r="1290" spans="1:26" ht="13.5" x14ac:dyDescent="0.25">
      <c r="A1290" s="4">
        <f>TITRES_STAT!B1293</f>
        <v>43887</v>
      </c>
      <c r="B1290" s="2">
        <f>TITRES_STAT!C1293</f>
        <v>12.56</v>
      </c>
      <c r="C1290" s="2">
        <f>RSI!I1290</f>
        <v>71.02780228579509</v>
      </c>
      <c r="D1290" s="2">
        <f>MACD!E1290</f>
        <v>-4.9823554697618455E-2</v>
      </c>
      <c r="E1290" s="2">
        <f>MACD!F1290</f>
        <v>-0.15840821173589378</v>
      </c>
      <c r="F1290" s="2">
        <f>'Moving Avg'!D1290</f>
        <v>5.2096199999999993</v>
      </c>
      <c r="G1290" s="2">
        <f>'Moving Avg'!E1290</f>
        <v>5.2240700000000002</v>
      </c>
      <c r="H1290" s="2">
        <f>'Moving Avg'!F1290</f>
        <v>5.0938299999999996</v>
      </c>
      <c r="I1290" s="2">
        <f>'Moving Avg'!G1290</f>
        <v>4.6336820000000012</v>
      </c>
      <c r="J1290" s="2">
        <f>'Moving Avg'!H1290</f>
        <v>4.5040134999999974</v>
      </c>
      <c r="K1290" s="18" t="str">
        <f>OBV!F1290</f>
        <v>BEARISH</v>
      </c>
      <c r="L1290" s="18" t="str">
        <f>OBV!G1290</f>
        <v>NEUTRAL</v>
      </c>
      <c r="M1290" s="18" t="str">
        <f>OBV!H1290</f>
        <v>CONFIRMED BEARISH</v>
      </c>
      <c r="N1290" s="21">
        <f t="shared" si="200"/>
        <v>50</v>
      </c>
      <c r="O1290" s="21">
        <f t="shared" si="201"/>
        <v>100</v>
      </c>
      <c r="P1290" s="21">
        <f t="shared" si="202"/>
        <v>50</v>
      </c>
      <c r="Q1290" s="21">
        <f t="shared" si="203"/>
        <v>16.5</v>
      </c>
      <c r="R1290" s="22">
        <f t="shared" si="204"/>
        <v>62.475000000000001</v>
      </c>
      <c r="S1290" s="22">
        <f t="shared" si="205"/>
        <v>51.625</v>
      </c>
      <c r="T1290" s="22">
        <f t="shared" si="206"/>
        <v>42.424999999999997</v>
      </c>
      <c r="U1290" s="22">
        <f t="shared" si="207"/>
        <v>54.125</v>
      </c>
      <c r="V1290" s="21">
        <f t="shared" si="208"/>
        <v>52.17499999999999</v>
      </c>
      <c r="W1290" s="21">
        <f t="shared" si="209"/>
        <v>52.662499999999994</v>
      </c>
      <c r="X1290" s="20"/>
      <c r="Y1290" s="20"/>
      <c r="Z1290" s="20"/>
    </row>
    <row r="1291" spans="1:26" ht="13.5" x14ac:dyDescent="0.25">
      <c r="A1291" s="4">
        <f>TITRES_STAT!B1294</f>
        <v>43888</v>
      </c>
      <c r="B1291" s="2">
        <f>TITRES_STAT!C1294</f>
        <v>12.54</v>
      </c>
      <c r="C1291" s="2">
        <f>RSI!I1291</f>
        <v>69.886960895899549</v>
      </c>
      <c r="D1291" s="2">
        <f>MACD!E1291</f>
        <v>-1.0192673093430749E-2</v>
      </c>
      <c r="E1291" s="2">
        <f>MACD!F1291</f>
        <v>-0.12876510400740118</v>
      </c>
      <c r="F1291" s="2">
        <f>'Moving Avg'!D1291</f>
        <v>5.2030200000000004</v>
      </c>
      <c r="G1291" s="2">
        <f>'Moving Avg'!E1291</f>
        <v>5.2133400000000005</v>
      </c>
      <c r="H1291" s="2">
        <f>'Moving Avg'!F1291</f>
        <v>5.1204549999999989</v>
      </c>
      <c r="I1291" s="2">
        <f>'Moving Avg'!G1291</f>
        <v>4.6528360000000006</v>
      </c>
      <c r="J1291" s="2">
        <f>'Moving Avg'!H1291</f>
        <v>4.5072729999999979</v>
      </c>
      <c r="K1291" s="18" t="str">
        <f>OBV!F1291</f>
        <v>BEARISH</v>
      </c>
      <c r="L1291" s="18" t="str">
        <f>OBV!G1291</f>
        <v>NEUTRAL</v>
      </c>
      <c r="M1291" s="18" t="str">
        <f>OBV!H1291</f>
        <v>CONFIRMED BEARISH</v>
      </c>
      <c r="N1291" s="21">
        <f t="shared" si="200"/>
        <v>50</v>
      </c>
      <c r="O1291" s="21">
        <f t="shared" si="201"/>
        <v>100</v>
      </c>
      <c r="P1291" s="21">
        <f t="shared" si="202"/>
        <v>50</v>
      </c>
      <c r="Q1291" s="21">
        <f t="shared" si="203"/>
        <v>16.5</v>
      </c>
      <c r="R1291" s="22">
        <f t="shared" si="204"/>
        <v>62.475000000000001</v>
      </c>
      <c r="S1291" s="22">
        <f t="shared" si="205"/>
        <v>51.625</v>
      </c>
      <c r="T1291" s="22">
        <f t="shared" si="206"/>
        <v>42.424999999999997</v>
      </c>
      <c r="U1291" s="22">
        <f t="shared" si="207"/>
        <v>54.125</v>
      </c>
      <c r="V1291" s="21">
        <f t="shared" si="208"/>
        <v>52.17499999999999</v>
      </c>
      <c r="W1291" s="21">
        <f t="shared" si="209"/>
        <v>52.662499999999994</v>
      </c>
      <c r="X1291" s="20"/>
      <c r="Y1291" s="20"/>
      <c r="Z1291" s="20"/>
    </row>
    <row r="1292" spans="1:26" ht="13.5" x14ac:dyDescent="0.25">
      <c r="A1292" s="4">
        <f>TITRES_STAT!B1295</f>
        <v>43889</v>
      </c>
      <c r="B1292" s="2">
        <f>TITRES_STAT!C1295</f>
        <v>12.59</v>
      </c>
      <c r="C1292" s="2">
        <f>RSI!I1292</f>
        <v>71.126527100718135</v>
      </c>
      <c r="D1292" s="2">
        <f>MACD!E1292</f>
        <v>2.0670184836841798E-2</v>
      </c>
      <c r="E1292" s="2">
        <f>MACD!F1292</f>
        <v>-9.8878046238552592E-2</v>
      </c>
      <c r="F1292" s="2">
        <f>'Moving Avg'!D1292</f>
        <v>5.1980599999999999</v>
      </c>
      <c r="G1292" s="2">
        <f>'Moving Avg'!E1292</f>
        <v>5.204670000000001</v>
      </c>
      <c r="H1292" s="2">
        <f>'Moving Avg'!F1292</f>
        <v>5.1412999999999984</v>
      </c>
      <c r="I1292" s="2">
        <f>'Moving Avg'!G1292</f>
        <v>4.6724020000000008</v>
      </c>
      <c r="J1292" s="2">
        <f>'Moving Avg'!H1292</f>
        <v>4.5106554999999968</v>
      </c>
      <c r="K1292" s="18" t="str">
        <f>OBV!F1292</f>
        <v>BEARISH</v>
      </c>
      <c r="L1292" s="18" t="str">
        <f>OBV!G1292</f>
        <v>NEUTRAL</v>
      </c>
      <c r="M1292" s="18" t="str">
        <f>OBV!H1292</f>
        <v>CONFIRMED BEARISH</v>
      </c>
      <c r="N1292" s="21">
        <f t="shared" si="200"/>
        <v>50</v>
      </c>
      <c r="O1292" s="21">
        <f t="shared" si="201"/>
        <v>100</v>
      </c>
      <c r="P1292" s="21">
        <f t="shared" si="202"/>
        <v>50</v>
      </c>
      <c r="Q1292" s="21">
        <f t="shared" si="203"/>
        <v>16.5</v>
      </c>
      <c r="R1292" s="22">
        <f t="shared" si="204"/>
        <v>62.475000000000001</v>
      </c>
      <c r="S1292" s="22">
        <f t="shared" si="205"/>
        <v>51.625</v>
      </c>
      <c r="T1292" s="22">
        <f t="shared" si="206"/>
        <v>42.424999999999997</v>
      </c>
      <c r="U1292" s="22">
        <f t="shared" si="207"/>
        <v>54.125</v>
      </c>
      <c r="V1292" s="21">
        <f t="shared" si="208"/>
        <v>52.17499999999999</v>
      </c>
      <c r="W1292" s="21">
        <f t="shared" si="209"/>
        <v>52.662499999999994</v>
      </c>
      <c r="X1292" s="20"/>
      <c r="Y1292" s="20"/>
      <c r="Z1292" s="20"/>
    </row>
    <row r="1293" spans="1:26" ht="13.5" x14ac:dyDescent="0.25">
      <c r="A1293" s="4">
        <f>TITRES_STAT!B1296</f>
        <v>43892</v>
      </c>
      <c r="B1293" s="2">
        <f>TITRES_STAT!C1296</f>
        <v>12.5</v>
      </c>
      <c r="C1293" s="2">
        <f>RSI!I1293</f>
        <v>65.867810809517394</v>
      </c>
      <c r="D1293" s="2">
        <f>MACD!E1293</f>
        <v>4.2012649769826105E-2</v>
      </c>
      <c r="E1293" s="2">
        <f>MACD!F1293</f>
        <v>-7.0699907036876855E-2</v>
      </c>
      <c r="F1293" s="2">
        <f>'Moving Avg'!D1293</f>
        <v>5.1856799999999996</v>
      </c>
      <c r="G1293" s="2">
        <f>'Moving Avg'!E1293</f>
        <v>5.1964100000000002</v>
      </c>
      <c r="H1293" s="2">
        <f>'Moving Avg'!F1293</f>
        <v>5.1602899999999989</v>
      </c>
      <c r="I1293" s="2">
        <f>'Moving Avg'!G1293</f>
        <v>4.6901520000000012</v>
      </c>
      <c r="J1293" s="2">
        <f>'Moving Avg'!H1293</f>
        <v>4.5139524999999967</v>
      </c>
      <c r="K1293" s="18" t="str">
        <f>OBV!F1293</f>
        <v>BEARISH</v>
      </c>
      <c r="L1293" s="18" t="str">
        <f>OBV!G1293</f>
        <v>NEUTRAL</v>
      </c>
      <c r="M1293" s="18" t="str">
        <f>OBV!H1293</f>
        <v>CONFIRMED BEARISH</v>
      </c>
      <c r="N1293" s="21">
        <f t="shared" si="200"/>
        <v>50</v>
      </c>
      <c r="O1293" s="21">
        <f t="shared" si="201"/>
        <v>100</v>
      </c>
      <c r="P1293" s="21">
        <f t="shared" si="202"/>
        <v>50</v>
      </c>
      <c r="Q1293" s="21">
        <f t="shared" si="203"/>
        <v>16.5</v>
      </c>
      <c r="R1293" s="22">
        <f t="shared" si="204"/>
        <v>62.475000000000001</v>
      </c>
      <c r="S1293" s="22">
        <f t="shared" si="205"/>
        <v>51.625</v>
      </c>
      <c r="T1293" s="22">
        <f t="shared" si="206"/>
        <v>42.424999999999997</v>
      </c>
      <c r="U1293" s="22">
        <f t="shared" si="207"/>
        <v>54.125</v>
      </c>
      <c r="V1293" s="21">
        <f t="shared" si="208"/>
        <v>52.17499999999999</v>
      </c>
      <c r="W1293" s="21">
        <f t="shared" si="209"/>
        <v>52.662499999999994</v>
      </c>
      <c r="X1293" s="20"/>
      <c r="Y1293" s="20"/>
      <c r="Z1293" s="20"/>
    </row>
    <row r="1294" spans="1:26" ht="13.5" x14ac:dyDescent="0.25">
      <c r="A1294" s="4">
        <f>TITRES_STAT!B1297</f>
        <v>43893</v>
      </c>
      <c r="B1294" s="2">
        <f>TITRES_STAT!C1297</f>
        <v>12.24</v>
      </c>
      <c r="C1294" s="2">
        <f>RSI!I1294</f>
        <v>53.538822325284883</v>
      </c>
      <c r="D1294" s="2">
        <f>MACD!E1294</f>
        <v>5.7606174719944114E-2</v>
      </c>
      <c r="E1294" s="2">
        <f>MACD!F1294</f>
        <v>-4.5038690685512667E-2</v>
      </c>
      <c r="F1294" s="2">
        <f>'Moving Avg'!D1294</f>
        <v>5.1543200000000002</v>
      </c>
      <c r="G1294" s="2">
        <f>'Moving Avg'!E1294</f>
        <v>5.1836199999999995</v>
      </c>
      <c r="H1294" s="2">
        <f>'Moving Avg'!F1294</f>
        <v>5.1732949999999995</v>
      </c>
      <c r="I1294" s="2">
        <f>'Moving Avg'!G1294</f>
        <v>4.7072440000000002</v>
      </c>
      <c r="J1294" s="2">
        <f>'Moving Avg'!H1294</f>
        <v>4.5164934999999975</v>
      </c>
      <c r="K1294" s="18" t="str">
        <f>OBV!F1294</f>
        <v>BEARISH</v>
      </c>
      <c r="L1294" s="18" t="str">
        <f>OBV!G1294</f>
        <v>NEUTRAL</v>
      </c>
      <c r="M1294" s="18" t="str">
        <f>OBV!H1294</f>
        <v>CONFIRMED BEARISH</v>
      </c>
      <c r="N1294" s="21">
        <f t="shared" si="200"/>
        <v>50</v>
      </c>
      <c r="O1294" s="21">
        <f t="shared" si="201"/>
        <v>100</v>
      </c>
      <c r="P1294" s="21">
        <f t="shared" si="202"/>
        <v>50</v>
      </c>
      <c r="Q1294" s="21">
        <f t="shared" si="203"/>
        <v>16.5</v>
      </c>
      <c r="R1294" s="22">
        <f t="shared" si="204"/>
        <v>62.475000000000001</v>
      </c>
      <c r="S1294" s="22">
        <f t="shared" si="205"/>
        <v>51.625</v>
      </c>
      <c r="T1294" s="22">
        <f t="shared" si="206"/>
        <v>42.424999999999997</v>
      </c>
      <c r="U1294" s="22">
        <f t="shared" si="207"/>
        <v>54.125</v>
      </c>
      <c r="V1294" s="21">
        <f t="shared" si="208"/>
        <v>52.17499999999999</v>
      </c>
      <c r="W1294" s="21">
        <f t="shared" si="209"/>
        <v>52.662499999999994</v>
      </c>
      <c r="X1294" s="20"/>
      <c r="Y1294" s="20"/>
      <c r="Z1294" s="20"/>
    </row>
    <row r="1295" spans="1:26" ht="13.5" x14ac:dyDescent="0.25">
      <c r="A1295" s="4">
        <f>TITRES_STAT!B1298</f>
        <v>43894</v>
      </c>
      <c r="B1295" s="2">
        <f>TITRES_STAT!C1298</f>
        <v>12.5</v>
      </c>
      <c r="C1295" s="2">
        <f>RSI!I1295</f>
        <v>61.333135584962527</v>
      </c>
      <c r="D1295" s="2">
        <f>MACD!E1295</f>
        <v>6.5860860367814134E-2</v>
      </c>
      <c r="E1295" s="2">
        <f>MACD!F1295</f>
        <v>-2.2858780474847309E-2</v>
      </c>
      <c r="F1295" s="2">
        <f>'Moving Avg'!D1295</f>
        <v>5.1493599999999997</v>
      </c>
      <c r="G1295" s="2">
        <f>'Moving Avg'!E1295</f>
        <v>5.1794899999999995</v>
      </c>
      <c r="H1295" s="2">
        <f>'Moving Avg'!F1295</f>
        <v>5.1846499999999995</v>
      </c>
      <c r="I1295" s="2">
        <f>'Moving Avg'!G1295</f>
        <v>4.7261500000000005</v>
      </c>
      <c r="J1295" s="2">
        <f>'Moving Avg'!H1295</f>
        <v>4.5189729999999972</v>
      </c>
      <c r="K1295" s="18" t="str">
        <f>OBV!F1295</f>
        <v>BULLISH</v>
      </c>
      <c r="L1295" s="18" t="str">
        <f>OBV!G1295</f>
        <v>NEUTRAL</v>
      </c>
      <c r="M1295" s="18" t="str">
        <f>OBV!H1295</f>
        <v>BULLISH DIVERGENCE</v>
      </c>
      <c r="N1295" s="21">
        <f t="shared" si="200"/>
        <v>50</v>
      </c>
      <c r="O1295" s="21">
        <f t="shared" si="201"/>
        <v>100</v>
      </c>
      <c r="P1295" s="21">
        <f t="shared" si="202"/>
        <v>50</v>
      </c>
      <c r="Q1295" s="21">
        <f t="shared" si="203"/>
        <v>66.5</v>
      </c>
      <c r="R1295" s="22">
        <f t="shared" si="204"/>
        <v>69.974999999999994</v>
      </c>
      <c r="S1295" s="22">
        <f t="shared" si="205"/>
        <v>64.125</v>
      </c>
      <c r="T1295" s="22">
        <f t="shared" si="206"/>
        <v>64.924999999999997</v>
      </c>
      <c r="U1295" s="22">
        <f t="shared" si="207"/>
        <v>66.625</v>
      </c>
      <c r="V1295" s="21">
        <f t="shared" si="208"/>
        <v>66.341666666666654</v>
      </c>
      <c r="W1295" s="21">
        <f t="shared" si="209"/>
        <v>66.412499999999994</v>
      </c>
      <c r="X1295" s="20"/>
      <c r="Y1295" s="20"/>
      <c r="Z1295" s="20"/>
    </row>
    <row r="1296" spans="1:26" ht="13.5" x14ac:dyDescent="0.25">
      <c r="A1296" s="4">
        <f>TITRES_STAT!B1299</f>
        <v>43895</v>
      </c>
      <c r="B1296" s="2">
        <f>TITRES_STAT!C1299</f>
        <v>12.47</v>
      </c>
      <c r="C1296" s="2">
        <f>RSI!I1296</f>
        <v>60.078794920180982</v>
      </c>
      <c r="D1296" s="2">
        <f>MACD!E1296</f>
        <v>7.4228367808536255E-2</v>
      </c>
      <c r="E1296" s="2">
        <f>MACD!F1296</f>
        <v>-3.4413508181705948E-3</v>
      </c>
      <c r="F1296" s="2">
        <f>'Moving Avg'!D1296</f>
        <v>5.14358</v>
      </c>
      <c r="G1296" s="2">
        <f>'Moving Avg'!E1296</f>
        <v>5.1732999999999993</v>
      </c>
      <c r="H1296" s="2">
        <f>'Moving Avg'!F1296</f>
        <v>5.19435</v>
      </c>
      <c r="I1296" s="2">
        <f>'Moving Avg'!G1296</f>
        <v>4.7451400000000001</v>
      </c>
      <c r="J1296" s="2">
        <f>'Moving Avg'!H1296</f>
        <v>4.5211914999999978</v>
      </c>
      <c r="K1296" s="18" t="str">
        <f>OBV!F1296</f>
        <v>BULLISH</v>
      </c>
      <c r="L1296" s="18" t="str">
        <f>OBV!G1296</f>
        <v>NEUTRAL</v>
      </c>
      <c r="M1296" s="18" t="str">
        <f>OBV!H1296</f>
        <v>BULLISH DIVERGENCE</v>
      </c>
      <c r="N1296" s="21">
        <f t="shared" si="200"/>
        <v>50</v>
      </c>
      <c r="O1296" s="21">
        <f t="shared" si="201"/>
        <v>100</v>
      </c>
      <c r="P1296" s="21">
        <f t="shared" si="202"/>
        <v>50</v>
      </c>
      <c r="Q1296" s="21">
        <f t="shared" si="203"/>
        <v>66.5</v>
      </c>
      <c r="R1296" s="22">
        <f t="shared" si="204"/>
        <v>69.974999999999994</v>
      </c>
      <c r="S1296" s="22">
        <f t="shared" si="205"/>
        <v>64.125</v>
      </c>
      <c r="T1296" s="22">
        <f t="shared" si="206"/>
        <v>64.924999999999997</v>
      </c>
      <c r="U1296" s="22">
        <f t="shared" si="207"/>
        <v>66.625</v>
      </c>
      <c r="V1296" s="21">
        <f t="shared" si="208"/>
        <v>66.341666666666654</v>
      </c>
      <c r="W1296" s="21">
        <f t="shared" si="209"/>
        <v>66.412499999999994</v>
      </c>
      <c r="X1296" s="20"/>
      <c r="Y1296" s="20"/>
      <c r="Z1296" s="20"/>
    </row>
    <row r="1297" spans="1:26" ht="13.5" x14ac:dyDescent="0.25">
      <c r="A1297" s="4">
        <f>TITRES_STAT!B1300</f>
        <v>43896</v>
      </c>
      <c r="B1297" s="2">
        <f>TITRES_STAT!C1300</f>
        <v>12.44</v>
      </c>
      <c r="C1297" s="2">
        <f>RSI!I1297</f>
        <v>58.784107447656041</v>
      </c>
      <c r="D1297" s="2">
        <f>MACD!E1297</f>
        <v>8.346982386256574E-2</v>
      </c>
      <c r="E1297" s="2">
        <f>MACD!F1297</f>
        <v>1.3940884117976674E-2</v>
      </c>
      <c r="F1297" s="2">
        <f>'Moving Avg'!D1297</f>
        <v>5.1312000000000006</v>
      </c>
      <c r="G1297" s="2">
        <f>'Moving Avg'!E1297</f>
        <v>5.1646299999999998</v>
      </c>
      <c r="H1297" s="2">
        <f>'Moving Avg'!F1297</f>
        <v>5.1974450000000001</v>
      </c>
      <c r="I1297" s="2">
        <f>'Moving Avg'!G1297</f>
        <v>4.7619819999999997</v>
      </c>
      <c r="J1297" s="2">
        <f>'Moving Avg'!H1297</f>
        <v>4.5233479999999968</v>
      </c>
      <c r="K1297" s="18" t="str">
        <f>OBV!F1297</f>
        <v>BEARISH</v>
      </c>
      <c r="L1297" s="18" t="str">
        <f>OBV!G1297</f>
        <v>NEUTRAL</v>
      </c>
      <c r="M1297" s="18" t="str">
        <f>OBV!H1297</f>
        <v>CONFIRMED BEARISH</v>
      </c>
      <c r="N1297" s="21">
        <f t="shared" si="200"/>
        <v>50</v>
      </c>
      <c r="O1297" s="21">
        <f t="shared" si="201"/>
        <v>100</v>
      </c>
      <c r="P1297" s="21">
        <f t="shared" si="202"/>
        <v>50</v>
      </c>
      <c r="Q1297" s="21">
        <f t="shared" si="203"/>
        <v>16.5</v>
      </c>
      <c r="R1297" s="22">
        <f t="shared" si="204"/>
        <v>62.475000000000001</v>
      </c>
      <c r="S1297" s="22">
        <f t="shared" si="205"/>
        <v>51.625</v>
      </c>
      <c r="T1297" s="22">
        <f t="shared" si="206"/>
        <v>42.424999999999997</v>
      </c>
      <c r="U1297" s="22">
        <f t="shared" si="207"/>
        <v>54.125</v>
      </c>
      <c r="V1297" s="21">
        <f t="shared" si="208"/>
        <v>52.17499999999999</v>
      </c>
      <c r="W1297" s="21">
        <f t="shared" si="209"/>
        <v>52.662499999999994</v>
      </c>
      <c r="X1297" s="20"/>
      <c r="Y1297" s="20"/>
      <c r="Z1297" s="20"/>
    </row>
    <row r="1298" spans="1:26" ht="13.5" x14ac:dyDescent="0.25">
      <c r="A1298" s="4">
        <f>TITRES_STAT!B1301</f>
        <v>43899</v>
      </c>
      <c r="B1298" s="2">
        <f>TITRES_STAT!C1301</f>
        <v>12.24</v>
      </c>
      <c r="C1298" s="2">
        <f>RSI!I1298</f>
        <v>50.92157410917914</v>
      </c>
      <c r="D1298" s="2">
        <f>MACD!E1298</f>
        <v>9.6858203120137709E-2</v>
      </c>
      <c r="E1298" s="2">
        <f>MACD!F1298</f>
        <v>3.0524347918408884E-2</v>
      </c>
      <c r="F1298" s="2">
        <f>'Moving Avg'!D1298</f>
        <v>5.1097400000000004</v>
      </c>
      <c r="G1298" s="2">
        <f>'Moving Avg'!E1298</f>
        <v>5.14771</v>
      </c>
      <c r="H1298" s="2">
        <f>'Moving Avg'!F1298</f>
        <v>5.1889850000000006</v>
      </c>
      <c r="I1298" s="2">
        <f>'Moving Avg'!G1298</f>
        <v>4.7775039999999995</v>
      </c>
      <c r="J1298" s="2">
        <f>'Moving Avg'!H1298</f>
        <v>4.5246929999999974</v>
      </c>
      <c r="K1298" s="18" t="str">
        <f>OBV!F1298</f>
        <v>BEARISH</v>
      </c>
      <c r="L1298" s="18" t="str">
        <f>OBV!G1298</f>
        <v>NEUTRAL</v>
      </c>
      <c r="M1298" s="18" t="str">
        <f>OBV!H1298</f>
        <v>CONFIRMED BEARISH</v>
      </c>
      <c r="N1298" s="21">
        <f t="shared" si="200"/>
        <v>50</v>
      </c>
      <c r="O1298" s="21">
        <f t="shared" si="201"/>
        <v>100</v>
      </c>
      <c r="P1298" s="21">
        <f t="shared" si="202"/>
        <v>50</v>
      </c>
      <c r="Q1298" s="21">
        <f t="shared" si="203"/>
        <v>16.5</v>
      </c>
      <c r="R1298" s="22">
        <f t="shared" si="204"/>
        <v>62.475000000000001</v>
      </c>
      <c r="S1298" s="22">
        <f t="shared" si="205"/>
        <v>51.625</v>
      </c>
      <c r="T1298" s="22">
        <f t="shared" si="206"/>
        <v>42.424999999999997</v>
      </c>
      <c r="U1298" s="22">
        <f t="shared" si="207"/>
        <v>54.125</v>
      </c>
      <c r="V1298" s="21">
        <f t="shared" si="208"/>
        <v>52.17499999999999</v>
      </c>
      <c r="W1298" s="21">
        <f t="shared" si="209"/>
        <v>52.662499999999994</v>
      </c>
      <c r="X1298" s="20"/>
      <c r="Y1298" s="20"/>
      <c r="Z1298" s="20"/>
    </row>
    <row r="1299" spans="1:26" ht="13.5" x14ac:dyDescent="0.25">
      <c r="A1299" s="4">
        <f>TITRES_STAT!B1302</f>
        <v>43900</v>
      </c>
      <c r="B1299" s="2">
        <f>TITRES_STAT!C1302</f>
        <v>11.85</v>
      </c>
      <c r="C1299" s="2">
        <f>RSI!I1299</f>
        <v>39.748354461340163</v>
      </c>
      <c r="D1299" s="2">
        <f>MACD!E1299</f>
        <v>0.11819031560831927</v>
      </c>
      <c r="E1299" s="2">
        <f>MACD!F1299</f>
        <v>4.8057541456390962E-2</v>
      </c>
      <c r="F1299" s="2">
        <f>'Moving Avg'!D1299</f>
        <v>5.0775400000000008</v>
      </c>
      <c r="G1299" s="2">
        <f>'Moving Avg'!E1299</f>
        <v>5.1159300000000005</v>
      </c>
      <c r="H1299" s="2">
        <f>'Moving Avg'!F1299</f>
        <v>5.1718550000000008</v>
      </c>
      <c r="I1299" s="2">
        <f>'Moving Avg'!G1299</f>
        <v>4.7894760000000005</v>
      </c>
      <c r="J1299" s="2">
        <f>'Moving Avg'!H1299</f>
        <v>4.5256319999999981</v>
      </c>
      <c r="K1299" s="18" t="str">
        <f>OBV!F1299</f>
        <v>BEARISH</v>
      </c>
      <c r="L1299" s="18" t="str">
        <f>OBV!G1299</f>
        <v>NEUTRAL</v>
      </c>
      <c r="M1299" s="18" t="str">
        <f>OBV!H1299</f>
        <v>CONFIRMED BEARISH</v>
      </c>
      <c r="N1299" s="21">
        <f t="shared" si="200"/>
        <v>50</v>
      </c>
      <c r="O1299" s="21">
        <f t="shared" si="201"/>
        <v>100</v>
      </c>
      <c r="P1299" s="21">
        <f t="shared" si="202"/>
        <v>50</v>
      </c>
      <c r="Q1299" s="21">
        <f t="shared" si="203"/>
        <v>16.5</v>
      </c>
      <c r="R1299" s="22">
        <f t="shared" si="204"/>
        <v>62.475000000000001</v>
      </c>
      <c r="S1299" s="22">
        <f t="shared" si="205"/>
        <v>51.625</v>
      </c>
      <c r="T1299" s="22">
        <f t="shared" si="206"/>
        <v>42.424999999999997</v>
      </c>
      <c r="U1299" s="22">
        <f t="shared" si="207"/>
        <v>54.125</v>
      </c>
      <c r="V1299" s="21">
        <f t="shared" si="208"/>
        <v>52.17499999999999</v>
      </c>
      <c r="W1299" s="21">
        <f t="shared" si="209"/>
        <v>52.662499999999994</v>
      </c>
      <c r="X1299" s="20"/>
      <c r="Y1299" s="20"/>
      <c r="Z1299" s="20"/>
    </row>
    <row r="1300" spans="1:26" ht="13.5" x14ac:dyDescent="0.25">
      <c r="A1300" s="4">
        <f>TITRES_STAT!B1303</f>
        <v>43901</v>
      </c>
      <c r="B1300" s="2">
        <f>TITRES_STAT!C1303</f>
        <v>12.19</v>
      </c>
      <c r="C1300" s="2">
        <f>RSI!I1300</f>
        <v>50.036671865389422</v>
      </c>
      <c r="D1300" s="2">
        <f>MACD!E1300</f>
        <v>0.12298567079867961</v>
      </c>
      <c r="E1300" s="2">
        <f>MACD!F1300</f>
        <v>6.3043167324848701E-2</v>
      </c>
      <c r="F1300" s="2">
        <f>'Moving Avg'!D1300</f>
        <v>5.0519400000000001</v>
      </c>
      <c r="G1300" s="2">
        <f>'Moving Avg'!E1300</f>
        <v>5.1006499999999999</v>
      </c>
      <c r="H1300" s="2">
        <f>'Moving Avg'!F1300</f>
        <v>5.1623600000000014</v>
      </c>
      <c r="I1300" s="2">
        <f>'Moving Avg'!G1300</f>
        <v>4.8045840000000002</v>
      </c>
      <c r="J1300" s="2">
        <f>'Moving Avg'!H1300</f>
        <v>4.5272919999999974</v>
      </c>
      <c r="K1300" s="18" t="str">
        <f>OBV!F1300</f>
        <v>BEARISH</v>
      </c>
      <c r="L1300" s="18" t="str">
        <f>OBV!G1300</f>
        <v>NEUTRAL</v>
      </c>
      <c r="M1300" s="18" t="str">
        <f>OBV!H1300</f>
        <v>CONFIRMED BEARISH</v>
      </c>
      <c r="N1300" s="21">
        <f t="shared" si="200"/>
        <v>50</v>
      </c>
      <c r="O1300" s="21">
        <f t="shared" si="201"/>
        <v>100</v>
      </c>
      <c r="P1300" s="21">
        <f t="shared" si="202"/>
        <v>50</v>
      </c>
      <c r="Q1300" s="21">
        <f t="shared" si="203"/>
        <v>16.5</v>
      </c>
      <c r="R1300" s="22">
        <f t="shared" si="204"/>
        <v>62.475000000000001</v>
      </c>
      <c r="S1300" s="22">
        <f t="shared" si="205"/>
        <v>51.625</v>
      </c>
      <c r="T1300" s="22">
        <f t="shared" si="206"/>
        <v>42.424999999999997</v>
      </c>
      <c r="U1300" s="22">
        <f t="shared" si="207"/>
        <v>54.125</v>
      </c>
      <c r="V1300" s="21">
        <f t="shared" si="208"/>
        <v>52.17499999999999</v>
      </c>
      <c r="W1300" s="21">
        <f t="shared" si="209"/>
        <v>52.662499999999994</v>
      </c>
      <c r="X1300" s="20"/>
      <c r="Y1300" s="20"/>
      <c r="Z1300" s="20"/>
    </row>
    <row r="1301" spans="1:26" ht="13.5" x14ac:dyDescent="0.25">
      <c r="A1301" s="4">
        <f>TITRES_STAT!B1304</f>
        <v>43902</v>
      </c>
      <c r="B1301" s="2">
        <f>TITRES_STAT!C1304</f>
        <v>11.85</v>
      </c>
      <c r="C1301" s="2">
        <f>RSI!I1301</f>
        <v>42.26459878376432</v>
      </c>
      <c r="D1301" s="2">
        <f>MACD!E1301</f>
        <v>0.13619814941450503</v>
      </c>
      <c r="E1301" s="2">
        <f>MACD!F1301</f>
        <v>7.7674163742779967E-2</v>
      </c>
      <c r="F1301" s="2">
        <f>'Moving Avg'!D1301</f>
        <v>5.0007600000000005</v>
      </c>
      <c r="G1301" s="2">
        <f>'Moving Avg'!E1301</f>
        <v>5.0721699999999998</v>
      </c>
      <c r="H1301" s="2">
        <f>'Moving Avg'!F1301</f>
        <v>5.1427550000000011</v>
      </c>
      <c r="I1301" s="2">
        <f>'Moving Avg'!G1301</f>
        <v>4.8168039999999985</v>
      </c>
      <c r="J1301" s="2">
        <f>'Moving Avg'!H1301</f>
        <v>4.528270499999997</v>
      </c>
      <c r="K1301" s="18" t="str">
        <f>OBV!F1301</f>
        <v>BEARISH</v>
      </c>
      <c r="L1301" s="18" t="str">
        <f>OBV!G1301</f>
        <v>NEUTRAL</v>
      </c>
      <c r="M1301" s="18" t="str">
        <f>OBV!H1301</f>
        <v>CONFIRMED BEARISH</v>
      </c>
      <c r="N1301" s="21">
        <f t="shared" si="200"/>
        <v>50</v>
      </c>
      <c r="O1301" s="21">
        <f t="shared" si="201"/>
        <v>100</v>
      </c>
      <c r="P1301" s="21">
        <f t="shared" si="202"/>
        <v>50</v>
      </c>
      <c r="Q1301" s="21">
        <f t="shared" si="203"/>
        <v>16.5</v>
      </c>
      <c r="R1301" s="22">
        <f t="shared" si="204"/>
        <v>62.475000000000001</v>
      </c>
      <c r="S1301" s="22">
        <f t="shared" si="205"/>
        <v>51.625</v>
      </c>
      <c r="T1301" s="22">
        <f t="shared" si="206"/>
        <v>42.424999999999997</v>
      </c>
      <c r="U1301" s="22">
        <f t="shared" si="207"/>
        <v>54.125</v>
      </c>
      <c r="V1301" s="21">
        <f t="shared" si="208"/>
        <v>52.17499999999999</v>
      </c>
      <c r="W1301" s="21">
        <f t="shared" si="209"/>
        <v>52.662499999999994</v>
      </c>
      <c r="X1301" s="20"/>
      <c r="Y1301" s="20"/>
      <c r="Z1301" s="20"/>
    </row>
    <row r="1302" spans="1:26" ht="13.5" x14ac:dyDescent="0.25">
      <c r="A1302" s="4">
        <f>TITRES_STAT!B1305</f>
        <v>43903</v>
      </c>
      <c r="B1302" s="2">
        <f>TITRES_STAT!C1305</f>
        <v>11.85</v>
      </c>
      <c r="C1302" s="2">
        <f>RSI!I1302</f>
        <v>42.26459878376432</v>
      </c>
      <c r="D1302" s="2">
        <f>MACD!E1302</f>
        <v>0.15141250560166686</v>
      </c>
      <c r="E1302" s="2">
        <f>MACD!F1302</f>
        <v>9.2421832114557345E-2</v>
      </c>
      <c r="F1302" s="2">
        <f>'Moving Avg'!D1302</f>
        <v>4.9520600000000004</v>
      </c>
      <c r="G1302" s="2">
        <f>'Moving Avg'!E1302</f>
        <v>5.0416300000000005</v>
      </c>
      <c r="H1302" s="2">
        <f>'Moving Avg'!F1302</f>
        <v>5.1231500000000008</v>
      </c>
      <c r="I1302" s="2">
        <f>'Moving Avg'!G1302</f>
        <v>4.8296019999999986</v>
      </c>
      <c r="J1302" s="2">
        <f>'Moving Avg'!H1302</f>
        <v>4.529607999999997</v>
      </c>
      <c r="K1302" s="18" t="str">
        <f>OBV!F1302</f>
        <v>BULLISH</v>
      </c>
      <c r="L1302" s="18" t="str">
        <f>OBV!G1302</f>
        <v>NEUTRAL</v>
      </c>
      <c r="M1302" s="18" t="str">
        <f>OBV!H1302</f>
        <v>BULLISH DIVERGENCE</v>
      </c>
      <c r="N1302" s="21">
        <f t="shared" si="200"/>
        <v>50</v>
      </c>
      <c r="O1302" s="21">
        <f t="shared" si="201"/>
        <v>100</v>
      </c>
      <c r="P1302" s="21">
        <f t="shared" si="202"/>
        <v>50</v>
      </c>
      <c r="Q1302" s="21">
        <f t="shared" si="203"/>
        <v>66.5</v>
      </c>
      <c r="R1302" s="22">
        <f t="shared" si="204"/>
        <v>69.974999999999994</v>
      </c>
      <c r="S1302" s="22">
        <f t="shared" si="205"/>
        <v>64.125</v>
      </c>
      <c r="T1302" s="22">
        <f t="shared" si="206"/>
        <v>64.924999999999997</v>
      </c>
      <c r="U1302" s="22">
        <f t="shared" si="207"/>
        <v>66.625</v>
      </c>
      <c r="V1302" s="21">
        <f t="shared" si="208"/>
        <v>66.341666666666654</v>
      </c>
      <c r="W1302" s="21">
        <f t="shared" si="209"/>
        <v>66.412499999999994</v>
      </c>
      <c r="X1302" s="20"/>
      <c r="Y1302" s="20"/>
      <c r="Z1302" s="20"/>
    </row>
    <row r="1303" spans="1:26" ht="13.5" x14ac:dyDescent="0.25">
      <c r="A1303" s="4">
        <f>TITRES_STAT!B1306</f>
        <v>43906</v>
      </c>
      <c r="B1303" s="2">
        <f>TITRES_STAT!C1306</f>
        <v>11.32</v>
      </c>
      <c r="C1303" s="2">
        <f>RSI!I1303</f>
        <v>32.995088822338005</v>
      </c>
      <c r="D1303" s="2">
        <f>MACD!E1303</f>
        <v>0.17558714357620442</v>
      </c>
      <c r="E1303" s="2">
        <f>MACD!F1303</f>
        <v>0.10905489440688676</v>
      </c>
      <c r="F1303" s="2">
        <f>'Moving Avg'!D1303</f>
        <v>4.8760999999999992</v>
      </c>
      <c r="G1303" s="2">
        <f>'Moving Avg'!E1303</f>
        <v>4.9929200000000007</v>
      </c>
      <c r="H1303" s="2">
        <f>'Moving Avg'!F1303</f>
        <v>5.0946650000000009</v>
      </c>
      <c r="I1303" s="2">
        <f>'Moving Avg'!G1303</f>
        <v>4.8375279999999989</v>
      </c>
      <c r="J1303" s="2">
        <f>'Moving Avg'!H1303</f>
        <v>4.530050499999998</v>
      </c>
      <c r="K1303" s="18" t="str">
        <f>OBV!F1303</f>
        <v>BULLISH</v>
      </c>
      <c r="L1303" s="18" t="str">
        <f>OBV!G1303</f>
        <v>NEUTRAL</v>
      </c>
      <c r="M1303" s="18" t="str">
        <f>OBV!H1303</f>
        <v>BULLISH DIVERGENCE</v>
      </c>
      <c r="N1303" s="21">
        <f t="shared" si="200"/>
        <v>50</v>
      </c>
      <c r="O1303" s="21">
        <f t="shared" si="201"/>
        <v>100</v>
      </c>
      <c r="P1303" s="21">
        <f t="shared" si="202"/>
        <v>50</v>
      </c>
      <c r="Q1303" s="21">
        <f t="shared" si="203"/>
        <v>66.5</v>
      </c>
      <c r="R1303" s="22">
        <f t="shared" si="204"/>
        <v>69.974999999999994</v>
      </c>
      <c r="S1303" s="22">
        <f t="shared" si="205"/>
        <v>64.125</v>
      </c>
      <c r="T1303" s="22">
        <f t="shared" si="206"/>
        <v>64.924999999999997</v>
      </c>
      <c r="U1303" s="22">
        <f t="shared" si="207"/>
        <v>66.625</v>
      </c>
      <c r="V1303" s="21">
        <f t="shared" si="208"/>
        <v>66.341666666666654</v>
      </c>
      <c r="W1303" s="21">
        <f t="shared" si="209"/>
        <v>66.412499999999994</v>
      </c>
      <c r="X1303" s="20"/>
      <c r="Y1303" s="20"/>
      <c r="Z1303" s="20"/>
    </row>
    <row r="1304" spans="1:26" ht="13.5" x14ac:dyDescent="0.25">
      <c r="A1304" s="4">
        <f>TITRES_STAT!B1307</f>
        <v>43907</v>
      </c>
      <c r="B1304" s="2">
        <f>TITRES_STAT!C1307</f>
        <v>11.3</v>
      </c>
      <c r="C1304" s="2">
        <f>RSI!I1304</f>
        <v>32.702086577997093</v>
      </c>
      <c r="D1304" s="2">
        <f>MACD!E1304</f>
        <v>0.18218451357248089</v>
      </c>
      <c r="E1304" s="2">
        <f>MACD!F1304</f>
        <v>0.1236808182400056</v>
      </c>
      <c r="F1304" s="2">
        <f>'Moving Avg'!D1304</f>
        <v>4.8306800000000001</v>
      </c>
      <c r="G1304" s="2">
        <f>'Moving Avg'!E1304</f>
        <v>4.95411</v>
      </c>
      <c r="H1304" s="2">
        <f>'Moving Avg'!F1304</f>
        <v>5.0688650000000006</v>
      </c>
      <c r="I1304" s="2">
        <f>'Moving Avg'!G1304</f>
        <v>4.8465259999999981</v>
      </c>
      <c r="J1304" s="2">
        <f>'Moving Avg'!H1304</f>
        <v>4.5297539999999969</v>
      </c>
      <c r="K1304" s="18" t="str">
        <f>OBV!F1304</f>
        <v>BULLISH</v>
      </c>
      <c r="L1304" s="18" t="str">
        <f>OBV!G1304</f>
        <v>NEUTRAL</v>
      </c>
      <c r="M1304" s="18" t="str">
        <f>OBV!H1304</f>
        <v>BULLISH DIVERGENCE</v>
      </c>
      <c r="N1304" s="21">
        <f t="shared" si="200"/>
        <v>50</v>
      </c>
      <c r="O1304" s="21">
        <f t="shared" si="201"/>
        <v>100</v>
      </c>
      <c r="P1304" s="21">
        <f t="shared" si="202"/>
        <v>50</v>
      </c>
      <c r="Q1304" s="21">
        <f t="shared" si="203"/>
        <v>66.5</v>
      </c>
      <c r="R1304" s="22">
        <f t="shared" si="204"/>
        <v>69.974999999999994</v>
      </c>
      <c r="S1304" s="22">
        <f t="shared" si="205"/>
        <v>64.125</v>
      </c>
      <c r="T1304" s="22">
        <f t="shared" si="206"/>
        <v>64.924999999999997</v>
      </c>
      <c r="U1304" s="22">
        <f t="shared" si="207"/>
        <v>66.625</v>
      </c>
      <c r="V1304" s="21">
        <f t="shared" si="208"/>
        <v>66.341666666666654</v>
      </c>
      <c r="W1304" s="21">
        <f t="shared" si="209"/>
        <v>66.412499999999994</v>
      </c>
      <c r="X1304" s="20"/>
      <c r="Y1304" s="20"/>
      <c r="Z1304" s="20"/>
    </row>
    <row r="1305" spans="1:26" ht="13.5" x14ac:dyDescent="0.25">
      <c r="A1305" s="4">
        <f>TITRES_STAT!B1308</f>
        <v>43908</v>
      </c>
      <c r="B1305" s="2">
        <f>TITRES_STAT!C1308</f>
        <v>11</v>
      </c>
      <c r="C1305" s="2">
        <f>RSI!I1305</f>
        <v>28.619701394977639</v>
      </c>
      <c r="D1305" s="2">
        <f>MACD!E1305</f>
        <v>0.21537807110719953</v>
      </c>
      <c r="E1305" s="2">
        <f>MACD!F1305</f>
        <v>0.14202026881344437</v>
      </c>
      <c r="F1305" s="2">
        <f>'Moving Avg'!D1305</f>
        <v>4.7324399999999995</v>
      </c>
      <c r="G1305" s="2">
        <f>'Moving Avg'!E1305</f>
        <v>4.8921900000000003</v>
      </c>
      <c r="H1305" s="2">
        <f>'Moving Avg'!F1305</f>
        <v>5.0358400000000003</v>
      </c>
      <c r="I1305" s="2">
        <f>'Moving Avg'!G1305</f>
        <v>4.8498279999999987</v>
      </c>
      <c r="J1305" s="2">
        <f>'Moving Avg'!H1305</f>
        <v>4.5285594999999974</v>
      </c>
      <c r="K1305" s="18" t="str">
        <f>OBV!F1305</f>
        <v>BEARISH</v>
      </c>
      <c r="L1305" s="18" t="str">
        <f>OBV!G1305</f>
        <v>NEUTRAL</v>
      </c>
      <c r="M1305" s="18" t="str">
        <f>OBV!H1305</f>
        <v>CONFIRMED BEARISH</v>
      </c>
      <c r="N1305" s="21">
        <f t="shared" si="200"/>
        <v>50</v>
      </c>
      <c r="O1305" s="21">
        <f t="shared" si="201"/>
        <v>100</v>
      </c>
      <c r="P1305" s="21">
        <f t="shared" si="202"/>
        <v>50</v>
      </c>
      <c r="Q1305" s="21">
        <f t="shared" si="203"/>
        <v>16.5</v>
      </c>
      <c r="R1305" s="22">
        <f t="shared" si="204"/>
        <v>62.475000000000001</v>
      </c>
      <c r="S1305" s="22">
        <f t="shared" si="205"/>
        <v>51.625</v>
      </c>
      <c r="T1305" s="22">
        <f t="shared" si="206"/>
        <v>42.424999999999997</v>
      </c>
      <c r="U1305" s="22">
        <f t="shared" si="207"/>
        <v>54.125</v>
      </c>
      <c r="V1305" s="21">
        <f t="shared" si="208"/>
        <v>52.17499999999999</v>
      </c>
      <c r="W1305" s="21">
        <f t="shared" si="209"/>
        <v>52.662499999999994</v>
      </c>
      <c r="X1305" s="20"/>
      <c r="Y1305" s="20"/>
      <c r="Z1305" s="20"/>
    </row>
    <row r="1306" spans="1:26" ht="13.5" x14ac:dyDescent="0.25">
      <c r="A1306" s="4">
        <f>TITRES_STAT!B1309</f>
        <v>43909</v>
      </c>
      <c r="B1306" s="2">
        <f>TITRES_STAT!C1309</f>
        <v>11</v>
      </c>
      <c r="C1306" s="2">
        <f>RSI!I1306</f>
        <v>28.619701394977639</v>
      </c>
      <c r="D1306" s="2">
        <f>MACD!E1306</f>
        <v>0.24407868659899101</v>
      </c>
      <c r="E1306" s="2">
        <f>MACD!F1306</f>
        <v>0.16243195237055372</v>
      </c>
      <c r="F1306" s="2">
        <f>'Moving Avg'!D1306</f>
        <v>4.6622599999999998</v>
      </c>
      <c r="G1306" s="2">
        <f>'Moving Avg'!E1306</f>
        <v>4.8315099999999997</v>
      </c>
      <c r="H1306" s="2">
        <f>'Moving Avg'!F1306</f>
        <v>5.0024049999999995</v>
      </c>
      <c r="I1306" s="2">
        <f>'Moving Avg'!G1306</f>
        <v>4.8532959999999985</v>
      </c>
      <c r="J1306" s="2">
        <f>'Moving Avg'!H1306</f>
        <v>4.5277439999999975</v>
      </c>
      <c r="K1306" s="18" t="str">
        <f>OBV!F1306</f>
        <v>BEARISH</v>
      </c>
      <c r="L1306" s="18" t="str">
        <f>OBV!G1306</f>
        <v>NEUTRAL</v>
      </c>
      <c r="M1306" s="18" t="str">
        <f>OBV!H1306</f>
        <v>CONFIRMED BEARISH</v>
      </c>
      <c r="N1306" s="21">
        <f t="shared" si="200"/>
        <v>50</v>
      </c>
      <c r="O1306" s="21">
        <f t="shared" si="201"/>
        <v>100</v>
      </c>
      <c r="P1306" s="21">
        <f t="shared" si="202"/>
        <v>50</v>
      </c>
      <c r="Q1306" s="21">
        <f t="shared" si="203"/>
        <v>16.5</v>
      </c>
      <c r="R1306" s="22">
        <f t="shared" si="204"/>
        <v>62.475000000000001</v>
      </c>
      <c r="S1306" s="22">
        <f t="shared" si="205"/>
        <v>51.625</v>
      </c>
      <c r="T1306" s="22">
        <f t="shared" si="206"/>
        <v>42.424999999999997</v>
      </c>
      <c r="U1306" s="22">
        <f t="shared" si="207"/>
        <v>54.125</v>
      </c>
      <c r="V1306" s="21">
        <f t="shared" si="208"/>
        <v>52.17499999999999</v>
      </c>
      <c r="W1306" s="21">
        <f t="shared" si="209"/>
        <v>52.662499999999994</v>
      </c>
      <c r="X1306" s="20"/>
      <c r="Y1306" s="20"/>
      <c r="Z1306" s="20"/>
    </row>
    <row r="1307" spans="1:26" ht="13.5" x14ac:dyDescent="0.25">
      <c r="A1307" s="4">
        <f>TITRES_STAT!B1310</f>
        <v>43913</v>
      </c>
      <c r="B1307" s="2">
        <f>TITRES_STAT!C1310</f>
        <v>10.9</v>
      </c>
      <c r="C1307" s="2">
        <f>RSI!I1307</f>
        <v>27.301088693757919</v>
      </c>
      <c r="D1307" s="2">
        <f>MACD!E1307</f>
        <v>0.27185006698031966</v>
      </c>
      <c r="E1307" s="2">
        <f>MACD!F1307</f>
        <v>0.18431557529250692</v>
      </c>
      <c r="F1307" s="2">
        <f>'Moving Avg'!D1307</f>
        <v>4.5838200000000002</v>
      </c>
      <c r="G1307" s="2">
        <f>'Moving Avg'!E1307</f>
        <v>4.7679400000000003</v>
      </c>
      <c r="H1307" s="2">
        <f>'Moving Avg'!F1307</f>
        <v>4.9662849999999992</v>
      </c>
      <c r="I1307" s="2">
        <f>'Moving Avg'!G1307</f>
        <v>4.8570119999999992</v>
      </c>
      <c r="J1307" s="2">
        <f>'Moving Avg'!H1307</f>
        <v>4.5267219999999977</v>
      </c>
      <c r="K1307" s="18" t="str">
        <f>OBV!F1307</f>
        <v>BEARISH</v>
      </c>
      <c r="L1307" s="18" t="str">
        <f>OBV!G1307</f>
        <v>NEUTRAL</v>
      </c>
      <c r="M1307" s="18" t="str">
        <f>OBV!H1307</f>
        <v>CONFIRMED BEARISH</v>
      </c>
      <c r="N1307" s="21">
        <f t="shared" si="200"/>
        <v>50</v>
      </c>
      <c r="O1307" s="21">
        <f t="shared" si="201"/>
        <v>100</v>
      </c>
      <c r="P1307" s="21">
        <f t="shared" si="202"/>
        <v>50</v>
      </c>
      <c r="Q1307" s="21">
        <f t="shared" si="203"/>
        <v>16.5</v>
      </c>
      <c r="R1307" s="22">
        <f t="shared" si="204"/>
        <v>62.475000000000001</v>
      </c>
      <c r="S1307" s="22">
        <f t="shared" si="205"/>
        <v>51.625</v>
      </c>
      <c r="T1307" s="22">
        <f t="shared" si="206"/>
        <v>42.424999999999997</v>
      </c>
      <c r="U1307" s="22">
        <f t="shared" si="207"/>
        <v>54.125</v>
      </c>
      <c r="V1307" s="21">
        <f t="shared" si="208"/>
        <v>52.17499999999999</v>
      </c>
      <c r="W1307" s="21">
        <f t="shared" si="209"/>
        <v>52.662499999999994</v>
      </c>
      <c r="X1307" s="20"/>
      <c r="Y1307" s="20"/>
      <c r="Z1307" s="20"/>
    </row>
    <row r="1308" spans="1:26" ht="13.5" x14ac:dyDescent="0.25">
      <c r="A1308" s="4">
        <f>TITRES_STAT!B1311</f>
        <v>43914</v>
      </c>
      <c r="B1308" s="2">
        <f>TITRES_STAT!C1311</f>
        <v>11</v>
      </c>
      <c r="C1308" s="2">
        <f>RSI!I1308</f>
        <v>30.737725137981229</v>
      </c>
      <c r="D1308" s="2">
        <f>MACD!E1308</f>
        <v>0.28200314201434917</v>
      </c>
      <c r="E1308" s="2">
        <f>MACD!F1308</f>
        <v>0.20385308863687537</v>
      </c>
      <c r="F1308" s="2">
        <f>'Moving Avg'!D1308</f>
        <v>4.5574000000000003</v>
      </c>
      <c r="G1308" s="2">
        <f>'Moving Avg'!E1308</f>
        <v>4.7167499999999993</v>
      </c>
      <c r="H1308" s="2">
        <f>'Moving Avg'!F1308</f>
        <v>4.9322299999999988</v>
      </c>
      <c r="I1308" s="2">
        <f>'Moving Avg'!G1308</f>
        <v>4.861469999999998</v>
      </c>
      <c r="J1308" s="2">
        <f>'Moving Avg'!H1308</f>
        <v>4.5259064999999978</v>
      </c>
      <c r="K1308" s="18" t="str">
        <f>OBV!F1308</f>
        <v>BEARISH</v>
      </c>
      <c r="L1308" s="18" t="str">
        <f>OBV!G1308</f>
        <v>NEUTRAL</v>
      </c>
      <c r="M1308" s="18" t="str">
        <f>OBV!H1308</f>
        <v>CONFIRMED BEARISH</v>
      </c>
      <c r="N1308" s="21">
        <f t="shared" si="200"/>
        <v>50</v>
      </c>
      <c r="O1308" s="21">
        <f t="shared" si="201"/>
        <v>100</v>
      </c>
      <c r="P1308" s="21">
        <f t="shared" si="202"/>
        <v>50</v>
      </c>
      <c r="Q1308" s="21">
        <f t="shared" si="203"/>
        <v>16.5</v>
      </c>
      <c r="R1308" s="22">
        <f t="shared" si="204"/>
        <v>62.475000000000001</v>
      </c>
      <c r="S1308" s="22">
        <f t="shared" si="205"/>
        <v>51.625</v>
      </c>
      <c r="T1308" s="22">
        <f t="shared" si="206"/>
        <v>42.424999999999997</v>
      </c>
      <c r="U1308" s="22">
        <f t="shared" si="207"/>
        <v>54.125</v>
      </c>
      <c r="V1308" s="21">
        <f t="shared" si="208"/>
        <v>52.17499999999999</v>
      </c>
      <c r="W1308" s="21">
        <f t="shared" si="209"/>
        <v>52.662499999999994</v>
      </c>
      <c r="X1308" s="20"/>
      <c r="Y1308" s="20"/>
      <c r="Z1308" s="20"/>
    </row>
    <row r="1309" spans="1:26" ht="13.5" x14ac:dyDescent="0.25">
      <c r="A1309" s="4">
        <f>TITRES_STAT!B1312</f>
        <v>43915</v>
      </c>
      <c r="B1309" s="2">
        <f>TITRES_STAT!C1312</f>
        <v>10.9</v>
      </c>
      <c r="C1309" s="2">
        <f>RSI!I1309</f>
        <v>29.248716619613077</v>
      </c>
      <c r="D1309" s="2">
        <f>MACD!E1309</f>
        <v>0.27086776613486485</v>
      </c>
      <c r="E1309" s="2">
        <f>MACD!F1309</f>
        <v>0.2172560241364733</v>
      </c>
      <c r="F1309" s="2">
        <f>'Moving Avg'!D1309</f>
        <v>4.5243799999999998</v>
      </c>
      <c r="G1309" s="2">
        <f>'Moving Avg'!E1309</f>
        <v>4.67753</v>
      </c>
      <c r="H1309" s="2">
        <f>'Moving Avg'!F1309</f>
        <v>4.8967299999999998</v>
      </c>
      <c r="I1309" s="2">
        <f>'Moving Avg'!G1309</f>
        <v>4.8647719999999985</v>
      </c>
      <c r="J1309" s="2">
        <f>'Moving Avg'!H1309</f>
        <v>4.524884499999998</v>
      </c>
      <c r="K1309" s="18" t="str">
        <f>OBV!F1309</f>
        <v>BEARISH</v>
      </c>
      <c r="L1309" s="18" t="str">
        <f>OBV!G1309</f>
        <v>NEUTRAL</v>
      </c>
      <c r="M1309" s="18" t="str">
        <f>OBV!H1309</f>
        <v>CONFIRMED BEARISH</v>
      </c>
      <c r="N1309" s="21">
        <f t="shared" si="200"/>
        <v>50</v>
      </c>
      <c r="O1309" s="21">
        <f t="shared" si="201"/>
        <v>100</v>
      </c>
      <c r="P1309" s="21">
        <f t="shared" si="202"/>
        <v>50</v>
      </c>
      <c r="Q1309" s="21">
        <f t="shared" si="203"/>
        <v>16.5</v>
      </c>
      <c r="R1309" s="22">
        <f t="shared" si="204"/>
        <v>62.475000000000001</v>
      </c>
      <c r="S1309" s="22">
        <f t="shared" si="205"/>
        <v>51.625</v>
      </c>
      <c r="T1309" s="22">
        <f t="shared" si="206"/>
        <v>42.424999999999997</v>
      </c>
      <c r="U1309" s="22">
        <f t="shared" si="207"/>
        <v>54.125</v>
      </c>
      <c r="V1309" s="21">
        <f t="shared" si="208"/>
        <v>52.17499999999999</v>
      </c>
      <c r="W1309" s="21">
        <f t="shared" si="209"/>
        <v>52.662499999999994</v>
      </c>
      <c r="X1309" s="20"/>
      <c r="Y1309" s="20"/>
      <c r="Z1309" s="20"/>
    </row>
    <row r="1310" spans="1:26" ht="13.5" x14ac:dyDescent="0.25">
      <c r="A1310" s="4">
        <f>TITRES_STAT!B1313</f>
        <v>43916</v>
      </c>
      <c r="B1310" s="2">
        <f>TITRES_STAT!C1313</f>
        <v>10.9</v>
      </c>
      <c r="C1310" s="2">
        <f>RSI!I1310</f>
        <v>29.248716619613091</v>
      </c>
      <c r="D1310" s="2">
        <f>MACD!E1310</f>
        <v>0.2851107876978336</v>
      </c>
      <c r="E1310" s="2">
        <f>MACD!F1310</f>
        <v>0.23082697684874537</v>
      </c>
      <c r="F1310" s="2">
        <f>'Moving Avg'!D1310</f>
        <v>4.5161199999999999</v>
      </c>
      <c r="G1310" s="2">
        <f>'Moving Avg'!E1310</f>
        <v>4.6242800000000006</v>
      </c>
      <c r="H1310" s="2">
        <f>'Moving Avg'!F1310</f>
        <v>4.8624649999999994</v>
      </c>
      <c r="I1310" s="2">
        <f>'Moving Avg'!G1310</f>
        <v>4.8660099999999975</v>
      </c>
      <c r="J1310" s="2">
        <f>'Moving Avg'!H1310</f>
        <v>4.5239019999999988</v>
      </c>
      <c r="K1310" s="18" t="str">
        <f>OBV!F1310</f>
        <v>BEARISH</v>
      </c>
      <c r="L1310" s="18" t="str">
        <f>OBV!G1310</f>
        <v>NEUTRAL</v>
      </c>
      <c r="M1310" s="18" t="str">
        <f>OBV!H1310</f>
        <v>CONFIRMED BEARISH</v>
      </c>
      <c r="N1310" s="21">
        <f t="shared" si="200"/>
        <v>50</v>
      </c>
      <c r="O1310" s="21">
        <f t="shared" si="201"/>
        <v>100</v>
      </c>
      <c r="P1310" s="21">
        <f t="shared" si="202"/>
        <v>50</v>
      </c>
      <c r="Q1310" s="21">
        <f t="shared" si="203"/>
        <v>16.5</v>
      </c>
      <c r="R1310" s="22">
        <f t="shared" si="204"/>
        <v>62.475000000000001</v>
      </c>
      <c r="S1310" s="22">
        <f t="shared" si="205"/>
        <v>51.625</v>
      </c>
      <c r="T1310" s="22">
        <f t="shared" si="206"/>
        <v>42.424999999999997</v>
      </c>
      <c r="U1310" s="22">
        <f t="shared" si="207"/>
        <v>54.125</v>
      </c>
      <c r="V1310" s="21">
        <f t="shared" si="208"/>
        <v>52.17499999999999</v>
      </c>
      <c r="W1310" s="21">
        <f t="shared" si="209"/>
        <v>52.662499999999994</v>
      </c>
      <c r="X1310" s="20"/>
      <c r="Y1310" s="20"/>
      <c r="Z1310" s="20"/>
    </row>
    <row r="1311" spans="1:26" ht="13.5" x14ac:dyDescent="0.25">
      <c r="A1311" s="4">
        <f>TITRES_STAT!B1314</f>
        <v>43917</v>
      </c>
      <c r="B1311" s="2">
        <f>TITRES_STAT!C1314</f>
        <v>11.22</v>
      </c>
      <c r="C1311" s="2">
        <f>RSI!I1311</f>
        <v>40.026027453904646</v>
      </c>
      <c r="D1311" s="2">
        <f>MACD!E1311</f>
        <v>0.26771929988878806</v>
      </c>
      <c r="E1311" s="2">
        <f>MACD!F1311</f>
        <v>0.23820544145675393</v>
      </c>
      <c r="F1311" s="2">
        <f>'Moving Avg'!D1311</f>
        <v>4.5342799999999999</v>
      </c>
      <c r="G1311" s="2">
        <f>'Moving Avg'!E1311</f>
        <v>4.5982700000000003</v>
      </c>
      <c r="H1311" s="2">
        <f>'Moving Avg'!F1311</f>
        <v>4.8352199999999987</v>
      </c>
      <c r="I1311" s="2">
        <f>'Moving Avg'!G1311</f>
        <v>4.8698899999999972</v>
      </c>
      <c r="J1311" s="2">
        <f>'Moving Avg'!H1311</f>
        <v>4.5236399999999977</v>
      </c>
      <c r="K1311" s="18" t="str">
        <f>OBV!F1311</f>
        <v>BULLISH</v>
      </c>
      <c r="L1311" s="18" t="str">
        <f>OBV!G1311</f>
        <v>STRONG</v>
      </c>
      <c r="M1311" s="18" t="str">
        <f>OBV!H1311</f>
        <v>CONFIRMED BULLISH</v>
      </c>
      <c r="N1311" s="21">
        <f t="shared" si="200"/>
        <v>50</v>
      </c>
      <c r="O1311" s="21">
        <f t="shared" si="201"/>
        <v>100</v>
      </c>
      <c r="P1311" s="21">
        <f t="shared" si="202"/>
        <v>50</v>
      </c>
      <c r="Q1311" s="21">
        <f t="shared" si="203"/>
        <v>100</v>
      </c>
      <c r="R1311" s="22">
        <f t="shared" si="204"/>
        <v>75</v>
      </c>
      <c r="S1311" s="22">
        <f t="shared" si="205"/>
        <v>72.5</v>
      </c>
      <c r="T1311" s="22">
        <f t="shared" si="206"/>
        <v>80</v>
      </c>
      <c r="U1311" s="22">
        <f t="shared" si="207"/>
        <v>75</v>
      </c>
      <c r="V1311" s="21">
        <f t="shared" si="208"/>
        <v>75.833333333333329</v>
      </c>
      <c r="W1311" s="21">
        <f t="shared" si="209"/>
        <v>75.625</v>
      </c>
      <c r="X1311" s="20"/>
      <c r="Y1311" s="20"/>
      <c r="Z1311" s="20"/>
    </row>
    <row r="1312" spans="1:26" ht="13.5" x14ac:dyDescent="0.25">
      <c r="A1312" s="4">
        <f>TITRES_STAT!B1315</f>
        <v>43920</v>
      </c>
      <c r="B1312" s="2">
        <f>TITRES_STAT!C1315</f>
        <v>11.22</v>
      </c>
      <c r="C1312" s="2">
        <f>RSI!I1312</f>
        <v>40.026027453904646</v>
      </c>
      <c r="D1312" s="2">
        <f>MACD!E1312</f>
        <v>0.2540066607234257</v>
      </c>
      <c r="E1312" s="2">
        <f>MACD!F1312</f>
        <v>0.24136568531008828</v>
      </c>
      <c r="F1312" s="2">
        <f>'Moving Avg'!D1312</f>
        <v>4.5606999999999998</v>
      </c>
      <c r="G1312" s="2">
        <f>'Moving Avg'!E1312</f>
        <v>4.5722600000000009</v>
      </c>
      <c r="H1312" s="2">
        <f>'Moving Avg'!F1312</f>
        <v>4.8069449999999989</v>
      </c>
      <c r="I1312" s="2">
        <f>'Moving Avg'!G1312</f>
        <v>4.8762479999999968</v>
      </c>
      <c r="J1312" s="2">
        <f>'Moving Avg'!H1312</f>
        <v>4.5239759999999984</v>
      </c>
      <c r="K1312" s="18" t="str">
        <f>OBV!F1312</f>
        <v>BULLISH</v>
      </c>
      <c r="L1312" s="18" t="str">
        <f>OBV!G1312</f>
        <v>STRONG</v>
      </c>
      <c r="M1312" s="18" t="str">
        <f>OBV!H1312</f>
        <v>CONFIRMED BULLISH</v>
      </c>
      <c r="N1312" s="21">
        <f t="shared" si="200"/>
        <v>50</v>
      </c>
      <c r="O1312" s="21">
        <f t="shared" si="201"/>
        <v>100</v>
      </c>
      <c r="P1312" s="21">
        <f t="shared" si="202"/>
        <v>50</v>
      </c>
      <c r="Q1312" s="21">
        <f t="shared" si="203"/>
        <v>100</v>
      </c>
      <c r="R1312" s="22">
        <f t="shared" si="204"/>
        <v>75</v>
      </c>
      <c r="S1312" s="22">
        <f t="shared" si="205"/>
        <v>72.5</v>
      </c>
      <c r="T1312" s="22">
        <f t="shared" si="206"/>
        <v>80</v>
      </c>
      <c r="U1312" s="22">
        <f t="shared" si="207"/>
        <v>75</v>
      </c>
      <c r="V1312" s="21">
        <f t="shared" si="208"/>
        <v>75.833333333333329</v>
      </c>
      <c r="W1312" s="21">
        <f t="shared" si="209"/>
        <v>75.625</v>
      </c>
      <c r="X1312" s="20"/>
      <c r="Y1312" s="20"/>
      <c r="Z1312" s="20"/>
    </row>
    <row r="1313" spans="1:26" ht="13.5" x14ac:dyDescent="0.25">
      <c r="A1313" s="4">
        <f>TITRES_STAT!B1316</f>
        <v>43921</v>
      </c>
      <c r="B1313" s="2">
        <f>TITRES_STAT!C1316</f>
        <v>11.45</v>
      </c>
      <c r="C1313" s="2">
        <f>RSI!I1313</f>
        <v>46.780337112970479</v>
      </c>
      <c r="D1313" s="2">
        <f>MACD!E1313</f>
        <v>0.20264141168248884</v>
      </c>
      <c r="E1313" s="2">
        <f>MACD!F1313</f>
        <v>0.23362083058456842</v>
      </c>
      <c r="F1313" s="2">
        <f>'Moving Avg'!D1313</f>
        <v>4.5978399999999997</v>
      </c>
      <c r="G1313" s="2">
        <f>'Moving Avg'!E1313</f>
        <v>4.5776200000000005</v>
      </c>
      <c r="H1313" s="2">
        <f>'Moving Avg'!F1313</f>
        <v>4.7852699999999997</v>
      </c>
      <c r="I1313" s="2">
        <f>'Moving Avg'!G1313</f>
        <v>4.8820259999999971</v>
      </c>
      <c r="J1313" s="2">
        <f>'Moving Avg'!H1313</f>
        <v>4.5243079999999978</v>
      </c>
      <c r="K1313" s="18" t="str">
        <f>OBV!F1313</f>
        <v>BULLISH</v>
      </c>
      <c r="L1313" s="18" t="str">
        <f>OBV!G1313</f>
        <v>STRONG</v>
      </c>
      <c r="M1313" s="18" t="str">
        <f>OBV!H1313</f>
        <v>CONFIRMED BULLISH</v>
      </c>
      <c r="N1313" s="21">
        <f t="shared" si="200"/>
        <v>50</v>
      </c>
      <c r="O1313" s="21">
        <f t="shared" si="201"/>
        <v>100</v>
      </c>
      <c r="P1313" s="21">
        <f t="shared" si="202"/>
        <v>50</v>
      </c>
      <c r="Q1313" s="21">
        <f t="shared" si="203"/>
        <v>100</v>
      </c>
      <c r="R1313" s="22">
        <f t="shared" si="204"/>
        <v>75</v>
      </c>
      <c r="S1313" s="22">
        <f t="shared" si="205"/>
        <v>72.5</v>
      </c>
      <c r="T1313" s="22">
        <f t="shared" si="206"/>
        <v>80</v>
      </c>
      <c r="U1313" s="22">
        <f t="shared" si="207"/>
        <v>75</v>
      </c>
      <c r="V1313" s="21">
        <f t="shared" si="208"/>
        <v>75.833333333333329</v>
      </c>
      <c r="W1313" s="21">
        <f t="shared" si="209"/>
        <v>75.625</v>
      </c>
      <c r="X1313" s="20"/>
      <c r="Y1313" s="20"/>
      <c r="Z1313" s="20"/>
    </row>
    <row r="1314" spans="1:26" ht="13.5" x14ac:dyDescent="0.25">
      <c r="A1314" s="4">
        <f>TITRES_STAT!B1317</f>
        <v>43922</v>
      </c>
      <c r="B1314" s="2">
        <f>TITRES_STAT!C1317</f>
        <v>11.79</v>
      </c>
      <c r="C1314" s="2">
        <f>RSI!I1314</f>
        <v>54.876931055660933</v>
      </c>
      <c r="D1314" s="2">
        <f>MACD!E1314</f>
        <v>0.14780092982212611</v>
      </c>
      <c r="E1314" s="2">
        <f>MACD!F1314</f>
        <v>0.21645685043207996</v>
      </c>
      <c r="F1314" s="2">
        <f>'Moving Avg'!D1314</f>
        <v>4.6713199999999997</v>
      </c>
      <c r="G1314" s="2">
        <f>'Moving Avg'!E1314</f>
        <v>4.5978499999999993</v>
      </c>
      <c r="H1314" s="2">
        <f>'Moving Avg'!F1314</f>
        <v>4.7759799999999997</v>
      </c>
      <c r="I1314" s="2">
        <f>'Moving Avg'!G1314</f>
        <v>4.8906119999999964</v>
      </c>
      <c r="J1314" s="2">
        <f>'Moving Avg'!H1314</f>
        <v>4.5253219999999974</v>
      </c>
      <c r="K1314" s="18" t="str">
        <f>OBV!F1314</f>
        <v>BULLISH</v>
      </c>
      <c r="L1314" s="18" t="str">
        <f>OBV!G1314</f>
        <v>STRONG</v>
      </c>
      <c r="M1314" s="18" t="str">
        <f>OBV!H1314</f>
        <v>CONFIRMED BULLISH</v>
      </c>
      <c r="N1314" s="21">
        <f t="shared" si="200"/>
        <v>50</v>
      </c>
      <c r="O1314" s="21">
        <f t="shared" si="201"/>
        <v>100</v>
      </c>
      <c r="P1314" s="21">
        <f t="shared" si="202"/>
        <v>50</v>
      </c>
      <c r="Q1314" s="21">
        <f t="shared" si="203"/>
        <v>100</v>
      </c>
      <c r="R1314" s="22">
        <f t="shared" si="204"/>
        <v>75</v>
      </c>
      <c r="S1314" s="22">
        <f t="shared" si="205"/>
        <v>72.5</v>
      </c>
      <c r="T1314" s="22">
        <f t="shared" si="206"/>
        <v>80</v>
      </c>
      <c r="U1314" s="22">
        <f t="shared" si="207"/>
        <v>75</v>
      </c>
      <c r="V1314" s="21">
        <f t="shared" si="208"/>
        <v>75.833333333333329</v>
      </c>
      <c r="W1314" s="21">
        <f t="shared" si="209"/>
        <v>75.625</v>
      </c>
      <c r="X1314" s="20"/>
      <c r="Y1314" s="20"/>
      <c r="Z1314" s="20"/>
    </row>
    <row r="1315" spans="1:26" ht="13.5" x14ac:dyDescent="0.25">
      <c r="A1315" s="4">
        <f>TITRES_STAT!B1318</f>
        <v>43923</v>
      </c>
      <c r="B1315" s="2">
        <f>TITRES_STAT!C1318</f>
        <v>12.14</v>
      </c>
      <c r="C1315" s="2">
        <f>RSI!I1315</f>
        <v>61.387816113962735</v>
      </c>
      <c r="D1315" s="2">
        <f>MACD!E1315</f>
        <v>7.109512859452316E-2</v>
      </c>
      <c r="E1315" s="2">
        <f>MACD!F1315</f>
        <v>0.18738450606456861</v>
      </c>
      <c r="F1315" s="2">
        <f>'Moving Avg'!D1315</f>
        <v>4.7737000000000007</v>
      </c>
      <c r="G1315" s="2">
        <f>'Moving Avg'!E1315</f>
        <v>4.6449099999999994</v>
      </c>
      <c r="H1315" s="2">
        <f>'Moving Avg'!F1315</f>
        <v>4.7685499999999994</v>
      </c>
      <c r="I1315" s="2">
        <f>'Moving Avg'!G1315</f>
        <v>4.9033259999999972</v>
      </c>
      <c r="J1315" s="2">
        <f>'Moving Avg'!H1315</f>
        <v>4.5274569999999974</v>
      </c>
      <c r="K1315" s="18" t="str">
        <f>OBV!F1315</f>
        <v>BULLISH</v>
      </c>
      <c r="L1315" s="18" t="str">
        <f>OBV!G1315</f>
        <v>STRONG</v>
      </c>
      <c r="M1315" s="18" t="str">
        <f>OBV!H1315</f>
        <v>CONFIRMED BULLISH</v>
      </c>
      <c r="N1315" s="21">
        <f t="shared" si="200"/>
        <v>50</v>
      </c>
      <c r="O1315" s="21">
        <f t="shared" si="201"/>
        <v>100</v>
      </c>
      <c r="P1315" s="21">
        <f t="shared" si="202"/>
        <v>50</v>
      </c>
      <c r="Q1315" s="21">
        <f t="shared" si="203"/>
        <v>100</v>
      </c>
      <c r="R1315" s="22">
        <f t="shared" si="204"/>
        <v>75</v>
      </c>
      <c r="S1315" s="22">
        <f t="shared" si="205"/>
        <v>72.5</v>
      </c>
      <c r="T1315" s="22">
        <f t="shared" si="206"/>
        <v>80</v>
      </c>
      <c r="U1315" s="22">
        <f t="shared" si="207"/>
        <v>75</v>
      </c>
      <c r="V1315" s="21">
        <f t="shared" si="208"/>
        <v>75.833333333333329</v>
      </c>
      <c r="W1315" s="21">
        <f t="shared" si="209"/>
        <v>75.625</v>
      </c>
      <c r="X1315" s="20"/>
      <c r="Y1315" s="20"/>
      <c r="Z1315" s="20"/>
    </row>
    <row r="1316" spans="1:26" ht="13.5" x14ac:dyDescent="0.25">
      <c r="A1316" s="4">
        <f>TITRES_STAT!B1319</f>
        <v>43924</v>
      </c>
      <c r="B1316" s="2">
        <f>TITRES_STAT!C1319</f>
        <v>12</v>
      </c>
      <c r="C1316" s="2">
        <f>RSI!I1316</f>
        <v>57.795456759400118</v>
      </c>
      <c r="D1316" s="2">
        <f>MACD!E1316</f>
        <v>9.1063085034441826E-3</v>
      </c>
      <c r="E1316" s="2">
        <f>MACD!F1316</f>
        <v>0.15172886655234372</v>
      </c>
      <c r="F1316" s="2">
        <f>'Moving Avg'!D1316</f>
        <v>4.8381000000000007</v>
      </c>
      <c r="G1316" s="2">
        <f>'Moving Avg'!E1316</f>
        <v>4.686189999999999</v>
      </c>
      <c r="H1316" s="2">
        <f>'Moving Avg'!F1316</f>
        <v>4.7588499999999998</v>
      </c>
      <c r="I1316" s="2">
        <f>'Moving Avg'!G1316</f>
        <v>4.9140599999999965</v>
      </c>
      <c r="J1316" s="2">
        <f>'Moving Avg'!H1316</f>
        <v>4.5291039999999976</v>
      </c>
      <c r="K1316" s="18" t="str">
        <f>OBV!F1316</f>
        <v>BULLISH</v>
      </c>
      <c r="L1316" s="18" t="str">
        <f>OBV!G1316</f>
        <v>NEUTRAL</v>
      </c>
      <c r="M1316" s="18" t="str">
        <f>OBV!H1316</f>
        <v>CONFIRMED BULLISH</v>
      </c>
      <c r="N1316" s="21">
        <f t="shared" si="200"/>
        <v>50</v>
      </c>
      <c r="O1316" s="21">
        <f t="shared" si="201"/>
        <v>100</v>
      </c>
      <c r="P1316" s="21">
        <f t="shared" si="202"/>
        <v>50</v>
      </c>
      <c r="Q1316" s="21">
        <f t="shared" si="203"/>
        <v>83.5</v>
      </c>
      <c r="R1316" s="22">
        <f t="shared" si="204"/>
        <v>72.525000000000006</v>
      </c>
      <c r="S1316" s="22">
        <f t="shared" si="205"/>
        <v>68.375</v>
      </c>
      <c r="T1316" s="22">
        <f t="shared" si="206"/>
        <v>72.575000000000003</v>
      </c>
      <c r="U1316" s="22">
        <f t="shared" si="207"/>
        <v>70.875</v>
      </c>
      <c r="V1316" s="21">
        <f t="shared" si="208"/>
        <v>71.158333333333346</v>
      </c>
      <c r="W1316" s="21">
        <f t="shared" si="209"/>
        <v>71.087500000000006</v>
      </c>
      <c r="X1316" s="20"/>
      <c r="Y1316" s="20"/>
      <c r="Z1316" s="20"/>
    </row>
    <row r="1317" spans="1:26" ht="13.5" x14ac:dyDescent="0.25">
      <c r="A1317" s="4">
        <f>TITRES_STAT!B1320</f>
        <v>43927</v>
      </c>
      <c r="B1317" s="2">
        <f>TITRES_STAT!C1320</f>
        <v>11.64</v>
      </c>
      <c r="C1317" s="2">
        <f>RSI!I1317</f>
        <v>49.736984811359996</v>
      </c>
      <c r="D1317" s="2">
        <f>MACD!E1317</f>
        <v>-3.9614918730347171E-2</v>
      </c>
      <c r="E1317" s="2">
        <f>MACD!F1317</f>
        <v>0.11346010949580554</v>
      </c>
      <c r="F1317" s="2">
        <f>'Moving Avg'!D1317</f>
        <v>4.8727800000000006</v>
      </c>
      <c r="G1317" s="2">
        <f>'Moving Avg'!E1317</f>
        <v>4.7167399999999997</v>
      </c>
      <c r="H1317" s="2">
        <f>'Moving Avg'!F1317</f>
        <v>4.7423400000000004</v>
      </c>
      <c r="I1317" s="2">
        <f>'Moving Avg'!G1317</f>
        <v>4.9219859999999969</v>
      </c>
      <c r="J1317" s="2">
        <f>'Moving Avg'!H1317</f>
        <v>4.530406499999998</v>
      </c>
      <c r="K1317" s="18" t="str">
        <f>OBV!F1317</f>
        <v>BULLISH</v>
      </c>
      <c r="L1317" s="18" t="str">
        <f>OBV!G1317</f>
        <v>NEUTRAL</v>
      </c>
      <c r="M1317" s="18" t="str">
        <f>OBV!H1317</f>
        <v>CONFIRMED BULLISH</v>
      </c>
      <c r="N1317" s="21">
        <f t="shared" si="200"/>
        <v>50</v>
      </c>
      <c r="O1317" s="21">
        <f t="shared" si="201"/>
        <v>100</v>
      </c>
      <c r="P1317" s="21">
        <f t="shared" si="202"/>
        <v>50</v>
      </c>
      <c r="Q1317" s="21">
        <f t="shared" si="203"/>
        <v>83.5</v>
      </c>
      <c r="R1317" s="22">
        <f t="shared" si="204"/>
        <v>72.525000000000006</v>
      </c>
      <c r="S1317" s="22">
        <f t="shared" si="205"/>
        <v>68.375</v>
      </c>
      <c r="T1317" s="22">
        <f t="shared" si="206"/>
        <v>72.575000000000003</v>
      </c>
      <c r="U1317" s="22">
        <f t="shared" si="207"/>
        <v>70.875</v>
      </c>
      <c r="V1317" s="21">
        <f t="shared" si="208"/>
        <v>71.158333333333346</v>
      </c>
      <c r="W1317" s="21">
        <f t="shared" si="209"/>
        <v>71.087500000000006</v>
      </c>
      <c r="X1317" s="20"/>
      <c r="Y1317" s="20"/>
      <c r="Z1317" s="20"/>
    </row>
    <row r="1318" spans="1:26" ht="13.5" x14ac:dyDescent="0.25">
      <c r="A1318" s="4">
        <f>TITRES_STAT!B1321</f>
        <v>43928</v>
      </c>
      <c r="B1318" s="2">
        <f>TITRES_STAT!C1321</f>
        <v>11.3</v>
      </c>
      <c r="C1318" s="2">
        <f>RSI!I1318</f>
        <v>43.557466903088233</v>
      </c>
      <c r="D1318" s="2">
        <f>MACD!E1318</f>
        <v>-6.4063003671575025E-2</v>
      </c>
      <c r="E1318" s="2">
        <f>MACD!F1318</f>
        <v>7.7955486862329434E-2</v>
      </c>
      <c r="F1318" s="2">
        <f>'Moving Avg'!D1318</f>
        <v>4.8604000000000003</v>
      </c>
      <c r="G1318" s="2">
        <f>'Moving Avg'!E1318</f>
        <v>4.72912</v>
      </c>
      <c r="H1318" s="2">
        <f>'Moving Avg'!F1318</f>
        <v>4.7229349999999997</v>
      </c>
      <c r="I1318" s="2">
        <f>'Moving Avg'!G1318</f>
        <v>4.9262779999999973</v>
      </c>
      <c r="J1318" s="2">
        <f>'Moving Avg'!H1318</f>
        <v>4.5302099999999985</v>
      </c>
      <c r="K1318" s="18" t="str">
        <f>OBV!F1318</f>
        <v>BEARISH</v>
      </c>
      <c r="L1318" s="18" t="str">
        <f>OBV!G1318</f>
        <v>NEUTRAL</v>
      </c>
      <c r="M1318" s="18" t="str">
        <f>OBV!H1318</f>
        <v>CONFIRMED BEARISH</v>
      </c>
      <c r="N1318" s="21">
        <f t="shared" si="200"/>
        <v>50</v>
      </c>
      <c r="O1318" s="21">
        <f t="shared" si="201"/>
        <v>100</v>
      </c>
      <c r="P1318" s="21">
        <f t="shared" si="202"/>
        <v>50</v>
      </c>
      <c r="Q1318" s="21">
        <f t="shared" si="203"/>
        <v>16.5</v>
      </c>
      <c r="R1318" s="22">
        <f t="shared" si="204"/>
        <v>62.475000000000001</v>
      </c>
      <c r="S1318" s="22">
        <f t="shared" si="205"/>
        <v>51.625</v>
      </c>
      <c r="T1318" s="22">
        <f t="shared" si="206"/>
        <v>42.424999999999997</v>
      </c>
      <c r="U1318" s="22">
        <f t="shared" si="207"/>
        <v>54.125</v>
      </c>
      <c r="V1318" s="21">
        <f t="shared" si="208"/>
        <v>52.17499999999999</v>
      </c>
      <c r="W1318" s="21">
        <f t="shared" si="209"/>
        <v>52.662499999999994</v>
      </c>
      <c r="X1318" s="20"/>
      <c r="Y1318" s="20"/>
      <c r="Z1318" s="20"/>
    </row>
    <row r="1319" spans="1:26" ht="13.5" x14ac:dyDescent="0.25">
      <c r="A1319" s="4">
        <f>TITRES_STAT!B1322</f>
        <v>43929</v>
      </c>
      <c r="B1319" s="2">
        <f>TITRES_STAT!C1322</f>
        <v>10.97</v>
      </c>
      <c r="C1319" s="2">
        <f>RSI!I1319</f>
        <v>38.553304118040522</v>
      </c>
      <c r="D1319" s="2">
        <f>MACD!E1319</f>
        <v>-8.0163206931265663E-2</v>
      </c>
      <c r="E1319" s="2">
        <f>MACD!F1319</f>
        <v>4.6331748103610418E-2</v>
      </c>
      <c r="F1319" s="2">
        <f>'Moving Avg'!D1319</f>
        <v>4.7927</v>
      </c>
      <c r="G1319" s="2">
        <f>'Moving Avg'!E1319</f>
        <v>4.7320100000000007</v>
      </c>
      <c r="H1319" s="2">
        <f>'Moving Avg'!F1319</f>
        <v>4.7047699999999999</v>
      </c>
      <c r="I1319" s="2">
        <f>'Moving Avg'!G1319</f>
        <v>4.927845999999998</v>
      </c>
      <c r="J1319" s="2">
        <f>'Moving Avg'!H1319</f>
        <v>4.5300299999999991</v>
      </c>
      <c r="K1319" s="18" t="str">
        <f>OBV!F1319</f>
        <v>BEARISH</v>
      </c>
      <c r="L1319" s="18" t="str">
        <f>OBV!G1319</f>
        <v>WEAK</v>
      </c>
      <c r="M1319" s="18" t="str">
        <f>OBV!H1319</f>
        <v>CONFIRMED BEARISH</v>
      </c>
      <c r="N1319" s="21">
        <f t="shared" si="200"/>
        <v>50</v>
      </c>
      <c r="O1319" s="21">
        <f t="shared" si="201"/>
        <v>100</v>
      </c>
      <c r="P1319" s="21">
        <f t="shared" si="202"/>
        <v>50</v>
      </c>
      <c r="Q1319" s="21">
        <f t="shared" si="203"/>
        <v>0</v>
      </c>
      <c r="R1319" s="22">
        <f t="shared" si="204"/>
        <v>60</v>
      </c>
      <c r="S1319" s="22">
        <f t="shared" si="205"/>
        <v>47.5</v>
      </c>
      <c r="T1319" s="22">
        <f t="shared" si="206"/>
        <v>35</v>
      </c>
      <c r="U1319" s="22">
        <f t="shared" si="207"/>
        <v>50</v>
      </c>
      <c r="V1319" s="21">
        <f t="shared" si="208"/>
        <v>47.5</v>
      </c>
      <c r="W1319" s="21">
        <f t="shared" si="209"/>
        <v>48.125</v>
      </c>
      <c r="X1319" s="20"/>
      <c r="Y1319" s="20"/>
      <c r="Z1319" s="20"/>
    </row>
    <row r="1320" spans="1:26" ht="13.5" x14ac:dyDescent="0.25">
      <c r="A1320" s="4">
        <f>TITRES_STAT!B1323</f>
        <v>43934</v>
      </c>
      <c r="B1320" s="2">
        <f>TITRES_STAT!C1323</f>
        <v>10.8</v>
      </c>
      <c r="C1320" s="2">
        <f>RSI!I1320</f>
        <v>36.24215726470991</v>
      </c>
      <c r="D1320" s="2">
        <f>MACD!E1320</f>
        <v>-8.6993130203886437E-2</v>
      </c>
      <c r="E1320" s="2">
        <f>MACD!F1320</f>
        <v>1.9666772442111045E-2</v>
      </c>
      <c r="F1320" s="2">
        <f>'Moving Avg'!D1320</f>
        <v>4.6820600000000008</v>
      </c>
      <c r="G1320" s="2">
        <f>'Moving Avg'!E1320</f>
        <v>4.7278800000000007</v>
      </c>
      <c r="H1320" s="2">
        <f>'Moving Avg'!F1320</f>
        <v>4.6760799999999989</v>
      </c>
      <c r="I1320" s="2">
        <f>'Moving Avg'!G1320</f>
        <v>4.928093999999998</v>
      </c>
      <c r="J1320" s="2">
        <f>'Moving Avg'!H1320</f>
        <v>4.5293989999999988</v>
      </c>
      <c r="K1320" s="18" t="str">
        <f>OBV!F1320</f>
        <v>BEARISH</v>
      </c>
      <c r="L1320" s="18" t="str">
        <f>OBV!G1320</f>
        <v>WEAK</v>
      </c>
      <c r="M1320" s="18" t="str">
        <f>OBV!H1320</f>
        <v>CONFIRMED BEARISH</v>
      </c>
      <c r="N1320" s="21">
        <f t="shared" si="200"/>
        <v>50</v>
      </c>
      <c r="O1320" s="21">
        <f t="shared" si="201"/>
        <v>100</v>
      </c>
      <c r="P1320" s="21">
        <f t="shared" si="202"/>
        <v>50</v>
      </c>
      <c r="Q1320" s="21">
        <f t="shared" si="203"/>
        <v>0</v>
      </c>
      <c r="R1320" s="22">
        <f t="shared" si="204"/>
        <v>60</v>
      </c>
      <c r="S1320" s="22">
        <f t="shared" si="205"/>
        <v>47.5</v>
      </c>
      <c r="T1320" s="22">
        <f t="shared" si="206"/>
        <v>35</v>
      </c>
      <c r="U1320" s="22">
        <f t="shared" si="207"/>
        <v>50</v>
      </c>
      <c r="V1320" s="21">
        <f t="shared" si="208"/>
        <v>47.5</v>
      </c>
      <c r="W1320" s="21">
        <f t="shared" si="209"/>
        <v>48.125</v>
      </c>
      <c r="X1320" s="20"/>
      <c r="Y1320" s="20"/>
      <c r="Z1320" s="20"/>
    </row>
    <row r="1321" spans="1:26" ht="13.5" x14ac:dyDescent="0.25">
      <c r="A1321" s="4">
        <f>TITRES_STAT!B1324</f>
        <v>43935</v>
      </c>
      <c r="B1321" s="2">
        <f>TITRES_STAT!C1324</f>
        <v>10.97</v>
      </c>
      <c r="C1321" s="2">
        <f>RSI!I1321</f>
        <v>40.108629303680601</v>
      </c>
      <c r="D1321" s="2">
        <f>MACD!E1321</f>
        <v>-7.5759102794072497E-2</v>
      </c>
      <c r="E1321" s="2">
        <f>MACD!F1321</f>
        <v>5.8159739487433602E-4</v>
      </c>
      <c r="F1321" s="2">
        <f>'Moving Avg'!D1321</f>
        <v>4.5970200000000006</v>
      </c>
      <c r="G1321" s="2">
        <f>'Moving Avg'!E1321</f>
        <v>4.7175600000000006</v>
      </c>
      <c r="H1321" s="2">
        <f>'Moving Avg'!F1321</f>
        <v>4.6579149999999983</v>
      </c>
      <c r="I1321" s="2">
        <f>'Moving Avg'!G1321</f>
        <v>4.925781999999999</v>
      </c>
      <c r="J1321" s="2">
        <f>'Moving Avg'!H1321</f>
        <v>4.5291189999999979</v>
      </c>
      <c r="K1321" s="18" t="str">
        <f>OBV!F1321</f>
        <v>BEARISH</v>
      </c>
      <c r="L1321" s="18" t="str">
        <f>OBV!G1321</f>
        <v>WEAK</v>
      </c>
      <c r="M1321" s="18" t="str">
        <f>OBV!H1321</f>
        <v>CONFIRMED BEARISH</v>
      </c>
      <c r="N1321" s="21">
        <f t="shared" si="200"/>
        <v>50</v>
      </c>
      <c r="O1321" s="21">
        <f t="shared" si="201"/>
        <v>100</v>
      </c>
      <c r="P1321" s="21">
        <f t="shared" si="202"/>
        <v>50</v>
      </c>
      <c r="Q1321" s="21">
        <f t="shared" si="203"/>
        <v>0</v>
      </c>
      <c r="R1321" s="22">
        <f t="shared" si="204"/>
        <v>60</v>
      </c>
      <c r="S1321" s="22">
        <f t="shared" si="205"/>
        <v>47.5</v>
      </c>
      <c r="T1321" s="22">
        <f t="shared" si="206"/>
        <v>35</v>
      </c>
      <c r="U1321" s="22">
        <f t="shared" si="207"/>
        <v>50</v>
      </c>
      <c r="V1321" s="21">
        <f t="shared" si="208"/>
        <v>47.5</v>
      </c>
      <c r="W1321" s="21">
        <f t="shared" si="209"/>
        <v>48.125</v>
      </c>
      <c r="X1321" s="20"/>
      <c r="Y1321" s="20"/>
      <c r="Z1321" s="20"/>
    </row>
    <row r="1322" spans="1:26" ht="13.5" x14ac:dyDescent="0.25">
      <c r="A1322" s="4">
        <f>TITRES_STAT!B1325</f>
        <v>43936</v>
      </c>
      <c r="B1322" s="2">
        <f>TITRES_STAT!C1325</f>
        <v>11</v>
      </c>
      <c r="C1322" s="2">
        <f>RSI!I1322</f>
        <v>40.791649395279421</v>
      </c>
      <c r="D1322" s="2">
        <f>MACD!E1322</f>
        <v>-6.5836612911236436E-2</v>
      </c>
      <c r="E1322" s="2">
        <f>MACD!F1322</f>
        <v>-1.2702044666347818E-2</v>
      </c>
      <c r="F1322" s="2">
        <f>'Moving Avg'!D1322</f>
        <v>4.5441800000000008</v>
      </c>
      <c r="G1322" s="2">
        <f>'Moving Avg'!E1322</f>
        <v>4.7084799999999998</v>
      </c>
      <c r="H1322" s="2">
        <f>'Moving Avg'!F1322</f>
        <v>4.640369999999999</v>
      </c>
      <c r="I1322" s="2">
        <f>'Moving Avg'!G1322</f>
        <v>4.9209939999999985</v>
      </c>
      <c r="J1322" s="2">
        <f>'Moving Avg'!H1322</f>
        <v>4.5290009999999974</v>
      </c>
      <c r="K1322" s="18" t="str">
        <f>OBV!F1322</f>
        <v>BEARISH</v>
      </c>
      <c r="L1322" s="18" t="str">
        <f>OBV!G1322</f>
        <v>WEAK</v>
      </c>
      <c r="M1322" s="18" t="str">
        <f>OBV!H1322</f>
        <v>CONFIRMED BEARISH</v>
      </c>
      <c r="N1322" s="21">
        <f t="shared" si="200"/>
        <v>50</v>
      </c>
      <c r="O1322" s="21">
        <f t="shared" si="201"/>
        <v>100</v>
      </c>
      <c r="P1322" s="21">
        <f t="shared" si="202"/>
        <v>50</v>
      </c>
      <c r="Q1322" s="21">
        <f t="shared" si="203"/>
        <v>0</v>
      </c>
      <c r="R1322" s="22">
        <f t="shared" si="204"/>
        <v>60</v>
      </c>
      <c r="S1322" s="22">
        <f t="shared" si="205"/>
        <v>47.5</v>
      </c>
      <c r="T1322" s="22">
        <f t="shared" si="206"/>
        <v>35</v>
      </c>
      <c r="U1322" s="22">
        <f t="shared" si="207"/>
        <v>50</v>
      </c>
      <c r="V1322" s="21">
        <f t="shared" si="208"/>
        <v>47.5</v>
      </c>
      <c r="W1322" s="21">
        <f t="shared" si="209"/>
        <v>48.125</v>
      </c>
      <c r="X1322" s="20"/>
      <c r="Y1322" s="20"/>
      <c r="Z1322" s="20"/>
    </row>
    <row r="1323" spans="1:26" ht="13.5" x14ac:dyDescent="0.25">
      <c r="A1323" s="4">
        <f>TITRES_STAT!B1326</f>
        <v>43937</v>
      </c>
      <c r="B1323" s="2">
        <f>TITRES_STAT!C1326</f>
        <v>11.12</v>
      </c>
      <c r="C1323" s="2">
        <f>RSI!I1323</f>
        <v>43.558805257503622</v>
      </c>
      <c r="D1323" s="2">
        <f>MACD!E1323</f>
        <v>-4.5344216417148253E-2</v>
      </c>
      <c r="E1323" s="2">
        <f>MACD!F1323</f>
        <v>-1.9230479016507908E-2</v>
      </c>
      <c r="F1323" s="2">
        <f>'Moving Avg'!D1323</f>
        <v>4.5293200000000002</v>
      </c>
      <c r="G1323" s="2">
        <f>'Moving Avg'!E1323</f>
        <v>4.6948600000000003</v>
      </c>
      <c r="H1323" s="2">
        <f>'Moving Avg'!F1323</f>
        <v>4.636239999999999</v>
      </c>
      <c r="I1323" s="2">
        <f>'Moving Avg'!G1323</f>
        <v>4.9171959999999979</v>
      </c>
      <c r="J1323" s="2">
        <f>'Moving Avg'!H1323</f>
        <v>4.5285724999999983</v>
      </c>
      <c r="K1323" s="18" t="str">
        <f>OBV!F1323</f>
        <v>BEARISH</v>
      </c>
      <c r="L1323" s="18" t="str">
        <f>OBV!G1323</f>
        <v>WEAK</v>
      </c>
      <c r="M1323" s="18" t="str">
        <f>OBV!H1323</f>
        <v>CONFIRMED BEARISH</v>
      </c>
      <c r="N1323" s="21">
        <f t="shared" si="200"/>
        <v>50</v>
      </c>
      <c r="O1323" s="21">
        <f t="shared" si="201"/>
        <v>100</v>
      </c>
      <c r="P1323" s="21">
        <f t="shared" si="202"/>
        <v>50</v>
      </c>
      <c r="Q1323" s="21">
        <f t="shared" si="203"/>
        <v>0</v>
      </c>
      <c r="R1323" s="22">
        <f t="shared" si="204"/>
        <v>60</v>
      </c>
      <c r="S1323" s="22">
        <f t="shared" si="205"/>
        <v>47.5</v>
      </c>
      <c r="T1323" s="22">
        <f t="shared" si="206"/>
        <v>35</v>
      </c>
      <c r="U1323" s="22">
        <f t="shared" si="207"/>
        <v>50</v>
      </c>
      <c r="V1323" s="21">
        <f t="shared" si="208"/>
        <v>47.5</v>
      </c>
      <c r="W1323" s="21">
        <f t="shared" si="209"/>
        <v>48.125</v>
      </c>
      <c r="X1323" s="20"/>
      <c r="Y1323" s="20"/>
      <c r="Z1323" s="20"/>
    </row>
    <row r="1324" spans="1:26" ht="13.5" x14ac:dyDescent="0.25">
      <c r="A1324" s="4">
        <f>TITRES_STAT!B1327</f>
        <v>43938</v>
      </c>
      <c r="B1324" s="2">
        <f>TITRES_STAT!C1327</f>
        <v>11.01</v>
      </c>
      <c r="C1324" s="2">
        <f>RSI!I1324</f>
        <v>41.636762902994796</v>
      </c>
      <c r="D1324" s="2">
        <f>MACD!E1324</f>
        <v>-2.2570770965142373E-3</v>
      </c>
      <c r="E1324" s="2">
        <f>MACD!F1324</f>
        <v>-1.5835798632509175E-2</v>
      </c>
      <c r="F1324" s="2">
        <f>'Moving Avg'!D1324</f>
        <v>4.5326199999999996</v>
      </c>
      <c r="G1324" s="2">
        <f>'Moving Avg'!E1324</f>
        <v>4.6626600000000007</v>
      </c>
      <c r="H1324" s="2">
        <f>'Moving Avg'!F1324</f>
        <v>4.6302549999999991</v>
      </c>
      <c r="I1324" s="2">
        <f>'Moving Avg'!G1324</f>
        <v>4.9122419999999982</v>
      </c>
      <c r="J1324" s="2">
        <f>'Moving Avg'!H1324</f>
        <v>4.5273784999999984</v>
      </c>
      <c r="K1324" s="18" t="str">
        <f>OBV!F1324</f>
        <v>BEARISH</v>
      </c>
      <c r="L1324" s="18" t="str">
        <f>OBV!G1324</f>
        <v>WEAK</v>
      </c>
      <c r="M1324" s="18" t="str">
        <f>OBV!H1324</f>
        <v>BEARISH DIVERGENCE</v>
      </c>
      <c r="N1324" s="21">
        <f t="shared" si="200"/>
        <v>50</v>
      </c>
      <c r="O1324" s="21">
        <f t="shared" si="201"/>
        <v>100</v>
      </c>
      <c r="P1324" s="21">
        <f t="shared" si="202"/>
        <v>50</v>
      </c>
      <c r="Q1324" s="21">
        <f t="shared" si="203"/>
        <v>0</v>
      </c>
      <c r="R1324" s="22">
        <f t="shared" si="204"/>
        <v>60</v>
      </c>
      <c r="S1324" s="22">
        <f t="shared" si="205"/>
        <v>47.5</v>
      </c>
      <c r="T1324" s="22">
        <f t="shared" si="206"/>
        <v>35</v>
      </c>
      <c r="U1324" s="22">
        <f t="shared" si="207"/>
        <v>50</v>
      </c>
      <c r="V1324" s="21">
        <f t="shared" si="208"/>
        <v>47.5</v>
      </c>
      <c r="W1324" s="21">
        <f t="shared" si="209"/>
        <v>48.125</v>
      </c>
      <c r="X1324" s="20"/>
      <c r="Y1324" s="20"/>
      <c r="Z1324" s="20"/>
    </row>
    <row r="1325" spans="1:26" ht="13.5" x14ac:dyDescent="0.25">
      <c r="A1325" s="4">
        <f>TITRES_STAT!B1328</f>
        <v>43941</v>
      </c>
      <c r="B1325" s="2">
        <f>TITRES_STAT!C1328</f>
        <v>11</v>
      </c>
      <c r="C1325" s="2">
        <f>RSI!I1325</f>
        <v>41.458846130210816</v>
      </c>
      <c r="D1325" s="2">
        <f>MACD!E1325</f>
        <v>5.773036342075244E-2</v>
      </c>
      <c r="E1325" s="2">
        <f>MACD!F1325</f>
        <v>-1.1225662218568525E-3</v>
      </c>
      <c r="F1325" s="2">
        <f>'Moving Avg'!D1325</f>
        <v>4.5491399999999995</v>
      </c>
      <c r="G1325" s="2">
        <f>'Moving Avg'!E1325</f>
        <v>4.6156000000000006</v>
      </c>
      <c r="H1325" s="2">
        <f>'Moving Avg'!F1325</f>
        <v>4.6302549999999982</v>
      </c>
      <c r="I1325" s="2">
        <f>'Moving Avg'!G1325</f>
        <v>4.9043999999999981</v>
      </c>
      <c r="J1325" s="2">
        <f>'Moving Avg'!H1325</f>
        <v>4.5263634999999987</v>
      </c>
      <c r="K1325" s="18" t="str">
        <f>OBV!F1325</f>
        <v>BEARISH</v>
      </c>
      <c r="L1325" s="18" t="str">
        <f>OBV!G1325</f>
        <v>NEUTRAL</v>
      </c>
      <c r="M1325" s="18" t="str">
        <f>OBV!H1325</f>
        <v>BEARISH DIVERGENCE</v>
      </c>
      <c r="N1325" s="21">
        <f t="shared" si="200"/>
        <v>50</v>
      </c>
      <c r="O1325" s="21">
        <f t="shared" si="201"/>
        <v>100</v>
      </c>
      <c r="P1325" s="21">
        <f t="shared" si="202"/>
        <v>50</v>
      </c>
      <c r="Q1325" s="21">
        <f t="shared" si="203"/>
        <v>16.5</v>
      </c>
      <c r="R1325" s="22">
        <f t="shared" si="204"/>
        <v>62.475000000000001</v>
      </c>
      <c r="S1325" s="22">
        <f t="shared" si="205"/>
        <v>51.625</v>
      </c>
      <c r="T1325" s="22">
        <f t="shared" si="206"/>
        <v>42.424999999999997</v>
      </c>
      <c r="U1325" s="22">
        <f t="shared" si="207"/>
        <v>54.125</v>
      </c>
      <c r="V1325" s="21">
        <f t="shared" si="208"/>
        <v>52.17499999999999</v>
      </c>
      <c r="W1325" s="21">
        <f t="shared" si="209"/>
        <v>52.662499999999994</v>
      </c>
      <c r="X1325" s="20"/>
      <c r="Y1325" s="20"/>
      <c r="Z1325" s="20"/>
    </row>
    <row r="1326" spans="1:26" ht="13.5" x14ac:dyDescent="0.25">
      <c r="A1326" s="4">
        <f>TITRES_STAT!B1329</f>
        <v>43942</v>
      </c>
      <c r="B1326" s="2">
        <f>TITRES_STAT!C1329</f>
        <v>11</v>
      </c>
      <c r="C1326" s="2">
        <f>RSI!I1326</f>
        <v>41.458846130210816</v>
      </c>
      <c r="D1326" s="2">
        <f>MACD!E1326</f>
        <v>0.10054182976994053</v>
      </c>
      <c r="E1326" s="2">
        <f>MACD!F1326</f>
        <v>1.9210312976502626E-2</v>
      </c>
      <c r="F1326" s="2">
        <f>'Moving Avg'!D1326</f>
        <v>4.5516199999999998</v>
      </c>
      <c r="G1326" s="2">
        <f>'Moving Avg'!E1326</f>
        <v>4.5743200000000011</v>
      </c>
      <c r="H1326" s="2">
        <f>'Moving Avg'!F1326</f>
        <v>4.6302549999999991</v>
      </c>
      <c r="I1326" s="2">
        <f>'Moving Avg'!G1326</f>
        <v>4.8961439999999987</v>
      </c>
      <c r="J1326" s="2">
        <f>'Moving Avg'!H1326</f>
        <v>4.5260459999999982</v>
      </c>
      <c r="K1326" s="18" t="str">
        <f>OBV!F1326</f>
        <v>BEARISH</v>
      </c>
      <c r="L1326" s="18" t="str">
        <f>OBV!G1326</f>
        <v>NEUTRAL</v>
      </c>
      <c r="M1326" s="18" t="str">
        <f>OBV!H1326</f>
        <v>BEARISH DIVERGENCE</v>
      </c>
      <c r="N1326" s="21">
        <f t="shared" si="200"/>
        <v>50</v>
      </c>
      <c r="O1326" s="21">
        <f t="shared" si="201"/>
        <v>100</v>
      </c>
      <c r="P1326" s="21">
        <f t="shared" si="202"/>
        <v>50</v>
      </c>
      <c r="Q1326" s="21">
        <f t="shared" si="203"/>
        <v>16.5</v>
      </c>
      <c r="R1326" s="22">
        <f t="shared" si="204"/>
        <v>62.475000000000001</v>
      </c>
      <c r="S1326" s="22">
        <f t="shared" si="205"/>
        <v>51.625</v>
      </c>
      <c r="T1326" s="22">
        <f t="shared" si="206"/>
        <v>42.424999999999997</v>
      </c>
      <c r="U1326" s="22">
        <f t="shared" si="207"/>
        <v>54.125</v>
      </c>
      <c r="V1326" s="21">
        <f t="shared" si="208"/>
        <v>52.17499999999999</v>
      </c>
      <c r="W1326" s="21">
        <f t="shared" si="209"/>
        <v>52.662499999999994</v>
      </c>
      <c r="X1326" s="20"/>
      <c r="Y1326" s="20"/>
      <c r="Z1326" s="20"/>
    </row>
    <row r="1327" spans="1:26" ht="13.5" x14ac:dyDescent="0.25">
      <c r="A1327" s="4">
        <f>TITRES_STAT!B1330</f>
        <v>43943</v>
      </c>
      <c r="B1327" s="2">
        <f>TITRES_STAT!C1330</f>
        <v>11.05</v>
      </c>
      <c r="C1327" s="2">
        <f>RSI!I1327</f>
        <v>42.881085226189242</v>
      </c>
      <c r="D1327" s="2">
        <f>MACD!E1327</f>
        <v>0.1132546101885934</v>
      </c>
      <c r="E1327" s="2">
        <f>MACD!F1327</f>
        <v>3.8019172418920777E-2</v>
      </c>
      <c r="F1327" s="2">
        <f>'Moving Avg'!D1327</f>
        <v>4.5557400000000001</v>
      </c>
      <c r="G1327" s="2">
        <f>'Moving Avg'!E1327</f>
        <v>4.5499600000000004</v>
      </c>
      <c r="H1327" s="2">
        <f>'Moving Avg'!F1327</f>
        <v>4.6333499999999983</v>
      </c>
      <c r="I1327" s="2">
        <f>'Moving Avg'!G1327</f>
        <v>4.8859059999999985</v>
      </c>
      <c r="J1327" s="2">
        <f>'Moving Avg'!H1327</f>
        <v>4.524954499999998</v>
      </c>
      <c r="K1327" s="18" t="str">
        <f>OBV!F1327</f>
        <v>BEARISH</v>
      </c>
      <c r="L1327" s="18" t="str">
        <f>OBV!G1327</f>
        <v>NEUTRAL</v>
      </c>
      <c r="M1327" s="18" t="str">
        <f>OBV!H1327</f>
        <v>BEARISH DIVERGENCE</v>
      </c>
      <c r="N1327" s="21">
        <f t="shared" si="200"/>
        <v>50</v>
      </c>
      <c r="O1327" s="21">
        <f t="shared" si="201"/>
        <v>100</v>
      </c>
      <c r="P1327" s="21">
        <f t="shared" si="202"/>
        <v>50</v>
      </c>
      <c r="Q1327" s="21">
        <f t="shared" si="203"/>
        <v>16.5</v>
      </c>
      <c r="R1327" s="22">
        <f t="shared" si="204"/>
        <v>62.475000000000001</v>
      </c>
      <c r="S1327" s="22">
        <f t="shared" si="205"/>
        <v>51.625</v>
      </c>
      <c r="T1327" s="22">
        <f t="shared" si="206"/>
        <v>42.424999999999997</v>
      </c>
      <c r="U1327" s="22">
        <f t="shared" si="207"/>
        <v>54.125</v>
      </c>
      <c r="V1327" s="21">
        <f t="shared" si="208"/>
        <v>52.17499999999999</v>
      </c>
      <c r="W1327" s="21">
        <f t="shared" si="209"/>
        <v>52.662499999999994</v>
      </c>
      <c r="X1327" s="20"/>
      <c r="Y1327" s="20"/>
      <c r="Z1327" s="20"/>
    </row>
    <row r="1328" spans="1:26" ht="13.5" x14ac:dyDescent="0.25">
      <c r="A1328" s="4">
        <f>TITRES_STAT!B1331</f>
        <v>43944</v>
      </c>
      <c r="B1328" s="2">
        <f>TITRES_STAT!C1331</f>
        <v>11.05</v>
      </c>
      <c r="C1328" s="2">
        <f>RSI!I1328</f>
        <v>42.881085226189249</v>
      </c>
      <c r="D1328" s="2">
        <f>MACD!E1328</f>
        <v>0.10310018333496096</v>
      </c>
      <c r="E1328" s="2">
        <f>MACD!F1328</f>
        <v>5.1035374602128813E-2</v>
      </c>
      <c r="F1328" s="2">
        <f>'Moving Avg'!D1328</f>
        <v>4.5499599999999996</v>
      </c>
      <c r="G1328" s="2">
        <f>'Moving Avg'!E1328</f>
        <v>4.5396400000000003</v>
      </c>
      <c r="H1328" s="2">
        <f>'Moving Avg'!F1328</f>
        <v>4.6343799999999993</v>
      </c>
      <c r="I1328" s="2">
        <f>'Moving Avg'!G1328</f>
        <v>4.8726959999999986</v>
      </c>
      <c r="J1328" s="2">
        <f>'Moving Avg'!H1328</f>
        <v>4.5239429999999974</v>
      </c>
      <c r="K1328" s="18" t="str">
        <f>OBV!F1328</f>
        <v>BEARISH</v>
      </c>
      <c r="L1328" s="18" t="str">
        <f>OBV!G1328</f>
        <v>NEUTRAL</v>
      </c>
      <c r="M1328" s="18" t="str">
        <f>OBV!H1328</f>
        <v>CONFIRMED BEARISH</v>
      </c>
      <c r="N1328" s="21">
        <f t="shared" si="200"/>
        <v>50</v>
      </c>
      <c r="O1328" s="21">
        <f t="shared" si="201"/>
        <v>100</v>
      </c>
      <c r="P1328" s="21">
        <f t="shared" si="202"/>
        <v>50</v>
      </c>
      <c r="Q1328" s="21">
        <f t="shared" si="203"/>
        <v>16.5</v>
      </c>
      <c r="R1328" s="22">
        <f t="shared" si="204"/>
        <v>62.475000000000001</v>
      </c>
      <c r="S1328" s="22">
        <f t="shared" si="205"/>
        <v>51.625</v>
      </c>
      <c r="T1328" s="22">
        <f t="shared" si="206"/>
        <v>42.424999999999997</v>
      </c>
      <c r="U1328" s="22">
        <f t="shared" si="207"/>
        <v>54.125</v>
      </c>
      <c r="V1328" s="21">
        <f t="shared" si="208"/>
        <v>52.17499999999999</v>
      </c>
      <c r="W1328" s="21">
        <f t="shared" si="209"/>
        <v>52.662499999999994</v>
      </c>
      <c r="X1328" s="20"/>
      <c r="Y1328" s="20"/>
      <c r="Z1328" s="20"/>
    </row>
    <row r="1329" spans="1:26" ht="13.5" x14ac:dyDescent="0.25">
      <c r="A1329" s="4">
        <f>TITRES_STAT!B1332</f>
        <v>43945</v>
      </c>
      <c r="B1329" s="2">
        <f>TITRES_STAT!C1332</f>
        <v>11.1</v>
      </c>
      <c r="C1329" s="2">
        <f>RSI!I1329</f>
        <v>44.453758492790627</v>
      </c>
      <c r="D1329" s="2">
        <f>MACD!E1329</f>
        <v>7.2658393824736933E-2</v>
      </c>
      <c r="E1329" s="2">
        <f>MACD!F1329</f>
        <v>5.5359978446650443E-2</v>
      </c>
      <c r="F1329" s="2">
        <f>'Moving Avg'!D1329</f>
        <v>4.5573999999999995</v>
      </c>
      <c r="G1329" s="2">
        <f>'Moving Avg'!E1329</f>
        <v>4.5450100000000004</v>
      </c>
      <c r="H1329" s="2">
        <f>'Moving Avg'!F1329</f>
        <v>4.6385099999999992</v>
      </c>
      <c r="I1329" s="2">
        <f>'Moving Avg'!G1329</f>
        <v>4.8596519999999988</v>
      </c>
      <c r="J1329" s="2">
        <f>'Moving Avg'!H1329</f>
        <v>4.5230149999999982</v>
      </c>
      <c r="K1329" s="18" t="str">
        <f>OBV!F1329</f>
        <v>BULLISH</v>
      </c>
      <c r="L1329" s="18" t="str">
        <f>OBV!G1329</f>
        <v>STRONG</v>
      </c>
      <c r="M1329" s="18" t="str">
        <f>OBV!H1329</f>
        <v>CONFIRMED BULLISH</v>
      </c>
      <c r="N1329" s="21">
        <f t="shared" si="200"/>
        <v>50</v>
      </c>
      <c r="O1329" s="21">
        <f t="shared" si="201"/>
        <v>100</v>
      </c>
      <c r="P1329" s="21">
        <f t="shared" si="202"/>
        <v>50</v>
      </c>
      <c r="Q1329" s="21">
        <f t="shared" si="203"/>
        <v>100</v>
      </c>
      <c r="R1329" s="22">
        <f t="shared" si="204"/>
        <v>75</v>
      </c>
      <c r="S1329" s="22">
        <f t="shared" si="205"/>
        <v>72.5</v>
      </c>
      <c r="T1329" s="22">
        <f t="shared" si="206"/>
        <v>80</v>
      </c>
      <c r="U1329" s="22">
        <f t="shared" si="207"/>
        <v>75</v>
      </c>
      <c r="V1329" s="21">
        <f t="shared" si="208"/>
        <v>75.833333333333329</v>
      </c>
      <c r="W1329" s="21">
        <f t="shared" si="209"/>
        <v>75.625</v>
      </c>
      <c r="X1329" s="20"/>
      <c r="Y1329" s="20"/>
      <c r="Z1329" s="20"/>
    </row>
    <row r="1330" spans="1:26" ht="13.5" x14ac:dyDescent="0.25">
      <c r="A1330" s="4">
        <f>TITRES_STAT!B1333</f>
        <v>43948</v>
      </c>
      <c r="B1330" s="2">
        <f>TITRES_STAT!C1333</f>
        <v>11</v>
      </c>
      <c r="C1330" s="2">
        <f>RSI!I1330</f>
        <v>41.970796036803677</v>
      </c>
      <c r="D1330" s="2">
        <f>MACD!E1330</f>
        <v>3.9627266501060632E-2</v>
      </c>
      <c r="E1330" s="2">
        <f>MACD!F1330</f>
        <v>5.2213436057532481E-2</v>
      </c>
      <c r="F1330" s="2">
        <f>'Moving Avg'!D1330</f>
        <v>4.5573999999999995</v>
      </c>
      <c r="G1330" s="2">
        <f>'Moving Avg'!E1330</f>
        <v>4.5532699999999995</v>
      </c>
      <c r="H1330" s="2">
        <f>'Moving Avg'!F1330</f>
        <v>4.6405749999999992</v>
      </c>
      <c r="I1330" s="2">
        <f>'Moving Avg'!G1330</f>
        <v>4.8460299999999989</v>
      </c>
      <c r="J1330" s="2">
        <f>'Moving Avg'!H1330</f>
        <v>4.5218804999999973</v>
      </c>
      <c r="K1330" s="18" t="str">
        <f>OBV!F1330</f>
        <v>BULLISH</v>
      </c>
      <c r="L1330" s="18" t="str">
        <f>OBV!G1330</f>
        <v>NEUTRAL</v>
      </c>
      <c r="M1330" s="18" t="str">
        <f>OBV!H1330</f>
        <v>NEUTRAL</v>
      </c>
      <c r="N1330" s="21">
        <f t="shared" si="200"/>
        <v>50</v>
      </c>
      <c r="O1330" s="21">
        <f t="shared" si="201"/>
        <v>100</v>
      </c>
      <c r="P1330" s="21">
        <f t="shared" si="202"/>
        <v>50</v>
      </c>
      <c r="Q1330" s="21">
        <f t="shared" si="203"/>
        <v>49.5</v>
      </c>
      <c r="R1330" s="22">
        <f t="shared" si="204"/>
        <v>67.424999999999997</v>
      </c>
      <c r="S1330" s="22">
        <f t="shared" si="205"/>
        <v>59.875</v>
      </c>
      <c r="T1330" s="22">
        <f t="shared" si="206"/>
        <v>57.275000000000006</v>
      </c>
      <c r="U1330" s="22">
        <f t="shared" si="207"/>
        <v>62.375</v>
      </c>
      <c r="V1330" s="21">
        <f t="shared" si="208"/>
        <v>61.524999999999999</v>
      </c>
      <c r="W1330" s="21">
        <f t="shared" si="209"/>
        <v>61.737499999999997</v>
      </c>
      <c r="X1330" s="20"/>
      <c r="Y1330" s="20"/>
      <c r="Z1330" s="20"/>
    </row>
    <row r="1331" spans="1:26" ht="13.5" x14ac:dyDescent="0.25">
      <c r="A1331" s="4">
        <f>TITRES_STAT!B1334</f>
        <v>43949</v>
      </c>
      <c r="B1331" s="2">
        <f>TITRES_STAT!C1334</f>
        <v>10.67</v>
      </c>
      <c r="C1331" s="2">
        <f>RSI!I1331</f>
        <v>35.023271128071713</v>
      </c>
      <c r="D1331" s="2">
        <f>MACD!E1331</f>
        <v>3.3244163708994634E-2</v>
      </c>
      <c r="E1331" s="2">
        <f>MACD!F1331</f>
        <v>4.8419581587824917E-2</v>
      </c>
      <c r="F1331" s="2">
        <f>'Moving Avg'!D1331</f>
        <v>4.5301599999999995</v>
      </c>
      <c r="G1331" s="2">
        <f>'Moving Avg'!E1331</f>
        <v>4.5408899999999992</v>
      </c>
      <c r="H1331" s="2">
        <f>'Moving Avg'!F1331</f>
        <v>4.6292249999999999</v>
      </c>
      <c r="I1331" s="2">
        <f>'Moving Avg'!G1331</f>
        <v>4.8284459999999987</v>
      </c>
      <c r="J1331" s="2">
        <f>'Moving Avg'!H1331</f>
        <v>4.5209219999999979</v>
      </c>
      <c r="K1331" s="18" t="str">
        <f>OBV!F1331</f>
        <v>BEARISH</v>
      </c>
      <c r="L1331" s="18" t="str">
        <f>OBV!G1331</f>
        <v>WEAK</v>
      </c>
      <c r="M1331" s="18" t="str">
        <f>OBV!H1331</f>
        <v>CONFIRMED BEARISH</v>
      </c>
      <c r="N1331" s="21">
        <f t="shared" si="200"/>
        <v>50</v>
      </c>
      <c r="O1331" s="21">
        <f t="shared" si="201"/>
        <v>100</v>
      </c>
      <c r="P1331" s="21">
        <f t="shared" si="202"/>
        <v>50</v>
      </c>
      <c r="Q1331" s="21">
        <f t="shared" si="203"/>
        <v>0</v>
      </c>
      <c r="R1331" s="22">
        <f t="shared" si="204"/>
        <v>60</v>
      </c>
      <c r="S1331" s="22">
        <f t="shared" si="205"/>
        <v>47.5</v>
      </c>
      <c r="T1331" s="22">
        <f t="shared" si="206"/>
        <v>35</v>
      </c>
      <c r="U1331" s="22">
        <f t="shared" si="207"/>
        <v>50</v>
      </c>
      <c r="V1331" s="21">
        <f t="shared" si="208"/>
        <v>47.5</v>
      </c>
      <c r="W1331" s="21">
        <f t="shared" si="209"/>
        <v>48.125</v>
      </c>
      <c r="X1331" s="20"/>
      <c r="Y1331" s="20"/>
      <c r="Z1331" s="20"/>
    </row>
    <row r="1332" spans="1:26" ht="13.5" x14ac:dyDescent="0.25">
      <c r="A1332" s="4">
        <f>TITRES_STAT!B1335</f>
        <v>43950</v>
      </c>
      <c r="B1332" s="2">
        <f>TITRES_STAT!C1335</f>
        <v>10.5</v>
      </c>
      <c r="C1332" s="2">
        <f>RSI!I1332</f>
        <v>32.076076389453021</v>
      </c>
      <c r="D1332" s="2">
        <f>MACD!E1332</f>
        <v>3.63828248980127E-2</v>
      </c>
      <c r="E1332" s="2">
        <f>MACD!F1332</f>
        <v>4.6012230249862479E-2</v>
      </c>
      <c r="F1332" s="2">
        <f>'Moving Avg'!D1332</f>
        <v>4.4847599999999996</v>
      </c>
      <c r="G1332" s="2">
        <f>'Moving Avg'!E1332</f>
        <v>4.520249999999999</v>
      </c>
      <c r="H1332" s="2">
        <f>'Moving Avg'!F1332</f>
        <v>4.6143650000000003</v>
      </c>
      <c r="I1332" s="2">
        <f>'Moving Avg'!G1332</f>
        <v>4.8094579999999985</v>
      </c>
      <c r="J1332" s="2">
        <f>'Moving Avg'!H1332</f>
        <v>4.5194774999999971</v>
      </c>
      <c r="K1332" s="18" t="str">
        <f>OBV!F1332</f>
        <v>BEARISH</v>
      </c>
      <c r="L1332" s="18" t="str">
        <f>OBV!G1332</f>
        <v>WEAK</v>
      </c>
      <c r="M1332" s="18" t="str">
        <f>OBV!H1332</f>
        <v>CONFIRMED BEARISH</v>
      </c>
      <c r="N1332" s="21">
        <f t="shared" si="200"/>
        <v>50</v>
      </c>
      <c r="O1332" s="21">
        <f t="shared" si="201"/>
        <v>100</v>
      </c>
      <c r="P1332" s="21">
        <f t="shared" si="202"/>
        <v>50</v>
      </c>
      <c r="Q1332" s="21">
        <f t="shared" si="203"/>
        <v>0</v>
      </c>
      <c r="R1332" s="22">
        <f t="shared" si="204"/>
        <v>60</v>
      </c>
      <c r="S1332" s="22">
        <f t="shared" si="205"/>
        <v>47.5</v>
      </c>
      <c r="T1332" s="22">
        <f t="shared" si="206"/>
        <v>35</v>
      </c>
      <c r="U1332" s="22">
        <f t="shared" si="207"/>
        <v>50</v>
      </c>
      <c r="V1332" s="21">
        <f t="shared" si="208"/>
        <v>47.5</v>
      </c>
      <c r="W1332" s="21">
        <f t="shared" si="209"/>
        <v>48.125</v>
      </c>
      <c r="X1332" s="20"/>
      <c r="Y1332" s="20"/>
      <c r="Z1332" s="20"/>
    </row>
    <row r="1333" spans="1:26" ht="13.5" x14ac:dyDescent="0.25">
      <c r="A1333" s="4">
        <f>TITRES_STAT!B1336</f>
        <v>43951</v>
      </c>
      <c r="B1333" s="2">
        <f>TITRES_STAT!C1336</f>
        <v>10.74</v>
      </c>
      <c r="C1333" s="2">
        <f>RSI!I1333</f>
        <v>39.773140604399998</v>
      </c>
      <c r="D1333" s="2">
        <f>MACD!E1333</f>
        <v>4.1061458879175561E-2</v>
      </c>
      <c r="E1333" s="2">
        <f>MACD!F1333</f>
        <v>4.50220759757251E-2</v>
      </c>
      <c r="F1333" s="2">
        <f>'Moving Avg'!D1333</f>
        <v>4.4591599999999998</v>
      </c>
      <c r="G1333" s="2">
        <f>'Moving Avg'!E1333</f>
        <v>4.5045599999999997</v>
      </c>
      <c r="H1333" s="2">
        <f>'Moving Avg'!F1333</f>
        <v>4.59971</v>
      </c>
      <c r="I1333" s="2">
        <f>'Moving Avg'!G1333</f>
        <v>4.7932739999999994</v>
      </c>
      <c r="J1333" s="2">
        <f>'Moving Avg'!H1333</f>
        <v>4.518527999999999</v>
      </c>
      <c r="K1333" s="18" t="str">
        <f>OBV!F1333</f>
        <v>BULLISH</v>
      </c>
      <c r="L1333" s="18" t="str">
        <f>OBV!G1333</f>
        <v>STRONG</v>
      </c>
      <c r="M1333" s="18" t="str">
        <f>OBV!H1333</f>
        <v>BULLISH DIVERGENCE</v>
      </c>
      <c r="N1333" s="21">
        <f t="shared" si="200"/>
        <v>50</v>
      </c>
      <c r="O1333" s="21">
        <f t="shared" si="201"/>
        <v>100</v>
      </c>
      <c r="P1333" s="21">
        <f t="shared" si="202"/>
        <v>0</v>
      </c>
      <c r="Q1333" s="21">
        <f t="shared" si="203"/>
        <v>83</v>
      </c>
      <c r="R1333" s="22">
        <f t="shared" si="204"/>
        <v>64.95</v>
      </c>
      <c r="S1333" s="22">
        <f t="shared" si="205"/>
        <v>50.75</v>
      </c>
      <c r="T1333" s="22">
        <f t="shared" si="206"/>
        <v>59.85</v>
      </c>
      <c r="U1333" s="22">
        <f t="shared" si="207"/>
        <v>58.25</v>
      </c>
      <c r="V1333" s="21">
        <f t="shared" si="208"/>
        <v>58.516666666666673</v>
      </c>
      <c r="W1333" s="21">
        <f t="shared" si="209"/>
        <v>58.45</v>
      </c>
      <c r="X1333" s="20"/>
      <c r="Y1333" s="20"/>
      <c r="Z1333" s="20"/>
    </row>
    <row r="1334" spans="1:26" ht="13.5" x14ac:dyDescent="0.25">
      <c r="A1334" s="4">
        <f>TITRES_STAT!B1337</f>
        <v>43955</v>
      </c>
      <c r="B1334" s="2">
        <f>TITRES_STAT!C1337</f>
        <v>10.54</v>
      </c>
      <c r="C1334" s="2">
        <f>RSI!I1334</f>
        <v>36.101723568867669</v>
      </c>
      <c r="D1334" s="2">
        <f>MACD!E1334</f>
        <v>4.5173648364369434E-2</v>
      </c>
      <c r="E1334" s="2">
        <f>MACD!F1334</f>
        <v>4.5052390453453967E-2</v>
      </c>
      <c r="F1334" s="2">
        <f>'Moving Avg'!D1334</f>
        <v>4.4129199999999997</v>
      </c>
      <c r="G1334" s="2">
        <f>'Moving Avg'!E1334</f>
        <v>4.4851599999999996</v>
      </c>
      <c r="H1334" s="2">
        <f>'Moving Avg'!F1334</f>
        <v>4.5739099999999997</v>
      </c>
      <c r="I1334" s="2">
        <f>'Moving Avg'!G1334</f>
        <v>4.7766799999999989</v>
      </c>
      <c r="J1334" s="2">
        <f>'Moving Avg'!H1334</f>
        <v>4.5175784999999991</v>
      </c>
      <c r="K1334" s="18" t="str">
        <f>OBV!F1334</f>
        <v>BULLISH</v>
      </c>
      <c r="L1334" s="18" t="str">
        <f>OBV!G1334</f>
        <v>STRONG</v>
      </c>
      <c r="M1334" s="18" t="str">
        <f>OBV!H1334</f>
        <v>BULLISH DIVERGENCE</v>
      </c>
      <c r="N1334" s="21">
        <f t="shared" si="200"/>
        <v>50</v>
      </c>
      <c r="O1334" s="21">
        <f t="shared" si="201"/>
        <v>100</v>
      </c>
      <c r="P1334" s="21">
        <f t="shared" si="202"/>
        <v>0</v>
      </c>
      <c r="Q1334" s="21">
        <f t="shared" si="203"/>
        <v>83</v>
      </c>
      <c r="R1334" s="22">
        <f t="shared" si="204"/>
        <v>64.95</v>
      </c>
      <c r="S1334" s="22">
        <f t="shared" si="205"/>
        <v>50.75</v>
      </c>
      <c r="T1334" s="22">
        <f t="shared" si="206"/>
        <v>59.85</v>
      </c>
      <c r="U1334" s="22">
        <f t="shared" si="207"/>
        <v>58.25</v>
      </c>
      <c r="V1334" s="21">
        <f t="shared" si="208"/>
        <v>58.516666666666673</v>
      </c>
      <c r="W1334" s="21">
        <f t="shared" si="209"/>
        <v>58.45</v>
      </c>
      <c r="X1334" s="20"/>
      <c r="Y1334" s="20"/>
      <c r="Z1334" s="20"/>
    </row>
    <row r="1335" spans="1:26" ht="13.5" x14ac:dyDescent="0.25">
      <c r="A1335" s="4">
        <f>TITRES_STAT!B1338</f>
        <v>43956</v>
      </c>
      <c r="B1335" s="2">
        <f>TITRES_STAT!C1338</f>
        <v>10.78</v>
      </c>
      <c r="C1335" s="2">
        <f>RSI!I1335</f>
        <v>42.918002930434426</v>
      </c>
      <c r="D1335" s="2">
        <f>MACD!E1335</f>
        <v>4.2119966070838899E-2</v>
      </c>
      <c r="E1335" s="2">
        <f>MACD!F1335</f>
        <v>4.4465905576930954E-2</v>
      </c>
      <c r="F1335" s="2">
        <f>'Moving Avg'!D1335</f>
        <v>4.3947599999999998</v>
      </c>
      <c r="G1335" s="2">
        <f>'Moving Avg'!E1335</f>
        <v>4.4760799999999996</v>
      </c>
      <c r="H1335" s="2">
        <f>'Moving Avg'!F1335</f>
        <v>4.545840000000001</v>
      </c>
      <c r="I1335" s="2">
        <f>'Moving Avg'!G1335</f>
        <v>4.7616539999999992</v>
      </c>
      <c r="J1335" s="2">
        <f>'Moving Avg'!H1335</f>
        <v>4.5171244999999978</v>
      </c>
      <c r="K1335" s="18" t="str">
        <f>OBV!F1335</f>
        <v>BULLISH</v>
      </c>
      <c r="L1335" s="18" t="str">
        <f>OBV!G1335</f>
        <v>STRONG</v>
      </c>
      <c r="M1335" s="18" t="str">
        <f>OBV!H1335</f>
        <v>BULLISH DIVERGENCE</v>
      </c>
      <c r="N1335" s="21">
        <f t="shared" si="200"/>
        <v>50</v>
      </c>
      <c r="O1335" s="21">
        <f t="shared" si="201"/>
        <v>100</v>
      </c>
      <c r="P1335" s="21">
        <f t="shared" si="202"/>
        <v>0</v>
      </c>
      <c r="Q1335" s="21">
        <f t="shared" si="203"/>
        <v>83</v>
      </c>
      <c r="R1335" s="22">
        <f t="shared" si="204"/>
        <v>64.95</v>
      </c>
      <c r="S1335" s="22">
        <f t="shared" si="205"/>
        <v>50.75</v>
      </c>
      <c r="T1335" s="22">
        <f t="shared" si="206"/>
        <v>59.85</v>
      </c>
      <c r="U1335" s="22">
        <f t="shared" si="207"/>
        <v>58.25</v>
      </c>
      <c r="V1335" s="21">
        <f t="shared" si="208"/>
        <v>58.516666666666673</v>
      </c>
      <c r="W1335" s="21">
        <f t="shared" si="209"/>
        <v>58.45</v>
      </c>
      <c r="X1335" s="20"/>
      <c r="Y1335" s="20"/>
      <c r="Z1335" s="20"/>
    </row>
    <row r="1336" spans="1:26" ht="13.5" x14ac:dyDescent="0.25">
      <c r="A1336" s="4">
        <f>TITRES_STAT!B1339</f>
        <v>43957</v>
      </c>
      <c r="B1336" s="2">
        <f>TITRES_STAT!C1339</f>
        <v>10.88</v>
      </c>
      <c r="C1336" s="2">
        <f>RSI!I1336</f>
        <v>45.519981577960451</v>
      </c>
      <c r="D1336" s="2">
        <f>MACD!E1336</f>
        <v>3.7230386312992358E-2</v>
      </c>
      <c r="E1336" s="2">
        <f>MACD!F1336</f>
        <v>4.3018801724143241E-2</v>
      </c>
      <c r="F1336" s="2">
        <f>'Moving Avg'!D1336</f>
        <v>4.4120799999999996</v>
      </c>
      <c r="G1336" s="2">
        <f>'Moving Avg'!E1336</f>
        <v>4.47112</v>
      </c>
      <c r="H1336" s="2">
        <f>'Moving Avg'!F1336</f>
        <v>4.5227200000000014</v>
      </c>
      <c r="I1336" s="2">
        <f>'Moving Avg'!G1336</f>
        <v>4.7472879999999984</v>
      </c>
      <c r="J1336" s="2">
        <f>'Moving Avg'!H1336</f>
        <v>4.5161955000000003</v>
      </c>
      <c r="K1336" s="18" t="str">
        <f>OBV!F1336</f>
        <v>BULLISH</v>
      </c>
      <c r="L1336" s="18" t="str">
        <f>OBV!G1336</f>
        <v>STRONG</v>
      </c>
      <c r="M1336" s="18" t="str">
        <f>OBV!H1336</f>
        <v>CONFIRMED BULLISH</v>
      </c>
      <c r="N1336" s="21">
        <f t="shared" si="200"/>
        <v>50</v>
      </c>
      <c r="O1336" s="21">
        <f t="shared" si="201"/>
        <v>100</v>
      </c>
      <c r="P1336" s="21">
        <f t="shared" si="202"/>
        <v>0</v>
      </c>
      <c r="Q1336" s="21">
        <f t="shared" si="203"/>
        <v>100</v>
      </c>
      <c r="R1336" s="22">
        <f t="shared" si="204"/>
        <v>67.5</v>
      </c>
      <c r="S1336" s="22">
        <f t="shared" si="205"/>
        <v>55</v>
      </c>
      <c r="T1336" s="22">
        <f t="shared" si="206"/>
        <v>67.5</v>
      </c>
      <c r="U1336" s="22">
        <f t="shared" si="207"/>
        <v>62.5</v>
      </c>
      <c r="V1336" s="21">
        <f t="shared" si="208"/>
        <v>63.333333333333336</v>
      </c>
      <c r="W1336" s="21">
        <f t="shared" si="209"/>
        <v>63.125</v>
      </c>
      <c r="X1336" s="20"/>
      <c r="Y1336" s="20"/>
      <c r="Z1336" s="20"/>
    </row>
    <row r="1337" spans="1:26" ht="13.5" x14ac:dyDescent="0.25">
      <c r="A1337" s="4">
        <f>TITRES_STAT!B1340</f>
        <v>43958</v>
      </c>
      <c r="B1337" s="2">
        <f>TITRES_STAT!C1340</f>
        <v>11.1</v>
      </c>
      <c r="C1337" s="2">
        <f>RSI!I1337</f>
        <v>50.843921533311487</v>
      </c>
      <c r="D1337" s="2">
        <f>MACD!E1337</f>
        <v>2.9976380675784675E-2</v>
      </c>
      <c r="E1337" s="2">
        <f>MACD!F1337</f>
        <v>4.0410317514471529E-2</v>
      </c>
      <c r="F1337" s="2">
        <f>'Moving Avg'!D1337</f>
        <v>4.4616199999999999</v>
      </c>
      <c r="G1337" s="2">
        <f>'Moving Avg'!E1337</f>
        <v>4.4731900000000007</v>
      </c>
      <c r="H1337" s="2">
        <f>'Moving Avg'!F1337</f>
        <v>4.5115750000000006</v>
      </c>
      <c r="I1337" s="2">
        <f>'Moving Avg'!G1337</f>
        <v>4.7344919999999995</v>
      </c>
      <c r="J1337" s="2">
        <f>'Moving Avg'!H1337</f>
        <v>4.5164019999999994</v>
      </c>
      <c r="K1337" s="18" t="str">
        <f>OBV!F1337</f>
        <v>BULLISH</v>
      </c>
      <c r="L1337" s="18" t="str">
        <f>OBV!G1337</f>
        <v>STRONG</v>
      </c>
      <c r="M1337" s="18" t="str">
        <f>OBV!H1337</f>
        <v>CONFIRMED BULLISH</v>
      </c>
      <c r="N1337" s="21">
        <f t="shared" si="200"/>
        <v>50</v>
      </c>
      <c r="O1337" s="21">
        <f t="shared" si="201"/>
        <v>100</v>
      </c>
      <c r="P1337" s="21">
        <f t="shared" si="202"/>
        <v>0</v>
      </c>
      <c r="Q1337" s="21">
        <f t="shared" si="203"/>
        <v>100</v>
      </c>
      <c r="R1337" s="22">
        <f t="shared" si="204"/>
        <v>67.5</v>
      </c>
      <c r="S1337" s="22">
        <f t="shared" si="205"/>
        <v>55</v>
      </c>
      <c r="T1337" s="22">
        <f t="shared" si="206"/>
        <v>67.5</v>
      </c>
      <c r="U1337" s="22">
        <f t="shared" si="207"/>
        <v>62.5</v>
      </c>
      <c r="V1337" s="21">
        <f t="shared" si="208"/>
        <v>63.333333333333336</v>
      </c>
      <c r="W1337" s="21">
        <f t="shared" si="209"/>
        <v>63.125</v>
      </c>
      <c r="X1337" s="20"/>
      <c r="Y1337" s="20"/>
      <c r="Z1337" s="20"/>
    </row>
    <row r="1338" spans="1:26" ht="13.5" x14ac:dyDescent="0.25">
      <c r="A1338" s="4">
        <f>TITRES_STAT!B1341</f>
        <v>43959</v>
      </c>
      <c r="B1338" s="2">
        <f>TITRES_STAT!C1341</f>
        <v>11</v>
      </c>
      <c r="C1338" s="2">
        <f>RSI!I1338</f>
        <v>48.523744813225584</v>
      </c>
      <c r="D1338" s="2">
        <f>MACD!E1338</f>
        <v>2.6774793573404843E-2</v>
      </c>
      <c r="E1338" s="2">
        <f>MACD!F1338</f>
        <v>3.7683212726258193E-2</v>
      </c>
      <c r="F1338" s="2">
        <f>'Moving Avg'!D1338</f>
        <v>4.4831000000000003</v>
      </c>
      <c r="G1338" s="2">
        <f>'Moving Avg'!E1338</f>
        <v>4.4711300000000005</v>
      </c>
      <c r="H1338" s="2">
        <f>'Moving Avg'!F1338</f>
        <v>4.5053849999999995</v>
      </c>
      <c r="I1338" s="2">
        <f>'Moving Avg'!G1338</f>
        <v>4.7208699999999988</v>
      </c>
      <c r="J1338" s="2">
        <f>'Moving Avg'!H1338</f>
        <v>4.5164019999999994</v>
      </c>
      <c r="K1338" s="18" t="str">
        <f>OBV!F1338</f>
        <v>BEARISH</v>
      </c>
      <c r="L1338" s="18" t="str">
        <f>OBV!G1338</f>
        <v>NEUTRAL</v>
      </c>
      <c r="M1338" s="18" t="str">
        <f>OBV!H1338</f>
        <v>BEARISH DIVERGENCE</v>
      </c>
      <c r="N1338" s="21">
        <f t="shared" si="200"/>
        <v>50</v>
      </c>
      <c r="O1338" s="21">
        <f t="shared" si="201"/>
        <v>100</v>
      </c>
      <c r="P1338" s="21">
        <f t="shared" si="202"/>
        <v>0</v>
      </c>
      <c r="Q1338" s="21">
        <f t="shared" si="203"/>
        <v>16.5</v>
      </c>
      <c r="R1338" s="22">
        <f t="shared" si="204"/>
        <v>54.975000000000001</v>
      </c>
      <c r="S1338" s="22">
        <f t="shared" si="205"/>
        <v>34.125</v>
      </c>
      <c r="T1338" s="22">
        <f t="shared" si="206"/>
        <v>29.925000000000001</v>
      </c>
      <c r="U1338" s="22">
        <f t="shared" si="207"/>
        <v>41.625</v>
      </c>
      <c r="V1338" s="21">
        <f t="shared" si="208"/>
        <v>39.674999999999997</v>
      </c>
      <c r="W1338" s="21">
        <f t="shared" si="209"/>
        <v>40.162499999999994</v>
      </c>
      <c r="X1338" s="20"/>
      <c r="Y1338" s="20"/>
      <c r="Z1338" s="20"/>
    </row>
    <row r="1339" spans="1:26" ht="13.5" x14ac:dyDescent="0.25">
      <c r="A1339" s="4">
        <f>TITRES_STAT!B1342</f>
        <v>43962</v>
      </c>
      <c r="B1339" s="2">
        <f>TITRES_STAT!C1342</f>
        <v>10.99</v>
      </c>
      <c r="C1339" s="2">
        <f>RSI!I1339</f>
        <v>48.288163303653256</v>
      </c>
      <c r="D1339" s="2">
        <f>MACD!E1339</f>
        <v>2.7684378680391752E-2</v>
      </c>
      <c r="E1339" s="2">
        <f>MACD!F1339</f>
        <v>3.5683445917084902E-2</v>
      </c>
      <c r="F1339" s="2">
        <f>'Moving Avg'!D1339</f>
        <v>4.5202599999999995</v>
      </c>
      <c r="G1339" s="2">
        <f>'Moving Avg'!E1339</f>
        <v>4.4665900000000001</v>
      </c>
      <c r="H1339" s="2">
        <f>'Moving Avg'!F1339</f>
        <v>4.5057999999999998</v>
      </c>
      <c r="I1339" s="2">
        <f>'Moving Avg'!G1339</f>
        <v>4.7074139999999991</v>
      </c>
      <c r="J1339" s="2">
        <f>'Moving Avg'!H1339</f>
        <v>4.5158034999999987</v>
      </c>
      <c r="K1339" s="18" t="str">
        <f>OBV!F1339</f>
        <v>BEARISH</v>
      </c>
      <c r="L1339" s="18" t="str">
        <f>OBV!G1339</f>
        <v>NEUTRAL</v>
      </c>
      <c r="M1339" s="18" t="str">
        <f>OBV!H1339</f>
        <v>BEARISH DIVERGENCE</v>
      </c>
      <c r="N1339" s="21">
        <f t="shared" si="200"/>
        <v>50</v>
      </c>
      <c r="O1339" s="21">
        <f t="shared" si="201"/>
        <v>100</v>
      </c>
      <c r="P1339" s="21">
        <f t="shared" si="202"/>
        <v>0</v>
      </c>
      <c r="Q1339" s="21">
        <f t="shared" si="203"/>
        <v>16.5</v>
      </c>
      <c r="R1339" s="22">
        <f t="shared" si="204"/>
        <v>54.975000000000001</v>
      </c>
      <c r="S1339" s="22">
        <f t="shared" si="205"/>
        <v>34.125</v>
      </c>
      <c r="T1339" s="22">
        <f t="shared" si="206"/>
        <v>29.925000000000001</v>
      </c>
      <c r="U1339" s="22">
        <f t="shared" si="207"/>
        <v>41.625</v>
      </c>
      <c r="V1339" s="21">
        <f t="shared" si="208"/>
        <v>39.674999999999997</v>
      </c>
      <c r="W1339" s="21">
        <f t="shared" si="209"/>
        <v>40.162499999999994</v>
      </c>
      <c r="X1339" s="20"/>
      <c r="Y1339" s="20"/>
      <c r="Z1339" s="20"/>
    </row>
    <row r="1340" spans="1:26" ht="13.5" x14ac:dyDescent="0.25">
      <c r="A1340" s="4">
        <f>TITRES_STAT!B1343</f>
        <v>43963</v>
      </c>
      <c r="B1340" s="2">
        <f>TITRES_STAT!C1343</f>
        <v>11.14</v>
      </c>
      <c r="C1340" s="2">
        <f>RSI!I1340</f>
        <v>52.071477475889267</v>
      </c>
      <c r="D1340" s="2">
        <f>MACD!E1340</f>
        <v>1.7659872668140508E-2</v>
      </c>
      <c r="E1340" s="2">
        <f>MACD!F1340</f>
        <v>3.2078731267296025E-2</v>
      </c>
      <c r="F1340" s="2">
        <f>'Moving Avg'!D1340</f>
        <v>4.5499799999999997</v>
      </c>
      <c r="G1340" s="2">
        <f>'Moving Avg'!E1340</f>
        <v>4.4723699999999997</v>
      </c>
      <c r="H1340" s="2">
        <f>'Moving Avg'!F1340</f>
        <v>4.5128199999999996</v>
      </c>
      <c r="I1340" s="2">
        <f>'Moving Avg'!G1340</f>
        <v>4.695689999999999</v>
      </c>
      <c r="J1340" s="2">
        <f>'Moving Avg'!H1340</f>
        <v>4.5157004999999995</v>
      </c>
      <c r="K1340" s="18" t="str">
        <f>OBV!F1340</f>
        <v>BULLISH</v>
      </c>
      <c r="L1340" s="18" t="str">
        <f>OBV!G1340</f>
        <v>NEUTRAL</v>
      </c>
      <c r="M1340" s="18" t="str">
        <f>OBV!H1340</f>
        <v>CONFIRMED BULLISH</v>
      </c>
      <c r="N1340" s="21">
        <f t="shared" si="200"/>
        <v>50</v>
      </c>
      <c r="O1340" s="21">
        <f t="shared" si="201"/>
        <v>100</v>
      </c>
      <c r="P1340" s="21">
        <f t="shared" si="202"/>
        <v>0</v>
      </c>
      <c r="Q1340" s="21">
        <f t="shared" si="203"/>
        <v>83.5</v>
      </c>
      <c r="R1340" s="22">
        <f t="shared" si="204"/>
        <v>65.025000000000006</v>
      </c>
      <c r="S1340" s="22">
        <f t="shared" si="205"/>
        <v>50.875</v>
      </c>
      <c r="T1340" s="22">
        <f t="shared" si="206"/>
        <v>60.075000000000003</v>
      </c>
      <c r="U1340" s="22">
        <f t="shared" si="207"/>
        <v>58.375</v>
      </c>
      <c r="V1340" s="21">
        <f t="shared" si="208"/>
        <v>58.658333333333339</v>
      </c>
      <c r="W1340" s="21">
        <f t="shared" si="209"/>
        <v>58.587500000000006</v>
      </c>
      <c r="X1340" s="20"/>
      <c r="Y1340" s="20"/>
      <c r="Z1340" s="20"/>
    </row>
    <row r="1341" spans="1:26" ht="13.5" x14ac:dyDescent="0.25">
      <c r="A1341" s="4">
        <f>TITRES_STAT!B1344</f>
        <v>43964</v>
      </c>
      <c r="B1341" s="2">
        <f>TITRES_STAT!C1344</f>
        <v>11.47</v>
      </c>
      <c r="C1341" s="2">
        <f>RSI!I1341</f>
        <v>59.152820880914341</v>
      </c>
      <c r="D1341" s="2">
        <f>MACD!E1341</f>
        <v>-2.2096761645369334E-2</v>
      </c>
      <c r="E1341" s="2">
        <f>MACD!F1341</f>
        <v>2.1243632684762953E-2</v>
      </c>
      <c r="F1341" s="2">
        <f>'Moving Avg'!D1341</f>
        <v>4.5987</v>
      </c>
      <c r="G1341" s="2">
        <f>'Moving Avg'!E1341</f>
        <v>4.5053900000000002</v>
      </c>
      <c r="H1341" s="2">
        <f>'Moving Avg'!F1341</f>
        <v>4.5231399999999988</v>
      </c>
      <c r="I1341" s="2">
        <f>'Moving Avg'!G1341</f>
        <v>4.6868559999999988</v>
      </c>
      <c r="J1341" s="2">
        <f>'Moving Avg'!H1341</f>
        <v>4.5166704999999991</v>
      </c>
      <c r="K1341" s="18" t="str">
        <f>OBV!F1341</f>
        <v>BULLISH</v>
      </c>
      <c r="L1341" s="18" t="str">
        <f>OBV!G1341</f>
        <v>NEUTRAL</v>
      </c>
      <c r="M1341" s="18" t="str">
        <f>OBV!H1341</f>
        <v>CONFIRMED BULLISH</v>
      </c>
      <c r="N1341" s="21">
        <f t="shared" si="200"/>
        <v>50</v>
      </c>
      <c r="O1341" s="21">
        <f t="shared" si="201"/>
        <v>100</v>
      </c>
      <c r="P1341" s="21">
        <f t="shared" si="202"/>
        <v>0</v>
      </c>
      <c r="Q1341" s="21">
        <f t="shared" si="203"/>
        <v>83.5</v>
      </c>
      <c r="R1341" s="22">
        <f t="shared" si="204"/>
        <v>65.025000000000006</v>
      </c>
      <c r="S1341" s="22">
        <f t="shared" si="205"/>
        <v>50.875</v>
      </c>
      <c r="T1341" s="22">
        <f t="shared" si="206"/>
        <v>60.075000000000003</v>
      </c>
      <c r="U1341" s="22">
        <f t="shared" si="207"/>
        <v>58.375</v>
      </c>
      <c r="V1341" s="21">
        <f t="shared" si="208"/>
        <v>58.658333333333339</v>
      </c>
      <c r="W1341" s="21">
        <f t="shared" si="209"/>
        <v>58.587500000000006</v>
      </c>
      <c r="X1341" s="20"/>
      <c r="Y1341" s="20"/>
      <c r="Z1341" s="20"/>
    </row>
    <row r="1342" spans="1:26" ht="13.5" x14ac:dyDescent="0.25">
      <c r="A1342" s="4">
        <f>TITRES_STAT!B1345</f>
        <v>43965</v>
      </c>
      <c r="B1342" s="2">
        <f>TITRES_STAT!C1345</f>
        <v>11.64</v>
      </c>
      <c r="C1342" s="2">
        <f>RSI!I1342</f>
        <v>62.248793678487331</v>
      </c>
      <c r="D1342" s="2">
        <f>MACD!E1342</f>
        <v>-7.2756269877944035E-2</v>
      </c>
      <c r="E1342" s="2">
        <f>MACD!F1342</f>
        <v>2.443652172221554E-3</v>
      </c>
      <c r="F1342" s="2">
        <f>'Moving Avg'!D1342</f>
        <v>4.6432799999999999</v>
      </c>
      <c r="G1342" s="2">
        <f>'Moving Avg'!E1342</f>
        <v>4.5524499999999994</v>
      </c>
      <c r="H1342" s="2">
        <f>'Moving Avg'!F1342</f>
        <v>4.5363499999999988</v>
      </c>
      <c r="I1342" s="2">
        <f>'Moving Avg'!G1342</f>
        <v>4.6790139999999987</v>
      </c>
      <c r="J1342" s="2">
        <f>'Moving Avg'!H1342</f>
        <v>4.5175789999999996</v>
      </c>
      <c r="K1342" s="18" t="str">
        <f>OBV!F1342</f>
        <v>BULLISH</v>
      </c>
      <c r="L1342" s="18" t="str">
        <f>OBV!G1342</f>
        <v>STRONG</v>
      </c>
      <c r="M1342" s="18" t="str">
        <f>OBV!H1342</f>
        <v>CONFIRMED BULLISH</v>
      </c>
      <c r="N1342" s="21">
        <f t="shared" si="200"/>
        <v>50</v>
      </c>
      <c r="O1342" s="21">
        <f t="shared" si="201"/>
        <v>100</v>
      </c>
      <c r="P1342" s="21">
        <f t="shared" si="202"/>
        <v>50</v>
      </c>
      <c r="Q1342" s="21">
        <f t="shared" si="203"/>
        <v>100</v>
      </c>
      <c r="R1342" s="22">
        <f t="shared" si="204"/>
        <v>75</v>
      </c>
      <c r="S1342" s="22">
        <f t="shared" si="205"/>
        <v>72.5</v>
      </c>
      <c r="T1342" s="22">
        <f t="shared" si="206"/>
        <v>80</v>
      </c>
      <c r="U1342" s="22">
        <f t="shared" si="207"/>
        <v>75</v>
      </c>
      <c r="V1342" s="21">
        <f t="shared" si="208"/>
        <v>75.833333333333329</v>
      </c>
      <c r="W1342" s="21">
        <f t="shared" si="209"/>
        <v>75.625</v>
      </c>
      <c r="X1342" s="20"/>
      <c r="Y1342" s="20"/>
      <c r="Z1342" s="20"/>
    </row>
    <row r="1343" spans="1:26" ht="13.5" x14ac:dyDescent="0.25">
      <c r="A1343" s="4">
        <f>TITRES_STAT!B1346</f>
        <v>43966</v>
      </c>
      <c r="B1343" s="2">
        <f>TITRES_STAT!C1346</f>
        <v>11.74</v>
      </c>
      <c r="C1343" s="2">
        <f>RSI!I1343</f>
        <v>63.97858402788934</v>
      </c>
      <c r="D1343" s="2">
        <f>MACD!E1343</f>
        <v>-0.10480908949175038</v>
      </c>
      <c r="E1343" s="2">
        <f>MACD!F1343</f>
        <v>-1.9006896160572835E-2</v>
      </c>
      <c r="F1343" s="2">
        <f>'Moving Avg'!D1343</f>
        <v>4.7043799999999996</v>
      </c>
      <c r="G1343" s="2">
        <f>'Moving Avg'!E1343</f>
        <v>4.5937400000000004</v>
      </c>
      <c r="H1343" s="2">
        <f>'Moving Avg'!F1343</f>
        <v>4.5491499999999991</v>
      </c>
      <c r="I1343" s="2">
        <f>'Moving Avg'!G1343</f>
        <v>4.6727399999999983</v>
      </c>
      <c r="J1343" s="2">
        <f>'Moving Avg'!H1343</f>
        <v>4.518694</v>
      </c>
      <c r="K1343" s="18" t="str">
        <f>OBV!F1343</f>
        <v>BULLISH</v>
      </c>
      <c r="L1343" s="18" t="str">
        <f>OBV!G1343</f>
        <v>STRONG</v>
      </c>
      <c r="M1343" s="18" t="str">
        <f>OBV!H1343</f>
        <v>CONFIRMED BULLISH</v>
      </c>
      <c r="N1343" s="21">
        <f t="shared" si="200"/>
        <v>50</v>
      </c>
      <c r="O1343" s="21">
        <f t="shared" si="201"/>
        <v>100</v>
      </c>
      <c r="P1343" s="21">
        <f t="shared" si="202"/>
        <v>50</v>
      </c>
      <c r="Q1343" s="21">
        <f t="shared" si="203"/>
        <v>100</v>
      </c>
      <c r="R1343" s="22">
        <f t="shared" si="204"/>
        <v>75</v>
      </c>
      <c r="S1343" s="22">
        <f t="shared" si="205"/>
        <v>72.5</v>
      </c>
      <c r="T1343" s="22">
        <f t="shared" si="206"/>
        <v>80</v>
      </c>
      <c r="U1343" s="22">
        <f t="shared" si="207"/>
        <v>75</v>
      </c>
      <c r="V1343" s="21">
        <f t="shared" si="208"/>
        <v>75.833333333333329</v>
      </c>
      <c r="W1343" s="21">
        <f t="shared" si="209"/>
        <v>75.625</v>
      </c>
      <c r="X1343" s="20"/>
      <c r="Y1343" s="20"/>
      <c r="Z1343" s="20"/>
    </row>
    <row r="1344" spans="1:26" ht="13.5" x14ac:dyDescent="0.25">
      <c r="A1344" s="4">
        <f>TITRES_STAT!B1347</f>
        <v>43969</v>
      </c>
      <c r="B1344" s="2">
        <f>TITRES_STAT!C1347</f>
        <v>11.7</v>
      </c>
      <c r="C1344" s="2">
        <f>RSI!I1344</f>
        <v>62.734325604821407</v>
      </c>
      <c r="D1344" s="2">
        <f>MACD!E1344</f>
        <v>-0.14489538304112326</v>
      </c>
      <c r="E1344" s="2">
        <f>MACD!F1344</f>
        <v>-4.4184593536682921E-2</v>
      </c>
      <c r="F1344" s="2">
        <f>'Moving Avg'!D1344</f>
        <v>4.7629799999999998</v>
      </c>
      <c r="G1344" s="2">
        <f>'Moving Avg'!E1344</f>
        <v>4.6416200000000005</v>
      </c>
      <c r="H1344" s="2">
        <f>'Moving Avg'!F1344</f>
        <v>4.5633900000000001</v>
      </c>
      <c r="I1344" s="2">
        <f>'Moving Avg'!G1344</f>
        <v>4.6682799999999984</v>
      </c>
      <c r="J1344" s="2">
        <f>'Moving Avg'!H1344</f>
        <v>4.5201384999999998</v>
      </c>
      <c r="K1344" s="18" t="str">
        <f>OBV!F1344</f>
        <v>BULLISH</v>
      </c>
      <c r="L1344" s="18" t="str">
        <f>OBV!G1344</f>
        <v>STRONG</v>
      </c>
      <c r="M1344" s="18" t="str">
        <f>OBV!H1344</f>
        <v>CONFIRMED BULLISH</v>
      </c>
      <c r="N1344" s="21">
        <f t="shared" si="200"/>
        <v>50</v>
      </c>
      <c r="O1344" s="21">
        <f t="shared" si="201"/>
        <v>100</v>
      </c>
      <c r="P1344" s="21">
        <f t="shared" si="202"/>
        <v>50</v>
      </c>
      <c r="Q1344" s="21">
        <f t="shared" si="203"/>
        <v>100</v>
      </c>
      <c r="R1344" s="22">
        <f t="shared" si="204"/>
        <v>75</v>
      </c>
      <c r="S1344" s="22">
        <f t="shared" si="205"/>
        <v>72.5</v>
      </c>
      <c r="T1344" s="22">
        <f t="shared" si="206"/>
        <v>80</v>
      </c>
      <c r="U1344" s="22">
        <f t="shared" si="207"/>
        <v>75</v>
      </c>
      <c r="V1344" s="21">
        <f t="shared" si="208"/>
        <v>75.833333333333329</v>
      </c>
      <c r="W1344" s="21">
        <f t="shared" si="209"/>
        <v>75.625</v>
      </c>
      <c r="X1344" s="20"/>
      <c r="Y1344" s="20"/>
      <c r="Z1344" s="20"/>
    </row>
    <row r="1345" spans="1:26" ht="13.5" x14ac:dyDescent="0.25">
      <c r="A1345" s="4">
        <f>TITRES_STAT!B1348</f>
        <v>43970</v>
      </c>
      <c r="B1345" s="2">
        <f>TITRES_STAT!C1348</f>
        <v>11.65</v>
      </c>
      <c r="C1345" s="2">
        <f>RSI!I1345</f>
        <v>61.145114669235355</v>
      </c>
      <c r="D1345" s="2">
        <f>MACD!E1345</f>
        <v>-0.1633351243343224</v>
      </c>
      <c r="E1345" s="2">
        <f>MACD!F1345</f>
        <v>-6.8014699696210823E-2</v>
      </c>
      <c r="F1345" s="2">
        <f>'Moving Avg'!D1345</f>
        <v>4.8050799999999994</v>
      </c>
      <c r="G1345" s="2">
        <f>'Moving Avg'!E1345</f>
        <v>4.67753</v>
      </c>
      <c r="H1345" s="2">
        <f>'Moving Avg'!F1345</f>
        <v>4.5768050000000002</v>
      </c>
      <c r="I1345" s="2">
        <f>'Moving Avg'!G1345</f>
        <v>4.661261999999998</v>
      </c>
      <c r="J1345" s="2">
        <f>'Moving Avg'!H1345</f>
        <v>4.5217280000000004</v>
      </c>
      <c r="K1345" s="18" t="str">
        <f>OBV!F1345</f>
        <v>BULLISH</v>
      </c>
      <c r="L1345" s="18" t="str">
        <f>OBV!G1345</f>
        <v>STRONG</v>
      </c>
      <c r="M1345" s="18" t="str">
        <f>OBV!H1345</f>
        <v>CONFIRMED BULLISH</v>
      </c>
      <c r="N1345" s="21">
        <f t="shared" si="200"/>
        <v>50</v>
      </c>
      <c r="O1345" s="21">
        <f t="shared" si="201"/>
        <v>100</v>
      </c>
      <c r="P1345" s="21">
        <f t="shared" si="202"/>
        <v>50</v>
      </c>
      <c r="Q1345" s="21">
        <f t="shared" si="203"/>
        <v>100</v>
      </c>
      <c r="R1345" s="22">
        <f t="shared" si="204"/>
        <v>75</v>
      </c>
      <c r="S1345" s="22">
        <f t="shared" si="205"/>
        <v>72.5</v>
      </c>
      <c r="T1345" s="22">
        <f t="shared" si="206"/>
        <v>80</v>
      </c>
      <c r="U1345" s="22">
        <f t="shared" si="207"/>
        <v>75</v>
      </c>
      <c r="V1345" s="21">
        <f t="shared" si="208"/>
        <v>75.833333333333329</v>
      </c>
      <c r="W1345" s="21">
        <f t="shared" si="209"/>
        <v>75.625</v>
      </c>
      <c r="X1345" s="20"/>
      <c r="Y1345" s="20"/>
      <c r="Z1345" s="20"/>
    </row>
    <row r="1346" spans="1:26" ht="13.5" x14ac:dyDescent="0.25">
      <c r="A1346" s="4">
        <f>TITRES_STAT!B1349</f>
        <v>43971</v>
      </c>
      <c r="B1346" s="2">
        <f>TITRES_STAT!C1349</f>
        <v>11.61</v>
      </c>
      <c r="C1346" s="2">
        <f>RSI!I1346</f>
        <v>59.837584341412864</v>
      </c>
      <c r="D1346" s="2">
        <f>MACD!E1346</f>
        <v>-0.1724524700844432</v>
      </c>
      <c r="E1346" s="2">
        <f>MACD!F1346</f>
        <v>-8.8902253773857298E-2</v>
      </c>
      <c r="F1346" s="2">
        <f>'Moving Avg'!D1346</f>
        <v>4.8166400000000005</v>
      </c>
      <c r="G1346" s="2">
        <f>'Moving Avg'!E1346</f>
        <v>4.7076700000000002</v>
      </c>
      <c r="H1346" s="2">
        <f>'Moving Avg'!F1346</f>
        <v>4.5893950000000006</v>
      </c>
      <c r="I1346" s="2">
        <f>'Moving Avg'!G1346</f>
        <v>4.6541619999999986</v>
      </c>
      <c r="J1346" s="2">
        <f>'Moving Avg'!H1346</f>
        <v>4.5229870000000005</v>
      </c>
      <c r="K1346" s="18" t="str">
        <f>OBV!F1346</f>
        <v>BULLISH</v>
      </c>
      <c r="L1346" s="18" t="str">
        <f>OBV!G1346</f>
        <v>NEUTRAL</v>
      </c>
      <c r="M1346" s="18" t="str">
        <f>OBV!H1346</f>
        <v>CONFIRMED BULLISH</v>
      </c>
      <c r="N1346" s="21">
        <f t="shared" ref="N1346:N1409" si="210">IF(D1346&lt;30,50, IF(D1346&gt;70, 0, 25))</f>
        <v>50</v>
      </c>
      <c r="O1346" s="21">
        <f t="shared" ref="O1346:O1409" si="211">IF(F1346-E1346&gt;0.02, 100, IF(F1346-E1346&lt;0,0,45))</f>
        <v>100</v>
      </c>
      <c r="P1346" s="21">
        <f t="shared" ref="P1346:P1409" si="212">IF(G1346-J1346&gt;10,100,IF(G1346-J1346&gt;5,75, IF(G1346-J1346&gt;0,50,0)))</f>
        <v>50</v>
      </c>
      <c r="Q1346" s="21">
        <f t="shared" ref="Q1346:Q1409" si="213">IF(M1346="confirmed bullish", 34, IF(M1346="bullish divergence",17, 0))+IF(K1346="bullish",33,IF(K1346="bearish",0,16.5))+IF(L1346="strong",33,IF(L1346="weak",0,16.5))</f>
        <v>83.5</v>
      </c>
      <c r="R1346" s="22">
        <f t="shared" si="204"/>
        <v>72.525000000000006</v>
      </c>
      <c r="S1346" s="22">
        <f t="shared" si="205"/>
        <v>68.375</v>
      </c>
      <c r="T1346" s="22">
        <f t="shared" si="206"/>
        <v>72.575000000000003</v>
      </c>
      <c r="U1346" s="22">
        <f t="shared" si="207"/>
        <v>70.875</v>
      </c>
      <c r="V1346" s="21">
        <f t="shared" si="208"/>
        <v>71.158333333333346</v>
      </c>
      <c r="W1346" s="21">
        <f t="shared" si="209"/>
        <v>71.087500000000006</v>
      </c>
      <c r="X1346" s="20"/>
      <c r="Y1346" s="20"/>
      <c r="Z1346" s="20"/>
    </row>
    <row r="1347" spans="1:26" ht="13.5" x14ac:dyDescent="0.25">
      <c r="A1347" s="4">
        <f>TITRES_STAT!B1350</f>
        <v>43972</v>
      </c>
      <c r="B1347" s="2">
        <f>TITRES_STAT!C1350</f>
        <v>11.5</v>
      </c>
      <c r="C1347" s="2">
        <f>RSI!I1347</f>
        <v>56.271936407845388</v>
      </c>
      <c r="D1347" s="2">
        <f>MACD!E1347</f>
        <v>-0.16371759886206583</v>
      </c>
      <c r="E1347" s="2">
        <f>MACD!F1347</f>
        <v>-0.10386532279149902</v>
      </c>
      <c r="F1347" s="2">
        <f>'Moving Avg'!D1347</f>
        <v>4.8050799999999994</v>
      </c>
      <c r="G1347" s="2">
        <f>'Moving Avg'!E1347</f>
        <v>4.7241800000000005</v>
      </c>
      <c r="H1347" s="2">
        <f>'Moving Avg'!F1347</f>
        <v>4.5986850000000006</v>
      </c>
      <c r="I1347" s="2">
        <f>'Moving Avg'!G1347</f>
        <v>4.6464019999999984</v>
      </c>
      <c r="J1347" s="2">
        <f>'Moving Avg'!H1347</f>
        <v>4.5240190000000009</v>
      </c>
      <c r="K1347" s="18" t="str">
        <f>OBV!F1347</f>
        <v>BEARISH</v>
      </c>
      <c r="L1347" s="18" t="str">
        <f>OBV!G1347</f>
        <v>WEAK</v>
      </c>
      <c r="M1347" s="18" t="str">
        <f>OBV!H1347</f>
        <v>CONFIRMED BEARISH</v>
      </c>
      <c r="N1347" s="21">
        <f t="shared" si="210"/>
        <v>50</v>
      </c>
      <c r="O1347" s="21">
        <f t="shared" si="211"/>
        <v>100</v>
      </c>
      <c r="P1347" s="21">
        <f t="shared" si="212"/>
        <v>50</v>
      </c>
      <c r="Q1347" s="21">
        <f t="shared" si="213"/>
        <v>0</v>
      </c>
      <c r="R1347" s="22">
        <f t="shared" ref="R1347:R1410" si="214">0.35*N1347+O1347*0.35+P1347*0.15+Q1347*0.15</f>
        <v>60</v>
      </c>
      <c r="S1347" s="22">
        <f t="shared" ref="S1347:S1410" si="215">N1347*0.2+O1347*0.2+P1347*0.35+Q1347*0.25</f>
        <v>47.5</v>
      </c>
      <c r="T1347" s="22">
        <f t="shared" ref="T1347:T1410" si="216">N1347*0.15+O1347*0.15+P1347*0.25+Q1347*0.45</f>
        <v>35</v>
      </c>
      <c r="U1347" s="22">
        <f t="shared" ref="U1347:U1410" si="217">0.25*SUM(N1347:Q1347)</f>
        <v>50</v>
      </c>
      <c r="V1347" s="21">
        <f t="shared" ref="V1347:V1410" si="218">SUM(R1347:T1347)/3</f>
        <v>47.5</v>
      </c>
      <c r="W1347" s="21">
        <f t="shared" ref="W1347:W1410" si="219">SUM(R1347:U1347)/4</f>
        <v>48.125</v>
      </c>
      <c r="X1347" s="20"/>
      <c r="Y1347" s="20"/>
      <c r="Z1347" s="20"/>
    </row>
    <row r="1348" spans="1:26" ht="13.5" x14ac:dyDescent="0.25">
      <c r="A1348" s="4">
        <f>TITRES_STAT!B1351</f>
        <v>43973</v>
      </c>
      <c r="B1348" s="2">
        <f>TITRES_STAT!C1351</f>
        <v>11.22</v>
      </c>
      <c r="C1348" s="2">
        <f>RSI!I1348</f>
        <v>48.368535548488921</v>
      </c>
      <c r="D1348" s="2">
        <f>MACD!E1348</f>
        <v>-0.15468067583755829</v>
      </c>
      <c r="E1348" s="2">
        <f>MACD!F1348</f>
        <v>-0.11402839340071087</v>
      </c>
      <c r="F1348" s="2">
        <f>'Moving Avg'!D1348</f>
        <v>4.7621399999999996</v>
      </c>
      <c r="G1348" s="2">
        <f>'Moving Avg'!E1348</f>
        <v>4.7332599999999996</v>
      </c>
      <c r="H1348" s="2">
        <f>'Moving Avg'!F1348</f>
        <v>4.602195</v>
      </c>
      <c r="I1348" s="2">
        <f>'Moving Avg'!G1348</f>
        <v>4.6379799999999989</v>
      </c>
      <c r="J1348" s="2">
        <f>'Moving Avg'!H1348</f>
        <v>4.5244730000000013</v>
      </c>
      <c r="K1348" s="18" t="str">
        <f>OBV!F1348</f>
        <v>BEARISH</v>
      </c>
      <c r="L1348" s="18" t="str">
        <f>OBV!G1348</f>
        <v>WEAK</v>
      </c>
      <c r="M1348" s="18" t="str">
        <f>OBV!H1348</f>
        <v>CONFIRMED BEARISH</v>
      </c>
      <c r="N1348" s="21">
        <f t="shared" si="210"/>
        <v>50</v>
      </c>
      <c r="O1348" s="21">
        <f t="shared" si="211"/>
        <v>100</v>
      </c>
      <c r="P1348" s="21">
        <f t="shared" si="212"/>
        <v>50</v>
      </c>
      <c r="Q1348" s="21">
        <f t="shared" si="213"/>
        <v>0</v>
      </c>
      <c r="R1348" s="22">
        <f t="shared" si="214"/>
        <v>60</v>
      </c>
      <c r="S1348" s="22">
        <f t="shared" si="215"/>
        <v>47.5</v>
      </c>
      <c r="T1348" s="22">
        <f t="shared" si="216"/>
        <v>35</v>
      </c>
      <c r="U1348" s="22">
        <f t="shared" si="217"/>
        <v>50</v>
      </c>
      <c r="V1348" s="21">
        <f t="shared" si="218"/>
        <v>47.5</v>
      </c>
      <c r="W1348" s="21">
        <f t="shared" si="219"/>
        <v>48.125</v>
      </c>
      <c r="X1348" s="20"/>
      <c r="Y1348" s="20"/>
      <c r="Z1348" s="20"/>
    </row>
    <row r="1349" spans="1:26" ht="13.5" x14ac:dyDescent="0.25">
      <c r="A1349" s="4">
        <f>TITRES_STAT!B1352</f>
        <v>43977</v>
      </c>
      <c r="B1349" s="2">
        <f>TITRES_STAT!C1352</f>
        <v>11.55</v>
      </c>
      <c r="C1349" s="2">
        <f>RSI!I1349</f>
        <v>56.177954957061004</v>
      </c>
      <c r="D1349" s="2">
        <f>MACD!E1349</f>
        <v>-0.15759213870055078</v>
      </c>
      <c r="E1349" s="2">
        <f>MACD!F1349</f>
        <v>-0.12274114246067885</v>
      </c>
      <c r="F1349" s="2">
        <f>'Moving Avg'!D1349</f>
        <v>4.7497600000000002</v>
      </c>
      <c r="G1349" s="2">
        <f>'Moving Avg'!E1349</f>
        <v>4.7563699999999995</v>
      </c>
      <c r="H1349" s="2">
        <f>'Moving Avg'!F1349</f>
        <v>4.6114799999999994</v>
      </c>
      <c r="I1349" s="2">
        <f>'Moving Avg'!G1349</f>
        <v>4.6355019999999989</v>
      </c>
      <c r="J1349" s="2">
        <f>'Moving Avg'!H1349</f>
        <v>4.5257940000000012</v>
      </c>
      <c r="K1349" s="18" t="str">
        <f>OBV!F1349</f>
        <v>BEARISH</v>
      </c>
      <c r="L1349" s="18" t="str">
        <f>OBV!G1349</f>
        <v>WEAK</v>
      </c>
      <c r="M1349" s="18" t="str">
        <f>OBV!H1349</f>
        <v>CONFIRMED BEARISH</v>
      </c>
      <c r="N1349" s="21">
        <f t="shared" si="210"/>
        <v>50</v>
      </c>
      <c r="O1349" s="21">
        <f t="shared" si="211"/>
        <v>100</v>
      </c>
      <c r="P1349" s="21">
        <f t="shared" si="212"/>
        <v>50</v>
      </c>
      <c r="Q1349" s="21">
        <f t="shared" si="213"/>
        <v>0</v>
      </c>
      <c r="R1349" s="22">
        <f t="shared" si="214"/>
        <v>60</v>
      </c>
      <c r="S1349" s="22">
        <f t="shared" si="215"/>
        <v>47.5</v>
      </c>
      <c r="T1349" s="22">
        <f t="shared" si="216"/>
        <v>35</v>
      </c>
      <c r="U1349" s="22">
        <f t="shared" si="217"/>
        <v>50</v>
      </c>
      <c r="V1349" s="21">
        <f t="shared" si="218"/>
        <v>47.5</v>
      </c>
      <c r="W1349" s="21">
        <f t="shared" si="219"/>
        <v>48.125</v>
      </c>
      <c r="X1349" s="20"/>
      <c r="Y1349" s="20"/>
      <c r="Z1349" s="20"/>
    </row>
    <row r="1350" spans="1:26" ht="13.5" x14ac:dyDescent="0.25">
      <c r="A1350" s="4">
        <f>TITRES_STAT!B1353</f>
        <v>43978</v>
      </c>
      <c r="B1350" s="2">
        <f>TITRES_STAT!C1353</f>
        <v>11.89</v>
      </c>
      <c r="C1350" s="2">
        <f>RSI!I1350</f>
        <v>62.478264722220032</v>
      </c>
      <c r="D1350" s="2">
        <f>MACD!E1350</f>
        <v>-0.16158781885018225</v>
      </c>
      <c r="E1350" s="2">
        <f>MACD!F1350</f>
        <v>-0.13051047773857954</v>
      </c>
      <c r="F1350" s="2">
        <f>'Moving Avg'!D1350</f>
        <v>4.7695799999999995</v>
      </c>
      <c r="G1350" s="2">
        <f>'Moving Avg'!E1350</f>
        <v>4.787329999999999</v>
      </c>
      <c r="H1350" s="2">
        <f>'Moving Avg'!F1350</f>
        <v>4.6298499999999994</v>
      </c>
      <c r="I1350" s="2">
        <f>'Moving Avg'!G1350</f>
        <v>4.6330259999999983</v>
      </c>
      <c r="J1350" s="2">
        <f>'Moving Avg'!H1350</f>
        <v>4.5282505000000013</v>
      </c>
      <c r="K1350" s="18" t="str">
        <f>OBV!F1350</f>
        <v>BULLISH</v>
      </c>
      <c r="L1350" s="18" t="str">
        <f>OBV!G1350</f>
        <v>NEUTRAL</v>
      </c>
      <c r="M1350" s="18" t="str">
        <f>OBV!H1350</f>
        <v>CONFIRMED BULLISH</v>
      </c>
      <c r="N1350" s="21">
        <f t="shared" si="210"/>
        <v>50</v>
      </c>
      <c r="O1350" s="21">
        <f t="shared" si="211"/>
        <v>100</v>
      </c>
      <c r="P1350" s="21">
        <f t="shared" si="212"/>
        <v>50</v>
      </c>
      <c r="Q1350" s="21">
        <f t="shared" si="213"/>
        <v>83.5</v>
      </c>
      <c r="R1350" s="22">
        <f t="shared" si="214"/>
        <v>72.525000000000006</v>
      </c>
      <c r="S1350" s="22">
        <f t="shared" si="215"/>
        <v>68.375</v>
      </c>
      <c r="T1350" s="22">
        <f t="shared" si="216"/>
        <v>72.575000000000003</v>
      </c>
      <c r="U1350" s="22">
        <f t="shared" si="217"/>
        <v>70.875</v>
      </c>
      <c r="V1350" s="21">
        <f t="shared" si="218"/>
        <v>71.158333333333346</v>
      </c>
      <c r="W1350" s="21">
        <f t="shared" si="219"/>
        <v>71.087500000000006</v>
      </c>
      <c r="X1350" s="20"/>
      <c r="Y1350" s="20"/>
      <c r="Z1350" s="20"/>
    </row>
    <row r="1351" spans="1:26" ht="13.5" x14ac:dyDescent="0.25">
      <c r="A1351" s="4">
        <f>TITRES_STAT!B1354</f>
        <v>43979</v>
      </c>
      <c r="B1351" s="2">
        <f>TITRES_STAT!C1354</f>
        <v>12</v>
      </c>
      <c r="C1351" s="2">
        <f>RSI!I1351</f>
        <v>64.267259275998441</v>
      </c>
      <c r="D1351" s="2">
        <f>MACD!E1351</f>
        <v>-0.14881420279818158</v>
      </c>
      <c r="E1351" s="2">
        <f>MACD!F1351</f>
        <v>-0.13417122275049995</v>
      </c>
      <c r="F1351" s="2">
        <f>'Moving Avg'!D1351</f>
        <v>4.8017800000000008</v>
      </c>
      <c r="G1351" s="2">
        <f>'Moving Avg'!E1351</f>
        <v>4.8092099999999993</v>
      </c>
      <c r="H1351" s="2">
        <f>'Moving Avg'!F1351</f>
        <v>4.6572999999999993</v>
      </c>
      <c r="I1351" s="2">
        <f>'Moving Avg'!G1351</f>
        <v>4.6342639999999982</v>
      </c>
      <c r="J1351" s="2">
        <f>'Moving Avg'!H1351</f>
        <v>4.5309340000000011</v>
      </c>
      <c r="K1351" s="18" t="str">
        <f>OBV!F1351</f>
        <v>BULLISH</v>
      </c>
      <c r="L1351" s="18" t="str">
        <f>OBV!G1351</f>
        <v>STRONG</v>
      </c>
      <c r="M1351" s="18" t="str">
        <f>OBV!H1351</f>
        <v>CONFIRMED BULLISH</v>
      </c>
      <c r="N1351" s="21">
        <f t="shared" si="210"/>
        <v>50</v>
      </c>
      <c r="O1351" s="21">
        <f t="shared" si="211"/>
        <v>100</v>
      </c>
      <c r="P1351" s="21">
        <f t="shared" si="212"/>
        <v>50</v>
      </c>
      <c r="Q1351" s="21">
        <f t="shared" si="213"/>
        <v>100</v>
      </c>
      <c r="R1351" s="22">
        <f t="shared" si="214"/>
        <v>75</v>
      </c>
      <c r="S1351" s="22">
        <f t="shared" si="215"/>
        <v>72.5</v>
      </c>
      <c r="T1351" s="22">
        <f t="shared" si="216"/>
        <v>80</v>
      </c>
      <c r="U1351" s="22">
        <f t="shared" si="217"/>
        <v>75</v>
      </c>
      <c r="V1351" s="21">
        <f t="shared" si="218"/>
        <v>75.833333333333329</v>
      </c>
      <c r="W1351" s="21">
        <f t="shared" si="219"/>
        <v>75.625</v>
      </c>
      <c r="X1351" s="20"/>
      <c r="Y1351" s="20"/>
      <c r="Z1351" s="20"/>
    </row>
    <row r="1352" spans="1:26" ht="13.5" x14ac:dyDescent="0.25">
      <c r="A1352" s="4">
        <f>TITRES_STAT!B1355</f>
        <v>43980</v>
      </c>
      <c r="B1352" s="2">
        <f>TITRES_STAT!C1355</f>
        <v>12.35</v>
      </c>
      <c r="C1352" s="2">
        <f>RSI!I1352</f>
        <v>69.286639728905627</v>
      </c>
      <c r="D1352" s="2">
        <f>MACD!E1352</f>
        <v>-0.13950764660019654</v>
      </c>
      <c r="E1352" s="2">
        <f>MACD!F1352</f>
        <v>-0.13523850752043926</v>
      </c>
      <c r="F1352" s="2">
        <f>'Moving Avg'!D1352</f>
        <v>4.8719599999999996</v>
      </c>
      <c r="G1352" s="2">
        <f>'Moving Avg'!E1352</f>
        <v>4.838519999999999</v>
      </c>
      <c r="H1352" s="2">
        <f>'Moving Avg'!F1352</f>
        <v>4.6954849999999997</v>
      </c>
      <c r="I1352" s="2">
        <f>'Moving Avg'!G1352</f>
        <v>4.6383919999999987</v>
      </c>
      <c r="J1352" s="2">
        <f>'Moving Avg'!H1352</f>
        <v>4.533720500000002</v>
      </c>
      <c r="K1352" s="18" t="str">
        <f>OBV!F1352</f>
        <v>BULLISH</v>
      </c>
      <c r="L1352" s="18" t="str">
        <f>OBV!G1352</f>
        <v>STRONG</v>
      </c>
      <c r="M1352" s="18" t="str">
        <f>OBV!H1352</f>
        <v>CONFIRMED BULLISH</v>
      </c>
      <c r="N1352" s="21">
        <f t="shared" si="210"/>
        <v>50</v>
      </c>
      <c r="O1352" s="21">
        <f t="shared" si="211"/>
        <v>100</v>
      </c>
      <c r="P1352" s="21">
        <f t="shared" si="212"/>
        <v>50</v>
      </c>
      <c r="Q1352" s="21">
        <f t="shared" si="213"/>
        <v>100</v>
      </c>
      <c r="R1352" s="22">
        <f t="shared" si="214"/>
        <v>75</v>
      </c>
      <c r="S1352" s="22">
        <f t="shared" si="215"/>
        <v>72.5</v>
      </c>
      <c r="T1352" s="22">
        <f t="shared" si="216"/>
        <v>80</v>
      </c>
      <c r="U1352" s="22">
        <f t="shared" si="217"/>
        <v>75</v>
      </c>
      <c r="V1352" s="21">
        <f t="shared" si="218"/>
        <v>75.833333333333329</v>
      </c>
      <c r="W1352" s="21">
        <f t="shared" si="219"/>
        <v>75.625</v>
      </c>
      <c r="X1352" s="20"/>
      <c r="Y1352" s="20"/>
      <c r="Z1352" s="20"/>
    </row>
    <row r="1353" spans="1:26" ht="13.5" x14ac:dyDescent="0.25">
      <c r="A1353" s="4">
        <f>TITRES_STAT!B1356</f>
        <v>43983</v>
      </c>
      <c r="B1353" s="2">
        <f>TITRES_STAT!C1356</f>
        <v>12.5</v>
      </c>
      <c r="C1353" s="2">
        <f>RSI!I1353</f>
        <v>71.155813051084579</v>
      </c>
      <c r="D1353" s="2">
        <f>MACD!E1353</f>
        <v>-0.132197864432543</v>
      </c>
      <c r="E1353" s="2">
        <f>MACD!F1353</f>
        <v>-0.13463037890286</v>
      </c>
      <c r="F1353" s="2">
        <f>'Moving Avg'!D1353</f>
        <v>4.9776399999999992</v>
      </c>
      <c r="G1353" s="2">
        <f>'Moving Avg'!E1353</f>
        <v>4.8698899999999998</v>
      </c>
      <c r="H1353" s="2">
        <f>'Moving Avg'!F1353</f>
        <v>4.7318149999999992</v>
      </c>
      <c r="I1353" s="2">
        <f>'Moving Avg'!G1353</f>
        <v>4.648133999999998</v>
      </c>
      <c r="J1353" s="2">
        <f>'Moving Avg'!H1353</f>
        <v>4.5367755000000018</v>
      </c>
      <c r="K1353" s="18" t="str">
        <f>OBV!F1353</f>
        <v>BULLISH</v>
      </c>
      <c r="L1353" s="18" t="str">
        <f>OBV!G1353</f>
        <v>STRONG</v>
      </c>
      <c r="M1353" s="18" t="str">
        <f>OBV!H1353</f>
        <v>CONFIRMED BULLISH</v>
      </c>
      <c r="N1353" s="21">
        <f t="shared" si="210"/>
        <v>50</v>
      </c>
      <c r="O1353" s="21">
        <f t="shared" si="211"/>
        <v>100</v>
      </c>
      <c r="P1353" s="21">
        <f t="shared" si="212"/>
        <v>50</v>
      </c>
      <c r="Q1353" s="21">
        <f t="shared" si="213"/>
        <v>100</v>
      </c>
      <c r="R1353" s="22">
        <f t="shared" si="214"/>
        <v>75</v>
      </c>
      <c r="S1353" s="22">
        <f t="shared" si="215"/>
        <v>72.5</v>
      </c>
      <c r="T1353" s="22">
        <f t="shared" si="216"/>
        <v>80</v>
      </c>
      <c r="U1353" s="22">
        <f t="shared" si="217"/>
        <v>75</v>
      </c>
      <c r="V1353" s="21">
        <f t="shared" si="218"/>
        <v>75.833333333333329</v>
      </c>
      <c r="W1353" s="21">
        <f t="shared" si="219"/>
        <v>75.625</v>
      </c>
      <c r="X1353" s="20"/>
      <c r="Y1353" s="20"/>
      <c r="Z1353" s="20"/>
    </row>
    <row r="1354" spans="1:26" ht="13.5" x14ac:dyDescent="0.25">
      <c r="A1354" s="4">
        <f>TITRES_STAT!B1357</f>
        <v>43984</v>
      </c>
      <c r="B1354" s="2">
        <f>TITRES_STAT!C1357</f>
        <v>12.4</v>
      </c>
      <c r="C1354" s="2">
        <f>RSI!I1354</f>
        <v>68.174626896057759</v>
      </c>
      <c r="D1354" s="2">
        <f>MACD!E1354</f>
        <v>-0.12803381442161665</v>
      </c>
      <c r="E1354" s="2">
        <f>MACD!F1354</f>
        <v>-0.13331106600661136</v>
      </c>
      <c r="F1354" s="2">
        <f>'Moving Avg'!D1354</f>
        <v>5.0478199999999998</v>
      </c>
      <c r="G1354" s="2">
        <f>'Moving Avg'!E1354</f>
        <v>4.89879</v>
      </c>
      <c r="H1354" s="2">
        <f>'Moving Avg'!F1354</f>
        <v>4.7702049999999998</v>
      </c>
      <c r="I1354" s="2">
        <f>'Moving Avg'!G1354</f>
        <v>4.6572159999999982</v>
      </c>
      <c r="J1354" s="2">
        <f>'Moving Avg'!H1354</f>
        <v>4.5396650000000021</v>
      </c>
      <c r="K1354" s="18" t="str">
        <f>OBV!F1354</f>
        <v>BULLISH</v>
      </c>
      <c r="L1354" s="18" t="str">
        <f>OBV!G1354</f>
        <v>STRONG</v>
      </c>
      <c r="M1354" s="18" t="str">
        <f>OBV!H1354</f>
        <v>CONFIRMED BULLISH</v>
      </c>
      <c r="N1354" s="21">
        <f t="shared" si="210"/>
        <v>50</v>
      </c>
      <c r="O1354" s="21">
        <f t="shared" si="211"/>
        <v>100</v>
      </c>
      <c r="P1354" s="21">
        <f t="shared" si="212"/>
        <v>50</v>
      </c>
      <c r="Q1354" s="21">
        <f t="shared" si="213"/>
        <v>100</v>
      </c>
      <c r="R1354" s="22">
        <f t="shared" si="214"/>
        <v>75</v>
      </c>
      <c r="S1354" s="22">
        <f t="shared" si="215"/>
        <v>72.5</v>
      </c>
      <c r="T1354" s="22">
        <f t="shared" si="216"/>
        <v>80</v>
      </c>
      <c r="U1354" s="22">
        <f t="shared" si="217"/>
        <v>75</v>
      </c>
      <c r="V1354" s="21">
        <f t="shared" si="218"/>
        <v>75.833333333333329</v>
      </c>
      <c r="W1354" s="21">
        <f t="shared" si="219"/>
        <v>75.625</v>
      </c>
      <c r="X1354" s="20"/>
      <c r="Y1354" s="20"/>
      <c r="Z1354" s="20"/>
    </row>
    <row r="1355" spans="1:26" ht="13.5" x14ac:dyDescent="0.25">
      <c r="A1355" s="4">
        <f>TITRES_STAT!B1358</f>
        <v>43985</v>
      </c>
      <c r="B1355" s="2">
        <f>TITRES_STAT!C1358</f>
        <v>12.35</v>
      </c>
      <c r="C1355" s="2">
        <f>RSI!I1355</f>
        <v>66.674120476554066</v>
      </c>
      <c r="D1355" s="2">
        <f>MACD!E1355</f>
        <v>-0.12824905940540177</v>
      </c>
      <c r="E1355" s="2">
        <f>MACD!F1355</f>
        <v>-0.13229866468636944</v>
      </c>
      <c r="F1355" s="2">
        <f>'Moving Avg'!D1355</f>
        <v>5.0858000000000008</v>
      </c>
      <c r="G1355" s="2">
        <f>'Moving Avg'!E1355</f>
        <v>4.9276900000000001</v>
      </c>
      <c r="H1355" s="2">
        <f>'Moving Avg'!F1355</f>
        <v>4.8026100000000005</v>
      </c>
      <c r="I1355" s="2">
        <f>'Moving Avg'!G1355</f>
        <v>4.6683619999999983</v>
      </c>
      <c r="J1355" s="2">
        <f>'Moving Avg'!H1355</f>
        <v>4.5424515000000021</v>
      </c>
      <c r="K1355" s="18" t="str">
        <f>OBV!F1355</f>
        <v>BULLISH</v>
      </c>
      <c r="L1355" s="18" t="str">
        <f>OBV!G1355</f>
        <v>STRONG</v>
      </c>
      <c r="M1355" s="18" t="str">
        <f>OBV!H1355</f>
        <v>CONFIRMED BULLISH</v>
      </c>
      <c r="N1355" s="21">
        <f t="shared" si="210"/>
        <v>50</v>
      </c>
      <c r="O1355" s="21">
        <f t="shared" si="211"/>
        <v>100</v>
      </c>
      <c r="P1355" s="21">
        <f t="shared" si="212"/>
        <v>50</v>
      </c>
      <c r="Q1355" s="21">
        <f t="shared" si="213"/>
        <v>100</v>
      </c>
      <c r="R1355" s="22">
        <f t="shared" si="214"/>
        <v>75</v>
      </c>
      <c r="S1355" s="22">
        <f t="shared" si="215"/>
        <v>72.5</v>
      </c>
      <c r="T1355" s="22">
        <f t="shared" si="216"/>
        <v>80</v>
      </c>
      <c r="U1355" s="22">
        <f t="shared" si="217"/>
        <v>75</v>
      </c>
      <c r="V1355" s="21">
        <f t="shared" si="218"/>
        <v>75.833333333333329</v>
      </c>
      <c r="W1355" s="21">
        <f t="shared" si="219"/>
        <v>75.625</v>
      </c>
      <c r="X1355" s="20"/>
      <c r="Y1355" s="20"/>
      <c r="Z1355" s="20"/>
    </row>
    <row r="1356" spans="1:26" ht="13.5" x14ac:dyDescent="0.25">
      <c r="A1356" s="4">
        <f>TITRES_STAT!B1359</f>
        <v>43986</v>
      </c>
      <c r="B1356" s="2">
        <f>TITRES_STAT!C1359</f>
        <v>12.3</v>
      </c>
      <c r="C1356" s="2">
        <f>RSI!I1356</f>
        <v>65.123028730346959</v>
      </c>
      <c r="D1356" s="2">
        <f>MACD!E1356</f>
        <v>-0.13125474639377632</v>
      </c>
      <c r="E1356" s="2">
        <f>MACD!F1356</f>
        <v>-0.13208988102785083</v>
      </c>
      <c r="F1356" s="2">
        <f>'Moving Avg'!D1356</f>
        <v>5.1105600000000004</v>
      </c>
      <c r="G1356" s="2">
        <f>'Moving Avg'!E1356</f>
        <v>4.9561700000000002</v>
      </c>
      <c r="H1356" s="2">
        <f>'Moving Avg'!F1356</f>
        <v>4.8319200000000011</v>
      </c>
      <c r="I1356" s="2">
        <f>'Moving Avg'!G1356</f>
        <v>4.6790939999999983</v>
      </c>
      <c r="J1356" s="2">
        <f>'Moving Avg'!H1356</f>
        <v>4.5451760000000023</v>
      </c>
      <c r="K1356" s="18" t="str">
        <f>OBV!F1356</f>
        <v>BULLISH</v>
      </c>
      <c r="L1356" s="18" t="str">
        <f>OBV!G1356</f>
        <v>STRONG</v>
      </c>
      <c r="M1356" s="18" t="str">
        <f>OBV!H1356</f>
        <v>CONFIRMED BULLISH</v>
      </c>
      <c r="N1356" s="21">
        <f t="shared" si="210"/>
        <v>50</v>
      </c>
      <c r="O1356" s="21">
        <f t="shared" si="211"/>
        <v>100</v>
      </c>
      <c r="P1356" s="21">
        <f t="shared" si="212"/>
        <v>50</v>
      </c>
      <c r="Q1356" s="21">
        <f t="shared" si="213"/>
        <v>100</v>
      </c>
      <c r="R1356" s="22">
        <f t="shared" si="214"/>
        <v>75</v>
      </c>
      <c r="S1356" s="22">
        <f t="shared" si="215"/>
        <v>72.5</v>
      </c>
      <c r="T1356" s="22">
        <f t="shared" si="216"/>
        <v>80</v>
      </c>
      <c r="U1356" s="22">
        <f t="shared" si="217"/>
        <v>75</v>
      </c>
      <c r="V1356" s="21">
        <f t="shared" si="218"/>
        <v>75.833333333333329</v>
      </c>
      <c r="W1356" s="21">
        <f t="shared" si="219"/>
        <v>75.625</v>
      </c>
      <c r="X1356" s="20"/>
      <c r="Y1356" s="20"/>
      <c r="Z1356" s="20"/>
    </row>
    <row r="1357" spans="1:26" ht="13.5" x14ac:dyDescent="0.25">
      <c r="A1357" s="4">
        <f>TITRES_STAT!B1360</f>
        <v>43987</v>
      </c>
      <c r="B1357" s="2">
        <f>TITRES_STAT!C1360</f>
        <v>12.4</v>
      </c>
      <c r="C1357" s="2">
        <f>RSI!I1357</f>
        <v>66.78338014756676</v>
      </c>
      <c r="D1357" s="2">
        <f>MACD!E1357</f>
        <v>-0.14540330746565111</v>
      </c>
      <c r="E1357" s="2">
        <f>MACD!F1357</f>
        <v>-0.13475256631541088</v>
      </c>
      <c r="F1357" s="2">
        <f>'Moving Avg'!D1357</f>
        <v>5.1146799999999999</v>
      </c>
      <c r="G1357" s="2">
        <f>'Moving Avg'!E1357</f>
        <v>4.9933199999999998</v>
      </c>
      <c r="H1357" s="2">
        <f>'Moving Avg'!F1357</f>
        <v>4.8587500000000006</v>
      </c>
      <c r="I1357" s="2">
        <f>'Moving Avg'!G1357</f>
        <v>4.6914779999999983</v>
      </c>
      <c r="J1357" s="2">
        <f>'Moving Avg'!H1357</f>
        <v>4.5480860000000032</v>
      </c>
      <c r="K1357" s="18" t="str">
        <f>OBV!F1357</f>
        <v>BULLISH</v>
      </c>
      <c r="L1357" s="18" t="str">
        <f>OBV!G1357</f>
        <v>NEUTRAL</v>
      </c>
      <c r="M1357" s="18" t="str">
        <f>OBV!H1357</f>
        <v>CONFIRMED BULLISH</v>
      </c>
      <c r="N1357" s="21">
        <f t="shared" si="210"/>
        <v>50</v>
      </c>
      <c r="O1357" s="21">
        <f t="shared" si="211"/>
        <v>100</v>
      </c>
      <c r="P1357" s="21">
        <f t="shared" si="212"/>
        <v>50</v>
      </c>
      <c r="Q1357" s="21">
        <f t="shared" si="213"/>
        <v>83.5</v>
      </c>
      <c r="R1357" s="22">
        <f t="shared" si="214"/>
        <v>72.525000000000006</v>
      </c>
      <c r="S1357" s="22">
        <f t="shared" si="215"/>
        <v>68.375</v>
      </c>
      <c r="T1357" s="22">
        <f t="shared" si="216"/>
        <v>72.575000000000003</v>
      </c>
      <c r="U1357" s="22">
        <f t="shared" si="217"/>
        <v>70.875</v>
      </c>
      <c r="V1357" s="21">
        <f t="shared" si="218"/>
        <v>71.158333333333346</v>
      </c>
      <c r="W1357" s="21">
        <f t="shared" si="219"/>
        <v>71.087500000000006</v>
      </c>
      <c r="X1357" s="20"/>
      <c r="Y1357" s="20"/>
      <c r="Z1357" s="20"/>
    </row>
    <row r="1358" spans="1:26" ht="13.5" x14ac:dyDescent="0.25">
      <c r="A1358" s="4">
        <f>TITRES_STAT!B1361</f>
        <v>43990</v>
      </c>
      <c r="B1358" s="2">
        <f>TITRES_STAT!C1361</f>
        <v>12.4</v>
      </c>
      <c r="C1358" s="2">
        <f>RSI!I1358</f>
        <v>66.78338014756676</v>
      </c>
      <c r="D1358" s="2">
        <f>MACD!E1358</f>
        <v>-0.1768495783058297</v>
      </c>
      <c r="E1358" s="2">
        <f>MACD!F1358</f>
        <v>-0.14317196871349464</v>
      </c>
      <c r="F1358" s="2">
        <f>'Moving Avg'!D1358</f>
        <v>5.10642</v>
      </c>
      <c r="G1358" s="2">
        <f>'Moving Avg'!E1358</f>
        <v>5.0420299999999996</v>
      </c>
      <c r="H1358" s="2">
        <f>'Moving Avg'!F1358</f>
        <v>4.8876449999999991</v>
      </c>
      <c r="I1358" s="2">
        <f>'Moving Avg'!G1358</f>
        <v>4.7030359999999991</v>
      </c>
      <c r="J1358" s="2">
        <f>'Moving Avg'!H1358</f>
        <v>4.5510580000000029</v>
      </c>
      <c r="K1358" s="18" t="str">
        <f>OBV!F1358</f>
        <v>BEARISH</v>
      </c>
      <c r="L1358" s="18" t="str">
        <f>OBV!G1358</f>
        <v>WEAK</v>
      </c>
      <c r="M1358" s="18" t="str">
        <f>OBV!H1358</f>
        <v>CONFIRMED BEARISH</v>
      </c>
      <c r="N1358" s="21">
        <f t="shared" si="210"/>
        <v>50</v>
      </c>
      <c r="O1358" s="21">
        <f t="shared" si="211"/>
        <v>100</v>
      </c>
      <c r="P1358" s="21">
        <f t="shared" si="212"/>
        <v>50</v>
      </c>
      <c r="Q1358" s="21">
        <f t="shared" si="213"/>
        <v>0</v>
      </c>
      <c r="R1358" s="22">
        <f t="shared" si="214"/>
        <v>60</v>
      </c>
      <c r="S1358" s="22">
        <f t="shared" si="215"/>
        <v>47.5</v>
      </c>
      <c r="T1358" s="22">
        <f t="shared" si="216"/>
        <v>35</v>
      </c>
      <c r="U1358" s="22">
        <f t="shared" si="217"/>
        <v>50</v>
      </c>
      <c r="V1358" s="21">
        <f t="shared" si="218"/>
        <v>47.5</v>
      </c>
      <c r="W1358" s="21">
        <f t="shared" si="219"/>
        <v>48.125</v>
      </c>
      <c r="X1358" s="20"/>
      <c r="Y1358" s="20"/>
      <c r="Z1358" s="20"/>
    </row>
    <row r="1359" spans="1:26" ht="13.5" x14ac:dyDescent="0.25">
      <c r="A1359" s="4">
        <f>TITRES_STAT!B1362</f>
        <v>43991</v>
      </c>
      <c r="B1359" s="2">
        <f>TITRES_STAT!C1362</f>
        <v>12.2</v>
      </c>
      <c r="C1359" s="2">
        <f>RSI!I1359</f>
        <v>60.142273461369641</v>
      </c>
      <c r="D1359" s="2">
        <f>MACD!E1359</f>
        <v>-0.17795022265860982</v>
      </c>
      <c r="E1359" s="2">
        <f>MACD!F1359</f>
        <v>-0.15012761950251768</v>
      </c>
      <c r="F1359" s="2">
        <f>'Moving Avg'!D1359</f>
        <v>5.0899000000000001</v>
      </c>
      <c r="G1359" s="2">
        <f>'Moving Avg'!E1359</f>
        <v>5.0688599999999999</v>
      </c>
      <c r="H1359" s="2">
        <f>'Moving Avg'!F1359</f>
        <v>4.9126149999999988</v>
      </c>
      <c r="I1359" s="2">
        <f>'Moving Avg'!G1359</f>
        <v>4.7137679999999991</v>
      </c>
      <c r="J1359" s="2">
        <f>'Moving Avg'!H1359</f>
        <v>4.553638000000003</v>
      </c>
      <c r="K1359" s="18" t="str">
        <f>OBV!F1359</f>
        <v>BEARISH</v>
      </c>
      <c r="L1359" s="18" t="str">
        <f>OBV!G1359</f>
        <v>NEUTRAL</v>
      </c>
      <c r="M1359" s="18" t="str">
        <f>OBV!H1359</f>
        <v>CONFIRMED BEARISH</v>
      </c>
      <c r="N1359" s="21">
        <f t="shared" si="210"/>
        <v>50</v>
      </c>
      <c r="O1359" s="21">
        <f t="shared" si="211"/>
        <v>100</v>
      </c>
      <c r="P1359" s="21">
        <f t="shared" si="212"/>
        <v>50</v>
      </c>
      <c r="Q1359" s="21">
        <f t="shared" si="213"/>
        <v>16.5</v>
      </c>
      <c r="R1359" s="22">
        <f t="shared" si="214"/>
        <v>62.475000000000001</v>
      </c>
      <c r="S1359" s="22">
        <f t="shared" si="215"/>
        <v>51.625</v>
      </c>
      <c r="T1359" s="22">
        <f t="shared" si="216"/>
        <v>42.424999999999997</v>
      </c>
      <c r="U1359" s="22">
        <f t="shared" si="217"/>
        <v>54.125</v>
      </c>
      <c r="V1359" s="21">
        <f t="shared" si="218"/>
        <v>52.17499999999999</v>
      </c>
      <c r="W1359" s="21">
        <f t="shared" si="219"/>
        <v>52.662499999999994</v>
      </c>
      <c r="X1359" s="20"/>
      <c r="Y1359" s="20"/>
      <c r="Z1359" s="20"/>
    </row>
    <row r="1360" spans="1:26" ht="13.5" x14ac:dyDescent="0.25">
      <c r="A1360" s="4">
        <f>TITRES_STAT!B1363</f>
        <v>43992</v>
      </c>
      <c r="B1360" s="2">
        <f>TITRES_STAT!C1363</f>
        <v>12</v>
      </c>
      <c r="C1360" s="2">
        <f>RSI!I1360</f>
        <v>54.330915006099538</v>
      </c>
      <c r="D1360" s="2">
        <f>MACD!E1360</f>
        <v>-0.15213106683633093</v>
      </c>
      <c r="E1360" s="2">
        <f>MACD!F1360</f>
        <v>-0.15052830896928035</v>
      </c>
      <c r="F1360" s="2">
        <f>'Moving Avg'!D1360</f>
        <v>5.0610000000000008</v>
      </c>
      <c r="G1360" s="2">
        <f>'Moving Avg'!E1360</f>
        <v>5.0734000000000004</v>
      </c>
      <c r="H1360" s="2">
        <f>'Moving Avg'!F1360</f>
        <v>4.9303649999999983</v>
      </c>
      <c r="I1360" s="2">
        <f>'Moving Avg'!G1360</f>
        <v>4.7228499999999993</v>
      </c>
      <c r="J1360" s="2">
        <f>'Moving Avg'!H1360</f>
        <v>4.5552065000000024</v>
      </c>
      <c r="K1360" s="18" t="str">
        <f>OBV!F1360</f>
        <v>BEARISH</v>
      </c>
      <c r="L1360" s="18" t="str">
        <f>OBV!G1360</f>
        <v>NEUTRAL</v>
      </c>
      <c r="M1360" s="18" t="str">
        <f>OBV!H1360</f>
        <v>CONFIRMED BEARISH</v>
      </c>
      <c r="N1360" s="21">
        <f t="shared" si="210"/>
        <v>50</v>
      </c>
      <c r="O1360" s="21">
        <f t="shared" si="211"/>
        <v>100</v>
      </c>
      <c r="P1360" s="21">
        <f t="shared" si="212"/>
        <v>50</v>
      </c>
      <c r="Q1360" s="21">
        <f t="shared" si="213"/>
        <v>16.5</v>
      </c>
      <c r="R1360" s="22">
        <f t="shared" si="214"/>
        <v>62.475000000000001</v>
      </c>
      <c r="S1360" s="22">
        <f t="shared" si="215"/>
        <v>51.625</v>
      </c>
      <c r="T1360" s="22">
        <f t="shared" si="216"/>
        <v>42.424999999999997</v>
      </c>
      <c r="U1360" s="22">
        <f t="shared" si="217"/>
        <v>54.125</v>
      </c>
      <c r="V1360" s="21">
        <f t="shared" si="218"/>
        <v>52.17499999999999</v>
      </c>
      <c r="W1360" s="21">
        <f t="shared" si="219"/>
        <v>52.662499999999994</v>
      </c>
      <c r="X1360" s="20"/>
      <c r="Y1360" s="20"/>
      <c r="Z1360" s="20"/>
    </row>
    <row r="1361" spans="1:26" ht="13.5" x14ac:dyDescent="0.25">
      <c r="A1361" s="4">
        <f>TITRES_STAT!B1364</f>
        <v>43993</v>
      </c>
      <c r="B1361" s="2">
        <f>TITRES_STAT!C1364</f>
        <v>12.2</v>
      </c>
      <c r="C1361" s="2">
        <f>RSI!I1361</f>
        <v>58.635311463400562</v>
      </c>
      <c r="D1361" s="2">
        <f>MACD!E1361</f>
        <v>-0.1298125707723079</v>
      </c>
      <c r="E1361" s="2">
        <f>MACD!F1361</f>
        <v>-0.14638516132988585</v>
      </c>
      <c r="F1361" s="2">
        <f>'Moving Avg'!D1361</f>
        <v>5.0527400000000009</v>
      </c>
      <c r="G1361" s="2">
        <f>'Moving Avg'!E1361</f>
        <v>5.0816500000000007</v>
      </c>
      <c r="H1361" s="2">
        <f>'Moving Avg'!F1361</f>
        <v>4.9454299999999991</v>
      </c>
      <c r="I1361" s="2">
        <f>'Moving Avg'!G1361</f>
        <v>4.7309399999999995</v>
      </c>
      <c r="J1361" s="2">
        <f>'Moving Avg'!H1361</f>
        <v>4.5578690000000028</v>
      </c>
      <c r="K1361" s="18" t="str">
        <f>OBV!F1361</f>
        <v>BULLISH</v>
      </c>
      <c r="L1361" s="18" t="str">
        <f>OBV!G1361</f>
        <v>NEUTRAL</v>
      </c>
      <c r="M1361" s="18" t="str">
        <f>OBV!H1361</f>
        <v>BULLISH DIVERGENCE</v>
      </c>
      <c r="N1361" s="21">
        <f t="shared" si="210"/>
        <v>50</v>
      </c>
      <c r="O1361" s="21">
        <f t="shared" si="211"/>
        <v>100</v>
      </c>
      <c r="P1361" s="21">
        <f t="shared" si="212"/>
        <v>50</v>
      </c>
      <c r="Q1361" s="21">
        <f t="shared" si="213"/>
        <v>66.5</v>
      </c>
      <c r="R1361" s="22">
        <f t="shared" si="214"/>
        <v>69.974999999999994</v>
      </c>
      <c r="S1361" s="22">
        <f t="shared" si="215"/>
        <v>64.125</v>
      </c>
      <c r="T1361" s="22">
        <f t="shared" si="216"/>
        <v>64.924999999999997</v>
      </c>
      <c r="U1361" s="22">
        <f t="shared" si="217"/>
        <v>66.625</v>
      </c>
      <c r="V1361" s="21">
        <f t="shared" si="218"/>
        <v>66.341666666666654</v>
      </c>
      <c r="W1361" s="21">
        <f t="shared" si="219"/>
        <v>66.412499999999994</v>
      </c>
      <c r="X1361" s="20"/>
      <c r="Y1361" s="20"/>
      <c r="Z1361" s="20"/>
    </row>
    <row r="1362" spans="1:26" ht="13.5" x14ac:dyDescent="0.25">
      <c r="A1362" s="4">
        <f>TITRES_STAT!B1365</f>
        <v>43994</v>
      </c>
      <c r="B1362" s="2">
        <f>TITRES_STAT!C1365</f>
        <v>12.64</v>
      </c>
      <c r="C1362" s="2">
        <f>RSI!I1362</f>
        <v>66.192904148460926</v>
      </c>
      <c r="D1362" s="2">
        <f>MACD!E1362</f>
        <v>-0.10301588501534109</v>
      </c>
      <c r="E1362" s="2">
        <f>MACD!F1362</f>
        <v>-0.1377113060669769</v>
      </c>
      <c r="F1362" s="2">
        <f>'Moving Avg'!D1362</f>
        <v>5.0725600000000011</v>
      </c>
      <c r="G1362" s="2">
        <f>'Moving Avg'!E1362</f>
        <v>5.0936199999999996</v>
      </c>
      <c r="H1362" s="2">
        <f>'Moving Avg'!F1362</f>
        <v>4.9660699999999984</v>
      </c>
      <c r="I1362" s="2">
        <f>'Moving Avg'!G1362</f>
        <v>4.7426639999999987</v>
      </c>
      <c r="J1362" s="2">
        <f>'Moving Avg'!H1362</f>
        <v>4.5618735000000017</v>
      </c>
      <c r="K1362" s="18" t="str">
        <f>OBV!F1362</f>
        <v>BULLISH</v>
      </c>
      <c r="L1362" s="18" t="str">
        <f>OBV!G1362</f>
        <v>STRONG</v>
      </c>
      <c r="M1362" s="18" t="str">
        <f>OBV!H1362</f>
        <v>CONFIRMED BULLISH</v>
      </c>
      <c r="N1362" s="21">
        <f t="shared" si="210"/>
        <v>50</v>
      </c>
      <c r="O1362" s="21">
        <f t="shared" si="211"/>
        <v>100</v>
      </c>
      <c r="P1362" s="21">
        <f t="shared" si="212"/>
        <v>50</v>
      </c>
      <c r="Q1362" s="21">
        <f t="shared" si="213"/>
        <v>100</v>
      </c>
      <c r="R1362" s="22">
        <f t="shared" si="214"/>
        <v>75</v>
      </c>
      <c r="S1362" s="22">
        <f t="shared" si="215"/>
        <v>72.5</v>
      </c>
      <c r="T1362" s="22">
        <f t="shared" si="216"/>
        <v>80</v>
      </c>
      <c r="U1362" s="22">
        <f t="shared" si="217"/>
        <v>75</v>
      </c>
      <c r="V1362" s="21">
        <f t="shared" si="218"/>
        <v>75.833333333333329</v>
      </c>
      <c r="W1362" s="21">
        <f t="shared" si="219"/>
        <v>75.625</v>
      </c>
      <c r="X1362" s="20"/>
      <c r="Y1362" s="20"/>
      <c r="Z1362" s="20"/>
    </row>
    <row r="1363" spans="1:26" ht="13.5" x14ac:dyDescent="0.25">
      <c r="A1363" s="4">
        <f>TITRES_STAT!B1366</f>
        <v>43997</v>
      </c>
      <c r="B1363" s="2">
        <f>TITRES_STAT!C1366</f>
        <v>12.84</v>
      </c>
      <c r="C1363" s="2">
        <f>RSI!I1363</f>
        <v>68.965474282558489</v>
      </c>
      <c r="D1363" s="2">
        <f>MACD!E1363</f>
        <v>-7.8799497199878665E-2</v>
      </c>
      <c r="E1363" s="2">
        <f>MACD!F1363</f>
        <v>-0.12592894429355728</v>
      </c>
      <c r="F1363" s="2">
        <f>'Moving Avg'!D1363</f>
        <v>5.1088800000000001</v>
      </c>
      <c r="G1363" s="2">
        <f>'Moving Avg'!E1363</f>
        <v>5.1076499999999996</v>
      </c>
      <c r="H1363" s="2">
        <f>'Moving Avg'!F1363</f>
        <v>4.9887699999999988</v>
      </c>
      <c r="I1363" s="2">
        <f>'Moving Avg'!G1363</f>
        <v>4.7541399999999996</v>
      </c>
      <c r="J1363" s="2">
        <f>'Moving Avg'!H1363</f>
        <v>4.5658775000000018</v>
      </c>
      <c r="K1363" s="18" t="str">
        <f>OBV!F1363</f>
        <v>BULLISH</v>
      </c>
      <c r="L1363" s="18" t="str">
        <f>OBV!G1363</f>
        <v>STRONG</v>
      </c>
      <c r="M1363" s="18" t="str">
        <f>OBV!H1363</f>
        <v>CONFIRMED BULLISH</v>
      </c>
      <c r="N1363" s="21">
        <f t="shared" si="210"/>
        <v>50</v>
      </c>
      <c r="O1363" s="21">
        <f t="shared" si="211"/>
        <v>100</v>
      </c>
      <c r="P1363" s="21">
        <f t="shared" si="212"/>
        <v>50</v>
      </c>
      <c r="Q1363" s="21">
        <f t="shared" si="213"/>
        <v>100</v>
      </c>
      <c r="R1363" s="22">
        <f t="shared" si="214"/>
        <v>75</v>
      </c>
      <c r="S1363" s="22">
        <f t="shared" si="215"/>
        <v>72.5</v>
      </c>
      <c r="T1363" s="22">
        <f t="shared" si="216"/>
        <v>80</v>
      </c>
      <c r="U1363" s="22">
        <f t="shared" si="217"/>
        <v>75</v>
      </c>
      <c r="V1363" s="21">
        <f t="shared" si="218"/>
        <v>75.833333333333329</v>
      </c>
      <c r="W1363" s="21">
        <f t="shared" si="219"/>
        <v>75.625</v>
      </c>
      <c r="X1363" s="20"/>
      <c r="Y1363" s="20"/>
      <c r="Z1363" s="20"/>
    </row>
    <row r="1364" spans="1:26" ht="13.5" x14ac:dyDescent="0.25">
      <c r="A1364" s="4">
        <f>TITRES_STAT!B1367</f>
        <v>43998</v>
      </c>
      <c r="B1364" s="2">
        <f>TITRES_STAT!C1367</f>
        <v>13.1</v>
      </c>
      <c r="C1364" s="2">
        <f>RSI!I1364</f>
        <v>72.165762024245637</v>
      </c>
      <c r="D1364" s="2">
        <f>MACD!E1364</f>
        <v>-7.483680592337727E-2</v>
      </c>
      <c r="E1364" s="2">
        <f>MACD!F1364</f>
        <v>-0.11571051661952128</v>
      </c>
      <c r="F1364" s="2">
        <f>'Moving Avg'!D1364</f>
        <v>5.1832000000000011</v>
      </c>
      <c r="G1364" s="2">
        <f>'Moving Avg'!E1364</f>
        <v>5.1365500000000006</v>
      </c>
      <c r="H1364" s="2">
        <f>'Moving Avg'!F1364</f>
        <v>5.0176699999999981</v>
      </c>
      <c r="I1364" s="2">
        <f>'Moving Avg'!G1364</f>
        <v>4.7649559999999989</v>
      </c>
      <c r="J1364" s="2">
        <f>'Moving Avg'!H1364</f>
        <v>4.5703155000000013</v>
      </c>
      <c r="K1364" s="18" t="str">
        <f>OBV!F1364</f>
        <v>BULLISH</v>
      </c>
      <c r="L1364" s="18" t="str">
        <f>OBV!G1364</f>
        <v>STRONG</v>
      </c>
      <c r="M1364" s="18" t="str">
        <f>OBV!H1364</f>
        <v>CONFIRMED BULLISH</v>
      </c>
      <c r="N1364" s="21">
        <f t="shared" si="210"/>
        <v>50</v>
      </c>
      <c r="O1364" s="21">
        <f t="shared" si="211"/>
        <v>100</v>
      </c>
      <c r="P1364" s="21">
        <f t="shared" si="212"/>
        <v>50</v>
      </c>
      <c r="Q1364" s="21">
        <f t="shared" si="213"/>
        <v>100</v>
      </c>
      <c r="R1364" s="22">
        <f t="shared" si="214"/>
        <v>75</v>
      </c>
      <c r="S1364" s="22">
        <f t="shared" si="215"/>
        <v>72.5</v>
      </c>
      <c r="T1364" s="22">
        <f t="shared" si="216"/>
        <v>80</v>
      </c>
      <c r="U1364" s="22">
        <f t="shared" si="217"/>
        <v>75</v>
      </c>
      <c r="V1364" s="21">
        <f t="shared" si="218"/>
        <v>75.833333333333329</v>
      </c>
      <c r="W1364" s="21">
        <f t="shared" si="219"/>
        <v>75.625</v>
      </c>
      <c r="X1364" s="20"/>
      <c r="Y1364" s="20"/>
      <c r="Z1364" s="20"/>
    </row>
    <row r="1365" spans="1:26" ht="13.5" x14ac:dyDescent="0.25">
      <c r="A1365" s="4">
        <f>TITRES_STAT!B1368</f>
        <v>43999</v>
      </c>
      <c r="B1365" s="2">
        <f>TITRES_STAT!C1368</f>
        <v>13.05</v>
      </c>
      <c r="C1365" s="2">
        <f>RSI!I1365</f>
        <v>70.653495578247032</v>
      </c>
      <c r="D1365" s="2">
        <f>MACD!E1365</f>
        <v>-7.5808636907049198E-2</v>
      </c>
      <c r="E1365" s="2">
        <f>MACD!F1365</f>
        <v>-0.10773014067702688</v>
      </c>
      <c r="F1365" s="2">
        <f>'Moving Avg'!D1365</f>
        <v>5.2698799999999997</v>
      </c>
      <c r="G1365" s="2">
        <f>'Moving Avg'!E1365</f>
        <v>5.1654399999999994</v>
      </c>
      <c r="H1365" s="2">
        <f>'Moving Avg'!F1365</f>
        <v>5.0465649999999993</v>
      </c>
      <c r="I1365" s="2">
        <f>'Moving Avg'!G1365</f>
        <v>4.772467999999999</v>
      </c>
      <c r="J1365" s="2">
        <f>'Moving Avg'!H1365</f>
        <v>4.5745465000000021</v>
      </c>
      <c r="K1365" s="18" t="str">
        <f>OBV!F1365</f>
        <v>BULLISH</v>
      </c>
      <c r="L1365" s="18" t="str">
        <f>OBV!G1365</f>
        <v>STRONG</v>
      </c>
      <c r="M1365" s="18" t="str">
        <f>OBV!H1365</f>
        <v>CONFIRMED BULLISH</v>
      </c>
      <c r="N1365" s="21">
        <f t="shared" si="210"/>
        <v>50</v>
      </c>
      <c r="O1365" s="21">
        <f t="shared" si="211"/>
        <v>100</v>
      </c>
      <c r="P1365" s="21">
        <f t="shared" si="212"/>
        <v>50</v>
      </c>
      <c r="Q1365" s="21">
        <f t="shared" si="213"/>
        <v>100</v>
      </c>
      <c r="R1365" s="22">
        <f t="shared" si="214"/>
        <v>75</v>
      </c>
      <c r="S1365" s="22">
        <f t="shared" si="215"/>
        <v>72.5</v>
      </c>
      <c r="T1365" s="22">
        <f t="shared" si="216"/>
        <v>80</v>
      </c>
      <c r="U1365" s="22">
        <f t="shared" si="217"/>
        <v>75</v>
      </c>
      <c r="V1365" s="21">
        <f t="shared" si="218"/>
        <v>75.833333333333329</v>
      </c>
      <c r="W1365" s="21">
        <f t="shared" si="219"/>
        <v>75.625</v>
      </c>
      <c r="X1365" s="20"/>
      <c r="Y1365" s="20"/>
      <c r="Z1365" s="20"/>
    </row>
    <row r="1366" spans="1:26" ht="13.5" x14ac:dyDescent="0.25">
      <c r="A1366" s="4">
        <f>TITRES_STAT!B1369</f>
        <v>44000</v>
      </c>
      <c r="B1366" s="2">
        <f>TITRES_STAT!C1369</f>
        <v>13.5</v>
      </c>
      <c r="C1366" s="2">
        <f>RSI!I1366</f>
        <v>75.59667302632117</v>
      </c>
      <c r="D1366" s="2">
        <f>MACD!E1366</f>
        <v>-9.5946012898164845E-2</v>
      </c>
      <c r="E1366" s="2">
        <f>MACD!F1366</f>
        <v>-0.10537331512125447</v>
      </c>
      <c r="F1366" s="2">
        <f>'Moving Avg'!D1366</f>
        <v>5.3772200000000003</v>
      </c>
      <c r="G1366" s="2">
        <f>'Moving Avg'!E1366</f>
        <v>5.2149800000000006</v>
      </c>
      <c r="H1366" s="2">
        <f>'Moving Avg'!F1366</f>
        <v>5.0855749999999995</v>
      </c>
      <c r="I1366" s="2">
        <f>'Moving Avg'!G1366</f>
        <v>4.7848519999999999</v>
      </c>
      <c r="J1366" s="2">
        <f>'Moving Avg'!H1366</f>
        <v>4.5797065000000021</v>
      </c>
      <c r="K1366" s="18" t="str">
        <f>OBV!F1366</f>
        <v>BULLISH</v>
      </c>
      <c r="L1366" s="18" t="str">
        <f>OBV!G1366</f>
        <v>STRONG</v>
      </c>
      <c r="M1366" s="18" t="str">
        <f>OBV!H1366</f>
        <v>CONFIRMED BULLISH</v>
      </c>
      <c r="N1366" s="21">
        <f t="shared" si="210"/>
        <v>50</v>
      </c>
      <c r="O1366" s="21">
        <f t="shared" si="211"/>
        <v>100</v>
      </c>
      <c r="P1366" s="21">
        <f t="shared" si="212"/>
        <v>50</v>
      </c>
      <c r="Q1366" s="21">
        <f t="shared" si="213"/>
        <v>100</v>
      </c>
      <c r="R1366" s="22">
        <f t="shared" si="214"/>
        <v>75</v>
      </c>
      <c r="S1366" s="22">
        <f t="shared" si="215"/>
        <v>72.5</v>
      </c>
      <c r="T1366" s="22">
        <f t="shared" si="216"/>
        <v>80</v>
      </c>
      <c r="U1366" s="22">
        <f t="shared" si="217"/>
        <v>75</v>
      </c>
      <c r="V1366" s="21">
        <f t="shared" si="218"/>
        <v>75.833333333333329</v>
      </c>
      <c r="W1366" s="21">
        <f t="shared" si="219"/>
        <v>75.625</v>
      </c>
      <c r="X1366" s="20"/>
      <c r="Y1366" s="20"/>
      <c r="Z1366" s="20"/>
    </row>
    <row r="1367" spans="1:26" ht="13.5" x14ac:dyDescent="0.25">
      <c r="A1367" s="4">
        <f>TITRES_STAT!B1370</f>
        <v>44001</v>
      </c>
      <c r="B1367" s="2">
        <f>TITRES_STAT!C1370</f>
        <v>13.38</v>
      </c>
      <c r="C1367" s="2">
        <f>RSI!I1367</f>
        <v>72.111697639806749</v>
      </c>
      <c r="D1367" s="2">
        <f>MACD!E1367</f>
        <v>-0.10625482869863223</v>
      </c>
      <c r="E1367" s="2">
        <f>MACD!F1367</f>
        <v>-0.10554961783673003</v>
      </c>
      <c r="F1367" s="2">
        <f>'Moving Avg'!D1367</f>
        <v>5.43832</v>
      </c>
      <c r="G1367" s="2">
        <f>'Moving Avg'!E1367</f>
        <v>5.2554400000000001</v>
      </c>
      <c r="H1367" s="2">
        <f>'Moving Avg'!F1367</f>
        <v>5.1243799999999995</v>
      </c>
      <c r="I1367" s="2">
        <f>'Moving Avg'!G1367</f>
        <v>4.7992179999999989</v>
      </c>
      <c r="J1367" s="2">
        <f>'Moving Avg'!H1367</f>
        <v>4.5846190000000027</v>
      </c>
      <c r="K1367" s="18" t="str">
        <f>OBV!F1367</f>
        <v>BEARISH</v>
      </c>
      <c r="L1367" s="18" t="str">
        <f>OBV!G1367</f>
        <v>NEUTRAL</v>
      </c>
      <c r="M1367" s="18" t="str">
        <f>OBV!H1367</f>
        <v>BEARISH DIVERGENCE</v>
      </c>
      <c r="N1367" s="21">
        <f t="shared" si="210"/>
        <v>50</v>
      </c>
      <c r="O1367" s="21">
        <f t="shared" si="211"/>
        <v>100</v>
      </c>
      <c r="P1367" s="21">
        <f t="shared" si="212"/>
        <v>50</v>
      </c>
      <c r="Q1367" s="21">
        <f t="shared" si="213"/>
        <v>16.5</v>
      </c>
      <c r="R1367" s="22">
        <f t="shared" si="214"/>
        <v>62.475000000000001</v>
      </c>
      <c r="S1367" s="22">
        <f t="shared" si="215"/>
        <v>51.625</v>
      </c>
      <c r="T1367" s="22">
        <f t="shared" si="216"/>
        <v>42.424999999999997</v>
      </c>
      <c r="U1367" s="22">
        <f t="shared" si="217"/>
        <v>54.125</v>
      </c>
      <c r="V1367" s="21">
        <f t="shared" si="218"/>
        <v>52.17499999999999</v>
      </c>
      <c r="W1367" s="21">
        <f t="shared" si="219"/>
        <v>52.662499999999994</v>
      </c>
      <c r="X1367" s="20"/>
      <c r="Y1367" s="20"/>
      <c r="Z1367" s="20"/>
    </row>
    <row r="1368" spans="1:26" ht="13.5" x14ac:dyDescent="0.25">
      <c r="A1368" s="4">
        <f>TITRES_STAT!B1371</f>
        <v>44004</v>
      </c>
      <c r="B1368" s="2">
        <f>TITRES_STAT!C1371</f>
        <v>13.34</v>
      </c>
      <c r="C1368" s="2">
        <f>RSI!I1368</f>
        <v>70.930780720632896</v>
      </c>
      <c r="D1368" s="2">
        <f>MACD!E1368</f>
        <v>-0.11650185157707593</v>
      </c>
      <c r="E1368" s="2">
        <f>MACD!F1368</f>
        <v>-0.10774006458479921</v>
      </c>
      <c r="F1368" s="2">
        <f>'Moving Avg'!D1368</f>
        <v>5.4795999999999996</v>
      </c>
      <c r="G1368" s="2">
        <f>'Moving Avg'!E1368</f>
        <v>5.2942399999999994</v>
      </c>
      <c r="H1368" s="2">
        <f>'Moving Avg'!F1368</f>
        <v>5.1681349999999995</v>
      </c>
      <c r="I1368" s="2">
        <f>'Moving Avg'!G1368</f>
        <v>4.8160599999999993</v>
      </c>
      <c r="J1368" s="2">
        <f>'Moving Avg'!H1368</f>
        <v>4.5899645000000024</v>
      </c>
      <c r="K1368" s="18" t="str">
        <f>OBV!F1368</f>
        <v>BEARISH</v>
      </c>
      <c r="L1368" s="18" t="str">
        <f>OBV!G1368</f>
        <v>WEAK</v>
      </c>
      <c r="M1368" s="18" t="str">
        <f>OBV!H1368</f>
        <v>BEARISH DIVERGENCE</v>
      </c>
      <c r="N1368" s="21">
        <f t="shared" si="210"/>
        <v>50</v>
      </c>
      <c r="O1368" s="21">
        <f t="shared" si="211"/>
        <v>100</v>
      </c>
      <c r="P1368" s="21">
        <f t="shared" si="212"/>
        <v>50</v>
      </c>
      <c r="Q1368" s="21">
        <f t="shared" si="213"/>
        <v>0</v>
      </c>
      <c r="R1368" s="22">
        <f t="shared" si="214"/>
        <v>60</v>
      </c>
      <c r="S1368" s="22">
        <f t="shared" si="215"/>
        <v>47.5</v>
      </c>
      <c r="T1368" s="22">
        <f t="shared" si="216"/>
        <v>35</v>
      </c>
      <c r="U1368" s="22">
        <f t="shared" si="217"/>
        <v>50</v>
      </c>
      <c r="V1368" s="21">
        <f t="shared" si="218"/>
        <v>47.5</v>
      </c>
      <c r="W1368" s="21">
        <f t="shared" si="219"/>
        <v>48.125</v>
      </c>
      <c r="X1368" s="20"/>
      <c r="Y1368" s="20"/>
      <c r="Z1368" s="20"/>
    </row>
    <row r="1369" spans="1:26" ht="13.5" x14ac:dyDescent="0.25">
      <c r="A1369" s="4">
        <f>TITRES_STAT!B1372</f>
        <v>44005</v>
      </c>
      <c r="B1369" s="2">
        <f>TITRES_STAT!C1372</f>
        <v>13.79</v>
      </c>
      <c r="C1369" s="2">
        <f>RSI!I1369</f>
        <v>75.722947162738578</v>
      </c>
      <c r="D1369" s="2">
        <f>MACD!E1369</f>
        <v>-0.15409479711913843</v>
      </c>
      <c r="E1369" s="2">
        <f>MACD!F1369</f>
        <v>-0.11701101109166706</v>
      </c>
      <c r="F1369" s="2">
        <f>'Moving Avg'!D1369</f>
        <v>5.5365599999999997</v>
      </c>
      <c r="G1369" s="2">
        <f>'Moving Avg'!E1369</f>
        <v>5.3598800000000004</v>
      </c>
      <c r="H1369" s="2">
        <f>'Moving Avg'!F1369</f>
        <v>5.2143699999999997</v>
      </c>
      <c r="I1369" s="2">
        <f>'Moving Avg'!G1369</f>
        <v>4.8393419999999994</v>
      </c>
      <c r="J1369" s="2">
        <f>'Moving Avg'!H1369</f>
        <v>4.5957230000000013</v>
      </c>
      <c r="K1369" s="18" t="str">
        <f>OBV!F1369</f>
        <v>BEARISH</v>
      </c>
      <c r="L1369" s="18" t="str">
        <f>OBV!G1369</f>
        <v>NEUTRAL</v>
      </c>
      <c r="M1369" s="18" t="str">
        <f>OBV!H1369</f>
        <v>BEARISH DIVERGENCE</v>
      </c>
      <c r="N1369" s="21">
        <f t="shared" si="210"/>
        <v>50</v>
      </c>
      <c r="O1369" s="21">
        <f t="shared" si="211"/>
        <v>100</v>
      </c>
      <c r="P1369" s="21">
        <f t="shared" si="212"/>
        <v>50</v>
      </c>
      <c r="Q1369" s="21">
        <f t="shared" si="213"/>
        <v>16.5</v>
      </c>
      <c r="R1369" s="22">
        <f t="shared" si="214"/>
        <v>62.475000000000001</v>
      </c>
      <c r="S1369" s="22">
        <f t="shared" si="215"/>
        <v>51.625</v>
      </c>
      <c r="T1369" s="22">
        <f t="shared" si="216"/>
        <v>42.424999999999997</v>
      </c>
      <c r="U1369" s="22">
        <f t="shared" si="217"/>
        <v>54.125</v>
      </c>
      <c r="V1369" s="21">
        <f t="shared" si="218"/>
        <v>52.17499999999999</v>
      </c>
      <c r="W1369" s="21">
        <f t="shared" si="219"/>
        <v>52.662499999999994</v>
      </c>
      <c r="X1369" s="20"/>
      <c r="Y1369" s="20"/>
      <c r="Z1369" s="20"/>
    </row>
    <row r="1370" spans="1:26" ht="13.5" x14ac:dyDescent="0.25">
      <c r="A1370" s="4">
        <f>TITRES_STAT!B1373</f>
        <v>44006</v>
      </c>
      <c r="B1370" s="2">
        <f>TITRES_STAT!C1373</f>
        <v>14.1</v>
      </c>
      <c r="C1370" s="2">
        <f>RSI!I1370</f>
        <v>78.368595884446336</v>
      </c>
      <c r="D1370" s="2">
        <f>MACD!E1370</f>
        <v>-0.2114460245709644</v>
      </c>
      <c r="E1370" s="2">
        <f>MACD!F1370</f>
        <v>-0.13589801378752653</v>
      </c>
      <c r="F1370" s="2">
        <f>'Moving Avg'!D1370</f>
        <v>5.6232599999999993</v>
      </c>
      <c r="G1370" s="2">
        <f>'Moving Avg'!E1370</f>
        <v>5.4465699999999995</v>
      </c>
      <c r="H1370" s="2">
        <f>'Moving Avg'!F1370</f>
        <v>5.2599849999999995</v>
      </c>
      <c r="I1370" s="2">
        <f>'Moving Avg'!G1370</f>
        <v>4.8665879999999992</v>
      </c>
      <c r="J1370" s="2">
        <f>'Moving Avg'!H1370</f>
        <v>4.601523000000002</v>
      </c>
      <c r="K1370" s="18" t="str">
        <f>OBV!F1370</f>
        <v>BULLISH</v>
      </c>
      <c r="L1370" s="18" t="str">
        <f>OBV!G1370</f>
        <v>STRONG</v>
      </c>
      <c r="M1370" s="18" t="str">
        <f>OBV!H1370</f>
        <v>CONFIRMED BULLISH</v>
      </c>
      <c r="N1370" s="21">
        <f t="shared" si="210"/>
        <v>50</v>
      </c>
      <c r="O1370" s="21">
        <f t="shared" si="211"/>
        <v>100</v>
      </c>
      <c r="P1370" s="21">
        <f t="shared" si="212"/>
        <v>50</v>
      </c>
      <c r="Q1370" s="21">
        <f t="shared" si="213"/>
        <v>100</v>
      </c>
      <c r="R1370" s="22">
        <f t="shared" si="214"/>
        <v>75</v>
      </c>
      <c r="S1370" s="22">
        <f t="shared" si="215"/>
        <v>72.5</v>
      </c>
      <c r="T1370" s="22">
        <f t="shared" si="216"/>
        <v>80</v>
      </c>
      <c r="U1370" s="22">
        <f t="shared" si="217"/>
        <v>75</v>
      </c>
      <c r="V1370" s="21">
        <f t="shared" si="218"/>
        <v>75.833333333333329</v>
      </c>
      <c r="W1370" s="21">
        <f t="shared" si="219"/>
        <v>75.625</v>
      </c>
      <c r="X1370" s="20"/>
      <c r="Y1370" s="20"/>
      <c r="Z1370" s="20"/>
    </row>
    <row r="1371" spans="1:26" ht="13.5" x14ac:dyDescent="0.25">
      <c r="A1371" s="4">
        <f>TITRES_STAT!B1374</f>
        <v>44007</v>
      </c>
      <c r="B1371" s="2">
        <f>TITRES_STAT!C1374</f>
        <v>14</v>
      </c>
      <c r="C1371" s="2">
        <f>RSI!I1371</f>
        <v>75.509285240061942</v>
      </c>
      <c r="D1371" s="2">
        <f>MACD!E1371</f>
        <v>-0.2480973164540643</v>
      </c>
      <c r="E1371" s="2">
        <f>MACD!F1371</f>
        <v>-0.15833787432083407</v>
      </c>
      <c r="F1371" s="2">
        <f>'Moving Avg'!D1371</f>
        <v>5.6645399999999997</v>
      </c>
      <c r="G1371" s="2">
        <f>'Moving Avg'!E1371</f>
        <v>5.52088</v>
      </c>
      <c r="H1371" s="2">
        <f>'Moving Avg'!F1371</f>
        <v>5.3012649999999999</v>
      </c>
      <c r="I1371" s="2">
        <f>'Moving Avg'!G1371</f>
        <v>4.8916039999999992</v>
      </c>
      <c r="J1371" s="2">
        <f>'Moving Avg'!H1371</f>
        <v>4.6071990000000023</v>
      </c>
      <c r="K1371" s="18" t="str">
        <f>OBV!F1371</f>
        <v>BULLISH</v>
      </c>
      <c r="L1371" s="18" t="str">
        <f>OBV!G1371</f>
        <v>STRONG</v>
      </c>
      <c r="M1371" s="18" t="str">
        <f>OBV!H1371</f>
        <v>CONFIRMED BULLISH</v>
      </c>
      <c r="N1371" s="21">
        <f t="shared" si="210"/>
        <v>50</v>
      </c>
      <c r="O1371" s="21">
        <f t="shared" si="211"/>
        <v>100</v>
      </c>
      <c r="P1371" s="21">
        <f t="shared" si="212"/>
        <v>50</v>
      </c>
      <c r="Q1371" s="21">
        <f t="shared" si="213"/>
        <v>100</v>
      </c>
      <c r="R1371" s="22">
        <f t="shared" si="214"/>
        <v>75</v>
      </c>
      <c r="S1371" s="22">
        <f t="shared" si="215"/>
        <v>72.5</v>
      </c>
      <c r="T1371" s="22">
        <f t="shared" si="216"/>
        <v>80</v>
      </c>
      <c r="U1371" s="22">
        <f t="shared" si="217"/>
        <v>75</v>
      </c>
      <c r="V1371" s="21">
        <f t="shared" si="218"/>
        <v>75.833333333333329</v>
      </c>
      <c r="W1371" s="21">
        <f t="shared" si="219"/>
        <v>75.625</v>
      </c>
      <c r="X1371" s="20"/>
      <c r="Y1371" s="20"/>
      <c r="Z1371" s="20"/>
    </row>
    <row r="1372" spans="1:26" ht="13.5" x14ac:dyDescent="0.25">
      <c r="A1372" s="4">
        <f>TITRES_STAT!B1375</f>
        <v>44008</v>
      </c>
      <c r="B1372" s="2">
        <f>TITRES_STAT!C1375</f>
        <v>13.99</v>
      </c>
      <c r="C1372" s="2">
        <f>RSI!I1372</f>
        <v>75.215893836573926</v>
      </c>
      <c r="D1372" s="2">
        <f>MACD!E1372</f>
        <v>-0.25419622244277118</v>
      </c>
      <c r="E1372" s="2">
        <f>MACD!F1372</f>
        <v>-0.1775095439452215</v>
      </c>
      <c r="F1372" s="2">
        <f>'Moving Avg'!D1372</f>
        <v>5.7149000000000001</v>
      </c>
      <c r="G1372" s="2">
        <f>'Moving Avg'!E1372</f>
        <v>5.5766099999999996</v>
      </c>
      <c r="H1372" s="2">
        <f>'Moving Avg'!F1372</f>
        <v>5.3351150000000001</v>
      </c>
      <c r="I1372" s="2">
        <f>'Moving Avg'!G1372</f>
        <v>4.91629</v>
      </c>
      <c r="J1372" s="2">
        <f>'Moving Avg'!H1372</f>
        <v>4.6134740000000027</v>
      </c>
      <c r="K1372" s="18" t="str">
        <f>OBV!F1372</f>
        <v>BULLISH</v>
      </c>
      <c r="L1372" s="18" t="str">
        <f>OBV!G1372</f>
        <v>STRONG</v>
      </c>
      <c r="M1372" s="18" t="str">
        <f>OBV!H1372</f>
        <v>CONFIRMED BULLISH</v>
      </c>
      <c r="N1372" s="21">
        <f t="shared" si="210"/>
        <v>50</v>
      </c>
      <c r="O1372" s="21">
        <f t="shared" si="211"/>
        <v>100</v>
      </c>
      <c r="P1372" s="21">
        <f t="shared" si="212"/>
        <v>50</v>
      </c>
      <c r="Q1372" s="21">
        <f t="shared" si="213"/>
        <v>100</v>
      </c>
      <c r="R1372" s="22">
        <f t="shared" si="214"/>
        <v>75</v>
      </c>
      <c r="S1372" s="22">
        <f t="shared" si="215"/>
        <v>72.5</v>
      </c>
      <c r="T1372" s="22">
        <f t="shared" si="216"/>
        <v>80</v>
      </c>
      <c r="U1372" s="22">
        <f t="shared" si="217"/>
        <v>75</v>
      </c>
      <c r="V1372" s="21">
        <f t="shared" si="218"/>
        <v>75.833333333333329</v>
      </c>
      <c r="W1372" s="21">
        <f t="shared" si="219"/>
        <v>75.625</v>
      </c>
      <c r="X1372" s="20"/>
      <c r="Y1372" s="20"/>
      <c r="Z1372" s="20"/>
    </row>
    <row r="1373" spans="1:26" ht="13.5" x14ac:dyDescent="0.25">
      <c r="A1373" s="4">
        <f>TITRES_STAT!B1376</f>
        <v>44011</v>
      </c>
      <c r="B1373" s="2">
        <f>TITRES_STAT!C1376</f>
        <v>14.19</v>
      </c>
      <c r="C1373" s="2">
        <f>RSI!I1373</f>
        <v>77.140608954369469</v>
      </c>
      <c r="D1373" s="2">
        <f>MACD!E1373</f>
        <v>-0.25584754511263874</v>
      </c>
      <c r="E1373" s="2">
        <f>MACD!F1373</f>
        <v>-0.19317714417870496</v>
      </c>
      <c r="F1373" s="2">
        <f>'Moving Avg'!D1373</f>
        <v>5.7850800000000007</v>
      </c>
      <c r="G1373" s="2">
        <f>'Moving Avg'!E1373</f>
        <v>5.6323399999999992</v>
      </c>
      <c r="H1373" s="2">
        <f>'Moving Avg'!F1373</f>
        <v>5.3699949999999994</v>
      </c>
      <c r="I1373" s="2">
        <f>'Moving Avg'!G1373</f>
        <v>4.9416359999999999</v>
      </c>
      <c r="J1373" s="2">
        <f>'Moving Avg'!H1373</f>
        <v>4.6203675000000031</v>
      </c>
      <c r="K1373" s="18" t="str">
        <f>OBV!F1373</f>
        <v>BULLISH</v>
      </c>
      <c r="L1373" s="18" t="str">
        <f>OBV!G1373</f>
        <v>STRONG</v>
      </c>
      <c r="M1373" s="18" t="str">
        <f>OBV!H1373</f>
        <v>CONFIRMED BULLISH</v>
      </c>
      <c r="N1373" s="21">
        <f t="shared" si="210"/>
        <v>50</v>
      </c>
      <c r="O1373" s="21">
        <f t="shared" si="211"/>
        <v>100</v>
      </c>
      <c r="P1373" s="21">
        <f t="shared" si="212"/>
        <v>50</v>
      </c>
      <c r="Q1373" s="21">
        <f t="shared" si="213"/>
        <v>100</v>
      </c>
      <c r="R1373" s="22">
        <f t="shared" si="214"/>
        <v>75</v>
      </c>
      <c r="S1373" s="22">
        <f t="shared" si="215"/>
        <v>72.5</v>
      </c>
      <c r="T1373" s="22">
        <f t="shared" si="216"/>
        <v>80</v>
      </c>
      <c r="U1373" s="22">
        <f t="shared" si="217"/>
        <v>75</v>
      </c>
      <c r="V1373" s="21">
        <f t="shared" si="218"/>
        <v>75.833333333333329</v>
      </c>
      <c r="W1373" s="21">
        <f t="shared" si="219"/>
        <v>75.625</v>
      </c>
      <c r="X1373" s="20"/>
      <c r="Y1373" s="20"/>
      <c r="Z1373" s="20"/>
    </row>
    <row r="1374" spans="1:26" ht="13.5" x14ac:dyDescent="0.25">
      <c r="A1374" s="4">
        <f>TITRES_STAT!B1377</f>
        <v>44012</v>
      </c>
      <c r="B1374" s="2">
        <f>TITRES_STAT!C1377</f>
        <v>14.1</v>
      </c>
      <c r="C1374" s="2">
        <f>RSI!I1374</f>
        <v>74.344545941456204</v>
      </c>
      <c r="D1374" s="2">
        <f>MACD!E1374</f>
        <v>-0.24130544697521206</v>
      </c>
      <c r="E1374" s="2">
        <f>MACD!F1374</f>
        <v>-0.20280280473800641</v>
      </c>
      <c r="F1374" s="2">
        <f>'Moving Avg'!D1374</f>
        <v>5.8106799999999996</v>
      </c>
      <c r="G1374" s="2">
        <f>'Moving Avg'!E1374</f>
        <v>5.6736199999999997</v>
      </c>
      <c r="H1374" s="2">
        <f>'Moving Avg'!F1374</f>
        <v>5.4050849999999997</v>
      </c>
      <c r="I1374" s="2">
        <f>'Moving Avg'!G1374</f>
        <v>4.9671479999999999</v>
      </c>
      <c r="J1374" s="2">
        <f>'Moving Avg'!H1374</f>
        <v>4.6270755000000028</v>
      </c>
      <c r="K1374" s="18" t="str">
        <f>OBV!F1374</f>
        <v>BULLISH</v>
      </c>
      <c r="L1374" s="18" t="str">
        <f>OBV!G1374</f>
        <v>STRONG</v>
      </c>
      <c r="M1374" s="18" t="str">
        <f>OBV!H1374</f>
        <v>CONFIRMED BULLISH</v>
      </c>
      <c r="N1374" s="21">
        <f t="shared" si="210"/>
        <v>50</v>
      </c>
      <c r="O1374" s="21">
        <f t="shared" si="211"/>
        <v>100</v>
      </c>
      <c r="P1374" s="21">
        <f t="shared" si="212"/>
        <v>50</v>
      </c>
      <c r="Q1374" s="21">
        <f t="shared" si="213"/>
        <v>100</v>
      </c>
      <c r="R1374" s="22">
        <f t="shared" si="214"/>
        <v>75</v>
      </c>
      <c r="S1374" s="22">
        <f t="shared" si="215"/>
        <v>72.5</v>
      </c>
      <c r="T1374" s="22">
        <f t="shared" si="216"/>
        <v>80</v>
      </c>
      <c r="U1374" s="22">
        <f t="shared" si="217"/>
        <v>75</v>
      </c>
      <c r="V1374" s="21">
        <f t="shared" si="218"/>
        <v>75.833333333333329</v>
      </c>
      <c r="W1374" s="21">
        <f t="shared" si="219"/>
        <v>75.625</v>
      </c>
      <c r="X1374" s="20"/>
      <c r="Y1374" s="20"/>
      <c r="Z1374" s="20"/>
    </row>
    <row r="1375" spans="1:26" ht="13.5" x14ac:dyDescent="0.25">
      <c r="A1375" s="4">
        <f>TITRES_STAT!B1378</f>
        <v>44013</v>
      </c>
      <c r="B1375" s="2">
        <f>TITRES_STAT!C1378</f>
        <v>13.98</v>
      </c>
      <c r="C1375" s="2">
        <f>RSI!I1375</f>
        <v>70.657209031465356</v>
      </c>
      <c r="D1375" s="2">
        <f>MACD!E1375</f>
        <v>-0.2313769604347744</v>
      </c>
      <c r="E1375" s="2">
        <f>MACD!F1375</f>
        <v>-0.20851763587736002</v>
      </c>
      <c r="F1375" s="2">
        <f>'Moving Avg'!D1375</f>
        <v>5.8007600000000004</v>
      </c>
      <c r="G1375" s="2">
        <f>'Moving Avg'!E1375</f>
        <v>5.7120099999999994</v>
      </c>
      <c r="H1375" s="2">
        <f>'Moving Avg'!F1375</f>
        <v>5.4387249999999998</v>
      </c>
      <c r="I1375" s="2">
        <f>'Moving Avg'!G1375</f>
        <v>4.9917500000000006</v>
      </c>
      <c r="J1375" s="2">
        <f>'Moving Avg'!H1375</f>
        <v>4.6341345000000027</v>
      </c>
      <c r="K1375" s="18" t="str">
        <f>OBV!F1375</f>
        <v>BEARISH</v>
      </c>
      <c r="L1375" s="18" t="str">
        <f>OBV!G1375</f>
        <v>WEAK</v>
      </c>
      <c r="M1375" s="18" t="str">
        <f>OBV!H1375</f>
        <v>CONFIRMED BEARISH</v>
      </c>
      <c r="N1375" s="21">
        <f t="shared" si="210"/>
        <v>50</v>
      </c>
      <c r="O1375" s="21">
        <f t="shared" si="211"/>
        <v>100</v>
      </c>
      <c r="P1375" s="21">
        <f t="shared" si="212"/>
        <v>50</v>
      </c>
      <c r="Q1375" s="21">
        <f t="shared" si="213"/>
        <v>0</v>
      </c>
      <c r="R1375" s="22">
        <f t="shared" si="214"/>
        <v>60</v>
      </c>
      <c r="S1375" s="22">
        <f t="shared" si="215"/>
        <v>47.5</v>
      </c>
      <c r="T1375" s="22">
        <f t="shared" si="216"/>
        <v>35</v>
      </c>
      <c r="U1375" s="22">
        <f t="shared" si="217"/>
        <v>50</v>
      </c>
      <c r="V1375" s="21">
        <f t="shared" si="218"/>
        <v>47.5</v>
      </c>
      <c r="W1375" s="21">
        <f t="shared" si="219"/>
        <v>48.125</v>
      </c>
      <c r="X1375" s="20"/>
      <c r="Y1375" s="20"/>
      <c r="Z1375" s="20"/>
    </row>
    <row r="1376" spans="1:26" ht="13.5" x14ac:dyDescent="0.25">
      <c r="A1376" s="4">
        <f>TITRES_STAT!B1379</f>
        <v>44014</v>
      </c>
      <c r="B1376" s="2">
        <f>TITRES_STAT!C1379</f>
        <v>13.7</v>
      </c>
      <c r="C1376" s="2">
        <f>RSI!I1376</f>
        <v>62.841070100324075</v>
      </c>
      <c r="D1376" s="2">
        <f>MACD!E1376</f>
        <v>-0.18819621502064621</v>
      </c>
      <c r="E1376" s="2">
        <f>MACD!F1376</f>
        <v>-0.20445335170601728</v>
      </c>
      <c r="F1376" s="2">
        <f>'Moving Avg'!D1376</f>
        <v>5.7759999999999998</v>
      </c>
      <c r="G1376" s="2">
        <f>'Moving Avg'!E1376</f>
        <v>5.7202699999999993</v>
      </c>
      <c r="H1376" s="2">
        <f>'Moving Avg'!F1376</f>
        <v>5.467625</v>
      </c>
      <c r="I1376" s="2">
        <f>'Moving Avg'!G1376</f>
        <v>5.0140419999999999</v>
      </c>
      <c r="J1376" s="2">
        <f>'Moving Avg'!H1376</f>
        <v>4.6401615000000023</v>
      </c>
      <c r="K1376" s="18" t="str">
        <f>OBV!F1376</f>
        <v>BEARISH</v>
      </c>
      <c r="L1376" s="18" t="str">
        <f>OBV!G1376</f>
        <v>WEAK</v>
      </c>
      <c r="M1376" s="18" t="str">
        <f>OBV!H1376</f>
        <v>CONFIRMED BEARISH</v>
      </c>
      <c r="N1376" s="21">
        <f t="shared" si="210"/>
        <v>50</v>
      </c>
      <c r="O1376" s="21">
        <f t="shared" si="211"/>
        <v>100</v>
      </c>
      <c r="P1376" s="21">
        <f t="shared" si="212"/>
        <v>50</v>
      </c>
      <c r="Q1376" s="21">
        <f t="shared" si="213"/>
        <v>0</v>
      </c>
      <c r="R1376" s="22">
        <f t="shared" si="214"/>
        <v>60</v>
      </c>
      <c r="S1376" s="22">
        <f t="shared" si="215"/>
        <v>47.5</v>
      </c>
      <c r="T1376" s="22">
        <f t="shared" si="216"/>
        <v>35</v>
      </c>
      <c r="U1376" s="22">
        <f t="shared" si="217"/>
        <v>50</v>
      </c>
      <c r="V1376" s="21">
        <f t="shared" si="218"/>
        <v>47.5</v>
      </c>
      <c r="W1376" s="21">
        <f t="shared" si="219"/>
        <v>48.125</v>
      </c>
      <c r="X1376" s="20"/>
      <c r="Y1376" s="20"/>
      <c r="Z1376" s="20"/>
    </row>
    <row r="1377" spans="1:26" ht="13.5" x14ac:dyDescent="0.25">
      <c r="A1377" s="4">
        <f>TITRES_STAT!B1380</f>
        <v>44015</v>
      </c>
      <c r="B1377" s="2">
        <f>TITRES_STAT!C1380</f>
        <v>14</v>
      </c>
      <c r="C1377" s="2">
        <f>RSI!I1377</f>
        <v>67.048649791854046</v>
      </c>
      <c r="D1377" s="2">
        <f>MACD!E1377</f>
        <v>-0.16994752599224672</v>
      </c>
      <c r="E1377" s="2">
        <f>MACD!F1377</f>
        <v>-0.19755218656326318</v>
      </c>
      <c r="F1377" s="2">
        <f>'Moving Avg'!D1377</f>
        <v>5.7768199999999998</v>
      </c>
      <c r="G1377" s="2">
        <f>'Moving Avg'!E1377</f>
        <v>5.7458599999999995</v>
      </c>
      <c r="H1377" s="2">
        <f>'Moving Avg'!F1377</f>
        <v>5.5006500000000003</v>
      </c>
      <c r="I1377" s="2">
        <f>'Moving Avg'!G1377</f>
        <v>5.0383980000000008</v>
      </c>
      <c r="J1377" s="2">
        <f>'Moving Avg'!H1377</f>
        <v>4.6473855000000031</v>
      </c>
      <c r="K1377" s="18" t="str">
        <f>OBV!F1377</f>
        <v>BULLISH</v>
      </c>
      <c r="L1377" s="18" t="str">
        <f>OBV!G1377</f>
        <v>NEUTRAL</v>
      </c>
      <c r="M1377" s="18" t="str">
        <f>OBV!H1377</f>
        <v>CONFIRMED BULLISH</v>
      </c>
      <c r="N1377" s="21">
        <f t="shared" si="210"/>
        <v>50</v>
      </c>
      <c r="O1377" s="21">
        <f t="shared" si="211"/>
        <v>100</v>
      </c>
      <c r="P1377" s="21">
        <f t="shared" si="212"/>
        <v>50</v>
      </c>
      <c r="Q1377" s="21">
        <f t="shared" si="213"/>
        <v>83.5</v>
      </c>
      <c r="R1377" s="22">
        <f t="shared" si="214"/>
        <v>72.525000000000006</v>
      </c>
      <c r="S1377" s="22">
        <f t="shared" si="215"/>
        <v>68.375</v>
      </c>
      <c r="T1377" s="22">
        <f t="shared" si="216"/>
        <v>72.575000000000003</v>
      </c>
      <c r="U1377" s="22">
        <f t="shared" si="217"/>
        <v>70.875</v>
      </c>
      <c r="V1377" s="21">
        <f t="shared" si="218"/>
        <v>71.158333333333346</v>
      </c>
      <c r="W1377" s="21">
        <f t="shared" si="219"/>
        <v>71.087500000000006</v>
      </c>
      <c r="X1377" s="20"/>
      <c r="Y1377" s="20"/>
      <c r="Z1377" s="20"/>
    </row>
    <row r="1378" spans="1:26" ht="13.5" x14ac:dyDescent="0.25">
      <c r="A1378" s="4">
        <f>TITRES_STAT!B1381</f>
        <v>44018</v>
      </c>
      <c r="B1378" s="2">
        <f>TITRES_STAT!C1381</f>
        <v>14</v>
      </c>
      <c r="C1378" s="2">
        <f>RSI!I1378</f>
        <v>67.048649791854046</v>
      </c>
      <c r="D1378" s="2">
        <f>MACD!E1378</f>
        <v>-0.1591834815854698</v>
      </c>
      <c r="E1378" s="2">
        <f>MACD!F1378</f>
        <v>-0.1898784455677045</v>
      </c>
      <c r="F1378" s="2">
        <f>'Moving Avg'!D1378</f>
        <v>5.7611399999999993</v>
      </c>
      <c r="G1378" s="2">
        <f>'Moving Avg'!E1378</f>
        <v>5.77311</v>
      </c>
      <c r="H1378" s="2">
        <f>'Moving Avg'!F1378</f>
        <v>5.5336750000000006</v>
      </c>
      <c r="I1378" s="2">
        <f>'Moving Avg'!G1378</f>
        <v>5.0627540000000009</v>
      </c>
      <c r="J1378" s="2">
        <f>'Moving Avg'!H1378</f>
        <v>4.6550225000000038</v>
      </c>
      <c r="K1378" s="18" t="str">
        <f>OBV!F1378</f>
        <v>BULLISH</v>
      </c>
      <c r="L1378" s="18" t="str">
        <f>OBV!G1378</f>
        <v>NEUTRAL</v>
      </c>
      <c r="M1378" s="18" t="str">
        <f>OBV!H1378</f>
        <v>BULLISH DIVERGENCE</v>
      </c>
      <c r="N1378" s="21">
        <f t="shared" si="210"/>
        <v>50</v>
      </c>
      <c r="O1378" s="21">
        <f t="shared" si="211"/>
        <v>100</v>
      </c>
      <c r="P1378" s="21">
        <f t="shared" si="212"/>
        <v>50</v>
      </c>
      <c r="Q1378" s="21">
        <f t="shared" si="213"/>
        <v>66.5</v>
      </c>
      <c r="R1378" s="22">
        <f t="shared" si="214"/>
        <v>69.974999999999994</v>
      </c>
      <c r="S1378" s="22">
        <f t="shared" si="215"/>
        <v>64.125</v>
      </c>
      <c r="T1378" s="22">
        <f t="shared" si="216"/>
        <v>64.924999999999997</v>
      </c>
      <c r="U1378" s="22">
        <f t="shared" si="217"/>
        <v>66.625</v>
      </c>
      <c r="V1378" s="21">
        <f t="shared" si="218"/>
        <v>66.341666666666654</v>
      </c>
      <c r="W1378" s="21">
        <f t="shared" si="219"/>
        <v>66.412499999999994</v>
      </c>
      <c r="X1378" s="20"/>
      <c r="Y1378" s="20"/>
      <c r="Z1378" s="20"/>
    </row>
    <row r="1379" spans="1:26" ht="13.5" x14ac:dyDescent="0.25">
      <c r="A1379" s="4">
        <f>TITRES_STAT!B1382</f>
        <v>44019</v>
      </c>
      <c r="B1379" s="2">
        <f>TITRES_STAT!C1382</f>
        <v>14.16</v>
      </c>
      <c r="C1379" s="2">
        <f>RSI!I1379</f>
        <v>69.207694056053128</v>
      </c>
      <c r="D1379" s="2">
        <f>MACD!E1379</f>
        <v>-0.12835315070739117</v>
      </c>
      <c r="E1379" s="2">
        <f>MACD!F1379</f>
        <v>-0.17757338659564187</v>
      </c>
      <c r="F1379" s="2">
        <f>'Moving Avg'!D1379</f>
        <v>5.7660999999999998</v>
      </c>
      <c r="G1379" s="2">
        <f>'Moving Avg'!E1379</f>
        <v>5.7883899999999997</v>
      </c>
      <c r="H1379" s="2">
        <f>'Moving Avg'!F1379</f>
        <v>5.5741350000000001</v>
      </c>
      <c r="I1379" s="2">
        <f>'Moving Avg'!G1379</f>
        <v>5.0880180000000008</v>
      </c>
      <c r="J1379" s="2">
        <f>'Moving Avg'!H1379</f>
        <v>4.6625980000000036</v>
      </c>
      <c r="K1379" s="18" t="str">
        <f>OBV!F1379</f>
        <v>BULLISH</v>
      </c>
      <c r="L1379" s="18" t="str">
        <f>OBV!G1379</f>
        <v>NEUTRAL</v>
      </c>
      <c r="M1379" s="18" t="str">
        <f>OBV!H1379</f>
        <v>CONFIRMED BULLISH</v>
      </c>
      <c r="N1379" s="21">
        <f t="shared" si="210"/>
        <v>50</v>
      </c>
      <c r="O1379" s="21">
        <f t="shared" si="211"/>
        <v>100</v>
      </c>
      <c r="P1379" s="21">
        <f t="shared" si="212"/>
        <v>50</v>
      </c>
      <c r="Q1379" s="21">
        <f t="shared" si="213"/>
        <v>83.5</v>
      </c>
      <c r="R1379" s="22">
        <f t="shared" si="214"/>
        <v>72.525000000000006</v>
      </c>
      <c r="S1379" s="22">
        <f t="shared" si="215"/>
        <v>68.375</v>
      </c>
      <c r="T1379" s="22">
        <f t="shared" si="216"/>
        <v>72.575000000000003</v>
      </c>
      <c r="U1379" s="22">
        <f t="shared" si="217"/>
        <v>70.875</v>
      </c>
      <c r="V1379" s="21">
        <f t="shared" si="218"/>
        <v>71.158333333333346</v>
      </c>
      <c r="W1379" s="21">
        <f t="shared" si="219"/>
        <v>71.087500000000006</v>
      </c>
      <c r="X1379" s="20"/>
      <c r="Y1379" s="20"/>
      <c r="Z1379" s="20"/>
    </row>
    <row r="1380" spans="1:26" ht="13.5" x14ac:dyDescent="0.25">
      <c r="A1380" s="4">
        <f>TITRES_STAT!B1383</f>
        <v>44020</v>
      </c>
      <c r="B1380" s="2">
        <f>TITRES_STAT!C1383</f>
        <v>14.19</v>
      </c>
      <c r="C1380" s="2">
        <f>RSI!I1380</f>
        <v>69.606768162174802</v>
      </c>
      <c r="D1380" s="2">
        <f>MACD!E1380</f>
        <v>-8.5695733059809598E-2</v>
      </c>
      <c r="E1380" s="2">
        <f>MACD!F1380</f>
        <v>-0.15919785588847543</v>
      </c>
      <c r="F1380" s="2">
        <f>'Moving Avg'!D1380</f>
        <v>5.7834400000000006</v>
      </c>
      <c r="G1380" s="2">
        <f>'Moving Avg'!E1380</f>
        <v>5.7920999999999996</v>
      </c>
      <c r="H1380" s="2">
        <f>'Moving Avg'!F1380</f>
        <v>5.6193350000000004</v>
      </c>
      <c r="I1380" s="2">
        <f>'Moving Avg'!G1380</f>
        <v>5.1143540000000014</v>
      </c>
      <c r="J1380" s="2">
        <f>'Moving Avg'!H1380</f>
        <v>4.6702350000000044</v>
      </c>
      <c r="K1380" s="18" t="str">
        <f>OBV!F1380</f>
        <v>BULLISH</v>
      </c>
      <c r="L1380" s="18" t="str">
        <f>OBV!G1380</f>
        <v>STRONG</v>
      </c>
      <c r="M1380" s="18" t="str">
        <f>OBV!H1380</f>
        <v>CONFIRMED BULLISH</v>
      </c>
      <c r="N1380" s="21">
        <f t="shared" si="210"/>
        <v>50</v>
      </c>
      <c r="O1380" s="21">
        <f t="shared" si="211"/>
        <v>100</v>
      </c>
      <c r="P1380" s="21">
        <f t="shared" si="212"/>
        <v>50</v>
      </c>
      <c r="Q1380" s="21">
        <f t="shared" si="213"/>
        <v>100</v>
      </c>
      <c r="R1380" s="22">
        <f t="shared" si="214"/>
        <v>75</v>
      </c>
      <c r="S1380" s="22">
        <f t="shared" si="215"/>
        <v>72.5</v>
      </c>
      <c r="T1380" s="22">
        <f t="shared" si="216"/>
        <v>80</v>
      </c>
      <c r="U1380" s="22">
        <f t="shared" si="217"/>
        <v>75</v>
      </c>
      <c r="V1380" s="21">
        <f t="shared" si="218"/>
        <v>75.833333333333329</v>
      </c>
      <c r="W1380" s="21">
        <f t="shared" si="219"/>
        <v>75.625</v>
      </c>
      <c r="X1380" s="20"/>
      <c r="Y1380" s="20"/>
      <c r="Z1380" s="20"/>
    </row>
    <row r="1381" spans="1:26" ht="13.5" x14ac:dyDescent="0.25">
      <c r="A1381" s="4">
        <f>TITRES_STAT!B1384</f>
        <v>44021</v>
      </c>
      <c r="B1381" s="2">
        <f>TITRES_STAT!C1384</f>
        <v>14</v>
      </c>
      <c r="C1381" s="2">
        <f>RSI!I1381</f>
        <v>63.920261959813097</v>
      </c>
      <c r="D1381" s="2">
        <f>MACD!E1381</f>
        <v>-5.2267320566008024E-2</v>
      </c>
      <c r="E1381" s="2">
        <f>MACD!F1381</f>
        <v>-0.13781174882398195</v>
      </c>
      <c r="F1381" s="2">
        <f>'Moving Avg'!D1381</f>
        <v>5.8082000000000003</v>
      </c>
      <c r="G1381" s="2">
        <f>'Moving Avg'!E1381</f>
        <v>5.7920999999999996</v>
      </c>
      <c r="H1381" s="2">
        <f>'Moving Avg'!F1381</f>
        <v>5.6564899999999998</v>
      </c>
      <c r="I1381" s="2">
        <f>'Moving Avg'!G1381</f>
        <v>5.1418460000000019</v>
      </c>
      <c r="J1381" s="2">
        <f>'Moving Avg'!H1381</f>
        <v>4.6776860000000049</v>
      </c>
      <c r="K1381" s="18" t="str">
        <f>OBV!F1381</f>
        <v>BULLISH</v>
      </c>
      <c r="L1381" s="18" t="str">
        <f>OBV!G1381</f>
        <v>STRONG</v>
      </c>
      <c r="M1381" s="18" t="str">
        <f>OBV!H1381</f>
        <v>CONFIRMED BULLISH</v>
      </c>
      <c r="N1381" s="21">
        <f t="shared" si="210"/>
        <v>50</v>
      </c>
      <c r="O1381" s="21">
        <f t="shared" si="211"/>
        <v>100</v>
      </c>
      <c r="P1381" s="21">
        <f t="shared" si="212"/>
        <v>50</v>
      </c>
      <c r="Q1381" s="21">
        <f t="shared" si="213"/>
        <v>100</v>
      </c>
      <c r="R1381" s="22">
        <f t="shared" si="214"/>
        <v>75</v>
      </c>
      <c r="S1381" s="22">
        <f t="shared" si="215"/>
        <v>72.5</v>
      </c>
      <c r="T1381" s="22">
        <f t="shared" si="216"/>
        <v>80</v>
      </c>
      <c r="U1381" s="22">
        <f t="shared" si="217"/>
        <v>75</v>
      </c>
      <c r="V1381" s="21">
        <f t="shared" si="218"/>
        <v>75.833333333333329</v>
      </c>
      <c r="W1381" s="21">
        <f t="shared" si="219"/>
        <v>75.625</v>
      </c>
      <c r="X1381" s="20"/>
      <c r="Y1381" s="20"/>
      <c r="Z1381" s="20"/>
    </row>
    <row r="1382" spans="1:26" ht="13.5" x14ac:dyDescent="0.25">
      <c r="A1382" s="4">
        <f>TITRES_STAT!B1385</f>
        <v>44022</v>
      </c>
      <c r="B1382" s="2">
        <f>TITRES_STAT!C1385</f>
        <v>14</v>
      </c>
      <c r="C1382" s="2">
        <f>RSI!I1382</f>
        <v>63.920261959813097</v>
      </c>
      <c r="D1382" s="2">
        <f>MACD!E1382</f>
        <v>-2.6112099147035828E-2</v>
      </c>
      <c r="E1382" s="2">
        <f>MACD!F1382</f>
        <v>-0.11547181888859273</v>
      </c>
      <c r="F1382" s="2">
        <f>'Moving Avg'!D1382</f>
        <v>5.8082000000000003</v>
      </c>
      <c r="G1382" s="2">
        <f>'Moving Avg'!E1382</f>
        <v>5.79251</v>
      </c>
      <c r="H1382" s="2">
        <f>'Moving Avg'!F1382</f>
        <v>5.6845600000000012</v>
      </c>
      <c r="I1382" s="2">
        <f>'Moving Avg'!G1382</f>
        <v>5.1707420000000006</v>
      </c>
      <c r="J1382" s="2">
        <f>'Moving Avg'!H1382</f>
        <v>4.6855500000000037</v>
      </c>
      <c r="K1382" s="18" t="str">
        <f>OBV!F1382</f>
        <v>BULLISH</v>
      </c>
      <c r="L1382" s="18" t="str">
        <f>OBV!G1382</f>
        <v>NEUTRAL</v>
      </c>
      <c r="M1382" s="18" t="str">
        <f>OBV!H1382</f>
        <v>NEUTRAL</v>
      </c>
      <c r="N1382" s="21">
        <f t="shared" si="210"/>
        <v>50</v>
      </c>
      <c r="O1382" s="21">
        <f t="shared" si="211"/>
        <v>100</v>
      </c>
      <c r="P1382" s="21">
        <f t="shared" si="212"/>
        <v>50</v>
      </c>
      <c r="Q1382" s="21">
        <f t="shared" si="213"/>
        <v>49.5</v>
      </c>
      <c r="R1382" s="22">
        <f t="shared" si="214"/>
        <v>67.424999999999997</v>
      </c>
      <c r="S1382" s="22">
        <f t="shared" si="215"/>
        <v>59.875</v>
      </c>
      <c r="T1382" s="22">
        <f t="shared" si="216"/>
        <v>57.275000000000006</v>
      </c>
      <c r="U1382" s="22">
        <f t="shared" si="217"/>
        <v>62.375</v>
      </c>
      <c r="V1382" s="21">
        <f t="shared" si="218"/>
        <v>61.524999999999999</v>
      </c>
      <c r="W1382" s="21">
        <f t="shared" si="219"/>
        <v>61.737499999999997</v>
      </c>
      <c r="X1382" s="20"/>
      <c r="Y1382" s="20"/>
      <c r="Z1382" s="20"/>
    </row>
    <row r="1383" spans="1:26" ht="13.5" x14ac:dyDescent="0.25">
      <c r="A1383" s="4">
        <f>TITRES_STAT!B1386</f>
        <v>44025</v>
      </c>
      <c r="B1383" s="2">
        <f>TITRES_STAT!C1386</f>
        <v>13.7</v>
      </c>
      <c r="C1383" s="2">
        <f>RSI!I1383</f>
        <v>64.520539907842462</v>
      </c>
      <c r="D1383" s="2">
        <f>MACD!E1383</f>
        <v>6.2860042341768008E-3</v>
      </c>
      <c r="E1383" s="2">
        <f>MACD!F1383</f>
        <v>-9.112025426403883E-2</v>
      </c>
      <c r="F1383" s="2">
        <f>'Moving Avg'!D1383</f>
        <v>5.8109999999999999</v>
      </c>
      <c r="G1383" s="2">
        <f>'Moving Avg'!E1383</f>
        <v>5.7860700000000005</v>
      </c>
      <c r="H1383" s="2">
        <f>'Moving Avg'!F1383</f>
        <v>5.7092050000000008</v>
      </c>
      <c r="I1383" s="2">
        <f>'Moving Avg'!G1383</f>
        <v>5.1979380000000015</v>
      </c>
      <c r="J1383" s="2">
        <f>'Moving Avg'!H1383</f>
        <v>4.6934840000000033</v>
      </c>
      <c r="K1383" s="18" t="str">
        <f>OBV!F1383</f>
        <v>BEARISH</v>
      </c>
      <c r="L1383" s="18" t="str">
        <f>OBV!G1383</f>
        <v>NEUTRAL</v>
      </c>
      <c r="M1383" s="18" t="str">
        <f>OBV!H1383</f>
        <v>CONFIRMED BEARISH</v>
      </c>
      <c r="N1383" s="21">
        <f t="shared" si="210"/>
        <v>50</v>
      </c>
      <c r="O1383" s="21">
        <f t="shared" si="211"/>
        <v>100</v>
      </c>
      <c r="P1383" s="21">
        <f t="shared" si="212"/>
        <v>50</v>
      </c>
      <c r="Q1383" s="21">
        <f t="shared" si="213"/>
        <v>16.5</v>
      </c>
      <c r="R1383" s="22">
        <f t="shared" si="214"/>
        <v>62.475000000000001</v>
      </c>
      <c r="S1383" s="22">
        <f t="shared" si="215"/>
        <v>51.625</v>
      </c>
      <c r="T1383" s="22">
        <f t="shared" si="216"/>
        <v>42.424999999999997</v>
      </c>
      <c r="U1383" s="22">
        <f t="shared" si="217"/>
        <v>54.125</v>
      </c>
      <c r="V1383" s="21">
        <f t="shared" si="218"/>
        <v>52.17499999999999</v>
      </c>
      <c r="W1383" s="21">
        <f t="shared" si="219"/>
        <v>52.662499999999994</v>
      </c>
      <c r="X1383" s="20"/>
      <c r="Y1383" s="20"/>
      <c r="Z1383" s="20"/>
    </row>
    <row r="1384" spans="1:26" ht="13.5" x14ac:dyDescent="0.25">
      <c r="A1384" s="4">
        <f>TITRES_STAT!B1387</f>
        <v>44026</v>
      </c>
      <c r="B1384" s="2">
        <f>TITRES_STAT!C1387</f>
        <v>13.4</v>
      </c>
      <c r="C1384" s="2">
        <f>RSI!I1384</f>
        <v>55.512046712868781</v>
      </c>
      <c r="D1384" s="2">
        <f>MACD!E1384</f>
        <v>3.6016301706816911E-2</v>
      </c>
      <c r="E1384" s="2">
        <f>MACD!F1384</f>
        <v>-6.5692943069867685E-2</v>
      </c>
      <c r="F1384" s="2">
        <f>'Moving Avg'!D1384</f>
        <v>5.77522</v>
      </c>
      <c r="G1384" s="2">
        <f>'Moving Avg'!E1384</f>
        <v>5.7706600000000003</v>
      </c>
      <c r="H1384" s="2">
        <f>'Moving Avg'!F1384</f>
        <v>5.7221400000000013</v>
      </c>
      <c r="I1384" s="2">
        <f>'Moving Avg'!G1384</f>
        <v>5.2242480000000011</v>
      </c>
      <c r="J1384" s="2">
        <f>'Moving Avg'!H1384</f>
        <v>4.7001855000000043</v>
      </c>
      <c r="K1384" s="18" t="str">
        <f>OBV!F1384</f>
        <v>BEARISH</v>
      </c>
      <c r="L1384" s="18" t="str">
        <f>OBV!G1384</f>
        <v>NEUTRAL</v>
      </c>
      <c r="M1384" s="18" t="str">
        <f>OBV!H1384</f>
        <v>CONFIRMED BEARISH</v>
      </c>
      <c r="N1384" s="21">
        <f t="shared" si="210"/>
        <v>50</v>
      </c>
      <c r="O1384" s="21">
        <f t="shared" si="211"/>
        <v>100</v>
      </c>
      <c r="P1384" s="21">
        <f t="shared" si="212"/>
        <v>50</v>
      </c>
      <c r="Q1384" s="21">
        <f t="shared" si="213"/>
        <v>16.5</v>
      </c>
      <c r="R1384" s="22">
        <f t="shared" si="214"/>
        <v>62.475000000000001</v>
      </c>
      <c r="S1384" s="22">
        <f t="shared" si="215"/>
        <v>51.625</v>
      </c>
      <c r="T1384" s="22">
        <f t="shared" si="216"/>
        <v>42.424999999999997</v>
      </c>
      <c r="U1384" s="22">
        <f t="shared" si="217"/>
        <v>54.125</v>
      </c>
      <c r="V1384" s="21">
        <f t="shared" si="218"/>
        <v>52.17499999999999</v>
      </c>
      <c r="W1384" s="21">
        <f t="shared" si="219"/>
        <v>52.662499999999994</v>
      </c>
      <c r="X1384" s="20"/>
      <c r="Y1384" s="20"/>
      <c r="Z1384" s="20"/>
    </row>
    <row r="1385" spans="1:26" ht="13.5" x14ac:dyDescent="0.25">
      <c r="A1385" s="4">
        <f>TITRES_STAT!B1388</f>
        <v>44027</v>
      </c>
      <c r="B1385" s="2">
        <f>TITRES_STAT!C1388</f>
        <v>13.4</v>
      </c>
      <c r="C1385" s="2">
        <f>RSI!I1385</f>
        <v>55.512046712868781</v>
      </c>
      <c r="D1385" s="2">
        <f>MACD!E1385</f>
        <v>5.3024183752825138E-2</v>
      </c>
      <c r="E1385" s="2">
        <f>MACD!F1385</f>
        <v>-4.1949517705329127E-2</v>
      </c>
      <c r="F1385" s="2">
        <f>'Moving Avg'!D1385</f>
        <v>5.73698</v>
      </c>
      <c r="G1385" s="2">
        <f>'Moving Avg'!E1385</f>
        <v>5.7602099999999998</v>
      </c>
      <c r="H1385" s="2">
        <f>'Moving Avg'!F1385</f>
        <v>5.7361100000000009</v>
      </c>
      <c r="I1385" s="2">
        <f>'Moving Avg'!G1385</f>
        <v>5.2485760000000008</v>
      </c>
      <c r="J1385" s="2">
        <f>'Moving Avg'!H1385</f>
        <v>4.7064120000000038</v>
      </c>
      <c r="K1385" s="18" t="str">
        <f>OBV!F1385</f>
        <v>BEARISH</v>
      </c>
      <c r="L1385" s="18" t="str">
        <f>OBV!G1385</f>
        <v>NEUTRAL</v>
      </c>
      <c r="M1385" s="18" t="str">
        <f>OBV!H1385</f>
        <v>CONFIRMED BEARISH</v>
      </c>
      <c r="N1385" s="21">
        <f t="shared" si="210"/>
        <v>50</v>
      </c>
      <c r="O1385" s="21">
        <f t="shared" si="211"/>
        <v>100</v>
      </c>
      <c r="P1385" s="21">
        <f t="shared" si="212"/>
        <v>50</v>
      </c>
      <c r="Q1385" s="21">
        <f t="shared" si="213"/>
        <v>16.5</v>
      </c>
      <c r="R1385" s="22">
        <f t="shared" si="214"/>
        <v>62.475000000000001</v>
      </c>
      <c r="S1385" s="22">
        <f t="shared" si="215"/>
        <v>51.625</v>
      </c>
      <c r="T1385" s="22">
        <f t="shared" si="216"/>
        <v>42.424999999999997</v>
      </c>
      <c r="U1385" s="22">
        <f t="shared" si="217"/>
        <v>54.125</v>
      </c>
      <c r="V1385" s="21">
        <f t="shared" si="218"/>
        <v>52.17499999999999</v>
      </c>
      <c r="W1385" s="21">
        <f t="shared" si="219"/>
        <v>52.662499999999994</v>
      </c>
      <c r="X1385" s="20"/>
      <c r="Y1385" s="20"/>
      <c r="Z1385" s="20"/>
    </row>
    <row r="1386" spans="1:26" ht="13.5" x14ac:dyDescent="0.25">
      <c r="A1386" s="4">
        <f>TITRES_STAT!B1389</f>
        <v>44028</v>
      </c>
      <c r="B1386" s="2">
        <f>TITRES_STAT!C1389</f>
        <v>13.5</v>
      </c>
      <c r="C1386" s="2">
        <f>RSI!I1386</f>
        <v>57.792067078097567</v>
      </c>
      <c r="D1386" s="2">
        <f>MACD!E1386</f>
        <v>4.6033502350092625E-2</v>
      </c>
      <c r="E1386" s="2">
        <f>MACD!F1386</f>
        <v>-2.435291369424478E-2</v>
      </c>
      <c r="F1386" s="2">
        <f>'Moving Avg'!D1386</f>
        <v>5.72288</v>
      </c>
      <c r="G1386" s="2">
        <f>'Moving Avg'!E1386</f>
        <v>5.7655399999999997</v>
      </c>
      <c r="H1386" s="2">
        <f>'Moving Avg'!F1386</f>
        <v>5.7429049999999995</v>
      </c>
      <c r="I1386" s="2">
        <f>'Moving Avg'!G1386</f>
        <v>5.2729260000000009</v>
      </c>
      <c r="J1386" s="2">
        <f>'Moving Avg'!H1386</f>
        <v>4.712313500000004</v>
      </c>
      <c r="K1386" s="18" t="str">
        <f>OBV!F1386</f>
        <v>BEARISH</v>
      </c>
      <c r="L1386" s="18" t="str">
        <f>OBV!G1386</f>
        <v>NEUTRAL</v>
      </c>
      <c r="M1386" s="18" t="str">
        <f>OBV!H1386</f>
        <v>CONFIRMED BEARISH</v>
      </c>
      <c r="N1386" s="21">
        <f t="shared" si="210"/>
        <v>50</v>
      </c>
      <c r="O1386" s="21">
        <f t="shared" si="211"/>
        <v>100</v>
      </c>
      <c r="P1386" s="21">
        <f t="shared" si="212"/>
        <v>50</v>
      </c>
      <c r="Q1386" s="21">
        <f t="shared" si="213"/>
        <v>16.5</v>
      </c>
      <c r="R1386" s="22">
        <f t="shared" si="214"/>
        <v>62.475000000000001</v>
      </c>
      <c r="S1386" s="22">
        <f t="shared" si="215"/>
        <v>51.625</v>
      </c>
      <c r="T1386" s="22">
        <f t="shared" si="216"/>
        <v>42.424999999999997</v>
      </c>
      <c r="U1386" s="22">
        <f t="shared" si="217"/>
        <v>54.125</v>
      </c>
      <c r="V1386" s="21">
        <f t="shared" si="218"/>
        <v>52.17499999999999</v>
      </c>
      <c r="W1386" s="21">
        <f t="shared" si="219"/>
        <v>52.662499999999994</v>
      </c>
      <c r="X1386" s="20"/>
      <c r="Y1386" s="20"/>
      <c r="Z1386" s="20"/>
    </row>
    <row r="1387" spans="1:26" ht="13.5" x14ac:dyDescent="0.25">
      <c r="A1387" s="4">
        <f>TITRES_STAT!B1390</f>
        <v>44029</v>
      </c>
      <c r="B1387" s="2">
        <f>TITRES_STAT!C1390</f>
        <v>13.7</v>
      </c>
      <c r="C1387" s="2">
        <f>RSI!I1387</f>
        <v>61.983560290568462</v>
      </c>
      <c r="D1387" s="2">
        <f>MACD!E1387</f>
        <v>5.2211361623164088E-2</v>
      </c>
      <c r="E1387" s="2">
        <f>MACD!F1387</f>
        <v>-9.0400586307630062E-3</v>
      </c>
      <c r="F1387" s="2">
        <f>'Moving Avg'!D1387</f>
        <v>5.7256799999999997</v>
      </c>
      <c r="G1387" s="2">
        <f>'Moving Avg'!E1387</f>
        <v>5.76694</v>
      </c>
      <c r="H1387" s="2">
        <f>'Moving Avg'!F1387</f>
        <v>5.7564000000000002</v>
      </c>
      <c r="I1387" s="2">
        <f>'Moving Avg'!G1387</f>
        <v>5.2971480000000009</v>
      </c>
      <c r="J1387" s="2">
        <f>'Moving Avg'!H1387</f>
        <v>4.7179770000000039</v>
      </c>
      <c r="K1387" s="18" t="str">
        <f>OBV!F1387</f>
        <v>BULLISH</v>
      </c>
      <c r="L1387" s="18" t="str">
        <f>OBV!G1387</f>
        <v>NEUTRAL</v>
      </c>
      <c r="M1387" s="18" t="str">
        <f>OBV!H1387</f>
        <v>BULLISH DIVERGENCE</v>
      </c>
      <c r="N1387" s="21">
        <f t="shared" si="210"/>
        <v>50</v>
      </c>
      <c r="O1387" s="21">
        <f t="shared" si="211"/>
        <v>100</v>
      </c>
      <c r="P1387" s="21">
        <f t="shared" si="212"/>
        <v>50</v>
      </c>
      <c r="Q1387" s="21">
        <f t="shared" si="213"/>
        <v>66.5</v>
      </c>
      <c r="R1387" s="22">
        <f t="shared" si="214"/>
        <v>69.974999999999994</v>
      </c>
      <c r="S1387" s="22">
        <f t="shared" si="215"/>
        <v>64.125</v>
      </c>
      <c r="T1387" s="22">
        <f t="shared" si="216"/>
        <v>64.924999999999997</v>
      </c>
      <c r="U1387" s="22">
        <f t="shared" si="217"/>
        <v>66.625</v>
      </c>
      <c r="V1387" s="21">
        <f t="shared" si="218"/>
        <v>66.341666666666654</v>
      </c>
      <c r="W1387" s="21">
        <f t="shared" si="219"/>
        <v>66.412499999999994</v>
      </c>
      <c r="X1387" s="20"/>
      <c r="Y1387" s="20"/>
      <c r="Z1387" s="20"/>
    </row>
    <row r="1388" spans="1:26" ht="13.5" x14ac:dyDescent="0.25">
      <c r="A1388" s="4">
        <f>TITRES_STAT!B1391</f>
        <v>44032</v>
      </c>
      <c r="B1388" s="2">
        <f>TITRES_STAT!C1391</f>
        <v>13.6</v>
      </c>
      <c r="C1388" s="2">
        <f>RSI!I1388</f>
        <v>58.840920760650484</v>
      </c>
      <c r="D1388" s="2">
        <f>MACD!E1388</f>
        <v>5.9422945251660586E-2</v>
      </c>
      <c r="E1388" s="2">
        <f>MACD!F1388</f>
        <v>4.6525421457217124E-3</v>
      </c>
      <c r="F1388" s="2">
        <f>'Moving Avg'!D1388</f>
        <v>5.7172400000000012</v>
      </c>
      <c r="G1388" s="2">
        <f>'Moving Avg'!E1388</f>
        <v>5.7641200000000001</v>
      </c>
      <c r="H1388" s="2">
        <f>'Moving Avg'!F1388</f>
        <v>5.7686149999999996</v>
      </c>
      <c r="I1388" s="2">
        <f>'Moving Avg'!G1388</f>
        <v>5.321352000000001</v>
      </c>
      <c r="J1388" s="2">
        <f>'Moving Avg'!H1388</f>
        <v>4.724461500000003</v>
      </c>
      <c r="K1388" s="18" t="str">
        <f>OBV!F1388</f>
        <v>BULLISH</v>
      </c>
      <c r="L1388" s="18" t="str">
        <f>OBV!G1388</f>
        <v>NEUTRAL</v>
      </c>
      <c r="M1388" s="18" t="str">
        <f>OBV!H1388</f>
        <v>BULLISH DIVERGENCE</v>
      </c>
      <c r="N1388" s="21">
        <f t="shared" si="210"/>
        <v>50</v>
      </c>
      <c r="O1388" s="21">
        <f t="shared" si="211"/>
        <v>100</v>
      </c>
      <c r="P1388" s="21">
        <f t="shared" si="212"/>
        <v>50</v>
      </c>
      <c r="Q1388" s="21">
        <f t="shared" si="213"/>
        <v>66.5</v>
      </c>
      <c r="R1388" s="22">
        <f t="shared" si="214"/>
        <v>69.974999999999994</v>
      </c>
      <c r="S1388" s="22">
        <f t="shared" si="215"/>
        <v>64.125</v>
      </c>
      <c r="T1388" s="22">
        <f t="shared" si="216"/>
        <v>64.924999999999997</v>
      </c>
      <c r="U1388" s="22">
        <f t="shared" si="217"/>
        <v>66.625</v>
      </c>
      <c r="V1388" s="21">
        <f t="shared" si="218"/>
        <v>66.341666666666654</v>
      </c>
      <c r="W1388" s="21">
        <f t="shared" si="219"/>
        <v>66.412499999999994</v>
      </c>
      <c r="X1388" s="20"/>
      <c r="Y1388" s="20"/>
      <c r="Z1388" s="20"/>
    </row>
    <row r="1389" spans="1:26" ht="13.5" x14ac:dyDescent="0.25">
      <c r="A1389" s="4">
        <f>TITRES_STAT!B1392</f>
        <v>44033</v>
      </c>
      <c r="B1389" s="2">
        <f>TITRES_STAT!C1392</f>
        <v>13.58</v>
      </c>
      <c r="C1389" s="2">
        <f>RSI!I1389</f>
        <v>58.200834623257101</v>
      </c>
      <c r="D1389" s="2">
        <f>MACD!E1389</f>
        <v>7.5516089744053438E-2</v>
      </c>
      <c r="E1389" s="2">
        <f>MACD!F1389</f>
        <v>1.8825251665388058E-2</v>
      </c>
      <c r="F1389" s="2">
        <f>'Moving Avg'!D1389</f>
        <v>5.7324599999999997</v>
      </c>
      <c r="G1389" s="2">
        <f>'Moving Avg'!E1389</f>
        <v>5.7538400000000012</v>
      </c>
      <c r="H1389" s="2">
        <f>'Moving Avg'!F1389</f>
        <v>5.771115</v>
      </c>
      <c r="I1389" s="2">
        <f>'Moving Avg'!G1389</f>
        <v>5.3454679999999994</v>
      </c>
      <c r="J1389" s="2">
        <f>'Moving Avg'!H1389</f>
        <v>4.7318945000000028</v>
      </c>
      <c r="K1389" s="18" t="str">
        <f>OBV!F1389</f>
        <v>BEARISH</v>
      </c>
      <c r="L1389" s="18" t="str">
        <f>OBV!G1389</f>
        <v>NEUTRAL</v>
      </c>
      <c r="M1389" s="18" t="str">
        <f>OBV!H1389</f>
        <v>BEARISH DIVERGENCE</v>
      </c>
      <c r="N1389" s="21">
        <f t="shared" si="210"/>
        <v>50</v>
      </c>
      <c r="O1389" s="21">
        <f t="shared" si="211"/>
        <v>100</v>
      </c>
      <c r="P1389" s="21">
        <f t="shared" si="212"/>
        <v>50</v>
      </c>
      <c r="Q1389" s="21">
        <f t="shared" si="213"/>
        <v>16.5</v>
      </c>
      <c r="R1389" s="22">
        <f t="shared" si="214"/>
        <v>62.475000000000001</v>
      </c>
      <c r="S1389" s="22">
        <f t="shared" si="215"/>
        <v>51.625</v>
      </c>
      <c r="T1389" s="22">
        <f t="shared" si="216"/>
        <v>42.424999999999997</v>
      </c>
      <c r="U1389" s="22">
        <f t="shared" si="217"/>
        <v>54.125</v>
      </c>
      <c r="V1389" s="21">
        <f t="shared" si="218"/>
        <v>52.17499999999999</v>
      </c>
      <c r="W1389" s="21">
        <f t="shared" si="219"/>
        <v>52.662499999999994</v>
      </c>
      <c r="X1389" s="20"/>
      <c r="Y1389" s="20"/>
      <c r="Z1389" s="20"/>
    </row>
    <row r="1390" spans="1:26" ht="13.5" x14ac:dyDescent="0.25">
      <c r="A1390" s="4">
        <f>TITRES_STAT!B1393</f>
        <v>44034</v>
      </c>
      <c r="B1390" s="2">
        <f>TITRES_STAT!C1393</f>
        <v>13.65</v>
      </c>
      <c r="C1390" s="2">
        <f>RSI!I1390</f>
        <v>59.83922908426954</v>
      </c>
      <c r="D1390" s="2">
        <f>MACD!E1390</f>
        <v>8.813532158573878E-2</v>
      </c>
      <c r="E1390" s="2">
        <f>MACD!F1390</f>
        <v>3.2687265649458203E-2</v>
      </c>
      <c r="F1390" s="2">
        <f>'Moving Avg'!D1390</f>
        <v>5.7536000000000005</v>
      </c>
      <c r="G1390" s="2">
        <f>'Moving Avg'!E1390</f>
        <v>5.7452899999999998</v>
      </c>
      <c r="H1390" s="2">
        <f>'Moving Avg'!F1390</f>
        <v>5.7686949999999992</v>
      </c>
      <c r="I1390" s="2">
        <f>'Moving Avg'!G1390</f>
        <v>5.3689379999999991</v>
      </c>
      <c r="J1390" s="2">
        <f>'Moving Avg'!H1390</f>
        <v>4.7397645000000042</v>
      </c>
      <c r="K1390" s="18" t="str">
        <f>OBV!F1390</f>
        <v>BEARISH</v>
      </c>
      <c r="L1390" s="18" t="str">
        <f>OBV!G1390</f>
        <v>NEUTRAL</v>
      </c>
      <c r="M1390" s="18" t="str">
        <f>OBV!H1390</f>
        <v>BEARISH DIVERGENCE</v>
      </c>
      <c r="N1390" s="21">
        <f t="shared" si="210"/>
        <v>50</v>
      </c>
      <c r="O1390" s="21">
        <f t="shared" si="211"/>
        <v>100</v>
      </c>
      <c r="P1390" s="21">
        <f t="shared" si="212"/>
        <v>50</v>
      </c>
      <c r="Q1390" s="21">
        <f t="shared" si="213"/>
        <v>16.5</v>
      </c>
      <c r="R1390" s="22">
        <f t="shared" si="214"/>
        <v>62.475000000000001</v>
      </c>
      <c r="S1390" s="22">
        <f t="shared" si="215"/>
        <v>51.625</v>
      </c>
      <c r="T1390" s="22">
        <f t="shared" si="216"/>
        <v>42.424999999999997</v>
      </c>
      <c r="U1390" s="22">
        <f t="shared" si="217"/>
        <v>54.125</v>
      </c>
      <c r="V1390" s="21">
        <f t="shared" si="218"/>
        <v>52.17499999999999</v>
      </c>
      <c r="W1390" s="21">
        <f t="shared" si="219"/>
        <v>52.662499999999994</v>
      </c>
      <c r="X1390" s="20"/>
      <c r="Y1390" s="20"/>
      <c r="Z1390" s="20"/>
    </row>
    <row r="1391" spans="1:26" ht="13.5" x14ac:dyDescent="0.25">
      <c r="A1391" s="4">
        <f>TITRES_STAT!B1394</f>
        <v>44035</v>
      </c>
      <c r="B1391" s="2">
        <f>TITRES_STAT!C1394</f>
        <v>13.79</v>
      </c>
      <c r="C1391" s="2">
        <f>RSI!I1391</f>
        <v>62.965801486856449</v>
      </c>
      <c r="D1391" s="2">
        <f>MACD!E1391</f>
        <v>8.1545428338219317E-2</v>
      </c>
      <c r="E1391" s="2">
        <f>MACD!F1391</f>
        <v>4.245889818721043E-2</v>
      </c>
      <c r="F1391" s="2">
        <f>'Moving Avg'!D1391</f>
        <v>5.7781199999999995</v>
      </c>
      <c r="G1391" s="2">
        <f>'Moving Avg'!E1391</f>
        <v>5.7505000000000006</v>
      </c>
      <c r="H1391" s="2">
        <f>'Moving Avg'!F1391</f>
        <v>5.7712999999999992</v>
      </c>
      <c r="I1391" s="2">
        <f>'Moving Avg'!G1391</f>
        <v>5.3908680000000002</v>
      </c>
      <c r="J1391" s="2">
        <f>'Moving Avg'!H1391</f>
        <v>4.7479510000000031</v>
      </c>
      <c r="K1391" s="18" t="str">
        <f>OBV!F1391</f>
        <v>BEARISH</v>
      </c>
      <c r="L1391" s="18" t="str">
        <f>OBV!G1391</f>
        <v>NEUTRAL</v>
      </c>
      <c r="M1391" s="18" t="str">
        <f>OBV!H1391</f>
        <v>BEARISH DIVERGENCE</v>
      </c>
      <c r="N1391" s="21">
        <f t="shared" si="210"/>
        <v>50</v>
      </c>
      <c r="O1391" s="21">
        <f t="shared" si="211"/>
        <v>100</v>
      </c>
      <c r="P1391" s="21">
        <f t="shared" si="212"/>
        <v>50</v>
      </c>
      <c r="Q1391" s="21">
        <f t="shared" si="213"/>
        <v>16.5</v>
      </c>
      <c r="R1391" s="22">
        <f t="shared" si="214"/>
        <v>62.475000000000001</v>
      </c>
      <c r="S1391" s="22">
        <f t="shared" si="215"/>
        <v>51.625</v>
      </c>
      <c r="T1391" s="22">
        <f t="shared" si="216"/>
        <v>42.424999999999997</v>
      </c>
      <c r="U1391" s="22">
        <f t="shared" si="217"/>
        <v>54.125</v>
      </c>
      <c r="V1391" s="21">
        <f t="shared" si="218"/>
        <v>52.17499999999999</v>
      </c>
      <c r="W1391" s="21">
        <f t="shared" si="219"/>
        <v>52.662499999999994</v>
      </c>
      <c r="X1391" s="20"/>
      <c r="Y1391" s="20"/>
      <c r="Z1391" s="20"/>
    </row>
    <row r="1392" spans="1:26" ht="13.5" x14ac:dyDescent="0.25">
      <c r="A1392" s="4">
        <f>TITRES_STAT!B1395</f>
        <v>44036</v>
      </c>
      <c r="B1392" s="2">
        <f>TITRES_STAT!C1395</f>
        <v>13.89</v>
      </c>
      <c r="C1392" s="2">
        <f>RSI!I1392</f>
        <v>65.058975926379517</v>
      </c>
      <c r="D1392" s="2">
        <f>MACD!E1392</f>
        <v>7.1726048405396092E-2</v>
      </c>
      <c r="E1392" s="2">
        <f>MACD!F1392</f>
        <v>4.8312328230847565E-2</v>
      </c>
      <c r="F1392" s="2">
        <f>'Moving Avg'!D1392</f>
        <v>5.7942000000000009</v>
      </c>
      <c r="G1392" s="2">
        <f>'Moving Avg'!E1392</f>
        <v>5.7599400000000003</v>
      </c>
      <c r="H1392" s="2">
        <f>'Moving Avg'!F1392</f>
        <v>5.7762249999999993</v>
      </c>
      <c r="I1392" s="2">
        <f>'Moving Avg'!G1392</f>
        <v>5.4122400000000006</v>
      </c>
      <c r="J1392" s="2">
        <f>'Moving Avg'!H1392</f>
        <v>4.7563490000000037</v>
      </c>
      <c r="K1392" s="18" t="str">
        <f>OBV!F1392</f>
        <v>BEARISH</v>
      </c>
      <c r="L1392" s="18" t="str">
        <f>OBV!G1392</f>
        <v>NEUTRAL</v>
      </c>
      <c r="M1392" s="18" t="str">
        <f>OBV!H1392</f>
        <v>BEARISH DIVERGENCE</v>
      </c>
      <c r="N1392" s="21">
        <f t="shared" si="210"/>
        <v>50</v>
      </c>
      <c r="O1392" s="21">
        <f t="shared" si="211"/>
        <v>100</v>
      </c>
      <c r="P1392" s="21">
        <f t="shared" si="212"/>
        <v>50</v>
      </c>
      <c r="Q1392" s="21">
        <f t="shared" si="213"/>
        <v>16.5</v>
      </c>
      <c r="R1392" s="22">
        <f t="shared" si="214"/>
        <v>62.475000000000001</v>
      </c>
      <c r="S1392" s="22">
        <f t="shared" si="215"/>
        <v>51.625</v>
      </c>
      <c r="T1392" s="22">
        <f t="shared" si="216"/>
        <v>42.424999999999997</v>
      </c>
      <c r="U1392" s="22">
        <f t="shared" si="217"/>
        <v>54.125</v>
      </c>
      <c r="V1392" s="21">
        <f t="shared" si="218"/>
        <v>52.17499999999999</v>
      </c>
      <c r="W1392" s="21">
        <f t="shared" si="219"/>
        <v>52.662499999999994</v>
      </c>
      <c r="X1392" s="20"/>
      <c r="Y1392" s="20"/>
      <c r="Z1392" s="20"/>
    </row>
    <row r="1393" spans="1:26" ht="13.5" x14ac:dyDescent="0.25">
      <c r="A1393" s="4">
        <f>TITRES_STAT!B1396</f>
        <v>44039</v>
      </c>
      <c r="B1393" s="2">
        <f>TITRES_STAT!C1396</f>
        <v>13.92</v>
      </c>
      <c r="C1393" s="2">
        <f>RSI!I1393</f>
        <v>65.686053372563947</v>
      </c>
      <c r="D1393" s="2">
        <f>MACD!E1393</f>
        <v>6.3352733091583957E-2</v>
      </c>
      <c r="E1393" s="2">
        <f>MACD!F1393</f>
        <v>5.1320409202994847E-2</v>
      </c>
      <c r="F1393" s="2">
        <f>'Moving Avg'!D1393</f>
        <v>5.8212600000000005</v>
      </c>
      <c r="G1393" s="2">
        <f>'Moving Avg'!E1393</f>
        <v>5.7692500000000013</v>
      </c>
      <c r="H1393" s="2">
        <f>'Moving Avg'!F1393</f>
        <v>5.7776599999999991</v>
      </c>
      <c r="I1393" s="2">
        <f>'Moving Avg'!G1393</f>
        <v>5.4330400000000001</v>
      </c>
      <c r="J1393" s="2">
        <f>'Moving Avg'!H1393</f>
        <v>4.7648930000000034</v>
      </c>
      <c r="K1393" s="18" t="str">
        <f>OBV!F1393</f>
        <v>BULLISH</v>
      </c>
      <c r="L1393" s="18" t="str">
        <f>OBV!G1393</f>
        <v>NEUTRAL</v>
      </c>
      <c r="M1393" s="18" t="str">
        <f>OBV!H1393</f>
        <v>CONFIRMED BULLISH</v>
      </c>
      <c r="N1393" s="21">
        <f t="shared" si="210"/>
        <v>50</v>
      </c>
      <c r="O1393" s="21">
        <f t="shared" si="211"/>
        <v>100</v>
      </c>
      <c r="P1393" s="21">
        <f t="shared" si="212"/>
        <v>50</v>
      </c>
      <c r="Q1393" s="21">
        <f t="shared" si="213"/>
        <v>83.5</v>
      </c>
      <c r="R1393" s="22">
        <f t="shared" si="214"/>
        <v>72.525000000000006</v>
      </c>
      <c r="S1393" s="22">
        <f t="shared" si="215"/>
        <v>68.375</v>
      </c>
      <c r="T1393" s="22">
        <f t="shared" si="216"/>
        <v>72.575000000000003</v>
      </c>
      <c r="U1393" s="22">
        <f t="shared" si="217"/>
        <v>70.875</v>
      </c>
      <c r="V1393" s="21">
        <f t="shared" si="218"/>
        <v>71.158333333333346</v>
      </c>
      <c r="W1393" s="21">
        <f t="shared" si="219"/>
        <v>71.087500000000006</v>
      </c>
      <c r="X1393" s="20"/>
      <c r="Y1393" s="20"/>
      <c r="Z1393" s="20"/>
    </row>
    <row r="1394" spans="1:26" ht="13.5" x14ac:dyDescent="0.25">
      <c r="A1394" s="4">
        <f>TITRES_STAT!B1397</f>
        <v>44040</v>
      </c>
      <c r="B1394" s="2">
        <f>TITRES_STAT!C1397</f>
        <v>13.9</v>
      </c>
      <c r="C1394" s="2">
        <f>RSI!I1394</f>
        <v>64.847217898699171</v>
      </c>
      <c r="D1394" s="2">
        <f>MACD!E1394</f>
        <v>3.6131443508494954E-2</v>
      </c>
      <c r="E1394" s="2">
        <f>MACD!F1394</f>
        <v>4.8282616064094869E-2</v>
      </c>
      <c r="F1394" s="2">
        <f>'Moving Avg'!D1394</f>
        <v>5.8483200000000002</v>
      </c>
      <c r="G1394" s="2">
        <f>'Moving Avg'!E1394</f>
        <v>5.7903900000000004</v>
      </c>
      <c r="H1394" s="2">
        <f>'Moving Avg'!F1394</f>
        <v>5.780524999999999</v>
      </c>
      <c r="I1394" s="2">
        <f>'Moving Avg'!G1394</f>
        <v>5.454002</v>
      </c>
      <c r="J1394" s="2">
        <f>'Moving Avg'!H1394</f>
        <v>4.7733120000000033</v>
      </c>
      <c r="K1394" s="18" t="str">
        <f>OBV!F1394</f>
        <v>BULLISH</v>
      </c>
      <c r="L1394" s="18" t="str">
        <f>OBV!G1394</f>
        <v>NEUTRAL</v>
      </c>
      <c r="M1394" s="18" t="str">
        <f>OBV!H1394</f>
        <v>CONFIRMED BULLISH</v>
      </c>
      <c r="N1394" s="21">
        <f t="shared" si="210"/>
        <v>50</v>
      </c>
      <c r="O1394" s="21">
        <f t="shared" si="211"/>
        <v>100</v>
      </c>
      <c r="P1394" s="21">
        <f t="shared" si="212"/>
        <v>50</v>
      </c>
      <c r="Q1394" s="21">
        <f t="shared" si="213"/>
        <v>83.5</v>
      </c>
      <c r="R1394" s="22">
        <f t="shared" si="214"/>
        <v>72.525000000000006</v>
      </c>
      <c r="S1394" s="22">
        <f t="shared" si="215"/>
        <v>68.375</v>
      </c>
      <c r="T1394" s="22">
        <f t="shared" si="216"/>
        <v>72.575000000000003</v>
      </c>
      <c r="U1394" s="22">
        <f t="shared" si="217"/>
        <v>70.875</v>
      </c>
      <c r="V1394" s="21">
        <f t="shared" si="218"/>
        <v>71.158333333333346</v>
      </c>
      <c r="W1394" s="21">
        <f t="shared" si="219"/>
        <v>71.087500000000006</v>
      </c>
      <c r="X1394" s="20"/>
      <c r="Y1394" s="20"/>
      <c r="Z1394" s="20"/>
    </row>
    <row r="1395" spans="1:26" ht="13.5" x14ac:dyDescent="0.25">
      <c r="A1395" s="4">
        <f>TITRES_STAT!B1398</f>
        <v>44041</v>
      </c>
      <c r="B1395" s="2">
        <f>TITRES_STAT!C1398</f>
        <v>14.24</v>
      </c>
      <c r="C1395" s="2">
        <f>RSI!I1395</f>
        <v>71.482256099980802</v>
      </c>
      <c r="D1395" s="2">
        <f>MACD!E1395</f>
        <v>1.3314993222168781E-3</v>
      </c>
      <c r="E1395" s="2">
        <f>MACD!F1395</f>
        <v>3.8892392715719273E-2</v>
      </c>
      <c r="F1395" s="2">
        <f>'Moving Avg'!D1395</f>
        <v>5.8982200000000002</v>
      </c>
      <c r="G1395" s="2">
        <f>'Moving Avg'!E1395</f>
        <v>5.8259100000000013</v>
      </c>
      <c r="H1395" s="2">
        <f>'Moving Avg'!F1395</f>
        <v>5.7930599999999988</v>
      </c>
      <c r="I1395" s="2">
        <f>'Moving Avg'!G1395</f>
        <v>5.4782520000000012</v>
      </c>
      <c r="J1395" s="2">
        <f>'Moving Avg'!H1395</f>
        <v>4.782367500000003</v>
      </c>
      <c r="K1395" s="18" t="str">
        <f>OBV!F1395</f>
        <v>BULLISH</v>
      </c>
      <c r="L1395" s="18" t="str">
        <f>OBV!G1395</f>
        <v>NEUTRAL</v>
      </c>
      <c r="M1395" s="18" t="str">
        <f>OBV!H1395</f>
        <v>CONFIRMED BULLISH</v>
      </c>
      <c r="N1395" s="21">
        <f t="shared" si="210"/>
        <v>50</v>
      </c>
      <c r="O1395" s="21">
        <f t="shared" si="211"/>
        <v>100</v>
      </c>
      <c r="P1395" s="21">
        <f t="shared" si="212"/>
        <v>50</v>
      </c>
      <c r="Q1395" s="21">
        <f t="shared" si="213"/>
        <v>83.5</v>
      </c>
      <c r="R1395" s="22">
        <f t="shared" si="214"/>
        <v>72.525000000000006</v>
      </c>
      <c r="S1395" s="22">
        <f t="shared" si="215"/>
        <v>68.375</v>
      </c>
      <c r="T1395" s="22">
        <f t="shared" si="216"/>
        <v>72.575000000000003</v>
      </c>
      <c r="U1395" s="22">
        <f t="shared" si="217"/>
        <v>70.875</v>
      </c>
      <c r="V1395" s="21">
        <f t="shared" si="218"/>
        <v>71.158333333333346</v>
      </c>
      <c r="W1395" s="21">
        <f t="shared" si="219"/>
        <v>71.087500000000006</v>
      </c>
      <c r="X1395" s="20"/>
      <c r="Y1395" s="20"/>
      <c r="Z1395" s="20"/>
    </row>
    <row r="1396" spans="1:26" ht="13.5" x14ac:dyDescent="0.25">
      <c r="A1396" s="4">
        <f>TITRES_STAT!B1399</f>
        <v>44042</v>
      </c>
      <c r="B1396" s="2">
        <f>TITRES_STAT!C1399</f>
        <v>14.2</v>
      </c>
      <c r="C1396" s="2">
        <f>RSI!I1396</f>
        <v>69.814465038174504</v>
      </c>
      <c r="D1396" s="2">
        <f>MACD!E1396</f>
        <v>-2.2236907083809321E-2</v>
      </c>
      <c r="E1396" s="2">
        <f>MACD!F1396</f>
        <v>2.6666532755813554E-2</v>
      </c>
      <c r="F1396" s="2">
        <f>'Moving Avg'!D1396</f>
        <v>5.9329000000000001</v>
      </c>
      <c r="G1396" s="2">
        <f>'Moving Avg'!E1396</f>
        <v>5.8555100000000007</v>
      </c>
      <c r="H1396" s="2">
        <f>'Moving Avg'!F1396</f>
        <v>5.8105249999999993</v>
      </c>
      <c r="I1396" s="2">
        <f>'Moving Avg'!G1396</f>
        <v>5.5024940000000004</v>
      </c>
      <c r="J1396" s="2">
        <f>'Moving Avg'!H1396</f>
        <v>4.7913385000000037</v>
      </c>
      <c r="K1396" s="18" t="str">
        <f>OBV!F1396</f>
        <v>BULLISH</v>
      </c>
      <c r="L1396" s="18" t="str">
        <f>OBV!G1396</f>
        <v>NEUTRAL</v>
      </c>
      <c r="M1396" s="18" t="str">
        <f>OBV!H1396</f>
        <v>CONFIRMED BULLISH</v>
      </c>
      <c r="N1396" s="21">
        <f t="shared" si="210"/>
        <v>50</v>
      </c>
      <c r="O1396" s="21">
        <f t="shared" si="211"/>
        <v>100</v>
      </c>
      <c r="P1396" s="21">
        <f t="shared" si="212"/>
        <v>50</v>
      </c>
      <c r="Q1396" s="21">
        <f t="shared" si="213"/>
        <v>83.5</v>
      </c>
      <c r="R1396" s="22">
        <f t="shared" si="214"/>
        <v>72.525000000000006</v>
      </c>
      <c r="S1396" s="22">
        <f t="shared" si="215"/>
        <v>68.375</v>
      </c>
      <c r="T1396" s="22">
        <f t="shared" si="216"/>
        <v>72.575000000000003</v>
      </c>
      <c r="U1396" s="22">
        <f t="shared" si="217"/>
        <v>70.875</v>
      </c>
      <c r="V1396" s="21">
        <f t="shared" si="218"/>
        <v>71.158333333333346</v>
      </c>
      <c r="W1396" s="21">
        <f t="shared" si="219"/>
        <v>71.087500000000006</v>
      </c>
      <c r="X1396" s="20"/>
      <c r="Y1396" s="20"/>
      <c r="Z1396" s="20"/>
    </row>
    <row r="1397" spans="1:26" ht="13.5" x14ac:dyDescent="0.25">
      <c r="A1397" s="4">
        <f>TITRES_STAT!B1400</f>
        <v>44046</v>
      </c>
      <c r="B1397" s="2">
        <f>TITRES_STAT!C1400</f>
        <v>14.44</v>
      </c>
      <c r="C1397" s="2">
        <f>RSI!I1397</f>
        <v>73.772378699300219</v>
      </c>
      <c r="D1397" s="2">
        <f>MACD!E1397</f>
        <v>-3.834050860324556E-2</v>
      </c>
      <c r="E1397" s="2">
        <f>MACD!F1397</f>
        <v>1.3665124484001732E-2</v>
      </c>
      <c r="F1397" s="2">
        <f>'Moving Avg'!D1397</f>
        <v>5.9794200000000002</v>
      </c>
      <c r="G1397" s="2">
        <f>'Moving Avg'!E1397</f>
        <v>5.8868100000000014</v>
      </c>
      <c r="H1397" s="2">
        <f>'Moving Avg'!F1397</f>
        <v>5.8268749999999994</v>
      </c>
      <c r="I1397" s="2">
        <f>'Moving Avg'!G1397</f>
        <v>5.529674</v>
      </c>
      <c r="J1397" s="2">
        <f>'Moving Avg'!H1397</f>
        <v>4.8001975000000048</v>
      </c>
      <c r="K1397" s="18" t="str">
        <f>OBV!F1397</f>
        <v>BULLISH</v>
      </c>
      <c r="L1397" s="18" t="str">
        <f>OBV!G1397</f>
        <v>NEUTRAL</v>
      </c>
      <c r="M1397" s="18" t="str">
        <f>OBV!H1397</f>
        <v>CONFIRMED BULLISH</v>
      </c>
      <c r="N1397" s="21">
        <f t="shared" si="210"/>
        <v>50</v>
      </c>
      <c r="O1397" s="21">
        <f t="shared" si="211"/>
        <v>100</v>
      </c>
      <c r="P1397" s="21">
        <f t="shared" si="212"/>
        <v>50</v>
      </c>
      <c r="Q1397" s="21">
        <f t="shared" si="213"/>
        <v>83.5</v>
      </c>
      <c r="R1397" s="22">
        <f t="shared" si="214"/>
        <v>72.525000000000006</v>
      </c>
      <c r="S1397" s="22">
        <f t="shared" si="215"/>
        <v>68.375</v>
      </c>
      <c r="T1397" s="22">
        <f t="shared" si="216"/>
        <v>72.575000000000003</v>
      </c>
      <c r="U1397" s="22">
        <f t="shared" si="217"/>
        <v>70.875</v>
      </c>
      <c r="V1397" s="21">
        <f t="shared" si="218"/>
        <v>71.158333333333346</v>
      </c>
      <c r="W1397" s="21">
        <f t="shared" si="219"/>
        <v>71.087500000000006</v>
      </c>
      <c r="X1397" s="20"/>
      <c r="Y1397" s="20"/>
      <c r="Z1397" s="20"/>
    </row>
    <row r="1398" spans="1:26" ht="13.5" x14ac:dyDescent="0.25">
      <c r="A1398" s="4">
        <f>TITRES_STAT!B1401</f>
        <v>44047</v>
      </c>
      <c r="B1398" s="2">
        <f>TITRES_STAT!C1401</f>
        <v>14.4</v>
      </c>
      <c r="C1398" s="2">
        <f>RSI!I1398</f>
        <v>72.07775210101903</v>
      </c>
      <c r="D1398" s="2">
        <f>MACD!E1398</f>
        <v>-5.9327768954903881E-2</v>
      </c>
      <c r="E1398" s="2">
        <f>MACD!F1398</f>
        <v>-9.3345420377939116E-4</v>
      </c>
      <c r="F1398" s="2">
        <f>'Moving Avg'!D1398</f>
        <v>6.0200200000000006</v>
      </c>
      <c r="G1398" s="2">
        <f>'Moving Avg'!E1398</f>
        <v>5.9206400000000006</v>
      </c>
      <c r="H1398" s="2">
        <f>'Moving Avg'!F1398</f>
        <v>5.8423800000000004</v>
      </c>
      <c r="I1398" s="2">
        <f>'Moving Avg'!G1398</f>
        <v>5.558828000000001</v>
      </c>
      <c r="J1398" s="2">
        <f>'Moving Avg'!H1398</f>
        <v>4.8092405000000031</v>
      </c>
      <c r="K1398" s="18" t="str">
        <f>OBV!F1398</f>
        <v>BEARISH</v>
      </c>
      <c r="L1398" s="18" t="str">
        <f>OBV!G1398</f>
        <v>NEUTRAL</v>
      </c>
      <c r="M1398" s="18" t="str">
        <f>OBV!H1398</f>
        <v>BEARISH DIVERGENCE</v>
      </c>
      <c r="N1398" s="21">
        <f t="shared" si="210"/>
        <v>50</v>
      </c>
      <c r="O1398" s="21">
        <f t="shared" si="211"/>
        <v>100</v>
      </c>
      <c r="P1398" s="21">
        <f t="shared" si="212"/>
        <v>50</v>
      </c>
      <c r="Q1398" s="21">
        <f t="shared" si="213"/>
        <v>16.5</v>
      </c>
      <c r="R1398" s="22">
        <f t="shared" si="214"/>
        <v>62.475000000000001</v>
      </c>
      <c r="S1398" s="22">
        <f t="shared" si="215"/>
        <v>51.625</v>
      </c>
      <c r="T1398" s="22">
        <f t="shared" si="216"/>
        <v>42.424999999999997</v>
      </c>
      <c r="U1398" s="22">
        <f t="shared" si="217"/>
        <v>54.125</v>
      </c>
      <c r="V1398" s="21">
        <f t="shared" si="218"/>
        <v>52.17499999999999</v>
      </c>
      <c r="W1398" s="21">
        <f t="shared" si="219"/>
        <v>52.662499999999994</v>
      </c>
      <c r="X1398" s="20"/>
      <c r="Y1398" s="20"/>
      <c r="Z1398" s="20"/>
    </row>
    <row r="1399" spans="1:26" ht="13.5" x14ac:dyDescent="0.25">
      <c r="A1399" s="4">
        <f>TITRES_STAT!B1402</f>
        <v>44048</v>
      </c>
      <c r="B1399" s="2">
        <f>TITRES_STAT!C1402</f>
        <v>14.5</v>
      </c>
      <c r="C1399" s="2">
        <f>RSI!I1399</f>
        <v>73.702215122872474</v>
      </c>
      <c r="D1399" s="2">
        <f>MACD!E1399</f>
        <v>-8.3383568159708155E-2</v>
      </c>
      <c r="E1399" s="2">
        <f>MACD!F1399</f>
        <v>-1.7423476994965142E-2</v>
      </c>
      <c r="F1399" s="2">
        <f>'Moving Avg'!D1399</f>
        <v>6.0707599999999999</v>
      </c>
      <c r="G1399" s="2">
        <f>'Moving Avg'!E1399</f>
        <v>5.9595399999999996</v>
      </c>
      <c r="H1399" s="2">
        <f>'Moving Avg'!F1399</f>
        <v>5.8566900000000004</v>
      </c>
      <c r="I1399" s="2">
        <f>'Moving Avg'!G1399</f>
        <v>5.5861020000000003</v>
      </c>
      <c r="J1399" s="2">
        <f>'Moving Avg'!H1399</f>
        <v>4.8183295000000035</v>
      </c>
      <c r="K1399" s="18" t="str">
        <f>OBV!F1399</f>
        <v>BULLISH</v>
      </c>
      <c r="L1399" s="18" t="str">
        <f>OBV!G1399</f>
        <v>NEUTRAL</v>
      </c>
      <c r="M1399" s="18" t="str">
        <f>OBV!H1399</f>
        <v>CONFIRMED BULLISH</v>
      </c>
      <c r="N1399" s="21">
        <f t="shared" si="210"/>
        <v>50</v>
      </c>
      <c r="O1399" s="21">
        <f t="shared" si="211"/>
        <v>100</v>
      </c>
      <c r="P1399" s="21">
        <f t="shared" si="212"/>
        <v>50</v>
      </c>
      <c r="Q1399" s="21">
        <f t="shared" si="213"/>
        <v>83.5</v>
      </c>
      <c r="R1399" s="22">
        <f t="shared" si="214"/>
        <v>72.525000000000006</v>
      </c>
      <c r="S1399" s="22">
        <f t="shared" si="215"/>
        <v>68.375</v>
      </c>
      <c r="T1399" s="22">
        <f t="shared" si="216"/>
        <v>72.575000000000003</v>
      </c>
      <c r="U1399" s="22">
        <f t="shared" si="217"/>
        <v>70.875</v>
      </c>
      <c r="V1399" s="21">
        <f t="shared" si="218"/>
        <v>71.158333333333346</v>
      </c>
      <c r="W1399" s="21">
        <f t="shared" si="219"/>
        <v>71.087500000000006</v>
      </c>
      <c r="X1399" s="20"/>
      <c r="Y1399" s="20"/>
      <c r="Z1399" s="20"/>
    </row>
    <row r="1400" spans="1:26" ht="13.5" x14ac:dyDescent="0.25">
      <c r="A1400" s="4">
        <f>TITRES_STAT!B1403</f>
        <v>44049</v>
      </c>
      <c r="B1400" s="2">
        <f>TITRES_STAT!C1403</f>
        <v>14.55</v>
      </c>
      <c r="C1400" s="2">
        <f>RSI!I1400</f>
        <v>74.504683545051932</v>
      </c>
      <c r="D1400" s="2">
        <f>MACD!E1400</f>
        <v>-0.10273003684541315</v>
      </c>
      <c r="E1400" s="2">
        <f>MACD!F1400</f>
        <v>-3.4484788965054747E-2</v>
      </c>
      <c r="F1400" s="2">
        <f>'Moving Avg'!D1400</f>
        <v>6.0969800000000003</v>
      </c>
      <c r="G1400" s="2">
        <f>'Moving Avg'!E1400</f>
        <v>5.9976000000000003</v>
      </c>
      <c r="H1400" s="2">
        <f>'Moving Avg'!F1400</f>
        <v>5.8714449999999996</v>
      </c>
      <c r="I1400" s="2">
        <f>'Moving Avg'!G1400</f>
        <v>5.6109920000000013</v>
      </c>
      <c r="J1400" s="2">
        <f>'Moving Avg'!H1400</f>
        <v>4.8275245000000044</v>
      </c>
      <c r="K1400" s="18" t="str">
        <f>OBV!F1400</f>
        <v>BULLISH</v>
      </c>
      <c r="L1400" s="18" t="str">
        <f>OBV!G1400</f>
        <v>NEUTRAL</v>
      </c>
      <c r="M1400" s="18" t="str">
        <f>OBV!H1400</f>
        <v>CONFIRMED BULLISH</v>
      </c>
      <c r="N1400" s="21">
        <f t="shared" si="210"/>
        <v>50</v>
      </c>
      <c r="O1400" s="21">
        <f t="shared" si="211"/>
        <v>100</v>
      </c>
      <c r="P1400" s="21">
        <f t="shared" si="212"/>
        <v>50</v>
      </c>
      <c r="Q1400" s="21">
        <f t="shared" si="213"/>
        <v>83.5</v>
      </c>
      <c r="R1400" s="22">
        <f t="shared" si="214"/>
        <v>72.525000000000006</v>
      </c>
      <c r="S1400" s="22">
        <f t="shared" si="215"/>
        <v>68.375</v>
      </c>
      <c r="T1400" s="22">
        <f t="shared" si="216"/>
        <v>72.575000000000003</v>
      </c>
      <c r="U1400" s="22">
        <f t="shared" si="217"/>
        <v>70.875</v>
      </c>
      <c r="V1400" s="21">
        <f t="shared" si="218"/>
        <v>71.158333333333346</v>
      </c>
      <c r="W1400" s="21">
        <f t="shared" si="219"/>
        <v>71.087500000000006</v>
      </c>
      <c r="X1400" s="20"/>
      <c r="Y1400" s="20"/>
      <c r="Z1400" s="20"/>
    </row>
    <row r="1401" spans="1:26" ht="13.5" x14ac:dyDescent="0.25">
      <c r="A1401" s="4">
        <f>TITRES_STAT!B1404</f>
        <v>44050</v>
      </c>
      <c r="B1401" s="2">
        <f>TITRES_STAT!C1404</f>
        <v>14.6</v>
      </c>
      <c r="C1401" s="2">
        <f>RSI!I1401</f>
        <v>75.312147914575306</v>
      </c>
      <c r="D1401" s="2">
        <f>MACD!E1401</f>
        <v>-0.11350940647842567</v>
      </c>
      <c r="E1401" s="2">
        <f>MACD!F1401</f>
        <v>-5.0289712467728939E-2</v>
      </c>
      <c r="F1401" s="2">
        <f>'Moving Avg'!D1401</f>
        <v>6.1307999999999998</v>
      </c>
      <c r="G1401" s="2">
        <f>'Moving Avg'!E1401</f>
        <v>6.0318500000000004</v>
      </c>
      <c r="H1401" s="2">
        <f>'Moving Avg'!F1401</f>
        <v>5.8911750000000005</v>
      </c>
      <c r="I1401" s="2">
        <f>'Moving Avg'!G1401</f>
        <v>5.6353960000000018</v>
      </c>
      <c r="J1401" s="2">
        <f>'Moving Avg'!H1401</f>
        <v>4.8368660000000041</v>
      </c>
      <c r="K1401" s="18" t="str">
        <f>OBV!F1401</f>
        <v>BULLISH</v>
      </c>
      <c r="L1401" s="18" t="str">
        <f>OBV!G1401</f>
        <v>STRONG</v>
      </c>
      <c r="M1401" s="18" t="str">
        <f>OBV!H1401</f>
        <v>CONFIRMED BULLISH</v>
      </c>
      <c r="N1401" s="21">
        <f t="shared" si="210"/>
        <v>50</v>
      </c>
      <c r="O1401" s="21">
        <f t="shared" si="211"/>
        <v>100</v>
      </c>
      <c r="P1401" s="21">
        <f t="shared" si="212"/>
        <v>50</v>
      </c>
      <c r="Q1401" s="21">
        <f t="shared" si="213"/>
        <v>100</v>
      </c>
      <c r="R1401" s="22">
        <f t="shared" si="214"/>
        <v>75</v>
      </c>
      <c r="S1401" s="22">
        <f t="shared" si="215"/>
        <v>72.5</v>
      </c>
      <c r="T1401" s="22">
        <f t="shared" si="216"/>
        <v>80</v>
      </c>
      <c r="U1401" s="22">
        <f t="shared" si="217"/>
        <v>75</v>
      </c>
      <c r="V1401" s="21">
        <f t="shared" si="218"/>
        <v>75.833333333333329</v>
      </c>
      <c r="W1401" s="21">
        <f t="shared" si="219"/>
        <v>75.625</v>
      </c>
      <c r="X1401" s="20"/>
      <c r="Y1401" s="20"/>
      <c r="Z1401" s="20"/>
    </row>
    <row r="1402" spans="1:26" ht="13.5" x14ac:dyDescent="0.25">
      <c r="A1402" s="4">
        <f>TITRES_STAT!B1405</f>
        <v>44053</v>
      </c>
      <c r="B1402" s="2">
        <f>TITRES_STAT!C1405</f>
        <v>14.95</v>
      </c>
      <c r="C1402" s="2">
        <f>RSI!I1402</f>
        <v>80.078170738699825</v>
      </c>
      <c r="D1402" s="2">
        <f>MACD!E1402</f>
        <v>-0.12901963161564733</v>
      </c>
      <c r="E1402" s="2">
        <f>MACD!F1402</f>
        <v>-6.6035696297312624E-2</v>
      </c>
      <c r="F1402" s="2">
        <f>'Moving Avg'!D1402</f>
        <v>6.1739199999999999</v>
      </c>
      <c r="G1402" s="2">
        <f>'Moving Avg'!E1402</f>
        <v>6.07667</v>
      </c>
      <c r="H1402" s="2">
        <f>'Moving Avg'!F1402</f>
        <v>5.918305000000001</v>
      </c>
      <c r="I1402" s="2">
        <f>'Moving Avg'!G1402</f>
        <v>5.6598700000000015</v>
      </c>
      <c r="J1402" s="2">
        <f>'Moving Avg'!H1402</f>
        <v>4.847112500000005</v>
      </c>
      <c r="K1402" s="18" t="str">
        <f>OBV!F1402</f>
        <v>BULLISH</v>
      </c>
      <c r="L1402" s="18" t="str">
        <f>OBV!G1402</f>
        <v>STRONG</v>
      </c>
      <c r="M1402" s="18" t="str">
        <f>OBV!H1402</f>
        <v>CONFIRMED BULLISH</v>
      </c>
      <c r="N1402" s="21">
        <f t="shared" si="210"/>
        <v>50</v>
      </c>
      <c r="O1402" s="21">
        <f t="shared" si="211"/>
        <v>100</v>
      </c>
      <c r="P1402" s="21">
        <f t="shared" si="212"/>
        <v>50</v>
      </c>
      <c r="Q1402" s="21">
        <f t="shared" si="213"/>
        <v>100</v>
      </c>
      <c r="R1402" s="22">
        <f t="shared" si="214"/>
        <v>75</v>
      </c>
      <c r="S1402" s="22">
        <f t="shared" si="215"/>
        <v>72.5</v>
      </c>
      <c r="T1402" s="22">
        <f t="shared" si="216"/>
        <v>80</v>
      </c>
      <c r="U1402" s="22">
        <f t="shared" si="217"/>
        <v>75</v>
      </c>
      <c r="V1402" s="21">
        <f t="shared" si="218"/>
        <v>75.833333333333329</v>
      </c>
      <c r="W1402" s="21">
        <f t="shared" si="219"/>
        <v>75.625</v>
      </c>
      <c r="X1402" s="20"/>
      <c r="Y1402" s="20"/>
      <c r="Z1402" s="20"/>
    </row>
    <row r="1403" spans="1:26" ht="13.5" x14ac:dyDescent="0.25">
      <c r="A1403" s="4">
        <f>TITRES_STAT!B1406</f>
        <v>44054</v>
      </c>
      <c r="B1403" s="2">
        <f>TITRES_STAT!C1406</f>
        <v>15.35</v>
      </c>
      <c r="C1403" s="2">
        <f>RSI!I1403</f>
        <v>83.903918267794865</v>
      </c>
      <c r="D1403" s="2">
        <f>MACD!E1403</f>
        <v>-0.15538838770189489</v>
      </c>
      <c r="E1403" s="2">
        <f>MACD!F1403</f>
        <v>-8.3906234578229086E-2</v>
      </c>
      <c r="F1403" s="2">
        <f>'Moving Avg'!D1403</f>
        <v>6.2542600000000004</v>
      </c>
      <c r="G1403" s="2">
        <f>'Moving Avg'!E1403</f>
        <v>6.1371400000000005</v>
      </c>
      <c r="H1403" s="2">
        <f>'Moving Avg'!F1403</f>
        <v>5.9531950000000009</v>
      </c>
      <c r="I1403" s="2">
        <f>'Moving Avg'!G1403</f>
        <v>5.6864900000000036</v>
      </c>
      <c r="J1403" s="2">
        <f>'Moving Avg'!H1403</f>
        <v>4.8582050000000043</v>
      </c>
      <c r="K1403" s="18" t="str">
        <f>OBV!F1403</f>
        <v>BULLISH</v>
      </c>
      <c r="L1403" s="18" t="str">
        <f>OBV!G1403</f>
        <v>STRONG</v>
      </c>
      <c r="M1403" s="18" t="str">
        <f>OBV!H1403</f>
        <v>CONFIRMED BULLISH</v>
      </c>
      <c r="N1403" s="21">
        <f t="shared" si="210"/>
        <v>50</v>
      </c>
      <c r="O1403" s="21">
        <f t="shared" si="211"/>
        <v>100</v>
      </c>
      <c r="P1403" s="21">
        <f t="shared" si="212"/>
        <v>50</v>
      </c>
      <c r="Q1403" s="21">
        <f t="shared" si="213"/>
        <v>100</v>
      </c>
      <c r="R1403" s="22">
        <f t="shared" si="214"/>
        <v>75</v>
      </c>
      <c r="S1403" s="22">
        <f t="shared" si="215"/>
        <v>72.5</v>
      </c>
      <c r="T1403" s="22">
        <f t="shared" si="216"/>
        <v>80</v>
      </c>
      <c r="U1403" s="22">
        <f t="shared" si="217"/>
        <v>75</v>
      </c>
      <c r="V1403" s="21">
        <f t="shared" si="218"/>
        <v>75.833333333333329</v>
      </c>
      <c r="W1403" s="21">
        <f t="shared" si="219"/>
        <v>75.625</v>
      </c>
      <c r="X1403" s="20"/>
      <c r="Y1403" s="20"/>
      <c r="Z1403" s="20"/>
    </row>
    <row r="1404" spans="1:26" ht="13.5" x14ac:dyDescent="0.25">
      <c r="A1404" s="4">
        <f>TITRES_STAT!B1407</f>
        <v>44055</v>
      </c>
      <c r="B1404" s="2">
        <f>TITRES_STAT!C1407</f>
        <v>15.3</v>
      </c>
      <c r="C1404" s="2">
        <f>RSI!I1404</f>
        <v>81.7846826183047</v>
      </c>
      <c r="D1404" s="2">
        <f>MACD!E1404</f>
        <v>-0.18090535172728117</v>
      </c>
      <c r="E1404" s="2">
        <f>MACD!F1404</f>
        <v>-0.10330605800803952</v>
      </c>
      <c r="F1404" s="2">
        <f>'Moving Avg'!D1404</f>
        <v>6.3219199999999995</v>
      </c>
      <c r="G1404" s="2">
        <f>'Moving Avg'!E1404</f>
        <v>6.1963400000000002</v>
      </c>
      <c r="H1404" s="2">
        <f>'Moving Avg'!F1404</f>
        <v>5.9933650000000007</v>
      </c>
      <c r="I1404" s="2">
        <f>'Moving Avg'!G1404</f>
        <v>5.7135120000000033</v>
      </c>
      <c r="J1404" s="2">
        <f>'Moving Avg'!H1404</f>
        <v>4.8691915000000048</v>
      </c>
      <c r="K1404" s="18" t="str">
        <f>OBV!F1404</f>
        <v>BULLISH</v>
      </c>
      <c r="L1404" s="18" t="str">
        <f>OBV!G1404</f>
        <v>NEUTRAL</v>
      </c>
      <c r="M1404" s="18" t="str">
        <f>OBV!H1404</f>
        <v>CONFIRMED BULLISH</v>
      </c>
      <c r="N1404" s="21">
        <f t="shared" si="210"/>
        <v>50</v>
      </c>
      <c r="O1404" s="21">
        <f t="shared" si="211"/>
        <v>100</v>
      </c>
      <c r="P1404" s="21">
        <f t="shared" si="212"/>
        <v>50</v>
      </c>
      <c r="Q1404" s="21">
        <f t="shared" si="213"/>
        <v>83.5</v>
      </c>
      <c r="R1404" s="22">
        <f t="shared" si="214"/>
        <v>72.525000000000006</v>
      </c>
      <c r="S1404" s="22">
        <f t="shared" si="215"/>
        <v>68.375</v>
      </c>
      <c r="T1404" s="22">
        <f t="shared" si="216"/>
        <v>72.575000000000003</v>
      </c>
      <c r="U1404" s="22">
        <f t="shared" si="217"/>
        <v>70.875</v>
      </c>
      <c r="V1404" s="21">
        <f t="shared" si="218"/>
        <v>71.158333333333346</v>
      </c>
      <c r="W1404" s="21">
        <f t="shared" si="219"/>
        <v>71.087500000000006</v>
      </c>
      <c r="X1404" s="20"/>
      <c r="Y1404" s="20"/>
      <c r="Z1404" s="20"/>
    </row>
    <row r="1405" spans="1:26" ht="13.5" x14ac:dyDescent="0.25">
      <c r="A1405" s="4">
        <f>TITRES_STAT!B1408</f>
        <v>44057</v>
      </c>
      <c r="B1405" s="2">
        <f>TITRES_STAT!C1408</f>
        <v>15</v>
      </c>
      <c r="C1405" s="2">
        <f>RSI!I1405</f>
        <v>70.340822818415461</v>
      </c>
      <c r="D1405" s="2">
        <f>MACD!E1405</f>
        <v>-0.17406644488988032</v>
      </c>
      <c r="E1405" s="2">
        <f>MACD!F1405</f>
        <v>-0.11745813538440769</v>
      </c>
      <c r="F1405" s="2">
        <f>'Moving Avg'!D1405</f>
        <v>6.3599799999999993</v>
      </c>
      <c r="G1405" s="2">
        <f>'Moving Avg'!E1405</f>
        <v>6.2284800000000002</v>
      </c>
      <c r="H1405" s="2">
        <f>'Moving Avg'!F1405</f>
        <v>6.0271950000000007</v>
      </c>
      <c r="I1405" s="2">
        <f>'Moving Avg'!G1405</f>
        <v>5.7384100000000027</v>
      </c>
      <c r="J1405" s="2">
        <f>'Moving Avg'!H1405</f>
        <v>4.8796475000000052</v>
      </c>
      <c r="K1405" s="18" t="str">
        <f>OBV!F1405</f>
        <v>BEARISH</v>
      </c>
      <c r="L1405" s="18" t="str">
        <f>OBV!G1405</f>
        <v>NEUTRAL</v>
      </c>
      <c r="M1405" s="18" t="str">
        <f>OBV!H1405</f>
        <v>BEARISH DIVERGENCE</v>
      </c>
      <c r="N1405" s="21">
        <f t="shared" si="210"/>
        <v>50</v>
      </c>
      <c r="O1405" s="21">
        <f t="shared" si="211"/>
        <v>100</v>
      </c>
      <c r="P1405" s="21">
        <f t="shared" si="212"/>
        <v>50</v>
      </c>
      <c r="Q1405" s="21">
        <f t="shared" si="213"/>
        <v>16.5</v>
      </c>
      <c r="R1405" s="22">
        <f t="shared" si="214"/>
        <v>62.475000000000001</v>
      </c>
      <c r="S1405" s="22">
        <f t="shared" si="215"/>
        <v>51.625</v>
      </c>
      <c r="T1405" s="22">
        <f t="shared" si="216"/>
        <v>42.424999999999997</v>
      </c>
      <c r="U1405" s="22">
        <f t="shared" si="217"/>
        <v>54.125</v>
      </c>
      <c r="V1405" s="21">
        <f t="shared" si="218"/>
        <v>52.17499999999999</v>
      </c>
      <c r="W1405" s="21">
        <f t="shared" si="219"/>
        <v>52.662499999999994</v>
      </c>
      <c r="X1405" s="20"/>
      <c r="Y1405" s="20"/>
      <c r="Z1405" s="20"/>
    </row>
    <row r="1406" spans="1:26" ht="13.5" x14ac:dyDescent="0.25">
      <c r="A1406" s="4">
        <f>TITRES_STAT!B1409</f>
        <v>44060</v>
      </c>
      <c r="B1406" s="2">
        <f>TITRES_STAT!C1409</f>
        <v>14.53</v>
      </c>
      <c r="C1406" s="2">
        <f>RSI!I1406</f>
        <v>56.898278111237488</v>
      </c>
      <c r="D1406" s="2">
        <f>MACD!E1406</f>
        <v>-0.15826141594445353</v>
      </c>
      <c r="E1406" s="2">
        <f>MACD!F1406</f>
        <v>-0.12561879149641686</v>
      </c>
      <c r="F1406" s="2">
        <f>'Moving Avg'!D1406</f>
        <v>6.3540600000000005</v>
      </c>
      <c r="G1406" s="2">
        <f>'Moving Avg'!E1406</f>
        <v>6.2424300000000006</v>
      </c>
      <c r="H1406" s="2">
        <f>'Moving Avg'!F1406</f>
        <v>6.0489700000000006</v>
      </c>
      <c r="I1406" s="2">
        <f>'Moving Avg'!G1406</f>
        <v>5.7597460000000025</v>
      </c>
      <c r="J1406" s="2">
        <f>'Moving Avg'!H1406</f>
        <v>4.889027000000004</v>
      </c>
      <c r="K1406" s="18" t="str">
        <f>OBV!F1406</f>
        <v>BEARISH</v>
      </c>
      <c r="L1406" s="18" t="str">
        <f>OBV!G1406</f>
        <v>NEUTRAL</v>
      </c>
      <c r="M1406" s="18" t="str">
        <f>OBV!H1406</f>
        <v>CONFIRMED BEARISH</v>
      </c>
      <c r="N1406" s="21">
        <f t="shared" si="210"/>
        <v>50</v>
      </c>
      <c r="O1406" s="21">
        <f t="shared" si="211"/>
        <v>100</v>
      </c>
      <c r="P1406" s="21">
        <f t="shared" si="212"/>
        <v>50</v>
      </c>
      <c r="Q1406" s="21">
        <f t="shared" si="213"/>
        <v>16.5</v>
      </c>
      <c r="R1406" s="22">
        <f t="shared" si="214"/>
        <v>62.475000000000001</v>
      </c>
      <c r="S1406" s="22">
        <f t="shared" si="215"/>
        <v>51.625</v>
      </c>
      <c r="T1406" s="22">
        <f t="shared" si="216"/>
        <v>42.424999999999997</v>
      </c>
      <c r="U1406" s="22">
        <f t="shared" si="217"/>
        <v>54.125</v>
      </c>
      <c r="V1406" s="21">
        <f t="shared" si="218"/>
        <v>52.17499999999999</v>
      </c>
      <c r="W1406" s="21">
        <f t="shared" si="219"/>
        <v>52.662499999999994</v>
      </c>
      <c r="X1406" s="20"/>
      <c r="Y1406" s="20"/>
      <c r="Z1406" s="20"/>
    </row>
    <row r="1407" spans="1:26" ht="13.5" x14ac:dyDescent="0.25">
      <c r="A1407" s="4">
        <f>TITRES_STAT!B1410</f>
        <v>44061</v>
      </c>
      <c r="B1407" s="2">
        <f>TITRES_STAT!C1410</f>
        <v>14.2</v>
      </c>
      <c r="C1407" s="2">
        <f>RSI!I1407</f>
        <v>49.718159775717133</v>
      </c>
      <c r="D1407" s="2">
        <f>MACD!E1407</f>
        <v>-0.11971603524995178</v>
      </c>
      <c r="E1407" s="2">
        <f>MACD!F1407</f>
        <v>-0.12443824024712384</v>
      </c>
      <c r="F1407" s="2">
        <f>'Moving Avg'!D1407</f>
        <v>6.2906399999999998</v>
      </c>
      <c r="G1407" s="2">
        <f>'Moving Avg'!E1407</f>
        <v>6.2322800000000012</v>
      </c>
      <c r="H1407" s="2">
        <f>'Moving Avg'!F1407</f>
        <v>6.0595450000000017</v>
      </c>
      <c r="I1407" s="2">
        <f>'Moving Avg'!G1407</f>
        <v>5.7774660000000013</v>
      </c>
      <c r="J1407" s="2">
        <f>'Moving Avg'!H1407</f>
        <v>4.8978120000000054</v>
      </c>
      <c r="K1407" s="18" t="str">
        <f>OBV!F1407</f>
        <v>BEARISH</v>
      </c>
      <c r="L1407" s="18" t="str">
        <f>OBV!G1407</f>
        <v>WEAK</v>
      </c>
      <c r="M1407" s="18" t="str">
        <f>OBV!H1407</f>
        <v>CONFIRMED BEARISH</v>
      </c>
      <c r="N1407" s="21">
        <f t="shared" si="210"/>
        <v>50</v>
      </c>
      <c r="O1407" s="21">
        <f t="shared" si="211"/>
        <v>100</v>
      </c>
      <c r="P1407" s="21">
        <f t="shared" si="212"/>
        <v>50</v>
      </c>
      <c r="Q1407" s="21">
        <f t="shared" si="213"/>
        <v>0</v>
      </c>
      <c r="R1407" s="22">
        <f t="shared" si="214"/>
        <v>60</v>
      </c>
      <c r="S1407" s="22">
        <f t="shared" si="215"/>
        <v>47.5</v>
      </c>
      <c r="T1407" s="22">
        <f t="shared" si="216"/>
        <v>35</v>
      </c>
      <c r="U1407" s="22">
        <f t="shared" si="217"/>
        <v>50</v>
      </c>
      <c r="V1407" s="21">
        <f t="shared" si="218"/>
        <v>47.5</v>
      </c>
      <c r="W1407" s="21">
        <f t="shared" si="219"/>
        <v>48.125</v>
      </c>
      <c r="X1407" s="20"/>
      <c r="Y1407" s="20"/>
      <c r="Z1407" s="20"/>
    </row>
    <row r="1408" spans="1:26" ht="13.5" x14ac:dyDescent="0.25">
      <c r="A1408" s="4">
        <f>TITRES_STAT!B1411</f>
        <v>44062</v>
      </c>
      <c r="B1408" s="2">
        <f>TITRES_STAT!C1411</f>
        <v>14.23</v>
      </c>
      <c r="C1408" s="2">
        <f>RSI!I1408</f>
        <v>50.332653753352062</v>
      </c>
      <c r="D1408" s="2">
        <f>MACD!E1408</f>
        <v>-9.0536423193006144E-2</v>
      </c>
      <c r="E1408" s="2">
        <f>MACD!F1408</f>
        <v>-0.1176578768363003</v>
      </c>
      <c r="F1408" s="2">
        <f>'Moving Avg'!D1408</f>
        <v>6.1959199999999992</v>
      </c>
      <c r="G1408" s="2">
        <f>'Moving Avg'!E1408</f>
        <v>6.2250899999999998</v>
      </c>
      <c r="H1408" s="2">
        <f>'Moving Avg'!F1408</f>
        <v>6.0728650000000011</v>
      </c>
      <c r="I1408" s="2">
        <f>'Moving Avg'!G1408</f>
        <v>5.795440000000001</v>
      </c>
      <c r="J1408" s="2">
        <f>'Moving Avg'!H1408</f>
        <v>4.9066605000000045</v>
      </c>
      <c r="K1408" s="18" t="str">
        <f>OBV!F1408</f>
        <v>BEARISH</v>
      </c>
      <c r="L1408" s="18" t="str">
        <f>OBV!G1408</f>
        <v>WEAK</v>
      </c>
      <c r="M1408" s="18" t="str">
        <f>OBV!H1408</f>
        <v>CONFIRMED BEARISH</v>
      </c>
      <c r="N1408" s="21">
        <f t="shared" si="210"/>
        <v>50</v>
      </c>
      <c r="O1408" s="21">
        <f t="shared" si="211"/>
        <v>100</v>
      </c>
      <c r="P1408" s="21">
        <f t="shared" si="212"/>
        <v>50</v>
      </c>
      <c r="Q1408" s="21">
        <f t="shared" si="213"/>
        <v>0</v>
      </c>
      <c r="R1408" s="22">
        <f t="shared" si="214"/>
        <v>60</v>
      </c>
      <c r="S1408" s="22">
        <f t="shared" si="215"/>
        <v>47.5</v>
      </c>
      <c r="T1408" s="22">
        <f t="shared" si="216"/>
        <v>35</v>
      </c>
      <c r="U1408" s="22">
        <f t="shared" si="217"/>
        <v>50</v>
      </c>
      <c r="V1408" s="21">
        <f t="shared" si="218"/>
        <v>47.5</v>
      </c>
      <c r="W1408" s="21">
        <f t="shared" si="219"/>
        <v>48.125</v>
      </c>
      <c r="X1408" s="20"/>
      <c r="Y1408" s="20"/>
      <c r="Z1408" s="20"/>
    </row>
    <row r="1409" spans="1:26" ht="13.5" x14ac:dyDescent="0.25">
      <c r="A1409" s="4">
        <f>TITRES_STAT!B1412</f>
        <v>44064</v>
      </c>
      <c r="B1409" s="2">
        <f>TITRES_STAT!C1412</f>
        <v>14.4</v>
      </c>
      <c r="C1409" s="2">
        <f>RSI!I1409</f>
        <v>53.776761206539049</v>
      </c>
      <c r="D1409" s="2">
        <f>MACD!E1409</f>
        <v>-6.4657394678954816E-2</v>
      </c>
      <c r="E1409" s="2">
        <f>MACD!F1409</f>
        <v>-0.10705778040483122</v>
      </c>
      <c r="F1409" s="2">
        <f>'Moving Avg'!D1409</f>
        <v>6.1198200000000007</v>
      </c>
      <c r="G1409" s="2">
        <f>'Moving Avg'!E1409</f>
        <v>6.2208699999999997</v>
      </c>
      <c r="H1409" s="2">
        <f>'Moving Avg'!F1409</f>
        <v>6.0902050000000001</v>
      </c>
      <c r="I1409" s="2">
        <f>'Moving Avg'!G1409</f>
        <v>5.816504000000001</v>
      </c>
      <c r="J1409" s="2">
        <f>'Moving Avg'!H1409</f>
        <v>4.9158685000000055</v>
      </c>
      <c r="K1409" s="18" t="str">
        <f>OBV!F1409</f>
        <v>BEARISH</v>
      </c>
      <c r="L1409" s="18" t="str">
        <f>OBV!G1409</f>
        <v>NEUTRAL</v>
      </c>
      <c r="M1409" s="18" t="str">
        <f>OBV!H1409</f>
        <v>CONFIRMED BEARISH</v>
      </c>
      <c r="N1409" s="21">
        <f t="shared" si="210"/>
        <v>50</v>
      </c>
      <c r="O1409" s="21">
        <f t="shared" si="211"/>
        <v>100</v>
      </c>
      <c r="P1409" s="21">
        <f t="shared" si="212"/>
        <v>50</v>
      </c>
      <c r="Q1409" s="21">
        <f t="shared" si="213"/>
        <v>16.5</v>
      </c>
      <c r="R1409" s="22">
        <f t="shared" si="214"/>
        <v>62.475000000000001</v>
      </c>
      <c r="S1409" s="22">
        <f t="shared" si="215"/>
        <v>51.625</v>
      </c>
      <c r="T1409" s="22">
        <f t="shared" si="216"/>
        <v>42.424999999999997</v>
      </c>
      <c r="U1409" s="22">
        <f t="shared" si="217"/>
        <v>54.125</v>
      </c>
      <c r="V1409" s="21">
        <f t="shared" si="218"/>
        <v>52.17499999999999</v>
      </c>
      <c r="W1409" s="21">
        <f t="shared" si="219"/>
        <v>52.662499999999994</v>
      </c>
      <c r="X1409" s="20"/>
      <c r="Y1409" s="20"/>
      <c r="Z1409" s="20"/>
    </row>
    <row r="1410" spans="1:26" ht="13.5" x14ac:dyDescent="0.25">
      <c r="A1410" s="4">
        <f>TITRES_STAT!B1413</f>
        <v>44067</v>
      </c>
      <c r="B1410" s="2">
        <f>TITRES_STAT!C1413</f>
        <v>14.87</v>
      </c>
      <c r="C1410" s="2">
        <f>RSI!I1410</f>
        <v>61.684221965349693</v>
      </c>
      <c r="D1410" s="2">
        <f>MACD!E1410</f>
        <v>-5.4621034507785993E-2</v>
      </c>
      <c r="E1410" s="2">
        <f>MACD!F1410</f>
        <v>-9.6570431225422179E-2</v>
      </c>
      <c r="F1410" s="2">
        <f>'Moving Avg'!D1410</f>
        <v>6.1088200000000006</v>
      </c>
      <c r="G1410" s="2">
        <f>'Moving Avg'!E1410</f>
        <v>6.2343999999999991</v>
      </c>
      <c r="H1410" s="2">
        <f>'Moving Avg'!F1410</f>
        <v>6.1160000000000005</v>
      </c>
      <c r="I1410" s="2">
        <f>'Moving Avg'!G1410</f>
        <v>5.8431920000000011</v>
      </c>
      <c r="J1410" s="2">
        <f>'Moving Avg'!H1410</f>
        <v>4.9260700000000046</v>
      </c>
      <c r="K1410" s="18" t="str">
        <f>OBV!F1410</f>
        <v>BULLISH</v>
      </c>
      <c r="L1410" s="18" t="str">
        <f>OBV!G1410</f>
        <v>NEUTRAL</v>
      </c>
      <c r="M1410" s="18" t="str">
        <f>OBV!H1410</f>
        <v>BULLISH DIVERGENCE</v>
      </c>
      <c r="N1410" s="21">
        <f t="shared" ref="N1410:N1473" si="220">IF(D1410&lt;30,50, IF(D1410&gt;70, 0, 25))</f>
        <v>50</v>
      </c>
      <c r="O1410" s="21">
        <f t="shared" ref="O1410:O1473" si="221">IF(F1410-E1410&gt;0.02, 100, IF(F1410-E1410&lt;0,0,45))</f>
        <v>100</v>
      </c>
      <c r="P1410" s="21">
        <f t="shared" ref="P1410:P1473" si="222">IF(G1410-J1410&gt;10,100,IF(G1410-J1410&gt;5,75, IF(G1410-J1410&gt;0,50,0)))</f>
        <v>50</v>
      </c>
      <c r="Q1410" s="21">
        <f t="shared" ref="Q1410:Q1473" si="223">IF(M1410="confirmed bullish", 34, IF(M1410="bullish divergence",17, 0))+IF(K1410="bullish",33,IF(K1410="bearish",0,16.5))+IF(L1410="strong",33,IF(L1410="weak",0,16.5))</f>
        <v>66.5</v>
      </c>
      <c r="R1410" s="22">
        <f t="shared" si="214"/>
        <v>69.974999999999994</v>
      </c>
      <c r="S1410" s="22">
        <f t="shared" si="215"/>
        <v>64.125</v>
      </c>
      <c r="T1410" s="22">
        <f t="shared" si="216"/>
        <v>64.924999999999997</v>
      </c>
      <c r="U1410" s="22">
        <f t="shared" si="217"/>
        <v>66.625</v>
      </c>
      <c r="V1410" s="21">
        <f t="shared" si="218"/>
        <v>66.341666666666654</v>
      </c>
      <c r="W1410" s="21">
        <f t="shared" si="219"/>
        <v>66.412499999999994</v>
      </c>
      <c r="X1410" s="20"/>
      <c r="Y1410" s="20"/>
      <c r="Z1410" s="20"/>
    </row>
    <row r="1411" spans="1:26" ht="13.5" x14ac:dyDescent="0.25">
      <c r="A1411" s="4">
        <f>TITRES_STAT!B1414</f>
        <v>44068</v>
      </c>
      <c r="B1411" s="2">
        <f>TITRES_STAT!C1414</f>
        <v>15.15</v>
      </c>
      <c r="C1411" s="2">
        <f>RSI!I1411</f>
        <v>65.47437495913006</v>
      </c>
      <c r="D1411" s="2">
        <f>MACD!E1411</f>
        <v>-5.3201424293819244E-2</v>
      </c>
      <c r="E1411" s="2">
        <f>MACD!F1411</f>
        <v>-8.7896629839101598E-2</v>
      </c>
      <c r="F1411" s="2">
        <f>'Moving Avg'!D1411</f>
        <v>6.1612600000000004</v>
      </c>
      <c r="G1411" s="2">
        <f>'Moving Avg'!E1411</f>
        <v>6.2576599999999996</v>
      </c>
      <c r="H1411" s="2">
        <f>'Moving Avg'!F1411</f>
        <v>6.144755</v>
      </c>
      <c r="I1411" s="2">
        <f>'Moving Avg'!G1411</f>
        <v>5.8705980000000011</v>
      </c>
      <c r="J1411" s="2">
        <f>'Moving Avg'!H1411</f>
        <v>4.9368635000000056</v>
      </c>
      <c r="K1411" s="18" t="str">
        <f>OBV!F1411</f>
        <v>BULLISH</v>
      </c>
      <c r="L1411" s="18" t="str">
        <f>OBV!G1411</f>
        <v>NEUTRAL</v>
      </c>
      <c r="M1411" s="18" t="str">
        <f>OBV!H1411</f>
        <v>CONFIRMED BULLISH</v>
      </c>
      <c r="N1411" s="21">
        <f t="shared" si="220"/>
        <v>50</v>
      </c>
      <c r="O1411" s="21">
        <f t="shared" si="221"/>
        <v>100</v>
      </c>
      <c r="P1411" s="21">
        <f t="shared" si="222"/>
        <v>50</v>
      </c>
      <c r="Q1411" s="21">
        <f t="shared" si="223"/>
        <v>83.5</v>
      </c>
      <c r="R1411" s="22">
        <f t="shared" ref="R1411:R1474" si="224">0.35*N1411+O1411*0.35+P1411*0.15+Q1411*0.15</f>
        <v>72.525000000000006</v>
      </c>
      <c r="S1411" s="22">
        <f t="shared" ref="S1411:S1474" si="225">N1411*0.2+O1411*0.2+P1411*0.35+Q1411*0.25</f>
        <v>68.375</v>
      </c>
      <c r="T1411" s="22">
        <f t="shared" ref="T1411:T1474" si="226">N1411*0.15+O1411*0.15+P1411*0.25+Q1411*0.45</f>
        <v>72.575000000000003</v>
      </c>
      <c r="U1411" s="22">
        <f t="shared" ref="U1411:U1474" si="227">0.25*SUM(N1411:Q1411)</f>
        <v>70.875</v>
      </c>
      <c r="V1411" s="21">
        <f t="shared" ref="V1411:V1474" si="228">SUM(R1411:T1411)/3</f>
        <v>71.158333333333346</v>
      </c>
      <c r="W1411" s="21">
        <f t="shared" ref="W1411:W1474" si="229">SUM(R1411:U1411)/4</f>
        <v>71.087500000000006</v>
      </c>
      <c r="X1411" s="20"/>
      <c r="Y1411" s="20"/>
      <c r="Z1411" s="20"/>
    </row>
    <row r="1412" spans="1:26" ht="13.5" x14ac:dyDescent="0.25">
      <c r="A1412" s="4">
        <f>TITRES_STAT!B1415</f>
        <v>44069</v>
      </c>
      <c r="B1412" s="2">
        <f>TITRES_STAT!C1415</f>
        <v>15.25</v>
      </c>
      <c r="C1412" s="2">
        <f>RSI!I1412</f>
        <v>66.740195483309947</v>
      </c>
      <c r="D1412" s="2">
        <f>MACD!E1412</f>
        <v>-3.4497724846480615E-2</v>
      </c>
      <c r="E1412" s="2">
        <f>MACD!F1412</f>
        <v>-7.7216848840577404E-2</v>
      </c>
      <c r="F1412" s="2">
        <f>'Moving Avg'!D1412</f>
        <v>6.2500600000000004</v>
      </c>
      <c r="G1412" s="2">
        <f>'Moving Avg'!E1412</f>
        <v>6.2703499999999996</v>
      </c>
      <c r="H1412" s="2">
        <f>'Moving Avg'!F1412</f>
        <v>6.1735099999999994</v>
      </c>
      <c r="I1412" s="2">
        <f>'Moving Avg'!G1412</f>
        <v>5.8952160000000005</v>
      </c>
      <c r="J1412" s="2">
        <f>'Moving Avg'!H1412</f>
        <v>4.9478685000000056</v>
      </c>
      <c r="K1412" s="18" t="str">
        <f>OBV!F1412</f>
        <v>BULLISH</v>
      </c>
      <c r="L1412" s="18" t="str">
        <f>OBV!G1412</f>
        <v>STRONG</v>
      </c>
      <c r="M1412" s="18" t="str">
        <f>OBV!H1412</f>
        <v>CONFIRMED BULLISH</v>
      </c>
      <c r="N1412" s="21">
        <f t="shared" si="220"/>
        <v>50</v>
      </c>
      <c r="O1412" s="21">
        <f t="shared" si="221"/>
        <v>100</v>
      </c>
      <c r="P1412" s="21">
        <f t="shared" si="222"/>
        <v>50</v>
      </c>
      <c r="Q1412" s="21">
        <f t="shared" si="223"/>
        <v>100</v>
      </c>
      <c r="R1412" s="22">
        <f t="shared" si="224"/>
        <v>75</v>
      </c>
      <c r="S1412" s="22">
        <f t="shared" si="225"/>
        <v>72.5</v>
      </c>
      <c r="T1412" s="22">
        <f t="shared" si="226"/>
        <v>80</v>
      </c>
      <c r="U1412" s="22">
        <f t="shared" si="227"/>
        <v>75</v>
      </c>
      <c r="V1412" s="21">
        <f t="shared" si="228"/>
        <v>75.833333333333329</v>
      </c>
      <c r="W1412" s="21">
        <f t="shared" si="229"/>
        <v>75.625</v>
      </c>
      <c r="X1412" s="20"/>
      <c r="Y1412" s="20"/>
      <c r="Z1412" s="20"/>
    </row>
    <row r="1413" spans="1:26" ht="13.5" x14ac:dyDescent="0.25">
      <c r="A1413" s="4">
        <f>TITRES_STAT!B1416</f>
        <v>44070</v>
      </c>
      <c r="B1413" s="2">
        <f>TITRES_STAT!C1416</f>
        <v>14.9</v>
      </c>
      <c r="C1413" s="2">
        <f>RSI!I1413</f>
        <v>58.639425158479852</v>
      </c>
      <c r="D1413" s="2">
        <f>MACD!E1413</f>
        <v>1.6096885544984119E-2</v>
      </c>
      <c r="E1413" s="2">
        <f>MACD!F1413</f>
        <v>-5.8554101963465104E-2</v>
      </c>
      <c r="F1413" s="2">
        <f>'Moving Avg'!D1413</f>
        <v>6.3067200000000003</v>
      </c>
      <c r="G1413" s="2">
        <f>'Moving Avg'!E1413</f>
        <v>6.2513199999999998</v>
      </c>
      <c r="H1413" s="2">
        <f>'Moving Avg'!F1413</f>
        <v>6.1942300000000001</v>
      </c>
      <c r="I1413" s="2">
        <f>'Moving Avg'!G1413</f>
        <v>5.9152240000000003</v>
      </c>
      <c r="J1413" s="2">
        <f>'Moving Avg'!H1413</f>
        <v>4.958133500000006</v>
      </c>
      <c r="K1413" s="18" t="str">
        <f>OBV!F1413</f>
        <v>BULLISH</v>
      </c>
      <c r="L1413" s="18" t="str">
        <f>OBV!G1413</f>
        <v>NEUTRAL</v>
      </c>
      <c r="M1413" s="18" t="str">
        <f>OBV!H1413</f>
        <v>CONFIRMED BULLISH</v>
      </c>
      <c r="N1413" s="21">
        <f t="shared" si="220"/>
        <v>50</v>
      </c>
      <c r="O1413" s="21">
        <f t="shared" si="221"/>
        <v>100</v>
      </c>
      <c r="P1413" s="21">
        <f t="shared" si="222"/>
        <v>50</v>
      </c>
      <c r="Q1413" s="21">
        <f t="shared" si="223"/>
        <v>83.5</v>
      </c>
      <c r="R1413" s="22">
        <f t="shared" si="224"/>
        <v>72.525000000000006</v>
      </c>
      <c r="S1413" s="22">
        <f t="shared" si="225"/>
        <v>68.375</v>
      </c>
      <c r="T1413" s="22">
        <f t="shared" si="226"/>
        <v>72.575000000000003</v>
      </c>
      <c r="U1413" s="22">
        <f t="shared" si="227"/>
        <v>70.875</v>
      </c>
      <c r="V1413" s="21">
        <f t="shared" si="228"/>
        <v>71.158333333333346</v>
      </c>
      <c r="W1413" s="21">
        <f t="shared" si="229"/>
        <v>71.087500000000006</v>
      </c>
      <c r="X1413" s="20"/>
      <c r="Y1413" s="20"/>
      <c r="Z1413" s="20"/>
    </row>
    <row r="1414" spans="1:26" ht="13.5" x14ac:dyDescent="0.25">
      <c r="A1414" s="4">
        <f>TITRES_STAT!B1417</f>
        <v>44071</v>
      </c>
      <c r="B1414" s="2">
        <f>TITRES_STAT!C1417</f>
        <v>15.2</v>
      </c>
      <c r="C1414" s="2">
        <f>RSI!I1414</f>
        <v>62.804919675789193</v>
      </c>
      <c r="D1414" s="2">
        <f>MACD!E1414</f>
        <v>4.5067627184508297E-2</v>
      </c>
      <c r="E1414" s="2">
        <f>MACD!F1414</f>
        <v>-3.7829756133870421E-2</v>
      </c>
      <c r="F1414" s="2">
        <f>'Moving Avg'!D1414</f>
        <v>6.3743600000000002</v>
      </c>
      <c r="G1414" s="2">
        <f>'Moving Avg'!E1414</f>
        <v>6.2470900000000009</v>
      </c>
      <c r="H1414" s="2">
        <f>'Moving Avg'!F1414</f>
        <v>6.2217149999999997</v>
      </c>
      <c r="I1414" s="2">
        <f>'Moving Avg'!G1414</f>
        <v>5.9356200000000001</v>
      </c>
      <c r="J1414" s="2">
        <f>'Moving Avg'!H1414</f>
        <v>4.9690325000000062</v>
      </c>
      <c r="K1414" s="18" t="str">
        <f>OBV!F1414</f>
        <v>BULLISH</v>
      </c>
      <c r="L1414" s="18" t="str">
        <f>OBV!G1414</f>
        <v>NEUTRAL</v>
      </c>
      <c r="M1414" s="18" t="str">
        <f>OBV!H1414</f>
        <v>CONFIRMED BULLISH</v>
      </c>
      <c r="N1414" s="21">
        <f t="shared" si="220"/>
        <v>50</v>
      </c>
      <c r="O1414" s="21">
        <f t="shared" si="221"/>
        <v>100</v>
      </c>
      <c r="P1414" s="21">
        <f t="shared" si="222"/>
        <v>50</v>
      </c>
      <c r="Q1414" s="21">
        <f t="shared" si="223"/>
        <v>83.5</v>
      </c>
      <c r="R1414" s="22">
        <f t="shared" si="224"/>
        <v>72.525000000000006</v>
      </c>
      <c r="S1414" s="22">
        <f t="shared" si="225"/>
        <v>68.375</v>
      </c>
      <c r="T1414" s="22">
        <f t="shared" si="226"/>
        <v>72.575000000000003</v>
      </c>
      <c r="U1414" s="22">
        <f t="shared" si="227"/>
        <v>70.875</v>
      </c>
      <c r="V1414" s="21">
        <f t="shared" si="228"/>
        <v>71.158333333333346</v>
      </c>
      <c r="W1414" s="21">
        <f t="shared" si="229"/>
        <v>71.087500000000006</v>
      </c>
      <c r="X1414" s="20"/>
      <c r="Y1414" s="20"/>
      <c r="Z1414" s="20"/>
    </row>
    <row r="1415" spans="1:26" ht="13.5" x14ac:dyDescent="0.25">
      <c r="A1415" s="4">
        <f>TITRES_STAT!B1418</f>
        <v>44074</v>
      </c>
      <c r="B1415" s="2">
        <f>TITRES_STAT!C1418</f>
        <v>15.2</v>
      </c>
      <c r="C1415" s="2">
        <f>RSI!I1415</f>
        <v>62.804919675789193</v>
      </c>
      <c r="D1415" s="2">
        <f>MACD!E1415</f>
        <v>4.8226269469783034E-2</v>
      </c>
      <c r="E1415" s="2">
        <f>MACD!F1415</f>
        <v>-2.0618551013139731E-2</v>
      </c>
      <c r="F1415" s="2">
        <f>'Moving Avg'!D1415</f>
        <v>6.4022600000000001</v>
      </c>
      <c r="G1415" s="2">
        <f>'Moving Avg'!E1415</f>
        <v>6.2555399999999999</v>
      </c>
      <c r="H1415" s="2">
        <f>'Moving Avg'!F1415</f>
        <v>6.2420099999999996</v>
      </c>
      <c r="I1415" s="2">
        <f>'Moving Avg'!G1415</f>
        <v>5.9564299999999992</v>
      </c>
      <c r="J1415" s="2">
        <f>'Moving Avg'!H1415</f>
        <v>4.9799315000000055</v>
      </c>
      <c r="K1415" s="18" t="str">
        <f>OBV!F1415</f>
        <v>BULLISH</v>
      </c>
      <c r="L1415" s="18" t="str">
        <f>OBV!G1415</f>
        <v>NEUTRAL</v>
      </c>
      <c r="M1415" s="18" t="str">
        <f>OBV!H1415</f>
        <v>CONFIRMED BULLISH</v>
      </c>
      <c r="N1415" s="21">
        <f t="shared" si="220"/>
        <v>50</v>
      </c>
      <c r="O1415" s="21">
        <f t="shared" si="221"/>
        <v>100</v>
      </c>
      <c r="P1415" s="21">
        <f t="shared" si="222"/>
        <v>50</v>
      </c>
      <c r="Q1415" s="21">
        <f t="shared" si="223"/>
        <v>83.5</v>
      </c>
      <c r="R1415" s="22">
        <f t="shared" si="224"/>
        <v>72.525000000000006</v>
      </c>
      <c r="S1415" s="22">
        <f t="shared" si="225"/>
        <v>68.375</v>
      </c>
      <c r="T1415" s="22">
        <f t="shared" si="226"/>
        <v>72.575000000000003</v>
      </c>
      <c r="U1415" s="22">
        <f t="shared" si="227"/>
        <v>70.875</v>
      </c>
      <c r="V1415" s="21">
        <f t="shared" si="228"/>
        <v>71.158333333333346</v>
      </c>
      <c r="W1415" s="21">
        <f t="shared" si="229"/>
        <v>71.087500000000006</v>
      </c>
      <c r="X1415" s="20"/>
      <c r="Y1415" s="20"/>
      <c r="Z1415" s="20"/>
    </row>
    <row r="1416" spans="1:26" ht="13.5" x14ac:dyDescent="0.25">
      <c r="A1416" s="4">
        <f>TITRES_STAT!B1419</f>
        <v>44075</v>
      </c>
      <c r="B1416" s="2">
        <f>TITRES_STAT!C1419</f>
        <v>14.9</v>
      </c>
      <c r="C1416" s="2">
        <f>RSI!I1416</f>
        <v>56.236408477616081</v>
      </c>
      <c r="D1416" s="2">
        <f>MACD!E1416</f>
        <v>2.799641633750749E-2</v>
      </c>
      <c r="E1416" s="2">
        <f>MACD!F1416</f>
        <v>-1.0895557543010288E-2</v>
      </c>
      <c r="F1416" s="2">
        <f>'Moving Avg'!D1416</f>
        <v>6.3811199999999992</v>
      </c>
      <c r="G1416" s="2">
        <f>'Moving Avg'!E1416</f>
        <v>6.2711900000000007</v>
      </c>
      <c r="H1416" s="2">
        <f>'Moving Avg'!F1416</f>
        <v>6.2568099999999998</v>
      </c>
      <c r="I1416" s="2">
        <f>'Moving Avg'!G1416</f>
        <v>5.9709879999999984</v>
      </c>
      <c r="J1416" s="2">
        <f>'Moving Avg'!H1416</f>
        <v>4.990196500000005</v>
      </c>
      <c r="K1416" s="18" t="str">
        <f>OBV!F1416</f>
        <v>BULLISH</v>
      </c>
      <c r="L1416" s="18" t="str">
        <f>OBV!G1416</f>
        <v>NEUTRAL</v>
      </c>
      <c r="M1416" s="18" t="str">
        <f>OBV!H1416</f>
        <v>BULLISH DIVERGENCE</v>
      </c>
      <c r="N1416" s="21">
        <f t="shared" si="220"/>
        <v>50</v>
      </c>
      <c r="O1416" s="21">
        <f t="shared" si="221"/>
        <v>100</v>
      </c>
      <c r="P1416" s="21">
        <f t="shared" si="222"/>
        <v>50</v>
      </c>
      <c r="Q1416" s="21">
        <f t="shared" si="223"/>
        <v>66.5</v>
      </c>
      <c r="R1416" s="22">
        <f t="shared" si="224"/>
        <v>69.974999999999994</v>
      </c>
      <c r="S1416" s="22">
        <f t="shared" si="225"/>
        <v>64.125</v>
      </c>
      <c r="T1416" s="22">
        <f t="shared" si="226"/>
        <v>64.924999999999997</v>
      </c>
      <c r="U1416" s="22">
        <f t="shared" si="227"/>
        <v>66.625</v>
      </c>
      <c r="V1416" s="21">
        <f t="shared" si="228"/>
        <v>66.341666666666654</v>
      </c>
      <c r="W1416" s="21">
        <f t="shared" si="229"/>
        <v>66.412499999999994</v>
      </c>
      <c r="X1416" s="20"/>
      <c r="Y1416" s="20"/>
      <c r="Z1416" s="20"/>
    </row>
    <row r="1417" spans="1:26" ht="13.5" x14ac:dyDescent="0.25">
      <c r="A1417" s="4">
        <f>TITRES_STAT!B1420</f>
        <v>44076</v>
      </c>
      <c r="B1417" s="2">
        <f>TITRES_STAT!C1420</f>
        <v>15.25</v>
      </c>
      <c r="C1417" s="2">
        <f>RSI!I1417</f>
        <v>61.321202748912761</v>
      </c>
      <c r="D1417" s="2">
        <f>MACD!E1417</f>
        <v>-2.2380208382509537E-2</v>
      </c>
      <c r="E1417" s="2">
        <f>MACD!F1417</f>
        <v>-1.3192487710910139E-2</v>
      </c>
      <c r="F1417" s="2">
        <f>'Moving Avg'!D1417</f>
        <v>6.3811200000000001</v>
      </c>
      <c r="G1417" s="2">
        <f>'Moving Avg'!E1417</f>
        <v>6.3155900000000003</v>
      </c>
      <c r="H1417" s="2">
        <f>'Moving Avg'!F1417</f>
        <v>6.2739349999999998</v>
      </c>
      <c r="I1417" s="2">
        <f>'Moving Avg'!G1417</f>
        <v>5.989495999999999</v>
      </c>
      <c r="J1417" s="2">
        <f>'Moving Avg'!H1417</f>
        <v>5.0012015000000059</v>
      </c>
      <c r="K1417" s="18" t="str">
        <f>OBV!F1417</f>
        <v>BEARISH</v>
      </c>
      <c r="L1417" s="18" t="str">
        <f>OBV!G1417</f>
        <v>NEUTRAL</v>
      </c>
      <c r="M1417" s="18" t="str">
        <f>OBV!H1417</f>
        <v>NEUTRAL</v>
      </c>
      <c r="N1417" s="21">
        <f t="shared" si="220"/>
        <v>50</v>
      </c>
      <c r="O1417" s="21">
        <f t="shared" si="221"/>
        <v>100</v>
      </c>
      <c r="P1417" s="21">
        <f t="shared" si="222"/>
        <v>50</v>
      </c>
      <c r="Q1417" s="21">
        <f t="shared" si="223"/>
        <v>16.5</v>
      </c>
      <c r="R1417" s="22">
        <f t="shared" si="224"/>
        <v>62.475000000000001</v>
      </c>
      <c r="S1417" s="22">
        <f t="shared" si="225"/>
        <v>51.625</v>
      </c>
      <c r="T1417" s="22">
        <f t="shared" si="226"/>
        <v>42.424999999999997</v>
      </c>
      <c r="U1417" s="22">
        <f t="shared" si="227"/>
        <v>54.125</v>
      </c>
      <c r="V1417" s="21">
        <f t="shared" si="228"/>
        <v>52.17499999999999</v>
      </c>
      <c r="W1417" s="21">
        <f t="shared" si="229"/>
        <v>52.662499999999994</v>
      </c>
      <c r="X1417" s="20"/>
      <c r="Y1417" s="20"/>
      <c r="Z1417" s="20"/>
    </row>
    <row r="1418" spans="1:26" ht="13.5" x14ac:dyDescent="0.25">
      <c r="A1418" s="4">
        <f>TITRES_STAT!B1421</f>
        <v>44077</v>
      </c>
      <c r="B1418" s="2">
        <f>TITRES_STAT!C1421</f>
        <v>15.19</v>
      </c>
      <c r="C1418" s="2">
        <f>RSI!I1418</f>
        <v>60.032061885085689</v>
      </c>
      <c r="D1418" s="2">
        <f>MACD!E1418</f>
        <v>-6.2818530218619273E-2</v>
      </c>
      <c r="E1418" s="2">
        <f>MACD!F1418</f>
        <v>-2.3117696212451966E-2</v>
      </c>
      <c r="F1418" s="2">
        <f>'Moving Avg'!D1418</f>
        <v>6.40564</v>
      </c>
      <c r="G1418" s="2">
        <f>'Moving Avg'!E1418</f>
        <v>6.3561800000000002</v>
      </c>
      <c r="H1418" s="2">
        <f>'Moving Avg'!F1418</f>
        <v>6.290635</v>
      </c>
      <c r="I1418" s="2">
        <f>'Moving Avg'!G1418</f>
        <v>6.0078279999999999</v>
      </c>
      <c r="J1418" s="2">
        <f>'Moving Avg'!H1418</f>
        <v>5.0120590000000051</v>
      </c>
      <c r="K1418" s="18" t="str">
        <f>OBV!F1418</f>
        <v>BEARISH</v>
      </c>
      <c r="L1418" s="18" t="str">
        <f>OBV!G1418</f>
        <v>NEUTRAL</v>
      </c>
      <c r="M1418" s="18" t="str">
        <f>OBV!H1418</f>
        <v>BEARISH DIVERGENCE</v>
      </c>
      <c r="N1418" s="21">
        <f t="shared" si="220"/>
        <v>50</v>
      </c>
      <c r="O1418" s="21">
        <f t="shared" si="221"/>
        <v>100</v>
      </c>
      <c r="P1418" s="21">
        <f t="shared" si="222"/>
        <v>50</v>
      </c>
      <c r="Q1418" s="21">
        <f t="shared" si="223"/>
        <v>16.5</v>
      </c>
      <c r="R1418" s="22">
        <f t="shared" si="224"/>
        <v>62.475000000000001</v>
      </c>
      <c r="S1418" s="22">
        <f t="shared" si="225"/>
        <v>51.625</v>
      </c>
      <c r="T1418" s="22">
        <f t="shared" si="226"/>
        <v>42.424999999999997</v>
      </c>
      <c r="U1418" s="22">
        <f t="shared" si="227"/>
        <v>54.125</v>
      </c>
      <c r="V1418" s="21">
        <f t="shared" si="228"/>
        <v>52.17499999999999</v>
      </c>
      <c r="W1418" s="21">
        <f t="shared" si="229"/>
        <v>52.662499999999994</v>
      </c>
      <c r="X1418" s="20"/>
      <c r="Y1418" s="20"/>
      <c r="Z1418" s="20"/>
    </row>
    <row r="1419" spans="1:26" ht="13.5" x14ac:dyDescent="0.25">
      <c r="A1419" s="4">
        <f>TITRES_STAT!B1422</f>
        <v>44078</v>
      </c>
      <c r="B1419" s="2">
        <f>TITRES_STAT!C1422</f>
        <v>15.2</v>
      </c>
      <c r="C1419" s="2">
        <f>RSI!I1419</f>
        <v>60.181127995950085</v>
      </c>
      <c r="D1419" s="2">
        <f>MACD!E1419</f>
        <v>-8.7660309090572319E-2</v>
      </c>
      <c r="E1419" s="2">
        <f>MACD!F1419</f>
        <v>-3.6026218788076034E-2</v>
      </c>
      <c r="F1419" s="2">
        <f>'Moving Avg'!D1419</f>
        <v>6.40564</v>
      </c>
      <c r="G1419" s="2">
        <f>'Moving Avg'!E1419</f>
        <v>6.39</v>
      </c>
      <c r="H1419" s="2">
        <f>'Moving Avg'!F1419</f>
        <v>6.3054349999999992</v>
      </c>
      <c r="I1419" s="2">
        <f>'Moving Avg'!G1419</f>
        <v>6.0225279999999985</v>
      </c>
      <c r="J1419" s="2">
        <f>'Moving Avg'!H1419</f>
        <v>5.0231230000000053</v>
      </c>
      <c r="K1419" s="18" t="str">
        <f>OBV!F1419</f>
        <v>BEARISH</v>
      </c>
      <c r="L1419" s="18" t="str">
        <f>OBV!G1419</f>
        <v>NEUTRAL</v>
      </c>
      <c r="M1419" s="18" t="str">
        <f>OBV!H1419</f>
        <v>NEUTRAL</v>
      </c>
      <c r="N1419" s="21">
        <f t="shared" si="220"/>
        <v>50</v>
      </c>
      <c r="O1419" s="21">
        <f t="shared" si="221"/>
        <v>100</v>
      </c>
      <c r="P1419" s="21">
        <f t="shared" si="222"/>
        <v>50</v>
      </c>
      <c r="Q1419" s="21">
        <f t="shared" si="223"/>
        <v>16.5</v>
      </c>
      <c r="R1419" s="22">
        <f t="shared" si="224"/>
        <v>62.475000000000001</v>
      </c>
      <c r="S1419" s="22">
        <f t="shared" si="225"/>
        <v>51.625</v>
      </c>
      <c r="T1419" s="22">
        <f t="shared" si="226"/>
        <v>42.424999999999997</v>
      </c>
      <c r="U1419" s="22">
        <f t="shared" si="227"/>
        <v>54.125</v>
      </c>
      <c r="V1419" s="21">
        <f t="shared" si="228"/>
        <v>52.17499999999999</v>
      </c>
      <c r="W1419" s="21">
        <f t="shared" si="229"/>
        <v>52.662499999999994</v>
      </c>
      <c r="X1419" s="20"/>
      <c r="Y1419" s="20"/>
      <c r="Z1419" s="20"/>
    </row>
    <row r="1420" spans="1:26" ht="13.5" x14ac:dyDescent="0.25">
      <c r="A1420" s="4">
        <f>TITRES_STAT!B1423</f>
        <v>44081</v>
      </c>
      <c r="B1420" s="2">
        <f>TITRES_STAT!C1423</f>
        <v>15</v>
      </c>
      <c r="C1420" s="2">
        <f>RSI!I1420</f>
        <v>55.681561403422513</v>
      </c>
      <c r="D1420" s="2">
        <f>MACD!E1420</f>
        <v>-7.3149904399475218E-2</v>
      </c>
      <c r="E1420" s="2">
        <f>MACD!F1420</f>
        <v>-4.3450955910355873E-2</v>
      </c>
      <c r="F1420" s="2">
        <f>'Moving Avg'!D1420</f>
        <v>6.3887400000000003</v>
      </c>
      <c r="G1420" s="2">
        <f>'Moving Avg'!E1420</f>
        <v>6.3955000000000002</v>
      </c>
      <c r="H1420" s="2">
        <f>'Moving Avg'!F1420</f>
        <v>6.3149499999999987</v>
      </c>
      <c r="I1420" s="2">
        <f>'Moving Avg'!G1420</f>
        <v>6.0329779999999982</v>
      </c>
      <c r="J1420" s="2">
        <f>'Moving Avg'!H1420</f>
        <v>5.0337855000000058</v>
      </c>
      <c r="K1420" s="18" t="str">
        <f>OBV!F1420</f>
        <v>BEARISH</v>
      </c>
      <c r="L1420" s="18" t="str">
        <f>OBV!G1420</f>
        <v>NEUTRAL</v>
      </c>
      <c r="M1420" s="18" t="str">
        <f>OBV!H1420</f>
        <v>CONFIRMED BEARISH</v>
      </c>
      <c r="N1420" s="21">
        <f t="shared" si="220"/>
        <v>50</v>
      </c>
      <c r="O1420" s="21">
        <f t="shared" si="221"/>
        <v>100</v>
      </c>
      <c r="P1420" s="21">
        <f t="shared" si="222"/>
        <v>50</v>
      </c>
      <c r="Q1420" s="21">
        <f t="shared" si="223"/>
        <v>16.5</v>
      </c>
      <c r="R1420" s="22">
        <f t="shared" si="224"/>
        <v>62.475000000000001</v>
      </c>
      <c r="S1420" s="22">
        <f t="shared" si="225"/>
        <v>51.625</v>
      </c>
      <c r="T1420" s="22">
        <f t="shared" si="226"/>
        <v>42.424999999999997</v>
      </c>
      <c r="U1420" s="22">
        <f t="shared" si="227"/>
        <v>54.125</v>
      </c>
      <c r="V1420" s="21">
        <f t="shared" si="228"/>
        <v>52.17499999999999</v>
      </c>
      <c r="W1420" s="21">
        <f t="shared" si="229"/>
        <v>52.662499999999994</v>
      </c>
      <c r="X1420" s="20"/>
      <c r="Y1420" s="20"/>
      <c r="Z1420" s="20"/>
    </row>
    <row r="1421" spans="1:26" ht="13.5" x14ac:dyDescent="0.25">
      <c r="A1421" s="4">
        <f>TITRES_STAT!B1424</f>
        <v>44082</v>
      </c>
      <c r="B1421" s="2">
        <f>TITRES_STAT!C1424</f>
        <v>14.9</v>
      </c>
      <c r="C1421" s="2">
        <f>RSI!I1421</f>
        <v>53.524171435472354</v>
      </c>
      <c r="D1421" s="2">
        <f>MACD!E1421</f>
        <v>-4.0225799249475891E-2</v>
      </c>
      <c r="E1421" s="2">
        <f>MACD!F1421</f>
        <v>-4.2805924578179881E-2</v>
      </c>
      <c r="F1421" s="2">
        <f>'Moving Avg'!D1421</f>
        <v>6.3887399999999994</v>
      </c>
      <c r="G1421" s="2">
        <f>'Moving Avg'!E1421</f>
        <v>6.3849299999999998</v>
      </c>
      <c r="H1421" s="2">
        <f>'Moving Avg'!F1421</f>
        <v>6.3212950000000001</v>
      </c>
      <c r="I1421" s="2">
        <f>'Moving Avg'!G1421</f>
        <v>6.0434079999999994</v>
      </c>
      <c r="J1421" s="2">
        <f>'Moving Avg'!H1421</f>
        <v>5.0438235000000056</v>
      </c>
      <c r="K1421" s="18" t="str">
        <f>OBV!F1421</f>
        <v>BEARISH</v>
      </c>
      <c r="L1421" s="18" t="str">
        <f>OBV!G1421</f>
        <v>NEUTRAL</v>
      </c>
      <c r="M1421" s="18" t="str">
        <f>OBV!H1421</f>
        <v>NEUTRAL</v>
      </c>
      <c r="N1421" s="21">
        <f t="shared" si="220"/>
        <v>50</v>
      </c>
      <c r="O1421" s="21">
        <f t="shared" si="221"/>
        <v>100</v>
      </c>
      <c r="P1421" s="21">
        <f t="shared" si="222"/>
        <v>50</v>
      </c>
      <c r="Q1421" s="21">
        <f t="shared" si="223"/>
        <v>16.5</v>
      </c>
      <c r="R1421" s="22">
        <f t="shared" si="224"/>
        <v>62.475000000000001</v>
      </c>
      <c r="S1421" s="22">
        <f t="shared" si="225"/>
        <v>51.625</v>
      </c>
      <c r="T1421" s="22">
        <f t="shared" si="226"/>
        <v>42.424999999999997</v>
      </c>
      <c r="U1421" s="22">
        <f t="shared" si="227"/>
        <v>54.125</v>
      </c>
      <c r="V1421" s="21">
        <f t="shared" si="228"/>
        <v>52.17499999999999</v>
      </c>
      <c r="W1421" s="21">
        <f t="shared" si="229"/>
        <v>52.662499999999994</v>
      </c>
      <c r="X1421" s="20"/>
      <c r="Y1421" s="20"/>
      <c r="Z1421" s="20"/>
    </row>
    <row r="1422" spans="1:26" ht="13.5" x14ac:dyDescent="0.25">
      <c r="A1422" s="4">
        <f>TITRES_STAT!B1425</f>
        <v>44083</v>
      </c>
      <c r="B1422" s="2">
        <f>TITRES_STAT!C1425</f>
        <v>15.1</v>
      </c>
      <c r="C1422" s="2">
        <f>RSI!I1422</f>
        <v>57.1038972664469</v>
      </c>
      <c r="D1422" s="2">
        <f>MACD!E1422</f>
        <v>-1.2526562459596491E-2</v>
      </c>
      <c r="E1422" s="2">
        <f>MACD!F1422</f>
        <v>-3.6750052154463204E-2</v>
      </c>
      <c r="F1422" s="2">
        <f>'Moving Avg'!D1422</f>
        <v>6.3760599999999998</v>
      </c>
      <c r="G1422" s="2">
        <f>'Moving Avg'!E1422</f>
        <v>6.37859</v>
      </c>
      <c r="H1422" s="2">
        <f>'Moving Avg'!F1422</f>
        <v>6.3244699999999998</v>
      </c>
      <c r="I1422" s="2">
        <f>'Moving Avg'!G1422</f>
        <v>6.0556119999999991</v>
      </c>
      <c r="J1422" s="2">
        <f>'Moving Avg'!H1422</f>
        <v>5.054284500000005</v>
      </c>
      <c r="K1422" s="18" t="str">
        <f>OBV!F1422</f>
        <v>BULLISH</v>
      </c>
      <c r="L1422" s="18" t="str">
        <f>OBV!G1422</f>
        <v>NEUTRAL</v>
      </c>
      <c r="M1422" s="18" t="str">
        <f>OBV!H1422</f>
        <v>BULLISH DIVERGENCE</v>
      </c>
      <c r="N1422" s="21">
        <f t="shared" si="220"/>
        <v>50</v>
      </c>
      <c r="O1422" s="21">
        <f t="shared" si="221"/>
        <v>100</v>
      </c>
      <c r="P1422" s="21">
        <f t="shared" si="222"/>
        <v>50</v>
      </c>
      <c r="Q1422" s="21">
        <f t="shared" si="223"/>
        <v>66.5</v>
      </c>
      <c r="R1422" s="22">
        <f t="shared" si="224"/>
        <v>69.974999999999994</v>
      </c>
      <c r="S1422" s="22">
        <f t="shared" si="225"/>
        <v>64.125</v>
      </c>
      <c r="T1422" s="22">
        <f t="shared" si="226"/>
        <v>64.924999999999997</v>
      </c>
      <c r="U1422" s="22">
        <f t="shared" si="227"/>
        <v>66.625</v>
      </c>
      <c r="V1422" s="21">
        <f t="shared" si="228"/>
        <v>66.341666666666654</v>
      </c>
      <c r="W1422" s="21">
        <f t="shared" si="229"/>
        <v>66.412499999999994</v>
      </c>
      <c r="X1422" s="20"/>
      <c r="Y1422" s="20"/>
      <c r="Z1422" s="20"/>
    </row>
    <row r="1423" spans="1:26" ht="13.5" x14ac:dyDescent="0.25">
      <c r="A1423" s="4">
        <f>TITRES_STAT!B1426</f>
        <v>44084</v>
      </c>
      <c r="B1423" s="2">
        <f>TITRES_STAT!C1426</f>
        <v>14.91</v>
      </c>
      <c r="C1423" s="2">
        <f>RSI!I1423</f>
        <v>52.931308150137696</v>
      </c>
      <c r="D1423" s="2">
        <f>MACD!E1423</f>
        <v>-6.7732964565898612E-3</v>
      </c>
      <c r="E1423" s="2">
        <f>MACD!F1423</f>
        <v>-3.0754701014888537E-2</v>
      </c>
      <c r="F1423" s="2">
        <f>'Moving Avg'!D1423</f>
        <v>6.3523800000000001</v>
      </c>
      <c r="G1423" s="2">
        <f>'Moving Avg'!E1423</f>
        <v>6.3790099999999992</v>
      </c>
      <c r="H1423" s="2">
        <f>'Moving Avg'!F1423</f>
        <v>6.3151649999999986</v>
      </c>
      <c r="I1423" s="2">
        <f>'Moving Avg'!G1423</f>
        <v>6.0645580000000008</v>
      </c>
      <c r="J1423" s="2">
        <f>'Moving Avg'!H1423</f>
        <v>5.0643435000000041</v>
      </c>
      <c r="K1423" s="18" t="str">
        <f>OBV!F1423</f>
        <v>BULLISH</v>
      </c>
      <c r="L1423" s="18" t="str">
        <f>OBV!G1423</f>
        <v>NEUTRAL</v>
      </c>
      <c r="M1423" s="18" t="str">
        <f>OBV!H1423</f>
        <v>BULLISH DIVERGENCE</v>
      </c>
      <c r="N1423" s="21">
        <f t="shared" si="220"/>
        <v>50</v>
      </c>
      <c r="O1423" s="21">
        <f t="shared" si="221"/>
        <v>100</v>
      </c>
      <c r="P1423" s="21">
        <f t="shared" si="222"/>
        <v>50</v>
      </c>
      <c r="Q1423" s="21">
        <f t="shared" si="223"/>
        <v>66.5</v>
      </c>
      <c r="R1423" s="22">
        <f t="shared" si="224"/>
        <v>69.974999999999994</v>
      </c>
      <c r="S1423" s="22">
        <f t="shared" si="225"/>
        <v>64.125</v>
      </c>
      <c r="T1423" s="22">
        <f t="shared" si="226"/>
        <v>64.924999999999997</v>
      </c>
      <c r="U1423" s="22">
        <f t="shared" si="227"/>
        <v>66.625</v>
      </c>
      <c r="V1423" s="21">
        <f t="shared" si="228"/>
        <v>66.341666666666654</v>
      </c>
      <c r="W1423" s="21">
        <f t="shared" si="229"/>
        <v>66.412499999999994</v>
      </c>
      <c r="X1423" s="20"/>
      <c r="Y1423" s="20"/>
      <c r="Z1423" s="20"/>
    </row>
    <row r="1424" spans="1:26" ht="13.5" x14ac:dyDescent="0.25">
      <c r="A1424" s="4">
        <f>TITRES_STAT!B1427</f>
        <v>44085</v>
      </c>
      <c r="B1424" s="2">
        <f>TITRES_STAT!C1427</f>
        <v>15</v>
      </c>
      <c r="C1424" s="2">
        <f>RSI!I1424</f>
        <v>54.623405634268792</v>
      </c>
      <c r="D1424" s="2">
        <f>MACD!E1424</f>
        <v>1.4449043533874217E-2</v>
      </c>
      <c r="E1424" s="2">
        <f>MACD!F1424</f>
        <v>-2.1713952105135988E-2</v>
      </c>
      <c r="F1424" s="2">
        <f>'Moving Avg'!D1424</f>
        <v>6.3354799999999996</v>
      </c>
      <c r="G1424" s="2">
        <f>'Moving Avg'!E1424</f>
        <v>6.3705599999999993</v>
      </c>
      <c r="H1424" s="2">
        <f>'Moving Avg'!F1424</f>
        <v>6.3088250000000006</v>
      </c>
      <c r="I1424" s="2">
        <f>'Moving Avg'!G1424</f>
        <v>6.0750080000000004</v>
      </c>
      <c r="J1424" s="2">
        <f>'Moving Avg'!H1424</f>
        <v>5.0745930000000046</v>
      </c>
      <c r="K1424" s="18" t="str">
        <f>OBV!F1424</f>
        <v>BULLISH</v>
      </c>
      <c r="L1424" s="18" t="str">
        <f>OBV!G1424</f>
        <v>NEUTRAL</v>
      </c>
      <c r="M1424" s="18" t="str">
        <f>OBV!H1424</f>
        <v>BULLISH DIVERGENCE</v>
      </c>
      <c r="N1424" s="21">
        <f t="shared" si="220"/>
        <v>50</v>
      </c>
      <c r="O1424" s="21">
        <f t="shared" si="221"/>
        <v>100</v>
      </c>
      <c r="P1424" s="21">
        <f t="shared" si="222"/>
        <v>50</v>
      </c>
      <c r="Q1424" s="21">
        <f t="shared" si="223"/>
        <v>66.5</v>
      </c>
      <c r="R1424" s="22">
        <f t="shared" si="224"/>
        <v>69.974999999999994</v>
      </c>
      <c r="S1424" s="22">
        <f t="shared" si="225"/>
        <v>64.125</v>
      </c>
      <c r="T1424" s="22">
        <f t="shared" si="226"/>
        <v>64.924999999999997</v>
      </c>
      <c r="U1424" s="22">
        <f t="shared" si="227"/>
        <v>66.625</v>
      </c>
      <c r="V1424" s="21">
        <f t="shared" si="228"/>
        <v>66.341666666666654</v>
      </c>
      <c r="W1424" s="21">
        <f t="shared" si="229"/>
        <v>66.412499999999994</v>
      </c>
      <c r="X1424" s="20"/>
      <c r="Y1424" s="20"/>
      <c r="Z1424" s="20"/>
    </row>
    <row r="1425" spans="1:26" ht="13.5" x14ac:dyDescent="0.25">
      <c r="A1425" s="4">
        <f>TITRES_STAT!B1428</f>
        <v>44088</v>
      </c>
      <c r="B1425" s="2">
        <f>TITRES_STAT!C1428</f>
        <v>14.98</v>
      </c>
      <c r="C1425" s="2">
        <f>RSI!I1425</f>
        <v>54.155653598422646</v>
      </c>
      <c r="D1425" s="2">
        <f>MACD!E1425</f>
        <v>3.2504164112912015E-2</v>
      </c>
      <c r="E1425" s="2">
        <f>MACD!F1425</f>
        <v>-1.0870328861526387E-2</v>
      </c>
      <c r="F1425" s="2">
        <f>'Moving Avg'!D1425</f>
        <v>6.33378</v>
      </c>
      <c r="G1425" s="2">
        <f>'Moving Avg'!E1425</f>
        <v>6.3612599999999997</v>
      </c>
      <c r="H1425" s="2">
        <f>'Moving Avg'!F1425</f>
        <v>6.3083999999999989</v>
      </c>
      <c r="I1425" s="2">
        <f>'Moving Avg'!G1425</f>
        <v>6.0862800000000004</v>
      </c>
      <c r="J1425" s="2">
        <f>'Moving Avg'!H1425</f>
        <v>5.0845110000000053</v>
      </c>
      <c r="K1425" s="18" t="str">
        <f>OBV!F1425</f>
        <v>BULLISH</v>
      </c>
      <c r="L1425" s="18" t="str">
        <f>OBV!G1425</f>
        <v>NEUTRAL</v>
      </c>
      <c r="M1425" s="18" t="str">
        <f>OBV!H1425</f>
        <v>BULLISH DIVERGENCE</v>
      </c>
      <c r="N1425" s="21">
        <f t="shared" si="220"/>
        <v>50</v>
      </c>
      <c r="O1425" s="21">
        <f t="shared" si="221"/>
        <v>100</v>
      </c>
      <c r="P1425" s="21">
        <f t="shared" si="222"/>
        <v>50</v>
      </c>
      <c r="Q1425" s="21">
        <f t="shared" si="223"/>
        <v>66.5</v>
      </c>
      <c r="R1425" s="22">
        <f t="shared" si="224"/>
        <v>69.974999999999994</v>
      </c>
      <c r="S1425" s="22">
        <f t="shared" si="225"/>
        <v>64.125</v>
      </c>
      <c r="T1425" s="22">
        <f t="shared" si="226"/>
        <v>64.924999999999997</v>
      </c>
      <c r="U1425" s="22">
        <f t="shared" si="227"/>
        <v>66.625</v>
      </c>
      <c r="V1425" s="21">
        <f t="shared" si="228"/>
        <v>66.341666666666654</v>
      </c>
      <c r="W1425" s="21">
        <f t="shared" si="229"/>
        <v>66.412499999999994</v>
      </c>
      <c r="X1425" s="20"/>
      <c r="Y1425" s="20"/>
      <c r="Z1425" s="20"/>
    </row>
    <row r="1426" spans="1:26" ht="13.5" x14ac:dyDescent="0.25">
      <c r="A1426" s="4">
        <f>TITRES_STAT!B1429</f>
        <v>44089</v>
      </c>
      <c r="B1426" s="2">
        <f>TITRES_STAT!C1429</f>
        <v>14.81</v>
      </c>
      <c r="C1426" s="2">
        <f>RSI!I1426</f>
        <v>50.236846128949253</v>
      </c>
      <c r="D1426" s="2">
        <f>MACD!E1426</f>
        <v>3.3157558707737955E-2</v>
      </c>
      <c r="E1426" s="2">
        <f>MACD!F1426</f>
        <v>-2.0647513476735194E-3</v>
      </c>
      <c r="F1426" s="2">
        <f>'Moving Avg'!D1426</f>
        <v>6.3261599999999998</v>
      </c>
      <c r="G1426" s="2">
        <f>'Moving Avg'!E1426</f>
        <v>6.35745</v>
      </c>
      <c r="H1426" s="2">
        <f>'Moving Avg'!F1426</f>
        <v>6.3143199999999995</v>
      </c>
      <c r="I1426" s="2">
        <f>'Moving Avg'!G1426</f>
        <v>6.0984239999999996</v>
      </c>
      <c r="J1426" s="2">
        <f>'Moving Avg'!H1426</f>
        <v>5.0946890000000051</v>
      </c>
      <c r="K1426" s="18" t="str">
        <f>OBV!F1426</f>
        <v>BULLISH</v>
      </c>
      <c r="L1426" s="18" t="str">
        <f>OBV!G1426</f>
        <v>NEUTRAL</v>
      </c>
      <c r="M1426" s="18" t="str">
        <f>OBV!H1426</f>
        <v>BULLISH DIVERGENCE</v>
      </c>
      <c r="N1426" s="21">
        <f t="shared" si="220"/>
        <v>50</v>
      </c>
      <c r="O1426" s="21">
        <f t="shared" si="221"/>
        <v>100</v>
      </c>
      <c r="P1426" s="21">
        <f t="shared" si="222"/>
        <v>50</v>
      </c>
      <c r="Q1426" s="21">
        <f t="shared" si="223"/>
        <v>66.5</v>
      </c>
      <c r="R1426" s="22">
        <f t="shared" si="224"/>
        <v>69.974999999999994</v>
      </c>
      <c r="S1426" s="22">
        <f t="shared" si="225"/>
        <v>64.125</v>
      </c>
      <c r="T1426" s="22">
        <f t="shared" si="226"/>
        <v>64.924999999999997</v>
      </c>
      <c r="U1426" s="22">
        <f t="shared" si="227"/>
        <v>66.625</v>
      </c>
      <c r="V1426" s="21">
        <f t="shared" si="228"/>
        <v>66.341666666666654</v>
      </c>
      <c r="W1426" s="21">
        <f t="shared" si="229"/>
        <v>66.412499999999994</v>
      </c>
      <c r="X1426" s="20"/>
      <c r="Y1426" s="20"/>
      <c r="Z1426" s="20"/>
    </row>
    <row r="1427" spans="1:26" ht="13.5" x14ac:dyDescent="0.25">
      <c r="A1427" s="4">
        <f>TITRES_STAT!B1430</f>
        <v>44090</v>
      </c>
      <c r="B1427" s="2">
        <f>TITRES_STAT!C1430</f>
        <v>14.9</v>
      </c>
      <c r="C1427" s="2">
        <f>RSI!I1427</f>
        <v>52.210292228401457</v>
      </c>
      <c r="D1427" s="2">
        <f>MACD!E1427</f>
        <v>5.3672810214137279E-2</v>
      </c>
      <c r="E1427" s="2">
        <f>MACD!F1427</f>
        <v>9.0827609646886402E-3</v>
      </c>
      <c r="F1427" s="2">
        <f>'Moving Avg'!D1427</f>
        <v>6.30924</v>
      </c>
      <c r="G1427" s="2">
        <f>'Moving Avg'!E1427</f>
        <v>6.3426500000000008</v>
      </c>
      <c r="H1427" s="2">
        <f>'Moving Avg'!F1427</f>
        <v>6.3291199999999979</v>
      </c>
      <c r="I1427" s="2">
        <f>'Moving Avg'!G1427</f>
        <v>6.108854</v>
      </c>
      <c r="J1427" s="2">
        <f>'Moving Avg'!H1427</f>
        <v>5.1045620000000049</v>
      </c>
      <c r="K1427" s="18" t="str">
        <f>OBV!F1427</f>
        <v>BULLISH</v>
      </c>
      <c r="L1427" s="18" t="str">
        <f>OBV!G1427</f>
        <v>NEUTRAL</v>
      </c>
      <c r="M1427" s="18" t="str">
        <f>OBV!H1427</f>
        <v>BULLISH DIVERGENCE</v>
      </c>
      <c r="N1427" s="21">
        <f t="shared" si="220"/>
        <v>50</v>
      </c>
      <c r="O1427" s="21">
        <f t="shared" si="221"/>
        <v>100</v>
      </c>
      <c r="P1427" s="21">
        <f t="shared" si="222"/>
        <v>50</v>
      </c>
      <c r="Q1427" s="21">
        <f t="shared" si="223"/>
        <v>66.5</v>
      </c>
      <c r="R1427" s="22">
        <f t="shared" si="224"/>
        <v>69.974999999999994</v>
      </c>
      <c r="S1427" s="22">
        <f t="shared" si="225"/>
        <v>64.125</v>
      </c>
      <c r="T1427" s="22">
        <f t="shared" si="226"/>
        <v>64.924999999999997</v>
      </c>
      <c r="U1427" s="22">
        <f t="shared" si="227"/>
        <v>66.625</v>
      </c>
      <c r="V1427" s="21">
        <f t="shared" si="228"/>
        <v>66.341666666666654</v>
      </c>
      <c r="W1427" s="21">
        <f t="shared" si="229"/>
        <v>66.412499999999994</v>
      </c>
      <c r="X1427" s="20"/>
      <c r="Y1427" s="20"/>
      <c r="Z1427" s="20"/>
    </row>
    <row r="1428" spans="1:26" ht="13.5" x14ac:dyDescent="0.25">
      <c r="A1428" s="4">
        <f>TITRES_STAT!B1431</f>
        <v>44091</v>
      </c>
      <c r="B1428" s="2">
        <f>TITRES_STAT!C1431</f>
        <v>14.7</v>
      </c>
      <c r="C1428" s="2">
        <f>RSI!I1428</f>
        <v>47.688019700421187</v>
      </c>
      <c r="D1428" s="2">
        <f>MACD!E1428</f>
        <v>7.3179941050043773E-2</v>
      </c>
      <c r="E1428" s="2">
        <f>MACD!F1428</f>
        <v>2.1902196981759669E-2</v>
      </c>
      <c r="F1428" s="2">
        <f>'Moving Avg'!D1428</f>
        <v>6.29148</v>
      </c>
      <c r="G1428" s="2">
        <f>'Moving Avg'!E1428</f>
        <v>6.3219300000000009</v>
      </c>
      <c r="H1428" s="2">
        <f>'Moving Avg'!F1428</f>
        <v>6.3390549999999992</v>
      </c>
      <c r="I1428" s="2">
        <f>'Moving Avg'!G1428</f>
        <v>6.117592000000001</v>
      </c>
      <c r="J1428" s="2">
        <f>'Moving Avg'!H1428</f>
        <v>5.1139705000000051</v>
      </c>
      <c r="K1428" s="18" t="str">
        <f>OBV!F1428</f>
        <v>BULLISH</v>
      </c>
      <c r="L1428" s="18" t="str">
        <f>OBV!G1428</f>
        <v>NEUTRAL</v>
      </c>
      <c r="M1428" s="18" t="str">
        <f>OBV!H1428</f>
        <v>BULLISH DIVERGENCE</v>
      </c>
      <c r="N1428" s="21">
        <f t="shared" si="220"/>
        <v>50</v>
      </c>
      <c r="O1428" s="21">
        <f t="shared" si="221"/>
        <v>100</v>
      </c>
      <c r="P1428" s="21">
        <f t="shared" si="222"/>
        <v>50</v>
      </c>
      <c r="Q1428" s="21">
        <f t="shared" si="223"/>
        <v>66.5</v>
      </c>
      <c r="R1428" s="22">
        <f t="shared" si="224"/>
        <v>69.974999999999994</v>
      </c>
      <c r="S1428" s="22">
        <f t="shared" si="225"/>
        <v>64.125</v>
      </c>
      <c r="T1428" s="22">
        <f t="shared" si="226"/>
        <v>64.924999999999997</v>
      </c>
      <c r="U1428" s="22">
        <f t="shared" si="227"/>
        <v>66.625</v>
      </c>
      <c r="V1428" s="21">
        <f t="shared" si="228"/>
        <v>66.341666666666654</v>
      </c>
      <c r="W1428" s="21">
        <f t="shared" si="229"/>
        <v>66.412499999999994</v>
      </c>
      <c r="X1428" s="20"/>
      <c r="Y1428" s="20"/>
      <c r="Z1428" s="20"/>
    </row>
    <row r="1429" spans="1:26" ht="13.5" x14ac:dyDescent="0.25">
      <c r="A1429" s="4">
        <f>TITRES_STAT!B1432</f>
        <v>44092</v>
      </c>
      <c r="B1429" s="2">
        <f>TITRES_STAT!C1432</f>
        <v>14.9</v>
      </c>
      <c r="C1429" s="2">
        <f>RSI!I1429</f>
        <v>52.151311950123016</v>
      </c>
      <c r="D1429" s="2">
        <f>MACD!E1429</f>
        <v>8.4370086963645896E-2</v>
      </c>
      <c r="E1429" s="2">
        <f>MACD!F1429</f>
        <v>3.4395774978136916E-2</v>
      </c>
      <c r="F1429" s="2">
        <f>'Moving Avg'!D1429</f>
        <v>6.2830199999999996</v>
      </c>
      <c r="G1429" s="2">
        <f>'Moving Avg'!E1429</f>
        <v>6.3092500000000005</v>
      </c>
      <c r="H1429" s="2">
        <f>'Moving Avg'!F1429</f>
        <v>6.3496249999999979</v>
      </c>
      <c r="I1429" s="2">
        <f>'Moving Avg'!G1429</f>
        <v>6.1266999999999996</v>
      </c>
      <c r="J1429" s="2">
        <f>'Moving Avg'!H1429</f>
        <v>5.1242150000000048</v>
      </c>
      <c r="K1429" s="18" t="str">
        <f>OBV!F1429</f>
        <v>BEARISH</v>
      </c>
      <c r="L1429" s="18" t="str">
        <f>OBV!G1429</f>
        <v>NEUTRAL</v>
      </c>
      <c r="M1429" s="18" t="str">
        <f>OBV!H1429</f>
        <v>CONFIRMED BEARISH</v>
      </c>
      <c r="N1429" s="21">
        <f t="shared" si="220"/>
        <v>50</v>
      </c>
      <c r="O1429" s="21">
        <f t="shared" si="221"/>
        <v>100</v>
      </c>
      <c r="P1429" s="21">
        <f t="shared" si="222"/>
        <v>50</v>
      </c>
      <c r="Q1429" s="21">
        <f t="shared" si="223"/>
        <v>16.5</v>
      </c>
      <c r="R1429" s="22">
        <f t="shared" si="224"/>
        <v>62.475000000000001</v>
      </c>
      <c r="S1429" s="22">
        <f t="shared" si="225"/>
        <v>51.625</v>
      </c>
      <c r="T1429" s="22">
        <f t="shared" si="226"/>
        <v>42.424999999999997</v>
      </c>
      <c r="U1429" s="22">
        <f t="shared" si="227"/>
        <v>54.125</v>
      </c>
      <c r="V1429" s="21">
        <f t="shared" si="228"/>
        <v>52.17499999999999</v>
      </c>
      <c r="W1429" s="21">
        <f t="shared" si="229"/>
        <v>52.662499999999994</v>
      </c>
      <c r="X1429" s="20"/>
      <c r="Y1429" s="20"/>
      <c r="Z1429" s="20"/>
    </row>
    <row r="1430" spans="1:26" ht="13.5" x14ac:dyDescent="0.25">
      <c r="A1430" s="4">
        <f>TITRES_STAT!B1433</f>
        <v>44095</v>
      </c>
      <c r="B1430" s="2">
        <f>TITRES_STAT!C1433</f>
        <v>14.75</v>
      </c>
      <c r="C1430" s="2">
        <f>RSI!I1430</f>
        <v>48.791594513915037</v>
      </c>
      <c r="D1430" s="2">
        <f>MACD!E1430</f>
        <v>8.5317123369303083E-2</v>
      </c>
      <c r="E1430" s="2">
        <f>MACD!F1430</f>
        <v>4.4580044656370152E-2</v>
      </c>
      <c r="F1430" s="2">
        <f>'Moving Avg'!D1430</f>
        <v>6.2635799999999993</v>
      </c>
      <c r="G1430" s="2">
        <f>'Moving Avg'!E1430</f>
        <v>6.2986800000000009</v>
      </c>
      <c r="H1430" s="2">
        <f>'Moving Avg'!F1430</f>
        <v>6.3470899999999988</v>
      </c>
      <c r="I1430" s="2">
        <f>'Moving Avg'!G1430</f>
        <v>6.1342939999999997</v>
      </c>
      <c r="J1430" s="2">
        <f>'Moving Avg'!H1430</f>
        <v>5.1338330000000045</v>
      </c>
      <c r="K1430" s="18" t="str">
        <f>OBV!F1430</f>
        <v>BULLISH</v>
      </c>
      <c r="L1430" s="18" t="str">
        <f>OBV!G1430</f>
        <v>NEUTRAL</v>
      </c>
      <c r="M1430" s="18" t="str">
        <f>OBV!H1430</f>
        <v>BULLISH DIVERGENCE</v>
      </c>
      <c r="N1430" s="21">
        <f t="shared" si="220"/>
        <v>50</v>
      </c>
      <c r="O1430" s="21">
        <f t="shared" si="221"/>
        <v>100</v>
      </c>
      <c r="P1430" s="21">
        <f t="shared" si="222"/>
        <v>50</v>
      </c>
      <c r="Q1430" s="21">
        <f t="shared" si="223"/>
        <v>66.5</v>
      </c>
      <c r="R1430" s="22">
        <f t="shared" si="224"/>
        <v>69.974999999999994</v>
      </c>
      <c r="S1430" s="22">
        <f t="shared" si="225"/>
        <v>64.125</v>
      </c>
      <c r="T1430" s="22">
        <f t="shared" si="226"/>
        <v>64.924999999999997</v>
      </c>
      <c r="U1430" s="22">
        <f t="shared" si="227"/>
        <v>66.625</v>
      </c>
      <c r="V1430" s="21">
        <f t="shared" si="228"/>
        <v>66.341666666666654</v>
      </c>
      <c r="W1430" s="21">
        <f t="shared" si="229"/>
        <v>66.412499999999994</v>
      </c>
      <c r="X1430" s="20"/>
      <c r="Y1430" s="20"/>
      <c r="Z1430" s="20"/>
    </row>
    <row r="1431" spans="1:26" ht="13.5" x14ac:dyDescent="0.25">
      <c r="A1431" s="4">
        <f>TITRES_STAT!B1434</f>
        <v>44096</v>
      </c>
      <c r="B1431" s="2">
        <f>TITRES_STAT!C1434</f>
        <v>14.75</v>
      </c>
      <c r="C1431" s="2">
        <f>RSI!I1431</f>
        <v>48.791594513915037</v>
      </c>
      <c r="D1431" s="2">
        <f>MACD!E1431</f>
        <v>7.978369464588031E-2</v>
      </c>
      <c r="E1431" s="2">
        <f>MACD!F1431</f>
        <v>5.1620774654272186E-2</v>
      </c>
      <c r="F1431" s="2">
        <f>'Moving Avg'!D1431</f>
        <v>6.2585199999999999</v>
      </c>
      <c r="G1431" s="2">
        <f>'Moving Avg'!E1431</f>
        <v>6.2923400000000003</v>
      </c>
      <c r="H1431" s="2">
        <f>'Moving Avg'!F1431</f>
        <v>6.3386349999999982</v>
      </c>
      <c r="I1431" s="2">
        <f>'Moving Avg'!G1431</f>
        <v>6.1434559999999996</v>
      </c>
      <c r="J1431" s="2">
        <f>'Moving Avg'!H1431</f>
        <v>5.1435745000000042</v>
      </c>
      <c r="K1431" s="18" t="str">
        <f>OBV!F1431</f>
        <v>BULLISH</v>
      </c>
      <c r="L1431" s="18" t="str">
        <f>OBV!G1431</f>
        <v>NEUTRAL</v>
      </c>
      <c r="M1431" s="18" t="str">
        <f>OBV!H1431</f>
        <v>BULLISH DIVERGENCE</v>
      </c>
      <c r="N1431" s="21">
        <f t="shared" si="220"/>
        <v>50</v>
      </c>
      <c r="O1431" s="21">
        <f t="shared" si="221"/>
        <v>100</v>
      </c>
      <c r="P1431" s="21">
        <f t="shared" si="222"/>
        <v>50</v>
      </c>
      <c r="Q1431" s="21">
        <f t="shared" si="223"/>
        <v>66.5</v>
      </c>
      <c r="R1431" s="22">
        <f t="shared" si="224"/>
        <v>69.974999999999994</v>
      </c>
      <c r="S1431" s="22">
        <f t="shared" si="225"/>
        <v>64.125</v>
      </c>
      <c r="T1431" s="22">
        <f t="shared" si="226"/>
        <v>64.924999999999997</v>
      </c>
      <c r="U1431" s="22">
        <f t="shared" si="227"/>
        <v>66.625</v>
      </c>
      <c r="V1431" s="21">
        <f t="shared" si="228"/>
        <v>66.341666666666654</v>
      </c>
      <c r="W1431" s="21">
        <f t="shared" si="229"/>
        <v>66.412499999999994</v>
      </c>
      <c r="X1431" s="20"/>
      <c r="Y1431" s="20"/>
      <c r="Z1431" s="20"/>
    </row>
    <row r="1432" spans="1:26" ht="13.5" x14ac:dyDescent="0.25">
      <c r="A1432" s="4">
        <f>TITRES_STAT!B1435</f>
        <v>44097</v>
      </c>
      <c r="B1432" s="2">
        <f>TITRES_STAT!C1435</f>
        <v>14.7</v>
      </c>
      <c r="C1432" s="2">
        <f>RSI!I1432</f>
        <v>47.602321356663417</v>
      </c>
      <c r="D1432" s="2">
        <f>MACD!E1432</f>
        <v>8.9847433456350601E-2</v>
      </c>
      <c r="E1432" s="2">
        <f>MACD!F1432</f>
        <v>5.9266106414687866E-2</v>
      </c>
      <c r="F1432" s="2">
        <f>'Moving Avg'!D1432</f>
        <v>6.2416</v>
      </c>
      <c r="G1432" s="2">
        <f>'Moving Avg'!E1432</f>
        <v>6.2754200000000004</v>
      </c>
      <c r="H1432" s="2">
        <f>'Moving Avg'!F1432</f>
        <v>6.327004999999998</v>
      </c>
      <c r="I1432" s="2">
        <f>'Moving Avg'!G1432</f>
        <v>6.1521940000000015</v>
      </c>
      <c r="J1432" s="2">
        <f>'Moving Avg'!H1432</f>
        <v>5.1536025000000043</v>
      </c>
      <c r="K1432" s="18" t="str">
        <f>OBV!F1432</f>
        <v>BEARISH</v>
      </c>
      <c r="L1432" s="18" t="str">
        <f>OBV!G1432</f>
        <v>NEUTRAL</v>
      </c>
      <c r="M1432" s="18" t="str">
        <f>OBV!H1432</f>
        <v>CONFIRMED BEARISH</v>
      </c>
      <c r="N1432" s="21">
        <f t="shared" si="220"/>
        <v>50</v>
      </c>
      <c r="O1432" s="21">
        <f t="shared" si="221"/>
        <v>100</v>
      </c>
      <c r="P1432" s="21">
        <f t="shared" si="222"/>
        <v>50</v>
      </c>
      <c r="Q1432" s="21">
        <f t="shared" si="223"/>
        <v>16.5</v>
      </c>
      <c r="R1432" s="22">
        <f t="shared" si="224"/>
        <v>62.475000000000001</v>
      </c>
      <c r="S1432" s="22">
        <f t="shared" si="225"/>
        <v>51.625</v>
      </c>
      <c r="T1432" s="22">
        <f t="shared" si="226"/>
        <v>42.424999999999997</v>
      </c>
      <c r="U1432" s="22">
        <f t="shared" si="227"/>
        <v>54.125</v>
      </c>
      <c r="V1432" s="21">
        <f t="shared" si="228"/>
        <v>52.17499999999999</v>
      </c>
      <c r="W1432" s="21">
        <f t="shared" si="229"/>
        <v>52.662499999999994</v>
      </c>
      <c r="X1432" s="20"/>
      <c r="Y1432" s="20"/>
      <c r="Z1432" s="20"/>
    </row>
    <row r="1433" spans="1:26" ht="13.5" x14ac:dyDescent="0.25">
      <c r="A1433" s="4">
        <f>TITRES_STAT!B1436</f>
        <v>44098</v>
      </c>
      <c r="B1433" s="2">
        <f>TITRES_STAT!C1436</f>
        <v>14.64</v>
      </c>
      <c r="C1433" s="2">
        <f>RSI!I1433</f>
        <v>46.150881174191525</v>
      </c>
      <c r="D1433" s="2">
        <f>MACD!E1433</f>
        <v>8.8148682570464487E-2</v>
      </c>
      <c r="E1433" s="2">
        <f>MACD!F1433</f>
        <v>6.5042621645843193E-2</v>
      </c>
      <c r="F1433" s="2">
        <f>'Moving Avg'!D1433</f>
        <v>6.2365200000000005</v>
      </c>
      <c r="G1433" s="2">
        <f>'Moving Avg'!E1433</f>
        <v>6.2640000000000011</v>
      </c>
      <c r="H1433" s="2">
        <f>'Moving Avg'!F1433</f>
        <v>6.3215049999999975</v>
      </c>
      <c r="I1433" s="2">
        <f>'Moving Avg'!G1433</f>
        <v>6.1601439999999998</v>
      </c>
      <c r="J1433" s="2">
        <f>'Moving Avg'!H1433</f>
        <v>5.1635035000000054</v>
      </c>
      <c r="K1433" s="18" t="str">
        <f>OBV!F1433</f>
        <v>BEARISH</v>
      </c>
      <c r="L1433" s="18" t="str">
        <f>OBV!G1433</f>
        <v>NEUTRAL</v>
      </c>
      <c r="M1433" s="18" t="str">
        <f>OBV!H1433</f>
        <v>CONFIRMED BEARISH</v>
      </c>
      <c r="N1433" s="21">
        <f t="shared" si="220"/>
        <v>50</v>
      </c>
      <c r="O1433" s="21">
        <f t="shared" si="221"/>
        <v>100</v>
      </c>
      <c r="P1433" s="21">
        <f t="shared" si="222"/>
        <v>50</v>
      </c>
      <c r="Q1433" s="21">
        <f t="shared" si="223"/>
        <v>16.5</v>
      </c>
      <c r="R1433" s="22">
        <f t="shared" si="224"/>
        <v>62.475000000000001</v>
      </c>
      <c r="S1433" s="22">
        <f t="shared" si="225"/>
        <v>51.625</v>
      </c>
      <c r="T1433" s="22">
        <f t="shared" si="226"/>
        <v>42.424999999999997</v>
      </c>
      <c r="U1433" s="22">
        <f t="shared" si="227"/>
        <v>54.125</v>
      </c>
      <c r="V1433" s="21">
        <f t="shared" si="228"/>
        <v>52.17499999999999</v>
      </c>
      <c r="W1433" s="21">
        <f t="shared" si="229"/>
        <v>52.662499999999994</v>
      </c>
      <c r="X1433" s="20"/>
      <c r="Y1433" s="20"/>
      <c r="Z1433" s="20"/>
    </row>
    <row r="1434" spans="1:26" ht="13.5" x14ac:dyDescent="0.25">
      <c r="A1434" s="4">
        <f>TITRES_STAT!B1437</f>
        <v>44099</v>
      </c>
      <c r="B1434" s="2">
        <f>TITRES_STAT!C1437</f>
        <v>14.64</v>
      </c>
      <c r="C1434" s="2">
        <f>RSI!I1434</f>
        <v>46.150881174191525</v>
      </c>
      <c r="D1434" s="2">
        <f>MACD!E1434</f>
        <v>9.2976171961060672E-2</v>
      </c>
      <c r="E1434" s="2">
        <f>MACD!F1434</f>
        <v>7.0629331708886689E-2</v>
      </c>
      <c r="F1434" s="2">
        <f>'Moving Avg'!D1434</f>
        <v>6.2145199999999994</v>
      </c>
      <c r="G1434" s="2">
        <f>'Moving Avg'!E1434</f>
        <v>6.2487700000000004</v>
      </c>
      <c r="H1434" s="2">
        <f>'Moving Avg'!F1434</f>
        <v>6.3096649999999981</v>
      </c>
      <c r="I1434" s="2">
        <f>'Moving Avg'!G1434</f>
        <v>6.1706300000000009</v>
      </c>
      <c r="J1434" s="2">
        <f>'Moving Avg'!H1434</f>
        <v>5.1729500000000037</v>
      </c>
      <c r="K1434" s="18" t="str">
        <f>OBV!F1434</f>
        <v>BEARISH</v>
      </c>
      <c r="L1434" s="18" t="str">
        <f>OBV!G1434</f>
        <v>NEUTRAL</v>
      </c>
      <c r="M1434" s="18" t="str">
        <f>OBV!H1434</f>
        <v>CONFIRMED BEARISH</v>
      </c>
      <c r="N1434" s="21">
        <f t="shared" si="220"/>
        <v>50</v>
      </c>
      <c r="O1434" s="21">
        <f t="shared" si="221"/>
        <v>100</v>
      </c>
      <c r="P1434" s="21">
        <f t="shared" si="222"/>
        <v>50</v>
      </c>
      <c r="Q1434" s="21">
        <f t="shared" si="223"/>
        <v>16.5</v>
      </c>
      <c r="R1434" s="22">
        <f t="shared" si="224"/>
        <v>62.475000000000001</v>
      </c>
      <c r="S1434" s="22">
        <f t="shared" si="225"/>
        <v>51.625</v>
      </c>
      <c r="T1434" s="22">
        <f t="shared" si="226"/>
        <v>42.424999999999997</v>
      </c>
      <c r="U1434" s="22">
        <f t="shared" si="227"/>
        <v>54.125</v>
      </c>
      <c r="V1434" s="21">
        <f t="shared" si="228"/>
        <v>52.17499999999999</v>
      </c>
      <c r="W1434" s="21">
        <f t="shared" si="229"/>
        <v>52.662499999999994</v>
      </c>
      <c r="X1434" s="20"/>
      <c r="Y1434" s="20"/>
      <c r="Z1434" s="20"/>
    </row>
    <row r="1435" spans="1:26" ht="13.5" x14ac:dyDescent="0.25">
      <c r="A1435" s="4">
        <f>TITRES_STAT!B1438</f>
        <v>44102</v>
      </c>
      <c r="B1435" s="2">
        <f>TITRES_STAT!C1438</f>
        <v>14.4</v>
      </c>
      <c r="C1435" s="2">
        <f>RSI!I1435</f>
        <v>40.441697770046247</v>
      </c>
      <c r="D1435" s="2">
        <f>MACD!E1435</f>
        <v>0.10363786681738496</v>
      </c>
      <c r="E1435" s="2">
        <f>MACD!F1435</f>
        <v>7.7231038730586343E-2</v>
      </c>
      <c r="F1435" s="2">
        <f>'Moving Avg'!D1435</f>
        <v>6.18492</v>
      </c>
      <c r="G1435" s="2">
        <f>'Moving Avg'!E1435</f>
        <v>6.2242499999999996</v>
      </c>
      <c r="H1435" s="2">
        <f>'Moving Avg'!F1435</f>
        <v>6.2927549999999979</v>
      </c>
      <c r="I1435" s="2">
        <f>'Moving Avg'!G1435</f>
        <v>6.1790880000000019</v>
      </c>
      <c r="J1435" s="2">
        <f>'Moving Avg'!H1435</f>
        <v>5.1821375000000049</v>
      </c>
      <c r="K1435" s="18" t="str">
        <f>OBV!F1435</f>
        <v>BEARISH</v>
      </c>
      <c r="L1435" s="18" t="str">
        <f>OBV!G1435</f>
        <v>NEUTRAL</v>
      </c>
      <c r="M1435" s="18" t="str">
        <f>OBV!H1435</f>
        <v>CONFIRMED BEARISH</v>
      </c>
      <c r="N1435" s="21">
        <f t="shared" si="220"/>
        <v>50</v>
      </c>
      <c r="O1435" s="21">
        <f t="shared" si="221"/>
        <v>100</v>
      </c>
      <c r="P1435" s="21">
        <f t="shared" si="222"/>
        <v>50</v>
      </c>
      <c r="Q1435" s="21">
        <f t="shared" si="223"/>
        <v>16.5</v>
      </c>
      <c r="R1435" s="22">
        <f t="shared" si="224"/>
        <v>62.475000000000001</v>
      </c>
      <c r="S1435" s="22">
        <f t="shared" si="225"/>
        <v>51.625</v>
      </c>
      <c r="T1435" s="22">
        <f t="shared" si="226"/>
        <v>42.424999999999997</v>
      </c>
      <c r="U1435" s="22">
        <f t="shared" si="227"/>
        <v>54.125</v>
      </c>
      <c r="V1435" s="21">
        <f t="shared" si="228"/>
        <v>52.17499999999999</v>
      </c>
      <c r="W1435" s="21">
        <f t="shared" si="229"/>
        <v>52.662499999999994</v>
      </c>
      <c r="X1435" s="20"/>
      <c r="Y1435" s="20"/>
      <c r="Z1435" s="20"/>
    </row>
    <row r="1436" spans="1:26" ht="13.5" x14ac:dyDescent="0.25">
      <c r="A1436" s="4">
        <f>TITRES_STAT!B1439</f>
        <v>44103</v>
      </c>
      <c r="B1436" s="2">
        <f>TITRES_STAT!C1439</f>
        <v>14.68</v>
      </c>
      <c r="C1436" s="2">
        <f>RSI!I1436</f>
        <v>48.459271791375087</v>
      </c>
      <c r="D1436" s="2">
        <f>MACD!E1436</f>
        <v>9.3772381399207738E-2</v>
      </c>
      <c r="E1436" s="2">
        <f>MACD!F1436</f>
        <v>8.0539307264310619E-2</v>
      </c>
      <c r="F1436" s="2">
        <f>'Moving Avg'!D1436</f>
        <v>6.1790000000000003</v>
      </c>
      <c r="G1436" s="2">
        <f>'Moving Avg'!E1436</f>
        <v>6.2187600000000005</v>
      </c>
      <c r="H1436" s="2">
        <f>'Moving Avg'!F1436</f>
        <v>6.2881049999999989</v>
      </c>
      <c r="I1436" s="2">
        <f>'Moving Avg'!G1436</f>
        <v>6.1890680000000025</v>
      </c>
      <c r="J1436" s="2">
        <f>'Moving Avg'!H1436</f>
        <v>5.1919170000000046</v>
      </c>
      <c r="K1436" s="18" t="str">
        <f>OBV!F1436</f>
        <v>BEARISH</v>
      </c>
      <c r="L1436" s="18" t="str">
        <f>OBV!G1436</f>
        <v>NEUTRAL</v>
      </c>
      <c r="M1436" s="18" t="str">
        <f>OBV!H1436</f>
        <v>CONFIRMED BEARISH</v>
      </c>
      <c r="N1436" s="21">
        <f t="shared" si="220"/>
        <v>50</v>
      </c>
      <c r="O1436" s="21">
        <f t="shared" si="221"/>
        <v>100</v>
      </c>
      <c r="P1436" s="21">
        <f t="shared" si="222"/>
        <v>50</v>
      </c>
      <c r="Q1436" s="21">
        <f t="shared" si="223"/>
        <v>16.5</v>
      </c>
      <c r="R1436" s="22">
        <f t="shared" si="224"/>
        <v>62.475000000000001</v>
      </c>
      <c r="S1436" s="22">
        <f t="shared" si="225"/>
        <v>51.625</v>
      </c>
      <c r="T1436" s="22">
        <f t="shared" si="226"/>
        <v>42.424999999999997</v>
      </c>
      <c r="U1436" s="22">
        <f t="shared" si="227"/>
        <v>54.125</v>
      </c>
      <c r="V1436" s="21">
        <f t="shared" si="228"/>
        <v>52.17499999999999</v>
      </c>
      <c r="W1436" s="21">
        <f t="shared" si="229"/>
        <v>52.662499999999994</v>
      </c>
      <c r="X1436" s="20"/>
      <c r="Y1436" s="20"/>
      <c r="Z1436" s="20"/>
    </row>
    <row r="1437" spans="1:26" ht="13.5" x14ac:dyDescent="0.25">
      <c r="A1437" s="4">
        <f>TITRES_STAT!B1440</f>
        <v>44104</v>
      </c>
      <c r="B1437" s="2">
        <f>TITRES_STAT!C1440</f>
        <v>14.24</v>
      </c>
      <c r="C1437" s="2">
        <f>RSI!I1437</f>
        <v>39.46624595433623</v>
      </c>
      <c r="D1437" s="2">
        <f>MACD!E1437</f>
        <v>0.10524674602714068</v>
      </c>
      <c r="E1437" s="2">
        <f>MACD!F1437</f>
        <v>8.5480795016876637E-2</v>
      </c>
      <c r="F1437" s="2">
        <f>'Moving Avg'!D1437</f>
        <v>6.1400999999999994</v>
      </c>
      <c r="G1437" s="2">
        <f>'Moving Avg'!E1437</f>
        <v>6.1908500000000002</v>
      </c>
      <c r="H1437" s="2">
        <f>'Moving Avg'!F1437</f>
        <v>6.2667499999999992</v>
      </c>
      <c r="I1437" s="2">
        <f>'Moving Avg'!G1437</f>
        <v>6.1936360000000024</v>
      </c>
      <c r="J1437" s="2">
        <f>'Moving Avg'!H1437</f>
        <v>5.2007660000000033</v>
      </c>
      <c r="K1437" s="18" t="str">
        <f>OBV!F1437</f>
        <v>BEARISH</v>
      </c>
      <c r="L1437" s="18" t="str">
        <f>OBV!G1437</f>
        <v>NEUTRAL</v>
      </c>
      <c r="M1437" s="18" t="str">
        <f>OBV!H1437</f>
        <v>CONFIRMED BEARISH</v>
      </c>
      <c r="N1437" s="21">
        <f t="shared" si="220"/>
        <v>50</v>
      </c>
      <c r="O1437" s="21">
        <f t="shared" si="221"/>
        <v>100</v>
      </c>
      <c r="P1437" s="21">
        <f t="shared" si="222"/>
        <v>50</v>
      </c>
      <c r="Q1437" s="21">
        <f t="shared" si="223"/>
        <v>16.5</v>
      </c>
      <c r="R1437" s="22">
        <f t="shared" si="224"/>
        <v>62.475000000000001</v>
      </c>
      <c r="S1437" s="22">
        <f t="shared" si="225"/>
        <v>51.625</v>
      </c>
      <c r="T1437" s="22">
        <f t="shared" si="226"/>
        <v>42.424999999999997</v>
      </c>
      <c r="U1437" s="22">
        <f t="shared" si="227"/>
        <v>54.125</v>
      </c>
      <c r="V1437" s="21">
        <f t="shared" si="228"/>
        <v>52.17499999999999</v>
      </c>
      <c r="W1437" s="21">
        <f t="shared" si="229"/>
        <v>52.662499999999994</v>
      </c>
      <c r="X1437" s="20"/>
      <c r="Y1437" s="20"/>
      <c r="Z1437" s="20"/>
    </row>
    <row r="1438" spans="1:26" ht="13.5" x14ac:dyDescent="0.25">
      <c r="A1438" s="4">
        <f>TITRES_STAT!B1441</f>
        <v>44105</v>
      </c>
      <c r="B1438" s="2">
        <f>TITRES_STAT!C1441</f>
        <v>13.82</v>
      </c>
      <c r="C1438" s="2">
        <f>RSI!I1438</f>
        <v>33.144687502759496</v>
      </c>
      <c r="D1438" s="2">
        <f>MACD!E1438</f>
        <v>0.11635803744757567</v>
      </c>
      <c r="E1438" s="2">
        <f>MACD!F1438</f>
        <v>9.1656243503016446E-2</v>
      </c>
      <c r="F1438" s="2">
        <f>'Moving Avg'!D1438</f>
        <v>6.0707599999999999</v>
      </c>
      <c r="G1438" s="2">
        <f>'Moving Avg'!E1438</f>
        <v>6.1536400000000002</v>
      </c>
      <c r="H1438" s="2">
        <f>'Moving Avg'!F1438</f>
        <v>6.2377849999999997</v>
      </c>
      <c r="I1438" s="2">
        <f>'Moving Avg'!G1438</f>
        <v>6.1954960000000039</v>
      </c>
      <c r="J1438" s="2">
        <f>'Moving Avg'!H1438</f>
        <v>5.2087270000000032</v>
      </c>
      <c r="K1438" s="18" t="str">
        <f>OBV!F1438</f>
        <v>BEARISH</v>
      </c>
      <c r="L1438" s="18" t="str">
        <f>OBV!G1438</f>
        <v>NEUTRAL</v>
      </c>
      <c r="M1438" s="18" t="str">
        <f>OBV!H1438</f>
        <v>CONFIRMED BEARISH</v>
      </c>
      <c r="N1438" s="21">
        <f t="shared" si="220"/>
        <v>50</v>
      </c>
      <c r="O1438" s="21">
        <f t="shared" si="221"/>
        <v>100</v>
      </c>
      <c r="P1438" s="21">
        <f t="shared" si="222"/>
        <v>50</v>
      </c>
      <c r="Q1438" s="21">
        <f t="shared" si="223"/>
        <v>16.5</v>
      </c>
      <c r="R1438" s="22">
        <f t="shared" si="224"/>
        <v>62.475000000000001</v>
      </c>
      <c r="S1438" s="22">
        <f t="shared" si="225"/>
        <v>51.625</v>
      </c>
      <c r="T1438" s="22">
        <f t="shared" si="226"/>
        <v>42.424999999999997</v>
      </c>
      <c r="U1438" s="22">
        <f t="shared" si="227"/>
        <v>54.125</v>
      </c>
      <c r="V1438" s="21">
        <f t="shared" si="228"/>
        <v>52.17499999999999</v>
      </c>
      <c r="W1438" s="21">
        <f t="shared" si="229"/>
        <v>52.662499999999994</v>
      </c>
      <c r="X1438" s="20"/>
      <c r="Y1438" s="20"/>
      <c r="Z1438" s="20"/>
    </row>
    <row r="1439" spans="1:26" ht="13.5" x14ac:dyDescent="0.25">
      <c r="A1439" s="4">
        <f>TITRES_STAT!B1442</f>
        <v>44106</v>
      </c>
      <c r="B1439" s="2">
        <f>TITRES_STAT!C1442</f>
        <v>13.85</v>
      </c>
      <c r="C1439" s="2">
        <f>RSI!I1439</f>
        <v>33.959308119671803</v>
      </c>
      <c r="D1439" s="2">
        <f>MACD!E1439</f>
        <v>0.14005254739295925</v>
      </c>
      <c r="E1439" s="2">
        <f>MACD!F1439</f>
        <v>0.101335504281005</v>
      </c>
      <c r="F1439" s="2">
        <f>'Moving Avg'!D1439</f>
        <v>6.0039600000000002</v>
      </c>
      <c r="G1439" s="2">
        <f>'Moving Avg'!E1439</f>
        <v>6.1092399999999998</v>
      </c>
      <c r="H1439" s="2">
        <f>'Moving Avg'!F1439</f>
        <v>6.2092450000000001</v>
      </c>
      <c r="I1439" s="2">
        <f>'Moving Avg'!G1439</f>
        <v>6.1977800000000034</v>
      </c>
      <c r="J1439" s="2">
        <f>'Moving Avg'!H1439</f>
        <v>5.2168340000000031</v>
      </c>
      <c r="K1439" s="18" t="str">
        <f>OBV!F1439</f>
        <v>BULLISH</v>
      </c>
      <c r="L1439" s="18" t="str">
        <f>OBV!G1439</f>
        <v>NEUTRAL</v>
      </c>
      <c r="M1439" s="18" t="str">
        <f>OBV!H1439</f>
        <v>BULLISH DIVERGENCE</v>
      </c>
      <c r="N1439" s="21">
        <f t="shared" si="220"/>
        <v>50</v>
      </c>
      <c r="O1439" s="21">
        <f t="shared" si="221"/>
        <v>100</v>
      </c>
      <c r="P1439" s="21">
        <f t="shared" si="222"/>
        <v>50</v>
      </c>
      <c r="Q1439" s="21">
        <f t="shared" si="223"/>
        <v>66.5</v>
      </c>
      <c r="R1439" s="22">
        <f t="shared" si="224"/>
        <v>69.974999999999994</v>
      </c>
      <c r="S1439" s="22">
        <f t="shared" si="225"/>
        <v>64.125</v>
      </c>
      <c r="T1439" s="22">
        <f t="shared" si="226"/>
        <v>64.924999999999997</v>
      </c>
      <c r="U1439" s="22">
        <f t="shared" si="227"/>
        <v>66.625</v>
      </c>
      <c r="V1439" s="21">
        <f t="shared" si="228"/>
        <v>66.341666666666654</v>
      </c>
      <c r="W1439" s="21">
        <f t="shared" si="229"/>
        <v>66.412499999999994</v>
      </c>
      <c r="X1439" s="20"/>
      <c r="Y1439" s="20"/>
      <c r="Z1439" s="20"/>
    </row>
    <row r="1440" spans="1:26" ht="13.5" x14ac:dyDescent="0.25">
      <c r="A1440" s="4">
        <f>TITRES_STAT!B1443</f>
        <v>44109</v>
      </c>
      <c r="B1440" s="2">
        <f>TITRES_STAT!C1443</f>
        <v>14.27</v>
      </c>
      <c r="C1440" s="2">
        <f>RSI!I1440</f>
        <v>44.198969943999955</v>
      </c>
      <c r="D1440" s="2">
        <f>MACD!E1440</f>
        <v>0.13917100906078961</v>
      </c>
      <c r="E1440" s="2">
        <f>MACD!F1440</f>
        <v>0.10890260523696194</v>
      </c>
      <c r="F1440" s="2">
        <f>'Moving Avg'!D1440</f>
        <v>5.9929599999999992</v>
      </c>
      <c r="G1440" s="2">
        <f>'Moving Avg'!E1440</f>
        <v>6.08894</v>
      </c>
      <c r="H1440" s="2">
        <f>'Moving Avg'!F1440</f>
        <v>6.1938100000000009</v>
      </c>
      <c r="I1440" s="2">
        <f>'Moving Avg'!G1440</f>
        <v>6.2030240000000045</v>
      </c>
      <c r="J1440" s="2">
        <f>'Moving Avg'!H1440</f>
        <v>5.2253335000000023</v>
      </c>
      <c r="K1440" s="18" t="str">
        <f>OBV!F1440</f>
        <v>BULLISH</v>
      </c>
      <c r="L1440" s="18" t="str">
        <f>OBV!G1440</f>
        <v>NEUTRAL</v>
      </c>
      <c r="M1440" s="18" t="str">
        <f>OBV!H1440</f>
        <v>BULLISH DIVERGENCE</v>
      </c>
      <c r="N1440" s="21">
        <f t="shared" si="220"/>
        <v>50</v>
      </c>
      <c r="O1440" s="21">
        <f t="shared" si="221"/>
        <v>100</v>
      </c>
      <c r="P1440" s="21">
        <f t="shared" si="222"/>
        <v>50</v>
      </c>
      <c r="Q1440" s="21">
        <f t="shared" si="223"/>
        <v>66.5</v>
      </c>
      <c r="R1440" s="22">
        <f t="shared" si="224"/>
        <v>69.974999999999994</v>
      </c>
      <c r="S1440" s="22">
        <f t="shared" si="225"/>
        <v>64.125</v>
      </c>
      <c r="T1440" s="22">
        <f t="shared" si="226"/>
        <v>64.924999999999997</v>
      </c>
      <c r="U1440" s="22">
        <f t="shared" si="227"/>
        <v>66.625</v>
      </c>
      <c r="V1440" s="21">
        <f t="shared" si="228"/>
        <v>66.341666666666654</v>
      </c>
      <c r="W1440" s="21">
        <f t="shared" si="229"/>
        <v>66.412499999999994</v>
      </c>
      <c r="X1440" s="20"/>
      <c r="Y1440" s="20"/>
      <c r="Z1440" s="20"/>
    </row>
    <row r="1441" spans="1:26" ht="13.5" x14ac:dyDescent="0.25">
      <c r="A1441" s="4">
        <f>TITRES_STAT!B1444</f>
        <v>44110</v>
      </c>
      <c r="B1441" s="2">
        <f>TITRES_STAT!C1444</f>
        <v>14.5</v>
      </c>
      <c r="C1441" s="2">
        <f>RSI!I1441</f>
        <v>48.871430345428955</v>
      </c>
      <c r="D1441" s="2">
        <f>MACD!E1441</f>
        <v>0.13200774103346813</v>
      </c>
      <c r="E1441" s="2">
        <f>MACD!F1441</f>
        <v>0.11352363239626319</v>
      </c>
      <c r="F1441" s="2">
        <f>'Moving Avg'!D1441</f>
        <v>5.9777199999999997</v>
      </c>
      <c r="G1441" s="2">
        <f>'Moving Avg'!E1441</f>
        <v>6.0783599999999991</v>
      </c>
      <c r="H1441" s="2">
        <f>'Moving Avg'!F1441</f>
        <v>6.1853500000000006</v>
      </c>
      <c r="I1441" s="2">
        <f>'Moving Avg'!G1441</f>
        <v>6.2090280000000027</v>
      </c>
      <c r="J1441" s="2">
        <f>'Moving Avg'!H1441</f>
        <v>5.2348970000000019</v>
      </c>
      <c r="K1441" s="18" t="str">
        <f>OBV!F1441</f>
        <v>BULLISH</v>
      </c>
      <c r="L1441" s="18" t="str">
        <f>OBV!G1441</f>
        <v>NEUTRAL</v>
      </c>
      <c r="M1441" s="18" t="str">
        <f>OBV!H1441</f>
        <v>BULLISH DIVERGENCE</v>
      </c>
      <c r="N1441" s="21">
        <f t="shared" si="220"/>
        <v>50</v>
      </c>
      <c r="O1441" s="21">
        <f t="shared" si="221"/>
        <v>100</v>
      </c>
      <c r="P1441" s="21">
        <f t="shared" si="222"/>
        <v>50</v>
      </c>
      <c r="Q1441" s="21">
        <f t="shared" si="223"/>
        <v>66.5</v>
      </c>
      <c r="R1441" s="22">
        <f t="shared" si="224"/>
        <v>69.974999999999994</v>
      </c>
      <c r="S1441" s="22">
        <f t="shared" si="225"/>
        <v>64.125</v>
      </c>
      <c r="T1441" s="22">
        <f t="shared" si="226"/>
        <v>64.924999999999997</v>
      </c>
      <c r="U1441" s="22">
        <f t="shared" si="227"/>
        <v>66.625</v>
      </c>
      <c r="V1441" s="21">
        <f t="shared" si="228"/>
        <v>66.341666666666654</v>
      </c>
      <c r="W1441" s="21">
        <f t="shared" si="229"/>
        <v>66.412499999999994</v>
      </c>
      <c r="X1441" s="20"/>
      <c r="Y1441" s="20"/>
      <c r="Z1441" s="20"/>
    </row>
    <row r="1442" spans="1:26" ht="13.5" x14ac:dyDescent="0.25">
      <c r="A1442" s="4">
        <f>TITRES_STAT!B1445</f>
        <v>44111</v>
      </c>
      <c r="B1442" s="2">
        <f>TITRES_STAT!C1445</f>
        <v>14.35</v>
      </c>
      <c r="C1442" s="2">
        <f>RSI!I1442</f>
        <v>46.156586980631786</v>
      </c>
      <c r="D1442" s="2">
        <f>MACD!E1442</f>
        <v>0.12753158812279164</v>
      </c>
      <c r="E1442" s="2">
        <f>MACD!F1442</f>
        <v>0.11632522354156888</v>
      </c>
      <c r="F1442" s="2">
        <f>'Moving Avg'!D1442</f>
        <v>5.9870200000000002</v>
      </c>
      <c r="G1442" s="2">
        <f>'Moving Avg'!E1442</f>
        <v>6.063559999999999</v>
      </c>
      <c r="H1442" s="2">
        <f>'Moving Avg'!F1442</f>
        <v>6.1694900000000006</v>
      </c>
      <c r="I1442" s="2">
        <f>'Moving Avg'!G1442</f>
        <v>6.2129180000000028</v>
      </c>
      <c r="J1442" s="2">
        <f>'Moving Avg'!H1442</f>
        <v>5.2441435000000016</v>
      </c>
      <c r="K1442" s="18" t="str">
        <f>OBV!F1442</f>
        <v>BULLISH</v>
      </c>
      <c r="L1442" s="18" t="str">
        <f>OBV!G1442</f>
        <v>NEUTRAL</v>
      </c>
      <c r="M1442" s="18" t="str">
        <f>OBV!H1442</f>
        <v>CONFIRMED BULLISH</v>
      </c>
      <c r="N1442" s="21">
        <f t="shared" si="220"/>
        <v>50</v>
      </c>
      <c r="O1442" s="21">
        <f t="shared" si="221"/>
        <v>100</v>
      </c>
      <c r="P1442" s="21">
        <f t="shared" si="222"/>
        <v>50</v>
      </c>
      <c r="Q1442" s="21">
        <f t="shared" si="223"/>
        <v>83.5</v>
      </c>
      <c r="R1442" s="22">
        <f t="shared" si="224"/>
        <v>72.525000000000006</v>
      </c>
      <c r="S1442" s="22">
        <f t="shared" si="225"/>
        <v>68.375</v>
      </c>
      <c r="T1442" s="22">
        <f t="shared" si="226"/>
        <v>72.575000000000003</v>
      </c>
      <c r="U1442" s="22">
        <f t="shared" si="227"/>
        <v>70.875</v>
      </c>
      <c r="V1442" s="21">
        <f t="shared" si="228"/>
        <v>71.158333333333346</v>
      </c>
      <c r="W1442" s="21">
        <f t="shared" si="229"/>
        <v>71.087500000000006</v>
      </c>
      <c r="X1442" s="20"/>
      <c r="Y1442" s="20"/>
      <c r="Z1442" s="20"/>
    </row>
    <row r="1443" spans="1:26" ht="13.5" x14ac:dyDescent="0.25">
      <c r="A1443" s="4">
        <f>TITRES_STAT!B1446</f>
        <v>44112</v>
      </c>
      <c r="B1443" s="2">
        <f>TITRES_STAT!C1446</f>
        <v>14.3</v>
      </c>
      <c r="C1443" s="2">
        <f>RSI!I1443</f>
        <v>45.255556427985539</v>
      </c>
      <c r="D1443" s="2">
        <f>MACD!E1443</f>
        <v>0.12191315962442495</v>
      </c>
      <c r="E1443" s="2">
        <f>MACD!F1443</f>
        <v>0.1174428107581401</v>
      </c>
      <c r="F1443" s="2">
        <f>'Moving Avg'!D1443</f>
        <v>6.0276200000000006</v>
      </c>
      <c r="G1443" s="2">
        <f>'Moving Avg'!E1443</f>
        <v>6.0491899999999994</v>
      </c>
      <c r="H1443" s="2">
        <f>'Moving Avg'!F1443</f>
        <v>6.1565950000000011</v>
      </c>
      <c r="I1443" s="2">
        <f>'Moving Avg'!G1443</f>
        <v>6.2161320000000027</v>
      </c>
      <c r="J1443" s="2">
        <f>'Moving Avg'!H1443</f>
        <v>5.2530160000000024</v>
      </c>
      <c r="K1443" s="18" t="str">
        <f>OBV!F1443</f>
        <v>BULLISH</v>
      </c>
      <c r="L1443" s="18" t="str">
        <f>OBV!G1443</f>
        <v>NEUTRAL</v>
      </c>
      <c r="M1443" s="18" t="str">
        <f>OBV!H1443</f>
        <v>CONFIRMED BULLISH</v>
      </c>
      <c r="N1443" s="21">
        <f t="shared" si="220"/>
        <v>50</v>
      </c>
      <c r="O1443" s="21">
        <f t="shared" si="221"/>
        <v>100</v>
      </c>
      <c r="P1443" s="21">
        <f t="shared" si="222"/>
        <v>50</v>
      </c>
      <c r="Q1443" s="21">
        <f t="shared" si="223"/>
        <v>83.5</v>
      </c>
      <c r="R1443" s="22">
        <f t="shared" si="224"/>
        <v>72.525000000000006</v>
      </c>
      <c r="S1443" s="22">
        <f t="shared" si="225"/>
        <v>68.375</v>
      </c>
      <c r="T1443" s="22">
        <f t="shared" si="226"/>
        <v>72.575000000000003</v>
      </c>
      <c r="U1443" s="22">
        <f t="shared" si="227"/>
        <v>70.875</v>
      </c>
      <c r="V1443" s="21">
        <f t="shared" si="228"/>
        <v>71.158333333333346</v>
      </c>
      <c r="W1443" s="21">
        <f t="shared" si="229"/>
        <v>71.087500000000006</v>
      </c>
      <c r="X1443" s="20"/>
      <c r="Y1443" s="20"/>
      <c r="Z1443" s="20"/>
    </row>
    <row r="1444" spans="1:26" ht="13.5" x14ac:dyDescent="0.25">
      <c r="A1444" s="4">
        <f>TITRES_STAT!B1447</f>
        <v>44113</v>
      </c>
      <c r="B1444" s="2">
        <f>TITRES_STAT!C1447</f>
        <v>14.5</v>
      </c>
      <c r="C1444" s="2">
        <f>RSI!I1444</f>
        <v>49.506634538669459</v>
      </c>
      <c r="D1444" s="2">
        <f>MACD!E1444</f>
        <v>0.11150028077670715</v>
      </c>
      <c r="E1444" s="2">
        <f>MACD!F1444</f>
        <v>0.11625430476185351</v>
      </c>
      <c r="F1444" s="2">
        <f>'Moving Avg'!D1444</f>
        <v>6.0825800000000001</v>
      </c>
      <c r="G1444" s="2">
        <f>'Moving Avg'!E1444</f>
        <v>6.0432699999999997</v>
      </c>
      <c r="H1444" s="2">
        <f>'Moving Avg'!F1444</f>
        <v>6.1460200000000009</v>
      </c>
      <c r="I1444" s="2">
        <f>'Moving Avg'!G1444</f>
        <v>6.2212060000000005</v>
      </c>
      <c r="J1444" s="2">
        <f>'Moving Avg'!H1444</f>
        <v>5.2626830000000018</v>
      </c>
      <c r="K1444" s="18" t="str">
        <f>OBV!F1444</f>
        <v>BULLISH</v>
      </c>
      <c r="L1444" s="18" t="str">
        <f>OBV!G1444</f>
        <v>NEUTRAL</v>
      </c>
      <c r="M1444" s="18" t="str">
        <f>OBV!H1444</f>
        <v>CONFIRMED BULLISH</v>
      </c>
      <c r="N1444" s="21">
        <f t="shared" si="220"/>
        <v>50</v>
      </c>
      <c r="O1444" s="21">
        <f t="shared" si="221"/>
        <v>100</v>
      </c>
      <c r="P1444" s="21">
        <f t="shared" si="222"/>
        <v>50</v>
      </c>
      <c r="Q1444" s="21">
        <f t="shared" si="223"/>
        <v>83.5</v>
      </c>
      <c r="R1444" s="22">
        <f t="shared" si="224"/>
        <v>72.525000000000006</v>
      </c>
      <c r="S1444" s="22">
        <f t="shared" si="225"/>
        <v>68.375</v>
      </c>
      <c r="T1444" s="22">
        <f t="shared" si="226"/>
        <v>72.575000000000003</v>
      </c>
      <c r="U1444" s="22">
        <f t="shared" si="227"/>
        <v>70.875</v>
      </c>
      <c r="V1444" s="21">
        <f t="shared" si="228"/>
        <v>71.158333333333346</v>
      </c>
      <c r="W1444" s="21">
        <f t="shared" si="229"/>
        <v>71.087500000000006</v>
      </c>
      <c r="X1444" s="20"/>
      <c r="Y1444" s="20"/>
      <c r="Z1444" s="20"/>
    </row>
    <row r="1445" spans="1:26" ht="13.5" x14ac:dyDescent="0.25">
      <c r="A1445" s="4">
        <f>TITRES_STAT!B1448</f>
        <v>44116</v>
      </c>
      <c r="B1445" s="2">
        <f>TITRES_STAT!C1448</f>
        <v>14.55</v>
      </c>
      <c r="C1445" s="2">
        <f>RSI!I1445</f>
        <v>50.544257563765498</v>
      </c>
      <c r="D1445" s="2">
        <f>MACD!E1445</f>
        <v>8.5575657397138016E-2</v>
      </c>
      <c r="E1445" s="2">
        <f>MACD!F1445</f>
        <v>0.11011857528891042</v>
      </c>
      <c r="F1445" s="2">
        <f>'Moving Avg'!D1445</f>
        <v>6.1062599999999998</v>
      </c>
      <c r="G1445" s="2">
        <f>'Moving Avg'!E1445</f>
        <v>6.0496099999999995</v>
      </c>
      <c r="H1445" s="2">
        <f>'Moving Avg'!F1445</f>
        <v>6.1369300000000013</v>
      </c>
      <c r="I1445" s="2">
        <f>'Moving Avg'!G1445</f>
        <v>6.223828000000001</v>
      </c>
      <c r="J1445" s="2">
        <f>'Moving Avg'!H1445</f>
        <v>5.2723730000000035</v>
      </c>
      <c r="K1445" s="18" t="str">
        <f>OBV!F1445</f>
        <v>BEARISH</v>
      </c>
      <c r="L1445" s="18" t="str">
        <f>OBV!G1445</f>
        <v>NEUTRAL</v>
      </c>
      <c r="M1445" s="18" t="str">
        <f>OBV!H1445</f>
        <v>BEARISH DIVERGENCE</v>
      </c>
      <c r="N1445" s="21">
        <f t="shared" si="220"/>
        <v>50</v>
      </c>
      <c r="O1445" s="21">
        <f t="shared" si="221"/>
        <v>100</v>
      </c>
      <c r="P1445" s="21">
        <f t="shared" si="222"/>
        <v>50</v>
      </c>
      <c r="Q1445" s="21">
        <f t="shared" si="223"/>
        <v>16.5</v>
      </c>
      <c r="R1445" s="22">
        <f t="shared" si="224"/>
        <v>62.475000000000001</v>
      </c>
      <c r="S1445" s="22">
        <f t="shared" si="225"/>
        <v>51.625</v>
      </c>
      <c r="T1445" s="22">
        <f t="shared" si="226"/>
        <v>42.424999999999997</v>
      </c>
      <c r="U1445" s="22">
        <f t="shared" si="227"/>
        <v>54.125</v>
      </c>
      <c r="V1445" s="21">
        <f t="shared" si="228"/>
        <v>52.17499999999999</v>
      </c>
      <c r="W1445" s="21">
        <f t="shared" si="229"/>
        <v>52.662499999999994</v>
      </c>
      <c r="X1445" s="20"/>
      <c r="Y1445" s="20"/>
      <c r="Z1445" s="20"/>
    </row>
    <row r="1446" spans="1:26" ht="13.5" x14ac:dyDescent="0.25">
      <c r="A1446" s="4">
        <f>TITRES_STAT!B1449</f>
        <v>44117</v>
      </c>
      <c r="B1446" s="2">
        <f>TITRES_STAT!C1449</f>
        <v>14.55</v>
      </c>
      <c r="C1446" s="2">
        <f>RSI!I1446</f>
        <v>50.544257563765498</v>
      </c>
      <c r="D1446" s="2">
        <f>MACD!E1446</f>
        <v>8.1781999109472814E-2</v>
      </c>
      <c r="E1446" s="2">
        <f>MACD!F1446</f>
        <v>0.1044512600530229</v>
      </c>
      <c r="F1446" s="2">
        <f>'Moving Avg'!D1446</f>
        <v>6.1105</v>
      </c>
      <c r="G1446" s="2">
        <f>'Moving Avg'!E1446</f>
        <v>6.044109999999999</v>
      </c>
      <c r="H1446" s="2">
        <f>'Moving Avg'!F1446</f>
        <v>6.1314350000000015</v>
      </c>
      <c r="I1446" s="2">
        <f>'Moving Avg'!G1446</f>
        <v>6.226788</v>
      </c>
      <c r="J1446" s="2">
        <f>'Moving Avg'!H1446</f>
        <v>5.2821460000000036</v>
      </c>
      <c r="K1446" s="18" t="str">
        <f>OBV!F1446</f>
        <v>BEARISH</v>
      </c>
      <c r="L1446" s="18" t="str">
        <f>OBV!G1446</f>
        <v>NEUTRAL</v>
      </c>
      <c r="M1446" s="18" t="str">
        <f>OBV!H1446</f>
        <v>BEARISH DIVERGENCE</v>
      </c>
      <c r="N1446" s="21">
        <f t="shared" si="220"/>
        <v>50</v>
      </c>
      <c r="O1446" s="21">
        <f t="shared" si="221"/>
        <v>100</v>
      </c>
      <c r="P1446" s="21">
        <f t="shared" si="222"/>
        <v>50</v>
      </c>
      <c r="Q1446" s="21">
        <f t="shared" si="223"/>
        <v>16.5</v>
      </c>
      <c r="R1446" s="22">
        <f t="shared" si="224"/>
        <v>62.475000000000001</v>
      </c>
      <c r="S1446" s="22">
        <f t="shared" si="225"/>
        <v>51.625</v>
      </c>
      <c r="T1446" s="22">
        <f t="shared" si="226"/>
        <v>42.424999999999997</v>
      </c>
      <c r="U1446" s="22">
        <f t="shared" si="227"/>
        <v>54.125</v>
      </c>
      <c r="V1446" s="21">
        <f t="shared" si="228"/>
        <v>52.17499999999999</v>
      </c>
      <c r="W1446" s="21">
        <f t="shared" si="229"/>
        <v>52.662499999999994</v>
      </c>
      <c r="X1446" s="20"/>
      <c r="Y1446" s="20"/>
      <c r="Z1446" s="20"/>
    </row>
    <row r="1447" spans="1:26" ht="13.5" x14ac:dyDescent="0.25">
      <c r="A1447" s="4">
        <f>TITRES_STAT!B1450</f>
        <v>44118</v>
      </c>
      <c r="B1447" s="2">
        <f>TITRES_STAT!C1450</f>
        <v>14.2</v>
      </c>
      <c r="C1447" s="2">
        <f>RSI!I1447</f>
        <v>43.334305971661287</v>
      </c>
      <c r="D1447" s="2">
        <f>MACD!E1447</f>
        <v>6.0836745475439713E-2</v>
      </c>
      <c r="E1447" s="2">
        <f>MACD!F1447</f>
        <v>9.572835713750627E-2</v>
      </c>
      <c r="F1447" s="2">
        <f>'Moving Avg'!D1447</f>
        <v>6.0978199999999996</v>
      </c>
      <c r="G1447" s="2">
        <f>'Moving Avg'!E1447</f>
        <v>6.0424200000000008</v>
      </c>
      <c r="H1447" s="2">
        <f>'Moving Avg'!F1447</f>
        <v>6.1166350000000005</v>
      </c>
      <c r="I1447" s="2">
        <f>'Moving Avg'!G1447</f>
        <v>6.2247580000000005</v>
      </c>
      <c r="J1447" s="2">
        <f>'Moving Avg'!H1447</f>
        <v>5.2907040000000043</v>
      </c>
      <c r="K1447" s="18" t="str">
        <f>OBV!F1447</f>
        <v>BEARISH</v>
      </c>
      <c r="L1447" s="18" t="str">
        <f>OBV!G1447</f>
        <v>NEUTRAL</v>
      </c>
      <c r="M1447" s="18" t="str">
        <f>OBV!H1447</f>
        <v>CONFIRMED BEARISH</v>
      </c>
      <c r="N1447" s="21">
        <f t="shared" si="220"/>
        <v>50</v>
      </c>
      <c r="O1447" s="21">
        <f t="shared" si="221"/>
        <v>100</v>
      </c>
      <c r="P1447" s="21">
        <f t="shared" si="222"/>
        <v>50</v>
      </c>
      <c r="Q1447" s="21">
        <f t="shared" si="223"/>
        <v>16.5</v>
      </c>
      <c r="R1447" s="22">
        <f t="shared" si="224"/>
        <v>62.475000000000001</v>
      </c>
      <c r="S1447" s="22">
        <f t="shared" si="225"/>
        <v>51.625</v>
      </c>
      <c r="T1447" s="22">
        <f t="shared" si="226"/>
        <v>42.424999999999997</v>
      </c>
      <c r="U1447" s="22">
        <f t="shared" si="227"/>
        <v>54.125</v>
      </c>
      <c r="V1447" s="21">
        <f t="shared" si="228"/>
        <v>52.17499999999999</v>
      </c>
      <c r="W1447" s="21">
        <f t="shared" si="229"/>
        <v>52.662499999999994</v>
      </c>
      <c r="X1447" s="20"/>
      <c r="Y1447" s="20"/>
      <c r="Z1447" s="20"/>
    </row>
    <row r="1448" spans="1:26" ht="13.5" x14ac:dyDescent="0.25">
      <c r="A1448" s="4">
        <f>TITRES_STAT!B1451</f>
        <v>44120</v>
      </c>
      <c r="B1448" s="2">
        <f>TITRES_STAT!C1451</f>
        <v>14.3</v>
      </c>
      <c r="C1448" s="2">
        <f>RSI!I1448</f>
        <v>45.71762775004688</v>
      </c>
      <c r="D1448" s="2">
        <f>MACD!E1448</f>
        <v>1.3469532565864029E-2</v>
      </c>
      <c r="E1448" s="2">
        <f>MACD!F1448</f>
        <v>7.927659222317783E-2</v>
      </c>
      <c r="F1448" s="2">
        <f>'Moving Avg'!D1448</f>
        <v>6.0978200000000005</v>
      </c>
      <c r="G1448" s="2">
        <f>'Moving Avg'!E1448</f>
        <v>6.0627200000000006</v>
      </c>
      <c r="H1448" s="2">
        <f>'Moving Avg'!F1448</f>
        <v>6.1081800000000017</v>
      </c>
      <c r="I1448" s="2">
        <f>'Moving Avg'!G1448</f>
        <v>6.2239120000000003</v>
      </c>
      <c r="J1448" s="2">
        <f>'Moving Avg'!H1448</f>
        <v>5.2995560000000035</v>
      </c>
      <c r="K1448" s="18" t="str">
        <f>OBV!F1448</f>
        <v>BEARISH</v>
      </c>
      <c r="L1448" s="18" t="str">
        <f>OBV!G1448</f>
        <v>NEUTRAL</v>
      </c>
      <c r="M1448" s="18" t="str">
        <f>OBV!H1448</f>
        <v>NEUTRAL</v>
      </c>
      <c r="N1448" s="21">
        <f t="shared" si="220"/>
        <v>50</v>
      </c>
      <c r="O1448" s="21">
        <f t="shared" si="221"/>
        <v>100</v>
      </c>
      <c r="P1448" s="21">
        <f t="shared" si="222"/>
        <v>50</v>
      </c>
      <c r="Q1448" s="21">
        <f t="shared" si="223"/>
        <v>16.5</v>
      </c>
      <c r="R1448" s="22">
        <f t="shared" si="224"/>
        <v>62.475000000000001</v>
      </c>
      <c r="S1448" s="22">
        <f t="shared" si="225"/>
        <v>51.625</v>
      </c>
      <c r="T1448" s="22">
        <f t="shared" si="226"/>
        <v>42.424999999999997</v>
      </c>
      <c r="U1448" s="22">
        <f t="shared" si="227"/>
        <v>54.125</v>
      </c>
      <c r="V1448" s="21">
        <f t="shared" si="228"/>
        <v>52.17499999999999</v>
      </c>
      <c r="W1448" s="21">
        <f t="shared" si="229"/>
        <v>52.662499999999994</v>
      </c>
      <c r="X1448" s="20"/>
      <c r="Y1448" s="20"/>
      <c r="Z1448" s="20"/>
    </row>
    <row r="1449" spans="1:26" ht="13.5" x14ac:dyDescent="0.25">
      <c r="A1449" s="4">
        <f>TITRES_STAT!B1452</f>
        <v>44123</v>
      </c>
      <c r="B1449" s="2">
        <f>TITRES_STAT!C1452</f>
        <v>14.3</v>
      </c>
      <c r="C1449" s="2">
        <f>RSI!I1449</f>
        <v>45.71762775004688</v>
      </c>
      <c r="D1449" s="2">
        <f>MACD!E1449</f>
        <v>-2.415457478569305E-2</v>
      </c>
      <c r="E1449" s="2">
        <f>MACD!F1449</f>
        <v>5.8590358821403662E-2</v>
      </c>
      <c r="F1449" s="2">
        <f>'Moving Avg'!D1449</f>
        <v>6.0809200000000008</v>
      </c>
      <c r="G1449" s="2">
        <f>'Moving Avg'!E1449</f>
        <v>6.0817500000000004</v>
      </c>
      <c r="H1449" s="2">
        <f>'Moving Avg'!F1449</f>
        <v>6.0954950000000014</v>
      </c>
      <c r="I1449" s="2">
        <f>'Moving Avg'!G1449</f>
        <v>6.2222219999999995</v>
      </c>
      <c r="J1449" s="2">
        <f>'Moving Avg'!H1449</f>
        <v>5.308325500000004</v>
      </c>
      <c r="K1449" s="18" t="str">
        <f>OBV!F1449</f>
        <v>BEARISH</v>
      </c>
      <c r="L1449" s="18" t="str">
        <f>OBV!G1449</f>
        <v>NEUTRAL</v>
      </c>
      <c r="M1449" s="18" t="str">
        <f>OBV!H1449</f>
        <v>CONFIRMED BEARISH</v>
      </c>
      <c r="N1449" s="21">
        <f t="shared" si="220"/>
        <v>50</v>
      </c>
      <c r="O1449" s="21">
        <f t="shared" si="221"/>
        <v>100</v>
      </c>
      <c r="P1449" s="21">
        <f t="shared" si="222"/>
        <v>50</v>
      </c>
      <c r="Q1449" s="21">
        <f t="shared" si="223"/>
        <v>16.5</v>
      </c>
      <c r="R1449" s="22">
        <f t="shared" si="224"/>
        <v>62.475000000000001</v>
      </c>
      <c r="S1449" s="22">
        <f t="shared" si="225"/>
        <v>51.625</v>
      </c>
      <c r="T1449" s="22">
        <f t="shared" si="226"/>
        <v>42.424999999999997</v>
      </c>
      <c r="U1449" s="22">
        <f t="shared" si="227"/>
        <v>54.125</v>
      </c>
      <c r="V1449" s="21">
        <f t="shared" si="228"/>
        <v>52.17499999999999</v>
      </c>
      <c r="W1449" s="21">
        <f t="shared" si="229"/>
        <v>52.662499999999994</v>
      </c>
      <c r="X1449" s="20"/>
      <c r="Y1449" s="20"/>
      <c r="Z1449" s="20"/>
    </row>
    <row r="1450" spans="1:26" ht="13.5" x14ac:dyDescent="0.25">
      <c r="A1450" s="4">
        <f>TITRES_STAT!B1453</f>
        <v>44124</v>
      </c>
      <c r="B1450" s="2">
        <f>TITRES_STAT!C1453</f>
        <v>14.5</v>
      </c>
      <c r="C1450" s="2">
        <f>RSI!I1450</f>
        <v>50.537385862437311</v>
      </c>
      <c r="D1450" s="2">
        <f>MACD!E1450</f>
        <v>-3.4461729265852448E-2</v>
      </c>
      <c r="E1450" s="2">
        <f>MACD!F1450</f>
        <v>3.9979941203952443E-2</v>
      </c>
      <c r="F1450" s="2">
        <f>'Moving Avg'!D1450</f>
        <v>6.0766800000000005</v>
      </c>
      <c r="G1450" s="2">
        <f>'Moving Avg'!E1450</f>
        <v>6.0914700000000002</v>
      </c>
      <c r="H1450" s="2">
        <f>'Moving Avg'!F1450</f>
        <v>6.090205000000001</v>
      </c>
      <c r="I1450" s="2">
        <f>'Moving Avg'!G1450</f>
        <v>6.2217979999999997</v>
      </c>
      <c r="J1450" s="2">
        <f>'Moving Avg'!H1450</f>
        <v>5.3176000000000041</v>
      </c>
      <c r="K1450" s="18" t="str">
        <f>OBV!F1450</f>
        <v>BEARISH</v>
      </c>
      <c r="L1450" s="18" t="str">
        <f>OBV!G1450</f>
        <v>NEUTRAL</v>
      </c>
      <c r="M1450" s="18" t="str">
        <f>OBV!H1450</f>
        <v>CONFIRMED BEARISH</v>
      </c>
      <c r="N1450" s="21">
        <f t="shared" si="220"/>
        <v>50</v>
      </c>
      <c r="O1450" s="21">
        <f t="shared" si="221"/>
        <v>100</v>
      </c>
      <c r="P1450" s="21">
        <f t="shared" si="222"/>
        <v>50</v>
      </c>
      <c r="Q1450" s="21">
        <f t="shared" si="223"/>
        <v>16.5</v>
      </c>
      <c r="R1450" s="22">
        <f t="shared" si="224"/>
        <v>62.475000000000001</v>
      </c>
      <c r="S1450" s="22">
        <f t="shared" si="225"/>
        <v>51.625</v>
      </c>
      <c r="T1450" s="22">
        <f t="shared" si="226"/>
        <v>42.424999999999997</v>
      </c>
      <c r="U1450" s="22">
        <f t="shared" si="227"/>
        <v>54.125</v>
      </c>
      <c r="V1450" s="21">
        <f t="shared" si="228"/>
        <v>52.17499999999999</v>
      </c>
      <c r="W1450" s="21">
        <f t="shared" si="229"/>
        <v>52.662499999999994</v>
      </c>
      <c r="X1450" s="20"/>
      <c r="Y1450" s="20"/>
      <c r="Z1450" s="20"/>
    </row>
    <row r="1451" spans="1:26" ht="13.5" x14ac:dyDescent="0.25">
      <c r="A1451" s="4">
        <f>TITRES_STAT!B1454</f>
        <v>44125</v>
      </c>
      <c r="B1451" s="2">
        <f>TITRES_STAT!C1454</f>
        <v>14.35</v>
      </c>
      <c r="C1451" s="2">
        <f>RSI!I1451</f>
        <v>47.154358595387166</v>
      </c>
      <c r="D1451" s="2">
        <f>MACD!E1451</f>
        <v>-2.3601958795709699E-2</v>
      </c>
      <c r="E1451" s="2">
        <f>MACD!F1451</f>
        <v>2.7263561204020015E-2</v>
      </c>
      <c r="F1451" s="2">
        <f>'Moving Avg'!D1451</f>
        <v>6.0597599999999998</v>
      </c>
      <c r="G1451" s="2">
        <f>'Moving Avg'!E1451</f>
        <v>6.0851299999999995</v>
      </c>
      <c r="H1451" s="2">
        <f>'Moving Avg'!F1451</f>
        <v>6.0817450000000006</v>
      </c>
      <c r="I1451" s="2">
        <f>'Moving Avg'!G1451</f>
        <v>6.219684</v>
      </c>
      <c r="J1451" s="2">
        <f>'Moving Avg'!H1451</f>
        <v>5.3265370000000045</v>
      </c>
      <c r="K1451" s="18" t="str">
        <f>OBV!F1451</f>
        <v>BEARISH</v>
      </c>
      <c r="L1451" s="18" t="str">
        <f>OBV!G1451</f>
        <v>NEUTRAL</v>
      </c>
      <c r="M1451" s="18" t="str">
        <f>OBV!H1451</f>
        <v>CONFIRMED BEARISH</v>
      </c>
      <c r="N1451" s="21">
        <f t="shared" si="220"/>
        <v>50</v>
      </c>
      <c r="O1451" s="21">
        <f t="shared" si="221"/>
        <v>100</v>
      </c>
      <c r="P1451" s="21">
        <f t="shared" si="222"/>
        <v>50</v>
      </c>
      <c r="Q1451" s="21">
        <f t="shared" si="223"/>
        <v>16.5</v>
      </c>
      <c r="R1451" s="22">
        <f t="shared" si="224"/>
        <v>62.475000000000001</v>
      </c>
      <c r="S1451" s="22">
        <f t="shared" si="225"/>
        <v>51.625</v>
      </c>
      <c r="T1451" s="22">
        <f t="shared" si="226"/>
        <v>42.424999999999997</v>
      </c>
      <c r="U1451" s="22">
        <f t="shared" si="227"/>
        <v>54.125</v>
      </c>
      <c r="V1451" s="21">
        <f t="shared" si="228"/>
        <v>52.17499999999999</v>
      </c>
      <c r="W1451" s="21">
        <f t="shared" si="229"/>
        <v>52.662499999999994</v>
      </c>
      <c r="X1451" s="20"/>
      <c r="Y1451" s="20"/>
      <c r="Z1451" s="20"/>
    </row>
    <row r="1452" spans="1:26" ht="13.5" x14ac:dyDescent="0.25">
      <c r="A1452" s="4">
        <f>TITRES_STAT!B1455</f>
        <v>44126</v>
      </c>
      <c r="B1452" s="2">
        <f>TITRES_STAT!C1455</f>
        <v>14.5</v>
      </c>
      <c r="C1452" s="2">
        <f>RSI!I1452</f>
        <v>50.707849238249587</v>
      </c>
      <c r="D1452" s="2">
        <f>MACD!E1452</f>
        <v>-2.8552258754478643E-2</v>
      </c>
      <c r="E1452" s="2">
        <f>MACD!F1452</f>
        <v>1.6100397212320285E-2</v>
      </c>
      <c r="F1452" s="2">
        <f>'Moving Avg'!D1452</f>
        <v>6.0851199999999999</v>
      </c>
      <c r="G1452" s="2">
        <f>'Moving Avg'!E1452</f>
        <v>6.0914699999999993</v>
      </c>
      <c r="H1452" s="2">
        <f>'Moving Avg'!F1452</f>
        <v>6.077515</v>
      </c>
      <c r="I1452" s="2">
        <f>'Moving Avg'!G1452</f>
        <v>6.2158779999999991</v>
      </c>
      <c r="J1452" s="2">
        <f>'Moving Avg'!H1452</f>
        <v>5.3359355000000042</v>
      </c>
      <c r="K1452" s="18" t="str">
        <f>OBV!F1452</f>
        <v>BULLISH</v>
      </c>
      <c r="L1452" s="18" t="str">
        <f>OBV!G1452</f>
        <v>NEUTRAL</v>
      </c>
      <c r="M1452" s="18" t="str">
        <f>OBV!H1452</f>
        <v>CONFIRMED BULLISH</v>
      </c>
      <c r="N1452" s="21">
        <f t="shared" si="220"/>
        <v>50</v>
      </c>
      <c r="O1452" s="21">
        <f t="shared" si="221"/>
        <v>100</v>
      </c>
      <c r="P1452" s="21">
        <f t="shared" si="222"/>
        <v>50</v>
      </c>
      <c r="Q1452" s="21">
        <f t="shared" si="223"/>
        <v>83.5</v>
      </c>
      <c r="R1452" s="22">
        <f t="shared" si="224"/>
        <v>72.525000000000006</v>
      </c>
      <c r="S1452" s="22">
        <f t="shared" si="225"/>
        <v>68.375</v>
      </c>
      <c r="T1452" s="22">
        <f t="shared" si="226"/>
        <v>72.575000000000003</v>
      </c>
      <c r="U1452" s="22">
        <f t="shared" si="227"/>
        <v>70.875</v>
      </c>
      <c r="V1452" s="21">
        <f t="shared" si="228"/>
        <v>71.158333333333346</v>
      </c>
      <c r="W1452" s="21">
        <f t="shared" si="229"/>
        <v>71.087500000000006</v>
      </c>
      <c r="X1452" s="20"/>
      <c r="Y1452" s="20"/>
      <c r="Z1452" s="20"/>
    </row>
    <row r="1453" spans="1:26" ht="13.5" x14ac:dyDescent="0.25">
      <c r="A1453" s="4">
        <f>TITRES_STAT!B1456</f>
        <v>44127</v>
      </c>
      <c r="B1453" s="2">
        <f>TITRES_STAT!C1456</f>
        <v>14.5</v>
      </c>
      <c r="C1453" s="2">
        <f>RSI!I1453</f>
        <v>50.707849238249587</v>
      </c>
      <c r="D1453" s="2">
        <f>MACD!E1453</f>
        <v>-3.6073977995628503E-2</v>
      </c>
      <c r="E1453" s="2">
        <f>MACD!F1453</f>
        <v>5.6655221707305288E-3</v>
      </c>
      <c r="F1453" s="2">
        <f>'Moving Avg'!D1453</f>
        <v>6.1020199999999996</v>
      </c>
      <c r="G1453" s="2">
        <f>'Moving Avg'!E1453</f>
        <v>6.0999199999999991</v>
      </c>
      <c r="H1453" s="2">
        <f>'Moving Avg'!F1453</f>
        <v>6.074555000000001</v>
      </c>
      <c r="I1453" s="2">
        <f>'Moving Avg'!G1453</f>
        <v>6.2086879999999987</v>
      </c>
      <c r="J1453" s="2">
        <f>'Moving Avg'!H1453</f>
        <v>5.3452100000000033</v>
      </c>
      <c r="K1453" s="18" t="str">
        <f>OBV!F1453</f>
        <v>BEARISH</v>
      </c>
      <c r="L1453" s="18" t="str">
        <f>OBV!G1453</f>
        <v>NEUTRAL</v>
      </c>
      <c r="M1453" s="18" t="str">
        <f>OBV!H1453</f>
        <v>BEARISH DIVERGENCE</v>
      </c>
      <c r="N1453" s="21">
        <f t="shared" si="220"/>
        <v>50</v>
      </c>
      <c r="O1453" s="21">
        <f t="shared" si="221"/>
        <v>100</v>
      </c>
      <c r="P1453" s="21">
        <f t="shared" si="222"/>
        <v>50</v>
      </c>
      <c r="Q1453" s="21">
        <f t="shared" si="223"/>
        <v>16.5</v>
      </c>
      <c r="R1453" s="22">
        <f t="shared" si="224"/>
        <v>62.475000000000001</v>
      </c>
      <c r="S1453" s="22">
        <f t="shared" si="225"/>
        <v>51.625</v>
      </c>
      <c r="T1453" s="22">
        <f t="shared" si="226"/>
        <v>42.424999999999997</v>
      </c>
      <c r="U1453" s="22">
        <f t="shared" si="227"/>
        <v>54.125</v>
      </c>
      <c r="V1453" s="21">
        <f t="shared" si="228"/>
        <v>52.17499999999999</v>
      </c>
      <c r="W1453" s="21">
        <f t="shared" si="229"/>
        <v>52.662499999999994</v>
      </c>
      <c r="X1453" s="20"/>
      <c r="Y1453" s="20"/>
      <c r="Z1453" s="20"/>
    </row>
    <row r="1454" spans="1:26" ht="13.5" x14ac:dyDescent="0.25">
      <c r="A1454" s="4">
        <f>TITRES_STAT!B1457</f>
        <v>44130</v>
      </c>
      <c r="B1454" s="2">
        <f>TITRES_STAT!C1457</f>
        <v>14.7</v>
      </c>
      <c r="C1454" s="2">
        <f>RSI!I1454</f>
        <v>55.353861743868251</v>
      </c>
      <c r="D1454" s="2">
        <f>MACD!E1454</f>
        <v>-3.578559303646589E-2</v>
      </c>
      <c r="E1454" s="2">
        <f>MACD!F1454</f>
        <v>-2.6247008707087549E-3</v>
      </c>
      <c r="F1454" s="2">
        <f>'Moving Avg'!D1454</f>
        <v>6.13584</v>
      </c>
      <c r="G1454" s="2">
        <f>'Moving Avg'!E1454</f>
        <v>6.1083799999999995</v>
      </c>
      <c r="H1454" s="2">
        <f>'Moving Avg'!F1454</f>
        <v>6.0758250000000009</v>
      </c>
      <c r="I1454" s="2">
        <f>'Moving Avg'!G1454</f>
        <v>6.2036139999999991</v>
      </c>
      <c r="J1454" s="2">
        <f>'Moving Avg'!H1454</f>
        <v>5.3552170000000023</v>
      </c>
      <c r="K1454" s="18" t="str">
        <f>OBV!F1454</f>
        <v>BULLISH</v>
      </c>
      <c r="L1454" s="18" t="str">
        <f>OBV!G1454</f>
        <v>NEUTRAL</v>
      </c>
      <c r="M1454" s="18" t="str">
        <f>OBV!H1454</f>
        <v>CONFIRMED BULLISH</v>
      </c>
      <c r="N1454" s="21">
        <f t="shared" si="220"/>
        <v>50</v>
      </c>
      <c r="O1454" s="21">
        <f t="shared" si="221"/>
        <v>100</v>
      </c>
      <c r="P1454" s="21">
        <f t="shared" si="222"/>
        <v>50</v>
      </c>
      <c r="Q1454" s="21">
        <f t="shared" si="223"/>
        <v>83.5</v>
      </c>
      <c r="R1454" s="22">
        <f t="shared" si="224"/>
        <v>72.525000000000006</v>
      </c>
      <c r="S1454" s="22">
        <f t="shared" si="225"/>
        <v>68.375</v>
      </c>
      <c r="T1454" s="22">
        <f t="shared" si="226"/>
        <v>72.575000000000003</v>
      </c>
      <c r="U1454" s="22">
        <f t="shared" si="227"/>
        <v>70.875</v>
      </c>
      <c r="V1454" s="21">
        <f t="shared" si="228"/>
        <v>71.158333333333346</v>
      </c>
      <c r="W1454" s="21">
        <f t="shared" si="229"/>
        <v>71.087500000000006</v>
      </c>
      <c r="X1454" s="20"/>
      <c r="Y1454" s="20"/>
      <c r="Z1454" s="20"/>
    </row>
    <row r="1455" spans="1:26" ht="13.5" x14ac:dyDescent="0.25">
      <c r="A1455" s="4">
        <f>TITRES_STAT!B1458</f>
        <v>44131</v>
      </c>
      <c r="B1455" s="2">
        <f>TITRES_STAT!C1458</f>
        <v>14.75</v>
      </c>
      <c r="C1455" s="2">
        <f>RSI!I1455</f>
        <v>56.461321692120471</v>
      </c>
      <c r="D1455" s="2">
        <f>MACD!E1455</f>
        <v>-3.442477185152093E-2</v>
      </c>
      <c r="E1455" s="2">
        <f>MACD!F1455</f>
        <v>-8.9847150668711899E-3</v>
      </c>
      <c r="F1455" s="2">
        <f>'Moving Avg'!D1455</f>
        <v>6.157</v>
      </c>
      <c r="G1455" s="2">
        <f>'Moving Avg'!E1455</f>
        <v>6.1168399999999998</v>
      </c>
      <c r="H1455" s="2">
        <f>'Moving Avg'!F1455</f>
        <v>6.0832250000000005</v>
      </c>
      <c r="I1455" s="2">
        <f>'Moving Avg'!G1455</f>
        <v>6.2014999999999985</v>
      </c>
      <c r="J1455" s="2">
        <f>'Moving Avg'!H1455</f>
        <v>5.3645250000000031</v>
      </c>
      <c r="K1455" s="18" t="str">
        <f>OBV!F1455</f>
        <v>BULLISH</v>
      </c>
      <c r="L1455" s="18" t="str">
        <f>OBV!G1455</f>
        <v>NEUTRAL</v>
      </c>
      <c r="M1455" s="18" t="str">
        <f>OBV!H1455</f>
        <v>CONFIRMED BULLISH</v>
      </c>
      <c r="N1455" s="21">
        <f t="shared" si="220"/>
        <v>50</v>
      </c>
      <c r="O1455" s="21">
        <f t="shared" si="221"/>
        <v>100</v>
      </c>
      <c r="P1455" s="21">
        <f t="shared" si="222"/>
        <v>50</v>
      </c>
      <c r="Q1455" s="21">
        <f t="shared" si="223"/>
        <v>83.5</v>
      </c>
      <c r="R1455" s="22">
        <f t="shared" si="224"/>
        <v>72.525000000000006</v>
      </c>
      <c r="S1455" s="22">
        <f t="shared" si="225"/>
        <v>68.375</v>
      </c>
      <c r="T1455" s="22">
        <f t="shared" si="226"/>
        <v>72.575000000000003</v>
      </c>
      <c r="U1455" s="22">
        <f t="shared" si="227"/>
        <v>70.875</v>
      </c>
      <c r="V1455" s="21">
        <f t="shared" si="228"/>
        <v>71.158333333333346</v>
      </c>
      <c r="W1455" s="21">
        <f t="shared" si="229"/>
        <v>71.087500000000006</v>
      </c>
      <c r="X1455" s="20"/>
      <c r="Y1455" s="20"/>
      <c r="Z1455" s="20"/>
    </row>
    <row r="1456" spans="1:26" ht="13.5" x14ac:dyDescent="0.25">
      <c r="A1456" s="4">
        <f>TITRES_STAT!B1459</f>
        <v>44132</v>
      </c>
      <c r="B1456" s="2">
        <f>TITRES_STAT!C1459</f>
        <v>14.4</v>
      </c>
      <c r="C1456" s="2">
        <f>RSI!I1456</f>
        <v>47.586865223341086</v>
      </c>
      <c r="D1456" s="2">
        <f>MACD!E1456</f>
        <v>-2.2967435916290135E-2</v>
      </c>
      <c r="E1456" s="2">
        <f>MACD!F1456</f>
        <v>-1.1781259236754979E-2</v>
      </c>
      <c r="F1456" s="2">
        <f>'Moving Avg'!D1456</f>
        <v>6.1612400000000003</v>
      </c>
      <c r="G1456" s="2">
        <f>'Moving Avg'!E1456</f>
        <v>6.1105</v>
      </c>
      <c r="H1456" s="2">
        <f>'Moving Avg'!F1456</f>
        <v>6.0773050000000008</v>
      </c>
      <c r="I1456" s="2">
        <f>'Moving Avg'!G1456</f>
        <v>6.2004019999999995</v>
      </c>
      <c r="J1456" s="2">
        <f>'Moving Avg'!H1456</f>
        <v>5.3731345000000035</v>
      </c>
      <c r="K1456" s="18" t="str">
        <f>OBV!F1456</f>
        <v>BULLISH</v>
      </c>
      <c r="L1456" s="18" t="str">
        <f>OBV!G1456</f>
        <v>NEUTRAL</v>
      </c>
      <c r="M1456" s="18" t="str">
        <f>OBV!H1456</f>
        <v>CONFIRMED BULLISH</v>
      </c>
      <c r="N1456" s="21">
        <f t="shared" si="220"/>
        <v>50</v>
      </c>
      <c r="O1456" s="21">
        <f t="shared" si="221"/>
        <v>100</v>
      </c>
      <c r="P1456" s="21">
        <f t="shared" si="222"/>
        <v>50</v>
      </c>
      <c r="Q1456" s="21">
        <f t="shared" si="223"/>
        <v>83.5</v>
      </c>
      <c r="R1456" s="22">
        <f t="shared" si="224"/>
        <v>72.525000000000006</v>
      </c>
      <c r="S1456" s="22">
        <f t="shared" si="225"/>
        <v>68.375</v>
      </c>
      <c r="T1456" s="22">
        <f t="shared" si="226"/>
        <v>72.575000000000003</v>
      </c>
      <c r="U1456" s="22">
        <f t="shared" si="227"/>
        <v>70.875</v>
      </c>
      <c r="V1456" s="21">
        <f t="shared" si="228"/>
        <v>71.158333333333346</v>
      </c>
      <c r="W1456" s="21">
        <f t="shared" si="229"/>
        <v>71.087500000000006</v>
      </c>
      <c r="X1456" s="20"/>
      <c r="Y1456" s="20"/>
      <c r="Z1456" s="20"/>
    </row>
    <row r="1457" spans="1:26" ht="13.5" x14ac:dyDescent="0.25">
      <c r="A1457" s="4">
        <f>TITRES_STAT!B1460</f>
        <v>44134</v>
      </c>
      <c r="B1457" s="2">
        <f>TITRES_STAT!C1460</f>
        <v>14.8</v>
      </c>
      <c r="C1457" s="2">
        <f>RSI!I1457</f>
        <v>56.080845849962103</v>
      </c>
      <c r="D1457" s="2">
        <f>MACD!E1457</f>
        <v>-4.8301803079098704E-2</v>
      </c>
      <c r="E1457" s="2">
        <f>MACD!F1457</f>
        <v>-1.9085368005223726E-2</v>
      </c>
      <c r="F1457" s="2">
        <f>'Moving Avg'!D1457</f>
        <v>6.1866200000000005</v>
      </c>
      <c r="G1457" s="2">
        <f>'Moving Avg'!E1457</f>
        <v>6.1358699999999997</v>
      </c>
      <c r="H1457" s="2">
        <f>'Moving Avg'!F1457</f>
        <v>6.0891450000000011</v>
      </c>
      <c r="I1457" s="2">
        <f>'Moving Avg'!G1457</f>
        <v>6.2054759999999991</v>
      </c>
      <c r="J1457" s="2">
        <f>'Moving Avg'!H1457</f>
        <v>5.3828580000000033</v>
      </c>
      <c r="K1457" s="18" t="str">
        <f>OBV!F1457</f>
        <v>BULLISH</v>
      </c>
      <c r="L1457" s="18" t="str">
        <f>OBV!G1457</f>
        <v>NEUTRAL</v>
      </c>
      <c r="M1457" s="18" t="str">
        <f>OBV!H1457</f>
        <v>CONFIRMED BULLISH</v>
      </c>
      <c r="N1457" s="21">
        <f t="shared" si="220"/>
        <v>50</v>
      </c>
      <c r="O1457" s="21">
        <f t="shared" si="221"/>
        <v>100</v>
      </c>
      <c r="P1457" s="21">
        <f t="shared" si="222"/>
        <v>50</v>
      </c>
      <c r="Q1457" s="21">
        <f t="shared" si="223"/>
        <v>83.5</v>
      </c>
      <c r="R1457" s="22">
        <f t="shared" si="224"/>
        <v>72.525000000000006</v>
      </c>
      <c r="S1457" s="22">
        <f t="shared" si="225"/>
        <v>68.375</v>
      </c>
      <c r="T1457" s="22">
        <f t="shared" si="226"/>
        <v>72.575000000000003</v>
      </c>
      <c r="U1457" s="22">
        <f t="shared" si="227"/>
        <v>70.875</v>
      </c>
      <c r="V1457" s="21">
        <f t="shared" si="228"/>
        <v>71.158333333333346</v>
      </c>
      <c r="W1457" s="21">
        <f t="shared" si="229"/>
        <v>71.087500000000006</v>
      </c>
      <c r="X1457" s="20"/>
      <c r="Y1457" s="20"/>
      <c r="Z1457" s="20"/>
    </row>
    <row r="1458" spans="1:26" ht="13.5" x14ac:dyDescent="0.25">
      <c r="A1458" s="4">
        <f>TITRES_STAT!B1461</f>
        <v>44137</v>
      </c>
      <c r="B1458" s="2">
        <f>TITRES_STAT!C1461</f>
        <v>14.47</v>
      </c>
      <c r="C1458" s="2">
        <f>RSI!I1458</f>
        <v>49.022799262184563</v>
      </c>
      <c r="D1458" s="2">
        <f>MACD!E1458</f>
        <v>-5.3650360792649288E-2</v>
      </c>
      <c r="E1458" s="2">
        <f>MACD!F1458</f>
        <v>-2.599836656270884E-2</v>
      </c>
      <c r="F1458" s="2">
        <f>'Moving Avg'!D1458</f>
        <v>6.184099999999999</v>
      </c>
      <c r="G1458" s="2">
        <f>'Moving Avg'!E1458</f>
        <v>6.1430599999999993</v>
      </c>
      <c r="H1458" s="2">
        <f>'Moving Avg'!F1458</f>
        <v>6.1028900000000004</v>
      </c>
      <c r="I1458" s="2">
        <f>'Moving Avg'!G1458</f>
        <v>6.2075060000000004</v>
      </c>
      <c r="J1458" s="2">
        <f>'Moving Avg'!H1458</f>
        <v>5.3918630000000034</v>
      </c>
      <c r="K1458" s="18" t="str">
        <f>OBV!F1458</f>
        <v>BULLISH</v>
      </c>
      <c r="L1458" s="18" t="str">
        <f>OBV!G1458</f>
        <v>NEUTRAL</v>
      </c>
      <c r="M1458" s="18" t="str">
        <f>OBV!H1458</f>
        <v>BULLISH DIVERGENCE</v>
      </c>
      <c r="N1458" s="21">
        <f t="shared" si="220"/>
        <v>50</v>
      </c>
      <c r="O1458" s="21">
        <f t="shared" si="221"/>
        <v>100</v>
      </c>
      <c r="P1458" s="21">
        <f t="shared" si="222"/>
        <v>50</v>
      </c>
      <c r="Q1458" s="21">
        <f t="shared" si="223"/>
        <v>66.5</v>
      </c>
      <c r="R1458" s="22">
        <f t="shared" si="224"/>
        <v>69.974999999999994</v>
      </c>
      <c r="S1458" s="22">
        <f t="shared" si="225"/>
        <v>64.125</v>
      </c>
      <c r="T1458" s="22">
        <f t="shared" si="226"/>
        <v>64.924999999999997</v>
      </c>
      <c r="U1458" s="22">
        <f t="shared" si="227"/>
        <v>66.625</v>
      </c>
      <c r="V1458" s="21">
        <f t="shared" si="228"/>
        <v>66.341666666666654</v>
      </c>
      <c r="W1458" s="21">
        <f t="shared" si="229"/>
        <v>66.412499999999994</v>
      </c>
      <c r="X1458" s="20"/>
      <c r="Y1458" s="20"/>
      <c r="Z1458" s="20"/>
    </row>
    <row r="1459" spans="1:26" ht="13.5" x14ac:dyDescent="0.25">
      <c r="A1459" s="4">
        <f>TITRES_STAT!B1462</f>
        <v>44138</v>
      </c>
      <c r="B1459" s="2">
        <f>TITRES_STAT!C1462</f>
        <v>14.5</v>
      </c>
      <c r="C1459" s="2">
        <f>RSI!I1459</f>
        <v>49.639312822876462</v>
      </c>
      <c r="D1459" s="2">
        <f>MACD!E1459</f>
        <v>-5.8982132667452447E-2</v>
      </c>
      <c r="E1459" s="2">
        <f>MACD!F1459</f>
        <v>-3.2595119783657561E-2</v>
      </c>
      <c r="F1459" s="2">
        <f>'Moving Avg'!D1459</f>
        <v>6.1671800000000001</v>
      </c>
      <c r="G1459" s="2">
        <f>'Moving Avg'!E1459</f>
        <v>6.1515099999999991</v>
      </c>
      <c r="H1459" s="2">
        <f>'Moving Avg'!F1459</f>
        <v>6.1166300000000007</v>
      </c>
      <c r="I1459" s="2">
        <f>'Moving Avg'!G1459</f>
        <v>6.2083499999999994</v>
      </c>
      <c r="J1459" s="2">
        <f>'Moving Avg'!H1459</f>
        <v>5.4008485000000022</v>
      </c>
      <c r="K1459" s="18" t="str">
        <f>OBV!F1459</f>
        <v>BEARISH</v>
      </c>
      <c r="L1459" s="18" t="str">
        <f>OBV!G1459</f>
        <v>NEUTRAL</v>
      </c>
      <c r="M1459" s="18" t="str">
        <f>OBV!H1459</f>
        <v>CONFIRMED BEARISH</v>
      </c>
      <c r="N1459" s="21">
        <f t="shared" si="220"/>
        <v>50</v>
      </c>
      <c r="O1459" s="21">
        <f t="shared" si="221"/>
        <v>100</v>
      </c>
      <c r="P1459" s="21">
        <f t="shared" si="222"/>
        <v>50</v>
      </c>
      <c r="Q1459" s="21">
        <f t="shared" si="223"/>
        <v>16.5</v>
      </c>
      <c r="R1459" s="22">
        <f t="shared" si="224"/>
        <v>62.475000000000001</v>
      </c>
      <c r="S1459" s="22">
        <f t="shared" si="225"/>
        <v>51.625</v>
      </c>
      <c r="T1459" s="22">
        <f t="shared" si="226"/>
        <v>42.424999999999997</v>
      </c>
      <c r="U1459" s="22">
        <f t="shared" si="227"/>
        <v>54.125</v>
      </c>
      <c r="V1459" s="21">
        <f t="shared" si="228"/>
        <v>52.17499999999999</v>
      </c>
      <c r="W1459" s="21">
        <f t="shared" si="229"/>
        <v>52.662499999999994</v>
      </c>
      <c r="X1459" s="20"/>
      <c r="Y1459" s="20"/>
      <c r="Z1459" s="20"/>
    </row>
    <row r="1460" spans="1:26" ht="13.5" x14ac:dyDescent="0.25">
      <c r="A1460" s="4">
        <f>TITRES_STAT!B1463</f>
        <v>44139</v>
      </c>
      <c r="B1460" s="2">
        <f>TITRES_STAT!C1463</f>
        <v>14.36</v>
      </c>
      <c r="C1460" s="2">
        <f>RSI!I1460</f>
        <v>46.776889671524692</v>
      </c>
      <c r="D1460" s="2">
        <f>MACD!E1460</f>
        <v>-4.6065063536116391E-2</v>
      </c>
      <c r="E1460" s="2">
        <f>MACD!F1460</f>
        <v>-3.5289108534149329E-2</v>
      </c>
      <c r="F1460" s="2">
        <f>'Moving Avg'!D1460</f>
        <v>6.1341799999999989</v>
      </c>
      <c r="G1460" s="2">
        <f>'Moving Avg'!E1460</f>
        <v>6.1455900000000003</v>
      </c>
      <c r="H1460" s="2">
        <f>'Moving Avg'!F1460</f>
        <v>6.1185300000000007</v>
      </c>
      <c r="I1460" s="2">
        <f>'Moving Avg'!G1460</f>
        <v>6.2040359999999994</v>
      </c>
      <c r="J1460" s="2">
        <f>'Moving Avg'!H1460</f>
        <v>5.4090220000000038</v>
      </c>
      <c r="K1460" s="18" t="str">
        <f>OBV!F1460</f>
        <v>BEARISH</v>
      </c>
      <c r="L1460" s="18" t="str">
        <f>OBV!G1460</f>
        <v>NEUTRAL</v>
      </c>
      <c r="M1460" s="18" t="str">
        <f>OBV!H1460</f>
        <v>CONFIRMED BEARISH</v>
      </c>
      <c r="N1460" s="21">
        <f t="shared" si="220"/>
        <v>50</v>
      </c>
      <c r="O1460" s="21">
        <f t="shared" si="221"/>
        <v>100</v>
      </c>
      <c r="P1460" s="21">
        <f t="shared" si="222"/>
        <v>50</v>
      </c>
      <c r="Q1460" s="21">
        <f t="shared" si="223"/>
        <v>16.5</v>
      </c>
      <c r="R1460" s="22">
        <f t="shared" si="224"/>
        <v>62.475000000000001</v>
      </c>
      <c r="S1460" s="22">
        <f t="shared" si="225"/>
        <v>51.625</v>
      </c>
      <c r="T1460" s="22">
        <f t="shared" si="226"/>
        <v>42.424999999999997</v>
      </c>
      <c r="U1460" s="22">
        <f t="shared" si="227"/>
        <v>54.125</v>
      </c>
      <c r="V1460" s="21">
        <f t="shared" si="228"/>
        <v>52.17499999999999</v>
      </c>
      <c r="W1460" s="21">
        <f t="shared" si="229"/>
        <v>52.662499999999994</v>
      </c>
      <c r="X1460" s="20"/>
      <c r="Y1460" s="20"/>
      <c r="Z1460" s="20"/>
    </row>
    <row r="1461" spans="1:26" ht="13.5" x14ac:dyDescent="0.25">
      <c r="A1461" s="4">
        <f>TITRES_STAT!B1464</f>
        <v>44140</v>
      </c>
      <c r="B1461" s="2">
        <f>TITRES_STAT!C1464</f>
        <v>14.36</v>
      </c>
      <c r="C1461" s="2">
        <f>RSI!I1461</f>
        <v>46.776889671524692</v>
      </c>
      <c r="D1461" s="2">
        <f>MACD!E1461</f>
        <v>-4.4499096968419138E-2</v>
      </c>
      <c r="E1461" s="2">
        <f>MACD!F1461</f>
        <v>-3.7131106221003296E-2</v>
      </c>
      <c r="F1461" s="2">
        <f>'Moving Avg'!D1461</f>
        <v>6.1307799999999997</v>
      </c>
      <c r="G1461" s="2">
        <f>'Moving Avg'!E1461</f>
        <v>6.1460100000000004</v>
      </c>
      <c r="H1461" s="2">
        <f>'Moving Avg'!F1461</f>
        <v>6.11557</v>
      </c>
      <c r="I1461" s="2">
        <f>'Moving Avg'!G1461</f>
        <v>6.1973539999999989</v>
      </c>
      <c r="J1461" s="2">
        <f>'Moving Avg'!H1461</f>
        <v>5.4171955000000036</v>
      </c>
      <c r="K1461" s="18" t="str">
        <f>OBV!F1461</f>
        <v>BEARISH</v>
      </c>
      <c r="L1461" s="18" t="str">
        <f>OBV!G1461</f>
        <v>NEUTRAL</v>
      </c>
      <c r="M1461" s="18" t="str">
        <f>OBV!H1461</f>
        <v>CONFIRMED BEARISH</v>
      </c>
      <c r="N1461" s="21">
        <f t="shared" si="220"/>
        <v>50</v>
      </c>
      <c r="O1461" s="21">
        <f t="shared" si="221"/>
        <v>100</v>
      </c>
      <c r="P1461" s="21">
        <f t="shared" si="222"/>
        <v>50</v>
      </c>
      <c r="Q1461" s="21">
        <f t="shared" si="223"/>
        <v>16.5</v>
      </c>
      <c r="R1461" s="22">
        <f t="shared" si="224"/>
        <v>62.475000000000001</v>
      </c>
      <c r="S1461" s="22">
        <f t="shared" si="225"/>
        <v>51.625</v>
      </c>
      <c r="T1461" s="22">
        <f t="shared" si="226"/>
        <v>42.424999999999997</v>
      </c>
      <c r="U1461" s="22">
        <f t="shared" si="227"/>
        <v>54.125</v>
      </c>
      <c r="V1461" s="21">
        <f t="shared" si="228"/>
        <v>52.17499999999999</v>
      </c>
      <c r="W1461" s="21">
        <f t="shared" si="229"/>
        <v>52.662499999999994</v>
      </c>
      <c r="X1461" s="20"/>
      <c r="Y1461" s="20"/>
      <c r="Z1461" s="20"/>
    </row>
    <row r="1462" spans="1:26" ht="13.5" x14ac:dyDescent="0.25">
      <c r="A1462" s="4">
        <f>TITRES_STAT!B1465</f>
        <v>44141</v>
      </c>
      <c r="B1462" s="2">
        <f>TITRES_STAT!C1465</f>
        <v>14.4</v>
      </c>
      <c r="C1462" s="2">
        <f>RSI!I1462</f>
        <v>47.779757140114384</v>
      </c>
      <c r="D1462" s="2">
        <f>MACD!E1462</f>
        <v>-3.4318364222007069E-2</v>
      </c>
      <c r="E1462" s="2">
        <f>MACD!F1462</f>
        <v>-3.6568557821204051E-2</v>
      </c>
      <c r="F1462" s="2">
        <f>'Moving Avg'!D1462</f>
        <v>6.096960000000001</v>
      </c>
      <c r="G1462" s="2">
        <f>'Moving Avg'!E1462</f>
        <v>6.1417900000000003</v>
      </c>
      <c r="H1462" s="2">
        <f>'Moving Avg'!F1462</f>
        <v>6.1166299999999989</v>
      </c>
      <c r="I1462" s="2">
        <f>'Moving Avg'!G1462</f>
        <v>6.1901659999999996</v>
      </c>
      <c r="J1462" s="2">
        <f>'Moving Avg'!H1462</f>
        <v>5.4260735000000047</v>
      </c>
      <c r="K1462" s="18" t="str">
        <f>OBV!F1462</f>
        <v>BEARISH</v>
      </c>
      <c r="L1462" s="18" t="str">
        <f>OBV!G1462</f>
        <v>NEUTRAL</v>
      </c>
      <c r="M1462" s="18" t="str">
        <f>OBV!H1462</f>
        <v>CONFIRMED BEARISH</v>
      </c>
      <c r="N1462" s="21">
        <f t="shared" si="220"/>
        <v>50</v>
      </c>
      <c r="O1462" s="21">
        <f t="shared" si="221"/>
        <v>100</v>
      </c>
      <c r="P1462" s="21">
        <f t="shared" si="222"/>
        <v>50</v>
      </c>
      <c r="Q1462" s="21">
        <f t="shared" si="223"/>
        <v>16.5</v>
      </c>
      <c r="R1462" s="22">
        <f t="shared" si="224"/>
        <v>62.475000000000001</v>
      </c>
      <c r="S1462" s="22">
        <f t="shared" si="225"/>
        <v>51.625</v>
      </c>
      <c r="T1462" s="22">
        <f t="shared" si="226"/>
        <v>42.424999999999997</v>
      </c>
      <c r="U1462" s="22">
        <f t="shared" si="227"/>
        <v>54.125</v>
      </c>
      <c r="V1462" s="21">
        <f t="shared" si="228"/>
        <v>52.17499999999999</v>
      </c>
      <c r="W1462" s="21">
        <f t="shared" si="229"/>
        <v>52.662499999999994</v>
      </c>
      <c r="X1462" s="20"/>
      <c r="Y1462" s="20"/>
      <c r="Z1462" s="20"/>
    </row>
    <row r="1463" spans="1:26" ht="13.5" x14ac:dyDescent="0.25">
      <c r="A1463" s="4">
        <f>TITRES_STAT!B1466</f>
        <v>44144</v>
      </c>
      <c r="B1463" s="2">
        <f>TITRES_STAT!C1466</f>
        <v>14.31</v>
      </c>
      <c r="C1463" s="2">
        <f>RSI!I1463</f>
        <v>45.70133885842283</v>
      </c>
      <c r="D1463" s="2">
        <f>MACD!E1463</f>
        <v>-2.264778028425507E-2</v>
      </c>
      <c r="E1463" s="2">
        <f>MACD!F1463</f>
        <v>-3.3784402313814257E-2</v>
      </c>
      <c r="F1463" s="2">
        <f>'Moving Avg'!D1463</f>
        <v>6.0834200000000012</v>
      </c>
      <c r="G1463" s="2">
        <f>'Moving Avg'!E1463</f>
        <v>6.1337599999999997</v>
      </c>
      <c r="H1463" s="2">
        <f>'Moving Avg'!F1463</f>
        <v>6.1168399999999989</v>
      </c>
      <c r="I1463" s="2">
        <f>'Moving Avg'!G1463</f>
        <v>6.1851760000000002</v>
      </c>
      <c r="J1463" s="2">
        <f>'Moving Avg'!H1463</f>
        <v>5.4341415000000044</v>
      </c>
      <c r="K1463" s="18" t="str">
        <f>OBV!F1463</f>
        <v>BEARISH</v>
      </c>
      <c r="L1463" s="18" t="str">
        <f>OBV!G1463</f>
        <v>NEUTRAL</v>
      </c>
      <c r="M1463" s="18" t="str">
        <f>OBV!H1463</f>
        <v>CONFIRMED BEARISH</v>
      </c>
      <c r="N1463" s="21">
        <f t="shared" si="220"/>
        <v>50</v>
      </c>
      <c r="O1463" s="21">
        <f t="shared" si="221"/>
        <v>100</v>
      </c>
      <c r="P1463" s="21">
        <f t="shared" si="222"/>
        <v>50</v>
      </c>
      <c r="Q1463" s="21">
        <f t="shared" si="223"/>
        <v>16.5</v>
      </c>
      <c r="R1463" s="22">
        <f t="shared" si="224"/>
        <v>62.475000000000001</v>
      </c>
      <c r="S1463" s="22">
        <f t="shared" si="225"/>
        <v>51.625</v>
      </c>
      <c r="T1463" s="22">
        <f t="shared" si="226"/>
        <v>42.424999999999997</v>
      </c>
      <c r="U1463" s="22">
        <f t="shared" si="227"/>
        <v>54.125</v>
      </c>
      <c r="V1463" s="21">
        <f t="shared" si="228"/>
        <v>52.17499999999999</v>
      </c>
      <c r="W1463" s="21">
        <f t="shared" si="229"/>
        <v>52.662499999999994</v>
      </c>
      <c r="X1463" s="20"/>
      <c r="Y1463" s="20"/>
      <c r="Z1463" s="20"/>
    </row>
    <row r="1464" spans="1:26" ht="13.5" x14ac:dyDescent="0.25">
      <c r="A1464" s="4">
        <f>TITRES_STAT!B1467</f>
        <v>44145</v>
      </c>
      <c r="B1464" s="2">
        <f>TITRES_STAT!C1467</f>
        <v>14.35</v>
      </c>
      <c r="C1464" s="2">
        <f>RSI!I1464</f>
        <v>46.806670501042468</v>
      </c>
      <c r="D1464" s="2">
        <f>MACD!E1464</f>
        <v>-5.6743354915855804E-4</v>
      </c>
      <c r="E1464" s="2">
        <f>MACD!F1464</f>
        <v>-2.7141008560883119E-2</v>
      </c>
      <c r="F1464" s="2">
        <f>'Moving Avg'!D1464</f>
        <v>6.0707400000000007</v>
      </c>
      <c r="G1464" s="2">
        <f>'Moving Avg'!E1464</f>
        <v>6.1189599999999995</v>
      </c>
      <c r="H1464" s="2">
        <f>'Moving Avg'!F1464</f>
        <v>6.1136699999999999</v>
      </c>
      <c r="I1464" s="2">
        <f>'Moving Avg'!G1464</f>
        <v>6.177988</v>
      </c>
      <c r="J1464" s="2">
        <f>'Moving Avg'!H1464</f>
        <v>5.442294000000004</v>
      </c>
      <c r="K1464" s="18" t="str">
        <f>OBV!F1464</f>
        <v>BULLISH</v>
      </c>
      <c r="L1464" s="18" t="str">
        <f>OBV!G1464</f>
        <v>NEUTRAL</v>
      </c>
      <c r="M1464" s="18" t="str">
        <f>OBV!H1464</f>
        <v>BULLISH DIVERGENCE</v>
      </c>
      <c r="N1464" s="21">
        <f t="shared" si="220"/>
        <v>50</v>
      </c>
      <c r="O1464" s="21">
        <f t="shared" si="221"/>
        <v>100</v>
      </c>
      <c r="P1464" s="21">
        <f t="shared" si="222"/>
        <v>50</v>
      </c>
      <c r="Q1464" s="21">
        <f t="shared" si="223"/>
        <v>66.5</v>
      </c>
      <c r="R1464" s="22">
        <f t="shared" si="224"/>
        <v>69.974999999999994</v>
      </c>
      <c r="S1464" s="22">
        <f t="shared" si="225"/>
        <v>64.125</v>
      </c>
      <c r="T1464" s="22">
        <f t="shared" si="226"/>
        <v>64.924999999999997</v>
      </c>
      <c r="U1464" s="22">
        <f t="shared" si="227"/>
        <v>66.625</v>
      </c>
      <c r="V1464" s="21">
        <f t="shared" si="228"/>
        <v>66.341666666666654</v>
      </c>
      <c r="W1464" s="21">
        <f t="shared" si="229"/>
        <v>66.412499999999994</v>
      </c>
      <c r="X1464" s="20"/>
      <c r="Y1464" s="20"/>
      <c r="Z1464" s="20"/>
    </row>
    <row r="1465" spans="1:26" ht="13.5" x14ac:dyDescent="0.25">
      <c r="A1465" s="4">
        <f>TITRES_STAT!B1468</f>
        <v>44146</v>
      </c>
      <c r="B1465" s="2">
        <f>TITRES_STAT!C1468</f>
        <v>14.59</v>
      </c>
      <c r="C1465" s="2">
        <f>RSI!I1465</f>
        <v>52.995480127814076</v>
      </c>
      <c r="D1465" s="2">
        <f>MACD!E1465</f>
        <v>1.4168079517360432E-2</v>
      </c>
      <c r="E1465" s="2">
        <f>MACD!F1465</f>
        <v>-1.8879190945234409E-2</v>
      </c>
      <c r="F1465" s="2">
        <f>'Moving Avg'!D1465</f>
        <v>6.0902000000000003</v>
      </c>
      <c r="G1465" s="2">
        <f>'Moving Avg'!E1465</f>
        <v>6.1121899999999991</v>
      </c>
      <c r="H1465" s="2">
        <f>'Moving Avg'!F1465</f>
        <v>6.1145150000000008</v>
      </c>
      <c r="I1465" s="2">
        <f>'Moving Avg'!G1465</f>
        <v>6.1728300000000003</v>
      </c>
      <c r="J1465" s="2">
        <f>'Moving Avg'!H1465</f>
        <v>5.4512635000000031</v>
      </c>
      <c r="K1465" s="18" t="str">
        <f>OBV!F1465</f>
        <v>BULLISH</v>
      </c>
      <c r="L1465" s="18" t="str">
        <f>OBV!G1465</f>
        <v>NEUTRAL</v>
      </c>
      <c r="M1465" s="18" t="str">
        <f>OBV!H1465</f>
        <v>CONFIRMED BULLISH</v>
      </c>
      <c r="N1465" s="21">
        <f t="shared" si="220"/>
        <v>50</v>
      </c>
      <c r="O1465" s="21">
        <f t="shared" si="221"/>
        <v>100</v>
      </c>
      <c r="P1465" s="21">
        <f t="shared" si="222"/>
        <v>50</v>
      </c>
      <c r="Q1465" s="21">
        <f t="shared" si="223"/>
        <v>83.5</v>
      </c>
      <c r="R1465" s="22">
        <f t="shared" si="224"/>
        <v>72.525000000000006</v>
      </c>
      <c r="S1465" s="22">
        <f t="shared" si="225"/>
        <v>68.375</v>
      </c>
      <c r="T1465" s="22">
        <f t="shared" si="226"/>
        <v>72.575000000000003</v>
      </c>
      <c r="U1465" s="22">
        <f t="shared" si="227"/>
        <v>70.875</v>
      </c>
      <c r="V1465" s="21">
        <f t="shared" si="228"/>
        <v>71.158333333333346</v>
      </c>
      <c r="W1465" s="21">
        <f t="shared" si="229"/>
        <v>71.087500000000006</v>
      </c>
      <c r="X1465" s="20"/>
      <c r="Y1465" s="20"/>
      <c r="Z1465" s="20"/>
    </row>
    <row r="1466" spans="1:26" ht="13.5" x14ac:dyDescent="0.25">
      <c r="A1466" s="4">
        <f>TITRES_STAT!B1469</f>
        <v>44147</v>
      </c>
      <c r="B1466" s="2">
        <f>TITRES_STAT!C1469</f>
        <v>14.51</v>
      </c>
      <c r="C1466" s="2">
        <f>RSI!I1466</f>
        <v>50.872863913302439</v>
      </c>
      <c r="D1466" s="2">
        <f>MACD!E1466</f>
        <v>6.057520472412925E-3</v>
      </c>
      <c r="E1466" s="2">
        <f>MACD!F1466</f>
        <v>-1.3891848661704943E-2</v>
      </c>
      <c r="F1466" s="2">
        <f>'Moving Avg'!D1466</f>
        <v>6.1029</v>
      </c>
      <c r="G1466" s="2">
        <f>'Moving Avg'!E1466</f>
        <v>6.1168399999999989</v>
      </c>
      <c r="H1466" s="2">
        <f>'Moving Avg'!F1466</f>
        <v>6.1136700000000008</v>
      </c>
      <c r="I1466" s="2">
        <f>'Moving Avg'!G1466</f>
        <v>6.1695319999999993</v>
      </c>
      <c r="J1466" s="2">
        <f>'Moving Avg'!H1466</f>
        <v>5.4598580000000041</v>
      </c>
      <c r="K1466" s="18" t="str">
        <f>OBV!F1466</f>
        <v>BULLISH</v>
      </c>
      <c r="L1466" s="18" t="str">
        <f>OBV!G1466</f>
        <v>NEUTRAL</v>
      </c>
      <c r="M1466" s="18" t="str">
        <f>OBV!H1466</f>
        <v>CONFIRMED BULLISH</v>
      </c>
      <c r="N1466" s="21">
        <f t="shared" si="220"/>
        <v>50</v>
      </c>
      <c r="O1466" s="21">
        <f t="shared" si="221"/>
        <v>100</v>
      </c>
      <c r="P1466" s="21">
        <f t="shared" si="222"/>
        <v>50</v>
      </c>
      <c r="Q1466" s="21">
        <f t="shared" si="223"/>
        <v>83.5</v>
      </c>
      <c r="R1466" s="22">
        <f t="shared" si="224"/>
        <v>72.525000000000006</v>
      </c>
      <c r="S1466" s="22">
        <f t="shared" si="225"/>
        <v>68.375</v>
      </c>
      <c r="T1466" s="22">
        <f t="shared" si="226"/>
        <v>72.575000000000003</v>
      </c>
      <c r="U1466" s="22">
        <f t="shared" si="227"/>
        <v>70.875</v>
      </c>
      <c r="V1466" s="21">
        <f t="shared" si="228"/>
        <v>71.158333333333346</v>
      </c>
      <c r="W1466" s="21">
        <f t="shared" si="229"/>
        <v>71.087500000000006</v>
      </c>
      <c r="X1466" s="20"/>
      <c r="Y1466" s="20"/>
      <c r="Z1466" s="20"/>
    </row>
    <row r="1467" spans="1:26" ht="13.5" x14ac:dyDescent="0.25">
      <c r="A1467" s="4">
        <f>TITRES_STAT!B1470</f>
        <v>44148</v>
      </c>
      <c r="B1467" s="2">
        <f>TITRES_STAT!C1470</f>
        <v>14.65</v>
      </c>
      <c r="C1467" s="2">
        <f>RSI!I1467</f>
        <v>54.32361815911618</v>
      </c>
      <c r="D1467" s="2">
        <f>MACD!E1467</f>
        <v>2.0734347198196446E-2</v>
      </c>
      <c r="E1467" s="2">
        <f>MACD!F1467</f>
        <v>-6.9666094897246657E-3</v>
      </c>
      <c r="F1467" s="2">
        <f>'Moving Avg'!D1467</f>
        <v>6.1240399999999999</v>
      </c>
      <c r="G1467" s="2">
        <f>'Moving Avg'!E1467</f>
        <v>6.1105</v>
      </c>
      <c r="H1467" s="2">
        <f>'Moving Avg'!F1467</f>
        <v>6.1231850000000012</v>
      </c>
      <c r="I1467" s="2">
        <f>'Moving Avg'!G1467</f>
        <v>6.1644579999999998</v>
      </c>
      <c r="J1467" s="2">
        <f>'Moving Avg'!H1467</f>
        <v>5.4687895000000024</v>
      </c>
      <c r="K1467" s="18" t="str">
        <f>OBV!F1467</f>
        <v>BULLISH</v>
      </c>
      <c r="L1467" s="18" t="str">
        <f>OBV!G1467</f>
        <v>NEUTRAL</v>
      </c>
      <c r="M1467" s="18" t="str">
        <f>OBV!H1467</f>
        <v>CONFIRMED BULLISH</v>
      </c>
      <c r="N1467" s="21">
        <f t="shared" si="220"/>
        <v>50</v>
      </c>
      <c r="O1467" s="21">
        <f t="shared" si="221"/>
        <v>100</v>
      </c>
      <c r="P1467" s="21">
        <f t="shared" si="222"/>
        <v>50</v>
      </c>
      <c r="Q1467" s="21">
        <f t="shared" si="223"/>
        <v>83.5</v>
      </c>
      <c r="R1467" s="22">
        <f t="shared" si="224"/>
        <v>72.525000000000006</v>
      </c>
      <c r="S1467" s="22">
        <f t="shared" si="225"/>
        <v>68.375</v>
      </c>
      <c r="T1467" s="22">
        <f t="shared" si="226"/>
        <v>72.575000000000003</v>
      </c>
      <c r="U1467" s="22">
        <f t="shared" si="227"/>
        <v>70.875</v>
      </c>
      <c r="V1467" s="21">
        <f t="shared" si="228"/>
        <v>71.158333333333346</v>
      </c>
      <c r="W1467" s="21">
        <f t="shared" si="229"/>
        <v>71.087500000000006</v>
      </c>
      <c r="X1467" s="20"/>
      <c r="Y1467" s="20"/>
      <c r="Z1467" s="20"/>
    </row>
    <row r="1468" spans="1:26" ht="13.5" x14ac:dyDescent="0.25">
      <c r="A1468" s="4">
        <f>TITRES_STAT!B1471</f>
        <v>44151</v>
      </c>
      <c r="B1468" s="2">
        <f>TITRES_STAT!C1471</f>
        <v>14.5</v>
      </c>
      <c r="C1468" s="2">
        <f>RSI!I1468</f>
        <v>50.246658003979434</v>
      </c>
      <c r="D1468" s="2">
        <f>MACD!E1468</f>
        <v>1.5961669023830005E-2</v>
      </c>
      <c r="E1468" s="2">
        <f>MACD!F1468</f>
        <v>-2.3809537870137314E-3</v>
      </c>
      <c r="F1468" s="2">
        <f>'Moving Avg'!D1468</f>
        <v>6.1400999999999994</v>
      </c>
      <c r="G1468" s="2">
        <f>'Moving Avg'!E1468</f>
        <v>6.1117600000000003</v>
      </c>
      <c r="H1468" s="2">
        <f>'Moving Avg'!F1468</f>
        <v>6.1274100000000002</v>
      </c>
      <c r="I1468" s="2">
        <f>'Moving Avg'!G1468</f>
        <v>6.1586219999999994</v>
      </c>
      <c r="J1468" s="2">
        <f>'Moving Avg'!H1468</f>
        <v>5.4771970000000021</v>
      </c>
      <c r="K1468" s="18" t="str">
        <f>OBV!F1468</f>
        <v>BEARISH</v>
      </c>
      <c r="L1468" s="18" t="str">
        <f>OBV!G1468</f>
        <v>NEUTRAL</v>
      </c>
      <c r="M1468" s="18" t="str">
        <f>OBV!H1468</f>
        <v>BEARISH DIVERGENCE</v>
      </c>
      <c r="N1468" s="21">
        <f t="shared" si="220"/>
        <v>50</v>
      </c>
      <c r="O1468" s="21">
        <f t="shared" si="221"/>
        <v>100</v>
      </c>
      <c r="P1468" s="21">
        <f t="shared" si="222"/>
        <v>50</v>
      </c>
      <c r="Q1468" s="21">
        <f t="shared" si="223"/>
        <v>16.5</v>
      </c>
      <c r="R1468" s="22">
        <f t="shared" si="224"/>
        <v>62.475000000000001</v>
      </c>
      <c r="S1468" s="22">
        <f t="shared" si="225"/>
        <v>51.625</v>
      </c>
      <c r="T1468" s="22">
        <f t="shared" si="226"/>
        <v>42.424999999999997</v>
      </c>
      <c r="U1468" s="22">
        <f t="shared" si="227"/>
        <v>54.125</v>
      </c>
      <c r="V1468" s="21">
        <f t="shared" si="228"/>
        <v>52.17499999999999</v>
      </c>
      <c r="W1468" s="21">
        <f t="shared" si="229"/>
        <v>52.662499999999994</v>
      </c>
      <c r="X1468" s="20"/>
      <c r="Y1468" s="20"/>
      <c r="Z1468" s="20"/>
    </row>
    <row r="1469" spans="1:26" ht="13.5" x14ac:dyDescent="0.25">
      <c r="A1469" s="4">
        <f>TITRES_STAT!B1472</f>
        <v>44152</v>
      </c>
      <c r="B1469" s="2">
        <f>TITRES_STAT!C1472</f>
        <v>14.6</v>
      </c>
      <c r="C1469" s="2">
        <f>RSI!I1469</f>
        <v>52.788490851958571</v>
      </c>
      <c r="D1469" s="2">
        <f>MACD!E1469</f>
        <v>1.0702030351334102E-2</v>
      </c>
      <c r="E1469" s="2">
        <f>MACD!F1469</f>
        <v>2.3564304065583548E-4</v>
      </c>
      <c r="F1469" s="2">
        <f>'Moving Avg'!D1469</f>
        <v>6.1612400000000003</v>
      </c>
      <c r="G1469" s="2">
        <f>'Moving Avg'!E1469</f>
        <v>6.1159899999999991</v>
      </c>
      <c r="H1469" s="2">
        <f>'Moving Avg'!F1469</f>
        <v>6.1337500000000009</v>
      </c>
      <c r="I1469" s="2">
        <f>'Moving Avg'!G1469</f>
        <v>6.1535479999999998</v>
      </c>
      <c r="J1469" s="2">
        <f>'Moving Avg'!H1469</f>
        <v>5.4858160000000025</v>
      </c>
      <c r="K1469" s="18" t="str">
        <f>OBV!F1469</f>
        <v>BEARISH</v>
      </c>
      <c r="L1469" s="18" t="str">
        <f>OBV!G1469</f>
        <v>NEUTRAL</v>
      </c>
      <c r="M1469" s="18" t="str">
        <f>OBV!H1469</f>
        <v>BEARISH DIVERGENCE</v>
      </c>
      <c r="N1469" s="21">
        <f t="shared" si="220"/>
        <v>50</v>
      </c>
      <c r="O1469" s="21">
        <f t="shared" si="221"/>
        <v>100</v>
      </c>
      <c r="P1469" s="21">
        <f t="shared" si="222"/>
        <v>50</v>
      </c>
      <c r="Q1469" s="21">
        <f t="shared" si="223"/>
        <v>16.5</v>
      </c>
      <c r="R1469" s="22">
        <f t="shared" si="224"/>
        <v>62.475000000000001</v>
      </c>
      <c r="S1469" s="22">
        <f t="shared" si="225"/>
        <v>51.625</v>
      </c>
      <c r="T1469" s="22">
        <f t="shared" si="226"/>
        <v>42.424999999999997</v>
      </c>
      <c r="U1469" s="22">
        <f t="shared" si="227"/>
        <v>54.125</v>
      </c>
      <c r="V1469" s="21">
        <f t="shared" si="228"/>
        <v>52.17499999999999</v>
      </c>
      <c r="W1469" s="21">
        <f t="shared" si="229"/>
        <v>52.662499999999994</v>
      </c>
      <c r="X1469" s="20"/>
      <c r="Y1469" s="20"/>
      <c r="Z1469" s="20"/>
    </row>
    <row r="1470" spans="1:26" ht="13.5" x14ac:dyDescent="0.25">
      <c r="A1470" s="4">
        <f>TITRES_STAT!B1473</f>
        <v>44153</v>
      </c>
      <c r="B1470" s="2">
        <f>TITRES_STAT!C1473</f>
        <v>14.7</v>
      </c>
      <c r="C1470" s="2">
        <f>RSI!I1470</f>
        <v>55.250542653139405</v>
      </c>
      <c r="D1470" s="2">
        <f>MACD!E1470</f>
        <v>-6.2638065613196403E-3</v>
      </c>
      <c r="E1470" s="2">
        <f>MACD!F1470</f>
        <v>-1.0642468797392598E-3</v>
      </c>
      <c r="F1470" s="2">
        <f>'Moving Avg'!D1470</f>
        <v>6.1705399999999999</v>
      </c>
      <c r="G1470" s="2">
        <f>'Moving Avg'!E1470</f>
        <v>6.1303699999999992</v>
      </c>
      <c r="H1470" s="2">
        <f>'Moving Avg'!F1470</f>
        <v>6.1379800000000007</v>
      </c>
      <c r="I1470" s="2">
        <f>'Moving Avg'!G1470</f>
        <v>6.1510099999999985</v>
      </c>
      <c r="J1470" s="2">
        <f>'Moving Avg'!H1470</f>
        <v>5.4946675000000029</v>
      </c>
      <c r="K1470" s="18" t="str">
        <f>OBV!F1470</f>
        <v>BEARISH</v>
      </c>
      <c r="L1470" s="18" t="str">
        <f>OBV!G1470</f>
        <v>NEUTRAL</v>
      </c>
      <c r="M1470" s="18" t="str">
        <f>OBV!H1470</f>
        <v>BEARISH DIVERGENCE</v>
      </c>
      <c r="N1470" s="21">
        <f t="shared" si="220"/>
        <v>50</v>
      </c>
      <c r="O1470" s="21">
        <f t="shared" si="221"/>
        <v>100</v>
      </c>
      <c r="P1470" s="21">
        <f t="shared" si="222"/>
        <v>50</v>
      </c>
      <c r="Q1470" s="21">
        <f t="shared" si="223"/>
        <v>16.5</v>
      </c>
      <c r="R1470" s="22">
        <f t="shared" si="224"/>
        <v>62.475000000000001</v>
      </c>
      <c r="S1470" s="22">
        <f t="shared" si="225"/>
        <v>51.625</v>
      </c>
      <c r="T1470" s="22">
        <f t="shared" si="226"/>
        <v>42.424999999999997</v>
      </c>
      <c r="U1470" s="22">
        <f t="shared" si="227"/>
        <v>54.125</v>
      </c>
      <c r="V1470" s="21">
        <f t="shared" si="228"/>
        <v>52.17499999999999</v>
      </c>
      <c r="W1470" s="21">
        <f t="shared" si="229"/>
        <v>52.662499999999994</v>
      </c>
      <c r="X1470" s="20"/>
      <c r="Y1470" s="20"/>
      <c r="Z1470" s="20"/>
    </row>
    <row r="1471" spans="1:26" ht="13.5" x14ac:dyDescent="0.25">
      <c r="A1471" s="4">
        <f>TITRES_STAT!B1474</f>
        <v>44154</v>
      </c>
      <c r="B1471" s="2">
        <f>TITRES_STAT!C1474</f>
        <v>14.5</v>
      </c>
      <c r="C1471" s="2">
        <f>RSI!I1471</f>
        <v>49.671366312309203</v>
      </c>
      <c r="D1471" s="2">
        <f>MACD!E1471</f>
        <v>-1.4856826289908476E-2</v>
      </c>
      <c r="E1471" s="2">
        <f>MACD!F1471</f>
        <v>-3.8227627617731029E-3</v>
      </c>
      <c r="F1471" s="2">
        <f>'Moving Avg'!D1471</f>
        <v>6.1696799999999996</v>
      </c>
      <c r="G1471" s="2">
        <f>'Moving Avg'!E1471</f>
        <v>6.1362899999999989</v>
      </c>
      <c r="H1471" s="2">
        <f>'Moving Avg'!F1471</f>
        <v>6.1411500000000014</v>
      </c>
      <c r="I1471" s="2">
        <f>'Moving Avg'!G1471</f>
        <v>6.1476259999999989</v>
      </c>
      <c r="J1471" s="2">
        <f>'Moving Avg'!H1471</f>
        <v>5.5021050000000038</v>
      </c>
      <c r="K1471" s="18" t="str">
        <f>OBV!F1471</f>
        <v>BEARISH</v>
      </c>
      <c r="L1471" s="18" t="str">
        <f>OBV!G1471</f>
        <v>NEUTRAL</v>
      </c>
      <c r="M1471" s="18" t="str">
        <f>OBV!H1471</f>
        <v>CONFIRMED BEARISH</v>
      </c>
      <c r="N1471" s="21">
        <f t="shared" si="220"/>
        <v>50</v>
      </c>
      <c r="O1471" s="21">
        <f t="shared" si="221"/>
        <v>100</v>
      </c>
      <c r="P1471" s="21">
        <f t="shared" si="222"/>
        <v>50</v>
      </c>
      <c r="Q1471" s="21">
        <f t="shared" si="223"/>
        <v>16.5</v>
      </c>
      <c r="R1471" s="22">
        <f t="shared" si="224"/>
        <v>62.475000000000001</v>
      </c>
      <c r="S1471" s="22">
        <f t="shared" si="225"/>
        <v>51.625</v>
      </c>
      <c r="T1471" s="22">
        <f t="shared" si="226"/>
        <v>42.424999999999997</v>
      </c>
      <c r="U1471" s="22">
        <f t="shared" si="227"/>
        <v>54.125</v>
      </c>
      <c r="V1471" s="21">
        <f t="shared" si="228"/>
        <v>52.17499999999999</v>
      </c>
      <c r="W1471" s="21">
        <f t="shared" si="229"/>
        <v>52.662499999999994</v>
      </c>
      <c r="X1471" s="20"/>
      <c r="Y1471" s="20"/>
      <c r="Z1471" s="20"/>
    </row>
    <row r="1472" spans="1:26" ht="13.5" x14ac:dyDescent="0.25">
      <c r="A1472" s="4">
        <f>TITRES_STAT!B1475</f>
        <v>44155</v>
      </c>
      <c r="B1472" s="2">
        <f>TITRES_STAT!C1475</f>
        <v>14.7</v>
      </c>
      <c r="C1472" s="2">
        <f>RSI!I1472</f>
        <v>54.607657999836199</v>
      </c>
      <c r="D1472" s="2">
        <f>MACD!E1472</f>
        <v>-2.5745866518406046E-2</v>
      </c>
      <c r="E1472" s="2">
        <f>MACD!F1472</f>
        <v>-8.2073835130996916E-3</v>
      </c>
      <c r="F1472" s="2">
        <f>'Moving Avg'!D1472</f>
        <v>6.1738999999999997</v>
      </c>
      <c r="G1472" s="2">
        <f>'Moving Avg'!E1472</f>
        <v>6.1489700000000003</v>
      </c>
      <c r="H1472" s="2">
        <f>'Moving Avg'!F1472</f>
        <v>6.1453800000000012</v>
      </c>
      <c r="I1472" s="2">
        <f>'Moving Avg'!G1472</f>
        <v>6.1442419999999993</v>
      </c>
      <c r="J1472" s="2">
        <f>'Moving Avg'!H1472</f>
        <v>5.5092845000000032</v>
      </c>
      <c r="K1472" s="18" t="str">
        <f>OBV!F1472</f>
        <v>BEARISH</v>
      </c>
      <c r="L1472" s="18" t="str">
        <f>OBV!G1472</f>
        <v>NEUTRAL</v>
      </c>
      <c r="M1472" s="18" t="str">
        <f>OBV!H1472</f>
        <v>BEARISH DIVERGENCE</v>
      </c>
      <c r="N1472" s="21">
        <f t="shared" si="220"/>
        <v>50</v>
      </c>
      <c r="O1472" s="21">
        <f t="shared" si="221"/>
        <v>100</v>
      </c>
      <c r="P1472" s="21">
        <f t="shared" si="222"/>
        <v>50</v>
      </c>
      <c r="Q1472" s="21">
        <f t="shared" si="223"/>
        <v>16.5</v>
      </c>
      <c r="R1472" s="22">
        <f t="shared" si="224"/>
        <v>62.475000000000001</v>
      </c>
      <c r="S1472" s="22">
        <f t="shared" si="225"/>
        <v>51.625</v>
      </c>
      <c r="T1472" s="22">
        <f t="shared" si="226"/>
        <v>42.424999999999997</v>
      </c>
      <c r="U1472" s="22">
        <f t="shared" si="227"/>
        <v>54.125</v>
      </c>
      <c r="V1472" s="21">
        <f t="shared" si="228"/>
        <v>52.17499999999999</v>
      </c>
      <c r="W1472" s="21">
        <f t="shared" si="229"/>
        <v>52.662499999999994</v>
      </c>
      <c r="X1472" s="20"/>
      <c r="Y1472" s="20"/>
      <c r="Z1472" s="20"/>
    </row>
    <row r="1473" spans="1:26" ht="13.5" x14ac:dyDescent="0.25">
      <c r="A1473" s="4">
        <f>TITRES_STAT!B1476</f>
        <v>44158</v>
      </c>
      <c r="B1473" s="2">
        <f>TITRES_STAT!C1476</f>
        <v>14.56</v>
      </c>
      <c r="C1473" s="2">
        <f>RSI!I1473</f>
        <v>50.849231232522449</v>
      </c>
      <c r="D1473" s="2">
        <f>MACD!E1473</f>
        <v>-3.6905133175850757E-2</v>
      </c>
      <c r="E1473" s="2">
        <f>MACD!F1473</f>
        <v>-1.3946933445649904E-2</v>
      </c>
      <c r="F1473" s="2">
        <f>'Moving Avg'!D1473</f>
        <v>6.1789800000000001</v>
      </c>
      <c r="G1473" s="2">
        <f>'Moving Avg'!E1473</f>
        <v>6.1595399999999998</v>
      </c>
      <c r="H1473" s="2">
        <f>'Moving Avg'!F1473</f>
        <v>6.1466500000000011</v>
      </c>
      <c r="I1473" s="2">
        <f>'Moving Avg'!G1473</f>
        <v>6.1412820000000004</v>
      </c>
      <c r="J1473" s="2">
        <f>'Moving Avg'!H1473</f>
        <v>5.516168000000004</v>
      </c>
      <c r="K1473" s="18" t="str">
        <f>OBV!F1473</f>
        <v>BEARISH</v>
      </c>
      <c r="L1473" s="18" t="str">
        <f>OBV!G1473</f>
        <v>NEUTRAL</v>
      </c>
      <c r="M1473" s="18" t="str">
        <f>OBV!H1473</f>
        <v>BEARISH DIVERGENCE</v>
      </c>
      <c r="N1473" s="21">
        <f t="shared" si="220"/>
        <v>50</v>
      </c>
      <c r="O1473" s="21">
        <f t="shared" si="221"/>
        <v>100</v>
      </c>
      <c r="P1473" s="21">
        <f t="shared" si="222"/>
        <v>50</v>
      </c>
      <c r="Q1473" s="21">
        <f t="shared" si="223"/>
        <v>16.5</v>
      </c>
      <c r="R1473" s="22">
        <f t="shared" si="224"/>
        <v>62.475000000000001</v>
      </c>
      <c r="S1473" s="22">
        <f t="shared" si="225"/>
        <v>51.625</v>
      </c>
      <c r="T1473" s="22">
        <f t="shared" si="226"/>
        <v>42.424999999999997</v>
      </c>
      <c r="U1473" s="22">
        <f t="shared" si="227"/>
        <v>54.125</v>
      </c>
      <c r="V1473" s="21">
        <f t="shared" si="228"/>
        <v>52.17499999999999</v>
      </c>
      <c r="W1473" s="21">
        <f t="shared" si="229"/>
        <v>52.662499999999994</v>
      </c>
      <c r="X1473" s="20"/>
      <c r="Y1473" s="20"/>
      <c r="Z1473" s="20"/>
    </row>
    <row r="1474" spans="1:26" ht="13.5" x14ac:dyDescent="0.25">
      <c r="A1474" s="4">
        <f>TITRES_STAT!B1477</f>
        <v>44159</v>
      </c>
      <c r="B1474" s="2">
        <f>TITRES_STAT!C1477</f>
        <v>14.73</v>
      </c>
      <c r="C1474" s="2">
        <f>RSI!I1474</f>
        <v>54.908425260935715</v>
      </c>
      <c r="D1474" s="2">
        <f>MACD!E1474</f>
        <v>-4.9158061375548456E-2</v>
      </c>
      <c r="E1474" s="2">
        <f>MACD!F1474</f>
        <v>-2.0989159031629616E-2</v>
      </c>
      <c r="F1474" s="2">
        <f>'Moving Avg'!D1474</f>
        <v>6.1899800000000003</v>
      </c>
      <c r="G1474" s="2">
        <f>'Moving Avg'!E1474</f>
        <v>6.1756099999999998</v>
      </c>
      <c r="H1474" s="2">
        <f>'Moving Avg'!F1474</f>
        <v>6.1472850000000001</v>
      </c>
      <c r="I1474" s="2">
        <f>'Moving Avg'!G1474</f>
        <v>6.138998</v>
      </c>
      <c r="J1474" s="2">
        <f>'Moving Avg'!H1474</f>
        <v>5.5233490000000032</v>
      </c>
      <c r="K1474" s="18" t="str">
        <f>OBV!F1474</f>
        <v>BEARISH</v>
      </c>
      <c r="L1474" s="18" t="str">
        <f>OBV!G1474</f>
        <v>NEUTRAL</v>
      </c>
      <c r="M1474" s="18" t="str">
        <f>OBV!H1474</f>
        <v>BEARISH DIVERGENCE</v>
      </c>
      <c r="N1474" s="21">
        <f t="shared" ref="N1474:N1537" si="230">IF(D1474&lt;30,50, IF(D1474&gt;70, 0, 25))</f>
        <v>50</v>
      </c>
      <c r="O1474" s="21">
        <f t="shared" ref="O1474:O1537" si="231">IF(F1474-E1474&gt;0.02, 100, IF(F1474-E1474&lt;0,0,45))</f>
        <v>100</v>
      </c>
      <c r="P1474" s="21">
        <f t="shared" ref="P1474:P1537" si="232">IF(G1474-J1474&gt;10,100,IF(G1474-J1474&gt;5,75, IF(G1474-J1474&gt;0,50,0)))</f>
        <v>50</v>
      </c>
      <c r="Q1474" s="21">
        <f t="shared" ref="Q1474:Q1537" si="233">IF(M1474="confirmed bullish", 34, IF(M1474="bullish divergence",17, 0))+IF(K1474="bullish",33,IF(K1474="bearish",0,16.5))+IF(L1474="strong",33,IF(L1474="weak",0,16.5))</f>
        <v>16.5</v>
      </c>
      <c r="R1474" s="22">
        <f t="shared" si="224"/>
        <v>62.475000000000001</v>
      </c>
      <c r="S1474" s="22">
        <f t="shared" si="225"/>
        <v>51.625</v>
      </c>
      <c r="T1474" s="22">
        <f t="shared" si="226"/>
        <v>42.424999999999997</v>
      </c>
      <c r="U1474" s="22">
        <f t="shared" si="227"/>
        <v>54.125</v>
      </c>
      <c r="V1474" s="21">
        <f t="shared" si="228"/>
        <v>52.17499999999999</v>
      </c>
      <c r="W1474" s="21">
        <f t="shared" si="229"/>
        <v>52.662499999999994</v>
      </c>
      <c r="X1474" s="20"/>
      <c r="Y1474" s="20"/>
      <c r="Z1474" s="20"/>
    </row>
    <row r="1475" spans="1:26" ht="13.5" x14ac:dyDescent="0.25">
      <c r="A1475" s="4">
        <f>TITRES_STAT!B1478</f>
        <v>44160</v>
      </c>
      <c r="B1475" s="2">
        <f>TITRES_STAT!C1478</f>
        <v>14.74</v>
      </c>
      <c r="C1475" s="2">
        <f>RSI!I1475</f>
        <v>55.141480844435399</v>
      </c>
      <c r="D1475" s="2">
        <f>MACD!E1475</f>
        <v>-4.4724793596103041E-2</v>
      </c>
      <c r="E1475" s="2">
        <f>MACD!F1475</f>
        <v>-2.5736285944524304E-2</v>
      </c>
      <c r="F1475" s="2">
        <f>'Moving Avg'!D1475</f>
        <v>6.1933600000000002</v>
      </c>
      <c r="G1475" s="2">
        <f>'Moving Avg'!E1475</f>
        <v>6.1819500000000005</v>
      </c>
      <c r="H1475" s="2">
        <f>'Moving Avg'!F1475</f>
        <v>6.1470699999999994</v>
      </c>
      <c r="I1475" s="2">
        <f>'Moving Avg'!G1475</f>
        <v>6.1369679999999995</v>
      </c>
      <c r="J1475" s="2">
        <f>'Moving Avg'!H1475</f>
        <v>5.5298495000000027</v>
      </c>
      <c r="K1475" s="18" t="str">
        <f>OBV!F1475</f>
        <v>BEARISH</v>
      </c>
      <c r="L1475" s="18" t="str">
        <f>OBV!G1475</f>
        <v>NEUTRAL</v>
      </c>
      <c r="M1475" s="18" t="str">
        <f>OBV!H1475</f>
        <v>BEARISH DIVERGENCE</v>
      </c>
      <c r="N1475" s="21">
        <f t="shared" si="230"/>
        <v>50</v>
      </c>
      <c r="O1475" s="21">
        <f t="shared" si="231"/>
        <v>100</v>
      </c>
      <c r="P1475" s="21">
        <f t="shared" si="232"/>
        <v>50</v>
      </c>
      <c r="Q1475" s="21">
        <f t="shared" si="233"/>
        <v>16.5</v>
      </c>
      <c r="R1475" s="22">
        <f t="shared" ref="R1475:R1538" si="234">0.35*N1475+O1475*0.35+P1475*0.15+Q1475*0.15</f>
        <v>62.475000000000001</v>
      </c>
      <c r="S1475" s="22">
        <f t="shared" ref="S1475:S1538" si="235">N1475*0.2+O1475*0.2+P1475*0.35+Q1475*0.25</f>
        <v>51.625</v>
      </c>
      <c r="T1475" s="22">
        <f t="shared" ref="T1475:T1538" si="236">N1475*0.15+O1475*0.15+P1475*0.25+Q1475*0.45</f>
        <v>42.424999999999997</v>
      </c>
      <c r="U1475" s="22">
        <f t="shared" ref="U1475:U1538" si="237">0.25*SUM(N1475:Q1475)</f>
        <v>54.125</v>
      </c>
      <c r="V1475" s="21">
        <f t="shared" ref="V1475:V1538" si="238">SUM(R1475:T1475)/3</f>
        <v>52.17499999999999</v>
      </c>
      <c r="W1475" s="21">
        <f t="shared" ref="W1475:W1538" si="239">SUM(R1475:U1475)/4</f>
        <v>52.662499999999994</v>
      </c>
      <c r="X1475" s="20"/>
      <c r="Y1475" s="20"/>
      <c r="Z1475" s="20"/>
    </row>
    <row r="1476" spans="1:26" ht="13.5" x14ac:dyDescent="0.25">
      <c r="A1476" s="4">
        <f>TITRES_STAT!B1479</f>
        <v>44161</v>
      </c>
      <c r="B1476" s="2">
        <f>TITRES_STAT!C1479</f>
        <v>14.67</v>
      </c>
      <c r="C1476" s="2">
        <f>RSI!I1476</f>
        <v>53.060064376921495</v>
      </c>
      <c r="D1476" s="2">
        <f>MACD!E1476</f>
        <v>-4.4471665921653525E-2</v>
      </c>
      <c r="E1476" s="2">
        <f>MACD!F1476</f>
        <v>-2.9483361939950152E-2</v>
      </c>
      <c r="F1476" s="2">
        <f>'Moving Avg'!D1476</f>
        <v>6.2077399999999994</v>
      </c>
      <c r="G1476" s="2">
        <f>'Moving Avg'!E1476</f>
        <v>6.1887099999999995</v>
      </c>
      <c r="H1476" s="2">
        <f>'Moving Avg'!F1476</f>
        <v>6.1527750000000001</v>
      </c>
      <c r="I1476" s="2">
        <f>'Moving Avg'!G1476</f>
        <v>6.1357840000000001</v>
      </c>
      <c r="J1476" s="2">
        <f>'Moving Avg'!H1476</f>
        <v>5.5360985000000031</v>
      </c>
      <c r="K1476" s="18" t="str">
        <f>OBV!F1476</f>
        <v>BULLISH</v>
      </c>
      <c r="L1476" s="18" t="str">
        <f>OBV!G1476</f>
        <v>NEUTRAL</v>
      </c>
      <c r="M1476" s="18" t="str">
        <f>OBV!H1476</f>
        <v>CONFIRMED BULLISH</v>
      </c>
      <c r="N1476" s="21">
        <f t="shared" si="230"/>
        <v>50</v>
      </c>
      <c r="O1476" s="21">
        <f t="shared" si="231"/>
        <v>100</v>
      </c>
      <c r="P1476" s="21">
        <f t="shared" si="232"/>
        <v>50</v>
      </c>
      <c r="Q1476" s="21">
        <f t="shared" si="233"/>
        <v>83.5</v>
      </c>
      <c r="R1476" s="22">
        <f t="shared" si="234"/>
        <v>72.525000000000006</v>
      </c>
      <c r="S1476" s="22">
        <f t="shared" si="235"/>
        <v>68.375</v>
      </c>
      <c r="T1476" s="22">
        <f t="shared" si="236"/>
        <v>72.575000000000003</v>
      </c>
      <c r="U1476" s="22">
        <f t="shared" si="237"/>
        <v>70.875</v>
      </c>
      <c r="V1476" s="21">
        <f t="shared" si="238"/>
        <v>71.158333333333346</v>
      </c>
      <c r="W1476" s="21">
        <f t="shared" si="239"/>
        <v>71.087500000000006</v>
      </c>
      <c r="X1476" s="20"/>
      <c r="Y1476" s="20"/>
      <c r="Z1476" s="20"/>
    </row>
    <row r="1477" spans="1:26" ht="13.5" x14ac:dyDescent="0.25">
      <c r="A1477" s="4">
        <f>TITRES_STAT!B1480</f>
        <v>44162</v>
      </c>
      <c r="B1477" s="2">
        <f>TITRES_STAT!C1480</f>
        <v>14.5</v>
      </c>
      <c r="C1477" s="2">
        <f>RSI!I1477</f>
        <v>48.291645208157156</v>
      </c>
      <c r="D1477" s="2">
        <f>MACD!E1477</f>
        <v>-3.0103299043703124E-2</v>
      </c>
      <c r="E1477" s="2">
        <f>MACD!F1477</f>
        <v>-2.9607349360700749E-2</v>
      </c>
      <c r="F1477" s="2">
        <f>'Moving Avg'!D1477</f>
        <v>6.1908199999999995</v>
      </c>
      <c r="G1477" s="2">
        <f>'Moving Avg'!E1477</f>
        <v>6.1823600000000001</v>
      </c>
      <c r="H1477" s="2">
        <f>'Moving Avg'!F1477</f>
        <v>6.1464300000000005</v>
      </c>
      <c r="I1477" s="2">
        <f>'Moving Avg'!G1477</f>
        <v>6.1323999999999987</v>
      </c>
      <c r="J1477" s="2">
        <f>'Moving Avg'!H1477</f>
        <v>5.5413895000000011</v>
      </c>
      <c r="K1477" s="18" t="str">
        <f>OBV!F1477</f>
        <v>BEARISH</v>
      </c>
      <c r="L1477" s="18" t="str">
        <f>OBV!G1477</f>
        <v>NEUTRAL</v>
      </c>
      <c r="M1477" s="18" t="str">
        <f>OBV!H1477</f>
        <v>CONFIRMED BEARISH</v>
      </c>
      <c r="N1477" s="21">
        <f t="shared" si="230"/>
        <v>50</v>
      </c>
      <c r="O1477" s="21">
        <f t="shared" si="231"/>
        <v>100</v>
      </c>
      <c r="P1477" s="21">
        <f t="shared" si="232"/>
        <v>50</v>
      </c>
      <c r="Q1477" s="21">
        <f t="shared" si="233"/>
        <v>16.5</v>
      </c>
      <c r="R1477" s="22">
        <f t="shared" si="234"/>
        <v>62.475000000000001</v>
      </c>
      <c r="S1477" s="22">
        <f t="shared" si="235"/>
        <v>51.625</v>
      </c>
      <c r="T1477" s="22">
        <f t="shared" si="236"/>
        <v>42.424999999999997</v>
      </c>
      <c r="U1477" s="22">
        <f t="shared" si="237"/>
        <v>54.125</v>
      </c>
      <c r="V1477" s="21">
        <f t="shared" si="238"/>
        <v>52.17499999999999</v>
      </c>
      <c r="W1477" s="21">
        <f t="shared" si="239"/>
        <v>52.662499999999994</v>
      </c>
      <c r="X1477" s="20"/>
      <c r="Y1477" s="20"/>
      <c r="Z1477" s="20"/>
    </row>
    <row r="1478" spans="1:26" ht="13.5" x14ac:dyDescent="0.25">
      <c r="A1478" s="4">
        <f>TITRES_STAT!B1481</f>
        <v>44165</v>
      </c>
      <c r="B1478" s="2">
        <f>TITRES_STAT!C1481</f>
        <v>14.49</v>
      </c>
      <c r="C1478" s="2">
        <f>RSI!I1478</f>
        <v>48.02016673396713</v>
      </c>
      <c r="D1478" s="2">
        <f>MACD!E1478</f>
        <v>-2.7237446942247168E-2</v>
      </c>
      <c r="E1478" s="2">
        <f>MACD!F1478</f>
        <v>-2.9133368877010034E-2</v>
      </c>
      <c r="F1478" s="2">
        <f>'Moving Avg'!D1478</f>
        <v>6.1849000000000007</v>
      </c>
      <c r="G1478" s="2">
        <f>'Moving Avg'!E1478</f>
        <v>6.18194</v>
      </c>
      <c r="H1478" s="2">
        <f>'Moving Avg'!F1478</f>
        <v>6.1468500000000006</v>
      </c>
      <c r="I1478" s="2">
        <f>'Moving Avg'!G1478</f>
        <v>6.1306239999999992</v>
      </c>
      <c r="J1478" s="2">
        <f>'Moving Avg'!H1478</f>
        <v>5.5459165000000032</v>
      </c>
      <c r="K1478" s="18" t="str">
        <f>OBV!F1478</f>
        <v>BEARISH</v>
      </c>
      <c r="L1478" s="18" t="str">
        <f>OBV!G1478</f>
        <v>NEUTRAL</v>
      </c>
      <c r="M1478" s="18" t="str">
        <f>OBV!H1478</f>
        <v>CONFIRMED BEARISH</v>
      </c>
      <c r="N1478" s="21">
        <f t="shared" si="230"/>
        <v>50</v>
      </c>
      <c r="O1478" s="21">
        <f t="shared" si="231"/>
        <v>100</v>
      </c>
      <c r="P1478" s="21">
        <f t="shared" si="232"/>
        <v>50</v>
      </c>
      <c r="Q1478" s="21">
        <f t="shared" si="233"/>
        <v>16.5</v>
      </c>
      <c r="R1478" s="22">
        <f t="shared" si="234"/>
        <v>62.475000000000001</v>
      </c>
      <c r="S1478" s="22">
        <f t="shared" si="235"/>
        <v>51.625</v>
      </c>
      <c r="T1478" s="22">
        <f t="shared" si="236"/>
        <v>42.424999999999997</v>
      </c>
      <c r="U1478" s="22">
        <f t="shared" si="237"/>
        <v>54.125</v>
      </c>
      <c r="V1478" s="21">
        <f t="shared" si="238"/>
        <v>52.17499999999999</v>
      </c>
      <c r="W1478" s="21">
        <f t="shared" si="239"/>
        <v>52.662499999999994</v>
      </c>
      <c r="X1478" s="20"/>
      <c r="Y1478" s="20"/>
      <c r="Z1478" s="20"/>
    </row>
    <row r="1479" spans="1:26" ht="13.5" x14ac:dyDescent="0.25">
      <c r="A1479" s="4">
        <f>TITRES_STAT!B1482</f>
        <v>44166</v>
      </c>
      <c r="B1479" s="2">
        <f>TITRES_STAT!C1482</f>
        <v>14.49</v>
      </c>
      <c r="C1479" s="2">
        <f>RSI!I1479</f>
        <v>48.02016673396713</v>
      </c>
      <c r="D1479" s="2">
        <f>MACD!E1479</f>
        <v>-1.8126167410425609E-2</v>
      </c>
      <c r="E1479" s="2">
        <f>MACD!F1479</f>
        <v>-2.693192858369315E-2</v>
      </c>
      <c r="F1479" s="2">
        <f>'Moving Avg'!D1479</f>
        <v>6.1646000000000001</v>
      </c>
      <c r="G1479" s="2">
        <f>'Moving Avg'!E1479</f>
        <v>6.1772900000000002</v>
      </c>
      <c r="H1479" s="2">
        <f>'Moving Avg'!F1479</f>
        <v>6.1466399999999997</v>
      </c>
      <c r="I1479" s="2">
        <f>'Moving Avg'!G1479</f>
        <v>6.1271560000000003</v>
      </c>
      <c r="J1479" s="2">
        <f>'Moving Avg'!H1479</f>
        <v>5.550381500000003</v>
      </c>
      <c r="K1479" s="18" t="str">
        <f>OBV!F1479</f>
        <v>BEARISH</v>
      </c>
      <c r="L1479" s="18" t="str">
        <f>OBV!G1479</f>
        <v>NEUTRAL</v>
      </c>
      <c r="M1479" s="18" t="str">
        <f>OBV!H1479</f>
        <v>CONFIRMED BEARISH</v>
      </c>
      <c r="N1479" s="21">
        <f t="shared" si="230"/>
        <v>50</v>
      </c>
      <c r="O1479" s="21">
        <f t="shared" si="231"/>
        <v>100</v>
      </c>
      <c r="P1479" s="21">
        <f t="shared" si="232"/>
        <v>50</v>
      </c>
      <c r="Q1479" s="21">
        <f t="shared" si="233"/>
        <v>16.5</v>
      </c>
      <c r="R1479" s="22">
        <f t="shared" si="234"/>
        <v>62.475000000000001</v>
      </c>
      <c r="S1479" s="22">
        <f t="shared" si="235"/>
        <v>51.625</v>
      </c>
      <c r="T1479" s="22">
        <f t="shared" si="236"/>
        <v>42.424999999999997</v>
      </c>
      <c r="U1479" s="22">
        <f t="shared" si="237"/>
        <v>54.125</v>
      </c>
      <c r="V1479" s="21">
        <f t="shared" si="238"/>
        <v>52.17499999999999</v>
      </c>
      <c r="W1479" s="21">
        <f t="shared" si="239"/>
        <v>52.662499999999994</v>
      </c>
      <c r="X1479" s="20"/>
      <c r="Y1479" s="20"/>
      <c r="Z1479" s="20"/>
    </row>
    <row r="1480" spans="1:26" ht="13.5" x14ac:dyDescent="0.25">
      <c r="A1480" s="4">
        <f>TITRES_STAT!B1483</f>
        <v>44167</v>
      </c>
      <c r="B1480" s="2">
        <f>TITRES_STAT!C1483</f>
        <v>14.47</v>
      </c>
      <c r="C1480" s="2">
        <f>RSI!I1480</f>
        <v>47.402064915262386</v>
      </c>
      <c r="D1480" s="2">
        <f>MACD!E1480</f>
        <v>-3.1213054705609977E-3</v>
      </c>
      <c r="E1480" s="2">
        <f>MACD!F1480</f>
        <v>-2.2169803961066721E-2</v>
      </c>
      <c r="F1480" s="2">
        <f>'Moving Avg'!D1480</f>
        <v>6.1417799999999998</v>
      </c>
      <c r="G1480" s="2">
        <f>'Moving Avg'!E1480</f>
        <v>6.1675699999999996</v>
      </c>
      <c r="H1480" s="2">
        <f>'Moving Avg'!F1480</f>
        <v>6.1489700000000003</v>
      </c>
      <c r="I1480" s="2">
        <f>'Moving Avg'!G1480</f>
        <v>6.1247879999999988</v>
      </c>
      <c r="J1480" s="2">
        <f>'Moving Avg'!H1480</f>
        <v>5.5548665000000028</v>
      </c>
      <c r="K1480" s="18" t="str">
        <f>OBV!F1480</f>
        <v>BEARISH</v>
      </c>
      <c r="L1480" s="18" t="str">
        <f>OBV!G1480</f>
        <v>NEUTRAL</v>
      </c>
      <c r="M1480" s="18" t="str">
        <f>OBV!H1480</f>
        <v>CONFIRMED BEARISH</v>
      </c>
      <c r="N1480" s="21">
        <f t="shared" si="230"/>
        <v>50</v>
      </c>
      <c r="O1480" s="21">
        <f t="shared" si="231"/>
        <v>100</v>
      </c>
      <c r="P1480" s="21">
        <f t="shared" si="232"/>
        <v>50</v>
      </c>
      <c r="Q1480" s="21">
        <f t="shared" si="233"/>
        <v>16.5</v>
      </c>
      <c r="R1480" s="22">
        <f t="shared" si="234"/>
        <v>62.475000000000001</v>
      </c>
      <c r="S1480" s="22">
        <f t="shared" si="235"/>
        <v>51.625</v>
      </c>
      <c r="T1480" s="22">
        <f t="shared" si="236"/>
        <v>42.424999999999997</v>
      </c>
      <c r="U1480" s="22">
        <f t="shared" si="237"/>
        <v>54.125</v>
      </c>
      <c r="V1480" s="21">
        <f t="shared" si="238"/>
        <v>52.17499999999999</v>
      </c>
      <c r="W1480" s="21">
        <f t="shared" si="239"/>
        <v>52.662499999999994</v>
      </c>
      <c r="X1480" s="20"/>
      <c r="Y1480" s="20"/>
      <c r="Z1480" s="20"/>
    </row>
    <row r="1481" spans="1:26" ht="13.5" x14ac:dyDescent="0.25">
      <c r="A1481" s="4">
        <f>TITRES_STAT!B1484</f>
        <v>44168</v>
      </c>
      <c r="B1481" s="2">
        <f>TITRES_STAT!C1484</f>
        <v>14.45</v>
      </c>
      <c r="C1481" s="2">
        <f>RSI!I1481</f>
        <v>46.746359939085771</v>
      </c>
      <c r="D1481" s="2">
        <f>MACD!E1481</f>
        <v>-2.6078517516285871E-3</v>
      </c>
      <c r="E1481" s="2">
        <f>MACD!F1481</f>
        <v>-1.8257413519179096E-2</v>
      </c>
      <c r="F1481" s="2">
        <f>'Moving Avg'!D1481</f>
        <v>6.1231800000000005</v>
      </c>
      <c r="G1481" s="2">
        <f>'Moving Avg'!E1481</f>
        <v>6.1654600000000004</v>
      </c>
      <c r="H1481" s="2">
        <f>'Moving Avg'!F1481</f>
        <v>6.1508749999999992</v>
      </c>
      <c r="I1481" s="2">
        <f>'Moving Avg'!G1481</f>
        <v>6.1222499999999993</v>
      </c>
      <c r="J1481" s="2">
        <f>'Moving Avg'!H1481</f>
        <v>5.5589995000000023</v>
      </c>
      <c r="K1481" s="18" t="str">
        <f>OBV!F1481</f>
        <v>BEARISH</v>
      </c>
      <c r="L1481" s="18" t="str">
        <f>OBV!G1481</f>
        <v>NEUTRAL</v>
      </c>
      <c r="M1481" s="18" t="str">
        <f>OBV!H1481</f>
        <v>CONFIRMED BEARISH</v>
      </c>
      <c r="N1481" s="21">
        <f t="shared" si="230"/>
        <v>50</v>
      </c>
      <c r="O1481" s="21">
        <f t="shared" si="231"/>
        <v>100</v>
      </c>
      <c r="P1481" s="21">
        <f t="shared" si="232"/>
        <v>50</v>
      </c>
      <c r="Q1481" s="21">
        <f t="shared" si="233"/>
        <v>16.5</v>
      </c>
      <c r="R1481" s="22">
        <f t="shared" si="234"/>
        <v>62.475000000000001</v>
      </c>
      <c r="S1481" s="22">
        <f t="shared" si="235"/>
        <v>51.625</v>
      </c>
      <c r="T1481" s="22">
        <f t="shared" si="236"/>
        <v>42.424999999999997</v>
      </c>
      <c r="U1481" s="22">
        <f t="shared" si="237"/>
        <v>54.125</v>
      </c>
      <c r="V1481" s="21">
        <f t="shared" si="238"/>
        <v>52.17499999999999</v>
      </c>
      <c r="W1481" s="21">
        <f t="shared" si="239"/>
        <v>52.662499999999994</v>
      </c>
      <c r="X1481" s="20"/>
      <c r="Y1481" s="20"/>
      <c r="Z1481" s="20"/>
    </row>
    <row r="1482" spans="1:26" ht="13.5" x14ac:dyDescent="0.25">
      <c r="A1482" s="4">
        <f>TITRES_STAT!B1485</f>
        <v>44169</v>
      </c>
      <c r="B1482" s="2">
        <f>TITRES_STAT!C1485</f>
        <v>14.49</v>
      </c>
      <c r="C1482" s="2">
        <f>RSI!I1482</f>
        <v>48.278281838291377</v>
      </c>
      <c r="D1482" s="2">
        <f>MACD!E1482</f>
        <v>9.8281345153594657E-3</v>
      </c>
      <c r="E1482" s="2">
        <f>MACD!F1482</f>
        <v>-1.2640303912271384E-2</v>
      </c>
      <c r="F1482" s="2">
        <f>'Moving Avg'!D1482</f>
        <v>6.1223399999999994</v>
      </c>
      <c r="G1482" s="2">
        <f>'Moving Avg'!E1482</f>
        <v>6.1565799999999999</v>
      </c>
      <c r="H1482" s="2">
        <f>'Moving Avg'!F1482</f>
        <v>6.1527750000000001</v>
      </c>
      <c r="I1482" s="2">
        <f>'Moving Avg'!G1482</f>
        <v>6.1204740000000006</v>
      </c>
      <c r="J1482" s="2">
        <f>'Moving Avg'!H1482</f>
        <v>5.5632170000000034</v>
      </c>
      <c r="K1482" s="18" t="str">
        <f>OBV!F1482</f>
        <v>BULLISH</v>
      </c>
      <c r="L1482" s="18" t="str">
        <f>OBV!G1482</f>
        <v>NEUTRAL</v>
      </c>
      <c r="M1482" s="18" t="str">
        <f>OBV!H1482</f>
        <v>BULLISH DIVERGENCE</v>
      </c>
      <c r="N1482" s="21">
        <f t="shared" si="230"/>
        <v>50</v>
      </c>
      <c r="O1482" s="21">
        <f t="shared" si="231"/>
        <v>100</v>
      </c>
      <c r="P1482" s="21">
        <f t="shared" si="232"/>
        <v>50</v>
      </c>
      <c r="Q1482" s="21">
        <f t="shared" si="233"/>
        <v>66.5</v>
      </c>
      <c r="R1482" s="22">
        <f t="shared" si="234"/>
        <v>69.974999999999994</v>
      </c>
      <c r="S1482" s="22">
        <f t="shared" si="235"/>
        <v>64.125</v>
      </c>
      <c r="T1482" s="22">
        <f t="shared" si="236"/>
        <v>64.924999999999997</v>
      </c>
      <c r="U1482" s="22">
        <f t="shared" si="237"/>
        <v>66.625</v>
      </c>
      <c r="V1482" s="21">
        <f t="shared" si="238"/>
        <v>66.341666666666654</v>
      </c>
      <c r="W1482" s="21">
        <f t="shared" si="239"/>
        <v>66.412499999999994</v>
      </c>
      <c r="X1482" s="20"/>
      <c r="Y1482" s="20"/>
      <c r="Z1482" s="20"/>
    </row>
    <row r="1483" spans="1:26" ht="13.5" x14ac:dyDescent="0.25">
      <c r="A1483" s="4">
        <f>TITRES_STAT!B1486</f>
        <v>44172</v>
      </c>
      <c r="B1483" s="2">
        <f>TITRES_STAT!C1486</f>
        <v>14.4</v>
      </c>
      <c r="C1483" s="2">
        <f>RSI!I1483</f>
        <v>45.134329886609272</v>
      </c>
      <c r="D1483" s="2">
        <f>MACD!E1483</f>
        <v>1.4178515385331103E-2</v>
      </c>
      <c r="E1483" s="2">
        <f>MACD!F1483</f>
        <v>-7.2765400527508876E-3</v>
      </c>
      <c r="F1483" s="2">
        <f>'Moving Avg'!D1483</f>
        <v>6.1147399999999994</v>
      </c>
      <c r="G1483" s="2">
        <f>'Moving Avg'!E1483</f>
        <v>6.1498200000000001</v>
      </c>
      <c r="H1483" s="2">
        <f>'Moving Avg'!F1483</f>
        <v>6.1546799999999999</v>
      </c>
      <c r="I1483" s="2">
        <f>'Moving Avg'!G1483</f>
        <v>6.1184460000000014</v>
      </c>
      <c r="J1483" s="2">
        <f>'Moving Avg'!H1483</f>
        <v>5.5674505000000032</v>
      </c>
      <c r="K1483" s="18" t="str">
        <f>OBV!F1483</f>
        <v>BEARISH</v>
      </c>
      <c r="L1483" s="18" t="str">
        <f>OBV!G1483</f>
        <v>NEUTRAL</v>
      </c>
      <c r="M1483" s="18" t="str">
        <f>OBV!H1483</f>
        <v>CONFIRMED BEARISH</v>
      </c>
      <c r="N1483" s="21">
        <f t="shared" si="230"/>
        <v>50</v>
      </c>
      <c r="O1483" s="21">
        <f t="shared" si="231"/>
        <v>100</v>
      </c>
      <c r="P1483" s="21">
        <f t="shared" si="232"/>
        <v>50</v>
      </c>
      <c r="Q1483" s="21">
        <f t="shared" si="233"/>
        <v>16.5</v>
      </c>
      <c r="R1483" s="22">
        <f t="shared" si="234"/>
        <v>62.475000000000001</v>
      </c>
      <c r="S1483" s="22">
        <f t="shared" si="235"/>
        <v>51.625</v>
      </c>
      <c r="T1483" s="22">
        <f t="shared" si="236"/>
        <v>42.424999999999997</v>
      </c>
      <c r="U1483" s="22">
        <f t="shared" si="237"/>
        <v>54.125</v>
      </c>
      <c r="V1483" s="21">
        <f t="shared" si="238"/>
        <v>52.17499999999999</v>
      </c>
      <c r="W1483" s="21">
        <f t="shared" si="239"/>
        <v>52.662499999999994</v>
      </c>
      <c r="X1483" s="20"/>
      <c r="Y1483" s="20"/>
      <c r="Z1483" s="20"/>
    </row>
    <row r="1484" spans="1:26" ht="13.5" x14ac:dyDescent="0.25">
      <c r="A1484" s="4">
        <f>TITRES_STAT!B1487</f>
        <v>44173</v>
      </c>
      <c r="B1484" s="2">
        <f>TITRES_STAT!C1487</f>
        <v>14.42</v>
      </c>
      <c r="C1484" s="2">
        <f>RSI!I1484</f>
        <v>45.971905678593103</v>
      </c>
      <c r="D1484" s="2">
        <f>MACD!E1484</f>
        <v>2.8635041532627525E-2</v>
      </c>
      <c r="E1484" s="2">
        <f>MACD!F1484</f>
        <v>-9.42237356752057E-5</v>
      </c>
      <c r="F1484" s="2">
        <f>'Moving Avg'!D1484</f>
        <v>6.1088199999999997</v>
      </c>
      <c r="G1484" s="2">
        <f>'Moving Avg'!E1484</f>
        <v>6.1367099999999999</v>
      </c>
      <c r="H1484" s="2">
        <f>'Moving Avg'!F1484</f>
        <v>6.1561599999999999</v>
      </c>
      <c r="I1484" s="2">
        <f>'Moving Avg'!G1484</f>
        <v>6.1165860000000016</v>
      </c>
      <c r="J1484" s="2">
        <f>'Moving Avg'!H1484</f>
        <v>5.5720360000000024</v>
      </c>
      <c r="K1484" s="18" t="str">
        <f>OBV!F1484</f>
        <v>BULLISH</v>
      </c>
      <c r="L1484" s="18" t="str">
        <f>OBV!G1484</f>
        <v>NEUTRAL</v>
      </c>
      <c r="M1484" s="18" t="str">
        <f>OBV!H1484</f>
        <v>BULLISH DIVERGENCE</v>
      </c>
      <c r="N1484" s="21">
        <f t="shared" si="230"/>
        <v>50</v>
      </c>
      <c r="O1484" s="21">
        <f t="shared" si="231"/>
        <v>100</v>
      </c>
      <c r="P1484" s="21">
        <f t="shared" si="232"/>
        <v>50</v>
      </c>
      <c r="Q1484" s="21">
        <f t="shared" si="233"/>
        <v>66.5</v>
      </c>
      <c r="R1484" s="22">
        <f t="shared" si="234"/>
        <v>69.974999999999994</v>
      </c>
      <c r="S1484" s="22">
        <f t="shared" si="235"/>
        <v>64.125</v>
      </c>
      <c r="T1484" s="22">
        <f t="shared" si="236"/>
        <v>64.924999999999997</v>
      </c>
      <c r="U1484" s="22">
        <f t="shared" si="237"/>
        <v>66.625</v>
      </c>
      <c r="V1484" s="21">
        <f t="shared" si="238"/>
        <v>66.341666666666654</v>
      </c>
      <c r="W1484" s="21">
        <f t="shared" si="239"/>
        <v>66.412499999999994</v>
      </c>
      <c r="X1484" s="20"/>
      <c r="Y1484" s="20"/>
      <c r="Z1484" s="20"/>
    </row>
    <row r="1485" spans="1:26" ht="13.5" x14ac:dyDescent="0.25">
      <c r="A1485" s="4">
        <f>TITRES_STAT!B1488</f>
        <v>44174</v>
      </c>
      <c r="B1485" s="2">
        <f>TITRES_STAT!C1488</f>
        <v>14.42</v>
      </c>
      <c r="C1485" s="2">
        <f>RSI!I1485</f>
        <v>45.971905678593103</v>
      </c>
      <c r="D1485" s="2">
        <f>MACD!E1485</f>
        <v>4.1775225362759016E-2</v>
      </c>
      <c r="E1485" s="2">
        <f>MACD!F1485</f>
        <v>8.2796660840116394E-3</v>
      </c>
      <c r="F1485" s="2">
        <f>'Moving Avg'!D1485</f>
        <v>6.1045800000000003</v>
      </c>
      <c r="G1485" s="2">
        <f>'Moving Avg'!E1485</f>
        <v>6.1231799999999996</v>
      </c>
      <c r="H1485" s="2">
        <f>'Moving Avg'!F1485</f>
        <v>6.1525650000000009</v>
      </c>
      <c r="I1485" s="2">
        <f>'Moving Avg'!G1485</f>
        <v>6.1167540000000011</v>
      </c>
      <c r="J1485" s="2">
        <f>'Moving Avg'!H1485</f>
        <v>5.5765180000000036</v>
      </c>
      <c r="K1485" s="18" t="str">
        <f>OBV!F1485</f>
        <v>BULLISH</v>
      </c>
      <c r="L1485" s="18" t="str">
        <f>OBV!G1485</f>
        <v>NEUTRAL</v>
      </c>
      <c r="M1485" s="18" t="str">
        <f>OBV!H1485</f>
        <v>BULLISH DIVERGENCE</v>
      </c>
      <c r="N1485" s="21">
        <f t="shared" si="230"/>
        <v>50</v>
      </c>
      <c r="O1485" s="21">
        <f t="shared" si="231"/>
        <v>100</v>
      </c>
      <c r="P1485" s="21">
        <f t="shared" si="232"/>
        <v>50</v>
      </c>
      <c r="Q1485" s="21">
        <f t="shared" si="233"/>
        <v>66.5</v>
      </c>
      <c r="R1485" s="22">
        <f t="shared" si="234"/>
        <v>69.974999999999994</v>
      </c>
      <c r="S1485" s="22">
        <f t="shared" si="235"/>
        <v>64.125</v>
      </c>
      <c r="T1485" s="22">
        <f t="shared" si="236"/>
        <v>64.924999999999997</v>
      </c>
      <c r="U1485" s="22">
        <f t="shared" si="237"/>
        <v>66.625</v>
      </c>
      <c r="V1485" s="21">
        <f t="shared" si="238"/>
        <v>66.341666666666654</v>
      </c>
      <c r="W1485" s="21">
        <f t="shared" si="239"/>
        <v>66.412499999999994</v>
      </c>
      <c r="X1485" s="20"/>
      <c r="Y1485" s="20"/>
      <c r="Z1485" s="20"/>
    </row>
    <row r="1486" spans="1:26" ht="13.5" x14ac:dyDescent="0.25">
      <c r="A1486" s="4">
        <f>TITRES_STAT!B1489</f>
        <v>44175</v>
      </c>
      <c r="B1486" s="2">
        <f>TITRES_STAT!C1489</f>
        <v>14.45</v>
      </c>
      <c r="C1486" s="2">
        <f>RSI!I1486</f>
        <v>47.380430551753271</v>
      </c>
      <c r="D1486" s="2">
        <f>MACD!E1486</f>
        <v>4.7641463687075891E-2</v>
      </c>
      <c r="E1486" s="2">
        <f>MACD!F1486</f>
        <v>1.615202560462449E-2</v>
      </c>
      <c r="F1486" s="2">
        <f>'Moving Avg'!D1486</f>
        <v>6.1045800000000003</v>
      </c>
      <c r="G1486" s="2">
        <f>'Moving Avg'!E1486</f>
        <v>6.11388</v>
      </c>
      <c r="H1486" s="2">
        <f>'Moving Avg'!F1486</f>
        <v>6.1512949999999993</v>
      </c>
      <c r="I1486" s="2">
        <f>'Moving Avg'!G1486</f>
        <v>6.114808</v>
      </c>
      <c r="J1486" s="2">
        <f>'Moving Avg'!H1486</f>
        <v>5.5810225000000022</v>
      </c>
      <c r="K1486" s="18" t="str">
        <f>OBV!F1486</f>
        <v>BULLISH</v>
      </c>
      <c r="L1486" s="18" t="str">
        <f>OBV!G1486</f>
        <v>NEUTRAL</v>
      </c>
      <c r="M1486" s="18" t="str">
        <f>OBV!H1486</f>
        <v>NEUTRAL</v>
      </c>
      <c r="N1486" s="21">
        <f t="shared" si="230"/>
        <v>50</v>
      </c>
      <c r="O1486" s="21">
        <f t="shared" si="231"/>
        <v>100</v>
      </c>
      <c r="P1486" s="21">
        <f t="shared" si="232"/>
        <v>50</v>
      </c>
      <c r="Q1486" s="21">
        <f t="shared" si="233"/>
        <v>49.5</v>
      </c>
      <c r="R1486" s="22">
        <f t="shared" si="234"/>
        <v>67.424999999999997</v>
      </c>
      <c r="S1486" s="22">
        <f t="shared" si="235"/>
        <v>59.875</v>
      </c>
      <c r="T1486" s="22">
        <f t="shared" si="236"/>
        <v>57.275000000000006</v>
      </c>
      <c r="U1486" s="22">
        <f t="shared" si="237"/>
        <v>62.375</v>
      </c>
      <c r="V1486" s="21">
        <f t="shared" si="238"/>
        <v>61.524999999999999</v>
      </c>
      <c r="W1486" s="21">
        <f t="shared" si="239"/>
        <v>61.737499999999997</v>
      </c>
      <c r="X1486" s="20"/>
      <c r="Y1486" s="20"/>
      <c r="Z1486" s="20"/>
    </row>
    <row r="1487" spans="1:26" ht="13.5" x14ac:dyDescent="0.25">
      <c r="A1487" s="4">
        <f>TITRES_STAT!B1490</f>
        <v>44176</v>
      </c>
      <c r="B1487" s="2">
        <f>TITRES_STAT!C1490</f>
        <v>14.4</v>
      </c>
      <c r="C1487" s="2">
        <f>RSI!I1487</f>
        <v>45.268849547180182</v>
      </c>
      <c r="D1487" s="2">
        <f>MACD!E1487</f>
        <v>4.3255850252428729E-2</v>
      </c>
      <c r="E1487" s="2">
        <f>MACD!F1487</f>
        <v>2.1572790534185336E-2</v>
      </c>
      <c r="F1487" s="2">
        <f>'Moving Avg'!D1487</f>
        <v>6.0969800000000003</v>
      </c>
      <c r="G1487" s="2">
        <f>'Moving Avg'!E1487</f>
        <v>6.1096599999999999</v>
      </c>
      <c r="H1487" s="2">
        <f>'Moving Avg'!F1487</f>
        <v>6.1460099999999995</v>
      </c>
      <c r="I1487" s="2">
        <f>'Moving Avg'!G1487</f>
        <v>6.1161620000000001</v>
      </c>
      <c r="J1487" s="2">
        <f>'Moving Avg'!H1487</f>
        <v>5.5853595000000045</v>
      </c>
      <c r="K1487" s="18" t="str">
        <f>OBV!F1487</f>
        <v>BEARISH</v>
      </c>
      <c r="L1487" s="18" t="str">
        <f>OBV!G1487</f>
        <v>NEUTRAL</v>
      </c>
      <c r="M1487" s="18" t="str">
        <f>OBV!H1487</f>
        <v>CONFIRMED BEARISH</v>
      </c>
      <c r="N1487" s="21">
        <f t="shared" si="230"/>
        <v>50</v>
      </c>
      <c r="O1487" s="21">
        <f t="shared" si="231"/>
        <v>100</v>
      </c>
      <c r="P1487" s="21">
        <f t="shared" si="232"/>
        <v>50</v>
      </c>
      <c r="Q1487" s="21">
        <f t="shared" si="233"/>
        <v>16.5</v>
      </c>
      <c r="R1487" s="22">
        <f t="shared" si="234"/>
        <v>62.475000000000001</v>
      </c>
      <c r="S1487" s="22">
        <f t="shared" si="235"/>
        <v>51.625</v>
      </c>
      <c r="T1487" s="22">
        <f t="shared" si="236"/>
        <v>42.424999999999997</v>
      </c>
      <c r="U1487" s="22">
        <f t="shared" si="237"/>
        <v>54.125</v>
      </c>
      <c r="V1487" s="21">
        <f t="shared" si="238"/>
        <v>52.17499999999999</v>
      </c>
      <c r="W1487" s="21">
        <f t="shared" si="239"/>
        <v>52.662499999999994</v>
      </c>
      <c r="X1487" s="20"/>
      <c r="Y1487" s="20"/>
      <c r="Z1487" s="20"/>
    </row>
    <row r="1488" spans="1:26" ht="13.5" x14ac:dyDescent="0.25">
      <c r="A1488" s="4">
        <f>TITRES_STAT!B1491</f>
        <v>44179</v>
      </c>
      <c r="B1488" s="2">
        <f>TITRES_STAT!C1491</f>
        <v>14.4</v>
      </c>
      <c r="C1488" s="2">
        <f>RSI!I1488</f>
        <v>45.268849547180182</v>
      </c>
      <c r="D1488" s="2">
        <f>MACD!E1488</f>
        <v>3.9161642003032959E-2</v>
      </c>
      <c r="E1488" s="2">
        <f>MACD!F1488</f>
        <v>2.5090560827954862E-2</v>
      </c>
      <c r="F1488" s="2">
        <f>'Moving Avg'!D1488</f>
        <v>6.0969800000000003</v>
      </c>
      <c r="G1488" s="2">
        <f>'Moving Avg'!E1488</f>
        <v>6.1058599999999998</v>
      </c>
      <c r="H1488" s="2">
        <f>'Moving Avg'!F1488</f>
        <v>6.1439000000000004</v>
      </c>
      <c r="I1488" s="2">
        <f>'Moving Avg'!G1488</f>
        <v>6.1210680000000002</v>
      </c>
      <c r="J1488" s="2">
        <f>'Moving Avg'!H1488</f>
        <v>5.5896965000000032</v>
      </c>
      <c r="K1488" s="18" t="str">
        <f>OBV!F1488</f>
        <v>BULLISH</v>
      </c>
      <c r="L1488" s="18" t="str">
        <f>OBV!G1488</f>
        <v>NEUTRAL</v>
      </c>
      <c r="M1488" s="18" t="str">
        <f>OBV!H1488</f>
        <v>NEUTRAL</v>
      </c>
      <c r="N1488" s="21">
        <f t="shared" si="230"/>
        <v>50</v>
      </c>
      <c r="O1488" s="21">
        <f t="shared" si="231"/>
        <v>100</v>
      </c>
      <c r="P1488" s="21">
        <f t="shared" si="232"/>
        <v>50</v>
      </c>
      <c r="Q1488" s="21">
        <f t="shared" si="233"/>
        <v>49.5</v>
      </c>
      <c r="R1488" s="22">
        <f t="shared" si="234"/>
        <v>67.424999999999997</v>
      </c>
      <c r="S1488" s="22">
        <f t="shared" si="235"/>
        <v>59.875</v>
      </c>
      <c r="T1488" s="22">
        <f t="shared" si="236"/>
        <v>57.275000000000006</v>
      </c>
      <c r="U1488" s="22">
        <f t="shared" si="237"/>
        <v>62.375</v>
      </c>
      <c r="V1488" s="21">
        <f t="shared" si="238"/>
        <v>61.524999999999999</v>
      </c>
      <c r="W1488" s="21">
        <f t="shared" si="239"/>
        <v>61.737499999999997</v>
      </c>
      <c r="X1488" s="20"/>
      <c r="Y1488" s="20"/>
      <c r="Z1488" s="20"/>
    </row>
    <row r="1489" spans="1:26" ht="13.5" x14ac:dyDescent="0.25">
      <c r="A1489" s="4">
        <f>TITRES_STAT!B1492</f>
        <v>44180</v>
      </c>
      <c r="B1489" s="2">
        <f>TITRES_STAT!C1492</f>
        <v>14.38</v>
      </c>
      <c r="C1489" s="2">
        <f>RSI!I1489</f>
        <v>44.345504173339336</v>
      </c>
      <c r="D1489" s="2">
        <f>MACD!E1489</f>
        <v>3.6570320531250644E-2</v>
      </c>
      <c r="E1489" s="2">
        <f>MACD!F1489</f>
        <v>2.7386512768614021E-2</v>
      </c>
      <c r="F1489" s="2">
        <f>'Moving Avg'!D1489</f>
        <v>6.0936000000000003</v>
      </c>
      <c r="G1489" s="2">
        <f>'Moving Avg'!E1489</f>
        <v>6.10121</v>
      </c>
      <c r="H1489" s="2">
        <f>'Moving Avg'!F1489</f>
        <v>6.1392499999999997</v>
      </c>
      <c r="I1489" s="2">
        <f>'Moving Avg'!G1489</f>
        <v>6.1255499999999996</v>
      </c>
      <c r="J1489" s="2">
        <f>'Moving Avg'!H1489</f>
        <v>5.5940530000000033</v>
      </c>
      <c r="K1489" s="18" t="str">
        <f>OBV!F1489</f>
        <v>BEARISH</v>
      </c>
      <c r="L1489" s="18" t="str">
        <f>OBV!G1489</f>
        <v>NEUTRAL</v>
      </c>
      <c r="M1489" s="18" t="str">
        <f>OBV!H1489</f>
        <v>CONFIRMED BEARISH</v>
      </c>
      <c r="N1489" s="21">
        <f t="shared" si="230"/>
        <v>50</v>
      </c>
      <c r="O1489" s="21">
        <f t="shared" si="231"/>
        <v>100</v>
      </c>
      <c r="P1489" s="21">
        <f t="shared" si="232"/>
        <v>50</v>
      </c>
      <c r="Q1489" s="21">
        <f t="shared" si="233"/>
        <v>16.5</v>
      </c>
      <c r="R1489" s="22">
        <f t="shared" si="234"/>
        <v>62.475000000000001</v>
      </c>
      <c r="S1489" s="22">
        <f t="shared" si="235"/>
        <v>51.625</v>
      </c>
      <c r="T1489" s="22">
        <f t="shared" si="236"/>
        <v>42.424999999999997</v>
      </c>
      <c r="U1489" s="22">
        <f t="shared" si="237"/>
        <v>54.125</v>
      </c>
      <c r="V1489" s="21">
        <f t="shared" si="238"/>
        <v>52.17499999999999</v>
      </c>
      <c r="W1489" s="21">
        <f t="shared" si="239"/>
        <v>52.662499999999994</v>
      </c>
      <c r="X1489" s="20"/>
      <c r="Y1489" s="20"/>
      <c r="Z1489" s="20"/>
    </row>
    <row r="1490" spans="1:26" ht="13.5" x14ac:dyDescent="0.25">
      <c r="A1490" s="4">
        <f>TITRES_STAT!B1493</f>
        <v>44181</v>
      </c>
      <c r="B1490" s="2">
        <f>TITRES_STAT!C1493</f>
        <v>14.2</v>
      </c>
      <c r="C1490" s="2">
        <f>RSI!I1490</f>
        <v>37.057743454099615</v>
      </c>
      <c r="D1490" s="2">
        <f>MACD!E1490</f>
        <v>3.8997970996021536E-2</v>
      </c>
      <c r="E1490" s="2">
        <f>MACD!F1490</f>
        <v>2.9708804414095527E-2</v>
      </c>
      <c r="F1490" s="2">
        <f>'Moving Avg'!D1490</f>
        <v>6.0750000000000002</v>
      </c>
      <c r="G1490" s="2">
        <f>'Moving Avg'!E1490</f>
        <v>6.0897899999999998</v>
      </c>
      <c r="H1490" s="2">
        <f>'Moving Avg'!F1490</f>
        <v>6.1286800000000001</v>
      </c>
      <c r="I1490" s="2">
        <f>'Moving Avg'!G1490</f>
        <v>6.1249580000000003</v>
      </c>
      <c r="J1490" s="2">
        <f>'Moving Avg'!H1490</f>
        <v>5.598152500000003</v>
      </c>
      <c r="K1490" s="18" t="str">
        <f>OBV!F1490</f>
        <v>BEARISH</v>
      </c>
      <c r="L1490" s="18" t="str">
        <f>OBV!G1490</f>
        <v>NEUTRAL</v>
      </c>
      <c r="M1490" s="18" t="str">
        <f>OBV!H1490</f>
        <v>CONFIRMED BEARISH</v>
      </c>
      <c r="N1490" s="21">
        <f t="shared" si="230"/>
        <v>50</v>
      </c>
      <c r="O1490" s="21">
        <f t="shared" si="231"/>
        <v>100</v>
      </c>
      <c r="P1490" s="21">
        <f t="shared" si="232"/>
        <v>50</v>
      </c>
      <c r="Q1490" s="21">
        <f t="shared" si="233"/>
        <v>16.5</v>
      </c>
      <c r="R1490" s="22">
        <f t="shared" si="234"/>
        <v>62.475000000000001</v>
      </c>
      <c r="S1490" s="22">
        <f t="shared" si="235"/>
        <v>51.625</v>
      </c>
      <c r="T1490" s="22">
        <f t="shared" si="236"/>
        <v>42.424999999999997</v>
      </c>
      <c r="U1490" s="22">
        <f t="shared" si="237"/>
        <v>54.125</v>
      </c>
      <c r="V1490" s="21">
        <f t="shared" si="238"/>
        <v>52.17499999999999</v>
      </c>
      <c r="W1490" s="21">
        <f t="shared" si="239"/>
        <v>52.662499999999994</v>
      </c>
      <c r="X1490" s="20"/>
      <c r="Y1490" s="20"/>
      <c r="Z1490" s="20"/>
    </row>
    <row r="1491" spans="1:26" ht="13.5" x14ac:dyDescent="0.25">
      <c r="A1491" s="4">
        <f>TITRES_STAT!B1494</f>
        <v>44182</v>
      </c>
      <c r="B1491" s="2">
        <f>TITRES_STAT!C1494</f>
        <v>14.38</v>
      </c>
      <c r="C1491" s="2">
        <f>RSI!I1491</f>
        <v>46.522330399019026</v>
      </c>
      <c r="D1491" s="2">
        <f>MACD!E1491</f>
        <v>3.4812250180716653E-2</v>
      </c>
      <c r="E1491" s="2">
        <f>MACD!F1491</f>
        <v>3.0729493567419754E-2</v>
      </c>
      <c r="F1491" s="2">
        <f>'Moving Avg'!D1491</f>
        <v>6.0690800000000005</v>
      </c>
      <c r="G1491" s="2">
        <f>'Moving Avg'!E1491</f>
        <v>6.08683</v>
      </c>
      <c r="H1491" s="2">
        <f>'Moving Avg'!F1491</f>
        <v>6.1261450000000002</v>
      </c>
      <c r="I1491" s="2">
        <f>'Moving Avg'!G1491</f>
        <v>6.1239439999999989</v>
      </c>
      <c r="J1491" s="2">
        <f>'Moving Avg'!H1491</f>
        <v>5.602674000000003</v>
      </c>
      <c r="K1491" s="18" t="str">
        <f>OBV!F1491</f>
        <v>BEARISH</v>
      </c>
      <c r="L1491" s="18" t="str">
        <f>OBV!G1491</f>
        <v>NEUTRAL</v>
      </c>
      <c r="M1491" s="18" t="str">
        <f>OBV!H1491</f>
        <v>CONFIRMED BEARISH</v>
      </c>
      <c r="N1491" s="21">
        <f t="shared" si="230"/>
        <v>50</v>
      </c>
      <c r="O1491" s="21">
        <f t="shared" si="231"/>
        <v>100</v>
      </c>
      <c r="P1491" s="21">
        <f t="shared" si="232"/>
        <v>50</v>
      </c>
      <c r="Q1491" s="21">
        <f t="shared" si="233"/>
        <v>16.5</v>
      </c>
      <c r="R1491" s="22">
        <f t="shared" si="234"/>
        <v>62.475000000000001</v>
      </c>
      <c r="S1491" s="22">
        <f t="shared" si="235"/>
        <v>51.625</v>
      </c>
      <c r="T1491" s="22">
        <f t="shared" si="236"/>
        <v>42.424999999999997</v>
      </c>
      <c r="U1491" s="22">
        <f t="shared" si="237"/>
        <v>54.125</v>
      </c>
      <c r="V1491" s="21">
        <f t="shared" si="238"/>
        <v>52.17499999999999</v>
      </c>
      <c r="W1491" s="21">
        <f t="shared" si="239"/>
        <v>52.662499999999994</v>
      </c>
      <c r="X1491" s="20"/>
      <c r="Y1491" s="20"/>
      <c r="Z1491" s="20"/>
    </row>
    <row r="1492" spans="1:26" ht="13.5" x14ac:dyDescent="0.25">
      <c r="A1492" s="4">
        <f>TITRES_STAT!B1495</f>
        <v>44183</v>
      </c>
      <c r="B1492" s="2">
        <f>TITRES_STAT!C1495</f>
        <v>14.34</v>
      </c>
      <c r="C1492" s="2">
        <f>RSI!I1492</f>
        <v>44.907363425315602</v>
      </c>
      <c r="D1492" s="2">
        <f>MACD!E1492</f>
        <v>3.5325292274928088E-2</v>
      </c>
      <c r="E1492" s="2">
        <f>MACD!F1492</f>
        <v>3.1648653308921422E-2</v>
      </c>
      <c r="F1492" s="2">
        <f>'Moving Avg'!D1492</f>
        <v>6.0640000000000001</v>
      </c>
      <c r="G1492" s="2">
        <f>'Moving Avg'!E1492</f>
        <v>6.0804900000000002</v>
      </c>
      <c r="H1492" s="2">
        <f>'Moving Avg'!F1492</f>
        <v>6.1185350000000014</v>
      </c>
      <c r="I1492" s="2">
        <f>'Moving Avg'!G1492</f>
        <v>6.1238599999999987</v>
      </c>
      <c r="J1492" s="2">
        <f>'Moving Avg'!H1492</f>
        <v>5.6070080000000031</v>
      </c>
      <c r="K1492" s="18" t="str">
        <f>OBV!F1492</f>
        <v>BEARISH</v>
      </c>
      <c r="L1492" s="18" t="str">
        <f>OBV!G1492</f>
        <v>NEUTRAL</v>
      </c>
      <c r="M1492" s="18" t="str">
        <f>OBV!H1492</f>
        <v>CONFIRMED BEARISH</v>
      </c>
      <c r="N1492" s="21">
        <f t="shared" si="230"/>
        <v>50</v>
      </c>
      <c r="O1492" s="21">
        <f t="shared" si="231"/>
        <v>100</v>
      </c>
      <c r="P1492" s="21">
        <f t="shared" si="232"/>
        <v>50</v>
      </c>
      <c r="Q1492" s="21">
        <f t="shared" si="233"/>
        <v>16.5</v>
      </c>
      <c r="R1492" s="22">
        <f t="shared" si="234"/>
        <v>62.475000000000001</v>
      </c>
      <c r="S1492" s="22">
        <f t="shared" si="235"/>
        <v>51.625</v>
      </c>
      <c r="T1492" s="22">
        <f t="shared" si="236"/>
        <v>42.424999999999997</v>
      </c>
      <c r="U1492" s="22">
        <f t="shared" si="237"/>
        <v>54.125</v>
      </c>
      <c r="V1492" s="21">
        <f t="shared" si="238"/>
        <v>52.17499999999999</v>
      </c>
      <c r="W1492" s="21">
        <f t="shared" si="239"/>
        <v>52.662499999999994</v>
      </c>
      <c r="X1492" s="20"/>
      <c r="Y1492" s="20"/>
      <c r="Z1492" s="20"/>
    </row>
    <row r="1493" spans="1:26" ht="13.5" x14ac:dyDescent="0.25">
      <c r="A1493" s="4">
        <f>TITRES_STAT!B1496</f>
        <v>44186</v>
      </c>
      <c r="B1493" s="2">
        <f>TITRES_STAT!C1496</f>
        <v>14.44</v>
      </c>
      <c r="C1493" s="2">
        <f>RSI!I1493</f>
        <v>49.621337239414331</v>
      </c>
      <c r="D1493" s="2">
        <f>MACD!E1493</f>
        <v>2.706770084133403E-2</v>
      </c>
      <c r="E1493" s="2">
        <f>MACD!F1493</f>
        <v>3.0732462815403948E-2</v>
      </c>
      <c r="F1493" s="2">
        <f>'Moving Avg'!D1493</f>
        <v>6.06738</v>
      </c>
      <c r="G1493" s="2">
        <f>'Moving Avg'!E1493</f>
        <v>6.0821800000000001</v>
      </c>
      <c r="H1493" s="2">
        <f>'Moving Avg'!F1493</f>
        <v>6.1160000000000014</v>
      </c>
      <c r="I1493" s="2">
        <f>'Moving Avg'!G1493</f>
        <v>6.1250439999999982</v>
      </c>
      <c r="J1493" s="2">
        <f>'Moving Avg'!H1493</f>
        <v>5.6117390000000027</v>
      </c>
      <c r="K1493" s="18" t="str">
        <f>OBV!F1493</f>
        <v>BEARISH</v>
      </c>
      <c r="L1493" s="18" t="str">
        <f>OBV!G1493</f>
        <v>NEUTRAL</v>
      </c>
      <c r="M1493" s="18" t="str">
        <f>OBV!H1493</f>
        <v>BEARISH DIVERGENCE</v>
      </c>
      <c r="N1493" s="21">
        <f t="shared" si="230"/>
        <v>50</v>
      </c>
      <c r="O1493" s="21">
        <f t="shared" si="231"/>
        <v>100</v>
      </c>
      <c r="P1493" s="21">
        <f t="shared" si="232"/>
        <v>50</v>
      </c>
      <c r="Q1493" s="21">
        <f t="shared" si="233"/>
        <v>16.5</v>
      </c>
      <c r="R1493" s="22">
        <f t="shared" si="234"/>
        <v>62.475000000000001</v>
      </c>
      <c r="S1493" s="22">
        <f t="shared" si="235"/>
        <v>51.625</v>
      </c>
      <c r="T1493" s="22">
        <f t="shared" si="236"/>
        <v>42.424999999999997</v>
      </c>
      <c r="U1493" s="22">
        <f t="shared" si="237"/>
        <v>54.125</v>
      </c>
      <c r="V1493" s="21">
        <f t="shared" si="238"/>
        <v>52.17499999999999</v>
      </c>
      <c r="W1493" s="21">
        <f t="shared" si="239"/>
        <v>52.662499999999994</v>
      </c>
      <c r="X1493" s="20"/>
      <c r="Y1493" s="20"/>
      <c r="Z1493" s="20"/>
    </row>
    <row r="1494" spans="1:26" ht="13.5" x14ac:dyDescent="0.25">
      <c r="A1494" s="4">
        <f>TITRES_STAT!B1497</f>
        <v>44187</v>
      </c>
      <c r="B1494" s="2">
        <f>TITRES_STAT!C1497</f>
        <v>14.3</v>
      </c>
      <c r="C1494" s="2">
        <f>RSI!I1494</f>
        <v>43.953087009877699</v>
      </c>
      <c r="D1494" s="2">
        <f>MACD!E1494</f>
        <v>2.5774514380924707E-2</v>
      </c>
      <c r="E1494" s="2">
        <f>MACD!F1494</f>
        <v>2.9740873128508101E-2</v>
      </c>
      <c r="F1494" s="2">
        <f>'Moving Avg'!D1494</f>
        <v>6.0606200000000001</v>
      </c>
      <c r="G1494" s="2">
        <f>'Moving Avg'!E1494</f>
        <v>6.0771100000000002</v>
      </c>
      <c r="H1494" s="2">
        <f>'Moving Avg'!F1494</f>
        <v>6.1069100000000009</v>
      </c>
      <c r="I1494" s="2">
        <f>'Moving Avg'!G1494</f>
        <v>6.1233539999999982</v>
      </c>
      <c r="J1494" s="2">
        <f>'Moving Avg'!H1494</f>
        <v>5.6167105000000026</v>
      </c>
      <c r="K1494" s="18" t="str">
        <f>OBV!F1494</f>
        <v>BEARISH</v>
      </c>
      <c r="L1494" s="18" t="str">
        <f>OBV!G1494</f>
        <v>NEUTRAL</v>
      </c>
      <c r="M1494" s="18" t="str">
        <f>OBV!H1494</f>
        <v>CONFIRMED BEARISH</v>
      </c>
      <c r="N1494" s="21">
        <f t="shared" si="230"/>
        <v>50</v>
      </c>
      <c r="O1494" s="21">
        <f t="shared" si="231"/>
        <v>100</v>
      </c>
      <c r="P1494" s="21">
        <f t="shared" si="232"/>
        <v>50</v>
      </c>
      <c r="Q1494" s="21">
        <f t="shared" si="233"/>
        <v>16.5</v>
      </c>
      <c r="R1494" s="22">
        <f t="shared" si="234"/>
        <v>62.475000000000001</v>
      </c>
      <c r="S1494" s="22">
        <f t="shared" si="235"/>
        <v>51.625</v>
      </c>
      <c r="T1494" s="22">
        <f t="shared" si="236"/>
        <v>42.424999999999997</v>
      </c>
      <c r="U1494" s="22">
        <f t="shared" si="237"/>
        <v>54.125</v>
      </c>
      <c r="V1494" s="21">
        <f t="shared" si="238"/>
        <v>52.17499999999999</v>
      </c>
      <c r="W1494" s="21">
        <f t="shared" si="239"/>
        <v>52.662499999999994</v>
      </c>
      <c r="X1494" s="20"/>
      <c r="Y1494" s="20"/>
      <c r="Z1494" s="20"/>
    </row>
    <row r="1495" spans="1:26" ht="13.5" x14ac:dyDescent="0.25">
      <c r="A1495" s="4">
        <f>TITRES_STAT!B1498</f>
        <v>44188</v>
      </c>
      <c r="B1495" s="2">
        <f>TITRES_STAT!C1498</f>
        <v>14.48</v>
      </c>
      <c r="C1495" s="2">
        <f>RSI!I1495</f>
        <v>51.605892403157959</v>
      </c>
      <c r="D1495" s="2">
        <f>MACD!E1495</f>
        <v>1.9408348186805036E-2</v>
      </c>
      <c r="E1495" s="2">
        <f>MACD!F1495</f>
        <v>2.767436814016749E-2</v>
      </c>
      <c r="F1495" s="2">
        <f>'Moving Avg'!D1495</f>
        <v>6.0843000000000007</v>
      </c>
      <c r="G1495" s="2">
        <f>'Moving Avg'!E1495</f>
        <v>6.0796499999999991</v>
      </c>
      <c r="H1495" s="2">
        <f>'Moving Avg'!F1495</f>
        <v>6.1014150000000003</v>
      </c>
      <c r="I1495" s="2">
        <f>'Moving Avg'!G1495</f>
        <v>6.1227619999999989</v>
      </c>
      <c r="J1495" s="2">
        <f>'Moving Avg'!H1495</f>
        <v>5.6215260000000011</v>
      </c>
      <c r="K1495" s="18" t="str">
        <f>OBV!F1495</f>
        <v>BEARISH</v>
      </c>
      <c r="L1495" s="18" t="str">
        <f>OBV!G1495</f>
        <v>NEUTRAL</v>
      </c>
      <c r="M1495" s="18" t="str">
        <f>OBV!H1495</f>
        <v>BEARISH DIVERGENCE</v>
      </c>
      <c r="N1495" s="21">
        <f t="shared" si="230"/>
        <v>50</v>
      </c>
      <c r="O1495" s="21">
        <f t="shared" si="231"/>
        <v>100</v>
      </c>
      <c r="P1495" s="21">
        <f t="shared" si="232"/>
        <v>50</v>
      </c>
      <c r="Q1495" s="21">
        <f t="shared" si="233"/>
        <v>16.5</v>
      </c>
      <c r="R1495" s="22">
        <f t="shared" si="234"/>
        <v>62.475000000000001</v>
      </c>
      <c r="S1495" s="22">
        <f t="shared" si="235"/>
        <v>51.625</v>
      </c>
      <c r="T1495" s="22">
        <f t="shared" si="236"/>
        <v>42.424999999999997</v>
      </c>
      <c r="U1495" s="22">
        <f t="shared" si="237"/>
        <v>54.125</v>
      </c>
      <c r="V1495" s="21">
        <f t="shared" si="238"/>
        <v>52.17499999999999</v>
      </c>
      <c r="W1495" s="21">
        <f t="shared" si="239"/>
        <v>52.662499999999994</v>
      </c>
      <c r="X1495" s="20"/>
      <c r="Y1495" s="20"/>
      <c r="Z1495" s="20"/>
    </row>
    <row r="1496" spans="1:26" ht="13.5" x14ac:dyDescent="0.25">
      <c r="A1496" s="4">
        <f>TITRES_STAT!B1499</f>
        <v>44189</v>
      </c>
      <c r="B1496" s="2">
        <f>TITRES_STAT!C1499</f>
        <v>14.5</v>
      </c>
      <c r="C1496" s="2">
        <f>RSI!I1496</f>
        <v>52.378836854701554</v>
      </c>
      <c r="D1496" s="2">
        <f>MACD!E1496</f>
        <v>1.5241598625179265E-2</v>
      </c>
      <c r="E1496" s="2">
        <f>MACD!F1496</f>
        <v>2.5187814237169849E-2</v>
      </c>
      <c r="F1496" s="2">
        <f>'Moving Avg'!D1496</f>
        <v>6.0944400000000005</v>
      </c>
      <c r="G1496" s="2">
        <f>'Moving Avg'!E1496</f>
        <v>6.0817600000000001</v>
      </c>
      <c r="H1496" s="2">
        <f>'Moving Avg'!F1496</f>
        <v>6.0978200000000005</v>
      </c>
      <c r="I1496" s="2">
        <f>'Moving Avg'!G1496</f>
        <v>6.1223380000000001</v>
      </c>
      <c r="J1496" s="2">
        <f>'Moving Avg'!H1496</f>
        <v>5.6264455000000009</v>
      </c>
      <c r="K1496" s="18" t="str">
        <f>OBV!F1496</f>
        <v>BULLISH</v>
      </c>
      <c r="L1496" s="18" t="str">
        <f>OBV!G1496</f>
        <v>STRONG</v>
      </c>
      <c r="M1496" s="18" t="str">
        <f>OBV!H1496</f>
        <v>CONFIRMED BULLISH</v>
      </c>
      <c r="N1496" s="21">
        <f t="shared" si="230"/>
        <v>50</v>
      </c>
      <c r="O1496" s="21">
        <f t="shared" si="231"/>
        <v>100</v>
      </c>
      <c r="P1496" s="21">
        <f t="shared" si="232"/>
        <v>50</v>
      </c>
      <c r="Q1496" s="21">
        <f t="shared" si="233"/>
        <v>100</v>
      </c>
      <c r="R1496" s="22">
        <f t="shared" si="234"/>
        <v>75</v>
      </c>
      <c r="S1496" s="22">
        <f t="shared" si="235"/>
        <v>72.5</v>
      </c>
      <c r="T1496" s="22">
        <f t="shared" si="236"/>
        <v>80</v>
      </c>
      <c r="U1496" s="22">
        <f t="shared" si="237"/>
        <v>75</v>
      </c>
      <c r="V1496" s="21">
        <f t="shared" si="238"/>
        <v>75.833333333333329</v>
      </c>
      <c r="W1496" s="21">
        <f t="shared" si="239"/>
        <v>75.625</v>
      </c>
      <c r="X1496" s="20"/>
      <c r="Y1496" s="20"/>
      <c r="Z1496" s="20"/>
    </row>
    <row r="1497" spans="1:26" ht="13.5" x14ac:dyDescent="0.25">
      <c r="A1497" s="4">
        <f>TITRES_STAT!B1500</f>
        <v>44190</v>
      </c>
      <c r="B1497" s="2">
        <f>TITRES_STAT!C1500</f>
        <v>14.5</v>
      </c>
      <c r="C1497" s="2">
        <f>RSI!I1497</f>
        <v>52.378836854701554</v>
      </c>
      <c r="D1497" s="2">
        <f>MACD!E1497</f>
        <v>8.3167481296015922E-3</v>
      </c>
      <c r="E1497" s="2">
        <f>MACD!F1497</f>
        <v>2.1813601015656197E-2</v>
      </c>
      <c r="F1497" s="2">
        <f>'Moving Avg'!D1497</f>
        <v>6.1079600000000003</v>
      </c>
      <c r="G1497" s="2">
        <f>'Moving Avg'!E1497</f>
        <v>6.0859799999999993</v>
      </c>
      <c r="H1497" s="2">
        <f>'Moving Avg'!F1497</f>
        <v>6.0978200000000005</v>
      </c>
      <c r="I1497" s="2">
        <f>'Moving Avg'!G1497</f>
        <v>6.1248740000000002</v>
      </c>
      <c r="J1497" s="2">
        <f>'Moving Avg'!H1497</f>
        <v>5.6314270000000013</v>
      </c>
      <c r="K1497" s="18" t="str">
        <f>OBV!F1497</f>
        <v>BULLISH</v>
      </c>
      <c r="L1497" s="18" t="str">
        <f>OBV!G1497</f>
        <v>STRONG</v>
      </c>
      <c r="M1497" s="18" t="str">
        <f>OBV!H1497</f>
        <v>CONFIRMED BULLISH</v>
      </c>
      <c r="N1497" s="21">
        <f t="shared" si="230"/>
        <v>50</v>
      </c>
      <c r="O1497" s="21">
        <f t="shared" si="231"/>
        <v>100</v>
      </c>
      <c r="P1497" s="21">
        <f t="shared" si="232"/>
        <v>50</v>
      </c>
      <c r="Q1497" s="21">
        <f t="shared" si="233"/>
        <v>100</v>
      </c>
      <c r="R1497" s="22">
        <f t="shared" si="234"/>
        <v>75</v>
      </c>
      <c r="S1497" s="22">
        <f t="shared" si="235"/>
        <v>72.5</v>
      </c>
      <c r="T1497" s="22">
        <f t="shared" si="236"/>
        <v>80</v>
      </c>
      <c r="U1497" s="22">
        <f t="shared" si="237"/>
        <v>75</v>
      </c>
      <c r="V1497" s="21">
        <f t="shared" si="238"/>
        <v>75.833333333333329</v>
      </c>
      <c r="W1497" s="21">
        <f t="shared" si="239"/>
        <v>75.625</v>
      </c>
      <c r="X1497" s="20"/>
      <c r="Y1497" s="20"/>
      <c r="Z1497" s="20"/>
    </row>
    <row r="1498" spans="1:26" ht="13.5" x14ac:dyDescent="0.25">
      <c r="A1498" s="4">
        <f>TITRES_STAT!B1501</f>
        <v>44193</v>
      </c>
      <c r="B1498" s="2">
        <f>TITRES_STAT!C1501</f>
        <v>14.7</v>
      </c>
      <c r="C1498" s="2">
        <f>RSI!I1498</f>
        <v>59.866165517041175</v>
      </c>
      <c r="D1498" s="2">
        <f>MACD!E1498</f>
        <v>-3.9510606419144167E-3</v>
      </c>
      <c r="E1498" s="2">
        <f>MACD!F1498</f>
        <v>1.6660668684142076E-2</v>
      </c>
      <c r="F1498" s="2">
        <f>'Moving Avg'!D1498</f>
        <v>6.1299399999999995</v>
      </c>
      <c r="G1498" s="2">
        <f>'Moving Avg'!E1498</f>
        <v>6.0986599999999997</v>
      </c>
      <c r="H1498" s="2">
        <f>'Moving Avg'!F1498</f>
        <v>6.1022600000000002</v>
      </c>
      <c r="I1498" s="2">
        <f>'Moving Avg'!G1498</f>
        <v>6.1282560000000004</v>
      </c>
      <c r="J1498" s="2">
        <f>'Moving Avg'!H1498</f>
        <v>5.6372440000000008</v>
      </c>
      <c r="K1498" s="18" t="str">
        <f>OBV!F1498</f>
        <v>BULLISH</v>
      </c>
      <c r="L1498" s="18" t="str">
        <f>OBV!G1498</f>
        <v>STRONG</v>
      </c>
      <c r="M1498" s="18" t="str">
        <f>OBV!H1498</f>
        <v>CONFIRMED BULLISH</v>
      </c>
      <c r="N1498" s="21">
        <f t="shared" si="230"/>
        <v>50</v>
      </c>
      <c r="O1498" s="21">
        <f t="shared" si="231"/>
        <v>100</v>
      </c>
      <c r="P1498" s="21">
        <f t="shared" si="232"/>
        <v>50</v>
      </c>
      <c r="Q1498" s="21">
        <f t="shared" si="233"/>
        <v>100</v>
      </c>
      <c r="R1498" s="22">
        <f t="shared" si="234"/>
        <v>75</v>
      </c>
      <c r="S1498" s="22">
        <f t="shared" si="235"/>
        <v>72.5</v>
      </c>
      <c r="T1498" s="22">
        <f t="shared" si="236"/>
        <v>80</v>
      </c>
      <c r="U1498" s="22">
        <f t="shared" si="237"/>
        <v>75</v>
      </c>
      <c r="V1498" s="21">
        <f t="shared" si="238"/>
        <v>75.833333333333329</v>
      </c>
      <c r="W1498" s="21">
        <f t="shared" si="239"/>
        <v>75.625</v>
      </c>
      <c r="X1498" s="20"/>
      <c r="Y1498" s="20"/>
      <c r="Z1498" s="20"/>
    </row>
    <row r="1499" spans="1:26" ht="13.5" x14ac:dyDescent="0.25">
      <c r="A1499" s="4">
        <f>TITRES_STAT!B1502</f>
        <v>44194</v>
      </c>
      <c r="B1499" s="2">
        <f>TITRES_STAT!C1502</f>
        <v>14.7</v>
      </c>
      <c r="C1499" s="2">
        <f>RSI!I1499</f>
        <v>59.866165517041175</v>
      </c>
      <c r="D1499" s="2">
        <f>MACD!E1499</f>
        <v>-1.6270271951315252E-2</v>
      </c>
      <c r="E1499" s="2">
        <f>MACD!F1499</f>
        <v>1.0074480557050611E-2</v>
      </c>
      <c r="F1499" s="2">
        <f>'Moving Avg'!D1499</f>
        <v>6.1637599999999999</v>
      </c>
      <c r="G1499" s="2">
        <f>'Moving Avg'!E1499</f>
        <v>6.11219</v>
      </c>
      <c r="H1499" s="2">
        <f>'Moving Avg'!F1499</f>
        <v>6.1067000000000009</v>
      </c>
      <c r="I1499" s="2">
        <f>'Moving Avg'!G1499</f>
        <v>6.1316380000000006</v>
      </c>
      <c r="J1499" s="2">
        <f>'Moving Avg'!H1499</f>
        <v>5.6438660000000018</v>
      </c>
      <c r="K1499" s="18" t="str">
        <f>OBV!F1499</f>
        <v>BULLISH</v>
      </c>
      <c r="L1499" s="18" t="str">
        <f>OBV!G1499</f>
        <v>STRONG</v>
      </c>
      <c r="M1499" s="18" t="str">
        <f>OBV!H1499</f>
        <v>CONFIRMED BULLISH</v>
      </c>
      <c r="N1499" s="21">
        <f t="shared" si="230"/>
        <v>50</v>
      </c>
      <c r="O1499" s="21">
        <f t="shared" si="231"/>
        <v>100</v>
      </c>
      <c r="P1499" s="21">
        <f t="shared" si="232"/>
        <v>50</v>
      </c>
      <c r="Q1499" s="21">
        <f t="shared" si="233"/>
        <v>100</v>
      </c>
      <c r="R1499" s="22">
        <f t="shared" si="234"/>
        <v>75</v>
      </c>
      <c r="S1499" s="22">
        <f t="shared" si="235"/>
        <v>72.5</v>
      </c>
      <c r="T1499" s="22">
        <f t="shared" si="236"/>
        <v>80</v>
      </c>
      <c r="U1499" s="22">
        <f t="shared" si="237"/>
        <v>75</v>
      </c>
      <c r="V1499" s="21">
        <f t="shared" si="238"/>
        <v>75.833333333333329</v>
      </c>
      <c r="W1499" s="21">
        <f t="shared" si="239"/>
        <v>75.625</v>
      </c>
      <c r="X1499" s="20"/>
      <c r="Y1499" s="20"/>
      <c r="Z1499" s="20"/>
    </row>
    <row r="1500" spans="1:26" ht="13.5" x14ac:dyDescent="0.25">
      <c r="A1500" s="4">
        <f>TITRES_STAT!B1503</f>
        <v>44195</v>
      </c>
      <c r="B1500" s="2">
        <f>TITRES_STAT!C1503</f>
        <v>14.8</v>
      </c>
      <c r="C1500" s="2">
        <f>RSI!I1500</f>
        <v>63.219549699445182</v>
      </c>
      <c r="D1500" s="2">
        <f>MACD!E1500</f>
        <v>-4.2119565462082065E-2</v>
      </c>
      <c r="E1500" s="2">
        <f>MACD!F1500</f>
        <v>-3.6432864677592332E-4</v>
      </c>
      <c r="F1500" s="2">
        <f>'Moving Avg'!D1500</f>
        <v>6.1908199999999995</v>
      </c>
      <c r="G1500" s="2">
        <f>'Moving Avg'!E1500</f>
        <v>6.1375599999999997</v>
      </c>
      <c r="H1500" s="2">
        <f>'Moving Avg'!F1500</f>
        <v>6.1136750000000006</v>
      </c>
      <c r="I1500" s="2">
        <f>'Moving Avg'!G1500</f>
        <v>6.134176000000001</v>
      </c>
      <c r="J1500" s="2">
        <f>'Moving Avg'!H1500</f>
        <v>5.6499980000000001</v>
      </c>
      <c r="K1500" s="18" t="str">
        <f>OBV!F1500</f>
        <v>BULLISH</v>
      </c>
      <c r="L1500" s="18" t="str">
        <f>OBV!G1500</f>
        <v>STRONG</v>
      </c>
      <c r="M1500" s="18" t="str">
        <f>OBV!H1500</f>
        <v>CONFIRMED BULLISH</v>
      </c>
      <c r="N1500" s="21">
        <f t="shared" si="230"/>
        <v>50</v>
      </c>
      <c r="O1500" s="21">
        <f t="shared" si="231"/>
        <v>100</v>
      </c>
      <c r="P1500" s="21">
        <f t="shared" si="232"/>
        <v>50</v>
      </c>
      <c r="Q1500" s="21">
        <f t="shared" si="233"/>
        <v>100</v>
      </c>
      <c r="R1500" s="22">
        <f t="shared" si="234"/>
        <v>75</v>
      </c>
      <c r="S1500" s="22">
        <f t="shared" si="235"/>
        <v>72.5</v>
      </c>
      <c r="T1500" s="22">
        <f t="shared" si="236"/>
        <v>80</v>
      </c>
      <c r="U1500" s="22">
        <f t="shared" si="237"/>
        <v>75</v>
      </c>
      <c r="V1500" s="21">
        <f t="shared" si="238"/>
        <v>75.833333333333329</v>
      </c>
      <c r="W1500" s="21">
        <f t="shared" si="239"/>
        <v>75.625</v>
      </c>
      <c r="X1500" s="20"/>
      <c r="Y1500" s="20"/>
      <c r="Z1500" s="20"/>
    </row>
    <row r="1501" spans="1:26" ht="13.5" x14ac:dyDescent="0.25">
      <c r="A1501" s="4">
        <f>TITRES_STAT!B1504</f>
        <v>44196</v>
      </c>
      <c r="B1501" s="2">
        <f>TITRES_STAT!C1504</f>
        <v>14.9</v>
      </c>
      <c r="C1501" s="2">
        <f>RSI!I1501</f>
        <v>66.255921262163284</v>
      </c>
      <c r="D1501" s="2">
        <f>MACD!E1501</f>
        <v>-5.6208675016534926E-2</v>
      </c>
      <c r="E1501" s="2">
        <f>MACD!F1501</f>
        <v>-1.1533197920727725E-2</v>
      </c>
      <c r="F1501" s="2">
        <f>'Moving Avg'!D1501</f>
        <v>6.2246599999999992</v>
      </c>
      <c r="G1501" s="2">
        <f>'Moving Avg'!E1501</f>
        <v>6.1595500000000003</v>
      </c>
      <c r="H1501" s="2">
        <f>'Moving Avg'!F1501</f>
        <v>6.1231900000000001</v>
      </c>
      <c r="I1501" s="2">
        <f>'Moving Avg'!G1501</f>
        <v>6.1388280000000011</v>
      </c>
      <c r="J1501" s="2">
        <f>'Moving Avg'!H1501</f>
        <v>5.6570429999999998</v>
      </c>
      <c r="K1501" s="18" t="str">
        <f>OBV!F1501</f>
        <v>BULLISH</v>
      </c>
      <c r="L1501" s="18" t="str">
        <f>OBV!G1501</f>
        <v>NEUTRAL</v>
      </c>
      <c r="M1501" s="18" t="str">
        <f>OBV!H1501</f>
        <v>CONFIRMED BULLISH</v>
      </c>
      <c r="N1501" s="21">
        <f t="shared" si="230"/>
        <v>50</v>
      </c>
      <c r="O1501" s="21">
        <f t="shared" si="231"/>
        <v>100</v>
      </c>
      <c r="P1501" s="21">
        <f t="shared" si="232"/>
        <v>50</v>
      </c>
      <c r="Q1501" s="21">
        <f t="shared" si="233"/>
        <v>83.5</v>
      </c>
      <c r="R1501" s="22">
        <f t="shared" si="234"/>
        <v>72.525000000000006</v>
      </c>
      <c r="S1501" s="22">
        <f t="shared" si="235"/>
        <v>68.375</v>
      </c>
      <c r="T1501" s="22">
        <f t="shared" si="236"/>
        <v>72.575000000000003</v>
      </c>
      <c r="U1501" s="22">
        <f t="shared" si="237"/>
        <v>70.875</v>
      </c>
      <c r="V1501" s="21">
        <f t="shared" si="238"/>
        <v>71.158333333333346</v>
      </c>
      <c r="W1501" s="21">
        <f t="shared" si="239"/>
        <v>71.087500000000006</v>
      </c>
      <c r="X1501" s="20"/>
      <c r="Y1501" s="20"/>
      <c r="Z1501" s="20"/>
    </row>
    <row r="1502" spans="1:26" ht="13.5" x14ac:dyDescent="0.25">
      <c r="A1502" s="4">
        <f>TITRES_STAT!B1505</f>
        <v>44200</v>
      </c>
      <c r="B1502" s="2">
        <f>TITRES_STAT!C1505</f>
        <v>14.5</v>
      </c>
      <c r="C1502" s="2">
        <f>RSI!I1502</f>
        <v>48.875102550462344</v>
      </c>
      <c r="D1502" s="2">
        <f>MACD!E1502</f>
        <v>-5.9179246034791966E-2</v>
      </c>
      <c r="E1502" s="2">
        <f>MACD!F1502</f>
        <v>-2.1062407543540572E-2</v>
      </c>
      <c r="F1502" s="2">
        <f>'Moving Avg'!D1502</f>
        <v>6.2246599999999992</v>
      </c>
      <c r="G1502" s="2">
        <f>'Moving Avg'!E1502</f>
        <v>6.1663100000000002</v>
      </c>
      <c r="H1502" s="2">
        <f>'Moving Avg'!F1502</f>
        <v>6.1234000000000011</v>
      </c>
      <c r="I1502" s="2">
        <f>'Moving Avg'!G1502</f>
        <v>6.1388280000000011</v>
      </c>
      <c r="J1502" s="2">
        <f>'Moving Avg'!H1502</f>
        <v>5.6632419999999994</v>
      </c>
      <c r="K1502" s="18" t="str">
        <f>OBV!F1502</f>
        <v>BULLISH</v>
      </c>
      <c r="L1502" s="18" t="str">
        <f>OBV!G1502</f>
        <v>NEUTRAL</v>
      </c>
      <c r="M1502" s="18" t="str">
        <f>OBV!H1502</f>
        <v>NEUTRAL</v>
      </c>
      <c r="N1502" s="21">
        <f t="shared" si="230"/>
        <v>50</v>
      </c>
      <c r="O1502" s="21">
        <f t="shared" si="231"/>
        <v>100</v>
      </c>
      <c r="P1502" s="21">
        <f t="shared" si="232"/>
        <v>50</v>
      </c>
      <c r="Q1502" s="21">
        <f t="shared" si="233"/>
        <v>49.5</v>
      </c>
      <c r="R1502" s="22">
        <f t="shared" si="234"/>
        <v>67.424999999999997</v>
      </c>
      <c r="S1502" s="22">
        <f t="shared" si="235"/>
        <v>59.875</v>
      </c>
      <c r="T1502" s="22">
        <f t="shared" si="236"/>
        <v>57.275000000000006</v>
      </c>
      <c r="U1502" s="22">
        <f t="shared" si="237"/>
        <v>62.375</v>
      </c>
      <c r="V1502" s="21">
        <f t="shared" si="238"/>
        <v>61.524999999999999</v>
      </c>
      <c r="W1502" s="21">
        <f t="shared" si="239"/>
        <v>61.737499999999997</v>
      </c>
      <c r="X1502" s="20"/>
      <c r="Y1502" s="20"/>
      <c r="Z1502" s="20"/>
    </row>
    <row r="1503" spans="1:26" ht="13.5" x14ac:dyDescent="0.25">
      <c r="A1503" s="4">
        <f>TITRES_STAT!B1506</f>
        <v>44201</v>
      </c>
      <c r="B1503" s="2">
        <f>TITRES_STAT!C1506</f>
        <v>14.5</v>
      </c>
      <c r="C1503" s="2">
        <f>RSI!I1503</f>
        <v>48.875102550462344</v>
      </c>
      <c r="D1503" s="2">
        <f>MACD!E1503</f>
        <v>-5.5094887191149411E-2</v>
      </c>
      <c r="E1503" s="2">
        <f>MACD!F1503</f>
        <v>-2.786890347306234E-2</v>
      </c>
      <c r="F1503" s="2">
        <f>'Moving Avg'!D1503</f>
        <v>6.2077399999999994</v>
      </c>
      <c r="G1503" s="2">
        <f>'Moving Avg'!E1503</f>
        <v>6.1688399999999994</v>
      </c>
      <c r="H1503" s="2">
        <f>'Moving Avg'!F1503</f>
        <v>6.1255100000000002</v>
      </c>
      <c r="I1503" s="2">
        <f>'Moving Avg'!G1503</f>
        <v>6.1388280000000011</v>
      </c>
      <c r="J1503" s="2">
        <f>'Moving Avg'!H1503</f>
        <v>5.6705349999999983</v>
      </c>
      <c r="K1503" s="18" t="str">
        <f>OBV!F1503</f>
        <v>BULLISH</v>
      </c>
      <c r="L1503" s="18" t="str">
        <f>OBV!G1503</f>
        <v>NEUTRAL</v>
      </c>
      <c r="M1503" s="18" t="str">
        <f>OBV!H1503</f>
        <v>BULLISH DIVERGENCE</v>
      </c>
      <c r="N1503" s="21">
        <f t="shared" si="230"/>
        <v>50</v>
      </c>
      <c r="O1503" s="21">
        <f t="shared" si="231"/>
        <v>100</v>
      </c>
      <c r="P1503" s="21">
        <f t="shared" si="232"/>
        <v>50</v>
      </c>
      <c r="Q1503" s="21">
        <f t="shared" si="233"/>
        <v>66.5</v>
      </c>
      <c r="R1503" s="22">
        <f t="shared" si="234"/>
        <v>69.974999999999994</v>
      </c>
      <c r="S1503" s="22">
        <f t="shared" si="235"/>
        <v>64.125</v>
      </c>
      <c r="T1503" s="22">
        <f t="shared" si="236"/>
        <v>64.924999999999997</v>
      </c>
      <c r="U1503" s="22">
        <f t="shared" si="237"/>
        <v>66.625</v>
      </c>
      <c r="V1503" s="21">
        <f t="shared" si="238"/>
        <v>66.341666666666654</v>
      </c>
      <c r="W1503" s="21">
        <f t="shared" si="239"/>
        <v>66.412499999999994</v>
      </c>
      <c r="X1503" s="20"/>
      <c r="Y1503" s="20"/>
      <c r="Z1503" s="20"/>
    </row>
    <row r="1504" spans="1:26" ht="13.5" x14ac:dyDescent="0.25">
      <c r="A1504" s="4">
        <f>TITRES_STAT!B1507</f>
        <v>44202</v>
      </c>
      <c r="B1504" s="2">
        <f>TITRES_STAT!C1507</f>
        <v>14.4</v>
      </c>
      <c r="C1504" s="2">
        <f>RSI!I1504</f>
        <v>45.428026521422154</v>
      </c>
      <c r="D1504" s="2">
        <f>MACD!E1504</f>
        <v>-5.7537114453923621E-2</v>
      </c>
      <c r="E1504" s="2">
        <f>MACD!F1504</f>
        <v>-3.3802545669234602E-2</v>
      </c>
      <c r="F1504" s="2">
        <f>'Moving Avg'!D1504</f>
        <v>6.1823800000000002</v>
      </c>
      <c r="G1504" s="2">
        <f>'Moving Avg'!E1504</f>
        <v>6.1730700000000001</v>
      </c>
      <c r="H1504" s="2">
        <f>'Moving Avg'!F1504</f>
        <v>6.125090000000001</v>
      </c>
      <c r="I1504" s="2">
        <f>'Moving Avg'!G1504</f>
        <v>6.1362920000000001</v>
      </c>
      <c r="J1504" s="2">
        <f>'Moving Avg'!H1504</f>
        <v>5.6776584999999988</v>
      </c>
      <c r="K1504" s="18" t="str">
        <f>OBV!F1504</f>
        <v>BEARISH</v>
      </c>
      <c r="L1504" s="18" t="str">
        <f>OBV!G1504</f>
        <v>NEUTRAL</v>
      </c>
      <c r="M1504" s="18" t="str">
        <f>OBV!H1504</f>
        <v>CONFIRMED BEARISH</v>
      </c>
      <c r="N1504" s="21">
        <f t="shared" si="230"/>
        <v>50</v>
      </c>
      <c r="O1504" s="21">
        <f t="shared" si="231"/>
        <v>100</v>
      </c>
      <c r="P1504" s="21">
        <f t="shared" si="232"/>
        <v>50</v>
      </c>
      <c r="Q1504" s="21">
        <f t="shared" si="233"/>
        <v>16.5</v>
      </c>
      <c r="R1504" s="22">
        <f t="shared" si="234"/>
        <v>62.475000000000001</v>
      </c>
      <c r="S1504" s="22">
        <f t="shared" si="235"/>
        <v>51.625</v>
      </c>
      <c r="T1504" s="22">
        <f t="shared" si="236"/>
        <v>42.424999999999997</v>
      </c>
      <c r="U1504" s="22">
        <f t="shared" si="237"/>
        <v>54.125</v>
      </c>
      <c r="V1504" s="21">
        <f t="shared" si="238"/>
        <v>52.17499999999999</v>
      </c>
      <c r="W1504" s="21">
        <f t="shared" si="239"/>
        <v>52.662499999999994</v>
      </c>
      <c r="X1504" s="20"/>
      <c r="Y1504" s="20"/>
      <c r="Z1504" s="20"/>
    </row>
    <row r="1505" spans="1:26" ht="13.5" x14ac:dyDescent="0.25">
      <c r="A1505" s="4">
        <f>TITRES_STAT!B1508</f>
        <v>44203</v>
      </c>
      <c r="B1505" s="2">
        <f>TITRES_STAT!C1508</f>
        <v>14.65</v>
      </c>
      <c r="C1505" s="2">
        <f>RSI!I1505</f>
        <v>54.150590221991052</v>
      </c>
      <c r="D1505" s="2">
        <f>MACD!E1505</f>
        <v>-5.5398835364030674E-2</v>
      </c>
      <c r="E1505" s="2">
        <f>MACD!F1505</f>
        <v>-3.8121803608193817E-2</v>
      </c>
      <c r="F1505" s="2">
        <f>'Moving Avg'!D1505</f>
        <v>6.1697000000000006</v>
      </c>
      <c r="G1505" s="2">
        <f>'Moving Avg'!E1505</f>
        <v>6.1802599999999996</v>
      </c>
      <c r="H1505" s="2">
        <f>'Moving Avg'!F1505</f>
        <v>6.1299550000000007</v>
      </c>
      <c r="I1505" s="2">
        <f>'Moving Avg'!G1505</f>
        <v>6.1354460000000008</v>
      </c>
      <c r="J1505" s="2">
        <f>'Moving Avg'!H1505</f>
        <v>5.6859294999999985</v>
      </c>
      <c r="K1505" s="18" t="str">
        <f>OBV!F1505</f>
        <v>BEARISH</v>
      </c>
      <c r="L1505" s="18" t="str">
        <f>OBV!G1505</f>
        <v>NEUTRAL</v>
      </c>
      <c r="M1505" s="18" t="str">
        <f>OBV!H1505</f>
        <v>CONFIRMED BEARISH</v>
      </c>
      <c r="N1505" s="21">
        <f t="shared" si="230"/>
        <v>50</v>
      </c>
      <c r="O1505" s="21">
        <f t="shared" si="231"/>
        <v>100</v>
      </c>
      <c r="P1505" s="21">
        <f t="shared" si="232"/>
        <v>50</v>
      </c>
      <c r="Q1505" s="21">
        <f t="shared" si="233"/>
        <v>16.5</v>
      </c>
      <c r="R1505" s="22">
        <f t="shared" si="234"/>
        <v>62.475000000000001</v>
      </c>
      <c r="S1505" s="22">
        <f t="shared" si="235"/>
        <v>51.625</v>
      </c>
      <c r="T1505" s="22">
        <f t="shared" si="236"/>
        <v>42.424999999999997</v>
      </c>
      <c r="U1505" s="22">
        <f t="shared" si="237"/>
        <v>54.125</v>
      </c>
      <c r="V1505" s="21">
        <f t="shared" si="238"/>
        <v>52.17499999999999</v>
      </c>
      <c r="W1505" s="21">
        <f t="shared" si="239"/>
        <v>52.662499999999994</v>
      </c>
      <c r="X1505" s="20"/>
      <c r="Y1505" s="20"/>
      <c r="Z1505" s="20"/>
    </row>
    <row r="1506" spans="1:26" ht="13.5" x14ac:dyDescent="0.25">
      <c r="A1506" s="4">
        <f>TITRES_STAT!B1509</f>
        <v>44204</v>
      </c>
      <c r="B1506" s="2">
        <f>TITRES_STAT!C1509</f>
        <v>14.64</v>
      </c>
      <c r="C1506" s="2">
        <f>RSI!I1506</f>
        <v>53.774037933623504</v>
      </c>
      <c r="D1506" s="2">
        <f>MACD!E1506</f>
        <v>-5.2300766728198056E-2</v>
      </c>
      <c r="E1506" s="2">
        <f>MACD!F1506</f>
        <v>-4.0957596232194665E-2</v>
      </c>
      <c r="F1506" s="2">
        <f>'Moving Avg'!D1506</f>
        <v>6.1476999999999995</v>
      </c>
      <c r="G1506" s="2">
        <f>'Moving Avg'!E1506</f>
        <v>6.1861799999999993</v>
      </c>
      <c r="H1506" s="2">
        <f>'Moving Avg'!F1506</f>
        <v>6.1339699999999997</v>
      </c>
      <c r="I1506" s="2">
        <f>'Moving Avg'!G1506</f>
        <v>6.1374740000000019</v>
      </c>
      <c r="J1506" s="2">
        <f>'Moving Avg'!H1506</f>
        <v>5.6941789999999983</v>
      </c>
      <c r="K1506" s="18" t="str">
        <f>OBV!F1506</f>
        <v>BEARISH</v>
      </c>
      <c r="L1506" s="18" t="str">
        <f>OBV!G1506</f>
        <v>NEUTRAL</v>
      </c>
      <c r="M1506" s="18" t="str">
        <f>OBV!H1506</f>
        <v>CONFIRMED BEARISH</v>
      </c>
      <c r="N1506" s="21">
        <f t="shared" si="230"/>
        <v>50</v>
      </c>
      <c r="O1506" s="21">
        <f t="shared" si="231"/>
        <v>100</v>
      </c>
      <c r="P1506" s="21">
        <f t="shared" si="232"/>
        <v>50</v>
      </c>
      <c r="Q1506" s="21">
        <f t="shared" si="233"/>
        <v>16.5</v>
      </c>
      <c r="R1506" s="22">
        <f t="shared" si="234"/>
        <v>62.475000000000001</v>
      </c>
      <c r="S1506" s="22">
        <f t="shared" si="235"/>
        <v>51.625</v>
      </c>
      <c r="T1506" s="22">
        <f t="shared" si="236"/>
        <v>42.424999999999997</v>
      </c>
      <c r="U1506" s="22">
        <f t="shared" si="237"/>
        <v>54.125</v>
      </c>
      <c r="V1506" s="21">
        <f t="shared" si="238"/>
        <v>52.17499999999999</v>
      </c>
      <c r="W1506" s="21">
        <f t="shared" si="239"/>
        <v>52.662499999999994</v>
      </c>
      <c r="X1506" s="20"/>
      <c r="Y1506" s="20"/>
      <c r="Z1506" s="20"/>
    </row>
    <row r="1507" spans="1:26" ht="13.5" x14ac:dyDescent="0.25">
      <c r="A1507" s="4">
        <f>TITRES_STAT!B1510</f>
        <v>44207</v>
      </c>
      <c r="B1507" s="2">
        <f>TITRES_STAT!C1510</f>
        <v>14.79</v>
      </c>
      <c r="C1507" s="2">
        <f>RSI!I1507</f>
        <v>58.377076660757446</v>
      </c>
      <c r="D1507" s="2">
        <f>MACD!E1507</f>
        <v>-5.4655832421171446E-2</v>
      </c>
      <c r="E1507" s="2">
        <f>MACD!F1507</f>
        <v>-4.3697243469990023E-2</v>
      </c>
      <c r="F1507" s="2">
        <f>'Moving Avg'!D1507</f>
        <v>6.1722400000000004</v>
      </c>
      <c r="G1507" s="2">
        <f>'Moving Avg'!E1507</f>
        <v>6.1984500000000002</v>
      </c>
      <c r="H1507" s="2">
        <f>'Moving Avg'!F1507</f>
        <v>6.1422149999999993</v>
      </c>
      <c r="I1507" s="2">
        <f>'Moving Avg'!G1507</f>
        <v>6.1373899999999999</v>
      </c>
      <c r="J1507" s="2">
        <f>'Moving Avg'!H1507</f>
        <v>5.7029524999999976</v>
      </c>
      <c r="K1507" s="18" t="str">
        <f>OBV!F1507</f>
        <v>BEARISH</v>
      </c>
      <c r="L1507" s="18" t="str">
        <f>OBV!G1507</f>
        <v>NEUTRAL</v>
      </c>
      <c r="M1507" s="18" t="str">
        <f>OBV!H1507</f>
        <v>BEARISH DIVERGENCE</v>
      </c>
      <c r="N1507" s="21">
        <f t="shared" si="230"/>
        <v>50</v>
      </c>
      <c r="O1507" s="21">
        <f t="shared" si="231"/>
        <v>100</v>
      </c>
      <c r="P1507" s="21">
        <f t="shared" si="232"/>
        <v>50</v>
      </c>
      <c r="Q1507" s="21">
        <f t="shared" si="233"/>
        <v>16.5</v>
      </c>
      <c r="R1507" s="22">
        <f t="shared" si="234"/>
        <v>62.475000000000001</v>
      </c>
      <c r="S1507" s="22">
        <f t="shared" si="235"/>
        <v>51.625</v>
      </c>
      <c r="T1507" s="22">
        <f t="shared" si="236"/>
        <v>42.424999999999997</v>
      </c>
      <c r="U1507" s="22">
        <f t="shared" si="237"/>
        <v>54.125</v>
      </c>
      <c r="V1507" s="21">
        <f t="shared" si="238"/>
        <v>52.17499999999999</v>
      </c>
      <c r="W1507" s="21">
        <f t="shared" si="239"/>
        <v>52.662499999999994</v>
      </c>
      <c r="X1507" s="20"/>
      <c r="Y1507" s="20"/>
      <c r="Z1507" s="20"/>
    </row>
    <row r="1508" spans="1:26" ht="13.5" x14ac:dyDescent="0.25">
      <c r="A1508" s="4">
        <f>TITRES_STAT!B1511</f>
        <v>44208</v>
      </c>
      <c r="B1508" s="2">
        <f>TITRES_STAT!C1511</f>
        <v>14.78</v>
      </c>
      <c r="C1508" s="2">
        <f>RSI!I1508</f>
        <v>57.956216217879771</v>
      </c>
      <c r="D1508" s="2">
        <f>MACD!E1508</f>
        <v>-4.3942498335368008E-2</v>
      </c>
      <c r="E1508" s="2">
        <f>MACD!F1508</f>
        <v>-4.3746294443065624E-2</v>
      </c>
      <c r="F1508" s="2">
        <f>'Moving Avg'!D1508</f>
        <v>6.1959200000000001</v>
      </c>
      <c r="G1508" s="2">
        <f>'Moving Avg'!E1508</f>
        <v>6.2018300000000002</v>
      </c>
      <c r="H1508" s="2">
        <f>'Moving Avg'!F1508</f>
        <v>6.150245</v>
      </c>
      <c r="I1508" s="2">
        <f>'Moving Avg'!G1508</f>
        <v>6.1400100000000011</v>
      </c>
      <c r="J1508" s="2">
        <f>'Moving Avg'!H1508</f>
        <v>5.711497999999998</v>
      </c>
      <c r="K1508" s="18" t="str">
        <f>OBV!F1508</f>
        <v>BEARISH</v>
      </c>
      <c r="L1508" s="18" t="str">
        <f>OBV!G1508</f>
        <v>NEUTRAL</v>
      </c>
      <c r="M1508" s="18" t="str">
        <f>OBV!H1508</f>
        <v>BEARISH DIVERGENCE</v>
      </c>
      <c r="N1508" s="21">
        <f t="shared" si="230"/>
        <v>50</v>
      </c>
      <c r="O1508" s="21">
        <f t="shared" si="231"/>
        <v>100</v>
      </c>
      <c r="P1508" s="21">
        <f t="shared" si="232"/>
        <v>50</v>
      </c>
      <c r="Q1508" s="21">
        <f t="shared" si="233"/>
        <v>16.5</v>
      </c>
      <c r="R1508" s="22">
        <f t="shared" si="234"/>
        <v>62.475000000000001</v>
      </c>
      <c r="S1508" s="22">
        <f t="shared" si="235"/>
        <v>51.625</v>
      </c>
      <c r="T1508" s="22">
        <f t="shared" si="236"/>
        <v>42.424999999999997</v>
      </c>
      <c r="U1508" s="22">
        <f t="shared" si="237"/>
        <v>54.125</v>
      </c>
      <c r="V1508" s="21">
        <f t="shared" si="238"/>
        <v>52.17499999999999</v>
      </c>
      <c r="W1508" s="21">
        <f t="shared" si="239"/>
        <v>52.662499999999994</v>
      </c>
      <c r="X1508" s="20"/>
      <c r="Y1508" s="20"/>
      <c r="Z1508" s="20"/>
    </row>
    <row r="1509" spans="1:26" ht="13.5" x14ac:dyDescent="0.25">
      <c r="A1509" s="4">
        <f>TITRES_STAT!B1512</f>
        <v>44209</v>
      </c>
      <c r="B1509" s="2">
        <f>TITRES_STAT!C1512</f>
        <v>14.78</v>
      </c>
      <c r="C1509" s="2">
        <f>RSI!I1509</f>
        <v>57.956216217879778</v>
      </c>
      <c r="D1509" s="2">
        <f>MACD!E1509</f>
        <v>-3.5433276492240928E-2</v>
      </c>
      <c r="E1509" s="2">
        <f>MACD!F1509</f>
        <v>-4.2083690852900688E-2</v>
      </c>
      <c r="F1509" s="2">
        <f>'Moving Avg'!D1509</f>
        <v>6.22804</v>
      </c>
      <c r="G1509" s="2">
        <f>'Moving Avg'!E1509</f>
        <v>6.2052100000000001</v>
      </c>
      <c r="H1509" s="2">
        <f>'Moving Avg'!F1509</f>
        <v>6.1586999999999996</v>
      </c>
      <c r="I1509" s="2">
        <f>'Moving Avg'!G1509</f>
        <v>6.1423779999999999</v>
      </c>
      <c r="J1509" s="2">
        <f>'Moving Avg'!H1509</f>
        <v>5.7202499999999983</v>
      </c>
      <c r="K1509" s="18" t="str">
        <f>OBV!F1509</f>
        <v>BEARISH</v>
      </c>
      <c r="L1509" s="18" t="str">
        <f>OBV!G1509</f>
        <v>NEUTRAL</v>
      </c>
      <c r="M1509" s="18" t="str">
        <f>OBV!H1509</f>
        <v>BEARISH DIVERGENCE</v>
      </c>
      <c r="N1509" s="21">
        <f t="shared" si="230"/>
        <v>50</v>
      </c>
      <c r="O1509" s="21">
        <f t="shared" si="231"/>
        <v>100</v>
      </c>
      <c r="P1509" s="21">
        <f t="shared" si="232"/>
        <v>50</v>
      </c>
      <c r="Q1509" s="21">
        <f t="shared" si="233"/>
        <v>16.5</v>
      </c>
      <c r="R1509" s="22">
        <f t="shared" si="234"/>
        <v>62.475000000000001</v>
      </c>
      <c r="S1509" s="22">
        <f t="shared" si="235"/>
        <v>51.625</v>
      </c>
      <c r="T1509" s="22">
        <f t="shared" si="236"/>
        <v>42.424999999999997</v>
      </c>
      <c r="U1509" s="22">
        <f t="shared" si="237"/>
        <v>54.125</v>
      </c>
      <c r="V1509" s="21">
        <f t="shared" si="238"/>
        <v>52.17499999999999</v>
      </c>
      <c r="W1509" s="21">
        <f t="shared" si="239"/>
        <v>52.662499999999994</v>
      </c>
      <c r="X1509" s="20"/>
      <c r="Y1509" s="20"/>
      <c r="Z1509" s="20"/>
    </row>
    <row r="1510" spans="1:26" ht="13.5" x14ac:dyDescent="0.25">
      <c r="A1510" s="4">
        <f>TITRES_STAT!B1513</f>
        <v>44211</v>
      </c>
      <c r="B1510" s="2">
        <f>TITRES_STAT!C1513</f>
        <v>14.77</v>
      </c>
      <c r="C1510" s="2">
        <f>RSI!I1510</f>
        <v>57.486739946228852</v>
      </c>
      <c r="D1510" s="2">
        <f>MACD!E1510</f>
        <v>-2.1929090985604915E-2</v>
      </c>
      <c r="E1510" s="2">
        <f>MACD!F1510</f>
        <v>-3.805277087944154E-2</v>
      </c>
      <c r="F1510" s="2">
        <f>'Moving Avg'!D1510</f>
        <v>6.2381799999999998</v>
      </c>
      <c r="G1510" s="2">
        <f>'Moving Avg'!E1510</f>
        <v>6.2039400000000011</v>
      </c>
      <c r="H1510" s="2">
        <f>'Moving Avg'!F1510</f>
        <v>6.17075</v>
      </c>
      <c r="I1510" s="2">
        <f>'Moving Avg'!G1510</f>
        <v>6.1458460000000006</v>
      </c>
      <c r="J1510" s="2">
        <f>'Moving Avg'!H1510</f>
        <v>5.7289809999999992</v>
      </c>
      <c r="K1510" s="18" t="str">
        <f>OBV!F1510</f>
        <v>BEARISH</v>
      </c>
      <c r="L1510" s="18" t="str">
        <f>OBV!G1510</f>
        <v>NEUTRAL</v>
      </c>
      <c r="M1510" s="18" t="str">
        <f>OBV!H1510</f>
        <v>BEARISH DIVERGENCE</v>
      </c>
      <c r="N1510" s="21">
        <f t="shared" si="230"/>
        <v>50</v>
      </c>
      <c r="O1510" s="21">
        <f t="shared" si="231"/>
        <v>100</v>
      </c>
      <c r="P1510" s="21">
        <f t="shared" si="232"/>
        <v>50</v>
      </c>
      <c r="Q1510" s="21">
        <f t="shared" si="233"/>
        <v>16.5</v>
      </c>
      <c r="R1510" s="22">
        <f t="shared" si="234"/>
        <v>62.475000000000001</v>
      </c>
      <c r="S1510" s="22">
        <f t="shared" si="235"/>
        <v>51.625</v>
      </c>
      <c r="T1510" s="22">
        <f t="shared" si="236"/>
        <v>42.424999999999997</v>
      </c>
      <c r="U1510" s="22">
        <f t="shared" si="237"/>
        <v>54.125</v>
      </c>
      <c r="V1510" s="21">
        <f t="shared" si="238"/>
        <v>52.17499999999999</v>
      </c>
      <c r="W1510" s="21">
        <f t="shared" si="239"/>
        <v>52.662499999999994</v>
      </c>
      <c r="X1510" s="20"/>
      <c r="Y1510" s="20"/>
      <c r="Z1510" s="20"/>
    </row>
    <row r="1511" spans="1:26" ht="13.5" x14ac:dyDescent="0.25">
      <c r="A1511" s="4">
        <f>TITRES_STAT!B1514</f>
        <v>44214</v>
      </c>
      <c r="B1511" s="2">
        <f>TITRES_STAT!C1514</f>
        <v>14.74</v>
      </c>
      <c r="C1511" s="2">
        <f>RSI!I1511</f>
        <v>56.009289908050008</v>
      </c>
      <c r="D1511" s="2">
        <f>MACD!E1511</f>
        <v>-3.5058221016521784E-3</v>
      </c>
      <c r="E1511" s="2">
        <f>MACD!F1511</f>
        <v>-3.1143381123883668E-2</v>
      </c>
      <c r="F1511" s="2">
        <f>'Moving Avg'!D1511</f>
        <v>6.2466400000000002</v>
      </c>
      <c r="G1511" s="2">
        <f>'Moving Avg'!E1511</f>
        <v>6.1971699999999998</v>
      </c>
      <c r="H1511" s="2">
        <f>'Moving Avg'!F1511</f>
        <v>6.1783600000000005</v>
      </c>
      <c r="I1511" s="2">
        <f>'Moving Avg'!G1511</f>
        <v>6.1490599999999995</v>
      </c>
      <c r="J1511" s="2">
        <f>'Moving Avg'!H1511</f>
        <v>5.7369879999999975</v>
      </c>
      <c r="K1511" s="18" t="str">
        <f>OBV!F1511</f>
        <v>BEARISH</v>
      </c>
      <c r="L1511" s="18" t="str">
        <f>OBV!G1511</f>
        <v>NEUTRAL</v>
      </c>
      <c r="M1511" s="18" t="str">
        <f>OBV!H1511</f>
        <v>BEARISH DIVERGENCE</v>
      </c>
      <c r="N1511" s="21">
        <f t="shared" si="230"/>
        <v>50</v>
      </c>
      <c r="O1511" s="21">
        <f t="shared" si="231"/>
        <v>100</v>
      </c>
      <c r="P1511" s="21">
        <f t="shared" si="232"/>
        <v>50</v>
      </c>
      <c r="Q1511" s="21">
        <f t="shared" si="233"/>
        <v>16.5</v>
      </c>
      <c r="R1511" s="22">
        <f t="shared" si="234"/>
        <v>62.475000000000001</v>
      </c>
      <c r="S1511" s="22">
        <f t="shared" si="235"/>
        <v>51.625</v>
      </c>
      <c r="T1511" s="22">
        <f t="shared" si="236"/>
        <v>42.424999999999997</v>
      </c>
      <c r="U1511" s="22">
        <f t="shared" si="237"/>
        <v>54.125</v>
      </c>
      <c r="V1511" s="21">
        <f t="shared" si="238"/>
        <v>52.17499999999999</v>
      </c>
      <c r="W1511" s="21">
        <f t="shared" si="239"/>
        <v>52.662499999999994</v>
      </c>
      <c r="X1511" s="20"/>
      <c r="Y1511" s="20"/>
      <c r="Z1511" s="20"/>
    </row>
    <row r="1512" spans="1:26" ht="13.5" x14ac:dyDescent="0.25">
      <c r="A1512" s="4">
        <f>TITRES_STAT!B1515</f>
        <v>44215</v>
      </c>
      <c r="B1512" s="2">
        <f>TITRES_STAT!C1515</f>
        <v>14.7</v>
      </c>
      <c r="C1512" s="2">
        <f>RSI!I1512</f>
        <v>54.019693864517066</v>
      </c>
      <c r="D1512" s="2">
        <f>MACD!E1512</f>
        <v>-1.3039092097397287E-2</v>
      </c>
      <c r="E1512" s="2">
        <f>MACD!F1512</f>
        <v>-2.7522523318586394E-2</v>
      </c>
      <c r="F1512" s="2">
        <f>'Moving Avg'!D1512</f>
        <v>6.23902</v>
      </c>
      <c r="G1512" s="2">
        <f>'Moving Avg'!E1512</f>
        <v>6.2056300000000002</v>
      </c>
      <c r="H1512" s="2">
        <f>'Moving Avg'!F1512</f>
        <v>6.1859699999999993</v>
      </c>
      <c r="I1512" s="2">
        <f>'Moving Avg'!G1512</f>
        <v>6.1515959999999996</v>
      </c>
      <c r="J1512" s="2">
        <f>'Moving Avg'!H1512</f>
        <v>5.7449104999999987</v>
      </c>
      <c r="K1512" s="18" t="str">
        <f>OBV!F1512</f>
        <v>BEARISH</v>
      </c>
      <c r="L1512" s="18" t="str">
        <f>OBV!G1512</f>
        <v>NEUTRAL</v>
      </c>
      <c r="M1512" s="18" t="str">
        <f>OBV!H1512</f>
        <v>CONFIRMED BEARISH</v>
      </c>
      <c r="N1512" s="21">
        <f t="shared" si="230"/>
        <v>50</v>
      </c>
      <c r="O1512" s="21">
        <f t="shared" si="231"/>
        <v>100</v>
      </c>
      <c r="P1512" s="21">
        <f t="shared" si="232"/>
        <v>50</v>
      </c>
      <c r="Q1512" s="21">
        <f t="shared" si="233"/>
        <v>16.5</v>
      </c>
      <c r="R1512" s="22">
        <f t="shared" si="234"/>
        <v>62.475000000000001</v>
      </c>
      <c r="S1512" s="22">
        <f t="shared" si="235"/>
        <v>51.625</v>
      </c>
      <c r="T1512" s="22">
        <f t="shared" si="236"/>
        <v>42.424999999999997</v>
      </c>
      <c r="U1512" s="22">
        <f t="shared" si="237"/>
        <v>54.125</v>
      </c>
      <c r="V1512" s="21">
        <f t="shared" si="238"/>
        <v>52.17499999999999</v>
      </c>
      <c r="W1512" s="21">
        <f t="shared" si="239"/>
        <v>52.662499999999994</v>
      </c>
      <c r="X1512" s="20"/>
      <c r="Y1512" s="20"/>
      <c r="Z1512" s="20"/>
    </row>
    <row r="1513" spans="1:26" ht="13.5" x14ac:dyDescent="0.25">
      <c r="A1513" s="4">
        <f>TITRES_STAT!B1516</f>
        <v>44216</v>
      </c>
      <c r="B1513" s="2">
        <f>TITRES_STAT!C1516</f>
        <v>14.7</v>
      </c>
      <c r="C1513" s="2">
        <f>RSI!I1513</f>
        <v>54.019693864517066</v>
      </c>
      <c r="D1513" s="2">
        <f>MACD!E1513</f>
        <v>-2.1323687198367303E-2</v>
      </c>
      <c r="E1513" s="2">
        <f>MACD!F1513</f>
        <v>-2.6282756094542579E-2</v>
      </c>
      <c r="F1513" s="2">
        <f>'Moving Avg'!D1513</f>
        <v>6.2322600000000001</v>
      </c>
      <c r="G1513" s="2">
        <f>'Moving Avg'!E1513</f>
        <v>6.2140900000000006</v>
      </c>
      <c r="H1513" s="2">
        <f>'Moving Avg'!F1513</f>
        <v>6.1914649999999991</v>
      </c>
      <c r="I1513" s="2">
        <f>'Moving Avg'!G1513</f>
        <v>6.1548939999999996</v>
      </c>
      <c r="J1513" s="2">
        <f>'Moving Avg'!H1513</f>
        <v>5.7523584999999988</v>
      </c>
      <c r="K1513" s="18" t="str">
        <f>OBV!F1513</f>
        <v>BEARISH</v>
      </c>
      <c r="L1513" s="18" t="str">
        <f>OBV!G1513</f>
        <v>NEUTRAL</v>
      </c>
      <c r="M1513" s="18" t="str">
        <f>OBV!H1513</f>
        <v>CONFIRMED BEARISH</v>
      </c>
      <c r="N1513" s="21">
        <f t="shared" si="230"/>
        <v>50</v>
      </c>
      <c r="O1513" s="21">
        <f t="shared" si="231"/>
        <v>100</v>
      </c>
      <c r="P1513" s="21">
        <f t="shared" si="232"/>
        <v>50</v>
      </c>
      <c r="Q1513" s="21">
        <f t="shared" si="233"/>
        <v>16.5</v>
      </c>
      <c r="R1513" s="22">
        <f t="shared" si="234"/>
        <v>62.475000000000001</v>
      </c>
      <c r="S1513" s="22">
        <f t="shared" si="235"/>
        <v>51.625</v>
      </c>
      <c r="T1513" s="22">
        <f t="shared" si="236"/>
        <v>42.424999999999997</v>
      </c>
      <c r="U1513" s="22">
        <f t="shared" si="237"/>
        <v>54.125</v>
      </c>
      <c r="V1513" s="21">
        <f t="shared" si="238"/>
        <v>52.17499999999999</v>
      </c>
      <c r="W1513" s="21">
        <f t="shared" si="239"/>
        <v>52.662499999999994</v>
      </c>
      <c r="X1513" s="20"/>
      <c r="Y1513" s="20"/>
      <c r="Z1513" s="20"/>
    </row>
    <row r="1514" spans="1:26" ht="13.5" x14ac:dyDescent="0.25">
      <c r="A1514" s="4">
        <f>TITRES_STAT!B1517</f>
        <v>44217</v>
      </c>
      <c r="B1514" s="2">
        <f>TITRES_STAT!C1517</f>
        <v>14.9</v>
      </c>
      <c r="C1514" s="2">
        <f>RSI!I1514</f>
        <v>61.881069888555501</v>
      </c>
      <c r="D1514" s="2">
        <f>MACD!E1514</f>
        <v>-4.1294538776638134E-2</v>
      </c>
      <c r="E1514" s="2">
        <f>MACD!F1514</f>
        <v>-2.9285112630961695E-2</v>
      </c>
      <c r="F1514" s="2">
        <f>'Moving Avg'!D1514</f>
        <v>6.2424200000000001</v>
      </c>
      <c r="G1514" s="2">
        <f>'Moving Avg'!E1514</f>
        <v>6.2352300000000005</v>
      </c>
      <c r="H1514" s="2">
        <f>'Moving Avg'!F1514</f>
        <v>6.2041499999999994</v>
      </c>
      <c r="I1514" s="2">
        <f>'Moving Avg'!G1514</f>
        <v>6.159545999999998</v>
      </c>
      <c r="J1514" s="2">
        <f>'Moving Avg'!H1514</f>
        <v>5.759527499999999</v>
      </c>
      <c r="K1514" s="18" t="str">
        <f>OBV!F1514</f>
        <v>BULLISH</v>
      </c>
      <c r="L1514" s="18" t="str">
        <f>OBV!G1514</f>
        <v>NEUTRAL</v>
      </c>
      <c r="M1514" s="18" t="str">
        <f>OBV!H1514</f>
        <v>CONFIRMED BULLISH</v>
      </c>
      <c r="N1514" s="21">
        <f t="shared" si="230"/>
        <v>50</v>
      </c>
      <c r="O1514" s="21">
        <f t="shared" si="231"/>
        <v>100</v>
      </c>
      <c r="P1514" s="21">
        <f t="shared" si="232"/>
        <v>50</v>
      </c>
      <c r="Q1514" s="21">
        <f t="shared" si="233"/>
        <v>83.5</v>
      </c>
      <c r="R1514" s="22">
        <f t="shared" si="234"/>
        <v>72.525000000000006</v>
      </c>
      <c r="S1514" s="22">
        <f t="shared" si="235"/>
        <v>68.375</v>
      </c>
      <c r="T1514" s="22">
        <f t="shared" si="236"/>
        <v>72.575000000000003</v>
      </c>
      <c r="U1514" s="22">
        <f t="shared" si="237"/>
        <v>70.875</v>
      </c>
      <c r="V1514" s="21">
        <f t="shared" si="238"/>
        <v>71.158333333333346</v>
      </c>
      <c r="W1514" s="21">
        <f t="shared" si="239"/>
        <v>71.087500000000006</v>
      </c>
      <c r="X1514" s="20"/>
      <c r="Y1514" s="20"/>
      <c r="Z1514" s="20"/>
    </row>
    <row r="1515" spans="1:26" ht="13.5" x14ac:dyDescent="0.25">
      <c r="A1515" s="4">
        <f>TITRES_STAT!B1518</f>
        <v>44218</v>
      </c>
      <c r="B1515" s="2">
        <f>TITRES_STAT!C1518</f>
        <v>14.9</v>
      </c>
      <c r="C1515" s="2">
        <f>RSI!I1515</f>
        <v>61.881069888555501</v>
      </c>
      <c r="D1515" s="2">
        <f>MACD!E1515</f>
        <v>-4.2618202676689698E-2</v>
      </c>
      <c r="E1515" s="2">
        <f>MACD!F1515</f>
        <v>-3.1951730640107298E-2</v>
      </c>
      <c r="F1515" s="2">
        <f>'Moving Avg'!D1515</f>
        <v>6.2534200000000002</v>
      </c>
      <c r="G1515" s="2">
        <f>'Moving Avg'!E1515</f>
        <v>6.2458000000000009</v>
      </c>
      <c r="H1515" s="2">
        <f>'Moving Avg'!F1515</f>
        <v>6.2130299999999989</v>
      </c>
      <c r="I1515" s="2">
        <f>'Moving Avg'!G1515</f>
        <v>6.1621679999999976</v>
      </c>
      <c r="J1515" s="2">
        <f>'Moving Avg'!H1515</f>
        <v>5.765973999999999</v>
      </c>
      <c r="K1515" s="18" t="str">
        <f>OBV!F1515</f>
        <v>BULLISH</v>
      </c>
      <c r="L1515" s="18" t="str">
        <f>OBV!G1515</f>
        <v>NEUTRAL</v>
      </c>
      <c r="M1515" s="18" t="str">
        <f>OBV!H1515</f>
        <v>CONFIRMED BULLISH</v>
      </c>
      <c r="N1515" s="21">
        <f t="shared" si="230"/>
        <v>50</v>
      </c>
      <c r="O1515" s="21">
        <f t="shared" si="231"/>
        <v>100</v>
      </c>
      <c r="P1515" s="21">
        <f t="shared" si="232"/>
        <v>50</v>
      </c>
      <c r="Q1515" s="21">
        <f t="shared" si="233"/>
        <v>83.5</v>
      </c>
      <c r="R1515" s="22">
        <f t="shared" si="234"/>
        <v>72.525000000000006</v>
      </c>
      <c r="S1515" s="22">
        <f t="shared" si="235"/>
        <v>68.375</v>
      </c>
      <c r="T1515" s="22">
        <f t="shared" si="236"/>
        <v>72.575000000000003</v>
      </c>
      <c r="U1515" s="22">
        <f t="shared" si="237"/>
        <v>70.875</v>
      </c>
      <c r="V1515" s="21">
        <f t="shared" si="238"/>
        <v>71.158333333333346</v>
      </c>
      <c r="W1515" s="21">
        <f t="shared" si="239"/>
        <v>71.087500000000006</v>
      </c>
      <c r="X1515" s="20"/>
      <c r="Y1515" s="20"/>
      <c r="Z1515" s="20"/>
    </row>
    <row r="1516" spans="1:26" ht="13.5" x14ac:dyDescent="0.25">
      <c r="A1516" s="4">
        <f>TITRES_STAT!B1519</f>
        <v>44221</v>
      </c>
      <c r="B1516" s="2">
        <f>TITRES_STAT!C1519</f>
        <v>14.9</v>
      </c>
      <c r="C1516" s="2">
        <f>RSI!I1516</f>
        <v>61.881069888555501</v>
      </c>
      <c r="D1516" s="2">
        <f>MACD!E1516</f>
        <v>-4.503568063055674E-2</v>
      </c>
      <c r="E1516" s="2">
        <f>MACD!F1516</f>
        <v>-3.4568520638197188E-2</v>
      </c>
      <c r="F1516" s="2">
        <f>'Moving Avg'!D1516</f>
        <v>6.2669599999999992</v>
      </c>
      <c r="G1516" s="2">
        <f>'Moving Avg'!E1516</f>
        <v>6.2568000000000001</v>
      </c>
      <c r="H1516" s="2">
        <f>'Moving Avg'!F1516</f>
        <v>6.2214899999999993</v>
      </c>
      <c r="I1516" s="2">
        <f>'Moving Avg'!G1516</f>
        <v>6.1654659999999968</v>
      </c>
      <c r="J1516" s="2">
        <f>'Moving Avg'!H1516</f>
        <v>5.7727094999999986</v>
      </c>
      <c r="K1516" s="18" t="str">
        <f>OBV!F1516</f>
        <v>BULLISH</v>
      </c>
      <c r="L1516" s="18" t="str">
        <f>OBV!G1516</f>
        <v>NEUTRAL</v>
      </c>
      <c r="M1516" s="18" t="str">
        <f>OBV!H1516</f>
        <v>CONFIRMED BULLISH</v>
      </c>
      <c r="N1516" s="21">
        <f t="shared" si="230"/>
        <v>50</v>
      </c>
      <c r="O1516" s="21">
        <f t="shared" si="231"/>
        <v>100</v>
      </c>
      <c r="P1516" s="21">
        <f t="shared" si="232"/>
        <v>50</v>
      </c>
      <c r="Q1516" s="21">
        <f t="shared" si="233"/>
        <v>83.5</v>
      </c>
      <c r="R1516" s="22">
        <f t="shared" si="234"/>
        <v>72.525000000000006</v>
      </c>
      <c r="S1516" s="22">
        <f t="shared" si="235"/>
        <v>68.375</v>
      </c>
      <c r="T1516" s="22">
        <f t="shared" si="236"/>
        <v>72.575000000000003</v>
      </c>
      <c r="U1516" s="22">
        <f t="shared" si="237"/>
        <v>70.875</v>
      </c>
      <c r="V1516" s="21">
        <f t="shared" si="238"/>
        <v>71.158333333333346</v>
      </c>
      <c r="W1516" s="21">
        <f t="shared" si="239"/>
        <v>71.087500000000006</v>
      </c>
      <c r="X1516" s="20"/>
      <c r="Y1516" s="20"/>
      <c r="Z1516" s="20"/>
    </row>
    <row r="1517" spans="1:26" ht="13.5" x14ac:dyDescent="0.25">
      <c r="A1517" s="4">
        <f>TITRES_STAT!B1520</f>
        <v>44222</v>
      </c>
      <c r="B1517" s="2">
        <f>TITRES_STAT!C1520</f>
        <v>14.86</v>
      </c>
      <c r="C1517" s="2">
        <f>RSI!I1517</f>
        <v>59.349364443443804</v>
      </c>
      <c r="D1517" s="2">
        <f>MACD!E1517</f>
        <v>-3.6648967567283641E-2</v>
      </c>
      <c r="E1517" s="2">
        <f>MACD!F1517</f>
        <v>-3.4984610024014477E-2</v>
      </c>
      <c r="F1517" s="2">
        <f>'Moving Avg'!D1517</f>
        <v>6.2804999999999991</v>
      </c>
      <c r="G1517" s="2">
        <f>'Moving Avg'!E1517</f>
        <v>6.2597600000000009</v>
      </c>
      <c r="H1517" s="2">
        <f>'Moving Avg'!F1517</f>
        <v>6.2291049999999997</v>
      </c>
      <c r="I1517" s="2">
        <f>'Moving Avg'!G1517</f>
        <v>6.1672419999999981</v>
      </c>
      <c r="J1517" s="2">
        <f>'Moving Avg'!H1517</f>
        <v>5.7801034999999992</v>
      </c>
      <c r="K1517" s="18" t="str">
        <f>OBV!F1517</f>
        <v>BULLISH</v>
      </c>
      <c r="L1517" s="18" t="str">
        <f>OBV!G1517</f>
        <v>NEUTRAL</v>
      </c>
      <c r="M1517" s="18" t="str">
        <f>OBV!H1517</f>
        <v>CONFIRMED BULLISH</v>
      </c>
      <c r="N1517" s="21">
        <f t="shared" si="230"/>
        <v>50</v>
      </c>
      <c r="O1517" s="21">
        <f t="shared" si="231"/>
        <v>100</v>
      </c>
      <c r="P1517" s="21">
        <f t="shared" si="232"/>
        <v>50</v>
      </c>
      <c r="Q1517" s="21">
        <f t="shared" si="233"/>
        <v>83.5</v>
      </c>
      <c r="R1517" s="22">
        <f t="shared" si="234"/>
        <v>72.525000000000006</v>
      </c>
      <c r="S1517" s="22">
        <f t="shared" si="235"/>
        <v>68.375</v>
      </c>
      <c r="T1517" s="22">
        <f t="shared" si="236"/>
        <v>72.575000000000003</v>
      </c>
      <c r="U1517" s="22">
        <f t="shared" si="237"/>
        <v>70.875</v>
      </c>
      <c r="V1517" s="21">
        <f t="shared" si="238"/>
        <v>71.158333333333346</v>
      </c>
      <c r="W1517" s="21">
        <f t="shared" si="239"/>
        <v>71.087500000000006</v>
      </c>
      <c r="X1517" s="20"/>
      <c r="Y1517" s="20"/>
      <c r="Z1517" s="20"/>
    </row>
    <row r="1518" spans="1:26" ht="13.5" x14ac:dyDescent="0.25">
      <c r="A1518" s="4">
        <f>TITRES_STAT!B1521</f>
        <v>44223</v>
      </c>
      <c r="B1518" s="2">
        <f>TITRES_STAT!C1521</f>
        <v>14.9</v>
      </c>
      <c r="C1518" s="2">
        <f>RSI!I1518</f>
        <v>61.064830445980775</v>
      </c>
      <c r="D1518" s="2">
        <f>MACD!E1518</f>
        <v>-3.1911241177912331E-2</v>
      </c>
      <c r="E1518" s="2">
        <f>MACD!F1518</f>
        <v>-3.4369936254794051E-2</v>
      </c>
      <c r="F1518" s="2">
        <f>'Moving Avg'!D1518</f>
        <v>6.2974199999999998</v>
      </c>
      <c r="G1518" s="2">
        <f>'Moving Avg'!E1518</f>
        <v>6.2648400000000013</v>
      </c>
      <c r="H1518" s="2">
        <f>'Moving Avg'!F1518</f>
        <v>6.2333350000000003</v>
      </c>
      <c r="I1518" s="2">
        <f>'Moving Avg'!G1518</f>
        <v>6.1706259999999977</v>
      </c>
      <c r="J1518" s="2">
        <f>'Moving Avg'!H1518</f>
        <v>5.7882839999999991</v>
      </c>
      <c r="K1518" s="18" t="str">
        <f>OBV!F1518</f>
        <v>BULLISH</v>
      </c>
      <c r="L1518" s="18" t="str">
        <f>OBV!G1518</f>
        <v>NEUTRAL</v>
      </c>
      <c r="M1518" s="18" t="str">
        <f>OBV!H1518</f>
        <v>CONFIRMED BULLISH</v>
      </c>
      <c r="N1518" s="21">
        <f t="shared" si="230"/>
        <v>50</v>
      </c>
      <c r="O1518" s="21">
        <f t="shared" si="231"/>
        <v>100</v>
      </c>
      <c r="P1518" s="21">
        <f t="shared" si="232"/>
        <v>50</v>
      </c>
      <c r="Q1518" s="21">
        <f t="shared" si="233"/>
        <v>83.5</v>
      </c>
      <c r="R1518" s="22">
        <f t="shared" si="234"/>
        <v>72.525000000000006</v>
      </c>
      <c r="S1518" s="22">
        <f t="shared" si="235"/>
        <v>68.375</v>
      </c>
      <c r="T1518" s="22">
        <f t="shared" si="236"/>
        <v>72.575000000000003</v>
      </c>
      <c r="U1518" s="22">
        <f t="shared" si="237"/>
        <v>70.875</v>
      </c>
      <c r="V1518" s="21">
        <f t="shared" si="238"/>
        <v>71.158333333333346</v>
      </c>
      <c r="W1518" s="21">
        <f t="shared" si="239"/>
        <v>71.087500000000006</v>
      </c>
      <c r="X1518" s="20"/>
      <c r="Y1518" s="20"/>
      <c r="Z1518" s="20"/>
    </row>
    <row r="1519" spans="1:26" ht="13.5" x14ac:dyDescent="0.25">
      <c r="A1519" s="4">
        <f>TITRES_STAT!B1522</f>
        <v>44224</v>
      </c>
      <c r="B1519" s="2">
        <f>TITRES_STAT!C1522</f>
        <v>14.9</v>
      </c>
      <c r="C1519" s="2">
        <f>RSI!I1519</f>
        <v>61.064830445980775</v>
      </c>
      <c r="D1519" s="2">
        <f>MACD!E1519</f>
        <v>-2.841460379389904E-2</v>
      </c>
      <c r="E1519" s="2">
        <f>MACD!F1519</f>
        <v>-3.3178869762615054E-2</v>
      </c>
      <c r="F1519" s="2">
        <f>'Moving Avg'!D1519</f>
        <v>6.2974199999999998</v>
      </c>
      <c r="G1519" s="2">
        <f>'Moving Avg'!E1519</f>
        <v>6.2699200000000008</v>
      </c>
      <c r="H1519" s="2">
        <f>'Moving Avg'!F1519</f>
        <v>6.2375649999999991</v>
      </c>
      <c r="I1519" s="2">
        <f>'Moving Avg'!G1519</f>
        <v>6.1731639999999981</v>
      </c>
      <c r="J1519" s="2">
        <f>'Moving Avg'!H1519</f>
        <v>5.7971454999999992</v>
      </c>
      <c r="K1519" s="18" t="str">
        <f>OBV!F1519</f>
        <v>BULLISH</v>
      </c>
      <c r="L1519" s="18" t="str">
        <f>OBV!G1519</f>
        <v>NEUTRAL</v>
      </c>
      <c r="M1519" s="18" t="str">
        <f>OBV!H1519</f>
        <v>NEUTRAL</v>
      </c>
      <c r="N1519" s="21">
        <f t="shared" si="230"/>
        <v>50</v>
      </c>
      <c r="O1519" s="21">
        <f t="shared" si="231"/>
        <v>100</v>
      </c>
      <c r="P1519" s="21">
        <f t="shared" si="232"/>
        <v>50</v>
      </c>
      <c r="Q1519" s="21">
        <f t="shared" si="233"/>
        <v>49.5</v>
      </c>
      <c r="R1519" s="22">
        <f t="shared" si="234"/>
        <v>67.424999999999997</v>
      </c>
      <c r="S1519" s="22">
        <f t="shared" si="235"/>
        <v>59.875</v>
      </c>
      <c r="T1519" s="22">
        <f t="shared" si="236"/>
        <v>57.275000000000006</v>
      </c>
      <c r="U1519" s="22">
        <f t="shared" si="237"/>
        <v>62.375</v>
      </c>
      <c r="V1519" s="21">
        <f t="shared" si="238"/>
        <v>61.524999999999999</v>
      </c>
      <c r="W1519" s="21">
        <f t="shared" si="239"/>
        <v>61.737499999999997</v>
      </c>
      <c r="X1519" s="20"/>
      <c r="Y1519" s="20"/>
      <c r="Z1519" s="20"/>
    </row>
    <row r="1520" spans="1:26" ht="13.5" x14ac:dyDescent="0.25">
      <c r="A1520" s="4">
        <f>TITRES_STAT!B1523</f>
        <v>44225</v>
      </c>
      <c r="B1520" s="2">
        <f>TITRES_STAT!C1523</f>
        <v>14.85</v>
      </c>
      <c r="C1520" s="2">
        <f>RSI!I1520</f>
        <v>57.53261325667382</v>
      </c>
      <c r="D1520" s="2">
        <f>MACD!E1520</f>
        <v>-2.5005960785981607E-2</v>
      </c>
      <c r="E1520" s="2">
        <f>MACD!F1520</f>
        <v>-3.1544287967288365E-2</v>
      </c>
      <c r="F1520" s="2">
        <f>'Moving Avg'!D1520</f>
        <v>6.2931799999999996</v>
      </c>
      <c r="G1520" s="2">
        <f>'Moving Avg'!E1520</f>
        <v>6.2733000000000008</v>
      </c>
      <c r="H1520" s="2">
        <f>'Moving Avg'!F1520</f>
        <v>6.2386199999999992</v>
      </c>
      <c r="I1520" s="2">
        <f>'Moving Avg'!G1520</f>
        <v>6.1744319999999986</v>
      </c>
      <c r="J1520" s="2">
        <f>'Moving Avg'!H1520</f>
        <v>5.8062519999999997</v>
      </c>
      <c r="K1520" s="18" t="str">
        <f>OBV!F1520</f>
        <v>BEARISH</v>
      </c>
      <c r="L1520" s="18" t="str">
        <f>OBV!G1520</f>
        <v>NEUTRAL</v>
      </c>
      <c r="M1520" s="18" t="str">
        <f>OBV!H1520</f>
        <v>CONFIRMED BEARISH</v>
      </c>
      <c r="N1520" s="21">
        <f t="shared" si="230"/>
        <v>50</v>
      </c>
      <c r="O1520" s="21">
        <f t="shared" si="231"/>
        <v>100</v>
      </c>
      <c r="P1520" s="21">
        <f t="shared" si="232"/>
        <v>50</v>
      </c>
      <c r="Q1520" s="21">
        <f t="shared" si="233"/>
        <v>16.5</v>
      </c>
      <c r="R1520" s="22">
        <f t="shared" si="234"/>
        <v>62.475000000000001</v>
      </c>
      <c r="S1520" s="22">
        <f t="shared" si="235"/>
        <v>51.625</v>
      </c>
      <c r="T1520" s="22">
        <f t="shared" si="236"/>
        <v>42.424999999999997</v>
      </c>
      <c r="U1520" s="22">
        <f t="shared" si="237"/>
        <v>54.125</v>
      </c>
      <c r="V1520" s="21">
        <f t="shared" si="238"/>
        <v>52.17499999999999</v>
      </c>
      <c r="W1520" s="21">
        <f t="shared" si="239"/>
        <v>52.662499999999994</v>
      </c>
      <c r="X1520" s="20"/>
      <c r="Y1520" s="20"/>
      <c r="Z1520" s="20"/>
    </row>
    <row r="1521" spans="1:26" ht="13.5" x14ac:dyDescent="0.25">
      <c r="A1521" s="4">
        <f>TITRES_STAT!B1524</f>
        <v>44228</v>
      </c>
      <c r="B1521" s="2">
        <f>TITRES_STAT!C1524</f>
        <v>14.87</v>
      </c>
      <c r="C1521" s="2">
        <f>RSI!I1521</f>
        <v>58.567435621223559</v>
      </c>
      <c r="D1521" s="2">
        <f>MACD!E1521</f>
        <v>-2.5019064289339532E-2</v>
      </c>
      <c r="E1521" s="2">
        <f>MACD!F1521</f>
        <v>-3.0239243231698597E-2</v>
      </c>
      <c r="F1521" s="2">
        <f>'Moving Avg'!D1521</f>
        <v>6.2906400000000007</v>
      </c>
      <c r="G1521" s="2">
        <f>'Moving Avg'!E1521</f>
        <v>6.2788000000000004</v>
      </c>
      <c r="H1521" s="2">
        <f>'Moving Avg'!F1521</f>
        <v>6.2379849999999992</v>
      </c>
      <c r="I1521" s="2">
        <f>'Moving Avg'!G1521</f>
        <v>6.1775619999999982</v>
      </c>
      <c r="J1521" s="2">
        <f>'Moving Avg'!H1521</f>
        <v>5.8150499999999985</v>
      </c>
      <c r="K1521" s="18" t="str">
        <f>OBV!F1521</f>
        <v>BEARISH</v>
      </c>
      <c r="L1521" s="18" t="str">
        <f>OBV!G1521</f>
        <v>NEUTRAL</v>
      </c>
      <c r="M1521" s="18" t="str">
        <f>OBV!H1521</f>
        <v>CONFIRMED BEARISH</v>
      </c>
      <c r="N1521" s="21">
        <f t="shared" si="230"/>
        <v>50</v>
      </c>
      <c r="O1521" s="21">
        <f t="shared" si="231"/>
        <v>100</v>
      </c>
      <c r="P1521" s="21">
        <f t="shared" si="232"/>
        <v>50</v>
      </c>
      <c r="Q1521" s="21">
        <f t="shared" si="233"/>
        <v>16.5</v>
      </c>
      <c r="R1521" s="22">
        <f t="shared" si="234"/>
        <v>62.475000000000001</v>
      </c>
      <c r="S1521" s="22">
        <f t="shared" si="235"/>
        <v>51.625</v>
      </c>
      <c r="T1521" s="22">
        <f t="shared" si="236"/>
        <v>42.424999999999997</v>
      </c>
      <c r="U1521" s="22">
        <f t="shared" si="237"/>
        <v>54.125</v>
      </c>
      <c r="V1521" s="21">
        <f t="shared" si="238"/>
        <v>52.17499999999999</v>
      </c>
      <c r="W1521" s="21">
        <f t="shared" si="239"/>
        <v>52.662499999999994</v>
      </c>
      <c r="X1521" s="20"/>
      <c r="Y1521" s="20"/>
      <c r="Z1521" s="20"/>
    </row>
    <row r="1522" spans="1:26" ht="13.5" x14ac:dyDescent="0.25">
      <c r="A1522" s="4">
        <f>TITRES_STAT!B1525</f>
        <v>44229</v>
      </c>
      <c r="B1522" s="2">
        <f>TITRES_STAT!C1525</f>
        <v>14.7</v>
      </c>
      <c r="C1522" s="2">
        <f>RSI!I1522</f>
        <v>47.9284885072368</v>
      </c>
      <c r="D1522" s="2">
        <f>MACD!E1522</f>
        <v>-2.2645067725996171E-2</v>
      </c>
      <c r="E1522" s="2">
        <f>MACD!F1522</f>
        <v>-2.8720408130558112E-2</v>
      </c>
      <c r="F1522" s="2">
        <f>'Moving Avg'!D1522</f>
        <v>6.2770999999999999</v>
      </c>
      <c r="G1522" s="2">
        <f>'Moving Avg'!E1522</f>
        <v>6.2788000000000004</v>
      </c>
      <c r="H1522" s="2">
        <f>'Moving Avg'!F1522</f>
        <v>6.242214999999999</v>
      </c>
      <c r="I1522" s="2">
        <f>'Moving Avg'!G1522</f>
        <v>6.1775619999999982</v>
      </c>
      <c r="J1522" s="2">
        <f>'Moving Avg'!H1522</f>
        <v>5.8234264999999992</v>
      </c>
      <c r="K1522" s="18" t="str">
        <f>OBV!F1522</f>
        <v>BEARISH</v>
      </c>
      <c r="L1522" s="18" t="str">
        <f>OBV!G1522</f>
        <v>NEUTRAL</v>
      </c>
      <c r="M1522" s="18" t="str">
        <f>OBV!H1522</f>
        <v>CONFIRMED BEARISH</v>
      </c>
      <c r="N1522" s="21">
        <f t="shared" si="230"/>
        <v>50</v>
      </c>
      <c r="O1522" s="21">
        <f t="shared" si="231"/>
        <v>100</v>
      </c>
      <c r="P1522" s="21">
        <f t="shared" si="232"/>
        <v>50</v>
      </c>
      <c r="Q1522" s="21">
        <f t="shared" si="233"/>
        <v>16.5</v>
      </c>
      <c r="R1522" s="22">
        <f t="shared" si="234"/>
        <v>62.475000000000001</v>
      </c>
      <c r="S1522" s="22">
        <f t="shared" si="235"/>
        <v>51.625</v>
      </c>
      <c r="T1522" s="22">
        <f t="shared" si="236"/>
        <v>42.424999999999997</v>
      </c>
      <c r="U1522" s="22">
        <f t="shared" si="237"/>
        <v>54.125</v>
      </c>
      <c r="V1522" s="21">
        <f t="shared" si="238"/>
        <v>52.17499999999999</v>
      </c>
      <c r="W1522" s="21">
        <f t="shared" si="239"/>
        <v>52.662499999999994</v>
      </c>
      <c r="X1522" s="20"/>
      <c r="Y1522" s="20"/>
      <c r="Z1522" s="20"/>
    </row>
    <row r="1523" spans="1:26" ht="13.5" x14ac:dyDescent="0.25">
      <c r="A1523" s="4">
        <f>TITRES_STAT!B1526</f>
        <v>44230</v>
      </c>
      <c r="B1523" s="2">
        <f>TITRES_STAT!C1526</f>
        <v>14.7</v>
      </c>
      <c r="C1523" s="2">
        <f>RSI!I1523</f>
        <v>47.9284885072368</v>
      </c>
      <c r="D1523" s="2">
        <f>MACD!E1523</f>
        <v>-2.0527035458693277E-2</v>
      </c>
      <c r="E1523" s="2">
        <f>MACD!F1523</f>
        <v>-2.7081733596185147E-2</v>
      </c>
      <c r="F1523" s="2">
        <f>'Moving Avg'!D1523</f>
        <v>6.2601800000000001</v>
      </c>
      <c r="G1523" s="2">
        <f>'Moving Avg'!E1523</f>
        <v>6.2788000000000004</v>
      </c>
      <c r="H1523" s="2">
        <f>'Moving Avg'!F1523</f>
        <v>6.2464449999999996</v>
      </c>
      <c r="I1523" s="2">
        <f>'Moving Avg'!G1523</f>
        <v>6.1787459999999985</v>
      </c>
      <c r="J1523" s="2">
        <f>'Moving Avg'!H1523</f>
        <v>5.8315554999999994</v>
      </c>
      <c r="K1523" s="18" t="str">
        <f>OBV!F1523</f>
        <v>BEARISH</v>
      </c>
      <c r="L1523" s="18" t="str">
        <f>OBV!G1523</f>
        <v>NEUTRAL</v>
      </c>
      <c r="M1523" s="18" t="str">
        <f>OBV!H1523</f>
        <v>CONFIRMED BEARISH</v>
      </c>
      <c r="N1523" s="21">
        <f t="shared" si="230"/>
        <v>50</v>
      </c>
      <c r="O1523" s="21">
        <f t="shared" si="231"/>
        <v>100</v>
      </c>
      <c r="P1523" s="21">
        <f t="shared" si="232"/>
        <v>50</v>
      </c>
      <c r="Q1523" s="21">
        <f t="shared" si="233"/>
        <v>16.5</v>
      </c>
      <c r="R1523" s="22">
        <f t="shared" si="234"/>
        <v>62.475000000000001</v>
      </c>
      <c r="S1523" s="22">
        <f t="shared" si="235"/>
        <v>51.625</v>
      </c>
      <c r="T1523" s="22">
        <f t="shared" si="236"/>
        <v>42.424999999999997</v>
      </c>
      <c r="U1523" s="22">
        <f t="shared" si="237"/>
        <v>54.125</v>
      </c>
      <c r="V1523" s="21">
        <f t="shared" si="238"/>
        <v>52.17499999999999</v>
      </c>
      <c r="W1523" s="21">
        <f t="shared" si="239"/>
        <v>52.662499999999994</v>
      </c>
      <c r="X1523" s="20"/>
      <c r="Y1523" s="20"/>
      <c r="Z1523" s="20"/>
    </row>
    <row r="1524" spans="1:26" ht="13.5" x14ac:dyDescent="0.25">
      <c r="A1524" s="4">
        <f>TITRES_STAT!B1527</f>
        <v>44231</v>
      </c>
      <c r="B1524" s="2">
        <f>TITRES_STAT!C1527</f>
        <v>14.7</v>
      </c>
      <c r="C1524" s="2">
        <f>RSI!I1524</f>
        <v>47.9284885072368</v>
      </c>
      <c r="D1524" s="2">
        <f>MACD!E1524</f>
        <v>-5.618297523241722E-3</v>
      </c>
      <c r="E1524" s="2">
        <f>MACD!F1524</f>
        <v>-2.2789046381596463E-2</v>
      </c>
      <c r="F1524" s="2">
        <f>'Moving Avg'!D1524</f>
        <v>6.2432600000000003</v>
      </c>
      <c r="G1524" s="2">
        <f>'Moving Avg'!E1524</f>
        <v>6.27034</v>
      </c>
      <c r="H1524" s="2">
        <f>'Moving Avg'!F1524</f>
        <v>6.2527850000000003</v>
      </c>
      <c r="I1524" s="2">
        <f>'Moving Avg'!G1524</f>
        <v>6.1784920000000003</v>
      </c>
      <c r="J1524" s="2">
        <f>'Moving Avg'!H1524</f>
        <v>5.8399115000000004</v>
      </c>
      <c r="K1524" s="18" t="str">
        <f>OBV!F1524</f>
        <v>BEARISH</v>
      </c>
      <c r="L1524" s="18" t="str">
        <f>OBV!G1524</f>
        <v>NEUTRAL</v>
      </c>
      <c r="M1524" s="18" t="str">
        <f>OBV!H1524</f>
        <v>CONFIRMED BEARISH</v>
      </c>
      <c r="N1524" s="21">
        <f t="shared" si="230"/>
        <v>50</v>
      </c>
      <c r="O1524" s="21">
        <f t="shared" si="231"/>
        <v>100</v>
      </c>
      <c r="P1524" s="21">
        <f t="shared" si="232"/>
        <v>50</v>
      </c>
      <c r="Q1524" s="21">
        <f t="shared" si="233"/>
        <v>16.5</v>
      </c>
      <c r="R1524" s="22">
        <f t="shared" si="234"/>
        <v>62.475000000000001</v>
      </c>
      <c r="S1524" s="22">
        <f t="shared" si="235"/>
        <v>51.625</v>
      </c>
      <c r="T1524" s="22">
        <f t="shared" si="236"/>
        <v>42.424999999999997</v>
      </c>
      <c r="U1524" s="22">
        <f t="shared" si="237"/>
        <v>54.125</v>
      </c>
      <c r="V1524" s="21">
        <f t="shared" si="238"/>
        <v>52.17499999999999</v>
      </c>
      <c r="W1524" s="21">
        <f t="shared" si="239"/>
        <v>52.662499999999994</v>
      </c>
      <c r="X1524" s="20"/>
      <c r="Y1524" s="20"/>
      <c r="Z1524" s="20"/>
    </row>
    <row r="1525" spans="1:26" ht="13.5" x14ac:dyDescent="0.25">
      <c r="A1525" s="4">
        <f>TITRES_STAT!B1528</f>
        <v>44232</v>
      </c>
      <c r="B1525" s="2">
        <f>TITRES_STAT!C1528</f>
        <v>14.7</v>
      </c>
      <c r="C1525" s="2">
        <f>RSI!I1525</f>
        <v>47.9284885072368</v>
      </c>
      <c r="D1525" s="2">
        <f>MACD!E1525</f>
        <v>7.090466358074643E-3</v>
      </c>
      <c r="E1525" s="2">
        <f>MACD!F1525</f>
        <v>-1.6813143833662243E-2</v>
      </c>
      <c r="F1525" s="2">
        <f>'Moving Avg'!D1525</f>
        <v>6.2305800000000007</v>
      </c>
      <c r="G1525" s="2">
        <f>'Moving Avg'!E1525</f>
        <v>6.2618799999999997</v>
      </c>
      <c r="H1525" s="2">
        <f>'Moving Avg'!F1525</f>
        <v>6.2538400000000003</v>
      </c>
      <c r="I1525" s="2">
        <f>'Moving Avg'!G1525</f>
        <v>6.1781539999999993</v>
      </c>
      <c r="J1525" s="2">
        <f>'Moving Avg'!H1525</f>
        <v>5.848288000000001</v>
      </c>
      <c r="K1525" s="18" t="str">
        <f>OBV!F1525</f>
        <v>BEARISH</v>
      </c>
      <c r="L1525" s="18" t="str">
        <f>OBV!G1525</f>
        <v>NEUTRAL</v>
      </c>
      <c r="M1525" s="18" t="str">
        <f>OBV!H1525</f>
        <v>CONFIRMED BEARISH</v>
      </c>
      <c r="N1525" s="21">
        <f t="shared" si="230"/>
        <v>50</v>
      </c>
      <c r="O1525" s="21">
        <f t="shared" si="231"/>
        <v>100</v>
      </c>
      <c r="P1525" s="21">
        <f t="shared" si="232"/>
        <v>50</v>
      </c>
      <c r="Q1525" s="21">
        <f t="shared" si="233"/>
        <v>16.5</v>
      </c>
      <c r="R1525" s="22">
        <f t="shared" si="234"/>
        <v>62.475000000000001</v>
      </c>
      <c r="S1525" s="22">
        <f t="shared" si="235"/>
        <v>51.625</v>
      </c>
      <c r="T1525" s="22">
        <f t="shared" si="236"/>
        <v>42.424999999999997</v>
      </c>
      <c r="U1525" s="22">
        <f t="shared" si="237"/>
        <v>54.125</v>
      </c>
      <c r="V1525" s="21">
        <f t="shared" si="238"/>
        <v>52.17499999999999</v>
      </c>
      <c r="W1525" s="21">
        <f t="shared" si="239"/>
        <v>52.662499999999994</v>
      </c>
      <c r="X1525" s="20"/>
      <c r="Y1525" s="20"/>
      <c r="Z1525" s="20"/>
    </row>
    <row r="1526" spans="1:26" ht="13.5" x14ac:dyDescent="0.25">
      <c r="A1526" s="4">
        <f>TITRES_STAT!B1529</f>
        <v>44235</v>
      </c>
      <c r="B1526" s="2">
        <f>TITRES_STAT!C1529</f>
        <v>14.7</v>
      </c>
      <c r="C1526" s="2">
        <f>RSI!I1526</f>
        <v>47.9284885072368</v>
      </c>
      <c r="D1526" s="2">
        <f>MACD!E1526</f>
        <v>1.7930774625680712E-2</v>
      </c>
      <c r="E1526" s="2">
        <f>MACD!F1526</f>
        <v>-9.8643601417936523E-3</v>
      </c>
      <c r="F1526" s="2">
        <f>'Moving Avg'!D1526</f>
        <v>6.2161999999999997</v>
      </c>
      <c r="G1526" s="2">
        <f>'Moving Avg'!E1526</f>
        <v>6.2534200000000002</v>
      </c>
      <c r="H1526" s="2">
        <f>'Moving Avg'!F1526</f>
        <v>6.2551100000000002</v>
      </c>
      <c r="I1526" s="2">
        <f>'Moving Avg'!G1526</f>
        <v>6.178408000000001</v>
      </c>
      <c r="J1526" s="2">
        <f>'Moving Avg'!H1526</f>
        <v>5.8566645000000017</v>
      </c>
      <c r="K1526" s="18" t="str">
        <f>OBV!F1526</f>
        <v>BEARISH</v>
      </c>
      <c r="L1526" s="18" t="str">
        <f>OBV!G1526</f>
        <v>NEUTRAL</v>
      </c>
      <c r="M1526" s="18" t="str">
        <f>OBV!H1526</f>
        <v>CONFIRMED BEARISH</v>
      </c>
      <c r="N1526" s="21">
        <f t="shared" si="230"/>
        <v>50</v>
      </c>
      <c r="O1526" s="21">
        <f t="shared" si="231"/>
        <v>100</v>
      </c>
      <c r="P1526" s="21">
        <f t="shared" si="232"/>
        <v>50</v>
      </c>
      <c r="Q1526" s="21">
        <f t="shared" si="233"/>
        <v>16.5</v>
      </c>
      <c r="R1526" s="22">
        <f t="shared" si="234"/>
        <v>62.475000000000001</v>
      </c>
      <c r="S1526" s="22">
        <f t="shared" si="235"/>
        <v>51.625</v>
      </c>
      <c r="T1526" s="22">
        <f t="shared" si="236"/>
        <v>42.424999999999997</v>
      </c>
      <c r="U1526" s="22">
        <f t="shared" si="237"/>
        <v>54.125</v>
      </c>
      <c r="V1526" s="21">
        <f t="shared" si="238"/>
        <v>52.17499999999999</v>
      </c>
      <c r="W1526" s="21">
        <f t="shared" si="239"/>
        <v>52.662499999999994</v>
      </c>
      <c r="X1526" s="20"/>
      <c r="Y1526" s="20"/>
      <c r="Z1526" s="20"/>
    </row>
    <row r="1527" spans="1:26" ht="13.5" x14ac:dyDescent="0.25">
      <c r="A1527" s="4">
        <f>TITRES_STAT!B1530</f>
        <v>44236</v>
      </c>
      <c r="B1527" s="2">
        <f>TITRES_STAT!C1530</f>
        <v>14.69</v>
      </c>
      <c r="C1527" s="2">
        <f>RSI!I1527</f>
        <v>47.202958338258888</v>
      </c>
      <c r="D1527" s="2">
        <f>MACD!E1527</f>
        <v>2.4894768002003076E-2</v>
      </c>
      <c r="E1527" s="2">
        <f>MACD!F1527</f>
        <v>-2.9125345130343056E-3</v>
      </c>
      <c r="F1527" s="2">
        <f>'Moving Avg'!D1527</f>
        <v>6.2153599999999996</v>
      </c>
      <c r="G1527" s="2">
        <f>'Moving Avg'!E1527</f>
        <v>6.2462299999999997</v>
      </c>
      <c r="H1527" s="2">
        <f>'Moving Avg'!F1527</f>
        <v>6.2529950000000003</v>
      </c>
      <c r="I1527" s="2">
        <f>'Moving Avg'!G1527</f>
        <v>6.1800160000000002</v>
      </c>
      <c r="J1527" s="2">
        <f>'Moving Avg'!H1527</f>
        <v>5.8649170000000019</v>
      </c>
      <c r="K1527" s="18" t="str">
        <f>OBV!F1527</f>
        <v>BEARISH</v>
      </c>
      <c r="L1527" s="18" t="str">
        <f>OBV!G1527</f>
        <v>NEUTRAL</v>
      </c>
      <c r="M1527" s="18" t="str">
        <f>OBV!H1527</f>
        <v>CONFIRMED BEARISH</v>
      </c>
      <c r="N1527" s="21">
        <f t="shared" si="230"/>
        <v>50</v>
      </c>
      <c r="O1527" s="21">
        <f t="shared" si="231"/>
        <v>100</v>
      </c>
      <c r="P1527" s="21">
        <f t="shared" si="232"/>
        <v>50</v>
      </c>
      <c r="Q1527" s="21">
        <f t="shared" si="233"/>
        <v>16.5</v>
      </c>
      <c r="R1527" s="22">
        <f t="shared" si="234"/>
        <v>62.475000000000001</v>
      </c>
      <c r="S1527" s="22">
        <f t="shared" si="235"/>
        <v>51.625</v>
      </c>
      <c r="T1527" s="22">
        <f t="shared" si="236"/>
        <v>42.424999999999997</v>
      </c>
      <c r="U1527" s="22">
        <f t="shared" si="237"/>
        <v>54.125</v>
      </c>
      <c r="V1527" s="21">
        <f t="shared" si="238"/>
        <v>52.17499999999999</v>
      </c>
      <c r="W1527" s="21">
        <f t="shared" si="239"/>
        <v>52.662499999999994</v>
      </c>
      <c r="X1527" s="20"/>
      <c r="Y1527" s="20"/>
      <c r="Z1527" s="20"/>
    </row>
    <row r="1528" spans="1:26" ht="13.5" x14ac:dyDescent="0.25">
      <c r="A1528" s="4">
        <f>TITRES_STAT!B1531</f>
        <v>44237</v>
      </c>
      <c r="B1528" s="2">
        <f>TITRES_STAT!C1531</f>
        <v>14.69</v>
      </c>
      <c r="C1528" s="2">
        <f>RSI!I1528</f>
        <v>47.202958338258888</v>
      </c>
      <c r="D1528" s="2">
        <f>MACD!E1528</f>
        <v>3.3486560328157999E-2</v>
      </c>
      <c r="E1528" s="2">
        <f>MACD!F1528</f>
        <v>4.3672844552041564E-3</v>
      </c>
      <c r="F1528" s="2">
        <f>'Moving Avg'!D1528</f>
        <v>6.2145199999999994</v>
      </c>
      <c r="G1528" s="2">
        <f>'Moving Avg'!E1528</f>
        <v>6.2373500000000011</v>
      </c>
      <c r="H1528" s="2">
        <f>'Moving Avg'!F1528</f>
        <v>6.2510950000000012</v>
      </c>
      <c r="I1528" s="2">
        <f>'Moving Avg'!G1528</f>
        <v>6.1817080000000013</v>
      </c>
      <c r="J1528" s="2">
        <f>'Moving Avg'!H1528</f>
        <v>5.8731695000000013</v>
      </c>
      <c r="K1528" s="18" t="str">
        <f>OBV!F1528</f>
        <v>BEARISH</v>
      </c>
      <c r="L1528" s="18" t="str">
        <f>OBV!G1528</f>
        <v>NEUTRAL</v>
      </c>
      <c r="M1528" s="18" t="str">
        <f>OBV!H1528</f>
        <v>CONFIRMED BEARISH</v>
      </c>
      <c r="N1528" s="21">
        <f t="shared" si="230"/>
        <v>50</v>
      </c>
      <c r="O1528" s="21">
        <f t="shared" si="231"/>
        <v>100</v>
      </c>
      <c r="P1528" s="21">
        <f t="shared" si="232"/>
        <v>50</v>
      </c>
      <c r="Q1528" s="21">
        <f t="shared" si="233"/>
        <v>16.5</v>
      </c>
      <c r="R1528" s="22">
        <f t="shared" si="234"/>
        <v>62.475000000000001</v>
      </c>
      <c r="S1528" s="22">
        <f t="shared" si="235"/>
        <v>51.625</v>
      </c>
      <c r="T1528" s="22">
        <f t="shared" si="236"/>
        <v>42.424999999999997</v>
      </c>
      <c r="U1528" s="22">
        <f t="shared" si="237"/>
        <v>54.125</v>
      </c>
      <c r="V1528" s="21">
        <f t="shared" si="238"/>
        <v>52.17499999999999</v>
      </c>
      <c r="W1528" s="21">
        <f t="shared" si="239"/>
        <v>52.662499999999994</v>
      </c>
      <c r="X1528" s="20"/>
      <c r="Y1528" s="20"/>
      <c r="Z1528" s="20"/>
    </row>
    <row r="1529" spans="1:26" ht="13.5" x14ac:dyDescent="0.25">
      <c r="A1529" s="4">
        <f>TITRES_STAT!B1532</f>
        <v>44238</v>
      </c>
      <c r="B1529" s="2">
        <f>TITRES_STAT!C1532</f>
        <v>14.7</v>
      </c>
      <c r="C1529" s="2">
        <f>RSI!I1529</f>
        <v>48.113882629386467</v>
      </c>
      <c r="D1529" s="2">
        <f>MACD!E1529</f>
        <v>4.0537263030095083E-2</v>
      </c>
      <c r="E1529" s="2">
        <f>MACD!F1529</f>
        <v>1.1601280170182342E-2</v>
      </c>
      <c r="F1529" s="2">
        <f>'Moving Avg'!D1529</f>
        <v>6.2145199999999994</v>
      </c>
      <c r="G1529" s="2">
        <f>'Moving Avg'!E1529</f>
        <v>6.2288899999999998</v>
      </c>
      <c r="H1529" s="2">
        <f>'Moving Avg'!F1529</f>
        <v>6.2494050000000012</v>
      </c>
      <c r="I1529" s="2">
        <f>'Moving Avg'!G1529</f>
        <v>6.1834840000000018</v>
      </c>
      <c r="J1529" s="2">
        <f>'Moving Avg'!H1529</f>
        <v>5.8813395000000011</v>
      </c>
      <c r="K1529" s="18" t="str">
        <f>OBV!F1529</f>
        <v>BULLISH</v>
      </c>
      <c r="L1529" s="18" t="str">
        <f>OBV!G1529</f>
        <v>NEUTRAL</v>
      </c>
      <c r="M1529" s="18" t="str">
        <f>OBV!H1529</f>
        <v>NEUTRAL</v>
      </c>
      <c r="N1529" s="21">
        <f t="shared" si="230"/>
        <v>50</v>
      </c>
      <c r="O1529" s="21">
        <f t="shared" si="231"/>
        <v>100</v>
      </c>
      <c r="P1529" s="21">
        <f t="shared" si="232"/>
        <v>50</v>
      </c>
      <c r="Q1529" s="21">
        <f t="shared" si="233"/>
        <v>49.5</v>
      </c>
      <c r="R1529" s="22">
        <f t="shared" si="234"/>
        <v>67.424999999999997</v>
      </c>
      <c r="S1529" s="22">
        <f t="shared" si="235"/>
        <v>59.875</v>
      </c>
      <c r="T1529" s="22">
        <f t="shared" si="236"/>
        <v>57.275000000000006</v>
      </c>
      <c r="U1529" s="22">
        <f t="shared" si="237"/>
        <v>62.375</v>
      </c>
      <c r="V1529" s="21">
        <f t="shared" si="238"/>
        <v>61.524999999999999</v>
      </c>
      <c r="W1529" s="21">
        <f t="shared" si="239"/>
        <v>61.737499999999997</v>
      </c>
      <c r="X1529" s="20"/>
      <c r="Y1529" s="20"/>
      <c r="Z1529" s="20"/>
    </row>
    <row r="1530" spans="1:26" ht="13.5" x14ac:dyDescent="0.25">
      <c r="A1530" s="4">
        <f>TITRES_STAT!B1533</f>
        <v>44239</v>
      </c>
      <c r="B1530" s="2">
        <f>TITRES_STAT!C1533</f>
        <v>14.7</v>
      </c>
      <c r="C1530" s="2">
        <f>RSI!I1530</f>
        <v>48.113882629386467</v>
      </c>
      <c r="D1530" s="2">
        <f>MACD!E1530</f>
        <v>4.3301918844659504E-2</v>
      </c>
      <c r="E1530" s="2">
        <f>MACD!F1530</f>
        <v>1.7941407905077776E-2</v>
      </c>
      <c r="F1530" s="2">
        <f>'Moving Avg'!D1530</f>
        <v>6.2145200000000003</v>
      </c>
      <c r="G1530" s="2">
        <f>'Moving Avg'!E1530</f>
        <v>6.2225500000000009</v>
      </c>
      <c r="H1530" s="2">
        <f>'Moving Avg'!F1530</f>
        <v>6.2479250000000013</v>
      </c>
      <c r="I1530" s="2">
        <f>'Moving Avg'!G1530</f>
        <v>6.1854280000000017</v>
      </c>
      <c r="J1530" s="2">
        <f>'Moving Avg'!H1530</f>
        <v>5.8897160000000017</v>
      </c>
      <c r="K1530" s="18" t="str">
        <f>OBV!F1530</f>
        <v>BULLISH</v>
      </c>
      <c r="L1530" s="18" t="str">
        <f>OBV!G1530</f>
        <v>NEUTRAL</v>
      </c>
      <c r="M1530" s="18" t="str">
        <f>OBV!H1530</f>
        <v>NEUTRAL</v>
      </c>
      <c r="N1530" s="21">
        <f t="shared" si="230"/>
        <v>50</v>
      </c>
      <c r="O1530" s="21">
        <f t="shared" si="231"/>
        <v>100</v>
      </c>
      <c r="P1530" s="21">
        <f t="shared" si="232"/>
        <v>50</v>
      </c>
      <c r="Q1530" s="21">
        <f t="shared" si="233"/>
        <v>49.5</v>
      </c>
      <c r="R1530" s="22">
        <f t="shared" si="234"/>
        <v>67.424999999999997</v>
      </c>
      <c r="S1530" s="22">
        <f t="shared" si="235"/>
        <v>59.875</v>
      </c>
      <c r="T1530" s="22">
        <f t="shared" si="236"/>
        <v>57.275000000000006</v>
      </c>
      <c r="U1530" s="22">
        <f t="shared" si="237"/>
        <v>62.375</v>
      </c>
      <c r="V1530" s="21">
        <f t="shared" si="238"/>
        <v>61.524999999999999</v>
      </c>
      <c r="W1530" s="21">
        <f t="shared" si="239"/>
        <v>61.737499999999997</v>
      </c>
      <c r="X1530" s="20"/>
      <c r="Y1530" s="20"/>
      <c r="Z1530" s="20"/>
    </row>
    <row r="1531" spans="1:26" ht="13.5" x14ac:dyDescent="0.25">
      <c r="A1531" s="4">
        <f>TITRES_STAT!B1534</f>
        <v>44242</v>
      </c>
      <c r="B1531" s="2">
        <f>TITRES_STAT!C1534</f>
        <v>14.7</v>
      </c>
      <c r="C1531" s="2">
        <f>RSI!I1531</f>
        <v>48.113882629386467</v>
      </c>
      <c r="D1531" s="2">
        <f>MACD!E1531</f>
        <v>4.7004689994592397E-2</v>
      </c>
      <c r="E1531" s="2">
        <f>MACD!F1531</f>
        <v>2.3754064322980703E-2</v>
      </c>
      <c r="F1531" s="2">
        <f>'Moving Avg'!D1531</f>
        <v>6.2145200000000003</v>
      </c>
      <c r="G1531" s="2">
        <f>'Moving Avg'!E1531</f>
        <v>6.2153599999999996</v>
      </c>
      <c r="H1531" s="2">
        <f>'Moving Avg'!F1531</f>
        <v>6.2470800000000004</v>
      </c>
      <c r="I1531" s="2">
        <f>'Moving Avg'!G1531</f>
        <v>6.1875420000000005</v>
      </c>
      <c r="J1531" s="2">
        <f>'Moving Avg'!H1531</f>
        <v>5.8987735000000017</v>
      </c>
      <c r="K1531" s="18" t="str">
        <f>OBV!F1531</f>
        <v>BULLISH</v>
      </c>
      <c r="L1531" s="18" t="str">
        <f>OBV!G1531</f>
        <v>NEUTRAL</v>
      </c>
      <c r="M1531" s="18" t="str">
        <f>OBV!H1531</f>
        <v>NEUTRAL</v>
      </c>
      <c r="N1531" s="21">
        <f t="shared" si="230"/>
        <v>50</v>
      </c>
      <c r="O1531" s="21">
        <f t="shared" si="231"/>
        <v>100</v>
      </c>
      <c r="P1531" s="21">
        <f t="shared" si="232"/>
        <v>50</v>
      </c>
      <c r="Q1531" s="21">
        <f t="shared" si="233"/>
        <v>49.5</v>
      </c>
      <c r="R1531" s="22">
        <f t="shared" si="234"/>
        <v>67.424999999999997</v>
      </c>
      <c r="S1531" s="22">
        <f t="shared" si="235"/>
        <v>59.875</v>
      </c>
      <c r="T1531" s="22">
        <f t="shared" si="236"/>
        <v>57.275000000000006</v>
      </c>
      <c r="U1531" s="22">
        <f t="shared" si="237"/>
        <v>62.375</v>
      </c>
      <c r="V1531" s="21">
        <f t="shared" si="238"/>
        <v>61.524999999999999</v>
      </c>
      <c r="W1531" s="21">
        <f t="shared" si="239"/>
        <v>61.737499999999997</v>
      </c>
      <c r="X1531" s="20"/>
      <c r="Y1531" s="20"/>
      <c r="Z1531" s="20"/>
    </row>
    <row r="1532" spans="1:26" ht="13.5" x14ac:dyDescent="0.25">
      <c r="A1532" s="4">
        <f>TITRES_STAT!B1535</f>
        <v>44243</v>
      </c>
      <c r="B1532" s="2">
        <f>TITRES_STAT!C1535</f>
        <v>14.7</v>
      </c>
      <c r="C1532" s="2">
        <f>RSI!I1532</f>
        <v>48.113882629386467</v>
      </c>
      <c r="D1532" s="2">
        <f>MACD!E1532</f>
        <v>3.9127890297308454E-2</v>
      </c>
      <c r="E1532" s="2">
        <f>MACD!F1532</f>
        <v>2.6828829517846257E-2</v>
      </c>
      <c r="F1532" s="2">
        <f>'Moving Avg'!D1532</f>
        <v>6.2153600000000004</v>
      </c>
      <c r="G1532" s="2">
        <f>'Moving Avg'!E1532</f>
        <v>6.2153599999999996</v>
      </c>
      <c r="H1532" s="2">
        <f>'Moving Avg'!F1532</f>
        <v>6.2470800000000004</v>
      </c>
      <c r="I1532" s="2">
        <f>'Moving Avg'!G1532</f>
        <v>6.1893180000000019</v>
      </c>
      <c r="J1532" s="2">
        <f>'Moving Avg'!H1532</f>
        <v>5.9081820000000027</v>
      </c>
      <c r="K1532" s="18" t="str">
        <f>OBV!F1532</f>
        <v>BULLISH</v>
      </c>
      <c r="L1532" s="18" t="str">
        <f>OBV!G1532</f>
        <v>NEUTRAL</v>
      </c>
      <c r="M1532" s="18" t="str">
        <f>OBV!H1532</f>
        <v>CONFIRMED BULLISH</v>
      </c>
      <c r="N1532" s="21">
        <f t="shared" si="230"/>
        <v>50</v>
      </c>
      <c r="O1532" s="21">
        <f t="shared" si="231"/>
        <v>100</v>
      </c>
      <c r="P1532" s="21">
        <f t="shared" si="232"/>
        <v>50</v>
      </c>
      <c r="Q1532" s="21">
        <f t="shared" si="233"/>
        <v>83.5</v>
      </c>
      <c r="R1532" s="22">
        <f t="shared" si="234"/>
        <v>72.525000000000006</v>
      </c>
      <c r="S1532" s="22">
        <f t="shared" si="235"/>
        <v>68.375</v>
      </c>
      <c r="T1532" s="22">
        <f t="shared" si="236"/>
        <v>72.575000000000003</v>
      </c>
      <c r="U1532" s="22">
        <f t="shared" si="237"/>
        <v>70.875</v>
      </c>
      <c r="V1532" s="21">
        <f t="shared" si="238"/>
        <v>71.158333333333346</v>
      </c>
      <c r="W1532" s="21">
        <f t="shared" si="239"/>
        <v>71.087500000000006</v>
      </c>
      <c r="X1532" s="20"/>
      <c r="Y1532" s="20"/>
      <c r="Z1532" s="20"/>
    </row>
    <row r="1533" spans="1:26" ht="13.5" x14ac:dyDescent="0.25">
      <c r="A1533" s="4">
        <f>TITRES_STAT!B1536</f>
        <v>44244</v>
      </c>
      <c r="B1533" s="2">
        <f>TITRES_STAT!C1536</f>
        <v>14.7</v>
      </c>
      <c r="C1533" s="2">
        <f>RSI!I1533</f>
        <v>48.113882629386467</v>
      </c>
      <c r="D1533" s="2">
        <f>MACD!E1533</f>
        <v>3.2510706599467198E-2</v>
      </c>
      <c r="E1533" s="2">
        <f>MACD!F1533</f>
        <v>2.796520493417045E-2</v>
      </c>
      <c r="F1533" s="2">
        <f>'Moving Avg'!D1533</f>
        <v>6.2161999999999997</v>
      </c>
      <c r="G1533" s="2">
        <f>'Moving Avg'!E1533</f>
        <v>6.2153599999999996</v>
      </c>
      <c r="H1533" s="2">
        <f>'Moving Avg'!F1533</f>
        <v>6.2470800000000004</v>
      </c>
      <c r="I1533" s="2">
        <f>'Moving Avg'!G1533</f>
        <v>6.1918540000000011</v>
      </c>
      <c r="J1533" s="2">
        <f>'Moving Avg'!H1533</f>
        <v>5.917095500000003</v>
      </c>
      <c r="K1533" s="18" t="str">
        <f>OBV!F1533</f>
        <v>BULLISH</v>
      </c>
      <c r="L1533" s="18" t="str">
        <f>OBV!G1533</f>
        <v>NEUTRAL</v>
      </c>
      <c r="M1533" s="18" t="str">
        <f>OBV!H1533</f>
        <v>CONFIRMED BULLISH</v>
      </c>
      <c r="N1533" s="21">
        <f t="shared" si="230"/>
        <v>50</v>
      </c>
      <c r="O1533" s="21">
        <f t="shared" si="231"/>
        <v>100</v>
      </c>
      <c r="P1533" s="21">
        <f t="shared" si="232"/>
        <v>50</v>
      </c>
      <c r="Q1533" s="21">
        <f t="shared" si="233"/>
        <v>83.5</v>
      </c>
      <c r="R1533" s="22">
        <f t="shared" si="234"/>
        <v>72.525000000000006</v>
      </c>
      <c r="S1533" s="22">
        <f t="shared" si="235"/>
        <v>68.375</v>
      </c>
      <c r="T1533" s="22">
        <f t="shared" si="236"/>
        <v>72.575000000000003</v>
      </c>
      <c r="U1533" s="22">
        <f t="shared" si="237"/>
        <v>70.875</v>
      </c>
      <c r="V1533" s="21">
        <f t="shared" si="238"/>
        <v>71.158333333333346</v>
      </c>
      <c r="W1533" s="21">
        <f t="shared" si="239"/>
        <v>71.087500000000006</v>
      </c>
      <c r="X1533" s="20"/>
      <c r="Y1533" s="20"/>
      <c r="Z1533" s="20"/>
    </row>
    <row r="1534" spans="1:26" ht="13.5" x14ac:dyDescent="0.25">
      <c r="A1534" s="4">
        <f>TITRES_STAT!B1537</f>
        <v>44245</v>
      </c>
      <c r="B1534" s="2">
        <f>TITRES_STAT!C1537</f>
        <v>14.7</v>
      </c>
      <c r="C1534" s="2">
        <f>RSI!I1534</f>
        <v>48.113882629386467</v>
      </c>
      <c r="D1534" s="2">
        <f>MACD!E1534</f>
        <v>2.6955811034497401E-2</v>
      </c>
      <c r="E1534" s="2">
        <f>MACD!F1534</f>
        <v>2.7763326154235844E-2</v>
      </c>
      <c r="F1534" s="2">
        <f>'Moving Avg'!D1534</f>
        <v>6.2161999999999997</v>
      </c>
      <c r="G1534" s="2">
        <f>'Moving Avg'!E1534</f>
        <v>6.2153599999999996</v>
      </c>
      <c r="H1534" s="2">
        <f>'Moving Avg'!F1534</f>
        <v>6.2428500000000007</v>
      </c>
      <c r="I1534" s="2">
        <f>'Moving Avg'!G1534</f>
        <v>6.1942220000000008</v>
      </c>
      <c r="J1534" s="2">
        <f>'Moving Avg'!H1534</f>
        <v>5.9264215000000036</v>
      </c>
      <c r="K1534" s="18" t="str">
        <f>OBV!F1534</f>
        <v>NEUTRAL</v>
      </c>
      <c r="L1534" s="18" t="str">
        <f>OBV!G1534</f>
        <v>NEUTRAL</v>
      </c>
      <c r="M1534" s="18" t="str">
        <f>OBV!H1534</f>
        <v>NEUTRAL</v>
      </c>
      <c r="N1534" s="21">
        <f t="shared" si="230"/>
        <v>50</v>
      </c>
      <c r="O1534" s="21">
        <f t="shared" si="231"/>
        <v>100</v>
      </c>
      <c r="P1534" s="21">
        <f t="shared" si="232"/>
        <v>50</v>
      </c>
      <c r="Q1534" s="21">
        <f t="shared" si="233"/>
        <v>33</v>
      </c>
      <c r="R1534" s="22">
        <f t="shared" si="234"/>
        <v>64.95</v>
      </c>
      <c r="S1534" s="22">
        <f t="shared" si="235"/>
        <v>55.75</v>
      </c>
      <c r="T1534" s="22">
        <f t="shared" si="236"/>
        <v>49.85</v>
      </c>
      <c r="U1534" s="22">
        <f t="shared" si="237"/>
        <v>58.25</v>
      </c>
      <c r="V1534" s="21">
        <f t="shared" si="238"/>
        <v>56.85</v>
      </c>
      <c r="W1534" s="21">
        <f t="shared" si="239"/>
        <v>57.2</v>
      </c>
      <c r="X1534" s="20"/>
      <c r="Y1534" s="20"/>
      <c r="Z1534" s="20"/>
    </row>
    <row r="1535" spans="1:26" ht="13.5" x14ac:dyDescent="0.25">
      <c r="A1535" s="4">
        <f>TITRES_STAT!B1538</f>
        <v>44246</v>
      </c>
      <c r="B1535" s="2">
        <f>TITRES_STAT!C1538</f>
        <v>14.7</v>
      </c>
      <c r="C1535" s="2">
        <f>RSI!I1535</f>
        <v>48.113882629386467</v>
      </c>
      <c r="D1535" s="2">
        <f>MACD!E1535</f>
        <v>2.2296496149868616E-2</v>
      </c>
      <c r="E1535" s="2">
        <f>MACD!F1535</f>
        <v>2.6669960153362402E-2</v>
      </c>
      <c r="F1535" s="2">
        <f>'Moving Avg'!D1535</f>
        <v>6.2161999999999997</v>
      </c>
      <c r="G1535" s="2">
        <f>'Moving Avg'!E1535</f>
        <v>6.2153600000000004</v>
      </c>
      <c r="H1535" s="2">
        <f>'Moving Avg'!F1535</f>
        <v>6.2386200000000001</v>
      </c>
      <c r="I1535" s="2">
        <f>'Moving Avg'!G1535</f>
        <v>6.1965900000000014</v>
      </c>
      <c r="J1535" s="2">
        <f>'Moving Avg'!H1535</f>
        <v>5.9352520000000037</v>
      </c>
      <c r="K1535" s="18" t="str">
        <f>OBV!F1535</f>
        <v>NEUTRAL</v>
      </c>
      <c r="L1535" s="18" t="str">
        <f>OBV!G1535</f>
        <v>NEUTRAL</v>
      </c>
      <c r="M1535" s="18" t="str">
        <f>OBV!H1535</f>
        <v>NEUTRAL</v>
      </c>
      <c r="N1535" s="21">
        <f t="shared" si="230"/>
        <v>50</v>
      </c>
      <c r="O1535" s="21">
        <f t="shared" si="231"/>
        <v>100</v>
      </c>
      <c r="P1535" s="21">
        <f t="shared" si="232"/>
        <v>50</v>
      </c>
      <c r="Q1535" s="21">
        <f t="shared" si="233"/>
        <v>33</v>
      </c>
      <c r="R1535" s="22">
        <f t="shared" si="234"/>
        <v>64.95</v>
      </c>
      <c r="S1535" s="22">
        <f t="shared" si="235"/>
        <v>55.75</v>
      </c>
      <c r="T1535" s="22">
        <f t="shared" si="236"/>
        <v>49.85</v>
      </c>
      <c r="U1535" s="22">
        <f t="shared" si="237"/>
        <v>58.25</v>
      </c>
      <c r="V1535" s="21">
        <f t="shared" si="238"/>
        <v>56.85</v>
      </c>
      <c r="W1535" s="21">
        <f t="shared" si="239"/>
        <v>57.2</v>
      </c>
      <c r="X1535" s="20"/>
      <c r="Y1535" s="20"/>
      <c r="Z1535" s="20"/>
    </row>
    <row r="1536" spans="1:26" ht="13.5" x14ac:dyDescent="0.25">
      <c r="A1536" s="4">
        <f>TITRES_STAT!B1539</f>
        <v>44249</v>
      </c>
      <c r="B1536" s="2">
        <f>TITRES_STAT!C1539</f>
        <v>14.7</v>
      </c>
      <c r="C1536" s="2">
        <f>RSI!I1536</f>
        <v>48.113882629386467</v>
      </c>
      <c r="D1536" s="2">
        <f>MACD!E1536</f>
        <v>1.8391944645959057E-2</v>
      </c>
      <c r="E1536" s="2">
        <f>MACD!F1536</f>
        <v>2.5014357051881736E-2</v>
      </c>
      <c r="F1536" s="2">
        <f>'Moving Avg'!D1536</f>
        <v>6.2161999999999997</v>
      </c>
      <c r="G1536" s="2">
        <f>'Moving Avg'!E1536</f>
        <v>6.2153600000000004</v>
      </c>
      <c r="H1536" s="2">
        <f>'Moving Avg'!F1536</f>
        <v>6.2343900000000003</v>
      </c>
      <c r="I1536" s="2">
        <f>'Moving Avg'!G1536</f>
        <v>6.1987040000000011</v>
      </c>
      <c r="J1536" s="2">
        <f>'Moving Avg'!H1536</f>
        <v>5.9438765000000044</v>
      </c>
      <c r="K1536" s="18" t="str">
        <f>OBV!F1536</f>
        <v>NEUTRAL</v>
      </c>
      <c r="L1536" s="18" t="str">
        <f>OBV!G1536</f>
        <v>NEUTRAL</v>
      </c>
      <c r="M1536" s="18" t="str">
        <f>OBV!H1536</f>
        <v>NEUTRAL</v>
      </c>
      <c r="N1536" s="21">
        <f t="shared" si="230"/>
        <v>50</v>
      </c>
      <c r="O1536" s="21">
        <f t="shared" si="231"/>
        <v>100</v>
      </c>
      <c r="P1536" s="21">
        <f t="shared" si="232"/>
        <v>50</v>
      </c>
      <c r="Q1536" s="21">
        <f t="shared" si="233"/>
        <v>33</v>
      </c>
      <c r="R1536" s="22">
        <f t="shared" si="234"/>
        <v>64.95</v>
      </c>
      <c r="S1536" s="22">
        <f t="shared" si="235"/>
        <v>55.75</v>
      </c>
      <c r="T1536" s="22">
        <f t="shared" si="236"/>
        <v>49.85</v>
      </c>
      <c r="U1536" s="22">
        <f t="shared" si="237"/>
        <v>58.25</v>
      </c>
      <c r="V1536" s="21">
        <f t="shared" si="238"/>
        <v>56.85</v>
      </c>
      <c r="W1536" s="21">
        <f t="shared" si="239"/>
        <v>57.2</v>
      </c>
      <c r="X1536" s="20"/>
      <c r="Y1536" s="20"/>
      <c r="Z1536" s="20"/>
    </row>
    <row r="1537" spans="1:26" ht="13.5" x14ac:dyDescent="0.25">
      <c r="A1537" s="4">
        <f>TITRES_STAT!B1540</f>
        <v>44250</v>
      </c>
      <c r="B1537" s="2">
        <f>TITRES_STAT!C1540</f>
        <v>14.7</v>
      </c>
      <c r="C1537" s="2">
        <f>RSI!I1537</f>
        <v>48.11388262938646</v>
      </c>
      <c r="D1537" s="2">
        <f>MACD!E1537</f>
        <v>1.4477074440377713E-2</v>
      </c>
      <c r="E1537" s="2">
        <f>MACD!F1537</f>
        <v>2.2906900529580932E-2</v>
      </c>
      <c r="F1537" s="2">
        <f>'Moving Avg'!D1537</f>
        <v>6.2161999999999997</v>
      </c>
      <c r="G1537" s="2">
        <f>'Moving Avg'!E1537</f>
        <v>6.2157800000000005</v>
      </c>
      <c r="H1537" s="2">
        <f>'Moving Avg'!F1537</f>
        <v>6.2310050000000006</v>
      </c>
      <c r="I1537" s="2">
        <f>'Moving Avg'!G1537</f>
        <v>6.2012400000000003</v>
      </c>
      <c r="J1537" s="2">
        <f>'Moving Avg'!H1537</f>
        <v>5.952046500000006</v>
      </c>
      <c r="K1537" s="18" t="str">
        <f>OBV!F1537</f>
        <v>NEUTRAL</v>
      </c>
      <c r="L1537" s="18" t="str">
        <f>OBV!G1537</f>
        <v>NEUTRAL</v>
      </c>
      <c r="M1537" s="18" t="str">
        <f>OBV!H1537</f>
        <v>NEUTRAL</v>
      </c>
      <c r="N1537" s="21">
        <f t="shared" si="230"/>
        <v>50</v>
      </c>
      <c r="O1537" s="21">
        <f t="shared" si="231"/>
        <v>100</v>
      </c>
      <c r="P1537" s="21">
        <f t="shared" si="232"/>
        <v>50</v>
      </c>
      <c r="Q1537" s="21">
        <f t="shared" si="233"/>
        <v>33</v>
      </c>
      <c r="R1537" s="22">
        <f t="shared" si="234"/>
        <v>64.95</v>
      </c>
      <c r="S1537" s="22">
        <f t="shared" si="235"/>
        <v>55.75</v>
      </c>
      <c r="T1537" s="22">
        <f t="shared" si="236"/>
        <v>49.85</v>
      </c>
      <c r="U1537" s="22">
        <f t="shared" si="237"/>
        <v>58.25</v>
      </c>
      <c r="V1537" s="21">
        <f t="shared" si="238"/>
        <v>56.85</v>
      </c>
      <c r="W1537" s="21">
        <f t="shared" si="239"/>
        <v>57.2</v>
      </c>
      <c r="X1537" s="20"/>
      <c r="Y1537" s="20"/>
      <c r="Z1537" s="20"/>
    </row>
    <row r="1538" spans="1:26" ht="13.5" x14ac:dyDescent="0.25">
      <c r="A1538" s="4">
        <f>TITRES_STAT!B1541</f>
        <v>44251</v>
      </c>
      <c r="B1538" s="2">
        <f>TITRES_STAT!C1541</f>
        <v>14.68</v>
      </c>
      <c r="C1538" s="2">
        <f>RSI!I1538</f>
        <v>45.082944220222913</v>
      </c>
      <c r="D1538" s="2">
        <f>MACD!E1538</f>
        <v>1.1819246507910108E-2</v>
      </c>
      <c r="E1538" s="2">
        <f>MACD!F1538</f>
        <v>2.0689369725246768E-2</v>
      </c>
      <c r="F1538" s="2">
        <f>'Moving Avg'!D1538</f>
        <v>6.2145199999999994</v>
      </c>
      <c r="G1538" s="2">
        <f>'Moving Avg'!E1538</f>
        <v>6.2153599999999996</v>
      </c>
      <c r="H1538" s="2">
        <f>'Moving Avg'!F1538</f>
        <v>6.2263550000000008</v>
      </c>
      <c r="I1538" s="2">
        <f>'Moving Avg'!G1538</f>
        <v>6.203608</v>
      </c>
      <c r="J1538" s="2">
        <f>'Moving Avg'!H1538</f>
        <v>5.9603810000000044</v>
      </c>
      <c r="K1538" s="18" t="str">
        <f>OBV!F1538</f>
        <v>BEARISH</v>
      </c>
      <c r="L1538" s="18" t="str">
        <f>OBV!G1538</f>
        <v>NEUTRAL</v>
      </c>
      <c r="M1538" s="18" t="str">
        <f>OBV!H1538</f>
        <v>CONFIRMED BEARISH</v>
      </c>
      <c r="N1538" s="21">
        <f t="shared" ref="N1538:N1601" si="240">IF(D1538&lt;30,50, IF(D1538&gt;70, 0, 25))</f>
        <v>50</v>
      </c>
      <c r="O1538" s="21">
        <f t="shared" ref="O1538:O1601" si="241">IF(F1538-E1538&gt;0.02, 100, IF(F1538-E1538&lt;0,0,45))</f>
        <v>100</v>
      </c>
      <c r="P1538" s="21">
        <f t="shared" ref="P1538:P1601" si="242">IF(G1538-J1538&gt;10,100,IF(G1538-J1538&gt;5,75, IF(G1538-J1538&gt;0,50,0)))</f>
        <v>50</v>
      </c>
      <c r="Q1538" s="21">
        <f t="shared" ref="Q1538:Q1601" si="243">IF(M1538="confirmed bullish", 34, IF(M1538="bullish divergence",17, 0))+IF(K1538="bullish",33,IF(K1538="bearish",0,16.5))+IF(L1538="strong",33,IF(L1538="weak",0,16.5))</f>
        <v>16.5</v>
      </c>
      <c r="R1538" s="22">
        <f t="shared" si="234"/>
        <v>62.475000000000001</v>
      </c>
      <c r="S1538" s="22">
        <f t="shared" si="235"/>
        <v>51.625</v>
      </c>
      <c r="T1538" s="22">
        <f t="shared" si="236"/>
        <v>42.424999999999997</v>
      </c>
      <c r="U1538" s="22">
        <f t="shared" si="237"/>
        <v>54.125</v>
      </c>
      <c r="V1538" s="21">
        <f t="shared" si="238"/>
        <v>52.17499999999999</v>
      </c>
      <c r="W1538" s="21">
        <f t="shared" si="239"/>
        <v>52.662499999999994</v>
      </c>
      <c r="X1538" s="20"/>
      <c r="Y1538" s="20"/>
      <c r="Z1538" s="20"/>
    </row>
    <row r="1539" spans="1:26" ht="13.5" x14ac:dyDescent="0.25">
      <c r="A1539" s="4">
        <f>TITRES_STAT!B1542</f>
        <v>44252</v>
      </c>
      <c r="B1539" s="2">
        <f>TITRES_STAT!C1542</f>
        <v>14.7</v>
      </c>
      <c r="C1539" s="2">
        <f>RSI!I1539</f>
        <v>48.571872952893152</v>
      </c>
      <c r="D1539" s="2">
        <f>MACD!E1539</f>
        <v>9.674005290074561E-3</v>
      </c>
      <c r="E1539" s="2">
        <f>MACD!F1539</f>
        <v>1.8486296838212329E-2</v>
      </c>
      <c r="F1539" s="2">
        <f>'Moving Avg'!D1539</f>
        <v>6.2145199999999994</v>
      </c>
      <c r="G1539" s="2">
        <f>'Moving Avg'!E1539</f>
        <v>6.2153599999999996</v>
      </c>
      <c r="H1539" s="2">
        <f>'Moving Avg'!F1539</f>
        <v>6.2221250000000001</v>
      </c>
      <c r="I1539" s="2">
        <f>'Moving Avg'!G1539</f>
        <v>6.2063139999999999</v>
      </c>
      <c r="J1539" s="2">
        <f>'Moving Avg'!H1539</f>
        <v>5.9687780000000057</v>
      </c>
      <c r="K1539" s="18" t="str">
        <f>OBV!F1539</f>
        <v>BULLISH</v>
      </c>
      <c r="L1539" s="18" t="str">
        <f>OBV!G1539</f>
        <v>NEUTRAL</v>
      </c>
      <c r="M1539" s="18" t="str">
        <f>OBV!H1539</f>
        <v>NEUTRAL</v>
      </c>
      <c r="N1539" s="21">
        <f t="shared" si="240"/>
        <v>50</v>
      </c>
      <c r="O1539" s="21">
        <f t="shared" si="241"/>
        <v>100</v>
      </c>
      <c r="P1539" s="21">
        <f t="shared" si="242"/>
        <v>50</v>
      </c>
      <c r="Q1539" s="21">
        <f t="shared" si="243"/>
        <v>49.5</v>
      </c>
      <c r="R1539" s="22">
        <f t="shared" ref="R1539:R1602" si="244">0.35*N1539+O1539*0.35+P1539*0.15+Q1539*0.15</f>
        <v>67.424999999999997</v>
      </c>
      <c r="S1539" s="22">
        <f t="shared" ref="S1539:S1602" si="245">N1539*0.2+O1539*0.2+P1539*0.35+Q1539*0.25</f>
        <v>59.875</v>
      </c>
      <c r="T1539" s="22">
        <f t="shared" ref="T1539:T1602" si="246">N1539*0.15+O1539*0.15+P1539*0.25+Q1539*0.45</f>
        <v>57.275000000000006</v>
      </c>
      <c r="U1539" s="22">
        <f t="shared" ref="U1539:U1602" si="247">0.25*SUM(N1539:Q1539)</f>
        <v>62.375</v>
      </c>
      <c r="V1539" s="21">
        <f t="shared" ref="V1539:V1602" si="248">SUM(R1539:T1539)/3</f>
        <v>61.524999999999999</v>
      </c>
      <c r="W1539" s="21">
        <f t="shared" ref="W1539:W1602" si="249">SUM(R1539:U1539)/4</f>
        <v>61.737499999999997</v>
      </c>
      <c r="X1539" s="20"/>
      <c r="Y1539" s="20"/>
      <c r="Z1539" s="20"/>
    </row>
    <row r="1540" spans="1:26" ht="13.5" x14ac:dyDescent="0.25">
      <c r="A1540" s="4">
        <f>TITRES_STAT!B1543</f>
        <v>44253</v>
      </c>
      <c r="B1540" s="2">
        <f>TITRES_STAT!C1543</f>
        <v>14.71</v>
      </c>
      <c r="C1540" s="2">
        <f>RSI!I1540</f>
        <v>50.272981251940536</v>
      </c>
      <c r="D1540" s="2">
        <f>MACD!E1540</f>
        <v>7.5719045605442403E-3</v>
      </c>
      <c r="E1540" s="2">
        <f>MACD!F1540</f>
        <v>1.6303418382678712E-2</v>
      </c>
      <c r="F1540" s="2">
        <f>'Moving Avg'!D1540</f>
        <v>6.2153599999999996</v>
      </c>
      <c r="G1540" s="2">
        <f>'Moving Avg'!E1540</f>
        <v>6.2157799999999996</v>
      </c>
      <c r="H1540" s="2">
        <f>'Moving Avg'!F1540</f>
        <v>6.2191650000000012</v>
      </c>
      <c r="I1540" s="2">
        <f>'Moving Avg'!G1540</f>
        <v>6.2106259999999995</v>
      </c>
      <c r="J1540" s="2">
        <f>'Moving Avg'!H1540</f>
        <v>5.9768865000000035</v>
      </c>
      <c r="K1540" s="18" t="str">
        <f>OBV!F1540</f>
        <v>BULLISH</v>
      </c>
      <c r="L1540" s="18" t="str">
        <f>OBV!G1540</f>
        <v>NEUTRAL</v>
      </c>
      <c r="M1540" s="18" t="str">
        <f>OBV!H1540</f>
        <v>CONFIRMED BULLISH</v>
      </c>
      <c r="N1540" s="21">
        <f t="shared" si="240"/>
        <v>50</v>
      </c>
      <c r="O1540" s="21">
        <f t="shared" si="241"/>
        <v>100</v>
      </c>
      <c r="P1540" s="21">
        <f t="shared" si="242"/>
        <v>50</v>
      </c>
      <c r="Q1540" s="21">
        <f t="shared" si="243"/>
        <v>83.5</v>
      </c>
      <c r="R1540" s="22">
        <f t="shared" si="244"/>
        <v>72.525000000000006</v>
      </c>
      <c r="S1540" s="22">
        <f t="shared" si="245"/>
        <v>68.375</v>
      </c>
      <c r="T1540" s="22">
        <f t="shared" si="246"/>
        <v>72.575000000000003</v>
      </c>
      <c r="U1540" s="22">
        <f t="shared" si="247"/>
        <v>70.875</v>
      </c>
      <c r="V1540" s="21">
        <f t="shared" si="248"/>
        <v>71.158333333333346</v>
      </c>
      <c r="W1540" s="21">
        <f t="shared" si="249"/>
        <v>71.087500000000006</v>
      </c>
      <c r="X1540" s="20"/>
      <c r="Y1540" s="20"/>
      <c r="Z1540" s="20"/>
    </row>
    <row r="1541" spans="1:26" ht="13.5" x14ac:dyDescent="0.25">
      <c r="A1541" s="4">
        <f>TITRES_STAT!B1544</f>
        <v>44256</v>
      </c>
      <c r="B1541" s="2">
        <f>TITRES_STAT!C1544</f>
        <v>14.5</v>
      </c>
      <c r="C1541" s="2">
        <f>RSI!I1541</f>
        <v>28.675854358789181</v>
      </c>
      <c r="D1541" s="2">
        <f>MACD!E1541</f>
        <v>1.2368584563782647E-2</v>
      </c>
      <c r="E1541" s="2">
        <f>MACD!F1541</f>
        <v>1.55164516188995E-2</v>
      </c>
      <c r="F1541" s="2">
        <f>'Moving Avg'!D1541</f>
        <v>6.1984399999999997</v>
      </c>
      <c r="G1541" s="2">
        <f>'Moving Avg'!E1541</f>
        <v>6.2073199999999993</v>
      </c>
      <c r="H1541" s="2">
        <f>'Moving Avg'!F1541</f>
        <v>6.2113400000000007</v>
      </c>
      <c r="I1541" s="2">
        <f>'Moving Avg'!G1541</f>
        <v>6.2116399999999992</v>
      </c>
      <c r="J1541" s="2">
        <f>'Moving Avg'!H1541</f>
        <v>5.983870000000004</v>
      </c>
      <c r="K1541" s="18" t="str">
        <f>OBV!F1541</f>
        <v>BULLISH</v>
      </c>
      <c r="L1541" s="18" t="str">
        <f>OBV!G1541</f>
        <v>NEUTRAL</v>
      </c>
      <c r="M1541" s="18" t="str">
        <f>OBV!H1541</f>
        <v>BULLISH DIVERGENCE</v>
      </c>
      <c r="N1541" s="21">
        <f t="shared" si="240"/>
        <v>50</v>
      </c>
      <c r="O1541" s="21">
        <f t="shared" si="241"/>
        <v>100</v>
      </c>
      <c r="P1541" s="21">
        <f t="shared" si="242"/>
        <v>50</v>
      </c>
      <c r="Q1541" s="21">
        <f t="shared" si="243"/>
        <v>66.5</v>
      </c>
      <c r="R1541" s="22">
        <f t="shared" si="244"/>
        <v>69.974999999999994</v>
      </c>
      <c r="S1541" s="22">
        <f t="shared" si="245"/>
        <v>64.125</v>
      </c>
      <c r="T1541" s="22">
        <f t="shared" si="246"/>
        <v>64.924999999999997</v>
      </c>
      <c r="U1541" s="22">
        <f t="shared" si="247"/>
        <v>66.625</v>
      </c>
      <c r="V1541" s="21">
        <f t="shared" si="248"/>
        <v>66.341666666666654</v>
      </c>
      <c r="W1541" s="21">
        <f t="shared" si="249"/>
        <v>66.412499999999994</v>
      </c>
      <c r="X1541" s="20"/>
      <c r="Y1541" s="20"/>
      <c r="Z1541" s="20"/>
    </row>
    <row r="1542" spans="1:26" ht="13.5" x14ac:dyDescent="0.25">
      <c r="A1542" s="4">
        <f>TITRES_STAT!B1545</f>
        <v>44257</v>
      </c>
      <c r="B1542" s="2">
        <f>TITRES_STAT!C1545</f>
        <v>14.7</v>
      </c>
      <c r="C1542" s="2">
        <f>RSI!I1542</f>
        <v>50.495514145258326</v>
      </c>
      <c r="D1542" s="2">
        <f>MACD!E1542</f>
        <v>1.0683150554197773E-2</v>
      </c>
      <c r="E1542" s="2">
        <f>MACD!F1542</f>
        <v>1.4549791405959156E-2</v>
      </c>
      <c r="F1542" s="2">
        <f>'Moving Avg'!D1542</f>
        <v>6.1984399999999997</v>
      </c>
      <c r="G1542" s="2">
        <f>'Moving Avg'!E1542</f>
        <v>6.2073200000000002</v>
      </c>
      <c r="H1542" s="2">
        <f>'Moving Avg'!F1542</f>
        <v>6.2113400000000007</v>
      </c>
      <c r="I1542" s="2">
        <f>'Moving Avg'!G1542</f>
        <v>6.2146839999999983</v>
      </c>
      <c r="J1542" s="2">
        <f>'Moving Avg'!H1542</f>
        <v>5.9909255000000057</v>
      </c>
      <c r="K1542" s="18" t="str">
        <f>OBV!F1542</f>
        <v>BULLISH</v>
      </c>
      <c r="L1542" s="18" t="str">
        <f>OBV!G1542</f>
        <v>NEUTRAL</v>
      </c>
      <c r="M1542" s="18" t="str">
        <f>OBV!H1542</f>
        <v>NEUTRAL</v>
      </c>
      <c r="N1542" s="21">
        <f t="shared" si="240"/>
        <v>50</v>
      </c>
      <c r="O1542" s="21">
        <f t="shared" si="241"/>
        <v>100</v>
      </c>
      <c r="P1542" s="21">
        <f t="shared" si="242"/>
        <v>50</v>
      </c>
      <c r="Q1542" s="21">
        <f t="shared" si="243"/>
        <v>49.5</v>
      </c>
      <c r="R1542" s="22">
        <f t="shared" si="244"/>
        <v>67.424999999999997</v>
      </c>
      <c r="S1542" s="22">
        <f t="shared" si="245"/>
        <v>59.875</v>
      </c>
      <c r="T1542" s="22">
        <f t="shared" si="246"/>
        <v>57.275000000000006</v>
      </c>
      <c r="U1542" s="22">
        <f t="shared" si="247"/>
        <v>62.375</v>
      </c>
      <c r="V1542" s="21">
        <f t="shared" si="248"/>
        <v>61.524999999999999</v>
      </c>
      <c r="W1542" s="21">
        <f t="shared" si="249"/>
        <v>61.737499999999997</v>
      </c>
      <c r="X1542" s="20"/>
      <c r="Y1542" s="20"/>
      <c r="Z1542" s="20"/>
    </row>
    <row r="1543" spans="1:26" ht="13.5" x14ac:dyDescent="0.25">
      <c r="A1543" s="4">
        <f>TITRES_STAT!B1546</f>
        <v>44258</v>
      </c>
      <c r="B1543" s="2">
        <f>TITRES_STAT!C1546</f>
        <v>14.75</v>
      </c>
      <c r="C1543" s="2">
        <f>RSI!I1543</f>
        <v>54.270842886701374</v>
      </c>
      <c r="D1543" s="2">
        <f>MACD!E1543</f>
        <v>7.670538147210415E-3</v>
      </c>
      <c r="E1543" s="2">
        <f>MACD!F1543</f>
        <v>1.3173940754209409E-2</v>
      </c>
      <c r="F1543" s="2">
        <f>'Moving Avg'!D1543</f>
        <v>6.2043599999999994</v>
      </c>
      <c r="G1543" s="2">
        <f>'Moving Avg'!E1543</f>
        <v>6.209439999999999</v>
      </c>
      <c r="H1543" s="2">
        <f>'Moving Avg'!F1543</f>
        <v>6.2124000000000006</v>
      </c>
      <c r="I1543" s="2">
        <f>'Moving Avg'!G1543</f>
        <v>6.2173059999999971</v>
      </c>
      <c r="J1543" s="2">
        <f>'Moving Avg'!H1543</f>
        <v>5.9978805000000044</v>
      </c>
      <c r="K1543" s="18" t="str">
        <f>OBV!F1543</f>
        <v>BULLISH</v>
      </c>
      <c r="L1543" s="18" t="str">
        <f>OBV!G1543</f>
        <v>NEUTRAL</v>
      </c>
      <c r="M1543" s="18" t="str">
        <f>OBV!H1543</f>
        <v>CONFIRMED BULLISH</v>
      </c>
      <c r="N1543" s="21">
        <f t="shared" si="240"/>
        <v>50</v>
      </c>
      <c r="O1543" s="21">
        <f t="shared" si="241"/>
        <v>100</v>
      </c>
      <c r="P1543" s="21">
        <f t="shared" si="242"/>
        <v>50</v>
      </c>
      <c r="Q1543" s="21">
        <f t="shared" si="243"/>
        <v>83.5</v>
      </c>
      <c r="R1543" s="22">
        <f t="shared" si="244"/>
        <v>72.525000000000006</v>
      </c>
      <c r="S1543" s="22">
        <f t="shared" si="245"/>
        <v>68.375</v>
      </c>
      <c r="T1543" s="22">
        <f t="shared" si="246"/>
        <v>72.575000000000003</v>
      </c>
      <c r="U1543" s="22">
        <f t="shared" si="247"/>
        <v>70.875</v>
      </c>
      <c r="V1543" s="21">
        <f t="shared" si="248"/>
        <v>71.158333333333346</v>
      </c>
      <c r="W1543" s="21">
        <f t="shared" si="249"/>
        <v>71.087500000000006</v>
      </c>
      <c r="X1543" s="20"/>
      <c r="Y1543" s="20"/>
      <c r="Z1543" s="20"/>
    </row>
    <row r="1544" spans="1:26" ht="13.5" x14ac:dyDescent="0.25">
      <c r="A1544" s="4">
        <f>TITRES_STAT!B1547</f>
        <v>44259</v>
      </c>
      <c r="B1544" s="2">
        <f>TITRES_STAT!C1547</f>
        <v>14.7</v>
      </c>
      <c r="C1544" s="2">
        <f>RSI!I1544</f>
        <v>50.151930463555907</v>
      </c>
      <c r="D1544" s="2">
        <f>MACD!E1544</f>
        <v>6.5515906699715742E-3</v>
      </c>
      <c r="E1544" s="2">
        <f>MACD!F1544</f>
        <v>1.1849470737361843E-2</v>
      </c>
      <c r="F1544" s="2">
        <f>'Moving Avg'!D1544</f>
        <v>6.2043600000000003</v>
      </c>
      <c r="G1544" s="2">
        <f>'Moving Avg'!E1544</f>
        <v>6.2094399999999998</v>
      </c>
      <c r="H1544" s="2">
        <f>'Moving Avg'!F1544</f>
        <v>6.2124000000000006</v>
      </c>
      <c r="I1544" s="2">
        <f>'Moving Avg'!G1544</f>
        <v>6.2206879999999964</v>
      </c>
      <c r="J1544" s="2">
        <f>'Moving Avg'!H1544</f>
        <v>6.0048125000000052</v>
      </c>
      <c r="K1544" s="18" t="str">
        <f>OBV!F1544</f>
        <v>BULLISH</v>
      </c>
      <c r="L1544" s="18" t="str">
        <f>OBV!G1544</f>
        <v>NEUTRAL</v>
      </c>
      <c r="M1544" s="18" t="str">
        <f>OBV!H1544</f>
        <v>NEUTRAL</v>
      </c>
      <c r="N1544" s="21">
        <f t="shared" si="240"/>
        <v>50</v>
      </c>
      <c r="O1544" s="21">
        <f t="shared" si="241"/>
        <v>100</v>
      </c>
      <c r="P1544" s="21">
        <f t="shared" si="242"/>
        <v>50</v>
      </c>
      <c r="Q1544" s="21">
        <f t="shared" si="243"/>
        <v>49.5</v>
      </c>
      <c r="R1544" s="22">
        <f t="shared" si="244"/>
        <v>67.424999999999997</v>
      </c>
      <c r="S1544" s="22">
        <f t="shared" si="245"/>
        <v>59.875</v>
      </c>
      <c r="T1544" s="22">
        <f t="shared" si="246"/>
        <v>57.275000000000006</v>
      </c>
      <c r="U1544" s="22">
        <f t="shared" si="247"/>
        <v>62.375</v>
      </c>
      <c r="V1544" s="21">
        <f t="shared" si="248"/>
        <v>61.524999999999999</v>
      </c>
      <c r="W1544" s="21">
        <f t="shared" si="249"/>
        <v>61.737499999999997</v>
      </c>
      <c r="X1544" s="20"/>
      <c r="Y1544" s="20"/>
      <c r="Z1544" s="20"/>
    </row>
    <row r="1545" spans="1:26" ht="13.5" x14ac:dyDescent="0.25">
      <c r="A1545" s="4">
        <f>TITRES_STAT!B1548</f>
        <v>44260</v>
      </c>
      <c r="B1545" s="2">
        <f>TITRES_STAT!C1548</f>
        <v>14.6</v>
      </c>
      <c r="C1545" s="2">
        <f>RSI!I1545</f>
        <v>43.119869614079199</v>
      </c>
      <c r="D1545" s="2">
        <f>MACD!E1545</f>
        <v>8.7335937499704031E-3</v>
      </c>
      <c r="E1545" s="2">
        <f>MACD!F1545</f>
        <v>1.1226295339883554E-2</v>
      </c>
      <c r="F1545" s="2">
        <f>'Moving Avg'!D1545</f>
        <v>6.1950599999999998</v>
      </c>
      <c r="G1545" s="2">
        <f>'Moving Avg'!E1545</f>
        <v>6.2052099999999992</v>
      </c>
      <c r="H1545" s="2">
        <f>'Moving Avg'!F1545</f>
        <v>6.2102850000000007</v>
      </c>
      <c r="I1545" s="2">
        <f>'Moving Avg'!G1545</f>
        <v>6.2217019999999961</v>
      </c>
      <c r="J1545" s="2">
        <f>'Moving Avg'!H1545</f>
        <v>6.0116360000000055</v>
      </c>
      <c r="K1545" s="18" t="str">
        <f>OBV!F1545</f>
        <v>BEARISH</v>
      </c>
      <c r="L1545" s="18" t="str">
        <f>OBV!G1545</f>
        <v>NEUTRAL</v>
      </c>
      <c r="M1545" s="18" t="str">
        <f>OBV!H1545</f>
        <v>CONFIRMED BEARISH</v>
      </c>
      <c r="N1545" s="21">
        <f t="shared" si="240"/>
        <v>50</v>
      </c>
      <c r="O1545" s="21">
        <f t="shared" si="241"/>
        <v>100</v>
      </c>
      <c r="P1545" s="21">
        <f t="shared" si="242"/>
        <v>50</v>
      </c>
      <c r="Q1545" s="21">
        <f t="shared" si="243"/>
        <v>16.5</v>
      </c>
      <c r="R1545" s="22">
        <f t="shared" si="244"/>
        <v>62.475000000000001</v>
      </c>
      <c r="S1545" s="22">
        <f t="shared" si="245"/>
        <v>51.625</v>
      </c>
      <c r="T1545" s="22">
        <f t="shared" si="246"/>
        <v>42.424999999999997</v>
      </c>
      <c r="U1545" s="22">
        <f t="shared" si="247"/>
        <v>54.125</v>
      </c>
      <c r="V1545" s="21">
        <f t="shared" si="248"/>
        <v>52.17499999999999</v>
      </c>
      <c r="W1545" s="21">
        <f t="shared" si="249"/>
        <v>52.662499999999994</v>
      </c>
      <c r="X1545" s="20"/>
      <c r="Y1545" s="20"/>
      <c r="Z1545" s="20"/>
    </row>
    <row r="1546" spans="1:26" ht="13.5" x14ac:dyDescent="0.25">
      <c r="A1546" s="4">
        <f>TITRES_STAT!B1549</f>
        <v>44263</v>
      </c>
      <c r="B1546" s="2">
        <f>TITRES_STAT!C1549</f>
        <v>14.8</v>
      </c>
      <c r="C1546" s="2">
        <f>RSI!I1546</f>
        <v>56.313326945360139</v>
      </c>
      <c r="D1546" s="2">
        <f>MACD!E1546</f>
        <v>4.558996804101767E-3</v>
      </c>
      <c r="E1546" s="2">
        <f>MACD!F1546</f>
        <v>9.8928356327271979E-3</v>
      </c>
      <c r="F1546" s="2">
        <f>'Moving Avg'!D1546</f>
        <v>6.2204399999999991</v>
      </c>
      <c r="G1546" s="2">
        <f>'Moving Avg'!E1546</f>
        <v>6.209439999999999</v>
      </c>
      <c r="H1546" s="2">
        <f>'Moving Avg'!F1546</f>
        <v>6.2124000000000006</v>
      </c>
      <c r="I1546" s="2">
        <f>'Moving Avg'!G1546</f>
        <v>6.2242399999999964</v>
      </c>
      <c r="J1546" s="2">
        <f>'Moving Avg'!H1546</f>
        <v>6.0189650000000059</v>
      </c>
      <c r="K1546" s="18" t="str">
        <f>OBV!F1546</f>
        <v>BEARISH</v>
      </c>
      <c r="L1546" s="18" t="str">
        <f>OBV!G1546</f>
        <v>NEUTRAL</v>
      </c>
      <c r="M1546" s="18" t="str">
        <f>OBV!H1546</f>
        <v>BEARISH DIVERGENCE</v>
      </c>
      <c r="N1546" s="21">
        <f t="shared" si="240"/>
        <v>50</v>
      </c>
      <c r="O1546" s="21">
        <f t="shared" si="241"/>
        <v>100</v>
      </c>
      <c r="P1546" s="21">
        <f t="shared" si="242"/>
        <v>50</v>
      </c>
      <c r="Q1546" s="21">
        <f t="shared" si="243"/>
        <v>16.5</v>
      </c>
      <c r="R1546" s="22">
        <f t="shared" si="244"/>
        <v>62.475000000000001</v>
      </c>
      <c r="S1546" s="22">
        <f t="shared" si="245"/>
        <v>51.625</v>
      </c>
      <c r="T1546" s="22">
        <f t="shared" si="246"/>
        <v>42.424999999999997</v>
      </c>
      <c r="U1546" s="22">
        <f t="shared" si="247"/>
        <v>54.125</v>
      </c>
      <c r="V1546" s="21">
        <f t="shared" si="248"/>
        <v>52.17499999999999</v>
      </c>
      <c r="W1546" s="21">
        <f t="shared" si="249"/>
        <v>52.662499999999994</v>
      </c>
      <c r="X1546" s="20"/>
      <c r="Y1546" s="20"/>
      <c r="Z1546" s="20"/>
    </row>
    <row r="1547" spans="1:26" ht="13.5" x14ac:dyDescent="0.25">
      <c r="A1547" s="4">
        <f>TITRES_STAT!B1550</f>
        <v>44264</v>
      </c>
      <c r="B1547" s="2">
        <f>TITRES_STAT!C1550</f>
        <v>14.6</v>
      </c>
      <c r="C1547" s="2">
        <f>RSI!I1547</f>
        <v>45.058072313347651</v>
      </c>
      <c r="D1547" s="2">
        <f>MACD!E1547</f>
        <v>7.0209621963224222E-3</v>
      </c>
      <c r="E1547" s="2">
        <f>MACD!F1547</f>
        <v>9.3184609454462428E-3</v>
      </c>
      <c r="F1547" s="2">
        <f>'Moving Avg'!D1547</f>
        <v>6.2119799999999987</v>
      </c>
      <c r="G1547" s="2">
        <f>'Moving Avg'!E1547</f>
        <v>6.2052099999999992</v>
      </c>
      <c r="H1547" s="2">
        <f>'Moving Avg'!F1547</f>
        <v>6.2104949999999999</v>
      </c>
      <c r="I1547" s="2">
        <f>'Moving Avg'!G1547</f>
        <v>6.2250859999999957</v>
      </c>
      <c r="J1547" s="2">
        <f>'Moving Avg'!H1547</f>
        <v>6.0260980000000064</v>
      </c>
      <c r="K1547" s="18" t="str">
        <f>OBV!F1547</f>
        <v>BEARISH</v>
      </c>
      <c r="L1547" s="18" t="str">
        <f>OBV!G1547</f>
        <v>NEUTRAL</v>
      </c>
      <c r="M1547" s="18" t="str">
        <f>OBV!H1547</f>
        <v>CONFIRMED BEARISH</v>
      </c>
      <c r="N1547" s="21">
        <f t="shared" si="240"/>
        <v>50</v>
      </c>
      <c r="O1547" s="21">
        <f t="shared" si="241"/>
        <v>100</v>
      </c>
      <c r="P1547" s="21">
        <f t="shared" si="242"/>
        <v>50</v>
      </c>
      <c r="Q1547" s="21">
        <f t="shared" si="243"/>
        <v>16.5</v>
      </c>
      <c r="R1547" s="22">
        <f t="shared" si="244"/>
        <v>62.475000000000001</v>
      </c>
      <c r="S1547" s="22">
        <f t="shared" si="245"/>
        <v>51.625</v>
      </c>
      <c r="T1547" s="22">
        <f t="shared" si="246"/>
        <v>42.424999999999997</v>
      </c>
      <c r="U1547" s="22">
        <f t="shared" si="247"/>
        <v>54.125</v>
      </c>
      <c r="V1547" s="21">
        <f t="shared" si="248"/>
        <v>52.17499999999999</v>
      </c>
      <c r="W1547" s="21">
        <f t="shared" si="249"/>
        <v>52.662499999999994</v>
      </c>
      <c r="X1547" s="20"/>
      <c r="Y1547" s="20"/>
      <c r="Z1547" s="20"/>
    </row>
    <row r="1548" spans="1:26" ht="13.5" x14ac:dyDescent="0.25">
      <c r="A1548" s="4">
        <f>TITRES_STAT!B1551</f>
        <v>44265</v>
      </c>
      <c r="B1548" s="2">
        <f>TITRES_STAT!C1551</f>
        <v>14.6</v>
      </c>
      <c r="C1548" s="2">
        <f>RSI!I1548</f>
        <v>45.058072313347644</v>
      </c>
      <c r="D1548" s="2">
        <f>MACD!E1548</f>
        <v>8.0595850854257023E-3</v>
      </c>
      <c r="E1548" s="2">
        <f>MACD!F1548</f>
        <v>9.0666857734421347E-3</v>
      </c>
      <c r="F1548" s="2">
        <f>'Moving Avg'!D1548</f>
        <v>6.1992799999999999</v>
      </c>
      <c r="G1548" s="2">
        <f>'Moving Avg'!E1548</f>
        <v>6.2018200000000006</v>
      </c>
      <c r="H1548" s="2">
        <f>'Moving Avg'!F1548</f>
        <v>6.2085900000000001</v>
      </c>
      <c r="I1548" s="2">
        <f>'Moving Avg'!G1548</f>
        <v>6.2242399999999956</v>
      </c>
      <c r="J1548" s="2">
        <f>'Moving Avg'!H1548</f>
        <v>6.0338090000000069</v>
      </c>
      <c r="K1548" s="18" t="str">
        <f>OBV!F1548</f>
        <v>BEARISH</v>
      </c>
      <c r="L1548" s="18" t="str">
        <f>OBV!G1548</f>
        <v>NEUTRAL</v>
      </c>
      <c r="M1548" s="18" t="str">
        <f>OBV!H1548</f>
        <v>CONFIRMED BEARISH</v>
      </c>
      <c r="N1548" s="21">
        <f t="shared" si="240"/>
        <v>50</v>
      </c>
      <c r="O1548" s="21">
        <f t="shared" si="241"/>
        <v>100</v>
      </c>
      <c r="P1548" s="21">
        <f t="shared" si="242"/>
        <v>50</v>
      </c>
      <c r="Q1548" s="21">
        <f t="shared" si="243"/>
        <v>16.5</v>
      </c>
      <c r="R1548" s="22">
        <f t="shared" si="244"/>
        <v>62.475000000000001</v>
      </c>
      <c r="S1548" s="22">
        <f t="shared" si="245"/>
        <v>51.625</v>
      </c>
      <c r="T1548" s="22">
        <f t="shared" si="246"/>
        <v>42.424999999999997</v>
      </c>
      <c r="U1548" s="22">
        <f t="shared" si="247"/>
        <v>54.125</v>
      </c>
      <c r="V1548" s="21">
        <f t="shared" si="248"/>
        <v>52.17499999999999</v>
      </c>
      <c r="W1548" s="21">
        <f t="shared" si="249"/>
        <v>52.662499999999994</v>
      </c>
      <c r="X1548" s="20"/>
      <c r="Y1548" s="20"/>
      <c r="Z1548" s="20"/>
    </row>
    <row r="1549" spans="1:26" ht="13.5" x14ac:dyDescent="0.25">
      <c r="A1549" s="4">
        <f>TITRES_STAT!B1552</f>
        <v>44266</v>
      </c>
      <c r="B1549" s="2">
        <f>TITRES_STAT!C1552</f>
        <v>14.5</v>
      </c>
      <c r="C1549" s="2">
        <f>RSI!I1549</f>
        <v>40.37823417588541</v>
      </c>
      <c r="D1549" s="2">
        <f>MACD!E1549</f>
        <v>1.3593439655687156E-2</v>
      </c>
      <c r="E1549" s="2">
        <f>MACD!F1549</f>
        <v>9.9720365498911397E-3</v>
      </c>
      <c r="F1549" s="2">
        <f>'Moving Avg'!D1549</f>
        <v>6.1823599999999992</v>
      </c>
      <c r="G1549" s="2">
        <f>'Moving Avg'!E1549</f>
        <v>6.1933600000000002</v>
      </c>
      <c r="H1549" s="2">
        <f>'Moving Avg'!F1549</f>
        <v>6.2043600000000003</v>
      </c>
      <c r="I1549" s="2">
        <f>'Moving Avg'!G1549</f>
        <v>6.2225479999999962</v>
      </c>
      <c r="J1549" s="2">
        <f>'Moving Avg'!H1549</f>
        <v>6.0406275000000047</v>
      </c>
      <c r="K1549" s="18" t="str">
        <f>OBV!F1549</f>
        <v>BEARISH</v>
      </c>
      <c r="L1549" s="18" t="str">
        <f>OBV!G1549</f>
        <v>NEUTRAL</v>
      </c>
      <c r="M1549" s="18" t="str">
        <f>OBV!H1549</f>
        <v>CONFIRMED BEARISH</v>
      </c>
      <c r="N1549" s="21">
        <f t="shared" si="240"/>
        <v>50</v>
      </c>
      <c r="O1549" s="21">
        <f t="shared" si="241"/>
        <v>100</v>
      </c>
      <c r="P1549" s="21">
        <f t="shared" si="242"/>
        <v>50</v>
      </c>
      <c r="Q1549" s="21">
        <f t="shared" si="243"/>
        <v>16.5</v>
      </c>
      <c r="R1549" s="22">
        <f t="shared" si="244"/>
        <v>62.475000000000001</v>
      </c>
      <c r="S1549" s="22">
        <f t="shared" si="245"/>
        <v>51.625</v>
      </c>
      <c r="T1549" s="22">
        <f t="shared" si="246"/>
        <v>42.424999999999997</v>
      </c>
      <c r="U1549" s="22">
        <f t="shared" si="247"/>
        <v>54.125</v>
      </c>
      <c r="V1549" s="21">
        <f t="shared" si="248"/>
        <v>52.17499999999999</v>
      </c>
      <c r="W1549" s="21">
        <f t="shared" si="249"/>
        <v>52.662499999999994</v>
      </c>
      <c r="X1549" s="20"/>
      <c r="Y1549" s="20"/>
      <c r="Z1549" s="20"/>
    </row>
    <row r="1550" spans="1:26" ht="13.5" x14ac:dyDescent="0.25">
      <c r="A1550" s="4">
        <f>TITRES_STAT!B1553</f>
        <v>44267</v>
      </c>
      <c r="B1550" s="2">
        <f>TITRES_STAT!C1553</f>
        <v>14.6</v>
      </c>
      <c r="C1550" s="2">
        <f>RSI!I1550</f>
        <v>46.37615662116756</v>
      </c>
      <c r="D1550" s="2">
        <f>MACD!E1550</f>
        <v>1.6251092784459686E-2</v>
      </c>
      <c r="E1550" s="2">
        <f>MACD!F1550</f>
        <v>1.122784779680485E-2</v>
      </c>
      <c r="F1550" s="2">
        <f>'Moving Avg'!D1550</f>
        <v>6.1823599999999992</v>
      </c>
      <c r="G1550" s="2">
        <f>'Moving Avg'!E1550</f>
        <v>6.1887100000000004</v>
      </c>
      <c r="H1550" s="2">
        <f>'Moving Avg'!F1550</f>
        <v>6.2022450000000005</v>
      </c>
      <c r="I1550" s="2">
        <f>'Moving Avg'!G1550</f>
        <v>6.2208559999999951</v>
      </c>
      <c r="J1550" s="2">
        <f>'Moving Avg'!H1550</f>
        <v>6.0469555000000064</v>
      </c>
      <c r="K1550" s="18" t="str">
        <f>OBV!F1550</f>
        <v>BULLISH</v>
      </c>
      <c r="L1550" s="18" t="str">
        <f>OBV!G1550</f>
        <v>NEUTRAL</v>
      </c>
      <c r="M1550" s="18" t="str">
        <f>OBV!H1550</f>
        <v>NEUTRAL</v>
      </c>
      <c r="N1550" s="21">
        <f t="shared" si="240"/>
        <v>50</v>
      </c>
      <c r="O1550" s="21">
        <f t="shared" si="241"/>
        <v>100</v>
      </c>
      <c r="P1550" s="21">
        <f t="shared" si="242"/>
        <v>50</v>
      </c>
      <c r="Q1550" s="21">
        <f t="shared" si="243"/>
        <v>49.5</v>
      </c>
      <c r="R1550" s="22">
        <f t="shared" si="244"/>
        <v>67.424999999999997</v>
      </c>
      <c r="S1550" s="22">
        <f t="shared" si="245"/>
        <v>59.875</v>
      </c>
      <c r="T1550" s="22">
        <f t="shared" si="246"/>
        <v>57.275000000000006</v>
      </c>
      <c r="U1550" s="22">
        <f t="shared" si="247"/>
        <v>62.375</v>
      </c>
      <c r="V1550" s="21">
        <f t="shared" si="248"/>
        <v>61.524999999999999</v>
      </c>
      <c r="W1550" s="21">
        <f t="shared" si="249"/>
        <v>61.737499999999997</v>
      </c>
      <c r="X1550" s="20"/>
      <c r="Y1550" s="20"/>
      <c r="Z1550" s="20"/>
    </row>
    <row r="1551" spans="1:26" ht="13.5" x14ac:dyDescent="0.25">
      <c r="A1551" s="4">
        <f>TITRES_STAT!B1554</f>
        <v>44270</v>
      </c>
      <c r="B1551" s="2">
        <f>TITRES_STAT!C1554</f>
        <v>14.6</v>
      </c>
      <c r="C1551" s="2">
        <f>RSI!I1551</f>
        <v>46.37615662116756</v>
      </c>
      <c r="D1551" s="2">
        <f>MACD!E1551</f>
        <v>5.016478081538267E-3</v>
      </c>
      <c r="E1551" s="2">
        <f>MACD!F1551</f>
        <v>9.9855738537515341E-3</v>
      </c>
      <c r="F1551" s="2">
        <f>'Moving Avg'!D1551</f>
        <v>6.1654399999999994</v>
      </c>
      <c r="G1551" s="2">
        <f>'Moving Avg'!E1551</f>
        <v>6.1929400000000001</v>
      </c>
      <c r="H1551" s="2">
        <f>'Moving Avg'!F1551</f>
        <v>6.2001299999999997</v>
      </c>
      <c r="I1551" s="2">
        <f>'Moving Avg'!G1551</f>
        <v>6.2183179999999956</v>
      </c>
      <c r="J1551" s="2">
        <f>'Moving Avg'!H1551</f>
        <v>6.0530565000000056</v>
      </c>
      <c r="K1551" s="18" t="str">
        <f>OBV!F1551</f>
        <v>BEARISH</v>
      </c>
      <c r="L1551" s="18" t="str">
        <f>OBV!G1551</f>
        <v>NEUTRAL</v>
      </c>
      <c r="M1551" s="18" t="str">
        <f>OBV!H1551</f>
        <v>CONFIRMED BEARISH</v>
      </c>
      <c r="N1551" s="21">
        <f t="shared" si="240"/>
        <v>50</v>
      </c>
      <c r="O1551" s="21">
        <f t="shared" si="241"/>
        <v>100</v>
      </c>
      <c r="P1551" s="21">
        <f t="shared" si="242"/>
        <v>50</v>
      </c>
      <c r="Q1551" s="21">
        <f t="shared" si="243"/>
        <v>16.5</v>
      </c>
      <c r="R1551" s="22">
        <f t="shared" si="244"/>
        <v>62.475000000000001</v>
      </c>
      <c r="S1551" s="22">
        <f t="shared" si="245"/>
        <v>51.625</v>
      </c>
      <c r="T1551" s="22">
        <f t="shared" si="246"/>
        <v>42.424999999999997</v>
      </c>
      <c r="U1551" s="22">
        <f t="shared" si="247"/>
        <v>54.125</v>
      </c>
      <c r="V1551" s="21">
        <f t="shared" si="248"/>
        <v>52.17499999999999</v>
      </c>
      <c r="W1551" s="21">
        <f t="shared" si="249"/>
        <v>52.662499999999994</v>
      </c>
      <c r="X1551" s="20"/>
      <c r="Y1551" s="20"/>
      <c r="Z1551" s="20"/>
    </row>
    <row r="1552" spans="1:26" ht="13.5" x14ac:dyDescent="0.25">
      <c r="A1552" s="4">
        <f>TITRES_STAT!B1555</f>
        <v>44271</v>
      </c>
      <c r="B1552" s="2">
        <f>TITRES_STAT!C1555</f>
        <v>14.6</v>
      </c>
      <c r="C1552" s="2">
        <f>RSI!I1552</f>
        <v>46.37615662116756</v>
      </c>
      <c r="D1552" s="2">
        <f>MACD!E1552</f>
        <v>8.6905950170663715E-3</v>
      </c>
      <c r="E1552" s="2">
        <f>MACD!F1552</f>
        <v>9.7265780864145019E-3</v>
      </c>
      <c r="F1552" s="2">
        <f>'Moving Avg'!D1552</f>
        <v>6.1654399999999994</v>
      </c>
      <c r="G1552" s="2">
        <f>'Moving Avg'!E1552</f>
        <v>6.1887100000000004</v>
      </c>
      <c r="H1552" s="2">
        <f>'Moving Avg'!F1552</f>
        <v>6.1980150000000007</v>
      </c>
      <c r="I1552" s="2">
        <f>'Moving Avg'!G1552</f>
        <v>6.2191639999999957</v>
      </c>
      <c r="J1552" s="2">
        <f>'Moving Avg'!H1552</f>
        <v>6.0584350000000056</v>
      </c>
      <c r="K1552" s="18" t="str">
        <f>OBV!F1552</f>
        <v>BEARISH</v>
      </c>
      <c r="L1552" s="18" t="str">
        <f>OBV!G1552</f>
        <v>NEUTRAL</v>
      </c>
      <c r="M1552" s="18" t="str">
        <f>OBV!H1552</f>
        <v>NEUTRAL</v>
      </c>
      <c r="N1552" s="21">
        <f t="shared" si="240"/>
        <v>50</v>
      </c>
      <c r="O1552" s="21">
        <f t="shared" si="241"/>
        <v>100</v>
      </c>
      <c r="P1552" s="21">
        <f t="shared" si="242"/>
        <v>50</v>
      </c>
      <c r="Q1552" s="21">
        <f t="shared" si="243"/>
        <v>16.5</v>
      </c>
      <c r="R1552" s="22">
        <f t="shared" si="244"/>
        <v>62.475000000000001</v>
      </c>
      <c r="S1552" s="22">
        <f t="shared" si="245"/>
        <v>51.625</v>
      </c>
      <c r="T1552" s="22">
        <f t="shared" si="246"/>
        <v>42.424999999999997</v>
      </c>
      <c r="U1552" s="22">
        <f t="shared" si="247"/>
        <v>54.125</v>
      </c>
      <c r="V1552" s="21">
        <f t="shared" si="248"/>
        <v>52.17499999999999</v>
      </c>
      <c r="W1552" s="21">
        <f t="shared" si="249"/>
        <v>52.662499999999994</v>
      </c>
      <c r="X1552" s="20"/>
      <c r="Y1552" s="20"/>
      <c r="Z1552" s="20"/>
    </row>
    <row r="1553" spans="1:26" ht="13.5" x14ac:dyDescent="0.25">
      <c r="A1553" s="4">
        <f>TITRES_STAT!B1556</f>
        <v>44272</v>
      </c>
      <c r="B1553" s="2">
        <f>TITRES_STAT!C1556</f>
        <v>14.6</v>
      </c>
      <c r="C1553" s="2">
        <f>RSI!I1553</f>
        <v>46.376156621167553</v>
      </c>
      <c r="D1553" s="2">
        <f>MACD!E1553</f>
        <v>1.5213728285448092E-2</v>
      </c>
      <c r="E1553" s="2">
        <f>MACD!F1553</f>
        <v>1.0824008126221221E-2</v>
      </c>
      <c r="F1553" s="2">
        <f>'Moving Avg'!D1553</f>
        <v>6.1654399999999994</v>
      </c>
      <c r="G1553" s="2">
        <f>'Moving Avg'!E1553</f>
        <v>6.182360000000001</v>
      </c>
      <c r="H1553" s="2">
        <f>'Moving Avg'!F1553</f>
        <v>6.1959000000000009</v>
      </c>
      <c r="I1553" s="2">
        <f>'Moving Avg'!G1553</f>
        <v>6.2200099999999967</v>
      </c>
      <c r="J1553" s="2">
        <f>'Moving Avg'!H1553</f>
        <v>6.0635040000000053</v>
      </c>
      <c r="K1553" s="18" t="str">
        <f>OBV!F1553</f>
        <v>BEARISH</v>
      </c>
      <c r="L1553" s="18" t="str">
        <f>OBV!G1553</f>
        <v>NEUTRAL</v>
      </c>
      <c r="M1553" s="18" t="str">
        <f>OBV!H1553</f>
        <v>NEUTRAL</v>
      </c>
      <c r="N1553" s="21">
        <f t="shared" si="240"/>
        <v>50</v>
      </c>
      <c r="O1553" s="21">
        <f t="shared" si="241"/>
        <v>100</v>
      </c>
      <c r="P1553" s="21">
        <f t="shared" si="242"/>
        <v>50</v>
      </c>
      <c r="Q1553" s="21">
        <f t="shared" si="243"/>
        <v>16.5</v>
      </c>
      <c r="R1553" s="22">
        <f t="shared" si="244"/>
        <v>62.475000000000001</v>
      </c>
      <c r="S1553" s="22">
        <f t="shared" si="245"/>
        <v>51.625</v>
      </c>
      <c r="T1553" s="22">
        <f t="shared" si="246"/>
        <v>42.424999999999997</v>
      </c>
      <c r="U1553" s="22">
        <f t="shared" si="247"/>
        <v>54.125</v>
      </c>
      <c r="V1553" s="21">
        <f t="shared" si="248"/>
        <v>52.17499999999999</v>
      </c>
      <c r="W1553" s="21">
        <f t="shared" si="249"/>
        <v>52.662499999999994</v>
      </c>
      <c r="X1553" s="20"/>
      <c r="Y1553" s="20"/>
      <c r="Z1553" s="20"/>
    </row>
    <row r="1554" spans="1:26" ht="13.5" x14ac:dyDescent="0.25">
      <c r="A1554" s="4">
        <f>TITRES_STAT!B1557</f>
        <v>44273</v>
      </c>
      <c r="B1554" s="2">
        <f>TITRES_STAT!C1557</f>
        <v>14.74</v>
      </c>
      <c r="C1554" s="2">
        <f>RSI!I1554</f>
        <v>54.9141588010459</v>
      </c>
      <c r="D1554" s="2">
        <f>MACD!E1554</f>
        <v>1.3227992489617257E-2</v>
      </c>
      <c r="E1554" s="2">
        <f>MACD!F1554</f>
        <v>1.1304804998900428E-2</v>
      </c>
      <c r="F1554" s="2">
        <f>'Moving Avg'!D1554</f>
        <v>6.18574</v>
      </c>
      <c r="G1554" s="2">
        <f>'Moving Avg'!E1554</f>
        <v>6.18405</v>
      </c>
      <c r="H1554" s="2">
        <f>'Moving Avg'!F1554</f>
        <v>6.1967450000000017</v>
      </c>
      <c r="I1554" s="2">
        <f>'Moving Avg'!G1554</f>
        <v>6.2228839999999961</v>
      </c>
      <c r="J1554" s="2">
        <f>'Moving Avg'!H1554</f>
        <v>6.0690755000000038</v>
      </c>
      <c r="K1554" s="18" t="str">
        <f>OBV!F1554</f>
        <v>BULLISH</v>
      </c>
      <c r="L1554" s="18" t="str">
        <f>OBV!G1554</f>
        <v>NEUTRAL</v>
      </c>
      <c r="M1554" s="18" t="str">
        <f>OBV!H1554</f>
        <v>CONFIRMED BULLISH</v>
      </c>
      <c r="N1554" s="21">
        <f t="shared" si="240"/>
        <v>50</v>
      </c>
      <c r="O1554" s="21">
        <f t="shared" si="241"/>
        <v>100</v>
      </c>
      <c r="P1554" s="21">
        <f t="shared" si="242"/>
        <v>50</v>
      </c>
      <c r="Q1554" s="21">
        <f t="shared" si="243"/>
        <v>83.5</v>
      </c>
      <c r="R1554" s="22">
        <f t="shared" si="244"/>
        <v>72.525000000000006</v>
      </c>
      <c r="S1554" s="22">
        <f t="shared" si="245"/>
        <v>68.375</v>
      </c>
      <c r="T1554" s="22">
        <f t="shared" si="246"/>
        <v>72.575000000000003</v>
      </c>
      <c r="U1554" s="22">
        <f t="shared" si="247"/>
        <v>70.875</v>
      </c>
      <c r="V1554" s="21">
        <f t="shared" si="248"/>
        <v>71.158333333333346</v>
      </c>
      <c r="W1554" s="21">
        <f t="shared" si="249"/>
        <v>71.087500000000006</v>
      </c>
      <c r="X1554" s="20"/>
      <c r="Y1554" s="20"/>
      <c r="Z1554" s="20"/>
    </row>
    <row r="1555" spans="1:26" ht="13.5" x14ac:dyDescent="0.25">
      <c r="A1555" s="4">
        <f>TITRES_STAT!B1558</f>
        <v>44274</v>
      </c>
      <c r="B1555" s="2">
        <f>TITRES_STAT!C1558</f>
        <v>14.6</v>
      </c>
      <c r="C1555" s="2">
        <f>RSI!I1555</f>
        <v>46.876363842718639</v>
      </c>
      <c r="D1555" s="2">
        <f>MACD!E1555</f>
        <v>9.206370512944595E-3</v>
      </c>
      <c r="E1555" s="2">
        <f>MACD!F1555</f>
        <v>1.0885118101709262E-2</v>
      </c>
      <c r="F1555" s="2">
        <f>'Moving Avg'!D1555</f>
        <v>6.18574</v>
      </c>
      <c r="G1555" s="2">
        <f>'Moving Avg'!E1555</f>
        <v>6.1840499999999992</v>
      </c>
      <c r="H1555" s="2">
        <f>'Moving Avg'!F1555</f>
        <v>6.194630000000001</v>
      </c>
      <c r="I1555" s="2">
        <f>'Moving Avg'!G1555</f>
        <v>6.2224599999999963</v>
      </c>
      <c r="J1555" s="2">
        <f>'Moving Avg'!H1555</f>
        <v>6.0744540000000029</v>
      </c>
      <c r="K1555" s="18" t="str">
        <f>OBV!F1555</f>
        <v>BEARISH</v>
      </c>
      <c r="L1555" s="18" t="str">
        <f>OBV!G1555</f>
        <v>NEUTRAL</v>
      </c>
      <c r="M1555" s="18" t="str">
        <f>OBV!H1555</f>
        <v>NEUTRAL</v>
      </c>
      <c r="N1555" s="21">
        <f t="shared" si="240"/>
        <v>50</v>
      </c>
      <c r="O1555" s="21">
        <f t="shared" si="241"/>
        <v>100</v>
      </c>
      <c r="P1555" s="21">
        <f t="shared" si="242"/>
        <v>50</v>
      </c>
      <c r="Q1555" s="21">
        <f t="shared" si="243"/>
        <v>16.5</v>
      </c>
      <c r="R1555" s="22">
        <f t="shared" si="244"/>
        <v>62.475000000000001</v>
      </c>
      <c r="S1555" s="22">
        <f t="shared" si="245"/>
        <v>51.625</v>
      </c>
      <c r="T1555" s="22">
        <f t="shared" si="246"/>
        <v>42.424999999999997</v>
      </c>
      <c r="U1555" s="22">
        <f t="shared" si="247"/>
        <v>54.125</v>
      </c>
      <c r="V1555" s="21">
        <f t="shared" si="248"/>
        <v>52.17499999999999</v>
      </c>
      <c r="W1555" s="21">
        <f t="shared" si="249"/>
        <v>52.662499999999994</v>
      </c>
      <c r="X1555" s="20"/>
      <c r="Y1555" s="20"/>
      <c r="Z1555" s="20"/>
    </row>
    <row r="1556" spans="1:26" ht="13.5" x14ac:dyDescent="0.25">
      <c r="A1556" s="4">
        <f>TITRES_STAT!B1559</f>
        <v>44277</v>
      </c>
      <c r="B1556" s="2">
        <f>TITRES_STAT!C1559</f>
        <v>14.6</v>
      </c>
      <c r="C1556" s="2">
        <f>RSI!I1556</f>
        <v>46.876363842718646</v>
      </c>
      <c r="D1556" s="2">
        <f>MACD!E1556</f>
        <v>1.8965995796031976E-2</v>
      </c>
      <c r="E1556" s="2">
        <f>MACD!F1556</f>
        <v>1.2501293640573804E-2</v>
      </c>
      <c r="F1556" s="2">
        <f>'Moving Avg'!D1556</f>
        <v>6.18574</v>
      </c>
      <c r="G1556" s="2">
        <f>'Moving Avg'!E1556</f>
        <v>6.1755899999999997</v>
      </c>
      <c r="H1556" s="2">
        <f>'Moving Avg'!F1556</f>
        <v>6.192515000000002</v>
      </c>
      <c r="I1556" s="2">
        <f>'Moving Avg'!G1556</f>
        <v>6.2221219999999962</v>
      </c>
      <c r="J1556" s="2">
        <f>'Moving Avg'!H1556</f>
        <v>6.0799360000000027</v>
      </c>
      <c r="K1556" s="18" t="str">
        <f>OBV!F1556</f>
        <v>BEARISH</v>
      </c>
      <c r="L1556" s="18" t="str">
        <f>OBV!G1556</f>
        <v>NEUTRAL</v>
      </c>
      <c r="M1556" s="18" t="str">
        <f>OBV!H1556</f>
        <v>NEUTRAL</v>
      </c>
      <c r="N1556" s="21">
        <f t="shared" si="240"/>
        <v>50</v>
      </c>
      <c r="O1556" s="21">
        <f t="shared" si="241"/>
        <v>100</v>
      </c>
      <c r="P1556" s="21">
        <f t="shared" si="242"/>
        <v>50</v>
      </c>
      <c r="Q1556" s="21">
        <f t="shared" si="243"/>
        <v>16.5</v>
      </c>
      <c r="R1556" s="22">
        <f t="shared" si="244"/>
        <v>62.475000000000001</v>
      </c>
      <c r="S1556" s="22">
        <f t="shared" si="245"/>
        <v>51.625</v>
      </c>
      <c r="T1556" s="22">
        <f t="shared" si="246"/>
        <v>42.424999999999997</v>
      </c>
      <c r="U1556" s="22">
        <f t="shared" si="247"/>
        <v>54.125</v>
      </c>
      <c r="V1556" s="21">
        <f t="shared" si="248"/>
        <v>52.17499999999999</v>
      </c>
      <c r="W1556" s="21">
        <f t="shared" si="249"/>
        <v>52.662499999999994</v>
      </c>
      <c r="X1556" s="20"/>
      <c r="Y1556" s="20"/>
      <c r="Z1556" s="20"/>
    </row>
    <row r="1557" spans="1:26" ht="13.5" x14ac:dyDescent="0.25">
      <c r="A1557" s="4">
        <f>TITRES_STAT!B1560</f>
        <v>44278</v>
      </c>
      <c r="B1557" s="2">
        <f>TITRES_STAT!C1560</f>
        <v>14.76</v>
      </c>
      <c r="C1557" s="2">
        <f>RSI!I1557</f>
        <v>55.512623845691941</v>
      </c>
      <c r="D1557" s="2">
        <f>MACD!E1557</f>
        <v>9.3301922908031187E-3</v>
      </c>
      <c r="E1557" s="2">
        <f>MACD!F1557</f>
        <v>1.1867073370619669E-2</v>
      </c>
      <c r="F1557" s="2">
        <f>'Moving Avg'!D1557</f>
        <v>6.1992799999999999</v>
      </c>
      <c r="G1557" s="2">
        <f>'Moving Avg'!E1557</f>
        <v>6.1823599999999992</v>
      </c>
      <c r="H1557" s="2">
        <f>'Moving Avg'!F1557</f>
        <v>6.193785000000001</v>
      </c>
      <c r="I1557" s="2">
        <f>'Moving Avg'!G1557</f>
        <v>6.2218679999999971</v>
      </c>
      <c r="J1557" s="2">
        <f>'Moving Avg'!H1557</f>
        <v>6.0855500000000031</v>
      </c>
      <c r="K1557" s="18" t="str">
        <f>OBV!F1557</f>
        <v>BEARISH</v>
      </c>
      <c r="L1557" s="18" t="str">
        <f>OBV!G1557</f>
        <v>NEUTRAL</v>
      </c>
      <c r="M1557" s="18" t="str">
        <f>OBV!H1557</f>
        <v>BEARISH DIVERGENCE</v>
      </c>
      <c r="N1557" s="21">
        <f t="shared" si="240"/>
        <v>50</v>
      </c>
      <c r="O1557" s="21">
        <f t="shared" si="241"/>
        <v>100</v>
      </c>
      <c r="P1557" s="21">
        <f t="shared" si="242"/>
        <v>50</v>
      </c>
      <c r="Q1557" s="21">
        <f t="shared" si="243"/>
        <v>16.5</v>
      </c>
      <c r="R1557" s="22">
        <f t="shared" si="244"/>
        <v>62.475000000000001</v>
      </c>
      <c r="S1557" s="22">
        <f t="shared" si="245"/>
        <v>51.625</v>
      </c>
      <c r="T1557" s="22">
        <f t="shared" si="246"/>
        <v>42.424999999999997</v>
      </c>
      <c r="U1557" s="22">
        <f t="shared" si="247"/>
        <v>54.125</v>
      </c>
      <c r="V1557" s="21">
        <f t="shared" si="248"/>
        <v>52.17499999999999</v>
      </c>
      <c r="W1557" s="21">
        <f t="shared" si="249"/>
        <v>52.662499999999994</v>
      </c>
      <c r="X1557" s="20"/>
      <c r="Y1557" s="20"/>
      <c r="Z1557" s="20"/>
    </row>
    <row r="1558" spans="1:26" ht="13.5" x14ac:dyDescent="0.25">
      <c r="A1558" s="4">
        <f>TITRES_STAT!B1561</f>
        <v>44279</v>
      </c>
      <c r="B1558" s="2">
        <f>TITRES_STAT!C1561</f>
        <v>14.6</v>
      </c>
      <c r="C1558" s="2">
        <f>RSI!I1558</f>
        <v>47.241795721304833</v>
      </c>
      <c r="D1558" s="2">
        <f>MACD!E1558</f>
        <v>5.9177514557564592E-3</v>
      </c>
      <c r="E1558" s="2">
        <f>MACD!F1558</f>
        <v>1.0677208987647029E-2</v>
      </c>
      <c r="F1558" s="2">
        <f>'Moving Avg'!D1558</f>
        <v>6.1992799999999999</v>
      </c>
      <c r="G1558" s="2">
        <f>'Moving Avg'!E1558</f>
        <v>6.1823600000000001</v>
      </c>
      <c r="H1558" s="2">
        <f>'Moving Avg'!F1558</f>
        <v>6.1920900000000021</v>
      </c>
      <c r="I1558" s="2">
        <f>'Moving Avg'!G1558</f>
        <v>6.2203459999999975</v>
      </c>
      <c r="J1558" s="2">
        <f>'Moving Avg'!H1558</f>
        <v>6.090825500000002</v>
      </c>
      <c r="K1558" s="18" t="str">
        <f>OBV!F1558</f>
        <v>BEARISH</v>
      </c>
      <c r="L1558" s="18" t="str">
        <f>OBV!G1558</f>
        <v>NEUTRAL</v>
      </c>
      <c r="M1558" s="18" t="str">
        <f>OBV!H1558</f>
        <v>NEUTRAL</v>
      </c>
      <c r="N1558" s="21">
        <f t="shared" si="240"/>
        <v>50</v>
      </c>
      <c r="O1558" s="21">
        <f t="shared" si="241"/>
        <v>100</v>
      </c>
      <c r="P1558" s="21">
        <f t="shared" si="242"/>
        <v>50</v>
      </c>
      <c r="Q1558" s="21">
        <f t="shared" si="243"/>
        <v>16.5</v>
      </c>
      <c r="R1558" s="22">
        <f t="shared" si="244"/>
        <v>62.475000000000001</v>
      </c>
      <c r="S1558" s="22">
        <f t="shared" si="245"/>
        <v>51.625</v>
      </c>
      <c r="T1558" s="22">
        <f t="shared" si="246"/>
        <v>42.424999999999997</v>
      </c>
      <c r="U1558" s="22">
        <f t="shared" si="247"/>
        <v>54.125</v>
      </c>
      <c r="V1558" s="21">
        <f t="shared" si="248"/>
        <v>52.17499999999999</v>
      </c>
      <c r="W1558" s="21">
        <f t="shared" si="249"/>
        <v>52.662499999999994</v>
      </c>
      <c r="X1558" s="20"/>
      <c r="Y1558" s="20"/>
      <c r="Z1558" s="20"/>
    </row>
    <row r="1559" spans="1:26" ht="13.5" x14ac:dyDescent="0.25">
      <c r="A1559" s="4">
        <f>TITRES_STAT!B1562</f>
        <v>44280</v>
      </c>
      <c r="B1559" s="2">
        <f>TITRES_STAT!C1562</f>
        <v>14.45</v>
      </c>
      <c r="C1559" s="2">
        <f>RSI!I1559</f>
        <v>41.070547615330234</v>
      </c>
      <c r="D1559" s="2">
        <f>MACD!E1559</f>
        <v>1.3653519245302448E-3</v>
      </c>
      <c r="E1559" s="2">
        <f>MACD!F1559</f>
        <v>8.8148375750236718E-3</v>
      </c>
      <c r="F1559" s="2">
        <f>'Moving Avg'!D1559</f>
        <v>6.1747599999999991</v>
      </c>
      <c r="G1559" s="2">
        <f>'Moving Avg'!E1559</f>
        <v>6.1802499999999991</v>
      </c>
      <c r="H1559" s="2">
        <f>'Moving Avg'!F1559</f>
        <v>6.1868050000000014</v>
      </c>
      <c r="I1559" s="2">
        <f>'Moving Avg'!G1559</f>
        <v>6.2175559999999974</v>
      </c>
      <c r="J1559" s="2">
        <f>'Moving Avg'!H1559</f>
        <v>6.0961970000000019</v>
      </c>
      <c r="K1559" s="18" t="str">
        <f>OBV!F1559</f>
        <v>BEARISH</v>
      </c>
      <c r="L1559" s="18" t="str">
        <f>OBV!G1559</f>
        <v>NEUTRAL</v>
      </c>
      <c r="M1559" s="18" t="str">
        <f>OBV!H1559</f>
        <v>CONFIRMED BEARISH</v>
      </c>
      <c r="N1559" s="21">
        <f t="shared" si="240"/>
        <v>50</v>
      </c>
      <c r="O1559" s="21">
        <f t="shared" si="241"/>
        <v>100</v>
      </c>
      <c r="P1559" s="21">
        <f t="shared" si="242"/>
        <v>50</v>
      </c>
      <c r="Q1559" s="21">
        <f t="shared" si="243"/>
        <v>16.5</v>
      </c>
      <c r="R1559" s="22">
        <f t="shared" si="244"/>
        <v>62.475000000000001</v>
      </c>
      <c r="S1559" s="22">
        <f t="shared" si="245"/>
        <v>51.625</v>
      </c>
      <c r="T1559" s="22">
        <f t="shared" si="246"/>
        <v>42.424999999999997</v>
      </c>
      <c r="U1559" s="22">
        <f t="shared" si="247"/>
        <v>54.125</v>
      </c>
      <c r="V1559" s="21">
        <f t="shared" si="248"/>
        <v>52.17499999999999</v>
      </c>
      <c r="W1559" s="21">
        <f t="shared" si="249"/>
        <v>52.662499999999994</v>
      </c>
      <c r="X1559" s="20"/>
      <c r="Y1559" s="20"/>
      <c r="Z1559" s="20"/>
    </row>
    <row r="1560" spans="1:26" ht="13.5" x14ac:dyDescent="0.25">
      <c r="A1560" s="4">
        <f>TITRES_STAT!B1563</f>
        <v>44281</v>
      </c>
      <c r="B1560" s="2">
        <f>TITRES_STAT!C1563</f>
        <v>14.6</v>
      </c>
      <c r="C1560" s="2">
        <f>RSI!I1560</f>
        <v>48.338298001894096</v>
      </c>
      <c r="D1560" s="2">
        <f>MACD!E1560</f>
        <v>-1.650505791328527E-4</v>
      </c>
      <c r="E1560" s="2">
        <f>MACD!F1560</f>
        <v>7.0188599441923672E-3</v>
      </c>
      <c r="F1560" s="2">
        <f>'Moving Avg'!D1560</f>
        <v>6.17476</v>
      </c>
      <c r="G1560" s="2">
        <f>'Moving Avg'!E1560</f>
        <v>6.1802499999999991</v>
      </c>
      <c r="H1560" s="2">
        <f>'Moving Avg'!F1560</f>
        <v>6.1844800000000024</v>
      </c>
      <c r="I1560" s="2">
        <f>'Moving Avg'!G1560</f>
        <v>6.216117999999998</v>
      </c>
      <c r="J1560" s="2">
        <f>'Moving Avg'!H1560</f>
        <v>6.102298000000002</v>
      </c>
      <c r="K1560" s="18" t="str">
        <f>OBV!F1560</f>
        <v>BEARISH</v>
      </c>
      <c r="L1560" s="18" t="str">
        <f>OBV!G1560</f>
        <v>NEUTRAL</v>
      </c>
      <c r="M1560" s="18" t="str">
        <f>OBV!H1560</f>
        <v>NEUTRAL</v>
      </c>
      <c r="N1560" s="21">
        <f t="shared" si="240"/>
        <v>50</v>
      </c>
      <c r="O1560" s="21">
        <f t="shared" si="241"/>
        <v>100</v>
      </c>
      <c r="P1560" s="21">
        <f t="shared" si="242"/>
        <v>50</v>
      </c>
      <c r="Q1560" s="21">
        <f t="shared" si="243"/>
        <v>16.5</v>
      </c>
      <c r="R1560" s="22">
        <f t="shared" si="244"/>
        <v>62.475000000000001</v>
      </c>
      <c r="S1560" s="22">
        <f t="shared" si="245"/>
        <v>51.625</v>
      </c>
      <c r="T1560" s="22">
        <f t="shared" si="246"/>
        <v>42.424999999999997</v>
      </c>
      <c r="U1560" s="22">
        <f t="shared" si="247"/>
        <v>54.125</v>
      </c>
      <c r="V1560" s="21">
        <f t="shared" si="248"/>
        <v>52.17499999999999</v>
      </c>
      <c r="W1560" s="21">
        <f t="shared" si="249"/>
        <v>52.662499999999994</v>
      </c>
      <c r="X1560" s="20"/>
      <c r="Y1560" s="20"/>
      <c r="Z1560" s="20"/>
    </row>
    <row r="1561" spans="1:26" ht="13.5" x14ac:dyDescent="0.25">
      <c r="A1561" s="4">
        <f>TITRES_STAT!B1564</f>
        <v>44284</v>
      </c>
      <c r="B1561" s="2">
        <f>TITRES_STAT!C1564</f>
        <v>14.7</v>
      </c>
      <c r="C1561" s="2">
        <f>RSI!I1561</f>
        <v>52.543608813383003</v>
      </c>
      <c r="D1561" s="2">
        <f>MACD!E1561</f>
        <v>-4.4955362947760591E-3</v>
      </c>
      <c r="E1561" s="2">
        <f>MACD!F1561</f>
        <v>4.7159806963986825E-3</v>
      </c>
      <c r="F1561" s="2">
        <f>'Moving Avg'!D1561</f>
        <v>6.1832200000000004</v>
      </c>
      <c r="G1561" s="2">
        <f>'Moving Avg'!E1561</f>
        <v>6.1844800000000006</v>
      </c>
      <c r="H1561" s="2">
        <f>'Moving Avg'!F1561</f>
        <v>6.1887100000000013</v>
      </c>
      <c r="I1561" s="2">
        <f>'Moving Avg'!G1561</f>
        <v>6.2157799999999988</v>
      </c>
      <c r="J1561" s="2">
        <f>'Moving Avg'!H1561</f>
        <v>6.1081980000000025</v>
      </c>
      <c r="K1561" s="18" t="str">
        <f>OBV!F1561</f>
        <v>BULLISH</v>
      </c>
      <c r="L1561" s="18" t="str">
        <f>OBV!G1561</f>
        <v>STRONG</v>
      </c>
      <c r="M1561" s="18" t="str">
        <f>OBV!H1561</f>
        <v>CONFIRMED BULLISH</v>
      </c>
      <c r="N1561" s="21">
        <f t="shared" si="240"/>
        <v>50</v>
      </c>
      <c r="O1561" s="21">
        <f t="shared" si="241"/>
        <v>100</v>
      </c>
      <c r="P1561" s="21">
        <f t="shared" si="242"/>
        <v>50</v>
      </c>
      <c r="Q1561" s="21">
        <f t="shared" si="243"/>
        <v>100</v>
      </c>
      <c r="R1561" s="22">
        <f t="shared" si="244"/>
        <v>75</v>
      </c>
      <c r="S1561" s="22">
        <f t="shared" si="245"/>
        <v>72.5</v>
      </c>
      <c r="T1561" s="22">
        <f t="shared" si="246"/>
        <v>80</v>
      </c>
      <c r="U1561" s="22">
        <f t="shared" si="247"/>
        <v>75</v>
      </c>
      <c r="V1561" s="21">
        <f t="shared" si="248"/>
        <v>75.833333333333329</v>
      </c>
      <c r="W1561" s="21">
        <f t="shared" si="249"/>
        <v>75.625</v>
      </c>
      <c r="X1561" s="20"/>
      <c r="Y1561" s="20"/>
      <c r="Z1561" s="20"/>
    </row>
    <row r="1562" spans="1:26" ht="13.5" x14ac:dyDescent="0.25">
      <c r="A1562" s="4">
        <f>TITRES_STAT!B1565</f>
        <v>44285</v>
      </c>
      <c r="B1562" s="2">
        <f>TITRES_STAT!C1565</f>
        <v>14.7</v>
      </c>
      <c r="C1562" s="2">
        <f>RSI!I1562</f>
        <v>52.543608813383003</v>
      </c>
      <c r="D1562" s="2">
        <f>MACD!E1562</f>
        <v>-8.3191870828756009E-3</v>
      </c>
      <c r="E1562" s="2">
        <f>MACD!F1562</f>
        <v>2.1089471405438256E-3</v>
      </c>
      <c r="F1562" s="2">
        <f>'Moving Avg'!D1562</f>
        <v>6.1781400000000009</v>
      </c>
      <c r="G1562" s="2">
        <f>'Moving Avg'!E1562</f>
        <v>6.1887100000000004</v>
      </c>
      <c r="H1562" s="2">
        <f>'Moving Avg'!F1562</f>
        <v>6.1887100000000022</v>
      </c>
      <c r="I1562" s="2">
        <f>'Moving Avg'!G1562</f>
        <v>6.2157799999999996</v>
      </c>
      <c r="J1562" s="2">
        <f>'Moving Avg'!H1562</f>
        <v>6.1131895000000016</v>
      </c>
      <c r="K1562" s="18" t="str">
        <f>OBV!F1562</f>
        <v>BULLISH</v>
      </c>
      <c r="L1562" s="18" t="str">
        <f>OBV!G1562</f>
        <v>STRONG</v>
      </c>
      <c r="M1562" s="18" t="str">
        <f>OBV!H1562</f>
        <v>BULLISH DIVERGENCE</v>
      </c>
      <c r="N1562" s="21">
        <f t="shared" si="240"/>
        <v>50</v>
      </c>
      <c r="O1562" s="21">
        <f t="shared" si="241"/>
        <v>100</v>
      </c>
      <c r="P1562" s="21">
        <f t="shared" si="242"/>
        <v>50</v>
      </c>
      <c r="Q1562" s="21">
        <f t="shared" si="243"/>
        <v>83</v>
      </c>
      <c r="R1562" s="22">
        <f t="shared" si="244"/>
        <v>72.45</v>
      </c>
      <c r="S1562" s="22">
        <f t="shared" si="245"/>
        <v>68.25</v>
      </c>
      <c r="T1562" s="22">
        <f t="shared" si="246"/>
        <v>72.349999999999994</v>
      </c>
      <c r="U1562" s="22">
        <f t="shared" si="247"/>
        <v>70.75</v>
      </c>
      <c r="V1562" s="21">
        <f t="shared" si="248"/>
        <v>71.016666666666666</v>
      </c>
      <c r="W1562" s="21">
        <f t="shared" si="249"/>
        <v>70.949999999999989</v>
      </c>
      <c r="X1562" s="20"/>
      <c r="Y1562" s="20"/>
      <c r="Z1562" s="20"/>
    </row>
    <row r="1563" spans="1:26" ht="13.5" x14ac:dyDescent="0.25">
      <c r="A1563" s="4">
        <f>TITRES_STAT!B1566</f>
        <v>44286</v>
      </c>
      <c r="B1563" s="2">
        <f>TITRES_STAT!C1566</f>
        <v>14.5</v>
      </c>
      <c r="C1563" s="2">
        <f>RSI!I1563</f>
        <v>44.198430837971884</v>
      </c>
      <c r="D1563" s="2">
        <f>MACD!E1563</f>
        <v>-5.4355039444020647E-3</v>
      </c>
      <c r="E1563" s="2">
        <f>MACD!F1563</f>
        <v>6.0005692355464754E-4</v>
      </c>
      <c r="F1563" s="2">
        <f>'Moving Avg'!D1563</f>
        <v>6.1696799999999996</v>
      </c>
      <c r="G1563" s="2">
        <f>'Moving Avg'!E1563</f>
        <v>6.1844799999999998</v>
      </c>
      <c r="H1563" s="2">
        <f>'Moving Avg'!F1563</f>
        <v>6.1834200000000017</v>
      </c>
      <c r="I1563" s="2">
        <f>'Moving Avg'!G1563</f>
        <v>6.2140879999999994</v>
      </c>
      <c r="J1563" s="2">
        <f>'Moving Avg'!H1563</f>
        <v>6.1173455000000017</v>
      </c>
      <c r="K1563" s="18" t="str">
        <f>OBV!F1563</f>
        <v>BULLISH</v>
      </c>
      <c r="L1563" s="18" t="str">
        <f>OBV!G1563</f>
        <v>STRONG</v>
      </c>
      <c r="M1563" s="18" t="str">
        <f>OBV!H1563</f>
        <v>BULLISH DIVERGENCE</v>
      </c>
      <c r="N1563" s="21">
        <f t="shared" si="240"/>
        <v>50</v>
      </c>
      <c r="O1563" s="21">
        <f t="shared" si="241"/>
        <v>100</v>
      </c>
      <c r="P1563" s="21">
        <f t="shared" si="242"/>
        <v>50</v>
      </c>
      <c r="Q1563" s="21">
        <f t="shared" si="243"/>
        <v>83</v>
      </c>
      <c r="R1563" s="22">
        <f t="shared" si="244"/>
        <v>72.45</v>
      </c>
      <c r="S1563" s="22">
        <f t="shared" si="245"/>
        <v>68.25</v>
      </c>
      <c r="T1563" s="22">
        <f t="shared" si="246"/>
        <v>72.349999999999994</v>
      </c>
      <c r="U1563" s="22">
        <f t="shared" si="247"/>
        <v>70.75</v>
      </c>
      <c r="V1563" s="21">
        <f t="shared" si="248"/>
        <v>71.016666666666666</v>
      </c>
      <c r="W1563" s="21">
        <f t="shared" si="249"/>
        <v>70.949999999999989</v>
      </c>
      <c r="X1563" s="20"/>
      <c r="Y1563" s="20"/>
      <c r="Z1563" s="20"/>
    </row>
    <row r="1564" spans="1:26" ht="13.5" x14ac:dyDescent="0.25">
      <c r="A1564" s="4">
        <f>TITRES_STAT!B1567</f>
        <v>44287</v>
      </c>
      <c r="B1564" s="2">
        <f>TITRES_STAT!C1567</f>
        <v>14.6</v>
      </c>
      <c r="C1564" s="2">
        <f>RSI!I1564</f>
        <v>48.594644205762613</v>
      </c>
      <c r="D1564" s="2">
        <f>MACD!E1564</f>
        <v>3.3421452831126075E-3</v>
      </c>
      <c r="E1564" s="2">
        <f>MACD!F1564</f>
        <v>1.1484745954662397E-3</v>
      </c>
      <c r="F1564" s="2">
        <f>'Moving Avg'!D1564</f>
        <v>6.1823600000000001</v>
      </c>
      <c r="G1564" s="2">
        <f>'Moving Avg'!E1564</f>
        <v>6.1785599999999992</v>
      </c>
      <c r="H1564" s="2">
        <f>'Moving Avg'!F1564</f>
        <v>6.1813050000000009</v>
      </c>
      <c r="I1564" s="2">
        <f>'Moving Avg'!G1564</f>
        <v>6.2115499999999999</v>
      </c>
      <c r="J1564" s="2">
        <f>'Moving Avg'!H1564</f>
        <v>6.1211760000000002</v>
      </c>
      <c r="K1564" s="18" t="str">
        <f>OBV!F1564</f>
        <v>BULLISH</v>
      </c>
      <c r="L1564" s="18" t="str">
        <f>OBV!G1564</f>
        <v>STRONG</v>
      </c>
      <c r="M1564" s="18" t="str">
        <f>OBV!H1564</f>
        <v>CONFIRMED BULLISH</v>
      </c>
      <c r="N1564" s="21">
        <f t="shared" si="240"/>
        <v>50</v>
      </c>
      <c r="O1564" s="21">
        <f t="shared" si="241"/>
        <v>100</v>
      </c>
      <c r="P1564" s="21">
        <f t="shared" si="242"/>
        <v>50</v>
      </c>
      <c r="Q1564" s="21">
        <f t="shared" si="243"/>
        <v>100</v>
      </c>
      <c r="R1564" s="22">
        <f t="shared" si="244"/>
        <v>75</v>
      </c>
      <c r="S1564" s="22">
        <f t="shared" si="245"/>
        <v>72.5</v>
      </c>
      <c r="T1564" s="22">
        <f t="shared" si="246"/>
        <v>80</v>
      </c>
      <c r="U1564" s="22">
        <f t="shared" si="247"/>
        <v>75</v>
      </c>
      <c r="V1564" s="21">
        <f t="shared" si="248"/>
        <v>75.833333333333329</v>
      </c>
      <c r="W1564" s="21">
        <f t="shared" si="249"/>
        <v>75.625</v>
      </c>
      <c r="X1564" s="20"/>
      <c r="Y1564" s="20"/>
      <c r="Z1564" s="20"/>
    </row>
    <row r="1565" spans="1:26" ht="13.5" x14ac:dyDescent="0.25">
      <c r="A1565" s="4">
        <f>TITRES_STAT!B1568</f>
        <v>44288</v>
      </c>
      <c r="B1565" s="2">
        <f>TITRES_STAT!C1568</f>
        <v>14.7</v>
      </c>
      <c r="C1565" s="2">
        <f>RSI!I1565</f>
        <v>52.614943938278316</v>
      </c>
      <c r="D1565" s="2">
        <f>MACD!E1565</f>
        <v>-1.3852480033991199E-3</v>
      </c>
      <c r="E1565" s="2">
        <f>MACD!F1565</f>
        <v>6.4173007569316774E-4</v>
      </c>
      <c r="F1565" s="2">
        <f>'Moving Avg'!D1565</f>
        <v>6.1908200000000004</v>
      </c>
      <c r="G1565" s="2">
        <f>'Moving Avg'!E1565</f>
        <v>6.1827899999999998</v>
      </c>
      <c r="H1565" s="2">
        <f>'Moving Avg'!F1565</f>
        <v>6.1834200000000008</v>
      </c>
      <c r="I1565" s="2">
        <f>'Moving Avg'!G1565</f>
        <v>6.2098580000000005</v>
      </c>
      <c r="J1565" s="2">
        <f>'Moving Avg'!H1565</f>
        <v>6.1253215000000001</v>
      </c>
      <c r="K1565" s="18" t="str">
        <f>OBV!F1565</f>
        <v>BULLISH</v>
      </c>
      <c r="L1565" s="18" t="str">
        <f>OBV!G1565</f>
        <v>STRONG</v>
      </c>
      <c r="M1565" s="18" t="str">
        <f>OBV!H1565</f>
        <v>CONFIRMED BULLISH</v>
      </c>
      <c r="N1565" s="21">
        <f t="shared" si="240"/>
        <v>50</v>
      </c>
      <c r="O1565" s="21">
        <f t="shared" si="241"/>
        <v>100</v>
      </c>
      <c r="P1565" s="21">
        <f t="shared" si="242"/>
        <v>50</v>
      </c>
      <c r="Q1565" s="21">
        <f t="shared" si="243"/>
        <v>100</v>
      </c>
      <c r="R1565" s="22">
        <f t="shared" si="244"/>
        <v>75</v>
      </c>
      <c r="S1565" s="22">
        <f t="shared" si="245"/>
        <v>72.5</v>
      </c>
      <c r="T1565" s="22">
        <f t="shared" si="246"/>
        <v>80</v>
      </c>
      <c r="U1565" s="22">
        <f t="shared" si="247"/>
        <v>75</v>
      </c>
      <c r="V1565" s="21">
        <f t="shared" si="248"/>
        <v>75.833333333333329</v>
      </c>
      <c r="W1565" s="21">
        <f t="shared" si="249"/>
        <v>75.625</v>
      </c>
      <c r="X1565" s="20"/>
      <c r="Y1565" s="20"/>
      <c r="Z1565" s="20"/>
    </row>
    <row r="1566" spans="1:26" ht="13.5" x14ac:dyDescent="0.25">
      <c r="A1566" s="4">
        <f>TITRES_STAT!B1569</f>
        <v>44291</v>
      </c>
      <c r="B1566" s="2">
        <f>TITRES_STAT!C1569</f>
        <v>14.65</v>
      </c>
      <c r="C1566" s="2">
        <f>RSI!I1566</f>
        <v>50.493590236227298</v>
      </c>
      <c r="D1566" s="2">
        <f>MACD!E1566</f>
        <v>-3.9923481794019722E-3</v>
      </c>
      <c r="E1566" s="2">
        <f>MACD!F1566</f>
        <v>-2.8508557532586022E-4</v>
      </c>
      <c r="F1566" s="2">
        <f>'Moving Avg'!D1566</f>
        <v>6.1866000000000003</v>
      </c>
      <c r="G1566" s="2">
        <f>'Moving Avg'!E1566</f>
        <v>6.1849099999999995</v>
      </c>
      <c r="H1566" s="2">
        <f>'Moving Avg'!F1566</f>
        <v>6.1802500000000009</v>
      </c>
      <c r="I1566" s="2">
        <f>'Moving Avg'!G1566</f>
        <v>6.2077440000000017</v>
      </c>
      <c r="J1566" s="2">
        <f>'Moving Avg'!H1566</f>
        <v>6.1284324999999988</v>
      </c>
      <c r="K1566" s="18" t="str">
        <f>OBV!F1566</f>
        <v>BEARISH</v>
      </c>
      <c r="L1566" s="18" t="str">
        <f>OBV!G1566</f>
        <v>NEUTRAL</v>
      </c>
      <c r="M1566" s="18" t="str">
        <f>OBV!H1566</f>
        <v>CONFIRMED BEARISH</v>
      </c>
      <c r="N1566" s="21">
        <f t="shared" si="240"/>
        <v>50</v>
      </c>
      <c r="O1566" s="21">
        <f t="shared" si="241"/>
        <v>100</v>
      </c>
      <c r="P1566" s="21">
        <f t="shared" si="242"/>
        <v>50</v>
      </c>
      <c r="Q1566" s="21">
        <f t="shared" si="243"/>
        <v>16.5</v>
      </c>
      <c r="R1566" s="22">
        <f t="shared" si="244"/>
        <v>62.475000000000001</v>
      </c>
      <c r="S1566" s="22">
        <f t="shared" si="245"/>
        <v>51.625</v>
      </c>
      <c r="T1566" s="22">
        <f t="shared" si="246"/>
        <v>42.424999999999997</v>
      </c>
      <c r="U1566" s="22">
        <f t="shared" si="247"/>
        <v>54.125</v>
      </c>
      <c r="V1566" s="21">
        <f t="shared" si="248"/>
        <v>52.17499999999999</v>
      </c>
      <c r="W1566" s="21">
        <f t="shared" si="249"/>
        <v>52.662499999999994</v>
      </c>
      <c r="X1566" s="20"/>
      <c r="Y1566" s="20"/>
      <c r="Z1566" s="20"/>
    </row>
    <row r="1567" spans="1:26" ht="13.5" x14ac:dyDescent="0.25">
      <c r="A1567" s="4">
        <f>TITRES_STAT!B1570</f>
        <v>44292</v>
      </c>
      <c r="B1567" s="2">
        <f>TITRES_STAT!C1570</f>
        <v>14.95</v>
      </c>
      <c r="C1567" s="2">
        <f>RSI!I1567</f>
        <v>60.738204533796903</v>
      </c>
      <c r="D1567" s="2">
        <f>MACD!E1567</f>
        <v>-5.208254605849838E-3</v>
      </c>
      <c r="E1567" s="2">
        <f>MACD!F1567</f>
        <v>-1.2697193814306558E-3</v>
      </c>
      <c r="F1567" s="2">
        <f>'Moving Avg'!D1567</f>
        <v>6.2077399999999994</v>
      </c>
      <c r="G1567" s="2">
        <f>'Moving Avg'!E1567</f>
        <v>6.1929400000000001</v>
      </c>
      <c r="H1567" s="2">
        <f>'Moving Avg'!F1567</f>
        <v>6.1876499999999997</v>
      </c>
      <c r="I1567" s="2">
        <f>'Moving Avg'!G1567</f>
        <v>6.2085040000000014</v>
      </c>
      <c r="J1567" s="2">
        <f>'Moving Avg'!H1567</f>
        <v>6.1324249999999969</v>
      </c>
      <c r="K1567" s="18" t="str">
        <f>OBV!F1567</f>
        <v>BEARISH</v>
      </c>
      <c r="L1567" s="18" t="str">
        <f>OBV!G1567</f>
        <v>NEUTRAL</v>
      </c>
      <c r="M1567" s="18" t="str">
        <f>OBV!H1567</f>
        <v>BEARISH DIVERGENCE</v>
      </c>
      <c r="N1567" s="21">
        <f t="shared" si="240"/>
        <v>50</v>
      </c>
      <c r="O1567" s="21">
        <f t="shared" si="241"/>
        <v>100</v>
      </c>
      <c r="P1567" s="21">
        <f t="shared" si="242"/>
        <v>50</v>
      </c>
      <c r="Q1567" s="21">
        <f t="shared" si="243"/>
        <v>16.5</v>
      </c>
      <c r="R1567" s="22">
        <f t="shared" si="244"/>
        <v>62.475000000000001</v>
      </c>
      <c r="S1567" s="22">
        <f t="shared" si="245"/>
        <v>51.625</v>
      </c>
      <c r="T1567" s="22">
        <f t="shared" si="246"/>
        <v>42.424999999999997</v>
      </c>
      <c r="U1567" s="22">
        <f t="shared" si="247"/>
        <v>54.125</v>
      </c>
      <c r="V1567" s="21">
        <f t="shared" si="248"/>
        <v>52.17499999999999</v>
      </c>
      <c r="W1567" s="21">
        <f t="shared" si="249"/>
        <v>52.662499999999994</v>
      </c>
      <c r="X1567" s="20"/>
      <c r="Y1567" s="20"/>
      <c r="Z1567" s="20"/>
    </row>
    <row r="1568" spans="1:26" ht="13.5" x14ac:dyDescent="0.25">
      <c r="A1568" s="4">
        <f>TITRES_STAT!B1571</f>
        <v>44293</v>
      </c>
      <c r="B1568" s="2">
        <f>TITRES_STAT!C1571</f>
        <v>14.9</v>
      </c>
      <c r="C1568" s="2">
        <f>RSI!I1568</f>
        <v>58.566352459622038</v>
      </c>
      <c r="D1568" s="2">
        <f>MACD!E1568</f>
        <v>-1.5869055884623506E-2</v>
      </c>
      <c r="E1568" s="2">
        <f>MACD!F1568</f>
        <v>-4.1895866820692261E-3</v>
      </c>
      <c r="F1568" s="2">
        <f>'Moving Avg'!D1568</f>
        <v>6.2415799999999999</v>
      </c>
      <c r="G1568" s="2">
        <f>'Moving Avg'!E1568</f>
        <v>6.2056300000000002</v>
      </c>
      <c r="H1568" s="2">
        <f>'Moving Avg'!F1568</f>
        <v>6.1939950000000001</v>
      </c>
      <c r="I1568" s="2">
        <f>'Moving Avg'!G1568</f>
        <v>6.2085040000000014</v>
      </c>
      <c r="J1568" s="2">
        <f>'Moving Avg'!H1568</f>
        <v>6.1363949999999967</v>
      </c>
      <c r="K1568" s="18" t="str">
        <f>OBV!F1568</f>
        <v>BULLISH</v>
      </c>
      <c r="L1568" s="18" t="str">
        <f>OBV!G1568</f>
        <v>NEUTRAL</v>
      </c>
      <c r="M1568" s="18" t="str">
        <f>OBV!H1568</f>
        <v>CONFIRMED BULLISH</v>
      </c>
      <c r="N1568" s="21">
        <f t="shared" si="240"/>
        <v>50</v>
      </c>
      <c r="O1568" s="21">
        <f t="shared" si="241"/>
        <v>100</v>
      </c>
      <c r="P1568" s="21">
        <f t="shared" si="242"/>
        <v>50</v>
      </c>
      <c r="Q1568" s="21">
        <f t="shared" si="243"/>
        <v>83.5</v>
      </c>
      <c r="R1568" s="22">
        <f t="shared" si="244"/>
        <v>72.525000000000006</v>
      </c>
      <c r="S1568" s="22">
        <f t="shared" si="245"/>
        <v>68.375</v>
      </c>
      <c r="T1568" s="22">
        <f t="shared" si="246"/>
        <v>72.575000000000003</v>
      </c>
      <c r="U1568" s="22">
        <f t="shared" si="247"/>
        <v>70.875</v>
      </c>
      <c r="V1568" s="21">
        <f t="shared" si="248"/>
        <v>71.158333333333346</v>
      </c>
      <c r="W1568" s="21">
        <f t="shared" si="249"/>
        <v>71.087500000000006</v>
      </c>
      <c r="X1568" s="20"/>
      <c r="Y1568" s="20"/>
      <c r="Z1568" s="20"/>
    </row>
    <row r="1569" spans="1:26" ht="13.5" x14ac:dyDescent="0.25">
      <c r="A1569" s="4">
        <f>TITRES_STAT!B1572</f>
        <v>44294</v>
      </c>
      <c r="B1569" s="2">
        <f>TITRES_STAT!C1572</f>
        <v>14.9</v>
      </c>
      <c r="C1569" s="2">
        <f>RSI!I1569</f>
        <v>58.566352459622038</v>
      </c>
      <c r="D1569" s="2">
        <f>MACD!E1569</f>
        <v>-3.5240691577286043E-2</v>
      </c>
      <c r="E1569" s="2">
        <f>MACD!F1569</f>
        <v>-1.0399807661112589E-2</v>
      </c>
      <c r="F1569" s="2">
        <f>'Moving Avg'!D1569</f>
        <v>6.2669599999999992</v>
      </c>
      <c r="G1569" s="2">
        <f>'Moving Avg'!E1569</f>
        <v>6.2246600000000001</v>
      </c>
      <c r="H1569" s="2">
        <f>'Moving Avg'!F1569</f>
        <v>6.2024549999999996</v>
      </c>
      <c r="I1569" s="2">
        <f>'Moving Avg'!G1569</f>
        <v>6.2085040000000014</v>
      </c>
      <c r="J1569" s="2">
        <f>'Moving Avg'!H1569</f>
        <v>6.1394359999999963</v>
      </c>
      <c r="K1569" s="18" t="str">
        <f>OBV!F1569</f>
        <v>BULLISH</v>
      </c>
      <c r="L1569" s="18" t="str">
        <f>OBV!G1569</f>
        <v>NEUTRAL</v>
      </c>
      <c r="M1569" s="18" t="str">
        <f>OBV!H1569</f>
        <v>CONFIRMED BULLISH</v>
      </c>
      <c r="N1569" s="21">
        <f t="shared" si="240"/>
        <v>50</v>
      </c>
      <c r="O1569" s="21">
        <f t="shared" si="241"/>
        <v>100</v>
      </c>
      <c r="P1569" s="21">
        <f t="shared" si="242"/>
        <v>50</v>
      </c>
      <c r="Q1569" s="21">
        <f t="shared" si="243"/>
        <v>83.5</v>
      </c>
      <c r="R1569" s="22">
        <f t="shared" si="244"/>
        <v>72.525000000000006</v>
      </c>
      <c r="S1569" s="22">
        <f t="shared" si="245"/>
        <v>68.375</v>
      </c>
      <c r="T1569" s="22">
        <f t="shared" si="246"/>
        <v>72.575000000000003</v>
      </c>
      <c r="U1569" s="22">
        <f t="shared" si="247"/>
        <v>70.875</v>
      </c>
      <c r="V1569" s="21">
        <f t="shared" si="248"/>
        <v>71.158333333333346</v>
      </c>
      <c r="W1569" s="21">
        <f t="shared" si="249"/>
        <v>71.087500000000006</v>
      </c>
      <c r="X1569" s="20"/>
      <c r="Y1569" s="20"/>
      <c r="Z1569" s="20"/>
    </row>
    <row r="1570" spans="1:26" ht="13.5" x14ac:dyDescent="0.25">
      <c r="A1570" s="4">
        <f>TITRES_STAT!B1573</f>
        <v>44298</v>
      </c>
      <c r="B1570" s="2">
        <f>TITRES_STAT!C1573</f>
        <v>14.8</v>
      </c>
      <c r="C1570" s="2">
        <f>RSI!I1570</f>
        <v>54.071036082886188</v>
      </c>
      <c r="D1570" s="2">
        <f>MACD!E1570</f>
        <v>-3.9297777187465854E-2</v>
      </c>
      <c r="E1570" s="2">
        <f>MACD!F1570</f>
        <v>-1.6179401566383242E-2</v>
      </c>
      <c r="F1570" s="2">
        <f>'Moving Avg'!D1570</f>
        <v>6.2754199999999996</v>
      </c>
      <c r="G1570" s="2">
        <f>'Moving Avg'!E1570</f>
        <v>6.2331200000000004</v>
      </c>
      <c r="H1570" s="2">
        <f>'Moving Avg'!F1570</f>
        <v>6.2066849999999993</v>
      </c>
      <c r="I1570" s="2">
        <f>'Moving Avg'!G1570</f>
        <v>6.2080820000000019</v>
      </c>
      <c r="J1570" s="2">
        <f>'Moving Avg'!H1570</f>
        <v>6.1416254999999955</v>
      </c>
      <c r="K1570" s="18" t="str">
        <f>OBV!F1570</f>
        <v>BULLISH</v>
      </c>
      <c r="L1570" s="18" t="str">
        <f>OBV!G1570</f>
        <v>NEUTRAL</v>
      </c>
      <c r="M1570" s="18" t="str">
        <f>OBV!H1570</f>
        <v>CONFIRMED BULLISH</v>
      </c>
      <c r="N1570" s="21">
        <f t="shared" si="240"/>
        <v>50</v>
      </c>
      <c r="O1570" s="21">
        <f t="shared" si="241"/>
        <v>100</v>
      </c>
      <c r="P1570" s="21">
        <f t="shared" si="242"/>
        <v>50</v>
      </c>
      <c r="Q1570" s="21">
        <f t="shared" si="243"/>
        <v>83.5</v>
      </c>
      <c r="R1570" s="22">
        <f t="shared" si="244"/>
        <v>72.525000000000006</v>
      </c>
      <c r="S1570" s="22">
        <f t="shared" si="245"/>
        <v>68.375</v>
      </c>
      <c r="T1570" s="22">
        <f t="shared" si="246"/>
        <v>72.575000000000003</v>
      </c>
      <c r="U1570" s="22">
        <f t="shared" si="247"/>
        <v>70.875</v>
      </c>
      <c r="V1570" s="21">
        <f t="shared" si="248"/>
        <v>71.158333333333346</v>
      </c>
      <c r="W1570" s="21">
        <f t="shared" si="249"/>
        <v>71.087500000000006</v>
      </c>
      <c r="X1570" s="20"/>
      <c r="Y1570" s="20"/>
      <c r="Z1570" s="20"/>
    </row>
    <row r="1571" spans="1:26" ht="13.5" x14ac:dyDescent="0.25">
      <c r="A1571" s="4">
        <f>TITRES_STAT!B1574</f>
        <v>44299</v>
      </c>
      <c r="B1571" s="2">
        <f>TITRES_STAT!C1574</f>
        <v>14.6</v>
      </c>
      <c r="C1571" s="2">
        <f>RSI!I1571</f>
        <v>46.400140664351298</v>
      </c>
      <c r="D1571" s="2">
        <f>MACD!E1571</f>
        <v>-3.0218311187606872E-2</v>
      </c>
      <c r="E1571" s="2">
        <f>MACD!F1571</f>
        <v>-1.898718349062797E-2</v>
      </c>
      <c r="F1571" s="2">
        <f>'Moving Avg'!D1571</f>
        <v>6.2711800000000002</v>
      </c>
      <c r="G1571" s="2">
        <f>'Moving Avg'!E1571</f>
        <v>6.2288899999999998</v>
      </c>
      <c r="H1571" s="2">
        <f>'Moving Avg'!F1571</f>
        <v>6.2066850000000002</v>
      </c>
      <c r="I1571" s="2">
        <f>'Moving Avg'!G1571</f>
        <v>6.2057980000000024</v>
      </c>
      <c r="J1571" s="2">
        <f>'Moving Avg'!H1571</f>
        <v>6.143598499999996</v>
      </c>
      <c r="K1571" s="18" t="str">
        <f>OBV!F1571</f>
        <v>BULLISH</v>
      </c>
      <c r="L1571" s="18" t="str">
        <f>OBV!G1571</f>
        <v>NEUTRAL</v>
      </c>
      <c r="M1571" s="18" t="str">
        <f>OBV!H1571</f>
        <v>BULLISH DIVERGENCE</v>
      </c>
      <c r="N1571" s="21">
        <f t="shared" si="240"/>
        <v>50</v>
      </c>
      <c r="O1571" s="21">
        <f t="shared" si="241"/>
        <v>100</v>
      </c>
      <c r="P1571" s="21">
        <f t="shared" si="242"/>
        <v>50</v>
      </c>
      <c r="Q1571" s="21">
        <f t="shared" si="243"/>
        <v>66.5</v>
      </c>
      <c r="R1571" s="22">
        <f t="shared" si="244"/>
        <v>69.974999999999994</v>
      </c>
      <c r="S1571" s="22">
        <f t="shared" si="245"/>
        <v>64.125</v>
      </c>
      <c r="T1571" s="22">
        <f t="shared" si="246"/>
        <v>64.924999999999997</v>
      </c>
      <c r="U1571" s="22">
        <f t="shared" si="247"/>
        <v>66.625</v>
      </c>
      <c r="V1571" s="21">
        <f t="shared" si="248"/>
        <v>66.341666666666654</v>
      </c>
      <c r="W1571" s="21">
        <f t="shared" si="249"/>
        <v>66.412499999999994</v>
      </c>
      <c r="X1571" s="20"/>
      <c r="Y1571" s="20"/>
      <c r="Z1571" s="20"/>
    </row>
    <row r="1572" spans="1:26" ht="13.5" x14ac:dyDescent="0.25">
      <c r="A1572" s="4">
        <f>TITRES_STAT!B1575</f>
        <v>44300</v>
      </c>
      <c r="B1572" s="2">
        <f>TITRES_STAT!C1575</f>
        <v>14.6</v>
      </c>
      <c r="C1572" s="2">
        <f>RSI!I1572</f>
        <v>46.400140664351298</v>
      </c>
      <c r="D1572" s="2">
        <f>MACD!E1572</f>
        <v>-2.2278349949113263E-2</v>
      </c>
      <c r="E1572" s="2">
        <f>MACD!F1572</f>
        <v>-1.964541678232503E-2</v>
      </c>
      <c r="F1572" s="2">
        <f>'Moving Avg'!D1572</f>
        <v>6.2415799999999999</v>
      </c>
      <c r="G1572" s="2">
        <f>'Moving Avg'!E1572</f>
        <v>6.2246600000000001</v>
      </c>
      <c r="H1572" s="2">
        <f>'Moving Avg'!F1572</f>
        <v>6.2066850000000002</v>
      </c>
      <c r="I1572" s="2">
        <f>'Moving Avg'!G1572</f>
        <v>6.2049520000000005</v>
      </c>
      <c r="J1572" s="2">
        <f>'Moving Avg'!H1572</f>
        <v>6.1455919999999962</v>
      </c>
      <c r="K1572" s="18" t="str">
        <f>OBV!F1572</f>
        <v>BEARISH</v>
      </c>
      <c r="L1572" s="18" t="str">
        <f>OBV!G1572</f>
        <v>NEUTRAL</v>
      </c>
      <c r="M1572" s="18" t="str">
        <f>OBV!H1572</f>
        <v>CONFIRMED BEARISH</v>
      </c>
      <c r="N1572" s="21">
        <f t="shared" si="240"/>
        <v>50</v>
      </c>
      <c r="O1572" s="21">
        <f t="shared" si="241"/>
        <v>100</v>
      </c>
      <c r="P1572" s="21">
        <f t="shared" si="242"/>
        <v>50</v>
      </c>
      <c r="Q1572" s="21">
        <f t="shared" si="243"/>
        <v>16.5</v>
      </c>
      <c r="R1572" s="22">
        <f t="shared" si="244"/>
        <v>62.475000000000001</v>
      </c>
      <c r="S1572" s="22">
        <f t="shared" si="245"/>
        <v>51.625</v>
      </c>
      <c r="T1572" s="22">
        <f t="shared" si="246"/>
        <v>42.424999999999997</v>
      </c>
      <c r="U1572" s="22">
        <f t="shared" si="247"/>
        <v>54.125</v>
      </c>
      <c r="V1572" s="21">
        <f t="shared" si="248"/>
        <v>52.17499999999999</v>
      </c>
      <c r="W1572" s="21">
        <f t="shared" si="249"/>
        <v>52.662499999999994</v>
      </c>
      <c r="X1572" s="20"/>
      <c r="Y1572" s="20"/>
      <c r="Z1572" s="20"/>
    </row>
    <row r="1573" spans="1:26" ht="13.5" x14ac:dyDescent="0.25">
      <c r="A1573" s="4">
        <f>TITRES_STAT!B1576</f>
        <v>44301</v>
      </c>
      <c r="B1573" s="2">
        <f>TITRES_STAT!C1576</f>
        <v>14.65</v>
      </c>
      <c r="C1573" s="2">
        <f>RSI!I1573</f>
        <v>48.522569305572802</v>
      </c>
      <c r="D1573" s="2">
        <f>MACD!E1573</f>
        <v>-2.9907401970815428E-2</v>
      </c>
      <c r="E1573" s="2">
        <f>MACD!F1573</f>
        <v>-2.1697813820023108E-2</v>
      </c>
      <c r="F1573" s="2">
        <f>'Moving Avg'!D1573</f>
        <v>6.22044</v>
      </c>
      <c r="G1573" s="2">
        <f>'Moving Avg'!E1573</f>
        <v>6.2310099999999995</v>
      </c>
      <c r="H1573" s="2">
        <f>'Moving Avg'!F1573</f>
        <v>6.2077449999999992</v>
      </c>
      <c r="I1573" s="2">
        <f>'Moving Avg'!G1573</f>
        <v>6.2045300000000019</v>
      </c>
      <c r="J1573" s="2">
        <f>'Moving Avg'!H1573</f>
        <v>6.1472789999999948</v>
      </c>
      <c r="K1573" s="18" t="str">
        <f>OBV!F1573</f>
        <v>BEARISH</v>
      </c>
      <c r="L1573" s="18" t="str">
        <f>OBV!G1573</f>
        <v>NEUTRAL</v>
      </c>
      <c r="M1573" s="18" t="str">
        <f>OBV!H1573</f>
        <v>CONFIRMED BEARISH</v>
      </c>
      <c r="N1573" s="21">
        <f t="shared" si="240"/>
        <v>50</v>
      </c>
      <c r="O1573" s="21">
        <f t="shared" si="241"/>
        <v>100</v>
      </c>
      <c r="P1573" s="21">
        <f t="shared" si="242"/>
        <v>50</v>
      </c>
      <c r="Q1573" s="21">
        <f t="shared" si="243"/>
        <v>16.5</v>
      </c>
      <c r="R1573" s="22">
        <f t="shared" si="244"/>
        <v>62.475000000000001</v>
      </c>
      <c r="S1573" s="22">
        <f t="shared" si="245"/>
        <v>51.625</v>
      </c>
      <c r="T1573" s="22">
        <f t="shared" si="246"/>
        <v>42.424999999999997</v>
      </c>
      <c r="U1573" s="22">
        <f t="shared" si="247"/>
        <v>54.125</v>
      </c>
      <c r="V1573" s="21">
        <f t="shared" si="248"/>
        <v>52.17499999999999</v>
      </c>
      <c r="W1573" s="21">
        <f t="shared" si="249"/>
        <v>52.662499999999994</v>
      </c>
      <c r="X1573" s="20"/>
      <c r="Y1573" s="20"/>
      <c r="Z1573" s="20"/>
    </row>
    <row r="1574" spans="1:26" ht="13.5" x14ac:dyDescent="0.25">
      <c r="A1574" s="4">
        <f>TITRES_STAT!B1577</f>
        <v>44302</v>
      </c>
      <c r="B1574" s="2">
        <f>TITRES_STAT!C1577</f>
        <v>14.8</v>
      </c>
      <c r="C1574" s="2">
        <f>RSI!I1574</f>
        <v>54.344899496689663</v>
      </c>
      <c r="D1574" s="2">
        <f>MACD!E1574</f>
        <v>-3.4456005099261944E-2</v>
      </c>
      <c r="E1574" s="2">
        <f>MACD!F1574</f>
        <v>-2.4249452075870877E-2</v>
      </c>
      <c r="F1574" s="2">
        <f>'Moving Avg'!D1574</f>
        <v>6.2119799999999996</v>
      </c>
      <c r="G1574" s="2">
        <f>'Moving Avg'!E1574</f>
        <v>6.2394699999999998</v>
      </c>
      <c r="H1574" s="2">
        <f>'Moving Avg'!F1574</f>
        <v>6.2090149999999991</v>
      </c>
      <c r="I1574" s="2">
        <f>'Moving Avg'!G1574</f>
        <v>6.2053760000000011</v>
      </c>
      <c r="J1574" s="2">
        <f>'Moving Avg'!H1574</f>
        <v>6.1494684999999958</v>
      </c>
      <c r="K1574" s="18" t="str">
        <f>OBV!F1574</f>
        <v>BULLISH</v>
      </c>
      <c r="L1574" s="18" t="str">
        <f>OBV!G1574</f>
        <v>NEUTRAL</v>
      </c>
      <c r="M1574" s="18" t="str">
        <f>OBV!H1574</f>
        <v>BULLISH DIVERGENCE</v>
      </c>
      <c r="N1574" s="21">
        <f t="shared" si="240"/>
        <v>50</v>
      </c>
      <c r="O1574" s="21">
        <f t="shared" si="241"/>
        <v>100</v>
      </c>
      <c r="P1574" s="21">
        <f t="shared" si="242"/>
        <v>50</v>
      </c>
      <c r="Q1574" s="21">
        <f t="shared" si="243"/>
        <v>66.5</v>
      </c>
      <c r="R1574" s="22">
        <f t="shared" si="244"/>
        <v>69.974999999999994</v>
      </c>
      <c r="S1574" s="22">
        <f t="shared" si="245"/>
        <v>64.125</v>
      </c>
      <c r="T1574" s="22">
        <f t="shared" si="246"/>
        <v>64.924999999999997</v>
      </c>
      <c r="U1574" s="22">
        <f t="shared" si="247"/>
        <v>66.625</v>
      </c>
      <c r="V1574" s="21">
        <f t="shared" si="248"/>
        <v>66.341666666666654</v>
      </c>
      <c r="W1574" s="21">
        <f t="shared" si="249"/>
        <v>66.412499999999994</v>
      </c>
      <c r="X1574" s="20"/>
      <c r="Y1574" s="20"/>
      <c r="Z1574" s="20"/>
    </row>
    <row r="1575" spans="1:26" ht="13.5" x14ac:dyDescent="0.25">
      <c r="A1575" s="4">
        <f>TITRES_STAT!B1578</f>
        <v>44305</v>
      </c>
      <c r="B1575" s="2">
        <f>TITRES_STAT!C1578</f>
        <v>15</v>
      </c>
      <c r="C1575" s="2">
        <f>RSI!I1575</f>
        <v>60.727963255890032</v>
      </c>
      <c r="D1575" s="2">
        <f>MACD!E1575</f>
        <v>-3.8350141395347315E-2</v>
      </c>
      <c r="E1575" s="2">
        <f>MACD!F1575</f>
        <v>-2.7069589939766166E-2</v>
      </c>
      <c r="F1575" s="2">
        <f>'Moving Avg'!D1575</f>
        <v>6.2289000000000003</v>
      </c>
      <c r="G1575" s="2">
        <f>'Moving Avg'!E1575</f>
        <v>6.2521599999999999</v>
      </c>
      <c r="H1575" s="2">
        <f>'Moving Avg'!F1575</f>
        <v>6.2174749999999985</v>
      </c>
      <c r="I1575" s="2">
        <f>'Moving Avg'!G1575</f>
        <v>6.2079140000000006</v>
      </c>
      <c r="J1575" s="2">
        <f>'Moving Avg'!H1575</f>
        <v>6.1523289999999964</v>
      </c>
      <c r="K1575" s="18" t="str">
        <f>OBV!F1575</f>
        <v>BULLISH</v>
      </c>
      <c r="L1575" s="18" t="str">
        <f>OBV!G1575</f>
        <v>STRONG</v>
      </c>
      <c r="M1575" s="18" t="str">
        <f>OBV!H1575</f>
        <v>CONFIRMED BULLISH</v>
      </c>
      <c r="N1575" s="21">
        <f t="shared" si="240"/>
        <v>50</v>
      </c>
      <c r="O1575" s="21">
        <f t="shared" si="241"/>
        <v>100</v>
      </c>
      <c r="P1575" s="21">
        <f t="shared" si="242"/>
        <v>50</v>
      </c>
      <c r="Q1575" s="21">
        <f t="shared" si="243"/>
        <v>100</v>
      </c>
      <c r="R1575" s="22">
        <f t="shared" si="244"/>
        <v>75</v>
      </c>
      <c r="S1575" s="22">
        <f t="shared" si="245"/>
        <v>72.5</v>
      </c>
      <c r="T1575" s="22">
        <f t="shared" si="246"/>
        <v>80</v>
      </c>
      <c r="U1575" s="22">
        <f t="shared" si="247"/>
        <v>75</v>
      </c>
      <c r="V1575" s="21">
        <f t="shared" si="248"/>
        <v>75.833333333333329</v>
      </c>
      <c r="W1575" s="21">
        <f t="shared" si="249"/>
        <v>75.625</v>
      </c>
      <c r="X1575" s="20"/>
      <c r="Y1575" s="20"/>
      <c r="Z1575" s="20"/>
    </row>
    <row r="1576" spans="1:26" ht="13.5" x14ac:dyDescent="0.25">
      <c r="A1576" s="4">
        <f>TITRES_STAT!B1579</f>
        <v>44306</v>
      </c>
      <c r="B1576" s="2">
        <f>TITRES_STAT!C1579</f>
        <v>15</v>
      </c>
      <c r="C1576" s="2">
        <f>RSI!I1576</f>
        <v>60.727963255890032</v>
      </c>
      <c r="D1576" s="2">
        <f>MACD!E1576</f>
        <v>-4.565637192481109E-2</v>
      </c>
      <c r="E1576" s="2">
        <f>MACD!F1576</f>
        <v>-3.0786946336775152E-2</v>
      </c>
      <c r="F1576" s="2">
        <f>'Moving Avg'!D1576</f>
        <v>6.2627399999999991</v>
      </c>
      <c r="G1576" s="2">
        <f>'Moving Avg'!E1576</f>
        <v>6.2669600000000001</v>
      </c>
      <c r="H1576" s="2">
        <f>'Moving Avg'!F1576</f>
        <v>6.225934999999998</v>
      </c>
      <c r="I1576" s="2">
        <f>'Moving Avg'!G1576</f>
        <v>6.2104520000000001</v>
      </c>
      <c r="J1576" s="2">
        <f>'Moving Avg'!H1576</f>
        <v>6.1557669999999947</v>
      </c>
      <c r="K1576" s="18" t="str">
        <f>OBV!F1576</f>
        <v>BULLISH</v>
      </c>
      <c r="L1576" s="18" t="str">
        <f>OBV!G1576</f>
        <v>STRONG</v>
      </c>
      <c r="M1576" s="18" t="str">
        <f>OBV!H1576</f>
        <v>CONFIRMED BULLISH</v>
      </c>
      <c r="N1576" s="21">
        <f t="shared" si="240"/>
        <v>50</v>
      </c>
      <c r="O1576" s="21">
        <f t="shared" si="241"/>
        <v>100</v>
      </c>
      <c r="P1576" s="21">
        <f t="shared" si="242"/>
        <v>50</v>
      </c>
      <c r="Q1576" s="21">
        <f t="shared" si="243"/>
        <v>100</v>
      </c>
      <c r="R1576" s="22">
        <f t="shared" si="244"/>
        <v>75</v>
      </c>
      <c r="S1576" s="22">
        <f t="shared" si="245"/>
        <v>72.5</v>
      </c>
      <c r="T1576" s="22">
        <f t="shared" si="246"/>
        <v>80</v>
      </c>
      <c r="U1576" s="22">
        <f t="shared" si="247"/>
        <v>75</v>
      </c>
      <c r="V1576" s="21">
        <f t="shared" si="248"/>
        <v>75.833333333333329</v>
      </c>
      <c r="W1576" s="21">
        <f t="shared" si="249"/>
        <v>75.625</v>
      </c>
      <c r="X1576" s="20"/>
      <c r="Y1576" s="20"/>
      <c r="Z1576" s="20"/>
    </row>
    <row r="1577" spans="1:26" ht="13.5" x14ac:dyDescent="0.25">
      <c r="A1577" s="4">
        <f>TITRES_STAT!B1580</f>
        <v>44307</v>
      </c>
      <c r="B1577" s="2">
        <f>TITRES_STAT!C1580</f>
        <v>15.1</v>
      </c>
      <c r="C1577" s="2">
        <f>RSI!I1577</f>
        <v>63.673113328393633</v>
      </c>
      <c r="D1577" s="2">
        <f>MACD!E1577</f>
        <v>-3.617257679063357E-2</v>
      </c>
      <c r="E1577" s="2">
        <f>MACD!F1577</f>
        <v>-3.1864072427546838E-2</v>
      </c>
      <c r="F1577" s="2">
        <f>'Moving Avg'!D1577</f>
        <v>6.30504</v>
      </c>
      <c r="G1577" s="2">
        <f>'Moving Avg'!E1577</f>
        <v>6.2733099999999995</v>
      </c>
      <c r="H1577" s="2">
        <f>'Moving Avg'!F1577</f>
        <v>6.2331249999999994</v>
      </c>
      <c r="I1577" s="2">
        <f>'Moving Avg'!G1577</f>
        <v>6.2139200000000017</v>
      </c>
      <c r="J1577" s="2">
        <f>'Moving Avg'!H1577</f>
        <v>6.158797499999995</v>
      </c>
      <c r="K1577" s="18" t="str">
        <f>OBV!F1577</f>
        <v>BULLISH</v>
      </c>
      <c r="L1577" s="18" t="str">
        <f>OBV!G1577</f>
        <v>STRONG</v>
      </c>
      <c r="M1577" s="18" t="str">
        <f>OBV!H1577</f>
        <v>CONFIRMED BULLISH</v>
      </c>
      <c r="N1577" s="21">
        <f t="shared" si="240"/>
        <v>50</v>
      </c>
      <c r="O1577" s="21">
        <f t="shared" si="241"/>
        <v>100</v>
      </c>
      <c r="P1577" s="21">
        <f t="shared" si="242"/>
        <v>50</v>
      </c>
      <c r="Q1577" s="21">
        <f t="shared" si="243"/>
        <v>100</v>
      </c>
      <c r="R1577" s="22">
        <f t="shared" si="244"/>
        <v>75</v>
      </c>
      <c r="S1577" s="22">
        <f t="shared" si="245"/>
        <v>72.5</v>
      </c>
      <c r="T1577" s="22">
        <f t="shared" si="246"/>
        <v>80</v>
      </c>
      <c r="U1577" s="22">
        <f t="shared" si="247"/>
        <v>75</v>
      </c>
      <c r="V1577" s="21">
        <f t="shared" si="248"/>
        <v>75.833333333333329</v>
      </c>
      <c r="W1577" s="21">
        <f t="shared" si="249"/>
        <v>75.625</v>
      </c>
      <c r="X1577" s="20"/>
      <c r="Y1577" s="20"/>
      <c r="Z1577" s="20"/>
    </row>
    <row r="1578" spans="1:26" ht="13.5" x14ac:dyDescent="0.25">
      <c r="A1578" s="4">
        <f>TITRES_STAT!B1581</f>
        <v>44308</v>
      </c>
      <c r="B1578" s="2">
        <f>TITRES_STAT!C1581</f>
        <v>15.1</v>
      </c>
      <c r="C1578" s="2">
        <f>RSI!I1578</f>
        <v>63.673113328393633</v>
      </c>
      <c r="D1578" s="2">
        <f>MACD!E1578</f>
        <v>-3.2299830440030597E-2</v>
      </c>
      <c r="E1578" s="2">
        <f>MACD!F1578</f>
        <v>-3.1951224030043593E-2</v>
      </c>
      <c r="F1578" s="2">
        <f>'Moving Avg'!D1578</f>
        <v>6.3430999999999997</v>
      </c>
      <c r="G1578" s="2">
        <f>'Moving Avg'!E1578</f>
        <v>6.2817699999999999</v>
      </c>
      <c r="H1578" s="2">
        <f>'Moving Avg'!F1578</f>
        <v>6.2436999999999996</v>
      </c>
      <c r="I1578" s="2">
        <f>'Moving Avg'!G1578</f>
        <v>6.2173880000000024</v>
      </c>
      <c r="J1578" s="2">
        <f>'Moving Avg'!H1578</f>
        <v>6.1618279999999936</v>
      </c>
      <c r="K1578" s="18" t="str">
        <f>OBV!F1578</f>
        <v>BULLISH</v>
      </c>
      <c r="L1578" s="18" t="str">
        <f>OBV!G1578</f>
        <v>STRONG</v>
      </c>
      <c r="M1578" s="18" t="str">
        <f>OBV!H1578</f>
        <v>CONFIRMED BULLISH</v>
      </c>
      <c r="N1578" s="21">
        <f t="shared" si="240"/>
        <v>50</v>
      </c>
      <c r="O1578" s="21">
        <f t="shared" si="241"/>
        <v>100</v>
      </c>
      <c r="P1578" s="21">
        <f t="shared" si="242"/>
        <v>50</v>
      </c>
      <c r="Q1578" s="21">
        <f t="shared" si="243"/>
        <v>100</v>
      </c>
      <c r="R1578" s="22">
        <f t="shared" si="244"/>
        <v>75</v>
      </c>
      <c r="S1578" s="22">
        <f t="shared" si="245"/>
        <v>72.5</v>
      </c>
      <c r="T1578" s="22">
        <f t="shared" si="246"/>
        <v>80</v>
      </c>
      <c r="U1578" s="22">
        <f t="shared" si="247"/>
        <v>75</v>
      </c>
      <c r="V1578" s="21">
        <f t="shared" si="248"/>
        <v>75.833333333333329</v>
      </c>
      <c r="W1578" s="21">
        <f t="shared" si="249"/>
        <v>75.625</v>
      </c>
      <c r="X1578" s="20"/>
      <c r="Y1578" s="20"/>
      <c r="Z1578" s="20"/>
    </row>
    <row r="1579" spans="1:26" ht="13.5" x14ac:dyDescent="0.25">
      <c r="A1579" s="4">
        <f>TITRES_STAT!B1582</f>
        <v>44309</v>
      </c>
      <c r="B1579" s="2">
        <f>TITRES_STAT!C1582</f>
        <v>14.9</v>
      </c>
      <c r="C1579" s="2">
        <f>RSI!I1579</f>
        <v>54.23837173596386</v>
      </c>
      <c r="D1579" s="2">
        <f>MACD!E1579</f>
        <v>-2.3594974120440426E-2</v>
      </c>
      <c r="E1579" s="2">
        <f>MACD!F1579</f>
        <v>-3.0279974048122962E-2</v>
      </c>
      <c r="F1579" s="2">
        <f>'Moving Avg'!D1579</f>
        <v>6.3515600000000001</v>
      </c>
      <c r="G1579" s="2">
        <f>'Moving Avg'!E1579</f>
        <v>6.2817699999999999</v>
      </c>
      <c r="H1579" s="2">
        <f>'Moving Avg'!F1579</f>
        <v>6.2532149999999991</v>
      </c>
      <c r="I1579" s="2">
        <f>'Moving Avg'!G1579</f>
        <v>6.2190799999999999</v>
      </c>
      <c r="J1579" s="2">
        <f>'Moving Avg'!H1579</f>
        <v>6.164104999999994</v>
      </c>
      <c r="K1579" s="18" t="str">
        <f>OBV!F1579</f>
        <v>BULLISH</v>
      </c>
      <c r="L1579" s="18" t="str">
        <f>OBV!G1579</f>
        <v>STRONG</v>
      </c>
      <c r="M1579" s="18" t="str">
        <f>OBV!H1579</f>
        <v>CONFIRMED BULLISH</v>
      </c>
      <c r="N1579" s="21">
        <f t="shared" si="240"/>
        <v>50</v>
      </c>
      <c r="O1579" s="21">
        <f t="shared" si="241"/>
        <v>100</v>
      </c>
      <c r="P1579" s="21">
        <f t="shared" si="242"/>
        <v>50</v>
      </c>
      <c r="Q1579" s="21">
        <f t="shared" si="243"/>
        <v>100</v>
      </c>
      <c r="R1579" s="22">
        <f t="shared" si="244"/>
        <v>75</v>
      </c>
      <c r="S1579" s="22">
        <f t="shared" si="245"/>
        <v>72.5</v>
      </c>
      <c r="T1579" s="22">
        <f t="shared" si="246"/>
        <v>80</v>
      </c>
      <c r="U1579" s="22">
        <f t="shared" si="247"/>
        <v>75</v>
      </c>
      <c r="V1579" s="21">
        <f t="shared" si="248"/>
        <v>75.833333333333329</v>
      </c>
      <c r="W1579" s="21">
        <f t="shared" si="249"/>
        <v>75.625</v>
      </c>
      <c r="X1579" s="20"/>
      <c r="Y1579" s="20"/>
      <c r="Z1579" s="20"/>
    </row>
    <row r="1580" spans="1:26" ht="13.5" x14ac:dyDescent="0.25">
      <c r="A1580" s="4">
        <f>TITRES_STAT!B1583</f>
        <v>44312</v>
      </c>
      <c r="B1580" s="2">
        <f>TITRES_STAT!C1583</f>
        <v>14.9</v>
      </c>
      <c r="C1580" s="2">
        <f>RSI!I1580</f>
        <v>54.23837173596386</v>
      </c>
      <c r="D1580" s="2">
        <f>MACD!E1580</f>
        <v>-2.3013733709133177E-2</v>
      </c>
      <c r="E1580" s="2">
        <f>MACD!F1580</f>
        <v>-2.8826725980325006E-2</v>
      </c>
      <c r="F1580" s="2">
        <f>'Moving Avg'!D1580</f>
        <v>6.3430999999999997</v>
      </c>
      <c r="G1580" s="2">
        <f>'Moving Avg'!E1580</f>
        <v>6.2859999999999996</v>
      </c>
      <c r="H1580" s="2">
        <f>'Moving Avg'!F1580</f>
        <v>6.2595599999999987</v>
      </c>
      <c r="I1580" s="2">
        <f>'Moving Avg'!G1580</f>
        <v>6.2207720000000002</v>
      </c>
      <c r="J1580" s="2">
        <f>'Moving Avg'!H1580</f>
        <v>6.166320499999995</v>
      </c>
      <c r="K1580" s="18" t="str">
        <f>OBV!F1580</f>
        <v>BULLISH</v>
      </c>
      <c r="L1580" s="18" t="str">
        <f>OBV!G1580</f>
        <v>NEUTRAL</v>
      </c>
      <c r="M1580" s="18" t="str">
        <f>OBV!H1580</f>
        <v>BULLISH DIVERGENCE</v>
      </c>
      <c r="N1580" s="21">
        <f t="shared" si="240"/>
        <v>50</v>
      </c>
      <c r="O1580" s="21">
        <f t="shared" si="241"/>
        <v>100</v>
      </c>
      <c r="P1580" s="21">
        <f t="shared" si="242"/>
        <v>50</v>
      </c>
      <c r="Q1580" s="21">
        <f t="shared" si="243"/>
        <v>66.5</v>
      </c>
      <c r="R1580" s="22">
        <f t="shared" si="244"/>
        <v>69.974999999999994</v>
      </c>
      <c r="S1580" s="22">
        <f t="shared" si="245"/>
        <v>64.125</v>
      </c>
      <c r="T1580" s="22">
        <f t="shared" si="246"/>
        <v>64.924999999999997</v>
      </c>
      <c r="U1580" s="22">
        <f t="shared" si="247"/>
        <v>66.625</v>
      </c>
      <c r="V1580" s="21">
        <f t="shared" si="248"/>
        <v>66.341666666666654</v>
      </c>
      <c r="W1580" s="21">
        <f t="shared" si="249"/>
        <v>66.412499999999994</v>
      </c>
      <c r="X1580" s="20"/>
      <c r="Y1580" s="20"/>
      <c r="Z1580" s="20"/>
    </row>
    <row r="1581" spans="1:26" ht="13.5" x14ac:dyDescent="0.25">
      <c r="A1581" s="4">
        <f>TITRES_STAT!B1584</f>
        <v>44313</v>
      </c>
      <c r="B1581" s="2">
        <f>TITRES_STAT!C1584</f>
        <v>14.58</v>
      </c>
      <c r="C1581" s="2">
        <f>RSI!I1581</f>
        <v>42.545433033479362</v>
      </c>
      <c r="D1581" s="2">
        <f>MACD!E1581</f>
        <v>-2.5771294826095748E-2</v>
      </c>
      <c r="E1581" s="2">
        <f>MACD!F1581</f>
        <v>-2.8215639749479157E-2</v>
      </c>
      <c r="F1581" s="2">
        <f>'Moving Avg'!D1581</f>
        <v>6.3075799999999997</v>
      </c>
      <c r="G1581" s="2">
        <f>'Moving Avg'!E1581</f>
        <v>6.2851599999999994</v>
      </c>
      <c r="H1581" s="2">
        <f>'Moving Avg'!F1581</f>
        <v>6.2570249999999996</v>
      </c>
      <c r="I1581" s="2">
        <f>'Moving Avg'!G1581</f>
        <v>6.2197580000000006</v>
      </c>
      <c r="J1581" s="2">
        <f>'Moving Avg'!H1581</f>
        <v>6.168251499999994</v>
      </c>
      <c r="K1581" s="18" t="str">
        <f>OBV!F1581</f>
        <v>BULLISH</v>
      </c>
      <c r="L1581" s="18" t="str">
        <f>OBV!G1581</f>
        <v>NEUTRAL</v>
      </c>
      <c r="M1581" s="18" t="str">
        <f>OBV!H1581</f>
        <v>BULLISH DIVERGENCE</v>
      </c>
      <c r="N1581" s="21">
        <f t="shared" si="240"/>
        <v>50</v>
      </c>
      <c r="O1581" s="21">
        <f t="shared" si="241"/>
        <v>100</v>
      </c>
      <c r="P1581" s="21">
        <f t="shared" si="242"/>
        <v>50</v>
      </c>
      <c r="Q1581" s="21">
        <f t="shared" si="243"/>
        <v>66.5</v>
      </c>
      <c r="R1581" s="22">
        <f t="shared" si="244"/>
        <v>69.974999999999994</v>
      </c>
      <c r="S1581" s="22">
        <f t="shared" si="245"/>
        <v>64.125</v>
      </c>
      <c r="T1581" s="22">
        <f t="shared" si="246"/>
        <v>64.924999999999997</v>
      </c>
      <c r="U1581" s="22">
        <f t="shared" si="247"/>
        <v>66.625</v>
      </c>
      <c r="V1581" s="21">
        <f t="shared" si="248"/>
        <v>66.341666666666654</v>
      </c>
      <c r="W1581" s="21">
        <f t="shared" si="249"/>
        <v>66.412499999999994</v>
      </c>
      <c r="X1581" s="20"/>
      <c r="Y1581" s="20"/>
      <c r="Z1581" s="20"/>
    </row>
    <row r="1582" spans="1:26" ht="13.5" x14ac:dyDescent="0.25">
      <c r="A1582" s="4">
        <f>TITRES_STAT!B1585</f>
        <v>44314</v>
      </c>
      <c r="B1582" s="2">
        <f>TITRES_STAT!C1585</f>
        <v>14.6</v>
      </c>
      <c r="C1582" s="2">
        <f>RSI!I1582</f>
        <v>43.36181338308311</v>
      </c>
      <c r="D1582" s="2">
        <f>MACD!E1582</f>
        <v>-2.8164582939658622E-2</v>
      </c>
      <c r="E1582" s="2">
        <f>MACD!F1582</f>
        <v>-2.8205428387515052E-2</v>
      </c>
      <c r="F1582" s="2">
        <f>'Moving Avg'!D1582</f>
        <v>6.2652799999999989</v>
      </c>
      <c r="G1582" s="2">
        <f>'Moving Avg'!E1582</f>
        <v>6.2851600000000003</v>
      </c>
      <c r="H1582" s="2">
        <f>'Moving Avg'!F1582</f>
        <v>6.2549099999999989</v>
      </c>
      <c r="I1582" s="2">
        <f>'Moving Avg'!G1582</f>
        <v>6.2189120000000004</v>
      </c>
      <c r="J1582" s="2">
        <f>'Moving Avg'!H1582</f>
        <v>6.1702244999999962</v>
      </c>
      <c r="K1582" s="18" t="str">
        <f>OBV!F1582</f>
        <v>BEARISH</v>
      </c>
      <c r="L1582" s="18" t="str">
        <f>OBV!G1582</f>
        <v>NEUTRAL</v>
      </c>
      <c r="M1582" s="18" t="str">
        <f>OBV!H1582</f>
        <v>CONFIRMED BEARISH</v>
      </c>
      <c r="N1582" s="21">
        <f t="shared" si="240"/>
        <v>50</v>
      </c>
      <c r="O1582" s="21">
        <f t="shared" si="241"/>
        <v>100</v>
      </c>
      <c r="P1582" s="21">
        <f t="shared" si="242"/>
        <v>50</v>
      </c>
      <c r="Q1582" s="21">
        <f t="shared" si="243"/>
        <v>16.5</v>
      </c>
      <c r="R1582" s="22">
        <f t="shared" si="244"/>
        <v>62.475000000000001</v>
      </c>
      <c r="S1582" s="22">
        <f t="shared" si="245"/>
        <v>51.625</v>
      </c>
      <c r="T1582" s="22">
        <f t="shared" si="246"/>
        <v>42.424999999999997</v>
      </c>
      <c r="U1582" s="22">
        <f t="shared" si="247"/>
        <v>54.125</v>
      </c>
      <c r="V1582" s="21">
        <f t="shared" si="248"/>
        <v>52.17499999999999</v>
      </c>
      <c r="W1582" s="21">
        <f t="shared" si="249"/>
        <v>52.662499999999994</v>
      </c>
      <c r="X1582" s="20"/>
      <c r="Y1582" s="20"/>
      <c r="Z1582" s="20"/>
    </row>
    <row r="1583" spans="1:26" ht="13.5" x14ac:dyDescent="0.25">
      <c r="A1583" s="4">
        <f>TITRES_STAT!B1586</f>
        <v>44315</v>
      </c>
      <c r="B1583" s="2">
        <f>TITRES_STAT!C1586</f>
        <v>14.8</v>
      </c>
      <c r="C1583" s="2">
        <f>RSI!I1583</f>
        <v>50.924988517775297</v>
      </c>
      <c r="D1583" s="2">
        <f>MACD!E1583</f>
        <v>-3.2723830516498076E-2</v>
      </c>
      <c r="E1583" s="2">
        <f>MACD!F1583</f>
        <v>-2.9109108813311659E-2</v>
      </c>
      <c r="F1583" s="2">
        <f>'Moving Avg'!D1583</f>
        <v>6.2399000000000004</v>
      </c>
      <c r="G1583" s="2">
        <f>'Moving Avg'!E1583</f>
        <v>6.291500000000001</v>
      </c>
      <c r="H1583" s="2">
        <f>'Moving Avg'!F1583</f>
        <v>6.2612549999999993</v>
      </c>
      <c r="I1583" s="2">
        <f>'Moving Avg'!G1583</f>
        <v>6.2197580000000006</v>
      </c>
      <c r="J1583" s="2">
        <f>'Moving Avg'!H1583</f>
        <v>6.1725504999999945</v>
      </c>
      <c r="K1583" s="18" t="str">
        <f>OBV!F1583</f>
        <v>BULLISH</v>
      </c>
      <c r="L1583" s="18" t="str">
        <f>OBV!G1583</f>
        <v>NEUTRAL</v>
      </c>
      <c r="M1583" s="18" t="str">
        <f>OBV!H1583</f>
        <v>BULLISH DIVERGENCE</v>
      </c>
      <c r="N1583" s="21">
        <f t="shared" si="240"/>
        <v>50</v>
      </c>
      <c r="O1583" s="21">
        <f t="shared" si="241"/>
        <v>100</v>
      </c>
      <c r="P1583" s="21">
        <f t="shared" si="242"/>
        <v>50</v>
      </c>
      <c r="Q1583" s="21">
        <f t="shared" si="243"/>
        <v>66.5</v>
      </c>
      <c r="R1583" s="22">
        <f t="shared" si="244"/>
        <v>69.974999999999994</v>
      </c>
      <c r="S1583" s="22">
        <f t="shared" si="245"/>
        <v>64.125</v>
      </c>
      <c r="T1583" s="22">
        <f t="shared" si="246"/>
        <v>64.924999999999997</v>
      </c>
      <c r="U1583" s="22">
        <f t="shared" si="247"/>
        <v>66.625</v>
      </c>
      <c r="V1583" s="21">
        <f t="shared" si="248"/>
        <v>66.341666666666654</v>
      </c>
      <c r="W1583" s="21">
        <f t="shared" si="249"/>
        <v>66.412499999999994</v>
      </c>
      <c r="X1583" s="20"/>
      <c r="Y1583" s="20"/>
      <c r="Z1583" s="20"/>
    </row>
    <row r="1584" spans="1:26" ht="13.5" x14ac:dyDescent="0.25">
      <c r="A1584" s="4">
        <f>TITRES_STAT!B1587</f>
        <v>44316</v>
      </c>
      <c r="B1584" s="2">
        <f>TITRES_STAT!C1587</f>
        <v>14.6</v>
      </c>
      <c r="C1584" s="2">
        <f>RSI!I1584</f>
        <v>44.522368085571578</v>
      </c>
      <c r="D1584" s="2">
        <f>MACD!E1584</f>
        <v>-2.0624963740331737E-2</v>
      </c>
      <c r="E1584" s="2">
        <f>MACD!F1584</f>
        <v>-2.7412279798715675E-2</v>
      </c>
      <c r="F1584" s="2">
        <f>'Moving Avg'!D1584</f>
        <v>6.2145199999999994</v>
      </c>
      <c r="G1584" s="2">
        <f>'Moving Avg'!E1584</f>
        <v>6.2830399999999997</v>
      </c>
      <c r="H1584" s="2">
        <f>'Moving Avg'!F1584</f>
        <v>6.2612549999999993</v>
      </c>
      <c r="I1584" s="2">
        <f>'Moving Avg'!G1584</f>
        <v>6.2189120000000004</v>
      </c>
      <c r="J1584" s="2">
        <f>'Moving Avg'!H1584</f>
        <v>6.1750874999999938</v>
      </c>
      <c r="K1584" s="18" t="str">
        <f>OBV!F1584</f>
        <v>BULLISH</v>
      </c>
      <c r="L1584" s="18" t="str">
        <f>OBV!G1584</f>
        <v>NEUTRAL</v>
      </c>
      <c r="M1584" s="18" t="str">
        <f>OBV!H1584</f>
        <v>BULLISH DIVERGENCE</v>
      </c>
      <c r="N1584" s="21">
        <f t="shared" si="240"/>
        <v>50</v>
      </c>
      <c r="O1584" s="21">
        <f t="shared" si="241"/>
        <v>100</v>
      </c>
      <c r="P1584" s="21">
        <f t="shared" si="242"/>
        <v>50</v>
      </c>
      <c r="Q1584" s="21">
        <f t="shared" si="243"/>
        <v>66.5</v>
      </c>
      <c r="R1584" s="22">
        <f t="shared" si="244"/>
        <v>69.974999999999994</v>
      </c>
      <c r="S1584" s="22">
        <f t="shared" si="245"/>
        <v>64.125</v>
      </c>
      <c r="T1584" s="22">
        <f t="shared" si="246"/>
        <v>64.924999999999997</v>
      </c>
      <c r="U1584" s="22">
        <f t="shared" si="247"/>
        <v>66.625</v>
      </c>
      <c r="V1584" s="21">
        <f t="shared" si="248"/>
        <v>66.341666666666654</v>
      </c>
      <c r="W1584" s="21">
        <f t="shared" si="249"/>
        <v>66.412499999999994</v>
      </c>
      <c r="X1584" s="20"/>
      <c r="Y1584" s="20"/>
      <c r="Z1584" s="20"/>
    </row>
    <row r="1585" spans="1:26" ht="13.5" x14ac:dyDescent="0.25">
      <c r="A1585" s="4">
        <f>TITRES_STAT!B1588</f>
        <v>44319</v>
      </c>
      <c r="B1585" s="2">
        <f>TITRES_STAT!C1588</f>
        <v>14.7</v>
      </c>
      <c r="C1585" s="2">
        <f>RSI!I1585</f>
        <v>48.040001924790104</v>
      </c>
      <c r="D1585" s="2">
        <f>MACD!E1585</f>
        <v>-6.4598445724151077E-5</v>
      </c>
      <c r="E1585" s="2">
        <f>MACD!F1585</f>
        <v>-2.1942743528117373E-2</v>
      </c>
      <c r="F1585" s="2">
        <f>'Moving Avg'!D1585</f>
        <v>6.1975999999999996</v>
      </c>
      <c r="G1585" s="2">
        <f>'Moving Avg'!E1585</f>
        <v>6.2703500000000005</v>
      </c>
      <c r="H1585" s="2">
        <f>'Moving Avg'!F1585</f>
        <v>6.2612550000000002</v>
      </c>
      <c r="I1585" s="2">
        <f>'Moving Avg'!G1585</f>
        <v>6.2189120000000004</v>
      </c>
      <c r="J1585" s="2">
        <f>'Moving Avg'!H1585</f>
        <v>6.1778359999999957</v>
      </c>
      <c r="K1585" s="18" t="str">
        <f>OBV!F1585</f>
        <v>BULLISH</v>
      </c>
      <c r="L1585" s="18" t="str">
        <f>OBV!G1585</f>
        <v>NEUTRAL</v>
      </c>
      <c r="M1585" s="18" t="str">
        <f>OBV!H1585</f>
        <v>BULLISH DIVERGENCE</v>
      </c>
      <c r="N1585" s="21">
        <f t="shared" si="240"/>
        <v>50</v>
      </c>
      <c r="O1585" s="21">
        <f t="shared" si="241"/>
        <v>100</v>
      </c>
      <c r="P1585" s="21">
        <f t="shared" si="242"/>
        <v>50</v>
      </c>
      <c r="Q1585" s="21">
        <f t="shared" si="243"/>
        <v>66.5</v>
      </c>
      <c r="R1585" s="22">
        <f t="shared" si="244"/>
        <v>69.974999999999994</v>
      </c>
      <c r="S1585" s="22">
        <f t="shared" si="245"/>
        <v>64.125</v>
      </c>
      <c r="T1585" s="22">
        <f t="shared" si="246"/>
        <v>64.924999999999997</v>
      </c>
      <c r="U1585" s="22">
        <f t="shared" si="247"/>
        <v>66.625</v>
      </c>
      <c r="V1585" s="21">
        <f t="shared" si="248"/>
        <v>66.341666666666654</v>
      </c>
      <c r="W1585" s="21">
        <f t="shared" si="249"/>
        <v>66.412499999999994</v>
      </c>
      <c r="X1585" s="20"/>
      <c r="Y1585" s="20"/>
      <c r="Z1585" s="20"/>
    </row>
    <row r="1586" spans="1:26" ht="13.5" x14ac:dyDescent="0.25">
      <c r="A1586" s="4">
        <f>TITRES_STAT!B1589</f>
        <v>44320</v>
      </c>
      <c r="B1586" s="2">
        <f>TITRES_STAT!C1589</f>
        <v>14.9</v>
      </c>
      <c r="C1586" s="2">
        <f>RSI!I1586</f>
        <v>54.28340369990098</v>
      </c>
      <c r="D1586" s="2">
        <f>MACD!E1586</f>
        <v>1.1224173206128008E-2</v>
      </c>
      <c r="E1586" s="2">
        <f>MACD!F1586</f>
        <v>-1.5309360181268297E-2</v>
      </c>
      <c r="F1586" s="2">
        <f>'Moving Avg'!D1586</f>
        <v>6.2246599999999992</v>
      </c>
      <c r="G1586" s="2">
        <f>'Moving Avg'!E1586</f>
        <v>6.2661199999999999</v>
      </c>
      <c r="H1586" s="2">
        <f>'Moving Avg'!F1586</f>
        <v>6.26654</v>
      </c>
      <c r="I1586" s="2">
        <f>'Moving Avg'!G1586</f>
        <v>6.2206039999999998</v>
      </c>
      <c r="J1586" s="2">
        <f>'Moving Avg'!H1586</f>
        <v>6.1807959999999946</v>
      </c>
      <c r="K1586" s="18" t="str">
        <f>OBV!F1586</f>
        <v>BULLISH</v>
      </c>
      <c r="L1586" s="18" t="str">
        <f>OBV!G1586</f>
        <v>STRONG</v>
      </c>
      <c r="M1586" s="18" t="str">
        <f>OBV!H1586</f>
        <v>CONFIRMED BULLISH</v>
      </c>
      <c r="N1586" s="21">
        <f t="shared" si="240"/>
        <v>50</v>
      </c>
      <c r="O1586" s="21">
        <f t="shared" si="241"/>
        <v>100</v>
      </c>
      <c r="P1586" s="21">
        <f t="shared" si="242"/>
        <v>50</v>
      </c>
      <c r="Q1586" s="21">
        <f t="shared" si="243"/>
        <v>100</v>
      </c>
      <c r="R1586" s="22">
        <f t="shared" si="244"/>
        <v>75</v>
      </c>
      <c r="S1586" s="22">
        <f t="shared" si="245"/>
        <v>72.5</v>
      </c>
      <c r="T1586" s="22">
        <f t="shared" si="246"/>
        <v>80</v>
      </c>
      <c r="U1586" s="22">
        <f t="shared" si="247"/>
        <v>75</v>
      </c>
      <c r="V1586" s="21">
        <f t="shared" si="248"/>
        <v>75.833333333333329</v>
      </c>
      <c r="W1586" s="21">
        <f t="shared" si="249"/>
        <v>75.625</v>
      </c>
      <c r="X1586" s="20"/>
      <c r="Y1586" s="20"/>
      <c r="Z1586" s="20"/>
    </row>
    <row r="1587" spans="1:26" ht="13.5" x14ac:dyDescent="0.25">
      <c r="A1587" s="4">
        <f>TITRES_STAT!B1590</f>
        <v>44321</v>
      </c>
      <c r="B1587" s="2">
        <f>TITRES_STAT!C1590</f>
        <v>14.65</v>
      </c>
      <c r="C1587" s="2">
        <f>RSI!I1587</f>
        <v>46.728584274133716</v>
      </c>
      <c r="D1587" s="2">
        <f>MACD!E1587</f>
        <v>3.4760114834147871E-2</v>
      </c>
      <c r="E1587" s="2">
        <f>MACD!F1587</f>
        <v>-5.295465178185064E-3</v>
      </c>
      <c r="F1587" s="2">
        <f>'Moving Avg'!D1587</f>
        <v>6.2288999999999994</v>
      </c>
      <c r="G1587" s="2">
        <f>'Moving Avg'!E1587</f>
        <v>6.24709</v>
      </c>
      <c r="H1587" s="2">
        <f>'Moving Avg'!F1587</f>
        <v>6.2601999999999993</v>
      </c>
      <c r="I1587" s="2">
        <f>'Moving Avg'!G1587</f>
        <v>6.2201820000000012</v>
      </c>
      <c r="J1587" s="2">
        <f>'Moving Avg'!H1587</f>
        <v>6.1828049999999939</v>
      </c>
      <c r="K1587" s="18" t="str">
        <f>OBV!F1587</f>
        <v>BULLISH</v>
      </c>
      <c r="L1587" s="18" t="str">
        <f>OBV!G1587</f>
        <v>STRONG</v>
      </c>
      <c r="M1587" s="18" t="str">
        <f>OBV!H1587</f>
        <v>CONFIRMED BULLISH</v>
      </c>
      <c r="N1587" s="21">
        <f t="shared" si="240"/>
        <v>50</v>
      </c>
      <c r="O1587" s="21">
        <f t="shared" si="241"/>
        <v>100</v>
      </c>
      <c r="P1587" s="21">
        <f t="shared" si="242"/>
        <v>50</v>
      </c>
      <c r="Q1587" s="21">
        <f t="shared" si="243"/>
        <v>100</v>
      </c>
      <c r="R1587" s="22">
        <f t="shared" si="244"/>
        <v>75</v>
      </c>
      <c r="S1587" s="22">
        <f t="shared" si="245"/>
        <v>72.5</v>
      </c>
      <c r="T1587" s="22">
        <f t="shared" si="246"/>
        <v>80</v>
      </c>
      <c r="U1587" s="22">
        <f t="shared" si="247"/>
        <v>75</v>
      </c>
      <c r="V1587" s="21">
        <f t="shared" si="248"/>
        <v>75.833333333333329</v>
      </c>
      <c r="W1587" s="21">
        <f t="shared" si="249"/>
        <v>75.625</v>
      </c>
      <c r="X1587" s="20"/>
      <c r="Y1587" s="20"/>
      <c r="Z1587" s="20"/>
    </row>
    <row r="1588" spans="1:26" ht="13.5" x14ac:dyDescent="0.25">
      <c r="A1588" s="4">
        <f>TITRES_STAT!B1591</f>
        <v>44322</v>
      </c>
      <c r="B1588" s="2">
        <f>TITRES_STAT!C1591</f>
        <v>14.95</v>
      </c>
      <c r="C1588" s="2">
        <f>RSI!I1588</f>
        <v>54.847020447122695</v>
      </c>
      <c r="D1588" s="2">
        <f>MACD!E1588</f>
        <v>4.5579896852292023E-2</v>
      </c>
      <c r="E1588" s="2">
        <f>MACD!F1588</f>
        <v>4.879607227910354E-3</v>
      </c>
      <c r="F1588" s="2">
        <f>'Moving Avg'!D1588</f>
        <v>6.2415799999999999</v>
      </c>
      <c r="G1588" s="2">
        <f>'Moving Avg'!E1588</f>
        <v>6.2407400000000006</v>
      </c>
      <c r="H1588" s="2">
        <f>'Moving Avg'!F1588</f>
        <v>6.2612549999999993</v>
      </c>
      <c r="I1588" s="2">
        <f>'Moving Avg'!G1588</f>
        <v>6.2224640000000022</v>
      </c>
      <c r="J1588" s="2">
        <f>'Moving Avg'!H1588</f>
        <v>6.1856589999999949</v>
      </c>
      <c r="K1588" s="18" t="str">
        <f>OBV!F1588</f>
        <v>BULLISH</v>
      </c>
      <c r="L1588" s="18" t="str">
        <f>OBV!G1588</f>
        <v>STRONG</v>
      </c>
      <c r="M1588" s="18" t="str">
        <f>OBV!H1588</f>
        <v>CONFIRMED BULLISH</v>
      </c>
      <c r="N1588" s="21">
        <f t="shared" si="240"/>
        <v>50</v>
      </c>
      <c r="O1588" s="21">
        <f t="shared" si="241"/>
        <v>100</v>
      </c>
      <c r="P1588" s="21">
        <f t="shared" si="242"/>
        <v>50</v>
      </c>
      <c r="Q1588" s="21">
        <f t="shared" si="243"/>
        <v>100</v>
      </c>
      <c r="R1588" s="22">
        <f t="shared" si="244"/>
        <v>75</v>
      </c>
      <c r="S1588" s="22">
        <f t="shared" si="245"/>
        <v>72.5</v>
      </c>
      <c r="T1588" s="22">
        <f t="shared" si="246"/>
        <v>80</v>
      </c>
      <c r="U1588" s="22">
        <f t="shared" si="247"/>
        <v>75</v>
      </c>
      <c r="V1588" s="21">
        <f t="shared" si="248"/>
        <v>75.833333333333329</v>
      </c>
      <c r="W1588" s="21">
        <f t="shared" si="249"/>
        <v>75.625</v>
      </c>
      <c r="X1588" s="20"/>
      <c r="Y1588" s="20"/>
      <c r="Z1588" s="20"/>
    </row>
    <row r="1589" spans="1:26" ht="13.5" x14ac:dyDescent="0.25">
      <c r="A1589" s="4">
        <f>TITRES_STAT!B1592</f>
        <v>44323</v>
      </c>
      <c r="B1589" s="2">
        <f>TITRES_STAT!C1592</f>
        <v>14.7</v>
      </c>
      <c r="C1589" s="2">
        <f>RSI!I1589</f>
        <v>48.246417221512537</v>
      </c>
      <c r="D1589" s="2">
        <f>MACD!E1589</f>
        <v>4.9075396759929113E-2</v>
      </c>
      <c r="E1589" s="2">
        <f>MACD!F1589</f>
        <v>1.3718765134314106E-2</v>
      </c>
      <c r="F1589" s="2">
        <f>'Moving Avg'!D1589</f>
        <v>6.2500400000000003</v>
      </c>
      <c r="G1589" s="2">
        <f>'Moving Avg'!E1589</f>
        <v>6.2322800000000003</v>
      </c>
      <c r="H1589" s="2">
        <f>'Moving Avg'!F1589</f>
        <v>6.2570249999999996</v>
      </c>
      <c r="I1589" s="2">
        <f>'Moving Avg'!G1589</f>
        <v>6.2224640000000022</v>
      </c>
      <c r="J1589" s="2">
        <f>'Moving Avg'!H1589</f>
        <v>6.1880269999999946</v>
      </c>
      <c r="K1589" s="18" t="str">
        <f>OBV!F1589</f>
        <v>BULLISH</v>
      </c>
      <c r="L1589" s="18" t="str">
        <f>OBV!G1589</f>
        <v>STRONG</v>
      </c>
      <c r="M1589" s="18" t="str">
        <f>OBV!H1589</f>
        <v>CONFIRMED BULLISH</v>
      </c>
      <c r="N1589" s="21">
        <f t="shared" si="240"/>
        <v>50</v>
      </c>
      <c r="O1589" s="21">
        <f t="shared" si="241"/>
        <v>100</v>
      </c>
      <c r="P1589" s="21">
        <f t="shared" si="242"/>
        <v>50</v>
      </c>
      <c r="Q1589" s="21">
        <f t="shared" si="243"/>
        <v>100</v>
      </c>
      <c r="R1589" s="22">
        <f t="shared" si="244"/>
        <v>75</v>
      </c>
      <c r="S1589" s="22">
        <f t="shared" si="245"/>
        <v>72.5</v>
      </c>
      <c r="T1589" s="22">
        <f t="shared" si="246"/>
        <v>80</v>
      </c>
      <c r="U1589" s="22">
        <f t="shared" si="247"/>
        <v>75</v>
      </c>
      <c r="V1589" s="21">
        <f t="shared" si="248"/>
        <v>75.833333333333329</v>
      </c>
      <c r="W1589" s="21">
        <f t="shared" si="249"/>
        <v>75.625</v>
      </c>
      <c r="X1589" s="20"/>
      <c r="Y1589" s="20"/>
      <c r="Z1589" s="20"/>
    </row>
    <row r="1590" spans="1:26" ht="13.5" x14ac:dyDescent="0.25">
      <c r="A1590" s="4">
        <f>TITRES_STAT!B1593</f>
        <v>44326</v>
      </c>
      <c r="B1590" s="2">
        <f>TITRES_STAT!C1593</f>
        <v>14.7</v>
      </c>
      <c r="C1590" s="2">
        <f>RSI!I1590</f>
        <v>48.246417221512537</v>
      </c>
      <c r="D1590" s="2">
        <f>MACD!E1590</f>
        <v>5.2218875072067128E-2</v>
      </c>
      <c r="E1590" s="2">
        <f>MACD!F1590</f>
        <v>2.1418787121864711E-2</v>
      </c>
      <c r="F1590" s="2">
        <f>'Moving Avg'!D1590</f>
        <v>6.2500400000000003</v>
      </c>
      <c r="G1590" s="2">
        <f>'Moving Avg'!E1590</f>
        <v>6.2238200000000008</v>
      </c>
      <c r="H1590" s="2">
        <f>'Moving Avg'!F1590</f>
        <v>6.2549099999999997</v>
      </c>
      <c r="I1590" s="2">
        <f>'Moving Avg'!G1590</f>
        <v>6.2223800000000029</v>
      </c>
      <c r="J1590" s="2">
        <f>'Moving Avg'!H1590</f>
        <v>6.1902469999999958</v>
      </c>
      <c r="K1590" s="18" t="str">
        <f>OBV!F1590</f>
        <v>BULLISH</v>
      </c>
      <c r="L1590" s="18" t="str">
        <f>OBV!G1590</f>
        <v>STRONG</v>
      </c>
      <c r="M1590" s="18" t="str">
        <f>OBV!H1590</f>
        <v>NEUTRAL</v>
      </c>
      <c r="N1590" s="21">
        <f t="shared" si="240"/>
        <v>50</v>
      </c>
      <c r="O1590" s="21">
        <f t="shared" si="241"/>
        <v>100</v>
      </c>
      <c r="P1590" s="21">
        <f t="shared" si="242"/>
        <v>50</v>
      </c>
      <c r="Q1590" s="21">
        <f t="shared" si="243"/>
        <v>66</v>
      </c>
      <c r="R1590" s="22">
        <f t="shared" si="244"/>
        <v>69.900000000000006</v>
      </c>
      <c r="S1590" s="22">
        <f t="shared" si="245"/>
        <v>64</v>
      </c>
      <c r="T1590" s="22">
        <f t="shared" si="246"/>
        <v>64.7</v>
      </c>
      <c r="U1590" s="22">
        <f t="shared" si="247"/>
        <v>66.5</v>
      </c>
      <c r="V1590" s="21">
        <f t="shared" si="248"/>
        <v>66.2</v>
      </c>
      <c r="W1590" s="21">
        <f t="shared" si="249"/>
        <v>66.275000000000006</v>
      </c>
      <c r="X1590" s="20"/>
      <c r="Y1590" s="20"/>
      <c r="Z1590" s="20"/>
    </row>
    <row r="1591" spans="1:26" ht="13.5" x14ac:dyDescent="0.25">
      <c r="A1591" s="4">
        <f>TITRES_STAT!B1594</f>
        <v>44327</v>
      </c>
      <c r="B1591" s="2">
        <f>TITRES_STAT!C1594</f>
        <v>14.75</v>
      </c>
      <c r="C1591" s="2">
        <f>RSI!I1591</f>
        <v>49.655741004893962</v>
      </c>
      <c r="D1591" s="2">
        <f>MACD!E1591</f>
        <v>3.2664974888447773E-2</v>
      </c>
      <c r="E1591" s="2">
        <f>MACD!F1591</f>
        <v>2.3668024675181323E-2</v>
      </c>
      <c r="F1591" s="2">
        <f>'Moving Avg'!D1591</f>
        <v>6.2373600000000007</v>
      </c>
      <c r="G1591" s="2">
        <f>'Moving Avg'!E1591</f>
        <v>6.2310099999999995</v>
      </c>
      <c r="H1591" s="2">
        <f>'Moving Avg'!F1591</f>
        <v>6.2580849999999995</v>
      </c>
      <c r="I1591" s="2">
        <f>'Moving Avg'!G1591</f>
        <v>6.2244960000000029</v>
      </c>
      <c r="J1591" s="2">
        <f>'Moving Avg'!H1591</f>
        <v>6.1922769999999945</v>
      </c>
      <c r="K1591" s="18" t="str">
        <f>OBV!F1591</f>
        <v>BEARISH</v>
      </c>
      <c r="L1591" s="18" t="str">
        <f>OBV!G1591</f>
        <v>NEUTRAL</v>
      </c>
      <c r="M1591" s="18" t="str">
        <f>OBV!H1591</f>
        <v>CONFIRMED BEARISH</v>
      </c>
      <c r="N1591" s="21">
        <f t="shared" si="240"/>
        <v>50</v>
      </c>
      <c r="O1591" s="21">
        <f t="shared" si="241"/>
        <v>100</v>
      </c>
      <c r="P1591" s="21">
        <f t="shared" si="242"/>
        <v>50</v>
      </c>
      <c r="Q1591" s="21">
        <f t="shared" si="243"/>
        <v>16.5</v>
      </c>
      <c r="R1591" s="22">
        <f t="shared" si="244"/>
        <v>62.475000000000001</v>
      </c>
      <c r="S1591" s="22">
        <f t="shared" si="245"/>
        <v>51.625</v>
      </c>
      <c r="T1591" s="22">
        <f t="shared" si="246"/>
        <v>42.424999999999997</v>
      </c>
      <c r="U1591" s="22">
        <f t="shared" si="247"/>
        <v>54.125</v>
      </c>
      <c r="V1591" s="21">
        <f t="shared" si="248"/>
        <v>52.17499999999999</v>
      </c>
      <c r="W1591" s="21">
        <f t="shared" si="249"/>
        <v>52.662499999999994</v>
      </c>
      <c r="X1591" s="20"/>
      <c r="Y1591" s="20"/>
      <c r="Z1591" s="20"/>
    </row>
    <row r="1592" spans="1:26" ht="13.5" x14ac:dyDescent="0.25">
      <c r="A1592" s="4">
        <f>TITRES_STAT!B1595</f>
        <v>44333</v>
      </c>
      <c r="B1592" s="2">
        <f>TITRES_STAT!C1595</f>
        <v>14.6</v>
      </c>
      <c r="C1592" s="2">
        <f>RSI!I1592</f>
        <v>45.646175575504806</v>
      </c>
      <c r="D1592" s="2">
        <f>MACD!E1592</f>
        <v>2.2149355372638624E-2</v>
      </c>
      <c r="E1592" s="2">
        <f>MACD!F1592</f>
        <v>2.3364290814672787E-2</v>
      </c>
      <c r="F1592" s="2">
        <f>'Moving Avg'!D1592</f>
        <v>6.2331200000000004</v>
      </c>
      <c r="G1592" s="2">
        <f>'Moving Avg'!E1592</f>
        <v>6.2310100000000004</v>
      </c>
      <c r="H1592" s="2">
        <f>'Moving Avg'!F1592</f>
        <v>6.2580849999999995</v>
      </c>
      <c r="I1592" s="2">
        <f>'Moving Avg'!G1592</f>
        <v>6.2236500000000028</v>
      </c>
      <c r="J1592" s="2">
        <f>'Moving Avg'!H1592</f>
        <v>6.1937779999999938</v>
      </c>
      <c r="K1592" s="18" t="str">
        <f>OBV!F1592</f>
        <v>BULLISH</v>
      </c>
      <c r="L1592" s="18" t="str">
        <f>OBV!G1592</f>
        <v>NEUTRAL</v>
      </c>
      <c r="M1592" s="18" t="str">
        <f>OBV!H1592</f>
        <v>BULLISH DIVERGENCE</v>
      </c>
      <c r="N1592" s="21">
        <f t="shared" si="240"/>
        <v>50</v>
      </c>
      <c r="O1592" s="21">
        <f t="shared" si="241"/>
        <v>100</v>
      </c>
      <c r="P1592" s="21">
        <f t="shared" si="242"/>
        <v>50</v>
      </c>
      <c r="Q1592" s="21">
        <f t="shared" si="243"/>
        <v>66.5</v>
      </c>
      <c r="R1592" s="22">
        <f t="shared" si="244"/>
        <v>69.974999999999994</v>
      </c>
      <c r="S1592" s="22">
        <f t="shared" si="245"/>
        <v>64.125</v>
      </c>
      <c r="T1592" s="22">
        <f t="shared" si="246"/>
        <v>64.924999999999997</v>
      </c>
      <c r="U1592" s="22">
        <f t="shared" si="247"/>
        <v>66.625</v>
      </c>
      <c r="V1592" s="21">
        <f t="shared" si="248"/>
        <v>66.341666666666654</v>
      </c>
      <c r="W1592" s="21">
        <f t="shared" si="249"/>
        <v>66.412499999999994</v>
      </c>
      <c r="X1592" s="20"/>
      <c r="Y1592" s="20"/>
      <c r="Z1592" s="20"/>
    </row>
    <row r="1593" spans="1:26" ht="13.5" x14ac:dyDescent="0.25">
      <c r="A1593" s="4">
        <f>TITRES_STAT!B1596</f>
        <v>44334</v>
      </c>
      <c r="B1593" s="2">
        <f>TITRES_STAT!C1596</f>
        <v>14.77</v>
      </c>
      <c r="C1593" s="2">
        <f>RSI!I1593</f>
        <v>50.518237979581116</v>
      </c>
      <c r="D1593" s="2">
        <f>MACD!E1593</f>
        <v>2.1347666516974506E-2</v>
      </c>
      <c r="E1593" s="2">
        <f>MACD!F1593</f>
        <v>2.2960965955133132E-2</v>
      </c>
      <c r="F1593" s="2">
        <f>'Moving Avg'!D1593</f>
        <v>6.2178999999999993</v>
      </c>
      <c r="G1593" s="2">
        <f>'Moving Avg'!E1593</f>
        <v>6.2297399999999996</v>
      </c>
      <c r="H1593" s="2">
        <f>'Moving Avg'!F1593</f>
        <v>6.2606200000000003</v>
      </c>
      <c r="I1593" s="2">
        <f>'Moving Avg'!G1593</f>
        <v>6.2238180000000014</v>
      </c>
      <c r="J1593" s="2">
        <f>'Moving Avg'!H1593</f>
        <v>6.1955749999999945</v>
      </c>
      <c r="K1593" s="18" t="str">
        <f>OBV!F1593</f>
        <v>BEARISH</v>
      </c>
      <c r="L1593" s="18" t="str">
        <f>OBV!G1593</f>
        <v>NEUTRAL</v>
      </c>
      <c r="M1593" s="18" t="str">
        <f>OBV!H1593</f>
        <v>CONFIRMED BEARISH</v>
      </c>
      <c r="N1593" s="21">
        <f t="shared" si="240"/>
        <v>50</v>
      </c>
      <c r="O1593" s="21">
        <f t="shared" si="241"/>
        <v>100</v>
      </c>
      <c r="P1593" s="21">
        <f t="shared" si="242"/>
        <v>50</v>
      </c>
      <c r="Q1593" s="21">
        <f t="shared" si="243"/>
        <v>16.5</v>
      </c>
      <c r="R1593" s="22">
        <f t="shared" si="244"/>
        <v>62.475000000000001</v>
      </c>
      <c r="S1593" s="22">
        <f t="shared" si="245"/>
        <v>51.625</v>
      </c>
      <c r="T1593" s="22">
        <f t="shared" si="246"/>
        <v>42.424999999999997</v>
      </c>
      <c r="U1593" s="22">
        <f t="shared" si="247"/>
        <v>54.125</v>
      </c>
      <c r="V1593" s="21">
        <f t="shared" si="248"/>
        <v>52.17499999999999</v>
      </c>
      <c r="W1593" s="21">
        <f t="shared" si="249"/>
        <v>52.662499999999994</v>
      </c>
      <c r="X1593" s="20"/>
      <c r="Y1593" s="20"/>
      <c r="Z1593" s="20"/>
    </row>
    <row r="1594" spans="1:26" ht="13.5" x14ac:dyDescent="0.25">
      <c r="A1594" s="4">
        <f>TITRES_STAT!B1597</f>
        <v>44335</v>
      </c>
      <c r="B1594" s="2">
        <f>TITRES_STAT!C1597</f>
        <v>14.77</v>
      </c>
      <c r="C1594" s="2">
        <f>RSI!I1594</f>
        <v>50.518237979581116</v>
      </c>
      <c r="D1594" s="2">
        <f>MACD!E1594</f>
        <v>7.6056291911186236E-3</v>
      </c>
      <c r="E1594" s="2">
        <f>MACD!F1594</f>
        <v>1.988989860233023E-2</v>
      </c>
      <c r="F1594" s="2">
        <f>'Moving Avg'!D1594</f>
        <v>6.223819999999999</v>
      </c>
      <c r="G1594" s="2">
        <f>'Moving Avg'!E1594</f>
        <v>6.236930000000001</v>
      </c>
      <c r="H1594" s="2">
        <f>'Moving Avg'!F1594</f>
        <v>6.2599849999999995</v>
      </c>
      <c r="I1594" s="2">
        <f>'Moving Avg'!G1594</f>
        <v>6.2244100000000016</v>
      </c>
      <c r="J1594" s="2">
        <f>'Moving Avg'!H1594</f>
        <v>6.1974144999999927</v>
      </c>
      <c r="K1594" s="18" t="str">
        <f>OBV!F1594</f>
        <v>BULLISH</v>
      </c>
      <c r="L1594" s="18" t="str">
        <f>OBV!G1594</f>
        <v>NEUTRAL</v>
      </c>
      <c r="M1594" s="18" t="str">
        <f>OBV!H1594</f>
        <v>CONFIRMED BULLISH</v>
      </c>
      <c r="N1594" s="21">
        <f t="shared" si="240"/>
        <v>50</v>
      </c>
      <c r="O1594" s="21">
        <f t="shared" si="241"/>
        <v>100</v>
      </c>
      <c r="P1594" s="21">
        <f t="shared" si="242"/>
        <v>50</v>
      </c>
      <c r="Q1594" s="21">
        <f t="shared" si="243"/>
        <v>83.5</v>
      </c>
      <c r="R1594" s="22">
        <f t="shared" si="244"/>
        <v>72.525000000000006</v>
      </c>
      <c r="S1594" s="22">
        <f t="shared" si="245"/>
        <v>68.375</v>
      </c>
      <c r="T1594" s="22">
        <f t="shared" si="246"/>
        <v>72.575000000000003</v>
      </c>
      <c r="U1594" s="22">
        <f t="shared" si="247"/>
        <v>70.875</v>
      </c>
      <c r="V1594" s="21">
        <f t="shared" si="248"/>
        <v>71.158333333333346</v>
      </c>
      <c r="W1594" s="21">
        <f t="shared" si="249"/>
        <v>71.087500000000006</v>
      </c>
      <c r="X1594" s="20"/>
      <c r="Y1594" s="20"/>
      <c r="Z1594" s="20"/>
    </row>
    <row r="1595" spans="1:26" ht="13.5" x14ac:dyDescent="0.25">
      <c r="A1595" s="4">
        <f>TITRES_STAT!B1598</f>
        <v>44336</v>
      </c>
      <c r="B1595" s="2">
        <f>TITRES_STAT!C1598</f>
        <v>14.8</v>
      </c>
      <c r="C1595" s="2">
        <f>RSI!I1595</f>
        <v>51.410453509064752</v>
      </c>
      <c r="D1595" s="2">
        <f>MACD!E1595</f>
        <v>1.4999802413315777E-3</v>
      </c>
      <c r="E1595" s="2">
        <f>MACD!F1595</f>
        <v>1.6211914930130501E-2</v>
      </c>
      <c r="F1595" s="2">
        <f>'Moving Avg'!D1595</f>
        <v>6.2322800000000003</v>
      </c>
      <c r="G1595" s="2">
        <f>'Moving Avg'!E1595</f>
        <v>6.2411600000000007</v>
      </c>
      <c r="H1595" s="2">
        <f>'Moving Avg'!F1595</f>
        <v>6.2557549999999997</v>
      </c>
      <c r="I1595" s="2">
        <f>'Moving Avg'!G1595</f>
        <v>6.2261020000000018</v>
      </c>
      <c r="J1595" s="2">
        <f>'Moving Avg'!H1595</f>
        <v>6.1985984999999921</v>
      </c>
      <c r="K1595" s="18" t="str">
        <f>OBV!F1595</f>
        <v>BULLISH</v>
      </c>
      <c r="L1595" s="18" t="str">
        <f>OBV!G1595</f>
        <v>NEUTRAL</v>
      </c>
      <c r="M1595" s="18" t="str">
        <f>OBV!H1595</f>
        <v>CONFIRMED BULLISH</v>
      </c>
      <c r="N1595" s="21">
        <f t="shared" si="240"/>
        <v>50</v>
      </c>
      <c r="O1595" s="21">
        <f t="shared" si="241"/>
        <v>100</v>
      </c>
      <c r="P1595" s="21">
        <f t="shared" si="242"/>
        <v>50</v>
      </c>
      <c r="Q1595" s="21">
        <f t="shared" si="243"/>
        <v>83.5</v>
      </c>
      <c r="R1595" s="22">
        <f t="shared" si="244"/>
        <v>72.525000000000006</v>
      </c>
      <c r="S1595" s="22">
        <f t="shared" si="245"/>
        <v>68.375</v>
      </c>
      <c r="T1595" s="22">
        <f t="shared" si="246"/>
        <v>72.575000000000003</v>
      </c>
      <c r="U1595" s="22">
        <f t="shared" si="247"/>
        <v>70.875</v>
      </c>
      <c r="V1595" s="21">
        <f t="shared" si="248"/>
        <v>71.158333333333346</v>
      </c>
      <c r="W1595" s="21">
        <f t="shared" si="249"/>
        <v>71.087500000000006</v>
      </c>
      <c r="X1595" s="20"/>
      <c r="Y1595" s="20"/>
      <c r="Z1595" s="20"/>
    </row>
    <row r="1596" spans="1:26" ht="13.5" x14ac:dyDescent="0.25">
      <c r="A1596" s="4">
        <f>TITRES_STAT!B1599</f>
        <v>44337</v>
      </c>
      <c r="B1596" s="2">
        <f>TITRES_STAT!C1599</f>
        <v>14.69</v>
      </c>
      <c r="C1596" s="2">
        <f>RSI!I1596</f>
        <v>47.997890434638506</v>
      </c>
      <c r="D1596" s="2">
        <f>MACD!E1596</f>
        <v>1.2677036132624053E-2</v>
      </c>
      <c r="E1596" s="2">
        <f>MACD!F1596</f>
        <v>1.5504939170629213E-2</v>
      </c>
      <c r="F1596" s="2">
        <f>'Moving Avg'!D1596</f>
        <v>6.2271999999999998</v>
      </c>
      <c r="G1596" s="2">
        <f>'Moving Avg'!E1596</f>
        <v>6.2322800000000003</v>
      </c>
      <c r="H1596" s="2">
        <f>'Moving Avg'!F1596</f>
        <v>6.2492000000000001</v>
      </c>
      <c r="I1596" s="2">
        <f>'Moving Avg'!G1596</f>
        <v>6.2251720000000015</v>
      </c>
      <c r="J1596" s="2">
        <f>'Moving Avg'!H1596</f>
        <v>6.1996344999999931</v>
      </c>
      <c r="K1596" s="18" t="str">
        <f>OBV!F1596</f>
        <v>BEARISH</v>
      </c>
      <c r="L1596" s="18" t="str">
        <f>OBV!G1596</f>
        <v>NEUTRAL</v>
      </c>
      <c r="M1596" s="18" t="str">
        <f>OBV!H1596</f>
        <v>CONFIRMED BEARISH</v>
      </c>
      <c r="N1596" s="21">
        <f t="shared" si="240"/>
        <v>50</v>
      </c>
      <c r="O1596" s="21">
        <f t="shared" si="241"/>
        <v>100</v>
      </c>
      <c r="P1596" s="21">
        <f t="shared" si="242"/>
        <v>50</v>
      </c>
      <c r="Q1596" s="21">
        <f t="shared" si="243"/>
        <v>16.5</v>
      </c>
      <c r="R1596" s="22">
        <f t="shared" si="244"/>
        <v>62.475000000000001</v>
      </c>
      <c r="S1596" s="22">
        <f t="shared" si="245"/>
        <v>51.625</v>
      </c>
      <c r="T1596" s="22">
        <f t="shared" si="246"/>
        <v>42.424999999999997</v>
      </c>
      <c r="U1596" s="22">
        <f t="shared" si="247"/>
        <v>54.125</v>
      </c>
      <c r="V1596" s="21">
        <f t="shared" si="248"/>
        <v>52.17499999999999</v>
      </c>
      <c r="W1596" s="21">
        <f t="shared" si="249"/>
        <v>52.662499999999994</v>
      </c>
      <c r="X1596" s="20"/>
      <c r="Y1596" s="20"/>
      <c r="Z1596" s="20"/>
    </row>
    <row r="1597" spans="1:26" ht="13.5" x14ac:dyDescent="0.25">
      <c r="A1597" s="4">
        <f>TITRES_STAT!B1600</f>
        <v>44340</v>
      </c>
      <c r="B1597" s="2">
        <f>TITRES_STAT!C1600</f>
        <v>14.69</v>
      </c>
      <c r="C1597" s="2">
        <f>RSI!I1597</f>
        <v>47.997890434638506</v>
      </c>
      <c r="D1597" s="2">
        <f>MACD!E1597</f>
        <v>6.0399484561992622E-3</v>
      </c>
      <c r="E1597" s="2">
        <f>MACD!F1597</f>
        <v>1.3611941027743223E-2</v>
      </c>
      <c r="F1597" s="2">
        <f>'Moving Avg'!D1597</f>
        <v>6.23482</v>
      </c>
      <c r="G1597" s="2">
        <f>'Moving Avg'!E1597</f>
        <v>6.2339700000000011</v>
      </c>
      <c r="H1597" s="2">
        <f>'Moving Avg'!F1597</f>
        <v>6.2405300000000006</v>
      </c>
      <c r="I1597" s="2">
        <f>'Moving Avg'!G1597</f>
        <v>6.2259339999999996</v>
      </c>
      <c r="J1597" s="2">
        <f>'Moving Avg'!H1597</f>
        <v>6.2001629999999919</v>
      </c>
      <c r="K1597" s="18" t="str">
        <f>OBV!F1597</f>
        <v>BEARISH</v>
      </c>
      <c r="L1597" s="18" t="str">
        <f>OBV!G1597</f>
        <v>NEUTRAL</v>
      </c>
      <c r="M1597" s="18" t="str">
        <f>OBV!H1597</f>
        <v>BEARISH DIVERGENCE</v>
      </c>
      <c r="N1597" s="21">
        <f t="shared" si="240"/>
        <v>50</v>
      </c>
      <c r="O1597" s="21">
        <f t="shared" si="241"/>
        <v>100</v>
      </c>
      <c r="P1597" s="21">
        <f t="shared" si="242"/>
        <v>50</v>
      </c>
      <c r="Q1597" s="21">
        <f t="shared" si="243"/>
        <v>16.5</v>
      </c>
      <c r="R1597" s="22">
        <f t="shared" si="244"/>
        <v>62.475000000000001</v>
      </c>
      <c r="S1597" s="22">
        <f t="shared" si="245"/>
        <v>51.625</v>
      </c>
      <c r="T1597" s="22">
        <f t="shared" si="246"/>
        <v>42.424999999999997</v>
      </c>
      <c r="U1597" s="22">
        <f t="shared" si="247"/>
        <v>54.125</v>
      </c>
      <c r="V1597" s="21">
        <f t="shared" si="248"/>
        <v>52.17499999999999</v>
      </c>
      <c r="W1597" s="21">
        <f t="shared" si="249"/>
        <v>52.662499999999994</v>
      </c>
      <c r="X1597" s="20"/>
      <c r="Y1597" s="20"/>
      <c r="Z1597" s="20"/>
    </row>
    <row r="1598" spans="1:26" ht="13.5" x14ac:dyDescent="0.25">
      <c r="A1598" s="4">
        <f>TITRES_STAT!B1601</f>
        <v>44341</v>
      </c>
      <c r="B1598" s="2">
        <f>TITRES_STAT!C1601</f>
        <v>14.7</v>
      </c>
      <c r="C1598" s="2">
        <f>RSI!I1598</f>
        <v>48.3569831222175</v>
      </c>
      <c r="D1598" s="2">
        <f>MACD!E1598</f>
        <v>1.9775108271463893E-2</v>
      </c>
      <c r="E1598" s="2">
        <f>MACD!F1598</f>
        <v>1.4844574476487359E-2</v>
      </c>
      <c r="F1598" s="2">
        <f>'Moving Avg'!D1598</f>
        <v>6.2289000000000003</v>
      </c>
      <c r="G1598" s="2">
        <f>'Moving Avg'!E1598</f>
        <v>6.2233999999999998</v>
      </c>
      <c r="H1598" s="2">
        <f>'Moving Avg'!F1598</f>
        <v>6.2320700000000011</v>
      </c>
      <c r="I1598" s="2">
        <f>'Moving Avg'!G1598</f>
        <v>6.2267799999999989</v>
      </c>
      <c r="J1598" s="2">
        <f>'Moving Avg'!H1598</f>
        <v>6.2007969999999935</v>
      </c>
      <c r="K1598" s="18" t="str">
        <f>OBV!F1598</f>
        <v>BULLISH</v>
      </c>
      <c r="L1598" s="18" t="str">
        <f>OBV!G1598</f>
        <v>NEUTRAL</v>
      </c>
      <c r="M1598" s="18" t="str">
        <f>OBV!H1598</f>
        <v>BULLISH DIVERGENCE</v>
      </c>
      <c r="N1598" s="21">
        <f t="shared" si="240"/>
        <v>50</v>
      </c>
      <c r="O1598" s="21">
        <f t="shared" si="241"/>
        <v>100</v>
      </c>
      <c r="P1598" s="21">
        <f t="shared" si="242"/>
        <v>50</v>
      </c>
      <c r="Q1598" s="21">
        <f t="shared" si="243"/>
        <v>66.5</v>
      </c>
      <c r="R1598" s="22">
        <f t="shared" si="244"/>
        <v>69.974999999999994</v>
      </c>
      <c r="S1598" s="22">
        <f t="shared" si="245"/>
        <v>64.125</v>
      </c>
      <c r="T1598" s="22">
        <f t="shared" si="246"/>
        <v>64.924999999999997</v>
      </c>
      <c r="U1598" s="22">
        <f t="shared" si="247"/>
        <v>66.625</v>
      </c>
      <c r="V1598" s="21">
        <f t="shared" si="248"/>
        <v>66.341666666666654</v>
      </c>
      <c r="W1598" s="21">
        <f t="shared" si="249"/>
        <v>66.412499999999994</v>
      </c>
      <c r="X1598" s="20"/>
      <c r="Y1598" s="20"/>
      <c r="Z1598" s="20"/>
    </row>
    <row r="1599" spans="1:26" ht="13.5" x14ac:dyDescent="0.25">
      <c r="A1599" s="4">
        <f>TITRES_STAT!B1602</f>
        <v>44342</v>
      </c>
      <c r="B1599" s="2">
        <f>TITRES_STAT!C1602</f>
        <v>14.6</v>
      </c>
      <c r="C1599" s="2">
        <f>RSI!I1599</f>
        <v>44.987572653940468</v>
      </c>
      <c r="D1599" s="2">
        <f>MACD!E1599</f>
        <v>1.8387269286027852E-2</v>
      </c>
      <c r="E1599" s="2">
        <f>MACD!F1599</f>
        <v>1.5553113438395459E-2</v>
      </c>
      <c r="F1599" s="2">
        <f>'Moving Avg'!D1599</f>
        <v>6.2145199999999994</v>
      </c>
      <c r="G1599" s="2">
        <f>'Moving Avg'!E1599</f>
        <v>6.2191700000000001</v>
      </c>
      <c r="H1599" s="2">
        <f>'Moving Avg'!F1599</f>
        <v>6.2257250000000006</v>
      </c>
      <c r="I1599" s="2">
        <f>'Moving Avg'!G1599</f>
        <v>6.227625999999999</v>
      </c>
      <c r="J1599" s="2">
        <f>'Moving Avg'!H1599</f>
        <v>6.2010084999999924</v>
      </c>
      <c r="K1599" s="18" t="str">
        <f>OBV!F1599</f>
        <v>BULLISH</v>
      </c>
      <c r="L1599" s="18" t="str">
        <f>OBV!G1599</f>
        <v>NEUTRAL</v>
      </c>
      <c r="M1599" s="18" t="str">
        <f>OBV!H1599</f>
        <v>BULLISH DIVERGENCE</v>
      </c>
      <c r="N1599" s="21">
        <f t="shared" si="240"/>
        <v>50</v>
      </c>
      <c r="O1599" s="21">
        <f t="shared" si="241"/>
        <v>100</v>
      </c>
      <c r="P1599" s="21">
        <f t="shared" si="242"/>
        <v>50</v>
      </c>
      <c r="Q1599" s="21">
        <f t="shared" si="243"/>
        <v>66.5</v>
      </c>
      <c r="R1599" s="22">
        <f t="shared" si="244"/>
        <v>69.974999999999994</v>
      </c>
      <c r="S1599" s="22">
        <f t="shared" si="245"/>
        <v>64.125</v>
      </c>
      <c r="T1599" s="22">
        <f t="shared" si="246"/>
        <v>64.924999999999997</v>
      </c>
      <c r="U1599" s="22">
        <f t="shared" si="247"/>
        <v>66.625</v>
      </c>
      <c r="V1599" s="21">
        <f t="shared" si="248"/>
        <v>66.341666666666654</v>
      </c>
      <c r="W1599" s="21">
        <f t="shared" si="249"/>
        <v>66.412499999999994</v>
      </c>
      <c r="X1599" s="20"/>
      <c r="Y1599" s="20"/>
      <c r="Z1599" s="20"/>
    </row>
    <row r="1600" spans="1:26" ht="13.5" x14ac:dyDescent="0.25">
      <c r="A1600" s="4">
        <f>TITRES_STAT!B1603</f>
        <v>44343</v>
      </c>
      <c r="B1600" s="2">
        <f>TITRES_STAT!C1603</f>
        <v>14.6</v>
      </c>
      <c r="C1600" s="2">
        <f>RSI!I1600</f>
        <v>44.987572653940468</v>
      </c>
      <c r="D1600" s="2">
        <f>MACD!E1600</f>
        <v>1.7572440801301603E-2</v>
      </c>
      <c r="E1600" s="2">
        <f>MACD!F1600</f>
        <v>1.595697891097669E-2</v>
      </c>
      <c r="F1600" s="2">
        <f>'Moving Avg'!D1600</f>
        <v>6.1975999999999996</v>
      </c>
      <c r="G1600" s="2">
        <f>'Moving Avg'!E1600</f>
        <v>6.2149400000000012</v>
      </c>
      <c r="H1600" s="2">
        <f>'Moving Avg'!F1600</f>
        <v>6.219380000000001</v>
      </c>
      <c r="I1600" s="2">
        <f>'Moving Avg'!G1600</f>
        <v>6.227625999999999</v>
      </c>
      <c r="J1600" s="2">
        <f>'Moving Avg'!H1600</f>
        <v>6.2011139999999934</v>
      </c>
      <c r="K1600" s="18" t="str">
        <f>OBV!F1600</f>
        <v>BULLISH</v>
      </c>
      <c r="L1600" s="18" t="str">
        <f>OBV!G1600</f>
        <v>NEUTRAL</v>
      </c>
      <c r="M1600" s="18" t="str">
        <f>OBV!H1600</f>
        <v>BULLISH DIVERGENCE</v>
      </c>
      <c r="N1600" s="21">
        <f t="shared" si="240"/>
        <v>50</v>
      </c>
      <c r="O1600" s="21">
        <f t="shared" si="241"/>
        <v>100</v>
      </c>
      <c r="P1600" s="21">
        <f t="shared" si="242"/>
        <v>50</v>
      </c>
      <c r="Q1600" s="21">
        <f t="shared" si="243"/>
        <v>66.5</v>
      </c>
      <c r="R1600" s="22">
        <f t="shared" si="244"/>
        <v>69.974999999999994</v>
      </c>
      <c r="S1600" s="22">
        <f t="shared" si="245"/>
        <v>64.125</v>
      </c>
      <c r="T1600" s="22">
        <f t="shared" si="246"/>
        <v>64.924999999999997</v>
      </c>
      <c r="U1600" s="22">
        <f t="shared" si="247"/>
        <v>66.625</v>
      </c>
      <c r="V1600" s="21">
        <f t="shared" si="248"/>
        <v>66.341666666666654</v>
      </c>
      <c r="W1600" s="21">
        <f t="shared" si="249"/>
        <v>66.412499999999994</v>
      </c>
      <c r="X1600" s="20"/>
      <c r="Y1600" s="20"/>
      <c r="Z1600" s="20"/>
    </row>
    <row r="1601" spans="1:26" ht="13.5" x14ac:dyDescent="0.25">
      <c r="A1601" s="4">
        <f>TITRES_STAT!B1604</f>
        <v>44344</v>
      </c>
      <c r="B1601" s="2">
        <f>TITRES_STAT!C1604</f>
        <v>14.54</v>
      </c>
      <c r="C1601" s="2">
        <f>RSI!I1601</f>
        <v>42.913435245349959</v>
      </c>
      <c r="D1601" s="2">
        <f>MACD!E1601</f>
        <v>2.2351450497868797E-2</v>
      </c>
      <c r="E1601" s="2">
        <f>MACD!F1601</f>
        <v>1.7235873228355111E-2</v>
      </c>
      <c r="F1601" s="2">
        <f>'Moving Avg'!D1601</f>
        <v>6.18492</v>
      </c>
      <c r="G1601" s="2">
        <f>'Moving Avg'!E1601</f>
        <v>6.2060600000000008</v>
      </c>
      <c r="H1601" s="2">
        <f>'Moving Avg'!F1601</f>
        <v>6.218535000000001</v>
      </c>
      <c r="I1601" s="2">
        <f>'Moving Avg'!G1601</f>
        <v>6.2271200000000002</v>
      </c>
      <c r="J1601" s="2">
        <f>'Moving Avg'!H1601</f>
        <v>6.2009874999999939</v>
      </c>
      <c r="K1601" s="18" t="str">
        <f>OBV!F1601</f>
        <v>BULLISH</v>
      </c>
      <c r="L1601" s="18" t="str">
        <f>OBV!G1601</f>
        <v>NEUTRAL</v>
      </c>
      <c r="M1601" s="18" t="str">
        <f>OBV!H1601</f>
        <v>BULLISH DIVERGENCE</v>
      </c>
      <c r="N1601" s="21">
        <f t="shared" si="240"/>
        <v>50</v>
      </c>
      <c r="O1601" s="21">
        <f t="shared" si="241"/>
        <v>100</v>
      </c>
      <c r="P1601" s="21">
        <f t="shared" si="242"/>
        <v>50</v>
      </c>
      <c r="Q1601" s="21">
        <f t="shared" si="243"/>
        <v>66.5</v>
      </c>
      <c r="R1601" s="22">
        <f t="shared" si="244"/>
        <v>69.974999999999994</v>
      </c>
      <c r="S1601" s="22">
        <f t="shared" si="245"/>
        <v>64.125</v>
      </c>
      <c r="T1601" s="22">
        <f t="shared" si="246"/>
        <v>64.924999999999997</v>
      </c>
      <c r="U1601" s="22">
        <f t="shared" si="247"/>
        <v>66.625</v>
      </c>
      <c r="V1601" s="21">
        <f t="shared" si="248"/>
        <v>66.341666666666654</v>
      </c>
      <c r="W1601" s="21">
        <f t="shared" si="249"/>
        <v>66.412499999999994</v>
      </c>
      <c r="X1601" s="20"/>
      <c r="Y1601" s="20"/>
      <c r="Z1601" s="20"/>
    </row>
    <row r="1602" spans="1:26" ht="13.5" x14ac:dyDescent="0.25">
      <c r="A1602" s="4">
        <f>TITRES_STAT!B1605</f>
        <v>44347</v>
      </c>
      <c r="B1602" s="2">
        <f>TITRES_STAT!C1605</f>
        <v>14.6</v>
      </c>
      <c r="C1602" s="2">
        <f>RSI!I1602</f>
        <v>45.613775897980382</v>
      </c>
      <c r="D1602" s="2">
        <f>MACD!E1602</f>
        <v>1.520963244819562E-2</v>
      </c>
      <c r="E1602" s="2">
        <f>MACD!F1602</f>
        <v>1.6830625072323215E-2</v>
      </c>
      <c r="F1602" s="2">
        <f>'Moving Avg'!D1602</f>
        <v>6.1773000000000007</v>
      </c>
      <c r="G1602" s="2">
        <f>'Moving Avg'!E1602</f>
        <v>6.2060600000000008</v>
      </c>
      <c r="H1602" s="2">
        <f>'Moving Avg'!F1602</f>
        <v>6.218535000000001</v>
      </c>
      <c r="I1602" s="2">
        <f>'Moving Avg'!G1602</f>
        <v>6.2271200000000002</v>
      </c>
      <c r="J1602" s="2">
        <f>'Moving Avg'!H1602</f>
        <v>6.2002474999999944</v>
      </c>
      <c r="K1602" s="18" t="str">
        <f>OBV!F1602</f>
        <v>BULLISH</v>
      </c>
      <c r="L1602" s="18" t="str">
        <f>OBV!G1602</f>
        <v>NEUTRAL</v>
      </c>
      <c r="M1602" s="18" t="str">
        <f>OBV!H1602</f>
        <v>BULLISH DIVERGENCE</v>
      </c>
      <c r="N1602" s="21">
        <f t="shared" ref="N1602:N1665" si="250">IF(D1602&lt;30,50, IF(D1602&gt;70, 0, 25))</f>
        <v>50</v>
      </c>
      <c r="O1602" s="21">
        <f t="shared" ref="O1602:O1665" si="251">IF(F1602-E1602&gt;0.02, 100, IF(F1602-E1602&lt;0,0,45))</f>
        <v>100</v>
      </c>
      <c r="P1602" s="21">
        <f t="shared" ref="P1602:P1665" si="252">IF(G1602-J1602&gt;10,100,IF(G1602-J1602&gt;5,75, IF(G1602-J1602&gt;0,50,0)))</f>
        <v>50</v>
      </c>
      <c r="Q1602" s="21">
        <f t="shared" ref="Q1602:Q1665" si="253">IF(M1602="confirmed bullish", 34, IF(M1602="bullish divergence",17, 0))+IF(K1602="bullish",33,IF(K1602="bearish",0,16.5))+IF(L1602="strong",33,IF(L1602="weak",0,16.5))</f>
        <v>66.5</v>
      </c>
      <c r="R1602" s="22">
        <f t="shared" si="244"/>
        <v>69.974999999999994</v>
      </c>
      <c r="S1602" s="22">
        <f t="shared" si="245"/>
        <v>64.125</v>
      </c>
      <c r="T1602" s="22">
        <f t="shared" si="246"/>
        <v>64.924999999999997</v>
      </c>
      <c r="U1602" s="22">
        <f t="shared" si="247"/>
        <v>66.625</v>
      </c>
      <c r="V1602" s="21">
        <f t="shared" si="248"/>
        <v>66.341666666666654</v>
      </c>
      <c r="W1602" s="21">
        <f t="shared" si="249"/>
        <v>66.412499999999994</v>
      </c>
      <c r="X1602" s="20"/>
      <c r="Y1602" s="20"/>
      <c r="Z1602" s="20"/>
    </row>
    <row r="1603" spans="1:26" ht="13.5" x14ac:dyDescent="0.25">
      <c r="A1603" s="4">
        <f>TITRES_STAT!B1606</f>
        <v>44348</v>
      </c>
      <c r="B1603" s="2">
        <f>TITRES_STAT!C1606</f>
        <v>14.6</v>
      </c>
      <c r="C1603" s="2">
        <f>RSI!I1603</f>
        <v>45.613775897980382</v>
      </c>
      <c r="D1603" s="2">
        <f>MACD!E1603</f>
        <v>2.0502400273115562E-2</v>
      </c>
      <c r="E1603" s="2">
        <f>MACD!F1603</f>
        <v>1.7564980112481685E-2</v>
      </c>
      <c r="F1603" s="2">
        <f>'Moving Avg'!D1603</f>
        <v>6.1688400000000003</v>
      </c>
      <c r="G1603" s="2">
        <f>'Moving Avg'!E1603</f>
        <v>6.1988700000000012</v>
      </c>
      <c r="H1603" s="2">
        <f>'Moving Avg'!F1603</f>
        <v>6.2143050000000013</v>
      </c>
      <c r="I1603" s="2">
        <f>'Moving Avg'!G1603</f>
        <v>6.2271200000000002</v>
      </c>
      <c r="J1603" s="2">
        <f>'Moving Avg'!H1603</f>
        <v>6.1986614999999938</v>
      </c>
      <c r="K1603" s="18" t="str">
        <f>OBV!F1603</f>
        <v>BULLISH</v>
      </c>
      <c r="L1603" s="18" t="str">
        <f>OBV!G1603</f>
        <v>NEUTRAL</v>
      </c>
      <c r="M1603" s="18" t="str">
        <f>OBV!H1603</f>
        <v>BULLISH DIVERGENCE</v>
      </c>
      <c r="N1603" s="21">
        <f t="shared" si="250"/>
        <v>50</v>
      </c>
      <c r="O1603" s="21">
        <f t="shared" si="251"/>
        <v>100</v>
      </c>
      <c r="P1603" s="21">
        <f t="shared" si="252"/>
        <v>50</v>
      </c>
      <c r="Q1603" s="21">
        <f t="shared" si="253"/>
        <v>66.5</v>
      </c>
      <c r="R1603" s="22">
        <f t="shared" ref="R1603:R1666" si="254">0.35*N1603+O1603*0.35+P1603*0.15+Q1603*0.15</f>
        <v>69.974999999999994</v>
      </c>
      <c r="S1603" s="22">
        <f t="shared" ref="S1603:S1666" si="255">N1603*0.2+O1603*0.2+P1603*0.35+Q1603*0.25</f>
        <v>64.125</v>
      </c>
      <c r="T1603" s="22">
        <f t="shared" ref="T1603:T1666" si="256">N1603*0.15+O1603*0.15+P1603*0.25+Q1603*0.45</f>
        <v>64.924999999999997</v>
      </c>
      <c r="U1603" s="22">
        <f t="shared" ref="U1603:U1666" si="257">0.25*SUM(N1603:Q1603)</f>
        <v>66.625</v>
      </c>
      <c r="V1603" s="21">
        <f t="shared" ref="V1603:V1666" si="258">SUM(R1603:T1603)/3</f>
        <v>66.341666666666654</v>
      </c>
      <c r="W1603" s="21">
        <f t="shared" ref="W1603:W1666" si="259">SUM(R1603:U1603)/4</f>
        <v>66.412499999999994</v>
      </c>
      <c r="X1603" s="20"/>
      <c r="Y1603" s="20"/>
      <c r="Z1603" s="20"/>
    </row>
    <row r="1604" spans="1:26" ht="13.5" x14ac:dyDescent="0.25">
      <c r="A1604" s="4">
        <f>TITRES_STAT!B1607</f>
        <v>44349</v>
      </c>
      <c r="B1604" s="2">
        <f>TITRES_STAT!C1607</f>
        <v>14.6</v>
      </c>
      <c r="C1604" s="2">
        <f>RSI!I1604</f>
        <v>45.613775897980375</v>
      </c>
      <c r="D1604" s="2">
        <f>MACD!E1604</f>
        <v>2.5234883323714818E-2</v>
      </c>
      <c r="E1604" s="2">
        <f>MACD!F1604</f>
        <v>1.9098960754728313E-2</v>
      </c>
      <c r="F1604" s="2">
        <f>'Moving Avg'!D1604</f>
        <v>6.1688400000000003</v>
      </c>
      <c r="G1604" s="2">
        <f>'Moving Avg'!E1604</f>
        <v>6.1916800000000007</v>
      </c>
      <c r="H1604" s="2">
        <f>'Moving Avg'!F1604</f>
        <v>6.2143050000000013</v>
      </c>
      <c r="I1604" s="2">
        <f>'Moving Avg'!G1604</f>
        <v>6.2259360000000008</v>
      </c>
      <c r="J1604" s="2">
        <f>'Moving Avg'!H1604</f>
        <v>6.1971814999999948</v>
      </c>
      <c r="K1604" s="18" t="str">
        <f>OBV!F1604</f>
        <v>BULLISH</v>
      </c>
      <c r="L1604" s="18" t="str">
        <f>OBV!G1604</f>
        <v>NEUTRAL</v>
      </c>
      <c r="M1604" s="18" t="str">
        <f>OBV!H1604</f>
        <v>NEUTRAL</v>
      </c>
      <c r="N1604" s="21">
        <f t="shared" si="250"/>
        <v>50</v>
      </c>
      <c r="O1604" s="21">
        <f t="shared" si="251"/>
        <v>100</v>
      </c>
      <c r="P1604" s="21">
        <f t="shared" si="252"/>
        <v>0</v>
      </c>
      <c r="Q1604" s="21">
        <f t="shared" si="253"/>
        <v>49.5</v>
      </c>
      <c r="R1604" s="22">
        <f t="shared" si="254"/>
        <v>59.924999999999997</v>
      </c>
      <c r="S1604" s="22">
        <f t="shared" si="255"/>
        <v>42.375</v>
      </c>
      <c r="T1604" s="22">
        <f t="shared" si="256"/>
        <v>44.775000000000006</v>
      </c>
      <c r="U1604" s="22">
        <f t="shared" si="257"/>
        <v>49.875</v>
      </c>
      <c r="V1604" s="21">
        <f t="shared" si="258"/>
        <v>49.024999999999999</v>
      </c>
      <c r="W1604" s="21">
        <f t="shared" si="259"/>
        <v>49.237499999999997</v>
      </c>
      <c r="X1604" s="20"/>
      <c r="Y1604" s="20"/>
      <c r="Z1604" s="20"/>
    </row>
    <row r="1605" spans="1:26" ht="13.5" x14ac:dyDescent="0.25">
      <c r="A1605" s="4">
        <f>TITRES_STAT!B1608</f>
        <v>44350</v>
      </c>
      <c r="B1605" s="2">
        <f>TITRES_STAT!C1608</f>
        <v>14.6</v>
      </c>
      <c r="C1605" s="2">
        <f>RSI!I1605</f>
        <v>45.613775897980375</v>
      </c>
      <c r="D1605" s="2">
        <f>MACD!E1605</f>
        <v>3.1428311544855703E-2</v>
      </c>
      <c r="E1605" s="2">
        <f>MACD!F1605</f>
        <v>2.1564830912753793E-2</v>
      </c>
      <c r="F1605" s="2">
        <f>'Moving Avg'!D1605</f>
        <v>6.1688400000000003</v>
      </c>
      <c r="G1605" s="2">
        <f>'Moving Avg'!E1605</f>
        <v>6.1832200000000013</v>
      </c>
      <c r="H1605" s="2">
        <f>'Moving Avg'!F1605</f>
        <v>6.2121900000000014</v>
      </c>
      <c r="I1605" s="2">
        <f>'Moving Avg'!G1605</f>
        <v>6.2259360000000008</v>
      </c>
      <c r="J1605" s="2">
        <f>'Moving Avg'!H1605</f>
        <v>6.1963354999999947</v>
      </c>
      <c r="K1605" s="18" t="str">
        <f>OBV!F1605</f>
        <v>BULLISH</v>
      </c>
      <c r="L1605" s="18" t="str">
        <f>OBV!G1605</f>
        <v>NEUTRAL</v>
      </c>
      <c r="M1605" s="18" t="str">
        <f>OBV!H1605</f>
        <v>NEUTRAL</v>
      </c>
      <c r="N1605" s="21">
        <f t="shared" si="250"/>
        <v>50</v>
      </c>
      <c r="O1605" s="21">
        <f t="shared" si="251"/>
        <v>100</v>
      </c>
      <c r="P1605" s="21">
        <f t="shared" si="252"/>
        <v>0</v>
      </c>
      <c r="Q1605" s="21">
        <f t="shared" si="253"/>
        <v>49.5</v>
      </c>
      <c r="R1605" s="22">
        <f t="shared" si="254"/>
        <v>59.924999999999997</v>
      </c>
      <c r="S1605" s="22">
        <f t="shared" si="255"/>
        <v>42.375</v>
      </c>
      <c r="T1605" s="22">
        <f t="shared" si="256"/>
        <v>44.775000000000006</v>
      </c>
      <c r="U1605" s="22">
        <f t="shared" si="257"/>
        <v>49.875</v>
      </c>
      <c r="V1605" s="21">
        <f t="shared" si="258"/>
        <v>49.024999999999999</v>
      </c>
      <c r="W1605" s="21">
        <f t="shared" si="259"/>
        <v>49.237499999999997</v>
      </c>
      <c r="X1605" s="20"/>
      <c r="Y1605" s="20"/>
      <c r="Z1605" s="20"/>
    </row>
    <row r="1606" spans="1:26" ht="13.5" x14ac:dyDescent="0.25">
      <c r="A1606" s="4">
        <f>TITRES_STAT!B1609</f>
        <v>44351</v>
      </c>
      <c r="B1606" s="2">
        <f>TITRES_STAT!C1609</f>
        <v>14.6</v>
      </c>
      <c r="C1606" s="2">
        <f>RSI!I1606</f>
        <v>45.613775897980375</v>
      </c>
      <c r="D1606" s="2">
        <f>MACD!E1606</f>
        <v>2.973281158654828E-2</v>
      </c>
      <c r="E1606" s="2">
        <f>MACD!F1606</f>
        <v>2.3198427047512692E-2</v>
      </c>
      <c r="F1606" s="2">
        <f>'Moving Avg'!D1606</f>
        <v>6.1738999999999997</v>
      </c>
      <c r="G1606" s="2">
        <f>'Moving Avg'!E1606</f>
        <v>6.1794100000000016</v>
      </c>
      <c r="H1606" s="2">
        <f>'Moving Avg'!F1606</f>
        <v>6.2058450000000018</v>
      </c>
      <c r="I1606" s="2">
        <f>'Moving Avg'!G1606</f>
        <v>6.225935999999999</v>
      </c>
      <c r="J1606" s="2">
        <f>'Moving Avg'!H1606</f>
        <v>6.1964834999999949</v>
      </c>
      <c r="K1606" s="18" t="str">
        <f>OBV!F1606</f>
        <v>BULLISH</v>
      </c>
      <c r="L1606" s="18" t="str">
        <f>OBV!G1606</f>
        <v>NEUTRAL</v>
      </c>
      <c r="M1606" s="18" t="str">
        <f>OBV!H1606</f>
        <v>CONFIRMED BULLISH</v>
      </c>
      <c r="N1606" s="21">
        <f t="shared" si="250"/>
        <v>50</v>
      </c>
      <c r="O1606" s="21">
        <f t="shared" si="251"/>
        <v>100</v>
      </c>
      <c r="P1606" s="21">
        <f t="shared" si="252"/>
        <v>0</v>
      </c>
      <c r="Q1606" s="21">
        <f t="shared" si="253"/>
        <v>83.5</v>
      </c>
      <c r="R1606" s="22">
        <f t="shared" si="254"/>
        <v>65.025000000000006</v>
      </c>
      <c r="S1606" s="22">
        <f t="shared" si="255"/>
        <v>50.875</v>
      </c>
      <c r="T1606" s="22">
        <f t="shared" si="256"/>
        <v>60.075000000000003</v>
      </c>
      <c r="U1606" s="22">
        <f t="shared" si="257"/>
        <v>58.375</v>
      </c>
      <c r="V1606" s="21">
        <f t="shared" si="258"/>
        <v>58.658333333333339</v>
      </c>
      <c r="W1606" s="21">
        <f t="shared" si="259"/>
        <v>58.587500000000006</v>
      </c>
      <c r="X1606" s="20"/>
      <c r="Y1606" s="20"/>
      <c r="Z1606" s="20"/>
    </row>
    <row r="1607" spans="1:26" ht="13.5" x14ac:dyDescent="0.25">
      <c r="A1607" s="4">
        <f>TITRES_STAT!B1610</f>
        <v>44354</v>
      </c>
      <c r="B1607" s="2">
        <f>TITRES_STAT!C1610</f>
        <v>14.6</v>
      </c>
      <c r="C1607" s="2">
        <f>RSI!I1607</f>
        <v>45.613775897980375</v>
      </c>
      <c r="D1607" s="2">
        <f>MACD!E1607</f>
        <v>2.8499781002842006E-2</v>
      </c>
      <c r="E1607" s="2">
        <f>MACD!F1607</f>
        <v>2.4258697838578556E-2</v>
      </c>
      <c r="F1607" s="2">
        <f>'Moving Avg'!D1607</f>
        <v>6.1738999999999997</v>
      </c>
      <c r="G1607" s="2">
        <f>'Moving Avg'!E1607</f>
        <v>6.1756000000000011</v>
      </c>
      <c r="H1607" s="2">
        <f>'Moving Avg'!F1607</f>
        <v>6.204785000000002</v>
      </c>
      <c r="I1607" s="2">
        <f>'Moving Avg'!G1607</f>
        <v>6.2245819999999989</v>
      </c>
      <c r="J1607" s="2">
        <f>'Moving Avg'!H1607</f>
        <v>6.1973289999999954</v>
      </c>
      <c r="K1607" s="18" t="str">
        <f>OBV!F1607</f>
        <v>NEUTRAL</v>
      </c>
      <c r="L1607" s="18" t="str">
        <f>OBV!G1607</f>
        <v>NEUTRAL</v>
      </c>
      <c r="M1607" s="18" t="str">
        <f>OBV!H1607</f>
        <v>NEUTRAL</v>
      </c>
      <c r="N1607" s="21">
        <f t="shared" si="250"/>
        <v>50</v>
      </c>
      <c r="O1607" s="21">
        <f t="shared" si="251"/>
        <v>100</v>
      </c>
      <c r="P1607" s="21">
        <f t="shared" si="252"/>
        <v>0</v>
      </c>
      <c r="Q1607" s="21">
        <f t="shared" si="253"/>
        <v>33</v>
      </c>
      <c r="R1607" s="22">
        <f t="shared" si="254"/>
        <v>57.45</v>
      </c>
      <c r="S1607" s="22">
        <f t="shared" si="255"/>
        <v>38.25</v>
      </c>
      <c r="T1607" s="22">
        <f t="shared" si="256"/>
        <v>37.35</v>
      </c>
      <c r="U1607" s="22">
        <f t="shared" si="257"/>
        <v>45.75</v>
      </c>
      <c r="V1607" s="21">
        <f t="shared" si="258"/>
        <v>44.35</v>
      </c>
      <c r="W1607" s="21">
        <f t="shared" si="259"/>
        <v>44.7</v>
      </c>
      <c r="X1607" s="20"/>
      <c r="Y1607" s="20"/>
      <c r="Z1607" s="20"/>
    </row>
    <row r="1608" spans="1:26" ht="13.5" x14ac:dyDescent="0.25">
      <c r="A1608" s="4">
        <f>TITRES_STAT!B1611</f>
        <v>44355</v>
      </c>
      <c r="B1608" s="2">
        <f>TITRES_STAT!C1611</f>
        <v>14.54</v>
      </c>
      <c r="C1608" s="2">
        <f>RSI!I1608</f>
        <v>42.479265303831596</v>
      </c>
      <c r="D1608" s="2">
        <f>MACD!E1608</f>
        <v>3.0163363525546494E-2</v>
      </c>
      <c r="E1608" s="2">
        <f>MACD!F1608</f>
        <v>2.5439630975972148E-2</v>
      </c>
      <c r="F1608" s="2">
        <f>'Moving Avg'!D1608</f>
        <v>6.1688400000000003</v>
      </c>
      <c r="G1608" s="2">
        <f>'Moving Avg'!E1608</f>
        <v>6.1688400000000012</v>
      </c>
      <c r="H1608" s="2">
        <f>'Moving Avg'!F1608</f>
        <v>6.1961200000000014</v>
      </c>
      <c r="I1608" s="2">
        <f>'Moving Avg'!G1608</f>
        <v>6.2240759999999993</v>
      </c>
      <c r="J1608" s="2">
        <f>'Moving Avg'!H1608</f>
        <v>6.1979844999999951</v>
      </c>
      <c r="K1608" s="18" t="str">
        <f>OBV!F1608</f>
        <v>BEARISH</v>
      </c>
      <c r="L1608" s="18" t="str">
        <f>OBV!G1608</f>
        <v>NEUTRAL</v>
      </c>
      <c r="M1608" s="18" t="str">
        <f>OBV!H1608</f>
        <v>CONFIRMED BEARISH</v>
      </c>
      <c r="N1608" s="21">
        <f t="shared" si="250"/>
        <v>50</v>
      </c>
      <c r="O1608" s="21">
        <f t="shared" si="251"/>
        <v>100</v>
      </c>
      <c r="P1608" s="21">
        <f t="shared" si="252"/>
        <v>0</v>
      </c>
      <c r="Q1608" s="21">
        <f t="shared" si="253"/>
        <v>16.5</v>
      </c>
      <c r="R1608" s="22">
        <f t="shared" si="254"/>
        <v>54.975000000000001</v>
      </c>
      <c r="S1608" s="22">
        <f t="shared" si="255"/>
        <v>34.125</v>
      </c>
      <c r="T1608" s="22">
        <f t="shared" si="256"/>
        <v>29.925000000000001</v>
      </c>
      <c r="U1608" s="22">
        <f t="shared" si="257"/>
        <v>41.625</v>
      </c>
      <c r="V1608" s="21">
        <f t="shared" si="258"/>
        <v>39.674999999999997</v>
      </c>
      <c r="W1608" s="21">
        <f t="shared" si="259"/>
        <v>40.162499999999994</v>
      </c>
      <c r="X1608" s="20"/>
      <c r="Y1608" s="20"/>
      <c r="Z1608" s="20"/>
    </row>
    <row r="1609" spans="1:26" ht="13.5" x14ac:dyDescent="0.25">
      <c r="A1609" s="4">
        <f>TITRES_STAT!B1612</f>
        <v>44356</v>
      </c>
      <c r="B1609" s="2">
        <f>TITRES_STAT!C1612</f>
        <v>14.6</v>
      </c>
      <c r="C1609" s="2">
        <f>RSI!I1609</f>
        <v>46.442745619271321</v>
      </c>
      <c r="D1609" s="2">
        <f>MACD!E1609</f>
        <v>2.351160210002412E-2</v>
      </c>
      <c r="E1609" s="2">
        <f>MACD!F1609</f>
        <v>2.5054025200782544E-2</v>
      </c>
      <c r="F1609" s="2">
        <f>'Moving Avg'!D1609</f>
        <v>6.1688399999999994</v>
      </c>
      <c r="G1609" s="2">
        <f>'Moving Avg'!E1609</f>
        <v>6.1688400000000012</v>
      </c>
      <c r="H1609" s="2">
        <f>'Moving Avg'!F1609</f>
        <v>6.1940050000000015</v>
      </c>
      <c r="I1609" s="2">
        <f>'Moving Avg'!G1609</f>
        <v>6.2253439999999989</v>
      </c>
      <c r="J1609" s="2">
        <f>'Moving Avg'!H1609</f>
        <v>6.1984069999999951</v>
      </c>
      <c r="K1609" s="18" t="str">
        <f>OBV!F1609</f>
        <v>BULLISH</v>
      </c>
      <c r="L1609" s="18" t="str">
        <f>OBV!G1609</f>
        <v>NEUTRAL</v>
      </c>
      <c r="M1609" s="18" t="str">
        <f>OBV!H1609</f>
        <v>NEUTRAL</v>
      </c>
      <c r="N1609" s="21">
        <f t="shared" si="250"/>
        <v>50</v>
      </c>
      <c r="O1609" s="21">
        <f t="shared" si="251"/>
        <v>100</v>
      </c>
      <c r="P1609" s="21">
        <f t="shared" si="252"/>
        <v>0</v>
      </c>
      <c r="Q1609" s="21">
        <f t="shared" si="253"/>
        <v>49.5</v>
      </c>
      <c r="R1609" s="22">
        <f t="shared" si="254"/>
        <v>59.924999999999997</v>
      </c>
      <c r="S1609" s="22">
        <f t="shared" si="255"/>
        <v>42.375</v>
      </c>
      <c r="T1609" s="22">
        <f t="shared" si="256"/>
        <v>44.775000000000006</v>
      </c>
      <c r="U1609" s="22">
        <f t="shared" si="257"/>
        <v>49.875</v>
      </c>
      <c r="V1609" s="21">
        <f t="shared" si="258"/>
        <v>49.024999999999999</v>
      </c>
      <c r="W1609" s="21">
        <f t="shared" si="259"/>
        <v>49.237499999999997</v>
      </c>
      <c r="X1609" s="20"/>
      <c r="Y1609" s="20"/>
      <c r="Z1609" s="20"/>
    </row>
    <row r="1610" spans="1:26" ht="13.5" x14ac:dyDescent="0.25">
      <c r="A1610" s="4">
        <f>TITRES_STAT!B1613</f>
        <v>44357</v>
      </c>
      <c r="B1610" s="2">
        <f>TITRES_STAT!C1613</f>
        <v>14.6</v>
      </c>
      <c r="C1610" s="2">
        <f>RSI!I1610</f>
        <v>46.442745619271321</v>
      </c>
      <c r="D1610" s="2">
        <f>MACD!E1610</f>
        <v>1.8032169620198601E-2</v>
      </c>
      <c r="E1610" s="2">
        <f>MACD!F1610</f>
        <v>2.364965408466576E-2</v>
      </c>
      <c r="F1610" s="2">
        <f>'Moving Avg'!D1610</f>
        <v>6.1688400000000003</v>
      </c>
      <c r="G1610" s="2">
        <f>'Moving Avg'!E1610</f>
        <v>6.1688400000000012</v>
      </c>
      <c r="H1610" s="2">
        <f>'Moving Avg'!F1610</f>
        <v>6.1918900000000026</v>
      </c>
      <c r="I1610" s="2">
        <f>'Moving Avg'!G1610</f>
        <v>6.2253439999999989</v>
      </c>
      <c r="J1610" s="2">
        <f>'Moving Avg'!H1610</f>
        <v>6.1978359999999952</v>
      </c>
      <c r="K1610" s="18" t="str">
        <f>OBV!F1610</f>
        <v>BULLISH</v>
      </c>
      <c r="L1610" s="18" t="str">
        <f>OBV!G1610</f>
        <v>NEUTRAL</v>
      </c>
      <c r="M1610" s="18" t="str">
        <f>OBV!H1610</f>
        <v>NEUTRAL</v>
      </c>
      <c r="N1610" s="21">
        <f t="shared" si="250"/>
        <v>50</v>
      </c>
      <c r="O1610" s="21">
        <f t="shared" si="251"/>
        <v>100</v>
      </c>
      <c r="P1610" s="21">
        <f t="shared" si="252"/>
        <v>0</v>
      </c>
      <c r="Q1610" s="21">
        <f t="shared" si="253"/>
        <v>49.5</v>
      </c>
      <c r="R1610" s="22">
        <f t="shared" si="254"/>
        <v>59.924999999999997</v>
      </c>
      <c r="S1610" s="22">
        <f t="shared" si="255"/>
        <v>42.375</v>
      </c>
      <c r="T1610" s="22">
        <f t="shared" si="256"/>
        <v>44.775000000000006</v>
      </c>
      <c r="U1610" s="22">
        <f t="shared" si="257"/>
        <v>49.875</v>
      </c>
      <c r="V1610" s="21">
        <f t="shared" si="258"/>
        <v>49.024999999999999</v>
      </c>
      <c r="W1610" s="21">
        <f t="shared" si="259"/>
        <v>49.237499999999997</v>
      </c>
      <c r="X1610" s="20"/>
      <c r="Y1610" s="20"/>
      <c r="Z1610" s="20"/>
    </row>
    <row r="1611" spans="1:26" ht="13.5" x14ac:dyDescent="0.25">
      <c r="A1611" s="4">
        <f>TITRES_STAT!B1614</f>
        <v>44358</v>
      </c>
      <c r="B1611" s="2">
        <f>TITRES_STAT!C1614</f>
        <v>14.7</v>
      </c>
      <c r="C1611" s="2">
        <f>RSI!I1611</f>
        <v>52.755164821153663</v>
      </c>
      <c r="D1611" s="2">
        <f>MACD!E1611</f>
        <v>6.5080311289369419E-3</v>
      </c>
      <c r="E1611" s="2">
        <f>MACD!F1611</f>
        <v>2.0221329493519999E-2</v>
      </c>
      <c r="F1611" s="2">
        <f>'Moving Avg'!D1611</f>
        <v>6.1773000000000007</v>
      </c>
      <c r="G1611" s="2">
        <f>'Moving Avg'!E1611</f>
        <v>6.1756000000000002</v>
      </c>
      <c r="H1611" s="2">
        <f>'Moving Avg'!F1611</f>
        <v>6.1908300000000018</v>
      </c>
      <c r="I1611" s="2">
        <f>'Moving Avg'!G1611</f>
        <v>6.2253439999999989</v>
      </c>
      <c r="J1611" s="2">
        <f>'Moving Avg'!H1611</f>
        <v>6.1968844999999968</v>
      </c>
      <c r="K1611" s="18" t="str">
        <f>OBV!F1611</f>
        <v>BULLISH</v>
      </c>
      <c r="L1611" s="18" t="str">
        <f>OBV!G1611</f>
        <v>NEUTRAL</v>
      </c>
      <c r="M1611" s="18" t="str">
        <f>OBV!H1611</f>
        <v>CONFIRMED BULLISH</v>
      </c>
      <c r="N1611" s="21">
        <f t="shared" si="250"/>
        <v>50</v>
      </c>
      <c r="O1611" s="21">
        <f t="shared" si="251"/>
        <v>100</v>
      </c>
      <c r="P1611" s="21">
        <f t="shared" si="252"/>
        <v>0</v>
      </c>
      <c r="Q1611" s="21">
        <f t="shared" si="253"/>
        <v>83.5</v>
      </c>
      <c r="R1611" s="22">
        <f t="shared" si="254"/>
        <v>65.025000000000006</v>
      </c>
      <c r="S1611" s="22">
        <f t="shared" si="255"/>
        <v>50.875</v>
      </c>
      <c r="T1611" s="22">
        <f t="shared" si="256"/>
        <v>60.075000000000003</v>
      </c>
      <c r="U1611" s="22">
        <f t="shared" si="257"/>
        <v>58.375</v>
      </c>
      <c r="V1611" s="21">
        <f t="shared" si="258"/>
        <v>58.658333333333339</v>
      </c>
      <c r="W1611" s="21">
        <f t="shared" si="259"/>
        <v>58.587500000000006</v>
      </c>
      <c r="X1611" s="20"/>
      <c r="Y1611" s="20"/>
      <c r="Z1611" s="20"/>
    </row>
    <row r="1612" spans="1:26" ht="13.5" x14ac:dyDescent="0.25">
      <c r="A1612" s="4">
        <f>TITRES_STAT!B1615</f>
        <v>44361</v>
      </c>
      <c r="B1612" s="2">
        <f>TITRES_STAT!C1615</f>
        <v>14.7</v>
      </c>
      <c r="C1612" s="2">
        <f>RSI!I1612</f>
        <v>52.755164821153663</v>
      </c>
      <c r="D1612" s="2">
        <f>MACD!E1612</f>
        <v>5.2691942063809449E-4</v>
      </c>
      <c r="E1612" s="2">
        <f>MACD!F1612</f>
        <v>1.6282447478943619E-2</v>
      </c>
      <c r="F1612" s="2">
        <f>'Moving Avg'!D1612</f>
        <v>6.1857600000000001</v>
      </c>
      <c r="G1612" s="2">
        <f>'Moving Avg'!E1612</f>
        <v>6.1798299999999999</v>
      </c>
      <c r="H1612" s="2">
        <f>'Moving Avg'!F1612</f>
        <v>6.1929450000000017</v>
      </c>
      <c r="I1612" s="2">
        <f>'Moving Avg'!G1612</f>
        <v>6.2253439999999989</v>
      </c>
      <c r="J1612" s="2">
        <f>'Moving Avg'!H1612</f>
        <v>6.1957214999999959</v>
      </c>
      <c r="K1612" s="18" t="str">
        <f>OBV!F1612</f>
        <v>BULLISH</v>
      </c>
      <c r="L1612" s="18" t="str">
        <f>OBV!G1612</f>
        <v>NEUTRAL</v>
      </c>
      <c r="M1612" s="18" t="str">
        <f>OBV!H1612</f>
        <v>CONFIRMED BULLISH</v>
      </c>
      <c r="N1612" s="21">
        <f t="shared" si="250"/>
        <v>50</v>
      </c>
      <c r="O1612" s="21">
        <f t="shared" si="251"/>
        <v>100</v>
      </c>
      <c r="P1612" s="21">
        <f t="shared" si="252"/>
        <v>0</v>
      </c>
      <c r="Q1612" s="21">
        <f t="shared" si="253"/>
        <v>83.5</v>
      </c>
      <c r="R1612" s="22">
        <f t="shared" si="254"/>
        <v>65.025000000000006</v>
      </c>
      <c r="S1612" s="22">
        <f t="shared" si="255"/>
        <v>50.875</v>
      </c>
      <c r="T1612" s="22">
        <f t="shared" si="256"/>
        <v>60.075000000000003</v>
      </c>
      <c r="U1612" s="22">
        <f t="shared" si="257"/>
        <v>58.375</v>
      </c>
      <c r="V1612" s="21">
        <f t="shared" si="258"/>
        <v>58.658333333333339</v>
      </c>
      <c r="W1612" s="21">
        <f t="shared" si="259"/>
        <v>58.587500000000006</v>
      </c>
      <c r="X1612" s="20"/>
      <c r="Y1612" s="20"/>
      <c r="Z1612" s="20"/>
    </row>
    <row r="1613" spans="1:26" ht="13.5" x14ac:dyDescent="0.25">
      <c r="A1613" s="4">
        <f>TITRES_STAT!B1616</f>
        <v>44362</v>
      </c>
      <c r="B1613" s="2">
        <f>TITRES_STAT!C1616</f>
        <v>14.59</v>
      </c>
      <c r="C1613" s="2">
        <f>RSI!I1613</f>
        <v>45.863465142413609</v>
      </c>
      <c r="D1613" s="2">
        <f>MACD!E1613</f>
        <v>-1.2027483784065041E-3</v>
      </c>
      <c r="E1613" s="2">
        <f>MACD!F1613</f>
        <v>1.2785408307473595E-2</v>
      </c>
      <c r="F1613" s="2">
        <f>'Moving Avg'!D1613</f>
        <v>6.1899800000000003</v>
      </c>
      <c r="G1613" s="2">
        <f>'Moving Avg'!E1613</f>
        <v>6.1794100000000007</v>
      </c>
      <c r="H1613" s="2">
        <f>'Moving Avg'!F1613</f>
        <v>6.1891400000000019</v>
      </c>
      <c r="I1613" s="2">
        <f>'Moving Avg'!G1613</f>
        <v>6.2261059999999988</v>
      </c>
      <c r="J1613" s="2">
        <f>'Moving Avg'!H1613</f>
        <v>6.1950659999999971</v>
      </c>
      <c r="K1613" s="18" t="str">
        <f>OBV!F1613</f>
        <v>BULLISH</v>
      </c>
      <c r="L1613" s="18" t="str">
        <f>OBV!G1613</f>
        <v>NEUTRAL</v>
      </c>
      <c r="M1613" s="18" t="str">
        <f>OBV!H1613</f>
        <v>CONFIRMED BULLISH</v>
      </c>
      <c r="N1613" s="21">
        <f t="shared" si="250"/>
        <v>50</v>
      </c>
      <c r="O1613" s="21">
        <f t="shared" si="251"/>
        <v>100</v>
      </c>
      <c r="P1613" s="21">
        <f t="shared" si="252"/>
        <v>0</v>
      </c>
      <c r="Q1613" s="21">
        <f t="shared" si="253"/>
        <v>83.5</v>
      </c>
      <c r="R1613" s="22">
        <f t="shared" si="254"/>
        <v>65.025000000000006</v>
      </c>
      <c r="S1613" s="22">
        <f t="shared" si="255"/>
        <v>50.875</v>
      </c>
      <c r="T1613" s="22">
        <f t="shared" si="256"/>
        <v>60.075000000000003</v>
      </c>
      <c r="U1613" s="22">
        <f t="shared" si="257"/>
        <v>58.375</v>
      </c>
      <c r="V1613" s="21">
        <f t="shared" si="258"/>
        <v>58.658333333333339</v>
      </c>
      <c r="W1613" s="21">
        <f t="shared" si="259"/>
        <v>58.587500000000006</v>
      </c>
      <c r="X1613" s="20"/>
      <c r="Y1613" s="20"/>
      <c r="Z1613" s="20"/>
    </row>
    <row r="1614" spans="1:26" ht="13.5" x14ac:dyDescent="0.25">
      <c r="A1614" s="4">
        <f>TITRES_STAT!B1617</f>
        <v>44363</v>
      </c>
      <c r="B1614" s="2">
        <f>TITRES_STAT!C1617</f>
        <v>14.6</v>
      </c>
      <c r="C1614" s="2">
        <f>RSI!I1614</f>
        <v>46.54274546006863</v>
      </c>
      <c r="D1614" s="2">
        <f>MACD!E1614</f>
        <v>-2.8074425414370552E-3</v>
      </c>
      <c r="E1614" s="2">
        <f>MACD!F1614</f>
        <v>9.6668381376914664E-3</v>
      </c>
      <c r="F1614" s="2">
        <f>'Moving Avg'!D1614</f>
        <v>6.1899800000000003</v>
      </c>
      <c r="G1614" s="2">
        <f>'Moving Avg'!E1614</f>
        <v>6.1794099999999998</v>
      </c>
      <c r="H1614" s="2">
        <f>'Moving Avg'!F1614</f>
        <v>6.1855450000000021</v>
      </c>
      <c r="I1614" s="2">
        <f>'Moving Avg'!G1614</f>
        <v>6.2261059999999988</v>
      </c>
      <c r="J1614" s="2">
        <f>'Moving Avg'!H1614</f>
        <v>6.193797499999997</v>
      </c>
      <c r="K1614" s="18" t="str">
        <f>OBV!F1614</f>
        <v>BULLISH</v>
      </c>
      <c r="L1614" s="18" t="str">
        <f>OBV!G1614</f>
        <v>NEUTRAL</v>
      </c>
      <c r="M1614" s="18" t="str">
        <f>OBV!H1614</f>
        <v>NEUTRAL</v>
      </c>
      <c r="N1614" s="21">
        <f t="shared" si="250"/>
        <v>50</v>
      </c>
      <c r="O1614" s="21">
        <f t="shared" si="251"/>
        <v>100</v>
      </c>
      <c r="P1614" s="21">
        <f t="shared" si="252"/>
        <v>0</v>
      </c>
      <c r="Q1614" s="21">
        <f t="shared" si="253"/>
        <v>49.5</v>
      </c>
      <c r="R1614" s="22">
        <f t="shared" si="254"/>
        <v>59.924999999999997</v>
      </c>
      <c r="S1614" s="22">
        <f t="shared" si="255"/>
        <v>42.375</v>
      </c>
      <c r="T1614" s="22">
        <f t="shared" si="256"/>
        <v>44.775000000000006</v>
      </c>
      <c r="U1614" s="22">
        <f t="shared" si="257"/>
        <v>49.875</v>
      </c>
      <c r="V1614" s="21">
        <f t="shared" si="258"/>
        <v>49.024999999999999</v>
      </c>
      <c r="W1614" s="21">
        <f t="shared" si="259"/>
        <v>49.237499999999997</v>
      </c>
      <c r="X1614" s="20"/>
      <c r="Y1614" s="20"/>
      <c r="Z1614" s="20"/>
    </row>
    <row r="1615" spans="1:26" ht="13.5" x14ac:dyDescent="0.25">
      <c r="A1615" s="4">
        <f>TITRES_STAT!B1618</f>
        <v>44364</v>
      </c>
      <c r="B1615" s="2">
        <f>TITRES_STAT!C1618</f>
        <v>14.8</v>
      </c>
      <c r="C1615" s="2">
        <f>RSI!I1615</f>
        <v>57.979970899407881</v>
      </c>
      <c r="D1615" s="2">
        <f>MACD!E1615</f>
        <v>-1.0299354577526287E-2</v>
      </c>
      <c r="E1615" s="2">
        <f>MACD!F1615</f>
        <v>5.6735995946479156E-3</v>
      </c>
      <c r="F1615" s="2">
        <f>'Moving Avg'!D1615</f>
        <v>6.2069000000000001</v>
      </c>
      <c r="G1615" s="2">
        <f>'Moving Avg'!E1615</f>
        <v>6.1878699999999993</v>
      </c>
      <c r="H1615" s="2">
        <f>'Moving Avg'!F1615</f>
        <v>6.1855450000000021</v>
      </c>
      <c r="I1615" s="2">
        <f>'Moving Avg'!G1615</f>
        <v>6.2269519999999998</v>
      </c>
      <c r="J1615" s="2">
        <f>'Moving Avg'!H1615</f>
        <v>6.1929519999999956</v>
      </c>
      <c r="K1615" s="18" t="str">
        <f>OBV!F1615</f>
        <v>BULLISH</v>
      </c>
      <c r="L1615" s="18" t="str">
        <f>OBV!G1615</f>
        <v>NEUTRAL</v>
      </c>
      <c r="M1615" s="18" t="str">
        <f>OBV!H1615</f>
        <v>CONFIRMED BULLISH</v>
      </c>
      <c r="N1615" s="21">
        <f t="shared" si="250"/>
        <v>50</v>
      </c>
      <c r="O1615" s="21">
        <f t="shared" si="251"/>
        <v>100</v>
      </c>
      <c r="P1615" s="21">
        <f t="shared" si="252"/>
        <v>0</v>
      </c>
      <c r="Q1615" s="21">
        <f t="shared" si="253"/>
        <v>83.5</v>
      </c>
      <c r="R1615" s="22">
        <f t="shared" si="254"/>
        <v>65.025000000000006</v>
      </c>
      <c r="S1615" s="22">
        <f t="shared" si="255"/>
        <v>50.875</v>
      </c>
      <c r="T1615" s="22">
        <f t="shared" si="256"/>
        <v>60.075000000000003</v>
      </c>
      <c r="U1615" s="22">
        <f t="shared" si="257"/>
        <v>58.375</v>
      </c>
      <c r="V1615" s="21">
        <f t="shared" si="258"/>
        <v>58.658333333333339</v>
      </c>
      <c r="W1615" s="21">
        <f t="shared" si="259"/>
        <v>58.587500000000006</v>
      </c>
      <c r="X1615" s="20"/>
      <c r="Y1615" s="20"/>
      <c r="Z1615" s="20"/>
    </row>
    <row r="1616" spans="1:26" ht="13.5" x14ac:dyDescent="0.25">
      <c r="A1616" s="4">
        <f>TITRES_STAT!B1619</f>
        <v>44365</v>
      </c>
      <c r="B1616" s="2">
        <f>TITRES_STAT!C1619</f>
        <v>14.58</v>
      </c>
      <c r="C1616" s="2">
        <f>RSI!I1616</f>
        <v>46.262359756700135</v>
      </c>
      <c r="D1616" s="2">
        <f>MACD!E1616</f>
        <v>-1.0126928342809371E-2</v>
      </c>
      <c r="E1616" s="2">
        <f>MACD!F1616</f>
        <v>2.5134940071564584E-3</v>
      </c>
      <c r="F1616" s="2">
        <f>'Moving Avg'!D1616</f>
        <v>6.1967600000000003</v>
      </c>
      <c r="G1616" s="2">
        <f>'Moving Avg'!E1616</f>
        <v>6.1870299999999991</v>
      </c>
      <c r="H1616" s="2">
        <f>'Moving Avg'!F1616</f>
        <v>6.1832200000000013</v>
      </c>
      <c r="I1616" s="2">
        <f>'Moving Avg'!G1616</f>
        <v>6.2263600000000006</v>
      </c>
      <c r="J1616" s="2">
        <f>'Moving Avg'!H1616</f>
        <v>6.1922754999999947</v>
      </c>
      <c r="K1616" s="18" t="str">
        <f>OBV!F1616</f>
        <v>BULLISH</v>
      </c>
      <c r="L1616" s="18" t="str">
        <f>OBV!G1616</f>
        <v>NEUTRAL</v>
      </c>
      <c r="M1616" s="18" t="str">
        <f>OBV!H1616</f>
        <v>BULLISH DIVERGENCE</v>
      </c>
      <c r="N1616" s="21">
        <f t="shared" si="250"/>
        <v>50</v>
      </c>
      <c r="O1616" s="21">
        <f t="shared" si="251"/>
        <v>100</v>
      </c>
      <c r="P1616" s="21">
        <f t="shared" si="252"/>
        <v>0</v>
      </c>
      <c r="Q1616" s="21">
        <f t="shared" si="253"/>
        <v>66.5</v>
      </c>
      <c r="R1616" s="22">
        <f t="shared" si="254"/>
        <v>62.475000000000001</v>
      </c>
      <c r="S1616" s="22">
        <f t="shared" si="255"/>
        <v>46.625</v>
      </c>
      <c r="T1616" s="22">
        <f t="shared" si="256"/>
        <v>52.424999999999997</v>
      </c>
      <c r="U1616" s="22">
        <f t="shared" si="257"/>
        <v>54.125</v>
      </c>
      <c r="V1616" s="21">
        <f t="shared" si="258"/>
        <v>53.841666666666661</v>
      </c>
      <c r="W1616" s="21">
        <f t="shared" si="259"/>
        <v>53.912499999999994</v>
      </c>
      <c r="X1616" s="20"/>
      <c r="Y1616" s="20"/>
      <c r="Z1616" s="20"/>
    </row>
    <row r="1617" spans="1:26" ht="13.5" x14ac:dyDescent="0.25">
      <c r="A1617" s="4">
        <f>TITRES_STAT!B1620</f>
        <v>44368</v>
      </c>
      <c r="B1617" s="2">
        <f>TITRES_STAT!C1620</f>
        <v>14.6</v>
      </c>
      <c r="C1617" s="2">
        <f>RSI!I1617</f>
        <v>47.298374930777655</v>
      </c>
      <c r="D1617" s="2">
        <f>MACD!E1617</f>
        <v>-1.0402925699168009E-2</v>
      </c>
      <c r="E1617" s="2">
        <f>MACD!F1617</f>
        <v>-6.9789934108435356E-5</v>
      </c>
      <c r="F1617" s="2">
        <f>'Moving Avg'!D1617</f>
        <v>6.1882999999999999</v>
      </c>
      <c r="G1617" s="2">
        <f>'Moving Avg'!E1617</f>
        <v>6.18703</v>
      </c>
      <c r="H1617" s="2">
        <f>'Moving Avg'!F1617</f>
        <v>6.1813150000000014</v>
      </c>
      <c r="I1617" s="2">
        <f>'Moving Avg'!G1617</f>
        <v>6.2233999999999989</v>
      </c>
      <c r="J1617" s="2">
        <f>'Moving Avg'!H1617</f>
        <v>6.1909009999999967</v>
      </c>
      <c r="K1617" s="18" t="str">
        <f>OBV!F1617</f>
        <v>BULLISH</v>
      </c>
      <c r="L1617" s="18" t="str">
        <f>OBV!G1617</f>
        <v>NEUTRAL</v>
      </c>
      <c r="M1617" s="18" t="str">
        <f>OBV!H1617</f>
        <v>BULLISH DIVERGENCE</v>
      </c>
      <c r="N1617" s="21">
        <f t="shared" si="250"/>
        <v>50</v>
      </c>
      <c r="O1617" s="21">
        <f t="shared" si="251"/>
        <v>100</v>
      </c>
      <c r="P1617" s="21">
        <f t="shared" si="252"/>
        <v>0</v>
      </c>
      <c r="Q1617" s="21">
        <f t="shared" si="253"/>
        <v>66.5</v>
      </c>
      <c r="R1617" s="22">
        <f t="shared" si="254"/>
        <v>62.475000000000001</v>
      </c>
      <c r="S1617" s="22">
        <f t="shared" si="255"/>
        <v>46.625</v>
      </c>
      <c r="T1617" s="22">
        <f t="shared" si="256"/>
        <v>52.424999999999997</v>
      </c>
      <c r="U1617" s="22">
        <f t="shared" si="257"/>
        <v>54.125</v>
      </c>
      <c r="V1617" s="21">
        <f t="shared" si="258"/>
        <v>53.841666666666661</v>
      </c>
      <c r="W1617" s="21">
        <f t="shared" si="259"/>
        <v>53.912499999999994</v>
      </c>
      <c r="X1617" s="20"/>
      <c r="Y1617" s="20"/>
      <c r="Z1617" s="20"/>
    </row>
    <row r="1618" spans="1:26" ht="13.5" x14ac:dyDescent="0.25">
      <c r="A1618" s="4">
        <f>TITRES_STAT!B1621</f>
        <v>44369</v>
      </c>
      <c r="B1618" s="2">
        <f>TITRES_STAT!C1621</f>
        <v>14.51</v>
      </c>
      <c r="C1618" s="2">
        <f>RSI!I1618</f>
        <v>43.237350585667571</v>
      </c>
      <c r="D1618" s="2">
        <f>MACD!E1618</f>
        <v>-1.157810396185166E-2</v>
      </c>
      <c r="E1618" s="2">
        <f>MACD!F1618</f>
        <v>-2.3714527396570804E-3</v>
      </c>
      <c r="F1618" s="2">
        <f>'Moving Avg'!D1618</f>
        <v>6.18154</v>
      </c>
      <c r="G1618" s="2">
        <f>'Moving Avg'!E1618</f>
        <v>6.1857600000000001</v>
      </c>
      <c r="H1618" s="2">
        <f>'Moving Avg'!F1618</f>
        <v>6.1773000000000016</v>
      </c>
      <c r="I1618" s="2">
        <f>'Moving Avg'!G1618</f>
        <v>6.2201019999999998</v>
      </c>
      <c r="J1618" s="2">
        <f>'Moving Avg'!H1618</f>
        <v>6.189463499999996</v>
      </c>
      <c r="K1618" s="18" t="str">
        <f>OBV!F1618</f>
        <v>BULLISH</v>
      </c>
      <c r="L1618" s="18" t="str">
        <f>OBV!G1618</f>
        <v>NEUTRAL</v>
      </c>
      <c r="M1618" s="18" t="str">
        <f>OBV!H1618</f>
        <v>BULLISH DIVERGENCE</v>
      </c>
      <c r="N1618" s="21">
        <f t="shared" si="250"/>
        <v>50</v>
      </c>
      <c r="O1618" s="21">
        <f t="shared" si="251"/>
        <v>100</v>
      </c>
      <c r="P1618" s="21">
        <f t="shared" si="252"/>
        <v>0</v>
      </c>
      <c r="Q1618" s="21">
        <f t="shared" si="253"/>
        <v>66.5</v>
      </c>
      <c r="R1618" s="22">
        <f t="shared" si="254"/>
        <v>62.475000000000001</v>
      </c>
      <c r="S1618" s="22">
        <f t="shared" si="255"/>
        <v>46.625</v>
      </c>
      <c r="T1618" s="22">
        <f t="shared" si="256"/>
        <v>52.424999999999997</v>
      </c>
      <c r="U1618" s="22">
        <f t="shared" si="257"/>
        <v>54.125</v>
      </c>
      <c r="V1618" s="21">
        <f t="shared" si="258"/>
        <v>53.841666666666661</v>
      </c>
      <c r="W1618" s="21">
        <f t="shared" si="259"/>
        <v>53.912499999999994</v>
      </c>
      <c r="X1618" s="20"/>
      <c r="Y1618" s="20"/>
      <c r="Z1618" s="20"/>
    </row>
    <row r="1619" spans="1:26" ht="13.5" x14ac:dyDescent="0.25">
      <c r="A1619" s="4">
        <f>TITRES_STAT!B1622</f>
        <v>44370</v>
      </c>
      <c r="B1619" s="2">
        <f>TITRES_STAT!C1622</f>
        <v>14.6</v>
      </c>
      <c r="C1619" s="2">
        <f>RSI!I1619</f>
        <v>48.04164333845651</v>
      </c>
      <c r="D1619" s="2">
        <f>MACD!E1619</f>
        <v>-1.1144661245015897E-2</v>
      </c>
      <c r="E1619" s="2">
        <f>MACD!F1619</f>
        <v>-4.1260944407288443E-3</v>
      </c>
      <c r="F1619" s="2">
        <f>'Moving Avg'!D1619</f>
        <v>6.18154</v>
      </c>
      <c r="G1619" s="2">
        <f>'Moving Avg'!E1619</f>
        <v>6.1857599999999993</v>
      </c>
      <c r="H1619" s="2">
        <f>'Moving Avg'!F1619</f>
        <v>6.1773000000000016</v>
      </c>
      <c r="I1619" s="2">
        <f>'Moving Avg'!G1619</f>
        <v>6.2175639999999994</v>
      </c>
      <c r="J1619" s="2">
        <f>'Moving Avg'!H1619</f>
        <v>6.1881949999999959</v>
      </c>
      <c r="K1619" s="18" t="str">
        <f>OBV!F1619</f>
        <v>BULLISH</v>
      </c>
      <c r="L1619" s="18" t="str">
        <f>OBV!G1619</f>
        <v>NEUTRAL</v>
      </c>
      <c r="M1619" s="18" t="str">
        <f>OBV!H1619</f>
        <v>NEUTRAL</v>
      </c>
      <c r="N1619" s="21">
        <f t="shared" si="250"/>
        <v>50</v>
      </c>
      <c r="O1619" s="21">
        <f t="shared" si="251"/>
        <v>100</v>
      </c>
      <c r="P1619" s="21">
        <f t="shared" si="252"/>
        <v>0</v>
      </c>
      <c r="Q1619" s="21">
        <f t="shared" si="253"/>
        <v>49.5</v>
      </c>
      <c r="R1619" s="22">
        <f t="shared" si="254"/>
        <v>59.924999999999997</v>
      </c>
      <c r="S1619" s="22">
        <f t="shared" si="255"/>
        <v>42.375</v>
      </c>
      <c r="T1619" s="22">
        <f t="shared" si="256"/>
        <v>44.775000000000006</v>
      </c>
      <c r="U1619" s="22">
        <f t="shared" si="257"/>
        <v>49.875</v>
      </c>
      <c r="V1619" s="21">
        <f t="shared" si="258"/>
        <v>49.024999999999999</v>
      </c>
      <c r="W1619" s="21">
        <f t="shared" si="259"/>
        <v>49.237499999999997</v>
      </c>
      <c r="X1619" s="20"/>
      <c r="Y1619" s="20"/>
      <c r="Z1619" s="20"/>
    </row>
    <row r="1620" spans="1:26" ht="13.5" x14ac:dyDescent="0.25">
      <c r="A1620" s="4">
        <f>TITRES_STAT!B1623</f>
        <v>44371</v>
      </c>
      <c r="B1620" s="2">
        <f>TITRES_STAT!C1623</f>
        <v>14.6</v>
      </c>
      <c r="C1620" s="2">
        <f>RSI!I1620</f>
        <v>48.04164333845651</v>
      </c>
      <c r="D1620" s="2">
        <f>MACD!E1620</f>
        <v>-1.0678064686298505E-2</v>
      </c>
      <c r="E1620" s="2">
        <f>MACD!F1620</f>
        <v>-5.4364884898427772E-3</v>
      </c>
      <c r="F1620" s="2">
        <f>'Moving Avg'!D1620</f>
        <v>6.1646200000000002</v>
      </c>
      <c r="G1620" s="2">
        <f>'Moving Avg'!E1620</f>
        <v>6.1857600000000001</v>
      </c>
      <c r="H1620" s="2">
        <f>'Moving Avg'!F1620</f>
        <v>6.1773000000000016</v>
      </c>
      <c r="I1620" s="2">
        <f>'Moving Avg'!G1620</f>
        <v>6.2158719999999992</v>
      </c>
      <c r="J1620" s="2">
        <f>'Moving Avg'!H1620</f>
        <v>6.1873489999999958</v>
      </c>
      <c r="K1620" s="18" t="str">
        <f>OBV!F1620</f>
        <v>BULLISH</v>
      </c>
      <c r="L1620" s="18" t="str">
        <f>OBV!G1620</f>
        <v>NEUTRAL</v>
      </c>
      <c r="M1620" s="18" t="str">
        <f>OBV!H1620</f>
        <v>BULLISH DIVERGENCE</v>
      </c>
      <c r="N1620" s="21">
        <f t="shared" si="250"/>
        <v>50</v>
      </c>
      <c r="O1620" s="21">
        <f t="shared" si="251"/>
        <v>100</v>
      </c>
      <c r="P1620" s="21">
        <f t="shared" si="252"/>
        <v>0</v>
      </c>
      <c r="Q1620" s="21">
        <f t="shared" si="253"/>
        <v>66.5</v>
      </c>
      <c r="R1620" s="22">
        <f t="shared" si="254"/>
        <v>62.475000000000001</v>
      </c>
      <c r="S1620" s="22">
        <f t="shared" si="255"/>
        <v>46.625</v>
      </c>
      <c r="T1620" s="22">
        <f t="shared" si="256"/>
        <v>52.424999999999997</v>
      </c>
      <c r="U1620" s="22">
        <f t="shared" si="257"/>
        <v>54.125</v>
      </c>
      <c r="V1620" s="21">
        <f t="shared" si="258"/>
        <v>53.841666666666661</v>
      </c>
      <c r="W1620" s="21">
        <f t="shared" si="259"/>
        <v>53.912499999999994</v>
      </c>
      <c r="X1620" s="20"/>
      <c r="Y1620" s="20"/>
      <c r="Z1620" s="20"/>
    </row>
    <row r="1621" spans="1:26" ht="13.5" x14ac:dyDescent="0.25">
      <c r="A1621" s="4">
        <f>TITRES_STAT!B1624</f>
        <v>44372</v>
      </c>
      <c r="B1621" s="2">
        <f>TITRES_STAT!C1624</f>
        <v>14.7</v>
      </c>
      <c r="C1621" s="2">
        <f>RSI!I1621</f>
        <v>53.159779906441628</v>
      </c>
      <c r="D1621" s="2">
        <f>MACD!E1621</f>
        <v>-6.8164512606792016E-3</v>
      </c>
      <c r="E1621" s="2">
        <f>MACD!F1621</f>
        <v>-5.7124810440100622E-3</v>
      </c>
      <c r="F1621" s="2">
        <f>'Moving Avg'!D1621</f>
        <v>6.17476</v>
      </c>
      <c r="G1621" s="2">
        <f>'Moving Avg'!E1621</f>
        <v>6.1857600000000001</v>
      </c>
      <c r="H1621" s="2">
        <f>'Moving Avg'!F1621</f>
        <v>6.1806800000000006</v>
      </c>
      <c r="I1621" s="2">
        <f>'Moving Avg'!G1621</f>
        <v>6.2167179999999993</v>
      </c>
      <c r="J1621" s="2">
        <f>'Moving Avg'!H1621</f>
        <v>6.1869259999999962</v>
      </c>
      <c r="K1621" s="18" t="str">
        <f>OBV!F1621</f>
        <v>BULLISH</v>
      </c>
      <c r="L1621" s="18" t="str">
        <f>OBV!G1621</f>
        <v>NEUTRAL</v>
      </c>
      <c r="M1621" s="18" t="str">
        <f>OBV!H1621</f>
        <v>CONFIRMED BULLISH</v>
      </c>
      <c r="N1621" s="21">
        <f t="shared" si="250"/>
        <v>50</v>
      </c>
      <c r="O1621" s="21">
        <f t="shared" si="251"/>
        <v>100</v>
      </c>
      <c r="P1621" s="21">
        <f t="shared" si="252"/>
        <v>0</v>
      </c>
      <c r="Q1621" s="21">
        <f t="shared" si="253"/>
        <v>83.5</v>
      </c>
      <c r="R1621" s="22">
        <f t="shared" si="254"/>
        <v>65.025000000000006</v>
      </c>
      <c r="S1621" s="22">
        <f t="shared" si="255"/>
        <v>50.875</v>
      </c>
      <c r="T1621" s="22">
        <f t="shared" si="256"/>
        <v>60.075000000000003</v>
      </c>
      <c r="U1621" s="22">
        <f t="shared" si="257"/>
        <v>58.375</v>
      </c>
      <c r="V1621" s="21">
        <f t="shared" si="258"/>
        <v>58.658333333333339</v>
      </c>
      <c r="W1621" s="21">
        <f t="shared" si="259"/>
        <v>58.587500000000006</v>
      </c>
      <c r="X1621" s="20"/>
      <c r="Y1621" s="20"/>
      <c r="Z1621" s="20"/>
    </row>
    <row r="1622" spans="1:26" ht="13.5" x14ac:dyDescent="0.25">
      <c r="A1622" s="4">
        <f>TITRES_STAT!B1625</f>
        <v>44375</v>
      </c>
      <c r="B1622" s="2">
        <f>TITRES_STAT!C1625</f>
        <v>14.58</v>
      </c>
      <c r="C1622" s="2">
        <f>RSI!I1622</f>
        <v>47.163097373612814</v>
      </c>
      <c r="D1622" s="2">
        <f>MACD!E1622</f>
        <v>4.2265255241424882E-5</v>
      </c>
      <c r="E1622" s="2">
        <f>MACD!F1622</f>
        <v>-4.5615317841597655E-3</v>
      </c>
      <c r="F1622" s="2">
        <f>'Moving Avg'!D1622</f>
        <v>6.1730800000000006</v>
      </c>
      <c r="G1622" s="2">
        <f>'Moving Avg'!E1622</f>
        <v>6.1806900000000002</v>
      </c>
      <c r="H1622" s="2">
        <f>'Moving Avg'!F1622</f>
        <v>6.1802600000000005</v>
      </c>
      <c r="I1622" s="2">
        <f>'Moving Avg'!G1622</f>
        <v>6.2165499999999998</v>
      </c>
      <c r="J1622" s="2">
        <f>'Moving Avg'!H1622</f>
        <v>6.1858264999999975</v>
      </c>
      <c r="K1622" s="18" t="str">
        <f>OBV!F1622</f>
        <v>BULLISH</v>
      </c>
      <c r="L1622" s="18" t="str">
        <f>OBV!G1622</f>
        <v>NEUTRAL</v>
      </c>
      <c r="M1622" s="18" t="str">
        <f>OBV!H1622</f>
        <v>BULLISH DIVERGENCE</v>
      </c>
      <c r="N1622" s="21">
        <f t="shared" si="250"/>
        <v>50</v>
      </c>
      <c r="O1622" s="21">
        <f t="shared" si="251"/>
        <v>100</v>
      </c>
      <c r="P1622" s="21">
        <f t="shared" si="252"/>
        <v>0</v>
      </c>
      <c r="Q1622" s="21">
        <f t="shared" si="253"/>
        <v>66.5</v>
      </c>
      <c r="R1622" s="22">
        <f t="shared" si="254"/>
        <v>62.475000000000001</v>
      </c>
      <c r="S1622" s="22">
        <f t="shared" si="255"/>
        <v>46.625</v>
      </c>
      <c r="T1622" s="22">
        <f t="shared" si="256"/>
        <v>52.424999999999997</v>
      </c>
      <c r="U1622" s="22">
        <f t="shared" si="257"/>
        <v>54.125</v>
      </c>
      <c r="V1622" s="21">
        <f t="shared" si="258"/>
        <v>53.841666666666661</v>
      </c>
      <c r="W1622" s="21">
        <f t="shared" si="259"/>
        <v>53.912499999999994</v>
      </c>
      <c r="X1622" s="20"/>
      <c r="Y1622" s="20"/>
      <c r="Z1622" s="20"/>
    </row>
    <row r="1623" spans="1:26" ht="13.5" x14ac:dyDescent="0.25">
      <c r="A1623" s="4">
        <f>TITRES_STAT!B1626</f>
        <v>44376</v>
      </c>
      <c r="B1623" s="2">
        <f>TITRES_STAT!C1626</f>
        <v>14.7</v>
      </c>
      <c r="C1623" s="2">
        <f>RSI!I1623</f>
        <v>52.886542738946034</v>
      </c>
      <c r="D1623" s="2">
        <f>MACD!E1623</f>
        <v>-4.916202035763817E-3</v>
      </c>
      <c r="E1623" s="2">
        <f>MACD!F1623</f>
        <v>-4.6324658344805763E-3</v>
      </c>
      <c r="F1623" s="2">
        <f>'Moving Avg'!D1623</f>
        <v>6.1891400000000001</v>
      </c>
      <c r="G1623" s="2">
        <f>'Moving Avg'!E1623</f>
        <v>6.1853400000000001</v>
      </c>
      <c r="H1623" s="2">
        <f>'Moving Avg'!F1623</f>
        <v>6.1823750000000004</v>
      </c>
      <c r="I1623" s="2">
        <f>'Moving Avg'!G1623</f>
        <v>6.2169720000000011</v>
      </c>
      <c r="J1623" s="2">
        <f>'Moving Avg'!H1623</f>
        <v>6.1853824999999985</v>
      </c>
      <c r="K1623" s="18" t="str">
        <f>OBV!F1623</f>
        <v>BULLISH</v>
      </c>
      <c r="L1623" s="18" t="str">
        <f>OBV!G1623</f>
        <v>NEUTRAL</v>
      </c>
      <c r="M1623" s="18" t="str">
        <f>OBV!H1623</f>
        <v>CONFIRMED BULLISH</v>
      </c>
      <c r="N1623" s="21">
        <f t="shared" si="250"/>
        <v>50</v>
      </c>
      <c r="O1623" s="21">
        <f t="shared" si="251"/>
        <v>100</v>
      </c>
      <c r="P1623" s="21">
        <f t="shared" si="252"/>
        <v>0</v>
      </c>
      <c r="Q1623" s="21">
        <f t="shared" si="253"/>
        <v>83.5</v>
      </c>
      <c r="R1623" s="22">
        <f t="shared" si="254"/>
        <v>65.025000000000006</v>
      </c>
      <c r="S1623" s="22">
        <f t="shared" si="255"/>
        <v>50.875</v>
      </c>
      <c r="T1623" s="22">
        <f t="shared" si="256"/>
        <v>60.075000000000003</v>
      </c>
      <c r="U1623" s="22">
        <f t="shared" si="257"/>
        <v>58.375</v>
      </c>
      <c r="V1623" s="21">
        <f t="shared" si="258"/>
        <v>58.658333333333339</v>
      </c>
      <c r="W1623" s="21">
        <f t="shared" si="259"/>
        <v>58.587500000000006</v>
      </c>
      <c r="X1623" s="20"/>
      <c r="Y1623" s="20"/>
      <c r="Z1623" s="20"/>
    </row>
    <row r="1624" spans="1:26" ht="13.5" x14ac:dyDescent="0.25">
      <c r="A1624" s="4">
        <f>TITRES_STAT!B1627</f>
        <v>44377</v>
      </c>
      <c r="B1624" s="2">
        <f>TITRES_STAT!C1627</f>
        <v>14.7</v>
      </c>
      <c r="C1624" s="2">
        <f>RSI!I1624</f>
        <v>52.886542738946034</v>
      </c>
      <c r="D1624" s="2">
        <f>MACD!E1624</f>
        <v>-8.6287766707595637E-3</v>
      </c>
      <c r="E1624" s="2">
        <f>MACD!F1624</f>
        <v>-5.4317280017363743E-3</v>
      </c>
      <c r="F1624" s="2">
        <f>'Moving Avg'!D1624</f>
        <v>6.1975999999999996</v>
      </c>
      <c r="G1624" s="2">
        <f>'Moving Avg'!E1624</f>
        <v>6.1895699999999998</v>
      </c>
      <c r="H1624" s="2">
        <f>'Moving Avg'!F1624</f>
        <v>6.1844900000000003</v>
      </c>
      <c r="I1624" s="2">
        <f>'Moving Avg'!G1624</f>
        <v>6.216126</v>
      </c>
      <c r="J1624" s="2">
        <f>'Moving Avg'!H1624</f>
        <v>6.1847479999999981</v>
      </c>
      <c r="K1624" s="18" t="str">
        <f>OBV!F1624</f>
        <v>BULLISH</v>
      </c>
      <c r="L1624" s="18" t="str">
        <f>OBV!G1624</f>
        <v>NEUTRAL</v>
      </c>
      <c r="M1624" s="18" t="str">
        <f>OBV!H1624</f>
        <v>CONFIRMED BULLISH</v>
      </c>
      <c r="N1624" s="21">
        <f t="shared" si="250"/>
        <v>50</v>
      </c>
      <c r="O1624" s="21">
        <f t="shared" si="251"/>
        <v>100</v>
      </c>
      <c r="P1624" s="21">
        <f t="shared" si="252"/>
        <v>50</v>
      </c>
      <c r="Q1624" s="21">
        <f t="shared" si="253"/>
        <v>83.5</v>
      </c>
      <c r="R1624" s="22">
        <f t="shared" si="254"/>
        <v>72.525000000000006</v>
      </c>
      <c r="S1624" s="22">
        <f t="shared" si="255"/>
        <v>68.375</v>
      </c>
      <c r="T1624" s="22">
        <f t="shared" si="256"/>
        <v>72.575000000000003</v>
      </c>
      <c r="U1624" s="22">
        <f t="shared" si="257"/>
        <v>70.875</v>
      </c>
      <c r="V1624" s="21">
        <f t="shared" si="258"/>
        <v>71.158333333333346</v>
      </c>
      <c r="W1624" s="21">
        <f t="shared" si="259"/>
        <v>71.087500000000006</v>
      </c>
      <c r="X1624" s="20"/>
      <c r="Y1624" s="20"/>
      <c r="Z1624" s="20"/>
    </row>
    <row r="1625" spans="1:26" ht="13.5" x14ac:dyDescent="0.25">
      <c r="A1625" s="4">
        <f>TITRES_STAT!B1628</f>
        <v>44378</v>
      </c>
      <c r="B1625" s="2">
        <f>TITRES_STAT!C1628</f>
        <v>14.85</v>
      </c>
      <c r="C1625" s="2">
        <f>RSI!I1625</f>
        <v>59.283090700929272</v>
      </c>
      <c r="D1625" s="2">
        <f>MACD!E1625</f>
        <v>-3.6021183173140514E-3</v>
      </c>
      <c r="E1625" s="2">
        <f>MACD!F1625</f>
        <v>-5.0658060648519103E-3</v>
      </c>
      <c r="F1625" s="2">
        <f>'Moving Avg'!D1625</f>
        <v>6.2187399999999995</v>
      </c>
      <c r="G1625" s="2">
        <f>'Moving Avg'!E1625</f>
        <v>6.1916799999999999</v>
      </c>
      <c r="H1625" s="2">
        <f>'Moving Avg'!F1625</f>
        <v>6.189775</v>
      </c>
      <c r="I1625" s="2">
        <f>'Moving Avg'!G1625</f>
        <v>6.214856000000001</v>
      </c>
      <c r="J1625" s="2">
        <f>'Moving Avg'!H1625</f>
        <v>6.1844729999999979</v>
      </c>
      <c r="K1625" s="18" t="str">
        <f>OBV!F1625</f>
        <v>BULLISH</v>
      </c>
      <c r="L1625" s="18" t="str">
        <f>OBV!G1625</f>
        <v>NEUTRAL</v>
      </c>
      <c r="M1625" s="18" t="str">
        <f>OBV!H1625</f>
        <v>CONFIRMED BULLISH</v>
      </c>
      <c r="N1625" s="21">
        <f t="shared" si="250"/>
        <v>50</v>
      </c>
      <c r="O1625" s="21">
        <f t="shared" si="251"/>
        <v>100</v>
      </c>
      <c r="P1625" s="21">
        <f t="shared" si="252"/>
        <v>50</v>
      </c>
      <c r="Q1625" s="21">
        <f t="shared" si="253"/>
        <v>83.5</v>
      </c>
      <c r="R1625" s="22">
        <f t="shared" si="254"/>
        <v>72.525000000000006</v>
      </c>
      <c r="S1625" s="22">
        <f t="shared" si="255"/>
        <v>68.375</v>
      </c>
      <c r="T1625" s="22">
        <f t="shared" si="256"/>
        <v>72.575000000000003</v>
      </c>
      <c r="U1625" s="22">
        <f t="shared" si="257"/>
        <v>70.875</v>
      </c>
      <c r="V1625" s="21">
        <f t="shared" si="258"/>
        <v>71.158333333333346</v>
      </c>
      <c r="W1625" s="21">
        <f t="shared" si="259"/>
        <v>71.087500000000006</v>
      </c>
      <c r="X1625" s="20"/>
      <c r="Y1625" s="20"/>
      <c r="Z1625" s="20"/>
    </row>
    <row r="1626" spans="1:26" ht="13.5" x14ac:dyDescent="0.25">
      <c r="A1626" s="4">
        <f>TITRES_STAT!B1629</f>
        <v>44379</v>
      </c>
      <c r="B1626" s="2">
        <f>TITRES_STAT!C1629</f>
        <v>14.85</v>
      </c>
      <c r="C1626" s="2">
        <f>RSI!I1626</f>
        <v>59.283090700929272</v>
      </c>
      <c r="D1626" s="2">
        <f>MACD!E1626</f>
        <v>-1.4170951592337389E-2</v>
      </c>
      <c r="E1626" s="2">
        <f>MACD!F1626</f>
        <v>-6.8868351703490066E-3</v>
      </c>
      <c r="F1626" s="2">
        <f>'Moving Avg'!D1626</f>
        <v>6.23142</v>
      </c>
      <c r="G1626" s="2">
        <f>'Moving Avg'!E1626</f>
        <v>6.2030900000000004</v>
      </c>
      <c r="H1626" s="2">
        <f>'Moving Avg'!F1626</f>
        <v>6.1950599999999998</v>
      </c>
      <c r="I1626" s="2">
        <f>'Moving Avg'!G1626</f>
        <v>6.2135860000000012</v>
      </c>
      <c r="J1626" s="2">
        <f>'Moving Avg'!H1626</f>
        <v>6.1845574999999986</v>
      </c>
      <c r="K1626" s="18" t="str">
        <f>OBV!F1626</f>
        <v>BULLISH</v>
      </c>
      <c r="L1626" s="18" t="str">
        <f>OBV!G1626</f>
        <v>NEUTRAL</v>
      </c>
      <c r="M1626" s="18" t="str">
        <f>OBV!H1626</f>
        <v>CONFIRMED BULLISH</v>
      </c>
      <c r="N1626" s="21">
        <f t="shared" si="250"/>
        <v>50</v>
      </c>
      <c r="O1626" s="21">
        <f t="shared" si="251"/>
        <v>100</v>
      </c>
      <c r="P1626" s="21">
        <f t="shared" si="252"/>
        <v>50</v>
      </c>
      <c r="Q1626" s="21">
        <f t="shared" si="253"/>
        <v>83.5</v>
      </c>
      <c r="R1626" s="22">
        <f t="shared" si="254"/>
        <v>72.525000000000006</v>
      </c>
      <c r="S1626" s="22">
        <f t="shared" si="255"/>
        <v>68.375</v>
      </c>
      <c r="T1626" s="22">
        <f t="shared" si="256"/>
        <v>72.575000000000003</v>
      </c>
      <c r="U1626" s="22">
        <f t="shared" si="257"/>
        <v>70.875</v>
      </c>
      <c r="V1626" s="21">
        <f t="shared" si="258"/>
        <v>71.158333333333346</v>
      </c>
      <c r="W1626" s="21">
        <f t="shared" si="259"/>
        <v>71.087500000000006</v>
      </c>
      <c r="X1626" s="20"/>
      <c r="Y1626" s="20"/>
      <c r="Z1626" s="20"/>
    </row>
    <row r="1627" spans="1:26" ht="13.5" x14ac:dyDescent="0.25">
      <c r="A1627" s="4">
        <f>TITRES_STAT!B1630</f>
        <v>44382</v>
      </c>
      <c r="B1627" s="2">
        <f>TITRES_STAT!C1630</f>
        <v>14.85</v>
      </c>
      <c r="C1627" s="2">
        <f>RSI!I1627</f>
        <v>59.283090700929272</v>
      </c>
      <c r="D1627" s="2">
        <f>MACD!E1627</f>
        <v>-2.2297861405050412E-2</v>
      </c>
      <c r="E1627" s="2">
        <f>MACD!F1627</f>
        <v>-9.9690404172892884E-3</v>
      </c>
      <c r="F1627" s="2">
        <f>'Moving Avg'!D1627</f>
        <v>6.2542400000000002</v>
      </c>
      <c r="G1627" s="2">
        <f>'Moving Avg'!E1627</f>
        <v>6.2136600000000008</v>
      </c>
      <c r="H1627" s="2">
        <f>'Moving Avg'!F1627</f>
        <v>6.2003450000000004</v>
      </c>
      <c r="I1627" s="2">
        <f>'Moving Avg'!G1627</f>
        <v>6.211470000000002</v>
      </c>
      <c r="J1627" s="2">
        <f>'Moving Avg'!H1627</f>
        <v>6.184451499999998</v>
      </c>
      <c r="K1627" s="18" t="str">
        <f>OBV!F1627</f>
        <v>BULLISH</v>
      </c>
      <c r="L1627" s="18" t="str">
        <f>OBV!G1627</f>
        <v>NEUTRAL</v>
      </c>
      <c r="M1627" s="18" t="str">
        <f>OBV!H1627</f>
        <v>CONFIRMED BULLISH</v>
      </c>
      <c r="N1627" s="21">
        <f t="shared" si="250"/>
        <v>50</v>
      </c>
      <c r="O1627" s="21">
        <f t="shared" si="251"/>
        <v>100</v>
      </c>
      <c r="P1627" s="21">
        <f t="shared" si="252"/>
        <v>50</v>
      </c>
      <c r="Q1627" s="21">
        <f t="shared" si="253"/>
        <v>83.5</v>
      </c>
      <c r="R1627" s="22">
        <f t="shared" si="254"/>
        <v>72.525000000000006</v>
      </c>
      <c r="S1627" s="22">
        <f t="shared" si="255"/>
        <v>68.375</v>
      </c>
      <c r="T1627" s="22">
        <f t="shared" si="256"/>
        <v>72.575000000000003</v>
      </c>
      <c r="U1627" s="22">
        <f t="shared" si="257"/>
        <v>70.875</v>
      </c>
      <c r="V1627" s="21">
        <f t="shared" si="258"/>
        <v>71.158333333333346</v>
      </c>
      <c r="W1627" s="21">
        <f t="shared" si="259"/>
        <v>71.087500000000006</v>
      </c>
      <c r="X1627" s="20"/>
      <c r="Y1627" s="20"/>
      <c r="Z1627" s="20"/>
    </row>
    <row r="1628" spans="1:26" ht="13.5" x14ac:dyDescent="0.25">
      <c r="A1628" s="4">
        <f>TITRES_STAT!B1631</f>
        <v>44383</v>
      </c>
      <c r="B1628" s="2">
        <f>TITRES_STAT!C1631</f>
        <v>14.6</v>
      </c>
      <c r="C1628" s="2">
        <f>RSI!I1628</f>
        <v>46.217080956277975</v>
      </c>
      <c r="D1628" s="2">
        <f>MACD!E1628</f>
        <v>-2.7632074376206184E-2</v>
      </c>
      <c r="E1628" s="2">
        <f>MACD!F1628</f>
        <v>-1.3501647209072669E-2</v>
      </c>
      <c r="F1628" s="2">
        <f>'Moving Avg'!D1628</f>
        <v>6.2457799999999999</v>
      </c>
      <c r="G1628" s="2">
        <f>'Moving Avg'!E1628</f>
        <v>6.2174600000000009</v>
      </c>
      <c r="H1628" s="2">
        <f>'Moving Avg'!F1628</f>
        <v>6.2016100000000005</v>
      </c>
      <c r="I1628" s="2">
        <f>'Moving Avg'!G1628</f>
        <v>6.2072400000000014</v>
      </c>
      <c r="J1628" s="2">
        <f>'Moving Avg'!H1628</f>
        <v>6.1842399999999991</v>
      </c>
      <c r="K1628" s="18" t="str">
        <f>OBV!F1628</f>
        <v>BULLISH</v>
      </c>
      <c r="L1628" s="18" t="str">
        <f>OBV!G1628</f>
        <v>NEUTRAL</v>
      </c>
      <c r="M1628" s="18" t="str">
        <f>OBV!H1628</f>
        <v>BULLISH DIVERGENCE</v>
      </c>
      <c r="N1628" s="21">
        <f t="shared" si="250"/>
        <v>50</v>
      </c>
      <c r="O1628" s="21">
        <f t="shared" si="251"/>
        <v>100</v>
      </c>
      <c r="P1628" s="21">
        <f t="shared" si="252"/>
        <v>50</v>
      </c>
      <c r="Q1628" s="21">
        <f t="shared" si="253"/>
        <v>66.5</v>
      </c>
      <c r="R1628" s="22">
        <f t="shared" si="254"/>
        <v>69.974999999999994</v>
      </c>
      <c r="S1628" s="22">
        <f t="shared" si="255"/>
        <v>64.125</v>
      </c>
      <c r="T1628" s="22">
        <f t="shared" si="256"/>
        <v>64.924999999999997</v>
      </c>
      <c r="U1628" s="22">
        <f t="shared" si="257"/>
        <v>66.625</v>
      </c>
      <c r="V1628" s="21">
        <f t="shared" si="258"/>
        <v>66.341666666666654</v>
      </c>
      <c r="W1628" s="21">
        <f t="shared" si="259"/>
        <v>66.412499999999994</v>
      </c>
      <c r="X1628" s="20"/>
      <c r="Y1628" s="20"/>
      <c r="Z1628" s="20"/>
    </row>
    <row r="1629" spans="1:26" ht="13.5" x14ac:dyDescent="0.25">
      <c r="A1629" s="4">
        <f>TITRES_STAT!B1632</f>
        <v>44384</v>
      </c>
      <c r="B1629" s="2">
        <f>TITRES_STAT!C1632</f>
        <v>14.6</v>
      </c>
      <c r="C1629" s="2">
        <f>RSI!I1629</f>
        <v>46.217080956277968</v>
      </c>
      <c r="D1629" s="2">
        <f>MACD!E1629</f>
        <v>-2.6083300215417715E-2</v>
      </c>
      <c r="E1629" s="2">
        <f>MACD!F1629</f>
        <v>-1.6017977810341678E-2</v>
      </c>
      <c r="F1629" s="2">
        <f>'Moving Avg'!D1629</f>
        <v>6.2373199999999995</v>
      </c>
      <c r="G1629" s="2">
        <f>'Moving Avg'!E1629</f>
        <v>6.2174600000000009</v>
      </c>
      <c r="H1629" s="2">
        <f>'Moving Avg'!F1629</f>
        <v>6.2016100000000005</v>
      </c>
      <c r="I1629" s="2">
        <f>'Moving Avg'!G1629</f>
        <v>6.2047020000000019</v>
      </c>
      <c r="J1629" s="2">
        <f>'Moving Avg'!H1629</f>
        <v>6.1836054999999996</v>
      </c>
      <c r="K1629" s="18" t="str">
        <f>OBV!F1629</f>
        <v>BULLISH</v>
      </c>
      <c r="L1629" s="18" t="str">
        <f>OBV!G1629</f>
        <v>NEUTRAL</v>
      </c>
      <c r="M1629" s="18" t="str">
        <f>OBV!H1629</f>
        <v>BULLISH DIVERGENCE</v>
      </c>
      <c r="N1629" s="21">
        <f t="shared" si="250"/>
        <v>50</v>
      </c>
      <c r="O1629" s="21">
        <f t="shared" si="251"/>
        <v>100</v>
      </c>
      <c r="P1629" s="21">
        <f t="shared" si="252"/>
        <v>50</v>
      </c>
      <c r="Q1629" s="21">
        <f t="shared" si="253"/>
        <v>66.5</v>
      </c>
      <c r="R1629" s="22">
        <f t="shared" si="254"/>
        <v>69.974999999999994</v>
      </c>
      <c r="S1629" s="22">
        <f t="shared" si="255"/>
        <v>64.125</v>
      </c>
      <c r="T1629" s="22">
        <f t="shared" si="256"/>
        <v>64.924999999999997</v>
      </c>
      <c r="U1629" s="22">
        <f t="shared" si="257"/>
        <v>66.625</v>
      </c>
      <c r="V1629" s="21">
        <f t="shared" si="258"/>
        <v>66.341666666666654</v>
      </c>
      <c r="W1629" s="21">
        <f t="shared" si="259"/>
        <v>66.412499999999994</v>
      </c>
      <c r="X1629" s="20"/>
      <c r="Y1629" s="20"/>
      <c r="Z1629" s="20"/>
    </row>
    <row r="1630" spans="1:26" ht="13.5" x14ac:dyDescent="0.25">
      <c r="A1630" s="4">
        <f>TITRES_STAT!B1633</f>
        <v>44385</v>
      </c>
      <c r="B1630" s="2">
        <f>TITRES_STAT!C1633</f>
        <v>14.8</v>
      </c>
      <c r="C1630" s="2">
        <f>RSI!I1630</f>
        <v>55.351549323067765</v>
      </c>
      <c r="D1630" s="2">
        <f>MACD!E1630</f>
        <v>-3.0839294246532312E-2</v>
      </c>
      <c r="E1630" s="2">
        <f>MACD!F1630</f>
        <v>-1.8982241097579806E-2</v>
      </c>
      <c r="F1630" s="2">
        <f>'Moving Avg'!D1630</f>
        <v>6.2331000000000003</v>
      </c>
      <c r="G1630" s="2">
        <f>'Moving Avg'!E1630</f>
        <v>6.2259200000000003</v>
      </c>
      <c r="H1630" s="2">
        <f>'Moving Avg'!F1630</f>
        <v>6.2058400000000002</v>
      </c>
      <c r="I1630" s="2">
        <f>'Moving Avg'!G1630</f>
        <v>6.2038560000000018</v>
      </c>
      <c r="J1630" s="2">
        <f>'Moving Avg'!H1630</f>
        <v>6.1837109999999997</v>
      </c>
      <c r="K1630" s="18" t="str">
        <f>OBV!F1630</f>
        <v>BULLISH</v>
      </c>
      <c r="L1630" s="18" t="str">
        <f>OBV!G1630</f>
        <v>NEUTRAL</v>
      </c>
      <c r="M1630" s="18" t="str">
        <f>OBV!H1630</f>
        <v>BULLISH DIVERGENCE</v>
      </c>
      <c r="N1630" s="21">
        <f t="shared" si="250"/>
        <v>50</v>
      </c>
      <c r="O1630" s="21">
        <f t="shared" si="251"/>
        <v>100</v>
      </c>
      <c r="P1630" s="21">
        <f t="shared" si="252"/>
        <v>50</v>
      </c>
      <c r="Q1630" s="21">
        <f t="shared" si="253"/>
        <v>66.5</v>
      </c>
      <c r="R1630" s="22">
        <f t="shared" si="254"/>
        <v>69.974999999999994</v>
      </c>
      <c r="S1630" s="22">
        <f t="shared" si="255"/>
        <v>64.125</v>
      </c>
      <c r="T1630" s="22">
        <f t="shared" si="256"/>
        <v>64.924999999999997</v>
      </c>
      <c r="U1630" s="22">
        <f t="shared" si="257"/>
        <v>66.625</v>
      </c>
      <c r="V1630" s="21">
        <f t="shared" si="258"/>
        <v>66.341666666666654</v>
      </c>
      <c r="W1630" s="21">
        <f t="shared" si="259"/>
        <v>66.412499999999994</v>
      </c>
      <c r="X1630" s="20"/>
      <c r="Y1630" s="20"/>
      <c r="Z1630" s="20"/>
    </row>
    <row r="1631" spans="1:26" ht="13.5" x14ac:dyDescent="0.25">
      <c r="A1631" s="4">
        <f>TITRES_STAT!B1634</f>
        <v>44386</v>
      </c>
      <c r="B1631" s="2">
        <f>TITRES_STAT!C1634</f>
        <v>14.8</v>
      </c>
      <c r="C1631" s="2">
        <f>RSI!I1631</f>
        <v>55.351549323067758</v>
      </c>
      <c r="D1631" s="2">
        <f>MACD!E1631</f>
        <v>-2.8670465703998893E-2</v>
      </c>
      <c r="E1631" s="2">
        <f>MACD!F1631</f>
        <v>-2.0919886018863625E-2</v>
      </c>
      <c r="F1631" s="2">
        <f>'Moving Avg'!D1631</f>
        <v>6.2288799999999993</v>
      </c>
      <c r="G1631" s="2">
        <f>'Moving Avg'!E1631</f>
        <v>6.2301500000000001</v>
      </c>
      <c r="H1631" s="2">
        <f>'Moving Avg'!F1631</f>
        <v>6.2079550000000001</v>
      </c>
      <c r="I1631" s="2">
        <f>'Moving Avg'!G1631</f>
        <v>6.2057160000000025</v>
      </c>
      <c r="J1631" s="2">
        <f>'Moving Avg'!H1631</f>
        <v>6.1838164999999989</v>
      </c>
      <c r="K1631" s="18" t="str">
        <f>OBV!F1631</f>
        <v>BULLISH</v>
      </c>
      <c r="L1631" s="18" t="str">
        <f>OBV!G1631</f>
        <v>NEUTRAL</v>
      </c>
      <c r="M1631" s="18" t="str">
        <f>OBV!H1631</f>
        <v>BULLISH DIVERGENCE</v>
      </c>
      <c r="N1631" s="21">
        <f t="shared" si="250"/>
        <v>50</v>
      </c>
      <c r="O1631" s="21">
        <f t="shared" si="251"/>
        <v>100</v>
      </c>
      <c r="P1631" s="21">
        <f t="shared" si="252"/>
        <v>50</v>
      </c>
      <c r="Q1631" s="21">
        <f t="shared" si="253"/>
        <v>66.5</v>
      </c>
      <c r="R1631" s="22">
        <f t="shared" si="254"/>
        <v>69.974999999999994</v>
      </c>
      <c r="S1631" s="22">
        <f t="shared" si="255"/>
        <v>64.125</v>
      </c>
      <c r="T1631" s="22">
        <f t="shared" si="256"/>
        <v>64.924999999999997</v>
      </c>
      <c r="U1631" s="22">
        <f t="shared" si="257"/>
        <v>66.625</v>
      </c>
      <c r="V1631" s="21">
        <f t="shared" si="258"/>
        <v>66.341666666666654</v>
      </c>
      <c r="W1631" s="21">
        <f t="shared" si="259"/>
        <v>66.412499999999994</v>
      </c>
      <c r="X1631" s="20"/>
      <c r="Y1631" s="20"/>
      <c r="Z1631" s="20"/>
    </row>
    <row r="1632" spans="1:26" ht="13.5" x14ac:dyDescent="0.25">
      <c r="A1632" s="4">
        <f>TITRES_STAT!B1635</f>
        <v>44389</v>
      </c>
      <c r="B1632" s="2">
        <f>TITRES_STAT!C1635</f>
        <v>14.79</v>
      </c>
      <c r="C1632" s="2">
        <f>RSI!I1632</f>
        <v>54.81551732213174</v>
      </c>
      <c r="D1632" s="2">
        <f>MACD!E1632</f>
        <v>-3.4615452279460612E-2</v>
      </c>
      <c r="E1632" s="2">
        <f>MACD!F1632</f>
        <v>-2.3658999270983024E-2</v>
      </c>
      <c r="F1632" s="2">
        <f>'Moving Avg'!D1632</f>
        <v>6.223819999999999</v>
      </c>
      <c r="G1632" s="2">
        <f>'Moving Avg'!E1632</f>
        <v>6.2390299999999996</v>
      </c>
      <c r="H1632" s="2">
        <f>'Moving Avg'!F1632</f>
        <v>6.2098600000000008</v>
      </c>
      <c r="I1632" s="2">
        <f>'Moving Avg'!G1632</f>
        <v>6.2073240000000025</v>
      </c>
      <c r="J1632" s="2">
        <f>'Moving Avg'!H1632</f>
        <v>6.1840069999999994</v>
      </c>
      <c r="K1632" s="18" t="str">
        <f>OBV!F1632</f>
        <v>BULLISH</v>
      </c>
      <c r="L1632" s="18" t="str">
        <f>OBV!G1632</f>
        <v>NEUTRAL</v>
      </c>
      <c r="M1632" s="18" t="str">
        <f>OBV!H1632</f>
        <v>BULLISH DIVERGENCE</v>
      </c>
      <c r="N1632" s="21">
        <f t="shared" si="250"/>
        <v>50</v>
      </c>
      <c r="O1632" s="21">
        <f t="shared" si="251"/>
        <v>100</v>
      </c>
      <c r="P1632" s="21">
        <f t="shared" si="252"/>
        <v>50</v>
      </c>
      <c r="Q1632" s="21">
        <f t="shared" si="253"/>
        <v>66.5</v>
      </c>
      <c r="R1632" s="22">
        <f t="shared" si="254"/>
        <v>69.974999999999994</v>
      </c>
      <c r="S1632" s="22">
        <f t="shared" si="255"/>
        <v>64.125</v>
      </c>
      <c r="T1632" s="22">
        <f t="shared" si="256"/>
        <v>64.924999999999997</v>
      </c>
      <c r="U1632" s="22">
        <f t="shared" si="257"/>
        <v>66.625</v>
      </c>
      <c r="V1632" s="21">
        <f t="shared" si="258"/>
        <v>66.341666666666654</v>
      </c>
      <c r="W1632" s="21">
        <f t="shared" si="259"/>
        <v>66.412499999999994</v>
      </c>
      <c r="X1632" s="20"/>
      <c r="Y1632" s="20"/>
      <c r="Z1632" s="20"/>
    </row>
    <row r="1633" spans="1:26" ht="13.5" x14ac:dyDescent="0.25">
      <c r="A1633" s="4">
        <f>TITRES_STAT!B1636</f>
        <v>44390</v>
      </c>
      <c r="B1633" s="2">
        <f>TITRES_STAT!C1636</f>
        <v>14.65</v>
      </c>
      <c r="C1633" s="2">
        <f>RSI!I1633</f>
        <v>63.774687866621591</v>
      </c>
      <c r="D1633" s="2">
        <f>MACD!E1633</f>
        <v>-3.9468470795512189E-2</v>
      </c>
      <c r="E1633" s="2">
        <f>MACD!F1633</f>
        <v>-2.6820893575888856E-2</v>
      </c>
      <c r="F1633" s="2">
        <f>'Moving Avg'!D1633</f>
        <v>6.2598199999999995</v>
      </c>
      <c r="G1633" s="2">
        <f>'Moving Avg'!E1633</f>
        <v>6.2527999999999997</v>
      </c>
      <c r="H1633" s="2">
        <f>'Moving Avg'!F1633</f>
        <v>6.2190700000000003</v>
      </c>
      <c r="I1633" s="2">
        <f>'Moving Avg'!G1633</f>
        <v>6.2092320000000019</v>
      </c>
      <c r="J1633" s="2">
        <f>'Moving Avg'!H1633</f>
        <v>6.1848224999999992</v>
      </c>
      <c r="K1633" s="18" t="str">
        <f>OBV!F1633</f>
        <v>BULLISH</v>
      </c>
      <c r="L1633" s="18" t="str">
        <f>OBV!G1633</f>
        <v>NEUTRAL</v>
      </c>
      <c r="M1633" s="18" t="str">
        <f>OBV!H1633</f>
        <v>CONFIRMED BULLISH</v>
      </c>
      <c r="N1633" s="21">
        <f t="shared" si="250"/>
        <v>50</v>
      </c>
      <c r="O1633" s="21">
        <f t="shared" si="251"/>
        <v>100</v>
      </c>
      <c r="P1633" s="21">
        <f t="shared" si="252"/>
        <v>50</v>
      </c>
      <c r="Q1633" s="21">
        <f t="shared" si="253"/>
        <v>83.5</v>
      </c>
      <c r="R1633" s="22">
        <f t="shared" si="254"/>
        <v>72.525000000000006</v>
      </c>
      <c r="S1633" s="22">
        <f t="shared" si="255"/>
        <v>68.375</v>
      </c>
      <c r="T1633" s="22">
        <f t="shared" si="256"/>
        <v>72.575000000000003</v>
      </c>
      <c r="U1633" s="22">
        <f t="shared" si="257"/>
        <v>70.875</v>
      </c>
      <c r="V1633" s="21">
        <f t="shared" si="258"/>
        <v>71.158333333333346</v>
      </c>
      <c r="W1633" s="21">
        <f t="shared" si="259"/>
        <v>71.087500000000006</v>
      </c>
      <c r="X1633" s="20"/>
      <c r="Y1633" s="20"/>
      <c r="Z1633" s="20"/>
    </row>
    <row r="1634" spans="1:26" ht="13.5" x14ac:dyDescent="0.25">
      <c r="A1634" s="4">
        <f>TITRES_STAT!B1637</f>
        <v>44391</v>
      </c>
      <c r="B1634" s="2">
        <f>TITRES_STAT!C1637</f>
        <v>14.65</v>
      </c>
      <c r="C1634" s="2">
        <f>RSI!I1634</f>
        <v>63.774687866621584</v>
      </c>
      <c r="D1634" s="2">
        <f>MACD!E1634</f>
        <v>-4.4390140905859354E-2</v>
      </c>
      <c r="E1634" s="2">
        <f>MACD!F1634</f>
        <v>-3.033474304188296E-2</v>
      </c>
      <c r="F1634" s="2">
        <f>'Moving Avg'!D1634</f>
        <v>6.29582</v>
      </c>
      <c r="G1634" s="2">
        <f>'Moving Avg'!E1634</f>
        <v>6.2665699999999998</v>
      </c>
      <c r="H1634" s="2">
        <f>'Moving Avg'!F1634</f>
        <v>6.2280699999999998</v>
      </c>
      <c r="I1634" s="2">
        <f>'Moving Avg'!G1634</f>
        <v>6.2128320000000024</v>
      </c>
      <c r="J1634" s="2">
        <f>'Moving Avg'!H1634</f>
        <v>6.185638</v>
      </c>
      <c r="K1634" s="18" t="str">
        <f>OBV!F1634</f>
        <v>BULLISH</v>
      </c>
      <c r="L1634" s="18" t="str">
        <f>OBV!G1634</f>
        <v>NEUTRAL</v>
      </c>
      <c r="M1634" s="18" t="str">
        <f>OBV!H1634</f>
        <v>CONFIRMED BULLISH</v>
      </c>
      <c r="N1634" s="21">
        <f t="shared" si="250"/>
        <v>50</v>
      </c>
      <c r="O1634" s="21">
        <f t="shared" si="251"/>
        <v>100</v>
      </c>
      <c r="P1634" s="21">
        <f t="shared" si="252"/>
        <v>50</v>
      </c>
      <c r="Q1634" s="21">
        <f t="shared" si="253"/>
        <v>83.5</v>
      </c>
      <c r="R1634" s="22">
        <f t="shared" si="254"/>
        <v>72.525000000000006</v>
      </c>
      <c r="S1634" s="22">
        <f t="shared" si="255"/>
        <v>68.375</v>
      </c>
      <c r="T1634" s="22">
        <f t="shared" si="256"/>
        <v>72.575000000000003</v>
      </c>
      <c r="U1634" s="22">
        <f t="shared" si="257"/>
        <v>70.875</v>
      </c>
      <c r="V1634" s="21">
        <f t="shared" si="258"/>
        <v>71.158333333333346</v>
      </c>
      <c r="W1634" s="21">
        <f t="shared" si="259"/>
        <v>71.087500000000006</v>
      </c>
      <c r="X1634" s="20"/>
      <c r="Y1634" s="20"/>
      <c r="Z1634" s="20"/>
    </row>
    <row r="1635" spans="1:26" ht="13.5" x14ac:dyDescent="0.25">
      <c r="A1635" s="4">
        <f>TITRES_STAT!B1638</f>
        <v>44392</v>
      </c>
      <c r="B1635" s="2">
        <f>TITRES_STAT!C1638</f>
        <v>14.65</v>
      </c>
      <c r="C1635" s="2">
        <f>RSI!I1635</f>
        <v>63.774687866621584</v>
      </c>
      <c r="D1635" s="2">
        <f>MACD!E1635</f>
        <v>-3.9555664315323646E-2</v>
      </c>
      <c r="E1635" s="2">
        <f>MACD!F1635</f>
        <v>-3.2178927296571097E-2</v>
      </c>
      <c r="F1635" s="2">
        <f>'Moving Avg'!D1635</f>
        <v>6.3148999999999997</v>
      </c>
      <c r="G1635" s="2">
        <f>'Moving Avg'!E1635</f>
        <v>6.2740000000000009</v>
      </c>
      <c r="H1635" s="2">
        <f>'Moving Avg'!F1635</f>
        <v>6.2328399999999995</v>
      </c>
      <c r="I1635" s="2">
        <f>'Moving Avg'!G1635</f>
        <v>6.2155860000000009</v>
      </c>
      <c r="J1635" s="2">
        <f>'Moving Avg'!H1635</f>
        <v>6.1869605000000005</v>
      </c>
      <c r="K1635" s="18" t="str">
        <f>OBV!F1635</f>
        <v>BEARISH</v>
      </c>
      <c r="L1635" s="18" t="str">
        <f>OBV!G1635</f>
        <v>NEUTRAL</v>
      </c>
      <c r="M1635" s="18" t="str">
        <f>OBV!H1635</f>
        <v>CONFIRMED BEARISH</v>
      </c>
      <c r="N1635" s="21">
        <f t="shared" si="250"/>
        <v>50</v>
      </c>
      <c r="O1635" s="21">
        <f t="shared" si="251"/>
        <v>100</v>
      </c>
      <c r="P1635" s="21">
        <f t="shared" si="252"/>
        <v>50</v>
      </c>
      <c r="Q1635" s="21">
        <f t="shared" si="253"/>
        <v>16.5</v>
      </c>
      <c r="R1635" s="22">
        <f t="shared" si="254"/>
        <v>62.475000000000001</v>
      </c>
      <c r="S1635" s="22">
        <f t="shared" si="255"/>
        <v>51.625</v>
      </c>
      <c r="T1635" s="22">
        <f t="shared" si="256"/>
        <v>42.424999999999997</v>
      </c>
      <c r="U1635" s="22">
        <f t="shared" si="257"/>
        <v>54.125</v>
      </c>
      <c r="V1635" s="21">
        <f t="shared" si="258"/>
        <v>52.17499999999999</v>
      </c>
      <c r="W1635" s="21">
        <f t="shared" si="259"/>
        <v>52.662499999999994</v>
      </c>
      <c r="X1635" s="20"/>
      <c r="Y1635" s="20"/>
      <c r="Z1635" s="20"/>
    </row>
    <row r="1636" spans="1:26" ht="13.5" x14ac:dyDescent="0.25">
      <c r="A1636" s="4">
        <f>TITRES_STAT!B1639</f>
        <v>44393</v>
      </c>
      <c r="B1636" s="2">
        <f>TITRES_STAT!C1639</f>
        <v>14.65</v>
      </c>
      <c r="C1636" s="2">
        <f>RSI!I1636</f>
        <v>63.774687866621584</v>
      </c>
      <c r="D1636" s="2">
        <f>MACD!E1636</f>
        <v>-3.6163915826268322E-2</v>
      </c>
      <c r="E1636" s="2">
        <f>MACD!F1636</f>
        <v>-3.2975925002510544E-2</v>
      </c>
      <c r="F1636" s="2">
        <f>'Moving Avg'!D1636</f>
        <v>6.3339799999999995</v>
      </c>
      <c r="G1636" s="2">
        <f>'Moving Avg'!E1636</f>
        <v>6.2814300000000012</v>
      </c>
      <c r="H1636" s="2">
        <f>'Moving Avg'!F1636</f>
        <v>6.2422599999999999</v>
      </c>
      <c r="I1636" s="2">
        <f>'Moving Avg'!G1636</f>
        <v>6.2166480000000002</v>
      </c>
      <c r="J1636" s="2">
        <f>'Moving Avg'!H1636</f>
        <v>6.1876910000000001</v>
      </c>
      <c r="K1636" s="18" t="str">
        <f>OBV!F1636</f>
        <v>BEARISH</v>
      </c>
      <c r="L1636" s="18" t="str">
        <f>OBV!G1636</f>
        <v>NEUTRAL</v>
      </c>
      <c r="M1636" s="18" t="str">
        <f>OBV!H1636</f>
        <v>CONFIRMED BEARISH</v>
      </c>
      <c r="N1636" s="21">
        <f t="shared" si="250"/>
        <v>50</v>
      </c>
      <c r="O1636" s="21">
        <f t="shared" si="251"/>
        <v>100</v>
      </c>
      <c r="P1636" s="21">
        <f t="shared" si="252"/>
        <v>50</v>
      </c>
      <c r="Q1636" s="21">
        <f t="shared" si="253"/>
        <v>16.5</v>
      </c>
      <c r="R1636" s="22">
        <f t="shared" si="254"/>
        <v>62.475000000000001</v>
      </c>
      <c r="S1636" s="22">
        <f t="shared" si="255"/>
        <v>51.625</v>
      </c>
      <c r="T1636" s="22">
        <f t="shared" si="256"/>
        <v>42.424999999999997</v>
      </c>
      <c r="U1636" s="22">
        <f t="shared" si="257"/>
        <v>54.125</v>
      </c>
      <c r="V1636" s="21">
        <f t="shared" si="258"/>
        <v>52.17499999999999</v>
      </c>
      <c r="W1636" s="21">
        <f t="shared" si="259"/>
        <v>52.662499999999994</v>
      </c>
      <c r="X1636" s="20"/>
      <c r="Y1636" s="20"/>
      <c r="Z1636" s="20"/>
    </row>
    <row r="1637" spans="1:26" ht="13.5" x14ac:dyDescent="0.25">
      <c r="A1637" s="4">
        <f>TITRES_STAT!B1640</f>
        <v>44396</v>
      </c>
      <c r="B1637" s="2">
        <f>TITRES_STAT!C1640</f>
        <v>14.65</v>
      </c>
      <c r="C1637" s="2">
        <f>RSI!I1637</f>
        <v>63.774687866621584</v>
      </c>
      <c r="D1637" s="2">
        <f>MACD!E1637</f>
        <v>-3.3941162271295511E-2</v>
      </c>
      <c r="E1637" s="2">
        <f>MACD!F1637</f>
        <v>-3.3168972456267536E-2</v>
      </c>
      <c r="F1637" s="2">
        <f>'Moving Avg'!D1637</f>
        <v>6.3539000000000003</v>
      </c>
      <c r="G1637" s="2">
        <f>'Moving Avg'!E1637</f>
        <v>6.2888600000000014</v>
      </c>
      <c r="H1637" s="2">
        <f>'Moving Avg'!F1637</f>
        <v>6.2512599999999994</v>
      </c>
      <c r="I1637" s="2">
        <f>'Moving Avg'!G1637</f>
        <v>6.2198240000000009</v>
      </c>
      <c r="J1637" s="2">
        <f>'Moving Avg'!H1637</f>
        <v>6.1893520000000013</v>
      </c>
      <c r="K1637" s="18" t="str">
        <f>OBV!F1637</f>
        <v>BEARISH</v>
      </c>
      <c r="L1637" s="18" t="str">
        <f>OBV!G1637</f>
        <v>NEUTRAL</v>
      </c>
      <c r="M1637" s="18" t="str">
        <f>OBV!H1637</f>
        <v>CONFIRMED BEARISH</v>
      </c>
      <c r="N1637" s="21">
        <f t="shared" si="250"/>
        <v>50</v>
      </c>
      <c r="O1637" s="21">
        <f t="shared" si="251"/>
        <v>100</v>
      </c>
      <c r="P1637" s="21">
        <f t="shared" si="252"/>
        <v>50</v>
      </c>
      <c r="Q1637" s="21">
        <f t="shared" si="253"/>
        <v>16.5</v>
      </c>
      <c r="R1637" s="22">
        <f t="shared" si="254"/>
        <v>62.475000000000001</v>
      </c>
      <c r="S1637" s="22">
        <f t="shared" si="255"/>
        <v>51.625</v>
      </c>
      <c r="T1637" s="22">
        <f t="shared" si="256"/>
        <v>42.424999999999997</v>
      </c>
      <c r="U1637" s="22">
        <f t="shared" si="257"/>
        <v>54.125</v>
      </c>
      <c r="V1637" s="21">
        <f t="shared" si="258"/>
        <v>52.17499999999999</v>
      </c>
      <c r="W1637" s="21">
        <f t="shared" si="259"/>
        <v>52.662499999999994</v>
      </c>
      <c r="X1637" s="20"/>
      <c r="Y1637" s="20"/>
      <c r="Z1637" s="20"/>
    </row>
    <row r="1638" spans="1:26" ht="13.5" x14ac:dyDescent="0.25">
      <c r="A1638" s="4">
        <f>TITRES_STAT!B1641</f>
        <v>44399</v>
      </c>
      <c r="B1638" s="2">
        <f>TITRES_STAT!C1641</f>
        <v>14.65</v>
      </c>
      <c r="C1638" s="2">
        <f>RSI!I1638</f>
        <v>63.774687866621584</v>
      </c>
      <c r="D1638" s="2">
        <f>MACD!E1638</f>
        <v>-4.892115692456489E-2</v>
      </c>
      <c r="E1638" s="2">
        <f>MACD!F1638</f>
        <v>-3.6319409349927008E-2</v>
      </c>
      <c r="F1638" s="2">
        <f>'Moving Avg'!D1638</f>
        <v>6.3539000000000003</v>
      </c>
      <c r="G1638" s="2">
        <f>'Moving Avg'!E1638</f>
        <v>6.3068600000000012</v>
      </c>
      <c r="H1638" s="2">
        <f>'Moving Avg'!F1638</f>
        <v>6.2621599999999997</v>
      </c>
      <c r="I1638" s="2">
        <f>'Moving Avg'!G1638</f>
        <v>6.2204640000000007</v>
      </c>
      <c r="J1638" s="2">
        <f>'Moving Avg'!H1638</f>
        <v>6.1919010000000014</v>
      </c>
      <c r="K1638" s="18" t="str">
        <f>OBV!F1638</f>
        <v>NEUTRAL</v>
      </c>
      <c r="L1638" s="18" t="str">
        <f>OBV!G1638</f>
        <v>NEUTRAL</v>
      </c>
      <c r="M1638" s="18" t="str">
        <f>OBV!H1638</f>
        <v>NEUTRAL</v>
      </c>
      <c r="N1638" s="21">
        <f t="shared" si="250"/>
        <v>50</v>
      </c>
      <c r="O1638" s="21">
        <f t="shared" si="251"/>
        <v>100</v>
      </c>
      <c r="P1638" s="21">
        <f t="shared" si="252"/>
        <v>50</v>
      </c>
      <c r="Q1638" s="21">
        <f t="shared" si="253"/>
        <v>33</v>
      </c>
      <c r="R1638" s="22">
        <f t="shared" si="254"/>
        <v>64.95</v>
      </c>
      <c r="S1638" s="22">
        <f t="shared" si="255"/>
        <v>55.75</v>
      </c>
      <c r="T1638" s="22">
        <f t="shared" si="256"/>
        <v>49.85</v>
      </c>
      <c r="U1638" s="22">
        <f t="shared" si="257"/>
        <v>58.25</v>
      </c>
      <c r="V1638" s="21">
        <f t="shared" si="258"/>
        <v>56.85</v>
      </c>
      <c r="W1638" s="21">
        <f t="shared" si="259"/>
        <v>57.2</v>
      </c>
      <c r="X1638" s="20"/>
      <c r="Y1638" s="20"/>
      <c r="Z1638" s="20"/>
    </row>
    <row r="1639" spans="1:26" ht="13.5" x14ac:dyDescent="0.25">
      <c r="A1639" s="4">
        <f>TITRES_STAT!B1642</f>
        <v>44400</v>
      </c>
      <c r="B1639" s="2">
        <f>TITRES_STAT!C1642</f>
        <v>14.7</v>
      </c>
      <c r="C1639" s="2">
        <f>RSI!I1639</f>
        <v>66.061742432671679</v>
      </c>
      <c r="D1639" s="2">
        <f>MACD!E1639</f>
        <v>-6.3758803368870076E-2</v>
      </c>
      <c r="E1639" s="2">
        <f>MACD!F1639</f>
        <v>-4.1807288153715622E-2</v>
      </c>
      <c r="F1639" s="2">
        <f>'Moving Avg'!D1639</f>
        <v>6.3582400000000003</v>
      </c>
      <c r="G1639" s="2">
        <f>'Moving Avg'!E1639</f>
        <v>6.3270300000000006</v>
      </c>
      <c r="H1639" s="2">
        <f>'Moving Avg'!F1639</f>
        <v>6.2722449999999998</v>
      </c>
      <c r="I1639" s="2">
        <f>'Moving Avg'!G1639</f>
        <v>6.2236520000000004</v>
      </c>
      <c r="J1639" s="2">
        <f>'Moving Avg'!H1639</f>
        <v>6.1944950000000016</v>
      </c>
      <c r="K1639" s="18" t="str">
        <f>OBV!F1639</f>
        <v>BULLISH</v>
      </c>
      <c r="L1639" s="18" t="str">
        <f>OBV!G1639</f>
        <v>NEUTRAL</v>
      </c>
      <c r="M1639" s="18" t="str">
        <f>OBV!H1639</f>
        <v>CONFIRMED BULLISH</v>
      </c>
      <c r="N1639" s="21">
        <f t="shared" si="250"/>
        <v>50</v>
      </c>
      <c r="O1639" s="21">
        <f t="shared" si="251"/>
        <v>100</v>
      </c>
      <c r="P1639" s="21">
        <f t="shared" si="252"/>
        <v>50</v>
      </c>
      <c r="Q1639" s="21">
        <f t="shared" si="253"/>
        <v>83.5</v>
      </c>
      <c r="R1639" s="22">
        <f t="shared" si="254"/>
        <v>72.525000000000006</v>
      </c>
      <c r="S1639" s="22">
        <f t="shared" si="255"/>
        <v>68.375</v>
      </c>
      <c r="T1639" s="22">
        <f t="shared" si="256"/>
        <v>72.575000000000003</v>
      </c>
      <c r="U1639" s="22">
        <f t="shared" si="257"/>
        <v>70.875</v>
      </c>
      <c r="V1639" s="21">
        <f t="shared" si="258"/>
        <v>71.158333333333346</v>
      </c>
      <c r="W1639" s="21">
        <f t="shared" si="259"/>
        <v>71.087500000000006</v>
      </c>
      <c r="X1639" s="20"/>
      <c r="Y1639" s="20"/>
      <c r="Z1639" s="20"/>
    </row>
    <row r="1640" spans="1:26" ht="13.5" x14ac:dyDescent="0.25">
      <c r="A1640" s="4">
        <f>TITRES_STAT!B1643</f>
        <v>44403</v>
      </c>
      <c r="B1640" s="2">
        <f>TITRES_STAT!C1643</f>
        <v>14.7</v>
      </c>
      <c r="C1640" s="2">
        <f>RSI!I1640</f>
        <v>66.061742432671679</v>
      </c>
      <c r="D1640" s="2">
        <f>MACD!E1640</f>
        <v>-6.3940334875161042E-2</v>
      </c>
      <c r="E1640" s="2">
        <f>MACD!F1640</f>
        <v>-4.623389749800471E-2</v>
      </c>
      <c r="F1640" s="2">
        <f>'Moving Avg'!D1640</f>
        <v>6.3625799999999995</v>
      </c>
      <c r="G1640" s="2">
        <f>'Moving Avg'!E1640</f>
        <v>6.3387399999999996</v>
      </c>
      <c r="H1640" s="2">
        <f>'Moving Avg'!F1640</f>
        <v>6.28233</v>
      </c>
      <c r="I1640" s="2">
        <f>'Moving Avg'!G1640</f>
        <v>6.226840000000001</v>
      </c>
      <c r="J1640" s="2">
        <f>'Moving Avg'!H1640</f>
        <v>6.1962010000000021</v>
      </c>
      <c r="K1640" s="18" t="str">
        <f>OBV!F1640</f>
        <v>BULLISH</v>
      </c>
      <c r="L1640" s="18" t="str">
        <f>OBV!G1640</f>
        <v>NEUTRAL</v>
      </c>
      <c r="M1640" s="18" t="str">
        <f>OBV!H1640</f>
        <v>CONFIRMED BULLISH</v>
      </c>
      <c r="N1640" s="21">
        <f t="shared" si="250"/>
        <v>50</v>
      </c>
      <c r="O1640" s="21">
        <f t="shared" si="251"/>
        <v>100</v>
      </c>
      <c r="P1640" s="21">
        <f t="shared" si="252"/>
        <v>50</v>
      </c>
      <c r="Q1640" s="21">
        <f t="shared" si="253"/>
        <v>83.5</v>
      </c>
      <c r="R1640" s="22">
        <f t="shared" si="254"/>
        <v>72.525000000000006</v>
      </c>
      <c r="S1640" s="22">
        <f t="shared" si="255"/>
        <v>68.375</v>
      </c>
      <c r="T1640" s="22">
        <f t="shared" si="256"/>
        <v>72.575000000000003</v>
      </c>
      <c r="U1640" s="22">
        <f t="shared" si="257"/>
        <v>70.875</v>
      </c>
      <c r="V1640" s="21">
        <f t="shared" si="258"/>
        <v>71.158333333333346</v>
      </c>
      <c r="W1640" s="21">
        <f t="shared" si="259"/>
        <v>71.087500000000006</v>
      </c>
      <c r="X1640" s="20"/>
      <c r="Y1640" s="20"/>
      <c r="Z1640" s="20"/>
    </row>
    <row r="1641" spans="1:26" ht="13.5" x14ac:dyDescent="0.25">
      <c r="A1641" s="4">
        <f>TITRES_STAT!B1644</f>
        <v>44404</v>
      </c>
      <c r="B1641" s="2">
        <f>TITRES_STAT!C1644</f>
        <v>14.7</v>
      </c>
      <c r="C1641" s="2">
        <f>RSI!I1641</f>
        <v>66.061742432671679</v>
      </c>
      <c r="D1641" s="2">
        <f>MACD!E1641</f>
        <v>-6.4688368563849963E-2</v>
      </c>
      <c r="E1641" s="2">
        <f>MACD!F1641</f>
        <v>-4.9924791711173762E-2</v>
      </c>
      <c r="F1641" s="2">
        <f>'Moving Avg'!D1641</f>
        <v>6.3669200000000004</v>
      </c>
      <c r="G1641" s="2">
        <f>'Moving Avg'!E1641</f>
        <v>6.3504500000000004</v>
      </c>
      <c r="H1641" s="2">
        <f>'Moving Avg'!F1641</f>
        <v>6.2903000000000002</v>
      </c>
      <c r="I1641" s="2">
        <f>'Moving Avg'!G1641</f>
        <v>6.2296040000000019</v>
      </c>
      <c r="J1641" s="2">
        <f>'Moving Avg'!H1641</f>
        <v>6.197421000000003</v>
      </c>
      <c r="K1641" s="18" t="str">
        <f>OBV!F1641</f>
        <v>BULLISH</v>
      </c>
      <c r="L1641" s="18" t="str">
        <f>OBV!G1641</f>
        <v>NEUTRAL</v>
      </c>
      <c r="M1641" s="18" t="str">
        <f>OBV!H1641</f>
        <v>CONFIRMED BULLISH</v>
      </c>
      <c r="N1641" s="21">
        <f t="shared" si="250"/>
        <v>50</v>
      </c>
      <c r="O1641" s="21">
        <f t="shared" si="251"/>
        <v>100</v>
      </c>
      <c r="P1641" s="21">
        <f t="shared" si="252"/>
        <v>50</v>
      </c>
      <c r="Q1641" s="21">
        <f t="shared" si="253"/>
        <v>83.5</v>
      </c>
      <c r="R1641" s="22">
        <f t="shared" si="254"/>
        <v>72.525000000000006</v>
      </c>
      <c r="S1641" s="22">
        <f t="shared" si="255"/>
        <v>68.375</v>
      </c>
      <c r="T1641" s="22">
        <f t="shared" si="256"/>
        <v>72.575000000000003</v>
      </c>
      <c r="U1641" s="22">
        <f t="shared" si="257"/>
        <v>70.875</v>
      </c>
      <c r="V1641" s="21">
        <f t="shared" si="258"/>
        <v>71.158333333333346</v>
      </c>
      <c r="W1641" s="21">
        <f t="shared" si="259"/>
        <v>71.087500000000006</v>
      </c>
      <c r="X1641" s="20"/>
      <c r="Y1641" s="20"/>
      <c r="Z1641" s="20"/>
    </row>
    <row r="1642" spans="1:26" ht="13.5" x14ac:dyDescent="0.25">
      <c r="A1642" s="4">
        <f>TITRES_STAT!B1645</f>
        <v>44405</v>
      </c>
      <c r="B1642" s="2">
        <f>TITRES_STAT!C1645</f>
        <v>14.65</v>
      </c>
      <c r="C1642" s="2">
        <f>RSI!I1642</f>
        <v>61.233309814866125</v>
      </c>
      <c r="D1642" s="2">
        <f>MACD!E1642</f>
        <v>-6.4910464832037107E-2</v>
      </c>
      <c r="E1642" s="2">
        <f>MACD!F1642</f>
        <v>-5.2921926335346432E-2</v>
      </c>
      <c r="F1642" s="2">
        <f>'Moving Avg'!D1642</f>
        <v>6.3669199999999995</v>
      </c>
      <c r="G1642" s="2">
        <f>'Moving Avg'!E1642</f>
        <v>6.3604099999999999</v>
      </c>
      <c r="H1642" s="2">
        <f>'Moving Avg'!F1642</f>
        <v>6.2997199999999989</v>
      </c>
      <c r="I1642" s="2">
        <f>'Moving Avg'!G1642</f>
        <v>6.2332040000000015</v>
      </c>
      <c r="J1642" s="2">
        <f>'Moving Avg'!H1642</f>
        <v>6.1988495000000032</v>
      </c>
      <c r="K1642" s="18" t="str">
        <f>OBV!F1642</f>
        <v>BULLISH</v>
      </c>
      <c r="L1642" s="18" t="str">
        <f>OBV!G1642</f>
        <v>NEUTRAL</v>
      </c>
      <c r="M1642" s="18" t="str">
        <f>OBV!H1642</f>
        <v>NEUTRAL</v>
      </c>
      <c r="N1642" s="21">
        <f t="shared" si="250"/>
        <v>50</v>
      </c>
      <c r="O1642" s="21">
        <f t="shared" si="251"/>
        <v>100</v>
      </c>
      <c r="P1642" s="21">
        <f t="shared" si="252"/>
        <v>50</v>
      </c>
      <c r="Q1642" s="21">
        <f t="shared" si="253"/>
        <v>49.5</v>
      </c>
      <c r="R1642" s="22">
        <f t="shared" si="254"/>
        <v>67.424999999999997</v>
      </c>
      <c r="S1642" s="22">
        <f t="shared" si="255"/>
        <v>59.875</v>
      </c>
      <c r="T1642" s="22">
        <f t="shared" si="256"/>
        <v>57.275000000000006</v>
      </c>
      <c r="U1642" s="22">
        <f t="shared" si="257"/>
        <v>62.375</v>
      </c>
      <c r="V1642" s="21">
        <f t="shared" si="258"/>
        <v>61.524999999999999</v>
      </c>
      <c r="W1642" s="21">
        <f t="shared" si="259"/>
        <v>61.737499999999997</v>
      </c>
      <c r="X1642" s="20"/>
      <c r="Y1642" s="20"/>
      <c r="Z1642" s="20"/>
    </row>
    <row r="1643" spans="1:26" ht="13.5" x14ac:dyDescent="0.25">
      <c r="A1643" s="4">
        <f>TITRES_STAT!B1646</f>
        <v>44406</v>
      </c>
      <c r="B1643" s="2">
        <f>TITRES_STAT!C1646</f>
        <v>14.75</v>
      </c>
      <c r="C1643" s="2">
        <f>RSI!I1643</f>
        <v>66.506058658657537</v>
      </c>
      <c r="D1643" s="2">
        <f>MACD!E1643</f>
        <v>-5.3371532109595776E-2</v>
      </c>
      <c r="E1643" s="2">
        <f>MACD!F1643</f>
        <v>-5.3011847490196301E-2</v>
      </c>
      <c r="F1643" s="2">
        <f>'Moving Avg'!D1643</f>
        <v>6.3756000000000004</v>
      </c>
      <c r="G1643" s="2">
        <f>'Moving Avg'!E1643</f>
        <v>6.3647499999999999</v>
      </c>
      <c r="H1643" s="2">
        <f>'Moving Avg'!F1643</f>
        <v>6.3087749999999998</v>
      </c>
      <c r="I1643" s="2">
        <f>'Moving Avg'!G1643</f>
        <v>6.2362340000000014</v>
      </c>
      <c r="J1643" s="2">
        <f>'Moving Avg'!H1643</f>
        <v>6.2006005000000037</v>
      </c>
      <c r="K1643" s="18" t="str">
        <f>OBV!F1643</f>
        <v>BULLISH</v>
      </c>
      <c r="L1643" s="18" t="str">
        <f>OBV!G1643</f>
        <v>NEUTRAL</v>
      </c>
      <c r="M1643" s="18" t="str">
        <f>OBV!H1643</f>
        <v>CONFIRMED BULLISH</v>
      </c>
      <c r="N1643" s="21">
        <f t="shared" si="250"/>
        <v>50</v>
      </c>
      <c r="O1643" s="21">
        <f t="shared" si="251"/>
        <v>100</v>
      </c>
      <c r="P1643" s="21">
        <f t="shared" si="252"/>
        <v>50</v>
      </c>
      <c r="Q1643" s="21">
        <f t="shared" si="253"/>
        <v>83.5</v>
      </c>
      <c r="R1643" s="22">
        <f t="shared" si="254"/>
        <v>72.525000000000006</v>
      </c>
      <c r="S1643" s="22">
        <f t="shared" si="255"/>
        <v>68.375</v>
      </c>
      <c r="T1643" s="22">
        <f t="shared" si="256"/>
        <v>72.575000000000003</v>
      </c>
      <c r="U1643" s="22">
        <f t="shared" si="257"/>
        <v>70.875</v>
      </c>
      <c r="V1643" s="21">
        <f t="shared" si="258"/>
        <v>71.158333333333346</v>
      </c>
      <c r="W1643" s="21">
        <f t="shared" si="259"/>
        <v>71.087500000000006</v>
      </c>
      <c r="X1643" s="20"/>
      <c r="Y1643" s="20"/>
      <c r="Z1643" s="20"/>
    </row>
    <row r="1644" spans="1:26" ht="13.5" x14ac:dyDescent="0.25">
      <c r="A1644" s="4">
        <f>TITRES_STAT!B1647</f>
        <v>44407</v>
      </c>
      <c r="B1644" s="2">
        <f>TITRES_STAT!C1647</f>
        <v>14.85</v>
      </c>
      <c r="C1644" s="2">
        <f>RSI!I1644</f>
        <v>70.785280193443668</v>
      </c>
      <c r="D1644" s="2">
        <f>MACD!E1644</f>
        <v>-4.7432236875665446E-2</v>
      </c>
      <c r="E1644" s="2">
        <f>MACD!F1644</f>
        <v>-5.1895925367290138E-2</v>
      </c>
      <c r="F1644" s="2">
        <f>'Moving Avg'!D1644</f>
        <v>6.3886200000000004</v>
      </c>
      <c r="G1644" s="2">
        <f>'Moving Avg'!E1644</f>
        <v>6.3734300000000008</v>
      </c>
      <c r="H1644" s="2">
        <f>'Moving Avg'!F1644</f>
        <v>6.32</v>
      </c>
      <c r="I1644" s="2">
        <f>'Moving Avg'!G1644</f>
        <v>6.2401320000000009</v>
      </c>
      <c r="J1644" s="2">
        <f>'Moving Avg'!H1644</f>
        <v>6.2021460000000044</v>
      </c>
      <c r="K1644" s="18" t="str">
        <f>OBV!F1644</f>
        <v>BULLISH</v>
      </c>
      <c r="L1644" s="18" t="str">
        <f>OBV!G1644</f>
        <v>NEUTRAL</v>
      </c>
      <c r="M1644" s="18" t="str">
        <f>OBV!H1644</f>
        <v>CONFIRMED BULLISH</v>
      </c>
      <c r="N1644" s="21">
        <f t="shared" si="250"/>
        <v>50</v>
      </c>
      <c r="O1644" s="21">
        <f t="shared" si="251"/>
        <v>100</v>
      </c>
      <c r="P1644" s="21">
        <f t="shared" si="252"/>
        <v>50</v>
      </c>
      <c r="Q1644" s="21">
        <f t="shared" si="253"/>
        <v>83.5</v>
      </c>
      <c r="R1644" s="22">
        <f t="shared" si="254"/>
        <v>72.525000000000006</v>
      </c>
      <c r="S1644" s="22">
        <f t="shared" si="255"/>
        <v>68.375</v>
      </c>
      <c r="T1644" s="22">
        <f t="shared" si="256"/>
        <v>72.575000000000003</v>
      </c>
      <c r="U1644" s="22">
        <f t="shared" si="257"/>
        <v>70.875</v>
      </c>
      <c r="V1644" s="21">
        <f t="shared" si="258"/>
        <v>71.158333333333346</v>
      </c>
      <c r="W1644" s="21">
        <f t="shared" si="259"/>
        <v>71.087500000000006</v>
      </c>
      <c r="X1644" s="20"/>
      <c r="Y1644" s="20"/>
      <c r="Z1644" s="20"/>
    </row>
    <row r="1645" spans="1:26" ht="13.5" x14ac:dyDescent="0.25">
      <c r="A1645" s="4">
        <f>TITRES_STAT!B1648</f>
        <v>44410</v>
      </c>
      <c r="B1645" s="2">
        <f>TITRES_STAT!C1648</f>
        <v>14.8</v>
      </c>
      <c r="C1645" s="2">
        <f>RSI!I1645</f>
        <v>66.229088570893765</v>
      </c>
      <c r="D1645" s="2">
        <f>MACD!E1645</f>
        <v>-4.1620170958760916E-2</v>
      </c>
      <c r="E1645" s="2">
        <f>MACD!F1645</f>
        <v>-4.9840774485584299E-2</v>
      </c>
      <c r="F1645" s="2">
        <f>'Moving Avg'!D1645</f>
        <v>6.3973000000000004</v>
      </c>
      <c r="G1645" s="2">
        <f>'Moving Avg'!E1645</f>
        <v>6.3799399999999995</v>
      </c>
      <c r="H1645" s="2">
        <f>'Moving Avg'!F1645</f>
        <v>6.3269700000000011</v>
      </c>
      <c r="I1645" s="2">
        <f>'Moving Avg'!G1645</f>
        <v>6.2433420000000011</v>
      </c>
      <c r="J1645" s="2">
        <f>'Moving Avg'!H1645</f>
        <v>6.2034770000000048</v>
      </c>
      <c r="K1645" s="18" t="str">
        <f>OBV!F1645</f>
        <v>BULLISH</v>
      </c>
      <c r="L1645" s="18" t="str">
        <f>OBV!G1645</f>
        <v>NEUTRAL</v>
      </c>
      <c r="M1645" s="18" t="str">
        <f>OBV!H1645</f>
        <v>CONFIRMED BULLISH</v>
      </c>
      <c r="N1645" s="21">
        <f t="shared" si="250"/>
        <v>50</v>
      </c>
      <c r="O1645" s="21">
        <f t="shared" si="251"/>
        <v>100</v>
      </c>
      <c r="P1645" s="21">
        <f t="shared" si="252"/>
        <v>50</v>
      </c>
      <c r="Q1645" s="21">
        <f t="shared" si="253"/>
        <v>83.5</v>
      </c>
      <c r="R1645" s="22">
        <f t="shared" si="254"/>
        <v>72.525000000000006</v>
      </c>
      <c r="S1645" s="22">
        <f t="shared" si="255"/>
        <v>68.375</v>
      </c>
      <c r="T1645" s="22">
        <f t="shared" si="256"/>
        <v>72.575000000000003</v>
      </c>
      <c r="U1645" s="22">
        <f t="shared" si="257"/>
        <v>70.875</v>
      </c>
      <c r="V1645" s="21">
        <f t="shared" si="258"/>
        <v>71.158333333333346</v>
      </c>
      <c r="W1645" s="21">
        <f t="shared" si="259"/>
        <v>71.087500000000006</v>
      </c>
      <c r="X1645" s="20"/>
      <c r="Y1645" s="20"/>
      <c r="Z1645" s="20"/>
    </row>
    <row r="1646" spans="1:26" ht="13.5" x14ac:dyDescent="0.25">
      <c r="A1646" s="4">
        <f>TITRES_STAT!B1649</f>
        <v>44411</v>
      </c>
      <c r="B1646" s="2">
        <f>TITRES_STAT!C1649</f>
        <v>14.8</v>
      </c>
      <c r="C1646" s="2">
        <f>RSI!I1646</f>
        <v>66.229088570893765</v>
      </c>
      <c r="D1646" s="2">
        <f>MACD!E1646</f>
        <v>-3.7334134460231816E-2</v>
      </c>
      <c r="E1646" s="2">
        <f>MACD!F1646</f>
        <v>-4.7339446480513803E-2</v>
      </c>
      <c r="F1646" s="2">
        <f>'Moving Avg'!D1646</f>
        <v>6.4059799999999996</v>
      </c>
      <c r="G1646" s="2">
        <f>'Moving Avg'!E1646</f>
        <v>6.38645</v>
      </c>
      <c r="H1646" s="2">
        <f>'Moving Avg'!F1646</f>
        <v>6.333940000000001</v>
      </c>
      <c r="I1646" s="2">
        <f>'Moving Avg'!G1646</f>
        <v>6.2474819999999998</v>
      </c>
      <c r="J1646" s="2">
        <f>'Moving Avg'!H1646</f>
        <v>6.2048080000000061</v>
      </c>
      <c r="K1646" s="18" t="str">
        <f>OBV!F1646</f>
        <v>BULLISH</v>
      </c>
      <c r="L1646" s="18" t="str">
        <f>OBV!G1646</f>
        <v>NEUTRAL</v>
      </c>
      <c r="M1646" s="18" t="str">
        <f>OBV!H1646</f>
        <v>CONFIRMED BULLISH</v>
      </c>
      <c r="N1646" s="21">
        <f t="shared" si="250"/>
        <v>50</v>
      </c>
      <c r="O1646" s="21">
        <f t="shared" si="251"/>
        <v>100</v>
      </c>
      <c r="P1646" s="21">
        <f t="shared" si="252"/>
        <v>50</v>
      </c>
      <c r="Q1646" s="21">
        <f t="shared" si="253"/>
        <v>83.5</v>
      </c>
      <c r="R1646" s="22">
        <f t="shared" si="254"/>
        <v>72.525000000000006</v>
      </c>
      <c r="S1646" s="22">
        <f t="shared" si="255"/>
        <v>68.375</v>
      </c>
      <c r="T1646" s="22">
        <f t="shared" si="256"/>
        <v>72.575000000000003</v>
      </c>
      <c r="U1646" s="22">
        <f t="shared" si="257"/>
        <v>70.875</v>
      </c>
      <c r="V1646" s="21">
        <f t="shared" si="258"/>
        <v>71.158333333333346</v>
      </c>
      <c r="W1646" s="21">
        <f t="shared" si="259"/>
        <v>71.087500000000006</v>
      </c>
      <c r="X1646" s="20"/>
      <c r="Y1646" s="20"/>
      <c r="Z1646" s="20"/>
    </row>
    <row r="1647" spans="1:26" ht="13.5" x14ac:dyDescent="0.25">
      <c r="A1647" s="4">
        <f>TITRES_STAT!B1650</f>
        <v>44412</v>
      </c>
      <c r="B1647" s="2">
        <f>TITRES_STAT!C1650</f>
        <v>14.8</v>
      </c>
      <c r="C1647" s="2">
        <f>RSI!I1647</f>
        <v>66.229088570893765</v>
      </c>
      <c r="D1647" s="2">
        <f>MACD!E1647</f>
        <v>-3.4292548776652332E-2</v>
      </c>
      <c r="E1647" s="2">
        <f>MACD!F1647</f>
        <v>-4.4730066939741506E-2</v>
      </c>
      <c r="F1647" s="2">
        <f>'Moving Avg'!D1647</f>
        <v>6.4189999999999996</v>
      </c>
      <c r="G1647" s="2">
        <f>'Moving Avg'!E1647</f>
        <v>6.3929599999999986</v>
      </c>
      <c r="H1647" s="2">
        <f>'Moving Avg'!F1647</f>
        <v>6.34091</v>
      </c>
      <c r="I1647" s="2">
        <f>'Moving Avg'!G1647</f>
        <v>6.2516220000000002</v>
      </c>
      <c r="J1647" s="2">
        <f>'Moving Avg'!H1647</f>
        <v>6.2068790000000069</v>
      </c>
      <c r="K1647" s="18" t="str">
        <f>OBV!F1647</f>
        <v>BULLISH</v>
      </c>
      <c r="L1647" s="18" t="str">
        <f>OBV!G1647</f>
        <v>NEUTRAL</v>
      </c>
      <c r="M1647" s="18" t="str">
        <f>OBV!H1647</f>
        <v>CONFIRMED BULLISH</v>
      </c>
      <c r="N1647" s="21">
        <f t="shared" si="250"/>
        <v>50</v>
      </c>
      <c r="O1647" s="21">
        <f t="shared" si="251"/>
        <v>100</v>
      </c>
      <c r="P1647" s="21">
        <f t="shared" si="252"/>
        <v>50</v>
      </c>
      <c r="Q1647" s="21">
        <f t="shared" si="253"/>
        <v>83.5</v>
      </c>
      <c r="R1647" s="22">
        <f t="shared" si="254"/>
        <v>72.525000000000006</v>
      </c>
      <c r="S1647" s="22">
        <f t="shared" si="255"/>
        <v>68.375</v>
      </c>
      <c r="T1647" s="22">
        <f t="shared" si="256"/>
        <v>72.575000000000003</v>
      </c>
      <c r="U1647" s="22">
        <f t="shared" si="257"/>
        <v>70.875</v>
      </c>
      <c r="V1647" s="21">
        <f t="shared" si="258"/>
        <v>71.158333333333346</v>
      </c>
      <c r="W1647" s="21">
        <f t="shared" si="259"/>
        <v>71.087500000000006</v>
      </c>
      <c r="X1647" s="20"/>
      <c r="Y1647" s="20"/>
      <c r="Z1647" s="20"/>
    </row>
    <row r="1648" spans="1:26" ht="13.5" x14ac:dyDescent="0.25">
      <c r="A1648" s="4">
        <f>TITRES_STAT!B1651</f>
        <v>44413</v>
      </c>
      <c r="B1648" s="2">
        <f>TITRES_STAT!C1651</f>
        <v>14.84</v>
      </c>
      <c r="C1648" s="2">
        <f>RSI!I1648</f>
        <v>68.263146477600287</v>
      </c>
      <c r="D1648" s="2">
        <f>MACD!E1648</f>
        <v>-3.3542103596905015E-2</v>
      </c>
      <c r="E1648" s="2">
        <f>MACD!F1648</f>
        <v>-4.249247427117421E-2</v>
      </c>
      <c r="F1648" s="2">
        <f>'Moving Avg'!D1648</f>
        <v>6.4268000000000001</v>
      </c>
      <c r="G1648" s="2">
        <f>'Moving Avg'!E1648</f>
        <v>6.4012000000000002</v>
      </c>
      <c r="H1648" s="2">
        <f>'Moving Avg'!F1648</f>
        <v>6.3540299999999998</v>
      </c>
      <c r="I1648" s="2">
        <f>'Moving Avg'!G1648</f>
        <v>6.256024</v>
      </c>
      <c r="J1648" s="2">
        <f>'Moving Avg'!H1648</f>
        <v>6.2088250000000071</v>
      </c>
      <c r="K1648" s="18" t="str">
        <f>OBV!F1648</f>
        <v>BULLISH</v>
      </c>
      <c r="L1648" s="18" t="str">
        <f>OBV!G1648</f>
        <v>NEUTRAL</v>
      </c>
      <c r="M1648" s="18" t="str">
        <f>OBV!H1648</f>
        <v>CONFIRMED BULLISH</v>
      </c>
      <c r="N1648" s="21">
        <f t="shared" si="250"/>
        <v>50</v>
      </c>
      <c r="O1648" s="21">
        <f t="shared" si="251"/>
        <v>100</v>
      </c>
      <c r="P1648" s="21">
        <f t="shared" si="252"/>
        <v>50</v>
      </c>
      <c r="Q1648" s="21">
        <f t="shared" si="253"/>
        <v>83.5</v>
      </c>
      <c r="R1648" s="22">
        <f t="shared" si="254"/>
        <v>72.525000000000006</v>
      </c>
      <c r="S1648" s="22">
        <f t="shared" si="255"/>
        <v>68.375</v>
      </c>
      <c r="T1648" s="22">
        <f t="shared" si="256"/>
        <v>72.575000000000003</v>
      </c>
      <c r="U1648" s="22">
        <f t="shared" si="257"/>
        <v>70.875</v>
      </c>
      <c r="V1648" s="21">
        <f t="shared" si="258"/>
        <v>71.158333333333346</v>
      </c>
      <c r="W1648" s="21">
        <f t="shared" si="259"/>
        <v>71.087500000000006</v>
      </c>
      <c r="X1648" s="20"/>
      <c r="Y1648" s="20"/>
      <c r="Z1648" s="20"/>
    </row>
    <row r="1649" spans="1:26" ht="13.5" x14ac:dyDescent="0.25">
      <c r="A1649" s="4">
        <f>TITRES_STAT!B1652</f>
        <v>44414</v>
      </c>
      <c r="B1649" s="2">
        <f>TITRES_STAT!C1652</f>
        <v>14.84</v>
      </c>
      <c r="C1649" s="2">
        <f>RSI!I1649</f>
        <v>68.263146477600287</v>
      </c>
      <c r="D1649" s="2">
        <f>MACD!E1649</f>
        <v>-3.0172471577480486E-2</v>
      </c>
      <c r="E1649" s="2">
        <f>MACD!F1649</f>
        <v>-4.0028473732435468E-2</v>
      </c>
      <c r="F1649" s="2">
        <f>'Moving Avg'!D1649</f>
        <v>6.4259199999999996</v>
      </c>
      <c r="G1649" s="2">
        <f>'Moving Avg'!E1649</f>
        <v>6.4072699999999996</v>
      </c>
      <c r="H1649" s="2">
        <f>'Moving Avg'!F1649</f>
        <v>6.3671500000000005</v>
      </c>
      <c r="I1649" s="2">
        <f>'Moving Avg'!G1649</f>
        <v>6.2612719999999991</v>
      </c>
      <c r="J1649" s="2">
        <f>'Moving Avg'!H1649</f>
        <v>6.2107710000000074</v>
      </c>
      <c r="K1649" s="18" t="str">
        <f>OBV!F1649</f>
        <v>BULLISH</v>
      </c>
      <c r="L1649" s="18" t="str">
        <f>OBV!G1649</f>
        <v>NEUTRAL</v>
      </c>
      <c r="M1649" s="18" t="str">
        <f>OBV!H1649</f>
        <v>BULLISH DIVERGENCE</v>
      </c>
      <c r="N1649" s="21">
        <f t="shared" si="250"/>
        <v>50</v>
      </c>
      <c r="O1649" s="21">
        <f t="shared" si="251"/>
        <v>100</v>
      </c>
      <c r="P1649" s="21">
        <f t="shared" si="252"/>
        <v>50</v>
      </c>
      <c r="Q1649" s="21">
        <f t="shared" si="253"/>
        <v>66.5</v>
      </c>
      <c r="R1649" s="22">
        <f t="shared" si="254"/>
        <v>69.974999999999994</v>
      </c>
      <c r="S1649" s="22">
        <f t="shared" si="255"/>
        <v>64.125</v>
      </c>
      <c r="T1649" s="22">
        <f t="shared" si="256"/>
        <v>64.924999999999997</v>
      </c>
      <c r="U1649" s="22">
        <f t="shared" si="257"/>
        <v>66.625</v>
      </c>
      <c r="V1649" s="21">
        <f t="shared" si="258"/>
        <v>66.341666666666654</v>
      </c>
      <c r="W1649" s="21">
        <f t="shared" si="259"/>
        <v>66.412499999999994</v>
      </c>
      <c r="X1649" s="20"/>
      <c r="Y1649" s="20"/>
      <c r="Z1649" s="20"/>
    </row>
    <row r="1650" spans="1:26" ht="13.5" x14ac:dyDescent="0.25">
      <c r="A1650" s="4">
        <f>TITRES_STAT!B1653</f>
        <v>44417</v>
      </c>
      <c r="B1650" s="2">
        <f>TITRES_STAT!C1653</f>
        <v>14.9</v>
      </c>
      <c r="C1650" s="2">
        <f>RSI!I1650</f>
        <v>71.278412179477726</v>
      </c>
      <c r="D1650" s="2">
        <f>MACD!E1650</f>
        <v>-2.9806264478758671E-2</v>
      </c>
      <c r="E1650" s="2">
        <f>MACD!F1650</f>
        <v>-3.798403188170011E-2</v>
      </c>
      <c r="F1650" s="2">
        <f>'Moving Avg'!D1650</f>
        <v>6.4345799999999995</v>
      </c>
      <c r="G1650" s="2">
        <f>'Moving Avg'!E1650</f>
        <v>6.4159400000000009</v>
      </c>
      <c r="H1650" s="2">
        <f>'Moving Avg'!F1650</f>
        <v>6.3773400000000002</v>
      </c>
      <c r="I1650" s="2">
        <f>'Moving Avg'!G1650</f>
        <v>6.2670399999999997</v>
      </c>
      <c r="J1650" s="2">
        <f>'Moving Avg'!H1650</f>
        <v>6.212424500000008</v>
      </c>
      <c r="K1650" s="18" t="str">
        <f>OBV!F1650</f>
        <v>BULLISH</v>
      </c>
      <c r="L1650" s="18" t="str">
        <f>OBV!G1650</f>
        <v>NEUTRAL</v>
      </c>
      <c r="M1650" s="18" t="str">
        <f>OBV!H1650</f>
        <v>CONFIRMED BULLISH</v>
      </c>
      <c r="N1650" s="21">
        <f t="shared" si="250"/>
        <v>50</v>
      </c>
      <c r="O1650" s="21">
        <f t="shared" si="251"/>
        <v>100</v>
      </c>
      <c r="P1650" s="21">
        <f t="shared" si="252"/>
        <v>50</v>
      </c>
      <c r="Q1650" s="21">
        <f t="shared" si="253"/>
        <v>83.5</v>
      </c>
      <c r="R1650" s="22">
        <f t="shared" si="254"/>
        <v>72.525000000000006</v>
      </c>
      <c r="S1650" s="22">
        <f t="shared" si="255"/>
        <v>68.375</v>
      </c>
      <c r="T1650" s="22">
        <f t="shared" si="256"/>
        <v>72.575000000000003</v>
      </c>
      <c r="U1650" s="22">
        <f t="shared" si="257"/>
        <v>70.875</v>
      </c>
      <c r="V1650" s="21">
        <f t="shared" si="258"/>
        <v>71.158333333333346</v>
      </c>
      <c r="W1650" s="21">
        <f t="shared" si="259"/>
        <v>71.087500000000006</v>
      </c>
      <c r="X1650" s="20"/>
      <c r="Y1650" s="20"/>
      <c r="Z1650" s="20"/>
    </row>
    <row r="1651" spans="1:26" ht="13.5" x14ac:dyDescent="0.25">
      <c r="A1651" s="4">
        <f>TITRES_STAT!B1654</f>
        <v>44419</v>
      </c>
      <c r="B1651" s="2">
        <f>TITRES_STAT!C1654</f>
        <v>14.9</v>
      </c>
      <c r="C1651" s="2">
        <f>RSI!I1651</f>
        <v>71.278412179477726</v>
      </c>
      <c r="D1651" s="2">
        <f>MACD!E1651</f>
        <v>-3.0167711743533943E-2</v>
      </c>
      <c r="E1651" s="2">
        <f>MACD!F1651</f>
        <v>-3.6420767854066879E-2</v>
      </c>
      <c r="F1651" s="2">
        <f>'Moving Avg'!D1651</f>
        <v>6.4432400000000003</v>
      </c>
      <c r="G1651" s="2">
        <f>'Moving Avg'!E1651</f>
        <v>6.4246099999999995</v>
      </c>
      <c r="H1651" s="2">
        <f>'Moving Avg'!F1651</f>
        <v>6.3875299999999999</v>
      </c>
      <c r="I1651" s="2">
        <f>'Moving Avg'!G1651</f>
        <v>6.2733140000000001</v>
      </c>
      <c r="J1651" s="2">
        <f>'Moving Avg'!H1651</f>
        <v>6.2143950000000077</v>
      </c>
      <c r="K1651" s="18" t="str">
        <f>OBV!F1651</f>
        <v>BULLISH</v>
      </c>
      <c r="L1651" s="18" t="str">
        <f>OBV!G1651</f>
        <v>NEUTRAL</v>
      </c>
      <c r="M1651" s="18" t="str">
        <f>OBV!H1651</f>
        <v>CONFIRMED BULLISH</v>
      </c>
      <c r="N1651" s="21">
        <f t="shared" si="250"/>
        <v>50</v>
      </c>
      <c r="O1651" s="21">
        <f t="shared" si="251"/>
        <v>100</v>
      </c>
      <c r="P1651" s="21">
        <f t="shared" si="252"/>
        <v>50</v>
      </c>
      <c r="Q1651" s="21">
        <f t="shared" si="253"/>
        <v>83.5</v>
      </c>
      <c r="R1651" s="22">
        <f t="shared" si="254"/>
        <v>72.525000000000006</v>
      </c>
      <c r="S1651" s="22">
        <f t="shared" si="255"/>
        <v>68.375</v>
      </c>
      <c r="T1651" s="22">
        <f t="shared" si="256"/>
        <v>72.575000000000003</v>
      </c>
      <c r="U1651" s="22">
        <f t="shared" si="257"/>
        <v>70.875</v>
      </c>
      <c r="V1651" s="21">
        <f t="shared" si="258"/>
        <v>71.158333333333346</v>
      </c>
      <c r="W1651" s="21">
        <f t="shared" si="259"/>
        <v>71.087500000000006</v>
      </c>
      <c r="X1651" s="20"/>
      <c r="Y1651" s="20"/>
      <c r="Z1651" s="20"/>
    </row>
    <row r="1652" spans="1:26" ht="13.5" x14ac:dyDescent="0.25">
      <c r="A1652" s="4">
        <f>TITRES_STAT!B1655</f>
        <v>44420</v>
      </c>
      <c r="B1652" s="2">
        <f>TITRES_STAT!C1655</f>
        <v>14.9</v>
      </c>
      <c r="C1652" s="2">
        <f>RSI!I1652</f>
        <v>71.278412179477726</v>
      </c>
      <c r="D1652" s="2">
        <f>MACD!E1652</f>
        <v>-3.4433601062163532E-2</v>
      </c>
      <c r="E1652" s="2">
        <f>MACD!F1652</f>
        <v>-3.6023334495686211E-2</v>
      </c>
      <c r="F1652" s="2">
        <f>'Moving Avg'!D1652</f>
        <v>6.4519000000000002</v>
      </c>
      <c r="G1652" s="2">
        <f>'Moving Avg'!E1652</f>
        <v>6.4354500000000003</v>
      </c>
      <c r="H1652" s="2">
        <f>'Moving Avg'!F1652</f>
        <v>6.3979300000000006</v>
      </c>
      <c r="I1652" s="2">
        <f>'Moving Avg'!G1652</f>
        <v>6.2790820000000016</v>
      </c>
      <c r="J1652" s="2">
        <f>'Moving Avg'!H1652</f>
        <v>6.2160485000000074</v>
      </c>
      <c r="K1652" s="18" t="str">
        <f>OBV!F1652</f>
        <v>BULLISH</v>
      </c>
      <c r="L1652" s="18" t="str">
        <f>OBV!G1652</f>
        <v>NEUTRAL</v>
      </c>
      <c r="M1652" s="18" t="str">
        <f>OBV!H1652</f>
        <v>CONFIRMED BULLISH</v>
      </c>
      <c r="N1652" s="21">
        <f t="shared" si="250"/>
        <v>50</v>
      </c>
      <c r="O1652" s="21">
        <f t="shared" si="251"/>
        <v>100</v>
      </c>
      <c r="P1652" s="21">
        <f t="shared" si="252"/>
        <v>50</v>
      </c>
      <c r="Q1652" s="21">
        <f t="shared" si="253"/>
        <v>83.5</v>
      </c>
      <c r="R1652" s="22">
        <f t="shared" si="254"/>
        <v>72.525000000000006</v>
      </c>
      <c r="S1652" s="22">
        <f t="shared" si="255"/>
        <v>68.375</v>
      </c>
      <c r="T1652" s="22">
        <f t="shared" si="256"/>
        <v>72.575000000000003</v>
      </c>
      <c r="U1652" s="22">
        <f t="shared" si="257"/>
        <v>70.875</v>
      </c>
      <c r="V1652" s="21">
        <f t="shared" si="258"/>
        <v>71.158333333333346</v>
      </c>
      <c r="W1652" s="21">
        <f t="shared" si="259"/>
        <v>71.087500000000006</v>
      </c>
      <c r="X1652" s="20"/>
      <c r="Y1652" s="20"/>
      <c r="Z1652" s="20"/>
    </row>
    <row r="1653" spans="1:26" ht="13.5" x14ac:dyDescent="0.25">
      <c r="A1653" s="4">
        <f>TITRES_STAT!B1656</f>
        <v>44424</v>
      </c>
      <c r="B1653" s="2">
        <f>TITRES_STAT!C1656</f>
        <v>14.9</v>
      </c>
      <c r="C1653" s="2">
        <f>RSI!I1653</f>
        <v>71.278412179477726</v>
      </c>
      <c r="D1653" s="2">
        <f>MACD!E1653</f>
        <v>-3.1941820886592254E-2</v>
      </c>
      <c r="E1653" s="2">
        <f>MACD!F1653</f>
        <v>-3.5207031773867421E-2</v>
      </c>
      <c r="F1653" s="2">
        <f>'Moving Avg'!D1653</f>
        <v>6.4570999999999996</v>
      </c>
      <c r="G1653" s="2">
        <f>'Moving Avg'!E1653</f>
        <v>6.4419500000000003</v>
      </c>
      <c r="H1653" s="2">
        <f>'Moving Avg'!F1653</f>
        <v>6.4033500000000005</v>
      </c>
      <c r="I1653" s="2">
        <f>'Moving Avg'!G1653</f>
        <v>6.2848500000000023</v>
      </c>
      <c r="J1653" s="2">
        <f>'Moving Avg'!H1653</f>
        <v>6.2177020000000072</v>
      </c>
      <c r="K1653" s="18" t="str">
        <f>OBV!F1653</f>
        <v>BULLISH</v>
      </c>
      <c r="L1653" s="18" t="str">
        <f>OBV!G1653</f>
        <v>NEUTRAL</v>
      </c>
      <c r="M1653" s="18" t="str">
        <f>OBV!H1653</f>
        <v>CONFIRMED BULLISH</v>
      </c>
      <c r="N1653" s="21">
        <f t="shared" si="250"/>
        <v>50</v>
      </c>
      <c r="O1653" s="21">
        <f t="shared" si="251"/>
        <v>100</v>
      </c>
      <c r="P1653" s="21">
        <f t="shared" si="252"/>
        <v>50</v>
      </c>
      <c r="Q1653" s="21">
        <f t="shared" si="253"/>
        <v>83.5</v>
      </c>
      <c r="R1653" s="22">
        <f t="shared" si="254"/>
        <v>72.525000000000006</v>
      </c>
      <c r="S1653" s="22">
        <f t="shared" si="255"/>
        <v>68.375</v>
      </c>
      <c r="T1653" s="22">
        <f t="shared" si="256"/>
        <v>72.575000000000003</v>
      </c>
      <c r="U1653" s="22">
        <f t="shared" si="257"/>
        <v>70.875</v>
      </c>
      <c r="V1653" s="21">
        <f t="shared" si="258"/>
        <v>71.158333333333346</v>
      </c>
      <c r="W1653" s="21">
        <f t="shared" si="259"/>
        <v>71.087500000000006</v>
      </c>
      <c r="X1653" s="20"/>
      <c r="Y1653" s="20"/>
      <c r="Z1653" s="20"/>
    </row>
    <row r="1654" spans="1:26" ht="13.5" x14ac:dyDescent="0.25">
      <c r="A1654" s="4">
        <f>TITRES_STAT!B1657</f>
        <v>44425</v>
      </c>
      <c r="B1654" s="2">
        <f>TITRES_STAT!C1657</f>
        <v>14.9</v>
      </c>
      <c r="C1654" s="2">
        <f>RSI!I1654</f>
        <v>71.278412179477726</v>
      </c>
      <c r="D1654" s="2">
        <f>MACD!E1654</f>
        <v>-2.368937977027219E-2</v>
      </c>
      <c r="E1654" s="2">
        <f>MACD!F1654</f>
        <v>-3.2903501373148375E-2</v>
      </c>
      <c r="F1654" s="2">
        <f>'Moving Avg'!D1654</f>
        <v>6.4623000000000008</v>
      </c>
      <c r="G1654" s="2">
        <f>'Moving Avg'!E1654</f>
        <v>6.4441099999999993</v>
      </c>
      <c r="H1654" s="2">
        <f>'Moving Avg'!F1654</f>
        <v>6.4087699999999996</v>
      </c>
      <c r="I1654" s="2">
        <f>'Moving Avg'!G1654</f>
        <v>6.2906180000000029</v>
      </c>
      <c r="J1654" s="2">
        <f>'Moving Avg'!H1654</f>
        <v>6.2189325000000064</v>
      </c>
      <c r="K1654" s="18" t="str">
        <f>OBV!F1654</f>
        <v>BULLISH</v>
      </c>
      <c r="L1654" s="18" t="str">
        <f>OBV!G1654</f>
        <v>NEUTRAL</v>
      </c>
      <c r="M1654" s="18" t="str">
        <f>OBV!H1654</f>
        <v>CONFIRMED BULLISH</v>
      </c>
      <c r="N1654" s="21">
        <f t="shared" si="250"/>
        <v>50</v>
      </c>
      <c r="O1654" s="21">
        <f t="shared" si="251"/>
        <v>100</v>
      </c>
      <c r="P1654" s="21">
        <f t="shared" si="252"/>
        <v>50</v>
      </c>
      <c r="Q1654" s="21">
        <f t="shared" si="253"/>
        <v>83.5</v>
      </c>
      <c r="R1654" s="22">
        <f t="shared" si="254"/>
        <v>72.525000000000006</v>
      </c>
      <c r="S1654" s="22">
        <f t="shared" si="255"/>
        <v>68.375</v>
      </c>
      <c r="T1654" s="22">
        <f t="shared" si="256"/>
        <v>72.575000000000003</v>
      </c>
      <c r="U1654" s="22">
        <f t="shared" si="257"/>
        <v>70.875</v>
      </c>
      <c r="V1654" s="21">
        <f t="shared" si="258"/>
        <v>71.158333333333346</v>
      </c>
      <c r="W1654" s="21">
        <f t="shared" si="259"/>
        <v>71.087500000000006</v>
      </c>
      <c r="X1654" s="20"/>
      <c r="Y1654" s="20"/>
      <c r="Z1654" s="20"/>
    </row>
    <row r="1655" spans="1:26" ht="13.5" x14ac:dyDescent="0.25">
      <c r="A1655" s="4">
        <f>TITRES_STAT!B1658</f>
        <v>44426</v>
      </c>
      <c r="B1655" s="2">
        <f>TITRES_STAT!C1658</f>
        <v>14.66</v>
      </c>
      <c r="C1655" s="2">
        <f>RSI!I1655</f>
        <v>45.971701253028016</v>
      </c>
      <c r="D1655" s="2">
        <f>MACD!E1655</f>
        <v>-1.2834739240161319E-2</v>
      </c>
      <c r="E1655" s="2">
        <f>MACD!F1655</f>
        <v>-2.8889748946550962E-2</v>
      </c>
      <c r="F1655" s="2">
        <f>'Moving Avg'!D1655</f>
        <v>6.4414999999999996</v>
      </c>
      <c r="G1655" s="2">
        <f>'Moving Avg'!E1655</f>
        <v>6.4380399999999991</v>
      </c>
      <c r="H1655" s="2">
        <f>'Moving Avg'!F1655</f>
        <v>6.4089900000000002</v>
      </c>
      <c r="I1655" s="2">
        <f>'Moving Avg'!G1655</f>
        <v>6.2943060000000033</v>
      </c>
      <c r="J1655" s="2">
        <f>'Moving Avg'!H1655</f>
        <v>6.219537000000007</v>
      </c>
      <c r="K1655" s="18" t="str">
        <f>OBV!F1655</f>
        <v>BEARISH</v>
      </c>
      <c r="L1655" s="18" t="str">
        <f>OBV!G1655</f>
        <v>NEUTRAL</v>
      </c>
      <c r="M1655" s="18" t="str">
        <f>OBV!H1655</f>
        <v>CONFIRMED BEARISH</v>
      </c>
      <c r="N1655" s="21">
        <f t="shared" si="250"/>
        <v>50</v>
      </c>
      <c r="O1655" s="21">
        <f t="shared" si="251"/>
        <v>100</v>
      </c>
      <c r="P1655" s="21">
        <f t="shared" si="252"/>
        <v>50</v>
      </c>
      <c r="Q1655" s="21">
        <f t="shared" si="253"/>
        <v>16.5</v>
      </c>
      <c r="R1655" s="22">
        <f t="shared" si="254"/>
        <v>62.475000000000001</v>
      </c>
      <c r="S1655" s="22">
        <f t="shared" si="255"/>
        <v>51.625</v>
      </c>
      <c r="T1655" s="22">
        <f t="shared" si="256"/>
        <v>42.424999999999997</v>
      </c>
      <c r="U1655" s="22">
        <f t="shared" si="257"/>
        <v>54.125</v>
      </c>
      <c r="V1655" s="21">
        <f t="shared" si="258"/>
        <v>52.17499999999999</v>
      </c>
      <c r="W1655" s="21">
        <f t="shared" si="259"/>
        <v>52.662499999999994</v>
      </c>
      <c r="X1655" s="20"/>
      <c r="Y1655" s="20"/>
      <c r="Z1655" s="20"/>
    </row>
    <row r="1656" spans="1:26" ht="13.5" x14ac:dyDescent="0.25">
      <c r="A1656" s="4">
        <f>TITRES_STAT!B1659</f>
        <v>44427</v>
      </c>
      <c r="B1656" s="2">
        <f>TITRES_STAT!C1659</f>
        <v>14.9</v>
      </c>
      <c r="C1656" s="2">
        <f>RSI!I1656</f>
        <v>60.915647393961827</v>
      </c>
      <c r="D1656" s="2">
        <f>MACD!E1656</f>
        <v>-1.1196092223804577E-2</v>
      </c>
      <c r="E1656" s="2">
        <f>MACD!F1656</f>
        <v>-2.5351017602001688E-2</v>
      </c>
      <c r="F1656" s="2">
        <f>'Moving Avg'!D1656</f>
        <v>6.4415000000000004</v>
      </c>
      <c r="G1656" s="2">
        <f>'Moving Avg'!E1656</f>
        <v>6.4423699999999995</v>
      </c>
      <c r="H1656" s="2">
        <f>'Moving Avg'!F1656</f>
        <v>6.4144100000000011</v>
      </c>
      <c r="I1656" s="2">
        <f>'Moving Avg'!G1656</f>
        <v>6.3000740000000057</v>
      </c>
      <c r="J1656" s="2">
        <f>'Moving Avg'!H1656</f>
        <v>6.221401500000006</v>
      </c>
      <c r="K1656" s="18" t="str">
        <f>OBV!F1656</f>
        <v>BULLISH</v>
      </c>
      <c r="L1656" s="18" t="str">
        <f>OBV!G1656</f>
        <v>NEUTRAL</v>
      </c>
      <c r="M1656" s="18" t="str">
        <f>OBV!H1656</f>
        <v>NEUTRAL</v>
      </c>
      <c r="N1656" s="21">
        <f t="shared" si="250"/>
        <v>50</v>
      </c>
      <c r="O1656" s="21">
        <f t="shared" si="251"/>
        <v>100</v>
      </c>
      <c r="P1656" s="21">
        <f t="shared" si="252"/>
        <v>50</v>
      </c>
      <c r="Q1656" s="21">
        <f t="shared" si="253"/>
        <v>49.5</v>
      </c>
      <c r="R1656" s="22">
        <f t="shared" si="254"/>
        <v>67.424999999999997</v>
      </c>
      <c r="S1656" s="22">
        <f t="shared" si="255"/>
        <v>59.875</v>
      </c>
      <c r="T1656" s="22">
        <f t="shared" si="256"/>
        <v>57.275000000000006</v>
      </c>
      <c r="U1656" s="22">
        <f t="shared" si="257"/>
        <v>62.375</v>
      </c>
      <c r="V1656" s="21">
        <f t="shared" si="258"/>
        <v>61.524999999999999</v>
      </c>
      <c r="W1656" s="21">
        <f t="shared" si="259"/>
        <v>61.737499999999997</v>
      </c>
      <c r="X1656" s="20"/>
      <c r="Y1656" s="20"/>
      <c r="Z1656" s="20"/>
    </row>
    <row r="1657" spans="1:26" ht="13.5" x14ac:dyDescent="0.25">
      <c r="A1657" s="4">
        <f>TITRES_STAT!B1660</f>
        <v>44428</v>
      </c>
      <c r="B1657" s="2">
        <f>TITRES_STAT!C1660</f>
        <v>14.88</v>
      </c>
      <c r="C1657" s="2">
        <f>RSI!I1657</f>
        <v>59.451263691834185</v>
      </c>
      <c r="D1657" s="2">
        <f>MACD!E1657</f>
        <v>-9.6410714306616185E-3</v>
      </c>
      <c r="E1657" s="2">
        <f>MACD!F1657</f>
        <v>-2.2209028367733676E-2</v>
      </c>
      <c r="F1657" s="2">
        <f>'Moving Avg'!D1657</f>
        <v>6.4397799999999989</v>
      </c>
      <c r="G1657" s="2">
        <f>'Moving Avg'!E1657</f>
        <v>6.4458399999999996</v>
      </c>
      <c r="H1657" s="2">
        <f>'Moving Avg'!F1657</f>
        <v>6.4193999999999987</v>
      </c>
      <c r="I1657" s="2">
        <f>'Moving Avg'!G1657</f>
        <v>6.3056700000000054</v>
      </c>
      <c r="J1657" s="2">
        <f>'Moving Avg'!H1657</f>
        <v>6.2223775000000057</v>
      </c>
      <c r="K1657" s="18" t="str">
        <f>OBV!F1657</f>
        <v>BEARISH</v>
      </c>
      <c r="L1657" s="18" t="str">
        <f>OBV!G1657</f>
        <v>NEUTRAL</v>
      </c>
      <c r="M1657" s="18" t="str">
        <f>OBV!H1657</f>
        <v>CONFIRMED BEARISH</v>
      </c>
      <c r="N1657" s="21">
        <f t="shared" si="250"/>
        <v>50</v>
      </c>
      <c r="O1657" s="21">
        <f t="shared" si="251"/>
        <v>100</v>
      </c>
      <c r="P1657" s="21">
        <f t="shared" si="252"/>
        <v>50</v>
      </c>
      <c r="Q1657" s="21">
        <f t="shared" si="253"/>
        <v>16.5</v>
      </c>
      <c r="R1657" s="22">
        <f t="shared" si="254"/>
        <v>62.475000000000001</v>
      </c>
      <c r="S1657" s="22">
        <f t="shared" si="255"/>
        <v>51.625</v>
      </c>
      <c r="T1657" s="22">
        <f t="shared" si="256"/>
        <v>42.424999999999997</v>
      </c>
      <c r="U1657" s="22">
        <f t="shared" si="257"/>
        <v>54.125</v>
      </c>
      <c r="V1657" s="21">
        <f t="shared" si="258"/>
        <v>52.17499999999999</v>
      </c>
      <c r="W1657" s="21">
        <f t="shared" si="259"/>
        <v>52.662499999999994</v>
      </c>
      <c r="X1657" s="20"/>
      <c r="Y1657" s="20"/>
      <c r="Z1657" s="20"/>
    </row>
    <row r="1658" spans="1:26" ht="13.5" x14ac:dyDescent="0.25">
      <c r="A1658" s="4">
        <f>TITRES_STAT!B1661</f>
        <v>44431</v>
      </c>
      <c r="B1658" s="2">
        <f>TITRES_STAT!C1661</f>
        <v>14.7</v>
      </c>
      <c r="C1658" s="2">
        <f>RSI!I1658</f>
        <v>48.134552613684299</v>
      </c>
      <c r="D1658" s="2">
        <f>MACD!E1658</f>
        <v>-2.6159848525786344E-4</v>
      </c>
      <c r="E1658" s="2">
        <f>MACD!F1658</f>
        <v>-1.7819542391238511E-2</v>
      </c>
      <c r="F1658" s="2">
        <f>'Moving Avg'!D1658</f>
        <v>6.4224399999999999</v>
      </c>
      <c r="G1658" s="2">
        <f>'Moving Avg'!E1658</f>
        <v>6.4397700000000002</v>
      </c>
      <c r="H1658" s="2">
        <f>'Moving Avg'!F1658</f>
        <v>6.4204849999999993</v>
      </c>
      <c r="I1658" s="2">
        <f>'Moving Avg'!G1658</f>
        <v>6.310210000000005</v>
      </c>
      <c r="J1658" s="2">
        <f>'Moving Avg'!H1658</f>
        <v>6.2236605000000056</v>
      </c>
      <c r="K1658" s="18" t="str">
        <f>OBV!F1658</f>
        <v>BEARISH</v>
      </c>
      <c r="L1658" s="18" t="str">
        <f>OBV!G1658</f>
        <v>NEUTRAL</v>
      </c>
      <c r="M1658" s="18" t="str">
        <f>OBV!H1658</f>
        <v>CONFIRMED BEARISH</v>
      </c>
      <c r="N1658" s="21">
        <f t="shared" si="250"/>
        <v>50</v>
      </c>
      <c r="O1658" s="21">
        <f t="shared" si="251"/>
        <v>100</v>
      </c>
      <c r="P1658" s="21">
        <f t="shared" si="252"/>
        <v>50</v>
      </c>
      <c r="Q1658" s="21">
        <f t="shared" si="253"/>
        <v>16.5</v>
      </c>
      <c r="R1658" s="22">
        <f t="shared" si="254"/>
        <v>62.475000000000001</v>
      </c>
      <c r="S1658" s="22">
        <f t="shared" si="255"/>
        <v>51.625</v>
      </c>
      <c r="T1658" s="22">
        <f t="shared" si="256"/>
        <v>42.424999999999997</v>
      </c>
      <c r="U1658" s="22">
        <f t="shared" si="257"/>
        <v>54.125</v>
      </c>
      <c r="V1658" s="21">
        <f t="shared" si="258"/>
        <v>52.17499999999999</v>
      </c>
      <c r="W1658" s="21">
        <f t="shared" si="259"/>
        <v>52.662499999999994</v>
      </c>
      <c r="X1658" s="20"/>
      <c r="Y1658" s="20"/>
      <c r="Z1658" s="20"/>
    </row>
    <row r="1659" spans="1:26" ht="13.5" x14ac:dyDescent="0.25">
      <c r="A1659" s="4">
        <f>TITRES_STAT!B1662</f>
        <v>44432</v>
      </c>
      <c r="B1659" s="2">
        <f>TITRES_STAT!C1662</f>
        <v>14.8</v>
      </c>
      <c r="C1659" s="2">
        <f>RSI!I1659</f>
        <v>53.438612626263307</v>
      </c>
      <c r="D1659" s="2">
        <f>MACD!E1659</f>
        <v>4.5668956854747478E-3</v>
      </c>
      <c r="E1659" s="2">
        <f>MACD!F1659</f>
        <v>-1.3342254775895861E-2</v>
      </c>
      <c r="F1659" s="2">
        <f>'Moving Avg'!D1659</f>
        <v>6.41378</v>
      </c>
      <c r="G1659" s="2">
        <f>'Moving Avg'!E1659</f>
        <v>6.4380399999999991</v>
      </c>
      <c r="H1659" s="2">
        <f>'Moving Avg'!F1659</f>
        <v>6.4226550000000007</v>
      </c>
      <c r="I1659" s="2">
        <f>'Moving Avg'!G1659</f>
        <v>6.3151120000000045</v>
      </c>
      <c r="J1659" s="2">
        <f>'Moving Avg'!H1659</f>
        <v>6.2250975000000048</v>
      </c>
      <c r="K1659" s="18" t="str">
        <f>OBV!F1659</f>
        <v>BEARISH</v>
      </c>
      <c r="L1659" s="18" t="str">
        <f>OBV!G1659</f>
        <v>NEUTRAL</v>
      </c>
      <c r="M1659" s="18" t="str">
        <f>OBV!H1659</f>
        <v>CONFIRMED BEARISH</v>
      </c>
      <c r="N1659" s="21">
        <f t="shared" si="250"/>
        <v>50</v>
      </c>
      <c r="O1659" s="21">
        <f t="shared" si="251"/>
        <v>100</v>
      </c>
      <c r="P1659" s="21">
        <f t="shared" si="252"/>
        <v>50</v>
      </c>
      <c r="Q1659" s="21">
        <f t="shared" si="253"/>
        <v>16.5</v>
      </c>
      <c r="R1659" s="22">
        <f t="shared" si="254"/>
        <v>62.475000000000001</v>
      </c>
      <c r="S1659" s="22">
        <f t="shared" si="255"/>
        <v>51.625</v>
      </c>
      <c r="T1659" s="22">
        <f t="shared" si="256"/>
        <v>42.424999999999997</v>
      </c>
      <c r="U1659" s="22">
        <f t="shared" si="257"/>
        <v>54.125</v>
      </c>
      <c r="V1659" s="21">
        <f t="shared" si="258"/>
        <v>52.17499999999999</v>
      </c>
      <c r="W1659" s="21">
        <f t="shared" si="259"/>
        <v>52.662499999999994</v>
      </c>
      <c r="X1659" s="20"/>
      <c r="Y1659" s="20"/>
      <c r="Z1659" s="20"/>
    </row>
    <row r="1660" spans="1:26" ht="13.5" x14ac:dyDescent="0.25">
      <c r="A1660" s="4">
        <f>TITRES_STAT!B1663</f>
        <v>44433</v>
      </c>
      <c r="B1660" s="2">
        <f>TITRES_STAT!C1663</f>
        <v>14.8</v>
      </c>
      <c r="C1660" s="2">
        <f>RSI!I1660</f>
        <v>53.438612626263307</v>
      </c>
      <c r="D1660" s="2">
        <f>MACD!E1660</f>
        <v>1.2495010540773066E-2</v>
      </c>
      <c r="E1660" s="2">
        <f>MACD!F1660</f>
        <v>-8.174801712562076E-3</v>
      </c>
      <c r="F1660" s="2">
        <f>'Moving Avg'!D1660</f>
        <v>6.4259200000000005</v>
      </c>
      <c r="G1660" s="2">
        <f>'Moving Avg'!E1660</f>
        <v>6.4337099999999996</v>
      </c>
      <c r="H1660" s="2">
        <f>'Moving Avg'!F1660</f>
        <v>6.4248250000000002</v>
      </c>
      <c r="I1660" s="2">
        <f>'Moving Avg'!G1660</f>
        <v>6.3200140000000031</v>
      </c>
      <c r="J1660" s="2">
        <f>'Moving Avg'!H1660</f>
        <v>6.2268305000000055</v>
      </c>
      <c r="K1660" s="18" t="str">
        <f>OBV!F1660</f>
        <v>BEARISH</v>
      </c>
      <c r="L1660" s="18" t="str">
        <f>OBV!G1660</f>
        <v>NEUTRAL</v>
      </c>
      <c r="M1660" s="18" t="str">
        <f>OBV!H1660</f>
        <v>BEARISH DIVERGENCE</v>
      </c>
      <c r="N1660" s="21">
        <f t="shared" si="250"/>
        <v>50</v>
      </c>
      <c r="O1660" s="21">
        <f t="shared" si="251"/>
        <v>100</v>
      </c>
      <c r="P1660" s="21">
        <f t="shared" si="252"/>
        <v>50</v>
      </c>
      <c r="Q1660" s="21">
        <f t="shared" si="253"/>
        <v>16.5</v>
      </c>
      <c r="R1660" s="22">
        <f t="shared" si="254"/>
        <v>62.475000000000001</v>
      </c>
      <c r="S1660" s="22">
        <f t="shared" si="255"/>
        <v>51.625</v>
      </c>
      <c r="T1660" s="22">
        <f t="shared" si="256"/>
        <v>42.424999999999997</v>
      </c>
      <c r="U1660" s="22">
        <f t="shared" si="257"/>
        <v>54.125</v>
      </c>
      <c r="V1660" s="21">
        <f t="shared" si="258"/>
        <v>52.17499999999999</v>
      </c>
      <c r="W1660" s="21">
        <f t="shared" si="259"/>
        <v>52.662499999999994</v>
      </c>
      <c r="X1660" s="20"/>
      <c r="Y1660" s="20"/>
      <c r="Z1660" s="20"/>
    </row>
    <row r="1661" spans="1:26" ht="13.5" x14ac:dyDescent="0.25">
      <c r="A1661" s="4">
        <f>TITRES_STAT!B1664</f>
        <v>44434</v>
      </c>
      <c r="B1661" s="2">
        <f>TITRES_STAT!C1664</f>
        <v>14.89</v>
      </c>
      <c r="C1661" s="2">
        <f>RSI!I1661</f>
        <v>57.923151092609572</v>
      </c>
      <c r="D1661" s="2">
        <f>MACD!E1661</f>
        <v>1.6168661660556971E-2</v>
      </c>
      <c r="E1661" s="2">
        <f>MACD!F1661</f>
        <v>-3.3061090379382669E-3</v>
      </c>
      <c r="F1661" s="2">
        <f>'Moving Avg'!D1661</f>
        <v>6.4250600000000002</v>
      </c>
      <c r="G1661" s="2">
        <f>'Moving Avg'!E1661</f>
        <v>6.433279999999999</v>
      </c>
      <c r="H1661" s="2">
        <f>'Moving Avg'!F1661</f>
        <v>6.4289450000000006</v>
      </c>
      <c r="I1661" s="2">
        <f>'Moving Avg'!G1661</f>
        <v>6.3248500000000032</v>
      </c>
      <c r="J1661" s="2">
        <f>'Moving Avg'!H1661</f>
        <v>6.2287585000000059</v>
      </c>
      <c r="K1661" s="18" t="str">
        <f>OBV!F1661</f>
        <v>BEARISH</v>
      </c>
      <c r="L1661" s="18" t="str">
        <f>OBV!G1661</f>
        <v>NEUTRAL</v>
      </c>
      <c r="M1661" s="18" t="str">
        <f>OBV!H1661</f>
        <v>CONFIRMED BEARISH</v>
      </c>
      <c r="N1661" s="21">
        <f t="shared" si="250"/>
        <v>50</v>
      </c>
      <c r="O1661" s="21">
        <f t="shared" si="251"/>
        <v>100</v>
      </c>
      <c r="P1661" s="21">
        <f t="shared" si="252"/>
        <v>50</v>
      </c>
      <c r="Q1661" s="21">
        <f t="shared" si="253"/>
        <v>16.5</v>
      </c>
      <c r="R1661" s="22">
        <f t="shared" si="254"/>
        <v>62.475000000000001</v>
      </c>
      <c r="S1661" s="22">
        <f t="shared" si="255"/>
        <v>51.625</v>
      </c>
      <c r="T1661" s="22">
        <f t="shared" si="256"/>
        <v>42.424999999999997</v>
      </c>
      <c r="U1661" s="22">
        <f t="shared" si="257"/>
        <v>54.125</v>
      </c>
      <c r="V1661" s="21">
        <f t="shared" si="258"/>
        <v>52.17499999999999</v>
      </c>
      <c r="W1661" s="21">
        <f t="shared" si="259"/>
        <v>52.662499999999994</v>
      </c>
      <c r="X1661" s="20"/>
      <c r="Y1661" s="20"/>
      <c r="Z1661" s="20"/>
    </row>
    <row r="1662" spans="1:26" ht="13.5" x14ac:dyDescent="0.25">
      <c r="A1662" s="4">
        <f>TITRES_STAT!B1665</f>
        <v>44435</v>
      </c>
      <c r="B1662" s="2">
        <f>TITRES_STAT!C1665</f>
        <v>14.9</v>
      </c>
      <c r="C1662" s="2">
        <f>RSI!I1662</f>
        <v>58.39890800152574</v>
      </c>
      <c r="D1662" s="2">
        <f>MACD!E1662</f>
        <v>1.8593104427788276E-2</v>
      </c>
      <c r="E1662" s="2">
        <f>MACD!F1662</f>
        <v>1.0737336552070417E-3</v>
      </c>
      <c r="F1662" s="2">
        <f>'Moving Avg'!D1662</f>
        <v>6.426779999999999</v>
      </c>
      <c r="G1662" s="2">
        <f>'Moving Avg'!E1662</f>
        <v>6.433279999999999</v>
      </c>
      <c r="H1662" s="2">
        <f>'Moving Avg'!F1662</f>
        <v>6.4343649999999997</v>
      </c>
      <c r="I1662" s="2">
        <f>'Moving Avg'!G1662</f>
        <v>6.3297720000000037</v>
      </c>
      <c r="J1662" s="2">
        <f>'Moving Avg'!H1662</f>
        <v>6.230623000000004</v>
      </c>
      <c r="K1662" s="18" t="str">
        <f>OBV!F1662</f>
        <v>BEARISH</v>
      </c>
      <c r="L1662" s="18" t="str">
        <f>OBV!G1662</f>
        <v>NEUTRAL</v>
      </c>
      <c r="M1662" s="18" t="str">
        <f>OBV!H1662</f>
        <v>BEARISH DIVERGENCE</v>
      </c>
      <c r="N1662" s="21">
        <f t="shared" si="250"/>
        <v>50</v>
      </c>
      <c r="O1662" s="21">
        <f t="shared" si="251"/>
        <v>100</v>
      </c>
      <c r="P1662" s="21">
        <f t="shared" si="252"/>
        <v>50</v>
      </c>
      <c r="Q1662" s="21">
        <f t="shared" si="253"/>
        <v>16.5</v>
      </c>
      <c r="R1662" s="22">
        <f t="shared" si="254"/>
        <v>62.475000000000001</v>
      </c>
      <c r="S1662" s="22">
        <f t="shared" si="255"/>
        <v>51.625</v>
      </c>
      <c r="T1662" s="22">
        <f t="shared" si="256"/>
        <v>42.424999999999997</v>
      </c>
      <c r="U1662" s="22">
        <f t="shared" si="257"/>
        <v>54.125</v>
      </c>
      <c r="V1662" s="21">
        <f t="shared" si="258"/>
        <v>52.17499999999999</v>
      </c>
      <c r="W1662" s="21">
        <f t="shared" si="259"/>
        <v>52.662499999999994</v>
      </c>
      <c r="X1662" s="20"/>
      <c r="Y1662" s="20"/>
      <c r="Z1662" s="20"/>
    </row>
    <row r="1663" spans="1:26" ht="13.5" x14ac:dyDescent="0.25">
      <c r="A1663" s="4">
        <f>TITRES_STAT!B1666</f>
        <v>44438</v>
      </c>
      <c r="B1663" s="2">
        <f>TITRES_STAT!C1666</f>
        <v>14.9</v>
      </c>
      <c r="C1663" s="2">
        <f>RSI!I1663</f>
        <v>58.39890800152574</v>
      </c>
      <c r="D1663" s="2">
        <f>MACD!E1663</f>
        <v>2.0280709394391749E-2</v>
      </c>
      <c r="E1663" s="2">
        <f>MACD!F1663</f>
        <v>4.9151288030439841E-3</v>
      </c>
      <c r="F1663" s="2">
        <f>'Moving Avg'!D1663</f>
        <v>6.4441199999999998</v>
      </c>
      <c r="G1663" s="2">
        <f>'Moving Avg'!E1663</f>
        <v>6.433279999999999</v>
      </c>
      <c r="H1663" s="2">
        <f>'Moving Avg'!F1663</f>
        <v>6.4376149999999992</v>
      </c>
      <c r="I1663" s="2">
        <f>'Moving Avg'!G1663</f>
        <v>6.3356240000000028</v>
      </c>
      <c r="J1663" s="2">
        <f>'Moving Avg'!H1663</f>
        <v>6.2326780000000044</v>
      </c>
      <c r="K1663" s="18" t="str">
        <f>OBV!F1663</f>
        <v>BULLISH</v>
      </c>
      <c r="L1663" s="18" t="str">
        <f>OBV!G1663</f>
        <v>NEUTRAL</v>
      </c>
      <c r="M1663" s="18" t="str">
        <f>OBV!H1663</f>
        <v>CONFIRMED BULLISH</v>
      </c>
      <c r="N1663" s="21">
        <f t="shared" si="250"/>
        <v>50</v>
      </c>
      <c r="O1663" s="21">
        <f t="shared" si="251"/>
        <v>100</v>
      </c>
      <c r="P1663" s="21">
        <f t="shared" si="252"/>
        <v>50</v>
      </c>
      <c r="Q1663" s="21">
        <f t="shared" si="253"/>
        <v>83.5</v>
      </c>
      <c r="R1663" s="22">
        <f t="shared" si="254"/>
        <v>72.525000000000006</v>
      </c>
      <c r="S1663" s="22">
        <f t="shared" si="255"/>
        <v>68.375</v>
      </c>
      <c r="T1663" s="22">
        <f t="shared" si="256"/>
        <v>72.575000000000003</v>
      </c>
      <c r="U1663" s="22">
        <f t="shared" si="257"/>
        <v>70.875</v>
      </c>
      <c r="V1663" s="21">
        <f t="shared" si="258"/>
        <v>71.158333333333346</v>
      </c>
      <c r="W1663" s="21">
        <f t="shared" si="259"/>
        <v>71.087500000000006</v>
      </c>
      <c r="X1663" s="20"/>
      <c r="Y1663" s="20"/>
      <c r="Z1663" s="20"/>
    </row>
    <row r="1664" spans="1:26" ht="13.5" x14ac:dyDescent="0.25">
      <c r="A1664" s="4">
        <f>TITRES_STAT!B1667</f>
        <v>44439</v>
      </c>
      <c r="B1664" s="2">
        <f>TITRES_STAT!C1667</f>
        <v>14.8</v>
      </c>
      <c r="C1664" s="2">
        <f>RSI!I1664</f>
        <v>51.586969497925146</v>
      </c>
      <c r="D1664" s="2">
        <f>MACD!E1664</f>
        <v>2.4579195229827988E-2</v>
      </c>
      <c r="E1664" s="2">
        <f>MACD!F1664</f>
        <v>8.8479420884007842E-3</v>
      </c>
      <c r="F1664" s="2">
        <f>'Moving Avg'!D1664</f>
        <v>6.4441199999999998</v>
      </c>
      <c r="G1664" s="2">
        <f>'Moving Avg'!E1664</f>
        <v>6.4289499999999986</v>
      </c>
      <c r="H1664" s="2">
        <f>'Moving Avg'!F1664</f>
        <v>6.4365299999999994</v>
      </c>
      <c r="I1664" s="2">
        <f>'Moving Avg'!G1664</f>
        <v>6.3405260000000023</v>
      </c>
      <c r="J1664" s="2">
        <f>'Moving Avg'!H1664</f>
        <v>6.2344320000000053</v>
      </c>
      <c r="K1664" s="18" t="str">
        <f>OBV!F1664</f>
        <v>BULLISH</v>
      </c>
      <c r="L1664" s="18" t="str">
        <f>OBV!G1664</f>
        <v>NEUTRAL</v>
      </c>
      <c r="M1664" s="18" t="str">
        <f>OBV!H1664</f>
        <v>NEUTRAL</v>
      </c>
      <c r="N1664" s="21">
        <f t="shared" si="250"/>
        <v>50</v>
      </c>
      <c r="O1664" s="21">
        <f t="shared" si="251"/>
        <v>100</v>
      </c>
      <c r="P1664" s="21">
        <f t="shared" si="252"/>
        <v>50</v>
      </c>
      <c r="Q1664" s="21">
        <f t="shared" si="253"/>
        <v>49.5</v>
      </c>
      <c r="R1664" s="22">
        <f t="shared" si="254"/>
        <v>67.424999999999997</v>
      </c>
      <c r="S1664" s="22">
        <f t="shared" si="255"/>
        <v>59.875</v>
      </c>
      <c r="T1664" s="22">
        <f t="shared" si="256"/>
        <v>57.275000000000006</v>
      </c>
      <c r="U1664" s="22">
        <f t="shared" si="257"/>
        <v>62.375</v>
      </c>
      <c r="V1664" s="21">
        <f t="shared" si="258"/>
        <v>61.524999999999999</v>
      </c>
      <c r="W1664" s="21">
        <f t="shared" si="259"/>
        <v>61.737499999999997</v>
      </c>
      <c r="X1664" s="20"/>
      <c r="Y1664" s="20"/>
      <c r="Z1664" s="20"/>
    </row>
    <row r="1665" spans="1:26" ht="13.5" x14ac:dyDescent="0.25">
      <c r="A1665" s="4">
        <f>TITRES_STAT!B1668</f>
        <v>44440</v>
      </c>
      <c r="B1665" s="2">
        <f>TITRES_STAT!C1668</f>
        <v>14.7</v>
      </c>
      <c r="C1665" s="2">
        <f>RSI!I1665</f>
        <v>45.818113331458186</v>
      </c>
      <c r="D1665" s="2">
        <f>MACD!E1665</f>
        <v>1.5375112106823963E-2</v>
      </c>
      <c r="E1665" s="2">
        <f>MACD!F1665</f>
        <v>1.015337609208542E-2</v>
      </c>
      <c r="F1665" s="2">
        <f>'Moving Avg'!D1665</f>
        <v>6.4354399999999998</v>
      </c>
      <c r="G1665" s="2">
        <f>'Moving Avg'!E1665</f>
        <v>6.4306799999999997</v>
      </c>
      <c r="H1665" s="2">
        <f>'Moving Avg'!F1665</f>
        <v>6.4343599999999999</v>
      </c>
      <c r="I1665" s="2">
        <f>'Moving Avg'!G1665</f>
        <v>6.3428680000000019</v>
      </c>
      <c r="J1665" s="2">
        <f>'Moving Avg'!H1665</f>
        <v>6.2354615000000058</v>
      </c>
      <c r="K1665" s="18" t="str">
        <f>OBV!F1665</f>
        <v>BEARISH</v>
      </c>
      <c r="L1665" s="18" t="str">
        <f>OBV!G1665</f>
        <v>NEUTRAL</v>
      </c>
      <c r="M1665" s="18" t="str">
        <f>OBV!H1665</f>
        <v>CONFIRMED BEARISH</v>
      </c>
      <c r="N1665" s="21">
        <f t="shared" si="250"/>
        <v>50</v>
      </c>
      <c r="O1665" s="21">
        <f t="shared" si="251"/>
        <v>100</v>
      </c>
      <c r="P1665" s="21">
        <f t="shared" si="252"/>
        <v>50</v>
      </c>
      <c r="Q1665" s="21">
        <f t="shared" si="253"/>
        <v>16.5</v>
      </c>
      <c r="R1665" s="22">
        <f t="shared" si="254"/>
        <v>62.475000000000001</v>
      </c>
      <c r="S1665" s="22">
        <f t="shared" si="255"/>
        <v>51.625</v>
      </c>
      <c r="T1665" s="22">
        <f t="shared" si="256"/>
        <v>42.424999999999997</v>
      </c>
      <c r="U1665" s="22">
        <f t="shared" si="257"/>
        <v>54.125</v>
      </c>
      <c r="V1665" s="21">
        <f t="shared" si="258"/>
        <v>52.17499999999999</v>
      </c>
      <c r="W1665" s="21">
        <f t="shared" si="259"/>
        <v>52.662499999999994</v>
      </c>
      <c r="X1665" s="20"/>
      <c r="Y1665" s="20"/>
      <c r="Z1665" s="20"/>
    </row>
    <row r="1666" spans="1:26" ht="13.5" x14ac:dyDescent="0.25">
      <c r="A1666" s="4">
        <f>TITRES_STAT!B1669</f>
        <v>44441</v>
      </c>
      <c r="B1666" s="2">
        <f>TITRES_STAT!C1669</f>
        <v>14.7</v>
      </c>
      <c r="C1666" s="2">
        <f>RSI!I1666</f>
        <v>45.818113331458179</v>
      </c>
      <c r="D1666" s="2">
        <f>MACD!E1666</f>
        <v>2.37915699209168E-2</v>
      </c>
      <c r="E1666" s="2">
        <f>MACD!F1666</f>
        <v>1.2881014857851696E-2</v>
      </c>
      <c r="F1666" s="2">
        <f>'Moving Avg'!D1666</f>
        <v>6.4189600000000002</v>
      </c>
      <c r="G1666" s="2">
        <f>'Moving Avg'!E1666</f>
        <v>6.4220100000000002</v>
      </c>
      <c r="H1666" s="2">
        <f>'Moving Avg'!F1666</f>
        <v>6.4321900000000003</v>
      </c>
      <c r="I1666" s="2">
        <f>'Moving Avg'!G1666</f>
        <v>6.3470700000000013</v>
      </c>
      <c r="J1666" s="2">
        <f>'Moving Avg'!H1666</f>
        <v>6.2366600000000059</v>
      </c>
      <c r="K1666" s="18" t="str">
        <f>OBV!F1666</f>
        <v>BEARISH</v>
      </c>
      <c r="L1666" s="18" t="str">
        <f>OBV!G1666</f>
        <v>NEUTRAL</v>
      </c>
      <c r="M1666" s="18" t="str">
        <f>OBV!H1666</f>
        <v>CONFIRMED BEARISH</v>
      </c>
      <c r="N1666" s="21">
        <f t="shared" ref="N1666:N1729" si="260">IF(D1666&lt;30,50, IF(D1666&gt;70, 0, 25))</f>
        <v>50</v>
      </c>
      <c r="O1666" s="21">
        <f t="shared" ref="O1666:O1729" si="261">IF(F1666-E1666&gt;0.02, 100, IF(F1666-E1666&lt;0,0,45))</f>
        <v>100</v>
      </c>
      <c r="P1666" s="21">
        <f t="shared" ref="P1666:P1729" si="262">IF(G1666-J1666&gt;10,100,IF(G1666-J1666&gt;5,75, IF(G1666-J1666&gt;0,50,0)))</f>
        <v>50</v>
      </c>
      <c r="Q1666" s="21">
        <f t="shared" ref="Q1666:Q1729" si="263">IF(M1666="confirmed bullish", 34, IF(M1666="bullish divergence",17, 0))+IF(K1666="bullish",33,IF(K1666="bearish",0,16.5))+IF(L1666="strong",33,IF(L1666="weak",0,16.5))</f>
        <v>16.5</v>
      </c>
      <c r="R1666" s="22">
        <f t="shared" si="254"/>
        <v>62.475000000000001</v>
      </c>
      <c r="S1666" s="22">
        <f t="shared" si="255"/>
        <v>51.625</v>
      </c>
      <c r="T1666" s="22">
        <f t="shared" si="256"/>
        <v>42.424999999999997</v>
      </c>
      <c r="U1666" s="22">
        <f t="shared" si="257"/>
        <v>54.125</v>
      </c>
      <c r="V1666" s="21">
        <f t="shared" si="258"/>
        <v>52.17499999999999</v>
      </c>
      <c r="W1666" s="21">
        <f t="shared" si="259"/>
        <v>52.662499999999994</v>
      </c>
      <c r="X1666" s="20"/>
      <c r="Y1666" s="20"/>
      <c r="Z1666" s="20"/>
    </row>
    <row r="1667" spans="1:26" ht="13.5" x14ac:dyDescent="0.25">
      <c r="A1667" s="4">
        <f>TITRES_STAT!B1670</f>
        <v>44442</v>
      </c>
      <c r="B1667" s="2">
        <f>TITRES_STAT!C1670</f>
        <v>14.5</v>
      </c>
      <c r="C1667" s="2">
        <f>RSI!I1667</f>
        <v>36.38990187441641</v>
      </c>
      <c r="D1667" s="2">
        <f>MACD!E1667</f>
        <v>3.6201711286135918E-2</v>
      </c>
      <c r="E1667" s="2">
        <f>MACD!F1667</f>
        <v>1.7545154143508542E-2</v>
      </c>
      <c r="F1667" s="2">
        <f>'Moving Avg'!D1667</f>
        <v>6.3842799999999995</v>
      </c>
      <c r="G1667" s="2">
        <f>'Moving Avg'!E1667</f>
        <v>6.4055299999999988</v>
      </c>
      <c r="H1667" s="2">
        <f>'Moving Avg'!F1667</f>
        <v>6.4256849999999996</v>
      </c>
      <c r="I1667" s="2">
        <f>'Moving Avg'!G1667</f>
        <v>6.3493700000000013</v>
      </c>
      <c r="J1667" s="2">
        <f>'Moving Avg'!H1667</f>
        <v>6.2371290000000057</v>
      </c>
      <c r="K1667" s="18" t="str">
        <f>OBV!F1667</f>
        <v>BEARISH</v>
      </c>
      <c r="L1667" s="18" t="str">
        <f>OBV!G1667</f>
        <v>NEUTRAL</v>
      </c>
      <c r="M1667" s="18" t="str">
        <f>OBV!H1667</f>
        <v>CONFIRMED BEARISH</v>
      </c>
      <c r="N1667" s="21">
        <f t="shared" si="260"/>
        <v>50</v>
      </c>
      <c r="O1667" s="21">
        <f t="shared" si="261"/>
        <v>100</v>
      </c>
      <c r="P1667" s="21">
        <f t="shared" si="262"/>
        <v>50</v>
      </c>
      <c r="Q1667" s="21">
        <f t="shared" si="263"/>
        <v>16.5</v>
      </c>
      <c r="R1667" s="22">
        <f t="shared" ref="R1667:R1730" si="264">0.35*N1667+O1667*0.35+P1667*0.15+Q1667*0.15</f>
        <v>62.475000000000001</v>
      </c>
      <c r="S1667" s="22">
        <f t="shared" ref="S1667:S1730" si="265">N1667*0.2+O1667*0.2+P1667*0.35+Q1667*0.25</f>
        <v>51.625</v>
      </c>
      <c r="T1667" s="22">
        <f t="shared" ref="T1667:T1730" si="266">N1667*0.15+O1667*0.15+P1667*0.25+Q1667*0.45</f>
        <v>42.424999999999997</v>
      </c>
      <c r="U1667" s="22">
        <f t="shared" ref="U1667:U1730" si="267">0.25*SUM(N1667:Q1667)</f>
        <v>54.125</v>
      </c>
      <c r="V1667" s="21">
        <f t="shared" ref="V1667:V1730" si="268">SUM(R1667:T1667)/3</f>
        <v>52.17499999999999</v>
      </c>
      <c r="W1667" s="21">
        <f t="shared" ref="W1667:W1730" si="269">SUM(R1667:U1667)/4</f>
        <v>52.662499999999994</v>
      </c>
      <c r="X1667" s="20"/>
      <c r="Y1667" s="20"/>
      <c r="Z1667" s="20"/>
    </row>
    <row r="1668" spans="1:26" ht="13.5" x14ac:dyDescent="0.25">
      <c r="A1668" s="4">
        <f>TITRES_STAT!B1671</f>
        <v>44445</v>
      </c>
      <c r="B1668" s="2">
        <f>TITRES_STAT!C1671</f>
        <v>14.5</v>
      </c>
      <c r="C1668" s="2">
        <f>RSI!I1668</f>
        <v>36.38990187441641</v>
      </c>
      <c r="D1668" s="2">
        <f>MACD!E1668</f>
        <v>3.5374879463602404E-2</v>
      </c>
      <c r="E1668" s="2">
        <f>MACD!F1668</f>
        <v>2.1111099207527316E-2</v>
      </c>
      <c r="F1668" s="2">
        <f>'Moving Avg'!D1668</f>
        <v>6.3495999999999997</v>
      </c>
      <c r="G1668" s="2">
        <f>'Moving Avg'!E1668</f>
        <v>6.3968599999999984</v>
      </c>
      <c r="H1668" s="2">
        <f>'Moving Avg'!F1668</f>
        <v>6.4183149999999998</v>
      </c>
      <c r="I1668" s="2">
        <f>'Moving Avg'!G1668</f>
        <v>6.3524300000000018</v>
      </c>
      <c r="J1668" s="2">
        <f>'Moving Avg'!H1668</f>
        <v>6.2379155000000051</v>
      </c>
      <c r="K1668" s="18" t="str">
        <f>OBV!F1668</f>
        <v>BEARISH</v>
      </c>
      <c r="L1668" s="18" t="str">
        <f>OBV!G1668</f>
        <v>NEUTRAL</v>
      </c>
      <c r="M1668" s="18" t="str">
        <f>OBV!H1668</f>
        <v>CONFIRMED BEARISH</v>
      </c>
      <c r="N1668" s="21">
        <f t="shared" si="260"/>
        <v>50</v>
      </c>
      <c r="O1668" s="21">
        <f t="shared" si="261"/>
        <v>100</v>
      </c>
      <c r="P1668" s="21">
        <f t="shared" si="262"/>
        <v>50</v>
      </c>
      <c r="Q1668" s="21">
        <f t="shared" si="263"/>
        <v>16.5</v>
      </c>
      <c r="R1668" s="22">
        <f t="shared" si="264"/>
        <v>62.475000000000001</v>
      </c>
      <c r="S1668" s="22">
        <f t="shared" si="265"/>
        <v>51.625</v>
      </c>
      <c r="T1668" s="22">
        <f t="shared" si="266"/>
        <v>42.424999999999997</v>
      </c>
      <c r="U1668" s="22">
        <f t="shared" si="267"/>
        <v>54.125</v>
      </c>
      <c r="V1668" s="21">
        <f t="shared" si="268"/>
        <v>52.17499999999999</v>
      </c>
      <c r="W1668" s="21">
        <f t="shared" si="269"/>
        <v>52.662499999999994</v>
      </c>
      <c r="X1668" s="20"/>
      <c r="Y1668" s="20"/>
      <c r="Z1668" s="20"/>
    </row>
    <row r="1669" spans="1:26" ht="13.5" x14ac:dyDescent="0.25">
      <c r="A1669" s="4">
        <f>TITRES_STAT!B1672</f>
        <v>44446</v>
      </c>
      <c r="B1669" s="2">
        <f>TITRES_STAT!C1672</f>
        <v>14.68</v>
      </c>
      <c r="C1669" s="2">
        <f>RSI!I1669</f>
        <v>47.633184948854016</v>
      </c>
      <c r="D1669" s="2">
        <f>MACD!E1669</f>
        <v>3.621112371132007E-2</v>
      </c>
      <c r="E1669" s="2">
        <f>MACD!F1669</f>
        <v>2.4131104108285867E-2</v>
      </c>
      <c r="F1669" s="2">
        <f>'Moving Avg'!D1669</f>
        <v>6.3391800000000007</v>
      </c>
      <c r="G1669" s="2">
        <f>'Moving Avg'!E1669</f>
        <v>6.3916499999999994</v>
      </c>
      <c r="H1669" s="2">
        <f>'Moving Avg'!F1669</f>
        <v>6.4148449999999997</v>
      </c>
      <c r="I1669" s="2">
        <f>'Moving Avg'!G1669</f>
        <v>6.3562900000000013</v>
      </c>
      <c r="J1669" s="2">
        <f>'Moving Avg'!H1669</f>
        <v>6.2388805000000049</v>
      </c>
      <c r="K1669" s="18" t="str">
        <f>OBV!F1669</f>
        <v>BEARISH</v>
      </c>
      <c r="L1669" s="18" t="str">
        <f>OBV!G1669</f>
        <v>NEUTRAL</v>
      </c>
      <c r="M1669" s="18" t="str">
        <f>OBV!H1669</f>
        <v>CONFIRMED BEARISH</v>
      </c>
      <c r="N1669" s="21">
        <f t="shared" si="260"/>
        <v>50</v>
      </c>
      <c r="O1669" s="21">
        <f t="shared" si="261"/>
        <v>100</v>
      </c>
      <c r="P1669" s="21">
        <f t="shared" si="262"/>
        <v>50</v>
      </c>
      <c r="Q1669" s="21">
        <f t="shared" si="263"/>
        <v>16.5</v>
      </c>
      <c r="R1669" s="22">
        <f t="shared" si="264"/>
        <v>62.475000000000001</v>
      </c>
      <c r="S1669" s="22">
        <f t="shared" si="265"/>
        <v>51.625</v>
      </c>
      <c r="T1669" s="22">
        <f t="shared" si="266"/>
        <v>42.424999999999997</v>
      </c>
      <c r="U1669" s="22">
        <f t="shared" si="267"/>
        <v>54.125</v>
      </c>
      <c r="V1669" s="21">
        <f t="shared" si="268"/>
        <v>52.17499999999999</v>
      </c>
      <c r="W1669" s="21">
        <f t="shared" si="269"/>
        <v>52.662499999999994</v>
      </c>
      <c r="X1669" s="20"/>
      <c r="Y1669" s="20"/>
      <c r="Z1669" s="20"/>
    </row>
    <row r="1670" spans="1:26" ht="13.5" x14ac:dyDescent="0.25">
      <c r="A1670" s="4">
        <f>TITRES_STAT!B1673</f>
        <v>44447</v>
      </c>
      <c r="B1670" s="2">
        <f>TITRES_STAT!C1673</f>
        <v>14.7</v>
      </c>
      <c r="C1670" s="2">
        <f>RSI!I1670</f>
        <v>48.721885543900889</v>
      </c>
      <c r="D1670" s="2">
        <f>MACD!E1670</f>
        <v>3.6402926199288643E-2</v>
      </c>
      <c r="E1670" s="2">
        <f>MACD!F1670</f>
        <v>2.6585468526486425E-2</v>
      </c>
      <c r="F1670" s="2">
        <f>'Moving Avg'!D1670</f>
        <v>6.3391800000000007</v>
      </c>
      <c r="G1670" s="2">
        <f>'Moving Avg'!E1670</f>
        <v>6.3873099999999994</v>
      </c>
      <c r="H1670" s="2">
        <f>'Moving Avg'!F1670</f>
        <v>6.4105099999999995</v>
      </c>
      <c r="I1670" s="2">
        <f>'Moving Avg'!G1670</f>
        <v>6.360324000000003</v>
      </c>
      <c r="J1670" s="2">
        <f>'Moving Avg'!H1670</f>
        <v>6.2396775000000035</v>
      </c>
      <c r="K1670" s="18" t="str">
        <f>OBV!F1670</f>
        <v>BULLISH</v>
      </c>
      <c r="L1670" s="18" t="str">
        <f>OBV!G1670</f>
        <v>NEUTRAL</v>
      </c>
      <c r="M1670" s="18" t="str">
        <f>OBV!H1670</f>
        <v>NEUTRAL</v>
      </c>
      <c r="N1670" s="21">
        <f t="shared" si="260"/>
        <v>50</v>
      </c>
      <c r="O1670" s="21">
        <f t="shared" si="261"/>
        <v>100</v>
      </c>
      <c r="P1670" s="21">
        <f t="shared" si="262"/>
        <v>50</v>
      </c>
      <c r="Q1670" s="21">
        <f t="shared" si="263"/>
        <v>49.5</v>
      </c>
      <c r="R1670" s="22">
        <f t="shared" si="264"/>
        <v>67.424999999999997</v>
      </c>
      <c r="S1670" s="22">
        <f t="shared" si="265"/>
        <v>59.875</v>
      </c>
      <c r="T1670" s="22">
        <f t="shared" si="266"/>
        <v>57.275000000000006</v>
      </c>
      <c r="U1670" s="22">
        <f t="shared" si="267"/>
        <v>62.375</v>
      </c>
      <c r="V1670" s="21">
        <f t="shared" si="268"/>
        <v>61.524999999999999</v>
      </c>
      <c r="W1670" s="21">
        <f t="shared" si="269"/>
        <v>61.737499999999997</v>
      </c>
      <c r="X1670" s="20"/>
      <c r="Y1670" s="20"/>
      <c r="Z1670" s="20"/>
    </row>
    <row r="1671" spans="1:26" ht="13.5" x14ac:dyDescent="0.25">
      <c r="A1671" s="4">
        <f>TITRES_STAT!B1674</f>
        <v>44448</v>
      </c>
      <c r="B1671" s="2">
        <f>TITRES_STAT!C1674</f>
        <v>14.6</v>
      </c>
      <c r="C1671" s="2">
        <f>RSI!I1671</f>
        <v>43.826932454585204</v>
      </c>
      <c r="D1671" s="2">
        <f>MACD!E1671</f>
        <v>4.5847752351408921E-2</v>
      </c>
      <c r="E1671" s="2">
        <f>MACD!F1671</f>
        <v>3.0437925291470925E-2</v>
      </c>
      <c r="F1671" s="2">
        <f>'Moving Avg'!D1671</f>
        <v>6.3305000000000007</v>
      </c>
      <c r="G1671" s="2">
        <f>'Moving Avg'!E1671</f>
        <v>6.3747299999999996</v>
      </c>
      <c r="H1671" s="2">
        <f>'Moving Avg'!F1671</f>
        <v>6.4040050000000006</v>
      </c>
      <c r="I1671" s="2">
        <f>'Moving Avg'!G1671</f>
        <v>6.3626440000000022</v>
      </c>
      <c r="J1671" s="2">
        <f>'Moving Avg'!H1671</f>
        <v>6.2406805000000043</v>
      </c>
      <c r="K1671" s="18" t="str">
        <f>OBV!F1671</f>
        <v>BULLISH</v>
      </c>
      <c r="L1671" s="18" t="str">
        <f>OBV!G1671</f>
        <v>NEUTRAL</v>
      </c>
      <c r="M1671" s="18" t="str">
        <f>OBV!H1671</f>
        <v>BULLISH DIVERGENCE</v>
      </c>
      <c r="N1671" s="21">
        <f t="shared" si="260"/>
        <v>50</v>
      </c>
      <c r="O1671" s="21">
        <f t="shared" si="261"/>
        <v>100</v>
      </c>
      <c r="P1671" s="21">
        <f t="shared" si="262"/>
        <v>50</v>
      </c>
      <c r="Q1671" s="21">
        <f t="shared" si="263"/>
        <v>66.5</v>
      </c>
      <c r="R1671" s="22">
        <f t="shared" si="264"/>
        <v>69.974999999999994</v>
      </c>
      <c r="S1671" s="22">
        <f t="shared" si="265"/>
        <v>64.125</v>
      </c>
      <c r="T1671" s="22">
        <f t="shared" si="266"/>
        <v>64.924999999999997</v>
      </c>
      <c r="U1671" s="22">
        <f t="shared" si="267"/>
        <v>66.625</v>
      </c>
      <c r="V1671" s="21">
        <f t="shared" si="268"/>
        <v>66.341666666666654</v>
      </c>
      <c r="W1671" s="21">
        <f t="shared" si="269"/>
        <v>66.412499999999994</v>
      </c>
      <c r="X1671" s="20"/>
      <c r="Y1671" s="20"/>
      <c r="Z1671" s="20"/>
    </row>
    <row r="1672" spans="1:26" ht="13.5" x14ac:dyDescent="0.25">
      <c r="A1672" s="4">
        <f>TITRES_STAT!B1675</f>
        <v>44449</v>
      </c>
      <c r="B1672" s="2">
        <f>TITRES_STAT!C1675</f>
        <v>14.7</v>
      </c>
      <c r="C1672" s="2">
        <f>RSI!I1672</f>
        <v>49.311228565947125</v>
      </c>
      <c r="D1672" s="2">
        <f>MACD!E1672</f>
        <v>5.160540529279789E-2</v>
      </c>
      <c r="E1672" s="2">
        <f>MACD!F1672</f>
        <v>3.4671421291736317E-2</v>
      </c>
      <c r="F1672" s="2">
        <f>'Moving Avg'!D1672</f>
        <v>6.3478399999999997</v>
      </c>
      <c r="G1672" s="2">
        <f>'Moving Avg'!E1672</f>
        <v>6.3660599999999992</v>
      </c>
      <c r="H1672" s="2">
        <f>'Moving Avg'!F1672</f>
        <v>6.3996700000000004</v>
      </c>
      <c r="I1672" s="2">
        <f>'Moving Avg'!G1672</f>
        <v>6.3668460000000016</v>
      </c>
      <c r="J1672" s="2">
        <f>'Moving Avg'!H1672</f>
        <v>6.2414775000000047</v>
      </c>
      <c r="K1672" s="18" t="str">
        <f>OBV!F1672</f>
        <v>BULLISH</v>
      </c>
      <c r="L1672" s="18" t="str">
        <f>OBV!G1672</f>
        <v>NEUTRAL</v>
      </c>
      <c r="M1672" s="18" t="str">
        <f>OBV!H1672</f>
        <v>CONFIRMED BULLISH</v>
      </c>
      <c r="N1672" s="21">
        <f t="shared" si="260"/>
        <v>50</v>
      </c>
      <c r="O1672" s="21">
        <f t="shared" si="261"/>
        <v>100</v>
      </c>
      <c r="P1672" s="21">
        <f t="shared" si="262"/>
        <v>50</v>
      </c>
      <c r="Q1672" s="21">
        <f t="shared" si="263"/>
        <v>83.5</v>
      </c>
      <c r="R1672" s="22">
        <f t="shared" si="264"/>
        <v>72.525000000000006</v>
      </c>
      <c r="S1672" s="22">
        <f t="shared" si="265"/>
        <v>68.375</v>
      </c>
      <c r="T1672" s="22">
        <f t="shared" si="266"/>
        <v>72.575000000000003</v>
      </c>
      <c r="U1672" s="22">
        <f t="shared" si="267"/>
        <v>70.875</v>
      </c>
      <c r="V1672" s="21">
        <f t="shared" si="268"/>
        <v>71.158333333333346</v>
      </c>
      <c r="W1672" s="21">
        <f t="shared" si="269"/>
        <v>71.087500000000006</v>
      </c>
      <c r="X1672" s="20"/>
      <c r="Y1672" s="20"/>
      <c r="Z1672" s="20"/>
    </row>
    <row r="1673" spans="1:26" ht="13.5" x14ac:dyDescent="0.25">
      <c r="A1673" s="4">
        <f>TITRES_STAT!B1676</f>
        <v>44452</v>
      </c>
      <c r="B1673" s="2">
        <f>TITRES_STAT!C1676</f>
        <v>14.6</v>
      </c>
      <c r="C1673" s="2">
        <f>RSI!I1673</f>
        <v>44.619800495069832</v>
      </c>
      <c r="D1673" s="2">
        <f>MACD!E1673</f>
        <v>5.9731140158071128E-2</v>
      </c>
      <c r="E1673" s="2">
        <f>MACD!F1673</f>
        <v>3.9683365065003279E-2</v>
      </c>
      <c r="F1673" s="2">
        <f>'Moving Avg'!D1673</f>
        <v>6.3564999999999996</v>
      </c>
      <c r="G1673" s="2">
        <f>'Moving Avg'!E1673</f>
        <v>6.3530499999999996</v>
      </c>
      <c r="H1673" s="2">
        <f>'Moving Avg'!F1673</f>
        <v>6.3931650000000007</v>
      </c>
      <c r="I1673" s="2">
        <f>'Moving Avg'!G1673</f>
        <v>6.3691660000000017</v>
      </c>
      <c r="J1673" s="2">
        <f>'Moving Avg'!H1673</f>
        <v>6.2423535000000037</v>
      </c>
      <c r="K1673" s="18" t="str">
        <f>OBV!F1673</f>
        <v>BULLISH</v>
      </c>
      <c r="L1673" s="18" t="str">
        <f>OBV!G1673</f>
        <v>NEUTRAL</v>
      </c>
      <c r="M1673" s="18" t="str">
        <f>OBV!H1673</f>
        <v>CONFIRMED BULLISH</v>
      </c>
      <c r="N1673" s="21">
        <f t="shared" si="260"/>
        <v>50</v>
      </c>
      <c r="O1673" s="21">
        <f t="shared" si="261"/>
        <v>100</v>
      </c>
      <c r="P1673" s="21">
        <f t="shared" si="262"/>
        <v>50</v>
      </c>
      <c r="Q1673" s="21">
        <f t="shared" si="263"/>
        <v>83.5</v>
      </c>
      <c r="R1673" s="22">
        <f t="shared" si="264"/>
        <v>72.525000000000006</v>
      </c>
      <c r="S1673" s="22">
        <f t="shared" si="265"/>
        <v>68.375</v>
      </c>
      <c r="T1673" s="22">
        <f t="shared" si="266"/>
        <v>72.575000000000003</v>
      </c>
      <c r="U1673" s="22">
        <f t="shared" si="267"/>
        <v>70.875</v>
      </c>
      <c r="V1673" s="21">
        <f t="shared" si="268"/>
        <v>71.158333333333346</v>
      </c>
      <c r="W1673" s="21">
        <f t="shared" si="269"/>
        <v>71.087500000000006</v>
      </c>
      <c r="X1673" s="20"/>
      <c r="Y1673" s="20"/>
      <c r="Z1673" s="20"/>
    </row>
    <row r="1674" spans="1:26" ht="13.5" x14ac:dyDescent="0.25">
      <c r="A1674" s="4">
        <f>TITRES_STAT!B1677</f>
        <v>44453</v>
      </c>
      <c r="B1674" s="2">
        <f>TITRES_STAT!C1677</f>
        <v>14.5</v>
      </c>
      <c r="C1674" s="2">
        <f>RSI!I1674</f>
        <v>40.481701745653723</v>
      </c>
      <c r="D1674" s="2">
        <f>MACD!E1674</f>
        <v>6.3445249922509106E-2</v>
      </c>
      <c r="E1674" s="2">
        <f>MACD!F1674</f>
        <v>4.4435742036504446E-2</v>
      </c>
      <c r="F1674" s="2">
        <f>'Moving Avg'!D1674</f>
        <v>6.3409000000000004</v>
      </c>
      <c r="G1674" s="2">
        <f>'Moving Avg'!E1674</f>
        <v>6.3400400000000001</v>
      </c>
      <c r="H1674" s="2">
        <f>'Moving Avg'!F1674</f>
        <v>6.3844950000000003</v>
      </c>
      <c r="I1674" s="2">
        <f>'Moving Avg'!G1674</f>
        <v>6.3706200000000024</v>
      </c>
      <c r="J1674" s="2">
        <f>'Moving Avg'!H1674</f>
        <v>6.2426535000000039</v>
      </c>
      <c r="K1674" s="18" t="str">
        <f>OBV!F1674</f>
        <v>BEARISH</v>
      </c>
      <c r="L1674" s="18" t="str">
        <f>OBV!G1674</f>
        <v>WEAK</v>
      </c>
      <c r="M1674" s="18" t="str">
        <f>OBV!H1674</f>
        <v>CONFIRMED BEARISH</v>
      </c>
      <c r="N1674" s="21">
        <f t="shared" si="260"/>
        <v>50</v>
      </c>
      <c r="O1674" s="21">
        <f t="shared" si="261"/>
        <v>100</v>
      </c>
      <c r="P1674" s="21">
        <f t="shared" si="262"/>
        <v>50</v>
      </c>
      <c r="Q1674" s="21">
        <f t="shared" si="263"/>
        <v>0</v>
      </c>
      <c r="R1674" s="22">
        <f t="shared" si="264"/>
        <v>60</v>
      </c>
      <c r="S1674" s="22">
        <f t="shared" si="265"/>
        <v>47.5</v>
      </c>
      <c r="T1674" s="22">
        <f t="shared" si="266"/>
        <v>35</v>
      </c>
      <c r="U1674" s="22">
        <f t="shared" si="267"/>
        <v>50</v>
      </c>
      <c r="V1674" s="21">
        <f t="shared" si="268"/>
        <v>47.5</v>
      </c>
      <c r="W1674" s="21">
        <f t="shared" si="269"/>
        <v>48.125</v>
      </c>
      <c r="X1674" s="20"/>
      <c r="Y1674" s="20"/>
      <c r="Z1674" s="20"/>
    </row>
    <row r="1675" spans="1:26" ht="13.5" x14ac:dyDescent="0.25">
      <c r="A1675" s="4">
        <f>TITRES_STAT!B1678</f>
        <v>44454</v>
      </c>
      <c r="B1675" s="2">
        <f>TITRES_STAT!C1678</f>
        <v>14.45</v>
      </c>
      <c r="C1675" s="2">
        <f>RSI!I1675</f>
        <v>38.55205724904922</v>
      </c>
      <c r="D1675" s="2">
        <f>MACD!E1675</f>
        <v>6.2045247602082298E-2</v>
      </c>
      <c r="E1675" s="2">
        <f>MACD!F1675</f>
        <v>4.7957643149620019E-2</v>
      </c>
      <c r="F1675" s="2">
        <f>'Moving Avg'!D1675</f>
        <v>6.3192199999999996</v>
      </c>
      <c r="G1675" s="2">
        <f>'Moving Avg'!E1675</f>
        <v>6.3292000000000002</v>
      </c>
      <c r="H1675" s="2">
        <f>'Moving Avg'!F1675</f>
        <v>6.3799400000000004</v>
      </c>
      <c r="I1675" s="2">
        <f>'Moving Avg'!G1675</f>
        <v>6.3703720000000024</v>
      </c>
      <c r="J1675" s="2">
        <f>'Moving Avg'!H1675</f>
        <v>6.2428240000000024</v>
      </c>
      <c r="K1675" s="18" t="str">
        <f>OBV!F1675</f>
        <v>BEARISH</v>
      </c>
      <c r="L1675" s="18" t="str">
        <f>OBV!G1675</f>
        <v>WEAK</v>
      </c>
      <c r="M1675" s="18" t="str">
        <f>OBV!H1675</f>
        <v>CONFIRMED BEARISH</v>
      </c>
      <c r="N1675" s="21">
        <f t="shared" si="260"/>
        <v>50</v>
      </c>
      <c r="O1675" s="21">
        <f t="shared" si="261"/>
        <v>100</v>
      </c>
      <c r="P1675" s="21">
        <f t="shared" si="262"/>
        <v>50</v>
      </c>
      <c r="Q1675" s="21">
        <f t="shared" si="263"/>
        <v>0</v>
      </c>
      <c r="R1675" s="22">
        <f t="shared" si="264"/>
        <v>60</v>
      </c>
      <c r="S1675" s="22">
        <f t="shared" si="265"/>
        <v>47.5</v>
      </c>
      <c r="T1675" s="22">
        <f t="shared" si="266"/>
        <v>35</v>
      </c>
      <c r="U1675" s="22">
        <f t="shared" si="267"/>
        <v>50</v>
      </c>
      <c r="V1675" s="21">
        <f t="shared" si="268"/>
        <v>47.5</v>
      </c>
      <c r="W1675" s="21">
        <f t="shared" si="269"/>
        <v>48.125</v>
      </c>
      <c r="X1675" s="20"/>
      <c r="Y1675" s="20"/>
      <c r="Z1675" s="20"/>
    </row>
    <row r="1676" spans="1:26" ht="13.5" x14ac:dyDescent="0.25">
      <c r="A1676" s="4">
        <f>TITRES_STAT!B1679</f>
        <v>44455</v>
      </c>
      <c r="B1676" s="2">
        <f>TITRES_STAT!C1679</f>
        <v>14.7</v>
      </c>
      <c r="C1676" s="2">
        <f>RSI!I1676</f>
        <v>51.093312904406588</v>
      </c>
      <c r="D1676" s="2">
        <f>MACD!E1676</f>
        <v>5.3447009344174568E-2</v>
      </c>
      <c r="E1676" s="2">
        <f>MACD!F1676</f>
        <v>4.905551638853093E-2</v>
      </c>
      <c r="F1676" s="2">
        <f>'Moving Avg'!D1676</f>
        <v>6.3278999999999996</v>
      </c>
      <c r="G1676" s="2">
        <f>'Moving Avg'!E1676</f>
        <v>6.3292000000000002</v>
      </c>
      <c r="H1676" s="2">
        <f>'Moving Avg'!F1676</f>
        <v>6.3756050000000011</v>
      </c>
      <c r="I1676" s="2">
        <f>'Moving Avg'!G1676</f>
        <v>6.3722920000000007</v>
      </c>
      <c r="J1676" s="2">
        <f>'Moving Avg'!H1676</f>
        <v>6.2436845000000032</v>
      </c>
      <c r="K1676" s="18" t="str">
        <f>OBV!F1676</f>
        <v>BEARISH</v>
      </c>
      <c r="L1676" s="18" t="str">
        <f>OBV!G1676</f>
        <v>WEAK</v>
      </c>
      <c r="M1676" s="18" t="str">
        <f>OBV!H1676</f>
        <v>BEARISH DIVERGENCE</v>
      </c>
      <c r="N1676" s="21">
        <f t="shared" si="260"/>
        <v>50</v>
      </c>
      <c r="O1676" s="21">
        <f t="shared" si="261"/>
        <v>100</v>
      </c>
      <c r="P1676" s="21">
        <f t="shared" si="262"/>
        <v>50</v>
      </c>
      <c r="Q1676" s="21">
        <f t="shared" si="263"/>
        <v>0</v>
      </c>
      <c r="R1676" s="22">
        <f t="shared" si="264"/>
        <v>60</v>
      </c>
      <c r="S1676" s="22">
        <f t="shared" si="265"/>
        <v>47.5</v>
      </c>
      <c r="T1676" s="22">
        <f t="shared" si="266"/>
        <v>35</v>
      </c>
      <c r="U1676" s="22">
        <f t="shared" si="267"/>
        <v>50</v>
      </c>
      <c r="V1676" s="21">
        <f t="shared" si="268"/>
        <v>47.5</v>
      </c>
      <c r="W1676" s="21">
        <f t="shared" si="269"/>
        <v>48.125</v>
      </c>
      <c r="X1676" s="20"/>
      <c r="Y1676" s="20"/>
      <c r="Z1676" s="20"/>
    </row>
    <row r="1677" spans="1:26" ht="13.5" x14ac:dyDescent="0.25">
      <c r="A1677" s="4">
        <f>TITRES_STAT!B1680</f>
        <v>44456</v>
      </c>
      <c r="B1677" s="2">
        <f>TITRES_STAT!C1680</f>
        <v>14.65</v>
      </c>
      <c r="C1677" s="2">
        <f>RSI!I1677</f>
        <v>48.939973258900068</v>
      </c>
      <c r="D1677" s="2">
        <f>MACD!E1677</f>
        <v>3.4370361029925967E-2</v>
      </c>
      <c r="E1677" s="2">
        <f>MACD!F1677</f>
        <v>4.611848531680994E-2</v>
      </c>
      <c r="F1677" s="2">
        <f>'Moving Avg'!D1677</f>
        <v>6.3235599999999996</v>
      </c>
      <c r="G1677" s="2">
        <f>'Moving Avg'!E1677</f>
        <v>6.3357000000000001</v>
      </c>
      <c r="H1677" s="2">
        <f>'Moving Avg'!F1677</f>
        <v>6.3706149999999999</v>
      </c>
      <c r="I1677" s="2">
        <f>'Moving Avg'!G1677</f>
        <v>6.3737780000000006</v>
      </c>
      <c r="J1677" s="2">
        <f>'Moving Avg'!H1677</f>
        <v>6.2447960000000027</v>
      </c>
      <c r="K1677" s="18" t="str">
        <f>OBV!F1677</f>
        <v>BEARISH</v>
      </c>
      <c r="L1677" s="18" t="str">
        <f>OBV!G1677</f>
        <v>WEAK</v>
      </c>
      <c r="M1677" s="18" t="str">
        <f>OBV!H1677</f>
        <v>CONFIRMED BEARISH</v>
      </c>
      <c r="N1677" s="21">
        <f t="shared" si="260"/>
        <v>50</v>
      </c>
      <c r="O1677" s="21">
        <f t="shared" si="261"/>
        <v>100</v>
      </c>
      <c r="P1677" s="21">
        <f t="shared" si="262"/>
        <v>50</v>
      </c>
      <c r="Q1677" s="21">
        <f t="shared" si="263"/>
        <v>0</v>
      </c>
      <c r="R1677" s="22">
        <f t="shared" si="264"/>
        <v>60</v>
      </c>
      <c r="S1677" s="22">
        <f t="shared" si="265"/>
        <v>47.5</v>
      </c>
      <c r="T1677" s="22">
        <f t="shared" si="266"/>
        <v>35</v>
      </c>
      <c r="U1677" s="22">
        <f t="shared" si="267"/>
        <v>50</v>
      </c>
      <c r="V1677" s="21">
        <f t="shared" si="268"/>
        <v>47.5</v>
      </c>
      <c r="W1677" s="21">
        <f t="shared" si="269"/>
        <v>48.125</v>
      </c>
      <c r="X1677" s="20"/>
      <c r="Y1677" s="20"/>
      <c r="Z1677" s="20"/>
    </row>
    <row r="1678" spans="1:26" ht="13.5" x14ac:dyDescent="0.25">
      <c r="A1678" s="4">
        <f>TITRES_STAT!B1681</f>
        <v>44459</v>
      </c>
      <c r="B1678" s="2">
        <f>TITRES_STAT!C1681</f>
        <v>14.64</v>
      </c>
      <c r="C1678" s="2">
        <f>RSI!I1678</f>
        <v>48.503741660785387</v>
      </c>
      <c r="D1678" s="2">
        <f>MACD!E1678</f>
        <v>1.8610361797623654E-2</v>
      </c>
      <c r="E1678" s="2">
        <f>MACD!F1678</f>
        <v>4.0616860612972684E-2</v>
      </c>
      <c r="F1678" s="2">
        <f>'Moving Avg'!D1678</f>
        <v>6.3270399999999993</v>
      </c>
      <c r="G1678" s="2">
        <f>'Moving Avg'!E1678</f>
        <v>6.3417700000000004</v>
      </c>
      <c r="H1678" s="2">
        <f>'Moving Avg'!F1678</f>
        <v>6.3693149999999994</v>
      </c>
      <c r="I1678" s="2">
        <f>'Moving Avg'!G1678</f>
        <v>6.3772920000000024</v>
      </c>
      <c r="J1678" s="2">
        <f>'Moving Avg'!H1678</f>
        <v>6.2459070000000034</v>
      </c>
      <c r="K1678" s="18" t="str">
        <f>OBV!F1678</f>
        <v>BEARISH</v>
      </c>
      <c r="L1678" s="18" t="str">
        <f>OBV!G1678</f>
        <v>WEAK</v>
      </c>
      <c r="M1678" s="18" t="str">
        <f>OBV!H1678</f>
        <v>BEARISH DIVERGENCE</v>
      </c>
      <c r="N1678" s="21">
        <f t="shared" si="260"/>
        <v>50</v>
      </c>
      <c r="O1678" s="21">
        <f t="shared" si="261"/>
        <v>100</v>
      </c>
      <c r="P1678" s="21">
        <f t="shared" si="262"/>
        <v>50</v>
      </c>
      <c r="Q1678" s="21">
        <f t="shared" si="263"/>
        <v>0</v>
      </c>
      <c r="R1678" s="22">
        <f t="shared" si="264"/>
        <v>60</v>
      </c>
      <c r="S1678" s="22">
        <f t="shared" si="265"/>
        <v>47.5</v>
      </c>
      <c r="T1678" s="22">
        <f t="shared" si="266"/>
        <v>35</v>
      </c>
      <c r="U1678" s="22">
        <f t="shared" si="267"/>
        <v>50</v>
      </c>
      <c r="V1678" s="21">
        <f t="shared" si="268"/>
        <v>47.5</v>
      </c>
      <c r="W1678" s="21">
        <f t="shared" si="269"/>
        <v>48.125</v>
      </c>
      <c r="X1678" s="20"/>
      <c r="Y1678" s="20"/>
      <c r="Z1678" s="20"/>
    </row>
    <row r="1679" spans="1:26" ht="13.5" x14ac:dyDescent="0.25">
      <c r="A1679" s="4">
        <f>TITRES_STAT!B1682</f>
        <v>44460</v>
      </c>
      <c r="B1679" s="2">
        <f>TITRES_STAT!C1682</f>
        <v>14.68</v>
      </c>
      <c r="C1679" s="2">
        <f>RSI!I1679</f>
        <v>50.418590908636531</v>
      </c>
      <c r="D1679" s="2">
        <f>MACD!E1679</f>
        <v>1.607748078316984E-2</v>
      </c>
      <c r="E1679" s="2">
        <f>MACD!F1679</f>
        <v>3.5708984647012117E-2</v>
      </c>
      <c r="F1679" s="2">
        <f>'Moving Avg'!D1679</f>
        <v>6.3426400000000003</v>
      </c>
      <c r="G1679" s="2">
        <f>'Moving Avg'!E1679</f>
        <v>6.3417700000000012</v>
      </c>
      <c r="H1679" s="2">
        <f>'Moving Avg'!F1679</f>
        <v>6.3667099999999994</v>
      </c>
      <c r="I1679" s="2">
        <f>'Moving Avg'!G1679</f>
        <v>6.3811520000000019</v>
      </c>
      <c r="J1679" s="2">
        <f>'Moving Avg'!H1679</f>
        <v>6.2471045000000025</v>
      </c>
      <c r="K1679" s="18" t="str">
        <f>OBV!F1679</f>
        <v>BEARISH</v>
      </c>
      <c r="L1679" s="18" t="str">
        <f>OBV!G1679</f>
        <v>NEUTRAL</v>
      </c>
      <c r="M1679" s="18" t="str">
        <f>OBV!H1679</f>
        <v>BEARISH DIVERGENCE</v>
      </c>
      <c r="N1679" s="21">
        <f t="shared" si="260"/>
        <v>50</v>
      </c>
      <c r="O1679" s="21">
        <f t="shared" si="261"/>
        <v>100</v>
      </c>
      <c r="P1679" s="21">
        <f t="shared" si="262"/>
        <v>50</v>
      </c>
      <c r="Q1679" s="21">
        <f t="shared" si="263"/>
        <v>16.5</v>
      </c>
      <c r="R1679" s="22">
        <f t="shared" si="264"/>
        <v>62.475000000000001</v>
      </c>
      <c r="S1679" s="22">
        <f t="shared" si="265"/>
        <v>51.625</v>
      </c>
      <c r="T1679" s="22">
        <f t="shared" si="266"/>
        <v>42.424999999999997</v>
      </c>
      <c r="U1679" s="22">
        <f t="shared" si="267"/>
        <v>54.125</v>
      </c>
      <c r="V1679" s="21">
        <f t="shared" si="268"/>
        <v>52.17499999999999</v>
      </c>
      <c r="W1679" s="21">
        <f t="shared" si="269"/>
        <v>52.662499999999994</v>
      </c>
      <c r="X1679" s="20"/>
      <c r="Y1679" s="20"/>
      <c r="Z1679" s="20"/>
    </row>
    <row r="1680" spans="1:26" ht="13.5" x14ac:dyDescent="0.25">
      <c r="A1680" s="4">
        <f>TITRES_STAT!B1683</f>
        <v>44461</v>
      </c>
      <c r="B1680" s="2">
        <f>TITRES_STAT!C1683</f>
        <v>14.51</v>
      </c>
      <c r="C1680" s="2">
        <f>RSI!I1680</f>
        <v>43.070928186332125</v>
      </c>
      <c r="D1680" s="2">
        <f>MACD!E1680</f>
        <v>2.0707531489415842E-2</v>
      </c>
      <c r="E1680" s="2">
        <f>MACD!F1680</f>
        <v>3.270869401549286E-2</v>
      </c>
      <c r="F1680" s="2">
        <f>'Moving Avg'!D1680</f>
        <v>6.3478399999999997</v>
      </c>
      <c r="G1680" s="2">
        <f>'Moving Avg'!E1680</f>
        <v>6.3335300000000005</v>
      </c>
      <c r="H1680" s="2">
        <f>'Moving Avg'!F1680</f>
        <v>6.3604199999999995</v>
      </c>
      <c r="I1680" s="2">
        <f>'Moving Avg'!G1680</f>
        <v>6.3818460000000012</v>
      </c>
      <c r="J1680" s="2">
        <f>'Moving Avg'!H1680</f>
        <v>6.2479755000000026</v>
      </c>
      <c r="K1680" s="18" t="str">
        <f>OBV!F1680</f>
        <v>BEARISH</v>
      </c>
      <c r="L1680" s="18" t="str">
        <f>OBV!G1680</f>
        <v>NEUTRAL</v>
      </c>
      <c r="M1680" s="18" t="str">
        <f>OBV!H1680</f>
        <v>BEARISH DIVERGENCE</v>
      </c>
      <c r="N1680" s="21">
        <f t="shared" si="260"/>
        <v>50</v>
      </c>
      <c r="O1680" s="21">
        <f t="shared" si="261"/>
        <v>100</v>
      </c>
      <c r="P1680" s="21">
        <f t="shared" si="262"/>
        <v>50</v>
      </c>
      <c r="Q1680" s="21">
        <f t="shared" si="263"/>
        <v>16.5</v>
      </c>
      <c r="R1680" s="22">
        <f t="shared" si="264"/>
        <v>62.475000000000001</v>
      </c>
      <c r="S1680" s="22">
        <f t="shared" si="265"/>
        <v>51.625</v>
      </c>
      <c r="T1680" s="22">
        <f t="shared" si="266"/>
        <v>42.424999999999997</v>
      </c>
      <c r="U1680" s="22">
        <f t="shared" si="267"/>
        <v>54.125</v>
      </c>
      <c r="V1680" s="21">
        <f t="shared" si="268"/>
        <v>52.17499999999999</v>
      </c>
      <c r="W1680" s="21">
        <f t="shared" si="269"/>
        <v>52.662499999999994</v>
      </c>
      <c r="X1680" s="20"/>
      <c r="Y1680" s="20"/>
      <c r="Z1680" s="20"/>
    </row>
    <row r="1681" spans="1:26" ht="13.5" x14ac:dyDescent="0.25">
      <c r="A1681" s="4">
        <f>TITRES_STAT!B1684</f>
        <v>44462</v>
      </c>
      <c r="B1681" s="2">
        <f>TITRES_STAT!C1684</f>
        <v>14.51</v>
      </c>
      <c r="C1681" s="2">
        <f>RSI!I1681</f>
        <v>43.070928186332125</v>
      </c>
      <c r="D1681" s="2">
        <f>MACD!E1681</f>
        <v>1.8361189091295138E-2</v>
      </c>
      <c r="E1681" s="2">
        <f>MACD!F1681</f>
        <v>2.9839193030653317E-2</v>
      </c>
      <c r="F1681" s="2">
        <f>'Moving Avg'!D1681</f>
        <v>6.3313599999999992</v>
      </c>
      <c r="G1681" s="2">
        <f>'Moving Avg'!E1681</f>
        <v>6.3296299999999999</v>
      </c>
      <c r="H1681" s="2">
        <f>'Moving Avg'!F1681</f>
        <v>6.3521799999999997</v>
      </c>
      <c r="I1681" s="2">
        <f>'Moving Avg'!G1681</f>
        <v>6.3825400000000023</v>
      </c>
      <c r="J1681" s="2">
        <f>'Moving Avg'!H1681</f>
        <v>6.2488890000000019</v>
      </c>
      <c r="K1681" s="18" t="str">
        <f>OBV!F1681</f>
        <v>BEARISH</v>
      </c>
      <c r="L1681" s="18" t="str">
        <f>OBV!G1681</f>
        <v>NEUTRAL</v>
      </c>
      <c r="M1681" s="18" t="str">
        <f>OBV!H1681</f>
        <v>CONFIRMED BEARISH</v>
      </c>
      <c r="N1681" s="21">
        <f t="shared" si="260"/>
        <v>50</v>
      </c>
      <c r="O1681" s="21">
        <f t="shared" si="261"/>
        <v>100</v>
      </c>
      <c r="P1681" s="21">
        <f t="shared" si="262"/>
        <v>50</v>
      </c>
      <c r="Q1681" s="21">
        <f t="shared" si="263"/>
        <v>16.5</v>
      </c>
      <c r="R1681" s="22">
        <f t="shared" si="264"/>
        <v>62.475000000000001</v>
      </c>
      <c r="S1681" s="22">
        <f t="shared" si="265"/>
        <v>51.625</v>
      </c>
      <c r="T1681" s="22">
        <f t="shared" si="266"/>
        <v>42.424999999999997</v>
      </c>
      <c r="U1681" s="22">
        <f t="shared" si="267"/>
        <v>54.125</v>
      </c>
      <c r="V1681" s="21">
        <f t="shared" si="268"/>
        <v>52.17499999999999</v>
      </c>
      <c r="W1681" s="21">
        <f t="shared" si="269"/>
        <v>52.662499999999994</v>
      </c>
      <c r="X1681" s="20"/>
      <c r="Y1681" s="20"/>
      <c r="Z1681" s="20"/>
    </row>
    <row r="1682" spans="1:26" ht="13.5" x14ac:dyDescent="0.25">
      <c r="A1682" s="4">
        <f>TITRES_STAT!B1685</f>
        <v>44463</v>
      </c>
      <c r="B1682" s="2">
        <f>TITRES_STAT!C1685</f>
        <v>14.55</v>
      </c>
      <c r="C1682" s="2">
        <f>RSI!I1682</f>
        <v>45.243346180587189</v>
      </c>
      <c r="D1682" s="2">
        <f>MACD!E1682</f>
        <v>2.215352836238349E-2</v>
      </c>
      <c r="E1682" s="2">
        <f>MACD!F1682</f>
        <v>2.8302060096999353E-2</v>
      </c>
      <c r="F1682" s="2">
        <f>'Moving Avg'!D1682</f>
        <v>6.3226800000000001</v>
      </c>
      <c r="G1682" s="2">
        <f>'Moving Avg'!E1682</f>
        <v>6.3231199999999994</v>
      </c>
      <c r="H1682" s="2">
        <f>'Moving Avg'!F1682</f>
        <v>6.3445899999999993</v>
      </c>
      <c r="I1682" s="2">
        <f>'Moving Avg'!G1682</f>
        <v>6.3836640000000022</v>
      </c>
      <c r="J1682" s="2">
        <f>'Moving Avg'!H1682</f>
        <v>6.2498045000000015</v>
      </c>
      <c r="K1682" s="18" t="str">
        <f>OBV!F1682</f>
        <v>BEARISH</v>
      </c>
      <c r="L1682" s="18" t="str">
        <f>OBV!G1682</f>
        <v>NEUTRAL</v>
      </c>
      <c r="M1682" s="18" t="str">
        <f>OBV!H1682</f>
        <v>CONFIRMED BEARISH</v>
      </c>
      <c r="N1682" s="21">
        <f t="shared" si="260"/>
        <v>50</v>
      </c>
      <c r="O1682" s="21">
        <f t="shared" si="261"/>
        <v>100</v>
      </c>
      <c r="P1682" s="21">
        <f t="shared" si="262"/>
        <v>50</v>
      </c>
      <c r="Q1682" s="21">
        <f t="shared" si="263"/>
        <v>16.5</v>
      </c>
      <c r="R1682" s="22">
        <f t="shared" si="264"/>
        <v>62.475000000000001</v>
      </c>
      <c r="S1682" s="22">
        <f t="shared" si="265"/>
        <v>51.625</v>
      </c>
      <c r="T1682" s="22">
        <f t="shared" si="266"/>
        <v>42.424999999999997</v>
      </c>
      <c r="U1682" s="22">
        <f t="shared" si="267"/>
        <v>54.125</v>
      </c>
      <c r="V1682" s="21">
        <f t="shared" si="268"/>
        <v>52.17499999999999</v>
      </c>
      <c r="W1682" s="21">
        <f t="shared" si="269"/>
        <v>52.662499999999994</v>
      </c>
      <c r="X1682" s="20"/>
      <c r="Y1682" s="20"/>
      <c r="Z1682" s="20"/>
    </row>
    <row r="1683" spans="1:26" ht="13.5" x14ac:dyDescent="0.25">
      <c r="A1683" s="4">
        <f>TITRES_STAT!B1686</f>
        <v>44466</v>
      </c>
      <c r="B1683" s="2">
        <f>TITRES_STAT!C1686</f>
        <v>14.55</v>
      </c>
      <c r="C1683" s="2">
        <f>RSI!I1683</f>
        <v>45.243346180587189</v>
      </c>
      <c r="D1683" s="2">
        <f>MACD!E1683</f>
        <v>1.8937229747282736E-2</v>
      </c>
      <c r="E1683" s="2">
        <f>MACD!F1683</f>
        <v>2.6429094027056031E-2</v>
      </c>
      <c r="F1683" s="2">
        <f>'Moving Avg'!D1683</f>
        <v>6.3148600000000004</v>
      </c>
      <c r="G1683" s="2">
        <f>'Moving Avg'!E1683</f>
        <v>6.320949999999999</v>
      </c>
      <c r="H1683" s="2">
        <f>'Moving Avg'!F1683</f>
        <v>6.3370000000000006</v>
      </c>
      <c r="I1683" s="2">
        <f>'Moving Avg'!G1683</f>
        <v>6.3827960000000008</v>
      </c>
      <c r="J1683" s="2">
        <f>'Moving Avg'!H1683</f>
        <v>6.2509100000000011</v>
      </c>
      <c r="K1683" s="18" t="str">
        <f>OBV!F1683</f>
        <v>BULLISH</v>
      </c>
      <c r="L1683" s="18" t="str">
        <f>OBV!G1683</f>
        <v>NEUTRAL</v>
      </c>
      <c r="M1683" s="18" t="str">
        <f>OBV!H1683</f>
        <v>BULLISH DIVERGENCE</v>
      </c>
      <c r="N1683" s="21">
        <f t="shared" si="260"/>
        <v>50</v>
      </c>
      <c r="O1683" s="21">
        <f t="shared" si="261"/>
        <v>100</v>
      </c>
      <c r="P1683" s="21">
        <f t="shared" si="262"/>
        <v>50</v>
      </c>
      <c r="Q1683" s="21">
        <f t="shared" si="263"/>
        <v>66.5</v>
      </c>
      <c r="R1683" s="22">
        <f t="shared" si="264"/>
        <v>69.974999999999994</v>
      </c>
      <c r="S1683" s="22">
        <f t="shared" si="265"/>
        <v>64.125</v>
      </c>
      <c r="T1683" s="22">
        <f t="shared" si="266"/>
        <v>64.924999999999997</v>
      </c>
      <c r="U1683" s="22">
        <f t="shared" si="267"/>
        <v>66.625</v>
      </c>
      <c r="V1683" s="21">
        <f t="shared" si="268"/>
        <v>66.341666666666654</v>
      </c>
      <c r="W1683" s="21">
        <f t="shared" si="269"/>
        <v>66.412499999999994</v>
      </c>
      <c r="X1683" s="20"/>
      <c r="Y1683" s="20"/>
      <c r="Z1683" s="20"/>
    </row>
    <row r="1684" spans="1:26" ht="13.5" x14ac:dyDescent="0.25">
      <c r="A1684" s="4">
        <f>TITRES_STAT!B1687</f>
        <v>44467</v>
      </c>
      <c r="B1684" s="2">
        <f>TITRES_STAT!C1687</f>
        <v>14.64</v>
      </c>
      <c r="C1684" s="2">
        <f>RSI!I1684</f>
        <v>50.222362920562489</v>
      </c>
      <c r="D1684" s="2">
        <f>MACD!E1684</f>
        <v>6.8909874733735776E-3</v>
      </c>
      <c r="E1684" s="2">
        <f>MACD!F1684</f>
        <v>2.2521472716319543E-2</v>
      </c>
      <c r="F1684" s="2">
        <f>'Moving Avg'!D1684</f>
        <v>6.3113999999999999</v>
      </c>
      <c r="G1684" s="2">
        <f>'Moving Avg'!E1684</f>
        <v>6.3270199999999992</v>
      </c>
      <c r="H1684" s="2">
        <f>'Moving Avg'!F1684</f>
        <v>6.3335299999999997</v>
      </c>
      <c r="I1684" s="2">
        <f>'Moving Avg'!G1684</f>
        <v>6.3827100000000003</v>
      </c>
      <c r="J1684" s="2">
        <f>'Moving Avg'!H1684</f>
        <v>6.2521690000000003</v>
      </c>
      <c r="K1684" s="18" t="str">
        <f>OBV!F1684</f>
        <v>BULLISH</v>
      </c>
      <c r="L1684" s="18" t="str">
        <f>OBV!G1684</f>
        <v>NEUTRAL</v>
      </c>
      <c r="M1684" s="18" t="str">
        <f>OBV!H1684</f>
        <v>BULLISH DIVERGENCE</v>
      </c>
      <c r="N1684" s="21">
        <f t="shared" si="260"/>
        <v>50</v>
      </c>
      <c r="O1684" s="21">
        <f t="shared" si="261"/>
        <v>100</v>
      </c>
      <c r="P1684" s="21">
        <f t="shared" si="262"/>
        <v>50</v>
      </c>
      <c r="Q1684" s="21">
        <f t="shared" si="263"/>
        <v>66.5</v>
      </c>
      <c r="R1684" s="22">
        <f t="shared" si="264"/>
        <v>69.974999999999994</v>
      </c>
      <c r="S1684" s="22">
        <f t="shared" si="265"/>
        <v>64.125</v>
      </c>
      <c r="T1684" s="22">
        <f t="shared" si="266"/>
        <v>64.924999999999997</v>
      </c>
      <c r="U1684" s="22">
        <f t="shared" si="267"/>
        <v>66.625</v>
      </c>
      <c r="V1684" s="21">
        <f t="shared" si="268"/>
        <v>66.341666666666654</v>
      </c>
      <c r="W1684" s="21">
        <f t="shared" si="269"/>
        <v>66.412499999999994</v>
      </c>
      <c r="X1684" s="20"/>
      <c r="Y1684" s="20"/>
      <c r="Z1684" s="20"/>
    </row>
    <row r="1685" spans="1:26" ht="13.5" x14ac:dyDescent="0.25">
      <c r="A1685" s="4">
        <f>TITRES_STAT!B1688</f>
        <v>44468</v>
      </c>
      <c r="B1685" s="2">
        <f>TITRES_STAT!C1688</f>
        <v>14.7</v>
      </c>
      <c r="C1685" s="2">
        <f>RSI!I1685</f>
        <v>53.265526609059826</v>
      </c>
      <c r="D1685" s="2">
        <f>MACD!E1685</f>
        <v>-8.5816067580184452E-3</v>
      </c>
      <c r="E1685" s="2">
        <f>MACD!F1685</f>
        <v>1.6300856821451944E-2</v>
      </c>
      <c r="F1685" s="2">
        <f>'Moving Avg'!D1685</f>
        <v>6.3278800000000004</v>
      </c>
      <c r="G1685" s="2">
        <f>'Moving Avg'!E1685</f>
        <v>6.33786</v>
      </c>
      <c r="H1685" s="2">
        <f>'Moving Avg'!F1685</f>
        <v>6.3335300000000005</v>
      </c>
      <c r="I1685" s="2">
        <f>'Moving Avg'!G1685</f>
        <v>6.3831440000000006</v>
      </c>
      <c r="J1685" s="2">
        <f>'Moving Avg'!H1685</f>
        <v>6.2535580000000008</v>
      </c>
      <c r="K1685" s="18" t="str">
        <f>OBV!F1685</f>
        <v>BULLISH</v>
      </c>
      <c r="L1685" s="18" t="str">
        <f>OBV!G1685</f>
        <v>NEUTRAL</v>
      </c>
      <c r="M1685" s="18" t="str">
        <f>OBV!H1685</f>
        <v>CONFIRMED BULLISH</v>
      </c>
      <c r="N1685" s="21">
        <f t="shared" si="260"/>
        <v>50</v>
      </c>
      <c r="O1685" s="21">
        <f t="shared" si="261"/>
        <v>100</v>
      </c>
      <c r="P1685" s="21">
        <f t="shared" si="262"/>
        <v>50</v>
      </c>
      <c r="Q1685" s="21">
        <f t="shared" si="263"/>
        <v>83.5</v>
      </c>
      <c r="R1685" s="22">
        <f t="shared" si="264"/>
        <v>72.525000000000006</v>
      </c>
      <c r="S1685" s="22">
        <f t="shared" si="265"/>
        <v>68.375</v>
      </c>
      <c r="T1685" s="22">
        <f t="shared" si="266"/>
        <v>72.575000000000003</v>
      </c>
      <c r="U1685" s="22">
        <f t="shared" si="267"/>
        <v>70.875</v>
      </c>
      <c r="V1685" s="21">
        <f t="shared" si="268"/>
        <v>71.158333333333346</v>
      </c>
      <c r="W1685" s="21">
        <f t="shared" si="269"/>
        <v>71.087500000000006</v>
      </c>
      <c r="X1685" s="20"/>
      <c r="Y1685" s="20"/>
      <c r="Z1685" s="20"/>
    </row>
    <row r="1686" spans="1:26" ht="13.5" x14ac:dyDescent="0.25">
      <c r="A1686" s="4">
        <f>TITRES_STAT!B1689</f>
        <v>44469</v>
      </c>
      <c r="B1686" s="2">
        <f>TITRES_STAT!C1689</f>
        <v>14.7</v>
      </c>
      <c r="C1686" s="2">
        <f>RSI!I1686</f>
        <v>53.265526609059826</v>
      </c>
      <c r="D1686" s="2">
        <f>MACD!E1686</f>
        <v>-5.164618115855113E-3</v>
      </c>
      <c r="E1686" s="2">
        <f>MACD!F1686</f>
        <v>1.2007761833990532E-2</v>
      </c>
      <c r="F1686" s="2">
        <f>'Moving Avg'!D1686</f>
        <v>6.34436</v>
      </c>
      <c r="G1686" s="2">
        <f>'Moving Avg'!E1686</f>
        <v>6.3378599999999992</v>
      </c>
      <c r="H1686" s="2">
        <f>'Moving Avg'!F1686</f>
        <v>6.3335300000000005</v>
      </c>
      <c r="I1686" s="2">
        <f>'Moving Avg'!G1686</f>
        <v>6.3835780000000009</v>
      </c>
      <c r="J1686" s="2">
        <f>'Moving Avg'!H1686</f>
        <v>6.2548835000000018</v>
      </c>
      <c r="K1686" s="18" t="str">
        <f>OBV!F1686</f>
        <v>BULLISH</v>
      </c>
      <c r="L1686" s="18" t="str">
        <f>OBV!G1686</f>
        <v>NEUTRAL</v>
      </c>
      <c r="M1686" s="18" t="str">
        <f>OBV!H1686</f>
        <v>CONFIRMED BULLISH</v>
      </c>
      <c r="N1686" s="21">
        <f t="shared" si="260"/>
        <v>50</v>
      </c>
      <c r="O1686" s="21">
        <f t="shared" si="261"/>
        <v>100</v>
      </c>
      <c r="P1686" s="21">
        <f t="shared" si="262"/>
        <v>50</v>
      </c>
      <c r="Q1686" s="21">
        <f t="shared" si="263"/>
        <v>83.5</v>
      </c>
      <c r="R1686" s="22">
        <f t="shared" si="264"/>
        <v>72.525000000000006</v>
      </c>
      <c r="S1686" s="22">
        <f t="shared" si="265"/>
        <v>68.375</v>
      </c>
      <c r="T1686" s="22">
        <f t="shared" si="266"/>
        <v>72.575000000000003</v>
      </c>
      <c r="U1686" s="22">
        <f t="shared" si="267"/>
        <v>70.875</v>
      </c>
      <c r="V1686" s="21">
        <f t="shared" si="268"/>
        <v>71.158333333333346</v>
      </c>
      <c r="W1686" s="21">
        <f t="shared" si="269"/>
        <v>71.087500000000006</v>
      </c>
      <c r="X1686" s="20"/>
      <c r="Y1686" s="20"/>
      <c r="Z1686" s="20"/>
    </row>
    <row r="1687" spans="1:26" ht="13.5" x14ac:dyDescent="0.25">
      <c r="A1687" s="4">
        <f>TITRES_STAT!B1690</f>
        <v>44470</v>
      </c>
      <c r="B1687" s="2">
        <f>TITRES_STAT!C1690</f>
        <v>14.65</v>
      </c>
      <c r="C1687" s="2">
        <f>RSI!I1687</f>
        <v>50.289582186342237</v>
      </c>
      <c r="D1687" s="2">
        <f>MACD!E1687</f>
        <v>-4.1596883464576351E-3</v>
      </c>
      <c r="E1687" s="2">
        <f>MACD!F1687</f>
        <v>8.7742717979009E-3</v>
      </c>
      <c r="F1687" s="2">
        <f>'Moving Avg'!D1687</f>
        <v>6.3530399999999991</v>
      </c>
      <c r="G1687" s="2">
        <f>'Moving Avg'!E1687</f>
        <v>6.33786</v>
      </c>
      <c r="H1687" s="2">
        <f>'Moving Avg'!F1687</f>
        <v>6.3367800000000001</v>
      </c>
      <c r="I1687" s="2">
        <f>'Moving Avg'!G1687</f>
        <v>6.3835780000000009</v>
      </c>
      <c r="J1687" s="2">
        <f>'Moving Avg'!H1687</f>
        <v>6.2562060000000024</v>
      </c>
      <c r="K1687" s="18" t="str">
        <f>OBV!F1687</f>
        <v>BULLISH</v>
      </c>
      <c r="L1687" s="18" t="str">
        <f>OBV!G1687</f>
        <v>NEUTRAL</v>
      </c>
      <c r="M1687" s="18" t="str">
        <f>OBV!H1687</f>
        <v>CONFIRMED BULLISH</v>
      </c>
      <c r="N1687" s="21">
        <f t="shared" si="260"/>
        <v>50</v>
      </c>
      <c r="O1687" s="21">
        <f t="shared" si="261"/>
        <v>100</v>
      </c>
      <c r="P1687" s="21">
        <f t="shared" si="262"/>
        <v>50</v>
      </c>
      <c r="Q1687" s="21">
        <f t="shared" si="263"/>
        <v>83.5</v>
      </c>
      <c r="R1687" s="22">
        <f t="shared" si="264"/>
        <v>72.525000000000006</v>
      </c>
      <c r="S1687" s="22">
        <f t="shared" si="265"/>
        <v>68.375</v>
      </c>
      <c r="T1687" s="22">
        <f t="shared" si="266"/>
        <v>72.575000000000003</v>
      </c>
      <c r="U1687" s="22">
        <f t="shared" si="267"/>
        <v>70.875</v>
      </c>
      <c r="V1687" s="21">
        <f t="shared" si="268"/>
        <v>71.158333333333346</v>
      </c>
      <c r="W1687" s="21">
        <f t="shared" si="269"/>
        <v>71.087500000000006</v>
      </c>
      <c r="X1687" s="20"/>
      <c r="Y1687" s="20"/>
      <c r="Z1687" s="20"/>
    </row>
    <row r="1688" spans="1:26" ht="13.5" x14ac:dyDescent="0.25">
      <c r="A1688" s="4">
        <f>TITRES_STAT!B1691</f>
        <v>44473</v>
      </c>
      <c r="B1688" s="2">
        <f>TITRES_STAT!C1691</f>
        <v>14.6</v>
      </c>
      <c r="C1688" s="2">
        <f>RSI!I1688</f>
        <v>47.435498249648042</v>
      </c>
      <c r="D1688" s="2">
        <f>MACD!E1688</f>
        <v>-2.3790774063714437E-3</v>
      </c>
      <c r="E1688" s="2">
        <f>MACD!F1688</f>
        <v>6.5436019570464313E-3</v>
      </c>
      <c r="F1688" s="2">
        <f>'Moving Avg'!D1688</f>
        <v>6.35738</v>
      </c>
      <c r="G1688" s="2">
        <f>'Moving Avg'!E1688</f>
        <v>6.3361200000000002</v>
      </c>
      <c r="H1688" s="2">
        <f>'Moving Avg'!F1688</f>
        <v>6.3389450000000007</v>
      </c>
      <c r="I1688" s="2">
        <f>'Moving Avg'!G1688</f>
        <v>6.3831440000000024</v>
      </c>
      <c r="J1688" s="2">
        <f>'Moving Avg'!H1688</f>
        <v>6.2574200000000033</v>
      </c>
      <c r="K1688" s="18" t="str">
        <f>OBV!F1688</f>
        <v>BULLISH</v>
      </c>
      <c r="L1688" s="18" t="str">
        <f>OBV!G1688</f>
        <v>NEUTRAL</v>
      </c>
      <c r="M1688" s="18" t="str">
        <f>OBV!H1688</f>
        <v>CONFIRMED BULLISH</v>
      </c>
      <c r="N1688" s="21">
        <f t="shared" si="260"/>
        <v>50</v>
      </c>
      <c r="O1688" s="21">
        <f t="shared" si="261"/>
        <v>100</v>
      </c>
      <c r="P1688" s="21">
        <f t="shared" si="262"/>
        <v>50</v>
      </c>
      <c r="Q1688" s="21">
        <f t="shared" si="263"/>
        <v>83.5</v>
      </c>
      <c r="R1688" s="22">
        <f t="shared" si="264"/>
        <v>72.525000000000006</v>
      </c>
      <c r="S1688" s="22">
        <f t="shared" si="265"/>
        <v>68.375</v>
      </c>
      <c r="T1688" s="22">
        <f t="shared" si="266"/>
        <v>72.575000000000003</v>
      </c>
      <c r="U1688" s="22">
        <f t="shared" si="267"/>
        <v>70.875</v>
      </c>
      <c r="V1688" s="21">
        <f t="shared" si="268"/>
        <v>71.158333333333346</v>
      </c>
      <c r="W1688" s="21">
        <f t="shared" si="269"/>
        <v>71.087500000000006</v>
      </c>
      <c r="X1688" s="20"/>
      <c r="Y1688" s="20"/>
      <c r="Z1688" s="20"/>
    </row>
    <row r="1689" spans="1:26" ht="13.5" x14ac:dyDescent="0.25">
      <c r="A1689" s="4">
        <f>TITRES_STAT!B1692</f>
        <v>44474</v>
      </c>
      <c r="B1689" s="2">
        <f>TITRES_STAT!C1692</f>
        <v>14.55</v>
      </c>
      <c r="C1689" s="2">
        <f>RSI!I1689</f>
        <v>44.703295420735472</v>
      </c>
      <c r="D1689" s="2">
        <f>MACD!E1689</f>
        <v>3.5103366054496377E-3</v>
      </c>
      <c r="E1689" s="2">
        <f>MACD!F1689</f>
        <v>5.9369488867270729E-3</v>
      </c>
      <c r="F1689" s="2">
        <f>'Moving Avg'!D1689</f>
        <v>6.3495600000000003</v>
      </c>
      <c r="G1689" s="2">
        <f>'Moving Avg'!E1689</f>
        <v>6.3304799999999997</v>
      </c>
      <c r="H1689" s="2">
        <f>'Moving Avg'!F1689</f>
        <v>6.3361250000000009</v>
      </c>
      <c r="I1689" s="2">
        <f>'Moving Avg'!G1689</f>
        <v>6.3818420000000016</v>
      </c>
      <c r="J1689" s="2">
        <f>'Moving Avg'!H1689</f>
        <v>6.2585680000000039</v>
      </c>
      <c r="K1689" s="18" t="str">
        <f>OBV!F1689</f>
        <v>BEARISH</v>
      </c>
      <c r="L1689" s="18" t="str">
        <f>OBV!G1689</f>
        <v>NEUTRAL</v>
      </c>
      <c r="M1689" s="18" t="str">
        <f>OBV!H1689</f>
        <v>CONFIRMED BEARISH</v>
      </c>
      <c r="N1689" s="21">
        <f t="shared" si="260"/>
        <v>50</v>
      </c>
      <c r="O1689" s="21">
        <f t="shared" si="261"/>
        <v>100</v>
      </c>
      <c r="P1689" s="21">
        <f t="shared" si="262"/>
        <v>50</v>
      </c>
      <c r="Q1689" s="21">
        <f t="shared" si="263"/>
        <v>16.5</v>
      </c>
      <c r="R1689" s="22">
        <f t="shared" si="264"/>
        <v>62.475000000000001</v>
      </c>
      <c r="S1689" s="22">
        <f t="shared" si="265"/>
        <v>51.625</v>
      </c>
      <c r="T1689" s="22">
        <f t="shared" si="266"/>
        <v>42.424999999999997</v>
      </c>
      <c r="U1689" s="22">
        <f t="shared" si="267"/>
        <v>54.125</v>
      </c>
      <c r="V1689" s="21">
        <f t="shared" si="268"/>
        <v>52.17499999999999</v>
      </c>
      <c r="W1689" s="21">
        <f t="shared" si="269"/>
        <v>52.662499999999994</v>
      </c>
      <c r="X1689" s="20"/>
      <c r="Y1689" s="20"/>
      <c r="Z1689" s="20"/>
    </row>
    <row r="1690" spans="1:26" ht="13.5" x14ac:dyDescent="0.25">
      <c r="A1690" s="4">
        <f>TITRES_STAT!B1693</f>
        <v>44475</v>
      </c>
      <c r="B1690" s="2">
        <f>TITRES_STAT!C1693</f>
        <v>14.65</v>
      </c>
      <c r="C1690" s="2">
        <f>RSI!I1690</f>
        <v>50.806174253336899</v>
      </c>
      <c r="D1690" s="2">
        <f>MACD!E1690</f>
        <v>-5.8259952839270213E-3</v>
      </c>
      <c r="E1690" s="2">
        <f>MACD!F1690</f>
        <v>3.5843600525962546E-3</v>
      </c>
      <c r="F1690" s="2">
        <f>'Moving Avg'!D1690</f>
        <v>6.3452200000000003</v>
      </c>
      <c r="G1690" s="2">
        <f>'Moving Avg'!E1690</f>
        <v>6.3365500000000008</v>
      </c>
      <c r="H1690" s="2">
        <f>'Moving Avg'!F1690</f>
        <v>6.3350400000000011</v>
      </c>
      <c r="I1690" s="2">
        <f>'Moving Avg'!G1690</f>
        <v>6.3814080000000013</v>
      </c>
      <c r="J1690" s="2">
        <f>'Moving Avg'!H1690</f>
        <v>6.2603135000000041</v>
      </c>
      <c r="K1690" s="18" t="str">
        <f>OBV!F1690</f>
        <v>BULLISH</v>
      </c>
      <c r="L1690" s="18" t="str">
        <f>OBV!G1690</f>
        <v>NEUTRAL</v>
      </c>
      <c r="M1690" s="18" t="str">
        <f>OBV!H1690</f>
        <v>BULLISH DIVERGENCE</v>
      </c>
      <c r="N1690" s="21">
        <f t="shared" si="260"/>
        <v>50</v>
      </c>
      <c r="O1690" s="21">
        <f t="shared" si="261"/>
        <v>100</v>
      </c>
      <c r="P1690" s="21">
        <f t="shared" si="262"/>
        <v>50</v>
      </c>
      <c r="Q1690" s="21">
        <f t="shared" si="263"/>
        <v>66.5</v>
      </c>
      <c r="R1690" s="22">
        <f t="shared" si="264"/>
        <v>69.974999999999994</v>
      </c>
      <c r="S1690" s="22">
        <f t="shared" si="265"/>
        <v>64.125</v>
      </c>
      <c r="T1690" s="22">
        <f t="shared" si="266"/>
        <v>64.924999999999997</v>
      </c>
      <c r="U1690" s="22">
        <f t="shared" si="267"/>
        <v>66.625</v>
      </c>
      <c r="V1690" s="21">
        <f t="shared" si="268"/>
        <v>66.341666666666654</v>
      </c>
      <c r="W1690" s="21">
        <f t="shared" si="269"/>
        <v>66.412499999999994</v>
      </c>
      <c r="X1690" s="20"/>
      <c r="Y1690" s="20"/>
      <c r="Z1690" s="20"/>
    </row>
    <row r="1691" spans="1:26" ht="13.5" x14ac:dyDescent="0.25">
      <c r="A1691" s="4">
        <f>TITRES_STAT!B1694</f>
        <v>44476</v>
      </c>
      <c r="B1691" s="2">
        <f>TITRES_STAT!C1694</f>
        <v>14.65</v>
      </c>
      <c r="C1691" s="2">
        <f>RSI!I1691</f>
        <v>50.806174253336906</v>
      </c>
      <c r="D1691" s="2">
        <f>MACD!E1691</f>
        <v>-1.3766130008835198E-2</v>
      </c>
      <c r="E1691" s="2">
        <f>MACD!F1691</f>
        <v>1.1426204030996409E-4</v>
      </c>
      <c r="F1691" s="2">
        <f>'Moving Avg'!D1691</f>
        <v>6.3408800000000003</v>
      </c>
      <c r="G1691" s="2">
        <f>'Moving Avg'!E1691</f>
        <v>6.342620000000001</v>
      </c>
      <c r="H1691" s="2">
        <f>'Moving Avg'!F1691</f>
        <v>6.3361250000000009</v>
      </c>
      <c r="I1691" s="2">
        <f>'Moving Avg'!G1691</f>
        <v>6.3809740000000019</v>
      </c>
      <c r="J1691" s="2">
        <f>'Moving Avg'!H1691</f>
        <v>6.2616785000000039</v>
      </c>
      <c r="K1691" s="18" t="str">
        <f>OBV!F1691</f>
        <v>BULLISH</v>
      </c>
      <c r="L1691" s="18" t="str">
        <f>OBV!G1691</f>
        <v>NEUTRAL</v>
      </c>
      <c r="M1691" s="18" t="str">
        <f>OBV!H1691</f>
        <v>BULLISH DIVERGENCE</v>
      </c>
      <c r="N1691" s="21">
        <f t="shared" si="260"/>
        <v>50</v>
      </c>
      <c r="O1691" s="21">
        <f t="shared" si="261"/>
        <v>100</v>
      </c>
      <c r="P1691" s="21">
        <f t="shared" si="262"/>
        <v>50</v>
      </c>
      <c r="Q1691" s="21">
        <f t="shared" si="263"/>
        <v>66.5</v>
      </c>
      <c r="R1691" s="22">
        <f t="shared" si="264"/>
        <v>69.974999999999994</v>
      </c>
      <c r="S1691" s="22">
        <f t="shared" si="265"/>
        <v>64.125</v>
      </c>
      <c r="T1691" s="22">
        <f t="shared" si="266"/>
        <v>64.924999999999997</v>
      </c>
      <c r="U1691" s="22">
        <f t="shared" si="267"/>
        <v>66.625</v>
      </c>
      <c r="V1691" s="21">
        <f t="shared" si="268"/>
        <v>66.341666666666654</v>
      </c>
      <c r="W1691" s="21">
        <f t="shared" si="269"/>
        <v>66.412499999999994</v>
      </c>
      <c r="X1691" s="20"/>
      <c r="Y1691" s="20"/>
      <c r="Z1691" s="20"/>
    </row>
    <row r="1692" spans="1:26" ht="13.5" x14ac:dyDescent="0.25">
      <c r="A1692" s="4">
        <f>TITRES_STAT!B1695</f>
        <v>44477</v>
      </c>
      <c r="B1692" s="2">
        <f>TITRES_STAT!C1695</f>
        <v>14.7</v>
      </c>
      <c r="C1692" s="2">
        <f>RSI!I1692</f>
        <v>53.765168671990779</v>
      </c>
      <c r="D1692" s="2">
        <f>MACD!E1692</f>
        <v>-1.9467761146483298E-2</v>
      </c>
      <c r="E1692" s="2">
        <f>MACD!F1692</f>
        <v>-3.8021425970486884E-3</v>
      </c>
      <c r="F1692" s="2">
        <f>'Moving Avg'!D1692</f>
        <v>6.3452200000000003</v>
      </c>
      <c r="G1692" s="2">
        <f>'Moving Avg'!E1692</f>
        <v>6.3491299999999997</v>
      </c>
      <c r="H1692" s="2">
        <f>'Moving Avg'!F1692</f>
        <v>6.336125</v>
      </c>
      <c r="I1692" s="2">
        <f>'Moving Avg'!G1692</f>
        <v>6.3814080000000022</v>
      </c>
      <c r="J1692" s="2">
        <f>'Moving Avg'!H1692</f>
        <v>6.2632365000000041</v>
      </c>
      <c r="K1692" s="18" t="str">
        <f>OBV!F1692</f>
        <v>BULLISH</v>
      </c>
      <c r="L1692" s="18" t="str">
        <f>OBV!G1692</f>
        <v>NEUTRAL</v>
      </c>
      <c r="M1692" s="18" t="str">
        <f>OBV!H1692</f>
        <v>CONFIRMED BULLISH</v>
      </c>
      <c r="N1692" s="21">
        <f t="shared" si="260"/>
        <v>50</v>
      </c>
      <c r="O1692" s="21">
        <f t="shared" si="261"/>
        <v>100</v>
      </c>
      <c r="P1692" s="21">
        <f t="shared" si="262"/>
        <v>50</v>
      </c>
      <c r="Q1692" s="21">
        <f t="shared" si="263"/>
        <v>83.5</v>
      </c>
      <c r="R1692" s="22">
        <f t="shared" si="264"/>
        <v>72.525000000000006</v>
      </c>
      <c r="S1692" s="22">
        <f t="shared" si="265"/>
        <v>68.375</v>
      </c>
      <c r="T1692" s="22">
        <f t="shared" si="266"/>
        <v>72.575000000000003</v>
      </c>
      <c r="U1692" s="22">
        <f t="shared" si="267"/>
        <v>70.875</v>
      </c>
      <c r="V1692" s="21">
        <f t="shared" si="268"/>
        <v>71.158333333333346</v>
      </c>
      <c r="W1692" s="21">
        <f t="shared" si="269"/>
        <v>71.087500000000006</v>
      </c>
      <c r="X1692" s="20"/>
      <c r="Y1692" s="20"/>
      <c r="Z1692" s="20"/>
    </row>
    <row r="1693" spans="1:26" ht="13.5" x14ac:dyDescent="0.25">
      <c r="A1693" s="4">
        <f>TITRES_STAT!B1696</f>
        <v>44480</v>
      </c>
      <c r="B1693" s="2">
        <f>TITRES_STAT!C1696</f>
        <v>14.7</v>
      </c>
      <c r="C1693" s="2">
        <f>RSI!I1693</f>
        <v>53.765168671990779</v>
      </c>
      <c r="D1693" s="2">
        <f>MACD!E1693</f>
        <v>-2.4454876583141605E-2</v>
      </c>
      <c r="E1693" s="2">
        <f>MACD!F1693</f>
        <v>-7.9326893942672713E-3</v>
      </c>
      <c r="F1693" s="2">
        <f>'Moving Avg'!D1693</f>
        <v>6.3539000000000003</v>
      </c>
      <c r="G1693" s="2">
        <f>'Moving Avg'!E1693</f>
        <v>6.3556400000000002</v>
      </c>
      <c r="H1693" s="2">
        <f>'Moving Avg'!F1693</f>
        <v>6.3382950000000005</v>
      </c>
      <c r="I1693" s="2">
        <f>'Moving Avg'!G1693</f>
        <v>6.3809740000000019</v>
      </c>
      <c r="J1693" s="2">
        <f>'Moving Avg'!H1693</f>
        <v>6.2645830000000045</v>
      </c>
      <c r="K1693" s="18" t="str">
        <f>OBV!F1693</f>
        <v>BULLISH</v>
      </c>
      <c r="L1693" s="18" t="str">
        <f>OBV!G1693</f>
        <v>NEUTRAL</v>
      </c>
      <c r="M1693" s="18" t="str">
        <f>OBV!H1693</f>
        <v>CONFIRMED BULLISH</v>
      </c>
      <c r="N1693" s="21">
        <f t="shared" si="260"/>
        <v>50</v>
      </c>
      <c r="O1693" s="21">
        <f t="shared" si="261"/>
        <v>100</v>
      </c>
      <c r="P1693" s="21">
        <f t="shared" si="262"/>
        <v>50</v>
      </c>
      <c r="Q1693" s="21">
        <f t="shared" si="263"/>
        <v>83.5</v>
      </c>
      <c r="R1693" s="22">
        <f t="shared" si="264"/>
        <v>72.525000000000006</v>
      </c>
      <c r="S1693" s="22">
        <f t="shared" si="265"/>
        <v>68.375</v>
      </c>
      <c r="T1693" s="22">
        <f t="shared" si="266"/>
        <v>72.575000000000003</v>
      </c>
      <c r="U1693" s="22">
        <f t="shared" si="267"/>
        <v>70.875</v>
      </c>
      <c r="V1693" s="21">
        <f t="shared" si="268"/>
        <v>71.158333333333346</v>
      </c>
      <c r="W1693" s="21">
        <f t="shared" si="269"/>
        <v>71.087500000000006</v>
      </c>
      <c r="X1693" s="20"/>
      <c r="Y1693" s="20"/>
      <c r="Z1693" s="20"/>
    </row>
    <row r="1694" spans="1:26" ht="13.5" x14ac:dyDescent="0.25">
      <c r="A1694" s="4">
        <f>TITRES_STAT!B1697</f>
        <v>44481</v>
      </c>
      <c r="B1694" s="2">
        <f>TITRES_STAT!C1697</f>
        <v>14.69</v>
      </c>
      <c r="C1694" s="2">
        <f>RSI!I1694</f>
        <v>53.032090341954493</v>
      </c>
      <c r="D1694" s="2">
        <f>MACD!E1694</f>
        <v>-2.2491449912910078E-2</v>
      </c>
      <c r="E1694" s="2">
        <f>MACD!F1694</f>
        <v>-1.0844441497995832E-2</v>
      </c>
      <c r="F1694" s="2">
        <f>'Moving Avg'!D1694</f>
        <v>6.3660600000000001</v>
      </c>
      <c r="G1694" s="2">
        <f>'Moving Avg'!E1694</f>
        <v>6.3578099999999997</v>
      </c>
      <c r="H1694" s="2">
        <f>'Moving Avg'!F1694</f>
        <v>6.3424150000000008</v>
      </c>
      <c r="I1694" s="2">
        <f>'Moving Avg'!G1694</f>
        <v>6.3795860000000015</v>
      </c>
      <c r="J1694" s="2">
        <f>'Moving Avg'!H1694</f>
        <v>6.2662040000000037</v>
      </c>
      <c r="K1694" s="18" t="str">
        <f>OBV!F1694</f>
        <v>BULLISH</v>
      </c>
      <c r="L1694" s="18" t="str">
        <f>OBV!G1694</f>
        <v>NEUTRAL</v>
      </c>
      <c r="M1694" s="18" t="str">
        <f>OBV!H1694</f>
        <v>CONFIRMED BULLISH</v>
      </c>
      <c r="N1694" s="21">
        <f t="shared" si="260"/>
        <v>50</v>
      </c>
      <c r="O1694" s="21">
        <f t="shared" si="261"/>
        <v>100</v>
      </c>
      <c r="P1694" s="21">
        <f t="shared" si="262"/>
        <v>50</v>
      </c>
      <c r="Q1694" s="21">
        <f t="shared" si="263"/>
        <v>83.5</v>
      </c>
      <c r="R1694" s="22">
        <f t="shared" si="264"/>
        <v>72.525000000000006</v>
      </c>
      <c r="S1694" s="22">
        <f t="shared" si="265"/>
        <v>68.375</v>
      </c>
      <c r="T1694" s="22">
        <f t="shared" si="266"/>
        <v>72.575000000000003</v>
      </c>
      <c r="U1694" s="22">
        <f t="shared" si="267"/>
        <v>70.875</v>
      </c>
      <c r="V1694" s="21">
        <f t="shared" si="268"/>
        <v>71.158333333333346</v>
      </c>
      <c r="W1694" s="21">
        <f t="shared" si="269"/>
        <v>71.087500000000006</v>
      </c>
      <c r="X1694" s="20"/>
      <c r="Y1694" s="20"/>
      <c r="Z1694" s="20"/>
    </row>
    <row r="1695" spans="1:26" ht="13.5" x14ac:dyDescent="0.25">
      <c r="A1695" s="4">
        <f>TITRES_STAT!B1698</f>
        <v>44482</v>
      </c>
      <c r="B1695" s="2">
        <f>TITRES_STAT!C1698</f>
        <v>14.7</v>
      </c>
      <c r="C1695" s="2">
        <f>RSI!I1695</f>
        <v>53.71177054699109</v>
      </c>
      <c r="D1695" s="2">
        <f>MACD!E1695</f>
        <v>-1.7262651810445284E-2</v>
      </c>
      <c r="E1695" s="2">
        <f>MACD!F1695</f>
        <v>-1.2128083560485723E-2</v>
      </c>
      <c r="F1695" s="2">
        <f>'Moving Avg'!D1695</f>
        <v>6.3703999999999992</v>
      </c>
      <c r="G1695" s="2">
        <f>'Moving Avg'!E1695</f>
        <v>6.3578099999999997</v>
      </c>
      <c r="H1695" s="2">
        <f>'Moving Avg'!F1695</f>
        <v>6.3478350000000008</v>
      </c>
      <c r="I1695" s="2">
        <f>'Moving Avg'!G1695</f>
        <v>6.3787180000000028</v>
      </c>
      <c r="J1695" s="2">
        <f>'Moving Avg'!H1695</f>
        <v>6.2674660000000024</v>
      </c>
      <c r="K1695" s="18" t="str">
        <f>OBV!F1695</f>
        <v>BULLISH</v>
      </c>
      <c r="L1695" s="18" t="str">
        <f>OBV!G1695</f>
        <v>NEUTRAL</v>
      </c>
      <c r="M1695" s="18" t="str">
        <f>OBV!H1695</f>
        <v>CONFIRMED BULLISH</v>
      </c>
      <c r="N1695" s="21">
        <f t="shared" si="260"/>
        <v>50</v>
      </c>
      <c r="O1695" s="21">
        <f t="shared" si="261"/>
        <v>100</v>
      </c>
      <c r="P1695" s="21">
        <f t="shared" si="262"/>
        <v>50</v>
      </c>
      <c r="Q1695" s="21">
        <f t="shared" si="263"/>
        <v>83.5</v>
      </c>
      <c r="R1695" s="22">
        <f t="shared" si="264"/>
        <v>72.525000000000006</v>
      </c>
      <c r="S1695" s="22">
        <f t="shared" si="265"/>
        <v>68.375</v>
      </c>
      <c r="T1695" s="22">
        <f t="shared" si="266"/>
        <v>72.575000000000003</v>
      </c>
      <c r="U1695" s="22">
        <f t="shared" si="267"/>
        <v>70.875</v>
      </c>
      <c r="V1695" s="21">
        <f t="shared" si="268"/>
        <v>71.158333333333346</v>
      </c>
      <c r="W1695" s="21">
        <f t="shared" si="269"/>
        <v>71.087500000000006</v>
      </c>
      <c r="X1695" s="20"/>
      <c r="Y1695" s="20"/>
      <c r="Z1695" s="20"/>
    </row>
    <row r="1696" spans="1:26" ht="13.5" x14ac:dyDescent="0.25">
      <c r="A1696" s="4">
        <f>TITRES_STAT!B1699</f>
        <v>44483</v>
      </c>
      <c r="B1696" s="2">
        <f>TITRES_STAT!C1699</f>
        <v>14.7</v>
      </c>
      <c r="C1696" s="2">
        <f>RSI!I1696</f>
        <v>53.711770546991097</v>
      </c>
      <c r="D1696" s="2">
        <f>MACD!E1696</f>
        <v>-1.2969289743722356E-2</v>
      </c>
      <c r="E1696" s="2">
        <f>MACD!F1696</f>
        <v>-1.2296324797133051E-2</v>
      </c>
      <c r="F1696" s="2">
        <f>'Moving Avg'!D1696</f>
        <v>6.3747400000000001</v>
      </c>
      <c r="G1696" s="2">
        <f>'Moving Avg'!E1696</f>
        <v>6.3578099999999989</v>
      </c>
      <c r="H1696" s="2">
        <f>'Moving Avg'!F1696</f>
        <v>6.3478350000000008</v>
      </c>
      <c r="I1696" s="2">
        <f>'Moving Avg'!G1696</f>
        <v>6.3778500000000022</v>
      </c>
      <c r="J1696" s="2">
        <f>'Moving Avg'!H1696</f>
        <v>6.2686860000000033</v>
      </c>
      <c r="K1696" s="18" t="str">
        <f>OBV!F1696</f>
        <v>BULLISH</v>
      </c>
      <c r="L1696" s="18" t="str">
        <f>OBV!G1696</f>
        <v>NEUTRAL</v>
      </c>
      <c r="M1696" s="18" t="str">
        <f>OBV!H1696</f>
        <v>CONFIRMED BULLISH</v>
      </c>
      <c r="N1696" s="21">
        <f t="shared" si="260"/>
        <v>50</v>
      </c>
      <c r="O1696" s="21">
        <f t="shared" si="261"/>
        <v>100</v>
      </c>
      <c r="P1696" s="21">
        <f t="shared" si="262"/>
        <v>50</v>
      </c>
      <c r="Q1696" s="21">
        <f t="shared" si="263"/>
        <v>83.5</v>
      </c>
      <c r="R1696" s="22">
        <f t="shared" si="264"/>
        <v>72.525000000000006</v>
      </c>
      <c r="S1696" s="22">
        <f t="shared" si="265"/>
        <v>68.375</v>
      </c>
      <c r="T1696" s="22">
        <f t="shared" si="266"/>
        <v>72.575000000000003</v>
      </c>
      <c r="U1696" s="22">
        <f t="shared" si="267"/>
        <v>70.875</v>
      </c>
      <c r="V1696" s="21">
        <f t="shared" si="268"/>
        <v>71.158333333333346</v>
      </c>
      <c r="W1696" s="21">
        <f t="shared" si="269"/>
        <v>71.087500000000006</v>
      </c>
      <c r="X1696" s="20"/>
      <c r="Y1696" s="20"/>
      <c r="Z1696" s="20"/>
    </row>
    <row r="1697" spans="1:26" ht="13.5" x14ac:dyDescent="0.25">
      <c r="A1697" s="4">
        <f>TITRES_STAT!B1700</f>
        <v>44488</v>
      </c>
      <c r="B1697" s="2">
        <f>TITRES_STAT!C1700</f>
        <v>14.7</v>
      </c>
      <c r="C1697" s="2">
        <f>RSI!I1697</f>
        <v>53.71177054699109</v>
      </c>
      <c r="D1697" s="2">
        <f>MACD!E1697</f>
        <v>-1.279620789949476E-2</v>
      </c>
      <c r="E1697" s="2">
        <f>MACD!F1697</f>
        <v>-1.2396301417605393E-2</v>
      </c>
      <c r="F1697" s="2">
        <f>'Moving Avg'!D1697</f>
        <v>6.3747400000000001</v>
      </c>
      <c r="G1697" s="2">
        <f>'Moving Avg'!E1697</f>
        <v>6.3599799999999993</v>
      </c>
      <c r="H1697" s="2">
        <f>'Moving Avg'!F1697</f>
        <v>6.3489200000000015</v>
      </c>
      <c r="I1697" s="2">
        <f>'Moving Avg'!G1697</f>
        <v>6.3769820000000026</v>
      </c>
      <c r="J1697" s="2">
        <f>'Moving Avg'!H1697</f>
        <v>6.2699060000000033</v>
      </c>
      <c r="K1697" s="18" t="str">
        <f>OBV!F1697</f>
        <v>BULLISH</v>
      </c>
      <c r="L1697" s="18" t="str">
        <f>OBV!G1697</f>
        <v>NEUTRAL</v>
      </c>
      <c r="M1697" s="18" t="str">
        <f>OBV!H1697</f>
        <v>NEUTRAL</v>
      </c>
      <c r="N1697" s="21">
        <f t="shared" si="260"/>
        <v>50</v>
      </c>
      <c r="O1697" s="21">
        <f t="shared" si="261"/>
        <v>100</v>
      </c>
      <c r="P1697" s="21">
        <f t="shared" si="262"/>
        <v>50</v>
      </c>
      <c r="Q1697" s="21">
        <f t="shared" si="263"/>
        <v>49.5</v>
      </c>
      <c r="R1697" s="22">
        <f t="shared" si="264"/>
        <v>67.424999999999997</v>
      </c>
      <c r="S1697" s="22">
        <f t="shared" si="265"/>
        <v>59.875</v>
      </c>
      <c r="T1697" s="22">
        <f t="shared" si="266"/>
        <v>57.275000000000006</v>
      </c>
      <c r="U1697" s="22">
        <f t="shared" si="267"/>
        <v>62.375</v>
      </c>
      <c r="V1697" s="21">
        <f t="shared" si="268"/>
        <v>61.524999999999999</v>
      </c>
      <c r="W1697" s="21">
        <f t="shared" si="269"/>
        <v>61.737499999999997</v>
      </c>
      <c r="X1697" s="20"/>
      <c r="Y1697" s="20"/>
      <c r="Z1697" s="20"/>
    </row>
    <row r="1698" spans="1:26" ht="13.5" x14ac:dyDescent="0.25">
      <c r="A1698" s="4">
        <f>TITRES_STAT!B1701</f>
        <v>44489</v>
      </c>
      <c r="B1698" s="2">
        <f>TITRES_STAT!C1701</f>
        <v>14.69</v>
      </c>
      <c r="C1698" s="2">
        <f>RSI!I1698</f>
        <v>52.758211686569879</v>
      </c>
      <c r="D1698" s="2">
        <f>MACD!E1698</f>
        <v>-1.5782013202171541E-2</v>
      </c>
      <c r="E1698" s="2">
        <f>MACD!F1698</f>
        <v>-1.3073443774518623E-2</v>
      </c>
      <c r="F1698" s="2">
        <f>'Moving Avg'!D1698</f>
        <v>6.3738799999999998</v>
      </c>
      <c r="G1698" s="2">
        <f>'Moving Avg'!E1698</f>
        <v>6.3638899999999996</v>
      </c>
      <c r="H1698" s="2">
        <f>'Moving Avg'!F1698</f>
        <v>6.3500050000000012</v>
      </c>
      <c r="I1698" s="2">
        <f>'Moving Avg'!G1698</f>
        <v>6.375682000000003</v>
      </c>
      <c r="J1698" s="2">
        <f>'Moving Avg'!H1698</f>
        <v>6.2706815000000029</v>
      </c>
      <c r="K1698" s="18" t="str">
        <f>OBV!F1698</f>
        <v>BULLISH</v>
      </c>
      <c r="L1698" s="18" t="str">
        <f>OBV!G1698</f>
        <v>NEUTRAL</v>
      </c>
      <c r="M1698" s="18" t="str">
        <f>OBV!H1698</f>
        <v>BULLISH DIVERGENCE</v>
      </c>
      <c r="N1698" s="21">
        <f t="shared" si="260"/>
        <v>50</v>
      </c>
      <c r="O1698" s="21">
        <f t="shared" si="261"/>
        <v>100</v>
      </c>
      <c r="P1698" s="21">
        <f t="shared" si="262"/>
        <v>50</v>
      </c>
      <c r="Q1698" s="21">
        <f t="shared" si="263"/>
        <v>66.5</v>
      </c>
      <c r="R1698" s="22">
        <f t="shared" si="264"/>
        <v>69.974999999999994</v>
      </c>
      <c r="S1698" s="22">
        <f t="shared" si="265"/>
        <v>64.125</v>
      </c>
      <c r="T1698" s="22">
        <f t="shared" si="266"/>
        <v>64.924999999999997</v>
      </c>
      <c r="U1698" s="22">
        <f t="shared" si="267"/>
        <v>66.625</v>
      </c>
      <c r="V1698" s="21">
        <f t="shared" si="268"/>
        <v>66.341666666666654</v>
      </c>
      <c r="W1698" s="21">
        <f t="shared" si="269"/>
        <v>66.412499999999994</v>
      </c>
      <c r="X1698" s="20"/>
      <c r="Y1698" s="20"/>
      <c r="Z1698" s="20"/>
    </row>
    <row r="1699" spans="1:26" ht="13.5" x14ac:dyDescent="0.25">
      <c r="A1699" s="4">
        <f>TITRES_STAT!B1702</f>
        <v>44490</v>
      </c>
      <c r="B1699" s="2">
        <f>TITRES_STAT!C1702</f>
        <v>14.69</v>
      </c>
      <c r="C1699" s="2">
        <f>RSI!I1699</f>
        <v>52.758211686569865</v>
      </c>
      <c r="D1699" s="2">
        <f>MACD!E1699</f>
        <v>-2.1725512932734503E-2</v>
      </c>
      <c r="E1699" s="2">
        <f>MACD!F1699</f>
        <v>-1.4803857606161801E-2</v>
      </c>
      <c r="F1699" s="2">
        <f>'Moving Avg'!D1699</f>
        <v>6.3738799999999998</v>
      </c>
      <c r="G1699" s="2">
        <f>'Moving Avg'!E1699</f>
        <v>6.3699699999999995</v>
      </c>
      <c r="H1699" s="2">
        <f>'Moving Avg'!F1699</f>
        <v>6.3502250000000018</v>
      </c>
      <c r="I1699" s="2">
        <f>'Moving Avg'!G1699</f>
        <v>6.3743820000000024</v>
      </c>
      <c r="J1699" s="2">
        <f>'Moving Avg'!H1699</f>
        <v>6.2714570000000034</v>
      </c>
      <c r="K1699" s="18" t="str">
        <f>OBV!F1699</f>
        <v>BULLISH</v>
      </c>
      <c r="L1699" s="18" t="str">
        <f>OBV!G1699</f>
        <v>NEUTRAL</v>
      </c>
      <c r="M1699" s="18" t="str">
        <f>OBV!H1699</f>
        <v>NEUTRAL</v>
      </c>
      <c r="N1699" s="21">
        <f t="shared" si="260"/>
        <v>50</v>
      </c>
      <c r="O1699" s="21">
        <f t="shared" si="261"/>
        <v>100</v>
      </c>
      <c r="P1699" s="21">
        <f t="shared" si="262"/>
        <v>50</v>
      </c>
      <c r="Q1699" s="21">
        <f t="shared" si="263"/>
        <v>49.5</v>
      </c>
      <c r="R1699" s="22">
        <f t="shared" si="264"/>
        <v>67.424999999999997</v>
      </c>
      <c r="S1699" s="22">
        <f t="shared" si="265"/>
        <v>59.875</v>
      </c>
      <c r="T1699" s="22">
        <f t="shared" si="266"/>
        <v>57.275000000000006</v>
      </c>
      <c r="U1699" s="22">
        <f t="shared" si="267"/>
        <v>62.375</v>
      </c>
      <c r="V1699" s="21">
        <f t="shared" si="268"/>
        <v>61.524999999999999</v>
      </c>
      <c r="W1699" s="21">
        <f t="shared" si="269"/>
        <v>61.737499999999997</v>
      </c>
      <c r="X1699" s="20"/>
      <c r="Y1699" s="20"/>
      <c r="Z1699" s="20"/>
    </row>
    <row r="1700" spans="1:26" ht="13.5" x14ac:dyDescent="0.25">
      <c r="A1700" s="4">
        <f>TITRES_STAT!B1703</f>
        <v>44491</v>
      </c>
      <c r="B1700" s="2">
        <f>TITRES_STAT!C1703</f>
        <v>14.6</v>
      </c>
      <c r="C1700" s="2">
        <f>RSI!I1700</f>
        <v>44.438389942978255</v>
      </c>
      <c r="D1700" s="2">
        <f>MACD!E1700</f>
        <v>-1.725417496741688E-2</v>
      </c>
      <c r="E1700" s="2">
        <f>MACD!F1700</f>
        <v>-1.5293921078412816E-2</v>
      </c>
      <c r="F1700" s="2">
        <f>'Moving Avg'!D1700</f>
        <v>6.3651999999999997</v>
      </c>
      <c r="G1700" s="2">
        <f>'Moving Avg'!E1700</f>
        <v>6.367799999999999</v>
      </c>
      <c r="H1700" s="2">
        <f>'Moving Avg'!F1700</f>
        <v>6.3521750000000026</v>
      </c>
      <c r="I1700" s="2">
        <f>'Moving Avg'!G1700</f>
        <v>6.3717800000000038</v>
      </c>
      <c r="J1700" s="2">
        <f>'Moving Avg'!H1700</f>
        <v>6.2718255000000047</v>
      </c>
      <c r="K1700" s="18" t="str">
        <f>OBV!F1700</f>
        <v>BEARISH</v>
      </c>
      <c r="L1700" s="18" t="str">
        <f>OBV!G1700</f>
        <v>NEUTRAL</v>
      </c>
      <c r="M1700" s="18" t="str">
        <f>OBV!H1700</f>
        <v>CONFIRMED BEARISH</v>
      </c>
      <c r="N1700" s="21">
        <f t="shared" si="260"/>
        <v>50</v>
      </c>
      <c r="O1700" s="21">
        <f t="shared" si="261"/>
        <v>100</v>
      </c>
      <c r="P1700" s="21">
        <f t="shared" si="262"/>
        <v>50</v>
      </c>
      <c r="Q1700" s="21">
        <f t="shared" si="263"/>
        <v>16.5</v>
      </c>
      <c r="R1700" s="22">
        <f t="shared" si="264"/>
        <v>62.475000000000001</v>
      </c>
      <c r="S1700" s="22">
        <f t="shared" si="265"/>
        <v>51.625</v>
      </c>
      <c r="T1700" s="22">
        <f t="shared" si="266"/>
        <v>42.424999999999997</v>
      </c>
      <c r="U1700" s="22">
        <f t="shared" si="267"/>
        <v>54.125</v>
      </c>
      <c r="V1700" s="21">
        <f t="shared" si="268"/>
        <v>52.17499999999999</v>
      </c>
      <c r="W1700" s="21">
        <f t="shared" si="269"/>
        <v>52.662499999999994</v>
      </c>
      <c r="X1700" s="20"/>
      <c r="Y1700" s="20"/>
      <c r="Z1700" s="20"/>
    </row>
    <row r="1701" spans="1:26" ht="13.5" x14ac:dyDescent="0.25">
      <c r="A1701" s="4">
        <f>TITRES_STAT!B1704</f>
        <v>44494</v>
      </c>
      <c r="B1701" s="2">
        <f>TITRES_STAT!C1704</f>
        <v>14.6</v>
      </c>
      <c r="C1701" s="2">
        <f>RSI!I1701</f>
        <v>44.438389942978262</v>
      </c>
      <c r="D1701" s="2">
        <f>MACD!E1701</f>
        <v>-1.3307067730003119E-2</v>
      </c>
      <c r="E1701" s="2">
        <f>MACD!F1701</f>
        <v>-1.4896550408730879E-2</v>
      </c>
      <c r="F1701" s="2">
        <f>'Moving Avg'!D1701</f>
        <v>6.3565200000000006</v>
      </c>
      <c r="G1701" s="2">
        <f>'Moving Avg'!E1701</f>
        <v>6.3656299999999995</v>
      </c>
      <c r="H1701" s="2">
        <f>'Moving Avg'!F1701</f>
        <v>6.3541250000000025</v>
      </c>
      <c r="I1701" s="2">
        <f>'Moving Avg'!G1701</f>
        <v>6.3691780000000042</v>
      </c>
      <c r="J1701" s="2">
        <f>'Moving Avg'!H1701</f>
        <v>6.2719825000000036</v>
      </c>
      <c r="K1701" s="18" t="str">
        <f>OBV!F1701</f>
        <v>BEARISH</v>
      </c>
      <c r="L1701" s="18" t="str">
        <f>OBV!G1701</f>
        <v>NEUTRAL</v>
      </c>
      <c r="M1701" s="18" t="str">
        <f>OBV!H1701</f>
        <v>CONFIRMED BEARISH</v>
      </c>
      <c r="N1701" s="21">
        <f t="shared" si="260"/>
        <v>50</v>
      </c>
      <c r="O1701" s="21">
        <f t="shared" si="261"/>
        <v>100</v>
      </c>
      <c r="P1701" s="21">
        <f t="shared" si="262"/>
        <v>50</v>
      </c>
      <c r="Q1701" s="21">
        <f t="shared" si="263"/>
        <v>16.5</v>
      </c>
      <c r="R1701" s="22">
        <f t="shared" si="264"/>
        <v>62.475000000000001</v>
      </c>
      <c r="S1701" s="22">
        <f t="shared" si="265"/>
        <v>51.625</v>
      </c>
      <c r="T1701" s="22">
        <f t="shared" si="266"/>
        <v>42.424999999999997</v>
      </c>
      <c r="U1701" s="22">
        <f t="shared" si="267"/>
        <v>54.125</v>
      </c>
      <c r="V1701" s="21">
        <f t="shared" si="268"/>
        <v>52.17499999999999</v>
      </c>
      <c r="W1701" s="21">
        <f t="shared" si="269"/>
        <v>52.662499999999994</v>
      </c>
      <c r="X1701" s="20"/>
      <c r="Y1701" s="20"/>
      <c r="Z1701" s="20"/>
    </row>
    <row r="1702" spans="1:26" ht="13.5" x14ac:dyDescent="0.25">
      <c r="A1702" s="4">
        <f>TITRES_STAT!B1705</f>
        <v>44495</v>
      </c>
      <c r="B1702" s="2">
        <f>TITRES_STAT!C1705</f>
        <v>14.5</v>
      </c>
      <c r="C1702" s="2">
        <f>RSI!I1702</f>
        <v>36.953863726545805</v>
      </c>
      <c r="D1702" s="2">
        <f>MACD!E1702</f>
        <v>-3.2697949060480624E-3</v>
      </c>
      <c r="E1702" s="2">
        <f>MACD!F1702</f>
        <v>-1.2571199308194317E-2</v>
      </c>
      <c r="F1702" s="2">
        <f>'Moving Avg'!D1702</f>
        <v>6.3391800000000007</v>
      </c>
      <c r="G1702" s="2">
        <f>'Moving Avg'!E1702</f>
        <v>6.3569599999999991</v>
      </c>
      <c r="H1702" s="2">
        <f>'Moving Avg'!F1702</f>
        <v>6.3530450000000016</v>
      </c>
      <c r="I1702" s="2">
        <f>'Moving Avg'!G1702</f>
        <v>6.3657100000000035</v>
      </c>
      <c r="J1702" s="2">
        <f>'Moving Avg'!H1702</f>
        <v>6.2727690000000038</v>
      </c>
      <c r="K1702" s="18" t="str">
        <f>OBV!F1702</f>
        <v>BEARISH</v>
      </c>
      <c r="L1702" s="18" t="str">
        <f>OBV!G1702</f>
        <v>NEUTRAL</v>
      </c>
      <c r="M1702" s="18" t="str">
        <f>OBV!H1702</f>
        <v>CONFIRMED BEARISH</v>
      </c>
      <c r="N1702" s="21">
        <f t="shared" si="260"/>
        <v>50</v>
      </c>
      <c r="O1702" s="21">
        <f t="shared" si="261"/>
        <v>100</v>
      </c>
      <c r="P1702" s="21">
        <f t="shared" si="262"/>
        <v>50</v>
      </c>
      <c r="Q1702" s="21">
        <f t="shared" si="263"/>
        <v>16.5</v>
      </c>
      <c r="R1702" s="22">
        <f t="shared" si="264"/>
        <v>62.475000000000001</v>
      </c>
      <c r="S1702" s="22">
        <f t="shared" si="265"/>
        <v>51.625</v>
      </c>
      <c r="T1702" s="22">
        <f t="shared" si="266"/>
        <v>42.424999999999997</v>
      </c>
      <c r="U1702" s="22">
        <f t="shared" si="267"/>
        <v>54.125</v>
      </c>
      <c r="V1702" s="21">
        <f t="shared" si="268"/>
        <v>52.17499999999999</v>
      </c>
      <c r="W1702" s="21">
        <f t="shared" si="269"/>
        <v>52.662499999999994</v>
      </c>
      <c r="X1702" s="20"/>
      <c r="Y1702" s="20"/>
      <c r="Z1702" s="20"/>
    </row>
    <row r="1703" spans="1:26" ht="13.5" x14ac:dyDescent="0.25">
      <c r="A1703" s="4">
        <f>TITRES_STAT!B1706</f>
        <v>44496</v>
      </c>
      <c r="B1703" s="2">
        <f>TITRES_STAT!C1706</f>
        <v>14.5</v>
      </c>
      <c r="C1703" s="2">
        <f>RSI!I1703</f>
        <v>36.953863726545805</v>
      </c>
      <c r="D1703" s="2">
        <f>MACD!E1703</f>
        <v>5.6194620917064952E-3</v>
      </c>
      <c r="E1703" s="2">
        <f>MACD!F1703</f>
        <v>-8.9330670282141561E-3</v>
      </c>
      <c r="F1703" s="2">
        <f>'Moving Avg'!D1703</f>
        <v>6.3226999999999993</v>
      </c>
      <c r="G1703" s="2">
        <f>'Moving Avg'!E1703</f>
        <v>6.3482899999999995</v>
      </c>
      <c r="H1703" s="2">
        <f>'Moving Avg'!F1703</f>
        <v>6.3519650000000016</v>
      </c>
      <c r="I1703" s="2">
        <f>'Moving Avg'!G1703</f>
        <v>6.3622420000000037</v>
      </c>
      <c r="J1703" s="2">
        <f>'Moving Avg'!H1703</f>
        <v>6.2735555000000032</v>
      </c>
      <c r="K1703" s="18" t="str">
        <f>OBV!F1703</f>
        <v>BEARISH</v>
      </c>
      <c r="L1703" s="18" t="str">
        <f>OBV!G1703</f>
        <v>NEUTRAL</v>
      </c>
      <c r="M1703" s="18" t="str">
        <f>OBV!H1703</f>
        <v>CONFIRMED BEARISH</v>
      </c>
      <c r="N1703" s="21">
        <f t="shared" si="260"/>
        <v>50</v>
      </c>
      <c r="O1703" s="21">
        <f t="shared" si="261"/>
        <v>100</v>
      </c>
      <c r="P1703" s="21">
        <f t="shared" si="262"/>
        <v>50</v>
      </c>
      <c r="Q1703" s="21">
        <f t="shared" si="263"/>
        <v>16.5</v>
      </c>
      <c r="R1703" s="22">
        <f t="shared" si="264"/>
        <v>62.475000000000001</v>
      </c>
      <c r="S1703" s="22">
        <f t="shared" si="265"/>
        <v>51.625</v>
      </c>
      <c r="T1703" s="22">
        <f t="shared" si="266"/>
        <v>42.424999999999997</v>
      </c>
      <c r="U1703" s="22">
        <f t="shared" si="267"/>
        <v>54.125</v>
      </c>
      <c r="V1703" s="21">
        <f t="shared" si="268"/>
        <v>52.17499999999999</v>
      </c>
      <c r="W1703" s="21">
        <f t="shared" si="269"/>
        <v>52.662499999999994</v>
      </c>
      <c r="X1703" s="20"/>
      <c r="Y1703" s="20"/>
      <c r="Z1703" s="20"/>
    </row>
    <row r="1704" spans="1:26" ht="13.5" x14ac:dyDescent="0.25">
      <c r="A1704" s="4">
        <f>TITRES_STAT!B1707</f>
        <v>44497</v>
      </c>
      <c r="B1704" s="2">
        <f>TITRES_STAT!C1707</f>
        <v>14.6</v>
      </c>
      <c r="C1704" s="2">
        <f>RSI!I1704</f>
        <v>47.256419488761715</v>
      </c>
      <c r="D1704" s="2">
        <f>MACD!E1704</f>
        <v>9.6390285475926873E-3</v>
      </c>
      <c r="E1704" s="2">
        <f>MACD!F1704</f>
        <v>-5.2186479130527878E-3</v>
      </c>
      <c r="F1704" s="2">
        <f>'Moving Avg'!D1704</f>
        <v>6.3148799999999996</v>
      </c>
      <c r="G1704" s="2">
        <f>'Moving Avg'!E1704</f>
        <v>6.3443799999999992</v>
      </c>
      <c r="H1704" s="2">
        <f>'Moving Avg'!F1704</f>
        <v>6.3510950000000008</v>
      </c>
      <c r="I1704" s="2">
        <f>'Moving Avg'!G1704</f>
        <v>6.3596400000000015</v>
      </c>
      <c r="J1704" s="2">
        <f>'Moving Avg'!H1704</f>
        <v>6.2747695000000032</v>
      </c>
      <c r="K1704" s="18" t="str">
        <f>OBV!F1704</f>
        <v>BULLISH</v>
      </c>
      <c r="L1704" s="18" t="str">
        <f>OBV!G1704</f>
        <v>NEUTRAL</v>
      </c>
      <c r="M1704" s="18" t="str">
        <f>OBV!H1704</f>
        <v>BULLISH DIVERGENCE</v>
      </c>
      <c r="N1704" s="21">
        <f t="shared" si="260"/>
        <v>50</v>
      </c>
      <c r="O1704" s="21">
        <f t="shared" si="261"/>
        <v>100</v>
      </c>
      <c r="P1704" s="21">
        <f t="shared" si="262"/>
        <v>50</v>
      </c>
      <c r="Q1704" s="21">
        <f t="shared" si="263"/>
        <v>66.5</v>
      </c>
      <c r="R1704" s="22">
        <f t="shared" si="264"/>
        <v>69.974999999999994</v>
      </c>
      <c r="S1704" s="22">
        <f t="shared" si="265"/>
        <v>64.125</v>
      </c>
      <c r="T1704" s="22">
        <f t="shared" si="266"/>
        <v>64.924999999999997</v>
      </c>
      <c r="U1704" s="22">
        <f t="shared" si="267"/>
        <v>66.625</v>
      </c>
      <c r="V1704" s="21">
        <f t="shared" si="268"/>
        <v>66.341666666666654</v>
      </c>
      <c r="W1704" s="21">
        <f t="shared" si="269"/>
        <v>66.412499999999994</v>
      </c>
      <c r="X1704" s="20"/>
      <c r="Y1704" s="20"/>
      <c r="Z1704" s="20"/>
    </row>
    <row r="1705" spans="1:26" ht="13.5" x14ac:dyDescent="0.25">
      <c r="A1705" s="4">
        <f>TITRES_STAT!B1708</f>
        <v>44498</v>
      </c>
      <c r="B1705" s="2">
        <f>TITRES_STAT!C1708</f>
        <v>14.69</v>
      </c>
      <c r="C1705" s="2">
        <f>RSI!I1705</f>
        <v>54.488757772972846</v>
      </c>
      <c r="D1705" s="2">
        <f>MACD!E1705</f>
        <v>1.0889241257501681E-2</v>
      </c>
      <c r="E1705" s="2">
        <f>MACD!F1705</f>
        <v>-1.9970700789418943E-3</v>
      </c>
      <c r="F1705" s="2">
        <f>'Moving Avg'!D1705</f>
        <v>6.3227000000000002</v>
      </c>
      <c r="G1705" s="2">
        <f>'Moving Avg'!E1705</f>
        <v>6.3439499999999995</v>
      </c>
      <c r="H1705" s="2">
        <f>'Moving Avg'!F1705</f>
        <v>6.350880000000001</v>
      </c>
      <c r="I1705" s="2">
        <f>'Moving Avg'!G1705</f>
        <v>6.3599000000000023</v>
      </c>
      <c r="J1705" s="2">
        <f>'Moving Avg'!H1705</f>
        <v>6.2756505000000038</v>
      </c>
      <c r="K1705" s="18" t="str">
        <f>OBV!F1705</f>
        <v>BULLISH</v>
      </c>
      <c r="L1705" s="18" t="str">
        <f>OBV!G1705</f>
        <v>STRONG</v>
      </c>
      <c r="M1705" s="18" t="str">
        <f>OBV!H1705</f>
        <v>CONFIRMED BULLISH</v>
      </c>
      <c r="N1705" s="21">
        <f t="shared" si="260"/>
        <v>50</v>
      </c>
      <c r="O1705" s="21">
        <f t="shared" si="261"/>
        <v>100</v>
      </c>
      <c r="P1705" s="21">
        <f t="shared" si="262"/>
        <v>50</v>
      </c>
      <c r="Q1705" s="21">
        <f t="shared" si="263"/>
        <v>100</v>
      </c>
      <c r="R1705" s="22">
        <f t="shared" si="264"/>
        <v>75</v>
      </c>
      <c r="S1705" s="22">
        <f t="shared" si="265"/>
        <v>72.5</v>
      </c>
      <c r="T1705" s="22">
        <f t="shared" si="266"/>
        <v>80</v>
      </c>
      <c r="U1705" s="22">
        <f t="shared" si="267"/>
        <v>75</v>
      </c>
      <c r="V1705" s="21">
        <f t="shared" si="268"/>
        <v>75.833333333333329</v>
      </c>
      <c r="W1705" s="21">
        <f t="shared" si="269"/>
        <v>75.625</v>
      </c>
      <c r="X1705" s="20"/>
      <c r="Y1705" s="20"/>
      <c r="Z1705" s="20"/>
    </row>
    <row r="1706" spans="1:26" ht="13.5" x14ac:dyDescent="0.25">
      <c r="A1706" s="4">
        <f>TITRES_STAT!B1709</f>
        <v>44501</v>
      </c>
      <c r="B1706" s="2">
        <f>TITRES_STAT!C1709</f>
        <v>14.7</v>
      </c>
      <c r="C1706" s="2">
        <f>RSI!I1706</f>
        <v>55.216048277398954</v>
      </c>
      <c r="D1706" s="2">
        <f>MACD!E1706</f>
        <v>1.1475143052928516E-2</v>
      </c>
      <c r="E1706" s="2">
        <f>MACD!F1706</f>
        <v>6.9737254743218761E-4</v>
      </c>
      <c r="F1706" s="2">
        <f>'Moving Avg'!D1706</f>
        <v>6.3313800000000002</v>
      </c>
      <c r="G1706" s="2">
        <f>'Moving Avg'!E1706</f>
        <v>6.3439499999999995</v>
      </c>
      <c r="H1706" s="2">
        <f>'Moving Avg'!F1706</f>
        <v>6.350880000000001</v>
      </c>
      <c r="I1706" s="2">
        <f>'Moving Avg'!G1706</f>
        <v>6.3581660000000024</v>
      </c>
      <c r="J1706" s="2">
        <f>'Moving Avg'!H1706</f>
        <v>6.2765745000000042</v>
      </c>
      <c r="K1706" s="18" t="str">
        <f>OBV!F1706</f>
        <v>BULLISH</v>
      </c>
      <c r="L1706" s="18" t="str">
        <f>OBV!G1706</f>
        <v>STRONG</v>
      </c>
      <c r="M1706" s="18" t="str">
        <f>OBV!H1706</f>
        <v>CONFIRMED BULLISH</v>
      </c>
      <c r="N1706" s="21">
        <f t="shared" si="260"/>
        <v>50</v>
      </c>
      <c r="O1706" s="21">
        <f t="shared" si="261"/>
        <v>100</v>
      </c>
      <c r="P1706" s="21">
        <f t="shared" si="262"/>
        <v>50</v>
      </c>
      <c r="Q1706" s="21">
        <f t="shared" si="263"/>
        <v>100</v>
      </c>
      <c r="R1706" s="22">
        <f t="shared" si="264"/>
        <v>75</v>
      </c>
      <c r="S1706" s="22">
        <f t="shared" si="265"/>
        <v>72.5</v>
      </c>
      <c r="T1706" s="22">
        <f t="shared" si="266"/>
        <v>80</v>
      </c>
      <c r="U1706" s="22">
        <f t="shared" si="267"/>
        <v>75</v>
      </c>
      <c r="V1706" s="21">
        <f t="shared" si="268"/>
        <v>75.833333333333329</v>
      </c>
      <c r="W1706" s="21">
        <f t="shared" si="269"/>
        <v>75.625</v>
      </c>
      <c r="X1706" s="20"/>
      <c r="Y1706" s="20"/>
      <c r="Z1706" s="20"/>
    </row>
    <row r="1707" spans="1:26" ht="13.5" x14ac:dyDescent="0.25">
      <c r="A1707" s="4">
        <f>TITRES_STAT!B1710</f>
        <v>44502</v>
      </c>
      <c r="B1707" s="2">
        <f>TITRES_STAT!C1710</f>
        <v>14.78</v>
      </c>
      <c r="C1707" s="2">
        <f>RSI!I1707</f>
        <v>60.677146144585684</v>
      </c>
      <c r="D1707" s="2">
        <f>MACD!E1707</f>
        <v>9.2330416897681289E-3</v>
      </c>
      <c r="E1707" s="2">
        <f>MACD!F1707</f>
        <v>2.4045063758993757E-3</v>
      </c>
      <c r="F1707" s="2">
        <f>'Moving Avg'!D1707</f>
        <v>6.3556600000000003</v>
      </c>
      <c r="G1707" s="2">
        <f>'Moving Avg'!E1707</f>
        <v>6.3474199999999996</v>
      </c>
      <c r="H1707" s="2">
        <f>'Moving Avg'!F1707</f>
        <v>6.3537000000000008</v>
      </c>
      <c r="I1707" s="2">
        <f>'Moving Avg'!G1707</f>
        <v>6.357298000000001</v>
      </c>
      <c r="J1707" s="2">
        <f>'Moving Avg'!H1707</f>
        <v>6.2773545000000048</v>
      </c>
      <c r="K1707" s="18" t="str">
        <f>OBV!F1707</f>
        <v>BULLISH</v>
      </c>
      <c r="L1707" s="18" t="str">
        <f>OBV!G1707</f>
        <v>STRONG</v>
      </c>
      <c r="M1707" s="18" t="str">
        <f>OBV!H1707</f>
        <v>CONFIRMED BULLISH</v>
      </c>
      <c r="N1707" s="21">
        <f t="shared" si="260"/>
        <v>50</v>
      </c>
      <c r="O1707" s="21">
        <f t="shared" si="261"/>
        <v>100</v>
      </c>
      <c r="P1707" s="21">
        <f t="shared" si="262"/>
        <v>50</v>
      </c>
      <c r="Q1707" s="21">
        <f t="shared" si="263"/>
        <v>100</v>
      </c>
      <c r="R1707" s="22">
        <f t="shared" si="264"/>
        <v>75</v>
      </c>
      <c r="S1707" s="22">
        <f t="shared" si="265"/>
        <v>72.5</v>
      </c>
      <c r="T1707" s="22">
        <f t="shared" si="266"/>
        <v>80</v>
      </c>
      <c r="U1707" s="22">
        <f t="shared" si="267"/>
        <v>75</v>
      </c>
      <c r="V1707" s="21">
        <f t="shared" si="268"/>
        <v>75.833333333333329</v>
      </c>
      <c r="W1707" s="21">
        <f t="shared" si="269"/>
        <v>75.625</v>
      </c>
      <c r="X1707" s="20"/>
      <c r="Y1707" s="20"/>
      <c r="Z1707" s="20"/>
    </row>
    <row r="1708" spans="1:26" ht="13.5" x14ac:dyDescent="0.25">
      <c r="A1708" s="4">
        <f>TITRES_STAT!B1711</f>
        <v>44503</v>
      </c>
      <c r="B1708" s="2">
        <f>TITRES_STAT!C1711</f>
        <v>14.7</v>
      </c>
      <c r="C1708" s="2">
        <f>RSI!I1708</f>
        <v>53.633774686147234</v>
      </c>
      <c r="D1708" s="2">
        <f>MACD!E1708</f>
        <v>8.8845800327082003E-3</v>
      </c>
      <c r="E1708" s="2">
        <f>MACD!F1708</f>
        <v>3.700521107261141E-3</v>
      </c>
      <c r="F1708" s="2">
        <f>'Moving Avg'!D1708</f>
        <v>6.3730000000000002</v>
      </c>
      <c r="G1708" s="2">
        <f>'Moving Avg'!E1708</f>
        <v>6.3478499999999993</v>
      </c>
      <c r="H1708" s="2">
        <f>'Moving Avg'!F1708</f>
        <v>6.3558700000000012</v>
      </c>
      <c r="I1708" s="2">
        <f>'Moving Avg'!G1708</f>
        <v>6.357298000000001</v>
      </c>
      <c r="J1708" s="2">
        <f>'Moving Avg'!H1708</f>
        <v>6.2779825000000047</v>
      </c>
      <c r="K1708" s="18" t="str">
        <f>OBV!F1708</f>
        <v>BULLISH</v>
      </c>
      <c r="L1708" s="18" t="str">
        <f>OBV!G1708</f>
        <v>STRONG</v>
      </c>
      <c r="M1708" s="18" t="str">
        <f>OBV!H1708</f>
        <v>CONFIRMED BULLISH</v>
      </c>
      <c r="N1708" s="21">
        <f t="shared" si="260"/>
        <v>50</v>
      </c>
      <c r="O1708" s="21">
        <f t="shared" si="261"/>
        <v>100</v>
      </c>
      <c r="P1708" s="21">
        <f t="shared" si="262"/>
        <v>50</v>
      </c>
      <c r="Q1708" s="21">
        <f t="shared" si="263"/>
        <v>100</v>
      </c>
      <c r="R1708" s="22">
        <f t="shared" si="264"/>
        <v>75</v>
      </c>
      <c r="S1708" s="22">
        <f t="shared" si="265"/>
        <v>72.5</v>
      </c>
      <c r="T1708" s="22">
        <f t="shared" si="266"/>
        <v>80</v>
      </c>
      <c r="U1708" s="22">
        <f t="shared" si="267"/>
        <v>75</v>
      </c>
      <c r="V1708" s="21">
        <f t="shared" si="268"/>
        <v>75.833333333333329</v>
      </c>
      <c r="W1708" s="21">
        <f t="shared" si="269"/>
        <v>75.625</v>
      </c>
      <c r="X1708" s="20"/>
      <c r="Y1708" s="20"/>
      <c r="Z1708" s="20"/>
    </row>
    <row r="1709" spans="1:26" ht="13.5" x14ac:dyDescent="0.25">
      <c r="A1709" s="4">
        <f>TITRES_STAT!B1712</f>
        <v>44504</v>
      </c>
      <c r="B1709" s="2">
        <f>TITRES_STAT!C1712</f>
        <v>14.85</v>
      </c>
      <c r="C1709" s="2">
        <f>RSI!I1709</f>
        <v>62.442093419735968</v>
      </c>
      <c r="D1709" s="2">
        <f>MACD!E1709</f>
        <v>3.6390949164051278E-3</v>
      </c>
      <c r="E1709" s="2">
        <f>MACD!F1709</f>
        <v>3.6882358690899382E-3</v>
      </c>
      <c r="F1709" s="2">
        <f>'Moving Avg'!D1709</f>
        <v>6.3947000000000003</v>
      </c>
      <c r="G1709" s="2">
        <f>'Moving Avg'!E1709</f>
        <v>6.3547899999999995</v>
      </c>
      <c r="H1709" s="2">
        <f>'Moving Avg'!F1709</f>
        <v>6.3623799999999999</v>
      </c>
      <c r="I1709" s="2">
        <f>'Moving Avg'!G1709</f>
        <v>6.3577320000000013</v>
      </c>
      <c r="J1709" s="2">
        <f>'Moving Avg'!H1709</f>
        <v>6.2789360000000043</v>
      </c>
      <c r="K1709" s="18" t="str">
        <f>OBV!F1709</f>
        <v>BULLISH</v>
      </c>
      <c r="L1709" s="18" t="str">
        <f>OBV!G1709</f>
        <v>NEUTRAL</v>
      </c>
      <c r="M1709" s="18" t="str">
        <f>OBV!H1709</f>
        <v>CONFIRMED BULLISH</v>
      </c>
      <c r="N1709" s="21">
        <f t="shared" si="260"/>
        <v>50</v>
      </c>
      <c r="O1709" s="21">
        <f t="shared" si="261"/>
        <v>100</v>
      </c>
      <c r="P1709" s="21">
        <f t="shared" si="262"/>
        <v>50</v>
      </c>
      <c r="Q1709" s="21">
        <f t="shared" si="263"/>
        <v>83.5</v>
      </c>
      <c r="R1709" s="22">
        <f t="shared" si="264"/>
        <v>72.525000000000006</v>
      </c>
      <c r="S1709" s="22">
        <f t="shared" si="265"/>
        <v>68.375</v>
      </c>
      <c r="T1709" s="22">
        <f t="shared" si="266"/>
        <v>72.575000000000003</v>
      </c>
      <c r="U1709" s="22">
        <f t="shared" si="267"/>
        <v>70.875</v>
      </c>
      <c r="V1709" s="21">
        <f t="shared" si="268"/>
        <v>71.158333333333346</v>
      </c>
      <c r="W1709" s="21">
        <f t="shared" si="269"/>
        <v>71.087500000000006</v>
      </c>
      <c r="X1709" s="20"/>
      <c r="Y1709" s="20"/>
      <c r="Z1709" s="20"/>
    </row>
    <row r="1710" spans="1:26" ht="13.5" x14ac:dyDescent="0.25">
      <c r="A1710" s="4">
        <f>TITRES_STAT!B1713</f>
        <v>44505</v>
      </c>
      <c r="B1710" s="2">
        <f>TITRES_STAT!C1713</f>
        <v>14.7</v>
      </c>
      <c r="C1710" s="2">
        <f>RSI!I1710</f>
        <v>51.836973154319878</v>
      </c>
      <c r="D1710" s="2">
        <f>MACD!E1710</f>
        <v>-2.4961323959855619E-3</v>
      </c>
      <c r="E1710" s="2">
        <f>MACD!F1710</f>
        <v>2.4513622160748385E-3</v>
      </c>
      <c r="F1710" s="2">
        <f>'Moving Avg'!D1710</f>
        <v>6.3955600000000006</v>
      </c>
      <c r="G1710" s="2">
        <f>'Moving Avg'!E1710</f>
        <v>6.3591299999999995</v>
      </c>
      <c r="H1710" s="2">
        <f>'Moving Avg'!F1710</f>
        <v>6.3634650000000015</v>
      </c>
      <c r="I1710" s="2">
        <f>'Moving Avg'!G1710</f>
        <v>6.3568640000000007</v>
      </c>
      <c r="J1710" s="2">
        <f>'Moving Avg'!H1710</f>
        <v>6.2795850000000044</v>
      </c>
      <c r="K1710" s="18" t="str">
        <f>OBV!F1710</f>
        <v>BULLISH</v>
      </c>
      <c r="L1710" s="18" t="str">
        <f>OBV!G1710</f>
        <v>NEUTRAL</v>
      </c>
      <c r="M1710" s="18" t="str">
        <f>OBV!H1710</f>
        <v>CONFIRMED BULLISH</v>
      </c>
      <c r="N1710" s="21">
        <f t="shared" si="260"/>
        <v>50</v>
      </c>
      <c r="O1710" s="21">
        <f t="shared" si="261"/>
        <v>100</v>
      </c>
      <c r="P1710" s="21">
        <f t="shared" si="262"/>
        <v>50</v>
      </c>
      <c r="Q1710" s="21">
        <f t="shared" si="263"/>
        <v>83.5</v>
      </c>
      <c r="R1710" s="22">
        <f t="shared" si="264"/>
        <v>72.525000000000006</v>
      </c>
      <c r="S1710" s="22">
        <f t="shared" si="265"/>
        <v>68.375</v>
      </c>
      <c r="T1710" s="22">
        <f t="shared" si="266"/>
        <v>72.575000000000003</v>
      </c>
      <c r="U1710" s="22">
        <f t="shared" si="267"/>
        <v>70.875</v>
      </c>
      <c r="V1710" s="21">
        <f t="shared" si="268"/>
        <v>71.158333333333346</v>
      </c>
      <c r="W1710" s="21">
        <f t="shared" si="269"/>
        <v>71.087500000000006</v>
      </c>
      <c r="X1710" s="20"/>
      <c r="Y1710" s="20"/>
      <c r="Z1710" s="20"/>
    </row>
    <row r="1711" spans="1:26" ht="13.5" x14ac:dyDescent="0.25">
      <c r="A1711" s="4">
        <f>TITRES_STAT!B1714</f>
        <v>44508</v>
      </c>
      <c r="B1711" s="2">
        <f>TITRES_STAT!C1714</f>
        <v>14.69</v>
      </c>
      <c r="C1711" s="2">
        <f>RSI!I1711</f>
        <v>51.218195576993253</v>
      </c>
      <c r="D1711" s="2">
        <f>MACD!E1711</f>
        <v>-7.4505568442004844E-3</v>
      </c>
      <c r="E1711" s="2">
        <f>MACD!F1711</f>
        <v>4.7097840401977373E-4</v>
      </c>
      <c r="F1711" s="2">
        <f>'Moving Avg'!D1711</f>
        <v>6.3947000000000003</v>
      </c>
      <c r="G1711" s="2">
        <f>'Moving Avg'!E1711</f>
        <v>6.3630399999999998</v>
      </c>
      <c r="H1711" s="2">
        <f>'Moving Avg'!F1711</f>
        <v>6.3643350000000014</v>
      </c>
      <c r="I1711" s="2">
        <f>'Moving Avg'!G1711</f>
        <v>6.3551299999999999</v>
      </c>
      <c r="J1711" s="2">
        <f>'Moving Avg'!H1711</f>
        <v>6.2802760000000042</v>
      </c>
      <c r="K1711" s="18" t="str">
        <f>OBV!F1711</f>
        <v>BULLISH</v>
      </c>
      <c r="L1711" s="18" t="str">
        <f>OBV!G1711</f>
        <v>NEUTRAL</v>
      </c>
      <c r="M1711" s="18" t="str">
        <f>OBV!H1711</f>
        <v>BULLISH DIVERGENCE</v>
      </c>
      <c r="N1711" s="21">
        <f t="shared" si="260"/>
        <v>50</v>
      </c>
      <c r="O1711" s="21">
        <f t="shared" si="261"/>
        <v>100</v>
      </c>
      <c r="P1711" s="21">
        <f t="shared" si="262"/>
        <v>50</v>
      </c>
      <c r="Q1711" s="21">
        <f t="shared" si="263"/>
        <v>66.5</v>
      </c>
      <c r="R1711" s="22">
        <f t="shared" si="264"/>
        <v>69.974999999999994</v>
      </c>
      <c r="S1711" s="22">
        <f t="shared" si="265"/>
        <v>64.125</v>
      </c>
      <c r="T1711" s="22">
        <f t="shared" si="266"/>
        <v>64.924999999999997</v>
      </c>
      <c r="U1711" s="22">
        <f t="shared" si="267"/>
        <v>66.625</v>
      </c>
      <c r="V1711" s="21">
        <f t="shared" si="268"/>
        <v>66.341666666666654</v>
      </c>
      <c r="W1711" s="21">
        <f t="shared" si="269"/>
        <v>66.412499999999994</v>
      </c>
      <c r="X1711" s="20"/>
      <c r="Y1711" s="20"/>
      <c r="Z1711" s="20"/>
    </row>
    <row r="1712" spans="1:26" ht="13.5" x14ac:dyDescent="0.25">
      <c r="A1712" s="4">
        <f>TITRES_STAT!B1715</f>
        <v>44509</v>
      </c>
      <c r="B1712" s="2">
        <f>TITRES_STAT!C1715</f>
        <v>14.75</v>
      </c>
      <c r="C1712" s="2">
        <f>RSI!I1712</f>
        <v>54.736494193451257</v>
      </c>
      <c r="D1712" s="2">
        <f>MACD!E1712</f>
        <v>-2.0280370222782729E-2</v>
      </c>
      <c r="E1712" s="2">
        <f>MACD!F1712</f>
        <v>-3.6792913213407269E-3</v>
      </c>
      <c r="F1712" s="2">
        <f>'Moving Avg'!D1712</f>
        <v>6.392100000000001</v>
      </c>
      <c r="G1712" s="2">
        <f>'Moving Avg'!E1712</f>
        <v>6.3738799999999998</v>
      </c>
      <c r="H1712" s="2">
        <f>'Moving Avg'!F1712</f>
        <v>6.3654200000000021</v>
      </c>
      <c r="I1712" s="2">
        <f>'Moving Avg'!G1712</f>
        <v>6.3538300000000003</v>
      </c>
      <c r="J1712" s="2">
        <f>'Moving Avg'!H1712</f>
        <v>6.2811815000000051</v>
      </c>
      <c r="K1712" s="18" t="str">
        <f>OBV!F1712</f>
        <v>BULLISH</v>
      </c>
      <c r="L1712" s="18" t="str">
        <f>OBV!G1712</f>
        <v>NEUTRAL</v>
      </c>
      <c r="M1712" s="18" t="str">
        <f>OBV!H1712</f>
        <v>BULLISH DIVERGENCE</v>
      </c>
      <c r="N1712" s="21">
        <f t="shared" si="260"/>
        <v>50</v>
      </c>
      <c r="O1712" s="21">
        <f t="shared" si="261"/>
        <v>100</v>
      </c>
      <c r="P1712" s="21">
        <f t="shared" si="262"/>
        <v>50</v>
      </c>
      <c r="Q1712" s="21">
        <f t="shared" si="263"/>
        <v>66.5</v>
      </c>
      <c r="R1712" s="22">
        <f t="shared" si="264"/>
        <v>69.974999999999994</v>
      </c>
      <c r="S1712" s="22">
        <f t="shared" si="265"/>
        <v>64.125</v>
      </c>
      <c r="T1712" s="22">
        <f t="shared" si="266"/>
        <v>64.924999999999997</v>
      </c>
      <c r="U1712" s="22">
        <f t="shared" si="267"/>
        <v>66.625</v>
      </c>
      <c r="V1712" s="21">
        <f t="shared" si="268"/>
        <v>66.341666666666654</v>
      </c>
      <c r="W1712" s="21">
        <f t="shared" si="269"/>
        <v>66.412499999999994</v>
      </c>
      <c r="X1712" s="20"/>
      <c r="Y1712" s="20"/>
      <c r="Z1712" s="20"/>
    </row>
    <row r="1713" spans="1:26" ht="13.5" x14ac:dyDescent="0.25">
      <c r="A1713" s="4">
        <f>TITRES_STAT!B1716</f>
        <v>44510</v>
      </c>
      <c r="B1713" s="2">
        <f>TITRES_STAT!C1716</f>
        <v>14.7</v>
      </c>
      <c r="C1713" s="2">
        <f>RSI!I1713</f>
        <v>51.404191537635981</v>
      </c>
      <c r="D1713" s="2">
        <f>MACD!E1713</f>
        <v>-2.9729023209162264E-2</v>
      </c>
      <c r="E1713" s="2">
        <f>MACD!F1713</f>
        <v>-8.8892376989050358E-3</v>
      </c>
      <c r="F1713" s="2">
        <f>'Moving Avg'!D1713</f>
        <v>6.392100000000001</v>
      </c>
      <c r="G1713" s="2">
        <f>'Moving Avg'!E1713</f>
        <v>6.3825500000000002</v>
      </c>
      <c r="H1713" s="2">
        <f>'Moving Avg'!F1713</f>
        <v>6.3654200000000021</v>
      </c>
      <c r="I1713" s="2">
        <f>'Moving Avg'!G1713</f>
        <v>6.3520960000000013</v>
      </c>
      <c r="J1713" s="2">
        <f>'Moving Avg'!H1713</f>
        <v>6.2819785000000046</v>
      </c>
      <c r="K1713" s="18" t="str">
        <f>OBV!F1713</f>
        <v>BULLISH</v>
      </c>
      <c r="L1713" s="18" t="str">
        <f>OBV!G1713</f>
        <v>NEUTRAL</v>
      </c>
      <c r="M1713" s="18" t="str">
        <f>OBV!H1713</f>
        <v>NEUTRAL</v>
      </c>
      <c r="N1713" s="21">
        <f t="shared" si="260"/>
        <v>50</v>
      </c>
      <c r="O1713" s="21">
        <f t="shared" si="261"/>
        <v>100</v>
      </c>
      <c r="P1713" s="21">
        <f t="shared" si="262"/>
        <v>50</v>
      </c>
      <c r="Q1713" s="21">
        <f t="shared" si="263"/>
        <v>49.5</v>
      </c>
      <c r="R1713" s="22">
        <f t="shared" si="264"/>
        <v>67.424999999999997</v>
      </c>
      <c r="S1713" s="22">
        <f t="shared" si="265"/>
        <v>59.875</v>
      </c>
      <c r="T1713" s="22">
        <f t="shared" si="266"/>
        <v>57.275000000000006</v>
      </c>
      <c r="U1713" s="22">
        <f t="shared" si="267"/>
        <v>62.375</v>
      </c>
      <c r="V1713" s="21">
        <f t="shared" si="268"/>
        <v>61.524999999999999</v>
      </c>
      <c r="W1713" s="21">
        <f t="shared" si="269"/>
        <v>61.737499999999997</v>
      </c>
      <c r="X1713" s="20"/>
      <c r="Y1713" s="20"/>
      <c r="Z1713" s="20"/>
    </row>
    <row r="1714" spans="1:26" ht="13.5" x14ac:dyDescent="0.25">
      <c r="A1714" s="4">
        <f>TITRES_STAT!B1717</f>
        <v>44511</v>
      </c>
      <c r="B1714" s="2">
        <f>TITRES_STAT!C1717</f>
        <v>14.7</v>
      </c>
      <c r="C1714" s="2">
        <f>RSI!I1714</f>
        <v>51.404191537635981</v>
      </c>
      <c r="D1714" s="2">
        <f>MACD!E1714</f>
        <v>-3.1119517449668344E-2</v>
      </c>
      <c r="E1714" s="2">
        <f>MACD!F1714</f>
        <v>-1.3335293649057698E-2</v>
      </c>
      <c r="F1714" s="2">
        <f>'Moving Avg'!D1714</f>
        <v>6.3790800000000001</v>
      </c>
      <c r="G1714" s="2">
        <f>'Moving Avg'!E1714</f>
        <v>6.3868899999999993</v>
      </c>
      <c r="H1714" s="2">
        <f>'Moving Avg'!F1714</f>
        <v>6.3656350000000019</v>
      </c>
      <c r="I1714" s="2">
        <f>'Moving Avg'!G1714</f>
        <v>6.3512280000000008</v>
      </c>
      <c r="J1714" s="2">
        <f>'Moving Avg'!H1714</f>
        <v>6.2823525000000053</v>
      </c>
      <c r="K1714" s="18" t="str">
        <f>OBV!F1714</f>
        <v>BEARISH</v>
      </c>
      <c r="L1714" s="18" t="str">
        <f>OBV!G1714</f>
        <v>NEUTRAL</v>
      </c>
      <c r="M1714" s="18" t="str">
        <f>OBV!H1714</f>
        <v>CONFIRMED BEARISH</v>
      </c>
      <c r="N1714" s="21">
        <f t="shared" si="260"/>
        <v>50</v>
      </c>
      <c r="O1714" s="21">
        <f t="shared" si="261"/>
        <v>100</v>
      </c>
      <c r="P1714" s="21">
        <f t="shared" si="262"/>
        <v>50</v>
      </c>
      <c r="Q1714" s="21">
        <f t="shared" si="263"/>
        <v>16.5</v>
      </c>
      <c r="R1714" s="22">
        <f t="shared" si="264"/>
        <v>62.475000000000001</v>
      </c>
      <c r="S1714" s="22">
        <f t="shared" si="265"/>
        <v>51.625</v>
      </c>
      <c r="T1714" s="22">
        <f t="shared" si="266"/>
        <v>42.424999999999997</v>
      </c>
      <c r="U1714" s="22">
        <f t="shared" si="267"/>
        <v>54.125</v>
      </c>
      <c r="V1714" s="21">
        <f t="shared" si="268"/>
        <v>52.17499999999999</v>
      </c>
      <c r="W1714" s="21">
        <f t="shared" si="269"/>
        <v>52.662499999999994</v>
      </c>
      <c r="X1714" s="20"/>
      <c r="Y1714" s="20"/>
      <c r="Z1714" s="20"/>
    </row>
    <row r="1715" spans="1:26" ht="13.5" x14ac:dyDescent="0.25">
      <c r="A1715" s="4">
        <f>TITRES_STAT!B1718</f>
        <v>44512</v>
      </c>
      <c r="B1715" s="2">
        <f>TITRES_STAT!C1718</f>
        <v>14.74</v>
      </c>
      <c r="C1715" s="2">
        <f>RSI!I1715</f>
        <v>54.007997753084609</v>
      </c>
      <c r="D1715" s="2">
        <f>MACD!E1715</f>
        <v>-2.7622388806762821E-2</v>
      </c>
      <c r="E1715" s="2">
        <f>MACD!F1715</f>
        <v>-1.6192712680598721E-2</v>
      </c>
      <c r="F1715" s="2">
        <f>'Moving Avg'!D1715</f>
        <v>6.3825599999999998</v>
      </c>
      <c r="G1715" s="2">
        <f>'Moving Avg'!E1715</f>
        <v>6.3890599999999997</v>
      </c>
      <c r="H1715" s="2">
        <f>'Moving Avg'!F1715</f>
        <v>6.3665050000000019</v>
      </c>
      <c r="I1715" s="2">
        <f>'Moving Avg'!G1715</f>
        <v>6.3515759999999997</v>
      </c>
      <c r="J1715" s="2">
        <f>'Moving Avg'!H1715</f>
        <v>6.2828135000000058</v>
      </c>
      <c r="K1715" s="18" t="str">
        <f>OBV!F1715</f>
        <v>BEARISH</v>
      </c>
      <c r="L1715" s="18" t="str">
        <f>OBV!G1715</f>
        <v>NEUTRAL</v>
      </c>
      <c r="M1715" s="18" t="str">
        <f>OBV!H1715</f>
        <v>BEARISH DIVERGENCE</v>
      </c>
      <c r="N1715" s="21">
        <f t="shared" si="260"/>
        <v>50</v>
      </c>
      <c r="O1715" s="21">
        <f t="shared" si="261"/>
        <v>100</v>
      </c>
      <c r="P1715" s="21">
        <f t="shared" si="262"/>
        <v>50</v>
      </c>
      <c r="Q1715" s="21">
        <f t="shared" si="263"/>
        <v>16.5</v>
      </c>
      <c r="R1715" s="22">
        <f t="shared" si="264"/>
        <v>62.475000000000001</v>
      </c>
      <c r="S1715" s="22">
        <f t="shared" si="265"/>
        <v>51.625</v>
      </c>
      <c r="T1715" s="22">
        <f t="shared" si="266"/>
        <v>42.424999999999997</v>
      </c>
      <c r="U1715" s="22">
        <f t="shared" si="267"/>
        <v>54.125</v>
      </c>
      <c r="V1715" s="21">
        <f t="shared" si="268"/>
        <v>52.17499999999999</v>
      </c>
      <c r="W1715" s="21">
        <f t="shared" si="269"/>
        <v>52.662499999999994</v>
      </c>
      <c r="X1715" s="20"/>
      <c r="Y1715" s="20"/>
      <c r="Z1715" s="20"/>
    </row>
    <row r="1716" spans="1:26" ht="13.5" x14ac:dyDescent="0.25">
      <c r="A1716" s="4">
        <f>TITRES_STAT!B1719</f>
        <v>44515</v>
      </c>
      <c r="B1716" s="2">
        <f>TITRES_STAT!C1719</f>
        <v>14.74</v>
      </c>
      <c r="C1716" s="2">
        <f>RSI!I1716</f>
        <v>54.007997753084602</v>
      </c>
      <c r="D1716" s="2">
        <f>MACD!E1716</f>
        <v>-2.4153443131475605E-2</v>
      </c>
      <c r="E1716" s="2">
        <f>MACD!F1716</f>
        <v>-1.7784858770774098E-2</v>
      </c>
      <c r="F1716" s="2">
        <f>'Moving Avg'!D1716</f>
        <v>6.3868999999999998</v>
      </c>
      <c r="G1716" s="2">
        <f>'Moving Avg'!E1716</f>
        <v>6.3908000000000005</v>
      </c>
      <c r="H1716" s="2">
        <f>'Moving Avg'!F1716</f>
        <v>6.3673750000000009</v>
      </c>
      <c r="I1716" s="2">
        <f>'Moving Avg'!G1716</f>
        <v>6.3519239999999995</v>
      </c>
      <c r="J1716" s="2">
        <f>'Moving Avg'!H1716</f>
        <v>6.2832745000000054</v>
      </c>
      <c r="K1716" s="18" t="str">
        <f>OBV!F1716</f>
        <v>BULLISH</v>
      </c>
      <c r="L1716" s="18" t="str">
        <f>OBV!G1716</f>
        <v>NEUTRAL</v>
      </c>
      <c r="M1716" s="18" t="str">
        <f>OBV!H1716</f>
        <v>CONFIRMED BULLISH</v>
      </c>
      <c r="N1716" s="21">
        <f t="shared" si="260"/>
        <v>50</v>
      </c>
      <c r="O1716" s="21">
        <f t="shared" si="261"/>
        <v>100</v>
      </c>
      <c r="P1716" s="21">
        <f t="shared" si="262"/>
        <v>50</v>
      </c>
      <c r="Q1716" s="21">
        <f t="shared" si="263"/>
        <v>83.5</v>
      </c>
      <c r="R1716" s="22">
        <f t="shared" si="264"/>
        <v>72.525000000000006</v>
      </c>
      <c r="S1716" s="22">
        <f t="shared" si="265"/>
        <v>68.375</v>
      </c>
      <c r="T1716" s="22">
        <f t="shared" si="266"/>
        <v>72.575000000000003</v>
      </c>
      <c r="U1716" s="22">
        <f t="shared" si="267"/>
        <v>70.875</v>
      </c>
      <c r="V1716" s="21">
        <f t="shared" si="268"/>
        <v>71.158333333333346</v>
      </c>
      <c r="W1716" s="21">
        <f t="shared" si="269"/>
        <v>71.087500000000006</v>
      </c>
      <c r="X1716" s="20"/>
      <c r="Y1716" s="20"/>
      <c r="Z1716" s="20"/>
    </row>
    <row r="1717" spans="1:26" ht="13.5" x14ac:dyDescent="0.25">
      <c r="A1717" s="4">
        <f>TITRES_STAT!B1720</f>
        <v>44516</v>
      </c>
      <c r="B1717" s="2">
        <f>TITRES_STAT!C1720</f>
        <v>14.74</v>
      </c>
      <c r="C1717" s="2">
        <f>RSI!I1717</f>
        <v>54.007997753084602</v>
      </c>
      <c r="D1717" s="2">
        <f>MACD!E1717</f>
        <v>-1.6020184347344646E-2</v>
      </c>
      <c r="E1717" s="2">
        <f>MACD!F1717</f>
        <v>-1.7431923886088208E-2</v>
      </c>
      <c r="F1717" s="2">
        <f>'Moving Avg'!D1717</f>
        <v>6.3860400000000004</v>
      </c>
      <c r="G1717" s="2">
        <f>'Moving Avg'!E1717</f>
        <v>6.3890700000000002</v>
      </c>
      <c r="H1717" s="2">
        <f>'Moving Avg'!F1717</f>
        <v>6.3682450000000017</v>
      </c>
      <c r="I1717" s="2">
        <f>'Moving Avg'!G1717</f>
        <v>6.3540059999999983</v>
      </c>
      <c r="J1717" s="2">
        <f>'Moving Avg'!H1717</f>
        <v>6.283820000000004</v>
      </c>
      <c r="K1717" s="18" t="str">
        <f>OBV!F1717</f>
        <v>BEARISH</v>
      </c>
      <c r="L1717" s="18" t="str">
        <f>OBV!G1717</f>
        <v>NEUTRAL</v>
      </c>
      <c r="M1717" s="18" t="str">
        <f>OBV!H1717</f>
        <v>CONFIRMED BEARISH</v>
      </c>
      <c r="N1717" s="21">
        <f t="shared" si="260"/>
        <v>50</v>
      </c>
      <c r="O1717" s="21">
        <f t="shared" si="261"/>
        <v>100</v>
      </c>
      <c r="P1717" s="21">
        <f t="shared" si="262"/>
        <v>50</v>
      </c>
      <c r="Q1717" s="21">
        <f t="shared" si="263"/>
        <v>16.5</v>
      </c>
      <c r="R1717" s="22">
        <f t="shared" si="264"/>
        <v>62.475000000000001</v>
      </c>
      <c r="S1717" s="22">
        <f t="shared" si="265"/>
        <v>51.625</v>
      </c>
      <c r="T1717" s="22">
        <f t="shared" si="266"/>
        <v>42.424999999999997</v>
      </c>
      <c r="U1717" s="22">
        <f t="shared" si="267"/>
        <v>54.125</v>
      </c>
      <c r="V1717" s="21">
        <f t="shared" si="268"/>
        <v>52.17499999999999</v>
      </c>
      <c r="W1717" s="21">
        <f t="shared" si="269"/>
        <v>52.662499999999994</v>
      </c>
      <c r="X1717" s="20"/>
      <c r="Y1717" s="20"/>
      <c r="Z1717" s="20"/>
    </row>
    <row r="1718" spans="1:26" ht="13.5" x14ac:dyDescent="0.25">
      <c r="A1718" s="4">
        <f>TITRES_STAT!B1721</f>
        <v>44517</v>
      </c>
      <c r="B1718" s="2">
        <f>TITRES_STAT!C1721</f>
        <v>14.74</v>
      </c>
      <c r="C1718" s="2">
        <f>RSI!I1718</f>
        <v>54.007997753084602</v>
      </c>
      <c r="D1718" s="2">
        <f>MACD!E1718</f>
        <v>-1.4606717387158241E-2</v>
      </c>
      <c r="E1718" s="2">
        <f>MACD!F1718</f>
        <v>-1.6866882586302215E-2</v>
      </c>
      <c r="F1718" s="2">
        <f>'Moving Avg'!D1718</f>
        <v>6.3895200000000001</v>
      </c>
      <c r="G1718" s="2">
        <f>'Moving Avg'!E1718</f>
        <v>6.3908100000000001</v>
      </c>
      <c r="H1718" s="2">
        <f>'Moving Avg'!F1718</f>
        <v>6.3693300000000006</v>
      </c>
      <c r="I1718" s="2">
        <f>'Moving Avg'!G1718</f>
        <v>6.3560879999999988</v>
      </c>
      <c r="J1718" s="2">
        <f>'Moving Avg'!H1718</f>
        <v>6.2842810000000044</v>
      </c>
      <c r="K1718" s="18" t="str">
        <f>OBV!F1718</f>
        <v>BULLISH</v>
      </c>
      <c r="L1718" s="18" t="str">
        <f>OBV!G1718</f>
        <v>NEUTRAL</v>
      </c>
      <c r="M1718" s="18" t="str">
        <f>OBV!H1718</f>
        <v>CONFIRMED BULLISH</v>
      </c>
      <c r="N1718" s="21">
        <f t="shared" si="260"/>
        <v>50</v>
      </c>
      <c r="O1718" s="21">
        <f t="shared" si="261"/>
        <v>100</v>
      </c>
      <c r="P1718" s="21">
        <f t="shared" si="262"/>
        <v>50</v>
      </c>
      <c r="Q1718" s="21">
        <f t="shared" si="263"/>
        <v>83.5</v>
      </c>
      <c r="R1718" s="22">
        <f t="shared" si="264"/>
        <v>72.525000000000006</v>
      </c>
      <c r="S1718" s="22">
        <f t="shared" si="265"/>
        <v>68.375</v>
      </c>
      <c r="T1718" s="22">
        <f t="shared" si="266"/>
        <v>72.575000000000003</v>
      </c>
      <c r="U1718" s="22">
        <f t="shared" si="267"/>
        <v>70.875</v>
      </c>
      <c r="V1718" s="21">
        <f t="shared" si="268"/>
        <v>71.158333333333346</v>
      </c>
      <c r="W1718" s="21">
        <f t="shared" si="269"/>
        <v>71.087500000000006</v>
      </c>
      <c r="X1718" s="20"/>
      <c r="Y1718" s="20"/>
      <c r="Z1718" s="20"/>
    </row>
    <row r="1719" spans="1:26" ht="13.5" x14ac:dyDescent="0.25">
      <c r="A1719" s="4">
        <f>TITRES_STAT!B1722</f>
        <v>44518</v>
      </c>
      <c r="B1719" s="2">
        <f>TITRES_STAT!C1722</f>
        <v>14.74</v>
      </c>
      <c r="C1719" s="2">
        <f>RSI!I1719</f>
        <v>54.007997753084609</v>
      </c>
      <c r="D1719" s="2">
        <f>MACD!E1719</f>
        <v>-3.5157479182128526E-3</v>
      </c>
      <c r="E1719" s="2">
        <f>MACD!F1719</f>
        <v>-1.4196655652684343E-2</v>
      </c>
      <c r="F1719" s="2">
        <f>'Moving Avg'!D1719</f>
        <v>6.3929999999999998</v>
      </c>
      <c r="G1719" s="2">
        <f>'Moving Avg'!E1719</f>
        <v>6.3860400000000004</v>
      </c>
      <c r="H1719" s="2">
        <f>'Moving Avg'!F1719</f>
        <v>6.3704150000000004</v>
      </c>
      <c r="I1719" s="2">
        <f>'Moving Avg'!G1719</f>
        <v>6.3566099999999972</v>
      </c>
      <c r="J1719" s="2">
        <f>'Moving Avg'!H1719</f>
        <v>6.2847420000000049</v>
      </c>
      <c r="K1719" s="18" t="str">
        <f>OBV!F1719</f>
        <v>BULLISH</v>
      </c>
      <c r="L1719" s="18" t="str">
        <f>OBV!G1719</f>
        <v>NEUTRAL</v>
      </c>
      <c r="M1719" s="18" t="str">
        <f>OBV!H1719</f>
        <v>CONFIRMED BULLISH</v>
      </c>
      <c r="N1719" s="21">
        <f t="shared" si="260"/>
        <v>50</v>
      </c>
      <c r="O1719" s="21">
        <f t="shared" si="261"/>
        <v>100</v>
      </c>
      <c r="P1719" s="21">
        <f t="shared" si="262"/>
        <v>50</v>
      </c>
      <c r="Q1719" s="21">
        <f t="shared" si="263"/>
        <v>83.5</v>
      </c>
      <c r="R1719" s="22">
        <f t="shared" si="264"/>
        <v>72.525000000000006</v>
      </c>
      <c r="S1719" s="22">
        <f t="shared" si="265"/>
        <v>68.375</v>
      </c>
      <c r="T1719" s="22">
        <f t="shared" si="266"/>
        <v>72.575000000000003</v>
      </c>
      <c r="U1719" s="22">
        <f t="shared" si="267"/>
        <v>70.875</v>
      </c>
      <c r="V1719" s="21">
        <f t="shared" si="268"/>
        <v>71.158333333333346</v>
      </c>
      <c r="W1719" s="21">
        <f t="shared" si="269"/>
        <v>71.087500000000006</v>
      </c>
      <c r="X1719" s="20"/>
      <c r="Y1719" s="20"/>
      <c r="Z1719" s="20"/>
    </row>
    <row r="1720" spans="1:26" ht="13.5" x14ac:dyDescent="0.25">
      <c r="A1720" s="4">
        <f>TITRES_STAT!B1723</f>
        <v>44519</v>
      </c>
      <c r="B1720" s="2">
        <f>TITRES_STAT!C1723</f>
        <v>14.8</v>
      </c>
      <c r="C1720" s="2">
        <f>RSI!I1720</f>
        <v>58.787536037099024</v>
      </c>
      <c r="D1720" s="2">
        <f>MACD!E1720</f>
        <v>-6.1838972184045105E-3</v>
      </c>
      <c r="E1720" s="2">
        <f>MACD!F1720</f>
        <v>-1.2594103965828378E-2</v>
      </c>
      <c r="F1720" s="2">
        <f>'Moving Avg'!D1720</f>
        <v>6.3982000000000001</v>
      </c>
      <c r="G1720" s="2">
        <f>'Moving Avg'!E1720</f>
        <v>6.3903799999999995</v>
      </c>
      <c r="H1720" s="2">
        <f>'Moving Avg'!F1720</f>
        <v>6.3747550000000004</v>
      </c>
      <c r="I1720" s="2">
        <f>'Moving Avg'!G1720</f>
        <v>6.3574779999999969</v>
      </c>
      <c r="J1720" s="2">
        <f>'Moving Avg'!H1720</f>
        <v>6.2854390000000047</v>
      </c>
      <c r="K1720" s="18" t="str">
        <f>OBV!F1720</f>
        <v>BULLISH</v>
      </c>
      <c r="L1720" s="18" t="str">
        <f>OBV!G1720</f>
        <v>NEUTRAL</v>
      </c>
      <c r="M1720" s="18" t="str">
        <f>OBV!H1720</f>
        <v>CONFIRMED BULLISH</v>
      </c>
      <c r="N1720" s="21">
        <f t="shared" si="260"/>
        <v>50</v>
      </c>
      <c r="O1720" s="21">
        <f t="shared" si="261"/>
        <v>100</v>
      </c>
      <c r="P1720" s="21">
        <f t="shared" si="262"/>
        <v>50</v>
      </c>
      <c r="Q1720" s="21">
        <f t="shared" si="263"/>
        <v>83.5</v>
      </c>
      <c r="R1720" s="22">
        <f t="shared" si="264"/>
        <v>72.525000000000006</v>
      </c>
      <c r="S1720" s="22">
        <f t="shared" si="265"/>
        <v>68.375</v>
      </c>
      <c r="T1720" s="22">
        <f t="shared" si="266"/>
        <v>72.575000000000003</v>
      </c>
      <c r="U1720" s="22">
        <f t="shared" si="267"/>
        <v>70.875</v>
      </c>
      <c r="V1720" s="21">
        <f t="shared" si="268"/>
        <v>71.158333333333346</v>
      </c>
      <c r="W1720" s="21">
        <f t="shared" si="269"/>
        <v>71.087500000000006</v>
      </c>
      <c r="X1720" s="20"/>
      <c r="Y1720" s="20"/>
      <c r="Z1720" s="20"/>
    </row>
    <row r="1721" spans="1:26" ht="13.5" x14ac:dyDescent="0.25">
      <c r="A1721" s="4">
        <f>TITRES_STAT!B1724</f>
        <v>44522</v>
      </c>
      <c r="B1721" s="2">
        <f>TITRES_STAT!C1724</f>
        <v>14.7</v>
      </c>
      <c r="C1721" s="2">
        <f>RSI!I1721</f>
        <v>49.533993323322498</v>
      </c>
      <c r="D1721" s="2">
        <f>MACD!E1721</f>
        <v>-6.145166359940113E-3</v>
      </c>
      <c r="E1721" s="2">
        <f>MACD!F1721</f>
        <v>-1.1304316444650726E-2</v>
      </c>
      <c r="F1721" s="2">
        <f>'Moving Avg'!D1721</f>
        <v>6.3947199999999995</v>
      </c>
      <c r="G1721" s="2">
        <f>'Moving Avg'!E1721</f>
        <v>6.3908100000000001</v>
      </c>
      <c r="H1721" s="2">
        <f>'Moving Avg'!F1721</f>
        <v>6.3769250000000008</v>
      </c>
      <c r="I1721" s="2">
        <f>'Moving Avg'!G1721</f>
        <v>6.3583459999999965</v>
      </c>
      <c r="J1721" s="2">
        <f>'Moving Avg'!H1721</f>
        <v>6.285876500000005</v>
      </c>
      <c r="K1721" s="18" t="str">
        <f>OBV!F1721</f>
        <v>BULLISH</v>
      </c>
      <c r="L1721" s="18" t="str">
        <f>OBV!G1721</f>
        <v>NEUTRAL</v>
      </c>
      <c r="M1721" s="18" t="str">
        <f>OBV!H1721</f>
        <v>BULLISH DIVERGENCE</v>
      </c>
      <c r="N1721" s="21">
        <f t="shared" si="260"/>
        <v>50</v>
      </c>
      <c r="O1721" s="21">
        <f t="shared" si="261"/>
        <v>100</v>
      </c>
      <c r="P1721" s="21">
        <f t="shared" si="262"/>
        <v>50</v>
      </c>
      <c r="Q1721" s="21">
        <f t="shared" si="263"/>
        <v>66.5</v>
      </c>
      <c r="R1721" s="22">
        <f t="shared" si="264"/>
        <v>69.974999999999994</v>
      </c>
      <c r="S1721" s="22">
        <f t="shared" si="265"/>
        <v>64.125</v>
      </c>
      <c r="T1721" s="22">
        <f t="shared" si="266"/>
        <v>64.924999999999997</v>
      </c>
      <c r="U1721" s="22">
        <f t="shared" si="267"/>
        <v>66.625</v>
      </c>
      <c r="V1721" s="21">
        <f t="shared" si="268"/>
        <v>66.341666666666654</v>
      </c>
      <c r="W1721" s="21">
        <f t="shared" si="269"/>
        <v>66.412499999999994</v>
      </c>
      <c r="X1721" s="20"/>
      <c r="Y1721" s="20"/>
      <c r="Z1721" s="20"/>
    </row>
    <row r="1722" spans="1:26" ht="13.5" x14ac:dyDescent="0.25">
      <c r="A1722" s="4">
        <f>TITRES_STAT!B1725</f>
        <v>44523</v>
      </c>
      <c r="B1722" s="2">
        <f>TITRES_STAT!C1725</f>
        <v>14.6</v>
      </c>
      <c r="C1722" s="2">
        <f>RSI!I1722</f>
        <v>42.35431309200608</v>
      </c>
      <c r="D1722" s="2">
        <f>MACD!E1722</f>
        <v>1.1210206814205037E-3</v>
      </c>
      <c r="E1722" s="2">
        <f>MACD!F1722</f>
        <v>-8.8192490194364797E-3</v>
      </c>
      <c r="F1722" s="2">
        <f>'Moving Avg'!D1722</f>
        <v>6.3825599999999998</v>
      </c>
      <c r="G1722" s="2">
        <f>'Moving Avg'!E1722</f>
        <v>6.3842999999999996</v>
      </c>
      <c r="H1722" s="2">
        <f>'Moving Avg'!F1722</f>
        <v>6.3790900000000006</v>
      </c>
      <c r="I1722" s="2">
        <f>'Moving Avg'!G1722</f>
        <v>6.3574779999999969</v>
      </c>
      <c r="J1722" s="2">
        <f>'Moving Avg'!H1722</f>
        <v>6.2864565000000034</v>
      </c>
      <c r="K1722" s="18" t="str">
        <f>OBV!F1722</f>
        <v>BULLISH</v>
      </c>
      <c r="L1722" s="18" t="str">
        <f>OBV!G1722</f>
        <v>NEUTRAL</v>
      </c>
      <c r="M1722" s="18" t="str">
        <f>OBV!H1722</f>
        <v>BULLISH DIVERGENCE</v>
      </c>
      <c r="N1722" s="21">
        <f t="shared" si="260"/>
        <v>50</v>
      </c>
      <c r="O1722" s="21">
        <f t="shared" si="261"/>
        <v>100</v>
      </c>
      <c r="P1722" s="21">
        <f t="shared" si="262"/>
        <v>50</v>
      </c>
      <c r="Q1722" s="21">
        <f t="shared" si="263"/>
        <v>66.5</v>
      </c>
      <c r="R1722" s="22">
        <f t="shared" si="264"/>
        <v>69.974999999999994</v>
      </c>
      <c r="S1722" s="22">
        <f t="shared" si="265"/>
        <v>64.125</v>
      </c>
      <c r="T1722" s="22">
        <f t="shared" si="266"/>
        <v>64.924999999999997</v>
      </c>
      <c r="U1722" s="22">
        <f t="shared" si="267"/>
        <v>66.625</v>
      </c>
      <c r="V1722" s="21">
        <f t="shared" si="268"/>
        <v>66.341666666666654</v>
      </c>
      <c r="W1722" s="21">
        <f t="shared" si="269"/>
        <v>66.412499999999994</v>
      </c>
      <c r="X1722" s="20"/>
      <c r="Y1722" s="20"/>
      <c r="Z1722" s="20"/>
    </row>
    <row r="1723" spans="1:26" ht="13.5" x14ac:dyDescent="0.25">
      <c r="A1723" s="4">
        <f>TITRES_STAT!B1726</f>
        <v>44524</v>
      </c>
      <c r="B1723" s="2">
        <f>TITRES_STAT!C1726</f>
        <v>14.8</v>
      </c>
      <c r="C1723" s="2">
        <f>RSI!I1723</f>
        <v>56.069039263100763</v>
      </c>
      <c r="D1723" s="2">
        <f>MACD!E1723</f>
        <v>-2.2250837241397647E-3</v>
      </c>
      <c r="E1723" s="2">
        <f>MACD!F1723</f>
        <v>-7.5004159603771371E-3</v>
      </c>
      <c r="F1723" s="2">
        <f>'Moving Avg'!D1723</f>
        <v>6.3877600000000001</v>
      </c>
      <c r="G1723" s="2">
        <f>'Moving Avg'!E1723</f>
        <v>6.3886399999999997</v>
      </c>
      <c r="H1723" s="2">
        <f>'Moving Avg'!F1723</f>
        <v>6.3855950000000004</v>
      </c>
      <c r="I1723" s="2">
        <f>'Moving Avg'!G1723</f>
        <v>6.3592139999999961</v>
      </c>
      <c r="J1723" s="2">
        <f>'Moving Avg'!H1723</f>
        <v>6.2874705000000048</v>
      </c>
      <c r="K1723" s="18" t="str">
        <f>OBV!F1723</f>
        <v>BULLISH</v>
      </c>
      <c r="L1723" s="18" t="str">
        <f>OBV!G1723</f>
        <v>NEUTRAL</v>
      </c>
      <c r="M1723" s="18" t="str">
        <f>OBV!H1723</f>
        <v>CONFIRMED BULLISH</v>
      </c>
      <c r="N1723" s="21">
        <f t="shared" si="260"/>
        <v>50</v>
      </c>
      <c r="O1723" s="21">
        <f t="shared" si="261"/>
        <v>100</v>
      </c>
      <c r="P1723" s="21">
        <f t="shared" si="262"/>
        <v>50</v>
      </c>
      <c r="Q1723" s="21">
        <f t="shared" si="263"/>
        <v>83.5</v>
      </c>
      <c r="R1723" s="22">
        <f t="shared" si="264"/>
        <v>72.525000000000006</v>
      </c>
      <c r="S1723" s="22">
        <f t="shared" si="265"/>
        <v>68.375</v>
      </c>
      <c r="T1723" s="22">
        <f t="shared" si="266"/>
        <v>72.575000000000003</v>
      </c>
      <c r="U1723" s="22">
        <f t="shared" si="267"/>
        <v>70.875</v>
      </c>
      <c r="V1723" s="21">
        <f t="shared" si="268"/>
        <v>71.158333333333346</v>
      </c>
      <c r="W1723" s="21">
        <f t="shared" si="269"/>
        <v>71.087500000000006</v>
      </c>
      <c r="X1723" s="20"/>
      <c r="Y1723" s="20"/>
      <c r="Z1723" s="20"/>
    </row>
    <row r="1724" spans="1:26" ht="13.5" x14ac:dyDescent="0.25">
      <c r="A1724" s="4">
        <f>TITRES_STAT!B1727</f>
        <v>44525</v>
      </c>
      <c r="B1724" s="2">
        <f>TITRES_STAT!C1727</f>
        <v>14.8</v>
      </c>
      <c r="C1724" s="2">
        <f>RSI!I1724</f>
        <v>56.069039263100763</v>
      </c>
      <c r="D1724" s="2">
        <f>MACD!E1724</f>
        <v>-5.3159053099873788E-3</v>
      </c>
      <c r="E1724" s="2">
        <f>MACD!F1724</f>
        <v>-7.0635138302991857E-3</v>
      </c>
      <c r="F1724" s="2">
        <f>'Moving Avg'!D1724</f>
        <v>6.3929600000000004</v>
      </c>
      <c r="G1724" s="2">
        <f>'Moving Avg'!E1724</f>
        <v>6.3929799999999997</v>
      </c>
      <c r="H1724" s="2">
        <f>'Moving Avg'!F1724</f>
        <v>6.3899349999999995</v>
      </c>
      <c r="I1724" s="2">
        <f>'Moving Avg'!G1724</f>
        <v>6.3618159999999957</v>
      </c>
      <c r="J1724" s="2">
        <f>'Moving Avg'!H1724</f>
        <v>6.2884845000000045</v>
      </c>
      <c r="K1724" s="18" t="str">
        <f>OBV!F1724</f>
        <v>BULLISH</v>
      </c>
      <c r="L1724" s="18" t="str">
        <f>OBV!G1724</f>
        <v>NEUTRAL</v>
      </c>
      <c r="M1724" s="18" t="str">
        <f>OBV!H1724</f>
        <v>CONFIRMED BULLISH</v>
      </c>
      <c r="N1724" s="21">
        <f t="shared" si="260"/>
        <v>50</v>
      </c>
      <c r="O1724" s="21">
        <f t="shared" si="261"/>
        <v>100</v>
      </c>
      <c r="P1724" s="21">
        <f t="shared" si="262"/>
        <v>50</v>
      </c>
      <c r="Q1724" s="21">
        <f t="shared" si="263"/>
        <v>83.5</v>
      </c>
      <c r="R1724" s="22">
        <f t="shared" si="264"/>
        <v>72.525000000000006</v>
      </c>
      <c r="S1724" s="22">
        <f t="shared" si="265"/>
        <v>68.375</v>
      </c>
      <c r="T1724" s="22">
        <f t="shared" si="266"/>
        <v>72.575000000000003</v>
      </c>
      <c r="U1724" s="22">
        <f t="shared" si="267"/>
        <v>70.875</v>
      </c>
      <c r="V1724" s="21">
        <f t="shared" si="268"/>
        <v>71.158333333333346</v>
      </c>
      <c r="W1724" s="21">
        <f t="shared" si="269"/>
        <v>71.087500000000006</v>
      </c>
      <c r="X1724" s="20"/>
      <c r="Y1724" s="20"/>
      <c r="Z1724" s="20"/>
    </row>
    <row r="1725" spans="1:26" ht="13.5" x14ac:dyDescent="0.25">
      <c r="A1725" s="4">
        <f>TITRES_STAT!B1728</f>
        <v>44526</v>
      </c>
      <c r="B1725" s="2">
        <f>TITRES_STAT!C1728</f>
        <v>14.8</v>
      </c>
      <c r="C1725" s="2">
        <f>RSI!I1725</f>
        <v>56.069039263100763</v>
      </c>
      <c r="D1725" s="2">
        <f>MACD!E1725</f>
        <v>-5.494572873714354E-3</v>
      </c>
      <c r="E1725" s="2">
        <f>MACD!F1725</f>
        <v>-6.7497256389822194E-3</v>
      </c>
      <c r="F1725" s="2">
        <f>'Moving Avg'!D1725</f>
        <v>6.3929600000000004</v>
      </c>
      <c r="G1725" s="2">
        <f>'Moving Avg'!E1725</f>
        <v>6.3955799999999989</v>
      </c>
      <c r="H1725" s="2">
        <f>'Moving Avg'!F1725</f>
        <v>6.3923199999999998</v>
      </c>
      <c r="I1725" s="2">
        <f>'Moving Avg'!G1725</f>
        <v>6.3648519999999964</v>
      </c>
      <c r="J1725" s="2">
        <f>'Moving Avg'!H1725</f>
        <v>6.2894985000000041</v>
      </c>
      <c r="K1725" s="18" t="str">
        <f>OBV!F1725</f>
        <v>BEARISH</v>
      </c>
      <c r="L1725" s="18" t="str">
        <f>OBV!G1725</f>
        <v>NEUTRAL</v>
      </c>
      <c r="M1725" s="18" t="str">
        <f>OBV!H1725</f>
        <v>NEUTRAL</v>
      </c>
      <c r="N1725" s="21">
        <f t="shared" si="260"/>
        <v>50</v>
      </c>
      <c r="O1725" s="21">
        <f t="shared" si="261"/>
        <v>100</v>
      </c>
      <c r="P1725" s="21">
        <f t="shared" si="262"/>
        <v>50</v>
      </c>
      <c r="Q1725" s="21">
        <f t="shared" si="263"/>
        <v>16.5</v>
      </c>
      <c r="R1725" s="22">
        <f t="shared" si="264"/>
        <v>62.475000000000001</v>
      </c>
      <c r="S1725" s="22">
        <f t="shared" si="265"/>
        <v>51.625</v>
      </c>
      <c r="T1725" s="22">
        <f t="shared" si="266"/>
        <v>42.424999999999997</v>
      </c>
      <c r="U1725" s="22">
        <f t="shared" si="267"/>
        <v>54.125</v>
      </c>
      <c r="V1725" s="21">
        <f t="shared" si="268"/>
        <v>52.17499999999999</v>
      </c>
      <c r="W1725" s="21">
        <f t="shared" si="269"/>
        <v>52.662499999999994</v>
      </c>
      <c r="X1725" s="20"/>
      <c r="Y1725" s="20"/>
      <c r="Z1725" s="20"/>
    </row>
    <row r="1726" spans="1:26" ht="13.5" x14ac:dyDescent="0.25">
      <c r="A1726" s="4">
        <f>TITRES_STAT!B1729</f>
        <v>44529</v>
      </c>
      <c r="B1726" s="2">
        <f>TITRES_STAT!C1729</f>
        <v>14.8</v>
      </c>
      <c r="C1726" s="2">
        <f>RSI!I1726</f>
        <v>56.069039263100763</v>
      </c>
      <c r="D1726" s="2">
        <f>MACD!E1726</f>
        <v>-5.8682346643976757E-3</v>
      </c>
      <c r="E1726" s="2">
        <f>MACD!F1726</f>
        <v>-6.5734274440653112E-3</v>
      </c>
      <c r="F1726" s="2">
        <f>'Moving Avg'!D1726</f>
        <v>6.4016400000000004</v>
      </c>
      <c r="G1726" s="2">
        <f>'Moving Avg'!E1726</f>
        <v>6.3981799999999982</v>
      </c>
      <c r="H1726" s="2">
        <f>'Moving Avg'!F1726</f>
        <v>6.3944899999999993</v>
      </c>
      <c r="I1726" s="2">
        <f>'Moving Avg'!G1726</f>
        <v>6.3657199999999969</v>
      </c>
      <c r="J1726" s="2">
        <f>'Moving Avg'!H1726</f>
        <v>6.2905125000000046</v>
      </c>
      <c r="K1726" s="18" t="str">
        <f>OBV!F1726</f>
        <v>BEARISH</v>
      </c>
      <c r="L1726" s="18" t="str">
        <f>OBV!G1726</f>
        <v>NEUTRAL</v>
      </c>
      <c r="M1726" s="18" t="str">
        <f>OBV!H1726</f>
        <v>BEARISH DIVERGENCE</v>
      </c>
      <c r="N1726" s="21">
        <f t="shared" si="260"/>
        <v>50</v>
      </c>
      <c r="O1726" s="21">
        <f t="shared" si="261"/>
        <v>100</v>
      </c>
      <c r="P1726" s="21">
        <f t="shared" si="262"/>
        <v>50</v>
      </c>
      <c r="Q1726" s="21">
        <f t="shared" si="263"/>
        <v>16.5</v>
      </c>
      <c r="R1726" s="22">
        <f t="shared" si="264"/>
        <v>62.475000000000001</v>
      </c>
      <c r="S1726" s="22">
        <f t="shared" si="265"/>
        <v>51.625</v>
      </c>
      <c r="T1726" s="22">
        <f t="shared" si="266"/>
        <v>42.424999999999997</v>
      </c>
      <c r="U1726" s="22">
        <f t="shared" si="267"/>
        <v>54.125</v>
      </c>
      <c r="V1726" s="21">
        <f t="shared" si="268"/>
        <v>52.17499999999999</v>
      </c>
      <c r="W1726" s="21">
        <f t="shared" si="269"/>
        <v>52.662499999999994</v>
      </c>
      <c r="X1726" s="20"/>
      <c r="Y1726" s="20"/>
      <c r="Z1726" s="20"/>
    </row>
    <row r="1727" spans="1:26" ht="13.5" x14ac:dyDescent="0.25">
      <c r="A1727" s="4">
        <f>TITRES_STAT!B1730</f>
        <v>44530</v>
      </c>
      <c r="B1727" s="2">
        <f>TITRES_STAT!C1730</f>
        <v>14.8</v>
      </c>
      <c r="C1727" s="2">
        <f>RSI!I1727</f>
        <v>56.06903926310077</v>
      </c>
      <c r="D1727" s="2">
        <f>MACD!E1727</f>
        <v>-6.3904114557944425E-3</v>
      </c>
      <c r="E1727" s="2">
        <f>MACD!F1727</f>
        <v>-6.5368242464111381E-3</v>
      </c>
      <c r="F1727" s="2">
        <f>'Moving Avg'!D1727</f>
        <v>6.4189999999999996</v>
      </c>
      <c r="G1727" s="2">
        <f>'Moving Avg'!E1727</f>
        <v>6.4007799999999992</v>
      </c>
      <c r="H1727" s="2">
        <f>'Moving Avg'!F1727</f>
        <v>6.3949249999999989</v>
      </c>
      <c r="I1727" s="2">
        <f>'Moving Avg'!G1727</f>
        <v>6.3670219999999969</v>
      </c>
      <c r="J1727" s="2">
        <f>'Moving Avg'!H1727</f>
        <v>6.2915475000000045</v>
      </c>
      <c r="K1727" s="18" t="str">
        <f>OBV!F1727</f>
        <v>BULLISH</v>
      </c>
      <c r="L1727" s="18" t="str">
        <f>OBV!G1727</f>
        <v>NEUTRAL</v>
      </c>
      <c r="M1727" s="18" t="str">
        <f>OBV!H1727</f>
        <v>CONFIRMED BULLISH</v>
      </c>
      <c r="N1727" s="21">
        <f t="shared" si="260"/>
        <v>50</v>
      </c>
      <c r="O1727" s="21">
        <f t="shared" si="261"/>
        <v>100</v>
      </c>
      <c r="P1727" s="21">
        <f t="shared" si="262"/>
        <v>50</v>
      </c>
      <c r="Q1727" s="21">
        <f t="shared" si="263"/>
        <v>83.5</v>
      </c>
      <c r="R1727" s="22">
        <f t="shared" si="264"/>
        <v>72.525000000000006</v>
      </c>
      <c r="S1727" s="22">
        <f t="shared" si="265"/>
        <v>68.375</v>
      </c>
      <c r="T1727" s="22">
        <f t="shared" si="266"/>
        <v>72.575000000000003</v>
      </c>
      <c r="U1727" s="22">
        <f t="shared" si="267"/>
        <v>70.875</v>
      </c>
      <c r="V1727" s="21">
        <f t="shared" si="268"/>
        <v>71.158333333333346</v>
      </c>
      <c r="W1727" s="21">
        <f t="shared" si="269"/>
        <v>71.087500000000006</v>
      </c>
      <c r="X1727" s="20"/>
      <c r="Y1727" s="20"/>
      <c r="Z1727" s="20"/>
    </row>
    <row r="1728" spans="1:26" ht="13.5" x14ac:dyDescent="0.25">
      <c r="A1728" s="4">
        <f>TITRES_STAT!B1731</f>
        <v>44531</v>
      </c>
      <c r="B1728" s="2">
        <f>TITRES_STAT!C1731</f>
        <v>14.79</v>
      </c>
      <c r="C1728" s="2">
        <f>RSI!I1728</f>
        <v>55.106366974471797</v>
      </c>
      <c r="D1728" s="2">
        <f>MACD!E1728</f>
        <v>-6.6970694951411502E-3</v>
      </c>
      <c r="E1728" s="2">
        <f>MACD!F1728</f>
        <v>-6.5688732961571416E-3</v>
      </c>
      <c r="F1728" s="2">
        <f>'Moving Avg'!D1728</f>
        <v>6.4181199999999992</v>
      </c>
      <c r="G1728" s="2">
        <f>'Moving Avg'!E1728</f>
        <v>6.4029399999999983</v>
      </c>
      <c r="H1728" s="2">
        <f>'Moving Avg'!F1728</f>
        <v>6.3968749999999996</v>
      </c>
      <c r="I1728" s="2">
        <f>'Moving Avg'!G1728</f>
        <v>6.3683219999999983</v>
      </c>
      <c r="J1728" s="2">
        <f>'Moving Avg'!H1728</f>
        <v>6.2925605000000049</v>
      </c>
      <c r="K1728" s="18" t="str">
        <f>OBV!F1728</f>
        <v>BEARISH</v>
      </c>
      <c r="L1728" s="18" t="str">
        <f>OBV!G1728</f>
        <v>WEAK</v>
      </c>
      <c r="M1728" s="18" t="str">
        <f>OBV!H1728</f>
        <v>CONFIRMED BEARISH</v>
      </c>
      <c r="N1728" s="21">
        <f t="shared" si="260"/>
        <v>50</v>
      </c>
      <c r="O1728" s="21">
        <f t="shared" si="261"/>
        <v>100</v>
      </c>
      <c r="P1728" s="21">
        <f t="shared" si="262"/>
        <v>50</v>
      </c>
      <c r="Q1728" s="21">
        <f t="shared" si="263"/>
        <v>0</v>
      </c>
      <c r="R1728" s="22">
        <f t="shared" si="264"/>
        <v>60</v>
      </c>
      <c r="S1728" s="22">
        <f t="shared" si="265"/>
        <v>47.5</v>
      </c>
      <c r="T1728" s="22">
        <f t="shared" si="266"/>
        <v>35</v>
      </c>
      <c r="U1728" s="22">
        <f t="shared" si="267"/>
        <v>50</v>
      </c>
      <c r="V1728" s="21">
        <f t="shared" si="268"/>
        <v>47.5</v>
      </c>
      <c r="W1728" s="21">
        <f t="shared" si="269"/>
        <v>48.125</v>
      </c>
      <c r="X1728" s="20"/>
      <c r="Y1728" s="20"/>
      <c r="Z1728" s="20"/>
    </row>
    <row r="1729" spans="1:26" ht="13.5" x14ac:dyDescent="0.25">
      <c r="A1729" s="4">
        <f>TITRES_STAT!B1732</f>
        <v>44532</v>
      </c>
      <c r="B1729" s="2">
        <f>TITRES_STAT!C1732</f>
        <v>14.78</v>
      </c>
      <c r="C1729" s="2">
        <f>RSI!I1729</f>
        <v>54.128274314624136</v>
      </c>
      <c r="D1729" s="2">
        <f>MACD!E1729</f>
        <v>-6.7886440901272493E-3</v>
      </c>
      <c r="E1729" s="2">
        <f>MACD!F1729</f>
        <v>-6.6128274549511635E-3</v>
      </c>
      <c r="F1729" s="2">
        <f>'Moving Avg'!D1729</f>
        <v>6.4163799999999993</v>
      </c>
      <c r="G1729" s="2">
        <f>'Moving Avg'!E1729</f>
        <v>6.4046700000000003</v>
      </c>
      <c r="H1729" s="2">
        <f>'Moving Avg'!F1729</f>
        <v>6.3953550000000003</v>
      </c>
      <c r="I1729" s="2">
        <f>'Moving Avg'!G1729</f>
        <v>6.3691899999999988</v>
      </c>
      <c r="J1729" s="2">
        <f>'Moving Avg'!H1729</f>
        <v>6.2935310000000042</v>
      </c>
      <c r="K1729" s="18" t="str">
        <f>OBV!F1729</f>
        <v>BEARISH</v>
      </c>
      <c r="L1729" s="18" t="str">
        <f>OBV!G1729</f>
        <v>WEAK</v>
      </c>
      <c r="M1729" s="18" t="str">
        <f>OBV!H1729</f>
        <v>CONFIRMED BEARISH</v>
      </c>
      <c r="N1729" s="21">
        <f t="shared" si="260"/>
        <v>50</v>
      </c>
      <c r="O1729" s="21">
        <f t="shared" si="261"/>
        <v>100</v>
      </c>
      <c r="P1729" s="21">
        <f t="shared" si="262"/>
        <v>50</v>
      </c>
      <c r="Q1729" s="21">
        <f t="shared" si="263"/>
        <v>0</v>
      </c>
      <c r="R1729" s="22">
        <f t="shared" si="264"/>
        <v>60</v>
      </c>
      <c r="S1729" s="22">
        <f t="shared" si="265"/>
        <v>47.5</v>
      </c>
      <c r="T1729" s="22">
        <f t="shared" si="266"/>
        <v>35</v>
      </c>
      <c r="U1729" s="22">
        <f t="shared" si="267"/>
        <v>50</v>
      </c>
      <c r="V1729" s="21">
        <f t="shared" si="268"/>
        <v>47.5</v>
      </c>
      <c r="W1729" s="21">
        <f t="shared" si="269"/>
        <v>48.125</v>
      </c>
      <c r="X1729" s="20"/>
      <c r="Y1729" s="20"/>
      <c r="Z1729" s="20"/>
    </row>
    <row r="1730" spans="1:26" ht="13.5" x14ac:dyDescent="0.25">
      <c r="A1730" s="4">
        <f>TITRES_STAT!B1733</f>
        <v>44533</v>
      </c>
      <c r="B1730" s="2">
        <f>TITRES_STAT!C1733</f>
        <v>14.79</v>
      </c>
      <c r="C1730" s="2">
        <f>RSI!I1730</f>
        <v>54.98864380519705</v>
      </c>
      <c r="D1730" s="2">
        <f>MACD!E1730</f>
        <v>-3.2986966179358035E-3</v>
      </c>
      <c r="E1730" s="2">
        <f>MACD!F1730</f>
        <v>-5.950001287548092E-3</v>
      </c>
      <c r="F1730" s="2">
        <f>'Moving Avg'!D1730</f>
        <v>6.4154999999999998</v>
      </c>
      <c r="G1730" s="2">
        <f>'Moving Avg'!E1730</f>
        <v>6.4042300000000001</v>
      </c>
      <c r="H1730" s="2">
        <f>'Moving Avg'!F1730</f>
        <v>6.3973050000000002</v>
      </c>
      <c r="I1730" s="2">
        <f>'Moving Avg'!G1730</f>
        <v>6.3716179999999998</v>
      </c>
      <c r="J1730" s="2">
        <f>'Moving Avg'!H1730</f>
        <v>6.2945230000000052</v>
      </c>
      <c r="K1730" s="18" t="str">
        <f>OBV!F1730</f>
        <v>BEARISH</v>
      </c>
      <c r="L1730" s="18" t="str">
        <f>OBV!G1730</f>
        <v>NEUTRAL</v>
      </c>
      <c r="M1730" s="18" t="str">
        <f>OBV!H1730</f>
        <v>CONFIRMED BEARISH</v>
      </c>
      <c r="N1730" s="21">
        <f t="shared" ref="N1730:N1793" si="270">IF(D1730&lt;30,50, IF(D1730&gt;70, 0, 25))</f>
        <v>50</v>
      </c>
      <c r="O1730" s="21">
        <f t="shared" ref="O1730:O1793" si="271">IF(F1730-E1730&gt;0.02, 100, IF(F1730-E1730&lt;0,0,45))</f>
        <v>100</v>
      </c>
      <c r="P1730" s="21">
        <f t="shared" ref="P1730:P1793" si="272">IF(G1730-J1730&gt;10,100,IF(G1730-J1730&gt;5,75, IF(G1730-J1730&gt;0,50,0)))</f>
        <v>50</v>
      </c>
      <c r="Q1730" s="21">
        <f t="shared" ref="Q1730:Q1793" si="273">IF(M1730="confirmed bullish", 34, IF(M1730="bullish divergence",17, 0))+IF(K1730="bullish",33,IF(K1730="bearish",0,16.5))+IF(L1730="strong",33,IF(L1730="weak",0,16.5))</f>
        <v>16.5</v>
      </c>
      <c r="R1730" s="22">
        <f t="shared" si="264"/>
        <v>62.475000000000001</v>
      </c>
      <c r="S1730" s="22">
        <f t="shared" si="265"/>
        <v>51.625</v>
      </c>
      <c r="T1730" s="22">
        <f t="shared" si="266"/>
        <v>42.424999999999997</v>
      </c>
      <c r="U1730" s="22">
        <f t="shared" si="267"/>
        <v>54.125</v>
      </c>
      <c r="V1730" s="21">
        <f t="shared" si="268"/>
        <v>52.17499999999999</v>
      </c>
      <c r="W1730" s="21">
        <f t="shared" si="269"/>
        <v>52.662499999999994</v>
      </c>
      <c r="X1730" s="20"/>
      <c r="Y1730" s="20"/>
      <c r="Z1730" s="20"/>
    </row>
    <row r="1731" spans="1:26" ht="13.5" x14ac:dyDescent="0.25">
      <c r="A1731" s="4">
        <f>TITRES_STAT!B1734</f>
        <v>44536</v>
      </c>
      <c r="B1731" s="2">
        <f>TITRES_STAT!C1734</f>
        <v>14.7</v>
      </c>
      <c r="C1731" s="2">
        <f>RSI!I1731</f>
        <v>46.474591084545956</v>
      </c>
      <c r="D1731" s="2">
        <f>MACD!E1731</f>
        <v>-4.2647070415133825E-3</v>
      </c>
      <c r="E1731" s="2">
        <f>MACD!F1731</f>
        <v>-5.6129424383411508E-3</v>
      </c>
      <c r="F1731" s="2">
        <f>'Moving Avg'!D1731</f>
        <v>6.4068200000000006</v>
      </c>
      <c r="G1731" s="2">
        <f>'Moving Avg'!E1731</f>
        <v>6.4042300000000001</v>
      </c>
      <c r="H1731" s="2">
        <f>'Moving Avg'!F1731</f>
        <v>6.3975199999999992</v>
      </c>
      <c r="I1731" s="2">
        <f>'Moving Avg'!G1731</f>
        <v>6.3732660000000001</v>
      </c>
      <c r="J1731" s="2">
        <f>'Moving Avg'!H1731</f>
        <v>6.2953200000000047</v>
      </c>
      <c r="K1731" s="18" t="str">
        <f>OBV!F1731</f>
        <v>BEARISH</v>
      </c>
      <c r="L1731" s="18" t="str">
        <f>OBV!G1731</f>
        <v>NEUTRAL</v>
      </c>
      <c r="M1731" s="18" t="str">
        <f>OBV!H1731</f>
        <v>CONFIRMED BEARISH</v>
      </c>
      <c r="N1731" s="21">
        <f t="shared" si="270"/>
        <v>50</v>
      </c>
      <c r="O1731" s="21">
        <f t="shared" si="271"/>
        <v>100</v>
      </c>
      <c r="P1731" s="21">
        <f t="shared" si="272"/>
        <v>50</v>
      </c>
      <c r="Q1731" s="21">
        <f t="shared" si="273"/>
        <v>16.5</v>
      </c>
      <c r="R1731" s="22">
        <f t="shared" ref="R1731:R1794" si="274">0.35*N1731+O1731*0.35+P1731*0.15+Q1731*0.15</f>
        <v>62.475000000000001</v>
      </c>
      <c r="S1731" s="22">
        <f t="shared" ref="S1731:S1794" si="275">N1731*0.2+O1731*0.2+P1731*0.35+Q1731*0.25</f>
        <v>51.625</v>
      </c>
      <c r="T1731" s="22">
        <f t="shared" ref="T1731:T1794" si="276">N1731*0.15+O1731*0.15+P1731*0.25+Q1731*0.45</f>
        <v>42.424999999999997</v>
      </c>
      <c r="U1731" s="22">
        <f t="shared" ref="U1731:U1794" si="277">0.25*SUM(N1731:Q1731)</f>
        <v>54.125</v>
      </c>
      <c r="V1731" s="21">
        <f t="shared" ref="V1731:V1794" si="278">SUM(R1731:T1731)/3</f>
        <v>52.17499999999999</v>
      </c>
      <c r="W1731" s="21">
        <f t="shared" ref="W1731:W1794" si="279">SUM(R1731:U1731)/4</f>
        <v>52.662499999999994</v>
      </c>
      <c r="X1731" s="20"/>
      <c r="Y1731" s="20"/>
      <c r="Z1731" s="20"/>
    </row>
    <row r="1732" spans="1:26" ht="13.5" x14ac:dyDescent="0.25">
      <c r="A1732" s="4">
        <f>TITRES_STAT!B1735</f>
        <v>44537</v>
      </c>
      <c r="B1732" s="2">
        <f>TITRES_STAT!C1735</f>
        <v>14.6</v>
      </c>
      <c r="C1732" s="2">
        <f>RSI!I1732</f>
        <v>39.200697731820703</v>
      </c>
      <c r="D1732" s="2">
        <f>MACD!E1732</f>
        <v>-8.4350604270326812E-3</v>
      </c>
      <c r="E1732" s="2">
        <f>MACD!F1732</f>
        <v>-6.1773660360794572E-3</v>
      </c>
      <c r="F1732" s="2">
        <f>'Moving Avg'!D1732</f>
        <v>6.3894599999999997</v>
      </c>
      <c r="G1732" s="2">
        <f>'Moving Avg'!E1732</f>
        <v>6.4042300000000001</v>
      </c>
      <c r="H1732" s="2">
        <f>'Moving Avg'!F1732</f>
        <v>6.3942650000000008</v>
      </c>
      <c r="I1732" s="2">
        <f>'Moving Avg'!G1732</f>
        <v>6.3736999999999986</v>
      </c>
      <c r="J1732" s="2">
        <f>'Moving Avg'!H1732</f>
        <v>6.295900000000004</v>
      </c>
      <c r="K1732" s="18" t="str">
        <f>OBV!F1732</f>
        <v>BEARISH</v>
      </c>
      <c r="L1732" s="18" t="str">
        <f>OBV!G1732</f>
        <v>NEUTRAL</v>
      </c>
      <c r="M1732" s="18" t="str">
        <f>OBV!H1732</f>
        <v>CONFIRMED BEARISH</v>
      </c>
      <c r="N1732" s="21">
        <f t="shared" si="270"/>
        <v>50</v>
      </c>
      <c r="O1732" s="21">
        <f t="shared" si="271"/>
        <v>100</v>
      </c>
      <c r="P1732" s="21">
        <f t="shared" si="272"/>
        <v>50</v>
      </c>
      <c r="Q1732" s="21">
        <f t="shared" si="273"/>
        <v>16.5</v>
      </c>
      <c r="R1732" s="22">
        <f t="shared" si="274"/>
        <v>62.475000000000001</v>
      </c>
      <c r="S1732" s="22">
        <f t="shared" si="275"/>
        <v>51.625</v>
      </c>
      <c r="T1732" s="22">
        <f t="shared" si="276"/>
        <v>42.424999999999997</v>
      </c>
      <c r="U1732" s="22">
        <f t="shared" si="277"/>
        <v>54.125</v>
      </c>
      <c r="V1732" s="21">
        <f t="shared" si="278"/>
        <v>52.17499999999999</v>
      </c>
      <c r="W1732" s="21">
        <f t="shared" si="279"/>
        <v>52.662499999999994</v>
      </c>
      <c r="X1732" s="20"/>
      <c r="Y1732" s="20"/>
      <c r="Z1732" s="20"/>
    </row>
    <row r="1733" spans="1:26" ht="13.5" x14ac:dyDescent="0.25">
      <c r="A1733" s="4">
        <f>TITRES_STAT!B1736</f>
        <v>44538</v>
      </c>
      <c r="B1733" s="2">
        <f>TITRES_STAT!C1736</f>
        <v>14.79</v>
      </c>
      <c r="C1733" s="2">
        <f>RSI!I1733</f>
        <v>53.940527747640147</v>
      </c>
      <c r="D1733" s="2">
        <f>MACD!E1733</f>
        <v>-4.3561628182287038E-3</v>
      </c>
      <c r="E1733" s="2">
        <f>MACD!F1733</f>
        <v>-5.8131253925093069E-3</v>
      </c>
      <c r="F1733" s="2">
        <f>'Moving Avg'!D1733</f>
        <v>6.3894599999999997</v>
      </c>
      <c r="G1733" s="2">
        <f>'Moving Avg'!E1733</f>
        <v>6.403789999999999</v>
      </c>
      <c r="H1733" s="2">
        <f>'Moving Avg'!F1733</f>
        <v>6.3962149999999998</v>
      </c>
      <c r="I1733" s="2">
        <f>'Moving Avg'!G1733</f>
        <v>6.3757819999999992</v>
      </c>
      <c r="J1733" s="2">
        <f>'Moving Avg'!H1733</f>
        <v>6.2968920000000033</v>
      </c>
      <c r="K1733" s="18" t="str">
        <f>OBV!F1733</f>
        <v>BULLISH</v>
      </c>
      <c r="L1733" s="18" t="str">
        <f>OBV!G1733</f>
        <v>STRONG</v>
      </c>
      <c r="M1733" s="18" t="str">
        <f>OBV!H1733</f>
        <v>NEUTRAL</v>
      </c>
      <c r="N1733" s="21">
        <f t="shared" si="270"/>
        <v>50</v>
      </c>
      <c r="O1733" s="21">
        <f t="shared" si="271"/>
        <v>100</v>
      </c>
      <c r="P1733" s="21">
        <f t="shared" si="272"/>
        <v>50</v>
      </c>
      <c r="Q1733" s="21">
        <f t="shared" si="273"/>
        <v>66</v>
      </c>
      <c r="R1733" s="22">
        <f t="shared" si="274"/>
        <v>69.900000000000006</v>
      </c>
      <c r="S1733" s="22">
        <f t="shared" si="275"/>
        <v>64</v>
      </c>
      <c r="T1733" s="22">
        <f t="shared" si="276"/>
        <v>64.7</v>
      </c>
      <c r="U1733" s="22">
        <f t="shared" si="277"/>
        <v>66.5</v>
      </c>
      <c r="V1733" s="21">
        <f t="shared" si="278"/>
        <v>66.2</v>
      </c>
      <c r="W1733" s="21">
        <f t="shared" si="279"/>
        <v>66.275000000000006</v>
      </c>
      <c r="X1733" s="20"/>
      <c r="Y1733" s="20"/>
      <c r="Z1733" s="20"/>
    </row>
    <row r="1734" spans="1:26" ht="13.5" x14ac:dyDescent="0.25">
      <c r="A1734" s="4">
        <f>TITRES_STAT!B1737</f>
        <v>44539</v>
      </c>
      <c r="B1734" s="2">
        <f>TITRES_STAT!C1737</f>
        <v>14.78</v>
      </c>
      <c r="C1734" s="2">
        <f>RSI!I1734</f>
        <v>53.215494521661526</v>
      </c>
      <c r="D1734" s="2">
        <f>MACD!E1734</f>
        <v>-7.4214146867390696E-4</v>
      </c>
      <c r="E1734" s="2">
        <f>MACD!F1734</f>
        <v>-4.7989286077422273E-3</v>
      </c>
      <c r="F1734" s="2">
        <f>'Moving Avg'!D1734</f>
        <v>6.3894599999999997</v>
      </c>
      <c r="G1734" s="2">
        <f>'Moving Avg'!E1734</f>
        <v>6.4029199999999999</v>
      </c>
      <c r="H1734" s="2">
        <f>'Moving Avg'!F1734</f>
        <v>6.3979499999999998</v>
      </c>
      <c r="I1734" s="2">
        <f>'Moving Avg'!G1734</f>
        <v>6.3769960000000001</v>
      </c>
      <c r="J1734" s="2">
        <f>'Moving Avg'!H1734</f>
        <v>6.2978625000000035</v>
      </c>
      <c r="K1734" s="18" t="str">
        <f>OBV!F1734</f>
        <v>BULLISH</v>
      </c>
      <c r="L1734" s="18" t="str">
        <f>OBV!G1734</f>
        <v>NEUTRAL</v>
      </c>
      <c r="M1734" s="18" t="str">
        <f>OBV!H1734</f>
        <v>NEUTRAL</v>
      </c>
      <c r="N1734" s="21">
        <f t="shared" si="270"/>
        <v>50</v>
      </c>
      <c r="O1734" s="21">
        <f t="shared" si="271"/>
        <v>100</v>
      </c>
      <c r="P1734" s="21">
        <f t="shared" si="272"/>
        <v>50</v>
      </c>
      <c r="Q1734" s="21">
        <f t="shared" si="273"/>
        <v>49.5</v>
      </c>
      <c r="R1734" s="22">
        <f t="shared" si="274"/>
        <v>67.424999999999997</v>
      </c>
      <c r="S1734" s="22">
        <f t="shared" si="275"/>
        <v>59.875</v>
      </c>
      <c r="T1734" s="22">
        <f t="shared" si="276"/>
        <v>57.275000000000006</v>
      </c>
      <c r="U1734" s="22">
        <f t="shared" si="277"/>
        <v>62.375</v>
      </c>
      <c r="V1734" s="21">
        <f t="shared" si="278"/>
        <v>61.524999999999999</v>
      </c>
      <c r="W1734" s="21">
        <f t="shared" si="279"/>
        <v>61.737499999999997</v>
      </c>
      <c r="X1734" s="20"/>
      <c r="Y1734" s="20"/>
      <c r="Z1734" s="20"/>
    </row>
    <row r="1735" spans="1:26" ht="13.5" x14ac:dyDescent="0.25">
      <c r="A1735" s="4">
        <f>TITRES_STAT!B1738</f>
        <v>44540</v>
      </c>
      <c r="B1735" s="2">
        <f>TITRES_STAT!C1738</f>
        <v>14.78</v>
      </c>
      <c r="C1735" s="2">
        <f>RSI!I1735</f>
        <v>53.215494521661526</v>
      </c>
      <c r="D1735" s="2">
        <f>MACD!E1735</f>
        <v>2.196959491446826E-3</v>
      </c>
      <c r="E1735" s="2">
        <f>MACD!F1735</f>
        <v>-3.3997509879044167E-3</v>
      </c>
      <c r="F1735" s="2">
        <f>'Moving Avg'!D1735</f>
        <v>6.3885999999999994</v>
      </c>
      <c r="G1735" s="2">
        <f>'Moving Avg'!E1735</f>
        <v>6.40205</v>
      </c>
      <c r="H1735" s="2">
        <f>'Moving Avg'!F1735</f>
        <v>6.3988150000000008</v>
      </c>
      <c r="I1735" s="2">
        <f>'Moving Avg'!G1735</f>
        <v>6.3776900000000012</v>
      </c>
      <c r="J1735" s="2">
        <f>'Moving Avg'!H1735</f>
        <v>6.2988330000000028</v>
      </c>
      <c r="K1735" s="18" t="str">
        <f>OBV!F1735</f>
        <v>BEARISH</v>
      </c>
      <c r="L1735" s="18" t="str">
        <f>OBV!G1735</f>
        <v>NEUTRAL</v>
      </c>
      <c r="M1735" s="18" t="str">
        <f>OBV!H1735</f>
        <v>CONFIRMED BEARISH</v>
      </c>
      <c r="N1735" s="21">
        <f t="shared" si="270"/>
        <v>50</v>
      </c>
      <c r="O1735" s="21">
        <f t="shared" si="271"/>
        <v>100</v>
      </c>
      <c r="P1735" s="21">
        <f t="shared" si="272"/>
        <v>50</v>
      </c>
      <c r="Q1735" s="21">
        <f t="shared" si="273"/>
        <v>16.5</v>
      </c>
      <c r="R1735" s="22">
        <f t="shared" si="274"/>
        <v>62.475000000000001</v>
      </c>
      <c r="S1735" s="22">
        <f t="shared" si="275"/>
        <v>51.625</v>
      </c>
      <c r="T1735" s="22">
        <f t="shared" si="276"/>
        <v>42.424999999999997</v>
      </c>
      <c r="U1735" s="22">
        <f t="shared" si="277"/>
        <v>54.125</v>
      </c>
      <c r="V1735" s="21">
        <f t="shared" si="278"/>
        <v>52.17499999999999</v>
      </c>
      <c r="W1735" s="21">
        <f t="shared" si="279"/>
        <v>52.662499999999994</v>
      </c>
      <c r="X1735" s="20"/>
      <c r="Y1735" s="20"/>
      <c r="Z1735" s="20"/>
    </row>
    <row r="1736" spans="1:26" ht="13.5" x14ac:dyDescent="0.25">
      <c r="A1736" s="4">
        <f>TITRES_STAT!B1739</f>
        <v>44543</v>
      </c>
      <c r="B1736" s="2">
        <f>TITRES_STAT!C1739</f>
        <v>14.8</v>
      </c>
      <c r="C1736" s="2">
        <f>RSI!I1736</f>
        <v>54.645964723541098</v>
      </c>
      <c r="D1736" s="2">
        <f>MACD!E1736</f>
        <v>3.9293381981915232E-3</v>
      </c>
      <c r="E1736" s="2">
        <f>MACD!F1736</f>
        <v>-1.9339331506852291E-3</v>
      </c>
      <c r="F1736" s="2">
        <f>'Moving Avg'!D1736</f>
        <v>6.3972800000000003</v>
      </c>
      <c r="G1736" s="2">
        <f>'Moving Avg'!E1736</f>
        <v>6.40205</v>
      </c>
      <c r="H1736" s="2">
        <f>'Moving Avg'!F1736</f>
        <v>6.4001150000000013</v>
      </c>
      <c r="I1736" s="2">
        <f>'Moving Avg'!G1736</f>
        <v>6.3785580000000017</v>
      </c>
      <c r="J1736" s="2">
        <f>'Moving Avg'!H1736</f>
        <v>6.2998470000000033</v>
      </c>
      <c r="K1736" s="18" t="str">
        <f>OBV!F1736</f>
        <v>BEARISH</v>
      </c>
      <c r="L1736" s="18" t="str">
        <f>OBV!G1736</f>
        <v>NEUTRAL</v>
      </c>
      <c r="M1736" s="18" t="str">
        <f>OBV!H1736</f>
        <v>BEARISH DIVERGENCE</v>
      </c>
      <c r="N1736" s="21">
        <f t="shared" si="270"/>
        <v>50</v>
      </c>
      <c r="O1736" s="21">
        <f t="shared" si="271"/>
        <v>100</v>
      </c>
      <c r="P1736" s="21">
        <f t="shared" si="272"/>
        <v>50</v>
      </c>
      <c r="Q1736" s="21">
        <f t="shared" si="273"/>
        <v>16.5</v>
      </c>
      <c r="R1736" s="22">
        <f t="shared" si="274"/>
        <v>62.475000000000001</v>
      </c>
      <c r="S1736" s="22">
        <f t="shared" si="275"/>
        <v>51.625</v>
      </c>
      <c r="T1736" s="22">
        <f t="shared" si="276"/>
        <v>42.424999999999997</v>
      </c>
      <c r="U1736" s="22">
        <f t="shared" si="277"/>
        <v>54.125</v>
      </c>
      <c r="V1736" s="21">
        <f t="shared" si="278"/>
        <v>52.17499999999999</v>
      </c>
      <c r="W1736" s="21">
        <f t="shared" si="279"/>
        <v>52.662499999999994</v>
      </c>
      <c r="X1736" s="20"/>
      <c r="Y1736" s="20"/>
      <c r="Z1736" s="20"/>
    </row>
    <row r="1737" spans="1:26" ht="13.5" x14ac:dyDescent="0.25">
      <c r="A1737" s="4">
        <f>TITRES_STAT!B1740</f>
        <v>44544</v>
      </c>
      <c r="B1737" s="2">
        <f>TITRES_STAT!C1740</f>
        <v>14.67</v>
      </c>
      <c r="C1737" s="2">
        <f>RSI!I1737</f>
        <v>45.033094158919951</v>
      </c>
      <c r="D1737" s="2">
        <f>MACD!E1737</f>
        <v>9.4196139576272486E-3</v>
      </c>
      <c r="E1737" s="2">
        <f>MACD!F1737</f>
        <v>3.3677627097726645E-4</v>
      </c>
      <c r="F1737" s="2">
        <f>'Moving Avg'!D1737</f>
        <v>6.4033599999999993</v>
      </c>
      <c r="G1737" s="2">
        <f>'Moving Avg'!E1737</f>
        <v>6.3964099999999995</v>
      </c>
      <c r="H1737" s="2">
        <f>'Moving Avg'!F1737</f>
        <v>6.3985950000000003</v>
      </c>
      <c r="I1737" s="2">
        <f>'Moving Avg'!G1737</f>
        <v>6.3787320000000012</v>
      </c>
      <c r="J1737" s="2">
        <f>'Moving Avg'!H1737</f>
        <v>6.3005790000000035</v>
      </c>
      <c r="K1737" s="18" t="str">
        <f>OBV!F1737</f>
        <v>BEARISH</v>
      </c>
      <c r="L1737" s="18" t="str">
        <f>OBV!G1737</f>
        <v>NEUTRAL</v>
      </c>
      <c r="M1737" s="18" t="str">
        <f>OBV!H1737</f>
        <v>BEARISH DIVERGENCE</v>
      </c>
      <c r="N1737" s="21">
        <f t="shared" si="270"/>
        <v>50</v>
      </c>
      <c r="O1737" s="21">
        <f t="shared" si="271"/>
        <v>100</v>
      </c>
      <c r="P1737" s="21">
        <f t="shared" si="272"/>
        <v>50</v>
      </c>
      <c r="Q1737" s="21">
        <f t="shared" si="273"/>
        <v>16.5</v>
      </c>
      <c r="R1737" s="22">
        <f t="shared" si="274"/>
        <v>62.475000000000001</v>
      </c>
      <c r="S1737" s="22">
        <f t="shared" si="275"/>
        <v>51.625</v>
      </c>
      <c r="T1737" s="22">
        <f t="shared" si="276"/>
        <v>42.424999999999997</v>
      </c>
      <c r="U1737" s="22">
        <f t="shared" si="277"/>
        <v>54.125</v>
      </c>
      <c r="V1737" s="21">
        <f t="shared" si="278"/>
        <v>52.17499999999999</v>
      </c>
      <c r="W1737" s="21">
        <f t="shared" si="279"/>
        <v>52.662499999999994</v>
      </c>
      <c r="X1737" s="20"/>
      <c r="Y1737" s="20"/>
      <c r="Z1737" s="20"/>
    </row>
    <row r="1738" spans="1:26" ht="13.5" x14ac:dyDescent="0.25">
      <c r="A1738" s="4">
        <f>TITRES_STAT!B1741</f>
        <v>44545</v>
      </c>
      <c r="B1738" s="2">
        <f>TITRES_STAT!C1741</f>
        <v>14.67</v>
      </c>
      <c r="C1738" s="2">
        <f>RSI!I1738</f>
        <v>45.033094158919958</v>
      </c>
      <c r="D1738" s="2">
        <f>MACD!E1738</f>
        <v>1.3579577997554715E-2</v>
      </c>
      <c r="E1738" s="2">
        <f>MACD!F1738</f>
        <v>2.9853366162927563E-3</v>
      </c>
      <c r="F1738" s="2">
        <f>'Moving Avg'!D1738</f>
        <v>6.3929600000000004</v>
      </c>
      <c r="G1738" s="2">
        <f>'Moving Avg'!E1738</f>
        <v>6.3912099999999992</v>
      </c>
      <c r="H1738" s="2">
        <f>'Moving Avg'!F1738</f>
        <v>6.3970750000000001</v>
      </c>
      <c r="I1738" s="2">
        <f>'Moving Avg'!G1738</f>
        <v>6.3793400000000009</v>
      </c>
      <c r="J1738" s="2">
        <f>'Moving Avg'!H1738</f>
        <v>6.3013530000000033</v>
      </c>
      <c r="K1738" s="18" t="str">
        <f>OBV!F1738</f>
        <v>BEARISH</v>
      </c>
      <c r="L1738" s="18" t="str">
        <f>OBV!G1738</f>
        <v>WEAK</v>
      </c>
      <c r="M1738" s="18" t="str">
        <f>OBV!H1738</f>
        <v>CONFIRMED BEARISH</v>
      </c>
      <c r="N1738" s="21">
        <f t="shared" si="270"/>
        <v>50</v>
      </c>
      <c r="O1738" s="21">
        <f t="shared" si="271"/>
        <v>100</v>
      </c>
      <c r="P1738" s="21">
        <f t="shared" si="272"/>
        <v>50</v>
      </c>
      <c r="Q1738" s="21">
        <f t="shared" si="273"/>
        <v>0</v>
      </c>
      <c r="R1738" s="22">
        <f t="shared" si="274"/>
        <v>60</v>
      </c>
      <c r="S1738" s="22">
        <f t="shared" si="275"/>
        <v>47.5</v>
      </c>
      <c r="T1738" s="22">
        <f t="shared" si="276"/>
        <v>35</v>
      </c>
      <c r="U1738" s="22">
        <f t="shared" si="277"/>
        <v>50</v>
      </c>
      <c r="V1738" s="21">
        <f t="shared" si="278"/>
        <v>47.5</v>
      </c>
      <c r="W1738" s="21">
        <f t="shared" si="279"/>
        <v>48.125</v>
      </c>
      <c r="X1738" s="20"/>
      <c r="Y1738" s="20"/>
      <c r="Z1738" s="20"/>
    </row>
    <row r="1739" spans="1:26" ht="13.5" x14ac:dyDescent="0.25">
      <c r="A1739" s="4">
        <f>TITRES_STAT!B1742</f>
        <v>44546</v>
      </c>
      <c r="B1739" s="2">
        <f>TITRES_STAT!C1742</f>
        <v>14.79</v>
      </c>
      <c r="C1739" s="2">
        <f>RSI!I1739</f>
        <v>53.735451824927132</v>
      </c>
      <c r="D1739" s="2">
        <f>MACD!E1739</f>
        <v>1.2763258336557115E-2</v>
      </c>
      <c r="E1739" s="2">
        <f>MACD!F1739</f>
        <v>4.9409209603456282E-3</v>
      </c>
      <c r="F1739" s="2">
        <f>'Moving Avg'!D1739</f>
        <v>6.3938199999999998</v>
      </c>
      <c r="G1739" s="2">
        <f>'Moving Avg'!E1739</f>
        <v>6.3916399999999998</v>
      </c>
      <c r="H1739" s="2">
        <f>'Moving Avg'!F1739</f>
        <v>6.398155</v>
      </c>
      <c r="I1739" s="2">
        <f>'Moving Avg'!G1739</f>
        <v>6.3814220000000015</v>
      </c>
      <c r="J1739" s="2">
        <f>'Moving Avg'!H1739</f>
        <v>6.3023450000000034</v>
      </c>
      <c r="K1739" s="18" t="str">
        <f>OBV!F1739</f>
        <v>BULLISH</v>
      </c>
      <c r="L1739" s="18" t="str">
        <f>OBV!G1739</f>
        <v>STRONG</v>
      </c>
      <c r="M1739" s="18" t="str">
        <f>OBV!H1739</f>
        <v>CONFIRMED BULLISH</v>
      </c>
      <c r="N1739" s="21">
        <f t="shared" si="270"/>
        <v>50</v>
      </c>
      <c r="O1739" s="21">
        <f t="shared" si="271"/>
        <v>100</v>
      </c>
      <c r="P1739" s="21">
        <f t="shared" si="272"/>
        <v>50</v>
      </c>
      <c r="Q1739" s="21">
        <f t="shared" si="273"/>
        <v>100</v>
      </c>
      <c r="R1739" s="22">
        <f t="shared" si="274"/>
        <v>75</v>
      </c>
      <c r="S1739" s="22">
        <f t="shared" si="275"/>
        <v>72.5</v>
      </c>
      <c r="T1739" s="22">
        <f t="shared" si="276"/>
        <v>80</v>
      </c>
      <c r="U1739" s="22">
        <f t="shared" si="277"/>
        <v>75</v>
      </c>
      <c r="V1739" s="21">
        <f t="shared" si="278"/>
        <v>75.833333333333329</v>
      </c>
      <c r="W1739" s="21">
        <f t="shared" si="279"/>
        <v>75.625</v>
      </c>
      <c r="X1739" s="20"/>
      <c r="Y1739" s="20"/>
      <c r="Z1739" s="20"/>
    </row>
    <row r="1740" spans="1:26" ht="13.5" x14ac:dyDescent="0.25">
      <c r="A1740" s="4">
        <f>TITRES_STAT!B1743</f>
        <v>44550</v>
      </c>
      <c r="B1740" s="2">
        <f>TITRES_STAT!C1743</f>
        <v>14.8</v>
      </c>
      <c r="C1740" s="2">
        <f>RSI!I1740</f>
        <v>54.393408459188521</v>
      </c>
      <c r="D1740" s="2">
        <f>MACD!E1740</f>
        <v>1.2264851099746288E-2</v>
      </c>
      <c r="E1740" s="2">
        <f>MACD!F1740</f>
        <v>6.4057069882257605E-3</v>
      </c>
      <c r="F1740" s="2">
        <f>'Moving Avg'!D1740</f>
        <v>6.3955599999999997</v>
      </c>
      <c r="G1740" s="2">
        <f>'Moving Avg'!E1740</f>
        <v>6.3920799999999991</v>
      </c>
      <c r="H1740" s="2">
        <f>'Moving Avg'!F1740</f>
        <v>6.3981550000000009</v>
      </c>
      <c r="I1740" s="2">
        <f>'Moving Avg'!G1740</f>
        <v>6.3827240000000014</v>
      </c>
      <c r="J1740" s="2">
        <f>'Moving Avg'!H1740</f>
        <v>6.3033380000000045</v>
      </c>
      <c r="K1740" s="18" t="str">
        <f>OBV!F1740</f>
        <v>BULLISH</v>
      </c>
      <c r="L1740" s="18" t="str">
        <f>OBV!G1740</f>
        <v>STRONG</v>
      </c>
      <c r="M1740" s="18" t="str">
        <f>OBV!H1740</f>
        <v>CONFIRMED BULLISH</v>
      </c>
      <c r="N1740" s="21">
        <f t="shared" si="270"/>
        <v>50</v>
      </c>
      <c r="O1740" s="21">
        <f t="shared" si="271"/>
        <v>100</v>
      </c>
      <c r="P1740" s="21">
        <f t="shared" si="272"/>
        <v>50</v>
      </c>
      <c r="Q1740" s="21">
        <f t="shared" si="273"/>
        <v>100</v>
      </c>
      <c r="R1740" s="22">
        <f t="shared" si="274"/>
        <v>75</v>
      </c>
      <c r="S1740" s="22">
        <f t="shared" si="275"/>
        <v>72.5</v>
      </c>
      <c r="T1740" s="22">
        <f t="shared" si="276"/>
        <v>80</v>
      </c>
      <c r="U1740" s="22">
        <f t="shared" si="277"/>
        <v>75</v>
      </c>
      <c r="V1740" s="21">
        <f t="shared" si="278"/>
        <v>75.833333333333329</v>
      </c>
      <c r="W1740" s="21">
        <f t="shared" si="279"/>
        <v>75.625</v>
      </c>
      <c r="X1740" s="20"/>
      <c r="Y1740" s="20"/>
      <c r="Z1740" s="20"/>
    </row>
    <row r="1741" spans="1:26" ht="13.5" x14ac:dyDescent="0.25">
      <c r="A1741" s="4">
        <f>TITRES_STAT!B1744</f>
        <v>44551</v>
      </c>
      <c r="B1741" s="2">
        <f>TITRES_STAT!C1744</f>
        <v>14.7</v>
      </c>
      <c r="C1741" s="2">
        <f>RSI!I1741</f>
        <v>47.254756464376641</v>
      </c>
      <c r="D1741" s="2">
        <f>MACD!E1741</f>
        <v>8.8992630811643991E-3</v>
      </c>
      <c r="E1741" s="2">
        <f>MACD!F1741</f>
        <v>6.9044182068134889E-3</v>
      </c>
      <c r="F1741" s="2">
        <f>'Moving Avg'!D1741</f>
        <v>6.3868800000000006</v>
      </c>
      <c r="G1741" s="2">
        <f>'Moving Avg'!E1741</f>
        <v>6.3920799999999991</v>
      </c>
      <c r="H1741" s="2">
        <f>'Moving Avg'!F1741</f>
        <v>6.398155</v>
      </c>
      <c r="I1741" s="2">
        <f>'Moving Avg'!G1741</f>
        <v>6.3831580000000017</v>
      </c>
      <c r="J1741" s="2">
        <f>'Moving Avg'!H1741</f>
        <v>6.3045580000000054</v>
      </c>
      <c r="K1741" s="18" t="str">
        <f>OBV!F1741</f>
        <v>BULLISH</v>
      </c>
      <c r="L1741" s="18" t="str">
        <f>OBV!G1741</f>
        <v>STRONG</v>
      </c>
      <c r="M1741" s="18" t="str">
        <f>OBV!H1741</f>
        <v>BULLISH DIVERGENCE</v>
      </c>
      <c r="N1741" s="21">
        <f t="shared" si="270"/>
        <v>50</v>
      </c>
      <c r="O1741" s="21">
        <f t="shared" si="271"/>
        <v>100</v>
      </c>
      <c r="P1741" s="21">
        <f t="shared" si="272"/>
        <v>50</v>
      </c>
      <c r="Q1741" s="21">
        <f t="shared" si="273"/>
        <v>83</v>
      </c>
      <c r="R1741" s="22">
        <f t="shared" si="274"/>
        <v>72.45</v>
      </c>
      <c r="S1741" s="22">
        <f t="shared" si="275"/>
        <v>68.25</v>
      </c>
      <c r="T1741" s="22">
        <f t="shared" si="276"/>
        <v>72.349999999999994</v>
      </c>
      <c r="U1741" s="22">
        <f t="shared" si="277"/>
        <v>70.75</v>
      </c>
      <c r="V1741" s="21">
        <f t="shared" si="278"/>
        <v>71.016666666666666</v>
      </c>
      <c r="W1741" s="21">
        <f t="shared" si="279"/>
        <v>70.949999999999989</v>
      </c>
      <c r="X1741" s="20"/>
      <c r="Y1741" s="20"/>
      <c r="Z1741" s="20"/>
    </row>
    <row r="1742" spans="1:26" ht="13.5" x14ac:dyDescent="0.25">
      <c r="A1742" s="4">
        <f>TITRES_STAT!B1745</f>
        <v>44552</v>
      </c>
      <c r="B1742" s="2">
        <f>TITRES_STAT!C1745</f>
        <v>14.8</v>
      </c>
      <c r="C1742" s="2">
        <f>RSI!I1742</f>
        <v>53.786425646225069</v>
      </c>
      <c r="D1742" s="2">
        <f>MACD!E1742</f>
        <v>-3.7307476237771198E-3</v>
      </c>
      <c r="E1742" s="2">
        <f>MACD!F1742</f>
        <v>4.7773850406953675E-3</v>
      </c>
      <c r="F1742" s="2">
        <f>'Moving Avg'!D1742</f>
        <v>6.3981600000000007</v>
      </c>
      <c r="G1742" s="2">
        <f>'Moving Avg'!E1742</f>
        <v>6.40076</v>
      </c>
      <c r="H1742" s="2">
        <f>'Moving Avg'!F1742</f>
        <v>6.402495</v>
      </c>
      <c r="I1742" s="2">
        <f>'Moving Avg'!G1742</f>
        <v>6.3840260000000013</v>
      </c>
      <c r="J1742" s="2">
        <f>'Moving Avg'!H1742</f>
        <v>6.3055720000000068</v>
      </c>
      <c r="K1742" s="18" t="str">
        <f>OBV!F1742</f>
        <v>BULLISH</v>
      </c>
      <c r="L1742" s="18" t="str">
        <f>OBV!G1742</f>
        <v>STRONG</v>
      </c>
      <c r="M1742" s="18" t="str">
        <f>OBV!H1742</f>
        <v>CONFIRMED BULLISH</v>
      </c>
      <c r="N1742" s="21">
        <f t="shared" si="270"/>
        <v>50</v>
      </c>
      <c r="O1742" s="21">
        <f t="shared" si="271"/>
        <v>100</v>
      </c>
      <c r="P1742" s="21">
        <f t="shared" si="272"/>
        <v>50</v>
      </c>
      <c r="Q1742" s="21">
        <f t="shared" si="273"/>
        <v>100</v>
      </c>
      <c r="R1742" s="22">
        <f t="shared" si="274"/>
        <v>75</v>
      </c>
      <c r="S1742" s="22">
        <f t="shared" si="275"/>
        <v>72.5</v>
      </c>
      <c r="T1742" s="22">
        <f t="shared" si="276"/>
        <v>80</v>
      </c>
      <c r="U1742" s="22">
        <f t="shared" si="277"/>
        <v>75</v>
      </c>
      <c r="V1742" s="21">
        <f t="shared" si="278"/>
        <v>75.833333333333329</v>
      </c>
      <c r="W1742" s="21">
        <f t="shared" si="279"/>
        <v>75.625</v>
      </c>
      <c r="X1742" s="20"/>
      <c r="Y1742" s="20"/>
      <c r="Z1742" s="20"/>
    </row>
    <row r="1743" spans="1:26" ht="13.5" x14ac:dyDescent="0.25">
      <c r="A1743" s="4">
        <f>TITRES_STAT!B1746</f>
        <v>44553</v>
      </c>
      <c r="B1743" s="2">
        <f>TITRES_STAT!C1746</f>
        <v>14.81</v>
      </c>
      <c r="C1743" s="2">
        <f>RSI!I1743</f>
        <v>54.389086603799335</v>
      </c>
      <c r="D1743" s="2">
        <f>MACD!E1743</f>
        <v>-2.2143087444721488E-3</v>
      </c>
      <c r="E1743" s="2">
        <f>MACD!F1743</f>
        <v>3.3790462836618645E-3</v>
      </c>
      <c r="F1743" s="2">
        <f>'Moving Avg'!D1743</f>
        <v>6.4103000000000012</v>
      </c>
      <c r="G1743" s="2">
        <f>'Moving Avg'!E1743</f>
        <v>6.4016299999999999</v>
      </c>
      <c r="H1743" s="2">
        <f>'Moving Avg'!F1743</f>
        <v>6.4027100000000008</v>
      </c>
      <c r="I1743" s="2">
        <f>'Moving Avg'!G1743</f>
        <v>6.3849800000000014</v>
      </c>
      <c r="J1743" s="2">
        <f>'Moving Avg'!H1743</f>
        <v>6.3065015000000066</v>
      </c>
      <c r="K1743" s="18" t="str">
        <f>OBV!F1743</f>
        <v>BULLISH</v>
      </c>
      <c r="L1743" s="18" t="str">
        <f>OBV!G1743</f>
        <v>STRONG</v>
      </c>
      <c r="M1743" s="18" t="str">
        <f>OBV!H1743</f>
        <v>CONFIRMED BULLISH</v>
      </c>
      <c r="N1743" s="21">
        <f t="shared" si="270"/>
        <v>50</v>
      </c>
      <c r="O1743" s="21">
        <f t="shared" si="271"/>
        <v>100</v>
      </c>
      <c r="P1743" s="21">
        <f t="shared" si="272"/>
        <v>50</v>
      </c>
      <c r="Q1743" s="21">
        <f t="shared" si="273"/>
        <v>100</v>
      </c>
      <c r="R1743" s="22">
        <f t="shared" si="274"/>
        <v>75</v>
      </c>
      <c r="S1743" s="22">
        <f t="shared" si="275"/>
        <v>72.5</v>
      </c>
      <c r="T1743" s="22">
        <f t="shared" si="276"/>
        <v>80</v>
      </c>
      <c r="U1743" s="22">
        <f t="shared" si="277"/>
        <v>75</v>
      </c>
      <c r="V1743" s="21">
        <f t="shared" si="278"/>
        <v>75.833333333333329</v>
      </c>
      <c r="W1743" s="21">
        <f t="shared" si="279"/>
        <v>75.625</v>
      </c>
      <c r="X1743" s="20"/>
      <c r="Y1743" s="20"/>
      <c r="Z1743" s="20"/>
    </row>
    <row r="1744" spans="1:26" ht="13.5" x14ac:dyDescent="0.25">
      <c r="A1744" s="4">
        <f>TITRES_STAT!B1747</f>
        <v>44554</v>
      </c>
      <c r="B1744" s="2">
        <f>TITRES_STAT!C1747</f>
        <v>14.81</v>
      </c>
      <c r="C1744" s="2">
        <f>RSI!I1744</f>
        <v>54.389086603799335</v>
      </c>
      <c r="D1744" s="2">
        <f>MACD!E1744</f>
        <v>-1.7616650784120225E-3</v>
      </c>
      <c r="E1744" s="2">
        <f>MACD!F1744</f>
        <v>2.3509040112470875E-3</v>
      </c>
      <c r="F1744" s="2">
        <f>'Moving Avg'!D1744</f>
        <v>6.4120400000000002</v>
      </c>
      <c r="G1744" s="2">
        <f>'Moving Avg'!E1744</f>
        <v>6.4029299999999996</v>
      </c>
      <c r="H1744" s="2">
        <f>'Moving Avg'!F1744</f>
        <v>6.4029250000000006</v>
      </c>
      <c r="I1744" s="2">
        <f>'Moving Avg'!G1744</f>
        <v>6.3860200000000011</v>
      </c>
      <c r="J1744" s="2">
        <f>'Moving Avg'!H1744</f>
        <v>6.3075370000000044</v>
      </c>
      <c r="K1744" s="18" t="str">
        <f>OBV!F1744</f>
        <v>BULLISH</v>
      </c>
      <c r="L1744" s="18" t="str">
        <f>OBV!G1744</f>
        <v>STRONG</v>
      </c>
      <c r="M1744" s="18" t="str">
        <f>OBV!H1744</f>
        <v>CONFIRMED BULLISH</v>
      </c>
      <c r="N1744" s="21">
        <f t="shared" si="270"/>
        <v>50</v>
      </c>
      <c r="O1744" s="21">
        <f t="shared" si="271"/>
        <v>100</v>
      </c>
      <c r="P1744" s="21">
        <f t="shared" si="272"/>
        <v>50</v>
      </c>
      <c r="Q1744" s="21">
        <f t="shared" si="273"/>
        <v>100</v>
      </c>
      <c r="R1744" s="22">
        <f t="shared" si="274"/>
        <v>75</v>
      </c>
      <c r="S1744" s="22">
        <f t="shared" si="275"/>
        <v>72.5</v>
      </c>
      <c r="T1744" s="22">
        <f t="shared" si="276"/>
        <v>80</v>
      </c>
      <c r="U1744" s="22">
        <f t="shared" si="277"/>
        <v>75</v>
      </c>
      <c r="V1744" s="21">
        <f t="shared" si="278"/>
        <v>75.833333333333329</v>
      </c>
      <c r="W1744" s="21">
        <f t="shared" si="279"/>
        <v>75.625</v>
      </c>
      <c r="X1744" s="20"/>
      <c r="Y1744" s="20"/>
      <c r="Z1744" s="20"/>
    </row>
    <row r="1745" spans="1:26" ht="13.5" x14ac:dyDescent="0.25">
      <c r="A1745" s="4">
        <f>TITRES_STAT!B1748</f>
        <v>44557</v>
      </c>
      <c r="B1745" s="2">
        <f>TITRES_STAT!C1748</f>
        <v>14.83</v>
      </c>
      <c r="C1745" s="2">
        <f>RSI!I1745</f>
        <v>55.743347149206819</v>
      </c>
      <c r="D1745" s="2">
        <f>MACD!E1745</f>
        <v>-2.1795463647933389E-3</v>
      </c>
      <c r="E1745" s="2">
        <f>MACD!F1745</f>
        <v>1.4448139360390023E-3</v>
      </c>
      <c r="F1745" s="2">
        <f>'Moving Avg'!D1745</f>
        <v>6.4146400000000003</v>
      </c>
      <c r="G1745" s="2">
        <f>'Moving Avg'!E1745</f>
        <v>6.4050999999999991</v>
      </c>
      <c r="H1745" s="2">
        <f>'Moving Avg'!F1745</f>
        <v>6.4035749999999991</v>
      </c>
      <c r="I1745" s="2">
        <f>'Moving Avg'!G1745</f>
        <v>6.3871480000000016</v>
      </c>
      <c r="J1745" s="2">
        <f>'Moving Avg'!H1745</f>
        <v>6.308827500000004</v>
      </c>
      <c r="K1745" s="18" t="str">
        <f>OBV!F1745</f>
        <v>BULLISH</v>
      </c>
      <c r="L1745" s="18" t="str">
        <f>OBV!G1745</f>
        <v>NEUTRAL</v>
      </c>
      <c r="M1745" s="18" t="str">
        <f>OBV!H1745</f>
        <v>CONFIRMED BULLISH</v>
      </c>
      <c r="N1745" s="21">
        <f t="shared" si="270"/>
        <v>50</v>
      </c>
      <c r="O1745" s="21">
        <f t="shared" si="271"/>
        <v>100</v>
      </c>
      <c r="P1745" s="21">
        <f t="shared" si="272"/>
        <v>50</v>
      </c>
      <c r="Q1745" s="21">
        <f t="shared" si="273"/>
        <v>83.5</v>
      </c>
      <c r="R1745" s="22">
        <f t="shared" si="274"/>
        <v>72.525000000000006</v>
      </c>
      <c r="S1745" s="22">
        <f t="shared" si="275"/>
        <v>68.375</v>
      </c>
      <c r="T1745" s="22">
        <f t="shared" si="276"/>
        <v>72.575000000000003</v>
      </c>
      <c r="U1745" s="22">
        <f t="shared" si="277"/>
        <v>70.875</v>
      </c>
      <c r="V1745" s="21">
        <f t="shared" si="278"/>
        <v>71.158333333333346</v>
      </c>
      <c r="W1745" s="21">
        <f t="shared" si="279"/>
        <v>71.087500000000006</v>
      </c>
      <c r="X1745" s="20"/>
      <c r="Y1745" s="20"/>
      <c r="Z1745" s="20"/>
    </row>
    <row r="1746" spans="1:26" ht="13.5" x14ac:dyDescent="0.25">
      <c r="A1746" s="4">
        <f>TITRES_STAT!B1749</f>
        <v>44558</v>
      </c>
      <c r="B1746" s="2">
        <f>TITRES_STAT!C1749</f>
        <v>14.71</v>
      </c>
      <c r="C1746" s="2">
        <f>RSI!I1746</f>
        <v>46.784734139073244</v>
      </c>
      <c r="D1746" s="2">
        <f>MACD!E1746</f>
        <v>2.468319252597162E-3</v>
      </c>
      <c r="E1746" s="2">
        <f>MACD!F1746</f>
        <v>1.6495149993506343E-3</v>
      </c>
      <c r="F1746" s="2">
        <f>'Moving Avg'!D1746</f>
        <v>6.4154999999999998</v>
      </c>
      <c r="G1746" s="2">
        <f>'Moving Avg'!E1746</f>
        <v>6.4011899999999997</v>
      </c>
      <c r="H1746" s="2">
        <f>'Moving Avg'!F1746</f>
        <v>6.4016199999999994</v>
      </c>
      <c r="I1746" s="2">
        <f>'Moving Avg'!G1746</f>
        <v>6.3872340000000021</v>
      </c>
      <c r="J1746" s="2">
        <f>'Moving Avg'!H1746</f>
        <v>6.3094345000000045</v>
      </c>
      <c r="K1746" s="18" t="str">
        <f>OBV!F1746</f>
        <v>BEARISH</v>
      </c>
      <c r="L1746" s="18" t="str">
        <f>OBV!G1746</f>
        <v>WEAK</v>
      </c>
      <c r="M1746" s="18" t="str">
        <f>OBV!H1746</f>
        <v>BEARISH DIVERGENCE</v>
      </c>
      <c r="N1746" s="21">
        <f t="shared" si="270"/>
        <v>50</v>
      </c>
      <c r="O1746" s="21">
        <f t="shared" si="271"/>
        <v>100</v>
      </c>
      <c r="P1746" s="21">
        <f t="shared" si="272"/>
        <v>50</v>
      </c>
      <c r="Q1746" s="21">
        <f t="shared" si="273"/>
        <v>0</v>
      </c>
      <c r="R1746" s="22">
        <f t="shared" si="274"/>
        <v>60</v>
      </c>
      <c r="S1746" s="22">
        <f t="shared" si="275"/>
        <v>47.5</v>
      </c>
      <c r="T1746" s="22">
        <f t="shared" si="276"/>
        <v>35</v>
      </c>
      <c r="U1746" s="22">
        <f t="shared" si="277"/>
        <v>50</v>
      </c>
      <c r="V1746" s="21">
        <f t="shared" si="278"/>
        <v>47.5</v>
      </c>
      <c r="W1746" s="21">
        <f t="shared" si="279"/>
        <v>48.125</v>
      </c>
      <c r="X1746" s="20"/>
      <c r="Y1746" s="20"/>
      <c r="Z1746" s="20"/>
    </row>
    <row r="1747" spans="1:26" ht="13.5" x14ac:dyDescent="0.25">
      <c r="A1747" s="4">
        <f>TITRES_STAT!B1750</f>
        <v>44559</v>
      </c>
      <c r="B1747" s="2">
        <f>TITRES_STAT!C1750</f>
        <v>14.7</v>
      </c>
      <c r="C1747" s="2">
        <f>RSI!I1747</f>
        <v>46.125852275494815</v>
      </c>
      <c r="D1747" s="2">
        <f>MACD!E1747</f>
        <v>-1.8311400984796222E-3</v>
      </c>
      <c r="E1747" s="2">
        <f>MACD!F1747</f>
        <v>9.5338397978458303E-4</v>
      </c>
      <c r="F1747" s="2">
        <f>'Moving Avg'!D1747</f>
        <v>6.4068200000000006</v>
      </c>
      <c r="G1747" s="2">
        <f>'Moving Avg'!E1747</f>
        <v>6.4024900000000002</v>
      </c>
      <c r="H1747" s="2">
        <f>'Moving Avg'!F1747</f>
        <v>6.3994499999999999</v>
      </c>
      <c r="I1747" s="2">
        <f>'Moving Avg'!G1747</f>
        <v>6.387234000000003</v>
      </c>
      <c r="J1747" s="2">
        <f>'Moving Avg'!H1747</f>
        <v>6.3104430000000038</v>
      </c>
      <c r="K1747" s="18" t="str">
        <f>OBV!F1747</f>
        <v>BEARISH</v>
      </c>
      <c r="L1747" s="18" t="str">
        <f>OBV!G1747</f>
        <v>WEAK</v>
      </c>
      <c r="M1747" s="18" t="str">
        <f>OBV!H1747</f>
        <v>CONFIRMED BEARISH</v>
      </c>
      <c r="N1747" s="21">
        <f t="shared" si="270"/>
        <v>50</v>
      </c>
      <c r="O1747" s="21">
        <f t="shared" si="271"/>
        <v>100</v>
      </c>
      <c r="P1747" s="21">
        <f t="shared" si="272"/>
        <v>50</v>
      </c>
      <c r="Q1747" s="21">
        <f t="shared" si="273"/>
        <v>0</v>
      </c>
      <c r="R1747" s="22">
        <f t="shared" si="274"/>
        <v>60</v>
      </c>
      <c r="S1747" s="22">
        <f t="shared" si="275"/>
        <v>47.5</v>
      </c>
      <c r="T1747" s="22">
        <f t="shared" si="276"/>
        <v>35</v>
      </c>
      <c r="U1747" s="22">
        <f t="shared" si="277"/>
        <v>50</v>
      </c>
      <c r="V1747" s="21">
        <f t="shared" si="278"/>
        <v>47.5</v>
      </c>
      <c r="W1747" s="21">
        <f t="shared" si="279"/>
        <v>48.125</v>
      </c>
      <c r="X1747" s="20"/>
      <c r="Y1747" s="20"/>
      <c r="Z1747" s="20"/>
    </row>
    <row r="1748" spans="1:26" ht="13.5" x14ac:dyDescent="0.25">
      <c r="A1748" s="4">
        <f>TITRES_STAT!B1751</f>
        <v>44560</v>
      </c>
      <c r="B1748" s="2">
        <f>TITRES_STAT!C1751</f>
        <v>14.81</v>
      </c>
      <c r="C1748" s="2">
        <f>RSI!I1748</f>
        <v>53.884482911230215</v>
      </c>
      <c r="D1748" s="2">
        <f>MACD!E1748</f>
        <v>-8.8602761701386257E-3</v>
      </c>
      <c r="E1748" s="2">
        <f>MACD!F1748</f>
        <v>-1.0093480502000587E-3</v>
      </c>
      <c r="F1748" s="2">
        <f>'Moving Avg'!D1748</f>
        <v>6.4068199999999988</v>
      </c>
      <c r="G1748" s="2">
        <f>'Moving Avg'!E1748</f>
        <v>6.4085599999999996</v>
      </c>
      <c r="H1748" s="2">
        <f>'Moving Avg'!F1748</f>
        <v>6.3998849999999994</v>
      </c>
      <c r="I1748" s="2">
        <f>'Moving Avg'!G1748</f>
        <v>6.3882740000000009</v>
      </c>
      <c r="J1748" s="2">
        <f>'Moving Avg'!H1748</f>
        <v>6.3116900000000022</v>
      </c>
      <c r="K1748" s="18" t="str">
        <f>OBV!F1748</f>
        <v>BEARISH</v>
      </c>
      <c r="L1748" s="18" t="str">
        <f>OBV!G1748</f>
        <v>WEAK</v>
      </c>
      <c r="M1748" s="18" t="str">
        <f>OBV!H1748</f>
        <v>NEUTRAL</v>
      </c>
      <c r="N1748" s="21">
        <f t="shared" si="270"/>
        <v>50</v>
      </c>
      <c r="O1748" s="21">
        <f t="shared" si="271"/>
        <v>100</v>
      </c>
      <c r="P1748" s="21">
        <f t="shared" si="272"/>
        <v>50</v>
      </c>
      <c r="Q1748" s="21">
        <f t="shared" si="273"/>
        <v>0</v>
      </c>
      <c r="R1748" s="22">
        <f t="shared" si="274"/>
        <v>60</v>
      </c>
      <c r="S1748" s="22">
        <f t="shared" si="275"/>
        <v>47.5</v>
      </c>
      <c r="T1748" s="22">
        <f t="shared" si="276"/>
        <v>35</v>
      </c>
      <c r="U1748" s="22">
        <f t="shared" si="277"/>
        <v>50</v>
      </c>
      <c r="V1748" s="21">
        <f t="shared" si="278"/>
        <v>47.5</v>
      </c>
      <c r="W1748" s="21">
        <f t="shared" si="279"/>
        <v>48.125</v>
      </c>
      <c r="X1748" s="20"/>
      <c r="Y1748" s="20"/>
      <c r="Z1748" s="20"/>
    </row>
    <row r="1749" spans="1:26" ht="13.5" x14ac:dyDescent="0.25">
      <c r="A1749" s="4">
        <f>TITRES_STAT!B1752</f>
        <v>44561</v>
      </c>
      <c r="B1749" s="2">
        <f>TITRES_STAT!C1752</f>
        <v>15</v>
      </c>
      <c r="C1749" s="2">
        <f>RSI!I1749</f>
        <v>63.628877904954912</v>
      </c>
      <c r="D1749" s="2">
        <f>MACD!E1749</f>
        <v>-1.3061903848273104E-2</v>
      </c>
      <c r="E1749" s="2">
        <f>MACD!F1749</f>
        <v>-3.4198592098146682E-3</v>
      </c>
      <c r="F1749" s="2">
        <f>'Moving Avg'!D1749</f>
        <v>6.4233000000000002</v>
      </c>
      <c r="G1749" s="2">
        <f>'Moving Avg'!E1749</f>
        <v>6.4176699999999993</v>
      </c>
      <c r="H1749" s="2">
        <f>'Moving Avg'!F1749</f>
        <v>6.404655</v>
      </c>
      <c r="I1749" s="2">
        <f>'Moving Avg'!G1749</f>
        <v>6.3909620000000018</v>
      </c>
      <c r="J1749" s="2">
        <f>'Moving Avg'!H1749</f>
        <v>6.3135605000000021</v>
      </c>
      <c r="K1749" s="18" t="str">
        <f>OBV!F1749</f>
        <v>BEARISH</v>
      </c>
      <c r="L1749" s="18" t="str">
        <f>OBV!G1749</f>
        <v>WEAK</v>
      </c>
      <c r="M1749" s="18" t="str">
        <f>OBV!H1749</f>
        <v>BEARISH DIVERGENCE</v>
      </c>
      <c r="N1749" s="21">
        <f t="shared" si="270"/>
        <v>50</v>
      </c>
      <c r="O1749" s="21">
        <f t="shared" si="271"/>
        <v>100</v>
      </c>
      <c r="P1749" s="21">
        <f t="shared" si="272"/>
        <v>50</v>
      </c>
      <c r="Q1749" s="21">
        <f t="shared" si="273"/>
        <v>0</v>
      </c>
      <c r="R1749" s="22">
        <f t="shared" si="274"/>
        <v>60</v>
      </c>
      <c r="S1749" s="22">
        <f t="shared" si="275"/>
        <v>47.5</v>
      </c>
      <c r="T1749" s="22">
        <f t="shared" si="276"/>
        <v>35</v>
      </c>
      <c r="U1749" s="22">
        <f t="shared" si="277"/>
        <v>50</v>
      </c>
      <c r="V1749" s="21">
        <f t="shared" si="278"/>
        <v>47.5</v>
      </c>
      <c r="W1749" s="21">
        <f t="shared" si="279"/>
        <v>48.125</v>
      </c>
      <c r="X1749" s="20"/>
      <c r="Y1749" s="20"/>
      <c r="Z1749" s="20"/>
    </row>
    <row r="1750" spans="1:26" ht="13.5" x14ac:dyDescent="0.25">
      <c r="A1750" s="4">
        <f>TITRES_STAT!B1753</f>
        <v>44564</v>
      </c>
      <c r="B1750" s="2">
        <f>TITRES_STAT!C1753</f>
        <v>15</v>
      </c>
      <c r="C1750" s="2">
        <f>RSI!I1750</f>
        <v>63.628877904954912</v>
      </c>
      <c r="D1750" s="2">
        <f>MACD!E1750</f>
        <v>-1.6566177341418076E-2</v>
      </c>
      <c r="E1750" s="2">
        <f>MACD!F1750</f>
        <v>-6.0491228361353499E-3</v>
      </c>
      <c r="F1750" s="2">
        <f>'Moving Avg'!D1750</f>
        <v>6.4380400000000009</v>
      </c>
      <c r="G1750" s="2">
        <f>'Moving Avg'!E1750</f>
        <v>6.4263399999999988</v>
      </c>
      <c r="H1750" s="2">
        <f>'Moving Avg'!F1750</f>
        <v>6.4092099999999999</v>
      </c>
      <c r="I1750" s="2">
        <f>'Moving Avg'!G1750</f>
        <v>6.3944320000000019</v>
      </c>
      <c r="J1750" s="2">
        <f>'Moving Avg'!H1750</f>
        <v>6.3152195000000013</v>
      </c>
      <c r="K1750" s="18" t="str">
        <f>OBV!F1750</f>
        <v>BEARISH</v>
      </c>
      <c r="L1750" s="18" t="str">
        <f>OBV!G1750</f>
        <v>WEAK</v>
      </c>
      <c r="M1750" s="18" t="str">
        <f>OBV!H1750</f>
        <v>BEARISH DIVERGENCE</v>
      </c>
      <c r="N1750" s="21">
        <f t="shared" si="270"/>
        <v>50</v>
      </c>
      <c r="O1750" s="21">
        <f t="shared" si="271"/>
        <v>100</v>
      </c>
      <c r="P1750" s="21">
        <f t="shared" si="272"/>
        <v>50</v>
      </c>
      <c r="Q1750" s="21">
        <f t="shared" si="273"/>
        <v>0</v>
      </c>
      <c r="R1750" s="22">
        <f t="shared" si="274"/>
        <v>60</v>
      </c>
      <c r="S1750" s="22">
        <f t="shared" si="275"/>
        <v>47.5</v>
      </c>
      <c r="T1750" s="22">
        <f t="shared" si="276"/>
        <v>35</v>
      </c>
      <c r="U1750" s="22">
        <f t="shared" si="277"/>
        <v>50</v>
      </c>
      <c r="V1750" s="21">
        <f t="shared" si="278"/>
        <v>47.5</v>
      </c>
      <c r="W1750" s="21">
        <f t="shared" si="279"/>
        <v>48.125</v>
      </c>
      <c r="X1750" s="20"/>
      <c r="Y1750" s="20"/>
      <c r="Z1750" s="20"/>
    </row>
    <row r="1751" spans="1:26" ht="13.5" x14ac:dyDescent="0.25">
      <c r="A1751" s="4">
        <f>TITRES_STAT!B1754</f>
        <v>44565</v>
      </c>
      <c r="B1751" s="2">
        <f>TITRES_STAT!C1754</f>
        <v>14.94</v>
      </c>
      <c r="C1751" s="2">
        <f>RSI!I1751</f>
        <v>59.061882393421961</v>
      </c>
      <c r="D1751" s="2">
        <f>MACD!E1751</f>
        <v>-2.4861933755234489E-2</v>
      </c>
      <c r="E1751" s="2">
        <f>MACD!F1751</f>
        <v>-9.8116850199551769E-3</v>
      </c>
      <c r="F1751" s="2">
        <f>'Moving Avg'!D1751</f>
        <v>6.4580000000000002</v>
      </c>
      <c r="G1751" s="2">
        <f>'Moving Avg'!E1751</f>
        <v>6.4367499999999991</v>
      </c>
      <c r="H1751" s="2">
        <f>'Moving Avg'!F1751</f>
        <v>6.4144150000000009</v>
      </c>
      <c r="I1751" s="2">
        <f>'Moving Avg'!G1751</f>
        <v>6.3973820000000012</v>
      </c>
      <c r="J1751" s="2">
        <f>'Moving Avg'!H1751</f>
        <v>6.3167485000000019</v>
      </c>
      <c r="K1751" s="18" t="str">
        <f>OBV!F1751</f>
        <v>BEARISH</v>
      </c>
      <c r="L1751" s="18" t="str">
        <f>OBV!G1751</f>
        <v>NEUTRAL</v>
      </c>
      <c r="M1751" s="18" t="str">
        <f>OBV!H1751</f>
        <v>BEARISH DIVERGENCE</v>
      </c>
      <c r="N1751" s="21">
        <f t="shared" si="270"/>
        <v>50</v>
      </c>
      <c r="O1751" s="21">
        <f t="shared" si="271"/>
        <v>100</v>
      </c>
      <c r="P1751" s="21">
        <f t="shared" si="272"/>
        <v>50</v>
      </c>
      <c r="Q1751" s="21">
        <f t="shared" si="273"/>
        <v>16.5</v>
      </c>
      <c r="R1751" s="22">
        <f t="shared" si="274"/>
        <v>62.475000000000001</v>
      </c>
      <c r="S1751" s="22">
        <f t="shared" si="275"/>
        <v>51.625</v>
      </c>
      <c r="T1751" s="22">
        <f t="shared" si="276"/>
        <v>42.424999999999997</v>
      </c>
      <c r="U1751" s="22">
        <f t="shared" si="277"/>
        <v>54.125</v>
      </c>
      <c r="V1751" s="21">
        <f t="shared" si="278"/>
        <v>52.17499999999999</v>
      </c>
      <c r="W1751" s="21">
        <f t="shared" si="279"/>
        <v>52.662499999999994</v>
      </c>
      <c r="X1751" s="20"/>
      <c r="Y1751" s="20"/>
      <c r="Z1751" s="20"/>
    </row>
    <row r="1752" spans="1:26" ht="13.5" x14ac:dyDescent="0.25">
      <c r="A1752" s="4">
        <f>TITRES_STAT!B1755</f>
        <v>44566</v>
      </c>
      <c r="B1752" s="2">
        <f>TITRES_STAT!C1755</f>
        <v>14.9</v>
      </c>
      <c r="C1752" s="2">
        <f>RSI!I1752</f>
        <v>56.156922100557637</v>
      </c>
      <c r="D1752" s="2">
        <f>MACD!E1752</f>
        <v>-2.4298643951184751E-2</v>
      </c>
      <c r="E1752" s="2">
        <f>MACD!F1752</f>
        <v>-1.2709076806201092E-2</v>
      </c>
      <c r="F1752" s="2">
        <f>'Moving Avg'!D1752</f>
        <v>6.4753400000000001</v>
      </c>
      <c r="G1752" s="2">
        <f>'Moving Avg'!E1752</f>
        <v>6.4410799999999995</v>
      </c>
      <c r="H1752" s="2">
        <f>'Moving Avg'!F1752</f>
        <v>6.4209200000000006</v>
      </c>
      <c r="I1752" s="2">
        <f>'Moving Avg'!G1752</f>
        <v>6.4008500000000028</v>
      </c>
      <c r="J1752" s="2">
        <f>'Moving Avg'!H1752</f>
        <v>6.3181905000000009</v>
      </c>
      <c r="K1752" s="18" t="str">
        <f>OBV!F1752</f>
        <v>BULLISH</v>
      </c>
      <c r="L1752" s="18" t="str">
        <f>OBV!G1752</f>
        <v>NEUTRAL</v>
      </c>
      <c r="M1752" s="18" t="str">
        <f>OBV!H1752</f>
        <v>CONFIRMED BULLISH</v>
      </c>
      <c r="N1752" s="21">
        <f t="shared" si="270"/>
        <v>50</v>
      </c>
      <c r="O1752" s="21">
        <f t="shared" si="271"/>
        <v>100</v>
      </c>
      <c r="P1752" s="21">
        <f t="shared" si="272"/>
        <v>50</v>
      </c>
      <c r="Q1752" s="21">
        <f t="shared" si="273"/>
        <v>83.5</v>
      </c>
      <c r="R1752" s="22">
        <f t="shared" si="274"/>
        <v>72.525000000000006</v>
      </c>
      <c r="S1752" s="22">
        <f t="shared" si="275"/>
        <v>68.375</v>
      </c>
      <c r="T1752" s="22">
        <f t="shared" si="276"/>
        <v>72.575000000000003</v>
      </c>
      <c r="U1752" s="22">
        <f t="shared" si="277"/>
        <v>70.875</v>
      </c>
      <c r="V1752" s="21">
        <f t="shared" si="278"/>
        <v>71.158333333333346</v>
      </c>
      <c r="W1752" s="21">
        <f t="shared" si="279"/>
        <v>71.087500000000006</v>
      </c>
      <c r="X1752" s="20"/>
      <c r="Y1752" s="20"/>
      <c r="Z1752" s="20"/>
    </row>
    <row r="1753" spans="1:26" ht="13.5" x14ac:dyDescent="0.25">
      <c r="A1753" s="4">
        <f>TITRES_STAT!B1756</f>
        <v>44567</v>
      </c>
      <c r="B1753" s="2">
        <f>TITRES_STAT!C1756</f>
        <v>14.8</v>
      </c>
      <c r="C1753" s="2">
        <f>RSI!I1753</f>
        <v>49.616811411338034</v>
      </c>
      <c r="D1753" s="2">
        <f>MACD!E1753</f>
        <v>-2.0204913831759264E-2</v>
      </c>
      <c r="E1753" s="2">
        <f>MACD!F1753</f>
        <v>-1.4208244211312726E-2</v>
      </c>
      <c r="F1753" s="2">
        <f>'Moving Avg'!D1753</f>
        <v>6.4744799999999998</v>
      </c>
      <c r="G1753" s="2">
        <f>'Moving Avg'!E1753</f>
        <v>6.4406499999999998</v>
      </c>
      <c r="H1753" s="2">
        <f>'Moving Avg'!F1753</f>
        <v>6.4211400000000012</v>
      </c>
      <c r="I1753" s="2">
        <f>'Moving Avg'!G1753</f>
        <v>6.4034520000000024</v>
      </c>
      <c r="J1753" s="2">
        <f>'Moving Avg'!H1753</f>
        <v>6.3194160000000021</v>
      </c>
      <c r="K1753" s="18" t="str">
        <f>OBV!F1753</f>
        <v>BEARISH</v>
      </c>
      <c r="L1753" s="18" t="str">
        <f>OBV!G1753</f>
        <v>NEUTRAL</v>
      </c>
      <c r="M1753" s="18" t="str">
        <f>OBV!H1753</f>
        <v>CONFIRMED BEARISH</v>
      </c>
      <c r="N1753" s="21">
        <f t="shared" si="270"/>
        <v>50</v>
      </c>
      <c r="O1753" s="21">
        <f t="shared" si="271"/>
        <v>100</v>
      </c>
      <c r="P1753" s="21">
        <f t="shared" si="272"/>
        <v>50</v>
      </c>
      <c r="Q1753" s="21">
        <f t="shared" si="273"/>
        <v>16.5</v>
      </c>
      <c r="R1753" s="22">
        <f t="shared" si="274"/>
        <v>62.475000000000001</v>
      </c>
      <c r="S1753" s="22">
        <f t="shared" si="275"/>
        <v>51.625</v>
      </c>
      <c r="T1753" s="22">
        <f t="shared" si="276"/>
        <v>42.424999999999997</v>
      </c>
      <c r="U1753" s="22">
        <f t="shared" si="277"/>
        <v>54.125</v>
      </c>
      <c r="V1753" s="21">
        <f t="shared" si="278"/>
        <v>52.17499999999999</v>
      </c>
      <c r="W1753" s="21">
        <f t="shared" si="279"/>
        <v>52.662499999999994</v>
      </c>
      <c r="X1753" s="20"/>
      <c r="Y1753" s="20"/>
      <c r="Z1753" s="20"/>
    </row>
    <row r="1754" spans="1:26" ht="13.5" x14ac:dyDescent="0.25">
      <c r="A1754" s="4">
        <f>TITRES_STAT!B1757</f>
        <v>44568</v>
      </c>
      <c r="B1754" s="2">
        <f>TITRES_STAT!C1757</f>
        <v>14.7</v>
      </c>
      <c r="C1754" s="2">
        <f>RSI!I1754</f>
        <v>44.076032590476785</v>
      </c>
      <c r="D1754" s="2">
        <f>MACD!E1754</f>
        <v>-1.3503502327004036E-2</v>
      </c>
      <c r="E1754" s="2">
        <f>MACD!F1754</f>
        <v>-1.4067295834450988E-2</v>
      </c>
      <c r="F1754" s="2">
        <f>'Moving Avg'!D1754</f>
        <v>6.4484599999999999</v>
      </c>
      <c r="G1754" s="2">
        <f>'Moving Avg'!E1754</f>
        <v>6.43588</v>
      </c>
      <c r="H1754" s="2">
        <f>'Moving Avg'!F1754</f>
        <v>6.4194050000000002</v>
      </c>
      <c r="I1754" s="2">
        <f>'Moving Avg'!G1754</f>
        <v>6.404320000000002</v>
      </c>
      <c r="J1754" s="2">
        <f>'Moving Avg'!H1754</f>
        <v>6.3201285000000027</v>
      </c>
      <c r="K1754" s="18" t="str">
        <f>OBV!F1754</f>
        <v>BEARISH</v>
      </c>
      <c r="L1754" s="18" t="str">
        <f>OBV!G1754</f>
        <v>NEUTRAL</v>
      </c>
      <c r="M1754" s="18" t="str">
        <f>OBV!H1754</f>
        <v>CONFIRMED BEARISH</v>
      </c>
      <c r="N1754" s="21">
        <f t="shared" si="270"/>
        <v>50</v>
      </c>
      <c r="O1754" s="21">
        <f t="shared" si="271"/>
        <v>100</v>
      </c>
      <c r="P1754" s="21">
        <f t="shared" si="272"/>
        <v>50</v>
      </c>
      <c r="Q1754" s="21">
        <f t="shared" si="273"/>
        <v>16.5</v>
      </c>
      <c r="R1754" s="22">
        <f t="shared" si="274"/>
        <v>62.475000000000001</v>
      </c>
      <c r="S1754" s="22">
        <f t="shared" si="275"/>
        <v>51.625</v>
      </c>
      <c r="T1754" s="22">
        <f t="shared" si="276"/>
        <v>42.424999999999997</v>
      </c>
      <c r="U1754" s="22">
        <f t="shared" si="277"/>
        <v>54.125</v>
      </c>
      <c r="V1754" s="21">
        <f t="shared" si="278"/>
        <v>52.17499999999999</v>
      </c>
      <c r="W1754" s="21">
        <f t="shared" si="279"/>
        <v>52.662499999999994</v>
      </c>
      <c r="X1754" s="20"/>
      <c r="Y1754" s="20"/>
      <c r="Z1754" s="20"/>
    </row>
    <row r="1755" spans="1:26" ht="13.5" x14ac:dyDescent="0.25">
      <c r="A1755" s="4">
        <f>TITRES_STAT!B1758</f>
        <v>44571</v>
      </c>
      <c r="B1755" s="2">
        <f>TITRES_STAT!C1758</f>
        <v>14.85</v>
      </c>
      <c r="C1755" s="2">
        <f>RSI!I1755</f>
        <v>52.622556763498878</v>
      </c>
      <c r="D1755" s="2">
        <f>MACD!E1755</f>
        <v>-1.103939357168926E-2</v>
      </c>
      <c r="E1755" s="2">
        <f>MACD!F1755</f>
        <v>-1.3461715381898644E-2</v>
      </c>
      <c r="F1755" s="2">
        <f>'Moving Avg'!D1755</f>
        <v>6.4354600000000008</v>
      </c>
      <c r="G1755" s="2">
        <f>'Moving Avg'!E1755</f>
        <v>6.4367500000000009</v>
      </c>
      <c r="H1755" s="2">
        <f>'Moving Avg'!F1755</f>
        <v>6.4209249999999995</v>
      </c>
      <c r="I1755" s="2">
        <f>'Moving Avg'!G1755</f>
        <v>6.4057080000000006</v>
      </c>
      <c r="J1755" s="2">
        <f>'Moving Avg'!H1755</f>
        <v>6.3214625000000035</v>
      </c>
      <c r="K1755" s="18" t="str">
        <f>OBV!F1755</f>
        <v>BEARISH</v>
      </c>
      <c r="L1755" s="18" t="str">
        <f>OBV!G1755</f>
        <v>NEUTRAL</v>
      </c>
      <c r="M1755" s="18" t="str">
        <f>OBV!H1755</f>
        <v>CONFIRMED BEARISH</v>
      </c>
      <c r="N1755" s="21">
        <f t="shared" si="270"/>
        <v>50</v>
      </c>
      <c r="O1755" s="21">
        <f t="shared" si="271"/>
        <v>100</v>
      </c>
      <c r="P1755" s="21">
        <f t="shared" si="272"/>
        <v>50</v>
      </c>
      <c r="Q1755" s="21">
        <f t="shared" si="273"/>
        <v>16.5</v>
      </c>
      <c r="R1755" s="22">
        <f t="shared" si="274"/>
        <v>62.475000000000001</v>
      </c>
      <c r="S1755" s="22">
        <f t="shared" si="275"/>
        <v>51.625</v>
      </c>
      <c r="T1755" s="22">
        <f t="shared" si="276"/>
        <v>42.424999999999997</v>
      </c>
      <c r="U1755" s="22">
        <f t="shared" si="277"/>
        <v>54.125</v>
      </c>
      <c r="V1755" s="21">
        <f t="shared" si="278"/>
        <v>52.17499999999999</v>
      </c>
      <c r="W1755" s="21">
        <f t="shared" si="279"/>
        <v>52.662499999999994</v>
      </c>
      <c r="X1755" s="20"/>
      <c r="Y1755" s="20"/>
      <c r="Z1755" s="20"/>
    </row>
    <row r="1756" spans="1:26" ht="13.5" x14ac:dyDescent="0.25">
      <c r="A1756" s="4">
        <f>TITRES_STAT!B1759</f>
        <v>44572</v>
      </c>
      <c r="B1756" s="2">
        <f>TITRES_STAT!C1759</f>
        <v>15</v>
      </c>
      <c r="C1756" s="2">
        <f>RSI!I1756</f>
        <v>59.309156084695907</v>
      </c>
      <c r="D1756" s="2">
        <f>MACD!E1756</f>
        <v>-2.1912363708445071E-2</v>
      </c>
      <c r="E1756" s="2">
        <f>MACD!F1756</f>
        <v>-1.5151845047207929E-2</v>
      </c>
      <c r="F1756" s="2">
        <f>'Moving Avg'!D1756</f>
        <v>6.4406599999999994</v>
      </c>
      <c r="G1756" s="2">
        <f>'Moving Avg'!E1756</f>
        <v>6.4493299999999989</v>
      </c>
      <c r="H1756" s="2">
        <f>'Moving Avg'!F1756</f>
        <v>6.4252599999999997</v>
      </c>
      <c r="I1756" s="2">
        <f>'Moving Avg'!G1756</f>
        <v>6.4083100000000002</v>
      </c>
      <c r="J1756" s="2">
        <f>'Moving Avg'!H1756</f>
        <v>6.3231215000000027</v>
      </c>
      <c r="K1756" s="18" t="str">
        <f>OBV!F1756</f>
        <v>BEARISH</v>
      </c>
      <c r="L1756" s="18" t="str">
        <f>OBV!G1756</f>
        <v>NEUTRAL</v>
      </c>
      <c r="M1756" s="18" t="str">
        <f>OBV!H1756</f>
        <v>BEARISH DIVERGENCE</v>
      </c>
      <c r="N1756" s="21">
        <f t="shared" si="270"/>
        <v>50</v>
      </c>
      <c r="O1756" s="21">
        <f t="shared" si="271"/>
        <v>100</v>
      </c>
      <c r="P1756" s="21">
        <f t="shared" si="272"/>
        <v>50</v>
      </c>
      <c r="Q1756" s="21">
        <f t="shared" si="273"/>
        <v>16.5</v>
      </c>
      <c r="R1756" s="22">
        <f t="shared" si="274"/>
        <v>62.475000000000001</v>
      </c>
      <c r="S1756" s="22">
        <f t="shared" si="275"/>
        <v>51.625</v>
      </c>
      <c r="T1756" s="22">
        <f t="shared" si="276"/>
        <v>42.424999999999997</v>
      </c>
      <c r="U1756" s="22">
        <f t="shared" si="277"/>
        <v>54.125</v>
      </c>
      <c r="V1756" s="21">
        <f t="shared" si="278"/>
        <v>52.17499999999999</v>
      </c>
      <c r="W1756" s="21">
        <f t="shared" si="279"/>
        <v>52.662499999999994</v>
      </c>
      <c r="X1756" s="20"/>
      <c r="Y1756" s="20"/>
      <c r="Z1756" s="20"/>
    </row>
    <row r="1757" spans="1:26" ht="13.5" x14ac:dyDescent="0.25">
      <c r="A1757" s="4">
        <f>TITRES_STAT!B1760</f>
        <v>44573</v>
      </c>
      <c r="B1757" s="2">
        <f>TITRES_STAT!C1760</f>
        <v>14.85</v>
      </c>
      <c r="C1757" s="2">
        <f>RSI!I1757</f>
        <v>51.484036975066182</v>
      </c>
      <c r="D1757" s="2">
        <f>MACD!E1757</f>
        <v>-2.7461700838856018E-2</v>
      </c>
      <c r="E1757" s="2">
        <f>MACD!F1757</f>
        <v>-1.761381620553755E-2</v>
      </c>
      <c r="F1757" s="2">
        <f>'Moving Avg'!D1757</f>
        <v>6.4363399999999995</v>
      </c>
      <c r="G1757" s="2">
        <f>'Moving Avg'!E1757</f>
        <v>6.4558399999999994</v>
      </c>
      <c r="H1757" s="2">
        <f>'Moving Avg'!F1757</f>
        <v>6.4291650000000002</v>
      </c>
      <c r="I1757" s="2">
        <f>'Moving Avg'!G1757</f>
        <v>6.4089179999999999</v>
      </c>
      <c r="J1757" s="2">
        <f>'Moving Avg'!H1757</f>
        <v>6.3241170000000038</v>
      </c>
      <c r="K1757" s="18" t="str">
        <f>OBV!F1757</f>
        <v>BEARISH</v>
      </c>
      <c r="L1757" s="18" t="str">
        <f>OBV!G1757</f>
        <v>NEUTRAL</v>
      </c>
      <c r="M1757" s="18" t="str">
        <f>OBV!H1757</f>
        <v>CONFIRMED BEARISH</v>
      </c>
      <c r="N1757" s="21">
        <f t="shared" si="270"/>
        <v>50</v>
      </c>
      <c r="O1757" s="21">
        <f t="shared" si="271"/>
        <v>100</v>
      </c>
      <c r="P1757" s="21">
        <f t="shared" si="272"/>
        <v>50</v>
      </c>
      <c r="Q1757" s="21">
        <f t="shared" si="273"/>
        <v>16.5</v>
      </c>
      <c r="R1757" s="22">
        <f t="shared" si="274"/>
        <v>62.475000000000001</v>
      </c>
      <c r="S1757" s="22">
        <f t="shared" si="275"/>
        <v>51.625</v>
      </c>
      <c r="T1757" s="22">
        <f t="shared" si="276"/>
        <v>42.424999999999997</v>
      </c>
      <c r="U1757" s="22">
        <f t="shared" si="277"/>
        <v>54.125</v>
      </c>
      <c r="V1757" s="21">
        <f t="shared" si="278"/>
        <v>52.17499999999999</v>
      </c>
      <c r="W1757" s="21">
        <f t="shared" si="279"/>
        <v>52.662499999999994</v>
      </c>
      <c r="X1757" s="20"/>
      <c r="Y1757" s="20"/>
      <c r="Z1757" s="20"/>
    </row>
    <row r="1758" spans="1:26" ht="13.5" x14ac:dyDescent="0.25">
      <c r="A1758" s="4">
        <f>TITRES_STAT!B1761</f>
        <v>44574</v>
      </c>
      <c r="B1758" s="2">
        <f>TITRES_STAT!C1761</f>
        <v>15</v>
      </c>
      <c r="C1758" s="2">
        <f>RSI!I1758</f>
        <v>57.519900616389315</v>
      </c>
      <c r="D1758" s="2">
        <f>MACD!E1758</f>
        <v>-2.9714751857396138E-2</v>
      </c>
      <c r="E1758" s="2">
        <f>MACD!F1758</f>
        <v>-2.0034003335909267E-2</v>
      </c>
      <c r="F1758" s="2">
        <f>'Moving Avg'!D1758</f>
        <v>6.4536800000000003</v>
      </c>
      <c r="G1758" s="2">
        <f>'Moving Avg'!E1758</f>
        <v>6.46408</v>
      </c>
      <c r="H1758" s="2">
        <f>'Moving Avg'!F1758</f>
        <v>6.4363200000000003</v>
      </c>
      <c r="I1758" s="2">
        <f>'Moving Avg'!G1758</f>
        <v>6.4115200000000003</v>
      </c>
      <c r="J1758" s="2">
        <f>'Moving Avg'!H1758</f>
        <v>6.3257760000000038</v>
      </c>
      <c r="K1758" s="18" t="str">
        <f>OBV!F1758</f>
        <v>BULLISH</v>
      </c>
      <c r="L1758" s="18" t="str">
        <f>OBV!G1758</f>
        <v>NEUTRAL</v>
      </c>
      <c r="M1758" s="18" t="str">
        <f>OBV!H1758</f>
        <v>CONFIRMED BULLISH</v>
      </c>
      <c r="N1758" s="21">
        <f t="shared" si="270"/>
        <v>50</v>
      </c>
      <c r="O1758" s="21">
        <f t="shared" si="271"/>
        <v>100</v>
      </c>
      <c r="P1758" s="21">
        <f t="shared" si="272"/>
        <v>50</v>
      </c>
      <c r="Q1758" s="21">
        <f t="shared" si="273"/>
        <v>83.5</v>
      </c>
      <c r="R1758" s="22">
        <f t="shared" si="274"/>
        <v>72.525000000000006</v>
      </c>
      <c r="S1758" s="22">
        <f t="shared" si="275"/>
        <v>68.375</v>
      </c>
      <c r="T1758" s="22">
        <f t="shared" si="276"/>
        <v>72.575000000000003</v>
      </c>
      <c r="U1758" s="22">
        <f t="shared" si="277"/>
        <v>70.875</v>
      </c>
      <c r="V1758" s="21">
        <f t="shared" si="278"/>
        <v>71.158333333333346</v>
      </c>
      <c r="W1758" s="21">
        <f t="shared" si="279"/>
        <v>71.087500000000006</v>
      </c>
      <c r="X1758" s="20"/>
      <c r="Y1758" s="20"/>
      <c r="Z1758" s="20"/>
    </row>
    <row r="1759" spans="1:26" ht="13.5" x14ac:dyDescent="0.25">
      <c r="A1759" s="4">
        <f>TITRES_STAT!B1762</f>
        <v>44575</v>
      </c>
      <c r="B1759" s="2">
        <f>TITRES_STAT!C1762</f>
        <v>15.29</v>
      </c>
      <c r="C1759" s="2">
        <f>RSI!I1759</f>
        <v>66.266962201891928</v>
      </c>
      <c r="D1759" s="2">
        <f>MACD!E1759</f>
        <v>-2.8721959899187688E-2</v>
      </c>
      <c r="E1759" s="2">
        <f>MACD!F1759</f>
        <v>-2.1771594648564953E-2</v>
      </c>
      <c r="F1759" s="2">
        <f>'Moving Avg'!D1759</f>
        <v>6.5048600000000008</v>
      </c>
      <c r="G1759" s="2">
        <f>'Moving Avg'!E1759</f>
        <v>6.4766599999999999</v>
      </c>
      <c r="H1759" s="2">
        <f>'Moving Avg'!F1759</f>
        <v>6.4471650000000009</v>
      </c>
      <c r="I1759" s="2">
        <f>'Moving Avg'!G1759</f>
        <v>6.4153360000000008</v>
      </c>
      <c r="J1759" s="2">
        <f>'Moving Avg'!H1759</f>
        <v>6.3283810000000029</v>
      </c>
      <c r="K1759" s="18" t="str">
        <f>OBV!F1759</f>
        <v>BULLISH</v>
      </c>
      <c r="L1759" s="18" t="str">
        <f>OBV!G1759</f>
        <v>NEUTRAL</v>
      </c>
      <c r="M1759" s="18" t="str">
        <f>OBV!H1759</f>
        <v>CONFIRMED BULLISH</v>
      </c>
      <c r="N1759" s="21">
        <f t="shared" si="270"/>
        <v>50</v>
      </c>
      <c r="O1759" s="21">
        <f t="shared" si="271"/>
        <v>100</v>
      </c>
      <c r="P1759" s="21">
        <f t="shared" si="272"/>
        <v>50</v>
      </c>
      <c r="Q1759" s="21">
        <f t="shared" si="273"/>
        <v>83.5</v>
      </c>
      <c r="R1759" s="22">
        <f t="shared" si="274"/>
        <v>72.525000000000006</v>
      </c>
      <c r="S1759" s="22">
        <f t="shared" si="275"/>
        <v>68.375</v>
      </c>
      <c r="T1759" s="22">
        <f t="shared" si="276"/>
        <v>72.575000000000003</v>
      </c>
      <c r="U1759" s="22">
        <f t="shared" si="277"/>
        <v>70.875</v>
      </c>
      <c r="V1759" s="21">
        <f t="shared" si="278"/>
        <v>71.158333333333346</v>
      </c>
      <c r="W1759" s="21">
        <f t="shared" si="279"/>
        <v>71.087500000000006</v>
      </c>
      <c r="X1759" s="20"/>
      <c r="Y1759" s="20"/>
      <c r="Z1759" s="20"/>
    </row>
    <row r="1760" spans="1:26" ht="13.5" x14ac:dyDescent="0.25">
      <c r="A1760" s="4">
        <f>TITRES_STAT!B1763</f>
        <v>44578</v>
      </c>
      <c r="B1760" s="2">
        <f>TITRES_STAT!C1763</f>
        <v>15</v>
      </c>
      <c r="C1760" s="2">
        <f>RSI!I1760</f>
        <v>54.239431539308207</v>
      </c>
      <c r="D1760" s="2">
        <f>MACD!E1760</f>
        <v>-1.9731915374674891E-2</v>
      </c>
      <c r="E1760" s="2">
        <f>MACD!F1760</f>
        <v>-2.1363658793786943E-2</v>
      </c>
      <c r="F1760" s="2">
        <f>'Moving Avg'!D1760</f>
        <v>6.5178600000000007</v>
      </c>
      <c r="G1760" s="2">
        <f>'Moving Avg'!E1760</f>
        <v>6.4766599999999999</v>
      </c>
      <c r="H1760" s="2">
        <f>'Moving Avg'!F1760</f>
        <v>6.4515000000000002</v>
      </c>
      <c r="I1760" s="2">
        <f>'Moving Avg'!G1760</f>
        <v>6.4179380000000004</v>
      </c>
      <c r="J1760" s="2">
        <f>'Moving Avg'!H1760</f>
        <v>6.3300400000000021</v>
      </c>
      <c r="K1760" s="18" t="str">
        <f>OBV!F1760</f>
        <v>BULLISH</v>
      </c>
      <c r="L1760" s="18" t="str">
        <f>OBV!G1760</f>
        <v>NEUTRAL</v>
      </c>
      <c r="M1760" s="18" t="str">
        <f>OBV!H1760</f>
        <v>CONFIRMED BULLISH</v>
      </c>
      <c r="N1760" s="21">
        <f t="shared" si="270"/>
        <v>50</v>
      </c>
      <c r="O1760" s="21">
        <f t="shared" si="271"/>
        <v>100</v>
      </c>
      <c r="P1760" s="21">
        <f t="shared" si="272"/>
        <v>50</v>
      </c>
      <c r="Q1760" s="21">
        <f t="shared" si="273"/>
        <v>83.5</v>
      </c>
      <c r="R1760" s="22">
        <f t="shared" si="274"/>
        <v>72.525000000000006</v>
      </c>
      <c r="S1760" s="22">
        <f t="shared" si="275"/>
        <v>68.375</v>
      </c>
      <c r="T1760" s="22">
        <f t="shared" si="276"/>
        <v>72.575000000000003</v>
      </c>
      <c r="U1760" s="22">
        <f t="shared" si="277"/>
        <v>70.875</v>
      </c>
      <c r="V1760" s="21">
        <f t="shared" si="278"/>
        <v>71.158333333333346</v>
      </c>
      <c r="W1760" s="21">
        <f t="shared" si="279"/>
        <v>71.087500000000006</v>
      </c>
      <c r="X1760" s="20"/>
      <c r="Y1760" s="20"/>
      <c r="Z1760" s="20"/>
    </row>
    <row r="1761" spans="1:26" ht="13.5" x14ac:dyDescent="0.25">
      <c r="A1761" s="4">
        <f>TITRES_STAT!B1764</f>
        <v>44579</v>
      </c>
      <c r="B1761" s="2">
        <f>TITRES_STAT!C1764</f>
        <v>15</v>
      </c>
      <c r="C1761" s="2">
        <f>RSI!I1761</f>
        <v>54.239431539308221</v>
      </c>
      <c r="D1761" s="2">
        <f>MACD!E1761</f>
        <v>-1.6463568064875034E-2</v>
      </c>
      <c r="E1761" s="2">
        <f>MACD!F1761</f>
        <v>-2.0383640648004561E-2</v>
      </c>
      <c r="F1761" s="2">
        <f>'Moving Avg'!D1761</f>
        <v>6.5178600000000007</v>
      </c>
      <c r="G1761" s="2">
        <f>'Moving Avg'!E1761</f>
        <v>6.4792599999999991</v>
      </c>
      <c r="H1761" s="2">
        <f>'Moving Avg'!F1761</f>
        <v>6.4580050000000018</v>
      </c>
      <c r="I1761" s="2">
        <f>'Moving Avg'!G1761</f>
        <v>6.4206259999999995</v>
      </c>
      <c r="J1761" s="2">
        <f>'Moving Avg'!H1761</f>
        <v>6.3314875000000006</v>
      </c>
      <c r="K1761" s="18" t="str">
        <f>OBV!F1761</f>
        <v>BULLISH</v>
      </c>
      <c r="L1761" s="18" t="str">
        <f>OBV!G1761</f>
        <v>NEUTRAL</v>
      </c>
      <c r="M1761" s="18" t="str">
        <f>OBV!H1761</f>
        <v>NEUTRAL</v>
      </c>
      <c r="N1761" s="21">
        <f t="shared" si="270"/>
        <v>50</v>
      </c>
      <c r="O1761" s="21">
        <f t="shared" si="271"/>
        <v>100</v>
      </c>
      <c r="P1761" s="21">
        <f t="shared" si="272"/>
        <v>50</v>
      </c>
      <c r="Q1761" s="21">
        <f t="shared" si="273"/>
        <v>49.5</v>
      </c>
      <c r="R1761" s="22">
        <f t="shared" si="274"/>
        <v>67.424999999999997</v>
      </c>
      <c r="S1761" s="22">
        <f t="shared" si="275"/>
        <v>59.875</v>
      </c>
      <c r="T1761" s="22">
        <f t="shared" si="276"/>
        <v>57.275000000000006</v>
      </c>
      <c r="U1761" s="22">
        <f t="shared" si="277"/>
        <v>62.375</v>
      </c>
      <c r="V1761" s="21">
        <f t="shared" si="278"/>
        <v>61.524999999999999</v>
      </c>
      <c r="W1761" s="21">
        <f t="shared" si="279"/>
        <v>61.737499999999997</v>
      </c>
      <c r="X1761" s="20"/>
      <c r="Y1761" s="20"/>
      <c r="Z1761" s="20"/>
    </row>
    <row r="1762" spans="1:26" ht="13.5" x14ac:dyDescent="0.25">
      <c r="A1762" s="4">
        <f>TITRES_STAT!B1765</f>
        <v>44580</v>
      </c>
      <c r="B1762" s="2">
        <f>TITRES_STAT!C1765</f>
        <v>15</v>
      </c>
      <c r="C1762" s="2">
        <f>RSI!I1762</f>
        <v>54.239431539308221</v>
      </c>
      <c r="D1762" s="2">
        <f>MACD!E1762</f>
        <v>-1.6688497459591112E-2</v>
      </c>
      <c r="E1762" s="2">
        <f>MACD!F1762</f>
        <v>-1.9644612010321874E-2</v>
      </c>
      <c r="F1762" s="2">
        <f>'Moving Avg'!D1762</f>
        <v>6.5308599999999997</v>
      </c>
      <c r="G1762" s="2">
        <f>'Moving Avg'!E1762</f>
        <v>6.4836</v>
      </c>
      <c r="H1762" s="2">
        <f>'Moving Avg'!F1762</f>
        <v>6.4623400000000002</v>
      </c>
      <c r="I1762" s="2">
        <f>'Moving Avg'!G1762</f>
        <v>6.4227939999999997</v>
      </c>
      <c r="J1762" s="2">
        <f>'Moving Avg'!H1762</f>
        <v>6.3329350000000009</v>
      </c>
      <c r="K1762" s="18" t="str">
        <f>OBV!F1762</f>
        <v>BULLISH</v>
      </c>
      <c r="L1762" s="18" t="str">
        <f>OBV!G1762</f>
        <v>NEUTRAL</v>
      </c>
      <c r="M1762" s="18" t="str">
        <f>OBV!H1762</f>
        <v>CONFIRMED BULLISH</v>
      </c>
      <c r="N1762" s="21">
        <f t="shared" si="270"/>
        <v>50</v>
      </c>
      <c r="O1762" s="21">
        <f t="shared" si="271"/>
        <v>100</v>
      </c>
      <c r="P1762" s="21">
        <f t="shared" si="272"/>
        <v>50</v>
      </c>
      <c r="Q1762" s="21">
        <f t="shared" si="273"/>
        <v>83.5</v>
      </c>
      <c r="R1762" s="22">
        <f t="shared" si="274"/>
        <v>72.525000000000006</v>
      </c>
      <c r="S1762" s="22">
        <f t="shared" si="275"/>
        <v>68.375</v>
      </c>
      <c r="T1762" s="22">
        <f t="shared" si="276"/>
        <v>72.575000000000003</v>
      </c>
      <c r="U1762" s="22">
        <f t="shared" si="277"/>
        <v>70.875</v>
      </c>
      <c r="V1762" s="21">
        <f t="shared" si="278"/>
        <v>71.158333333333346</v>
      </c>
      <c r="W1762" s="21">
        <f t="shared" si="279"/>
        <v>71.087500000000006</v>
      </c>
      <c r="X1762" s="20"/>
      <c r="Y1762" s="20"/>
      <c r="Z1762" s="20"/>
    </row>
    <row r="1763" spans="1:26" ht="13.5" x14ac:dyDescent="0.25">
      <c r="A1763" s="4">
        <f>TITRES_STAT!B1766</f>
        <v>44581</v>
      </c>
      <c r="B1763" s="2">
        <f>TITRES_STAT!C1766</f>
        <v>15.25</v>
      </c>
      <c r="C1763" s="2">
        <f>RSI!I1763</f>
        <v>61.71739853460646</v>
      </c>
      <c r="D1763" s="2">
        <f>MACD!E1763</f>
        <v>-3.1860296871866645E-2</v>
      </c>
      <c r="E1763" s="2">
        <f>MACD!F1763</f>
        <v>-2.2087748982630832E-2</v>
      </c>
      <c r="F1763" s="2">
        <f>'Moving Avg'!D1763</f>
        <v>6.5525400000000005</v>
      </c>
      <c r="G1763" s="2">
        <f>'Moving Avg'!E1763</f>
        <v>6.5031099999999995</v>
      </c>
      <c r="H1763" s="2">
        <f>'Moving Avg'!F1763</f>
        <v>6.4718800000000014</v>
      </c>
      <c r="I1763" s="2">
        <f>'Moving Avg'!G1763</f>
        <v>6.4275640000000003</v>
      </c>
      <c r="J1763" s="2">
        <f>'Moving Avg'!H1763</f>
        <v>6.3353474999999992</v>
      </c>
      <c r="K1763" s="18" t="str">
        <f>OBV!F1763</f>
        <v>BULLISH</v>
      </c>
      <c r="L1763" s="18" t="str">
        <f>OBV!G1763</f>
        <v>NEUTRAL</v>
      </c>
      <c r="M1763" s="18" t="str">
        <f>OBV!H1763</f>
        <v>CONFIRMED BULLISH</v>
      </c>
      <c r="N1763" s="21">
        <f t="shared" si="270"/>
        <v>50</v>
      </c>
      <c r="O1763" s="21">
        <f t="shared" si="271"/>
        <v>100</v>
      </c>
      <c r="P1763" s="21">
        <f t="shared" si="272"/>
        <v>50</v>
      </c>
      <c r="Q1763" s="21">
        <f t="shared" si="273"/>
        <v>83.5</v>
      </c>
      <c r="R1763" s="22">
        <f t="shared" si="274"/>
        <v>72.525000000000006</v>
      </c>
      <c r="S1763" s="22">
        <f t="shared" si="275"/>
        <v>68.375</v>
      </c>
      <c r="T1763" s="22">
        <f t="shared" si="276"/>
        <v>72.575000000000003</v>
      </c>
      <c r="U1763" s="22">
        <f t="shared" si="277"/>
        <v>70.875</v>
      </c>
      <c r="V1763" s="21">
        <f t="shared" si="278"/>
        <v>71.158333333333346</v>
      </c>
      <c r="W1763" s="21">
        <f t="shared" si="279"/>
        <v>71.087500000000006</v>
      </c>
      <c r="X1763" s="20"/>
      <c r="Y1763" s="20"/>
      <c r="Z1763" s="20"/>
    </row>
    <row r="1764" spans="1:26" ht="13.5" x14ac:dyDescent="0.25">
      <c r="A1764" s="4">
        <f>TITRES_STAT!B1767</f>
        <v>44582</v>
      </c>
      <c r="B1764" s="2">
        <f>TITRES_STAT!C1767</f>
        <v>15.35</v>
      </c>
      <c r="C1764" s="2">
        <f>RSI!I1764</f>
        <v>64.237213299230234</v>
      </c>
      <c r="D1764" s="2">
        <f>MACD!E1764</f>
        <v>-5.5499053712003921E-2</v>
      </c>
      <c r="E1764" s="2">
        <f>MACD!F1764</f>
        <v>-2.8770009928505452E-2</v>
      </c>
      <c r="F1764" s="2">
        <f>'Moving Avg'!D1764</f>
        <v>6.5577399999999999</v>
      </c>
      <c r="G1764" s="2">
        <f>'Moving Avg'!E1764</f>
        <v>6.5312999999999999</v>
      </c>
      <c r="H1764" s="2">
        <f>'Moving Avg'!F1764</f>
        <v>6.4835900000000013</v>
      </c>
      <c r="I1764" s="2">
        <f>'Moving Avg'!G1764</f>
        <v>6.4332019999999996</v>
      </c>
      <c r="J1764" s="2">
        <f>'Moving Avg'!H1764</f>
        <v>6.3377654999999997</v>
      </c>
      <c r="K1764" s="18" t="str">
        <f>OBV!F1764</f>
        <v>BULLISH</v>
      </c>
      <c r="L1764" s="18" t="str">
        <f>OBV!G1764</f>
        <v>NEUTRAL</v>
      </c>
      <c r="M1764" s="18" t="str">
        <f>OBV!H1764</f>
        <v>CONFIRMED BULLISH</v>
      </c>
      <c r="N1764" s="21">
        <f t="shared" si="270"/>
        <v>50</v>
      </c>
      <c r="O1764" s="21">
        <f t="shared" si="271"/>
        <v>100</v>
      </c>
      <c r="P1764" s="21">
        <f t="shared" si="272"/>
        <v>50</v>
      </c>
      <c r="Q1764" s="21">
        <f t="shared" si="273"/>
        <v>83.5</v>
      </c>
      <c r="R1764" s="22">
        <f t="shared" si="274"/>
        <v>72.525000000000006</v>
      </c>
      <c r="S1764" s="22">
        <f t="shared" si="275"/>
        <v>68.375</v>
      </c>
      <c r="T1764" s="22">
        <f t="shared" si="276"/>
        <v>72.575000000000003</v>
      </c>
      <c r="U1764" s="22">
        <f t="shared" si="277"/>
        <v>70.875</v>
      </c>
      <c r="V1764" s="21">
        <f t="shared" si="278"/>
        <v>71.158333333333346</v>
      </c>
      <c r="W1764" s="21">
        <f t="shared" si="279"/>
        <v>71.087500000000006</v>
      </c>
      <c r="X1764" s="20"/>
      <c r="Y1764" s="20"/>
      <c r="Z1764" s="20"/>
    </row>
    <row r="1765" spans="1:26" ht="13.5" x14ac:dyDescent="0.25">
      <c r="A1765" s="4">
        <f>TITRES_STAT!B1768</f>
        <v>44585</v>
      </c>
      <c r="B1765" s="2">
        <f>TITRES_STAT!C1768</f>
        <v>15.51</v>
      </c>
      <c r="C1765" s="2">
        <f>RSI!I1765</f>
        <v>67.878217917823491</v>
      </c>
      <c r="D1765" s="2">
        <f>MACD!E1765</f>
        <v>-7.1724871137045731E-2</v>
      </c>
      <c r="E1765" s="2">
        <f>MACD!F1765</f>
        <v>-3.7360982170213511E-2</v>
      </c>
      <c r="F1765" s="2">
        <f>'Moving Avg'!D1765</f>
        <v>6.6019799999999993</v>
      </c>
      <c r="G1765" s="2">
        <f>'Moving Avg'!E1765</f>
        <v>6.55992</v>
      </c>
      <c r="H1765" s="2">
        <f>'Moving Avg'!F1765</f>
        <v>6.4983350000000017</v>
      </c>
      <c r="I1765" s="2">
        <f>'Moving Avg'!G1765</f>
        <v>6.4398800000000005</v>
      </c>
      <c r="J1765" s="2">
        <f>'Moving Avg'!H1765</f>
        <v>6.3403189999999983</v>
      </c>
      <c r="K1765" s="18" t="str">
        <f>OBV!F1765</f>
        <v>BULLISH</v>
      </c>
      <c r="L1765" s="18" t="str">
        <f>OBV!G1765</f>
        <v>NEUTRAL</v>
      </c>
      <c r="M1765" s="18" t="str">
        <f>OBV!H1765</f>
        <v>CONFIRMED BULLISH</v>
      </c>
      <c r="N1765" s="21">
        <f t="shared" si="270"/>
        <v>50</v>
      </c>
      <c r="O1765" s="21">
        <f t="shared" si="271"/>
        <v>100</v>
      </c>
      <c r="P1765" s="21">
        <f t="shared" si="272"/>
        <v>50</v>
      </c>
      <c r="Q1765" s="21">
        <f t="shared" si="273"/>
        <v>83.5</v>
      </c>
      <c r="R1765" s="22">
        <f t="shared" si="274"/>
        <v>72.525000000000006</v>
      </c>
      <c r="S1765" s="22">
        <f t="shared" si="275"/>
        <v>68.375</v>
      </c>
      <c r="T1765" s="22">
        <f t="shared" si="276"/>
        <v>72.575000000000003</v>
      </c>
      <c r="U1765" s="22">
        <f t="shared" si="277"/>
        <v>70.875</v>
      </c>
      <c r="V1765" s="21">
        <f t="shared" si="278"/>
        <v>71.158333333333346</v>
      </c>
      <c r="W1765" s="21">
        <f t="shared" si="279"/>
        <v>71.087500000000006</v>
      </c>
      <c r="X1765" s="20"/>
      <c r="Y1765" s="20"/>
      <c r="Z1765" s="20"/>
    </row>
    <row r="1766" spans="1:26" ht="13.5" x14ac:dyDescent="0.25">
      <c r="A1766" s="4">
        <f>TITRES_STAT!B1769</f>
        <v>44586</v>
      </c>
      <c r="B1766" s="2">
        <f>TITRES_STAT!C1769</f>
        <v>15.5</v>
      </c>
      <c r="C1766" s="2">
        <f>RSI!I1766</f>
        <v>67.420209307759364</v>
      </c>
      <c r="D1766" s="2">
        <f>MACD!E1766</f>
        <v>-7.6563048650831078E-2</v>
      </c>
      <c r="E1766" s="2">
        <f>MACD!F1766</f>
        <v>-4.520139546633703E-2</v>
      </c>
      <c r="F1766" s="2">
        <f>'Moving Avg'!D1766</f>
        <v>6.6453599999999993</v>
      </c>
      <c r="G1766" s="2">
        <f>'Moving Avg'!E1766</f>
        <v>6.5816100000000004</v>
      </c>
      <c r="H1766" s="2">
        <f>'Moving Avg'!F1766</f>
        <v>6.5154700000000005</v>
      </c>
      <c r="I1766" s="2">
        <f>'Moving Avg'!G1766</f>
        <v>6.446472</v>
      </c>
      <c r="J1766" s="2">
        <f>'Moving Avg'!H1766</f>
        <v>6.3429564999999988</v>
      </c>
      <c r="K1766" s="18" t="str">
        <f>OBV!F1766</f>
        <v>BULLISH</v>
      </c>
      <c r="L1766" s="18" t="str">
        <f>OBV!G1766</f>
        <v>NEUTRAL</v>
      </c>
      <c r="M1766" s="18" t="str">
        <f>OBV!H1766</f>
        <v>CONFIRMED BULLISH</v>
      </c>
      <c r="N1766" s="21">
        <f t="shared" si="270"/>
        <v>50</v>
      </c>
      <c r="O1766" s="21">
        <f t="shared" si="271"/>
        <v>100</v>
      </c>
      <c r="P1766" s="21">
        <f t="shared" si="272"/>
        <v>50</v>
      </c>
      <c r="Q1766" s="21">
        <f t="shared" si="273"/>
        <v>83.5</v>
      </c>
      <c r="R1766" s="22">
        <f t="shared" si="274"/>
        <v>72.525000000000006</v>
      </c>
      <c r="S1766" s="22">
        <f t="shared" si="275"/>
        <v>68.375</v>
      </c>
      <c r="T1766" s="22">
        <f t="shared" si="276"/>
        <v>72.575000000000003</v>
      </c>
      <c r="U1766" s="22">
        <f t="shared" si="277"/>
        <v>70.875</v>
      </c>
      <c r="V1766" s="21">
        <f t="shared" si="278"/>
        <v>71.158333333333346</v>
      </c>
      <c r="W1766" s="21">
        <f t="shared" si="279"/>
        <v>71.087500000000006</v>
      </c>
      <c r="X1766" s="20"/>
      <c r="Y1766" s="20"/>
      <c r="Z1766" s="20"/>
    </row>
    <row r="1767" spans="1:26" ht="13.5" x14ac:dyDescent="0.25">
      <c r="A1767" s="4">
        <f>TITRES_STAT!B1770</f>
        <v>44587</v>
      </c>
      <c r="B1767" s="2">
        <f>TITRES_STAT!C1770</f>
        <v>15.5</v>
      </c>
      <c r="C1767" s="2">
        <f>RSI!I1767</f>
        <v>67.420209307759364</v>
      </c>
      <c r="D1767" s="2">
        <f>MACD!E1767</f>
        <v>-9.195292506589503E-2</v>
      </c>
      <c r="E1767" s="2">
        <f>MACD!F1767</f>
        <v>-5.4551701386248631E-2</v>
      </c>
      <c r="F1767" s="2">
        <f>'Moving Avg'!D1767</f>
        <v>6.6887400000000001</v>
      </c>
      <c r="G1767" s="2">
        <f>'Moving Avg'!E1767</f>
        <v>6.6097999999999999</v>
      </c>
      <c r="H1767" s="2">
        <f>'Moving Avg'!F1767</f>
        <v>6.532820000000001</v>
      </c>
      <c r="I1767" s="2">
        <f>'Moving Avg'!G1767</f>
        <v>6.4530640000000004</v>
      </c>
      <c r="J1767" s="2">
        <f>'Moving Avg'!H1767</f>
        <v>6.3449599999999986</v>
      </c>
      <c r="K1767" s="18" t="str">
        <f>OBV!F1767</f>
        <v>BULLISH</v>
      </c>
      <c r="L1767" s="18" t="str">
        <f>OBV!G1767</f>
        <v>NEUTRAL</v>
      </c>
      <c r="M1767" s="18" t="str">
        <f>OBV!H1767</f>
        <v>CONFIRMED BULLISH</v>
      </c>
      <c r="N1767" s="21">
        <f t="shared" si="270"/>
        <v>50</v>
      </c>
      <c r="O1767" s="21">
        <f t="shared" si="271"/>
        <v>100</v>
      </c>
      <c r="P1767" s="21">
        <f t="shared" si="272"/>
        <v>50</v>
      </c>
      <c r="Q1767" s="21">
        <f t="shared" si="273"/>
        <v>83.5</v>
      </c>
      <c r="R1767" s="22">
        <f t="shared" si="274"/>
        <v>72.525000000000006</v>
      </c>
      <c r="S1767" s="22">
        <f t="shared" si="275"/>
        <v>68.375</v>
      </c>
      <c r="T1767" s="22">
        <f t="shared" si="276"/>
        <v>72.575000000000003</v>
      </c>
      <c r="U1767" s="22">
        <f t="shared" si="277"/>
        <v>70.875</v>
      </c>
      <c r="V1767" s="21">
        <f t="shared" si="278"/>
        <v>71.158333333333346</v>
      </c>
      <c r="W1767" s="21">
        <f t="shared" si="279"/>
        <v>71.087500000000006</v>
      </c>
      <c r="X1767" s="20"/>
      <c r="Y1767" s="20"/>
      <c r="Z1767" s="20"/>
    </row>
    <row r="1768" spans="1:26" ht="13.5" x14ac:dyDescent="0.25">
      <c r="A1768" s="4">
        <f>TITRES_STAT!B1771</f>
        <v>44588</v>
      </c>
      <c r="B1768" s="2">
        <f>TITRES_STAT!C1771</f>
        <v>16</v>
      </c>
      <c r="C1768" s="2">
        <f>RSI!I1768</f>
        <v>76.637795704926873</v>
      </c>
      <c r="D1768" s="2">
        <f>MACD!E1768</f>
        <v>-0.11223441883762941</v>
      </c>
      <c r="E1768" s="2">
        <f>MACD!F1768</f>
        <v>-6.6088244876524788E-2</v>
      </c>
      <c r="F1768" s="2">
        <f>'Moving Avg'!D1768</f>
        <v>6.7538</v>
      </c>
      <c r="G1768" s="2">
        <f>'Moving Avg'!E1768</f>
        <v>6.6531700000000003</v>
      </c>
      <c r="H1768" s="2">
        <f>'Moving Avg'!F1768</f>
        <v>6.558625000000001</v>
      </c>
      <c r="I1768" s="2">
        <f>'Moving Avg'!G1768</f>
        <v>6.4639919999999993</v>
      </c>
      <c r="J1768" s="2">
        <f>'Moving Avg'!H1768</f>
        <v>6.3481529999999973</v>
      </c>
      <c r="K1768" s="18" t="str">
        <f>OBV!F1768</f>
        <v>BULLISH</v>
      </c>
      <c r="L1768" s="18" t="str">
        <f>OBV!G1768</f>
        <v>STRONG</v>
      </c>
      <c r="M1768" s="18" t="str">
        <f>OBV!H1768</f>
        <v>CONFIRMED BULLISH</v>
      </c>
      <c r="N1768" s="21">
        <f t="shared" si="270"/>
        <v>50</v>
      </c>
      <c r="O1768" s="21">
        <f t="shared" si="271"/>
        <v>100</v>
      </c>
      <c r="P1768" s="21">
        <f t="shared" si="272"/>
        <v>50</v>
      </c>
      <c r="Q1768" s="21">
        <f t="shared" si="273"/>
        <v>100</v>
      </c>
      <c r="R1768" s="22">
        <f t="shared" si="274"/>
        <v>75</v>
      </c>
      <c r="S1768" s="22">
        <f t="shared" si="275"/>
        <v>72.5</v>
      </c>
      <c r="T1768" s="22">
        <f t="shared" si="276"/>
        <v>80</v>
      </c>
      <c r="U1768" s="22">
        <f t="shared" si="277"/>
        <v>75</v>
      </c>
      <c r="V1768" s="21">
        <f t="shared" si="278"/>
        <v>75.833333333333329</v>
      </c>
      <c r="W1768" s="21">
        <f t="shared" si="279"/>
        <v>75.625</v>
      </c>
      <c r="X1768" s="20"/>
      <c r="Y1768" s="20"/>
      <c r="Z1768" s="20"/>
    </row>
    <row r="1769" spans="1:26" ht="13.5" x14ac:dyDescent="0.25">
      <c r="A1769" s="4">
        <f>TITRES_STAT!B1772</f>
        <v>44589</v>
      </c>
      <c r="B1769" s="2">
        <f>TITRES_STAT!C1772</f>
        <v>15.98</v>
      </c>
      <c r="C1769" s="2">
        <f>RSI!I1769</f>
        <v>75.72259098843125</v>
      </c>
      <c r="D1769" s="2">
        <f>MACD!E1769</f>
        <v>-0.11179702029596683</v>
      </c>
      <c r="E1769" s="2">
        <f>MACD!F1769</f>
        <v>-7.5229999960413199E-2</v>
      </c>
      <c r="F1769" s="2">
        <f>'Moving Avg'!D1769</f>
        <v>6.8084599999999993</v>
      </c>
      <c r="G1769" s="2">
        <f>'Moving Avg'!E1769</f>
        <v>6.6831000000000005</v>
      </c>
      <c r="H1769" s="2">
        <f>'Moving Avg'!F1769</f>
        <v>6.5798800000000002</v>
      </c>
      <c r="I1769" s="2">
        <f>'Moving Avg'!G1769</f>
        <v>6.4747479999999982</v>
      </c>
      <c r="J1769" s="2">
        <f>'Moving Avg'!H1769</f>
        <v>6.3513029999999979</v>
      </c>
      <c r="K1769" s="18" t="str">
        <f>OBV!F1769</f>
        <v>BULLISH</v>
      </c>
      <c r="L1769" s="18" t="str">
        <f>OBV!G1769</f>
        <v>STRONG</v>
      </c>
      <c r="M1769" s="18" t="str">
        <f>OBV!H1769</f>
        <v>CONFIRMED BULLISH</v>
      </c>
      <c r="N1769" s="21">
        <f t="shared" si="270"/>
        <v>50</v>
      </c>
      <c r="O1769" s="21">
        <f t="shared" si="271"/>
        <v>100</v>
      </c>
      <c r="P1769" s="21">
        <f t="shared" si="272"/>
        <v>50</v>
      </c>
      <c r="Q1769" s="21">
        <f t="shared" si="273"/>
        <v>100</v>
      </c>
      <c r="R1769" s="22">
        <f t="shared" si="274"/>
        <v>75</v>
      </c>
      <c r="S1769" s="22">
        <f t="shared" si="275"/>
        <v>72.5</v>
      </c>
      <c r="T1769" s="22">
        <f t="shared" si="276"/>
        <v>80</v>
      </c>
      <c r="U1769" s="22">
        <f t="shared" si="277"/>
        <v>75</v>
      </c>
      <c r="V1769" s="21">
        <f t="shared" si="278"/>
        <v>75.833333333333329</v>
      </c>
      <c r="W1769" s="21">
        <f t="shared" si="279"/>
        <v>75.625</v>
      </c>
      <c r="X1769" s="20"/>
      <c r="Y1769" s="20"/>
      <c r="Z1769" s="20"/>
    </row>
    <row r="1770" spans="1:26" ht="13.5" x14ac:dyDescent="0.25">
      <c r="A1770" s="4">
        <f>TITRES_STAT!B1773</f>
        <v>44592</v>
      </c>
      <c r="B1770" s="2">
        <f>TITRES_STAT!C1773</f>
        <v>15.98</v>
      </c>
      <c r="C1770" s="2">
        <f>RSI!I1770</f>
        <v>75.72259098843125</v>
      </c>
      <c r="D1770" s="2">
        <f>MACD!E1770</f>
        <v>-0.13294496137818612</v>
      </c>
      <c r="E1770" s="2">
        <f>MACD!F1770</f>
        <v>-8.6772992243967784E-2</v>
      </c>
      <c r="F1770" s="2">
        <f>'Moving Avg'!D1770</f>
        <v>6.8492399999999991</v>
      </c>
      <c r="G1770" s="2">
        <f>'Moving Avg'!E1770</f>
        <v>6.7256099999999988</v>
      </c>
      <c r="H1770" s="2">
        <f>'Moving Avg'!F1770</f>
        <v>6.6011350000000011</v>
      </c>
      <c r="I1770" s="2">
        <f>'Moving Avg'!G1770</f>
        <v>6.4849839999999981</v>
      </c>
      <c r="J1770" s="2">
        <f>'Moving Avg'!H1770</f>
        <v>6.3546644999999993</v>
      </c>
      <c r="K1770" s="18" t="str">
        <f>OBV!F1770</f>
        <v>BULLISH</v>
      </c>
      <c r="L1770" s="18" t="str">
        <f>OBV!G1770</f>
        <v>STRONG</v>
      </c>
      <c r="M1770" s="18" t="str">
        <f>OBV!H1770</f>
        <v>CONFIRMED BULLISH</v>
      </c>
      <c r="N1770" s="21">
        <f t="shared" si="270"/>
        <v>50</v>
      </c>
      <c r="O1770" s="21">
        <f t="shared" si="271"/>
        <v>100</v>
      </c>
      <c r="P1770" s="21">
        <f t="shared" si="272"/>
        <v>50</v>
      </c>
      <c r="Q1770" s="21">
        <f t="shared" si="273"/>
        <v>100</v>
      </c>
      <c r="R1770" s="22">
        <f t="shared" si="274"/>
        <v>75</v>
      </c>
      <c r="S1770" s="22">
        <f t="shared" si="275"/>
        <v>72.5</v>
      </c>
      <c r="T1770" s="22">
        <f t="shared" si="276"/>
        <v>80</v>
      </c>
      <c r="U1770" s="22">
        <f t="shared" si="277"/>
        <v>75</v>
      </c>
      <c r="V1770" s="21">
        <f t="shared" si="278"/>
        <v>75.833333333333329</v>
      </c>
      <c r="W1770" s="21">
        <f t="shared" si="279"/>
        <v>75.625</v>
      </c>
      <c r="X1770" s="20"/>
      <c r="Y1770" s="20"/>
      <c r="Z1770" s="20"/>
    </row>
    <row r="1771" spans="1:26" ht="13.5" x14ac:dyDescent="0.25">
      <c r="A1771" s="4">
        <f>TITRES_STAT!B1774</f>
        <v>44593</v>
      </c>
      <c r="B1771" s="2">
        <f>TITRES_STAT!C1774</f>
        <v>15.89</v>
      </c>
      <c r="C1771" s="2">
        <f>RSI!I1771</f>
        <v>71.236913824482798</v>
      </c>
      <c r="D1771" s="2">
        <f>MACD!E1771</f>
        <v>-0.14994696693971843</v>
      </c>
      <c r="E1771" s="2">
        <f>MACD!F1771</f>
        <v>-9.9407787183117907E-2</v>
      </c>
      <c r="F1771" s="2">
        <f>'Moving Avg'!D1771</f>
        <v>6.8830599999999986</v>
      </c>
      <c r="G1771" s="2">
        <f>'Moving Avg'!E1771</f>
        <v>6.7642100000000003</v>
      </c>
      <c r="H1771" s="2">
        <f>'Moving Avg'!F1771</f>
        <v>6.621735000000001</v>
      </c>
      <c r="I1771" s="2">
        <f>'Moving Avg'!G1771</f>
        <v>6.4953059999999985</v>
      </c>
      <c r="J1771" s="2">
        <f>'Moving Avg'!H1771</f>
        <v>6.3582534999999973</v>
      </c>
      <c r="K1771" s="18" t="str">
        <f>OBV!F1771</f>
        <v>BULLISH</v>
      </c>
      <c r="L1771" s="18" t="str">
        <f>OBV!G1771</f>
        <v>STRONG</v>
      </c>
      <c r="M1771" s="18" t="str">
        <f>OBV!H1771</f>
        <v>CONFIRMED BULLISH</v>
      </c>
      <c r="N1771" s="21">
        <f t="shared" si="270"/>
        <v>50</v>
      </c>
      <c r="O1771" s="21">
        <f t="shared" si="271"/>
        <v>100</v>
      </c>
      <c r="P1771" s="21">
        <f t="shared" si="272"/>
        <v>50</v>
      </c>
      <c r="Q1771" s="21">
        <f t="shared" si="273"/>
        <v>100</v>
      </c>
      <c r="R1771" s="22">
        <f t="shared" si="274"/>
        <v>75</v>
      </c>
      <c r="S1771" s="22">
        <f t="shared" si="275"/>
        <v>72.5</v>
      </c>
      <c r="T1771" s="22">
        <f t="shared" si="276"/>
        <v>80</v>
      </c>
      <c r="U1771" s="22">
        <f t="shared" si="277"/>
        <v>75</v>
      </c>
      <c r="V1771" s="21">
        <f t="shared" si="278"/>
        <v>75.833333333333329</v>
      </c>
      <c r="W1771" s="21">
        <f t="shared" si="279"/>
        <v>75.625</v>
      </c>
      <c r="X1771" s="20"/>
      <c r="Y1771" s="20"/>
      <c r="Z1771" s="20"/>
    </row>
    <row r="1772" spans="1:26" ht="13.5" x14ac:dyDescent="0.25">
      <c r="A1772" s="4">
        <f>TITRES_STAT!B1775</f>
        <v>44594</v>
      </c>
      <c r="B1772" s="2">
        <f>TITRES_STAT!C1775</f>
        <v>15.6</v>
      </c>
      <c r="C1772" s="2">
        <f>RSI!I1772</f>
        <v>59.105324009889863</v>
      </c>
      <c r="D1772" s="2">
        <f>MACD!E1772</f>
        <v>-0.15663917110399872</v>
      </c>
      <c r="E1772" s="2">
        <f>MACD!F1772</f>
        <v>-0.11085406396729408</v>
      </c>
      <c r="F1772" s="2">
        <f>'Moving Avg'!D1772</f>
        <v>6.8917200000000012</v>
      </c>
      <c r="G1772" s="2">
        <f>'Moving Avg'!E1772</f>
        <v>6.7902299999999993</v>
      </c>
      <c r="H1772" s="2">
        <f>'Moving Avg'!F1772</f>
        <v>6.6369150000000001</v>
      </c>
      <c r="I1772" s="2">
        <f>'Moving Avg'!G1772</f>
        <v>6.5039799999999977</v>
      </c>
      <c r="J1772" s="2">
        <f>'Moving Avg'!H1772</f>
        <v>6.3612134999999981</v>
      </c>
      <c r="K1772" s="18" t="str">
        <f>OBV!F1772</f>
        <v>BULLISH</v>
      </c>
      <c r="L1772" s="18" t="str">
        <f>OBV!G1772</f>
        <v>STRONG</v>
      </c>
      <c r="M1772" s="18" t="str">
        <f>OBV!H1772</f>
        <v>CONFIRMED BULLISH</v>
      </c>
      <c r="N1772" s="21">
        <f t="shared" si="270"/>
        <v>50</v>
      </c>
      <c r="O1772" s="21">
        <f t="shared" si="271"/>
        <v>100</v>
      </c>
      <c r="P1772" s="21">
        <f t="shared" si="272"/>
        <v>50</v>
      </c>
      <c r="Q1772" s="21">
        <f t="shared" si="273"/>
        <v>100</v>
      </c>
      <c r="R1772" s="22">
        <f t="shared" si="274"/>
        <v>75</v>
      </c>
      <c r="S1772" s="22">
        <f t="shared" si="275"/>
        <v>72.5</v>
      </c>
      <c r="T1772" s="22">
        <f t="shared" si="276"/>
        <v>80</v>
      </c>
      <c r="U1772" s="22">
        <f t="shared" si="277"/>
        <v>75</v>
      </c>
      <c r="V1772" s="21">
        <f t="shared" si="278"/>
        <v>75.833333333333329</v>
      </c>
      <c r="W1772" s="21">
        <f t="shared" si="279"/>
        <v>75.625</v>
      </c>
      <c r="X1772" s="20"/>
      <c r="Y1772" s="20"/>
      <c r="Z1772" s="20"/>
    </row>
    <row r="1773" spans="1:26" ht="13.5" x14ac:dyDescent="0.25">
      <c r="A1773" s="4">
        <f>TITRES_STAT!B1776</f>
        <v>44595</v>
      </c>
      <c r="B1773" s="2">
        <f>TITRES_STAT!C1776</f>
        <v>15.5</v>
      </c>
      <c r="C1773" s="2">
        <f>RSI!I1773</f>
        <v>55.595812724021989</v>
      </c>
      <c r="D1773" s="2">
        <f>MACD!E1773</f>
        <v>-0.14317820090673639</v>
      </c>
      <c r="E1773" s="2">
        <f>MACD!F1773</f>
        <v>-0.11731889135518254</v>
      </c>
      <c r="F1773" s="2">
        <f>'Moving Avg'!D1773</f>
        <v>6.8483599999999996</v>
      </c>
      <c r="G1773" s="2">
        <f>'Moving Avg'!E1773</f>
        <v>6.8010799999999989</v>
      </c>
      <c r="H1773" s="2">
        <f>'Moving Avg'!F1773</f>
        <v>6.6520950000000001</v>
      </c>
      <c r="I1773" s="2">
        <f>'Moving Avg'!G1773</f>
        <v>6.5100519999999973</v>
      </c>
      <c r="J1773" s="2">
        <f>'Moving Avg'!H1773</f>
        <v>6.3638509999999986</v>
      </c>
      <c r="K1773" s="18" t="str">
        <f>OBV!F1773</f>
        <v>BEARISH</v>
      </c>
      <c r="L1773" s="18" t="str">
        <f>OBV!G1773</f>
        <v>NEUTRAL</v>
      </c>
      <c r="M1773" s="18" t="str">
        <f>OBV!H1773</f>
        <v>CONFIRMED BEARISH</v>
      </c>
      <c r="N1773" s="21">
        <f t="shared" si="270"/>
        <v>50</v>
      </c>
      <c r="O1773" s="21">
        <f t="shared" si="271"/>
        <v>100</v>
      </c>
      <c r="P1773" s="21">
        <f t="shared" si="272"/>
        <v>50</v>
      </c>
      <c r="Q1773" s="21">
        <f t="shared" si="273"/>
        <v>16.5</v>
      </c>
      <c r="R1773" s="22">
        <f t="shared" si="274"/>
        <v>62.475000000000001</v>
      </c>
      <c r="S1773" s="22">
        <f t="shared" si="275"/>
        <v>51.625</v>
      </c>
      <c r="T1773" s="22">
        <f t="shared" si="276"/>
        <v>42.424999999999997</v>
      </c>
      <c r="U1773" s="22">
        <f t="shared" si="277"/>
        <v>54.125</v>
      </c>
      <c r="V1773" s="21">
        <f t="shared" si="278"/>
        <v>52.17499999999999</v>
      </c>
      <c r="W1773" s="21">
        <f t="shared" si="279"/>
        <v>52.662499999999994</v>
      </c>
      <c r="X1773" s="20"/>
      <c r="Y1773" s="20"/>
      <c r="Z1773" s="20"/>
    </row>
    <row r="1774" spans="1:26" ht="13.5" x14ac:dyDescent="0.25">
      <c r="A1774" s="4">
        <f>TITRES_STAT!B1777</f>
        <v>44596</v>
      </c>
      <c r="B1774" s="2">
        <f>TITRES_STAT!C1777</f>
        <v>15.6</v>
      </c>
      <c r="C1774" s="2">
        <f>RSI!I1774</f>
        <v>58.264573120446087</v>
      </c>
      <c r="D1774" s="2">
        <f>MACD!E1774</f>
        <v>-0.12876714789285071</v>
      </c>
      <c r="E1774" s="2">
        <f>MACD!F1774</f>
        <v>-0.11960854266271619</v>
      </c>
      <c r="F1774" s="2">
        <f>'Moving Avg'!D1774</f>
        <v>6.8153800000000002</v>
      </c>
      <c r="G1774" s="2">
        <f>'Moving Avg'!E1774</f>
        <v>6.8119199999999989</v>
      </c>
      <c r="H1774" s="2">
        <f>'Moving Avg'!F1774</f>
        <v>6.6716100000000012</v>
      </c>
      <c r="I1774" s="2">
        <f>'Moving Avg'!G1774</f>
        <v>6.5169899999999972</v>
      </c>
      <c r="J1774" s="2">
        <f>'Moving Avg'!H1774</f>
        <v>6.3663879999999979</v>
      </c>
      <c r="K1774" s="18" t="str">
        <f>OBV!F1774</f>
        <v>BEARISH</v>
      </c>
      <c r="L1774" s="18" t="str">
        <f>OBV!G1774</f>
        <v>NEUTRAL</v>
      </c>
      <c r="M1774" s="18" t="str">
        <f>OBV!H1774</f>
        <v>CONFIRMED BEARISH</v>
      </c>
      <c r="N1774" s="21">
        <f t="shared" si="270"/>
        <v>50</v>
      </c>
      <c r="O1774" s="21">
        <f t="shared" si="271"/>
        <v>100</v>
      </c>
      <c r="P1774" s="21">
        <f t="shared" si="272"/>
        <v>50</v>
      </c>
      <c r="Q1774" s="21">
        <f t="shared" si="273"/>
        <v>16.5</v>
      </c>
      <c r="R1774" s="22">
        <f t="shared" si="274"/>
        <v>62.475000000000001</v>
      </c>
      <c r="S1774" s="22">
        <f t="shared" si="275"/>
        <v>51.625</v>
      </c>
      <c r="T1774" s="22">
        <f t="shared" si="276"/>
        <v>42.424999999999997</v>
      </c>
      <c r="U1774" s="22">
        <f t="shared" si="277"/>
        <v>54.125</v>
      </c>
      <c r="V1774" s="21">
        <f t="shared" si="278"/>
        <v>52.17499999999999</v>
      </c>
      <c r="W1774" s="21">
        <f t="shared" si="279"/>
        <v>52.662499999999994</v>
      </c>
      <c r="X1774" s="20"/>
      <c r="Y1774" s="20"/>
      <c r="Z1774" s="20"/>
    </row>
    <row r="1775" spans="1:26" ht="13.5" x14ac:dyDescent="0.25">
      <c r="A1775" s="4">
        <f>TITRES_STAT!B1778</f>
        <v>44599</v>
      </c>
      <c r="B1775" s="2">
        <f>TITRES_STAT!C1778</f>
        <v>15.7</v>
      </c>
      <c r="C1775" s="2">
        <f>RSI!I1775</f>
        <v>60.807177087844721</v>
      </c>
      <c r="D1775" s="2">
        <f>MACD!E1775</f>
        <v>-0.10978222433048668</v>
      </c>
      <c r="E1775" s="2">
        <f>MACD!F1775</f>
        <v>-0.11764327899627029</v>
      </c>
      <c r="F1775" s="2">
        <f>'Moving Avg'!D1775</f>
        <v>6.7910800000000009</v>
      </c>
      <c r="G1775" s="2">
        <f>'Moving Avg'!E1775</f>
        <v>6.8201599999999996</v>
      </c>
      <c r="H1775" s="2">
        <f>'Moving Avg'!F1775</f>
        <v>6.6900400000000007</v>
      </c>
      <c r="I1775" s="2">
        <f>'Moving Avg'!G1775</f>
        <v>6.5247959999999967</v>
      </c>
      <c r="J1775" s="2">
        <f>'Moving Avg'!H1775</f>
        <v>6.3687189999999978</v>
      </c>
      <c r="K1775" s="18" t="str">
        <f>OBV!F1775</f>
        <v>BEARISH</v>
      </c>
      <c r="L1775" s="18" t="str">
        <f>OBV!G1775</f>
        <v>NEUTRAL</v>
      </c>
      <c r="M1775" s="18" t="str">
        <f>OBV!H1775</f>
        <v>CONFIRMED BEARISH</v>
      </c>
      <c r="N1775" s="21">
        <f t="shared" si="270"/>
        <v>50</v>
      </c>
      <c r="O1775" s="21">
        <f t="shared" si="271"/>
        <v>100</v>
      </c>
      <c r="P1775" s="21">
        <f t="shared" si="272"/>
        <v>50</v>
      </c>
      <c r="Q1775" s="21">
        <f t="shared" si="273"/>
        <v>16.5</v>
      </c>
      <c r="R1775" s="22">
        <f t="shared" si="274"/>
        <v>62.475000000000001</v>
      </c>
      <c r="S1775" s="22">
        <f t="shared" si="275"/>
        <v>51.625</v>
      </c>
      <c r="T1775" s="22">
        <f t="shared" si="276"/>
        <v>42.424999999999997</v>
      </c>
      <c r="U1775" s="22">
        <f t="shared" si="277"/>
        <v>54.125</v>
      </c>
      <c r="V1775" s="21">
        <f t="shared" si="278"/>
        <v>52.17499999999999</v>
      </c>
      <c r="W1775" s="21">
        <f t="shared" si="279"/>
        <v>52.662499999999994</v>
      </c>
      <c r="X1775" s="20"/>
      <c r="Y1775" s="20"/>
      <c r="Z1775" s="20"/>
    </row>
    <row r="1776" spans="1:26" ht="13.5" x14ac:dyDescent="0.25">
      <c r="A1776" s="4">
        <f>TITRES_STAT!B1779</f>
        <v>44600</v>
      </c>
      <c r="B1776" s="2">
        <f>TITRES_STAT!C1779</f>
        <v>15.68</v>
      </c>
      <c r="C1776" s="2">
        <f>RSI!I1776</f>
        <v>60.017829381324802</v>
      </c>
      <c r="D1776" s="2">
        <f>MACD!E1776</f>
        <v>-9.4613042344810161E-2</v>
      </c>
      <c r="E1776" s="2">
        <f>MACD!F1776</f>
        <v>-0.11303723166597827</v>
      </c>
      <c r="F1776" s="2">
        <f>'Moving Avg'!D1776</f>
        <v>6.7728599999999997</v>
      </c>
      <c r="G1776" s="2">
        <f>'Moving Avg'!E1776</f>
        <v>6.82796</v>
      </c>
      <c r="H1776" s="2">
        <f>'Moving Avg'!F1776</f>
        <v>6.7047850000000011</v>
      </c>
      <c r="I1776" s="2">
        <f>'Moving Avg'!G1776</f>
        <v>6.5324279999999968</v>
      </c>
      <c r="J1776" s="2">
        <f>'Moving Avg'!H1776</f>
        <v>6.3710065</v>
      </c>
      <c r="K1776" s="18" t="str">
        <f>OBV!F1776</f>
        <v>BEARISH</v>
      </c>
      <c r="L1776" s="18" t="str">
        <f>OBV!G1776</f>
        <v>NEUTRAL</v>
      </c>
      <c r="M1776" s="18" t="str">
        <f>OBV!H1776</f>
        <v>CONFIRMED BEARISH</v>
      </c>
      <c r="N1776" s="21">
        <f t="shared" si="270"/>
        <v>50</v>
      </c>
      <c r="O1776" s="21">
        <f t="shared" si="271"/>
        <v>100</v>
      </c>
      <c r="P1776" s="21">
        <f t="shared" si="272"/>
        <v>50</v>
      </c>
      <c r="Q1776" s="21">
        <f t="shared" si="273"/>
        <v>16.5</v>
      </c>
      <c r="R1776" s="22">
        <f t="shared" si="274"/>
        <v>62.475000000000001</v>
      </c>
      <c r="S1776" s="22">
        <f t="shared" si="275"/>
        <v>51.625</v>
      </c>
      <c r="T1776" s="22">
        <f t="shared" si="276"/>
        <v>42.424999999999997</v>
      </c>
      <c r="U1776" s="22">
        <f t="shared" si="277"/>
        <v>54.125</v>
      </c>
      <c r="V1776" s="21">
        <f t="shared" si="278"/>
        <v>52.17499999999999</v>
      </c>
      <c r="W1776" s="21">
        <f t="shared" si="279"/>
        <v>52.662499999999994</v>
      </c>
      <c r="X1776" s="20"/>
      <c r="Y1776" s="20"/>
      <c r="Z1776" s="20"/>
    </row>
    <row r="1777" spans="1:26" ht="13.5" x14ac:dyDescent="0.25">
      <c r="A1777" s="4">
        <f>TITRES_STAT!B1780</f>
        <v>44601</v>
      </c>
      <c r="B1777" s="2">
        <f>TITRES_STAT!C1780</f>
        <v>15.5</v>
      </c>
      <c r="C1777" s="2">
        <f>RSI!I1777</f>
        <v>53.333284097773181</v>
      </c>
      <c r="D1777" s="2">
        <f>MACD!E1777</f>
        <v>-7.6761255406234241E-2</v>
      </c>
      <c r="E1777" s="2">
        <f>MACD!F1777</f>
        <v>-0.10578203641402947</v>
      </c>
      <c r="F1777" s="2">
        <f>'Moving Avg'!D1777</f>
        <v>6.7641999999999998</v>
      </c>
      <c r="G1777" s="2">
        <f>'Moving Avg'!E1777</f>
        <v>6.8279600000000018</v>
      </c>
      <c r="H1777" s="2">
        <f>'Moving Avg'!F1777</f>
        <v>6.7188800000000013</v>
      </c>
      <c r="I1777" s="2">
        <f>'Moving Avg'!G1777</f>
        <v>6.5384999999999964</v>
      </c>
      <c r="J1777" s="2">
        <f>'Moving Avg'!H1777</f>
        <v>6.3726924999999994</v>
      </c>
      <c r="K1777" s="18" t="str">
        <f>OBV!F1777</f>
        <v>BEARISH</v>
      </c>
      <c r="L1777" s="18" t="str">
        <f>OBV!G1777</f>
        <v>NEUTRAL</v>
      </c>
      <c r="M1777" s="18" t="str">
        <f>OBV!H1777</f>
        <v>CONFIRMED BEARISH</v>
      </c>
      <c r="N1777" s="21">
        <f t="shared" si="270"/>
        <v>50</v>
      </c>
      <c r="O1777" s="21">
        <f t="shared" si="271"/>
        <v>100</v>
      </c>
      <c r="P1777" s="21">
        <f t="shared" si="272"/>
        <v>50</v>
      </c>
      <c r="Q1777" s="21">
        <f t="shared" si="273"/>
        <v>16.5</v>
      </c>
      <c r="R1777" s="22">
        <f t="shared" si="274"/>
        <v>62.475000000000001</v>
      </c>
      <c r="S1777" s="22">
        <f t="shared" si="275"/>
        <v>51.625</v>
      </c>
      <c r="T1777" s="22">
        <f t="shared" si="276"/>
        <v>42.424999999999997</v>
      </c>
      <c r="U1777" s="22">
        <f t="shared" si="277"/>
        <v>54.125</v>
      </c>
      <c r="V1777" s="21">
        <f t="shared" si="278"/>
        <v>52.17499999999999</v>
      </c>
      <c r="W1777" s="21">
        <f t="shared" si="279"/>
        <v>52.662499999999994</v>
      </c>
      <c r="X1777" s="20"/>
      <c r="Y1777" s="20"/>
      <c r="Z1777" s="20"/>
    </row>
    <row r="1778" spans="1:26" ht="13.5" x14ac:dyDescent="0.25">
      <c r="A1778" s="4">
        <f>TITRES_STAT!B1781</f>
        <v>44602</v>
      </c>
      <c r="B1778" s="2">
        <f>TITRES_STAT!C1781</f>
        <v>15.5</v>
      </c>
      <c r="C1778" s="2">
        <f>RSI!I1778</f>
        <v>53.333284097773173</v>
      </c>
      <c r="D1778" s="2">
        <f>MACD!E1778</f>
        <v>-2.8546194352863097E-2</v>
      </c>
      <c r="E1778" s="2">
        <f>MACD!F1778</f>
        <v>-9.0334868001796201E-2</v>
      </c>
      <c r="F1778" s="2">
        <f>'Moving Avg'!D1778</f>
        <v>6.7641999999999998</v>
      </c>
      <c r="G1778" s="2">
        <f>'Moving Avg'!E1778</f>
        <v>6.806280000000001</v>
      </c>
      <c r="H1778" s="2">
        <f>'Moving Avg'!F1778</f>
        <v>6.7297250000000002</v>
      </c>
      <c r="I1778" s="2">
        <f>'Moving Avg'!G1778</f>
        <v>6.5446599999999968</v>
      </c>
      <c r="J1778" s="2">
        <f>'Moving Avg'!H1778</f>
        <v>6.3743784999999988</v>
      </c>
      <c r="K1778" s="18" t="str">
        <f>OBV!F1778</f>
        <v>BULLISH</v>
      </c>
      <c r="L1778" s="18" t="str">
        <f>OBV!G1778</f>
        <v>NEUTRAL</v>
      </c>
      <c r="M1778" s="18" t="str">
        <f>OBV!H1778</f>
        <v>NEUTRAL</v>
      </c>
      <c r="N1778" s="21">
        <f t="shared" si="270"/>
        <v>50</v>
      </c>
      <c r="O1778" s="21">
        <f t="shared" si="271"/>
        <v>100</v>
      </c>
      <c r="P1778" s="21">
        <f t="shared" si="272"/>
        <v>50</v>
      </c>
      <c r="Q1778" s="21">
        <f t="shared" si="273"/>
        <v>49.5</v>
      </c>
      <c r="R1778" s="22">
        <f t="shared" si="274"/>
        <v>67.424999999999997</v>
      </c>
      <c r="S1778" s="22">
        <f t="shared" si="275"/>
        <v>59.875</v>
      </c>
      <c r="T1778" s="22">
        <f t="shared" si="276"/>
        <v>57.275000000000006</v>
      </c>
      <c r="U1778" s="22">
        <f t="shared" si="277"/>
        <v>62.375</v>
      </c>
      <c r="V1778" s="21">
        <f t="shared" si="278"/>
        <v>61.524999999999999</v>
      </c>
      <c r="W1778" s="21">
        <f t="shared" si="279"/>
        <v>61.737499999999997</v>
      </c>
      <c r="X1778" s="20"/>
      <c r="Y1778" s="20"/>
      <c r="Z1778" s="20"/>
    </row>
    <row r="1779" spans="1:26" ht="13.5" x14ac:dyDescent="0.25">
      <c r="A1779" s="4">
        <f>TITRES_STAT!B1782</f>
        <v>44603</v>
      </c>
      <c r="B1779" s="2">
        <f>TITRES_STAT!C1782</f>
        <v>15.73</v>
      </c>
      <c r="C1779" s="2">
        <f>RSI!I1779</f>
        <v>59.946359871721789</v>
      </c>
      <c r="D1779" s="2">
        <f>MACD!E1779</f>
        <v>3.3168442998103842E-3</v>
      </c>
      <c r="E1779" s="2">
        <f>MACD!F1779</f>
        <v>-7.1604525541474895E-2</v>
      </c>
      <c r="F1779" s="2">
        <f>'Moving Avg'!D1779</f>
        <v>6.7754799999999999</v>
      </c>
      <c r="G1779" s="2">
        <f>'Moving Avg'!E1779</f>
        <v>6.7954300000000005</v>
      </c>
      <c r="H1779" s="2">
        <f>'Moving Avg'!F1779</f>
        <v>6.7392650000000014</v>
      </c>
      <c r="I1779" s="2">
        <f>'Moving Avg'!G1779</f>
        <v>6.5528999999999975</v>
      </c>
      <c r="J1779" s="2">
        <f>'Moving Avg'!H1779</f>
        <v>6.3769859999999996</v>
      </c>
      <c r="K1779" s="18" t="str">
        <f>OBV!F1779</f>
        <v>BULLISH</v>
      </c>
      <c r="L1779" s="18" t="str">
        <f>OBV!G1779</f>
        <v>NEUTRAL</v>
      </c>
      <c r="M1779" s="18" t="str">
        <f>OBV!H1779</f>
        <v>CONFIRMED BULLISH</v>
      </c>
      <c r="N1779" s="21">
        <f t="shared" si="270"/>
        <v>50</v>
      </c>
      <c r="O1779" s="21">
        <f t="shared" si="271"/>
        <v>100</v>
      </c>
      <c r="P1779" s="21">
        <f t="shared" si="272"/>
        <v>50</v>
      </c>
      <c r="Q1779" s="21">
        <f t="shared" si="273"/>
        <v>83.5</v>
      </c>
      <c r="R1779" s="22">
        <f t="shared" si="274"/>
        <v>72.525000000000006</v>
      </c>
      <c r="S1779" s="22">
        <f t="shared" si="275"/>
        <v>68.375</v>
      </c>
      <c r="T1779" s="22">
        <f t="shared" si="276"/>
        <v>72.575000000000003</v>
      </c>
      <c r="U1779" s="22">
        <f t="shared" si="277"/>
        <v>70.875</v>
      </c>
      <c r="V1779" s="21">
        <f t="shared" si="278"/>
        <v>71.158333333333346</v>
      </c>
      <c r="W1779" s="21">
        <f t="shared" si="279"/>
        <v>71.087500000000006</v>
      </c>
      <c r="X1779" s="20"/>
      <c r="Y1779" s="20"/>
      <c r="Z1779" s="20"/>
    </row>
    <row r="1780" spans="1:26" ht="13.5" x14ac:dyDescent="0.25">
      <c r="A1780" s="4">
        <f>TITRES_STAT!B1783</f>
        <v>44606</v>
      </c>
      <c r="B1780" s="2">
        <f>TITRES_STAT!C1783</f>
        <v>15.74</v>
      </c>
      <c r="C1780" s="2">
        <f>RSI!I1780</f>
        <v>60.214316978285105</v>
      </c>
      <c r="D1780" s="2">
        <f>MACD!E1780</f>
        <v>2.9153505987235206E-2</v>
      </c>
      <c r="E1780" s="2">
        <f>MACD!F1780</f>
        <v>-5.1452919235732877E-2</v>
      </c>
      <c r="F1780" s="2">
        <f>'Moving Avg'!D1780</f>
        <v>6.7789600000000005</v>
      </c>
      <c r="G1780" s="2">
        <f>'Moving Avg'!E1780</f>
        <v>6.7850200000000003</v>
      </c>
      <c r="H1780" s="2">
        <f>'Moving Avg'!F1780</f>
        <v>6.7553150000000004</v>
      </c>
      <c r="I1780" s="2">
        <f>'Moving Avg'!G1780</f>
        <v>6.5611419999999985</v>
      </c>
      <c r="J1780" s="2">
        <f>'Moving Avg'!H1780</f>
        <v>6.379615499999999</v>
      </c>
      <c r="K1780" s="18" t="str">
        <f>OBV!F1780</f>
        <v>BULLISH</v>
      </c>
      <c r="L1780" s="18" t="str">
        <f>OBV!G1780</f>
        <v>NEUTRAL</v>
      </c>
      <c r="M1780" s="18" t="str">
        <f>OBV!H1780</f>
        <v>CONFIRMED BULLISH</v>
      </c>
      <c r="N1780" s="21">
        <f t="shared" si="270"/>
        <v>50</v>
      </c>
      <c r="O1780" s="21">
        <f t="shared" si="271"/>
        <v>100</v>
      </c>
      <c r="P1780" s="21">
        <f t="shared" si="272"/>
        <v>50</v>
      </c>
      <c r="Q1780" s="21">
        <f t="shared" si="273"/>
        <v>83.5</v>
      </c>
      <c r="R1780" s="22">
        <f t="shared" si="274"/>
        <v>72.525000000000006</v>
      </c>
      <c r="S1780" s="22">
        <f t="shared" si="275"/>
        <v>68.375</v>
      </c>
      <c r="T1780" s="22">
        <f t="shared" si="276"/>
        <v>72.575000000000003</v>
      </c>
      <c r="U1780" s="22">
        <f t="shared" si="277"/>
        <v>70.875</v>
      </c>
      <c r="V1780" s="21">
        <f t="shared" si="278"/>
        <v>71.158333333333346</v>
      </c>
      <c r="W1780" s="21">
        <f t="shared" si="279"/>
        <v>71.087500000000006</v>
      </c>
      <c r="X1780" s="20"/>
      <c r="Y1780" s="20"/>
      <c r="Z1780" s="20"/>
    </row>
    <row r="1781" spans="1:26" ht="13.5" x14ac:dyDescent="0.25">
      <c r="A1781" s="4">
        <f>TITRES_STAT!B1784</f>
        <v>44607</v>
      </c>
      <c r="B1781" s="2">
        <f>TITRES_STAT!C1784</f>
        <v>15.73</v>
      </c>
      <c r="C1781" s="2">
        <f>RSI!I1781</f>
        <v>59.783601926454658</v>
      </c>
      <c r="D1781" s="2">
        <f>MACD!E1781</f>
        <v>4.4560537155589941E-2</v>
      </c>
      <c r="E1781" s="2">
        <f>MACD!F1781</f>
        <v>-3.2250227957468312E-2</v>
      </c>
      <c r="F1781" s="2">
        <f>'Moving Avg'!D1781</f>
        <v>6.7832999999999997</v>
      </c>
      <c r="G1781" s="2">
        <f>'Moving Avg'!E1781</f>
        <v>6.7780800000000001</v>
      </c>
      <c r="H1781" s="2">
        <f>'Moving Avg'!F1781</f>
        <v>6.7711450000000015</v>
      </c>
      <c r="I1781" s="2">
        <f>'Moving Avg'!G1781</f>
        <v>6.5700759999999976</v>
      </c>
      <c r="J1781" s="2">
        <f>'Moving Avg'!H1781</f>
        <v>6.3828994999999988</v>
      </c>
      <c r="K1781" s="18" t="str">
        <f>OBV!F1781</f>
        <v>BEARISH</v>
      </c>
      <c r="L1781" s="18" t="str">
        <f>OBV!G1781</f>
        <v>NEUTRAL</v>
      </c>
      <c r="M1781" s="18" t="str">
        <f>OBV!H1781</f>
        <v>BEARISH DIVERGENCE</v>
      </c>
      <c r="N1781" s="21">
        <f t="shared" si="270"/>
        <v>50</v>
      </c>
      <c r="O1781" s="21">
        <f t="shared" si="271"/>
        <v>100</v>
      </c>
      <c r="P1781" s="21">
        <f t="shared" si="272"/>
        <v>50</v>
      </c>
      <c r="Q1781" s="21">
        <f t="shared" si="273"/>
        <v>16.5</v>
      </c>
      <c r="R1781" s="22">
        <f t="shared" si="274"/>
        <v>62.475000000000001</v>
      </c>
      <c r="S1781" s="22">
        <f t="shared" si="275"/>
        <v>51.625</v>
      </c>
      <c r="T1781" s="22">
        <f t="shared" si="276"/>
        <v>42.424999999999997</v>
      </c>
      <c r="U1781" s="22">
        <f t="shared" si="277"/>
        <v>54.125</v>
      </c>
      <c r="V1781" s="21">
        <f t="shared" si="278"/>
        <v>52.17499999999999</v>
      </c>
      <c r="W1781" s="21">
        <f t="shared" si="279"/>
        <v>52.662499999999994</v>
      </c>
      <c r="X1781" s="20"/>
      <c r="Y1781" s="20"/>
      <c r="Z1781" s="20"/>
    </row>
    <row r="1782" spans="1:26" ht="13.5" x14ac:dyDescent="0.25">
      <c r="A1782" s="4">
        <f>TITRES_STAT!B1785</f>
        <v>44608</v>
      </c>
      <c r="B1782" s="2">
        <f>TITRES_STAT!C1785</f>
        <v>15.9</v>
      </c>
      <c r="C1782" s="2">
        <f>RSI!I1782</f>
        <v>64.385204508742177</v>
      </c>
      <c r="D1782" s="2">
        <f>MACD!E1782</f>
        <v>3.2094130952386557E-2</v>
      </c>
      <c r="E1782" s="2">
        <f>MACD!F1782</f>
        <v>-1.9381356175497341E-2</v>
      </c>
      <c r="F1782" s="2">
        <f>'Moving Avg'!D1782</f>
        <v>6.8179999999999996</v>
      </c>
      <c r="G1782" s="2">
        <f>'Moving Avg'!E1782</f>
        <v>6.7911000000000001</v>
      </c>
      <c r="H1782" s="2">
        <f>'Moving Avg'!F1782</f>
        <v>6.7906649999999997</v>
      </c>
      <c r="I1782" s="2">
        <f>'Moving Avg'!G1782</f>
        <v>6.5813539999999975</v>
      </c>
      <c r="J1782" s="2">
        <f>'Moving Avg'!H1782</f>
        <v>6.3865104999999991</v>
      </c>
      <c r="K1782" s="18" t="str">
        <f>OBV!F1782</f>
        <v>BULLISH</v>
      </c>
      <c r="L1782" s="18" t="str">
        <f>OBV!G1782</f>
        <v>NEUTRAL</v>
      </c>
      <c r="M1782" s="18" t="str">
        <f>OBV!H1782</f>
        <v>CONFIRMED BULLISH</v>
      </c>
      <c r="N1782" s="21">
        <f t="shared" si="270"/>
        <v>50</v>
      </c>
      <c r="O1782" s="21">
        <f t="shared" si="271"/>
        <v>100</v>
      </c>
      <c r="P1782" s="21">
        <f t="shared" si="272"/>
        <v>50</v>
      </c>
      <c r="Q1782" s="21">
        <f t="shared" si="273"/>
        <v>83.5</v>
      </c>
      <c r="R1782" s="22">
        <f t="shared" si="274"/>
        <v>72.525000000000006</v>
      </c>
      <c r="S1782" s="22">
        <f t="shared" si="275"/>
        <v>68.375</v>
      </c>
      <c r="T1782" s="22">
        <f t="shared" si="276"/>
        <v>72.575000000000003</v>
      </c>
      <c r="U1782" s="22">
        <f t="shared" si="277"/>
        <v>70.875</v>
      </c>
      <c r="V1782" s="21">
        <f t="shared" si="278"/>
        <v>71.158333333333346</v>
      </c>
      <c r="W1782" s="21">
        <f t="shared" si="279"/>
        <v>71.087500000000006</v>
      </c>
      <c r="X1782" s="20"/>
      <c r="Y1782" s="20"/>
      <c r="Z1782" s="20"/>
    </row>
    <row r="1783" spans="1:26" ht="13.5" x14ac:dyDescent="0.25">
      <c r="A1783" s="4">
        <f>TITRES_STAT!B1786</f>
        <v>44609</v>
      </c>
      <c r="B1783" s="2">
        <f>TITRES_STAT!C1786</f>
        <v>15.85</v>
      </c>
      <c r="C1783" s="2">
        <f>RSI!I1783</f>
        <v>62.133958201776416</v>
      </c>
      <c r="D1783" s="2">
        <f>MACD!E1783</f>
        <v>1.542336676523437E-2</v>
      </c>
      <c r="E1783" s="2">
        <f>MACD!F1783</f>
        <v>-1.2420411587350999E-2</v>
      </c>
      <c r="F1783" s="2">
        <f>'Moving Avg'!D1783</f>
        <v>6.8483599999999996</v>
      </c>
      <c r="G1783" s="2">
        <f>'Moving Avg'!E1783</f>
        <v>6.8062799999999992</v>
      </c>
      <c r="H1783" s="2">
        <f>'Moving Avg'!F1783</f>
        <v>6.8036799999999999</v>
      </c>
      <c r="I1783" s="2">
        <f>'Moving Avg'!G1783</f>
        <v>6.5905499999999968</v>
      </c>
      <c r="J1783" s="2">
        <f>'Moving Avg'!H1783</f>
        <v>6.3895899999999992</v>
      </c>
      <c r="K1783" s="18" t="str">
        <f>OBV!F1783</f>
        <v>BULLISH</v>
      </c>
      <c r="L1783" s="18" t="str">
        <f>OBV!G1783</f>
        <v>NEUTRAL</v>
      </c>
      <c r="M1783" s="18" t="str">
        <f>OBV!H1783</f>
        <v>CONFIRMED BULLISH</v>
      </c>
      <c r="N1783" s="21">
        <f t="shared" si="270"/>
        <v>50</v>
      </c>
      <c r="O1783" s="21">
        <f t="shared" si="271"/>
        <v>100</v>
      </c>
      <c r="P1783" s="21">
        <f t="shared" si="272"/>
        <v>50</v>
      </c>
      <c r="Q1783" s="21">
        <f t="shared" si="273"/>
        <v>83.5</v>
      </c>
      <c r="R1783" s="22">
        <f t="shared" si="274"/>
        <v>72.525000000000006</v>
      </c>
      <c r="S1783" s="22">
        <f t="shared" si="275"/>
        <v>68.375</v>
      </c>
      <c r="T1783" s="22">
        <f t="shared" si="276"/>
        <v>72.575000000000003</v>
      </c>
      <c r="U1783" s="22">
        <f t="shared" si="277"/>
        <v>70.875</v>
      </c>
      <c r="V1783" s="21">
        <f t="shared" si="278"/>
        <v>71.158333333333346</v>
      </c>
      <c r="W1783" s="21">
        <f t="shared" si="279"/>
        <v>71.087500000000006</v>
      </c>
      <c r="X1783" s="20"/>
      <c r="Y1783" s="20"/>
      <c r="Z1783" s="20"/>
    </row>
    <row r="1784" spans="1:26" ht="13.5" x14ac:dyDescent="0.25">
      <c r="A1784" s="4">
        <f>TITRES_STAT!B1787</f>
        <v>44610</v>
      </c>
      <c r="B1784" s="2">
        <f>TITRES_STAT!C1787</f>
        <v>15.85</v>
      </c>
      <c r="C1784" s="2">
        <f>RSI!I1784</f>
        <v>62.133958201776416</v>
      </c>
      <c r="D1784" s="2">
        <f>MACD!E1784</f>
        <v>7.1180858007666714E-3</v>
      </c>
      <c r="E1784" s="2">
        <f>MACD!F1784</f>
        <v>-8.5127121097274654E-3</v>
      </c>
      <c r="F1784" s="2">
        <f>'Moving Avg'!D1784</f>
        <v>6.8587800000000003</v>
      </c>
      <c r="G1784" s="2">
        <f>'Moving Avg'!E1784</f>
        <v>6.8171300000000006</v>
      </c>
      <c r="H1784" s="2">
        <f>'Moving Avg'!F1784</f>
        <v>6.8145250000000006</v>
      </c>
      <c r="I1784" s="2">
        <f>'Moving Avg'!G1784</f>
        <v>6.5998319999999966</v>
      </c>
      <c r="J1784" s="2">
        <f>'Moving Avg'!H1784</f>
        <v>6.393092499999999</v>
      </c>
      <c r="K1784" s="18" t="str">
        <f>OBV!F1784</f>
        <v>BULLISH</v>
      </c>
      <c r="L1784" s="18" t="str">
        <f>OBV!G1784</f>
        <v>NEUTRAL</v>
      </c>
      <c r="M1784" s="18" t="str">
        <f>OBV!H1784</f>
        <v>CONFIRMED BULLISH</v>
      </c>
      <c r="N1784" s="21">
        <f t="shared" si="270"/>
        <v>50</v>
      </c>
      <c r="O1784" s="21">
        <f t="shared" si="271"/>
        <v>100</v>
      </c>
      <c r="P1784" s="21">
        <f t="shared" si="272"/>
        <v>50</v>
      </c>
      <c r="Q1784" s="21">
        <f t="shared" si="273"/>
        <v>83.5</v>
      </c>
      <c r="R1784" s="22">
        <f t="shared" si="274"/>
        <v>72.525000000000006</v>
      </c>
      <c r="S1784" s="22">
        <f t="shared" si="275"/>
        <v>68.375</v>
      </c>
      <c r="T1784" s="22">
        <f t="shared" si="276"/>
        <v>72.575000000000003</v>
      </c>
      <c r="U1784" s="22">
        <f t="shared" si="277"/>
        <v>70.875</v>
      </c>
      <c r="V1784" s="21">
        <f t="shared" si="278"/>
        <v>71.158333333333346</v>
      </c>
      <c r="W1784" s="21">
        <f t="shared" si="279"/>
        <v>71.087500000000006</v>
      </c>
      <c r="X1784" s="20"/>
      <c r="Y1784" s="20"/>
      <c r="Z1784" s="20"/>
    </row>
    <row r="1785" spans="1:26" ht="13.5" x14ac:dyDescent="0.25">
      <c r="A1785" s="4">
        <f>TITRES_STAT!B1788</f>
        <v>44613</v>
      </c>
      <c r="B1785" s="2">
        <f>TITRES_STAT!C1788</f>
        <v>15.55</v>
      </c>
      <c r="C1785" s="2">
        <f>RSI!I1785</f>
        <v>49.982197477515939</v>
      </c>
      <c r="D1785" s="2">
        <f>MACD!E1785</f>
        <v>1.5607474380733954E-2</v>
      </c>
      <c r="E1785" s="2">
        <f>MACD!F1785</f>
        <v>-3.6886748116351812E-3</v>
      </c>
      <c r="F1785" s="2">
        <f>'Moving Avg'!D1785</f>
        <v>6.8422999999999998</v>
      </c>
      <c r="G1785" s="2">
        <f>'Moving Avg'!E1785</f>
        <v>6.8106300000000006</v>
      </c>
      <c r="H1785" s="2">
        <f>'Moving Avg'!F1785</f>
        <v>6.8153950000000005</v>
      </c>
      <c r="I1785" s="2">
        <f>'Moving Avg'!G1785</f>
        <v>6.6065119999999968</v>
      </c>
      <c r="J1785" s="2">
        <f>'Moving Avg'!H1785</f>
        <v>6.395732999999999</v>
      </c>
      <c r="K1785" s="18" t="str">
        <f>OBV!F1785</f>
        <v>BEARISH</v>
      </c>
      <c r="L1785" s="18" t="str">
        <f>OBV!G1785</f>
        <v>NEUTRAL</v>
      </c>
      <c r="M1785" s="18" t="str">
        <f>OBV!H1785</f>
        <v>CONFIRMED BEARISH</v>
      </c>
      <c r="N1785" s="21">
        <f t="shared" si="270"/>
        <v>50</v>
      </c>
      <c r="O1785" s="21">
        <f t="shared" si="271"/>
        <v>100</v>
      </c>
      <c r="P1785" s="21">
        <f t="shared" si="272"/>
        <v>50</v>
      </c>
      <c r="Q1785" s="21">
        <f t="shared" si="273"/>
        <v>16.5</v>
      </c>
      <c r="R1785" s="22">
        <f t="shared" si="274"/>
        <v>62.475000000000001</v>
      </c>
      <c r="S1785" s="22">
        <f t="shared" si="275"/>
        <v>51.625</v>
      </c>
      <c r="T1785" s="22">
        <f t="shared" si="276"/>
        <v>42.424999999999997</v>
      </c>
      <c r="U1785" s="22">
        <f t="shared" si="277"/>
        <v>54.125</v>
      </c>
      <c r="V1785" s="21">
        <f t="shared" si="278"/>
        <v>52.17499999999999</v>
      </c>
      <c r="W1785" s="21">
        <f t="shared" si="279"/>
        <v>52.662499999999994</v>
      </c>
      <c r="X1785" s="20"/>
      <c r="Y1785" s="20"/>
      <c r="Z1785" s="20"/>
    </row>
    <row r="1786" spans="1:26" ht="13.5" x14ac:dyDescent="0.25">
      <c r="A1786" s="4">
        <f>TITRES_STAT!B1789</f>
        <v>44614</v>
      </c>
      <c r="B1786" s="2">
        <f>TITRES_STAT!C1789</f>
        <v>15.8</v>
      </c>
      <c r="C1786" s="2">
        <f>RSI!I1786</f>
        <v>57.449321243280075</v>
      </c>
      <c r="D1786" s="2">
        <f>MACD!E1786</f>
        <v>1.3453491366397508E-2</v>
      </c>
      <c r="E1786" s="2">
        <f>MACD!F1786</f>
        <v>-2.6024157602864365E-4</v>
      </c>
      <c r="F1786" s="2">
        <f>'Moving Avg'!D1786</f>
        <v>6.8483800000000006</v>
      </c>
      <c r="G1786" s="2">
        <f>'Moving Avg'!E1786</f>
        <v>6.8158399999999997</v>
      </c>
      <c r="H1786" s="2">
        <f>'Moving Avg'!F1786</f>
        <v>6.8218999999999994</v>
      </c>
      <c r="I1786" s="2">
        <f>'Moving Avg'!G1786</f>
        <v>6.6151859999999978</v>
      </c>
      <c r="J1786" s="2">
        <f>'Moving Avg'!H1786</f>
        <v>6.3984924999999988</v>
      </c>
      <c r="K1786" s="18" t="str">
        <f>OBV!F1786</f>
        <v>BULLISH</v>
      </c>
      <c r="L1786" s="18" t="str">
        <f>OBV!G1786</f>
        <v>NEUTRAL</v>
      </c>
      <c r="M1786" s="18" t="str">
        <f>OBV!H1786</f>
        <v>CONFIRMED BULLISH</v>
      </c>
      <c r="N1786" s="21">
        <f t="shared" si="270"/>
        <v>50</v>
      </c>
      <c r="O1786" s="21">
        <f t="shared" si="271"/>
        <v>100</v>
      </c>
      <c r="P1786" s="21">
        <f t="shared" si="272"/>
        <v>50</v>
      </c>
      <c r="Q1786" s="21">
        <f t="shared" si="273"/>
        <v>83.5</v>
      </c>
      <c r="R1786" s="22">
        <f t="shared" si="274"/>
        <v>72.525000000000006</v>
      </c>
      <c r="S1786" s="22">
        <f t="shared" si="275"/>
        <v>68.375</v>
      </c>
      <c r="T1786" s="22">
        <f t="shared" si="276"/>
        <v>72.575000000000003</v>
      </c>
      <c r="U1786" s="22">
        <f t="shared" si="277"/>
        <v>70.875</v>
      </c>
      <c r="V1786" s="21">
        <f t="shared" si="278"/>
        <v>71.158333333333346</v>
      </c>
      <c r="W1786" s="21">
        <f t="shared" si="279"/>
        <v>71.087500000000006</v>
      </c>
      <c r="X1786" s="20"/>
      <c r="Y1786" s="20"/>
      <c r="Z1786" s="20"/>
    </row>
    <row r="1787" spans="1:26" ht="13.5" x14ac:dyDescent="0.25">
      <c r="A1787" s="4">
        <f>TITRES_STAT!B1790</f>
        <v>44615</v>
      </c>
      <c r="B1787" s="2">
        <f>TITRES_STAT!C1790</f>
        <v>15.6</v>
      </c>
      <c r="C1787" s="2">
        <f>RSI!I1787</f>
        <v>50.896988350362342</v>
      </c>
      <c r="D1787" s="2">
        <f>MACD!E1787</f>
        <v>5.4484791316173897E-3</v>
      </c>
      <c r="E1787" s="2">
        <f>MACD!F1787</f>
        <v>8.815025655005632E-4</v>
      </c>
      <c r="F1787" s="2">
        <f>'Moving Avg'!D1787</f>
        <v>6.8223399999999996</v>
      </c>
      <c r="G1787" s="2">
        <f>'Moving Avg'!E1787</f>
        <v>6.8201700000000001</v>
      </c>
      <c r="H1787" s="2">
        <f>'Moving Avg'!F1787</f>
        <v>6.824065</v>
      </c>
      <c r="I1787" s="2">
        <f>'Moving Avg'!G1787</f>
        <v>6.6232519999999973</v>
      </c>
      <c r="J1787" s="2">
        <f>'Moving Avg'!H1787</f>
        <v>6.4013465000000007</v>
      </c>
      <c r="K1787" s="18" t="str">
        <f>OBV!F1787</f>
        <v>BEARISH</v>
      </c>
      <c r="L1787" s="18" t="str">
        <f>OBV!G1787</f>
        <v>NEUTRAL</v>
      </c>
      <c r="M1787" s="18" t="str">
        <f>OBV!H1787</f>
        <v>CONFIRMED BEARISH</v>
      </c>
      <c r="N1787" s="21">
        <f t="shared" si="270"/>
        <v>50</v>
      </c>
      <c r="O1787" s="21">
        <f t="shared" si="271"/>
        <v>100</v>
      </c>
      <c r="P1787" s="21">
        <f t="shared" si="272"/>
        <v>50</v>
      </c>
      <c r="Q1787" s="21">
        <f t="shared" si="273"/>
        <v>16.5</v>
      </c>
      <c r="R1787" s="22">
        <f t="shared" si="274"/>
        <v>62.475000000000001</v>
      </c>
      <c r="S1787" s="22">
        <f t="shared" si="275"/>
        <v>51.625</v>
      </c>
      <c r="T1787" s="22">
        <f t="shared" si="276"/>
        <v>42.424999999999997</v>
      </c>
      <c r="U1787" s="22">
        <f t="shared" si="277"/>
        <v>54.125</v>
      </c>
      <c r="V1787" s="21">
        <f t="shared" si="278"/>
        <v>52.17499999999999</v>
      </c>
      <c r="W1787" s="21">
        <f t="shared" si="279"/>
        <v>52.662499999999994</v>
      </c>
      <c r="X1787" s="20"/>
      <c r="Y1787" s="20"/>
      <c r="Z1787" s="20"/>
    </row>
    <row r="1788" spans="1:26" ht="13.5" x14ac:dyDescent="0.25">
      <c r="A1788" s="4">
        <f>TITRES_STAT!B1791</f>
        <v>44616</v>
      </c>
      <c r="B1788" s="2">
        <f>TITRES_STAT!C1791</f>
        <v>15.4</v>
      </c>
      <c r="C1788" s="2">
        <f>RSI!I1788</f>
        <v>45.335015369459668</v>
      </c>
      <c r="D1788" s="2">
        <f>MACD!E1788</f>
        <v>5.0434298977393155E-3</v>
      </c>
      <c r="E1788" s="2">
        <f>MACD!F1788</f>
        <v>1.7138880319483138E-3</v>
      </c>
      <c r="F1788" s="2">
        <f>'Moving Avg'!D1788</f>
        <v>6.7832999999999997</v>
      </c>
      <c r="G1788" s="2">
        <f>'Moving Avg'!E1788</f>
        <v>6.8158300000000001</v>
      </c>
      <c r="H1788" s="2">
        <f>'Moving Avg'!F1788</f>
        <v>6.8110550000000005</v>
      </c>
      <c r="I1788" s="2">
        <f>'Moving Avg'!G1788</f>
        <v>6.6295839999999986</v>
      </c>
      <c r="J1788" s="2">
        <f>'Moving Avg'!H1788</f>
        <v>6.4031330000000004</v>
      </c>
      <c r="K1788" s="18" t="str">
        <f>OBV!F1788</f>
        <v>BEARISH</v>
      </c>
      <c r="L1788" s="18" t="str">
        <f>OBV!G1788</f>
        <v>NEUTRAL</v>
      </c>
      <c r="M1788" s="18" t="str">
        <f>OBV!H1788</f>
        <v>CONFIRMED BEARISH</v>
      </c>
      <c r="N1788" s="21">
        <f t="shared" si="270"/>
        <v>50</v>
      </c>
      <c r="O1788" s="21">
        <f t="shared" si="271"/>
        <v>100</v>
      </c>
      <c r="P1788" s="21">
        <f t="shared" si="272"/>
        <v>50</v>
      </c>
      <c r="Q1788" s="21">
        <f t="shared" si="273"/>
        <v>16.5</v>
      </c>
      <c r="R1788" s="22">
        <f t="shared" si="274"/>
        <v>62.475000000000001</v>
      </c>
      <c r="S1788" s="22">
        <f t="shared" si="275"/>
        <v>51.625</v>
      </c>
      <c r="T1788" s="22">
        <f t="shared" si="276"/>
        <v>42.424999999999997</v>
      </c>
      <c r="U1788" s="22">
        <f t="shared" si="277"/>
        <v>54.125</v>
      </c>
      <c r="V1788" s="21">
        <f t="shared" si="278"/>
        <v>52.17499999999999</v>
      </c>
      <c r="W1788" s="21">
        <f t="shared" si="279"/>
        <v>52.662499999999994</v>
      </c>
      <c r="X1788" s="20"/>
      <c r="Y1788" s="20"/>
      <c r="Z1788" s="20"/>
    </row>
    <row r="1789" spans="1:26" ht="13.5" x14ac:dyDescent="0.25">
      <c r="A1789" s="4">
        <f>TITRES_STAT!B1792</f>
        <v>44617</v>
      </c>
      <c r="B1789" s="2">
        <f>TITRES_STAT!C1792</f>
        <v>15.59</v>
      </c>
      <c r="C1789" s="2">
        <f>RSI!I1789</f>
        <v>50.834136182500501</v>
      </c>
      <c r="D1789" s="2">
        <f>MACD!E1789</f>
        <v>1.4397953376636075E-2</v>
      </c>
      <c r="E1789" s="2">
        <f>MACD!F1789</f>
        <v>4.2507011008858665E-3</v>
      </c>
      <c r="F1789" s="2">
        <f>'Moving Avg'!D1789</f>
        <v>6.7607400000000002</v>
      </c>
      <c r="G1789" s="2">
        <f>'Moving Avg'!E1789</f>
        <v>6.8097599999999998</v>
      </c>
      <c r="H1789" s="2">
        <f>'Moving Avg'!F1789</f>
        <v>6.8025949999999993</v>
      </c>
      <c r="I1789" s="2">
        <f>'Moving Avg'!G1789</f>
        <v>6.6365239999999979</v>
      </c>
      <c r="J1789" s="2">
        <f>'Moving Avg'!H1789</f>
        <v>6.4058600000000014</v>
      </c>
      <c r="K1789" s="18" t="str">
        <f>OBV!F1789</f>
        <v>BEARISH</v>
      </c>
      <c r="L1789" s="18" t="str">
        <f>OBV!G1789</f>
        <v>NEUTRAL</v>
      </c>
      <c r="M1789" s="18" t="str">
        <f>OBV!H1789</f>
        <v>CONFIRMED BEARISH</v>
      </c>
      <c r="N1789" s="21">
        <f t="shared" si="270"/>
        <v>50</v>
      </c>
      <c r="O1789" s="21">
        <f t="shared" si="271"/>
        <v>100</v>
      </c>
      <c r="P1789" s="21">
        <f t="shared" si="272"/>
        <v>50</v>
      </c>
      <c r="Q1789" s="21">
        <f t="shared" si="273"/>
        <v>16.5</v>
      </c>
      <c r="R1789" s="22">
        <f t="shared" si="274"/>
        <v>62.475000000000001</v>
      </c>
      <c r="S1789" s="22">
        <f t="shared" si="275"/>
        <v>51.625</v>
      </c>
      <c r="T1789" s="22">
        <f t="shared" si="276"/>
        <v>42.424999999999997</v>
      </c>
      <c r="U1789" s="22">
        <f t="shared" si="277"/>
        <v>54.125</v>
      </c>
      <c r="V1789" s="21">
        <f t="shared" si="278"/>
        <v>52.17499999999999</v>
      </c>
      <c r="W1789" s="21">
        <f t="shared" si="279"/>
        <v>52.662499999999994</v>
      </c>
      <c r="X1789" s="20"/>
      <c r="Y1789" s="20"/>
      <c r="Z1789" s="20"/>
    </row>
    <row r="1790" spans="1:26" ht="13.5" x14ac:dyDescent="0.25">
      <c r="A1790" s="4">
        <f>TITRES_STAT!B1793</f>
        <v>44620</v>
      </c>
      <c r="B1790" s="2">
        <f>TITRES_STAT!C1793</f>
        <v>15.7</v>
      </c>
      <c r="C1790" s="2">
        <f>RSI!I1790</f>
        <v>53.735534975281453</v>
      </c>
      <c r="D1790" s="2">
        <f>MACD!E1790</f>
        <v>1.939824438287463E-2</v>
      </c>
      <c r="E1790" s="2">
        <f>MACD!F1790</f>
        <v>7.2802097572836197E-3</v>
      </c>
      <c r="F1790" s="2">
        <f>'Moving Avg'!D1790</f>
        <v>6.773740000000001</v>
      </c>
      <c r="G1790" s="2">
        <f>'Moving Avg'!E1790</f>
        <v>6.8080200000000008</v>
      </c>
      <c r="H1790" s="2">
        <f>'Moving Avg'!F1790</f>
        <v>6.7965199999999992</v>
      </c>
      <c r="I1790" s="2">
        <f>'Moving Avg'!G1790</f>
        <v>6.6443299999999992</v>
      </c>
      <c r="J1790" s="2">
        <f>'Moving Avg'!H1790</f>
        <v>6.4088255000000007</v>
      </c>
      <c r="K1790" s="18" t="str">
        <f>OBV!F1790</f>
        <v>BEARISH</v>
      </c>
      <c r="L1790" s="18" t="str">
        <f>OBV!G1790</f>
        <v>NEUTRAL</v>
      </c>
      <c r="M1790" s="18" t="str">
        <f>OBV!H1790</f>
        <v>BEARISH DIVERGENCE</v>
      </c>
      <c r="N1790" s="21">
        <f t="shared" si="270"/>
        <v>50</v>
      </c>
      <c r="O1790" s="21">
        <f t="shared" si="271"/>
        <v>100</v>
      </c>
      <c r="P1790" s="21">
        <f t="shared" si="272"/>
        <v>50</v>
      </c>
      <c r="Q1790" s="21">
        <f t="shared" si="273"/>
        <v>16.5</v>
      </c>
      <c r="R1790" s="22">
        <f t="shared" si="274"/>
        <v>62.475000000000001</v>
      </c>
      <c r="S1790" s="22">
        <f t="shared" si="275"/>
        <v>51.625</v>
      </c>
      <c r="T1790" s="22">
        <f t="shared" si="276"/>
        <v>42.424999999999997</v>
      </c>
      <c r="U1790" s="22">
        <f t="shared" si="277"/>
        <v>54.125</v>
      </c>
      <c r="V1790" s="21">
        <f t="shared" si="278"/>
        <v>52.17499999999999</v>
      </c>
      <c r="W1790" s="21">
        <f t="shared" si="279"/>
        <v>52.662499999999994</v>
      </c>
      <c r="X1790" s="20"/>
      <c r="Y1790" s="20"/>
      <c r="Z1790" s="20"/>
    </row>
    <row r="1791" spans="1:26" ht="13.5" x14ac:dyDescent="0.25">
      <c r="A1791" s="4">
        <f>TITRES_STAT!B1794</f>
        <v>44621</v>
      </c>
      <c r="B1791" s="2">
        <f>TITRES_STAT!C1794</f>
        <v>15.6</v>
      </c>
      <c r="C1791" s="2">
        <f>RSI!I1791</f>
        <v>50.798234314645576</v>
      </c>
      <c r="D1791" s="2">
        <f>MACD!E1791</f>
        <v>2.5830971018727666E-2</v>
      </c>
      <c r="E1791" s="2">
        <f>MACD!F1791</f>
        <v>1.099036200957243E-2</v>
      </c>
      <c r="F1791" s="2">
        <f>'Moving Avg'!D1791</f>
        <v>6.7563800000000001</v>
      </c>
      <c r="G1791" s="2">
        <f>'Moving Avg'!E1791</f>
        <v>6.8023800000000012</v>
      </c>
      <c r="H1791" s="2">
        <f>'Moving Avg'!F1791</f>
        <v>6.7902299999999984</v>
      </c>
      <c r="I1791" s="2">
        <f>'Moving Avg'!G1791</f>
        <v>6.6521359999999996</v>
      </c>
      <c r="J1791" s="2">
        <f>'Moving Avg'!H1791</f>
        <v>6.4114680000000011</v>
      </c>
      <c r="K1791" s="18" t="str">
        <f>OBV!F1791</f>
        <v>BEARISH</v>
      </c>
      <c r="L1791" s="18" t="str">
        <f>OBV!G1791</f>
        <v>NEUTRAL</v>
      </c>
      <c r="M1791" s="18" t="str">
        <f>OBV!H1791</f>
        <v>CONFIRMED BEARISH</v>
      </c>
      <c r="N1791" s="21">
        <f t="shared" si="270"/>
        <v>50</v>
      </c>
      <c r="O1791" s="21">
        <f t="shared" si="271"/>
        <v>100</v>
      </c>
      <c r="P1791" s="21">
        <f t="shared" si="272"/>
        <v>50</v>
      </c>
      <c r="Q1791" s="21">
        <f t="shared" si="273"/>
        <v>16.5</v>
      </c>
      <c r="R1791" s="22">
        <f t="shared" si="274"/>
        <v>62.475000000000001</v>
      </c>
      <c r="S1791" s="22">
        <f t="shared" si="275"/>
        <v>51.625</v>
      </c>
      <c r="T1791" s="22">
        <f t="shared" si="276"/>
        <v>42.424999999999997</v>
      </c>
      <c r="U1791" s="22">
        <f t="shared" si="277"/>
        <v>54.125</v>
      </c>
      <c r="V1791" s="21">
        <f t="shared" si="278"/>
        <v>52.17499999999999</v>
      </c>
      <c r="W1791" s="21">
        <f t="shared" si="279"/>
        <v>52.662499999999994</v>
      </c>
      <c r="X1791" s="20"/>
      <c r="Y1791" s="20"/>
      <c r="Z1791" s="20"/>
    </row>
    <row r="1792" spans="1:26" ht="13.5" x14ac:dyDescent="0.25">
      <c r="A1792" s="4">
        <f>TITRES_STAT!B1795</f>
        <v>44622</v>
      </c>
      <c r="B1792" s="2">
        <f>TITRES_STAT!C1795</f>
        <v>15.64</v>
      </c>
      <c r="C1792" s="2">
        <f>RSI!I1792</f>
        <v>51.93267292893028</v>
      </c>
      <c r="D1792" s="2">
        <f>MACD!E1792</f>
        <v>4.1284178827230456E-2</v>
      </c>
      <c r="E1792" s="2">
        <f>MACD!F1792</f>
        <v>1.7049125373104036E-2</v>
      </c>
      <c r="F1792" s="2">
        <f>'Moving Avg'!D1792</f>
        <v>6.7598599999999989</v>
      </c>
      <c r="G1792" s="2">
        <f>'Moving Avg'!E1792</f>
        <v>6.7911000000000001</v>
      </c>
      <c r="H1792" s="2">
        <f>'Moving Avg'!F1792</f>
        <v>6.7910999999999984</v>
      </c>
      <c r="I1792" s="2">
        <f>'Moving Avg'!G1792</f>
        <v>6.6594219999999993</v>
      </c>
      <c r="J1792" s="2">
        <f>'Moving Avg'!H1792</f>
        <v>6.4145150000000015</v>
      </c>
      <c r="K1792" s="18" t="str">
        <f>OBV!F1792</f>
        <v>BEARISH</v>
      </c>
      <c r="L1792" s="18" t="str">
        <f>OBV!G1792</f>
        <v>NEUTRAL</v>
      </c>
      <c r="M1792" s="18" t="str">
        <f>OBV!H1792</f>
        <v>BEARISH DIVERGENCE</v>
      </c>
      <c r="N1792" s="21">
        <f t="shared" si="270"/>
        <v>50</v>
      </c>
      <c r="O1792" s="21">
        <f t="shared" si="271"/>
        <v>100</v>
      </c>
      <c r="P1792" s="21">
        <f t="shared" si="272"/>
        <v>50</v>
      </c>
      <c r="Q1792" s="21">
        <f t="shared" si="273"/>
        <v>16.5</v>
      </c>
      <c r="R1792" s="22">
        <f t="shared" si="274"/>
        <v>62.475000000000001</v>
      </c>
      <c r="S1792" s="22">
        <f t="shared" si="275"/>
        <v>51.625</v>
      </c>
      <c r="T1792" s="22">
        <f t="shared" si="276"/>
        <v>42.424999999999997</v>
      </c>
      <c r="U1792" s="22">
        <f t="shared" si="277"/>
        <v>54.125</v>
      </c>
      <c r="V1792" s="21">
        <f t="shared" si="278"/>
        <v>52.17499999999999</v>
      </c>
      <c r="W1792" s="21">
        <f t="shared" si="279"/>
        <v>52.662499999999994</v>
      </c>
      <c r="X1792" s="20"/>
      <c r="Y1792" s="20"/>
      <c r="Z1792" s="20"/>
    </row>
    <row r="1793" spans="1:26" ht="13.5" x14ac:dyDescent="0.25">
      <c r="A1793" s="4">
        <f>TITRES_STAT!B1796</f>
        <v>44623</v>
      </c>
      <c r="B1793" s="2">
        <f>TITRES_STAT!C1796</f>
        <v>15.69</v>
      </c>
      <c r="C1793" s="2">
        <f>RSI!I1793</f>
        <v>53.376452190197732</v>
      </c>
      <c r="D1793" s="2">
        <f>MACD!E1793</f>
        <v>4.9260519089422417E-2</v>
      </c>
      <c r="E1793" s="2">
        <f>MACD!F1793</f>
        <v>2.3491404116367715E-2</v>
      </c>
      <c r="F1793" s="2">
        <f>'Moving Avg'!D1793</f>
        <v>6.7850200000000003</v>
      </c>
      <c r="G1793" s="2">
        <f>'Moving Avg'!E1793</f>
        <v>6.78416</v>
      </c>
      <c r="H1793" s="2">
        <f>'Moving Avg'!F1793</f>
        <v>6.7952200000000005</v>
      </c>
      <c r="I1793" s="2">
        <f>'Moving Avg'!G1793</f>
        <v>6.6670559999999996</v>
      </c>
      <c r="J1793" s="2">
        <f>'Moving Avg'!H1793</f>
        <v>6.4173110000000007</v>
      </c>
      <c r="K1793" s="18" t="str">
        <f>OBV!F1793</f>
        <v>BULLISH</v>
      </c>
      <c r="L1793" s="18" t="str">
        <f>OBV!G1793</f>
        <v>NEUTRAL</v>
      </c>
      <c r="M1793" s="18" t="str">
        <f>OBV!H1793</f>
        <v>CONFIRMED BULLISH</v>
      </c>
      <c r="N1793" s="21">
        <f t="shared" si="270"/>
        <v>50</v>
      </c>
      <c r="O1793" s="21">
        <f t="shared" si="271"/>
        <v>100</v>
      </c>
      <c r="P1793" s="21">
        <f t="shared" si="272"/>
        <v>50</v>
      </c>
      <c r="Q1793" s="21">
        <f t="shared" si="273"/>
        <v>83.5</v>
      </c>
      <c r="R1793" s="22">
        <f t="shared" si="274"/>
        <v>72.525000000000006</v>
      </c>
      <c r="S1793" s="22">
        <f t="shared" si="275"/>
        <v>68.375</v>
      </c>
      <c r="T1793" s="22">
        <f t="shared" si="276"/>
        <v>72.575000000000003</v>
      </c>
      <c r="U1793" s="22">
        <f t="shared" si="277"/>
        <v>70.875</v>
      </c>
      <c r="V1793" s="21">
        <f t="shared" si="278"/>
        <v>71.158333333333346</v>
      </c>
      <c r="W1793" s="21">
        <f t="shared" si="279"/>
        <v>71.087500000000006</v>
      </c>
      <c r="X1793" s="20"/>
      <c r="Y1793" s="20"/>
      <c r="Z1793" s="20"/>
    </row>
    <row r="1794" spans="1:26" ht="13.5" x14ac:dyDescent="0.25">
      <c r="A1794" s="4">
        <f>TITRES_STAT!B1797</f>
        <v>44624</v>
      </c>
      <c r="B1794" s="2">
        <f>TITRES_STAT!C1797</f>
        <v>15.69</v>
      </c>
      <c r="C1794" s="2">
        <f>RSI!I1794</f>
        <v>53.376452190197732</v>
      </c>
      <c r="D1794" s="2">
        <f>MACD!E1794</f>
        <v>5.5739298279578797E-2</v>
      </c>
      <c r="E1794" s="2">
        <f>MACD!F1794</f>
        <v>2.9940982949009931E-2</v>
      </c>
      <c r="F1794" s="2">
        <f>'Moving Avg'!D1794</f>
        <v>6.7936999999999994</v>
      </c>
      <c r="G1794" s="2">
        <f>'Moving Avg'!E1794</f>
        <v>6.7772199999999998</v>
      </c>
      <c r="H1794" s="2">
        <f>'Moving Avg'!F1794</f>
        <v>6.7971750000000002</v>
      </c>
      <c r="I1794" s="2">
        <f>'Moving Avg'!G1794</f>
        <v>6.6746899999999991</v>
      </c>
      <c r="J1794" s="2">
        <f>'Moving Avg'!H1794</f>
        <v>6.4201070000000016</v>
      </c>
      <c r="K1794" s="18" t="str">
        <f>OBV!F1794</f>
        <v>BULLISH</v>
      </c>
      <c r="L1794" s="18" t="str">
        <f>OBV!G1794</f>
        <v>NEUTRAL</v>
      </c>
      <c r="M1794" s="18" t="str">
        <f>OBV!H1794</f>
        <v>CONFIRMED BULLISH</v>
      </c>
      <c r="N1794" s="21">
        <f t="shared" ref="N1794:N1857" si="280">IF(D1794&lt;30,50, IF(D1794&gt;70, 0, 25))</f>
        <v>50</v>
      </c>
      <c r="O1794" s="21">
        <f t="shared" ref="O1794:O1857" si="281">IF(F1794-E1794&gt;0.02, 100, IF(F1794-E1794&lt;0,0,45))</f>
        <v>100</v>
      </c>
      <c r="P1794" s="21">
        <f t="shared" ref="P1794:P1857" si="282">IF(G1794-J1794&gt;10,100,IF(G1794-J1794&gt;5,75, IF(G1794-J1794&gt;0,50,0)))</f>
        <v>50</v>
      </c>
      <c r="Q1794" s="21">
        <f t="shared" ref="Q1794:Q1857" si="283">IF(M1794="confirmed bullish", 34, IF(M1794="bullish divergence",17, 0))+IF(K1794="bullish",33,IF(K1794="bearish",0,16.5))+IF(L1794="strong",33,IF(L1794="weak",0,16.5))</f>
        <v>83.5</v>
      </c>
      <c r="R1794" s="22">
        <f t="shared" si="274"/>
        <v>72.525000000000006</v>
      </c>
      <c r="S1794" s="22">
        <f t="shared" si="275"/>
        <v>68.375</v>
      </c>
      <c r="T1794" s="22">
        <f t="shared" si="276"/>
        <v>72.575000000000003</v>
      </c>
      <c r="U1794" s="22">
        <f t="shared" si="277"/>
        <v>70.875</v>
      </c>
      <c r="V1794" s="21">
        <f t="shared" si="278"/>
        <v>71.158333333333346</v>
      </c>
      <c r="W1794" s="21">
        <f t="shared" si="279"/>
        <v>71.087500000000006</v>
      </c>
      <c r="X1794" s="20"/>
      <c r="Y1794" s="20"/>
      <c r="Z1794" s="20"/>
    </row>
    <row r="1795" spans="1:26" ht="13.5" x14ac:dyDescent="0.25">
      <c r="A1795" s="4">
        <f>TITRES_STAT!B1798</f>
        <v>44627</v>
      </c>
      <c r="B1795" s="2">
        <f>TITRES_STAT!C1798</f>
        <v>15.69</v>
      </c>
      <c r="C1795" s="2">
        <f>RSI!I1795</f>
        <v>53.376452190197739</v>
      </c>
      <c r="D1795" s="2">
        <f>MACD!E1795</f>
        <v>4.0955557778652008E-2</v>
      </c>
      <c r="E1795" s="2">
        <f>MACD!F1795</f>
        <v>3.2143897914938345E-2</v>
      </c>
      <c r="F1795" s="2">
        <f>'Moving Avg'!D1795</f>
        <v>6.79284</v>
      </c>
      <c r="G1795" s="2">
        <f>'Moving Avg'!E1795</f>
        <v>6.7832899999999992</v>
      </c>
      <c r="H1795" s="2">
        <f>'Moving Avg'!F1795</f>
        <v>6.7969600000000003</v>
      </c>
      <c r="I1795" s="2">
        <f>'Moving Avg'!G1795</f>
        <v>6.6821500000000018</v>
      </c>
      <c r="J1795" s="2">
        <f>'Moving Avg'!H1795</f>
        <v>6.422839500000002</v>
      </c>
      <c r="K1795" s="18" t="str">
        <f>OBV!F1795</f>
        <v>BULLISH</v>
      </c>
      <c r="L1795" s="18" t="str">
        <f>OBV!G1795</f>
        <v>NEUTRAL</v>
      </c>
      <c r="M1795" s="18" t="str">
        <f>OBV!H1795</f>
        <v>BULLISH DIVERGENCE</v>
      </c>
      <c r="N1795" s="21">
        <f t="shared" si="280"/>
        <v>50</v>
      </c>
      <c r="O1795" s="21">
        <f t="shared" si="281"/>
        <v>100</v>
      </c>
      <c r="P1795" s="21">
        <f t="shared" si="282"/>
        <v>50</v>
      </c>
      <c r="Q1795" s="21">
        <f t="shared" si="283"/>
        <v>66.5</v>
      </c>
      <c r="R1795" s="22">
        <f t="shared" ref="R1795:R1858" si="284">0.35*N1795+O1795*0.35+P1795*0.15+Q1795*0.15</f>
        <v>69.974999999999994</v>
      </c>
      <c r="S1795" s="22">
        <f t="shared" ref="S1795:S1858" si="285">N1795*0.2+O1795*0.2+P1795*0.35+Q1795*0.25</f>
        <v>64.125</v>
      </c>
      <c r="T1795" s="22">
        <f t="shared" ref="T1795:T1858" si="286">N1795*0.15+O1795*0.15+P1795*0.25+Q1795*0.45</f>
        <v>64.924999999999997</v>
      </c>
      <c r="U1795" s="22">
        <f t="shared" ref="U1795:U1858" si="287">0.25*SUM(N1795:Q1795)</f>
        <v>66.625</v>
      </c>
      <c r="V1795" s="21">
        <f t="shared" ref="V1795:V1858" si="288">SUM(R1795:T1795)/3</f>
        <v>66.341666666666654</v>
      </c>
      <c r="W1795" s="21">
        <f t="shared" ref="W1795:W1858" si="289">SUM(R1795:U1795)/4</f>
        <v>66.412499999999994</v>
      </c>
      <c r="X1795" s="20"/>
      <c r="Y1795" s="20"/>
      <c r="Z1795" s="20"/>
    </row>
    <row r="1796" spans="1:26" ht="13.5" x14ac:dyDescent="0.25">
      <c r="A1796" s="4">
        <f>TITRES_STAT!B1799</f>
        <v>44628</v>
      </c>
      <c r="B1796" s="2">
        <f>TITRES_STAT!C1799</f>
        <v>15.6</v>
      </c>
      <c r="C1796" s="2">
        <f>RSI!I1796</f>
        <v>49.996857577895469</v>
      </c>
      <c r="D1796" s="2">
        <f>MACD!E1796</f>
        <v>4.7787606585291798E-2</v>
      </c>
      <c r="E1796" s="2">
        <f>MACD!F1796</f>
        <v>3.5272639649009035E-2</v>
      </c>
      <c r="F1796" s="2">
        <f>'Moving Avg'!D1796</f>
        <v>6.79284</v>
      </c>
      <c r="G1796" s="2">
        <f>'Moving Avg'!E1796</f>
        <v>6.77461</v>
      </c>
      <c r="H1796" s="2">
        <f>'Moving Avg'!F1796</f>
        <v>6.7952249999999994</v>
      </c>
      <c r="I1796" s="2">
        <f>'Moving Avg'!G1796</f>
        <v>6.6898700000000009</v>
      </c>
      <c r="J1796" s="2">
        <f>'Moving Avg'!H1796</f>
        <v>6.4256090000000032</v>
      </c>
      <c r="K1796" s="18" t="str">
        <f>OBV!F1796</f>
        <v>BULLISH</v>
      </c>
      <c r="L1796" s="18" t="str">
        <f>OBV!G1796</f>
        <v>NEUTRAL</v>
      </c>
      <c r="M1796" s="18" t="str">
        <f>OBV!H1796</f>
        <v>NEUTRAL</v>
      </c>
      <c r="N1796" s="21">
        <f t="shared" si="280"/>
        <v>50</v>
      </c>
      <c r="O1796" s="21">
        <f t="shared" si="281"/>
        <v>100</v>
      </c>
      <c r="P1796" s="21">
        <f t="shared" si="282"/>
        <v>50</v>
      </c>
      <c r="Q1796" s="21">
        <f t="shared" si="283"/>
        <v>49.5</v>
      </c>
      <c r="R1796" s="22">
        <f t="shared" si="284"/>
        <v>67.424999999999997</v>
      </c>
      <c r="S1796" s="22">
        <f t="shared" si="285"/>
        <v>59.875</v>
      </c>
      <c r="T1796" s="22">
        <f t="shared" si="286"/>
        <v>57.275000000000006</v>
      </c>
      <c r="U1796" s="22">
        <f t="shared" si="287"/>
        <v>62.375</v>
      </c>
      <c r="V1796" s="21">
        <f t="shared" si="288"/>
        <v>61.524999999999999</v>
      </c>
      <c r="W1796" s="21">
        <f t="shared" si="289"/>
        <v>61.737499999999997</v>
      </c>
      <c r="X1796" s="20"/>
      <c r="Y1796" s="20"/>
      <c r="Z1796" s="20"/>
    </row>
    <row r="1797" spans="1:26" ht="13.5" x14ac:dyDescent="0.25">
      <c r="A1797" s="4">
        <f>TITRES_STAT!B1800</f>
        <v>44629</v>
      </c>
      <c r="B1797" s="2">
        <f>TITRES_STAT!C1800</f>
        <v>15.57</v>
      </c>
      <c r="C1797" s="2">
        <f>RSI!I1797</f>
        <v>48.888517465900371</v>
      </c>
      <c r="D1797" s="2">
        <f>MACD!E1797</f>
        <v>4.1194053865875269E-2</v>
      </c>
      <c r="E1797" s="2">
        <f>MACD!F1797</f>
        <v>3.6456922492382283E-2</v>
      </c>
      <c r="F1797" s="2">
        <f>'Moving Avg'!D1797</f>
        <v>6.786760000000001</v>
      </c>
      <c r="G1797" s="2">
        <f>'Moving Avg'!E1797</f>
        <v>6.7733099999999995</v>
      </c>
      <c r="H1797" s="2">
        <f>'Moving Avg'!F1797</f>
        <v>6.7967399999999998</v>
      </c>
      <c r="I1797" s="2">
        <f>'Moving Avg'!G1797</f>
        <v>6.6974160000000005</v>
      </c>
      <c r="J1797" s="2">
        <f>'Moving Avg'!H1797</f>
        <v>6.4283135000000042</v>
      </c>
      <c r="K1797" s="18" t="str">
        <f>OBV!F1797</f>
        <v>BULLISH</v>
      </c>
      <c r="L1797" s="18" t="str">
        <f>OBV!G1797</f>
        <v>NEUTRAL</v>
      </c>
      <c r="M1797" s="18" t="str">
        <f>OBV!H1797</f>
        <v>BULLISH DIVERGENCE</v>
      </c>
      <c r="N1797" s="21">
        <f t="shared" si="280"/>
        <v>50</v>
      </c>
      <c r="O1797" s="21">
        <f t="shared" si="281"/>
        <v>100</v>
      </c>
      <c r="P1797" s="21">
        <f t="shared" si="282"/>
        <v>50</v>
      </c>
      <c r="Q1797" s="21">
        <f t="shared" si="283"/>
        <v>66.5</v>
      </c>
      <c r="R1797" s="22">
        <f t="shared" si="284"/>
        <v>69.974999999999994</v>
      </c>
      <c r="S1797" s="22">
        <f t="shared" si="285"/>
        <v>64.125</v>
      </c>
      <c r="T1797" s="22">
        <f t="shared" si="286"/>
        <v>64.924999999999997</v>
      </c>
      <c r="U1797" s="22">
        <f t="shared" si="287"/>
        <v>66.625</v>
      </c>
      <c r="V1797" s="21">
        <f t="shared" si="288"/>
        <v>66.341666666666654</v>
      </c>
      <c r="W1797" s="21">
        <f t="shared" si="289"/>
        <v>66.412499999999994</v>
      </c>
      <c r="X1797" s="20"/>
      <c r="Y1797" s="20"/>
      <c r="Z1797" s="20"/>
    </row>
    <row r="1798" spans="1:26" ht="13.5" x14ac:dyDescent="0.25">
      <c r="A1798" s="4">
        <f>TITRES_STAT!B1801</f>
        <v>44630</v>
      </c>
      <c r="B1798" s="2">
        <f>TITRES_STAT!C1801</f>
        <v>15.4</v>
      </c>
      <c r="C1798" s="2">
        <f>RSI!I1798</f>
        <v>43.060530908638377</v>
      </c>
      <c r="D1798" s="2">
        <f>MACD!E1798</f>
        <v>2.7827662944783782E-2</v>
      </c>
      <c r="E1798" s="2">
        <f>MACD!F1798</f>
        <v>3.473107058286258E-2</v>
      </c>
      <c r="F1798" s="2">
        <f>'Moving Avg'!D1798</f>
        <v>6.7615999999999996</v>
      </c>
      <c r="G1798" s="2">
        <f>'Moving Avg'!E1798</f>
        <v>6.7733099999999995</v>
      </c>
      <c r="H1798" s="2">
        <f>'Moving Avg'!F1798</f>
        <v>6.7945700000000002</v>
      </c>
      <c r="I1798" s="2">
        <f>'Moving Avg'!G1798</f>
        <v>6.7025340000000009</v>
      </c>
      <c r="J1798" s="2">
        <f>'Moving Avg'!H1798</f>
        <v>6.4306285000000036</v>
      </c>
      <c r="K1798" s="18" t="str">
        <f>OBV!F1798</f>
        <v>BEARISH</v>
      </c>
      <c r="L1798" s="18" t="str">
        <f>OBV!G1798</f>
        <v>NEUTRAL</v>
      </c>
      <c r="M1798" s="18" t="str">
        <f>OBV!H1798</f>
        <v>CONFIRMED BEARISH</v>
      </c>
      <c r="N1798" s="21">
        <f t="shared" si="280"/>
        <v>50</v>
      </c>
      <c r="O1798" s="21">
        <f t="shared" si="281"/>
        <v>100</v>
      </c>
      <c r="P1798" s="21">
        <f t="shared" si="282"/>
        <v>50</v>
      </c>
      <c r="Q1798" s="21">
        <f t="shared" si="283"/>
        <v>16.5</v>
      </c>
      <c r="R1798" s="22">
        <f t="shared" si="284"/>
        <v>62.475000000000001</v>
      </c>
      <c r="S1798" s="22">
        <f t="shared" si="285"/>
        <v>51.625</v>
      </c>
      <c r="T1798" s="22">
        <f t="shared" si="286"/>
        <v>42.424999999999997</v>
      </c>
      <c r="U1798" s="22">
        <f t="shared" si="287"/>
        <v>54.125</v>
      </c>
      <c r="V1798" s="21">
        <f t="shared" si="288"/>
        <v>52.17499999999999</v>
      </c>
      <c r="W1798" s="21">
        <f t="shared" si="289"/>
        <v>52.662499999999994</v>
      </c>
      <c r="X1798" s="20"/>
      <c r="Y1798" s="20"/>
      <c r="Z1798" s="20"/>
    </row>
    <row r="1799" spans="1:26" ht="13.5" x14ac:dyDescent="0.25">
      <c r="A1799" s="4">
        <f>TITRES_STAT!B1802</f>
        <v>44631</v>
      </c>
      <c r="B1799" s="2">
        <f>TITRES_STAT!C1802</f>
        <v>15.68</v>
      </c>
      <c r="C1799" s="2">
        <f>RSI!I1799</f>
        <v>52.999664237768691</v>
      </c>
      <c r="D1799" s="2">
        <f>MACD!E1799</f>
        <v>2.0722625465926292E-2</v>
      </c>
      <c r="E1799" s="2">
        <f>MACD!F1799</f>
        <v>3.1929381559475327E-2</v>
      </c>
      <c r="F1799" s="2">
        <f>'Moving Avg'!D1799</f>
        <v>6.760720000000001</v>
      </c>
      <c r="G1799" s="2">
        <f>'Moving Avg'!E1799</f>
        <v>6.7772099999999993</v>
      </c>
      <c r="H1799" s="2">
        <f>'Moving Avg'!F1799</f>
        <v>6.7934850000000013</v>
      </c>
      <c r="I1799" s="2">
        <f>'Moving Avg'!G1799</f>
        <v>6.7084319999999993</v>
      </c>
      <c r="J1799" s="2">
        <f>'Moving Avg'!H1799</f>
        <v>6.4337620000000042</v>
      </c>
      <c r="K1799" s="18" t="str">
        <f>OBV!F1799</f>
        <v>BEARISH</v>
      </c>
      <c r="L1799" s="18" t="str">
        <f>OBV!G1799</f>
        <v>NEUTRAL</v>
      </c>
      <c r="M1799" s="18" t="str">
        <f>OBV!H1799</f>
        <v>CONFIRMED BEARISH</v>
      </c>
      <c r="N1799" s="21">
        <f t="shared" si="280"/>
        <v>50</v>
      </c>
      <c r="O1799" s="21">
        <f t="shared" si="281"/>
        <v>100</v>
      </c>
      <c r="P1799" s="21">
        <f t="shared" si="282"/>
        <v>50</v>
      </c>
      <c r="Q1799" s="21">
        <f t="shared" si="283"/>
        <v>16.5</v>
      </c>
      <c r="R1799" s="22">
        <f t="shared" si="284"/>
        <v>62.475000000000001</v>
      </c>
      <c r="S1799" s="22">
        <f t="shared" si="285"/>
        <v>51.625</v>
      </c>
      <c r="T1799" s="22">
        <f t="shared" si="286"/>
        <v>42.424999999999997</v>
      </c>
      <c r="U1799" s="22">
        <f t="shared" si="287"/>
        <v>54.125</v>
      </c>
      <c r="V1799" s="21">
        <f t="shared" si="288"/>
        <v>52.17499999999999</v>
      </c>
      <c r="W1799" s="21">
        <f t="shared" si="289"/>
        <v>52.662499999999994</v>
      </c>
      <c r="X1799" s="20"/>
      <c r="Y1799" s="20"/>
      <c r="Z1799" s="20"/>
    </row>
    <row r="1800" spans="1:26" ht="13.5" x14ac:dyDescent="0.25">
      <c r="A1800" s="4">
        <f>TITRES_STAT!B1803</f>
        <v>44634</v>
      </c>
      <c r="B1800" s="2">
        <f>TITRES_STAT!C1803</f>
        <v>15.68</v>
      </c>
      <c r="C1800" s="2">
        <f>RSI!I1800</f>
        <v>52.999664237768691</v>
      </c>
      <c r="D1800" s="2">
        <f>MACD!E1800</f>
        <v>2.1813862478606616E-2</v>
      </c>
      <c r="E1800" s="2">
        <f>MACD!F1800</f>
        <v>2.9906277743301585E-2</v>
      </c>
      <c r="F1800" s="2">
        <f>'Moving Avg'!D1800</f>
        <v>6.7598399999999996</v>
      </c>
      <c r="G1800" s="2">
        <f>'Moving Avg'!E1800</f>
        <v>6.7763400000000003</v>
      </c>
      <c r="H1800" s="2">
        <f>'Moving Avg'!F1800</f>
        <v>6.7921800000000001</v>
      </c>
      <c r="I1800" s="2">
        <f>'Moving Avg'!G1800</f>
        <v>6.7143299999999986</v>
      </c>
      <c r="J1800" s="2">
        <f>'Moving Avg'!H1800</f>
        <v>6.4368955000000048</v>
      </c>
      <c r="K1800" s="18" t="str">
        <f>OBV!F1800</f>
        <v>BEARISH</v>
      </c>
      <c r="L1800" s="18" t="str">
        <f>OBV!G1800</f>
        <v>NEUTRAL</v>
      </c>
      <c r="M1800" s="18" t="str">
        <f>OBV!H1800</f>
        <v>CONFIRMED BEARISH</v>
      </c>
      <c r="N1800" s="21">
        <f t="shared" si="280"/>
        <v>50</v>
      </c>
      <c r="O1800" s="21">
        <f t="shared" si="281"/>
        <v>100</v>
      </c>
      <c r="P1800" s="21">
        <f t="shared" si="282"/>
        <v>50</v>
      </c>
      <c r="Q1800" s="21">
        <f t="shared" si="283"/>
        <v>16.5</v>
      </c>
      <c r="R1800" s="22">
        <f t="shared" si="284"/>
        <v>62.475000000000001</v>
      </c>
      <c r="S1800" s="22">
        <f t="shared" si="285"/>
        <v>51.625</v>
      </c>
      <c r="T1800" s="22">
        <f t="shared" si="286"/>
        <v>42.424999999999997</v>
      </c>
      <c r="U1800" s="22">
        <f t="shared" si="287"/>
        <v>54.125</v>
      </c>
      <c r="V1800" s="21">
        <f t="shared" si="288"/>
        <v>52.17499999999999</v>
      </c>
      <c r="W1800" s="21">
        <f t="shared" si="289"/>
        <v>52.662499999999994</v>
      </c>
      <c r="X1800" s="20"/>
      <c r="Y1800" s="20"/>
      <c r="Z1800" s="20"/>
    </row>
    <row r="1801" spans="1:26" ht="13.5" x14ac:dyDescent="0.25">
      <c r="A1801" s="4">
        <f>TITRES_STAT!B1804</f>
        <v>44635</v>
      </c>
      <c r="B1801" s="2">
        <f>TITRES_STAT!C1804</f>
        <v>15.69</v>
      </c>
      <c r="C1801" s="2">
        <f>RSI!I1801</f>
        <v>53.342009631424773</v>
      </c>
      <c r="D1801" s="2">
        <f>MACD!E1801</f>
        <v>1.5516525522971669E-2</v>
      </c>
      <c r="E1801" s="2">
        <f>MACD!F1801</f>
        <v>2.7028327299235603E-2</v>
      </c>
      <c r="F1801" s="2">
        <f>'Moving Avg'!D1801</f>
        <v>6.7676600000000011</v>
      </c>
      <c r="G1801" s="2">
        <f>'Moving Avg'!E1801</f>
        <v>6.7802500000000006</v>
      </c>
      <c r="H1801" s="2">
        <f>'Moving Avg'!F1801</f>
        <v>6.791315</v>
      </c>
      <c r="I1801" s="2">
        <f>'Moving Avg'!G1801</f>
        <v>6.7208359999999994</v>
      </c>
      <c r="J1801" s="2">
        <f>'Moving Avg'!H1801</f>
        <v>6.4401775000000052</v>
      </c>
      <c r="K1801" s="18" t="str">
        <f>OBV!F1801</f>
        <v>BULLISH</v>
      </c>
      <c r="L1801" s="18" t="str">
        <f>OBV!G1801</f>
        <v>NEUTRAL</v>
      </c>
      <c r="M1801" s="18" t="str">
        <f>OBV!H1801</f>
        <v>CONFIRMED BULLISH</v>
      </c>
      <c r="N1801" s="21">
        <f t="shared" si="280"/>
        <v>50</v>
      </c>
      <c r="O1801" s="21">
        <f t="shared" si="281"/>
        <v>100</v>
      </c>
      <c r="P1801" s="21">
        <f t="shared" si="282"/>
        <v>50</v>
      </c>
      <c r="Q1801" s="21">
        <f t="shared" si="283"/>
        <v>83.5</v>
      </c>
      <c r="R1801" s="22">
        <f t="shared" si="284"/>
        <v>72.525000000000006</v>
      </c>
      <c r="S1801" s="22">
        <f t="shared" si="285"/>
        <v>68.375</v>
      </c>
      <c r="T1801" s="22">
        <f t="shared" si="286"/>
        <v>72.575000000000003</v>
      </c>
      <c r="U1801" s="22">
        <f t="shared" si="287"/>
        <v>70.875</v>
      </c>
      <c r="V1801" s="21">
        <f t="shared" si="288"/>
        <v>71.158333333333346</v>
      </c>
      <c r="W1801" s="21">
        <f t="shared" si="289"/>
        <v>71.087500000000006</v>
      </c>
      <c r="X1801" s="20"/>
      <c r="Y1801" s="20"/>
      <c r="Z1801" s="20"/>
    </row>
    <row r="1802" spans="1:26" ht="13.5" x14ac:dyDescent="0.25">
      <c r="A1802" s="4">
        <f>TITRES_STAT!B1805</f>
        <v>44636</v>
      </c>
      <c r="B1802" s="2">
        <f>TITRES_STAT!C1805</f>
        <v>15.69</v>
      </c>
      <c r="C1802" s="2">
        <f>RSI!I1802</f>
        <v>53.342009631424773</v>
      </c>
      <c r="D1802" s="2">
        <f>MACD!E1802</f>
        <v>1.2637227047497035E-2</v>
      </c>
      <c r="E1802" s="2">
        <f>MACD!F1802</f>
        <v>2.415010724888789E-2</v>
      </c>
      <c r="F1802" s="2">
        <f>'Moving Avg'!D1802</f>
        <v>6.7780800000000001</v>
      </c>
      <c r="G1802" s="2">
        <f>'Moving Avg'!E1802</f>
        <v>6.7824200000000019</v>
      </c>
      <c r="H1802" s="2">
        <f>'Moving Avg'!F1802</f>
        <v>6.786760000000001</v>
      </c>
      <c r="I1802" s="2">
        <f>'Moving Avg'!G1802</f>
        <v>6.7276899999999999</v>
      </c>
      <c r="J1802" s="2">
        <f>'Moving Avg'!H1802</f>
        <v>6.4433330000000062</v>
      </c>
      <c r="K1802" s="18" t="str">
        <f>OBV!F1802</f>
        <v>BULLISH</v>
      </c>
      <c r="L1802" s="18" t="str">
        <f>OBV!G1802</f>
        <v>NEUTRAL</v>
      </c>
      <c r="M1802" s="18" t="str">
        <f>OBV!H1802</f>
        <v>CONFIRMED BULLISH</v>
      </c>
      <c r="N1802" s="21">
        <f t="shared" si="280"/>
        <v>50</v>
      </c>
      <c r="O1802" s="21">
        <f t="shared" si="281"/>
        <v>100</v>
      </c>
      <c r="P1802" s="21">
        <f t="shared" si="282"/>
        <v>50</v>
      </c>
      <c r="Q1802" s="21">
        <f t="shared" si="283"/>
        <v>83.5</v>
      </c>
      <c r="R1802" s="22">
        <f t="shared" si="284"/>
        <v>72.525000000000006</v>
      </c>
      <c r="S1802" s="22">
        <f t="shared" si="285"/>
        <v>68.375</v>
      </c>
      <c r="T1802" s="22">
        <f t="shared" si="286"/>
        <v>72.575000000000003</v>
      </c>
      <c r="U1802" s="22">
        <f t="shared" si="287"/>
        <v>70.875</v>
      </c>
      <c r="V1802" s="21">
        <f t="shared" si="288"/>
        <v>71.158333333333346</v>
      </c>
      <c r="W1802" s="21">
        <f t="shared" si="289"/>
        <v>71.087500000000006</v>
      </c>
      <c r="X1802" s="20"/>
      <c r="Y1802" s="20"/>
      <c r="Z1802" s="20"/>
    </row>
    <row r="1803" spans="1:26" ht="13.5" x14ac:dyDescent="0.25">
      <c r="A1803" s="4">
        <f>TITRES_STAT!B1806</f>
        <v>44637</v>
      </c>
      <c r="B1803" s="2">
        <f>TITRES_STAT!C1806</f>
        <v>15.69</v>
      </c>
      <c r="C1803" s="2">
        <f>RSI!I1803</f>
        <v>53.342009631424773</v>
      </c>
      <c r="D1803" s="2">
        <f>MACD!E1803</f>
        <v>1.3328520526285637E-2</v>
      </c>
      <c r="E1803" s="2">
        <f>MACD!F1803</f>
        <v>2.1985789904367441E-2</v>
      </c>
      <c r="F1803" s="2">
        <f>'Moving Avg'!D1803</f>
        <v>6.8032399999999997</v>
      </c>
      <c r="G1803" s="2">
        <f>'Moving Avg'!E1803</f>
        <v>6.7824200000000001</v>
      </c>
      <c r="H1803" s="2">
        <f>'Moving Avg'!F1803</f>
        <v>6.7832900000000009</v>
      </c>
      <c r="I1803" s="2">
        <f>'Moving Avg'!G1803</f>
        <v>6.735409999999999</v>
      </c>
      <c r="J1803" s="2">
        <f>'Moving Avg'!H1803</f>
        <v>6.4464885000000063</v>
      </c>
      <c r="K1803" s="18" t="str">
        <f>OBV!F1803</f>
        <v>BULLISH</v>
      </c>
      <c r="L1803" s="18" t="str">
        <f>OBV!G1803</f>
        <v>NEUTRAL</v>
      </c>
      <c r="M1803" s="18" t="str">
        <f>OBV!H1803</f>
        <v>CONFIRMED BULLISH</v>
      </c>
      <c r="N1803" s="21">
        <f t="shared" si="280"/>
        <v>50</v>
      </c>
      <c r="O1803" s="21">
        <f t="shared" si="281"/>
        <v>100</v>
      </c>
      <c r="P1803" s="21">
        <f t="shared" si="282"/>
        <v>50</v>
      </c>
      <c r="Q1803" s="21">
        <f t="shared" si="283"/>
        <v>83.5</v>
      </c>
      <c r="R1803" s="22">
        <f t="shared" si="284"/>
        <v>72.525000000000006</v>
      </c>
      <c r="S1803" s="22">
        <f t="shared" si="285"/>
        <v>68.375</v>
      </c>
      <c r="T1803" s="22">
        <f t="shared" si="286"/>
        <v>72.575000000000003</v>
      </c>
      <c r="U1803" s="22">
        <f t="shared" si="287"/>
        <v>70.875</v>
      </c>
      <c r="V1803" s="21">
        <f t="shared" si="288"/>
        <v>71.158333333333346</v>
      </c>
      <c r="W1803" s="21">
        <f t="shared" si="289"/>
        <v>71.087500000000006</v>
      </c>
      <c r="X1803" s="20"/>
      <c r="Y1803" s="20"/>
      <c r="Z1803" s="20"/>
    </row>
    <row r="1804" spans="1:26" ht="13.5" x14ac:dyDescent="0.25">
      <c r="A1804" s="4">
        <f>TITRES_STAT!B1807</f>
        <v>44638</v>
      </c>
      <c r="B1804" s="2">
        <f>TITRES_STAT!C1807</f>
        <v>15.7</v>
      </c>
      <c r="C1804" s="2">
        <f>RSI!I1804</f>
        <v>53.753173828656351</v>
      </c>
      <c r="D1804" s="2">
        <f>MACD!E1804</f>
        <v>1.3399721735862791E-2</v>
      </c>
      <c r="E1804" s="2">
        <f>MACD!F1804</f>
        <v>2.026857627066651E-2</v>
      </c>
      <c r="F1804" s="2">
        <f>'Moving Avg'!D1804</f>
        <v>6.8049800000000005</v>
      </c>
      <c r="G1804" s="2">
        <f>'Moving Avg'!E1804</f>
        <v>6.7828500000000007</v>
      </c>
      <c r="H1804" s="2">
        <f>'Moving Avg'!F1804</f>
        <v>6.7800350000000007</v>
      </c>
      <c r="I1804" s="2">
        <f>'Moving Avg'!G1804</f>
        <v>6.744084</v>
      </c>
      <c r="J1804" s="2">
        <f>'Moving Avg'!H1804</f>
        <v>6.4496655000000054</v>
      </c>
      <c r="K1804" s="18" t="str">
        <f>OBV!F1804</f>
        <v>BULLISH</v>
      </c>
      <c r="L1804" s="18" t="str">
        <f>OBV!G1804</f>
        <v>NEUTRAL</v>
      </c>
      <c r="M1804" s="18" t="str">
        <f>OBV!H1804</f>
        <v>CONFIRMED BULLISH</v>
      </c>
      <c r="N1804" s="21">
        <f t="shared" si="280"/>
        <v>50</v>
      </c>
      <c r="O1804" s="21">
        <f t="shared" si="281"/>
        <v>100</v>
      </c>
      <c r="P1804" s="21">
        <f t="shared" si="282"/>
        <v>50</v>
      </c>
      <c r="Q1804" s="21">
        <f t="shared" si="283"/>
        <v>83.5</v>
      </c>
      <c r="R1804" s="22">
        <f t="shared" si="284"/>
        <v>72.525000000000006</v>
      </c>
      <c r="S1804" s="22">
        <f t="shared" si="285"/>
        <v>68.375</v>
      </c>
      <c r="T1804" s="22">
        <f t="shared" si="286"/>
        <v>72.575000000000003</v>
      </c>
      <c r="U1804" s="22">
        <f t="shared" si="287"/>
        <v>70.875</v>
      </c>
      <c r="V1804" s="21">
        <f t="shared" si="288"/>
        <v>71.158333333333346</v>
      </c>
      <c r="W1804" s="21">
        <f t="shared" si="289"/>
        <v>71.087500000000006</v>
      </c>
      <c r="X1804" s="20"/>
      <c r="Y1804" s="20"/>
      <c r="Z1804" s="20"/>
    </row>
    <row r="1805" spans="1:26" ht="13.5" x14ac:dyDescent="0.25">
      <c r="A1805" s="4">
        <f>TITRES_STAT!B1808</f>
        <v>44641</v>
      </c>
      <c r="B1805" s="2">
        <f>TITRES_STAT!C1808</f>
        <v>15.7</v>
      </c>
      <c r="C1805" s="2">
        <f>RSI!I1805</f>
        <v>53.753173828656351</v>
      </c>
      <c r="D1805" s="2">
        <f>MACD!E1805</f>
        <v>1.3253799928711452E-2</v>
      </c>
      <c r="E1805" s="2">
        <f>MACD!F1805</f>
        <v>1.8865621002275498E-2</v>
      </c>
      <c r="F1805" s="2">
        <f>'Moving Avg'!D1805</f>
        <v>6.8067200000000003</v>
      </c>
      <c r="G1805" s="2">
        <f>'Moving Avg'!E1805</f>
        <v>6.7832799999999995</v>
      </c>
      <c r="H1805" s="2">
        <f>'Moving Avg'!F1805</f>
        <v>6.7832850000000011</v>
      </c>
      <c r="I1805" s="2">
        <f>'Moving Avg'!G1805</f>
        <v>6.7514559999999992</v>
      </c>
      <c r="J1805" s="2">
        <f>'Moving Avg'!H1805</f>
        <v>6.4528425000000063</v>
      </c>
      <c r="K1805" s="18" t="str">
        <f>OBV!F1805</f>
        <v>BULLISH</v>
      </c>
      <c r="L1805" s="18" t="str">
        <f>OBV!G1805</f>
        <v>NEUTRAL</v>
      </c>
      <c r="M1805" s="18" t="str">
        <f>OBV!H1805</f>
        <v>CONFIRMED BULLISH</v>
      </c>
      <c r="N1805" s="21">
        <f t="shared" si="280"/>
        <v>50</v>
      </c>
      <c r="O1805" s="21">
        <f t="shared" si="281"/>
        <v>100</v>
      </c>
      <c r="P1805" s="21">
        <f t="shared" si="282"/>
        <v>50</v>
      </c>
      <c r="Q1805" s="21">
        <f t="shared" si="283"/>
        <v>83.5</v>
      </c>
      <c r="R1805" s="22">
        <f t="shared" si="284"/>
        <v>72.525000000000006</v>
      </c>
      <c r="S1805" s="22">
        <f t="shared" si="285"/>
        <v>68.375</v>
      </c>
      <c r="T1805" s="22">
        <f t="shared" si="286"/>
        <v>72.575000000000003</v>
      </c>
      <c r="U1805" s="22">
        <f t="shared" si="287"/>
        <v>70.875</v>
      </c>
      <c r="V1805" s="21">
        <f t="shared" si="288"/>
        <v>71.158333333333346</v>
      </c>
      <c r="W1805" s="21">
        <f t="shared" si="289"/>
        <v>71.087500000000006</v>
      </c>
      <c r="X1805" s="20"/>
      <c r="Y1805" s="20"/>
      <c r="Z1805" s="20"/>
    </row>
    <row r="1806" spans="1:26" ht="13.5" x14ac:dyDescent="0.25">
      <c r="A1806" s="4">
        <f>TITRES_STAT!B1809</f>
        <v>44642</v>
      </c>
      <c r="B1806" s="2">
        <f>TITRES_STAT!C1809</f>
        <v>15.65</v>
      </c>
      <c r="C1806" s="2">
        <f>RSI!I1806</f>
        <v>51.116762053653531</v>
      </c>
      <c r="D1806" s="2">
        <f>MACD!E1806</f>
        <v>8.5314532145197575E-3</v>
      </c>
      <c r="E1806" s="2">
        <f>MACD!F1806</f>
        <v>1.679878744472435E-2</v>
      </c>
      <c r="F1806" s="2">
        <f>'Moving Avg'!D1806</f>
        <v>6.8032399999999997</v>
      </c>
      <c r="G1806" s="2">
        <f>'Moving Avg'!E1806</f>
        <v>6.78545</v>
      </c>
      <c r="H1806" s="2">
        <f>'Moving Avg'!F1806</f>
        <v>6.7800300000000009</v>
      </c>
      <c r="I1806" s="2">
        <f>'Moving Avg'!G1806</f>
        <v>6.7570939999999995</v>
      </c>
      <c r="J1806" s="2">
        <f>'Moving Avg'!H1806</f>
        <v>6.4559110000000066</v>
      </c>
      <c r="K1806" s="18" t="str">
        <f>OBV!F1806</f>
        <v>BEARISH</v>
      </c>
      <c r="L1806" s="18" t="str">
        <f>OBV!G1806</f>
        <v>NEUTRAL</v>
      </c>
      <c r="M1806" s="18" t="str">
        <f>OBV!H1806</f>
        <v>CONFIRMED BEARISH</v>
      </c>
      <c r="N1806" s="21">
        <f t="shared" si="280"/>
        <v>50</v>
      </c>
      <c r="O1806" s="21">
        <f t="shared" si="281"/>
        <v>100</v>
      </c>
      <c r="P1806" s="21">
        <f t="shared" si="282"/>
        <v>50</v>
      </c>
      <c r="Q1806" s="21">
        <f t="shared" si="283"/>
        <v>16.5</v>
      </c>
      <c r="R1806" s="22">
        <f t="shared" si="284"/>
        <v>62.475000000000001</v>
      </c>
      <c r="S1806" s="22">
        <f t="shared" si="285"/>
        <v>51.625</v>
      </c>
      <c r="T1806" s="22">
        <f t="shared" si="286"/>
        <v>42.424999999999997</v>
      </c>
      <c r="U1806" s="22">
        <f t="shared" si="287"/>
        <v>54.125</v>
      </c>
      <c r="V1806" s="21">
        <f t="shared" si="288"/>
        <v>52.17499999999999</v>
      </c>
      <c r="W1806" s="21">
        <f t="shared" si="289"/>
        <v>52.662499999999994</v>
      </c>
      <c r="X1806" s="20"/>
      <c r="Y1806" s="20"/>
      <c r="Z1806" s="20"/>
    </row>
    <row r="1807" spans="1:26" ht="13.5" x14ac:dyDescent="0.25">
      <c r="A1807" s="4">
        <f>TITRES_STAT!B1810</f>
        <v>44643</v>
      </c>
      <c r="B1807" s="2">
        <f>TITRES_STAT!C1810</f>
        <v>15.69</v>
      </c>
      <c r="C1807" s="2">
        <f>RSI!I1807</f>
        <v>53.102987344087104</v>
      </c>
      <c r="D1807" s="2">
        <f>MACD!E1807</f>
        <v>1.1982020485348244E-3</v>
      </c>
      <c r="E1807" s="2">
        <f>MACD!F1807</f>
        <v>1.3678670365486447E-2</v>
      </c>
      <c r="F1807" s="2">
        <f>'Moving Avg'!D1807</f>
        <v>6.8032399999999997</v>
      </c>
      <c r="G1807" s="2">
        <f>'Moving Avg'!E1807</f>
        <v>6.7906599999999999</v>
      </c>
      <c r="H1807" s="2">
        <f>'Moving Avg'!F1807</f>
        <v>6.7819850000000015</v>
      </c>
      <c r="I1807" s="2">
        <f>'Moving Avg'!G1807</f>
        <v>6.7643800000000001</v>
      </c>
      <c r="J1807" s="2">
        <f>'Moving Avg'!H1807</f>
        <v>6.4590665000000067</v>
      </c>
      <c r="K1807" s="18" t="str">
        <f>OBV!F1807</f>
        <v>BEARISH</v>
      </c>
      <c r="L1807" s="18" t="str">
        <f>OBV!G1807</f>
        <v>NEUTRAL</v>
      </c>
      <c r="M1807" s="18" t="str">
        <f>OBV!H1807</f>
        <v>NEUTRAL</v>
      </c>
      <c r="N1807" s="21">
        <f t="shared" si="280"/>
        <v>50</v>
      </c>
      <c r="O1807" s="21">
        <f t="shared" si="281"/>
        <v>100</v>
      </c>
      <c r="P1807" s="21">
        <f t="shared" si="282"/>
        <v>50</v>
      </c>
      <c r="Q1807" s="21">
        <f t="shared" si="283"/>
        <v>16.5</v>
      </c>
      <c r="R1807" s="22">
        <f t="shared" si="284"/>
        <v>62.475000000000001</v>
      </c>
      <c r="S1807" s="22">
        <f t="shared" si="285"/>
        <v>51.625</v>
      </c>
      <c r="T1807" s="22">
        <f t="shared" si="286"/>
        <v>42.424999999999997</v>
      </c>
      <c r="U1807" s="22">
        <f t="shared" si="287"/>
        <v>54.125</v>
      </c>
      <c r="V1807" s="21">
        <f t="shared" si="288"/>
        <v>52.17499999999999</v>
      </c>
      <c r="W1807" s="21">
        <f t="shared" si="289"/>
        <v>52.662499999999994</v>
      </c>
      <c r="X1807" s="20"/>
      <c r="Y1807" s="20"/>
      <c r="Z1807" s="20"/>
    </row>
    <row r="1808" spans="1:26" ht="13.5" x14ac:dyDescent="0.25">
      <c r="A1808" s="4">
        <f>TITRES_STAT!B1811</f>
        <v>44644</v>
      </c>
      <c r="B1808" s="2">
        <f>TITRES_STAT!C1811</f>
        <v>15.7</v>
      </c>
      <c r="C1808" s="2">
        <f>RSI!I1808</f>
        <v>53.604690129988398</v>
      </c>
      <c r="D1808" s="2">
        <f>MACD!E1808</f>
        <v>-1.6811589629071477E-2</v>
      </c>
      <c r="E1808" s="2">
        <f>MACD!F1808</f>
        <v>7.5806183665748633E-3</v>
      </c>
      <c r="F1808" s="2">
        <f>'Moving Avg'!D1808</f>
        <v>6.8041</v>
      </c>
      <c r="G1808" s="2">
        <f>'Moving Avg'!E1808</f>
        <v>6.8036699999999994</v>
      </c>
      <c r="H1808" s="2">
        <f>'Moving Avg'!F1808</f>
        <v>6.7884900000000012</v>
      </c>
      <c r="I1808" s="2">
        <f>'Moving Avg'!G1808</f>
        <v>6.7704520000000006</v>
      </c>
      <c r="J1808" s="2">
        <f>'Moving Avg'!H1808</f>
        <v>6.4623700000000062</v>
      </c>
      <c r="K1808" s="18" t="str">
        <f>OBV!F1808</f>
        <v>BULLISH</v>
      </c>
      <c r="L1808" s="18" t="str">
        <f>OBV!G1808</f>
        <v>NEUTRAL</v>
      </c>
      <c r="M1808" s="18" t="str">
        <f>OBV!H1808</f>
        <v>CONFIRMED BULLISH</v>
      </c>
      <c r="N1808" s="21">
        <f t="shared" si="280"/>
        <v>50</v>
      </c>
      <c r="O1808" s="21">
        <f t="shared" si="281"/>
        <v>100</v>
      </c>
      <c r="P1808" s="21">
        <f t="shared" si="282"/>
        <v>50</v>
      </c>
      <c r="Q1808" s="21">
        <f t="shared" si="283"/>
        <v>83.5</v>
      </c>
      <c r="R1808" s="22">
        <f t="shared" si="284"/>
        <v>72.525000000000006</v>
      </c>
      <c r="S1808" s="22">
        <f t="shared" si="285"/>
        <v>68.375</v>
      </c>
      <c r="T1808" s="22">
        <f t="shared" si="286"/>
        <v>72.575000000000003</v>
      </c>
      <c r="U1808" s="22">
        <f t="shared" si="287"/>
        <v>70.875</v>
      </c>
      <c r="V1808" s="21">
        <f t="shared" si="288"/>
        <v>71.158333333333346</v>
      </c>
      <c r="W1808" s="21">
        <f t="shared" si="289"/>
        <v>71.087500000000006</v>
      </c>
      <c r="X1808" s="20"/>
      <c r="Y1808" s="20"/>
      <c r="Z1808" s="20"/>
    </row>
    <row r="1809" spans="1:26" ht="13.5" x14ac:dyDescent="0.25">
      <c r="A1809" s="4">
        <f>TITRES_STAT!B1812</f>
        <v>44645</v>
      </c>
      <c r="B1809" s="2">
        <f>TITRES_STAT!C1812</f>
        <v>15.7</v>
      </c>
      <c r="C1809" s="2">
        <f>RSI!I1809</f>
        <v>53.604690129988406</v>
      </c>
      <c r="D1809" s="2">
        <f>MACD!E1809</f>
        <v>-1.3535938212620557E-2</v>
      </c>
      <c r="E1809" s="2">
        <f>MACD!F1809</f>
        <v>3.3573070507357788E-3</v>
      </c>
      <c r="F1809" s="2">
        <f>'Moving Avg'!D1809</f>
        <v>6.8041</v>
      </c>
      <c r="G1809" s="2">
        <f>'Moving Avg'!E1809</f>
        <v>6.8045400000000003</v>
      </c>
      <c r="H1809" s="2">
        <f>'Moving Avg'!F1809</f>
        <v>6.7908750000000024</v>
      </c>
      <c r="I1809" s="2">
        <f>'Moving Avg'!G1809</f>
        <v>6.7740080000000003</v>
      </c>
      <c r="J1809" s="2">
        <f>'Moving Avg'!H1809</f>
        <v>6.4655470000000044</v>
      </c>
      <c r="K1809" s="18" t="str">
        <f>OBV!F1809</f>
        <v>BULLISH</v>
      </c>
      <c r="L1809" s="18" t="str">
        <f>OBV!G1809</f>
        <v>NEUTRAL</v>
      </c>
      <c r="M1809" s="18" t="str">
        <f>OBV!H1809</f>
        <v>NEUTRAL</v>
      </c>
      <c r="N1809" s="21">
        <f t="shared" si="280"/>
        <v>50</v>
      </c>
      <c r="O1809" s="21">
        <f t="shared" si="281"/>
        <v>100</v>
      </c>
      <c r="P1809" s="21">
        <f t="shared" si="282"/>
        <v>50</v>
      </c>
      <c r="Q1809" s="21">
        <f t="shared" si="283"/>
        <v>49.5</v>
      </c>
      <c r="R1809" s="22">
        <f t="shared" si="284"/>
        <v>67.424999999999997</v>
      </c>
      <c r="S1809" s="22">
        <f t="shared" si="285"/>
        <v>59.875</v>
      </c>
      <c r="T1809" s="22">
        <f t="shared" si="286"/>
        <v>57.275000000000006</v>
      </c>
      <c r="U1809" s="22">
        <f t="shared" si="287"/>
        <v>62.375</v>
      </c>
      <c r="V1809" s="21">
        <f t="shared" si="288"/>
        <v>61.524999999999999</v>
      </c>
      <c r="W1809" s="21">
        <f t="shared" si="289"/>
        <v>61.737499999999997</v>
      </c>
      <c r="X1809" s="20"/>
      <c r="Y1809" s="20"/>
      <c r="Z1809" s="20"/>
    </row>
    <row r="1810" spans="1:26" ht="13.5" x14ac:dyDescent="0.25">
      <c r="A1810" s="4">
        <f>TITRES_STAT!B1813</f>
        <v>44648</v>
      </c>
      <c r="B1810" s="2">
        <f>TITRES_STAT!C1813</f>
        <v>15.5</v>
      </c>
      <c r="C1810" s="2">
        <f>RSI!I1810</f>
        <v>42.878195052126863</v>
      </c>
      <c r="D1810" s="2">
        <f>MACD!E1810</f>
        <v>-4.4922120235186824E-3</v>
      </c>
      <c r="E1810" s="2">
        <f>MACD!F1810</f>
        <v>1.7874032358848866E-3</v>
      </c>
      <c r="F1810" s="2">
        <f>'Moving Avg'!D1810</f>
        <v>6.786760000000001</v>
      </c>
      <c r="G1810" s="2">
        <f>'Moving Avg'!E1810</f>
        <v>6.7967399999999998</v>
      </c>
      <c r="H1810" s="2">
        <f>'Moving Avg'!F1810</f>
        <v>6.7865400000000022</v>
      </c>
      <c r="I1810" s="2">
        <f>'Moving Avg'!G1810</f>
        <v>6.778346</v>
      </c>
      <c r="J1810" s="2">
        <f>'Moving Avg'!H1810</f>
        <v>6.4682905000000055</v>
      </c>
      <c r="K1810" s="18" t="str">
        <f>OBV!F1810</f>
        <v>BULLISH</v>
      </c>
      <c r="L1810" s="18" t="str">
        <f>OBV!G1810</f>
        <v>NEUTRAL</v>
      </c>
      <c r="M1810" s="18" t="str">
        <f>OBV!H1810</f>
        <v>BULLISH DIVERGENCE</v>
      </c>
      <c r="N1810" s="21">
        <f t="shared" si="280"/>
        <v>50</v>
      </c>
      <c r="O1810" s="21">
        <f t="shared" si="281"/>
        <v>100</v>
      </c>
      <c r="P1810" s="21">
        <f t="shared" si="282"/>
        <v>50</v>
      </c>
      <c r="Q1810" s="21">
        <f t="shared" si="283"/>
        <v>66.5</v>
      </c>
      <c r="R1810" s="22">
        <f t="shared" si="284"/>
        <v>69.974999999999994</v>
      </c>
      <c r="S1810" s="22">
        <f t="shared" si="285"/>
        <v>64.125</v>
      </c>
      <c r="T1810" s="22">
        <f t="shared" si="286"/>
        <v>64.924999999999997</v>
      </c>
      <c r="U1810" s="22">
        <f t="shared" si="287"/>
        <v>66.625</v>
      </c>
      <c r="V1810" s="21">
        <f t="shared" si="288"/>
        <v>66.341666666666654</v>
      </c>
      <c r="W1810" s="21">
        <f t="shared" si="289"/>
        <v>66.412499999999994</v>
      </c>
      <c r="X1810" s="20"/>
      <c r="Y1810" s="20"/>
      <c r="Z1810" s="20"/>
    </row>
    <row r="1811" spans="1:26" ht="13.5" x14ac:dyDescent="0.25">
      <c r="A1811" s="4">
        <f>TITRES_STAT!B1814</f>
        <v>44649</v>
      </c>
      <c r="B1811" s="2">
        <f>TITRES_STAT!C1814</f>
        <v>15.5</v>
      </c>
      <c r="C1811" s="2">
        <f>RSI!I1811</f>
        <v>42.878195052126863</v>
      </c>
      <c r="D1811" s="2">
        <f>MACD!E1811</f>
        <v>4.2103337032521893E-3</v>
      </c>
      <c r="E1811" s="2">
        <f>MACD!F1811</f>
        <v>2.2719893293583473E-3</v>
      </c>
      <c r="F1811" s="2">
        <f>'Moving Avg'!D1811</f>
        <v>6.7737600000000002</v>
      </c>
      <c r="G1811" s="2">
        <f>'Moving Avg'!E1811</f>
        <v>6.7884999999999991</v>
      </c>
      <c r="H1811" s="2">
        <f>'Moving Avg'!F1811</f>
        <v>6.7843750000000025</v>
      </c>
      <c r="I1811" s="2">
        <f>'Moving Avg'!G1811</f>
        <v>6.7826840000000015</v>
      </c>
      <c r="J1811" s="2">
        <f>'Moving Avg'!H1811</f>
        <v>6.4708225000000059</v>
      </c>
      <c r="K1811" s="18" t="str">
        <f>OBV!F1811</f>
        <v>BULLISH</v>
      </c>
      <c r="L1811" s="18" t="str">
        <f>OBV!G1811</f>
        <v>NEUTRAL</v>
      </c>
      <c r="M1811" s="18" t="str">
        <f>OBV!H1811</f>
        <v>BULLISH DIVERGENCE</v>
      </c>
      <c r="N1811" s="21">
        <f t="shared" si="280"/>
        <v>50</v>
      </c>
      <c r="O1811" s="21">
        <f t="shared" si="281"/>
        <v>100</v>
      </c>
      <c r="P1811" s="21">
        <f t="shared" si="282"/>
        <v>50</v>
      </c>
      <c r="Q1811" s="21">
        <f t="shared" si="283"/>
        <v>66.5</v>
      </c>
      <c r="R1811" s="22">
        <f t="shared" si="284"/>
        <v>69.974999999999994</v>
      </c>
      <c r="S1811" s="22">
        <f t="shared" si="285"/>
        <v>64.125</v>
      </c>
      <c r="T1811" s="22">
        <f t="shared" si="286"/>
        <v>64.924999999999997</v>
      </c>
      <c r="U1811" s="22">
        <f t="shared" si="287"/>
        <v>66.625</v>
      </c>
      <c r="V1811" s="21">
        <f t="shared" si="288"/>
        <v>66.341666666666654</v>
      </c>
      <c r="W1811" s="21">
        <f t="shared" si="289"/>
        <v>66.412499999999994</v>
      </c>
      <c r="X1811" s="20"/>
      <c r="Y1811" s="20"/>
      <c r="Z1811" s="20"/>
    </row>
    <row r="1812" spans="1:26" ht="13.5" x14ac:dyDescent="0.25">
      <c r="A1812" s="4">
        <f>TITRES_STAT!B1815</f>
        <v>44650</v>
      </c>
      <c r="B1812" s="2">
        <f>TITRES_STAT!C1815</f>
        <v>15.5</v>
      </c>
      <c r="C1812" s="2">
        <f>RSI!I1812</f>
        <v>42.878195052126863</v>
      </c>
      <c r="D1812" s="2">
        <f>MACD!E1812</f>
        <v>1.1919617862936605E-2</v>
      </c>
      <c r="E1812" s="2">
        <f>MACD!F1812</f>
        <v>4.2015150360739991E-3</v>
      </c>
      <c r="F1812" s="2">
        <f>'Moving Avg'!D1812</f>
        <v>6.7572799999999997</v>
      </c>
      <c r="G1812" s="2">
        <f>'Moving Avg'!E1812</f>
        <v>6.7802600000000002</v>
      </c>
      <c r="H1812" s="2">
        <f>'Moving Avg'!F1812</f>
        <v>6.7813400000000028</v>
      </c>
      <c r="I1812" s="2">
        <f>'Moving Avg'!G1812</f>
        <v>6.7870220000000021</v>
      </c>
      <c r="J1812" s="2">
        <f>'Moving Avg'!H1812</f>
        <v>6.4733545000000063</v>
      </c>
      <c r="K1812" s="18" t="str">
        <f>OBV!F1812</f>
        <v>BULLISH</v>
      </c>
      <c r="L1812" s="18" t="str">
        <f>OBV!G1812</f>
        <v>NEUTRAL</v>
      </c>
      <c r="M1812" s="18" t="str">
        <f>OBV!H1812</f>
        <v>BULLISH DIVERGENCE</v>
      </c>
      <c r="N1812" s="21">
        <f t="shared" si="280"/>
        <v>50</v>
      </c>
      <c r="O1812" s="21">
        <f t="shared" si="281"/>
        <v>100</v>
      </c>
      <c r="P1812" s="21">
        <f t="shared" si="282"/>
        <v>50</v>
      </c>
      <c r="Q1812" s="21">
        <f t="shared" si="283"/>
        <v>66.5</v>
      </c>
      <c r="R1812" s="22">
        <f t="shared" si="284"/>
        <v>69.974999999999994</v>
      </c>
      <c r="S1812" s="22">
        <f t="shared" si="285"/>
        <v>64.125</v>
      </c>
      <c r="T1812" s="22">
        <f t="shared" si="286"/>
        <v>64.924999999999997</v>
      </c>
      <c r="U1812" s="22">
        <f t="shared" si="287"/>
        <v>66.625</v>
      </c>
      <c r="V1812" s="21">
        <f t="shared" si="288"/>
        <v>66.341666666666654</v>
      </c>
      <c r="W1812" s="21">
        <f t="shared" si="289"/>
        <v>66.412499999999994</v>
      </c>
      <c r="X1812" s="20"/>
      <c r="Y1812" s="20"/>
      <c r="Z1812" s="20"/>
    </row>
    <row r="1813" spans="1:26" ht="13.5" x14ac:dyDescent="0.25">
      <c r="A1813" s="4">
        <f>TITRES_STAT!B1816</f>
        <v>44651</v>
      </c>
      <c r="B1813" s="2">
        <f>TITRES_STAT!C1816</f>
        <v>15.5</v>
      </c>
      <c r="C1813" s="2">
        <f>RSI!I1813</f>
        <v>42.878195052126863</v>
      </c>
      <c r="D1813" s="2">
        <f>MACD!E1813</f>
        <v>1.8762850548012189E-2</v>
      </c>
      <c r="E1813" s="2">
        <f>MACD!F1813</f>
        <v>7.113782138461637E-3</v>
      </c>
      <c r="F1813" s="2">
        <f>'Moving Avg'!D1813</f>
        <v>6.7399399999999998</v>
      </c>
      <c r="G1813" s="2">
        <f>'Moving Avg'!E1813</f>
        <v>6.7720200000000004</v>
      </c>
      <c r="H1813" s="2">
        <f>'Moving Avg'!F1813</f>
        <v>6.7772200000000016</v>
      </c>
      <c r="I1813" s="2">
        <f>'Moving Avg'!G1813</f>
        <v>6.7891920000000017</v>
      </c>
      <c r="J1813" s="2">
        <f>'Moving Avg'!H1813</f>
        <v>6.476119000000006</v>
      </c>
      <c r="K1813" s="18" t="str">
        <f>OBV!F1813</f>
        <v>BEARISH</v>
      </c>
      <c r="L1813" s="18" t="str">
        <f>OBV!G1813</f>
        <v>NEUTRAL</v>
      </c>
      <c r="M1813" s="18" t="str">
        <f>OBV!H1813</f>
        <v>CONFIRMED BEARISH</v>
      </c>
      <c r="N1813" s="21">
        <f t="shared" si="280"/>
        <v>50</v>
      </c>
      <c r="O1813" s="21">
        <f t="shared" si="281"/>
        <v>100</v>
      </c>
      <c r="P1813" s="21">
        <f t="shared" si="282"/>
        <v>50</v>
      </c>
      <c r="Q1813" s="21">
        <f t="shared" si="283"/>
        <v>16.5</v>
      </c>
      <c r="R1813" s="22">
        <f t="shared" si="284"/>
        <v>62.475000000000001</v>
      </c>
      <c r="S1813" s="22">
        <f t="shared" si="285"/>
        <v>51.625</v>
      </c>
      <c r="T1813" s="22">
        <f t="shared" si="286"/>
        <v>42.424999999999997</v>
      </c>
      <c r="U1813" s="22">
        <f t="shared" si="287"/>
        <v>54.125</v>
      </c>
      <c r="V1813" s="21">
        <f t="shared" si="288"/>
        <v>52.17499999999999</v>
      </c>
      <c r="W1813" s="21">
        <f t="shared" si="289"/>
        <v>52.662499999999994</v>
      </c>
      <c r="X1813" s="20"/>
      <c r="Y1813" s="20"/>
      <c r="Z1813" s="20"/>
    </row>
    <row r="1814" spans="1:26" ht="13.5" x14ac:dyDescent="0.25">
      <c r="A1814" s="4">
        <f>TITRES_STAT!B1817</f>
        <v>44652</v>
      </c>
      <c r="B1814" s="2">
        <f>TITRES_STAT!C1817</f>
        <v>15.5</v>
      </c>
      <c r="C1814" s="2">
        <f>RSI!I1814</f>
        <v>42.878195052126863</v>
      </c>
      <c r="D1814" s="2">
        <f>MACD!E1814</f>
        <v>2.5511105779361998E-2</v>
      </c>
      <c r="E1814" s="2">
        <f>MACD!F1814</f>
        <v>1.0793246866641709E-2</v>
      </c>
      <c r="F1814" s="2">
        <f>'Moving Avg'!D1814</f>
        <v>6.7225999999999999</v>
      </c>
      <c r="G1814" s="2">
        <f>'Moving Avg'!E1814</f>
        <v>6.76335</v>
      </c>
      <c r="H1814" s="2">
        <f>'Moving Avg'!F1814</f>
        <v>6.7731000000000012</v>
      </c>
      <c r="I1814" s="2">
        <f>'Moving Avg'!G1814</f>
        <v>6.7904940000000007</v>
      </c>
      <c r="J1814" s="2">
        <f>'Moving Avg'!H1814</f>
        <v>6.4788625000000071</v>
      </c>
      <c r="K1814" s="18" t="str">
        <f>OBV!F1814</f>
        <v>BEARISH</v>
      </c>
      <c r="L1814" s="18" t="str">
        <f>OBV!G1814</f>
        <v>NEUTRAL</v>
      </c>
      <c r="M1814" s="18" t="str">
        <f>OBV!H1814</f>
        <v>CONFIRMED BEARISH</v>
      </c>
      <c r="N1814" s="21">
        <f t="shared" si="280"/>
        <v>50</v>
      </c>
      <c r="O1814" s="21">
        <f t="shared" si="281"/>
        <v>100</v>
      </c>
      <c r="P1814" s="21">
        <f t="shared" si="282"/>
        <v>50</v>
      </c>
      <c r="Q1814" s="21">
        <f t="shared" si="283"/>
        <v>16.5</v>
      </c>
      <c r="R1814" s="22">
        <f t="shared" si="284"/>
        <v>62.475000000000001</v>
      </c>
      <c r="S1814" s="22">
        <f t="shared" si="285"/>
        <v>51.625</v>
      </c>
      <c r="T1814" s="22">
        <f t="shared" si="286"/>
        <v>42.424999999999997</v>
      </c>
      <c r="U1814" s="22">
        <f t="shared" si="287"/>
        <v>54.125</v>
      </c>
      <c r="V1814" s="21">
        <f t="shared" si="288"/>
        <v>52.17499999999999</v>
      </c>
      <c r="W1814" s="21">
        <f t="shared" si="289"/>
        <v>52.662499999999994</v>
      </c>
      <c r="X1814" s="20"/>
      <c r="Y1814" s="20"/>
      <c r="Z1814" s="20"/>
    </row>
    <row r="1815" spans="1:26" ht="13.5" x14ac:dyDescent="0.25">
      <c r="A1815" s="4">
        <f>TITRES_STAT!B1818</f>
        <v>44655</v>
      </c>
      <c r="B1815" s="2">
        <f>TITRES_STAT!C1818</f>
        <v>15.5</v>
      </c>
      <c r="C1815" s="2">
        <f>RSI!I1815</f>
        <v>42.878195052126863</v>
      </c>
      <c r="D1815" s="2">
        <f>MACD!E1815</f>
        <v>3.1495509669686506E-2</v>
      </c>
      <c r="E1815" s="2">
        <f>MACD!F1815</f>
        <v>1.4933699427250671E-2</v>
      </c>
      <c r="F1815" s="2">
        <f>'Moving Avg'!D1815</f>
        <v>6.7225999999999999</v>
      </c>
      <c r="G1815" s="2">
        <f>'Moving Avg'!E1815</f>
        <v>6.7546800000000005</v>
      </c>
      <c r="H1815" s="2">
        <f>'Moving Avg'!F1815</f>
        <v>6.7689800000000009</v>
      </c>
      <c r="I1815" s="2">
        <f>'Moving Avg'!G1815</f>
        <v>6.7904080000000011</v>
      </c>
      <c r="J1815" s="2">
        <f>'Moving Avg'!H1815</f>
        <v>6.4811830000000068</v>
      </c>
      <c r="K1815" s="18" t="str">
        <f>OBV!F1815</f>
        <v>NEUTRAL</v>
      </c>
      <c r="L1815" s="18" t="str">
        <f>OBV!G1815</f>
        <v>NEUTRAL</v>
      </c>
      <c r="M1815" s="18" t="str">
        <f>OBV!H1815</f>
        <v>NEUTRAL</v>
      </c>
      <c r="N1815" s="21">
        <f t="shared" si="280"/>
        <v>50</v>
      </c>
      <c r="O1815" s="21">
        <f t="shared" si="281"/>
        <v>100</v>
      </c>
      <c r="P1815" s="21">
        <f t="shared" si="282"/>
        <v>50</v>
      </c>
      <c r="Q1815" s="21">
        <f t="shared" si="283"/>
        <v>33</v>
      </c>
      <c r="R1815" s="22">
        <f t="shared" si="284"/>
        <v>64.95</v>
      </c>
      <c r="S1815" s="22">
        <f t="shared" si="285"/>
        <v>55.75</v>
      </c>
      <c r="T1815" s="22">
        <f t="shared" si="286"/>
        <v>49.85</v>
      </c>
      <c r="U1815" s="22">
        <f t="shared" si="287"/>
        <v>58.25</v>
      </c>
      <c r="V1815" s="21">
        <f t="shared" si="288"/>
        <v>56.85</v>
      </c>
      <c r="W1815" s="21">
        <f t="shared" si="289"/>
        <v>57.2</v>
      </c>
      <c r="X1815" s="20"/>
      <c r="Y1815" s="20"/>
      <c r="Z1815" s="20"/>
    </row>
    <row r="1816" spans="1:26" ht="13.5" x14ac:dyDescent="0.25">
      <c r="A1816" s="4">
        <f>TITRES_STAT!B1819</f>
        <v>44656</v>
      </c>
      <c r="B1816" s="2">
        <f>TITRES_STAT!C1819</f>
        <v>15.6</v>
      </c>
      <c r="C1816" s="2">
        <f>RSI!I1816</f>
        <v>50.582181606073618</v>
      </c>
      <c r="D1816" s="2">
        <f>MACD!E1816</f>
        <v>3.0267387251340594E-2</v>
      </c>
      <c r="E1816" s="2">
        <f>MACD!F1816</f>
        <v>1.8000436992068658E-2</v>
      </c>
      <c r="F1816" s="2">
        <f>'Moving Avg'!D1816</f>
        <v>6.7312600000000007</v>
      </c>
      <c r="G1816" s="2">
        <f>'Moving Avg'!E1816</f>
        <v>6.7525099999999991</v>
      </c>
      <c r="H1816" s="2">
        <f>'Moving Avg'!F1816</f>
        <v>6.7689800000000009</v>
      </c>
      <c r="I1816" s="2">
        <f>'Moving Avg'!G1816</f>
        <v>6.7912740000000005</v>
      </c>
      <c r="J1816" s="2">
        <f>'Moving Avg'!H1816</f>
        <v>6.4841850000000081</v>
      </c>
      <c r="K1816" s="18" t="str">
        <f>OBV!F1816</f>
        <v>BULLISH</v>
      </c>
      <c r="L1816" s="18" t="str">
        <f>OBV!G1816</f>
        <v>NEUTRAL</v>
      </c>
      <c r="M1816" s="18" t="str">
        <f>OBV!H1816</f>
        <v>CONFIRMED BULLISH</v>
      </c>
      <c r="N1816" s="21">
        <f t="shared" si="280"/>
        <v>50</v>
      </c>
      <c r="O1816" s="21">
        <f t="shared" si="281"/>
        <v>100</v>
      </c>
      <c r="P1816" s="21">
        <f t="shared" si="282"/>
        <v>50</v>
      </c>
      <c r="Q1816" s="21">
        <f t="shared" si="283"/>
        <v>83.5</v>
      </c>
      <c r="R1816" s="22">
        <f t="shared" si="284"/>
        <v>72.525000000000006</v>
      </c>
      <c r="S1816" s="22">
        <f t="shared" si="285"/>
        <v>68.375</v>
      </c>
      <c r="T1816" s="22">
        <f t="shared" si="286"/>
        <v>72.575000000000003</v>
      </c>
      <c r="U1816" s="22">
        <f t="shared" si="287"/>
        <v>70.875</v>
      </c>
      <c r="V1816" s="21">
        <f t="shared" si="288"/>
        <v>71.158333333333346</v>
      </c>
      <c r="W1816" s="21">
        <f t="shared" si="289"/>
        <v>71.087500000000006</v>
      </c>
      <c r="X1816" s="20"/>
      <c r="Y1816" s="20"/>
      <c r="Z1816" s="20"/>
    </row>
    <row r="1817" spans="1:26" ht="13.5" x14ac:dyDescent="0.25">
      <c r="A1817" s="4">
        <f>TITRES_STAT!B1820</f>
        <v>44657</v>
      </c>
      <c r="B1817" s="2">
        <f>TITRES_STAT!C1820</f>
        <v>15.5</v>
      </c>
      <c r="C1817" s="2">
        <f>RSI!I1817</f>
        <v>44.167164789544401</v>
      </c>
      <c r="D1817" s="2">
        <f>MACD!E1817</f>
        <v>3.5091879519002056E-2</v>
      </c>
      <c r="E1817" s="2">
        <f>MACD!F1817</f>
        <v>2.141872549745534E-2</v>
      </c>
      <c r="F1817" s="2">
        <f>'Moving Avg'!D1817</f>
        <v>6.7312600000000007</v>
      </c>
      <c r="G1817" s="2">
        <f>'Moving Avg'!E1817</f>
        <v>6.7442700000000002</v>
      </c>
      <c r="H1817" s="2">
        <f>'Moving Avg'!F1817</f>
        <v>6.7674649999999996</v>
      </c>
      <c r="I1817" s="2">
        <f>'Moving Avg'!G1817</f>
        <v>6.7912740000000005</v>
      </c>
      <c r="J1817" s="2">
        <f>'Moving Avg'!H1817</f>
        <v>6.4869285000000083</v>
      </c>
      <c r="K1817" s="18" t="str">
        <f>OBV!F1817</f>
        <v>BULLISH</v>
      </c>
      <c r="L1817" s="18" t="str">
        <f>OBV!G1817</f>
        <v>NEUTRAL</v>
      </c>
      <c r="M1817" s="18" t="str">
        <f>OBV!H1817</f>
        <v>NEUTRAL</v>
      </c>
      <c r="N1817" s="21">
        <f t="shared" si="280"/>
        <v>50</v>
      </c>
      <c r="O1817" s="21">
        <f t="shared" si="281"/>
        <v>100</v>
      </c>
      <c r="P1817" s="21">
        <f t="shared" si="282"/>
        <v>50</v>
      </c>
      <c r="Q1817" s="21">
        <f t="shared" si="283"/>
        <v>49.5</v>
      </c>
      <c r="R1817" s="22">
        <f t="shared" si="284"/>
        <v>67.424999999999997</v>
      </c>
      <c r="S1817" s="22">
        <f t="shared" si="285"/>
        <v>59.875</v>
      </c>
      <c r="T1817" s="22">
        <f t="shared" si="286"/>
        <v>57.275000000000006</v>
      </c>
      <c r="U1817" s="22">
        <f t="shared" si="287"/>
        <v>62.375</v>
      </c>
      <c r="V1817" s="21">
        <f t="shared" si="288"/>
        <v>61.524999999999999</v>
      </c>
      <c r="W1817" s="21">
        <f t="shared" si="289"/>
        <v>61.737499999999997</v>
      </c>
      <c r="X1817" s="20"/>
      <c r="Y1817" s="20"/>
      <c r="Z1817" s="20"/>
    </row>
    <row r="1818" spans="1:26" ht="13.5" x14ac:dyDescent="0.25">
      <c r="A1818" s="4">
        <f>TITRES_STAT!B1821</f>
        <v>44658</v>
      </c>
      <c r="B1818" s="2">
        <f>TITRES_STAT!C1821</f>
        <v>15.5</v>
      </c>
      <c r="C1818" s="2">
        <f>RSI!I1818</f>
        <v>44.167164789544401</v>
      </c>
      <c r="D1818" s="2">
        <f>MACD!E1818</f>
        <v>4.0072414719944938E-2</v>
      </c>
      <c r="E1818" s="2">
        <f>MACD!F1818</f>
        <v>2.5149463341953261E-2</v>
      </c>
      <c r="F1818" s="2">
        <f>'Moving Avg'!D1818</f>
        <v>6.7312600000000007</v>
      </c>
      <c r="G1818" s="2">
        <f>'Moving Avg'!E1818</f>
        <v>6.7355999999999998</v>
      </c>
      <c r="H1818" s="2">
        <f>'Moving Avg'!F1818</f>
        <v>6.7696349999999992</v>
      </c>
      <c r="I1818" s="2">
        <f>'Moving Avg'!G1818</f>
        <v>6.786938000000001</v>
      </c>
      <c r="J1818" s="2">
        <f>'Moving Avg'!H1818</f>
        <v>6.4898620000000085</v>
      </c>
      <c r="K1818" s="18" t="str">
        <f>OBV!F1818</f>
        <v>BULLISH</v>
      </c>
      <c r="L1818" s="18" t="str">
        <f>OBV!G1818</f>
        <v>NEUTRAL</v>
      </c>
      <c r="M1818" s="18" t="str">
        <f>OBV!H1818</f>
        <v>NEUTRAL</v>
      </c>
      <c r="N1818" s="21">
        <f t="shared" si="280"/>
        <v>50</v>
      </c>
      <c r="O1818" s="21">
        <f t="shared" si="281"/>
        <v>100</v>
      </c>
      <c r="P1818" s="21">
        <f t="shared" si="282"/>
        <v>50</v>
      </c>
      <c r="Q1818" s="21">
        <f t="shared" si="283"/>
        <v>49.5</v>
      </c>
      <c r="R1818" s="22">
        <f t="shared" si="284"/>
        <v>67.424999999999997</v>
      </c>
      <c r="S1818" s="22">
        <f t="shared" si="285"/>
        <v>59.875</v>
      </c>
      <c r="T1818" s="22">
        <f t="shared" si="286"/>
        <v>57.275000000000006</v>
      </c>
      <c r="U1818" s="22">
        <f t="shared" si="287"/>
        <v>62.375</v>
      </c>
      <c r="V1818" s="21">
        <f t="shared" si="288"/>
        <v>61.524999999999999</v>
      </c>
      <c r="W1818" s="21">
        <f t="shared" si="289"/>
        <v>61.737499999999997</v>
      </c>
      <c r="X1818" s="20"/>
      <c r="Y1818" s="20"/>
      <c r="Z1818" s="20"/>
    </row>
    <row r="1819" spans="1:26" ht="13.5" x14ac:dyDescent="0.25">
      <c r="A1819" s="4">
        <f>TITRES_STAT!B1822</f>
        <v>44659</v>
      </c>
      <c r="B1819" s="2">
        <f>TITRES_STAT!C1822</f>
        <v>15.5</v>
      </c>
      <c r="C1819" s="2">
        <f>RSI!I1819</f>
        <v>44.167164789544401</v>
      </c>
      <c r="D1819" s="2">
        <f>MACD!E1819</f>
        <v>4.4505911931852715E-2</v>
      </c>
      <c r="E1819" s="2">
        <f>MACD!F1819</f>
        <v>2.9020753059933155E-2</v>
      </c>
      <c r="F1819" s="2">
        <f>'Moving Avg'!D1819</f>
        <v>6.7312600000000007</v>
      </c>
      <c r="G1819" s="2">
        <f>'Moving Avg'!E1819</f>
        <v>6.7269300000000003</v>
      </c>
      <c r="H1819" s="2">
        <f>'Moving Avg'!F1819</f>
        <v>6.7657350000000012</v>
      </c>
      <c r="I1819" s="2">
        <f>'Moving Avg'!G1819</f>
        <v>6.7827740000000007</v>
      </c>
      <c r="J1819" s="2">
        <f>'Moving Avg'!H1819</f>
        <v>6.4926055000000087</v>
      </c>
      <c r="K1819" s="18" t="str">
        <f>OBV!F1819</f>
        <v>BULLISH</v>
      </c>
      <c r="L1819" s="18" t="str">
        <f>OBV!G1819</f>
        <v>NEUTRAL</v>
      </c>
      <c r="M1819" s="18" t="str">
        <f>OBV!H1819</f>
        <v>NEUTRAL</v>
      </c>
      <c r="N1819" s="21">
        <f t="shared" si="280"/>
        <v>50</v>
      </c>
      <c r="O1819" s="21">
        <f t="shared" si="281"/>
        <v>100</v>
      </c>
      <c r="P1819" s="21">
        <f t="shared" si="282"/>
        <v>50</v>
      </c>
      <c r="Q1819" s="21">
        <f t="shared" si="283"/>
        <v>49.5</v>
      </c>
      <c r="R1819" s="22">
        <f t="shared" si="284"/>
        <v>67.424999999999997</v>
      </c>
      <c r="S1819" s="22">
        <f t="shared" si="285"/>
        <v>59.875</v>
      </c>
      <c r="T1819" s="22">
        <f t="shared" si="286"/>
        <v>57.275000000000006</v>
      </c>
      <c r="U1819" s="22">
        <f t="shared" si="287"/>
        <v>62.375</v>
      </c>
      <c r="V1819" s="21">
        <f t="shared" si="288"/>
        <v>61.524999999999999</v>
      </c>
      <c r="W1819" s="21">
        <f t="shared" si="289"/>
        <v>61.737499999999997</v>
      </c>
      <c r="X1819" s="20"/>
      <c r="Y1819" s="20"/>
      <c r="Z1819" s="20"/>
    </row>
    <row r="1820" spans="1:26" ht="13.5" x14ac:dyDescent="0.25">
      <c r="A1820" s="4">
        <f>TITRES_STAT!B1823</f>
        <v>44662</v>
      </c>
      <c r="B1820" s="2">
        <f>TITRES_STAT!C1823</f>
        <v>15.49</v>
      </c>
      <c r="C1820" s="2">
        <f>RSI!I1820</f>
        <v>43.467509961696976</v>
      </c>
      <c r="D1820" s="2">
        <f>MACD!E1820</f>
        <v>3.5447758329423706E-2</v>
      </c>
      <c r="E1820" s="2">
        <f>MACD!F1820</f>
        <v>3.0306154113831269E-2</v>
      </c>
      <c r="F1820" s="2">
        <f>'Moving Avg'!D1820</f>
        <v>6.7303800000000011</v>
      </c>
      <c r="G1820" s="2">
        <f>'Moving Avg'!E1820</f>
        <v>6.7264900000000001</v>
      </c>
      <c r="H1820" s="2">
        <f>'Moving Avg'!F1820</f>
        <v>6.761614999999999</v>
      </c>
      <c r="I1820" s="2">
        <f>'Moving Avg'!G1820</f>
        <v>6.7785220000000015</v>
      </c>
      <c r="J1820" s="2">
        <f>'Moving Avg'!H1820</f>
        <v>6.4953270000000085</v>
      </c>
      <c r="K1820" s="18" t="str">
        <f>OBV!F1820</f>
        <v>BEARISH</v>
      </c>
      <c r="L1820" s="18" t="str">
        <f>OBV!G1820</f>
        <v>NEUTRAL</v>
      </c>
      <c r="M1820" s="18" t="str">
        <f>OBV!H1820</f>
        <v>CONFIRMED BEARISH</v>
      </c>
      <c r="N1820" s="21">
        <f t="shared" si="280"/>
        <v>50</v>
      </c>
      <c r="O1820" s="21">
        <f t="shared" si="281"/>
        <v>100</v>
      </c>
      <c r="P1820" s="21">
        <f t="shared" si="282"/>
        <v>50</v>
      </c>
      <c r="Q1820" s="21">
        <f t="shared" si="283"/>
        <v>16.5</v>
      </c>
      <c r="R1820" s="22">
        <f t="shared" si="284"/>
        <v>62.475000000000001</v>
      </c>
      <c r="S1820" s="22">
        <f t="shared" si="285"/>
        <v>51.625</v>
      </c>
      <c r="T1820" s="22">
        <f t="shared" si="286"/>
        <v>42.424999999999997</v>
      </c>
      <c r="U1820" s="22">
        <f t="shared" si="287"/>
        <v>54.125</v>
      </c>
      <c r="V1820" s="21">
        <f t="shared" si="288"/>
        <v>52.17499999999999</v>
      </c>
      <c r="W1820" s="21">
        <f t="shared" si="289"/>
        <v>52.662499999999994</v>
      </c>
      <c r="X1820" s="20"/>
      <c r="Y1820" s="20"/>
      <c r="Z1820" s="20"/>
    </row>
    <row r="1821" spans="1:26" ht="13.5" x14ac:dyDescent="0.25">
      <c r="A1821" s="4">
        <f>TITRES_STAT!B1824</f>
        <v>44663</v>
      </c>
      <c r="B1821" s="2">
        <f>TITRES_STAT!C1824</f>
        <v>15.5</v>
      </c>
      <c r="C1821" s="2">
        <f>RSI!I1821</f>
        <v>44.415755277159384</v>
      </c>
      <c r="D1821" s="2">
        <f>MACD!E1821</f>
        <v>2.7671167805247698E-2</v>
      </c>
      <c r="E1821" s="2">
        <f>MACD!F1821</f>
        <v>2.9779156852114557E-2</v>
      </c>
      <c r="F1821" s="2">
        <f>'Moving Avg'!D1821</f>
        <v>6.7217199999999995</v>
      </c>
      <c r="G1821" s="2">
        <f>'Moving Avg'!E1821</f>
        <v>6.726490000000001</v>
      </c>
      <c r="H1821" s="2">
        <f>'Moving Avg'!F1821</f>
        <v>6.7574950000000005</v>
      </c>
      <c r="I1821" s="2">
        <f>'Moving Avg'!G1821</f>
        <v>6.7751400000000013</v>
      </c>
      <c r="J1821" s="2">
        <f>'Moving Avg'!H1821</f>
        <v>6.497859000000008</v>
      </c>
      <c r="K1821" s="18" t="str">
        <f>OBV!F1821</f>
        <v>BULLISH</v>
      </c>
      <c r="L1821" s="18" t="str">
        <f>OBV!G1821</f>
        <v>NEUTRAL</v>
      </c>
      <c r="M1821" s="18" t="str">
        <f>OBV!H1821</f>
        <v>BULLISH DIVERGENCE</v>
      </c>
      <c r="N1821" s="21">
        <f t="shared" si="280"/>
        <v>50</v>
      </c>
      <c r="O1821" s="21">
        <f t="shared" si="281"/>
        <v>100</v>
      </c>
      <c r="P1821" s="21">
        <f t="shared" si="282"/>
        <v>50</v>
      </c>
      <c r="Q1821" s="21">
        <f t="shared" si="283"/>
        <v>66.5</v>
      </c>
      <c r="R1821" s="22">
        <f t="shared" si="284"/>
        <v>69.974999999999994</v>
      </c>
      <c r="S1821" s="22">
        <f t="shared" si="285"/>
        <v>64.125</v>
      </c>
      <c r="T1821" s="22">
        <f t="shared" si="286"/>
        <v>64.924999999999997</v>
      </c>
      <c r="U1821" s="22">
        <f t="shared" si="287"/>
        <v>66.625</v>
      </c>
      <c r="V1821" s="21">
        <f t="shared" si="288"/>
        <v>66.341666666666654</v>
      </c>
      <c r="W1821" s="21">
        <f t="shared" si="289"/>
        <v>66.412499999999994</v>
      </c>
      <c r="X1821" s="20"/>
      <c r="Y1821" s="20"/>
      <c r="Z1821" s="20"/>
    </row>
    <row r="1822" spans="1:26" ht="13.5" x14ac:dyDescent="0.25">
      <c r="A1822" s="4">
        <f>TITRES_STAT!B1825</f>
        <v>44664</v>
      </c>
      <c r="B1822" s="2">
        <f>TITRES_STAT!C1825</f>
        <v>15.5</v>
      </c>
      <c r="C1822" s="2">
        <f>RSI!I1822</f>
        <v>44.415755277159384</v>
      </c>
      <c r="D1822" s="2">
        <f>MACD!E1822</f>
        <v>2.1263056507899059E-2</v>
      </c>
      <c r="E1822" s="2">
        <f>MACD!F1822</f>
        <v>2.8075936783271461E-2</v>
      </c>
      <c r="F1822" s="2">
        <f>'Moving Avg'!D1822</f>
        <v>6.7217199999999995</v>
      </c>
      <c r="G1822" s="2">
        <f>'Moving Avg'!E1822</f>
        <v>6.726490000000001</v>
      </c>
      <c r="H1822" s="2">
        <f>'Moving Avg'!F1822</f>
        <v>6.7533750000000001</v>
      </c>
      <c r="I1822" s="2">
        <f>'Moving Avg'!G1822</f>
        <v>6.7742740000000019</v>
      </c>
      <c r="J1822" s="2">
        <f>'Moving Avg'!H1822</f>
        <v>6.5006445000000088</v>
      </c>
      <c r="K1822" s="18" t="str">
        <f>OBV!F1822</f>
        <v>BULLISH</v>
      </c>
      <c r="L1822" s="18" t="str">
        <f>OBV!G1822</f>
        <v>NEUTRAL</v>
      </c>
      <c r="M1822" s="18" t="str">
        <f>OBV!H1822</f>
        <v>NEUTRAL</v>
      </c>
      <c r="N1822" s="21">
        <f t="shared" si="280"/>
        <v>50</v>
      </c>
      <c r="O1822" s="21">
        <f t="shared" si="281"/>
        <v>100</v>
      </c>
      <c r="P1822" s="21">
        <f t="shared" si="282"/>
        <v>50</v>
      </c>
      <c r="Q1822" s="21">
        <f t="shared" si="283"/>
        <v>49.5</v>
      </c>
      <c r="R1822" s="22">
        <f t="shared" si="284"/>
        <v>67.424999999999997</v>
      </c>
      <c r="S1822" s="22">
        <f t="shared" si="285"/>
        <v>59.875</v>
      </c>
      <c r="T1822" s="22">
        <f t="shared" si="286"/>
        <v>57.275000000000006</v>
      </c>
      <c r="U1822" s="22">
        <f t="shared" si="287"/>
        <v>62.375</v>
      </c>
      <c r="V1822" s="21">
        <f t="shared" si="288"/>
        <v>61.524999999999999</v>
      </c>
      <c r="W1822" s="21">
        <f t="shared" si="289"/>
        <v>61.737499999999997</v>
      </c>
      <c r="X1822" s="20"/>
      <c r="Y1822" s="20"/>
      <c r="Z1822" s="20"/>
    </row>
    <row r="1823" spans="1:26" ht="13.5" x14ac:dyDescent="0.25">
      <c r="A1823" s="4">
        <f>TITRES_STAT!B1826</f>
        <v>44665</v>
      </c>
      <c r="B1823" s="2">
        <f>TITRES_STAT!C1826</f>
        <v>15.45</v>
      </c>
      <c r="C1823" s="2">
        <f>RSI!I1823</f>
        <v>40.527548529624013</v>
      </c>
      <c r="D1823" s="2">
        <f>MACD!E1823</f>
        <v>1.7607549861737404E-2</v>
      </c>
      <c r="E1823" s="2">
        <f>MACD!F1823</f>
        <v>2.5982259398964654E-2</v>
      </c>
      <c r="F1823" s="2">
        <f>'Moving Avg'!D1823</f>
        <v>6.7173800000000004</v>
      </c>
      <c r="G1823" s="2">
        <f>'Moving Avg'!E1823</f>
        <v>6.7243200000000005</v>
      </c>
      <c r="H1823" s="2">
        <f>'Moving Avg'!F1823</f>
        <v>6.7481699999999991</v>
      </c>
      <c r="I1823" s="2">
        <f>'Moving Avg'!G1823</f>
        <v>6.7738400000000025</v>
      </c>
      <c r="J1823" s="2">
        <f>'Moving Avg'!H1823</f>
        <v>6.5030680000000087</v>
      </c>
      <c r="K1823" s="18" t="str">
        <f>OBV!F1823</f>
        <v>BULLISH</v>
      </c>
      <c r="L1823" s="18" t="str">
        <f>OBV!G1823</f>
        <v>NEUTRAL</v>
      </c>
      <c r="M1823" s="18" t="str">
        <f>OBV!H1823</f>
        <v>BULLISH DIVERGENCE</v>
      </c>
      <c r="N1823" s="21">
        <f t="shared" si="280"/>
        <v>50</v>
      </c>
      <c r="O1823" s="21">
        <f t="shared" si="281"/>
        <v>100</v>
      </c>
      <c r="P1823" s="21">
        <f t="shared" si="282"/>
        <v>50</v>
      </c>
      <c r="Q1823" s="21">
        <f t="shared" si="283"/>
        <v>66.5</v>
      </c>
      <c r="R1823" s="22">
        <f t="shared" si="284"/>
        <v>69.974999999999994</v>
      </c>
      <c r="S1823" s="22">
        <f t="shared" si="285"/>
        <v>64.125</v>
      </c>
      <c r="T1823" s="22">
        <f t="shared" si="286"/>
        <v>64.924999999999997</v>
      </c>
      <c r="U1823" s="22">
        <f t="shared" si="287"/>
        <v>66.625</v>
      </c>
      <c r="V1823" s="21">
        <f t="shared" si="288"/>
        <v>66.341666666666654</v>
      </c>
      <c r="W1823" s="21">
        <f t="shared" si="289"/>
        <v>66.412499999999994</v>
      </c>
      <c r="X1823" s="20"/>
      <c r="Y1823" s="20"/>
      <c r="Z1823" s="20"/>
    </row>
    <row r="1824" spans="1:26" ht="13.5" x14ac:dyDescent="0.25">
      <c r="A1824" s="4">
        <f>TITRES_STAT!B1827</f>
        <v>44666</v>
      </c>
      <c r="B1824" s="2">
        <f>TITRES_STAT!C1827</f>
        <v>15.5</v>
      </c>
      <c r="C1824" s="2">
        <f>RSI!I1824</f>
        <v>45.651279362672938</v>
      </c>
      <c r="D1824" s="2">
        <f>MACD!E1824</f>
        <v>1.3182779129141231E-2</v>
      </c>
      <c r="E1824" s="2">
        <f>MACD!F1824</f>
        <v>2.3422363344999968E-2</v>
      </c>
      <c r="F1824" s="2">
        <f>'Moving Avg'!D1824</f>
        <v>6.7173800000000004</v>
      </c>
      <c r="G1824" s="2">
        <f>'Moving Avg'!E1824</f>
        <v>6.7243200000000005</v>
      </c>
      <c r="H1824" s="2">
        <f>'Moving Avg'!F1824</f>
        <v>6.7438349999999998</v>
      </c>
      <c r="I1824" s="2">
        <f>'Moving Avg'!G1824</f>
        <v>6.7729740000000014</v>
      </c>
      <c r="J1824" s="2">
        <f>'Moving Avg'!H1824</f>
        <v>6.5056000000000109</v>
      </c>
      <c r="K1824" s="18" t="str">
        <f>OBV!F1824</f>
        <v>BULLISH</v>
      </c>
      <c r="L1824" s="18" t="str">
        <f>OBV!G1824</f>
        <v>NEUTRAL</v>
      </c>
      <c r="M1824" s="18" t="str">
        <f>OBV!H1824</f>
        <v>NEUTRAL</v>
      </c>
      <c r="N1824" s="21">
        <f t="shared" si="280"/>
        <v>50</v>
      </c>
      <c r="O1824" s="21">
        <f t="shared" si="281"/>
        <v>100</v>
      </c>
      <c r="P1824" s="21">
        <f t="shared" si="282"/>
        <v>50</v>
      </c>
      <c r="Q1824" s="21">
        <f t="shared" si="283"/>
        <v>49.5</v>
      </c>
      <c r="R1824" s="22">
        <f t="shared" si="284"/>
        <v>67.424999999999997</v>
      </c>
      <c r="S1824" s="22">
        <f t="shared" si="285"/>
        <v>59.875</v>
      </c>
      <c r="T1824" s="22">
        <f t="shared" si="286"/>
        <v>57.275000000000006</v>
      </c>
      <c r="U1824" s="22">
        <f t="shared" si="287"/>
        <v>62.375</v>
      </c>
      <c r="V1824" s="21">
        <f t="shared" si="288"/>
        <v>61.524999999999999</v>
      </c>
      <c r="W1824" s="21">
        <f t="shared" si="289"/>
        <v>61.737499999999997</v>
      </c>
      <c r="X1824" s="20"/>
      <c r="Y1824" s="20"/>
      <c r="Z1824" s="20"/>
    </row>
    <row r="1825" spans="1:26" ht="13.5" x14ac:dyDescent="0.25">
      <c r="A1825" s="4">
        <f>TITRES_STAT!B1828</f>
        <v>44669</v>
      </c>
      <c r="B1825" s="2">
        <f>TITRES_STAT!C1828</f>
        <v>15.5</v>
      </c>
      <c r="C1825" s="2">
        <f>RSI!I1825</f>
        <v>45.651279362672938</v>
      </c>
      <c r="D1825" s="2">
        <f>MACD!E1825</f>
        <v>9.5658473115332043E-3</v>
      </c>
      <c r="E1825" s="2">
        <f>MACD!F1825</f>
        <v>2.0651060138306615E-2</v>
      </c>
      <c r="F1825" s="2">
        <f>'Moving Avg'!D1825</f>
        <v>6.7182600000000008</v>
      </c>
      <c r="G1825" s="2">
        <f>'Moving Avg'!E1825</f>
        <v>6.7243200000000005</v>
      </c>
      <c r="H1825" s="2">
        <f>'Moving Avg'!F1825</f>
        <v>6.7395000000000014</v>
      </c>
      <c r="I1825" s="2">
        <f>'Moving Avg'!G1825</f>
        <v>6.7712400000000015</v>
      </c>
      <c r="J1825" s="2">
        <f>'Moving Avg'!H1825</f>
        <v>6.5078150000000106</v>
      </c>
      <c r="K1825" s="18" t="str">
        <f>OBV!F1825</f>
        <v>BULLISH</v>
      </c>
      <c r="L1825" s="18" t="str">
        <f>OBV!G1825</f>
        <v>NEUTRAL</v>
      </c>
      <c r="M1825" s="18" t="str">
        <f>OBV!H1825</f>
        <v>CONFIRMED BULLISH</v>
      </c>
      <c r="N1825" s="21">
        <f t="shared" si="280"/>
        <v>50</v>
      </c>
      <c r="O1825" s="21">
        <f t="shared" si="281"/>
        <v>100</v>
      </c>
      <c r="P1825" s="21">
        <f t="shared" si="282"/>
        <v>50</v>
      </c>
      <c r="Q1825" s="21">
        <f t="shared" si="283"/>
        <v>83.5</v>
      </c>
      <c r="R1825" s="22">
        <f t="shared" si="284"/>
        <v>72.525000000000006</v>
      </c>
      <c r="S1825" s="22">
        <f t="shared" si="285"/>
        <v>68.375</v>
      </c>
      <c r="T1825" s="22">
        <f t="shared" si="286"/>
        <v>72.575000000000003</v>
      </c>
      <c r="U1825" s="22">
        <f t="shared" si="287"/>
        <v>70.875</v>
      </c>
      <c r="V1825" s="21">
        <f t="shared" si="288"/>
        <v>71.158333333333346</v>
      </c>
      <c r="W1825" s="21">
        <f t="shared" si="289"/>
        <v>71.087500000000006</v>
      </c>
      <c r="X1825" s="20"/>
      <c r="Y1825" s="20"/>
      <c r="Z1825" s="20"/>
    </row>
    <row r="1826" spans="1:26" ht="13.5" x14ac:dyDescent="0.25">
      <c r="A1826" s="4">
        <f>TITRES_STAT!B1829</f>
        <v>44670</v>
      </c>
      <c r="B1826" s="2">
        <f>TITRES_STAT!C1829</f>
        <v>15.49</v>
      </c>
      <c r="C1826" s="2">
        <f>RSI!I1826</f>
        <v>44.744764350205251</v>
      </c>
      <c r="D1826" s="2">
        <f>MACD!E1826</f>
        <v>1.3610520704443907E-2</v>
      </c>
      <c r="E1826" s="2">
        <f>MACD!F1826</f>
        <v>1.9242952251534075E-2</v>
      </c>
      <c r="F1826" s="2">
        <f>'Moving Avg'!D1826</f>
        <v>6.7173800000000004</v>
      </c>
      <c r="G1826" s="2">
        <f>'Moving Avg'!E1826</f>
        <v>6.7195499999999999</v>
      </c>
      <c r="H1826" s="2">
        <f>'Moving Avg'!F1826</f>
        <v>6.7360299999999995</v>
      </c>
      <c r="I1826" s="2">
        <f>'Moving Avg'!G1826</f>
        <v>6.7695920000000012</v>
      </c>
      <c r="J1826" s="2">
        <f>'Moving Avg'!H1826</f>
        <v>6.5100080000000107</v>
      </c>
      <c r="K1826" s="18" t="str">
        <f>OBV!F1826</f>
        <v>BULLISH</v>
      </c>
      <c r="L1826" s="18" t="str">
        <f>OBV!G1826</f>
        <v>NEUTRAL</v>
      </c>
      <c r="M1826" s="18" t="str">
        <f>OBV!H1826</f>
        <v>BULLISH DIVERGENCE</v>
      </c>
      <c r="N1826" s="21">
        <f t="shared" si="280"/>
        <v>50</v>
      </c>
      <c r="O1826" s="21">
        <f t="shared" si="281"/>
        <v>100</v>
      </c>
      <c r="P1826" s="21">
        <f t="shared" si="282"/>
        <v>50</v>
      </c>
      <c r="Q1826" s="21">
        <f t="shared" si="283"/>
        <v>66.5</v>
      </c>
      <c r="R1826" s="22">
        <f t="shared" si="284"/>
        <v>69.974999999999994</v>
      </c>
      <c r="S1826" s="22">
        <f t="shared" si="285"/>
        <v>64.125</v>
      </c>
      <c r="T1826" s="22">
        <f t="shared" si="286"/>
        <v>64.924999999999997</v>
      </c>
      <c r="U1826" s="22">
        <f t="shared" si="287"/>
        <v>66.625</v>
      </c>
      <c r="V1826" s="21">
        <f t="shared" si="288"/>
        <v>66.341666666666654</v>
      </c>
      <c r="W1826" s="21">
        <f t="shared" si="289"/>
        <v>66.412499999999994</v>
      </c>
      <c r="X1826" s="20"/>
      <c r="Y1826" s="20"/>
      <c r="Z1826" s="20"/>
    </row>
    <row r="1827" spans="1:26" ht="13.5" x14ac:dyDescent="0.25">
      <c r="A1827" s="4">
        <f>TITRES_STAT!B1830</f>
        <v>44671</v>
      </c>
      <c r="B1827" s="2">
        <f>TITRES_STAT!C1830</f>
        <v>15.49</v>
      </c>
      <c r="C1827" s="2">
        <f>RSI!I1827</f>
        <v>44.744764350205251</v>
      </c>
      <c r="D1827" s="2">
        <f>MACD!E1827</f>
        <v>1.0506369992856257E-2</v>
      </c>
      <c r="E1827" s="2">
        <f>MACD!F1827</f>
        <v>1.7495635799798511E-2</v>
      </c>
      <c r="F1827" s="2">
        <f>'Moving Avg'!D1827</f>
        <v>6.7165000000000008</v>
      </c>
      <c r="G1827" s="2">
        <f>'Moving Avg'!E1827</f>
        <v>6.7191099999999988</v>
      </c>
      <c r="H1827" s="2">
        <f>'Moving Avg'!F1827</f>
        <v>6.7316900000000004</v>
      </c>
      <c r="I1827" s="2">
        <f>'Moving Avg'!G1827</f>
        <v>6.7695040000000013</v>
      </c>
      <c r="J1827" s="2">
        <f>'Moving Avg'!H1827</f>
        <v>6.5122010000000117</v>
      </c>
      <c r="K1827" s="18" t="str">
        <f>OBV!F1827</f>
        <v>BULLISH</v>
      </c>
      <c r="L1827" s="18" t="str">
        <f>OBV!G1827</f>
        <v>NEUTRAL</v>
      </c>
      <c r="M1827" s="18" t="str">
        <f>OBV!H1827</f>
        <v>BULLISH DIVERGENCE</v>
      </c>
      <c r="N1827" s="21">
        <f t="shared" si="280"/>
        <v>50</v>
      </c>
      <c r="O1827" s="21">
        <f t="shared" si="281"/>
        <v>100</v>
      </c>
      <c r="P1827" s="21">
        <f t="shared" si="282"/>
        <v>50</v>
      </c>
      <c r="Q1827" s="21">
        <f t="shared" si="283"/>
        <v>66.5</v>
      </c>
      <c r="R1827" s="22">
        <f t="shared" si="284"/>
        <v>69.974999999999994</v>
      </c>
      <c r="S1827" s="22">
        <f t="shared" si="285"/>
        <v>64.125</v>
      </c>
      <c r="T1827" s="22">
        <f t="shared" si="286"/>
        <v>64.924999999999997</v>
      </c>
      <c r="U1827" s="22">
        <f t="shared" si="287"/>
        <v>66.625</v>
      </c>
      <c r="V1827" s="21">
        <f t="shared" si="288"/>
        <v>66.341666666666654</v>
      </c>
      <c r="W1827" s="21">
        <f t="shared" si="289"/>
        <v>66.412499999999994</v>
      </c>
      <c r="X1827" s="20"/>
      <c r="Y1827" s="20"/>
      <c r="Z1827" s="20"/>
    </row>
    <row r="1828" spans="1:26" ht="13.5" x14ac:dyDescent="0.25">
      <c r="A1828" s="4">
        <f>TITRES_STAT!B1831</f>
        <v>44672</v>
      </c>
      <c r="B1828" s="2">
        <f>TITRES_STAT!C1831</f>
        <v>15.55</v>
      </c>
      <c r="C1828" s="2">
        <f>RSI!I1828</f>
        <v>51.38588848597044</v>
      </c>
      <c r="D1828" s="2">
        <f>MACD!E1828</f>
        <v>6.0714214867081395E-3</v>
      </c>
      <c r="E1828" s="2">
        <f>MACD!F1828</f>
        <v>1.5210792937180438E-2</v>
      </c>
      <c r="F1828" s="2">
        <f>'Moving Avg'!D1828</f>
        <v>6.7251799999999999</v>
      </c>
      <c r="G1828" s="2">
        <f>'Moving Avg'!E1828</f>
        <v>6.7212800000000001</v>
      </c>
      <c r="H1828" s="2">
        <f>'Moving Avg'!F1828</f>
        <v>6.7284399999999991</v>
      </c>
      <c r="I1828" s="2">
        <f>'Moving Avg'!G1828</f>
        <v>6.7699380000000033</v>
      </c>
      <c r="J1828" s="2">
        <f>'Moving Avg'!H1828</f>
        <v>6.5150530000000115</v>
      </c>
      <c r="K1828" s="18" t="str">
        <f>OBV!F1828</f>
        <v>BULLISH</v>
      </c>
      <c r="L1828" s="18" t="str">
        <f>OBV!G1828</f>
        <v>NEUTRAL</v>
      </c>
      <c r="M1828" s="18" t="str">
        <f>OBV!H1828</f>
        <v>CONFIRMED BULLISH</v>
      </c>
      <c r="N1828" s="21">
        <f t="shared" si="280"/>
        <v>50</v>
      </c>
      <c r="O1828" s="21">
        <f t="shared" si="281"/>
        <v>100</v>
      </c>
      <c r="P1828" s="21">
        <f t="shared" si="282"/>
        <v>50</v>
      </c>
      <c r="Q1828" s="21">
        <f t="shared" si="283"/>
        <v>83.5</v>
      </c>
      <c r="R1828" s="22">
        <f t="shared" si="284"/>
        <v>72.525000000000006</v>
      </c>
      <c r="S1828" s="22">
        <f t="shared" si="285"/>
        <v>68.375</v>
      </c>
      <c r="T1828" s="22">
        <f t="shared" si="286"/>
        <v>72.575000000000003</v>
      </c>
      <c r="U1828" s="22">
        <f t="shared" si="287"/>
        <v>70.875</v>
      </c>
      <c r="V1828" s="21">
        <f t="shared" si="288"/>
        <v>71.158333333333346</v>
      </c>
      <c r="W1828" s="21">
        <f t="shared" si="289"/>
        <v>71.087500000000006</v>
      </c>
      <c r="X1828" s="20"/>
      <c r="Y1828" s="20"/>
      <c r="Z1828" s="20"/>
    </row>
    <row r="1829" spans="1:26" ht="13.5" x14ac:dyDescent="0.25">
      <c r="A1829" s="4">
        <f>TITRES_STAT!B1832</f>
        <v>44673</v>
      </c>
      <c r="B1829" s="2">
        <f>TITRES_STAT!C1832</f>
        <v>15.48</v>
      </c>
      <c r="C1829" s="2">
        <f>RSI!I1829</f>
        <v>44.653873688229766</v>
      </c>
      <c r="D1829" s="2">
        <f>MACD!E1829</f>
        <v>4.5321151472847987E-3</v>
      </c>
      <c r="E1829" s="2">
        <f>MACD!F1829</f>
        <v>1.307505737920131E-2</v>
      </c>
      <c r="F1829" s="2">
        <f>'Moving Avg'!D1829</f>
        <v>6.7234399999999992</v>
      </c>
      <c r="G1829" s="2">
        <f>'Moving Avg'!E1829</f>
        <v>6.7204100000000011</v>
      </c>
      <c r="H1829" s="2">
        <f>'Moving Avg'!F1829</f>
        <v>6.7236700000000003</v>
      </c>
      <c r="I1829" s="2">
        <f>'Moving Avg'!G1829</f>
        <v>6.7677700000000041</v>
      </c>
      <c r="J1829" s="2">
        <f>'Moving Avg'!H1829</f>
        <v>6.5177530000000106</v>
      </c>
      <c r="K1829" s="18" t="str">
        <f>OBV!F1829</f>
        <v>BEARISH</v>
      </c>
      <c r="L1829" s="18" t="str">
        <f>OBV!G1829</f>
        <v>NEUTRAL</v>
      </c>
      <c r="M1829" s="18" t="str">
        <f>OBV!H1829</f>
        <v>CONFIRMED BEARISH</v>
      </c>
      <c r="N1829" s="21">
        <f t="shared" si="280"/>
        <v>50</v>
      </c>
      <c r="O1829" s="21">
        <f t="shared" si="281"/>
        <v>100</v>
      </c>
      <c r="P1829" s="21">
        <f t="shared" si="282"/>
        <v>50</v>
      </c>
      <c r="Q1829" s="21">
        <f t="shared" si="283"/>
        <v>16.5</v>
      </c>
      <c r="R1829" s="22">
        <f t="shared" si="284"/>
        <v>62.475000000000001</v>
      </c>
      <c r="S1829" s="22">
        <f t="shared" si="285"/>
        <v>51.625</v>
      </c>
      <c r="T1829" s="22">
        <f t="shared" si="286"/>
        <v>42.424999999999997</v>
      </c>
      <c r="U1829" s="22">
        <f t="shared" si="287"/>
        <v>54.125</v>
      </c>
      <c r="V1829" s="21">
        <f t="shared" si="288"/>
        <v>52.17499999999999</v>
      </c>
      <c r="W1829" s="21">
        <f t="shared" si="289"/>
        <v>52.662499999999994</v>
      </c>
      <c r="X1829" s="20"/>
      <c r="Y1829" s="20"/>
      <c r="Z1829" s="20"/>
    </row>
    <row r="1830" spans="1:26" ht="13.5" x14ac:dyDescent="0.25">
      <c r="A1830" s="4">
        <f>TITRES_STAT!B1833</f>
        <v>44676</v>
      </c>
      <c r="B1830" s="2">
        <f>TITRES_STAT!C1833</f>
        <v>15.5</v>
      </c>
      <c r="C1830" s="2">
        <f>RSI!I1830</f>
        <v>46.801843279519311</v>
      </c>
      <c r="D1830" s="2">
        <f>MACD!E1830</f>
        <v>2.0522356489074411E-3</v>
      </c>
      <c r="E1830" s="2">
        <f>MACD!F1830</f>
        <v>1.0870493033142537E-2</v>
      </c>
      <c r="F1830" s="2">
        <f>'Moving Avg'!D1830</f>
        <v>6.7234399999999992</v>
      </c>
      <c r="G1830" s="2">
        <f>'Moving Avg'!E1830</f>
        <v>6.7208500000000013</v>
      </c>
      <c r="H1830" s="2">
        <f>'Moving Avg'!F1830</f>
        <v>6.7236699999999985</v>
      </c>
      <c r="I1830" s="2">
        <f>'Moving Avg'!G1830</f>
        <v>6.7656880000000035</v>
      </c>
      <c r="J1830" s="2">
        <f>'Moving Avg'!H1830</f>
        <v>6.5200735000000112</v>
      </c>
      <c r="K1830" s="18" t="str">
        <f>OBV!F1830</f>
        <v>BEARISH</v>
      </c>
      <c r="L1830" s="18" t="str">
        <f>OBV!G1830</f>
        <v>NEUTRAL</v>
      </c>
      <c r="M1830" s="18" t="str">
        <f>OBV!H1830</f>
        <v>NEUTRAL</v>
      </c>
      <c r="N1830" s="21">
        <f t="shared" si="280"/>
        <v>50</v>
      </c>
      <c r="O1830" s="21">
        <f t="shared" si="281"/>
        <v>100</v>
      </c>
      <c r="P1830" s="21">
        <f t="shared" si="282"/>
        <v>50</v>
      </c>
      <c r="Q1830" s="21">
        <f t="shared" si="283"/>
        <v>16.5</v>
      </c>
      <c r="R1830" s="22">
        <f t="shared" si="284"/>
        <v>62.475000000000001</v>
      </c>
      <c r="S1830" s="22">
        <f t="shared" si="285"/>
        <v>51.625</v>
      </c>
      <c r="T1830" s="22">
        <f t="shared" si="286"/>
        <v>42.424999999999997</v>
      </c>
      <c r="U1830" s="22">
        <f t="shared" si="287"/>
        <v>54.125</v>
      </c>
      <c r="V1830" s="21">
        <f t="shared" si="288"/>
        <v>52.17499999999999</v>
      </c>
      <c r="W1830" s="21">
        <f t="shared" si="289"/>
        <v>52.662499999999994</v>
      </c>
      <c r="X1830" s="20"/>
      <c r="Y1830" s="20"/>
      <c r="Z1830" s="20"/>
    </row>
    <row r="1831" spans="1:26" ht="13.5" x14ac:dyDescent="0.25">
      <c r="A1831" s="4">
        <f>TITRES_STAT!B1834</f>
        <v>44677</v>
      </c>
      <c r="B1831" s="2">
        <f>TITRES_STAT!C1834</f>
        <v>15.5</v>
      </c>
      <c r="C1831" s="2">
        <f>RSI!I1831</f>
        <v>46.801843279519318</v>
      </c>
      <c r="D1831" s="2">
        <f>MACD!E1831</f>
        <v>7.1270344192875257E-4</v>
      </c>
      <c r="E1831" s="2">
        <f>MACD!F1831</f>
        <v>8.8389351148997816E-3</v>
      </c>
      <c r="F1831" s="2">
        <f>'Moving Avg'!D1831</f>
        <v>6.7243200000000005</v>
      </c>
      <c r="G1831" s="2">
        <f>'Moving Avg'!E1831</f>
        <v>6.7208500000000013</v>
      </c>
      <c r="H1831" s="2">
        <f>'Moving Avg'!F1831</f>
        <v>6.7236700000000003</v>
      </c>
      <c r="I1831" s="2">
        <f>'Moving Avg'!G1831</f>
        <v>6.7636940000000028</v>
      </c>
      <c r="J1831" s="2">
        <f>'Moving Avg'!H1831</f>
        <v>6.5223940000000127</v>
      </c>
      <c r="K1831" s="18" t="str">
        <f>OBV!F1831</f>
        <v>BULLISH</v>
      </c>
      <c r="L1831" s="18" t="str">
        <f>OBV!G1831</f>
        <v>NEUTRAL</v>
      </c>
      <c r="M1831" s="18" t="str">
        <f>OBV!H1831</f>
        <v>CONFIRMED BULLISH</v>
      </c>
      <c r="N1831" s="21">
        <f t="shared" si="280"/>
        <v>50</v>
      </c>
      <c r="O1831" s="21">
        <f t="shared" si="281"/>
        <v>100</v>
      </c>
      <c r="P1831" s="21">
        <f t="shared" si="282"/>
        <v>50</v>
      </c>
      <c r="Q1831" s="21">
        <f t="shared" si="283"/>
        <v>83.5</v>
      </c>
      <c r="R1831" s="22">
        <f t="shared" si="284"/>
        <v>72.525000000000006</v>
      </c>
      <c r="S1831" s="22">
        <f t="shared" si="285"/>
        <v>68.375</v>
      </c>
      <c r="T1831" s="22">
        <f t="shared" si="286"/>
        <v>72.575000000000003</v>
      </c>
      <c r="U1831" s="22">
        <f t="shared" si="287"/>
        <v>70.875</v>
      </c>
      <c r="V1831" s="21">
        <f t="shared" si="288"/>
        <v>71.158333333333346</v>
      </c>
      <c r="W1831" s="21">
        <f t="shared" si="289"/>
        <v>71.087500000000006</v>
      </c>
      <c r="X1831" s="20"/>
      <c r="Y1831" s="20"/>
      <c r="Z1831" s="20"/>
    </row>
    <row r="1832" spans="1:26" ht="13.5" x14ac:dyDescent="0.25">
      <c r="A1832" s="4">
        <f>TITRES_STAT!B1835</f>
        <v>44678</v>
      </c>
      <c r="B1832" s="2">
        <f>TITRES_STAT!C1835</f>
        <v>15.5</v>
      </c>
      <c r="C1832" s="2">
        <f>RSI!I1832</f>
        <v>46.801843279519318</v>
      </c>
      <c r="D1832" s="2">
        <f>MACD!E1832</f>
        <v>-3.449095799714641E-4</v>
      </c>
      <c r="E1832" s="2">
        <f>MACD!F1832</f>
        <v>7.0021661759255326E-3</v>
      </c>
      <c r="F1832" s="2">
        <f>'Moving Avg'!D1832</f>
        <v>6.7251999999999992</v>
      </c>
      <c r="G1832" s="2">
        <f>'Moving Avg'!E1832</f>
        <v>6.7208500000000013</v>
      </c>
      <c r="H1832" s="2">
        <f>'Moving Avg'!F1832</f>
        <v>6.7236700000000003</v>
      </c>
      <c r="I1832" s="2">
        <f>'Moving Avg'!G1832</f>
        <v>6.7602240000000027</v>
      </c>
      <c r="J1832" s="2">
        <f>'Moving Avg'!H1832</f>
        <v>6.5247355000000127</v>
      </c>
      <c r="K1832" s="18" t="str">
        <f>OBV!F1832</f>
        <v>BULLISH</v>
      </c>
      <c r="L1832" s="18" t="str">
        <f>OBV!G1832</f>
        <v>NEUTRAL</v>
      </c>
      <c r="M1832" s="18" t="str">
        <f>OBV!H1832</f>
        <v>CONFIRMED BULLISH</v>
      </c>
      <c r="N1832" s="21">
        <f t="shared" si="280"/>
        <v>50</v>
      </c>
      <c r="O1832" s="21">
        <f t="shared" si="281"/>
        <v>100</v>
      </c>
      <c r="P1832" s="21">
        <f t="shared" si="282"/>
        <v>50</v>
      </c>
      <c r="Q1832" s="21">
        <f t="shared" si="283"/>
        <v>83.5</v>
      </c>
      <c r="R1832" s="22">
        <f t="shared" si="284"/>
        <v>72.525000000000006</v>
      </c>
      <c r="S1832" s="22">
        <f t="shared" si="285"/>
        <v>68.375</v>
      </c>
      <c r="T1832" s="22">
        <f t="shared" si="286"/>
        <v>72.575000000000003</v>
      </c>
      <c r="U1832" s="22">
        <f t="shared" si="287"/>
        <v>70.875</v>
      </c>
      <c r="V1832" s="21">
        <f t="shared" si="288"/>
        <v>71.158333333333346</v>
      </c>
      <c r="W1832" s="21">
        <f t="shared" si="289"/>
        <v>71.087500000000006</v>
      </c>
      <c r="X1832" s="20"/>
      <c r="Y1832" s="20"/>
      <c r="Z1832" s="20"/>
    </row>
    <row r="1833" spans="1:26" ht="13.5" x14ac:dyDescent="0.25">
      <c r="A1833" s="4">
        <f>TITRES_STAT!B1836</f>
        <v>44679</v>
      </c>
      <c r="B1833" s="2">
        <f>TITRES_STAT!C1836</f>
        <v>15.5</v>
      </c>
      <c r="C1833" s="2">
        <f>RSI!I1833</f>
        <v>46.801843279519318</v>
      </c>
      <c r="D1833" s="2">
        <f>MACD!E1833</f>
        <v>-4.5080547158766748E-3</v>
      </c>
      <c r="E1833" s="2">
        <f>MACD!F1833</f>
        <v>4.7001219975650911E-3</v>
      </c>
      <c r="F1833" s="2">
        <f>'Moving Avg'!D1833</f>
        <v>6.7208599999999992</v>
      </c>
      <c r="G1833" s="2">
        <f>'Moving Avg'!E1833</f>
        <v>6.72302</v>
      </c>
      <c r="H1833" s="2">
        <f>'Moving Avg'!F1833</f>
        <v>6.7236699999999985</v>
      </c>
      <c r="I1833" s="2">
        <f>'Moving Avg'!G1833</f>
        <v>6.757188000000002</v>
      </c>
      <c r="J1833" s="2">
        <f>'Moving Avg'!H1833</f>
        <v>6.5265790000000115</v>
      </c>
      <c r="K1833" s="18" t="str">
        <f>OBV!F1833</f>
        <v>BULLISH</v>
      </c>
      <c r="L1833" s="18" t="str">
        <f>OBV!G1833</f>
        <v>NEUTRAL</v>
      </c>
      <c r="M1833" s="18" t="str">
        <f>OBV!H1833</f>
        <v>BULLISH DIVERGENCE</v>
      </c>
      <c r="N1833" s="21">
        <f t="shared" si="280"/>
        <v>50</v>
      </c>
      <c r="O1833" s="21">
        <f t="shared" si="281"/>
        <v>100</v>
      </c>
      <c r="P1833" s="21">
        <f t="shared" si="282"/>
        <v>50</v>
      </c>
      <c r="Q1833" s="21">
        <f t="shared" si="283"/>
        <v>66.5</v>
      </c>
      <c r="R1833" s="22">
        <f t="shared" si="284"/>
        <v>69.974999999999994</v>
      </c>
      <c r="S1833" s="22">
        <f t="shared" si="285"/>
        <v>64.125</v>
      </c>
      <c r="T1833" s="22">
        <f t="shared" si="286"/>
        <v>64.924999999999997</v>
      </c>
      <c r="U1833" s="22">
        <f t="shared" si="287"/>
        <v>66.625</v>
      </c>
      <c r="V1833" s="21">
        <f t="shared" si="288"/>
        <v>66.341666666666654</v>
      </c>
      <c r="W1833" s="21">
        <f t="shared" si="289"/>
        <v>66.412499999999994</v>
      </c>
      <c r="X1833" s="20"/>
      <c r="Y1833" s="20"/>
      <c r="Z1833" s="20"/>
    </row>
    <row r="1834" spans="1:26" ht="13.5" x14ac:dyDescent="0.25">
      <c r="A1834" s="4">
        <f>TITRES_STAT!B1837</f>
        <v>44680</v>
      </c>
      <c r="B1834" s="2">
        <f>TITRES_STAT!C1837</f>
        <v>15.5</v>
      </c>
      <c r="C1834" s="2">
        <f>RSI!I1834</f>
        <v>46.801843279519318</v>
      </c>
      <c r="D1834" s="2">
        <f>MACD!E1834</f>
        <v>-4.6272361788695093E-3</v>
      </c>
      <c r="E1834" s="2">
        <f>MACD!F1834</f>
        <v>2.8346503622781712E-3</v>
      </c>
      <c r="F1834" s="2">
        <f>'Moving Avg'!D1834</f>
        <v>6.7225999999999999</v>
      </c>
      <c r="G1834" s="2">
        <f>'Moving Avg'!E1834</f>
        <v>6.72302</v>
      </c>
      <c r="H1834" s="2">
        <f>'Moving Avg'!F1834</f>
        <v>6.7236699999999985</v>
      </c>
      <c r="I1834" s="2">
        <f>'Moving Avg'!G1834</f>
        <v>6.7541520000000013</v>
      </c>
      <c r="J1834" s="2">
        <f>'Moving Avg'!H1834</f>
        <v>6.528422500000012</v>
      </c>
      <c r="K1834" s="18" t="str">
        <f>OBV!F1834</f>
        <v>BULLISH</v>
      </c>
      <c r="L1834" s="18" t="str">
        <f>OBV!G1834</f>
        <v>NEUTRAL</v>
      </c>
      <c r="M1834" s="18" t="str">
        <f>OBV!H1834</f>
        <v>CONFIRMED BULLISH</v>
      </c>
      <c r="N1834" s="21">
        <f t="shared" si="280"/>
        <v>50</v>
      </c>
      <c r="O1834" s="21">
        <f t="shared" si="281"/>
        <v>100</v>
      </c>
      <c r="P1834" s="21">
        <f t="shared" si="282"/>
        <v>50</v>
      </c>
      <c r="Q1834" s="21">
        <f t="shared" si="283"/>
        <v>83.5</v>
      </c>
      <c r="R1834" s="22">
        <f t="shared" si="284"/>
        <v>72.525000000000006</v>
      </c>
      <c r="S1834" s="22">
        <f t="shared" si="285"/>
        <v>68.375</v>
      </c>
      <c r="T1834" s="22">
        <f t="shared" si="286"/>
        <v>72.575000000000003</v>
      </c>
      <c r="U1834" s="22">
        <f t="shared" si="287"/>
        <v>70.875</v>
      </c>
      <c r="V1834" s="21">
        <f t="shared" si="288"/>
        <v>71.158333333333346</v>
      </c>
      <c r="W1834" s="21">
        <f t="shared" si="289"/>
        <v>71.087500000000006</v>
      </c>
      <c r="X1834" s="20"/>
      <c r="Y1834" s="20"/>
      <c r="Z1834" s="20"/>
    </row>
    <row r="1835" spans="1:26" ht="13.5" x14ac:dyDescent="0.25">
      <c r="A1835" s="4">
        <f>TITRES_STAT!B1838</f>
        <v>44685</v>
      </c>
      <c r="B1835" s="2">
        <f>TITRES_STAT!C1838</f>
        <v>15.5</v>
      </c>
      <c r="C1835" s="2">
        <f>RSI!I1835</f>
        <v>46.801843279519318</v>
      </c>
      <c r="D1835" s="2">
        <f>MACD!E1835</f>
        <v>-4.6678799327368736E-3</v>
      </c>
      <c r="E1835" s="2">
        <f>MACD!F1835</f>
        <v>1.3341443032751621E-3</v>
      </c>
      <c r="F1835" s="2">
        <f>'Moving Avg'!D1835</f>
        <v>6.7225999999999999</v>
      </c>
      <c r="G1835" s="2">
        <f>'Moving Avg'!E1835</f>
        <v>6.72302</v>
      </c>
      <c r="H1835" s="2">
        <f>'Moving Avg'!F1835</f>
        <v>6.7236699999999985</v>
      </c>
      <c r="I1835" s="2">
        <f>'Moving Avg'!G1835</f>
        <v>6.7537180000000028</v>
      </c>
      <c r="J1835" s="2">
        <f>'Moving Avg'!H1835</f>
        <v>6.5302660000000117</v>
      </c>
      <c r="K1835" s="18" t="str">
        <f>OBV!F1835</f>
        <v>NEUTRAL</v>
      </c>
      <c r="L1835" s="18" t="str">
        <f>OBV!G1835</f>
        <v>NEUTRAL</v>
      </c>
      <c r="M1835" s="18" t="str">
        <f>OBV!H1835</f>
        <v>NEUTRAL</v>
      </c>
      <c r="N1835" s="21">
        <f t="shared" si="280"/>
        <v>50</v>
      </c>
      <c r="O1835" s="21">
        <f t="shared" si="281"/>
        <v>100</v>
      </c>
      <c r="P1835" s="21">
        <f t="shared" si="282"/>
        <v>50</v>
      </c>
      <c r="Q1835" s="21">
        <f t="shared" si="283"/>
        <v>33</v>
      </c>
      <c r="R1835" s="22">
        <f t="shared" si="284"/>
        <v>64.95</v>
      </c>
      <c r="S1835" s="22">
        <f t="shared" si="285"/>
        <v>55.75</v>
      </c>
      <c r="T1835" s="22">
        <f t="shared" si="286"/>
        <v>49.85</v>
      </c>
      <c r="U1835" s="22">
        <f t="shared" si="287"/>
        <v>58.25</v>
      </c>
      <c r="V1835" s="21">
        <f t="shared" si="288"/>
        <v>56.85</v>
      </c>
      <c r="W1835" s="21">
        <f t="shared" si="289"/>
        <v>57.2</v>
      </c>
      <c r="X1835" s="20"/>
      <c r="Y1835" s="20"/>
      <c r="Z1835" s="20"/>
    </row>
    <row r="1836" spans="1:26" ht="13.5" x14ac:dyDescent="0.25">
      <c r="A1836" s="4">
        <f>TITRES_STAT!B1839</f>
        <v>44686</v>
      </c>
      <c r="B1836" s="2">
        <f>TITRES_STAT!C1839</f>
        <v>15.5</v>
      </c>
      <c r="C1836" s="2">
        <f>RSI!I1836</f>
        <v>46.801843279519318</v>
      </c>
      <c r="D1836" s="2">
        <f>MACD!E1836</f>
        <v>-5.3234511936555151E-3</v>
      </c>
      <c r="E1836" s="2">
        <f>MACD!F1836</f>
        <v>2.625203889026562E-6</v>
      </c>
      <c r="F1836" s="2">
        <f>'Moving Avg'!D1836</f>
        <v>6.7225999999999999</v>
      </c>
      <c r="G1836" s="2">
        <f>'Moving Avg'!E1836</f>
        <v>6.7234600000000002</v>
      </c>
      <c r="H1836" s="2">
        <f>'Moving Avg'!F1836</f>
        <v>6.7215049999999987</v>
      </c>
      <c r="I1836" s="2">
        <f>'Moving Avg'!G1836</f>
        <v>6.7511160000000014</v>
      </c>
      <c r="J1836" s="2">
        <f>'Moving Avg'!H1836</f>
        <v>6.5321095000000104</v>
      </c>
      <c r="K1836" s="18" t="str">
        <f>OBV!F1836</f>
        <v>NEUTRAL</v>
      </c>
      <c r="L1836" s="18" t="str">
        <f>OBV!G1836</f>
        <v>NEUTRAL</v>
      </c>
      <c r="M1836" s="18" t="str">
        <f>OBV!H1836</f>
        <v>NEUTRAL</v>
      </c>
      <c r="N1836" s="21">
        <f t="shared" si="280"/>
        <v>50</v>
      </c>
      <c r="O1836" s="21">
        <f t="shared" si="281"/>
        <v>100</v>
      </c>
      <c r="P1836" s="21">
        <f t="shared" si="282"/>
        <v>50</v>
      </c>
      <c r="Q1836" s="21">
        <f t="shared" si="283"/>
        <v>33</v>
      </c>
      <c r="R1836" s="22">
        <f t="shared" si="284"/>
        <v>64.95</v>
      </c>
      <c r="S1836" s="22">
        <f t="shared" si="285"/>
        <v>55.75</v>
      </c>
      <c r="T1836" s="22">
        <f t="shared" si="286"/>
        <v>49.85</v>
      </c>
      <c r="U1836" s="22">
        <f t="shared" si="287"/>
        <v>58.25</v>
      </c>
      <c r="V1836" s="21">
        <f t="shared" si="288"/>
        <v>56.85</v>
      </c>
      <c r="W1836" s="21">
        <f t="shared" si="289"/>
        <v>57.2</v>
      </c>
      <c r="X1836" s="20"/>
      <c r="Y1836" s="20"/>
      <c r="Z1836" s="20"/>
    </row>
    <row r="1837" spans="1:26" ht="13.5" x14ac:dyDescent="0.25">
      <c r="A1837" s="4">
        <f>TITRES_STAT!B1840</f>
        <v>44687</v>
      </c>
      <c r="B1837" s="2">
        <f>TITRES_STAT!C1840</f>
        <v>15.4</v>
      </c>
      <c r="C1837" s="2">
        <f>RSI!I1837</f>
        <v>35.315744925774041</v>
      </c>
      <c r="D1837" s="2">
        <f>MACD!E1837</f>
        <v>-2.6117369257878664E-3</v>
      </c>
      <c r="E1837" s="2">
        <f>MACD!F1837</f>
        <v>-5.2024722204635206E-4</v>
      </c>
      <c r="F1837" s="2">
        <f>'Moving Avg'!D1837</f>
        <v>6.7139199999999999</v>
      </c>
      <c r="G1837" s="2">
        <f>'Moving Avg'!E1837</f>
        <v>6.7195599999999995</v>
      </c>
      <c r="H1837" s="2">
        <f>'Moving Avg'!F1837</f>
        <v>6.7193349999999992</v>
      </c>
      <c r="I1837" s="2">
        <f>'Moving Avg'!G1837</f>
        <v>6.7493820000000015</v>
      </c>
      <c r="J1837" s="2">
        <f>'Moving Avg'!H1837</f>
        <v>6.53373600000001</v>
      </c>
      <c r="K1837" s="18" t="str">
        <f>OBV!F1837</f>
        <v>BEARISH</v>
      </c>
      <c r="L1837" s="18" t="str">
        <f>OBV!G1837</f>
        <v>NEUTRAL</v>
      </c>
      <c r="M1837" s="18" t="str">
        <f>OBV!H1837</f>
        <v>CONFIRMED BEARISH</v>
      </c>
      <c r="N1837" s="21">
        <f t="shared" si="280"/>
        <v>50</v>
      </c>
      <c r="O1837" s="21">
        <f t="shared" si="281"/>
        <v>100</v>
      </c>
      <c r="P1837" s="21">
        <f t="shared" si="282"/>
        <v>50</v>
      </c>
      <c r="Q1837" s="21">
        <f t="shared" si="283"/>
        <v>16.5</v>
      </c>
      <c r="R1837" s="22">
        <f t="shared" si="284"/>
        <v>62.475000000000001</v>
      </c>
      <c r="S1837" s="22">
        <f t="shared" si="285"/>
        <v>51.625</v>
      </c>
      <c r="T1837" s="22">
        <f t="shared" si="286"/>
        <v>42.424999999999997</v>
      </c>
      <c r="U1837" s="22">
        <f t="shared" si="287"/>
        <v>54.125</v>
      </c>
      <c r="V1837" s="21">
        <f t="shared" si="288"/>
        <v>52.17499999999999</v>
      </c>
      <c r="W1837" s="21">
        <f t="shared" si="289"/>
        <v>52.662499999999994</v>
      </c>
      <c r="X1837" s="20"/>
      <c r="Y1837" s="20"/>
      <c r="Z1837" s="20"/>
    </row>
    <row r="1838" spans="1:26" ht="13.5" x14ac:dyDescent="0.25">
      <c r="A1838" s="4">
        <f>TITRES_STAT!B1841</f>
        <v>44690</v>
      </c>
      <c r="B1838" s="2">
        <f>TITRES_STAT!C1841</f>
        <v>15.4</v>
      </c>
      <c r="C1838" s="2">
        <f>RSI!I1838</f>
        <v>35.315744925774041</v>
      </c>
      <c r="D1838" s="2">
        <f>MACD!E1838</f>
        <v>4.0024179783912928E-3</v>
      </c>
      <c r="E1838" s="2">
        <f>MACD!F1838</f>
        <v>3.8428581804117695E-4</v>
      </c>
      <c r="F1838" s="2">
        <f>'Moving Avg'!D1838</f>
        <v>6.7052400000000008</v>
      </c>
      <c r="G1838" s="2">
        <f>'Moving Avg'!E1838</f>
        <v>6.71305</v>
      </c>
      <c r="H1838" s="2">
        <f>'Moving Avg'!F1838</f>
        <v>6.7171649999999996</v>
      </c>
      <c r="I1838" s="2">
        <f>'Moving Avg'!G1838</f>
        <v>6.7493820000000007</v>
      </c>
      <c r="J1838" s="2">
        <f>'Moving Avg'!H1838</f>
        <v>6.5353625000000113</v>
      </c>
      <c r="K1838" s="18" t="str">
        <f>OBV!F1838</f>
        <v>BEARISH</v>
      </c>
      <c r="L1838" s="18" t="str">
        <f>OBV!G1838</f>
        <v>NEUTRAL</v>
      </c>
      <c r="M1838" s="18" t="str">
        <f>OBV!H1838</f>
        <v>CONFIRMED BEARISH</v>
      </c>
      <c r="N1838" s="21">
        <f t="shared" si="280"/>
        <v>50</v>
      </c>
      <c r="O1838" s="21">
        <f t="shared" si="281"/>
        <v>100</v>
      </c>
      <c r="P1838" s="21">
        <f t="shared" si="282"/>
        <v>50</v>
      </c>
      <c r="Q1838" s="21">
        <f t="shared" si="283"/>
        <v>16.5</v>
      </c>
      <c r="R1838" s="22">
        <f t="shared" si="284"/>
        <v>62.475000000000001</v>
      </c>
      <c r="S1838" s="22">
        <f t="shared" si="285"/>
        <v>51.625</v>
      </c>
      <c r="T1838" s="22">
        <f t="shared" si="286"/>
        <v>42.424999999999997</v>
      </c>
      <c r="U1838" s="22">
        <f t="shared" si="287"/>
        <v>54.125</v>
      </c>
      <c r="V1838" s="21">
        <f t="shared" si="288"/>
        <v>52.17499999999999</v>
      </c>
      <c r="W1838" s="21">
        <f t="shared" si="289"/>
        <v>52.662499999999994</v>
      </c>
      <c r="X1838" s="20"/>
      <c r="Y1838" s="20"/>
      <c r="Z1838" s="20"/>
    </row>
    <row r="1839" spans="1:26" ht="13.5" x14ac:dyDescent="0.25">
      <c r="A1839" s="4">
        <f>TITRES_STAT!B1842</f>
        <v>44691</v>
      </c>
      <c r="B1839" s="2">
        <f>TITRES_STAT!C1842</f>
        <v>15.39</v>
      </c>
      <c r="C1839" s="2">
        <f>RSI!I1839</f>
        <v>34.347136588885164</v>
      </c>
      <c r="D1839" s="2">
        <f>MACD!E1839</f>
        <v>5.5223123565566468E-3</v>
      </c>
      <c r="E1839" s="2">
        <f>MACD!F1839</f>
        <v>1.4118911257442711E-3</v>
      </c>
      <c r="F1839" s="2">
        <f>'Moving Avg'!D1839</f>
        <v>6.6957000000000004</v>
      </c>
      <c r="G1839" s="2">
        <f>'Moving Avg'!E1839</f>
        <v>6.7091499999999993</v>
      </c>
      <c r="H1839" s="2">
        <f>'Moving Avg'!F1839</f>
        <v>6.7147800000000002</v>
      </c>
      <c r="I1839" s="2">
        <f>'Moving Avg'!G1839</f>
        <v>6.7476480000000008</v>
      </c>
      <c r="J1839" s="2">
        <f>'Moving Avg'!H1839</f>
        <v>6.5368590000000104</v>
      </c>
      <c r="K1839" s="18" t="str">
        <f>OBV!F1839</f>
        <v>BEARISH</v>
      </c>
      <c r="L1839" s="18" t="str">
        <f>OBV!G1839</f>
        <v>NEUTRAL</v>
      </c>
      <c r="M1839" s="18" t="str">
        <f>OBV!H1839</f>
        <v>CONFIRMED BEARISH</v>
      </c>
      <c r="N1839" s="21">
        <f t="shared" si="280"/>
        <v>50</v>
      </c>
      <c r="O1839" s="21">
        <f t="shared" si="281"/>
        <v>100</v>
      </c>
      <c r="P1839" s="21">
        <f t="shared" si="282"/>
        <v>50</v>
      </c>
      <c r="Q1839" s="21">
        <f t="shared" si="283"/>
        <v>16.5</v>
      </c>
      <c r="R1839" s="22">
        <f t="shared" si="284"/>
        <v>62.475000000000001</v>
      </c>
      <c r="S1839" s="22">
        <f t="shared" si="285"/>
        <v>51.625</v>
      </c>
      <c r="T1839" s="22">
        <f t="shared" si="286"/>
        <v>42.424999999999997</v>
      </c>
      <c r="U1839" s="22">
        <f t="shared" si="287"/>
        <v>54.125</v>
      </c>
      <c r="V1839" s="21">
        <f t="shared" si="288"/>
        <v>52.17499999999999</v>
      </c>
      <c r="W1839" s="21">
        <f t="shared" si="289"/>
        <v>52.662499999999994</v>
      </c>
      <c r="X1839" s="20"/>
      <c r="Y1839" s="20"/>
      <c r="Z1839" s="20"/>
    </row>
    <row r="1840" spans="1:26" ht="13.5" x14ac:dyDescent="0.25">
      <c r="A1840" s="4">
        <f>TITRES_STAT!B1843</f>
        <v>44692</v>
      </c>
      <c r="B1840" s="2">
        <f>TITRES_STAT!C1843</f>
        <v>15.5</v>
      </c>
      <c r="C1840" s="2">
        <f>RSI!I1840</f>
        <v>50.549689857012133</v>
      </c>
      <c r="D1840" s="2">
        <f>MACD!E1840</f>
        <v>4.899753110314542E-3</v>
      </c>
      <c r="E1840" s="2">
        <f>MACD!F1840</f>
        <v>2.1094635226583253E-3</v>
      </c>
      <c r="F1840" s="2">
        <f>'Moving Avg'!D1840</f>
        <v>6.6956999999999995</v>
      </c>
      <c r="G1840" s="2">
        <f>'Moving Avg'!E1840</f>
        <v>6.7091499999999993</v>
      </c>
      <c r="H1840" s="2">
        <f>'Moving Avg'!F1840</f>
        <v>6.7150000000000007</v>
      </c>
      <c r="I1840" s="2">
        <f>'Moving Avg'!G1840</f>
        <v>6.7459139999999991</v>
      </c>
      <c r="J1840" s="2">
        <f>'Moving Avg'!H1840</f>
        <v>6.5385940000000096</v>
      </c>
      <c r="K1840" s="18" t="str">
        <f>OBV!F1840</f>
        <v>BEARISH</v>
      </c>
      <c r="L1840" s="18" t="str">
        <f>OBV!G1840</f>
        <v>NEUTRAL</v>
      </c>
      <c r="M1840" s="18" t="str">
        <f>OBV!H1840</f>
        <v>NEUTRAL</v>
      </c>
      <c r="N1840" s="21">
        <f t="shared" si="280"/>
        <v>50</v>
      </c>
      <c r="O1840" s="21">
        <f t="shared" si="281"/>
        <v>100</v>
      </c>
      <c r="P1840" s="21">
        <f t="shared" si="282"/>
        <v>50</v>
      </c>
      <c r="Q1840" s="21">
        <f t="shared" si="283"/>
        <v>16.5</v>
      </c>
      <c r="R1840" s="22">
        <f t="shared" si="284"/>
        <v>62.475000000000001</v>
      </c>
      <c r="S1840" s="22">
        <f t="shared" si="285"/>
        <v>51.625</v>
      </c>
      <c r="T1840" s="22">
        <f t="shared" si="286"/>
        <v>42.424999999999997</v>
      </c>
      <c r="U1840" s="22">
        <f t="shared" si="287"/>
        <v>54.125</v>
      </c>
      <c r="V1840" s="21">
        <f t="shared" si="288"/>
        <v>52.17499999999999</v>
      </c>
      <c r="W1840" s="21">
        <f t="shared" si="289"/>
        <v>52.662499999999994</v>
      </c>
      <c r="X1840" s="20"/>
      <c r="Y1840" s="20"/>
      <c r="Z1840" s="20"/>
    </row>
    <row r="1841" spans="1:26" ht="13.5" x14ac:dyDescent="0.25">
      <c r="A1841" s="4">
        <f>TITRES_STAT!B1844</f>
        <v>44693</v>
      </c>
      <c r="B1841" s="2">
        <f>TITRES_STAT!C1844</f>
        <v>15.19</v>
      </c>
      <c r="C1841" s="2">
        <f>RSI!I1841</f>
        <v>28.895310525937489</v>
      </c>
      <c r="D1841" s="2">
        <f>MACD!E1841</f>
        <v>1.4319118337786207E-2</v>
      </c>
      <c r="E1841" s="2">
        <f>MACD!F1841</f>
        <v>4.5513944856839022E-3</v>
      </c>
      <c r="F1841" s="2">
        <f>'Moving Avg'!D1841</f>
        <v>6.6688000000000001</v>
      </c>
      <c r="G1841" s="2">
        <f>'Moving Avg'!E1841</f>
        <v>6.6957000000000004</v>
      </c>
      <c r="H1841" s="2">
        <f>'Moving Avg'!F1841</f>
        <v>6.7082750000000004</v>
      </c>
      <c r="I1841" s="2">
        <f>'Moving Avg'!G1841</f>
        <v>6.7423579999999994</v>
      </c>
      <c r="J1841" s="2">
        <f>'Moving Avg'!H1841</f>
        <v>6.5396565000000102</v>
      </c>
      <c r="K1841" s="18" t="str">
        <f>OBV!F1841</f>
        <v>BEARISH</v>
      </c>
      <c r="L1841" s="18" t="str">
        <f>OBV!G1841</f>
        <v>NEUTRAL</v>
      </c>
      <c r="M1841" s="18" t="str">
        <f>OBV!H1841</f>
        <v>CONFIRMED BEARISH</v>
      </c>
      <c r="N1841" s="21">
        <f t="shared" si="280"/>
        <v>50</v>
      </c>
      <c r="O1841" s="21">
        <f t="shared" si="281"/>
        <v>100</v>
      </c>
      <c r="P1841" s="21">
        <f t="shared" si="282"/>
        <v>50</v>
      </c>
      <c r="Q1841" s="21">
        <f t="shared" si="283"/>
        <v>16.5</v>
      </c>
      <c r="R1841" s="22">
        <f t="shared" si="284"/>
        <v>62.475000000000001</v>
      </c>
      <c r="S1841" s="22">
        <f t="shared" si="285"/>
        <v>51.625</v>
      </c>
      <c r="T1841" s="22">
        <f t="shared" si="286"/>
        <v>42.424999999999997</v>
      </c>
      <c r="U1841" s="22">
        <f t="shared" si="287"/>
        <v>54.125</v>
      </c>
      <c r="V1841" s="21">
        <f t="shared" si="288"/>
        <v>52.17499999999999</v>
      </c>
      <c r="W1841" s="21">
        <f t="shared" si="289"/>
        <v>52.662499999999994</v>
      </c>
      <c r="X1841" s="20"/>
      <c r="Y1841" s="20"/>
      <c r="Z1841" s="20"/>
    </row>
    <row r="1842" spans="1:26" ht="13.5" x14ac:dyDescent="0.25">
      <c r="A1842" s="4">
        <f>TITRES_STAT!B1845</f>
        <v>44694</v>
      </c>
      <c r="B1842" s="2">
        <f>TITRES_STAT!C1845</f>
        <v>15.5</v>
      </c>
      <c r="C1842" s="2">
        <f>RSI!I1842</f>
        <v>51.342491058324448</v>
      </c>
      <c r="D1842" s="2">
        <f>MACD!E1842</f>
        <v>1.3105582623265555E-2</v>
      </c>
      <c r="E1842" s="2">
        <f>MACD!F1842</f>
        <v>6.2622321132002334E-3</v>
      </c>
      <c r="F1842" s="2">
        <f>'Moving Avg'!D1842</f>
        <v>6.6774800000000001</v>
      </c>
      <c r="G1842" s="2">
        <f>'Moving Avg'!E1842</f>
        <v>6.6956999999999995</v>
      </c>
      <c r="H1842" s="2">
        <f>'Moving Avg'!F1842</f>
        <v>6.7082750000000004</v>
      </c>
      <c r="I1842" s="2">
        <f>'Moving Avg'!G1842</f>
        <v>6.7411439999999994</v>
      </c>
      <c r="J1842" s="2">
        <f>'Moving Avg'!H1842</f>
        <v>6.5415000000000099</v>
      </c>
      <c r="K1842" s="18" t="str">
        <f>OBV!F1842</f>
        <v>BULLISH</v>
      </c>
      <c r="L1842" s="18" t="str">
        <f>OBV!G1842</f>
        <v>NEUTRAL</v>
      </c>
      <c r="M1842" s="18" t="str">
        <f>OBV!H1842</f>
        <v>CONFIRMED BULLISH</v>
      </c>
      <c r="N1842" s="21">
        <f t="shared" si="280"/>
        <v>50</v>
      </c>
      <c r="O1842" s="21">
        <f t="shared" si="281"/>
        <v>100</v>
      </c>
      <c r="P1842" s="21">
        <f t="shared" si="282"/>
        <v>50</v>
      </c>
      <c r="Q1842" s="21">
        <f t="shared" si="283"/>
        <v>83.5</v>
      </c>
      <c r="R1842" s="22">
        <f t="shared" si="284"/>
        <v>72.525000000000006</v>
      </c>
      <c r="S1842" s="22">
        <f t="shared" si="285"/>
        <v>68.375</v>
      </c>
      <c r="T1842" s="22">
        <f t="shared" si="286"/>
        <v>72.575000000000003</v>
      </c>
      <c r="U1842" s="22">
        <f t="shared" si="287"/>
        <v>70.875</v>
      </c>
      <c r="V1842" s="21">
        <f t="shared" si="288"/>
        <v>71.158333333333346</v>
      </c>
      <c r="W1842" s="21">
        <f t="shared" si="289"/>
        <v>71.087500000000006</v>
      </c>
      <c r="X1842" s="20"/>
      <c r="Y1842" s="20"/>
      <c r="Z1842" s="20"/>
    </row>
    <row r="1843" spans="1:26" ht="13.5" x14ac:dyDescent="0.25">
      <c r="A1843" s="4">
        <f>TITRES_STAT!B1846</f>
        <v>44697</v>
      </c>
      <c r="B1843" s="2">
        <f>TITRES_STAT!C1846</f>
        <v>15.49</v>
      </c>
      <c r="C1843" s="2">
        <f>RSI!I1843</f>
        <v>50.777746501271899</v>
      </c>
      <c r="D1843" s="2">
        <f>MACD!E1843</f>
        <v>1.2331381335555669E-2</v>
      </c>
      <c r="E1843" s="2">
        <f>MACD!F1843</f>
        <v>7.4760619576713216E-3</v>
      </c>
      <c r="F1843" s="2">
        <f>'Moving Avg'!D1843</f>
        <v>6.6852800000000006</v>
      </c>
      <c r="G1843" s="2">
        <f>'Moving Avg'!E1843</f>
        <v>6.6952600000000002</v>
      </c>
      <c r="H1843" s="2">
        <f>'Moving Avg'!F1843</f>
        <v>6.7091399999999997</v>
      </c>
      <c r="I1843" s="2">
        <f>'Moving Avg'!G1843</f>
        <v>6.7394079999999983</v>
      </c>
      <c r="J1843" s="2">
        <f>'Moving Avg'!H1843</f>
        <v>6.5431045000000099</v>
      </c>
      <c r="K1843" s="18" t="str">
        <f>OBV!F1843</f>
        <v>BULLISH</v>
      </c>
      <c r="L1843" s="18" t="str">
        <f>OBV!G1843</f>
        <v>NEUTRAL</v>
      </c>
      <c r="M1843" s="18" t="str">
        <f>OBV!H1843</f>
        <v>CONFIRMED BULLISH</v>
      </c>
      <c r="N1843" s="21">
        <f t="shared" si="280"/>
        <v>50</v>
      </c>
      <c r="O1843" s="21">
        <f t="shared" si="281"/>
        <v>100</v>
      </c>
      <c r="P1843" s="21">
        <f t="shared" si="282"/>
        <v>50</v>
      </c>
      <c r="Q1843" s="21">
        <f t="shared" si="283"/>
        <v>83.5</v>
      </c>
      <c r="R1843" s="22">
        <f t="shared" si="284"/>
        <v>72.525000000000006</v>
      </c>
      <c r="S1843" s="22">
        <f t="shared" si="285"/>
        <v>68.375</v>
      </c>
      <c r="T1843" s="22">
        <f t="shared" si="286"/>
        <v>72.575000000000003</v>
      </c>
      <c r="U1843" s="22">
        <f t="shared" si="287"/>
        <v>70.875</v>
      </c>
      <c r="V1843" s="21">
        <f t="shared" si="288"/>
        <v>71.158333333333346</v>
      </c>
      <c r="W1843" s="21">
        <f t="shared" si="289"/>
        <v>71.087500000000006</v>
      </c>
      <c r="X1843" s="20"/>
      <c r="Y1843" s="20"/>
      <c r="Z1843" s="20"/>
    </row>
    <row r="1844" spans="1:26" ht="13.5" x14ac:dyDescent="0.25">
      <c r="A1844" s="4">
        <f>TITRES_STAT!B1847</f>
        <v>44698</v>
      </c>
      <c r="B1844" s="2">
        <f>TITRES_STAT!C1847</f>
        <v>15.2</v>
      </c>
      <c r="C1844" s="2">
        <f>RSI!I1844</f>
        <v>37.938875027189809</v>
      </c>
      <c r="D1844" s="2">
        <f>MACD!E1844</f>
        <v>2.0945538374124162E-2</v>
      </c>
      <c r="E1844" s="2">
        <f>MACD!F1844</f>
        <v>1.016995724096189E-2</v>
      </c>
      <c r="F1844" s="2">
        <f>'Moving Avg'!D1844</f>
        <v>6.6688000000000001</v>
      </c>
      <c r="G1844" s="2">
        <f>'Moving Avg'!E1844</f>
        <v>6.6822500000000007</v>
      </c>
      <c r="H1844" s="2">
        <f>'Moving Avg'!F1844</f>
        <v>6.7026349999999981</v>
      </c>
      <c r="I1844" s="2">
        <f>'Moving Avg'!G1844</f>
        <v>6.7351579999999975</v>
      </c>
      <c r="J1844" s="2">
        <f>'Moving Avg'!H1844</f>
        <v>6.5438635000000094</v>
      </c>
      <c r="K1844" s="18" t="str">
        <f>OBV!F1844</f>
        <v>BULLISH</v>
      </c>
      <c r="L1844" s="18" t="str">
        <f>OBV!G1844</f>
        <v>NEUTRAL</v>
      </c>
      <c r="M1844" s="18" t="str">
        <f>OBV!H1844</f>
        <v>BULLISH DIVERGENCE</v>
      </c>
      <c r="N1844" s="21">
        <f t="shared" si="280"/>
        <v>50</v>
      </c>
      <c r="O1844" s="21">
        <f t="shared" si="281"/>
        <v>100</v>
      </c>
      <c r="P1844" s="21">
        <f t="shared" si="282"/>
        <v>50</v>
      </c>
      <c r="Q1844" s="21">
        <f t="shared" si="283"/>
        <v>66.5</v>
      </c>
      <c r="R1844" s="22">
        <f t="shared" si="284"/>
        <v>69.974999999999994</v>
      </c>
      <c r="S1844" s="22">
        <f t="shared" si="285"/>
        <v>64.125</v>
      </c>
      <c r="T1844" s="22">
        <f t="shared" si="286"/>
        <v>64.924999999999997</v>
      </c>
      <c r="U1844" s="22">
        <f t="shared" si="287"/>
        <v>66.625</v>
      </c>
      <c r="V1844" s="21">
        <f t="shared" si="288"/>
        <v>66.341666666666654</v>
      </c>
      <c r="W1844" s="21">
        <f t="shared" si="289"/>
        <v>66.412499999999994</v>
      </c>
      <c r="X1844" s="20"/>
      <c r="Y1844" s="20"/>
      <c r="Z1844" s="20"/>
    </row>
    <row r="1845" spans="1:26" ht="13.5" x14ac:dyDescent="0.25">
      <c r="A1845" s="4">
        <f>TITRES_STAT!B1848</f>
        <v>44699</v>
      </c>
      <c r="B1845" s="2">
        <f>TITRES_STAT!C1848</f>
        <v>15.4</v>
      </c>
      <c r="C1845" s="2">
        <f>RSI!I1845</f>
        <v>47.751700820587921</v>
      </c>
      <c r="D1845" s="2">
        <f>MACD!E1845</f>
        <v>2.2516225075291274E-2</v>
      </c>
      <c r="E1845" s="2">
        <f>MACD!F1845</f>
        <v>1.2639210807827768E-2</v>
      </c>
      <c r="F1845" s="2">
        <f>'Moving Avg'!D1845</f>
        <v>6.6601200000000009</v>
      </c>
      <c r="G1845" s="2">
        <f>'Moving Avg'!E1845</f>
        <v>6.6779099999999998</v>
      </c>
      <c r="H1845" s="2">
        <f>'Moving Avg'!F1845</f>
        <v>6.7004649999999986</v>
      </c>
      <c r="I1845" s="2">
        <f>'Moving Avg'!G1845</f>
        <v>6.7326419999999976</v>
      </c>
      <c r="J1845" s="2">
        <f>'Moving Avg'!H1845</f>
        <v>6.5451645000000092</v>
      </c>
      <c r="K1845" s="18" t="str">
        <f>OBV!F1845</f>
        <v>BULLISH</v>
      </c>
      <c r="L1845" s="18" t="str">
        <f>OBV!G1845</f>
        <v>NEUTRAL</v>
      </c>
      <c r="M1845" s="18" t="str">
        <f>OBV!H1845</f>
        <v>BULLISH DIVERGENCE</v>
      </c>
      <c r="N1845" s="21">
        <f t="shared" si="280"/>
        <v>50</v>
      </c>
      <c r="O1845" s="21">
        <f t="shared" si="281"/>
        <v>100</v>
      </c>
      <c r="P1845" s="21">
        <f t="shared" si="282"/>
        <v>50</v>
      </c>
      <c r="Q1845" s="21">
        <f t="shared" si="283"/>
        <v>66.5</v>
      </c>
      <c r="R1845" s="22">
        <f t="shared" si="284"/>
        <v>69.974999999999994</v>
      </c>
      <c r="S1845" s="22">
        <f t="shared" si="285"/>
        <v>64.125</v>
      </c>
      <c r="T1845" s="22">
        <f t="shared" si="286"/>
        <v>64.924999999999997</v>
      </c>
      <c r="U1845" s="22">
        <f t="shared" si="287"/>
        <v>66.625</v>
      </c>
      <c r="V1845" s="21">
        <f t="shared" si="288"/>
        <v>66.341666666666654</v>
      </c>
      <c r="W1845" s="21">
        <f t="shared" si="289"/>
        <v>66.412499999999994</v>
      </c>
      <c r="X1845" s="20"/>
      <c r="Y1845" s="20"/>
      <c r="Z1845" s="20"/>
    </row>
    <row r="1846" spans="1:26" ht="13.5" x14ac:dyDescent="0.25">
      <c r="A1846" s="4">
        <f>TITRES_STAT!B1849</f>
        <v>44700</v>
      </c>
      <c r="B1846" s="2">
        <f>TITRES_STAT!C1849</f>
        <v>15.4</v>
      </c>
      <c r="C1846" s="2">
        <f>RSI!I1846</f>
        <v>47.751700820587928</v>
      </c>
      <c r="D1846" s="2">
        <f>MACD!E1846</f>
        <v>2.3984811806117001E-2</v>
      </c>
      <c r="E1846" s="2">
        <f>MACD!F1846</f>
        <v>1.4908331007485615E-2</v>
      </c>
      <c r="F1846" s="2">
        <f>'Moving Avg'!D1846</f>
        <v>6.6783400000000004</v>
      </c>
      <c r="G1846" s="2">
        <f>'Moving Avg'!E1846</f>
        <v>6.6735700000000007</v>
      </c>
      <c r="H1846" s="2">
        <f>'Moving Avg'!F1846</f>
        <v>6.6985149999999987</v>
      </c>
      <c r="I1846" s="2">
        <f>'Moving Avg'!G1846</f>
        <v>6.7309079999999986</v>
      </c>
      <c r="J1846" s="2">
        <f>'Moving Avg'!H1846</f>
        <v>6.546465500000008</v>
      </c>
      <c r="K1846" s="18" t="str">
        <f>OBV!F1846</f>
        <v>BULLISH</v>
      </c>
      <c r="L1846" s="18" t="str">
        <f>OBV!G1846</f>
        <v>NEUTRAL</v>
      </c>
      <c r="M1846" s="18" t="str">
        <f>OBV!H1846</f>
        <v>CONFIRMED BULLISH</v>
      </c>
      <c r="N1846" s="21">
        <f t="shared" si="280"/>
        <v>50</v>
      </c>
      <c r="O1846" s="21">
        <f t="shared" si="281"/>
        <v>100</v>
      </c>
      <c r="P1846" s="21">
        <f t="shared" si="282"/>
        <v>50</v>
      </c>
      <c r="Q1846" s="21">
        <f t="shared" si="283"/>
        <v>83.5</v>
      </c>
      <c r="R1846" s="22">
        <f t="shared" si="284"/>
        <v>72.525000000000006</v>
      </c>
      <c r="S1846" s="22">
        <f t="shared" si="285"/>
        <v>68.375</v>
      </c>
      <c r="T1846" s="22">
        <f t="shared" si="286"/>
        <v>72.575000000000003</v>
      </c>
      <c r="U1846" s="22">
        <f t="shared" si="287"/>
        <v>70.875</v>
      </c>
      <c r="V1846" s="21">
        <f t="shared" si="288"/>
        <v>71.158333333333346</v>
      </c>
      <c r="W1846" s="21">
        <f t="shared" si="289"/>
        <v>71.087500000000006</v>
      </c>
      <c r="X1846" s="20"/>
      <c r="Y1846" s="20"/>
      <c r="Z1846" s="20"/>
    </row>
    <row r="1847" spans="1:26" ht="13.5" x14ac:dyDescent="0.25">
      <c r="A1847" s="4">
        <f>TITRES_STAT!B1850</f>
        <v>44701</v>
      </c>
      <c r="B1847" s="2">
        <f>TITRES_STAT!C1850</f>
        <v>15.3</v>
      </c>
      <c r="C1847" s="2">
        <f>RSI!I1847</f>
        <v>43.736913230469504</v>
      </c>
      <c r="D1847" s="2">
        <f>MACD!E1847</f>
        <v>2.1894561389459E-2</v>
      </c>
      <c r="E1847" s="2">
        <f>MACD!F1847</f>
        <v>1.6305577083880293E-2</v>
      </c>
      <c r="F1847" s="2">
        <f>'Moving Avg'!D1847</f>
        <v>6.6609800000000003</v>
      </c>
      <c r="G1847" s="2">
        <f>'Moving Avg'!E1847</f>
        <v>6.6692300000000007</v>
      </c>
      <c r="H1847" s="2">
        <f>'Moving Avg'!F1847</f>
        <v>6.6943949999999983</v>
      </c>
      <c r="I1847" s="2">
        <f>'Moving Avg'!G1847</f>
        <v>6.728565999999998</v>
      </c>
      <c r="J1847" s="2">
        <f>'Moving Avg'!H1847</f>
        <v>6.5475495000000103</v>
      </c>
      <c r="K1847" s="18" t="str">
        <f>OBV!F1847</f>
        <v>BEARISH</v>
      </c>
      <c r="L1847" s="18" t="str">
        <f>OBV!G1847</f>
        <v>NEUTRAL</v>
      </c>
      <c r="M1847" s="18" t="str">
        <f>OBV!H1847</f>
        <v>CONFIRMED BEARISH</v>
      </c>
      <c r="N1847" s="21">
        <f t="shared" si="280"/>
        <v>50</v>
      </c>
      <c r="O1847" s="21">
        <f t="shared" si="281"/>
        <v>100</v>
      </c>
      <c r="P1847" s="21">
        <f t="shared" si="282"/>
        <v>50</v>
      </c>
      <c r="Q1847" s="21">
        <f t="shared" si="283"/>
        <v>16.5</v>
      </c>
      <c r="R1847" s="22">
        <f t="shared" si="284"/>
        <v>62.475000000000001</v>
      </c>
      <c r="S1847" s="22">
        <f t="shared" si="285"/>
        <v>51.625</v>
      </c>
      <c r="T1847" s="22">
        <f t="shared" si="286"/>
        <v>42.424999999999997</v>
      </c>
      <c r="U1847" s="22">
        <f t="shared" si="287"/>
        <v>54.125</v>
      </c>
      <c r="V1847" s="21">
        <f t="shared" si="288"/>
        <v>52.17499999999999</v>
      </c>
      <c r="W1847" s="21">
        <f t="shared" si="289"/>
        <v>52.662499999999994</v>
      </c>
      <c r="X1847" s="20"/>
      <c r="Y1847" s="20"/>
      <c r="Z1847" s="20"/>
    </row>
    <row r="1848" spans="1:26" ht="13.5" x14ac:dyDescent="0.25">
      <c r="A1848" s="4">
        <f>TITRES_STAT!B1851</f>
        <v>44704</v>
      </c>
      <c r="B1848" s="2">
        <f>TITRES_STAT!C1851</f>
        <v>15.2</v>
      </c>
      <c r="C1848" s="2">
        <f>RSI!I1848</f>
        <v>40.113276023130993</v>
      </c>
      <c r="D1848" s="2">
        <f>MACD!E1848</f>
        <v>2.3709384437496261E-2</v>
      </c>
      <c r="E1848" s="2">
        <f>MACD!F1848</f>
        <v>1.7786338554603487E-2</v>
      </c>
      <c r="F1848" s="2">
        <f>'Moving Avg'!D1848</f>
        <v>6.6358399999999991</v>
      </c>
      <c r="G1848" s="2">
        <f>'Moving Avg'!E1848</f>
        <v>6.6605600000000011</v>
      </c>
      <c r="H1848" s="2">
        <f>'Moving Avg'!F1848</f>
        <v>6.6868049999999979</v>
      </c>
      <c r="I1848" s="2">
        <f>'Moving Avg'!G1848</f>
        <v>6.7268319999999973</v>
      </c>
      <c r="J1848" s="2">
        <f>'Moving Avg'!H1848</f>
        <v>6.5483305000000094</v>
      </c>
      <c r="K1848" s="18" t="str">
        <f>OBV!F1848</f>
        <v>BEARISH</v>
      </c>
      <c r="L1848" s="18" t="str">
        <f>OBV!G1848</f>
        <v>NEUTRAL</v>
      </c>
      <c r="M1848" s="18" t="str">
        <f>OBV!H1848</f>
        <v>CONFIRMED BEARISH</v>
      </c>
      <c r="N1848" s="21">
        <f t="shared" si="280"/>
        <v>50</v>
      </c>
      <c r="O1848" s="21">
        <f t="shared" si="281"/>
        <v>100</v>
      </c>
      <c r="P1848" s="21">
        <f t="shared" si="282"/>
        <v>50</v>
      </c>
      <c r="Q1848" s="21">
        <f t="shared" si="283"/>
        <v>16.5</v>
      </c>
      <c r="R1848" s="22">
        <f t="shared" si="284"/>
        <v>62.475000000000001</v>
      </c>
      <c r="S1848" s="22">
        <f t="shared" si="285"/>
        <v>51.625</v>
      </c>
      <c r="T1848" s="22">
        <f t="shared" si="286"/>
        <v>42.424999999999997</v>
      </c>
      <c r="U1848" s="22">
        <f t="shared" si="287"/>
        <v>54.125</v>
      </c>
      <c r="V1848" s="21">
        <f t="shared" si="288"/>
        <v>52.17499999999999</v>
      </c>
      <c r="W1848" s="21">
        <f t="shared" si="289"/>
        <v>52.662499999999994</v>
      </c>
      <c r="X1848" s="20"/>
      <c r="Y1848" s="20"/>
      <c r="Z1848" s="20"/>
    </row>
    <row r="1849" spans="1:26" ht="13.5" x14ac:dyDescent="0.25">
      <c r="A1849" s="4">
        <f>TITRES_STAT!B1852</f>
        <v>44705</v>
      </c>
      <c r="B1849" s="2">
        <f>TITRES_STAT!C1852</f>
        <v>15.2</v>
      </c>
      <c r="C1849" s="2">
        <f>RSI!I1849</f>
        <v>40.113276023130993</v>
      </c>
      <c r="D1849" s="2">
        <f>MACD!E1849</f>
        <v>2.5187557658180815E-2</v>
      </c>
      <c r="E1849" s="2">
        <f>MACD!F1849</f>
        <v>1.9266582375318954E-2</v>
      </c>
      <c r="F1849" s="2">
        <f>'Moving Avg'!D1849</f>
        <v>6.63584</v>
      </c>
      <c r="G1849" s="2">
        <f>'Moving Avg'!E1849</f>
        <v>6.6523200000000005</v>
      </c>
      <c r="H1849" s="2">
        <f>'Moving Avg'!F1849</f>
        <v>6.6807349999999985</v>
      </c>
      <c r="I1849" s="2">
        <f>'Moving Avg'!G1849</f>
        <v>6.7226699999999973</v>
      </c>
      <c r="J1849" s="2">
        <f>'Moving Avg'!H1849</f>
        <v>6.5491115000000084</v>
      </c>
      <c r="K1849" s="18" t="str">
        <f>OBV!F1849</f>
        <v>BEARISH</v>
      </c>
      <c r="L1849" s="18" t="str">
        <f>OBV!G1849</f>
        <v>NEUTRAL</v>
      </c>
      <c r="M1849" s="18" t="str">
        <f>OBV!H1849</f>
        <v>NEUTRAL</v>
      </c>
      <c r="N1849" s="21">
        <f t="shared" si="280"/>
        <v>50</v>
      </c>
      <c r="O1849" s="21">
        <f t="shared" si="281"/>
        <v>100</v>
      </c>
      <c r="P1849" s="21">
        <f t="shared" si="282"/>
        <v>50</v>
      </c>
      <c r="Q1849" s="21">
        <f t="shared" si="283"/>
        <v>16.5</v>
      </c>
      <c r="R1849" s="22">
        <f t="shared" si="284"/>
        <v>62.475000000000001</v>
      </c>
      <c r="S1849" s="22">
        <f t="shared" si="285"/>
        <v>51.625</v>
      </c>
      <c r="T1849" s="22">
        <f t="shared" si="286"/>
        <v>42.424999999999997</v>
      </c>
      <c r="U1849" s="22">
        <f t="shared" si="287"/>
        <v>54.125</v>
      </c>
      <c r="V1849" s="21">
        <f t="shared" si="288"/>
        <v>52.17499999999999</v>
      </c>
      <c r="W1849" s="21">
        <f t="shared" si="289"/>
        <v>52.662499999999994</v>
      </c>
      <c r="X1849" s="20"/>
      <c r="Y1849" s="20"/>
      <c r="Z1849" s="20"/>
    </row>
    <row r="1850" spans="1:26" ht="13.5" x14ac:dyDescent="0.25">
      <c r="A1850" s="4">
        <f>TITRES_STAT!B1853</f>
        <v>44706</v>
      </c>
      <c r="B1850" s="2">
        <f>TITRES_STAT!C1853</f>
        <v>15.3</v>
      </c>
      <c r="C1850" s="2">
        <f>RSI!I1850</f>
        <v>45.363180025683334</v>
      </c>
      <c r="D1850" s="2">
        <f>MACD!E1850</f>
        <v>3.1128718356344898E-2</v>
      </c>
      <c r="E1850" s="2">
        <f>MACD!F1850</f>
        <v>2.1639009571524145E-2</v>
      </c>
      <c r="F1850" s="2">
        <f>'Moving Avg'!D1850</f>
        <v>6.6271600000000008</v>
      </c>
      <c r="G1850" s="2">
        <f>'Moving Avg'!E1850</f>
        <v>6.6436400000000004</v>
      </c>
      <c r="H1850" s="2">
        <f>'Moving Avg'!F1850</f>
        <v>6.6763949999999994</v>
      </c>
      <c r="I1850" s="2">
        <f>'Moving Avg'!G1850</f>
        <v>6.7193739999999984</v>
      </c>
      <c r="J1850" s="2">
        <f>'Moving Avg'!H1850</f>
        <v>6.5499790000000084</v>
      </c>
      <c r="K1850" s="18" t="str">
        <f>OBV!F1850</f>
        <v>BULLISH</v>
      </c>
      <c r="L1850" s="18" t="str">
        <f>OBV!G1850</f>
        <v>NEUTRAL</v>
      </c>
      <c r="M1850" s="18" t="str">
        <f>OBV!H1850</f>
        <v>BULLISH DIVERGENCE</v>
      </c>
      <c r="N1850" s="21">
        <f t="shared" si="280"/>
        <v>50</v>
      </c>
      <c r="O1850" s="21">
        <f t="shared" si="281"/>
        <v>100</v>
      </c>
      <c r="P1850" s="21">
        <f t="shared" si="282"/>
        <v>50</v>
      </c>
      <c r="Q1850" s="21">
        <f t="shared" si="283"/>
        <v>66.5</v>
      </c>
      <c r="R1850" s="22">
        <f t="shared" si="284"/>
        <v>69.974999999999994</v>
      </c>
      <c r="S1850" s="22">
        <f t="shared" si="285"/>
        <v>64.125</v>
      </c>
      <c r="T1850" s="22">
        <f t="shared" si="286"/>
        <v>64.924999999999997</v>
      </c>
      <c r="U1850" s="22">
        <f t="shared" si="287"/>
        <v>66.625</v>
      </c>
      <c r="V1850" s="21">
        <f t="shared" si="288"/>
        <v>66.341666666666654</v>
      </c>
      <c r="W1850" s="21">
        <f t="shared" si="289"/>
        <v>66.412499999999994</v>
      </c>
      <c r="X1850" s="20"/>
      <c r="Y1850" s="20"/>
      <c r="Z1850" s="20"/>
    </row>
    <row r="1851" spans="1:26" ht="13.5" x14ac:dyDescent="0.25">
      <c r="A1851" s="4">
        <f>TITRES_STAT!B1854</f>
        <v>44707</v>
      </c>
      <c r="B1851" s="2">
        <f>TITRES_STAT!C1854</f>
        <v>15</v>
      </c>
      <c r="C1851" s="2">
        <f>RSI!I1851</f>
        <v>35.338994824088502</v>
      </c>
      <c r="D1851" s="2">
        <f>MACD!E1851</f>
        <v>2.5362633793864831E-2</v>
      </c>
      <c r="E1851" s="2">
        <f>MACD!F1851</f>
        <v>2.2383734415992281E-2</v>
      </c>
      <c r="F1851" s="2">
        <f>'Moving Avg'!D1851</f>
        <v>6.59246</v>
      </c>
      <c r="G1851" s="2">
        <f>'Moving Avg'!E1851</f>
        <v>6.6354000000000015</v>
      </c>
      <c r="H1851" s="2">
        <f>'Moving Avg'!F1851</f>
        <v>6.6655500000000005</v>
      </c>
      <c r="I1851" s="2">
        <f>'Moving Avg'!G1851</f>
        <v>6.7133879999999984</v>
      </c>
      <c r="J1851" s="2">
        <f>'Moving Avg'!H1851</f>
        <v>6.5501960000000103</v>
      </c>
      <c r="K1851" s="18" t="str">
        <f>OBV!F1851</f>
        <v>BEARISH</v>
      </c>
      <c r="L1851" s="18" t="str">
        <f>OBV!G1851</f>
        <v>NEUTRAL</v>
      </c>
      <c r="M1851" s="18" t="str">
        <f>OBV!H1851</f>
        <v>CONFIRMED BEARISH</v>
      </c>
      <c r="N1851" s="21">
        <f t="shared" si="280"/>
        <v>50</v>
      </c>
      <c r="O1851" s="21">
        <f t="shared" si="281"/>
        <v>100</v>
      </c>
      <c r="P1851" s="21">
        <f t="shared" si="282"/>
        <v>50</v>
      </c>
      <c r="Q1851" s="21">
        <f t="shared" si="283"/>
        <v>16.5</v>
      </c>
      <c r="R1851" s="22">
        <f t="shared" si="284"/>
        <v>62.475000000000001</v>
      </c>
      <c r="S1851" s="22">
        <f t="shared" si="285"/>
        <v>51.625</v>
      </c>
      <c r="T1851" s="22">
        <f t="shared" si="286"/>
        <v>42.424999999999997</v>
      </c>
      <c r="U1851" s="22">
        <f t="shared" si="287"/>
        <v>54.125</v>
      </c>
      <c r="V1851" s="21">
        <f t="shared" si="288"/>
        <v>52.17499999999999</v>
      </c>
      <c r="W1851" s="21">
        <f t="shared" si="289"/>
        <v>52.662499999999994</v>
      </c>
      <c r="X1851" s="20"/>
      <c r="Y1851" s="20"/>
      <c r="Z1851" s="20"/>
    </row>
    <row r="1852" spans="1:26" ht="13.5" x14ac:dyDescent="0.25">
      <c r="A1852" s="4">
        <f>TITRES_STAT!B1855</f>
        <v>44708</v>
      </c>
      <c r="B1852" s="2">
        <f>TITRES_STAT!C1855</f>
        <v>15</v>
      </c>
      <c r="C1852" s="2">
        <f>RSI!I1852</f>
        <v>35.338994824088502</v>
      </c>
      <c r="D1852" s="2">
        <f>MACD!E1852</f>
        <v>4.2187352341279905E-2</v>
      </c>
      <c r="E1852" s="2">
        <f>MACD!F1852</f>
        <v>2.6344458001049807E-2</v>
      </c>
      <c r="F1852" s="2">
        <f>'Moving Avg'!D1852</f>
        <v>6.5664400000000001</v>
      </c>
      <c r="G1852" s="2">
        <f>'Moving Avg'!E1852</f>
        <v>6.6137100000000002</v>
      </c>
      <c r="H1852" s="2">
        <f>'Moving Avg'!F1852</f>
        <v>6.6547049999999999</v>
      </c>
      <c r="I1852" s="2">
        <f>'Moving Avg'!G1852</f>
        <v>6.7074019999999983</v>
      </c>
      <c r="J1852" s="2">
        <f>'Moving Avg'!H1852</f>
        <v>6.5504130000000096</v>
      </c>
      <c r="K1852" s="18" t="str">
        <f>OBV!F1852</f>
        <v>BEARISH</v>
      </c>
      <c r="L1852" s="18" t="str">
        <f>OBV!G1852</f>
        <v>NEUTRAL</v>
      </c>
      <c r="M1852" s="18" t="str">
        <f>OBV!H1852</f>
        <v>CONFIRMED BEARISH</v>
      </c>
      <c r="N1852" s="21">
        <f t="shared" si="280"/>
        <v>50</v>
      </c>
      <c r="O1852" s="21">
        <f t="shared" si="281"/>
        <v>100</v>
      </c>
      <c r="P1852" s="21">
        <f t="shared" si="282"/>
        <v>50</v>
      </c>
      <c r="Q1852" s="21">
        <f t="shared" si="283"/>
        <v>16.5</v>
      </c>
      <c r="R1852" s="22">
        <f t="shared" si="284"/>
        <v>62.475000000000001</v>
      </c>
      <c r="S1852" s="22">
        <f t="shared" si="285"/>
        <v>51.625</v>
      </c>
      <c r="T1852" s="22">
        <f t="shared" si="286"/>
        <v>42.424999999999997</v>
      </c>
      <c r="U1852" s="22">
        <f t="shared" si="287"/>
        <v>54.125</v>
      </c>
      <c r="V1852" s="21">
        <f t="shared" si="288"/>
        <v>52.17499999999999</v>
      </c>
      <c r="W1852" s="21">
        <f t="shared" si="289"/>
        <v>52.662499999999994</v>
      </c>
      <c r="X1852" s="20"/>
      <c r="Y1852" s="20"/>
      <c r="Z1852" s="20"/>
    </row>
    <row r="1853" spans="1:26" ht="13.5" x14ac:dyDescent="0.25">
      <c r="A1853" s="4">
        <f>TITRES_STAT!B1856</f>
        <v>44711</v>
      </c>
      <c r="B1853" s="2">
        <f>TITRES_STAT!C1856</f>
        <v>14.9</v>
      </c>
      <c r="C1853" s="2">
        <f>RSI!I1853</f>
        <v>32.555728246122641</v>
      </c>
      <c r="D1853" s="2">
        <f>MACD!E1853</f>
        <v>5.9898030948613012E-2</v>
      </c>
      <c r="E1853" s="2">
        <f>MACD!F1853</f>
        <v>3.3055172590562454E-2</v>
      </c>
      <c r="F1853" s="2">
        <f>'Moving Avg'!D1853</f>
        <v>6.5404000000000009</v>
      </c>
      <c r="G1853" s="2">
        <f>'Moving Avg'!E1853</f>
        <v>6.5881199999999991</v>
      </c>
      <c r="H1853" s="2">
        <f>'Moving Avg'!F1853</f>
        <v>6.6416900000000014</v>
      </c>
      <c r="I1853" s="2">
        <f>'Moving Avg'!G1853</f>
        <v>6.7005479999999986</v>
      </c>
      <c r="J1853" s="2">
        <f>'Moving Avg'!H1853</f>
        <v>6.5504130000000096</v>
      </c>
      <c r="K1853" s="18" t="str">
        <f>OBV!F1853</f>
        <v>BULLISH</v>
      </c>
      <c r="L1853" s="18" t="str">
        <f>OBV!G1853</f>
        <v>NEUTRAL</v>
      </c>
      <c r="M1853" s="18" t="str">
        <f>OBV!H1853</f>
        <v>BULLISH DIVERGENCE</v>
      </c>
      <c r="N1853" s="21">
        <f t="shared" si="280"/>
        <v>50</v>
      </c>
      <c r="O1853" s="21">
        <f t="shared" si="281"/>
        <v>100</v>
      </c>
      <c r="P1853" s="21">
        <f t="shared" si="282"/>
        <v>50</v>
      </c>
      <c r="Q1853" s="21">
        <f t="shared" si="283"/>
        <v>66.5</v>
      </c>
      <c r="R1853" s="22">
        <f t="shared" si="284"/>
        <v>69.974999999999994</v>
      </c>
      <c r="S1853" s="22">
        <f t="shared" si="285"/>
        <v>64.125</v>
      </c>
      <c r="T1853" s="22">
        <f t="shared" si="286"/>
        <v>64.924999999999997</v>
      </c>
      <c r="U1853" s="22">
        <f t="shared" si="287"/>
        <v>66.625</v>
      </c>
      <c r="V1853" s="21">
        <f t="shared" si="288"/>
        <v>66.341666666666654</v>
      </c>
      <c r="W1853" s="21">
        <f t="shared" si="289"/>
        <v>66.412499999999994</v>
      </c>
      <c r="X1853" s="20"/>
      <c r="Y1853" s="20"/>
      <c r="Z1853" s="20"/>
    </row>
    <row r="1854" spans="1:26" ht="13.5" x14ac:dyDescent="0.25">
      <c r="A1854" s="4">
        <f>TITRES_STAT!B1857</f>
        <v>44712</v>
      </c>
      <c r="B1854" s="2">
        <f>TITRES_STAT!C1857</f>
        <v>15</v>
      </c>
      <c r="C1854" s="2">
        <f>RSI!I1854</f>
        <v>37.828921600937548</v>
      </c>
      <c r="D1854" s="2">
        <f>MACD!E1854</f>
        <v>5.3454283066055375E-2</v>
      </c>
      <c r="E1854" s="2">
        <f>MACD!F1854</f>
        <v>3.7134994685661039E-2</v>
      </c>
      <c r="F1854" s="2">
        <f>'Moving Avg'!D1854</f>
        <v>6.5230399999999999</v>
      </c>
      <c r="G1854" s="2">
        <f>'Moving Avg'!E1854</f>
        <v>6.57944</v>
      </c>
      <c r="H1854" s="2">
        <f>'Moving Avg'!F1854</f>
        <v>6.6308450000000008</v>
      </c>
      <c r="I1854" s="2">
        <f>'Moving Avg'!G1854</f>
        <v>6.6944759999999981</v>
      </c>
      <c r="J1854" s="2">
        <f>'Moving Avg'!H1854</f>
        <v>6.5506300000000088</v>
      </c>
      <c r="K1854" s="18" t="str">
        <f>OBV!F1854</f>
        <v>BULLISH</v>
      </c>
      <c r="L1854" s="18" t="str">
        <f>OBV!G1854</f>
        <v>NEUTRAL</v>
      </c>
      <c r="M1854" s="18" t="str">
        <f>OBV!H1854</f>
        <v>BULLISH DIVERGENCE</v>
      </c>
      <c r="N1854" s="21">
        <f t="shared" si="280"/>
        <v>50</v>
      </c>
      <c r="O1854" s="21">
        <f t="shared" si="281"/>
        <v>100</v>
      </c>
      <c r="P1854" s="21">
        <f t="shared" si="282"/>
        <v>50</v>
      </c>
      <c r="Q1854" s="21">
        <f t="shared" si="283"/>
        <v>66.5</v>
      </c>
      <c r="R1854" s="22">
        <f t="shared" si="284"/>
        <v>69.974999999999994</v>
      </c>
      <c r="S1854" s="22">
        <f t="shared" si="285"/>
        <v>64.125</v>
      </c>
      <c r="T1854" s="22">
        <f t="shared" si="286"/>
        <v>64.924999999999997</v>
      </c>
      <c r="U1854" s="22">
        <f t="shared" si="287"/>
        <v>66.625</v>
      </c>
      <c r="V1854" s="21">
        <f t="shared" si="288"/>
        <v>66.341666666666654</v>
      </c>
      <c r="W1854" s="21">
        <f t="shared" si="289"/>
        <v>66.412499999999994</v>
      </c>
      <c r="X1854" s="20"/>
      <c r="Y1854" s="20"/>
      <c r="Z1854" s="20"/>
    </row>
    <row r="1855" spans="1:26" ht="13.5" x14ac:dyDescent="0.25">
      <c r="A1855" s="4">
        <f>TITRES_STAT!B1858</f>
        <v>44713</v>
      </c>
      <c r="B1855" s="2">
        <f>TITRES_STAT!C1858</f>
        <v>15</v>
      </c>
      <c r="C1855" s="2">
        <f>RSI!I1855</f>
        <v>37.828921600937548</v>
      </c>
      <c r="D1855" s="2">
        <f>MACD!E1855</f>
        <v>6.2124232353896858E-2</v>
      </c>
      <c r="E1855" s="2">
        <f>MACD!F1855</f>
        <v>4.2132842219308207E-2</v>
      </c>
      <c r="F1855" s="2">
        <f>'Moving Avg'!D1855</f>
        <v>6.4970200000000009</v>
      </c>
      <c r="G1855" s="2">
        <f>'Moving Avg'!E1855</f>
        <v>6.5620899999999995</v>
      </c>
      <c r="H1855" s="2">
        <f>'Moving Avg'!F1855</f>
        <v>6.62</v>
      </c>
      <c r="I1855" s="2">
        <f>'Moving Avg'!G1855</f>
        <v>6.6884039999999993</v>
      </c>
      <c r="J1855" s="2">
        <f>'Moving Avg'!H1855</f>
        <v>6.5513670000000097</v>
      </c>
      <c r="K1855" s="18" t="str">
        <f>OBV!F1855</f>
        <v>BEARISH</v>
      </c>
      <c r="L1855" s="18" t="str">
        <f>OBV!G1855</f>
        <v>NEUTRAL</v>
      </c>
      <c r="M1855" s="18" t="str">
        <f>OBV!H1855</f>
        <v>CONFIRMED BEARISH</v>
      </c>
      <c r="N1855" s="21">
        <f t="shared" si="280"/>
        <v>50</v>
      </c>
      <c r="O1855" s="21">
        <f t="shared" si="281"/>
        <v>100</v>
      </c>
      <c r="P1855" s="21">
        <f t="shared" si="282"/>
        <v>50</v>
      </c>
      <c r="Q1855" s="21">
        <f t="shared" si="283"/>
        <v>16.5</v>
      </c>
      <c r="R1855" s="22">
        <f t="shared" si="284"/>
        <v>62.475000000000001</v>
      </c>
      <c r="S1855" s="22">
        <f t="shared" si="285"/>
        <v>51.625</v>
      </c>
      <c r="T1855" s="22">
        <f t="shared" si="286"/>
        <v>42.424999999999997</v>
      </c>
      <c r="U1855" s="22">
        <f t="shared" si="287"/>
        <v>54.125</v>
      </c>
      <c r="V1855" s="21">
        <f t="shared" si="288"/>
        <v>52.17499999999999</v>
      </c>
      <c r="W1855" s="21">
        <f t="shared" si="289"/>
        <v>52.662499999999994</v>
      </c>
      <c r="X1855" s="20"/>
      <c r="Y1855" s="20"/>
      <c r="Z1855" s="20"/>
    </row>
    <row r="1856" spans="1:26" ht="13.5" x14ac:dyDescent="0.25">
      <c r="A1856" s="4">
        <f>TITRES_STAT!B1859</f>
        <v>44714</v>
      </c>
      <c r="B1856" s="2">
        <f>TITRES_STAT!C1859</f>
        <v>15</v>
      </c>
      <c r="C1856" s="2">
        <f>RSI!I1856</f>
        <v>37.828921600937541</v>
      </c>
      <c r="D1856" s="2">
        <f>MACD!E1856</f>
        <v>7.0186167182218817E-2</v>
      </c>
      <c r="E1856" s="2">
        <f>MACD!F1856</f>
        <v>4.7743507211890336E-2</v>
      </c>
      <c r="F1856" s="2">
        <f>'Moving Avg'!D1856</f>
        <v>6.4970200000000009</v>
      </c>
      <c r="G1856" s="2">
        <f>'Moving Avg'!E1856</f>
        <v>6.5447399999999991</v>
      </c>
      <c r="H1856" s="2">
        <f>'Moving Avg'!F1856</f>
        <v>6.6091550000000012</v>
      </c>
      <c r="I1856" s="2">
        <f>'Moving Avg'!G1856</f>
        <v>6.6827659999999991</v>
      </c>
      <c r="J1856" s="2">
        <f>'Moving Avg'!H1856</f>
        <v>6.5515840000000081</v>
      </c>
      <c r="K1856" s="18" t="str">
        <f>OBV!F1856</f>
        <v>BEARISH</v>
      </c>
      <c r="L1856" s="18" t="str">
        <f>OBV!G1856</f>
        <v>NEUTRAL</v>
      </c>
      <c r="M1856" s="18" t="str">
        <f>OBV!H1856</f>
        <v>NEUTRAL</v>
      </c>
      <c r="N1856" s="21">
        <f t="shared" si="280"/>
        <v>50</v>
      </c>
      <c r="O1856" s="21">
        <f t="shared" si="281"/>
        <v>100</v>
      </c>
      <c r="P1856" s="21">
        <f t="shared" si="282"/>
        <v>0</v>
      </c>
      <c r="Q1856" s="21">
        <f t="shared" si="283"/>
        <v>16.5</v>
      </c>
      <c r="R1856" s="22">
        <f t="shared" si="284"/>
        <v>54.975000000000001</v>
      </c>
      <c r="S1856" s="22">
        <f t="shared" si="285"/>
        <v>34.125</v>
      </c>
      <c r="T1856" s="22">
        <f t="shared" si="286"/>
        <v>29.925000000000001</v>
      </c>
      <c r="U1856" s="22">
        <f t="shared" si="287"/>
        <v>41.625</v>
      </c>
      <c r="V1856" s="21">
        <f t="shared" si="288"/>
        <v>39.674999999999997</v>
      </c>
      <c r="W1856" s="21">
        <f t="shared" si="289"/>
        <v>40.162499999999994</v>
      </c>
      <c r="X1856" s="20"/>
      <c r="Y1856" s="20"/>
      <c r="Z1856" s="20"/>
    </row>
    <row r="1857" spans="1:26" ht="13.5" x14ac:dyDescent="0.25">
      <c r="A1857" s="4">
        <f>TITRES_STAT!B1860</f>
        <v>44715</v>
      </c>
      <c r="B1857" s="2">
        <f>TITRES_STAT!C1860</f>
        <v>15</v>
      </c>
      <c r="C1857" s="2">
        <f>RSI!I1857</f>
        <v>37.828921600937548</v>
      </c>
      <c r="D1857" s="2">
        <f>MACD!E1857</f>
        <v>7.1002940427403516E-2</v>
      </c>
      <c r="E1857" s="2">
        <f>MACD!F1857</f>
        <v>5.2395393854992978E-2</v>
      </c>
      <c r="F1857" s="2">
        <f>'Moving Avg'!D1857</f>
        <v>6.4970200000000009</v>
      </c>
      <c r="G1857" s="2">
        <f>'Moving Avg'!E1857</f>
        <v>6.5317299999999987</v>
      </c>
      <c r="H1857" s="2">
        <f>'Moving Avg'!F1857</f>
        <v>6.6004800000000019</v>
      </c>
      <c r="I1857" s="2">
        <f>'Moving Avg'!G1857</f>
        <v>6.6767799999999999</v>
      </c>
      <c r="J1857" s="2">
        <f>'Moving Avg'!H1857</f>
        <v>6.5518440000000062</v>
      </c>
      <c r="K1857" s="18" t="str">
        <f>OBV!F1857</f>
        <v>BEARISH</v>
      </c>
      <c r="L1857" s="18" t="str">
        <f>OBV!G1857</f>
        <v>NEUTRAL</v>
      </c>
      <c r="M1857" s="18" t="str">
        <f>OBV!H1857</f>
        <v>NEUTRAL</v>
      </c>
      <c r="N1857" s="21">
        <f t="shared" si="280"/>
        <v>50</v>
      </c>
      <c r="O1857" s="21">
        <f t="shared" si="281"/>
        <v>100</v>
      </c>
      <c r="P1857" s="21">
        <f t="shared" si="282"/>
        <v>0</v>
      </c>
      <c r="Q1857" s="21">
        <f t="shared" si="283"/>
        <v>16.5</v>
      </c>
      <c r="R1857" s="22">
        <f t="shared" si="284"/>
        <v>54.975000000000001</v>
      </c>
      <c r="S1857" s="22">
        <f t="shared" si="285"/>
        <v>34.125</v>
      </c>
      <c r="T1857" s="22">
        <f t="shared" si="286"/>
        <v>29.925000000000001</v>
      </c>
      <c r="U1857" s="22">
        <f t="shared" si="287"/>
        <v>41.625</v>
      </c>
      <c r="V1857" s="21">
        <f t="shared" si="288"/>
        <v>39.674999999999997</v>
      </c>
      <c r="W1857" s="21">
        <f t="shared" si="289"/>
        <v>40.162499999999994</v>
      </c>
      <c r="X1857" s="20"/>
      <c r="Y1857" s="20"/>
      <c r="Z1857" s="20"/>
    </row>
    <row r="1858" spans="1:26" ht="13.5" x14ac:dyDescent="0.25">
      <c r="A1858" s="4">
        <f>TITRES_STAT!B1861</f>
        <v>44718</v>
      </c>
      <c r="B1858" s="2">
        <f>TITRES_STAT!C1861</f>
        <v>15</v>
      </c>
      <c r="C1858" s="2">
        <f>RSI!I1858</f>
        <v>37.828921600937548</v>
      </c>
      <c r="D1858" s="2">
        <f>MACD!E1858</f>
        <v>6.5654794788417625E-2</v>
      </c>
      <c r="E1858" s="2">
        <f>MACD!F1858</f>
        <v>5.5047274041677911E-2</v>
      </c>
      <c r="F1858" s="2">
        <f>'Moving Avg'!D1858</f>
        <v>6.5057</v>
      </c>
      <c r="G1858" s="2">
        <f>'Moving Avg'!E1858</f>
        <v>6.5230499999999996</v>
      </c>
      <c r="H1858" s="2">
        <f>'Moving Avg'!F1858</f>
        <v>6.5918050000000026</v>
      </c>
      <c r="I1858" s="2">
        <f>'Moving Avg'!G1858</f>
        <v>6.6707079999999985</v>
      </c>
      <c r="J1858" s="2">
        <f>'Moving Avg'!H1858</f>
        <v>6.552494500000007</v>
      </c>
      <c r="K1858" s="18" t="str">
        <f>OBV!F1858</f>
        <v>BULLISH</v>
      </c>
      <c r="L1858" s="18" t="str">
        <f>OBV!G1858</f>
        <v>NEUTRAL</v>
      </c>
      <c r="M1858" s="18" t="str">
        <f>OBV!H1858</f>
        <v>CONFIRMED BULLISH</v>
      </c>
      <c r="N1858" s="21">
        <f t="shared" ref="N1858:N1921" si="290">IF(D1858&lt;30,50, IF(D1858&gt;70, 0, 25))</f>
        <v>50</v>
      </c>
      <c r="O1858" s="21">
        <f t="shared" ref="O1858:O1921" si="291">IF(F1858-E1858&gt;0.02, 100, IF(F1858-E1858&lt;0,0,45))</f>
        <v>100</v>
      </c>
      <c r="P1858" s="21">
        <f t="shared" ref="P1858:P1921" si="292">IF(G1858-J1858&gt;10,100,IF(G1858-J1858&gt;5,75, IF(G1858-J1858&gt;0,50,0)))</f>
        <v>0</v>
      </c>
      <c r="Q1858" s="21">
        <f t="shared" ref="Q1858:Q1921" si="293">IF(M1858="confirmed bullish", 34, IF(M1858="bullish divergence",17, 0))+IF(K1858="bullish",33,IF(K1858="bearish",0,16.5))+IF(L1858="strong",33,IF(L1858="weak",0,16.5))</f>
        <v>83.5</v>
      </c>
      <c r="R1858" s="22">
        <f t="shared" si="284"/>
        <v>65.025000000000006</v>
      </c>
      <c r="S1858" s="22">
        <f t="shared" si="285"/>
        <v>50.875</v>
      </c>
      <c r="T1858" s="22">
        <f t="shared" si="286"/>
        <v>60.075000000000003</v>
      </c>
      <c r="U1858" s="22">
        <f t="shared" si="287"/>
        <v>58.375</v>
      </c>
      <c r="V1858" s="21">
        <f t="shared" si="288"/>
        <v>58.658333333333339</v>
      </c>
      <c r="W1858" s="21">
        <f t="shared" si="289"/>
        <v>58.587500000000006</v>
      </c>
      <c r="X1858" s="20"/>
      <c r="Y1858" s="20"/>
      <c r="Z1858" s="20"/>
    </row>
    <row r="1859" spans="1:26" ht="13.5" x14ac:dyDescent="0.25">
      <c r="A1859" s="4">
        <f>TITRES_STAT!B1862</f>
        <v>44719</v>
      </c>
      <c r="B1859" s="2">
        <f>TITRES_STAT!C1862</f>
        <v>14.98</v>
      </c>
      <c r="C1859" s="2">
        <f>RSI!I1859</f>
        <v>36.989159956161167</v>
      </c>
      <c r="D1859" s="2">
        <f>MACD!E1859</f>
        <v>6.2350067637776618E-2</v>
      </c>
      <c r="E1859" s="2">
        <f>MACD!F1859</f>
        <v>5.6507832760897658E-2</v>
      </c>
      <c r="F1859" s="2">
        <f>'Moving Avg'!D1859</f>
        <v>6.5039600000000011</v>
      </c>
      <c r="G1859" s="2">
        <f>'Moving Avg'!E1859</f>
        <v>6.5134999999999987</v>
      </c>
      <c r="H1859" s="2">
        <f>'Moving Avg'!F1859</f>
        <v>6.5829100000000009</v>
      </c>
      <c r="I1859" s="2">
        <f>'Moving Avg'!G1859</f>
        <v>6.6644619999999994</v>
      </c>
      <c r="J1859" s="2">
        <f>'Moving Avg'!H1859</f>
        <v>6.5528845000000073</v>
      </c>
      <c r="K1859" s="18" t="str">
        <f>OBV!F1859</f>
        <v>BEARISH</v>
      </c>
      <c r="L1859" s="18" t="str">
        <f>OBV!G1859</f>
        <v>NEUTRAL</v>
      </c>
      <c r="M1859" s="18" t="str">
        <f>OBV!H1859</f>
        <v>CONFIRMED BEARISH</v>
      </c>
      <c r="N1859" s="21">
        <f t="shared" si="290"/>
        <v>50</v>
      </c>
      <c r="O1859" s="21">
        <f t="shared" si="291"/>
        <v>100</v>
      </c>
      <c r="P1859" s="21">
        <f t="shared" si="292"/>
        <v>0</v>
      </c>
      <c r="Q1859" s="21">
        <f t="shared" si="293"/>
        <v>16.5</v>
      </c>
      <c r="R1859" s="22">
        <f t="shared" ref="R1859:R1922" si="294">0.35*N1859+O1859*0.35+P1859*0.15+Q1859*0.15</f>
        <v>54.975000000000001</v>
      </c>
      <c r="S1859" s="22">
        <f t="shared" ref="S1859:S1922" si="295">N1859*0.2+O1859*0.2+P1859*0.35+Q1859*0.25</f>
        <v>34.125</v>
      </c>
      <c r="T1859" s="22">
        <f t="shared" ref="T1859:T1922" si="296">N1859*0.15+O1859*0.15+P1859*0.25+Q1859*0.45</f>
        <v>29.925000000000001</v>
      </c>
      <c r="U1859" s="22">
        <f t="shared" ref="U1859:U1922" si="297">0.25*SUM(N1859:Q1859)</f>
        <v>41.625</v>
      </c>
      <c r="V1859" s="21">
        <f t="shared" ref="V1859:V1922" si="298">SUM(R1859:T1859)/3</f>
        <v>39.674999999999997</v>
      </c>
      <c r="W1859" s="21">
        <f t="shared" ref="W1859:W1922" si="299">SUM(R1859:U1859)/4</f>
        <v>40.162499999999994</v>
      </c>
      <c r="X1859" s="20"/>
      <c r="Y1859" s="20"/>
      <c r="Z1859" s="20"/>
    </row>
    <row r="1860" spans="1:26" ht="13.5" x14ac:dyDescent="0.25">
      <c r="A1860" s="4">
        <f>TITRES_STAT!B1863</f>
        <v>44720</v>
      </c>
      <c r="B1860" s="2">
        <f>TITRES_STAT!C1863</f>
        <v>14.98</v>
      </c>
      <c r="C1860" s="2">
        <f>RSI!I1860</f>
        <v>36.989159956161174</v>
      </c>
      <c r="D1860" s="2">
        <f>MACD!E1860</f>
        <v>6.6800209412770428E-2</v>
      </c>
      <c r="E1860" s="2">
        <f>MACD!F1860</f>
        <v>5.8566308091272216E-2</v>
      </c>
      <c r="F1860" s="2">
        <f>'Moving Avg'!D1860</f>
        <v>6.5022199999999994</v>
      </c>
      <c r="G1860" s="2">
        <f>'Moving Avg'!E1860</f>
        <v>6.4996199999999984</v>
      </c>
      <c r="H1860" s="2">
        <f>'Moving Avg'!F1860</f>
        <v>6.5716300000000016</v>
      </c>
      <c r="I1860" s="2">
        <f>'Moving Avg'!G1860</f>
        <v>6.6599500000000003</v>
      </c>
      <c r="J1860" s="2">
        <f>'Moving Avg'!H1860</f>
        <v>6.5532745000000068</v>
      </c>
      <c r="K1860" s="18" t="str">
        <f>OBV!F1860</f>
        <v>BEARISH</v>
      </c>
      <c r="L1860" s="18" t="str">
        <f>OBV!G1860</f>
        <v>NEUTRAL</v>
      </c>
      <c r="M1860" s="18" t="str">
        <f>OBV!H1860</f>
        <v>CONFIRMED BEARISH</v>
      </c>
      <c r="N1860" s="21">
        <f t="shared" si="290"/>
        <v>50</v>
      </c>
      <c r="O1860" s="21">
        <f t="shared" si="291"/>
        <v>100</v>
      </c>
      <c r="P1860" s="21">
        <f t="shared" si="292"/>
        <v>0</v>
      </c>
      <c r="Q1860" s="21">
        <f t="shared" si="293"/>
        <v>16.5</v>
      </c>
      <c r="R1860" s="22">
        <f t="shared" si="294"/>
        <v>54.975000000000001</v>
      </c>
      <c r="S1860" s="22">
        <f t="shared" si="295"/>
        <v>34.125</v>
      </c>
      <c r="T1860" s="22">
        <f t="shared" si="296"/>
        <v>29.925000000000001</v>
      </c>
      <c r="U1860" s="22">
        <f t="shared" si="297"/>
        <v>41.625</v>
      </c>
      <c r="V1860" s="21">
        <f t="shared" si="298"/>
        <v>39.674999999999997</v>
      </c>
      <c r="W1860" s="21">
        <f t="shared" si="299"/>
        <v>40.162499999999994</v>
      </c>
      <c r="X1860" s="20"/>
      <c r="Y1860" s="20"/>
      <c r="Z1860" s="20"/>
    </row>
    <row r="1861" spans="1:26" ht="13.5" x14ac:dyDescent="0.25">
      <c r="A1861" s="4">
        <f>TITRES_STAT!B1864</f>
        <v>44721</v>
      </c>
      <c r="B1861" s="2">
        <f>TITRES_STAT!C1864</f>
        <v>14.98</v>
      </c>
      <c r="C1861" s="2">
        <f>RSI!I1861</f>
        <v>36.989159956161174</v>
      </c>
      <c r="D1861" s="2">
        <f>MACD!E1861</f>
        <v>5.1091913545169731E-2</v>
      </c>
      <c r="E1861" s="2">
        <f>MACD!F1861</f>
        <v>5.7071429182051721E-2</v>
      </c>
      <c r="F1861" s="2">
        <f>'Moving Avg'!D1861</f>
        <v>6.5004800000000005</v>
      </c>
      <c r="G1861" s="2">
        <f>'Moving Avg'!E1861</f>
        <v>6.4987499999999994</v>
      </c>
      <c r="H1861" s="2">
        <f>'Moving Avg'!F1861</f>
        <v>6.5670750000000027</v>
      </c>
      <c r="I1861" s="2">
        <f>'Moving Avg'!G1861</f>
        <v>6.6554380000000002</v>
      </c>
      <c r="J1861" s="2">
        <f>'Moving Avg'!H1861</f>
        <v>6.5534695000000065</v>
      </c>
      <c r="K1861" s="18" t="str">
        <f>OBV!F1861</f>
        <v>BEARISH</v>
      </c>
      <c r="L1861" s="18" t="str">
        <f>OBV!G1861</f>
        <v>NEUTRAL</v>
      </c>
      <c r="M1861" s="18" t="str">
        <f>OBV!H1861</f>
        <v>CONFIRMED BEARISH</v>
      </c>
      <c r="N1861" s="21">
        <f t="shared" si="290"/>
        <v>50</v>
      </c>
      <c r="O1861" s="21">
        <f t="shared" si="291"/>
        <v>100</v>
      </c>
      <c r="P1861" s="21">
        <f t="shared" si="292"/>
        <v>0</v>
      </c>
      <c r="Q1861" s="21">
        <f t="shared" si="293"/>
        <v>16.5</v>
      </c>
      <c r="R1861" s="22">
        <f t="shared" si="294"/>
        <v>54.975000000000001</v>
      </c>
      <c r="S1861" s="22">
        <f t="shared" si="295"/>
        <v>34.125</v>
      </c>
      <c r="T1861" s="22">
        <f t="shared" si="296"/>
        <v>29.925000000000001</v>
      </c>
      <c r="U1861" s="22">
        <f t="shared" si="297"/>
        <v>41.625</v>
      </c>
      <c r="V1861" s="21">
        <f t="shared" si="298"/>
        <v>39.674999999999997</v>
      </c>
      <c r="W1861" s="21">
        <f t="shared" si="299"/>
        <v>40.162499999999994</v>
      </c>
      <c r="X1861" s="20"/>
      <c r="Y1861" s="20"/>
      <c r="Z1861" s="20"/>
    </row>
    <row r="1862" spans="1:26" ht="13.5" x14ac:dyDescent="0.25">
      <c r="A1862" s="4">
        <f>TITRES_STAT!B1865</f>
        <v>44722</v>
      </c>
      <c r="B1862" s="2">
        <f>TITRES_STAT!C1865</f>
        <v>15</v>
      </c>
      <c r="C1862" s="2">
        <f>RSI!I1862</f>
        <v>38.689062717639118</v>
      </c>
      <c r="D1862" s="2">
        <f>MACD!E1862</f>
        <v>3.7657300958928275E-2</v>
      </c>
      <c r="E1862" s="2">
        <f>MACD!F1862</f>
        <v>5.3188603537427034E-2</v>
      </c>
      <c r="F1862" s="2">
        <f>'Moving Avg'!D1862</f>
        <v>6.5004800000000005</v>
      </c>
      <c r="G1862" s="2">
        <f>'Moving Avg'!E1862</f>
        <v>6.4987499999999994</v>
      </c>
      <c r="H1862" s="2">
        <f>'Moving Avg'!F1862</f>
        <v>6.5562300000000011</v>
      </c>
      <c r="I1862" s="2">
        <f>'Moving Avg'!G1862</f>
        <v>6.6511000000000005</v>
      </c>
      <c r="J1862" s="2">
        <f>'Moving Avg'!H1862</f>
        <v>6.5536865000000066</v>
      </c>
      <c r="K1862" s="18" t="str">
        <f>OBV!F1862</f>
        <v>BEARISH</v>
      </c>
      <c r="L1862" s="18" t="str">
        <f>OBV!G1862</f>
        <v>NEUTRAL</v>
      </c>
      <c r="M1862" s="18" t="str">
        <f>OBV!H1862</f>
        <v>NEUTRAL</v>
      </c>
      <c r="N1862" s="21">
        <f t="shared" si="290"/>
        <v>50</v>
      </c>
      <c r="O1862" s="21">
        <f t="shared" si="291"/>
        <v>100</v>
      </c>
      <c r="P1862" s="21">
        <f t="shared" si="292"/>
        <v>0</v>
      </c>
      <c r="Q1862" s="21">
        <f t="shared" si="293"/>
        <v>16.5</v>
      </c>
      <c r="R1862" s="22">
        <f t="shared" si="294"/>
        <v>54.975000000000001</v>
      </c>
      <c r="S1862" s="22">
        <f t="shared" si="295"/>
        <v>34.125</v>
      </c>
      <c r="T1862" s="22">
        <f t="shared" si="296"/>
        <v>29.925000000000001</v>
      </c>
      <c r="U1862" s="22">
        <f t="shared" si="297"/>
        <v>41.625</v>
      </c>
      <c r="V1862" s="21">
        <f t="shared" si="298"/>
        <v>39.674999999999997</v>
      </c>
      <c r="W1862" s="21">
        <f t="shared" si="299"/>
        <v>40.162499999999994</v>
      </c>
      <c r="X1862" s="20"/>
      <c r="Y1862" s="20"/>
      <c r="Z1862" s="20"/>
    </row>
    <row r="1863" spans="1:26" ht="13.5" x14ac:dyDescent="0.25">
      <c r="A1863" s="4">
        <f>TITRES_STAT!B1866</f>
        <v>44725</v>
      </c>
      <c r="B1863" s="2">
        <f>TITRES_STAT!C1866</f>
        <v>15</v>
      </c>
      <c r="C1863" s="2">
        <f>RSI!I1863</f>
        <v>38.689062717639118</v>
      </c>
      <c r="D1863" s="2">
        <f>MACD!E1863</f>
        <v>2.0025541229435007E-2</v>
      </c>
      <c r="E1863" s="2">
        <f>MACD!F1863</f>
        <v>4.6555991075828626E-2</v>
      </c>
      <c r="F1863" s="2">
        <f>'Moving Avg'!D1863</f>
        <v>6.5004800000000005</v>
      </c>
      <c r="G1863" s="2">
        <f>'Moving Avg'!E1863</f>
        <v>6.5030900000000003</v>
      </c>
      <c r="H1863" s="2">
        <f>'Moving Avg'!F1863</f>
        <v>6.5456050000000001</v>
      </c>
      <c r="I1863" s="2">
        <f>'Moving Avg'!G1863</f>
        <v>6.6467619999999998</v>
      </c>
      <c r="J1863" s="2">
        <f>'Moving Avg'!H1863</f>
        <v>6.5539035000000059</v>
      </c>
      <c r="K1863" s="18" t="str">
        <f>OBV!F1863</f>
        <v>BEARISH</v>
      </c>
      <c r="L1863" s="18" t="str">
        <f>OBV!G1863</f>
        <v>NEUTRAL</v>
      </c>
      <c r="M1863" s="18" t="str">
        <f>OBV!H1863</f>
        <v>NEUTRAL</v>
      </c>
      <c r="N1863" s="21">
        <f t="shared" si="290"/>
        <v>50</v>
      </c>
      <c r="O1863" s="21">
        <f t="shared" si="291"/>
        <v>100</v>
      </c>
      <c r="P1863" s="21">
        <f t="shared" si="292"/>
        <v>0</v>
      </c>
      <c r="Q1863" s="21">
        <f t="shared" si="293"/>
        <v>16.5</v>
      </c>
      <c r="R1863" s="22">
        <f t="shared" si="294"/>
        <v>54.975000000000001</v>
      </c>
      <c r="S1863" s="22">
        <f t="shared" si="295"/>
        <v>34.125</v>
      </c>
      <c r="T1863" s="22">
        <f t="shared" si="296"/>
        <v>29.925000000000001</v>
      </c>
      <c r="U1863" s="22">
        <f t="shared" si="297"/>
        <v>41.625</v>
      </c>
      <c r="V1863" s="21">
        <f t="shared" si="298"/>
        <v>39.674999999999997</v>
      </c>
      <c r="W1863" s="21">
        <f t="shared" si="299"/>
        <v>40.162499999999994</v>
      </c>
      <c r="X1863" s="20"/>
      <c r="Y1863" s="20"/>
      <c r="Z1863" s="20"/>
    </row>
    <row r="1864" spans="1:26" ht="13.5" x14ac:dyDescent="0.25">
      <c r="A1864" s="4">
        <f>TITRES_STAT!B1867</f>
        <v>44726</v>
      </c>
      <c r="B1864" s="2">
        <f>TITRES_STAT!C1867</f>
        <v>15</v>
      </c>
      <c r="C1864" s="2">
        <f>RSI!I1864</f>
        <v>38.689062717639118</v>
      </c>
      <c r="D1864" s="2">
        <f>MACD!E1864</f>
        <v>1.2165609347587925E-2</v>
      </c>
      <c r="E1864" s="2">
        <f>MACD!F1864</f>
        <v>3.9677914730180487E-2</v>
      </c>
      <c r="F1864" s="2">
        <f>'Moving Avg'!D1864</f>
        <v>6.5022199999999994</v>
      </c>
      <c r="G1864" s="2">
        <f>'Moving Avg'!E1864</f>
        <v>6.5030900000000003</v>
      </c>
      <c r="H1864" s="2">
        <f>'Moving Avg'!F1864</f>
        <v>6.541265000000001</v>
      </c>
      <c r="I1864" s="2">
        <f>'Moving Avg'!G1864</f>
        <v>6.6424239999999983</v>
      </c>
      <c r="J1864" s="2">
        <f>'Moving Avg'!H1864</f>
        <v>6.5543370000000047</v>
      </c>
      <c r="K1864" s="18" t="str">
        <f>OBV!F1864</f>
        <v>BULLISH</v>
      </c>
      <c r="L1864" s="18" t="str">
        <f>OBV!G1864</f>
        <v>NEUTRAL</v>
      </c>
      <c r="M1864" s="18" t="str">
        <f>OBV!H1864</f>
        <v>CONFIRMED BULLISH</v>
      </c>
      <c r="N1864" s="21">
        <f t="shared" si="290"/>
        <v>50</v>
      </c>
      <c r="O1864" s="21">
        <f t="shared" si="291"/>
        <v>100</v>
      </c>
      <c r="P1864" s="21">
        <f t="shared" si="292"/>
        <v>0</v>
      </c>
      <c r="Q1864" s="21">
        <f t="shared" si="293"/>
        <v>83.5</v>
      </c>
      <c r="R1864" s="22">
        <f t="shared" si="294"/>
        <v>65.025000000000006</v>
      </c>
      <c r="S1864" s="22">
        <f t="shared" si="295"/>
        <v>50.875</v>
      </c>
      <c r="T1864" s="22">
        <f t="shared" si="296"/>
        <v>60.075000000000003</v>
      </c>
      <c r="U1864" s="22">
        <f t="shared" si="297"/>
        <v>58.375</v>
      </c>
      <c r="V1864" s="21">
        <f t="shared" si="298"/>
        <v>58.658333333333339</v>
      </c>
      <c r="W1864" s="21">
        <f t="shared" si="299"/>
        <v>58.587500000000006</v>
      </c>
      <c r="X1864" s="20"/>
      <c r="Y1864" s="20"/>
      <c r="Z1864" s="20"/>
    </row>
    <row r="1865" spans="1:26" ht="13.5" x14ac:dyDescent="0.25">
      <c r="A1865" s="4">
        <f>TITRES_STAT!B1868</f>
        <v>44727</v>
      </c>
      <c r="B1865" s="2">
        <f>TITRES_STAT!C1868</f>
        <v>15</v>
      </c>
      <c r="C1865" s="2">
        <f>RSI!I1865</f>
        <v>38.689062717639118</v>
      </c>
      <c r="D1865" s="2">
        <f>MACD!E1865</f>
        <v>5.8689036356271984E-3</v>
      </c>
      <c r="E1865" s="2">
        <f>MACD!F1865</f>
        <v>3.2916112511269836E-2</v>
      </c>
      <c r="F1865" s="2">
        <f>'Moving Avg'!D1865</f>
        <v>6.5039600000000011</v>
      </c>
      <c r="G1865" s="2">
        <f>'Moving Avg'!E1865</f>
        <v>6.5030899999999985</v>
      </c>
      <c r="H1865" s="2">
        <f>'Moving Avg'!F1865</f>
        <v>6.5325900000000008</v>
      </c>
      <c r="I1865" s="2">
        <f>'Moving Avg'!G1865</f>
        <v>6.6380859999999986</v>
      </c>
      <c r="J1865" s="2">
        <f>'Moving Avg'!H1865</f>
        <v>6.5549875000000046</v>
      </c>
      <c r="K1865" s="18" t="str">
        <f>OBV!F1865</f>
        <v>BULLISH</v>
      </c>
      <c r="L1865" s="18" t="str">
        <f>OBV!G1865</f>
        <v>NEUTRAL</v>
      </c>
      <c r="M1865" s="18" t="str">
        <f>OBV!H1865</f>
        <v>CONFIRMED BULLISH</v>
      </c>
      <c r="N1865" s="21">
        <f t="shared" si="290"/>
        <v>50</v>
      </c>
      <c r="O1865" s="21">
        <f t="shared" si="291"/>
        <v>100</v>
      </c>
      <c r="P1865" s="21">
        <f t="shared" si="292"/>
        <v>0</v>
      </c>
      <c r="Q1865" s="21">
        <f t="shared" si="293"/>
        <v>83.5</v>
      </c>
      <c r="R1865" s="22">
        <f t="shared" si="294"/>
        <v>65.025000000000006</v>
      </c>
      <c r="S1865" s="22">
        <f t="shared" si="295"/>
        <v>50.875</v>
      </c>
      <c r="T1865" s="22">
        <f t="shared" si="296"/>
        <v>60.075000000000003</v>
      </c>
      <c r="U1865" s="22">
        <f t="shared" si="297"/>
        <v>58.375</v>
      </c>
      <c r="V1865" s="21">
        <f t="shared" si="298"/>
        <v>58.658333333333339</v>
      </c>
      <c r="W1865" s="21">
        <f t="shared" si="299"/>
        <v>58.587500000000006</v>
      </c>
      <c r="X1865" s="20"/>
      <c r="Y1865" s="20"/>
      <c r="Z1865" s="20"/>
    </row>
    <row r="1866" spans="1:26" ht="13.5" x14ac:dyDescent="0.25">
      <c r="A1866" s="4">
        <f>TITRES_STAT!B1869</f>
        <v>44728</v>
      </c>
      <c r="B1866" s="2">
        <f>TITRES_STAT!C1869</f>
        <v>15.29</v>
      </c>
      <c r="C1866" s="2">
        <f>RSI!I1866</f>
        <v>59.788128236083523</v>
      </c>
      <c r="D1866" s="2">
        <f>MACD!E1866</f>
        <v>-8.4498134166013372E-3</v>
      </c>
      <c r="E1866" s="2">
        <f>MACD!F1866</f>
        <v>2.4642927325695601E-2</v>
      </c>
      <c r="F1866" s="2">
        <f>'Moving Avg'!D1866</f>
        <v>6.5308599999999997</v>
      </c>
      <c r="G1866" s="2">
        <f>'Moving Avg'!E1866</f>
        <v>6.5156699999999983</v>
      </c>
      <c r="H1866" s="2">
        <f>'Moving Avg'!F1866</f>
        <v>6.5302050000000005</v>
      </c>
      <c r="I1866" s="2">
        <f>'Moving Avg'!G1866</f>
        <v>6.6353979999999986</v>
      </c>
      <c r="J1866" s="2">
        <f>'Moving Avg'!H1866</f>
        <v>6.5562670000000045</v>
      </c>
      <c r="K1866" s="18" t="str">
        <f>OBV!F1866</f>
        <v>BULLISH</v>
      </c>
      <c r="L1866" s="18" t="str">
        <f>OBV!G1866</f>
        <v>NEUTRAL</v>
      </c>
      <c r="M1866" s="18" t="str">
        <f>OBV!H1866</f>
        <v>CONFIRMED BULLISH</v>
      </c>
      <c r="N1866" s="21">
        <f t="shared" si="290"/>
        <v>50</v>
      </c>
      <c r="O1866" s="21">
        <f t="shared" si="291"/>
        <v>100</v>
      </c>
      <c r="P1866" s="21">
        <f t="shared" si="292"/>
        <v>0</v>
      </c>
      <c r="Q1866" s="21">
        <f t="shared" si="293"/>
        <v>83.5</v>
      </c>
      <c r="R1866" s="22">
        <f t="shared" si="294"/>
        <v>65.025000000000006</v>
      </c>
      <c r="S1866" s="22">
        <f t="shared" si="295"/>
        <v>50.875</v>
      </c>
      <c r="T1866" s="22">
        <f t="shared" si="296"/>
        <v>60.075000000000003</v>
      </c>
      <c r="U1866" s="22">
        <f t="shared" si="297"/>
        <v>58.375</v>
      </c>
      <c r="V1866" s="21">
        <f t="shared" si="298"/>
        <v>58.658333333333339</v>
      </c>
      <c r="W1866" s="21">
        <f t="shared" si="299"/>
        <v>58.587500000000006</v>
      </c>
      <c r="X1866" s="20"/>
      <c r="Y1866" s="20"/>
      <c r="Z1866" s="20"/>
    </row>
    <row r="1867" spans="1:26" ht="13.5" x14ac:dyDescent="0.25">
      <c r="A1867" s="4">
        <f>TITRES_STAT!B1870</f>
        <v>44729</v>
      </c>
      <c r="B1867" s="2">
        <f>TITRES_STAT!C1870</f>
        <v>15.1</v>
      </c>
      <c r="C1867" s="2">
        <f>RSI!I1867</f>
        <v>48.109596749003906</v>
      </c>
      <c r="D1867" s="2">
        <f>MACD!E1867</f>
        <v>-1.4901801837387652E-2</v>
      </c>
      <c r="E1867" s="2">
        <f>MACD!F1867</f>
        <v>1.6733981493078955E-2</v>
      </c>
      <c r="F1867" s="2">
        <f>'Moving Avg'!D1867</f>
        <v>6.5395399999999997</v>
      </c>
      <c r="G1867" s="2">
        <f>'Moving Avg'!E1867</f>
        <v>6.5200099999999992</v>
      </c>
      <c r="H1867" s="2">
        <f>'Moving Avg'!F1867</f>
        <v>6.5258700000000003</v>
      </c>
      <c r="I1867" s="2">
        <f>'Moving Avg'!G1867</f>
        <v>6.6319279999999994</v>
      </c>
      <c r="J1867" s="2">
        <f>'Moving Avg'!H1867</f>
        <v>6.5575680000000043</v>
      </c>
      <c r="K1867" s="18" t="str">
        <f>OBV!F1867</f>
        <v>BULLISH</v>
      </c>
      <c r="L1867" s="18" t="str">
        <f>OBV!G1867</f>
        <v>NEUTRAL</v>
      </c>
      <c r="M1867" s="18" t="str">
        <f>OBV!H1867</f>
        <v>CONFIRMED BULLISH</v>
      </c>
      <c r="N1867" s="21">
        <f t="shared" si="290"/>
        <v>50</v>
      </c>
      <c r="O1867" s="21">
        <f t="shared" si="291"/>
        <v>100</v>
      </c>
      <c r="P1867" s="21">
        <f t="shared" si="292"/>
        <v>0</v>
      </c>
      <c r="Q1867" s="21">
        <f t="shared" si="293"/>
        <v>83.5</v>
      </c>
      <c r="R1867" s="22">
        <f t="shared" si="294"/>
        <v>65.025000000000006</v>
      </c>
      <c r="S1867" s="22">
        <f t="shared" si="295"/>
        <v>50.875</v>
      </c>
      <c r="T1867" s="22">
        <f t="shared" si="296"/>
        <v>60.075000000000003</v>
      </c>
      <c r="U1867" s="22">
        <f t="shared" si="297"/>
        <v>58.375</v>
      </c>
      <c r="V1867" s="21">
        <f t="shared" si="298"/>
        <v>58.658333333333339</v>
      </c>
      <c r="W1867" s="21">
        <f t="shared" si="299"/>
        <v>58.587500000000006</v>
      </c>
      <c r="X1867" s="20"/>
      <c r="Y1867" s="20"/>
      <c r="Z1867" s="20"/>
    </row>
    <row r="1868" spans="1:26" ht="13.5" x14ac:dyDescent="0.25">
      <c r="A1868" s="4">
        <f>TITRES_STAT!B1871</f>
        <v>44732</v>
      </c>
      <c r="B1868" s="2">
        <f>TITRES_STAT!C1871</f>
        <v>15.1</v>
      </c>
      <c r="C1868" s="2">
        <f>RSI!I1868</f>
        <v>48.109596749003906</v>
      </c>
      <c r="D1868" s="2">
        <f>MACD!E1868</f>
        <v>-2.0281544311367306E-2</v>
      </c>
      <c r="E1868" s="2">
        <f>MACD!F1868</f>
        <v>9.3308763321897012E-3</v>
      </c>
      <c r="F1868" s="2">
        <f>'Moving Avg'!D1868</f>
        <v>6.5482200000000006</v>
      </c>
      <c r="G1868" s="2">
        <f>'Moving Avg'!E1868</f>
        <v>6.5243500000000001</v>
      </c>
      <c r="H1868" s="2">
        <f>'Moving Avg'!F1868</f>
        <v>6.5237000000000007</v>
      </c>
      <c r="I1868" s="2">
        <f>'Moving Avg'!G1868</f>
        <v>6.6284579999999993</v>
      </c>
      <c r="J1868" s="2">
        <f>'Moving Avg'!H1868</f>
        <v>6.5588690000000041</v>
      </c>
      <c r="K1868" s="18" t="str">
        <f>OBV!F1868</f>
        <v>BULLISH</v>
      </c>
      <c r="L1868" s="18" t="str">
        <f>OBV!G1868</f>
        <v>NEUTRAL</v>
      </c>
      <c r="M1868" s="18" t="str">
        <f>OBV!H1868</f>
        <v>CONFIRMED BULLISH</v>
      </c>
      <c r="N1868" s="21">
        <f t="shared" si="290"/>
        <v>50</v>
      </c>
      <c r="O1868" s="21">
        <f t="shared" si="291"/>
        <v>100</v>
      </c>
      <c r="P1868" s="21">
        <f t="shared" si="292"/>
        <v>0</v>
      </c>
      <c r="Q1868" s="21">
        <f t="shared" si="293"/>
        <v>83.5</v>
      </c>
      <c r="R1868" s="22">
        <f t="shared" si="294"/>
        <v>65.025000000000006</v>
      </c>
      <c r="S1868" s="22">
        <f t="shared" si="295"/>
        <v>50.875</v>
      </c>
      <c r="T1868" s="22">
        <f t="shared" si="296"/>
        <v>60.075000000000003</v>
      </c>
      <c r="U1868" s="22">
        <f t="shared" si="297"/>
        <v>58.375</v>
      </c>
      <c r="V1868" s="21">
        <f t="shared" si="298"/>
        <v>58.658333333333339</v>
      </c>
      <c r="W1868" s="21">
        <f t="shared" si="299"/>
        <v>58.587500000000006</v>
      </c>
      <c r="X1868" s="20"/>
      <c r="Y1868" s="20"/>
      <c r="Z1868" s="20"/>
    </row>
    <row r="1869" spans="1:26" ht="13.5" x14ac:dyDescent="0.25">
      <c r="A1869" s="4">
        <f>TITRES_STAT!B1872</f>
        <v>44733</v>
      </c>
      <c r="B1869" s="2">
        <f>TITRES_STAT!C1872</f>
        <v>14.81</v>
      </c>
      <c r="C1869" s="2">
        <f>RSI!I1869</f>
        <v>35.746450660660585</v>
      </c>
      <c r="D1869" s="2">
        <f>MACD!E1869</f>
        <v>-1.6779843465494437E-2</v>
      </c>
      <c r="E1869" s="2">
        <f>MACD!F1869</f>
        <v>4.1087323726528742E-3</v>
      </c>
      <c r="F1869" s="2">
        <f>'Moving Avg'!D1869</f>
        <v>6.5317399999999992</v>
      </c>
      <c r="G1869" s="2">
        <f>'Moving Avg'!E1869</f>
        <v>6.5169800000000011</v>
      </c>
      <c r="H1869" s="2">
        <f>'Moving Avg'!F1869</f>
        <v>6.5152400000000004</v>
      </c>
      <c r="I1869" s="2">
        <f>'Moving Avg'!G1869</f>
        <v>6.6224719999999992</v>
      </c>
      <c r="J1869" s="2">
        <f>'Moving Avg'!H1869</f>
        <v>6.5591510000000026</v>
      </c>
      <c r="K1869" s="18" t="str">
        <f>OBV!F1869</f>
        <v>BEARISH</v>
      </c>
      <c r="L1869" s="18" t="str">
        <f>OBV!G1869</f>
        <v>NEUTRAL</v>
      </c>
      <c r="M1869" s="18" t="str">
        <f>OBV!H1869</f>
        <v>CONFIRMED BEARISH</v>
      </c>
      <c r="N1869" s="21">
        <f t="shared" si="290"/>
        <v>50</v>
      </c>
      <c r="O1869" s="21">
        <f t="shared" si="291"/>
        <v>100</v>
      </c>
      <c r="P1869" s="21">
        <f t="shared" si="292"/>
        <v>0</v>
      </c>
      <c r="Q1869" s="21">
        <f t="shared" si="293"/>
        <v>16.5</v>
      </c>
      <c r="R1869" s="22">
        <f t="shared" si="294"/>
        <v>54.975000000000001</v>
      </c>
      <c r="S1869" s="22">
        <f t="shared" si="295"/>
        <v>34.125</v>
      </c>
      <c r="T1869" s="22">
        <f t="shared" si="296"/>
        <v>29.925000000000001</v>
      </c>
      <c r="U1869" s="22">
        <f t="shared" si="297"/>
        <v>41.625</v>
      </c>
      <c r="V1869" s="21">
        <f t="shared" si="298"/>
        <v>39.674999999999997</v>
      </c>
      <c r="W1869" s="21">
        <f t="shared" si="299"/>
        <v>40.162499999999994</v>
      </c>
      <c r="X1869" s="20"/>
      <c r="Y1869" s="20"/>
      <c r="Z1869" s="20"/>
    </row>
    <row r="1870" spans="1:26" ht="13.5" x14ac:dyDescent="0.25">
      <c r="A1870" s="4">
        <f>TITRES_STAT!B1873</f>
        <v>44734</v>
      </c>
      <c r="B1870" s="2">
        <f>TITRES_STAT!C1873</f>
        <v>14.85</v>
      </c>
      <c r="C1870" s="2">
        <f>RSI!I1870</f>
        <v>38.115281217887357</v>
      </c>
      <c r="D1870" s="2">
        <f>MACD!E1870</f>
        <v>-1.4294125213424103E-2</v>
      </c>
      <c r="E1870" s="2">
        <f>MACD!F1870</f>
        <v>4.2816085543747901E-4</v>
      </c>
      <c r="F1870" s="2">
        <f>'Moving Avg'!D1870</f>
        <v>6.5187399999999993</v>
      </c>
      <c r="G1870" s="2">
        <f>'Moving Avg'!E1870</f>
        <v>6.511350000000002</v>
      </c>
      <c r="H1870" s="2">
        <f>'Moving Avg'!F1870</f>
        <v>6.5054850000000002</v>
      </c>
      <c r="I1870" s="2">
        <f>'Moving Avg'!G1870</f>
        <v>6.6169219999999989</v>
      </c>
      <c r="J1870" s="2">
        <f>'Moving Avg'!H1870</f>
        <v>6.5594765000000042</v>
      </c>
      <c r="K1870" s="18" t="str">
        <f>OBV!F1870</f>
        <v>BEARISH</v>
      </c>
      <c r="L1870" s="18" t="str">
        <f>OBV!G1870</f>
        <v>NEUTRAL</v>
      </c>
      <c r="M1870" s="18" t="str">
        <f>OBV!H1870</f>
        <v>CONFIRMED BEARISH</v>
      </c>
      <c r="N1870" s="21">
        <f t="shared" si="290"/>
        <v>50</v>
      </c>
      <c r="O1870" s="21">
        <f t="shared" si="291"/>
        <v>100</v>
      </c>
      <c r="P1870" s="21">
        <f t="shared" si="292"/>
        <v>0</v>
      </c>
      <c r="Q1870" s="21">
        <f t="shared" si="293"/>
        <v>16.5</v>
      </c>
      <c r="R1870" s="22">
        <f t="shared" si="294"/>
        <v>54.975000000000001</v>
      </c>
      <c r="S1870" s="22">
        <f t="shared" si="295"/>
        <v>34.125</v>
      </c>
      <c r="T1870" s="22">
        <f t="shared" si="296"/>
        <v>29.925000000000001</v>
      </c>
      <c r="U1870" s="22">
        <f t="shared" si="297"/>
        <v>41.625</v>
      </c>
      <c r="V1870" s="21">
        <f t="shared" si="298"/>
        <v>39.674999999999997</v>
      </c>
      <c r="W1870" s="21">
        <f t="shared" si="299"/>
        <v>40.162499999999994</v>
      </c>
      <c r="X1870" s="20"/>
      <c r="Y1870" s="20"/>
      <c r="Z1870" s="20"/>
    </row>
    <row r="1871" spans="1:26" ht="13.5" x14ac:dyDescent="0.25">
      <c r="A1871" s="4">
        <f>TITRES_STAT!B1874</f>
        <v>44735</v>
      </c>
      <c r="B1871" s="2">
        <f>TITRES_STAT!C1874</f>
        <v>14.85</v>
      </c>
      <c r="C1871" s="2">
        <f>RSI!I1871</f>
        <v>38.115281217887357</v>
      </c>
      <c r="D1871" s="2">
        <f>MACD!E1871</f>
        <v>-1.1542133702959312E-2</v>
      </c>
      <c r="E1871" s="2">
        <f>MACD!F1871</f>
        <v>-1.965898056241879E-3</v>
      </c>
      <c r="F1871" s="2">
        <f>'Moving Avg'!D1871</f>
        <v>6.4805800000000007</v>
      </c>
      <c r="G1871" s="2">
        <f>'Moving Avg'!E1871</f>
        <v>6.5057199999999993</v>
      </c>
      <c r="H1871" s="2">
        <f>'Moving Avg'!F1871</f>
        <v>6.5022350000000007</v>
      </c>
      <c r="I1871" s="2">
        <f>'Moving Avg'!G1871</f>
        <v>6.6112839999999986</v>
      </c>
      <c r="J1871" s="2">
        <f>'Moving Avg'!H1871</f>
        <v>6.560019000000004</v>
      </c>
      <c r="K1871" s="18" t="str">
        <f>OBV!F1871</f>
        <v>BEARISH</v>
      </c>
      <c r="L1871" s="18" t="str">
        <f>OBV!G1871</f>
        <v>NEUTRAL</v>
      </c>
      <c r="M1871" s="18" t="str">
        <f>OBV!H1871</f>
        <v>CONFIRMED BEARISH</v>
      </c>
      <c r="N1871" s="21">
        <f t="shared" si="290"/>
        <v>50</v>
      </c>
      <c r="O1871" s="21">
        <f t="shared" si="291"/>
        <v>100</v>
      </c>
      <c r="P1871" s="21">
        <f t="shared" si="292"/>
        <v>0</v>
      </c>
      <c r="Q1871" s="21">
        <f t="shared" si="293"/>
        <v>16.5</v>
      </c>
      <c r="R1871" s="22">
        <f t="shared" si="294"/>
        <v>54.975000000000001</v>
      </c>
      <c r="S1871" s="22">
        <f t="shared" si="295"/>
        <v>34.125</v>
      </c>
      <c r="T1871" s="22">
        <f t="shared" si="296"/>
        <v>29.925000000000001</v>
      </c>
      <c r="U1871" s="22">
        <f t="shared" si="297"/>
        <v>41.625</v>
      </c>
      <c r="V1871" s="21">
        <f t="shared" si="298"/>
        <v>39.674999999999997</v>
      </c>
      <c r="W1871" s="21">
        <f t="shared" si="299"/>
        <v>40.162499999999994</v>
      </c>
      <c r="X1871" s="20"/>
      <c r="Y1871" s="20"/>
      <c r="Z1871" s="20"/>
    </row>
    <row r="1872" spans="1:26" ht="13.5" x14ac:dyDescent="0.25">
      <c r="A1872" s="4">
        <f>TITRES_STAT!B1875</f>
        <v>44736</v>
      </c>
      <c r="B1872" s="2">
        <f>TITRES_STAT!C1875</f>
        <v>15</v>
      </c>
      <c r="C1872" s="2">
        <f>RSI!I1872</f>
        <v>46.638411014812185</v>
      </c>
      <c r="D1872" s="2">
        <f>MACD!E1872</f>
        <v>-1.2089238545724079E-2</v>
      </c>
      <c r="E1872" s="2">
        <f>MACD!F1872</f>
        <v>-3.9905661541383194E-3</v>
      </c>
      <c r="F1872" s="2">
        <f>'Moving Avg'!D1872</f>
        <v>6.4718999999999998</v>
      </c>
      <c r="G1872" s="2">
        <f>'Moving Avg'!E1872</f>
        <v>6.5057199999999993</v>
      </c>
      <c r="H1872" s="2">
        <f>'Moving Avg'!F1872</f>
        <v>6.5022349999999989</v>
      </c>
      <c r="I1872" s="2">
        <f>'Moving Avg'!G1872</f>
        <v>6.606945999999998</v>
      </c>
      <c r="J1872" s="2">
        <f>'Moving Avg'!H1872</f>
        <v>6.5606695000000039</v>
      </c>
      <c r="K1872" s="18" t="str">
        <f>OBV!F1872</f>
        <v>BEARISH</v>
      </c>
      <c r="L1872" s="18" t="str">
        <f>OBV!G1872</f>
        <v>NEUTRAL</v>
      </c>
      <c r="M1872" s="18" t="str">
        <f>OBV!H1872</f>
        <v>CONFIRMED BEARISH</v>
      </c>
      <c r="N1872" s="21">
        <f t="shared" si="290"/>
        <v>50</v>
      </c>
      <c r="O1872" s="21">
        <f t="shared" si="291"/>
        <v>100</v>
      </c>
      <c r="P1872" s="21">
        <f t="shared" si="292"/>
        <v>0</v>
      </c>
      <c r="Q1872" s="21">
        <f t="shared" si="293"/>
        <v>16.5</v>
      </c>
      <c r="R1872" s="22">
        <f t="shared" si="294"/>
        <v>54.975000000000001</v>
      </c>
      <c r="S1872" s="22">
        <f t="shared" si="295"/>
        <v>34.125</v>
      </c>
      <c r="T1872" s="22">
        <f t="shared" si="296"/>
        <v>29.925000000000001</v>
      </c>
      <c r="U1872" s="22">
        <f t="shared" si="297"/>
        <v>41.625</v>
      </c>
      <c r="V1872" s="21">
        <f t="shared" si="298"/>
        <v>39.674999999999997</v>
      </c>
      <c r="W1872" s="21">
        <f t="shared" si="299"/>
        <v>40.162499999999994</v>
      </c>
      <c r="X1872" s="20"/>
      <c r="Y1872" s="20"/>
      <c r="Z1872" s="20"/>
    </row>
    <row r="1873" spans="1:26" ht="13.5" x14ac:dyDescent="0.25">
      <c r="A1873" s="4">
        <f>TITRES_STAT!B1876</f>
        <v>44739</v>
      </c>
      <c r="B1873" s="2">
        <f>TITRES_STAT!C1876</f>
        <v>14.88</v>
      </c>
      <c r="C1873" s="2">
        <f>RSI!I1873</f>
        <v>41.69146157885848</v>
      </c>
      <c r="D1873" s="2">
        <f>MACD!E1873</f>
        <v>-8.5282609889647532E-3</v>
      </c>
      <c r="E1873" s="2">
        <f>MACD!F1873</f>
        <v>-4.8981051211036061E-3</v>
      </c>
      <c r="F1873" s="2">
        <f>'Moving Avg'!D1873</f>
        <v>6.45282</v>
      </c>
      <c r="G1873" s="2">
        <f>'Moving Avg'!E1873</f>
        <v>6.5005199999999999</v>
      </c>
      <c r="H1873" s="2">
        <f>'Moving Avg'!F1873</f>
        <v>6.5018050000000001</v>
      </c>
      <c r="I1873" s="2">
        <f>'Moving Avg'!G1873</f>
        <v>6.6020019999999988</v>
      </c>
      <c r="J1873" s="2">
        <f>'Moving Avg'!H1873</f>
        <v>6.5612770000000022</v>
      </c>
      <c r="K1873" s="18" t="str">
        <f>OBV!F1873</f>
        <v>BEARISH</v>
      </c>
      <c r="L1873" s="18" t="str">
        <f>OBV!G1873</f>
        <v>NEUTRAL</v>
      </c>
      <c r="M1873" s="18" t="str">
        <f>OBV!H1873</f>
        <v>CONFIRMED BEARISH</v>
      </c>
      <c r="N1873" s="21">
        <f t="shared" si="290"/>
        <v>50</v>
      </c>
      <c r="O1873" s="21">
        <f t="shared" si="291"/>
        <v>100</v>
      </c>
      <c r="P1873" s="21">
        <f t="shared" si="292"/>
        <v>0</v>
      </c>
      <c r="Q1873" s="21">
        <f t="shared" si="293"/>
        <v>16.5</v>
      </c>
      <c r="R1873" s="22">
        <f t="shared" si="294"/>
        <v>54.975000000000001</v>
      </c>
      <c r="S1873" s="22">
        <f t="shared" si="295"/>
        <v>34.125</v>
      </c>
      <c r="T1873" s="22">
        <f t="shared" si="296"/>
        <v>29.925000000000001</v>
      </c>
      <c r="U1873" s="22">
        <f t="shared" si="297"/>
        <v>41.625</v>
      </c>
      <c r="V1873" s="21">
        <f t="shared" si="298"/>
        <v>39.674999999999997</v>
      </c>
      <c r="W1873" s="21">
        <f t="shared" si="299"/>
        <v>40.162499999999994</v>
      </c>
      <c r="X1873" s="20"/>
      <c r="Y1873" s="20"/>
      <c r="Z1873" s="20"/>
    </row>
    <row r="1874" spans="1:26" ht="13.5" x14ac:dyDescent="0.25">
      <c r="A1874" s="4">
        <f>TITRES_STAT!B1877</f>
        <v>44740</v>
      </c>
      <c r="B1874" s="2">
        <f>TITRES_STAT!C1877</f>
        <v>15.2</v>
      </c>
      <c r="C1874" s="2">
        <f>RSI!I1874</f>
        <v>55.31587443135632</v>
      </c>
      <c r="D1874" s="2">
        <f>MACD!E1874</f>
        <v>-1.5330022037212565E-2</v>
      </c>
      <c r="E1874" s="2">
        <f>MACD!F1874</f>
        <v>-6.9844885043253979E-3</v>
      </c>
      <c r="F1874" s="2">
        <f>'Moving Avg'!D1874</f>
        <v>6.4866600000000005</v>
      </c>
      <c r="G1874" s="2">
        <f>'Moving Avg'!E1874</f>
        <v>6.5091999999999981</v>
      </c>
      <c r="H1874" s="2">
        <f>'Moving Avg'!F1874</f>
        <v>6.5061449999999992</v>
      </c>
      <c r="I1874" s="2">
        <f>'Moving Avg'!G1874</f>
        <v>6.5993999999999975</v>
      </c>
      <c r="J1874" s="2">
        <f>'Moving Avg'!H1874</f>
        <v>6.562795000000003</v>
      </c>
      <c r="K1874" s="18" t="str">
        <f>OBV!F1874</f>
        <v>BULLISH</v>
      </c>
      <c r="L1874" s="18" t="str">
        <f>OBV!G1874</f>
        <v>NEUTRAL</v>
      </c>
      <c r="M1874" s="18" t="str">
        <f>OBV!H1874</f>
        <v>CONFIRMED BULLISH</v>
      </c>
      <c r="N1874" s="21">
        <f t="shared" si="290"/>
        <v>50</v>
      </c>
      <c r="O1874" s="21">
        <f t="shared" si="291"/>
        <v>100</v>
      </c>
      <c r="P1874" s="21">
        <f t="shared" si="292"/>
        <v>0</v>
      </c>
      <c r="Q1874" s="21">
        <f t="shared" si="293"/>
        <v>83.5</v>
      </c>
      <c r="R1874" s="22">
        <f t="shared" si="294"/>
        <v>65.025000000000006</v>
      </c>
      <c r="S1874" s="22">
        <f t="shared" si="295"/>
        <v>50.875</v>
      </c>
      <c r="T1874" s="22">
        <f t="shared" si="296"/>
        <v>60.075000000000003</v>
      </c>
      <c r="U1874" s="22">
        <f t="shared" si="297"/>
        <v>58.375</v>
      </c>
      <c r="V1874" s="21">
        <f t="shared" si="298"/>
        <v>58.658333333333339</v>
      </c>
      <c r="W1874" s="21">
        <f t="shared" si="299"/>
        <v>58.587500000000006</v>
      </c>
      <c r="X1874" s="20"/>
      <c r="Y1874" s="20"/>
      <c r="Z1874" s="20"/>
    </row>
    <row r="1875" spans="1:26" ht="13.5" x14ac:dyDescent="0.25">
      <c r="A1875" s="4">
        <f>TITRES_STAT!B1878</f>
        <v>44741</v>
      </c>
      <c r="B1875" s="2">
        <f>TITRES_STAT!C1878</f>
        <v>15.2</v>
      </c>
      <c r="C1875" s="2">
        <f>RSI!I1875</f>
        <v>55.31587443135632</v>
      </c>
      <c r="D1875" s="2">
        <f>MACD!E1875</f>
        <v>-2.1473509786840594E-2</v>
      </c>
      <c r="E1875" s="2">
        <f>MACD!F1875</f>
        <v>-9.8822927608284393E-3</v>
      </c>
      <c r="F1875" s="2">
        <f>'Moving Avg'!D1875</f>
        <v>6.5170200000000005</v>
      </c>
      <c r="G1875" s="2">
        <f>'Moving Avg'!E1875</f>
        <v>6.5178799999999999</v>
      </c>
      <c r="H1875" s="2">
        <f>'Moving Avg'!F1875</f>
        <v>6.5104849999999983</v>
      </c>
      <c r="I1875" s="2">
        <f>'Moving Avg'!G1875</f>
        <v>6.5967979999999962</v>
      </c>
      <c r="J1875" s="2">
        <f>'Moving Avg'!H1875</f>
        <v>6.5644215000000035</v>
      </c>
      <c r="K1875" s="18" t="str">
        <f>OBV!F1875</f>
        <v>BULLISH</v>
      </c>
      <c r="L1875" s="18" t="str">
        <f>OBV!G1875</f>
        <v>NEUTRAL</v>
      </c>
      <c r="M1875" s="18" t="str">
        <f>OBV!H1875</f>
        <v>CONFIRMED BULLISH</v>
      </c>
      <c r="N1875" s="21">
        <f t="shared" si="290"/>
        <v>50</v>
      </c>
      <c r="O1875" s="21">
        <f t="shared" si="291"/>
        <v>100</v>
      </c>
      <c r="P1875" s="21">
        <f t="shared" si="292"/>
        <v>0</v>
      </c>
      <c r="Q1875" s="21">
        <f t="shared" si="293"/>
        <v>83.5</v>
      </c>
      <c r="R1875" s="22">
        <f t="shared" si="294"/>
        <v>65.025000000000006</v>
      </c>
      <c r="S1875" s="22">
        <f t="shared" si="295"/>
        <v>50.875</v>
      </c>
      <c r="T1875" s="22">
        <f t="shared" si="296"/>
        <v>60.075000000000003</v>
      </c>
      <c r="U1875" s="22">
        <f t="shared" si="297"/>
        <v>58.375</v>
      </c>
      <c r="V1875" s="21">
        <f t="shared" si="298"/>
        <v>58.658333333333339</v>
      </c>
      <c r="W1875" s="21">
        <f t="shared" si="299"/>
        <v>58.587500000000006</v>
      </c>
      <c r="X1875" s="20"/>
      <c r="Y1875" s="20"/>
      <c r="Z1875" s="20"/>
    </row>
    <row r="1876" spans="1:26" ht="13.5" x14ac:dyDescent="0.25">
      <c r="A1876" s="4">
        <f>TITRES_STAT!B1879</f>
        <v>44742</v>
      </c>
      <c r="B1876" s="2">
        <f>TITRES_STAT!C1879</f>
        <v>15.2</v>
      </c>
      <c r="C1876" s="2">
        <f>RSI!I1876</f>
        <v>55.315874431356313</v>
      </c>
      <c r="D1876" s="2">
        <f>MACD!E1876</f>
        <v>-7.6773989378384755E-3</v>
      </c>
      <c r="E1876" s="2">
        <f>MACD!F1876</f>
        <v>-9.4413139962304486E-3</v>
      </c>
      <c r="F1876" s="2">
        <f>'Moving Avg'!D1876</f>
        <v>6.5473799999999995</v>
      </c>
      <c r="G1876" s="2">
        <f>'Moving Avg'!E1876</f>
        <v>6.5139799999999992</v>
      </c>
      <c r="H1876" s="2">
        <f>'Moving Avg'!F1876</f>
        <v>6.5148249999999974</v>
      </c>
      <c r="I1876" s="2">
        <f>'Moving Avg'!G1876</f>
        <v>6.5942839999999965</v>
      </c>
      <c r="J1876" s="2">
        <f>'Moving Avg'!H1876</f>
        <v>6.5655060000000027</v>
      </c>
      <c r="K1876" s="18" t="str">
        <f>OBV!F1876</f>
        <v>BULLISH</v>
      </c>
      <c r="L1876" s="18" t="str">
        <f>OBV!G1876</f>
        <v>NEUTRAL</v>
      </c>
      <c r="M1876" s="18" t="str">
        <f>OBV!H1876</f>
        <v>CONFIRMED BULLISH</v>
      </c>
      <c r="N1876" s="21">
        <f t="shared" si="290"/>
        <v>50</v>
      </c>
      <c r="O1876" s="21">
        <f t="shared" si="291"/>
        <v>100</v>
      </c>
      <c r="P1876" s="21">
        <f t="shared" si="292"/>
        <v>0</v>
      </c>
      <c r="Q1876" s="21">
        <f t="shared" si="293"/>
        <v>83.5</v>
      </c>
      <c r="R1876" s="22">
        <f t="shared" si="294"/>
        <v>65.025000000000006</v>
      </c>
      <c r="S1876" s="22">
        <f t="shared" si="295"/>
        <v>50.875</v>
      </c>
      <c r="T1876" s="22">
        <f t="shared" si="296"/>
        <v>60.075000000000003</v>
      </c>
      <c r="U1876" s="22">
        <f t="shared" si="297"/>
        <v>58.375</v>
      </c>
      <c r="V1876" s="21">
        <f t="shared" si="298"/>
        <v>58.658333333333339</v>
      </c>
      <c r="W1876" s="21">
        <f t="shared" si="299"/>
        <v>58.587500000000006</v>
      </c>
      <c r="X1876" s="20"/>
      <c r="Y1876" s="20"/>
      <c r="Z1876" s="20"/>
    </row>
    <row r="1877" spans="1:26" ht="13.5" x14ac:dyDescent="0.25">
      <c r="A1877" s="4">
        <f>TITRES_STAT!B1880</f>
        <v>44743</v>
      </c>
      <c r="B1877" s="2">
        <f>TITRES_STAT!C1880</f>
        <v>15</v>
      </c>
      <c r="C1877" s="2">
        <f>RSI!I1877</f>
        <v>46.778634460888689</v>
      </c>
      <c r="D1877" s="2">
        <f>MACD!E1877</f>
        <v>-2.5838374585589463E-3</v>
      </c>
      <c r="E1877" s="2">
        <f>MACD!F1877</f>
        <v>-8.0698186886961482E-3</v>
      </c>
      <c r="F1877" s="2">
        <f>'Moving Avg'!D1877</f>
        <v>6.5473799999999995</v>
      </c>
      <c r="G1877" s="2">
        <f>'Moving Avg'!E1877</f>
        <v>6.5096400000000001</v>
      </c>
      <c r="H1877" s="2">
        <f>'Moving Avg'!F1877</f>
        <v>6.5148249999999992</v>
      </c>
      <c r="I1877" s="2">
        <f>'Moving Avg'!G1877</f>
        <v>6.5900339999999957</v>
      </c>
      <c r="J1877" s="2">
        <f>'Moving Avg'!H1877</f>
        <v>6.5662650000000022</v>
      </c>
      <c r="K1877" s="18" t="str">
        <f>OBV!F1877</f>
        <v>BEARISH</v>
      </c>
      <c r="L1877" s="18" t="str">
        <f>OBV!G1877</f>
        <v>NEUTRAL</v>
      </c>
      <c r="M1877" s="18" t="str">
        <f>OBV!H1877</f>
        <v>NEUTRAL</v>
      </c>
      <c r="N1877" s="21">
        <f t="shared" si="290"/>
        <v>50</v>
      </c>
      <c r="O1877" s="21">
        <f t="shared" si="291"/>
        <v>100</v>
      </c>
      <c r="P1877" s="21">
        <f t="shared" si="292"/>
        <v>0</v>
      </c>
      <c r="Q1877" s="21">
        <f t="shared" si="293"/>
        <v>16.5</v>
      </c>
      <c r="R1877" s="22">
        <f t="shared" si="294"/>
        <v>54.975000000000001</v>
      </c>
      <c r="S1877" s="22">
        <f t="shared" si="295"/>
        <v>34.125</v>
      </c>
      <c r="T1877" s="22">
        <f t="shared" si="296"/>
        <v>29.925000000000001</v>
      </c>
      <c r="U1877" s="22">
        <f t="shared" si="297"/>
        <v>41.625</v>
      </c>
      <c r="V1877" s="21">
        <f t="shared" si="298"/>
        <v>39.674999999999997</v>
      </c>
      <c r="W1877" s="21">
        <f t="shared" si="299"/>
        <v>40.162499999999994</v>
      </c>
      <c r="X1877" s="20"/>
      <c r="Y1877" s="20"/>
      <c r="Z1877" s="20"/>
    </row>
    <row r="1878" spans="1:26" ht="13.5" x14ac:dyDescent="0.25">
      <c r="A1878" s="4">
        <f>TITRES_STAT!B1881</f>
        <v>44746</v>
      </c>
      <c r="B1878" s="2">
        <f>TITRES_STAT!C1881</f>
        <v>15</v>
      </c>
      <c r="C1878" s="2">
        <f>RSI!I1878</f>
        <v>46.778634460888689</v>
      </c>
      <c r="D1878" s="2">
        <f>MACD!E1878</f>
        <v>1.9308769478110221E-3</v>
      </c>
      <c r="E1878" s="2">
        <f>MACD!F1878</f>
        <v>-6.0696795613947143E-3</v>
      </c>
      <c r="F1878" s="2">
        <f>'Moving Avg'!D1878</f>
        <v>6.5577799999999993</v>
      </c>
      <c r="G1878" s="2">
        <f>'Moving Avg'!E1878</f>
        <v>6.5053000000000001</v>
      </c>
      <c r="H1878" s="2">
        <f>'Moving Avg'!F1878</f>
        <v>6.5148249999999992</v>
      </c>
      <c r="I1878" s="2">
        <f>'Moving Avg'!G1878</f>
        <v>6.5852619999999948</v>
      </c>
      <c r="J1878" s="2">
        <f>'Moving Avg'!H1878</f>
        <v>6.5670455000000025</v>
      </c>
      <c r="K1878" s="18" t="str">
        <f>OBV!F1878</f>
        <v>BEARISH</v>
      </c>
      <c r="L1878" s="18" t="str">
        <f>OBV!G1878</f>
        <v>NEUTRAL</v>
      </c>
      <c r="M1878" s="18" t="str">
        <f>OBV!H1878</f>
        <v>BEARISH DIVERGENCE</v>
      </c>
      <c r="N1878" s="21">
        <f t="shared" si="290"/>
        <v>50</v>
      </c>
      <c r="O1878" s="21">
        <f t="shared" si="291"/>
        <v>100</v>
      </c>
      <c r="P1878" s="21">
        <f t="shared" si="292"/>
        <v>0</v>
      </c>
      <c r="Q1878" s="21">
        <f t="shared" si="293"/>
        <v>16.5</v>
      </c>
      <c r="R1878" s="22">
        <f t="shared" si="294"/>
        <v>54.975000000000001</v>
      </c>
      <c r="S1878" s="22">
        <f t="shared" si="295"/>
        <v>34.125</v>
      </c>
      <c r="T1878" s="22">
        <f t="shared" si="296"/>
        <v>29.925000000000001</v>
      </c>
      <c r="U1878" s="22">
        <f t="shared" si="297"/>
        <v>41.625</v>
      </c>
      <c r="V1878" s="21">
        <f t="shared" si="298"/>
        <v>39.674999999999997</v>
      </c>
      <c r="W1878" s="21">
        <f t="shared" si="299"/>
        <v>40.162499999999994</v>
      </c>
      <c r="X1878" s="20"/>
      <c r="Y1878" s="20"/>
      <c r="Z1878" s="20"/>
    </row>
    <row r="1879" spans="1:26" ht="13.5" x14ac:dyDescent="0.25">
      <c r="A1879" s="4">
        <f>TITRES_STAT!B1882</f>
        <v>44747</v>
      </c>
      <c r="B1879" s="2">
        <f>TITRES_STAT!C1882</f>
        <v>15</v>
      </c>
      <c r="C1879" s="2">
        <f>RSI!I1879</f>
        <v>46.778634460888689</v>
      </c>
      <c r="D1879" s="2">
        <f>MACD!E1879</f>
        <v>-1.3413217200449523E-2</v>
      </c>
      <c r="E1879" s="2">
        <f>MACD!F1879</f>
        <v>-7.5383870892056764E-3</v>
      </c>
      <c r="F1879" s="2">
        <f>'Moving Avg'!D1879</f>
        <v>6.5404200000000001</v>
      </c>
      <c r="G1879" s="2">
        <f>'Moving Avg'!E1879</f>
        <v>6.5135400000000008</v>
      </c>
      <c r="H1879" s="2">
        <f>'Moving Avg'!F1879</f>
        <v>6.5152600000000005</v>
      </c>
      <c r="I1879" s="2">
        <f>'Moving Avg'!G1879</f>
        <v>6.5810979999999946</v>
      </c>
      <c r="J1879" s="2">
        <f>'Moving Avg'!H1879</f>
        <v>6.5677395000000027</v>
      </c>
      <c r="K1879" s="18" t="str">
        <f>OBV!F1879</f>
        <v>BEARISH</v>
      </c>
      <c r="L1879" s="18" t="str">
        <f>OBV!G1879</f>
        <v>NEUTRAL</v>
      </c>
      <c r="M1879" s="18" t="str">
        <f>OBV!H1879</f>
        <v>CONFIRMED BEARISH</v>
      </c>
      <c r="N1879" s="21">
        <f t="shared" si="290"/>
        <v>50</v>
      </c>
      <c r="O1879" s="21">
        <f t="shared" si="291"/>
        <v>100</v>
      </c>
      <c r="P1879" s="21">
        <f t="shared" si="292"/>
        <v>0</v>
      </c>
      <c r="Q1879" s="21">
        <f t="shared" si="293"/>
        <v>16.5</v>
      </c>
      <c r="R1879" s="22">
        <f t="shared" si="294"/>
        <v>54.975000000000001</v>
      </c>
      <c r="S1879" s="22">
        <f t="shared" si="295"/>
        <v>34.125</v>
      </c>
      <c r="T1879" s="22">
        <f t="shared" si="296"/>
        <v>29.925000000000001</v>
      </c>
      <c r="U1879" s="22">
        <f t="shared" si="297"/>
        <v>41.625</v>
      </c>
      <c r="V1879" s="21">
        <f t="shared" si="298"/>
        <v>39.674999999999997</v>
      </c>
      <c r="W1879" s="21">
        <f t="shared" si="299"/>
        <v>40.162499999999994</v>
      </c>
      <c r="X1879" s="20"/>
      <c r="Y1879" s="20"/>
      <c r="Z1879" s="20"/>
    </row>
    <row r="1880" spans="1:26" ht="13.5" x14ac:dyDescent="0.25">
      <c r="A1880" s="4">
        <f>TITRES_STAT!B1883</f>
        <v>44748</v>
      </c>
      <c r="B1880" s="2">
        <f>TITRES_STAT!C1883</f>
        <v>15</v>
      </c>
      <c r="C1880" s="2">
        <f>RSI!I1880</f>
        <v>46.778634460888689</v>
      </c>
      <c r="D1880" s="2">
        <f>MACD!E1880</f>
        <v>-2.3544194471019075E-2</v>
      </c>
      <c r="E1880" s="2">
        <f>MACD!F1880</f>
        <v>-1.0739548565568358E-2</v>
      </c>
      <c r="F1880" s="2">
        <f>'Moving Avg'!D1880</f>
        <v>6.5230599999999992</v>
      </c>
      <c r="G1880" s="2">
        <f>'Moving Avg'!E1880</f>
        <v>6.5200399999999998</v>
      </c>
      <c r="H1880" s="2">
        <f>'Moving Avg'!F1880</f>
        <v>6.5156950000000009</v>
      </c>
      <c r="I1880" s="2">
        <f>'Moving Avg'!G1880</f>
        <v>6.5767599999999957</v>
      </c>
      <c r="J1880" s="2">
        <f>'Moving Avg'!H1880</f>
        <v>6.5688020000000016</v>
      </c>
      <c r="K1880" s="18" t="str">
        <f>OBV!F1880</f>
        <v>BEARISH</v>
      </c>
      <c r="L1880" s="18" t="str">
        <f>OBV!G1880</f>
        <v>NEUTRAL</v>
      </c>
      <c r="M1880" s="18" t="str">
        <f>OBV!H1880</f>
        <v>CONFIRMED BEARISH</v>
      </c>
      <c r="N1880" s="21">
        <f t="shared" si="290"/>
        <v>50</v>
      </c>
      <c r="O1880" s="21">
        <f t="shared" si="291"/>
        <v>100</v>
      </c>
      <c r="P1880" s="21">
        <f t="shared" si="292"/>
        <v>0</v>
      </c>
      <c r="Q1880" s="21">
        <f t="shared" si="293"/>
        <v>16.5</v>
      </c>
      <c r="R1880" s="22">
        <f t="shared" si="294"/>
        <v>54.975000000000001</v>
      </c>
      <c r="S1880" s="22">
        <f t="shared" si="295"/>
        <v>34.125</v>
      </c>
      <c r="T1880" s="22">
        <f t="shared" si="296"/>
        <v>29.925000000000001</v>
      </c>
      <c r="U1880" s="22">
        <f t="shared" si="297"/>
        <v>41.625</v>
      </c>
      <c r="V1880" s="21">
        <f t="shared" si="298"/>
        <v>39.674999999999997</v>
      </c>
      <c r="W1880" s="21">
        <f t="shared" si="299"/>
        <v>40.162499999999994</v>
      </c>
      <c r="X1880" s="20"/>
      <c r="Y1880" s="20"/>
      <c r="Z1880" s="20"/>
    </row>
    <row r="1881" spans="1:26" ht="13.5" x14ac:dyDescent="0.25">
      <c r="A1881" s="4">
        <f>TITRES_STAT!B1884</f>
        <v>44749</v>
      </c>
      <c r="B1881" s="2">
        <f>TITRES_STAT!C1884</f>
        <v>15</v>
      </c>
      <c r="C1881" s="2">
        <f>RSI!I1881</f>
        <v>46.778634460888689</v>
      </c>
      <c r="D1881" s="2">
        <f>MACD!E1881</f>
        <v>-3.1954000657692383E-2</v>
      </c>
      <c r="E1881" s="2">
        <f>MACD!F1881</f>
        <v>-1.4982438983993164E-2</v>
      </c>
      <c r="F1881" s="2">
        <f>'Moving Avg'!D1881</f>
        <v>6.5057</v>
      </c>
      <c r="G1881" s="2">
        <f>'Moving Avg'!E1881</f>
        <v>6.5265399999999989</v>
      </c>
      <c r="H1881" s="2">
        <f>'Moving Avg'!F1881</f>
        <v>6.5161300000000013</v>
      </c>
      <c r="I1881" s="2">
        <f>'Moving Avg'!G1881</f>
        <v>6.5724219999999969</v>
      </c>
      <c r="J1881" s="2">
        <f>'Moving Avg'!H1881</f>
        <v>6.5698645000000013</v>
      </c>
      <c r="K1881" s="18" t="str">
        <f>OBV!F1881</f>
        <v>BEARISH</v>
      </c>
      <c r="L1881" s="18" t="str">
        <f>OBV!G1881</f>
        <v>NEUTRAL</v>
      </c>
      <c r="M1881" s="18" t="str">
        <f>OBV!H1881</f>
        <v>CONFIRMED BEARISH</v>
      </c>
      <c r="N1881" s="21">
        <f t="shared" si="290"/>
        <v>50</v>
      </c>
      <c r="O1881" s="21">
        <f t="shared" si="291"/>
        <v>100</v>
      </c>
      <c r="P1881" s="21">
        <f t="shared" si="292"/>
        <v>0</v>
      </c>
      <c r="Q1881" s="21">
        <f t="shared" si="293"/>
        <v>16.5</v>
      </c>
      <c r="R1881" s="22">
        <f t="shared" si="294"/>
        <v>54.975000000000001</v>
      </c>
      <c r="S1881" s="22">
        <f t="shared" si="295"/>
        <v>34.125</v>
      </c>
      <c r="T1881" s="22">
        <f t="shared" si="296"/>
        <v>29.925000000000001</v>
      </c>
      <c r="U1881" s="22">
        <f t="shared" si="297"/>
        <v>41.625</v>
      </c>
      <c r="V1881" s="21">
        <f t="shared" si="298"/>
        <v>39.674999999999997</v>
      </c>
      <c r="W1881" s="21">
        <f t="shared" si="299"/>
        <v>40.162499999999994</v>
      </c>
      <c r="X1881" s="20"/>
      <c r="Y1881" s="20"/>
      <c r="Z1881" s="20"/>
    </row>
    <row r="1882" spans="1:26" ht="13.5" x14ac:dyDescent="0.25">
      <c r="A1882" s="4">
        <f>TITRES_STAT!B1885</f>
        <v>44750</v>
      </c>
      <c r="B1882" s="2">
        <f>TITRES_STAT!C1885</f>
        <v>15.18</v>
      </c>
      <c r="C1882" s="2">
        <f>RSI!I1882</f>
        <v>55.691365461302993</v>
      </c>
      <c r="D1882" s="2">
        <f>MACD!E1882</f>
        <v>-3.4704657918959825E-2</v>
      </c>
      <c r="E1882" s="2">
        <f>MACD!F1882</f>
        <v>-1.8926882770986496E-2</v>
      </c>
      <c r="F1882" s="2">
        <f>'Moving Avg'!D1882</f>
        <v>6.5213200000000002</v>
      </c>
      <c r="G1882" s="2">
        <f>'Moving Avg'!E1882</f>
        <v>6.534349999999999</v>
      </c>
      <c r="H1882" s="2">
        <f>'Moving Avg'!F1882</f>
        <v>6.5200350000000018</v>
      </c>
      <c r="I1882" s="2">
        <f>'Moving Avg'!G1882</f>
        <v>6.569645999999997</v>
      </c>
      <c r="J1882" s="2">
        <f>'Moving Avg'!H1882</f>
        <v>6.5712310000000009</v>
      </c>
      <c r="K1882" s="18" t="str">
        <f>OBV!F1882</f>
        <v>BULLISH</v>
      </c>
      <c r="L1882" s="18" t="str">
        <f>OBV!G1882</f>
        <v>NEUTRAL</v>
      </c>
      <c r="M1882" s="18" t="str">
        <f>OBV!H1882</f>
        <v>CONFIRMED BULLISH</v>
      </c>
      <c r="N1882" s="21">
        <f t="shared" si="290"/>
        <v>50</v>
      </c>
      <c r="O1882" s="21">
        <f t="shared" si="291"/>
        <v>100</v>
      </c>
      <c r="P1882" s="21">
        <f t="shared" si="292"/>
        <v>0</v>
      </c>
      <c r="Q1882" s="21">
        <f t="shared" si="293"/>
        <v>83.5</v>
      </c>
      <c r="R1882" s="22">
        <f t="shared" si="294"/>
        <v>65.025000000000006</v>
      </c>
      <c r="S1882" s="22">
        <f t="shared" si="295"/>
        <v>50.875</v>
      </c>
      <c r="T1882" s="22">
        <f t="shared" si="296"/>
        <v>60.075000000000003</v>
      </c>
      <c r="U1882" s="22">
        <f t="shared" si="297"/>
        <v>58.375</v>
      </c>
      <c r="V1882" s="21">
        <f t="shared" si="298"/>
        <v>58.658333333333339</v>
      </c>
      <c r="W1882" s="21">
        <f t="shared" si="299"/>
        <v>58.587500000000006</v>
      </c>
      <c r="X1882" s="20"/>
      <c r="Y1882" s="20"/>
      <c r="Z1882" s="20"/>
    </row>
    <row r="1883" spans="1:26" ht="13.5" x14ac:dyDescent="0.25">
      <c r="A1883" s="4">
        <f>TITRES_STAT!B1886</f>
        <v>44753</v>
      </c>
      <c r="B1883" s="2">
        <f>TITRES_STAT!C1886</f>
        <v>15.18</v>
      </c>
      <c r="C1883" s="2">
        <f>RSI!I1883</f>
        <v>55.691365461302993</v>
      </c>
      <c r="D1883" s="2">
        <f>MACD!E1883</f>
        <v>-4.5354265084693424E-2</v>
      </c>
      <c r="E1883" s="2">
        <f>MACD!F1883</f>
        <v>-2.421235923372788E-2</v>
      </c>
      <c r="F1883" s="2">
        <f>'Moving Avg'!D1883</f>
        <v>6.5369399999999995</v>
      </c>
      <c r="G1883" s="2">
        <f>'Moving Avg'!E1883</f>
        <v>6.5473599999999994</v>
      </c>
      <c r="H1883" s="2">
        <f>'Moving Avg'!F1883</f>
        <v>6.5239400000000014</v>
      </c>
      <c r="I1883" s="2">
        <f>'Moving Avg'!G1883</f>
        <v>6.5668699999999971</v>
      </c>
      <c r="J1883" s="2">
        <f>'Moving Avg'!H1883</f>
        <v>6.5725975000000014</v>
      </c>
      <c r="K1883" s="18" t="str">
        <f>OBV!F1883</f>
        <v>BULLISH</v>
      </c>
      <c r="L1883" s="18" t="str">
        <f>OBV!G1883</f>
        <v>NEUTRAL</v>
      </c>
      <c r="M1883" s="18" t="str">
        <f>OBV!H1883</f>
        <v>CONFIRMED BULLISH</v>
      </c>
      <c r="N1883" s="21">
        <f t="shared" si="290"/>
        <v>50</v>
      </c>
      <c r="O1883" s="21">
        <f t="shared" si="291"/>
        <v>100</v>
      </c>
      <c r="P1883" s="21">
        <f t="shared" si="292"/>
        <v>0</v>
      </c>
      <c r="Q1883" s="21">
        <f t="shared" si="293"/>
        <v>83.5</v>
      </c>
      <c r="R1883" s="22">
        <f t="shared" si="294"/>
        <v>65.025000000000006</v>
      </c>
      <c r="S1883" s="22">
        <f t="shared" si="295"/>
        <v>50.875</v>
      </c>
      <c r="T1883" s="22">
        <f t="shared" si="296"/>
        <v>60.075000000000003</v>
      </c>
      <c r="U1883" s="22">
        <f t="shared" si="297"/>
        <v>58.375</v>
      </c>
      <c r="V1883" s="21">
        <f t="shared" si="298"/>
        <v>58.658333333333339</v>
      </c>
      <c r="W1883" s="21">
        <f t="shared" si="299"/>
        <v>58.587500000000006</v>
      </c>
      <c r="X1883" s="20"/>
      <c r="Y1883" s="20"/>
      <c r="Z1883" s="20"/>
    </row>
    <row r="1884" spans="1:26" ht="13.5" x14ac:dyDescent="0.25">
      <c r="A1884" s="4">
        <f>TITRES_STAT!B1887</f>
        <v>44754</v>
      </c>
      <c r="B1884" s="2">
        <f>TITRES_STAT!C1887</f>
        <v>15.15</v>
      </c>
      <c r="C1884" s="2">
        <f>RSI!I1884</f>
        <v>53.947325663188643</v>
      </c>
      <c r="D1884" s="2">
        <f>MACD!E1884</f>
        <v>-3.2346928646624917E-2</v>
      </c>
      <c r="E1884" s="2">
        <f>MACD!F1884</f>
        <v>-2.583927311630729E-2</v>
      </c>
      <c r="F1884" s="2">
        <f>'Moving Avg'!D1884</f>
        <v>6.5499600000000004</v>
      </c>
      <c r="G1884" s="2">
        <f>'Moving Avg'!E1884</f>
        <v>6.5451899999999998</v>
      </c>
      <c r="H1884" s="2">
        <f>'Moving Avg'!F1884</f>
        <v>6.5271950000000007</v>
      </c>
      <c r="I1884" s="2">
        <f>'Moving Avg'!G1884</f>
        <v>6.5638339999999973</v>
      </c>
      <c r="J1884" s="2">
        <f>'Moving Avg'!H1884</f>
        <v>6.5737035000000015</v>
      </c>
      <c r="K1884" s="18" t="str">
        <f>OBV!F1884</f>
        <v>BEARISH</v>
      </c>
      <c r="L1884" s="18" t="str">
        <f>OBV!G1884</f>
        <v>NEUTRAL</v>
      </c>
      <c r="M1884" s="18" t="str">
        <f>OBV!H1884</f>
        <v>BEARISH DIVERGENCE</v>
      </c>
      <c r="N1884" s="21">
        <f t="shared" si="290"/>
        <v>50</v>
      </c>
      <c r="O1884" s="21">
        <f t="shared" si="291"/>
        <v>100</v>
      </c>
      <c r="P1884" s="21">
        <f t="shared" si="292"/>
        <v>0</v>
      </c>
      <c r="Q1884" s="21">
        <f t="shared" si="293"/>
        <v>16.5</v>
      </c>
      <c r="R1884" s="22">
        <f t="shared" si="294"/>
        <v>54.975000000000001</v>
      </c>
      <c r="S1884" s="22">
        <f t="shared" si="295"/>
        <v>34.125</v>
      </c>
      <c r="T1884" s="22">
        <f t="shared" si="296"/>
        <v>29.925000000000001</v>
      </c>
      <c r="U1884" s="22">
        <f t="shared" si="297"/>
        <v>41.625</v>
      </c>
      <c r="V1884" s="21">
        <f t="shared" si="298"/>
        <v>39.674999999999997</v>
      </c>
      <c r="W1884" s="21">
        <f t="shared" si="299"/>
        <v>40.162499999999994</v>
      </c>
      <c r="X1884" s="20"/>
      <c r="Y1884" s="20"/>
      <c r="Z1884" s="20"/>
    </row>
    <row r="1885" spans="1:26" ht="13.5" x14ac:dyDescent="0.25">
      <c r="A1885" s="4">
        <f>TITRES_STAT!B1888</f>
        <v>44755</v>
      </c>
      <c r="B1885" s="2">
        <f>TITRES_STAT!C1888</f>
        <v>15.15</v>
      </c>
      <c r="C1885" s="2">
        <f>RSI!I1885</f>
        <v>53.947325663188643</v>
      </c>
      <c r="D1885" s="2">
        <f>MACD!E1885</f>
        <v>-2.1540076125099894E-2</v>
      </c>
      <c r="E1885" s="2">
        <f>MACD!F1885</f>
        <v>-2.4979433718065814E-2</v>
      </c>
      <c r="F1885" s="2">
        <f>'Moving Avg'!D1885</f>
        <v>6.5629800000000005</v>
      </c>
      <c r="G1885" s="2">
        <f>'Moving Avg'!E1885</f>
        <v>6.5430199999999985</v>
      </c>
      <c r="H1885" s="2">
        <f>'Moving Avg'!F1885</f>
        <v>6.5304500000000001</v>
      </c>
      <c r="I1885" s="2">
        <f>'Moving Avg'!G1885</f>
        <v>6.5607979999999975</v>
      </c>
      <c r="J1885" s="2">
        <f>'Moving Avg'!H1885</f>
        <v>6.574679500000002</v>
      </c>
      <c r="K1885" s="18" t="str">
        <f>OBV!F1885</f>
        <v>BEARISH</v>
      </c>
      <c r="L1885" s="18" t="str">
        <f>OBV!G1885</f>
        <v>NEUTRAL</v>
      </c>
      <c r="M1885" s="18" t="str">
        <f>OBV!H1885</f>
        <v>BEARISH DIVERGENCE</v>
      </c>
      <c r="N1885" s="21">
        <f t="shared" si="290"/>
        <v>50</v>
      </c>
      <c r="O1885" s="21">
        <f t="shared" si="291"/>
        <v>100</v>
      </c>
      <c r="P1885" s="21">
        <f t="shared" si="292"/>
        <v>0</v>
      </c>
      <c r="Q1885" s="21">
        <f t="shared" si="293"/>
        <v>16.5</v>
      </c>
      <c r="R1885" s="22">
        <f t="shared" si="294"/>
        <v>54.975000000000001</v>
      </c>
      <c r="S1885" s="22">
        <f t="shared" si="295"/>
        <v>34.125</v>
      </c>
      <c r="T1885" s="22">
        <f t="shared" si="296"/>
        <v>29.925000000000001</v>
      </c>
      <c r="U1885" s="22">
        <f t="shared" si="297"/>
        <v>41.625</v>
      </c>
      <c r="V1885" s="21">
        <f t="shared" si="298"/>
        <v>39.674999999999997</v>
      </c>
      <c r="W1885" s="21">
        <f t="shared" si="299"/>
        <v>40.162499999999994</v>
      </c>
      <c r="X1885" s="20"/>
      <c r="Y1885" s="20"/>
      <c r="Z1885" s="20"/>
    </row>
    <row r="1886" spans="1:26" ht="13.5" x14ac:dyDescent="0.25">
      <c r="A1886" s="4">
        <f>TITRES_STAT!B1889</f>
        <v>44756</v>
      </c>
      <c r="B1886" s="2">
        <f>TITRES_STAT!C1889</f>
        <v>15.2</v>
      </c>
      <c r="C1886" s="2">
        <f>RSI!I1886</f>
        <v>56.579696826814107</v>
      </c>
      <c r="D1886" s="2">
        <f>MACD!E1886</f>
        <v>-1.4187811886012369E-2</v>
      </c>
      <c r="E1886" s="2">
        <f>MACD!F1886</f>
        <v>-2.2821109351655128E-2</v>
      </c>
      <c r="F1886" s="2">
        <f>'Moving Avg'!D1886</f>
        <v>6.5803399999999996</v>
      </c>
      <c r="G1886" s="2">
        <f>'Moving Avg'!E1886</f>
        <v>6.5430200000000003</v>
      </c>
      <c r="H1886" s="2">
        <f>'Moving Avg'!F1886</f>
        <v>6.5285000000000011</v>
      </c>
      <c r="I1886" s="2">
        <f>'Moving Avg'!G1886</f>
        <v>6.5581959999999988</v>
      </c>
      <c r="J1886" s="2">
        <f>'Moving Avg'!H1886</f>
        <v>6.5757640000000013</v>
      </c>
      <c r="K1886" s="18" t="str">
        <f>OBV!F1886</f>
        <v>BEARISH</v>
      </c>
      <c r="L1886" s="18" t="str">
        <f>OBV!G1886</f>
        <v>NEUTRAL</v>
      </c>
      <c r="M1886" s="18" t="str">
        <f>OBV!H1886</f>
        <v>BEARISH DIVERGENCE</v>
      </c>
      <c r="N1886" s="21">
        <f t="shared" si="290"/>
        <v>50</v>
      </c>
      <c r="O1886" s="21">
        <f t="shared" si="291"/>
        <v>100</v>
      </c>
      <c r="P1886" s="21">
        <f t="shared" si="292"/>
        <v>0</v>
      </c>
      <c r="Q1886" s="21">
        <f t="shared" si="293"/>
        <v>16.5</v>
      </c>
      <c r="R1886" s="22">
        <f t="shared" si="294"/>
        <v>54.975000000000001</v>
      </c>
      <c r="S1886" s="22">
        <f t="shared" si="295"/>
        <v>34.125</v>
      </c>
      <c r="T1886" s="22">
        <f t="shared" si="296"/>
        <v>29.925000000000001</v>
      </c>
      <c r="U1886" s="22">
        <f t="shared" si="297"/>
        <v>41.625</v>
      </c>
      <c r="V1886" s="21">
        <f t="shared" si="298"/>
        <v>39.674999999999997</v>
      </c>
      <c r="W1886" s="21">
        <f t="shared" si="299"/>
        <v>40.162499999999994</v>
      </c>
      <c r="X1886" s="20"/>
      <c r="Y1886" s="20"/>
      <c r="Z1886" s="20"/>
    </row>
    <row r="1887" spans="1:26" ht="13.5" x14ac:dyDescent="0.25">
      <c r="A1887" s="4">
        <f>TITRES_STAT!B1890</f>
        <v>44757</v>
      </c>
      <c r="B1887" s="2">
        <f>TITRES_STAT!C1890</f>
        <v>15.1</v>
      </c>
      <c r="C1887" s="2">
        <f>RSI!I1887</f>
        <v>67.681862167894622</v>
      </c>
      <c r="D1887" s="2">
        <f>MACD!E1887</f>
        <v>-3.0590022959250618E-2</v>
      </c>
      <c r="E1887" s="2">
        <f>MACD!F1887</f>
        <v>-2.4374892073174226E-2</v>
      </c>
      <c r="F1887" s="2">
        <f>'Moving Avg'!D1887</f>
        <v>6.6063000000000001</v>
      </c>
      <c r="G1887" s="2">
        <f>'Moving Avg'!E1887</f>
        <v>6.5638099999999993</v>
      </c>
      <c r="H1887" s="2">
        <f>'Moving Avg'!F1887</f>
        <v>6.5367250000000015</v>
      </c>
      <c r="I1887" s="2">
        <f>'Moving Avg'!G1887</f>
        <v>6.558883999999999</v>
      </c>
      <c r="J1887" s="2">
        <f>'Moving Avg'!H1887</f>
        <v>6.5775625000000018</v>
      </c>
      <c r="K1887" s="18" t="str">
        <f>OBV!F1887</f>
        <v>BEARISH</v>
      </c>
      <c r="L1887" s="18" t="str">
        <f>OBV!G1887</f>
        <v>NEUTRAL</v>
      </c>
      <c r="M1887" s="18" t="str">
        <f>OBV!H1887</f>
        <v>CONFIRMED BEARISH</v>
      </c>
      <c r="N1887" s="21">
        <f t="shared" si="290"/>
        <v>50</v>
      </c>
      <c r="O1887" s="21">
        <f t="shared" si="291"/>
        <v>100</v>
      </c>
      <c r="P1887" s="21">
        <f t="shared" si="292"/>
        <v>0</v>
      </c>
      <c r="Q1887" s="21">
        <f t="shared" si="293"/>
        <v>16.5</v>
      </c>
      <c r="R1887" s="22">
        <f t="shared" si="294"/>
        <v>54.975000000000001</v>
      </c>
      <c r="S1887" s="22">
        <f t="shared" si="295"/>
        <v>34.125</v>
      </c>
      <c r="T1887" s="22">
        <f t="shared" si="296"/>
        <v>29.925000000000001</v>
      </c>
      <c r="U1887" s="22">
        <f t="shared" si="297"/>
        <v>41.625</v>
      </c>
      <c r="V1887" s="21">
        <f t="shared" si="298"/>
        <v>39.674999999999997</v>
      </c>
      <c r="W1887" s="21">
        <f t="shared" si="299"/>
        <v>40.162499999999994</v>
      </c>
      <c r="X1887" s="20"/>
      <c r="Y1887" s="20"/>
      <c r="Z1887" s="20"/>
    </row>
    <row r="1888" spans="1:26" ht="13.5" x14ac:dyDescent="0.25">
      <c r="A1888" s="4">
        <f>TITRES_STAT!B1891</f>
        <v>44760</v>
      </c>
      <c r="B1888" s="2">
        <f>TITRES_STAT!C1891</f>
        <v>14.93</v>
      </c>
      <c r="C1888" s="2">
        <f>RSI!I1888</f>
        <v>57.753931638072409</v>
      </c>
      <c r="D1888" s="2">
        <f>MACD!E1888</f>
        <v>-3.9861384649574561E-2</v>
      </c>
      <c r="E1888" s="2">
        <f>MACD!F1888</f>
        <v>-2.7472190588454296E-2</v>
      </c>
      <c r="F1888" s="2">
        <f>'Moving Avg'!D1888</f>
        <v>6.6171400000000009</v>
      </c>
      <c r="G1888" s="2">
        <f>'Moving Avg'!E1888</f>
        <v>6.5770399999999993</v>
      </c>
      <c r="H1888" s="2">
        <f>'Moving Avg'!F1888</f>
        <v>6.541170000000001</v>
      </c>
      <c r="I1888" s="2">
        <f>'Moving Avg'!G1888</f>
        <v>6.5580599999999993</v>
      </c>
      <c r="J1888" s="2">
        <f>'Moving Avg'!H1888</f>
        <v>6.5790915000000005</v>
      </c>
      <c r="K1888" s="18" t="str">
        <f>OBV!F1888</f>
        <v>BEARISH</v>
      </c>
      <c r="L1888" s="18" t="str">
        <f>OBV!G1888</f>
        <v>NEUTRAL</v>
      </c>
      <c r="M1888" s="18" t="str">
        <f>OBV!H1888</f>
        <v>CONFIRMED BEARISH</v>
      </c>
      <c r="N1888" s="21">
        <f t="shared" si="290"/>
        <v>50</v>
      </c>
      <c r="O1888" s="21">
        <f t="shared" si="291"/>
        <v>100</v>
      </c>
      <c r="P1888" s="21">
        <f t="shared" si="292"/>
        <v>0</v>
      </c>
      <c r="Q1888" s="21">
        <f t="shared" si="293"/>
        <v>16.5</v>
      </c>
      <c r="R1888" s="22">
        <f t="shared" si="294"/>
        <v>54.975000000000001</v>
      </c>
      <c r="S1888" s="22">
        <f t="shared" si="295"/>
        <v>34.125</v>
      </c>
      <c r="T1888" s="22">
        <f t="shared" si="296"/>
        <v>29.925000000000001</v>
      </c>
      <c r="U1888" s="22">
        <f t="shared" si="297"/>
        <v>41.625</v>
      </c>
      <c r="V1888" s="21">
        <f t="shared" si="298"/>
        <v>39.674999999999997</v>
      </c>
      <c r="W1888" s="21">
        <f t="shared" si="299"/>
        <v>40.162499999999994</v>
      </c>
      <c r="X1888" s="20"/>
      <c r="Y1888" s="20"/>
      <c r="Z1888" s="20"/>
    </row>
    <row r="1889" spans="1:26" ht="13.5" x14ac:dyDescent="0.25">
      <c r="A1889" s="4">
        <f>TITRES_STAT!B1892</f>
        <v>44761</v>
      </c>
      <c r="B1889" s="2">
        <f>TITRES_STAT!C1892</f>
        <v>14.97</v>
      </c>
      <c r="C1889" s="2">
        <f>RSI!I1889</f>
        <v>59.268872745283531</v>
      </c>
      <c r="D1889" s="2">
        <f>MACD!E1889</f>
        <v>-4.9497222046271716E-2</v>
      </c>
      <c r="E1889" s="2">
        <f>MACD!F1889</f>
        <v>-3.1877196880017784E-2</v>
      </c>
      <c r="F1889" s="2">
        <f>'Moving Avg'!D1889</f>
        <v>6.6341399999999995</v>
      </c>
      <c r="G1889" s="2">
        <f>'Moving Avg'!E1889</f>
        <v>6.5920500000000004</v>
      </c>
      <c r="H1889" s="2">
        <f>'Moving Avg'!F1889</f>
        <v>6.5527950000000015</v>
      </c>
      <c r="I1889" s="2">
        <f>'Moving Avg'!G1889</f>
        <v>6.5576779999999983</v>
      </c>
      <c r="J1889" s="2">
        <f>'Moving Avg'!H1889</f>
        <v>6.5808180000000016</v>
      </c>
      <c r="K1889" s="18" t="str">
        <f>OBV!F1889</f>
        <v>BULLISH</v>
      </c>
      <c r="L1889" s="18" t="str">
        <f>OBV!G1889</f>
        <v>NEUTRAL</v>
      </c>
      <c r="M1889" s="18" t="str">
        <f>OBV!H1889</f>
        <v>BULLISH DIVERGENCE</v>
      </c>
      <c r="N1889" s="21">
        <f t="shared" si="290"/>
        <v>50</v>
      </c>
      <c r="O1889" s="21">
        <f t="shared" si="291"/>
        <v>100</v>
      </c>
      <c r="P1889" s="21">
        <f t="shared" si="292"/>
        <v>50</v>
      </c>
      <c r="Q1889" s="21">
        <f t="shared" si="293"/>
        <v>66.5</v>
      </c>
      <c r="R1889" s="22">
        <f t="shared" si="294"/>
        <v>69.974999999999994</v>
      </c>
      <c r="S1889" s="22">
        <f t="shared" si="295"/>
        <v>64.125</v>
      </c>
      <c r="T1889" s="22">
        <f t="shared" si="296"/>
        <v>64.924999999999997</v>
      </c>
      <c r="U1889" s="22">
        <f t="shared" si="297"/>
        <v>66.625</v>
      </c>
      <c r="V1889" s="21">
        <f t="shared" si="298"/>
        <v>66.341666666666654</v>
      </c>
      <c r="W1889" s="21">
        <f t="shared" si="299"/>
        <v>66.412499999999994</v>
      </c>
      <c r="X1889" s="20"/>
      <c r="Y1889" s="20"/>
      <c r="Z1889" s="20"/>
    </row>
    <row r="1890" spans="1:26" ht="13.5" x14ac:dyDescent="0.25">
      <c r="A1890" s="4">
        <f>TITRES_STAT!B1893</f>
        <v>44762</v>
      </c>
      <c r="B1890" s="2">
        <f>TITRES_STAT!C1893</f>
        <v>14.97</v>
      </c>
      <c r="C1890" s="2">
        <f>RSI!I1890</f>
        <v>59.268872745283531</v>
      </c>
      <c r="D1890" s="2">
        <f>MACD!E1890</f>
        <v>-5.8193137704124709E-2</v>
      </c>
      <c r="E1890" s="2">
        <f>MACD!F1890</f>
        <v>-3.7140385044839172E-2</v>
      </c>
      <c r="F1890" s="2">
        <f>'Moving Avg'!D1890</f>
        <v>6.6511399999999998</v>
      </c>
      <c r="G1890" s="2">
        <f>'Moving Avg'!E1890</f>
        <v>6.6070599999999997</v>
      </c>
      <c r="H1890" s="2">
        <f>'Moving Avg'!F1890</f>
        <v>6.5635500000000011</v>
      </c>
      <c r="I1890" s="2">
        <f>'Moving Avg'!G1890</f>
        <v>6.5563419999999981</v>
      </c>
      <c r="J1890" s="2">
        <f>'Moving Avg'!H1890</f>
        <v>6.5823275000000017</v>
      </c>
      <c r="K1890" s="18" t="str">
        <f>OBV!F1890</f>
        <v>BULLISH</v>
      </c>
      <c r="L1890" s="18" t="str">
        <f>OBV!G1890</f>
        <v>NEUTRAL</v>
      </c>
      <c r="M1890" s="18" t="str">
        <f>OBV!H1890</f>
        <v>BULLISH DIVERGENCE</v>
      </c>
      <c r="N1890" s="21">
        <f t="shared" si="290"/>
        <v>50</v>
      </c>
      <c r="O1890" s="21">
        <f t="shared" si="291"/>
        <v>100</v>
      </c>
      <c r="P1890" s="21">
        <f t="shared" si="292"/>
        <v>50</v>
      </c>
      <c r="Q1890" s="21">
        <f t="shared" si="293"/>
        <v>66.5</v>
      </c>
      <c r="R1890" s="22">
        <f t="shared" si="294"/>
        <v>69.974999999999994</v>
      </c>
      <c r="S1890" s="22">
        <f t="shared" si="295"/>
        <v>64.125</v>
      </c>
      <c r="T1890" s="22">
        <f t="shared" si="296"/>
        <v>64.924999999999997</v>
      </c>
      <c r="U1890" s="22">
        <f t="shared" si="297"/>
        <v>66.625</v>
      </c>
      <c r="V1890" s="21">
        <f t="shared" si="298"/>
        <v>66.341666666666654</v>
      </c>
      <c r="W1890" s="21">
        <f t="shared" si="299"/>
        <v>66.412499999999994</v>
      </c>
      <c r="X1890" s="20"/>
      <c r="Y1890" s="20"/>
      <c r="Z1890" s="20"/>
    </row>
    <row r="1891" spans="1:26" ht="13.5" x14ac:dyDescent="0.25">
      <c r="A1891" s="4">
        <f>TITRES_STAT!B1894</f>
        <v>44763</v>
      </c>
      <c r="B1891" s="2">
        <f>TITRES_STAT!C1894</f>
        <v>15.1</v>
      </c>
      <c r="C1891" s="2">
        <f>RSI!I1891</f>
        <v>64.115047109918862</v>
      </c>
      <c r="D1891" s="2">
        <f>MACD!E1891</f>
        <v>-7.0335030168777735E-2</v>
      </c>
      <c r="E1891" s="2">
        <f>MACD!F1891</f>
        <v>-4.3779314069626887E-2</v>
      </c>
      <c r="F1891" s="2">
        <f>'Moving Avg'!D1891</f>
        <v>6.6753600000000004</v>
      </c>
      <c r="G1891" s="2">
        <f>'Moving Avg'!E1891</f>
        <v>6.6278499999999996</v>
      </c>
      <c r="H1891" s="2">
        <f>'Moving Avg'!F1891</f>
        <v>6.5771950000000006</v>
      </c>
      <c r="I1891" s="2">
        <f>'Moving Avg'!G1891</f>
        <v>6.5588519999999981</v>
      </c>
      <c r="J1891" s="2">
        <f>'Moving Avg'!H1891</f>
        <v>6.5841260000000013</v>
      </c>
      <c r="K1891" s="18" t="str">
        <f>OBV!F1891</f>
        <v>BEARISH</v>
      </c>
      <c r="L1891" s="18" t="str">
        <f>OBV!G1891</f>
        <v>NEUTRAL</v>
      </c>
      <c r="M1891" s="18" t="str">
        <f>OBV!H1891</f>
        <v>CONFIRMED BEARISH</v>
      </c>
      <c r="N1891" s="21">
        <f t="shared" si="290"/>
        <v>50</v>
      </c>
      <c r="O1891" s="21">
        <f t="shared" si="291"/>
        <v>100</v>
      </c>
      <c r="P1891" s="21">
        <f t="shared" si="292"/>
        <v>50</v>
      </c>
      <c r="Q1891" s="21">
        <f t="shared" si="293"/>
        <v>16.5</v>
      </c>
      <c r="R1891" s="22">
        <f t="shared" si="294"/>
        <v>62.475000000000001</v>
      </c>
      <c r="S1891" s="22">
        <f t="shared" si="295"/>
        <v>51.625</v>
      </c>
      <c r="T1891" s="22">
        <f t="shared" si="296"/>
        <v>42.424999999999997</v>
      </c>
      <c r="U1891" s="22">
        <f t="shared" si="297"/>
        <v>54.125</v>
      </c>
      <c r="V1891" s="21">
        <f t="shared" si="298"/>
        <v>52.17499999999999</v>
      </c>
      <c r="W1891" s="21">
        <f t="shared" si="299"/>
        <v>52.662499999999994</v>
      </c>
      <c r="X1891" s="20"/>
      <c r="Y1891" s="20"/>
      <c r="Z1891" s="20"/>
    </row>
    <row r="1892" spans="1:26" ht="13.5" x14ac:dyDescent="0.25">
      <c r="A1892" s="4">
        <f>TITRES_STAT!B1895</f>
        <v>44764</v>
      </c>
      <c r="B1892" s="2">
        <f>TITRES_STAT!C1895</f>
        <v>15.1</v>
      </c>
      <c r="C1892" s="2">
        <f>RSI!I1892</f>
        <v>64.115047109918862</v>
      </c>
      <c r="D1892" s="2">
        <f>MACD!E1892</f>
        <v>-6.940021622890491E-2</v>
      </c>
      <c r="E1892" s="2">
        <f>MACD!F1892</f>
        <v>-4.8903494501482493E-2</v>
      </c>
      <c r="F1892" s="2">
        <f>'Moving Avg'!D1892</f>
        <v>6.6753600000000004</v>
      </c>
      <c r="G1892" s="2">
        <f>'Moving Avg'!E1892</f>
        <v>6.6408299999999993</v>
      </c>
      <c r="H1892" s="2">
        <f>'Moving Avg'!F1892</f>
        <v>6.5875900000000005</v>
      </c>
      <c r="I1892" s="2">
        <f>'Moving Avg'!G1892</f>
        <v>6.5586719999999978</v>
      </c>
      <c r="J1892" s="2">
        <f>'Moving Avg'!H1892</f>
        <v>6.5858160000000021</v>
      </c>
      <c r="K1892" s="18" t="str">
        <f>OBV!F1892</f>
        <v>BEARISH</v>
      </c>
      <c r="L1892" s="18" t="str">
        <f>OBV!G1892</f>
        <v>NEUTRAL</v>
      </c>
      <c r="M1892" s="18" t="str">
        <f>OBV!H1892</f>
        <v>NEUTRAL</v>
      </c>
      <c r="N1892" s="21">
        <f t="shared" si="290"/>
        <v>50</v>
      </c>
      <c r="O1892" s="21">
        <f t="shared" si="291"/>
        <v>100</v>
      </c>
      <c r="P1892" s="21">
        <f t="shared" si="292"/>
        <v>50</v>
      </c>
      <c r="Q1892" s="21">
        <f t="shared" si="293"/>
        <v>16.5</v>
      </c>
      <c r="R1892" s="22">
        <f t="shared" si="294"/>
        <v>62.475000000000001</v>
      </c>
      <c r="S1892" s="22">
        <f t="shared" si="295"/>
        <v>51.625</v>
      </c>
      <c r="T1892" s="22">
        <f t="shared" si="296"/>
        <v>42.424999999999997</v>
      </c>
      <c r="U1892" s="22">
        <f t="shared" si="297"/>
        <v>54.125</v>
      </c>
      <c r="V1892" s="21">
        <f t="shared" si="298"/>
        <v>52.17499999999999</v>
      </c>
      <c r="W1892" s="21">
        <f t="shared" si="299"/>
        <v>52.662499999999994</v>
      </c>
      <c r="X1892" s="20"/>
      <c r="Y1892" s="20"/>
      <c r="Z1892" s="20"/>
    </row>
    <row r="1893" spans="1:26" ht="13.5" x14ac:dyDescent="0.25">
      <c r="A1893" s="4">
        <f>TITRES_STAT!B1896</f>
        <v>44768</v>
      </c>
      <c r="B1893" s="2">
        <f>TITRES_STAT!C1896</f>
        <v>15.22</v>
      </c>
      <c r="C1893" s="2">
        <f>RSI!I1893</f>
        <v>68.165796140920179</v>
      </c>
      <c r="D1893" s="2">
        <f>MACD!E1893</f>
        <v>-7.3304276917279587E-2</v>
      </c>
      <c r="E1893" s="2">
        <f>MACD!F1893</f>
        <v>-5.3783650984641919E-2</v>
      </c>
      <c r="F1893" s="2">
        <f>'Moving Avg'!D1893</f>
        <v>6.7011399999999997</v>
      </c>
      <c r="G1893" s="2">
        <f>'Moving Avg'!E1893</f>
        <v>6.6591399999999989</v>
      </c>
      <c r="H1893" s="2">
        <f>'Moving Avg'!F1893</f>
        <v>6.6032500000000001</v>
      </c>
      <c r="I1893" s="2">
        <f>'Moving Avg'!G1893</f>
        <v>6.5596459999999981</v>
      </c>
      <c r="J1893" s="2">
        <f>'Moving Avg'!H1893</f>
        <v>6.5877725000000025</v>
      </c>
      <c r="K1893" s="18" t="str">
        <f>OBV!F1893</f>
        <v>BULLISH</v>
      </c>
      <c r="L1893" s="18" t="str">
        <f>OBV!G1893</f>
        <v>NEUTRAL</v>
      </c>
      <c r="M1893" s="18" t="str">
        <f>OBV!H1893</f>
        <v>CONFIRMED BULLISH</v>
      </c>
      <c r="N1893" s="21">
        <f t="shared" si="290"/>
        <v>50</v>
      </c>
      <c r="O1893" s="21">
        <f t="shared" si="291"/>
        <v>100</v>
      </c>
      <c r="P1893" s="21">
        <f t="shared" si="292"/>
        <v>50</v>
      </c>
      <c r="Q1893" s="21">
        <f t="shared" si="293"/>
        <v>83.5</v>
      </c>
      <c r="R1893" s="22">
        <f t="shared" si="294"/>
        <v>72.525000000000006</v>
      </c>
      <c r="S1893" s="22">
        <f t="shared" si="295"/>
        <v>68.375</v>
      </c>
      <c r="T1893" s="22">
        <f t="shared" si="296"/>
        <v>72.575000000000003</v>
      </c>
      <c r="U1893" s="22">
        <f t="shared" si="297"/>
        <v>70.875</v>
      </c>
      <c r="V1893" s="21">
        <f t="shared" si="298"/>
        <v>71.158333333333346</v>
      </c>
      <c r="W1893" s="21">
        <f t="shared" si="299"/>
        <v>71.087500000000006</v>
      </c>
      <c r="X1893" s="20"/>
      <c r="Y1893" s="20"/>
      <c r="Z1893" s="20"/>
    </row>
    <row r="1894" spans="1:26" ht="13.5" x14ac:dyDescent="0.25">
      <c r="A1894" s="4">
        <f>TITRES_STAT!B1897</f>
        <v>44769</v>
      </c>
      <c r="B1894" s="2">
        <f>TITRES_STAT!C1897</f>
        <v>15.2</v>
      </c>
      <c r="C1894" s="2">
        <f>RSI!I1894</f>
        <v>66.809640385416671</v>
      </c>
      <c r="D1894" s="2">
        <f>MACD!E1894</f>
        <v>-7.8954987976064928E-2</v>
      </c>
      <c r="E1894" s="2">
        <f>MACD!F1894</f>
        <v>-5.8817918382926521E-2</v>
      </c>
      <c r="F1894" s="2">
        <f>'Moving Avg'!D1894</f>
        <v>6.7215800000000003</v>
      </c>
      <c r="G1894" s="2">
        <f>'Moving Avg'!E1894</f>
        <v>6.6778599999999999</v>
      </c>
      <c r="H1894" s="2">
        <f>'Moving Avg'!F1894</f>
        <v>6.6115250000000003</v>
      </c>
      <c r="I1894" s="2">
        <f>'Moving Avg'!G1894</f>
        <v>6.562955999999998</v>
      </c>
      <c r="J1894" s="2">
        <f>'Moving Avg'!H1894</f>
        <v>6.5897060000000023</v>
      </c>
      <c r="K1894" s="18" t="str">
        <f>OBV!F1894</f>
        <v>BULLISH</v>
      </c>
      <c r="L1894" s="18" t="str">
        <f>OBV!G1894</f>
        <v>NEUTRAL</v>
      </c>
      <c r="M1894" s="18" t="str">
        <f>OBV!H1894</f>
        <v>CONFIRMED BULLISH</v>
      </c>
      <c r="N1894" s="21">
        <f t="shared" si="290"/>
        <v>50</v>
      </c>
      <c r="O1894" s="21">
        <f t="shared" si="291"/>
        <v>100</v>
      </c>
      <c r="P1894" s="21">
        <f t="shared" si="292"/>
        <v>50</v>
      </c>
      <c r="Q1894" s="21">
        <f t="shared" si="293"/>
        <v>83.5</v>
      </c>
      <c r="R1894" s="22">
        <f t="shared" si="294"/>
        <v>72.525000000000006</v>
      </c>
      <c r="S1894" s="22">
        <f t="shared" si="295"/>
        <v>68.375</v>
      </c>
      <c r="T1894" s="22">
        <f t="shared" si="296"/>
        <v>72.575000000000003</v>
      </c>
      <c r="U1894" s="22">
        <f t="shared" si="297"/>
        <v>70.875</v>
      </c>
      <c r="V1894" s="21">
        <f t="shared" si="298"/>
        <v>71.158333333333346</v>
      </c>
      <c r="W1894" s="21">
        <f t="shared" si="299"/>
        <v>71.087500000000006</v>
      </c>
      <c r="X1894" s="20"/>
      <c r="Y1894" s="20"/>
      <c r="Z1894" s="20"/>
    </row>
    <row r="1895" spans="1:26" ht="13.5" x14ac:dyDescent="0.25">
      <c r="A1895" s="4">
        <f>TITRES_STAT!B1898</f>
        <v>44770</v>
      </c>
      <c r="B1895" s="2">
        <f>TITRES_STAT!C1898</f>
        <v>15.3</v>
      </c>
      <c r="C1895" s="2">
        <f>RSI!I1895</f>
        <v>70.021173312895883</v>
      </c>
      <c r="D1895" s="2">
        <f>MACD!E1895</f>
        <v>-8.7912040936924285E-2</v>
      </c>
      <c r="E1895" s="2">
        <f>MACD!F1895</f>
        <v>-6.4636742893726076E-2</v>
      </c>
      <c r="F1895" s="2">
        <f>'Moving Avg'!D1895</f>
        <v>6.7509199999999989</v>
      </c>
      <c r="G1895" s="2">
        <f>'Moving Avg'!E1895</f>
        <v>6.7010300000000003</v>
      </c>
      <c r="H1895" s="2">
        <f>'Moving Avg'!F1895</f>
        <v>6.6220249999999989</v>
      </c>
      <c r="I1895" s="2">
        <f>'Moving Avg'!G1895</f>
        <v>6.5654219999999972</v>
      </c>
      <c r="J1895" s="2">
        <f>'Moving Avg'!H1895</f>
        <v>6.5918405000000018</v>
      </c>
      <c r="K1895" s="18" t="str">
        <f>OBV!F1895</f>
        <v>BULLISH</v>
      </c>
      <c r="L1895" s="18" t="str">
        <f>OBV!G1895</f>
        <v>NEUTRAL</v>
      </c>
      <c r="M1895" s="18" t="str">
        <f>OBV!H1895</f>
        <v>CONFIRMED BULLISH</v>
      </c>
      <c r="N1895" s="21">
        <f t="shared" si="290"/>
        <v>50</v>
      </c>
      <c r="O1895" s="21">
        <f t="shared" si="291"/>
        <v>100</v>
      </c>
      <c r="P1895" s="21">
        <f t="shared" si="292"/>
        <v>50</v>
      </c>
      <c r="Q1895" s="21">
        <f t="shared" si="293"/>
        <v>83.5</v>
      </c>
      <c r="R1895" s="22">
        <f t="shared" si="294"/>
        <v>72.525000000000006</v>
      </c>
      <c r="S1895" s="22">
        <f t="shared" si="295"/>
        <v>68.375</v>
      </c>
      <c r="T1895" s="22">
        <f t="shared" si="296"/>
        <v>72.575000000000003</v>
      </c>
      <c r="U1895" s="22">
        <f t="shared" si="297"/>
        <v>70.875</v>
      </c>
      <c r="V1895" s="21">
        <f t="shared" si="298"/>
        <v>71.158333333333346</v>
      </c>
      <c r="W1895" s="21">
        <f t="shared" si="299"/>
        <v>71.087500000000006</v>
      </c>
      <c r="X1895" s="20"/>
      <c r="Y1895" s="20"/>
      <c r="Z1895" s="20"/>
    </row>
    <row r="1896" spans="1:26" ht="13.5" x14ac:dyDescent="0.25">
      <c r="A1896" s="4">
        <f>TITRES_STAT!B1899</f>
        <v>44771</v>
      </c>
      <c r="B1896" s="2">
        <f>TITRES_STAT!C1899</f>
        <v>15.3</v>
      </c>
      <c r="C1896" s="2">
        <f>RSI!I1896</f>
        <v>70.021173312895883</v>
      </c>
      <c r="D1896" s="2">
        <f>MACD!E1896</f>
        <v>-9.3229822704699039E-2</v>
      </c>
      <c r="E1896" s="2">
        <f>MACD!F1896</f>
        <v>-7.0355358855920674E-2</v>
      </c>
      <c r="F1896" s="2">
        <f>'Moving Avg'!D1896</f>
        <v>6.7686999999999999</v>
      </c>
      <c r="G1896" s="2">
        <f>'Moving Avg'!E1896</f>
        <v>6.7220300000000011</v>
      </c>
      <c r="H1896" s="2">
        <f>'Moving Avg'!F1896</f>
        <v>6.6325249999999993</v>
      </c>
      <c r="I1896" s="2">
        <f>'Moving Avg'!G1896</f>
        <v>6.5678879999999982</v>
      </c>
      <c r="J1896" s="2">
        <f>'Moving Avg'!H1896</f>
        <v>6.593975000000003</v>
      </c>
      <c r="K1896" s="18" t="str">
        <f>OBV!F1896</f>
        <v>BULLISH</v>
      </c>
      <c r="L1896" s="18" t="str">
        <f>OBV!G1896</f>
        <v>NEUTRAL</v>
      </c>
      <c r="M1896" s="18" t="str">
        <f>OBV!H1896</f>
        <v>CONFIRMED BULLISH</v>
      </c>
      <c r="N1896" s="21">
        <f t="shared" si="290"/>
        <v>50</v>
      </c>
      <c r="O1896" s="21">
        <f t="shared" si="291"/>
        <v>100</v>
      </c>
      <c r="P1896" s="21">
        <f t="shared" si="292"/>
        <v>50</v>
      </c>
      <c r="Q1896" s="21">
        <f t="shared" si="293"/>
        <v>83.5</v>
      </c>
      <c r="R1896" s="22">
        <f t="shared" si="294"/>
        <v>72.525000000000006</v>
      </c>
      <c r="S1896" s="22">
        <f t="shared" si="295"/>
        <v>68.375</v>
      </c>
      <c r="T1896" s="22">
        <f t="shared" si="296"/>
        <v>72.575000000000003</v>
      </c>
      <c r="U1896" s="22">
        <f t="shared" si="297"/>
        <v>70.875</v>
      </c>
      <c r="V1896" s="21">
        <f t="shared" si="298"/>
        <v>71.158333333333346</v>
      </c>
      <c r="W1896" s="21">
        <f t="shared" si="299"/>
        <v>71.087500000000006</v>
      </c>
      <c r="X1896" s="20"/>
      <c r="Y1896" s="20"/>
      <c r="Z1896" s="20"/>
    </row>
    <row r="1897" spans="1:26" ht="13.5" x14ac:dyDescent="0.25">
      <c r="A1897" s="4">
        <f>TITRES_STAT!B1900</f>
        <v>44774</v>
      </c>
      <c r="B1897" s="2">
        <f>TITRES_STAT!C1900</f>
        <v>15.3</v>
      </c>
      <c r="C1897" s="2">
        <f>RSI!I1897</f>
        <v>70.021173312895883</v>
      </c>
      <c r="D1897" s="2">
        <f>MACD!E1897</f>
        <v>-8.0096120981961505E-2</v>
      </c>
      <c r="E1897" s="2">
        <f>MACD!F1897</f>
        <v>-7.2303511281128843E-2</v>
      </c>
      <c r="F1897" s="2">
        <f>'Moving Avg'!D1897</f>
        <v>6.7864800000000001</v>
      </c>
      <c r="G1897" s="2">
        <f>'Moving Avg'!E1897</f>
        <v>6.7309200000000002</v>
      </c>
      <c r="H1897" s="2">
        <f>'Moving Avg'!F1897</f>
        <v>6.6473649999999989</v>
      </c>
      <c r="I1897" s="2">
        <f>'Moving Avg'!G1897</f>
        <v>6.5712219999999979</v>
      </c>
      <c r="J1897" s="2">
        <f>'Moving Avg'!H1897</f>
        <v>6.5961095000000034</v>
      </c>
      <c r="K1897" s="18" t="str">
        <f>OBV!F1897</f>
        <v>BULLISH</v>
      </c>
      <c r="L1897" s="18" t="str">
        <f>OBV!G1897</f>
        <v>NEUTRAL</v>
      </c>
      <c r="M1897" s="18" t="str">
        <f>OBV!H1897</f>
        <v>CONFIRMED BULLISH</v>
      </c>
      <c r="N1897" s="21">
        <f t="shared" si="290"/>
        <v>50</v>
      </c>
      <c r="O1897" s="21">
        <f t="shared" si="291"/>
        <v>100</v>
      </c>
      <c r="P1897" s="21">
        <f t="shared" si="292"/>
        <v>50</v>
      </c>
      <c r="Q1897" s="21">
        <f t="shared" si="293"/>
        <v>83.5</v>
      </c>
      <c r="R1897" s="22">
        <f t="shared" si="294"/>
        <v>72.525000000000006</v>
      </c>
      <c r="S1897" s="22">
        <f t="shared" si="295"/>
        <v>68.375</v>
      </c>
      <c r="T1897" s="22">
        <f t="shared" si="296"/>
        <v>72.575000000000003</v>
      </c>
      <c r="U1897" s="22">
        <f t="shared" si="297"/>
        <v>70.875</v>
      </c>
      <c r="V1897" s="21">
        <f t="shared" si="298"/>
        <v>71.158333333333346</v>
      </c>
      <c r="W1897" s="21">
        <f t="shared" si="299"/>
        <v>71.087500000000006</v>
      </c>
      <c r="X1897" s="20"/>
      <c r="Y1897" s="20"/>
      <c r="Z1897" s="20"/>
    </row>
    <row r="1898" spans="1:26" ht="13.5" x14ac:dyDescent="0.25">
      <c r="A1898" s="4">
        <f>TITRES_STAT!B1901</f>
        <v>44775</v>
      </c>
      <c r="B1898" s="2">
        <f>TITRES_STAT!C1901</f>
        <v>15.3</v>
      </c>
      <c r="C1898" s="2">
        <f>RSI!I1898</f>
        <v>70.021173312895883</v>
      </c>
      <c r="D1898" s="2">
        <f>MACD!E1898</f>
        <v>-8.1537282071190376E-2</v>
      </c>
      <c r="E1898" s="2">
        <f>MACD!F1898</f>
        <v>-7.4150265439141147E-2</v>
      </c>
      <c r="F1898" s="2">
        <f>'Moving Avg'!D1898</f>
        <v>6.7936000000000005</v>
      </c>
      <c r="G1898" s="2">
        <f>'Moving Avg'!E1898</f>
        <v>6.747370000000001</v>
      </c>
      <c r="H1898" s="2">
        <f>'Moving Avg'!F1898</f>
        <v>6.6622049999999984</v>
      </c>
      <c r="I1898" s="2">
        <f>'Moving Avg'!G1898</f>
        <v>6.5754219999999988</v>
      </c>
      <c r="J1898" s="2">
        <f>'Moving Avg'!H1898</f>
        <v>6.5982655000000037</v>
      </c>
      <c r="K1898" s="18" t="str">
        <f>OBV!F1898</f>
        <v>BULLISH</v>
      </c>
      <c r="L1898" s="18" t="str">
        <f>OBV!G1898</f>
        <v>NEUTRAL</v>
      </c>
      <c r="M1898" s="18" t="str">
        <f>OBV!H1898</f>
        <v>CONFIRMED BULLISH</v>
      </c>
      <c r="N1898" s="21">
        <f t="shared" si="290"/>
        <v>50</v>
      </c>
      <c r="O1898" s="21">
        <f t="shared" si="291"/>
        <v>100</v>
      </c>
      <c r="P1898" s="21">
        <f t="shared" si="292"/>
        <v>50</v>
      </c>
      <c r="Q1898" s="21">
        <f t="shared" si="293"/>
        <v>83.5</v>
      </c>
      <c r="R1898" s="22">
        <f t="shared" si="294"/>
        <v>72.525000000000006</v>
      </c>
      <c r="S1898" s="22">
        <f t="shared" si="295"/>
        <v>68.375</v>
      </c>
      <c r="T1898" s="22">
        <f t="shared" si="296"/>
        <v>72.575000000000003</v>
      </c>
      <c r="U1898" s="22">
        <f t="shared" si="297"/>
        <v>70.875</v>
      </c>
      <c r="V1898" s="21">
        <f t="shared" si="298"/>
        <v>71.158333333333346</v>
      </c>
      <c r="W1898" s="21">
        <f t="shared" si="299"/>
        <v>71.087500000000006</v>
      </c>
      <c r="X1898" s="20"/>
      <c r="Y1898" s="20"/>
      <c r="Z1898" s="20"/>
    </row>
    <row r="1899" spans="1:26" ht="13.5" x14ac:dyDescent="0.25">
      <c r="A1899" s="4">
        <f>TITRES_STAT!B1902</f>
        <v>44776</v>
      </c>
      <c r="B1899" s="2">
        <f>TITRES_STAT!C1902</f>
        <v>15.3</v>
      </c>
      <c r="C1899" s="2">
        <f>RSI!I1899</f>
        <v>70.021173312895883</v>
      </c>
      <c r="D1899" s="2">
        <f>MACD!E1899</f>
        <v>-8.0873379425187686E-2</v>
      </c>
      <c r="E1899" s="2">
        <f>MACD!F1899</f>
        <v>-7.5494888236350463E-2</v>
      </c>
      <c r="F1899" s="2">
        <f>'Moving Avg'!D1899</f>
        <v>6.8025000000000002</v>
      </c>
      <c r="G1899" s="2">
        <f>'Moving Avg'!E1899</f>
        <v>6.7620400000000007</v>
      </c>
      <c r="H1899" s="2">
        <f>'Moving Avg'!F1899</f>
        <v>6.6770449999999979</v>
      </c>
      <c r="I1899" s="2">
        <f>'Moving Avg'!G1899</f>
        <v>6.5796219999999996</v>
      </c>
      <c r="J1899" s="2">
        <f>'Moving Avg'!H1899</f>
        <v>6.600421500000003</v>
      </c>
      <c r="K1899" s="18" t="str">
        <f>OBV!F1899</f>
        <v>BULLISH</v>
      </c>
      <c r="L1899" s="18" t="str">
        <f>OBV!G1899</f>
        <v>NEUTRAL</v>
      </c>
      <c r="M1899" s="18" t="str">
        <f>OBV!H1899</f>
        <v>CONFIRMED BULLISH</v>
      </c>
      <c r="N1899" s="21">
        <f t="shared" si="290"/>
        <v>50</v>
      </c>
      <c r="O1899" s="21">
        <f t="shared" si="291"/>
        <v>100</v>
      </c>
      <c r="P1899" s="21">
        <f t="shared" si="292"/>
        <v>50</v>
      </c>
      <c r="Q1899" s="21">
        <f t="shared" si="293"/>
        <v>83.5</v>
      </c>
      <c r="R1899" s="22">
        <f t="shared" si="294"/>
        <v>72.525000000000006</v>
      </c>
      <c r="S1899" s="22">
        <f t="shared" si="295"/>
        <v>68.375</v>
      </c>
      <c r="T1899" s="22">
        <f t="shared" si="296"/>
        <v>72.575000000000003</v>
      </c>
      <c r="U1899" s="22">
        <f t="shared" si="297"/>
        <v>70.875</v>
      </c>
      <c r="V1899" s="21">
        <f t="shared" si="298"/>
        <v>71.158333333333346</v>
      </c>
      <c r="W1899" s="21">
        <f t="shared" si="299"/>
        <v>71.087500000000006</v>
      </c>
      <c r="X1899" s="20"/>
      <c r="Y1899" s="20"/>
      <c r="Z1899" s="20"/>
    </row>
    <row r="1900" spans="1:26" ht="13.5" x14ac:dyDescent="0.25">
      <c r="A1900" s="4">
        <f>TITRES_STAT!B1903</f>
        <v>44777</v>
      </c>
      <c r="B1900" s="2">
        <f>TITRES_STAT!C1903</f>
        <v>15.05</v>
      </c>
      <c r="C1900" s="2">
        <f>RSI!I1900</f>
        <v>51.858227635192357</v>
      </c>
      <c r="D1900" s="2">
        <f>MACD!E1900</f>
        <v>-7.2866351660653805E-2</v>
      </c>
      <c r="E1900" s="2">
        <f>MACD!F1900</f>
        <v>-7.4969180921211132E-2</v>
      </c>
      <c r="F1900" s="2">
        <f>'Moving Avg'!D1900</f>
        <v>6.7802600000000002</v>
      </c>
      <c r="G1900" s="2">
        <f>'Moving Avg'!E1900</f>
        <v>6.7655900000000004</v>
      </c>
      <c r="H1900" s="2">
        <f>'Moving Avg'!F1900</f>
        <v>6.6863249999999992</v>
      </c>
      <c r="I1900" s="2">
        <f>'Moving Avg'!G1900</f>
        <v>6.5807319999999994</v>
      </c>
      <c r="J1900" s="2">
        <f>'Moving Avg'!H1900</f>
        <v>6.602217000000004</v>
      </c>
      <c r="K1900" s="18" t="str">
        <f>OBV!F1900</f>
        <v>BEARISH</v>
      </c>
      <c r="L1900" s="18" t="str">
        <f>OBV!G1900</f>
        <v>NEUTRAL</v>
      </c>
      <c r="M1900" s="18" t="str">
        <f>OBV!H1900</f>
        <v>CONFIRMED BEARISH</v>
      </c>
      <c r="N1900" s="21">
        <f t="shared" si="290"/>
        <v>50</v>
      </c>
      <c r="O1900" s="21">
        <f t="shared" si="291"/>
        <v>100</v>
      </c>
      <c r="P1900" s="21">
        <f t="shared" si="292"/>
        <v>50</v>
      </c>
      <c r="Q1900" s="21">
        <f t="shared" si="293"/>
        <v>16.5</v>
      </c>
      <c r="R1900" s="22">
        <f t="shared" si="294"/>
        <v>62.475000000000001</v>
      </c>
      <c r="S1900" s="22">
        <f t="shared" si="295"/>
        <v>51.625</v>
      </c>
      <c r="T1900" s="22">
        <f t="shared" si="296"/>
        <v>42.424999999999997</v>
      </c>
      <c r="U1900" s="22">
        <f t="shared" si="297"/>
        <v>54.125</v>
      </c>
      <c r="V1900" s="21">
        <f t="shared" si="298"/>
        <v>52.17499999999999</v>
      </c>
      <c r="W1900" s="21">
        <f t="shared" si="299"/>
        <v>52.662499999999994</v>
      </c>
      <c r="X1900" s="20"/>
      <c r="Y1900" s="20"/>
      <c r="Z1900" s="20"/>
    </row>
    <row r="1901" spans="1:26" ht="13.5" x14ac:dyDescent="0.25">
      <c r="A1901" s="4">
        <f>TITRES_STAT!B1904</f>
        <v>44778</v>
      </c>
      <c r="B1901" s="2">
        <f>TITRES_STAT!C1904</f>
        <v>15.06</v>
      </c>
      <c r="C1901" s="2">
        <f>RSI!I1901</f>
        <v>52.39636044090458</v>
      </c>
      <c r="D1901" s="2">
        <f>MACD!E1901</f>
        <v>-5.7608237581197486E-2</v>
      </c>
      <c r="E1901" s="2">
        <f>MACD!F1901</f>
        <v>-7.1496992253208408E-2</v>
      </c>
      <c r="F1901" s="2">
        <f>'Moving Avg'!D1901</f>
        <v>6.7589199999999989</v>
      </c>
      <c r="G1901" s="2">
        <f>'Moving Avg'!E1901</f>
        <v>6.7638100000000012</v>
      </c>
      <c r="H1901" s="2">
        <f>'Moving Avg'!F1901</f>
        <v>6.6958299999999982</v>
      </c>
      <c r="I1901" s="2">
        <f>'Moving Avg'!G1901</f>
        <v>6.5845339999999997</v>
      </c>
      <c r="J1901" s="2">
        <f>'Moving Avg'!H1901</f>
        <v>6.604035000000005</v>
      </c>
      <c r="K1901" s="18" t="str">
        <f>OBV!F1901</f>
        <v>BULLISH</v>
      </c>
      <c r="L1901" s="18" t="str">
        <f>OBV!G1901</f>
        <v>NEUTRAL</v>
      </c>
      <c r="M1901" s="18" t="str">
        <f>OBV!H1901</f>
        <v>BULLISH DIVERGENCE</v>
      </c>
      <c r="N1901" s="21">
        <f t="shared" si="290"/>
        <v>50</v>
      </c>
      <c r="O1901" s="21">
        <f t="shared" si="291"/>
        <v>100</v>
      </c>
      <c r="P1901" s="21">
        <f t="shared" si="292"/>
        <v>50</v>
      </c>
      <c r="Q1901" s="21">
        <f t="shared" si="293"/>
        <v>66.5</v>
      </c>
      <c r="R1901" s="22">
        <f t="shared" si="294"/>
        <v>69.974999999999994</v>
      </c>
      <c r="S1901" s="22">
        <f t="shared" si="295"/>
        <v>64.125</v>
      </c>
      <c r="T1901" s="22">
        <f t="shared" si="296"/>
        <v>64.924999999999997</v>
      </c>
      <c r="U1901" s="22">
        <f t="shared" si="297"/>
        <v>66.625</v>
      </c>
      <c r="V1901" s="21">
        <f t="shared" si="298"/>
        <v>66.341666666666654</v>
      </c>
      <c r="W1901" s="21">
        <f t="shared" si="299"/>
        <v>66.412499999999994</v>
      </c>
      <c r="X1901" s="20"/>
      <c r="Y1901" s="20"/>
      <c r="Z1901" s="20"/>
    </row>
    <row r="1902" spans="1:26" ht="13.5" x14ac:dyDescent="0.25">
      <c r="A1902" s="4">
        <f>TITRES_STAT!B1905</f>
        <v>44781</v>
      </c>
      <c r="B1902" s="2">
        <f>TITRES_STAT!C1905</f>
        <v>15.12</v>
      </c>
      <c r="C1902" s="2">
        <f>RSI!I1902</f>
        <v>55.569792234021492</v>
      </c>
      <c r="D1902" s="2">
        <f>MACD!E1902</f>
        <v>-4.6772299341381718E-2</v>
      </c>
      <c r="E1902" s="2">
        <f>MACD!F1902</f>
        <v>-6.6552053670843075E-2</v>
      </c>
      <c r="F1902" s="2">
        <f>'Moving Avg'!D1902</f>
        <v>6.7429200000000007</v>
      </c>
      <c r="G1902" s="2">
        <f>'Moving Avg'!E1902</f>
        <v>6.7647000000000004</v>
      </c>
      <c r="H1902" s="2">
        <f>'Moving Avg'!F1902</f>
        <v>6.7027649999999976</v>
      </c>
      <c r="I1902" s="2">
        <f>'Moving Avg'!G1902</f>
        <v>6.5888700000000009</v>
      </c>
      <c r="J1902" s="2">
        <f>'Moving Avg'!H1902</f>
        <v>6.6062030000000052</v>
      </c>
      <c r="K1902" s="18" t="str">
        <f>OBV!F1902</f>
        <v>BULLISH</v>
      </c>
      <c r="L1902" s="18" t="str">
        <f>OBV!G1902</f>
        <v>NEUTRAL</v>
      </c>
      <c r="M1902" s="18" t="str">
        <f>OBV!H1902</f>
        <v>BULLISH DIVERGENCE</v>
      </c>
      <c r="N1902" s="21">
        <f t="shared" si="290"/>
        <v>50</v>
      </c>
      <c r="O1902" s="21">
        <f t="shared" si="291"/>
        <v>100</v>
      </c>
      <c r="P1902" s="21">
        <f t="shared" si="292"/>
        <v>50</v>
      </c>
      <c r="Q1902" s="21">
        <f t="shared" si="293"/>
        <v>66.5</v>
      </c>
      <c r="R1902" s="22">
        <f t="shared" si="294"/>
        <v>69.974999999999994</v>
      </c>
      <c r="S1902" s="22">
        <f t="shared" si="295"/>
        <v>64.125</v>
      </c>
      <c r="T1902" s="22">
        <f t="shared" si="296"/>
        <v>64.924999999999997</v>
      </c>
      <c r="U1902" s="22">
        <f t="shared" si="297"/>
        <v>66.625</v>
      </c>
      <c r="V1902" s="21">
        <f t="shared" si="298"/>
        <v>66.341666666666654</v>
      </c>
      <c r="W1902" s="21">
        <f t="shared" si="299"/>
        <v>66.412499999999994</v>
      </c>
      <c r="X1902" s="20"/>
      <c r="Y1902" s="20"/>
      <c r="Z1902" s="20"/>
    </row>
    <row r="1903" spans="1:26" ht="13.5" x14ac:dyDescent="0.25">
      <c r="A1903" s="4">
        <f>TITRES_STAT!B1906</f>
        <v>44782</v>
      </c>
      <c r="B1903" s="2">
        <f>TITRES_STAT!C1906</f>
        <v>15.25</v>
      </c>
      <c r="C1903" s="2">
        <f>RSI!I1903</f>
        <v>61.546072710722946</v>
      </c>
      <c r="D1903" s="2">
        <f>MACD!E1903</f>
        <v>-3.3932492465840625E-2</v>
      </c>
      <c r="E1903" s="2">
        <f>MACD!F1903</f>
        <v>-6.0028141429842592E-2</v>
      </c>
      <c r="F1903" s="2">
        <f>'Moving Avg'!D1903</f>
        <v>6.73848</v>
      </c>
      <c r="G1903" s="2">
        <f>'Moving Avg'!E1903</f>
        <v>6.7660399999999994</v>
      </c>
      <c r="H1903" s="2">
        <f>'Moving Avg'!F1903</f>
        <v>6.7125899999999987</v>
      </c>
      <c r="I1903" s="2">
        <f>'Moving Avg'!G1903</f>
        <v>6.5952300000000017</v>
      </c>
      <c r="J1903" s="2">
        <f>'Moving Avg'!H1903</f>
        <v>6.6086600000000058</v>
      </c>
      <c r="K1903" s="18" t="str">
        <f>OBV!F1903</f>
        <v>BULLISH</v>
      </c>
      <c r="L1903" s="18" t="str">
        <f>OBV!G1903</f>
        <v>NEUTRAL</v>
      </c>
      <c r="M1903" s="18" t="str">
        <f>OBV!H1903</f>
        <v>BULLISH DIVERGENCE</v>
      </c>
      <c r="N1903" s="21">
        <f t="shared" si="290"/>
        <v>50</v>
      </c>
      <c r="O1903" s="21">
        <f t="shared" si="291"/>
        <v>100</v>
      </c>
      <c r="P1903" s="21">
        <f t="shared" si="292"/>
        <v>50</v>
      </c>
      <c r="Q1903" s="21">
        <f t="shared" si="293"/>
        <v>66.5</v>
      </c>
      <c r="R1903" s="22">
        <f t="shared" si="294"/>
        <v>69.974999999999994</v>
      </c>
      <c r="S1903" s="22">
        <f t="shared" si="295"/>
        <v>64.125</v>
      </c>
      <c r="T1903" s="22">
        <f t="shared" si="296"/>
        <v>64.924999999999997</v>
      </c>
      <c r="U1903" s="22">
        <f t="shared" si="297"/>
        <v>66.625</v>
      </c>
      <c r="V1903" s="21">
        <f t="shared" si="298"/>
        <v>66.341666666666654</v>
      </c>
      <c r="W1903" s="21">
        <f t="shared" si="299"/>
        <v>66.412499999999994</v>
      </c>
      <c r="X1903" s="20"/>
      <c r="Y1903" s="20"/>
      <c r="Z1903" s="20"/>
    </row>
    <row r="1904" spans="1:26" ht="13.5" x14ac:dyDescent="0.25">
      <c r="A1904" s="4">
        <f>TITRES_STAT!B1907</f>
        <v>44783</v>
      </c>
      <c r="B1904" s="2">
        <f>TITRES_STAT!C1907</f>
        <v>15.2</v>
      </c>
      <c r="C1904" s="2">
        <f>RSI!I1904</f>
        <v>58.288478003198016</v>
      </c>
      <c r="D1904" s="2">
        <f>MACD!E1904</f>
        <v>-2.3356205113597817E-2</v>
      </c>
      <c r="E1904" s="2">
        <f>MACD!F1904</f>
        <v>-5.2693754166593637E-2</v>
      </c>
      <c r="F1904" s="2">
        <f>'Moving Avg'!D1904</f>
        <v>6.7295800000000003</v>
      </c>
      <c r="G1904" s="2">
        <f>'Moving Avg'!E1904</f>
        <v>6.7660399999999994</v>
      </c>
      <c r="H1904" s="2">
        <f>'Moving Avg'!F1904</f>
        <v>6.7219499999999979</v>
      </c>
      <c r="I1904" s="2">
        <f>'Moving Avg'!G1904</f>
        <v>6.600276</v>
      </c>
      <c r="J1904" s="2">
        <f>'Moving Avg'!H1904</f>
        <v>6.6107890000000058</v>
      </c>
      <c r="K1904" s="18" t="str">
        <f>OBV!F1904</f>
        <v>BULLISH</v>
      </c>
      <c r="L1904" s="18" t="str">
        <f>OBV!G1904</f>
        <v>NEUTRAL</v>
      </c>
      <c r="M1904" s="18" t="str">
        <f>OBV!H1904</f>
        <v>BULLISH DIVERGENCE</v>
      </c>
      <c r="N1904" s="21">
        <f t="shared" si="290"/>
        <v>50</v>
      </c>
      <c r="O1904" s="21">
        <f t="shared" si="291"/>
        <v>100</v>
      </c>
      <c r="P1904" s="21">
        <f t="shared" si="292"/>
        <v>50</v>
      </c>
      <c r="Q1904" s="21">
        <f t="shared" si="293"/>
        <v>66.5</v>
      </c>
      <c r="R1904" s="22">
        <f t="shared" si="294"/>
        <v>69.974999999999994</v>
      </c>
      <c r="S1904" s="22">
        <f t="shared" si="295"/>
        <v>64.125</v>
      </c>
      <c r="T1904" s="22">
        <f t="shared" si="296"/>
        <v>64.924999999999997</v>
      </c>
      <c r="U1904" s="22">
        <f t="shared" si="297"/>
        <v>66.625</v>
      </c>
      <c r="V1904" s="21">
        <f t="shared" si="298"/>
        <v>66.341666666666654</v>
      </c>
      <c r="W1904" s="21">
        <f t="shared" si="299"/>
        <v>66.412499999999994</v>
      </c>
      <c r="X1904" s="20"/>
      <c r="Y1904" s="20"/>
      <c r="Z1904" s="20"/>
    </row>
    <row r="1905" spans="1:26" ht="13.5" x14ac:dyDescent="0.25">
      <c r="A1905" s="4">
        <f>TITRES_STAT!B1908</f>
        <v>44784</v>
      </c>
      <c r="B1905" s="2">
        <f>TITRES_STAT!C1908</f>
        <v>15.29</v>
      </c>
      <c r="C1905" s="2">
        <f>RSI!I1905</f>
        <v>62.157622349669204</v>
      </c>
      <c r="D1905" s="2">
        <f>MACD!E1905</f>
        <v>-1.0920581631201465E-2</v>
      </c>
      <c r="E1905" s="2">
        <f>MACD!F1905</f>
        <v>-4.4339119659515203E-2</v>
      </c>
      <c r="F1905" s="2">
        <f>'Moving Avg'!D1905</f>
        <v>6.7509199999999989</v>
      </c>
      <c r="G1905" s="2">
        <f>'Moving Avg'!E1905</f>
        <v>6.7655899999999987</v>
      </c>
      <c r="H1905" s="2">
        <f>'Moving Avg'!F1905</f>
        <v>6.7333099999999986</v>
      </c>
      <c r="I1905" s="2">
        <f>'Moving Avg'!G1905</f>
        <v>6.606122</v>
      </c>
      <c r="J1905" s="2">
        <f>'Moving Avg'!H1905</f>
        <v>6.6129225000000034</v>
      </c>
      <c r="K1905" s="18" t="str">
        <f>OBV!F1905</f>
        <v>BULLISH</v>
      </c>
      <c r="L1905" s="18" t="str">
        <f>OBV!G1905</f>
        <v>NEUTRAL</v>
      </c>
      <c r="M1905" s="18" t="str">
        <f>OBV!H1905</f>
        <v>CONFIRMED BULLISH</v>
      </c>
      <c r="N1905" s="21">
        <f t="shared" si="290"/>
        <v>50</v>
      </c>
      <c r="O1905" s="21">
        <f t="shared" si="291"/>
        <v>100</v>
      </c>
      <c r="P1905" s="21">
        <f t="shared" si="292"/>
        <v>50</v>
      </c>
      <c r="Q1905" s="21">
        <f t="shared" si="293"/>
        <v>83.5</v>
      </c>
      <c r="R1905" s="22">
        <f t="shared" si="294"/>
        <v>72.525000000000006</v>
      </c>
      <c r="S1905" s="22">
        <f t="shared" si="295"/>
        <v>68.375</v>
      </c>
      <c r="T1905" s="22">
        <f t="shared" si="296"/>
        <v>72.575000000000003</v>
      </c>
      <c r="U1905" s="22">
        <f t="shared" si="297"/>
        <v>70.875</v>
      </c>
      <c r="V1905" s="21">
        <f t="shared" si="298"/>
        <v>71.158333333333346</v>
      </c>
      <c r="W1905" s="21">
        <f t="shared" si="299"/>
        <v>71.087500000000006</v>
      </c>
      <c r="X1905" s="20"/>
      <c r="Y1905" s="20"/>
      <c r="Z1905" s="20"/>
    </row>
    <row r="1906" spans="1:26" ht="13.5" x14ac:dyDescent="0.25">
      <c r="A1906" s="4">
        <f>TITRES_STAT!B1909</f>
        <v>44785</v>
      </c>
      <c r="B1906" s="2">
        <f>TITRES_STAT!C1909</f>
        <v>15.29</v>
      </c>
      <c r="C1906" s="2">
        <f>RSI!I1906</f>
        <v>62.157622349669197</v>
      </c>
      <c r="D1906" s="2">
        <f>MACD!E1906</f>
        <v>-1.0018386563181991E-3</v>
      </c>
      <c r="E1906" s="2">
        <f>MACD!F1906</f>
        <v>-3.5671663458875805E-2</v>
      </c>
      <c r="F1906" s="2">
        <f>'Moving Avg'!D1906</f>
        <v>6.7713599999999996</v>
      </c>
      <c r="G1906" s="2">
        <f>'Moving Avg'!E1906</f>
        <v>6.7651399999999997</v>
      </c>
      <c r="H1906" s="2">
        <f>'Moving Avg'!F1906</f>
        <v>6.7435849999999986</v>
      </c>
      <c r="I1906" s="2">
        <f>'Moving Avg'!G1906</f>
        <v>6.6119679999999992</v>
      </c>
      <c r="J1906" s="2">
        <f>'Moving Avg'!H1906</f>
        <v>6.6150345000000028</v>
      </c>
      <c r="K1906" s="18" t="str">
        <f>OBV!F1906</f>
        <v>BULLISH</v>
      </c>
      <c r="L1906" s="18" t="str">
        <f>OBV!G1906</f>
        <v>NEUTRAL</v>
      </c>
      <c r="M1906" s="18" t="str">
        <f>OBV!H1906</f>
        <v>CONFIRMED BULLISH</v>
      </c>
      <c r="N1906" s="21">
        <f t="shared" si="290"/>
        <v>50</v>
      </c>
      <c r="O1906" s="21">
        <f t="shared" si="291"/>
        <v>100</v>
      </c>
      <c r="P1906" s="21">
        <f t="shared" si="292"/>
        <v>50</v>
      </c>
      <c r="Q1906" s="21">
        <f t="shared" si="293"/>
        <v>83.5</v>
      </c>
      <c r="R1906" s="22">
        <f t="shared" si="294"/>
        <v>72.525000000000006</v>
      </c>
      <c r="S1906" s="22">
        <f t="shared" si="295"/>
        <v>68.375</v>
      </c>
      <c r="T1906" s="22">
        <f t="shared" si="296"/>
        <v>72.575000000000003</v>
      </c>
      <c r="U1906" s="22">
        <f t="shared" si="297"/>
        <v>70.875</v>
      </c>
      <c r="V1906" s="21">
        <f t="shared" si="298"/>
        <v>71.158333333333346</v>
      </c>
      <c r="W1906" s="21">
        <f t="shared" si="299"/>
        <v>71.087500000000006</v>
      </c>
      <c r="X1906" s="20"/>
      <c r="Y1906" s="20"/>
      <c r="Z1906" s="20"/>
    </row>
    <row r="1907" spans="1:26" ht="13.5" x14ac:dyDescent="0.25">
      <c r="A1907" s="4">
        <f>TITRES_STAT!B1910</f>
        <v>44788</v>
      </c>
      <c r="B1907" s="2">
        <f>TITRES_STAT!C1910</f>
        <v>15.3</v>
      </c>
      <c r="C1907" s="2">
        <f>RSI!I1907</f>
        <v>62.610139073577564</v>
      </c>
      <c r="D1907" s="2">
        <f>MACD!E1907</f>
        <v>6.4986219497162878E-3</v>
      </c>
      <c r="E1907" s="2">
        <f>MACD!F1907</f>
        <v>-2.723760637715739E-2</v>
      </c>
      <c r="F1907" s="2">
        <f>'Moving Avg'!D1907</f>
        <v>6.7873600000000014</v>
      </c>
      <c r="G1907" s="2">
        <f>'Moving Avg'!E1907</f>
        <v>6.7651400000000006</v>
      </c>
      <c r="H1907" s="2">
        <f>'Moving Avg'!F1907</f>
        <v>6.74803</v>
      </c>
      <c r="I1907" s="2">
        <f>'Moving Avg'!G1907</f>
        <v>6.6179040000000011</v>
      </c>
      <c r="J1907" s="2">
        <f>'Moving Avg'!H1907</f>
        <v>6.6169955000000025</v>
      </c>
      <c r="K1907" s="18" t="str">
        <f>OBV!F1907</f>
        <v>BULLISH</v>
      </c>
      <c r="L1907" s="18" t="str">
        <f>OBV!G1907</f>
        <v>NEUTRAL</v>
      </c>
      <c r="M1907" s="18" t="str">
        <f>OBV!H1907</f>
        <v>CONFIRMED BULLISH</v>
      </c>
      <c r="N1907" s="21">
        <f t="shared" si="290"/>
        <v>50</v>
      </c>
      <c r="O1907" s="21">
        <f t="shared" si="291"/>
        <v>100</v>
      </c>
      <c r="P1907" s="21">
        <f t="shared" si="292"/>
        <v>50</v>
      </c>
      <c r="Q1907" s="21">
        <f t="shared" si="293"/>
        <v>83.5</v>
      </c>
      <c r="R1907" s="22">
        <f t="shared" si="294"/>
        <v>72.525000000000006</v>
      </c>
      <c r="S1907" s="22">
        <f t="shared" si="295"/>
        <v>68.375</v>
      </c>
      <c r="T1907" s="22">
        <f t="shared" si="296"/>
        <v>72.575000000000003</v>
      </c>
      <c r="U1907" s="22">
        <f t="shared" si="297"/>
        <v>70.875</v>
      </c>
      <c r="V1907" s="21">
        <f t="shared" si="298"/>
        <v>71.158333333333346</v>
      </c>
      <c r="W1907" s="21">
        <f t="shared" si="299"/>
        <v>71.087500000000006</v>
      </c>
      <c r="X1907" s="20"/>
      <c r="Y1907" s="20"/>
      <c r="Z1907" s="20"/>
    </row>
    <row r="1908" spans="1:26" ht="13.5" x14ac:dyDescent="0.25">
      <c r="A1908" s="4">
        <f>TITRES_STAT!B1911</f>
        <v>44789</v>
      </c>
      <c r="B1908" s="2">
        <f>TITRES_STAT!C1911</f>
        <v>15.3</v>
      </c>
      <c r="C1908" s="2">
        <f>RSI!I1908</f>
        <v>62.610139073577564</v>
      </c>
      <c r="D1908" s="2">
        <f>MACD!E1908</f>
        <v>1.2300992829660906E-2</v>
      </c>
      <c r="E1908" s="2">
        <f>MACD!F1908</f>
        <v>-1.9329886535793733E-2</v>
      </c>
      <c r="F1908" s="2">
        <f>'Moving Avg'!D1908</f>
        <v>6.7918000000000003</v>
      </c>
      <c r="G1908" s="2">
        <f>'Moving Avg'!E1908</f>
        <v>6.7651400000000006</v>
      </c>
      <c r="H1908" s="2">
        <f>'Moving Avg'!F1908</f>
        <v>6.7562550000000003</v>
      </c>
      <c r="I1908" s="2">
        <f>'Moving Avg'!G1908</f>
        <v>6.6238400000000013</v>
      </c>
      <c r="J1908" s="2">
        <f>'Moving Avg'!H1908</f>
        <v>6.6191300000000037</v>
      </c>
      <c r="K1908" s="18" t="str">
        <f>OBV!F1908</f>
        <v>BULLISH</v>
      </c>
      <c r="L1908" s="18" t="str">
        <f>OBV!G1908</f>
        <v>NEUTRAL</v>
      </c>
      <c r="M1908" s="18" t="str">
        <f>OBV!H1908</f>
        <v>CONFIRMED BULLISH</v>
      </c>
      <c r="N1908" s="21">
        <f t="shared" si="290"/>
        <v>50</v>
      </c>
      <c r="O1908" s="21">
        <f t="shared" si="291"/>
        <v>100</v>
      </c>
      <c r="P1908" s="21">
        <f t="shared" si="292"/>
        <v>50</v>
      </c>
      <c r="Q1908" s="21">
        <f t="shared" si="293"/>
        <v>83.5</v>
      </c>
      <c r="R1908" s="22">
        <f t="shared" si="294"/>
        <v>72.525000000000006</v>
      </c>
      <c r="S1908" s="22">
        <f t="shared" si="295"/>
        <v>68.375</v>
      </c>
      <c r="T1908" s="22">
        <f t="shared" si="296"/>
        <v>72.575000000000003</v>
      </c>
      <c r="U1908" s="22">
        <f t="shared" si="297"/>
        <v>70.875</v>
      </c>
      <c r="V1908" s="21">
        <f t="shared" si="298"/>
        <v>71.158333333333346</v>
      </c>
      <c r="W1908" s="21">
        <f t="shared" si="299"/>
        <v>71.087500000000006</v>
      </c>
      <c r="X1908" s="20"/>
      <c r="Y1908" s="20"/>
      <c r="Z1908" s="20"/>
    </row>
    <row r="1909" spans="1:26" ht="13.5" x14ac:dyDescent="0.25">
      <c r="A1909" s="4">
        <f>TITRES_STAT!B1912</f>
        <v>44790</v>
      </c>
      <c r="B1909" s="2">
        <f>TITRES_STAT!C1912</f>
        <v>15.3</v>
      </c>
      <c r="C1909" s="2">
        <f>RSI!I1909</f>
        <v>62.610139073577564</v>
      </c>
      <c r="D1909" s="2">
        <f>MACD!E1909</f>
        <v>1.6706827646373767E-2</v>
      </c>
      <c r="E1909" s="2">
        <f>MACD!F1909</f>
        <v>-1.2122543699360234E-2</v>
      </c>
      <c r="F1909" s="2">
        <f>'Moving Avg'!D1909</f>
        <v>6.8007000000000009</v>
      </c>
      <c r="G1909" s="2">
        <f>'Moving Avg'!E1909</f>
        <v>6.7651400000000006</v>
      </c>
      <c r="H1909" s="2">
        <f>'Moving Avg'!F1909</f>
        <v>6.7635900000000007</v>
      </c>
      <c r="I1909" s="2">
        <f>'Moving Avg'!G1909</f>
        <v>6.6299500000000027</v>
      </c>
      <c r="J1909" s="2">
        <f>'Moving Avg'!H1909</f>
        <v>6.6209390000000043</v>
      </c>
      <c r="K1909" s="18" t="str">
        <f>OBV!F1909</f>
        <v>BULLISH</v>
      </c>
      <c r="L1909" s="18" t="str">
        <f>OBV!G1909</f>
        <v>NEUTRAL</v>
      </c>
      <c r="M1909" s="18" t="str">
        <f>OBV!H1909</f>
        <v>CONFIRMED BULLISH</v>
      </c>
      <c r="N1909" s="21">
        <f t="shared" si="290"/>
        <v>50</v>
      </c>
      <c r="O1909" s="21">
        <f t="shared" si="291"/>
        <v>100</v>
      </c>
      <c r="P1909" s="21">
        <f t="shared" si="292"/>
        <v>50</v>
      </c>
      <c r="Q1909" s="21">
        <f t="shared" si="293"/>
        <v>83.5</v>
      </c>
      <c r="R1909" s="22">
        <f t="shared" si="294"/>
        <v>72.525000000000006</v>
      </c>
      <c r="S1909" s="22">
        <f t="shared" si="295"/>
        <v>68.375</v>
      </c>
      <c r="T1909" s="22">
        <f t="shared" si="296"/>
        <v>72.575000000000003</v>
      </c>
      <c r="U1909" s="22">
        <f t="shared" si="297"/>
        <v>70.875</v>
      </c>
      <c r="V1909" s="21">
        <f t="shared" si="298"/>
        <v>71.158333333333346</v>
      </c>
      <c r="W1909" s="21">
        <f t="shared" si="299"/>
        <v>71.087500000000006</v>
      </c>
      <c r="X1909" s="20"/>
      <c r="Y1909" s="20"/>
      <c r="Z1909" s="20"/>
    </row>
    <row r="1910" spans="1:26" ht="13.5" x14ac:dyDescent="0.25">
      <c r="A1910" s="4">
        <f>TITRES_STAT!B1913</f>
        <v>44791</v>
      </c>
      <c r="B1910" s="2">
        <f>TITRES_STAT!C1913</f>
        <v>15.3</v>
      </c>
      <c r="C1910" s="2">
        <f>RSI!I1910</f>
        <v>62.610139073577557</v>
      </c>
      <c r="D1910" s="2">
        <f>MACD!E1910</f>
        <v>2.860609025320926E-3</v>
      </c>
      <c r="E1910" s="2">
        <f>MACD!F1910</f>
        <v>-9.1259131544240025E-3</v>
      </c>
      <c r="F1910" s="2">
        <f>'Moving Avg'!D1910</f>
        <v>6.8016000000000005</v>
      </c>
      <c r="G1910" s="2">
        <f>'Moving Avg'!E1910</f>
        <v>6.7762600000000006</v>
      </c>
      <c r="H1910" s="2">
        <f>'Moving Avg'!F1910</f>
        <v>6.7709250000000001</v>
      </c>
      <c r="I1910" s="2">
        <f>'Moving Avg'!G1910</f>
        <v>6.6360600000000023</v>
      </c>
      <c r="J1910" s="2">
        <f>'Moving Avg'!H1910</f>
        <v>6.6230735000000038</v>
      </c>
      <c r="K1910" s="18" t="str">
        <f>OBV!F1910</f>
        <v>BULLISH</v>
      </c>
      <c r="L1910" s="18" t="str">
        <f>OBV!G1910</f>
        <v>NEUTRAL</v>
      </c>
      <c r="M1910" s="18" t="str">
        <f>OBV!H1910</f>
        <v>CONFIRMED BULLISH</v>
      </c>
      <c r="N1910" s="21">
        <f t="shared" si="290"/>
        <v>50</v>
      </c>
      <c r="O1910" s="21">
        <f t="shared" si="291"/>
        <v>100</v>
      </c>
      <c r="P1910" s="21">
        <f t="shared" si="292"/>
        <v>50</v>
      </c>
      <c r="Q1910" s="21">
        <f t="shared" si="293"/>
        <v>83.5</v>
      </c>
      <c r="R1910" s="22">
        <f t="shared" si="294"/>
        <v>72.525000000000006</v>
      </c>
      <c r="S1910" s="22">
        <f t="shared" si="295"/>
        <v>68.375</v>
      </c>
      <c r="T1910" s="22">
        <f t="shared" si="296"/>
        <v>72.575000000000003</v>
      </c>
      <c r="U1910" s="22">
        <f t="shared" si="297"/>
        <v>70.875</v>
      </c>
      <c r="V1910" s="21">
        <f t="shared" si="298"/>
        <v>71.158333333333346</v>
      </c>
      <c r="W1910" s="21">
        <f t="shared" si="299"/>
        <v>71.087500000000006</v>
      </c>
      <c r="X1910" s="20"/>
      <c r="Y1910" s="20"/>
      <c r="Z1910" s="20"/>
    </row>
    <row r="1911" spans="1:26" ht="13.5" x14ac:dyDescent="0.25">
      <c r="A1911" s="4">
        <f>TITRES_STAT!B1914</f>
        <v>44792</v>
      </c>
      <c r="B1911" s="2">
        <f>TITRES_STAT!C1914</f>
        <v>15.29</v>
      </c>
      <c r="C1911" s="2">
        <f>RSI!I1911</f>
        <v>61.619056148291214</v>
      </c>
      <c r="D1911" s="2">
        <f>MACD!E1911</f>
        <v>-8.2617629316334984E-3</v>
      </c>
      <c r="E1911" s="2">
        <f>MACD!F1911</f>
        <v>-8.9530831098659017E-3</v>
      </c>
      <c r="F1911" s="2">
        <f>'Moving Avg'!D1911</f>
        <v>6.8016000000000005</v>
      </c>
      <c r="G1911" s="2">
        <f>'Moving Avg'!E1911</f>
        <v>6.7864800000000001</v>
      </c>
      <c r="H1911" s="2">
        <f>'Moving Avg'!F1911</f>
        <v>6.7751449999999993</v>
      </c>
      <c r="I1911" s="2">
        <f>'Moving Avg'!G1911</f>
        <v>6.6420800000000035</v>
      </c>
      <c r="J1911" s="2">
        <f>'Moving Avg'!H1911</f>
        <v>6.625207000000005</v>
      </c>
      <c r="K1911" s="18" t="str">
        <f>OBV!F1911</f>
        <v>BULLISH</v>
      </c>
      <c r="L1911" s="18" t="str">
        <f>OBV!G1911</f>
        <v>NEUTRAL</v>
      </c>
      <c r="M1911" s="18" t="str">
        <f>OBV!H1911</f>
        <v>NEUTRAL</v>
      </c>
      <c r="N1911" s="21">
        <f t="shared" si="290"/>
        <v>50</v>
      </c>
      <c r="O1911" s="21">
        <f t="shared" si="291"/>
        <v>100</v>
      </c>
      <c r="P1911" s="21">
        <f t="shared" si="292"/>
        <v>50</v>
      </c>
      <c r="Q1911" s="21">
        <f t="shared" si="293"/>
        <v>49.5</v>
      </c>
      <c r="R1911" s="22">
        <f t="shared" si="294"/>
        <v>67.424999999999997</v>
      </c>
      <c r="S1911" s="22">
        <f t="shared" si="295"/>
        <v>59.875</v>
      </c>
      <c r="T1911" s="22">
        <f t="shared" si="296"/>
        <v>57.275000000000006</v>
      </c>
      <c r="U1911" s="22">
        <f t="shared" si="297"/>
        <v>62.375</v>
      </c>
      <c r="V1911" s="21">
        <f t="shared" si="298"/>
        <v>61.524999999999999</v>
      </c>
      <c r="W1911" s="21">
        <f t="shared" si="299"/>
        <v>61.737499999999997</v>
      </c>
      <c r="X1911" s="20"/>
      <c r="Y1911" s="20"/>
      <c r="Z1911" s="20"/>
    </row>
    <row r="1912" spans="1:26" ht="13.5" x14ac:dyDescent="0.25">
      <c r="A1912" s="4">
        <f>TITRES_STAT!B1915</f>
        <v>44795</v>
      </c>
      <c r="B1912" s="2">
        <f>TITRES_STAT!C1915</f>
        <v>15.29</v>
      </c>
      <c r="C1912" s="2">
        <f>RSI!I1912</f>
        <v>61.619056148291214</v>
      </c>
      <c r="D1912" s="2">
        <f>MACD!E1912</f>
        <v>-1.3938700927177194E-2</v>
      </c>
      <c r="E1912" s="2">
        <f>MACD!F1912</f>
        <v>-9.9502066733281602E-3</v>
      </c>
      <c r="F1912" s="2">
        <f>'Moving Avg'!D1912</f>
        <v>6.8007000000000009</v>
      </c>
      <c r="G1912" s="2">
        <f>'Moving Avg'!E1912</f>
        <v>6.7940300000000011</v>
      </c>
      <c r="H1912" s="2">
        <f>'Moving Avg'!F1912</f>
        <v>6.7793649999999985</v>
      </c>
      <c r="I1912" s="2">
        <f>'Moving Avg'!G1912</f>
        <v>6.6479260000000036</v>
      </c>
      <c r="J1912" s="2">
        <f>'Moving Avg'!H1912</f>
        <v>6.6272105000000057</v>
      </c>
      <c r="K1912" s="18" t="str">
        <f>OBV!F1912</f>
        <v>BEARISH</v>
      </c>
      <c r="L1912" s="18" t="str">
        <f>OBV!G1912</f>
        <v>NEUTRAL</v>
      </c>
      <c r="M1912" s="18" t="str">
        <f>OBV!H1912</f>
        <v>CONFIRMED BEARISH</v>
      </c>
      <c r="N1912" s="21">
        <f t="shared" si="290"/>
        <v>50</v>
      </c>
      <c r="O1912" s="21">
        <f t="shared" si="291"/>
        <v>100</v>
      </c>
      <c r="P1912" s="21">
        <f t="shared" si="292"/>
        <v>50</v>
      </c>
      <c r="Q1912" s="21">
        <f t="shared" si="293"/>
        <v>16.5</v>
      </c>
      <c r="R1912" s="22">
        <f t="shared" si="294"/>
        <v>62.475000000000001</v>
      </c>
      <c r="S1912" s="22">
        <f t="shared" si="295"/>
        <v>51.625</v>
      </c>
      <c r="T1912" s="22">
        <f t="shared" si="296"/>
        <v>42.424999999999997</v>
      </c>
      <c r="U1912" s="22">
        <f t="shared" si="297"/>
        <v>54.125</v>
      </c>
      <c r="V1912" s="21">
        <f t="shared" si="298"/>
        <v>52.17499999999999</v>
      </c>
      <c r="W1912" s="21">
        <f t="shared" si="299"/>
        <v>52.662499999999994</v>
      </c>
      <c r="X1912" s="20"/>
      <c r="Y1912" s="20"/>
      <c r="Z1912" s="20"/>
    </row>
    <row r="1913" spans="1:26" ht="13.5" x14ac:dyDescent="0.25">
      <c r="A1913" s="4">
        <f>TITRES_STAT!B1916</f>
        <v>44796</v>
      </c>
      <c r="B1913" s="2">
        <f>TITRES_STAT!C1916</f>
        <v>15.29</v>
      </c>
      <c r="C1913" s="2">
        <f>RSI!I1913</f>
        <v>61.619056148291214</v>
      </c>
      <c r="D1913" s="2">
        <f>MACD!E1913</f>
        <v>-1.0195689944458408E-2</v>
      </c>
      <c r="E1913" s="2">
        <f>MACD!F1913</f>
        <v>-9.9993033275542105E-3</v>
      </c>
      <c r="F1913" s="2">
        <f>'Moving Avg'!D1913</f>
        <v>6.7998000000000003</v>
      </c>
      <c r="G1913" s="2">
        <f>'Moving Avg'!E1913</f>
        <v>6.7958000000000016</v>
      </c>
      <c r="H1913" s="2">
        <f>'Moving Avg'!F1913</f>
        <v>6.7809199999999992</v>
      </c>
      <c r="I1913" s="2">
        <f>'Moving Avg'!G1913</f>
        <v>6.6537720000000027</v>
      </c>
      <c r="J1913" s="2">
        <f>'Moving Avg'!H1913</f>
        <v>6.6293225000000051</v>
      </c>
      <c r="K1913" s="18" t="str">
        <f>OBV!F1913</f>
        <v>BEARISH</v>
      </c>
      <c r="L1913" s="18" t="str">
        <f>OBV!G1913</f>
        <v>NEUTRAL</v>
      </c>
      <c r="M1913" s="18" t="str">
        <f>OBV!H1913</f>
        <v>CONFIRMED BEARISH</v>
      </c>
      <c r="N1913" s="21">
        <f t="shared" si="290"/>
        <v>50</v>
      </c>
      <c r="O1913" s="21">
        <f t="shared" si="291"/>
        <v>100</v>
      </c>
      <c r="P1913" s="21">
        <f t="shared" si="292"/>
        <v>50</v>
      </c>
      <c r="Q1913" s="21">
        <f t="shared" si="293"/>
        <v>16.5</v>
      </c>
      <c r="R1913" s="22">
        <f t="shared" si="294"/>
        <v>62.475000000000001</v>
      </c>
      <c r="S1913" s="22">
        <f t="shared" si="295"/>
        <v>51.625</v>
      </c>
      <c r="T1913" s="22">
        <f t="shared" si="296"/>
        <v>42.424999999999997</v>
      </c>
      <c r="U1913" s="22">
        <f t="shared" si="297"/>
        <v>54.125</v>
      </c>
      <c r="V1913" s="21">
        <f t="shared" si="298"/>
        <v>52.17499999999999</v>
      </c>
      <c r="W1913" s="21">
        <f t="shared" si="299"/>
        <v>52.662499999999994</v>
      </c>
      <c r="X1913" s="20"/>
      <c r="Y1913" s="20"/>
      <c r="Z1913" s="20"/>
    </row>
    <row r="1914" spans="1:26" ht="13.5" x14ac:dyDescent="0.25">
      <c r="A1914" s="4">
        <f>TITRES_STAT!B1917</f>
        <v>44797</v>
      </c>
      <c r="B1914" s="2">
        <f>TITRES_STAT!C1917</f>
        <v>15.29</v>
      </c>
      <c r="C1914" s="2">
        <f>RSI!I1914</f>
        <v>61.619056148291214</v>
      </c>
      <c r="D1914" s="2">
        <f>MACD!E1914</f>
        <v>-1.0779419915896149E-2</v>
      </c>
      <c r="E1914" s="2">
        <f>MACD!F1914</f>
        <v>-1.0155326645222599E-2</v>
      </c>
      <c r="F1914" s="2">
        <f>'Moving Avg'!D1914</f>
        <v>6.7989000000000006</v>
      </c>
      <c r="G1914" s="2">
        <f>'Moving Avg'!E1914</f>
        <v>6.7998000000000003</v>
      </c>
      <c r="H1914" s="2">
        <f>'Moving Avg'!F1914</f>
        <v>6.782919999999999</v>
      </c>
      <c r="I1914" s="2">
        <f>'Moving Avg'!G1914</f>
        <v>6.6596180000000018</v>
      </c>
      <c r="J1914" s="2">
        <f>'Moving Avg'!H1914</f>
        <v>6.6314345000000046</v>
      </c>
      <c r="K1914" s="18" t="str">
        <f>OBV!F1914</f>
        <v>BEARISH</v>
      </c>
      <c r="L1914" s="18" t="str">
        <f>OBV!G1914</f>
        <v>NEUTRAL</v>
      </c>
      <c r="M1914" s="18" t="str">
        <f>OBV!H1914</f>
        <v>CONFIRMED BEARISH</v>
      </c>
      <c r="N1914" s="21">
        <f t="shared" si="290"/>
        <v>50</v>
      </c>
      <c r="O1914" s="21">
        <f t="shared" si="291"/>
        <v>100</v>
      </c>
      <c r="P1914" s="21">
        <f t="shared" si="292"/>
        <v>50</v>
      </c>
      <c r="Q1914" s="21">
        <f t="shared" si="293"/>
        <v>16.5</v>
      </c>
      <c r="R1914" s="22">
        <f t="shared" si="294"/>
        <v>62.475000000000001</v>
      </c>
      <c r="S1914" s="22">
        <f t="shared" si="295"/>
        <v>51.625</v>
      </c>
      <c r="T1914" s="22">
        <f t="shared" si="296"/>
        <v>42.424999999999997</v>
      </c>
      <c r="U1914" s="22">
        <f t="shared" si="297"/>
        <v>54.125</v>
      </c>
      <c r="V1914" s="21">
        <f t="shared" si="298"/>
        <v>52.17499999999999</v>
      </c>
      <c r="W1914" s="21">
        <f t="shared" si="299"/>
        <v>52.662499999999994</v>
      </c>
      <c r="X1914" s="20"/>
      <c r="Y1914" s="20"/>
      <c r="Z1914" s="20"/>
    </row>
    <row r="1915" spans="1:26" ht="13.5" x14ac:dyDescent="0.25">
      <c r="A1915" s="4">
        <f>TITRES_STAT!B1918</f>
        <v>44798</v>
      </c>
      <c r="B1915" s="2">
        <f>TITRES_STAT!C1918</f>
        <v>15.29</v>
      </c>
      <c r="C1915" s="2">
        <f>RSI!I1915</f>
        <v>61.619056148291214</v>
      </c>
      <c r="D1915" s="2">
        <f>MACD!E1915</f>
        <v>-5.4159101223971717E-3</v>
      </c>
      <c r="E1915" s="2">
        <f>MACD!F1915</f>
        <v>-9.2074433406575135E-3</v>
      </c>
      <c r="F1915" s="2">
        <f>'Moving Avg'!D1915</f>
        <v>6.798</v>
      </c>
      <c r="G1915" s="2">
        <f>'Moving Avg'!E1915</f>
        <v>6.7998000000000003</v>
      </c>
      <c r="H1915" s="2">
        <f>'Moving Avg'!F1915</f>
        <v>6.7826949999999986</v>
      </c>
      <c r="I1915" s="2">
        <f>'Moving Avg'!G1915</f>
        <v>6.6654640000000018</v>
      </c>
      <c r="J1915" s="2">
        <f>'Moving Avg'!H1915</f>
        <v>6.6334595000000043</v>
      </c>
      <c r="K1915" s="18" t="str">
        <f>OBV!F1915</f>
        <v>BEARISH</v>
      </c>
      <c r="L1915" s="18" t="str">
        <f>OBV!G1915</f>
        <v>NEUTRAL</v>
      </c>
      <c r="M1915" s="18" t="str">
        <f>OBV!H1915</f>
        <v>CONFIRMED BEARISH</v>
      </c>
      <c r="N1915" s="21">
        <f t="shared" si="290"/>
        <v>50</v>
      </c>
      <c r="O1915" s="21">
        <f t="shared" si="291"/>
        <v>100</v>
      </c>
      <c r="P1915" s="21">
        <f t="shared" si="292"/>
        <v>50</v>
      </c>
      <c r="Q1915" s="21">
        <f t="shared" si="293"/>
        <v>16.5</v>
      </c>
      <c r="R1915" s="22">
        <f t="shared" si="294"/>
        <v>62.475000000000001</v>
      </c>
      <c r="S1915" s="22">
        <f t="shared" si="295"/>
        <v>51.625</v>
      </c>
      <c r="T1915" s="22">
        <f t="shared" si="296"/>
        <v>42.424999999999997</v>
      </c>
      <c r="U1915" s="22">
        <f t="shared" si="297"/>
        <v>54.125</v>
      </c>
      <c r="V1915" s="21">
        <f t="shared" si="298"/>
        <v>52.17499999999999</v>
      </c>
      <c r="W1915" s="21">
        <f t="shared" si="299"/>
        <v>52.662499999999994</v>
      </c>
      <c r="X1915" s="20"/>
      <c r="Y1915" s="20"/>
      <c r="Z1915" s="20"/>
    </row>
    <row r="1916" spans="1:26" ht="13.5" x14ac:dyDescent="0.25">
      <c r="A1916" s="4">
        <f>TITRES_STAT!B1919</f>
        <v>44799</v>
      </c>
      <c r="B1916" s="2">
        <f>TITRES_STAT!C1919</f>
        <v>15.29</v>
      </c>
      <c r="C1916" s="2">
        <f>RSI!I1916</f>
        <v>61.619056148291214</v>
      </c>
      <c r="D1916" s="2">
        <f>MACD!E1916</f>
        <v>-1.1520103112809821E-3</v>
      </c>
      <c r="E1916" s="2">
        <f>MACD!F1916</f>
        <v>-7.5963567347822076E-3</v>
      </c>
      <c r="F1916" s="2">
        <f>'Moving Avg'!D1916</f>
        <v>6.798</v>
      </c>
      <c r="G1916" s="2">
        <f>'Moving Avg'!E1916</f>
        <v>6.7998000000000003</v>
      </c>
      <c r="H1916" s="2">
        <f>'Moving Avg'!F1916</f>
        <v>6.7824699999999991</v>
      </c>
      <c r="I1916" s="2">
        <f>'Moving Avg'!G1916</f>
        <v>6.6687940000000028</v>
      </c>
      <c r="J1916" s="2">
        <f>'Moving Avg'!H1916</f>
        <v>6.6354845000000049</v>
      </c>
      <c r="K1916" s="18" t="str">
        <f>OBV!F1916</f>
        <v>NEUTRAL</v>
      </c>
      <c r="L1916" s="18" t="str">
        <f>OBV!G1916</f>
        <v>NEUTRAL</v>
      </c>
      <c r="M1916" s="18" t="str">
        <f>OBV!H1916</f>
        <v>NEUTRAL</v>
      </c>
      <c r="N1916" s="21">
        <f t="shared" si="290"/>
        <v>50</v>
      </c>
      <c r="O1916" s="21">
        <f t="shared" si="291"/>
        <v>100</v>
      </c>
      <c r="P1916" s="21">
        <f t="shared" si="292"/>
        <v>50</v>
      </c>
      <c r="Q1916" s="21">
        <f t="shared" si="293"/>
        <v>33</v>
      </c>
      <c r="R1916" s="22">
        <f t="shared" si="294"/>
        <v>64.95</v>
      </c>
      <c r="S1916" s="22">
        <f t="shared" si="295"/>
        <v>55.75</v>
      </c>
      <c r="T1916" s="22">
        <f t="shared" si="296"/>
        <v>49.85</v>
      </c>
      <c r="U1916" s="22">
        <f t="shared" si="297"/>
        <v>58.25</v>
      </c>
      <c r="V1916" s="21">
        <f t="shared" si="298"/>
        <v>56.85</v>
      </c>
      <c r="W1916" s="21">
        <f t="shared" si="299"/>
        <v>57.2</v>
      </c>
      <c r="X1916" s="20"/>
      <c r="Y1916" s="20"/>
      <c r="Z1916" s="20"/>
    </row>
    <row r="1917" spans="1:26" ht="13.5" x14ac:dyDescent="0.25">
      <c r="A1917" s="4">
        <f>TITRES_STAT!B1920</f>
        <v>44802</v>
      </c>
      <c r="B1917" s="2">
        <f>TITRES_STAT!C1920</f>
        <v>15.29</v>
      </c>
      <c r="C1917" s="2">
        <f>RSI!I1917</f>
        <v>61.619056148291214</v>
      </c>
      <c r="D1917" s="2">
        <f>MACD!E1917</f>
        <v>2.8940879488397186E-3</v>
      </c>
      <c r="E1917" s="2">
        <f>MACD!F1917</f>
        <v>-5.4982677980578232E-3</v>
      </c>
      <c r="F1917" s="2">
        <f>'Moving Avg'!D1917</f>
        <v>6.798</v>
      </c>
      <c r="G1917" s="2">
        <f>'Moving Avg'!E1917</f>
        <v>6.7993500000000013</v>
      </c>
      <c r="H1917" s="2">
        <f>'Moving Avg'!F1917</f>
        <v>6.7822450000000005</v>
      </c>
      <c r="I1917" s="2">
        <f>'Moving Avg'!G1917</f>
        <v>6.6737720000000023</v>
      </c>
      <c r="J1917" s="2">
        <f>'Moving Avg'!H1917</f>
        <v>6.6375095000000046</v>
      </c>
      <c r="K1917" s="18" t="str">
        <f>OBV!F1917</f>
        <v>NEUTRAL</v>
      </c>
      <c r="L1917" s="18" t="str">
        <f>OBV!G1917</f>
        <v>NEUTRAL</v>
      </c>
      <c r="M1917" s="18" t="str">
        <f>OBV!H1917</f>
        <v>NEUTRAL</v>
      </c>
      <c r="N1917" s="21">
        <f t="shared" si="290"/>
        <v>50</v>
      </c>
      <c r="O1917" s="21">
        <f t="shared" si="291"/>
        <v>100</v>
      </c>
      <c r="P1917" s="21">
        <f t="shared" si="292"/>
        <v>50</v>
      </c>
      <c r="Q1917" s="21">
        <f t="shared" si="293"/>
        <v>33</v>
      </c>
      <c r="R1917" s="22">
        <f t="shared" si="294"/>
        <v>64.95</v>
      </c>
      <c r="S1917" s="22">
        <f t="shared" si="295"/>
        <v>55.75</v>
      </c>
      <c r="T1917" s="22">
        <f t="shared" si="296"/>
        <v>49.85</v>
      </c>
      <c r="U1917" s="22">
        <f t="shared" si="297"/>
        <v>58.25</v>
      </c>
      <c r="V1917" s="21">
        <f t="shared" si="298"/>
        <v>56.85</v>
      </c>
      <c r="W1917" s="21">
        <f t="shared" si="299"/>
        <v>57.2</v>
      </c>
      <c r="X1917" s="20"/>
      <c r="Y1917" s="20"/>
      <c r="Z1917" s="20"/>
    </row>
    <row r="1918" spans="1:26" ht="13.5" x14ac:dyDescent="0.25">
      <c r="A1918" s="4">
        <f>TITRES_STAT!B1921</f>
        <v>44803</v>
      </c>
      <c r="B1918" s="2">
        <f>TITRES_STAT!C1921</f>
        <v>15.21</v>
      </c>
      <c r="C1918" s="2">
        <f>RSI!I1918</f>
        <v>50.933899865704298</v>
      </c>
      <c r="D1918" s="2">
        <f>MACD!E1918</f>
        <v>8.7120385748731266E-3</v>
      </c>
      <c r="E1918" s="2">
        <f>MACD!F1918</f>
        <v>-2.6562065234716336E-3</v>
      </c>
      <c r="F1918" s="2">
        <f>'Moving Avg'!D1918</f>
        <v>6.7909000000000006</v>
      </c>
      <c r="G1918" s="2">
        <f>'Moving Avg'!E1918</f>
        <v>6.7953500000000009</v>
      </c>
      <c r="H1918" s="2">
        <f>'Moving Avg'!F1918</f>
        <v>6.780244999999999</v>
      </c>
      <c r="I1918" s="2">
        <f>'Moving Avg'!G1918</f>
        <v>6.678040000000002</v>
      </c>
      <c r="J1918" s="2">
        <f>'Moving Avg'!H1918</f>
        <v>6.6393570000000048</v>
      </c>
      <c r="K1918" s="18" t="str">
        <f>OBV!F1918</f>
        <v>BEARISH</v>
      </c>
      <c r="L1918" s="18" t="str">
        <f>OBV!G1918</f>
        <v>NEUTRAL</v>
      </c>
      <c r="M1918" s="18" t="str">
        <f>OBV!H1918</f>
        <v>CONFIRMED BEARISH</v>
      </c>
      <c r="N1918" s="21">
        <f t="shared" si="290"/>
        <v>50</v>
      </c>
      <c r="O1918" s="21">
        <f t="shared" si="291"/>
        <v>100</v>
      </c>
      <c r="P1918" s="21">
        <f t="shared" si="292"/>
        <v>50</v>
      </c>
      <c r="Q1918" s="21">
        <f t="shared" si="293"/>
        <v>16.5</v>
      </c>
      <c r="R1918" s="22">
        <f t="shared" si="294"/>
        <v>62.475000000000001</v>
      </c>
      <c r="S1918" s="22">
        <f t="shared" si="295"/>
        <v>51.625</v>
      </c>
      <c r="T1918" s="22">
        <f t="shared" si="296"/>
        <v>42.424999999999997</v>
      </c>
      <c r="U1918" s="22">
        <f t="shared" si="297"/>
        <v>54.125</v>
      </c>
      <c r="V1918" s="21">
        <f t="shared" si="298"/>
        <v>52.17499999999999</v>
      </c>
      <c r="W1918" s="21">
        <f t="shared" si="299"/>
        <v>52.662499999999994</v>
      </c>
      <c r="X1918" s="20"/>
      <c r="Y1918" s="20"/>
      <c r="Z1918" s="20"/>
    </row>
    <row r="1919" spans="1:26" ht="13.5" x14ac:dyDescent="0.25">
      <c r="A1919" s="4">
        <f>TITRES_STAT!B1922</f>
        <v>44804</v>
      </c>
      <c r="B1919" s="2">
        <f>TITRES_STAT!C1922</f>
        <v>15.21</v>
      </c>
      <c r="C1919" s="2">
        <f>RSI!I1919</f>
        <v>50.933899865704298</v>
      </c>
      <c r="D1919" s="2">
        <f>MACD!E1919</f>
        <v>1.3626819964787096E-2</v>
      </c>
      <c r="E1919" s="2">
        <f>MACD!F1919</f>
        <v>6.003987741801122E-4</v>
      </c>
      <c r="F1919" s="2">
        <f>'Moving Avg'!D1919</f>
        <v>6.7837999999999994</v>
      </c>
      <c r="G1919" s="2">
        <f>'Moving Avg'!E1919</f>
        <v>6.7913500000000013</v>
      </c>
      <c r="H1919" s="2">
        <f>'Moving Avg'!F1919</f>
        <v>6.7782450000000001</v>
      </c>
      <c r="I1919" s="2">
        <f>'Moving Avg'!G1919</f>
        <v>6.6848240000000025</v>
      </c>
      <c r="J1919" s="2">
        <f>'Moving Avg'!H1919</f>
        <v>6.641204500000006</v>
      </c>
      <c r="K1919" s="18" t="str">
        <f>OBV!F1919</f>
        <v>BEARISH</v>
      </c>
      <c r="L1919" s="18" t="str">
        <f>OBV!G1919</f>
        <v>NEUTRAL</v>
      </c>
      <c r="M1919" s="18" t="str">
        <f>OBV!H1919</f>
        <v>CONFIRMED BEARISH</v>
      </c>
      <c r="N1919" s="21">
        <f t="shared" si="290"/>
        <v>50</v>
      </c>
      <c r="O1919" s="21">
        <f t="shared" si="291"/>
        <v>100</v>
      </c>
      <c r="P1919" s="21">
        <f t="shared" si="292"/>
        <v>50</v>
      </c>
      <c r="Q1919" s="21">
        <f t="shared" si="293"/>
        <v>16.5</v>
      </c>
      <c r="R1919" s="22">
        <f t="shared" si="294"/>
        <v>62.475000000000001</v>
      </c>
      <c r="S1919" s="22">
        <f t="shared" si="295"/>
        <v>51.625</v>
      </c>
      <c r="T1919" s="22">
        <f t="shared" si="296"/>
        <v>42.424999999999997</v>
      </c>
      <c r="U1919" s="22">
        <f t="shared" si="297"/>
        <v>54.125</v>
      </c>
      <c r="V1919" s="21">
        <f t="shared" si="298"/>
        <v>52.17499999999999</v>
      </c>
      <c r="W1919" s="21">
        <f t="shared" si="299"/>
        <v>52.662499999999994</v>
      </c>
      <c r="X1919" s="20"/>
      <c r="Y1919" s="20"/>
      <c r="Z1919" s="20"/>
    </row>
    <row r="1920" spans="1:26" ht="13.5" x14ac:dyDescent="0.25">
      <c r="A1920" s="4">
        <f>TITRES_STAT!B1923</f>
        <v>44805</v>
      </c>
      <c r="B1920" s="2">
        <f>TITRES_STAT!C1923</f>
        <v>15.29</v>
      </c>
      <c r="C1920" s="2">
        <f>RSI!I1920</f>
        <v>59.149394270838108</v>
      </c>
      <c r="D1920" s="2">
        <f>MACD!E1920</f>
        <v>1.5148351595462017E-2</v>
      </c>
      <c r="E1920" s="2">
        <f>MACD!F1920</f>
        <v>3.5099893384364931E-3</v>
      </c>
      <c r="F1920" s="2">
        <f>'Moving Avg'!D1920</f>
        <v>6.7837999999999994</v>
      </c>
      <c r="G1920" s="2">
        <f>'Moving Avg'!E1920</f>
        <v>6.7909000000000006</v>
      </c>
      <c r="H1920" s="2">
        <f>'Moving Avg'!F1920</f>
        <v>6.7835800000000006</v>
      </c>
      <c r="I1920" s="2">
        <f>'Moving Avg'!G1920</f>
        <v>6.6919700000000013</v>
      </c>
      <c r="J1920" s="2">
        <f>'Moving Avg'!H1920</f>
        <v>6.6430995000000062</v>
      </c>
      <c r="K1920" s="18" t="str">
        <f>OBV!F1920</f>
        <v>BULLISH</v>
      </c>
      <c r="L1920" s="18" t="str">
        <f>OBV!G1920</f>
        <v>NEUTRAL</v>
      </c>
      <c r="M1920" s="18" t="str">
        <f>OBV!H1920</f>
        <v>NEUTRAL</v>
      </c>
      <c r="N1920" s="21">
        <f t="shared" si="290"/>
        <v>50</v>
      </c>
      <c r="O1920" s="21">
        <f t="shared" si="291"/>
        <v>100</v>
      </c>
      <c r="P1920" s="21">
        <f t="shared" si="292"/>
        <v>50</v>
      </c>
      <c r="Q1920" s="21">
        <f t="shared" si="293"/>
        <v>49.5</v>
      </c>
      <c r="R1920" s="22">
        <f t="shared" si="294"/>
        <v>67.424999999999997</v>
      </c>
      <c r="S1920" s="22">
        <f t="shared" si="295"/>
        <v>59.875</v>
      </c>
      <c r="T1920" s="22">
        <f t="shared" si="296"/>
        <v>57.275000000000006</v>
      </c>
      <c r="U1920" s="22">
        <f t="shared" si="297"/>
        <v>62.375</v>
      </c>
      <c r="V1920" s="21">
        <f t="shared" si="298"/>
        <v>61.524999999999999</v>
      </c>
      <c r="W1920" s="21">
        <f t="shared" si="299"/>
        <v>61.737499999999997</v>
      </c>
      <c r="X1920" s="20"/>
      <c r="Y1920" s="20"/>
      <c r="Z1920" s="20"/>
    </row>
    <row r="1921" spans="1:26" ht="13.5" x14ac:dyDescent="0.25">
      <c r="A1921" s="4">
        <f>TITRES_STAT!B1924</f>
        <v>44806</v>
      </c>
      <c r="B1921" s="2">
        <f>TITRES_STAT!C1924</f>
        <v>15.12</v>
      </c>
      <c r="C1921" s="2">
        <f>RSI!I1921</f>
        <v>42.753718026637898</v>
      </c>
      <c r="D1921" s="2">
        <f>MACD!E1921</f>
        <v>2.1119370946042437E-2</v>
      </c>
      <c r="E1921" s="2">
        <f>MACD!F1921</f>
        <v>7.0318656599576822E-3</v>
      </c>
      <c r="F1921" s="2">
        <f>'Moving Avg'!D1921</f>
        <v>6.7687000000000008</v>
      </c>
      <c r="G1921" s="2">
        <f>'Moving Avg'!E1921</f>
        <v>6.7833500000000013</v>
      </c>
      <c r="H1921" s="2">
        <f>'Moving Avg'!F1921</f>
        <v>6.7849150000000007</v>
      </c>
      <c r="I1921" s="2">
        <f>'Moving Avg'!G1921</f>
        <v>6.6976060000000022</v>
      </c>
      <c r="J1921" s="2">
        <f>'Moving Avg'!H1921</f>
        <v>6.6448340000000066</v>
      </c>
      <c r="K1921" s="18" t="str">
        <f>OBV!F1921</f>
        <v>BEARISH</v>
      </c>
      <c r="L1921" s="18" t="str">
        <f>OBV!G1921</f>
        <v>NEUTRAL</v>
      </c>
      <c r="M1921" s="18" t="str">
        <f>OBV!H1921</f>
        <v>CONFIRMED BEARISH</v>
      </c>
      <c r="N1921" s="21">
        <f t="shared" si="290"/>
        <v>50</v>
      </c>
      <c r="O1921" s="21">
        <f t="shared" si="291"/>
        <v>100</v>
      </c>
      <c r="P1921" s="21">
        <f t="shared" si="292"/>
        <v>50</v>
      </c>
      <c r="Q1921" s="21">
        <f t="shared" si="293"/>
        <v>16.5</v>
      </c>
      <c r="R1921" s="22">
        <f t="shared" si="294"/>
        <v>62.475000000000001</v>
      </c>
      <c r="S1921" s="22">
        <f t="shared" si="295"/>
        <v>51.625</v>
      </c>
      <c r="T1921" s="22">
        <f t="shared" si="296"/>
        <v>42.424999999999997</v>
      </c>
      <c r="U1921" s="22">
        <f t="shared" si="297"/>
        <v>54.125</v>
      </c>
      <c r="V1921" s="21">
        <f t="shared" si="298"/>
        <v>52.17499999999999</v>
      </c>
      <c r="W1921" s="21">
        <f t="shared" si="299"/>
        <v>52.662499999999994</v>
      </c>
      <c r="X1921" s="20"/>
      <c r="Y1921" s="20"/>
      <c r="Z1921" s="20"/>
    </row>
    <row r="1922" spans="1:26" ht="13.5" x14ac:dyDescent="0.25">
      <c r="A1922" s="4">
        <f>TITRES_STAT!B1925</f>
        <v>44809</v>
      </c>
      <c r="B1922" s="2">
        <f>TITRES_STAT!C1925</f>
        <v>15.13</v>
      </c>
      <c r="C1922" s="2">
        <f>RSI!I1922</f>
        <v>43.73259104450613</v>
      </c>
      <c r="D1922" s="2">
        <f>MACD!E1922</f>
        <v>2.6091316352382599E-2</v>
      </c>
      <c r="E1922" s="2">
        <f>MACD!F1922</f>
        <v>1.0843755798442666E-2</v>
      </c>
      <c r="F1922" s="2">
        <f>'Moving Avg'!D1922</f>
        <v>6.7544799999999992</v>
      </c>
      <c r="G1922" s="2">
        <f>'Moving Avg'!E1922</f>
        <v>6.7762400000000014</v>
      </c>
      <c r="H1922" s="2">
        <f>'Moving Avg'!F1922</f>
        <v>6.7851350000000012</v>
      </c>
      <c r="I1922" s="2">
        <f>'Moving Avg'!G1922</f>
        <v>6.7020300000000024</v>
      </c>
      <c r="J1922" s="2">
        <f>'Moving Avg'!H1922</f>
        <v>6.6468075000000058</v>
      </c>
      <c r="K1922" s="18" t="str">
        <f>OBV!F1922</f>
        <v>BULLISH</v>
      </c>
      <c r="L1922" s="18" t="str">
        <f>OBV!G1922</f>
        <v>NEUTRAL</v>
      </c>
      <c r="M1922" s="18" t="str">
        <f>OBV!H1922</f>
        <v>BULLISH DIVERGENCE</v>
      </c>
      <c r="N1922" s="21">
        <f t="shared" ref="N1922:N1985" si="300">IF(D1922&lt;30,50, IF(D1922&gt;70, 0, 25))</f>
        <v>50</v>
      </c>
      <c r="O1922" s="21">
        <f t="shared" ref="O1922:O1985" si="301">IF(F1922-E1922&gt;0.02, 100, IF(F1922-E1922&lt;0,0,45))</f>
        <v>100</v>
      </c>
      <c r="P1922" s="21">
        <f t="shared" ref="P1922:P1985" si="302">IF(G1922-J1922&gt;10,100,IF(G1922-J1922&gt;5,75, IF(G1922-J1922&gt;0,50,0)))</f>
        <v>50</v>
      </c>
      <c r="Q1922" s="21">
        <f t="shared" ref="Q1922:Q1985" si="303">IF(M1922="confirmed bullish", 34, IF(M1922="bullish divergence",17, 0))+IF(K1922="bullish",33,IF(K1922="bearish",0,16.5))+IF(L1922="strong",33,IF(L1922="weak",0,16.5))</f>
        <v>66.5</v>
      </c>
      <c r="R1922" s="22">
        <f t="shared" si="294"/>
        <v>69.974999999999994</v>
      </c>
      <c r="S1922" s="22">
        <f t="shared" si="295"/>
        <v>64.125</v>
      </c>
      <c r="T1922" s="22">
        <f t="shared" si="296"/>
        <v>64.924999999999997</v>
      </c>
      <c r="U1922" s="22">
        <f t="shared" si="297"/>
        <v>66.625</v>
      </c>
      <c r="V1922" s="21">
        <f t="shared" si="298"/>
        <v>66.341666666666654</v>
      </c>
      <c r="W1922" s="21">
        <f t="shared" si="299"/>
        <v>66.412499999999994</v>
      </c>
      <c r="X1922" s="20"/>
      <c r="Y1922" s="20"/>
      <c r="Z1922" s="20"/>
    </row>
    <row r="1923" spans="1:26" ht="13.5" x14ac:dyDescent="0.25">
      <c r="A1923" s="4">
        <f>TITRES_STAT!B1926</f>
        <v>44810</v>
      </c>
      <c r="B1923" s="2">
        <f>TITRES_STAT!C1926</f>
        <v>15.05</v>
      </c>
      <c r="C1923" s="2">
        <f>RSI!I1923</f>
        <v>38.061723232880311</v>
      </c>
      <c r="D1923" s="2">
        <f>MACD!E1923</f>
        <v>3.3136671683818619E-2</v>
      </c>
      <c r="E1923" s="2">
        <f>MACD!F1923</f>
        <v>1.5302338975517856E-2</v>
      </c>
      <c r="F1923" s="2">
        <f>'Moving Avg'!D1923</f>
        <v>6.74024</v>
      </c>
      <c r="G1923" s="2">
        <f>'Moving Avg'!E1923</f>
        <v>6.7655700000000012</v>
      </c>
      <c r="H1923" s="2">
        <f>'Moving Avg'!F1923</f>
        <v>6.780685000000001</v>
      </c>
      <c r="I1923" s="2">
        <f>'Moving Avg'!G1923</f>
        <v>6.7067820000000031</v>
      </c>
      <c r="J1923" s="2">
        <f>'Moving Avg'!H1923</f>
        <v>6.6481690000000047</v>
      </c>
      <c r="K1923" s="18" t="str">
        <f>OBV!F1923</f>
        <v>BEARISH</v>
      </c>
      <c r="L1923" s="18" t="str">
        <f>OBV!G1923</f>
        <v>NEUTRAL</v>
      </c>
      <c r="M1923" s="18" t="str">
        <f>OBV!H1923</f>
        <v>CONFIRMED BEARISH</v>
      </c>
      <c r="N1923" s="21">
        <f t="shared" si="300"/>
        <v>50</v>
      </c>
      <c r="O1923" s="21">
        <f t="shared" si="301"/>
        <v>100</v>
      </c>
      <c r="P1923" s="21">
        <f t="shared" si="302"/>
        <v>50</v>
      </c>
      <c r="Q1923" s="21">
        <f t="shared" si="303"/>
        <v>16.5</v>
      </c>
      <c r="R1923" s="22">
        <f t="shared" ref="R1923:R1986" si="304">0.35*N1923+O1923*0.35+P1923*0.15+Q1923*0.15</f>
        <v>62.475000000000001</v>
      </c>
      <c r="S1923" s="22">
        <f t="shared" ref="S1923:S1986" si="305">N1923*0.2+O1923*0.2+P1923*0.35+Q1923*0.25</f>
        <v>51.625</v>
      </c>
      <c r="T1923" s="22">
        <f t="shared" ref="T1923:T1986" si="306">N1923*0.15+O1923*0.15+P1923*0.25+Q1923*0.45</f>
        <v>42.424999999999997</v>
      </c>
      <c r="U1923" s="22">
        <f t="shared" ref="U1923:U1986" si="307">0.25*SUM(N1923:Q1923)</f>
        <v>54.125</v>
      </c>
      <c r="V1923" s="21">
        <f t="shared" ref="V1923:V1986" si="308">SUM(R1923:T1923)/3</f>
        <v>52.17499999999999</v>
      </c>
      <c r="W1923" s="21">
        <f t="shared" ref="W1923:W1986" si="309">SUM(R1923:U1923)/4</f>
        <v>52.662499999999994</v>
      </c>
      <c r="X1923" s="20"/>
      <c r="Y1923" s="20"/>
      <c r="Z1923" s="20"/>
    </row>
    <row r="1924" spans="1:26" ht="13.5" x14ac:dyDescent="0.25">
      <c r="A1924" s="4">
        <f>TITRES_STAT!B1927</f>
        <v>44811</v>
      </c>
      <c r="B1924" s="2">
        <f>TITRES_STAT!C1927</f>
        <v>15</v>
      </c>
      <c r="C1924" s="2">
        <f>RSI!I1924</f>
        <v>35.012720382873013</v>
      </c>
      <c r="D1924" s="2">
        <f>MACD!E1924</f>
        <v>4.1139309944245639E-2</v>
      </c>
      <c r="E1924" s="2">
        <f>MACD!F1924</f>
        <v>2.0469733169263413E-2</v>
      </c>
      <c r="F1924" s="2">
        <f>'Moving Avg'!D1924</f>
        <v>6.7215599999999993</v>
      </c>
      <c r="G1924" s="2">
        <f>'Moving Avg'!E1924</f>
        <v>6.7526799999999998</v>
      </c>
      <c r="H1924" s="2">
        <f>'Moving Avg'!F1924</f>
        <v>6.7762400000000014</v>
      </c>
      <c r="I1924" s="2">
        <f>'Moving Avg'!G1924</f>
        <v>6.7083140000000023</v>
      </c>
      <c r="J1924" s="2">
        <f>'Moving Avg'!H1924</f>
        <v>6.6494195000000067</v>
      </c>
      <c r="K1924" s="18" t="str">
        <f>OBV!F1924</f>
        <v>BEARISH</v>
      </c>
      <c r="L1924" s="18" t="str">
        <f>OBV!G1924</f>
        <v>NEUTRAL</v>
      </c>
      <c r="M1924" s="18" t="str">
        <f>OBV!H1924</f>
        <v>CONFIRMED BEARISH</v>
      </c>
      <c r="N1924" s="21">
        <f t="shared" si="300"/>
        <v>50</v>
      </c>
      <c r="O1924" s="21">
        <f t="shared" si="301"/>
        <v>100</v>
      </c>
      <c r="P1924" s="21">
        <f t="shared" si="302"/>
        <v>50</v>
      </c>
      <c r="Q1924" s="21">
        <f t="shared" si="303"/>
        <v>16.5</v>
      </c>
      <c r="R1924" s="22">
        <f t="shared" si="304"/>
        <v>62.475000000000001</v>
      </c>
      <c r="S1924" s="22">
        <f t="shared" si="305"/>
        <v>51.625</v>
      </c>
      <c r="T1924" s="22">
        <f t="shared" si="306"/>
        <v>42.424999999999997</v>
      </c>
      <c r="U1924" s="22">
        <f t="shared" si="307"/>
        <v>54.125</v>
      </c>
      <c r="V1924" s="21">
        <f t="shared" si="308"/>
        <v>52.17499999999999</v>
      </c>
      <c r="W1924" s="21">
        <f t="shared" si="309"/>
        <v>52.662499999999994</v>
      </c>
      <c r="X1924" s="20"/>
      <c r="Y1924" s="20"/>
      <c r="Z1924" s="20"/>
    </row>
    <row r="1925" spans="1:26" ht="13.5" x14ac:dyDescent="0.25">
      <c r="A1925" s="4">
        <f>TITRES_STAT!B1928</f>
        <v>44812</v>
      </c>
      <c r="B1925" s="2">
        <f>TITRES_STAT!C1928</f>
        <v>15</v>
      </c>
      <c r="C1925" s="2">
        <f>RSI!I1925</f>
        <v>35.012720382873013</v>
      </c>
      <c r="D1925" s="2">
        <f>MACD!E1925</f>
        <v>4.8409305049204043E-2</v>
      </c>
      <c r="E1925" s="2">
        <f>MACD!F1925</f>
        <v>2.6057647545251538E-2</v>
      </c>
      <c r="F1925" s="2">
        <f>'Moving Avg'!D1925</f>
        <v>6.695780000000001</v>
      </c>
      <c r="G1925" s="2">
        <f>'Moving Avg'!E1925</f>
        <v>6.7397899999999993</v>
      </c>
      <c r="H1925" s="2">
        <f>'Moving Avg'!F1925</f>
        <v>6.769795000000002</v>
      </c>
      <c r="I1925" s="2">
        <f>'Moving Avg'!G1925</f>
        <v>6.7098460000000024</v>
      </c>
      <c r="J1925" s="2">
        <f>'Moving Avg'!H1925</f>
        <v>6.650670000000007</v>
      </c>
      <c r="K1925" s="18" t="str">
        <f>OBV!F1925</f>
        <v>BEARISH</v>
      </c>
      <c r="L1925" s="18" t="str">
        <f>OBV!G1925</f>
        <v>NEUTRAL</v>
      </c>
      <c r="M1925" s="18" t="str">
        <f>OBV!H1925</f>
        <v>CONFIRMED BEARISH</v>
      </c>
      <c r="N1925" s="21">
        <f t="shared" si="300"/>
        <v>50</v>
      </c>
      <c r="O1925" s="21">
        <f t="shared" si="301"/>
        <v>100</v>
      </c>
      <c r="P1925" s="21">
        <f t="shared" si="302"/>
        <v>50</v>
      </c>
      <c r="Q1925" s="21">
        <f t="shared" si="303"/>
        <v>16.5</v>
      </c>
      <c r="R1925" s="22">
        <f t="shared" si="304"/>
        <v>62.475000000000001</v>
      </c>
      <c r="S1925" s="22">
        <f t="shared" si="305"/>
        <v>51.625</v>
      </c>
      <c r="T1925" s="22">
        <f t="shared" si="306"/>
        <v>42.424999999999997</v>
      </c>
      <c r="U1925" s="22">
        <f t="shared" si="307"/>
        <v>54.125</v>
      </c>
      <c r="V1925" s="21">
        <f t="shared" si="308"/>
        <v>52.17499999999999</v>
      </c>
      <c r="W1925" s="21">
        <f t="shared" si="309"/>
        <v>52.662499999999994</v>
      </c>
      <c r="X1925" s="20"/>
      <c r="Y1925" s="20"/>
      <c r="Z1925" s="20"/>
    </row>
    <row r="1926" spans="1:26" ht="13.5" x14ac:dyDescent="0.25">
      <c r="A1926" s="4">
        <f>TITRES_STAT!B1929</f>
        <v>44813</v>
      </c>
      <c r="B1926" s="2">
        <f>TITRES_STAT!C1929</f>
        <v>14.8</v>
      </c>
      <c r="C1926" s="2">
        <f>RSI!I1926</f>
        <v>25.518764955845427</v>
      </c>
      <c r="D1926" s="2">
        <f>MACD!E1926</f>
        <v>6.1607628222042798E-2</v>
      </c>
      <c r="E1926" s="2">
        <f>MACD!F1926</f>
        <v>3.3167643680609794E-2</v>
      </c>
      <c r="F1926" s="2">
        <f>'Moving Avg'!D1926</f>
        <v>6.6673199999999992</v>
      </c>
      <c r="G1926" s="2">
        <f>'Moving Avg'!E1926</f>
        <v>6.7180100000000014</v>
      </c>
      <c r="H1926" s="2">
        <f>'Moving Avg'!F1926</f>
        <v>6.7589050000000004</v>
      </c>
      <c r="I1926" s="2">
        <f>'Moving Avg'!G1926</f>
        <v>6.7096000000000027</v>
      </c>
      <c r="J1926" s="2">
        <f>'Moving Avg'!H1926</f>
        <v>6.6514760000000095</v>
      </c>
      <c r="K1926" s="18" t="str">
        <f>OBV!F1926</f>
        <v>BEARISH</v>
      </c>
      <c r="L1926" s="18" t="str">
        <f>OBV!G1926</f>
        <v>NEUTRAL</v>
      </c>
      <c r="M1926" s="18" t="str">
        <f>OBV!H1926</f>
        <v>CONFIRMED BEARISH</v>
      </c>
      <c r="N1926" s="21">
        <f t="shared" si="300"/>
        <v>50</v>
      </c>
      <c r="O1926" s="21">
        <f t="shared" si="301"/>
        <v>100</v>
      </c>
      <c r="P1926" s="21">
        <f t="shared" si="302"/>
        <v>50</v>
      </c>
      <c r="Q1926" s="21">
        <f t="shared" si="303"/>
        <v>16.5</v>
      </c>
      <c r="R1926" s="22">
        <f t="shared" si="304"/>
        <v>62.475000000000001</v>
      </c>
      <c r="S1926" s="22">
        <f t="shared" si="305"/>
        <v>51.625</v>
      </c>
      <c r="T1926" s="22">
        <f t="shared" si="306"/>
        <v>42.424999999999997</v>
      </c>
      <c r="U1926" s="22">
        <f t="shared" si="307"/>
        <v>54.125</v>
      </c>
      <c r="V1926" s="21">
        <f t="shared" si="308"/>
        <v>52.17499999999999</v>
      </c>
      <c r="W1926" s="21">
        <f t="shared" si="309"/>
        <v>52.662499999999994</v>
      </c>
      <c r="X1926" s="20"/>
      <c r="Y1926" s="20"/>
      <c r="Z1926" s="20"/>
    </row>
    <row r="1927" spans="1:26" ht="13.5" x14ac:dyDescent="0.25">
      <c r="A1927" s="4">
        <f>TITRES_STAT!B1930</f>
        <v>44816</v>
      </c>
      <c r="B1927" s="2">
        <f>TITRES_STAT!C1930</f>
        <v>14.42</v>
      </c>
      <c r="C1927" s="2">
        <f>RSI!I1927</f>
        <v>16.40945988917727</v>
      </c>
      <c r="D1927" s="2">
        <f>MACD!E1927</f>
        <v>8.6246683377720679E-2</v>
      </c>
      <c r="E1927" s="2">
        <f>MACD!F1927</f>
        <v>4.3783451620031971E-2</v>
      </c>
      <c r="F1927" s="2">
        <f>'Moving Avg'!D1927</f>
        <v>6.6041799999999995</v>
      </c>
      <c r="G1927" s="2">
        <f>'Moving Avg'!E1927</f>
        <v>6.6793299999999984</v>
      </c>
      <c r="H1927" s="2">
        <f>'Moving Avg'!F1927</f>
        <v>6.7393400000000012</v>
      </c>
      <c r="I1927" s="2">
        <f>'Moving Avg'!G1927</f>
        <v>6.7077100000000023</v>
      </c>
      <c r="J1927" s="2">
        <f>'Moving Avg'!H1927</f>
        <v>6.6514370000000085</v>
      </c>
      <c r="K1927" s="18" t="str">
        <f>OBV!F1927</f>
        <v>BEARISH</v>
      </c>
      <c r="L1927" s="18" t="str">
        <f>OBV!G1927</f>
        <v>WEAK</v>
      </c>
      <c r="M1927" s="18" t="str">
        <f>OBV!H1927</f>
        <v>CONFIRMED BEARISH</v>
      </c>
      <c r="N1927" s="21">
        <f t="shared" si="300"/>
        <v>50</v>
      </c>
      <c r="O1927" s="21">
        <f t="shared" si="301"/>
        <v>100</v>
      </c>
      <c r="P1927" s="21">
        <f t="shared" si="302"/>
        <v>50</v>
      </c>
      <c r="Q1927" s="21">
        <f t="shared" si="303"/>
        <v>0</v>
      </c>
      <c r="R1927" s="22">
        <f t="shared" si="304"/>
        <v>60</v>
      </c>
      <c r="S1927" s="22">
        <f t="shared" si="305"/>
        <v>47.5</v>
      </c>
      <c r="T1927" s="22">
        <f t="shared" si="306"/>
        <v>35</v>
      </c>
      <c r="U1927" s="22">
        <f t="shared" si="307"/>
        <v>50</v>
      </c>
      <c r="V1927" s="21">
        <f t="shared" si="308"/>
        <v>47.5</v>
      </c>
      <c r="W1927" s="21">
        <f t="shared" si="309"/>
        <v>48.125</v>
      </c>
      <c r="X1927" s="20"/>
      <c r="Y1927" s="20"/>
      <c r="Z1927" s="20"/>
    </row>
    <row r="1928" spans="1:26" ht="13.5" x14ac:dyDescent="0.25">
      <c r="A1928" s="4">
        <f>TITRES_STAT!B1931</f>
        <v>44817</v>
      </c>
      <c r="B1928" s="2">
        <f>TITRES_STAT!C1931</f>
        <v>14.35</v>
      </c>
      <c r="C1928" s="2">
        <f>RSI!I1928</f>
        <v>15.325300904946644</v>
      </c>
      <c r="D1928" s="2">
        <f>MACD!E1928</f>
        <v>0.10581806068342026</v>
      </c>
      <c r="E1928" s="2">
        <f>MACD!F1928</f>
        <v>5.6190373432709627E-2</v>
      </c>
      <c r="F1928" s="2">
        <f>'Moving Avg'!D1928</f>
        <v>6.5419399999999994</v>
      </c>
      <c r="G1928" s="2">
        <f>'Moving Avg'!E1928</f>
        <v>6.6410900000000002</v>
      </c>
      <c r="H1928" s="2">
        <f>'Moving Avg'!F1928</f>
        <v>6.7182200000000005</v>
      </c>
      <c r="I1928" s="2">
        <f>'Moving Avg'!G1928</f>
        <v>6.7051980000000029</v>
      </c>
      <c r="J1928" s="2">
        <f>'Moving Avg'!H1928</f>
        <v>6.6512645000000088</v>
      </c>
      <c r="K1928" s="18" t="str">
        <f>OBV!F1928</f>
        <v>BEARISH</v>
      </c>
      <c r="L1928" s="18" t="str">
        <f>OBV!G1928</f>
        <v>NEUTRAL</v>
      </c>
      <c r="M1928" s="18" t="str">
        <f>OBV!H1928</f>
        <v>CONFIRMED BEARISH</v>
      </c>
      <c r="N1928" s="21">
        <f t="shared" si="300"/>
        <v>50</v>
      </c>
      <c r="O1928" s="21">
        <f t="shared" si="301"/>
        <v>100</v>
      </c>
      <c r="P1928" s="21">
        <f t="shared" si="302"/>
        <v>0</v>
      </c>
      <c r="Q1928" s="21">
        <f t="shared" si="303"/>
        <v>16.5</v>
      </c>
      <c r="R1928" s="22">
        <f t="shared" si="304"/>
        <v>54.975000000000001</v>
      </c>
      <c r="S1928" s="22">
        <f t="shared" si="305"/>
        <v>34.125</v>
      </c>
      <c r="T1928" s="22">
        <f t="shared" si="306"/>
        <v>29.925000000000001</v>
      </c>
      <c r="U1928" s="22">
        <f t="shared" si="307"/>
        <v>41.625</v>
      </c>
      <c r="V1928" s="21">
        <f t="shared" si="308"/>
        <v>39.674999999999997</v>
      </c>
      <c r="W1928" s="21">
        <f t="shared" si="309"/>
        <v>40.162499999999994</v>
      </c>
      <c r="X1928" s="20"/>
      <c r="Y1928" s="20"/>
      <c r="Z1928" s="20"/>
    </row>
    <row r="1929" spans="1:26" ht="13.5" x14ac:dyDescent="0.25">
      <c r="A1929" s="4">
        <f>TITRES_STAT!B1932</f>
        <v>44818</v>
      </c>
      <c r="B1929" s="2">
        <f>TITRES_STAT!C1932</f>
        <v>14.5</v>
      </c>
      <c r="C1929" s="2">
        <f>RSI!I1929</f>
        <v>26.535791497867976</v>
      </c>
      <c r="D1929" s="2">
        <f>MACD!E1929</f>
        <v>0.11936295104334516</v>
      </c>
      <c r="E1929" s="2">
        <f>MACD!F1929</f>
        <v>6.8824888954836738E-2</v>
      </c>
      <c r="F1929" s="2">
        <f>'Moving Avg'!D1929</f>
        <v>6.4974799999999986</v>
      </c>
      <c r="G1929" s="2">
        <f>'Moving Avg'!E1929</f>
        <v>6.609519999999999</v>
      </c>
      <c r="H1929" s="2">
        <f>'Moving Avg'!F1929</f>
        <v>6.7004350000000006</v>
      </c>
      <c r="I1929" s="2">
        <f>'Moving Avg'!G1929</f>
        <v>6.7040200000000025</v>
      </c>
      <c r="J1929" s="2">
        <f>'Moving Avg'!H1929</f>
        <v>6.6514470000000081</v>
      </c>
      <c r="K1929" s="18" t="str">
        <f>OBV!F1929</f>
        <v>BEARISH</v>
      </c>
      <c r="L1929" s="18" t="str">
        <f>OBV!G1929</f>
        <v>NEUTRAL</v>
      </c>
      <c r="M1929" s="18" t="str">
        <f>OBV!H1929</f>
        <v>CONFIRMED BEARISH</v>
      </c>
      <c r="N1929" s="21">
        <f t="shared" si="300"/>
        <v>50</v>
      </c>
      <c r="O1929" s="21">
        <f t="shared" si="301"/>
        <v>100</v>
      </c>
      <c r="P1929" s="21">
        <f t="shared" si="302"/>
        <v>0</v>
      </c>
      <c r="Q1929" s="21">
        <f t="shared" si="303"/>
        <v>16.5</v>
      </c>
      <c r="R1929" s="22">
        <f t="shared" si="304"/>
        <v>54.975000000000001</v>
      </c>
      <c r="S1929" s="22">
        <f t="shared" si="305"/>
        <v>34.125</v>
      </c>
      <c r="T1929" s="22">
        <f t="shared" si="306"/>
        <v>29.925000000000001</v>
      </c>
      <c r="U1929" s="22">
        <f t="shared" si="307"/>
        <v>41.625</v>
      </c>
      <c r="V1929" s="21">
        <f t="shared" si="308"/>
        <v>39.674999999999997</v>
      </c>
      <c r="W1929" s="21">
        <f t="shared" si="309"/>
        <v>40.162499999999994</v>
      </c>
      <c r="X1929" s="20"/>
      <c r="Y1929" s="20"/>
      <c r="Z1929" s="20"/>
    </row>
    <row r="1930" spans="1:26" ht="13.5" x14ac:dyDescent="0.25">
      <c r="A1930" s="4">
        <f>TITRES_STAT!B1933</f>
        <v>44819</v>
      </c>
      <c r="B1930" s="2">
        <f>TITRES_STAT!C1933</f>
        <v>14.39</v>
      </c>
      <c r="C1930" s="2">
        <f>RSI!I1930</f>
        <v>24.024521481517496</v>
      </c>
      <c r="D1930" s="2">
        <f>MACD!E1930</f>
        <v>0.14129626456131028</v>
      </c>
      <c r="E1930" s="2">
        <f>MACD!F1930</f>
        <v>8.3319164076131449E-2</v>
      </c>
      <c r="F1930" s="2">
        <f>'Moving Avg'!D1930</f>
        <v>6.4432400000000003</v>
      </c>
      <c r="G1930" s="2">
        <f>'Moving Avg'!E1930</f>
        <v>6.5695099999999993</v>
      </c>
      <c r="H1930" s="2">
        <f>'Moving Avg'!F1930</f>
        <v>6.6802049999999991</v>
      </c>
      <c r="I1930" s="2">
        <f>'Moving Avg'!G1930</f>
        <v>6.7018640000000032</v>
      </c>
      <c r="J1930" s="2">
        <f>'Moving Avg'!H1930</f>
        <v>6.6513635000000093</v>
      </c>
      <c r="K1930" s="18" t="str">
        <f>OBV!F1930</f>
        <v>BEARISH</v>
      </c>
      <c r="L1930" s="18" t="str">
        <f>OBV!G1930</f>
        <v>NEUTRAL</v>
      </c>
      <c r="M1930" s="18" t="str">
        <f>OBV!H1930</f>
        <v>CONFIRMED BEARISH</v>
      </c>
      <c r="N1930" s="21">
        <f t="shared" si="300"/>
        <v>50</v>
      </c>
      <c r="O1930" s="21">
        <f t="shared" si="301"/>
        <v>100</v>
      </c>
      <c r="P1930" s="21">
        <f t="shared" si="302"/>
        <v>0</v>
      </c>
      <c r="Q1930" s="21">
        <f t="shared" si="303"/>
        <v>16.5</v>
      </c>
      <c r="R1930" s="22">
        <f t="shared" si="304"/>
        <v>54.975000000000001</v>
      </c>
      <c r="S1930" s="22">
        <f t="shared" si="305"/>
        <v>34.125</v>
      </c>
      <c r="T1930" s="22">
        <f t="shared" si="306"/>
        <v>29.925000000000001</v>
      </c>
      <c r="U1930" s="22">
        <f t="shared" si="307"/>
        <v>41.625</v>
      </c>
      <c r="V1930" s="21">
        <f t="shared" si="308"/>
        <v>39.674999999999997</v>
      </c>
      <c r="W1930" s="21">
        <f t="shared" si="309"/>
        <v>40.162499999999994</v>
      </c>
      <c r="X1930" s="20"/>
      <c r="Y1930" s="20"/>
      <c r="Z1930" s="20"/>
    </row>
    <row r="1931" spans="1:26" ht="13.5" x14ac:dyDescent="0.25">
      <c r="A1931" s="4">
        <f>TITRES_STAT!B1934</f>
        <v>44820</v>
      </c>
      <c r="B1931" s="2">
        <f>TITRES_STAT!C1934</f>
        <v>14.2</v>
      </c>
      <c r="C1931" s="2">
        <f>RSI!I1931</f>
        <v>20.427034571470543</v>
      </c>
      <c r="D1931" s="2">
        <f>MACD!E1931</f>
        <v>0.15607368951628331</v>
      </c>
      <c r="E1931" s="2">
        <f>MACD!F1931</f>
        <v>9.7870069164161827E-2</v>
      </c>
      <c r="F1931" s="2">
        <f>'Moving Avg'!D1931</f>
        <v>6.3898799999999998</v>
      </c>
      <c r="G1931" s="2">
        <f>'Moving Avg'!E1931</f>
        <v>6.5285999999999991</v>
      </c>
      <c r="H1931" s="2">
        <f>'Moving Avg'!F1931</f>
        <v>6.6559750000000006</v>
      </c>
      <c r="I1931" s="2">
        <f>'Moving Avg'!G1931</f>
        <v>6.698018000000002</v>
      </c>
      <c r="J1931" s="2">
        <f>'Moving Avg'!H1931</f>
        <v>6.6510525000000085</v>
      </c>
      <c r="K1931" s="18" t="str">
        <f>OBV!F1931</f>
        <v>BEARISH</v>
      </c>
      <c r="L1931" s="18" t="str">
        <f>OBV!G1931</f>
        <v>NEUTRAL</v>
      </c>
      <c r="M1931" s="18" t="str">
        <f>OBV!H1931</f>
        <v>CONFIRMED BEARISH</v>
      </c>
      <c r="N1931" s="21">
        <f t="shared" si="300"/>
        <v>50</v>
      </c>
      <c r="O1931" s="21">
        <f t="shared" si="301"/>
        <v>100</v>
      </c>
      <c r="P1931" s="21">
        <f t="shared" si="302"/>
        <v>0</v>
      </c>
      <c r="Q1931" s="21">
        <f t="shared" si="303"/>
        <v>16.5</v>
      </c>
      <c r="R1931" s="22">
        <f t="shared" si="304"/>
        <v>54.975000000000001</v>
      </c>
      <c r="S1931" s="22">
        <f t="shared" si="305"/>
        <v>34.125</v>
      </c>
      <c r="T1931" s="22">
        <f t="shared" si="306"/>
        <v>29.925000000000001</v>
      </c>
      <c r="U1931" s="22">
        <f t="shared" si="307"/>
        <v>41.625</v>
      </c>
      <c r="V1931" s="21">
        <f t="shared" si="308"/>
        <v>39.674999999999997</v>
      </c>
      <c r="W1931" s="21">
        <f t="shared" si="309"/>
        <v>40.162499999999994</v>
      </c>
      <c r="X1931" s="20"/>
      <c r="Y1931" s="20"/>
      <c r="Z1931" s="20"/>
    </row>
    <row r="1932" spans="1:26" ht="13.5" x14ac:dyDescent="0.25">
      <c r="A1932" s="4">
        <f>TITRES_STAT!B1935</f>
        <v>44823</v>
      </c>
      <c r="B1932" s="2">
        <f>TITRES_STAT!C1935</f>
        <v>14.31</v>
      </c>
      <c r="C1932" s="2">
        <f>RSI!I1932</f>
        <v>27.219055235951899</v>
      </c>
      <c r="D1932" s="2">
        <f>MACD!E1932</f>
        <v>0.16758963568309859</v>
      </c>
      <c r="E1932" s="2">
        <f>MACD!F1932</f>
        <v>0.11181398246794919</v>
      </c>
      <c r="F1932" s="2">
        <f>'Moving Avg'!D1932</f>
        <v>6.3800999999999997</v>
      </c>
      <c r="G1932" s="2">
        <f>'Moving Avg'!E1932</f>
        <v>6.4921399999999991</v>
      </c>
      <c r="H1932" s="2">
        <f>'Moving Avg'!F1932</f>
        <v>6.6341900000000011</v>
      </c>
      <c r="I1932" s="2">
        <f>'Moving Avg'!G1932</f>
        <v>6.6935880000000019</v>
      </c>
      <c r="J1932" s="2">
        <f>'Moving Avg'!H1932</f>
        <v>6.6512030000000086</v>
      </c>
      <c r="K1932" s="18" t="str">
        <f>OBV!F1932</f>
        <v>BEARISH</v>
      </c>
      <c r="L1932" s="18" t="str">
        <f>OBV!G1932</f>
        <v>NEUTRAL</v>
      </c>
      <c r="M1932" s="18" t="str">
        <f>OBV!H1932</f>
        <v>CONFIRMED BEARISH</v>
      </c>
      <c r="N1932" s="21">
        <f t="shared" si="300"/>
        <v>50</v>
      </c>
      <c r="O1932" s="21">
        <f t="shared" si="301"/>
        <v>100</v>
      </c>
      <c r="P1932" s="21">
        <f t="shared" si="302"/>
        <v>0</v>
      </c>
      <c r="Q1932" s="21">
        <f t="shared" si="303"/>
        <v>16.5</v>
      </c>
      <c r="R1932" s="22">
        <f t="shared" si="304"/>
        <v>54.975000000000001</v>
      </c>
      <c r="S1932" s="22">
        <f t="shared" si="305"/>
        <v>34.125</v>
      </c>
      <c r="T1932" s="22">
        <f t="shared" si="306"/>
        <v>29.925000000000001</v>
      </c>
      <c r="U1932" s="22">
        <f t="shared" si="307"/>
        <v>41.625</v>
      </c>
      <c r="V1932" s="21">
        <f t="shared" si="308"/>
        <v>39.674999999999997</v>
      </c>
      <c r="W1932" s="21">
        <f t="shared" si="309"/>
        <v>40.162499999999994</v>
      </c>
      <c r="X1932" s="20"/>
      <c r="Y1932" s="20"/>
      <c r="Z1932" s="20"/>
    </row>
    <row r="1933" spans="1:26" ht="13.5" x14ac:dyDescent="0.25">
      <c r="A1933" s="4">
        <f>TITRES_STAT!B1936</f>
        <v>44824</v>
      </c>
      <c r="B1933" s="2">
        <f>TITRES_STAT!C1936</f>
        <v>14.26</v>
      </c>
      <c r="C1933" s="2">
        <f>RSI!I1933</f>
        <v>26.128670974722681</v>
      </c>
      <c r="D1933" s="2">
        <f>MACD!E1933</f>
        <v>0.17502475435301879</v>
      </c>
      <c r="E1933" s="2">
        <f>MACD!F1933</f>
        <v>0.12445613684496312</v>
      </c>
      <c r="F1933" s="2">
        <f>'Moving Avg'!D1933</f>
        <v>6.3720999999999997</v>
      </c>
      <c r="G1933" s="2">
        <f>'Moving Avg'!E1933</f>
        <v>6.45702</v>
      </c>
      <c r="H1933" s="2">
        <f>'Moving Avg'!F1933</f>
        <v>6.611295000000001</v>
      </c>
      <c r="I1933" s="2">
        <f>'Moving Avg'!G1933</f>
        <v>6.6887140000000018</v>
      </c>
      <c r="J1933" s="2">
        <f>'Moving Avg'!H1933</f>
        <v>6.6508305000000076</v>
      </c>
      <c r="K1933" s="18" t="str">
        <f>OBV!F1933</f>
        <v>BULLISH</v>
      </c>
      <c r="L1933" s="18" t="str">
        <f>OBV!G1933</f>
        <v>NEUTRAL</v>
      </c>
      <c r="M1933" s="18" t="str">
        <f>OBV!H1933</f>
        <v>BULLISH DIVERGENCE</v>
      </c>
      <c r="N1933" s="21">
        <f t="shared" si="300"/>
        <v>50</v>
      </c>
      <c r="O1933" s="21">
        <f t="shared" si="301"/>
        <v>100</v>
      </c>
      <c r="P1933" s="21">
        <f t="shared" si="302"/>
        <v>0</v>
      </c>
      <c r="Q1933" s="21">
        <f t="shared" si="303"/>
        <v>66.5</v>
      </c>
      <c r="R1933" s="22">
        <f t="shared" si="304"/>
        <v>62.475000000000001</v>
      </c>
      <c r="S1933" s="22">
        <f t="shared" si="305"/>
        <v>46.625</v>
      </c>
      <c r="T1933" s="22">
        <f t="shared" si="306"/>
        <v>52.424999999999997</v>
      </c>
      <c r="U1933" s="22">
        <f t="shared" si="307"/>
        <v>54.125</v>
      </c>
      <c r="V1933" s="21">
        <f t="shared" si="308"/>
        <v>53.841666666666661</v>
      </c>
      <c r="W1933" s="21">
        <f t="shared" si="309"/>
        <v>53.912499999999994</v>
      </c>
      <c r="X1933" s="20"/>
      <c r="Y1933" s="20"/>
      <c r="Z1933" s="20"/>
    </row>
    <row r="1934" spans="1:26" ht="13.5" x14ac:dyDescent="0.25">
      <c r="A1934" s="4">
        <f>TITRES_STAT!B1937</f>
        <v>44825</v>
      </c>
      <c r="B1934" s="2">
        <f>TITRES_STAT!C1937</f>
        <v>14.4</v>
      </c>
      <c r="C1934" s="2">
        <f>RSI!I1934</f>
        <v>34.094815823287476</v>
      </c>
      <c r="D1934" s="2">
        <f>MACD!E1934</f>
        <v>0.17483489286246634</v>
      </c>
      <c r="E1934" s="2">
        <f>MACD!F1934</f>
        <v>0.13453188804846378</v>
      </c>
      <c r="F1934" s="2">
        <f>'Moving Avg'!D1934</f>
        <v>6.3632</v>
      </c>
      <c r="G1934" s="2">
        <f>'Moving Avg'!E1934</f>
        <v>6.4303399999999993</v>
      </c>
      <c r="H1934" s="2">
        <f>'Moving Avg'!F1934</f>
        <v>6.5915099999999995</v>
      </c>
      <c r="I1934" s="2">
        <f>'Moving Avg'!G1934</f>
        <v>6.6853440000000015</v>
      </c>
      <c r="J1934" s="2">
        <f>'Moving Avg'!H1934</f>
        <v>6.6507905000000083</v>
      </c>
      <c r="K1934" s="18" t="str">
        <f>OBV!F1934</f>
        <v>BULLISH</v>
      </c>
      <c r="L1934" s="18" t="str">
        <f>OBV!G1934</f>
        <v>NEUTRAL</v>
      </c>
      <c r="M1934" s="18" t="str">
        <f>OBV!H1934</f>
        <v>BULLISH DIVERGENCE</v>
      </c>
      <c r="N1934" s="21">
        <f t="shared" si="300"/>
        <v>50</v>
      </c>
      <c r="O1934" s="21">
        <f t="shared" si="301"/>
        <v>100</v>
      </c>
      <c r="P1934" s="21">
        <f t="shared" si="302"/>
        <v>0</v>
      </c>
      <c r="Q1934" s="21">
        <f t="shared" si="303"/>
        <v>66.5</v>
      </c>
      <c r="R1934" s="22">
        <f t="shared" si="304"/>
        <v>62.475000000000001</v>
      </c>
      <c r="S1934" s="22">
        <f t="shared" si="305"/>
        <v>46.625</v>
      </c>
      <c r="T1934" s="22">
        <f t="shared" si="306"/>
        <v>52.424999999999997</v>
      </c>
      <c r="U1934" s="22">
        <f t="shared" si="307"/>
        <v>54.125</v>
      </c>
      <c r="V1934" s="21">
        <f t="shared" si="308"/>
        <v>53.841666666666661</v>
      </c>
      <c r="W1934" s="21">
        <f t="shared" si="309"/>
        <v>53.912499999999994</v>
      </c>
      <c r="X1934" s="20"/>
      <c r="Y1934" s="20"/>
      <c r="Z1934" s="20"/>
    </row>
    <row r="1935" spans="1:26" ht="13.5" x14ac:dyDescent="0.25">
      <c r="A1935" s="4">
        <f>TITRES_STAT!B1938</f>
        <v>44826</v>
      </c>
      <c r="B1935" s="2">
        <f>TITRES_STAT!C1938</f>
        <v>14.3</v>
      </c>
      <c r="C1935" s="2">
        <f>RSI!I1935</f>
        <v>31.484759187987322</v>
      </c>
      <c r="D1935" s="2">
        <f>MACD!E1935</f>
        <v>0.17902306528026735</v>
      </c>
      <c r="E1935" s="2">
        <f>MACD!F1935</f>
        <v>0.14343012349482451</v>
      </c>
      <c r="F1935" s="2">
        <f>'Moving Avg'!D1935</f>
        <v>6.3552</v>
      </c>
      <c r="G1935" s="2">
        <f>'Moving Avg'!E1935</f>
        <v>6.3992199999999997</v>
      </c>
      <c r="H1935" s="2">
        <f>'Moving Avg'!F1935</f>
        <v>6.5695049999999995</v>
      </c>
      <c r="I1935" s="2">
        <f>'Moving Avg'!G1935</f>
        <v>6.6810860000000014</v>
      </c>
      <c r="J1935" s="2">
        <f>'Moving Avg'!H1935</f>
        <v>6.6505285000000081</v>
      </c>
      <c r="K1935" s="18" t="str">
        <f>OBV!F1935</f>
        <v>BEARISH</v>
      </c>
      <c r="L1935" s="18" t="str">
        <f>OBV!G1935</f>
        <v>NEUTRAL</v>
      </c>
      <c r="M1935" s="18" t="str">
        <f>OBV!H1935</f>
        <v>CONFIRMED BEARISH</v>
      </c>
      <c r="N1935" s="21">
        <f t="shared" si="300"/>
        <v>50</v>
      </c>
      <c r="O1935" s="21">
        <f t="shared" si="301"/>
        <v>100</v>
      </c>
      <c r="P1935" s="21">
        <f t="shared" si="302"/>
        <v>0</v>
      </c>
      <c r="Q1935" s="21">
        <f t="shared" si="303"/>
        <v>16.5</v>
      </c>
      <c r="R1935" s="22">
        <f t="shared" si="304"/>
        <v>54.975000000000001</v>
      </c>
      <c r="S1935" s="22">
        <f t="shared" si="305"/>
        <v>34.125</v>
      </c>
      <c r="T1935" s="22">
        <f t="shared" si="306"/>
        <v>29.925000000000001</v>
      </c>
      <c r="U1935" s="22">
        <f t="shared" si="307"/>
        <v>41.625</v>
      </c>
      <c r="V1935" s="21">
        <f t="shared" si="308"/>
        <v>39.674999999999997</v>
      </c>
      <c r="W1935" s="21">
        <f t="shared" si="309"/>
        <v>40.162499999999994</v>
      </c>
      <c r="X1935" s="20"/>
      <c r="Y1935" s="20"/>
      <c r="Z1935" s="20"/>
    </row>
    <row r="1936" spans="1:26" ht="13.5" x14ac:dyDescent="0.25">
      <c r="A1936" s="4">
        <f>TITRES_STAT!B1939</f>
        <v>44827</v>
      </c>
      <c r="B1936" s="2">
        <f>TITRES_STAT!C1939</f>
        <v>14.1</v>
      </c>
      <c r="C1936" s="2">
        <f>RSI!I1936</f>
        <v>27.023947895727758</v>
      </c>
      <c r="D1936" s="2">
        <f>MACD!E1936</f>
        <v>0.17671894890925266</v>
      </c>
      <c r="E1936" s="2">
        <f>MACD!F1936</f>
        <v>0.15008788857771016</v>
      </c>
      <c r="F1936" s="2">
        <f>'Moving Avg'!D1936</f>
        <v>6.3463200000000004</v>
      </c>
      <c r="G1936" s="2">
        <f>'Moving Avg'!E1936</f>
        <v>6.3680999999999992</v>
      </c>
      <c r="H1936" s="2">
        <f>'Moving Avg'!F1936</f>
        <v>6.5430550000000007</v>
      </c>
      <c r="I1936" s="2">
        <f>'Moving Avg'!G1936</f>
        <v>6.6746160000000012</v>
      </c>
      <c r="J1936" s="2">
        <f>'Moving Avg'!H1936</f>
        <v>6.6497785000000071</v>
      </c>
      <c r="K1936" s="18" t="str">
        <f>OBV!F1936</f>
        <v>BEARISH</v>
      </c>
      <c r="L1936" s="18" t="str">
        <f>OBV!G1936</f>
        <v>NEUTRAL</v>
      </c>
      <c r="M1936" s="18" t="str">
        <f>OBV!H1936</f>
        <v>CONFIRMED BEARISH</v>
      </c>
      <c r="N1936" s="21">
        <f t="shared" si="300"/>
        <v>50</v>
      </c>
      <c r="O1936" s="21">
        <f t="shared" si="301"/>
        <v>100</v>
      </c>
      <c r="P1936" s="21">
        <f t="shared" si="302"/>
        <v>0</v>
      </c>
      <c r="Q1936" s="21">
        <f t="shared" si="303"/>
        <v>16.5</v>
      </c>
      <c r="R1936" s="22">
        <f t="shared" si="304"/>
        <v>54.975000000000001</v>
      </c>
      <c r="S1936" s="22">
        <f t="shared" si="305"/>
        <v>34.125</v>
      </c>
      <c r="T1936" s="22">
        <f t="shared" si="306"/>
        <v>29.925000000000001</v>
      </c>
      <c r="U1936" s="22">
        <f t="shared" si="307"/>
        <v>41.625</v>
      </c>
      <c r="V1936" s="21">
        <f t="shared" si="308"/>
        <v>39.674999999999997</v>
      </c>
      <c r="W1936" s="21">
        <f t="shared" si="309"/>
        <v>40.162499999999994</v>
      </c>
      <c r="X1936" s="20"/>
      <c r="Y1936" s="20"/>
      <c r="Z1936" s="20"/>
    </row>
    <row r="1937" spans="1:26" ht="13.5" x14ac:dyDescent="0.25">
      <c r="A1937" s="4">
        <f>TITRES_STAT!B1940</f>
        <v>44830</v>
      </c>
      <c r="B1937" s="2">
        <f>TITRES_STAT!C1940</f>
        <v>14.3</v>
      </c>
      <c r="C1937" s="2">
        <f>RSI!I1937</f>
        <v>36.684620671379271</v>
      </c>
      <c r="D1937" s="2">
        <f>MACD!E1937</f>
        <v>0.14386109193584584</v>
      </c>
      <c r="E1937" s="2">
        <f>MACD!F1937</f>
        <v>0.1488425292493373</v>
      </c>
      <c r="F1937" s="2">
        <f>'Moving Avg'!D1937</f>
        <v>6.3454400000000009</v>
      </c>
      <c r="G1937" s="2">
        <f>'Moving Avg'!E1937</f>
        <v>6.3627699999999994</v>
      </c>
      <c r="H1937" s="2">
        <f>'Moving Avg'!F1937</f>
        <v>6.5210499999999998</v>
      </c>
      <c r="I1937" s="2">
        <f>'Moving Avg'!G1937</f>
        <v>6.6675020000000007</v>
      </c>
      <c r="J1937" s="2">
        <f>'Moving Avg'!H1937</f>
        <v>6.649755000000007</v>
      </c>
      <c r="K1937" s="18" t="str">
        <f>OBV!F1937</f>
        <v>BEARISH</v>
      </c>
      <c r="L1937" s="18" t="str">
        <f>OBV!G1937</f>
        <v>NEUTRAL</v>
      </c>
      <c r="M1937" s="18" t="str">
        <f>OBV!H1937</f>
        <v>CONFIRMED BEARISH</v>
      </c>
      <c r="N1937" s="21">
        <f t="shared" si="300"/>
        <v>50</v>
      </c>
      <c r="O1937" s="21">
        <f t="shared" si="301"/>
        <v>100</v>
      </c>
      <c r="P1937" s="21">
        <f t="shared" si="302"/>
        <v>0</v>
      </c>
      <c r="Q1937" s="21">
        <f t="shared" si="303"/>
        <v>16.5</v>
      </c>
      <c r="R1937" s="22">
        <f t="shared" si="304"/>
        <v>54.975000000000001</v>
      </c>
      <c r="S1937" s="22">
        <f t="shared" si="305"/>
        <v>34.125</v>
      </c>
      <c r="T1937" s="22">
        <f t="shared" si="306"/>
        <v>29.925000000000001</v>
      </c>
      <c r="U1937" s="22">
        <f t="shared" si="307"/>
        <v>41.625</v>
      </c>
      <c r="V1937" s="21">
        <f t="shared" si="308"/>
        <v>39.674999999999997</v>
      </c>
      <c r="W1937" s="21">
        <f t="shared" si="309"/>
        <v>40.162499999999994</v>
      </c>
      <c r="X1937" s="20"/>
      <c r="Y1937" s="20"/>
      <c r="Z1937" s="20"/>
    </row>
    <row r="1938" spans="1:26" ht="13.5" x14ac:dyDescent="0.25">
      <c r="A1938" s="4">
        <f>TITRES_STAT!B1941</f>
        <v>44831</v>
      </c>
      <c r="B1938" s="2">
        <f>TITRES_STAT!C1941</f>
        <v>14.2</v>
      </c>
      <c r="C1938" s="2">
        <f>RSI!I1938</f>
        <v>34.241091434251061</v>
      </c>
      <c r="D1938" s="2">
        <f>MACD!E1938</f>
        <v>0.11559740237621607</v>
      </c>
      <c r="E1938" s="2">
        <f>MACD!F1938</f>
        <v>0.14219350387471308</v>
      </c>
      <c r="F1938" s="2">
        <f>'Moving Avg'!D1938</f>
        <v>6.3401000000000014</v>
      </c>
      <c r="G1938" s="2">
        <f>'Moving Avg'!E1938</f>
        <v>6.3560999999999996</v>
      </c>
      <c r="H1938" s="2">
        <f>'Moving Avg'!F1938</f>
        <v>6.4985949999999999</v>
      </c>
      <c r="I1938" s="2">
        <f>'Moving Avg'!G1938</f>
        <v>6.661010000000001</v>
      </c>
      <c r="J1938" s="2">
        <f>'Moving Avg'!H1938</f>
        <v>6.6495090000000072</v>
      </c>
      <c r="K1938" s="18" t="str">
        <f>OBV!F1938</f>
        <v>BEARISH</v>
      </c>
      <c r="L1938" s="18" t="str">
        <f>OBV!G1938</f>
        <v>NEUTRAL</v>
      </c>
      <c r="M1938" s="18" t="str">
        <f>OBV!H1938</f>
        <v>CONFIRMED BEARISH</v>
      </c>
      <c r="N1938" s="21">
        <f t="shared" si="300"/>
        <v>50</v>
      </c>
      <c r="O1938" s="21">
        <f t="shared" si="301"/>
        <v>100</v>
      </c>
      <c r="P1938" s="21">
        <f t="shared" si="302"/>
        <v>0</v>
      </c>
      <c r="Q1938" s="21">
        <f t="shared" si="303"/>
        <v>16.5</v>
      </c>
      <c r="R1938" s="22">
        <f t="shared" si="304"/>
        <v>54.975000000000001</v>
      </c>
      <c r="S1938" s="22">
        <f t="shared" si="305"/>
        <v>34.125</v>
      </c>
      <c r="T1938" s="22">
        <f t="shared" si="306"/>
        <v>29.925000000000001</v>
      </c>
      <c r="U1938" s="22">
        <f t="shared" si="307"/>
        <v>41.625</v>
      </c>
      <c r="V1938" s="21">
        <f t="shared" si="308"/>
        <v>39.674999999999997</v>
      </c>
      <c r="W1938" s="21">
        <f t="shared" si="309"/>
        <v>40.162499999999994</v>
      </c>
      <c r="X1938" s="20"/>
      <c r="Y1938" s="20"/>
      <c r="Z1938" s="20"/>
    </row>
    <row r="1939" spans="1:26" ht="13.5" x14ac:dyDescent="0.25">
      <c r="A1939" s="4">
        <f>TITRES_STAT!B1942</f>
        <v>44832</v>
      </c>
      <c r="B1939" s="2">
        <f>TITRES_STAT!C1942</f>
        <v>13.9</v>
      </c>
      <c r="C1939" s="2">
        <f>RSI!I1939</f>
        <v>28.181100691645057</v>
      </c>
      <c r="D1939" s="2">
        <f>MACD!E1939</f>
        <v>0.113039270642874</v>
      </c>
      <c r="E1939" s="2">
        <f>MACD!F1939</f>
        <v>0.13636265722834529</v>
      </c>
      <c r="F1939" s="2">
        <f>'Moving Avg'!D1939</f>
        <v>6.2956400000000006</v>
      </c>
      <c r="G1939" s="2">
        <f>'Moving Avg'!E1939</f>
        <v>6.3294199999999998</v>
      </c>
      <c r="H1939" s="2">
        <f>'Moving Avg'!F1939</f>
        <v>6.4694700000000012</v>
      </c>
      <c r="I1939" s="2">
        <f>'Moving Avg'!G1939</f>
        <v>6.6514940000000013</v>
      </c>
      <c r="J1939" s="2">
        <f>'Moving Avg'!H1939</f>
        <v>6.6483360000000076</v>
      </c>
      <c r="K1939" s="18" t="str">
        <f>OBV!F1939</f>
        <v>BEARISH</v>
      </c>
      <c r="L1939" s="18" t="str">
        <f>OBV!G1939</f>
        <v>NEUTRAL</v>
      </c>
      <c r="M1939" s="18" t="str">
        <f>OBV!H1939</f>
        <v>CONFIRMED BEARISH</v>
      </c>
      <c r="N1939" s="21">
        <f t="shared" si="300"/>
        <v>50</v>
      </c>
      <c r="O1939" s="21">
        <f t="shared" si="301"/>
        <v>100</v>
      </c>
      <c r="P1939" s="21">
        <f t="shared" si="302"/>
        <v>0</v>
      </c>
      <c r="Q1939" s="21">
        <f t="shared" si="303"/>
        <v>16.5</v>
      </c>
      <c r="R1939" s="22">
        <f t="shared" si="304"/>
        <v>54.975000000000001</v>
      </c>
      <c r="S1939" s="22">
        <f t="shared" si="305"/>
        <v>34.125</v>
      </c>
      <c r="T1939" s="22">
        <f t="shared" si="306"/>
        <v>29.925000000000001</v>
      </c>
      <c r="U1939" s="22">
        <f t="shared" si="307"/>
        <v>41.625</v>
      </c>
      <c r="V1939" s="21">
        <f t="shared" si="308"/>
        <v>39.674999999999997</v>
      </c>
      <c r="W1939" s="21">
        <f t="shared" si="309"/>
        <v>40.162499999999994</v>
      </c>
      <c r="X1939" s="20"/>
      <c r="Y1939" s="20"/>
      <c r="Z1939" s="20"/>
    </row>
    <row r="1940" spans="1:26" ht="13.5" x14ac:dyDescent="0.25">
      <c r="A1940" s="4">
        <f>TITRES_STAT!B1943</f>
        <v>44833</v>
      </c>
      <c r="B1940" s="2">
        <f>TITRES_STAT!C1943</f>
        <v>13.62</v>
      </c>
      <c r="C1940" s="2">
        <f>RSI!I1940</f>
        <v>23.928213438405223</v>
      </c>
      <c r="D1940" s="2">
        <f>MACD!E1940</f>
        <v>0.11447903329460996</v>
      </c>
      <c r="E1940" s="2">
        <f>MACD!F1940</f>
        <v>0.13198593244159823</v>
      </c>
      <c r="F1940" s="2">
        <f>'Moving Avg'!D1940</f>
        <v>6.2351799999999997</v>
      </c>
      <c r="G1940" s="2">
        <f>'Moving Avg'!E1940</f>
        <v>6.2951899999999998</v>
      </c>
      <c r="H1940" s="2">
        <f>'Moving Avg'!F1940</f>
        <v>6.4323500000000013</v>
      </c>
      <c r="I1940" s="2">
        <f>'Moving Avg'!G1940</f>
        <v>6.6394900000000003</v>
      </c>
      <c r="J1940" s="2">
        <f>'Moving Avg'!H1940</f>
        <v>6.6465190000000067</v>
      </c>
      <c r="K1940" s="18" t="str">
        <f>OBV!F1940</f>
        <v>BEARISH</v>
      </c>
      <c r="L1940" s="18" t="str">
        <f>OBV!G1940</f>
        <v>NEUTRAL</v>
      </c>
      <c r="M1940" s="18" t="str">
        <f>OBV!H1940</f>
        <v>CONFIRMED BEARISH</v>
      </c>
      <c r="N1940" s="21">
        <f t="shared" si="300"/>
        <v>50</v>
      </c>
      <c r="O1940" s="21">
        <f t="shared" si="301"/>
        <v>100</v>
      </c>
      <c r="P1940" s="21">
        <f t="shared" si="302"/>
        <v>0</v>
      </c>
      <c r="Q1940" s="21">
        <f t="shared" si="303"/>
        <v>16.5</v>
      </c>
      <c r="R1940" s="22">
        <f t="shared" si="304"/>
        <v>54.975000000000001</v>
      </c>
      <c r="S1940" s="22">
        <f t="shared" si="305"/>
        <v>34.125</v>
      </c>
      <c r="T1940" s="22">
        <f t="shared" si="306"/>
        <v>29.925000000000001</v>
      </c>
      <c r="U1940" s="22">
        <f t="shared" si="307"/>
        <v>41.625</v>
      </c>
      <c r="V1940" s="21">
        <f t="shared" si="308"/>
        <v>39.674999999999997</v>
      </c>
      <c r="W1940" s="21">
        <f t="shared" si="309"/>
        <v>40.162499999999994</v>
      </c>
      <c r="X1940" s="20"/>
      <c r="Y1940" s="20"/>
      <c r="Z1940" s="20"/>
    </row>
    <row r="1941" spans="1:26" ht="13.5" x14ac:dyDescent="0.25">
      <c r="A1941" s="4">
        <f>TITRES_STAT!B1944</f>
        <v>44834</v>
      </c>
      <c r="B1941" s="2">
        <f>TITRES_STAT!C1944</f>
        <v>13.65</v>
      </c>
      <c r="C1941" s="2">
        <f>RSI!I1941</f>
        <v>25.227437708990919</v>
      </c>
      <c r="D1941" s="2">
        <f>MACD!E1941</f>
        <v>0.10421811761383726</v>
      </c>
      <c r="E1941" s="2">
        <f>MACD!F1941</f>
        <v>0.12643236947604605</v>
      </c>
      <c r="F1941" s="2">
        <f>'Moving Avg'!D1941</f>
        <v>6.1951599999999996</v>
      </c>
      <c r="G1941" s="2">
        <f>'Moving Avg'!E1941</f>
        <v>6.27074</v>
      </c>
      <c r="H1941" s="2">
        <f>'Moving Avg'!F1941</f>
        <v>6.3996699999999995</v>
      </c>
      <c r="I1941" s="2">
        <f>'Moving Avg'!G1941</f>
        <v>6.626596000000001</v>
      </c>
      <c r="J1941" s="2">
        <f>'Moving Avg'!H1941</f>
        <v>6.6449855000000069</v>
      </c>
      <c r="K1941" s="18" t="str">
        <f>OBV!F1941</f>
        <v>BEARISH</v>
      </c>
      <c r="L1941" s="18" t="str">
        <f>OBV!G1941</f>
        <v>NEUTRAL</v>
      </c>
      <c r="M1941" s="18" t="str">
        <f>OBV!H1941</f>
        <v>CONFIRMED BEARISH</v>
      </c>
      <c r="N1941" s="21">
        <f t="shared" si="300"/>
        <v>50</v>
      </c>
      <c r="O1941" s="21">
        <f t="shared" si="301"/>
        <v>100</v>
      </c>
      <c r="P1941" s="21">
        <f t="shared" si="302"/>
        <v>0</v>
      </c>
      <c r="Q1941" s="21">
        <f t="shared" si="303"/>
        <v>16.5</v>
      </c>
      <c r="R1941" s="22">
        <f t="shared" si="304"/>
        <v>54.975000000000001</v>
      </c>
      <c r="S1941" s="22">
        <f t="shared" si="305"/>
        <v>34.125</v>
      </c>
      <c r="T1941" s="22">
        <f t="shared" si="306"/>
        <v>29.925000000000001</v>
      </c>
      <c r="U1941" s="22">
        <f t="shared" si="307"/>
        <v>41.625</v>
      </c>
      <c r="V1941" s="21">
        <f t="shared" si="308"/>
        <v>39.674999999999997</v>
      </c>
      <c r="W1941" s="21">
        <f t="shared" si="309"/>
        <v>40.162499999999994</v>
      </c>
      <c r="X1941" s="20"/>
      <c r="Y1941" s="20"/>
      <c r="Z1941" s="20"/>
    </row>
    <row r="1942" spans="1:26" ht="13.5" x14ac:dyDescent="0.25">
      <c r="A1942" s="4">
        <f>TITRES_STAT!B1945</f>
        <v>44837</v>
      </c>
      <c r="B1942" s="2">
        <f>TITRES_STAT!C1945</f>
        <v>13.95</v>
      </c>
      <c r="C1942" s="2">
        <f>RSI!I1942</f>
        <v>36.873092118328501</v>
      </c>
      <c r="D1942" s="2">
        <f>MACD!E1942</f>
        <v>9.541918803358751E-2</v>
      </c>
      <c r="E1942" s="2">
        <f>MACD!F1942</f>
        <v>0.12022973318755435</v>
      </c>
      <c r="F1942" s="2">
        <f>'Moving Avg'!D1942</f>
        <v>6.16404</v>
      </c>
      <c r="G1942" s="2">
        <f>'Moving Avg'!E1942</f>
        <v>6.25474</v>
      </c>
      <c r="H1942" s="2">
        <f>'Moving Avg'!F1942</f>
        <v>6.3734399999999996</v>
      </c>
      <c r="I1942" s="2">
        <f>'Moving Avg'!G1942</f>
        <v>6.6163699999999981</v>
      </c>
      <c r="J1942" s="2">
        <f>'Moving Avg'!H1942</f>
        <v>6.643902000000006</v>
      </c>
      <c r="K1942" s="18" t="str">
        <f>OBV!F1942</f>
        <v>BEARISH</v>
      </c>
      <c r="L1942" s="18" t="str">
        <f>OBV!G1942</f>
        <v>NEUTRAL</v>
      </c>
      <c r="M1942" s="18" t="str">
        <f>OBV!H1942</f>
        <v>CONFIRMED BEARISH</v>
      </c>
      <c r="N1942" s="21">
        <f t="shared" si="300"/>
        <v>50</v>
      </c>
      <c r="O1942" s="21">
        <f t="shared" si="301"/>
        <v>100</v>
      </c>
      <c r="P1942" s="21">
        <f t="shared" si="302"/>
        <v>0</v>
      </c>
      <c r="Q1942" s="21">
        <f t="shared" si="303"/>
        <v>16.5</v>
      </c>
      <c r="R1942" s="22">
        <f t="shared" si="304"/>
        <v>54.975000000000001</v>
      </c>
      <c r="S1942" s="22">
        <f t="shared" si="305"/>
        <v>34.125</v>
      </c>
      <c r="T1942" s="22">
        <f t="shared" si="306"/>
        <v>29.925000000000001</v>
      </c>
      <c r="U1942" s="22">
        <f t="shared" si="307"/>
        <v>41.625</v>
      </c>
      <c r="V1942" s="21">
        <f t="shared" si="308"/>
        <v>39.674999999999997</v>
      </c>
      <c r="W1942" s="21">
        <f t="shared" si="309"/>
        <v>40.162499999999994</v>
      </c>
      <c r="X1942" s="20"/>
      <c r="Y1942" s="20"/>
      <c r="Z1942" s="20"/>
    </row>
    <row r="1943" spans="1:26" ht="13.5" x14ac:dyDescent="0.25">
      <c r="A1943" s="4">
        <f>TITRES_STAT!B1946</f>
        <v>44838</v>
      </c>
      <c r="B1943" s="2">
        <f>TITRES_STAT!C1946</f>
        <v>13.95</v>
      </c>
      <c r="C1943" s="2">
        <f>RSI!I1943</f>
        <v>36.873092118328501</v>
      </c>
      <c r="D1943" s="2">
        <f>MACD!E1943</f>
        <v>8.5846018840701532E-2</v>
      </c>
      <c r="E1943" s="2">
        <f>MACD!F1943</f>
        <v>0.1133529903181838</v>
      </c>
      <c r="F1943" s="2">
        <f>'Moving Avg'!D1943</f>
        <v>6.1418200000000009</v>
      </c>
      <c r="G1943" s="2">
        <f>'Moving Avg'!E1943</f>
        <v>6.2409600000000003</v>
      </c>
      <c r="H1943" s="2">
        <f>'Moving Avg'!F1943</f>
        <v>6.3489899999999997</v>
      </c>
      <c r="I1943" s="2">
        <f>'Moving Avg'!G1943</f>
        <v>6.6050779999999989</v>
      </c>
      <c r="J1943" s="2">
        <f>'Moving Avg'!H1943</f>
        <v>6.6427970000000052</v>
      </c>
      <c r="K1943" s="18" t="str">
        <f>OBV!F1943</f>
        <v>BEARISH</v>
      </c>
      <c r="L1943" s="18" t="str">
        <f>OBV!G1943</f>
        <v>NEUTRAL</v>
      </c>
      <c r="M1943" s="18" t="str">
        <f>OBV!H1943</f>
        <v>CONFIRMED BEARISH</v>
      </c>
      <c r="N1943" s="21">
        <f t="shared" si="300"/>
        <v>50</v>
      </c>
      <c r="O1943" s="21">
        <f t="shared" si="301"/>
        <v>100</v>
      </c>
      <c r="P1943" s="21">
        <f t="shared" si="302"/>
        <v>0</v>
      </c>
      <c r="Q1943" s="21">
        <f t="shared" si="303"/>
        <v>16.5</v>
      </c>
      <c r="R1943" s="22">
        <f t="shared" si="304"/>
        <v>54.975000000000001</v>
      </c>
      <c r="S1943" s="22">
        <f t="shared" si="305"/>
        <v>34.125</v>
      </c>
      <c r="T1943" s="22">
        <f t="shared" si="306"/>
        <v>29.925000000000001</v>
      </c>
      <c r="U1943" s="22">
        <f t="shared" si="307"/>
        <v>41.625</v>
      </c>
      <c r="V1943" s="21">
        <f t="shared" si="308"/>
        <v>39.674999999999997</v>
      </c>
      <c r="W1943" s="21">
        <f t="shared" si="309"/>
        <v>40.162499999999994</v>
      </c>
      <c r="X1943" s="20"/>
      <c r="Y1943" s="20"/>
      <c r="Z1943" s="20"/>
    </row>
    <row r="1944" spans="1:26" ht="13.5" x14ac:dyDescent="0.25">
      <c r="A1944" s="4">
        <f>TITRES_STAT!B1947</f>
        <v>44839</v>
      </c>
      <c r="B1944" s="2">
        <f>TITRES_STAT!C1947</f>
        <v>13.95</v>
      </c>
      <c r="C1944" s="2">
        <f>RSI!I1944</f>
        <v>36.873092118328501</v>
      </c>
      <c r="D1944" s="2">
        <f>MACD!E1944</f>
        <v>8.8506971537548829E-2</v>
      </c>
      <c r="E1944" s="2">
        <f>MACD!F1944</f>
        <v>0.10838378656205681</v>
      </c>
      <c r="F1944" s="2">
        <f>'Moving Avg'!D1944</f>
        <v>6.1462800000000009</v>
      </c>
      <c r="G1944" s="2">
        <f>'Moving Avg'!E1944</f>
        <v>6.2209599999999998</v>
      </c>
      <c r="H1944" s="2">
        <f>'Moving Avg'!F1944</f>
        <v>6.3256499999999987</v>
      </c>
      <c r="I1944" s="2">
        <f>'Moving Avg'!G1944</f>
        <v>6.593963999999997</v>
      </c>
      <c r="J1944" s="2">
        <f>'Moving Avg'!H1944</f>
        <v>6.6416920000000053</v>
      </c>
      <c r="K1944" s="18" t="str">
        <f>OBV!F1944</f>
        <v>BULLISH</v>
      </c>
      <c r="L1944" s="18" t="str">
        <f>OBV!G1944</f>
        <v>NEUTRAL</v>
      </c>
      <c r="M1944" s="18" t="str">
        <f>OBV!H1944</f>
        <v>CONFIRMED BULLISH</v>
      </c>
      <c r="N1944" s="21">
        <f t="shared" si="300"/>
        <v>50</v>
      </c>
      <c r="O1944" s="21">
        <f t="shared" si="301"/>
        <v>100</v>
      </c>
      <c r="P1944" s="21">
        <f t="shared" si="302"/>
        <v>0</v>
      </c>
      <c r="Q1944" s="21">
        <f t="shared" si="303"/>
        <v>83.5</v>
      </c>
      <c r="R1944" s="22">
        <f t="shared" si="304"/>
        <v>65.025000000000006</v>
      </c>
      <c r="S1944" s="22">
        <f t="shared" si="305"/>
        <v>50.875</v>
      </c>
      <c r="T1944" s="22">
        <f t="shared" si="306"/>
        <v>60.075000000000003</v>
      </c>
      <c r="U1944" s="22">
        <f t="shared" si="307"/>
        <v>58.375</v>
      </c>
      <c r="V1944" s="21">
        <f t="shared" si="308"/>
        <v>58.658333333333339</v>
      </c>
      <c r="W1944" s="21">
        <f t="shared" si="309"/>
        <v>58.587500000000006</v>
      </c>
      <c r="X1944" s="20"/>
      <c r="Y1944" s="20"/>
      <c r="Z1944" s="20"/>
    </row>
    <row r="1945" spans="1:26" ht="13.5" x14ac:dyDescent="0.25">
      <c r="A1945" s="4">
        <f>TITRES_STAT!B1948</f>
        <v>44840</v>
      </c>
      <c r="B1945" s="2">
        <f>TITRES_STAT!C1948</f>
        <v>14</v>
      </c>
      <c r="C1945" s="2">
        <f>RSI!I1945</f>
        <v>38.852571699696732</v>
      </c>
      <c r="D1945" s="2">
        <f>MACD!E1945</f>
        <v>8.3387125684224905E-2</v>
      </c>
      <c r="E1945" s="2">
        <f>MACD!F1945</f>
        <v>0.10338445438649044</v>
      </c>
      <c r="F1945" s="2">
        <f>'Moving Avg'!D1945</f>
        <v>6.1800600000000001</v>
      </c>
      <c r="G1945" s="2">
        <f>'Moving Avg'!E1945</f>
        <v>6.2076200000000004</v>
      </c>
      <c r="H1945" s="2">
        <f>'Moving Avg'!F1945</f>
        <v>6.30342</v>
      </c>
      <c r="I1945" s="2">
        <f>'Moving Avg'!G1945</f>
        <v>6.5824039999999968</v>
      </c>
      <c r="J1945" s="2">
        <f>'Moving Avg'!H1945</f>
        <v>6.6406545000000055</v>
      </c>
      <c r="K1945" s="18" t="str">
        <f>OBV!F1945</f>
        <v>BULLISH</v>
      </c>
      <c r="L1945" s="18" t="str">
        <f>OBV!G1945</f>
        <v>NEUTRAL</v>
      </c>
      <c r="M1945" s="18" t="str">
        <f>OBV!H1945</f>
        <v>CONFIRMED BULLISH</v>
      </c>
      <c r="N1945" s="21">
        <f t="shared" si="300"/>
        <v>50</v>
      </c>
      <c r="O1945" s="21">
        <f t="shared" si="301"/>
        <v>100</v>
      </c>
      <c r="P1945" s="21">
        <f t="shared" si="302"/>
        <v>0</v>
      </c>
      <c r="Q1945" s="21">
        <f t="shared" si="303"/>
        <v>83.5</v>
      </c>
      <c r="R1945" s="22">
        <f t="shared" si="304"/>
        <v>65.025000000000006</v>
      </c>
      <c r="S1945" s="22">
        <f t="shared" si="305"/>
        <v>50.875</v>
      </c>
      <c r="T1945" s="22">
        <f t="shared" si="306"/>
        <v>60.075000000000003</v>
      </c>
      <c r="U1945" s="22">
        <f t="shared" si="307"/>
        <v>58.375</v>
      </c>
      <c r="V1945" s="21">
        <f t="shared" si="308"/>
        <v>58.658333333333339</v>
      </c>
      <c r="W1945" s="21">
        <f t="shared" si="309"/>
        <v>58.587500000000006</v>
      </c>
      <c r="X1945" s="20"/>
      <c r="Y1945" s="20"/>
      <c r="Z1945" s="20"/>
    </row>
    <row r="1946" spans="1:26" ht="13.5" x14ac:dyDescent="0.25">
      <c r="A1946" s="4">
        <f>TITRES_STAT!B1949</f>
        <v>44841</v>
      </c>
      <c r="B1946" s="2">
        <f>TITRES_STAT!C1949</f>
        <v>14</v>
      </c>
      <c r="C1946" s="2">
        <f>RSI!I1946</f>
        <v>38.852571699696732</v>
      </c>
      <c r="D1946" s="2">
        <f>MACD!E1946</f>
        <v>6.6268874651742138E-2</v>
      </c>
      <c r="E1946" s="2">
        <f>MACD!F1946</f>
        <v>9.5961338439540786E-2</v>
      </c>
      <c r="F1946" s="2">
        <f>'Moving Avg'!D1946</f>
        <v>6.2111799999999997</v>
      </c>
      <c r="G1946" s="2">
        <f>'Moving Avg'!E1946</f>
        <v>6.2031700000000001</v>
      </c>
      <c r="H1946" s="2">
        <f>'Moving Avg'!F1946</f>
        <v>6.2856349999999992</v>
      </c>
      <c r="I1946" s="2">
        <f>'Moving Avg'!G1946</f>
        <v>6.5708439999999975</v>
      </c>
      <c r="J1946" s="2">
        <f>'Moving Avg'!H1946</f>
        <v>6.6398775000000043</v>
      </c>
      <c r="K1946" s="18" t="str">
        <f>OBV!F1946</f>
        <v>BULLISH</v>
      </c>
      <c r="L1946" s="18" t="str">
        <f>OBV!G1946</f>
        <v>NEUTRAL</v>
      </c>
      <c r="M1946" s="18" t="str">
        <f>OBV!H1946</f>
        <v>CONFIRMED BULLISH</v>
      </c>
      <c r="N1946" s="21">
        <f t="shared" si="300"/>
        <v>50</v>
      </c>
      <c r="O1946" s="21">
        <f t="shared" si="301"/>
        <v>100</v>
      </c>
      <c r="P1946" s="21">
        <f t="shared" si="302"/>
        <v>0</v>
      </c>
      <c r="Q1946" s="21">
        <f t="shared" si="303"/>
        <v>83.5</v>
      </c>
      <c r="R1946" s="22">
        <f t="shared" si="304"/>
        <v>65.025000000000006</v>
      </c>
      <c r="S1946" s="22">
        <f t="shared" si="305"/>
        <v>50.875</v>
      </c>
      <c r="T1946" s="22">
        <f t="shared" si="306"/>
        <v>60.075000000000003</v>
      </c>
      <c r="U1946" s="22">
        <f t="shared" si="307"/>
        <v>58.375</v>
      </c>
      <c r="V1946" s="21">
        <f t="shared" si="308"/>
        <v>58.658333333333339</v>
      </c>
      <c r="W1946" s="21">
        <f t="shared" si="309"/>
        <v>58.587500000000006</v>
      </c>
      <c r="X1946" s="20"/>
      <c r="Y1946" s="20"/>
      <c r="Z1946" s="20"/>
    </row>
    <row r="1947" spans="1:26" ht="13.5" x14ac:dyDescent="0.25">
      <c r="A1947" s="4">
        <f>TITRES_STAT!B1950</f>
        <v>44844</v>
      </c>
      <c r="B1947" s="2">
        <f>TITRES_STAT!C1950</f>
        <v>13.9</v>
      </c>
      <c r="C1947" s="2">
        <f>RSI!I1947</f>
        <v>36.212750994169269</v>
      </c>
      <c r="D1947" s="2">
        <f>MACD!E1947</f>
        <v>6.9582280541943042E-2</v>
      </c>
      <c r="E1947" s="2">
        <f>MACD!F1947</f>
        <v>9.0685526860021251E-2</v>
      </c>
      <c r="F1947" s="2">
        <f>'Moving Avg'!D1947</f>
        <v>6.2067199999999998</v>
      </c>
      <c r="G1947" s="2">
        <f>'Moving Avg'!E1947</f>
        <v>6.1853800000000003</v>
      </c>
      <c r="H1947" s="2">
        <f>'Moving Avg'!F1947</f>
        <v>6.274074999999999</v>
      </c>
      <c r="I1947" s="2">
        <f>'Moving Avg'!G1947</f>
        <v>6.5583939999999972</v>
      </c>
      <c r="J1947" s="2">
        <f>'Moving Avg'!H1947</f>
        <v>6.6388995000000044</v>
      </c>
      <c r="K1947" s="18" t="str">
        <f>OBV!F1947</f>
        <v>BULLISH</v>
      </c>
      <c r="L1947" s="18" t="str">
        <f>OBV!G1947</f>
        <v>NEUTRAL</v>
      </c>
      <c r="M1947" s="18" t="str">
        <f>OBV!H1947</f>
        <v>BULLISH DIVERGENCE</v>
      </c>
      <c r="N1947" s="21">
        <f t="shared" si="300"/>
        <v>50</v>
      </c>
      <c r="O1947" s="21">
        <f t="shared" si="301"/>
        <v>100</v>
      </c>
      <c r="P1947" s="21">
        <f t="shared" si="302"/>
        <v>0</v>
      </c>
      <c r="Q1947" s="21">
        <f t="shared" si="303"/>
        <v>66.5</v>
      </c>
      <c r="R1947" s="22">
        <f t="shared" si="304"/>
        <v>62.475000000000001</v>
      </c>
      <c r="S1947" s="22">
        <f t="shared" si="305"/>
        <v>46.625</v>
      </c>
      <c r="T1947" s="22">
        <f t="shared" si="306"/>
        <v>52.424999999999997</v>
      </c>
      <c r="U1947" s="22">
        <f t="shared" si="307"/>
        <v>54.125</v>
      </c>
      <c r="V1947" s="21">
        <f t="shared" si="308"/>
        <v>53.841666666666661</v>
      </c>
      <c r="W1947" s="21">
        <f t="shared" si="309"/>
        <v>53.912499999999994</v>
      </c>
      <c r="X1947" s="20"/>
      <c r="Y1947" s="20"/>
      <c r="Z1947" s="20"/>
    </row>
    <row r="1948" spans="1:26" ht="13.5" x14ac:dyDescent="0.25">
      <c r="A1948" s="4">
        <f>TITRES_STAT!B1951</f>
        <v>44845</v>
      </c>
      <c r="B1948" s="2">
        <f>TITRES_STAT!C1951</f>
        <v>13.8</v>
      </c>
      <c r="C1948" s="2">
        <f>RSI!I1948</f>
        <v>33.748860422242544</v>
      </c>
      <c r="D1948" s="2">
        <f>MACD!E1948</f>
        <v>6.9855378825809389E-2</v>
      </c>
      <c r="E1948" s="2">
        <f>MACD!F1948</f>
        <v>8.6519497253178881E-2</v>
      </c>
      <c r="F1948" s="2">
        <f>'Moving Avg'!D1948</f>
        <v>6.1933799999999994</v>
      </c>
      <c r="G1948" s="2">
        <f>'Moving Avg'!E1948</f>
        <v>6.1676000000000002</v>
      </c>
      <c r="H1948" s="2">
        <f>'Moving Avg'!F1948</f>
        <v>6.261849999999999</v>
      </c>
      <c r="I1948" s="2">
        <f>'Moving Avg'!G1948</f>
        <v>6.5450559999999989</v>
      </c>
      <c r="J1948" s="2">
        <f>'Moving Avg'!H1948</f>
        <v>6.6374610000000054</v>
      </c>
      <c r="K1948" s="18" t="str">
        <f>OBV!F1948</f>
        <v>BEARISH</v>
      </c>
      <c r="L1948" s="18" t="str">
        <f>OBV!G1948</f>
        <v>NEUTRAL</v>
      </c>
      <c r="M1948" s="18" t="str">
        <f>OBV!H1948</f>
        <v>CONFIRMED BEARISH</v>
      </c>
      <c r="N1948" s="21">
        <f t="shared" si="300"/>
        <v>50</v>
      </c>
      <c r="O1948" s="21">
        <f t="shared" si="301"/>
        <v>100</v>
      </c>
      <c r="P1948" s="21">
        <f t="shared" si="302"/>
        <v>0</v>
      </c>
      <c r="Q1948" s="21">
        <f t="shared" si="303"/>
        <v>16.5</v>
      </c>
      <c r="R1948" s="22">
        <f t="shared" si="304"/>
        <v>54.975000000000001</v>
      </c>
      <c r="S1948" s="22">
        <f t="shared" si="305"/>
        <v>34.125</v>
      </c>
      <c r="T1948" s="22">
        <f t="shared" si="306"/>
        <v>29.925000000000001</v>
      </c>
      <c r="U1948" s="22">
        <f t="shared" si="307"/>
        <v>41.625</v>
      </c>
      <c r="V1948" s="21">
        <f t="shared" si="308"/>
        <v>39.674999999999997</v>
      </c>
      <c r="W1948" s="21">
        <f t="shared" si="309"/>
        <v>40.162499999999994</v>
      </c>
      <c r="X1948" s="20"/>
      <c r="Y1948" s="20"/>
      <c r="Z1948" s="20"/>
    </row>
    <row r="1949" spans="1:26" ht="13.5" x14ac:dyDescent="0.25">
      <c r="A1949" s="4">
        <f>TITRES_STAT!B1952</f>
        <v>44846</v>
      </c>
      <c r="B1949" s="2">
        <f>TITRES_STAT!C1952</f>
        <v>13.8</v>
      </c>
      <c r="C1949" s="2">
        <f>RSI!I1949</f>
        <v>33.748860422242529</v>
      </c>
      <c r="D1949" s="2">
        <f>MACD!E1949</f>
        <v>5.0776405927689616E-2</v>
      </c>
      <c r="E1949" s="2">
        <f>MACD!F1949</f>
        <v>7.9370878988081026E-2</v>
      </c>
      <c r="F1949" s="2">
        <f>'Moving Avg'!D1949</f>
        <v>6.18004</v>
      </c>
      <c r="G1949" s="2">
        <f>'Moving Avg'!E1949</f>
        <v>6.1631600000000004</v>
      </c>
      <c r="H1949" s="2">
        <f>'Moving Avg'!F1949</f>
        <v>6.2462899999999992</v>
      </c>
      <c r="I1949" s="2">
        <f>'Moving Avg'!G1949</f>
        <v>6.5317179999999997</v>
      </c>
      <c r="J1949" s="2">
        <f>'Moving Avg'!H1949</f>
        <v>6.6356105000000056</v>
      </c>
      <c r="K1949" s="18" t="str">
        <f>OBV!F1949</f>
        <v>BEARISH</v>
      </c>
      <c r="L1949" s="18" t="str">
        <f>OBV!G1949</f>
        <v>NEUTRAL</v>
      </c>
      <c r="M1949" s="18" t="str">
        <f>OBV!H1949</f>
        <v>CONFIRMED BEARISH</v>
      </c>
      <c r="N1949" s="21">
        <f t="shared" si="300"/>
        <v>50</v>
      </c>
      <c r="O1949" s="21">
        <f t="shared" si="301"/>
        <v>100</v>
      </c>
      <c r="P1949" s="21">
        <f t="shared" si="302"/>
        <v>0</v>
      </c>
      <c r="Q1949" s="21">
        <f t="shared" si="303"/>
        <v>16.5</v>
      </c>
      <c r="R1949" s="22">
        <f t="shared" si="304"/>
        <v>54.975000000000001</v>
      </c>
      <c r="S1949" s="22">
        <f t="shared" si="305"/>
        <v>34.125</v>
      </c>
      <c r="T1949" s="22">
        <f t="shared" si="306"/>
        <v>29.925000000000001</v>
      </c>
      <c r="U1949" s="22">
        <f t="shared" si="307"/>
        <v>41.625</v>
      </c>
      <c r="V1949" s="21">
        <f t="shared" si="308"/>
        <v>39.674999999999997</v>
      </c>
      <c r="W1949" s="21">
        <f t="shared" si="309"/>
        <v>40.162499999999994</v>
      </c>
      <c r="X1949" s="20"/>
      <c r="Y1949" s="20"/>
      <c r="Z1949" s="20"/>
    </row>
    <row r="1950" spans="1:26" ht="13.5" x14ac:dyDescent="0.25">
      <c r="A1950" s="4">
        <f>TITRES_STAT!B1953</f>
        <v>44847</v>
      </c>
      <c r="B1950" s="2">
        <f>TITRES_STAT!C1953</f>
        <v>14</v>
      </c>
      <c r="C1950" s="2">
        <f>RSI!I1950</f>
        <v>42.788145449809818</v>
      </c>
      <c r="D1950" s="2">
        <f>MACD!E1950</f>
        <v>1.0032180370157739E-2</v>
      </c>
      <c r="E1950" s="2">
        <f>MACD!F1950</f>
        <v>6.5503139264496371E-2</v>
      </c>
      <c r="F1950" s="2">
        <f>'Moving Avg'!D1950</f>
        <v>6.18004</v>
      </c>
      <c r="G1950" s="2">
        <f>'Moving Avg'!E1950</f>
        <v>6.1800499999999996</v>
      </c>
      <c r="H1950" s="2">
        <f>'Moving Avg'!F1950</f>
        <v>6.2376199999999997</v>
      </c>
      <c r="I1950" s="2">
        <f>'Moving Avg'!G1950</f>
        <v>6.5223819999999986</v>
      </c>
      <c r="J1950" s="2">
        <f>'Moving Avg'!H1950</f>
        <v>6.6342045000000054</v>
      </c>
      <c r="K1950" s="18" t="str">
        <f>OBV!F1950</f>
        <v>BEARISH</v>
      </c>
      <c r="L1950" s="18" t="str">
        <f>OBV!G1950</f>
        <v>NEUTRAL</v>
      </c>
      <c r="M1950" s="18" t="str">
        <f>OBV!H1950</f>
        <v>NEUTRAL</v>
      </c>
      <c r="N1950" s="21">
        <f t="shared" si="300"/>
        <v>50</v>
      </c>
      <c r="O1950" s="21">
        <f t="shared" si="301"/>
        <v>100</v>
      </c>
      <c r="P1950" s="21">
        <f t="shared" si="302"/>
        <v>0</v>
      </c>
      <c r="Q1950" s="21">
        <f t="shared" si="303"/>
        <v>16.5</v>
      </c>
      <c r="R1950" s="22">
        <f t="shared" si="304"/>
        <v>54.975000000000001</v>
      </c>
      <c r="S1950" s="22">
        <f t="shared" si="305"/>
        <v>34.125</v>
      </c>
      <c r="T1950" s="22">
        <f t="shared" si="306"/>
        <v>29.925000000000001</v>
      </c>
      <c r="U1950" s="22">
        <f t="shared" si="307"/>
        <v>41.625</v>
      </c>
      <c r="V1950" s="21">
        <f t="shared" si="308"/>
        <v>39.674999999999997</v>
      </c>
      <c r="W1950" s="21">
        <f t="shared" si="309"/>
        <v>40.162499999999994</v>
      </c>
      <c r="X1950" s="20"/>
      <c r="Y1950" s="20"/>
      <c r="Z1950" s="20"/>
    </row>
    <row r="1951" spans="1:26" ht="13.5" x14ac:dyDescent="0.25">
      <c r="A1951" s="4">
        <f>TITRES_STAT!B1954</f>
        <v>44848</v>
      </c>
      <c r="B1951" s="2">
        <f>TITRES_STAT!C1954</f>
        <v>14</v>
      </c>
      <c r="C1951" s="2">
        <f>RSI!I1951</f>
        <v>42.788145449809818</v>
      </c>
      <c r="D1951" s="2">
        <f>MACD!E1951</f>
        <v>-2.1882892991100356E-2</v>
      </c>
      <c r="E1951" s="2">
        <f>MACD!F1951</f>
        <v>4.8025932813377033E-2</v>
      </c>
      <c r="F1951" s="2">
        <f>'Moving Avg'!D1951</f>
        <v>6.18004</v>
      </c>
      <c r="G1951" s="2">
        <f>'Moving Avg'!E1951</f>
        <v>6.1956099999999994</v>
      </c>
      <c r="H1951" s="2">
        <f>'Moving Avg'!F1951</f>
        <v>6.2331750000000001</v>
      </c>
      <c r="I1951" s="2">
        <f>'Moving Avg'!G1951</f>
        <v>6.5129559999999991</v>
      </c>
      <c r="J1951" s="2">
        <f>'Moving Avg'!H1951</f>
        <v>6.6329285000000064</v>
      </c>
      <c r="K1951" s="18" t="str">
        <f>OBV!F1951</f>
        <v>BEARISH</v>
      </c>
      <c r="L1951" s="18" t="str">
        <f>OBV!G1951</f>
        <v>NEUTRAL</v>
      </c>
      <c r="M1951" s="18" t="str">
        <f>OBV!H1951</f>
        <v>NEUTRAL</v>
      </c>
      <c r="N1951" s="21">
        <f t="shared" si="300"/>
        <v>50</v>
      </c>
      <c r="O1951" s="21">
        <f t="shared" si="301"/>
        <v>100</v>
      </c>
      <c r="P1951" s="21">
        <f t="shared" si="302"/>
        <v>0</v>
      </c>
      <c r="Q1951" s="21">
        <f t="shared" si="303"/>
        <v>16.5</v>
      </c>
      <c r="R1951" s="22">
        <f t="shared" si="304"/>
        <v>54.975000000000001</v>
      </c>
      <c r="S1951" s="22">
        <f t="shared" si="305"/>
        <v>34.125</v>
      </c>
      <c r="T1951" s="22">
        <f t="shared" si="306"/>
        <v>29.925000000000001</v>
      </c>
      <c r="U1951" s="22">
        <f t="shared" si="307"/>
        <v>41.625</v>
      </c>
      <c r="V1951" s="21">
        <f t="shared" si="308"/>
        <v>39.674999999999997</v>
      </c>
      <c r="W1951" s="21">
        <f t="shared" si="309"/>
        <v>40.162499999999994</v>
      </c>
      <c r="X1951" s="20"/>
      <c r="Y1951" s="20"/>
      <c r="Z1951" s="20"/>
    </row>
    <row r="1952" spans="1:26" ht="13.5" x14ac:dyDescent="0.25">
      <c r="A1952" s="4">
        <f>TITRES_STAT!B1955</f>
        <v>44851</v>
      </c>
      <c r="B1952" s="2">
        <f>TITRES_STAT!C1955</f>
        <v>14</v>
      </c>
      <c r="C1952" s="2">
        <f>RSI!I1952</f>
        <v>42.788145449809818</v>
      </c>
      <c r="D1952" s="2">
        <f>MACD!E1952</f>
        <v>-2.7888344849737123E-2</v>
      </c>
      <c r="E1952" s="2">
        <f>MACD!F1952</f>
        <v>3.284307728075421E-2</v>
      </c>
      <c r="F1952" s="2">
        <f>'Moving Avg'!D1952</f>
        <v>6.1889399999999997</v>
      </c>
      <c r="G1952" s="2">
        <f>'Moving Avg'!E1952</f>
        <v>6.1978299999999997</v>
      </c>
      <c r="H1952" s="2">
        <f>'Moving Avg'!F1952</f>
        <v>6.2262850000000016</v>
      </c>
      <c r="I1952" s="2">
        <f>'Moving Avg'!G1952</f>
        <v>6.5029959999999987</v>
      </c>
      <c r="J1952" s="2">
        <f>'Moving Avg'!H1952</f>
        <v>6.6317395000000063</v>
      </c>
      <c r="K1952" s="18" t="str">
        <f>OBV!F1952</f>
        <v>BULLISH</v>
      </c>
      <c r="L1952" s="18" t="str">
        <f>OBV!G1952</f>
        <v>NEUTRAL</v>
      </c>
      <c r="M1952" s="18" t="str">
        <f>OBV!H1952</f>
        <v>CONFIRMED BULLISH</v>
      </c>
      <c r="N1952" s="21">
        <f t="shared" si="300"/>
        <v>50</v>
      </c>
      <c r="O1952" s="21">
        <f t="shared" si="301"/>
        <v>100</v>
      </c>
      <c r="P1952" s="21">
        <f t="shared" si="302"/>
        <v>0</v>
      </c>
      <c r="Q1952" s="21">
        <f t="shared" si="303"/>
        <v>83.5</v>
      </c>
      <c r="R1952" s="22">
        <f t="shared" si="304"/>
        <v>65.025000000000006</v>
      </c>
      <c r="S1952" s="22">
        <f t="shared" si="305"/>
        <v>50.875</v>
      </c>
      <c r="T1952" s="22">
        <f t="shared" si="306"/>
        <v>60.075000000000003</v>
      </c>
      <c r="U1952" s="22">
        <f t="shared" si="307"/>
        <v>58.375</v>
      </c>
      <c r="V1952" s="21">
        <f t="shared" si="308"/>
        <v>58.658333333333339</v>
      </c>
      <c r="W1952" s="21">
        <f t="shared" si="309"/>
        <v>58.587500000000006</v>
      </c>
      <c r="X1952" s="20"/>
      <c r="Y1952" s="20"/>
      <c r="Z1952" s="20"/>
    </row>
    <row r="1953" spans="1:26" ht="13.5" x14ac:dyDescent="0.25">
      <c r="A1953" s="4">
        <f>TITRES_STAT!B1956</f>
        <v>44852</v>
      </c>
      <c r="B1953" s="2">
        <f>TITRES_STAT!C1956</f>
        <v>14</v>
      </c>
      <c r="C1953" s="2">
        <f>RSI!I1953</f>
        <v>42.788145449809818</v>
      </c>
      <c r="D1953" s="2">
        <f>MACD!E1953</f>
        <v>-3.2528646507077319E-2</v>
      </c>
      <c r="E1953" s="2">
        <f>MACD!F1953</f>
        <v>1.9768732523187907E-2</v>
      </c>
      <c r="F1953" s="2">
        <f>'Moving Avg'!D1953</f>
        <v>6.2067199999999989</v>
      </c>
      <c r="G1953" s="2">
        <f>'Moving Avg'!E1953</f>
        <v>6.2000499999999992</v>
      </c>
      <c r="H1953" s="2">
        <f>'Moving Avg'!F1953</f>
        <v>6.2205050000000011</v>
      </c>
      <c r="I1953" s="2">
        <f>'Moving Avg'!G1953</f>
        <v>6.4918799999999974</v>
      </c>
      <c r="J1953" s="2">
        <f>'Moving Avg'!H1953</f>
        <v>6.6307670000000067</v>
      </c>
      <c r="K1953" s="18" t="str">
        <f>OBV!F1953</f>
        <v>BULLISH</v>
      </c>
      <c r="L1953" s="18" t="str">
        <f>OBV!G1953</f>
        <v>NEUTRAL</v>
      </c>
      <c r="M1953" s="18" t="str">
        <f>OBV!H1953</f>
        <v>CONFIRMED BULLISH</v>
      </c>
      <c r="N1953" s="21">
        <f t="shared" si="300"/>
        <v>50</v>
      </c>
      <c r="O1953" s="21">
        <f t="shared" si="301"/>
        <v>100</v>
      </c>
      <c r="P1953" s="21">
        <f t="shared" si="302"/>
        <v>0</v>
      </c>
      <c r="Q1953" s="21">
        <f t="shared" si="303"/>
        <v>83.5</v>
      </c>
      <c r="R1953" s="22">
        <f t="shared" si="304"/>
        <v>65.025000000000006</v>
      </c>
      <c r="S1953" s="22">
        <f t="shared" si="305"/>
        <v>50.875</v>
      </c>
      <c r="T1953" s="22">
        <f t="shared" si="306"/>
        <v>60.075000000000003</v>
      </c>
      <c r="U1953" s="22">
        <f t="shared" si="307"/>
        <v>58.375</v>
      </c>
      <c r="V1953" s="21">
        <f t="shared" si="308"/>
        <v>58.658333333333339</v>
      </c>
      <c r="W1953" s="21">
        <f t="shared" si="309"/>
        <v>58.587500000000006</v>
      </c>
      <c r="X1953" s="20"/>
      <c r="Y1953" s="20"/>
      <c r="Z1953" s="20"/>
    </row>
    <row r="1954" spans="1:26" ht="13.5" x14ac:dyDescent="0.25">
      <c r="A1954" s="4">
        <f>TITRES_STAT!B1957</f>
        <v>44853</v>
      </c>
      <c r="B1954" s="2">
        <f>TITRES_STAT!C1957</f>
        <v>14</v>
      </c>
      <c r="C1954" s="2">
        <f>RSI!I1954</f>
        <v>42.788145449809811</v>
      </c>
      <c r="D1954" s="2">
        <f>MACD!E1954</f>
        <v>-3.6046505110324922E-2</v>
      </c>
      <c r="E1954" s="2">
        <f>MACD!F1954</f>
        <v>8.6056849964853428E-3</v>
      </c>
      <c r="F1954" s="2">
        <f>'Moving Avg'!D1954</f>
        <v>6.2244999999999999</v>
      </c>
      <c r="G1954" s="2">
        <f>'Moving Avg'!E1954</f>
        <v>6.2022699999999995</v>
      </c>
      <c r="H1954" s="2">
        <f>'Moving Avg'!F1954</f>
        <v>6.2116150000000019</v>
      </c>
      <c r="I1954" s="2">
        <f>'Moving Avg'!G1954</f>
        <v>6.481209999999999</v>
      </c>
      <c r="J1954" s="2">
        <f>'Moving Avg'!H1954</f>
        <v>6.6300115000000073</v>
      </c>
      <c r="K1954" s="18" t="str">
        <f>OBV!F1954</f>
        <v>BULLISH</v>
      </c>
      <c r="L1954" s="18" t="str">
        <f>OBV!G1954</f>
        <v>NEUTRAL</v>
      </c>
      <c r="M1954" s="18" t="str">
        <f>OBV!H1954</f>
        <v>CONFIRMED BULLISH</v>
      </c>
      <c r="N1954" s="21">
        <f t="shared" si="300"/>
        <v>50</v>
      </c>
      <c r="O1954" s="21">
        <f t="shared" si="301"/>
        <v>100</v>
      </c>
      <c r="P1954" s="21">
        <f t="shared" si="302"/>
        <v>0</v>
      </c>
      <c r="Q1954" s="21">
        <f t="shared" si="303"/>
        <v>83.5</v>
      </c>
      <c r="R1954" s="22">
        <f t="shared" si="304"/>
        <v>65.025000000000006</v>
      </c>
      <c r="S1954" s="22">
        <f t="shared" si="305"/>
        <v>50.875</v>
      </c>
      <c r="T1954" s="22">
        <f t="shared" si="306"/>
        <v>60.075000000000003</v>
      </c>
      <c r="U1954" s="22">
        <f t="shared" si="307"/>
        <v>58.375</v>
      </c>
      <c r="V1954" s="21">
        <f t="shared" si="308"/>
        <v>58.658333333333339</v>
      </c>
      <c r="W1954" s="21">
        <f t="shared" si="309"/>
        <v>58.587500000000006</v>
      </c>
      <c r="X1954" s="20"/>
      <c r="Y1954" s="20"/>
      <c r="Z1954" s="20"/>
    </row>
    <row r="1955" spans="1:26" ht="13.5" x14ac:dyDescent="0.25">
      <c r="A1955" s="4">
        <f>TITRES_STAT!B1958</f>
        <v>44854</v>
      </c>
      <c r="B1955" s="2">
        <f>TITRES_STAT!C1958</f>
        <v>14</v>
      </c>
      <c r="C1955" s="2">
        <f>RSI!I1955</f>
        <v>42.788145449809811</v>
      </c>
      <c r="D1955" s="2">
        <f>MACD!E1955</f>
        <v>-3.5229482590245276E-2</v>
      </c>
      <c r="E1955" s="2">
        <f>MACD!F1955</f>
        <v>-1.6134852086078112E-4</v>
      </c>
      <c r="F1955" s="2">
        <f>'Moving Avg'!D1955</f>
        <v>6.2244999999999999</v>
      </c>
      <c r="G1955" s="2">
        <f>'Moving Avg'!E1955</f>
        <v>6.2022699999999995</v>
      </c>
      <c r="H1955" s="2">
        <f>'Moving Avg'!F1955</f>
        <v>6.2049450000000022</v>
      </c>
      <c r="I1955" s="2">
        <f>'Moving Avg'!G1955</f>
        <v>6.4697399999999989</v>
      </c>
      <c r="J1955" s="2">
        <f>'Moving Avg'!H1955</f>
        <v>6.6289305000000072</v>
      </c>
      <c r="K1955" s="18" t="str">
        <f>OBV!F1955</f>
        <v>NEUTRAL</v>
      </c>
      <c r="L1955" s="18" t="str">
        <f>OBV!G1955</f>
        <v>NEUTRAL</v>
      </c>
      <c r="M1955" s="18" t="str">
        <f>OBV!H1955</f>
        <v>NEUTRAL</v>
      </c>
      <c r="N1955" s="21">
        <f t="shared" si="300"/>
        <v>50</v>
      </c>
      <c r="O1955" s="21">
        <f t="shared" si="301"/>
        <v>100</v>
      </c>
      <c r="P1955" s="21">
        <f t="shared" si="302"/>
        <v>0</v>
      </c>
      <c r="Q1955" s="21">
        <f t="shared" si="303"/>
        <v>33</v>
      </c>
      <c r="R1955" s="22">
        <f t="shared" si="304"/>
        <v>57.45</v>
      </c>
      <c r="S1955" s="22">
        <f t="shared" si="305"/>
        <v>38.25</v>
      </c>
      <c r="T1955" s="22">
        <f t="shared" si="306"/>
        <v>37.35</v>
      </c>
      <c r="U1955" s="22">
        <f t="shared" si="307"/>
        <v>45.75</v>
      </c>
      <c r="V1955" s="21">
        <f t="shared" si="308"/>
        <v>44.35</v>
      </c>
      <c r="W1955" s="21">
        <f t="shared" si="309"/>
        <v>44.7</v>
      </c>
      <c r="X1955" s="20"/>
      <c r="Y1955" s="20"/>
      <c r="Z1955" s="20"/>
    </row>
    <row r="1956" spans="1:26" ht="13.5" x14ac:dyDescent="0.25">
      <c r="A1956" s="4">
        <f>TITRES_STAT!B1959</f>
        <v>44855</v>
      </c>
      <c r="B1956" s="2">
        <f>TITRES_STAT!C1959</f>
        <v>13.9</v>
      </c>
      <c r="C1956" s="2">
        <f>RSI!I1956</f>
        <v>38.668460884415659</v>
      </c>
      <c r="D1956" s="2">
        <f>MACD!E1956</f>
        <v>-3.0891593349838153E-2</v>
      </c>
      <c r="E1956" s="2">
        <f>MACD!F1956</f>
        <v>-6.3073974866562563E-3</v>
      </c>
      <c r="F1956" s="2">
        <f>'Moving Avg'!D1956</f>
        <v>6.2156000000000002</v>
      </c>
      <c r="G1956" s="2">
        <f>'Moving Avg'!E1956</f>
        <v>6.1978199999999992</v>
      </c>
      <c r="H1956" s="2">
        <f>'Moving Avg'!F1956</f>
        <v>6.2004950000000019</v>
      </c>
      <c r="I1956" s="2">
        <f>'Moving Avg'!G1956</f>
        <v>6.4573799999999997</v>
      </c>
      <c r="J1956" s="2">
        <f>'Moving Avg'!H1956</f>
        <v>6.6273020000000065</v>
      </c>
      <c r="K1956" s="18" t="str">
        <f>OBV!F1956</f>
        <v>BEARISH</v>
      </c>
      <c r="L1956" s="18" t="str">
        <f>OBV!G1956</f>
        <v>NEUTRAL</v>
      </c>
      <c r="M1956" s="18" t="str">
        <f>OBV!H1956</f>
        <v>CONFIRMED BEARISH</v>
      </c>
      <c r="N1956" s="21">
        <f t="shared" si="300"/>
        <v>50</v>
      </c>
      <c r="O1956" s="21">
        <f t="shared" si="301"/>
        <v>100</v>
      </c>
      <c r="P1956" s="21">
        <f t="shared" si="302"/>
        <v>0</v>
      </c>
      <c r="Q1956" s="21">
        <f t="shared" si="303"/>
        <v>16.5</v>
      </c>
      <c r="R1956" s="22">
        <f t="shared" si="304"/>
        <v>54.975000000000001</v>
      </c>
      <c r="S1956" s="22">
        <f t="shared" si="305"/>
        <v>34.125</v>
      </c>
      <c r="T1956" s="22">
        <f t="shared" si="306"/>
        <v>29.925000000000001</v>
      </c>
      <c r="U1956" s="22">
        <f t="shared" si="307"/>
        <v>41.625</v>
      </c>
      <c r="V1956" s="21">
        <f t="shared" si="308"/>
        <v>39.674999999999997</v>
      </c>
      <c r="W1956" s="21">
        <f t="shared" si="309"/>
        <v>40.162499999999994</v>
      </c>
      <c r="X1956" s="20"/>
      <c r="Y1956" s="20"/>
      <c r="Z1956" s="20"/>
    </row>
    <row r="1957" spans="1:26" ht="13.5" x14ac:dyDescent="0.25">
      <c r="A1957" s="4">
        <f>TITRES_STAT!B1960</f>
        <v>44858</v>
      </c>
      <c r="B1957" s="2">
        <f>TITRES_STAT!C1960</f>
        <v>13.9</v>
      </c>
      <c r="C1957" s="2">
        <f>RSI!I1957</f>
        <v>38.668460884415659</v>
      </c>
      <c r="D1957" s="2">
        <f>MACD!E1957</f>
        <v>-3.3479952567754268E-2</v>
      </c>
      <c r="E1957" s="2">
        <f>MACD!F1957</f>
        <v>-1.1741908502875858E-2</v>
      </c>
      <c r="F1957" s="2">
        <f>'Moving Avg'!D1957</f>
        <v>6.2066999999999997</v>
      </c>
      <c r="G1957" s="2">
        <f>'Moving Avg'!E1957</f>
        <v>6.1978199999999992</v>
      </c>
      <c r="H1957" s="2">
        <f>'Moving Avg'!F1957</f>
        <v>6.1916000000000029</v>
      </c>
      <c r="I1957" s="2">
        <f>'Moving Avg'!G1957</f>
        <v>6.4449299999999994</v>
      </c>
      <c r="J1957" s="2">
        <f>'Moving Avg'!H1957</f>
        <v>6.6259985000000077</v>
      </c>
      <c r="K1957" s="18" t="str">
        <f>OBV!F1957</f>
        <v>BEARISH</v>
      </c>
      <c r="L1957" s="18" t="str">
        <f>OBV!G1957</f>
        <v>NEUTRAL</v>
      </c>
      <c r="M1957" s="18" t="str">
        <f>OBV!H1957</f>
        <v>CONFIRMED BEARISH</v>
      </c>
      <c r="N1957" s="21">
        <f t="shared" si="300"/>
        <v>50</v>
      </c>
      <c r="O1957" s="21">
        <f t="shared" si="301"/>
        <v>100</v>
      </c>
      <c r="P1957" s="21">
        <f t="shared" si="302"/>
        <v>0</v>
      </c>
      <c r="Q1957" s="21">
        <f t="shared" si="303"/>
        <v>16.5</v>
      </c>
      <c r="R1957" s="22">
        <f t="shared" si="304"/>
        <v>54.975000000000001</v>
      </c>
      <c r="S1957" s="22">
        <f t="shared" si="305"/>
        <v>34.125</v>
      </c>
      <c r="T1957" s="22">
        <f t="shared" si="306"/>
        <v>29.925000000000001</v>
      </c>
      <c r="U1957" s="22">
        <f t="shared" si="307"/>
        <v>41.625</v>
      </c>
      <c r="V1957" s="21">
        <f t="shared" si="308"/>
        <v>39.674999999999997</v>
      </c>
      <c r="W1957" s="21">
        <f t="shared" si="309"/>
        <v>40.162499999999994</v>
      </c>
      <c r="X1957" s="20"/>
      <c r="Y1957" s="20"/>
      <c r="Z1957" s="20"/>
    </row>
    <row r="1958" spans="1:26" ht="13.5" x14ac:dyDescent="0.25">
      <c r="A1958" s="4">
        <f>TITRES_STAT!B1961</f>
        <v>44859</v>
      </c>
      <c r="B1958" s="2">
        <f>TITRES_STAT!C1961</f>
        <v>14.5</v>
      </c>
      <c r="C1958" s="2">
        <f>RSI!I1958</f>
        <v>63.263023121931255</v>
      </c>
      <c r="D1958" s="2">
        <f>MACD!E1958</f>
        <v>-6.1720063606660602E-2</v>
      </c>
      <c r="E1958" s="2">
        <f>MACD!F1958</f>
        <v>-2.1737539523632807E-2</v>
      </c>
      <c r="F1958" s="2">
        <f>'Moving Avg'!D1958</f>
        <v>6.2511599999999996</v>
      </c>
      <c r="G1958" s="2">
        <f>'Moving Avg'!E1958</f>
        <v>6.2289399999999997</v>
      </c>
      <c r="H1958" s="2">
        <f>'Moving Avg'!F1958</f>
        <v>6.1982700000000026</v>
      </c>
      <c r="I1958" s="2">
        <f>'Moving Avg'!G1958</f>
        <v>6.4378159999999989</v>
      </c>
      <c r="J1958" s="2">
        <f>'Moving Avg'!H1958</f>
        <v>6.625704000000006</v>
      </c>
      <c r="K1958" s="18" t="str">
        <f>OBV!F1958</f>
        <v>BEARISH</v>
      </c>
      <c r="L1958" s="18" t="str">
        <f>OBV!G1958</f>
        <v>NEUTRAL</v>
      </c>
      <c r="M1958" s="18" t="str">
        <f>OBV!H1958</f>
        <v>BEARISH DIVERGENCE</v>
      </c>
      <c r="N1958" s="21">
        <f t="shared" si="300"/>
        <v>50</v>
      </c>
      <c r="O1958" s="21">
        <f t="shared" si="301"/>
        <v>100</v>
      </c>
      <c r="P1958" s="21">
        <f t="shared" si="302"/>
        <v>0</v>
      </c>
      <c r="Q1958" s="21">
        <f t="shared" si="303"/>
        <v>16.5</v>
      </c>
      <c r="R1958" s="22">
        <f t="shared" si="304"/>
        <v>54.975000000000001</v>
      </c>
      <c r="S1958" s="22">
        <f t="shared" si="305"/>
        <v>34.125</v>
      </c>
      <c r="T1958" s="22">
        <f t="shared" si="306"/>
        <v>29.925000000000001</v>
      </c>
      <c r="U1958" s="22">
        <f t="shared" si="307"/>
        <v>41.625</v>
      </c>
      <c r="V1958" s="21">
        <f t="shared" si="308"/>
        <v>39.674999999999997</v>
      </c>
      <c r="W1958" s="21">
        <f t="shared" si="309"/>
        <v>40.162499999999994</v>
      </c>
      <c r="X1958" s="20"/>
      <c r="Y1958" s="20"/>
      <c r="Z1958" s="20"/>
    </row>
    <row r="1959" spans="1:26" ht="13.5" x14ac:dyDescent="0.25">
      <c r="A1959" s="4">
        <f>TITRES_STAT!B1962</f>
        <v>44860</v>
      </c>
      <c r="B1959" s="2">
        <f>TITRES_STAT!C1962</f>
        <v>14.5</v>
      </c>
      <c r="C1959" s="2">
        <f>RSI!I1959</f>
        <v>63.263023121931255</v>
      </c>
      <c r="D1959" s="2">
        <f>MACD!E1959</f>
        <v>-8.668858292652537E-2</v>
      </c>
      <c r="E1959" s="2">
        <f>MACD!F1959</f>
        <v>-3.4727748204211317E-2</v>
      </c>
      <c r="F1959" s="2">
        <f>'Moving Avg'!D1959</f>
        <v>6.2956199999999995</v>
      </c>
      <c r="G1959" s="2">
        <f>'Moving Avg'!E1959</f>
        <v>6.2600600000000002</v>
      </c>
      <c r="H1959" s="2">
        <f>'Moving Avg'!F1959</f>
        <v>6.2116100000000021</v>
      </c>
      <c r="I1959" s="2">
        <f>'Moving Avg'!G1959</f>
        <v>6.4307019999999993</v>
      </c>
      <c r="J1959" s="2">
        <f>'Moving Avg'!H1959</f>
        <v>6.6247805000000062</v>
      </c>
      <c r="K1959" s="18" t="str">
        <f>OBV!F1959</f>
        <v>BEARISH</v>
      </c>
      <c r="L1959" s="18" t="str">
        <f>OBV!G1959</f>
        <v>NEUTRAL</v>
      </c>
      <c r="M1959" s="18" t="str">
        <f>OBV!H1959</f>
        <v>BEARISH DIVERGENCE</v>
      </c>
      <c r="N1959" s="21">
        <f t="shared" si="300"/>
        <v>50</v>
      </c>
      <c r="O1959" s="21">
        <f t="shared" si="301"/>
        <v>100</v>
      </c>
      <c r="P1959" s="21">
        <f t="shared" si="302"/>
        <v>0</v>
      </c>
      <c r="Q1959" s="21">
        <f t="shared" si="303"/>
        <v>16.5</v>
      </c>
      <c r="R1959" s="22">
        <f t="shared" si="304"/>
        <v>54.975000000000001</v>
      </c>
      <c r="S1959" s="22">
        <f t="shared" si="305"/>
        <v>34.125</v>
      </c>
      <c r="T1959" s="22">
        <f t="shared" si="306"/>
        <v>29.925000000000001</v>
      </c>
      <c r="U1959" s="22">
        <f t="shared" si="307"/>
        <v>41.625</v>
      </c>
      <c r="V1959" s="21">
        <f t="shared" si="308"/>
        <v>39.674999999999997</v>
      </c>
      <c r="W1959" s="21">
        <f t="shared" si="309"/>
        <v>40.162499999999994</v>
      </c>
      <c r="X1959" s="20"/>
      <c r="Y1959" s="20"/>
      <c r="Z1959" s="20"/>
    </row>
    <row r="1960" spans="1:26" ht="13.5" x14ac:dyDescent="0.25">
      <c r="A1960" s="4">
        <f>TITRES_STAT!B1963</f>
        <v>44861</v>
      </c>
      <c r="B1960" s="2">
        <f>TITRES_STAT!C1963</f>
        <v>14.25</v>
      </c>
      <c r="C1960" s="2">
        <f>RSI!I1960</f>
        <v>52.998942830092076</v>
      </c>
      <c r="D1960" s="2">
        <f>MACD!E1960</f>
        <v>-8.6902795123837251E-2</v>
      </c>
      <c r="E1960" s="2">
        <f>MACD!F1960</f>
        <v>-4.516275758813651E-2</v>
      </c>
      <c r="F1960" s="2">
        <f>'Moving Avg'!D1960</f>
        <v>6.3178599999999996</v>
      </c>
      <c r="G1960" s="2">
        <f>'Moving Avg'!E1960</f>
        <v>6.2711799999999993</v>
      </c>
      <c r="H1960" s="2">
        <f>'Moving Avg'!F1960</f>
        <v>6.2256150000000003</v>
      </c>
      <c r="I1960" s="2">
        <f>'Moving Avg'!G1960</f>
        <v>6.421365999999999</v>
      </c>
      <c r="J1960" s="2">
        <f>'Moving Avg'!H1960</f>
        <v>6.6239305000000055</v>
      </c>
      <c r="K1960" s="18" t="str">
        <f>OBV!F1960</f>
        <v>BEARISH</v>
      </c>
      <c r="L1960" s="18" t="str">
        <f>OBV!G1960</f>
        <v>NEUTRAL</v>
      </c>
      <c r="M1960" s="18" t="str">
        <f>OBV!H1960</f>
        <v>BEARISH DIVERGENCE</v>
      </c>
      <c r="N1960" s="21">
        <f t="shared" si="300"/>
        <v>50</v>
      </c>
      <c r="O1960" s="21">
        <f t="shared" si="301"/>
        <v>100</v>
      </c>
      <c r="P1960" s="21">
        <f t="shared" si="302"/>
        <v>0</v>
      </c>
      <c r="Q1960" s="21">
        <f t="shared" si="303"/>
        <v>16.5</v>
      </c>
      <c r="R1960" s="22">
        <f t="shared" si="304"/>
        <v>54.975000000000001</v>
      </c>
      <c r="S1960" s="22">
        <f t="shared" si="305"/>
        <v>34.125</v>
      </c>
      <c r="T1960" s="22">
        <f t="shared" si="306"/>
        <v>29.925000000000001</v>
      </c>
      <c r="U1960" s="22">
        <f t="shared" si="307"/>
        <v>41.625</v>
      </c>
      <c r="V1960" s="21">
        <f t="shared" si="308"/>
        <v>39.674999999999997</v>
      </c>
      <c r="W1960" s="21">
        <f t="shared" si="309"/>
        <v>40.162499999999994</v>
      </c>
      <c r="X1960" s="20"/>
      <c r="Y1960" s="20"/>
      <c r="Z1960" s="20"/>
    </row>
    <row r="1961" spans="1:26" ht="13.5" x14ac:dyDescent="0.25">
      <c r="A1961" s="4">
        <f>TITRES_STAT!B1964</f>
        <v>44862</v>
      </c>
      <c r="B1961" s="2">
        <f>TITRES_STAT!C1964</f>
        <v>14.25</v>
      </c>
      <c r="C1961" s="2">
        <f>RSI!I1961</f>
        <v>52.998942830092076</v>
      </c>
      <c r="D1961" s="2">
        <f>MACD!E1961</f>
        <v>-8.7347516416616422E-2</v>
      </c>
      <c r="E1961" s="2">
        <f>MACD!F1961</f>
        <v>-5.3599709353832493E-2</v>
      </c>
      <c r="F1961" s="2">
        <f>'Moving Avg'!D1961</f>
        <v>6.3489999999999993</v>
      </c>
      <c r="G1961" s="2">
        <f>'Moving Avg'!E1961</f>
        <v>6.2822999999999993</v>
      </c>
      <c r="H1961" s="2">
        <f>'Moving Avg'!F1961</f>
        <v>6.2389550000000016</v>
      </c>
      <c r="I1961" s="2">
        <f>'Moving Avg'!G1961</f>
        <v>6.4121199999999998</v>
      </c>
      <c r="J1961" s="2">
        <f>'Moving Avg'!H1961</f>
        <v>6.6230805000000066</v>
      </c>
      <c r="K1961" s="18" t="str">
        <f>OBV!F1961</f>
        <v>BEARISH</v>
      </c>
      <c r="L1961" s="18" t="str">
        <f>OBV!G1961</f>
        <v>NEUTRAL</v>
      </c>
      <c r="M1961" s="18" t="str">
        <f>OBV!H1961</f>
        <v>BEARISH DIVERGENCE</v>
      </c>
      <c r="N1961" s="21">
        <f t="shared" si="300"/>
        <v>50</v>
      </c>
      <c r="O1961" s="21">
        <f t="shared" si="301"/>
        <v>100</v>
      </c>
      <c r="P1961" s="21">
        <f t="shared" si="302"/>
        <v>0</v>
      </c>
      <c r="Q1961" s="21">
        <f t="shared" si="303"/>
        <v>16.5</v>
      </c>
      <c r="R1961" s="22">
        <f t="shared" si="304"/>
        <v>54.975000000000001</v>
      </c>
      <c r="S1961" s="22">
        <f t="shared" si="305"/>
        <v>34.125</v>
      </c>
      <c r="T1961" s="22">
        <f t="shared" si="306"/>
        <v>29.925000000000001</v>
      </c>
      <c r="U1961" s="22">
        <f t="shared" si="307"/>
        <v>41.625</v>
      </c>
      <c r="V1961" s="21">
        <f t="shared" si="308"/>
        <v>39.674999999999997</v>
      </c>
      <c r="W1961" s="21">
        <f t="shared" si="309"/>
        <v>40.162499999999994</v>
      </c>
      <c r="X1961" s="20"/>
      <c r="Y1961" s="20"/>
      <c r="Z1961" s="20"/>
    </row>
    <row r="1962" spans="1:26" ht="13.5" x14ac:dyDescent="0.25">
      <c r="A1962" s="4">
        <f>TITRES_STAT!B1965</f>
        <v>44865</v>
      </c>
      <c r="B1962" s="2">
        <f>TITRES_STAT!C1965</f>
        <v>13.86</v>
      </c>
      <c r="C1962" s="2">
        <f>RSI!I1962</f>
        <v>40.967580287778489</v>
      </c>
      <c r="D1962" s="2">
        <f>MACD!E1962</f>
        <v>-7.5123323510199569E-2</v>
      </c>
      <c r="E1962" s="2">
        <f>MACD!F1962</f>
        <v>-5.7904432185105909E-2</v>
      </c>
      <c r="F1962" s="2">
        <f>'Moving Avg'!D1962</f>
        <v>6.3454600000000001</v>
      </c>
      <c r="G1962" s="2">
        <f>'Moving Avg'!E1962</f>
        <v>6.2760800000000003</v>
      </c>
      <c r="H1962" s="2">
        <f>'Moving Avg'!F1962</f>
        <v>6.2369550000000009</v>
      </c>
      <c r="I1962" s="2">
        <f>'Moving Avg'!G1962</f>
        <v>6.3994059999999999</v>
      </c>
      <c r="J1962" s="2">
        <f>'Moving Avg'!H1962</f>
        <v>6.6213635000000055</v>
      </c>
      <c r="K1962" s="18" t="str">
        <f>OBV!F1962</f>
        <v>BEARISH</v>
      </c>
      <c r="L1962" s="18" t="str">
        <f>OBV!G1962</f>
        <v>NEUTRAL</v>
      </c>
      <c r="M1962" s="18" t="str">
        <f>OBV!H1962</f>
        <v>CONFIRMED BEARISH</v>
      </c>
      <c r="N1962" s="21">
        <f t="shared" si="300"/>
        <v>50</v>
      </c>
      <c r="O1962" s="21">
        <f t="shared" si="301"/>
        <v>100</v>
      </c>
      <c r="P1962" s="21">
        <f t="shared" si="302"/>
        <v>0</v>
      </c>
      <c r="Q1962" s="21">
        <f t="shared" si="303"/>
        <v>16.5</v>
      </c>
      <c r="R1962" s="22">
        <f t="shared" si="304"/>
        <v>54.975000000000001</v>
      </c>
      <c r="S1962" s="22">
        <f t="shared" si="305"/>
        <v>34.125</v>
      </c>
      <c r="T1962" s="22">
        <f t="shared" si="306"/>
        <v>29.925000000000001</v>
      </c>
      <c r="U1962" s="22">
        <f t="shared" si="307"/>
        <v>41.625</v>
      </c>
      <c r="V1962" s="21">
        <f t="shared" si="308"/>
        <v>39.674999999999997</v>
      </c>
      <c r="W1962" s="21">
        <f t="shared" si="309"/>
        <v>40.162499999999994</v>
      </c>
      <c r="X1962" s="20"/>
      <c r="Y1962" s="20"/>
      <c r="Z1962" s="20"/>
    </row>
    <row r="1963" spans="1:26" ht="13.5" x14ac:dyDescent="0.25">
      <c r="A1963" s="4">
        <f>TITRES_STAT!B1966</f>
        <v>44866</v>
      </c>
      <c r="B1963" s="2">
        <f>TITRES_STAT!C1966</f>
        <v>13.9</v>
      </c>
      <c r="C1963" s="2">
        <f>RSI!I1963</f>
        <v>42.40486324926006</v>
      </c>
      <c r="D1963" s="2">
        <f>MACD!E1963</f>
        <v>-6.529213734693684E-2</v>
      </c>
      <c r="E1963" s="2">
        <f>MACD!F1963</f>
        <v>-5.9381973217472094E-2</v>
      </c>
      <c r="F1963" s="2">
        <f>'Moving Avg'!D1963</f>
        <v>6.2920999999999996</v>
      </c>
      <c r="G1963" s="2">
        <f>'Moving Avg'!E1963</f>
        <v>6.27163</v>
      </c>
      <c r="H1963" s="2">
        <f>'Moving Avg'!F1963</f>
        <v>6.2358400000000005</v>
      </c>
      <c r="I1963" s="2">
        <f>'Moving Avg'!G1963</f>
        <v>6.3870460000000016</v>
      </c>
      <c r="J1963" s="2">
        <f>'Moving Avg'!H1963</f>
        <v>6.6191930000000063</v>
      </c>
      <c r="K1963" s="18" t="str">
        <f>OBV!F1963</f>
        <v>BULLISH</v>
      </c>
      <c r="L1963" s="18" t="str">
        <f>OBV!G1963</f>
        <v>NEUTRAL</v>
      </c>
      <c r="M1963" s="18" t="str">
        <f>OBV!H1963</f>
        <v>BULLISH DIVERGENCE</v>
      </c>
      <c r="N1963" s="21">
        <f t="shared" si="300"/>
        <v>50</v>
      </c>
      <c r="O1963" s="21">
        <f t="shared" si="301"/>
        <v>100</v>
      </c>
      <c r="P1963" s="21">
        <f t="shared" si="302"/>
        <v>0</v>
      </c>
      <c r="Q1963" s="21">
        <f t="shared" si="303"/>
        <v>66.5</v>
      </c>
      <c r="R1963" s="22">
        <f t="shared" si="304"/>
        <v>62.475000000000001</v>
      </c>
      <c r="S1963" s="22">
        <f t="shared" si="305"/>
        <v>46.625</v>
      </c>
      <c r="T1963" s="22">
        <f t="shared" si="306"/>
        <v>52.424999999999997</v>
      </c>
      <c r="U1963" s="22">
        <f t="shared" si="307"/>
        <v>54.125</v>
      </c>
      <c r="V1963" s="21">
        <f t="shared" si="308"/>
        <v>53.841666666666661</v>
      </c>
      <c r="W1963" s="21">
        <f t="shared" si="309"/>
        <v>53.912499999999994</v>
      </c>
      <c r="X1963" s="20"/>
      <c r="Y1963" s="20"/>
      <c r="Z1963" s="20"/>
    </row>
    <row r="1964" spans="1:26" ht="13.5" x14ac:dyDescent="0.25">
      <c r="A1964" s="4">
        <f>TITRES_STAT!B1967</f>
        <v>44867</v>
      </c>
      <c r="B1964" s="2">
        <f>TITRES_STAT!C1967</f>
        <v>13.9</v>
      </c>
      <c r="C1964" s="2">
        <f>RSI!I1964</f>
        <v>42.40486324926006</v>
      </c>
      <c r="D1964" s="2">
        <f>MACD!E1964</f>
        <v>-5.633844861678039E-2</v>
      </c>
      <c r="E1964" s="2">
        <f>MACD!F1964</f>
        <v>-5.8773268297333758E-2</v>
      </c>
      <c r="F1964" s="2">
        <f>'Moving Avg'!D1964</f>
        <v>6.23874</v>
      </c>
      <c r="G1964" s="2">
        <f>'Moving Avg'!E1964</f>
        <v>6.2671800000000006</v>
      </c>
      <c r="H1964" s="2">
        <f>'Moving Avg'!F1964</f>
        <v>6.2347250000000001</v>
      </c>
      <c r="I1964" s="2">
        <f>'Moving Avg'!G1964</f>
        <v>6.3746860000000014</v>
      </c>
      <c r="J1964" s="2">
        <f>'Moving Avg'!H1964</f>
        <v>6.6168055000000061</v>
      </c>
      <c r="K1964" s="18" t="str">
        <f>OBV!F1964</f>
        <v>BULLISH</v>
      </c>
      <c r="L1964" s="18" t="str">
        <f>OBV!G1964</f>
        <v>NEUTRAL</v>
      </c>
      <c r="M1964" s="18" t="str">
        <f>OBV!H1964</f>
        <v>BULLISH DIVERGENCE</v>
      </c>
      <c r="N1964" s="21">
        <f t="shared" si="300"/>
        <v>50</v>
      </c>
      <c r="O1964" s="21">
        <f t="shared" si="301"/>
        <v>100</v>
      </c>
      <c r="P1964" s="21">
        <f t="shared" si="302"/>
        <v>0</v>
      </c>
      <c r="Q1964" s="21">
        <f t="shared" si="303"/>
        <v>66.5</v>
      </c>
      <c r="R1964" s="22">
        <f t="shared" si="304"/>
        <v>62.475000000000001</v>
      </c>
      <c r="S1964" s="22">
        <f t="shared" si="305"/>
        <v>46.625</v>
      </c>
      <c r="T1964" s="22">
        <f t="shared" si="306"/>
        <v>52.424999999999997</v>
      </c>
      <c r="U1964" s="22">
        <f t="shared" si="307"/>
        <v>54.125</v>
      </c>
      <c r="V1964" s="21">
        <f t="shared" si="308"/>
        <v>53.841666666666661</v>
      </c>
      <c r="W1964" s="21">
        <f t="shared" si="309"/>
        <v>53.912499999999994</v>
      </c>
      <c r="X1964" s="20"/>
      <c r="Y1964" s="20"/>
      <c r="Z1964" s="20"/>
    </row>
    <row r="1965" spans="1:26" ht="13.5" x14ac:dyDescent="0.25">
      <c r="A1965" s="4">
        <f>TITRES_STAT!B1968</f>
        <v>44868</v>
      </c>
      <c r="B1965" s="2">
        <f>TITRES_STAT!C1968</f>
        <v>13.85</v>
      </c>
      <c r="C1965" s="2">
        <f>RSI!I1965</f>
        <v>40.954417401376752</v>
      </c>
      <c r="D1965" s="2">
        <f>MACD!E1965</f>
        <v>-4.6529849769886056E-2</v>
      </c>
      <c r="E1965" s="2">
        <f>MACD!F1965</f>
        <v>-5.6324584591844223E-2</v>
      </c>
      <c r="F1965" s="2">
        <f>'Moving Avg'!D1965</f>
        <v>6.2031599999999996</v>
      </c>
      <c r="G1965" s="2">
        <f>'Moving Avg'!E1965</f>
        <v>6.26051</v>
      </c>
      <c r="H1965" s="2">
        <f>'Moving Avg'!F1965</f>
        <v>6.2313899999999993</v>
      </c>
      <c r="I1965" s="2">
        <f>'Moving Avg'!G1965</f>
        <v>6.3618820000000014</v>
      </c>
      <c r="J1965" s="2">
        <f>'Moving Avg'!H1965</f>
        <v>6.6139600000000067</v>
      </c>
      <c r="K1965" s="18" t="str">
        <f>OBV!F1965</f>
        <v>BEARISH</v>
      </c>
      <c r="L1965" s="18" t="str">
        <f>OBV!G1965</f>
        <v>NEUTRAL</v>
      </c>
      <c r="M1965" s="18" t="str">
        <f>OBV!H1965</f>
        <v>CONFIRMED BEARISH</v>
      </c>
      <c r="N1965" s="21">
        <f t="shared" si="300"/>
        <v>50</v>
      </c>
      <c r="O1965" s="21">
        <f t="shared" si="301"/>
        <v>100</v>
      </c>
      <c r="P1965" s="21">
        <f t="shared" si="302"/>
        <v>0</v>
      </c>
      <c r="Q1965" s="21">
        <f t="shared" si="303"/>
        <v>16.5</v>
      </c>
      <c r="R1965" s="22">
        <f t="shared" si="304"/>
        <v>54.975000000000001</v>
      </c>
      <c r="S1965" s="22">
        <f t="shared" si="305"/>
        <v>34.125</v>
      </c>
      <c r="T1965" s="22">
        <f t="shared" si="306"/>
        <v>29.925000000000001</v>
      </c>
      <c r="U1965" s="22">
        <f t="shared" si="307"/>
        <v>41.625</v>
      </c>
      <c r="V1965" s="21">
        <f t="shared" si="308"/>
        <v>39.674999999999997</v>
      </c>
      <c r="W1965" s="21">
        <f t="shared" si="309"/>
        <v>40.162499999999994</v>
      </c>
      <c r="X1965" s="20"/>
      <c r="Y1965" s="20"/>
      <c r="Z1965" s="20"/>
    </row>
    <row r="1966" spans="1:26" ht="13.5" x14ac:dyDescent="0.25">
      <c r="A1966" s="4">
        <f>TITRES_STAT!B1969</f>
        <v>44869</v>
      </c>
      <c r="B1966" s="2">
        <f>TITRES_STAT!C1969</f>
        <v>13.9</v>
      </c>
      <c r="C1966" s="2">
        <f>RSI!I1966</f>
        <v>43.052139475262813</v>
      </c>
      <c r="D1966" s="2">
        <f>MACD!E1966</f>
        <v>-4.604527973576733E-2</v>
      </c>
      <c r="E1966" s="2">
        <f>MACD!F1966</f>
        <v>-5.4268723620628852E-2</v>
      </c>
      <c r="F1966" s="2">
        <f>'Moving Avg'!D1966</f>
        <v>6.1720200000000007</v>
      </c>
      <c r="G1966" s="2">
        <f>'Moving Avg'!E1966</f>
        <v>6.26051</v>
      </c>
      <c r="H1966" s="2">
        <f>'Moving Avg'!F1966</f>
        <v>6.2291649999999992</v>
      </c>
      <c r="I1966" s="2">
        <f>'Moving Avg'!G1966</f>
        <v>6.349522000000003</v>
      </c>
      <c r="J1966" s="2">
        <f>'Moving Avg'!H1966</f>
        <v>6.6112470000000068</v>
      </c>
      <c r="K1966" s="18" t="str">
        <f>OBV!F1966</f>
        <v>BULLISH</v>
      </c>
      <c r="L1966" s="18" t="str">
        <f>OBV!G1966</f>
        <v>NEUTRAL</v>
      </c>
      <c r="M1966" s="18" t="str">
        <f>OBV!H1966</f>
        <v>BULLISH DIVERGENCE</v>
      </c>
      <c r="N1966" s="21">
        <f t="shared" si="300"/>
        <v>50</v>
      </c>
      <c r="O1966" s="21">
        <f t="shared" si="301"/>
        <v>100</v>
      </c>
      <c r="P1966" s="21">
        <f t="shared" si="302"/>
        <v>0</v>
      </c>
      <c r="Q1966" s="21">
        <f t="shared" si="303"/>
        <v>66.5</v>
      </c>
      <c r="R1966" s="22">
        <f t="shared" si="304"/>
        <v>62.475000000000001</v>
      </c>
      <c r="S1966" s="22">
        <f t="shared" si="305"/>
        <v>46.625</v>
      </c>
      <c r="T1966" s="22">
        <f t="shared" si="306"/>
        <v>52.424999999999997</v>
      </c>
      <c r="U1966" s="22">
        <f t="shared" si="307"/>
        <v>54.125</v>
      </c>
      <c r="V1966" s="21">
        <f t="shared" si="308"/>
        <v>53.841666666666661</v>
      </c>
      <c r="W1966" s="21">
        <f t="shared" si="309"/>
        <v>53.912499999999994</v>
      </c>
      <c r="X1966" s="20"/>
      <c r="Y1966" s="20"/>
      <c r="Z1966" s="20"/>
    </row>
    <row r="1967" spans="1:26" ht="13.5" x14ac:dyDescent="0.25">
      <c r="A1967" s="4">
        <f>TITRES_STAT!B1970</f>
        <v>44872</v>
      </c>
      <c r="B1967" s="2">
        <f>TITRES_STAT!C1970</f>
        <v>13.9</v>
      </c>
      <c r="C1967" s="2">
        <f>RSI!I1967</f>
        <v>43.052139475262813</v>
      </c>
      <c r="D1967" s="2">
        <f>MACD!E1967</f>
        <v>-4.5140898316035738E-2</v>
      </c>
      <c r="E1967" s="2">
        <f>MACD!F1967</f>
        <v>-5.2443158559710233E-2</v>
      </c>
      <c r="F1967" s="2">
        <f>'Moving Avg'!D1967</f>
        <v>6.1755599999999999</v>
      </c>
      <c r="G1967" s="2">
        <f>'Moving Avg'!E1967</f>
        <v>6.26051</v>
      </c>
      <c r="H1967" s="2">
        <f>'Moving Avg'!F1967</f>
        <v>6.2291650000000001</v>
      </c>
      <c r="I1967" s="2">
        <f>'Moving Avg'!G1967</f>
        <v>6.3371620000000028</v>
      </c>
      <c r="J1967" s="2">
        <f>'Moving Avg'!H1967</f>
        <v>6.6085340000000068</v>
      </c>
      <c r="K1967" s="18" t="str">
        <f>OBV!F1967</f>
        <v>BULLISH</v>
      </c>
      <c r="L1967" s="18" t="str">
        <f>OBV!G1967</f>
        <v>NEUTRAL</v>
      </c>
      <c r="M1967" s="18" t="str">
        <f>OBV!H1967</f>
        <v>CONFIRMED BULLISH</v>
      </c>
      <c r="N1967" s="21">
        <f t="shared" si="300"/>
        <v>50</v>
      </c>
      <c r="O1967" s="21">
        <f t="shared" si="301"/>
        <v>100</v>
      </c>
      <c r="P1967" s="21">
        <f t="shared" si="302"/>
        <v>0</v>
      </c>
      <c r="Q1967" s="21">
        <f t="shared" si="303"/>
        <v>83.5</v>
      </c>
      <c r="R1967" s="22">
        <f t="shared" si="304"/>
        <v>65.025000000000006</v>
      </c>
      <c r="S1967" s="22">
        <f t="shared" si="305"/>
        <v>50.875</v>
      </c>
      <c r="T1967" s="22">
        <f t="shared" si="306"/>
        <v>60.075000000000003</v>
      </c>
      <c r="U1967" s="22">
        <f t="shared" si="307"/>
        <v>58.375</v>
      </c>
      <c r="V1967" s="21">
        <f t="shared" si="308"/>
        <v>58.658333333333339</v>
      </c>
      <c r="W1967" s="21">
        <f t="shared" si="309"/>
        <v>58.587500000000006</v>
      </c>
      <c r="X1967" s="20"/>
      <c r="Y1967" s="20"/>
      <c r="Z1967" s="20"/>
    </row>
    <row r="1968" spans="1:26" ht="13.5" x14ac:dyDescent="0.25">
      <c r="A1968" s="4">
        <f>TITRES_STAT!B1971</f>
        <v>44873</v>
      </c>
      <c r="B1968" s="2">
        <f>TITRES_STAT!C1971</f>
        <v>13.9</v>
      </c>
      <c r="C1968" s="2">
        <f>RSI!I1968</f>
        <v>43.052139475262813</v>
      </c>
      <c r="D1968" s="2">
        <f>MACD!E1968</f>
        <v>-2.8717573368606253E-3</v>
      </c>
      <c r="E1968" s="2">
        <f>MACD!F1968</f>
        <v>-4.2528878315140316E-2</v>
      </c>
      <c r="F1968" s="2">
        <f>'Moving Avg'!D1968</f>
        <v>6.1755599999999999</v>
      </c>
      <c r="G1968" s="2">
        <f>'Moving Avg'!E1968</f>
        <v>6.2338299999999993</v>
      </c>
      <c r="H1968" s="2">
        <f>'Moving Avg'!F1968</f>
        <v>6.2313850000000004</v>
      </c>
      <c r="I1968" s="2">
        <f>'Moving Avg'!G1968</f>
        <v>6.3255120000000034</v>
      </c>
      <c r="J1968" s="2">
        <f>'Moving Avg'!H1968</f>
        <v>6.6047370000000072</v>
      </c>
      <c r="K1968" s="18" t="str">
        <f>OBV!F1968</f>
        <v>BULLISH</v>
      </c>
      <c r="L1968" s="18" t="str">
        <f>OBV!G1968</f>
        <v>NEUTRAL</v>
      </c>
      <c r="M1968" s="18" t="str">
        <f>OBV!H1968</f>
        <v>NEUTRAL</v>
      </c>
      <c r="N1968" s="21">
        <f t="shared" si="300"/>
        <v>50</v>
      </c>
      <c r="O1968" s="21">
        <f t="shared" si="301"/>
        <v>100</v>
      </c>
      <c r="P1968" s="21">
        <f t="shared" si="302"/>
        <v>0</v>
      </c>
      <c r="Q1968" s="21">
        <f t="shared" si="303"/>
        <v>49.5</v>
      </c>
      <c r="R1968" s="22">
        <f t="shared" si="304"/>
        <v>59.924999999999997</v>
      </c>
      <c r="S1968" s="22">
        <f t="shared" si="305"/>
        <v>42.375</v>
      </c>
      <c r="T1968" s="22">
        <f t="shared" si="306"/>
        <v>44.775000000000006</v>
      </c>
      <c r="U1968" s="22">
        <f t="shared" si="307"/>
        <v>49.875</v>
      </c>
      <c r="V1968" s="21">
        <f t="shared" si="308"/>
        <v>49.024999999999999</v>
      </c>
      <c r="W1968" s="21">
        <f t="shared" si="309"/>
        <v>49.237499999999997</v>
      </c>
      <c r="X1968" s="20"/>
      <c r="Y1968" s="20"/>
      <c r="Z1968" s="20"/>
    </row>
    <row r="1969" spans="1:26" ht="13.5" x14ac:dyDescent="0.25">
      <c r="A1969" s="4">
        <f>TITRES_STAT!B1972</f>
        <v>44874</v>
      </c>
      <c r="B1969" s="2">
        <f>TITRES_STAT!C1972</f>
        <v>13.9</v>
      </c>
      <c r="C1969" s="2">
        <f>RSI!I1969</f>
        <v>43.052139475262813</v>
      </c>
      <c r="D1969" s="2">
        <f>MACD!E1969</f>
        <v>3.3318273428440293E-2</v>
      </c>
      <c r="E1969" s="2">
        <f>MACD!F1969</f>
        <v>-2.7359447966424193E-2</v>
      </c>
      <c r="F1969" s="2">
        <f>'Moving Avg'!D1969</f>
        <v>6.1755599999999999</v>
      </c>
      <c r="G1969" s="2">
        <f>'Moving Avg'!E1969</f>
        <v>6.2071500000000004</v>
      </c>
      <c r="H1969" s="2">
        <f>'Moving Avg'!F1969</f>
        <v>6.2336050000000016</v>
      </c>
      <c r="I1969" s="2">
        <f>'Moving Avg'!G1969</f>
        <v>6.3138620000000039</v>
      </c>
      <c r="J1969" s="2">
        <f>'Moving Avg'!H1969</f>
        <v>6.6009830000000065</v>
      </c>
      <c r="K1969" s="18" t="str">
        <f>OBV!F1969</f>
        <v>BULLISH</v>
      </c>
      <c r="L1969" s="18" t="str">
        <f>OBV!G1969</f>
        <v>NEUTRAL</v>
      </c>
      <c r="M1969" s="18" t="str">
        <f>OBV!H1969</f>
        <v>NEUTRAL</v>
      </c>
      <c r="N1969" s="21">
        <f t="shared" si="300"/>
        <v>50</v>
      </c>
      <c r="O1969" s="21">
        <f t="shared" si="301"/>
        <v>100</v>
      </c>
      <c r="P1969" s="21">
        <f t="shared" si="302"/>
        <v>0</v>
      </c>
      <c r="Q1969" s="21">
        <f t="shared" si="303"/>
        <v>49.5</v>
      </c>
      <c r="R1969" s="22">
        <f t="shared" si="304"/>
        <v>59.924999999999997</v>
      </c>
      <c r="S1969" s="22">
        <f t="shared" si="305"/>
        <v>42.375</v>
      </c>
      <c r="T1969" s="22">
        <f t="shared" si="306"/>
        <v>44.775000000000006</v>
      </c>
      <c r="U1969" s="22">
        <f t="shared" si="307"/>
        <v>49.875</v>
      </c>
      <c r="V1969" s="21">
        <f t="shared" si="308"/>
        <v>49.024999999999999</v>
      </c>
      <c r="W1969" s="21">
        <f t="shared" si="309"/>
        <v>49.237499999999997</v>
      </c>
      <c r="X1969" s="20"/>
      <c r="Y1969" s="20"/>
      <c r="Z1969" s="20"/>
    </row>
    <row r="1970" spans="1:26" ht="13.5" x14ac:dyDescent="0.25">
      <c r="A1970" s="4">
        <f>TITRES_STAT!B1973</f>
        <v>44875</v>
      </c>
      <c r="B1970" s="2">
        <f>TITRES_STAT!C1973</f>
        <v>13.8</v>
      </c>
      <c r="C1970" s="2">
        <f>RSI!I1970</f>
        <v>39.296505990773355</v>
      </c>
      <c r="D1970" s="2">
        <f>MACD!E1970</f>
        <v>5.0529627749646977E-2</v>
      </c>
      <c r="E1970" s="2">
        <f>MACD!F1970</f>
        <v>-1.1781632823209959E-2</v>
      </c>
      <c r="F1970" s="2">
        <f>'Moving Avg'!D1970</f>
        <v>6.1711200000000002</v>
      </c>
      <c r="G1970" s="2">
        <f>'Moving Avg'!E1970</f>
        <v>6.1871399999999994</v>
      </c>
      <c r="H1970" s="2">
        <f>'Moving Avg'!F1970</f>
        <v>6.2291600000000011</v>
      </c>
      <c r="I1970" s="2">
        <f>'Moving Avg'!G1970</f>
        <v>6.3006140000000039</v>
      </c>
      <c r="J1970" s="2">
        <f>'Moving Avg'!H1970</f>
        <v>6.5970070000000076</v>
      </c>
      <c r="K1970" s="18" t="str">
        <f>OBV!F1970</f>
        <v>BULLISH</v>
      </c>
      <c r="L1970" s="18" t="str">
        <f>OBV!G1970</f>
        <v>NEUTRAL</v>
      </c>
      <c r="M1970" s="18" t="str">
        <f>OBV!H1970</f>
        <v>BULLISH DIVERGENCE</v>
      </c>
      <c r="N1970" s="21">
        <f t="shared" si="300"/>
        <v>50</v>
      </c>
      <c r="O1970" s="21">
        <f t="shared" si="301"/>
        <v>100</v>
      </c>
      <c r="P1970" s="21">
        <f t="shared" si="302"/>
        <v>0</v>
      </c>
      <c r="Q1970" s="21">
        <f t="shared" si="303"/>
        <v>66.5</v>
      </c>
      <c r="R1970" s="22">
        <f t="shared" si="304"/>
        <v>62.475000000000001</v>
      </c>
      <c r="S1970" s="22">
        <f t="shared" si="305"/>
        <v>46.625</v>
      </c>
      <c r="T1970" s="22">
        <f t="shared" si="306"/>
        <v>52.424999999999997</v>
      </c>
      <c r="U1970" s="22">
        <f t="shared" si="307"/>
        <v>54.125</v>
      </c>
      <c r="V1970" s="21">
        <f t="shared" si="308"/>
        <v>53.841666666666661</v>
      </c>
      <c r="W1970" s="21">
        <f t="shared" si="309"/>
        <v>53.912499999999994</v>
      </c>
      <c r="X1970" s="20"/>
      <c r="Y1970" s="20"/>
      <c r="Z1970" s="20"/>
    </row>
    <row r="1971" spans="1:26" ht="13.5" x14ac:dyDescent="0.25">
      <c r="A1971" s="4">
        <f>TITRES_STAT!B1974</f>
        <v>44876</v>
      </c>
      <c r="B1971" s="2">
        <f>TITRES_STAT!C1974</f>
        <v>13.8</v>
      </c>
      <c r="C1971" s="2">
        <f>RSI!I1971</f>
        <v>39.296505990773362</v>
      </c>
      <c r="D1971" s="2">
        <f>MACD!E1971</f>
        <v>6.5718812727804554E-2</v>
      </c>
      <c r="E1971" s="2">
        <f>MACD!F1971</f>
        <v>3.7184562869929452E-3</v>
      </c>
      <c r="F1971" s="2">
        <f>'Moving Avg'!D1971</f>
        <v>6.1622399999999997</v>
      </c>
      <c r="G1971" s="2">
        <f>'Moving Avg'!E1971</f>
        <v>6.1671300000000002</v>
      </c>
      <c r="H1971" s="2">
        <f>'Moving Avg'!F1971</f>
        <v>6.2247150000000007</v>
      </c>
      <c r="I1971" s="2">
        <f>'Moving Avg'!G1971</f>
        <v>6.2888760000000037</v>
      </c>
      <c r="J1971" s="2">
        <f>'Moving Avg'!H1971</f>
        <v>6.5932265000000072</v>
      </c>
      <c r="K1971" s="18" t="str">
        <f>OBV!F1971</f>
        <v>BEARISH</v>
      </c>
      <c r="L1971" s="18" t="str">
        <f>OBV!G1971</f>
        <v>NEUTRAL</v>
      </c>
      <c r="M1971" s="18" t="str">
        <f>OBV!H1971</f>
        <v>CONFIRMED BEARISH</v>
      </c>
      <c r="N1971" s="21">
        <f t="shared" si="300"/>
        <v>50</v>
      </c>
      <c r="O1971" s="21">
        <f t="shared" si="301"/>
        <v>100</v>
      </c>
      <c r="P1971" s="21">
        <f t="shared" si="302"/>
        <v>0</v>
      </c>
      <c r="Q1971" s="21">
        <f t="shared" si="303"/>
        <v>16.5</v>
      </c>
      <c r="R1971" s="22">
        <f t="shared" si="304"/>
        <v>54.975000000000001</v>
      </c>
      <c r="S1971" s="22">
        <f t="shared" si="305"/>
        <v>34.125</v>
      </c>
      <c r="T1971" s="22">
        <f t="shared" si="306"/>
        <v>29.925000000000001</v>
      </c>
      <c r="U1971" s="22">
        <f t="shared" si="307"/>
        <v>41.625</v>
      </c>
      <c r="V1971" s="21">
        <f t="shared" si="308"/>
        <v>39.674999999999997</v>
      </c>
      <c r="W1971" s="21">
        <f t="shared" si="309"/>
        <v>40.162499999999994</v>
      </c>
      <c r="X1971" s="20"/>
      <c r="Y1971" s="20"/>
      <c r="Z1971" s="20"/>
    </row>
    <row r="1972" spans="1:26" ht="13.5" x14ac:dyDescent="0.25">
      <c r="A1972" s="4">
        <f>TITRES_STAT!B1975</f>
        <v>44879</v>
      </c>
      <c r="B1972" s="2">
        <f>TITRES_STAT!C1975</f>
        <v>13.5</v>
      </c>
      <c r="C1972" s="2">
        <f>RSI!I1972</f>
        <v>30.136051208724993</v>
      </c>
      <c r="D1972" s="2">
        <f>MACD!E1972</f>
        <v>6.2355139275047655E-2</v>
      </c>
      <c r="E1972" s="2">
        <f>MACD!F1972</f>
        <v>1.5445792884603887E-2</v>
      </c>
      <c r="F1972" s="2">
        <f>'Moving Avg'!D1972</f>
        <v>6.1266800000000003</v>
      </c>
      <c r="G1972" s="2">
        <f>'Moving Avg'!E1972</f>
        <v>6.1511200000000006</v>
      </c>
      <c r="H1972" s="2">
        <f>'Moving Avg'!F1972</f>
        <v>6.2136000000000005</v>
      </c>
      <c r="I1972" s="2">
        <f>'Moving Avg'!G1972</f>
        <v>6.2743820000000028</v>
      </c>
      <c r="J1972" s="2">
        <f>'Moving Avg'!H1972</f>
        <v>6.5894080000000068</v>
      </c>
      <c r="K1972" s="18" t="str">
        <f>OBV!F1972</f>
        <v>BEARISH</v>
      </c>
      <c r="L1972" s="18" t="str">
        <f>OBV!G1972</f>
        <v>NEUTRAL</v>
      </c>
      <c r="M1972" s="18" t="str">
        <f>OBV!H1972</f>
        <v>CONFIRMED BEARISH</v>
      </c>
      <c r="N1972" s="21">
        <f t="shared" si="300"/>
        <v>50</v>
      </c>
      <c r="O1972" s="21">
        <f t="shared" si="301"/>
        <v>100</v>
      </c>
      <c r="P1972" s="21">
        <f t="shared" si="302"/>
        <v>0</v>
      </c>
      <c r="Q1972" s="21">
        <f t="shared" si="303"/>
        <v>16.5</v>
      </c>
      <c r="R1972" s="22">
        <f t="shared" si="304"/>
        <v>54.975000000000001</v>
      </c>
      <c r="S1972" s="22">
        <f t="shared" si="305"/>
        <v>34.125</v>
      </c>
      <c r="T1972" s="22">
        <f t="shared" si="306"/>
        <v>29.925000000000001</v>
      </c>
      <c r="U1972" s="22">
        <f t="shared" si="307"/>
        <v>41.625</v>
      </c>
      <c r="V1972" s="21">
        <f t="shared" si="308"/>
        <v>39.674999999999997</v>
      </c>
      <c r="W1972" s="21">
        <f t="shared" si="309"/>
        <v>40.162499999999994</v>
      </c>
      <c r="X1972" s="20"/>
      <c r="Y1972" s="20"/>
      <c r="Z1972" s="20"/>
    </row>
    <row r="1973" spans="1:26" ht="13.5" x14ac:dyDescent="0.25">
      <c r="A1973" s="4">
        <f>TITRES_STAT!B1976</f>
        <v>44880</v>
      </c>
      <c r="B1973" s="2">
        <f>TITRES_STAT!C1976</f>
        <v>13.5</v>
      </c>
      <c r="C1973" s="2">
        <f>RSI!I1973</f>
        <v>30.136051208724993</v>
      </c>
      <c r="D1973" s="2">
        <f>MACD!E1973</f>
        <v>6.3556761051091648E-2</v>
      </c>
      <c r="E1973" s="2">
        <f>MACD!F1973</f>
        <v>2.5067986517901441E-2</v>
      </c>
      <c r="F1973" s="2">
        <f>'Moving Avg'!D1973</f>
        <v>6.091120000000001</v>
      </c>
      <c r="G1973" s="2">
        <f>'Moving Avg'!E1973</f>
        <v>6.1333399999999996</v>
      </c>
      <c r="H1973" s="2">
        <f>'Moving Avg'!F1973</f>
        <v>6.2024850000000002</v>
      </c>
      <c r="I1973" s="2">
        <f>'Moving Avg'!G1973</f>
        <v>6.2606000000000028</v>
      </c>
      <c r="J1973" s="2">
        <f>'Moving Avg'!H1973</f>
        <v>6.585806000000006</v>
      </c>
      <c r="K1973" s="18" t="str">
        <f>OBV!F1973</f>
        <v>BEARISH</v>
      </c>
      <c r="L1973" s="18" t="str">
        <f>OBV!G1973</f>
        <v>NEUTRAL</v>
      </c>
      <c r="M1973" s="18" t="str">
        <f>OBV!H1973</f>
        <v>CONFIRMED BEARISH</v>
      </c>
      <c r="N1973" s="21">
        <f t="shared" si="300"/>
        <v>50</v>
      </c>
      <c r="O1973" s="21">
        <f t="shared" si="301"/>
        <v>100</v>
      </c>
      <c r="P1973" s="21">
        <f t="shared" si="302"/>
        <v>0</v>
      </c>
      <c r="Q1973" s="21">
        <f t="shared" si="303"/>
        <v>16.5</v>
      </c>
      <c r="R1973" s="22">
        <f t="shared" si="304"/>
        <v>54.975000000000001</v>
      </c>
      <c r="S1973" s="22">
        <f t="shared" si="305"/>
        <v>34.125</v>
      </c>
      <c r="T1973" s="22">
        <f t="shared" si="306"/>
        <v>29.925000000000001</v>
      </c>
      <c r="U1973" s="22">
        <f t="shared" si="307"/>
        <v>41.625</v>
      </c>
      <c r="V1973" s="21">
        <f t="shared" si="308"/>
        <v>39.674999999999997</v>
      </c>
      <c r="W1973" s="21">
        <f t="shared" si="309"/>
        <v>40.162499999999994</v>
      </c>
      <c r="X1973" s="20"/>
      <c r="Y1973" s="20"/>
      <c r="Z1973" s="20"/>
    </row>
    <row r="1974" spans="1:26" ht="13.5" x14ac:dyDescent="0.25">
      <c r="A1974" s="4">
        <f>TITRES_STAT!B1977</f>
        <v>44881</v>
      </c>
      <c r="B1974" s="2">
        <f>TITRES_STAT!C1977</f>
        <v>13</v>
      </c>
      <c r="C1974" s="2">
        <f>RSI!I1974</f>
        <v>20.776002826507622</v>
      </c>
      <c r="D1974" s="2">
        <f>MACD!E1974</f>
        <v>8.2266786533165437E-2</v>
      </c>
      <c r="E1974" s="2">
        <f>MACD!F1974</f>
        <v>3.6507746520954246E-2</v>
      </c>
      <c r="F1974" s="2">
        <f>'Moving Avg'!D1974</f>
        <v>6.0111000000000008</v>
      </c>
      <c r="G1974" s="2">
        <f>'Moving Avg'!E1974</f>
        <v>6.0933299999999999</v>
      </c>
      <c r="H1974" s="2">
        <f>'Moving Avg'!F1974</f>
        <v>6.1802550000000007</v>
      </c>
      <c r="I1974" s="2">
        <f>'Moving Avg'!G1974</f>
        <v>6.2428160000000021</v>
      </c>
      <c r="J1974" s="2">
        <f>'Moving Avg'!H1974</f>
        <v>6.5808760000000044</v>
      </c>
      <c r="K1974" s="18" t="str">
        <f>OBV!F1974</f>
        <v>BEARISH</v>
      </c>
      <c r="L1974" s="18" t="str">
        <f>OBV!G1974</f>
        <v>NEUTRAL</v>
      </c>
      <c r="M1974" s="18" t="str">
        <f>OBV!H1974</f>
        <v>CONFIRMED BEARISH</v>
      </c>
      <c r="N1974" s="21">
        <f t="shared" si="300"/>
        <v>50</v>
      </c>
      <c r="O1974" s="21">
        <f t="shared" si="301"/>
        <v>100</v>
      </c>
      <c r="P1974" s="21">
        <f t="shared" si="302"/>
        <v>0</v>
      </c>
      <c r="Q1974" s="21">
        <f t="shared" si="303"/>
        <v>16.5</v>
      </c>
      <c r="R1974" s="22">
        <f t="shared" si="304"/>
        <v>54.975000000000001</v>
      </c>
      <c r="S1974" s="22">
        <f t="shared" si="305"/>
        <v>34.125</v>
      </c>
      <c r="T1974" s="22">
        <f t="shared" si="306"/>
        <v>29.925000000000001</v>
      </c>
      <c r="U1974" s="22">
        <f t="shared" si="307"/>
        <v>41.625</v>
      </c>
      <c r="V1974" s="21">
        <f t="shared" si="308"/>
        <v>39.674999999999997</v>
      </c>
      <c r="W1974" s="21">
        <f t="shared" si="309"/>
        <v>40.162499999999994</v>
      </c>
      <c r="X1974" s="20"/>
      <c r="Y1974" s="20"/>
      <c r="Z1974" s="20"/>
    </row>
    <row r="1975" spans="1:26" ht="13.5" x14ac:dyDescent="0.25">
      <c r="A1975" s="4">
        <f>TITRES_STAT!B1978</f>
        <v>44882</v>
      </c>
      <c r="B1975" s="2">
        <f>TITRES_STAT!C1978</f>
        <v>12.9</v>
      </c>
      <c r="C1975" s="2">
        <f>RSI!I1975</f>
        <v>19.472199765165456</v>
      </c>
      <c r="D1975" s="2">
        <f>MACD!E1975</f>
        <v>0.10042858101019547</v>
      </c>
      <c r="E1975" s="2">
        <f>MACD!F1975</f>
        <v>4.9291913418802499E-2</v>
      </c>
      <c r="F1975" s="2">
        <f>'Moving Avg'!D1975</f>
        <v>5.9310599999999996</v>
      </c>
      <c r="G1975" s="2">
        <f>'Moving Avg'!E1975</f>
        <v>6.0510900000000003</v>
      </c>
      <c r="H1975" s="2">
        <f>'Moving Avg'!F1975</f>
        <v>6.155800000000001</v>
      </c>
      <c r="I1975" s="2">
        <f>'Moving Avg'!G1975</f>
        <v>6.2241420000000041</v>
      </c>
      <c r="J1975" s="2">
        <f>'Moving Avg'!H1975</f>
        <v>6.5755065000000048</v>
      </c>
      <c r="K1975" s="18" t="str">
        <f>OBV!F1975</f>
        <v>BEARISH</v>
      </c>
      <c r="L1975" s="18" t="str">
        <f>OBV!G1975</f>
        <v>NEUTRAL</v>
      </c>
      <c r="M1975" s="18" t="str">
        <f>OBV!H1975</f>
        <v>CONFIRMED BEARISH</v>
      </c>
      <c r="N1975" s="21">
        <f t="shared" si="300"/>
        <v>50</v>
      </c>
      <c r="O1975" s="21">
        <f t="shared" si="301"/>
        <v>100</v>
      </c>
      <c r="P1975" s="21">
        <f t="shared" si="302"/>
        <v>0</v>
      </c>
      <c r="Q1975" s="21">
        <f t="shared" si="303"/>
        <v>16.5</v>
      </c>
      <c r="R1975" s="22">
        <f t="shared" si="304"/>
        <v>54.975000000000001</v>
      </c>
      <c r="S1975" s="22">
        <f t="shared" si="305"/>
        <v>34.125</v>
      </c>
      <c r="T1975" s="22">
        <f t="shared" si="306"/>
        <v>29.925000000000001</v>
      </c>
      <c r="U1975" s="22">
        <f t="shared" si="307"/>
        <v>41.625</v>
      </c>
      <c r="V1975" s="21">
        <f t="shared" si="308"/>
        <v>39.674999999999997</v>
      </c>
      <c r="W1975" s="21">
        <f t="shared" si="309"/>
        <v>40.162499999999994</v>
      </c>
      <c r="X1975" s="20"/>
      <c r="Y1975" s="20"/>
      <c r="Z1975" s="20"/>
    </row>
    <row r="1976" spans="1:26" ht="13.5" x14ac:dyDescent="0.25">
      <c r="A1976" s="4">
        <f>TITRES_STAT!B1979</f>
        <v>44883</v>
      </c>
      <c r="B1976" s="2">
        <f>TITRES_STAT!C1979</f>
        <v>12.72</v>
      </c>
      <c r="C1976" s="2">
        <f>RSI!I1976</f>
        <v>17.362689431559062</v>
      </c>
      <c r="D1976" s="2">
        <f>MACD!E1976</f>
        <v>0.1276684076687209</v>
      </c>
      <c r="E1976" s="2">
        <f>MACD!F1976</f>
        <v>6.4967212268786184E-2</v>
      </c>
      <c r="F1976" s="2">
        <f>'Moving Avg'!D1976</f>
        <v>5.8350200000000001</v>
      </c>
      <c r="G1976" s="2">
        <f>'Moving Avg'!E1976</f>
        <v>5.9986300000000004</v>
      </c>
      <c r="H1976" s="2">
        <f>'Moving Avg'!F1976</f>
        <v>6.1295700000000002</v>
      </c>
      <c r="I1976" s="2">
        <f>'Moving Avg'!G1976</f>
        <v>6.2056460000000024</v>
      </c>
      <c r="J1976" s="2">
        <f>'Moving Avg'!H1976</f>
        <v>6.5697805000000047</v>
      </c>
      <c r="K1976" s="18" t="str">
        <f>OBV!F1976</f>
        <v>BEARISH</v>
      </c>
      <c r="L1976" s="18" t="str">
        <f>OBV!G1976</f>
        <v>NEUTRAL</v>
      </c>
      <c r="M1976" s="18" t="str">
        <f>OBV!H1976</f>
        <v>CONFIRMED BEARISH</v>
      </c>
      <c r="N1976" s="21">
        <f t="shared" si="300"/>
        <v>50</v>
      </c>
      <c r="O1976" s="21">
        <f t="shared" si="301"/>
        <v>100</v>
      </c>
      <c r="P1976" s="21">
        <f t="shared" si="302"/>
        <v>0</v>
      </c>
      <c r="Q1976" s="21">
        <f t="shared" si="303"/>
        <v>16.5</v>
      </c>
      <c r="R1976" s="22">
        <f t="shared" si="304"/>
        <v>54.975000000000001</v>
      </c>
      <c r="S1976" s="22">
        <f t="shared" si="305"/>
        <v>34.125</v>
      </c>
      <c r="T1976" s="22">
        <f t="shared" si="306"/>
        <v>29.925000000000001</v>
      </c>
      <c r="U1976" s="22">
        <f t="shared" si="307"/>
        <v>41.625</v>
      </c>
      <c r="V1976" s="21">
        <f t="shared" si="308"/>
        <v>39.674999999999997</v>
      </c>
      <c r="W1976" s="21">
        <f t="shared" si="309"/>
        <v>40.162499999999994</v>
      </c>
      <c r="X1976" s="20"/>
      <c r="Y1976" s="20"/>
      <c r="Z1976" s="20"/>
    </row>
    <row r="1977" spans="1:26" ht="13.5" x14ac:dyDescent="0.25">
      <c r="A1977" s="4">
        <f>TITRES_STAT!B1980</f>
        <v>44886</v>
      </c>
      <c r="B1977" s="2">
        <f>TITRES_STAT!C1980</f>
        <v>12.72</v>
      </c>
      <c r="C1977" s="2">
        <f>RSI!I1977</f>
        <v>17.362689431559062</v>
      </c>
      <c r="D1977" s="2">
        <f>MACD!E1977</f>
        <v>0.15353358915139825</v>
      </c>
      <c r="E1977" s="2">
        <f>MACD!F1977</f>
        <v>8.2680487645308609E-2</v>
      </c>
      <c r="F1977" s="2">
        <f>'Moving Avg'!D1977</f>
        <v>5.7656599999999996</v>
      </c>
      <c r="G1977" s="2">
        <f>'Moving Avg'!E1977</f>
        <v>5.9461700000000004</v>
      </c>
      <c r="H1977" s="2">
        <f>'Moving Avg'!F1977</f>
        <v>6.1033400000000002</v>
      </c>
      <c r="I1977" s="2">
        <f>'Moving Avg'!G1977</f>
        <v>6.1905300000000025</v>
      </c>
      <c r="J1977" s="2">
        <f>'Moving Avg'!H1977</f>
        <v>6.5644445000000049</v>
      </c>
      <c r="K1977" s="18" t="str">
        <f>OBV!F1977</f>
        <v>BEARISH</v>
      </c>
      <c r="L1977" s="18" t="str">
        <f>OBV!G1977</f>
        <v>NEUTRAL</v>
      </c>
      <c r="M1977" s="18" t="str">
        <f>OBV!H1977</f>
        <v>CONFIRMED BEARISH</v>
      </c>
      <c r="N1977" s="21">
        <f t="shared" si="300"/>
        <v>50</v>
      </c>
      <c r="O1977" s="21">
        <f t="shared" si="301"/>
        <v>100</v>
      </c>
      <c r="P1977" s="21">
        <f t="shared" si="302"/>
        <v>0</v>
      </c>
      <c r="Q1977" s="21">
        <f t="shared" si="303"/>
        <v>16.5</v>
      </c>
      <c r="R1977" s="22">
        <f t="shared" si="304"/>
        <v>54.975000000000001</v>
      </c>
      <c r="S1977" s="22">
        <f t="shared" si="305"/>
        <v>34.125</v>
      </c>
      <c r="T1977" s="22">
        <f t="shared" si="306"/>
        <v>29.925000000000001</v>
      </c>
      <c r="U1977" s="22">
        <f t="shared" si="307"/>
        <v>41.625</v>
      </c>
      <c r="V1977" s="21">
        <f t="shared" si="308"/>
        <v>39.674999999999997</v>
      </c>
      <c r="W1977" s="21">
        <f t="shared" si="309"/>
        <v>40.162499999999994</v>
      </c>
      <c r="X1977" s="20"/>
      <c r="Y1977" s="20"/>
      <c r="Z1977" s="20"/>
    </row>
    <row r="1978" spans="1:26" ht="13.5" x14ac:dyDescent="0.25">
      <c r="A1978" s="4">
        <f>TITRES_STAT!B1981</f>
        <v>44887</v>
      </c>
      <c r="B1978" s="2">
        <f>TITRES_STAT!C1981</f>
        <v>13</v>
      </c>
      <c r="C1978" s="2">
        <f>RSI!I1978</f>
        <v>30.878146757077985</v>
      </c>
      <c r="D1978" s="2">
        <f>MACD!E1978</f>
        <v>0.1688047873027676</v>
      </c>
      <c r="E1978" s="2">
        <f>MACD!F1978</f>
        <v>9.9905347576800405E-2</v>
      </c>
      <c r="F1978" s="2">
        <f>'Moving Avg'!D1978</f>
        <v>5.7212000000000005</v>
      </c>
      <c r="G1978" s="2">
        <f>'Moving Avg'!E1978</f>
        <v>5.9061599999999999</v>
      </c>
      <c r="H1978" s="2">
        <f>'Moving Avg'!F1978</f>
        <v>6.0699949999999996</v>
      </c>
      <c r="I1978" s="2">
        <f>'Moving Avg'!G1978</f>
        <v>6.1785260000000015</v>
      </c>
      <c r="J1978" s="2">
        <f>'Moving Avg'!H1978</f>
        <v>6.5597310000000046</v>
      </c>
      <c r="K1978" s="18" t="str">
        <f>OBV!F1978</f>
        <v>BEARISH</v>
      </c>
      <c r="L1978" s="18" t="str">
        <f>OBV!G1978</f>
        <v>NEUTRAL</v>
      </c>
      <c r="M1978" s="18" t="str">
        <f>OBV!H1978</f>
        <v>CONFIRMED BEARISH</v>
      </c>
      <c r="N1978" s="21">
        <f t="shared" si="300"/>
        <v>50</v>
      </c>
      <c r="O1978" s="21">
        <f t="shared" si="301"/>
        <v>100</v>
      </c>
      <c r="P1978" s="21">
        <f t="shared" si="302"/>
        <v>0</v>
      </c>
      <c r="Q1978" s="21">
        <f t="shared" si="303"/>
        <v>16.5</v>
      </c>
      <c r="R1978" s="22">
        <f t="shared" si="304"/>
        <v>54.975000000000001</v>
      </c>
      <c r="S1978" s="22">
        <f t="shared" si="305"/>
        <v>34.125</v>
      </c>
      <c r="T1978" s="22">
        <f t="shared" si="306"/>
        <v>29.925000000000001</v>
      </c>
      <c r="U1978" s="22">
        <f t="shared" si="307"/>
        <v>41.625</v>
      </c>
      <c r="V1978" s="21">
        <f t="shared" si="308"/>
        <v>39.674999999999997</v>
      </c>
      <c r="W1978" s="21">
        <f t="shared" si="309"/>
        <v>40.162499999999994</v>
      </c>
      <c r="X1978" s="20"/>
      <c r="Y1978" s="20"/>
      <c r="Z1978" s="20"/>
    </row>
    <row r="1979" spans="1:26" ht="13.5" x14ac:dyDescent="0.25">
      <c r="A1979" s="4">
        <f>TITRES_STAT!B1982</f>
        <v>44888</v>
      </c>
      <c r="B1979" s="2">
        <f>TITRES_STAT!C1982</f>
        <v>13</v>
      </c>
      <c r="C1979" s="2">
        <f>RSI!I1979</f>
        <v>30.878146757077971</v>
      </c>
      <c r="D1979" s="2">
        <f>MACD!E1979</f>
        <v>0.18340524411876569</v>
      </c>
      <c r="E1979" s="2">
        <f>MACD!F1979</f>
        <v>0.11660532688519346</v>
      </c>
      <c r="F1979" s="2">
        <f>'Moving Avg'!D1979</f>
        <v>5.7211999999999987</v>
      </c>
      <c r="G1979" s="2">
        <f>'Moving Avg'!E1979</f>
        <v>5.8661499999999993</v>
      </c>
      <c r="H1979" s="2">
        <f>'Moving Avg'!F1979</f>
        <v>6.0366499999999998</v>
      </c>
      <c r="I1979" s="2">
        <f>'Moving Avg'!G1979</f>
        <v>6.1651880000000014</v>
      </c>
      <c r="J1979" s="2">
        <f>'Moving Avg'!H1979</f>
        <v>6.5545190000000062</v>
      </c>
      <c r="K1979" s="18" t="str">
        <f>OBV!F1979</f>
        <v>BEARISH</v>
      </c>
      <c r="L1979" s="18" t="str">
        <f>OBV!G1979</f>
        <v>NEUTRAL</v>
      </c>
      <c r="M1979" s="18" t="str">
        <f>OBV!H1979</f>
        <v>NEUTRAL</v>
      </c>
      <c r="N1979" s="21">
        <f t="shared" si="300"/>
        <v>50</v>
      </c>
      <c r="O1979" s="21">
        <f t="shared" si="301"/>
        <v>100</v>
      </c>
      <c r="P1979" s="21">
        <f t="shared" si="302"/>
        <v>0</v>
      </c>
      <c r="Q1979" s="21">
        <f t="shared" si="303"/>
        <v>16.5</v>
      </c>
      <c r="R1979" s="22">
        <f t="shared" si="304"/>
        <v>54.975000000000001</v>
      </c>
      <c r="S1979" s="22">
        <f t="shared" si="305"/>
        <v>34.125</v>
      </c>
      <c r="T1979" s="22">
        <f t="shared" si="306"/>
        <v>29.925000000000001</v>
      </c>
      <c r="U1979" s="22">
        <f t="shared" si="307"/>
        <v>41.625</v>
      </c>
      <c r="V1979" s="21">
        <f t="shared" si="308"/>
        <v>39.674999999999997</v>
      </c>
      <c r="W1979" s="21">
        <f t="shared" si="309"/>
        <v>40.162499999999994</v>
      </c>
      <c r="X1979" s="20"/>
      <c r="Y1979" s="20"/>
      <c r="Z1979" s="20"/>
    </row>
    <row r="1980" spans="1:26" ht="13.5" x14ac:dyDescent="0.25">
      <c r="A1980" s="4">
        <f>TITRES_STAT!B1983</f>
        <v>44889</v>
      </c>
      <c r="B1980" s="2">
        <f>TITRES_STAT!C1983</f>
        <v>13</v>
      </c>
      <c r="C1980" s="2">
        <f>RSI!I1980</f>
        <v>30.878146757077985</v>
      </c>
      <c r="D1980" s="2">
        <f>MACD!E1980</f>
        <v>0.19048303513849429</v>
      </c>
      <c r="E1980" s="2">
        <f>MACD!F1980</f>
        <v>0.13138086853585362</v>
      </c>
      <c r="F1980" s="2">
        <f>'Moving Avg'!D1980</f>
        <v>5.7300999999999984</v>
      </c>
      <c r="G1980" s="2">
        <f>'Moving Avg'!E1980</f>
        <v>5.8305799999999994</v>
      </c>
      <c r="H1980" s="2">
        <f>'Moving Avg'!F1980</f>
        <v>6.0088599999999994</v>
      </c>
      <c r="I1980" s="2">
        <f>'Moving Avg'!G1980</f>
        <v>6.1528280000000022</v>
      </c>
      <c r="J1980" s="2">
        <f>'Moving Avg'!H1980</f>
        <v>6.5492850000000056</v>
      </c>
      <c r="K1980" s="18" t="str">
        <f>OBV!F1980</f>
        <v>BEARISH</v>
      </c>
      <c r="L1980" s="18" t="str">
        <f>OBV!G1980</f>
        <v>NEUTRAL</v>
      </c>
      <c r="M1980" s="18" t="str">
        <f>OBV!H1980</f>
        <v>BEARISH DIVERGENCE</v>
      </c>
      <c r="N1980" s="21">
        <f t="shared" si="300"/>
        <v>50</v>
      </c>
      <c r="O1980" s="21">
        <f t="shared" si="301"/>
        <v>100</v>
      </c>
      <c r="P1980" s="21">
        <f t="shared" si="302"/>
        <v>0</v>
      </c>
      <c r="Q1980" s="21">
        <f t="shared" si="303"/>
        <v>16.5</v>
      </c>
      <c r="R1980" s="22">
        <f t="shared" si="304"/>
        <v>54.975000000000001</v>
      </c>
      <c r="S1980" s="22">
        <f t="shared" si="305"/>
        <v>34.125</v>
      </c>
      <c r="T1980" s="22">
        <f t="shared" si="306"/>
        <v>29.925000000000001</v>
      </c>
      <c r="U1980" s="22">
        <f t="shared" si="307"/>
        <v>41.625</v>
      </c>
      <c r="V1980" s="21">
        <f t="shared" si="308"/>
        <v>39.674999999999997</v>
      </c>
      <c r="W1980" s="21">
        <f t="shared" si="309"/>
        <v>40.162499999999994</v>
      </c>
      <c r="X1980" s="20"/>
      <c r="Y1980" s="20"/>
      <c r="Z1980" s="20"/>
    </row>
    <row r="1981" spans="1:26" ht="13.5" x14ac:dyDescent="0.25">
      <c r="A1981" s="4">
        <f>TITRES_STAT!B1984</f>
        <v>44890</v>
      </c>
      <c r="B1981" s="2">
        <f>TITRES_STAT!C1984</f>
        <v>12.99</v>
      </c>
      <c r="C1981" s="2">
        <f>RSI!I1981</f>
        <v>30.651834407187039</v>
      </c>
      <c r="D1981" s="2">
        <f>MACD!E1981</f>
        <v>0.19824446075066327</v>
      </c>
      <c r="E1981" s="2">
        <f>MACD!F1981</f>
        <v>0.14475358697881555</v>
      </c>
      <c r="F1981" s="2">
        <f>'Moving Avg'!D1981</f>
        <v>5.7541000000000002</v>
      </c>
      <c r="G1981" s="2">
        <f>'Moving Avg'!E1981</f>
        <v>5.7945599999999988</v>
      </c>
      <c r="H1981" s="2">
        <f>'Moving Avg'!F1981</f>
        <v>5.9808450000000004</v>
      </c>
      <c r="I1981" s="2">
        <f>'Moving Avg'!G1981</f>
        <v>6.1420680000000019</v>
      </c>
      <c r="J1981" s="2">
        <f>'Moving Avg'!H1981</f>
        <v>6.5440505000000053</v>
      </c>
      <c r="K1981" s="18" t="str">
        <f>OBV!F1981</f>
        <v>BEARISH</v>
      </c>
      <c r="L1981" s="18" t="str">
        <f>OBV!G1981</f>
        <v>NEUTRAL</v>
      </c>
      <c r="M1981" s="18" t="str">
        <f>OBV!H1981</f>
        <v>BEARISH DIVERGENCE</v>
      </c>
      <c r="N1981" s="21">
        <f t="shared" si="300"/>
        <v>50</v>
      </c>
      <c r="O1981" s="21">
        <f t="shared" si="301"/>
        <v>100</v>
      </c>
      <c r="P1981" s="21">
        <f t="shared" si="302"/>
        <v>0</v>
      </c>
      <c r="Q1981" s="21">
        <f t="shared" si="303"/>
        <v>16.5</v>
      </c>
      <c r="R1981" s="22">
        <f t="shared" si="304"/>
        <v>54.975000000000001</v>
      </c>
      <c r="S1981" s="22">
        <f t="shared" si="305"/>
        <v>34.125</v>
      </c>
      <c r="T1981" s="22">
        <f t="shared" si="306"/>
        <v>29.925000000000001</v>
      </c>
      <c r="U1981" s="22">
        <f t="shared" si="307"/>
        <v>41.625</v>
      </c>
      <c r="V1981" s="21">
        <f t="shared" si="308"/>
        <v>39.674999999999997</v>
      </c>
      <c r="W1981" s="21">
        <f t="shared" si="309"/>
        <v>40.162499999999994</v>
      </c>
      <c r="X1981" s="20"/>
      <c r="Y1981" s="20"/>
      <c r="Z1981" s="20"/>
    </row>
    <row r="1982" spans="1:26" ht="13.5" x14ac:dyDescent="0.25">
      <c r="A1982" s="4">
        <f>TITRES_STAT!B1985</f>
        <v>44893</v>
      </c>
      <c r="B1982" s="2">
        <f>TITRES_STAT!C1985</f>
        <v>12.8</v>
      </c>
      <c r="C1982" s="2">
        <f>RSI!I1982</f>
        <v>26.699332824679573</v>
      </c>
      <c r="D1982" s="2">
        <f>MACD!E1982</f>
        <v>0.19189977186275264</v>
      </c>
      <c r="E1982" s="2">
        <f>MACD!F1982</f>
        <v>0.15418282395560298</v>
      </c>
      <c r="F1982" s="2">
        <f>'Moving Avg'!D1982</f>
        <v>5.7612199999999998</v>
      </c>
      <c r="G1982" s="2">
        <f>'Moving Avg'!E1982</f>
        <v>5.7634399999999992</v>
      </c>
      <c r="H1982" s="2">
        <f>'Moving Avg'!F1982</f>
        <v>5.9572799999999999</v>
      </c>
      <c r="I1982" s="2">
        <f>'Moving Avg'!G1982</f>
        <v>6.128642000000001</v>
      </c>
      <c r="J1982" s="2">
        <f>'Moving Avg'!H1982</f>
        <v>6.5380250000000046</v>
      </c>
      <c r="K1982" s="18" t="str">
        <f>OBV!F1982</f>
        <v>BEARISH</v>
      </c>
      <c r="L1982" s="18" t="str">
        <f>OBV!G1982</f>
        <v>NEUTRAL</v>
      </c>
      <c r="M1982" s="18" t="str">
        <f>OBV!H1982</f>
        <v>BEARISH DIVERGENCE</v>
      </c>
      <c r="N1982" s="21">
        <f t="shared" si="300"/>
        <v>50</v>
      </c>
      <c r="O1982" s="21">
        <f t="shared" si="301"/>
        <v>100</v>
      </c>
      <c r="P1982" s="21">
        <f t="shared" si="302"/>
        <v>0</v>
      </c>
      <c r="Q1982" s="21">
        <f t="shared" si="303"/>
        <v>16.5</v>
      </c>
      <c r="R1982" s="22">
        <f t="shared" si="304"/>
        <v>54.975000000000001</v>
      </c>
      <c r="S1982" s="22">
        <f t="shared" si="305"/>
        <v>34.125</v>
      </c>
      <c r="T1982" s="22">
        <f t="shared" si="306"/>
        <v>29.925000000000001</v>
      </c>
      <c r="U1982" s="22">
        <f t="shared" si="307"/>
        <v>41.625</v>
      </c>
      <c r="V1982" s="21">
        <f t="shared" si="308"/>
        <v>39.674999999999997</v>
      </c>
      <c r="W1982" s="21">
        <f t="shared" si="309"/>
        <v>40.162499999999994</v>
      </c>
      <c r="X1982" s="20"/>
      <c r="Y1982" s="20"/>
      <c r="Z1982" s="20"/>
    </row>
    <row r="1983" spans="1:26" ht="13.5" x14ac:dyDescent="0.25">
      <c r="A1983" s="4">
        <f>TITRES_STAT!B1986</f>
        <v>44894</v>
      </c>
      <c r="B1983" s="2">
        <f>TITRES_STAT!C1986</f>
        <v>12.99</v>
      </c>
      <c r="C1983" s="2">
        <f>RSI!I1983</f>
        <v>35.637223454845582</v>
      </c>
      <c r="D1983" s="2">
        <f>MACD!E1983</f>
        <v>0.18203655667293539</v>
      </c>
      <c r="E1983" s="2">
        <f>MACD!F1983</f>
        <v>0.15975357049906946</v>
      </c>
      <c r="F1983" s="2">
        <f>'Moving Avg'!D1983</f>
        <v>5.7603200000000001</v>
      </c>
      <c r="G1983" s="2">
        <f>'Moving Avg'!E1983</f>
        <v>5.7407599999999999</v>
      </c>
      <c r="H1983" s="2">
        <f>'Moving Avg'!F1983</f>
        <v>5.9370500000000002</v>
      </c>
      <c r="I1983" s="2">
        <f>'Moving Avg'!G1983</f>
        <v>6.1173480000000007</v>
      </c>
      <c r="J1983" s="2">
        <f>'Moving Avg'!H1983</f>
        <v>6.5325300000000057</v>
      </c>
      <c r="K1983" s="18" t="str">
        <f>OBV!F1983</f>
        <v>BEARISH</v>
      </c>
      <c r="L1983" s="18" t="str">
        <f>OBV!G1983</f>
        <v>NEUTRAL</v>
      </c>
      <c r="M1983" s="18" t="str">
        <f>OBV!H1983</f>
        <v>CONFIRMED BEARISH</v>
      </c>
      <c r="N1983" s="21">
        <f t="shared" si="300"/>
        <v>50</v>
      </c>
      <c r="O1983" s="21">
        <f t="shared" si="301"/>
        <v>100</v>
      </c>
      <c r="P1983" s="21">
        <f t="shared" si="302"/>
        <v>0</v>
      </c>
      <c r="Q1983" s="21">
        <f t="shared" si="303"/>
        <v>16.5</v>
      </c>
      <c r="R1983" s="22">
        <f t="shared" si="304"/>
        <v>54.975000000000001</v>
      </c>
      <c r="S1983" s="22">
        <f t="shared" si="305"/>
        <v>34.125</v>
      </c>
      <c r="T1983" s="22">
        <f t="shared" si="306"/>
        <v>29.925000000000001</v>
      </c>
      <c r="U1983" s="22">
        <f t="shared" si="307"/>
        <v>41.625</v>
      </c>
      <c r="V1983" s="21">
        <f t="shared" si="308"/>
        <v>39.674999999999997</v>
      </c>
      <c r="W1983" s="21">
        <f t="shared" si="309"/>
        <v>40.162499999999994</v>
      </c>
      <c r="X1983" s="20"/>
      <c r="Y1983" s="20"/>
      <c r="Z1983" s="20"/>
    </row>
    <row r="1984" spans="1:26" ht="13.5" x14ac:dyDescent="0.25">
      <c r="A1984" s="4">
        <f>TITRES_STAT!B1987</f>
        <v>44895</v>
      </c>
      <c r="B1984" s="2">
        <f>TITRES_STAT!C1987</f>
        <v>13.2</v>
      </c>
      <c r="C1984" s="2">
        <f>RSI!I1984</f>
        <v>43.803523091081054</v>
      </c>
      <c r="D1984" s="2">
        <f>MACD!E1984</f>
        <v>0.13370057261626478</v>
      </c>
      <c r="E1984" s="2">
        <f>MACD!F1984</f>
        <v>0.15454297092250852</v>
      </c>
      <c r="F1984" s="2">
        <f>'Moving Avg'!D1984</f>
        <v>5.7781000000000002</v>
      </c>
      <c r="G1984" s="2">
        <f>'Moving Avg'!E1984</f>
        <v>5.749649999999999</v>
      </c>
      <c r="H1984" s="2">
        <f>'Moving Avg'!F1984</f>
        <v>5.9214900000000004</v>
      </c>
      <c r="I1984" s="2">
        <f>'Moving Avg'!G1984</f>
        <v>6.1066780000000005</v>
      </c>
      <c r="J1984" s="2">
        <f>'Moving Avg'!H1984</f>
        <v>6.5275020000000055</v>
      </c>
      <c r="K1984" s="18" t="str">
        <f>OBV!F1984</f>
        <v>BEARISH</v>
      </c>
      <c r="L1984" s="18" t="str">
        <f>OBV!G1984</f>
        <v>NEUTRAL</v>
      </c>
      <c r="M1984" s="18" t="str">
        <f>OBV!H1984</f>
        <v>BEARISH DIVERGENCE</v>
      </c>
      <c r="N1984" s="21">
        <f t="shared" si="300"/>
        <v>50</v>
      </c>
      <c r="O1984" s="21">
        <f t="shared" si="301"/>
        <v>100</v>
      </c>
      <c r="P1984" s="21">
        <f t="shared" si="302"/>
        <v>0</v>
      </c>
      <c r="Q1984" s="21">
        <f t="shared" si="303"/>
        <v>16.5</v>
      </c>
      <c r="R1984" s="22">
        <f t="shared" si="304"/>
        <v>54.975000000000001</v>
      </c>
      <c r="S1984" s="22">
        <f t="shared" si="305"/>
        <v>34.125</v>
      </c>
      <c r="T1984" s="22">
        <f t="shared" si="306"/>
        <v>29.925000000000001</v>
      </c>
      <c r="U1984" s="22">
        <f t="shared" si="307"/>
        <v>41.625</v>
      </c>
      <c r="V1984" s="21">
        <f t="shared" si="308"/>
        <v>39.674999999999997</v>
      </c>
      <c r="W1984" s="21">
        <f t="shared" si="309"/>
        <v>40.162499999999994</v>
      </c>
      <c r="X1984" s="20"/>
      <c r="Y1984" s="20"/>
      <c r="Z1984" s="20"/>
    </row>
    <row r="1985" spans="1:26" ht="13.5" x14ac:dyDescent="0.25">
      <c r="A1985" s="4">
        <f>TITRES_STAT!B1988</f>
        <v>44896</v>
      </c>
      <c r="B1985" s="2">
        <f>TITRES_STAT!C1988</f>
        <v>12.8</v>
      </c>
      <c r="C1985" s="2">
        <f>RSI!I1985</f>
        <v>34.761615646229075</v>
      </c>
      <c r="D1985" s="2">
        <f>MACD!E1985</f>
        <v>9.9617957499313903E-2</v>
      </c>
      <c r="E1985" s="2">
        <f>MACD!F1985</f>
        <v>0.14355796823786959</v>
      </c>
      <c r="F1985" s="2">
        <f>'Moving Avg'!D1985</f>
        <v>5.7603200000000001</v>
      </c>
      <c r="G1985" s="2">
        <f>'Moving Avg'!E1985</f>
        <v>5.7452099999999993</v>
      </c>
      <c r="H1985" s="2">
        <f>'Moving Avg'!F1985</f>
        <v>5.8981500000000011</v>
      </c>
      <c r="I1985" s="2">
        <f>'Moving Avg'!G1985</f>
        <v>6.0933400000000004</v>
      </c>
      <c r="J1985" s="2">
        <f>'Moving Avg'!H1985</f>
        <v>6.5222355000000052</v>
      </c>
      <c r="K1985" s="18" t="str">
        <f>OBV!F1985</f>
        <v>BEARISH</v>
      </c>
      <c r="L1985" s="18" t="str">
        <f>OBV!G1985</f>
        <v>NEUTRAL</v>
      </c>
      <c r="M1985" s="18" t="str">
        <f>OBV!H1985</f>
        <v>CONFIRMED BEARISH</v>
      </c>
      <c r="N1985" s="21">
        <f t="shared" si="300"/>
        <v>50</v>
      </c>
      <c r="O1985" s="21">
        <f t="shared" si="301"/>
        <v>100</v>
      </c>
      <c r="P1985" s="21">
        <f t="shared" si="302"/>
        <v>0</v>
      </c>
      <c r="Q1985" s="21">
        <f t="shared" si="303"/>
        <v>16.5</v>
      </c>
      <c r="R1985" s="22">
        <f t="shared" si="304"/>
        <v>54.975000000000001</v>
      </c>
      <c r="S1985" s="22">
        <f t="shared" si="305"/>
        <v>34.125</v>
      </c>
      <c r="T1985" s="22">
        <f t="shared" si="306"/>
        <v>29.925000000000001</v>
      </c>
      <c r="U1985" s="22">
        <f t="shared" si="307"/>
        <v>41.625</v>
      </c>
      <c r="V1985" s="21">
        <f t="shared" si="308"/>
        <v>39.674999999999997</v>
      </c>
      <c r="W1985" s="21">
        <f t="shared" si="309"/>
        <v>40.162499999999994</v>
      </c>
      <c r="X1985" s="20"/>
      <c r="Y1985" s="20"/>
      <c r="Z1985" s="20"/>
    </row>
    <row r="1986" spans="1:26" ht="13.5" x14ac:dyDescent="0.25">
      <c r="A1986" s="4">
        <f>TITRES_STAT!B1989</f>
        <v>44897</v>
      </c>
      <c r="B1986" s="2">
        <f>TITRES_STAT!C1989</f>
        <v>13.28</v>
      </c>
      <c r="C1986" s="2">
        <f>RSI!I1986</f>
        <v>48.501746226328926</v>
      </c>
      <c r="D1986" s="2">
        <f>MACD!E1986</f>
        <v>4.4170689729631007E-2</v>
      </c>
      <c r="E1986" s="2">
        <f>MACD!F1986</f>
        <v>0.12368051253622188</v>
      </c>
      <c r="F1986" s="2">
        <f>'Moving Avg'!D1986</f>
        <v>5.7861199999999995</v>
      </c>
      <c r="G1986" s="2">
        <f>'Moving Avg'!E1986</f>
        <v>5.7701100000000007</v>
      </c>
      <c r="H1986" s="2">
        <f>'Moving Avg'!F1986</f>
        <v>5.8843700000000005</v>
      </c>
      <c r="I1986" s="2">
        <f>'Moving Avg'!G1986</f>
        <v>6.0860480000000008</v>
      </c>
      <c r="J1986" s="2">
        <f>'Moving Avg'!H1986</f>
        <v>6.5174940000000046</v>
      </c>
      <c r="K1986" s="18" t="str">
        <f>OBV!F1986</f>
        <v>BEARISH</v>
      </c>
      <c r="L1986" s="18" t="str">
        <f>OBV!G1986</f>
        <v>NEUTRAL</v>
      </c>
      <c r="M1986" s="18" t="str">
        <f>OBV!H1986</f>
        <v>BEARISH DIVERGENCE</v>
      </c>
      <c r="N1986" s="21">
        <f t="shared" ref="N1986:N2049" si="310">IF(D1986&lt;30,50, IF(D1986&gt;70, 0, 25))</f>
        <v>50</v>
      </c>
      <c r="O1986" s="21">
        <f t="shared" ref="O1986:O2049" si="311">IF(F1986-E1986&gt;0.02, 100, IF(F1986-E1986&lt;0,0,45))</f>
        <v>100</v>
      </c>
      <c r="P1986" s="21">
        <f t="shared" ref="P1986:P2049" si="312">IF(G1986-J1986&gt;10,100,IF(G1986-J1986&gt;5,75, IF(G1986-J1986&gt;0,50,0)))</f>
        <v>0</v>
      </c>
      <c r="Q1986" s="21">
        <f t="shared" ref="Q1986:Q2049" si="313">IF(M1986="confirmed bullish", 34, IF(M1986="bullish divergence",17, 0))+IF(K1986="bullish",33,IF(K1986="bearish",0,16.5))+IF(L1986="strong",33,IF(L1986="weak",0,16.5))</f>
        <v>16.5</v>
      </c>
      <c r="R1986" s="22">
        <f t="shared" si="304"/>
        <v>54.975000000000001</v>
      </c>
      <c r="S1986" s="22">
        <f t="shared" si="305"/>
        <v>34.125</v>
      </c>
      <c r="T1986" s="22">
        <f t="shared" si="306"/>
        <v>29.925000000000001</v>
      </c>
      <c r="U1986" s="22">
        <f t="shared" si="307"/>
        <v>41.625</v>
      </c>
      <c r="V1986" s="21">
        <f t="shared" si="308"/>
        <v>39.674999999999997</v>
      </c>
      <c r="W1986" s="21">
        <f t="shared" si="309"/>
        <v>40.162499999999994</v>
      </c>
      <c r="X1986" s="20"/>
      <c r="Y1986" s="20"/>
      <c r="Z1986" s="20"/>
    </row>
    <row r="1987" spans="1:26" ht="13.5" x14ac:dyDescent="0.25">
      <c r="A1987" s="4">
        <f>TITRES_STAT!B1990</f>
        <v>44900</v>
      </c>
      <c r="B1987" s="2">
        <f>TITRES_STAT!C1990</f>
        <v>12.99</v>
      </c>
      <c r="C1987" s="2">
        <f>RSI!I1987</f>
        <v>42.653539482230165</v>
      </c>
      <c r="D1987" s="2">
        <f>MACD!E1987</f>
        <v>6.9436772066069352E-3</v>
      </c>
      <c r="E1987" s="2">
        <f>MACD!F1987</f>
        <v>0.1003331454702989</v>
      </c>
      <c r="F1987" s="2">
        <f>'Moving Avg'!D1987</f>
        <v>5.8029999999999999</v>
      </c>
      <c r="G1987" s="2">
        <f>'Moving Avg'!E1987</f>
        <v>5.7821100000000003</v>
      </c>
      <c r="H1987" s="2">
        <f>'Moving Avg'!F1987</f>
        <v>5.8641400000000008</v>
      </c>
      <c r="I1987" s="2">
        <f>'Moving Avg'!G1987</f>
        <v>6.0743979999999995</v>
      </c>
      <c r="J1987" s="2">
        <f>'Moving Avg'!H1987</f>
        <v>6.5125415000000046</v>
      </c>
      <c r="K1987" s="18" t="str">
        <f>OBV!F1987</f>
        <v>BULLISH</v>
      </c>
      <c r="L1987" s="18" t="str">
        <f>OBV!G1987</f>
        <v>NEUTRAL</v>
      </c>
      <c r="M1987" s="18" t="str">
        <f>OBV!H1987</f>
        <v>CONFIRMED BULLISH</v>
      </c>
      <c r="N1987" s="21">
        <f t="shared" si="310"/>
        <v>50</v>
      </c>
      <c r="O1987" s="21">
        <f t="shared" si="311"/>
        <v>100</v>
      </c>
      <c r="P1987" s="21">
        <f t="shared" si="312"/>
        <v>0</v>
      </c>
      <c r="Q1987" s="21">
        <f t="shared" si="313"/>
        <v>83.5</v>
      </c>
      <c r="R1987" s="22">
        <f t="shared" ref="R1987:R2050" si="314">0.35*N1987+O1987*0.35+P1987*0.15+Q1987*0.15</f>
        <v>65.025000000000006</v>
      </c>
      <c r="S1987" s="22">
        <f t="shared" ref="S1987:S2050" si="315">N1987*0.2+O1987*0.2+P1987*0.35+Q1987*0.25</f>
        <v>50.875</v>
      </c>
      <c r="T1987" s="22">
        <f t="shared" ref="T1987:T2050" si="316">N1987*0.15+O1987*0.15+P1987*0.25+Q1987*0.45</f>
        <v>60.075000000000003</v>
      </c>
      <c r="U1987" s="22">
        <f t="shared" ref="U1987:U2050" si="317">0.25*SUM(N1987:Q1987)</f>
        <v>58.375</v>
      </c>
      <c r="V1987" s="21">
        <f t="shared" ref="V1987:V2050" si="318">SUM(R1987:T1987)/3</f>
        <v>58.658333333333339</v>
      </c>
      <c r="W1987" s="21">
        <f t="shared" ref="W1987:W2050" si="319">SUM(R1987:U1987)/4</f>
        <v>58.587500000000006</v>
      </c>
      <c r="X1987" s="20"/>
      <c r="Y1987" s="20"/>
      <c r="Z1987" s="20"/>
    </row>
    <row r="1988" spans="1:26" ht="13.5" x14ac:dyDescent="0.25">
      <c r="A1988" s="4">
        <f>TITRES_STAT!B1991</f>
        <v>44901</v>
      </c>
      <c r="B1988" s="2">
        <f>TITRES_STAT!C1991</f>
        <v>12.99</v>
      </c>
      <c r="C1988" s="2">
        <f>RSI!I1988</f>
        <v>42.653539482230158</v>
      </c>
      <c r="D1988" s="2">
        <f>MACD!E1988</f>
        <v>-4.5155910345835437E-3</v>
      </c>
      <c r="E1988" s="2">
        <f>MACD!F1988</f>
        <v>7.9363398169322405E-2</v>
      </c>
      <c r="F1988" s="2">
        <f>'Moving Avg'!D1988</f>
        <v>5.8029999999999999</v>
      </c>
      <c r="G1988" s="2">
        <f>'Moving Avg'!E1988</f>
        <v>5.7816600000000005</v>
      </c>
      <c r="H1988" s="2">
        <f>'Moving Avg'!F1988</f>
        <v>5.8439100000000002</v>
      </c>
      <c r="I1988" s="2">
        <f>'Moving Avg'!G1988</f>
        <v>6.0636380000000001</v>
      </c>
      <c r="J1988" s="2">
        <f>'Moving Avg'!H1988</f>
        <v>6.5080225000000054</v>
      </c>
      <c r="K1988" s="18" t="str">
        <f>OBV!F1988</f>
        <v>BEARISH</v>
      </c>
      <c r="L1988" s="18" t="str">
        <f>OBV!G1988</f>
        <v>NEUTRAL</v>
      </c>
      <c r="M1988" s="18" t="str">
        <f>OBV!H1988</f>
        <v>NEUTRAL</v>
      </c>
      <c r="N1988" s="21">
        <f t="shared" si="310"/>
        <v>50</v>
      </c>
      <c r="O1988" s="21">
        <f t="shared" si="311"/>
        <v>100</v>
      </c>
      <c r="P1988" s="21">
        <f t="shared" si="312"/>
        <v>0</v>
      </c>
      <c r="Q1988" s="21">
        <f t="shared" si="313"/>
        <v>16.5</v>
      </c>
      <c r="R1988" s="22">
        <f t="shared" si="314"/>
        <v>54.975000000000001</v>
      </c>
      <c r="S1988" s="22">
        <f t="shared" si="315"/>
        <v>34.125</v>
      </c>
      <c r="T1988" s="22">
        <f t="shared" si="316"/>
        <v>29.925000000000001</v>
      </c>
      <c r="U1988" s="22">
        <f t="shared" si="317"/>
        <v>41.625</v>
      </c>
      <c r="V1988" s="21">
        <f t="shared" si="318"/>
        <v>39.674999999999997</v>
      </c>
      <c r="W1988" s="21">
        <f t="shared" si="319"/>
        <v>40.162499999999994</v>
      </c>
      <c r="X1988" s="20"/>
      <c r="Y1988" s="20"/>
      <c r="Z1988" s="20"/>
    </row>
    <row r="1989" spans="1:26" ht="13.5" x14ac:dyDescent="0.25">
      <c r="A1989" s="4">
        <f>TITRES_STAT!B1992</f>
        <v>44902</v>
      </c>
      <c r="B1989" s="2">
        <f>TITRES_STAT!C1992</f>
        <v>12.74</v>
      </c>
      <c r="C1989" s="2">
        <f>RSI!I1989</f>
        <v>38.068672027607754</v>
      </c>
      <c r="D1989" s="2">
        <f>MACD!E1989</f>
        <v>-5.1612787901085255E-3</v>
      </c>
      <c r="E1989" s="2">
        <f>MACD!F1989</f>
        <v>6.2458462777436226E-2</v>
      </c>
      <c r="F1989" s="2">
        <f>'Moving Avg'!D1989</f>
        <v>5.7621000000000002</v>
      </c>
      <c r="G1989" s="2">
        <f>'Moving Avg'!E1989</f>
        <v>5.7700999999999993</v>
      </c>
      <c r="H1989" s="2">
        <f>'Moving Avg'!F1989</f>
        <v>5.8181250000000011</v>
      </c>
      <c r="I1989" s="2">
        <f>'Moving Avg'!G1989</f>
        <v>6.0533239999999999</v>
      </c>
      <c r="J1989" s="2">
        <f>'Moving Avg'!H1989</f>
        <v>6.5025360000000045</v>
      </c>
      <c r="K1989" s="18" t="str">
        <f>OBV!F1989</f>
        <v>BEARISH</v>
      </c>
      <c r="L1989" s="18" t="str">
        <f>OBV!G1989</f>
        <v>NEUTRAL</v>
      </c>
      <c r="M1989" s="18" t="str">
        <f>OBV!H1989</f>
        <v>CONFIRMED BEARISH</v>
      </c>
      <c r="N1989" s="21">
        <f t="shared" si="310"/>
        <v>50</v>
      </c>
      <c r="O1989" s="21">
        <f t="shared" si="311"/>
        <v>100</v>
      </c>
      <c r="P1989" s="21">
        <f t="shared" si="312"/>
        <v>0</v>
      </c>
      <c r="Q1989" s="21">
        <f t="shared" si="313"/>
        <v>16.5</v>
      </c>
      <c r="R1989" s="22">
        <f t="shared" si="314"/>
        <v>54.975000000000001</v>
      </c>
      <c r="S1989" s="22">
        <f t="shared" si="315"/>
        <v>34.125</v>
      </c>
      <c r="T1989" s="22">
        <f t="shared" si="316"/>
        <v>29.925000000000001</v>
      </c>
      <c r="U1989" s="22">
        <f t="shared" si="317"/>
        <v>41.625</v>
      </c>
      <c r="V1989" s="21">
        <f t="shared" si="318"/>
        <v>39.674999999999997</v>
      </c>
      <c r="W1989" s="21">
        <f t="shared" si="319"/>
        <v>40.162499999999994</v>
      </c>
      <c r="X1989" s="20"/>
      <c r="Y1989" s="20"/>
      <c r="Z1989" s="20"/>
    </row>
    <row r="1990" spans="1:26" ht="13.5" x14ac:dyDescent="0.25">
      <c r="A1990" s="4">
        <f>TITRES_STAT!B1993</f>
        <v>44903</v>
      </c>
      <c r="B1990" s="2">
        <f>TITRES_STAT!C1993</f>
        <v>12.9</v>
      </c>
      <c r="C1990" s="2">
        <f>RSI!I1990</f>
        <v>42.340216587722033</v>
      </c>
      <c r="D1990" s="2">
        <f>MACD!E1990</f>
        <v>-9.5576292676264885E-3</v>
      </c>
      <c r="E1990" s="2">
        <f>MACD!F1990</f>
        <v>4.8055244368423684E-2</v>
      </c>
      <c r="F1990" s="2">
        <f>'Moving Avg'!D1990</f>
        <v>5.7709799999999998</v>
      </c>
      <c r="G1990" s="2">
        <f>'Moving Avg'!E1990</f>
        <v>5.7656499999999991</v>
      </c>
      <c r="H1990" s="2">
        <f>'Moving Avg'!F1990</f>
        <v>5.798115000000001</v>
      </c>
      <c r="I1990" s="2">
        <f>'Moving Avg'!G1990</f>
        <v>6.0469200000000001</v>
      </c>
      <c r="J1990" s="2">
        <f>'Moving Avg'!H1990</f>
        <v>6.497166500000005</v>
      </c>
      <c r="K1990" s="18" t="str">
        <f>OBV!F1990</f>
        <v>BEARISH</v>
      </c>
      <c r="L1990" s="18" t="str">
        <f>OBV!G1990</f>
        <v>NEUTRAL</v>
      </c>
      <c r="M1990" s="18" t="str">
        <f>OBV!H1990</f>
        <v>BEARISH DIVERGENCE</v>
      </c>
      <c r="N1990" s="21">
        <f t="shared" si="310"/>
        <v>50</v>
      </c>
      <c r="O1990" s="21">
        <f t="shared" si="311"/>
        <v>100</v>
      </c>
      <c r="P1990" s="21">
        <f t="shared" si="312"/>
        <v>0</v>
      </c>
      <c r="Q1990" s="21">
        <f t="shared" si="313"/>
        <v>16.5</v>
      </c>
      <c r="R1990" s="22">
        <f t="shared" si="314"/>
        <v>54.975000000000001</v>
      </c>
      <c r="S1990" s="22">
        <f t="shared" si="315"/>
        <v>34.125</v>
      </c>
      <c r="T1990" s="22">
        <f t="shared" si="316"/>
        <v>29.925000000000001</v>
      </c>
      <c r="U1990" s="22">
        <f t="shared" si="317"/>
        <v>41.625</v>
      </c>
      <c r="V1990" s="21">
        <f t="shared" si="318"/>
        <v>39.674999999999997</v>
      </c>
      <c r="W1990" s="21">
        <f t="shared" si="319"/>
        <v>40.162499999999994</v>
      </c>
      <c r="X1990" s="20"/>
      <c r="Y1990" s="20"/>
      <c r="Z1990" s="20"/>
    </row>
    <row r="1991" spans="1:26" ht="13.5" x14ac:dyDescent="0.25">
      <c r="A1991" s="4">
        <f>TITRES_STAT!B1994</f>
        <v>44904</v>
      </c>
      <c r="B1991" s="2">
        <f>TITRES_STAT!C1994</f>
        <v>12.9</v>
      </c>
      <c r="C1991" s="2">
        <f>RSI!I1991</f>
        <v>42.340216587722026</v>
      </c>
      <c r="D1991" s="2">
        <f>MACD!E1991</f>
        <v>-1.3078329735566108E-2</v>
      </c>
      <c r="E1991" s="2">
        <f>MACD!F1991</f>
        <v>3.5828529547625727E-2</v>
      </c>
      <c r="F1991" s="2">
        <f>'Moving Avg'!D1991</f>
        <v>5.7371799999999995</v>
      </c>
      <c r="G1991" s="2">
        <f>'Moving Avg'!E1991</f>
        <v>5.7616499999999986</v>
      </c>
      <c r="H1991" s="2">
        <f>'Moving Avg'!F1991</f>
        <v>5.778105</v>
      </c>
      <c r="I1991" s="2">
        <f>'Moving Avg'!G1991</f>
        <v>6.0402500000000012</v>
      </c>
      <c r="J1991" s="2">
        <f>'Moving Avg'!H1991</f>
        <v>6.4920140000000064</v>
      </c>
      <c r="K1991" s="18" t="str">
        <f>OBV!F1991</f>
        <v>BEARISH</v>
      </c>
      <c r="L1991" s="18" t="str">
        <f>OBV!G1991</f>
        <v>NEUTRAL</v>
      </c>
      <c r="M1991" s="18" t="str">
        <f>OBV!H1991</f>
        <v>CONFIRMED BEARISH</v>
      </c>
      <c r="N1991" s="21">
        <f t="shared" si="310"/>
        <v>50</v>
      </c>
      <c r="O1991" s="21">
        <f t="shared" si="311"/>
        <v>100</v>
      </c>
      <c r="P1991" s="21">
        <f t="shared" si="312"/>
        <v>0</v>
      </c>
      <c r="Q1991" s="21">
        <f t="shared" si="313"/>
        <v>16.5</v>
      </c>
      <c r="R1991" s="22">
        <f t="shared" si="314"/>
        <v>54.975000000000001</v>
      </c>
      <c r="S1991" s="22">
        <f t="shared" si="315"/>
        <v>34.125</v>
      </c>
      <c r="T1991" s="22">
        <f t="shared" si="316"/>
        <v>29.925000000000001</v>
      </c>
      <c r="U1991" s="22">
        <f t="shared" si="317"/>
        <v>41.625</v>
      </c>
      <c r="V1991" s="21">
        <f t="shared" si="318"/>
        <v>39.674999999999997</v>
      </c>
      <c r="W1991" s="21">
        <f t="shared" si="319"/>
        <v>40.162499999999994</v>
      </c>
      <c r="X1991" s="20"/>
      <c r="Y1991" s="20"/>
      <c r="Z1991" s="20"/>
    </row>
    <row r="1992" spans="1:26" ht="13.5" x14ac:dyDescent="0.25">
      <c r="A1992" s="4">
        <f>TITRES_STAT!B1995</f>
        <v>44907</v>
      </c>
      <c r="B1992" s="2">
        <f>TITRES_STAT!C1995</f>
        <v>12.8</v>
      </c>
      <c r="C1992" s="2">
        <f>RSI!I1992</f>
        <v>40.325839813186597</v>
      </c>
      <c r="D1992" s="2">
        <f>MACD!E1992</f>
        <v>-2.4927558538248462E-2</v>
      </c>
      <c r="E1992" s="2">
        <f>MACD!F1992</f>
        <v>2.3677311930450889E-2</v>
      </c>
      <c r="F1992" s="2">
        <f>'Moving Avg'!D1992</f>
        <v>5.7202999999999999</v>
      </c>
      <c r="G1992" s="2">
        <f>'Moving Avg'!E1992</f>
        <v>5.7616499999999995</v>
      </c>
      <c r="H1992" s="2">
        <f>'Moving Avg'!F1992</f>
        <v>5.7625449999999994</v>
      </c>
      <c r="I1992" s="2">
        <f>'Moving Avg'!G1992</f>
        <v>6.0300240000000009</v>
      </c>
      <c r="J1992" s="2">
        <f>'Moving Avg'!H1992</f>
        <v>6.4865525000000055</v>
      </c>
      <c r="K1992" s="18" t="str">
        <f>OBV!F1992</f>
        <v>BEARISH</v>
      </c>
      <c r="L1992" s="18" t="str">
        <f>OBV!G1992</f>
        <v>NEUTRAL</v>
      </c>
      <c r="M1992" s="18" t="str">
        <f>OBV!H1992</f>
        <v>CONFIRMED BEARISH</v>
      </c>
      <c r="N1992" s="21">
        <f t="shared" si="310"/>
        <v>50</v>
      </c>
      <c r="O1992" s="21">
        <f t="shared" si="311"/>
        <v>100</v>
      </c>
      <c r="P1992" s="21">
        <f t="shared" si="312"/>
        <v>0</v>
      </c>
      <c r="Q1992" s="21">
        <f t="shared" si="313"/>
        <v>16.5</v>
      </c>
      <c r="R1992" s="22">
        <f t="shared" si="314"/>
        <v>54.975000000000001</v>
      </c>
      <c r="S1992" s="22">
        <f t="shared" si="315"/>
        <v>34.125</v>
      </c>
      <c r="T1992" s="22">
        <f t="shared" si="316"/>
        <v>29.925000000000001</v>
      </c>
      <c r="U1992" s="22">
        <f t="shared" si="317"/>
        <v>41.625</v>
      </c>
      <c r="V1992" s="21">
        <f t="shared" si="318"/>
        <v>39.674999999999997</v>
      </c>
      <c r="W1992" s="21">
        <f t="shared" si="319"/>
        <v>40.162499999999994</v>
      </c>
      <c r="X1992" s="20"/>
      <c r="Y1992" s="20"/>
      <c r="Z1992" s="20"/>
    </row>
    <row r="1993" spans="1:26" ht="13.5" x14ac:dyDescent="0.25">
      <c r="A1993" s="4">
        <f>TITRES_STAT!B1996</f>
        <v>44908</v>
      </c>
      <c r="B1993" s="2">
        <f>TITRES_STAT!C1996</f>
        <v>12.8</v>
      </c>
      <c r="C1993" s="2">
        <f>RSI!I1993</f>
        <v>40.325839813186597</v>
      </c>
      <c r="D1993" s="2">
        <f>MACD!E1993</f>
        <v>-2.0942452232222131E-2</v>
      </c>
      <c r="E1993" s="2">
        <f>MACD!F1993</f>
        <v>1.4753359097916287E-2</v>
      </c>
      <c r="F1993" s="2">
        <f>'Moving Avg'!D1993</f>
        <v>5.7034199999999995</v>
      </c>
      <c r="G1993" s="2">
        <f>'Moving Avg'!E1993</f>
        <v>5.7532100000000002</v>
      </c>
      <c r="H1993" s="2">
        <f>'Moving Avg'!F1993</f>
        <v>5.7469850000000005</v>
      </c>
      <c r="I1993" s="2">
        <f>'Moving Avg'!G1993</f>
        <v>6.0197979999999998</v>
      </c>
      <c r="J1993" s="2">
        <f>'Moving Avg'!H1993</f>
        <v>6.480982500000005</v>
      </c>
      <c r="K1993" s="18" t="str">
        <f>OBV!F1993</f>
        <v>BEARISH</v>
      </c>
      <c r="L1993" s="18" t="str">
        <f>OBV!G1993</f>
        <v>NEUTRAL</v>
      </c>
      <c r="M1993" s="18" t="str">
        <f>OBV!H1993</f>
        <v>CONFIRMED BEARISH</v>
      </c>
      <c r="N1993" s="21">
        <f t="shared" si="310"/>
        <v>50</v>
      </c>
      <c r="O1993" s="21">
        <f t="shared" si="311"/>
        <v>100</v>
      </c>
      <c r="P1993" s="21">
        <f t="shared" si="312"/>
        <v>0</v>
      </c>
      <c r="Q1993" s="21">
        <f t="shared" si="313"/>
        <v>16.5</v>
      </c>
      <c r="R1993" s="22">
        <f t="shared" si="314"/>
        <v>54.975000000000001</v>
      </c>
      <c r="S1993" s="22">
        <f t="shared" si="315"/>
        <v>34.125</v>
      </c>
      <c r="T1993" s="22">
        <f t="shared" si="316"/>
        <v>29.925000000000001</v>
      </c>
      <c r="U1993" s="22">
        <f t="shared" si="317"/>
        <v>41.625</v>
      </c>
      <c r="V1993" s="21">
        <f t="shared" si="318"/>
        <v>39.674999999999997</v>
      </c>
      <c r="W1993" s="21">
        <f t="shared" si="319"/>
        <v>40.162499999999994</v>
      </c>
      <c r="X1993" s="20"/>
      <c r="Y1993" s="20"/>
      <c r="Z1993" s="20"/>
    </row>
    <row r="1994" spans="1:26" ht="13.5" x14ac:dyDescent="0.25">
      <c r="A1994" s="4">
        <f>TITRES_STAT!B1997</f>
        <v>44909</v>
      </c>
      <c r="B1994" s="2">
        <f>TITRES_STAT!C1997</f>
        <v>12.8</v>
      </c>
      <c r="C1994" s="2">
        <f>RSI!I1994</f>
        <v>40.325839813186597</v>
      </c>
      <c r="D1994" s="2">
        <f>MACD!E1994</f>
        <v>-2.250503391520553E-3</v>
      </c>
      <c r="E1994" s="2">
        <f>MACD!F1994</f>
        <v>1.1352586600028918E-2</v>
      </c>
      <c r="F1994" s="2">
        <f>'Moving Avg'!D1994</f>
        <v>5.7087599999999998</v>
      </c>
      <c r="G1994" s="2">
        <f>'Moving Avg'!E1994</f>
        <v>5.7354300000000009</v>
      </c>
      <c r="H1994" s="2">
        <f>'Moving Avg'!F1994</f>
        <v>5.74254</v>
      </c>
      <c r="I1994" s="2">
        <f>'Moving Avg'!G1994</f>
        <v>6.0095720000000004</v>
      </c>
      <c r="J1994" s="2">
        <f>'Moving Avg'!H1994</f>
        <v>6.4754125000000045</v>
      </c>
      <c r="K1994" s="18" t="str">
        <f>OBV!F1994</f>
        <v>BEARISH</v>
      </c>
      <c r="L1994" s="18" t="str">
        <f>OBV!G1994</f>
        <v>NEUTRAL</v>
      </c>
      <c r="M1994" s="18" t="str">
        <f>OBV!H1994</f>
        <v>BEARISH DIVERGENCE</v>
      </c>
      <c r="N1994" s="21">
        <f t="shared" si="310"/>
        <v>50</v>
      </c>
      <c r="O1994" s="21">
        <f t="shared" si="311"/>
        <v>100</v>
      </c>
      <c r="P1994" s="21">
        <f t="shared" si="312"/>
        <v>0</v>
      </c>
      <c r="Q1994" s="21">
        <f t="shared" si="313"/>
        <v>16.5</v>
      </c>
      <c r="R1994" s="22">
        <f t="shared" si="314"/>
        <v>54.975000000000001</v>
      </c>
      <c r="S1994" s="22">
        <f t="shared" si="315"/>
        <v>34.125</v>
      </c>
      <c r="T1994" s="22">
        <f t="shared" si="316"/>
        <v>29.925000000000001</v>
      </c>
      <c r="U1994" s="22">
        <f t="shared" si="317"/>
        <v>41.625</v>
      </c>
      <c r="V1994" s="21">
        <f t="shared" si="318"/>
        <v>39.674999999999997</v>
      </c>
      <c r="W1994" s="21">
        <f t="shared" si="319"/>
        <v>40.162499999999994</v>
      </c>
      <c r="X1994" s="20"/>
      <c r="Y1994" s="20"/>
      <c r="Z1994" s="20"/>
    </row>
    <row r="1995" spans="1:26" ht="13.5" x14ac:dyDescent="0.25">
      <c r="A1995" s="4">
        <f>TITRES_STAT!B1998</f>
        <v>44910</v>
      </c>
      <c r="B1995" s="2">
        <f>TITRES_STAT!C1998</f>
        <v>12.9</v>
      </c>
      <c r="C1995" s="2">
        <f>RSI!I1995</f>
        <v>43.672867631930664</v>
      </c>
      <c r="D1995" s="2">
        <f>MACD!E1995</f>
        <v>-1.6196691583090228E-2</v>
      </c>
      <c r="E1995" s="2">
        <f>MACD!F1995</f>
        <v>5.8427309634050892E-3</v>
      </c>
      <c r="F1995" s="2">
        <f>'Moving Avg'!D1995</f>
        <v>5.7087599999999998</v>
      </c>
      <c r="G1995" s="2">
        <f>'Moving Avg'!E1995</f>
        <v>5.7398700000000007</v>
      </c>
      <c r="H1995" s="2">
        <f>'Moving Avg'!F1995</f>
        <v>5.74254</v>
      </c>
      <c r="I1995" s="2">
        <f>'Moving Avg'!G1995</f>
        <v>5.9997900000000008</v>
      </c>
      <c r="J1995" s="2">
        <f>'Moving Avg'!H1995</f>
        <v>6.4700645000000039</v>
      </c>
      <c r="K1995" s="18" t="str">
        <f>OBV!F1995</f>
        <v>BEARISH</v>
      </c>
      <c r="L1995" s="18" t="str">
        <f>OBV!G1995</f>
        <v>NEUTRAL</v>
      </c>
      <c r="M1995" s="18" t="str">
        <f>OBV!H1995</f>
        <v>NEUTRAL</v>
      </c>
      <c r="N1995" s="21">
        <f t="shared" si="310"/>
        <v>50</v>
      </c>
      <c r="O1995" s="21">
        <f t="shared" si="311"/>
        <v>100</v>
      </c>
      <c r="P1995" s="21">
        <f t="shared" si="312"/>
        <v>0</v>
      </c>
      <c r="Q1995" s="21">
        <f t="shared" si="313"/>
        <v>16.5</v>
      </c>
      <c r="R1995" s="22">
        <f t="shared" si="314"/>
        <v>54.975000000000001</v>
      </c>
      <c r="S1995" s="22">
        <f t="shared" si="315"/>
        <v>34.125</v>
      </c>
      <c r="T1995" s="22">
        <f t="shared" si="316"/>
        <v>29.925000000000001</v>
      </c>
      <c r="U1995" s="22">
        <f t="shared" si="317"/>
        <v>41.625</v>
      </c>
      <c r="V1995" s="21">
        <f t="shared" si="318"/>
        <v>39.674999999999997</v>
      </c>
      <c r="W1995" s="21">
        <f t="shared" si="319"/>
        <v>40.162499999999994</v>
      </c>
      <c r="X1995" s="20"/>
      <c r="Y1995" s="20"/>
      <c r="Z1995" s="20"/>
    </row>
    <row r="1996" spans="1:26" ht="13.5" x14ac:dyDescent="0.25">
      <c r="A1996" s="4">
        <f>TITRES_STAT!B1999</f>
        <v>44911</v>
      </c>
      <c r="B1996" s="2">
        <f>TITRES_STAT!C1999</f>
        <v>12.9</v>
      </c>
      <c r="C1996" s="2">
        <f>RSI!I1996</f>
        <v>43.672867631930664</v>
      </c>
      <c r="D1996" s="2">
        <f>MACD!E1996</f>
        <v>5.3861717036642887E-3</v>
      </c>
      <c r="E1996" s="2">
        <f>MACD!F1996</f>
        <v>5.7514191114569294E-3</v>
      </c>
      <c r="F1996" s="2">
        <f>'Moving Avg'!D1996</f>
        <v>5.7087599999999998</v>
      </c>
      <c r="G1996" s="2">
        <f>'Moving Avg'!E1996</f>
        <v>5.7229700000000001</v>
      </c>
      <c r="H1996" s="2">
        <f>'Moving Avg'!F1996</f>
        <v>5.7465400000000004</v>
      </c>
      <c r="I1996" s="2">
        <f>'Moving Avg'!G1996</f>
        <v>5.9900079999999996</v>
      </c>
      <c r="J1996" s="2">
        <f>'Moving Avg'!H1996</f>
        <v>6.4649120000000035</v>
      </c>
      <c r="K1996" s="18" t="str">
        <f>OBV!F1996</f>
        <v>BEARISH</v>
      </c>
      <c r="L1996" s="18" t="str">
        <f>OBV!G1996</f>
        <v>NEUTRAL</v>
      </c>
      <c r="M1996" s="18" t="str">
        <f>OBV!H1996</f>
        <v>NEUTRAL</v>
      </c>
      <c r="N1996" s="21">
        <f t="shared" si="310"/>
        <v>50</v>
      </c>
      <c r="O1996" s="21">
        <f t="shared" si="311"/>
        <v>100</v>
      </c>
      <c r="P1996" s="21">
        <f t="shared" si="312"/>
        <v>0</v>
      </c>
      <c r="Q1996" s="21">
        <f t="shared" si="313"/>
        <v>16.5</v>
      </c>
      <c r="R1996" s="22">
        <f t="shared" si="314"/>
        <v>54.975000000000001</v>
      </c>
      <c r="S1996" s="22">
        <f t="shared" si="315"/>
        <v>34.125</v>
      </c>
      <c r="T1996" s="22">
        <f t="shared" si="316"/>
        <v>29.925000000000001</v>
      </c>
      <c r="U1996" s="22">
        <f t="shared" si="317"/>
        <v>41.625</v>
      </c>
      <c r="V1996" s="21">
        <f t="shared" si="318"/>
        <v>39.674999999999997</v>
      </c>
      <c r="W1996" s="21">
        <f t="shared" si="319"/>
        <v>40.162499999999994</v>
      </c>
      <c r="X1996" s="20"/>
      <c r="Y1996" s="20"/>
      <c r="Z1996" s="20"/>
    </row>
    <row r="1997" spans="1:26" ht="13.5" x14ac:dyDescent="0.25">
      <c r="A1997" s="4">
        <f>TITRES_STAT!B2000</f>
        <v>44914</v>
      </c>
      <c r="B1997" s="2">
        <f>TITRES_STAT!C2000</f>
        <v>12.8</v>
      </c>
      <c r="C1997" s="2">
        <f>RSI!I1997</f>
        <v>41.005490726880367</v>
      </c>
      <c r="D1997" s="2">
        <f>MACD!E1997</f>
        <v>7.6031025214495784E-3</v>
      </c>
      <c r="E1997" s="2">
        <f>MACD!F1997</f>
        <v>6.1217557934554597E-3</v>
      </c>
      <c r="F1997" s="2">
        <f>'Moving Avg'!D1997</f>
        <v>5.7087599999999998</v>
      </c>
      <c r="G1997" s="2">
        <f>'Moving Avg'!E1997</f>
        <v>5.7145299999999999</v>
      </c>
      <c r="H1997" s="2">
        <f>'Moving Avg'!F1997</f>
        <v>5.7483200000000005</v>
      </c>
      <c r="I1997" s="2">
        <f>'Moving Avg'!G1997</f>
        <v>5.9802279999999994</v>
      </c>
      <c r="J1997" s="2">
        <f>'Moving Avg'!H1997</f>
        <v>6.4596025000000044</v>
      </c>
      <c r="K1997" s="18" t="str">
        <f>OBV!F1997</f>
        <v>BEARISH</v>
      </c>
      <c r="L1997" s="18" t="str">
        <f>OBV!G1997</f>
        <v>NEUTRAL</v>
      </c>
      <c r="M1997" s="18" t="str">
        <f>OBV!H1997</f>
        <v>NEUTRAL</v>
      </c>
      <c r="N1997" s="21">
        <f t="shared" si="310"/>
        <v>50</v>
      </c>
      <c r="O1997" s="21">
        <f t="shared" si="311"/>
        <v>100</v>
      </c>
      <c r="P1997" s="21">
        <f t="shared" si="312"/>
        <v>0</v>
      </c>
      <c r="Q1997" s="21">
        <f t="shared" si="313"/>
        <v>16.5</v>
      </c>
      <c r="R1997" s="22">
        <f t="shared" si="314"/>
        <v>54.975000000000001</v>
      </c>
      <c r="S1997" s="22">
        <f t="shared" si="315"/>
        <v>34.125</v>
      </c>
      <c r="T1997" s="22">
        <f t="shared" si="316"/>
        <v>29.925000000000001</v>
      </c>
      <c r="U1997" s="22">
        <f t="shared" si="317"/>
        <v>41.625</v>
      </c>
      <c r="V1997" s="21">
        <f t="shared" si="318"/>
        <v>39.674999999999997</v>
      </c>
      <c r="W1997" s="21">
        <f t="shared" si="319"/>
        <v>40.162499999999994</v>
      </c>
      <c r="X1997" s="20"/>
      <c r="Y1997" s="20"/>
      <c r="Z1997" s="20"/>
    </row>
    <row r="1998" spans="1:26" ht="13.5" x14ac:dyDescent="0.25">
      <c r="A1998" s="4">
        <f>TITRES_STAT!B2001</f>
        <v>44915</v>
      </c>
      <c r="B1998" s="2">
        <f>TITRES_STAT!C2001</f>
        <v>12.8</v>
      </c>
      <c r="C1998" s="2">
        <f>RSI!I1998</f>
        <v>41.005490726880367</v>
      </c>
      <c r="D1998" s="2">
        <f>MACD!E1998</f>
        <v>1.0215192449669175E-2</v>
      </c>
      <c r="E1998" s="2">
        <f>MACD!F1998</f>
        <v>6.9404431246982024E-3</v>
      </c>
      <c r="F1998" s="2">
        <f>'Moving Avg'!D1998</f>
        <v>5.7087599999999998</v>
      </c>
      <c r="G1998" s="2">
        <f>'Moving Avg'!E1998</f>
        <v>5.7060900000000006</v>
      </c>
      <c r="H1998" s="2">
        <f>'Moving Avg'!F1998</f>
        <v>5.743875000000001</v>
      </c>
      <c r="I1998" s="2">
        <f>'Moving Avg'!G1998</f>
        <v>5.9713359999999973</v>
      </c>
      <c r="J1998" s="2">
        <f>'Moving Avg'!H1998</f>
        <v>6.4546615000000038</v>
      </c>
      <c r="K1998" s="18" t="str">
        <f>OBV!F1998</f>
        <v>BEARISH</v>
      </c>
      <c r="L1998" s="18" t="str">
        <f>OBV!G1998</f>
        <v>NEUTRAL</v>
      </c>
      <c r="M1998" s="18" t="str">
        <f>OBV!H1998</f>
        <v>NEUTRAL</v>
      </c>
      <c r="N1998" s="21">
        <f t="shared" si="310"/>
        <v>50</v>
      </c>
      <c r="O1998" s="21">
        <f t="shared" si="311"/>
        <v>100</v>
      </c>
      <c r="P1998" s="21">
        <f t="shared" si="312"/>
        <v>0</v>
      </c>
      <c r="Q1998" s="21">
        <f t="shared" si="313"/>
        <v>16.5</v>
      </c>
      <c r="R1998" s="22">
        <f t="shared" si="314"/>
        <v>54.975000000000001</v>
      </c>
      <c r="S1998" s="22">
        <f t="shared" si="315"/>
        <v>34.125</v>
      </c>
      <c r="T1998" s="22">
        <f t="shared" si="316"/>
        <v>29.925000000000001</v>
      </c>
      <c r="U1998" s="22">
        <f t="shared" si="317"/>
        <v>41.625</v>
      </c>
      <c r="V1998" s="21">
        <f t="shared" si="318"/>
        <v>39.674999999999997</v>
      </c>
      <c r="W1998" s="21">
        <f t="shared" si="319"/>
        <v>40.162499999999994</v>
      </c>
      <c r="X1998" s="20"/>
      <c r="Y1998" s="20"/>
      <c r="Z1998" s="20"/>
    </row>
    <row r="1999" spans="1:26" ht="13.5" x14ac:dyDescent="0.25">
      <c r="A1999" s="4">
        <f>TITRES_STAT!B2002</f>
        <v>44916</v>
      </c>
      <c r="B1999" s="2">
        <f>TITRES_STAT!C2002</f>
        <v>12.6</v>
      </c>
      <c r="C1999" s="2">
        <f>RSI!I1999</f>
        <v>35.912155019571358</v>
      </c>
      <c r="D1999" s="2">
        <f>MACD!E1999</f>
        <v>2.59999005782241E-3</v>
      </c>
      <c r="E1999" s="2">
        <f>MACD!F1999</f>
        <v>6.0723525113230443E-3</v>
      </c>
      <c r="F1999" s="2">
        <f>'Moving Avg'!D1999</f>
        <v>5.6909799999999997</v>
      </c>
      <c r="G1999" s="2">
        <f>'Moving Avg'!E1999</f>
        <v>5.6998699999999998</v>
      </c>
      <c r="H1999" s="2">
        <f>'Moving Avg'!F1999</f>
        <v>5.734985</v>
      </c>
      <c r="I1999" s="2">
        <f>'Moving Avg'!G1999</f>
        <v>5.960665999999998</v>
      </c>
      <c r="J1999" s="2">
        <f>'Moving Avg'!H1999</f>
        <v>6.4486690000000042</v>
      </c>
      <c r="K1999" s="18" t="str">
        <f>OBV!F1999</f>
        <v>BEARISH</v>
      </c>
      <c r="L1999" s="18" t="str">
        <f>OBV!G1999</f>
        <v>NEUTRAL</v>
      </c>
      <c r="M1999" s="18" t="str">
        <f>OBV!H1999</f>
        <v>CONFIRMED BEARISH</v>
      </c>
      <c r="N1999" s="21">
        <f t="shared" si="310"/>
        <v>50</v>
      </c>
      <c r="O1999" s="21">
        <f t="shared" si="311"/>
        <v>100</v>
      </c>
      <c r="P1999" s="21">
        <f t="shared" si="312"/>
        <v>0</v>
      </c>
      <c r="Q1999" s="21">
        <f t="shared" si="313"/>
        <v>16.5</v>
      </c>
      <c r="R1999" s="22">
        <f t="shared" si="314"/>
        <v>54.975000000000001</v>
      </c>
      <c r="S1999" s="22">
        <f t="shared" si="315"/>
        <v>34.125</v>
      </c>
      <c r="T1999" s="22">
        <f t="shared" si="316"/>
        <v>29.925000000000001</v>
      </c>
      <c r="U1999" s="22">
        <f t="shared" si="317"/>
        <v>41.625</v>
      </c>
      <c r="V1999" s="21">
        <f t="shared" si="318"/>
        <v>39.674999999999997</v>
      </c>
      <c r="W1999" s="21">
        <f t="shared" si="319"/>
        <v>40.162499999999994</v>
      </c>
      <c r="X1999" s="20"/>
      <c r="Y1999" s="20"/>
      <c r="Z1999" s="20"/>
    </row>
    <row r="2000" spans="1:26" ht="13.5" x14ac:dyDescent="0.25">
      <c r="A2000" s="4">
        <f>TITRES_STAT!B2003</f>
        <v>44917</v>
      </c>
      <c r="B2000" s="2">
        <f>TITRES_STAT!C2003</f>
        <v>12.7</v>
      </c>
      <c r="C2000" s="2">
        <f>RSI!I2000</f>
        <v>39.925585352334792</v>
      </c>
      <c r="D2000" s="2">
        <f>MACD!E2000</f>
        <v>4.9624384396196319E-3</v>
      </c>
      <c r="E2000" s="2">
        <f>MACD!F2000</f>
        <v>5.8503696969823618E-3</v>
      </c>
      <c r="F2000" s="2">
        <f>'Moving Avg'!D2000</f>
        <v>5.6731999999999996</v>
      </c>
      <c r="G2000" s="2">
        <f>'Moving Avg'!E2000</f>
        <v>5.6909800000000006</v>
      </c>
      <c r="H2000" s="2">
        <f>'Moving Avg'!F2000</f>
        <v>5.7283150000000003</v>
      </c>
      <c r="I2000" s="2">
        <f>'Moving Avg'!G2000</f>
        <v>5.9491059999999978</v>
      </c>
      <c r="J2000" s="2">
        <f>'Moving Avg'!H2000</f>
        <v>6.4428985000000045</v>
      </c>
      <c r="K2000" s="18" t="str">
        <f>OBV!F2000</f>
        <v>BULLISH</v>
      </c>
      <c r="L2000" s="18" t="str">
        <f>OBV!G2000</f>
        <v>NEUTRAL</v>
      </c>
      <c r="M2000" s="18" t="str">
        <f>OBV!H2000</f>
        <v>BULLISH DIVERGENCE</v>
      </c>
      <c r="N2000" s="21">
        <f t="shared" si="310"/>
        <v>50</v>
      </c>
      <c r="O2000" s="21">
        <f t="shared" si="311"/>
        <v>100</v>
      </c>
      <c r="P2000" s="21">
        <f t="shared" si="312"/>
        <v>0</v>
      </c>
      <c r="Q2000" s="21">
        <f t="shared" si="313"/>
        <v>66.5</v>
      </c>
      <c r="R2000" s="22">
        <f t="shared" si="314"/>
        <v>62.475000000000001</v>
      </c>
      <c r="S2000" s="22">
        <f t="shared" si="315"/>
        <v>46.625</v>
      </c>
      <c r="T2000" s="22">
        <f t="shared" si="316"/>
        <v>52.424999999999997</v>
      </c>
      <c r="U2000" s="22">
        <f t="shared" si="317"/>
        <v>54.125</v>
      </c>
      <c r="V2000" s="21">
        <f t="shared" si="318"/>
        <v>53.841666666666661</v>
      </c>
      <c r="W2000" s="21">
        <f t="shared" si="319"/>
        <v>53.912499999999994</v>
      </c>
      <c r="X2000" s="20"/>
      <c r="Y2000" s="20"/>
      <c r="Z2000" s="20"/>
    </row>
    <row r="2001" spans="1:26" ht="13.5" x14ac:dyDescent="0.25">
      <c r="A2001" s="4">
        <f>TITRES_STAT!B2004</f>
        <v>44918</v>
      </c>
      <c r="B2001" s="2">
        <f>TITRES_STAT!C2004</f>
        <v>12.7</v>
      </c>
      <c r="C2001" s="2">
        <f>RSI!I2001</f>
        <v>39.925585352334807</v>
      </c>
      <c r="D2001" s="2">
        <f>MACD!E2001</f>
        <v>7.7699129445658599E-3</v>
      </c>
      <c r="E2001" s="2">
        <f>MACD!F2001</f>
        <v>6.2342783464990623E-3</v>
      </c>
      <c r="F2001" s="2">
        <f>'Moving Avg'!D2001</f>
        <v>5.6554199999999994</v>
      </c>
      <c r="G2001" s="2">
        <f>'Moving Avg'!E2001</f>
        <v>5.6820900000000005</v>
      </c>
      <c r="H2001" s="2">
        <f>'Moving Avg'!F2001</f>
        <v>5.72187</v>
      </c>
      <c r="I2001" s="2">
        <f>'Moving Avg'!G2001</f>
        <v>5.9375459999999984</v>
      </c>
      <c r="J2001" s="2">
        <f>'Moving Avg'!H2001</f>
        <v>6.4371060000000044</v>
      </c>
      <c r="K2001" s="18" t="str">
        <f>OBV!F2001</f>
        <v>BULLISH</v>
      </c>
      <c r="L2001" s="18" t="str">
        <f>OBV!G2001</f>
        <v>NEUTRAL</v>
      </c>
      <c r="M2001" s="18" t="str">
        <f>OBV!H2001</f>
        <v>BULLISH DIVERGENCE</v>
      </c>
      <c r="N2001" s="21">
        <f t="shared" si="310"/>
        <v>50</v>
      </c>
      <c r="O2001" s="21">
        <f t="shared" si="311"/>
        <v>100</v>
      </c>
      <c r="P2001" s="21">
        <f t="shared" si="312"/>
        <v>0</v>
      </c>
      <c r="Q2001" s="21">
        <f t="shared" si="313"/>
        <v>66.5</v>
      </c>
      <c r="R2001" s="22">
        <f t="shared" si="314"/>
        <v>62.475000000000001</v>
      </c>
      <c r="S2001" s="22">
        <f t="shared" si="315"/>
        <v>46.625</v>
      </c>
      <c r="T2001" s="22">
        <f t="shared" si="316"/>
        <v>52.424999999999997</v>
      </c>
      <c r="U2001" s="22">
        <f t="shared" si="317"/>
        <v>54.125</v>
      </c>
      <c r="V2001" s="21">
        <f t="shared" si="318"/>
        <v>53.841666666666661</v>
      </c>
      <c r="W2001" s="21">
        <f t="shared" si="319"/>
        <v>53.912499999999994</v>
      </c>
      <c r="X2001" s="20"/>
      <c r="Y2001" s="20"/>
      <c r="Z2001" s="20"/>
    </row>
    <row r="2002" spans="1:26" ht="13.5" x14ac:dyDescent="0.25">
      <c r="A2002" s="4">
        <f>TITRES_STAT!B2005</f>
        <v>44921</v>
      </c>
      <c r="B2002" s="2">
        <f>TITRES_STAT!C2005</f>
        <v>12.65</v>
      </c>
      <c r="C2002" s="2">
        <f>RSI!I2002</f>
        <v>38.526516231987259</v>
      </c>
      <c r="D2002" s="2">
        <f>MACD!E2002</f>
        <v>5.7077358422343849E-3</v>
      </c>
      <c r="E2002" s="2">
        <f>MACD!F2002</f>
        <v>6.1289698456461266E-3</v>
      </c>
      <c r="F2002" s="2">
        <f>'Moving Avg'!D2002</f>
        <v>5.64208</v>
      </c>
      <c r="G2002" s="2">
        <f>'Moving Avg'!E2002</f>
        <v>5.6754200000000008</v>
      </c>
      <c r="H2002" s="2">
        <f>'Moving Avg'!F2002</f>
        <v>5.7185350000000001</v>
      </c>
      <c r="I2002" s="2">
        <f>'Moving Avg'!G2002</f>
        <v>5.9255419999999992</v>
      </c>
      <c r="J2002" s="2">
        <f>'Moving Avg'!H2002</f>
        <v>6.4312025000000039</v>
      </c>
      <c r="K2002" s="18" t="str">
        <f>OBV!F2002</f>
        <v>BULLISH</v>
      </c>
      <c r="L2002" s="18" t="str">
        <f>OBV!G2002</f>
        <v>NEUTRAL</v>
      </c>
      <c r="M2002" s="18" t="str">
        <f>OBV!H2002</f>
        <v>BULLISH DIVERGENCE</v>
      </c>
      <c r="N2002" s="21">
        <f t="shared" si="310"/>
        <v>50</v>
      </c>
      <c r="O2002" s="21">
        <f t="shared" si="311"/>
        <v>100</v>
      </c>
      <c r="P2002" s="21">
        <f t="shared" si="312"/>
        <v>0</v>
      </c>
      <c r="Q2002" s="21">
        <f t="shared" si="313"/>
        <v>66.5</v>
      </c>
      <c r="R2002" s="22">
        <f t="shared" si="314"/>
        <v>62.475000000000001</v>
      </c>
      <c r="S2002" s="22">
        <f t="shared" si="315"/>
        <v>46.625</v>
      </c>
      <c r="T2002" s="22">
        <f t="shared" si="316"/>
        <v>52.424999999999997</v>
      </c>
      <c r="U2002" s="22">
        <f t="shared" si="317"/>
        <v>54.125</v>
      </c>
      <c r="V2002" s="21">
        <f t="shared" si="318"/>
        <v>53.841666666666661</v>
      </c>
      <c r="W2002" s="21">
        <f t="shared" si="319"/>
        <v>53.912499999999994</v>
      </c>
      <c r="X2002" s="20"/>
      <c r="Y2002" s="20"/>
      <c r="Z2002" s="20"/>
    </row>
    <row r="2003" spans="1:26" ht="13.5" x14ac:dyDescent="0.25">
      <c r="A2003" s="4">
        <f>TITRES_STAT!B2006</f>
        <v>44922</v>
      </c>
      <c r="B2003" s="2">
        <f>TITRES_STAT!C2006</f>
        <v>12.65</v>
      </c>
      <c r="C2003" s="2">
        <f>RSI!I2003</f>
        <v>38.526516231987252</v>
      </c>
      <c r="D2003" s="2">
        <f>MACD!E2003</f>
        <v>4.7871385587292536E-3</v>
      </c>
      <c r="E2003" s="2">
        <f>MACD!F2003</f>
        <v>5.8606035882627526E-3</v>
      </c>
      <c r="F2003" s="2">
        <f>'Moving Avg'!D2003</f>
        <v>5.6287399999999987</v>
      </c>
      <c r="G2003" s="2">
        <f>'Moving Avg'!E2003</f>
        <v>5.6687500000000002</v>
      </c>
      <c r="H2003" s="2">
        <f>'Moving Avg'!F2003</f>
        <v>5.7109800000000011</v>
      </c>
      <c r="I2003" s="2">
        <f>'Moving Avg'!G2003</f>
        <v>5.9135379999999991</v>
      </c>
      <c r="J2003" s="2">
        <f>'Moving Avg'!H2003</f>
        <v>6.4252990000000034</v>
      </c>
      <c r="K2003" s="18" t="str">
        <f>OBV!F2003</f>
        <v>BULLISH</v>
      </c>
      <c r="L2003" s="18" t="str">
        <f>OBV!G2003</f>
        <v>NEUTRAL</v>
      </c>
      <c r="M2003" s="18" t="str">
        <f>OBV!H2003</f>
        <v>BULLISH DIVERGENCE</v>
      </c>
      <c r="N2003" s="21">
        <f t="shared" si="310"/>
        <v>50</v>
      </c>
      <c r="O2003" s="21">
        <f t="shared" si="311"/>
        <v>100</v>
      </c>
      <c r="P2003" s="21">
        <f t="shared" si="312"/>
        <v>0</v>
      </c>
      <c r="Q2003" s="21">
        <f t="shared" si="313"/>
        <v>66.5</v>
      </c>
      <c r="R2003" s="22">
        <f t="shared" si="314"/>
        <v>62.475000000000001</v>
      </c>
      <c r="S2003" s="22">
        <f t="shared" si="315"/>
        <v>46.625</v>
      </c>
      <c r="T2003" s="22">
        <f t="shared" si="316"/>
        <v>52.424999999999997</v>
      </c>
      <c r="U2003" s="22">
        <f t="shared" si="317"/>
        <v>54.125</v>
      </c>
      <c r="V2003" s="21">
        <f t="shared" si="318"/>
        <v>53.841666666666661</v>
      </c>
      <c r="W2003" s="21">
        <f t="shared" si="319"/>
        <v>53.912499999999994</v>
      </c>
      <c r="X2003" s="20"/>
      <c r="Y2003" s="20"/>
      <c r="Z2003" s="20"/>
    </row>
    <row r="2004" spans="1:26" ht="13.5" x14ac:dyDescent="0.25">
      <c r="A2004" s="4">
        <f>TITRES_STAT!B2007</f>
        <v>44923</v>
      </c>
      <c r="B2004" s="2">
        <f>TITRES_STAT!C2007</f>
        <v>12.9</v>
      </c>
      <c r="C2004" s="2">
        <f>RSI!I2004</f>
        <v>48.91618403850633</v>
      </c>
      <c r="D2004" s="2">
        <f>MACD!E2004</f>
        <v>-3.4581970743143842E-3</v>
      </c>
      <c r="E2004" s="2">
        <f>MACD!F2004</f>
        <v>3.9968434557473261E-3</v>
      </c>
      <c r="F2004" s="2">
        <f>'Moving Avg'!D2004</f>
        <v>5.6553999999999984</v>
      </c>
      <c r="G2004" s="2">
        <f>'Moving Avg'!E2004</f>
        <v>5.67319</v>
      </c>
      <c r="H2004" s="2">
        <f>'Moving Avg'!F2004</f>
        <v>5.7043100000000013</v>
      </c>
      <c r="I2004" s="2">
        <f>'Moving Avg'!G2004</f>
        <v>5.9037559999999996</v>
      </c>
      <c r="J2004" s="2">
        <f>'Moving Avg'!H2004</f>
        <v>6.4199295000000038</v>
      </c>
      <c r="K2004" s="18" t="str">
        <f>OBV!F2004</f>
        <v>BULLISH</v>
      </c>
      <c r="L2004" s="18" t="str">
        <f>OBV!G2004</f>
        <v>NEUTRAL</v>
      </c>
      <c r="M2004" s="18" t="str">
        <f>OBV!H2004</f>
        <v>CONFIRMED BULLISH</v>
      </c>
      <c r="N2004" s="21">
        <f t="shared" si="310"/>
        <v>50</v>
      </c>
      <c r="O2004" s="21">
        <f t="shared" si="311"/>
        <v>100</v>
      </c>
      <c r="P2004" s="21">
        <f t="shared" si="312"/>
        <v>0</v>
      </c>
      <c r="Q2004" s="21">
        <f t="shared" si="313"/>
        <v>83.5</v>
      </c>
      <c r="R2004" s="22">
        <f t="shared" si="314"/>
        <v>65.025000000000006</v>
      </c>
      <c r="S2004" s="22">
        <f t="shared" si="315"/>
        <v>50.875</v>
      </c>
      <c r="T2004" s="22">
        <f t="shared" si="316"/>
        <v>60.075000000000003</v>
      </c>
      <c r="U2004" s="22">
        <f t="shared" si="317"/>
        <v>58.375</v>
      </c>
      <c r="V2004" s="21">
        <f t="shared" si="318"/>
        <v>58.658333333333339</v>
      </c>
      <c r="W2004" s="21">
        <f t="shared" si="319"/>
        <v>58.587500000000006</v>
      </c>
      <c r="X2004" s="20"/>
      <c r="Y2004" s="20"/>
      <c r="Z2004" s="20"/>
    </row>
    <row r="2005" spans="1:26" ht="13.5" x14ac:dyDescent="0.25">
      <c r="A2005" s="4">
        <f>TITRES_STAT!B2008</f>
        <v>44924</v>
      </c>
      <c r="B2005" s="2">
        <f>TITRES_STAT!C2008</f>
        <v>12.88</v>
      </c>
      <c r="C2005" s="2">
        <f>RSI!I2005</f>
        <v>48.213208040446581</v>
      </c>
      <c r="D2005" s="2">
        <f>MACD!E2005</f>
        <v>-2.8947626321196296E-3</v>
      </c>
      <c r="E2005" s="2">
        <f>MACD!F2005</f>
        <v>2.6185222381739353E-3</v>
      </c>
      <c r="F2005" s="2">
        <f>'Moving Avg'!D2005</f>
        <v>5.6714000000000002</v>
      </c>
      <c r="G2005" s="2">
        <f>'Moving Avg'!E2005</f>
        <v>5.6722999999999999</v>
      </c>
      <c r="H2005" s="2">
        <f>'Moving Avg'!F2005</f>
        <v>5.7060850000000007</v>
      </c>
      <c r="I2005" s="2">
        <f>'Moving Avg'!G2005</f>
        <v>5.893796</v>
      </c>
      <c r="J2005" s="2">
        <f>'Moving Avg'!H2005</f>
        <v>6.4145155000000038</v>
      </c>
      <c r="K2005" s="18" t="str">
        <f>OBV!F2005</f>
        <v>BEARISH</v>
      </c>
      <c r="L2005" s="18" t="str">
        <f>OBV!G2005</f>
        <v>NEUTRAL</v>
      </c>
      <c r="M2005" s="18" t="str">
        <f>OBV!H2005</f>
        <v>BEARISH DIVERGENCE</v>
      </c>
      <c r="N2005" s="21">
        <f t="shared" si="310"/>
        <v>50</v>
      </c>
      <c r="O2005" s="21">
        <f t="shared" si="311"/>
        <v>100</v>
      </c>
      <c r="P2005" s="21">
        <f t="shared" si="312"/>
        <v>0</v>
      </c>
      <c r="Q2005" s="21">
        <f t="shared" si="313"/>
        <v>16.5</v>
      </c>
      <c r="R2005" s="22">
        <f t="shared" si="314"/>
        <v>54.975000000000001</v>
      </c>
      <c r="S2005" s="22">
        <f t="shared" si="315"/>
        <v>34.125</v>
      </c>
      <c r="T2005" s="22">
        <f t="shared" si="316"/>
        <v>29.925000000000001</v>
      </c>
      <c r="U2005" s="22">
        <f t="shared" si="317"/>
        <v>41.625</v>
      </c>
      <c r="V2005" s="21">
        <f t="shared" si="318"/>
        <v>39.674999999999997</v>
      </c>
      <c r="W2005" s="21">
        <f t="shared" si="319"/>
        <v>40.162499999999994</v>
      </c>
      <c r="X2005" s="20"/>
      <c r="Y2005" s="20"/>
      <c r="Z2005" s="20"/>
    </row>
    <row r="2006" spans="1:26" ht="13.5" x14ac:dyDescent="0.25">
      <c r="A2006" s="4">
        <f>TITRES_STAT!B2009</f>
        <v>44925</v>
      </c>
      <c r="B2006" s="2">
        <f>TITRES_STAT!C2009</f>
        <v>12.88</v>
      </c>
      <c r="C2006" s="2">
        <f>RSI!I2006</f>
        <v>48.213208040446581</v>
      </c>
      <c r="D2006" s="2">
        <f>MACD!E2006</f>
        <v>-2.3189121417157565E-3</v>
      </c>
      <c r="E2006" s="2">
        <f>MACD!F2006</f>
        <v>1.6310353621959968E-3</v>
      </c>
      <c r="F2006" s="2">
        <f>'Moving Avg'!D2006</f>
        <v>5.6874000000000011</v>
      </c>
      <c r="G2006" s="2">
        <f>'Moving Avg'!E2006</f>
        <v>5.6714099999999998</v>
      </c>
      <c r="H2006" s="2">
        <f>'Moving Avg'!F2006</f>
        <v>5.6971900000000009</v>
      </c>
      <c r="I2006" s="2">
        <f>'Moving Avg'!G2006</f>
        <v>5.8847259999999997</v>
      </c>
      <c r="J2006" s="2">
        <f>'Moving Avg'!H2006</f>
        <v>6.4092100000000043</v>
      </c>
      <c r="K2006" s="18" t="str">
        <f>OBV!F2006</f>
        <v>BEARISH</v>
      </c>
      <c r="L2006" s="18" t="str">
        <f>OBV!G2006</f>
        <v>NEUTRAL</v>
      </c>
      <c r="M2006" s="18" t="str">
        <f>OBV!H2006</f>
        <v>BEARISH DIVERGENCE</v>
      </c>
      <c r="N2006" s="21">
        <f t="shared" si="310"/>
        <v>50</v>
      </c>
      <c r="O2006" s="21">
        <f t="shared" si="311"/>
        <v>100</v>
      </c>
      <c r="P2006" s="21">
        <f t="shared" si="312"/>
        <v>0</v>
      </c>
      <c r="Q2006" s="21">
        <f t="shared" si="313"/>
        <v>16.5</v>
      </c>
      <c r="R2006" s="22">
        <f t="shared" si="314"/>
        <v>54.975000000000001</v>
      </c>
      <c r="S2006" s="22">
        <f t="shared" si="315"/>
        <v>34.125</v>
      </c>
      <c r="T2006" s="22">
        <f t="shared" si="316"/>
        <v>29.925000000000001</v>
      </c>
      <c r="U2006" s="22">
        <f t="shared" si="317"/>
        <v>41.625</v>
      </c>
      <c r="V2006" s="21">
        <f t="shared" si="318"/>
        <v>39.674999999999997</v>
      </c>
      <c r="W2006" s="21">
        <f t="shared" si="319"/>
        <v>40.162499999999994</v>
      </c>
      <c r="X2006" s="20"/>
      <c r="Y2006" s="20"/>
      <c r="Z2006" s="20"/>
    </row>
    <row r="2007" spans="1:26" ht="13.5" x14ac:dyDescent="0.25">
      <c r="A2007" s="4">
        <f>TITRES_STAT!B2010</f>
        <v>44928</v>
      </c>
      <c r="B2007" s="2">
        <f>TITRES_STAT!C2010</f>
        <v>12.8</v>
      </c>
      <c r="C2007" s="2">
        <f>RSI!I2007</f>
        <v>45.207763864165308</v>
      </c>
      <c r="D2007" s="2">
        <f>MACD!E2007</f>
        <v>-5.9410359781040256E-3</v>
      </c>
      <c r="E2007" s="2">
        <f>MACD!F2007</f>
        <v>1.1662109413599232E-4</v>
      </c>
      <c r="F2007" s="2">
        <f>'Moving Avg'!D2007</f>
        <v>5.7007399999999997</v>
      </c>
      <c r="G2007" s="2">
        <f>'Moving Avg'!E2007</f>
        <v>5.6714099999999998</v>
      </c>
      <c r="H2007" s="2">
        <f>'Moving Avg'!F2007</f>
        <v>5.6929700000000008</v>
      </c>
      <c r="I2007" s="2">
        <f>'Moving Avg'!G2007</f>
        <v>5.8749459999999987</v>
      </c>
      <c r="J2007" s="2">
        <f>'Moving Avg'!H2007</f>
        <v>6.4036400000000038</v>
      </c>
      <c r="K2007" s="18" t="str">
        <f>OBV!F2007</f>
        <v>BEARISH</v>
      </c>
      <c r="L2007" s="18" t="str">
        <f>OBV!G2007</f>
        <v>NEUTRAL</v>
      </c>
      <c r="M2007" s="18" t="str">
        <f>OBV!H2007</f>
        <v>BEARISH DIVERGENCE</v>
      </c>
      <c r="N2007" s="21">
        <f t="shared" si="310"/>
        <v>50</v>
      </c>
      <c r="O2007" s="21">
        <f t="shared" si="311"/>
        <v>100</v>
      </c>
      <c r="P2007" s="21">
        <f t="shared" si="312"/>
        <v>0</v>
      </c>
      <c r="Q2007" s="21">
        <f t="shared" si="313"/>
        <v>16.5</v>
      </c>
      <c r="R2007" s="22">
        <f t="shared" si="314"/>
        <v>54.975000000000001</v>
      </c>
      <c r="S2007" s="22">
        <f t="shared" si="315"/>
        <v>34.125</v>
      </c>
      <c r="T2007" s="22">
        <f t="shared" si="316"/>
        <v>29.925000000000001</v>
      </c>
      <c r="U2007" s="22">
        <f t="shared" si="317"/>
        <v>41.625</v>
      </c>
      <c r="V2007" s="21">
        <f t="shared" si="318"/>
        <v>39.674999999999997</v>
      </c>
      <c r="W2007" s="21">
        <f t="shared" si="319"/>
        <v>40.162499999999994</v>
      </c>
      <c r="X2007" s="20"/>
      <c r="Y2007" s="20"/>
      <c r="Z2007" s="20"/>
    </row>
    <row r="2008" spans="1:26" ht="13.5" x14ac:dyDescent="0.25">
      <c r="A2008" s="4">
        <f>TITRES_STAT!B2011</f>
        <v>44929</v>
      </c>
      <c r="B2008" s="2">
        <f>TITRES_STAT!C2011</f>
        <v>12.5</v>
      </c>
      <c r="C2008" s="2">
        <f>RSI!I2008</f>
        <v>36.100833347740462</v>
      </c>
      <c r="D2008" s="2">
        <f>MACD!E2008</f>
        <v>1.1703033065284529E-3</v>
      </c>
      <c r="E2008" s="2">
        <f>MACD!F2008</f>
        <v>3.2735753661448442E-4</v>
      </c>
      <c r="F2008" s="2">
        <f>'Moving Avg'!D2008</f>
        <v>5.6874000000000002</v>
      </c>
      <c r="G2008" s="2">
        <f>'Moving Avg'!E2008</f>
        <v>5.6580700000000004</v>
      </c>
      <c r="H2008" s="2">
        <f>'Moving Avg'!F2008</f>
        <v>5.6820800000000009</v>
      </c>
      <c r="I2008" s="2">
        <f>'Moving Avg'!G2008</f>
        <v>5.8571619999999989</v>
      </c>
      <c r="J2008" s="2">
        <f>'Moving Avg'!H2008</f>
        <v>6.3973815000000034</v>
      </c>
      <c r="K2008" s="18" t="str">
        <f>OBV!F2008</f>
        <v>BEARISH</v>
      </c>
      <c r="L2008" s="18" t="str">
        <f>OBV!G2008</f>
        <v>NEUTRAL</v>
      </c>
      <c r="M2008" s="18" t="str">
        <f>OBV!H2008</f>
        <v>CONFIRMED BEARISH</v>
      </c>
      <c r="N2008" s="21">
        <f t="shared" si="310"/>
        <v>50</v>
      </c>
      <c r="O2008" s="21">
        <f t="shared" si="311"/>
        <v>100</v>
      </c>
      <c r="P2008" s="21">
        <f t="shared" si="312"/>
        <v>0</v>
      </c>
      <c r="Q2008" s="21">
        <f t="shared" si="313"/>
        <v>16.5</v>
      </c>
      <c r="R2008" s="22">
        <f t="shared" si="314"/>
        <v>54.975000000000001</v>
      </c>
      <c r="S2008" s="22">
        <f t="shared" si="315"/>
        <v>34.125</v>
      </c>
      <c r="T2008" s="22">
        <f t="shared" si="316"/>
        <v>29.925000000000001</v>
      </c>
      <c r="U2008" s="22">
        <f t="shared" si="317"/>
        <v>41.625</v>
      </c>
      <c r="V2008" s="21">
        <f t="shared" si="318"/>
        <v>39.674999999999997</v>
      </c>
      <c r="W2008" s="21">
        <f t="shared" si="319"/>
        <v>40.162499999999994</v>
      </c>
      <c r="X2008" s="20"/>
      <c r="Y2008" s="20"/>
      <c r="Z2008" s="20"/>
    </row>
    <row r="2009" spans="1:26" ht="13.5" x14ac:dyDescent="0.25">
      <c r="A2009" s="4">
        <f>TITRES_STAT!B2012</f>
        <v>44930</v>
      </c>
      <c r="B2009" s="2">
        <f>TITRES_STAT!C2012</f>
        <v>12.4</v>
      </c>
      <c r="C2009" s="2">
        <f>RSI!I2009</f>
        <v>33.664587252175991</v>
      </c>
      <c r="D2009" s="2">
        <f>MACD!E2009</f>
        <v>-2.13187022609862E-3</v>
      </c>
      <c r="E2009" s="2">
        <f>MACD!F2009</f>
        <v>-1.6448801592813643E-4</v>
      </c>
      <c r="F2009" s="2">
        <f>'Moving Avg'!D2009</f>
        <v>5.6429400000000003</v>
      </c>
      <c r="G2009" s="2">
        <f>'Moving Avg'!E2009</f>
        <v>5.6491699999999998</v>
      </c>
      <c r="H2009" s="2">
        <f>'Moving Avg'!F2009</f>
        <v>5.6745200000000002</v>
      </c>
      <c r="I2009" s="2">
        <f>'Moving Avg'!G2009</f>
        <v>5.838487999999999</v>
      </c>
      <c r="J2009" s="2">
        <f>'Moving Avg'!H2009</f>
        <v>6.3909005000000025</v>
      </c>
      <c r="K2009" s="18" t="str">
        <f>OBV!F2009</f>
        <v>BEARISH</v>
      </c>
      <c r="L2009" s="18" t="str">
        <f>OBV!G2009</f>
        <v>NEUTRAL</v>
      </c>
      <c r="M2009" s="18" t="str">
        <f>OBV!H2009</f>
        <v>CONFIRMED BEARISH</v>
      </c>
      <c r="N2009" s="21">
        <f t="shared" si="310"/>
        <v>50</v>
      </c>
      <c r="O2009" s="21">
        <f t="shared" si="311"/>
        <v>100</v>
      </c>
      <c r="P2009" s="21">
        <f t="shared" si="312"/>
        <v>0</v>
      </c>
      <c r="Q2009" s="21">
        <f t="shared" si="313"/>
        <v>16.5</v>
      </c>
      <c r="R2009" s="22">
        <f t="shared" si="314"/>
        <v>54.975000000000001</v>
      </c>
      <c r="S2009" s="22">
        <f t="shared" si="315"/>
        <v>34.125</v>
      </c>
      <c r="T2009" s="22">
        <f t="shared" si="316"/>
        <v>29.925000000000001</v>
      </c>
      <c r="U2009" s="22">
        <f t="shared" si="317"/>
        <v>41.625</v>
      </c>
      <c r="V2009" s="21">
        <f t="shared" si="318"/>
        <v>39.674999999999997</v>
      </c>
      <c r="W2009" s="21">
        <f t="shared" si="319"/>
        <v>40.162499999999994</v>
      </c>
      <c r="X2009" s="20"/>
      <c r="Y2009" s="20"/>
      <c r="Z2009" s="20"/>
    </row>
    <row r="2010" spans="1:26" ht="13.5" x14ac:dyDescent="0.25">
      <c r="A2010" s="4">
        <f>TITRES_STAT!B2013</f>
        <v>44931</v>
      </c>
      <c r="B2010" s="2">
        <f>TITRES_STAT!C2013</f>
        <v>12</v>
      </c>
      <c r="C2010" s="2">
        <f>RSI!I2010</f>
        <v>26.088979910644653</v>
      </c>
      <c r="D2010" s="2">
        <f>MACD!E2010</f>
        <v>1.6320636211028194E-2</v>
      </c>
      <c r="E2010" s="2">
        <f>MACD!F2010</f>
        <v>3.1325368294631301E-3</v>
      </c>
      <c r="F2010" s="2">
        <f>'Moving Avg'!D2010</f>
        <v>5.5647000000000002</v>
      </c>
      <c r="G2010" s="2">
        <f>'Moving Avg'!E2010</f>
        <v>5.6180500000000011</v>
      </c>
      <c r="H2010" s="2">
        <f>'Moving Avg'!F2010</f>
        <v>5.6545150000000008</v>
      </c>
      <c r="I2010" s="2">
        <f>'Moving Avg'!G2010</f>
        <v>5.8184799999999992</v>
      </c>
      <c r="J2010" s="2">
        <f>'Moving Avg'!H2010</f>
        <v>6.3839640000000006</v>
      </c>
      <c r="K2010" s="18" t="str">
        <f>OBV!F2010</f>
        <v>BEARISH</v>
      </c>
      <c r="L2010" s="18" t="str">
        <f>OBV!G2010</f>
        <v>NEUTRAL</v>
      </c>
      <c r="M2010" s="18" t="str">
        <f>OBV!H2010</f>
        <v>CONFIRMED BEARISH</v>
      </c>
      <c r="N2010" s="21">
        <f t="shared" si="310"/>
        <v>50</v>
      </c>
      <c r="O2010" s="21">
        <f t="shared" si="311"/>
        <v>100</v>
      </c>
      <c r="P2010" s="21">
        <f t="shared" si="312"/>
        <v>0</v>
      </c>
      <c r="Q2010" s="21">
        <f t="shared" si="313"/>
        <v>16.5</v>
      </c>
      <c r="R2010" s="22">
        <f t="shared" si="314"/>
        <v>54.975000000000001</v>
      </c>
      <c r="S2010" s="22">
        <f t="shared" si="315"/>
        <v>34.125</v>
      </c>
      <c r="T2010" s="22">
        <f t="shared" si="316"/>
        <v>29.925000000000001</v>
      </c>
      <c r="U2010" s="22">
        <f t="shared" si="317"/>
        <v>41.625</v>
      </c>
      <c r="V2010" s="21">
        <f t="shared" si="318"/>
        <v>39.674999999999997</v>
      </c>
      <c r="W2010" s="21">
        <f t="shared" si="319"/>
        <v>40.162499999999994</v>
      </c>
      <c r="X2010" s="20"/>
      <c r="Y2010" s="20"/>
      <c r="Z2010" s="20"/>
    </row>
    <row r="2011" spans="1:26" ht="13.5" x14ac:dyDescent="0.25">
      <c r="A2011" s="4">
        <f>TITRES_STAT!B2014</f>
        <v>44932</v>
      </c>
      <c r="B2011" s="2">
        <f>TITRES_STAT!C2014</f>
        <v>12.37</v>
      </c>
      <c r="C2011" s="2">
        <f>RSI!I2011</f>
        <v>39.625742032259147</v>
      </c>
      <c r="D2011" s="2">
        <f>MACD!E2011</f>
        <v>2.1952991553950696E-2</v>
      </c>
      <c r="E2011" s="2">
        <f>MACD!F2011</f>
        <v>6.896627774360644E-3</v>
      </c>
      <c r="F2011" s="2">
        <f>'Moving Avg'!D2011</f>
        <v>5.5193599999999998</v>
      </c>
      <c r="G2011" s="2">
        <f>'Moving Avg'!E2011</f>
        <v>5.6033800000000005</v>
      </c>
      <c r="H2011" s="2">
        <f>'Moving Avg'!F2011</f>
        <v>5.6427350000000001</v>
      </c>
      <c r="I2011" s="2">
        <f>'Moving Avg'!G2011</f>
        <v>5.8017620000000001</v>
      </c>
      <c r="J2011" s="2">
        <f>'Moving Avg'!H2011</f>
        <v>6.3778500000000005</v>
      </c>
      <c r="K2011" s="18" t="str">
        <f>OBV!F2011</f>
        <v>BEARISH</v>
      </c>
      <c r="L2011" s="18" t="str">
        <f>OBV!G2011</f>
        <v>NEUTRAL</v>
      </c>
      <c r="M2011" s="18" t="str">
        <f>OBV!H2011</f>
        <v>CONFIRMED BEARISH</v>
      </c>
      <c r="N2011" s="21">
        <f t="shared" si="310"/>
        <v>50</v>
      </c>
      <c r="O2011" s="21">
        <f t="shared" si="311"/>
        <v>100</v>
      </c>
      <c r="P2011" s="21">
        <f t="shared" si="312"/>
        <v>0</v>
      </c>
      <c r="Q2011" s="21">
        <f t="shared" si="313"/>
        <v>16.5</v>
      </c>
      <c r="R2011" s="22">
        <f t="shared" si="314"/>
        <v>54.975000000000001</v>
      </c>
      <c r="S2011" s="22">
        <f t="shared" si="315"/>
        <v>34.125</v>
      </c>
      <c r="T2011" s="22">
        <f t="shared" si="316"/>
        <v>29.925000000000001</v>
      </c>
      <c r="U2011" s="22">
        <f t="shared" si="317"/>
        <v>41.625</v>
      </c>
      <c r="V2011" s="21">
        <f t="shared" si="318"/>
        <v>39.674999999999997</v>
      </c>
      <c r="W2011" s="21">
        <f t="shared" si="319"/>
        <v>40.162499999999994</v>
      </c>
      <c r="X2011" s="20"/>
      <c r="Y2011" s="20"/>
      <c r="Z2011" s="20"/>
    </row>
    <row r="2012" spans="1:26" ht="13.5" x14ac:dyDescent="0.25">
      <c r="A2012" s="4">
        <f>TITRES_STAT!B2015</f>
        <v>44935</v>
      </c>
      <c r="B2012" s="2">
        <f>TITRES_STAT!C2015</f>
        <v>12</v>
      </c>
      <c r="C2012" s="2">
        <f>RSI!I2012</f>
        <v>33.097635247858221</v>
      </c>
      <c r="D2012" s="2">
        <f>MACD!E2012</f>
        <v>3.6557224468730887E-2</v>
      </c>
      <c r="E2012" s="2">
        <f>MACD!F2012</f>
        <v>1.2828747113234694E-2</v>
      </c>
      <c r="F2012" s="2">
        <f>'Moving Avg'!D2012</f>
        <v>5.4482200000000001</v>
      </c>
      <c r="G2012" s="2">
        <f>'Moving Avg'!E2012</f>
        <v>5.5744799999999994</v>
      </c>
      <c r="H2012" s="2">
        <f>'Moving Avg'!F2012</f>
        <v>5.6249500000000001</v>
      </c>
      <c r="I2012" s="2">
        <f>'Moving Avg'!G2012</f>
        <v>5.7852220000000001</v>
      </c>
      <c r="J2012" s="2">
        <f>'Moving Avg'!H2012</f>
        <v>6.3709135000000003</v>
      </c>
      <c r="K2012" s="18" t="str">
        <f>OBV!F2012</f>
        <v>BEARISH</v>
      </c>
      <c r="L2012" s="18" t="str">
        <f>OBV!G2012</f>
        <v>NEUTRAL</v>
      </c>
      <c r="M2012" s="18" t="str">
        <f>OBV!H2012</f>
        <v>CONFIRMED BEARISH</v>
      </c>
      <c r="N2012" s="21">
        <f t="shared" si="310"/>
        <v>50</v>
      </c>
      <c r="O2012" s="21">
        <f t="shared" si="311"/>
        <v>100</v>
      </c>
      <c r="P2012" s="21">
        <f t="shared" si="312"/>
        <v>0</v>
      </c>
      <c r="Q2012" s="21">
        <f t="shared" si="313"/>
        <v>16.5</v>
      </c>
      <c r="R2012" s="22">
        <f t="shared" si="314"/>
        <v>54.975000000000001</v>
      </c>
      <c r="S2012" s="22">
        <f t="shared" si="315"/>
        <v>34.125</v>
      </c>
      <c r="T2012" s="22">
        <f t="shared" si="316"/>
        <v>29.925000000000001</v>
      </c>
      <c r="U2012" s="22">
        <f t="shared" si="317"/>
        <v>41.625</v>
      </c>
      <c r="V2012" s="21">
        <f t="shared" si="318"/>
        <v>39.674999999999997</v>
      </c>
      <c r="W2012" s="21">
        <f t="shared" si="319"/>
        <v>40.162499999999994</v>
      </c>
      <c r="X2012" s="20"/>
      <c r="Y2012" s="20"/>
      <c r="Z2012" s="20"/>
    </row>
    <row r="2013" spans="1:26" ht="13.5" x14ac:dyDescent="0.25">
      <c r="A2013" s="4">
        <f>TITRES_STAT!B2016</f>
        <v>44936</v>
      </c>
      <c r="B2013" s="2">
        <f>TITRES_STAT!C2016</f>
        <v>11.98</v>
      </c>
      <c r="C2013" s="2">
        <f>RSI!I2013</f>
        <v>32.782956978191478</v>
      </c>
      <c r="D2013" s="2">
        <f>MACD!E2013</f>
        <v>5.1535387299755264E-2</v>
      </c>
      <c r="E2013" s="2">
        <f>MACD!F2013</f>
        <v>2.0570075150538811E-2</v>
      </c>
      <c r="F2013" s="2">
        <f>'Moving Avg'!D2013</f>
        <v>5.40198</v>
      </c>
      <c r="G2013" s="2">
        <f>'Moving Avg'!E2013</f>
        <v>5.5446899999999992</v>
      </c>
      <c r="H2013" s="2">
        <f>'Moving Avg'!F2013</f>
        <v>5.6067200000000001</v>
      </c>
      <c r="I2013" s="2">
        <f>'Moving Avg'!G2013</f>
        <v>5.7681500000000003</v>
      </c>
      <c r="J2013" s="2">
        <f>'Moving Avg'!H2013</f>
        <v>6.3639324999999989</v>
      </c>
      <c r="K2013" s="18" t="str">
        <f>OBV!F2013</f>
        <v>BEARISH</v>
      </c>
      <c r="L2013" s="18" t="str">
        <f>OBV!G2013</f>
        <v>NEUTRAL</v>
      </c>
      <c r="M2013" s="18" t="str">
        <f>OBV!H2013</f>
        <v>CONFIRMED BEARISH</v>
      </c>
      <c r="N2013" s="21">
        <f t="shared" si="310"/>
        <v>50</v>
      </c>
      <c r="O2013" s="21">
        <f t="shared" si="311"/>
        <v>100</v>
      </c>
      <c r="P2013" s="21">
        <f t="shared" si="312"/>
        <v>0</v>
      </c>
      <c r="Q2013" s="21">
        <f t="shared" si="313"/>
        <v>16.5</v>
      </c>
      <c r="R2013" s="22">
        <f t="shared" si="314"/>
        <v>54.975000000000001</v>
      </c>
      <c r="S2013" s="22">
        <f t="shared" si="315"/>
        <v>34.125</v>
      </c>
      <c r="T2013" s="22">
        <f t="shared" si="316"/>
        <v>29.925000000000001</v>
      </c>
      <c r="U2013" s="22">
        <f t="shared" si="317"/>
        <v>41.625</v>
      </c>
      <c r="V2013" s="21">
        <f t="shared" si="318"/>
        <v>39.674999999999997</v>
      </c>
      <c r="W2013" s="21">
        <f t="shared" si="319"/>
        <v>40.162499999999994</v>
      </c>
      <c r="X2013" s="20"/>
      <c r="Y2013" s="20"/>
      <c r="Z2013" s="20"/>
    </row>
    <row r="2014" spans="1:26" ht="13.5" x14ac:dyDescent="0.25">
      <c r="A2014" s="4">
        <f>TITRES_STAT!B2017</f>
        <v>44937</v>
      </c>
      <c r="B2014" s="2">
        <f>TITRES_STAT!C2017</f>
        <v>11.75</v>
      </c>
      <c r="C2014" s="2">
        <f>RSI!I2014</f>
        <v>29.330988665668116</v>
      </c>
      <c r="D2014" s="2">
        <f>MACD!E2014</f>
        <v>9.0748074562811532E-2</v>
      </c>
      <c r="E2014" s="2">
        <f>MACD!F2014</f>
        <v>3.460567503299336E-2</v>
      </c>
      <c r="F2014" s="2">
        <f>'Moving Avg'!D2014</f>
        <v>5.3441799999999997</v>
      </c>
      <c r="G2014" s="2">
        <f>'Moving Avg'!E2014</f>
        <v>5.4935599999999996</v>
      </c>
      <c r="H2014" s="2">
        <f>'Moving Avg'!F2014</f>
        <v>5.5833749999999993</v>
      </c>
      <c r="I2014" s="2">
        <f>'Moving Avg'!G2014</f>
        <v>5.7490320000000006</v>
      </c>
      <c r="J2014" s="2">
        <f>'Moving Avg'!H2014</f>
        <v>6.3564399999999974</v>
      </c>
      <c r="K2014" s="18" t="str">
        <f>OBV!F2014</f>
        <v>BEARISH</v>
      </c>
      <c r="L2014" s="18" t="str">
        <f>OBV!G2014</f>
        <v>NEUTRAL</v>
      </c>
      <c r="M2014" s="18" t="str">
        <f>OBV!H2014</f>
        <v>CONFIRMED BEARISH</v>
      </c>
      <c r="N2014" s="21">
        <f t="shared" si="310"/>
        <v>50</v>
      </c>
      <c r="O2014" s="21">
        <f t="shared" si="311"/>
        <v>100</v>
      </c>
      <c r="P2014" s="21">
        <f t="shared" si="312"/>
        <v>0</v>
      </c>
      <c r="Q2014" s="21">
        <f t="shared" si="313"/>
        <v>16.5</v>
      </c>
      <c r="R2014" s="22">
        <f t="shared" si="314"/>
        <v>54.975000000000001</v>
      </c>
      <c r="S2014" s="22">
        <f t="shared" si="315"/>
        <v>34.125</v>
      </c>
      <c r="T2014" s="22">
        <f t="shared" si="316"/>
        <v>29.925000000000001</v>
      </c>
      <c r="U2014" s="22">
        <f t="shared" si="317"/>
        <v>41.625</v>
      </c>
      <c r="V2014" s="21">
        <f t="shared" si="318"/>
        <v>39.674999999999997</v>
      </c>
      <c r="W2014" s="21">
        <f t="shared" si="319"/>
        <v>40.162499999999994</v>
      </c>
      <c r="X2014" s="20"/>
      <c r="Y2014" s="20"/>
      <c r="Z2014" s="20"/>
    </row>
    <row r="2015" spans="1:26" ht="13.5" x14ac:dyDescent="0.25">
      <c r="A2015" s="4">
        <f>TITRES_STAT!B2018</f>
        <v>44938</v>
      </c>
      <c r="B2015" s="2">
        <f>TITRES_STAT!C2018</f>
        <v>11.51</v>
      </c>
      <c r="C2015" s="2">
        <f>RSI!I2015</f>
        <v>26.228784921882621</v>
      </c>
      <c r="D2015" s="2">
        <f>MACD!E2015</f>
        <v>0.13279735290779549</v>
      </c>
      <c r="E2015" s="2">
        <f>MACD!F2015</f>
        <v>5.4244010607953787E-2</v>
      </c>
      <c r="F2015" s="2">
        <f>'Moving Avg'!D2015</f>
        <v>5.3006000000000002</v>
      </c>
      <c r="G2015" s="2">
        <f>'Moving Avg'!E2015</f>
        <v>5.4326499999999998</v>
      </c>
      <c r="H2015" s="2">
        <f>'Moving Avg'!F2015</f>
        <v>5.5524749999999994</v>
      </c>
      <c r="I2015" s="2">
        <f>'Moving Avg'!G2015</f>
        <v>5.728224</v>
      </c>
      <c r="J2015" s="2">
        <f>'Moving Avg'!H2015</f>
        <v>6.3484139999999982</v>
      </c>
      <c r="K2015" s="18" t="str">
        <f>OBV!F2015</f>
        <v>BEARISH</v>
      </c>
      <c r="L2015" s="18" t="str">
        <f>OBV!G2015</f>
        <v>NEUTRAL</v>
      </c>
      <c r="M2015" s="18" t="str">
        <f>OBV!H2015</f>
        <v>CONFIRMED BEARISH</v>
      </c>
      <c r="N2015" s="21">
        <f t="shared" si="310"/>
        <v>50</v>
      </c>
      <c r="O2015" s="21">
        <f t="shared" si="311"/>
        <v>100</v>
      </c>
      <c r="P2015" s="21">
        <f t="shared" si="312"/>
        <v>0</v>
      </c>
      <c r="Q2015" s="21">
        <f t="shared" si="313"/>
        <v>16.5</v>
      </c>
      <c r="R2015" s="22">
        <f t="shared" si="314"/>
        <v>54.975000000000001</v>
      </c>
      <c r="S2015" s="22">
        <f t="shared" si="315"/>
        <v>34.125</v>
      </c>
      <c r="T2015" s="22">
        <f t="shared" si="316"/>
        <v>29.925000000000001</v>
      </c>
      <c r="U2015" s="22">
        <f t="shared" si="317"/>
        <v>41.625</v>
      </c>
      <c r="V2015" s="21">
        <f t="shared" si="318"/>
        <v>39.674999999999997</v>
      </c>
      <c r="W2015" s="21">
        <f t="shared" si="319"/>
        <v>40.162499999999994</v>
      </c>
      <c r="X2015" s="20"/>
      <c r="Y2015" s="20"/>
      <c r="Z2015" s="20"/>
    </row>
    <row r="2016" spans="1:26" ht="13.5" x14ac:dyDescent="0.25">
      <c r="A2016" s="4">
        <f>TITRES_STAT!B2019</f>
        <v>44939</v>
      </c>
      <c r="B2016" s="2">
        <f>TITRES_STAT!C2019</f>
        <v>11.51</v>
      </c>
      <c r="C2016" s="2">
        <f>RSI!I2016</f>
        <v>26.228784921882621</v>
      </c>
      <c r="D2016" s="2">
        <f>MACD!E2016</f>
        <v>0.17116989459793608</v>
      </c>
      <c r="E2016" s="2">
        <f>MACD!F2016</f>
        <v>7.7629187405950248E-2</v>
      </c>
      <c r="F2016" s="2">
        <f>'Moving Avg'!D2016</f>
        <v>5.2241200000000001</v>
      </c>
      <c r="G2016" s="2">
        <f>'Moving Avg'!E2016</f>
        <v>5.37174</v>
      </c>
      <c r="H2016" s="2">
        <f>'Moving Avg'!F2016</f>
        <v>5.5215750000000003</v>
      </c>
      <c r="I2016" s="2">
        <f>'Moving Avg'!G2016</f>
        <v>5.7069719999999995</v>
      </c>
      <c r="J2016" s="2">
        <f>'Moving Avg'!H2016</f>
        <v>6.3401714999999994</v>
      </c>
      <c r="K2016" s="18" t="str">
        <f>OBV!F2016</f>
        <v>BEARISH</v>
      </c>
      <c r="L2016" s="18" t="str">
        <f>OBV!G2016</f>
        <v>NEUTRAL</v>
      </c>
      <c r="M2016" s="18" t="str">
        <f>OBV!H2016</f>
        <v>CONFIRMED BEARISH</v>
      </c>
      <c r="N2016" s="21">
        <f t="shared" si="310"/>
        <v>50</v>
      </c>
      <c r="O2016" s="21">
        <f t="shared" si="311"/>
        <v>100</v>
      </c>
      <c r="P2016" s="21">
        <f t="shared" si="312"/>
        <v>0</v>
      </c>
      <c r="Q2016" s="21">
        <f t="shared" si="313"/>
        <v>16.5</v>
      </c>
      <c r="R2016" s="22">
        <f t="shared" si="314"/>
        <v>54.975000000000001</v>
      </c>
      <c r="S2016" s="22">
        <f t="shared" si="315"/>
        <v>34.125</v>
      </c>
      <c r="T2016" s="22">
        <f t="shared" si="316"/>
        <v>29.925000000000001</v>
      </c>
      <c r="U2016" s="22">
        <f t="shared" si="317"/>
        <v>41.625</v>
      </c>
      <c r="V2016" s="21">
        <f t="shared" si="318"/>
        <v>39.674999999999997</v>
      </c>
      <c r="W2016" s="21">
        <f t="shared" si="319"/>
        <v>40.162499999999994</v>
      </c>
      <c r="X2016" s="20"/>
      <c r="Y2016" s="20"/>
      <c r="Z2016" s="20"/>
    </row>
    <row r="2017" spans="1:26" ht="13.5" x14ac:dyDescent="0.25">
      <c r="A2017" s="4">
        <f>TITRES_STAT!B2020</f>
        <v>44942</v>
      </c>
      <c r="B2017" s="2">
        <f>TITRES_STAT!C2020</f>
        <v>12</v>
      </c>
      <c r="C2017" s="2">
        <f>RSI!I2017</f>
        <v>41.00657257729155</v>
      </c>
      <c r="D2017" s="2">
        <f>MACD!E2017</f>
        <v>0.18462222903211511</v>
      </c>
      <c r="E2017" s="2">
        <f>MACD!F2017</f>
        <v>9.9027795731183227E-2</v>
      </c>
      <c r="F2017" s="2">
        <f>'Moving Avg'!D2017</f>
        <v>5.2241200000000001</v>
      </c>
      <c r="G2017" s="2">
        <f>'Moving Avg'!E2017</f>
        <v>5.3361700000000001</v>
      </c>
      <c r="H2017" s="2">
        <f>'Moving Avg'!F2017</f>
        <v>5.5037900000000004</v>
      </c>
      <c r="I2017" s="2">
        <f>'Moving Avg'!G2017</f>
        <v>5.6900779999999997</v>
      </c>
      <c r="J2017" s="2">
        <f>'Moving Avg'!H2017</f>
        <v>6.3332349999999984</v>
      </c>
      <c r="K2017" s="18" t="str">
        <f>OBV!F2017</f>
        <v>BEARISH</v>
      </c>
      <c r="L2017" s="18" t="str">
        <f>OBV!G2017</f>
        <v>NEUTRAL</v>
      </c>
      <c r="M2017" s="18" t="str">
        <f>OBV!H2017</f>
        <v>NEUTRAL</v>
      </c>
      <c r="N2017" s="21">
        <f t="shared" si="310"/>
        <v>50</v>
      </c>
      <c r="O2017" s="21">
        <f t="shared" si="311"/>
        <v>100</v>
      </c>
      <c r="P2017" s="21">
        <f t="shared" si="312"/>
        <v>0</v>
      </c>
      <c r="Q2017" s="21">
        <f t="shared" si="313"/>
        <v>16.5</v>
      </c>
      <c r="R2017" s="22">
        <f t="shared" si="314"/>
        <v>54.975000000000001</v>
      </c>
      <c r="S2017" s="22">
        <f t="shared" si="315"/>
        <v>34.125</v>
      </c>
      <c r="T2017" s="22">
        <f t="shared" si="316"/>
        <v>29.925000000000001</v>
      </c>
      <c r="U2017" s="22">
        <f t="shared" si="317"/>
        <v>41.625</v>
      </c>
      <c r="V2017" s="21">
        <f t="shared" si="318"/>
        <v>39.674999999999997</v>
      </c>
      <c r="W2017" s="21">
        <f t="shared" si="319"/>
        <v>40.162499999999994</v>
      </c>
      <c r="X2017" s="20"/>
      <c r="Y2017" s="20"/>
      <c r="Z2017" s="20"/>
    </row>
    <row r="2018" spans="1:26" ht="13.5" x14ac:dyDescent="0.25">
      <c r="A2018" s="4">
        <f>TITRES_STAT!B2021</f>
        <v>44943</v>
      </c>
      <c r="B2018" s="2">
        <f>TITRES_STAT!C2021</f>
        <v>11.43</v>
      </c>
      <c r="C2018" s="2">
        <f>RSI!I2018</f>
        <v>32.782323112045063</v>
      </c>
      <c r="D2018" s="2">
        <f>MACD!E2018</f>
        <v>0.19535870496736063</v>
      </c>
      <c r="E2018" s="2">
        <f>MACD!F2018</f>
        <v>0.11829397757841872</v>
      </c>
      <c r="F2018" s="2">
        <f>'Moving Avg'!D2018</f>
        <v>5.1752200000000004</v>
      </c>
      <c r="G2018" s="2">
        <f>'Moving Avg'!E2018</f>
        <v>5.2886000000000006</v>
      </c>
      <c r="H2018" s="2">
        <f>'Moving Avg'!F2018</f>
        <v>5.4733350000000005</v>
      </c>
      <c r="I2018" s="2">
        <f>'Moving Avg'!G2018</f>
        <v>5.6681160000000004</v>
      </c>
      <c r="J2018" s="2">
        <f>'Moving Avg'!H2018</f>
        <v>6.3250314999999979</v>
      </c>
      <c r="K2018" s="18" t="str">
        <f>OBV!F2018</f>
        <v>BEARISH</v>
      </c>
      <c r="L2018" s="18" t="str">
        <f>OBV!G2018</f>
        <v>NEUTRAL</v>
      </c>
      <c r="M2018" s="18" t="str">
        <f>OBV!H2018</f>
        <v>CONFIRMED BEARISH</v>
      </c>
      <c r="N2018" s="21">
        <f t="shared" si="310"/>
        <v>50</v>
      </c>
      <c r="O2018" s="21">
        <f t="shared" si="311"/>
        <v>100</v>
      </c>
      <c r="P2018" s="21">
        <f t="shared" si="312"/>
        <v>0</v>
      </c>
      <c r="Q2018" s="21">
        <f t="shared" si="313"/>
        <v>16.5</v>
      </c>
      <c r="R2018" s="22">
        <f t="shared" si="314"/>
        <v>54.975000000000001</v>
      </c>
      <c r="S2018" s="22">
        <f t="shared" si="315"/>
        <v>34.125</v>
      </c>
      <c r="T2018" s="22">
        <f t="shared" si="316"/>
        <v>29.925000000000001</v>
      </c>
      <c r="U2018" s="22">
        <f t="shared" si="317"/>
        <v>41.625</v>
      </c>
      <c r="V2018" s="21">
        <f t="shared" si="318"/>
        <v>39.674999999999997</v>
      </c>
      <c r="W2018" s="21">
        <f t="shared" si="319"/>
        <v>40.162499999999994</v>
      </c>
      <c r="X2018" s="20"/>
      <c r="Y2018" s="20"/>
      <c r="Z2018" s="20"/>
    </row>
    <row r="2019" spans="1:26" ht="13.5" x14ac:dyDescent="0.25">
      <c r="A2019" s="4">
        <f>TITRES_STAT!B2022</f>
        <v>44944</v>
      </c>
      <c r="B2019" s="2">
        <f>TITRES_STAT!C2022</f>
        <v>11.46</v>
      </c>
      <c r="C2019" s="2">
        <f>RSI!I2019</f>
        <v>33.535783469495328</v>
      </c>
      <c r="D2019" s="2">
        <f>MACD!E2019</f>
        <v>0.19913390742412052</v>
      </c>
      <c r="E2019" s="2">
        <f>MACD!F2019</f>
        <v>0.13446196354755907</v>
      </c>
      <c r="F2019" s="2">
        <f>'Moving Avg'!D2019</f>
        <v>5.1494400000000002</v>
      </c>
      <c r="G2019" s="2">
        <f>'Moving Avg'!E2019</f>
        <v>5.2468099999999991</v>
      </c>
      <c r="H2019" s="2">
        <f>'Moving Avg'!F2019</f>
        <v>5.4479899999999999</v>
      </c>
      <c r="I2019" s="2">
        <f>'Moving Avg'!G2019</f>
        <v>5.6464199999999991</v>
      </c>
      <c r="J2019" s="2">
        <f>'Moving Avg'!H2019</f>
        <v>6.3168944999999974</v>
      </c>
      <c r="K2019" s="18" t="str">
        <f>OBV!F2019</f>
        <v>BEARISH</v>
      </c>
      <c r="L2019" s="18" t="str">
        <f>OBV!G2019</f>
        <v>NEUTRAL</v>
      </c>
      <c r="M2019" s="18" t="str">
        <f>OBV!H2019</f>
        <v>CONFIRMED BEARISH</v>
      </c>
      <c r="N2019" s="21">
        <f t="shared" si="310"/>
        <v>50</v>
      </c>
      <c r="O2019" s="21">
        <f t="shared" si="311"/>
        <v>100</v>
      </c>
      <c r="P2019" s="21">
        <f t="shared" si="312"/>
        <v>0</v>
      </c>
      <c r="Q2019" s="21">
        <f t="shared" si="313"/>
        <v>16.5</v>
      </c>
      <c r="R2019" s="22">
        <f t="shared" si="314"/>
        <v>54.975000000000001</v>
      </c>
      <c r="S2019" s="22">
        <f t="shared" si="315"/>
        <v>34.125</v>
      </c>
      <c r="T2019" s="22">
        <f t="shared" si="316"/>
        <v>29.925000000000001</v>
      </c>
      <c r="U2019" s="22">
        <f t="shared" si="317"/>
        <v>41.625</v>
      </c>
      <c r="V2019" s="21">
        <f t="shared" si="318"/>
        <v>39.674999999999997</v>
      </c>
      <c r="W2019" s="21">
        <f t="shared" si="319"/>
        <v>40.162499999999994</v>
      </c>
      <c r="X2019" s="20"/>
      <c r="Y2019" s="20"/>
      <c r="Z2019" s="20"/>
    </row>
    <row r="2020" spans="1:26" ht="13.5" x14ac:dyDescent="0.25">
      <c r="A2020" s="4">
        <f>TITRES_STAT!B2023</f>
        <v>44945</v>
      </c>
      <c r="B2020" s="2">
        <f>TITRES_STAT!C2023</f>
        <v>11.58</v>
      </c>
      <c r="C2020" s="2">
        <f>RSI!I2020</f>
        <v>36.608228329956006</v>
      </c>
      <c r="D2020" s="2">
        <f>MACD!E2020</f>
        <v>0.17327534630136388</v>
      </c>
      <c r="E2020" s="2">
        <f>MACD!F2020</f>
        <v>0.14222464009832003</v>
      </c>
      <c r="F2020" s="2">
        <f>'Moving Avg'!D2020</f>
        <v>5.1556800000000012</v>
      </c>
      <c r="G2020" s="2">
        <f>'Moving Avg'!E2020</f>
        <v>5.2281399999999998</v>
      </c>
      <c r="H2020" s="2">
        <f>'Moving Avg'!F2020</f>
        <v>5.4230950000000018</v>
      </c>
      <c r="I2020" s="2">
        <f>'Moving Avg'!G2020</f>
        <v>5.6266800000000003</v>
      </c>
      <c r="J2020" s="2">
        <f>'Moving Avg'!H2020</f>
        <v>6.3090464999999973</v>
      </c>
      <c r="K2020" s="18" t="str">
        <f>OBV!F2020</f>
        <v>BULLISH</v>
      </c>
      <c r="L2020" s="18" t="str">
        <f>OBV!G2020</f>
        <v>NEUTRAL</v>
      </c>
      <c r="M2020" s="18" t="str">
        <f>OBV!H2020</f>
        <v>CONFIRMED BULLISH</v>
      </c>
      <c r="N2020" s="21">
        <f t="shared" si="310"/>
        <v>50</v>
      </c>
      <c r="O2020" s="21">
        <f t="shared" si="311"/>
        <v>100</v>
      </c>
      <c r="P2020" s="21">
        <f t="shared" si="312"/>
        <v>0</v>
      </c>
      <c r="Q2020" s="21">
        <f t="shared" si="313"/>
        <v>83.5</v>
      </c>
      <c r="R2020" s="22">
        <f t="shared" si="314"/>
        <v>65.025000000000006</v>
      </c>
      <c r="S2020" s="22">
        <f t="shared" si="315"/>
        <v>50.875</v>
      </c>
      <c r="T2020" s="22">
        <f t="shared" si="316"/>
        <v>60.075000000000003</v>
      </c>
      <c r="U2020" s="22">
        <f t="shared" si="317"/>
        <v>58.375</v>
      </c>
      <c r="V2020" s="21">
        <f t="shared" si="318"/>
        <v>58.658333333333339</v>
      </c>
      <c r="W2020" s="21">
        <f t="shared" si="319"/>
        <v>58.587500000000006</v>
      </c>
      <c r="X2020" s="20"/>
      <c r="Y2020" s="20"/>
      <c r="Z2020" s="20"/>
    </row>
    <row r="2021" spans="1:26" ht="13.5" x14ac:dyDescent="0.25">
      <c r="A2021" s="4">
        <f>TITRES_STAT!B2024</f>
        <v>44946</v>
      </c>
      <c r="B2021" s="2">
        <f>TITRES_STAT!C2024</f>
        <v>11.53</v>
      </c>
      <c r="C2021" s="2">
        <f>RSI!I2021</f>
        <v>35.86266076656274</v>
      </c>
      <c r="D2021" s="2">
        <f>MACD!E2021</f>
        <v>0.18012832153223801</v>
      </c>
      <c r="E2021" s="2">
        <f>MACD!F2021</f>
        <v>0.14980537638510363</v>
      </c>
      <c r="F2021" s="2">
        <f>'Moving Avg'!D2021</f>
        <v>5.1574600000000004</v>
      </c>
      <c r="G2021" s="2">
        <f>'Moving Avg'!E2021</f>
        <v>5.1907899999999998</v>
      </c>
      <c r="H2021" s="2">
        <f>'Moving Avg'!F2021</f>
        <v>5.3970850000000015</v>
      </c>
      <c r="I2021" s="2">
        <f>'Moving Avg'!G2021</f>
        <v>5.6064940000000005</v>
      </c>
      <c r="J2021" s="2">
        <f>'Moving Avg'!H2021</f>
        <v>6.3010649999999968</v>
      </c>
      <c r="K2021" s="18" t="str">
        <f>OBV!F2021</f>
        <v>BULLISH</v>
      </c>
      <c r="L2021" s="18" t="str">
        <f>OBV!G2021</f>
        <v>NEUTRAL</v>
      </c>
      <c r="M2021" s="18" t="str">
        <f>OBV!H2021</f>
        <v>CONFIRMED BULLISH</v>
      </c>
      <c r="N2021" s="21">
        <f t="shared" si="310"/>
        <v>50</v>
      </c>
      <c r="O2021" s="21">
        <f t="shared" si="311"/>
        <v>100</v>
      </c>
      <c r="P2021" s="21">
        <f t="shared" si="312"/>
        <v>0</v>
      </c>
      <c r="Q2021" s="21">
        <f t="shared" si="313"/>
        <v>83.5</v>
      </c>
      <c r="R2021" s="22">
        <f t="shared" si="314"/>
        <v>65.025000000000006</v>
      </c>
      <c r="S2021" s="22">
        <f t="shared" si="315"/>
        <v>50.875</v>
      </c>
      <c r="T2021" s="22">
        <f t="shared" si="316"/>
        <v>60.075000000000003</v>
      </c>
      <c r="U2021" s="22">
        <f t="shared" si="317"/>
        <v>58.375</v>
      </c>
      <c r="V2021" s="21">
        <f t="shared" si="318"/>
        <v>58.658333333333339</v>
      </c>
      <c r="W2021" s="21">
        <f t="shared" si="319"/>
        <v>58.587500000000006</v>
      </c>
      <c r="X2021" s="20"/>
      <c r="Y2021" s="20"/>
      <c r="Z2021" s="20"/>
    </row>
    <row r="2022" spans="1:26" ht="13.5" x14ac:dyDescent="0.25">
      <c r="A2022" s="4">
        <f>TITRES_STAT!B2025</f>
        <v>44949</v>
      </c>
      <c r="B2022" s="2">
        <f>TITRES_STAT!C2025</f>
        <v>11.76</v>
      </c>
      <c r="C2022" s="2">
        <f>RSI!I2022</f>
        <v>41.725920951352926</v>
      </c>
      <c r="D2022" s="2">
        <f>MACD!E2022</f>
        <v>0.15481565743640147</v>
      </c>
      <c r="E2022" s="2">
        <f>MACD!F2022</f>
        <v>0.15080743259536322</v>
      </c>
      <c r="F2022" s="2">
        <f>'Moving Avg'!D2022</f>
        <v>5.13612</v>
      </c>
      <c r="G2022" s="2">
        <f>'Moving Avg'!E2022</f>
        <v>5.1801200000000005</v>
      </c>
      <c r="H2022" s="2">
        <f>'Moving Avg'!F2022</f>
        <v>5.3773000000000009</v>
      </c>
      <c r="I2022" s="2">
        <f>'Moving Avg'!G2022</f>
        <v>5.5910220000000006</v>
      </c>
      <c r="J2022" s="2">
        <f>'Moving Avg'!H2022</f>
        <v>6.2935949999999972</v>
      </c>
      <c r="K2022" s="18" t="str">
        <f>OBV!F2022</f>
        <v>BULLISH</v>
      </c>
      <c r="L2022" s="18" t="str">
        <f>OBV!G2022</f>
        <v>NEUTRAL</v>
      </c>
      <c r="M2022" s="18" t="str">
        <f>OBV!H2022</f>
        <v>BULLISH DIVERGENCE</v>
      </c>
      <c r="N2022" s="21">
        <f t="shared" si="310"/>
        <v>50</v>
      </c>
      <c r="O2022" s="21">
        <f t="shared" si="311"/>
        <v>100</v>
      </c>
      <c r="P2022" s="21">
        <f t="shared" si="312"/>
        <v>0</v>
      </c>
      <c r="Q2022" s="21">
        <f t="shared" si="313"/>
        <v>66.5</v>
      </c>
      <c r="R2022" s="22">
        <f t="shared" si="314"/>
        <v>62.475000000000001</v>
      </c>
      <c r="S2022" s="22">
        <f t="shared" si="315"/>
        <v>46.625</v>
      </c>
      <c r="T2022" s="22">
        <f t="shared" si="316"/>
        <v>52.424999999999997</v>
      </c>
      <c r="U2022" s="22">
        <f t="shared" si="317"/>
        <v>54.125</v>
      </c>
      <c r="V2022" s="21">
        <f t="shared" si="318"/>
        <v>53.841666666666661</v>
      </c>
      <c r="W2022" s="21">
        <f t="shared" si="319"/>
        <v>53.912499999999994</v>
      </c>
      <c r="X2022" s="20"/>
      <c r="Y2022" s="20"/>
      <c r="Z2022" s="20"/>
    </row>
    <row r="2023" spans="1:26" ht="13.5" x14ac:dyDescent="0.25">
      <c r="A2023" s="4">
        <f>TITRES_STAT!B2026</f>
        <v>44950</v>
      </c>
      <c r="B2023" s="2">
        <f>TITRES_STAT!C2026</f>
        <v>11.76</v>
      </c>
      <c r="C2023" s="2">
        <f>RSI!I2023</f>
        <v>41.725920951352933</v>
      </c>
      <c r="D2023" s="2">
        <f>MACD!E2023</f>
        <v>0.1330662407523544</v>
      </c>
      <c r="E2023" s="2">
        <f>MACD!F2023</f>
        <v>0.14725919422676148</v>
      </c>
      <c r="F2023" s="2">
        <f>'Moving Avg'!D2023</f>
        <v>5.1654600000000004</v>
      </c>
      <c r="G2023" s="2">
        <f>'Moving Avg'!E2023</f>
        <v>5.1703400000000004</v>
      </c>
      <c r="H2023" s="2">
        <f>'Moving Avg'!F2023</f>
        <v>5.3575150000000011</v>
      </c>
      <c r="I2023" s="2">
        <f>'Moving Avg'!G2023</f>
        <v>5.5755500000000007</v>
      </c>
      <c r="J2023" s="2">
        <f>'Moving Avg'!H2023</f>
        <v>6.2862334999999963</v>
      </c>
      <c r="K2023" s="18" t="str">
        <f>OBV!F2023</f>
        <v>BULLISH</v>
      </c>
      <c r="L2023" s="18" t="str">
        <f>OBV!G2023</f>
        <v>NEUTRAL</v>
      </c>
      <c r="M2023" s="18" t="str">
        <f>OBV!H2023</f>
        <v>CONFIRMED BULLISH</v>
      </c>
      <c r="N2023" s="21">
        <f t="shared" si="310"/>
        <v>50</v>
      </c>
      <c r="O2023" s="21">
        <f t="shared" si="311"/>
        <v>100</v>
      </c>
      <c r="P2023" s="21">
        <f t="shared" si="312"/>
        <v>0</v>
      </c>
      <c r="Q2023" s="21">
        <f t="shared" si="313"/>
        <v>83.5</v>
      </c>
      <c r="R2023" s="22">
        <f t="shared" si="314"/>
        <v>65.025000000000006</v>
      </c>
      <c r="S2023" s="22">
        <f t="shared" si="315"/>
        <v>50.875</v>
      </c>
      <c r="T2023" s="22">
        <f t="shared" si="316"/>
        <v>60.075000000000003</v>
      </c>
      <c r="U2023" s="22">
        <f t="shared" si="317"/>
        <v>58.375</v>
      </c>
      <c r="V2023" s="21">
        <f t="shared" si="318"/>
        <v>58.658333333333339</v>
      </c>
      <c r="W2023" s="21">
        <f t="shared" si="319"/>
        <v>58.587500000000006</v>
      </c>
      <c r="X2023" s="20"/>
      <c r="Y2023" s="20"/>
      <c r="Z2023" s="20"/>
    </row>
    <row r="2024" spans="1:26" ht="13.5" x14ac:dyDescent="0.25">
      <c r="A2024" s="4">
        <f>TITRES_STAT!B2027</f>
        <v>44951</v>
      </c>
      <c r="B2024" s="2">
        <f>TITRES_STAT!C2027</f>
        <v>11.43</v>
      </c>
      <c r="C2024" s="2">
        <f>RSI!I2024</f>
        <v>36.219223570816261</v>
      </c>
      <c r="D2024" s="2">
        <f>MACD!E2024</f>
        <v>0.1107524101223758</v>
      </c>
      <c r="E2024" s="2">
        <f>MACD!F2024</f>
        <v>0.13995783740588436</v>
      </c>
      <c r="F2024" s="2">
        <f>'Moving Avg'!D2024</f>
        <v>5.1627999999999998</v>
      </c>
      <c r="G2024" s="2">
        <f>'Moving Avg'!E2024</f>
        <v>5.1561199999999996</v>
      </c>
      <c r="H2024" s="2">
        <f>'Moving Avg'!F2024</f>
        <v>5.3248400000000009</v>
      </c>
      <c r="I2024" s="2">
        <f>'Moving Avg'!G2024</f>
        <v>5.5615900000000007</v>
      </c>
      <c r="J2024" s="2">
        <f>'Moving Avg'!H2024</f>
        <v>6.2780299999999958</v>
      </c>
      <c r="K2024" s="18" t="str">
        <f>OBV!F2024</f>
        <v>BEARISH</v>
      </c>
      <c r="L2024" s="18" t="str">
        <f>OBV!G2024</f>
        <v>NEUTRAL</v>
      </c>
      <c r="M2024" s="18" t="str">
        <f>OBV!H2024</f>
        <v>CONFIRMED BEARISH</v>
      </c>
      <c r="N2024" s="21">
        <f t="shared" si="310"/>
        <v>50</v>
      </c>
      <c r="O2024" s="21">
        <f t="shared" si="311"/>
        <v>100</v>
      </c>
      <c r="P2024" s="21">
        <f t="shared" si="312"/>
        <v>0</v>
      </c>
      <c r="Q2024" s="21">
        <f t="shared" si="313"/>
        <v>16.5</v>
      </c>
      <c r="R2024" s="22">
        <f t="shared" si="314"/>
        <v>54.975000000000001</v>
      </c>
      <c r="S2024" s="22">
        <f t="shared" si="315"/>
        <v>34.125</v>
      </c>
      <c r="T2024" s="22">
        <f t="shared" si="316"/>
        <v>29.925000000000001</v>
      </c>
      <c r="U2024" s="22">
        <f t="shared" si="317"/>
        <v>41.625</v>
      </c>
      <c r="V2024" s="21">
        <f t="shared" si="318"/>
        <v>39.674999999999997</v>
      </c>
      <c r="W2024" s="21">
        <f t="shared" si="319"/>
        <v>40.162499999999994</v>
      </c>
      <c r="X2024" s="20"/>
      <c r="Y2024" s="20"/>
      <c r="Z2024" s="20"/>
    </row>
    <row r="2025" spans="1:26" ht="13.5" x14ac:dyDescent="0.25">
      <c r="A2025" s="4">
        <f>TITRES_STAT!B2028</f>
        <v>44952</v>
      </c>
      <c r="B2025" s="2">
        <f>TITRES_STAT!C2028</f>
        <v>11.6</v>
      </c>
      <c r="C2025" s="2">
        <f>RSI!I2025</f>
        <v>40.566507934605688</v>
      </c>
      <c r="D2025" s="2">
        <f>MACD!E2025</f>
        <v>7.1620464071853185E-2</v>
      </c>
      <c r="E2025" s="2">
        <f>MACD!F2025</f>
        <v>0.12629036273907812</v>
      </c>
      <c r="F2025" s="2">
        <f>'Moving Avg'!D2025</f>
        <v>5.1645599999999998</v>
      </c>
      <c r="G2025" s="2">
        <f>'Moving Avg'!E2025</f>
        <v>5.1601200000000009</v>
      </c>
      <c r="H2025" s="2">
        <f>'Moving Avg'!F2025</f>
        <v>5.2963850000000008</v>
      </c>
      <c r="I2025" s="2">
        <f>'Moving Avg'!G2025</f>
        <v>5.5500300000000005</v>
      </c>
      <c r="J2025" s="2">
        <f>'Moving Avg'!H2025</f>
        <v>6.2702039999999961</v>
      </c>
      <c r="K2025" s="18" t="str">
        <f>OBV!F2025</f>
        <v>BEARISH</v>
      </c>
      <c r="L2025" s="18" t="str">
        <f>OBV!G2025</f>
        <v>NEUTRAL</v>
      </c>
      <c r="M2025" s="18" t="str">
        <f>OBV!H2025</f>
        <v>BEARISH DIVERGENCE</v>
      </c>
      <c r="N2025" s="21">
        <f t="shared" si="310"/>
        <v>50</v>
      </c>
      <c r="O2025" s="21">
        <f t="shared" si="311"/>
        <v>100</v>
      </c>
      <c r="P2025" s="21">
        <f t="shared" si="312"/>
        <v>0</v>
      </c>
      <c r="Q2025" s="21">
        <f t="shared" si="313"/>
        <v>16.5</v>
      </c>
      <c r="R2025" s="22">
        <f t="shared" si="314"/>
        <v>54.975000000000001</v>
      </c>
      <c r="S2025" s="22">
        <f t="shared" si="315"/>
        <v>34.125</v>
      </c>
      <c r="T2025" s="22">
        <f t="shared" si="316"/>
        <v>29.925000000000001</v>
      </c>
      <c r="U2025" s="22">
        <f t="shared" si="317"/>
        <v>41.625</v>
      </c>
      <c r="V2025" s="21">
        <f t="shared" si="318"/>
        <v>39.674999999999997</v>
      </c>
      <c r="W2025" s="21">
        <f t="shared" si="319"/>
        <v>40.162499999999994</v>
      </c>
      <c r="X2025" s="20"/>
      <c r="Y2025" s="20"/>
      <c r="Z2025" s="20"/>
    </row>
    <row r="2026" spans="1:26" ht="13.5" x14ac:dyDescent="0.25">
      <c r="A2026" s="4">
        <f>TITRES_STAT!B2029</f>
        <v>44953</v>
      </c>
      <c r="B2026" s="2">
        <f>TITRES_STAT!C2029</f>
        <v>11.5</v>
      </c>
      <c r="C2026" s="2">
        <f>RSI!I2026</f>
        <v>38.88784750086743</v>
      </c>
      <c r="D2026" s="2">
        <f>MACD!E2026</f>
        <v>4.297839278928528E-2</v>
      </c>
      <c r="E2026" s="2">
        <f>MACD!F2026</f>
        <v>0.10962796874911956</v>
      </c>
      <c r="F2026" s="2">
        <f>'Moving Avg'!D2026</f>
        <v>5.1619000000000002</v>
      </c>
      <c r="G2026" s="2">
        <f>'Moving Avg'!E2026</f>
        <v>5.1596799999999998</v>
      </c>
      <c r="H2026" s="2">
        <f>'Moving Avg'!F2026</f>
        <v>5.2657100000000003</v>
      </c>
      <c r="I2026" s="2">
        <f>'Moving Avg'!G2026</f>
        <v>5.5391820000000003</v>
      </c>
      <c r="J2026" s="2">
        <f>'Moving Avg'!H2026</f>
        <v>6.2621779999999951</v>
      </c>
      <c r="K2026" s="18" t="str">
        <f>OBV!F2026</f>
        <v>BEARISH</v>
      </c>
      <c r="L2026" s="18" t="str">
        <f>OBV!G2026</f>
        <v>NEUTRAL</v>
      </c>
      <c r="M2026" s="18" t="str">
        <f>OBV!H2026</f>
        <v>CONFIRMED BEARISH</v>
      </c>
      <c r="N2026" s="21">
        <f t="shared" si="310"/>
        <v>50</v>
      </c>
      <c r="O2026" s="21">
        <f t="shared" si="311"/>
        <v>100</v>
      </c>
      <c r="P2026" s="21">
        <f t="shared" si="312"/>
        <v>0</v>
      </c>
      <c r="Q2026" s="21">
        <f t="shared" si="313"/>
        <v>16.5</v>
      </c>
      <c r="R2026" s="22">
        <f t="shared" si="314"/>
        <v>54.975000000000001</v>
      </c>
      <c r="S2026" s="22">
        <f t="shared" si="315"/>
        <v>34.125</v>
      </c>
      <c r="T2026" s="22">
        <f t="shared" si="316"/>
        <v>29.925000000000001</v>
      </c>
      <c r="U2026" s="22">
        <f t="shared" si="317"/>
        <v>41.625</v>
      </c>
      <c r="V2026" s="21">
        <f t="shared" si="318"/>
        <v>39.674999999999997</v>
      </c>
      <c r="W2026" s="21">
        <f t="shared" si="319"/>
        <v>40.162499999999994</v>
      </c>
      <c r="X2026" s="20"/>
      <c r="Y2026" s="20"/>
      <c r="Z2026" s="20"/>
    </row>
    <row r="2027" spans="1:26" ht="13.5" x14ac:dyDescent="0.25">
      <c r="A2027" s="4">
        <f>TITRES_STAT!B2030</f>
        <v>44956</v>
      </c>
      <c r="B2027" s="2">
        <f>TITRES_STAT!C2030</f>
        <v>11.9</v>
      </c>
      <c r="C2027" s="2">
        <f>RSI!I2027</f>
        <v>48.142141243121017</v>
      </c>
      <c r="D2027" s="2">
        <f>MACD!E2027</f>
        <v>4.0451090299646886E-2</v>
      </c>
      <c r="E2027" s="2">
        <f>MACD!F2027</f>
        <v>9.5792593059225037E-2</v>
      </c>
      <c r="F2027" s="2">
        <f>'Moving Avg'!D2027</f>
        <v>5.1743399999999999</v>
      </c>
      <c r="G2027" s="2">
        <f>'Moving Avg'!E2027</f>
        <v>5.1552299999999995</v>
      </c>
      <c r="H2027" s="2">
        <f>'Moving Avg'!F2027</f>
        <v>5.2457000000000003</v>
      </c>
      <c r="I2027" s="2">
        <f>'Moving Avg'!G2027</f>
        <v>5.5318899999999989</v>
      </c>
      <c r="J2027" s="2">
        <f>'Moving Avg'!H2027</f>
        <v>6.2550409999999967</v>
      </c>
      <c r="K2027" s="18" t="str">
        <f>OBV!F2027</f>
        <v>BEARISH</v>
      </c>
      <c r="L2027" s="18" t="str">
        <f>OBV!G2027</f>
        <v>NEUTRAL</v>
      </c>
      <c r="M2027" s="18" t="str">
        <f>OBV!H2027</f>
        <v>BEARISH DIVERGENCE</v>
      </c>
      <c r="N2027" s="21">
        <f t="shared" si="310"/>
        <v>50</v>
      </c>
      <c r="O2027" s="21">
        <f t="shared" si="311"/>
        <v>100</v>
      </c>
      <c r="P2027" s="21">
        <f t="shared" si="312"/>
        <v>0</v>
      </c>
      <c r="Q2027" s="21">
        <f t="shared" si="313"/>
        <v>16.5</v>
      </c>
      <c r="R2027" s="22">
        <f t="shared" si="314"/>
        <v>54.975000000000001</v>
      </c>
      <c r="S2027" s="22">
        <f t="shared" si="315"/>
        <v>34.125</v>
      </c>
      <c r="T2027" s="22">
        <f t="shared" si="316"/>
        <v>29.925000000000001</v>
      </c>
      <c r="U2027" s="22">
        <f t="shared" si="317"/>
        <v>41.625</v>
      </c>
      <c r="V2027" s="21">
        <f t="shared" si="318"/>
        <v>39.674999999999997</v>
      </c>
      <c r="W2027" s="21">
        <f t="shared" si="319"/>
        <v>40.162499999999994</v>
      </c>
      <c r="X2027" s="20"/>
      <c r="Y2027" s="20"/>
      <c r="Z2027" s="20"/>
    </row>
    <row r="2028" spans="1:26" ht="13.5" x14ac:dyDescent="0.25">
      <c r="A2028" s="4">
        <f>TITRES_STAT!B2031</f>
        <v>44957</v>
      </c>
      <c r="B2028" s="2">
        <f>TITRES_STAT!C2031</f>
        <v>11.95</v>
      </c>
      <c r="C2028" s="2">
        <f>RSI!I2028</f>
        <v>49.181570012348885</v>
      </c>
      <c r="D2028" s="2">
        <f>MACD!E2028</f>
        <v>-2.1193158138848034E-3</v>
      </c>
      <c r="E2028" s="2">
        <f>MACD!F2028</f>
        <v>7.6210211284603077E-2</v>
      </c>
      <c r="F2028" s="2">
        <f>'Moving Avg'!D2028</f>
        <v>5.1912400000000005</v>
      </c>
      <c r="G2028" s="2">
        <f>'Moving Avg'!E2028</f>
        <v>5.17835</v>
      </c>
      <c r="H2028" s="2">
        <f>'Moving Avg'!F2028</f>
        <v>5.2334750000000003</v>
      </c>
      <c r="I2028" s="2">
        <f>'Moving Avg'!G2028</f>
        <v>5.5225539999999986</v>
      </c>
      <c r="J2028" s="2">
        <f>'Moving Avg'!H2028</f>
        <v>6.2478849999999966</v>
      </c>
      <c r="K2028" s="18" t="str">
        <f>OBV!F2028</f>
        <v>BULLISH</v>
      </c>
      <c r="L2028" s="18" t="str">
        <f>OBV!G2028</f>
        <v>NEUTRAL</v>
      </c>
      <c r="M2028" s="18" t="str">
        <f>OBV!H2028</f>
        <v>CONFIRMED BULLISH</v>
      </c>
      <c r="N2028" s="21">
        <f t="shared" si="310"/>
        <v>50</v>
      </c>
      <c r="O2028" s="21">
        <f t="shared" si="311"/>
        <v>100</v>
      </c>
      <c r="P2028" s="21">
        <f t="shared" si="312"/>
        <v>0</v>
      </c>
      <c r="Q2028" s="21">
        <f t="shared" si="313"/>
        <v>83.5</v>
      </c>
      <c r="R2028" s="22">
        <f t="shared" si="314"/>
        <v>65.025000000000006</v>
      </c>
      <c r="S2028" s="22">
        <f t="shared" si="315"/>
        <v>50.875</v>
      </c>
      <c r="T2028" s="22">
        <f t="shared" si="316"/>
        <v>60.075000000000003</v>
      </c>
      <c r="U2028" s="22">
        <f t="shared" si="317"/>
        <v>58.375</v>
      </c>
      <c r="V2028" s="21">
        <f t="shared" si="318"/>
        <v>58.658333333333339</v>
      </c>
      <c r="W2028" s="21">
        <f t="shared" si="319"/>
        <v>58.587500000000006</v>
      </c>
      <c r="X2028" s="20"/>
      <c r="Y2028" s="20"/>
      <c r="Z2028" s="20"/>
    </row>
    <row r="2029" spans="1:26" ht="13.5" x14ac:dyDescent="0.25">
      <c r="A2029" s="4">
        <f>TITRES_STAT!B2032</f>
        <v>44958</v>
      </c>
      <c r="B2029" s="2">
        <f>TITRES_STAT!C2032</f>
        <v>11.95</v>
      </c>
      <c r="C2029" s="2">
        <f>RSI!I2029</f>
        <v>49.181570012348892</v>
      </c>
      <c r="D2029" s="2">
        <f>MACD!E2029</f>
        <v>-3.6036650338003184E-2</v>
      </c>
      <c r="E2029" s="2">
        <f>MACD!F2029</f>
        <v>5.3760838960081825E-2</v>
      </c>
      <c r="F2029" s="2">
        <f>'Moving Avg'!D2029</f>
        <v>5.2374799999999997</v>
      </c>
      <c r="G2029" s="2">
        <f>'Moving Avg'!E2029</f>
        <v>5.2001399999999993</v>
      </c>
      <c r="H2029" s="2">
        <f>'Moving Avg'!F2029</f>
        <v>5.2234750000000005</v>
      </c>
      <c r="I2029" s="2">
        <f>'Moving Avg'!G2029</f>
        <v>5.5132179999999993</v>
      </c>
      <c r="J2029" s="2">
        <f>'Moving Avg'!H2029</f>
        <v>6.2408809999999972</v>
      </c>
      <c r="K2029" s="18" t="str">
        <f>OBV!F2029</f>
        <v>BULLISH</v>
      </c>
      <c r="L2029" s="18" t="str">
        <f>OBV!G2029</f>
        <v>NEUTRAL</v>
      </c>
      <c r="M2029" s="18" t="str">
        <f>OBV!H2029</f>
        <v>CONFIRMED BULLISH</v>
      </c>
      <c r="N2029" s="21">
        <f t="shared" si="310"/>
        <v>50</v>
      </c>
      <c r="O2029" s="21">
        <f t="shared" si="311"/>
        <v>100</v>
      </c>
      <c r="P2029" s="21">
        <f t="shared" si="312"/>
        <v>0</v>
      </c>
      <c r="Q2029" s="21">
        <f t="shared" si="313"/>
        <v>83.5</v>
      </c>
      <c r="R2029" s="22">
        <f t="shared" si="314"/>
        <v>65.025000000000006</v>
      </c>
      <c r="S2029" s="22">
        <f t="shared" si="315"/>
        <v>50.875</v>
      </c>
      <c r="T2029" s="22">
        <f t="shared" si="316"/>
        <v>60.075000000000003</v>
      </c>
      <c r="U2029" s="22">
        <f t="shared" si="317"/>
        <v>58.375</v>
      </c>
      <c r="V2029" s="21">
        <f t="shared" si="318"/>
        <v>58.658333333333339</v>
      </c>
      <c r="W2029" s="21">
        <f t="shared" si="319"/>
        <v>58.587500000000006</v>
      </c>
      <c r="X2029" s="20"/>
      <c r="Y2029" s="20"/>
      <c r="Z2029" s="20"/>
    </row>
    <row r="2030" spans="1:26" ht="13.5" x14ac:dyDescent="0.25">
      <c r="A2030" s="4">
        <f>TITRES_STAT!B2033</f>
        <v>44959</v>
      </c>
      <c r="B2030" s="2">
        <f>TITRES_STAT!C2033</f>
        <v>11.8</v>
      </c>
      <c r="C2030" s="2">
        <f>RSI!I2030</f>
        <v>45.984294799455917</v>
      </c>
      <c r="D2030" s="2">
        <f>MACD!E2030</f>
        <v>-5.1526452026837255E-2</v>
      </c>
      <c r="E2030" s="2">
        <f>MACD!F2030</f>
        <v>3.2703380762698013E-2</v>
      </c>
      <c r="F2030" s="2">
        <f>'Moving Avg'!D2030</f>
        <v>5.2552800000000008</v>
      </c>
      <c r="G2030" s="2">
        <f>'Moving Avg'!E2030</f>
        <v>5.2099199999999994</v>
      </c>
      <c r="H2030" s="2">
        <f>'Moving Avg'!F2030</f>
        <v>5.2190300000000009</v>
      </c>
      <c r="I2030" s="2">
        <f>'Moving Avg'!G2030</f>
        <v>5.5025479999999991</v>
      </c>
      <c r="J2030" s="2">
        <f>'Moving Avg'!H2030</f>
        <v>6.2334999999999976</v>
      </c>
      <c r="K2030" s="18" t="str">
        <f>OBV!F2030</f>
        <v>BULLISH</v>
      </c>
      <c r="L2030" s="18" t="str">
        <f>OBV!G2030</f>
        <v>NEUTRAL</v>
      </c>
      <c r="M2030" s="18" t="str">
        <f>OBV!H2030</f>
        <v>CONFIRMED BULLISH</v>
      </c>
      <c r="N2030" s="21">
        <f t="shared" si="310"/>
        <v>50</v>
      </c>
      <c r="O2030" s="21">
        <f t="shared" si="311"/>
        <v>100</v>
      </c>
      <c r="P2030" s="21">
        <f t="shared" si="312"/>
        <v>0</v>
      </c>
      <c r="Q2030" s="21">
        <f t="shared" si="313"/>
        <v>83.5</v>
      </c>
      <c r="R2030" s="22">
        <f t="shared" si="314"/>
        <v>65.025000000000006</v>
      </c>
      <c r="S2030" s="22">
        <f t="shared" si="315"/>
        <v>50.875</v>
      </c>
      <c r="T2030" s="22">
        <f t="shared" si="316"/>
        <v>60.075000000000003</v>
      </c>
      <c r="U2030" s="22">
        <f t="shared" si="317"/>
        <v>58.375</v>
      </c>
      <c r="V2030" s="21">
        <f t="shared" si="318"/>
        <v>58.658333333333339</v>
      </c>
      <c r="W2030" s="21">
        <f t="shared" si="319"/>
        <v>58.587500000000006</v>
      </c>
      <c r="X2030" s="20"/>
      <c r="Y2030" s="20"/>
      <c r="Z2030" s="20"/>
    </row>
    <row r="2031" spans="1:26" ht="13.5" x14ac:dyDescent="0.25">
      <c r="A2031" s="4">
        <f>TITRES_STAT!B2034</f>
        <v>44960</v>
      </c>
      <c r="B2031" s="2">
        <f>TITRES_STAT!C2034</f>
        <v>11.7</v>
      </c>
      <c r="C2031" s="2">
        <f>RSI!I2031</f>
        <v>43.932281142284836</v>
      </c>
      <c r="D2031" s="2">
        <f>MACD!E2031</f>
        <v>-6.4324143355388941E-2</v>
      </c>
      <c r="E2031" s="2">
        <f>MACD!F2031</f>
        <v>1.3297875939080623E-2</v>
      </c>
      <c r="F2031" s="2">
        <f>'Moving Avg'!D2031</f>
        <v>5.2730599999999992</v>
      </c>
      <c r="G2031" s="2">
        <f>'Moving Avg'!E2031</f>
        <v>5.2174800000000001</v>
      </c>
      <c r="H2031" s="2">
        <f>'Moving Avg'!F2031</f>
        <v>5.204135</v>
      </c>
      <c r="I2031" s="2">
        <f>'Moving Avg'!G2031</f>
        <v>5.491077999999999</v>
      </c>
      <c r="J2031" s="2">
        <f>'Moving Avg'!H2031</f>
        <v>6.2258964999999975</v>
      </c>
      <c r="K2031" s="18" t="str">
        <f>OBV!F2031</f>
        <v>BULLISH</v>
      </c>
      <c r="L2031" s="18" t="str">
        <f>OBV!G2031</f>
        <v>NEUTRAL</v>
      </c>
      <c r="M2031" s="18" t="str">
        <f>OBV!H2031</f>
        <v>CONFIRMED BULLISH</v>
      </c>
      <c r="N2031" s="21">
        <f t="shared" si="310"/>
        <v>50</v>
      </c>
      <c r="O2031" s="21">
        <f t="shared" si="311"/>
        <v>100</v>
      </c>
      <c r="P2031" s="21">
        <f t="shared" si="312"/>
        <v>0</v>
      </c>
      <c r="Q2031" s="21">
        <f t="shared" si="313"/>
        <v>83.5</v>
      </c>
      <c r="R2031" s="22">
        <f t="shared" si="314"/>
        <v>65.025000000000006</v>
      </c>
      <c r="S2031" s="22">
        <f t="shared" si="315"/>
        <v>50.875</v>
      </c>
      <c r="T2031" s="22">
        <f t="shared" si="316"/>
        <v>60.075000000000003</v>
      </c>
      <c r="U2031" s="22">
        <f t="shared" si="317"/>
        <v>58.375</v>
      </c>
      <c r="V2031" s="21">
        <f t="shared" si="318"/>
        <v>58.658333333333339</v>
      </c>
      <c r="W2031" s="21">
        <f t="shared" si="319"/>
        <v>58.587500000000006</v>
      </c>
      <c r="X2031" s="20"/>
      <c r="Y2031" s="20"/>
      <c r="Z2031" s="20"/>
    </row>
    <row r="2032" spans="1:26" ht="13.5" x14ac:dyDescent="0.25">
      <c r="A2032" s="4">
        <f>TITRES_STAT!B2035</f>
        <v>44963</v>
      </c>
      <c r="B2032" s="2">
        <f>TITRES_STAT!C2035</f>
        <v>12</v>
      </c>
      <c r="C2032" s="2">
        <f>RSI!I2032</f>
        <v>50.992437519702449</v>
      </c>
      <c r="D2032" s="2">
        <f>MACD!E2032</f>
        <v>-6.8622344329549279E-2</v>
      </c>
      <c r="E2032" s="2">
        <f>MACD!F2032</f>
        <v>-3.0861681146453577E-3</v>
      </c>
      <c r="F2032" s="2">
        <f>'Moving Avg'!D2032</f>
        <v>5.2819599999999998</v>
      </c>
      <c r="G2032" s="2">
        <f>'Moving Avg'!E2032</f>
        <v>5.2281500000000012</v>
      </c>
      <c r="H2032" s="2">
        <f>'Moving Avg'!F2032</f>
        <v>5.204135</v>
      </c>
      <c r="I2032" s="2">
        <f>'Moving Avg'!G2032</f>
        <v>5.4839639999999985</v>
      </c>
      <c r="J2032" s="2">
        <f>'Moving Avg'!H2032</f>
        <v>6.2189599999999974</v>
      </c>
      <c r="K2032" s="18" t="str">
        <f>OBV!F2032</f>
        <v>BULLISH</v>
      </c>
      <c r="L2032" s="18" t="str">
        <f>OBV!G2032</f>
        <v>NEUTRAL</v>
      </c>
      <c r="M2032" s="18" t="str">
        <f>OBV!H2032</f>
        <v>CONFIRMED BULLISH</v>
      </c>
      <c r="N2032" s="21">
        <f t="shared" si="310"/>
        <v>50</v>
      </c>
      <c r="O2032" s="21">
        <f t="shared" si="311"/>
        <v>100</v>
      </c>
      <c r="P2032" s="21">
        <f t="shared" si="312"/>
        <v>0</v>
      </c>
      <c r="Q2032" s="21">
        <f t="shared" si="313"/>
        <v>83.5</v>
      </c>
      <c r="R2032" s="22">
        <f t="shared" si="314"/>
        <v>65.025000000000006</v>
      </c>
      <c r="S2032" s="22">
        <f t="shared" si="315"/>
        <v>50.875</v>
      </c>
      <c r="T2032" s="22">
        <f t="shared" si="316"/>
        <v>60.075000000000003</v>
      </c>
      <c r="U2032" s="22">
        <f t="shared" si="317"/>
        <v>58.375</v>
      </c>
      <c r="V2032" s="21">
        <f t="shared" si="318"/>
        <v>58.658333333333339</v>
      </c>
      <c r="W2032" s="21">
        <f t="shared" si="319"/>
        <v>58.587500000000006</v>
      </c>
      <c r="X2032" s="20"/>
      <c r="Y2032" s="20"/>
      <c r="Z2032" s="20"/>
    </row>
    <row r="2033" spans="1:26" ht="13.5" x14ac:dyDescent="0.25">
      <c r="A2033" s="4">
        <f>TITRES_STAT!B2036</f>
        <v>44964</v>
      </c>
      <c r="B2033" s="2">
        <f>TITRES_STAT!C2036</f>
        <v>11.99</v>
      </c>
      <c r="C2033" s="2">
        <f>RSI!I2033</f>
        <v>50.760235267708516</v>
      </c>
      <c r="D2033" s="2">
        <f>MACD!E2033</f>
        <v>-7.2090480769936072E-2</v>
      </c>
      <c r="E2033" s="2">
        <f>MACD!F2033</f>
        <v>-1.6887030645703502E-2</v>
      </c>
      <c r="F2033" s="2">
        <f>'Moving Avg'!D2033</f>
        <v>5.2854999999999999</v>
      </c>
      <c r="G2033" s="2">
        <f>'Moving Avg'!E2033</f>
        <v>5.2383700000000006</v>
      </c>
      <c r="H2033" s="2">
        <f>'Moving Avg'!F2033</f>
        <v>5.2043550000000005</v>
      </c>
      <c r="I2033" s="2">
        <f>'Moving Avg'!G2033</f>
        <v>5.4750719999999999</v>
      </c>
      <c r="J2033" s="2">
        <f>'Moving Avg'!H2033</f>
        <v>6.2120009999999981</v>
      </c>
      <c r="K2033" s="18" t="str">
        <f>OBV!F2033</f>
        <v>BULLISH</v>
      </c>
      <c r="L2033" s="18" t="str">
        <f>OBV!G2033</f>
        <v>NEUTRAL</v>
      </c>
      <c r="M2033" s="18" t="str">
        <f>OBV!H2033</f>
        <v>CONFIRMED BULLISH</v>
      </c>
      <c r="N2033" s="21">
        <f t="shared" si="310"/>
        <v>50</v>
      </c>
      <c r="O2033" s="21">
        <f t="shared" si="311"/>
        <v>100</v>
      </c>
      <c r="P2033" s="21">
        <f t="shared" si="312"/>
        <v>0</v>
      </c>
      <c r="Q2033" s="21">
        <f t="shared" si="313"/>
        <v>83.5</v>
      </c>
      <c r="R2033" s="22">
        <f t="shared" si="314"/>
        <v>65.025000000000006</v>
      </c>
      <c r="S2033" s="22">
        <f t="shared" si="315"/>
        <v>50.875</v>
      </c>
      <c r="T2033" s="22">
        <f t="shared" si="316"/>
        <v>60.075000000000003</v>
      </c>
      <c r="U2033" s="22">
        <f t="shared" si="317"/>
        <v>58.375</v>
      </c>
      <c r="V2033" s="21">
        <f t="shared" si="318"/>
        <v>58.658333333333339</v>
      </c>
      <c r="W2033" s="21">
        <f t="shared" si="319"/>
        <v>58.587500000000006</v>
      </c>
      <c r="X2033" s="20"/>
      <c r="Y2033" s="20"/>
      <c r="Z2033" s="20"/>
    </row>
    <row r="2034" spans="1:26" ht="13.5" x14ac:dyDescent="0.25">
      <c r="A2034" s="4">
        <f>TITRES_STAT!B2037</f>
        <v>44965</v>
      </c>
      <c r="B2034" s="2">
        <f>TITRES_STAT!C2037</f>
        <v>12.15</v>
      </c>
      <c r="C2034" s="2">
        <f>RSI!I2034</f>
        <v>54.305712706171498</v>
      </c>
      <c r="D2034" s="2">
        <f>MACD!E2034</f>
        <v>-0.10299411495234789</v>
      </c>
      <c r="E2034" s="2">
        <f>MACD!F2034</f>
        <v>-3.4108447507032381E-2</v>
      </c>
      <c r="F2034" s="2">
        <f>'Moving Avg'!D2034</f>
        <v>5.30328</v>
      </c>
      <c r="G2034" s="2">
        <f>'Moving Avg'!E2034</f>
        <v>5.2703800000000003</v>
      </c>
      <c r="H2034" s="2">
        <f>'Moving Avg'!F2034</f>
        <v>5.2132500000000004</v>
      </c>
      <c r="I2034" s="2">
        <f>'Moving Avg'!G2034</f>
        <v>5.4657359999999997</v>
      </c>
      <c r="J2034" s="2">
        <f>'Moving Avg'!H2034</f>
        <v>6.205397999999998</v>
      </c>
      <c r="K2034" s="18" t="str">
        <f>OBV!F2034</f>
        <v>BULLISH</v>
      </c>
      <c r="L2034" s="18" t="str">
        <f>OBV!G2034</f>
        <v>NEUTRAL</v>
      </c>
      <c r="M2034" s="18" t="str">
        <f>OBV!H2034</f>
        <v>CONFIRMED BULLISH</v>
      </c>
      <c r="N2034" s="21">
        <f t="shared" si="310"/>
        <v>50</v>
      </c>
      <c r="O2034" s="21">
        <f t="shared" si="311"/>
        <v>100</v>
      </c>
      <c r="P2034" s="21">
        <f t="shared" si="312"/>
        <v>0</v>
      </c>
      <c r="Q2034" s="21">
        <f t="shared" si="313"/>
        <v>83.5</v>
      </c>
      <c r="R2034" s="22">
        <f t="shared" si="314"/>
        <v>65.025000000000006</v>
      </c>
      <c r="S2034" s="22">
        <f t="shared" si="315"/>
        <v>50.875</v>
      </c>
      <c r="T2034" s="22">
        <f t="shared" si="316"/>
        <v>60.075000000000003</v>
      </c>
      <c r="U2034" s="22">
        <f t="shared" si="317"/>
        <v>58.375</v>
      </c>
      <c r="V2034" s="21">
        <f t="shared" si="318"/>
        <v>58.658333333333339</v>
      </c>
      <c r="W2034" s="21">
        <f t="shared" si="319"/>
        <v>58.587500000000006</v>
      </c>
      <c r="X2034" s="20"/>
      <c r="Y2034" s="20"/>
      <c r="Z2034" s="20"/>
    </row>
    <row r="2035" spans="1:26" ht="13.5" x14ac:dyDescent="0.25">
      <c r="A2035" s="4">
        <f>TITRES_STAT!B2038</f>
        <v>44966</v>
      </c>
      <c r="B2035" s="2">
        <f>TITRES_STAT!C2038</f>
        <v>12.2</v>
      </c>
      <c r="C2035" s="2">
        <f>RSI!I2035</f>
        <v>55.384418421107625</v>
      </c>
      <c r="D2035" s="2">
        <f>MACD!E2035</f>
        <v>-0.1197095649248654</v>
      </c>
      <c r="E2035" s="2">
        <f>MACD!F2035</f>
        <v>-5.1228670990598989E-2</v>
      </c>
      <c r="F2035" s="2">
        <f>'Moving Avg'!D2035</f>
        <v>5.3388399999999994</v>
      </c>
      <c r="G2035" s="2">
        <f>'Moving Avg'!E2035</f>
        <v>5.2970600000000001</v>
      </c>
      <c r="H2035" s="2">
        <f>'Moving Avg'!F2035</f>
        <v>5.2285899999999996</v>
      </c>
      <c r="I2035" s="2">
        <f>'Moving Avg'!G2035</f>
        <v>5.4603999999999981</v>
      </c>
      <c r="J2035" s="2">
        <f>'Moving Avg'!H2035</f>
        <v>6.1989059999999974</v>
      </c>
      <c r="K2035" s="18" t="str">
        <f>OBV!F2035</f>
        <v>BULLISH</v>
      </c>
      <c r="L2035" s="18" t="str">
        <f>OBV!G2035</f>
        <v>NEUTRAL</v>
      </c>
      <c r="M2035" s="18" t="str">
        <f>OBV!H2035</f>
        <v>CONFIRMED BULLISH</v>
      </c>
      <c r="N2035" s="21">
        <f t="shared" si="310"/>
        <v>50</v>
      </c>
      <c r="O2035" s="21">
        <f t="shared" si="311"/>
        <v>100</v>
      </c>
      <c r="P2035" s="21">
        <f t="shared" si="312"/>
        <v>0</v>
      </c>
      <c r="Q2035" s="21">
        <f t="shared" si="313"/>
        <v>83.5</v>
      </c>
      <c r="R2035" s="22">
        <f t="shared" si="314"/>
        <v>65.025000000000006</v>
      </c>
      <c r="S2035" s="22">
        <f t="shared" si="315"/>
        <v>50.875</v>
      </c>
      <c r="T2035" s="22">
        <f t="shared" si="316"/>
        <v>60.075000000000003</v>
      </c>
      <c r="U2035" s="22">
        <f t="shared" si="317"/>
        <v>58.375</v>
      </c>
      <c r="V2035" s="21">
        <f t="shared" si="318"/>
        <v>58.658333333333339</v>
      </c>
      <c r="W2035" s="21">
        <f t="shared" si="319"/>
        <v>58.587500000000006</v>
      </c>
      <c r="X2035" s="20"/>
      <c r="Y2035" s="20"/>
      <c r="Z2035" s="20"/>
    </row>
    <row r="2036" spans="1:26" ht="13.5" x14ac:dyDescent="0.25">
      <c r="A2036" s="4">
        <f>TITRES_STAT!B2039</f>
        <v>44967</v>
      </c>
      <c r="B2036" s="2">
        <f>TITRES_STAT!C2039</f>
        <v>12.18</v>
      </c>
      <c r="C2036" s="2">
        <f>RSI!I2036</f>
        <v>54.825631248479482</v>
      </c>
      <c r="D2036" s="2">
        <f>MACD!E2036</f>
        <v>-0.14065346943410439</v>
      </c>
      <c r="E2036" s="2">
        <f>MACD!F2036</f>
        <v>-6.911363067930007E-2</v>
      </c>
      <c r="F2036" s="2">
        <f>'Moving Avg'!D2036</f>
        <v>5.3815200000000001</v>
      </c>
      <c r="G2036" s="2">
        <f>'Moving Avg'!E2036</f>
        <v>5.3272899999999996</v>
      </c>
      <c r="H2036" s="2">
        <f>'Moving Avg'!F2036</f>
        <v>5.2434849999999997</v>
      </c>
      <c r="I2036" s="2">
        <f>'Moving Avg'!G2036</f>
        <v>5.4506179999999969</v>
      </c>
      <c r="J2036" s="2">
        <f>'Moving Avg'!H2036</f>
        <v>6.1923694999999972</v>
      </c>
      <c r="K2036" s="18" t="str">
        <f>OBV!F2036</f>
        <v>BULLISH</v>
      </c>
      <c r="L2036" s="18" t="str">
        <f>OBV!G2036</f>
        <v>NEUTRAL</v>
      </c>
      <c r="M2036" s="18" t="str">
        <f>OBV!H2036</f>
        <v>CONFIRMED BULLISH</v>
      </c>
      <c r="N2036" s="21">
        <f t="shared" si="310"/>
        <v>50</v>
      </c>
      <c r="O2036" s="21">
        <f t="shared" si="311"/>
        <v>100</v>
      </c>
      <c r="P2036" s="21">
        <f t="shared" si="312"/>
        <v>0</v>
      </c>
      <c r="Q2036" s="21">
        <f t="shared" si="313"/>
        <v>83.5</v>
      </c>
      <c r="R2036" s="22">
        <f t="shared" si="314"/>
        <v>65.025000000000006</v>
      </c>
      <c r="S2036" s="22">
        <f t="shared" si="315"/>
        <v>50.875</v>
      </c>
      <c r="T2036" s="22">
        <f t="shared" si="316"/>
        <v>60.075000000000003</v>
      </c>
      <c r="U2036" s="22">
        <f t="shared" si="317"/>
        <v>58.375</v>
      </c>
      <c r="V2036" s="21">
        <f t="shared" si="318"/>
        <v>58.658333333333339</v>
      </c>
      <c r="W2036" s="21">
        <f t="shared" si="319"/>
        <v>58.587500000000006</v>
      </c>
      <c r="X2036" s="20"/>
      <c r="Y2036" s="20"/>
      <c r="Z2036" s="20"/>
    </row>
    <row r="2037" spans="1:26" ht="13.5" x14ac:dyDescent="0.25">
      <c r="A2037" s="4">
        <f>TITRES_STAT!B2040</f>
        <v>44970</v>
      </c>
      <c r="B2037" s="2">
        <f>TITRES_STAT!C2040</f>
        <v>12.18</v>
      </c>
      <c r="C2037" s="2">
        <f>RSI!I2037</f>
        <v>54.825631248479489</v>
      </c>
      <c r="D2037" s="2">
        <f>MACD!E2037</f>
        <v>-0.1315507909791318</v>
      </c>
      <c r="E2037" s="2">
        <f>MACD!F2037</f>
        <v>-8.1601062739266428E-2</v>
      </c>
      <c r="F2037" s="2">
        <f>'Moving Avg'!D2037</f>
        <v>5.3975200000000001</v>
      </c>
      <c r="G2037" s="2">
        <f>'Moving Avg'!E2037</f>
        <v>5.3397400000000008</v>
      </c>
      <c r="H2037" s="2">
        <f>'Moving Avg'!F2037</f>
        <v>5.2474849999999993</v>
      </c>
      <c r="I2037" s="2">
        <f>'Moving Avg'!G2037</f>
        <v>5.4434159999999974</v>
      </c>
      <c r="J2037" s="2">
        <f>'Moving Avg'!H2037</f>
        <v>6.1860499999999972</v>
      </c>
      <c r="K2037" s="18" t="str">
        <f>OBV!F2037</f>
        <v>BULLISH</v>
      </c>
      <c r="L2037" s="18" t="str">
        <f>OBV!G2037</f>
        <v>NEUTRAL</v>
      </c>
      <c r="M2037" s="18" t="str">
        <f>OBV!H2037</f>
        <v>CONFIRMED BULLISH</v>
      </c>
      <c r="N2037" s="21">
        <f t="shared" si="310"/>
        <v>50</v>
      </c>
      <c r="O2037" s="21">
        <f t="shared" si="311"/>
        <v>100</v>
      </c>
      <c r="P2037" s="21">
        <f t="shared" si="312"/>
        <v>0</v>
      </c>
      <c r="Q2037" s="21">
        <f t="shared" si="313"/>
        <v>83.5</v>
      </c>
      <c r="R2037" s="22">
        <f t="shared" si="314"/>
        <v>65.025000000000006</v>
      </c>
      <c r="S2037" s="22">
        <f t="shared" si="315"/>
        <v>50.875</v>
      </c>
      <c r="T2037" s="22">
        <f t="shared" si="316"/>
        <v>60.075000000000003</v>
      </c>
      <c r="U2037" s="22">
        <f t="shared" si="317"/>
        <v>58.375</v>
      </c>
      <c r="V2037" s="21">
        <f t="shared" si="318"/>
        <v>58.658333333333339</v>
      </c>
      <c r="W2037" s="21">
        <f t="shared" si="319"/>
        <v>58.587500000000006</v>
      </c>
      <c r="X2037" s="20"/>
      <c r="Y2037" s="20"/>
      <c r="Z2037" s="20"/>
    </row>
    <row r="2038" spans="1:26" ht="13.5" x14ac:dyDescent="0.25">
      <c r="A2038" s="4">
        <f>TITRES_STAT!B2041</f>
        <v>44971</v>
      </c>
      <c r="B2038" s="2">
        <f>TITRES_STAT!C2041</f>
        <v>12.18</v>
      </c>
      <c r="C2038" s="2">
        <f>RSI!I2038</f>
        <v>54.825631248479489</v>
      </c>
      <c r="D2038" s="2">
        <f>MACD!E2038</f>
        <v>-0.12090794271977501</v>
      </c>
      <c r="E2038" s="2">
        <f>MACD!F2038</f>
        <v>-8.946243873536816E-2</v>
      </c>
      <c r="F2038" s="2">
        <f>'Moving Avg'!D2038</f>
        <v>5.4144200000000016</v>
      </c>
      <c r="G2038" s="2">
        <f>'Moving Avg'!E2038</f>
        <v>5.3499600000000012</v>
      </c>
      <c r="H2038" s="2">
        <f>'Moving Avg'!F2038</f>
        <v>5.2641550000000006</v>
      </c>
      <c r="I2038" s="2">
        <f>'Moving Avg'!G2038</f>
        <v>5.4362139999999979</v>
      </c>
      <c r="J2038" s="2">
        <f>'Moving Avg'!H2038</f>
        <v>6.1797304999999962</v>
      </c>
      <c r="K2038" s="18" t="str">
        <f>OBV!F2038</f>
        <v>BULLISH</v>
      </c>
      <c r="L2038" s="18" t="str">
        <f>OBV!G2038</f>
        <v>NEUTRAL</v>
      </c>
      <c r="M2038" s="18" t="str">
        <f>OBV!H2038</f>
        <v>CONFIRMED BULLISH</v>
      </c>
      <c r="N2038" s="21">
        <f t="shared" si="310"/>
        <v>50</v>
      </c>
      <c r="O2038" s="21">
        <f t="shared" si="311"/>
        <v>100</v>
      </c>
      <c r="P2038" s="21">
        <f t="shared" si="312"/>
        <v>0</v>
      </c>
      <c r="Q2038" s="21">
        <f t="shared" si="313"/>
        <v>83.5</v>
      </c>
      <c r="R2038" s="22">
        <f t="shared" si="314"/>
        <v>65.025000000000006</v>
      </c>
      <c r="S2038" s="22">
        <f t="shared" si="315"/>
        <v>50.875</v>
      </c>
      <c r="T2038" s="22">
        <f t="shared" si="316"/>
        <v>60.075000000000003</v>
      </c>
      <c r="U2038" s="22">
        <f t="shared" si="317"/>
        <v>58.375</v>
      </c>
      <c r="V2038" s="21">
        <f t="shared" si="318"/>
        <v>58.658333333333339</v>
      </c>
      <c r="W2038" s="21">
        <f t="shared" si="319"/>
        <v>58.587500000000006</v>
      </c>
      <c r="X2038" s="20"/>
      <c r="Y2038" s="20"/>
      <c r="Z2038" s="20"/>
    </row>
    <row r="2039" spans="1:26" ht="13.5" x14ac:dyDescent="0.25">
      <c r="A2039" s="4">
        <f>TITRES_STAT!B2042</f>
        <v>44972</v>
      </c>
      <c r="B2039" s="2">
        <f>TITRES_STAT!C2042</f>
        <v>12.17</v>
      </c>
      <c r="C2039" s="2">
        <f>RSI!I2039</f>
        <v>54.486192040757444</v>
      </c>
      <c r="D2039" s="2">
        <f>MACD!E2039</f>
        <v>-0.11203040698700573</v>
      </c>
      <c r="E2039" s="2">
        <f>MACD!F2039</f>
        <v>-9.3976032385695685E-2</v>
      </c>
      <c r="F2039" s="2">
        <f>'Moving Avg'!D2039</f>
        <v>5.4162000000000008</v>
      </c>
      <c r="G2039" s="2">
        <f>'Moving Avg'!E2039</f>
        <v>5.3597400000000004</v>
      </c>
      <c r="H2039" s="2">
        <f>'Moving Avg'!F2039</f>
        <v>5.2799399999999999</v>
      </c>
      <c r="I2039" s="2">
        <f>'Moving Avg'!G2039</f>
        <v>5.4311459999999991</v>
      </c>
      <c r="J2039" s="2">
        <f>'Moving Avg'!H2039</f>
        <v>6.1734104999999966</v>
      </c>
      <c r="K2039" s="18" t="str">
        <f>OBV!F2039</f>
        <v>BULLISH</v>
      </c>
      <c r="L2039" s="18" t="str">
        <f>OBV!G2039</f>
        <v>NEUTRAL</v>
      </c>
      <c r="M2039" s="18" t="str">
        <f>OBV!H2039</f>
        <v>CONFIRMED BULLISH</v>
      </c>
      <c r="N2039" s="21">
        <f t="shared" si="310"/>
        <v>50</v>
      </c>
      <c r="O2039" s="21">
        <f t="shared" si="311"/>
        <v>100</v>
      </c>
      <c r="P2039" s="21">
        <f t="shared" si="312"/>
        <v>0</v>
      </c>
      <c r="Q2039" s="21">
        <f t="shared" si="313"/>
        <v>83.5</v>
      </c>
      <c r="R2039" s="22">
        <f t="shared" si="314"/>
        <v>65.025000000000006</v>
      </c>
      <c r="S2039" s="22">
        <f t="shared" si="315"/>
        <v>50.875</v>
      </c>
      <c r="T2039" s="22">
        <f t="shared" si="316"/>
        <v>60.075000000000003</v>
      </c>
      <c r="U2039" s="22">
        <f t="shared" si="317"/>
        <v>58.375</v>
      </c>
      <c r="V2039" s="21">
        <f t="shared" si="318"/>
        <v>58.658333333333339</v>
      </c>
      <c r="W2039" s="21">
        <f t="shared" si="319"/>
        <v>58.587500000000006</v>
      </c>
      <c r="X2039" s="20"/>
      <c r="Y2039" s="20"/>
      <c r="Z2039" s="20"/>
    </row>
    <row r="2040" spans="1:26" ht="13.5" x14ac:dyDescent="0.25">
      <c r="A2040" s="4">
        <f>TITRES_STAT!B2043</f>
        <v>44973</v>
      </c>
      <c r="B2040" s="2">
        <f>TITRES_STAT!C2043</f>
        <v>12.17</v>
      </c>
      <c r="C2040" s="2">
        <f>RSI!I2040</f>
        <v>54.486192040757444</v>
      </c>
      <c r="D2040" s="2">
        <f>MACD!E2040</f>
        <v>-0.11517444130478438</v>
      </c>
      <c r="E2040" s="2">
        <f>MACD!F2040</f>
        <v>-9.8215714169513441E-2</v>
      </c>
      <c r="F2040" s="2">
        <f>'Moving Avg'!D2040</f>
        <v>5.4135399999999994</v>
      </c>
      <c r="G2040" s="2">
        <f>'Moving Avg'!E2040</f>
        <v>5.3761899999999994</v>
      </c>
      <c r="H2040" s="2">
        <f>'Moving Avg'!F2040</f>
        <v>5.2930549999999998</v>
      </c>
      <c r="I2040" s="2">
        <f>'Moving Avg'!G2040</f>
        <v>5.4246559999999988</v>
      </c>
      <c r="J2040" s="2">
        <f>'Moving Avg'!H2040</f>
        <v>6.1668519999999951</v>
      </c>
      <c r="K2040" s="18" t="str">
        <f>OBV!F2040</f>
        <v>BEARISH</v>
      </c>
      <c r="L2040" s="18" t="str">
        <f>OBV!G2040</f>
        <v>NEUTRAL</v>
      </c>
      <c r="M2040" s="18" t="str">
        <f>OBV!H2040</f>
        <v>CONFIRMED BEARISH</v>
      </c>
      <c r="N2040" s="21">
        <f t="shared" si="310"/>
        <v>50</v>
      </c>
      <c r="O2040" s="21">
        <f t="shared" si="311"/>
        <v>100</v>
      </c>
      <c r="P2040" s="21">
        <f t="shared" si="312"/>
        <v>0</v>
      </c>
      <c r="Q2040" s="21">
        <f t="shared" si="313"/>
        <v>16.5</v>
      </c>
      <c r="R2040" s="22">
        <f t="shared" si="314"/>
        <v>54.975000000000001</v>
      </c>
      <c r="S2040" s="22">
        <f t="shared" si="315"/>
        <v>34.125</v>
      </c>
      <c r="T2040" s="22">
        <f t="shared" si="316"/>
        <v>29.925000000000001</v>
      </c>
      <c r="U2040" s="22">
        <f t="shared" si="317"/>
        <v>41.625</v>
      </c>
      <c r="V2040" s="21">
        <f t="shared" si="318"/>
        <v>39.674999999999997</v>
      </c>
      <c r="W2040" s="21">
        <f t="shared" si="319"/>
        <v>40.162499999999994</v>
      </c>
      <c r="X2040" s="20"/>
      <c r="Y2040" s="20"/>
      <c r="Z2040" s="20"/>
    </row>
    <row r="2041" spans="1:26" ht="13.5" x14ac:dyDescent="0.25">
      <c r="A2041" s="4">
        <f>TITRES_STAT!B2044</f>
        <v>44974</v>
      </c>
      <c r="B2041" s="2">
        <f>TITRES_STAT!C2044</f>
        <v>11.91</v>
      </c>
      <c r="C2041" s="2">
        <f>RSI!I2041</f>
        <v>45.838783586996335</v>
      </c>
      <c r="D2041" s="2">
        <f>MACD!E2041</f>
        <v>-0.11648302156737689</v>
      </c>
      <c r="E2041" s="2">
        <f>MACD!F2041</f>
        <v>-0.10186917564908614</v>
      </c>
      <c r="F2041" s="2">
        <f>'Moving Avg'!D2041</f>
        <v>5.3895400000000002</v>
      </c>
      <c r="G2041" s="2">
        <f>'Moving Avg'!E2041</f>
        <v>5.3855300000000002</v>
      </c>
      <c r="H2041" s="2">
        <f>'Moving Avg'!F2041</f>
        <v>5.3015050000000006</v>
      </c>
      <c r="I2041" s="2">
        <f>'Moving Avg'!G2041</f>
        <v>5.4158539999999995</v>
      </c>
      <c r="J2041" s="2">
        <f>'Moving Avg'!H2041</f>
        <v>6.1603879999999958</v>
      </c>
      <c r="K2041" s="18" t="str">
        <f>OBV!F2041</f>
        <v>BEARISH</v>
      </c>
      <c r="L2041" s="18" t="str">
        <f>OBV!G2041</f>
        <v>NEUTRAL</v>
      </c>
      <c r="M2041" s="18" t="str">
        <f>OBV!H2041</f>
        <v>CONFIRMED BEARISH</v>
      </c>
      <c r="N2041" s="21">
        <f t="shared" si="310"/>
        <v>50</v>
      </c>
      <c r="O2041" s="21">
        <f t="shared" si="311"/>
        <v>100</v>
      </c>
      <c r="P2041" s="21">
        <f t="shared" si="312"/>
        <v>0</v>
      </c>
      <c r="Q2041" s="21">
        <f t="shared" si="313"/>
        <v>16.5</v>
      </c>
      <c r="R2041" s="22">
        <f t="shared" si="314"/>
        <v>54.975000000000001</v>
      </c>
      <c r="S2041" s="22">
        <f t="shared" si="315"/>
        <v>34.125</v>
      </c>
      <c r="T2041" s="22">
        <f t="shared" si="316"/>
        <v>29.925000000000001</v>
      </c>
      <c r="U2041" s="22">
        <f t="shared" si="317"/>
        <v>41.625</v>
      </c>
      <c r="V2041" s="21">
        <f t="shared" si="318"/>
        <v>39.674999999999997</v>
      </c>
      <c r="W2041" s="21">
        <f t="shared" si="319"/>
        <v>40.162499999999994</v>
      </c>
      <c r="X2041" s="20"/>
      <c r="Y2041" s="20"/>
      <c r="Z2041" s="20"/>
    </row>
    <row r="2042" spans="1:26" ht="13.5" x14ac:dyDescent="0.25">
      <c r="A2042" s="4">
        <f>TITRES_STAT!B2045</f>
        <v>44977</v>
      </c>
      <c r="B2042" s="2">
        <f>TITRES_STAT!C2045</f>
        <v>12.15</v>
      </c>
      <c r="C2042" s="2">
        <f>RSI!I2042</f>
        <v>53.21887067506416</v>
      </c>
      <c r="D2042" s="2">
        <f>MACD!E2042</f>
        <v>-0.10462583491764388</v>
      </c>
      <c r="E2042" s="2">
        <f>MACD!F2042</f>
        <v>-0.1024205075027977</v>
      </c>
      <c r="F2042" s="2">
        <f>'Moving Avg'!D2042</f>
        <v>5.3868799999999997</v>
      </c>
      <c r="G2042" s="2">
        <f>'Moving Avg'!E2042</f>
        <v>5.3921999999999999</v>
      </c>
      <c r="H2042" s="2">
        <f>'Moving Avg'!F2042</f>
        <v>5.3101750000000001</v>
      </c>
      <c r="I2042" s="2">
        <f>'Moving Avg'!G2042</f>
        <v>5.4100739999999981</v>
      </c>
      <c r="J2042" s="2">
        <f>'Moving Avg'!H2042</f>
        <v>6.1537849999999947</v>
      </c>
      <c r="K2042" s="18" t="str">
        <f>OBV!F2042</f>
        <v>BULLISH</v>
      </c>
      <c r="L2042" s="18" t="str">
        <f>OBV!G2042</f>
        <v>NEUTRAL</v>
      </c>
      <c r="M2042" s="18" t="str">
        <f>OBV!H2042</f>
        <v>BULLISH DIVERGENCE</v>
      </c>
      <c r="N2042" s="21">
        <f t="shared" si="310"/>
        <v>50</v>
      </c>
      <c r="O2042" s="21">
        <f t="shared" si="311"/>
        <v>100</v>
      </c>
      <c r="P2042" s="21">
        <f t="shared" si="312"/>
        <v>0</v>
      </c>
      <c r="Q2042" s="21">
        <f t="shared" si="313"/>
        <v>66.5</v>
      </c>
      <c r="R2042" s="22">
        <f t="shared" si="314"/>
        <v>62.475000000000001</v>
      </c>
      <c r="S2042" s="22">
        <f t="shared" si="315"/>
        <v>46.625</v>
      </c>
      <c r="T2042" s="22">
        <f t="shared" si="316"/>
        <v>52.424999999999997</v>
      </c>
      <c r="U2042" s="22">
        <f t="shared" si="317"/>
        <v>54.125</v>
      </c>
      <c r="V2042" s="21">
        <f t="shared" si="318"/>
        <v>53.841666666666661</v>
      </c>
      <c r="W2042" s="21">
        <f t="shared" si="319"/>
        <v>53.912499999999994</v>
      </c>
      <c r="X2042" s="20"/>
      <c r="Y2042" s="20"/>
      <c r="Z2042" s="20"/>
    </row>
    <row r="2043" spans="1:26" ht="13.5" x14ac:dyDescent="0.25">
      <c r="A2043" s="4">
        <f>TITRES_STAT!B2046</f>
        <v>44978</v>
      </c>
      <c r="B2043" s="2">
        <f>TITRES_STAT!C2046</f>
        <v>12.15</v>
      </c>
      <c r="C2043" s="2">
        <f>RSI!I2043</f>
        <v>53.218870675064153</v>
      </c>
      <c r="D2043" s="2">
        <f>MACD!E2043</f>
        <v>-9.5596120762808212E-2</v>
      </c>
      <c r="E2043" s="2">
        <f>MACD!F2043</f>
        <v>-0.10105563015479982</v>
      </c>
      <c r="F2043" s="2">
        <f>'Moving Avg'!D2043</f>
        <v>5.3842200000000009</v>
      </c>
      <c r="G2043" s="2">
        <f>'Moving Avg'!E2043</f>
        <v>5.3993200000000003</v>
      </c>
      <c r="H2043" s="2">
        <f>'Moving Avg'!F2043</f>
        <v>5.3188450000000005</v>
      </c>
      <c r="I2043" s="2">
        <f>'Moving Avg'!G2043</f>
        <v>5.4042939999999975</v>
      </c>
      <c r="J2043" s="2">
        <f>'Moving Avg'!H2043</f>
        <v>6.1472039999999959</v>
      </c>
      <c r="K2043" s="18" t="str">
        <f>OBV!F2043</f>
        <v>BULLISH</v>
      </c>
      <c r="L2043" s="18" t="str">
        <f>OBV!G2043</f>
        <v>NEUTRAL</v>
      </c>
      <c r="M2043" s="18" t="str">
        <f>OBV!H2043</f>
        <v>BULLISH DIVERGENCE</v>
      </c>
      <c r="N2043" s="21">
        <f t="shared" si="310"/>
        <v>50</v>
      </c>
      <c r="O2043" s="21">
        <f t="shared" si="311"/>
        <v>100</v>
      </c>
      <c r="P2043" s="21">
        <f t="shared" si="312"/>
        <v>0</v>
      </c>
      <c r="Q2043" s="21">
        <f t="shared" si="313"/>
        <v>66.5</v>
      </c>
      <c r="R2043" s="22">
        <f t="shared" si="314"/>
        <v>62.475000000000001</v>
      </c>
      <c r="S2043" s="22">
        <f t="shared" si="315"/>
        <v>46.625</v>
      </c>
      <c r="T2043" s="22">
        <f t="shared" si="316"/>
        <v>52.424999999999997</v>
      </c>
      <c r="U2043" s="22">
        <f t="shared" si="317"/>
        <v>54.125</v>
      </c>
      <c r="V2043" s="21">
        <f t="shared" si="318"/>
        <v>53.841666666666661</v>
      </c>
      <c r="W2043" s="21">
        <f t="shared" si="319"/>
        <v>53.912499999999994</v>
      </c>
      <c r="X2043" s="20"/>
      <c r="Y2043" s="20"/>
      <c r="Z2043" s="20"/>
    </row>
    <row r="2044" spans="1:26" ht="13.5" x14ac:dyDescent="0.25">
      <c r="A2044" s="4">
        <f>TITRES_STAT!B2047</f>
        <v>44979</v>
      </c>
      <c r="B2044" s="2">
        <f>TITRES_STAT!C2047</f>
        <v>12</v>
      </c>
      <c r="C2044" s="2">
        <f>RSI!I2044</f>
        <v>48.434160514507305</v>
      </c>
      <c r="D2044" s="2">
        <f>MACD!E2044</f>
        <v>-7.2348953025968221E-2</v>
      </c>
      <c r="E2044" s="2">
        <f>MACD!F2044</f>
        <v>-9.5314294729033508E-2</v>
      </c>
      <c r="F2044" s="2">
        <f>'Moving Avg'!D2044</f>
        <v>5.3691000000000004</v>
      </c>
      <c r="G2044" s="2">
        <f>'Moving Avg'!E2044</f>
        <v>5.3926500000000006</v>
      </c>
      <c r="H2044" s="2">
        <f>'Moving Avg'!F2044</f>
        <v>5.3315150000000004</v>
      </c>
      <c r="I2044" s="2">
        <f>'Moving Avg'!G2044</f>
        <v>5.3971799999999988</v>
      </c>
      <c r="J2044" s="2">
        <f>'Moving Avg'!H2044</f>
        <v>6.1409179999999957</v>
      </c>
      <c r="K2044" s="18" t="str">
        <f>OBV!F2044</f>
        <v>BEARISH</v>
      </c>
      <c r="L2044" s="18" t="str">
        <f>OBV!G2044</f>
        <v>NEUTRAL</v>
      </c>
      <c r="M2044" s="18" t="str">
        <f>OBV!H2044</f>
        <v>CONFIRMED BEARISH</v>
      </c>
      <c r="N2044" s="21">
        <f t="shared" si="310"/>
        <v>50</v>
      </c>
      <c r="O2044" s="21">
        <f t="shared" si="311"/>
        <v>100</v>
      </c>
      <c r="P2044" s="21">
        <f t="shared" si="312"/>
        <v>0</v>
      </c>
      <c r="Q2044" s="21">
        <f t="shared" si="313"/>
        <v>16.5</v>
      </c>
      <c r="R2044" s="22">
        <f t="shared" si="314"/>
        <v>54.975000000000001</v>
      </c>
      <c r="S2044" s="22">
        <f t="shared" si="315"/>
        <v>34.125</v>
      </c>
      <c r="T2044" s="22">
        <f t="shared" si="316"/>
        <v>29.925000000000001</v>
      </c>
      <c r="U2044" s="22">
        <f t="shared" si="317"/>
        <v>41.625</v>
      </c>
      <c r="V2044" s="21">
        <f t="shared" si="318"/>
        <v>39.674999999999997</v>
      </c>
      <c r="W2044" s="21">
        <f t="shared" si="319"/>
        <v>40.162499999999994</v>
      </c>
      <c r="X2044" s="20"/>
      <c r="Y2044" s="20"/>
      <c r="Z2044" s="20"/>
    </row>
    <row r="2045" spans="1:26" ht="13.5" x14ac:dyDescent="0.25">
      <c r="A2045" s="4">
        <f>TITRES_STAT!B2048</f>
        <v>44980</v>
      </c>
      <c r="B2045" s="2">
        <f>TITRES_STAT!C2048</f>
        <v>12</v>
      </c>
      <c r="C2045" s="2">
        <f>RSI!I2045</f>
        <v>48.434160514507305</v>
      </c>
      <c r="D2045" s="2">
        <f>MACD!E2045</f>
        <v>-4.9135372001081201E-2</v>
      </c>
      <c r="E2045" s="2">
        <f>MACD!F2045</f>
        <v>-8.6078510183443049E-2</v>
      </c>
      <c r="F2045" s="2">
        <f>'Moving Avg'!D2045</f>
        <v>5.35398</v>
      </c>
      <c r="G2045" s="2">
        <f>'Moving Avg'!E2045</f>
        <v>5.3837599999999997</v>
      </c>
      <c r="H2045" s="2">
        <f>'Moving Avg'!F2045</f>
        <v>5.3404100000000003</v>
      </c>
      <c r="I2045" s="2">
        <f>'Moving Avg'!G2045</f>
        <v>5.3891779999999994</v>
      </c>
      <c r="J2045" s="2">
        <f>'Moving Avg'!H2045</f>
        <v>6.1341984999999957</v>
      </c>
      <c r="K2045" s="18" t="str">
        <f>OBV!F2045</f>
        <v>BEARISH</v>
      </c>
      <c r="L2045" s="18" t="str">
        <f>OBV!G2045</f>
        <v>NEUTRAL</v>
      </c>
      <c r="M2045" s="18" t="str">
        <f>OBV!H2045</f>
        <v>CONFIRMED BEARISH</v>
      </c>
      <c r="N2045" s="21">
        <f t="shared" si="310"/>
        <v>50</v>
      </c>
      <c r="O2045" s="21">
        <f t="shared" si="311"/>
        <v>100</v>
      </c>
      <c r="P2045" s="21">
        <f t="shared" si="312"/>
        <v>0</v>
      </c>
      <c r="Q2045" s="21">
        <f t="shared" si="313"/>
        <v>16.5</v>
      </c>
      <c r="R2045" s="22">
        <f t="shared" si="314"/>
        <v>54.975000000000001</v>
      </c>
      <c r="S2045" s="22">
        <f t="shared" si="315"/>
        <v>34.125</v>
      </c>
      <c r="T2045" s="22">
        <f t="shared" si="316"/>
        <v>29.925000000000001</v>
      </c>
      <c r="U2045" s="22">
        <f t="shared" si="317"/>
        <v>41.625</v>
      </c>
      <c r="V2045" s="21">
        <f t="shared" si="318"/>
        <v>39.674999999999997</v>
      </c>
      <c r="W2045" s="21">
        <f t="shared" si="319"/>
        <v>40.162499999999994</v>
      </c>
      <c r="X2045" s="20"/>
      <c r="Y2045" s="20"/>
      <c r="Z2045" s="20"/>
    </row>
    <row r="2046" spans="1:26" ht="13.5" x14ac:dyDescent="0.25">
      <c r="A2046" s="4">
        <f>TITRES_STAT!B2049</f>
        <v>44981</v>
      </c>
      <c r="B2046" s="2">
        <f>TITRES_STAT!C2049</f>
        <v>11.95</v>
      </c>
      <c r="C2046" s="2">
        <f>RSI!I2046</f>
        <v>46.80965233128839</v>
      </c>
      <c r="D2046" s="2">
        <f>MACD!E2046</f>
        <v>-2.9099827072738726E-2</v>
      </c>
      <c r="E2046" s="2">
        <f>MACD!F2046</f>
        <v>-7.4682773561302179E-2</v>
      </c>
      <c r="F2046" s="2">
        <f>'Moving Avg'!D2046</f>
        <v>5.3575400000000002</v>
      </c>
      <c r="G2046" s="2">
        <f>'Moving Avg'!E2046</f>
        <v>5.3735400000000002</v>
      </c>
      <c r="H2046" s="2">
        <f>'Moving Avg'!F2046</f>
        <v>5.3504149999999999</v>
      </c>
      <c r="I2046" s="2">
        <f>'Moving Avg'!G2046</f>
        <v>5.3807319999999992</v>
      </c>
      <c r="J2046" s="2">
        <f>'Moving Avg'!H2046</f>
        <v>6.1273679999999953</v>
      </c>
      <c r="K2046" s="18" t="str">
        <f>OBV!F2046</f>
        <v>BEARISH</v>
      </c>
      <c r="L2046" s="18" t="str">
        <f>OBV!G2046</f>
        <v>NEUTRAL</v>
      </c>
      <c r="M2046" s="18" t="str">
        <f>OBV!H2046</f>
        <v>BEARISH DIVERGENCE</v>
      </c>
      <c r="N2046" s="21">
        <f t="shared" si="310"/>
        <v>50</v>
      </c>
      <c r="O2046" s="21">
        <f t="shared" si="311"/>
        <v>100</v>
      </c>
      <c r="P2046" s="21">
        <f t="shared" si="312"/>
        <v>0</v>
      </c>
      <c r="Q2046" s="21">
        <f t="shared" si="313"/>
        <v>16.5</v>
      </c>
      <c r="R2046" s="22">
        <f t="shared" si="314"/>
        <v>54.975000000000001</v>
      </c>
      <c r="S2046" s="22">
        <f t="shared" si="315"/>
        <v>34.125</v>
      </c>
      <c r="T2046" s="22">
        <f t="shared" si="316"/>
        <v>29.925000000000001</v>
      </c>
      <c r="U2046" s="22">
        <f t="shared" si="317"/>
        <v>41.625</v>
      </c>
      <c r="V2046" s="21">
        <f t="shared" si="318"/>
        <v>39.674999999999997</v>
      </c>
      <c r="W2046" s="21">
        <f t="shared" si="319"/>
        <v>40.162499999999994</v>
      </c>
      <c r="X2046" s="20"/>
      <c r="Y2046" s="20"/>
      <c r="Z2046" s="20"/>
    </row>
    <row r="2047" spans="1:26" ht="13.5" x14ac:dyDescent="0.25">
      <c r="A2047" s="4">
        <f>TITRES_STAT!B2050</f>
        <v>44984</v>
      </c>
      <c r="B2047" s="2">
        <f>TITRES_STAT!C2050</f>
        <v>11.95</v>
      </c>
      <c r="C2047" s="2">
        <f>RSI!I2047</f>
        <v>46.80965233128839</v>
      </c>
      <c r="D2047" s="2">
        <f>MACD!E2047</f>
        <v>-1.1906168487026747E-2</v>
      </c>
      <c r="E2047" s="2">
        <f>MACD!F2047</f>
        <v>-6.2127452546447096E-2</v>
      </c>
      <c r="F2047" s="2">
        <f>'Moving Avg'!D2047</f>
        <v>5.3397600000000001</v>
      </c>
      <c r="G2047" s="2">
        <f>'Moving Avg'!E2047</f>
        <v>5.3633199999999999</v>
      </c>
      <c r="H2047" s="2">
        <f>'Moving Avg'!F2047</f>
        <v>5.3515300000000012</v>
      </c>
      <c r="I2047" s="2">
        <f>'Moving Avg'!G2047</f>
        <v>5.3731739999999988</v>
      </c>
      <c r="J2047" s="2">
        <f>'Moving Avg'!H2047</f>
        <v>6.1207544999999968</v>
      </c>
      <c r="K2047" s="18" t="str">
        <f>OBV!F2047</f>
        <v>BEARISH</v>
      </c>
      <c r="L2047" s="18" t="str">
        <f>OBV!G2047</f>
        <v>NEUTRAL</v>
      </c>
      <c r="M2047" s="18" t="str">
        <f>OBV!H2047</f>
        <v>CONFIRMED BEARISH</v>
      </c>
      <c r="N2047" s="21">
        <f t="shared" si="310"/>
        <v>50</v>
      </c>
      <c r="O2047" s="21">
        <f t="shared" si="311"/>
        <v>100</v>
      </c>
      <c r="P2047" s="21">
        <f t="shared" si="312"/>
        <v>0</v>
      </c>
      <c r="Q2047" s="21">
        <f t="shared" si="313"/>
        <v>16.5</v>
      </c>
      <c r="R2047" s="22">
        <f t="shared" si="314"/>
        <v>54.975000000000001</v>
      </c>
      <c r="S2047" s="22">
        <f t="shared" si="315"/>
        <v>34.125</v>
      </c>
      <c r="T2047" s="22">
        <f t="shared" si="316"/>
        <v>29.925000000000001</v>
      </c>
      <c r="U2047" s="22">
        <f t="shared" si="317"/>
        <v>41.625</v>
      </c>
      <c r="V2047" s="21">
        <f t="shared" si="318"/>
        <v>39.674999999999997</v>
      </c>
      <c r="W2047" s="21">
        <f t="shared" si="319"/>
        <v>40.162499999999994</v>
      </c>
      <c r="X2047" s="20"/>
      <c r="Y2047" s="20"/>
      <c r="Z2047" s="20"/>
    </row>
    <row r="2048" spans="1:26" ht="13.5" x14ac:dyDescent="0.25">
      <c r="A2048" s="4">
        <f>TITRES_STAT!B2051</f>
        <v>44985</v>
      </c>
      <c r="B2048" s="2">
        <f>TITRES_STAT!C2051</f>
        <v>12.15</v>
      </c>
      <c r="C2048" s="2">
        <f>RSI!I2048</f>
        <v>53.978495679767363</v>
      </c>
      <c r="D2048" s="2">
        <f>MACD!E2048</f>
        <v>-3.7201833445221766E-3</v>
      </c>
      <c r="E2048" s="2">
        <f>MACD!F2048</f>
        <v>-5.0445998706062117E-2</v>
      </c>
      <c r="F2048" s="2">
        <f>'Moving Avg'!D2048</f>
        <v>5.3397600000000001</v>
      </c>
      <c r="G2048" s="2">
        <f>'Moving Avg'!E2048</f>
        <v>5.3619900000000005</v>
      </c>
      <c r="H2048" s="2">
        <f>'Moving Avg'!F2048</f>
        <v>5.3559750000000017</v>
      </c>
      <c r="I2048" s="2">
        <f>'Moving Avg'!G2048</f>
        <v>5.3673939999999982</v>
      </c>
      <c r="J2048" s="2">
        <f>'Moving Avg'!H2048</f>
        <v>6.1148019999999974</v>
      </c>
      <c r="K2048" s="18" t="str">
        <f>OBV!F2048</f>
        <v>BEARISH</v>
      </c>
      <c r="L2048" s="18" t="str">
        <f>OBV!G2048</f>
        <v>NEUTRAL</v>
      </c>
      <c r="M2048" s="18" t="str">
        <f>OBV!H2048</f>
        <v>NEUTRAL</v>
      </c>
      <c r="N2048" s="21">
        <f t="shared" si="310"/>
        <v>50</v>
      </c>
      <c r="O2048" s="21">
        <f t="shared" si="311"/>
        <v>100</v>
      </c>
      <c r="P2048" s="21">
        <f t="shared" si="312"/>
        <v>0</v>
      </c>
      <c r="Q2048" s="21">
        <f t="shared" si="313"/>
        <v>16.5</v>
      </c>
      <c r="R2048" s="22">
        <f t="shared" si="314"/>
        <v>54.975000000000001</v>
      </c>
      <c r="S2048" s="22">
        <f t="shared" si="315"/>
        <v>34.125</v>
      </c>
      <c r="T2048" s="22">
        <f t="shared" si="316"/>
        <v>29.925000000000001</v>
      </c>
      <c r="U2048" s="22">
        <f t="shared" si="317"/>
        <v>41.625</v>
      </c>
      <c r="V2048" s="21">
        <f t="shared" si="318"/>
        <v>39.674999999999997</v>
      </c>
      <c r="W2048" s="21">
        <f t="shared" si="319"/>
        <v>40.162499999999994</v>
      </c>
      <c r="X2048" s="20"/>
      <c r="Y2048" s="20"/>
      <c r="Z2048" s="20"/>
    </row>
    <row r="2049" spans="1:26" ht="13.5" x14ac:dyDescent="0.25">
      <c r="A2049" s="4">
        <f>TITRES_STAT!B2052</f>
        <v>44986</v>
      </c>
      <c r="B2049" s="2">
        <f>TITRES_STAT!C2052</f>
        <v>12.15</v>
      </c>
      <c r="C2049" s="2">
        <f>RSI!I2049</f>
        <v>53.978495679767377</v>
      </c>
      <c r="D2049" s="2">
        <f>MACD!E2049</f>
        <v>2.2103769049559574E-3</v>
      </c>
      <c r="E2049" s="2">
        <f>MACD!F2049</f>
        <v>-3.9914723583858509E-2</v>
      </c>
      <c r="F2049" s="2">
        <f>'Moving Avg'!D2049</f>
        <v>5.3531000000000004</v>
      </c>
      <c r="G2049" s="2">
        <f>'Moving Avg'!E2049</f>
        <v>5.3611000000000004</v>
      </c>
      <c r="H2049" s="2">
        <f>'Moving Avg'!F2049</f>
        <v>5.3604200000000013</v>
      </c>
      <c r="I2049" s="2">
        <f>'Moving Avg'!G2049</f>
        <v>5.3633919999999975</v>
      </c>
      <c r="J2049" s="2">
        <f>'Moving Avg'!H2049</f>
        <v>6.108849499999998</v>
      </c>
      <c r="K2049" s="18" t="str">
        <f>OBV!F2049</f>
        <v>BULLISH</v>
      </c>
      <c r="L2049" s="18" t="str">
        <f>OBV!G2049</f>
        <v>NEUTRAL</v>
      </c>
      <c r="M2049" s="18" t="str">
        <f>OBV!H2049</f>
        <v>CONFIRMED BULLISH</v>
      </c>
      <c r="N2049" s="21">
        <f t="shared" si="310"/>
        <v>50</v>
      </c>
      <c r="O2049" s="21">
        <f t="shared" si="311"/>
        <v>100</v>
      </c>
      <c r="P2049" s="21">
        <f t="shared" si="312"/>
        <v>0</v>
      </c>
      <c r="Q2049" s="21">
        <f t="shared" si="313"/>
        <v>83.5</v>
      </c>
      <c r="R2049" s="22">
        <f t="shared" si="314"/>
        <v>65.025000000000006</v>
      </c>
      <c r="S2049" s="22">
        <f t="shared" si="315"/>
        <v>50.875</v>
      </c>
      <c r="T2049" s="22">
        <f t="shared" si="316"/>
        <v>60.075000000000003</v>
      </c>
      <c r="U2049" s="22">
        <f t="shared" si="317"/>
        <v>58.375</v>
      </c>
      <c r="V2049" s="21">
        <f t="shared" si="318"/>
        <v>58.658333333333339</v>
      </c>
      <c r="W2049" s="21">
        <f t="shared" si="319"/>
        <v>58.587500000000006</v>
      </c>
      <c r="X2049" s="20"/>
      <c r="Y2049" s="20"/>
      <c r="Z2049" s="20"/>
    </row>
    <row r="2050" spans="1:26" ht="13.5" x14ac:dyDescent="0.25">
      <c r="A2050" s="4">
        <f>TITRES_STAT!B2053</f>
        <v>44987</v>
      </c>
      <c r="B2050" s="2">
        <f>TITRES_STAT!C2053</f>
        <v>12.5</v>
      </c>
      <c r="C2050" s="2">
        <f>RSI!I2050</f>
        <v>63.864620329517088</v>
      </c>
      <c r="D2050" s="2">
        <f>MACD!E2050</f>
        <v>-4.5928636620340413E-3</v>
      </c>
      <c r="E2050" s="2">
        <f>MACD!F2050</f>
        <v>-3.2850351599493614E-2</v>
      </c>
      <c r="F2050" s="2">
        <f>'Moving Avg'!D2050</f>
        <v>5.3975600000000004</v>
      </c>
      <c r="G2050" s="2">
        <f>'Moving Avg'!E2050</f>
        <v>5.3757700000000002</v>
      </c>
      <c r="H2050" s="2">
        <f>'Moving Avg'!F2050</f>
        <v>5.3759800000000002</v>
      </c>
      <c r="I2050" s="2">
        <f>'Moving Avg'!G2050</f>
        <v>5.3616139999999977</v>
      </c>
      <c r="J2050" s="2">
        <f>'Moving Avg'!H2050</f>
        <v>6.1034584999999986</v>
      </c>
      <c r="K2050" s="18" t="str">
        <f>OBV!F2050</f>
        <v>BULLISH</v>
      </c>
      <c r="L2050" s="18" t="str">
        <f>OBV!G2050</f>
        <v>NEUTRAL</v>
      </c>
      <c r="M2050" s="18" t="str">
        <f>OBV!H2050</f>
        <v>CONFIRMED BULLISH</v>
      </c>
      <c r="N2050" s="21">
        <f t="shared" ref="N2050:N2113" si="320">IF(D2050&lt;30,50, IF(D2050&gt;70, 0, 25))</f>
        <v>50</v>
      </c>
      <c r="O2050" s="21">
        <f t="shared" ref="O2050:O2113" si="321">IF(F2050-E2050&gt;0.02, 100, IF(F2050-E2050&lt;0,0,45))</f>
        <v>100</v>
      </c>
      <c r="P2050" s="21">
        <f t="shared" ref="P2050:P2113" si="322">IF(G2050-J2050&gt;10,100,IF(G2050-J2050&gt;5,75, IF(G2050-J2050&gt;0,50,0)))</f>
        <v>0</v>
      </c>
      <c r="Q2050" s="21">
        <f t="shared" ref="Q2050:Q2113" si="323">IF(M2050="confirmed bullish", 34, IF(M2050="bullish divergence",17, 0))+IF(K2050="bullish",33,IF(K2050="bearish",0,16.5))+IF(L2050="strong",33,IF(L2050="weak",0,16.5))</f>
        <v>83.5</v>
      </c>
      <c r="R2050" s="22">
        <f t="shared" si="314"/>
        <v>65.025000000000006</v>
      </c>
      <c r="S2050" s="22">
        <f t="shared" si="315"/>
        <v>50.875</v>
      </c>
      <c r="T2050" s="22">
        <f t="shared" si="316"/>
        <v>60.075000000000003</v>
      </c>
      <c r="U2050" s="22">
        <f t="shared" si="317"/>
        <v>58.375</v>
      </c>
      <c r="V2050" s="21">
        <f t="shared" si="318"/>
        <v>58.658333333333339</v>
      </c>
      <c r="W2050" s="21">
        <f t="shared" si="319"/>
        <v>58.587500000000006</v>
      </c>
      <c r="X2050" s="20"/>
      <c r="Y2050" s="20"/>
      <c r="Z2050" s="20"/>
    </row>
    <row r="2051" spans="1:26" ht="13.5" x14ac:dyDescent="0.25">
      <c r="A2051" s="4">
        <f>TITRES_STAT!B2054</f>
        <v>44988</v>
      </c>
      <c r="B2051" s="2">
        <f>TITRES_STAT!C2054</f>
        <v>12.49</v>
      </c>
      <c r="C2051" s="2">
        <f>RSI!I2051</f>
        <v>63.440179379164832</v>
      </c>
      <c r="D2051" s="2">
        <f>MACD!E2051</f>
        <v>-2.8993774491874902E-2</v>
      </c>
      <c r="E2051" s="2">
        <f>MACD!F2051</f>
        <v>-3.2079036177969873E-2</v>
      </c>
      <c r="F2051" s="2">
        <f>'Moving Avg'!D2051</f>
        <v>5.4455600000000004</v>
      </c>
      <c r="G2051" s="2">
        <f>'Moving Avg'!E2051</f>
        <v>5.4015500000000003</v>
      </c>
      <c r="H2051" s="2">
        <f>'Moving Avg'!F2051</f>
        <v>5.3935400000000007</v>
      </c>
      <c r="I2051" s="2">
        <f>'Moving Avg'!G2051</f>
        <v>5.3597459999999977</v>
      </c>
      <c r="J2051" s="2">
        <f>'Moving Avg'!H2051</f>
        <v>6.0986954999999998</v>
      </c>
      <c r="K2051" s="18" t="str">
        <f>OBV!F2051</f>
        <v>BULLISH</v>
      </c>
      <c r="L2051" s="18" t="str">
        <f>OBV!G2051</f>
        <v>NEUTRAL</v>
      </c>
      <c r="M2051" s="18" t="str">
        <f>OBV!H2051</f>
        <v>CONFIRMED BULLISH</v>
      </c>
      <c r="N2051" s="21">
        <f t="shared" si="320"/>
        <v>50</v>
      </c>
      <c r="O2051" s="21">
        <f t="shared" si="321"/>
        <v>100</v>
      </c>
      <c r="P2051" s="21">
        <f t="shared" si="322"/>
        <v>0</v>
      </c>
      <c r="Q2051" s="21">
        <f t="shared" si="323"/>
        <v>83.5</v>
      </c>
      <c r="R2051" s="22">
        <f t="shared" ref="R2051:R2114" si="324">0.35*N2051+O2051*0.35+P2051*0.15+Q2051*0.15</f>
        <v>65.025000000000006</v>
      </c>
      <c r="S2051" s="22">
        <f t="shared" ref="S2051:S2114" si="325">N2051*0.2+O2051*0.2+P2051*0.35+Q2051*0.25</f>
        <v>50.875</v>
      </c>
      <c r="T2051" s="22">
        <f t="shared" ref="T2051:T2114" si="326">N2051*0.15+O2051*0.15+P2051*0.25+Q2051*0.45</f>
        <v>60.075000000000003</v>
      </c>
      <c r="U2051" s="22">
        <f t="shared" ref="U2051:U2114" si="327">0.25*SUM(N2051:Q2051)</f>
        <v>58.375</v>
      </c>
      <c r="V2051" s="21">
        <f t="shared" ref="V2051:V2114" si="328">SUM(R2051:T2051)/3</f>
        <v>58.658333333333339</v>
      </c>
      <c r="W2051" s="21">
        <f t="shared" ref="W2051:W2114" si="329">SUM(R2051:U2051)/4</f>
        <v>58.587500000000006</v>
      </c>
      <c r="X2051" s="20"/>
      <c r="Y2051" s="20"/>
      <c r="Z2051" s="20"/>
    </row>
    <row r="2052" spans="1:26" ht="13.5" x14ac:dyDescent="0.25">
      <c r="A2052" s="4">
        <f>TITRES_STAT!B2055</f>
        <v>44991</v>
      </c>
      <c r="B2052" s="2">
        <f>TITRES_STAT!C2055</f>
        <v>12.21</v>
      </c>
      <c r="C2052" s="2">
        <f>RSI!I2052</f>
        <v>52.961435176644471</v>
      </c>
      <c r="D2052" s="2">
        <f>MACD!E2052</f>
        <v>-2.5088576144977282E-2</v>
      </c>
      <c r="E2052" s="2">
        <f>MACD!F2052</f>
        <v>-3.0680944171371356E-2</v>
      </c>
      <c r="F2052" s="2">
        <f>'Moving Avg'!D2052</f>
        <v>5.46868</v>
      </c>
      <c r="G2052" s="2">
        <f>'Moving Avg'!E2052</f>
        <v>5.4042200000000005</v>
      </c>
      <c r="H2052" s="2">
        <f>'Moving Avg'!F2052</f>
        <v>5.3982100000000006</v>
      </c>
      <c r="I2052" s="2">
        <f>'Moving Avg'!G2052</f>
        <v>5.355833999999998</v>
      </c>
      <c r="J2052" s="2">
        <f>'Moving Avg'!H2052</f>
        <v>6.0933104999999985</v>
      </c>
      <c r="K2052" s="18" t="str">
        <f>OBV!F2052</f>
        <v>BULLISH</v>
      </c>
      <c r="L2052" s="18" t="str">
        <f>OBV!G2052</f>
        <v>NEUTRAL</v>
      </c>
      <c r="M2052" s="18" t="str">
        <f>OBV!H2052</f>
        <v>CONFIRMED BULLISH</v>
      </c>
      <c r="N2052" s="21">
        <f t="shared" si="320"/>
        <v>50</v>
      </c>
      <c r="O2052" s="21">
        <f t="shared" si="321"/>
        <v>100</v>
      </c>
      <c r="P2052" s="21">
        <f t="shared" si="322"/>
        <v>0</v>
      </c>
      <c r="Q2052" s="21">
        <f t="shared" si="323"/>
        <v>83.5</v>
      </c>
      <c r="R2052" s="22">
        <f t="shared" si="324"/>
        <v>65.025000000000006</v>
      </c>
      <c r="S2052" s="22">
        <f t="shared" si="325"/>
        <v>50.875</v>
      </c>
      <c r="T2052" s="22">
        <f t="shared" si="326"/>
        <v>60.075000000000003</v>
      </c>
      <c r="U2052" s="22">
        <f t="shared" si="327"/>
        <v>58.375</v>
      </c>
      <c r="V2052" s="21">
        <f t="shared" si="328"/>
        <v>58.658333333333339</v>
      </c>
      <c r="W2052" s="21">
        <f t="shared" si="329"/>
        <v>58.587500000000006</v>
      </c>
      <c r="X2052" s="20"/>
      <c r="Y2052" s="20"/>
      <c r="Z2052" s="20"/>
    </row>
    <row r="2053" spans="1:26" ht="13.5" x14ac:dyDescent="0.25">
      <c r="A2053" s="4">
        <f>TITRES_STAT!B2056</f>
        <v>44992</v>
      </c>
      <c r="B2053" s="2">
        <f>TITRES_STAT!C2056</f>
        <v>12.1</v>
      </c>
      <c r="C2053" s="2">
        <f>RSI!I2053</f>
        <v>49.493631220694752</v>
      </c>
      <c r="D2053" s="2">
        <f>MACD!E2053</f>
        <v>-1.8417681985499534E-2</v>
      </c>
      <c r="E2053" s="2">
        <f>MACD!F2053</f>
        <v>-2.8228291734196994E-2</v>
      </c>
      <c r="F2053" s="2">
        <f>'Moving Avg'!D2053</f>
        <v>5.4642199999999992</v>
      </c>
      <c r="G2053" s="2">
        <f>'Moving Avg'!E2053</f>
        <v>5.4019899999999996</v>
      </c>
      <c r="H2053" s="2">
        <f>'Moving Avg'!F2053</f>
        <v>5.4006550000000013</v>
      </c>
      <c r="I2053" s="2">
        <f>'Moving Avg'!G2053</f>
        <v>5.3509419999999981</v>
      </c>
      <c r="J2053" s="2">
        <f>'Moving Avg'!H2053</f>
        <v>6.0878974999999977</v>
      </c>
      <c r="K2053" s="18" t="str">
        <f>OBV!F2053</f>
        <v>BEARISH</v>
      </c>
      <c r="L2053" s="18" t="str">
        <f>OBV!G2053</f>
        <v>NEUTRAL</v>
      </c>
      <c r="M2053" s="18" t="str">
        <f>OBV!H2053</f>
        <v>CONFIRMED BEARISH</v>
      </c>
      <c r="N2053" s="21">
        <f t="shared" si="320"/>
        <v>50</v>
      </c>
      <c r="O2053" s="21">
        <f t="shared" si="321"/>
        <v>100</v>
      </c>
      <c r="P2053" s="21">
        <f t="shared" si="322"/>
        <v>0</v>
      </c>
      <c r="Q2053" s="21">
        <f t="shared" si="323"/>
        <v>16.5</v>
      </c>
      <c r="R2053" s="22">
        <f t="shared" si="324"/>
        <v>54.975000000000001</v>
      </c>
      <c r="S2053" s="22">
        <f t="shared" si="325"/>
        <v>34.125</v>
      </c>
      <c r="T2053" s="22">
        <f t="shared" si="326"/>
        <v>29.925000000000001</v>
      </c>
      <c r="U2053" s="22">
        <f t="shared" si="327"/>
        <v>41.625</v>
      </c>
      <c r="V2053" s="21">
        <f t="shared" si="328"/>
        <v>39.674999999999997</v>
      </c>
      <c r="W2053" s="21">
        <f t="shared" si="329"/>
        <v>40.162499999999994</v>
      </c>
      <c r="X2053" s="20"/>
      <c r="Y2053" s="20"/>
      <c r="Z2053" s="20"/>
    </row>
    <row r="2054" spans="1:26" ht="13.5" x14ac:dyDescent="0.25">
      <c r="A2054" s="4">
        <f>TITRES_STAT!B2057</f>
        <v>44993</v>
      </c>
      <c r="B2054" s="2">
        <f>TITRES_STAT!C2057</f>
        <v>12.5</v>
      </c>
      <c r="C2054" s="2">
        <f>RSI!I2054</f>
        <v>59.788288665739167</v>
      </c>
      <c r="D2054" s="2">
        <f>MACD!E2054</f>
        <v>-3.6166495028807866E-2</v>
      </c>
      <c r="E2054" s="2">
        <f>MACD!F2054</f>
        <v>-2.9815932393119169E-2</v>
      </c>
      <c r="F2054" s="2">
        <f>'Moving Avg'!D2054</f>
        <v>5.4953400000000006</v>
      </c>
      <c r="G2054" s="2">
        <f>'Moving Avg'!E2054</f>
        <v>5.42422</v>
      </c>
      <c r="H2054" s="2">
        <f>'Moving Avg'!F2054</f>
        <v>5.4084350000000008</v>
      </c>
      <c r="I2054" s="2">
        <f>'Moving Avg'!G2054</f>
        <v>5.3473859999999993</v>
      </c>
      <c r="J2054" s="2">
        <f>'Moving Avg'!H2054</f>
        <v>6.083156999999999</v>
      </c>
      <c r="K2054" s="18" t="str">
        <f>OBV!F2054</f>
        <v>BULLISH</v>
      </c>
      <c r="L2054" s="18" t="str">
        <f>OBV!G2054</f>
        <v>NEUTRAL</v>
      </c>
      <c r="M2054" s="18" t="str">
        <f>OBV!H2054</f>
        <v>CONFIRMED BULLISH</v>
      </c>
      <c r="N2054" s="21">
        <f t="shared" si="320"/>
        <v>50</v>
      </c>
      <c r="O2054" s="21">
        <f t="shared" si="321"/>
        <v>100</v>
      </c>
      <c r="P2054" s="21">
        <f t="shared" si="322"/>
        <v>0</v>
      </c>
      <c r="Q2054" s="21">
        <f t="shared" si="323"/>
        <v>83.5</v>
      </c>
      <c r="R2054" s="22">
        <f t="shared" si="324"/>
        <v>65.025000000000006</v>
      </c>
      <c r="S2054" s="22">
        <f t="shared" si="325"/>
        <v>50.875</v>
      </c>
      <c r="T2054" s="22">
        <f t="shared" si="326"/>
        <v>60.075000000000003</v>
      </c>
      <c r="U2054" s="22">
        <f t="shared" si="327"/>
        <v>58.375</v>
      </c>
      <c r="V2054" s="21">
        <f t="shared" si="328"/>
        <v>58.658333333333339</v>
      </c>
      <c r="W2054" s="21">
        <f t="shared" si="329"/>
        <v>58.587500000000006</v>
      </c>
      <c r="X2054" s="20"/>
      <c r="Y2054" s="20"/>
      <c r="Z2054" s="20"/>
    </row>
    <row r="2055" spans="1:26" ht="13.5" x14ac:dyDescent="0.25">
      <c r="A2055" s="4">
        <f>TITRES_STAT!B2058</f>
        <v>44994</v>
      </c>
      <c r="B2055" s="2">
        <f>TITRES_STAT!C2058</f>
        <v>12.1</v>
      </c>
      <c r="C2055" s="2">
        <f>RSI!I2055</f>
        <v>49.026563627171868</v>
      </c>
      <c r="D2055" s="2">
        <f>MACD!E2055</f>
        <v>-3.9015661999733275E-2</v>
      </c>
      <c r="E2055" s="2">
        <f>MACD!F2055</f>
        <v>-3.1655878314441992E-2</v>
      </c>
      <c r="F2055" s="2">
        <f>'Moving Avg'!D2055</f>
        <v>5.4597600000000002</v>
      </c>
      <c r="G2055" s="2">
        <f>'Moving Avg'!E2055</f>
        <v>5.4286599999999998</v>
      </c>
      <c r="H2055" s="2">
        <f>'Moving Avg'!F2055</f>
        <v>5.4062099999999997</v>
      </c>
      <c r="I2055" s="2">
        <f>'Moving Avg'!G2055</f>
        <v>5.3404499999999988</v>
      </c>
      <c r="J2055" s="2">
        <f>'Moving Avg'!H2055</f>
        <v>6.077526999999999</v>
      </c>
      <c r="K2055" s="18" t="str">
        <f>OBV!F2055</f>
        <v>BEARISH</v>
      </c>
      <c r="L2055" s="18" t="str">
        <f>OBV!G2055</f>
        <v>NEUTRAL</v>
      </c>
      <c r="M2055" s="18" t="str">
        <f>OBV!H2055</f>
        <v>CONFIRMED BEARISH</v>
      </c>
      <c r="N2055" s="21">
        <f t="shared" si="320"/>
        <v>50</v>
      </c>
      <c r="O2055" s="21">
        <f t="shared" si="321"/>
        <v>100</v>
      </c>
      <c r="P2055" s="21">
        <f t="shared" si="322"/>
        <v>0</v>
      </c>
      <c r="Q2055" s="21">
        <f t="shared" si="323"/>
        <v>16.5</v>
      </c>
      <c r="R2055" s="22">
        <f t="shared" si="324"/>
        <v>54.975000000000001</v>
      </c>
      <c r="S2055" s="22">
        <f t="shared" si="325"/>
        <v>34.125</v>
      </c>
      <c r="T2055" s="22">
        <f t="shared" si="326"/>
        <v>29.925000000000001</v>
      </c>
      <c r="U2055" s="22">
        <f t="shared" si="327"/>
        <v>41.625</v>
      </c>
      <c r="V2055" s="21">
        <f t="shared" si="328"/>
        <v>39.674999999999997</v>
      </c>
      <c r="W2055" s="21">
        <f t="shared" si="329"/>
        <v>40.162499999999994</v>
      </c>
      <c r="X2055" s="20"/>
      <c r="Y2055" s="20"/>
      <c r="Z2055" s="20"/>
    </row>
    <row r="2056" spans="1:26" ht="13.5" x14ac:dyDescent="0.25">
      <c r="A2056" s="4">
        <f>TITRES_STAT!B2059</f>
        <v>44995</v>
      </c>
      <c r="B2056" s="2">
        <f>TITRES_STAT!C2059</f>
        <v>12.4</v>
      </c>
      <c r="C2056" s="2">
        <f>RSI!I2056</f>
        <v>55.4955179532203</v>
      </c>
      <c r="D2056" s="2">
        <f>MACD!E2056</f>
        <v>-5.4606141398609864E-2</v>
      </c>
      <c r="E2056" s="2">
        <f>MACD!F2056</f>
        <v>-3.6245930931275566E-2</v>
      </c>
      <c r="F2056" s="2">
        <f>'Moving Avg'!D2056</f>
        <v>5.4517600000000002</v>
      </c>
      <c r="G2056" s="2">
        <f>'Moving Avg'!E2056</f>
        <v>5.4486600000000003</v>
      </c>
      <c r="H2056" s="2">
        <f>'Moving Avg'!F2056</f>
        <v>5.4110999999999994</v>
      </c>
      <c r="I2056" s="2">
        <f>'Moving Avg'!G2056</f>
        <v>5.3361819999999991</v>
      </c>
      <c r="J2056" s="2">
        <f>'Moving Avg'!H2056</f>
        <v>6.072563999999999</v>
      </c>
      <c r="K2056" s="18" t="str">
        <f>OBV!F2056</f>
        <v>BULLISH</v>
      </c>
      <c r="L2056" s="18" t="str">
        <f>OBV!G2056</f>
        <v>NEUTRAL</v>
      </c>
      <c r="M2056" s="18" t="str">
        <f>OBV!H2056</f>
        <v>BULLISH DIVERGENCE</v>
      </c>
      <c r="N2056" s="21">
        <f t="shared" si="320"/>
        <v>50</v>
      </c>
      <c r="O2056" s="21">
        <f t="shared" si="321"/>
        <v>100</v>
      </c>
      <c r="P2056" s="21">
        <f t="shared" si="322"/>
        <v>0</v>
      </c>
      <c r="Q2056" s="21">
        <f t="shared" si="323"/>
        <v>66.5</v>
      </c>
      <c r="R2056" s="22">
        <f t="shared" si="324"/>
        <v>62.475000000000001</v>
      </c>
      <c r="S2056" s="22">
        <f t="shared" si="325"/>
        <v>46.625</v>
      </c>
      <c r="T2056" s="22">
        <f t="shared" si="326"/>
        <v>52.424999999999997</v>
      </c>
      <c r="U2056" s="22">
        <f t="shared" si="327"/>
        <v>54.125</v>
      </c>
      <c r="V2056" s="21">
        <f t="shared" si="328"/>
        <v>53.841666666666661</v>
      </c>
      <c r="W2056" s="21">
        <f t="shared" si="329"/>
        <v>53.912499999999994</v>
      </c>
      <c r="X2056" s="20"/>
      <c r="Y2056" s="20"/>
      <c r="Z2056" s="20"/>
    </row>
    <row r="2057" spans="1:26" ht="13.5" x14ac:dyDescent="0.25">
      <c r="A2057" s="4">
        <f>TITRES_STAT!B2060</f>
        <v>44998</v>
      </c>
      <c r="B2057" s="2">
        <f>TITRES_STAT!C2060</f>
        <v>12.36</v>
      </c>
      <c r="C2057" s="2">
        <f>RSI!I2057</f>
        <v>54.501605068205542</v>
      </c>
      <c r="D2057" s="2">
        <f>MACD!E2057</f>
        <v>-6.7159296011420011E-2</v>
      </c>
      <c r="E2057" s="2">
        <f>MACD!F2057</f>
        <v>-4.2428603947304452E-2</v>
      </c>
      <c r="F2057" s="2">
        <f>'Moving Avg'!D2057</f>
        <v>5.4650800000000004</v>
      </c>
      <c r="G2057" s="2">
        <f>'Moving Avg'!E2057</f>
        <v>5.4668800000000006</v>
      </c>
      <c r="H2057" s="2">
        <f>'Moving Avg'!F2057</f>
        <v>5.4150999999999998</v>
      </c>
      <c r="I2057" s="2">
        <f>'Moving Avg'!G2057</f>
        <v>5.3322679999999982</v>
      </c>
      <c r="J2057" s="2">
        <f>'Moving Avg'!H2057</f>
        <v>6.0675119999999989</v>
      </c>
      <c r="K2057" s="18" t="str">
        <f>OBV!F2057</f>
        <v>BULLISH</v>
      </c>
      <c r="L2057" s="18" t="str">
        <f>OBV!G2057</f>
        <v>NEUTRAL</v>
      </c>
      <c r="M2057" s="18" t="str">
        <f>OBV!H2057</f>
        <v>CONFIRMED BULLISH</v>
      </c>
      <c r="N2057" s="21">
        <f t="shared" si="320"/>
        <v>50</v>
      </c>
      <c r="O2057" s="21">
        <f t="shared" si="321"/>
        <v>100</v>
      </c>
      <c r="P2057" s="21">
        <f t="shared" si="322"/>
        <v>0</v>
      </c>
      <c r="Q2057" s="21">
        <f t="shared" si="323"/>
        <v>83.5</v>
      </c>
      <c r="R2057" s="22">
        <f t="shared" si="324"/>
        <v>65.025000000000006</v>
      </c>
      <c r="S2057" s="22">
        <f t="shared" si="325"/>
        <v>50.875</v>
      </c>
      <c r="T2057" s="22">
        <f t="shared" si="326"/>
        <v>60.075000000000003</v>
      </c>
      <c r="U2057" s="22">
        <f t="shared" si="327"/>
        <v>58.375</v>
      </c>
      <c r="V2057" s="21">
        <f t="shared" si="328"/>
        <v>58.658333333333339</v>
      </c>
      <c r="W2057" s="21">
        <f t="shared" si="329"/>
        <v>58.587500000000006</v>
      </c>
      <c r="X2057" s="20"/>
      <c r="Y2057" s="20"/>
      <c r="Z2057" s="20"/>
    </row>
    <row r="2058" spans="1:26" ht="13.5" x14ac:dyDescent="0.25">
      <c r="A2058" s="4">
        <f>TITRES_STAT!B2061</f>
        <v>44999</v>
      </c>
      <c r="B2058" s="2">
        <f>TITRES_STAT!C2061</f>
        <v>12.36</v>
      </c>
      <c r="C2058" s="2">
        <f>RSI!I2058</f>
        <v>54.501605068205542</v>
      </c>
      <c r="D2058" s="2">
        <f>MACD!E2058</f>
        <v>-6.4628470753521405E-2</v>
      </c>
      <c r="E2058" s="2">
        <f>MACD!F2058</f>
        <v>-4.6868577308547849E-2</v>
      </c>
      <c r="F2058" s="2">
        <f>'Moving Avg'!D2058</f>
        <v>5.4882000000000009</v>
      </c>
      <c r="G2058" s="2">
        <f>'Moving Avg'!E2058</f>
        <v>5.47621</v>
      </c>
      <c r="H2058" s="2">
        <f>'Moving Avg'!F2058</f>
        <v>5.4190999999999994</v>
      </c>
      <c r="I2058" s="2">
        <f>'Moving Avg'!G2058</f>
        <v>5.3310219999999982</v>
      </c>
      <c r="J2058" s="2">
        <f>'Moving Avg'!H2058</f>
        <v>6.0624599999999997</v>
      </c>
      <c r="K2058" s="18" t="str">
        <f>OBV!F2058</f>
        <v>BULLISH</v>
      </c>
      <c r="L2058" s="18" t="str">
        <f>OBV!G2058</f>
        <v>NEUTRAL</v>
      </c>
      <c r="M2058" s="18" t="str">
        <f>OBV!H2058</f>
        <v>CONFIRMED BULLISH</v>
      </c>
      <c r="N2058" s="21">
        <f t="shared" si="320"/>
        <v>50</v>
      </c>
      <c r="O2058" s="21">
        <f t="shared" si="321"/>
        <v>100</v>
      </c>
      <c r="P2058" s="21">
        <f t="shared" si="322"/>
        <v>0</v>
      </c>
      <c r="Q2058" s="21">
        <f t="shared" si="323"/>
        <v>83.5</v>
      </c>
      <c r="R2058" s="22">
        <f t="shared" si="324"/>
        <v>65.025000000000006</v>
      </c>
      <c r="S2058" s="22">
        <f t="shared" si="325"/>
        <v>50.875</v>
      </c>
      <c r="T2058" s="22">
        <f t="shared" si="326"/>
        <v>60.075000000000003</v>
      </c>
      <c r="U2058" s="22">
        <f t="shared" si="327"/>
        <v>58.375</v>
      </c>
      <c r="V2058" s="21">
        <f t="shared" si="328"/>
        <v>58.658333333333339</v>
      </c>
      <c r="W2058" s="21">
        <f t="shared" si="329"/>
        <v>58.587500000000006</v>
      </c>
      <c r="X2058" s="20"/>
      <c r="Y2058" s="20"/>
      <c r="Z2058" s="20"/>
    </row>
    <row r="2059" spans="1:26" ht="13.5" x14ac:dyDescent="0.25">
      <c r="A2059" s="4">
        <f>TITRES_STAT!B2062</f>
        <v>45000</v>
      </c>
      <c r="B2059" s="2">
        <f>TITRES_STAT!C2062</f>
        <v>12.36</v>
      </c>
      <c r="C2059" s="2">
        <f>RSI!I2059</f>
        <v>54.501605068205542</v>
      </c>
      <c r="D2059" s="2">
        <f>MACD!E2059</f>
        <v>-6.2972371525782833E-2</v>
      </c>
      <c r="E2059" s="2">
        <f>MACD!F2059</f>
        <v>-5.0089336151994852E-2</v>
      </c>
      <c r="F2059" s="2">
        <f>'Moving Avg'!D2059</f>
        <v>5.4757400000000001</v>
      </c>
      <c r="G2059" s="2">
        <f>'Moving Avg'!E2059</f>
        <v>5.4855400000000003</v>
      </c>
      <c r="H2059" s="2">
        <f>'Moving Avg'!F2059</f>
        <v>5.4233199999999995</v>
      </c>
      <c r="I2059" s="2">
        <f>'Moving Avg'!G2059</f>
        <v>5.3306659999999972</v>
      </c>
      <c r="J2059" s="2">
        <f>'Moving Avg'!H2059</f>
        <v>6.0574515000000018</v>
      </c>
      <c r="K2059" s="18" t="str">
        <f>OBV!F2059</f>
        <v>BULLISH</v>
      </c>
      <c r="L2059" s="18" t="str">
        <f>OBV!G2059</f>
        <v>NEUTRAL</v>
      </c>
      <c r="M2059" s="18" t="str">
        <f>OBV!H2059</f>
        <v>BULLISH DIVERGENCE</v>
      </c>
      <c r="N2059" s="21">
        <f t="shared" si="320"/>
        <v>50</v>
      </c>
      <c r="O2059" s="21">
        <f t="shared" si="321"/>
        <v>100</v>
      </c>
      <c r="P2059" s="21">
        <f t="shared" si="322"/>
        <v>0</v>
      </c>
      <c r="Q2059" s="21">
        <f t="shared" si="323"/>
        <v>66.5</v>
      </c>
      <c r="R2059" s="22">
        <f t="shared" si="324"/>
        <v>62.475000000000001</v>
      </c>
      <c r="S2059" s="22">
        <f t="shared" si="325"/>
        <v>46.625</v>
      </c>
      <c r="T2059" s="22">
        <f t="shared" si="326"/>
        <v>52.424999999999997</v>
      </c>
      <c r="U2059" s="22">
        <f t="shared" si="327"/>
        <v>54.125</v>
      </c>
      <c r="V2059" s="21">
        <f t="shared" si="328"/>
        <v>53.841666666666661</v>
      </c>
      <c r="W2059" s="21">
        <f t="shared" si="329"/>
        <v>53.912499999999994</v>
      </c>
      <c r="X2059" s="20"/>
      <c r="Y2059" s="20"/>
      <c r="Z2059" s="20"/>
    </row>
    <row r="2060" spans="1:26" ht="13.5" x14ac:dyDescent="0.25">
      <c r="A2060" s="4">
        <f>TITRES_STAT!B2063</f>
        <v>45001</v>
      </c>
      <c r="B2060" s="2">
        <f>TITRES_STAT!C2063</f>
        <v>12.36</v>
      </c>
      <c r="C2060" s="2">
        <f>RSI!I2060</f>
        <v>54.501605068205542</v>
      </c>
      <c r="D2060" s="2">
        <f>MACD!E2060</f>
        <v>-3.8082010347059381E-2</v>
      </c>
      <c r="E2060" s="2">
        <f>MACD!F2060</f>
        <v>-4.7687870991007755E-2</v>
      </c>
      <c r="F2060" s="2">
        <f>'Moving Avg'!D2060</f>
        <v>5.4988600000000005</v>
      </c>
      <c r="G2060" s="2">
        <f>'Moving Avg'!E2060</f>
        <v>5.4793099999999999</v>
      </c>
      <c r="H2060" s="2">
        <f>'Moving Avg'!F2060</f>
        <v>5.4275399999999996</v>
      </c>
      <c r="I2060" s="2">
        <f>'Moving Avg'!G2060</f>
        <v>5.3338659999999969</v>
      </c>
      <c r="J2060" s="2">
        <f>'Moving Avg'!H2060</f>
        <v>6.052443000000002</v>
      </c>
      <c r="K2060" s="18" t="str">
        <f>OBV!F2060</f>
        <v>BULLISH</v>
      </c>
      <c r="L2060" s="18" t="str">
        <f>OBV!G2060</f>
        <v>NEUTRAL</v>
      </c>
      <c r="M2060" s="18" t="str">
        <f>OBV!H2060</f>
        <v>CONFIRMED BULLISH</v>
      </c>
      <c r="N2060" s="21">
        <f t="shared" si="320"/>
        <v>50</v>
      </c>
      <c r="O2060" s="21">
        <f t="shared" si="321"/>
        <v>100</v>
      </c>
      <c r="P2060" s="21">
        <f t="shared" si="322"/>
        <v>0</v>
      </c>
      <c r="Q2060" s="21">
        <f t="shared" si="323"/>
        <v>83.5</v>
      </c>
      <c r="R2060" s="22">
        <f t="shared" si="324"/>
        <v>65.025000000000006</v>
      </c>
      <c r="S2060" s="22">
        <f t="shared" si="325"/>
        <v>50.875</v>
      </c>
      <c r="T2060" s="22">
        <f t="shared" si="326"/>
        <v>60.075000000000003</v>
      </c>
      <c r="U2060" s="22">
        <f t="shared" si="327"/>
        <v>58.375</v>
      </c>
      <c r="V2060" s="21">
        <f t="shared" si="328"/>
        <v>58.658333333333339</v>
      </c>
      <c r="W2060" s="21">
        <f t="shared" si="329"/>
        <v>58.587500000000006</v>
      </c>
      <c r="X2060" s="20"/>
      <c r="Y2060" s="20"/>
      <c r="Z2060" s="20"/>
    </row>
    <row r="2061" spans="1:26" ht="13.5" x14ac:dyDescent="0.25">
      <c r="A2061" s="4">
        <f>TITRES_STAT!B2064</f>
        <v>45002</v>
      </c>
      <c r="B2061" s="2">
        <f>TITRES_STAT!C2064</f>
        <v>12.5</v>
      </c>
      <c r="C2061" s="2">
        <f>RSI!I2061</f>
        <v>58.039446756661036</v>
      </c>
      <c r="D2061" s="2">
        <f>MACD!E2061</f>
        <v>-2.2744183094816961E-2</v>
      </c>
      <c r="E2061" s="2">
        <f>MACD!F2061</f>
        <v>-4.2699133411769605E-2</v>
      </c>
      <c r="F2061" s="2">
        <f>'Moving Avg'!D2061</f>
        <v>5.5077600000000002</v>
      </c>
      <c r="G2061" s="2">
        <f>'Moving Avg'!E2061</f>
        <v>5.4797600000000006</v>
      </c>
      <c r="H2061" s="2">
        <f>'Moving Avg'!F2061</f>
        <v>5.4406549999999996</v>
      </c>
      <c r="I2061" s="2">
        <f>'Moving Avg'!G2061</f>
        <v>5.3350219999999968</v>
      </c>
      <c r="J2061" s="2">
        <f>'Moving Avg'!H2061</f>
        <v>6.0477460000000027</v>
      </c>
      <c r="K2061" s="18" t="str">
        <f>OBV!F2061</f>
        <v>BULLISH</v>
      </c>
      <c r="L2061" s="18" t="str">
        <f>OBV!G2061</f>
        <v>NEUTRAL</v>
      </c>
      <c r="M2061" s="18" t="str">
        <f>OBV!H2061</f>
        <v>CONFIRMED BULLISH</v>
      </c>
      <c r="N2061" s="21">
        <f t="shared" si="320"/>
        <v>50</v>
      </c>
      <c r="O2061" s="21">
        <f t="shared" si="321"/>
        <v>100</v>
      </c>
      <c r="P2061" s="21">
        <f t="shared" si="322"/>
        <v>0</v>
      </c>
      <c r="Q2061" s="21">
        <f t="shared" si="323"/>
        <v>83.5</v>
      </c>
      <c r="R2061" s="22">
        <f t="shared" si="324"/>
        <v>65.025000000000006</v>
      </c>
      <c r="S2061" s="22">
        <f t="shared" si="325"/>
        <v>50.875</v>
      </c>
      <c r="T2061" s="22">
        <f t="shared" si="326"/>
        <v>60.075000000000003</v>
      </c>
      <c r="U2061" s="22">
        <f t="shared" si="327"/>
        <v>58.375</v>
      </c>
      <c r="V2061" s="21">
        <f t="shared" si="328"/>
        <v>58.658333333333339</v>
      </c>
      <c r="W2061" s="21">
        <f t="shared" si="329"/>
        <v>58.587500000000006</v>
      </c>
      <c r="X2061" s="20"/>
      <c r="Y2061" s="20"/>
      <c r="Z2061" s="20"/>
    </row>
    <row r="2062" spans="1:26" ht="13.5" x14ac:dyDescent="0.25">
      <c r="A2062" s="4">
        <f>TITRES_STAT!B2065</f>
        <v>45006</v>
      </c>
      <c r="B2062" s="2">
        <f>TITRES_STAT!C2065</f>
        <v>12.5</v>
      </c>
      <c r="C2062" s="2">
        <f>RSI!I2062</f>
        <v>58.039446756661036</v>
      </c>
      <c r="D2062" s="2">
        <f>MACD!E2062</f>
        <v>-2.9657917491552332E-2</v>
      </c>
      <c r="E2062" s="2">
        <f>MACD!F2062</f>
        <v>-4.0090890227726154E-2</v>
      </c>
      <c r="F2062" s="2">
        <f>'Moving Avg'!D2062</f>
        <v>5.5202200000000001</v>
      </c>
      <c r="G2062" s="2">
        <f>'Moving Avg'!E2062</f>
        <v>5.4926500000000003</v>
      </c>
      <c r="H2062" s="2">
        <f>'Moving Avg'!F2062</f>
        <v>5.448434999999999</v>
      </c>
      <c r="I2062" s="2">
        <f>'Moving Avg'!G2062</f>
        <v>5.3394679999999957</v>
      </c>
      <c r="J2062" s="2">
        <f>'Moving Avg'!H2062</f>
        <v>6.0430055000000031</v>
      </c>
      <c r="K2062" s="18" t="str">
        <f>OBV!F2062</f>
        <v>BULLISH</v>
      </c>
      <c r="L2062" s="18" t="str">
        <f>OBV!G2062</f>
        <v>NEUTRAL</v>
      </c>
      <c r="M2062" s="18" t="str">
        <f>OBV!H2062</f>
        <v>CONFIRMED BULLISH</v>
      </c>
      <c r="N2062" s="21">
        <f t="shared" si="320"/>
        <v>50</v>
      </c>
      <c r="O2062" s="21">
        <f t="shared" si="321"/>
        <v>100</v>
      </c>
      <c r="P2062" s="21">
        <f t="shared" si="322"/>
        <v>0</v>
      </c>
      <c r="Q2062" s="21">
        <f t="shared" si="323"/>
        <v>83.5</v>
      </c>
      <c r="R2062" s="22">
        <f t="shared" si="324"/>
        <v>65.025000000000006</v>
      </c>
      <c r="S2062" s="22">
        <f t="shared" si="325"/>
        <v>50.875</v>
      </c>
      <c r="T2062" s="22">
        <f t="shared" si="326"/>
        <v>60.075000000000003</v>
      </c>
      <c r="U2062" s="22">
        <f t="shared" si="327"/>
        <v>58.375</v>
      </c>
      <c r="V2062" s="21">
        <f t="shared" si="328"/>
        <v>58.658333333333339</v>
      </c>
      <c r="W2062" s="21">
        <f t="shared" si="329"/>
        <v>58.587500000000006</v>
      </c>
      <c r="X2062" s="20"/>
      <c r="Y2062" s="20"/>
      <c r="Z2062" s="20"/>
    </row>
    <row r="2063" spans="1:26" ht="13.5" x14ac:dyDescent="0.25">
      <c r="A2063" s="4">
        <f>TITRES_STAT!B2066</f>
        <v>45007</v>
      </c>
      <c r="B2063" s="2">
        <f>TITRES_STAT!C2066</f>
        <v>12.3</v>
      </c>
      <c r="C2063" s="2">
        <f>RSI!I2063</f>
        <v>51.42221723201687</v>
      </c>
      <c r="D2063" s="2">
        <f>MACD!E2063</f>
        <v>-3.7158901221284957E-2</v>
      </c>
      <c r="E2063" s="2">
        <f>MACD!F2063</f>
        <v>-3.9504492426437915E-2</v>
      </c>
      <c r="F2063" s="2">
        <f>'Moving Avg'!D2063</f>
        <v>5.5148999999999999</v>
      </c>
      <c r="G2063" s="2">
        <f>'Moving Avg'!E2063</f>
        <v>5.5015499999999999</v>
      </c>
      <c r="H2063" s="2">
        <f>'Moving Avg'!F2063</f>
        <v>5.4517699999999989</v>
      </c>
      <c r="I2063" s="2">
        <f>'Moving Avg'!G2063</f>
        <v>5.3423139999999965</v>
      </c>
      <c r="J2063" s="2">
        <f>'Moving Avg'!H2063</f>
        <v>6.0378205000000014</v>
      </c>
      <c r="K2063" s="18" t="str">
        <f>OBV!F2063</f>
        <v>BULLISH</v>
      </c>
      <c r="L2063" s="18" t="str">
        <f>OBV!G2063</f>
        <v>NEUTRAL</v>
      </c>
      <c r="M2063" s="18" t="str">
        <f>OBV!H2063</f>
        <v>BULLISH DIVERGENCE</v>
      </c>
      <c r="N2063" s="21">
        <f t="shared" si="320"/>
        <v>50</v>
      </c>
      <c r="O2063" s="21">
        <f t="shared" si="321"/>
        <v>100</v>
      </c>
      <c r="P2063" s="21">
        <f t="shared" si="322"/>
        <v>0</v>
      </c>
      <c r="Q2063" s="21">
        <f t="shared" si="323"/>
        <v>66.5</v>
      </c>
      <c r="R2063" s="22">
        <f t="shared" si="324"/>
        <v>62.475000000000001</v>
      </c>
      <c r="S2063" s="22">
        <f t="shared" si="325"/>
        <v>46.625</v>
      </c>
      <c r="T2063" s="22">
        <f t="shared" si="326"/>
        <v>52.424999999999997</v>
      </c>
      <c r="U2063" s="22">
        <f t="shared" si="327"/>
        <v>54.125</v>
      </c>
      <c r="V2063" s="21">
        <f t="shared" si="328"/>
        <v>53.841666666666661</v>
      </c>
      <c r="W2063" s="21">
        <f t="shared" si="329"/>
        <v>53.912499999999994</v>
      </c>
      <c r="X2063" s="20"/>
      <c r="Y2063" s="20"/>
      <c r="Z2063" s="20"/>
    </row>
    <row r="2064" spans="1:26" ht="13.5" x14ac:dyDescent="0.25">
      <c r="A2064" s="4">
        <f>TITRES_STAT!B2067</f>
        <v>45008</v>
      </c>
      <c r="B2064" s="2">
        <f>TITRES_STAT!C2067</f>
        <v>12.25</v>
      </c>
      <c r="C2064" s="2">
        <f>RSI!I2064</f>
        <v>49.88577085481915</v>
      </c>
      <c r="D2064" s="2">
        <f>MACD!E2064</f>
        <v>-1.460543945715731E-2</v>
      </c>
      <c r="E2064" s="2">
        <f>MACD!F2064</f>
        <v>-3.452468183258179E-2</v>
      </c>
      <c r="F2064" s="2">
        <f>'Moving Avg'!D2064</f>
        <v>5.5051199999999998</v>
      </c>
      <c r="G2064" s="2">
        <f>'Moving Avg'!E2064</f>
        <v>5.4904299999999999</v>
      </c>
      <c r="H2064" s="2">
        <f>'Moving Avg'!F2064</f>
        <v>5.4573249999999991</v>
      </c>
      <c r="I2064" s="2">
        <f>'Moving Avg'!G2064</f>
        <v>5.3467599999999971</v>
      </c>
      <c r="J2064" s="2">
        <f>'Moving Avg'!H2064</f>
        <v>6.0325240000000004</v>
      </c>
      <c r="K2064" s="18" t="str">
        <f>OBV!F2064</f>
        <v>BULLISH</v>
      </c>
      <c r="L2064" s="18" t="str">
        <f>OBV!G2064</f>
        <v>NEUTRAL</v>
      </c>
      <c r="M2064" s="18" t="str">
        <f>OBV!H2064</f>
        <v>BULLISH DIVERGENCE</v>
      </c>
      <c r="N2064" s="21">
        <f t="shared" si="320"/>
        <v>50</v>
      </c>
      <c r="O2064" s="21">
        <f t="shared" si="321"/>
        <v>100</v>
      </c>
      <c r="P2064" s="21">
        <f t="shared" si="322"/>
        <v>0</v>
      </c>
      <c r="Q2064" s="21">
        <f t="shared" si="323"/>
        <v>66.5</v>
      </c>
      <c r="R2064" s="22">
        <f t="shared" si="324"/>
        <v>62.475000000000001</v>
      </c>
      <c r="S2064" s="22">
        <f t="shared" si="325"/>
        <v>46.625</v>
      </c>
      <c r="T2064" s="22">
        <f t="shared" si="326"/>
        <v>52.424999999999997</v>
      </c>
      <c r="U2064" s="22">
        <f t="shared" si="327"/>
        <v>54.125</v>
      </c>
      <c r="V2064" s="21">
        <f t="shared" si="328"/>
        <v>53.841666666666661</v>
      </c>
      <c r="W2064" s="21">
        <f t="shared" si="329"/>
        <v>53.912499999999994</v>
      </c>
      <c r="X2064" s="20"/>
      <c r="Y2064" s="20"/>
      <c r="Z2064" s="20"/>
    </row>
    <row r="2065" spans="1:26" ht="13.5" x14ac:dyDescent="0.25">
      <c r="A2065" s="4">
        <f>TITRES_STAT!B2068</f>
        <v>45009</v>
      </c>
      <c r="B2065" s="2">
        <f>TITRES_STAT!C2068</f>
        <v>12.36</v>
      </c>
      <c r="C2065" s="2">
        <f>RSI!I2065</f>
        <v>53.188747834301594</v>
      </c>
      <c r="D2065" s="2">
        <f>MACD!E2065</f>
        <v>-2.6493121101134776E-2</v>
      </c>
      <c r="E2065" s="2">
        <f>MACD!F2065</f>
        <v>-3.2918369686292387E-2</v>
      </c>
      <c r="F2065" s="2">
        <f>'Moving Avg'!D2065</f>
        <v>5.5051199999999998</v>
      </c>
      <c r="G2065" s="2">
        <f>'Moving Avg'!E2065</f>
        <v>5.5019900000000002</v>
      </c>
      <c r="H2065" s="2">
        <f>'Moving Avg'!F2065</f>
        <v>5.4653249999999991</v>
      </c>
      <c r="I2065" s="2">
        <f>'Moving Avg'!G2065</f>
        <v>5.3543179999999975</v>
      </c>
      <c r="J2065" s="2">
        <f>'Moving Avg'!H2065</f>
        <v>6.0274720000000013</v>
      </c>
      <c r="K2065" s="18" t="str">
        <f>OBV!F2065</f>
        <v>BULLISH</v>
      </c>
      <c r="L2065" s="18" t="str">
        <f>OBV!G2065</f>
        <v>NEUTRAL</v>
      </c>
      <c r="M2065" s="18" t="str">
        <f>OBV!H2065</f>
        <v>NEUTRAL</v>
      </c>
      <c r="N2065" s="21">
        <f t="shared" si="320"/>
        <v>50</v>
      </c>
      <c r="O2065" s="21">
        <f t="shared" si="321"/>
        <v>100</v>
      </c>
      <c r="P2065" s="21">
        <f t="shared" si="322"/>
        <v>0</v>
      </c>
      <c r="Q2065" s="21">
        <f t="shared" si="323"/>
        <v>49.5</v>
      </c>
      <c r="R2065" s="22">
        <f t="shared" si="324"/>
        <v>59.924999999999997</v>
      </c>
      <c r="S2065" s="22">
        <f t="shared" si="325"/>
        <v>42.375</v>
      </c>
      <c r="T2065" s="22">
        <f t="shared" si="326"/>
        <v>44.775000000000006</v>
      </c>
      <c r="U2065" s="22">
        <f t="shared" si="327"/>
        <v>49.875</v>
      </c>
      <c r="V2065" s="21">
        <f t="shared" si="328"/>
        <v>49.024999999999999</v>
      </c>
      <c r="W2065" s="21">
        <f t="shared" si="329"/>
        <v>49.237499999999997</v>
      </c>
      <c r="X2065" s="20"/>
      <c r="Y2065" s="20"/>
      <c r="Z2065" s="20"/>
    </row>
    <row r="2066" spans="1:26" ht="13.5" x14ac:dyDescent="0.25">
      <c r="A2066" s="4">
        <f>TITRES_STAT!B2069</f>
        <v>45012</v>
      </c>
      <c r="B2066" s="2">
        <f>TITRES_STAT!C2069</f>
        <v>12.5</v>
      </c>
      <c r="C2066" s="2">
        <f>RSI!I2066</f>
        <v>57.070798291894427</v>
      </c>
      <c r="D2066" s="2">
        <f>MACD!E2066</f>
        <v>-2.0914032689993256E-2</v>
      </c>
      <c r="E2066" s="2">
        <f>MACD!F2066</f>
        <v>-3.0517502287032559E-2</v>
      </c>
      <c r="F2066" s="2">
        <f>'Moving Avg'!D2066</f>
        <v>5.5051199999999998</v>
      </c>
      <c r="G2066" s="2">
        <f>'Moving Avg'!E2066</f>
        <v>5.5064399999999996</v>
      </c>
      <c r="H2066" s="2">
        <f>'Moving Avg'!F2066</f>
        <v>5.477549999999999</v>
      </c>
      <c r="I2066" s="2">
        <f>'Moving Avg'!G2066</f>
        <v>5.3631219999999962</v>
      </c>
      <c r="J2066" s="2">
        <f>'Moving Avg'!H2066</f>
        <v>6.0221025000000017</v>
      </c>
      <c r="K2066" s="18" t="str">
        <f>OBV!F2066</f>
        <v>BULLISH</v>
      </c>
      <c r="L2066" s="18" t="str">
        <f>OBV!G2066</f>
        <v>NEUTRAL</v>
      </c>
      <c r="M2066" s="18" t="str">
        <f>OBV!H2066</f>
        <v>NEUTRAL</v>
      </c>
      <c r="N2066" s="21">
        <f t="shared" si="320"/>
        <v>50</v>
      </c>
      <c r="O2066" s="21">
        <f t="shared" si="321"/>
        <v>100</v>
      </c>
      <c r="P2066" s="21">
        <f t="shared" si="322"/>
        <v>0</v>
      </c>
      <c r="Q2066" s="21">
        <f t="shared" si="323"/>
        <v>49.5</v>
      </c>
      <c r="R2066" s="22">
        <f t="shared" si="324"/>
        <v>59.924999999999997</v>
      </c>
      <c r="S2066" s="22">
        <f t="shared" si="325"/>
        <v>42.375</v>
      </c>
      <c r="T2066" s="22">
        <f t="shared" si="326"/>
        <v>44.775000000000006</v>
      </c>
      <c r="U2066" s="22">
        <f t="shared" si="327"/>
        <v>49.875</v>
      </c>
      <c r="V2066" s="21">
        <f t="shared" si="328"/>
        <v>49.024999999999999</v>
      </c>
      <c r="W2066" s="21">
        <f t="shared" si="329"/>
        <v>49.237499999999997</v>
      </c>
      <c r="X2066" s="20"/>
      <c r="Y2066" s="20"/>
      <c r="Z2066" s="20"/>
    </row>
    <row r="2067" spans="1:26" ht="13.5" x14ac:dyDescent="0.25">
      <c r="A2067" s="4">
        <f>TITRES_STAT!B2070</f>
        <v>45013</v>
      </c>
      <c r="B2067" s="2">
        <f>TITRES_STAT!C2070</f>
        <v>12.5</v>
      </c>
      <c r="C2067" s="2">
        <f>RSI!I2067</f>
        <v>57.070798291894427</v>
      </c>
      <c r="D2067" s="2">
        <f>MACD!E2067</f>
        <v>-1.9550199516706002E-2</v>
      </c>
      <c r="E2067" s="2">
        <f>MACD!F2067</f>
        <v>-2.8324041732967251E-2</v>
      </c>
      <c r="F2067" s="2">
        <f>'Moving Avg'!D2067</f>
        <v>5.5051199999999998</v>
      </c>
      <c r="G2067" s="2">
        <f>'Moving Avg'!E2067</f>
        <v>5.51267</v>
      </c>
      <c r="H2067" s="2">
        <f>'Moving Avg'!F2067</f>
        <v>5.489774999999999</v>
      </c>
      <c r="I2067" s="2">
        <f>'Moving Avg'!G2067</f>
        <v>5.3675679999999977</v>
      </c>
      <c r="J2067" s="2">
        <f>'Moving Avg'!H2067</f>
        <v>6.017145000000002</v>
      </c>
      <c r="K2067" s="18" t="str">
        <f>OBV!F2067</f>
        <v>BULLISH</v>
      </c>
      <c r="L2067" s="18" t="str">
        <f>OBV!G2067</f>
        <v>NEUTRAL</v>
      </c>
      <c r="M2067" s="18" t="str">
        <f>OBV!H2067</f>
        <v>NEUTRAL</v>
      </c>
      <c r="N2067" s="21">
        <f t="shared" si="320"/>
        <v>50</v>
      </c>
      <c r="O2067" s="21">
        <f t="shared" si="321"/>
        <v>100</v>
      </c>
      <c r="P2067" s="21">
        <f t="shared" si="322"/>
        <v>0</v>
      </c>
      <c r="Q2067" s="21">
        <f t="shared" si="323"/>
        <v>49.5</v>
      </c>
      <c r="R2067" s="22">
        <f t="shared" si="324"/>
        <v>59.924999999999997</v>
      </c>
      <c r="S2067" s="22">
        <f t="shared" si="325"/>
        <v>42.375</v>
      </c>
      <c r="T2067" s="22">
        <f t="shared" si="326"/>
        <v>44.775000000000006</v>
      </c>
      <c r="U2067" s="22">
        <f t="shared" si="327"/>
        <v>49.875</v>
      </c>
      <c r="V2067" s="21">
        <f t="shared" si="328"/>
        <v>49.024999999999999</v>
      </c>
      <c r="W2067" s="21">
        <f t="shared" si="329"/>
        <v>49.237499999999997</v>
      </c>
      <c r="X2067" s="20"/>
      <c r="Y2067" s="20"/>
      <c r="Z2067" s="20"/>
    </row>
    <row r="2068" spans="1:26" ht="13.5" x14ac:dyDescent="0.25">
      <c r="A2068" s="4">
        <f>TITRES_STAT!B2071</f>
        <v>45014</v>
      </c>
      <c r="B2068" s="2">
        <f>TITRES_STAT!C2071</f>
        <v>12.41</v>
      </c>
      <c r="C2068" s="2">
        <f>RSI!I2068</f>
        <v>53.751524943972086</v>
      </c>
      <c r="D2068" s="2">
        <f>MACD!E2068</f>
        <v>-1.6005883503256157E-2</v>
      </c>
      <c r="E2068" s="2">
        <f>MACD!F2068</f>
        <v>-2.5860410087025033E-2</v>
      </c>
      <c r="F2068" s="2">
        <f>'Moving Avg'!D2068</f>
        <v>5.5148999999999999</v>
      </c>
      <c r="G2068" s="2">
        <f>'Moving Avg'!E2068</f>
        <v>5.5148999999999999</v>
      </c>
      <c r="H2068" s="2">
        <f>'Moving Avg'!F2068</f>
        <v>5.4955549999999986</v>
      </c>
      <c r="I2068" s="2">
        <f>'Moving Avg'!G2068</f>
        <v>5.376281999999998</v>
      </c>
      <c r="J2068" s="2">
        <f>'Moving Avg'!H2068</f>
        <v>6.0119875000000009</v>
      </c>
      <c r="K2068" s="18" t="str">
        <f>OBV!F2068</f>
        <v>BULLISH</v>
      </c>
      <c r="L2068" s="18" t="str">
        <f>OBV!G2068</f>
        <v>NEUTRAL</v>
      </c>
      <c r="M2068" s="18" t="str">
        <f>OBV!H2068</f>
        <v>CONFIRMED BULLISH</v>
      </c>
      <c r="N2068" s="21">
        <f t="shared" si="320"/>
        <v>50</v>
      </c>
      <c r="O2068" s="21">
        <f t="shared" si="321"/>
        <v>100</v>
      </c>
      <c r="P2068" s="21">
        <f t="shared" si="322"/>
        <v>0</v>
      </c>
      <c r="Q2068" s="21">
        <f t="shared" si="323"/>
        <v>83.5</v>
      </c>
      <c r="R2068" s="22">
        <f t="shared" si="324"/>
        <v>65.025000000000006</v>
      </c>
      <c r="S2068" s="22">
        <f t="shared" si="325"/>
        <v>50.875</v>
      </c>
      <c r="T2068" s="22">
        <f t="shared" si="326"/>
        <v>60.075000000000003</v>
      </c>
      <c r="U2068" s="22">
        <f t="shared" si="327"/>
        <v>58.375</v>
      </c>
      <c r="V2068" s="21">
        <f t="shared" si="328"/>
        <v>58.658333333333339</v>
      </c>
      <c r="W2068" s="21">
        <f t="shared" si="329"/>
        <v>58.587500000000006</v>
      </c>
      <c r="X2068" s="20"/>
      <c r="Y2068" s="20"/>
      <c r="Z2068" s="20"/>
    </row>
    <row r="2069" spans="1:26" ht="13.5" x14ac:dyDescent="0.25">
      <c r="A2069" s="4">
        <f>TITRES_STAT!B2072</f>
        <v>45015</v>
      </c>
      <c r="B2069" s="2">
        <f>TITRES_STAT!C2072</f>
        <v>12.4</v>
      </c>
      <c r="C2069" s="2">
        <f>RSI!I2069</f>
        <v>53.375421255284955</v>
      </c>
      <c r="D2069" s="2">
        <f>MACD!E2069</f>
        <v>-1.2967392227724694E-2</v>
      </c>
      <c r="E2069" s="2">
        <f>MACD!F2069</f>
        <v>-2.3281806515164968E-2</v>
      </c>
      <c r="F2069" s="2">
        <f>'Moving Avg'!D2069</f>
        <v>5.5282400000000012</v>
      </c>
      <c r="G2069" s="2">
        <f>'Moving Avg'!E2069</f>
        <v>5.51668</v>
      </c>
      <c r="H2069" s="2">
        <f>'Moving Avg'!F2069</f>
        <v>5.5011099999999988</v>
      </c>
      <c r="I2069" s="2">
        <f>'Moving Avg'!G2069</f>
        <v>5.3846399999999992</v>
      </c>
      <c r="J2069" s="2">
        <f>'Moving Avg'!H2069</f>
        <v>6.0074365000000025</v>
      </c>
      <c r="K2069" s="18" t="str">
        <f>OBV!F2069</f>
        <v>BEARISH</v>
      </c>
      <c r="L2069" s="18" t="str">
        <f>OBV!G2069</f>
        <v>NEUTRAL</v>
      </c>
      <c r="M2069" s="18" t="str">
        <f>OBV!H2069</f>
        <v>BEARISH DIVERGENCE</v>
      </c>
      <c r="N2069" s="21">
        <f t="shared" si="320"/>
        <v>50</v>
      </c>
      <c r="O2069" s="21">
        <f t="shared" si="321"/>
        <v>100</v>
      </c>
      <c r="P2069" s="21">
        <f t="shared" si="322"/>
        <v>0</v>
      </c>
      <c r="Q2069" s="21">
        <f t="shared" si="323"/>
        <v>16.5</v>
      </c>
      <c r="R2069" s="22">
        <f t="shared" si="324"/>
        <v>54.975000000000001</v>
      </c>
      <c r="S2069" s="22">
        <f t="shared" si="325"/>
        <v>34.125</v>
      </c>
      <c r="T2069" s="22">
        <f t="shared" si="326"/>
        <v>29.925000000000001</v>
      </c>
      <c r="U2069" s="22">
        <f t="shared" si="327"/>
        <v>41.625</v>
      </c>
      <c r="V2069" s="21">
        <f t="shared" si="328"/>
        <v>39.674999999999997</v>
      </c>
      <c r="W2069" s="21">
        <f t="shared" si="329"/>
        <v>40.162499999999994</v>
      </c>
      <c r="X2069" s="20"/>
      <c r="Y2069" s="20"/>
      <c r="Z2069" s="20"/>
    </row>
    <row r="2070" spans="1:26" ht="13.5" x14ac:dyDescent="0.25">
      <c r="A2070" s="4">
        <f>TITRES_STAT!B2073</f>
        <v>45016</v>
      </c>
      <c r="B2070" s="2">
        <f>TITRES_STAT!C2073</f>
        <v>12.4</v>
      </c>
      <c r="C2070" s="2">
        <f>RSI!I2070</f>
        <v>53.375421255284948</v>
      </c>
      <c r="D2070" s="2">
        <f>MACD!E2070</f>
        <v>-1.0641880348288169E-2</v>
      </c>
      <c r="E2070" s="2">
        <f>MACD!F2070</f>
        <v>-2.0753821281789611E-2</v>
      </c>
      <c r="F2070" s="2">
        <f>'Moving Avg'!D2070</f>
        <v>5.5317999999999996</v>
      </c>
      <c r="G2070" s="2">
        <f>'Moving Avg'!E2070</f>
        <v>5.5184600000000001</v>
      </c>
      <c r="H2070" s="2">
        <f>'Moving Avg'!F2070</f>
        <v>5.4988849999999987</v>
      </c>
      <c r="I2070" s="2">
        <f>'Moving Avg'!G2070</f>
        <v>5.3919299999999994</v>
      </c>
      <c r="J2070" s="2">
        <f>'Moving Avg'!H2070</f>
        <v>6.0027985000000026</v>
      </c>
      <c r="K2070" s="18" t="str">
        <f>OBV!F2070</f>
        <v>BEARISH</v>
      </c>
      <c r="L2070" s="18" t="str">
        <f>OBV!G2070</f>
        <v>NEUTRAL</v>
      </c>
      <c r="M2070" s="18" t="str">
        <f>OBV!H2070</f>
        <v>BEARISH DIVERGENCE</v>
      </c>
      <c r="N2070" s="21">
        <f t="shared" si="320"/>
        <v>50</v>
      </c>
      <c r="O2070" s="21">
        <f t="shared" si="321"/>
        <v>100</v>
      </c>
      <c r="P2070" s="21">
        <f t="shared" si="322"/>
        <v>0</v>
      </c>
      <c r="Q2070" s="21">
        <f t="shared" si="323"/>
        <v>16.5</v>
      </c>
      <c r="R2070" s="22">
        <f t="shared" si="324"/>
        <v>54.975000000000001</v>
      </c>
      <c r="S2070" s="22">
        <f t="shared" si="325"/>
        <v>34.125</v>
      </c>
      <c r="T2070" s="22">
        <f t="shared" si="326"/>
        <v>29.925000000000001</v>
      </c>
      <c r="U2070" s="22">
        <f t="shared" si="327"/>
        <v>41.625</v>
      </c>
      <c r="V2070" s="21">
        <f t="shared" si="328"/>
        <v>39.674999999999997</v>
      </c>
      <c r="W2070" s="21">
        <f t="shared" si="329"/>
        <v>40.162499999999994</v>
      </c>
      <c r="X2070" s="20"/>
      <c r="Y2070" s="20"/>
      <c r="Z2070" s="20"/>
    </row>
    <row r="2071" spans="1:26" ht="13.5" x14ac:dyDescent="0.25">
      <c r="A2071" s="4">
        <f>TITRES_STAT!B2074</f>
        <v>45019</v>
      </c>
      <c r="B2071" s="2">
        <f>TITRES_STAT!C2074</f>
        <v>12.3</v>
      </c>
      <c r="C2071" s="2">
        <f>RSI!I2071</f>
        <v>49.41859466804145</v>
      </c>
      <c r="D2071" s="2">
        <f>MACD!E2071</f>
        <v>3.9720321538148085E-3</v>
      </c>
      <c r="E2071" s="2">
        <f>MACD!F2071</f>
        <v>-1.5808650594668728E-2</v>
      </c>
      <c r="F2071" s="2">
        <f>'Moving Avg'!D2071</f>
        <v>5.5140199999999995</v>
      </c>
      <c r="G2071" s="2">
        <f>'Moving Avg'!E2071</f>
        <v>5.5095700000000001</v>
      </c>
      <c r="H2071" s="2">
        <f>'Moving Avg'!F2071</f>
        <v>5.4946649999999995</v>
      </c>
      <c r="I2071" s="2">
        <f>'Moving Avg'!G2071</f>
        <v>5.3987780000000001</v>
      </c>
      <c r="J2071" s="2">
        <f>'Moving Avg'!H2071</f>
        <v>5.9979385000000009</v>
      </c>
      <c r="K2071" s="18" t="str">
        <f>OBV!F2071</f>
        <v>BEARISH</v>
      </c>
      <c r="L2071" s="18" t="str">
        <f>OBV!G2071</f>
        <v>NEUTRAL</v>
      </c>
      <c r="M2071" s="18" t="str">
        <f>OBV!H2071</f>
        <v>CONFIRMED BEARISH</v>
      </c>
      <c r="N2071" s="21">
        <f t="shared" si="320"/>
        <v>50</v>
      </c>
      <c r="O2071" s="21">
        <f t="shared" si="321"/>
        <v>100</v>
      </c>
      <c r="P2071" s="21">
        <f t="shared" si="322"/>
        <v>0</v>
      </c>
      <c r="Q2071" s="21">
        <f t="shared" si="323"/>
        <v>16.5</v>
      </c>
      <c r="R2071" s="22">
        <f t="shared" si="324"/>
        <v>54.975000000000001</v>
      </c>
      <c r="S2071" s="22">
        <f t="shared" si="325"/>
        <v>34.125</v>
      </c>
      <c r="T2071" s="22">
        <f t="shared" si="326"/>
        <v>29.925000000000001</v>
      </c>
      <c r="U2071" s="22">
        <f t="shared" si="327"/>
        <v>41.625</v>
      </c>
      <c r="V2071" s="21">
        <f t="shared" si="328"/>
        <v>39.674999999999997</v>
      </c>
      <c r="W2071" s="21">
        <f t="shared" si="329"/>
        <v>40.162499999999994</v>
      </c>
      <c r="X2071" s="20"/>
      <c r="Y2071" s="20"/>
      <c r="Z2071" s="20"/>
    </row>
    <row r="2072" spans="1:26" ht="13.5" x14ac:dyDescent="0.25">
      <c r="A2072" s="4">
        <f>TITRES_STAT!B2075</f>
        <v>45020</v>
      </c>
      <c r="B2072" s="2">
        <f>TITRES_STAT!C2075</f>
        <v>12.3</v>
      </c>
      <c r="C2072" s="2">
        <f>RSI!I2072</f>
        <v>49.418594668041443</v>
      </c>
      <c r="D2072" s="2">
        <f>MACD!E2072</f>
        <v>1.6389518790462354E-2</v>
      </c>
      <c r="E2072" s="2">
        <f>MACD!F2072</f>
        <v>-9.3690167176425122E-3</v>
      </c>
      <c r="F2072" s="2">
        <f>'Moving Avg'!D2072</f>
        <v>5.4962399999999985</v>
      </c>
      <c r="G2072" s="2">
        <f>'Moving Avg'!E2072</f>
        <v>5.50068</v>
      </c>
      <c r="H2072" s="2">
        <f>'Moving Avg'!F2072</f>
        <v>5.4966649999999984</v>
      </c>
      <c r="I2072" s="2">
        <f>'Moving Avg'!G2072</f>
        <v>5.4035800000000007</v>
      </c>
      <c r="J2072" s="2">
        <f>'Moving Avg'!H2072</f>
        <v>5.992753500000001</v>
      </c>
      <c r="K2072" s="18" t="str">
        <f>OBV!F2072</f>
        <v>BEARISH</v>
      </c>
      <c r="L2072" s="18" t="str">
        <f>OBV!G2072</f>
        <v>NEUTRAL</v>
      </c>
      <c r="M2072" s="18" t="str">
        <f>OBV!H2072</f>
        <v>CONFIRMED BEARISH</v>
      </c>
      <c r="N2072" s="21">
        <f t="shared" si="320"/>
        <v>50</v>
      </c>
      <c r="O2072" s="21">
        <f t="shared" si="321"/>
        <v>100</v>
      </c>
      <c r="P2072" s="21">
        <f t="shared" si="322"/>
        <v>0</v>
      </c>
      <c r="Q2072" s="21">
        <f t="shared" si="323"/>
        <v>16.5</v>
      </c>
      <c r="R2072" s="22">
        <f t="shared" si="324"/>
        <v>54.975000000000001</v>
      </c>
      <c r="S2072" s="22">
        <f t="shared" si="325"/>
        <v>34.125</v>
      </c>
      <c r="T2072" s="22">
        <f t="shared" si="326"/>
        <v>29.925000000000001</v>
      </c>
      <c r="U2072" s="22">
        <f t="shared" si="327"/>
        <v>41.625</v>
      </c>
      <c r="V2072" s="21">
        <f t="shared" si="328"/>
        <v>39.674999999999997</v>
      </c>
      <c r="W2072" s="21">
        <f t="shared" si="329"/>
        <v>40.162499999999994</v>
      </c>
      <c r="X2072" s="20"/>
      <c r="Y2072" s="20"/>
      <c r="Z2072" s="20"/>
    </row>
    <row r="2073" spans="1:26" ht="13.5" x14ac:dyDescent="0.25">
      <c r="A2073" s="4">
        <f>TITRES_STAT!B2076</f>
        <v>45021</v>
      </c>
      <c r="B2073" s="2">
        <f>TITRES_STAT!C2076</f>
        <v>12.1</v>
      </c>
      <c r="C2073" s="2">
        <f>RSI!I2073</f>
        <v>42.153864329058045</v>
      </c>
      <c r="D2073" s="2">
        <f>MACD!E2073</f>
        <v>1.9860318647771713E-2</v>
      </c>
      <c r="E2073" s="2">
        <f>MACD!F2073</f>
        <v>-3.5231496445596675E-3</v>
      </c>
      <c r="F2073" s="2">
        <f>'Moving Avg'!D2073</f>
        <v>5.4686599999999999</v>
      </c>
      <c r="G2073" s="2">
        <f>'Moving Avg'!E2073</f>
        <v>5.4917800000000003</v>
      </c>
      <c r="H2073" s="2">
        <f>'Moving Avg'!F2073</f>
        <v>5.4966649999999984</v>
      </c>
      <c r="I2073" s="2">
        <f>'Moving Avg'!G2073</f>
        <v>5.4066020000000004</v>
      </c>
      <c r="J2073" s="2">
        <f>'Moving Avg'!H2073</f>
        <v>5.9873835</v>
      </c>
      <c r="K2073" s="18" t="str">
        <f>OBV!F2073</f>
        <v>BEARISH</v>
      </c>
      <c r="L2073" s="18" t="str">
        <f>OBV!G2073</f>
        <v>NEUTRAL</v>
      </c>
      <c r="M2073" s="18" t="str">
        <f>OBV!H2073</f>
        <v>CONFIRMED BEARISH</v>
      </c>
      <c r="N2073" s="21">
        <f t="shared" si="320"/>
        <v>50</v>
      </c>
      <c r="O2073" s="21">
        <f t="shared" si="321"/>
        <v>100</v>
      </c>
      <c r="P2073" s="21">
        <f t="shared" si="322"/>
        <v>0</v>
      </c>
      <c r="Q2073" s="21">
        <f t="shared" si="323"/>
        <v>16.5</v>
      </c>
      <c r="R2073" s="22">
        <f t="shared" si="324"/>
        <v>54.975000000000001</v>
      </c>
      <c r="S2073" s="22">
        <f t="shared" si="325"/>
        <v>34.125</v>
      </c>
      <c r="T2073" s="22">
        <f t="shared" si="326"/>
        <v>29.925000000000001</v>
      </c>
      <c r="U2073" s="22">
        <f t="shared" si="327"/>
        <v>41.625</v>
      </c>
      <c r="V2073" s="21">
        <f t="shared" si="328"/>
        <v>39.674999999999997</v>
      </c>
      <c r="W2073" s="21">
        <f t="shared" si="329"/>
        <v>40.162499999999994</v>
      </c>
      <c r="X2073" s="20"/>
      <c r="Y2073" s="20"/>
      <c r="Z2073" s="20"/>
    </row>
    <row r="2074" spans="1:26" ht="13.5" x14ac:dyDescent="0.25">
      <c r="A2074" s="4">
        <f>TITRES_STAT!B2077</f>
        <v>45022</v>
      </c>
      <c r="B2074" s="2">
        <f>TITRES_STAT!C2077</f>
        <v>12.02</v>
      </c>
      <c r="C2074" s="2">
        <f>RSI!I2074</f>
        <v>39.650083861066349</v>
      </c>
      <c r="D2074" s="2">
        <f>MACD!E2074</f>
        <v>2.2566383280732794E-2</v>
      </c>
      <c r="E2074" s="2">
        <f>MACD!F2074</f>
        <v>1.694756940498825E-3</v>
      </c>
      <c r="F2074" s="2">
        <f>'Moving Avg'!D2074</f>
        <v>5.4348799999999997</v>
      </c>
      <c r="G2074" s="2">
        <f>'Moving Avg'!E2074</f>
        <v>5.48156</v>
      </c>
      <c r="H2074" s="2">
        <f>'Moving Avg'!F2074</f>
        <v>5.4859949999999991</v>
      </c>
      <c r="I2074" s="2">
        <f>'Moving Avg'!G2074</f>
        <v>5.4118480000000009</v>
      </c>
      <c r="J2074" s="2">
        <f>'Moving Avg'!H2074</f>
        <v>5.9811419999999984</v>
      </c>
      <c r="K2074" s="18" t="str">
        <f>OBV!F2074</f>
        <v>BEARISH</v>
      </c>
      <c r="L2074" s="18" t="str">
        <f>OBV!G2074</f>
        <v>NEUTRAL</v>
      </c>
      <c r="M2074" s="18" t="str">
        <f>OBV!H2074</f>
        <v>CONFIRMED BEARISH</v>
      </c>
      <c r="N2074" s="21">
        <f t="shared" si="320"/>
        <v>50</v>
      </c>
      <c r="O2074" s="21">
        <f t="shared" si="321"/>
        <v>100</v>
      </c>
      <c r="P2074" s="21">
        <f t="shared" si="322"/>
        <v>0</v>
      </c>
      <c r="Q2074" s="21">
        <f t="shared" si="323"/>
        <v>16.5</v>
      </c>
      <c r="R2074" s="22">
        <f t="shared" si="324"/>
        <v>54.975000000000001</v>
      </c>
      <c r="S2074" s="22">
        <f t="shared" si="325"/>
        <v>34.125</v>
      </c>
      <c r="T2074" s="22">
        <f t="shared" si="326"/>
        <v>29.925000000000001</v>
      </c>
      <c r="U2074" s="22">
        <f t="shared" si="327"/>
        <v>41.625</v>
      </c>
      <c r="V2074" s="21">
        <f t="shared" si="328"/>
        <v>39.674999999999997</v>
      </c>
      <c r="W2074" s="21">
        <f t="shared" si="329"/>
        <v>40.162499999999994</v>
      </c>
      <c r="X2074" s="20"/>
      <c r="Y2074" s="20"/>
      <c r="Z2074" s="20"/>
    </row>
    <row r="2075" spans="1:26" ht="13.5" x14ac:dyDescent="0.25">
      <c r="A2075" s="4">
        <f>TITRES_STAT!B2078</f>
        <v>45023</v>
      </c>
      <c r="B2075" s="2">
        <f>TITRES_STAT!C2078</f>
        <v>12</v>
      </c>
      <c r="C2075" s="2">
        <f>RSI!I2075</f>
        <v>39.024277374234707</v>
      </c>
      <c r="D2075" s="2">
        <f>MACD!E2075</f>
        <v>3.3776361175152481E-2</v>
      </c>
      <c r="E2075" s="2">
        <f>MACD!F2075</f>
        <v>8.1110777874295568E-3</v>
      </c>
      <c r="F2075" s="2">
        <f>'Moving Avg'!D2075</f>
        <v>5.3993200000000003</v>
      </c>
      <c r="G2075" s="2">
        <f>'Moving Avg'!E2075</f>
        <v>5.4655599999999991</v>
      </c>
      <c r="H2075" s="2">
        <f>'Moving Avg'!F2075</f>
        <v>5.4837749999999996</v>
      </c>
      <c r="I2075" s="2">
        <f>'Moving Avg'!G2075</f>
        <v>5.4154060000000017</v>
      </c>
      <c r="J2075" s="2">
        <f>'Moving Avg'!H2075</f>
        <v>5.9748559999999991</v>
      </c>
      <c r="K2075" s="18" t="str">
        <f>OBV!F2075</f>
        <v>BEARISH</v>
      </c>
      <c r="L2075" s="18" t="str">
        <f>OBV!G2075</f>
        <v>NEUTRAL</v>
      </c>
      <c r="M2075" s="18" t="str">
        <f>OBV!H2075</f>
        <v>CONFIRMED BEARISH</v>
      </c>
      <c r="N2075" s="21">
        <f t="shared" si="320"/>
        <v>50</v>
      </c>
      <c r="O2075" s="21">
        <f t="shared" si="321"/>
        <v>100</v>
      </c>
      <c r="P2075" s="21">
        <f t="shared" si="322"/>
        <v>0</v>
      </c>
      <c r="Q2075" s="21">
        <f t="shared" si="323"/>
        <v>16.5</v>
      </c>
      <c r="R2075" s="22">
        <f t="shared" si="324"/>
        <v>54.975000000000001</v>
      </c>
      <c r="S2075" s="22">
        <f t="shared" si="325"/>
        <v>34.125</v>
      </c>
      <c r="T2075" s="22">
        <f t="shared" si="326"/>
        <v>29.925000000000001</v>
      </c>
      <c r="U2075" s="22">
        <f t="shared" si="327"/>
        <v>41.625</v>
      </c>
      <c r="V2075" s="21">
        <f t="shared" si="328"/>
        <v>39.674999999999997</v>
      </c>
      <c r="W2075" s="21">
        <f t="shared" si="329"/>
        <v>40.162499999999994</v>
      </c>
      <c r="X2075" s="20"/>
      <c r="Y2075" s="20"/>
      <c r="Z2075" s="20"/>
    </row>
    <row r="2076" spans="1:26" ht="13.5" x14ac:dyDescent="0.25">
      <c r="A2076" s="4">
        <f>TITRES_STAT!B2079</f>
        <v>45026</v>
      </c>
      <c r="B2076" s="2">
        <f>TITRES_STAT!C2079</f>
        <v>11.72</v>
      </c>
      <c r="C2076" s="2">
        <f>RSI!I2076</f>
        <v>31.527850052531278</v>
      </c>
      <c r="D2076" s="2">
        <f>MACD!E2076</f>
        <v>6.2804391022060813E-2</v>
      </c>
      <c r="E2076" s="2">
        <f>MACD!F2076</f>
        <v>1.9049740434355811E-2</v>
      </c>
      <c r="F2076" s="2">
        <f>'Moving Avg'!D2076</f>
        <v>5.3477399999999999</v>
      </c>
      <c r="G2076" s="2">
        <f>'Moving Avg'!E2076</f>
        <v>5.4308800000000002</v>
      </c>
      <c r="H2076" s="2">
        <f>'Moving Avg'!F2076</f>
        <v>5.4686599999999999</v>
      </c>
      <c r="I2076" s="2">
        <f>'Moving Avg'!G2076</f>
        <v>5.4173620000000016</v>
      </c>
      <c r="J2076" s="2">
        <f>'Moving Avg'!H2076</f>
        <v>5.9679474999999993</v>
      </c>
      <c r="K2076" s="18" t="str">
        <f>OBV!F2076</f>
        <v>BEARISH</v>
      </c>
      <c r="L2076" s="18" t="str">
        <f>OBV!G2076</f>
        <v>NEUTRAL</v>
      </c>
      <c r="M2076" s="18" t="str">
        <f>OBV!H2076</f>
        <v>CONFIRMED BEARISH</v>
      </c>
      <c r="N2076" s="21">
        <f t="shared" si="320"/>
        <v>50</v>
      </c>
      <c r="O2076" s="21">
        <f t="shared" si="321"/>
        <v>100</v>
      </c>
      <c r="P2076" s="21">
        <f t="shared" si="322"/>
        <v>0</v>
      </c>
      <c r="Q2076" s="21">
        <f t="shared" si="323"/>
        <v>16.5</v>
      </c>
      <c r="R2076" s="22">
        <f t="shared" si="324"/>
        <v>54.975000000000001</v>
      </c>
      <c r="S2076" s="22">
        <f t="shared" si="325"/>
        <v>34.125</v>
      </c>
      <c r="T2076" s="22">
        <f t="shared" si="326"/>
        <v>29.925000000000001</v>
      </c>
      <c r="U2076" s="22">
        <f t="shared" si="327"/>
        <v>41.625</v>
      </c>
      <c r="V2076" s="21">
        <f t="shared" si="328"/>
        <v>39.674999999999997</v>
      </c>
      <c r="W2076" s="21">
        <f t="shared" si="329"/>
        <v>40.162499999999994</v>
      </c>
      <c r="X2076" s="20"/>
      <c r="Y2076" s="20"/>
      <c r="Z2076" s="20"/>
    </row>
    <row r="2077" spans="1:26" ht="13.5" x14ac:dyDescent="0.25">
      <c r="A2077" s="4">
        <f>TITRES_STAT!B2080</f>
        <v>45027</v>
      </c>
      <c r="B2077" s="2">
        <f>TITRES_STAT!C2080</f>
        <v>11.9</v>
      </c>
      <c r="C2077" s="2">
        <f>RSI!I2077</f>
        <v>39.561917299298798</v>
      </c>
      <c r="D2077" s="2">
        <f>MACD!E2077</f>
        <v>8.2857640719529613E-2</v>
      </c>
      <c r="E2077" s="2">
        <f>MACD!F2077</f>
        <v>3.1811320491390571E-2</v>
      </c>
      <c r="F2077" s="2">
        <f>'Moving Avg'!D2077</f>
        <v>5.3121600000000004</v>
      </c>
      <c r="G2077" s="2">
        <f>'Moving Avg'!E2077</f>
        <v>5.4041999999999986</v>
      </c>
      <c r="H2077" s="2">
        <f>'Moving Avg'!F2077</f>
        <v>5.4584349999999997</v>
      </c>
      <c r="I2077" s="2">
        <f>'Moving Avg'!G2077</f>
        <v>5.4173620000000007</v>
      </c>
      <c r="J2077" s="2">
        <f>'Moving Avg'!H2077</f>
        <v>5.961872999999998</v>
      </c>
      <c r="K2077" s="18" t="str">
        <f>OBV!F2077</f>
        <v>BEARISH</v>
      </c>
      <c r="L2077" s="18" t="str">
        <f>OBV!G2077</f>
        <v>NEUTRAL</v>
      </c>
      <c r="M2077" s="18" t="str">
        <f>OBV!H2077</f>
        <v>CONFIRMED BEARISH</v>
      </c>
      <c r="N2077" s="21">
        <f t="shared" si="320"/>
        <v>50</v>
      </c>
      <c r="O2077" s="21">
        <f t="shared" si="321"/>
        <v>100</v>
      </c>
      <c r="P2077" s="21">
        <f t="shared" si="322"/>
        <v>0</v>
      </c>
      <c r="Q2077" s="21">
        <f t="shared" si="323"/>
        <v>16.5</v>
      </c>
      <c r="R2077" s="22">
        <f t="shared" si="324"/>
        <v>54.975000000000001</v>
      </c>
      <c r="S2077" s="22">
        <f t="shared" si="325"/>
        <v>34.125</v>
      </c>
      <c r="T2077" s="22">
        <f t="shared" si="326"/>
        <v>29.925000000000001</v>
      </c>
      <c r="U2077" s="22">
        <f t="shared" si="327"/>
        <v>41.625</v>
      </c>
      <c r="V2077" s="21">
        <f t="shared" si="328"/>
        <v>39.674999999999997</v>
      </c>
      <c r="W2077" s="21">
        <f t="shared" si="329"/>
        <v>40.162499999999994</v>
      </c>
      <c r="X2077" s="20"/>
      <c r="Y2077" s="20"/>
      <c r="Z2077" s="20"/>
    </row>
    <row r="2078" spans="1:26" ht="13.5" x14ac:dyDescent="0.25">
      <c r="A2078" s="4">
        <f>TITRES_STAT!B2081</f>
        <v>45028</v>
      </c>
      <c r="B2078" s="2">
        <f>TITRES_STAT!C2081</f>
        <v>12</v>
      </c>
      <c r="C2078" s="2">
        <f>RSI!I2078</f>
        <v>43.530967162414981</v>
      </c>
      <c r="D2078" s="2">
        <f>MACD!E2078</f>
        <v>9.1214943009916283E-2</v>
      </c>
      <c r="E2078" s="2">
        <f>MACD!F2078</f>
        <v>4.3692044995095713E-2</v>
      </c>
      <c r="F2078" s="2">
        <f>'Moving Avg'!D2078</f>
        <v>5.30328</v>
      </c>
      <c r="G2078" s="2">
        <f>'Moving Avg'!E2078</f>
        <v>5.3859700000000004</v>
      </c>
      <c r="H2078" s="2">
        <f>'Moving Avg'!F2078</f>
        <v>5.4504350000000006</v>
      </c>
      <c r="I2078" s="2">
        <f>'Moving Avg'!G2078</f>
        <v>5.4178060000000006</v>
      </c>
      <c r="J2078" s="2">
        <f>'Moving Avg'!H2078</f>
        <v>5.9560209999999971</v>
      </c>
      <c r="K2078" s="18" t="str">
        <f>OBV!F2078</f>
        <v>BEARISH</v>
      </c>
      <c r="L2078" s="18" t="str">
        <f>OBV!G2078</f>
        <v>NEUTRAL</v>
      </c>
      <c r="M2078" s="18" t="str">
        <f>OBV!H2078</f>
        <v>CONFIRMED BEARISH</v>
      </c>
      <c r="N2078" s="21">
        <f t="shared" si="320"/>
        <v>50</v>
      </c>
      <c r="O2078" s="21">
        <f t="shared" si="321"/>
        <v>100</v>
      </c>
      <c r="P2078" s="21">
        <f t="shared" si="322"/>
        <v>0</v>
      </c>
      <c r="Q2078" s="21">
        <f t="shared" si="323"/>
        <v>16.5</v>
      </c>
      <c r="R2078" s="22">
        <f t="shared" si="324"/>
        <v>54.975000000000001</v>
      </c>
      <c r="S2078" s="22">
        <f t="shared" si="325"/>
        <v>34.125</v>
      </c>
      <c r="T2078" s="22">
        <f t="shared" si="326"/>
        <v>29.925000000000001</v>
      </c>
      <c r="U2078" s="22">
        <f t="shared" si="327"/>
        <v>41.625</v>
      </c>
      <c r="V2078" s="21">
        <f t="shared" si="328"/>
        <v>39.674999999999997</v>
      </c>
      <c r="W2078" s="21">
        <f t="shared" si="329"/>
        <v>40.162499999999994</v>
      </c>
      <c r="X2078" s="20"/>
      <c r="Y2078" s="20"/>
      <c r="Z2078" s="20"/>
    </row>
    <row r="2079" spans="1:26" ht="13.5" x14ac:dyDescent="0.25">
      <c r="A2079" s="4">
        <f>TITRES_STAT!B2082</f>
        <v>45029</v>
      </c>
      <c r="B2079" s="2">
        <f>TITRES_STAT!C2082</f>
        <v>11.8</v>
      </c>
      <c r="C2079" s="2">
        <f>RSI!I2079</f>
        <v>38.141997452478215</v>
      </c>
      <c r="D2079" s="2">
        <f>MACD!E2079</f>
        <v>0.104693570809963</v>
      </c>
      <c r="E2079" s="2">
        <f>MACD!F2079</f>
        <v>5.5892350158069176E-2</v>
      </c>
      <c r="F2079" s="2">
        <f>'Moving Avg'!D2079</f>
        <v>5.2837200000000006</v>
      </c>
      <c r="G2079" s="2">
        <f>'Moving Avg'!E2079</f>
        <v>5.3592999999999993</v>
      </c>
      <c r="H2079" s="2">
        <f>'Moving Avg'!F2079</f>
        <v>5.437990000000001</v>
      </c>
      <c r="I2079" s="2">
        <f>'Moving Avg'!G2079</f>
        <v>5.4164720000000024</v>
      </c>
      <c r="J2079" s="2">
        <f>'Moving Avg'!H2079</f>
        <v>5.9497244999999976</v>
      </c>
      <c r="K2079" s="18" t="str">
        <f>OBV!F2079</f>
        <v>BEARISH</v>
      </c>
      <c r="L2079" s="18" t="str">
        <f>OBV!G2079</f>
        <v>NEUTRAL</v>
      </c>
      <c r="M2079" s="18" t="str">
        <f>OBV!H2079</f>
        <v>CONFIRMED BEARISH</v>
      </c>
      <c r="N2079" s="21">
        <f t="shared" si="320"/>
        <v>50</v>
      </c>
      <c r="O2079" s="21">
        <f t="shared" si="321"/>
        <v>100</v>
      </c>
      <c r="P2079" s="21">
        <f t="shared" si="322"/>
        <v>0</v>
      </c>
      <c r="Q2079" s="21">
        <f t="shared" si="323"/>
        <v>16.5</v>
      </c>
      <c r="R2079" s="22">
        <f t="shared" si="324"/>
        <v>54.975000000000001</v>
      </c>
      <c r="S2079" s="22">
        <f t="shared" si="325"/>
        <v>34.125</v>
      </c>
      <c r="T2079" s="22">
        <f t="shared" si="326"/>
        <v>29.925000000000001</v>
      </c>
      <c r="U2079" s="22">
        <f t="shared" si="327"/>
        <v>41.625</v>
      </c>
      <c r="V2079" s="21">
        <f t="shared" si="328"/>
        <v>39.674999999999997</v>
      </c>
      <c r="W2079" s="21">
        <f t="shared" si="329"/>
        <v>40.162499999999994</v>
      </c>
      <c r="X2079" s="20"/>
      <c r="Y2079" s="20"/>
      <c r="Z2079" s="20"/>
    </row>
    <row r="2080" spans="1:26" ht="13.5" x14ac:dyDescent="0.25">
      <c r="A2080" s="4">
        <f>TITRES_STAT!B2083</f>
        <v>45030</v>
      </c>
      <c r="B2080" s="2">
        <f>TITRES_STAT!C2083</f>
        <v>11.99</v>
      </c>
      <c r="C2080" s="2">
        <f>RSI!I2080</f>
        <v>45.091765003001768</v>
      </c>
      <c r="D2080" s="2">
        <f>MACD!E2080</f>
        <v>0.11084812454720883</v>
      </c>
      <c r="E2080" s="2">
        <f>MACD!F2080</f>
        <v>6.6883505035897114E-2</v>
      </c>
      <c r="F2080" s="2">
        <f>'Moving Avg'!D2080</f>
        <v>5.2828200000000001</v>
      </c>
      <c r="G2080" s="2">
        <f>'Moving Avg'!E2080</f>
        <v>5.3410700000000002</v>
      </c>
      <c r="H2080" s="2">
        <f>'Moving Avg'!F2080</f>
        <v>5.4297650000000006</v>
      </c>
      <c r="I2080" s="2">
        <f>'Moving Avg'!G2080</f>
        <v>5.4181600000000003</v>
      </c>
      <c r="J2080" s="2">
        <f>'Moving Avg'!H2080</f>
        <v>5.9438499999999967</v>
      </c>
      <c r="K2080" s="18" t="str">
        <f>OBV!F2080</f>
        <v>BEARISH</v>
      </c>
      <c r="L2080" s="18" t="str">
        <f>OBV!G2080</f>
        <v>NEUTRAL</v>
      </c>
      <c r="M2080" s="18" t="str">
        <f>OBV!H2080</f>
        <v>CONFIRMED BEARISH</v>
      </c>
      <c r="N2080" s="21">
        <f t="shared" si="320"/>
        <v>50</v>
      </c>
      <c r="O2080" s="21">
        <f t="shared" si="321"/>
        <v>100</v>
      </c>
      <c r="P2080" s="21">
        <f t="shared" si="322"/>
        <v>0</v>
      </c>
      <c r="Q2080" s="21">
        <f t="shared" si="323"/>
        <v>16.5</v>
      </c>
      <c r="R2080" s="22">
        <f t="shared" si="324"/>
        <v>54.975000000000001</v>
      </c>
      <c r="S2080" s="22">
        <f t="shared" si="325"/>
        <v>34.125</v>
      </c>
      <c r="T2080" s="22">
        <f t="shared" si="326"/>
        <v>29.925000000000001</v>
      </c>
      <c r="U2080" s="22">
        <f t="shared" si="327"/>
        <v>41.625</v>
      </c>
      <c r="V2080" s="21">
        <f t="shared" si="328"/>
        <v>39.674999999999997</v>
      </c>
      <c r="W2080" s="21">
        <f t="shared" si="329"/>
        <v>40.162499999999994</v>
      </c>
      <c r="X2080" s="20"/>
      <c r="Y2080" s="20"/>
      <c r="Z2080" s="20"/>
    </row>
    <row r="2081" spans="1:26" ht="13.5" x14ac:dyDescent="0.25">
      <c r="A2081" s="4">
        <f>TITRES_STAT!B2084</f>
        <v>45033</v>
      </c>
      <c r="B2081" s="2">
        <f>TITRES_STAT!C2084</f>
        <v>11.98</v>
      </c>
      <c r="C2081" s="2">
        <f>RSI!I2081</f>
        <v>44.809123619611377</v>
      </c>
      <c r="D2081" s="2">
        <f>MACD!E2081</f>
        <v>0.10997949144052477</v>
      </c>
      <c r="E2081" s="2">
        <f>MACD!F2081</f>
        <v>7.5502702316822656E-2</v>
      </c>
      <c r="F2081" s="2">
        <f>'Moving Avg'!D2081</f>
        <v>5.3059400000000005</v>
      </c>
      <c r="G2081" s="2">
        <f>'Moving Avg'!E2081</f>
        <v>5.3268400000000007</v>
      </c>
      <c r="H2081" s="2">
        <f>'Moving Avg'!F2081</f>
        <v>5.4182050000000004</v>
      </c>
      <c r="I2081" s="2">
        <f>'Moving Avg'!G2081</f>
        <v>5.4206500000000002</v>
      </c>
      <c r="J2081" s="2">
        <f>'Moving Avg'!H2081</f>
        <v>5.9379534999999954</v>
      </c>
      <c r="K2081" s="18" t="str">
        <f>OBV!F2081</f>
        <v>BEARISH</v>
      </c>
      <c r="L2081" s="18" t="str">
        <f>OBV!G2081</f>
        <v>NEUTRAL</v>
      </c>
      <c r="M2081" s="18" t="str">
        <f>OBV!H2081</f>
        <v>BEARISH DIVERGENCE</v>
      </c>
      <c r="N2081" s="21">
        <f t="shared" si="320"/>
        <v>50</v>
      </c>
      <c r="O2081" s="21">
        <f t="shared" si="321"/>
        <v>100</v>
      </c>
      <c r="P2081" s="21">
        <f t="shared" si="322"/>
        <v>0</v>
      </c>
      <c r="Q2081" s="21">
        <f t="shared" si="323"/>
        <v>16.5</v>
      </c>
      <c r="R2081" s="22">
        <f t="shared" si="324"/>
        <v>54.975000000000001</v>
      </c>
      <c r="S2081" s="22">
        <f t="shared" si="325"/>
        <v>34.125</v>
      </c>
      <c r="T2081" s="22">
        <f t="shared" si="326"/>
        <v>29.925000000000001</v>
      </c>
      <c r="U2081" s="22">
        <f t="shared" si="327"/>
        <v>41.625</v>
      </c>
      <c r="V2081" s="21">
        <f t="shared" si="328"/>
        <v>39.674999999999997</v>
      </c>
      <c r="W2081" s="21">
        <f t="shared" si="329"/>
        <v>40.162499999999994</v>
      </c>
      <c r="X2081" s="20"/>
      <c r="Y2081" s="20"/>
      <c r="Z2081" s="20"/>
    </row>
    <row r="2082" spans="1:26" ht="13.5" x14ac:dyDescent="0.25">
      <c r="A2082" s="4">
        <f>TITRES_STAT!B2085</f>
        <v>45034</v>
      </c>
      <c r="B2082" s="2">
        <f>TITRES_STAT!C2085</f>
        <v>11.98</v>
      </c>
      <c r="C2082" s="2">
        <f>RSI!I2082</f>
        <v>44.809123619611377</v>
      </c>
      <c r="D2082" s="2">
        <f>MACD!E2082</f>
        <v>0.1096672633205813</v>
      </c>
      <c r="E2082" s="2">
        <f>MACD!F2082</f>
        <v>8.2335614517574388E-2</v>
      </c>
      <c r="F2082" s="2">
        <f>'Moving Avg'!D2082</f>
        <v>5.3130600000000001</v>
      </c>
      <c r="G2082" s="2">
        <f>'Moving Avg'!E2082</f>
        <v>5.3126099999999994</v>
      </c>
      <c r="H2082" s="2">
        <f>'Moving Avg'!F2082</f>
        <v>5.4066450000000001</v>
      </c>
      <c r="I2082" s="2">
        <f>'Moving Avg'!G2082</f>
        <v>5.4204720000000002</v>
      </c>
      <c r="J2082" s="2">
        <f>'Moving Avg'!H2082</f>
        <v>5.9316664999999951</v>
      </c>
      <c r="K2082" s="18" t="str">
        <f>OBV!F2082</f>
        <v>BEARISH</v>
      </c>
      <c r="L2082" s="18" t="str">
        <f>OBV!G2082</f>
        <v>NEUTRAL</v>
      </c>
      <c r="M2082" s="18" t="str">
        <f>OBV!H2082</f>
        <v>BEARISH DIVERGENCE</v>
      </c>
      <c r="N2082" s="21">
        <f t="shared" si="320"/>
        <v>50</v>
      </c>
      <c r="O2082" s="21">
        <f t="shared" si="321"/>
        <v>100</v>
      </c>
      <c r="P2082" s="21">
        <f t="shared" si="322"/>
        <v>0</v>
      </c>
      <c r="Q2082" s="21">
        <f t="shared" si="323"/>
        <v>16.5</v>
      </c>
      <c r="R2082" s="22">
        <f t="shared" si="324"/>
        <v>54.975000000000001</v>
      </c>
      <c r="S2082" s="22">
        <f t="shared" si="325"/>
        <v>34.125</v>
      </c>
      <c r="T2082" s="22">
        <f t="shared" si="326"/>
        <v>29.925000000000001</v>
      </c>
      <c r="U2082" s="22">
        <f t="shared" si="327"/>
        <v>41.625</v>
      </c>
      <c r="V2082" s="21">
        <f t="shared" si="328"/>
        <v>39.674999999999997</v>
      </c>
      <c r="W2082" s="21">
        <f t="shared" si="329"/>
        <v>40.162499999999994</v>
      </c>
      <c r="X2082" s="20"/>
      <c r="Y2082" s="20"/>
      <c r="Z2082" s="20"/>
    </row>
    <row r="2083" spans="1:26" ht="13.5" x14ac:dyDescent="0.25">
      <c r="A2083" s="4">
        <f>TITRES_STAT!B2086</f>
        <v>45035</v>
      </c>
      <c r="B2083" s="2">
        <f>TITRES_STAT!C2086</f>
        <v>12.05</v>
      </c>
      <c r="C2083" s="2">
        <f>RSI!I2083</f>
        <v>47.506379340501752</v>
      </c>
      <c r="D2083" s="2">
        <f>MACD!E2083</f>
        <v>9.3798511792755335E-2</v>
      </c>
      <c r="E2083" s="2">
        <f>MACD!F2083</f>
        <v>8.462819397261058E-2</v>
      </c>
      <c r="F2083" s="2">
        <f>'Moving Avg'!D2083</f>
        <v>5.3174999999999999</v>
      </c>
      <c r="G2083" s="2">
        <f>'Moving Avg'!E2083</f>
        <v>5.3103899999999999</v>
      </c>
      <c r="H2083" s="2">
        <f>'Moving Avg'!F2083</f>
        <v>5.401085000000001</v>
      </c>
      <c r="I2083" s="2">
        <f>'Moving Avg'!G2083</f>
        <v>5.4210060000000002</v>
      </c>
      <c r="J2083" s="2">
        <f>'Moving Avg'!H2083</f>
        <v>5.9255349999999956</v>
      </c>
      <c r="K2083" s="18" t="str">
        <f>OBV!F2083</f>
        <v>BULLISH</v>
      </c>
      <c r="L2083" s="18" t="str">
        <f>OBV!G2083</f>
        <v>NEUTRAL</v>
      </c>
      <c r="M2083" s="18" t="str">
        <f>OBV!H2083</f>
        <v>CONFIRMED BULLISH</v>
      </c>
      <c r="N2083" s="21">
        <f t="shared" si="320"/>
        <v>50</v>
      </c>
      <c r="O2083" s="21">
        <f t="shared" si="321"/>
        <v>100</v>
      </c>
      <c r="P2083" s="21">
        <f t="shared" si="322"/>
        <v>0</v>
      </c>
      <c r="Q2083" s="21">
        <f t="shared" si="323"/>
        <v>83.5</v>
      </c>
      <c r="R2083" s="22">
        <f t="shared" si="324"/>
        <v>65.025000000000006</v>
      </c>
      <c r="S2083" s="22">
        <f t="shared" si="325"/>
        <v>50.875</v>
      </c>
      <c r="T2083" s="22">
        <f t="shared" si="326"/>
        <v>60.075000000000003</v>
      </c>
      <c r="U2083" s="22">
        <f t="shared" si="327"/>
        <v>58.375</v>
      </c>
      <c r="V2083" s="21">
        <f t="shared" si="328"/>
        <v>58.658333333333339</v>
      </c>
      <c r="W2083" s="21">
        <f t="shared" si="329"/>
        <v>58.587500000000006</v>
      </c>
      <c r="X2083" s="20"/>
      <c r="Y2083" s="20"/>
      <c r="Z2083" s="20"/>
    </row>
    <row r="2084" spans="1:26" ht="13.5" x14ac:dyDescent="0.25">
      <c r="A2084" s="4">
        <f>TITRES_STAT!B2087</f>
        <v>45036</v>
      </c>
      <c r="B2084" s="2">
        <f>TITRES_STAT!C2087</f>
        <v>12</v>
      </c>
      <c r="C2084" s="2">
        <f>RSI!I2084</f>
        <v>45.786226817547927</v>
      </c>
      <c r="D2084" s="2">
        <f>MACD!E2084</f>
        <v>7.673269778328784E-2</v>
      </c>
      <c r="E2084" s="2">
        <f>MACD!F2084</f>
        <v>8.3049094734746046E-2</v>
      </c>
      <c r="F2084" s="2">
        <f>'Moving Avg'!D2084</f>
        <v>5.3352799999999991</v>
      </c>
      <c r="G2084" s="2">
        <f>'Moving Avg'!E2084</f>
        <v>5.3094999999999999</v>
      </c>
      <c r="H2084" s="2">
        <f>'Moving Avg'!F2084</f>
        <v>5.3955300000000008</v>
      </c>
      <c r="I2084" s="2">
        <f>'Moving Avg'!G2084</f>
        <v>5.419672000000002</v>
      </c>
      <c r="J2084" s="2">
        <f>'Moving Avg'!H2084</f>
        <v>5.9193574999999949</v>
      </c>
      <c r="K2084" s="18" t="str">
        <f>OBV!F2084</f>
        <v>BULLISH</v>
      </c>
      <c r="L2084" s="18" t="str">
        <f>OBV!G2084</f>
        <v>NEUTRAL</v>
      </c>
      <c r="M2084" s="18" t="str">
        <f>OBV!H2084</f>
        <v>CONFIRMED BULLISH</v>
      </c>
      <c r="N2084" s="21">
        <f t="shared" si="320"/>
        <v>50</v>
      </c>
      <c r="O2084" s="21">
        <f t="shared" si="321"/>
        <v>100</v>
      </c>
      <c r="P2084" s="21">
        <f t="shared" si="322"/>
        <v>0</v>
      </c>
      <c r="Q2084" s="21">
        <f t="shared" si="323"/>
        <v>83.5</v>
      </c>
      <c r="R2084" s="22">
        <f t="shared" si="324"/>
        <v>65.025000000000006</v>
      </c>
      <c r="S2084" s="22">
        <f t="shared" si="325"/>
        <v>50.875</v>
      </c>
      <c r="T2084" s="22">
        <f t="shared" si="326"/>
        <v>60.075000000000003</v>
      </c>
      <c r="U2084" s="22">
        <f t="shared" si="327"/>
        <v>58.375</v>
      </c>
      <c r="V2084" s="21">
        <f t="shared" si="328"/>
        <v>58.658333333333339</v>
      </c>
      <c r="W2084" s="21">
        <f t="shared" si="329"/>
        <v>58.587500000000006</v>
      </c>
      <c r="X2084" s="20"/>
      <c r="Y2084" s="20"/>
      <c r="Z2084" s="20"/>
    </row>
    <row r="2085" spans="1:26" ht="13.5" x14ac:dyDescent="0.25">
      <c r="A2085" s="4">
        <f>TITRES_STAT!B2088</f>
        <v>45040</v>
      </c>
      <c r="B2085" s="2">
        <f>TITRES_STAT!C2088</f>
        <v>12.02</v>
      </c>
      <c r="C2085" s="2">
        <f>RSI!I2085</f>
        <v>46.620694759621678</v>
      </c>
      <c r="D2085" s="2">
        <f>MACD!E2085</f>
        <v>6.0560533556117235E-2</v>
      </c>
      <c r="E2085" s="2">
        <f>MACD!F2085</f>
        <v>7.8551382499020286E-2</v>
      </c>
      <c r="F2085" s="2">
        <f>'Moving Avg'!D2085</f>
        <v>5.3379600000000007</v>
      </c>
      <c r="G2085" s="2">
        <f>'Moving Avg'!E2085</f>
        <v>5.3103900000000008</v>
      </c>
      <c r="H2085" s="2">
        <f>'Moving Avg'!F2085</f>
        <v>5.387975</v>
      </c>
      <c r="I2085" s="2">
        <f>'Moving Avg'!G2085</f>
        <v>5.4180720000000022</v>
      </c>
      <c r="J2085" s="2">
        <f>'Moving Avg'!H2085</f>
        <v>5.9132244999999957</v>
      </c>
      <c r="K2085" s="18" t="str">
        <f>OBV!F2085</f>
        <v>BULLISH</v>
      </c>
      <c r="L2085" s="18" t="str">
        <f>OBV!G2085</f>
        <v>NEUTRAL</v>
      </c>
      <c r="M2085" s="18" t="str">
        <f>OBV!H2085</f>
        <v>CONFIRMED BULLISH</v>
      </c>
      <c r="N2085" s="21">
        <f t="shared" si="320"/>
        <v>50</v>
      </c>
      <c r="O2085" s="21">
        <f t="shared" si="321"/>
        <v>100</v>
      </c>
      <c r="P2085" s="21">
        <f t="shared" si="322"/>
        <v>0</v>
      </c>
      <c r="Q2085" s="21">
        <f t="shared" si="323"/>
        <v>83.5</v>
      </c>
      <c r="R2085" s="22">
        <f t="shared" si="324"/>
        <v>65.025000000000006</v>
      </c>
      <c r="S2085" s="22">
        <f t="shared" si="325"/>
        <v>50.875</v>
      </c>
      <c r="T2085" s="22">
        <f t="shared" si="326"/>
        <v>60.075000000000003</v>
      </c>
      <c r="U2085" s="22">
        <f t="shared" si="327"/>
        <v>58.375</v>
      </c>
      <c r="V2085" s="21">
        <f t="shared" si="328"/>
        <v>58.658333333333339</v>
      </c>
      <c r="W2085" s="21">
        <f t="shared" si="329"/>
        <v>58.587500000000006</v>
      </c>
      <c r="X2085" s="20"/>
      <c r="Y2085" s="20"/>
      <c r="Z2085" s="20"/>
    </row>
    <row r="2086" spans="1:26" ht="13.5" x14ac:dyDescent="0.25">
      <c r="A2086" s="4">
        <f>TITRES_STAT!B2089</f>
        <v>45041</v>
      </c>
      <c r="B2086" s="2">
        <f>TITRES_STAT!C2089</f>
        <v>12.29</v>
      </c>
      <c r="C2086" s="2">
        <f>RSI!I2086</f>
        <v>56.371605423461439</v>
      </c>
      <c r="D2086" s="2">
        <f>MACD!E2086</f>
        <v>1.9055726443022003E-2</v>
      </c>
      <c r="E2086" s="2">
        <f>MACD!F2086</f>
        <v>6.6652251287820638E-2</v>
      </c>
      <c r="F2086" s="2">
        <f>'Moving Avg'!D2086</f>
        <v>5.3655199999999992</v>
      </c>
      <c r="G2086" s="2">
        <f>'Moving Avg'!E2086</f>
        <v>5.3357299999999999</v>
      </c>
      <c r="H2086" s="2">
        <f>'Moving Avg'!F2086</f>
        <v>5.383305</v>
      </c>
      <c r="I2086" s="2">
        <f>'Moving Avg'!G2086</f>
        <v>5.4190500000000013</v>
      </c>
      <c r="J2086" s="2">
        <f>'Moving Avg'!H2086</f>
        <v>5.9075829999999954</v>
      </c>
      <c r="K2086" s="18" t="str">
        <f>OBV!F2086</f>
        <v>BULLISH</v>
      </c>
      <c r="L2086" s="18" t="str">
        <f>OBV!G2086</f>
        <v>NEUTRAL</v>
      </c>
      <c r="M2086" s="18" t="str">
        <f>OBV!H2086</f>
        <v>CONFIRMED BULLISH</v>
      </c>
      <c r="N2086" s="21">
        <f t="shared" si="320"/>
        <v>50</v>
      </c>
      <c r="O2086" s="21">
        <f t="shared" si="321"/>
        <v>100</v>
      </c>
      <c r="P2086" s="21">
        <f t="shared" si="322"/>
        <v>0</v>
      </c>
      <c r="Q2086" s="21">
        <f t="shared" si="323"/>
        <v>83.5</v>
      </c>
      <c r="R2086" s="22">
        <f t="shared" si="324"/>
        <v>65.025000000000006</v>
      </c>
      <c r="S2086" s="22">
        <f t="shared" si="325"/>
        <v>50.875</v>
      </c>
      <c r="T2086" s="22">
        <f t="shared" si="326"/>
        <v>60.075000000000003</v>
      </c>
      <c r="U2086" s="22">
        <f t="shared" si="327"/>
        <v>58.375</v>
      </c>
      <c r="V2086" s="21">
        <f t="shared" si="328"/>
        <v>58.658333333333339</v>
      </c>
      <c r="W2086" s="21">
        <f t="shared" si="329"/>
        <v>58.587500000000006</v>
      </c>
      <c r="X2086" s="20"/>
      <c r="Y2086" s="20"/>
      <c r="Z2086" s="20"/>
    </row>
    <row r="2087" spans="1:26" ht="13.5" x14ac:dyDescent="0.25">
      <c r="A2087" s="4">
        <f>TITRES_STAT!B2090</f>
        <v>45042</v>
      </c>
      <c r="B2087" s="2">
        <f>TITRES_STAT!C2090</f>
        <v>12</v>
      </c>
      <c r="C2087" s="2">
        <f>RSI!I2087</f>
        <v>46.537559729434669</v>
      </c>
      <c r="D2087" s="2">
        <f>MACD!E2087</f>
        <v>5.2886470644661898E-3</v>
      </c>
      <c r="E2087" s="2">
        <f>MACD!F2087</f>
        <v>5.4379530443149755E-2</v>
      </c>
      <c r="F2087" s="2">
        <f>'Moving Avg'!D2087</f>
        <v>5.3672999999999993</v>
      </c>
      <c r="G2087" s="2">
        <f>'Moving Avg'!E2087</f>
        <v>5.3401799999999993</v>
      </c>
      <c r="H2087" s="2">
        <f>'Moving Avg'!F2087</f>
        <v>5.3721899999999998</v>
      </c>
      <c r="I2087" s="2">
        <f>'Moving Avg'!G2087</f>
        <v>5.4174500000000014</v>
      </c>
      <c r="J2087" s="2">
        <f>'Moving Avg'!H2087</f>
        <v>5.9006914999999962</v>
      </c>
      <c r="K2087" s="18" t="str">
        <f>OBV!F2087</f>
        <v>BULLISH</v>
      </c>
      <c r="L2087" s="18" t="str">
        <f>OBV!G2087</f>
        <v>NEUTRAL</v>
      </c>
      <c r="M2087" s="18" t="str">
        <f>OBV!H2087</f>
        <v>CONFIRMED BULLISH</v>
      </c>
      <c r="N2087" s="21">
        <f t="shared" si="320"/>
        <v>50</v>
      </c>
      <c r="O2087" s="21">
        <f t="shared" si="321"/>
        <v>100</v>
      </c>
      <c r="P2087" s="21">
        <f t="shared" si="322"/>
        <v>0</v>
      </c>
      <c r="Q2087" s="21">
        <f t="shared" si="323"/>
        <v>83.5</v>
      </c>
      <c r="R2087" s="22">
        <f t="shared" si="324"/>
        <v>65.025000000000006</v>
      </c>
      <c r="S2087" s="22">
        <f t="shared" si="325"/>
        <v>50.875</v>
      </c>
      <c r="T2087" s="22">
        <f t="shared" si="326"/>
        <v>60.075000000000003</v>
      </c>
      <c r="U2087" s="22">
        <f t="shared" si="327"/>
        <v>58.375</v>
      </c>
      <c r="V2087" s="21">
        <f t="shared" si="328"/>
        <v>58.658333333333339</v>
      </c>
      <c r="W2087" s="21">
        <f t="shared" si="329"/>
        <v>58.587500000000006</v>
      </c>
      <c r="X2087" s="20"/>
      <c r="Y2087" s="20"/>
      <c r="Z2087" s="20"/>
    </row>
    <row r="2088" spans="1:26" ht="13.5" x14ac:dyDescent="0.25">
      <c r="A2088" s="4">
        <f>TITRES_STAT!B2091</f>
        <v>45043</v>
      </c>
      <c r="B2088" s="2">
        <f>TITRES_STAT!C2091</f>
        <v>12.2</v>
      </c>
      <c r="C2088" s="2">
        <f>RSI!I2088</f>
        <v>52.670106545683083</v>
      </c>
      <c r="D2088" s="2">
        <f>MACD!E2088</f>
        <v>-5.8039495661912355E-3</v>
      </c>
      <c r="E2088" s="2">
        <f>MACD!F2088</f>
        <v>4.2342834441281563E-2</v>
      </c>
      <c r="F2088" s="2">
        <f>'Moving Avg'!D2088</f>
        <v>5.3806400000000005</v>
      </c>
      <c r="G2088" s="2">
        <f>'Moving Avg'!E2088</f>
        <v>5.3490699999999993</v>
      </c>
      <c r="H2088" s="2">
        <f>'Moving Avg'!F2088</f>
        <v>5.3675200000000016</v>
      </c>
      <c r="I2088" s="2">
        <f>'Moving Avg'!G2088</f>
        <v>5.4176280000000006</v>
      </c>
      <c r="J2088" s="2">
        <f>'Moving Avg'!H2088</f>
        <v>5.8946224999999961</v>
      </c>
      <c r="K2088" s="18" t="str">
        <f>OBV!F2088</f>
        <v>BEARISH</v>
      </c>
      <c r="L2088" s="18" t="str">
        <f>OBV!G2088</f>
        <v>NEUTRAL</v>
      </c>
      <c r="M2088" s="18" t="str">
        <f>OBV!H2088</f>
        <v>BEARISH DIVERGENCE</v>
      </c>
      <c r="N2088" s="21">
        <f t="shared" si="320"/>
        <v>50</v>
      </c>
      <c r="O2088" s="21">
        <f t="shared" si="321"/>
        <v>100</v>
      </c>
      <c r="P2088" s="21">
        <f t="shared" si="322"/>
        <v>0</v>
      </c>
      <c r="Q2088" s="21">
        <f t="shared" si="323"/>
        <v>16.5</v>
      </c>
      <c r="R2088" s="22">
        <f t="shared" si="324"/>
        <v>54.975000000000001</v>
      </c>
      <c r="S2088" s="22">
        <f t="shared" si="325"/>
        <v>34.125</v>
      </c>
      <c r="T2088" s="22">
        <f t="shared" si="326"/>
        <v>29.925000000000001</v>
      </c>
      <c r="U2088" s="22">
        <f t="shared" si="327"/>
        <v>41.625</v>
      </c>
      <c r="V2088" s="21">
        <f t="shared" si="328"/>
        <v>39.674999999999997</v>
      </c>
      <c r="W2088" s="21">
        <f t="shared" si="329"/>
        <v>40.162499999999994</v>
      </c>
      <c r="X2088" s="20"/>
      <c r="Y2088" s="20"/>
      <c r="Z2088" s="20"/>
    </row>
    <row r="2089" spans="1:26" ht="13.5" x14ac:dyDescent="0.25">
      <c r="A2089" s="4">
        <f>TITRES_STAT!B2092</f>
        <v>45044</v>
      </c>
      <c r="B2089" s="2">
        <f>TITRES_STAT!C2092</f>
        <v>12.1</v>
      </c>
      <c r="C2089" s="2">
        <f>RSI!I2089</f>
        <v>49.602906164004388</v>
      </c>
      <c r="D2089" s="2">
        <f>MACD!E2089</f>
        <v>-2.5822320720511271E-2</v>
      </c>
      <c r="E2089" s="2">
        <f>MACD!F2089</f>
        <v>2.8709803408922995E-2</v>
      </c>
      <c r="F2089" s="2">
        <f>'Moving Avg'!D2089</f>
        <v>5.3895199999999992</v>
      </c>
      <c r="G2089" s="2">
        <f>'Moving Avg'!E2089</f>
        <v>5.3623999999999992</v>
      </c>
      <c r="H2089" s="2">
        <f>'Moving Avg'!F2089</f>
        <v>5.360850000000001</v>
      </c>
      <c r="I2089" s="2">
        <f>'Moving Avg'!G2089</f>
        <v>5.4170040000000004</v>
      </c>
      <c r="J2089" s="2">
        <f>'Moving Avg'!H2089</f>
        <v>5.8882419999999955</v>
      </c>
      <c r="K2089" s="18" t="str">
        <f>OBV!F2089</f>
        <v>BEARISH</v>
      </c>
      <c r="L2089" s="18" t="str">
        <f>OBV!G2089</f>
        <v>NEUTRAL</v>
      </c>
      <c r="M2089" s="18" t="str">
        <f>OBV!H2089</f>
        <v>BEARISH DIVERGENCE</v>
      </c>
      <c r="N2089" s="21">
        <f t="shared" si="320"/>
        <v>50</v>
      </c>
      <c r="O2089" s="21">
        <f t="shared" si="321"/>
        <v>100</v>
      </c>
      <c r="P2089" s="21">
        <f t="shared" si="322"/>
        <v>0</v>
      </c>
      <c r="Q2089" s="21">
        <f t="shared" si="323"/>
        <v>16.5</v>
      </c>
      <c r="R2089" s="22">
        <f t="shared" si="324"/>
        <v>54.975000000000001</v>
      </c>
      <c r="S2089" s="22">
        <f t="shared" si="325"/>
        <v>34.125</v>
      </c>
      <c r="T2089" s="22">
        <f t="shared" si="326"/>
        <v>29.925000000000001</v>
      </c>
      <c r="U2089" s="22">
        <f t="shared" si="327"/>
        <v>41.625</v>
      </c>
      <c r="V2089" s="21">
        <f t="shared" si="328"/>
        <v>39.674999999999997</v>
      </c>
      <c r="W2089" s="21">
        <f t="shared" si="329"/>
        <v>40.162499999999994</v>
      </c>
      <c r="X2089" s="20"/>
      <c r="Y2089" s="20"/>
      <c r="Z2089" s="20"/>
    </row>
    <row r="2090" spans="1:26" ht="13.5" x14ac:dyDescent="0.25">
      <c r="A2090" s="4">
        <f>TITRES_STAT!B2093</f>
        <v>45048</v>
      </c>
      <c r="B2090" s="2">
        <f>TITRES_STAT!C2093</f>
        <v>12</v>
      </c>
      <c r="C2090" s="2">
        <f>RSI!I2090</f>
        <v>46.681889582974279</v>
      </c>
      <c r="D2090" s="2">
        <f>MACD!E2090</f>
        <v>-2.6457542328931716E-2</v>
      </c>
      <c r="E2090" s="2">
        <f>MACD!F2090</f>
        <v>1.7676334261352053E-2</v>
      </c>
      <c r="F2090" s="2">
        <f>'Moving Avg'!D2090</f>
        <v>5.38774</v>
      </c>
      <c r="G2090" s="2">
        <f>'Moving Avg'!E2090</f>
        <v>5.3628499999999999</v>
      </c>
      <c r="H2090" s="2">
        <f>'Moving Avg'!F2090</f>
        <v>5.3519600000000009</v>
      </c>
      <c r="I2090" s="2">
        <f>'Moving Avg'!G2090</f>
        <v>5.4154920000000004</v>
      </c>
      <c r="J2090" s="2">
        <f>'Moving Avg'!H2090</f>
        <v>5.881639499999995</v>
      </c>
      <c r="K2090" s="18" t="str">
        <f>OBV!F2090</f>
        <v>BEARISH</v>
      </c>
      <c r="L2090" s="18" t="str">
        <f>OBV!G2090</f>
        <v>NEUTRAL</v>
      </c>
      <c r="M2090" s="18" t="str">
        <f>OBV!H2090</f>
        <v>CONFIRMED BEARISH</v>
      </c>
      <c r="N2090" s="21">
        <f t="shared" si="320"/>
        <v>50</v>
      </c>
      <c r="O2090" s="21">
        <f t="shared" si="321"/>
        <v>100</v>
      </c>
      <c r="P2090" s="21">
        <f t="shared" si="322"/>
        <v>0</v>
      </c>
      <c r="Q2090" s="21">
        <f t="shared" si="323"/>
        <v>16.5</v>
      </c>
      <c r="R2090" s="22">
        <f t="shared" si="324"/>
        <v>54.975000000000001</v>
      </c>
      <c r="S2090" s="22">
        <f t="shared" si="325"/>
        <v>34.125</v>
      </c>
      <c r="T2090" s="22">
        <f t="shared" si="326"/>
        <v>29.925000000000001</v>
      </c>
      <c r="U2090" s="22">
        <f t="shared" si="327"/>
        <v>41.625</v>
      </c>
      <c r="V2090" s="21">
        <f t="shared" si="328"/>
        <v>39.674999999999997</v>
      </c>
      <c r="W2090" s="21">
        <f t="shared" si="329"/>
        <v>40.162499999999994</v>
      </c>
      <c r="X2090" s="20"/>
      <c r="Y2090" s="20"/>
      <c r="Z2090" s="20"/>
    </row>
    <row r="2091" spans="1:26" ht="13.5" x14ac:dyDescent="0.25">
      <c r="A2091" s="4">
        <f>TITRES_STAT!B2094</f>
        <v>45049</v>
      </c>
      <c r="B2091" s="2">
        <f>TITRES_STAT!C2094</f>
        <v>12</v>
      </c>
      <c r="C2091" s="2">
        <f>RSI!I2091</f>
        <v>46.681889582974271</v>
      </c>
      <c r="D2091" s="2">
        <f>MACD!E2091</f>
        <v>-2.7381917750584961E-2</v>
      </c>
      <c r="E2091" s="2">
        <f>MACD!F2091</f>
        <v>8.6646838589646523E-3</v>
      </c>
      <c r="F2091" s="2">
        <f>'Moving Avg'!D2091</f>
        <v>5.3619599999999998</v>
      </c>
      <c r="G2091" s="2">
        <f>'Moving Avg'!E2091</f>
        <v>5.36374</v>
      </c>
      <c r="H2091" s="2">
        <f>'Moving Avg'!F2091</f>
        <v>5.3452900000000012</v>
      </c>
      <c r="I2091" s="2">
        <f>'Moving Avg'!G2091</f>
        <v>5.4162920000000012</v>
      </c>
      <c r="J2091" s="2">
        <f>'Moving Avg'!H2091</f>
        <v>5.874747999999995</v>
      </c>
      <c r="K2091" s="18" t="str">
        <f>OBV!F2091</f>
        <v>BEARISH</v>
      </c>
      <c r="L2091" s="18" t="str">
        <f>OBV!G2091</f>
        <v>NEUTRAL</v>
      </c>
      <c r="M2091" s="18" t="str">
        <f>OBV!H2091</f>
        <v>CONFIRMED BEARISH</v>
      </c>
      <c r="N2091" s="21">
        <f t="shared" si="320"/>
        <v>50</v>
      </c>
      <c r="O2091" s="21">
        <f t="shared" si="321"/>
        <v>100</v>
      </c>
      <c r="P2091" s="21">
        <f t="shared" si="322"/>
        <v>0</v>
      </c>
      <c r="Q2091" s="21">
        <f t="shared" si="323"/>
        <v>16.5</v>
      </c>
      <c r="R2091" s="22">
        <f t="shared" si="324"/>
        <v>54.975000000000001</v>
      </c>
      <c r="S2091" s="22">
        <f t="shared" si="325"/>
        <v>34.125</v>
      </c>
      <c r="T2091" s="22">
        <f t="shared" si="326"/>
        <v>29.925000000000001</v>
      </c>
      <c r="U2091" s="22">
        <f t="shared" si="327"/>
        <v>41.625</v>
      </c>
      <c r="V2091" s="21">
        <f t="shared" si="328"/>
        <v>39.674999999999997</v>
      </c>
      <c r="W2091" s="21">
        <f t="shared" si="329"/>
        <v>40.162499999999994</v>
      </c>
      <c r="X2091" s="20"/>
      <c r="Y2091" s="20"/>
      <c r="Z2091" s="20"/>
    </row>
    <row r="2092" spans="1:26" ht="13.5" x14ac:dyDescent="0.25">
      <c r="A2092" s="4">
        <f>TITRES_STAT!B2095</f>
        <v>45050</v>
      </c>
      <c r="B2092" s="2">
        <f>TITRES_STAT!C2095</f>
        <v>11.87</v>
      </c>
      <c r="C2092" s="2">
        <f>RSI!I2092</f>
        <v>42.87036829389185</v>
      </c>
      <c r="D2092" s="2">
        <f>MACD!E2092</f>
        <v>-2.3614041881502956E-2</v>
      </c>
      <c r="E2092" s="2">
        <f>MACD!F2092</f>
        <v>2.2089387108711308E-3</v>
      </c>
      <c r="F2092" s="2">
        <f>'Moving Avg'!D2092</f>
        <v>5.3503999999999996</v>
      </c>
      <c r="G2092" s="2">
        <f>'Moving Avg'!E2092</f>
        <v>5.3588500000000012</v>
      </c>
      <c r="H2092" s="2">
        <f>'Moving Avg'!F2092</f>
        <v>5.3357300000000008</v>
      </c>
      <c r="I2092" s="2">
        <f>'Moving Avg'!G2092</f>
        <v>5.4138020000000004</v>
      </c>
      <c r="J2092" s="2">
        <f>'Moving Avg'!H2092</f>
        <v>5.8675674999999945</v>
      </c>
      <c r="K2092" s="18" t="str">
        <f>OBV!F2092</f>
        <v>BEARISH</v>
      </c>
      <c r="L2092" s="18" t="str">
        <f>OBV!G2092</f>
        <v>NEUTRAL</v>
      </c>
      <c r="M2092" s="18" t="str">
        <f>OBV!H2092</f>
        <v>CONFIRMED BEARISH</v>
      </c>
      <c r="N2092" s="21">
        <f t="shared" si="320"/>
        <v>50</v>
      </c>
      <c r="O2092" s="21">
        <f t="shared" si="321"/>
        <v>100</v>
      </c>
      <c r="P2092" s="21">
        <f t="shared" si="322"/>
        <v>0</v>
      </c>
      <c r="Q2092" s="21">
        <f t="shared" si="323"/>
        <v>16.5</v>
      </c>
      <c r="R2092" s="22">
        <f t="shared" si="324"/>
        <v>54.975000000000001</v>
      </c>
      <c r="S2092" s="22">
        <f t="shared" si="325"/>
        <v>34.125</v>
      </c>
      <c r="T2092" s="22">
        <f t="shared" si="326"/>
        <v>29.925000000000001</v>
      </c>
      <c r="U2092" s="22">
        <f t="shared" si="327"/>
        <v>41.625</v>
      </c>
      <c r="V2092" s="21">
        <f t="shared" si="328"/>
        <v>39.674999999999997</v>
      </c>
      <c r="W2092" s="21">
        <f t="shared" si="329"/>
        <v>40.162499999999994</v>
      </c>
      <c r="X2092" s="20"/>
      <c r="Y2092" s="20"/>
      <c r="Z2092" s="20"/>
    </row>
    <row r="2093" spans="1:26" ht="13.5" x14ac:dyDescent="0.25">
      <c r="A2093" s="4">
        <f>TITRES_STAT!B2096</f>
        <v>45051</v>
      </c>
      <c r="B2093" s="2">
        <f>TITRES_STAT!C2096</f>
        <v>12</v>
      </c>
      <c r="C2093" s="2">
        <f>RSI!I2093</f>
        <v>47.48774467577028</v>
      </c>
      <c r="D2093" s="2">
        <f>MACD!E2093</f>
        <v>-1.9332497632147394E-2</v>
      </c>
      <c r="E2093" s="2">
        <f>MACD!F2093</f>
        <v>-2.0993485577325741E-3</v>
      </c>
      <c r="F2093" s="2">
        <f>'Moving Avg'!D2093</f>
        <v>5.3326200000000004</v>
      </c>
      <c r="G2093" s="2">
        <f>'Moving Avg'!E2093</f>
        <v>5.3566300000000009</v>
      </c>
      <c r="H2093" s="2">
        <f>'Moving Avg'!F2093</f>
        <v>5.3335100000000013</v>
      </c>
      <c r="I2093" s="2">
        <f>'Moving Avg'!G2093</f>
        <v>5.4124679999999987</v>
      </c>
      <c r="J2093" s="2">
        <f>'Moving Avg'!H2093</f>
        <v>5.8604094999999949</v>
      </c>
      <c r="K2093" s="18" t="str">
        <f>OBV!F2093</f>
        <v>BEARISH</v>
      </c>
      <c r="L2093" s="18" t="str">
        <f>OBV!G2093</f>
        <v>NEUTRAL</v>
      </c>
      <c r="M2093" s="18" t="str">
        <f>OBV!H2093</f>
        <v>CONFIRMED BEARISH</v>
      </c>
      <c r="N2093" s="21">
        <f t="shared" si="320"/>
        <v>50</v>
      </c>
      <c r="O2093" s="21">
        <f t="shared" si="321"/>
        <v>100</v>
      </c>
      <c r="P2093" s="21">
        <f t="shared" si="322"/>
        <v>0</v>
      </c>
      <c r="Q2093" s="21">
        <f t="shared" si="323"/>
        <v>16.5</v>
      </c>
      <c r="R2093" s="22">
        <f t="shared" si="324"/>
        <v>54.975000000000001</v>
      </c>
      <c r="S2093" s="22">
        <f t="shared" si="325"/>
        <v>34.125</v>
      </c>
      <c r="T2093" s="22">
        <f t="shared" si="326"/>
        <v>29.925000000000001</v>
      </c>
      <c r="U2093" s="22">
        <f t="shared" si="327"/>
        <v>41.625</v>
      </c>
      <c r="V2093" s="21">
        <f t="shared" si="328"/>
        <v>39.674999999999997</v>
      </c>
      <c r="W2093" s="21">
        <f t="shared" si="329"/>
        <v>40.162499999999994</v>
      </c>
      <c r="X2093" s="20"/>
      <c r="Y2093" s="20"/>
      <c r="Z2093" s="20"/>
    </row>
    <row r="2094" spans="1:26" ht="13.5" x14ac:dyDescent="0.25">
      <c r="A2094" s="4">
        <f>TITRES_STAT!B2097</f>
        <v>45054</v>
      </c>
      <c r="B2094" s="2">
        <f>TITRES_STAT!C2097</f>
        <v>12</v>
      </c>
      <c r="C2094" s="2">
        <f>RSI!I2094</f>
        <v>47.48774467577028</v>
      </c>
      <c r="D2094" s="2">
        <f>MACD!E2094</f>
        <v>-1.8920091195961497E-2</v>
      </c>
      <c r="E2094" s="2">
        <f>MACD!F2094</f>
        <v>-5.4634970853783592E-3</v>
      </c>
      <c r="F2094" s="2">
        <f>'Moving Avg'!D2094</f>
        <v>5.3237399999999999</v>
      </c>
      <c r="G2094" s="2">
        <f>'Moving Avg'!E2094</f>
        <v>5.3566300000000009</v>
      </c>
      <c r="H2094" s="2">
        <f>'Moving Avg'!F2094</f>
        <v>5.3330650000000004</v>
      </c>
      <c r="I2094" s="2">
        <f>'Moving Avg'!G2094</f>
        <v>5.4124680000000005</v>
      </c>
      <c r="J2094" s="2">
        <f>'Moving Avg'!H2094</f>
        <v>5.8532959999999932</v>
      </c>
      <c r="K2094" s="18" t="str">
        <f>OBV!F2094</f>
        <v>BEARISH</v>
      </c>
      <c r="L2094" s="18" t="str">
        <f>OBV!G2094</f>
        <v>NEUTRAL</v>
      </c>
      <c r="M2094" s="18" t="str">
        <f>OBV!H2094</f>
        <v>CONFIRMED BEARISH</v>
      </c>
      <c r="N2094" s="21">
        <f t="shared" si="320"/>
        <v>50</v>
      </c>
      <c r="O2094" s="21">
        <f t="shared" si="321"/>
        <v>100</v>
      </c>
      <c r="P2094" s="21">
        <f t="shared" si="322"/>
        <v>0</v>
      </c>
      <c r="Q2094" s="21">
        <f t="shared" si="323"/>
        <v>16.5</v>
      </c>
      <c r="R2094" s="22">
        <f t="shared" si="324"/>
        <v>54.975000000000001</v>
      </c>
      <c r="S2094" s="22">
        <f t="shared" si="325"/>
        <v>34.125</v>
      </c>
      <c r="T2094" s="22">
        <f t="shared" si="326"/>
        <v>29.925000000000001</v>
      </c>
      <c r="U2094" s="22">
        <f t="shared" si="327"/>
        <v>41.625</v>
      </c>
      <c r="V2094" s="21">
        <f t="shared" si="328"/>
        <v>39.674999999999997</v>
      </c>
      <c r="W2094" s="21">
        <f t="shared" si="329"/>
        <v>40.162499999999994</v>
      </c>
      <c r="X2094" s="20"/>
      <c r="Y2094" s="20"/>
      <c r="Z2094" s="20"/>
    </row>
    <row r="2095" spans="1:26" ht="13.5" x14ac:dyDescent="0.25">
      <c r="A2095" s="4">
        <f>TITRES_STAT!B2098</f>
        <v>45055</v>
      </c>
      <c r="B2095" s="2">
        <f>TITRES_STAT!C2098</f>
        <v>11.8</v>
      </c>
      <c r="C2095" s="2">
        <f>RSI!I2095</f>
        <v>41.504071739887394</v>
      </c>
      <c r="D2095" s="2">
        <f>MACD!E2095</f>
        <v>-1.0426951210961377E-2</v>
      </c>
      <c r="E2095" s="2">
        <f>MACD!F2095</f>
        <v>-6.4561879104949628E-3</v>
      </c>
      <c r="F2095" s="2">
        <f>'Moving Avg'!D2095</f>
        <v>5.3059600000000007</v>
      </c>
      <c r="G2095" s="2">
        <f>'Moving Avg'!E2095</f>
        <v>5.3468500000000017</v>
      </c>
      <c r="H2095" s="2">
        <f>'Moving Avg'!F2095</f>
        <v>5.3286200000000008</v>
      </c>
      <c r="I2095" s="2">
        <f>'Moving Avg'!G2095</f>
        <v>5.4106899999999998</v>
      </c>
      <c r="J2095" s="2">
        <f>'Moving Avg'!H2095</f>
        <v>5.8455154999999932</v>
      </c>
      <c r="K2095" s="18" t="str">
        <f>OBV!F2095</f>
        <v>BEARISH</v>
      </c>
      <c r="L2095" s="18" t="str">
        <f>OBV!G2095</f>
        <v>NEUTRAL</v>
      </c>
      <c r="M2095" s="18" t="str">
        <f>OBV!H2095</f>
        <v>CONFIRMED BEARISH</v>
      </c>
      <c r="N2095" s="21">
        <f t="shared" si="320"/>
        <v>50</v>
      </c>
      <c r="O2095" s="21">
        <f t="shared" si="321"/>
        <v>100</v>
      </c>
      <c r="P2095" s="21">
        <f t="shared" si="322"/>
        <v>0</v>
      </c>
      <c r="Q2095" s="21">
        <f t="shared" si="323"/>
        <v>16.5</v>
      </c>
      <c r="R2095" s="22">
        <f t="shared" si="324"/>
        <v>54.975000000000001</v>
      </c>
      <c r="S2095" s="22">
        <f t="shared" si="325"/>
        <v>34.125</v>
      </c>
      <c r="T2095" s="22">
        <f t="shared" si="326"/>
        <v>29.925000000000001</v>
      </c>
      <c r="U2095" s="22">
        <f t="shared" si="327"/>
        <v>41.625</v>
      </c>
      <c r="V2095" s="21">
        <f t="shared" si="328"/>
        <v>39.674999999999997</v>
      </c>
      <c r="W2095" s="21">
        <f t="shared" si="329"/>
        <v>40.162499999999994</v>
      </c>
      <c r="X2095" s="20"/>
      <c r="Y2095" s="20"/>
      <c r="Z2095" s="20"/>
    </row>
    <row r="2096" spans="1:26" ht="13.5" x14ac:dyDescent="0.25">
      <c r="A2096" s="4">
        <f>TITRES_STAT!B2099</f>
        <v>45056</v>
      </c>
      <c r="B2096" s="2">
        <f>TITRES_STAT!C2099</f>
        <v>11.69</v>
      </c>
      <c r="C2096" s="2">
        <f>RSI!I2096</f>
        <v>38.621332633834143</v>
      </c>
      <c r="D2096" s="2">
        <f>MACD!E2096</f>
        <v>1.9544334546072406E-2</v>
      </c>
      <c r="E2096" s="2">
        <f>MACD!F2096</f>
        <v>-1.2560834191814897E-3</v>
      </c>
      <c r="F2096" s="2">
        <f>'Moving Avg'!D2096</f>
        <v>5.2784000000000004</v>
      </c>
      <c r="G2096" s="2">
        <f>'Moving Avg'!E2096</f>
        <v>5.3201800000000006</v>
      </c>
      <c r="H2096" s="2">
        <f>'Moving Avg'!F2096</f>
        <v>5.3279550000000011</v>
      </c>
      <c r="I2096" s="2">
        <f>'Moving Avg'!G2096</f>
        <v>5.408377999999999</v>
      </c>
      <c r="J2096" s="2">
        <f>'Moving Avg'!H2096</f>
        <v>5.8374904999999959</v>
      </c>
      <c r="K2096" s="18" t="str">
        <f>OBV!F2096</f>
        <v>BEARISH</v>
      </c>
      <c r="L2096" s="18" t="str">
        <f>OBV!G2096</f>
        <v>NEUTRAL</v>
      </c>
      <c r="M2096" s="18" t="str">
        <f>OBV!H2096</f>
        <v>CONFIRMED BEARISH</v>
      </c>
      <c r="N2096" s="21">
        <f t="shared" si="320"/>
        <v>50</v>
      </c>
      <c r="O2096" s="21">
        <f t="shared" si="321"/>
        <v>100</v>
      </c>
      <c r="P2096" s="21">
        <f t="shared" si="322"/>
        <v>0</v>
      </c>
      <c r="Q2096" s="21">
        <f t="shared" si="323"/>
        <v>16.5</v>
      </c>
      <c r="R2096" s="22">
        <f t="shared" si="324"/>
        <v>54.975000000000001</v>
      </c>
      <c r="S2096" s="22">
        <f t="shared" si="325"/>
        <v>34.125</v>
      </c>
      <c r="T2096" s="22">
        <f t="shared" si="326"/>
        <v>29.925000000000001</v>
      </c>
      <c r="U2096" s="22">
        <f t="shared" si="327"/>
        <v>41.625</v>
      </c>
      <c r="V2096" s="21">
        <f t="shared" si="328"/>
        <v>39.674999999999997</v>
      </c>
      <c r="W2096" s="21">
        <f t="shared" si="329"/>
        <v>40.162499999999994</v>
      </c>
      <c r="X2096" s="20"/>
      <c r="Y2096" s="20"/>
      <c r="Z2096" s="20"/>
    </row>
    <row r="2097" spans="1:26" ht="13.5" x14ac:dyDescent="0.25">
      <c r="A2097" s="4">
        <f>TITRES_STAT!B2100</f>
        <v>45057</v>
      </c>
      <c r="B2097" s="2">
        <f>TITRES_STAT!C2100</f>
        <v>11.72</v>
      </c>
      <c r="C2097" s="2">
        <f>RSI!I2097</f>
        <v>39.845139329476027</v>
      </c>
      <c r="D2097" s="2">
        <f>MACD!E2097</f>
        <v>2.5026745500487557E-2</v>
      </c>
      <c r="E2097" s="2">
        <f>MACD!F2097</f>
        <v>4.00048236475232E-3</v>
      </c>
      <c r="F2097" s="2">
        <f>'Moving Avg'!D2097</f>
        <v>5.2650600000000001</v>
      </c>
      <c r="G2097" s="2">
        <f>'Moving Avg'!E2097</f>
        <v>5.3077300000000003</v>
      </c>
      <c r="H2097" s="2">
        <f>'Moving Avg'!F2097</f>
        <v>5.3239550000000007</v>
      </c>
      <c r="I2097" s="2">
        <f>'Moving Avg'!G2097</f>
        <v>5.406331999999999</v>
      </c>
      <c r="J2097" s="2">
        <f>'Moving Avg'!H2097</f>
        <v>5.8295319999999959</v>
      </c>
      <c r="K2097" s="18" t="str">
        <f>OBV!F2097</f>
        <v>BEARISH</v>
      </c>
      <c r="L2097" s="18" t="str">
        <f>OBV!G2097</f>
        <v>NEUTRAL</v>
      </c>
      <c r="M2097" s="18" t="str">
        <f>OBV!H2097</f>
        <v>CONFIRMED BEARISH</v>
      </c>
      <c r="N2097" s="21">
        <f t="shared" si="320"/>
        <v>50</v>
      </c>
      <c r="O2097" s="21">
        <f t="shared" si="321"/>
        <v>100</v>
      </c>
      <c r="P2097" s="21">
        <f t="shared" si="322"/>
        <v>0</v>
      </c>
      <c r="Q2097" s="21">
        <f t="shared" si="323"/>
        <v>16.5</v>
      </c>
      <c r="R2097" s="22">
        <f t="shared" si="324"/>
        <v>54.975000000000001</v>
      </c>
      <c r="S2097" s="22">
        <f t="shared" si="325"/>
        <v>34.125</v>
      </c>
      <c r="T2097" s="22">
        <f t="shared" si="326"/>
        <v>29.925000000000001</v>
      </c>
      <c r="U2097" s="22">
        <f t="shared" si="327"/>
        <v>41.625</v>
      </c>
      <c r="V2097" s="21">
        <f t="shared" si="328"/>
        <v>39.674999999999997</v>
      </c>
      <c r="W2097" s="21">
        <f t="shared" si="329"/>
        <v>40.162499999999994</v>
      </c>
      <c r="X2097" s="20"/>
      <c r="Y2097" s="20"/>
      <c r="Z2097" s="20"/>
    </row>
    <row r="2098" spans="1:26" ht="13.5" x14ac:dyDescent="0.25">
      <c r="A2098" s="4">
        <f>TITRES_STAT!B2101</f>
        <v>45058</v>
      </c>
      <c r="B2098" s="2">
        <f>TITRES_STAT!C2101</f>
        <v>12</v>
      </c>
      <c r="C2098" s="2">
        <f>RSI!I2098</f>
        <v>49.912721804492733</v>
      </c>
      <c r="D2098" s="2">
        <f>MACD!E2098</f>
        <v>3.4910380914911165E-2</v>
      </c>
      <c r="E2098" s="2">
        <f>MACD!F2098</f>
        <v>1.018246207478409E-2</v>
      </c>
      <c r="F2098" s="2">
        <f>'Moving Avg'!D2098</f>
        <v>5.2650600000000001</v>
      </c>
      <c r="G2098" s="2">
        <f>'Moving Avg'!E2098</f>
        <v>5.2988400000000002</v>
      </c>
      <c r="H2098" s="2">
        <f>'Moving Avg'!F2098</f>
        <v>5.3239550000000007</v>
      </c>
      <c r="I2098" s="2">
        <f>'Moving Avg'!G2098</f>
        <v>5.4049979999999991</v>
      </c>
      <c r="J2098" s="2">
        <f>'Moving Avg'!H2098</f>
        <v>5.8221959999999964</v>
      </c>
      <c r="K2098" s="18" t="str">
        <f>OBV!F2098</f>
        <v>BEARISH</v>
      </c>
      <c r="L2098" s="18" t="str">
        <f>OBV!G2098</f>
        <v>NEUTRAL</v>
      </c>
      <c r="M2098" s="18" t="str">
        <f>OBV!H2098</f>
        <v>NEUTRAL</v>
      </c>
      <c r="N2098" s="21">
        <f t="shared" si="320"/>
        <v>50</v>
      </c>
      <c r="O2098" s="21">
        <f t="shared" si="321"/>
        <v>100</v>
      </c>
      <c r="P2098" s="21">
        <f t="shared" si="322"/>
        <v>0</v>
      </c>
      <c r="Q2098" s="21">
        <f t="shared" si="323"/>
        <v>16.5</v>
      </c>
      <c r="R2098" s="22">
        <f t="shared" si="324"/>
        <v>54.975000000000001</v>
      </c>
      <c r="S2098" s="22">
        <f t="shared" si="325"/>
        <v>34.125</v>
      </c>
      <c r="T2098" s="22">
        <f t="shared" si="326"/>
        <v>29.925000000000001</v>
      </c>
      <c r="U2098" s="22">
        <f t="shared" si="327"/>
        <v>41.625</v>
      </c>
      <c r="V2098" s="21">
        <f t="shared" si="328"/>
        <v>39.674999999999997</v>
      </c>
      <c r="W2098" s="21">
        <f t="shared" si="329"/>
        <v>40.162499999999994</v>
      </c>
      <c r="X2098" s="20"/>
      <c r="Y2098" s="20"/>
      <c r="Z2098" s="20"/>
    </row>
    <row r="2099" spans="1:26" ht="13.5" x14ac:dyDescent="0.25">
      <c r="A2099" s="4">
        <f>TITRES_STAT!B2102</f>
        <v>45061</v>
      </c>
      <c r="B2099" s="2">
        <f>TITRES_STAT!C2102</f>
        <v>11.8</v>
      </c>
      <c r="C2099" s="2">
        <f>RSI!I2099</f>
        <v>44.221505551245087</v>
      </c>
      <c r="D2099" s="2">
        <f>MACD!E2099</f>
        <v>4.3008267568206193E-2</v>
      </c>
      <c r="E2099" s="2">
        <f>MACD!F2099</f>
        <v>1.6747623173468514E-2</v>
      </c>
      <c r="F2099" s="2">
        <f>'Moving Avg'!D2099</f>
        <v>5.2472799999999999</v>
      </c>
      <c r="G2099" s="2">
        <f>'Moving Avg'!E2099</f>
        <v>5.2855100000000004</v>
      </c>
      <c r="H2099" s="2">
        <f>'Moving Avg'!F2099</f>
        <v>5.3239550000000007</v>
      </c>
      <c r="I2099" s="2">
        <f>'Moving Avg'!G2099</f>
        <v>5.4018859999999975</v>
      </c>
      <c r="J2099" s="2">
        <f>'Moving Avg'!H2099</f>
        <v>5.8144154999999982</v>
      </c>
      <c r="K2099" s="18" t="str">
        <f>OBV!F2099</f>
        <v>BEARISH</v>
      </c>
      <c r="L2099" s="18" t="str">
        <f>OBV!G2099</f>
        <v>NEUTRAL</v>
      </c>
      <c r="M2099" s="18" t="str">
        <f>OBV!H2099</f>
        <v>CONFIRMED BEARISH</v>
      </c>
      <c r="N2099" s="21">
        <f t="shared" si="320"/>
        <v>50</v>
      </c>
      <c r="O2099" s="21">
        <f t="shared" si="321"/>
        <v>100</v>
      </c>
      <c r="P2099" s="21">
        <f t="shared" si="322"/>
        <v>0</v>
      </c>
      <c r="Q2099" s="21">
        <f t="shared" si="323"/>
        <v>16.5</v>
      </c>
      <c r="R2099" s="22">
        <f t="shared" si="324"/>
        <v>54.975000000000001</v>
      </c>
      <c r="S2099" s="22">
        <f t="shared" si="325"/>
        <v>34.125</v>
      </c>
      <c r="T2099" s="22">
        <f t="shared" si="326"/>
        <v>29.925000000000001</v>
      </c>
      <c r="U2099" s="22">
        <f t="shared" si="327"/>
        <v>41.625</v>
      </c>
      <c r="V2099" s="21">
        <f t="shared" si="328"/>
        <v>39.674999999999997</v>
      </c>
      <c r="W2099" s="21">
        <f t="shared" si="329"/>
        <v>40.162499999999994</v>
      </c>
      <c r="X2099" s="20"/>
      <c r="Y2099" s="20"/>
      <c r="Z2099" s="20"/>
    </row>
    <row r="2100" spans="1:26" ht="13.5" x14ac:dyDescent="0.25">
      <c r="A2100" s="4">
        <f>TITRES_STAT!B2103</f>
        <v>45062</v>
      </c>
      <c r="B2100" s="2">
        <f>TITRES_STAT!C2103</f>
        <v>11.83</v>
      </c>
      <c r="C2100" s="2">
        <f>RSI!I2100</f>
        <v>45.227716971138037</v>
      </c>
      <c r="D2100" s="2">
        <f>MACD!E2100</f>
        <v>4.2565776854198489E-2</v>
      </c>
      <c r="E2100" s="2">
        <f>MACD!F2100</f>
        <v>2.1911253909614511E-2</v>
      </c>
      <c r="F2100" s="2">
        <f>'Moving Avg'!D2100</f>
        <v>5.2499400000000005</v>
      </c>
      <c r="G2100" s="2">
        <f>'Moving Avg'!E2100</f>
        <v>5.2779499999999997</v>
      </c>
      <c r="H2100" s="2">
        <f>'Moving Avg'!F2100</f>
        <v>5.3204000000000011</v>
      </c>
      <c r="I2100" s="2">
        <f>'Moving Avg'!G2100</f>
        <v>5.3959279999999978</v>
      </c>
      <c r="J2100" s="2">
        <f>'Moving Avg'!H2100</f>
        <v>5.8072574999999969</v>
      </c>
      <c r="K2100" s="18" t="str">
        <f>OBV!F2100</f>
        <v>BEARISH</v>
      </c>
      <c r="L2100" s="18" t="str">
        <f>OBV!G2100</f>
        <v>NEUTRAL</v>
      </c>
      <c r="M2100" s="18" t="str">
        <f>OBV!H2100</f>
        <v>BEARISH DIVERGENCE</v>
      </c>
      <c r="N2100" s="21">
        <f t="shared" si="320"/>
        <v>50</v>
      </c>
      <c r="O2100" s="21">
        <f t="shared" si="321"/>
        <v>100</v>
      </c>
      <c r="P2100" s="21">
        <f t="shared" si="322"/>
        <v>0</v>
      </c>
      <c r="Q2100" s="21">
        <f t="shared" si="323"/>
        <v>16.5</v>
      </c>
      <c r="R2100" s="22">
        <f t="shared" si="324"/>
        <v>54.975000000000001</v>
      </c>
      <c r="S2100" s="22">
        <f t="shared" si="325"/>
        <v>34.125</v>
      </c>
      <c r="T2100" s="22">
        <f t="shared" si="326"/>
        <v>29.925000000000001</v>
      </c>
      <c r="U2100" s="22">
        <f t="shared" si="327"/>
        <v>41.625</v>
      </c>
      <c r="V2100" s="21">
        <f t="shared" si="328"/>
        <v>39.674999999999997</v>
      </c>
      <c r="W2100" s="21">
        <f t="shared" si="329"/>
        <v>40.162499999999994</v>
      </c>
      <c r="X2100" s="20"/>
      <c r="Y2100" s="20"/>
      <c r="Z2100" s="20"/>
    </row>
    <row r="2101" spans="1:26" ht="13.5" x14ac:dyDescent="0.25">
      <c r="A2101" s="4">
        <f>TITRES_STAT!B2104</f>
        <v>45063</v>
      </c>
      <c r="B2101" s="2">
        <f>TITRES_STAT!C2104</f>
        <v>12</v>
      </c>
      <c r="C2101" s="2">
        <f>RSI!I2101</f>
        <v>50.674598407228771</v>
      </c>
      <c r="D2101" s="2">
        <f>MACD!E2101</f>
        <v>3.6995554478788328E-2</v>
      </c>
      <c r="E2101" s="2">
        <f>MACD!F2101</f>
        <v>2.4928114023449275E-2</v>
      </c>
      <c r="F2101" s="2">
        <f>'Moving Avg'!D2101</f>
        <v>5.2774999999999999</v>
      </c>
      <c r="G2101" s="2">
        <f>'Moving Avg'!E2101</f>
        <v>5.2779500000000015</v>
      </c>
      <c r="H2101" s="2">
        <f>'Moving Avg'!F2101</f>
        <v>5.3208450000000003</v>
      </c>
      <c r="I2101" s="2">
        <f>'Moving Avg'!G2101</f>
        <v>5.3915719999999991</v>
      </c>
      <c r="J2101" s="2">
        <f>'Moving Avg'!H2101</f>
        <v>5.8004549999999968</v>
      </c>
      <c r="K2101" s="18" t="str">
        <f>OBV!F2101</f>
        <v>BULLISH</v>
      </c>
      <c r="L2101" s="18" t="str">
        <f>OBV!G2101</f>
        <v>NEUTRAL</v>
      </c>
      <c r="M2101" s="18" t="str">
        <f>OBV!H2101</f>
        <v>CONFIRMED BULLISH</v>
      </c>
      <c r="N2101" s="21">
        <f t="shared" si="320"/>
        <v>50</v>
      </c>
      <c r="O2101" s="21">
        <f t="shared" si="321"/>
        <v>100</v>
      </c>
      <c r="P2101" s="21">
        <f t="shared" si="322"/>
        <v>0</v>
      </c>
      <c r="Q2101" s="21">
        <f t="shared" si="323"/>
        <v>83.5</v>
      </c>
      <c r="R2101" s="22">
        <f t="shared" si="324"/>
        <v>65.025000000000006</v>
      </c>
      <c r="S2101" s="22">
        <f t="shared" si="325"/>
        <v>50.875</v>
      </c>
      <c r="T2101" s="22">
        <f t="shared" si="326"/>
        <v>60.075000000000003</v>
      </c>
      <c r="U2101" s="22">
        <f t="shared" si="327"/>
        <v>58.375</v>
      </c>
      <c r="V2101" s="21">
        <f t="shared" si="328"/>
        <v>58.658333333333339</v>
      </c>
      <c r="W2101" s="21">
        <f t="shared" si="329"/>
        <v>58.587500000000006</v>
      </c>
      <c r="X2101" s="20"/>
      <c r="Y2101" s="20"/>
      <c r="Z2101" s="20"/>
    </row>
    <row r="2102" spans="1:26" ht="13.5" x14ac:dyDescent="0.25">
      <c r="A2102" s="4">
        <f>TITRES_STAT!B2105</f>
        <v>45064</v>
      </c>
      <c r="B2102" s="2">
        <f>TITRES_STAT!C2105</f>
        <v>11.81</v>
      </c>
      <c r="C2102" s="2">
        <f>RSI!I2102</f>
        <v>45.257160109614098</v>
      </c>
      <c r="D2102" s="2">
        <f>MACD!E2102</f>
        <v>2.9576769945589554E-2</v>
      </c>
      <c r="E2102" s="2">
        <f>MACD!F2102</f>
        <v>2.5857845207877331E-2</v>
      </c>
      <c r="F2102" s="2">
        <f>'Moving Avg'!D2102</f>
        <v>5.2855000000000008</v>
      </c>
      <c r="G2102" s="2">
        <f>'Moving Avg'!E2102</f>
        <v>5.2752799999999995</v>
      </c>
      <c r="H2102" s="2">
        <f>'Moving Avg'!F2102</f>
        <v>5.3170650000000013</v>
      </c>
      <c r="I2102" s="2">
        <f>'Moving Avg'!G2102</f>
        <v>5.3880139999999992</v>
      </c>
      <c r="J2102" s="2">
        <f>'Moving Avg'!H2102</f>
        <v>5.7930964999999972</v>
      </c>
      <c r="K2102" s="18" t="str">
        <f>OBV!F2102</f>
        <v>BEARISH</v>
      </c>
      <c r="L2102" s="18" t="str">
        <f>OBV!G2102</f>
        <v>NEUTRAL</v>
      </c>
      <c r="M2102" s="18" t="str">
        <f>OBV!H2102</f>
        <v>BEARISH DIVERGENCE</v>
      </c>
      <c r="N2102" s="21">
        <f t="shared" si="320"/>
        <v>50</v>
      </c>
      <c r="O2102" s="21">
        <f t="shared" si="321"/>
        <v>100</v>
      </c>
      <c r="P2102" s="21">
        <f t="shared" si="322"/>
        <v>0</v>
      </c>
      <c r="Q2102" s="21">
        <f t="shared" si="323"/>
        <v>16.5</v>
      </c>
      <c r="R2102" s="22">
        <f t="shared" si="324"/>
        <v>54.975000000000001</v>
      </c>
      <c r="S2102" s="22">
        <f t="shared" si="325"/>
        <v>34.125</v>
      </c>
      <c r="T2102" s="22">
        <f t="shared" si="326"/>
        <v>29.925000000000001</v>
      </c>
      <c r="U2102" s="22">
        <f t="shared" si="327"/>
        <v>41.625</v>
      </c>
      <c r="V2102" s="21">
        <f t="shared" si="328"/>
        <v>39.674999999999997</v>
      </c>
      <c r="W2102" s="21">
        <f t="shared" si="329"/>
        <v>40.162499999999994</v>
      </c>
      <c r="X2102" s="20"/>
      <c r="Y2102" s="20"/>
      <c r="Z2102" s="20"/>
    </row>
    <row r="2103" spans="1:26" ht="13.5" x14ac:dyDescent="0.25">
      <c r="A2103" s="4">
        <f>TITRES_STAT!B2106</f>
        <v>45065</v>
      </c>
      <c r="B2103" s="2">
        <f>TITRES_STAT!C2106</f>
        <v>11.65</v>
      </c>
      <c r="C2103" s="2">
        <f>RSI!I2103</f>
        <v>41.260176943090087</v>
      </c>
      <c r="D2103" s="2">
        <f>MACD!E2103</f>
        <v>3.7890522576893737E-2</v>
      </c>
      <c r="E2103" s="2">
        <f>MACD!F2103</f>
        <v>2.8264380681680613E-2</v>
      </c>
      <c r="F2103" s="2">
        <f>'Moving Avg'!D2103</f>
        <v>5.2543799999999994</v>
      </c>
      <c r="G2103" s="2">
        <f>'Moving Avg'!E2103</f>
        <v>5.2597199999999997</v>
      </c>
      <c r="H2103" s="2">
        <f>'Moving Avg'!F2103</f>
        <v>5.3081750000000003</v>
      </c>
      <c r="I2103" s="2">
        <f>'Moving Avg'!G2103</f>
        <v>5.3840139999999996</v>
      </c>
      <c r="J2103" s="2">
        <f>'Moving Avg'!H2103</f>
        <v>5.7850934999999959</v>
      </c>
      <c r="K2103" s="18" t="str">
        <f>OBV!F2103</f>
        <v>BEARISH</v>
      </c>
      <c r="L2103" s="18" t="str">
        <f>OBV!G2103</f>
        <v>NEUTRAL</v>
      </c>
      <c r="M2103" s="18" t="str">
        <f>OBV!H2103</f>
        <v>CONFIRMED BEARISH</v>
      </c>
      <c r="N2103" s="21">
        <f t="shared" si="320"/>
        <v>50</v>
      </c>
      <c r="O2103" s="21">
        <f t="shared" si="321"/>
        <v>100</v>
      </c>
      <c r="P2103" s="21">
        <f t="shared" si="322"/>
        <v>0</v>
      </c>
      <c r="Q2103" s="21">
        <f t="shared" si="323"/>
        <v>16.5</v>
      </c>
      <c r="R2103" s="22">
        <f t="shared" si="324"/>
        <v>54.975000000000001</v>
      </c>
      <c r="S2103" s="22">
        <f t="shared" si="325"/>
        <v>34.125</v>
      </c>
      <c r="T2103" s="22">
        <f t="shared" si="326"/>
        <v>29.925000000000001</v>
      </c>
      <c r="U2103" s="22">
        <f t="shared" si="327"/>
        <v>41.625</v>
      </c>
      <c r="V2103" s="21">
        <f t="shared" si="328"/>
        <v>39.674999999999997</v>
      </c>
      <c r="W2103" s="21">
        <f t="shared" si="329"/>
        <v>40.162499999999994</v>
      </c>
      <c r="X2103" s="20"/>
      <c r="Y2103" s="20"/>
      <c r="Z2103" s="20"/>
    </row>
    <row r="2104" spans="1:26" ht="13.5" x14ac:dyDescent="0.25">
      <c r="A2104" s="4">
        <f>TITRES_STAT!B2107</f>
        <v>45068</v>
      </c>
      <c r="B2104" s="2">
        <f>TITRES_STAT!C2107</f>
        <v>11.5</v>
      </c>
      <c r="C2104" s="2">
        <f>RSI!I2104</f>
        <v>37.880311012769681</v>
      </c>
      <c r="D2104" s="2">
        <f>MACD!E2104</f>
        <v>5.068630572020183E-2</v>
      </c>
      <c r="E2104" s="2">
        <f>MACD!F2104</f>
        <v>3.2748765689384861E-2</v>
      </c>
      <c r="F2104" s="2">
        <f>'Moving Avg'!D2104</f>
        <v>5.2277000000000005</v>
      </c>
      <c r="G2104" s="2">
        <f>'Moving Avg'!E2104</f>
        <v>5.2374899999999993</v>
      </c>
      <c r="H2104" s="2">
        <f>'Moving Avg'!F2104</f>
        <v>5.2970600000000001</v>
      </c>
      <c r="I2104" s="2">
        <f>'Moving Avg'!G2104</f>
        <v>5.3751219999999993</v>
      </c>
      <c r="J2104" s="2">
        <f>'Moving Avg'!H2104</f>
        <v>5.7768684999999973</v>
      </c>
      <c r="K2104" s="18" t="str">
        <f>OBV!F2104</f>
        <v>BEARISH</v>
      </c>
      <c r="L2104" s="18" t="str">
        <f>OBV!G2104</f>
        <v>NEUTRAL</v>
      </c>
      <c r="M2104" s="18" t="str">
        <f>OBV!H2104</f>
        <v>CONFIRMED BEARISH</v>
      </c>
      <c r="N2104" s="21">
        <f t="shared" si="320"/>
        <v>50</v>
      </c>
      <c r="O2104" s="21">
        <f t="shared" si="321"/>
        <v>100</v>
      </c>
      <c r="P2104" s="21">
        <f t="shared" si="322"/>
        <v>0</v>
      </c>
      <c r="Q2104" s="21">
        <f t="shared" si="323"/>
        <v>16.5</v>
      </c>
      <c r="R2104" s="22">
        <f t="shared" si="324"/>
        <v>54.975000000000001</v>
      </c>
      <c r="S2104" s="22">
        <f t="shared" si="325"/>
        <v>34.125</v>
      </c>
      <c r="T2104" s="22">
        <f t="shared" si="326"/>
        <v>29.925000000000001</v>
      </c>
      <c r="U2104" s="22">
        <f t="shared" si="327"/>
        <v>41.625</v>
      </c>
      <c r="V2104" s="21">
        <f t="shared" si="328"/>
        <v>39.674999999999997</v>
      </c>
      <c r="W2104" s="21">
        <f t="shared" si="329"/>
        <v>40.162499999999994</v>
      </c>
      <c r="X2104" s="20"/>
      <c r="Y2104" s="20"/>
      <c r="Z2104" s="20"/>
    </row>
    <row r="2105" spans="1:26" ht="13.5" x14ac:dyDescent="0.25">
      <c r="A2105" s="4">
        <f>TITRES_STAT!B2108</f>
        <v>45069</v>
      </c>
      <c r="B2105" s="2">
        <f>TITRES_STAT!C2108</f>
        <v>11.92</v>
      </c>
      <c r="C2105" s="2">
        <f>RSI!I2105</f>
        <v>50.181843259690524</v>
      </c>
      <c r="D2105" s="2">
        <f>MACD!E2105</f>
        <v>3.5160650852763986E-2</v>
      </c>
      <c r="E2105" s="2">
        <f>MACD!F2105</f>
        <v>3.3231142722060687E-2</v>
      </c>
      <c r="F2105" s="2">
        <f>'Moving Avg'!D2105</f>
        <v>5.2356999999999996</v>
      </c>
      <c r="G2105" s="2">
        <f>'Moving Avg'!E2105</f>
        <v>5.24282</v>
      </c>
      <c r="H2105" s="2">
        <f>'Moving Avg'!F2105</f>
        <v>5.294835</v>
      </c>
      <c r="I2105" s="2">
        <f>'Moving Avg'!G2105</f>
        <v>5.3735219999999995</v>
      </c>
      <c r="J2105" s="2">
        <f>'Moving Avg'!H2105</f>
        <v>5.7693769999999969</v>
      </c>
      <c r="K2105" s="18" t="str">
        <f>OBV!F2105</f>
        <v>BEARISH</v>
      </c>
      <c r="L2105" s="18" t="str">
        <f>OBV!G2105</f>
        <v>NEUTRAL</v>
      </c>
      <c r="M2105" s="18" t="str">
        <f>OBV!H2105</f>
        <v>BEARISH DIVERGENCE</v>
      </c>
      <c r="N2105" s="21">
        <f t="shared" si="320"/>
        <v>50</v>
      </c>
      <c r="O2105" s="21">
        <f t="shared" si="321"/>
        <v>100</v>
      </c>
      <c r="P2105" s="21">
        <f t="shared" si="322"/>
        <v>0</v>
      </c>
      <c r="Q2105" s="21">
        <f t="shared" si="323"/>
        <v>16.5</v>
      </c>
      <c r="R2105" s="22">
        <f t="shared" si="324"/>
        <v>54.975000000000001</v>
      </c>
      <c r="S2105" s="22">
        <f t="shared" si="325"/>
        <v>34.125</v>
      </c>
      <c r="T2105" s="22">
        <f t="shared" si="326"/>
        <v>29.925000000000001</v>
      </c>
      <c r="U2105" s="22">
        <f t="shared" si="327"/>
        <v>41.625</v>
      </c>
      <c r="V2105" s="21">
        <f t="shared" si="328"/>
        <v>39.674999999999997</v>
      </c>
      <c r="W2105" s="21">
        <f t="shared" si="329"/>
        <v>40.162499999999994</v>
      </c>
      <c r="X2105" s="20"/>
      <c r="Y2105" s="20"/>
      <c r="Z2105" s="20"/>
    </row>
    <row r="2106" spans="1:26" ht="13.5" x14ac:dyDescent="0.25">
      <c r="A2106" s="4">
        <f>TITRES_STAT!B2109</f>
        <v>45070</v>
      </c>
      <c r="B2106" s="2">
        <f>TITRES_STAT!C2109</f>
        <v>12</v>
      </c>
      <c r="C2106" s="2">
        <f>RSI!I2106</f>
        <v>52.128534277285922</v>
      </c>
      <c r="D2106" s="2">
        <f>MACD!E2106</f>
        <v>1.1828463696192948E-2</v>
      </c>
      <c r="E2106" s="2">
        <f>MACD!F2106</f>
        <v>2.8950606916887139E-2</v>
      </c>
      <c r="F2106" s="2">
        <f>'Moving Avg'!D2106</f>
        <v>5.2357000000000005</v>
      </c>
      <c r="G2106" s="2">
        <f>'Moving Avg'!E2106</f>
        <v>5.2566000000000006</v>
      </c>
      <c r="H2106" s="2">
        <f>'Moving Avg'!F2106</f>
        <v>5.2883899999999997</v>
      </c>
      <c r="I2106" s="2">
        <f>'Moving Avg'!G2106</f>
        <v>5.3699659999999998</v>
      </c>
      <c r="J2106" s="2">
        <f>'Moving Avg'!H2106</f>
        <v>5.7620634999999982</v>
      </c>
      <c r="K2106" s="18" t="str">
        <f>OBV!F2106</f>
        <v>BEARISH</v>
      </c>
      <c r="L2106" s="18" t="str">
        <f>OBV!G2106</f>
        <v>NEUTRAL</v>
      </c>
      <c r="M2106" s="18" t="str">
        <f>OBV!H2106</f>
        <v>NEUTRAL</v>
      </c>
      <c r="N2106" s="21">
        <f t="shared" si="320"/>
        <v>50</v>
      </c>
      <c r="O2106" s="21">
        <f t="shared" si="321"/>
        <v>100</v>
      </c>
      <c r="P2106" s="21">
        <f t="shared" si="322"/>
        <v>0</v>
      </c>
      <c r="Q2106" s="21">
        <f t="shared" si="323"/>
        <v>16.5</v>
      </c>
      <c r="R2106" s="22">
        <f t="shared" si="324"/>
        <v>54.975000000000001</v>
      </c>
      <c r="S2106" s="22">
        <f t="shared" si="325"/>
        <v>34.125</v>
      </c>
      <c r="T2106" s="22">
        <f t="shared" si="326"/>
        <v>29.925000000000001</v>
      </c>
      <c r="U2106" s="22">
        <f t="shared" si="327"/>
        <v>41.625</v>
      </c>
      <c r="V2106" s="21">
        <f t="shared" si="328"/>
        <v>39.674999999999997</v>
      </c>
      <c r="W2106" s="21">
        <f t="shared" si="329"/>
        <v>40.162499999999994</v>
      </c>
      <c r="X2106" s="20"/>
      <c r="Y2106" s="20"/>
      <c r="Z2106" s="20"/>
    </row>
    <row r="2107" spans="1:26" ht="13.5" x14ac:dyDescent="0.25">
      <c r="A2107" s="4">
        <f>TITRES_STAT!B2110</f>
        <v>45071</v>
      </c>
      <c r="B2107" s="2">
        <f>TITRES_STAT!C2110</f>
        <v>12</v>
      </c>
      <c r="C2107" s="2">
        <f>RSI!I2107</f>
        <v>52.128534277285922</v>
      </c>
      <c r="D2107" s="2">
        <f>MACD!E2107</f>
        <v>-6.1107537478015672E-3</v>
      </c>
      <c r="E2107" s="2">
        <f>MACD!F2107</f>
        <v>2.1938334783949399E-2</v>
      </c>
      <c r="F2107" s="2">
        <f>'Moving Avg'!D2107</f>
        <v>5.2526000000000002</v>
      </c>
      <c r="G2107" s="2">
        <f>'Moving Avg'!E2107</f>
        <v>5.2690500000000018</v>
      </c>
      <c r="H2107" s="2">
        <f>'Moving Avg'!F2107</f>
        <v>5.2883900000000006</v>
      </c>
      <c r="I2107" s="2">
        <f>'Moving Avg'!G2107</f>
        <v>5.3667659999999993</v>
      </c>
      <c r="J2107" s="2">
        <f>'Moving Avg'!H2107</f>
        <v>5.7547274999999969</v>
      </c>
      <c r="K2107" s="18" t="str">
        <f>OBV!F2107</f>
        <v>BEARISH</v>
      </c>
      <c r="L2107" s="18" t="str">
        <f>OBV!G2107</f>
        <v>NEUTRAL</v>
      </c>
      <c r="M2107" s="18" t="str">
        <f>OBV!H2107</f>
        <v>BEARISH DIVERGENCE</v>
      </c>
      <c r="N2107" s="21">
        <f t="shared" si="320"/>
        <v>50</v>
      </c>
      <c r="O2107" s="21">
        <f t="shared" si="321"/>
        <v>100</v>
      </c>
      <c r="P2107" s="21">
        <f t="shared" si="322"/>
        <v>0</v>
      </c>
      <c r="Q2107" s="21">
        <f t="shared" si="323"/>
        <v>16.5</v>
      </c>
      <c r="R2107" s="22">
        <f t="shared" si="324"/>
        <v>54.975000000000001</v>
      </c>
      <c r="S2107" s="22">
        <f t="shared" si="325"/>
        <v>34.125</v>
      </c>
      <c r="T2107" s="22">
        <f t="shared" si="326"/>
        <v>29.925000000000001</v>
      </c>
      <c r="U2107" s="22">
        <f t="shared" si="327"/>
        <v>41.625</v>
      </c>
      <c r="V2107" s="21">
        <f t="shared" si="328"/>
        <v>39.674999999999997</v>
      </c>
      <c r="W2107" s="21">
        <f t="shared" si="329"/>
        <v>40.162499999999994</v>
      </c>
      <c r="X2107" s="20"/>
      <c r="Y2107" s="20"/>
      <c r="Z2107" s="20"/>
    </row>
    <row r="2108" spans="1:26" ht="13.5" x14ac:dyDescent="0.25">
      <c r="A2108" s="4">
        <f>TITRES_STAT!B2111</f>
        <v>45072</v>
      </c>
      <c r="B2108" s="2">
        <f>TITRES_STAT!C2111</f>
        <v>11.8</v>
      </c>
      <c r="C2108" s="2">
        <f>RSI!I2108</f>
        <v>46.828915829075903</v>
      </c>
      <c r="D2108" s="2">
        <f>MACD!E2108</f>
        <v>4.224169949898382E-3</v>
      </c>
      <c r="E2108" s="2">
        <f>MACD!F2108</f>
        <v>1.8395501817139198E-2</v>
      </c>
      <c r="F2108" s="2">
        <f>'Moving Avg'!D2108</f>
        <v>5.2659400000000005</v>
      </c>
      <c r="G2108" s="2">
        <f>'Moving Avg'!E2108</f>
        <v>5.2601599999999999</v>
      </c>
      <c r="H2108" s="2">
        <f>'Moving Avg'!F2108</f>
        <v>5.2795000000000005</v>
      </c>
      <c r="I2108" s="2">
        <f>'Moving Avg'!G2108</f>
        <v>5.3617879999999989</v>
      </c>
      <c r="J2108" s="2">
        <f>'Moving Avg'!H2108</f>
        <v>5.7469469999999969</v>
      </c>
      <c r="K2108" s="18" t="str">
        <f>OBV!F2108</f>
        <v>BEARISH</v>
      </c>
      <c r="L2108" s="18" t="str">
        <f>OBV!G2108</f>
        <v>NEUTRAL</v>
      </c>
      <c r="M2108" s="18" t="str">
        <f>OBV!H2108</f>
        <v>BEARISH DIVERGENCE</v>
      </c>
      <c r="N2108" s="21">
        <f t="shared" si="320"/>
        <v>50</v>
      </c>
      <c r="O2108" s="21">
        <f t="shared" si="321"/>
        <v>100</v>
      </c>
      <c r="P2108" s="21">
        <f t="shared" si="322"/>
        <v>0</v>
      </c>
      <c r="Q2108" s="21">
        <f t="shared" si="323"/>
        <v>16.5</v>
      </c>
      <c r="R2108" s="22">
        <f t="shared" si="324"/>
        <v>54.975000000000001</v>
      </c>
      <c r="S2108" s="22">
        <f t="shared" si="325"/>
        <v>34.125</v>
      </c>
      <c r="T2108" s="22">
        <f t="shared" si="326"/>
        <v>29.925000000000001</v>
      </c>
      <c r="U2108" s="22">
        <f t="shared" si="327"/>
        <v>41.625</v>
      </c>
      <c r="V2108" s="21">
        <f t="shared" si="328"/>
        <v>39.674999999999997</v>
      </c>
      <c r="W2108" s="21">
        <f t="shared" si="329"/>
        <v>40.162499999999994</v>
      </c>
      <c r="X2108" s="20"/>
      <c r="Y2108" s="20"/>
      <c r="Z2108" s="20"/>
    </row>
    <row r="2109" spans="1:26" ht="13.5" x14ac:dyDescent="0.25">
      <c r="A2109" s="4">
        <f>TITRES_STAT!B2112</f>
        <v>45075</v>
      </c>
      <c r="B2109" s="2">
        <f>TITRES_STAT!C2112</f>
        <v>11.74</v>
      </c>
      <c r="C2109" s="2">
        <f>RSI!I2109</f>
        <v>45.338091379401043</v>
      </c>
      <c r="D2109" s="2">
        <f>MACD!E2109</f>
        <v>1.5871538161889021E-3</v>
      </c>
      <c r="E2109" s="2">
        <f>MACD!F2109</f>
        <v>1.503383221694914E-2</v>
      </c>
      <c r="F2109" s="2">
        <f>'Moving Avg'!D2109</f>
        <v>5.28728</v>
      </c>
      <c r="G2109" s="2">
        <f>'Moving Avg'!E2109</f>
        <v>5.2574899999999998</v>
      </c>
      <c r="H2109" s="2">
        <f>'Moving Avg'!F2109</f>
        <v>5.2715000000000005</v>
      </c>
      <c r="I2109" s="2">
        <f>'Moving Avg'!G2109</f>
        <v>5.3562759999999976</v>
      </c>
      <c r="J2109" s="2">
        <f>'Moving Avg'!H2109</f>
        <v>5.7390329999999974</v>
      </c>
      <c r="K2109" s="18" t="str">
        <f>OBV!F2109</f>
        <v>BEARISH</v>
      </c>
      <c r="L2109" s="18" t="str">
        <f>OBV!G2109</f>
        <v>NEUTRAL</v>
      </c>
      <c r="M2109" s="18" t="str">
        <f>OBV!H2109</f>
        <v>BEARISH DIVERGENCE</v>
      </c>
      <c r="N2109" s="21">
        <f t="shared" si="320"/>
        <v>50</v>
      </c>
      <c r="O2109" s="21">
        <f t="shared" si="321"/>
        <v>100</v>
      </c>
      <c r="P2109" s="21">
        <f t="shared" si="322"/>
        <v>0</v>
      </c>
      <c r="Q2109" s="21">
        <f t="shared" si="323"/>
        <v>16.5</v>
      </c>
      <c r="R2109" s="22">
        <f t="shared" si="324"/>
        <v>54.975000000000001</v>
      </c>
      <c r="S2109" s="22">
        <f t="shared" si="325"/>
        <v>34.125</v>
      </c>
      <c r="T2109" s="22">
        <f t="shared" si="326"/>
        <v>29.925000000000001</v>
      </c>
      <c r="U2109" s="22">
        <f t="shared" si="327"/>
        <v>41.625</v>
      </c>
      <c r="V2109" s="21">
        <f t="shared" si="328"/>
        <v>39.674999999999997</v>
      </c>
      <c r="W2109" s="21">
        <f t="shared" si="329"/>
        <v>40.162499999999994</v>
      </c>
      <c r="X2109" s="20"/>
      <c r="Y2109" s="20"/>
      <c r="Z2109" s="20"/>
    </row>
    <row r="2110" spans="1:26" ht="13.5" x14ac:dyDescent="0.25">
      <c r="A2110" s="4">
        <f>TITRES_STAT!B2113</f>
        <v>45076</v>
      </c>
      <c r="B2110" s="2">
        <f>TITRES_STAT!C2113</f>
        <v>11.74</v>
      </c>
      <c r="C2110" s="2">
        <f>RSI!I2110</f>
        <v>45.338091379401035</v>
      </c>
      <c r="D2110" s="2">
        <f>MACD!E2110</f>
        <v>1.8534556622435971E-3</v>
      </c>
      <c r="E2110" s="2">
        <f>MACD!F2110</f>
        <v>1.2397756906008032E-2</v>
      </c>
      <c r="F2110" s="2">
        <f>'Moving Avg'!D2110</f>
        <v>5.27128</v>
      </c>
      <c r="G2110" s="2">
        <f>'Moving Avg'!E2110</f>
        <v>5.2534900000000011</v>
      </c>
      <c r="H2110" s="2">
        <f>'Moving Avg'!F2110</f>
        <v>5.26572</v>
      </c>
      <c r="I2110" s="2">
        <f>'Moving Avg'!G2110</f>
        <v>5.3507639999999981</v>
      </c>
      <c r="J2110" s="2">
        <f>'Moving Avg'!H2110</f>
        <v>5.7311189999999987</v>
      </c>
      <c r="K2110" s="18" t="str">
        <f>OBV!F2110</f>
        <v>BEARISH</v>
      </c>
      <c r="L2110" s="18" t="str">
        <f>OBV!G2110</f>
        <v>NEUTRAL</v>
      </c>
      <c r="M2110" s="18" t="str">
        <f>OBV!H2110</f>
        <v>CONFIRMED BEARISH</v>
      </c>
      <c r="N2110" s="21">
        <f t="shared" si="320"/>
        <v>50</v>
      </c>
      <c r="O2110" s="21">
        <f t="shared" si="321"/>
        <v>100</v>
      </c>
      <c r="P2110" s="21">
        <f t="shared" si="322"/>
        <v>0</v>
      </c>
      <c r="Q2110" s="21">
        <f t="shared" si="323"/>
        <v>16.5</v>
      </c>
      <c r="R2110" s="22">
        <f t="shared" si="324"/>
        <v>54.975000000000001</v>
      </c>
      <c r="S2110" s="22">
        <f t="shared" si="325"/>
        <v>34.125</v>
      </c>
      <c r="T2110" s="22">
        <f t="shared" si="326"/>
        <v>29.925000000000001</v>
      </c>
      <c r="U2110" s="22">
        <f t="shared" si="327"/>
        <v>41.625</v>
      </c>
      <c r="V2110" s="21">
        <f t="shared" si="328"/>
        <v>39.674999999999997</v>
      </c>
      <c r="W2110" s="21">
        <f t="shared" si="329"/>
        <v>40.162499999999994</v>
      </c>
      <c r="X2110" s="20"/>
      <c r="Y2110" s="20"/>
      <c r="Z2110" s="20"/>
    </row>
    <row r="2111" spans="1:26" ht="13.5" x14ac:dyDescent="0.25">
      <c r="A2111" s="4">
        <f>TITRES_STAT!B2114</f>
        <v>45077</v>
      </c>
      <c r="B2111" s="2">
        <f>TITRES_STAT!C2114</f>
        <v>11.7</v>
      </c>
      <c r="C2111" s="2">
        <f>RSI!I2111</f>
        <v>44.248927427242592</v>
      </c>
      <c r="D2111" s="2">
        <f>MACD!E2111</f>
        <v>1.5446102913001525E-2</v>
      </c>
      <c r="E2111" s="2">
        <f>MACD!F2111</f>
        <v>1.3007426107406732E-2</v>
      </c>
      <c r="F2111" s="2">
        <f>'Moving Avg'!D2111</f>
        <v>5.2446000000000002</v>
      </c>
      <c r="G2111" s="2">
        <f>'Moving Avg'!E2111</f>
        <v>5.2401500000000008</v>
      </c>
      <c r="H2111" s="2">
        <f>'Moving Avg'!F2111</f>
        <v>5.2590500000000002</v>
      </c>
      <c r="I2111" s="2">
        <f>'Moving Avg'!G2111</f>
        <v>5.3436499999999993</v>
      </c>
      <c r="J2111" s="2">
        <f>'Moving Avg'!H2111</f>
        <v>5.7231384999999992</v>
      </c>
      <c r="K2111" s="18" t="str">
        <f>OBV!F2111</f>
        <v>BEARISH</v>
      </c>
      <c r="L2111" s="18" t="str">
        <f>OBV!G2111</f>
        <v>NEUTRAL</v>
      </c>
      <c r="M2111" s="18" t="str">
        <f>OBV!H2111</f>
        <v>CONFIRMED BEARISH</v>
      </c>
      <c r="N2111" s="21">
        <f t="shared" si="320"/>
        <v>50</v>
      </c>
      <c r="O2111" s="21">
        <f t="shared" si="321"/>
        <v>100</v>
      </c>
      <c r="P2111" s="21">
        <f t="shared" si="322"/>
        <v>0</v>
      </c>
      <c r="Q2111" s="21">
        <f t="shared" si="323"/>
        <v>16.5</v>
      </c>
      <c r="R2111" s="22">
        <f t="shared" si="324"/>
        <v>54.975000000000001</v>
      </c>
      <c r="S2111" s="22">
        <f t="shared" si="325"/>
        <v>34.125</v>
      </c>
      <c r="T2111" s="22">
        <f t="shared" si="326"/>
        <v>29.925000000000001</v>
      </c>
      <c r="U2111" s="22">
        <f t="shared" si="327"/>
        <v>41.625</v>
      </c>
      <c r="V2111" s="21">
        <f t="shared" si="328"/>
        <v>39.674999999999997</v>
      </c>
      <c r="W2111" s="21">
        <f t="shared" si="329"/>
        <v>40.162499999999994</v>
      </c>
      <c r="X2111" s="20"/>
      <c r="Y2111" s="20"/>
      <c r="Z2111" s="20"/>
    </row>
    <row r="2112" spans="1:26" ht="13.5" x14ac:dyDescent="0.25">
      <c r="A2112" s="4">
        <f>TITRES_STAT!B2115</f>
        <v>45078</v>
      </c>
      <c r="B2112" s="2">
        <f>TITRES_STAT!C2115</f>
        <v>11.7</v>
      </c>
      <c r="C2112" s="2">
        <f>RSI!I2112</f>
        <v>44.248927427242592</v>
      </c>
      <c r="D2112" s="2">
        <f>MACD!E2112</f>
        <v>1.4439816822705787E-2</v>
      </c>
      <c r="E2112" s="2">
        <f>MACD!F2112</f>
        <v>1.3293904250466544E-2</v>
      </c>
      <c r="F2112" s="2">
        <f>'Moving Avg'!D2112</f>
        <v>5.2179200000000012</v>
      </c>
      <c r="G2112" s="2">
        <f>'Moving Avg'!E2112</f>
        <v>5.2352600000000011</v>
      </c>
      <c r="H2112" s="2">
        <f>'Moving Avg'!F2112</f>
        <v>5.2552699999999994</v>
      </c>
      <c r="I2112" s="2">
        <f>'Moving Avg'!G2112</f>
        <v>5.3365359999999988</v>
      </c>
      <c r="J2112" s="2">
        <f>'Moving Avg'!H2112</f>
        <v>5.7151579999999989</v>
      </c>
      <c r="K2112" s="18" t="str">
        <f>OBV!F2112</f>
        <v>BEARISH</v>
      </c>
      <c r="L2112" s="18" t="str">
        <f>OBV!G2112</f>
        <v>NEUTRAL</v>
      </c>
      <c r="M2112" s="18" t="str">
        <f>OBV!H2112</f>
        <v>CONFIRMED BEARISH</v>
      </c>
      <c r="N2112" s="21">
        <f t="shared" si="320"/>
        <v>50</v>
      </c>
      <c r="O2112" s="21">
        <f t="shared" si="321"/>
        <v>100</v>
      </c>
      <c r="P2112" s="21">
        <f t="shared" si="322"/>
        <v>0</v>
      </c>
      <c r="Q2112" s="21">
        <f t="shared" si="323"/>
        <v>16.5</v>
      </c>
      <c r="R2112" s="22">
        <f t="shared" si="324"/>
        <v>54.975000000000001</v>
      </c>
      <c r="S2112" s="22">
        <f t="shared" si="325"/>
        <v>34.125</v>
      </c>
      <c r="T2112" s="22">
        <f t="shared" si="326"/>
        <v>29.925000000000001</v>
      </c>
      <c r="U2112" s="22">
        <f t="shared" si="327"/>
        <v>41.625</v>
      </c>
      <c r="V2112" s="21">
        <f t="shared" si="328"/>
        <v>39.674999999999997</v>
      </c>
      <c r="W2112" s="21">
        <f t="shared" si="329"/>
        <v>40.162499999999994</v>
      </c>
      <c r="X2112" s="20"/>
      <c r="Y2112" s="20"/>
      <c r="Z2112" s="20"/>
    </row>
    <row r="2113" spans="1:26" ht="13.5" x14ac:dyDescent="0.25">
      <c r="A2113" s="4">
        <f>TITRES_STAT!B2116</f>
        <v>45079</v>
      </c>
      <c r="B2113" s="2">
        <f>TITRES_STAT!C2116</f>
        <v>11.95</v>
      </c>
      <c r="C2113" s="2">
        <f>RSI!I2113</f>
        <v>52.514050156579557</v>
      </c>
      <c r="D2113" s="2">
        <f>MACD!E2113</f>
        <v>-5.1313738955904853E-3</v>
      </c>
      <c r="E2113" s="2">
        <f>MACD!F2113</f>
        <v>9.608848621255139E-3</v>
      </c>
      <c r="F2113" s="2">
        <f>'Moving Avg'!D2113</f>
        <v>5.2312600000000007</v>
      </c>
      <c r="G2113" s="2">
        <f>'Moving Avg'!E2113</f>
        <v>5.2486000000000006</v>
      </c>
      <c r="H2113" s="2">
        <f>'Moving Avg'!F2113</f>
        <v>5.2541600000000006</v>
      </c>
      <c r="I2113" s="2">
        <f>'Moving Avg'!G2113</f>
        <v>5.3334239999999999</v>
      </c>
      <c r="J2113" s="2">
        <f>'Moving Avg'!H2113</f>
        <v>5.7077334999999998</v>
      </c>
      <c r="K2113" s="18" t="str">
        <f>OBV!F2113</f>
        <v>BULLISH</v>
      </c>
      <c r="L2113" s="18" t="str">
        <f>OBV!G2113</f>
        <v>NEUTRAL</v>
      </c>
      <c r="M2113" s="18" t="str">
        <f>OBV!H2113</f>
        <v>CONFIRMED BULLISH</v>
      </c>
      <c r="N2113" s="21">
        <f t="shared" si="320"/>
        <v>50</v>
      </c>
      <c r="O2113" s="21">
        <f t="shared" si="321"/>
        <v>100</v>
      </c>
      <c r="P2113" s="21">
        <f t="shared" si="322"/>
        <v>0</v>
      </c>
      <c r="Q2113" s="21">
        <f t="shared" si="323"/>
        <v>83.5</v>
      </c>
      <c r="R2113" s="22">
        <f t="shared" si="324"/>
        <v>65.025000000000006</v>
      </c>
      <c r="S2113" s="22">
        <f t="shared" si="325"/>
        <v>50.875</v>
      </c>
      <c r="T2113" s="22">
        <f t="shared" si="326"/>
        <v>60.075000000000003</v>
      </c>
      <c r="U2113" s="22">
        <f t="shared" si="327"/>
        <v>58.375</v>
      </c>
      <c r="V2113" s="21">
        <f t="shared" si="328"/>
        <v>58.658333333333339</v>
      </c>
      <c r="W2113" s="21">
        <f t="shared" si="329"/>
        <v>58.587500000000006</v>
      </c>
      <c r="X2113" s="20"/>
      <c r="Y2113" s="20"/>
      <c r="Z2113" s="20"/>
    </row>
    <row r="2114" spans="1:26" ht="13.5" x14ac:dyDescent="0.25">
      <c r="A2114" s="4">
        <f>TITRES_STAT!B2117</f>
        <v>45082</v>
      </c>
      <c r="B2114" s="2">
        <f>TITRES_STAT!C2117</f>
        <v>11.9</v>
      </c>
      <c r="C2114" s="2">
        <f>RSI!I2114</f>
        <v>50.884868558514448</v>
      </c>
      <c r="D2114" s="2">
        <f>MACD!E2114</f>
        <v>-3.0536365211684569E-2</v>
      </c>
      <c r="E2114" s="2">
        <f>MACD!F2114</f>
        <v>1.5798058546671974E-3</v>
      </c>
      <c r="F2114" s="2">
        <f>'Moving Avg'!D2114</f>
        <v>5.2454799999999997</v>
      </c>
      <c r="G2114" s="2">
        <f>'Moving Avg'!E2114</f>
        <v>5.2663799999999998</v>
      </c>
      <c r="H2114" s="2">
        <f>'Moving Avg'!F2114</f>
        <v>5.2519350000000005</v>
      </c>
      <c r="I2114" s="2">
        <f>'Moving Avg'!G2114</f>
        <v>5.3303119999999975</v>
      </c>
      <c r="J2114" s="2">
        <f>'Moving Avg'!H2114</f>
        <v>5.7001974999999989</v>
      </c>
      <c r="K2114" s="18" t="str">
        <f>OBV!F2114</f>
        <v>BULLISH</v>
      </c>
      <c r="L2114" s="18" t="str">
        <f>OBV!G2114</f>
        <v>NEUTRAL</v>
      </c>
      <c r="M2114" s="18" t="str">
        <f>OBV!H2114</f>
        <v>CONFIRMED BULLISH</v>
      </c>
      <c r="N2114" s="21">
        <f t="shared" ref="N2114:N2177" si="330">IF(D2114&lt;30,50, IF(D2114&gt;70, 0, 25))</f>
        <v>50</v>
      </c>
      <c r="O2114" s="21">
        <f t="shared" ref="O2114:O2177" si="331">IF(F2114-E2114&gt;0.02, 100, IF(F2114-E2114&lt;0,0,45))</f>
        <v>100</v>
      </c>
      <c r="P2114" s="21">
        <f t="shared" ref="P2114:P2177" si="332">IF(G2114-J2114&gt;10,100,IF(G2114-J2114&gt;5,75, IF(G2114-J2114&gt;0,50,0)))</f>
        <v>0</v>
      </c>
      <c r="Q2114" s="21">
        <f t="shared" ref="Q2114:Q2177" si="333">IF(M2114="confirmed bullish", 34, IF(M2114="bullish divergence",17, 0))+IF(K2114="bullish",33,IF(K2114="bearish",0,16.5))+IF(L2114="strong",33,IF(L2114="weak",0,16.5))</f>
        <v>83.5</v>
      </c>
      <c r="R2114" s="22">
        <f t="shared" si="324"/>
        <v>65.025000000000006</v>
      </c>
      <c r="S2114" s="22">
        <f t="shared" si="325"/>
        <v>50.875</v>
      </c>
      <c r="T2114" s="22">
        <f t="shared" si="326"/>
        <v>60.075000000000003</v>
      </c>
      <c r="U2114" s="22">
        <f t="shared" si="327"/>
        <v>58.375</v>
      </c>
      <c r="V2114" s="21">
        <f t="shared" si="328"/>
        <v>58.658333333333339</v>
      </c>
      <c r="W2114" s="21">
        <f t="shared" si="329"/>
        <v>58.587500000000006</v>
      </c>
      <c r="X2114" s="20"/>
      <c r="Y2114" s="20"/>
      <c r="Z2114" s="20"/>
    </row>
    <row r="2115" spans="1:26" ht="13.5" x14ac:dyDescent="0.25">
      <c r="A2115" s="4">
        <f>TITRES_STAT!B2118</f>
        <v>45083</v>
      </c>
      <c r="B2115" s="2">
        <f>TITRES_STAT!C2118</f>
        <v>11.8</v>
      </c>
      <c r="C2115" s="2">
        <f>RSI!I2115</f>
        <v>47.711093504803664</v>
      </c>
      <c r="D2115" s="2">
        <f>MACD!E2115</f>
        <v>-2.010681293555816E-2</v>
      </c>
      <c r="E2115" s="2">
        <f>MACD!F2115</f>
        <v>-2.7575179033778744E-3</v>
      </c>
      <c r="F2115" s="2">
        <f>'Moving Avg'!D2115</f>
        <v>5.25082</v>
      </c>
      <c r="G2115" s="2">
        <f>'Moving Avg'!E2115</f>
        <v>5.26105</v>
      </c>
      <c r="H2115" s="2">
        <f>'Moving Avg'!F2115</f>
        <v>5.2519350000000005</v>
      </c>
      <c r="I2115" s="2">
        <f>'Moving Avg'!G2115</f>
        <v>5.325333999999998</v>
      </c>
      <c r="J2115" s="2">
        <f>'Moving Avg'!H2115</f>
        <v>5.6924395000000008</v>
      </c>
      <c r="K2115" s="18" t="str">
        <f>OBV!F2115</f>
        <v>BULLISH</v>
      </c>
      <c r="L2115" s="18" t="str">
        <f>OBV!G2115</f>
        <v>NEUTRAL</v>
      </c>
      <c r="M2115" s="18" t="str">
        <f>OBV!H2115</f>
        <v>CONFIRMED BULLISH</v>
      </c>
      <c r="N2115" s="21">
        <f t="shared" si="330"/>
        <v>50</v>
      </c>
      <c r="O2115" s="21">
        <f t="shared" si="331"/>
        <v>100</v>
      </c>
      <c r="P2115" s="21">
        <f t="shared" si="332"/>
        <v>0</v>
      </c>
      <c r="Q2115" s="21">
        <f t="shared" si="333"/>
        <v>83.5</v>
      </c>
      <c r="R2115" s="22">
        <f t="shared" ref="R2115:R2178" si="334">0.35*N2115+O2115*0.35+P2115*0.15+Q2115*0.15</f>
        <v>65.025000000000006</v>
      </c>
      <c r="S2115" s="22">
        <f t="shared" ref="S2115:S2178" si="335">N2115*0.2+O2115*0.2+P2115*0.35+Q2115*0.25</f>
        <v>50.875</v>
      </c>
      <c r="T2115" s="22">
        <f t="shared" ref="T2115:T2178" si="336">N2115*0.15+O2115*0.15+P2115*0.25+Q2115*0.45</f>
        <v>60.075000000000003</v>
      </c>
      <c r="U2115" s="22">
        <f t="shared" ref="U2115:U2178" si="337">0.25*SUM(N2115:Q2115)</f>
        <v>58.375</v>
      </c>
      <c r="V2115" s="21">
        <f t="shared" ref="V2115:V2178" si="338">SUM(R2115:T2115)/3</f>
        <v>58.658333333333339</v>
      </c>
      <c r="W2115" s="21">
        <f t="shared" ref="W2115:W2178" si="339">SUM(R2115:U2115)/4</f>
        <v>58.587500000000006</v>
      </c>
      <c r="X2115" s="20"/>
      <c r="Y2115" s="20"/>
      <c r="Z2115" s="20"/>
    </row>
    <row r="2116" spans="1:26" ht="13.5" x14ac:dyDescent="0.25">
      <c r="A2116" s="4">
        <f>TITRES_STAT!B2119</f>
        <v>45084</v>
      </c>
      <c r="B2116" s="2">
        <f>TITRES_STAT!C2119</f>
        <v>12</v>
      </c>
      <c r="C2116" s="2">
        <f>RSI!I2116</f>
        <v>53.909780861907812</v>
      </c>
      <c r="D2116" s="2">
        <f>MACD!E2116</f>
        <v>-1.2207228526221137E-2</v>
      </c>
      <c r="E2116" s="2">
        <f>MACD!F2116</f>
        <v>-4.647460027946527E-3</v>
      </c>
      <c r="F2116" s="2">
        <f>'Moving Avg'!D2116</f>
        <v>5.2775000000000007</v>
      </c>
      <c r="G2116" s="2">
        <f>'Moving Avg'!E2116</f>
        <v>5.26105</v>
      </c>
      <c r="H2116" s="2">
        <f>'Moving Avg'!F2116</f>
        <v>5.2588249999999999</v>
      </c>
      <c r="I2116" s="2">
        <f>'Moving Avg'!G2116</f>
        <v>5.3208879999999974</v>
      </c>
      <c r="J2116" s="2">
        <f>'Moving Avg'!H2116</f>
        <v>5.6851260000000003</v>
      </c>
      <c r="K2116" s="18" t="str">
        <f>OBV!F2116</f>
        <v>BULLISH</v>
      </c>
      <c r="L2116" s="18" t="str">
        <f>OBV!G2116</f>
        <v>NEUTRAL</v>
      </c>
      <c r="M2116" s="18" t="str">
        <f>OBV!H2116</f>
        <v>CONFIRMED BULLISH</v>
      </c>
      <c r="N2116" s="21">
        <f t="shared" si="330"/>
        <v>50</v>
      </c>
      <c r="O2116" s="21">
        <f t="shared" si="331"/>
        <v>100</v>
      </c>
      <c r="P2116" s="21">
        <f t="shared" si="332"/>
        <v>0</v>
      </c>
      <c r="Q2116" s="21">
        <f t="shared" si="333"/>
        <v>83.5</v>
      </c>
      <c r="R2116" s="22">
        <f t="shared" si="334"/>
        <v>65.025000000000006</v>
      </c>
      <c r="S2116" s="22">
        <f t="shared" si="335"/>
        <v>50.875</v>
      </c>
      <c r="T2116" s="22">
        <f t="shared" si="336"/>
        <v>60.075000000000003</v>
      </c>
      <c r="U2116" s="22">
        <f t="shared" si="337"/>
        <v>58.375</v>
      </c>
      <c r="V2116" s="21">
        <f t="shared" si="338"/>
        <v>58.658333333333339</v>
      </c>
      <c r="W2116" s="21">
        <f t="shared" si="339"/>
        <v>58.587500000000006</v>
      </c>
      <c r="X2116" s="20"/>
      <c r="Y2116" s="20"/>
      <c r="Z2116" s="20"/>
    </row>
    <row r="2117" spans="1:26" ht="13.5" x14ac:dyDescent="0.25">
      <c r="A2117" s="4">
        <f>TITRES_STAT!B2120</f>
        <v>45085</v>
      </c>
      <c r="B2117" s="2">
        <f>TITRES_STAT!C2120</f>
        <v>12</v>
      </c>
      <c r="C2117" s="2">
        <f>RSI!I2117</f>
        <v>53.909780861907812</v>
      </c>
      <c r="D2117" s="2">
        <f>MACD!E2117</f>
        <v>-5.8789817265845201E-3</v>
      </c>
      <c r="E2117" s="2">
        <f>MACD!F2117</f>
        <v>-4.8937643676741256E-3</v>
      </c>
      <c r="F2117" s="2">
        <f>'Moving Avg'!D2117</f>
        <v>5.3041800000000006</v>
      </c>
      <c r="G2117" s="2">
        <f>'Moving Avg'!E2117</f>
        <v>5.26105</v>
      </c>
      <c r="H2117" s="2">
        <f>'Moving Avg'!F2117</f>
        <v>5.2650500000000005</v>
      </c>
      <c r="I2117" s="2">
        <f>'Moving Avg'!G2117</f>
        <v>5.3164419999999977</v>
      </c>
      <c r="J2117" s="2">
        <f>'Moving Avg'!H2117</f>
        <v>5.6778124999999999</v>
      </c>
      <c r="K2117" s="18" t="str">
        <f>OBV!F2117</f>
        <v>BULLISH</v>
      </c>
      <c r="L2117" s="18" t="str">
        <f>OBV!G2117</f>
        <v>NEUTRAL</v>
      </c>
      <c r="M2117" s="18" t="str">
        <f>OBV!H2117</f>
        <v>CONFIRMED BULLISH</v>
      </c>
      <c r="N2117" s="21">
        <f t="shared" si="330"/>
        <v>50</v>
      </c>
      <c r="O2117" s="21">
        <f t="shared" si="331"/>
        <v>100</v>
      </c>
      <c r="P2117" s="21">
        <f t="shared" si="332"/>
        <v>0</v>
      </c>
      <c r="Q2117" s="21">
        <f t="shared" si="333"/>
        <v>83.5</v>
      </c>
      <c r="R2117" s="22">
        <f t="shared" si="334"/>
        <v>65.025000000000006</v>
      </c>
      <c r="S2117" s="22">
        <f t="shared" si="335"/>
        <v>50.875</v>
      </c>
      <c r="T2117" s="22">
        <f t="shared" si="336"/>
        <v>60.075000000000003</v>
      </c>
      <c r="U2117" s="22">
        <f t="shared" si="337"/>
        <v>58.375</v>
      </c>
      <c r="V2117" s="21">
        <f t="shared" si="338"/>
        <v>58.658333333333339</v>
      </c>
      <c r="W2117" s="21">
        <f t="shared" si="339"/>
        <v>58.587500000000006</v>
      </c>
      <c r="X2117" s="20"/>
      <c r="Y2117" s="20"/>
      <c r="Z2117" s="20"/>
    </row>
    <row r="2118" spans="1:26" ht="13.5" x14ac:dyDescent="0.25">
      <c r="A2118" s="4">
        <f>TITRES_STAT!B2121</f>
        <v>45086</v>
      </c>
      <c r="B2118" s="2">
        <f>TITRES_STAT!C2121</f>
        <v>12.25</v>
      </c>
      <c r="C2118" s="2">
        <f>RSI!I2118</f>
        <v>60.667808751158738</v>
      </c>
      <c r="D2118" s="2">
        <f>MACD!E2118</f>
        <v>-2.2760509371009263E-2</v>
      </c>
      <c r="E2118" s="2">
        <f>MACD!F2118</f>
        <v>-8.4671133683411545E-3</v>
      </c>
      <c r="F2118" s="2">
        <f>'Moving Avg'!D2118</f>
        <v>5.3308400000000002</v>
      </c>
      <c r="G2118" s="2">
        <f>'Moving Avg'!E2118</f>
        <v>5.2810500000000005</v>
      </c>
      <c r="H2118" s="2">
        <f>'Moving Avg'!F2118</f>
        <v>5.2706049999999998</v>
      </c>
      <c r="I2118" s="2">
        <f>'Moving Avg'!G2118</f>
        <v>5.3150179999999976</v>
      </c>
      <c r="J2118" s="2">
        <f>'Moving Avg'!H2118</f>
        <v>5.6712319999999998</v>
      </c>
      <c r="K2118" s="18" t="str">
        <f>OBV!F2118</f>
        <v>BULLISH</v>
      </c>
      <c r="L2118" s="18" t="str">
        <f>OBV!G2118</f>
        <v>NEUTRAL</v>
      </c>
      <c r="M2118" s="18" t="str">
        <f>OBV!H2118</f>
        <v>CONFIRMED BULLISH</v>
      </c>
      <c r="N2118" s="21">
        <f t="shared" si="330"/>
        <v>50</v>
      </c>
      <c r="O2118" s="21">
        <f t="shared" si="331"/>
        <v>100</v>
      </c>
      <c r="P2118" s="21">
        <f t="shared" si="332"/>
        <v>0</v>
      </c>
      <c r="Q2118" s="21">
        <f t="shared" si="333"/>
        <v>83.5</v>
      </c>
      <c r="R2118" s="22">
        <f t="shared" si="334"/>
        <v>65.025000000000006</v>
      </c>
      <c r="S2118" s="22">
        <f t="shared" si="335"/>
        <v>50.875</v>
      </c>
      <c r="T2118" s="22">
        <f t="shared" si="336"/>
        <v>60.075000000000003</v>
      </c>
      <c r="U2118" s="22">
        <f t="shared" si="337"/>
        <v>58.375</v>
      </c>
      <c r="V2118" s="21">
        <f t="shared" si="338"/>
        <v>58.658333333333339</v>
      </c>
      <c r="W2118" s="21">
        <f t="shared" si="339"/>
        <v>58.587500000000006</v>
      </c>
      <c r="X2118" s="20"/>
      <c r="Y2118" s="20"/>
      <c r="Z2118" s="20"/>
    </row>
    <row r="2119" spans="1:26" ht="13.5" x14ac:dyDescent="0.25">
      <c r="A2119" s="4">
        <f>TITRES_STAT!B2122</f>
        <v>45089</v>
      </c>
      <c r="B2119" s="2">
        <f>TITRES_STAT!C2122</f>
        <v>12.5</v>
      </c>
      <c r="C2119" s="2">
        <f>RSI!I2119</f>
        <v>66.035759535388664</v>
      </c>
      <c r="D2119" s="2">
        <f>MACD!E2119</f>
        <v>-5.0351330068253652E-2</v>
      </c>
      <c r="E2119" s="2">
        <f>MACD!F2119</f>
        <v>-1.6843956708323657E-2</v>
      </c>
      <c r="F2119" s="2">
        <f>'Moving Avg'!D2119</f>
        <v>5.3842000000000008</v>
      </c>
      <c r="G2119" s="2">
        <f>'Moving Avg'!E2119</f>
        <v>5.3148400000000002</v>
      </c>
      <c r="H2119" s="2">
        <f>'Moving Avg'!F2119</f>
        <v>5.2861650000000004</v>
      </c>
      <c r="I2119" s="2">
        <f>'Moving Avg'!G2119</f>
        <v>5.3159079999999967</v>
      </c>
      <c r="J2119" s="2">
        <f>'Moving Avg'!H2119</f>
        <v>5.6652075000000011</v>
      </c>
      <c r="K2119" s="18" t="str">
        <f>OBV!F2119</f>
        <v>BULLISH</v>
      </c>
      <c r="L2119" s="18" t="str">
        <f>OBV!G2119</f>
        <v>STRONG</v>
      </c>
      <c r="M2119" s="18" t="str">
        <f>OBV!H2119</f>
        <v>CONFIRMED BULLISH</v>
      </c>
      <c r="N2119" s="21">
        <f t="shared" si="330"/>
        <v>50</v>
      </c>
      <c r="O2119" s="21">
        <f t="shared" si="331"/>
        <v>100</v>
      </c>
      <c r="P2119" s="21">
        <f t="shared" si="332"/>
        <v>0</v>
      </c>
      <c r="Q2119" s="21">
        <f t="shared" si="333"/>
        <v>100</v>
      </c>
      <c r="R2119" s="22">
        <f t="shared" si="334"/>
        <v>67.5</v>
      </c>
      <c r="S2119" s="22">
        <f t="shared" si="335"/>
        <v>55</v>
      </c>
      <c r="T2119" s="22">
        <f t="shared" si="336"/>
        <v>67.5</v>
      </c>
      <c r="U2119" s="22">
        <f t="shared" si="337"/>
        <v>62.5</v>
      </c>
      <c r="V2119" s="21">
        <f t="shared" si="338"/>
        <v>63.333333333333336</v>
      </c>
      <c r="W2119" s="21">
        <f t="shared" si="339"/>
        <v>63.125</v>
      </c>
      <c r="X2119" s="20"/>
      <c r="Y2119" s="20"/>
      <c r="Z2119" s="20"/>
    </row>
    <row r="2120" spans="1:26" ht="13.5" x14ac:dyDescent="0.25">
      <c r="A2120" s="4">
        <f>TITRES_STAT!B2123</f>
        <v>45090</v>
      </c>
      <c r="B2120" s="2">
        <f>TITRES_STAT!C2123</f>
        <v>12.79</v>
      </c>
      <c r="C2120" s="2">
        <f>RSI!I2120</f>
        <v>70.979912650855624</v>
      </c>
      <c r="D2120" s="2">
        <f>MACD!E2120</f>
        <v>-8.4793125998365859E-2</v>
      </c>
      <c r="E2120" s="2">
        <f>MACD!F2120</f>
        <v>-3.0433790566332098E-2</v>
      </c>
      <c r="F2120" s="2">
        <f>'Moving Avg'!D2120</f>
        <v>5.4722200000000001</v>
      </c>
      <c r="G2120" s="2">
        <f>'Moving Avg'!E2120</f>
        <v>5.3615200000000005</v>
      </c>
      <c r="H2120" s="2">
        <f>'Moving Avg'!F2120</f>
        <v>5.3075050000000008</v>
      </c>
      <c r="I2120" s="2">
        <f>'Moving Avg'!G2120</f>
        <v>5.3193759999999983</v>
      </c>
      <c r="J2120" s="2">
        <f>'Moving Avg'!H2120</f>
        <v>5.6596500000000018</v>
      </c>
      <c r="K2120" s="18" t="str">
        <f>OBV!F2120</f>
        <v>BULLISH</v>
      </c>
      <c r="L2120" s="18" t="str">
        <f>OBV!G2120</f>
        <v>STRONG</v>
      </c>
      <c r="M2120" s="18" t="str">
        <f>OBV!H2120</f>
        <v>CONFIRMED BULLISH</v>
      </c>
      <c r="N2120" s="21">
        <f t="shared" si="330"/>
        <v>50</v>
      </c>
      <c r="O2120" s="21">
        <f t="shared" si="331"/>
        <v>100</v>
      </c>
      <c r="P2120" s="21">
        <f t="shared" si="332"/>
        <v>0</v>
      </c>
      <c r="Q2120" s="21">
        <f t="shared" si="333"/>
        <v>100</v>
      </c>
      <c r="R2120" s="22">
        <f t="shared" si="334"/>
        <v>67.5</v>
      </c>
      <c r="S2120" s="22">
        <f t="shared" si="335"/>
        <v>55</v>
      </c>
      <c r="T2120" s="22">
        <f t="shared" si="336"/>
        <v>67.5</v>
      </c>
      <c r="U2120" s="22">
        <f t="shared" si="337"/>
        <v>62.5</v>
      </c>
      <c r="V2120" s="21">
        <f t="shared" si="338"/>
        <v>63.333333333333336</v>
      </c>
      <c r="W2120" s="21">
        <f t="shared" si="339"/>
        <v>63.125</v>
      </c>
      <c r="X2120" s="20"/>
      <c r="Y2120" s="20"/>
      <c r="Z2120" s="20"/>
    </row>
    <row r="2121" spans="1:26" ht="13.5" x14ac:dyDescent="0.25">
      <c r="A2121" s="4">
        <f>TITRES_STAT!B2124</f>
        <v>45091</v>
      </c>
      <c r="B2121" s="2">
        <f>TITRES_STAT!C2124</f>
        <v>12.78</v>
      </c>
      <c r="C2121" s="2">
        <f>RSI!I2121</f>
        <v>70.602103832911553</v>
      </c>
      <c r="D2121" s="2">
        <f>MACD!E2121</f>
        <v>-0.11854332935103606</v>
      </c>
      <c r="E2121" s="2">
        <f>MACD!F2121</f>
        <v>-4.8055698323272895E-2</v>
      </c>
      <c r="F2121" s="2">
        <f>'Moving Avg'!D2121</f>
        <v>5.5415800000000006</v>
      </c>
      <c r="G2121" s="2">
        <f>'Moving Avg'!E2121</f>
        <v>5.4095400000000007</v>
      </c>
      <c r="H2121" s="2">
        <f>'Moving Avg'!F2121</f>
        <v>5.3248449999999998</v>
      </c>
      <c r="I2121" s="2">
        <f>'Moving Avg'!G2121</f>
        <v>5.323643999999998</v>
      </c>
      <c r="J2121" s="2">
        <f>'Moving Avg'!H2121</f>
        <v>5.6544480000000013</v>
      </c>
      <c r="K2121" s="18" t="str">
        <f>OBV!F2121</f>
        <v>BULLISH</v>
      </c>
      <c r="L2121" s="18" t="str">
        <f>OBV!G2121</f>
        <v>NEUTRAL</v>
      </c>
      <c r="M2121" s="18" t="str">
        <f>OBV!H2121</f>
        <v>CONFIRMED BULLISH</v>
      </c>
      <c r="N2121" s="21">
        <f t="shared" si="330"/>
        <v>50</v>
      </c>
      <c r="O2121" s="21">
        <f t="shared" si="331"/>
        <v>100</v>
      </c>
      <c r="P2121" s="21">
        <f t="shared" si="332"/>
        <v>0</v>
      </c>
      <c r="Q2121" s="21">
        <f t="shared" si="333"/>
        <v>83.5</v>
      </c>
      <c r="R2121" s="22">
        <f t="shared" si="334"/>
        <v>65.025000000000006</v>
      </c>
      <c r="S2121" s="22">
        <f t="shared" si="335"/>
        <v>50.875</v>
      </c>
      <c r="T2121" s="22">
        <f t="shared" si="336"/>
        <v>60.075000000000003</v>
      </c>
      <c r="U2121" s="22">
        <f t="shared" si="337"/>
        <v>58.375</v>
      </c>
      <c r="V2121" s="21">
        <f t="shared" si="338"/>
        <v>58.658333333333339</v>
      </c>
      <c r="W2121" s="21">
        <f t="shared" si="339"/>
        <v>58.587500000000006</v>
      </c>
      <c r="X2121" s="20"/>
      <c r="Y2121" s="20"/>
      <c r="Z2121" s="20"/>
    </row>
    <row r="2122" spans="1:26" ht="13.5" x14ac:dyDescent="0.25">
      <c r="A2122" s="4">
        <f>TITRES_STAT!B2125</f>
        <v>45092</v>
      </c>
      <c r="B2122" s="2">
        <f>TITRES_STAT!C2125</f>
        <v>12.7</v>
      </c>
      <c r="C2122" s="2">
        <f>RSI!I2122</f>
        <v>67.472802512005501</v>
      </c>
      <c r="D2122" s="2">
        <f>MACD!E2122</f>
        <v>-0.14647020286835932</v>
      </c>
      <c r="E2122" s="2">
        <f>MACD!F2122</f>
        <v>-6.7738599232290184E-2</v>
      </c>
      <c r="F2122" s="2">
        <f>'Moving Avg'!D2122</f>
        <v>5.6038199999999998</v>
      </c>
      <c r="G2122" s="2">
        <f>'Moving Avg'!E2122</f>
        <v>5.4540000000000006</v>
      </c>
      <c r="H2122" s="2">
        <f>'Moving Avg'!F2122</f>
        <v>5.3446300000000004</v>
      </c>
      <c r="I2122" s="2">
        <f>'Moving Avg'!G2122</f>
        <v>5.3271999999999977</v>
      </c>
      <c r="J2122" s="2">
        <f>'Moving Avg'!H2122</f>
        <v>5.6490460000000011</v>
      </c>
      <c r="K2122" s="18" t="str">
        <f>OBV!F2122</f>
        <v>BULLISH</v>
      </c>
      <c r="L2122" s="18" t="str">
        <f>OBV!G2122</f>
        <v>NEUTRAL</v>
      </c>
      <c r="M2122" s="18" t="str">
        <f>OBV!H2122</f>
        <v>CONFIRMED BULLISH</v>
      </c>
      <c r="N2122" s="21">
        <f t="shared" si="330"/>
        <v>50</v>
      </c>
      <c r="O2122" s="21">
        <f t="shared" si="331"/>
        <v>100</v>
      </c>
      <c r="P2122" s="21">
        <f t="shared" si="332"/>
        <v>0</v>
      </c>
      <c r="Q2122" s="21">
        <f t="shared" si="333"/>
        <v>83.5</v>
      </c>
      <c r="R2122" s="22">
        <f t="shared" si="334"/>
        <v>65.025000000000006</v>
      </c>
      <c r="S2122" s="22">
        <f t="shared" si="335"/>
        <v>50.875</v>
      </c>
      <c r="T2122" s="22">
        <f t="shared" si="336"/>
        <v>60.075000000000003</v>
      </c>
      <c r="U2122" s="22">
        <f t="shared" si="337"/>
        <v>58.375</v>
      </c>
      <c r="V2122" s="21">
        <f t="shared" si="338"/>
        <v>58.658333333333339</v>
      </c>
      <c r="W2122" s="21">
        <f t="shared" si="339"/>
        <v>58.587500000000006</v>
      </c>
      <c r="X2122" s="20"/>
      <c r="Y2122" s="20"/>
      <c r="Z2122" s="20"/>
    </row>
    <row r="2123" spans="1:26" ht="13.5" x14ac:dyDescent="0.25">
      <c r="A2123" s="4">
        <f>TITRES_STAT!B2126</f>
        <v>45093</v>
      </c>
      <c r="B2123" s="2">
        <f>TITRES_STAT!C2126</f>
        <v>12.7</v>
      </c>
      <c r="C2123" s="2">
        <f>RSI!I2123</f>
        <v>67.472802512005501</v>
      </c>
      <c r="D2123" s="2">
        <f>MACD!E2123</f>
        <v>-0.15464003023528328</v>
      </c>
      <c r="E2123" s="2">
        <f>MACD!F2123</f>
        <v>-8.5118885432888813E-2</v>
      </c>
      <c r="F2123" s="2">
        <f>'Moving Avg'!D2123</f>
        <v>5.64384</v>
      </c>
      <c r="G2123" s="2">
        <f>'Moving Avg'!E2123</f>
        <v>5.4873400000000006</v>
      </c>
      <c r="H2123" s="2">
        <f>'Moving Avg'!F2123</f>
        <v>5.3679700000000006</v>
      </c>
      <c r="I2123" s="2">
        <f>'Moving Avg'!G2123</f>
        <v>5.3325359999999975</v>
      </c>
      <c r="J2123" s="2">
        <f>'Moving Avg'!H2123</f>
        <v>5.643822000000001</v>
      </c>
      <c r="K2123" s="18" t="str">
        <f>OBV!F2123</f>
        <v>BULLISH</v>
      </c>
      <c r="L2123" s="18" t="str">
        <f>OBV!G2123</f>
        <v>NEUTRAL</v>
      </c>
      <c r="M2123" s="18" t="str">
        <f>OBV!H2123</f>
        <v>CONFIRMED BULLISH</v>
      </c>
      <c r="N2123" s="21">
        <f t="shared" si="330"/>
        <v>50</v>
      </c>
      <c r="O2123" s="21">
        <f t="shared" si="331"/>
        <v>100</v>
      </c>
      <c r="P2123" s="21">
        <f t="shared" si="332"/>
        <v>0</v>
      </c>
      <c r="Q2123" s="21">
        <f t="shared" si="333"/>
        <v>83.5</v>
      </c>
      <c r="R2123" s="22">
        <f t="shared" si="334"/>
        <v>65.025000000000006</v>
      </c>
      <c r="S2123" s="22">
        <f t="shared" si="335"/>
        <v>50.875</v>
      </c>
      <c r="T2123" s="22">
        <f t="shared" si="336"/>
        <v>60.075000000000003</v>
      </c>
      <c r="U2123" s="22">
        <f t="shared" si="337"/>
        <v>58.375</v>
      </c>
      <c r="V2123" s="21">
        <f t="shared" si="338"/>
        <v>58.658333333333339</v>
      </c>
      <c r="W2123" s="21">
        <f t="shared" si="339"/>
        <v>58.587500000000006</v>
      </c>
      <c r="X2123" s="20"/>
      <c r="Y2123" s="20"/>
      <c r="Z2123" s="20"/>
    </row>
    <row r="2124" spans="1:26" ht="13.5" x14ac:dyDescent="0.25">
      <c r="A2124" s="4">
        <f>TITRES_STAT!B2127</f>
        <v>45096</v>
      </c>
      <c r="B2124" s="2">
        <f>TITRES_STAT!C2127</f>
        <v>12.8</v>
      </c>
      <c r="C2124" s="2">
        <f>RSI!I2124</f>
        <v>69.436659848781829</v>
      </c>
      <c r="D2124" s="2">
        <f>MACD!E2124</f>
        <v>-0.16980510831210172</v>
      </c>
      <c r="E2124" s="2">
        <f>MACD!F2124</f>
        <v>-0.1020561300087314</v>
      </c>
      <c r="F2124" s="2">
        <f>'Moving Avg'!D2124</f>
        <v>5.6705199999999998</v>
      </c>
      <c r="G2124" s="2">
        <f>'Moving Avg'!E2124</f>
        <v>5.5273599999999998</v>
      </c>
      <c r="H2124" s="2">
        <f>'Moving Avg'!F2124</f>
        <v>5.3968699999999998</v>
      </c>
      <c r="I2124" s="2">
        <f>'Moving Avg'!G2124</f>
        <v>5.3394719999999971</v>
      </c>
      <c r="J2124" s="2">
        <f>'Moving Avg'!H2124</f>
        <v>5.6389315000000009</v>
      </c>
      <c r="K2124" s="18" t="str">
        <f>OBV!F2124</f>
        <v>BULLISH</v>
      </c>
      <c r="L2124" s="18" t="str">
        <f>OBV!G2124</f>
        <v>NEUTRAL</v>
      </c>
      <c r="M2124" s="18" t="str">
        <f>OBV!H2124</f>
        <v>CONFIRMED BULLISH</v>
      </c>
      <c r="N2124" s="21">
        <f t="shared" si="330"/>
        <v>50</v>
      </c>
      <c r="O2124" s="21">
        <f t="shared" si="331"/>
        <v>100</v>
      </c>
      <c r="P2124" s="21">
        <f t="shared" si="332"/>
        <v>0</v>
      </c>
      <c r="Q2124" s="21">
        <f t="shared" si="333"/>
        <v>83.5</v>
      </c>
      <c r="R2124" s="22">
        <f t="shared" si="334"/>
        <v>65.025000000000006</v>
      </c>
      <c r="S2124" s="22">
        <f t="shared" si="335"/>
        <v>50.875</v>
      </c>
      <c r="T2124" s="22">
        <f t="shared" si="336"/>
        <v>60.075000000000003</v>
      </c>
      <c r="U2124" s="22">
        <f t="shared" si="337"/>
        <v>58.375</v>
      </c>
      <c r="V2124" s="21">
        <f t="shared" si="338"/>
        <v>58.658333333333339</v>
      </c>
      <c r="W2124" s="21">
        <f t="shared" si="339"/>
        <v>58.587500000000006</v>
      </c>
      <c r="X2124" s="20"/>
      <c r="Y2124" s="20"/>
      <c r="Z2124" s="20"/>
    </row>
    <row r="2125" spans="1:26" ht="13.5" x14ac:dyDescent="0.25">
      <c r="A2125" s="4">
        <f>TITRES_STAT!B2128</f>
        <v>45097</v>
      </c>
      <c r="B2125" s="2">
        <f>TITRES_STAT!C2128</f>
        <v>12.75</v>
      </c>
      <c r="C2125" s="2">
        <f>RSI!I2125</f>
        <v>67.245587995580635</v>
      </c>
      <c r="D2125" s="2">
        <f>MACD!E2125</f>
        <v>-0.18949107992998293</v>
      </c>
      <c r="E2125" s="2">
        <f>MACD!F2125</f>
        <v>-0.11954311999298171</v>
      </c>
      <c r="F2125" s="2">
        <f>'Moving Avg'!D2125</f>
        <v>5.6669599999999996</v>
      </c>
      <c r="G2125" s="2">
        <f>'Moving Avg'!E2125</f>
        <v>5.5695900000000007</v>
      </c>
      <c r="H2125" s="2">
        <f>'Moving Avg'!F2125</f>
        <v>5.4153200000000004</v>
      </c>
      <c r="I2125" s="2">
        <f>'Moving Avg'!G2125</f>
        <v>5.3461399999999983</v>
      </c>
      <c r="J2125" s="2">
        <f>'Moving Avg'!H2125</f>
        <v>5.6339295000000016</v>
      </c>
      <c r="K2125" s="18" t="str">
        <f>OBV!F2125</f>
        <v>BEARISH</v>
      </c>
      <c r="L2125" s="18" t="str">
        <f>OBV!G2125</f>
        <v>NEUTRAL</v>
      </c>
      <c r="M2125" s="18" t="str">
        <f>OBV!H2125</f>
        <v>CONFIRMED BEARISH</v>
      </c>
      <c r="N2125" s="21">
        <f t="shared" si="330"/>
        <v>50</v>
      </c>
      <c r="O2125" s="21">
        <f t="shared" si="331"/>
        <v>100</v>
      </c>
      <c r="P2125" s="21">
        <f t="shared" si="332"/>
        <v>0</v>
      </c>
      <c r="Q2125" s="21">
        <f t="shared" si="333"/>
        <v>16.5</v>
      </c>
      <c r="R2125" s="22">
        <f t="shared" si="334"/>
        <v>54.975000000000001</v>
      </c>
      <c r="S2125" s="22">
        <f t="shared" si="335"/>
        <v>34.125</v>
      </c>
      <c r="T2125" s="22">
        <f t="shared" si="336"/>
        <v>29.925000000000001</v>
      </c>
      <c r="U2125" s="22">
        <f t="shared" si="337"/>
        <v>41.625</v>
      </c>
      <c r="V2125" s="21">
        <f t="shared" si="338"/>
        <v>39.674999999999997</v>
      </c>
      <c r="W2125" s="21">
        <f t="shared" si="339"/>
        <v>40.162499999999994</v>
      </c>
      <c r="X2125" s="20"/>
      <c r="Y2125" s="20"/>
      <c r="Z2125" s="20"/>
    </row>
    <row r="2126" spans="1:26" ht="13.5" x14ac:dyDescent="0.25">
      <c r="A2126" s="4">
        <f>TITRES_STAT!B2129</f>
        <v>45098</v>
      </c>
      <c r="B2126" s="2">
        <f>TITRES_STAT!C2129</f>
        <v>12.79</v>
      </c>
      <c r="C2126" s="2">
        <f>RSI!I2126</f>
        <v>68.110584165871302</v>
      </c>
      <c r="D2126" s="2">
        <f>MACD!E2126</f>
        <v>-0.19520925051459148</v>
      </c>
      <c r="E2126" s="2">
        <f>MACD!F2126</f>
        <v>-0.13467634609730367</v>
      </c>
      <c r="F2126" s="2">
        <f>'Moving Avg'!D2126</f>
        <v>5.66784</v>
      </c>
      <c r="G2126" s="2">
        <f>'Moving Avg'!E2126</f>
        <v>5.6047100000000007</v>
      </c>
      <c r="H2126" s="2">
        <f>'Moving Avg'!F2126</f>
        <v>5.4328799999999999</v>
      </c>
      <c r="I2126" s="2">
        <f>'Moving Avg'!G2126</f>
        <v>5.3556539999999986</v>
      </c>
      <c r="J2126" s="2">
        <f>'Moving Avg'!H2126</f>
        <v>5.6294610000000009</v>
      </c>
      <c r="K2126" s="18" t="str">
        <f>OBV!F2126</f>
        <v>BULLISH</v>
      </c>
      <c r="L2126" s="18" t="str">
        <f>OBV!G2126</f>
        <v>NEUTRAL</v>
      </c>
      <c r="M2126" s="18" t="str">
        <f>OBV!H2126</f>
        <v>CONFIRMED BULLISH</v>
      </c>
      <c r="N2126" s="21">
        <f t="shared" si="330"/>
        <v>50</v>
      </c>
      <c r="O2126" s="21">
        <f t="shared" si="331"/>
        <v>100</v>
      </c>
      <c r="P2126" s="21">
        <f t="shared" si="332"/>
        <v>0</v>
      </c>
      <c r="Q2126" s="21">
        <f t="shared" si="333"/>
        <v>83.5</v>
      </c>
      <c r="R2126" s="22">
        <f t="shared" si="334"/>
        <v>65.025000000000006</v>
      </c>
      <c r="S2126" s="22">
        <f t="shared" si="335"/>
        <v>50.875</v>
      </c>
      <c r="T2126" s="22">
        <f t="shared" si="336"/>
        <v>60.075000000000003</v>
      </c>
      <c r="U2126" s="22">
        <f t="shared" si="337"/>
        <v>58.375</v>
      </c>
      <c r="V2126" s="21">
        <f t="shared" si="338"/>
        <v>58.658333333333339</v>
      </c>
      <c r="W2126" s="21">
        <f t="shared" si="339"/>
        <v>58.587500000000006</v>
      </c>
      <c r="X2126" s="20"/>
      <c r="Y2126" s="20"/>
      <c r="Z2126" s="20"/>
    </row>
    <row r="2127" spans="1:26" ht="13.5" x14ac:dyDescent="0.25">
      <c r="A2127" s="4">
        <f>TITRES_STAT!B2130</f>
        <v>45099</v>
      </c>
      <c r="B2127" s="2">
        <f>TITRES_STAT!C2130</f>
        <v>12.75</v>
      </c>
      <c r="C2127" s="2">
        <f>RSI!I2127</f>
        <v>66.227088086045825</v>
      </c>
      <c r="D2127" s="2">
        <f>MACD!E2127</f>
        <v>-0.20014845253370517</v>
      </c>
      <c r="E2127" s="2">
        <f>MACD!F2127</f>
        <v>-0.14777076738458397</v>
      </c>
      <c r="F2127" s="2">
        <f>'Moving Avg'!D2127</f>
        <v>5.6722799999999998</v>
      </c>
      <c r="G2127" s="2">
        <f>'Moving Avg'!E2127</f>
        <v>5.6380500000000007</v>
      </c>
      <c r="H2127" s="2">
        <f>'Moving Avg'!F2127</f>
        <v>5.4495500000000003</v>
      </c>
      <c r="I2127" s="2">
        <f>'Moving Avg'!G2127</f>
        <v>5.363211999999999</v>
      </c>
      <c r="J2127" s="2">
        <f>'Moving Avg'!H2127</f>
        <v>5.6257485000000012</v>
      </c>
      <c r="K2127" s="18" t="str">
        <f>OBV!F2127</f>
        <v>BULLISH</v>
      </c>
      <c r="L2127" s="18" t="str">
        <f>OBV!G2127</f>
        <v>NEUTRAL</v>
      </c>
      <c r="M2127" s="18" t="str">
        <f>OBV!H2127</f>
        <v>CONFIRMED BULLISH</v>
      </c>
      <c r="N2127" s="21">
        <f t="shared" si="330"/>
        <v>50</v>
      </c>
      <c r="O2127" s="21">
        <f t="shared" si="331"/>
        <v>100</v>
      </c>
      <c r="P2127" s="21">
        <f t="shared" si="332"/>
        <v>50</v>
      </c>
      <c r="Q2127" s="21">
        <f t="shared" si="333"/>
        <v>83.5</v>
      </c>
      <c r="R2127" s="22">
        <f t="shared" si="334"/>
        <v>72.525000000000006</v>
      </c>
      <c r="S2127" s="22">
        <f t="shared" si="335"/>
        <v>68.375</v>
      </c>
      <c r="T2127" s="22">
        <f t="shared" si="336"/>
        <v>72.575000000000003</v>
      </c>
      <c r="U2127" s="22">
        <f t="shared" si="337"/>
        <v>70.875</v>
      </c>
      <c r="V2127" s="21">
        <f t="shared" si="338"/>
        <v>71.158333333333346</v>
      </c>
      <c r="W2127" s="21">
        <f t="shared" si="339"/>
        <v>71.087500000000006</v>
      </c>
      <c r="X2127" s="20"/>
      <c r="Y2127" s="20"/>
      <c r="Z2127" s="20"/>
    </row>
    <row r="2128" spans="1:26" ht="13.5" x14ac:dyDescent="0.25">
      <c r="A2128" s="4">
        <f>TITRES_STAT!B2131</f>
        <v>45100</v>
      </c>
      <c r="B2128" s="2">
        <f>TITRES_STAT!C2131</f>
        <v>12.79</v>
      </c>
      <c r="C2128" s="2">
        <f>RSI!I2128</f>
        <v>67.203782178883031</v>
      </c>
      <c r="D2128" s="2">
        <f>MACD!E2128</f>
        <v>-0.1897629446850484</v>
      </c>
      <c r="E2128" s="2">
        <f>MACD!F2128</f>
        <v>-0.15616920284467686</v>
      </c>
      <c r="F2128" s="2">
        <f>'Moving Avg'!D2128</f>
        <v>5.6802799999999998</v>
      </c>
      <c r="G2128" s="2">
        <f>'Moving Avg'!E2128</f>
        <v>5.6620600000000012</v>
      </c>
      <c r="H2128" s="2">
        <f>'Moving Avg'!F2128</f>
        <v>5.4715550000000004</v>
      </c>
      <c r="I2128" s="2">
        <f>'Moving Avg'!G2128</f>
        <v>5.3702359999999985</v>
      </c>
      <c r="J2128" s="2">
        <f>'Moving Avg'!H2128</f>
        <v>5.6222804999999996</v>
      </c>
      <c r="K2128" s="18" t="str">
        <f>OBV!F2128</f>
        <v>BULLISH</v>
      </c>
      <c r="L2128" s="18" t="str">
        <f>OBV!G2128</f>
        <v>NEUTRAL</v>
      </c>
      <c r="M2128" s="18" t="str">
        <f>OBV!H2128</f>
        <v>CONFIRMED BULLISH</v>
      </c>
      <c r="N2128" s="21">
        <f t="shared" si="330"/>
        <v>50</v>
      </c>
      <c r="O2128" s="21">
        <f t="shared" si="331"/>
        <v>100</v>
      </c>
      <c r="P2128" s="21">
        <f t="shared" si="332"/>
        <v>50</v>
      </c>
      <c r="Q2128" s="21">
        <f t="shared" si="333"/>
        <v>83.5</v>
      </c>
      <c r="R2128" s="22">
        <f t="shared" si="334"/>
        <v>72.525000000000006</v>
      </c>
      <c r="S2128" s="22">
        <f t="shared" si="335"/>
        <v>68.375</v>
      </c>
      <c r="T2128" s="22">
        <f t="shared" si="336"/>
        <v>72.575000000000003</v>
      </c>
      <c r="U2128" s="22">
        <f t="shared" si="337"/>
        <v>70.875</v>
      </c>
      <c r="V2128" s="21">
        <f t="shared" si="338"/>
        <v>71.158333333333346</v>
      </c>
      <c r="W2128" s="21">
        <f t="shared" si="339"/>
        <v>71.087500000000006</v>
      </c>
      <c r="X2128" s="20"/>
      <c r="Y2128" s="20"/>
      <c r="Z2128" s="20"/>
    </row>
    <row r="2129" spans="1:26" ht="13.5" x14ac:dyDescent="0.25">
      <c r="A2129" s="4">
        <f>TITRES_STAT!B2132</f>
        <v>45103</v>
      </c>
      <c r="B2129" s="2">
        <f>TITRES_STAT!C2132</f>
        <v>12.79</v>
      </c>
      <c r="C2129" s="2">
        <f>RSI!I2129</f>
        <v>67.203782178883031</v>
      </c>
      <c r="D2129" s="2">
        <f>MACD!E2129</f>
        <v>-0.16509210013484577</v>
      </c>
      <c r="E2129" s="2">
        <f>MACD!F2129</f>
        <v>-0.15795378230271065</v>
      </c>
      <c r="F2129" s="2">
        <f>'Moving Avg'!D2129</f>
        <v>5.6793800000000001</v>
      </c>
      <c r="G2129" s="2">
        <f>'Moving Avg'!E2129</f>
        <v>5.6749500000000008</v>
      </c>
      <c r="H2129" s="2">
        <f>'Moving Avg'!F2129</f>
        <v>5.4948950000000005</v>
      </c>
      <c r="I2129" s="2">
        <f>'Moving Avg'!G2129</f>
        <v>5.3790379999999995</v>
      </c>
      <c r="J2129" s="2">
        <f>'Moving Avg'!H2129</f>
        <v>5.6184789999999998</v>
      </c>
      <c r="K2129" s="18" t="str">
        <f>OBV!F2129</f>
        <v>BULLISH</v>
      </c>
      <c r="L2129" s="18" t="str">
        <f>OBV!G2129</f>
        <v>NEUTRAL</v>
      </c>
      <c r="M2129" s="18" t="str">
        <f>OBV!H2129</f>
        <v>BULLISH DIVERGENCE</v>
      </c>
      <c r="N2129" s="21">
        <f t="shared" si="330"/>
        <v>50</v>
      </c>
      <c r="O2129" s="21">
        <f t="shared" si="331"/>
        <v>100</v>
      </c>
      <c r="P2129" s="21">
        <f t="shared" si="332"/>
        <v>50</v>
      </c>
      <c r="Q2129" s="21">
        <f t="shared" si="333"/>
        <v>66.5</v>
      </c>
      <c r="R2129" s="22">
        <f t="shared" si="334"/>
        <v>69.974999999999994</v>
      </c>
      <c r="S2129" s="22">
        <f t="shared" si="335"/>
        <v>64.125</v>
      </c>
      <c r="T2129" s="22">
        <f t="shared" si="336"/>
        <v>64.924999999999997</v>
      </c>
      <c r="U2129" s="22">
        <f t="shared" si="337"/>
        <v>66.625</v>
      </c>
      <c r="V2129" s="21">
        <f t="shared" si="338"/>
        <v>66.341666666666654</v>
      </c>
      <c r="W2129" s="21">
        <f t="shared" si="339"/>
        <v>66.412499999999994</v>
      </c>
      <c r="X2129" s="20"/>
      <c r="Y2129" s="20"/>
      <c r="Z2129" s="20"/>
    </row>
    <row r="2130" spans="1:26" ht="13.5" x14ac:dyDescent="0.25">
      <c r="A2130" s="4">
        <f>TITRES_STAT!B2133</f>
        <v>45104</v>
      </c>
      <c r="B2130" s="2">
        <f>TITRES_STAT!C2133</f>
        <v>12.95</v>
      </c>
      <c r="C2130" s="2">
        <f>RSI!I2130</f>
        <v>71.08322431012482</v>
      </c>
      <c r="D2130" s="2">
        <f>MACD!E2130</f>
        <v>-0.13079395012958983</v>
      </c>
      <c r="E2130" s="2">
        <f>MACD!F2130</f>
        <v>-0.1525218158680865</v>
      </c>
      <c r="F2130" s="2">
        <f>'Moving Avg'!D2130</f>
        <v>5.6971799999999995</v>
      </c>
      <c r="G2130" s="2">
        <f>'Moving Avg'!E2130</f>
        <v>5.6820700000000004</v>
      </c>
      <c r="H2130" s="2">
        <f>'Moving Avg'!F2130</f>
        <v>5.5217949999999991</v>
      </c>
      <c r="I2130" s="2">
        <f>'Moving Avg'!G2130</f>
        <v>5.3875759999999993</v>
      </c>
      <c r="J2130" s="2">
        <f>'Moving Avg'!H2130</f>
        <v>5.6152779999999982</v>
      </c>
      <c r="K2130" s="18" t="str">
        <f>OBV!F2130</f>
        <v>BULLISH</v>
      </c>
      <c r="L2130" s="18" t="str">
        <f>OBV!G2130</f>
        <v>NEUTRAL</v>
      </c>
      <c r="M2130" s="18" t="str">
        <f>OBV!H2130</f>
        <v>CONFIRMED BULLISH</v>
      </c>
      <c r="N2130" s="21">
        <f t="shared" si="330"/>
        <v>50</v>
      </c>
      <c r="O2130" s="21">
        <f t="shared" si="331"/>
        <v>100</v>
      </c>
      <c r="P2130" s="21">
        <f t="shared" si="332"/>
        <v>50</v>
      </c>
      <c r="Q2130" s="21">
        <f t="shared" si="333"/>
        <v>83.5</v>
      </c>
      <c r="R2130" s="22">
        <f t="shared" si="334"/>
        <v>72.525000000000006</v>
      </c>
      <c r="S2130" s="22">
        <f t="shared" si="335"/>
        <v>68.375</v>
      </c>
      <c r="T2130" s="22">
        <f t="shared" si="336"/>
        <v>72.575000000000003</v>
      </c>
      <c r="U2130" s="22">
        <f t="shared" si="337"/>
        <v>70.875</v>
      </c>
      <c r="V2130" s="21">
        <f t="shared" si="338"/>
        <v>71.158333333333346</v>
      </c>
      <c r="W2130" s="21">
        <f t="shared" si="339"/>
        <v>71.087500000000006</v>
      </c>
      <c r="X2130" s="20"/>
      <c r="Y2130" s="20"/>
      <c r="Z2130" s="20"/>
    </row>
    <row r="2131" spans="1:26" ht="13.5" x14ac:dyDescent="0.25">
      <c r="A2131" s="4">
        <f>TITRES_STAT!B2134</f>
        <v>45107</v>
      </c>
      <c r="B2131" s="2">
        <f>TITRES_STAT!C2134</f>
        <v>13.39</v>
      </c>
      <c r="C2131" s="2">
        <f>RSI!I2131</f>
        <v>78.579539762159826</v>
      </c>
      <c r="D2131" s="2">
        <f>MACD!E2131</f>
        <v>-0.11840885881345375</v>
      </c>
      <c r="E2131" s="2">
        <f>MACD!F2131</f>
        <v>-0.14569922445715996</v>
      </c>
      <c r="F2131" s="2">
        <f>'Moving Avg'!D2131</f>
        <v>5.7505399999999991</v>
      </c>
      <c r="G2131" s="2">
        <f>'Moving Avg'!E2131</f>
        <v>5.7091900000000004</v>
      </c>
      <c r="H2131" s="2">
        <f>'Moving Avg'!F2131</f>
        <v>5.5593649999999997</v>
      </c>
      <c r="I2131" s="2">
        <f>'Moving Avg'!G2131</f>
        <v>5.4001139999999985</v>
      </c>
      <c r="J2131" s="2">
        <f>'Moving Avg'!H2131</f>
        <v>5.6134774999999983</v>
      </c>
      <c r="K2131" s="18" t="str">
        <f>OBV!F2131</f>
        <v>BEARISH</v>
      </c>
      <c r="L2131" s="18" t="str">
        <f>OBV!G2131</f>
        <v>NEUTRAL</v>
      </c>
      <c r="M2131" s="18" t="str">
        <f>OBV!H2131</f>
        <v>BEARISH DIVERGENCE</v>
      </c>
      <c r="N2131" s="21">
        <f t="shared" si="330"/>
        <v>50</v>
      </c>
      <c r="O2131" s="21">
        <f t="shared" si="331"/>
        <v>100</v>
      </c>
      <c r="P2131" s="21">
        <f t="shared" si="332"/>
        <v>50</v>
      </c>
      <c r="Q2131" s="21">
        <f t="shared" si="333"/>
        <v>16.5</v>
      </c>
      <c r="R2131" s="22">
        <f t="shared" si="334"/>
        <v>62.475000000000001</v>
      </c>
      <c r="S2131" s="22">
        <f t="shared" si="335"/>
        <v>51.625</v>
      </c>
      <c r="T2131" s="22">
        <f t="shared" si="336"/>
        <v>42.424999999999997</v>
      </c>
      <c r="U2131" s="22">
        <f t="shared" si="337"/>
        <v>54.125</v>
      </c>
      <c r="V2131" s="21">
        <f t="shared" si="338"/>
        <v>52.17499999999999</v>
      </c>
      <c r="W2131" s="21">
        <f t="shared" si="339"/>
        <v>52.662499999999994</v>
      </c>
      <c r="X2131" s="20"/>
      <c r="Y2131" s="20"/>
      <c r="Z2131" s="20"/>
    </row>
    <row r="2132" spans="1:26" ht="13.5" x14ac:dyDescent="0.25">
      <c r="A2132" s="4">
        <f>TITRES_STAT!B2135</f>
        <v>45110</v>
      </c>
      <c r="B2132" s="2">
        <f>TITRES_STAT!C2135</f>
        <v>13.4</v>
      </c>
      <c r="C2132" s="2">
        <f>RSI!I2132</f>
        <v>78.713222832320326</v>
      </c>
      <c r="D2132" s="2">
        <f>MACD!E2132</f>
        <v>-0.11624949828014586</v>
      </c>
      <c r="E2132" s="2">
        <f>MACD!F2132</f>
        <v>-0.13980927922175715</v>
      </c>
      <c r="F2132" s="2">
        <f>'Moving Avg'!D2132</f>
        <v>5.8083399999999994</v>
      </c>
      <c r="G2132" s="2">
        <f>'Moving Avg'!E2132</f>
        <v>5.74031</v>
      </c>
      <c r="H2132" s="2">
        <f>'Moving Avg'!F2132</f>
        <v>5.5971549999999999</v>
      </c>
      <c r="I2132" s="2">
        <f>'Moving Avg'!G2132</f>
        <v>5.4127399999999986</v>
      </c>
      <c r="J2132" s="2">
        <f>'Moving Avg'!H2132</f>
        <v>5.6114544999999989</v>
      </c>
      <c r="K2132" s="18" t="str">
        <f>OBV!F2132</f>
        <v>BULLISH</v>
      </c>
      <c r="L2132" s="18" t="str">
        <f>OBV!G2132</f>
        <v>NEUTRAL</v>
      </c>
      <c r="M2132" s="18" t="str">
        <f>OBV!H2132</f>
        <v>CONFIRMED BULLISH</v>
      </c>
      <c r="N2132" s="21">
        <f t="shared" si="330"/>
        <v>50</v>
      </c>
      <c r="O2132" s="21">
        <f t="shared" si="331"/>
        <v>100</v>
      </c>
      <c r="P2132" s="21">
        <f t="shared" si="332"/>
        <v>50</v>
      </c>
      <c r="Q2132" s="21">
        <f t="shared" si="333"/>
        <v>83.5</v>
      </c>
      <c r="R2132" s="22">
        <f t="shared" si="334"/>
        <v>72.525000000000006</v>
      </c>
      <c r="S2132" s="22">
        <f t="shared" si="335"/>
        <v>68.375</v>
      </c>
      <c r="T2132" s="22">
        <f t="shared" si="336"/>
        <v>72.575000000000003</v>
      </c>
      <c r="U2132" s="22">
        <f t="shared" si="337"/>
        <v>70.875</v>
      </c>
      <c r="V2132" s="21">
        <f t="shared" si="338"/>
        <v>71.158333333333346</v>
      </c>
      <c r="W2132" s="21">
        <f t="shared" si="339"/>
        <v>71.087500000000006</v>
      </c>
      <c r="X2132" s="20"/>
      <c r="Y2132" s="20"/>
      <c r="Z2132" s="20"/>
    </row>
    <row r="2133" spans="1:26" ht="13.5" x14ac:dyDescent="0.25">
      <c r="A2133" s="4">
        <f>TITRES_STAT!B2136</f>
        <v>45111</v>
      </c>
      <c r="B2133" s="2">
        <f>TITRES_STAT!C2136</f>
        <v>13.7</v>
      </c>
      <c r="C2133" s="2">
        <f>RSI!I2133</f>
        <v>82.316541400435398</v>
      </c>
      <c r="D2133" s="2">
        <f>MACD!E2133</f>
        <v>-0.12666083121524441</v>
      </c>
      <c r="E2133" s="2">
        <f>MACD!F2133</f>
        <v>-0.1371795896204546</v>
      </c>
      <c r="F2133" s="2">
        <f>'Moving Avg'!D2133</f>
        <v>5.8892599999999993</v>
      </c>
      <c r="G2133" s="2">
        <f>'Moving Avg'!E2133</f>
        <v>5.78477</v>
      </c>
      <c r="H2133" s="2">
        <f>'Moving Avg'!F2133</f>
        <v>5.6360549999999998</v>
      </c>
      <c r="I2133" s="2">
        <f>'Moving Avg'!G2133</f>
        <v>5.4274119999999986</v>
      </c>
      <c r="J2133" s="2">
        <f>'Moving Avg'!H2133</f>
        <v>5.6102094999999998</v>
      </c>
      <c r="K2133" s="18" t="str">
        <f>OBV!F2133</f>
        <v>BULLISH</v>
      </c>
      <c r="L2133" s="18" t="str">
        <f>OBV!G2133</f>
        <v>STRONG</v>
      </c>
      <c r="M2133" s="18" t="str">
        <f>OBV!H2133</f>
        <v>CONFIRMED BULLISH</v>
      </c>
      <c r="N2133" s="21">
        <f t="shared" si="330"/>
        <v>50</v>
      </c>
      <c r="O2133" s="21">
        <f t="shared" si="331"/>
        <v>100</v>
      </c>
      <c r="P2133" s="21">
        <f t="shared" si="332"/>
        <v>50</v>
      </c>
      <c r="Q2133" s="21">
        <f t="shared" si="333"/>
        <v>100</v>
      </c>
      <c r="R2133" s="22">
        <f t="shared" si="334"/>
        <v>75</v>
      </c>
      <c r="S2133" s="22">
        <f t="shared" si="335"/>
        <v>72.5</v>
      </c>
      <c r="T2133" s="22">
        <f t="shared" si="336"/>
        <v>80</v>
      </c>
      <c r="U2133" s="22">
        <f t="shared" si="337"/>
        <v>75</v>
      </c>
      <c r="V2133" s="21">
        <f t="shared" si="338"/>
        <v>75.833333333333329</v>
      </c>
      <c r="W2133" s="21">
        <f t="shared" si="339"/>
        <v>75.625</v>
      </c>
      <c r="X2133" s="20"/>
      <c r="Y2133" s="20"/>
      <c r="Z2133" s="20"/>
    </row>
    <row r="2134" spans="1:26" ht="13.5" x14ac:dyDescent="0.25">
      <c r="A2134" s="4">
        <f>TITRES_STAT!B2137</f>
        <v>45112</v>
      </c>
      <c r="B2134" s="2">
        <f>TITRES_STAT!C2137</f>
        <v>13.51</v>
      </c>
      <c r="C2134" s="2">
        <f>RSI!I2134</f>
        <v>73.795227136870466</v>
      </c>
      <c r="D2134" s="2">
        <f>MACD!E2134</f>
        <v>-0.12533568372889459</v>
      </c>
      <c r="E2134" s="2">
        <f>MACD!F2134</f>
        <v>-0.1348108084421426</v>
      </c>
      <c r="F2134" s="2">
        <f>'Moving Avg'!D2134</f>
        <v>5.9532799999999995</v>
      </c>
      <c r="G2134" s="2">
        <f>'Moving Avg'!E2134</f>
        <v>5.8163299999999998</v>
      </c>
      <c r="H2134" s="2">
        <f>'Moving Avg'!F2134</f>
        <v>5.6718449999999994</v>
      </c>
      <c r="I2134" s="2">
        <f>'Moving Avg'!G2134</f>
        <v>5.4408379999999985</v>
      </c>
      <c r="J2134" s="2">
        <f>'Moving Avg'!H2134</f>
        <v>5.6082309999999982</v>
      </c>
      <c r="K2134" s="18" t="str">
        <f>OBV!F2134</f>
        <v>BULLISH</v>
      </c>
      <c r="L2134" s="18" t="str">
        <f>OBV!G2134</f>
        <v>NEUTRAL</v>
      </c>
      <c r="M2134" s="18" t="str">
        <f>OBV!H2134</f>
        <v>CONFIRMED BULLISH</v>
      </c>
      <c r="N2134" s="21">
        <f t="shared" si="330"/>
        <v>50</v>
      </c>
      <c r="O2134" s="21">
        <f t="shared" si="331"/>
        <v>100</v>
      </c>
      <c r="P2134" s="21">
        <f t="shared" si="332"/>
        <v>50</v>
      </c>
      <c r="Q2134" s="21">
        <f t="shared" si="333"/>
        <v>83.5</v>
      </c>
      <c r="R2134" s="22">
        <f t="shared" si="334"/>
        <v>72.525000000000006</v>
      </c>
      <c r="S2134" s="22">
        <f t="shared" si="335"/>
        <v>68.375</v>
      </c>
      <c r="T2134" s="22">
        <f t="shared" si="336"/>
        <v>72.575000000000003</v>
      </c>
      <c r="U2134" s="22">
        <f t="shared" si="337"/>
        <v>70.875</v>
      </c>
      <c r="V2134" s="21">
        <f t="shared" si="338"/>
        <v>71.158333333333346</v>
      </c>
      <c r="W2134" s="21">
        <f t="shared" si="339"/>
        <v>71.087500000000006</v>
      </c>
      <c r="X2134" s="20"/>
      <c r="Y2134" s="20"/>
      <c r="Z2134" s="20"/>
    </row>
    <row r="2135" spans="1:26" ht="13.5" x14ac:dyDescent="0.25">
      <c r="A2135" s="4">
        <f>TITRES_STAT!B2138</f>
        <v>45113</v>
      </c>
      <c r="B2135" s="2">
        <f>TITRES_STAT!C2138</f>
        <v>13.51</v>
      </c>
      <c r="C2135" s="2">
        <f>RSI!I2135</f>
        <v>73.795227136870466</v>
      </c>
      <c r="D2135" s="2">
        <f>MACD!E2135</f>
        <v>-0.1298964863110541</v>
      </c>
      <c r="E2135" s="2">
        <f>MACD!F2135</f>
        <v>-0.1338279440159249</v>
      </c>
      <c r="F2135" s="2">
        <f>'Moving Avg'!D2135</f>
        <v>6.0030599999999996</v>
      </c>
      <c r="G2135" s="2">
        <f>'Moving Avg'!E2135</f>
        <v>5.8501199999999995</v>
      </c>
      <c r="H2135" s="2">
        <f>'Moving Avg'!F2135</f>
        <v>5.7098550000000001</v>
      </c>
      <c r="I2135" s="2">
        <f>'Moving Avg'!G2135</f>
        <v>5.4540859999999984</v>
      </c>
      <c r="J2135" s="2">
        <f>'Moving Avg'!H2135</f>
        <v>5.6064744999999983</v>
      </c>
      <c r="K2135" s="18" t="str">
        <f>OBV!F2135</f>
        <v>BULLISH</v>
      </c>
      <c r="L2135" s="18" t="str">
        <f>OBV!G2135</f>
        <v>NEUTRAL</v>
      </c>
      <c r="M2135" s="18" t="str">
        <f>OBV!H2135</f>
        <v>CONFIRMED BULLISH</v>
      </c>
      <c r="N2135" s="21">
        <f t="shared" si="330"/>
        <v>50</v>
      </c>
      <c r="O2135" s="21">
        <f t="shared" si="331"/>
        <v>100</v>
      </c>
      <c r="P2135" s="21">
        <f t="shared" si="332"/>
        <v>50</v>
      </c>
      <c r="Q2135" s="21">
        <f t="shared" si="333"/>
        <v>83.5</v>
      </c>
      <c r="R2135" s="22">
        <f t="shared" si="334"/>
        <v>72.525000000000006</v>
      </c>
      <c r="S2135" s="22">
        <f t="shared" si="335"/>
        <v>68.375</v>
      </c>
      <c r="T2135" s="22">
        <f t="shared" si="336"/>
        <v>72.575000000000003</v>
      </c>
      <c r="U2135" s="22">
        <f t="shared" si="337"/>
        <v>70.875</v>
      </c>
      <c r="V2135" s="21">
        <f t="shared" si="338"/>
        <v>71.158333333333346</v>
      </c>
      <c r="W2135" s="21">
        <f t="shared" si="339"/>
        <v>71.087500000000006</v>
      </c>
      <c r="X2135" s="20"/>
      <c r="Y2135" s="20"/>
      <c r="Z2135" s="20"/>
    </row>
    <row r="2136" spans="1:26" ht="13.5" x14ac:dyDescent="0.25">
      <c r="A2136" s="4">
        <f>TITRES_STAT!B2139</f>
        <v>45114</v>
      </c>
      <c r="B2136" s="2">
        <f>TITRES_STAT!C2139</f>
        <v>13.5</v>
      </c>
      <c r="C2136" s="2">
        <f>RSI!I2136</f>
        <v>73.336761773004113</v>
      </c>
      <c r="D2136" s="2">
        <f>MACD!E2136</f>
        <v>-0.13277578763541253</v>
      </c>
      <c r="E2136" s="2">
        <f>MACD!F2136</f>
        <v>-0.13361751273982245</v>
      </c>
      <c r="F2136" s="2">
        <f>'Moving Avg'!D2136</f>
        <v>6.0128399999999997</v>
      </c>
      <c r="G2136" s="2">
        <f>'Moving Avg'!E2136</f>
        <v>5.8816899999999999</v>
      </c>
      <c r="H2136" s="2">
        <f>'Moving Avg'!F2136</f>
        <v>5.7432000000000007</v>
      </c>
      <c r="I2136" s="2">
        <f>'Moving Avg'!G2136</f>
        <v>5.4648459999999996</v>
      </c>
      <c r="J2136" s="2">
        <f>'Moving Avg'!H2136</f>
        <v>5.6051404999999965</v>
      </c>
      <c r="K2136" s="18" t="str">
        <f>OBV!F2136</f>
        <v>BULLISH</v>
      </c>
      <c r="L2136" s="18" t="str">
        <f>OBV!G2136</f>
        <v>NEUTRAL</v>
      </c>
      <c r="M2136" s="18" t="str">
        <f>OBV!H2136</f>
        <v>CONFIRMED BULLISH</v>
      </c>
      <c r="N2136" s="21">
        <f t="shared" si="330"/>
        <v>50</v>
      </c>
      <c r="O2136" s="21">
        <f t="shared" si="331"/>
        <v>100</v>
      </c>
      <c r="P2136" s="21">
        <f t="shared" si="332"/>
        <v>50</v>
      </c>
      <c r="Q2136" s="21">
        <f t="shared" si="333"/>
        <v>83.5</v>
      </c>
      <c r="R2136" s="22">
        <f t="shared" si="334"/>
        <v>72.525000000000006</v>
      </c>
      <c r="S2136" s="22">
        <f t="shared" si="335"/>
        <v>68.375</v>
      </c>
      <c r="T2136" s="22">
        <f t="shared" si="336"/>
        <v>72.575000000000003</v>
      </c>
      <c r="U2136" s="22">
        <f t="shared" si="337"/>
        <v>70.875</v>
      </c>
      <c r="V2136" s="21">
        <f t="shared" si="338"/>
        <v>71.158333333333346</v>
      </c>
      <c r="W2136" s="21">
        <f t="shared" si="339"/>
        <v>71.087500000000006</v>
      </c>
      <c r="X2136" s="20"/>
      <c r="Y2136" s="20"/>
      <c r="Z2136" s="20"/>
    </row>
    <row r="2137" spans="1:26" ht="13.5" x14ac:dyDescent="0.25">
      <c r="A2137" s="4">
        <f>TITRES_STAT!B2140</f>
        <v>45117</v>
      </c>
      <c r="B2137" s="2">
        <f>TITRES_STAT!C2140</f>
        <v>13.5</v>
      </c>
      <c r="C2137" s="2">
        <f>RSI!I2137</f>
        <v>73.336761773004113</v>
      </c>
      <c r="D2137" s="2">
        <f>MACD!E2137</f>
        <v>-0.13985471844355235</v>
      </c>
      <c r="E2137" s="2">
        <f>MACD!F2137</f>
        <v>-0.13486495388056843</v>
      </c>
      <c r="F2137" s="2">
        <f>'Moving Avg'!D2137</f>
        <v>6.0217399999999994</v>
      </c>
      <c r="G2137" s="2">
        <f>'Moving Avg'!E2137</f>
        <v>5.9150399999999994</v>
      </c>
      <c r="H2137" s="2">
        <f>'Moving Avg'!F2137</f>
        <v>5.7765450000000005</v>
      </c>
      <c r="I2137" s="2">
        <f>'Moving Avg'!G2137</f>
        <v>5.4781839999999997</v>
      </c>
      <c r="J2137" s="2">
        <f>'Moving Avg'!H2137</f>
        <v>5.6033619999999962</v>
      </c>
      <c r="K2137" s="18" t="str">
        <f>OBV!F2137</f>
        <v>BULLISH</v>
      </c>
      <c r="L2137" s="18" t="str">
        <f>OBV!G2137</f>
        <v>NEUTRAL</v>
      </c>
      <c r="M2137" s="18" t="str">
        <f>OBV!H2137</f>
        <v>CONFIRMED BULLISH</v>
      </c>
      <c r="N2137" s="21">
        <f t="shared" si="330"/>
        <v>50</v>
      </c>
      <c r="O2137" s="21">
        <f t="shared" si="331"/>
        <v>100</v>
      </c>
      <c r="P2137" s="21">
        <f t="shared" si="332"/>
        <v>50</v>
      </c>
      <c r="Q2137" s="21">
        <f t="shared" si="333"/>
        <v>83.5</v>
      </c>
      <c r="R2137" s="22">
        <f t="shared" si="334"/>
        <v>72.525000000000006</v>
      </c>
      <c r="S2137" s="22">
        <f t="shared" si="335"/>
        <v>68.375</v>
      </c>
      <c r="T2137" s="22">
        <f t="shared" si="336"/>
        <v>72.575000000000003</v>
      </c>
      <c r="U2137" s="22">
        <f t="shared" si="337"/>
        <v>70.875</v>
      </c>
      <c r="V2137" s="21">
        <f t="shared" si="338"/>
        <v>71.158333333333346</v>
      </c>
      <c r="W2137" s="21">
        <f t="shared" si="339"/>
        <v>71.087500000000006</v>
      </c>
      <c r="X2137" s="20"/>
      <c r="Y2137" s="20"/>
      <c r="Z2137" s="20"/>
    </row>
    <row r="2138" spans="1:26" ht="13.5" x14ac:dyDescent="0.25">
      <c r="A2138" s="4">
        <f>TITRES_STAT!B2141</f>
        <v>45118</v>
      </c>
      <c r="B2138" s="2">
        <f>TITRES_STAT!C2141</f>
        <v>13.5</v>
      </c>
      <c r="C2138" s="2">
        <f>RSI!I2138</f>
        <v>73.336761773004113</v>
      </c>
      <c r="D2138" s="2">
        <f>MACD!E2138</f>
        <v>-0.14486921160156996</v>
      </c>
      <c r="E2138" s="2">
        <f>MACD!F2138</f>
        <v>-0.13686580542476875</v>
      </c>
      <c r="F2138" s="2">
        <f>'Moving Avg'!D2138</f>
        <v>6.0039600000000011</v>
      </c>
      <c r="G2138" s="2">
        <f>'Moving Avg'!E2138</f>
        <v>5.9466100000000006</v>
      </c>
      <c r="H2138" s="2">
        <f>'Moving Avg'!F2138</f>
        <v>5.8043350000000018</v>
      </c>
      <c r="I2138" s="2">
        <f>'Moving Avg'!G2138</f>
        <v>5.4897440000000008</v>
      </c>
      <c r="J2138" s="2">
        <f>'Moving Avg'!H2138</f>
        <v>5.6018059999999954</v>
      </c>
      <c r="K2138" s="18" t="str">
        <f>OBV!F2138</f>
        <v>BEARISH</v>
      </c>
      <c r="L2138" s="18" t="str">
        <f>OBV!G2138</f>
        <v>NEUTRAL</v>
      </c>
      <c r="M2138" s="18" t="str">
        <f>OBV!H2138</f>
        <v>CONFIRMED BEARISH</v>
      </c>
      <c r="N2138" s="21">
        <f t="shared" si="330"/>
        <v>50</v>
      </c>
      <c r="O2138" s="21">
        <f t="shared" si="331"/>
        <v>100</v>
      </c>
      <c r="P2138" s="21">
        <f t="shared" si="332"/>
        <v>50</v>
      </c>
      <c r="Q2138" s="21">
        <f t="shared" si="333"/>
        <v>16.5</v>
      </c>
      <c r="R2138" s="22">
        <f t="shared" si="334"/>
        <v>62.475000000000001</v>
      </c>
      <c r="S2138" s="22">
        <f t="shared" si="335"/>
        <v>51.625</v>
      </c>
      <c r="T2138" s="22">
        <f t="shared" si="336"/>
        <v>42.424999999999997</v>
      </c>
      <c r="U2138" s="22">
        <f t="shared" si="337"/>
        <v>54.125</v>
      </c>
      <c r="V2138" s="21">
        <f t="shared" si="338"/>
        <v>52.17499999999999</v>
      </c>
      <c r="W2138" s="21">
        <f t="shared" si="339"/>
        <v>52.662499999999994</v>
      </c>
      <c r="X2138" s="20"/>
      <c r="Y2138" s="20"/>
      <c r="Z2138" s="20"/>
    </row>
    <row r="2139" spans="1:26" ht="13.5" x14ac:dyDescent="0.25">
      <c r="A2139" s="4">
        <f>TITRES_STAT!B2142</f>
        <v>45119</v>
      </c>
      <c r="B2139" s="2">
        <f>TITRES_STAT!C2142</f>
        <v>13.03</v>
      </c>
      <c r="C2139" s="2">
        <f>RSI!I2139</f>
        <v>53.586219112903628</v>
      </c>
      <c r="D2139" s="2">
        <f>MACD!E2139</f>
        <v>-0.13526325368717895</v>
      </c>
      <c r="E2139" s="2">
        <f>MACD!F2139</f>
        <v>-0.1365452950772508</v>
      </c>
      <c r="F2139" s="2">
        <f>'Moving Avg'!D2139</f>
        <v>5.9612800000000004</v>
      </c>
      <c r="G2139" s="2">
        <f>'Moving Avg'!E2139</f>
        <v>5.9572799999999999</v>
      </c>
      <c r="H2139" s="2">
        <f>'Moving Avg'!F2139</f>
        <v>5.8161150000000017</v>
      </c>
      <c r="I2139" s="2">
        <f>'Moving Avg'!G2139</f>
        <v>5.4980140000000004</v>
      </c>
      <c r="J2139" s="2">
        <f>'Moving Avg'!H2139</f>
        <v>5.5998719999999942</v>
      </c>
      <c r="K2139" s="18" t="str">
        <f>OBV!F2139</f>
        <v>BEARISH</v>
      </c>
      <c r="L2139" s="18" t="str">
        <f>OBV!G2139</f>
        <v>NEUTRAL</v>
      </c>
      <c r="M2139" s="18" t="str">
        <f>OBV!H2139</f>
        <v>CONFIRMED BEARISH</v>
      </c>
      <c r="N2139" s="21">
        <f t="shared" si="330"/>
        <v>50</v>
      </c>
      <c r="O2139" s="21">
        <f t="shared" si="331"/>
        <v>100</v>
      </c>
      <c r="P2139" s="21">
        <f t="shared" si="332"/>
        <v>50</v>
      </c>
      <c r="Q2139" s="21">
        <f t="shared" si="333"/>
        <v>16.5</v>
      </c>
      <c r="R2139" s="22">
        <f t="shared" si="334"/>
        <v>62.475000000000001</v>
      </c>
      <c r="S2139" s="22">
        <f t="shared" si="335"/>
        <v>51.625</v>
      </c>
      <c r="T2139" s="22">
        <f t="shared" si="336"/>
        <v>42.424999999999997</v>
      </c>
      <c r="U2139" s="22">
        <f t="shared" si="337"/>
        <v>54.125</v>
      </c>
      <c r="V2139" s="21">
        <f t="shared" si="338"/>
        <v>52.17499999999999</v>
      </c>
      <c r="W2139" s="21">
        <f t="shared" si="339"/>
        <v>52.662499999999994</v>
      </c>
      <c r="X2139" s="20"/>
      <c r="Y2139" s="20"/>
      <c r="Z2139" s="20"/>
    </row>
    <row r="2140" spans="1:26" ht="13.5" x14ac:dyDescent="0.25">
      <c r="A2140" s="4">
        <f>TITRES_STAT!B2143</f>
        <v>45120</v>
      </c>
      <c r="B2140" s="2">
        <f>TITRES_STAT!C2143</f>
        <v>13.04</v>
      </c>
      <c r="C2140" s="2">
        <f>RSI!I2140</f>
        <v>53.874258300171142</v>
      </c>
      <c r="D2140" s="2">
        <f>MACD!E2140</f>
        <v>-0.11679119829912565</v>
      </c>
      <c r="E2140" s="2">
        <f>MACD!F2140</f>
        <v>-0.13259447572162578</v>
      </c>
      <c r="F2140" s="2">
        <f>'Moving Avg'!D2140</f>
        <v>5.9194999999999993</v>
      </c>
      <c r="G2140" s="2">
        <f>'Moving Avg'!E2140</f>
        <v>5.9612800000000004</v>
      </c>
      <c r="H2140" s="2">
        <f>'Moving Avg'!F2140</f>
        <v>5.8216750000000008</v>
      </c>
      <c r="I2140" s="2">
        <f>'Moving Avg'!G2140</f>
        <v>5.5072620000000008</v>
      </c>
      <c r="J2140" s="2">
        <f>'Moving Avg'!H2140</f>
        <v>5.5985824999999947</v>
      </c>
      <c r="K2140" s="18" t="str">
        <f>OBV!F2140</f>
        <v>BEARISH</v>
      </c>
      <c r="L2140" s="18" t="str">
        <f>OBV!G2140</f>
        <v>NEUTRAL</v>
      </c>
      <c r="M2140" s="18" t="str">
        <f>OBV!H2140</f>
        <v>CONFIRMED BEARISH</v>
      </c>
      <c r="N2140" s="21">
        <f t="shared" si="330"/>
        <v>50</v>
      </c>
      <c r="O2140" s="21">
        <f t="shared" si="331"/>
        <v>100</v>
      </c>
      <c r="P2140" s="21">
        <f t="shared" si="332"/>
        <v>50</v>
      </c>
      <c r="Q2140" s="21">
        <f t="shared" si="333"/>
        <v>16.5</v>
      </c>
      <c r="R2140" s="22">
        <f t="shared" si="334"/>
        <v>62.475000000000001</v>
      </c>
      <c r="S2140" s="22">
        <f t="shared" si="335"/>
        <v>51.625</v>
      </c>
      <c r="T2140" s="22">
        <f t="shared" si="336"/>
        <v>42.424999999999997</v>
      </c>
      <c r="U2140" s="22">
        <f t="shared" si="337"/>
        <v>54.125</v>
      </c>
      <c r="V2140" s="21">
        <f t="shared" si="338"/>
        <v>52.17499999999999</v>
      </c>
      <c r="W2140" s="21">
        <f t="shared" si="339"/>
        <v>52.662499999999994</v>
      </c>
      <c r="X2140" s="20"/>
      <c r="Y2140" s="20"/>
      <c r="Z2140" s="20"/>
    </row>
    <row r="2141" spans="1:26" ht="13.5" x14ac:dyDescent="0.25">
      <c r="A2141" s="4">
        <f>TITRES_STAT!B2144</f>
        <v>45121</v>
      </c>
      <c r="B2141" s="2">
        <f>TITRES_STAT!C2144</f>
        <v>13.15</v>
      </c>
      <c r="C2141" s="2">
        <f>RSI!I2141</f>
        <v>56.997324129480589</v>
      </c>
      <c r="D2141" s="2">
        <f>MACD!E2141</f>
        <v>-7.4973591390548044E-2</v>
      </c>
      <c r="E2141" s="2">
        <f>MACD!F2141</f>
        <v>-0.12107029885541024</v>
      </c>
      <c r="F2141" s="2">
        <f>'Moving Avg'!D2141</f>
        <v>5.8883799999999997</v>
      </c>
      <c r="G2141" s="2">
        <f>'Moving Avg'!E2141</f>
        <v>5.9506100000000002</v>
      </c>
      <c r="H2141" s="2">
        <f>'Moving Avg'!F2141</f>
        <v>5.8299000000000012</v>
      </c>
      <c r="I2141" s="2">
        <f>'Moving Avg'!G2141</f>
        <v>5.5174880000000011</v>
      </c>
      <c r="J2141" s="2">
        <f>'Moving Avg'!H2141</f>
        <v>5.5974709999999961</v>
      </c>
      <c r="K2141" s="18" t="str">
        <f>OBV!F2141</f>
        <v>BULLISH</v>
      </c>
      <c r="L2141" s="18" t="str">
        <f>OBV!G2141</f>
        <v>NEUTRAL</v>
      </c>
      <c r="M2141" s="18" t="str">
        <f>OBV!H2141</f>
        <v>BULLISH DIVERGENCE</v>
      </c>
      <c r="N2141" s="21">
        <f t="shared" si="330"/>
        <v>50</v>
      </c>
      <c r="O2141" s="21">
        <f t="shared" si="331"/>
        <v>100</v>
      </c>
      <c r="P2141" s="21">
        <f t="shared" si="332"/>
        <v>50</v>
      </c>
      <c r="Q2141" s="21">
        <f t="shared" si="333"/>
        <v>66.5</v>
      </c>
      <c r="R2141" s="22">
        <f t="shared" si="334"/>
        <v>69.974999999999994</v>
      </c>
      <c r="S2141" s="22">
        <f t="shared" si="335"/>
        <v>64.125</v>
      </c>
      <c r="T2141" s="22">
        <f t="shared" si="336"/>
        <v>64.924999999999997</v>
      </c>
      <c r="U2141" s="22">
        <f t="shared" si="337"/>
        <v>66.625</v>
      </c>
      <c r="V2141" s="21">
        <f t="shared" si="338"/>
        <v>66.341666666666654</v>
      </c>
      <c r="W2141" s="21">
        <f t="shared" si="339"/>
        <v>66.412499999999994</v>
      </c>
      <c r="X2141" s="20"/>
      <c r="Y2141" s="20"/>
      <c r="Z2141" s="20"/>
    </row>
    <row r="2142" spans="1:26" ht="13.5" x14ac:dyDescent="0.25">
      <c r="A2142" s="4">
        <f>TITRES_STAT!B2145</f>
        <v>45124</v>
      </c>
      <c r="B2142" s="2">
        <f>TITRES_STAT!C2145</f>
        <v>13.39</v>
      </c>
      <c r="C2142" s="2">
        <f>RSI!I2142</f>
        <v>62.900035100493554</v>
      </c>
      <c r="D2142" s="2">
        <f>MACD!E2142</f>
        <v>-4.7366935363705842E-2</v>
      </c>
      <c r="E2142" s="2">
        <f>MACD!F2142</f>
        <v>-0.10632962615706937</v>
      </c>
      <c r="F2142" s="2">
        <f>'Moving Avg'!D2142</f>
        <v>5.8785999999999996</v>
      </c>
      <c r="G2142" s="2">
        <f>'Moving Avg'!E2142</f>
        <v>5.95017</v>
      </c>
      <c r="H2142" s="2">
        <f>'Moving Avg'!F2142</f>
        <v>5.8452400000000004</v>
      </c>
      <c r="I2142" s="2">
        <f>'Moving Avg'!G2142</f>
        <v>5.5310040000000003</v>
      </c>
      <c r="J2142" s="2">
        <f>'Moving Avg'!H2142</f>
        <v>5.5962259999999961</v>
      </c>
      <c r="K2142" s="18" t="str">
        <f>OBV!F2142</f>
        <v>BULLISH</v>
      </c>
      <c r="L2142" s="18" t="str">
        <f>OBV!G2142</f>
        <v>NEUTRAL</v>
      </c>
      <c r="M2142" s="18" t="str">
        <f>OBV!H2142</f>
        <v>BULLISH DIVERGENCE</v>
      </c>
      <c r="N2142" s="21">
        <f t="shared" si="330"/>
        <v>50</v>
      </c>
      <c r="O2142" s="21">
        <f t="shared" si="331"/>
        <v>100</v>
      </c>
      <c r="P2142" s="21">
        <f t="shared" si="332"/>
        <v>50</v>
      </c>
      <c r="Q2142" s="21">
        <f t="shared" si="333"/>
        <v>66.5</v>
      </c>
      <c r="R2142" s="22">
        <f t="shared" si="334"/>
        <v>69.974999999999994</v>
      </c>
      <c r="S2142" s="22">
        <f t="shared" si="335"/>
        <v>64.125</v>
      </c>
      <c r="T2142" s="22">
        <f t="shared" si="336"/>
        <v>64.924999999999997</v>
      </c>
      <c r="U2142" s="22">
        <f t="shared" si="337"/>
        <v>66.625</v>
      </c>
      <c r="V2142" s="21">
        <f t="shared" si="338"/>
        <v>66.341666666666654</v>
      </c>
      <c r="W2142" s="21">
        <f t="shared" si="339"/>
        <v>66.412499999999994</v>
      </c>
      <c r="X2142" s="20"/>
      <c r="Y2142" s="20"/>
      <c r="Z2142" s="20"/>
    </row>
    <row r="2143" spans="1:26" ht="13.5" x14ac:dyDescent="0.25">
      <c r="A2143" s="4">
        <f>TITRES_STAT!B2146</f>
        <v>45125</v>
      </c>
      <c r="B2143" s="2">
        <f>TITRES_STAT!C2146</f>
        <v>13.1</v>
      </c>
      <c r="C2143" s="2">
        <f>RSI!I2143</f>
        <v>65.495704046720903</v>
      </c>
      <c r="D2143" s="2">
        <f>MACD!E2143</f>
        <v>-8.6469976177339092E-3</v>
      </c>
      <c r="E2143" s="2">
        <f>MACD!F2143</f>
        <v>-8.6793100449202285E-2</v>
      </c>
      <c r="F2143" s="2">
        <f>'Moving Avg'!D2143</f>
        <v>5.8796799999999996</v>
      </c>
      <c r="G2143" s="2">
        <f>'Moving Avg'!E2143</f>
        <v>5.9418199999999999</v>
      </c>
      <c r="H2143" s="2">
        <f>'Moving Avg'!F2143</f>
        <v>5.8632949999999999</v>
      </c>
      <c r="I2143" s="2">
        <f>'Moving Avg'!G2143</f>
        <v>5.5444500000000003</v>
      </c>
      <c r="J2143" s="2">
        <f>'Moving Avg'!H2143</f>
        <v>5.5952524999999955</v>
      </c>
      <c r="K2143" s="18" t="str">
        <f>OBV!F2143</f>
        <v>BULLISH</v>
      </c>
      <c r="L2143" s="18" t="str">
        <f>OBV!G2143</f>
        <v>NEUTRAL</v>
      </c>
      <c r="M2143" s="18" t="str">
        <f>OBV!H2143</f>
        <v>BULLISH DIVERGENCE</v>
      </c>
      <c r="N2143" s="21">
        <f t="shared" si="330"/>
        <v>50</v>
      </c>
      <c r="O2143" s="21">
        <f t="shared" si="331"/>
        <v>100</v>
      </c>
      <c r="P2143" s="21">
        <f t="shared" si="332"/>
        <v>50</v>
      </c>
      <c r="Q2143" s="21">
        <f t="shared" si="333"/>
        <v>66.5</v>
      </c>
      <c r="R2143" s="22">
        <f t="shared" si="334"/>
        <v>69.974999999999994</v>
      </c>
      <c r="S2143" s="22">
        <f t="shared" si="335"/>
        <v>64.125</v>
      </c>
      <c r="T2143" s="22">
        <f t="shared" si="336"/>
        <v>64.924999999999997</v>
      </c>
      <c r="U2143" s="22">
        <f t="shared" si="337"/>
        <v>66.625</v>
      </c>
      <c r="V2143" s="21">
        <f t="shared" si="338"/>
        <v>66.341666666666654</v>
      </c>
      <c r="W2143" s="21">
        <f t="shared" si="339"/>
        <v>66.412499999999994</v>
      </c>
      <c r="X2143" s="20"/>
      <c r="Y2143" s="20"/>
      <c r="Z2143" s="20"/>
    </row>
    <row r="2144" spans="1:26" ht="13.5" x14ac:dyDescent="0.25">
      <c r="A2144" s="4">
        <f>TITRES_STAT!B2147</f>
        <v>45127</v>
      </c>
      <c r="B2144" s="2">
        <f>TITRES_STAT!C2147</f>
        <v>12.99</v>
      </c>
      <c r="C2144" s="2">
        <f>RSI!I2144</f>
        <v>61.206750359023012</v>
      </c>
      <c r="D2144" s="2">
        <f>MACD!E2144</f>
        <v>1.3479984919626098E-2</v>
      </c>
      <c r="E2144" s="2">
        <f>MACD!F2144</f>
        <v>-6.67384833754366E-2</v>
      </c>
      <c r="F2144" s="2">
        <f>'Moving Avg'!D2144</f>
        <v>5.9124600000000003</v>
      </c>
      <c r="G2144" s="2">
        <f>'Moving Avg'!E2144</f>
        <v>5.9368700000000008</v>
      </c>
      <c r="H2144" s="2">
        <f>'Moving Avg'!F2144</f>
        <v>5.8765999999999998</v>
      </c>
      <c r="I2144" s="2">
        <f>'Moving Avg'!G2144</f>
        <v>5.5568860000000004</v>
      </c>
      <c r="J2144" s="2">
        <f>'Moving Avg'!H2144</f>
        <v>5.5940264999999965</v>
      </c>
      <c r="K2144" s="18" t="str">
        <f>OBV!F2144</f>
        <v>BULLISH</v>
      </c>
      <c r="L2144" s="18" t="str">
        <f>OBV!G2144</f>
        <v>NEUTRAL</v>
      </c>
      <c r="M2144" s="18" t="str">
        <f>OBV!H2144</f>
        <v>BULLISH DIVERGENCE</v>
      </c>
      <c r="N2144" s="21">
        <f t="shared" si="330"/>
        <v>50</v>
      </c>
      <c r="O2144" s="21">
        <f t="shared" si="331"/>
        <v>100</v>
      </c>
      <c r="P2144" s="21">
        <f t="shared" si="332"/>
        <v>50</v>
      </c>
      <c r="Q2144" s="21">
        <f t="shared" si="333"/>
        <v>66.5</v>
      </c>
      <c r="R2144" s="22">
        <f t="shared" si="334"/>
        <v>69.974999999999994</v>
      </c>
      <c r="S2144" s="22">
        <f t="shared" si="335"/>
        <v>64.125</v>
      </c>
      <c r="T2144" s="22">
        <f t="shared" si="336"/>
        <v>64.924999999999997</v>
      </c>
      <c r="U2144" s="22">
        <f t="shared" si="337"/>
        <v>66.625</v>
      </c>
      <c r="V2144" s="21">
        <f t="shared" si="338"/>
        <v>66.341666666666654</v>
      </c>
      <c r="W2144" s="21">
        <f t="shared" si="339"/>
        <v>66.412499999999994</v>
      </c>
      <c r="X2144" s="20"/>
      <c r="Y2144" s="20"/>
      <c r="Z2144" s="20"/>
    </row>
    <row r="2145" spans="1:26" ht="13.5" x14ac:dyDescent="0.25">
      <c r="A2145" s="4">
        <f>TITRES_STAT!B2148</f>
        <v>45128</v>
      </c>
      <c r="B2145" s="2">
        <f>TITRES_STAT!C2148</f>
        <v>13.3</v>
      </c>
      <c r="C2145" s="2">
        <f>RSI!I2145</f>
        <v>67.633942023702573</v>
      </c>
      <c r="D2145" s="2">
        <f>MACD!E2145</f>
        <v>2.0693091068046066E-2</v>
      </c>
      <c r="E2145" s="2">
        <f>MACD!F2145</f>
        <v>-4.9252168486740071E-2</v>
      </c>
      <c r="F2145" s="2">
        <f>'Moving Avg'!D2145</f>
        <v>5.9727799999999993</v>
      </c>
      <c r="G2145" s="2">
        <f>'Moving Avg'!E2145</f>
        <v>5.9461399999999998</v>
      </c>
      <c r="H2145" s="2">
        <f>'Moving Avg'!F2145</f>
        <v>5.8981300000000001</v>
      </c>
      <c r="I2145" s="2">
        <f>'Moving Avg'!G2145</f>
        <v>5.573944</v>
      </c>
      <c r="J2145" s="2">
        <f>'Moving Avg'!H2145</f>
        <v>5.593400499999996</v>
      </c>
      <c r="K2145" s="18" t="str">
        <f>OBV!F2145</f>
        <v>BEARISH</v>
      </c>
      <c r="L2145" s="18" t="str">
        <f>OBV!G2145</f>
        <v>NEUTRAL</v>
      </c>
      <c r="M2145" s="18" t="str">
        <f>OBV!H2145</f>
        <v>BEARISH DIVERGENCE</v>
      </c>
      <c r="N2145" s="21">
        <f t="shared" si="330"/>
        <v>50</v>
      </c>
      <c r="O2145" s="21">
        <f t="shared" si="331"/>
        <v>100</v>
      </c>
      <c r="P2145" s="21">
        <f t="shared" si="332"/>
        <v>50</v>
      </c>
      <c r="Q2145" s="21">
        <f t="shared" si="333"/>
        <v>16.5</v>
      </c>
      <c r="R2145" s="22">
        <f t="shared" si="334"/>
        <v>62.475000000000001</v>
      </c>
      <c r="S2145" s="22">
        <f t="shared" si="335"/>
        <v>51.625</v>
      </c>
      <c r="T2145" s="22">
        <f t="shared" si="336"/>
        <v>42.424999999999997</v>
      </c>
      <c r="U2145" s="22">
        <f t="shared" si="337"/>
        <v>54.125</v>
      </c>
      <c r="V2145" s="21">
        <f t="shared" si="338"/>
        <v>52.17499999999999</v>
      </c>
      <c r="W2145" s="21">
        <f t="shared" si="339"/>
        <v>52.662499999999994</v>
      </c>
      <c r="X2145" s="20"/>
      <c r="Y2145" s="20"/>
      <c r="Z2145" s="20"/>
    </row>
    <row r="2146" spans="1:26" ht="13.5" x14ac:dyDescent="0.25">
      <c r="A2146" s="4">
        <f>TITRES_STAT!B2149</f>
        <v>45131</v>
      </c>
      <c r="B2146" s="2">
        <f>TITRES_STAT!C2149</f>
        <v>12.99</v>
      </c>
      <c r="C2146" s="2">
        <f>RSI!I2146</f>
        <v>57.393624455254674</v>
      </c>
      <c r="D2146" s="2">
        <f>MACD!E2146</f>
        <v>3.4908566357342963E-2</v>
      </c>
      <c r="E2146" s="2">
        <f>MACD!F2146</f>
        <v>-3.2420021517923468E-2</v>
      </c>
      <c r="F2146" s="2">
        <f>'Moving Avg'!D2146</f>
        <v>5.9948800000000002</v>
      </c>
      <c r="G2146" s="2">
        <f>'Moving Avg'!E2146</f>
        <v>5.9416299999999991</v>
      </c>
      <c r="H2146" s="2">
        <f>'Moving Avg'!F2146</f>
        <v>5.9116599999999995</v>
      </c>
      <c r="I2146" s="2">
        <f>'Moving Avg'!G2146</f>
        <v>5.5891360000000008</v>
      </c>
      <c r="J2146" s="2">
        <f>'Moving Avg'!H2146</f>
        <v>5.5920634999999956</v>
      </c>
      <c r="K2146" s="18" t="str">
        <f>OBV!F2146</f>
        <v>BEARISH</v>
      </c>
      <c r="L2146" s="18" t="str">
        <f>OBV!G2146</f>
        <v>NEUTRAL</v>
      </c>
      <c r="M2146" s="18" t="str">
        <f>OBV!H2146</f>
        <v>CONFIRMED BEARISH</v>
      </c>
      <c r="N2146" s="21">
        <f t="shared" si="330"/>
        <v>50</v>
      </c>
      <c r="O2146" s="21">
        <f t="shared" si="331"/>
        <v>100</v>
      </c>
      <c r="P2146" s="21">
        <f t="shared" si="332"/>
        <v>50</v>
      </c>
      <c r="Q2146" s="21">
        <f t="shared" si="333"/>
        <v>16.5</v>
      </c>
      <c r="R2146" s="22">
        <f t="shared" si="334"/>
        <v>62.475000000000001</v>
      </c>
      <c r="S2146" s="22">
        <f t="shared" si="335"/>
        <v>51.625</v>
      </c>
      <c r="T2146" s="22">
        <f t="shared" si="336"/>
        <v>42.424999999999997</v>
      </c>
      <c r="U2146" s="22">
        <f t="shared" si="337"/>
        <v>54.125</v>
      </c>
      <c r="V2146" s="21">
        <f t="shared" si="338"/>
        <v>52.17499999999999</v>
      </c>
      <c r="W2146" s="21">
        <f t="shared" si="339"/>
        <v>52.662499999999994</v>
      </c>
      <c r="X2146" s="20"/>
      <c r="Y2146" s="20"/>
      <c r="Z2146" s="20"/>
    </row>
    <row r="2147" spans="1:26" ht="13.5" x14ac:dyDescent="0.25">
      <c r="A2147" s="4">
        <f>TITRES_STAT!B2150</f>
        <v>45133</v>
      </c>
      <c r="B2147" s="2">
        <f>TITRES_STAT!C2150</f>
        <v>13.2</v>
      </c>
      <c r="C2147" s="2">
        <f>RSI!I2147</f>
        <v>61.630504665149523</v>
      </c>
      <c r="D2147" s="2">
        <f>MACD!E2147</f>
        <v>3.9028855357705616E-2</v>
      </c>
      <c r="E2147" s="2">
        <f>MACD!F2147</f>
        <v>-1.8130246142797651E-2</v>
      </c>
      <c r="F2147" s="2">
        <f>'Moving Avg'!D2147</f>
        <v>6.0148999999999999</v>
      </c>
      <c r="G2147" s="2">
        <f>'Moving Avg'!E2147</f>
        <v>5.9467499999999989</v>
      </c>
      <c r="H2147" s="2">
        <f>'Moving Avg'!F2147</f>
        <v>5.9308949999999987</v>
      </c>
      <c r="I2147" s="2">
        <f>'Moving Avg'!G2147</f>
        <v>5.6059880000000009</v>
      </c>
      <c r="J2147" s="2">
        <f>'Moving Avg'!H2147</f>
        <v>5.5914304999999969</v>
      </c>
      <c r="K2147" s="18" t="str">
        <f>OBV!F2147</f>
        <v>BEARISH</v>
      </c>
      <c r="L2147" s="18" t="str">
        <f>OBV!G2147</f>
        <v>NEUTRAL</v>
      </c>
      <c r="M2147" s="18" t="str">
        <f>OBV!H2147</f>
        <v>CONFIRMED BEARISH</v>
      </c>
      <c r="N2147" s="21">
        <f t="shared" si="330"/>
        <v>50</v>
      </c>
      <c r="O2147" s="21">
        <f t="shared" si="331"/>
        <v>100</v>
      </c>
      <c r="P2147" s="21">
        <f t="shared" si="332"/>
        <v>50</v>
      </c>
      <c r="Q2147" s="21">
        <f t="shared" si="333"/>
        <v>16.5</v>
      </c>
      <c r="R2147" s="22">
        <f t="shared" si="334"/>
        <v>62.475000000000001</v>
      </c>
      <c r="S2147" s="22">
        <f t="shared" si="335"/>
        <v>51.625</v>
      </c>
      <c r="T2147" s="22">
        <f t="shared" si="336"/>
        <v>42.424999999999997</v>
      </c>
      <c r="U2147" s="22">
        <f t="shared" si="337"/>
        <v>54.125</v>
      </c>
      <c r="V2147" s="21">
        <f t="shared" si="338"/>
        <v>52.17499999999999</v>
      </c>
      <c r="W2147" s="21">
        <f t="shared" si="339"/>
        <v>52.662499999999994</v>
      </c>
      <c r="X2147" s="20"/>
      <c r="Y2147" s="20"/>
      <c r="Z2147" s="20"/>
    </row>
    <row r="2148" spans="1:26" ht="13.5" x14ac:dyDescent="0.25">
      <c r="A2148" s="4">
        <f>TITRES_STAT!B2151</f>
        <v>45134</v>
      </c>
      <c r="B2148" s="2">
        <f>TITRES_STAT!C2151</f>
        <v>13.2</v>
      </c>
      <c r="C2148" s="2">
        <f>RSI!I2148</f>
        <v>61.630504665149523</v>
      </c>
      <c r="D2148" s="2">
        <f>MACD!E2148</f>
        <v>4.1228752946504521E-2</v>
      </c>
      <c r="E2148" s="2">
        <f>MACD!F2148</f>
        <v>-6.2584463249372169E-3</v>
      </c>
      <c r="F2148" s="2">
        <f>'Moving Avg'!D2148</f>
        <v>6.0240600000000004</v>
      </c>
      <c r="G2148" s="2">
        <f>'Moving Avg'!E2148</f>
        <v>5.9518699999999995</v>
      </c>
      <c r="H2148" s="2">
        <f>'Moving Avg'!F2148</f>
        <v>5.9492399999999996</v>
      </c>
      <c r="I2148" s="2">
        <f>'Moving Avg'!G2148</f>
        <v>5.6203500000000011</v>
      </c>
      <c r="J2148" s="2">
        <f>'Moving Avg'!H2148</f>
        <v>5.5910194999999963</v>
      </c>
      <c r="K2148" s="18" t="str">
        <f>OBV!F2148</f>
        <v>BULLISH</v>
      </c>
      <c r="L2148" s="18" t="str">
        <f>OBV!G2148</f>
        <v>NEUTRAL</v>
      </c>
      <c r="M2148" s="18" t="str">
        <f>OBV!H2148</f>
        <v>CONFIRMED BULLISH</v>
      </c>
      <c r="N2148" s="21">
        <f t="shared" si="330"/>
        <v>50</v>
      </c>
      <c r="O2148" s="21">
        <f t="shared" si="331"/>
        <v>100</v>
      </c>
      <c r="P2148" s="21">
        <f t="shared" si="332"/>
        <v>50</v>
      </c>
      <c r="Q2148" s="21">
        <f t="shared" si="333"/>
        <v>83.5</v>
      </c>
      <c r="R2148" s="22">
        <f t="shared" si="334"/>
        <v>72.525000000000006</v>
      </c>
      <c r="S2148" s="22">
        <f t="shared" si="335"/>
        <v>68.375</v>
      </c>
      <c r="T2148" s="22">
        <f t="shared" si="336"/>
        <v>72.575000000000003</v>
      </c>
      <c r="U2148" s="22">
        <f t="shared" si="337"/>
        <v>70.875</v>
      </c>
      <c r="V2148" s="21">
        <f t="shared" si="338"/>
        <v>71.158333333333346</v>
      </c>
      <c r="W2148" s="21">
        <f t="shared" si="339"/>
        <v>71.087500000000006</v>
      </c>
      <c r="X2148" s="20"/>
      <c r="Y2148" s="20"/>
      <c r="Z2148" s="20"/>
    </row>
    <row r="2149" spans="1:26" ht="13.5" x14ac:dyDescent="0.25">
      <c r="A2149" s="4">
        <f>TITRES_STAT!B2152</f>
        <v>45135</v>
      </c>
      <c r="B2149" s="2">
        <f>TITRES_STAT!C2152</f>
        <v>13.45</v>
      </c>
      <c r="C2149" s="2">
        <f>RSI!I2149</f>
        <v>66.26459053991816</v>
      </c>
      <c r="D2149" s="2">
        <f>MACD!E2149</f>
        <v>1.2488578614160417E-3</v>
      </c>
      <c r="E2149" s="2">
        <f>MACD!F2149</f>
        <v>-4.756985487666566E-3</v>
      </c>
      <c r="F2149" s="2">
        <f>'Moving Avg'!D2149</f>
        <v>6.0662599999999998</v>
      </c>
      <c r="G2149" s="2">
        <f>'Moving Avg'!E2149</f>
        <v>5.9893599999999996</v>
      </c>
      <c r="H2149" s="2">
        <f>'Moving Avg'!F2149</f>
        <v>5.9733199999999993</v>
      </c>
      <c r="I2149" s="2">
        <f>'Moving Avg'!G2149</f>
        <v>5.6387840000000002</v>
      </c>
      <c r="J2149" s="2">
        <f>'Moving Avg'!H2149</f>
        <v>5.5911819999999963</v>
      </c>
      <c r="K2149" s="18" t="str">
        <f>OBV!F2149</f>
        <v>BULLISH</v>
      </c>
      <c r="L2149" s="18" t="str">
        <f>OBV!G2149</f>
        <v>NEUTRAL</v>
      </c>
      <c r="M2149" s="18" t="str">
        <f>OBV!H2149</f>
        <v>CONFIRMED BULLISH</v>
      </c>
      <c r="N2149" s="21">
        <f t="shared" si="330"/>
        <v>50</v>
      </c>
      <c r="O2149" s="21">
        <f t="shared" si="331"/>
        <v>100</v>
      </c>
      <c r="P2149" s="21">
        <f t="shared" si="332"/>
        <v>50</v>
      </c>
      <c r="Q2149" s="21">
        <f t="shared" si="333"/>
        <v>83.5</v>
      </c>
      <c r="R2149" s="22">
        <f t="shared" si="334"/>
        <v>72.525000000000006</v>
      </c>
      <c r="S2149" s="22">
        <f t="shared" si="335"/>
        <v>68.375</v>
      </c>
      <c r="T2149" s="22">
        <f t="shared" si="336"/>
        <v>72.575000000000003</v>
      </c>
      <c r="U2149" s="22">
        <f t="shared" si="337"/>
        <v>70.875</v>
      </c>
      <c r="V2149" s="21">
        <f t="shared" si="338"/>
        <v>71.158333333333346</v>
      </c>
      <c r="W2149" s="21">
        <f t="shared" si="339"/>
        <v>71.087500000000006</v>
      </c>
      <c r="X2149" s="20"/>
      <c r="Y2149" s="20"/>
      <c r="Z2149" s="20"/>
    </row>
    <row r="2150" spans="1:26" ht="13.5" x14ac:dyDescent="0.25">
      <c r="A2150" s="4">
        <f>TITRES_STAT!B2153</f>
        <v>45138</v>
      </c>
      <c r="B2150" s="2">
        <f>TITRES_STAT!C2153</f>
        <v>13.2</v>
      </c>
      <c r="C2150" s="2">
        <f>RSI!I2150</f>
        <v>58.637822960929398</v>
      </c>
      <c r="D2150" s="2">
        <f>MACD!E2150</f>
        <v>-2.5172414445834512E-2</v>
      </c>
      <c r="E2150" s="2">
        <f>MACD!F2150</f>
        <v>-8.8400712793001556E-3</v>
      </c>
      <c r="F2150" s="2">
        <f>'Moving Avg'!D2150</f>
        <v>6.05708</v>
      </c>
      <c r="G2150" s="2">
        <f>'Moving Avg'!E2150</f>
        <v>6.0149299999999997</v>
      </c>
      <c r="H2150" s="2">
        <f>'Moving Avg'!F2150</f>
        <v>5.9881049999999991</v>
      </c>
      <c r="I2150" s="2">
        <f>'Moving Avg'!G2150</f>
        <v>5.6546579999999995</v>
      </c>
      <c r="J2150" s="2">
        <f>'Moving Avg'!H2150</f>
        <v>5.5903264999999989</v>
      </c>
      <c r="K2150" s="18" t="str">
        <f>OBV!F2150</f>
        <v>BULLISH</v>
      </c>
      <c r="L2150" s="18" t="str">
        <f>OBV!G2150</f>
        <v>NEUTRAL</v>
      </c>
      <c r="M2150" s="18" t="str">
        <f>OBV!H2150</f>
        <v>BULLISH DIVERGENCE</v>
      </c>
      <c r="N2150" s="21">
        <f t="shared" si="330"/>
        <v>50</v>
      </c>
      <c r="O2150" s="21">
        <f t="shared" si="331"/>
        <v>100</v>
      </c>
      <c r="P2150" s="21">
        <f t="shared" si="332"/>
        <v>50</v>
      </c>
      <c r="Q2150" s="21">
        <f t="shared" si="333"/>
        <v>66.5</v>
      </c>
      <c r="R2150" s="22">
        <f t="shared" si="334"/>
        <v>69.974999999999994</v>
      </c>
      <c r="S2150" s="22">
        <f t="shared" si="335"/>
        <v>64.125</v>
      </c>
      <c r="T2150" s="22">
        <f t="shared" si="336"/>
        <v>64.924999999999997</v>
      </c>
      <c r="U2150" s="22">
        <f t="shared" si="337"/>
        <v>66.625</v>
      </c>
      <c r="V2150" s="21">
        <f t="shared" si="338"/>
        <v>66.341666666666654</v>
      </c>
      <c r="W2150" s="21">
        <f t="shared" si="339"/>
        <v>66.412499999999994</v>
      </c>
      <c r="X2150" s="20"/>
      <c r="Y2150" s="20"/>
      <c r="Z2150" s="20"/>
    </row>
    <row r="2151" spans="1:26" ht="13.5" x14ac:dyDescent="0.25">
      <c r="A2151" s="4">
        <f>TITRES_STAT!B2154</f>
        <v>45139</v>
      </c>
      <c r="B2151" s="2">
        <f>TITRES_STAT!C2154</f>
        <v>13</v>
      </c>
      <c r="C2151" s="2">
        <f>RSI!I2151</f>
        <v>53.351028898793857</v>
      </c>
      <c r="D2151" s="2">
        <f>MACD!E2151</f>
        <v>-3.4184266943585229E-2</v>
      </c>
      <c r="E2151" s="2">
        <f>MACD!F2151</f>
        <v>-1.390891041215717E-2</v>
      </c>
      <c r="F2151" s="2">
        <f>'Moving Avg'!D2151</f>
        <v>6.0579999999999998</v>
      </c>
      <c r="G2151" s="2">
        <f>'Moving Avg'!E2151</f>
        <v>6.02644</v>
      </c>
      <c r="H2151" s="2">
        <f>'Moving Avg'!F2151</f>
        <v>5.9885249999999983</v>
      </c>
      <c r="I2151" s="2">
        <f>'Moving Avg'!G2151</f>
        <v>5.6671859999999992</v>
      </c>
      <c r="J2151" s="2">
        <f>'Moving Avg'!H2151</f>
        <v>5.5890124999999991</v>
      </c>
      <c r="K2151" s="18" t="str">
        <f>OBV!F2151</f>
        <v>BULLISH</v>
      </c>
      <c r="L2151" s="18" t="str">
        <f>OBV!G2151</f>
        <v>NEUTRAL</v>
      </c>
      <c r="M2151" s="18" t="str">
        <f>OBV!H2151</f>
        <v>CONFIRMED BULLISH</v>
      </c>
      <c r="N2151" s="21">
        <f t="shared" si="330"/>
        <v>50</v>
      </c>
      <c r="O2151" s="21">
        <f t="shared" si="331"/>
        <v>100</v>
      </c>
      <c r="P2151" s="21">
        <f t="shared" si="332"/>
        <v>50</v>
      </c>
      <c r="Q2151" s="21">
        <f t="shared" si="333"/>
        <v>83.5</v>
      </c>
      <c r="R2151" s="22">
        <f t="shared" si="334"/>
        <v>72.525000000000006</v>
      </c>
      <c r="S2151" s="22">
        <f t="shared" si="335"/>
        <v>68.375</v>
      </c>
      <c r="T2151" s="22">
        <f t="shared" si="336"/>
        <v>72.575000000000003</v>
      </c>
      <c r="U2151" s="22">
        <f t="shared" si="337"/>
        <v>70.875</v>
      </c>
      <c r="V2151" s="21">
        <f t="shared" si="338"/>
        <v>71.158333333333346</v>
      </c>
      <c r="W2151" s="21">
        <f t="shared" si="339"/>
        <v>71.087500000000006</v>
      </c>
      <c r="X2151" s="20"/>
      <c r="Y2151" s="20"/>
      <c r="Z2151" s="20"/>
    </row>
    <row r="2152" spans="1:26" ht="13.5" x14ac:dyDescent="0.25">
      <c r="A2152" s="4">
        <f>TITRES_STAT!B2155</f>
        <v>45140</v>
      </c>
      <c r="B2152" s="2">
        <f>TITRES_STAT!C2155</f>
        <v>13.3</v>
      </c>
      <c r="C2152" s="2">
        <f>RSI!I2152</f>
        <v>59.283299040715271</v>
      </c>
      <c r="D2152" s="2">
        <f>MACD!E2152</f>
        <v>-3.5944159733064751E-2</v>
      </c>
      <c r="E2152" s="2">
        <f>MACD!F2152</f>
        <v>-1.8315960276338687E-2</v>
      </c>
      <c r="F2152" s="2">
        <f>'Moving Avg'!D2152</f>
        <v>6.0671799999999996</v>
      </c>
      <c r="G2152" s="2">
        <f>'Moving Avg'!E2152</f>
        <v>6.0410400000000006</v>
      </c>
      <c r="H2152" s="2">
        <f>'Moving Avg'!F2152</f>
        <v>5.9956049999999994</v>
      </c>
      <c r="I2152" s="2">
        <f>'Moving Avg'!G2152</f>
        <v>5.6841560000000007</v>
      </c>
      <c r="J2152" s="2">
        <f>'Moving Avg'!H2152</f>
        <v>5.5883865000000004</v>
      </c>
      <c r="K2152" s="18" t="str">
        <f>OBV!F2152</f>
        <v>BULLISH</v>
      </c>
      <c r="L2152" s="18" t="str">
        <f>OBV!G2152</f>
        <v>NEUTRAL</v>
      </c>
      <c r="M2152" s="18" t="str">
        <f>OBV!H2152</f>
        <v>CONFIRMED BULLISH</v>
      </c>
      <c r="N2152" s="21">
        <f t="shared" si="330"/>
        <v>50</v>
      </c>
      <c r="O2152" s="21">
        <f t="shared" si="331"/>
        <v>100</v>
      </c>
      <c r="P2152" s="21">
        <f t="shared" si="332"/>
        <v>50</v>
      </c>
      <c r="Q2152" s="21">
        <f t="shared" si="333"/>
        <v>83.5</v>
      </c>
      <c r="R2152" s="22">
        <f t="shared" si="334"/>
        <v>72.525000000000006</v>
      </c>
      <c r="S2152" s="22">
        <f t="shared" si="335"/>
        <v>68.375</v>
      </c>
      <c r="T2152" s="22">
        <f t="shared" si="336"/>
        <v>72.575000000000003</v>
      </c>
      <c r="U2152" s="22">
        <f t="shared" si="337"/>
        <v>70.875</v>
      </c>
      <c r="V2152" s="21">
        <f t="shared" si="338"/>
        <v>71.158333333333346</v>
      </c>
      <c r="W2152" s="21">
        <f t="shared" si="339"/>
        <v>71.087500000000006</v>
      </c>
      <c r="X2152" s="20"/>
      <c r="Y2152" s="20"/>
      <c r="Z2152" s="20"/>
    </row>
    <row r="2153" spans="1:26" ht="13.5" x14ac:dyDescent="0.25">
      <c r="A2153" s="4">
        <f>TITRES_STAT!B2156</f>
        <v>45141</v>
      </c>
      <c r="B2153" s="2">
        <f>TITRES_STAT!C2156</f>
        <v>13.5</v>
      </c>
      <c r="C2153" s="2">
        <f>RSI!I2153</f>
        <v>62.688603446332124</v>
      </c>
      <c r="D2153" s="2">
        <f>MACD!E2153</f>
        <v>-3.7015937163761059E-2</v>
      </c>
      <c r="E2153" s="2">
        <f>MACD!F2153</f>
        <v>-2.2055955653823161E-2</v>
      </c>
      <c r="F2153" s="2">
        <f>'Moving Avg'!D2153</f>
        <v>6.0946999999999996</v>
      </c>
      <c r="G2153" s="2">
        <f>'Moving Avg'!E2153</f>
        <v>6.0593800000000009</v>
      </c>
      <c r="H2153" s="2">
        <f>'Moving Avg'!F2153</f>
        <v>6.0005999999999986</v>
      </c>
      <c r="I2153" s="2">
        <f>'Moving Avg'!G2153</f>
        <v>5.704381999999999</v>
      </c>
      <c r="J2153" s="2">
        <f>'Moving Avg'!H2153</f>
        <v>5.5882190000000005</v>
      </c>
      <c r="K2153" s="18" t="str">
        <f>OBV!F2153</f>
        <v>BULLISH</v>
      </c>
      <c r="L2153" s="18" t="str">
        <f>OBV!G2153</f>
        <v>NEUTRAL</v>
      </c>
      <c r="M2153" s="18" t="str">
        <f>OBV!H2153</f>
        <v>CONFIRMED BULLISH</v>
      </c>
      <c r="N2153" s="21">
        <f t="shared" si="330"/>
        <v>50</v>
      </c>
      <c r="O2153" s="21">
        <f t="shared" si="331"/>
        <v>100</v>
      </c>
      <c r="P2153" s="21">
        <f t="shared" si="332"/>
        <v>50</v>
      </c>
      <c r="Q2153" s="21">
        <f t="shared" si="333"/>
        <v>83.5</v>
      </c>
      <c r="R2153" s="22">
        <f t="shared" si="334"/>
        <v>72.525000000000006</v>
      </c>
      <c r="S2153" s="22">
        <f t="shared" si="335"/>
        <v>68.375</v>
      </c>
      <c r="T2153" s="22">
        <f t="shared" si="336"/>
        <v>72.575000000000003</v>
      </c>
      <c r="U2153" s="22">
        <f t="shared" si="337"/>
        <v>70.875</v>
      </c>
      <c r="V2153" s="21">
        <f t="shared" si="338"/>
        <v>71.158333333333346</v>
      </c>
      <c r="W2153" s="21">
        <f t="shared" si="339"/>
        <v>71.087500000000006</v>
      </c>
      <c r="X2153" s="20"/>
      <c r="Y2153" s="20"/>
      <c r="Z2153" s="20"/>
    </row>
    <row r="2154" spans="1:26" ht="13.5" x14ac:dyDescent="0.25">
      <c r="A2154" s="4">
        <f>TITRES_STAT!B2157</f>
        <v>45142</v>
      </c>
      <c r="B2154" s="2">
        <f>TITRES_STAT!C2157</f>
        <v>13.49</v>
      </c>
      <c r="C2154" s="2">
        <f>RSI!I2154</f>
        <v>62.406643536828348</v>
      </c>
      <c r="D2154" s="2">
        <f>MACD!E2154</f>
        <v>-4.695233330275439E-2</v>
      </c>
      <c r="E2154" s="2">
        <f>MACD!F2154</f>
        <v>-2.7035231183609409E-2</v>
      </c>
      <c r="F2154" s="2">
        <f>'Moving Avg'!D2154</f>
        <v>6.0983599999999996</v>
      </c>
      <c r="G2154" s="2">
        <f>'Moving Avg'!E2154</f>
        <v>6.0823099999999997</v>
      </c>
      <c r="H2154" s="2">
        <f>'Moving Avg'!F2154</f>
        <v>6.0095899999999993</v>
      </c>
      <c r="I2154" s="2">
        <f>'Moving Avg'!G2154</f>
        <v>5.7258499999999994</v>
      </c>
      <c r="J2154" s="2">
        <f>'Moving Avg'!H2154</f>
        <v>5.5880285000000018</v>
      </c>
      <c r="K2154" s="18" t="str">
        <f>OBV!F2154</f>
        <v>BULLISH</v>
      </c>
      <c r="L2154" s="18" t="str">
        <f>OBV!G2154</f>
        <v>NEUTRAL</v>
      </c>
      <c r="M2154" s="18" t="str">
        <f>OBV!H2154</f>
        <v>CONFIRMED BULLISH</v>
      </c>
      <c r="N2154" s="21">
        <f t="shared" si="330"/>
        <v>50</v>
      </c>
      <c r="O2154" s="21">
        <f t="shared" si="331"/>
        <v>100</v>
      </c>
      <c r="P2154" s="21">
        <f t="shared" si="332"/>
        <v>50</v>
      </c>
      <c r="Q2154" s="21">
        <f t="shared" si="333"/>
        <v>83.5</v>
      </c>
      <c r="R2154" s="22">
        <f t="shared" si="334"/>
        <v>72.525000000000006</v>
      </c>
      <c r="S2154" s="22">
        <f t="shared" si="335"/>
        <v>68.375</v>
      </c>
      <c r="T2154" s="22">
        <f t="shared" si="336"/>
        <v>72.575000000000003</v>
      </c>
      <c r="U2154" s="22">
        <f t="shared" si="337"/>
        <v>70.875</v>
      </c>
      <c r="V2154" s="21">
        <f t="shared" si="338"/>
        <v>71.158333333333346</v>
      </c>
      <c r="W2154" s="21">
        <f t="shared" si="339"/>
        <v>71.087500000000006</v>
      </c>
      <c r="X2154" s="20"/>
      <c r="Y2154" s="20"/>
      <c r="Z2154" s="20"/>
    </row>
    <row r="2155" spans="1:26" ht="13.5" x14ac:dyDescent="0.25">
      <c r="A2155" s="4">
        <f>TITRES_STAT!B2158</f>
        <v>45145</v>
      </c>
      <c r="B2155" s="2">
        <f>TITRES_STAT!C2158</f>
        <v>13.49</v>
      </c>
      <c r="C2155" s="2">
        <f>RSI!I2155</f>
        <v>62.406643536828355</v>
      </c>
      <c r="D2155" s="2">
        <f>MACD!E2155</f>
        <v>-3.4938372063471945E-2</v>
      </c>
      <c r="E2155" s="2">
        <f>MACD!F2155</f>
        <v>-2.8615859359581917E-2</v>
      </c>
      <c r="F2155" s="2">
        <f>'Moving Avg'!D2155</f>
        <v>6.1249599999999997</v>
      </c>
      <c r="G2155" s="2">
        <f>'Moving Avg'!E2155</f>
        <v>6.0910200000000003</v>
      </c>
      <c r="H2155" s="2">
        <f>'Moving Avg'!F2155</f>
        <v>6.01858</v>
      </c>
      <c r="I2155" s="2">
        <f>'Moving Avg'!G2155</f>
        <v>5.7435839999999994</v>
      </c>
      <c r="J2155" s="2">
        <f>'Moving Avg'!H2155</f>
        <v>5.5878380000000014</v>
      </c>
      <c r="K2155" s="18" t="str">
        <f>OBV!F2155</f>
        <v>BULLISH</v>
      </c>
      <c r="L2155" s="18" t="str">
        <f>OBV!G2155</f>
        <v>NEUTRAL</v>
      </c>
      <c r="M2155" s="18" t="str">
        <f>OBV!H2155</f>
        <v>CONFIRMED BULLISH</v>
      </c>
      <c r="N2155" s="21">
        <f t="shared" si="330"/>
        <v>50</v>
      </c>
      <c r="O2155" s="21">
        <f t="shared" si="331"/>
        <v>100</v>
      </c>
      <c r="P2155" s="21">
        <f t="shared" si="332"/>
        <v>50</v>
      </c>
      <c r="Q2155" s="21">
        <f t="shared" si="333"/>
        <v>83.5</v>
      </c>
      <c r="R2155" s="22">
        <f t="shared" si="334"/>
        <v>72.525000000000006</v>
      </c>
      <c r="S2155" s="22">
        <f t="shared" si="335"/>
        <v>68.375</v>
      </c>
      <c r="T2155" s="22">
        <f t="shared" si="336"/>
        <v>72.575000000000003</v>
      </c>
      <c r="U2155" s="22">
        <f t="shared" si="337"/>
        <v>70.875</v>
      </c>
      <c r="V2155" s="21">
        <f t="shared" si="338"/>
        <v>71.158333333333346</v>
      </c>
      <c r="W2155" s="21">
        <f t="shared" si="339"/>
        <v>71.087500000000006</v>
      </c>
      <c r="X2155" s="20"/>
      <c r="Y2155" s="20"/>
      <c r="Z2155" s="20"/>
    </row>
    <row r="2156" spans="1:26" ht="13.5" x14ac:dyDescent="0.25">
      <c r="A2156" s="4">
        <f>TITRES_STAT!B2159</f>
        <v>45146</v>
      </c>
      <c r="B2156" s="2">
        <f>TITRES_STAT!C2159</f>
        <v>13.38</v>
      </c>
      <c r="C2156" s="2">
        <f>RSI!I2156</f>
        <v>59.032731776627621</v>
      </c>
      <c r="D2156" s="2">
        <f>MACD!E2156</f>
        <v>-4.4263748618866394E-2</v>
      </c>
      <c r="E2156" s="2">
        <f>MACD!F2156</f>
        <v>-3.1745437211438812E-2</v>
      </c>
      <c r="F2156" s="2">
        <f>'Moving Avg'!D2156</f>
        <v>6.1598199999999999</v>
      </c>
      <c r="G2156" s="2">
        <f>'Moving Avg'!E2156</f>
        <v>6.1089099999999998</v>
      </c>
      <c r="H2156" s="2">
        <f>'Moving Avg'!F2156</f>
        <v>6.025269999999999</v>
      </c>
      <c r="I2156" s="2">
        <f>'Moving Avg'!G2156</f>
        <v>5.7595979999999996</v>
      </c>
      <c r="J2156" s="2">
        <f>'Moving Avg'!H2156</f>
        <v>5.5876180000000009</v>
      </c>
      <c r="K2156" s="18" t="str">
        <f>OBV!F2156</f>
        <v>BULLISH</v>
      </c>
      <c r="L2156" s="18" t="str">
        <f>OBV!G2156</f>
        <v>NEUTRAL</v>
      </c>
      <c r="M2156" s="18" t="str">
        <f>OBV!H2156</f>
        <v>CONFIRMED BULLISH</v>
      </c>
      <c r="N2156" s="21">
        <f t="shared" si="330"/>
        <v>50</v>
      </c>
      <c r="O2156" s="21">
        <f t="shared" si="331"/>
        <v>100</v>
      </c>
      <c r="P2156" s="21">
        <f t="shared" si="332"/>
        <v>50</v>
      </c>
      <c r="Q2156" s="21">
        <f t="shared" si="333"/>
        <v>83.5</v>
      </c>
      <c r="R2156" s="22">
        <f t="shared" si="334"/>
        <v>72.525000000000006</v>
      </c>
      <c r="S2156" s="22">
        <f t="shared" si="335"/>
        <v>68.375</v>
      </c>
      <c r="T2156" s="22">
        <f t="shared" si="336"/>
        <v>72.575000000000003</v>
      </c>
      <c r="U2156" s="22">
        <f t="shared" si="337"/>
        <v>70.875</v>
      </c>
      <c r="V2156" s="21">
        <f t="shared" si="338"/>
        <v>71.158333333333346</v>
      </c>
      <c r="W2156" s="21">
        <f t="shared" si="339"/>
        <v>71.087500000000006</v>
      </c>
      <c r="X2156" s="20"/>
      <c r="Y2156" s="20"/>
      <c r="Z2156" s="20"/>
    </row>
    <row r="2157" spans="1:26" ht="13.5" x14ac:dyDescent="0.25">
      <c r="A2157" s="4">
        <f>TITRES_STAT!B2160</f>
        <v>45147</v>
      </c>
      <c r="B2157" s="2">
        <f>TITRES_STAT!C2160</f>
        <v>13.36</v>
      </c>
      <c r="C2157" s="2">
        <f>RSI!I2157</f>
        <v>58.411939230328613</v>
      </c>
      <c r="D2157" s="2">
        <f>MACD!E2157</f>
        <v>-3.7607405480001077E-2</v>
      </c>
      <c r="E2157" s="2">
        <f>MACD!F2157</f>
        <v>-3.2917830865151265E-2</v>
      </c>
      <c r="F2157" s="2">
        <f>'Moving Avg'!D2157</f>
        <v>6.1653199999999995</v>
      </c>
      <c r="G2157" s="2">
        <f>'Moving Avg'!E2157</f>
        <v>6.11625</v>
      </c>
      <c r="H2157" s="2">
        <f>'Moving Avg'!F2157</f>
        <v>6.0314999999999994</v>
      </c>
      <c r="I2157" s="2">
        <f>'Moving Avg'!G2157</f>
        <v>5.7754280000000007</v>
      </c>
      <c r="J2157" s="2">
        <f>'Moving Avg'!H2157</f>
        <v>5.587352000000001</v>
      </c>
      <c r="K2157" s="18" t="str">
        <f>OBV!F2157</f>
        <v>BEARISH</v>
      </c>
      <c r="L2157" s="18" t="str">
        <f>OBV!G2157</f>
        <v>NEUTRAL</v>
      </c>
      <c r="M2157" s="18" t="str">
        <f>OBV!H2157</f>
        <v>BEARISH DIVERGENCE</v>
      </c>
      <c r="N2157" s="21">
        <f t="shared" si="330"/>
        <v>50</v>
      </c>
      <c r="O2157" s="21">
        <f t="shared" si="331"/>
        <v>100</v>
      </c>
      <c r="P2157" s="21">
        <f t="shared" si="332"/>
        <v>50</v>
      </c>
      <c r="Q2157" s="21">
        <f t="shared" si="333"/>
        <v>16.5</v>
      </c>
      <c r="R2157" s="22">
        <f t="shared" si="334"/>
        <v>62.475000000000001</v>
      </c>
      <c r="S2157" s="22">
        <f t="shared" si="335"/>
        <v>51.625</v>
      </c>
      <c r="T2157" s="22">
        <f t="shared" si="336"/>
        <v>42.424999999999997</v>
      </c>
      <c r="U2157" s="22">
        <f t="shared" si="337"/>
        <v>54.125</v>
      </c>
      <c r="V2157" s="21">
        <f t="shared" si="338"/>
        <v>52.17499999999999</v>
      </c>
      <c r="W2157" s="21">
        <f t="shared" si="339"/>
        <v>52.662499999999994</v>
      </c>
      <c r="X2157" s="20"/>
      <c r="Y2157" s="20"/>
      <c r="Z2157" s="20"/>
    </row>
    <row r="2158" spans="1:26" ht="13.5" x14ac:dyDescent="0.25">
      <c r="A2158" s="4">
        <f>TITRES_STAT!B2161</f>
        <v>45148</v>
      </c>
      <c r="B2158" s="2">
        <f>TITRES_STAT!C2161</f>
        <v>13.44</v>
      </c>
      <c r="C2158" s="2">
        <f>RSI!I2158</f>
        <v>60.209548901248695</v>
      </c>
      <c r="D2158" s="2">
        <f>MACD!E2158</f>
        <v>-3.5518733157755555E-2</v>
      </c>
      <c r="E2158" s="2">
        <f>MACD!F2158</f>
        <v>-3.343801132367212E-2</v>
      </c>
      <c r="F2158" s="2">
        <f>'Moving Avg'!D2158</f>
        <v>6.1598199999999999</v>
      </c>
      <c r="G2158" s="2">
        <f>'Moving Avg'!E2158</f>
        <v>6.1272600000000006</v>
      </c>
      <c r="H2158" s="2">
        <f>'Moving Avg'!F2158</f>
        <v>6.0395650000000005</v>
      </c>
      <c r="I2158" s="2">
        <f>'Moving Avg'!G2158</f>
        <v>5.7937700000000003</v>
      </c>
      <c r="J2158" s="2">
        <f>'Moving Avg'!H2158</f>
        <v>5.5859355000000015</v>
      </c>
      <c r="K2158" s="18" t="str">
        <f>OBV!F2158</f>
        <v>BEARISH</v>
      </c>
      <c r="L2158" s="18" t="str">
        <f>OBV!G2158</f>
        <v>NEUTRAL</v>
      </c>
      <c r="M2158" s="18" t="str">
        <f>OBV!H2158</f>
        <v>CONFIRMED BEARISH</v>
      </c>
      <c r="N2158" s="21">
        <f t="shared" si="330"/>
        <v>50</v>
      </c>
      <c r="O2158" s="21">
        <f t="shared" si="331"/>
        <v>100</v>
      </c>
      <c r="P2158" s="21">
        <f t="shared" si="332"/>
        <v>50</v>
      </c>
      <c r="Q2158" s="21">
        <f t="shared" si="333"/>
        <v>16.5</v>
      </c>
      <c r="R2158" s="22">
        <f t="shared" si="334"/>
        <v>62.475000000000001</v>
      </c>
      <c r="S2158" s="22">
        <f t="shared" si="335"/>
        <v>51.625</v>
      </c>
      <c r="T2158" s="22">
        <f t="shared" si="336"/>
        <v>42.424999999999997</v>
      </c>
      <c r="U2158" s="22">
        <f t="shared" si="337"/>
        <v>54.125</v>
      </c>
      <c r="V2158" s="21">
        <f t="shared" si="338"/>
        <v>52.17499999999999</v>
      </c>
      <c r="W2158" s="21">
        <f t="shared" si="339"/>
        <v>52.662499999999994</v>
      </c>
      <c r="X2158" s="20"/>
      <c r="Y2158" s="20"/>
      <c r="Z2158" s="20"/>
    </row>
    <row r="2159" spans="1:26" ht="13.5" x14ac:dyDescent="0.25">
      <c r="A2159" s="4">
        <f>TITRES_STAT!B2162</f>
        <v>45149</v>
      </c>
      <c r="B2159" s="2">
        <f>TITRES_STAT!C2162</f>
        <v>13.18</v>
      </c>
      <c r="C2159" s="2">
        <f>RSI!I2159</f>
        <v>52.302031466390389</v>
      </c>
      <c r="D2159" s="2">
        <f>MACD!E2159</f>
        <v>-8.2564544647398819E-3</v>
      </c>
      <c r="E2159" s="2">
        <f>MACD!F2159</f>
        <v>-2.8401699951885673E-2</v>
      </c>
      <c r="F2159" s="2">
        <f>'Moving Avg'!D2159</f>
        <v>6.1314000000000002</v>
      </c>
      <c r="G2159" s="2">
        <f>'Moving Avg'!E2159</f>
        <v>6.1148800000000003</v>
      </c>
      <c r="H2159" s="2">
        <f>'Moving Avg'!F2159</f>
        <v>6.0521200000000004</v>
      </c>
      <c r="I2159" s="2">
        <f>'Moving Avg'!G2159</f>
        <v>5.8102620000000016</v>
      </c>
      <c r="J2159" s="2">
        <f>'Moving Avg'!H2159</f>
        <v>5.5839230000000022</v>
      </c>
      <c r="K2159" s="18" t="str">
        <f>OBV!F2159</f>
        <v>BEARISH</v>
      </c>
      <c r="L2159" s="18" t="str">
        <f>OBV!G2159</f>
        <v>NEUTRAL</v>
      </c>
      <c r="M2159" s="18" t="str">
        <f>OBV!H2159</f>
        <v>CONFIRMED BEARISH</v>
      </c>
      <c r="N2159" s="21">
        <f t="shared" si="330"/>
        <v>50</v>
      </c>
      <c r="O2159" s="21">
        <f t="shared" si="331"/>
        <v>100</v>
      </c>
      <c r="P2159" s="21">
        <f t="shared" si="332"/>
        <v>50</v>
      </c>
      <c r="Q2159" s="21">
        <f t="shared" si="333"/>
        <v>16.5</v>
      </c>
      <c r="R2159" s="22">
        <f t="shared" si="334"/>
        <v>62.475000000000001</v>
      </c>
      <c r="S2159" s="22">
        <f t="shared" si="335"/>
        <v>51.625</v>
      </c>
      <c r="T2159" s="22">
        <f t="shared" si="336"/>
        <v>42.424999999999997</v>
      </c>
      <c r="U2159" s="22">
        <f t="shared" si="337"/>
        <v>54.125</v>
      </c>
      <c r="V2159" s="21">
        <f t="shared" si="338"/>
        <v>52.17499999999999</v>
      </c>
      <c r="W2159" s="21">
        <f t="shared" si="339"/>
        <v>52.662499999999994</v>
      </c>
      <c r="X2159" s="20"/>
      <c r="Y2159" s="20"/>
      <c r="Z2159" s="20"/>
    </row>
    <row r="2160" spans="1:26" ht="13.5" x14ac:dyDescent="0.25">
      <c r="A2160" s="4">
        <f>TITRES_STAT!B2163</f>
        <v>45152</v>
      </c>
      <c r="B2160" s="2">
        <f>TITRES_STAT!C2163</f>
        <v>13.35</v>
      </c>
      <c r="C2160" s="2">
        <f>RSI!I2160</f>
        <v>56.337800298901158</v>
      </c>
      <c r="D2160" s="2">
        <f>MACD!E2160</f>
        <v>-8.8087266629210959E-3</v>
      </c>
      <c r="E2160" s="2">
        <f>MACD!F2160</f>
        <v>-2.4483105294092759E-2</v>
      </c>
      <c r="F2160" s="2">
        <f>'Moving Avg'!D2160</f>
        <v>6.1185600000000004</v>
      </c>
      <c r="G2160" s="2">
        <f>'Moving Avg'!E2160</f>
        <v>6.1217600000000001</v>
      </c>
      <c r="H2160" s="2">
        <f>'Moving Avg'!F2160</f>
        <v>6.0683449999999999</v>
      </c>
      <c r="I2160" s="2">
        <f>'Moving Avg'!G2160</f>
        <v>5.8283120000000004</v>
      </c>
      <c r="J2160" s="2">
        <f>'Moving Avg'!H2160</f>
        <v>5.5828555000000017</v>
      </c>
      <c r="K2160" s="18" t="str">
        <f>OBV!F2160</f>
        <v>BEARISH</v>
      </c>
      <c r="L2160" s="18" t="str">
        <f>OBV!G2160</f>
        <v>NEUTRAL</v>
      </c>
      <c r="M2160" s="18" t="str">
        <f>OBV!H2160</f>
        <v>CONFIRMED BEARISH</v>
      </c>
      <c r="N2160" s="21">
        <f t="shared" si="330"/>
        <v>50</v>
      </c>
      <c r="O2160" s="21">
        <f t="shared" si="331"/>
        <v>100</v>
      </c>
      <c r="P2160" s="21">
        <f t="shared" si="332"/>
        <v>50</v>
      </c>
      <c r="Q2160" s="21">
        <f t="shared" si="333"/>
        <v>16.5</v>
      </c>
      <c r="R2160" s="22">
        <f t="shared" si="334"/>
        <v>62.475000000000001</v>
      </c>
      <c r="S2160" s="22">
        <f t="shared" si="335"/>
        <v>51.625</v>
      </c>
      <c r="T2160" s="22">
        <f t="shared" si="336"/>
        <v>42.424999999999997</v>
      </c>
      <c r="U2160" s="22">
        <f t="shared" si="337"/>
        <v>54.125</v>
      </c>
      <c r="V2160" s="21">
        <f t="shared" si="338"/>
        <v>52.17499999999999</v>
      </c>
      <c r="W2160" s="21">
        <f t="shared" si="339"/>
        <v>52.662499999999994</v>
      </c>
      <c r="X2160" s="20"/>
      <c r="Y2160" s="20"/>
      <c r="Z2160" s="20"/>
    </row>
    <row r="2161" spans="1:26" ht="13.5" x14ac:dyDescent="0.25">
      <c r="A2161" s="4">
        <f>TITRES_STAT!B2164</f>
        <v>45153</v>
      </c>
      <c r="B2161" s="2">
        <f>TITRES_STAT!C2164</f>
        <v>13.28</v>
      </c>
      <c r="C2161" s="2">
        <f>RSI!I2161</f>
        <v>54.299019002115628</v>
      </c>
      <c r="D2161" s="2">
        <f>MACD!E2161</f>
        <v>-2.1654994320609688E-2</v>
      </c>
      <c r="E2161" s="2">
        <f>MACD!F2161</f>
        <v>-2.3917483099396147E-2</v>
      </c>
      <c r="F2161" s="2">
        <f>'Moving Avg'!D2161</f>
        <v>6.1093799999999998</v>
      </c>
      <c r="G2161" s="2">
        <f>'Moving Avg'!E2161</f>
        <v>6.1345999999999998</v>
      </c>
      <c r="H2161" s="2">
        <f>'Moving Avg'!F2161</f>
        <v>6.0805200000000017</v>
      </c>
      <c r="I2161" s="2">
        <f>'Moving Avg'!G2161</f>
        <v>5.8460760000000001</v>
      </c>
      <c r="J2161" s="2">
        <f>'Moving Avg'!H2161</f>
        <v>5.5816275000000006</v>
      </c>
      <c r="K2161" s="18" t="str">
        <f>OBV!F2161</f>
        <v>BEARISH</v>
      </c>
      <c r="L2161" s="18" t="str">
        <f>OBV!G2161</f>
        <v>NEUTRAL</v>
      </c>
      <c r="M2161" s="18" t="str">
        <f>OBV!H2161</f>
        <v>CONFIRMED BEARISH</v>
      </c>
      <c r="N2161" s="21">
        <f t="shared" si="330"/>
        <v>50</v>
      </c>
      <c r="O2161" s="21">
        <f t="shared" si="331"/>
        <v>100</v>
      </c>
      <c r="P2161" s="21">
        <f t="shared" si="332"/>
        <v>50</v>
      </c>
      <c r="Q2161" s="21">
        <f t="shared" si="333"/>
        <v>16.5</v>
      </c>
      <c r="R2161" s="22">
        <f t="shared" si="334"/>
        <v>62.475000000000001</v>
      </c>
      <c r="S2161" s="22">
        <f t="shared" si="335"/>
        <v>51.625</v>
      </c>
      <c r="T2161" s="22">
        <f t="shared" si="336"/>
        <v>42.424999999999997</v>
      </c>
      <c r="U2161" s="22">
        <f t="shared" si="337"/>
        <v>54.125</v>
      </c>
      <c r="V2161" s="21">
        <f t="shared" si="338"/>
        <v>52.17499999999999</v>
      </c>
      <c r="W2161" s="21">
        <f t="shared" si="339"/>
        <v>52.662499999999994</v>
      </c>
      <c r="X2161" s="20"/>
      <c r="Y2161" s="20"/>
      <c r="Z2161" s="20"/>
    </row>
    <row r="2162" spans="1:26" ht="13.5" x14ac:dyDescent="0.25">
      <c r="A2162" s="4">
        <f>TITRES_STAT!B2165</f>
        <v>45154</v>
      </c>
      <c r="B2162" s="2">
        <f>TITRES_STAT!C2165</f>
        <v>13.28</v>
      </c>
      <c r="C2162" s="2">
        <f>RSI!I2162</f>
        <v>54.299019002115628</v>
      </c>
      <c r="D2162" s="2">
        <f>MACD!E2162</f>
        <v>-1.1766970470414861E-2</v>
      </c>
      <c r="E2162" s="2">
        <f>MACD!F2162</f>
        <v>-2.148738057359989E-2</v>
      </c>
      <c r="F2162" s="2">
        <f>'Moving Avg'!D2162</f>
        <v>6.1020399999999997</v>
      </c>
      <c r="G2162" s="2">
        <f>'Moving Avg'!E2162</f>
        <v>6.13368</v>
      </c>
      <c r="H2162" s="2">
        <f>'Moving Avg'!F2162</f>
        <v>6.0873600000000012</v>
      </c>
      <c r="I2162" s="2">
        <f>'Moving Avg'!G2162</f>
        <v>5.8638400000000015</v>
      </c>
      <c r="J2162" s="2">
        <f>'Moving Avg'!H2162</f>
        <v>5.581266499999999</v>
      </c>
      <c r="K2162" s="18" t="str">
        <f>OBV!F2162</f>
        <v>BEARISH</v>
      </c>
      <c r="L2162" s="18" t="str">
        <f>OBV!G2162</f>
        <v>NEUTRAL</v>
      </c>
      <c r="M2162" s="18" t="str">
        <f>OBV!H2162</f>
        <v>CONFIRMED BEARISH</v>
      </c>
      <c r="N2162" s="21">
        <f t="shared" si="330"/>
        <v>50</v>
      </c>
      <c r="O2162" s="21">
        <f t="shared" si="331"/>
        <v>100</v>
      </c>
      <c r="P2162" s="21">
        <f t="shared" si="332"/>
        <v>50</v>
      </c>
      <c r="Q2162" s="21">
        <f t="shared" si="333"/>
        <v>16.5</v>
      </c>
      <c r="R2162" s="22">
        <f t="shared" si="334"/>
        <v>62.475000000000001</v>
      </c>
      <c r="S2162" s="22">
        <f t="shared" si="335"/>
        <v>51.625</v>
      </c>
      <c r="T2162" s="22">
        <f t="shared" si="336"/>
        <v>42.424999999999997</v>
      </c>
      <c r="U2162" s="22">
        <f t="shared" si="337"/>
        <v>54.125</v>
      </c>
      <c r="V2162" s="21">
        <f t="shared" si="338"/>
        <v>52.17499999999999</v>
      </c>
      <c r="W2162" s="21">
        <f t="shared" si="339"/>
        <v>52.662499999999994</v>
      </c>
      <c r="X2162" s="20"/>
      <c r="Y2162" s="20"/>
      <c r="Z2162" s="20"/>
    </row>
    <row r="2163" spans="1:26" ht="13.5" x14ac:dyDescent="0.25">
      <c r="A2163" s="4">
        <f>TITRES_STAT!B2166</f>
        <v>45155</v>
      </c>
      <c r="B2163" s="2">
        <f>TITRES_STAT!C2166</f>
        <v>13</v>
      </c>
      <c r="C2163" s="2">
        <f>RSI!I2163</f>
        <v>46.493645144577854</v>
      </c>
      <c r="D2163" s="2">
        <f>MACD!E2163</f>
        <v>1.9837800015868545E-2</v>
      </c>
      <c r="E2163" s="2">
        <f>MACD!F2163</f>
        <v>-1.3222344455706202E-2</v>
      </c>
      <c r="F2163" s="2">
        <f>'Moving Avg'!D2163</f>
        <v>6.06168</v>
      </c>
      <c r="G2163" s="2">
        <f>'Moving Avg'!E2163</f>
        <v>6.1107500000000003</v>
      </c>
      <c r="H2163" s="2">
        <f>'Moving Avg'!F2163</f>
        <v>6.0850650000000019</v>
      </c>
      <c r="I2163" s="2">
        <f>'Moving Avg'!G2163</f>
        <v>5.876812000000001</v>
      </c>
      <c r="J2163" s="2">
        <f>'Moving Avg'!H2163</f>
        <v>5.5801749999999997</v>
      </c>
      <c r="K2163" s="18" t="str">
        <f>OBV!F2163</f>
        <v>BEARISH</v>
      </c>
      <c r="L2163" s="18" t="str">
        <f>OBV!G2163</f>
        <v>NEUTRAL</v>
      </c>
      <c r="M2163" s="18" t="str">
        <f>OBV!H2163</f>
        <v>CONFIRMED BEARISH</v>
      </c>
      <c r="N2163" s="21">
        <f t="shared" si="330"/>
        <v>50</v>
      </c>
      <c r="O2163" s="21">
        <f t="shared" si="331"/>
        <v>100</v>
      </c>
      <c r="P2163" s="21">
        <f t="shared" si="332"/>
        <v>50</v>
      </c>
      <c r="Q2163" s="21">
        <f t="shared" si="333"/>
        <v>16.5</v>
      </c>
      <c r="R2163" s="22">
        <f t="shared" si="334"/>
        <v>62.475000000000001</v>
      </c>
      <c r="S2163" s="22">
        <f t="shared" si="335"/>
        <v>51.625</v>
      </c>
      <c r="T2163" s="22">
        <f t="shared" si="336"/>
        <v>42.424999999999997</v>
      </c>
      <c r="U2163" s="22">
        <f t="shared" si="337"/>
        <v>54.125</v>
      </c>
      <c r="V2163" s="21">
        <f t="shared" si="338"/>
        <v>52.17499999999999</v>
      </c>
      <c r="W2163" s="21">
        <f t="shared" si="339"/>
        <v>52.662499999999994</v>
      </c>
      <c r="X2163" s="20"/>
      <c r="Y2163" s="20"/>
      <c r="Z2163" s="20"/>
    </row>
    <row r="2164" spans="1:26" ht="13.5" x14ac:dyDescent="0.25">
      <c r="A2164" s="4">
        <f>TITRES_STAT!B2167</f>
        <v>45156</v>
      </c>
      <c r="B2164" s="2">
        <f>TITRES_STAT!C2167</f>
        <v>13.2</v>
      </c>
      <c r="C2164" s="2">
        <f>RSI!I2164</f>
        <v>51.820302822388193</v>
      </c>
      <c r="D2164" s="2">
        <f>MACD!E2164</f>
        <v>3.9486121051948153E-2</v>
      </c>
      <c r="E2164" s="2">
        <f>MACD!F2164</f>
        <v>-2.6806513541753323E-3</v>
      </c>
      <c r="F2164" s="2">
        <f>'Moving Avg'!D2164</f>
        <v>6.0634999999999994</v>
      </c>
      <c r="G2164" s="2">
        <f>'Moving Avg'!E2164</f>
        <v>6.0974500000000003</v>
      </c>
      <c r="H2164" s="2">
        <f>'Moving Avg'!F2164</f>
        <v>6.08988</v>
      </c>
      <c r="I2164" s="2">
        <f>'Moving Avg'!G2164</f>
        <v>5.8920640000000022</v>
      </c>
      <c r="J2164" s="2">
        <f>'Moving Avg'!H2164</f>
        <v>5.579542</v>
      </c>
      <c r="K2164" s="18" t="str">
        <f>OBV!F2164</f>
        <v>BULLISH</v>
      </c>
      <c r="L2164" s="18" t="str">
        <f>OBV!G2164</f>
        <v>NEUTRAL</v>
      </c>
      <c r="M2164" s="18" t="str">
        <f>OBV!H2164</f>
        <v>CONFIRMED BULLISH</v>
      </c>
      <c r="N2164" s="21">
        <f t="shared" si="330"/>
        <v>50</v>
      </c>
      <c r="O2164" s="21">
        <f t="shared" si="331"/>
        <v>100</v>
      </c>
      <c r="P2164" s="21">
        <f t="shared" si="332"/>
        <v>50</v>
      </c>
      <c r="Q2164" s="21">
        <f t="shared" si="333"/>
        <v>83.5</v>
      </c>
      <c r="R2164" s="22">
        <f t="shared" si="334"/>
        <v>72.525000000000006</v>
      </c>
      <c r="S2164" s="22">
        <f t="shared" si="335"/>
        <v>68.375</v>
      </c>
      <c r="T2164" s="22">
        <f t="shared" si="336"/>
        <v>72.575000000000003</v>
      </c>
      <c r="U2164" s="22">
        <f t="shared" si="337"/>
        <v>70.875</v>
      </c>
      <c r="V2164" s="21">
        <f t="shared" si="338"/>
        <v>71.158333333333346</v>
      </c>
      <c r="W2164" s="21">
        <f t="shared" si="339"/>
        <v>71.087500000000006</v>
      </c>
      <c r="X2164" s="20"/>
      <c r="Y2164" s="20"/>
      <c r="Z2164" s="20"/>
    </row>
    <row r="2165" spans="1:26" ht="13.5" x14ac:dyDescent="0.25">
      <c r="A2165" s="4">
        <f>TITRES_STAT!B2168</f>
        <v>45159</v>
      </c>
      <c r="B2165" s="2">
        <f>TITRES_STAT!C2168</f>
        <v>13.25</v>
      </c>
      <c r="C2165" s="2">
        <f>RSI!I2165</f>
        <v>53.08193483360121</v>
      </c>
      <c r="D2165" s="2">
        <f>MACD!E2165</f>
        <v>5.4242086296148351E-2</v>
      </c>
      <c r="E2165" s="2">
        <f>MACD!F2165</f>
        <v>8.7038961758894064E-3</v>
      </c>
      <c r="F2165" s="2">
        <f>'Moving Avg'!D2165</f>
        <v>6.0543399999999998</v>
      </c>
      <c r="G2165" s="2">
        <f>'Moving Avg'!E2165</f>
        <v>6.0864500000000001</v>
      </c>
      <c r="H2165" s="2">
        <f>'Moving Avg'!F2165</f>
        <v>6.0887349999999998</v>
      </c>
      <c r="I2165" s="2">
        <f>'Moving Avg'!G2165</f>
        <v>5.9086640000000008</v>
      </c>
      <c r="J2165" s="2">
        <f>'Moving Avg'!H2165</f>
        <v>5.5791349999999991</v>
      </c>
      <c r="K2165" s="18" t="str">
        <f>OBV!F2165</f>
        <v>BULLISH</v>
      </c>
      <c r="L2165" s="18" t="str">
        <f>OBV!G2165</f>
        <v>NEUTRAL</v>
      </c>
      <c r="M2165" s="18" t="str">
        <f>OBV!H2165</f>
        <v>BULLISH DIVERGENCE</v>
      </c>
      <c r="N2165" s="21">
        <f t="shared" si="330"/>
        <v>50</v>
      </c>
      <c r="O2165" s="21">
        <f t="shared" si="331"/>
        <v>100</v>
      </c>
      <c r="P2165" s="21">
        <f t="shared" si="332"/>
        <v>50</v>
      </c>
      <c r="Q2165" s="21">
        <f t="shared" si="333"/>
        <v>66.5</v>
      </c>
      <c r="R2165" s="22">
        <f t="shared" si="334"/>
        <v>69.974999999999994</v>
      </c>
      <c r="S2165" s="22">
        <f t="shared" si="335"/>
        <v>64.125</v>
      </c>
      <c r="T2165" s="22">
        <f t="shared" si="336"/>
        <v>64.924999999999997</v>
      </c>
      <c r="U2165" s="22">
        <f t="shared" si="337"/>
        <v>66.625</v>
      </c>
      <c r="V2165" s="21">
        <f t="shared" si="338"/>
        <v>66.341666666666654</v>
      </c>
      <c r="W2165" s="21">
        <f t="shared" si="339"/>
        <v>66.412499999999994</v>
      </c>
      <c r="X2165" s="20"/>
      <c r="Y2165" s="20"/>
      <c r="Z2165" s="20"/>
    </row>
    <row r="2166" spans="1:26" ht="13.5" x14ac:dyDescent="0.25">
      <c r="A2166" s="4">
        <f>TITRES_STAT!B2169</f>
        <v>45160</v>
      </c>
      <c r="B2166" s="2">
        <f>TITRES_STAT!C2169</f>
        <v>13.3</v>
      </c>
      <c r="C2166" s="2">
        <f>RSI!I2166</f>
        <v>54.363306551244996</v>
      </c>
      <c r="D2166" s="2">
        <f>MACD!E2166</f>
        <v>5.6988303096633608E-2</v>
      </c>
      <c r="E2166" s="2">
        <f>MACD!F2166</f>
        <v>1.8360777560038247E-2</v>
      </c>
      <c r="F2166" s="2">
        <f>'Moving Avg'!D2166</f>
        <v>6.0561799999999995</v>
      </c>
      <c r="G2166" s="2">
        <f>'Moving Avg'!E2166</f>
        <v>6.0827800000000005</v>
      </c>
      <c r="H2166" s="2">
        <f>'Moving Avg'!F2166</f>
        <v>6.0958449999999997</v>
      </c>
      <c r="I2166" s="2">
        <f>'Moving Avg'!G2166</f>
        <v>5.9239440000000014</v>
      </c>
      <c r="J2166" s="2">
        <f>'Moving Avg'!H2166</f>
        <v>5.5787314999999991</v>
      </c>
      <c r="K2166" s="18" t="str">
        <f>OBV!F2166</f>
        <v>BULLISH</v>
      </c>
      <c r="L2166" s="18" t="str">
        <f>OBV!G2166</f>
        <v>NEUTRAL</v>
      </c>
      <c r="M2166" s="18" t="str">
        <f>OBV!H2166</f>
        <v>CONFIRMED BULLISH</v>
      </c>
      <c r="N2166" s="21">
        <f t="shared" si="330"/>
        <v>50</v>
      </c>
      <c r="O2166" s="21">
        <f t="shared" si="331"/>
        <v>100</v>
      </c>
      <c r="P2166" s="21">
        <f t="shared" si="332"/>
        <v>50</v>
      </c>
      <c r="Q2166" s="21">
        <f t="shared" si="333"/>
        <v>83.5</v>
      </c>
      <c r="R2166" s="22">
        <f t="shared" si="334"/>
        <v>72.525000000000006</v>
      </c>
      <c r="S2166" s="22">
        <f t="shared" si="335"/>
        <v>68.375</v>
      </c>
      <c r="T2166" s="22">
        <f t="shared" si="336"/>
        <v>72.575000000000003</v>
      </c>
      <c r="U2166" s="22">
        <f t="shared" si="337"/>
        <v>70.875</v>
      </c>
      <c r="V2166" s="21">
        <f t="shared" si="338"/>
        <v>71.158333333333346</v>
      </c>
      <c r="W2166" s="21">
        <f t="shared" si="339"/>
        <v>71.087500000000006</v>
      </c>
      <c r="X2166" s="20"/>
      <c r="Y2166" s="20"/>
      <c r="Z2166" s="20"/>
    </row>
    <row r="2167" spans="1:26" ht="13.5" x14ac:dyDescent="0.25">
      <c r="A2167" s="4">
        <f>TITRES_STAT!B2170</f>
        <v>45161</v>
      </c>
      <c r="B2167" s="2">
        <f>TITRES_STAT!C2170</f>
        <v>13.3</v>
      </c>
      <c r="C2167" s="2">
        <f>RSI!I2167</f>
        <v>54.363306551244996</v>
      </c>
      <c r="D2167" s="2">
        <f>MACD!E2167</f>
        <v>5.7493307107308489E-2</v>
      </c>
      <c r="E2167" s="2">
        <f>MACD!F2167</f>
        <v>2.6187283469492298E-2</v>
      </c>
      <c r="F2167" s="2">
        <f>'Moving Avg'!D2167</f>
        <v>6.05802</v>
      </c>
      <c r="G2167" s="2">
        <f>'Moving Avg'!E2167</f>
        <v>6.0800299999999998</v>
      </c>
      <c r="H2167" s="2">
        <f>'Moving Avg'!F2167</f>
        <v>6.0981400000000008</v>
      </c>
      <c r="I2167" s="2">
        <f>'Moving Avg'!G2167</f>
        <v>5.9392240000000012</v>
      </c>
      <c r="J2167" s="2">
        <f>'Moving Avg'!H2167</f>
        <v>5.5783279999999982</v>
      </c>
      <c r="K2167" s="18" t="str">
        <f>OBV!F2167</f>
        <v>BULLISH</v>
      </c>
      <c r="L2167" s="18" t="str">
        <f>OBV!G2167</f>
        <v>NEUTRAL</v>
      </c>
      <c r="M2167" s="18" t="str">
        <f>OBV!H2167</f>
        <v>CONFIRMED BULLISH</v>
      </c>
      <c r="N2167" s="21">
        <f t="shared" si="330"/>
        <v>50</v>
      </c>
      <c r="O2167" s="21">
        <f t="shared" si="331"/>
        <v>100</v>
      </c>
      <c r="P2167" s="21">
        <f t="shared" si="332"/>
        <v>50</v>
      </c>
      <c r="Q2167" s="21">
        <f t="shared" si="333"/>
        <v>83.5</v>
      </c>
      <c r="R2167" s="22">
        <f t="shared" si="334"/>
        <v>72.525000000000006</v>
      </c>
      <c r="S2167" s="22">
        <f t="shared" si="335"/>
        <v>68.375</v>
      </c>
      <c r="T2167" s="22">
        <f t="shared" si="336"/>
        <v>72.575000000000003</v>
      </c>
      <c r="U2167" s="22">
        <f t="shared" si="337"/>
        <v>70.875</v>
      </c>
      <c r="V2167" s="21">
        <f t="shared" si="338"/>
        <v>71.158333333333346</v>
      </c>
      <c r="W2167" s="21">
        <f t="shared" si="339"/>
        <v>71.087500000000006</v>
      </c>
      <c r="X2167" s="20"/>
      <c r="Y2167" s="20"/>
      <c r="Z2167" s="20"/>
    </row>
    <row r="2168" spans="1:26" ht="13.5" x14ac:dyDescent="0.25">
      <c r="A2168" s="4">
        <f>TITRES_STAT!B2171</f>
        <v>45162</v>
      </c>
      <c r="B2168" s="2">
        <f>TITRES_STAT!C2171</f>
        <v>13.3</v>
      </c>
      <c r="C2168" s="2">
        <f>RSI!I2168</f>
        <v>54.363306551244996</v>
      </c>
      <c r="D2168" s="2">
        <f>MACD!E2168</f>
        <v>6.3193315296786068E-2</v>
      </c>
      <c r="E2168" s="2">
        <f>MACD!F2168</f>
        <v>3.3588489834951052E-2</v>
      </c>
      <c r="F2168" s="2">
        <f>'Moving Avg'!D2168</f>
        <v>6.0855399999999999</v>
      </c>
      <c r="G2168" s="2">
        <f>'Moving Avg'!E2168</f>
        <v>6.0736100000000004</v>
      </c>
      <c r="H2168" s="2">
        <f>'Moving Avg'!F2168</f>
        <v>6.1004350000000001</v>
      </c>
      <c r="I2168" s="2">
        <f>'Moving Avg'!G2168</f>
        <v>5.9522820000000021</v>
      </c>
      <c r="J2168" s="2">
        <f>'Moving Avg'!H2168</f>
        <v>5.5779244999999982</v>
      </c>
      <c r="K2168" s="18" t="str">
        <f>OBV!F2168</f>
        <v>BULLISH</v>
      </c>
      <c r="L2168" s="18" t="str">
        <f>OBV!G2168</f>
        <v>NEUTRAL</v>
      </c>
      <c r="M2168" s="18" t="str">
        <f>OBV!H2168</f>
        <v>CONFIRMED BULLISH</v>
      </c>
      <c r="N2168" s="21">
        <f t="shared" si="330"/>
        <v>50</v>
      </c>
      <c r="O2168" s="21">
        <f t="shared" si="331"/>
        <v>100</v>
      </c>
      <c r="P2168" s="21">
        <f t="shared" si="332"/>
        <v>50</v>
      </c>
      <c r="Q2168" s="21">
        <f t="shared" si="333"/>
        <v>83.5</v>
      </c>
      <c r="R2168" s="22">
        <f t="shared" si="334"/>
        <v>72.525000000000006</v>
      </c>
      <c r="S2168" s="22">
        <f t="shared" si="335"/>
        <v>68.375</v>
      </c>
      <c r="T2168" s="22">
        <f t="shared" si="336"/>
        <v>72.575000000000003</v>
      </c>
      <c r="U2168" s="22">
        <f t="shared" si="337"/>
        <v>70.875</v>
      </c>
      <c r="V2168" s="21">
        <f t="shared" si="338"/>
        <v>71.158333333333346</v>
      </c>
      <c r="W2168" s="21">
        <f t="shared" si="339"/>
        <v>71.087500000000006</v>
      </c>
      <c r="X2168" s="20"/>
      <c r="Y2168" s="20"/>
      <c r="Z2168" s="20"/>
    </row>
    <row r="2169" spans="1:26" ht="13.5" x14ac:dyDescent="0.25">
      <c r="A2169" s="4">
        <f>TITRES_STAT!B2172</f>
        <v>45163</v>
      </c>
      <c r="B2169" s="2">
        <f>TITRES_STAT!C2172</f>
        <v>13.1</v>
      </c>
      <c r="C2169" s="2">
        <f>RSI!I2169</f>
        <v>47.830128544329945</v>
      </c>
      <c r="D2169" s="2">
        <f>MACD!E2169</f>
        <v>5.6124736923336194E-2</v>
      </c>
      <c r="E2169" s="2">
        <f>MACD!F2169</f>
        <v>3.8095739252628082E-2</v>
      </c>
      <c r="F2169" s="2">
        <f>'Moving Avg'!D2169</f>
        <v>6.0763799999999994</v>
      </c>
      <c r="G2169" s="2">
        <f>'Moving Avg'!E2169</f>
        <v>6.0699399999999999</v>
      </c>
      <c r="H2169" s="2">
        <f>'Moving Avg'!F2169</f>
        <v>6.0924099999999992</v>
      </c>
      <c r="I2169" s="2">
        <f>'Moving Avg'!G2169</f>
        <v>5.9612820000000033</v>
      </c>
      <c r="J2169" s="2">
        <f>'Moving Avg'!H2169</f>
        <v>5.5770624999999976</v>
      </c>
      <c r="K2169" s="18" t="str">
        <f>OBV!F2169</f>
        <v>BULLISH</v>
      </c>
      <c r="L2169" s="18" t="str">
        <f>OBV!G2169</f>
        <v>NEUTRAL</v>
      </c>
      <c r="M2169" s="18" t="str">
        <f>OBV!H2169</f>
        <v>BULLISH DIVERGENCE</v>
      </c>
      <c r="N2169" s="21">
        <f t="shared" si="330"/>
        <v>50</v>
      </c>
      <c r="O2169" s="21">
        <f t="shared" si="331"/>
        <v>100</v>
      </c>
      <c r="P2169" s="21">
        <f t="shared" si="332"/>
        <v>50</v>
      </c>
      <c r="Q2169" s="21">
        <f t="shared" si="333"/>
        <v>66.5</v>
      </c>
      <c r="R2169" s="22">
        <f t="shared" si="334"/>
        <v>69.974999999999994</v>
      </c>
      <c r="S2169" s="22">
        <f t="shared" si="335"/>
        <v>64.125</v>
      </c>
      <c r="T2169" s="22">
        <f t="shared" si="336"/>
        <v>64.924999999999997</v>
      </c>
      <c r="U2169" s="22">
        <f t="shared" si="337"/>
        <v>66.625</v>
      </c>
      <c r="V2169" s="21">
        <f t="shared" si="338"/>
        <v>66.341666666666654</v>
      </c>
      <c r="W2169" s="21">
        <f t="shared" si="339"/>
        <v>66.412499999999994</v>
      </c>
      <c r="X2169" s="20"/>
      <c r="Y2169" s="20"/>
      <c r="Z2169" s="20"/>
    </row>
    <row r="2170" spans="1:26" ht="13.5" x14ac:dyDescent="0.25">
      <c r="A2170" s="4">
        <f>TITRES_STAT!B2173</f>
        <v>45166</v>
      </c>
      <c r="B2170" s="2">
        <f>TITRES_STAT!C2173</f>
        <v>13.1</v>
      </c>
      <c r="C2170" s="2">
        <f>RSI!I2170</f>
        <v>47.830128544329945</v>
      </c>
      <c r="D2170" s="2">
        <f>MACD!E2170</f>
        <v>6.2349927805410488E-2</v>
      </c>
      <c r="E2170" s="2">
        <f>MACD!F2170</f>
        <v>4.2946576963184567E-2</v>
      </c>
      <c r="F2170" s="2">
        <f>'Moving Avg'!D2170</f>
        <v>6.0626200000000008</v>
      </c>
      <c r="G2170" s="2">
        <f>'Moving Avg'!E2170</f>
        <v>6.0584800000000003</v>
      </c>
      <c r="H2170" s="2">
        <f>'Moving Avg'!F2170</f>
        <v>6.0901199999999989</v>
      </c>
      <c r="I2170" s="2">
        <f>'Moving Avg'!G2170</f>
        <v>5.967704000000003</v>
      </c>
      <c r="J2170" s="2">
        <f>'Moving Avg'!H2170</f>
        <v>5.5764224999999961</v>
      </c>
      <c r="K2170" s="18" t="str">
        <f>OBV!F2170</f>
        <v>BEARISH</v>
      </c>
      <c r="L2170" s="18" t="str">
        <f>OBV!G2170</f>
        <v>NEUTRAL</v>
      </c>
      <c r="M2170" s="18" t="str">
        <f>OBV!H2170</f>
        <v>CONFIRMED BEARISH</v>
      </c>
      <c r="N2170" s="21">
        <f t="shared" si="330"/>
        <v>50</v>
      </c>
      <c r="O2170" s="21">
        <f t="shared" si="331"/>
        <v>100</v>
      </c>
      <c r="P2170" s="21">
        <f t="shared" si="332"/>
        <v>50</v>
      </c>
      <c r="Q2170" s="21">
        <f t="shared" si="333"/>
        <v>16.5</v>
      </c>
      <c r="R2170" s="22">
        <f t="shared" si="334"/>
        <v>62.475000000000001</v>
      </c>
      <c r="S2170" s="22">
        <f t="shared" si="335"/>
        <v>51.625</v>
      </c>
      <c r="T2170" s="22">
        <f t="shared" si="336"/>
        <v>42.424999999999997</v>
      </c>
      <c r="U2170" s="22">
        <f t="shared" si="337"/>
        <v>54.125</v>
      </c>
      <c r="V2170" s="21">
        <f t="shared" si="338"/>
        <v>52.17499999999999</v>
      </c>
      <c r="W2170" s="21">
        <f t="shared" si="339"/>
        <v>52.662499999999994</v>
      </c>
      <c r="X2170" s="20"/>
      <c r="Y2170" s="20"/>
      <c r="Z2170" s="20"/>
    </row>
    <row r="2171" spans="1:26" ht="13.5" x14ac:dyDescent="0.25">
      <c r="A2171" s="4">
        <f>TITRES_STAT!B2174</f>
        <v>45167</v>
      </c>
      <c r="B2171" s="2">
        <f>TITRES_STAT!C2174</f>
        <v>13</v>
      </c>
      <c r="C2171" s="2">
        <f>RSI!I2171</f>
        <v>44.710916385207106</v>
      </c>
      <c r="D2171" s="2">
        <f>MACD!E2171</f>
        <v>6.6284194988739387E-2</v>
      </c>
      <c r="E2171" s="2">
        <f>MACD!F2171</f>
        <v>4.7614100568295535E-2</v>
      </c>
      <c r="F2171" s="2">
        <f>'Moving Avg'!D2171</f>
        <v>6.0351000000000008</v>
      </c>
      <c r="G2171" s="2">
        <f>'Moving Avg'!E2171</f>
        <v>6.0456399999999997</v>
      </c>
      <c r="H2171" s="2">
        <f>'Moving Avg'!F2171</f>
        <v>6.0901199999999989</v>
      </c>
      <c r="I2171" s="2">
        <f>'Moving Avg'!G2171</f>
        <v>5.9732960000000039</v>
      </c>
      <c r="J2171" s="2">
        <f>'Moving Avg'!H2171</f>
        <v>5.5755529999999975</v>
      </c>
      <c r="K2171" s="18" t="str">
        <f>OBV!F2171</f>
        <v>BEARISH</v>
      </c>
      <c r="L2171" s="18" t="str">
        <f>OBV!G2171</f>
        <v>WEAK</v>
      </c>
      <c r="M2171" s="18" t="str">
        <f>OBV!H2171</f>
        <v>CONFIRMED BEARISH</v>
      </c>
      <c r="N2171" s="21">
        <f t="shared" si="330"/>
        <v>50</v>
      </c>
      <c r="O2171" s="21">
        <f t="shared" si="331"/>
        <v>100</v>
      </c>
      <c r="P2171" s="21">
        <f t="shared" si="332"/>
        <v>50</v>
      </c>
      <c r="Q2171" s="21">
        <f t="shared" si="333"/>
        <v>0</v>
      </c>
      <c r="R2171" s="22">
        <f t="shared" si="334"/>
        <v>60</v>
      </c>
      <c r="S2171" s="22">
        <f t="shared" si="335"/>
        <v>47.5</v>
      </c>
      <c r="T2171" s="22">
        <f t="shared" si="336"/>
        <v>35</v>
      </c>
      <c r="U2171" s="22">
        <f t="shared" si="337"/>
        <v>50</v>
      </c>
      <c r="V2171" s="21">
        <f t="shared" si="338"/>
        <v>47.5</v>
      </c>
      <c r="W2171" s="21">
        <f t="shared" si="339"/>
        <v>48.125</v>
      </c>
      <c r="X2171" s="20"/>
      <c r="Y2171" s="20"/>
      <c r="Z2171" s="20"/>
    </row>
    <row r="2172" spans="1:26" ht="13.5" x14ac:dyDescent="0.25">
      <c r="A2172" s="4">
        <f>TITRES_STAT!B2175</f>
        <v>45168</v>
      </c>
      <c r="B2172" s="2">
        <f>TITRES_STAT!C2175</f>
        <v>13</v>
      </c>
      <c r="C2172" s="2">
        <f>RSI!I2172</f>
        <v>44.710916385207113</v>
      </c>
      <c r="D2172" s="2">
        <f>MACD!E2172</f>
        <v>7.0074470474382089E-2</v>
      </c>
      <c r="E2172" s="2">
        <f>MACD!F2172</f>
        <v>5.210617454951285E-2</v>
      </c>
      <c r="F2172" s="2">
        <f>'Moving Avg'!D2172</f>
        <v>6.0075799999999999</v>
      </c>
      <c r="G2172" s="2">
        <f>'Moving Avg'!E2172</f>
        <v>6.0327999999999999</v>
      </c>
      <c r="H2172" s="2">
        <f>'Moving Avg'!F2172</f>
        <v>6.0832399999999991</v>
      </c>
      <c r="I2172" s="2">
        <f>'Moving Avg'!G2172</f>
        <v>5.979600000000004</v>
      </c>
      <c r="J2172" s="2">
        <f>'Moving Avg'!H2172</f>
        <v>5.5753504999999972</v>
      </c>
      <c r="K2172" s="18" t="str">
        <f>OBV!F2172</f>
        <v>BEARISH</v>
      </c>
      <c r="L2172" s="18" t="str">
        <f>OBV!G2172</f>
        <v>WEAK</v>
      </c>
      <c r="M2172" s="18" t="str">
        <f>OBV!H2172</f>
        <v>CONFIRMED BEARISH</v>
      </c>
      <c r="N2172" s="21">
        <f t="shared" si="330"/>
        <v>50</v>
      </c>
      <c r="O2172" s="21">
        <f t="shared" si="331"/>
        <v>100</v>
      </c>
      <c r="P2172" s="21">
        <f t="shared" si="332"/>
        <v>50</v>
      </c>
      <c r="Q2172" s="21">
        <f t="shared" si="333"/>
        <v>0</v>
      </c>
      <c r="R2172" s="22">
        <f t="shared" si="334"/>
        <v>60</v>
      </c>
      <c r="S2172" s="22">
        <f t="shared" si="335"/>
        <v>47.5</v>
      </c>
      <c r="T2172" s="22">
        <f t="shared" si="336"/>
        <v>35</v>
      </c>
      <c r="U2172" s="22">
        <f t="shared" si="337"/>
        <v>50</v>
      </c>
      <c r="V2172" s="21">
        <f t="shared" si="338"/>
        <v>47.5</v>
      </c>
      <c r="W2172" s="21">
        <f t="shared" si="339"/>
        <v>48.125</v>
      </c>
      <c r="X2172" s="20"/>
      <c r="Y2172" s="20"/>
      <c r="Z2172" s="20"/>
    </row>
    <row r="2173" spans="1:26" ht="13.5" x14ac:dyDescent="0.25">
      <c r="A2173" s="4">
        <f>TITRES_STAT!B2176</f>
        <v>45169</v>
      </c>
      <c r="B2173" s="2">
        <f>TITRES_STAT!C2176</f>
        <v>13</v>
      </c>
      <c r="C2173" s="2">
        <f>RSI!I2173</f>
        <v>44.710916385207113</v>
      </c>
      <c r="D2173" s="2">
        <f>MACD!E2173</f>
        <v>5.3954891775392255E-2</v>
      </c>
      <c r="E2173" s="2">
        <f>MACD!F2173</f>
        <v>5.2475917994688738E-2</v>
      </c>
      <c r="F2173" s="2">
        <f>'Moving Avg'!D2173</f>
        <v>5.9800599999999999</v>
      </c>
      <c r="G2173" s="2">
        <f>'Moving Avg'!E2173</f>
        <v>6.0327999999999999</v>
      </c>
      <c r="H2173" s="2">
        <f>'Moving Avg'!F2173</f>
        <v>6.0717750000000006</v>
      </c>
      <c r="I2173" s="2">
        <f>'Moving Avg'!G2173</f>
        <v>5.9859040000000041</v>
      </c>
      <c r="J2173" s="2">
        <f>'Moving Avg'!H2173</f>
        <v>5.5751479999999978</v>
      </c>
      <c r="K2173" s="18" t="str">
        <f>OBV!F2173</f>
        <v>BEARISH</v>
      </c>
      <c r="L2173" s="18" t="str">
        <f>OBV!G2173</f>
        <v>WEAK</v>
      </c>
      <c r="M2173" s="18" t="str">
        <f>OBV!H2173</f>
        <v>CONFIRMED BEARISH</v>
      </c>
      <c r="N2173" s="21">
        <f t="shared" si="330"/>
        <v>50</v>
      </c>
      <c r="O2173" s="21">
        <f t="shared" si="331"/>
        <v>100</v>
      </c>
      <c r="P2173" s="21">
        <f t="shared" si="332"/>
        <v>50</v>
      </c>
      <c r="Q2173" s="21">
        <f t="shared" si="333"/>
        <v>0</v>
      </c>
      <c r="R2173" s="22">
        <f t="shared" si="334"/>
        <v>60</v>
      </c>
      <c r="S2173" s="22">
        <f t="shared" si="335"/>
        <v>47.5</v>
      </c>
      <c r="T2173" s="22">
        <f t="shared" si="336"/>
        <v>35</v>
      </c>
      <c r="U2173" s="22">
        <f t="shared" si="337"/>
        <v>50</v>
      </c>
      <c r="V2173" s="21">
        <f t="shared" si="338"/>
        <v>47.5</v>
      </c>
      <c r="W2173" s="21">
        <f t="shared" si="339"/>
        <v>48.125</v>
      </c>
      <c r="X2173" s="20"/>
      <c r="Y2173" s="20"/>
      <c r="Z2173" s="20"/>
    </row>
    <row r="2174" spans="1:26" ht="13.5" x14ac:dyDescent="0.25">
      <c r="A2174" s="4">
        <f>TITRES_STAT!B2177</f>
        <v>45170</v>
      </c>
      <c r="B2174" s="2">
        <f>TITRES_STAT!C2177</f>
        <v>12.99</v>
      </c>
      <c r="C2174" s="2">
        <f>RSI!I2174</f>
        <v>44.348902324915258</v>
      </c>
      <c r="D2174" s="2">
        <f>MACD!E2174</f>
        <v>5.5159154711791558E-2</v>
      </c>
      <c r="E2174" s="2">
        <f>MACD!F2174</f>
        <v>5.3012565338109302E-2</v>
      </c>
      <c r="F2174" s="2">
        <f>'Moving Avg'!D2174</f>
        <v>5.9699600000000004</v>
      </c>
      <c r="G2174" s="2">
        <f>'Moving Avg'!E2174</f>
        <v>6.0231699999999995</v>
      </c>
      <c r="H2174" s="2">
        <f>'Moving Avg'!F2174</f>
        <v>6.0603100000000012</v>
      </c>
      <c r="I2174" s="2">
        <f>'Moving Avg'!G2174</f>
        <v>5.9912260000000037</v>
      </c>
      <c r="J2174" s="2">
        <f>'Moving Avg'!H2174</f>
        <v>5.5760339999999973</v>
      </c>
      <c r="K2174" s="18" t="str">
        <f>OBV!F2174</f>
        <v>BEARISH</v>
      </c>
      <c r="L2174" s="18" t="str">
        <f>OBV!G2174</f>
        <v>WEAK</v>
      </c>
      <c r="M2174" s="18" t="str">
        <f>OBV!H2174</f>
        <v>CONFIRMED BEARISH</v>
      </c>
      <c r="N2174" s="21">
        <f t="shared" si="330"/>
        <v>50</v>
      </c>
      <c r="O2174" s="21">
        <f t="shared" si="331"/>
        <v>100</v>
      </c>
      <c r="P2174" s="21">
        <f t="shared" si="332"/>
        <v>50</v>
      </c>
      <c r="Q2174" s="21">
        <f t="shared" si="333"/>
        <v>0</v>
      </c>
      <c r="R2174" s="22">
        <f t="shared" si="334"/>
        <v>60</v>
      </c>
      <c r="S2174" s="22">
        <f t="shared" si="335"/>
        <v>47.5</v>
      </c>
      <c r="T2174" s="22">
        <f t="shared" si="336"/>
        <v>35</v>
      </c>
      <c r="U2174" s="22">
        <f t="shared" si="337"/>
        <v>50</v>
      </c>
      <c r="V2174" s="21">
        <f t="shared" si="338"/>
        <v>47.5</v>
      </c>
      <c r="W2174" s="21">
        <f t="shared" si="339"/>
        <v>48.125</v>
      </c>
      <c r="X2174" s="20"/>
      <c r="Y2174" s="20"/>
      <c r="Z2174" s="20"/>
    </row>
    <row r="2175" spans="1:26" ht="13.5" x14ac:dyDescent="0.25">
      <c r="A2175" s="4">
        <f>TITRES_STAT!B2178</f>
        <v>45173</v>
      </c>
      <c r="B2175" s="2">
        <f>TITRES_STAT!C2178</f>
        <v>13</v>
      </c>
      <c r="C2175" s="2">
        <f>RSI!I2175</f>
        <v>44.829962966489539</v>
      </c>
      <c r="D2175" s="2">
        <f>MACD!E2175</f>
        <v>5.9769227898864408E-2</v>
      </c>
      <c r="E2175" s="2">
        <f>MACD!F2175</f>
        <v>5.4363897850260322E-2</v>
      </c>
      <c r="F2175" s="2">
        <f>'Moving Avg'!D2175</f>
        <v>5.9607800000000006</v>
      </c>
      <c r="G2175" s="2">
        <f>'Moving Avg'!E2175</f>
        <v>6.0116999999999994</v>
      </c>
      <c r="H2175" s="2">
        <f>'Moving Avg'!F2175</f>
        <v>6.0490750000000002</v>
      </c>
      <c r="I2175" s="2">
        <f>'Moving Avg'!G2175</f>
        <v>5.997086000000003</v>
      </c>
      <c r="J2175" s="2">
        <f>'Moving Avg'!H2175</f>
        <v>5.5771654999999978</v>
      </c>
      <c r="K2175" s="18" t="str">
        <f>OBV!F2175</f>
        <v>BEARISH</v>
      </c>
      <c r="L2175" s="18" t="str">
        <f>OBV!G2175</f>
        <v>WEAK</v>
      </c>
      <c r="M2175" s="18" t="str">
        <f>OBV!H2175</f>
        <v>CONFIRMED BEARISH</v>
      </c>
      <c r="N2175" s="21">
        <f t="shared" si="330"/>
        <v>50</v>
      </c>
      <c r="O2175" s="21">
        <f t="shared" si="331"/>
        <v>100</v>
      </c>
      <c r="P2175" s="21">
        <f t="shared" si="332"/>
        <v>50</v>
      </c>
      <c r="Q2175" s="21">
        <f t="shared" si="333"/>
        <v>0</v>
      </c>
      <c r="R2175" s="22">
        <f t="shared" si="334"/>
        <v>60</v>
      </c>
      <c r="S2175" s="22">
        <f t="shared" si="335"/>
        <v>47.5</v>
      </c>
      <c r="T2175" s="22">
        <f t="shared" si="336"/>
        <v>35</v>
      </c>
      <c r="U2175" s="22">
        <f t="shared" si="337"/>
        <v>50</v>
      </c>
      <c r="V2175" s="21">
        <f t="shared" si="338"/>
        <v>47.5</v>
      </c>
      <c r="W2175" s="21">
        <f t="shared" si="339"/>
        <v>48.125</v>
      </c>
      <c r="X2175" s="20"/>
      <c r="Y2175" s="20"/>
      <c r="Z2175" s="20"/>
    </row>
    <row r="2176" spans="1:26" ht="13.5" x14ac:dyDescent="0.25">
      <c r="A2176" s="4">
        <f>TITRES_STAT!B2179</f>
        <v>45174</v>
      </c>
      <c r="B2176" s="2">
        <f>TITRES_STAT!C2179</f>
        <v>13</v>
      </c>
      <c r="C2176" s="2">
        <f>RSI!I2176</f>
        <v>44.829962966489532</v>
      </c>
      <c r="D2176" s="2">
        <f>MACD!E2176</f>
        <v>6.7530177228920074E-2</v>
      </c>
      <c r="E2176" s="2">
        <f>MACD!F2176</f>
        <v>5.6997153725992275E-2</v>
      </c>
      <c r="F2176" s="2">
        <f>'Moving Avg'!D2176</f>
        <v>5.9607800000000006</v>
      </c>
      <c r="G2176" s="2">
        <f>'Moving Avg'!E2176</f>
        <v>5.9979400000000007</v>
      </c>
      <c r="H2176" s="2">
        <f>'Moving Avg'!F2176</f>
        <v>6.0403600000000015</v>
      </c>
      <c r="I2176" s="2">
        <f>'Moving Avg'!G2176</f>
        <v>6.0025900000000023</v>
      </c>
      <c r="J2176" s="2">
        <f>'Moving Avg'!H2176</f>
        <v>5.5786969999999982</v>
      </c>
      <c r="K2176" s="18" t="str">
        <f>OBV!F2176</f>
        <v>BEARISH</v>
      </c>
      <c r="L2176" s="18" t="str">
        <f>OBV!G2176</f>
        <v>NEUTRAL</v>
      </c>
      <c r="M2176" s="18" t="str">
        <f>OBV!H2176</f>
        <v>NEUTRAL</v>
      </c>
      <c r="N2176" s="21">
        <f t="shared" si="330"/>
        <v>50</v>
      </c>
      <c r="O2176" s="21">
        <f t="shared" si="331"/>
        <v>100</v>
      </c>
      <c r="P2176" s="21">
        <f t="shared" si="332"/>
        <v>50</v>
      </c>
      <c r="Q2176" s="21">
        <f t="shared" si="333"/>
        <v>16.5</v>
      </c>
      <c r="R2176" s="22">
        <f t="shared" si="334"/>
        <v>62.475000000000001</v>
      </c>
      <c r="S2176" s="22">
        <f t="shared" si="335"/>
        <v>51.625</v>
      </c>
      <c r="T2176" s="22">
        <f t="shared" si="336"/>
        <v>42.424999999999997</v>
      </c>
      <c r="U2176" s="22">
        <f t="shared" si="337"/>
        <v>54.125</v>
      </c>
      <c r="V2176" s="21">
        <f t="shared" si="338"/>
        <v>52.17499999999999</v>
      </c>
      <c r="W2176" s="21">
        <f t="shared" si="339"/>
        <v>52.662499999999994</v>
      </c>
      <c r="X2176" s="20"/>
      <c r="Y2176" s="20"/>
      <c r="Z2176" s="20"/>
    </row>
    <row r="2177" spans="1:26" ht="13.5" x14ac:dyDescent="0.25">
      <c r="A2177" s="4">
        <f>TITRES_STAT!B2180</f>
        <v>45175</v>
      </c>
      <c r="B2177" s="2">
        <f>TITRES_STAT!C2180</f>
        <v>12.9</v>
      </c>
      <c r="C2177" s="2">
        <f>RSI!I2177</f>
        <v>40.761304983978143</v>
      </c>
      <c r="D2177" s="2">
        <f>MACD!E2177</f>
        <v>7.780180217721E-2</v>
      </c>
      <c r="E2177" s="2">
        <f>MACD!F2177</f>
        <v>6.1158083416235826E-2</v>
      </c>
      <c r="F2177" s="2">
        <f>'Moving Avg'!D2177</f>
        <v>5.9516200000000001</v>
      </c>
      <c r="G2177" s="2">
        <f>'Moving Avg'!E2177</f>
        <v>5.9795999999999996</v>
      </c>
      <c r="H2177" s="2">
        <f>'Moving Avg'!F2177</f>
        <v>6.029815000000001</v>
      </c>
      <c r="I2177" s="2">
        <f>'Moving Avg'!G2177</f>
        <v>6.0075340000000015</v>
      </c>
      <c r="J2177" s="2">
        <f>'Moving Avg'!H2177</f>
        <v>5.5799994999999978</v>
      </c>
      <c r="K2177" s="18" t="str">
        <f>OBV!F2177</f>
        <v>BEARISH</v>
      </c>
      <c r="L2177" s="18" t="str">
        <f>OBV!G2177</f>
        <v>NEUTRAL</v>
      </c>
      <c r="M2177" s="18" t="str">
        <f>OBV!H2177</f>
        <v>CONFIRMED BEARISH</v>
      </c>
      <c r="N2177" s="21">
        <f t="shared" si="330"/>
        <v>50</v>
      </c>
      <c r="O2177" s="21">
        <f t="shared" si="331"/>
        <v>100</v>
      </c>
      <c r="P2177" s="21">
        <f t="shared" si="332"/>
        <v>50</v>
      </c>
      <c r="Q2177" s="21">
        <f t="shared" si="333"/>
        <v>16.5</v>
      </c>
      <c r="R2177" s="22">
        <f t="shared" si="334"/>
        <v>62.475000000000001</v>
      </c>
      <c r="S2177" s="22">
        <f t="shared" si="335"/>
        <v>51.625</v>
      </c>
      <c r="T2177" s="22">
        <f t="shared" si="336"/>
        <v>42.424999999999997</v>
      </c>
      <c r="U2177" s="22">
        <f t="shared" si="337"/>
        <v>54.125</v>
      </c>
      <c r="V2177" s="21">
        <f t="shared" si="338"/>
        <v>52.17499999999999</v>
      </c>
      <c r="W2177" s="21">
        <f t="shared" si="339"/>
        <v>52.662499999999994</v>
      </c>
      <c r="X2177" s="20"/>
      <c r="Y2177" s="20"/>
      <c r="Z2177" s="20"/>
    </row>
    <row r="2178" spans="1:26" ht="13.5" x14ac:dyDescent="0.25">
      <c r="A2178" s="4">
        <f>TITRES_STAT!B2181</f>
        <v>45176</v>
      </c>
      <c r="B2178" s="2">
        <f>TITRES_STAT!C2181</f>
        <v>12.9</v>
      </c>
      <c r="C2178" s="2">
        <f>RSI!I2178</f>
        <v>40.761304983978143</v>
      </c>
      <c r="D2178" s="2">
        <f>MACD!E2178</f>
        <v>8.7052769846926559E-2</v>
      </c>
      <c r="E2178" s="2">
        <f>MACD!F2178</f>
        <v>6.6337020702373975E-2</v>
      </c>
      <c r="F2178" s="2">
        <f>'Moving Avg'!D2178</f>
        <v>5.9424600000000005</v>
      </c>
      <c r="G2178" s="2">
        <f>'Moving Avg'!E2178</f>
        <v>5.9612600000000002</v>
      </c>
      <c r="H2178" s="2">
        <f>'Moving Avg'!F2178</f>
        <v>6.0174350000000008</v>
      </c>
      <c r="I2178" s="2">
        <f>'Moving Avg'!G2178</f>
        <v>6.0121220000000015</v>
      </c>
      <c r="J2178" s="2">
        <f>'Moving Avg'!H2178</f>
        <v>5.5806794999999978</v>
      </c>
      <c r="K2178" s="18" t="str">
        <f>OBV!F2178</f>
        <v>BEARISH</v>
      </c>
      <c r="L2178" s="18" t="str">
        <f>OBV!G2178</f>
        <v>NEUTRAL</v>
      </c>
      <c r="M2178" s="18" t="str">
        <f>OBV!H2178</f>
        <v>CONFIRMED BEARISH</v>
      </c>
      <c r="N2178" s="21">
        <f t="shared" ref="N2178:N2241" si="340">IF(D2178&lt;30,50, IF(D2178&gt;70, 0, 25))</f>
        <v>50</v>
      </c>
      <c r="O2178" s="21">
        <f t="shared" ref="O2178:O2241" si="341">IF(F2178-E2178&gt;0.02, 100, IF(F2178-E2178&lt;0,0,45))</f>
        <v>100</v>
      </c>
      <c r="P2178" s="21">
        <f t="shared" ref="P2178:P2241" si="342">IF(G2178-J2178&gt;10,100,IF(G2178-J2178&gt;5,75, IF(G2178-J2178&gt;0,50,0)))</f>
        <v>50</v>
      </c>
      <c r="Q2178" s="21">
        <f t="shared" ref="Q2178:Q2241" si="343">IF(M2178="confirmed bullish", 34, IF(M2178="bullish divergence",17, 0))+IF(K2178="bullish",33,IF(K2178="bearish",0,16.5))+IF(L2178="strong",33,IF(L2178="weak",0,16.5))</f>
        <v>16.5</v>
      </c>
      <c r="R2178" s="22">
        <f t="shared" si="334"/>
        <v>62.475000000000001</v>
      </c>
      <c r="S2178" s="22">
        <f t="shared" si="335"/>
        <v>51.625</v>
      </c>
      <c r="T2178" s="22">
        <f t="shared" si="336"/>
        <v>42.424999999999997</v>
      </c>
      <c r="U2178" s="22">
        <f t="shared" si="337"/>
        <v>54.125</v>
      </c>
      <c r="V2178" s="21">
        <f t="shared" si="338"/>
        <v>52.17499999999999</v>
      </c>
      <c r="W2178" s="21">
        <f t="shared" si="339"/>
        <v>52.662499999999994</v>
      </c>
      <c r="X2178" s="20"/>
      <c r="Y2178" s="20"/>
      <c r="Z2178" s="20"/>
    </row>
    <row r="2179" spans="1:26" ht="13.5" x14ac:dyDescent="0.25">
      <c r="A2179" s="4">
        <f>TITRES_STAT!B2182</f>
        <v>45177</v>
      </c>
      <c r="B2179" s="2">
        <f>TITRES_STAT!C2182</f>
        <v>13</v>
      </c>
      <c r="C2179" s="2">
        <f>RSI!I2179</f>
        <v>46.402800750532869</v>
      </c>
      <c r="D2179" s="2">
        <f>MACD!E2179</f>
        <v>7.7898368222380832E-2</v>
      </c>
      <c r="E2179" s="2">
        <f>MACD!F2179</f>
        <v>6.8649290206375349E-2</v>
      </c>
      <c r="F2179" s="2">
        <f>'Moving Avg'!D2179</f>
        <v>5.9433800000000003</v>
      </c>
      <c r="G2179" s="2">
        <f>'Moving Avg'!E2179</f>
        <v>5.9566700000000008</v>
      </c>
      <c r="H2179" s="2">
        <f>'Moving Avg'!F2179</f>
        <v>6.0133050000000008</v>
      </c>
      <c r="I2179" s="2">
        <f>'Moving Avg'!G2179</f>
        <v>6.0176260000000017</v>
      </c>
      <c r="J2179" s="2">
        <f>'Moving Avg'!H2179</f>
        <v>5.5815884999999978</v>
      </c>
      <c r="K2179" s="18" t="str">
        <f>OBV!F2179</f>
        <v>BULLISH</v>
      </c>
      <c r="L2179" s="18" t="str">
        <f>OBV!G2179</f>
        <v>NEUTRAL</v>
      </c>
      <c r="M2179" s="18" t="str">
        <f>OBV!H2179</f>
        <v>CONFIRMED BULLISH</v>
      </c>
      <c r="N2179" s="21">
        <f t="shared" si="340"/>
        <v>50</v>
      </c>
      <c r="O2179" s="21">
        <f t="shared" si="341"/>
        <v>100</v>
      </c>
      <c r="P2179" s="21">
        <f t="shared" si="342"/>
        <v>50</v>
      </c>
      <c r="Q2179" s="21">
        <f t="shared" si="343"/>
        <v>83.5</v>
      </c>
      <c r="R2179" s="22">
        <f t="shared" ref="R2179:R2242" si="344">0.35*N2179+O2179*0.35+P2179*0.15+Q2179*0.15</f>
        <v>72.525000000000006</v>
      </c>
      <c r="S2179" s="22">
        <f t="shared" ref="S2179:S2242" si="345">N2179*0.2+O2179*0.2+P2179*0.35+Q2179*0.25</f>
        <v>68.375</v>
      </c>
      <c r="T2179" s="22">
        <f t="shared" ref="T2179:T2242" si="346">N2179*0.15+O2179*0.15+P2179*0.25+Q2179*0.45</f>
        <v>72.575000000000003</v>
      </c>
      <c r="U2179" s="22">
        <f t="shared" ref="U2179:U2242" si="347">0.25*SUM(N2179:Q2179)</f>
        <v>70.875</v>
      </c>
      <c r="V2179" s="21">
        <f t="shared" ref="V2179:V2242" si="348">SUM(R2179:T2179)/3</f>
        <v>71.158333333333346</v>
      </c>
      <c r="W2179" s="21">
        <f t="shared" ref="W2179:W2242" si="349">SUM(R2179:U2179)/4</f>
        <v>71.087500000000006</v>
      </c>
      <c r="X2179" s="20"/>
      <c r="Y2179" s="20"/>
      <c r="Z2179" s="20"/>
    </row>
    <row r="2180" spans="1:26" ht="13.5" x14ac:dyDescent="0.25">
      <c r="A2180" s="4">
        <f>TITRES_STAT!B2183</f>
        <v>45180</v>
      </c>
      <c r="B2180" s="2">
        <f>TITRES_STAT!C2183</f>
        <v>13</v>
      </c>
      <c r="C2180" s="2">
        <f>RSI!I2180</f>
        <v>46.402800750532869</v>
      </c>
      <c r="D2180" s="2">
        <f>MACD!E2180</f>
        <v>7.0361462468421898E-2</v>
      </c>
      <c r="E2180" s="2">
        <f>MACD!F2180</f>
        <v>6.899172465878467E-2</v>
      </c>
      <c r="F2180" s="2">
        <f>'Moving Avg'!D2180</f>
        <v>5.9433800000000003</v>
      </c>
      <c r="G2180" s="2">
        <f>'Moving Avg'!E2180</f>
        <v>5.9520800000000005</v>
      </c>
      <c r="H2180" s="2">
        <f>'Moving Avg'!F2180</f>
        <v>6.0052800000000017</v>
      </c>
      <c r="I2180" s="2">
        <f>'Moving Avg'!G2180</f>
        <v>6.0217060000000018</v>
      </c>
      <c r="J2180" s="2">
        <f>'Moving Avg'!H2180</f>
        <v>5.5824974999999997</v>
      </c>
      <c r="K2180" s="18" t="str">
        <f>OBV!F2180</f>
        <v>BULLISH</v>
      </c>
      <c r="L2180" s="18" t="str">
        <f>OBV!G2180</f>
        <v>NEUTRAL</v>
      </c>
      <c r="M2180" s="18" t="str">
        <f>OBV!H2180</f>
        <v>NEUTRAL</v>
      </c>
      <c r="N2180" s="21">
        <f t="shared" si="340"/>
        <v>50</v>
      </c>
      <c r="O2180" s="21">
        <f t="shared" si="341"/>
        <v>100</v>
      </c>
      <c r="P2180" s="21">
        <f t="shared" si="342"/>
        <v>50</v>
      </c>
      <c r="Q2180" s="21">
        <f t="shared" si="343"/>
        <v>49.5</v>
      </c>
      <c r="R2180" s="22">
        <f t="shared" si="344"/>
        <v>67.424999999999997</v>
      </c>
      <c r="S2180" s="22">
        <f t="shared" si="345"/>
        <v>59.875</v>
      </c>
      <c r="T2180" s="22">
        <f t="shared" si="346"/>
        <v>57.275000000000006</v>
      </c>
      <c r="U2180" s="22">
        <f t="shared" si="347"/>
        <v>62.375</v>
      </c>
      <c r="V2180" s="21">
        <f t="shared" si="348"/>
        <v>61.524999999999999</v>
      </c>
      <c r="W2180" s="21">
        <f t="shared" si="349"/>
        <v>61.737499999999997</v>
      </c>
      <c r="X2180" s="20"/>
      <c r="Y2180" s="20"/>
      <c r="Z2180" s="20"/>
    </row>
    <row r="2181" spans="1:26" ht="13.5" x14ac:dyDescent="0.25">
      <c r="A2181" s="4">
        <f>TITRES_STAT!B2184</f>
        <v>45181</v>
      </c>
      <c r="B2181" s="2">
        <f>TITRES_STAT!C2184</f>
        <v>13</v>
      </c>
      <c r="C2181" s="2">
        <f>RSI!I2181</f>
        <v>46.402800750532869</v>
      </c>
      <c r="D2181" s="2">
        <f>MACD!E2181</f>
        <v>5.7116177761264098E-2</v>
      </c>
      <c r="E2181" s="2">
        <f>MACD!F2181</f>
        <v>6.6616615279280561E-2</v>
      </c>
      <c r="F2181" s="2">
        <f>'Moving Avg'!D2181</f>
        <v>5.9433800000000003</v>
      </c>
      <c r="G2181" s="2">
        <f>'Moving Avg'!E2181</f>
        <v>5.9520800000000005</v>
      </c>
      <c r="H2181" s="2">
        <f>'Moving Avg'!F2181</f>
        <v>5.9988600000000005</v>
      </c>
      <c r="I2181" s="2">
        <f>'Moving Avg'!G2181</f>
        <v>6.0218740000000013</v>
      </c>
      <c r="J2181" s="2">
        <f>'Moving Avg'!H2181</f>
        <v>5.5834289999999998</v>
      </c>
      <c r="K2181" s="18" t="str">
        <f>OBV!F2181</f>
        <v>BULLISH</v>
      </c>
      <c r="L2181" s="18" t="str">
        <f>OBV!G2181</f>
        <v>NEUTRAL</v>
      </c>
      <c r="M2181" s="18" t="str">
        <f>OBV!H2181</f>
        <v>NEUTRAL</v>
      </c>
      <c r="N2181" s="21">
        <f t="shared" si="340"/>
        <v>50</v>
      </c>
      <c r="O2181" s="21">
        <f t="shared" si="341"/>
        <v>100</v>
      </c>
      <c r="P2181" s="21">
        <f t="shared" si="342"/>
        <v>50</v>
      </c>
      <c r="Q2181" s="21">
        <f t="shared" si="343"/>
        <v>49.5</v>
      </c>
      <c r="R2181" s="22">
        <f t="shared" si="344"/>
        <v>67.424999999999997</v>
      </c>
      <c r="S2181" s="22">
        <f t="shared" si="345"/>
        <v>59.875</v>
      </c>
      <c r="T2181" s="22">
        <f t="shared" si="346"/>
        <v>57.275000000000006</v>
      </c>
      <c r="U2181" s="22">
        <f t="shared" si="347"/>
        <v>62.375</v>
      </c>
      <c r="V2181" s="21">
        <f t="shared" si="348"/>
        <v>61.524999999999999</v>
      </c>
      <c r="W2181" s="21">
        <f t="shared" si="349"/>
        <v>61.737499999999997</v>
      </c>
      <c r="X2181" s="20"/>
      <c r="Y2181" s="20"/>
      <c r="Z2181" s="20"/>
    </row>
    <row r="2182" spans="1:26" ht="13.5" x14ac:dyDescent="0.25">
      <c r="A2182" s="4">
        <f>TITRES_STAT!B2185</f>
        <v>45182</v>
      </c>
      <c r="B2182" s="2">
        <f>TITRES_STAT!C2185</f>
        <v>13</v>
      </c>
      <c r="C2182" s="2">
        <f>RSI!I2182</f>
        <v>46.402800750532869</v>
      </c>
      <c r="D2182" s="2">
        <f>MACD!E2182</f>
        <v>4.6087921335300486E-2</v>
      </c>
      <c r="E2182" s="2">
        <f>MACD!F2182</f>
        <v>6.2510876490484549E-2</v>
      </c>
      <c r="F2182" s="2">
        <f>'Moving Avg'!D2182</f>
        <v>5.9525400000000008</v>
      </c>
      <c r="G2182" s="2">
        <f>'Moving Avg'!E2182</f>
        <v>5.9520800000000005</v>
      </c>
      <c r="H2182" s="2">
        <f>'Moving Avg'!F2182</f>
        <v>5.992440000000002</v>
      </c>
      <c r="I2182" s="2">
        <f>'Moving Avg'!G2182</f>
        <v>6.0219540000000018</v>
      </c>
      <c r="J2182" s="2">
        <f>'Moving Avg'!H2182</f>
        <v>5.5847824999999993</v>
      </c>
      <c r="K2182" s="18" t="str">
        <f>OBV!F2182</f>
        <v>BULLISH</v>
      </c>
      <c r="L2182" s="18" t="str">
        <f>OBV!G2182</f>
        <v>NEUTRAL</v>
      </c>
      <c r="M2182" s="18" t="str">
        <f>OBV!H2182</f>
        <v>CONFIRMED BULLISH</v>
      </c>
      <c r="N2182" s="21">
        <f t="shared" si="340"/>
        <v>50</v>
      </c>
      <c r="O2182" s="21">
        <f t="shared" si="341"/>
        <v>100</v>
      </c>
      <c r="P2182" s="21">
        <f t="shared" si="342"/>
        <v>50</v>
      </c>
      <c r="Q2182" s="21">
        <f t="shared" si="343"/>
        <v>83.5</v>
      </c>
      <c r="R2182" s="22">
        <f t="shared" si="344"/>
        <v>72.525000000000006</v>
      </c>
      <c r="S2182" s="22">
        <f t="shared" si="345"/>
        <v>68.375</v>
      </c>
      <c r="T2182" s="22">
        <f t="shared" si="346"/>
        <v>72.575000000000003</v>
      </c>
      <c r="U2182" s="22">
        <f t="shared" si="347"/>
        <v>70.875</v>
      </c>
      <c r="V2182" s="21">
        <f t="shared" si="348"/>
        <v>71.158333333333346</v>
      </c>
      <c r="W2182" s="21">
        <f t="shared" si="349"/>
        <v>71.087500000000006</v>
      </c>
      <c r="X2182" s="20"/>
      <c r="Y2182" s="20"/>
      <c r="Z2182" s="20"/>
    </row>
    <row r="2183" spans="1:26" ht="13.5" x14ac:dyDescent="0.25">
      <c r="A2183" s="4">
        <f>TITRES_STAT!B2186</f>
        <v>45183</v>
      </c>
      <c r="B2183" s="2">
        <f>TITRES_STAT!C2186</f>
        <v>13</v>
      </c>
      <c r="C2183" s="2">
        <f>RSI!I2183</f>
        <v>46.402800750532869</v>
      </c>
      <c r="D2183" s="2">
        <f>MACD!E2183</f>
        <v>3.6922331014840104E-2</v>
      </c>
      <c r="E2183" s="2">
        <f>MACD!F2183</f>
        <v>5.7393167395355667E-2</v>
      </c>
      <c r="F2183" s="2">
        <f>'Moving Avg'!D2183</f>
        <v>5.9617000000000004</v>
      </c>
      <c r="G2183" s="2">
        <f>'Moving Avg'!E2183</f>
        <v>5.9520800000000005</v>
      </c>
      <c r="H2183" s="2">
        <f>'Moving Avg'!F2183</f>
        <v>5.992440000000002</v>
      </c>
      <c r="I2183" s="2">
        <f>'Moving Avg'!G2183</f>
        <v>6.0193660000000024</v>
      </c>
      <c r="J2183" s="2">
        <f>'Moving Avg'!H2183</f>
        <v>5.5857139999999994</v>
      </c>
      <c r="K2183" s="18" t="str">
        <f>OBV!F2183</f>
        <v>BULLISH</v>
      </c>
      <c r="L2183" s="18" t="str">
        <f>OBV!G2183</f>
        <v>NEUTRAL</v>
      </c>
      <c r="M2183" s="18" t="str">
        <f>OBV!H2183</f>
        <v>CONFIRMED BULLISH</v>
      </c>
      <c r="N2183" s="21">
        <f t="shared" si="340"/>
        <v>50</v>
      </c>
      <c r="O2183" s="21">
        <f t="shared" si="341"/>
        <v>100</v>
      </c>
      <c r="P2183" s="21">
        <f t="shared" si="342"/>
        <v>50</v>
      </c>
      <c r="Q2183" s="21">
        <f t="shared" si="343"/>
        <v>83.5</v>
      </c>
      <c r="R2183" s="22">
        <f t="shared" si="344"/>
        <v>72.525000000000006</v>
      </c>
      <c r="S2183" s="22">
        <f t="shared" si="345"/>
        <v>68.375</v>
      </c>
      <c r="T2183" s="22">
        <f t="shared" si="346"/>
        <v>72.575000000000003</v>
      </c>
      <c r="U2183" s="22">
        <f t="shared" si="347"/>
        <v>70.875</v>
      </c>
      <c r="V2183" s="21">
        <f t="shared" si="348"/>
        <v>71.158333333333346</v>
      </c>
      <c r="W2183" s="21">
        <f t="shared" si="349"/>
        <v>71.087500000000006</v>
      </c>
      <c r="X2183" s="20"/>
      <c r="Y2183" s="20"/>
      <c r="Z2183" s="20"/>
    </row>
    <row r="2184" spans="1:26" ht="13.5" x14ac:dyDescent="0.25">
      <c r="A2184" s="4">
        <f>TITRES_STAT!B2187</f>
        <v>45184</v>
      </c>
      <c r="B2184" s="2">
        <f>TITRES_STAT!C2187</f>
        <v>13</v>
      </c>
      <c r="C2184" s="2">
        <f>RSI!I2184</f>
        <v>46.402800750532862</v>
      </c>
      <c r="D2184" s="2">
        <f>MACD!E2184</f>
        <v>2.8612853344794686E-2</v>
      </c>
      <c r="E2184" s="2">
        <f>MACD!F2184</f>
        <v>5.1637104585243475E-2</v>
      </c>
      <c r="F2184" s="2">
        <f>'Moving Avg'!D2184</f>
        <v>5.9617000000000004</v>
      </c>
      <c r="G2184" s="2">
        <f>'Moving Avg'!E2184</f>
        <v>5.9525400000000008</v>
      </c>
      <c r="H2184" s="2">
        <f>'Moving Avg'!F2184</f>
        <v>5.9878550000000015</v>
      </c>
      <c r="I2184" s="2">
        <f>'Moving Avg'!G2184</f>
        <v>6.0184680000000021</v>
      </c>
      <c r="J2184" s="2">
        <f>'Moving Avg'!H2184</f>
        <v>5.5861784999999999</v>
      </c>
      <c r="K2184" s="18" t="str">
        <f>OBV!F2184</f>
        <v>NEUTRAL</v>
      </c>
      <c r="L2184" s="18" t="str">
        <f>OBV!G2184</f>
        <v>NEUTRAL</v>
      </c>
      <c r="M2184" s="18" t="str">
        <f>OBV!H2184</f>
        <v>NEUTRAL</v>
      </c>
      <c r="N2184" s="21">
        <f t="shared" si="340"/>
        <v>50</v>
      </c>
      <c r="O2184" s="21">
        <f t="shared" si="341"/>
        <v>100</v>
      </c>
      <c r="P2184" s="21">
        <f t="shared" si="342"/>
        <v>50</v>
      </c>
      <c r="Q2184" s="21">
        <f t="shared" si="343"/>
        <v>33</v>
      </c>
      <c r="R2184" s="22">
        <f t="shared" si="344"/>
        <v>64.95</v>
      </c>
      <c r="S2184" s="22">
        <f t="shared" si="345"/>
        <v>55.75</v>
      </c>
      <c r="T2184" s="22">
        <f t="shared" si="346"/>
        <v>49.85</v>
      </c>
      <c r="U2184" s="22">
        <f t="shared" si="347"/>
        <v>58.25</v>
      </c>
      <c r="V2184" s="21">
        <f t="shared" si="348"/>
        <v>56.85</v>
      </c>
      <c r="W2184" s="21">
        <f t="shared" si="349"/>
        <v>57.2</v>
      </c>
      <c r="X2184" s="20"/>
      <c r="Y2184" s="20"/>
      <c r="Z2184" s="20"/>
    </row>
    <row r="2185" spans="1:26" ht="13.5" x14ac:dyDescent="0.25">
      <c r="A2185" s="4">
        <f>TITRES_STAT!B2188</f>
        <v>45187</v>
      </c>
      <c r="B2185" s="2">
        <f>TITRES_STAT!C2188</f>
        <v>12.91</v>
      </c>
      <c r="C2185" s="2">
        <f>RSI!I2185</f>
        <v>40.932659011363398</v>
      </c>
      <c r="D2185" s="2">
        <f>MACD!E2185</f>
        <v>2.5483628921314505E-2</v>
      </c>
      <c r="E2185" s="2">
        <f>MACD!F2185</f>
        <v>4.6406409452457685E-2</v>
      </c>
      <c r="F2185" s="2">
        <f>'Moving Avg'!D2185</f>
        <v>5.9534600000000006</v>
      </c>
      <c r="G2185" s="2">
        <f>'Moving Avg'!E2185</f>
        <v>5.9484200000000005</v>
      </c>
      <c r="H2185" s="2">
        <f>'Moving Avg'!F2185</f>
        <v>5.9800600000000017</v>
      </c>
      <c r="I2185" s="2">
        <f>'Moving Avg'!G2185</f>
        <v>6.0167460000000013</v>
      </c>
      <c r="J2185" s="2">
        <f>'Moving Avg'!H2185</f>
        <v>5.5873260000000009</v>
      </c>
      <c r="K2185" s="18" t="str">
        <f>OBV!F2185</f>
        <v>BEARISH</v>
      </c>
      <c r="L2185" s="18" t="str">
        <f>OBV!G2185</f>
        <v>NEUTRAL</v>
      </c>
      <c r="M2185" s="18" t="str">
        <f>OBV!H2185</f>
        <v>CONFIRMED BEARISH</v>
      </c>
      <c r="N2185" s="21">
        <f t="shared" si="340"/>
        <v>50</v>
      </c>
      <c r="O2185" s="21">
        <f t="shared" si="341"/>
        <v>100</v>
      </c>
      <c r="P2185" s="21">
        <f t="shared" si="342"/>
        <v>50</v>
      </c>
      <c r="Q2185" s="21">
        <f t="shared" si="343"/>
        <v>16.5</v>
      </c>
      <c r="R2185" s="22">
        <f t="shared" si="344"/>
        <v>62.475000000000001</v>
      </c>
      <c r="S2185" s="22">
        <f t="shared" si="345"/>
        <v>51.625</v>
      </c>
      <c r="T2185" s="22">
        <f t="shared" si="346"/>
        <v>42.424999999999997</v>
      </c>
      <c r="U2185" s="22">
        <f t="shared" si="347"/>
        <v>54.125</v>
      </c>
      <c r="V2185" s="21">
        <f t="shared" si="348"/>
        <v>52.17499999999999</v>
      </c>
      <c r="W2185" s="21">
        <f t="shared" si="349"/>
        <v>52.662499999999994</v>
      </c>
      <c r="X2185" s="20"/>
      <c r="Y2185" s="20"/>
      <c r="Z2185" s="20"/>
    </row>
    <row r="2186" spans="1:26" ht="13.5" x14ac:dyDescent="0.25">
      <c r="A2186" s="4">
        <f>TITRES_STAT!B2189</f>
        <v>45188</v>
      </c>
      <c r="B2186" s="2">
        <f>TITRES_STAT!C2189</f>
        <v>13.1</v>
      </c>
      <c r="C2186" s="2">
        <f>RSI!I2186</f>
        <v>53.431103253495664</v>
      </c>
      <c r="D2186" s="2">
        <f>MACD!E2186</f>
        <v>1.6759209456521873E-2</v>
      </c>
      <c r="E2186" s="2">
        <f>MACD!F2186</f>
        <v>4.047696945327052E-2</v>
      </c>
      <c r="F2186" s="2">
        <f>'Moving Avg'!D2186</f>
        <v>5.9626400000000004</v>
      </c>
      <c r="G2186" s="2">
        <f>'Moving Avg'!E2186</f>
        <v>5.9530100000000008</v>
      </c>
      <c r="H2186" s="2">
        <f>'Moving Avg'!F2186</f>
        <v>5.9754750000000012</v>
      </c>
      <c r="I2186" s="2">
        <f>'Moving Avg'!G2186</f>
        <v>6.0168540000000021</v>
      </c>
      <c r="J2186" s="2">
        <f>'Moving Avg'!H2186</f>
        <v>5.5878419999999993</v>
      </c>
      <c r="K2186" s="18" t="str">
        <f>OBV!F2186</f>
        <v>BULLISH</v>
      </c>
      <c r="L2186" s="18" t="str">
        <f>OBV!G2186</f>
        <v>NEUTRAL</v>
      </c>
      <c r="M2186" s="18" t="str">
        <f>OBV!H2186</f>
        <v>CONFIRMED BULLISH</v>
      </c>
      <c r="N2186" s="21">
        <f t="shared" si="340"/>
        <v>50</v>
      </c>
      <c r="O2186" s="21">
        <f t="shared" si="341"/>
        <v>100</v>
      </c>
      <c r="P2186" s="21">
        <f t="shared" si="342"/>
        <v>50</v>
      </c>
      <c r="Q2186" s="21">
        <f t="shared" si="343"/>
        <v>83.5</v>
      </c>
      <c r="R2186" s="22">
        <f t="shared" si="344"/>
        <v>72.525000000000006</v>
      </c>
      <c r="S2186" s="22">
        <f t="shared" si="345"/>
        <v>68.375</v>
      </c>
      <c r="T2186" s="22">
        <f t="shared" si="346"/>
        <v>72.575000000000003</v>
      </c>
      <c r="U2186" s="22">
        <f t="shared" si="347"/>
        <v>70.875</v>
      </c>
      <c r="V2186" s="21">
        <f t="shared" si="348"/>
        <v>71.158333333333346</v>
      </c>
      <c r="W2186" s="21">
        <f t="shared" si="349"/>
        <v>71.087500000000006</v>
      </c>
      <c r="X2186" s="20"/>
      <c r="Y2186" s="20"/>
      <c r="Z2186" s="20"/>
    </row>
    <row r="2187" spans="1:26" ht="13.5" x14ac:dyDescent="0.25">
      <c r="A2187" s="4">
        <f>TITRES_STAT!B2190</f>
        <v>45189</v>
      </c>
      <c r="B2187" s="2">
        <f>TITRES_STAT!C2190</f>
        <v>13.1</v>
      </c>
      <c r="C2187" s="2">
        <f>RSI!I2187</f>
        <v>53.431103253495657</v>
      </c>
      <c r="D2187" s="2">
        <f>MACD!E2187</f>
        <v>2.1636191697860241E-3</v>
      </c>
      <c r="E2187" s="2">
        <f>MACD!F2187</f>
        <v>3.2814299396573619E-2</v>
      </c>
      <c r="F2187" s="2">
        <f>'Moving Avg'!D2187</f>
        <v>5.9718200000000001</v>
      </c>
      <c r="G2187" s="2">
        <f>'Moving Avg'!E2187</f>
        <v>5.9621799999999991</v>
      </c>
      <c r="H2187" s="2">
        <f>'Moving Avg'!F2187</f>
        <v>5.9708900000000016</v>
      </c>
      <c r="I2187" s="2">
        <f>'Moving Avg'!G2187</f>
        <v>6.0169620000000021</v>
      </c>
      <c r="J2187" s="2">
        <f>'Moving Avg'!H2187</f>
        <v>5.5890029999999982</v>
      </c>
      <c r="K2187" s="18" t="str">
        <f>OBV!F2187</f>
        <v>BULLISH</v>
      </c>
      <c r="L2187" s="18" t="str">
        <f>OBV!G2187</f>
        <v>NEUTRAL</v>
      </c>
      <c r="M2187" s="18" t="str">
        <f>OBV!H2187</f>
        <v>CONFIRMED BULLISH</v>
      </c>
      <c r="N2187" s="21">
        <f t="shared" si="340"/>
        <v>50</v>
      </c>
      <c r="O2187" s="21">
        <f t="shared" si="341"/>
        <v>100</v>
      </c>
      <c r="P2187" s="21">
        <f t="shared" si="342"/>
        <v>50</v>
      </c>
      <c r="Q2187" s="21">
        <f t="shared" si="343"/>
        <v>83.5</v>
      </c>
      <c r="R2187" s="22">
        <f t="shared" si="344"/>
        <v>72.525000000000006</v>
      </c>
      <c r="S2187" s="22">
        <f t="shared" si="345"/>
        <v>68.375</v>
      </c>
      <c r="T2187" s="22">
        <f t="shared" si="346"/>
        <v>72.575000000000003</v>
      </c>
      <c r="U2187" s="22">
        <f t="shared" si="347"/>
        <v>70.875</v>
      </c>
      <c r="V2187" s="21">
        <f t="shared" si="348"/>
        <v>71.158333333333346</v>
      </c>
      <c r="W2187" s="21">
        <f t="shared" si="349"/>
        <v>71.087500000000006</v>
      </c>
      <c r="X2187" s="20"/>
      <c r="Y2187" s="20"/>
      <c r="Z2187" s="20"/>
    </row>
    <row r="2188" spans="1:26" ht="13.5" x14ac:dyDescent="0.25">
      <c r="A2188" s="4">
        <f>TITRES_STAT!B2191</f>
        <v>45190</v>
      </c>
      <c r="B2188" s="2">
        <f>TITRES_STAT!C2191</f>
        <v>12.91</v>
      </c>
      <c r="C2188" s="2">
        <f>RSI!I2188</f>
        <v>42.90269967258395</v>
      </c>
      <c r="D2188" s="2">
        <f>MACD!E2188</f>
        <v>-3.8894913872837833E-3</v>
      </c>
      <c r="E2188" s="2">
        <f>MACD!F2188</f>
        <v>2.5473541239802139E-2</v>
      </c>
      <c r="F2188" s="2">
        <f>'Moving Avg'!D2188</f>
        <v>5.9635800000000003</v>
      </c>
      <c r="G2188" s="2">
        <f>'Moving Avg'!E2188</f>
        <v>5.9626399999999995</v>
      </c>
      <c r="H2188" s="2">
        <f>'Moving Avg'!F2188</f>
        <v>5.9619500000000016</v>
      </c>
      <c r="I2188" s="2">
        <f>'Moving Avg'!G2188</f>
        <v>6.0153280000000029</v>
      </c>
      <c r="J2188" s="2">
        <f>'Moving Avg'!H2188</f>
        <v>5.5897284999999979</v>
      </c>
      <c r="K2188" s="18" t="str">
        <f>OBV!F2188</f>
        <v>BULLISH</v>
      </c>
      <c r="L2188" s="18" t="str">
        <f>OBV!G2188</f>
        <v>NEUTRAL</v>
      </c>
      <c r="M2188" s="18" t="str">
        <f>OBV!H2188</f>
        <v>BULLISH DIVERGENCE</v>
      </c>
      <c r="N2188" s="21">
        <f t="shared" si="340"/>
        <v>50</v>
      </c>
      <c r="O2188" s="21">
        <f t="shared" si="341"/>
        <v>100</v>
      </c>
      <c r="P2188" s="21">
        <f t="shared" si="342"/>
        <v>50</v>
      </c>
      <c r="Q2188" s="21">
        <f t="shared" si="343"/>
        <v>66.5</v>
      </c>
      <c r="R2188" s="22">
        <f t="shared" si="344"/>
        <v>69.974999999999994</v>
      </c>
      <c r="S2188" s="22">
        <f t="shared" si="345"/>
        <v>64.125</v>
      </c>
      <c r="T2188" s="22">
        <f t="shared" si="346"/>
        <v>64.924999999999997</v>
      </c>
      <c r="U2188" s="22">
        <f t="shared" si="347"/>
        <v>66.625</v>
      </c>
      <c r="V2188" s="21">
        <f t="shared" si="348"/>
        <v>66.341666666666654</v>
      </c>
      <c r="W2188" s="21">
        <f t="shared" si="349"/>
        <v>66.412499999999994</v>
      </c>
      <c r="X2188" s="20"/>
      <c r="Y2188" s="20"/>
      <c r="Z2188" s="20"/>
    </row>
    <row r="2189" spans="1:26" ht="13.5" x14ac:dyDescent="0.25">
      <c r="A2189" s="4">
        <f>TITRES_STAT!B2192</f>
        <v>45191</v>
      </c>
      <c r="B2189" s="2">
        <f>TITRES_STAT!C2192</f>
        <v>12.8</v>
      </c>
      <c r="C2189" s="2">
        <f>RSI!I2189</f>
        <v>38.202482985598905</v>
      </c>
      <c r="D2189" s="2">
        <f>MACD!E2189</f>
        <v>2.146840699198016E-3</v>
      </c>
      <c r="E2189" s="2">
        <f>MACD!F2189</f>
        <v>2.0808201131681317E-2</v>
      </c>
      <c r="F2189" s="2">
        <f>'Moving Avg'!D2189</f>
        <v>5.9452400000000001</v>
      </c>
      <c r="G2189" s="2">
        <f>'Moving Avg'!E2189</f>
        <v>5.9534699999999985</v>
      </c>
      <c r="H2189" s="2">
        <f>'Moving Avg'!F2189</f>
        <v>5.9550700000000019</v>
      </c>
      <c r="I2189" s="2">
        <f>'Moving Avg'!G2189</f>
        <v>6.0168640000000027</v>
      </c>
      <c r="J2189" s="2">
        <f>'Moving Avg'!H2189</f>
        <v>5.5907569999999964</v>
      </c>
      <c r="K2189" s="18" t="str">
        <f>OBV!F2189</f>
        <v>BULLISH</v>
      </c>
      <c r="L2189" s="18" t="str">
        <f>OBV!G2189</f>
        <v>NEUTRAL</v>
      </c>
      <c r="M2189" s="18" t="str">
        <f>OBV!H2189</f>
        <v>BULLISH DIVERGENCE</v>
      </c>
      <c r="N2189" s="21">
        <f t="shared" si="340"/>
        <v>50</v>
      </c>
      <c r="O2189" s="21">
        <f t="shared" si="341"/>
        <v>100</v>
      </c>
      <c r="P2189" s="21">
        <f t="shared" si="342"/>
        <v>50</v>
      </c>
      <c r="Q2189" s="21">
        <f t="shared" si="343"/>
        <v>66.5</v>
      </c>
      <c r="R2189" s="22">
        <f t="shared" si="344"/>
        <v>69.974999999999994</v>
      </c>
      <c r="S2189" s="22">
        <f t="shared" si="345"/>
        <v>64.125</v>
      </c>
      <c r="T2189" s="22">
        <f t="shared" si="346"/>
        <v>64.924999999999997</v>
      </c>
      <c r="U2189" s="22">
        <f t="shared" si="347"/>
        <v>66.625</v>
      </c>
      <c r="V2189" s="21">
        <f t="shared" si="348"/>
        <v>66.341666666666654</v>
      </c>
      <c r="W2189" s="21">
        <f t="shared" si="349"/>
        <v>66.412499999999994</v>
      </c>
      <c r="X2189" s="20"/>
      <c r="Y2189" s="20"/>
      <c r="Z2189" s="20"/>
    </row>
    <row r="2190" spans="1:26" ht="13.5" x14ac:dyDescent="0.25">
      <c r="A2190" s="4">
        <f>TITRES_STAT!B2193</f>
        <v>45194</v>
      </c>
      <c r="B2190" s="2">
        <f>TITRES_STAT!C2193</f>
        <v>12.79</v>
      </c>
      <c r="C2190" s="2">
        <f>RSI!I2190</f>
        <v>37.796288936945778</v>
      </c>
      <c r="D2190" s="2">
        <f>MACD!E2190</f>
        <v>8.237450274655167E-3</v>
      </c>
      <c r="E2190" s="2">
        <f>MACD!F2190</f>
        <v>1.8294050960276087E-2</v>
      </c>
      <c r="F2190" s="2">
        <f>'Moving Avg'!D2190</f>
        <v>5.9342200000000007</v>
      </c>
      <c r="G2190" s="2">
        <f>'Moving Avg'!E2190</f>
        <v>5.9438399999999998</v>
      </c>
      <c r="H2190" s="2">
        <f>'Moving Avg'!F2190</f>
        <v>5.9479600000000019</v>
      </c>
      <c r="I2190" s="2">
        <f>'Moving Avg'!G2190</f>
        <v>6.0182180000000027</v>
      </c>
      <c r="J2190" s="2">
        <f>'Moving Avg'!H2190</f>
        <v>5.5914069999999958</v>
      </c>
      <c r="K2190" s="18" t="str">
        <f>OBV!F2190</f>
        <v>BEARISH</v>
      </c>
      <c r="L2190" s="18" t="str">
        <f>OBV!G2190</f>
        <v>NEUTRAL</v>
      </c>
      <c r="M2190" s="18" t="str">
        <f>OBV!H2190</f>
        <v>CONFIRMED BEARISH</v>
      </c>
      <c r="N2190" s="21">
        <f t="shared" si="340"/>
        <v>50</v>
      </c>
      <c r="O2190" s="21">
        <f t="shared" si="341"/>
        <v>100</v>
      </c>
      <c r="P2190" s="21">
        <f t="shared" si="342"/>
        <v>50</v>
      </c>
      <c r="Q2190" s="21">
        <f t="shared" si="343"/>
        <v>16.5</v>
      </c>
      <c r="R2190" s="22">
        <f t="shared" si="344"/>
        <v>62.475000000000001</v>
      </c>
      <c r="S2190" s="22">
        <f t="shared" si="345"/>
        <v>51.625</v>
      </c>
      <c r="T2190" s="22">
        <f t="shared" si="346"/>
        <v>42.424999999999997</v>
      </c>
      <c r="U2190" s="22">
        <f t="shared" si="347"/>
        <v>54.125</v>
      </c>
      <c r="V2190" s="21">
        <f t="shared" si="348"/>
        <v>52.17499999999999</v>
      </c>
      <c r="W2190" s="21">
        <f t="shared" si="349"/>
        <v>52.662499999999994</v>
      </c>
      <c r="X2190" s="20"/>
      <c r="Y2190" s="20"/>
      <c r="Z2190" s="20"/>
    </row>
    <row r="2191" spans="1:26" ht="13.5" x14ac:dyDescent="0.25">
      <c r="A2191" s="4">
        <f>TITRES_STAT!B2194</f>
        <v>45195</v>
      </c>
      <c r="B2191" s="2">
        <f>TITRES_STAT!C2194</f>
        <v>12.6</v>
      </c>
      <c r="C2191" s="2">
        <f>RSI!I2191</f>
        <v>31.061685980608232</v>
      </c>
      <c r="D2191" s="2">
        <f>MACD!E2191</f>
        <v>2.0464709055716845E-2</v>
      </c>
      <c r="E2191" s="2">
        <f>MACD!F2191</f>
        <v>1.872818257936424E-2</v>
      </c>
      <c r="F2191" s="2">
        <f>'Moving Avg'!D2191</f>
        <v>5.8883600000000005</v>
      </c>
      <c r="G2191" s="2">
        <f>'Moving Avg'!E2191</f>
        <v>5.9255000000000004</v>
      </c>
      <c r="H2191" s="2">
        <f>'Moving Avg'!F2191</f>
        <v>5.93879</v>
      </c>
      <c r="I2191" s="2">
        <f>'Moving Avg'!G2191</f>
        <v>6.0168520000000036</v>
      </c>
      <c r="J2191" s="2">
        <f>'Moving Avg'!H2191</f>
        <v>5.5916214999999951</v>
      </c>
      <c r="K2191" s="18" t="str">
        <f>OBV!F2191</f>
        <v>BEARISH</v>
      </c>
      <c r="L2191" s="18" t="str">
        <f>OBV!G2191</f>
        <v>NEUTRAL</v>
      </c>
      <c r="M2191" s="18" t="str">
        <f>OBV!H2191</f>
        <v>CONFIRMED BEARISH</v>
      </c>
      <c r="N2191" s="21">
        <f t="shared" si="340"/>
        <v>50</v>
      </c>
      <c r="O2191" s="21">
        <f t="shared" si="341"/>
        <v>100</v>
      </c>
      <c r="P2191" s="21">
        <f t="shared" si="342"/>
        <v>50</v>
      </c>
      <c r="Q2191" s="21">
        <f t="shared" si="343"/>
        <v>16.5</v>
      </c>
      <c r="R2191" s="22">
        <f t="shared" si="344"/>
        <v>62.475000000000001</v>
      </c>
      <c r="S2191" s="22">
        <f t="shared" si="345"/>
        <v>51.625</v>
      </c>
      <c r="T2191" s="22">
        <f t="shared" si="346"/>
        <v>42.424999999999997</v>
      </c>
      <c r="U2191" s="22">
        <f t="shared" si="347"/>
        <v>54.125</v>
      </c>
      <c r="V2191" s="21">
        <f t="shared" si="348"/>
        <v>52.17499999999999</v>
      </c>
      <c r="W2191" s="21">
        <f t="shared" si="349"/>
        <v>52.662499999999994</v>
      </c>
      <c r="X2191" s="20"/>
      <c r="Y2191" s="20"/>
      <c r="Z2191" s="20"/>
    </row>
    <row r="2192" spans="1:26" ht="13.5" x14ac:dyDescent="0.25">
      <c r="A2192" s="4">
        <f>TITRES_STAT!B2195</f>
        <v>45197</v>
      </c>
      <c r="B2192" s="2">
        <f>TITRES_STAT!C2195</f>
        <v>12.6</v>
      </c>
      <c r="C2192" s="2">
        <f>RSI!I2192</f>
        <v>31.061685980608232</v>
      </c>
      <c r="D2192" s="2">
        <f>MACD!E2192</f>
        <v>3.1901282641381812E-2</v>
      </c>
      <c r="E2192" s="2">
        <f>MACD!F2192</f>
        <v>2.1362802591767753E-2</v>
      </c>
      <c r="F2192" s="2">
        <f>'Moving Avg'!D2192</f>
        <v>5.8424999999999994</v>
      </c>
      <c r="G2192" s="2">
        <f>'Moving Avg'!E2192</f>
        <v>5.9071600000000002</v>
      </c>
      <c r="H2192" s="2">
        <f>'Moving Avg'!F2192</f>
        <v>5.9296199999999999</v>
      </c>
      <c r="I2192" s="2">
        <f>'Moving Avg'!G2192</f>
        <v>6.0133520000000029</v>
      </c>
      <c r="J2192" s="2">
        <f>'Moving Avg'!H2192</f>
        <v>5.5920579999999953</v>
      </c>
      <c r="K2192" s="18" t="str">
        <f>OBV!F2192</f>
        <v>BEARISH</v>
      </c>
      <c r="L2192" s="18" t="str">
        <f>OBV!G2192</f>
        <v>NEUTRAL</v>
      </c>
      <c r="M2192" s="18" t="str">
        <f>OBV!H2192</f>
        <v>CONFIRMED BEARISH</v>
      </c>
      <c r="N2192" s="21">
        <f t="shared" si="340"/>
        <v>50</v>
      </c>
      <c r="O2192" s="21">
        <f t="shared" si="341"/>
        <v>100</v>
      </c>
      <c r="P2192" s="21">
        <f t="shared" si="342"/>
        <v>50</v>
      </c>
      <c r="Q2192" s="21">
        <f t="shared" si="343"/>
        <v>16.5</v>
      </c>
      <c r="R2192" s="22">
        <f t="shared" si="344"/>
        <v>62.475000000000001</v>
      </c>
      <c r="S2192" s="22">
        <f t="shared" si="345"/>
        <v>51.625</v>
      </c>
      <c r="T2192" s="22">
        <f t="shared" si="346"/>
        <v>42.424999999999997</v>
      </c>
      <c r="U2192" s="22">
        <f t="shared" si="347"/>
        <v>54.125</v>
      </c>
      <c r="V2192" s="21">
        <f t="shared" si="348"/>
        <v>52.17499999999999</v>
      </c>
      <c r="W2192" s="21">
        <f t="shared" si="349"/>
        <v>52.662499999999994</v>
      </c>
      <c r="X2192" s="20"/>
      <c r="Y2192" s="20"/>
      <c r="Z2192" s="20"/>
    </row>
    <row r="2193" spans="1:26" ht="13.5" x14ac:dyDescent="0.25">
      <c r="A2193" s="4">
        <f>TITRES_STAT!B2196</f>
        <v>45198</v>
      </c>
      <c r="B2193" s="2">
        <f>TITRES_STAT!C2196</f>
        <v>12.6</v>
      </c>
      <c r="C2193" s="2">
        <f>RSI!I2193</f>
        <v>31.061685980608232</v>
      </c>
      <c r="D2193" s="2">
        <f>MACD!E2193</f>
        <v>4.258804220119039E-2</v>
      </c>
      <c r="E2193" s="2">
        <f>MACD!F2193</f>
        <v>2.5607850513652282E-2</v>
      </c>
      <c r="F2193" s="2">
        <f>'Moving Avg'!D2193</f>
        <v>5.8140600000000004</v>
      </c>
      <c r="G2193" s="2">
        <f>'Moving Avg'!E2193</f>
        <v>5.8888200000000008</v>
      </c>
      <c r="H2193" s="2">
        <f>'Moving Avg'!F2193</f>
        <v>5.9204500000000007</v>
      </c>
      <c r="I2193" s="2">
        <f>'Moving Avg'!G2193</f>
        <v>6.0087660000000032</v>
      </c>
      <c r="J2193" s="2">
        <f>'Moving Avg'!H2193</f>
        <v>5.5924944999999946</v>
      </c>
      <c r="K2193" s="18" t="str">
        <f>OBV!F2193</f>
        <v>BEARISH</v>
      </c>
      <c r="L2193" s="18" t="str">
        <f>OBV!G2193</f>
        <v>NEUTRAL</v>
      </c>
      <c r="M2193" s="18" t="str">
        <f>OBV!H2193</f>
        <v>CONFIRMED BEARISH</v>
      </c>
      <c r="N2193" s="21">
        <f t="shared" si="340"/>
        <v>50</v>
      </c>
      <c r="O2193" s="21">
        <f t="shared" si="341"/>
        <v>100</v>
      </c>
      <c r="P2193" s="21">
        <f t="shared" si="342"/>
        <v>50</v>
      </c>
      <c r="Q2193" s="21">
        <f t="shared" si="343"/>
        <v>16.5</v>
      </c>
      <c r="R2193" s="22">
        <f t="shared" si="344"/>
        <v>62.475000000000001</v>
      </c>
      <c r="S2193" s="22">
        <f t="shared" si="345"/>
        <v>51.625</v>
      </c>
      <c r="T2193" s="22">
        <f t="shared" si="346"/>
        <v>42.424999999999997</v>
      </c>
      <c r="U2193" s="22">
        <f t="shared" si="347"/>
        <v>54.125</v>
      </c>
      <c r="V2193" s="21">
        <f t="shared" si="348"/>
        <v>52.17499999999999</v>
      </c>
      <c r="W2193" s="21">
        <f t="shared" si="349"/>
        <v>52.662499999999994</v>
      </c>
      <c r="X2193" s="20"/>
      <c r="Y2193" s="20"/>
      <c r="Z2193" s="20"/>
    </row>
    <row r="2194" spans="1:26" ht="13.5" x14ac:dyDescent="0.25">
      <c r="A2194" s="4">
        <f>TITRES_STAT!B2197</f>
        <v>45201</v>
      </c>
      <c r="B2194" s="2">
        <f>TITRES_STAT!C2197</f>
        <v>12.6</v>
      </c>
      <c r="C2194" s="2">
        <f>RSI!I2194</f>
        <v>31.061685980608232</v>
      </c>
      <c r="D2194" s="2">
        <f>MACD!E2194</f>
        <v>5.2565554195899367E-2</v>
      </c>
      <c r="E2194" s="2">
        <f>MACD!F2194</f>
        <v>3.0999391250101701E-2</v>
      </c>
      <c r="F2194" s="2">
        <f>'Moving Avg'!D2194</f>
        <v>5.7957200000000002</v>
      </c>
      <c r="G2194" s="2">
        <f>'Moving Avg'!E2194</f>
        <v>5.8704800000000006</v>
      </c>
      <c r="H2194" s="2">
        <f>'Moving Avg'!F2194</f>
        <v>5.9115100000000007</v>
      </c>
      <c r="I2194" s="2">
        <f>'Moving Avg'!G2194</f>
        <v>6.0051900000000025</v>
      </c>
      <c r="J2194" s="2">
        <f>'Moving Avg'!H2194</f>
        <v>5.5929309999999939</v>
      </c>
      <c r="K2194" s="18" t="str">
        <f>OBV!F2194</f>
        <v>BEARISH</v>
      </c>
      <c r="L2194" s="18" t="str">
        <f>OBV!G2194</f>
        <v>NEUTRAL</v>
      </c>
      <c r="M2194" s="18" t="str">
        <f>OBV!H2194</f>
        <v>CONFIRMED BEARISH</v>
      </c>
      <c r="N2194" s="21">
        <f t="shared" si="340"/>
        <v>50</v>
      </c>
      <c r="O2194" s="21">
        <f t="shared" si="341"/>
        <v>100</v>
      </c>
      <c r="P2194" s="21">
        <f t="shared" si="342"/>
        <v>50</v>
      </c>
      <c r="Q2194" s="21">
        <f t="shared" si="343"/>
        <v>16.5</v>
      </c>
      <c r="R2194" s="22">
        <f t="shared" si="344"/>
        <v>62.475000000000001</v>
      </c>
      <c r="S2194" s="22">
        <f t="shared" si="345"/>
        <v>51.625</v>
      </c>
      <c r="T2194" s="22">
        <f t="shared" si="346"/>
        <v>42.424999999999997</v>
      </c>
      <c r="U2194" s="22">
        <f t="shared" si="347"/>
        <v>54.125</v>
      </c>
      <c r="V2194" s="21">
        <f t="shared" si="348"/>
        <v>52.17499999999999</v>
      </c>
      <c r="W2194" s="21">
        <f t="shared" si="349"/>
        <v>52.662499999999994</v>
      </c>
      <c r="X2194" s="20"/>
      <c r="Y2194" s="20"/>
      <c r="Z2194" s="20"/>
    </row>
    <row r="2195" spans="1:26" ht="13.5" x14ac:dyDescent="0.25">
      <c r="A2195" s="4">
        <f>TITRES_STAT!B2198</f>
        <v>45202</v>
      </c>
      <c r="B2195" s="2">
        <f>TITRES_STAT!C2198</f>
        <v>12.5</v>
      </c>
      <c r="C2195" s="2">
        <f>RSI!I2195</f>
        <v>27.578570655323844</v>
      </c>
      <c r="D2195" s="2">
        <f>MACD!E2195</f>
        <v>5.8935222520005048E-2</v>
      </c>
      <c r="E2195" s="2">
        <f>MACD!F2195</f>
        <v>3.6586557504082372E-2</v>
      </c>
      <c r="F2195" s="2">
        <f>'Moving Avg'!D2195</f>
        <v>5.7691199999999991</v>
      </c>
      <c r="G2195" s="2">
        <f>'Moving Avg'!E2195</f>
        <v>5.8516700000000004</v>
      </c>
      <c r="H2195" s="2">
        <f>'Moving Avg'!F2195</f>
        <v>5.9000450000000004</v>
      </c>
      <c r="I2195" s="2">
        <f>'Moving Avg'!G2195</f>
        <v>5.9978520000000017</v>
      </c>
      <c r="J2195" s="2">
        <f>'Moving Avg'!H2195</f>
        <v>5.5929159999999944</v>
      </c>
      <c r="K2195" s="18" t="str">
        <f>OBV!F2195</f>
        <v>BEARISH</v>
      </c>
      <c r="L2195" s="18" t="str">
        <f>OBV!G2195</f>
        <v>NEUTRAL</v>
      </c>
      <c r="M2195" s="18" t="str">
        <f>OBV!H2195</f>
        <v>CONFIRMED BEARISH</v>
      </c>
      <c r="N2195" s="21">
        <f t="shared" si="340"/>
        <v>50</v>
      </c>
      <c r="O2195" s="21">
        <f t="shared" si="341"/>
        <v>100</v>
      </c>
      <c r="P2195" s="21">
        <f t="shared" si="342"/>
        <v>50</v>
      </c>
      <c r="Q2195" s="21">
        <f t="shared" si="343"/>
        <v>16.5</v>
      </c>
      <c r="R2195" s="22">
        <f t="shared" si="344"/>
        <v>62.475000000000001</v>
      </c>
      <c r="S2195" s="22">
        <f t="shared" si="345"/>
        <v>51.625</v>
      </c>
      <c r="T2195" s="22">
        <f t="shared" si="346"/>
        <v>42.424999999999997</v>
      </c>
      <c r="U2195" s="22">
        <f t="shared" si="347"/>
        <v>54.125</v>
      </c>
      <c r="V2195" s="21">
        <f t="shared" si="348"/>
        <v>52.17499999999999</v>
      </c>
      <c r="W2195" s="21">
        <f t="shared" si="349"/>
        <v>52.662499999999994</v>
      </c>
      <c r="X2195" s="20"/>
      <c r="Y2195" s="20"/>
      <c r="Z2195" s="20"/>
    </row>
    <row r="2196" spans="1:26" ht="13.5" x14ac:dyDescent="0.25">
      <c r="A2196" s="4">
        <f>TITRES_STAT!B2199</f>
        <v>45203</v>
      </c>
      <c r="B2196" s="2">
        <f>TITRES_STAT!C2199</f>
        <v>12.5</v>
      </c>
      <c r="C2196" s="2">
        <f>RSI!I2196</f>
        <v>27.578570655323844</v>
      </c>
      <c r="D2196" s="2">
        <f>MACD!E2196</f>
        <v>7.8797666676839739E-2</v>
      </c>
      <c r="E2196" s="2">
        <f>MACD!F2196</f>
        <v>4.5028779338633848E-2</v>
      </c>
      <c r="F2196" s="2">
        <f>'Moving Avg'!D2196</f>
        <v>5.7599399999999985</v>
      </c>
      <c r="G2196" s="2">
        <f>'Moving Avg'!E2196</f>
        <v>5.8241500000000004</v>
      </c>
      <c r="H2196" s="2">
        <f>'Moving Avg'!F2196</f>
        <v>5.8885800000000001</v>
      </c>
      <c r="I2196" s="2">
        <f>'Moving Avg'!G2196</f>
        <v>5.9933580000000006</v>
      </c>
      <c r="J2196" s="2">
        <f>'Moving Avg'!H2196</f>
        <v>5.592900999999995</v>
      </c>
      <c r="K2196" s="18" t="str">
        <f>OBV!F2196</f>
        <v>BEARISH</v>
      </c>
      <c r="L2196" s="18" t="str">
        <f>OBV!G2196</f>
        <v>NEUTRAL</v>
      </c>
      <c r="M2196" s="18" t="str">
        <f>OBV!H2196</f>
        <v>CONFIRMED BEARISH</v>
      </c>
      <c r="N2196" s="21">
        <f t="shared" si="340"/>
        <v>50</v>
      </c>
      <c r="O2196" s="21">
        <f t="shared" si="341"/>
        <v>100</v>
      </c>
      <c r="P2196" s="21">
        <f t="shared" si="342"/>
        <v>50</v>
      </c>
      <c r="Q2196" s="21">
        <f t="shared" si="343"/>
        <v>16.5</v>
      </c>
      <c r="R2196" s="22">
        <f t="shared" si="344"/>
        <v>62.475000000000001</v>
      </c>
      <c r="S2196" s="22">
        <f t="shared" si="345"/>
        <v>51.625</v>
      </c>
      <c r="T2196" s="22">
        <f t="shared" si="346"/>
        <v>42.424999999999997</v>
      </c>
      <c r="U2196" s="22">
        <f t="shared" si="347"/>
        <v>54.125</v>
      </c>
      <c r="V2196" s="21">
        <f t="shared" si="348"/>
        <v>52.17499999999999</v>
      </c>
      <c r="W2196" s="21">
        <f t="shared" si="349"/>
        <v>52.662499999999994</v>
      </c>
      <c r="X2196" s="20"/>
      <c r="Y2196" s="20"/>
      <c r="Z2196" s="20"/>
    </row>
    <row r="2197" spans="1:26" ht="13.5" x14ac:dyDescent="0.25">
      <c r="A2197" s="4">
        <f>TITRES_STAT!B2200</f>
        <v>45204</v>
      </c>
      <c r="B2197" s="2">
        <f>TITRES_STAT!C2200</f>
        <v>12.9</v>
      </c>
      <c r="C2197" s="2">
        <f>RSI!I2197</f>
        <v>52.35177953714242</v>
      </c>
      <c r="D2197" s="2">
        <f>MACD!E2197</f>
        <v>8.3005021310520455E-2</v>
      </c>
      <c r="E2197" s="2">
        <f>MACD!F2197</f>
        <v>5.2624027733011169E-2</v>
      </c>
      <c r="F2197" s="2">
        <f>'Moving Avg'!D2197</f>
        <v>5.7874600000000003</v>
      </c>
      <c r="G2197" s="2">
        <f>'Moving Avg'!E2197</f>
        <v>5.8149800000000003</v>
      </c>
      <c r="H2197" s="2">
        <f>'Moving Avg'!F2197</f>
        <v>5.8885799999999993</v>
      </c>
      <c r="I2197" s="2">
        <f>'Moving Avg'!G2197</f>
        <v>5.9906080000000017</v>
      </c>
      <c r="J2197" s="2">
        <f>'Moving Avg'!H2197</f>
        <v>5.5940254999999937</v>
      </c>
      <c r="K2197" s="18" t="str">
        <f>OBV!F2197</f>
        <v>BEARISH</v>
      </c>
      <c r="L2197" s="18" t="str">
        <f>OBV!G2197</f>
        <v>NEUTRAL</v>
      </c>
      <c r="M2197" s="18" t="str">
        <f>OBV!H2197</f>
        <v>BEARISH DIVERGENCE</v>
      </c>
      <c r="N2197" s="21">
        <f t="shared" si="340"/>
        <v>50</v>
      </c>
      <c r="O2197" s="21">
        <f t="shared" si="341"/>
        <v>100</v>
      </c>
      <c r="P2197" s="21">
        <f t="shared" si="342"/>
        <v>50</v>
      </c>
      <c r="Q2197" s="21">
        <f t="shared" si="343"/>
        <v>16.5</v>
      </c>
      <c r="R2197" s="22">
        <f t="shared" si="344"/>
        <v>62.475000000000001</v>
      </c>
      <c r="S2197" s="22">
        <f t="shared" si="345"/>
        <v>51.625</v>
      </c>
      <c r="T2197" s="22">
        <f t="shared" si="346"/>
        <v>42.424999999999997</v>
      </c>
      <c r="U2197" s="22">
        <f t="shared" si="347"/>
        <v>54.125</v>
      </c>
      <c r="V2197" s="21">
        <f t="shared" si="348"/>
        <v>52.17499999999999</v>
      </c>
      <c r="W2197" s="21">
        <f t="shared" si="349"/>
        <v>52.662499999999994</v>
      </c>
      <c r="X2197" s="20"/>
      <c r="Y2197" s="20"/>
      <c r="Z2197" s="20"/>
    </row>
    <row r="2198" spans="1:26" ht="13.5" x14ac:dyDescent="0.25">
      <c r="A2198" s="4">
        <f>TITRES_STAT!B2201</f>
        <v>45205</v>
      </c>
      <c r="B2198" s="2">
        <f>TITRES_STAT!C2201</f>
        <v>12.85</v>
      </c>
      <c r="C2198" s="2">
        <f>RSI!I2198</f>
        <v>50.041208054833959</v>
      </c>
      <c r="D2198" s="2">
        <f>MACD!E2198</f>
        <v>7.4704173558441944E-2</v>
      </c>
      <c r="E2198" s="2">
        <f>MACD!F2198</f>
        <v>5.7040056898097324E-2</v>
      </c>
      <c r="F2198" s="2">
        <f>'Moving Avg'!D2198</f>
        <v>5.8103800000000003</v>
      </c>
      <c r="G2198" s="2">
        <f>'Moving Avg'!E2198</f>
        <v>5.8122199999999999</v>
      </c>
      <c r="H2198" s="2">
        <f>'Moving Avg'!F2198</f>
        <v>5.8874299999999993</v>
      </c>
      <c r="I2198" s="2">
        <f>'Moving Avg'!G2198</f>
        <v>5.9873980000000007</v>
      </c>
      <c r="J2198" s="2">
        <f>'Moving Avg'!H2198</f>
        <v>5.5950349999999931</v>
      </c>
      <c r="K2198" s="18" t="str">
        <f>OBV!F2198</f>
        <v>BEARISH</v>
      </c>
      <c r="L2198" s="18" t="str">
        <f>OBV!G2198</f>
        <v>NEUTRAL</v>
      </c>
      <c r="M2198" s="18" t="str">
        <f>OBV!H2198</f>
        <v>BEARISH DIVERGENCE</v>
      </c>
      <c r="N2198" s="21">
        <f t="shared" si="340"/>
        <v>50</v>
      </c>
      <c r="O2198" s="21">
        <f t="shared" si="341"/>
        <v>100</v>
      </c>
      <c r="P2198" s="21">
        <f t="shared" si="342"/>
        <v>50</v>
      </c>
      <c r="Q2198" s="21">
        <f t="shared" si="343"/>
        <v>16.5</v>
      </c>
      <c r="R2198" s="22">
        <f t="shared" si="344"/>
        <v>62.475000000000001</v>
      </c>
      <c r="S2198" s="22">
        <f t="shared" si="345"/>
        <v>51.625</v>
      </c>
      <c r="T2198" s="22">
        <f t="shared" si="346"/>
        <v>42.424999999999997</v>
      </c>
      <c r="U2198" s="22">
        <f t="shared" si="347"/>
        <v>54.125</v>
      </c>
      <c r="V2198" s="21">
        <f t="shared" si="348"/>
        <v>52.17499999999999</v>
      </c>
      <c r="W2198" s="21">
        <f t="shared" si="349"/>
        <v>52.662499999999994</v>
      </c>
      <c r="X2198" s="20"/>
      <c r="Y2198" s="20"/>
      <c r="Z2198" s="20"/>
    </row>
    <row r="2199" spans="1:26" ht="13.5" x14ac:dyDescent="0.25">
      <c r="A2199" s="4">
        <f>TITRES_STAT!B2202</f>
        <v>45208</v>
      </c>
      <c r="B2199" s="2">
        <f>TITRES_STAT!C2202</f>
        <v>12.85</v>
      </c>
      <c r="C2199" s="2">
        <f>RSI!I2199</f>
        <v>50.041208054833959</v>
      </c>
      <c r="D2199" s="2">
        <f>MACD!E2199</f>
        <v>5.9894629894466256E-2</v>
      </c>
      <c r="E2199" s="2">
        <f>MACD!F2199</f>
        <v>5.7610971497371113E-2</v>
      </c>
      <c r="F2199" s="2">
        <f>'Moving Avg'!D2199</f>
        <v>5.8333000000000004</v>
      </c>
      <c r="G2199" s="2">
        <f>'Moving Avg'!E2199</f>
        <v>5.8145099999999994</v>
      </c>
      <c r="H2199" s="2">
        <f>'Moving Avg'!F2199</f>
        <v>5.8839899999999989</v>
      </c>
      <c r="I2199" s="2">
        <f>'Moving Avg'!G2199</f>
        <v>5.9818940000000005</v>
      </c>
      <c r="J2199" s="2">
        <f>'Moving Avg'!H2199</f>
        <v>5.5964889999999938</v>
      </c>
      <c r="K2199" s="18" t="str">
        <f>OBV!F2199</f>
        <v>BEARISH</v>
      </c>
      <c r="L2199" s="18" t="str">
        <f>OBV!G2199</f>
        <v>NEUTRAL</v>
      </c>
      <c r="M2199" s="18" t="str">
        <f>OBV!H2199</f>
        <v>BEARISH DIVERGENCE</v>
      </c>
      <c r="N2199" s="21">
        <f t="shared" si="340"/>
        <v>50</v>
      </c>
      <c r="O2199" s="21">
        <f t="shared" si="341"/>
        <v>100</v>
      </c>
      <c r="P2199" s="21">
        <f t="shared" si="342"/>
        <v>50</v>
      </c>
      <c r="Q2199" s="21">
        <f t="shared" si="343"/>
        <v>16.5</v>
      </c>
      <c r="R2199" s="22">
        <f t="shared" si="344"/>
        <v>62.475000000000001</v>
      </c>
      <c r="S2199" s="22">
        <f t="shared" si="345"/>
        <v>51.625</v>
      </c>
      <c r="T2199" s="22">
        <f t="shared" si="346"/>
        <v>42.424999999999997</v>
      </c>
      <c r="U2199" s="22">
        <f t="shared" si="347"/>
        <v>54.125</v>
      </c>
      <c r="V2199" s="21">
        <f t="shared" si="348"/>
        <v>52.17499999999999</v>
      </c>
      <c r="W2199" s="21">
        <f t="shared" si="349"/>
        <v>52.662499999999994</v>
      </c>
      <c r="X2199" s="20"/>
      <c r="Y2199" s="20"/>
      <c r="Z2199" s="20"/>
    </row>
    <row r="2200" spans="1:26" ht="13.5" x14ac:dyDescent="0.25">
      <c r="A2200" s="4">
        <f>TITRES_STAT!B2203</f>
        <v>45209</v>
      </c>
      <c r="B2200" s="2">
        <f>TITRES_STAT!C2203</f>
        <v>12.85</v>
      </c>
      <c r="C2200" s="2">
        <f>RSI!I2200</f>
        <v>50.041208054833966</v>
      </c>
      <c r="D2200" s="2">
        <f>MACD!E2200</f>
        <v>4.6640490215915875E-2</v>
      </c>
      <c r="E2200" s="2">
        <f>MACD!F2200</f>
        <v>5.5416875241080063E-2</v>
      </c>
      <c r="F2200" s="2">
        <f>'Moving Avg'!D2200</f>
        <v>5.8654000000000002</v>
      </c>
      <c r="G2200" s="2">
        <f>'Moving Avg'!E2200</f>
        <v>5.8172599999999992</v>
      </c>
      <c r="H2200" s="2">
        <f>'Moving Avg'!F2200</f>
        <v>5.8805499999999986</v>
      </c>
      <c r="I2200" s="2">
        <f>'Moving Avg'!G2200</f>
        <v>5.9786840000000003</v>
      </c>
      <c r="J2200" s="2">
        <f>'Moving Avg'!H2200</f>
        <v>5.5977209999999937</v>
      </c>
      <c r="K2200" s="18" t="str">
        <f>OBV!F2200</f>
        <v>BULLISH</v>
      </c>
      <c r="L2200" s="18" t="str">
        <f>OBV!G2200</f>
        <v>NEUTRAL</v>
      </c>
      <c r="M2200" s="18" t="str">
        <f>OBV!H2200</f>
        <v>CONFIRMED BULLISH</v>
      </c>
      <c r="N2200" s="21">
        <f t="shared" si="340"/>
        <v>50</v>
      </c>
      <c r="O2200" s="21">
        <f t="shared" si="341"/>
        <v>100</v>
      </c>
      <c r="P2200" s="21">
        <f t="shared" si="342"/>
        <v>50</v>
      </c>
      <c r="Q2200" s="21">
        <f t="shared" si="343"/>
        <v>83.5</v>
      </c>
      <c r="R2200" s="22">
        <f t="shared" si="344"/>
        <v>72.525000000000006</v>
      </c>
      <c r="S2200" s="22">
        <f t="shared" si="345"/>
        <v>68.375</v>
      </c>
      <c r="T2200" s="22">
        <f t="shared" si="346"/>
        <v>72.575000000000003</v>
      </c>
      <c r="U2200" s="22">
        <f t="shared" si="347"/>
        <v>70.875</v>
      </c>
      <c r="V2200" s="21">
        <f t="shared" si="348"/>
        <v>71.158333333333346</v>
      </c>
      <c r="W2200" s="21">
        <f t="shared" si="349"/>
        <v>71.087500000000006</v>
      </c>
      <c r="X2200" s="20"/>
      <c r="Y2200" s="20"/>
      <c r="Z2200" s="20"/>
    </row>
    <row r="2201" spans="1:26" ht="13.5" x14ac:dyDescent="0.25">
      <c r="A2201" s="4">
        <f>TITRES_STAT!B2204</f>
        <v>45210</v>
      </c>
      <c r="B2201" s="2">
        <f>TITRES_STAT!C2204</f>
        <v>12.9</v>
      </c>
      <c r="C2201" s="2">
        <f>RSI!I2201</f>
        <v>52.651267324512268</v>
      </c>
      <c r="D2201" s="2">
        <f>MACD!E2201</f>
        <v>2.0307583171855548E-2</v>
      </c>
      <c r="E2201" s="2">
        <f>MACD!F2201</f>
        <v>4.8395016827235168E-2</v>
      </c>
      <c r="F2201" s="2">
        <f>'Moving Avg'!D2201</f>
        <v>5.9020999999999999</v>
      </c>
      <c r="G2201" s="2">
        <f>'Moving Avg'!E2201</f>
        <v>5.8310199999999988</v>
      </c>
      <c r="H2201" s="2">
        <f>'Moving Avg'!F2201</f>
        <v>5.8782599999999992</v>
      </c>
      <c r="I2201" s="2">
        <f>'Moving Avg'!G2201</f>
        <v>5.9777680000000011</v>
      </c>
      <c r="J2201" s="2">
        <f>'Moving Avg'!H2201</f>
        <v>5.5990679999999928</v>
      </c>
      <c r="K2201" s="18" t="str">
        <f>OBV!F2201</f>
        <v>BULLISH</v>
      </c>
      <c r="L2201" s="18" t="str">
        <f>OBV!G2201</f>
        <v>NEUTRAL</v>
      </c>
      <c r="M2201" s="18" t="str">
        <f>OBV!H2201</f>
        <v>CONFIRMED BULLISH</v>
      </c>
      <c r="N2201" s="21">
        <f t="shared" si="340"/>
        <v>50</v>
      </c>
      <c r="O2201" s="21">
        <f t="shared" si="341"/>
        <v>100</v>
      </c>
      <c r="P2201" s="21">
        <f t="shared" si="342"/>
        <v>50</v>
      </c>
      <c r="Q2201" s="21">
        <f t="shared" si="343"/>
        <v>83.5</v>
      </c>
      <c r="R2201" s="22">
        <f t="shared" si="344"/>
        <v>72.525000000000006</v>
      </c>
      <c r="S2201" s="22">
        <f t="shared" si="345"/>
        <v>68.375</v>
      </c>
      <c r="T2201" s="22">
        <f t="shared" si="346"/>
        <v>72.575000000000003</v>
      </c>
      <c r="U2201" s="22">
        <f t="shared" si="347"/>
        <v>70.875</v>
      </c>
      <c r="V2201" s="21">
        <f t="shared" si="348"/>
        <v>71.158333333333346</v>
      </c>
      <c r="W2201" s="21">
        <f t="shared" si="349"/>
        <v>71.087500000000006</v>
      </c>
      <c r="X2201" s="20"/>
      <c r="Y2201" s="20"/>
      <c r="Z2201" s="20"/>
    </row>
    <row r="2202" spans="1:26" ht="13.5" x14ac:dyDescent="0.25">
      <c r="A2202" s="4">
        <f>TITRES_STAT!B2205</f>
        <v>45211</v>
      </c>
      <c r="B2202" s="2">
        <f>TITRES_STAT!C2205</f>
        <v>12.9</v>
      </c>
      <c r="C2202" s="2">
        <f>RSI!I2202</f>
        <v>52.651267324512268</v>
      </c>
      <c r="D2202" s="2">
        <f>MACD!E2202</f>
        <v>-2.1231284230278646E-3</v>
      </c>
      <c r="E2202" s="2">
        <f>MACD!F2202</f>
        <v>3.8291387777182564E-2</v>
      </c>
      <c r="F2202" s="2">
        <f>'Moving Avg'!D2202</f>
        <v>5.9020999999999999</v>
      </c>
      <c r="G2202" s="2">
        <f>'Moving Avg'!E2202</f>
        <v>5.8447799999999992</v>
      </c>
      <c r="H2202" s="2">
        <f>'Moving Avg'!F2202</f>
        <v>5.8759699999999988</v>
      </c>
      <c r="I2202" s="2">
        <f>'Moving Avg'!G2202</f>
        <v>5.9741000000000017</v>
      </c>
      <c r="J2202" s="2">
        <f>'Moving Avg'!H2202</f>
        <v>5.6005259999999932</v>
      </c>
      <c r="K2202" s="18" t="str">
        <f>OBV!F2202</f>
        <v>BULLISH</v>
      </c>
      <c r="L2202" s="18" t="str">
        <f>OBV!G2202</f>
        <v>NEUTRAL</v>
      </c>
      <c r="M2202" s="18" t="str">
        <f>OBV!H2202</f>
        <v>NEUTRAL</v>
      </c>
      <c r="N2202" s="21">
        <f t="shared" si="340"/>
        <v>50</v>
      </c>
      <c r="O2202" s="21">
        <f t="shared" si="341"/>
        <v>100</v>
      </c>
      <c r="P2202" s="21">
        <f t="shared" si="342"/>
        <v>50</v>
      </c>
      <c r="Q2202" s="21">
        <f t="shared" si="343"/>
        <v>49.5</v>
      </c>
      <c r="R2202" s="22">
        <f t="shared" si="344"/>
        <v>67.424999999999997</v>
      </c>
      <c r="S2202" s="22">
        <f t="shared" si="345"/>
        <v>59.875</v>
      </c>
      <c r="T2202" s="22">
        <f t="shared" si="346"/>
        <v>57.275000000000006</v>
      </c>
      <c r="U2202" s="22">
        <f t="shared" si="347"/>
        <v>62.375</v>
      </c>
      <c r="V2202" s="21">
        <f t="shared" si="348"/>
        <v>61.524999999999999</v>
      </c>
      <c r="W2202" s="21">
        <f t="shared" si="349"/>
        <v>61.737499999999997</v>
      </c>
      <c r="X2202" s="20"/>
      <c r="Y2202" s="20"/>
      <c r="Z2202" s="20"/>
    </row>
    <row r="2203" spans="1:26" ht="13.5" x14ac:dyDescent="0.25">
      <c r="A2203" s="4">
        <f>TITRES_STAT!B2206</f>
        <v>45212</v>
      </c>
      <c r="B2203" s="2">
        <f>TITRES_STAT!C2206</f>
        <v>12.9</v>
      </c>
      <c r="C2203" s="2">
        <f>RSI!I2203</f>
        <v>52.651267324512268</v>
      </c>
      <c r="D2203" s="2">
        <f>MACD!E2203</f>
        <v>-2.1240943736136053E-2</v>
      </c>
      <c r="E2203" s="2">
        <f>MACD!F2203</f>
        <v>2.6384921474518843E-2</v>
      </c>
      <c r="F2203" s="2">
        <f>'Moving Avg'!D2203</f>
        <v>5.9066999999999998</v>
      </c>
      <c r="G2203" s="2">
        <f>'Moving Avg'!E2203</f>
        <v>5.8585399999999996</v>
      </c>
      <c r="H2203" s="2">
        <f>'Moving Avg'!F2203</f>
        <v>5.8736799999999985</v>
      </c>
      <c r="I2203" s="2">
        <f>'Moving Avg'!G2203</f>
        <v>5.9685980000000027</v>
      </c>
      <c r="J2203" s="2">
        <f>'Moving Avg'!H2203</f>
        <v>5.6019839999999945</v>
      </c>
      <c r="K2203" s="18" t="str">
        <f>OBV!F2203</f>
        <v>BULLISH</v>
      </c>
      <c r="L2203" s="18" t="str">
        <f>OBV!G2203</f>
        <v>NEUTRAL</v>
      </c>
      <c r="M2203" s="18" t="str">
        <f>OBV!H2203</f>
        <v>CONFIRMED BULLISH</v>
      </c>
      <c r="N2203" s="21">
        <f t="shared" si="340"/>
        <v>50</v>
      </c>
      <c r="O2203" s="21">
        <f t="shared" si="341"/>
        <v>100</v>
      </c>
      <c r="P2203" s="21">
        <f t="shared" si="342"/>
        <v>50</v>
      </c>
      <c r="Q2203" s="21">
        <f t="shared" si="343"/>
        <v>83.5</v>
      </c>
      <c r="R2203" s="22">
        <f t="shared" si="344"/>
        <v>72.525000000000006</v>
      </c>
      <c r="S2203" s="22">
        <f t="shared" si="345"/>
        <v>68.375</v>
      </c>
      <c r="T2203" s="22">
        <f t="shared" si="346"/>
        <v>72.575000000000003</v>
      </c>
      <c r="U2203" s="22">
        <f t="shared" si="347"/>
        <v>70.875</v>
      </c>
      <c r="V2203" s="21">
        <f t="shared" si="348"/>
        <v>71.158333333333346</v>
      </c>
      <c r="W2203" s="21">
        <f t="shared" si="349"/>
        <v>71.087500000000006</v>
      </c>
      <c r="X2203" s="20"/>
      <c r="Y2203" s="20"/>
      <c r="Z2203" s="20"/>
    </row>
    <row r="2204" spans="1:26" ht="13.5" x14ac:dyDescent="0.25">
      <c r="A2204" s="4">
        <f>TITRES_STAT!B2207</f>
        <v>45215</v>
      </c>
      <c r="B2204" s="2">
        <f>TITRES_STAT!C2207</f>
        <v>12.61</v>
      </c>
      <c r="C2204" s="2">
        <f>RSI!I2204</f>
        <v>38.227174816840808</v>
      </c>
      <c r="D2204" s="2">
        <f>MACD!E2204</f>
        <v>-2.769346634627734E-2</v>
      </c>
      <c r="E2204" s="2">
        <f>MACD!F2204</f>
        <v>1.5569243910359607E-2</v>
      </c>
      <c r="F2204" s="2">
        <f>'Moving Avg'!D2204</f>
        <v>5.8846999999999996</v>
      </c>
      <c r="G2204" s="2">
        <f>'Moving Avg'!E2204</f>
        <v>5.859</v>
      </c>
      <c r="H2204" s="2">
        <f>'Moving Avg'!F2204</f>
        <v>5.8647399999999985</v>
      </c>
      <c r="I2204" s="2">
        <f>'Moving Avg'!G2204</f>
        <v>5.9605280000000027</v>
      </c>
      <c r="J2204" s="2">
        <f>'Moving Avg'!H2204</f>
        <v>5.6022214999999953</v>
      </c>
      <c r="K2204" s="18" t="str">
        <f>OBV!F2204</f>
        <v>BULLISH</v>
      </c>
      <c r="L2204" s="18" t="str">
        <f>OBV!G2204</f>
        <v>NEUTRAL</v>
      </c>
      <c r="M2204" s="18" t="str">
        <f>OBV!H2204</f>
        <v>BULLISH DIVERGENCE</v>
      </c>
      <c r="N2204" s="21">
        <f t="shared" si="340"/>
        <v>50</v>
      </c>
      <c r="O2204" s="21">
        <f t="shared" si="341"/>
        <v>100</v>
      </c>
      <c r="P2204" s="21">
        <f t="shared" si="342"/>
        <v>50</v>
      </c>
      <c r="Q2204" s="21">
        <f t="shared" si="343"/>
        <v>66.5</v>
      </c>
      <c r="R2204" s="22">
        <f t="shared" si="344"/>
        <v>69.974999999999994</v>
      </c>
      <c r="S2204" s="22">
        <f t="shared" si="345"/>
        <v>64.125</v>
      </c>
      <c r="T2204" s="22">
        <f t="shared" si="346"/>
        <v>64.924999999999997</v>
      </c>
      <c r="U2204" s="22">
        <f t="shared" si="347"/>
        <v>66.625</v>
      </c>
      <c r="V2204" s="21">
        <f t="shared" si="348"/>
        <v>66.341666666666654</v>
      </c>
      <c r="W2204" s="21">
        <f t="shared" si="349"/>
        <v>66.412499999999994</v>
      </c>
      <c r="X2204" s="20"/>
      <c r="Y2204" s="20"/>
      <c r="Z2204" s="20"/>
    </row>
    <row r="2205" spans="1:26" ht="13.5" x14ac:dyDescent="0.25">
      <c r="A2205" s="4">
        <f>TITRES_STAT!B2208</f>
        <v>45216</v>
      </c>
      <c r="B2205" s="2">
        <f>TITRES_STAT!C2208</f>
        <v>12.89</v>
      </c>
      <c r="C2205" s="2">
        <f>RSI!I2205</f>
        <v>51.921205726858936</v>
      </c>
      <c r="D2205" s="2">
        <f>MACD!E2205</f>
        <v>-4.9058337720647494E-2</v>
      </c>
      <c r="E2205" s="2">
        <f>MACD!F2205</f>
        <v>2.6437275841581873E-3</v>
      </c>
      <c r="F2205" s="2">
        <f>'Moving Avg'!D2205</f>
        <v>5.8883799999999997</v>
      </c>
      <c r="G2205" s="2">
        <f>'Moving Avg'!E2205</f>
        <v>5.8768899999999995</v>
      </c>
      <c r="H2205" s="2">
        <f>'Moving Avg'!F2205</f>
        <v>5.864279999999999</v>
      </c>
      <c r="I2205" s="2">
        <f>'Moving Avg'!G2205</f>
        <v>5.9550260000000028</v>
      </c>
      <c r="J2205" s="2">
        <f>'Moving Avg'!H2205</f>
        <v>5.6031454999999948</v>
      </c>
      <c r="K2205" s="18" t="str">
        <f>OBV!F2205</f>
        <v>BULLISH</v>
      </c>
      <c r="L2205" s="18" t="str">
        <f>OBV!G2205</f>
        <v>NEUTRAL</v>
      </c>
      <c r="M2205" s="18" t="str">
        <f>OBV!H2205</f>
        <v>CONFIRMED BULLISH</v>
      </c>
      <c r="N2205" s="21">
        <f t="shared" si="340"/>
        <v>50</v>
      </c>
      <c r="O2205" s="21">
        <f t="shared" si="341"/>
        <v>100</v>
      </c>
      <c r="P2205" s="21">
        <f t="shared" si="342"/>
        <v>50</v>
      </c>
      <c r="Q2205" s="21">
        <f t="shared" si="343"/>
        <v>83.5</v>
      </c>
      <c r="R2205" s="22">
        <f t="shared" si="344"/>
        <v>72.525000000000006</v>
      </c>
      <c r="S2205" s="22">
        <f t="shared" si="345"/>
        <v>68.375</v>
      </c>
      <c r="T2205" s="22">
        <f t="shared" si="346"/>
        <v>72.575000000000003</v>
      </c>
      <c r="U2205" s="22">
        <f t="shared" si="347"/>
        <v>70.875</v>
      </c>
      <c r="V2205" s="21">
        <f t="shared" si="348"/>
        <v>71.158333333333346</v>
      </c>
      <c r="W2205" s="21">
        <f t="shared" si="349"/>
        <v>71.087500000000006</v>
      </c>
      <c r="X2205" s="20"/>
      <c r="Y2205" s="20"/>
      <c r="Z2205" s="20"/>
    </row>
    <row r="2206" spans="1:26" ht="13.5" x14ac:dyDescent="0.25">
      <c r="A2206" s="4">
        <f>TITRES_STAT!B2209</f>
        <v>45217</v>
      </c>
      <c r="B2206" s="2">
        <f>TITRES_STAT!C2209</f>
        <v>12.6</v>
      </c>
      <c r="C2206" s="2">
        <f>RSI!I2206</f>
        <v>41.627239256577091</v>
      </c>
      <c r="D2206" s="2">
        <f>MACD!E2206</f>
        <v>-5.7425022270702897E-2</v>
      </c>
      <c r="E2206" s="2">
        <f>MACD!F2206</f>
        <v>-9.3700223868140291E-3</v>
      </c>
      <c r="F2206" s="2">
        <f>'Moving Avg'!D2206</f>
        <v>5.8608599999999997</v>
      </c>
      <c r="G2206" s="2">
        <f>'Moving Avg'!E2206</f>
        <v>5.8814799999999998</v>
      </c>
      <c r="H2206" s="2">
        <f>'Moving Avg'!F2206</f>
        <v>5.8528149999999979</v>
      </c>
      <c r="I2206" s="2">
        <f>'Moving Avg'!G2206</f>
        <v>5.947872000000002</v>
      </c>
      <c r="J2206" s="2">
        <f>'Moving Avg'!H2206</f>
        <v>5.6034044999999946</v>
      </c>
      <c r="K2206" s="18" t="str">
        <f>OBV!F2206</f>
        <v>BEARISH</v>
      </c>
      <c r="L2206" s="18" t="str">
        <f>OBV!G2206</f>
        <v>NEUTRAL</v>
      </c>
      <c r="M2206" s="18" t="str">
        <f>OBV!H2206</f>
        <v>CONFIRMED BEARISH</v>
      </c>
      <c r="N2206" s="21">
        <f t="shared" si="340"/>
        <v>50</v>
      </c>
      <c r="O2206" s="21">
        <f t="shared" si="341"/>
        <v>100</v>
      </c>
      <c r="P2206" s="21">
        <f t="shared" si="342"/>
        <v>50</v>
      </c>
      <c r="Q2206" s="21">
        <f t="shared" si="343"/>
        <v>16.5</v>
      </c>
      <c r="R2206" s="22">
        <f t="shared" si="344"/>
        <v>62.475000000000001</v>
      </c>
      <c r="S2206" s="22">
        <f t="shared" si="345"/>
        <v>51.625</v>
      </c>
      <c r="T2206" s="22">
        <f t="shared" si="346"/>
        <v>42.424999999999997</v>
      </c>
      <c r="U2206" s="22">
        <f t="shared" si="347"/>
        <v>54.125</v>
      </c>
      <c r="V2206" s="21">
        <f t="shared" si="348"/>
        <v>52.17499999999999</v>
      </c>
      <c r="W2206" s="21">
        <f t="shared" si="349"/>
        <v>52.662499999999994</v>
      </c>
      <c r="X2206" s="20"/>
      <c r="Y2206" s="20"/>
      <c r="Z2206" s="20"/>
    </row>
    <row r="2207" spans="1:26" ht="13.5" x14ac:dyDescent="0.25">
      <c r="A2207" s="4">
        <f>TITRES_STAT!B2210</f>
        <v>45218</v>
      </c>
      <c r="B2207" s="2">
        <f>TITRES_STAT!C2210</f>
        <v>12.85</v>
      </c>
      <c r="C2207" s="2">
        <f>RSI!I2207</f>
        <v>50.697584847683856</v>
      </c>
      <c r="D2207" s="2">
        <f>MACD!E2207</f>
        <v>-4.4106897376635423E-2</v>
      </c>
      <c r="E2207" s="2">
        <f>MACD!F2207</f>
        <v>-1.6317397384778311E-2</v>
      </c>
      <c r="F2207" s="2">
        <f>'Moving Avg'!D2207</f>
        <v>5.8562599999999998</v>
      </c>
      <c r="G2207" s="2">
        <f>'Moving Avg'!E2207</f>
        <v>5.8791799999999999</v>
      </c>
      <c r="H2207" s="2">
        <f>'Moving Avg'!F2207</f>
        <v>5.8470799999999983</v>
      </c>
      <c r="I2207" s="2">
        <f>'Moving Avg'!G2207</f>
        <v>5.9431940000000019</v>
      </c>
      <c r="J2207" s="2">
        <f>'Moving Avg'!H2207</f>
        <v>5.6044139999999958</v>
      </c>
      <c r="K2207" s="18" t="str">
        <f>OBV!F2207</f>
        <v>BEARISH</v>
      </c>
      <c r="L2207" s="18" t="str">
        <f>OBV!G2207</f>
        <v>NEUTRAL</v>
      </c>
      <c r="M2207" s="18" t="str">
        <f>OBV!H2207</f>
        <v>CONFIRMED BEARISH</v>
      </c>
      <c r="N2207" s="21">
        <f t="shared" si="340"/>
        <v>50</v>
      </c>
      <c r="O2207" s="21">
        <f t="shared" si="341"/>
        <v>100</v>
      </c>
      <c r="P2207" s="21">
        <f t="shared" si="342"/>
        <v>50</v>
      </c>
      <c r="Q2207" s="21">
        <f t="shared" si="343"/>
        <v>16.5</v>
      </c>
      <c r="R2207" s="22">
        <f t="shared" si="344"/>
        <v>62.475000000000001</v>
      </c>
      <c r="S2207" s="22">
        <f t="shared" si="345"/>
        <v>51.625</v>
      </c>
      <c r="T2207" s="22">
        <f t="shared" si="346"/>
        <v>42.424999999999997</v>
      </c>
      <c r="U2207" s="22">
        <f t="shared" si="347"/>
        <v>54.125</v>
      </c>
      <c r="V2207" s="21">
        <f t="shared" si="348"/>
        <v>52.17499999999999</v>
      </c>
      <c r="W2207" s="21">
        <f t="shared" si="349"/>
        <v>52.662499999999994</v>
      </c>
      <c r="X2207" s="20"/>
      <c r="Y2207" s="20"/>
      <c r="Z2207" s="20"/>
    </row>
    <row r="2208" spans="1:26" ht="13.5" x14ac:dyDescent="0.25">
      <c r="A2208" s="4">
        <f>TITRES_STAT!B2211</f>
        <v>45219</v>
      </c>
      <c r="B2208" s="2">
        <f>TITRES_STAT!C2211</f>
        <v>12.6</v>
      </c>
      <c r="C2208" s="2">
        <f>RSI!I2208</f>
        <v>43.430028632048248</v>
      </c>
      <c r="D2208" s="2">
        <f>MACD!E2208</f>
        <v>-2.7957290723144901E-2</v>
      </c>
      <c r="E2208" s="2">
        <f>MACD!F2208</f>
        <v>-1.8645376052451628E-2</v>
      </c>
      <c r="F2208" s="2">
        <f>'Moving Avg'!D2208</f>
        <v>5.8287399999999989</v>
      </c>
      <c r="G2208" s="2">
        <f>'Moving Avg'!E2208</f>
        <v>5.8677200000000003</v>
      </c>
      <c r="H2208" s="2">
        <f>'Moving Avg'!F2208</f>
        <v>5.8399699999999992</v>
      </c>
      <c r="I2208" s="2">
        <f>'Moving Avg'!G2208</f>
        <v>5.9354900000000006</v>
      </c>
      <c r="J2208" s="2">
        <f>'Moving Avg'!H2208</f>
        <v>5.605517499999995</v>
      </c>
      <c r="K2208" s="18" t="str">
        <f>OBV!F2208</f>
        <v>BEARISH</v>
      </c>
      <c r="L2208" s="18" t="str">
        <f>OBV!G2208</f>
        <v>NEUTRAL</v>
      </c>
      <c r="M2208" s="18" t="str">
        <f>OBV!H2208</f>
        <v>CONFIRMED BEARISH</v>
      </c>
      <c r="N2208" s="21">
        <f t="shared" si="340"/>
        <v>50</v>
      </c>
      <c r="O2208" s="21">
        <f t="shared" si="341"/>
        <v>100</v>
      </c>
      <c r="P2208" s="21">
        <f t="shared" si="342"/>
        <v>50</v>
      </c>
      <c r="Q2208" s="21">
        <f t="shared" si="343"/>
        <v>16.5</v>
      </c>
      <c r="R2208" s="22">
        <f t="shared" si="344"/>
        <v>62.475000000000001</v>
      </c>
      <c r="S2208" s="22">
        <f t="shared" si="345"/>
        <v>51.625</v>
      </c>
      <c r="T2208" s="22">
        <f t="shared" si="346"/>
        <v>42.424999999999997</v>
      </c>
      <c r="U2208" s="22">
        <f t="shared" si="347"/>
        <v>54.125</v>
      </c>
      <c r="V2208" s="21">
        <f t="shared" si="348"/>
        <v>52.17499999999999</v>
      </c>
      <c r="W2208" s="21">
        <f t="shared" si="349"/>
        <v>52.662499999999994</v>
      </c>
      <c r="X2208" s="20"/>
      <c r="Y2208" s="20"/>
      <c r="Z2208" s="20"/>
    </row>
    <row r="2209" spans="1:26" ht="13.5" x14ac:dyDescent="0.25">
      <c r="A2209" s="4">
        <f>TITRES_STAT!B2212</f>
        <v>45222</v>
      </c>
      <c r="B2209" s="2">
        <f>TITRES_STAT!C2212</f>
        <v>12.65</v>
      </c>
      <c r="C2209" s="2">
        <f>RSI!I2209</f>
        <v>45.122914634955606</v>
      </c>
      <c r="D2209" s="2">
        <f>MACD!E2209</f>
        <v>-1.5376176784106299E-2</v>
      </c>
      <c r="E2209" s="2">
        <f>MACD!F2209</f>
        <v>-1.7991536198782562E-2</v>
      </c>
      <c r="F2209" s="2">
        <f>'Moving Avg'!D2209</f>
        <v>5.8323999999999998</v>
      </c>
      <c r="G2209" s="2">
        <f>'Moving Avg'!E2209</f>
        <v>5.8585499999999993</v>
      </c>
      <c r="H2209" s="2">
        <f>'Moving Avg'!F2209</f>
        <v>5.836529999999998</v>
      </c>
      <c r="I2209" s="2">
        <f>'Moving Avg'!G2209</f>
        <v>5.9306280000000005</v>
      </c>
      <c r="J2209" s="2">
        <f>'Moving Avg'!H2209</f>
        <v>5.6069579999999961</v>
      </c>
      <c r="K2209" s="18" t="str">
        <f>OBV!F2209</f>
        <v>BEARISH</v>
      </c>
      <c r="L2209" s="18" t="str">
        <f>OBV!G2209</f>
        <v>NEUTRAL</v>
      </c>
      <c r="M2209" s="18" t="str">
        <f>OBV!H2209</f>
        <v>BEARISH DIVERGENCE</v>
      </c>
      <c r="N2209" s="21">
        <f t="shared" si="340"/>
        <v>50</v>
      </c>
      <c r="O2209" s="21">
        <f t="shared" si="341"/>
        <v>100</v>
      </c>
      <c r="P2209" s="21">
        <f t="shared" si="342"/>
        <v>50</v>
      </c>
      <c r="Q2209" s="21">
        <f t="shared" si="343"/>
        <v>16.5</v>
      </c>
      <c r="R2209" s="22">
        <f t="shared" si="344"/>
        <v>62.475000000000001</v>
      </c>
      <c r="S2209" s="22">
        <f t="shared" si="345"/>
        <v>51.625</v>
      </c>
      <c r="T2209" s="22">
        <f t="shared" si="346"/>
        <v>42.424999999999997</v>
      </c>
      <c r="U2209" s="22">
        <f t="shared" si="347"/>
        <v>54.125</v>
      </c>
      <c r="V2209" s="21">
        <f t="shared" si="348"/>
        <v>52.17499999999999</v>
      </c>
      <c r="W2209" s="21">
        <f t="shared" si="349"/>
        <v>52.662499999999994</v>
      </c>
      <c r="X2209" s="20"/>
      <c r="Y2209" s="20"/>
      <c r="Z2209" s="20"/>
    </row>
    <row r="2210" spans="1:26" ht="13.5" x14ac:dyDescent="0.25">
      <c r="A2210" s="4">
        <f>TITRES_STAT!B2213</f>
        <v>45223</v>
      </c>
      <c r="B2210" s="2">
        <f>TITRES_STAT!C2213</f>
        <v>12.65</v>
      </c>
      <c r="C2210" s="2">
        <f>RSI!I2210</f>
        <v>45.122914634955606</v>
      </c>
      <c r="D2210" s="2">
        <f>MACD!E2210</f>
        <v>-4.2989373528472541E-3</v>
      </c>
      <c r="E2210" s="2">
        <f>MACD!F2210</f>
        <v>-1.5253016429595501E-2</v>
      </c>
      <c r="F2210" s="2">
        <f>'Moving Avg'!D2210</f>
        <v>5.8103800000000003</v>
      </c>
      <c r="G2210" s="2">
        <f>'Moving Avg'!E2210</f>
        <v>5.84938</v>
      </c>
      <c r="H2210" s="2">
        <f>'Moving Avg'!F2210</f>
        <v>5.8333199999999978</v>
      </c>
      <c r="I2210" s="2">
        <f>'Moving Avg'!G2210</f>
        <v>5.924208000000001</v>
      </c>
      <c r="J2210" s="2">
        <f>'Moving Avg'!H2210</f>
        <v>5.6092874999999962</v>
      </c>
      <c r="K2210" s="18" t="str">
        <f>OBV!F2210</f>
        <v>BEARISH</v>
      </c>
      <c r="L2210" s="18" t="str">
        <f>OBV!G2210</f>
        <v>NEUTRAL</v>
      </c>
      <c r="M2210" s="18" t="str">
        <f>OBV!H2210</f>
        <v>CONFIRMED BEARISH</v>
      </c>
      <c r="N2210" s="21">
        <f t="shared" si="340"/>
        <v>50</v>
      </c>
      <c r="O2210" s="21">
        <f t="shared" si="341"/>
        <v>100</v>
      </c>
      <c r="P2210" s="21">
        <f t="shared" si="342"/>
        <v>50</v>
      </c>
      <c r="Q2210" s="21">
        <f t="shared" si="343"/>
        <v>16.5</v>
      </c>
      <c r="R2210" s="22">
        <f t="shared" si="344"/>
        <v>62.475000000000001</v>
      </c>
      <c r="S2210" s="22">
        <f t="shared" si="345"/>
        <v>51.625</v>
      </c>
      <c r="T2210" s="22">
        <f t="shared" si="346"/>
        <v>42.424999999999997</v>
      </c>
      <c r="U2210" s="22">
        <f t="shared" si="347"/>
        <v>54.125</v>
      </c>
      <c r="V2210" s="21">
        <f t="shared" si="348"/>
        <v>52.17499999999999</v>
      </c>
      <c r="W2210" s="21">
        <f t="shared" si="349"/>
        <v>52.662499999999994</v>
      </c>
      <c r="X2210" s="20"/>
      <c r="Y2210" s="20"/>
      <c r="Z2210" s="20"/>
    </row>
    <row r="2211" spans="1:26" ht="13.5" x14ac:dyDescent="0.25">
      <c r="A2211" s="4">
        <f>TITRES_STAT!B2214</f>
        <v>45224</v>
      </c>
      <c r="B2211" s="2">
        <f>TITRES_STAT!C2214</f>
        <v>12.65</v>
      </c>
      <c r="C2211" s="2">
        <f>RSI!I2211</f>
        <v>45.122914634955606</v>
      </c>
      <c r="D2211" s="2">
        <f>MACD!E2211</f>
        <v>9.012278011846675E-3</v>
      </c>
      <c r="E2211" s="2">
        <f>MACD!F2211</f>
        <v>-1.0399957541307066E-2</v>
      </c>
      <c r="F2211" s="2">
        <f>'Moving Avg'!D2211</f>
        <v>5.814960000000001</v>
      </c>
      <c r="G2211" s="2">
        <f>'Moving Avg'!E2211</f>
        <v>5.8379099999999999</v>
      </c>
      <c r="H2211" s="2">
        <f>'Moving Avg'!F2211</f>
        <v>5.834464999999998</v>
      </c>
      <c r="I2211" s="2">
        <f>'Moving Avg'!G2211</f>
        <v>5.9184300000000007</v>
      </c>
      <c r="J2211" s="2">
        <f>'Moving Avg'!H2211</f>
        <v>5.6107944999999964</v>
      </c>
      <c r="K2211" s="18" t="str">
        <f>OBV!F2211</f>
        <v>BEARISH</v>
      </c>
      <c r="L2211" s="18" t="str">
        <f>OBV!G2211</f>
        <v>NEUTRAL</v>
      </c>
      <c r="M2211" s="18" t="str">
        <f>OBV!H2211</f>
        <v>BEARISH DIVERGENCE</v>
      </c>
      <c r="N2211" s="21">
        <f t="shared" si="340"/>
        <v>50</v>
      </c>
      <c r="O2211" s="21">
        <f t="shared" si="341"/>
        <v>100</v>
      </c>
      <c r="P2211" s="21">
        <f t="shared" si="342"/>
        <v>50</v>
      </c>
      <c r="Q2211" s="21">
        <f t="shared" si="343"/>
        <v>16.5</v>
      </c>
      <c r="R2211" s="22">
        <f t="shared" si="344"/>
        <v>62.475000000000001</v>
      </c>
      <c r="S2211" s="22">
        <f t="shared" si="345"/>
        <v>51.625</v>
      </c>
      <c r="T2211" s="22">
        <f t="shared" si="346"/>
        <v>42.424999999999997</v>
      </c>
      <c r="U2211" s="22">
        <f t="shared" si="347"/>
        <v>54.125</v>
      </c>
      <c r="V2211" s="21">
        <f t="shared" si="348"/>
        <v>52.17499999999999</v>
      </c>
      <c r="W2211" s="21">
        <f t="shared" si="349"/>
        <v>52.662499999999994</v>
      </c>
      <c r="X2211" s="20"/>
      <c r="Y2211" s="20"/>
      <c r="Z2211" s="20"/>
    </row>
    <row r="2212" spans="1:26" ht="13.5" x14ac:dyDescent="0.25">
      <c r="A2212" s="4">
        <f>TITRES_STAT!B2215</f>
        <v>45225</v>
      </c>
      <c r="B2212" s="2">
        <f>TITRES_STAT!C2215</f>
        <v>12.06</v>
      </c>
      <c r="C2212" s="2">
        <f>RSI!I2212</f>
        <v>31.299275233783234</v>
      </c>
      <c r="D2212" s="2">
        <f>MACD!E2212</f>
        <v>4.0690155827355134E-2</v>
      </c>
      <c r="E2212" s="2">
        <f>MACD!F2212</f>
        <v>-1.819348675746249E-4</v>
      </c>
      <c r="F2212" s="2">
        <f>'Moving Avg'!D2212</f>
        <v>5.7424999999999997</v>
      </c>
      <c r="G2212" s="2">
        <f>'Moving Avg'!E2212</f>
        <v>5.7993800000000002</v>
      </c>
      <c r="H2212" s="2">
        <f>'Moving Avg'!F2212</f>
        <v>5.8220799999999979</v>
      </c>
      <c r="I2212" s="2">
        <f>'Moving Avg'!G2212</f>
        <v>5.9072400000000007</v>
      </c>
      <c r="J2212" s="2">
        <f>'Moving Avg'!H2212</f>
        <v>5.6117709999999965</v>
      </c>
      <c r="K2212" s="18" t="str">
        <f>OBV!F2212</f>
        <v>BEARISH</v>
      </c>
      <c r="L2212" s="18" t="str">
        <f>OBV!G2212</f>
        <v>NEUTRAL</v>
      </c>
      <c r="M2212" s="18" t="str">
        <f>OBV!H2212</f>
        <v>CONFIRMED BEARISH</v>
      </c>
      <c r="N2212" s="21">
        <f t="shared" si="340"/>
        <v>50</v>
      </c>
      <c r="O2212" s="21">
        <f t="shared" si="341"/>
        <v>100</v>
      </c>
      <c r="P2212" s="21">
        <f t="shared" si="342"/>
        <v>50</v>
      </c>
      <c r="Q2212" s="21">
        <f t="shared" si="343"/>
        <v>16.5</v>
      </c>
      <c r="R2212" s="22">
        <f t="shared" si="344"/>
        <v>62.475000000000001</v>
      </c>
      <c r="S2212" s="22">
        <f t="shared" si="345"/>
        <v>51.625</v>
      </c>
      <c r="T2212" s="22">
        <f t="shared" si="346"/>
        <v>42.424999999999997</v>
      </c>
      <c r="U2212" s="22">
        <f t="shared" si="347"/>
        <v>54.125</v>
      </c>
      <c r="V2212" s="21">
        <f t="shared" si="348"/>
        <v>52.17499999999999</v>
      </c>
      <c r="W2212" s="21">
        <f t="shared" si="349"/>
        <v>52.662499999999994</v>
      </c>
      <c r="X2212" s="20"/>
      <c r="Y2212" s="20"/>
      <c r="Z2212" s="20"/>
    </row>
    <row r="2213" spans="1:26" ht="13.5" x14ac:dyDescent="0.25">
      <c r="A2213" s="4">
        <f>TITRES_STAT!B2216</f>
        <v>45226</v>
      </c>
      <c r="B2213" s="2">
        <f>TITRES_STAT!C2216</f>
        <v>12.08</v>
      </c>
      <c r="C2213" s="2">
        <f>RSI!I2213</f>
        <v>32.061331435873683</v>
      </c>
      <c r="D2213" s="2">
        <f>MACD!E2213</f>
        <v>6.8754702197598938E-2</v>
      </c>
      <c r="E2213" s="2">
        <f>MACD!F2213</f>
        <v>1.3605392545460088E-2</v>
      </c>
      <c r="F2213" s="2">
        <f>'Moving Avg'!D2213</f>
        <v>5.694799999999999</v>
      </c>
      <c r="G2213" s="2">
        <f>'Moving Avg'!E2213</f>
        <v>5.7617700000000003</v>
      </c>
      <c r="H2213" s="2">
        <f>'Moving Avg'!F2213</f>
        <v>5.810155</v>
      </c>
      <c r="I2213" s="2">
        <f>'Moving Avg'!G2213</f>
        <v>5.8988020000000017</v>
      </c>
      <c r="J2213" s="2">
        <f>'Moving Avg'!H2213</f>
        <v>5.6128379999999973</v>
      </c>
      <c r="K2213" s="18" t="str">
        <f>OBV!F2213</f>
        <v>BEARISH</v>
      </c>
      <c r="L2213" s="18" t="str">
        <f>OBV!G2213</f>
        <v>NEUTRAL</v>
      </c>
      <c r="M2213" s="18" t="str">
        <f>OBV!H2213</f>
        <v>CONFIRMED BEARISH</v>
      </c>
      <c r="N2213" s="21">
        <f t="shared" si="340"/>
        <v>50</v>
      </c>
      <c r="O2213" s="21">
        <f t="shared" si="341"/>
        <v>100</v>
      </c>
      <c r="P2213" s="21">
        <f t="shared" si="342"/>
        <v>50</v>
      </c>
      <c r="Q2213" s="21">
        <f t="shared" si="343"/>
        <v>16.5</v>
      </c>
      <c r="R2213" s="22">
        <f t="shared" si="344"/>
        <v>62.475000000000001</v>
      </c>
      <c r="S2213" s="22">
        <f t="shared" si="345"/>
        <v>51.625</v>
      </c>
      <c r="T2213" s="22">
        <f t="shared" si="346"/>
        <v>42.424999999999997</v>
      </c>
      <c r="U2213" s="22">
        <f t="shared" si="347"/>
        <v>54.125</v>
      </c>
      <c r="V2213" s="21">
        <f t="shared" si="348"/>
        <v>52.17499999999999</v>
      </c>
      <c r="W2213" s="21">
        <f t="shared" si="349"/>
        <v>52.662499999999994</v>
      </c>
      <c r="X2213" s="20"/>
      <c r="Y2213" s="20"/>
      <c r="Z2213" s="20"/>
    </row>
    <row r="2214" spans="1:26" ht="13.5" x14ac:dyDescent="0.25">
      <c r="A2214" s="4">
        <f>TITRES_STAT!B2217</f>
        <v>45229</v>
      </c>
      <c r="B2214" s="2">
        <f>TITRES_STAT!C2217</f>
        <v>11.9</v>
      </c>
      <c r="C2214" s="2">
        <f>RSI!I2214</f>
        <v>28.959181590413507</v>
      </c>
      <c r="D2214" s="2">
        <f>MACD!E2214</f>
        <v>7.989467781875792E-2</v>
      </c>
      <c r="E2214" s="2">
        <f>MACD!F2214</f>
        <v>2.6863249600119654E-2</v>
      </c>
      <c r="F2214" s="2">
        <f>'Moving Avg'!D2214</f>
        <v>5.6260199999999996</v>
      </c>
      <c r="G2214" s="2">
        <f>'Moving Avg'!E2214</f>
        <v>5.7292100000000001</v>
      </c>
      <c r="H2214" s="2">
        <f>'Moving Avg'!F2214</f>
        <v>5.7941050000000001</v>
      </c>
      <c r="I2214" s="2">
        <f>'Moving Avg'!G2214</f>
        <v>5.8868799999999997</v>
      </c>
      <c r="J2214" s="2">
        <f>'Moving Avg'!H2214</f>
        <v>5.6140039999999969</v>
      </c>
      <c r="K2214" s="18" t="str">
        <f>OBV!F2214</f>
        <v>BEARISH</v>
      </c>
      <c r="L2214" s="18" t="str">
        <f>OBV!G2214</f>
        <v>NEUTRAL</v>
      </c>
      <c r="M2214" s="18" t="str">
        <f>OBV!H2214</f>
        <v>CONFIRMED BEARISH</v>
      </c>
      <c r="N2214" s="21">
        <f t="shared" si="340"/>
        <v>50</v>
      </c>
      <c r="O2214" s="21">
        <f t="shared" si="341"/>
        <v>100</v>
      </c>
      <c r="P2214" s="21">
        <f t="shared" si="342"/>
        <v>50</v>
      </c>
      <c r="Q2214" s="21">
        <f t="shared" si="343"/>
        <v>16.5</v>
      </c>
      <c r="R2214" s="22">
        <f t="shared" si="344"/>
        <v>62.475000000000001</v>
      </c>
      <c r="S2214" s="22">
        <f t="shared" si="345"/>
        <v>51.625</v>
      </c>
      <c r="T2214" s="22">
        <f t="shared" si="346"/>
        <v>42.424999999999997</v>
      </c>
      <c r="U2214" s="22">
        <f t="shared" si="347"/>
        <v>54.125</v>
      </c>
      <c r="V2214" s="21">
        <f t="shared" si="348"/>
        <v>52.17499999999999</v>
      </c>
      <c r="W2214" s="21">
        <f t="shared" si="349"/>
        <v>52.662499999999994</v>
      </c>
      <c r="X2214" s="20"/>
      <c r="Y2214" s="20"/>
      <c r="Z2214" s="20"/>
    </row>
    <row r="2215" spans="1:26" ht="13.5" x14ac:dyDescent="0.25">
      <c r="A2215" s="4">
        <f>TITRES_STAT!B2218</f>
        <v>45230</v>
      </c>
      <c r="B2215" s="2">
        <f>TITRES_STAT!C2218</f>
        <v>11.9</v>
      </c>
      <c r="C2215" s="2">
        <f>RSI!I2215</f>
        <v>28.959181590413507</v>
      </c>
      <c r="D2215" s="2">
        <f>MACD!E2215</f>
        <v>0.11117648575193062</v>
      </c>
      <c r="E2215" s="2">
        <f>MACD!F2215</f>
        <v>4.372589683048185E-2</v>
      </c>
      <c r="F2215" s="2">
        <f>'Moving Avg'!D2215</f>
        <v>5.5572400000000002</v>
      </c>
      <c r="G2215" s="2">
        <f>'Moving Avg'!E2215</f>
        <v>5.6838100000000011</v>
      </c>
      <c r="H2215" s="2">
        <f>'Moving Avg'!F2215</f>
        <v>5.7803499999999994</v>
      </c>
      <c r="I2215" s="2">
        <f>'Moving Avg'!G2215</f>
        <v>5.874498</v>
      </c>
      <c r="J2215" s="2">
        <f>'Moving Avg'!H2215</f>
        <v>5.615703499999996</v>
      </c>
      <c r="K2215" s="18" t="str">
        <f>OBV!F2215</f>
        <v>BEARISH</v>
      </c>
      <c r="L2215" s="18" t="str">
        <f>OBV!G2215</f>
        <v>NEUTRAL</v>
      </c>
      <c r="M2215" s="18" t="str">
        <f>OBV!H2215</f>
        <v>CONFIRMED BEARISH</v>
      </c>
      <c r="N2215" s="21">
        <f t="shared" si="340"/>
        <v>50</v>
      </c>
      <c r="O2215" s="21">
        <f t="shared" si="341"/>
        <v>100</v>
      </c>
      <c r="P2215" s="21">
        <f t="shared" si="342"/>
        <v>50</v>
      </c>
      <c r="Q2215" s="21">
        <f t="shared" si="343"/>
        <v>16.5</v>
      </c>
      <c r="R2215" s="22">
        <f t="shared" si="344"/>
        <v>62.475000000000001</v>
      </c>
      <c r="S2215" s="22">
        <f t="shared" si="345"/>
        <v>51.625</v>
      </c>
      <c r="T2215" s="22">
        <f t="shared" si="346"/>
        <v>42.424999999999997</v>
      </c>
      <c r="U2215" s="22">
        <f t="shared" si="347"/>
        <v>54.125</v>
      </c>
      <c r="V2215" s="21">
        <f t="shared" si="348"/>
        <v>52.17499999999999</v>
      </c>
      <c r="W2215" s="21">
        <f t="shared" si="349"/>
        <v>52.662499999999994</v>
      </c>
      <c r="X2215" s="20"/>
      <c r="Y2215" s="20"/>
      <c r="Z2215" s="20"/>
    </row>
    <row r="2216" spans="1:26" ht="13.5" x14ac:dyDescent="0.25">
      <c r="A2216" s="4">
        <f>TITRES_STAT!B2219</f>
        <v>45231</v>
      </c>
      <c r="B2216" s="2">
        <f>TITRES_STAT!C2219</f>
        <v>11.85</v>
      </c>
      <c r="C2216" s="2">
        <f>RSI!I2216</f>
        <v>28.080700514811539</v>
      </c>
      <c r="D2216" s="2">
        <f>MACD!E2216</f>
        <v>0.12083401064826838</v>
      </c>
      <c r="E2216" s="2">
        <f>MACD!F2216</f>
        <v>5.9147519594039161E-2</v>
      </c>
      <c r="F2216" s="2">
        <f>'Moving Avg'!D2216</f>
        <v>5.48386</v>
      </c>
      <c r="G2216" s="2">
        <f>'Moving Avg'!E2216</f>
        <v>5.6494100000000014</v>
      </c>
      <c r="H2216" s="2">
        <f>'Moving Avg'!F2216</f>
        <v>5.7654449999999997</v>
      </c>
      <c r="I2216" s="2">
        <f>'Moving Avg'!G2216</f>
        <v>5.8611980000000008</v>
      </c>
      <c r="J2216" s="2">
        <f>'Moving Avg'!H2216</f>
        <v>5.617287999999995</v>
      </c>
      <c r="K2216" s="18" t="str">
        <f>OBV!F2216</f>
        <v>BEARISH</v>
      </c>
      <c r="L2216" s="18" t="str">
        <f>OBV!G2216</f>
        <v>NEUTRAL</v>
      </c>
      <c r="M2216" s="18" t="str">
        <f>OBV!H2216</f>
        <v>CONFIRMED BEARISH</v>
      </c>
      <c r="N2216" s="21">
        <f t="shared" si="340"/>
        <v>50</v>
      </c>
      <c r="O2216" s="21">
        <f t="shared" si="341"/>
        <v>100</v>
      </c>
      <c r="P2216" s="21">
        <f t="shared" si="342"/>
        <v>50</v>
      </c>
      <c r="Q2216" s="21">
        <f t="shared" si="343"/>
        <v>16.5</v>
      </c>
      <c r="R2216" s="22">
        <f t="shared" si="344"/>
        <v>62.475000000000001</v>
      </c>
      <c r="S2216" s="22">
        <f t="shared" si="345"/>
        <v>51.625</v>
      </c>
      <c r="T2216" s="22">
        <f t="shared" si="346"/>
        <v>42.424999999999997</v>
      </c>
      <c r="U2216" s="22">
        <f t="shared" si="347"/>
        <v>54.125</v>
      </c>
      <c r="V2216" s="21">
        <f t="shared" si="348"/>
        <v>52.17499999999999</v>
      </c>
      <c r="W2216" s="21">
        <f t="shared" si="349"/>
        <v>52.662499999999994</v>
      </c>
      <c r="X2216" s="20"/>
      <c r="Y2216" s="20"/>
      <c r="Z2216" s="20"/>
    </row>
    <row r="2217" spans="1:26" ht="13.5" x14ac:dyDescent="0.25">
      <c r="A2217" s="4">
        <f>TITRES_STAT!B2220</f>
        <v>45232</v>
      </c>
      <c r="B2217" s="2">
        <f>TITRES_STAT!C2220</f>
        <v>11.8</v>
      </c>
      <c r="C2217" s="2">
        <f>RSI!I2217</f>
        <v>27.196104147774221</v>
      </c>
      <c r="D2217" s="2">
        <f>MACD!E2217</f>
        <v>0.15027071521778446</v>
      </c>
      <c r="E2217" s="2">
        <f>MACD!F2217</f>
        <v>7.737215871878822E-2</v>
      </c>
      <c r="F2217" s="2">
        <f>'Moving Avg'!D2217</f>
        <v>5.4600200000000001</v>
      </c>
      <c r="G2217" s="2">
        <f>'Moving Avg'!E2217</f>
        <v>5.6012599999999999</v>
      </c>
      <c r="H2217" s="2">
        <f>'Moving Avg'!F2217</f>
        <v>5.740219999999999</v>
      </c>
      <c r="I2217" s="2">
        <f>'Moving Avg'!G2217</f>
        <v>5.8474400000000006</v>
      </c>
      <c r="J2217" s="2">
        <f>'Moving Avg'!H2217</f>
        <v>5.6176684999999962</v>
      </c>
      <c r="K2217" s="18" t="str">
        <f>OBV!F2217</f>
        <v>BEARISH</v>
      </c>
      <c r="L2217" s="18" t="str">
        <f>OBV!G2217</f>
        <v>NEUTRAL</v>
      </c>
      <c r="M2217" s="18" t="str">
        <f>OBV!H2217</f>
        <v>CONFIRMED BEARISH</v>
      </c>
      <c r="N2217" s="21">
        <f t="shared" si="340"/>
        <v>50</v>
      </c>
      <c r="O2217" s="21">
        <f t="shared" si="341"/>
        <v>100</v>
      </c>
      <c r="P2217" s="21">
        <f t="shared" si="342"/>
        <v>0</v>
      </c>
      <c r="Q2217" s="21">
        <f t="shared" si="343"/>
        <v>16.5</v>
      </c>
      <c r="R2217" s="22">
        <f t="shared" si="344"/>
        <v>54.975000000000001</v>
      </c>
      <c r="S2217" s="22">
        <f t="shared" si="345"/>
        <v>34.125</v>
      </c>
      <c r="T2217" s="22">
        <f t="shared" si="346"/>
        <v>29.925000000000001</v>
      </c>
      <c r="U2217" s="22">
        <f t="shared" si="347"/>
        <v>41.625</v>
      </c>
      <c r="V2217" s="21">
        <f t="shared" si="348"/>
        <v>39.674999999999997</v>
      </c>
      <c r="W2217" s="21">
        <f t="shared" si="349"/>
        <v>40.162499999999994</v>
      </c>
      <c r="X2217" s="20"/>
      <c r="Y2217" s="20"/>
      <c r="Z2217" s="20"/>
    </row>
    <row r="2218" spans="1:26" ht="13.5" x14ac:dyDescent="0.25">
      <c r="A2218" s="4">
        <f>TITRES_STAT!B2221</f>
        <v>45233</v>
      </c>
      <c r="B2218" s="2">
        <f>TITRES_STAT!C2221</f>
        <v>11.8</v>
      </c>
      <c r="C2218" s="2">
        <f>RSI!I2218</f>
        <v>27.196104147774221</v>
      </c>
      <c r="D2218" s="2">
        <f>MACD!E2218</f>
        <v>0.15947758386663224</v>
      </c>
      <c r="E2218" s="2">
        <f>MACD!F2218</f>
        <v>9.3793243748357027E-2</v>
      </c>
      <c r="F2218" s="2">
        <f>'Moving Avg'!D2218</f>
        <v>5.4343400000000006</v>
      </c>
      <c r="G2218" s="2">
        <f>'Moving Avg'!E2218</f>
        <v>5.5645699999999998</v>
      </c>
      <c r="H2218" s="2">
        <f>'Moving Avg'!F2218</f>
        <v>5.7161449999999991</v>
      </c>
      <c r="I2218" s="2">
        <f>'Moving Avg'!G2218</f>
        <v>5.8336820000000014</v>
      </c>
      <c r="J2218" s="2">
        <f>'Moving Avg'!H2218</f>
        <v>5.6193159999999969</v>
      </c>
      <c r="K2218" s="18" t="str">
        <f>OBV!F2218</f>
        <v>BEARISH</v>
      </c>
      <c r="L2218" s="18" t="str">
        <f>OBV!G2218</f>
        <v>NEUTRAL</v>
      </c>
      <c r="M2218" s="18" t="str">
        <f>OBV!H2218</f>
        <v>CONFIRMED BEARISH</v>
      </c>
      <c r="N2218" s="21">
        <f t="shared" si="340"/>
        <v>50</v>
      </c>
      <c r="O2218" s="21">
        <f t="shared" si="341"/>
        <v>100</v>
      </c>
      <c r="P2218" s="21">
        <f t="shared" si="342"/>
        <v>0</v>
      </c>
      <c r="Q2218" s="21">
        <f t="shared" si="343"/>
        <v>16.5</v>
      </c>
      <c r="R2218" s="22">
        <f t="shared" si="344"/>
        <v>54.975000000000001</v>
      </c>
      <c r="S2218" s="22">
        <f t="shared" si="345"/>
        <v>34.125</v>
      </c>
      <c r="T2218" s="22">
        <f t="shared" si="346"/>
        <v>29.925000000000001</v>
      </c>
      <c r="U2218" s="22">
        <f t="shared" si="347"/>
        <v>41.625</v>
      </c>
      <c r="V2218" s="21">
        <f t="shared" si="348"/>
        <v>39.674999999999997</v>
      </c>
      <c r="W2218" s="21">
        <f t="shared" si="349"/>
        <v>40.162499999999994</v>
      </c>
      <c r="X2218" s="20"/>
      <c r="Y2218" s="20"/>
      <c r="Z2218" s="20"/>
    </row>
    <row r="2219" spans="1:26" ht="13.5" x14ac:dyDescent="0.25">
      <c r="A2219" s="4">
        <f>TITRES_STAT!B2222</f>
        <v>45236</v>
      </c>
      <c r="B2219" s="2">
        <f>TITRES_STAT!C2222</f>
        <v>11.5</v>
      </c>
      <c r="C2219" s="2">
        <f>RSI!I2219</f>
        <v>22.300519980124875</v>
      </c>
      <c r="D2219" s="2">
        <f>MACD!E2219</f>
        <v>0.18277040022836033</v>
      </c>
      <c r="E2219" s="2">
        <f>MACD!F2219</f>
        <v>0.1115886750443577</v>
      </c>
      <c r="F2219" s="2">
        <f>'Moving Avg'!D2219</f>
        <v>5.39764</v>
      </c>
      <c r="G2219" s="2">
        <f>'Moving Avg'!E2219</f>
        <v>5.5118300000000007</v>
      </c>
      <c r="H2219" s="2">
        <f>'Moving Avg'!F2219</f>
        <v>5.6851899999999986</v>
      </c>
      <c r="I2219" s="2">
        <f>'Moving Avg'!G2219</f>
        <v>5.8190060000000008</v>
      </c>
      <c r="J2219" s="2">
        <f>'Moving Avg'!H2219</f>
        <v>5.6202089999999965</v>
      </c>
      <c r="K2219" s="18" t="str">
        <f>OBV!F2219</f>
        <v>BEARISH</v>
      </c>
      <c r="L2219" s="18" t="str">
        <f>OBV!G2219</f>
        <v>NEUTRAL</v>
      </c>
      <c r="M2219" s="18" t="str">
        <f>OBV!H2219</f>
        <v>CONFIRMED BEARISH</v>
      </c>
      <c r="N2219" s="21">
        <f t="shared" si="340"/>
        <v>50</v>
      </c>
      <c r="O2219" s="21">
        <f t="shared" si="341"/>
        <v>100</v>
      </c>
      <c r="P2219" s="21">
        <f t="shared" si="342"/>
        <v>0</v>
      </c>
      <c r="Q2219" s="21">
        <f t="shared" si="343"/>
        <v>16.5</v>
      </c>
      <c r="R2219" s="22">
        <f t="shared" si="344"/>
        <v>54.975000000000001</v>
      </c>
      <c r="S2219" s="22">
        <f t="shared" si="345"/>
        <v>34.125</v>
      </c>
      <c r="T2219" s="22">
        <f t="shared" si="346"/>
        <v>29.925000000000001</v>
      </c>
      <c r="U2219" s="22">
        <f t="shared" si="347"/>
        <v>41.625</v>
      </c>
      <c r="V2219" s="21">
        <f t="shared" si="348"/>
        <v>39.674999999999997</v>
      </c>
      <c r="W2219" s="21">
        <f t="shared" si="349"/>
        <v>40.162499999999994</v>
      </c>
      <c r="X2219" s="20"/>
      <c r="Y2219" s="20"/>
      <c r="Z2219" s="20"/>
    </row>
    <row r="2220" spans="1:26" ht="13.5" x14ac:dyDescent="0.25">
      <c r="A2220" s="4">
        <f>TITRES_STAT!B2223</f>
        <v>45237</v>
      </c>
      <c r="B2220" s="2">
        <f>TITRES_STAT!C2223</f>
        <v>11.5</v>
      </c>
      <c r="C2220" s="2">
        <f>RSI!I2220</f>
        <v>22.300519980124875</v>
      </c>
      <c r="D2220" s="2">
        <f>MACD!E2220</f>
        <v>0.20494716062312435</v>
      </c>
      <c r="E2220" s="2">
        <f>MACD!F2220</f>
        <v>0.13026037216011105</v>
      </c>
      <c r="F2220" s="2">
        <f>'Moving Avg'!D2220</f>
        <v>5.3609400000000011</v>
      </c>
      <c r="G2220" s="2">
        <f>'Moving Avg'!E2220</f>
        <v>5.4590900000000007</v>
      </c>
      <c r="H2220" s="2">
        <f>'Moving Avg'!F2220</f>
        <v>5.6542349999999999</v>
      </c>
      <c r="I2220" s="2">
        <f>'Moving Avg'!G2220</f>
        <v>5.8043300000000002</v>
      </c>
      <c r="J2220" s="2">
        <f>'Moving Avg'!H2220</f>
        <v>5.620834999999996</v>
      </c>
      <c r="K2220" s="18" t="str">
        <f>OBV!F2220</f>
        <v>BEARISH</v>
      </c>
      <c r="L2220" s="18" t="str">
        <f>OBV!G2220</f>
        <v>NEUTRAL</v>
      </c>
      <c r="M2220" s="18" t="str">
        <f>OBV!H2220</f>
        <v>CONFIRMED BEARISH</v>
      </c>
      <c r="N2220" s="21">
        <f t="shared" si="340"/>
        <v>50</v>
      </c>
      <c r="O2220" s="21">
        <f t="shared" si="341"/>
        <v>100</v>
      </c>
      <c r="P2220" s="21">
        <f t="shared" si="342"/>
        <v>0</v>
      </c>
      <c r="Q2220" s="21">
        <f t="shared" si="343"/>
        <v>16.5</v>
      </c>
      <c r="R2220" s="22">
        <f t="shared" si="344"/>
        <v>54.975000000000001</v>
      </c>
      <c r="S2220" s="22">
        <f t="shared" si="345"/>
        <v>34.125</v>
      </c>
      <c r="T2220" s="22">
        <f t="shared" si="346"/>
        <v>29.925000000000001</v>
      </c>
      <c r="U2220" s="22">
        <f t="shared" si="347"/>
        <v>41.625</v>
      </c>
      <c r="V2220" s="21">
        <f t="shared" si="348"/>
        <v>39.674999999999997</v>
      </c>
      <c r="W2220" s="21">
        <f t="shared" si="349"/>
        <v>40.162499999999994</v>
      </c>
      <c r="X2220" s="20"/>
      <c r="Y2220" s="20"/>
      <c r="Z2220" s="20"/>
    </row>
    <row r="2221" spans="1:26" ht="13.5" x14ac:dyDescent="0.25">
      <c r="A2221" s="4">
        <f>TITRES_STAT!B2224</f>
        <v>45238</v>
      </c>
      <c r="B2221" s="2">
        <f>TITRES_STAT!C2224</f>
        <v>11.5</v>
      </c>
      <c r="C2221" s="2">
        <f>RSI!I2221</f>
        <v>22.300519980124875</v>
      </c>
      <c r="D2221" s="2">
        <f>MACD!E2221</f>
        <v>0.22599679158058184</v>
      </c>
      <c r="E2221" s="2">
        <f>MACD!F2221</f>
        <v>0.14940765604420522</v>
      </c>
      <c r="F2221" s="2">
        <f>'Moving Avg'!D2221</f>
        <v>5.3288400000000014</v>
      </c>
      <c r="G2221" s="2">
        <f>'Moving Avg'!E2221</f>
        <v>5.4063500000000007</v>
      </c>
      <c r="H2221" s="2">
        <f>'Moving Avg'!F2221</f>
        <v>5.6221300000000003</v>
      </c>
      <c r="I2221" s="2">
        <f>'Moving Avg'!G2221</f>
        <v>5.7905720000000009</v>
      </c>
      <c r="J2221" s="2">
        <f>'Moving Avg'!H2221</f>
        <v>5.6215724999999965</v>
      </c>
      <c r="K2221" s="18" t="str">
        <f>OBV!F2221</f>
        <v>BEARISH</v>
      </c>
      <c r="L2221" s="18" t="str">
        <f>OBV!G2221</f>
        <v>NEUTRAL</v>
      </c>
      <c r="M2221" s="18" t="str">
        <f>OBV!H2221</f>
        <v>CONFIRMED BEARISH</v>
      </c>
      <c r="N2221" s="21">
        <f t="shared" si="340"/>
        <v>50</v>
      </c>
      <c r="O2221" s="21">
        <f t="shared" si="341"/>
        <v>100</v>
      </c>
      <c r="P2221" s="21">
        <f t="shared" si="342"/>
        <v>0</v>
      </c>
      <c r="Q2221" s="21">
        <f t="shared" si="343"/>
        <v>16.5</v>
      </c>
      <c r="R2221" s="22">
        <f t="shared" si="344"/>
        <v>54.975000000000001</v>
      </c>
      <c r="S2221" s="22">
        <f t="shared" si="345"/>
        <v>34.125</v>
      </c>
      <c r="T2221" s="22">
        <f t="shared" si="346"/>
        <v>29.925000000000001</v>
      </c>
      <c r="U2221" s="22">
        <f t="shared" si="347"/>
        <v>41.625</v>
      </c>
      <c r="V2221" s="21">
        <f t="shared" si="348"/>
        <v>39.674999999999997</v>
      </c>
      <c r="W2221" s="21">
        <f t="shared" si="349"/>
        <v>40.162499999999994</v>
      </c>
      <c r="X2221" s="20"/>
      <c r="Y2221" s="20"/>
      <c r="Z2221" s="20"/>
    </row>
    <row r="2222" spans="1:26" ht="13.5" x14ac:dyDescent="0.25">
      <c r="A2222" s="4">
        <f>TITRES_STAT!B2225</f>
        <v>45239</v>
      </c>
      <c r="B2222" s="2">
        <f>TITRES_STAT!C2225</f>
        <v>11.5</v>
      </c>
      <c r="C2222" s="2">
        <f>RSI!I2222</f>
        <v>22.300519980124875</v>
      </c>
      <c r="D2222" s="2">
        <f>MACD!E2222</f>
        <v>0.20429269285402452</v>
      </c>
      <c r="E2222" s="2">
        <f>MACD!F2222</f>
        <v>0.16038466340616908</v>
      </c>
      <c r="F2222" s="2">
        <f>'Moving Avg'!D2222</f>
        <v>5.3013199999999996</v>
      </c>
      <c r="G2222" s="2">
        <f>'Moving Avg'!E2222</f>
        <v>5.3806700000000003</v>
      </c>
      <c r="H2222" s="2">
        <f>'Moving Avg'!F2222</f>
        <v>5.5900249999999989</v>
      </c>
      <c r="I2222" s="2">
        <f>'Moving Avg'!G2222</f>
        <v>5.7768140000000008</v>
      </c>
      <c r="J2222" s="2">
        <f>'Moving Avg'!H2222</f>
        <v>5.6217984999999961</v>
      </c>
      <c r="K2222" s="18" t="str">
        <f>OBV!F2222</f>
        <v>BEARISH</v>
      </c>
      <c r="L2222" s="18" t="str">
        <f>OBV!G2222</f>
        <v>NEUTRAL</v>
      </c>
      <c r="M2222" s="18" t="str">
        <f>OBV!H2222</f>
        <v>CONFIRMED BEARISH</v>
      </c>
      <c r="N2222" s="21">
        <f t="shared" si="340"/>
        <v>50</v>
      </c>
      <c r="O2222" s="21">
        <f t="shared" si="341"/>
        <v>100</v>
      </c>
      <c r="P2222" s="21">
        <f t="shared" si="342"/>
        <v>0</v>
      </c>
      <c r="Q2222" s="21">
        <f t="shared" si="343"/>
        <v>16.5</v>
      </c>
      <c r="R2222" s="22">
        <f t="shared" si="344"/>
        <v>54.975000000000001</v>
      </c>
      <c r="S2222" s="22">
        <f t="shared" si="345"/>
        <v>34.125</v>
      </c>
      <c r="T2222" s="22">
        <f t="shared" si="346"/>
        <v>29.925000000000001</v>
      </c>
      <c r="U2222" s="22">
        <f t="shared" si="347"/>
        <v>41.625</v>
      </c>
      <c r="V2222" s="21">
        <f t="shared" si="348"/>
        <v>39.674999999999997</v>
      </c>
      <c r="W2222" s="21">
        <f t="shared" si="349"/>
        <v>40.162499999999994</v>
      </c>
      <c r="X2222" s="20"/>
      <c r="Y2222" s="20"/>
      <c r="Z2222" s="20"/>
    </row>
    <row r="2223" spans="1:26" ht="13.5" x14ac:dyDescent="0.25">
      <c r="A2223" s="4">
        <f>TITRES_STAT!B2226</f>
        <v>45240</v>
      </c>
      <c r="B2223" s="2">
        <f>TITRES_STAT!C2226</f>
        <v>11.45</v>
      </c>
      <c r="C2223" s="2">
        <f>RSI!I2223</f>
        <v>21.436722383152713</v>
      </c>
      <c r="D2223" s="2">
        <f>MACD!E2223</f>
        <v>0.19099811188188909</v>
      </c>
      <c r="E2223" s="2">
        <f>MACD!F2223</f>
        <v>0.16650735310131309</v>
      </c>
      <c r="F2223" s="2">
        <f>'Moving Avg'!D2223</f>
        <v>5.2692199999999998</v>
      </c>
      <c r="G2223" s="2">
        <f>'Moving Avg'!E2223</f>
        <v>5.3517800000000006</v>
      </c>
      <c r="H2223" s="2">
        <f>'Moving Avg'!F2223</f>
        <v>5.5567749999999991</v>
      </c>
      <c r="I2223" s="2">
        <f>'Moving Avg'!G2223</f>
        <v>5.7625980000000006</v>
      </c>
      <c r="J2223" s="2">
        <f>'Moving Avg'!H2223</f>
        <v>5.6219099999999971</v>
      </c>
      <c r="K2223" s="18" t="str">
        <f>OBV!F2223</f>
        <v>BEARISH</v>
      </c>
      <c r="L2223" s="18" t="str">
        <f>OBV!G2223</f>
        <v>NEUTRAL</v>
      </c>
      <c r="M2223" s="18" t="str">
        <f>OBV!H2223</f>
        <v>CONFIRMED BEARISH</v>
      </c>
      <c r="N2223" s="21">
        <f t="shared" si="340"/>
        <v>50</v>
      </c>
      <c r="O2223" s="21">
        <f t="shared" si="341"/>
        <v>100</v>
      </c>
      <c r="P2223" s="21">
        <f t="shared" si="342"/>
        <v>0</v>
      </c>
      <c r="Q2223" s="21">
        <f t="shared" si="343"/>
        <v>16.5</v>
      </c>
      <c r="R2223" s="22">
        <f t="shared" si="344"/>
        <v>54.975000000000001</v>
      </c>
      <c r="S2223" s="22">
        <f t="shared" si="345"/>
        <v>34.125</v>
      </c>
      <c r="T2223" s="22">
        <f t="shared" si="346"/>
        <v>29.925000000000001</v>
      </c>
      <c r="U2223" s="22">
        <f t="shared" si="347"/>
        <v>41.625</v>
      </c>
      <c r="V2223" s="21">
        <f t="shared" si="348"/>
        <v>39.674999999999997</v>
      </c>
      <c r="W2223" s="21">
        <f t="shared" si="349"/>
        <v>40.162499999999994</v>
      </c>
      <c r="X2223" s="20"/>
      <c r="Y2223" s="20"/>
      <c r="Z2223" s="20"/>
    </row>
    <row r="2224" spans="1:26" ht="13.5" x14ac:dyDescent="0.25">
      <c r="A2224" s="4">
        <f>TITRES_STAT!B2227</f>
        <v>45243</v>
      </c>
      <c r="B2224" s="2">
        <f>TITRES_STAT!C2227</f>
        <v>11.35</v>
      </c>
      <c r="C2224" s="2">
        <f>RSI!I2224</f>
        <v>19.782689205672071</v>
      </c>
      <c r="D2224" s="2">
        <f>MACD!E2224</f>
        <v>0.17240551297914131</v>
      </c>
      <c r="E2224" s="2">
        <f>MACD!F2224</f>
        <v>0.16768698507687874</v>
      </c>
      <c r="F2224" s="2">
        <f>'Moving Avg'!D2224</f>
        <v>5.2554599999999994</v>
      </c>
      <c r="G2224" s="2">
        <f>'Moving Avg'!E2224</f>
        <v>5.3265500000000001</v>
      </c>
      <c r="H2224" s="2">
        <f>'Moving Avg'!F2224</f>
        <v>5.5278799999999997</v>
      </c>
      <c r="I2224" s="2">
        <f>'Moving Avg'!G2224</f>
        <v>5.7475559999999994</v>
      </c>
      <c r="J2224" s="2">
        <f>'Moving Avg'!H2224</f>
        <v>5.6225254999999956</v>
      </c>
      <c r="K2224" s="18" t="str">
        <f>OBV!F2224</f>
        <v>BEARISH</v>
      </c>
      <c r="L2224" s="18" t="str">
        <f>OBV!G2224</f>
        <v>NEUTRAL</v>
      </c>
      <c r="M2224" s="18" t="str">
        <f>OBV!H2224</f>
        <v>CONFIRMED BEARISH</v>
      </c>
      <c r="N2224" s="21">
        <f t="shared" si="340"/>
        <v>50</v>
      </c>
      <c r="O2224" s="21">
        <f t="shared" si="341"/>
        <v>100</v>
      </c>
      <c r="P2224" s="21">
        <f t="shared" si="342"/>
        <v>0</v>
      </c>
      <c r="Q2224" s="21">
        <f t="shared" si="343"/>
        <v>16.5</v>
      </c>
      <c r="R2224" s="22">
        <f t="shared" si="344"/>
        <v>54.975000000000001</v>
      </c>
      <c r="S2224" s="22">
        <f t="shared" si="345"/>
        <v>34.125</v>
      </c>
      <c r="T2224" s="22">
        <f t="shared" si="346"/>
        <v>29.925000000000001</v>
      </c>
      <c r="U2224" s="22">
        <f t="shared" si="347"/>
        <v>41.625</v>
      </c>
      <c r="V2224" s="21">
        <f t="shared" si="348"/>
        <v>39.674999999999997</v>
      </c>
      <c r="W2224" s="21">
        <f t="shared" si="349"/>
        <v>40.162499999999994</v>
      </c>
      <c r="X2224" s="20"/>
      <c r="Y2224" s="20"/>
      <c r="Z2224" s="20"/>
    </row>
    <row r="2225" spans="1:26" ht="13.5" x14ac:dyDescent="0.25">
      <c r="A2225" s="4">
        <f>TITRES_STAT!B2228</f>
        <v>45244</v>
      </c>
      <c r="B2225" s="2">
        <f>TITRES_STAT!C2228</f>
        <v>11.9</v>
      </c>
      <c r="C2225" s="2">
        <f>RSI!I2225</f>
        <v>44.933920010207402</v>
      </c>
      <c r="D2225" s="2">
        <f>MACD!E2225</f>
        <v>0.14006025158263924</v>
      </c>
      <c r="E2225" s="2">
        <f>MACD!F2225</f>
        <v>0.16216163837803083</v>
      </c>
      <c r="F2225" s="2">
        <f>'Moving Avg'!D2225</f>
        <v>5.29216</v>
      </c>
      <c r="G2225" s="2">
        <f>'Moving Avg'!E2225</f>
        <v>5.3265500000000001</v>
      </c>
      <c r="H2225" s="2">
        <f>'Moving Avg'!F2225</f>
        <v>5.5051800000000002</v>
      </c>
      <c r="I2225" s="2">
        <f>'Moving Avg'!G2225</f>
        <v>5.7374679999999989</v>
      </c>
      <c r="J2225" s="2">
        <f>'Moving Avg'!H2225</f>
        <v>5.6240249999999961</v>
      </c>
      <c r="K2225" s="18" t="str">
        <f>OBV!F2225</f>
        <v>BEARISH</v>
      </c>
      <c r="L2225" s="18" t="str">
        <f>OBV!G2225</f>
        <v>NEUTRAL</v>
      </c>
      <c r="M2225" s="18" t="str">
        <f>OBV!H2225</f>
        <v>BEARISH DIVERGENCE</v>
      </c>
      <c r="N2225" s="21">
        <f t="shared" si="340"/>
        <v>50</v>
      </c>
      <c r="O2225" s="21">
        <f t="shared" si="341"/>
        <v>100</v>
      </c>
      <c r="P2225" s="21">
        <f t="shared" si="342"/>
        <v>0</v>
      </c>
      <c r="Q2225" s="21">
        <f t="shared" si="343"/>
        <v>16.5</v>
      </c>
      <c r="R2225" s="22">
        <f t="shared" si="344"/>
        <v>54.975000000000001</v>
      </c>
      <c r="S2225" s="22">
        <f t="shared" si="345"/>
        <v>34.125</v>
      </c>
      <c r="T2225" s="22">
        <f t="shared" si="346"/>
        <v>29.925000000000001</v>
      </c>
      <c r="U2225" s="22">
        <f t="shared" si="347"/>
        <v>41.625</v>
      </c>
      <c r="V2225" s="21">
        <f t="shared" si="348"/>
        <v>39.674999999999997</v>
      </c>
      <c r="W2225" s="21">
        <f t="shared" si="349"/>
        <v>40.162499999999994</v>
      </c>
      <c r="X2225" s="20"/>
      <c r="Y2225" s="20"/>
      <c r="Z2225" s="20"/>
    </row>
    <row r="2226" spans="1:26" ht="13.5" x14ac:dyDescent="0.25">
      <c r="A2226" s="4">
        <f>TITRES_STAT!B2229</f>
        <v>45245</v>
      </c>
      <c r="B2226" s="2">
        <f>TITRES_STAT!C2229</f>
        <v>11.9</v>
      </c>
      <c r="C2226" s="2">
        <f>RSI!I2226</f>
        <v>44.933920010207395</v>
      </c>
      <c r="D2226" s="2">
        <f>MACD!E2226</f>
        <v>0.10958393280666012</v>
      </c>
      <c r="E2226" s="2">
        <f>MACD!F2226</f>
        <v>0.15164609726375669</v>
      </c>
      <c r="F2226" s="2">
        <f>'Moving Avg'!D2226</f>
        <v>5.3288599999999997</v>
      </c>
      <c r="G2226" s="2">
        <f>'Moving Avg'!E2226</f>
        <v>5.328850000000001</v>
      </c>
      <c r="H2226" s="2">
        <f>'Moving Avg'!F2226</f>
        <v>5.4891299999999994</v>
      </c>
      <c r="I2226" s="2">
        <f>'Moving Avg'!G2226</f>
        <v>5.7273799999999984</v>
      </c>
      <c r="J2226" s="2">
        <f>'Moving Avg'!H2226</f>
        <v>5.6257464999999964</v>
      </c>
      <c r="K2226" s="18" t="str">
        <f>OBV!F2226</f>
        <v>BEARISH</v>
      </c>
      <c r="L2226" s="18" t="str">
        <f>OBV!G2226</f>
        <v>NEUTRAL</v>
      </c>
      <c r="M2226" s="18" t="str">
        <f>OBV!H2226</f>
        <v>BEARISH DIVERGENCE</v>
      </c>
      <c r="N2226" s="21">
        <f t="shared" si="340"/>
        <v>50</v>
      </c>
      <c r="O2226" s="21">
        <f t="shared" si="341"/>
        <v>100</v>
      </c>
      <c r="P2226" s="21">
        <f t="shared" si="342"/>
        <v>0</v>
      </c>
      <c r="Q2226" s="21">
        <f t="shared" si="343"/>
        <v>16.5</v>
      </c>
      <c r="R2226" s="22">
        <f t="shared" si="344"/>
        <v>54.975000000000001</v>
      </c>
      <c r="S2226" s="22">
        <f t="shared" si="345"/>
        <v>34.125</v>
      </c>
      <c r="T2226" s="22">
        <f t="shared" si="346"/>
        <v>29.925000000000001</v>
      </c>
      <c r="U2226" s="22">
        <f t="shared" si="347"/>
        <v>41.625</v>
      </c>
      <c r="V2226" s="21">
        <f t="shared" si="348"/>
        <v>39.674999999999997</v>
      </c>
      <c r="W2226" s="21">
        <f t="shared" si="349"/>
        <v>40.162499999999994</v>
      </c>
      <c r="X2226" s="20"/>
      <c r="Y2226" s="20"/>
      <c r="Z2226" s="20"/>
    </row>
    <row r="2227" spans="1:26" ht="13.5" x14ac:dyDescent="0.25">
      <c r="A2227" s="4">
        <f>TITRES_STAT!B2230</f>
        <v>45246</v>
      </c>
      <c r="B2227" s="2">
        <f>TITRES_STAT!C2230</f>
        <v>11.7</v>
      </c>
      <c r="C2227" s="2">
        <f>RSI!I2227</f>
        <v>39.688531869736856</v>
      </c>
      <c r="D2227" s="2">
        <f>MACD!E2227</f>
        <v>8.7465062736514554E-2</v>
      </c>
      <c r="E2227" s="2">
        <f>MACD!F2227</f>
        <v>0.13880989035830826</v>
      </c>
      <c r="F2227" s="2">
        <f>'Moving Avg'!D2227</f>
        <v>5.3472200000000001</v>
      </c>
      <c r="G2227" s="2">
        <f>'Moving Avg'!E2227</f>
        <v>5.3242700000000003</v>
      </c>
      <c r="H2227" s="2">
        <f>'Moving Avg'!F2227</f>
        <v>5.4627649999999992</v>
      </c>
      <c r="I2227" s="2">
        <f>'Moving Avg'!G2227</f>
        <v>5.7163739999999983</v>
      </c>
      <c r="J2227" s="2">
        <f>'Moving Avg'!H2227</f>
        <v>5.6261204999999972</v>
      </c>
      <c r="K2227" s="18" t="str">
        <f>OBV!F2227</f>
        <v>BEARISH</v>
      </c>
      <c r="L2227" s="18" t="str">
        <f>OBV!G2227</f>
        <v>NEUTRAL</v>
      </c>
      <c r="M2227" s="18" t="str">
        <f>OBV!H2227</f>
        <v>BEARISH DIVERGENCE</v>
      </c>
      <c r="N2227" s="21">
        <f t="shared" si="340"/>
        <v>50</v>
      </c>
      <c r="O2227" s="21">
        <f t="shared" si="341"/>
        <v>100</v>
      </c>
      <c r="P2227" s="21">
        <f t="shared" si="342"/>
        <v>0</v>
      </c>
      <c r="Q2227" s="21">
        <f t="shared" si="343"/>
        <v>16.5</v>
      </c>
      <c r="R2227" s="22">
        <f t="shared" si="344"/>
        <v>54.975000000000001</v>
      </c>
      <c r="S2227" s="22">
        <f t="shared" si="345"/>
        <v>34.125</v>
      </c>
      <c r="T2227" s="22">
        <f t="shared" si="346"/>
        <v>29.925000000000001</v>
      </c>
      <c r="U2227" s="22">
        <f t="shared" si="347"/>
        <v>41.625</v>
      </c>
      <c r="V2227" s="21">
        <f t="shared" si="348"/>
        <v>39.674999999999997</v>
      </c>
      <c r="W2227" s="21">
        <f t="shared" si="349"/>
        <v>40.162499999999994</v>
      </c>
      <c r="X2227" s="20"/>
      <c r="Y2227" s="20"/>
      <c r="Z2227" s="20"/>
    </row>
    <row r="2228" spans="1:26" ht="13.5" x14ac:dyDescent="0.25">
      <c r="A2228" s="4">
        <f>TITRES_STAT!B2231</f>
        <v>45247</v>
      </c>
      <c r="B2228" s="2">
        <f>TITRES_STAT!C2231</f>
        <v>11.87</v>
      </c>
      <c r="C2228" s="2">
        <f>RSI!I2228</f>
        <v>45.508067572488471</v>
      </c>
      <c r="D2228" s="2">
        <f>MACD!E2228</f>
        <v>6.3890277778576809E-2</v>
      </c>
      <c r="E2228" s="2">
        <f>MACD!F2228</f>
        <v>0.12382596784236198</v>
      </c>
      <c r="F2228" s="2">
        <f>'Moving Avg'!D2228</f>
        <v>5.3857400000000002</v>
      </c>
      <c r="G2228" s="2">
        <f>'Moving Avg'!E2228</f>
        <v>5.3274799999999995</v>
      </c>
      <c r="H2228" s="2">
        <f>'Moving Avg'!F2228</f>
        <v>5.4460249999999997</v>
      </c>
      <c r="I2228" s="2">
        <f>'Moving Avg'!G2228</f>
        <v>5.7069259999999984</v>
      </c>
      <c r="J2228" s="2">
        <f>'Moving Avg'!H2228</f>
        <v>5.626772499999996</v>
      </c>
      <c r="K2228" s="18" t="str">
        <f>OBV!F2228</f>
        <v>BEARISH</v>
      </c>
      <c r="L2228" s="18" t="str">
        <f>OBV!G2228</f>
        <v>NEUTRAL</v>
      </c>
      <c r="M2228" s="18" t="str">
        <f>OBV!H2228</f>
        <v>BEARISH DIVERGENCE</v>
      </c>
      <c r="N2228" s="21">
        <f t="shared" si="340"/>
        <v>50</v>
      </c>
      <c r="O2228" s="21">
        <f t="shared" si="341"/>
        <v>100</v>
      </c>
      <c r="P2228" s="21">
        <f t="shared" si="342"/>
        <v>0</v>
      </c>
      <c r="Q2228" s="21">
        <f t="shared" si="343"/>
        <v>16.5</v>
      </c>
      <c r="R2228" s="22">
        <f t="shared" si="344"/>
        <v>54.975000000000001</v>
      </c>
      <c r="S2228" s="22">
        <f t="shared" si="345"/>
        <v>34.125</v>
      </c>
      <c r="T2228" s="22">
        <f t="shared" si="346"/>
        <v>29.925000000000001</v>
      </c>
      <c r="U2228" s="22">
        <f t="shared" si="347"/>
        <v>41.625</v>
      </c>
      <c r="V2228" s="21">
        <f t="shared" si="348"/>
        <v>39.674999999999997</v>
      </c>
      <c r="W2228" s="21">
        <f t="shared" si="349"/>
        <v>40.162499999999994</v>
      </c>
      <c r="X2228" s="20"/>
      <c r="Y2228" s="20"/>
      <c r="Z2228" s="20"/>
    </row>
    <row r="2229" spans="1:26" ht="13.5" x14ac:dyDescent="0.25">
      <c r="A2229" s="4">
        <f>TITRES_STAT!B2232</f>
        <v>45250</v>
      </c>
      <c r="B2229" s="2">
        <f>TITRES_STAT!C2232</f>
        <v>11.7</v>
      </c>
      <c r="C2229" s="2">
        <f>RSI!I2229</f>
        <v>41.224295435288965</v>
      </c>
      <c r="D2229" s="2">
        <f>MACD!E2229</f>
        <v>2.8927237965052477E-2</v>
      </c>
      <c r="E2229" s="2">
        <f>MACD!F2229</f>
        <v>0.1048462218669001</v>
      </c>
      <c r="F2229" s="2">
        <f>'Moving Avg'!D2229</f>
        <v>5.4178600000000001</v>
      </c>
      <c r="G2229" s="2">
        <f>'Moving Avg'!E2229</f>
        <v>5.3366600000000002</v>
      </c>
      <c r="H2229" s="2">
        <f>'Moving Avg'!F2229</f>
        <v>5.4242450000000009</v>
      </c>
      <c r="I2229" s="2">
        <f>'Moving Avg'!G2229</f>
        <v>5.6950039999999964</v>
      </c>
      <c r="J2229" s="2">
        <f>'Moving Avg'!H2229</f>
        <v>5.6270349999999976</v>
      </c>
      <c r="K2229" s="18" t="str">
        <f>OBV!F2229</f>
        <v>BULLISH</v>
      </c>
      <c r="L2229" s="18" t="str">
        <f>OBV!G2229</f>
        <v>NEUTRAL</v>
      </c>
      <c r="M2229" s="18" t="str">
        <f>OBV!H2229</f>
        <v>CONFIRMED BULLISH</v>
      </c>
      <c r="N2229" s="21">
        <f t="shared" si="340"/>
        <v>50</v>
      </c>
      <c r="O2229" s="21">
        <f t="shared" si="341"/>
        <v>100</v>
      </c>
      <c r="P2229" s="21">
        <f t="shared" si="342"/>
        <v>0</v>
      </c>
      <c r="Q2229" s="21">
        <f t="shared" si="343"/>
        <v>83.5</v>
      </c>
      <c r="R2229" s="22">
        <f t="shared" si="344"/>
        <v>65.025000000000006</v>
      </c>
      <c r="S2229" s="22">
        <f t="shared" si="345"/>
        <v>50.875</v>
      </c>
      <c r="T2229" s="22">
        <f t="shared" si="346"/>
        <v>60.075000000000003</v>
      </c>
      <c r="U2229" s="22">
        <f t="shared" si="347"/>
        <v>58.375</v>
      </c>
      <c r="V2229" s="21">
        <f t="shared" si="348"/>
        <v>58.658333333333339</v>
      </c>
      <c r="W2229" s="21">
        <f t="shared" si="349"/>
        <v>58.587500000000006</v>
      </c>
      <c r="X2229" s="20"/>
      <c r="Y2229" s="20"/>
      <c r="Z2229" s="20"/>
    </row>
    <row r="2230" spans="1:26" ht="13.5" x14ac:dyDescent="0.25">
      <c r="A2230" s="4">
        <f>TITRES_STAT!B2233</f>
        <v>45251</v>
      </c>
      <c r="B2230" s="2">
        <f>TITRES_STAT!C2233</f>
        <v>11.7</v>
      </c>
      <c r="C2230" s="2">
        <f>RSI!I2230</f>
        <v>41.224295435288965</v>
      </c>
      <c r="D2230" s="2">
        <f>MACD!E2230</f>
        <v>1.5873397479726492E-4</v>
      </c>
      <c r="E2230" s="2">
        <f>MACD!F2230</f>
        <v>8.3908724288479536E-2</v>
      </c>
      <c r="F2230" s="2">
        <f>'Moving Avg'!D2230</f>
        <v>5.3995200000000008</v>
      </c>
      <c r="G2230" s="2">
        <f>'Moving Avg'!E2230</f>
        <v>5.3458399999999999</v>
      </c>
      <c r="H2230" s="2">
        <f>'Moving Avg'!F2230</f>
        <v>5.4024650000000012</v>
      </c>
      <c r="I2230" s="2">
        <f>'Moving Avg'!G2230</f>
        <v>5.6830819999999971</v>
      </c>
      <c r="J2230" s="2">
        <f>'Moving Avg'!H2230</f>
        <v>5.6276309999999965</v>
      </c>
      <c r="K2230" s="18" t="str">
        <f>OBV!F2230</f>
        <v>BEARISH</v>
      </c>
      <c r="L2230" s="18" t="str">
        <f>OBV!G2230</f>
        <v>NEUTRAL</v>
      </c>
      <c r="M2230" s="18" t="str">
        <f>OBV!H2230</f>
        <v>CONFIRMED BEARISH</v>
      </c>
      <c r="N2230" s="21">
        <f t="shared" si="340"/>
        <v>50</v>
      </c>
      <c r="O2230" s="21">
        <f t="shared" si="341"/>
        <v>100</v>
      </c>
      <c r="P2230" s="21">
        <f t="shared" si="342"/>
        <v>0</v>
      </c>
      <c r="Q2230" s="21">
        <f t="shared" si="343"/>
        <v>16.5</v>
      </c>
      <c r="R2230" s="22">
        <f t="shared" si="344"/>
        <v>54.975000000000001</v>
      </c>
      <c r="S2230" s="22">
        <f t="shared" si="345"/>
        <v>34.125</v>
      </c>
      <c r="T2230" s="22">
        <f t="shared" si="346"/>
        <v>29.925000000000001</v>
      </c>
      <c r="U2230" s="22">
        <f t="shared" si="347"/>
        <v>41.625</v>
      </c>
      <c r="V2230" s="21">
        <f t="shared" si="348"/>
        <v>39.674999999999997</v>
      </c>
      <c r="W2230" s="21">
        <f t="shared" si="349"/>
        <v>40.162499999999994</v>
      </c>
      <c r="X2230" s="20"/>
      <c r="Y2230" s="20"/>
      <c r="Z2230" s="20"/>
    </row>
    <row r="2231" spans="1:26" ht="13.5" x14ac:dyDescent="0.25">
      <c r="A2231" s="4">
        <f>TITRES_STAT!B2234</f>
        <v>45252</v>
      </c>
      <c r="B2231" s="2">
        <f>TITRES_STAT!C2234</f>
        <v>11.6</v>
      </c>
      <c r="C2231" s="2">
        <f>RSI!I2231</f>
        <v>38.732792671640475</v>
      </c>
      <c r="D2231" s="2">
        <f>MACD!E2231</f>
        <v>-2.0028655008733409E-2</v>
      </c>
      <c r="E2231" s="2">
        <f>MACD!F2231</f>
        <v>6.312124842903695E-2</v>
      </c>
      <c r="F2231" s="2">
        <f>'Moving Avg'!D2231</f>
        <v>5.3720000000000008</v>
      </c>
      <c r="G2231" s="2">
        <f>'Moving Avg'!E2231</f>
        <v>5.3504299999999994</v>
      </c>
      <c r="H2231" s="2">
        <f>'Moving Avg'!F2231</f>
        <v>5.3783900000000004</v>
      </c>
      <c r="I2231" s="2">
        <f>'Moving Avg'!G2231</f>
        <v>5.6702419999999982</v>
      </c>
      <c r="J2231" s="2">
        <f>'Moving Avg'!H2231</f>
        <v>5.6282199999999962</v>
      </c>
      <c r="K2231" s="18" t="str">
        <f>OBV!F2231</f>
        <v>BEARISH</v>
      </c>
      <c r="L2231" s="18" t="str">
        <f>OBV!G2231</f>
        <v>NEUTRAL</v>
      </c>
      <c r="M2231" s="18" t="str">
        <f>OBV!H2231</f>
        <v>CONFIRMED BEARISH</v>
      </c>
      <c r="N2231" s="21">
        <f t="shared" si="340"/>
        <v>50</v>
      </c>
      <c r="O2231" s="21">
        <f t="shared" si="341"/>
        <v>100</v>
      </c>
      <c r="P2231" s="21">
        <f t="shared" si="342"/>
        <v>0</v>
      </c>
      <c r="Q2231" s="21">
        <f t="shared" si="343"/>
        <v>16.5</v>
      </c>
      <c r="R2231" s="22">
        <f t="shared" si="344"/>
        <v>54.975000000000001</v>
      </c>
      <c r="S2231" s="22">
        <f t="shared" si="345"/>
        <v>34.125</v>
      </c>
      <c r="T2231" s="22">
        <f t="shared" si="346"/>
        <v>29.925000000000001</v>
      </c>
      <c r="U2231" s="22">
        <f t="shared" si="347"/>
        <v>41.625</v>
      </c>
      <c r="V2231" s="21">
        <f t="shared" si="348"/>
        <v>39.674999999999997</v>
      </c>
      <c r="W2231" s="21">
        <f t="shared" si="349"/>
        <v>40.162499999999994</v>
      </c>
      <c r="X2231" s="20"/>
      <c r="Y2231" s="20"/>
      <c r="Z2231" s="20"/>
    </row>
    <row r="2232" spans="1:26" ht="13.5" x14ac:dyDescent="0.25">
      <c r="A2232" s="4">
        <f>TITRES_STAT!B2235</f>
        <v>45253</v>
      </c>
      <c r="B2232" s="2">
        <f>TITRES_STAT!C2235</f>
        <v>11.6</v>
      </c>
      <c r="C2232" s="2">
        <f>RSI!I2232</f>
        <v>38.732792671640475</v>
      </c>
      <c r="D2232" s="2">
        <f>MACD!E2232</f>
        <v>-3.6139815551285537E-2</v>
      </c>
      <c r="E2232" s="2">
        <f>MACD!F2232</f>
        <v>4.3269035632972457E-2</v>
      </c>
      <c r="F2232" s="2">
        <f>'Moving Avg'!D2232</f>
        <v>5.362820000000001</v>
      </c>
      <c r="G2232" s="2">
        <f>'Moving Avg'!E2232</f>
        <v>5.3550199999999997</v>
      </c>
      <c r="H2232" s="2">
        <f>'Moving Avg'!F2232</f>
        <v>5.3678450000000009</v>
      </c>
      <c r="I2232" s="2">
        <f>'Moving Avg'!G2232</f>
        <v>5.6574019999999994</v>
      </c>
      <c r="J2232" s="2">
        <f>'Moving Avg'!H2232</f>
        <v>5.6281419999999969</v>
      </c>
      <c r="K2232" s="18" t="str">
        <f>OBV!F2232</f>
        <v>BEARISH</v>
      </c>
      <c r="L2232" s="18" t="str">
        <f>OBV!G2232</f>
        <v>NEUTRAL</v>
      </c>
      <c r="M2232" s="18" t="str">
        <f>OBV!H2232</f>
        <v>CONFIRMED BEARISH</v>
      </c>
      <c r="N2232" s="21">
        <f t="shared" si="340"/>
        <v>50</v>
      </c>
      <c r="O2232" s="21">
        <f t="shared" si="341"/>
        <v>100</v>
      </c>
      <c r="P2232" s="21">
        <f t="shared" si="342"/>
        <v>0</v>
      </c>
      <c r="Q2232" s="21">
        <f t="shared" si="343"/>
        <v>16.5</v>
      </c>
      <c r="R2232" s="22">
        <f t="shared" si="344"/>
        <v>54.975000000000001</v>
      </c>
      <c r="S2232" s="22">
        <f t="shared" si="345"/>
        <v>34.125</v>
      </c>
      <c r="T2232" s="22">
        <f t="shared" si="346"/>
        <v>29.925000000000001</v>
      </c>
      <c r="U2232" s="22">
        <f t="shared" si="347"/>
        <v>41.625</v>
      </c>
      <c r="V2232" s="21">
        <f t="shared" si="348"/>
        <v>39.674999999999997</v>
      </c>
      <c r="W2232" s="21">
        <f t="shared" si="349"/>
        <v>40.162499999999994</v>
      </c>
      <c r="X2232" s="20"/>
      <c r="Y2232" s="20"/>
      <c r="Z2232" s="20"/>
    </row>
    <row r="2233" spans="1:26" ht="13.5" x14ac:dyDescent="0.25">
      <c r="A2233" s="4">
        <f>TITRES_STAT!B2236</f>
        <v>45254</v>
      </c>
      <c r="B2233" s="2">
        <f>TITRES_STAT!C2236</f>
        <v>11.57</v>
      </c>
      <c r="C2233" s="2">
        <f>RSI!I2233</f>
        <v>37.933390072564343</v>
      </c>
      <c r="D2233" s="2">
        <f>MACD!E2233</f>
        <v>-5.1374601554125654E-2</v>
      </c>
      <c r="E2233" s="2">
        <f>MACD!F2233</f>
        <v>2.4340308195552836E-2</v>
      </c>
      <c r="F2233" s="2">
        <f>'Moving Avg'!D2233</f>
        <v>5.3353000000000002</v>
      </c>
      <c r="G2233" s="2">
        <f>'Moving Avg'!E2233</f>
        <v>5.3605199999999993</v>
      </c>
      <c r="H2233" s="2">
        <f>'Moving Avg'!F2233</f>
        <v>5.3561500000000004</v>
      </c>
      <c r="I2233" s="2">
        <f>'Moving Avg'!G2233</f>
        <v>5.6442859999999992</v>
      </c>
      <c r="J2233" s="2">
        <f>'Moving Avg'!H2233</f>
        <v>5.6280174999999977</v>
      </c>
      <c r="K2233" s="18" t="str">
        <f>OBV!F2233</f>
        <v>BEARISH</v>
      </c>
      <c r="L2233" s="18" t="str">
        <f>OBV!G2233</f>
        <v>NEUTRAL</v>
      </c>
      <c r="M2233" s="18" t="str">
        <f>OBV!H2233</f>
        <v>CONFIRMED BEARISH</v>
      </c>
      <c r="N2233" s="21">
        <f t="shared" si="340"/>
        <v>50</v>
      </c>
      <c r="O2233" s="21">
        <f t="shared" si="341"/>
        <v>100</v>
      </c>
      <c r="P2233" s="21">
        <f t="shared" si="342"/>
        <v>0</v>
      </c>
      <c r="Q2233" s="21">
        <f t="shared" si="343"/>
        <v>16.5</v>
      </c>
      <c r="R2233" s="22">
        <f t="shared" si="344"/>
        <v>54.975000000000001</v>
      </c>
      <c r="S2233" s="22">
        <f t="shared" si="345"/>
        <v>34.125</v>
      </c>
      <c r="T2233" s="22">
        <f t="shared" si="346"/>
        <v>29.925000000000001</v>
      </c>
      <c r="U2233" s="22">
        <f t="shared" si="347"/>
        <v>41.625</v>
      </c>
      <c r="V2233" s="21">
        <f t="shared" si="348"/>
        <v>39.674999999999997</v>
      </c>
      <c r="W2233" s="21">
        <f t="shared" si="349"/>
        <v>40.162499999999994</v>
      </c>
      <c r="X2233" s="20"/>
      <c r="Y2233" s="20"/>
      <c r="Z2233" s="20"/>
    </row>
    <row r="2234" spans="1:26" ht="13.5" x14ac:dyDescent="0.25">
      <c r="A2234" s="4">
        <f>TITRES_STAT!B2237</f>
        <v>45257</v>
      </c>
      <c r="B2234" s="2">
        <f>TITRES_STAT!C2237</f>
        <v>11.6</v>
      </c>
      <c r="C2234" s="2">
        <f>RSI!I2234</f>
        <v>39.282919347911537</v>
      </c>
      <c r="D2234" s="2">
        <f>MACD!E2234</f>
        <v>-7.1435763219550807E-2</v>
      </c>
      <c r="E2234" s="2">
        <f>MACD!F2234</f>
        <v>5.1850939125321072E-3</v>
      </c>
      <c r="F2234" s="2">
        <f>'Moving Avg'!D2234</f>
        <v>5.3261200000000004</v>
      </c>
      <c r="G2234" s="2">
        <f>'Moving Avg'!E2234</f>
        <v>5.3719899999999994</v>
      </c>
      <c r="H2234" s="2">
        <f>'Moving Avg'!F2234</f>
        <v>5.3492699999999997</v>
      </c>
      <c r="I2234" s="2">
        <f>'Moving Avg'!G2234</f>
        <v>5.6314459999999995</v>
      </c>
      <c r="J2234" s="2">
        <f>'Moving Avg'!H2234</f>
        <v>5.6276059999999983</v>
      </c>
      <c r="K2234" s="18" t="str">
        <f>OBV!F2234</f>
        <v>BEARISH</v>
      </c>
      <c r="L2234" s="18" t="str">
        <f>OBV!G2234</f>
        <v>NEUTRAL</v>
      </c>
      <c r="M2234" s="18" t="str">
        <f>OBV!H2234</f>
        <v>CONFIRMED BEARISH</v>
      </c>
      <c r="N2234" s="21">
        <f t="shared" si="340"/>
        <v>50</v>
      </c>
      <c r="O2234" s="21">
        <f t="shared" si="341"/>
        <v>100</v>
      </c>
      <c r="P2234" s="21">
        <f t="shared" si="342"/>
        <v>0</v>
      </c>
      <c r="Q2234" s="21">
        <f t="shared" si="343"/>
        <v>16.5</v>
      </c>
      <c r="R2234" s="22">
        <f t="shared" si="344"/>
        <v>54.975000000000001</v>
      </c>
      <c r="S2234" s="22">
        <f t="shared" si="345"/>
        <v>34.125</v>
      </c>
      <c r="T2234" s="22">
        <f t="shared" si="346"/>
        <v>29.925000000000001</v>
      </c>
      <c r="U2234" s="22">
        <f t="shared" si="347"/>
        <v>41.625</v>
      </c>
      <c r="V2234" s="21">
        <f t="shared" si="348"/>
        <v>39.674999999999997</v>
      </c>
      <c r="W2234" s="21">
        <f t="shared" si="349"/>
        <v>40.162499999999994</v>
      </c>
      <c r="X2234" s="20"/>
      <c r="Y2234" s="20"/>
      <c r="Z2234" s="20"/>
    </row>
    <row r="2235" spans="1:26" ht="13.5" x14ac:dyDescent="0.25">
      <c r="A2235" s="4">
        <f>TITRES_STAT!B2238</f>
        <v>45258</v>
      </c>
      <c r="B2235" s="2">
        <f>TITRES_STAT!C2238</f>
        <v>11.6</v>
      </c>
      <c r="C2235" s="2">
        <f>RSI!I2235</f>
        <v>39.282919347911545</v>
      </c>
      <c r="D2235" s="2">
        <f>MACD!E2235</f>
        <v>-4.8830852692809401E-2</v>
      </c>
      <c r="E2235" s="2">
        <f>MACD!F2235</f>
        <v>-5.6180954085361945E-3</v>
      </c>
      <c r="F2235" s="2">
        <f>'Moving Avg'!D2235</f>
        <v>5.3169400000000007</v>
      </c>
      <c r="G2235" s="2">
        <f>'Moving Avg'!E2235</f>
        <v>5.3582299999999998</v>
      </c>
      <c r="H2235" s="2">
        <f>'Moving Avg'!F2235</f>
        <v>5.34239</v>
      </c>
      <c r="I2235" s="2">
        <f>'Moving Avg'!G2235</f>
        <v>5.6194300000000013</v>
      </c>
      <c r="J2235" s="2">
        <f>'Moving Avg'!H2235</f>
        <v>5.6270834999999986</v>
      </c>
      <c r="K2235" s="18" t="str">
        <f>OBV!F2235</f>
        <v>BEARISH</v>
      </c>
      <c r="L2235" s="18" t="str">
        <f>OBV!G2235</f>
        <v>NEUTRAL</v>
      </c>
      <c r="M2235" s="18" t="str">
        <f>OBV!H2235</f>
        <v>CONFIRMED BEARISH</v>
      </c>
      <c r="N2235" s="21">
        <f t="shared" si="340"/>
        <v>50</v>
      </c>
      <c r="O2235" s="21">
        <f t="shared" si="341"/>
        <v>100</v>
      </c>
      <c r="P2235" s="21">
        <f t="shared" si="342"/>
        <v>0</v>
      </c>
      <c r="Q2235" s="21">
        <f t="shared" si="343"/>
        <v>16.5</v>
      </c>
      <c r="R2235" s="22">
        <f t="shared" si="344"/>
        <v>54.975000000000001</v>
      </c>
      <c r="S2235" s="22">
        <f t="shared" si="345"/>
        <v>34.125</v>
      </c>
      <c r="T2235" s="22">
        <f t="shared" si="346"/>
        <v>29.925000000000001</v>
      </c>
      <c r="U2235" s="22">
        <f t="shared" si="347"/>
        <v>41.625</v>
      </c>
      <c r="V2235" s="21">
        <f t="shared" si="348"/>
        <v>39.674999999999997</v>
      </c>
      <c r="W2235" s="21">
        <f t="shared" si="349"/>
        <v>40.162499999999994</v>
      </c>
      <c r="X2235" s="20"/>
      <c r="Y2235" s="20"/>
      <c r="Z2235" s="20"/>
    </row>
    <row r="2236" spans="1:26" ht="13.5" x14ac:dyDescent="0.25">
      <c r="A2236" s="4">
        <f>TITRES_STAT!B2239</f>
        <v>45259</v>
      </c>
      <c r="B2236" s="2">
        <f>TITRES_STAT!C2239</f>
        <v>11.55</v>
      </c>
      <c r="C2236" s="2">
        <f>RSI!I2236</f>
        <v>37.705124871486767</v>
      </c>
      <c r="D2236" s="2">
        <f>MACD!E2236</f>
        <v>-2.7299588289319665E-2</v>
      </c>
      <c r="E2236" s="2">
        <f>MACD!F2236</f>
        <v>-9.9543939846928886E-3</v>
      </c>
      <c r="F2236" s="2">
        <f>'Moving Avg'!D2236</f>
        <v>5.31236</v>
      </c>
      <c r="G2236" s="2">
        <f>'Moving Avg'!E2236</f>
        <v>5.3421799999999999</v>
      </c>
      <c r="H2236" s="2">
        <f>'Moving Avg'!F2236</f>
        <v>5.335515</v>
      </c>
      <c r="I2236" s="2">
        <f>'Moving Avg'!G2236</f>
        <v>5.605214000000001</v>
      </c>
      <c r="J2236" s="2">
        <f>'Moving Avg'!H2236</f>
        <v>5.6264909999999988</v>
      </c>
      <c r="K2236" s="18" t="str">
        <f>OBV!F2236</f>
        <v>BULLISH</v>
      </c>
      <c r="L2236" s="18" t="str">
        <f>OBV!G2236</f>
        <v>NEUTRAL</v>
      </c>
      <c r="M2236" s="18" t="str">
        <f>OBV!H2236</f>
        <v>BULLISH DIVERGENCE</v>
      </c>
      <c r="N2236" s="21">
        <f t="shared" si="340"/>
        <v>50</v>
      </c>
      <c r="O2236" s="21">
        <f t="shared" si="341"/>
        <v>100</v>
      </c>
      <c r="P2236" s="21">
        <f t="shared" si="342"/>
        <v>0</v>
      </c>
      <c r="Q2236" s="21">
        <f t="shared" si="343"/>
        <v>66.5</v>
      </c>
      <c r="R2236" s="22">
        <f t="shared" si="344"/>
        <v>62.475000000000001</v>
      </c>
      <c r="S2236" s="22">
        <f t="shared" si="345"/>
        <v>46.625</v>
      </c>
      <c r="T2236" s="22">
        <f t="shared" si="346"/>
        <v>52.424999999999997</v>
      </c>
      <c r="U2236" s="22">
        <f t="shared" si="347"/>
        <v>54.125</v>
      </c>
      <c r="V2236" s="21">
        <f t="shared" si="348"/>
        <v>53.841666666666661</v>
      </c>
      <c r="W2236" s="21">
        <f t="shared" si="349"/>
        <v>53.912499999999994</v>
      </c>
      <c r="X2236" s="20"/>
      <c r="Y2236" s="20"/>
      <c r="Z2236" s="20"/>
    </row>
    <row r="2237" spans="1:26" ht="13.5" x14ac:dyDescent="0.25">
      <c r="A2237" s="4">
        <f>TITRES_STAT!B2240</f>
        <v>45260</v>
      </c>
      <c r="B2237" s="2">
        <f>TITRES_STAT!C2240</f>
        <v>11.55</v>
      </c>
      <c r="C2237" s="2">
        <f>RSI!I2237</f>
        <v>37.705124871486767</v>
      </c>
      <c r="D2237" s="2">
        <f>MACD!E2237</f>
        <v>-2.2397890100951834E-2</v>
      </c>
      <c r="E2237" s="2">
        <f>MACD!F2237</f>
        <v>-1.2443093207944678E-2</v>
      </c>
      <c r="F2237" s="2">
        <f>'Moving Avg'!D2237</f>
        <v>5.3077800000000002</v>
      </c>
      <c r="G2237" s="2">
        <f>'Moving Avg'!E2237</f>
        <v>5.3352999999999993</v>
      </c>
      <c r="H2237" s="2">
        <f>'Moving Avg'!F2237</f>
        <v>5.3297849999999993</v>
      </c>
      <c r="I2237" s="2">
        <f>'Moving Avg'!G2237</f>
        <v>5.5909980000000008</v>
      </c>
      <c r="J2237" s="2">
        <f>'Moving Avg'!H2237</f>
        <v>5.6258984999999999</v>
      </c>
      <c r="K2237" s="18" t="str">
        <f>OBV!F2237</f>
        <v>BULLISH</v>
      </c>
      <c r="L2237" s="18" t="str">
        <f>OBV!G2237</f>
        <v>NEUTRAL</v>
      </c>
      <c r="M2237" s="18" t="str">
        <f>OBV!H2237</f>
        <v>BULLISH DIVERGENCE</v>
      </c>
      <c r="N2237" s="21">
        <f t="shared" si="340"/>
        <v>50</v>
      </c>
      <c r="O2237" s="21">
        <f t="shared" si="341"/>
        <v>100</v>
      </c>
      <c r="P2237" s="21">
        <f t="shared" si="342"/>
        <v>0</v>
      </c>
      <c r="Q2237" s="21">
        <f t="shared" si="343"/>
        <v>66.5</v>
      </c>
      <c r="R2237" s="22">
        <f t="shared" si="344"/>
        <v>62.475000000000001</v>
      </c>
      <c r="S2237" s="22">
        <f t="shared" si="345"/>
        <v>46.625</v>
      </c>
      <c r="T2237" s="22">
        <f t="shared" si="346"/>
        <v>52.424999999999997</v>
      </c>
      <c r="U2237" s="22">
        <f t="shared" si="347"/>
        <v>54.125</v>
      </c>
      <c r="V2237" s="21">
        <f t="shared" si="348"/>
        <v>53.841666666666661</v>
      </c>
      <c r="W2237" s="21">
        <f t="shared" si="349"/>
        <v>53.912499999999994</v>
      </c>
      <c r="X2237" s="20"/>
      <c r="Y2237" s="20"/>
      <c r="Z2237" s="20"/>
    </row>
    <row r="2238" spans="1:26" ht="13.5" x14ac:dyDescent="0.25">
      <c r="A2238" s="4">
        <f>TITRES_STAT!B2241</f>
        <v>45261</v>
      </c>
      <c r="B2238" s="2">
        <f>TITRES_STAT!C2241</f>
        <v>11.6</v>
      </c>
      <c r="C2238" s="2">
        <f>RSI!I2238</f>
        <v>40.477775787506225</v>
      </c>
      <c r="D2238" s="2">
        <f>MACD!E2238</f>
        <v>-7.2299169892566795E-3</v>
      </c>
      <c r="E2238" s="2">
        <f>MACD!F2238</f>
        <v>-1.140045796420708E-2</v>
      </c>
      <c r="F2238" s="2">
        <f>'Moving Avg'!D2238</f>
        <v>5.3105400000000005</v>
      </c>
      <c r="G2238" s="2">
        <f>'Moving Avg'!E2238</f>
        <v>5.322919999999999</v>
      </c>
      <c r="H2238" s="2">
        <f>'Moving Avg'!F2238</f>
        <v>5.3251999999999997</v>
      </c>
      <c r="I2238" s="2">
        <f>'Moving Avg'!G2238</f>
        <v>5.5789820000000017</v>
      </c>
      <c r="J2238" s="2">
        <f>'Moving Avg'!H2238</f>
        <v>5.6254205000000006</v>
      </c>
      <c r="K2238" s="18" t="str">
        <f>OBV!F2238</f>
        <v>BULLISH</v>
      </c>
      <c r="L2238" s="18" t="str">
        <f>OBV!G2238</f>
        <v>NEUTRAL</v>
      </c>
      <c r="M2238" s="18" t="str">
        <f>OBV!H2238</f>
        <v>CONFIRMED BULLISH</v>
      </c>
      <c r="N2238" s="21">
        <f t="shared" si="340"/>
        <v>50</v>
      </c>
      <c r="O2238" s="21">
        <f t="shared" si="341"/>
        <v>100</v>
      </c>
      <c r="P2238" s="21">
        <f t="shared" si="342"/>
        <v>0</v>
      </c>
      <c r="Q2238" s="21">
        <f t="shared" si="343"/>
        <v>83.5</v>
      </c>
      <c r="R2238" s="22">
        <f t="shared" si="344"/>
        <v>65.025000000000006</v>
      </c>
      <c r="S2238" s="22">
        <f t="shared" si="345"/>
        <v>50.875</v>
      </c>
      <c r="T2238" s="22">
        <f t="shared" si="346"/>
        <v>60.075000000000003</v>
      </c>
      <c r="U2238" s="22">
        <f t="shared" si="347"/>
        <v>58.375</v>
      </c>
      <c r="V2238" s="21">
        <f t="shared" si="348"/>
        <v>58.658333333333339</v>
      </c>
      <c r="W2238" s="21">
        <f t="shared" si="349"/>
        <v>58.587500000000006</v>
      </c>
      <c r="X2238" s="20"/>
      <c r="Y2238" s="20"/>
      <c r="Z2238" s="20"/>
    </row>
    <row r="2239" spans="1:26" ht="13.5" x14ac:dyDescent="0.25">
      <c r="A2239" s="4">
        <f>TITRES_STAT!B2242</f>
        <v>45264</v>
      </c>
      <c r="B2239" s="2">
        <f>TITRES_STAT!C2242</f>
        <v>11.5</v>
      </c>
      <c r="C2239" s="2">
        <f>RSI!I2239</f>
        <v>36.929792029167594</v>
      </c>
      <c r="D2239" s="2">
        <f>MACD!E2239</f>
        <v>-2.4375743292193164E-3</v>
      </c>
      <c r="E2239" s="2">
        <f>MACD!F2239</f>
        <v>-9.6078812372095267E-3</v>
      </c>
      <c r="F2239" s="2">
        <f>'Moving Avg'!D2239</f>
        <v>5.3013599999999999</v>
      </c>
      <c r="G2239" s="2">
        <f>'Moving Avg'!E2239</f>
        <v>5.3137400000000001</v>
      </c>
      <c r="H2239" s="2">
        <f>'Moving Avg'!F2239</f>
        <v>5.3251999999999997</v>
      </c>
      <c r="I2239" s="2">
        <f>'Moving Avg'!G2239</f>
        <v>5.5670580000000021</v>
      </c>
      <c r="J2239" s="2">
        <f>'Moving Avg'!H2239</f>
        <v>5.6247349999999994</v>
      </c>
      <c r="K2239" s="18" t="str">
        <f>OBV!F2239</f>
        <v>BEARISH</v>
      </c>
      <c r="L2239" s="18" t="str">
        <f>OBV!G2239</f>
        <v>NEUTRAL</v>
      </c>
      <c r="M2239" s="18" t="str">
        <f>OBV!H2239</f>
        <v>CONFIRMED BEARISH</v>
      </c>
      <c r="N2239" s="21">
        <f t="shared" si="340"/>
        <v>50</v>
      </c>
      <c r="O2239" s="21">
        <f t="shared" si="341"/>
        <v>100</v>
      </c>
      <c r="P2239" s="21">
        <f t="shared" si="342"/>
        <v>0</v>
      </c>
      <c r="Q2239" s="21">
        <f t="shared" si="343"/>
        <v>16.5</v>
      </c>
      <c r="R2239" s="22">
        <f t="shared" si="344"/>
        <v>54.975000000000001</v>
      </c>
      <c r="S2239" s="22">
        <f t="shared" si="345"/>
        <v>34.125</v>
      </c>
      <c r="T2239" s="22">
        <f t="shared" si="346"/>
        <v>29.925000000000001</v>
      </c>
      <c r="U2239" s="22">
        <f t="shared" si="347"/>
        <v>41.625</v>
      </c>
      <c r="V2239" s="21">
        <f t="shared" si="348"/>
        <v>39.674999999999997</v>
      </c>
      <c r="W2239" s="21">
        <f t="shared" si="349"/>
        <v>40.162499999999994</v>
      </c>
      <c r="X2239" s="20"/>
      <c r="Y2239" s="20"/>
      <c r="Z2239" s="20"/>
    </row>
    <row r="2240" spans="1:26" ht="13.5" x14ac:dyDescent="0.25">
      <c r="A2240" s="4">
        <f>TITRES_STAT!B2243</f>
        <v>45265</v>
      </c>
      <c r="B2240" s="2">
        <f>TITRES_STAT!C2243</f>
        <v>11.5</v>
      </c>
      <c r="C2240" s="2">
        <f>RSI!I2240</f>
        <v>36.929792029167594</v>
      </c>
      <c r="D2240" s="2">
        <f>MACD!E2240</f>
        <v>2.3910425620261577E-3</v>
      </c>
      <c r="E2240" s="2">
        <f>MACD!F2240</f>
        <v>-7.2080964773623898E-3</v>
      </c>
      <c r="F2240" s="2">
        <f>'Moving Avg'!D2240</f>
        <v>5.2921800000000001</v>
      </c>
      <c r="G2240" s="2">
        <f>'Moving Avg'!E2240</f>
        <v>5.3045600000000004</v>
      </c>
      <c r="H2240" s="2">
        <f>'Moving Avg'!F2240</f>
        <v>5.3251999999999988</v>
      </c>
      <c r="I2240" s="2">
        <f>'Moving Avg'!G2240</f>
        <v>5.5552260000000011</v>
      </c>
      <c r="J2240" s="2">
        <f>'Moving Avg'!H2240</f>
        <v>5.6240494999999999</v>
      </c>
      <c r="K2240" s="18" t="str">
        <f>OBV!F2240</f>
        <v>BEARISH</v>
      </c>
      <c r="L2240" s="18" t="str">
        <f>OBV!G2240</f>
        <v>NEUTRAL</v>
      </c>
      <c r="M2240" s="18" t="str">
        <f>OBV!H2240</f>
        <v>CONFIRMED BEARISH</v>
      </c>
      <c r="N2240" s="21">
        <f t="shared" si="340"/>
        <v>50</v>
      </c>
      <c r="O2240" s="21">
        <f t="shared" si="341"/>
        <v>100</v>
      </c>
      <c r="P2240" s="21">
        <f t="shared" si="342"/>
        <v>0</v>
      </c>
      <c r="Q2240" s="21">
        <f t="shared" si="343"/>
        <v>16.5</v>
      </c>
      <c r="R2240" s="22">
        <f t="shared" si="344"/>
        <v>54.975000000000001</v>
      </c>
      <c r="S2240" s="22">
        <f t="shared" si="345"/>
        <v>34.125</v>
      </c>
      <c r="T2240" s="22">
        <f t="shared" si="346"/>
        <v>29.925000000000001</v>
      </c>
      <c r="U2240" s="22">
        <f t="shared" si="347"/>
        <v>41.625</v>
      </c>
      <c r="V2240" s="21">
        <f t="shared" si="348"/>
        <v>39.674999999999997</v>
      </c>
      <c r="W2240" s="21">
        <f t="shared" si="349"/>
        <v>40.162499999999994</v>
      </c>
      <c r="X2240" s="20"/>
      <c r="Y2240" s="20"/>
      <c r="Z2240" s="20"/>
    </row>
    <row r="2241" spans="1:26" ht="13.5" x14ac:dyDescent="0.25">
      <c r="A2241" s="4">
        <f>TITRES_STAT!B2244</f>
        <v>45266</v>
      </c>
      <c r="B2241" s="2">
        <f>TITRES_STAT!C2244</f>
        <v>11.84</v>
      </c>
      <c r="C2241" s="2">
        <f>RSI!I2241</f>
        <v>53.125028091065516</v>
      </c>
      <c r="D2241" s="2">
        <f>MACD!E2241</f>
        <v>-1.1424041555225806E-2</v>
      </c>
      <c r="E2241" s="2">
        <f>MACD!F2241</f>
        <v>-8.051285492935073E-3</v>
      </c>
      <c r="F2241" s="2">
        <f>'Moving Avg'!D2241</f>
        <v>5.3187799999999994</v>
      </c>
      <c r="G2241" s="2">
        <f>'Moving Avg'!E2241</f>
        <v>5.3155700000000001</v>
      </c>
      <c r="H2241" s="2">
        <f>'Moving Avg'!F2241</f>
        <v>5.3329999999999993</v>
      </c>
      <c r="I2241" s="2">
        <f>'Moving Avg'!G2241</f>
        <v>5.5482560000000012</v>
      </c>
      <c r="J2241" s="2">
        <f>'Moving Avg'!H2241</f>
        <v>5.6247219999999993</v>
      </c>
      <c r="K2241" s="18" t="str">
        <f>OBV!F2241</f>
        <v>BEARISH</v>
      </c>
      <c r="L2241" s="18" t="str">
        <f>OBV!G2241</f>
        <v>NEUTRAL</v>
      </c>
      <c r="M2241" s="18" t="str">
        <f>OBV!H2241</f>
        <v>BEARISH DIVERGENCE</v>
      </c>
      <c r="N2241" s="21">
        <f t="shared" si="340"/>
        <v>50</v>
      </c>
      <c r="O2241" s="21">
        <f t="shared" si="341"/>
        <v>100</v>
      </c>
      <c r="P2241" s="21">
        <f t="shared" si="342"/>
        <v>0</v>
      </c>
      <c r="Q2241" s="21">
        <f t="shared" si="343"/>
        <v>16.5</v>
      </c>
      <c r="R2241" s="22">
        <f t="shared" si="344"/>
        <v>54.975000000000001</v>
      </c>
      <c r="S2241" s="22">
        <f t="shared" si="345"/>
        <v>34.125</v>
      </c>
      <c r="T2241" s="22">
        <f t="shared" si="346"/>
        <v>29.925000000000001</v>
      </c>
      <c r="U2241" s="22">
        <f t="shared" si="347"/>
        <v>41.625</v>
      </c>
      <c r="V2241" s="21">
        <f t="shared" si="348"/>
        <v>39.674999999999997</v>
      </c>
      <c r="W2241" s="21">
        <f t="shared" si="349"/>
        <v>40.162499999999994</v>
      </c>
      <c r="X2241" s="20"/>
      <c r="Y2241" s="20"/>
      <c r="Z2241" s="20"/>
    </row>
    <row r="2242" spans="1:26" ht="13.5" x14ac:dyDescent="0.25">
      <c r="A2242" s="4">
        <f>TITRES_STAT!B2245</f>
        <v>45267</v>
      </c>
      <c r="B2242" s="2">
        <f>TITRES_STAT!C2245</f>
        <v>11.5</v>
      </c>
      <c r="C2242" s="2">
        <f>RSI!I2242</f>
        <v>41.616635480249201</v>
      </c>
      <c r="D2242" s="2">
        <f>MACD!E2242</f>
        <v>-1.1816782199168152E-2</v>
      </c>
      <c r="E2242" s="2">
        <f>MACD!F2242</f>
        <v>-8.8043848341816892E-3</v>
      </c>
      <c r="F2242" s="2">
        <f>'Moving Avg'!D2242</f>
        <v>5.3141800000000003</v>
      </c>
      <c r="G2242" s="2">
        <f>'Moving Avg'!E2242</f>
        <v>5.3109800000000007</v>
      </c>
      <c r="H2242" s="2">
        <f>'Moving Avg'!F2242</f>
        <v>5.3329999999999993</v>
      </c>
      <c r="I2242" s="2">
        <f>'Moving Avg'!G2242</f>
        <v>5.5381660000000013</v>
      </c>
      <c r="J2242" s="2">
        <f>'Moving Avg'!H2242</f>
        <v>5.6240809999999986</v>
      </c>
      <c r="K2242" s="18" t="str">
        <f>OBV!F2242</f>
        <v>BEARISH</v>
      </c>
      <c r="L2242" s="18" t="str">
        <f>OBV!G2242</f>
        <v>NEUTRAL</v>
      </c>
      <c r="M2242" s="18" t="str">
        <f>OBV!H2242</f>
        <v>CONFIRMED BEARISH</v>
      </c>
      <c r="N2242" s="21">
        <f t="shared" ref="N2242:N2305" si="350">IF(D2242&lt;30,50, IF(D2242&gt;70, 0, 25))</f>
        <v>50</v>
      </c>
      <c r="O2242" s="21">
        <f t="shared" ref="O2242:O2305" si="351">IF(F2242-E2242&gt;0.02, 100, IF(F2242-E2242&lt;0,0,45))</f>
        <v>100</v>
      </c>
      <c r="P2242" s="21">
        <f t="shared" ref="P2242:P2305" si="352">IF(G2242-J2242&gt;10,100,IF(G2242-J2242&gt;5,75, IF(G2242-J2242&gt;0,50,0)))</f>
        <v>0</v>
      </c>
      <c r="Q2242" s="21">
        <f t="shared" ref="Q2242:Q2305" si="353">IF(M2242="confirmed bullish", 34, IF(M2242="bullish divergence",17, 0))+IF(K2242="bullish",33,IF(K2242="bearish",0,16.5))+IF(L2242="strong",33,IF(L2242="weak",0,16.5))</f>
        <v>16.5</v>
      </c>
      <c r="R2242" s="22">
        <f t="shared" si="344"/>
        <v>54.975000000000001</v>
      </c>
      <c r="S2242" s="22">
        <f t="shared" si="345"/>
        <v>34.125</v>
      </c>
      <c r="T2242" s="22">
        <f t="shared" si="346"/>
        <v>29.925000000000001</v>
      </c>
      <c r="U2242" s="22">
        <f t="shared" si="347"/>
        <v>41.625</v>
      </c>
      <c r="V2242" s="21">
        <f t="shared" si="348"/>
        <v>39.674999999999997</v>
      </c>
      <c r="W2242" s="21">
        <f t="shared" si="349"/>
        <v>40.162499999999994</v>
      </c>
      <c r="X2242" s="20"/>
      <c r="Y2242" s="20"/>
      <c r="Z2242" s="20"/>
    </row>
    <row r="2243" spans="1:26" ht="13.5" x14ac:dyDescent="0.25">
      <c r="A2243" s="4">
        <f>TITRES_STAT!B2246</f>
        <v>45268</v>
      </c>
      <c r="B2243" s="2">
        <f>TITRES_STAT!C2246</f>
        <v>11.5</v>
      </c>
      <c r="C2243" s="2">
        <f>RSI!I2243</f>
        <v>41.616635480249201</v>
      </c>
      <c r="D2243" s="2">
        <f>MACD!E2243</f>
        <v>-1.3589820798276975E-2</v>
      </c>
      <c r="E2243" s="2">
        <f>MACD!F2243</f>
        <v>-9.7614720270007473E-3</v>
      </c>
      <c r="F2243" s="2">
        <f>'Moving Avg'!D2243</f>
        <v>5.3049999999999997</v>
      </c>
      <c r="G2243" s="2">
        <f>'Moving Avg'!E2243</f>
        <v>5.3077700000000005</v>
      </c>
      <c r="H2243" s="2">
        <f>'Moving Avg'!F2243</f>
        <v>5.3341449999999986</v>
      </c>
      <c r="I2243" s="2">
        <f>'Moving Avg'!G2243</f>
        <v>5.5280760000000013</v>
      </c>
      <c r="J2243" s="2">
        <f>'Moving Avg'!H2243</f>
        <v>5.6234399999999987</v>
      </c>
      <c r="K2243" s="18" t="str">
        <f>OBV!F2243</f>
        <v>BEARISH</v>
      </c>
      <c r="L2243" s="18" t="str">
        <f>OBV!G2243</f>
        <v>NEUTRAL</v>
      </c>
      <c r="M2243" s="18" t="str">
        <f>OBV!H2243</f>
        <v>CONFIRMED BEARISH</v>
      </c>
      <c r="N2243" s="21">
        <f t="shared" si="350"/>
        <v>50</v>
      </c>
      <c r="O2243" s="21">
        <f t="shared" si="351"/>
        <v>100</v>
      </c>
      <c r="P2243" s="21">
        <f t="shared" si="352"/>
        <v>0</v>
      </c>
      <c r="Q2243" s="21">
        <f t="shared" si="353"/>
        <v>16.5</v>
      </c>
      <c r="R2243" s="22">
        <f t="shared" ref="R2243:R2306" si="354">0.35*N2243+O2243*0.35+P2243*0.15+Q2243*0.15</f>
        <v>54.975000000000001</v>
      </c>
      <c r="S2243" s="22">
        <f t="shared" ref="S2243:S2306" si="355">N2243*0.2+O2243*0.2+P2243*0.35+Q2243*0.25</f>
        <v>34.125</v>
      </c>
      <c r="T2243" s="22">
        <f t="shared" ref="T2243:T2306" si="356">N2243*0.15+O2243*0.15+P2243*0.25+Q2243*0.45</f>
        <v>29.925000000000001</v>
      </c>
      <c r="U2243" s="22">
        <f t="shared" ref="U2243:U2306" si="357">0.25*SUM(N2243:Q2243)</f>
        <v>41.625</v>
      </c>
      <c r="V2243" s="21">
        <f t="shared" ref="V2243:V2306" si="358">SUM(R2243:T2243)/3</f>
        <v>39.674999999999997</v>
      </c>
      <c r="W2243" s="21">
        <f t="shared" ref="W2243:W2306" si="359">SUM(R2243:U2243)/4</f>
        <v>40.162499999999994</v>
      </c>
      <c r="X2243" s="20"/>
      <c r="Y2243" s="20"/>
      <c r="Z2243" s="20"/>
    </row>
    <row r="2244" spans="1:26" ht="13.5" x14ac:dyDescent="0.25">
      <c r="A2244" s="4">
        <f>TITRES_STAT!B2247</f>
        <v>45271</v>
      </c>
      <c r="B2244" s="2">
        <f>TITRES_STAT!C2247</f>
        <v>11.5</v>
      </c>
      <c r="C2244" s="2">
        <f>RSI!I2244</f>
        <v>41.616635480249194</v>
      </c>
      <c r="D2244" s="2">
        <f>MACD!E2244</f>
        <v>-1.2335194962270535E-2</v>
      </c>
      <c r="E2244" s="2">
        <f>MACD!F2244</f>
        <v>-1.0276216614054704E-2</v>
      </c>
      <c r="F2244" s="2">
        <f>'Moving Avg'!D2244</f>
        <v>5.3049999999999997</v>
      </c>
      <c r="G2244" s="2">
        <f>'Moving Avg'!E2244</f>
        <v>5.3031800000000002</v>
      </c>
      <c r="H2244" s="2">
        <f>'Moving Avg'!F2244</f>
        <v>5.3375849999999989</v>
      </c>
      <c r="I2244" s="2">
        <f>'Moving Avg'!G2244</f>
        <v>5.5179859999999996</v>
      </c>
      <c r="J2244" s="2">
        <f>'Moving Avg'!H2244</f>
        <v>5.6231324999999996</v>
      </c>
      <c r="K2244" s="18" t="str">
        <f>OBV!F2244</f>
        <v>BEARISH</v>
      </c>
      <c r="L2244" s="18" t="str">
        <f>OBV!G2244</f>
        <v>NEUTRAL</v>
      </c>
      <c r="M2244" s="18" t="str">
        <f>OBV!H2244</f>
        <v>NEUTRAL</v>
      </c>
      <c r="N2244" s="21">
        <f t="shared" si="350"/>
        <v>50</v>
      </c>
      <c r="O2244" s="21">
        <f t="shared" si="351"/>
        <v>100</v>
      </c>
      <c r="P2244" s="21">
        <f t="shared" si="352"/>
        <v>0</v>
      </c>
      <c r="Q2244" s="21">
        <f t="shared" si="353"/>
        <v>16.5</v>
      </c>
      <c r="R2244" s="22">
        <f t="shared" si="354"/>
        <v>54.975000000000001</v>
      </c>
      <c r="S2244" s="22">
        <f t="shared" si="355"/>
        <v>34.125</v>
      </c>
      <c r="T2244" s="22">
        <f t="shared" si="356"/>
        <v>29.925000000000001</v>
      </c>
      <c r="U2244" s="22">
        <f t="shared" si="357"/>
        <v>41.625</v>
      </c>
      <c r="V2244" s="21">
        <f t="shared" si="358"/>
        <v>39.674999999999997</v>
      </c>
      <c r="W2244" s="21">
        <f t="shared" si="359"/>
        <v>40.162499999999994</v>
      </c>
      <c r="X2244" s="20"/>
      <c r="Y2244" s="20"/>
      <c r="Z2244" s="20"/>
    </row>
    <row r="2245" spans="1:26" ht="13.5" x14ac:dyDescent="0.25">
      <c r="A2245" s="4">
        <f>TITRES_STAT!B2248</f>
        <v>45272</v>
      </c>
      <c r="B2245" s="2">
        <f>TITRES_STAT!C2248</f>
        <v>11.5</v>
      </c>
      <c r="C2245" s="2">
        <f>RSI!I2245</f>
        <v>41.616635480249194</v>
      </c>
      <c r="D2245" s="2">
        <f>MACD!E2245</f>
        <v>-1.0688577056997772E-2</v>
      </c>
      <c r="E2245" s="2">
        <f>MACD!F2245</f>
        <v>-1.0358688702643318E-2</v>
      </c>
      <c r="F2245" s="2">
        <f>'Moving Avg'!D2245</f>
        <v>5.3049999999999997</v>
      </c>
      <c r="G2245" s="2">
        <f>'Moving Avg'!E2245</f>
        <v>5.2985900000000008</v>
      </c>
      <c r="H2245" s="2">
        <f>'Moving Avg'!F2245</f>
        <v>5.3284099999999981</v>
      </c>
      <c r="I2245" s="2">
        <f>'Moving Avg'!G2245</f>
        <v>5.5088140000000001</v>
      </c>
      <c r="J2245" s="2">
        <f>'Moving Avg'!H2245</f>
        <v>5.622824999999998</v>
      </c>
      <c r="K2245" s="18" t="str">
        <f>OBV!F2245</f>
        <v>BEARISH</v>
      </c>
      <c r="L2245" s="18" t="str">
        <f>OBV!G2245</f>
        <v>NEUTRAL</v>
      </c>
      <c r="M2245" s="18" t="str">
        <f>OBV!H2245</f>
        <v>NEUTRAL</v>
      </c>
      <c r="N2245" s="21">
        <f t="shared" si="350"/>
        <v>50</v>
      </c>
      <c r="O2245" s="21">
        <f t="shared" si="351"/>
        <v>100</v>
      </c>
      <c r="P2245" s="21">
        <f t="shared" si="352"/>
        <v>0</v>
      </c>
      <c r="Q2245" s="21">
        <f t="shared" si="353"/>
        <v>16.5</v>
      </c>
      <c r="R2245" s="22">
        <f t="shared" si="354"/>
        <v>54.975000000000001</v>
      </c>
      <c r="S2245" s="22">
        <f t="shared" si="355"/>
        <v>34.125</v>
      </c>
      <c r="T2245" s="22">
        <f t="shared" si="356"/>
        <v>29.925000000000001</v>
      </c>
      <c r="U2245" s="22">
        <f t="shared" si="357"/>
        <v>41.625</v>
      </c>
      <c r="V2245" s="21">
        <f t="shared" si="358"/>
        <v>39.674999999999997</v>
      </c>
      <c r="W2245" s="21">
        <f t="shared" si="359"/>
        <v>40.162499999999994</v>
      </c>
      <c r="X2245" s="20"/>
      <c r="Y2245" s="20"/>
      <c r="Z2245" s="20"/>
    </row>
    <row r="2246" spans="1:26" ht="13.5" x14ac:dyDescent="0.25">
      <c r="A2246" s="4">
        <f>TITRES_STAT!B2249</f>
        <v>45273</v>
      </c>
      <c r="B2246" s="2">
        <f>TITRES_STAT!C2249</f>
        <v>11.5</v>
      </c>
      <c r="C2246" s="2">
        <f>RSI!I2246</f>
        <v>41.616635480249201</v>
      </c>
      <c r="D2246" s="2">
        <f>MACD!E2246</f>
        <v>-1.2276684657630987E-2</v>
      </c>
      <c r="E2246" s="2">
        <f>MACD!F2246</f>
        <v>-1.0742287893640852E-2</v>
      </c>
      <c r="F2246" s="2">
        <f>'Moving Avg'!D2246</f>
        <v>5.2737999999999996</v>
      </c>
      <c r="G2246" s="2">
        <f>'Moving Avg'!E2246</f>
        <v>5.2962900000000008</v>
      </c>
      <c r="H2246" s="2">
        <f>'Moving Avg'!F2246</f>
        <v>5.3192349999999973</v>
      </c>
      <c r="I2246" s="2">
        <f>'Moving Avg'!G2246</f>
        <v>5.4996419999999997</v>
      </c>
      <c r="J2246" s="2">
        <f>'Moving Avg'!H2246</f>
        <v>5.6226284999999985</v>
      </c>
      <c r="K2246" s="18" t="str">
        <f>OBV!F2246</f>
        <v>BEARISH</v>
      </c>
      <c r="L2246" s="18" t="str">
        <f>OBV!G2246</f>
        <v>NEUTRAL</v>
      </c>
      <c r="M2246" s="18" t="str">
        <f>OBV!H2246</f>
        <v>CONFIRMED BEARISH</v>
      </c>
      <c r="N2246" s="21">
        <f t="shared" si="350"/>
        <v>50</v>
      </c>
      <c r="O2246" s="21">
        <f t="shared" si="351"/>
        <v>100</v>
      </c>
      <c r="P2246" s="21">
        <f t="shared" si="352"/>
        <v>0</v>
      </c>
      <c r="Q2246" s="21">
        <f t="shared" si="353"/>
        <v>16.5</v>
      </c>
      <c r="R2246" s="22">
        <f t="shared" si="354"/>
        <v>54.975000000000001</v>
      </c>
      <c r="S2246" s="22">
        <f t="shared" si="355"/>
        <v>34.125</v>
      </c>
      <c r="T2246" s="22">
        <f t="shared" si="356"/>
        <v>29.925000000000001</v>
      </c>
      <c r="U2246" s="22">
        <f t="shared" si="357"/>
        <v>41.625</v>
      </c>
      <c r="V2246" s="21">
        <f t="shared" si="358"/>
        <v>39.674999999999997</v>
      </c>
      <c r="W2246" s="21">
        <f t="shared" si="359"/>
        <v>40.162499999999994</v>
      </c>
      <c r="X2246" s="20"/>
      <c r="Y2246" s="20"/>
      <c r="Z2246" s="20"/>
    </row>
    <row r="2247" spans="1:26" ht="13.5" x14ac:dyDescent="0.25">
      <c r="A2247" s="4">
        <f>TITRES_STAT!B2250</f>
        <v>45274</v>
      </c>
      <c r="B2247" s="2">
        <f>TITRES_STAT!C2250</f>
        <v>11.5</v>
      </c>
      <c r="C2247" s="2">
        <f>RSI!I2247</f>
        <v>41.616635480249194</v>
      </c>
      <c r="D2247" s="2">
        <f>MACD!E2247</f>
        <v>-1.3118915003908604E-2</v>
      </c>
      <c r="E2247" s="2">
        <f>MACD!F2247</f>
        <v>-1.1217613315694402E-2</v>
      </c>
      <c r="F2247" s="2">
        <f>'Moving Avg'!D2247</f>
        <v>5.2737999999999996</v>
      </c>
      <c r="G2247" s="2">
        <f>'Moving Avg'!E2247</f>
        <v>5.2939900000000009</v>
      </c>
      <c r="H2247" s="2">
        <f>'Moving Avg'!F2247</f>
        <v>5.3146449999999978</v>
      </c>
      <c r="I2247" s="2">
        <f>'Moving Avg'!G2247</f>
        <v>5.4867999999999997</v>
      </c>
      <c r="J2247" s="2">
        <f>'Moving Avg'!H2247</f>
        <v>5.6224319999999963</v>
      </c>
      <c r="K2247" s="18" t="str">
        <f>OBV!F2247</f>
        <v>NEUTRAL</v>
      </c>
      <c r="L2247" s="18" t="str">
        <f>OBV!G2247</f>
        <v>NEUTRAL</v>
      </c>
      <c r="M2247" s="18" t="str">
        <f>OBV!H2247</f>
        <v>NEUTRAL</v>
      </c>
      <c r="N2247" s="21">
        <f t="shared" si="350"/>
        <v>50</v>
      </c>
      <c r="O2247" s="21">
        <f t="shared" si="351"/>
        <v>100</v>
      </c>
      <c r="P2247" s="21">
        <f t="shared" si="352"/>
        <v>0</v>
      </c>
      <c r="Q2247" s="21">
        <f t="shared" si="353"/>
        <v>33</v>
      </c>
      <c r="R2247" s="22">
        <f t="shared" si="354"/>
        <v>57.45</v>
      </c>
      <c r="S2247" s="22">
        <f t="shared" si="355"/>
        <v>38.25</v>
      </c>
      <c r="T2247" s="22">
        <f t="shared" si="356"/>
        <v>37.35</v>
      </c>
      <c r="U2247" s="22">
        <f t="shared" si="357"/>
        <v>45.75</v>
      </c>
      <c r="V2247" s="21">
        <f t="shared" si="358"/>
        <v>44.35</v>
      </c>
      <c r="W2247" s="21">
        <f t="shared" si="359"/>
        <v>44.7</v>
      </c>
      <c r="X2247" s="20"/>
      <c r="Y2247" s="20"/>
      <c r="Z2247" s="20"/>
    </row>
    <row r="2248" spans="1:26" ht="13.5" x14ac:dyDescent="0.25">
      <c r="A2248" s="4">
        <f>TITRES_STAT!B2251</f>
        <v>45275</v>
      </c>
      <c r="B2248" s="2">
        <f>TITRES_STAT!C2251</f>
        <v>11.5</v>
      </c>
      <c r="C2248" s="2">
        <f>RSI!I2248</f>
        <v>41.616635480249194</v>
      </c>
      <c r="D2248" s="2">
        <f>MACD!E2248</f>
        <v>-9.8440935942525343E-3</v>
      </c>
      <c r="E2248" s="2">
        <f>MACD!F2248</f>
        <v>-1.094290937140603E-2</v>
      </c>
      <c r="F2248" s="2">
        <f>'Moving Avg'!D2248</f>
        <v>5.2737999999999996</v>
      </c>
      <c r="G2248" s="2">
        <f>'Moving Avg'!E2248</f>
        <v>5.2894000000000005</v>
      </c>
      <c r="H2248" s="2">
        <f>'Moving Avg'!F2248</f>
        <v>5.3061599999999975</v>
      </c>
      <c r="I2248" s="2">
        <f>'Moving Avg'!G2248</f>
        <v>5.4744179999999991</v>
      </c>
      <c r="J2248" s="2">
        <f>'Moving Avg'!H2248</f>
        <v>5.6217909999999964</v>
      </c>
      <c r="K2248" s="18" t="str">
        <f>OBV!F2248</f>
        <v>NEUTRAL</v>
      </c>
      <c r="L2248" s="18" t="str">
        <f>OBV!G2248</f>
        <v>NEUTRAL</v>
      </c>
      <c r="M2248" s="18" t="str">
        <f>OBV!H2248</f>
        <v>NEUTRAL</v>
      </c>
      <c r="N2248" s="21">
        <f t="shared" si="350"/>
        <v>50</v>
      </c>
      <c r="O2248" s="21">
        <f t="shared" si="351"/>
        <v>100</v>
      </c>
      <c r="P2248" s="21">
        <f t="shared" si="352"/>
        <v>0</v>
      </c>
      <c r="Q2248" s="21">
        <f t="shared" si="353"/>
        <v>33</v>
      </c>
      <c r="R2248" s="22">
        <f t="shared" si="354"/>
        <v>57.45</v>
      </c>
      <c r="S2248" s="22">
        <f t="shared" si="355"/>
        <v>38.25</v>
      </c>
      <c r="T2248" s="22">
        <f t="shared" si="356"/>
        <v>37.35</v>
      </c>
      <c r="U2248" s="22">
        <f t="shared" si="357"/>
        <v>45.75</v>
      </c>
      <c r="V2248" s="21">
        <f t="shared" si="358"/>
        <v>44.35</v>
      </c>
      <c r="W2248" s="21">
        <f t="shared" si="359"/>
        <v>44.7</v>
      </c>
      <c r="X2248" s="20"/>
      <c r="Y2248" s="20"/>
      <c r="Z2248" s="20"/>
    </row>
    <row r="2249" spans="1:26" ht="13.5" x14ac:dyDescent="0.25">
      <c r="A2249" s="4">
        <f>TITRES_STAT!B2252</f>
        <v>45278</v>
      </c>
      <c r="B2249" s="2">
        <f>TITRES_STAT!C2252</f>
        <v>11.5</v>
      </c>
      <c r="C2249" s="2">
        <f>RSI!I2249</f>
        <v>41.616635480249187</v>
      </c>
      <c r="D2249" s="2">
        <f>MACD!E2249</f>
        <v>-1.3704628460256885E-2</v>
      </c>
      <c r="E2249" s="2">
        <f>MACD!F2249</f>
        <v>-1.1495253189176203E-2</v>
      </c>
      <c r="F2249" s="2">
        <f>'Moving Avg'!D2249</f>
        <v>5.2737999999999996</v>
      </c>
      <c r="G2249" s="2">
        <f>'Moving Avg'!E2249</f>
        <v>5.2894000000000005</v>
      </c>
      <c r="H2249" s="2">
        <f>'Moving Avg'!F2249</f>
        <v>5.3015699999999981</v>
      </c>
      <c r="I2249" s="2">
        <f>'Moving Avg'!G2249</f>
        <v>5.4620359999999994</v>
      </c>
      <c r="J2249" s="2">
        <f>'Moving Avg'!H2249</f>
        <v>5.6211499999999957</v>
      </c>
      <c r="K2249" s="18" t="str">
        <f>OBV!F2249</f>
        <v>NEUTRAL</v>
      </c>
      <c r="L2249" s="18" t="str">
        <f>OBV!G2249</f>
        <v>NEUTRAL</v>
      </c>
      <c r="M2249" s="18" t="str">
        <f>OBV!H2249</f>
        <v>NEUTRAL</v>
      </c>
      <c r="N2249" s="21">
        <f t="shared" si="350"/>
        <v>50</v>
      </c>
      <c r="O2249" s="21">
        <f t="shared" si="351"/>
        <v>100</v>
      </c>
      <c r="P2249" s="21">
        <f t="shared" si="352"/>
        <v>0</v>
      </c>
      <c r="Q2249" s="21">
        <f t="shared" si="353"/>
        <v>33</v>
      </c>
      <c r="R2249" s="22">
        <f t="shared" si="354"/>
        <v>57.45</v>
      </c>
      <c r="S2249" s="22">
        <f t="shared" si="355"/>
        <v>38.25</v>
      </c>
      <c r="T2249" s="22">
        <f t="shared" si="356"/>
        <v>37.35</v>
      </c>
      <c r="U2249" s="22">
        <f t="shared" si="357"/>
        <v>45.75</v>
      </c>
      <c r="V2249" s="21">
        <f t="shared" si="358"/>
        <v>44.35</v>
      </c>
      <c r="W2249" s="21">
        <f t="shared" si="359"/>
        <v>44.7</v>
      </c>
      <c r="X2249" s="20"/>
      <c r="Y2249" s="20"/>
      <c r="Z2249" s="20"/>
    </row>
    <row r="2250" spans="1:26" ht="13.5" x14ac:dyDescent="0.25">
      <c r="A2250" s="4">
        <f>TITRES_STAT!B2253</f>
        <v>45279</v>
      </c>
      <c r="B2250" s="2">
        <f>TITRES_STAT!C2253</f>
        <v>11.45</v>
      </c>
      <c r="C2250" s="2">
        <f>RSI!I2250</f>
        <v>39.352629328328746</v>
      </c>
      <c r="D2250" s="2">
        <f>MACD!E2250</f>
        <v>-1.4876789640628552E-2</v>
      </c>
      <c r="E2250" s="2">
        <f>MACD!F2250</f>
        <v>-1.2171560479466673E-2</v>
      </c>
      <c r="F2250" s="2">
        <f>'Moving Avg'!D2250</f>
        <v>5.2692199999999998</v>
      </c>
      <c r="G2250" s="2">
        <f>'Moving Avg'!E2250</f>
        <v>5.2871100000000002</v>
      </c>
      <c r="H2250" s="2">
        <f>'Moving Avg'!F2250</f>
        <v>5.2958349999999985</v>
      </c>
      <c r="I2250" s="2">
        <f>'Moving Avg'!G2250</f>
        <v>5.4491960000000006</v>
      </c>
      <c r="J2250" s="2">
        <f>'Moving Avg'!H2250</f>
        <v>5.6196164999999949</v>
      </c>
      <c r="K2250" s="18" t="str">
        <f>OBV!F2250</f>
        <v>BEARISH</v>
      </c>
      <c r="L2250" s="18" t="str">
        <f>OBV!G2250</f>
        <v>NEUTRAL</v>
      </c>
      <c r="M2250" s="18" t="str">
        <f>OBV!H2250</f>
        <v>CONFIRMED BEARISH</v>
      </c>
      <c r="N2250" s="21">
        <f t="shared" si="350"/>
        <v>50</v>
      </c>
      <c r="O2250" s="21">
        <f t="shared" si="351"/>
        <v>100</v>
      </c>
      <c r="P2250" s="21">
        <f t="shared" si="352"/>
        <v>0</v>
      </c>
      <c r="Q2250" s="21">
        <f t="shared" si="353"/>
        <v>16.5</v>
      </c>
      <c r="R2250" s="22">
        <f t="shared" si="354"/>
        <v>54.975000000000001</v>
      </c>
      <c r="S2250" s="22">
        <f t="shared" si="355"/>
        <v>34.125</v>
      </c>
      <c r="T2250" s="22">
        <f t="shared" si="356"/>
        <v>29.925000000000001</v>
      </c>
      <c r="U2250" s="22">
        <f t="shared" si="357"/>
        <v>41.625</v>
      </c>
      <c r="V2250" s="21">
        <f t="shared" si="358"/>
        <v>39.674999999999997</v>
      </c>
      <c r="W2250" s="21">
        <f t="shared" si="359"/>
        <v>40.162499999999994</v>
      </c>
      <c r="X2250" s="20"/>
      <c r="Y2250" s="20"/>
      <c r="Z2250" s="20"/>
    </row>
    <row r="2251" spans="1:26" ht="13.5" x14ac:dyDescent="0.25">
      <c r="A2251" s="4">
        <f>TITRES_STAT!B2254</f>
        <v>45280</v>
      </c>
      <c r="B2251" s="2">
        <f>TITRES_STAT!C2254</f>
        <v>11.5</v>
      </c>
      <c r="C2251" s="2">
        <f>RSI!I2251</f>
        <v>42.709086183162661</v>
      </c>
      <c r="D2251" s="2">
        <f>MACD!E2251</f>
        <v>6.9390588891735661E-3</v>
      </c>
      <c r="E2251" s="2">
        <f>MACD!F2251</f>
        <v>-8.3494366057386242E-3</v>
      </c>
      <c r="F2251" s="2">
        <f>'Moving Avg'!D2251</f>
        <v>5.2692199999999998</v>
      </c>
      <c r="G2251" s="2">
        <f>'Moving Avg'!E2251</f>
        <v>5.271510000000001</v>
      </c>
      <c r="H2251" s="2">
        <f>'Moving Avg'!F2251</f>
        <v>5.2935399999999984</v>
      </c>
      <c r="I2251" s="2">
        <f>'Moving Avg'!G2251</f>
        <v>5.4363539999999997</v>
      </c>
      <c r="J2251" s="2">
        <f>'Moving Avg'!H2251</f>
        <v>5.6182199999999947</v>
      </c>
      <c r="K2251" s="18" t="str">
        <f>OBV!F2251</f>
        <v>BEARISH</v>
      </c>
      <c r="L2251" s="18" t="str">
        <f>OBV!G2251</f>
        <v>NEUTRAL</v>
      </c>
      <c r="M2251" s="18" t="str">
        <f>OBV!H2251</f>
        <v>NEUTRAL</v>
      </c>
      <c r="N2251" s="21">
        <f t="shared" si="350"/>
        <v>50</v>
      </c>
      <c r="O2251" s="21">
        <f t="shared" si="351"/>
        <v>100</v>
      </c>
      <c r="P2251" s="21">
        <f t="shared" si="352"/>
        <v>0</v>
      </c>
      <c r="Q2251" s="21">
        <f t="shared" si="353"/>
        <v>16.5</v>
      </c>
      <c r="R2251" s="22">
        <f t="shared" si="354"/>
        <v>54.975000000000001</v>
      </c>
      <c r="S2251" s="22">
        <f t="shared" si="355"/>
        <v>34.125</v>
      </c>
      <c r="T2251" s="22">
        <f t="shared" si="356"/>
        <v>29.925000000000001</v>
      </c>
      <c r="U2251" s="22">
        <f t="shared" si="357"/>
        <v>41.625</v>
      </c>
      <c r="V2251" s="21">
        <f t="shared" si="358"/>
        <v>39.674999999999997</v>
      </c>
      <c r="W2251" s="21">
        <f t="shared" si="359"/>
        <v>40.162499999999994</v>
      </c>
      <c r="X2251" s="20"/>
      <c r="Y2251" s="20"/>
      <c r="Z2251" s="20"/>
    </row>
    <row r="2252" spans="1:26" ht="13.5" x14ac:dyDescent="0.25">
      <c r="A2252" s="4">
        <f>TITRES_STAT!B2255</f>
        <v>45281</v>
      </c>
      <c r="B2252" s="2">
        <f>TITRES_STAT!C2255</f>
        <v>11.45</v>
      </c>
      <c r="C2252" s="2">
        <f>RSI!I2252</f>
        <v>40.306761618356191</v>
      </c>
      <c r="D2252" s="2">
        <f>MACD!E2252</f>
        <v>3.4262443881445392E-3</v>
      </c>
      <c r="E2252" s="2">
        <f>MACD!F2252</f>
        <v>-5.9943004069619912E-3</v>
      </c>
      <c r="F2252" s="2">
        <f>'Moving Avg'!D2252</f>
        <v>5.26464</v>
      </c>
      <c r="G2252" s="2">
        <f>'Moving Avg'!E2252</f>
        <v>5.2692200000000007</v>
      </c>
      <c r="H2252" s="2">
        <f>'Moving Avg'!F2252</f>
        <v>5.2900999999999989</v>
      </c>
      <c r="I2252" s="2">
        <f>'Moving Avg'!G2252</f>
        <v>5.4230539999999987</v>
      </c>
      <c r="J2252" s="2">
        <f>'Moving Avg'!H2252</f>
        <v>5.6173309999999947</v>
      </c>
      <c r="K2252" s="18" t="str">
        <f>OBV!F2252</f>
        <v>BEARISH</v>
      </c>
      <c r="L2252" s="18" t="str">
        <f>OBV!G2252</f>
        <v>NEUTRAL</v>
      </c>
      <c r="M2252" s="18" t="str">
        <f>OBV!H2252</f>
        <v>CONFIRMED BEARISH</v>
      </c>
      <c r="N2252" s="21">
        <f t="shared" si="350"/>
        <v>50</v>
      </c>
      <c r="O2252" s="21">
        <f t="shared" si="351"/>
        <v>100</v>
      </c>
      <c r="P2252" s="21">
        <f t="shared" si="352"/>
        <v>0</v>
      </c>
      <c r="Q2252" s="21">
        <f t="shared" si="353"/>
        <v>16.5</v>
      </c>
      <c r="R2252" s="22">
        <f t="shared" si="354"/>
        <v>54.975000000000001</v>
      </c>
      <c r="S2252" s="22">
        <f t="shared" si="355"/>
        <v>34.125</v>
      </c>
      <c r="T2252" s="22">
        <f t="shared" si="356"/>
        <v>29.925000000000001</v>
      </c>
      <c r="U2252" s="22">
        <f t="shared" si="357"/>
        <v>41.625</v>
      </c>
      <c r="V2252" s="21">
        <f t="shared" si="358"/>
        <v>39.674999999999997</v>
      </c>
      <c r="W2252" s="21">
        <f t="shared" si="359"/>
        <v>40.162499999999994</v>
      </c>
      <c r="X2252" s="20"/>
      <c r="Y2252" s="20"/>
      <c r="Z2252" s="20"/>
    </row>
    <row r="2253" spans="1:26" ht="13.5" x14ac:dyDescent="0.25">
      <c r="A2253" s="4">
        <f>TITRES_STAT!B2256</f>
        <v>45282</v>
      </c>
      <c r="B2253" s="2">
        <f>TITRES_STAT!C2256</f>
        <v>11.3</v>
      </c>
      <c r="C2253" s="2">
        <f>RSI!I2253</f>
        <v>34.100745300482174</v>
      </c>
      <c r="D2253" s="2">
        <f>MACD!E2253</f>
        <v>5.9922587319176657E-3</v>
      </c>
      <c r="E2253" s="2">
        <f>MACD!F2253</f>
        <v>-3.5969885791860604E-3</v>
      </c>
      <c r="F2253" s="2">
        <f>'Moving Avg'!D2253</f>
        <v>5.2462999999999997</v>
      </c>
      <c r="G2253" s="2">
        <f>'Moving Avg'!E2253</f>
        <v>5.2600500000000006</v>
      </c>
      <c r="H2253" s="2">
        <f>'Moving Avg'!F2253</f>
        <v>5.2839099999999997</v>
      </c>
      <c r="I2253" s="2">
        <f>'Moving Avg'!G2253</f>
        <v>5.408377999999999</v>
      </c>
      <c r="J2253" s="2">
        <f>'Moving Avg'!H2253</f>
        <v>5.6163429999999952</v>
      </c>
      <c r="K2253" s="18" t="str">
        <f>OBV!F2253</f>
        <v>BEARISH</v>
      </c>
      <c r="L2253" s="18" t="str">
        <f>OBV!G2253</f>
        <v>NEUTRAL</v>
      </c>
      <c r="M2253" s="18" t="str">
        <f>OBV!H2253</f>
        <v>CONFIRMED BEARISH</v>
      </c>
      <c r="N2253" s="21">
        <f t="shared" si="350"/>
        <v>50</v>
      </c>
      <c r="O2253" s="21">
        <f t="shared" si="351"/>
        <v>100</v>
      </c>
      <c r="P2253" s="21">
        <f t="shared" si="352"/>
        <v>0</v>
      </c>
      <c r="Q2253" s="21">
        <f t="shared" si="353"/>
        <v>16.5</v>
      </c>
      <c r="R2253" s="22">
        <f t="shared" si="354"/>
        <v>54.975000000000001</v>
      </c>
      <c r="S2253" s="22">
        <f t="shared" si="355"/>
        <v>34.125</v>
      </c>
      <c r="T2253" s="22">
        <f t="shared" si="356"/>
        <v>29.925000000000001</v>
      </c>
      <c r="U2253" s="22">
        <f t="shared" si="357"/>
        <v>41.625</v>
      </c>
      <c r="V2253" s="21">
        <f t="shared" si="358"/>
        <v>39.674999999999997</v>
      </c>
      <c r="W2253" s="21">
        <f t="shared" si="359"/>
        <v>40.162499999999994</v>
      </c>
      <c r="X2253" s="20"/>
      <c r="Y2253" s="20"/>
      <c r="Z2253" s="20"/>
    </row>
    <row r="2254" spans="1:26" ht="13.5" x14ac:dyDescent="0.25">
      <c r="A2254" s="4">
        <f>TITRES_STAT!B2257</f>
        <v>45285</v>
      </c>
      <c r="B2254" s="2">
        <f>TITRES_STAT!C2257</f>
        <v>11.33</v>
      </c>
      <c r="C2254" s="2">
        <f>RSI!I2254</f>
        <v>36.221945243966267</v>
      </c>
      <c r="D2254" s="2">
        <f>MACD!E2254</f>
        <v>7.9571730043115352E-3</v>
      </c>
      <c r="E2254" s="2">
        <f>MACD!F2254</f>
        <v>-1.2861562624865413E-3</v>
      </c>
      <c r="F2254" s="2">
        <f>'Moving Avg'!D2254</f>
        <v>5.2307199999999998</v>
      </c>
      <c r="G2254" s="2">
        <f>'Moving Avg'!E2254</f>
        <v>5.2522600000000006</v>
      </c>
      <c r="H2254" s="2">
        <f>'Moving Avg'!F2254</f>
        <v>5.2777199999999995</v>
      </c>
      <c r="I2254" s="2">
        <f>'Moving Avg'!G2254</f>
        <v>5.3966379999999994</v>
      </c>
      <c r="J2254" s="2">
        <f>'Moving Avg'!H2254</f>
        <v>5.6145344999999942</v>
      </c>
      <c r="K2254" s="18" t="str">
        <f>OBV!F2254</f>
        <v>BEARISH</v>
      </c>
      <c r="L2254" s="18" t="str">
        <f>OBV!G2254</f>
        <v>NEUTRAL</v>
      </c>
      <c r="M2254" s="18" t="str">
        <f>OBV!H2254</f>
        <v>CONFIRMED BEARISH</v>
      </c>
      <c r="N2254" s="21">
        <f t="shared" si="350"/>
        <v>50</v>
      </c>
      <c r="O2254" s="21">
        <f t="shared" si="351"/>
        <v>100</v>
      </c>
      <c r="P2254" s="21">
        <f t="shared" si="352"/>
        <v>0</v>
      </c>
      <c r="Q2254" s="21">
        <f t="shared" si="353"/>
        <v>16.5</v>
      </c>
      <c r="R2254" s="22">
        <f t="shared" si="354"/>
        <v>54.975000000000001</v>
      </c>
      <c r="S2254" s="22">
        <f t="shared" si="355"/>
        <v>34.125</v>
      </c>
      <c r="T2254" s="22">
        <f t="shared" si="356"/>
        <v>29.925000000000001</v>
      </c>
      <c r="U2254" s="22">
        <f t="shared" si="357"/>
        <v>41.625</v>
      </c>
      <c r="V2254" s="21">
        <f t="shared" si="358"/>
        <v>39.674999999999997</v>
      </c>
      <c r="W2254" s="21">
        <f t="shared" si="359"/>
        <v>40.162499999999994</v>
      </c>
      <c r="X2254" s="20"/>
      <c r="Y2254" s="20"/>
      <c r="Z2254" s="20"/>
    </row>
    <row r="2255" spans="1:26" ht="13.5" x14ac:dyDescent="0.25">
      <c r="A2255" s="4">
        <f>TITRES_STAT!B2258</f>
        <v>45286</v>
      </c>
      <c r="B2255" s="2">
        <f>TITRES_STAT!C2258</f>
        <v>11.4</v>
      </c>
      <c r="C2255" s="2">
        <f>RSI!I2255</f>
        <v>40.980826381985345</v>
      </c>
      <c r="D2255" s="2">
        <f>MACD!E2255</f>
        <v>7.9159272290709737E-3</v>
      </c>
      <c r="E2255" s="2">
        <f>MACD!F2255</f>
        <v>5.5426043582496162E-4</v>
      </c>
      <c r="F2255" s="2">
        <f>'Moving Avg'!D2255</f>
        <v>5.2261399999999991</v>
      </c>
      <c r="G2255" s="2">
        <f>'Moving Avg'!E2255</f>
        <v>5.2476800000000008</v>
      </c>
      <c r="H2255" s="2">
        <f>'Moving Avg'!F2255</f>
        <v>5.2731349999999999</v>
      </c>
      <c r="I2255" s="2">
        <f>'Moving Avg'!G2255</f>
        <v>5.3829719999999996</v>
      </c>
      <c r="J2255" s="2">
        <f>'Moving Avg'!H2255</f>
        <v>5.6137759999999943</v>
      </c>
      <c r="K2255" s="18" t="str">
        <f>OBV!F2255</f>
        <v>BEARISH</v>
      </c>
      <c r="L2255" s="18" t="str">
        <f>OBV!G2255</f>
        <v>NEUTRAL</v>
      </c>
      <c r="M2255" s="18" t="str">
        <f>OBV!H2255</f>
        <v>CONFIRMED BEARISH</v>
      </c>
      <c r="N2255" s="21">
        <f t="shared" si="350"/>
        <v>50</v>
      </c>
      <c r="O2255" s="21">
        <f t="shared" si="351"/>
        <v>100</v>
      </c>
      <c r="P2255" s="21">
        <f t="shared" si="352"/>
        <v>0</v>
      </c>
      <c r="Q2255" s="21">
        <f t="shared" si="353"/>
        <v>16.5</v>
      </c>
      <c r="R2255" s="22">
        <f t="shared" si="354"/>
        <v>54.975000000000001</v>
      </c>
      <c r="S2255" s="22">
        <f t="shared" si="355"/>
        <v>34.125</v>
      </c>
      <c r="T2255" s="22">
        <f t="shared" si="356"/>
        <v>29.925000000000001</v>
      </c>
      <c r="U2255" s="22">
        <f t="shared" si="357"/>
        <v>41.625</v>
      </c>
      <c r="V2255" s="21">
        <f t="shared" si="358"/>
        <v>39.674999999999997</v>
      </c>
      <c r="W2255" s="21">
        <f t="shared" si="359"/>
        <v>40.162499999999994</v>
      </c>
      <c r="X2255" s="20"/>
      <c r="Y2255" s="20"/>
      <c r="Z2255" s="20"/>
    </row>
    <row r="2256" spans="1:26" ht="13.5" x14ac:dyDescent="0.25">
      <c r="A2256" s="4">
        <f>TITRES_STAT!B2259</f>
        <v>45287</v>
      </c>
      <c r="B2256" s="2">
        <f>TITRES_STAT!C2259</f>
        <v>11.45</v>
      </c>
      <c r="C2256" s="2">
        <f>RSI!I2256</f>
        <v>44.180701965277152</v>
      </c>
      <c r="D2256" s="2">
        <f>MACD!E2256</f>
        <v>6.6190431917281245E-3</v>
      </c>
      <c r="E2256" s="2">
        <f>MACD!F2256</f>
        <v>1.7672169870055943E-3</v>
      </c>
      <c r="F2256" s="2">
        <f>'Moving Avg'!D2256</f>
        <v>5.2215599999999993</v>
      </c>
      <c r="G2256" s="2">
        <f>'Moving Avg'!E2256</f>
        <v>5.2453900000000004</v>
      </c>
      <c r="H2256" s="2">
        <f>'Moving Avg'!F2256</f>
        <v>5.2708399999999997</v>
      </c>
      <c r="I2256" s="2">
        <f>'Moving Avg'!G2256</f>
        <v>5.3724239999999996</v>
      </c>
      <c r="J2256" s="2">
        <f>'Moving Avg'!H2256</f>
        <v>5.612464999999994</v>
      </c>
      <c r="K2256" s="18" t="str">
        <f>OBV!F2256</f>
        <v>BULLISH</v>
      </c>
      <c r="L2256" s="18" t="str">
        <f>OBV!G2256</f>
        <v>STRONG</v>
      </c>
      <c r="M2256" s="18" t="str">
        <f>OBV!H2256</f>
        <v>BULLISH DIVERGENCE</v>
      </c>
      <c r="N2256" s="21">
        <f t="shared" si="350"/>
        <v>50</v>
      </c>
      <c r="O2256" s="21">
        <f t="shared" si="351"/>
        <v>100</v>
      </c>
      <c r="P2256" s="21">
        <f t="shared" si="352"/>
        <v>0</v>
      </c>
      <c r="Q2256" s="21">
        <f t="shared" si="353"/>
        <v>83</v>
      </c>
      <c r="R2256" s="22">
        <f t="shared" si="354"/>
        <v>64.95</v>
      </c>
      <c r="S2256" s="22">
        <f t="shared" si="355"/>
        <v>50.75</v>
      </c>
      <c r="T2256" s="22">
        <f t="shared" si="356"/>
        <v>59.85</v>
      </c>
      <c r="U2256" s="22">
        <f t="shared" si="357"/>
        <v>58.25</v>
      </c>
      <c r="V2256" s="21">
        <f t="shared" si="358"/>
        <v>58.516666666666673</v>
      </c>
      <c r="W2256" s="21">
        <f t="shared" si="359"/>
        <v>58.45</v>
      </c>
      <c r="X2256" s="20"/>
      <c r="Y2256" s="20"/>
      <c r="Z2256" s="20"/>
    </row>
    <row r="2257" spans="1:26" ht="13.5" x14ac:dyDescent="0.25">
      <c r="A2257" s="4">
        <f>TITRES_STAT!B2260</f>
        <v>45288</v>
      </c>
      <c r="B2257" s="2">
        <f>TITRES_STAT!C2260</f>
        <v>11.65</v>
      </c>
      <c r="C2257" s="2">
        <f>RSI!I2257</f>
        <v>54.758504541156519</v>
      </c>
      <c r="D2257" s="2">
        <f>MACD!E2257</f>
        <v>-1.0040886687736617E-3</v>
      </c>
      <c r="E2257" s="2">
        <f>MACD!F2257</f>
        <v>1.2129558558497432E-3</v>
      </c>
      <c r="F2257" s="2">
        <f>'Moving Avg'!D2257</f>
        <v>5.2399000000000004</v>
      </c>
      <c r="G2257" s="2">
        <f>'Moving Avg'!E2257</f>
        <v>5.2522700000000002</v>
      </c>
      <c r="H2257" s="2">
        <f>'Moving Avg'!F2257</f>
        <v>5.2731300000000001</v>
      </c>
      <c r="I2257" s="2">
        <f>'Moving Avg'!G2257</f>
        <v>5.3614179999999987</v>
      </c>
      <c r="J2257" s="2">
        <f>'Moving Avg'!H2257</f>
        <v>5.6117014999999935</v>
      </c>
      <c r="K2257" s="18" t="str">
        <f>OBV!F2257</f>
        <v>BULLISH</v>
      </c>
      <c r="L2257" s="18" t="str">
        <f>OBV!G2257</f>
        <v>STRONG</v>
      </c>
      <c r="M2257" s="18" t="str">
        <f>OBV!H2257</f>
        <v>CONFIRMED BULLISH</v>
      </c>
      <c r="N2257" s="21">
        <f t="shared" si="350"/>
        <v>50</v>
      </c>
      <c r="O2257" s="21">
        <f t="shared" si="351"/>
        <v>100</v>
      </c>
      <c r="P2257" s="21">
        <f t="shared" si="352"/>
        <v>0</v>
      </c>
      <c r="Q2257" s="21">
        <f t="shared" si="353"/>
        <v>100</v>
      </c>
      <c r="R2257" s="22">
        <f t="shared" si="354"/>
        <v>67.5</v>
      </c>
      <c r="S2257" s="22">
        <f t="shared" si="355"/>
        <v>55</v>
      </c>
      <c r="T2257" s="22">
        <f t="shared" si="356"/>
        <v>67.5</v>
      </c>
      <c r="U2257" s="22">
        <f t="shared" si="357"/>
        <v>62.5</v>
      </c>
      <c r="V2257" s="21">
        <f t="shared" si="358"/>
        <v>63.333333333333336</v>
      </c>
      <c r="W2257" s="21">
        <f t="shared" si="359"/>
        <v>63.125</v>
      </c>
      <c r="X2257" s="20"/>
      <c r="Y2257" s="20"/>
      <c r="Z2257" s="20"/>
    </row>
    <row r="2258" spans="1:26" ht="13.5" x14ac:dyDescent="0.25">
      <c r="A2258" s="4">
        <f>TITRES_STAT!B2261</f>
        <v>45289</v>
      </c>
      <c r="B2258" s="2">
        <f>TITRES_STAT!C2261</f>
        <v>11.7</v>
      </c>
      <c r="C2258" s="2">
        <f>RSI!I2258</f>
        <v>56.961489359206517</v>
      </c>
      <c r="D2258" s="2">
        <f>MACD!E2258</f>
        <v>-9.4529345575562473E-3</v>
      </c>
      <c r="E2258" s="2">
        <f>MACD!F2258</f>
        <v>-9.2022222683145493E-4</v>
      </c>
      <c r="F2258" s="2">
        <f>'Moving Avg'!D2258</f>
        <v>5.2766000000000002</v>
      </c>
      <c r="G2258" s="2">
        <f>'Moving Avg'!E2258</f>
        <v>5.26145</v>
      </c>
      <c r="H2258" s="2">
        <f>'Moving Avg'!F2258</f>
        <v>5.2754250000000003</v>
      </c>
      <c r="I2258" s="2">
        <f>'Moving Avg'!G2258</f>
        <v>5.3531639999999978</v>
      </c>
      <c r="J2258" s="2">
        <f>'Moving Avg'!H2258</f>
        <v>5.6110529999999956</v>
      </c>
      <c r="K2258" s="18" t="str">
        <f>OBV!F2258</f>
        <v>BULLISH</v>
      </c>
      <c r="L2258" s="18" t="str">
        <f>OBV!G2258</f>
        <v>STRONG</v>
      </c>
      <c r="M2258" s="18" t="str">
        <f>OBV!H2258</f>
        <v>CONFIRMED BULLISH</v>
      </c>
      <c r="N2258" s="21">
        <f t="shared" si="350"/>
        <v>50</v>
      </c>
      <c r="O2258" s="21">
        <f t="shared" si="351"/>
        <v>100</v>
      </c>
      <c r="P2258" s="21">
        <f t="shared" si="352"/>
        <v>0</v>
      </c>
      <c r="Q2258" s="21">
        <f t="shared" si="353"/>
        <v>100</v>
      </c>
      <c r="R2258" s="22">
        <f t="shared" si="354"/>
        <v>67.5</v>
      </c>
      <c r="S2258" s="22">
        <f t="shared" si="355"/>
        <v>55</v>
      </c>
      <c r="T2258" s="22">
        <f t="shared" si="356"/>
        <v>67.5</v>
      </c>
      <c r="U2258" s="22">
        <f t="shared" si="357"/>
        <v>62.5</v>
      </c>
      <c r="V2258" s="21">
        <f t="shared" si="358"/>
        <v>63.333333333333336</v>
      </c>
      <c r="W2258" s="21">
        <f t="shared" si="359"/>
        <v>63.125</v>
      </c>
      <c r="X2258" s="20"/>
      <c r="Y2258" s="20"/>
      <c r="Z2258" s="20"/>
    </row>
    <row r="2259" spans="1:26" ht="13.5" x14ac:dyDescent="0.25">
      <c r="A2259" s="4">
        <f>TITRES_STAT!B2262</f>
        <v>45293</v>
      </c>
      <c r="B2259" s="2">
        <f>TITRES_STAT!C2262</f>
        <v>11.4</v>
      </c>
      <c r="C2259" s="2">
        <f>RSI!I2259</f>
        <v>43.358744992825308</v>
      </c>
      <c r="D2259" s="2">
        <f>MACD!E2259</f>
        <v>-6.8182362133546448E-3</v>
      </c>
      <c r="E2259" s="2">
        <f>MACD!F2259</f>
        <v>-2.0998250241360929E-3</v>
      </c>
      <c r="F2259" s="2">
        <f>'Moving Avg'!D2259</f>
        <v>5.2830200000000005</v>
      </c>
      <c r="G2259" s="2">
        <f>'Moving Avg'!E2259</f>
        <v>5.2568700000000002</v>
      </c>
      <c r="H2259" s="2">
        <f>'Moving Avg'!F2259</f>
        <v>5.2731349999999999</v>
      </c>
      <c r="I2259" s="2">
        <f>'Moving Avg'!G2259</f>
        <v>5.3416999999999986</v>
      </c>
      <c r="J2259" s="2">
        <f>'Moving Avg'!H2259</f>
        <v>5.6097164999999958</v>
      </c>
      <c r="K2259" s="18" t="str">
        <f>OBV!F2259</f>
        <v>BULLISH</v>
      </c>
      <c r="L2259" s="18" t="str">
        <f>OBV!G2259</f>
        <v>STRONG</v>
      </c>
      <c r="M2259" s="18" t="str">
        <f>OBV!H2259</f>
        <v>CONFIRMED BULLISH</v>
      </c>
      <c r="N2259" s="21">
        <f t="shared" si="350"/>
        <v>50</v>
      </c>
      <c r="O2259" s="21">
        <f t="shared" si="351"/>
        <v>100</v>
      </c>
      <c r="P2259" s="21">
        <f t="shared" si="352"/>
        <v>0</v>
      </c>
      <c r="Q2259" s="21">
        <f t="shared" si="353"/>
        <v>100</v>
      </c>
      <c r="R2259" s="22">
        <f t="shared" si="354"/>
        <v>67.5</v>
      </c>
      <c r="S2259" s="22">
        <f t="shared" si="355"/>
        <v>55</v>
      </c>
      <c r="T2259" s="22">
        <f t="shared" si="356"/>
        <v>67.5</v>
      </c>
      <c r="U2259" s="22">
        <f t="shared" si="357"/>
        <v>62.5</v>
      </c>
      <c r="V2259" s="21">
        <f t="shared" si="358"/>
        <v>63.333333333333336</v>
      </c>
      <c r="W2259" s="21">
        <f t="shared" si="359"/>
        <v>63.125</v>
      </c>
      <c r="X2259" s="20"/>
      <c r="Y2259" s="20"/>
      <c r="Z2259" s="20"/>
    </row>
    <row r="2260" spans="1:26" ht="13.5" x14ac:dyDescent="0.25">
      <c r="A2260" s="4">
        <f>TITRES_STAT!B2263</f>
        <v>45294</v>
      </c>
      <c r="B2260" s="2">
        <f>TITRES_STAT!C2263</f>
        <v>11.2</v>
      </c>
      <c r="C2260" s="2">
        <f>RSI!I2260</f>
        <v>37.014840104354562</v>
      </c>
      <c r="D2260" s="2">
        <f>MACD!E2260</f>
        <v>-8.8486017486744117E-4</v>
      </c>
      <c r="E2260" s="2">
        <f>MACD!F2260</f>
        <v>-1.8568320542823626E-3</v>
      </c>
      <c r="F2260" s="2">
        <f>'Moving Avg'!D2260</f>
        <v>5.2646800000000002</v>
      </c>
      <c r="G2260" s="2">
        <f>'Moving Avg'!E2260</f>
        <v>5.2454099999999997</v>
      </c>
      <c r="H2260" s="2">
        <f>'Moving Avg'!F2260</f>
        <v>5.2662600000000008</v>
      </c>
      <c r="I2260" s="2">
        <f>'Moving Avg'!G2260</f>
        <v>5.3284019999999988</v>
      </c>
      <c r="J2260" s="2">
        <f>'Moving Avg'!H2260</f>
        <v>5.6079214999999953</v>
      </c>
      <c r="K2260" s="18" t="str">
        <f>OBV!F2260</f>
        <v>BULLISH</v>
      </c>
      <c r="L2260" s="18" t="str">
        <f>OBV!G2260</f>
        <v>STRONG</v>
      </c>
      <c r="M2260" s="18" t="str">
        <f>OBV!H2260</f>
        <v>BULLISH DIVERGENCE</v>
      </c>
      <c r="N2260" s="21">
        <f t="shared" si="350"/>
        <v>50</v>
      </c>
      <c r="O2260" s="21">
        <f t="shared" si="351"/>
        <v>100</v>
      </c>
      <c r="P2260" s="21">
        <f t="shared" si="352"/>
        <v>0</v>
      </c>
      <c r="Q2260" s="21">
        <f t="shared" si="353"/>
        <v>83</v>
      </c>
      <c r="R2260" s="22">
        <f t="shared" si="354"/>
        <v>64.95</v>
      </c>
      <c r="S2260" s="22">
        <f t="shared" si="355"/>
        <v>50.75</v>
      </c>
      <c r="T2260" s="22">
        <f t="shared" si="356"/>
        <v>59.85</v>
      </c>
      <c r="U2260" s="22">
        <f t="shared" si="357"/>
        <v>58.25</v>
      </c>
      <c r="V2260" s="21">
        <f t="shared" si="358"/>
        <v>58.516666666666673</v>
      </c>
      <c r="W2260" s="21">
        <f t="shared" si="359"/>
        <v>58.45</v>
      </c>
      <c r="X2260" s="20"/>
      <c r="Y2260" s="20"/>
      <c r="Z2260" s="20"/>
    </row>
    <row r="2261" spans="1:26" ht="13.5" x14ac:dyDescent="0.25">
      <c r="A2261" s="4">
        <f>TITRES_STAT!B2264</f>
        <v>45295</v>
      </c>
      <c r="B2261" s="2">
        <f>TITRES_STAT!C2264</f>
        <v>11.2</v>
      </c>
      <c r="C2261" s="2">
        <f>RSI!I2261</f>
        <v>37.014840104354562</v>
      </c>
      <c r="D2261" s="2">
        <f>MACD!E2261</f>
        <v>8.6029399712392873E-3</v>
      </c>
      <c r="E2261" s="2">
        <f>MACD!F2261</f>
        <v>2.3512235082196755E-4</v>
      </c>
      <c r="F2261" s="2">
        <f>'Moving Avg'!D2261</f>
        <v>5.2417599999999993</v>
      </c>
      <c r="G2261" s="2">
        <f>'Moving Avg'!E2261</f>
        <v>5.2316599999999998</v>
      </c>
      <c r="H2261" s="2">
        <f>'Moving Avg'!F2261</f>
        <v>5.2515850000000004</v>
      </c>
      <c r="I2261" s="2">
        <f>'Moving Avg'!G2261</f>
        <v>5.3151039999999989</v>
      </c>
      <c r="J2261" s="2">
        <f>'Moving Avg'!H2261</f>
        <v>5.6058149999999953</v>
      </c>
      <c r="K2261" s="18" t="str">
        <f>OBV!F2261</f>
        <v>BULLISH</v>
      </c>
      <c r="L2261" s="18" t="str">
        <f>OBV!G2261</f>
        <v>STRONG</v>
      </c>
      <c r="M2261" s="18" t="str">
        <f>OBV!H2261</f>
        <v>BULLISH DIVERGENCE</v>
      </c>
      <c r="N2261" s="21">
        <f t="shared" si="350"/>
        <v>50</v>
      </c>
      <c r="O2261" s="21">
        <f t="shared" si="351"/>
        <v>100</v>
      </c>
      <c r="P2261" s="21">
        <f t="shared" si="352"/>
        <v>0</v>
      </c>
      <c r="Q2261" s="21">
        <f t="shared" si="353"/>
        <v>83</v>
      </c>
      <c r="R2261" s="22">
        <f t="shared" si="354"/>
        <v>64.95</v>
      </c>
      <c r="S2261" s="22">
        <f t="shared" si="355"/>
        <v>50.75</v>
      </c>
      <c r="T2261" s="22">
        <f t="shared" si="356"/>
        <v>59.85</v>
      </c>
      <c r="U2261" s="22">
        <f t="shared" si="357"/>
        <v>58.25</v>
      </c>
      <c r="V2261" s="21">
        <f t="shared" si="358"/>
        <v>58.516666666666673</v>
      </c>
      <c r="W2261" s="21">
        <f t="shared" si="359"/>
        <v>58.45</v>
      </c>
      <c r="X2261" s="20"/>
      <c r="Y2261" s="20"/>
      <c r="Z2261" s="20"/>
    </row>
    <row r="2262" spans="1:26" ht="13.5" x14ac:dyDescent="0.25">
      <c r="A2262" s="4">
        <f>TITRES_STAT!B2265</f>
        <v>45296</v>
      </c>
      <c r="B2262" s="2">
        <f>TITRES_STAT!C2265</f>
        <v>11</v>
      </c>
      <c r="C2262" s="2">
        <f>RSI!I2262</f>
        <v>31.640067724973036</v>
      </c>
      <c r="D2262" s="2">
        <f>MACD!E2262</f>
        <v>2.0782237066094389E-2</v>
      </c>
      <c r="E2262" s="2">
        <f>MACD!F2262</f>
        <v>4.3445452938764518E-3</v>
      </c>
      <c r="F2262" s="2">
        <f>'Moving Avg'!D2262</f>
        <v>5.1821399999999995</v>
      </c>
      <c r="G2262" s="2">
        <f>'Moving Avg'!E2262</f>
        <v>5.2110199999999995</v>
      </c>
      <c r="H2262" s="2">
        <f>'Moving Avg'!F2262</f>
        <v>5.240120000000001</v>
      </c>
      <c r="I2262" s="2">
        <f>'Moving Avg'!G2262</f>
        <v>5.3053819999999998</v>
      </c>
      <c r="J2262" s="2">
        <f>'Moving Avg'!H2262</f>
        <v>5.603249499999996</v>
      </c>
      <c r="K2262" s="18" t="str">
        <f>OBV!F2262</f>
        <v>BEARISH</v>
      </c>
      <c r="L2262" s="18" t="str">
        <f>OBV!G2262</f>
        <v>NEUTRAL</v>
      </c>
      <c r="M2262" s="18" t="str">
        <f>OBV!H2262</f>
        <v>CONFIRMED BEARISH</v>
      </c>
      <c r="N2262" s="21">
        <f t="shared" si="350"/>
        <v>50</v>
      </c>
      <c r="O2262" s="21">
        <f t="shared" si="351"/>
        <v>100</v>
      </c>
      <c r="P2262" s="21">
        <f t="shared" si="352"/>
        <v>0</v>
      </c>
      <c r="Q2262" s="21">
        <f t="shared" si="353"/>
        <v>16.5</v>
      </c>
      <c r="R2262" s="22">
        <f t="shared" si="354"/>
        <v>54.975000000000001</v>
      </c>
      <c r="S2262" s="22">
        <f t="shared" si="355"/>
        <v>34.125</v>
      </c>
      <c r="T2262" s="22">
        <f t="shared" si="356"/>
        <v>29.925000000000001</v>
      </c>
      <c r="U2262" s="22">
        <f t="shared" si="357"/>
        <v>41.625</v>
      </c>
      <c r="V2262" s="21">
        <f t="shared" si="358"/>
        <v>39.674999999999997</v>
      </c>
      <c r="W2262" s="21">
        <f t="shared" si="359"/>
        <v>40.162499999999994</v>
      </c>
      <c r="X2262" s="20"/>
      <c r="Y2262" s="20"/>
      <c r="Z2262" s="20"/>
    </row>
    <row r="2263" spans="1:26" ht="13.5" x14ac:dyDescent="0.25">
      <c r="A2263" s="4">
        <f>TITRES_STAT!B2266</f>
        <v>45299</v>
      </c>
      <c r="B2263" s="2">
        <f>TITRES_STAT!C2266</f>
        <v>10.87</v>
      </c>
      <c r="C2263" s="2">
        <f>RSI!I2263</f>
        <v>28.723879469269221</v>
      </c>
      <c r="D2263" s="2">
        <f>MACD!E2263</f>
        <v>2.6269922971567716E-2</v>
      </c>
      <c r="E2263" s="2">
        <f>MACD!F2263</f>
        <v>8.729620829414704E-3</v>
      </c>
      <c r="F2263" s="2">
        <f>'Moving Avg'!D2263</f>
        <v>5.1059999999999999</v>
      </c>
      <c r="G2263" s="2">
        <f>'Moving Avg'!E2263</f>
        <v>5.1913</v>
      </c>
      <c r="H2263" s="2">
        <f>'Moving Avg'!F2263</f>
        <v>5.2256750000000007</v>
      </c>
      <c r="I2263" s="2">
        <f>'Moving Avg'!G2263</f>
        <v>5.2942839999999993</v>
      </c>
      <c r="J2263" s="2">
        <f>'Moving Avg'!H2263</f>
        <v>5.6008304999999963</v>
      </c>
      <c r="K2263" s="18" t="str">
        <f>OBV!F2263</f>
        <v>BEARISH</v>
      </c>
      <c r="L2263" s="18" t="str">
        <f>OBV!G2263</f>
        <v>NEUTRAL</v>
      </c>
      <c r="M2263" s="18" t="str">
        <f>OBV!H2263</f>
        <v>CONFIRMED BEARISH</v>
      </c>
      <c r="N2263" s="21">
        <f t="shared" si="350"/>
        <v>50</v>
      </c>
      <c r="O2263" s="21">
        <f t="shared" si="351"/>
        <v>100</v>
      </c>
      <c r="P2263" s="21">
        <f t="shared" si="352"/>
        <v>0</v>
      </c>
      <c r="Q2263" s="21">
        <f t="shared" si="353"/>
        <v>16.5</v>
      </c>
      <c r="R2263" s="22">
        <f t="shared" si="354"/>
        <v>54.975000000000001</v>
      </c>
      <c r="S2263" s="22">
        <f t="shared" si="355"/>
        <v>34.125</v>
      </c>
      <c r="T2263" s="22">
        <f t="shared" si="356"/>
        <v>29.925000000000001</v>
      </c>
      <c r="U2263" s="22">
        <f t="shared" si="357"/>
        <v>41.625</v>
      </c>
      <c r="V2263" s="21">
        <f t="shared" si="358"/>
        <v>39.674999999999997</v>
      </c>
      <c r="W2263" s="21">
        <f t="shared" si="359"/>
        <v>40.162499999999994</v>
      </c>
      <c r="X2263" s="20"/>
      <c r="Y2263" s="20"/>
      <c r="Z2263" s="20"/>
    </row>
    <row r="2264" spans="1:26" ht="13.5" x14ac:dyDescent="0.25">
      <c r="A2264" s="4">
        <f>TITRES_STAT!B2267</f>
        <v>45300</v>
      </c>
      <c r="B2264" s="2">
        <f>TITRES_STAT!C2267</f>
        <v>11.01</v>
      </c>
      <c r="C2264" s="2">
        <f>RSI!I2264</f>
        <v>35.608501981257803</v>
      </c>
      <c r="D2264" s="2">
        <f>MACD!E2264</f>
        <v>2.9884834459085852E-2</v>
      </c>
      <c r="E2264" s="2">
        <f>MACD!F2264</f>
        <v>1.2960663555348934E-2</v>
      </c>
      <c r="F2264" s="2">
        <f>'Moving Avg'!D2264</f>
        <v>5.0702199999999999</v>
      </c>
      <c r="G2264" s="2">
        <f>'Moving Avg'!E2264</f>
        <v>5.1766200000000007</v>
      </c>
      <c r="H2264" s="2">
        <f>'Moving Avg'!F2264</f>
        <v>5.2144400000000006</v>
      </c>
      <c r="I2264" s="2">
        <f>'Moving Avg'!G2264</f>
        <v>5.2861199999999995</v>
      </c>
      <c r="J2264" s="2">
        <f>'Moving Avg'!H2264</f>
        <v>5.5988439999999962</v>
      </c>
      <c r="K2264" s="18" t="str">
        <f>OBV!F2264</f>
        <v>BEARISH</v>
      </c>
      <c r="L2264" s="18" t="str">
        <f>OBV!G2264</f>
        <v>NEUTRAL</v>
      </c>
      <c r="M2264" s="18" t="str">
        <f>OBV!H2264</f>
        <v>CONFIRMED BEARISH</v>
      </c>
      <c r="N2264" s="21">
        <f t="shared" si="350"/>
        <v>50</v>
      </c>
      <c r="O2264" s="21">
        <f t="shared" si="351"/>
        <v>100</v>
      </c>
      <c r="P2264" s="21">
        <f t="shared" si="352"/>
        <v>0</v>
      </c>
      <c r="Q2264" s="21">
        <f t="shared" si="353"/>
        <v>16.5</v>
      </c>
      <c r="R2264" s="22">
        <f t="shared" si="354"/>
        <v>54.975000000000001</v>
      </c>
      <c r="S2264" s="22">
        <f t="shared" si="355"/>
        <v>34.125</v>
      </c>
      <c r="T2264" s="22">
        <f t="shared" si="356"/>
        <v>29.925000000000001</v>
      </c>
      <c r="U2264" s="22">
        <f t="shared" si="357"/>
        <v>41.625</v>
      </c>
      <c r="V2264" s="21">
        <f t="shared" si="358"/>
        <v>39.674999999999997</v>
      </c>
      <c r="W2264" s="21">
        <f t="shared" si="359"/>
        <v>40.162499999999994</v>
      </c>
      <c r="X2264" s="20"/>
      <c r="Y2264" s="20"/>
      <c r="Z2264" s="20"/>
    </row>
    <row r="2265" spans="1:26" ht="13.5" x14ac:dyDescent="0.25">
      <c r="A2265" s="4">
        <f>TITRES_STAT!B2268</f>
        <v>45301</v>
      </c>
      <c r="B2265" s="2">
        <f>TITRES_STAT!C2268</f>
        <v>11</v>
      </c>
      <c r="C2265" s="2">
        <f>RSI!I2265</f>
        <v>35.345067643453277</v>
      </c>
      <c r="D2265" s="2">
        <f>MACD!E2265</f>
        <v>3.9328598907037993E-2</v>
      </c>
      <c r="E2265" s="2">
        <f>MACD!F2265</f>
        <v>1.8234250625686746E-2</v>
      </c>
      <c r="F2265" s="2">
        <f>'Moving Avg'!D2265</f>
        <v>5.0518599999999996</v>
      </c>
      <c r="G2265" s="2">
        <f>'Moving Avg'!E2265</f>
        <v>5.1582699999999999</v>
      </c>
      <c r="H2265" s="2">
        <f>'Moving Avg'!F2265</f>
        <v>5.2029750000000003</v>
      </c>
      <c r="I2265" s="2">
        <f>'Moving Avg'!G2265</f>
        <v>5.2778639999999992</v>
      </c>
      <c r="J2265" s="2">
        <f>'Moving Avg'!H2265</f>
        <v>5.5965899999999964</v>
      </c>
      <c r="K2265" s="18" t="str">
        <f>OBV!F2265</f>
        <v>BEARISH</v>
      </c>
      <c r="L2265" s="18" t="str">
        <f>OBV!G2265</f>
        <v>NEUTRAL</v>
      </c>
      <c r="M2265" s="18" t="str">
        <f>OBV!H2265</f>
        <v>CONFIRMED BEARISH</v>
      </c>
      <c r="N2265" s="21">
        <f t="shared" si="350"/>
        <v>50</v>
      </c>
      <c r="O2265" s="21">
        <f t="shared" si="351"/>
        <v>100</v>
      </c>
      <c r="P2265" s="21">
        <f t="shared" si="352"/>
        <v>0</v>
      </c>
      <c r="Q2265" s="21">
        <f t="shared" si="353"/>
        <v>16.5</v>
      </c>
      <c r="R2265" s="22">
        <f t="shared" si="354"/>
        <v>54.975000000000001</v>
      </c>
      <c r="S2265" s="22">
        <f t="shared" si="355"/>
        <v>34.125</v>
      </c>
      <c r="T2265" s="22">
        <f t="shared" si="356"/>
        <v>29.925000000000001</v>
      </c>
      <c r="U2265" s="22">
        <f t="shared" si="357"/>
        <v>41.625</v>
      </c>
      <c r="V2265" s="21">
        <f t="shared" si="358"/>
        <v>39.674999999999997</v>
      </c>
      <c r="W2265" s="21">
        <f t="shared" si="359"/>
        <v>40.162499999999994</v>
      </c>
      <c r="X2265" s="20"/>
      <c r="Y2265" s="20"/>
      <c r="Z2265" s="20"/>
    </row>
    <row r="2266" spans="1:26" ht="13.5" x14ac:dyDescent="0.25">
      <c r="A2266" s="4">
        <f>TITRES_STAT!B2269</f>
        <v>45302</v>
      </c>
      <c r="B2266" s="2">
        <f>TITRES_STAT!C2269</f>
        <v>11.1</v>
      </c>
      <c r="C2266" s="2">
        <f>RSI!I2266</f>
        <v>40.106502951076678</v>
      </c>
      <c r="D2266" s="2">
        <f>MACD!E2266</f>
        <v>4.8493615509768162E-2</v>
      </c>
      <c r="E2266" s="2">
        <f>MACD!F2266</f>
        <v>2.428612360250303E-2</v>
      </c>
      <c r="F2266" s="2">
        <f>'Moving Avg'!D2266</f>
        <v>5.0426799999999989</v>
      </c>
      <c r="G2266" s="2">
        <f>'Moving Avg'!E2266</f>
        <v>5.14222</v>
      </c>
      <c r="H2266" s="2">
        <f>'Moving Avg'!F2266</f>
        <v>5.1938050000000002</v>
      </c>
      <c r="I2266" s="2">
        <f>'Moving Avg'!G2266</f>
        <v>5.2709859999999988</v>
      </c>
      <c r="J2266" s="2">
        <f>'Moving Avg'!H2266</f>
        <v>5.5942539999999976</v>
      </c>
      <c r="K2266" s="18" t="str">
        <f>OBV!F2266</f>
        <v>BEARISH</v>
      </c>
      <c r="L2266" s="18" t="str">
        <f>OBV!G2266</f>
        <v>NEUTRAL</v>
      </c>
      <c r="M2266" s="18" t="str">
        <f>OBV!H2266</f>
        <v>CONFIRMED BEARISH</v>
      </c>
      <c r="N2266" s="21">
        <f t="shared" si="350"/>
        <v>50</v>
      </c>
      <c r="O2266" s="21">
        <f t="shared" si="351"/>
        <v>100</v>
      </c>
      <c r="P2266" s="21">
        <f t="shared" si="352"/>
        <v>0</v>
      </c>
      <c r="Q2266" s="21">
        <f t="shared" si="353"/>
        <v>16.5</v>
      </c>
      <c r="R2266" s="22">
        <f t="shared" si="354"/>
        <v>54.975000000000001</v>
      </c>
      <c r="S2266" s="22">
        <f t="shared" si="355"/>
        <v>34.125</v>
      </c>
      <c r="T2266" s="22">
        <f t="shared" si="356"/>
        <v>29.925000000000001</v>
      </c>
      <c r="U2266" s="22">
        <f t="shared" si="357"/>
        <v>41.625</v>
      </c>
      <c r="V2266" s="21">
        <f t="shared" si="358"/>
        <v>39.674999999999997</v>
      </c>
      <c r="W2266" s="21">
        <f t="shared" si="359"/>
        <v>40.162499999999994</v>
      </c>
      <c r="X2266" s="20"/>
      <c r="Y2266" s="20"/>
      <c r="Z2266" s="20"/>
    </row>
    <row r="2267" spans="1:26" ht="13.5" x14ac:dyDescent="0.25">
      <c r="A2267" s="4">
        <f>TITRES_STAT!B2270</f>
        <v>45303</v>
      </c>
      <c r="B2267" s="2">
        <f>TITRES_STAT!C2270</f>
        <v>10.94</v>
      </c>
      <c r="C2267" s="2">
        <f>RSI!I2267</f>
        <v>35.592491336975726</v>
      </c>
      <c r="D2267" s="2">
        <f>MACD!E2267</f>
        <v>7.6495339451968292E-2</v>
      </c>
      <c r="E2267" s="2">
        <f>MACD!F2267</f>
        <v>3.4727966772396084E-2</v>
      </c>
      <c r="F2267" s="2">
        <f>'Moving Avg'!D2267</f>
        <v>5.0371799999999993</v>
      </c>
      <c r="G2267" s="2">
        <f>'Moving Avg'!E2267</f>
        <v>5.1096599999999999</v>
      </c>
      <c r="H2267" s="2">
        <f>'Moving Avg'!F2267</f>
        <v>5.1809649999999996</v>
      </c>
      <c r="I2267" s="2">
        <f>'Moving Avg'!G2267</f>
        <v>5.2630980000000003</v>
      </c>
      <c r="J2267" s="2">
        <f>'Moving Avg'!H2267</f>
        <v>5.5915509999999973</v>
      </c>
      <c r="K2267" s="18" t="str">
        <f>OBV!F2267</f>
        <v>BEARISH</v>
      </c>
      <c r="L2267" s="18" t="str">
        <f>OBV!G2267</f>
        <v>NEUTRAL</v>
      </c>
      <c r="M2267" s="18" t="str">
        <f>OBV!H2267</f>
        <v>CONFIRMED BEARISH</v>
      </c>
      <c r="N2267" s="21">
        <f t="shared" si="350"/>
        <v>50</v>
      </c>
      <c r="O2267" s="21">
        <f t="shared" si="351"/>
        <v>100</v>
      </c>
      <c r="P2267" s="21">
        <f t="shared" si="352"/>
        <v>0</v>
      </c>
      <c r="Q2267" s="21">
        <f t="shared" si="353"/>
        <v>16.5</v>
      </c>
      <c r="R2267" s="22">
        <f t="shared" si="354"/>
        <v>54.975000000000001</v>
      </c>
      <c r="S2267" s="22">
        <f t="shared" si="355"/>
        <v>34.125</v>
      </c>
      <c r="T2267" s="22">
        <f t="shared" si="356"/>
        <v>29.925000000000001</v>
      </c>
      <c r="U2267" s="22">
        <f t="shared" si="357"/>
        <v>41.625</v>
      </c>
      <c r="V2267" s="21">
        <f t="shared" si="358"/>
        <v>39.674999999999997</v>
      </c>
      <c r="W2267" s="21">
        <f t="shared" si="359"/>
        <v>40.162499999999994</v>
      </c>
      <c r="X2267" s="20"/>
      <c r="Y2267" s="20"/>
      <c r="Z2267" s="20"/>
    </row>
    <row r="2268" spans="1:26" ht="13.5" x14ac:dyDescent="0.25">
      <c r="A2268" s="4">
        <f>TITRES_STAT!B2271</f>
        <v>45306</v>
      </c>
      <c r="B2268" s="2">
        <f>TITRES_STAT!C2271</f>
        <v>11.2</v>
      </c>
      <c r="C2268" s="2">
        <f>RSI!I2268</f>
        <v>46.192776043411079</v>
      </c>
      <c r="D2268" s="2">
        <f>MACD!E2268</f>
        <v>9.5974236108085087E-2</v>
      </c>
      <c r="E2268" s="2">
        <f>MACD!F2268</f>
        <v>4.6977220639533884E-2</v>
      </c>
      <c r="F2268" s="2">
        <f>'Moving Avg'!D2268</f>
        <v>5.0674599999999996</v>
      </c>
      <c r="G2268" s="2">
        <f>'Moving Avg'!E2268</f>
        <v>5.0867300000000011</v>
      </c>
      <c r="H2268" s="2">
        <f>'Moving Avg'!F2268</f>
        <v>5.1740899999999996</v>
      </c>
      <c r="I2268" s="2">
        <f>'Moving Avg'!G2268</f>
        <v>5.2575959999999995</v>
      </c>
      <c r="J2268" s="2">
        <f>'Moving Avg'!H2268</f>
        <v>5.5896444999999968</v>
      </c>
      <c r="K2268" s="18" t="str">
        <f>OBV!F2268</f>
        <v>BEARISH</v>
      </c>
      <c r="L2268" s="18" t="str">
        <f>OBV!G2268</f>
        <v>NEUTRAL</v>
      </c>
      <c r="M2268" s="18" t="str">
        <f>OBV!H2268</f>
        <v>BEARISH DIVERGENCE</v>
      </c>
      <c r="N2268" s="21">
        <f t="shared" si="350"/>
        <v>50</v>
      </c>
      <c r="O2268" s="21">
        <f t="shared" si="351"/>
        <v>100</v>
      </c>
      <c r="P2268" s="21">
        <f t="shared" si="352"/>
        <v>0</v>
      </c>
      <c r="Q2268" s="21">
        <f t="shared" si="353"/>
        <v>16.5</v>
      </c>
      <c r="R2268" s="22">
        <f t="shared" si="354"/>
        <v>54.975000000000001</v>
      </c>
      <c r="S2268" s="22">
        <f t="shared" si="355"/>
        <v>34.125</v>
      </c>
      <c r="T2268" s="22">
        <f t="shared" si="356"/>
        <v>29.925000000000001</v>
      </c>
      <c r="U2268" s="22">
        <f t="shared" si="357"/>
        <v>41.625</v>
      </c>
      <c r="V2268" s="21">
        <f t="shared" si="358"/>
        <v>39.674999999999997</v>
      </c>
      <c r="W2268" s="21">
        <f t="shared" si="359"/>
        <v>40.162499999999994</v>
      </c>
      <c r="X2268" s="20"/>
      <c r="Y2268" s="20"/>
      <c r="Z2268" s="20"/>
    </row>
    <row r="2269" spans="1:26" ht="13.5" x14ac:dyDescent="0.25">
      <c r="A2269" s="4">
        <f>TITRES_STAT!B2272</f>
        <v>45307</v>
      </c>
      <c r="B2269" s="2">
        <f>TITRES_STAT!C2272</f>
        <v>11.3</v>
      </c>
      <c r="C2269" s="2">
        <f>RSI!I2269</f>
        <v>49.620786442021824</v>
      </c>
      <c r="D2269" s="2">
        <f>MACD!E2269</f>
        <v>8.8193038489850828E-2</v>
      </c>
      <c r="E2269" s="2">
        <f>MACD!F2269</f>
        <v>5.5220384209597281E-2</v>
      </c>
      <c r="F2269" s="2">
        <f>'Moving Avg'!D2269</f>
        <v>5.0940600000000007</v>
      </c>
      <c r="G2269" s="2">
        <f>'Moving Avg'!E2269</f>
        <v>5.0821399999999999</v>
      </c>
      <c r="H2269" s="2">
        <f>'Moving Avg'!F2269</f>
        <v>5.169505</v>
      </c>
      <c r="I2269" s="2">
        <f>'Moving Avg'!G2269</f>
        <v>5.2557619999999989</v>
      </c>
      <c r="J2269" s="2">
        <f>'Moving Avg'!H2269</f>
        <v>5.5879894999999973</v>
      </c>
      <c r="K2269" s="18" t="str">
        <f>OBV!F2269</f>
        <v>BEARISH</v>
      </c>
      <c r="L2269" s="18" t="str">
        <f>OBV!G2269</f>
        <v>NEUTRAL</v>
      </c>
      <c r="M2269" s="18" t="str">
        <f>OBV!H2269</f>
        <v>BEARISH DIVERGENCE</v>
      </c>
      <c r="N2269" s="21">
        <f t="shared" si="350"/>
        <v>50</v>
      </c>
      <c r="O2269" s="21">
        <f t="shared" si="351"/>
        <v>100</v>
      </c>
      <c r="P2269" s="21">
        <f t="shared" si="352"/>
        <v>0</v>
      </c>
      <c r="Q2269" s="21">
        <f t="shared" si="353"/>
        <v>16.5</v>
      </c>
      <c r="R2269" s="22">
        <f t="shared" si="354"/>
        <v>54.975000000000001</v>
      </c>
      <c r="S2269" s="22">
        <f t="shared" si="355"/>
        <v>34.125</v>
      </c>
      <c r="T2269" s="22">
        <f t="shared" si="356"/>
        <v>29.925000000000001</v>
      </c>
      <c r="U2269" s="22">
        <f t="shared" si="357"/>
        <v>41.625</v>
      </c>
      <c r="V2269" s="21">
        <f t="shared" si="358"/>
        <v>39.674999999999997</v>
      </c>
      <c r="W2269" s="21">
        <f t="shared" si="359"/>
        <v>40.162499999999994</v>
      </c>
      <c r="X2269" s="20"/>
      <c r="Y2269" s="20"/>
      <c r="Z2269" s="20"/>
    </row>
    <row r="2270" spans="1:26" ht="13.5" x14ac:dyDescent="0.25">
      <c r="A2270" s="4">
        <f>TITRES_STAT!B2273</f>
        <v>45308</v>
      </c>
      <c r="B2270" s="2">
        <f>TITRES_STAT!C2273</f>
        <v>11.02</v>
      </c>
      <c r="C2270" s="2">
        <f>RSI!I2270</f>
        <v>41.616056294212534</v>
      </c>
      <c r="D2270" s="2">
        <f>MACD!E2270</f>
        <v>7.7018105444341955E-2</v>
      </c>
      <c r="E2270" s="2">
        <f>MACD!F2270</f>
        <v>5.9579928456546222E-2</v>
      </c>
      <c r="F2270" s="2">
        <f>'Moving Avg'!D2270</f>
        <v>5.0959000000000003</v>
      </c>
      <c r="G2270" s="2">
        <f>'Moving Avg'!E2270</f>
        <v>5.0738799999999999</v>
      </c>
      <c r="H2270" s="2">
        <f>'Moving Avg'!F2270</f>
        <v>5.1596450000000003</v>
      </c>
      <c r="I2270" s="2">
        <f>'Moving Avg'!G2270</f>
        <v>5.25136</v>
      </c>
      <c r="J2270" s="2">
        <f>'Moving Avg'!H2270</f>
        <v>5.5856924999999977</v>
      </c>
      <c r="K2270" s="18" t="str">
        <f>OBV!F2270</f>
        <v>BEARISH</v>
      </c>
      <c r="L2270" s="18" t="str">
        <f>OBV!G2270</f>
        <v>NEUTRAL</v>
      </c>
      <c r="M2270" s="18" t="str">
        <f>OBV!H2270</f>
        <v>BEARISH DIVERGENCE</v>
      </c>
      <c r="N2270" s="21">
        <f t="shared" si="350"/>
        <v>50</v>
      </c>
      <c r="O2270" s="21">
        <f t="shared" si="351"/>
        <v>100</v>
      </c>
      <c r="P2270" s="21">
        <f t="shared" si="352"/>
        <v>0</v>
      </c>
      <c r="Q2270" s="21">
        <f t="shared" si="353"/>
        <v>16.5</v>
      </c>
      <c r="R2270" s="22">
        <f t="shared" si="354"/>
        <v>54.975000000000001</v>
      </c>
      <c r="S2270" s="22">
        <f t="shared" si="355"/>
        <v>34.125</v>
      </c>
      <c r="T2270" s="22">
        <f t="shared" si="356"/>
        <v>29.925000000000001</v>
      </c>
      <c r="U2270" s="22">
        <f t="shared" si="357"/>
        <v>41.625</v>
      </c>
      <c r="V2270" s="21">
        <f t="shared" si="358"/>
        <v>39.674999999999997</v>
      </c>
      <c r="W2270" s="21">
        <f t="shared" si="359"/>
        <v>40.162499999999994</v>
      </c>
      <c r="X2270" s="20"/>
      <c r="Y2270" s="20"/>
      <c r="Z2270" s="20"/>
    </row>
    <row r="2271" spans="1:26" ht="13.5" x14ac:dyDescent="0.25">
      <c r="A2271" s="4">
        <f>TITRES_STAT!B2274</f>
        <v>45309</v>
      </c>
      <c r="B2271" s="2">
        <f>TITRES_STAT!C2274</f>
        <v>10.95</v>
      </c>
      <c r="C2271" s="2">
        <f>RSI!I2271</f>
        <v>39.883830097681354</v>
      </c>
      <c r="D2271" s="2">
        <f>MACD!E2271</f>
        <v>7.070420513296849E-2</v>
      </c>
      <c r="E2271" s="2">
        <f>MACD!F2271</f>
        <v>6.1804783791830679E-2</v>
      </c>
      <c r="F2271" s="2">
        <f>'Moving Avg'!D2271</f>
        <v>5.0821400000000008</v>
      </c>
      <c r="G2271" s="2">
        <f>'Moving Avg'!E2271</f>
        <v>5.062409999999999</v>
      </c>
      <c r="H2271" s="2">
        <f>'Moving Avg'!F2271</f>
        <v>5.1470350000000007</v>
      </c>
      <c r="I2271" s="2">
        <f>'Moving Avg'!G2271</f>
        <v>5.2463159999999993</v>
      </c>
      <c r="J2271" s="2">
        <f>'Moving Avg'!H2271</f>
        <v>5.5834569999999983</v>
      </c>
      <c r="K2271" s="18" t="str">
        <f>OBV!F2271</f>
        <v>BEARISH</v>
      </c>
      <c r="L2271" s="18" t="str">
        <f>OBV!G2271</f>
        <v>NEUTRAL</v>
      </c>
      <c r="M2271" s="18" t="str">
        <f>OBV!H2271</f>
        <v>CONFIRMED BEARISH</v>
      </c>
      <c r="N2271" s="21">
        <f t="shared" si="350"/>
        <v>50</v>
      </c>
      <c r="O2271" s="21">
        <f t="shared" si="351"/>
        <v>100</v>
      </c>
      <c r="P2271" s="21">
        <f t="shared" si="352"/>
        <v>0</v>
      </c>
      <c r="Q2271" s="21">
        <f t="shared" si="353"/>
        <v>16.5</v>
      </c>
      <c r="R2271" s="22">
        <f t="shared" si="354"/>
        <v>54.975000000000001</v>
      </c>
      <c r="S2271" s="22">
        <f t="shared" si="355"/>
        <v>34.125</v>
      </c>
      <c r="T2271" s="22">
        <f t="shared" si="356"/>
        <v>29.925000000000001</v>
      </c>
      <c r="U2271" s="22">
        <f t="shared" si="357"/>
        <v>41.625</v>
      </c>
      <c r="V2271" s="21">
        <f t="shared" si="358"/>
        <v>39.674999999999997</v>
      </c>
      <c r="W2271" s="21">
        <f t="shared" si="359"/>
        <v>40.162499999999994</v>
      </c>
      <c r="X2271" s="20"/>
      <c r="Y2271" s="20"/>
      <c r="Z2271" s="20"/>
    </row>
    <row r="2272" spans="1:26" ht="13.5" x14ac:dyDescent="0.25">
      <c r="A2272" s="4">
        <f>TITRES_STAT!B2275</f>
        <v>45310</v>
      </c>
      <c r="B2272" s="2">
        <f>TITRES_STAT!C2275</f>
        <v>11</v>
      </c>
      <c r="C2272" s="2">
        <f>RSI!I2272</f>
        <v>41.746686782091544</v>
      </c>
      <c r="D2272" s="2">
        <f>MACD!E2272</f>
        <v>5.0439420500033805E-2</v>
      </c>
      <c r="E2272" s="2">
        <f>MACD!F2272</f>
        <v>5.9531711133471304E-2</v>
      </c>
      <c r="F2272" s="2">
        <f>'Moving Avg'!D2272</f>
        <v>5.0876399999999995</v>
      </c>
      <c r="G2272" s="2">
        <f>'Moving Avg'!E2272</f>
        <v>5.062409999999999</v>
      </c>
      <c r="H2272" s="2">
        <f>'Moving Avg'!F2272</f>
        <v>5.1367150000000015</v>
      </c>
      <c r="I2272" s="2">
        <f>'Moving Avg'!G2272</f>
        <v>5.2417300000000004</v>
      </c>
      <c r="J2272" s="2">
        <f>'Moving Avg'!H2272</f>
        <v>5.5813359999999985</v>
      </c>
      <c r="K2272" s="18" t="str">
        <f>OBV!F2272</f>
        <v>BEARISH</v>
      </c>
      <c r="L2272" s="18" t="str">
        <f>OBV!G2272</f>
        <v>NEUTRAL</v>
      </c>
      <c r="M2272" s="18" t="str">
        <f>OBV!H2272</f>
        <v>BEARISH DIVERGENCE</v>
      </c>
      <c r="N2272" s="21">
        <f t="shared" si="350"/>
        <v>50</v>
      </c>
      <c r="O2272" s="21">
        <f t="shared" si="351"/>
        <v>100</v>
      </c>
      <c r="P2272" s="21">
        <f t="shared" si="352"/>
        <v>0</v>
      </c>
      <c r="Q2272" s="21">
        <f t="shared" si="353"/>
        <v>16.5</v>
      </c>
      <c r="R2272" s="22">
        <f t="shared" si="354"/>
        <v>54.975000000000001</v>
      </c>
      <c r="S2272" s="22">
        <f t="shared" si="355"/>
        <v>34.125</v>
      </c>
      <c r="T2272" s="22">
        <f t="shared" si="356"/>
        <v>29.925000000000001</v>
      </c>
      <c r="U2272" s="22">
        <f t="shared" si="357"/>
        <v>41.625</v>
      </c>
      <c r="V2272" s="21">
        <f t="shared" si="358"/>
        <v>39.674999999999997</v>
      </c>
      <c r="W2272" s="21">
        <f t="shared" si="359"/>
        <v>40.162499999999994</v>
      </c>
      <c r="X2272" s="20"/>
      <c r="Y2272" s="20"/>
      <c r="Z2272" s="20"/>
    </row>
    <row r="2273" spans="1:26" ht="13.5" x14ac:dyDescent="0.25">
      <c r="A2273" s="4">
        <f>TITRES_STAT!B2276</f>
        <v>45313</v>
      </c>
      <c r="B2273" s="2">
        <f>TITRES_STAT!C2276</f>
        <v>10.9</v>
      </c>
      <c r="C2273" s="2">
        <f>RSI!I2273</f>
        <v>39.134734648744825</v>
      </c>
      <c r="D2273" s="2">
        <f>MACD!E2273</f>
        <v>2.8211006095312463E-2</v>
      </c>
      <c r="E2273" s="2">
        <f>MACD!F2273</f>
        <v>5.3267570125839533E-2</v>
      </c>
      <c r="F2273" s="2">
        <f>'Moving Avg'!D2273</f>
        <v>5.0601199999999995</v>
      </c>
      <c r="G2273" s="2">
        <f>'Moving Avg'!E2273</f>
        <v>5.0637899999999991</v>
      </c>
      <c r="H2273" s="2">
        <f>'Moving Avg'!F2273</f>
        <v>5.1275450000000005</v>
      </c>
      <c r="I2273" s="2">
        <f>'Moving Avg'!G2273</f>
        <v>5.2366859999999997</v>
      </c>
      <c r="J2273" s="2">
        <f>'Moving Avg'!H2273</f>
        <v>5.5794309999999987</v>
      </c>
      <c r="K2273" s="18" t="str">
        <f>OBV!F2273</f>
        <v>BEARISH</v>
      </c>
      <c r="L2273" s="18" t="str">
        <f>OBV!G2273</f>
        <v>NEUTRAL</v>
      </c>
      <c r="M2273" s="18" t="str">
        <f>OBV!H2273</f>
        <v>CONFIRMED BEARISH</v>
      </c>
      <c r="N2273" s="21">
        <f t="shared" si="350"/>
        <v>50</v>
      </c>
      <c r="O2273" s="21">
        <f t="shared" si="351"/>
        <v>100</v>
      </c>
      <c r="P2273" s="21">
        <f t="shared" si="352"/>
        <v>0</v>
      </c>
      <c r="Q2273" s="21">
        <f t="shared" si="353"/>
        <v>16.5</v>
      </c>
      <c r="R2273" s="22">
        <f t="shared" si="354"/>
        <v>54.975000000000001</v>
      </c>
      <c r="S2273" s="22">
        <f t="shared" si="355"/>
        <v>34.125</v>
      </c>
      <c r="T2273" s="22">
        <f t="shared" si="356"/>
        <v>29.925000000000001</v>
      </c>
      <c r="U2273" s="22">
        <f t="shared" si="357"/>
        <v>41.625</v>
      </c>
      <c r="V2273" s="21">
        <f t="shared" si="358"/>
        <v>39.674999999999997</v>
      </c>
      <c r="W2273" s="21">
        <f t="shared" si="359"/>
        <v>40.162499999999994</v>
      </c>
      <c r="X2273" s="20"/>
      <c r="Y2273" s="20"/>
      <c r="Z2273" s="20"/>
    </row>
    <row r="2274" spans="1:26" ht="13.5" x14ac:dyDescent="0.25">
      <c r="A2274" s="4">
        <f>TITRES_STAT!B2277</f>
        <v>45314</v>
      </c>
      <c r="B2274" s="2">
        <f>TITRES_STAT!C2277</f>
        <v>11</v>
      </c>
      <c r="C2274" s="2">
        <f>RSI!I2274</f>
        <v>42.976922014512674</v>
      </c>
      <c r="D2274" s="2">
        <f>MACD!E2274</f>
        <v>1.6801154284259212E-2</v>
      </c>
      <c r="E2274" s="2">
        <f>MACD!F2274</f>
        <v>4.5974286957523473E-2</v>
      </c>
      <c r="F2274" s="2">
        <f>'Moving Avg'!D2274</f>
        <v>5.0326000000000004</v>
      </c>
      <c r="G2274" s="2">
        <f>'Moving Avg'!E2274</f>
        <v>5.0633299999999997</v>
      </c>
      <c r="H2274" s="2">
        <f>'Moving Avg'!F2274</f>
        <v>5.1199750000000019</v>
      </c>
      <c r="I2274" s="2">
        <f>'Moving Avg'!G2274</f>
        <v>5.2334759999999996</v>
      </c>
      <c r="J2274" s="2">
        <f>'Moving Avg'!H2274</f>
        <v>5.5779324999999984</v>
      </c>
      <c r="K2274" s="18" t="str">
        <f>OBV!F2274</f>
        <v>BEARISH</v>
      </c>
      <c r="L2274" s="18" t="str">
        <f>OBV!G2274</f>
        <v>NEUTRAL</v>
      </c>
      <c r="M2274" s="18" t="str">
        <f>OBV!H2274</f>
        <v>CONFIRMED BEARISH</v>
      </c>
      <c r="N2274" s="21">
        <f t="shared" si="350"/>
        <v>50</v>
      </c>
      <c r="O2274" s="21">
        <f t="shared" si="351"/>
        <v>100</v>
      </c>
      <c r="P2274" s="21">
        <f t="shared" si="352"/>
        <v>0</v>
      </c>
      <c r="Q2274" s="21">
        <f t="shared" si="353"/>
        <v>16.5</v>
      </c>
      <c r="R2274" s="22">
        <f t="shared" si="354"/>
        <v>54.975000000000001</v>
      </c>
      <c r="S2274" s="22">
        <f t="shared" si="355"/>
        <v>34.125</v>
      </c>
      <c r="T2274" s="22">
        <f t="shared" si="356"/>
        <v>29.925000000000001</v>
      </c>
      <c r="U2274" s="22">
        <f t="shared" si="357"/>
        <v>41.625</v>
      </c>
      <c r="V2274" s="21">
        <f t="shared" si="358"/>
        <v>39.674999999999997</v>
      </c>
      <c r="W2274" s="21">
        <f t="shared" si="359"/>
        <v>40.162499999999994</v>
      </c>
      <c r="X2274" s="20"/>
      <c r="Y2274" s="20"/>
      <c r="Z2274" s="20"/>
    </row>
    <row r="2275" spans="1:26" ht="13.5" x14ac:dyDescent="0.25">
      <c r="A2275" s="4">
        <f>TITRES_STAT!B2278</f>
        <v>45315</v>
      </c>
      <c r="B2275" s="2">
        <f>TITRES_STAT!C2278</f>
        <v>11</v>
      </c>
      <c r="C2275" s="2">
        <f>RSI!I2275</f>
        <v>42.976922014512667</v>
      </c>
      <c r="D2275" s="2">
        <f>MACD!E2275</f>
        <v>7.0150748962909404E-3</v>
      </c>
      <c r="E2275" s="2">
        <f>MACD!F2275</f>
        <v>3.8182444545276972E-2</v>
      </c>
      <c r="F2275" s="2">
        <f>'Moving Avg'!D2275</f>
        <v>5.0307599999999999</v>
      </c>
      <c r="G2275" s="2">
        <f>'Moving Avg'!E2275</f>
        <v>5.0633299999999997</v>
      </c>
      <c r="H2275" s="2">
        <f>'Moving Avg'!F2275</f>
        <v>5.1108000000000011</v>
      </c>
      <c r="I2275" s="2">
        <f>'Moving Avg'!G2275</f>
        <v>5.2252200000000002</v>
      </c>
      <c r="J2275" s="2">
        <f>'Moving Avg'!H2275</f>
        <v>5.5764784999999986</v>
      </c>
      <c r="K2275" s="18" t="str">
        <f>OBV!F2275</f>
        <v>BEARISH</v>
      </c>
      <c r="L2275" s="18" t="str">
        <f>OBV!G2275</f>
        <v>NEUTRAL</v>
      </c>
      <c r="M2275" s="18" t="str">
        <f>OBV!H2275</f>
        <v>CONFIRMED BEARISH</v>
      </c>
      <c r="N2275" s="21">
        <f t="shared" si="350"/>
        <v>50</v>
      </c>
      <c r="O2275" s="21">
        <f t="shared" si="351"/>
        <v>100</v>
      </c>
      <c r="P2275" s="21">
        <f t="shared" si="352"/>
        <v>0</v>
      </c>
      <c r="Q2275" s="21">
        <f t="shared" si="353"/>
        <v>16.5</v>
      </c>
      <c r="R2275" s="22">
        <f t="shared" si="354"/>
        <v>54.975000000000001</v>
      </c>
      <c r="S2275" s="22">
        <f t="shared" si="355"/>
        <v>34.125</v>
      </c>
      <c r="T2275" s="22">
        <f t="shared" si="356"/>
        <v>29.925000000000001</v>
      </c>
      <c r="U2275" s="22">
        <f t="shared" si="357"/>
        <v>41.625</v>
      </c>
      <c r="V2275" s="21">
        <f t="shared" si="358"/>
        <v>39.674999999999997</v>
      </c>
      <c r="W2275" s="21">
        <f t="shared" si="359"/>
        <v>40.162499999999994</v>
      </c>
      <c r="X2275" s="20"/>
      <c r="Y2275" s="20"/>
      <c r="Z2275" s="20"/>
    </row>
    <row r="2276" spans="1:26" ht="13.5" x14ac:dyDescent="0.25">
      <c r="A2276" s="4">
        <f>TITRES_STAT!B2279</f>
        <v>45316</v>
      </c>
      <c r="B2276" s="2">
        <f>TITRES_STAT!C2279</f>
        <v>10.92</v>
      </c>
      <c r="C2276" s="2">
        <f>RSI!I2276</f>
        <v>40.601524308912708</v>
      </c>
      <c r="D2276" s="2">
        <f>MACD!E2276</f>
        <v>9.0406243798346608E-3</v>
      </c>
      <c r="E2276" s="2">
        <f>MACD!F2276</f>
        <v>3.2354080512188507E-2</v>
      </c>
      <c r="F2276" s="2">
        <f>'Moving Avg'!D2276</f>
        <v>5.0280199999999997</v>
      </c>
      <c r="G2276" s="2">
        <f>'Moving Avg'!E2276</f>
        <v>5.0550800000000002</v>
      </c>
      <c r="H2276" s="2">
        <f>'Moving Avg'!F2276</f>
        <v>5.098650000000001</v>
      </c>
      <c r="I2276" s="2">
        <f>'Moving Avg'!G2276</f>
        <v>5.2162319999999989</v>
      </c>
      <c r="J2276" s="2">
        <f>'Moving Avg'!H2276</f>
        <v>5.5754639999999984</v>
      </c>
      <c r="K2276" s="18" t="str">
        <f>OBV!F2276</f>
        <v>BEARISH</v>
      </c>
      <c r="L2276" s="18" t="str">
        <f>OBV!G2276</f>
        <v>NEUTRAL</v>
      </c>
      <c r="M2276" s="18" t="str">
        <f>OBV!H2276</f>
        <v>CONFIRMED BEARISH</v>
      </c>
      <c r="N2276" s="21">
        <f t="shared" si="350"/>
        <v>50</v>
      </c>
      <c r="O2276" s="21">
        <f t="shared" si="351"/>
        <v>100</v>
      </c>
      <c r="P2276" s="21">
        <f t="shared" si="352"/>
        <v>0</v>
      </c>
      <c r="Q2276" s="21">
        <f t="shared" si="353"/>
        <v>16.5</v>
      </c>
      <c r="R2276" s="22">
        <f t="shared" si="354"/>
        <v>54.975000000000001</v>
      </c>
      <c r="S2276" s="22">
        <f t="shared" si="355"/>
        <v>34.125</v>
      </c>
      <c r="T2276" s="22">
        <f t="shared" si="356"/>
        <v>29.925000000000001</v>
      </c>
      <c r="U2276" s="22">
        <f t="shared" si="357"/>
        <v>41.625</v>
      </c>
      <c r="V2276" s="21">
        <f t="shared" si="358"/>
        <v>39.674999999999997</v>
      </c>
      <c r="W2276" s="21">
        <f t="shared" si="359"/>
        <v>40.162499999999994</v>
      </c>
      <c r="X2276" s="20"/>
      <c r="Y2276" s="20"/>
      <c r="Z2276" s="20"/>
    </row>
    <row r="2277" spans="1:26" ht="13.5" x14ac:dyDescent="0.25">
      <c r="A2277" s="4">
        <f>TITRES_STAT!B2280</f>
        <v>45317</v>
      </c>
      <c r="B2277" s="2">
        <f>TITRES_STAT!C2280</f>
        <v>10.8</v>
      </c>
      <c r="C2277" s="2">
        <f>RSI!I2277</f>
        <v>37.262439109793213</v>
      </c>
      <c r="D2277" s="2">
        <f>MACD!E2277</f>
        <v>4.2539110193082763E-3</v>
      </c>
      <c r="E2277" s="2">
        <f>MACD!F2277</f>
        <v>2.673404661361246E-2</v>
      </c>
      <c r="F2277" s="2">
        <f>'Moving Avg'!D2277</f>
        <v>5.0096800000000004</v>
      </c>
      <c r="G2277" s="2">
        <f>'Moving Avg'!E2277</f>
        <v>5.0486599999999999</v>
      </c>
      <c r="H2277" s="2">
        <f>'Moving Avg'!F2277</f>
        <v>5.0791599999999999</v>
      </c>
      <c r="I2277" s="2">
        <f>'Moving Avg'!G2277</f>
        <v>5.2079759999999995</v>
      </c>
      <c r="J2277" s="2">
        <f>'Moving Avg'!H2277</f>
        <v>5.5737739999999985</v>
      </c>
      <c r="K2277" s="18" t="str">
        <f>OBV!F2277</f>
        <v>BEARISH</v>
      </c>
      <c r="L2277" s="18" t="str">
        <f>OBV!G2277</f>
        <v>NEUTRAL</v>
      </c>
      <c r="M2277" s="18" t="str">
        <f>OBV!H2277</f>
        <v>CONFIRMED BEARISH</v>
      </c>
      <c r="N2277" s="21">
        <f t="shared" si="350"/>
        <v>50</v>
      </c>
      <c r="O2277" s="21">
        <f t="shared" si="351"/>
        <v>100</v>
      </c>
      <c r="P2277" s="21">
        <f t="shared" si="352"/>
        <v>0</v>
      </c>
      <c r="Q2277" s="21">
        <f t="shared" si="353"/>
        <v>16.5</v>
      </c>
      <c r="R2277" s="22">
        <f t="shared" si="354"/>
        <v>54.975000000000001</v>
      </c>
      <c r="S2277" s="22">
        <f t="shared" si="355"/>
        <v>34.125</v>
      </c>
      <c r="T2277" s="22">
        <f t="shared" si="356"/>
        <v>29.925000000000001</v>
      </c>
      <c r="U2277" s="22">
        <f t="shared" si="357"/>
        <v>41.625</v>
      </c>
      <c r="V2277" s="21">
        <f t="shared" si="358"/>
        <v>39.674999999999997</v>
      </c>
      <c r="W2277" s="21">
        <f t="shared" si="359"/>
        <v>40.162499999999994</v>
      </c>
      <c r="X2277" s="20"/>
      <c r="Y2277" s="20"/>
      <c r="Z2277" s="20"/>
    </row>
    <row r="2278" spans="1:26" ht="13.5" x14ac:dyDescent="0.25">
      <c r="A2278" s="4">
        <f>TITRES_STAT!B2281</f>
        <v>45320</v>
      </c>
      <c r="B2278" s="2">
        <f>TITRES_STAT!C2281</f>
        <v>10.8</v>
      </c>
      <c r="C2278" s="2">
        <f>RSI!I2278</f>
        <v>37.262439109793213</v>
      </c>
      <c r="D2278" s="2">
        <f>MACD!E2278</f>
        <v>1.9540629485912397E-2</v>
      </c>
      <c r="E2278" s="2">
        <f>MACD!F2278</f>
        <v>2.5295363188072448E-2</v>
      </c>
      <c r="F2278" s="2">
        <f>'Moving Avg'!D2278</f>
        <v>5.0005000000000006</v>
      </c>
      <c r="G2278" s="2">
        <f>'Moving Avg'!E2278</f>
        <v>5.0303100000000001</v>
      </c>
      <c r="H2278" s="2">
        <f>'Moving Avg'!F2278</f>
        <v>5.0585199999999997</v>
      </c>
      <c r="I2278" s="2">
        <f>'Moving Avg'!G2278</f>
        <v>5.1981619999999999</v>
      </c>
      <c r="J2278" s="2">
        <f>'Moving Avg'!H2278</f>
        <v>5.5718614999999989</v>
      </c>
      <c r="K2278" s="18" t="str">
        <f>OBV!F2278</f>
        <v>BEARISH</v>
      </c>
      <c r="L2278" s="18" t="str">
        <f>OBV!G2278</f>
        <v>NEUTRAL</v>
      </c>
      <c r="M2278" s="18" t="str">
        <f>OBV!H2278</f>
        <v>CONFIRMED BEARISH</v>
      </c>
      <c r="N2278" s="21">
        <f t="shared" si="350"/>
        <v>50</v>
      </c>
      <c r="O2278" s="21">
        <f t="shared" si="351"/>
        <v>100</v>
      </c>
      <c r="P2278" s="21">
        <f t="shared" si="352"/>
        <v>0</v>
      </c>
      <c r="Q2278" s="21">
        <f t="shared" si="353"/>
        <v>16.5</v>
      </c>
      <c r="R2278" s="22">
        <f t="shared" si="354"/>
        <v>54.975000000000001</v>
      </c>
      <c r="S2278" s="22">
        <f t="shared" si="355"/>
        <v>34.125</v>
      </c>
      <c r="T2278" s="22">
        <f t="shared" si="356"/>
        <v>29.925000000000001</v>
      </c>
      <c r="U2278" s="22">
        <f t="shared" si="357"/>
        <v>41.625</v>
      </c>
      <c r="V2278" s="21">
        <f t="shared" si="358"/>
        <v>39.674999999999997</v>
      </c>
      <c r="W2278" s="21">
        <f t="shared" si="359"/>
        <v>40.162499999999994</v>
      </c>
      <c r="X2278" s="20"/>
      <c r="Y2278" s="20"/>
      <c r="Z2278" s="20"/>
    </row>
    <row r="2279" spans="1:26" ht="13.5" x14ac:dyDescent="0.25">
      <c r="A2279" s="4">
        <f>TITRES_STAT!B2282</f>
        <v>45321</v>
      </c>
      <c r="B2279" s="2">
        <f>TITRES_STAT!C2282</f>
        <v>11</v>
      </c>
      <c r="C2279" s="2">
        <f>RSI!I2279</f>
        <v>45.856844388499326</v>
      </c>
      <c r="D2279" s="2">
        <f>MACD!E2279</f>
        <v>3.3639447321730742E-2</v>
      </c>
      <c r="E2279" s="2">
        <f>MACD!F2279</f>
        <v>2.696418001480411E-2</v>
      </c>
      <c r="F2279" s="2">
        <f>'Moving Avg'!D2279</f>
        <v>5.0004999999999997</v>
      </c>
      <c r="G2279" s="2">
        <f>'Moving Avg'!E2279</f>
        <v>5.0165499999999996</v>
      </c>
      <c r="H2279" s="2">
        <f>'Moving Avg'!F2279</f>
        <v>5.0493449999999998</v>
      </c>
      <c r="I2279" s="2">
        <f>'Moving Avg'!G2279</f>
        <v>5.1917400000000011</v>
      </c>
      <c r="J2279" s="2">
        <f>'Moving Avg'!H2279</f>
        <v>5.5708519999999995</v>
      </c>
      <c r="K2279" s="18" t="str">
        <f>OBV!F2279</f>
        <v>BEARISH</v>
      </c>
      <c r="L2279" s="18" t="str">
        <f>OBV!G2279</f>
        <v>NEUTRAL</v>
      </c>
      <c r="M2279" s="18" t="str">
        <f>OBV!H2279</f>
        <v>NEUTRAL</v>
      </c>
      <c r="N2279" s="21">
        <f t="shared" si="350"/>
        <v>50</v>
      </c>
      <c r="O2279" s="21">
        <f t="shared" si="351"/>
        <v>100</v>
      </c>
      <c r="P2279" s="21">
        <f t="shared" si="352"/>
        <v>0</v>
      </c>
      <c r="Q2279" s="21">
        <f t="shared" si="353"/>
        <v>16.5</v>
      </c>
      <c r="R2279" s="22">
        <f t="shared" si="354"/>
        <v>54.975000000000001</v>
      </c>
      <c r="S2279" s="22">
        <f t="shared" si="355"/>
        <v>34.125</v>
      </c>
      <c r="T2279" s="22">
        <f t="shared" si="356"/>
        <v>29.925000000000001</v>
      </c>
      <c r="U2279" s="22">
        <f t="shared" si="357"/>
        <v>41.625</v>
      </c>
      <c r="V2279" s="21">
        <f t="shared" si="358"/>
        <v>39.674999999999997</v>
      </c>
      <c r="W2279" s="21">
        <f t="shared" si="359"/>
        <v>40.162499999999994</v>
      </c>
      <c r="X2279" s="20"/>
      <c r="Y2279" s="20"/>
      <c r="Z2279" s="20"/>
    </row>
    <row r="2280" spans="1:26" ht="13.5" x14ac:dyDescent="0.25">
      <c r="A2280" s="4">
        <f>TITRES_STAT!B2283</f>
        <v>45322</v>
      </c>
      <c r="B2280" s="2">
        <f>TITRES_STAT!C2283</f>
        <v>11</v>
      </c>
      <c r="C2280" s="2">
        <f>RSI!I2280</f>
        <v>45.856844388499326</v>
      </c>
      <c r="D2280" s="2">
        <f>MACD!E2280</f>
        <v>2.6116419160942428E-2</v>
      </c>
      <c r="E2280" s="2">
        <f>MACD!F2280</f>
        <v>2.6794627844031776E-2</v>
      </c>
      <c r="F2280" s="2">
        <f>'Moving Avg'!D2280</f>
        <v>5.0004999999999997</v>
      </c>
      <c r="G2280" s="2">
        <f>'Moving Avg'!E2280</f>
        <v>5.0156299999999998</v>
      </c>
      <c r="H2280" s="2">
        <f>'Moving Avg'!F2280</f>
        <v>5.0447550000000003</v>
      </c>
      <c r="I2280" s="2">
        <f>'Moving Avg'!G2280</f>
        <v>5.1853179999999996</v>
      </c>
      <c r="J2280" s="2">
        <f>'Moving Avg'!H2280</f>
        <v>5.5694204999999997</v>
      </c>
      <c r="K2280" s="18" t="str">
        <f>OBV!F2280</f>
        <v>BEARISH</v>
      </c>
      <c r="L2280" s="18" t="str">
        <f>OBV!G2280</f>
        <v>NEUTRAL</v>
      </c>
      <c r="M2280" s="18" t="str">
        <f>OBV!H2280</f>
        <v>NEUTRAL</v>
      </c>
      <c r="N2280" s="21">
        <f t="shared" si="350"/>
        <v>50</v>
      </c>
      <c r="O2280" s="21">
        <f t="shared" si="351"/>
        <v>100</v>
      </c>
      <c r="P2280" s="21">
        <f t="shared" si="352"/>
        <v>0</v>
      </c>
      <c r="Q2280" s="21">
        <f t="shared" si="353"/>
        <v>16.5</v>
      </c>
      <c r="R2280" s="22">
        <f t="shared" si="354"/>
        <v>54.975000000000001</v>
      </c>
      <c r="S2280" s="22">
        <f t="shared" si="355"/>
        <v>34.125</v>
      </c>
      <c r="T2280" s="22">
        <f t="shared" si="356"/>
        <v>29.925000000000001</v>
      </c>
      <c r="U2280" s="22">
        <f t="shared" si="357"/>
        <v>41.625</v>
      </c>
      <c r="V2280" s="21">
        <f t="shared" si="358"/>
        <v>39.674999999999997</v>
      </c>
      <c r="W2280" s="21">
        <f t="shared" si="359"/>
        <v>40.162499999999994</v>
      </c>
      <c r="X2280" s="20"/>
      <c r="Y2280" s="20"/>
      <c r="Z2280" s="20"/>
    </row>
    <row r="2281" spans="1:26" ht="13.5" x14ac:dyDescent="0.25">
      <c r="A2281" s="4">
        <f>TITRES_STAT!B2284</f>
        <v>45323</v>
      </c>
      <c r="B2281" s="2">
        <f>TITRES_STAT!C2284</f>
        <v>10.5</v>
      </c>
      <c r="C2281" s="2">
        <f>RSI!I2281</f>
        <v>32.818745704139587</v>
      </c>
      <c r="D2281" s="2">
        <f>MACD!E2281</f>
        <v>3.2076252719743792E-2</v>
      </c>
      <c r="E2281" s="2">
        <f>MACD!F2281</f>
        <v>2.7850952819174182E-2</v>
      </c>
      <c r="F2281" s="2">
        <f>'Moving Avg'!D2281</f>
        <v>4.9619599999999995</v>
      </c>
      <c r="G2281" s="2">
        <f>'Moving Avg'!E2281</f>
        <v>4.9949899999999996</v>
      </c>
      <c r="H2281" s="2">
        <f>'Moving Avg'!F2281</f>
        <v>5.0286999999999997</v>
      </c>
      <c r="I2281" s="2">
        <f>'Moving Avg'!G2281</f>
        <v>5.1752279999999997</v>
      </c>
      <c r="J2281" s="2">
        <f>'Moving Avg'!H2281</f>
        <v>5.5668645000000003</v>
      </c>
      <c r="K2281" s="18" t="str">
        <f>OBV!F2281</f>
        <v>BEARISH</v>
      </c>
      <c r="L2281" s="18" t="str">
        <f>OBV!G2281</f>
        <v>NEUTRAL</v>
      </c>
      <c r="M2281" s="18" t="str">
        <f>OBV!H2281</f>
        <v>CONFIRMED BEARISH</v>
      </c>
      <c r="N2281" s="21">
        <f t="shared" si="350"/>
        <v>50</v>
      </c>
      <c r="O2281" s="21">
        <f t="shared" si="351"/>
        <v>100</v>
      </c>
      <c r="P2281" s="21">
        <f t="shared" si="352"/>
        <v>0</v>
      </c>
      <c r="Q2281" s="21">
        <f t="shared" si="353"/>
        <v>16.5</v>
      </c>
      <c r="R2281" s="22">
        <f t="shared" si="354"/>
        <v>54.975000000000001</v>
      </c>
      <c r="S2281" s="22">
        <f t="shared" si="355"/>
        <v>34.125</v>
      </c>
      <c r="T2281" s="22">
        <f t="shared" si="356"/>
        <v>29.925000000000001</v>
      </c>
      <c r="U2281" s="22">
        <f t="shared" si="357"/>
        <v>41.625</v>
      </c>
      <c r="V2281" s="21">
        <f t="shared" si="358"/>
        <v>39.674999999999997</v>
      </c>
      <c r="W2281" s="21">
        <f t="shared" si="359"/>
        <v>40.162499999999994</v>
      </c>
      <c r="X2281" s="20"/>
      <c r="Y2281" s="20"/>
      <c r="Z2281" s="20"/>
    </row>
    <row r="2282" spans="1:26" ht="13.5" x14ac:dyDescent="0.25">
      <c r="A2282" s="4">
        <f>TITRES_STAT!B2285</f>
        <v>45324</v>
      </c>
      <c r="B2282" s="2">
        <f>TITRES_STAT!C2285</f>
        <v>10.5</v>
      </c>
      <c r="C2282" s="2">
        <f>RSI!I2282</f>
        <v>32.818745704139587</v>
      </c>
      <c r="D2282" s="2">
        <f>MACD!E2282</f>
        <v>4.2255310320289396E-2</v>
      </c>
      <c r="E2282" s="2">
        <f>MACD!F2282</f>
        <v>3.0731824319397225E-2</v>
      </c>
      <c r="F2282" s="2">
        <f>'Moving Avg'!D2282</f>
        <v>4.9344400000000004</v>
      </c>
      <c r="G2282" s="2">
        <f>'Moving Avg'!E2282</f>
        <v>4.9720599999999999</v>
      </c>
      <c r="H2282" s="2">
        <f>'Moving Avg'!F2282</f>
        <v>5.0172350000000003</v>
      </c>
      <c r="I2282" s="2">
        <f>'Moving Avg'!G2282</f>
        <v>5.1651379999999998</v>
      </c>
      <c r="J2282" s="2">
        <f>'Moving Avg'!H2282</f>
        <v>5.564308500000001</v>
      </c>
      <c r="K2282" s="18" t="str">
        <f>OBV!F2282</f>
        <v>BEARISH</v>
      </c>
      <c r="L2282" s="18" t="str">
        <f>OBV!G2282</f>
        <v>NEUTRAL</v>
      </c>
      <c r="M2282" s="18" t="str">
        <f>OBV!H2282</f>
        <v>CONFIRMED BEARISH</v>
      </c>
      <c r="N2282" s="21">
        <f t="shared" si="350"/>
        <v>50</v>
      </c>
      <c r="O2282" s="21">
        <f t="shared" si="351"/>
        <v>100</v>
      </c>
      <c r="P2282" s="21">
        <f t="shared" si="352"/>
        <v>0</v>
      </c>
      <c r="Q2282" s="21">
        <f t="shared" si="353"/>
        <v>16.5</v>
      </c>
      <c r="R2282" s="22">
        <f t="shared" si="354"/>
        <v>54.975000000000001</v>
      </c>
      <c r="S2282" s="22">
        <f t="shared" si="355"/>
        <v>34.125</v>
      </c>
      <c r="T2282" s="22">
        <f t="shared" si="356"/>
        <v>29.925000000000001</v>
      </c>
      <c r="U2282" s="22">
        <f t="shared" si="357"/>
        <v>41.625</v>
      </c>
      <c r="V2282" s="21">
        <f t="shared" si="358"/>
        <v>39.674999999999997</v>
      </c>
      <c r="W2282" s="21">
        <f t="shared" si="359"/>
        <v>40.162499999999994</v>
      </c>
      <c r="X2282" s="20"/>
      <c r="Y2282" s="20"/>
      <c r="Z2282" s="20"/>
    </row>
    <row r="2283" spans="1:26" ht="13.5" x14ac:dyDescent="0.25">
      <c r="A2283" s="4">
        <f>TITRES_STAT!B2286</f>
        <v>45327</v>
      </c>
      <c r="B2283" s="2">
        <f>TITRES_STAT!C2286</f>
        <v>10.5</v>
      </c>
      <c r="C2283" s="2">
        <f>RSI!I2283</f>
        <v>32.818745704139587</v>
      </c>
      <c r="D2283" s="2">
        <f>MACD!E2283</f>
        <v>4.5315765017922338E-2</v>
      </c>
      <c r="E2283" s="2">
        <f>MACD!F2283</f>
        <v>3.3648612459102251E-2</v>
      </c>
      <c r="F2283" s="2">
        <f>'Moving Avg'!D2283</f>
        <v>4.9069200000000004</v>
      </c>
      <c r="G2283" s="2">
        <f>'Moving Avg'!E2283</f>
        <v>4.9537099999999992</v>
      </c>
      <c r="H2283" s="2">
        <f>'Moving Avg'!F2283</f>
        <v>5.00875</v>
      </c>
      <c r="I2283" s="2">
        <f>'Moving Avg'!G2283</f>
        <v>5.1553240000000002</v>
      </c>
      <c r="J2283" s="2">
        <f>'Moving Avg'!H2283</f>
        <v>5.5615970000000008</v>
      </c>
      <c r="K2283" s="18" t="str">
        <f>OBV!F2283</f>
        <v>BEARISH</v>
      </c>
      <c r="L2283" s="18" t="str">
        <f>OBV!G2283</f>
        <v>NEUTRAL</v>
      </c>
      <c r="M2283" s="18" t="str">
        <f>OBV!H2283</f>
        <v>CONFIRMED BEARISH</v>
      </c>
      <c r="N2283" s="21">
        <f t="shared" si="350"/>
        <v>50</v>
      </c>
      <c r="O2283" s="21">
        <f t="shared" si="351"/>
        <v>100</v>
      </c>
      <c r="P2283" s="21">
        <f t="shared" si="352"/>
        <v>0</v>
      </c>
      <c r="Q2283" s="21">
        <f t="shared" si="353"/>
        <v>16.5</v>
      </c>
      <c r="R2283" s="22">
        <f t="shared" si="354"/>
        <v>54.975000000000001</v>
      </c>
      <c r="S2283" s="22">
        <f t="shared" si="355"/>
        <v>34.125</v>
      </c>
      <c r="T2283" s="22">
        <f t="shared" si="356"/>
        <v>29.925000000000001</v>
      </c>
      <c r="U2283" s="22">
        <f t="shared" si="357"/>
        <v>41.625</v>
      </c>
      <c r="V2283" s="21">
        <f t="shared" si="358"/>
        <v>39.674999999999997</v>
      </c>
      <c r="W2283" s="21">
        <f t="shared" si="359"/>
        <v>40.162499999999994</v>
      </c>
      <c r="X2283" s="20"/>
      <c r="Y2283" s="20"/>
      <c r="Z2283" s="20"/>
    </row>
    <row r="2284" spans="1:26" ht="13.5" x14ac:dyDescent="0.25">
      <c r="A2284" s="4">
        <f>TITRES_STAT!B2287</f>
        <v>45328</v>
      </c>
      <c r="B2284" s="2">
        <f>TITRES_STAT!C2287</f>
        <v>10.5</v>
      </c>
      <c r="C2284" s="2">
        <f>RSI!I2284</f>
        <v>32.818745704139587</v>
      </c>
      <c r="D2284" s="2">
        <f>MACD!E2284</f>
        <v>5.6334460122700492E-2</v>
      </c>
      <c r="E2284" s="2">
        <f>MACD!F2284</f>
        <v>3.8185781991821904E-2</v>
      </c>
      <c r="F2284" s="2">
        <f>'Moving Avg'!D2284</f>
        <v>4.8610600000000002</v>
      </c>
      <c r="G2284" s="2">
        <f>'Moving Avg'!E2284</f>
        <v>4.9307799999999986</v>
      </c>
      <c r="H2284" s="2">
        <f>'Moving Avg'!F2284</f>
        <v>4.9970550000000005</v>
      </c>
      <c r="I2284" s="2">
        <f>'Moving Avg'!G2284</f>
        <v>5.1452340000000003</v>
      </c>
      <c r="J2284" s="2">
        <f>'Moving Avg'!H2284</f>
        <v>5.558996500000001</v>
      </c>
      <c r="K2284" s="18" t="str">
        <f>OBV!F2284</f>
        <v>BEARISH</v>
      </c>
      <c r="L2284" s="18" t="str">
        <f>OBV!G2284</f>
        <v>NEUTRAL</v>
      </c>
      <c r="M2284" s="18" t="str">
        <f>OBV!H2284</f>
        <v>CONFIRMED BEARISH</v>
      </c>
      <c r="N2284" s="21">
        <f t="shared" si="350"/>
        <v>50</v>
      </c>
      <c r="O2284" s="21">
        <f t="shared" si="351"/>
        <v>100</v>
      </c>
      <c r="P2284" s="21">
        <f t="shared" si="352"/>
        <v>0</v>
      </c>
      <c r="Q2284" s="21">
        <f t="shared" si="353"/>
        <v>16.5</v>
      </c>
      <c r="R2284" s="22">
        <f t="shared" si="354"/>
        <v>54.975000000000001</v>
      </c>
      <c r="S2284" s="22">
        <f t="shared" si="355"/>
        <v>34.125</v>
      </c>
      <c r="T2284" s="22">
        <f t="shared" si="356"/>
        <v>29.925000000000001</v>
      </c>
      <c r="U2284" s="22">
        <f t="shared" si="357"/>
        <v>41.625</v>
      </c>
      <c r="V2284" s="21">
        <f t="shared" si="358"/>
        <v>39.674999999999997</v>
      </c>
      <c r="W2284" s="21">
        <f t="shared" si="359"/>
        <v>40.162499999999994</v>
      </c>
      <c r="X2284" s="20"/>
      <c r="Y2284" s="20"/>
      <c r="Z2284" s="20"/>
    </row>
    <row r="2285" spans="1:26" ht="13.5" x14ac:dyDescent="0.25">
      <c r="A2285" s="4">
        <f>TITRES_STAT!B2288</f>
        <v>45329</v>
      </c>
      <c r="B2285" s="2">
        <f>TITRES_STAT!C2288</f>
        <v>10.5</v>
      </c>
      <c r="C2285" s="2">
        <f>RSI!I2285</f>
        <v>32.818745704139587</v>
      </c>
      <c r="D2285" s="2">
        <f>MACD!E2285</f>
        <v>6.6938458166355908E-2</v>
      </c>
      <c r="E2285" s="2">
        <f>MACD!F2285</f>
        <v>4.3936317226728708E-2</v>
      </c>
      <c r="F2285" s="2">
        <f>'Moving Avg'!D2285</f>
        <v>4.8151999999999999</v>
      </c>
      <c r="G2285" s="2">
        <f>'Moving Avg'!E2285</f>
        <v>4.9078499999999989</v>
      </c>
      <c r="H2285" s="2">
        <f>'Moving Avg'!F2285</f>
        <v>4.9855900000000002</v>
      </c>
      <c r="I2285" s="2">
        <f>'Moving Avg'!G2285</f>
        <v>5.1351440000000004</v>
      </c>
      <c r="J2285" s="2">
        <f>'Moving Avg'!H2285</f>
        <v>5.5563515000000017</v>
      </c>
      <c r="K2285" s="18" t="str">
        <f>OBV!F2285</f>
        <v>BEARISH</v>
      </c>
      <c r="L2285" s="18" t="str">
        <f>OBV!G2285</f>
        <v>NEUTRAL</v>
      </c>
      <c r="M2285" s="18" t="str">
        <f>OBV!H2285</f>
        <v>CONFIRMED BEARISH</v>
      </c>
      <c r="N2285" s="21">
        <f t="shared" si="350"/>
        <v>50</v>
      </c>
      <c r="O2285" s="21">
        <f t="shared" si="351"/>
        <v>100</v>
      </c>
      <c r="P2285" s="21">
        <f t="shared" si="352"/>
        <v>0</v>
      </c>
      <c r="Q2285" s="21">
        <f t="shared" si="353"/>
        <v>16.5</v>
      </c>
      <c r="R2285" s="22">
        <f t="shared" si="354"/>
        <v>54.975000000000001</v>
      </c>
      <c r="S2285" s="22">
        <f t="shared" si="355"/>
        <v>34.125</v>
      </c>
      <c r="T2285" s="22">
        <f t="shared" si="356"/>
        <v>29.925000000000001</v>
      </c>
      <c r="U2285" s="22">
        <f t="shared" si="357"/>
        <v>41.625</v>
      </c>
      <c r="V2285" s="21">
        <f t="shared" si="358"/>
        <v>39.674999999999997</v>
      </c>
      <c r="W2285" s="21">
        <f t="shared" si="359"/>
        <v>40.162499999999994</v>
      </c>
      <c r="X2285" s="20"/>
      <c r="Y2285" s="20"/>
      <c r="Z2285" s="20"/>
    </row>
    <row r="2286" spans="1:26" ht="13.5" x14ac:dyDescent="0.25">
      <c r="A2286" s="4">
        <f>TITRES_STAT!B2289</f>
        <v>45330</v>
      </c>
      <c r="B2286" s="2">
        <f>TITRES_STAT!C2289</f>
        <v>10.5</v>
      </c>
      <c r="C2286" s="2">
        <f>RSI!I2286</f>
        <v>32.818745704139587</v>
      </c>
      <c r="D2286" s="2">
        <f>MACD!E2286</f>
        <v>7.1465938591826372E-2</v>
      </c>
      <c r="E2286" s="2">
        <f>MACD!F2286</f>
        <v>4.9442241499748241E-2</v>
      </c>
      <c r="F2286" s="2">
        <f>'Moving Avg'!D2286</f>
        <v>4.8151999999999999</v>
      </c>
      <c r="G2286" s="2">
        <f>'Moving Avg'!E2286</f>
        <v>4.8885799999999993</v>
      </c>
      <c r="H2286" s="2">
        <f>'Moving Avg'!F2286</f>
        <v>4.9718300000000015</v>
      </c>
      <c r="I2286" s="2">
        <f>'Moving Avg'!G2286</f>
        <v>5.1255119999999996</v>
      </c>
      <c r="J2286" s="2">
        <f>'Moving Avg'!H2286</f>
        <v>5.5531065000000019</v>
      </c>
      <c r="K2286" s="18" t="str">
        <f>OBV!F2286</f>
        <v>NEUTRAL</v>
      </c>
      <c r="L2286" s="18" t="str">
        <f>OBV!G2286</f>
        <v>NEUTRAL</v>
      </c>
      <c r="M2286" s="18" t="str">
        <f>OBV!H2286</f>
        <v>NEUTRAL</v>
      </c>
      <c r="N2286" s="21">
        <f t="shared" si="350"/>
        <v>50</v>
      </c>
      <c r="O2286" s="21">
        <f t="shared" si="351"/>
        <v>100</v>
      </c>
      <c r="P2286" s="21">
        <f t="shared" si="352"/>
        <v>0</v>
      </c>
      <c r="Q2286" s="21">
        <f t="shared" si="353"/>
        <v>33</v>
      </c>
      <c r="R2286" s="22">
        <f t="shared" si="354"/>
        <v>57.45</v>
      </c>
      <c r="S2286" s="22">
        <f t="shared" si="355"/>
        <v>38.25</v>
      </c>
      <c r="T2286" s="22">
        <f t="shared" si="356"/>
        <v>37.35</v>
      </c>
      <c r="U2286" s="22">
        <f t="shared" si="357"/>
        <v>45.75</v>
      </c>
      <c r="V2286" s="21">
        <f t="shared" si="358"/>
        <v>44.35</v>
      </c>
      <c r="W2286" s="21">
        <f t="shared" si="359"/>
        <v>44.7</v>
      </c>
      <c r="X2286" s="20"/>
      <c r="Y2286" s="20"/>
      <c r="Z2286" s="20"/>
    </row>
    <row r="2287" spans="1:26" ht="13.5" x14ac:dyDescent="0.25">
      <c r="A2287" s="4">
        <f>TITRES_STAT!B2290</f>
        <v>45331</v>
      </c>
      <c r="B2287" s="2">
        <f>TITRES_STAT!C2290</f>
        <v>10.29</v>
      </c>
      <c r="C2287" s="2">
        <f>RSI!I2287</f>
        <v>27.665518959629352</v>
      </c>
      <c r="D2287" s="2">
        <f>MACD!E2287</f>
        <v>7.5051104867145391E-2</v>
      </c>
      <c r="E2287" s="2">
        <f>MACD!F2287</f>
        <v>5.4564014173227676E-2</v>
      </c>
      <c r="F2287" s="2">
        <f>'Moving Avg'!D2287</f>
        <v>4.7959399999999999</v>
      </c>
      <c r="G2287" s="2">
        <f>'Moving Avg'!E2287</f>
        <v>4.8651899999999992</v>
      </c>
      <c r="H2287" s="2">
        <f>'Moving Avg'!F2287</f>
        <v>4.9569250000000009</v>
      </c>
      <c r="I2287" s="2">
        <f>'Moving Avg'!G2287</f>
        <v>5.1139540000000014</v>
      </c>
      <c r="J2287" s="2">
        <f>'Moving Avg'!H2287</f>
        <v>5.5500245000000028</v>
      </c>
      <c r="K2287" s="18" t="str">
        <f>OBV!F2287</f>
        <v>BEARISH</v>
      </c>
      <c r="L2287" s="18" t="str">
        <f>OBV!G2287</f>
        <v>NEUTRAL</v>
      </c>
      <c r="M2287" s="18" t="str">
        <f>OBV!H2287</f>
        <v>CONFIRMED BEARISH</v>
      </c>
      <c r="N2287" s="21">
        <f t="shared" si="350"/>
        <v>50</v>
      </c>
      <c r="O2287" s="21">
        <f t="shared" si="351"/>
        <v>100</v>
      </c>
      <c r="P2287" s="21">
        <f t="shared" si="352"/>
        <v>0</v>
      </c>
      <c r="Q2287" s="21">
        <f t="shared" si="353"/>
        <v>16.5</v>
      </c>
      <c r="R2287" s="22">
        <f t="shared" si="354"/>
        <v>54.975000000000001</v>
      </c>
      <c r="S2287" s="22">
        <f t="shared" si="355"/>
        <v>34.125</v>
      </c>
      <c r="T2287" s="22">
        <f t="shared" si="356"/>
        <v>29.925000000000001</v>
      </c>
      <c r="U2287" s="22">
        <f t="shared" si="357"/>
        <v>41.625</v>
      </c>
      <c r="V2287" s="21">
        <f t="shared" si="358"/>
        <v>39.674999999999997</v>
      </c>
      <c r="W2287" s="21">
        <f t="shared" si="359"/>
        <v>40.162499999999994</v>
      </c>
      <c r="X2287" s="20"/>
      <c r="Y2287" s="20"/>
      <c r="Z2287" s="20"/>
    </row>
    <row r="2288" spans="1:26" ht="13.5" x14ac:dyDescent="0.25">
      <c r="A2288" s="4">
        <f>TITRES_STAT!B2291</f>
        <v>45334</v>
      </c>
      <c r="B2288" s="2">
        <f>TITRES_STAT!C2291</f>
        <v>10.29</v>
      </c>
      <c r="C2288" s="2">
        <f>RSI!I2288</f>
        <v>27.665518959629352</v>
      </c>
      <c r="D2288" s="2">
        <f>MACD!E2288</f>
        <v>7.9670239642769758E-2</v>
      </c>
      <c r="E2288" s="2">
        <f>MACD!F2288</f>
        <v>5.9585259267136093E-2</v>
      </c>
      <c r="F2288" s="2">
        <f>'Moving Avg'!D2288</f>
        <v>4.7766799999999989</v>
      </c>
      <c r="G2288" s="2">
        <f>'Moving Avg'!E2288</f>
        <v>4.8417999999999992</v>
      </c>
      <c r="H2288" s="2">
        <f>'Moving Avg'!F2288</f>
        <v>4.9360550000000014</v>
      </c>
      <c r="I2288" s="2">
        <f>'Moving Avg'!G2288</f>
        <v>5.1019380000000005</v>
      </c>
      <c r="J2288" s="2">
        <f>'Moving Avg'!H2288</f>
        <v>5.5464980000000033</v>
      </c>
      <c r="K2288" s="18" t="str">
        <f>OBV!F2288</f>
        <v>BEARISH</v>
      </c>
      <c r="L2288" s="18" t="str">
        <f>OBV!G2288</f>
        <v>NEUTRAL</v>
      </c>
      <c r="M2288" s="18" t="str">
        <f>OBV!H2288</f>
        <v>CONFIRMED BEARISH</v>
      </c>
      <c r="N2288" s="21">
        <f t="shared" si="350"/>
        <v>50</v>
      </c>
      <c r="O2288" s="21">
        <f t="shared" si="351"/>
        <v>100</v>
      </c>
      <c r="P2288" s="21">
        <f t="shared" si="352"/>
        <v>0</v>
      </c>
      <c r="Q2288" s="21">
        <f t="shared" si="353"/>
        <v>16.5</v>
      </c>
      <c r="R2288" s="22">
        <f t="shared" si="354"/>
        <v>54.975000000000001</v>
      </c>
      <c r="S2288" s="22">
        <f t="shared" si="355"/>
        <v>34.125</v>
      </c>
      <c r="T2288" s="22">
        <f t="shared" si="356"/>
        <v>29.925000000000001</v>
      </c>
      <c r="U2288" s="22">
        <f t="shared" si="357"/>
        <v>41.625</v>
      </c>
      <c r="V2288" s="21">
        <f t="shared" si="358"/>
        <v>39.674999999999997</v>
      </c>
      <c r="W2288" s="21">
        <f t="shared" si="359"/>
        <v>40.162499999999994</v>
      </c>
      <c r="X2288" s="20"/>
      <c r="Y2288" s="20"/>
      <c r="Z2288" s="20"/>
    </row>
    <row r="2289" spans="1:26" ht="13.5" x14ac:dyDescent="0.25">
      <c r="A2289" s="4">
        <f>TITRES_STAT!B2292</f>
        <v>45335</v>
      </c>
      <c r="B2289" s="2">
        <f>TITRES_STAT!C2292</f>
        <v>10.29</v>
      </c>
      <c r="C2289" s="2">
        <f>RSI!I2289</f>
        <v>27.665518959629352</v>
      </c>
      <c r="D2289" s="2">
        <f>MACD!E2289</f>
        <v>9.9154516294409412E-2</v>
      </c>
      <c r="E2289" s="2">
        <f>MACD!F2289</f>
        <v>6.7499110672590762E-2</v>
      </c>
      <c r="F2289" s="2">
        <f>'Moving Avg'!D2289</f>
        <v>4.7574199999999989</v>
      </c>
      <c r="G2289" s="2">
        <f>'Moving Avg'!E2289</f>
        <v>4.80924</v>
      </c>
      <c r="H2289" s="2">
        <f>'Moving Avg'!F2289</f>
        <v>4.9128950000000007</v>
      </c>
      <c r="I2289" s="2">
        <f>'Moving Avg'!G2289</f>
        <v>5.09084</v>
      </c>
      <c r="J2289" s="2">
        <f>'Moving Avg'!H2289</f>
        <v>5.5431940000000051</v>
      </c>
      <c r="K2289" s="18" t="str">
        <f>OBV!F2289</f>
        <v>BEARISH</v>
      </c>
      <c r="L2289" s="18" t="str">
        <f>OBV!G2289</f>
        <v>NEUTRAL</v>
      </c>
      <c r="M2289" s="18" t="str">
        <f>OBV!H2289</f>
        <v>CONFIRMED BEARISH</v>
      </c>
      <c r="N2289" s="21">
        <f t="shared" si="350"/>
        <v>50</v>
      </c>
      <c r="O2289" s="21">
        <f t="shared" si="351"/>
        <v>100</v>
      </c>
      <c r="P2289" s="21">
        <f t="shared" si="352"/>
        <v>0</v>
      </c>
      <c r="Q2289" s="21">
        <f t="shared" si="353"/>
        <v>16.5</v>
      </c>
      <c r="R2289" s="22">
        <f t="shared" si="354"/>
        <v>54.975000000000001</v>
      </c>
      <c r="S2289" s="22">
        <f t="shared" si="355"/>
        <v>34.125</v>
      </c>
      <c r="T2289" s="22">
        <f t="shared" si="356"/>
        <v>29.925000000000001</v>
      </c>
      <c r="U2289" s="22">
        <f t="shared" si="357"/>
        <v>41.625</v>
      </c>
      <c r="V2289" s="21">
        <f t="shared" si="358"/>
        <v>39.674999999999997</v>
      </c>
      <c r="W2289" s="21">
        <f t="shared" si="359"/>
        <v>40.162499999999994</v>
      </c>
      <c r="X2289" s="20"/>
      <c r="Y2289" s="20"/>
      <c r="Z2289" s="20"/>
    </row>
    <row r="2290" spans="1:26" ht="13.5" x14ac:dyDescent="0.25">
      <c r="A2290" s="4">
        <f>TITRES_STAT!B2293</f>
        <v>45336</v>
      </c>
      <c r="B2290" s="2">
        <f>TITRES_STAT!C2293</f>
        <v>10.3</v>
      </c>
      <c r="C2290" s="2">
        <f>RSI!I2290</f>
        <v>28.336853114573799</v>
      </c>
      <c r="D2290" s="2">
        <f>MACD!E2290</f>
        <v>0.11665980978165535</v>
      </c>
      <c r="E2290" s="2">
        <f>MACD!F2290</f>
        <v>7.7331250494403689E-2</v>
      </c>
      <c r="F2290" s="2">
        <f>'Moving Avg'!D2290</f>
        <v>4.7390799999999995</v>
      </c>
      <c r="G2290" s="2">
        <f>'Moving Avg'!E2290</f>
        <v>4.7771400000000002</v>
      </c>
      <c r="H2290" s="2">
        <f>'Moving Avg'!F2290</f>
        <v>4.8963850000000013</v>
      </c>
      <c r="I2290" s="2">
        <f>'Moving Avg'!G2290</f>
        <v>5.079834</v>
      </c>
      <c r="J2290" s="2">
        <f>'Moving Avg'!H2290</f>
        <v>5.5401350000000047</v>
      </c>
      <c r="K2290" s="18" t="str">
        <f>OBV!F2290</f>
        <v>BEARISH</v>
      </c>
      <c r="L2290" s="18" t="str">
        <f>OBV!G2290</f>
        <v>NEUTRAL</v>
      </c>
      <c r="M2290" s="18" t="str">
        <f>OBV!H2290</f>
        <v>CONFIRMED BEARISH</v>
      </c>
      <c r="N2290" s="21">
        <f t="shared" si="350"/>
        <v>50</v>
      </c>
      <c r="O2290" s="21">
        <f t="shared" si="351"/>
        <v>100</v>
      </c>
      <c r="P2290" s="21">
        <f t="shared" si="352"/>
        <v>0</v>
      </c>
      <c r="Q2290" s="21">
        <f t="shared" si="353"/>
        <v>16.5</v>
      </c>
      <c r="R2290" s="22">
        <f t="shared" si="354"/>
        <v>54.975000000000001</v>
      </c>
      <c r="S2290" s="22">
        <f t="shared" si="355"/>
        <v>34.125</v>
      </c>
      <c r="T2290" s="22">
        <f t="shared" si="356"/>
        <v>29.925000000000001</v>
      </c>
      <c r="U2290" s="22">
        <f t="shared" si="357"/>
        <v>41.625</v>
      </c>
      <c r="V2290" s="21">
        <f t="shared" si="358"/>
        <v>39.674999999999997</v>
      </c>
      <c r="W2290" s="21">
        <f t="shared" si="359"/>
        <v>40.162499999999994</v>
      </c>
      <c r="X2290" s="20"/>
      <c r="Y2290" s="20"/>
      <c r="Z2290" s="20"/>
    </row>
    <row r="2291" spans="1:26" ht="13.5" x14ac:dyDescent="0.25">
      <c r="A2291" s="4">
        <f>TITRES_STAT!B2294</f>
        <v>45337</v>
      </c>
      <c r="B2291" s="2">
        <f>TITRES_STAT!C2294</f>
        <v>10.4</v>
      </c>
      <c r="C2291" s="2">
        <f>RSI!I2291</f>
        <v>34.835786264793853</v>
      </c>
      <c r="D2291" s="2">
        <f>MACD!E2291</f>
        <v>9.4026523371017134E-2</v>
      </c>
      <c r="E2291" s="2">
        <f>MACD!F2291</f>
        <v>8.0670305069726375E-2</v>
      </c>
      <c r="F2291" s="2">
        <f>'Moving Avg'!D2291</f>
        <v>4.7299199999999999</v>
      </c>
      <c r="G2291" s="2">
        <f>'Moving Avg'!E2291</f>
        <v>4.7725599999999995</v>
      </c>
      <c r="H2291" s="2">
        <f>'Moving Avg'!F2291</f>
        <v>4.8837750000000009</v>
      </c>
      <c r="I2291" s="2">
        <f>'Moving Avg'!G2291</f>
        <v>5.0666260000000003</v>
      </c>
      <c r="J2291" s="2">
        <f>'Moving Avg'!H2291</f>
        <v>5.5373055000000049</v>
      </c>
      <c r="K2291" s="18" t="str">
        <f>OBV!F2291</f>
        <v>BEARISH</v>
      </c>
      <c r="L2291" s="18" t="str">
        <f>OBV!G2291</f>
        <v>NEUTRAL</v>
      </c>
      <c r="M2291" s="18" t="str">
        <f>OBV!H2291</f>
        <v>CONFIRMED BEARISH</v>
      </c>
      <c r="N2291" s="21">
        <f t="shared" si="350"/>
        <v>50</v>
      </c>
      <c r="O2291" s="21">
        <f t="shared" si="351"/>
        <v>100</v>
      </c>
      <c r="P2291" s="21">
        <f t="shared" si="352"/>
        <v>0</v>
      </c>
      <c r="Q2291" s="21">
        <f t="shared" si="353"/>
        <v>16.5</v>
      </c>
      <c r="R2291" s="22">
        <f t="shared" si="354"/>
        <v>54.975000000000001</v>
      </c>
      <c r="S2291" s="22">
        <f t="shared" si="355"/>
        <v>34.125</v>
      </c>
      <c r="T2291" s="22">
        <f t="shared" si="356"/>
        <v>29.925000000000001</v>
      </c>
      <c r="U2291" s="22">
        <f t="shared" si="357"/>
        <v>41.625</v>
      </c>
      <c r="V2291" s="21">
        <f t="shared" si="358"/>
        <v>39.674999999999997</v>
      </c>
      <c r="W2291" s="21">
        <f t="shared" si="359"/>
        <v>40.162499999999994</v>
      </c>
      <c r="X2291" s="20"/>
      <c r="Y2291" s="20"/>
      <c r="Z2291" s="20"/>
    </row>
    <row r="2292" spans="1:26" ht="13.5" x14ac:dyDescent="0.25">
      <c r="A2292" s="4">
        <f>TITRES_STAT!B2295</f>
        <v>45338</v>
      </c>
      <c r="B2292" s="2">
        <f>TITRES_STAT!C2295</f>
        <v>10.39</v>
      </c>
      <c r="C2292" s="2">
        <f>RSI!I2292</f>
        <v>34.49813248949296</v>
      </c>
      <c r="D2292" s="2">
        <f>MACD!E2292</f>
        <v>7.6085042298625005E-2</v>
      </c>
      <c r="E2292" s="2">
        <f>MACD!F2292</f>
        <v>7.9753252515506107E-2</v>
      </c>
      <c r="F2292" s="2">
        <f>'Moving Avg'!D2292</f>
        <v>4.7390999999999996</v>
      </c>
      <c r="G2292" s="2">
        <f>'Moving Avg'!E2292</f>
        <v>4.7675199999999993</v>
      </c>
      <c r="H2292" s="2">
        <f>'Moving Avg'!F2292</f>
        <v>4.8697900000000001</v>
      </c>
      <c r="I2292" s="2">
        <f>'Moving Avg'!G2292</f>
        <v>5.0564460000000002</v>
      </c>
      <c r="J2292" s="2">
        <f>'Moving Avg'!H2292</f>
        <v>5.5347420000000049</v>
      </c>
      <c r="K2292" s="18" t="str">
        <f>OBV!F2292</f>
        <v>BEARISH</v>
      </c>
      <c r="L2292" s="18" t="str">
        <f>OBV!G2292</f>
        <v>NEUTRAL</v>
      </c>
      <c r="M2292" s="18" t="str">
        <f>OBV!H2292</f>
        <v>BEARISH DIVERGENCE</v>
      </c>
      <c r="N2292" s="21">
        <f t="shared" si="350"/>
        <v>50</v>
      </c>
      <c r="O2292" s="21">
        <f t="shared" si="351"/>
        <v>100</v>
      </c>
      <c r="P2292" s="21">
        <f t="shared" si="352"/>
        <v>0</v>
      </c>
      <c r="Q2292" s="21">
        <f t="shared" si="353"/>
        <v>16.5</v>
      </c>
      <c r="R2292" s="22">
        <f t="shared" si="354"/>
        <v>54.975000000000001</v>
      </c>
      <c r="S2292" s="22">
        <f t="shared" si="355"/>
        <v>34.125</v>
      </c>
      <c r="T2292" s="22">
        <f t="shared" si="356"/>
        <v>29.925000000000001</v>
      </c>
      <c r="U2292" s="22">
        <f t="shared" si="357"/>
        <v>41.625</v>
      </c>
      <c r="V2292" s="21">
        <f t="shared" si="358"/>
        <v>39.674999999999997</v>
      </c>
      <c r="W2292" s="21">
        <f t="shared" si="359"/>
        <v>40.162499999999994</v>
      </c>
      <c r="X2292" s="20"/>
      <c r="Y2292" s="20"/>
      <c r="Z2292" s="20"/>
    </row>
    <row r="2293" spans="1:26" ht="13.5" x14ac:dyDescent="0.25">
      <c r="A2293" s="4">
        <f>TITRES_STAT!B2296</f>
        <v>45341</v>
      </c>
      <c r="B2293" s="2">
        <f>TITRES_STAT!C2296</f>
        <v>10.5</v>
      </c>
      <c r="C2293" s="2">
        <f>RSI!I2293</f>
        <v>41.220597464288772</v>
      </c>
      <c r="D2293" s="2">
        <f>MACD!E2293</f>
        <v>5.8002285990641944E-2</v>
      </c>
      <c r="E2293" s="2">
        <f>MACD!F2293</f>
        <v>7.540305921053328E-2</v>
      </c>
      <c r="F2293" s="2">
        <f>'Moving Avg'!D2293</f>
        <v>4.7583600000000006</v>
      </c>
      <c r="G2293" s="2">
        <f>'Moving Avg'!E2293</f>
        <v>4.7675199999999993</v>
      </c>
      <c r="H2293" s="2">
        <f>'Moving Avg'!F2293</f>
        <v>4.8606150000000001</v>
      </c>
      <c r="I2293" s="2">
        <f>'Moving Avg'!G2293</f>
        <v>5.0472739999999998</v>
      </c>
      <c r="J2293" s="2">
        <f>'Moving Avg'!H2293</f>
        <v>5.5321415000000034</v>
      </c>
      <c r="K2293" s="18" t="str">
        <f>OBV!F2293</f>
        <v>BULLISH</v>
      </c>
      <c r="L2293" s="18" t="str">
        <f>OBV!G2293</f>
        <v>NEUTRAL</v>
      </c>
      <c r="M2293" s="18" t="str">
        <f>OBV!H2293</f>
        <v>CONFIRMED BULLISH</v>
      </c>
      <c r="N2293" s="21">
        <f t="shared" si="350"/>
        <v>50</v>
      </c>
      <c r="O2293" s="21">
        <f t="shared" si="351"/>
        <v>100</v>
      </c>
      <c r="P2293" s="21">
        <f t="shared" si="352"/>
        <v>0</v>
      </c>
      <c r="Q2293" s="21">
        <f t="shared" si="353"/>
        <v>83.5</v>
      </c>
      <c r="R2293" s="22">
        <f t="shared" si="354"/>
        <v>65.025000000000006</v>
      </c>
      <c r="S2293" s="22">
        <f t="shared" si="355"/>
        <v>50.875</v>
      </c>
      <c r="T2293" s="22">
        <f t="shared" si="356"/>
        <v>60.075000000000003</v>
      </c>
      <c r="U2293" s="22">
        <f t="shared" si="357"/>
        <v>58.375</v>
      </c>
      <c r="V2293" s="21">
        <f t="shared" si="358"/>
        <v>58.658333333333339</v>
      </c>
      <c r="W2293" s="21">
        <f t="shared" si="359"/>
        <v>58.587500000000006</v>
      </c>
      <c r="X2293" s="20"/>
      <c r="Y2293" s="20"/>
      <c r="Z2293" s="20"/>
    </row>
    <row r="2294" spans="1:26" ht="13.5" x14ac:dyDescent="0.25">
      <c r="A2294" s="4">
        <f>TITRES_STAT!B2297</f>
        <v>45342</v>
      </c>
      <c r="B2294" s="2">
        <f>TITRES_STAT!C2297</f>
        <v>10.5</v>
      </c>
      <c r="C2294" s="2">
        <f>RSI!I2294</f>
        <v>41.22059746428878</v>
      </c>
      <c r="D2294" s="2">
        <f>MACD!E2294</f>
        <v>4.3173889612698524E-2</v>
      </c>
      <c r="E2294" s="2">
        <f>MACD!F2294</f>
        <v>6.8957225290966331E-2</v>
      </c>
      <c r="F2294" s="2">
        <f>'Moving Avg'!D2294</f>
        <v>4.7776200000000006</v>
      </c>
      <c r="G2294" s="2">
        <f>'Moving Avg'!E2294</f>
        <v>4.7675199999999993</v>
      </c>
      <c r="H2294" s="2">
        <f>'Moving Avg'!F2294</f>
        <v>4.8491499999999998</v>
      </c>
      <c r="I2294" s="2">
        <f>'Moving Avg'!G2294</f>
        <v>5.0381020000000003</v>
      </c>
      <c r="J2294" s="2">
        <f>'Moving Avg'!H2294</f>
        <v>5.5295410000000036</v>
      </c>
      <c r="K2294" s="18" t="str">
        <f>OBV!F2294</f>
        <v>BULLISH</v>
      </c>
      <c r="L2294" s="18" t="str">
        <f>OBV!G2294</f>
        <v>NEUTRAL</v>
      </c>
      <c r="M2294" s="18" t="str">
        <f>OBV!H2294</f>
        <v>CONFIRMED BULLISH</v>
      </c>
      <c r="N2294" s="21">
        <f t="shared" si="350"/>
        <v>50</v>
      </c>
      <c r="O2294" s="21">
        <f t="shared" si="351"/>
        <v>100</v>
      </c>
      <c r="P2294" s="21">
        <f t="shared" si="352"/>
        <v>0</v>
      </c>
      <c r="Q2294" s="21">
        <f t="shared" si="353"/>
        <v>83.5</v>
      </c>
      <c r="R2294" s="22">
        <f t="shared" si="354"/>
        <v>65.025000000000006</v>
      </c>
      <c r="S2294" s="22">
        <f t="shared" si="355"/>
        <v>50.875</v>
      </c>
      <c r="T2294" s="22">
        <f t="shared" si="356"/>
        <v>60.075000000000003</v>
      </c>
      <c r="U2294" s="22">
        <f t="shared" si="357"/>
        <v>58.375</v>
      </c>
      <c r="V2294" s="21">
        <f t="shared" si="358"/>
        <v>58.658333333333339</v>
      </c>
      <c r="W2294" s="21">
        <f t="shared" si="359"/>
        <v>58.587500000000006</v>
      </c>
      <c r="X2294" s="20"/>
      <c r="Y2294" s="20"/>
      <c r="Z2294" s="20"/>
    </row>
    <row r="2295" spans="1:26" ht="13.5" x14ac:dyDescent="0.25">
      <c r="A2295" s="4">
        <f>TITRES_STAT!B2298</f>
        <v>45343</v>
      </c>
      <c r="B2295" s="2">
        <f>TITRES_STAT!C2298</f>
        <v>10.5</v>
      </c>
      <c r="C2295" s="2">
        <f>RSI!I2295</f>
        <v>41.220597464288787</v>
      </c>
      <c r="D2295" s="2">
        <f>MACD!E2295</f>
        <v>3.1064190004763681E-2</v>
      </c>
      <c r="E2295" s="2">
        <f>MACD!F2295</f>
        <v>6.1378618233725805E-2</v>
      </c>
      <c r="F2295" s="2">
        <f>'Moving Avg'!D2295</f>
        <v>4.79596</v>
      </c>
      <c r="G2295" s="2">
        <f>'Moving Avg'!E2295</f>
        <v>4.7675199999999993</v>
      </c>
      <c r="H2295" s="2">
        <f>'Moving Avg'!F2295</f>
        <v>4.8376849999999996</v>
      </c>
      <c r="I2295" s="2">
        <f>'Moving Avg'!G2295</f>
        <v>5.0289300000000008</v>
      </c>
      <c r="J2295" s="2">
        <f>'Moving Avg'!H2295</f>
        <v>5.5273850000000042</v>
      </c>
      <c r="K2295" s="18" t="str">
        <f>OBV!F2295</f>
        <v>BULLISH</v>
      </c>
      <c r="L2295" s="18" t="str">
        <f>OBV!G2295</f>
        <v>NEUTRAL</v>
      </c>
      <c r="M2295" s="18" t="str">
        <f>OBV!H2295</f>
        <v>CONFIRMED BULLISH</v>
      </c>
      <c r="N2295" s="21">
        <f t="shared" si="350"/>
        <v>50</v>
      </c>
      <c r="O2295" s="21">
        <f t="shared" si="351"/>
        <v>100</v>
      </c>
      <c r="P2295" s="21">
        <f t="shared" si="352"/>
        <v>0</v>
      </c>
      <c r="Q2295" s="21">
        <f t="shared" si="353"/>
        <v>83.5</v>
      </c>
      <c r="R2295" s="22">
        <f t="shared" si="354"/>
        <v>65.025000000000006</v>
      </c>
      <c r="S2295" s="22">
        <f t="shared" si="355"/>
        <v>50.875</v>
      </c>
      <c r="T2295" s="22">
        <f t="shared" si="356"/>
        <v>60.075000000000003</v>
      </c>
      <c r="U2295" s="22">
        <f t="shared" si="357"/>
        <v>58.375</v>
      </c>
      <c r="V2295" s="21">
        <f t="shared" si="358"/>
        <v>58.658333333333339</v>
      </c>
      <c r="W2295" s="21">
        <f t="shared" si="359"/>
        <v>58.587500000000006</v>
      </c>
      <c r="X2295" s="20"/>
      <c r="Y2295" s="20"/>
      <c r="Z2295" s="20"/>
    </row>
    <row r="2296" spans="1:26" ht="13.5" x14ac:dyDescent="0.25">
      <c r="A2296" s="4">
        <f>TITRES_STAT!B2299</f>
        <v>45344</v>
      </c>
      <c r="B2296" s="2">
        <f>TITRES_STAT!C2299</f>
        <v>10.65</v>
      </c>
      <c r="C2296" s="2">
        <f>RSI!I2296</f>
        <v>49.974097710797835</v>
      </c>
      <c r="D2296" s="2">
        <f>MACD!E2296</f>
        <v>1.6126229457181118E-2</v>
      </c>
      <c r="E2296" s="2">
        <f>MACD!F2296</f>
        <v>5.2328140478416871E-2</v>
      </c>
      <c r="F2296" s="2">
        <f>'Moving Avg'!D2296</f>
        <v>4.8188800000000001</v>
      </c>
      <c r="G2296" s="2">
        <f>'Moving Avg'!E2296</f>
        <v>4.7743999999999991</v>
      </c>
      <c r="H2296" s="2">
        <f>'Moving Avg'!F2296</f>
        <v>4.8314899999999996</v>
      </c>
      <c r="I2296" s="2">
        <f>'Moving Avg'!G2296</f>
        <v>5.0211340000000009</v>
      </c>
      <c r="J2296" s="2">
        <f>'Moving Avg'!H2296</f>
        <v>5.5258175000000049</v>
      </c>
      <c r="K2296" s="18" t="str">
        <f>OBV!F2296</f>
        <v>BEARISH</v>
      </c>
      <c r="L2296" s="18" t="str">
        <f>OBV!G2296</f>
        <v>NEUTRAL</v>
      </c>
      <c r="M2296" s="18" t="str">
        <f>OBV!H2296</f>
        <v>BEARISH DIVERGENCE</v>
      </c>
      <c r="N2296" s="21">
        <f t="shared" si="350"/>
        <v>50</v>
      </c>
      <c r="O2296" s="21">
        <f t="shared" si="351"/>
        <v>100</v>
      </c>
      <c r="P2296" s="21">
        <f t="shared" si="352"/>
        <v>0</v>
      </c>
      <c r="Q2296" s="21">
        <f t="shared" si="353"/>
        <v>16.5</v>
      </c>
      <c r="R2296" s="22">
        <f t="shared" si="354"/>
        <v>54.975000000000001</v>
      </c>
      <c r="S2296" s="22">
        <f t="shared" si="355"/>
        <v>34.125</v>
      </c>
      <c r="T2296" s="22">
        <f t="shared" si="356"/>
        <v>29.925000000000001</v>
      </c>
      <c r="U2296" s="22">
        <f t="shared" si="357"/>
        <v>41.625</v>
      </c>
      <c r="V2296" s="21">
        <f t="shared" si="358"/>
        <v>39.674999999999997</v>
      </c>
      <c r="W2296" s="21">
        <f t="shared" si="359"/>
        <v>40.162499999999994</v>
      </c>
      <c r="X2296" s="20"/>
      <c r="Y2296" s="20"/>
      <c r="Z2296" s="20"/>
    </row>
    <row r="2297" spans="1:26" ht="13.5" x14ac:dyDescent="0.25">
      <c r="A2297" s="4">
        <f>TITRES_STAT!B2300</f>
        <v>45345</v>
      </c>
      <c r="B2297" s="2">
        <f>TITRES_STAT!C2300</f>
        <v>10.64</v>
      </c>
      <c r="C2297" s="2">
        <f>RSI!I2297</f>
        <v>49.443917478984545</v>
      </c>
      <c r="D2297" s="2">
        <f>MACD!E2297</f>
        <v>-1.1019765039724128E-2</v>
      </c>
      <c r="E2297" s="2">
        <f>MACD!F2297</f>
        <v>3.9658559374788675E-2</v>
      </c>
      <c r="F2297" s="2">
        <f>'Moving Avg'!D2297</f>
        <v>4.8418000000000001</v>
      </c>
      <c r="G2297" s="2">
        <f>'Moving Avg'!E2297</f>
        <v>4.7904499999999999</v>
      </c>
      <c r="H2297" s="2">
        <f>'Moving Avg'!F2297</f>
        <v>4.82782</v>
      </c>
      <c r="I2297" s="2">
        <f>'Moving Avg'!G2297</f>
        <v>5.0132460000000005</v>
      </c>
      <c r="J2297" s="2">
        <f>'Moving Avg'!H2297</f>
        <v>5.5241605000000042</v>
      </c>
      <c r="K2297" s="18" t="str">
        <f>OBV!F2297</f>
        <v>BEARISH</v>
      </c>
      <c r="L2297" s="18" t="str">
        <f>OBV!G2297</f>
        <v>NEUTRAL</v>
      </c>
      <c r="M2297" s="18" t="str">
        <f>OBV!H2297</f>
        <v>BEARISH DIVERGENCE</v>
      </c>
      <c r="N2297" s="21">
        <f t="shared" si="350"/>
        <v>50</v>
      </c>
      <c r="O2297" s="21">
        <f t="shared" si="351"/>
        <v>100</v>
      </c>
      <c r="P2297" s="21">
        <f t="shared" si="352"/>
        <v>0</v>
      </c>
      <c r="Q2297" s="21">
        <f t="shared" si="353"/>
        <v>16.5</v>
      </c>
      <c r="R2297" s="22">
        <f t="shared" si="354"/>
        <v>54.975000000000001</v>
      </c>
      <c r="S2297" s="22">
        <f t="shared" si="355"/>
        <v>34.125</v>
      </c>
      <c r="T2297" s="22">
        <f t="shared" si="356"/>
        <v>29.925000000000001</v>
      </c>
      <c r="U2297" s="22">
        <f t="shared" si="357"/>
        <v>41.625</v>
      </c>
      <c r="V2297" s="21">
        <f t="shared" si="358"/>
        <v>39.674999999999997</v>
      </c>
      <c r="W2297" s="21">
        <f t="shared" si="359"/>
        <v>40.162499999999994</v>
      </c>
      <c r="X2297" s="20"/>
      <c r="Y2297" s="20"/>
      <c r="Z2297" s="20"/>
    </row>
    <row r="2298" spans="1:26" ht="13.5" x14ac:dyDescent="0.25">
      <c r="A2298" s="4">
        <f>TITRES_STAT!B2301</f>
        <v>45348</v>
      </c>
      <c r="B2298" s="2">
        <f>TITRES_STAT!C2301</f>
        <v>10.9</v>
      </c>
      <c r="C2298" s="2">
        <f>RSI!I2298</f>
        <v>60.999996654497473</v>
      </c>
      <c r="D2298" s="2">
        <f>MACD!E2298</f>
        <v>-4.282850984453912E-2</v>
      </c>
      <c r="E2298" s="2">
        <f>MACD!F2298</f>
        <v>2.3161145530923119E-2</v>
      </c>
      <c r="F2298" s="2">
        <f>'Moving Avg'!D2298</f>
        <v>4.8784999999999998</v>
      </c>
      <c r="G2298" s="2">
        <f>'Moving Avg'!E2298</f>
        <v>4.8184300000000011</v>
      </c>
      <c r="H2298" s="2">
        <f>'Moving Avg'!F2298</f>
        <v>4.8301150000000002</v>
      </c>
      <c r="I2298" s="2">
        <f>'Moving Avg'!G2298</f>
        <v>5.0077440000000015</v>
      </c>
      <c r="J2298" s="2">
        <f>'Moving Avg'!H2298</f>
        <v>5.5224775000000044</v>
      </c>
      <c r="K2298" s="18" t="str">
        <f>OBV!F2298</f>
        <v>BEARISH</v>
      </c>
      <c r="L2298" s="18" t="str">
        <f>OBV!G2298</f>
        <v>WEAK</v>
      </c>
      <c r="M2298" s="18" t="str">
        <f>OBV!H2298</f>
        <v>BEARISH DIVERGENCE</v>
      </c>
      <c r="N2298" s="21">
        <f t="shared" si="350"/>
        <v>50</v>
      </c>
      <c r="O2298" s="21">
        <f t="shared" si="351"/>
        <v>100</v>
      </c>
      <c r="P2298" s="21">
        <f t="shared" si="352"/>
        <v>0</v>
      </c>
      <c r="Q2298" s="21">
        <f t="shared" si="353"/>
        <v>0</v>
      </c>
      <c r="R2298" s="22">
        <f t="shared" si="354"/>
        <v>52.5</v>
      </c>
      <c r="S2298" s="22">
        <f t="shared" si="355"/>
        <v>30</v>
      </c>
      <c r="T2298" s="22">
        <f t="shared" si="356"/>
        <v>22.5</v>
      </c>
      <c r="U2298" s="22">
        <f t="shared" si="357"/>
        <v>37.5</v>
      </c>
      <c r="V2298" s="21">
        <f t="shared" si="358"/>
        <v>35</v>
      </c>
      <c r="W2298" s="21">
        <f t="shared" si="359"/>
        <v>35.625</v>
      </c>
      <c r="X2298" s="20"/>
      <c r="Y2298" s="20"/>
      <c r="Z2298" s="20"/>
    </row>
    <row r="2299" spans="1:26" ht="13.5" x14ac:dyDescent="0.25">
      <c r="A2299" s="4">
        <f>TITRES_STAT!B2302</f>
        <v>45349</v>
      </c>
      <c r="B2299" s="2">
        <f>TITRES_STAT!C2302</f>
        <v>11</v>
      </c>
      <c r="C2299" s="2">
        <f>RSI!I2299</f>
        <v>64.367394233110062</v>
      </c>
      <c r="D2299" s="2">
        <f>MACD!E2299</f>
        <v>-7.384301349680733E-2</v>
      </c>
      <c r="E2299" s="2">
        <f>MACD!F2299</f>
        <v>3.7603137253770305E-3</v>
      </c>
      <c r="F2299" s="2">
        <f>'Moving Avg'!D2299</f>
        <v>4.9243600000000001</v>
      </c>
      <c r="G2299" s="2">
        <f>'Moving Avg'!E2299</f>
        <v>4.8509900000000004</v>
      </c>
      <c r="H2299" s="2">
        <f>'Moving Avg'!F2299</f>
        <v>4.830115000000001</v>
      </c>
      <c r="I2299" s="2">
        <f>'Moving Avg'!G2299</f>
        <v>5.0031580000000018</v>
      </c>
      <c r="J2299" s="2">
        <f>'Moving Avg'!H2299</f>
        <v>5.521468000000004</v>
      </c>
      <c r="K2299" s="18" t="str">
        <f>OBV!F2299</f>
        <v>BEARISH</v>
      </c>
      <c r="L2299" s="18" t="str">
        <f>OBV!G2299</f>
        <v>NEUTRAL</v>
      </c>
      <c r="M2299" s="18" t="str">
        <f>OBV!H2299</f>
        <v>BEARISH DIVERGENCE</v>
      </c>
      <c r="N2299" s="21">
        <f t="shared" si="350"/>
        <v>50</v>
      </c>
      <c r="O2299" s="21">
        <f t="shared" si="351"/>
        <v>100</v>
      </c>
      <c r="P2299" s="21">
        <f t="shared" si="352"/>
        <v>0</v>
      </c>
      <c r="Q2299" s="21">
        <f t="shared" si="353"/>
        <v>16.5</v>
      </c>
      <c r="R2299" s="22">
        <f t="shared" si="354"/>
        <v>54.975000000000001</v>
      </c>
      <c r="S2299" s="22">
        <f t="shared" si="355"/>
        <v>34.125</v>
      </c>
      <c r="T2299" s="22">
        <f t="shared" si="356"/>
        <v>29.925000000000001</v>
      </c>
      <c r="U2299" s="22">
        <f t="shared" si="357"/>
        <v>41.625</v>
      </c>
      <c r="V2299" s="21">
        <f t="shared" si="358"/>
        <v>39.674999999999997</v>
      </c>
      <c r="W2299" s="21">
        <f t="shared" si="359"/>
        <v>40.162499999999994</v>
      </c>
      <c r="X2299" s="20"/>
      <c r="Y2299" s="20"/>
      <c r="Z2299" s="20"/>
    </row>
    <row r="2300" spans="1:26" ht="13.5" x14ac:dyDescent="0.25">
      <c r="A2300" s="4">
        <f>TITRES_STAT!B2303</f>
        <v>45350</v>
      </c>
      <c r="B2300" s="2">
        <f>TITRES_STAT!C2303</f>
        <v>11.15</v>
      </c>
      <c r="C2300" s="2">
        <f>RSI!I2300</f>
        <v>68.734579962940145</v>
      </c>
      <c r="D2300" s="2">
        <f>MACD!E2300</f>
        <v>-0.10539975552069958</v>
      </c>
      <c r="E2300" s="2">
        <f>MACD!F2300</f>
        <v>-1.8071700123838293E-2</v>
      </c>
      <c r="F2300" s="2">
        <f>'Moving Avg'!D2300</f>
        <v>4.9839799999999999</v>
      </c>
      <c r="G2300" s="2">
        <f>'Moving Avg'!E2300</f>
        <v>4.8899699999999999</v>
      </c>
      <c r="H2300" s="2">
        <f>'Moving Avg'!F2300</f>
        <v>4.8335549999999996</v>
      </c>
      <c r="I2300" s="2">
        <f>'Moving Avg'!G2300</f>
        <v>5.0004060000000017</v>
      </c>
      <c r="J2300" s="2">
        <f>'Moving Avg'!H2300</f>
        <v>5.5207360000000039</v>
      </c>
      <c r="K2300" s="18" t="str">
        <f>OBV!F2300</f>
        <v>BEARISH</v>
      </c>
      <c r="L2300" s="18" t="str">
        <f>OBV!G2300</f>
        <v>NEUTRAL</v>
      </c>
      <c r="M2300" s="18" t="str">
        <f>OBV!H2300</f>
        <v>BEARISH DIVERGENCE</v>
      </c>
      <c r="N2300" s="21">
        <f t="shared" si="350"/>
        <v>50</v>
      </c>
      <c r="O2300" s="21">
        <f t="shared" si="351"/>
        <v>100</v>
      </c>
      <c r="P2300" s="21">
        <f t="shared" si="352"/>
        <v>0</v>
      </c>
      <c r="Q2300" s="21">
        <f t="shared" si="353"/>
        <v>16.5</v>
      </c>
      <c r="R2300" s="22">
        <f t="shared" si="354"/>
        <v>54.975000000000001</v>
      </c>
      <c r="S2300" s="22">
        <f t="shared" si="355"/>
        <v>34.125</v>
      </c>
      <c r="T2300" s="22">
        <f t="shared" si="356"/>
        <v>29.925000000000001</v>
      </c>
      <c r="U2300" s="22">
        <f t="shared" si="357"/>
        <v>41.625</v>
      </c>
      <c r="V2300" s="21">
        <f t="shared" si="358"/>
        <v>39.674999999999997</v>
      </c>
      <c r="W2300" s="21">
        <f t="shared" si="359"/>
        <v>40.162499999999994</v>
      </c>
      <c r="X2300" s="20"/>
      <c r="Y2300" s="20"/>
      <c r="Z2300" s="20"/>
    </row>
    <row r="2301" spans="1:26" ht="13.5" x14ac:dyDescent="0.25">
      <c r="A2301" s="4">
        <f>TITRES_STAT!B2304</f>
        <v>45351</v>
      </c>
      <c r="B2301" s="2">
        <f>TITRES_STAT!C2304</f>
        <v>11.15</v>
      </c>
      <c r="C2301" s="2">
        <f>RSI!I2301</f>
        <v>68.734579962940145</v>
      </c>
      <c r="D2301" s="2">
        <f>MACD!E2301</f>
        <v>-0.12630318866738754</v>
      </c>
      <c r="E2301" s="2">
        <f>MACD!F2301</f>
        <v>-3.9717997832548146E-2</v>
      </c>
      <c r="F2301" s="2">
        <f>'Moving Avg'!D2301</f>
        <v>5.0298399999999992</v>
      </c>
      <c r="G2301" s="2">
        <f>'Moving Avg'!E2301</f>
        <v>4.924360000000001</v>
      </c>
      <c r="H2301" s="2">
        <f>'Moving Avg'!F2301</f>
        <v>4.8484599999999993</v>
      </c>
      <c r="I2301" s="2">
        <f>'Moving Avg'!G2301</f>
        <v>4.9971960000000006</v>
      </c>
      <c r="J2301" s="2">
        <f>'Moving Avg'!H2301</f>
        <v>5.5196260000000041</v>
      </c>
      <c r="K2301" s="18" t="str">
        <f>OBV!F2301</f>
        <v>BEARISH</v>
      </c>
      <c r="L2301" s="18" t="str">
        <f>OBV!G2301</f>
        <v>NEUTRAL</v>
      </c>
      <c r="M2301" s="18" t="str">
        <f>OBV!H2301</f>
        <v>BEARISH DIVERGENCE</v>
      </c>
      <c r="N2301" s="21">
        <f t="shared" si="350"/>
        <v>50</v>
      </c>
      <c r="O2301" s="21">
        <f t="shared" si="351"/>
        <v>100</v>
      </c>
      <c r="P2301" s="21">
        <f t="shared" si="352"/>
        <v>0</v>
      </c>
      <c r="Q2301" s="21">
        <f t="shared" si="353"/>
        <v>16.5</v>
      </c>
      <c r="R2301" s="22">
        <f t="shared" si="354"/>
        <v>54.975000000000001</v>
      </c>
      <c r="S2301" s="22">
        <f t="shared" si="355"/>
        <v>34.125</v>
      </c>
      <c r="T2301" s="22">
        <f t="shared" si="356"/>
        <v>29.925000000000001</v>
      </c>
      <c r="U2301" s="22">
        <f t="shared" si="357"/>
        <v>41.625</v>
      </c>
      <c r="V2301" s="21">
        <f t="shared" si="358"/>
        <v>39.674999999999997</v>
      </c>
      <c r="W2301" s="21">
        <f t="shared" si="359"/>
        <v>40.162499999999994</v>
      </c>
      <c r="X2301" s="20"/>
      <c r="Y2301" s="20"/>
      <c r="Z2301" s="20"/>
    </row>
    <row r="2302" spans="1:26" ht="13.5" x14ac:dyDescent="0.25">
      <c r="A2302" s="4">
        <f>TITRES_STAT!B2305</f>
        <v>45352</v>
      </c>
      <c r="B2302" s="2">
        <f>TITRES_STAT!C2305</f>
        <v>10.99</v>
      </c>
      <c r="C2302" s="2">
        <f>RSI!I2302</f>
        <v>59.694481391447965</v>
      </c>
      <c r="D2302" s="2">
        <f>MACD!E2302</f>
        <v>-0.14043832074906781</v>
      </c>
      <c r="E2302" s="2">
        <f>MACD!F2302</f>
        <v>-5.9862062415852083E-2</v>
      </c>
      <c r="F2302" s="2">
        <f>'Moving Avg'!D2302</f>
        <v>5.06196</v>
      </c>
      <c r="G2302" s="2">
        <f>'Moving Avg'!E2302</f>
        <v>4.9518800000000009</v>
      </c>
      <c r="H2302" s="2">
        <f>'Moving Avg'!F2302</f>
        <v>4.8596999999999992</v>
      </c>
      <c r="I2302" s="2">
        <f>'Moving Avg'!G2302</f>
        <v>4.9929780000000017</v>
      </c>
      <c r="J2302" s="2">
        <f>'Moving Avg'!H2302</f>
        <v>5.5185720000000034</v>
      </c>
      <c r="K2302" s="18" t="str">
        <f>OBV!F2302</f>
        <v>BULLISH</v>
      </c>
      <c r="L2302" s="18" t="str">
        <f>OBV!G2302</f>
        <v>NEUTRAL</v>
      </c>
      <c r="M2302" s="18" t="str">
        <f>OBV!H2302</f>
        <v>CONFIRMED BULLISH</v>
      </c>
      <c r="N2302" s="21">
        <f t="shared" si="350"/>
        <v>50</v>
      </c>
      <c r="O2302" s="21">
        <f t="shared" si="351"/>
        <v>100</v>
      </c>
      <c r="P2302" s="21">
        <f t="shared" si="352"/>
        <v>0</v>
      </c>
      <c r="Q2302" s="21">
        <f t="shared" si="353"/>
        <v>83.5</v>
      </c>
      <c r="R2302" s="22">
        <f t="shared" si="354"/>
        <v>65.025000000000006</v>
      </c>
      <c r="S2302" s="22">
        <f t="shared" si="355"/>
        <v>50.875</v>
      </c>
      <c r="T2302" s="22">
        <f t="shared" si="356"/>
        <v>60.075000000000003</v>
      </c>
      <c r="U2302" s="22">
        <f t="shared" si="357"/>
        <v>58.375</v>
      </c>
      <c r="V2302" s="21">
        <f t="shared" si="358"/>
        <v>58.658333333333339</v>
      </c>
      <c r="W2302" s="21">
        <f t="shared" si="359"/>
        <v>58.587500000000006</v>
      </c>
      <c r="X2302" s="20"/>
      <c r="Y2302" s="20"/>
      <c r="Z2302" s="20"/>
    </row>
    <row r="2303" spans="1:26" ht="13.5" x14ac:dyDescent="0.25">
      <c r="A2303" s="4">
        <f>TITRES_STAT!B2306</f>
        <v>45355</v>
      </c>
      <c r="B2303" s="2">
        <f>TITRES_STAT!C2306</f>
        <v>11.12</v>
      </c>
      <c r="C2303" s="2">
        <f>RSI!I2303</f>
        <v>63.85693864357944</v>
      </c>
      <c r="D2303" s="2">
        <f>MACD!E2303</f>
        <v>-0.14970956872475405</v>
      </c>
      <c r="E2303" s="2">
        <f>MACD!F2303</f>
        <v>-7.783156367763247E-2</v>
      </c>
      <c r="F2303" s="2">
        <f>'Moving Avg'!D2303</f>
        <v>5.0821399999999999</v>
      </c>
      <c r="G2303" s="2">
        <f>'Moving Avg'!E2303</f>
        <v>4.9803200000000007</v>
      </c>
      <c r="H2303" s="2">
        <f>'Moving Avg'!F2303</f>
        <v>4.8739199999999991</v>
      </c>
      <c r="I2303" s="2">
        <f>'Moving Avg'!G2303</f>
        <v>4.9913280000000011</v>
      </c>
      <c r="J2303" s="2">
        <f>'Moving Avg'!H2303</f>
        <v>5.5181715000000047</v>
      </c>
      <c r="K2303" s="18" t="str">
        <f>OBV!F2303</f>
        <v>BULLISH</v>
      </c>
      <c r="L2303" s="18" t="str">
        <f>OBV!G2303</f>
        <v>NEUTRAL</v>
      </c>
      <c r="M2303" s="18" t="str">
        <f>OBV!H2303</f>
        <v>CONFIRMED BULLISH</v>
      </c>
      <c r="N2303" s="21">
        <f t="shared" si="350"/>
        <v>50</v>
      </c>
      <c r="O2303" s="21">
        <f t="shared" si="351"/>
        <v>100</v>
      </c>
      <c r="P2303" s="21">
        <f t="shared" si="352"/>
        <v>0</v>
      </c>
      <c r="Q2303" s="21">
        <f t="shared" si="353"/>
        <v>83.5</v>
      </c>
      <c r="R2303" s="22">
        <f t="shared" si="354"/>
        <v>65.025000000000006</v>
      </c>
      <c r="S2303" s="22">
        <f t="shared" si="355"/>
        <v>50.875</v>
      </c>
      <c r="T2303" s="22">
        <f t="shared" si="356"/>
        <v>60.075000000000003</v>
      </c>
      <c r="U2303" s="22">
        <f t="shared" si="357"/>
        <v>58.375</v>
      </c>
      <c r="V2303" s="21">
        <f t="shared" si="358"/>
        <v>58.658333333333339</v>
      </c>
      <c r="W2303" s="21">
        <f t="shared" si="359"/>
        <v>58.587500000000006</v>
      </c>
      <c r="X2303" s="20"/>
      <c r="Y2303" s="20"/>
      <c r="Z2303" s="20"/>
    </row>
    <row r="2304" spans="1:26" ht="13.5" x14ac:dyDescent="0.25">
      <c r="A2304" s="4">
        <f>TITRES_STAT!B2307</f>
        <v>45356</v>
      </c>
      <c r="B2304" s="2">
        <f>TITRES_STAT!C2307</f>
        <v>10.97</v>
      </c>
      <c r="C2304" s="2">
        <f>RSI!I2304</f>
        <v>56.591477752805197</v>
      </c>
      <c r="D2304" s="2">
        <f>MACD!E2304</f>
        <v>-0.15341200438975289</v>
      </c>
      <c r="E2304" s="2">
        <f>MACD!F2304</f>
        <v>-9.2947651820056557E-2</v>
      </c>
      <c r="F2304" s="2">
        <f>'Moving Avg'!D2304</f>
        <v>5.0793999999999997</v>
      </c>
      <c r="G2304" s="2">
        <f>'Moving Avg'!E2304</f>
        <v>5.0018799999999999</v>
      </c>
      <c r="H2304" s="2">
        <f>'Moving Avg'!F2304</f>
        <v>4.8846999999999987</v>
      </c>
      <c r="I2304" s="2">
        <f>'Moving Avg'!G2304</f>
        <v>4.9880260000000023</v>
      </c>
      <c r="J2304" s="2">
        <f>'Moving Avg'!H2304</f>
        <v>5.5177605000000041</v>
      </c>
      <c r="K2304" s="18" t="str">
        <f>OBV!F2304</f>
        <v>BULLISH</v>
      </c>
      <c r="L2304" s="18" t="str">
        <f>OBV!G2304</f>
        <v>NEUTRAL</v>
      </c>
      <c r="M2304" s="18" t="str">
        <f>OBV!H2304</f>
        <v>BULLISH DIVERGENCE</v>
      </c>
      <c r="N2304" s="21">
        <f t="shared" si="350"/>
        <v>50</v>
      </c>
      <c r="O2304" s="21">
        <f t="shared" si="351"/>
        <v>100</v>
      </c>
      <c r="P2304" s="21">
        <f t="shared" si="352"/>
        <v>0</v>
      </c>
      <c r="Q2304" s="21">
        <f t="shared" si="353"/>
        <v>66.5</v>
      </c>
      <c r="R2304" s="22">
        <f t="shared" si="354"/>
        <v>62.475000000000001</v>
      </c>
      <c r="S2304" s="22">
        <f t="shared" si="355"/>
        <v>46.625</v>
      </c>
      <c r="T2304" s="22">
        <f t="shared" si="356"/>
        <v>52.424999999999997</v>
      </c>
      <c r="U2304" s="22">
        <f t="shared" si="357"/>
        <v>54.125</v>
      </c>
      <c r="V2304" s="21">
        <f t="shared" si="358"/>
        <v>53.841666666666661</v>
      </c>
      <c r="W2304" s="21">
        <f t="shared" si="359"/>
        <v>53.912499999999994</v>
      </c>
      <c r="X2304" s="20"/>
      <c r="Y2304" s="20"/>
      <c r="Z2304" s="20"/>
    </row>
    <row r="2305" spans="1:26" ht="13.5" x14ac:dyDescent="0.25">
      <c r="A2305" s="4">
        <f>TITRES_STAT!B2308</f>
        <v>45357</v>
      </c>
      <c r="B2305" s="2">
        <f>TITRES_STAT!C2308</f>
        <v>11.05</v>
      </c>
      <c r="C2305" s="2">
        <f>RSI!I2305</f>
        <v>59.254628016904334</v>
      </c>
      <c r="D2305" s="2">
        <f>MACD!E2305</f>
        <v>-0.15973998669834533</v>
      </c>
      <c r="E2305" s="2">
        <f>MACD!F2305</f>
        <v>-0.10630611879571431</v>
      </c>
      <c r="F2305" s="2">
        <f>'Moving Avg'!D2305</f>
        <v>5.0702400000000001</v>
      </c>
      <c r="G2305" s="2">
        <f>'Moving Avg'!E2305</f>
        <v>5.0271100000000004</v>
      </c>
      <c r="H2305" s="2">
        <f>'Moving Avg'!F2305</f>
        <v>4.897314999999999</v>
      </c>
      <c r="I2305" s="2">
        <f>'Moving Avg'!G2305</f>
        <v>4.9848160000000004</v>
      </c>
      <c r="J2305" s="2">
        <f>'Moving Avg'!H2305</f>
        <v>5.5165995000000043</v>
      </c>
      <c r="K2305" s="18" t="str">
        <f>OBV!F2305</f>
        <v>BULLISH</v>
      </c>
      <c r="L2305" s="18" t="str">
        <f>OBV!G2305</f>
        <v>NEUTRAL</v>
      </c>
      <c r="M2305" s="18" t="str">
        <f>OBV!H2305</f>
        <v>BULLISH DIVERGENCE</v>
      </c>
      <c r="N2305" s="21">
        <f t="shared" si="350"/>
        <v>50</v>
      </c>
      <c r="O2305" s="21">
        <f t="shared" si="351"/>
        <v>100</v>
      </c>
      <c r="P2305" s="21">
        <f t="shared" si="352"/>
        <v>0</v>
      </c>
      <c r="Q2305" s="21">
        <f t="shared" si="353"/>
        <v>66.5</v>
      </c>
      <c r="R2305" s="22">
        <f t="shared" si="354"/>
        <v>62.475000000000001</v>
      </c>
      <c r="S2305" s="22">
        <f t="shared" si="355"/>
        <v>46.625</v>
      </c>
      <c r="T2305" s="22">
        <f t="shared" si="356"/>
        <v>52.424999999999997</v>
      </c>
      <c r="U2305" s="22">
        <f t="shared" si="357"/>
        <v>54.125</v>
      </c>
      <c r="V2305" s="21">
        <f t="shared" si="358"/>
        <v>53.841666666666661</v>
      </c>
      <c r="W2305" s="21">
        <f t="shared" si="359"/>
        <v>53.912499999999994</v>
      </c>
      <c r="X2305" s="20"/>
      <c r="Y2305" s="20"/>
      <c r="Z2305" s="20"/>
    </row>
    <row r="2306" spans="1:26" ht="13.5" x14ac:dyDescent="0.25">
      <c r="A2306" s="4">
        <f>TITRES_STAT!B2309</f>
        <v>45358</v>
      </c>
      <c r="B2306" s="2">
        <f>TITRES_STAT!C2309</f>
        <v>11.05</v>
      </c>
      <c r="C2306" s="2">
        <f>RSI!I2306</f>
        <v>59.254628016904327</v>
      </c>
      <c r="D2306" s="2">
        <f>MACD!E2306</f>
        <v>-0.15516800717717505</v>
      </c>
      <c r="E2306" s="2">
        <f>MACD!F2306</f>
        <v>-0.11607849647200646</v>
      </c>
      <c r="F2306" s="2">
        <f>'Moving Avg'!D2306</f>
        <v>5.0610799999999996</v>
      </c>
      <c r="G2306" s="2">
        <f>'Moving Avg'!E2306</f>
        <v>5.0454600000000003</v>
      </c>
      <c r="H2306" s="2">
        <f>'Moving Avg'!F2306</f>
        <v>4.9099299999999984</v>
      </c>
      <c r="I2306" s="2">
        <f>'Moving Avg'!G2306</f>
        <v>4.981148000000001</v>
      </c>
      <c r="J2306" s="2">
        <f>'Moving Avg'!H2306</f>
        <v>5.5152605000000055</v>
      </c>
      <c r="K2306" s="18" t="str">
        <f>OBV!F2306</f>
        <v>BULLISH</v>
      </c>
      <c r="L2306" s="18" t="str">
        <f>OBV!G2306</f>
        <v>NEUTRAL</v>
      </c>
      <c r="M2306" s="18" t="str">
        <f>OBV!H2306</f>
        <v>BULLISH DIVERGENCE</v>
      </c>
      <c r="N2306" s="21">
        <f t="shared" ref="N2306:N2369" si="360">IF(D2306&lt;30,50, IF(D2306&gt;70, 0, 25))</f>
        <v>50</v>
      </c>
      <c r="O2306" s="21">
        <f t="shared" ref="O2306:O2369" si="361">IF(F2306-E2306&gt;0.02, 100, IF(F2306-E2306&lt;0,0,45))</f>
        <v>100</v>
      </c>
      <c r="P2306" s="21">
        <f t="shared" ref="P2306:P2369" si="362">IF(G2306-J2306&gt;10,100,IF(G2306-J2306&gt;5,75, IF(G2306-J2306&gt;0,50,0)))</f>
        <v>0</v>
      </c>
      <c r="Q2306" s="21">
        <f t="shared" ref="Q2306:Q2369" si="363">IF(M2306="confirmed bullish", 34, IF(M2306="bullish divergence",17, 0))+IF(K2306="bullish",33,IF(K2306="bearish",0,16.5))+IF(L2306="strong",33,IF(L2306="weak",0,16.5))</f>
        <v>66.5</v>
      </c>
      <c r="R2306" s="22">
        <f t="shared" si="354"/>
        <v>62.475000000000001</v>
      </c>
      <c r="S2306" s="22">
        <f t="shared" si="355"/>
        <v>46.625</v>
      </c>
      <c r="T2306" s="22">
        <f t="shared" si="356"/>
        <v>52.424999999999997</v>
      </c>
      <c r="U2306" s="22">
        <f t="shared" si="357"/>
        <v>54.125</v>
      </c>
      <c r="V2306" s="21">
        <f t="shared" si="358"/>
        <v>53.841666666666661</v>
      </c>
      <c r="W2306" s="21">
        <f t="shared" si="359"/>
        <v>53.912499999999994</v>
      </c>
      <c r="X2306" s="20"/>
      <c r="Y2306" s="20"/>
      <c r="Z2306" s="20"/>
    </row>
    <row r="2307" spans="1:26" ht="13.5" x14ac:dyDescent="0.25">
      <c r="A2307" s="4">
        <f>TITRES_STAT!B2310</f>
        <v>45359</v>
      </c>
      <c r="B2307" s="2">
        <f>TITRES_STAT!C2310</f>
        <v>10.9</v>
      </c>
      <c r="C2307" s="2">
        <f>RSI!I2307</f>
        <v>52.281035150558047</v>
      </c>
      <c r="D2307" s="2">
        <f>MACD!E2307</f>
        <v>-0.14752023966426808</v>
      </c>
      <c r="E2307" s="2">
        <f>MACD!F2307</f>
        <v>-0.1223668451104588</v>
      </c>
      <c r="F2307" s="2">
        <f>'Moving Avg'!D2307</f>
        <v>5.0528199999999996</v>
      </c>
      <c r="G2307" s="2">
        <f>'Moving Avg'!E2307</f>
        <v>5.0573899999999998</v>
      </c>
      <c r="H2307" s="2">
        <f>'Moving Avg'!F2307</f>
        <v>4.9239199999999999</v>
      </c>
      <c r="I2307" s="2">
        <f>'Moving Avg'!G2307</f>
        <v>4.9742700000000006</v>
      </c>
      <c r="J2307" s="2">
        <f>'Moving Avg'!H2307</f>
        <v>5.5135775000000056</v>
      </c>
      <c r="K2307" s="18" t="str">
        <f>OBV!F2307</f>
        <v>BEARISH</v>
      </c>
      <c r="L2307" s="18" t="str">
        <f>OBV!G2307</f>
        <v>WEAK</v>
      </c>
      <c r="M2307" s="18" t="str">
        <f>OBV!H2307</f>
        <v>CONFIRMED BEARISH</v>
      </c>
      <c r="N2307" s="21">
        <f t="shared" si="360"/>
        <v>50</v>
      </c>
      <c r="O2307" s="21">
        <f t="shared" si="361"/>
        <v>100</v>
      </c>
      <c r="P2307" s="21">
        <f t="shared" si="362"/>
        <v>0</v>
      </c>
      <c r="Q2307" s="21">
        <f t="shared" si="363"/>
        <v>0</v>
      </c>
      <c r="R2307" s="22">
        <f t="shared" ref="R2307:R2370" si="364">0.35*N2307+O2307*0.35+P2307*0.15+Q2307*0.15</f>
        <v>52.5</v>
      </c>
      <c r="S2307" s="22">
        <f t="shared" ref="S2307:S2370" si="365">N2307*0.2+O2307*0.2+P2307*0.35+Q2307*0.25</f>
        <v>30</v>
      </c>
      <c r="T2307" s="22">
        <f t="shared" ref="T2307:T2370" si="366">N2307*0.15+O2307*0.15+P2307*0.25+Q2307*0.45</f>
        <v>22.5</v>
      </c>
      <c r="U2307" s="22">
        <f t="shared" ref="U2307:U2370" si="367">0.25*SUM(N2307:Q2307)</f>
        <v>37.5</v>
      </c>
      <c r="V2307" s="21">
        <f t="shared" ref="V2307:V2370" si="368">SUM(R2307:T2307)/3</f>
        <v>35</v>
      </c>
      <c r="W2307" s="21">
        <f t="shared" ref="W2307:W2370" si="369">SUM(R2307:U2307)/4</f>
        <v>35.625</v>
      </c>
      <c r="X2307" s="20"/>
      <c r="Y2307" s="20"/>
      <c r="Z2307" s="20"/>
    </row>
    <row r="2308" spans="1:26" ht="13.5" x14ac:dyDescent="0.25">
      <c r="A2308" s="4">
        <f>TITRES_STAT!B2311</f>
        <v>45362</v>
      </c>
      <c r="B2308" s="2">
        <f>TITRES_STAT!C2311</f>
        <v>10.89</v>
      </c>
      <c r="C2308" s="2">
        <f>RSI!I2308</f>
        <v>51.841728415007026</v>
      </c>
      <c r="D2308" s="2">
        <f>MACD!E2308</f>
        <v>-0.12251221395285228</v>
      </c>
      <c r="E2308" s="2">
        <f>MACD!F2308</f>
        <v>-0.1223959188789375</v>
      </c>
      <c r="F2308" s="2">
        <f>'Moving Avg'!D2308</f>
        <v>5.03172</v>
      </c>
      <c r="G2308" s="2">
        <f>'Moving Avg'!E2308</f>
        <v>5.0569300000000004</v>
      </c>
      <c r="H2308" s="2">
        <f>'Moving Avg'!F2308</f>
        <v>4.9376800000000003</v>
      </c>
      <c r="I2308" s="2">
        <f>'Moving Avg'!G2308</f>
        <v>4.9668400000000013</v>
      </c>
      <c r="J2308" s="2">
        <f>'Moving Avg'!H2308</f>
        <v>5.5123160000000055</v>
      </c>
      <c r="K2308" s="18" t="str">
        <f>OBV!F2308</f>
        <v>BEARISH</v>
      </c>
      <c r="L2308" s="18" t="str">
        <f>OBV!G2308</f>
        <v>WEAK</v>
      </c>
      <c r="M2308" s="18" t="str">
        <f>OBV!H2308</f>
        <v>CONFIRMED BEARISH</v>
      </c>
      <c r="N2308" s="21">
        <f t="shared" si="360"/>
        <v>50</v>
      </c>
      <c r="O2308" s="21">
        <f t="shared" si="361"/>
        <v>100</v>
      </c>
      <c r="P2308" s="21">
        <f t="shared" si="362"/>
        <v>0</v>
      </c>
      <c r="Q2308" s="21">
        <f t="shared" si="363"/>
        <v>0</v>
      </c>
      <c r="R2308" s="22">
        <f t="shared" si="364"/>
        <v>52.5</v>
      </c>
      <c r="S2308" s="22">
        <f t="shared" si="365"/>
        <v>30</v>
      </c>
      <c r="T2308" s="22">
        <f t="shared" si="366"/>
        <v>22.5</v>
      </c>
      <c r="U2308" s="22">
        <f t="shared" si="367"/>
        <v>37.5</v>
      </c>
      <c r="V2308" s="21">
        <f t="shared" si="368"/>
        <v>35</v>
      </c>
      <c r="W2308" s="21">
        <f t="shared" si="369"/>
        <v>35.625</v>
      </c>
      <c r="X2308" s="20"/>
      <c r="Y2308" s="20"/>
      <c r="Z2308" s="20"/>
    </row>
    <row r="2309" spans="1:26" ht="13.5" x14ac:dyDescent="0.25">
      <c r="A2309" s="4">
        <f>TITRES_STAT!B2312</f>
        <v>45363</v>
      </c>
      <c r="B2309" s="2">
        <f>TITRES_STAT!C2312</f>
        <v>10.91</v>
      </c>
      <c r="C2309" s="2">
        <f>RSI!I2309</f>
        <v>52.697818627993314</v>
      </c>
      <c r="D2309" s="2">
        <f>MACD!E2309</f>
        <v>-9.5105786811967796E-2</v>
      </c>
      <c r="E2309" s="2">
        <f>MACD!F2309</f>
        <v>-0.11693789246554356</v>
      </c>
      <c r="F2309" s="2">
        <f>'Moving Avg'!D2309</f>
        <v>5.0262200000000004</v>
      </c>
      <c r="G2309" s="2">
        <f>'Moving Avg'!E2309</f>
        <v>5.05281</v>
      </c>
      <c r="H2309" s="2">
        <f>'Moving Avg'!F2309</f>
        <v>4.9519000000000002</v>
      </c>
      <c r="I2309" s="2">
        <f>'Moving Avg'!G2309</f>
        <v>4.962346000000001</v>
      </c>
      <c r="J2309" s="2">
        <f>'Moving Avg'!H2309</f>
        <v>5.5112340000000062</v>
      </c>
      <c r="K2309" s="18" t="str">
        <f>OBV!F2309</f>
        <v>BEARISH</v>
      </c>
      <c r="L2309" s="18" t="str">
        <f>OBV!G2309</f>
        <v>WEAK</v>
      </c>
      <c r="M2309" s="18" t="str">
        <f>OBV!H2309</f>
        <v>CONFIRMED BEARISH</v>
      </c>
      <c r="N2309" s="21">
        <f t="shared" si="360"/>
        <v>50</v>
      </c>
      <c r="O2309" s="21">
        <f t="shared" si="361"/>
        <v>100</v>
      </c>
      <c r="P2309" s="21">
        <f t="shared" si="362"/>
        <v>0</v>
      </c>
      <c r="Q2309" s="21">
        <f t="shared" si="363"/>
        <v>0</v>
      </c>
      <c r="R2309" s="22">
        <f t="shared" si="364"/>
        <v>52.5</v>
      </c>
      <c r="S2309" s="22">
        <f t="shared" si="365"/>
        <v>30</v>
      </c>
      <c r="T2309" s="22">
        <f t="shared" si="366"/>
        <v>22.5</v>
      </c>
      <c r="U2309" s="22">
        <f t="shared" si="367"/>
        <v>37.5</v>
      </c>
      <c r="V2309" s="21">
        <f t="shared" si="368"/>
        <v>35</v>
      </c>
      <c r="W2309" s="21">
        <f t="shared" si="369"/>
        <v>35.625</v>
      </c>
      <c r="X2309" s="20"/>
      <c r="Y2309" s="20"/>
      <c r="Z2309" s="20"/>
    </row>
    <row r="2310" spans="1:26" ht="13.5" x14ac:dyDescent="0.25">
      <c r="A2310" s="4">
        <f>TITRES_STAT!B2313</f>
        <v>45364</v>
      </c>
      <c r="B2310" s="2">
        <f>TITRES_STAT!C2313</f>
        <v>10.8</v>
      </c>
      <c r="C2310" s="2">
        <f>RSI!I2310</f>
        <v>47.686705634451968</v>
      </c>
      <c r="D2310" s="2">
        <f>MACD!E2310</f>
        <v>-5.7754816410284349E-2</v>
      </c>
      <c r="E2310" s="2">
        <f>MACD!F2310</f>
        <v>-0.10510127725449173</v>
      </c>
      <c r="F2310" s="2">
        <f>'Moving Avg'!D2310</f>
        <v>5.0032800000000002</v>
      </c>
      <c r="G2310" s="2">
        <f>'Moving Avg'!E2310</f>
        <v>5.036760000000001</v>
      </c>
      <c r="H2310" s="2">
        <f>'Moving Avg'!F2310</f>
        <v>4.9633649999999996</v>
      </c>
      <c r="I2310" s="2">
        <f>'Moving Avg'!G2310</f>
        <v>4.9586760000000005</v>
      </c>
      <c r="J2310" s="2">
        <f>'Moving Avg'!H2310</f>
        <v>5.5098995000000057</v>
      </c>
      <c r="K2310" s="18" t="str">
        <f>OBV!F2310</f>
        <v>BEARISH</v>
      </c>
      <c r="L2310" s="18" t="str">
        <f>OBV!G2310</f>
        <v>WEAK</v>
      </c>
      <c r="M2310" s="18" t="str">
        <f>OBV!H2310</f>
        <v>CONFIRMED BEARISH</v>
      </c>
      <c r="N2310" s="21">
        <f t="shared" si="360"/>
        <v>50</v>
      </c>
      <c r="O2310" s="21">
        <f t="shared" si="361"/>
        <v>100</v>
      </c>
      <c r="P2310" s="21">
        <f t="shared" si="362"/>
        <v>0</v>
      </c>
      <c r="Q2310" s="21">
        <f t="shared" si="363"/>
        <v>0</v>
      </c>
      <c r="R2310" s="22">
        <f t="shared" si="364"/>
        <v>52.5</v>
      </c>
      <c r="S2310" s="22">
        <f t="shared" si="365"/>
        <v>30</v>
      </c>
      <c r="T2310" s="22">
        <f t="shared" si="366"/>
        <v>22.5</v>
      </c>
      <c r="U2310" s="22">
        <f t="shared" si="367"/>
        <v>37.5</v>
      </c>
      <c r="V2310" s="21">
        <f t="shared" si="368"/>
        <v>35</v>
      </c>
      <c r="W2310" s="21">
        <f t="shared" si="369"/>
        <v>35.625</v>
      </c>
      <c r="X2310" s="20"/>
      <c r="Y2310" s="20"/>
      <c r="Z2310" s="20"/>
    </row>
    <row r="2311" spans="1:26" ht="13.5" x14ac:dyDescent="0.25">
      <c r="A2311" s="4">
        <f>TITRES_STAT!B2314</f>
        <v>45365</v>
      </c>
      <c r="B2311" s="2">
        <f>TITRES_STAT!C2314</f>
        <v>10.8</v>
      </c>
      <c r="C2311" s="2">
        <f>RSI!I2311</f>
        <v>47.686705634451975</v>
      </c>
      <c r="D2311" s="2">
        <f>MACD!E2311</f>
        <v>-2.6004001236199059E-2</v>
      </c>
      <c r="E2311" s="2">
        <f>MACD!F2311</f>
        <v>-8.9281822050833209E-2</v>
      </c>
      <c r="F2311" s="2">
        <f>'Moving Avg'!D2311</f>
        <v>4.98034</v>
      </c>
      <c r="G2311" s="2">
        <f>'Moving Avg'!E2311</f>
        <v>5.0207099999999993</v>
      </c>
      <c r="H2311" s="2">
        <f>'Moving Avg'!F2311</f>
        <v>4.9725349999999997</v>
      </c>
      <c r="I2311" s="2">
        <f>'Moving Avg'!G2311</f>
        <v>4.9550060000000009</v>
      </c>
      <c r="J2311" s="2">
        <f>'Moving Avg'!H2311</f>
        <v>5.5086540000000062</v>
      </c>
      <c r="K2311" s="18" t="str">
        <f>OBV!F2311</f>
        <v>BEARISH</v>
      </c>
      <c r="L2311" s="18" t="str">
        <f>OBV!G2311</f>
        <v>WEAK</v>
      </c>
      <c r="M2311" s="18" t="str">
        <f>OBV!H2311</f>
        <v>CONFIRMED BEARISH</v>
      </c>
      <c r="N2311" s="21">
        <f t="shared" si="360"/>
        <v>50</v>
      </c>
      <c r="O2311" s="21">
        <f t="shared" si="361"/>
        <v>100</v>
      </c>
      <c r="P2311" s="21">
        <f t="shared" si="362"/>
        <v>0</v>
      </c>
      <c r="Q2311" s="21">
        <f t="shared" si="363"/>
        <v>0</v>
      </c>
      <c r="R2311" s="22">
        <f t="shared" si="364"/>
        <v>52.5</v>
      </c>
      <c r="S2311" s="22">
        <f t="shared" si="365"/>
        <v>30</v>
      </c>
      <c r="T2311" s="22">
        <f t="shared" si="366"/>
        <v>22.5</v>
      </c>
      <c r="U2311" s="22">
        <f t="shared" si="367"/>
        <v>37.5</v>
      </c>
      <c r="V2311" s="21">
        <f t="shared" si="368"/>
        <v>35</v>
      </c>
      <c r="W2311" s="21">
        <f t="shared" si="369"/>
        <v>35.625</v>
      </c>
      <c r="X2311" s="20"/>
      <c r="Y2311" s="20"/>
      <c r="Z2311" s="20"/>
    </row>
    <row r="2312" spans="1:26" ht="13.5" x14ac:dyDescent="0.25">
      <c r="A2312" s="4">
        <f>TITRES_STAT!B2315</f>
        <v>45366</v>
      </c>
      <c r="B2312" s="2">
        <f>TITRES_STAT!C2315</f>
        <v>10.8</v>
      </c>
      <c r="C2312" s="2">
        <f>RSI!I2312</f>
        <v>47.686705634451968</v>
      </c>
      <c r="D2312" s="2">
        <f>MACD!E2312</f>
        <v>-1.0279527795121091E-2</v>
      </c>
      <c r="E2312" s="2">
        <f>MACD!F2312</f>
        <v>-7.3481363199690786E-2</v>
      </c>
      <c r="F2312" s="2">
        <f>'Moving Avg'!D2312</f>
        <v>4.9711599999999994</v>
      </c>
      <c r="G2312" s="2">
        <f>'Moving Avg'!E2312</f>
        <v>5.0119899999999991</v>
      </c>
      <c r="H2312" s="2">
        <f>'Moving Avg'!F2312</f>
        <v>4.9819349999999991</v>
      </c>
      <c r="I2312" s="2">
        <f>'Moving Avg'!G2312</f>
        <v>4.9531720000000012</v>
      </c>
      <c r="J2312" s="2">
        <f>'Moving Avg'!H2312</f>
        <v>5.5074085000000057</v>
      </c>
      <c r="K2312" s="18" t="str">
        <f>OBV!F2312</f>
        <v>BEARISH</v>
      </c>
      <c r="L2312" s="18" t="str">
        <f>OBV!G2312</f>
        <v>NEUTRAL</v>
      </c>
      <c r="M2312" s="18" t="str">
        <f>OBV!H2312</f>
        <v>CONFIRMED BEARISH</v>
      </c>
      <c r="N2312" s="21">
        <f t="shared" si="360"/>
        <v>50</v>
      </c>
      <c r="O2312" s="21">
        <f t="shared" si="361"/>
        <v>100</v>
      </c>
      <c r="P2312" s="21">
        <f t="shared" si="362"/>
        <v>0</v>
      </c>
      <c r="Q2312" s="21">
        <f t="shared" si="363"/>
        <v>16.5</v>
      </c>
      <c r="R2312" s="22">
        <f t="shared" si="364"/>
        <v>54.975000000000001</v>
      </c>
      <c r="S2312" s="22">
        <f t="shared" si="365"/>
        <v>34.125</v>
      </c>
      <c r="T2312" s="22">
        <f t="shared" si="366"/>
        <v>29.925000000000001</v>
      </c>
      <c r="U2312" s="22">
        <f t="shared" si="367"/>
        <v>41.625</v>
      </c>
      <c r="V2312" s="21">
        <f t="shared" si="368"/>
        <v>39.674999999999997</v>
      </c>
      <c r="W2312" s="21">
        <f t="shared" si="369"/>
        <v>40.162499999999994</v>
      </c>
      <c r="X2312" s="20"/>
      <c r="Y2312" s="20"/>
      <c r="Z2312" s="20"/>
    </row>
    <row r="2313" spans="1:26" ht="13.5" x14ac:dyDescent="0.25">
      <c r="A2313" s="4">
        <f>TITRES_STAT!B2316</f>
        <v>45369</v>
      </c>
      <c r="B2313" s="2">
        <f>TITRES_STAT!C2316</f>
        <v>10.8</v>
      </c>
      <c r="C2313" s="2">
        <f>RSI!I2313</f>
        <v>47.686705634451975</v>
      </c>
      <c r="D2313" s="2">
        <f>MACD!E2313</f>
        <v>1.2320324932733939E-2</v>
      </c>
      <c r="E2313" s="2">
        <f>MACD!F2313</f>
        <v>-5.6321025573205841E-2</v>
      </c>
      <c r="F2313" s="2">
        <f>'Moving Avg'!D2313</f>
        <v>4.9628999999999994</v>
      </c>
      <c r="G2313" s="2">
        <f>'Moving Avg'!E2313</f>
        <v>4.9973099999999988</v>
      </c>
      <c r="H2313" s="2">
        <f>'Moving Avg'!F2313</f>
        <v>4.9888149999999998</v>
      </c>
      <c r="I2313" s="2">
        <f>'Moving Avg'!G2313</f>
        <v>4.9525300000000012</v>
      </c>
      <c r="J2313" s="2">
        <f>'Moving Avg'!H2313</f>
        <v>5.5056070000000057</v>
      </c>
      <c r="K2313" s="18" t="str">
        <f>OBV!F2313</f>
        <v>BULLISH</v>
      </c>
      <c r="L2313" s="18" t="str">
        <f>OBV!G2313</f>
        <v>NEUTRAL</v>
      </c>
      <c r="M2313" s="18" t="str">
        <f>OBV!H2313</f>
        <v>BULLISH DIVERGENCE</v>
      </c>
      <c r="N2313" s="21">
        <f t="shared" si="360"/>
        <v>50</v>
      </c>
      <c r="O2313" s="21">
        <f t="shared" si="361"/>
        <v>100</v>
      </c>
      <c r="P2313" s="21">
        <f t="shared" si="362"/>
        <v>0</v>
      </c>
      <c r="Q2313" s="21">
        <f t="shared" si="363"/>
        <v>66.5</v>
      </c>
      <c r="R2313" s="22">
        <f t="shared" si="364"/>
        <v>62.475000000000001</v>
      </c>
      <c r="S2313" s="22">
        <f t="shared" si="365"/>
        <v>46.625</v>
      </c>
      <c r="T2313" s="22">
        <f t="shared" si="366"/>
        <v>52.424999999999997</v>
      </c>
      <c r="U2313" s="22">
        <f t="shared" si="367"/>
        <v>54.125</v>
      </c>
      <c r="V2313" s="21">
        <f t="shared" si="368"/>
        <v>53.841666666666661</v>
      </c>
      <c r="W2313" s="21">
        <f t="shared" si="369"/>
        <v>53.912499999999994</v>
      </c>
      <c r="X2313" s="20"/>
      <c r="Y2313" s="20"/>
      <c r="Z2313" s="20"/>
    </row>
    <row r="2314" spans="1:26" ht="13.5" x14ac:dyDescent="0.25">
      <c r="A2314" s="4">
        <f>TITRES_STAT!B2317</f>
        <v>45370</v>
      </c>
      <c r="B2314" s="2">
        <f>TITRES_STAT!C2317</f>
        <v>10.8</v>
      </c>
      <c r="C2314" s="2">
        <f>RSI!I2314</f>
        <v>47.686705634451968</v>
      </c>
      <c r="D2314" s="2">
        <f>MACD!E2314</f>
        <v>2.0974678780110168E-2</v>
      </c>
      <c r="E2314" s="2">
        <f>MACD!F2314</f>
        <v>-4.0861884702542643E-2</v>
      </c>
      <c r="F2314" s="2">
        <f>'Moving Avg'!D2314</f>
        <v>4.9527999999999999</v>
      </c>
      <c r="G2314" s="2">
        <f>'Moving Avg'!E2314</f>
        <v>4.9895099999999983</v>
      </c>
      <c r="H2314" s="2">
        <f>'Moving Avg'!F2314</f>
        <v>4.9956949999999996</v>
      </c>
      <c r="I2314" s="2">
        <f>'Moving Avg'!G2314</f>
        <v>4.9506040000000011</v>
      </c>
      <c r="J2314" s="2">
        <f>'Moving Avg'!H2314</f>
        <v>5.5039170000000057</v>
      </c>
      <c r="K2314" s="18" t="str">
        <f>OBV!F2314</f>
        <v>BEARISH</v>
      </c>
      <c r="L2314" s="18" t="str">
        <f>OBV!G2314</f>
        <v>NEUTRAL</v>
      </c>
      <c r="M2314" s="18" t="str">
        <f>OBV!H2314</f>
        <v>CONFIRMED BEARISH</v>
      </c>
      <c r="N2314" s="21">
        <f t="shared" si="360"/>
        <v>50</v>
      </c>
      <c r="O2314" s="21">
        <f t="shared" si="361"/>
        <v>100</v>
      </c>
      <c r="P2314" s="21">
        <f t="shared" si="362"/>
        <v>0</v>
      </c>
      <c r="Q2314" s="21">
        <f t="shared" si="363"/>
        <v>16.5</v>
      </c>
      <c r="R2314" s="22">
        <f t="shared" si="364"/>
        <v>54.975000000000001</v>
      </c>
      <c r="S2314" s="22">
        <f t="shared" si="365"/>
        <v>34.125</v>
      </c>
      <c r="T2314" s="22">
        <f t="shared" si="366"/>
        <v>29.925000000000001</v>
      </c>
      <c r="U2314" s="22">
        <f t="shared" si="367"/>
        <v>41.625</v>
      </c>
      <c r="V2314" s="21">
        <f t="shared" si="368"/>
        <v>39.674999999999997</v>
      </c>
      <c r="W2314" s="21">
        <f t="shared" si="369"/>
        <v>40.162499999999994</v>
      </c>
      <c r="X2314" s="20"/>
      <c r="Y2314" s="20"/>
      <c r="Z2314" s="20"/>
    </row>
    <row r="2315" spans="1:26" ht="13.5" x14ac:dyDescent="0.25">
      <c r="A2315" s="4">
        <f>TITRES_STAT!B2318</f>
        <v>45372</v>
      </c>
      <c r="B2315" s="2">
        <f>TITRES_STAT!C2318</f>
        <v>11.1</v>
      </c>
      <c r="C2315" s="2">
        <f>RSI!I2315</f>
        <v>61.962588711167996</v>
      </c>
      <c r="D2315" s="2">
        <f>MACD!E2315</f>
        <v>2.3858577905204292E-2</v>
      </c>
      <c r="E2315" s="2">
        <f>MACD!F2315</f>
        <v>-2.7917792180993259E-2</v>
      </c>
      <c r="F2315" s="2">
        <f>'Moving Avg'!D2315</f>
        <v>4.9803199999999999</v>
      </c>
      <c r="G2315" s="2">
        <f>'Moving Avg'!E2315</f>
        <v>4.9917999999999996</v>
      </c>
      <c r="H2315" s="2">
        <f>'Moving Avg'!F2315</f>
        <v>5.0094549999999991</v>
      </c>
      <c r="I2315" s="2">
        <f>'Moving Avg'!G2315</f>
        <v>4.9515220000000015</v>
      </c>
      <c r="J2315" s="2">
        <f>'Moving Avg'!H2315</f>
        <v>5.5031370000000059</v>
      </c>
      <c r="K2315" s="18" t="str">
        <f>OBV!F2315</f>
        <v>BULLISH</v>
      </c>
      <c r="L2315" s="18" t="str">
        <f>OBV!G2315</f>
        <v>NEUTRAL</v>
      </c>
      <c r="M2315" s="18" t="str">
        <f>OBV!H2315</f>
        <v>CONFIRMED BULLISH</v>
      </c>
      <c r="N2315" s="21">
        <f t="shared" si="360"/>
        <v>50</v>
      </c>
      <c r="O2315" s="21">
        <f t="shared" si="361"/>
        <v>100</v>
      </c>
      <c r="P2315" s="21">
        <f t="shared" si="362"/>
        <v>0</v>
      </c>
      <c r="Q2315" s="21">
        <f t="shared" si="363"/>
        <v>83.5</v>
      </c>
      <c r="R2315" s="22">
        <f t="shared" si="364"/>
        <v>65.025000000000006</v>
      </c>
      <c r="S2315" s="22">
        <f t="shared" si="365"/>
        <v>50.875</v>
      </c>
      <c r="T2315" s="22">
        <f t="shared" si="366"/>
        <v>60.075000000000003</v>
      </c>
      <c r="U2315" s="22">
        <f t="shared" si="367"/>
        <v>58.375</v>
      </c>
      <c r="V2315" s="21">
        <f t="shared" si="368"/>
        <v>58.658333333333339</v>
      </c>
      <c r="W2315" s="21">
        <f t="shared" si="369"/>
        <v>58.587500000000006</v>
      </c>
      <c r="X2315" s="20"/>
      <c r="Y2315" s="20"/>
      <c r="Z2315" s="20"/>
    </row>
    <row r="2316" spans="1:26" ht="13.5" x14ac:dyDescent="0.25">
      <c r="A2316" s="4">
        <f>TITRES_STAT!B2319</f>
        <v>45373</v>
      </c>
      <c r="B2316" s="2">
        <f>TITRES_STAT!C2319</f>
        <v>11.09</v>
      </c>
      <c r="C2316" s="2">
        <f>RSI!I2316</f>
        <v>61.359753515861549</v>
      </c>
      <c r="D2316" s="2">
        <f>MACD!E2316</f>
        <v>2.5925922485774855E-2</v>
      </c>
      <c r="E2316" s="2">
        <f>MACD!F2316</f>
        <v>-1.7149049247639638E-2</v>
      </c>
      <c r="F2316" s="2">
        <f>'Moving Avg'!D2316</f>
        <v>5.0069199999999991</v>
      </c>
      <c r="G2316" s="2">
        <f>'Moving Avg'!E2316</f>
        <v>4.9936299999999996</v>
      </c>
      <c r="H2316" s="2">
        <f>'Moving Avg'!F2316</f>
        <v>5.019544999999999</v>
      </c>
      <c r="I2316" s="2">
        <f>'Moving Avg'!G2316</f>
        <v>4.9514300000000011</v>
      </c>
      <c r="J2316" s="2">
        <f>'Moving Avg'!H2316</f>
        <v>5.501889500000007</v>
      </c>
      <c r="K2316" s="18" t="str">
        <f>OBV!F2316</f>
        <v>BEARISH</v>
      </c>
      <c r="L2316" s="18" t="str">
        <f>OBV!G2316</f>
        <v>NEUTRAL</v>
      </c>
      <c r="M2316" s="18" t="str">
        <f>OBV!H2316</f>
        <v>BEARISH DIVERGENCE</v>
      </c>
      <c r="N2316" s="21">
        <f t="shared" si="360"/>
        <v>50</v>
      </c>
      <c r="O2316" s="21">
        <f t="shared" si="361"/>
        <v>100</v>
      </c>
      <c r="P2316" s="21">
        <f t="shared" si="362"/>
        <v>0</v>
      </c>
      <c r="Q2316" s="21">
        <f t="shared" si="363"/>
        <v>16.5</v>
      </c>
      <c r="R2316" s="22">
        <f t="shared" si="364"/>
        <v>54.975000000000001</v>
      </c>
      <c r="S2316" s="22">
        <f t="shared" si="365"/>
        <v>34.125</v>
      </c>
      <c r="T2316" s="22">
        <f t="shared" si="366"/>
        <v>29.925000000000001</v>
      </c>
      <c r="U2316" s="22">
        <f t="shared" si="367"/>
        <v>41.625</v>
      </c>
      <c r="V2316" s="21">
        <f t="shared" si="368"/>
        <v>39.674999999999997</v>
      </c>
      <c r="W2316" s="21">
        <f t="shared" si="369"/>
        <v>40.162499999999994</v>
      </c>
      <c r="X2316" s="20"/>
      <c r="Y2316" s="20"/>
      <c r="Z2316" s="20"/>
    </row>
    <row r="2317" spans="1:26" ht="13.5" x14ac:dyDescent="0.25">
      <c r="A2317" s="4">
        <f>TITRES_STAT!B2320</f>
        <v>45376</v>
      </c>
      <c r="B2317" s="2">
        <f>TITRES_STAT!C2320</f>
        <v>11.1</v>
      </c>
      <c r="C2317" s="2">
        <f>RSI!I2317</f>
        <v>61.760405235169785</v>
      </c>
      <c r="D2317" s="2">
        <f>MACD!E2317</f>
        <v>1.6116281658748122E-2</v>
      </c>
      <c r="E2317" s="2">
        <f>MACD!F2317</f>
        <v>-1.0495983066362086E-2</v>
      </c>
      <c r="F2317" s="2">
        <f>'Moving Avg'!D2317</f>
        <v>5.0344399999999991</v>
      </c>
      <c r="G2317" s="2">
        <f>'Moving Avg'!E2317</f>
        <v>5.0027999999999997</v>
      </c>
      <c r="H2317" s="2">
        <f>'Moving Avg'!F2317</f>
        <v>5.0300950000000002</v>
      </c>
      <c r="I2317" s="2">
        <f>'Moving Avg'!G2317</f>
        <v>4.9528980000000011</v>
      </c>
      <c r="J2317" s="2">
        <f>'Moving Avg'!H2317</f>
        <v>5.5006650000000068</v>
      </c>
      <c r="K2317" s="18" t="str">
        <f>OBV!F2317</f>
        <v>BULLISH</v>
      </c>
      <c r="L2317" s="18" t="str">
        <f>OBV!G2317</f>
        <v>STRONG</v>
      </c>
      <c r="M2317" s="18" t="str">
        <f>OBV!H2317</f>
        <v>CONFIRMED BULLISH</v>
      </c>
      <c r="N2317" s="21">
        <f t="shared" si="360"/>
        <v>50</v>
      </c>
      <c r="O2317" s="21">
        <f t="shared" si="361"/>
        <v>100</v>
      </c>
      <c r="P2317" s="21">
        <f t="shared" si="362"/>
        <v>0</v>
      </c>
      <c r="Q2317" s="21">
        <f t="shared" si="363"/>
        <v>100</v>
      </c>
      <c r="R2317" s="22">
        <f t="shared" si="364"/>
        <v>67.5</v>
      </c>
      <c r="S2317" s="22">
        <f t="shared" si="365"/>
        <v>55</v>
      </c>
      <c r="T2317" s="22">
        <f t="shared" si="366"/>
        <v>67.5</v>
      </c>
      <c r="U2317" s="22">
        <f t="shared" si="367"/>
        <v>62.5</v>
      </c>
      <c r="V2317" s="21">
        <f t="shared" si="368"/>
        <v>63.333333333333336</v>
      </c>
      <c r="W2317" s="21">
        <f t="shared" si="369"/>
        <v>63.125</v>
      </c>
      <c r="X2317" s="20"/>
      <c r="Y2317" s="20"/>
      <c r="Z2317" s="20"/>
    </row>
    <row r="2318" spans="1:26" ht="13.5" x14ac:dyDescent="0.25">
      <c r="A2318" s="4">
        <f>TITRES_STAT!B2321</f>
        <v>45377</v>
      </c>
      <c r="B2318" s="2">
        <f>TITRES_STAT!C2321</f>
        <v>11.2</v>
      </c>
      <c r="C2318" s="2">
        <f>RSI!I2318</f>
        <v>65.593957442505385</v>
      </c>
      <c r="D2318" s="2">
        <f>MACD!E2318</f>
        <v>3.0942977440266972E-3</v>
      </c>
      <c r="E2318" s="2">
        <f>MACD!F2318</f>
        <v>-7.7779269042843307E-3</v>
      </c>
      <c r="F2318" s="2">
        <f>'Moving Avg'!D2318</f>
        <v>5.0711399999999998</v>
      </c>
      <c r="G2318" s="2">
        <f>'Moving Avg'!E2318</f>
        <v>5.0170200000000005</v>
      </c>
      <c r="H2318" s="2">
        <f>'Moving Avg'!F2318</f>
        <v>5.036975</v>
      </c>
      <c r="I2318" s="2">
        <f>'Moving Avg'!G2318</f>
        <v>4.9528980000000011</v>
      </c>
      <c r="J2318" s="2">
        <f>'Moving Avg'!H2318</f>
        <v>5.4991145000000063</v>
      </c>
      <c r="K2318" s="18" t="str">
        <f>OBV!F2318</f>
        <v>BULLISH</v>
      </c>
      <c r="L2318" s="18" t="str">
        <f>OBV!G2318</f>
        <v>STRONG</v>
      </c>
      <c r="M2318" s="18" t="str">
        <f>OBV!H2318</f>
        <v>CONFIRMED BULLISH</v>
      </c>
      <c r="N2318" s="21">
        <f t="shared" si="360"/>
        <v>50</v>
      </c>
      <c r="O2318" s="21">
        <f t="shared" si="361"/>
        <v>100</v>
      </c>
      <c r="P2318" s="21">
        <f t="shared" si="362"/>
        <v>0</v>
      </c>
      <c r="Q2318" s="21">
        <f t="shared" si="363"/>
        <v>100</v>
      </c>
      <c r="R2318" s="22">
        <f t="shared" si="364"/>
        <v>67.5</v>
      </c>
      <c r="S2318" s="22">
        <f t="shared" si="365"/>
        <v>55</v>
      </c>
      <c r="T2318" s="22">
        <f t="shared" si="366"/>
        <v>67.5</v>
      </c>
      <c r="U2318" s="22">
        <f t="shared" si="367"/>
        <v>62.5</v>
      </c>
      <c r="V2318" s="21">
        <f t="shared" si="368"/>
        <v>63.333333333333336</v>
      </c>
      <c r="W2318" s="21">
        <f t="shared" si="369"/>
        <v>63.125</v>
      </c>
      <c r="X2318" s="20"/>
      <c r="Y2318" s="20"/>
      <c r="Z2318" s="20"/>
    </row>
    <row r="2319" spans="1:26" ht="13.5" x14ac:dyDescent="0.25">
      <c r="A2319" s="4">
        <f>TITRES_STAT!B2322</f>
        <v>45378</v>
      </c>
      <c r="B2319" s="2">
        <f>TITRES_STAT!C2322</f>
        <v>11.3</v>
      </c>
      <c r="C2319" s="2">
        <f>RSI!I2319</f>
        <v>68.939969172108704</v>
      </c>
      <c r="D2319" s="2">
        <f>MACD!E2319</f>
        <v>-1.0741094756043346E-2</v>
      </c>
      <c r="E2319" s="2">
        <f>MACD!F2319</f>
        <v>-8.3705604746361333E-3</v>
      </c>
      <c r="F2319" s="2">
        <f>'Moving Avg'!D2319</f>
        <v>5.117</v>
      </c>
      <c r="G2319" s="2">
        <f>'Moving Avg'!E2319</f>
        <v>5.0348999999999995</v>
      </c>
      <c r="H2319" s="2">
        <f>'Moving Avg'!F2319</f>
        <v>5.0438550000000006</v>
      </c>
      <c r="I2319" s="2">
        <f>'Moving Avg'!G2319</f>
        <v>4.9528980000000011</v>
      </c>
      <c r="J2319" s="2">
        <f>'Moving Avg'!H2319</f>
        <v>5.4972370000000055</v>
      </c>
      <c r="K2319" s="18" t="str">
        <f>OBV!F2319</f>
        <v>BULLISH</v>
      </c>
      <c r="L2319" s="18" t="str">
        <f>OBV!G2319</f>
        <v>STRONG</v>
      </c>
      <c r="M2319" s="18" t="str">
        <f>OBV!H2319</f>
        <v>CONFIRMED BULLISH</v>
      </c>
      <c r="N2319" s="21">
        <f t="shared" si="360"/>
        <v>50</v>
      </c>
      <c r="O2319" s="21">
        <f t="shared" si="361"/>
        <v>100</v>
      </c>
      <c r="P2319" s="21">
        <f t="shared" si="362"/>
        <v>0</v>
      </c>
      <c r="Q2319" s="21">
        <f t="shared" si="363"/>
        <v>100</v>
      </c>
      <c r="R2319" s="22">
        <f t="shared" si="364"/>
        <v>67.5</v>
      </c>
      <c r="S2319" s="22">
        <f t="shared" si="365"/>
        <v>55</v>
      </c>
      <c r="T2319" s="22">
        <f t="shared" si="366"/>
        <v>67.5</v>
      </c>
      <c r="U2319" s="22">
        <f t="shared" si="367"/>
        <v>62.5</v>
      </c>
      <c r="V2319" s="21">
        <f t="shared" si="368"/>
        <v>63.333333333333336</v>
      </c>
      <c r="W2319" s="21">
        <f t="shared" si="369"/>
        <v>63.125</v>
      </c>
      <c r="X2319" s="20"/>
      <c r="Y2319" s="20"/>
      <c r="Z2319" s="20"/>
    </row>
    <row r="2320" spans="1:26" ht="13.5" x14ac:dyDescent="0.25">
      <c r="A2320" s="4">
        <f>TITRES_STAT!B2323</f>
        <v>45379</v>
      </c>
      <c r="B2320" s="2">
        <f>TITRES_STAT!C2323</f>
        <v>11.3</v>
      </c>
      <c r="C2320" s="2">
        <f>RSI!I2320</f>
        <v>68.939969172108704</v>
      </c>
      <c r="D2320" s="2">
        <f>MACD!E2320</f>
        <v>-3.1265221703322688E-2</v>
      </c>
      <c r="E2320" s="2">
        <f>MACD!F2320</f>
        <v>-1.2949492720373445E-2</v>
      </c>
      <c r="F2320" s="2">
        <f>'Moving Avg'!D2320</f>
        <v>5.1353399999999993</v>
      </c>
      <c r="G2320" s="2">
        <f>'Moving Avg'!E2320</f>
        <v>5.0578299999999992</v>
      </c>
      <c r="H2320" s="2">
        <f>'Moving Avg'!F2320</f>
        <v>5.047295000000001</v>
      </c>
      <c r="I2320" s="2">
        <f>'Moving Avg'!G2320</f>
        <v>4.9554660000000004</v>
      </c>
      <c r="J2320" s="2">
        <f>'Moving Avg'!H2320</f>
        <v>5.4947150000000056</v>
      </c>
      <c r="K2320" s="18" t="str">
        <f>OBV!F2320</f>
        <v>BULLISH</v>
      </c>
      <c r="L2320" s="18" t="str">
        <f>OBV!G2320</f>
        <v>STRONG</v>
      </c>
      <c r="M2320" s="18" t="str">
        <f>OBV!H2320</f>
        <v>CONFIRMED BULLISH</v>
      </c>
      <c r="N2320" s="21">
        <f t="shared" si="360"/>
        <v>50</v>
      </c>
      <c r="O2320" s="21">
        <f t="shared" si="361"/>
        <v>100</v>
      </c>
      <c r="P2320" s="21">
        <f t="shared" si="362"/>
        <v>0</v>
      </c>
      <c r="Q2320" s="21">
        <f t="shared" si="363"/>
        <v>100</v>
      </c>
      <c r="R2320" s="22">
        <f t="shared" si="364"/>
        <v>67.5</v>
      </c>
      <c r="S2320" s="22">
        <f t="shared" si="365"/>
        <v>55</v>
      </c>
      <c r="T2320" s="22">
        <f t="shared" si="366"/>
        <v>67.5</v>
      </c>
      <c r="U2320" s="22">
        <f t="shared" si="367"/>
        <v>62.5</v>
      </c>
      <c r="V2320" s="21">
        <f t="shared" si="368"/>
        <v>63.333333333333336</v>
      </c>
      <c r="W2320" s="21">
        <f t="shared" si="369"/>
        <v>63.125</v>
      </c>
      <c r="X2320" s="20"/>
      <c r="Y2320" s="20"/>
      <c r="Z2320" s="20"/>
    </row>
    <row r="2321" spans="1:26" ht="13.5" x14ac:dyDescent="0.25">
      <c r="A2321" s="4">
        <f>TITRES_STAT!B2324</f>
        <v>45380</v>
      </c>
      <c r="B2321" s="2">
        <f>TITRES_STAT!C2324</f>
        <v>11.44</v>
      </c>
      <c r="C2321" s="2">
        <f>RSI!I2321</f>
        <v>73.180180520502944</v>
      </c>
      <c r="D2321" s="2">
        <f>MACD!E2321</f>
        <v>-5.4357740289330714E-2</v>
      </c>
      <c r="E2321" s="2">
        <f>MACD!F2321</f>
        <v>-2.1231142234164901E-2</v>
      </c>
      <c r="F2321" s="2">
        <f>'Moving Avg'!D2321</f>
        <v>5.1674400000000009</v>
      </c>
      <c r="G2321" s="2">
        <f>'Moving Avg'!E2321</f>
        <v>5.0871799999999991</v>
      </c>
      <c r="H2321" s="2">
        <f>'Moving Avg'!F2321</f>
        <v>5.0539450000000006</v>
      </c>
      <c r="I2321" s="2">
        <f>'Moving Avg'!G2321</f>
        <v>4.9599599999999997</v>
      </c>
      <c r="J2321" s="2">
        <f>'Moving Avg'!H2321</f>
        <v>5.4925360000000047</v>
      </c>
      <c r="K2321" s="18" t="str">
        <f>OBV!F2321</f>
        <v>BULLISH</v>
      </c>
      <c r="L2321" s="18" t="str">
        <f>OBV!G2321</f>
        <v>STRONG</v>
      </c>
      <c r="M2321" s="18" t="str">
        <f>OBV!H2321</f>
        <v>CONFIRMED BULLISH</v>
      </c>
      <c r="N2321" s="21">
        <f t="shared" si="360"/>
        <v>50</v>
      </c>
      <c r="O2321" s="21">
        <f t="shared" si="361"/>
        <v>100</v>
      </c>
      <c r="P2321" s="21">
        <f t="shared" si="362"/>
        <v>0</v>
      </c>
      <c r="Q2321" s="21">
        <f t="shared" si="363"/>
        <v>100</v>
      </c>
      <c r="R2321" s="22">
        <f t="shared" si="364"/>
        <v>67.5</v>
      </c>
      <c r="S2321" s="22">
        <f t="shared" si="365"/>
        <v>55</v>
      </c>
      <c r="T2321" s="22">
        <f t="shared" si="366"/>
        <v>67.5</v>
      </c>
      <c r="U2321" s="22">
        <f t="shared" si="367"/>
        <v>62.5</v>
      </c>
      <c r="V2321" s="21">
        <f t="shared" si="368"/>
        <v>63.333333333333336</v>
      </c>
      <c r="W2321" s="21">
        <f t="shared" si="369"/>
        <v>63.125</v>
      </c>
      <c r="X2321" s="20"/>
      <c r="Y2321" s="20"/>
      <c r="Z2321" s="20"/>
    </row>
    <row r="2322" spans="1:26" ht="13.5" x14ac:dyDescent="0.25">
      <c r="A2322" s="4">
        <f>TITRES_STAT!B2325</f>
        <v>45383</v>
      </c>
      <c r="B2322" s="2">
        <f>TITRES_STAT!C2325</f>
        <v>11.39</v>
      </c>
      <c r="C2322" s="2">
        <f>RSI!I2322</f>
        <v>69.533762220827697</v>
      </c>
      <c r="D2322" s="2">
        <f>MACD!E2322</f>
        <v>-7.3479141001565829E-2</v>
      </c>
      <c r="E2322" s="2">
        <f>MACD!F2322</f>
        <v>-3.1680741987645089E-2</v>
      </c>
      <c r="F2322" s="2">
        <f>'Moving Avg'!D2322</f>
        <v>5.1940399999999993</v>
      </c>
      <c r="G2322" s="2">
        <f>'Moving Avg'!E2322</f>
        <v>5.1142399999999988</v>
      </c>
      <c r="H2322" s="2">
        <f>'Moving Avg'!F2322</f>
        <v>5.0631150000000007</v>
      </c>
      <c r="I2322" s="2">
        <f>'Moving Avg'!G2322</f>
        <v>4.9635379999999998</v>
      </c>
      <c r="J2322" s="2">
        <f>'Moving Avg'!H2322</f>
        <v>5.4904205000000061</v>
      </c>
      <c r="K2322" s="18" t="str">
        <f>OBV!F2322</f>
        <v>BULLISH</v>
      </c>
      <c r="L2322" s="18" t="str">
        <f>OBV!G2322</f>
        <v>NEUTRAL</v>
      </c>
      <c r="M2322" s="18" t="str">
        <f>OBV!H2322</f>
        <v>CONFIRMED BULLISH</v>
      </c>
      <c r="N2322" s="21">
        <f t="shared" si="360"/>
        <v>50</v>
      </c>
      <c r="O2322" s="21">
        <f t="shared" si="361"/>
        <v>100</v>
      </c>
      <c r="P2322" s="21">
        <f t="shared" si="362"/>
        <v>0</v>
      </c>
      <c r="Q2322" s="21">
        <f t="shared" si="363"/>
        <v>83.5</v>
      </c>
      <c r="R2322" s="22">
        <f t="shared" si="364"/>
        <v>65.025000000000006</v>
      </c>
      <c r="S2322" s="22">
        <f t="shared" si="365"/>
        <v>50.875</v>
      </c>
      <c r="T2322" s="22">
        <f t="shared" si="366"/>
        <v>60.075000000000003</v>
      </c>
      <c r="U2322" s="22">
        <f t="shared" si="367"/>
        <v>58.375</v>
      </c>
      <c r="V2322" s="21">
        <f t="shared" si="368"/>
        <v>58.658333333333339</v>
      </c>
      <c r="W2322" s="21">
        <f t="shared" si="369"/>
        <v>58.587500000000006</v>
      </c>
      <c r="X2322" s="20"/>
      <c r="Y2322" s="20"/>
      <c r="Z2322" s="20"/>
    </row>
    <row r="2323" spans="1:26" ht="13.5" x14ac:dyDescent="0.25">
      <c r="A2323" s="4">
        <f>TITRES_STAT!B2326</f>
        <v>45384</v>
      </c>
      <c r="B2323" s="2">
        <f>TITRES_STAT!C2326</f>
        <v>11.3</v>
      </c>
      <c r="C2323" s="2">
        <f>RSI!I2323</f>
        <v>63.398266639650444</v>
      </c>
      <c r="D2323" s="2">
        <f>MACD!E2323</f>
        <v>-8.7647427702018277E-2</v>
      </c>
      <c r="E2323" s="2">
        <f>MACD!F2323</f>
        <v>-4.2874079130519729E-2</v>
      </c>
      <c r="F2323" s="2">
        <f>'Moving Avg'!D2323</f>
        <v>5.2031999999999998</v>
      </c>
      <c r="G2323" s="2">
        <f>'Moving Avg'!E2323</f>
        <v>5.1371699999999993</v>
      </c>
      <c r="H2323" s="2">
        <f>'Moving Avg'!F2323</f>
        <v>5.0672400000000009</v>
      </c>
      <c r="I2323" s="2">
        <f>'Moving Avg'!G2323</f>
        <v>4.9672059999999991</v>
      </c>
      <c r="J2323" s="2">
        <f>'Moving Avg'!H2323</f>
        <v>5.4880985000000058</v>
      </c>
      <c r="K2323" s="18" t="str">
        <f>OBV!F2323</f>
        <v>BULLISH</v>
      </c>
      <c r="L2323" s="18" t="str">
        <f>OBV!G2323</f>
        <v>NEUTRAL</v>
      </c>
      <c r="M2323" s="18" t="str">
        <f>OBV!H2323</f>
        <v>CONFIRMED BULLISH</v>
      </c>
      <c r="N2323" s="21">
        <f t="shared" si="360"/>
        <v>50</v>
      </c>
      <c r="O2323" s="21">
        <f t="shared" si="361"/>
        <v>100</v>
      </c>
      <c r="P2323" s="21">
        <f t="shared" si="362"/>
        <v>0</v>
      </c>
      <c r="Q2323" s="21">
        <f t="shared" si="363"/>
        <v>83.5</v>
      </c>
      <c r="R2323" s="22">
        <f t="shared" si="364"/>
        <v>65.025000000000006</v>
      </c>
      <c r="S2323" s="22">
        <f t="shared" si="365"/>
        <v>50.875</v>
      </c>
      <c r="T2323" s="22">
        <f t="shared" si="366"/>
        <v>60.075000000000003</v>
      </c>
      <c r="U2323" s="22">
        <f t="shared" si="367"/>
        <v>58.375</v>
      </c>
      <c r="V2323" s="21">
        <f t="shared" si="368"/>
        <v>58.658333333333339</v>
      </c>
      <c r="W2323" s="21">
        <f t="shared" si="369"/>
        <v>58.587500000000006</v>
      </c>
      <c r="X2323" s="20"/>
      <c r="Y2323" s="20"/>
      <c r="Z2323" s="20"/>
    </row>
    <row r="2324" spans="1:26" ht="13.5" x14ac:dyDescent="0.25">
      <c r="A2324" s="4">
        <f>TITRES_STAT!B2327</f>
        <v>45385</v>
      </c>
      <c r="B2324" s="2">
        <f>TITRES_STAT!C2327</f>
        <v>11.3</v>
      </c>
      <c r="C2324" s="2">
        <f>RSI!I2324</f>
        <v>63.398266639650444</v>
      </c>
      <c r="D2324" s="2">
        <f>MACD!E2324</f>
        <v>-0.1003622115533469</v>
      </c>
      <c r="E2324" s="2">
        <f>MACD!F2324</f>
        <v>-5.437170561508517E-2</v>
      </c>
      <c r="F2324" s="2">
        <f>'Moving Avg'!D2324</f>
        <v>5.2031999999999998</v>
      </c>
      <c r="G2324" s="2">
        <f>'Moving Avg'!E2324</f>
        <v>5.160099999999999</v>
      </c>
      <c r="H2324" s="2">
        <f>'Moving Avg'!F2324</f>
        <v>5.0748050000000005</v>
      </c>
      <c r="I2324" s="2">
        <f>'Moving Avg'!G2324</f>
        <v>4.9699579999999983</v>
      </c>
      <c r="J2324" s="2">
        <f>'Moving Avg'!H2324</f>
        <v>5.4855540000000049</v>
      </c>
      <c r="K2324" s="18" t="str">
        <f>OBV!F2324</f>
        <v>BEARISH</v>
      </c>
      <c r="L2324" s="18" t="str">
        <f>OBV!G2324</f>
        <v>NEUTRAL</v>
      </c>
      <c r="M2324" s="18" t="str">
        <f>OBV!H2324</f>
        <v>NEUTRAL</v>
      </c>
      <c r="N2324" s="21">
        <f t="shared" si="360"/>
        <v>50</v>
      </c>
      <c r="O2324" s="21">
        <f t="shared" si="361"/>
        <v>100</v>
      </c>
      <c r="P2324" s="21">
        <f t="shared" si="362"/>
        <v>0</v>
      </c>
      <c r="Q2324" s="21">
        <f t="shared" si="363"/>
        <v>16.5</v>
      </c>
      <c r="R2324" s="22">
        <f t="shared" si="364"/>
        <v>54.975000000000001</v>
      </c>
      <c r="S2324" s="22">
        <f t="shared" si="365"/>
        <v>34.125</v>
      </c>
      <c r="T2324" s="22">
        <f t="shared" si="366"/>
        <v>29.925000000000001</v>
      </c>
      <c r="U2324" s="22">
        <f t="shared" si="367"/>
        <v>41.625</v>
      </c>
      <c r="V2324" s="21">
        <f t="shared" si="368"/>
        <v>39.674999999999997</v>
      </c>
      <c r="W2324" s="21">
        <f t="shared" si="369"/>
        <v>40.162499999999994</v>
      </c>
      <c r="X2324" s="20"/>
      <c r="Y2324" s="20"/>
      <c r="Z2324" s="20"/>
    </row>
    <row r="2325" spans="1:26" ht="13.5" x14ac:dyDescent="0.25">
      <c r="A2325" s="4">
        <f>TITRES_STAT!B2328</f>
        <v>45386</v>
      </c>
      <c r="B2325" s="2">
        <f>TITRES_STAT!C2328</f>
        <v>11.01</v>
      </c>
      <c r="C2325" s="2">
        <f>RSI!I2325</f>
        <v>47.683906464905675</v>
      </c>
      <c r="D2325" s="2">
        <f>MACD!E2325</f>
        <v>-8.0772230678422652E-2</v>
      </c>
      <c r="E2325" s="2">
        <f>MACD!F2325</f>
        <v>-5.9651810627752669E-2</v>
      </c>
      <c r="F2325" s="2">
        <f>'Moving Avg'!D2325</f>
        <v>5.1765999999999996</v>
      </c>
      <c r="G2325" s="2">
        <f>'Moving Avg'!E2325</f>
        <v>5.1559699999999991</v>
      </c>
      <c r="H2325" s="2">
        <f>'Moving Avg'!F2325</f>
        <v>5.0738850000000006</v>
      </c>
      <c r="I2325" s="2">
        <f>'Moving Avg'!G2325</f>
        <v>4.9700499999999987</v>
      </c>
      <c r="J2325" s="2">
        <f>'Moving Avg'!H2325</f>
        <v>5.4824560000000044</v>
      </c>
      <c r="K2325" s="18" t="str">
        <f>OBV!F2325</f>
        <v>BEARISH</v>
      </c>
      <c r="L2325" s="18" t="str">
        <f>OBV!G2325</f>
        <v>NEUTRAL</v>
      </c>
      <c r="M2325" s="18" t="str">
        <f>OBV!H2325</f>
        <v>CONFIRMED BEARISH</v>
      </c>
      <c r="N2325" s="21">
        <f t="shared" si="360"/>
        <v>50</v>
      </c>
      <c r="O2325" s="21">
        <f t="shared" si="361"/>
        <v>100</v>
      </c>
      <c r="P2325" s="21">
        <f t="shared" si="362"/>
        <v>0</v>
      </c>
      <c r="Q2325" s="21">
        <f t="shared" si="363"/>
        <v>16.5</v>
      </c>
      <c r="R2325" s="22">
        <f t="shared" si="364"/>
        <v>54.975000000000001</v>
      </c>
      <c r="S2325" s="22">
        <f t="shared" si="365"/>
        <v>34.125</v>
      </c>
      <c r="T2325" s="22">
        <f t="shared" si="366"/>
        <v>29.925000000000001</v>
      </c>
      <c r="U2325" s="22">
        <f t="shared" si="367"/>
        <v>41.625</v>
      </c>
      <c r="V2325" s="21">
        <f t="shared" si="368"/>
        <v>39.674999999999997</v>
      </c>
      <c r="W2325" s="21">
        <f t="shared" si="369"/>
        <v>40.162499999999994</v>
      </c>
      <c r="X2325" s="20"/>
      <c r="Y2325" s="20"/>
      <c r="Z2325" s="20"/>
    </row>
    <row r="2326" spans="1:26" ht="13.5" x14ac:dyDescent="0.25">
      <c r="A2326" s="4">
        <f>TITRES_STAT!B2329</f>
        <v>45387</v>
      </c>
      <c r="B2326" s="2">
        <f>TITRES_STAT!C2329</f>
        <v>11.22</v>
      </c>
      <c r="C2326" s="2">
        <f>RSI!I2326</f>
        <v>56.15760352424504</v>
      </c>
      <c r="D2326" s="2">
        <f>MACD!E2326</f>
        <v>-7.1873844173244272E-2</v>
      </c>
      <c r="E2326" s="2">
        <f>MACD!F2326</f>
        <v>-6.2096217336850994E-2</v>
      </c>
      <c r="F2326" s="2">
        <f>'Moving Avg'!D2326</f>
        <v>5.1564199999999998</v>
      </c>
      <c r="G2326" s="2">
        <f>'Moving Avg'!E2326</f>
        <v>5.1619299999999999</v>
      </c>
      <c r="H2326" s="2">
        <f>'Moving Avg'!F2326</f>
        <v>5.0777800000000006</v>
      </c>
      <c r="I2326" s="2">
        <f>'Moving Avg'!G2326</f>
        <v>4.9727999999999986</v>
      </c>
      <c r="J2326" s="2">
        <f>'Moving Avg'!H2326</f>
        <v>5.4797505000000051</v>
      </c>
      <c r="K2326" s="18" t="str">
        <f>OBV!F2326</f>
        <v>BEARISH</v>
      </c>
      <c r="L2326" s="18" t="str">
        <f>OBV!G2326</f>
        <v>NEUTRAL</v>
      </c>
      <c r="M2326" s="18" t="str">
        <f>OBV!H2326</f>
        <v>CONFIRMED BEARISH</v>
      </c>
      <c r="N2326" s="21">
        <f t="shared" si="360"/>
        <v>50</v>
      </c>
      <c r="O2326" s="21">
        <f t="shared" si="361"/>
        <v>100</v>
      </c>
      <c r="P2326" s="21">
        <f t="shared" si="362"/>
        <v>0</v>
      </c>
      <c r="Q2326" s="21">
        <f t="shared" si="363"/>
        <v>16.5</v>
      </c>
      <c r="R2326" s="22">
        <f t="shared" si="364"/>
        <v>54.975000000000001</v>
      </c>
      <c r="S2326" s="22">
        <f t="shared" si="365"/>
        <v>34.125</v>
      </c>
      <c r="T2326" s="22">
        <f t="shared" si="366"/>
        <v>29.925000000000001</v>
      </c>
      <c r="U2326" s="22">
        <f t="shared" si="367"/>
        <v>41.625</v>
      </c>
      <c r="V2326" s="21">
        <f t="shared" si="368"/>
        <v>39.674999999999997</v>
      </c>
      <c r="W2326" s="21">
        <f t="shared" si="369"/>
        <v>40.162499999999994</v>
      </c>
      <c r="X2326" s="20"/>
      <c r="Y2326" s="20"/>
      <c r="Z2326" s="20"/>
    </row>
    <row r="2327" spans="1:26" ht="13.5" x14ac:dyDescent="0.25">
      <c r="A2327" s="4">
        <f>TITRES_STAT!B2330</f>
        <v>45390</v>
      </c>
      <c r="B2327" s="2">
        <f>TITRES_STAT!C2330</f>
        <v>11</v>
      </c>
      <c r="C2327" s="2">
        <f>RSI!I2327</f>
        <v>47.480032177339993</v>
      </c>
      <c r="D2327" s="2">
        <f>MACD!E2327</f>
        <v>-5.6580534584592002E-2</v>
      </c>
      <c r="E2327" s="2">
        <f>MACD!F2327</f>
        <v>-6.0993080786399201E-2</v>
      </c>
      <c r="F2327" s="2">
        <f>'Moving Avg'!D2327</f>
        <v>5.1206399999999999</v>
      </c>
      <c r="G2327" s="2">
        <f>'Moving Avg'!E2327</f>
        <v>5.1573399999999996</v>
      </c>
      <c r="H2327" s="2">
        <f>'Moving Avg'!F2327</f>
        <v>5.0800700000000001</v>
      </c>
      <c r="I2327" s="2">
        <f>'Moving Avg'!G2327</f>
        <v>4.9746339999999982</v>
      </c>
      <c r="J2327" s="2">
        <f>'Moving Avg'!H2327</f>
        <v>5.476629500000004</v>
      </c>
      <c r="K2327" s="18" t="str">
        <f>OBV!F2327</f>
        <v>BEARISH</v>
      </c>
      <c r="L2327" s="18" t="str">
        <f>OBV!G2327</f>
        <v>NEUTRAL</v>
      </c>
      <c r="M2327" s="18" t="str">
        <f>OBV!H2327</f>
        <v>CONFIRMED BEARISH</v>
      </c>
      <c r="N2327" s="21">
        <f t="shared" si="360"/>
        <v>50</v>
      </c>
      <c r="O2327" s="21">
        <f t="shared" si="361"/>
        <v>100</v>
      </c>
      <c r="P2327" s="21">
        <f t="shared" si="362"/>
        <v>0</v>
      </c>
      <c r="Q2327" s="21">
        <f t="shared" si="363"/>
        <v>16.5</v>
      </c>
      <c r="R2327" s="22">
        <f t="shared" si="364"/>
        <v>54.975000000000001</v>
      </c>
      <c r="S2327" s="22">
        <f t="shared" si="365"/>
        <v>34.125</v>
      </c>
      <c r="T2327" s="22">
        <f t="shared" si="366"/>
        <v>29.925000000000001</v>
      </c>
      <c r="U2327" s="22">
        <f t="shared" si="367"/>
        <v>41.625</v>
      </c>
      <c r="V2327" s="21">
        <f t="shared" si="368"/>
        <v>39.674999999999997</v>
      </c>
      <c r="W2327" s="21">
        <f t="shared" si="369"/>
        <v>40.162499999999994</v>
      </c>
      <c r="X2327" s="20"/>
      <c r="Y2327" s="20"/>
      <c r="Z2327" s="20"/>
    </row>
    <row r="2328" spans="1:26" ht="13.5" x14ac:dyDescent="0.25">
      <c r="A2328" s="4">
        <f>TITRES_STAT!B2331</f>
        <v>45394</v>
      </c>
      <c r="B2328" s="2">
        <f>TITRES_STAT!C2331</f>
        <v>11.3</v>
      </c>
      <c r="C2328" s="2">
        <f>RSI!I2328</f>
        <v>57.19417436209919</v>
      </c>
      <c r="D2328" s="2">
        <f>MACD!E2328</f>
        <v>-4.656178166374314E-2</v>
      </c>
      <c r="E2328" s="2">
        <f>MACD!F2328</f>
        <v>-5.8106820961867992E-2</v>
      </c>
      <c r="F2328" s="2">
        <f>'Moving Avg'!D2328</f>
        <v>5.1206399999999999</v>
      </c>
      <c r="G2328" s="2">
        <f>'Moving Avg'!E2328</f>
        <v>5.1619200000000003</v>
      </c>
      <c r="H2328" s="2">
        <f>'Moving Avg'!F2328</f>
        <v>5.0894700000000004</v>
      </c>
      <c r="I2328" s="2">
        <f>'Moving Avg'!G2328</f>
        <v>4.9792199999999989</v>
      </c>
      <c r="J2328" s="2">
        <f>'Moving Avg'!H2328</f>
        <v>5.4741075000000032</v>
      </c>
      <c r="K2328" s="18" t="str">
        <f>OBV!F2328</f>
        <v>BEARISH</v>
      </c>
      <c r="L2328" s="18" t="str">
        <f>OBV!G2328</f>
        <v>NEUTRAL</v>
      </c>
      <c r="M2328" s="18" t="str">
        <f>OBV!H2328</f>
        <v>NEUTRAL</v>
      </c>
      <c r="N2328" s="21">
        <f t="shared" si="360"/>
        <v>50</v>
      </c>
      <c r="O2328" s="21">
        <f t="shared" si="361"/>
        <v>100</v>
      </c>
      <c r="P2328" s="21">
        <f t="shared" si="362"/>
        <v>0</v>
      </c>
      <c r="Q2328" s="21">
        <f t="shared" si="363"/>
        <v>16.5</v>
      </c>
      <c r="R2328" s="22">
        <f t="shared" si="364"/>
        <v>54.975000000000001</v>
      </c>
      <c r="S2328" s="22">
        <f t="shared" si="365"/>
        <v>34.125</v>
      </c>
      <c r="T2328" s="22">
        <f t="shared" si="366"/>
        <v>29.925000000000001</v>
      </c>
      <c r="U2328" s="22">
        <f t="shared" si="367"/>
        <v>41.625</v>
      </c>
      <c r="V2328" s="21">
        <f t="shared" si="368"/>
        <v>39.674999999999997</v>
      </c>
      <c r="W2328" s="21">
        <f t="shared" si="369"/>
        <v>40.162499999999994</v>
      </c>
      <c r="X2328" s="20"/>
      <c r="Y2328" s="20"/>
      <c r="Z2328" s="20"/>
    </row>
    <row r="2329" spans="1:26" ht="13.5" x14ac:dyDescent="0.25">
      <c r="A2329" s="4">
        <f>TITRES_STAT!B2332</f>
        <v>45397</v>
      </c>
      <c r="B2329" s="2">
        <f>TITRES_STAT!C2332</f>
        <v>11.19</v>
      </c>
      <c r="C2329" s="2">
        <f>RSI!I2329</f>
        <v>53.305105795232372</v>
      </c>
      <c r="D2329" s="2">
        <f>MACD!E2329</f>
        <v>-2.792416291762212E-2</v>
      </c>
      <c r="E2329" s="2">
        <f>MACD!F2329</f>
        <v>-5.2070289353018814E-2</v>
      </c>
      <c r="F2329" s="2">
        <f>'Moving Avg'!D2329</f>
        <v>5.1105600000000013</v>
      </c>
      <c r="G2329" s="2">
        <f>'Moving Avg'!E2329</f>
        <v>5.1568799999999992</v>
      </c>
      <c r="H2329" s="2">
        <f>'Moving Avg'!F2329</f>
        <v>5.0958899999999998</v>
      </c>
      <c r="I2329" s="2">
        <f>'Moving Avg'!G2329</f>
        <v>4.9809639999999984</v>
      </c>
      <c r="J2329" s="2">
        <f>'Moving Avg'!H2329</f>
        <v>5.4713335000000027</v>
      </c>
      <c r="K2329" s="18" t="str">
        <f>OBV!F2329</f>
        <v>BEARISH</v>
      </c>
      <c r="L2329" s="18" t="str">
        <f>OBV!G2329</f>
        <v>NEUTRAL</v>
      </c>
      <c r="M2329" s="18" t="str">
        <f>OBV!H2329</f>
        <v>CONFIRMED BEARISH</v>
      </c>
      <c r="N2329" s="21">
        <f t="shared" si="360"/>
        <v>50</v>
      </c>
      <c r="O2329" s="21">
        <f t="shared" si="361"/>
        <v>100</v>
      </c>
      <c r="P2329" s="21">
        <f t="shared" si="362"/>
        <v>0</v>
      </c>
      <c r="Q2329" s="21">
        <f t="shared" si="363"/>
        <v>16.5</v>
      </c>
      <c r="R2329" s="22">
        <f t="shared" si="364"/>
        <v>54.975000000000001</v>
      </c>
      <c r="S2329" s="22">
        <f t="shared" si="365"/>
        <v>34.125</v>
      </c>
      <c r="T2329" s="22">
        <f t="shared" si="366"/>
        <v>29.925000000000001</v>
      </c>
      <c r="U2329" s="22">
        <f t="shared" si="367"/>
        <v>41.625</v>
      </c>
      <c r="V2329" s="21">
        <f t="shared" si="368"/>
        <v>39.674999999999997</v>
      </c>
      <c r="W2329" s="21">
        <f t="shared" si="369"/>
        <v>40.162499999999994</v>
      </c>
      <c r="X2329" s="20"/>
      <c r="Y2329" s="20"/>
      <c r="Z2329" s="20"/>
    </row>
    <row r="2330" spans="1:26" ht="13.5" x14ac:dyDescent="0.25">
      <c r="A2330" s="4">
        <f>TITRES_STAT!B2333</f>
        <v>45398</v>
      </c>
      <c r="B2330" s="2">
        <f>TITRES_STAT!C2333</f>
        <v>11.12</v>
      </c>
      <c r="C2330" s="2">
        <f>RSI!I2330</f>
        <v>50.929771641407505</v>
      </c>
      <c r="D2330" s="2">
        <f>MACD!E2330</f>
        <v>-1.0051679137412783E-2</v>
      </c>
      <c r="E2330" s="2">
        <f>MACD!F2330</f>
        <v>-4.3666567309897611E-2</v>
      </c>
      <c r="F2330" s="2">
        <f>'Moving Avg'!D2330</f>
        <v>5.12066</v>
      </c>
      <c r="G2330" s="2">
        <f>'Moving Avg'!E2330</f>
        <v>5.1486299999999998</v>
      </c>
      <c r="H2330" s="2">
        <f>'Moving Avg'!F2330</f>
        <v>5.103229999999999</v>
      </c>
      <c r="I2330" s="2">
        <f>'Moving Avg'!G2330</f>
        <v>4.9820659999999979</v>
      </c>
      <c r="J2330" s="2">
        <f>'Moving Avg'!H2330</f>
        <v>5.4680430000000024</v>
      </c>
      <c r="K2330" s="18" t="str">
        <f>OBV!F2330</f>
        <v>BEARISH</v>
      </c>
      <c r="L2330" s="18" t="str">
        <f>OBV!G2330</f>
        <v>NEUTRAL</v>
      </c>
      <c r="M2330" s="18" t="str">
        <f>OBV!H2330</f>
        <v>BEARISH DIVERGENCE</v>
      </c>
      <c r="N2330" s="21">
        <f t="shared" si="360"/>
        <v>50</v>
      </c>
      <c r="O2330" s="21">
        <f t="shared" si="361"/>
        <v>100</v>
      </c>
      <c r="P2330" s="21">
        <f t="shared" si="362"/>
        <v>0</v>
      </c>
      <c r="Q2330" s="21">
        <f t="shared" si="363"/>
        <v>16.5</v>
      </c>
      <c r="R2330" s="22">
        <f t="shared" si="364"/>
        <v>54.975000000000001</v>
      </c>
      <c r="S2330" s="22">
        <f t="shared" si="365"/>
        <v>34.125</v>
      </c>
      <c r="T2330" s="22">
        <f t="shared" si="366"/>
        <v>29.925000000000001</v>
      </c>
      <c r="U2330" s="22">
        <f t="shared" si="367"/>
        <v>41.625</v>
      </c>
      <c r="V2330" s="21">
        <f t="shared" si="368"/>
        <v>39.674999999999997</v>
      </c>
      <c r="W2330" s="21">
        <f t="shared" si="369"/>
        <v>40.162499999999994</v>
      </c>
      <c r="X2330" s="20"/>
      <c r="Y2330" s="20"/>
      <c r="Z2330" s="20"/>
    </row>
    <row r="2331" spans="1:26" ht="13.5" x14ac:dyDescent="0.25">
      <c r="A2331" s="4">
        <f>TITRES_STAT!B2334</f>
        <v>45399</v>
      </c>
      <c r="B2331" s="2">
        <f>TITRES_STAT!C2334</f>
        <v>11.29</v>
      </c>
      <c r="C2331" s="2">
        <f>RSI!I2331</f>
        <v>56.048337752784661</v>
      </c>
      <c r="D2331" s="2">
        <f>MACD!E2331</f>
        <v>9.112251791667525E-3</v>
      </c>
      <c r="E2331" s="2">
        <f>MACD!F2331</f>
        <v>-3.3110803489584582E-2</v>
      </c>
      <c r="F2331" s="2">
        <f>'Moving Avg'!D2331</f>
        <v>5.1270800000000012</v>
      </c>
      <c r="G2331" s="2">
        <f>'Moving Avg'!E2331</f>
        <v>5.14175</v>
      </c>
      <c r="H2331" s="2">
        <f>'Moving Avg'!F2331</f>
        <v>5.1144649999999983</v>
      </c>
      <c r="I2331" s="2">
        <f>'Moving Avg'!G2331</f>
        <v>4.9893119999999982</v>
      </c>
      <c r="J2331" s="2">
        <f>'Moving Avg'!H2331</f>
        <v>5.4641640000000029</v>
      </c>
      <c r="K2331" s="18" t="str">
        <f>OBV!F2331</f>
        <v>BEARISH</v>
      </c>
      <c r="L2331" s="18" t="str">
        <f>OBV!G2331</f>
        <v>NEUTRAL</v>
      </c>
      <c r="M2331" s="18" t="str">
        <f>OBV!H2331</f>
        <v>BEARISH DIVERGENCE</v>
      </c>
      <c r="N2331" s="21">
        <f t="shared" si="360"/>
        <v>50</v>
      </c>
      <c r="O2331" s="21">
        <f t="shared" si="361"/>
        <v>100</v>
      </c>
      <c r="P2331" s="21">
        <f t="shared" si="362"/>
        <v>0</v>
      </c>
      <c r="Q2331" s="21">
        <f t="shared" si="363"/>
        <v>16.5</v>
      </c>
      <c r="R2331" s="22">
        <f t="shared" si="364"/>
        <v>54.975000000000001</v>
      </c>
      <c r="S2331" s="22">
        <f t="shared" si="365"/>
        <v>34.125</v>
      </c>
      <c r="T2331" s="22">
        <f t="shared" si="366"/>
        <v>29.925000000000001</v>
      </c>
      <c r="U2331" s="22">
        <f t="shared" si="367"/>
        <v>41.625</v>
      </c>
      <c r="V2331" s="21">
        <f t="shared" si="368"/>
        <v>39.674999999999997</v>
      </c>
      <c r="W2331" s="21">
        <f t="shared" si="369"/>
        <v>40.162499999999994</v>
      </c>
      <c r="X2331" s="20"/>
      <c r="Y2331" s="20"/>
      <c r="Z2331" s="20"/>
    </row>
    <row r="2332" spans="1:26" ht="13.5" x14ac:dyDescent="0.25">
      <c r="A2332" s="4">
        <f>TITRES_STAT!B2335</f>
        <v>45400</v>
      </c>
      <c r="B2332" s="2">
        <f>TITRES_STAT!C2335</f>
        <v>11.15</v>
      </c>
      <c r="C2332" s="2">
        <f>RSI!I2332</f>
        <v>51.299116753896826</v>
      </c>
      <c r="D2332" s="2">
        <f>MACD!E2332</f>
        <v>2.6039408482068538E-2</v>
      </c>
      <c r="E2332" s="2">
        <f>MACD!F2332</f>
        <v>-2.128076109525396E-2</v>
      </c>
      <c r="F2332" s="2">
        <f>'Moving Avg'!D2332</f>
        <v>5.140839999999999</v>
      </c>
      <c r="G2332" s="2">
        <f>'Moving Avg'!E2332</f>
        <v>5.1307400000000012</v>
      </c>
      <c r="H2332" s="2">
        <f>'Moving Avg'!F2332</f>
        <v>5.1224899999999982</v>
      </c>
      <c r="I2332" s="2">
        <f>'Moving Avg'!G2332</f>
        <v>4.9952739999999984</v>
      </c>
      <c r="J2332" s="2">
        <f>'Moving Avg'!H2332</f>
        <v>5.4599420000000034</v>
      </c>
      <c r="K2332" s="18" t="str">
        <f>OBV!F2332</f>
        <v>BEARISH</v>
      </c>
      <c r="L2332" s="18" t="str">
        <f>OBV!G2332</f>
        <v>NEUTRAL</v>
      </c>
      <c r="M2332" s="18" t="str">
        <f>OBV!H2332</f>
        <v>BEARISH DIVERGENCE</v>
      </c>
      <c r="N2332" s="21">
        <f t="shared" si="360"/>
        <v>50</v>
      </c>
      <c r="O2332" s="21">
        <f t="shared" si="361"/>
        <v>100</v>
      </c>
      <c r="P2332" s="21">
        <f t="shared" si="362"/>
        <v>0</v>
      </c>
      <c r="Q2332" s="21">
        <f t="shared" si="363"/>
        <v>16.5</v>
      </c>
      <c r="R2332" s="22">
        <f t="shared" si="364"/>
        <v>54.975000000000001</v>
      </c>
      <c r="S2332" s="22">
        <f t="shared" si="365"/>
        <v>34.125</v>
      </c>
      <c r="T2332" s="22">
        <f t="shared" si="366"/>
        <v>29.925000000000001</v>
      </c>
      <c r="U2332" s="22">
        <f t="shared" si="367"/>
        <v>41.625</v>
      </c>
      <c r="V2332" s="21">
        <f t="shared" si="368"/>
        <v>39.674999999999997</v>
      </c>
      <c r="W2332" s="21">
        <f t="shared" si="369"/>
        <v>40.162499999999994</v>
      </c>
      <c r="X2332" s="20"/>
      <c r="Y2332" s="20"/>
      <c r="Z2332" s="20"/>
    </row>
    <row r="2333" spans="1:26" ht="13.5" x14ac:dyDescent="0.25">
      <c r="A2333" s="4">
        <f>TITRES_STAT!B2336</f>
        <v>45401</v>
      </c>
      <c r="B2333" s="2">
        <f>TITRES_STAT!C2336</f>
        <v>11.09</v>
      </c>
      <c r="C2333" s="2">
        <f>RSI!I2333</f>
        <v>49.369373174588574</v>
      </c>
      <c r="D2333" s="2">
        <f>MACD!E2333</f>
        <v>3.5942572174182175E-2</v>
      </c>
      <c r="E2333" s="2">
        <f>MACD!F2333</f>
        <v>-9.8360944413667349E-3</v>
      </c>
      <c r="F2333" s="2">
        <f>'Moving Avg'!D2333</f>
        <v>5.1215799999999998</v>
      </c>
      <c r="G2333" s="2">
        <f>'Moving Avg'!E2333</f>
        <v>5.1211100000000007</v>
      </c>
      <c r="H2333" s="2">
        <f>'Moving Avg'!F2333</f>
        <v>5.1291399999999987</v>
      </c>
      <c r="I2333" s="2">
        <f>'Moving Avg'!G2333</f>
        <v>5.0006859999999982</v>
      </c>
      <c r="J2333" s="2">
        <f>'Moving Avg'!H2333</f>
        <v>5.4549155000000038</v>
      </c>
      <c r="K2333" s="18" t="str">
        <f>OBV!F2333</f>
        <v>BEARISH</v>
      </c>
      <c r="L2333" s="18" t="str">
        <f>OBV!G2333</f>
        <v>NEUTRAL</v>
      </c>
      <c r="M2333" s="18" t="str">
        <f>OBV!H2333</f>
        <v>CONFIRMED BEARISH</v>
      </c>
      <c r="N2333" s="21">
        <f t="shared" si="360"/>
        <v>50</v>
      </c>
      <c r="O2333" s="21">
        <f t="shared" si="361"/>
        <v>100</v>
      </c>
      <c r="P2333" s="21">
        <f t="shared" si="362"/>
        <v>0</v>
      </c>
      <c r="Q2333" s="21">
        <f t="shared" si="363"/>
        <v>16.5</v>
      </c>
      <c r="R2333" s="22">
        <f t="shared" si="364"/>
        <v>54.975000000000001</v>
      </c>
      <c r="S2333" s="22">
        <f t="shared" si="365"/>
        <v>34.125</v>
      </c>
      <c r="T2333" s="22">
        <f t="shared" si="366"/>
        <v>29.925000000000001</v>
      </c>
      <c r="U2333" s="22">
        <f t="shared" si="367"/>
        <v>41.625</v>
      </c>
      <c r="V2333" s="21">
        <f t="shared" si="368"/>
        <v>39.674999999999997</v>
      </c>
      <c r="W2333" s="21">
        <f t="shared" si="369"/>
        <v>40.162499999999994</v>
      </c>
      <c r="X2333" s="20"/>
      <c r="Y2333" s="20"/>
      <c r="Z2333" s="20"/>
    </row>
    <row r="2334" spans="1:26" ht="13.5" x14ac:dyDescent="0.25">
      <c r="A2334" s="4">
        <f>TITRES_STAT!B2337</f>
        <v>45404</v>
      </c>
      <c r="B2334" s="2">
        <f>TITRES_STAT!C2337</f>
        <v>11.15</v>
      </c>
      <c r="C2334" s="2">
        <f>RSI!I2334</f>
        <v>51.340619844612441</v>
      </c>
      <c r="D2334" s="2">
        <f>MACD!E2334</f>
        <v>4.2352258005049492E-2</v>
      </c>
      <c r="E2334" s="2">
        <f>MACD!F2334</f>
        <v>6.0157604791651054E-4</v>
      </c>
      <c r="F2334" s="2">
        <f>'Moving Avg'!D2334</f>
        <v>5.1178999999999997</v>
      </c>
      <c r="G2334" s="2">
        <f>'Moving Avg'!E2334</f>
        <v>5.1142300000000009</v>
      </c>
      <c r="H2334" s="2">
        <f>'Moving Avg'!F2334</f>
        <v>5.1371649999999995</v>
      </c>
      <c r="I2334" s="2">
        <f>'Moving Avg'!G2334</f>
        <v>5.0066479999999984</v>
      </c>
      <c r="J2334" s="2">
        <f>'Moving Avg'!H2334</f>
        <v>5.4504490000000034</v>
      </c>
      <c r="K2334" s="18" t="str">
        <f>OBV!F2334</f>
        <v>BEARISH</v>
      </c>
      <c r="L2334" s="18" t="str">
        <f>OBV!G2334</f>
        <v>NEUTRAL</v>
      </c>
      <c r="M2334" s="18" t="str">
        <f>OBV!H2334</f>
        <v>CONFIRMED BEARISH</v>
      </c>
      <c r="N2334" s="21">
        <f t="shared" si="360"/>
        <v>50</v>
      </c>
      <c r="O2334" s="21">
        <f t="shared" si="361"/>
        <v>100</v>
      </c>
      <c r="P2334" s="21">
        <f t="shared" si="362"/>
        <v>0</v>
      </c>
      <c r="Q2334" s="21">
        <f t="shared" si="363"/>
        <v>16.5</v>
      </c>
      <c r="R2334" s="22">
        <f t="shared" si="364"/>
        <v>54.975000000000001</v>
      </c>
      <c r="S2334" s="22">
        <f t="shared" si="365"/>
        <v>34.125</v>
      </c>
      <c r="T2334" s="22">
        <f t="shared" si="366"/>
        <v>29.925000000000001</v>
      </c>
      <c r="U2334" s="22">
        <f t="shared" si="367"/>
        <v>41.625</v>
      </c>
      <c r="V2334" s="21">
        <f t="shared" si="368"/>
        <v>39.674999999999997</v>
      </c>
      <c r="W2334" s="21">
        <f t="shared" si="369"/>
        <v>40.162499999999994</v>
      </c>
      <c r="X2334" s="20"/>
      <c r="Y2334" s="20"/>
      <c r="Z2334" s="20"/>
    </row>
    <row r="2335" spans="1:26" ht="13.5" x14ac:dyDescent="0.25">
      <c r="A2335" s="4">
        <f>TITRES_STAT!B2338</f>
        <v>45405</v>
      </c>
      <c r="B2335" s="2">
        <f>TITRES_STAT!C2338</f>
        <v>11.2</v>
      </c>
      <c r="C2335" s="2">
        <f>RSI!I2335</f>
        <v>52.989181913076671</v>
      </c>
      <c r="D2335" s="2">
        <f>MACD!E2335</f>
        <v>2.5510248237152311E-2</v>
      </c>
      <c r="E2335" s="2">
        <f>MACD!F2335</f>
        <v>5.5833104857636708E-3</v>
      </c>
      <c r="F2335" s="2">
        <f>'Moving Avg'!D2335</f>
        <v>5.1252399999999998</v>
      </c>
      <c r="G2335" s="2">
        <f>'Moving Avg'!E2335</f>
        <v>5.1229500000000003</v>
      </c>
      <c r="H2335" s="2">
        <f>'Moving Avg'!F2335</f>
        <v>5.1394599999999988</v>
      </c>
      <c r="I2335" s="2">
        <f>'Moving Avg'!G2335</f>
        <v>5.013069999999999</v>
      </c>
      <c r="J2335" s="2">
        <f>'Moving Avg'!H2335</f>
        <v>5.4460975000000023</v>
      </c>
      <c r="K2335" s="18" t="str">
        <f>OBV!F2335</f>
        <v>BEARISH</v>
      </c>
      <c r="L2335" s="18" t="str">
        <f>OBV!G2335</f>
        <v>NEUTRAL</v>
      </c>
      <c r="M2335" s="18" t="str">
        <f>OBV!H2335</f>
        <v>BEARISH DIVERGENCE</v>
      </c>
      <c r="N2335" s="21">
        <f t="shared" si="360"/>
        <v>50</v>
      </c>
      <c r="O2335" s="21">
        <f t="shared" si="361"/>
        <v>100</v>
      </c>
      <c r="P2335" s="21">
        <f t="shared" si="362"/>
        <v>0</v>
      </c>
      <c r="Q2335" s="21">
        <f t="shared" si="363"/>
        <v>16.5</v>
      </c>
      <c r="R2335" s="22">
        <f t="shared" si="364"/>
        <v>54.975000000000001</v>
      </c>
      <c r="S2335" s="22">
        <f t="shared" si="365"/>
        <v>34.125</v>
      </c>
      <c r="T2335" s="22">
        <f t="shared" si="366"/>
        <v>29.925000000000001</v>
      </c>
      <c r="U2335" s="22">
        <f t="shared" si="367"/>
        <v>41.625</v>
      </c>
      <c r="V2335" s="21">
        <f t="shared" si="368"/>
        <v>39.674999999999997</v>
      </c>
      <c r="W2335" s="21">
        <f t="shared" si="369"/>
        <v>40.162499999999994</v>
      </c>
      <c r="X2335" s="20"/>
      <c r="Y2335" s="20"/>
      <c r="Z2335" s="20"/>
    </row>
    <row r="2336" spans="1:26" ht="13.5" x14ac:dyDescent="0.25">
      <c r="A2336" s="4">
        <f>TITRES_STAT!B2339</f>
        <v>45406</v>
      </c>
      <c r="B2336" s="2">
        <f>TITRES_STAT!C2339</f>
        <v>11.15</v>
      </c>
      <c r="C2336" s="2">
        <f>RSI!I2336</f>
        <v>51.123887934941195</v>
      </c>
      <c r="D2336" s="2">
        <f>MACD!E2336</f>
        <v>2.7549582484672541E-2</v>
      </c>
      <c r="E2336" s="2">
        <f>MACD!F2336</f>
        <v>9.9765648855454463E-3</v>
      </c>
      <c r="F2336" s="2">
        <f>'Moving Avg'!D2336</f>
        <v>5.1124000000000001</v>
      </c>
      <c r="G2336" s="2">
        <f>'Moving Avg'!E2336</f>
        <v>5.1197400000000011</v>
      </c>
      <c r="H2336" s="2">
        <f>'Moving Avg'!F2336</f>
        <v>5.1408349999999992</v>
      </c>
      <c r="I2336" s="2">
        <f>'Moving Avg'!G2336</f>
        <v>5.0190319999999993</v>
      </c>
      <c r="J2336" s="2">
        <f>'Moving Avg'!H2336</f>
        <v>5.4416530000000014</v>
      </c>
      <c r="K2336" s="18" t="str">
        <f>OBV!F2336</f>
        <v>BEARISH</v>
      </c>
      <c r="L2336" s="18" t="str">
        <f>OBV!G2336</f>
        <v>NEUTRAL</v>
      </c>
      <c r="M2336" s="18" t="str">
        <f>OBV!H2336</f>
        <v>CONFIRMED BEARISH</v>
      </c>
      <c r="N2336" s="21">
        <f t="shared" si="360"/>
        <v>50</v>
      </c>
      <c r="O2336" s="21">
        <f t="shared" si="361"/>
        <v>100</v>
      </c>
      <c r="P2336" s="21">
        <f t="shared" si="362"/>
        <v>0</v>
      </c>
      <c r="Q2336" s="21">
        <f t="shared" si="363"/>
        <v>16.5</v>
      </c>
      <c r="R2336" s="22">
        <f t="shared" si="364"/>
        <v>54.975000000000001</v>
      </c>
      <c r="S2336" s="22">
        <f t="shared" si="365"/>
        <v>34.125</v>
      </c>
      <c r="T2336" s="22">
        <f t="shared" si="366"/>
        <v>29.925000000000001</v>
      </c>
      <c r="U2336" s="22">
        <f t="shared" si="367"/>
        <v>41.625</v>
      </c>
      <c r="V2336" s="21">
        <f t="shared" si="368"/>
        <v>39.674999999999997</v>
      </c>
      <c r="W2336" s="21">
        <f t="shared" si="369"/>
        <v>40.162499999999994</v>
      </c>
      <c r="X2336" s="20"/>
      <c r="Y2336" s="20"/>
      <c r="Z2336" s="20"/>
    </row>
    <row r="2337" spans="1:26" ht="13.5" x14ac:dyDescent="0.25">
      <c r="A2337" s="4">
        <f>TITRES_STAT!B2340</f>
        <v>45407</v>
      </c>
      <c r="B2337" s="2">
        <f>TITRES_STAT!C2340</f>
        <v>11.1</v>
      </c>
      <c r="C2337" s="2">
        <f>RSI!I2337</f>
        <v>49.264432032253524</v>
      </c>
      <c r="D2337" s="2">
        <f>MACD!E2337</f>
        <v>1.5372427465099037E-2</v>
      </c>
      <c r="E2337" s="2">
        <f>MACD!F2337</f>
        <v>1.1055737401456165E-2</v>
      </c>
      <c r="F2337" s="2">
        <f>'Moving Avg'!D2337</f>
        <v>5.1078199999999994</v>
      </c>
      <c r="G2337" s="2">
        <f>'Moving Avg'!E2337</f>
        <v>5.1243299999999996</v>
      </c>
      <c r="H2337" s="2">
        <f>'Moving Avg'!F2337</f>
        <v>5.140835</v>
      </c>
      <c r="I2337" s="2">
        <f>'Moving Avg'!G2337</f>
        <v>5.0264619999999987</v>
      </c>
      <c r="J2337" s="2">
        <f>'Moving Avg'!H2337</f>
        <v>5.437094000000001</v>
      </c>
      <c r="K2337" s="18" t="str">
        <f>OBV!F2337</f>
        <v>BEARISH</v>
      </c>
      <c r="L2337" s="18" t="str">
        <f>OBV!G2337</f>
        <v>NEUTRAL</v>
      </c>
      <c r="M2337" s="18" t="str">
        <f>OBV!H2337</f>
        <v>CONFIRMED BEARISH</v>
      </c>
      <c r="N2337" s="21">
        <f t="shared" si="360"/>
        <v>50</v>
      </c>
      <c r="O2337" s="21">
        <f t="shared" si="361"/>
        <v>100</v>
      </c>
      <c r="P2337" s="21">
        <f t="shared" si="362"/>
        <v>0</v>
      </c>
      <c r="Q2337" s="21">
        <f t="shared" si="363"/>
        <v>16.5</v>
      </c>
      <c r="R2337" s="22">
        <f t="shared" si="364"/>
        <v>54.975000000000001</v>
      </c>
      <c r="S2337" s="22">
        <f t="shared" si="365"/>
        <v>34.125</v>
      </c>
      <c r="T2337" s="22">
        <f t="shared" si="366"/>
        <v>29.925000000000001</v>
      </c>
      <c r="U2337" s="22">
        <f t="shared" si="367"/>
        <v>41.625</v>
      </c>
      <c r="V2337" s="21">
        <f t="shared" si="368"/>
        <v>39.674999999999997</v>
      </c>
      <c r="W2337" s="21">
        <f t="shared" si="369"/>
        <v>40.162499999999994</v>
      </c>
      <c r="X2337" s="20"/>
      <c r="Y2337" s="20"/>
      <c r="Z2337" s="20"/>
    </row>
    <row r="2338" spans="1:26" ht="13.5" x14ac:dyDescent="0.25">
      <c r="A2338" s="4">
        <f>TITRES_STAT!B2341</f>
        <v>45408</v>
      </c>
      <c r="B2338" s="2">
        <f>TITRES_STAT!C2341</f>
        <v>11.2</v>
      </c>
      <c r="C2338" s="2">
        <f>RSI!I2338</f>
        <v>52.957712802667956</v>
      </c>
      <c r="D2338" s="2">
        <f>MACD!E2338</f>
        <v>2.2902890883209182E-2</v>
      </c>
      <c r="E2338" s="2">
        <f>MACD!F2338</f>
        <v>1.3425168097806769E-2</v>
      </c>
      <c r="F2338" s="2">
        <f>'Moving Avg'!D2338</f>
        <v>5.1179199999999998</v>
      </c>
      <c r="G2338" s="2">
        <f>'Moving Avg'!E2338</f>
        <v>5.1197500000000007</v>
      </c>
      <c r="H2338" s="2">
        <f>'Moving Avg'!F2338</f>
        <v>5.1408350000000009</v>
      </c>
      <c r="I2338" s="2">
        <f>'Moving Avg'!G2338</f>
        <v>5.0348099999999993</v>
      </c>
      <c r="J2338" s="2">
        <f>'Moving Avg'!H2338</f>
        <v>5.4327644999999993</v>
      </c>
      <c r="K2338" s="18" t="str">
        <f>OBV!F2338</f>
        <v>BULLISH</v>
      </c>
      <c r="L2338" s="18" t="str">
        <f>OBV!G2338</f>
        <v>NEUTRAL</v>
      </c>
      <c r="M2338" s="18" t="str">
        <f>OBV!H2338</f>
        <v>CONFIRMED BULLISH</v>
      </c>
      <c r="N2338" s="21">
        <f t="shared" si="360"/>
        <v>50</v>
      </c>
      <c r="O2338" s="21">
        <f t="shared" si="361"/>
        <v>100</v>
      </c>
      <c r="P2338" s="21">
        <f t="shared" si="362"/>
        <v>0</v>
      </c>
      <c r="Q2338" s="21">
        <f t="shared" si="363"/>
        <v>83.5</v>
      </c>
      <c r="R2338" s="22">
        <f t="shared" si="364"/>
        <v>65.025000000000006</v>
      </c>
      <c r="S2338" s="22">
        <f t="shared" si="365"/>
        <v>50.875</v>
      </c>
      <c r="T2338" s="22">
        <f t="shared" si="366"/>
        <v>60.075000000000003</v>
      </c>
      <c r="U2338" s="22">
        <f t="shared" si="367"/>
        <v>58.375</v>
      </c>
      <c r="V2338" s="21">
        <f t="shared" si="368"/>
        <v>58.658333333333339</v>
      </c>
      <c r="W2338" s="21">
        <f t="shared" si="369"/>
        <v>58.587500000000006</v>
      </c>
      <c r="X2338" s="20"/>
      <c r="Y2338" s="20"/>
      <c r="Z2338" s="20"/>
    </row>
    <row r="2339" spans="1:26" ht="13.5" x14ac:dyDescent="0.25">
      <c r="A2339" s="4">
        <f>TITRES_STAT!B2342</f>
        <v>45411</v>
      </c>
      <c r="B2339" s="2">
        <f>TITRES_STAT!C2342</f>
        <v>11.15</v>
      </c>
      <c r="C2339" s="2">
        <f>RSI!I2339</f>
        <v>50.956030182692274</v>
      </c>
      <c r="D2339" s="2">
        <f>MACD!E2339</f>
        <v>2.3013619875937863E-2</v>
      </c>
      <c r="E2339" s="2">
        <f>MACD!F2339</f>
        <v>1.5342858453432988E-2</v>
      </c>
      <c r="F2339" s="2">
        <f>'Moving Avg'!D2339</f>
        <v>5.1179199999999998</v>
      </c>
      <c r="G2339" s="2">
        <f>'Moving Avg'!E2339</f>
        <v>5.1179100000000002</v>
      </c>
      <c r="H2339" s="2">
        <f>'Moving Avg'!F2339</f>
        <v>5.1373949999999997</v>
      </c>
      <c r="I2339" s="2">
        <f>'Moving Avg'!G2339</f>
        <v>5.0426979999999997</v>
      </c>
      <c r="J2339" s="2">
        <f>'Moving Avg'!H2339</f>
        <v>5.4293650000000007</v>
      </c>
      <c r="K2339" s="18" t="str">
        <f>OBV!F2339</f>
        <v>BEARISH</v>
      </c>
      <c r="L2339" s="18" t="str">
        <f>OBV!G2339</f>
        <v>NEUTRAL</v>
      </c>
      <c r="M2339" s="18" t="str">
        <f>OBV!H2339</f>
        <v>NEUTRAL</v>
      </c>
      <c r="N2339" s="21">
        <f t="shared" si="360"/>
        <v>50</v>
      </c>
      <c r="O2339" s="21">
        <f t="shared" si="361"/>
        <v>100</v>
      </c>
      <c r="P2339" s="21">
        <f t="shared" si="362"/>
        <v>0</v>
      </c>
      <c r="Q2339" s="21">
        <f t="shared" si="363"/>
        <v>16.5</v>
      </c>
      <c r="R2339" s="22">
        <f t="shared" si="364"/>
        <v>54.975000000000001</v>
      </c>
      <c r="S2339" s="22">
        <f t="shared" si="365"/>
        <v>34.125</v>
      </c>
      <c r="T2339" s="22">
        <f t="shared" si="366"/>
        <v>29.925000000000001</v>
      </c>
      <c r="U2339" s="22">
        <f t="shared" si="367"/>
        <v>41.625</v>
      </c>
      <c r="V2339" s="21">
        <f t="shared" si="368"/>
        <v>39.674999999999997</v>
      </c>
      <c r="W2339" s="21">
        <f t="shared" si="369"/>
        <v>40.162499999999994</v>
      </c>
      <c r="X2339" s="20"/>
      <c r="Y2339" s="20"/>
      <c r="Z2339" s="20"/>
    </row>
    <row r="2340" spans="1:26" ht="13.5" x14ac:dyDescent="0.25">
      <c r="A2340" s="4">
        <f>TITRES_STAT!B2343</f>
        <v>45412</v>
      </c>
      <c r="B2340" s="2">
        <f>TITRES_STAT!C2343</f>
        <v>11.1</v>
      </c>
      <c r="C2340" s="2">
        <f>RSI!I2340</f>
        <v>48.971306646152705</v>
      </c>
      <c r="D2340" s="2">
        <f>MACD!E2340</f>
        <v>1.9805631253420941E-2</v>
      </c>
      <c r="E2340" s="2">
        <f>MACD!F2340</f>
        <v>1.623541301343058E-2</v>
      </c>
      <c r="F2340" s="2">
        <f>'Moving Avg'!D2340</f>
        <v>5.1087399999999992</v>
      </c>
      <c r="G2340" s="2">
        <f>'Moving Avg'!E2340</f>
        <v>5.1169899999999995</v>
      </c>
      <c r="H2340" s="2">
        <f>'Moving Avg'!F2340</f>
        <v>5.132810000000001</v>
      </c>
      <c r="I2340" s="2">
        <f>'Moving Avg'!G2340</f>
        <v>5.0500359999999995</v>
      </c>
      <c r="J2340" s="2">
        <f>'Moving Avg'!H2340</f>
        <v>5.4258284999999997</v>
      </c>
      <c r="K2340" s="18" t="str">
        <f>OBV!F2340</f>
        <v>BEARISH</v>
      </c>
      <c r="L2340" s="18" t="str">
        <f>OBV!G2340</f>
        <v>NEUTRAL</v>
      </c>
      <c r="M2340" s="18" t="str">
        <f>OBV!H2340</f>
        <v>CONFIRMED BEARISH</v>
      </c>
      <c r="N2340" s="21">
        <f t="shared" si="360"/>
        <v>50</v>
      </c>
      <c r="O2340" s="21">
        <f t="shared" si="361"/>
        <v>100</v>
      </c>
      <c r="P2340" s="21">
        <f t="shared" si="362"/>
        <v>0</v>
      </c>
      <c r="Q2340" s="21">
        <f t="shared" si="363"/>
        <v>16.5</v>
      </c>
      <c r="R2340" s="22">
        <f t="shared" si="364"/>
        <v>54.975000000000001</v>
      </c>
      <c r="S2340" s="22">
        <f t="shared" si="365"/>
        <v>34.125</v>
      </c>
      <c r="T2340" s="22">
        <f t="shared" si="366"/>
        <v>29.925000000000001</v>
      </c>
      <c r="U2340" s="22">
        <f t="shared" si="367"/>
        <v>41.625</v>
      </c>
      <c r="V2340" s="21">
        <f t="shared" si="368"/>
        <v>39.674999999999997</v>
      </c>
      <c r="W2340" s="21">
        <f t="shared" si="369"/>
        <v>40.162499999999994</v>
      </c>
      <c r="X2340" s="20"/>
      <c r="Y2340" s="20"/>
      <c r="Z2340" s="20"/>
    </row>
    <row r="2341" spans="1:26" ht="13.5" x14ac:dyDescent="0.25">
      <c r="A2341" s="4">
        <f>TITRES_STAT!B2344</f>
        <v>45414</v>
      </c>
      <c r="B2341" s="2">
        <f>TITRES_STAT!C2344</f>
        <v>11.1</v>
      </c>
      <c r="C2341" s="2">
        <f>RSI!I2341</f>
        <v>48.971306646152712</v>
      </c>
      <c r="D2341" s="2">
        <f>MACD!E2341</f>
        <v>2.9156003344001924E-2</v>
      </c>
      <c r="E2341" s="2">
        <f>MACD!F2341</f>
        <v>1.881953107954485E-2</v>
      </c>
      <c r="F2341" s="2">
        <f>'Moving Avg'!D2341</f>
        <v>5.1041599999999994</v>
      </c>
      <c r="G2341" s="2">
        <f>'Moving Avg'!E2341</f>
        <v>5.1082800000000006</v>
      </c>
      <c r="H2341" s="2">
        <f>'Moving Avg'!F2341</f>
        <v>5.1250150000000003</v>
      </c>
      <c r="I2341" s="2">
        <f>'Moving Avg'!G2341</f>
        <v>5.0564559999999998</v>
      </c>
      <c r="J2341" s="2">
        <f>'Moving Avg'!H2341</f>
        <v>5.4220474999999997</v>
      </c>
      <c r="K2341" s="18" t="str">
        <f>OBV!F2341</f>
        <v>BEARISH</v>
      </c>
      <c r="L2341" s="18" t="str">
        <f>OBV!G2341</f>
        <v>NEUTRAL</v>
      </c>
      <c r="M2341" s="18" t="str">
        <f>OBV!H2341</f>
        <v>CONFIRMED BEARISH</v>
      </c>
      <c r="N2341" s="21">
        <f t="shared" si="360"/>
        <v>50</v>
      </c>
      <c r="O2341" s="21">
        <f t="shared" si="361"/>
        <v>100</v>
      </c>
      <c r="P2341" s="21">
        <f t="shared" si="362"/>
        <v>0</v>
      </c>
      <c r="Q2341" s="21">
        <f t="shared" si="363"/>
        <v>16.5</v>
      </c>
      <c r="R2341" s="22">
        <f t="shared" si="364"/>
        <v>54.975000000000001</v>
      </c>
      <c r="S2341" s="22">
        <f t="shared" si="365"/>
        <v>34.125</v>
      </c>
      <c r="T2341" s="22">
        <f t="shared" si="366"/>
        <v>29.925000000000001</v>
      </c>
      <c r="U2341" s="22">
        <f t="shared" si="367"/>
        <v>41.625</v>
      </c>
      <c r="V2341" s="21">
        <f t="shared" si="368"/>
        <v>39.674999999999997</v>
      </c>
      <c r="W2341" s="21">
        <f t="shared" si="369"/>
        <v>40.162499999999994</v>
      </c>
      <c r="X2341" s="20"/>
      <c r="Y2341" s="20"/>
      <c r="Z2341" s="20"/>
    </row>
    <row r="2342" spans="1:26" ht="13.5" x14ac:dyDescent="0.25">
      <c r="A2342" s="4">
        <f>TITRES_STAT!B2345</f>
        <v>45415</v>
      </c>
      <c r="B2342" s="2">
        <f>TITRES_STAT!C2345</f>
        <v>11.1</v>
      </c>
      <c r="C2342" s="2">
        <f>RSI!I2342</f>
        <v>48.971306646152712</v>
      </c>
      <c r="D2342" s="2">
        <f>MACD!E2342</f>
        <v>2.7265200812758295E-2</v>
      </c>
      <c r="E2342" s="2">
        <f>MACD!F2342</f>
        <v>2.0508665026187541E-2</v>
      </c>
      <c r="F2342" s="2">
        <f>'Moving Avg'!D2342</f>
        <v>5.1041599999999994</v>
      </c>
      <c r="G2342" s="2">
        <f>'Moving Avg'!E2342</f>
        <v>5.1059900000000003</v>
      </c>
      <c r="H2342" s="2">
        <f>'Moving Avg'!F2342</f>
        <v>5.1183650000000007</v>
      </c>
      <c r="I2342" s="2">
        <f>'Moving Avg'!G2342</f>
        <v>5.0629679999999988</v>
      </c>
      <c r="J2342" s="2">
        <f>'Moving Avg'!H2342</f>
        <v>5.417733000000001</v>
      </c>
      <c r="K2342" s="18" t="str">
        <f>OBV!F2342</f>
        <v>BEARISH</v>
      </c>
      <c r="L2342" s="18" t="str">
        <f>OBV!G2342</f>
        <v>NEUTRAL</v>
      </c>
      <c r="M2342" s="18" t="str">
        <f>OBV!H2342</f>
        <v>NEUTRAL</v>
      </c>
      <c r="N2342" s="21">
        <f t="shared" si="360"/>
        <v>50</v>
      </c>
      <c r="O2342" s="21">
        <f t="shared" si="361"/>
        <v>100</v>
      </c>
      <c r="P2342" s="21">
        <f t="shared" si="362"/>
        <v>0</v>
      </c>
      <c r="Q2342" s="21">
        <f t="shared" si="363"/>
        <v>16.5</v>
      </c>
      <c r="R2342" s="22">
        <f t="shared" si="364"/>
        <v>54.975000000000001</v>
      </c>
      <c r="S2342" s="22">
        <f t="shared" si="365"/>
        <v>34.125</v>
      </c>
      <c r="T2342" s="22">
        <f t="shared" si="366"/>
        <v>29.925000000000001</v>
      </c>
      <c r="U2342" s="22">
        <f t="shared" si="367"/>
        <v>41.625</v>
      </c>
      <c r="V2342" s="21">
        <f t="shared" si="368"/>
        <v>39.674999999999997</v>
      </c>
      <c r="W2342" s="21">
        <f t="shared" si="369"/>
        <v>40.162499999999994</v>
      </c>
      <c r="X2342" s="20"/>
      <c r="Y2342" s="20"/>
      <c r="Z2342" s="20"/>
    </row>
    <row r="2343" spans="1:26" ht="13.5" x14ac:dyDescent="0.25">
      <c r="A2343" s="4">
        <f>TITRES_STAT!B2346</f>
        <v>45418</v>
      </c>
      <c r="B2343" s="2">
        <f>TITRES_STAT!C2346</f>
        <v>11.18</v>
      </c>
      <c r="C2343" s="2">
        <f>RSI!I2343</f>
        <v>52.661929114987913</v>
      </c>
      <c r="D2343" s="2">
        <f>MACD!E2343</f>
        <v>1.8784769190699713E-2</v>
      </c>
      <c r="E2343" s="2">
        <f>MACD!F2343</f>
        <v>2.0163885859089976E-2</v>
      </c>
      <c r="F2343" s="2">
        <f>'Moving Avg'!D2343</f>
        <v>5.1023200000000006</v>
      </c>
      <c r="G2343" s="2">
        <f>'Moving Avg'!E2343</f>
        <v>5.1101200000000002</v>
      </c>
      <c r="H2343" s="2">
        <f>'Moving Avg'!F2343</f>
        <v>5.1156150000000009</v>
      </c>
      <c r="I2343" s="2">
        <f>'Moving Avg'!G2343</f>
        <v>5.0692059999999994</v>
      </c>
      <c r="J2343" s="2">
        <f>'Moving Avg'!H2343</f>
        <v>5.4133305000000007</v>
      </c>
      <c r="K2343" s="18" t="str">
        <f>OBV!F2343</f>
        <v>BEARISH</v>
      </c>
      <c r="L2343" s="18" t="str">
        <f>OBV!G2343</f>
        <v>NEUTRAL</v>
      </c>
      <c r="M2343" s="18" t="str">
        <f>OBV!H2343</f>
        <v>CONFIRMED BEARISH</v>
      </c>
      <c r="N2343" s="21">
        <f t="shared" si="360"/>
        <v>50</v>
      </c>
      <c r="O2343" s="21">
        <f t="shared" si="361"/>
        <v>100</v>
      </c>
      <c r="P2343" s="21">
        <f t="shared" si="362"/>
        <v>0</v>
      </c>
      <c r="Q2343" s="21">
        <f t="shared" si="363"/>
        <v>16.5</v>
      </c>
      <c r="R2343" s="22">
        <f t="shared" si="364"/>
        <v>54.975000000000001</v>
      </c>
      <c r="S2343" s="22">
        <f t="shared" si="365"/>
        <v>34.125</v>
      </c>
      <c r="T2343" s="22">
        <f t="shared" si="366"/>
        <v>29.925000000000001</v>
      </c>
      <c r="U2343" s="22">
        <f t="shared" si="367"/>
        <v>41.625</v>
      </c>
      <c r="V2343" s="21">
        <f t="shared" si="368"/>
        <v>39.674999999999997</v>
      </c>
      <c r="W2343" s="21">
        <f t="shared" si="369"/>
        <v>40.162499999999994</v>
      </c>
      <c r="X2343" s="20"/>
      <c r="Y2343" s="20"/>
      <c r="Z2343" s="20"/>
    </row>
    <row r="2344" spans="1:26" ht="13.5" x14ac:dyDescent="0.25">
      <c r="A2344" s="4">
        <f>TITRES_STAT!B2347</f>
        <v>45419</v>
      </c>
      <c r="B2344" s="2">
        <f>TITRES_STAT!C2347</f>
        <v>11.2</v>
      </c>
      <c r="C2344" s="2">
        <f>RSI!I2344</f>
        <v>53.5685052553278</v>
      </c>
      <c r="D2344" s="2">
        <f>MACD!E2344</f>
        <v>1.5005117416257541E-2</v>
      </c>
      <c r="E2344" s="2">
        <f>MACD!F2344</f>
        <v>1.9132132170523487E-2</v>
      </c>
      <c r="F2344" s="2">
        <f>'Moving Avg'!D2344</f>
        <v>5.1069199999999997</v>
      </c>
      <c r="G2344" s="2">
        <f>'Moving Avg'!E2344</f>
        <v>5.1124200000000002</v>
      </c>
      <c r="H2344" s="2">
        <f>'Moving Avg'!F2344</f>
        <v>5.1133250000000015</v>
      </c>
      <c r="I2344" s="2">
        <f>'Moving Avg'!G2344</f>
        <v>5.075628</v>
      </c>
      <c r="J2344" s="2">
        <f>'Moving Avg'!H2344</f>
        <v>5.4092264999999999</v>
      </c>
      <c r="K2344" s="18" t="str">
        <f>OBV!F2344</f>
        <v>BULLISH</v>
      </c>
      <c r="L2344" s="18" t="str">
        <f>OBV!G2344</f>
        <v>NEUTRAL</v>
      </c>
      <c r="M2344" s="18" t="str">
        <f>OBV!H2344</f>
        <v>CONFIRMED BULLISH</v>
      </c>
      <c r="N2344" s="21">
        <f t="shared" si="360"/>
        <v>50</v>
      </c>
      <c r="O2344" s="21">
        <f t="shared" si="361"/>
        <v>100</v>
      </c>
      <c r="P2344" s="21">
        <f t="shared" si="362"/>
        <v>0</v>
      </c>
      <c r="Q2344" s="21">
        <f t="shared" si="363"/>
        <v>83.5</v>
      </c>
      <c r="R2344" s="22">
        <f t="shared" si="364"/>
        <v>65.025000000000006</v>
      </c>
      <c r="S2344" s="22">
        <f t="shared" si="365"/>
        <v>50.875</v>
      </c>
      <c r="T2344" s="22">
        <f t="shared" si="366"/>
        <v>60.075000000000003</v>
      </c>
      <c r="U2344" s="22">
        <f t="shared" si="367"/>
        <v>58.375</v>
      </c>
      <c r="V2344" s="21">
        <f t="shared" si="368"/>
        <v>58.658333333333339</v>
      </c>
      <c r="W2344" s="21">
        <f t="shared" si="369"/>
        <v>58.587500000000006</v>
      </c>
      <c r="X2344" s="20"/>
      <c r="Y2344" s="20"/>
      <c r="Z2344" s="20"/>
    </row>
    <row r="2345" spans="1:26" ht="13.5" x14ac:dyDescent="0.25">
      <c r="A2345" s="4">
        <f>TITRES_STAT!B2348</f>
        <v>45420</v>
      </c>
      <c r="B2345" s="2">
        <f>TITRES_STAT!C2348</f>
        <v>11.3</v>
      </c>
      <c r="C2345" s="2">
        <f>RSI!I2345</f>
        <v>57.891871278686438</v>
      </c>
      <c r="D2345" s="2">
        <f>MACD!E2345</f>
        <v>1.1756613975697938E-2</v>
      </c>
      <c r="E2345" s="2">
        <f>MACD!F2345</f>
        <v>1.7657028531558379E-2</v>
      </c>
      <c r="F2345" s="2">
        <f>'Moving Avg'!D2345</f>
        <v>5.1252599999999999</v>
      </c>
      <c r="G2345" s="2">
        <f>'Moving Avg'!E2345</f>
        <v>5.1169999999999991</v>
      </c>
      <c r="H2345" s="2">
        <f>'Moving Avg'!F2345</f>
        <v>5.1199750000000011</v>
      </c>
      <c r="I2345" s="2">
        <f>'Moving Avg'!G2345</f>
        <v>5.0829659999999999</v>
      </c>
      <c r="J2345" s="2">
        <f>'Moving Avg'!H2345</f>
        <v>5.4046404999999993</v>
      </c>
      <c r="K2345" s="18" t="str">
        <f>OBV!F2345</f>
        <v>BULLISH</v>
      </c>
      <c r="L2345" s="18" t="str">
        <f>OBV!G2345</f>
        <v>NEUTRAL</v>
      </c>
      <c r="M2345" s="18" t="str">
        <f>OBV!H2345</f>
        <v>CONFIRMED BULLISH</v>
      </c>
      <c r="N2345" s="21">
        <f t="shared" si="360"/>
        <v>50</v>
      </c>
      <c r="O2345" s="21">
        <f t="shared" si="361"/>
        <v>100</v>
      </c>
      <c r="P2345" s="21">
        <f t="shared" si="362"/>
        <v>0</v>
      </c>
      <c r="Q2345" s="21">
        <f t="shared" si="363"/>
        <v>83.5</v>
      </c>
      <c r="R2345" s="22">
        <f t="shared" si="364"/>
        <v>65.025000000000006</v>
      </c>
      <c r="S2345" s="22">
        <f t="shared" si="365"/>
        <v>50.875</v>
      </c>
      <c r="T2345" s="22">
        <f t="shared" si="366"/>
        <v>60.075000000000003</v>
      </c>
      <c r="U2345" s="22">
        <f t="shared" si="367"/>
        <v>58.375</v>
      </c>
      <c r="V2345" s="21">
        <f t="shared" si="368"/>
        <v>58.658333333333339</v>
      </c>
      <c r="W2345" s="21">
        <f t="shared" si="369"/>
        <v>58.587500000000006</v>
      </c>
      <c r="X2345" s="20"/>
      <c r="Y2345" s="20"/>
      <c r="Z2345" s="20"/>
    </row>
    <row r="2346" spans="1:26" ht="13.5" x14ac:dyDescent="0.25">
      <c r="A2346" s="4">
        <f>TITRES_STAT!B2349</f>
        <v>45421</v>
      </c>
      <c r="B2346" s="2">
        <f>TITRES_STAT!C2349</f>
        <v>11.3</v>
      </c>
      <c r="C2346" s="2">
        <f>RSI!I2346</f>
        <v>57.891871278686445</v>
      </c>
      <c r="D2346" s="2">
        <f>MACD!E2346</f>
        <v>5.0171128302363144E-3</v>
      </c>
      <c r="E2346" s="2">
        <f>MACD!F2346</f>
        <v>1.5129045391293967E-2</v>
      </c>
      <c r="F2346" s="2">
        <f>'Moving Avg'!D2346</f>
        <v>5.1436000000000011</v>
      </c>
      <c r="G2346" s="2">
        <f>'Moving Avg'!E2346</f>
        <v>5.1238799999999989</v>
      </c>
      <c r="H2346" s="2">
        <f>'Moving Avg'!F2346</f>
        <v>5.1218100000000018</v>
      </c>
      <c r="I2346" s="2">
        <f>'Moving Avg'!G2346</f>
        <v>5.0889280000000001</v>
      </c>
      <c r="J2346" s="2">
        <f>'Moving Avg'!H2346</f>
        <v>5.4007655000000003</v>
      </c>
      <c r="K2346" s="18" t="str">
        <f>OBV!F2346</f>
        <v>BULLISH</v>
      </c>
      <c r="L2346" s="18" t="str">
        <f>OBV!G2346</f>
        <v>NEUTRAL</v>
      </c>
      <c r="M2346" s="18" t="str">
        <f>OBV!H2346</f>
        <v>CONFIRMED BULLISH</v>
      </c>
      <c r="N2346" s="21">
        <f t="shared" si="360"/>
        <v>50</v>
      </c>
      <c r="O2346" s="21">
        <f t="shared" si="361"/>
        <v>100</v>
      </c>
      <c r="P2346" s="21">
        <f t="shared" si="362"/>
        <v>0</v>
      </c>
      <c r="Q2346" s="21">
        <f t="shared" si="363"/>
        <v>83.5</v>
      </c>
      <c r="R2346" s="22">
        <f t="shared" si="364"/>
        <v>65.025000000000006</v>
      </c>
      <c r="S2346" s="22">
        <f t="shared" si="365"/>
        <v>50.875</v>
      </c>
      <c r="T2346" s="22">
        <f t="shared" si="366"/>
        <v>60.075000000000003</v>
      </c>
      <c r="U2346" s="22">
        <f t="shared" si="367"/>
        <v>58.375</v>
      </c>
      <c r="V2346" s="21">
        <f t="shared" si="368"/>
        <v>58.658333333333339</v>
      </c>
      <c r="W2346" s="21">
        <f t="shared" si="369"/>
        <v>58.587500000000006</v>
      </c>
      <c r="X2346" s="20"/>
      <c r="Y2346" s="20"/>
      <c r="Z2346" s="20"/>
    </row>
    <row r="2347" spans="1:26" ht="13.5" x14ac:dyDescent="0.25">
      <c r="A2347" s="4">
        <f>TITRES_STAT!B2350</f>
        <v>45422</v>
      </c>
      <c r="B2347" s="2">
        <f>TITRES_STAT!C2350</f>
        <v>11.1</v>
      </c>
      <c r="C2347" s="2">
        <f>RSI!I2347</f>
        <v>47.600094080937986</v>
      </c>
      <c r="D2347" s="2">
        <f>MACD!E2347</f>
        <v>2.1651719005424397E-3</v>
      </c>
      <c r="E2347" s="2">
        <f>MACD!F2347</f>
        <v>1.2536270693143663E-2</v>
      </c>
      <c r="F2347" s="2">
        <f>'Moving Avg'!D2347</f>
        <v>5.1436000000000002</v>
      </c>
      <c r="G2347" s="2">
        <f>'Moving Avg'!E2347</f>
        <v>5.1238799999999998</v>
      </c>
      <c r="H2347" s="2">
        <f>'Moving Avg'!F2347</f>
        <v>5.124105000000001</v>
      </c>
      <c r="I2347" s="2">
        <f>'Moving Avg'!G2347</f>
        <v>5.0931480000000002</v>
      </c>
      <c r="J2347" s="2">
        <f>'Moving Avg'!H2347</f>
        <v>5.3959505000000005</v>
      </c>
      <c r="K2347" s="18" t="str">
        <f>OBV!F2347</f>
        <v>BULLISH</v>
      </c>
      <c r="L2347" s="18" t="str">
        <f>OBV!G2347</f>
        <v>NEUTRAL</v>
      </c>
      <c r="M2347" s="18" t="str">
        <f>OBV!H2347</f>
        <v>NEUTRAL</v>
      </c>
      <c r="N2347" s="21">
        <f t="shared" si="360"/>
        <v>50</v>
      </c>
      <c r="O2347" s="21">
        <f t="shared" si="361"/>
        <v>100</v>
      </c>
      <c r="P2347" s="21">
        <f t="shared" si="362"/>
        <v>0</v>
      </c>
      <c r="Q2347" s="21">
        <f t="shared" si="363"/>
        <v>49.5</v>
      </c>
      <c r="R2347" s="22">
        <f t="shared" si="364"/>
        <v>59.924999999999997</v>
      </c>
      <c r="S2347" s="22">
        <f t="shared" si="365"/>
        <v>42.375</v>
      </c>
      <c r="T2347" s="22">
        <f t="shared" si="366"/>
        <v>44.775000000000006</v>
      </c>
      <c r="U2347" s="22">
        <f t="shared" si="367"/>
        <v>49.875</v>
      </c>
      <c r="V2347" s="21">
        <f t="shared" si="368"/>
        <v>49.024999999999999</v>
      </c>
      <c r="W2347" s="21">
        <f t="shared" si="369"/>
        <v>49.237499999999997</v>
      </c>
      <c r="X2347" s="20"/>
      <c r="Y2347" s="20"/>
      <c r="Z2347" s="20"/>
    </row>
    <row r="2348" spans="1:26" ht="13.5" x14ac:dyDescent="0.25">
      <c r="A2348" s="4">
        <f>TITRES_STAT!B2351</f>
        <v>45425</v>
      </c>
      <c r="B2348" s="2">
        <f>TITRES_STAT!C2351</f>
        <v>11.1</v>
      </c>
      <c r="C2348" s="2">
        <f>RSI!I2348</f>
        <v>47.600094080937978</v>
      </c>
      <c r="D2348" s="2">
        <f>MACD!E2348</f>
        <v>6.9676093841097853E-3</v>
      </c>
      <c r="E2348" s="2">
        <f>MACD!F2348</f>
        <v>1.1422538431336888E-2</v>
      </c>
      <c r="F2348" s="2">
        <f>'Moving Avg'!D2348</f>
        <v>5.13626</v>
      </c>
      <c r="G2348" s="2">
        <f>'Moving Avg'!E2348</f>
        <v>5.1192900000000003</v>
      </c>
      <c r="H2348" s="2">
        <f>'Moving Avg'!F2348</f>
        <v>5.1195200000000014</v>
      </c>
      <c r="I2348" s="2">
        <f>'Moving Avg'!G2348</f>
        <v>5.0949820000000008</v>
      </c>
      <c r="J2348" s="2">
        <f>'Moving Avg'!H2348</f>
        <v>5.3911355000000007</v>
      </c>
      <c r="K2348" s="18" t="str">
        <f>OBV!F2348</f>
        <v>BULLISH</v>
      </c>
      <c r="L2348" s="18" t="str">
        <f>OBV!G2348</f>
        <v>NEUTRAL</v>
      </c>
      <c r="M2348" s="18" t="str">
        <f>OBV!H2348</f>
        <v>BULLISH DIVERGENCE</v>
      </c>
      <c r="N2348" s="21">
        <f t="shared" si="360"/>
        <v>50</v>
      </c>
      <c r="O2348" s="21">
        <f t="shared" si="361"/>
        <v>100</v>
      </c>
      <c r="P2348" s="21">
        <f t="shared" si="362"/>
        <v>0</v>
      </c>
      <c r="Q2348" s="21">
        <f t="shared" si="363"/>
        <v>66.5</v>
      </c>
      <c r="R2348" s="22">
        <f t="shared" si="364"/>
        <v>62.475000000000001</v>
      </c>
      <c r="S2348" s="22">
        <f t="shared" si="365"/>
        <v>46.625</v>
      </c>
      <c r="T2348" s="22">
        <f t="shared" si="366"/>
        <v>52.424999999999997</v>
      </c>
      <c r="U2348" s="22">
        <f t="shared" si="367"/>
        <v>54.125</v>
      </c>
      <c r="V2348" s="21">
        <f t="shared" si="368"/>
        <v>53.841666666666661</v>
      </c>
      <c r="W2348" s="21">
        <f t="shared" si="369"/>
        <v>53.912499999999994</v>
      </c>
      <c r="X2348" s="20"/>
      <c r="Y2348" s="20"/>
      <c r="Z2348" s="20"/>
    </row>
    <row r="2349" spans="1:26" ht="13.5" x14ac:dyDescent="0.25">
      <c r="A2349" s="4">
        <f>TITRES_STAT!B2352</f>
        <v>45426</v>
      </c>
      <c r="B2349" s="2">
        <f>TITRES_STAT!C2352</f>
        <v>11.09</v>
      </c>
      <c r="C2349" s="2">
        <f>RSI!I2349</f>
        <v>47.112823953367382</v>
      </c>
      <c r="D2349" s="2">
        <f>MACD!E2349</f>
        <v>7.9761560235525053E-3</v>
      </c>
      <c r="E2349" s="2">
        <f>MACD!F2349</f>
        <v>1.0733261949780011E-2</v>
      </c>
      <c r="F2349" s="2">
        <f>'Moving Avg'!D2349</f>
        <v>5.1261599999999996</v>
      </c>
      <c r="G2349" s="2">
        <f>'Moving Avg'!E2349</f>
        <v>5.1165399999999996</v>
      </c>
      <c r="H2349" s="2">
        <f>'Moving Avg'!F2349</f>
        <v>5.1172250000000021</v>
      </c>
      <c r="I2349" s="2">
        <f>'Moving Avg'!G2349</f>
        <v>5.0958080000000008</v>
      </c>
      <c r="J2349" s="2">
        <f>'Moving Avg'!H2349</f>
        <v>5.3857240000000015</v>
      </c>
      <c r="K2349" s="18" t="str">
        <f>OBV!F2349</f>
        <v>BEARISH</v>
      </c>
      <c r="L2349" s="18" t="str">
        <f>OBV!G2349</f>
        <v>NEUTRAL</v>
      </c>
      <c r="M2349" s="18" t="str">
        <f>OBV!H2349</f>
        <v>CONFIRMED BEARISH</v>
      </c>
      <c r="N2349" s="21">
        <f t="shared" si="360"/>
        <v>50</v>
      </c>
      <c r="O2349" s="21">
        <f t="shared" si="361"/>
        <v>100</v>
      </c>
      <c r="P2349" s="21">
        <f t="shared" si="362"/>
        <v>0</v>
      </c>
      <c r="Q2349" s="21">
        <f t="shared" si="363"/>
        <v>16.5</v>
      </c>
      <c r="R2349" s="22">
        <f t="shared" si="364"/>
        <v>54.975000000000001</v>
      </c>
      <c r="S2349" s="22">
        <f t="shared" si="365"/>
        <v>34.125</v>
      </c>
      <c r="T2349" s="22">
        <f t="shared" si="366"/>
        <v>29.925000000000001</v>
      </c>
      <c r="U2349" s="22">
        <f t="shared" si="367"/>
        <v>41.625</v>
      </c>
      <c r="V2349" s="21">
        <f t="shared" si="368"/>
        <v>39.674999999999997</v>
      </c>
      <c r="W2349" s="21">
        <f t="shared" si="369"/>
        <v>40.162499999999994</v>
      </c>
      <c r="X2349" s="20"/>
      <c r="Y2349" s="20"/>
      <c r="Z2349" s="20"/>
    </row>
    <row r="2350" spans="1:26" ht="13.5" x14ac:dyDescent="0.25">
      <c r="A2350" s="4">
        <f>TITRES_STAT!B2353</f>
        <v>45427</v>
      </c>
      <c r="B2350" s="2">
        <f>TITRES_STAT!C2353</f>
        <v>10.8</v>
      </c>
      <c r="C2350" s="2">
        <f>RSI!I2350</f>
        <v>35.725557483707973</v>
      </c>
      <c r="D2350" s="2">
        <f>MACD!E2350</f>
        <v>1.5317596769286013E-2</v>
      </c>
      <c r="E2350" s="2">
        <f>MACD!F2350</f>
        <v>1.1650128913681211E-2</v>
      </c>
      <c r="F2350" s="2">
        <f>'Moving Avg'!D2350</f>
        <v>5.0802999999999994</v>
      </c>
      <c r="G2350" s="2">
        <f>'Moving Avg'!E2350</f>
        <v>5.1027800000000001</v>
      </c>
      <c r="H2350" s="2">
        <f>'Moving Avg'!F2350</f>
        <v>5.1098850000000011</v>
      </c>
      <c r="I2350" s="2">
        <f>'Moving Avg'!G2350</f>
        <v>5.0925980000000006</v>
      </c>
      <c r="J2350" s="2">
        <f>'Moving Avg'!H2350</f>
        <v>5.3802210000000015</v>
      </c>
      <c r="K2350" s="18" t="str">
        <f>OBV!F2350</f>
        <v>BEARISH</v>
      </c>
      <c r="L2350" s="18" t="str">
        <f>OBV!G2350</f>
        <v>WEAK</v>
      </c>
      <c r="M2350" s="18" t="str">
        <f>OBV!H2350</f>
        <v>CONFIRMED BEARISH</v>
      </c>
      <c r="N2350" s="21">
        <f t="shared" si="360"/>
        <v>50</v>
      </c>
      <c r="O2350" s="21">
        <f t="shared" si="361"/>
        <v>100</v>
      </c>
      <c r="P2350" s="21">
        <f t="shared" si="362"/>
        <v>0</v>
      </c>
      <c r="Q2350" s="21">
        <f t="shared" si="363"/>
        <v>0</v>
      </c>
      <c r="R2350" s="22">
        <f t="shared" si="364"/>
        <v>52.5</v>
      </c>
      <c r="S2350" s="22">
        <f t="shared" si="365"/>
        <v>30</v>
      </c>
      <c r="T2350" s="22">
        <f t="shared" si="366"/>
        <v>22.5</v>
      </c>
      <c r="U2350" s="22">
        <f t="shared" si="367"/>
        <v>37.5</v>
      </c>
      <c r="V2350" s="21">
        <f t="shared" si="368"/>
        <v>35</v>
      </c>
      <c r="W2350" s="21">
        <f t="shared" si="369"/>
        <v>35.625</v>
      </c>
      <c r="X2350" s="20"/>
      <c r="Y2350" s="20"/>
      <c r="Z2350" s="20"/>
    </row>
    <row r="2351" spans="1:26" ht="13.5" x14ac:dyDescent="0.25">
      <c r="A2351" s="4">
        <f>TITRES_STAT!B2354</f>
        <v>45428</v>
      </c>
      <c r="B2351" s="2">
        <f>TITRES_STAT!C2354</f>
        <v>11</v>
      </c>
      <c r="C2351" s="2">
        <f>RSI!I2351</f>
        <v>45.505482720047418</v>
      </c>
      <c r="D2351" s="2">
        <f>MACD!E2351</f>
        <v>1.5670376877547909E-2</v>
      </c>
      <c r="E2351" s="2">
        <f>MACD!F2351</f>
        <v>1.2454178506454552E-2</v>
      </c>
      <c r="F2351" s="2">
        <f>'Moving Avg'!D2351</f>
        <v>5.0527800000000003</v>
      </c>
      <c r="G2351" s="2">
        <f>'Moving Avg'!E2351</f>
        <v>5.0981899999999998</v>
      </c>
      <c r="H2351" s="2">
        <f>'Moving Avg'!F2351</f>
        <v>5.1032350000000015</v>
      </c>
      <c r="I2351" s="2">
        <f>'Moving Avg'!G2351</f>
        <v>5.0912220000000001</v>
      </c>
      <c r="J2351" s="2">
        <f>'Moving Avg'!H2351</f>
        <v>5.3756350000000008</v>
      </c>
      <c r="K2351" s="18" t="str">
        <f>OBV!F2351</f>
        <v>BULLISH</v>
      </c>
      <c r="L2351" s="18" t="str">
        <f>OBV!G2351</f>
        <v>STRONG</v>
      </c>
      <c r="M2351" s="18" t="str">
        <f>OBV!H2351</f>
        <v>BULLISH DIVERGENCE</v>
      </c>
      <c r="N2351" s="21">
        <f t="shared" si="360"/>
        <v>50</v>
      </c>
      <c r="O2351" s="21">
        <f t="shared" si="361"/>
        <v>100</v>
      </c>
      <c r="P2351" s="21">
        <f t="shared" si="362"/>
        <v>0</v>
      </c>
      <c r="Q2351" s="21">
        <f t="shared" si="363"/>
        <v>83</v>
      </c>
      <c r="R2351" s="22">
        <f t="shared" si="364"/>
        <v>64.95</v>
      </c>
      <c r="S2351" s="22">
        <f t="shared" si="365"/>
        <v>50.75</v>
      </c>
      <c r="T2351" s="22">
        <f t="shared" si="366"/>
        <v>59.85</v>
      </c>
      <c r="U2351" s="22">
        <f t="shared" si="367"/>
        <v>58.25</v>
      </c>
      <c r="V2351" s="21">
        <f t="shared" si="368"/>
        <v>58.516666666666673</v>
      </c>
      <c r="W2351" s="21">
        <f t="shared" si="369"/>
        <v>58.45</v>
      </c>
      <c r="X2351" s="20"/>
      <c r="Y2351" s="20"/>
      <c r="Z2351" s="20"/>
    </row>
    <row r="2352" spans="1:26" ht="13.5" x14ac:dyDescent="0.25">
      <c r="A2352" s="4">
        <f>TITRES_STAT!B2355</f>
        <v>45429</v>
      </c>
      <c r="B2352" s="2">
        <f>TITRES_STAT!C2355</f>
        <v>11.25</v>
      </c>
      <c r="C2352" s="2">
        <f>RSI!I2352</f>
        <v>54.774954637483027</v>
      </c>
      <c r="D2352" s="2">
        <f>MACD!E2352</f>
        <v>7.7949723825669892E-3</v>
      </c>
      <c r="E2352" s="2">
        <f>MACD!F2352</f>
        <v>1.152233728167704E-2</v>
      </c>
      <c r="F2352" s="2">
        <f>'Moving Avg'!D2352</f>
        <v>5.0665400000000007</v>
      </c>
      <c r="G2352" s="2">
        <f>'Moving Avg'!E2352</f>
        <v>5.1050699999999996</v>
      </c>
      <c r="H2352" s="2">
        <f>'Moving Avg'!F2352</f>
        <v>5.1055300000000008</v>
      </c>
      <c r="I2352" s="2">
        <f>'Moving Avg'!G2352</f>
        <v>5.0936060000000003</v>
      </c>
      <c r="J2352" s="2">
        <f>'Moving Avg'!H2352</f>
        <v>5.3709345000000006</v>
      </c>
      <c r="K2352" s="18" t="str">
        <f>OBV!F2352</f>
        <v>BULLISH</v>
      </c>
      <c r="L2352" s="18" t="str">
        <f>OBV!G2352</f>
        <v>STRONG</v>
      </c>
      <c r="M2352" s="18" t="str">
        <f>OBV!H2352</f>
        <v>CONFIRMED BULLISH</v>
      </c>
      <c r="N2352" s="21">
        <f t="shared" si="360"/>
        <v>50</v>
      </c>
      <c r="O2352" s="21">
        <f t="shared" si="361"/>
        <v>100</v>
      </c>
      <c r="P2352" s="21">
        <f t="shared" si="362"/>
        <v>0</v>
      </c>
      <c r="Q2352" s="21">
        <f t="shared" si="363"/>
        <v>100</v>
      </c>
      <c r="R2352" s="22">
        <f t="shared" si="364"/>
        <v>67.5</v>
      </c>
      <c r="S2352" s="22">
        <f t="shared" si="365"/>
        <v>55</v>
      </c>
      <c r="T2352" s="22">
        <f t="shared" si="366"/>
        <v>67.5</v>
      </c>
      <c r="U2352" s="22">
        <f t="shared" si="367"/>
        <v>62.5</v>
      </c>
      <c r="V2352" s="21">
        <f t="shared" si="368"/>
        <v>63.333333333333336</v>
      </c>
      <c r="W2352" s="21">
        <f t="shared" si="369"/>
        <v>63.125</v>
      </c>
      <c r="X2352" s="20"/>
      <c r="Y2352" s="20"/>
      <c r="Z2352" s="20"/>
    </row>
    <row r="2353" spans="1:26" ht="13.5" x14ac:dyDescent="0.25">
      <c r="A2353" s="4">
        <f>TITRES_STAT!B2356</f>
        <v>45432</v>
      </c>
      <c r="B2353" s="2">
        <f>TITRES_STAT!C2356</f>
        <v>11.42</v>
      </c>
      <c r="C2353" s="2">
        <f>RSI!I2353</f>
        <v>59.778923477679385</v>
      </c>
      <c r="D2353" s="2">
        <f>MACD!E2353</f>
        <v>6.2768997330753251E-4</v>
      </c>
      <c r="E2353" s="2">
        <f>MACD!F2353</f>
        <v>9.3434078200031381E-3</v>
      </c>
      <c r="F2353" s="2">
        <f>'Moving Avg'!D2353</f>
        <v>5.0958799999999993</v>
      </c>
      <c r="G2353" s="2">
        <f>'Moving Avg'!E2353</f>
        <v>5.1160699999999988</v>
      </c>
      <c r="H2353" s="2">
        <f>'Moving Avg'!F2353</f>
        <v>5.1130949999999995</v>
      </c>
      <c r="I2353" s="2">
        <f>'Moving Avg'!G2353</f>
        <v>5.096356000000001</v>
      </c>
      <c r="J2353" s="2">
        <f>'Moving Avg'!H2353</f>
        <v>5.3661650000000023</v>
      </c>
      <c r="K2353" s="18" t="str">
        <f>OBV!F2353</f>
        <v>BULLISH</v>
      </c>
      <c r="L2353" s="18" t="str">
        <f>OBV!G2353</f>
        <v>STRONG</v>
      </c>
      <c r="M2353" s="18" t="str">
        <f>OBV!H2353</f>
        <v>CONFIRMED BULLISH</v>
      </c>
      <c r="N2353" s="21">
        <f t="shared" si="360"/>
        <v>50</v>
      </c>
      <c r="O2353" s="21">
        <f t="shared" si="361"/>
        <v>100</v>
      </c>
      <c r="P2353" s="21">
        <f t="shared" si="362"/>
        <v>0</v>
      </c>
      <c r="Q2353" s="21">
        <f t="shared" si="363"/>
        <v>100</v>
      </c>
      <c r="R2353" s="22">
        <f t="shared" si="364"/>
        <v>67.5</v>
      </c>
      <c r="S2353" s="22">
        <f t="shared" si="365"/>
        <v>55</v>
      </c>
      <c r="T2353" s="22">
        <f t="shared" si="366"/>
        <v>67.5</v>
      </c>
      <c r="U2353" s="22">
        <f t="shared" si="367"/>
        <v>62.5</v>
      </c>
      <c r="V2353" s="21">
        <f t="shared" si="368"/>
        <v>63.333333333333336</v>
      </c>
      <c r="W2353" s="21">
        <f t="shared" si="369"/>
        <v>63.125</v>
      </c>
      <c r="X2353" s="20"/>
      <c r="Y2353" s="20"/>
      <c r="Z2353" s="20"/>
    </row>
    <row r="2354" spans="1:26" ht="13.5" x14ac:dyDescent="0.25">
      <c r="A2354" s="4">
        <f>TITRES_STAT!B2357</f>
        <v>45433</v>
      </c>
      <c r="B2354" s="2">
        <f>TITRES_STAT!C2357</f>
        <v>11.6</v>
      </c>
      <c r="C2354" s="2">
        <f>RSI!I2354</f>
        <v>64.290668783138145</v>
      </c>
      <c r="D2354" s="2">
        <f>MACD!E2354</f>
        <v>-1.0951550546463018E-2</v>
      </c>
      <c r="E2354" s="2">
        <f>MACD!F2354</f>
        <v>5.2844161467099074E-3</v>
      </c>
      <c r="F2354" s="2">
        <f>'Moving Avg'!D2354</f>
        <v>5.1426600000000002</v>
      </c>
      <c r="G2354" s="2">
        <f>'Moving Avg'!E2354</f>
        <v>5.134409999999999</v>
      </c>
      <c r="H2354" s="2">
        <f>'Moving Avg'!F2354</f>
        <v>5.1234149999999996</v>
      </c>
      <c r="I2354" s="2">
        <f>'Moving Avg'!G2354</f>
        <v>5.1021340000000004</v>
      </c>
      <c r="J2354" s="2">
        <f>'Moving Avg'!H2354</f>
        <v>5.3618315000000019</v>
      </c>
      <c r="K2354" s="18" t="str">
        <f>OBV!F2354</f>
        <v>BULLISH</v>
      </c>
      <c r="L2354" s="18" t="str">
        <f>OBV!G2354</f>
        <v>STRONG</v>
      </c>
      <c r="M2354" s="18" t="str">
        <f>OBV!H2354</f>
        <v>CONFIRMED BULLISH</v>
      </c>
      <c r="N2354" s="21">
        <f t="shared" si="360"/>
        <v>50</v>
      </c>
      <c r="O2354" s="21">
        <f t="shared" si="361"/>
        <v>100</v>
      </c>
      <c r="P2354" s="21">
        <f t="shared" si="362"/>
        <v>0</v>
      </c>
      <c r="Q2354" s="21">
        <f t="shared" si="363"/>
        <v>100</v>
      </c>
      <c r="R2354" s="22">
        <f t="shared" si="364"/>
        <v>67.5</v>
      </c>
      <c r="S2354" s="22">
        <f t="shared" si="365"/>
        <v>55</v>
      </c>
      <c r="T2354" s="22">
        <f t="shared" si="366"/>
        <v>67.5</v>
      </c>
      <c r="U2354" s="22">
        <f t="shared" si="367"/>
        <v>62.5</v>
      </c>
      <c r="V2354" s="21">
        <f t="shared" si="368"/>
        <v>63.333333333333336</v>
      </c>
      <c r="W2354" s="21">
        <f t="shared" si="369"/>
        <v>63.125</v>
      </c>
      <c r="X2354" s="20"/>
      <c r="Y2354" s="20"/>
      <c r="Z2354" s="20"/>
    </row>
    <row r="2355" spans="1:26" ht="13.5" x14ac:dyDescent="0.25">
      <c r="A2355" s="4">
        <f>TITRES_STAT!B2358</f>
        <v>45434</v>
      </c>
      <c r="B2355" s="2">
        <f>TITRES_STAT!C2358</f>
        <v>11.7</v>
      </c>
      <c r="C2355" s="2">
        <f>RSI!I2355</f>
        <v>66.536996545518775</v>
      </c>
      <c r="D2355" s="2">
        <f>MACD!E2355</f>
        <v>-1.834267573378856E-2</v>
      </c>
      <c r="E2355" s="2">
        <f>MACD!F2355</f>
        <v>5.5899777061021397E-4</v>
      </c>
      <c r="F2355" s="2">
        <f>'Moving Avg'!D2355</f>
        <v>5.2252200000000002</v>
      </c>
      <c r="G2355" s="2">
        <f>'Moving Avg'!E2355</f>
        <v>5.1527599999999989</v>
      </c>
      <c r="H2355" s="2">
        <f>'Moving Avg'!F2355</f>
        <v>5.1348799999999999</v>
      </c>
      <c r="I2355" s="2">
        <f>'Moving Avg'!G2355</f>
        <v>5.1080959999999997</v>
      </c>
      <c r="J2355" s="2">
        <f>'Moving Avg'!H2355</f>
        <v>5.3577275000000029</v>
      </c>
      <c r="K2355" s="18" t="str">
        <f>OBV!F2355</f>
        <v>BULLISH</v>
      </c>
      <c r="L2355" s="18" t="str">
        <f>OBV!G2355</f>
        <v>STRONG</v>
      </c>
      <c r="M2355" s="18" t="str">
        <f>OBV!H2355</f>
        <v>CONFIRMED BULLISH</v>
      </c>
      <c r="N2355" s="21">
        <f t="shared" si="360"/>
        <v>50</v>
      </c>
      <c r="O2355" s="21">
        <f t="shared" si="361"/>
        <v>100</v>
      </c>
      <c r="P2355" s="21">
        <f t="shared" si="362"/>
        <v>0</v>
      </c>
      <c r="Q2355" s="21">
        <f t="shared" si="363"/>
        <v>100</v>
      </c>
      <c r="R2355" s="22">
        <f t="shared" si="364"/>
        <v>67.5</v>
      </c>
      <c r="S2355" s="22">
        <f t="shared" si="365"/>
        <v>55</v>
      </c>
      <c r="T2355" s="22">
        <f t="shared" si="366"/>
        <v>67.5</v>
      </c>
      <c r="U2355" s="22">
        <f t="shared" si="367"/>
        <v>62.5</v>
      </c>
      <c r="V2355" s="21">
        <f t="shared" si="368"/>
        <v>63.333333333333336</v>
      </c>
      <c r="W2355" s="21">
        <f t="shared" si="369"/>
        <v>63.125</v>
      </c>
      <c r="X2355" s="20"/>
      <c r="Y2355" s="20"/>
      <c r="Z2355" s="20"/>
    </row>
    <row r="2356" spans="1:26" ht="13.5" x14ac:dyDescent="0.25">
      <c r="A2356" s="4">
        <f>TITRES_STAT!B2359</f>
        <v>45435</v>
      </c>
      <c r="B2356" s="2">
        <f>TITRES_STAT!C2359</f>
        <v>11.56</v>
      </c>
      <c r="C2356" s="2">
        <f>RSI!I2356</f>
        <v>60.77802397483827</v>
      </c>
      <c r="D2356" s="2">
        <f>MACD!E2356</f>
        <v>-2.1260022524612232E-2</v>
      </c>
      <c r="E2356" s="2">
        <f>MACD!F2356</f>
        <v>-3.8048062884342756E-3</v>
      </c>
      <c r="F2356" s="2">
        <f>'Moving Avg'!D2356</f>
        <v>5.2766000000000002</v>
      </c>
      <c r="G2356" s="2">
        <f>'Moving Avg'!E2356</f>
        <v>5.1646899999999993</v>
      </c>
      <c r="H2356" s="2">
        <f>'Moving Avg'!F2356</f>
        <v>5.1442849999999991</v>
      </c>
      <c r="I2356" s="2">
        <f>'Moving Avg'!G2356</f>
        <v>5.1127739999999999</v>
      </c>
      <c r="J2356" s="2">
        <f>'Moving Avg'!H2356</f>
        <v>5.3535545000000013</v>
      </c>
      <c r="K2356" s="18" t="str">
        <f>OBV!F2356</f>
        <v>BULLISH</v>
      </c>
      <c r="L2356" s="18" t="str">
        <f>OBV!G2356</f>
        <v>STRONG</v>
      </c>
      <c r="M2356" s="18" t="str">
        <f>OBV!H2356</f>
        <v>CONFIRMED BULLISH</v>
      </c>
      <c r="N2356" s="21">
        <f t="shared" si="360"/>
        <v>50</v>
      </c>
      <c r="O2356" s="21">
        <f t="shared" si="361"/>
        <v>100</v>
      </c>
      <c r="P2356" s="21">
        <f t="shared" si="362"/>
        <v>0</v>
      </c>
      <c r="Q2356" s="21">
        <f t="shared" si="363"/>
        <v>100</v>
      </c>
      <c r="R2356" s="22">
        <f t="shared" si="364"/>
        <v>67.5</v>
      </c>
      <c r="S2356" s="22">
        <f t="shared" si="365"/>
        <v>55</v>
      </c>
      <c r="T2356" s="22">
        <f t="shared" si="366"/>
        <v>67.5</v>
      </c>
      <c r="U2356" s="22">
        <f t="shared" si="367"/>
        <v>62.5</v>
      </c>
      <c r="V2356" s="21">
        <f t="shared" si="368"/>
        <v>63.333333333333336</v>
      </c>
      <c r="W2356" s="21">
        <f t="shared" si="369"/>
        <v>63.125</v>
      </c>
      <c r="X2356" s="20"/>
      <c r="Y2356" s="20"/>
      <c r="Z2356" s="20"/>
    </row>
    <row r="2357" spans="1:26" ht="13.5" x14ac:dyDescent="0.25">
      <c r="A2357" s="4">
        <f>TITRES_STAT!B2360</f>
        <v>45436</v>
      </c>
      <c r="B2357" s="2">
        <f>TITRES_STAT!C2360</f>
        <v>11.9</v>
      </c>
      <c r="C2357" s="2">
        <f>RSI!I2357</f>
        <v>68.017267048411924</v>
      </c>
      <c r="D2357" s="2">
        <f>MACD!E2357</f>
        <v>-5.0318798243638163E-2</v>
      </c>
      <c r="E2357" s="2">
        <f>MACD!F2357</f>
        <v>-1.3107604679475053E-2</v>
      </c>
      <c r="F2357" s="2">
        <f>'Moving Avg'!D2357</f>
        <v>5.33622</v>
      </c>
      <c r="G2357" s="2">
        <f>'Moving Avg'!E2357</f>
        <v>5.2013800000000003</v>
      </c>
      <c r="H2357" s="2">
        <f>'Moving Avg'!F2357</f>
        <v>5.1626300000000001</v>
      </c>
      <c r="I2357" s="2">
        <f>'Moving Avg'!G2357</f>
        <v>5.1219459999999994</v>
      </c>
      <c r="J2357" s="2">
        <f>'Moving Avg'!H2357</f>
        <v>5.350207000000001</v>
      </c>
      <c r="K2357" s="18" t="str">
        <f>OBV!F2357</f>
        <v>BULLISH</v>
      </c>
      <c r="L2357" s="18" t="str">
        <f>OBV!G2357</f>
        <v>STRONG</v>
      </c>
      <c r="M2357" s="18" t="str">
        <f>OBV!H2357</f>
        <v>CONFIRMED BULLISH</v>
      </c>
      <c r="N2357" s="21">
        <f t="shared" si="360"/>
        <v>50</v>
      </c>
      <c r="O2357" s="21">
        <f t="shared" si="361"/>
        <v>100</v>
      </c>
      <c r="P2357" s="21">
        <f t="shared" si="362"/>
        <v>0</v>
      </c>
      <c r="Q2357" s="21">
        <f t="shared" si="363"/>
        <v>100</v>
      </c>
      <c r="R2357" s="22">
        <f t="shared" si="364"/>
        <v>67.5</v>
      </c>
      <c r="S2357" s="22">
        <f t="shared" si="365"/>
        <v>55</v>
      </c>
      <c r="T2357" s="22">
        <f t="shared" si="366"/>
        <v>67.5</v>
      </c>
      <c r="U2357" s="22">
        <f t="shared" si="367"/>
        <v>62.5</v>
      </c>
      <c r="V2357" s="21">
        <f t="shared" si="368"/>
        <v>63.333333333333336</v>
      </c>
      <c r="W2357" s="21">
        <f t="shared" si="369"/>
        <v>63.125</v>
      </c>
      <c r="X2357" s="20"/>
      <c r="Y2357" s="20"/>
      <c r="Z2357" s="20"/>
    </row>
    <row r="2358" spans="1:26" ht="13.5" x14ac:dyDescent="0.25">
      <c r="A2358" s="4">
        <f>TITRES_STAT!B2361</f>
        <v>45439</v>
      </c>
      <c r="B2358" s="2">
        <f>TITRES_STAT!C2361</f>
        <v>11.84</v>
      </c>
      <c r="C2358" s="2">
        <f>RSI!I2358</f>
        <v>65.713238673364316</v>
      </c>
      <c r="D2358" s="2">
        <f>MACD!E2358</f>
        <v>-7.465637126288982E-2</v>
      </c>
      <c r="E2358" s="2">
        <f>MACD!F2358</f>
        <v>-2.5417357996158008E-2</v>
      </c>
      <c r="F2358" s="2">
        <f>'Moving Avg'!D2358</f>
        <v>5.3747600000000002</v>
      </c>
      <c r="G2358" s="2">
        <f>'Moving Avg'!E2358</f>
        <v>5.2353199999999998</v>
      </c>
      <c r="H2358" s="2">
        <f>'Moving Avg'!F2358</f>
        <v>5.1773049999999996</v>
      </c>
      <c r="I2358" s="2">
        <f>'Moving Avg'!G2358</f>
        <v>5.1306599999999989</v>
      </c>
      <c r="J2358" s="2">
        <f>'Moving Avg'!H2358</f>
        <v>5.3465385000000012</v>
      </c>
      <c r="K2358" s="18" t="str">
        <f>OBV!F2358</f>
        <v>BULLISH</v>
      </c>
      <c r="L2358" s="18" t="str">
        <f>OBV!G2358</f>
        <v>STRONG</v>
      </c>
      <c r="M2358" s="18" t="str">
        <f>OBV!H2358</f>
        <v>CONFIRMED BULLISH</v>
      </c>
      <c r="N2358" s="21">
        <f t="shared" si="360"/>
        <v>50</v>
      </c>
      <c r="O2358" s="21">
        <f t="shared" si="361"/>
        <v>100</v>
      </c>
      <c r="P2358" s="21">
        <f t="shared" si="362"/>
        <v>0</v>
      </c>
      <c r="Q2358" s="21">
        <f t="shared" si="363"/>
        <v>100</v>
      </c>
      <c r="R2358" s="22">
        <f t="shared" si="364"/>
        <v>67.5</v>
      </c>
      <c r="S2358" s="22">
        <f t="shared" si="365"/>
        <v>55</v>
      </c>
      <c r="T2358" s="22">
        <f t="shared" si="366"/>
        <v>67.5</v>
      </c>
      <c r="U2358" s="22">
        <f t="shared" si="367"/>
        <v>62.5</v>
      </c>
      <c r="V2358" s="21">
        <f t="shared" si="368"/>
        <v>63.333333333333336</v>
      </c>
      <c r="W2358" s="21">
        <f t="shared" si="369"/>
        <v>63.125</v>
      </c>
      <c r="X2358" s="20"/>
      <c r="Y2358" s="20"/>
      <c r="Z2358" s="20"/>
    </row>
    <row r="2359" spans="1:26" ht="13.5" x14ac:dyDescent="0.25">
      <c r="A2359" s="4">
        <f>TITRES_STAT!B2362</f>
        <v>45440</v>
      </c>
      <c r="B2359" s="2">
        <f>TITRES_STAT!C2362</f>
        <v>11.7</v>
      </c>
      <c r="C2359" s="2">
        <f>RSI!I2359</f>
        <v>60.556048010981854</v>
      </c>
      <c r="D2359" s="2">
        <f>MACD!E2359</f>
        <v>-9.2693428514293963E-2</v>
      </c>
      <c r="E2359" s="2">
        <f>MACD!F2359</f>
        <v>-3.8872572099785202E-2</v>
      </c>
      <c r="F2359" s="2">
        <f>'Moving Avg'!D2359</f>
        <v>5.3839399999999999</v>
      </c>
      <c r="G2359" s="2">
        <f>'Moving Avg'!E2359</f>
        <v>5.2632999999999992</v>
      </c>
      <c r="H2359" s="2">
        <f>'Moving Avg'!F2359</f>
        <v>5.1899199999999999</v>
      </c>
      <c r="I2359" s="2">
        <f>'Moving Avg'!G2359</f>
        <v>5.1379059999999992</v>
      </c>
      <c r="J2359" s="2">
        <f>'Moving Avg'!H2359</f>
        <v>5.3431450000000016</v>
      </c>
      <c r="K2359" s="18" t="str">
        <f>OBV!F2359</f>
        <v>BULLISH</v>
      </c>
      <c r="L2359" s="18" t="str">
        <f>OBV!G2359</f>
        <v>NEUTRAL</v>
      </c>
      <c r="M2359" s="18" t="str">
        <f>OBV!H2359</f>
        <v>CONFIRMED BULLISH</v>
      </c>
      <c r="N2359" s="21">
        <f t="shared" si="360"/>
        <v>50</v>
      </c>
      <c r="O2359" s="21">
        <f t="shared" si="361"/>
        <v>100</v>
      </c>
      <c r="P2359" s="21">
        <f t="shared" si="362"/>
        <v>0</v>
      </c>
      <c r="Q2359" s="21">
        <f t="shared" si="363"/>
        <v>83.5</v>
      </c>
      <c r="R2359" s="22">
        <f t="shared" si="364"/>
        <v>65.025000000000006</v>
      </c>
      <c r="S2359" s="22">
        <f t="shared" si="365"/>
        <v>50.875</v>
      </c>
      <c r="T2359" s="22">
        <f t="shared" si="366"/>
        <v>60.075000000000003</v>
      </c>
      <c r="U2359" s="22">
        <f t="shared" si="367"/>
        <v>58.375</v>
      </c>
      <c r="V2359" s="21">
        <f t="shared" si="368"/>
        <v>58.658333333333339</v>
      </c>
      <c r="W2359" s="21">
        <f t="shared" si="369"/>
        <v>58.587500000000006</v>
      </c>
      <c r="X2359" s="20"/>
      <c r="Y2359" s="20"/>
      <c r="Z2359" s="20"/>
    </row>
    <row r="2360" spans="1:26" ht="13.5" x14ac:dyDescent="0.25">
      <c r="A2360" s="4">
        <f>TITRES_STAT!B2363</f>
        <v>45441</v>
      </c>
      <c r="B2360" s="2">
        <f>TITRES_STAT!C2363</f>
        <v>11.85</v>
      </c>
      <c r="C2360" s="2">
        <f>RSI!I2360</f>
        <v>63.827532345959149</v>
      </c>
      <c r="D2360" s="2">
        <f>MACD!E2360</f>
        <v>-0.13450772204728256</v>
      </c>
      <c r="E2360" s="2">
        <f>MACD!F2360</f>
        <v>-5.7999602089284674E-2</v>
      </c>
      <c r="F2360" s="2">
        <f>'Moving Avg'!D2360</f>
        <v>5.3976800000000003</v>
      </c>
      <c r="G2360" s="2">
        <f>'Moving Avg'!E2360</f>
        <v>5.3114499999999998</v>
      </c>
      <c r="H2360" s="2">
        <f>'Moving Avg'!F2360</f>
        <v>5.2071149999999999</v>
      </c>
      <c r="I2360" s="2">
        <f>'Moving Avg'!G2360</f>
        <v>5.1475359999999988</v>
      </c>
      <c r="J2360" s="2">
        <f>'Moving Avg'!H2360</f>
        <v>5.3397055</v>
      </c>
      <c r="K2360" s="18" t="str">
        <f>OBV!F2360</f>
        <v>BULLISH</v>
      </c>
      <c r="L2360" s="18" t="str">
        <f>OBV!G2360</f>
        <v>STRONG</v>
      </c>
      <c r="M2360" s="18" t="str">
        <f>OBV!H2360</f>
        <v>CONFIRMED BULLISH</v>
      </c>
      <c r="N2360" s="21">
        <f t="shared" si="360"/>
        <v>50</v>
      </c>
      <c r="O2360" s="21">
        <f t="shared" si="361"/>
        <v>100</v>
      </c>
      <c r="P2360" s="21">
        <f t="shared" si="362"/>
        <v>0</v>
      </c>
      <c r="Q2360" s="21">
        <f t="shared" si="363"/>
        <v>100</v>
      </c>
      <c r="R2360" s="22">
        <f t="shared" si="364"/>
        <v>67.5</v>
      </c>
      <c r="S2360" s="22">
        <f t="shared" si="365"/>
        <v>55</v>
      </c>
      <c r="T2360" s="22">
        <f t="shared" si="366"/>
        <v>67.5</v>
      </c>
      <c r="U2360" s="22">
        <f t="shared" si="367"/>
        <v>62.5</v>
      </c>
      <c r="V2360" s="21">
        <f t="shared" si="368"/>
        <v>63.333333333333336</v>
      </c>
      <c r="W2360" s="21">
        <f t="shared" si="369"/>
        <v>63.125</v>
      </c>
      <c r="X2360" s="20"/>
      <c r="Y2360" s="20"/>
      <c r="Z2360" s="20"/>
    </row>
    <row r="2361" spans="1:26" ht="13.5" x14ac:dyDescent="0.25">
      <c r="A2361" s="4">
        <f>TITRES_STAT!B2364</f>
        <v>45442</v>
      </c>
      <c r="B2361" s="2">
        <f>TITRES_STAT!C2364</f>
        <v>12</v>
      </c>
      <c r="C2361" s="2">
        <f>RSI!I2361</f>
        <v>66.79749920944559</v>
      </c>
      <c r="D2361" s="2">
        <f>MACD!E2361</f>
        <v>-0.16221114037600781</v>
      </c>
      <c r="E2361" s="2">
        <f>MACD!F2361</f>
        <v>-7.8841909746629302E-2</v>
      </c>
      <c r="F2361" s="2">
        <f>'Moving Avg'!D2361</f>
        <v>5.4380199999999999</v>
      </c>
      <c r="G2361" s="2">
        <f>'Moving Avg'!E2361</f>
        <v>5.35731</v>
      </c>
      <c r="H2361" s="2">
        <f>'Moving Avg'!F2361</f>
        <v>5.2277499999999995</v>
      </c>
      <c r="I2361" s="2">
        <f>'Moving Avg'!G2361</f>
        <v>5.1585419999999989</v>
      </c>
      <c r="J2361" s="2">
        <f>'Moving Avg'!H2361</f>
        <v>5.3367705000000001</v>
      </c>
      <c r="K2361" s="18" t="str">
        <f>OBV!F2361</f>
        <v>BULLISH</v>
      </c>
      <c r="L2361" s="18" t="str">
        <f>OBV!G2361</f>
        <v>STRONG</v>
      </c>
      <c r="M2361" s="18" t="str">
        <f>OBV!H2361</f>
        <v>CONFIRMED BULLISH</v>
      </c>
      <c r="N2361" s="21">
        <f t="shared" si="360"/>
        <v>50</v>
      </c>
      <c r="O2361" s="21">
        <f t="shared" si="361"/>
        <v>100</v>
      </c>
      <c r="P2361" s="21">
        <f t="shared" si="362"/>
        <v>50</v>
      </c>
      <c r="Q2361" s="21">
        <f t="shared" si="363"/>
        <v>100</v>
      </c>
      <c r="R2361" s="22">
        <f t="shared" si="364"/>
        <v>75</v>
      </c>
      <c r="S2361" s="22">
        <f t="shared" si="365"/>
        <v>72.5</v>
      </c>
      <c r="T2361" s="22">
        <f t="shared" si="366"/>
        <v>80</v>
      </c>
      <c r="U2361" s="22">
        <f t="shared" si="367"/>
        <v>75</v>
      </c>
      <c r="V2361" s="21">
        <f t="shared" si="368"/>
        <v>75.833333333333329</v>
      </c>
      <c r="W2361" s="21">
        <f t="shared" si="369"/>
        <v>75.625</v>
      </c>
      <c r="X2361" s="20"/>
      <c r="Y2361" s="20"/>
      <c r="Z2361" s="20"/>
    </row>
    <row r="2362" spans="1:26" ht="13.5" x14ac:dyDescent="0.25">
      <c r="A2362" s="4">
        <f>TITRES_STAT!B2365</f>
        <v>45443</v>
      </c>
      <c r="B2362" s="2">
        <f>TITRES_STAT!C2365</f>
        <v>12.1</v>
      </c>
      <c r="C2362" s="2">
        <f>RSI!I2362</f>
        <v>68.647028064496155</v>
      </c>
      <c r="D2362" s="2">
        <f>MACD!E2362</f>
        <v>-0.17304759473183573</v>
      </c>
      <c r="E2362" s="2">
        <f>MACD!F2362</f>
        <v>-9.7683046743670593E-2</v>
      </c>
      <c r="F2362" s="2">
        <f>'Moving Avg'!D2362</f>
        <v>5.4563600000000001</v>
      </c>
      <c r="G2362" s="2">
        <f>'Moving Avg'!E2362</f>
        <v>5.3962899999999996</v>
      </c>
      <c r="H2362" s="2">
        <f>'Moving Avg'!F2362</f>
        <v>5.2506800000000009</v>
      </c>
      <c r="I2362" s="2">
        <f>'Moving Avg'!G2362</f>
        <v>5.1704659999999993</v>
      </c>
      <c r="J2362" s="2">
        <f>'Moving Avg'!H2362</f>
        <v>5.3340649999999981</v>
      </c>
      <c r="K2362" s="18" t="str">
        <f>OBV!F2362</f>
        <v>BULLISH</v>
      </c>
      <c r="L2362" s="18" t="str">
        <f>OBV!G2362</f>
        <v>STRONG</v>
      </c>
      <c r="M2362" s="18" t="str">
        <f>OBV!H2362</f>
        <v>CONFIRMED BULLISH</v>
      </c>
      <c r="N2362" s="21">
        <f t="shared" si="360"/>
        <v>50</v>
      </c>
      <c r="O2362" s="21">
        <f t="shared" si="361"/>
        <v>100</v>
      </c>
      <c r="P2362" s="21">
        <f t="shared" si="362"/>
        <v>50</v>
      </c>
      <c r="Q2362" s="21">
        <f t="shared" si="363"/>
        <v>100</v>
      </c>
      <c r="R2362" s="22">
        <f t="shared" si="364"/>
        <v>75</v>
      </c>
      <c r="S2362" s="22">
        <f t="shared" si="365"/>
        <v>72.5</v>
      </c>
      <c r="T2362" s="22">
        <f t="shared" si="366"/>
        <v>80</v>
      </c>
      <c r="U2362" s="22">
        <f t="shared" si="367"/>
        <v>75</v>
      </c>
      <c r="V2362" s="21">
        <f t="shared" si="368"/>
        <v>75.833333333333329</v>
      </c>
      <c r="W2362" s="21">
        <f t="shared" si="369"/>
        <v>75.625</v>
      </c>
      <c r="X2362" s="20"/>
      <c r="Y2362" s="20"/>
      <c r="Z2362" s="20"/>
    </row>
    <row r="2363" spans="1:26" ht="13.5" x14ac:dyDescent="0.25">
      <c r="A2363" s="4">
        <f>TITRES_STAT!B2366</f>
        <v>45446</v>
      </c>
      <c r="B2363" s="2">
        <f>TITRES_STAT!C2366</f>
        <v>12.04</v>
      </c>
      <c r="C2363" s="2">
        <f>RSI!I2363</f>
        <v>66.265358223322551</v>
      </c>
      <c r="D2363" s="2">
        <f>MACD!E2363</f>
        <v>-0.16998615475726453</v>
      </c>
      <c r="E2363" s="2">
        <f>MACD!F2363</f>
        <v>-0.11214366834638939</v>
      </c>
      <c r="F2363" s="2">
        <f>'Moving Avg'!D2363</f>
        <v>5.4747000000000003</v>
      </c>
      <c r="G2363" s="2">
        <f>'Moving Avg'!E2363</f>
        <v>5.4247299999999994</v>
      </c>
      <c r="H2363" s="2">
        <f>'Moving Avg'!F2363</f>
        <v>5.2704000000000004</v>
      </c>
      <c r="I2363" s="2">
        <f>'Moving Avg'!G2363</f>
        <v>5.1818399999999984</v>
      </c>
      <c r="J2363" s="2">
        <f>'Moving Avg'!H2363</f>
        <v>5.3318639999999995</v>
      </c>
      <c r="K2363" s="18" t="str">
        <f>OBV!F2363</f>
        <v>BULLISH</v>
      </c>
      <c r="L2363" s="18" t="str">
        <f>OBV!G2363</f>
        <v>STRONG</v>
      </c>
      <c r="M2363" s="18" t="str">
        <f>OBV!H2363</f>
        <v>CONFIRMED BULLISH</v>
      </c>
      <c r="N2363" s="21">
        <f t="shared" si="360"/>
        <v>50</v>
      </c>
      <c r="O2363" s="21">
        <f t="shared" si="361"/>
        <v>100</v>
      </c>
      <c r="P2363" s="21">
        <f t="shared" si="362"/>
        <v>50</v>
      </c>
      <c r="Q2363" s="21">
        <f t="shared" si="363"/>
        <v>100</v>
      </c>
      <c r="R2363" s="22">
        <f t="shared" si="364"/>
        <v>75</v>
      </c>
      <c r="S2363" s="22">
        <f t="shared" si="365"/>
        <v>72.5</v>
      </c>
      <c r="T2363" s="22">
        <f t="shared" si="366"/>
        <v>80</v>
      </c>
      <c r="U2363" s="22">
        <f t="shared" si="367"/>
        <v>75</v>
      </c>
      <c r="V2363" s="21">
        <f t="shared" si="368"/>
        <v>75.833333333333329</v>
      </c>
      <c r="W2363" s="21">
        <f t="shared" si="369"/>
        <v>75.625</v>
      </c>
      <c r="X2363" s="20"/>
      <c r="Y2363" s="20"/>
      <c r="Z2363" s="20"/>
    </row>
    <row r="2364" spans="1:26" ht="13.5" x14ac:dyDescent="0.25">
      <c r="A2364" s="4">
        <f>TITRES_STAT!B2367</f>
        <v>45447</v>
      </c>
      <c r="B2364" s="2">
        <f>TITRES_STAT!C2367</f>
        <v>12</v>
      </c>
      <c r="C2364" s="2">
        <f>RSI!I2364</f>
        <v>64.649167656638667</v>
      </c>
      <c r="D2364" s="2">
        <f>MACD!E2364</f>
        <v>-0.15482079688821493</v>
      </c>
      <c r="E2364" s="2">
        <f>MACD!F2364</f>
        <v>-0.12067909405475451</v>
      </c>
      <c r="F2364" s="2">
        <f>'Moving Avg'!D2364</f>
        <v>5.5022000000000002</v>
      </c>
      <c r="G2364" s="2">
        <f>'Moving Avg'!E2364</f>
        <v>5.4430700000000005</v>
      </c>
      <c r="H2364" s="2">
        <f>'Moving Avg'!F2364</f>
        <v>5.2887399999999998</v>
      </c>
      <c r="I2364" s="2">
        <f>'Moving Avg'!G2364</f>
        <v>5.1928459999999994</v>
      </c>
      <c r="J2364" s="2">
        <f>'Moving Avg'!H2364</f>
        <v>5.3291124999999973</v>
      </c>
      <c r="K2364" s="18" t="str">
        <f>OBV!F2364</f>
        <v>BULLISH</v>
      </c>
      <c r="L2364" s="18" t="str">
        <f>OBV!G2364</f>
        <v>STRONG</v>
      </c>
      <c r="M2364" s="18" t="str">
        <f>OBV!H2364</f>
        <v>CONFIRMED BULLISH</v>
      </c>
      <c r="N2364" s="21">
        <f t="shared" si="360"/>
        <v>50</v>
      </c>
      <c r="O2364" s="21">
        <f t="shared" si="361"/>
        <v>100</v>
      </c>
      <c r="P2364" s="21">
        <f t="shared" si="362"/>
        <v>50</v>
      </c>
      <c r="Q2364" s="21">
        <f t="shared" si="363"/>
        <v>100</v>
      </c>
      <c r="R2364" s="22">
        <f t="shared" si="364"/>
        <v>75</v>
      </c>
      <c r="S2364" s="22">
        <f t="shared" si="365"/>
        <v>72.5</v>
      </c>
      <c r="T2364" s="22">
        <f t="shared" si="366"/>
        <v>80</v>
      </c>
      <c r="U2364" s="22">
        <f t="shared" si="367"/>
        <v>75</v>
      </c>
      <c r="V2364" s="21">
        <f t="shared" si="368"/>
        <v>75.833333333333329</v>
      </c>
      <c r="W2364" s="21">
        <f t="shared" si="369"/>
        <v>75.625</v>
      </c>
      <c r="X2364" s="20"/>
      <c r="Y2364" s="20"/>
      <c r="Z2364" s="20"/>
    </row>
    <row r="2365" spans="1:26" ht="13.5" x14ac:dyDescent="0.25">
      <c r="A2365" s="4">
        <f>TITRES_STAT!B2368</f>
        <v>45448</v>
      </c>
      <c r="B2365" s="2">
        <f>TITRES_STAT!C2368</f>
        <v>11.8</v>
      </c>
      <c r="C2365" s="2">
        <f>RSI!I2365</f>
        <v>57.166083143050841</v>
      </c>
      <c r="D2365" s="2">
        <f>MACD!E2365</f>
        <v>-0.12941066412029034</v>
      </c>
      <c r="E2365" s="2">
        <f>MACD!F2365</f>
        <v>-0.12242540806786169</v>
      </c>
      <c r="F2365" s="2">
        <f>'Moving Avg'!D2365</f>
        <v>5.4976199999999995</v>
      </c>
      <c r="G2365" s="2">
        <f>'Moving Avg'!E2365</f>
        <v>5.4476500000000003</v>
      </c>
      <c r="H2365" s="2">
        <f>'Moving Avg'!F2365</f>
        <v>5.3002050000000001</v>
      </c>
      <c r="I2365" s="2">
        <f>'Moving Avg'!G2365</f>
        <v>5.1992659999999988</v>
      </c>
      <c r="J2365" s="2">
        <f>'Moving Avg'!H2365</f>
        <v>5.3257874999999979</v>
      </c>
      <c r="K2365" s="18" t="str">
        <f>OBV!F2365</f>
        <v>BULLISH</v>
      </c>
      <c r="L2365" s="18" t="str">
        <f>OBV!G2365</f>
        <v>STRONG</v>
      </c>
      <c r="M2365" s="18" t="str">
        <f>OBV!H2365</f>
        <v>BULLISH DIVERGENCE</v>
      </c>
      <c r="N2365" s="21">
        <f t="shared" si="360"/>
        <v>50</v>
      </c>
      <c r="O2365" s="21">
        <f t="shared" si="361"/>
        <v>100</v>
      </c>
      <c r="P2365" s="21">
        <f t="shared" si="362"/>
        <v>50</v>
      </c>
      <c r="Q2365" s="21">
        <f t="shared" si="363"/>
        <v>83</v>
      </c>
      <c r="R2365" s="22">
        <f t="shared" si="364"/>
        <v>72.45</v>
      </c>
      <c r="S2365" s="22">
        <f t="shared" si="365"/>
        <v>68.25</v>
      </c>
      <c r="T2365" s="22">
        <f t="shared" si="366"/>
        <v>72.349999999999994</v>
      </c>
      <c r="U2365" s="22">
        <f t="shared" si="367"/>
        <v>70.75</v>
      </c>
      <c r="V2365" s="21">
        <f t="shared" si="368"/>
        <v>71.016666666666666</v>
      </c>
      <c r="W2365" s="21">
        <f t="shared" si="369"/>
        <v>70.949999999999989</v>
      </c>
      <c r="X2365" s="20"/>
      <c r="Y2365" s="20"/>
      <c r="Z2365" s="20"/>
    </row>
    <row r="2366" spans="1:26" ht="13.5" x14ac:dyDescent="0.25">
      <c r="A2366" s="4">
        <f>TITRES_STAT!B2369</f>
        <v>45449</v>
      </c>
      <c r="B2366" s="2">
        <f>TITRES_STAT!C2369</f>
        <v>11.88</v>
      </c>
      <c r="C2366" s="2">
        <f>RSI!I2366</f>
        <v>59.201455152489771</v>
      </c>
      <c r="D2366" s="2">
        <f>MACD!E2366</f>
        <v>-0.12114505395601594</v>
      </c>
      <c r="E2366" s="2">
        <f>MACD!F2366</f>
        <v>-0.12216933724549253</v>
      </c>
      <c r="F2366" s="2">
        <f>'Moving Avg'!D2366</f>
        <v>5.4866200000000003</v>
      </c>
      <c r="G2366" s="2">
        <f>'Moving Avg'!E2366</f>
        <v>5.4623200000000001</v>
      </c>
      <c r="H2366" s="2">
        <f>'Moving Avg'!F2366</f>
        <v>5.313505000000001</v>
      </c>
      <c r="I2366" s="2">
        <f>'Moving Avg'!G2366</f>
        <v>5.2065119999999991</v>
      </c>
      <c r="J2366" s="2">
        <f>'Moving Avg'!H2366</f>
        <v>5.3225314999999993</v>
      </c>
      <c r="K2366" s="18" t="str">
        <f>OBV!F2366</f>
        <v>BULLISH</v>
      </c>
      <c r="L2366" s="18" t="str">
        <f>OBV!G2366</f>
        <v>STRONG</v>
      </c>
      <c r="M2366" s="18" t="str">
        <f>OBV!H2366</f>
        <v>BULLISH DIVERGENCE</v>
      </c>
      <c r="N2366" s="21">
        <f t="shared" si="360"/>
        <v>50</v>
      </c>
      <c r="O2366" s="21">
        <f t="shared" si="361"/>
        <v>100</v>
      </c>
      <c r="P2366" s="21">
        <f t="shared" si="362"/>
        <v>50</v>
      </c>
      <c r="Q2366" s="21">
        <f t="shared" si="363"/>
        <v>83</v>
      </c>
      <c r="R2366" s="22">
        <f t="shared" si="364"/>
        <v>72.45</v>
      </c>
      <c r="S2366" s="22">
        <f t="shared" si="365"/>
        <v>68.25</v>
      </c>
      <c r="T2366" s="22">
        <f t="shared" si="366"/>
        <v>72.349999999999994</v>
      </c>
      <c r="U2366" s="22">
        <f t="shared" si="367"/>
        <v>70.75</v>
      </c>
      <c r="V2366" s="21">
        <f t="shared" si="368"/>
        <v>71.016666666666666</v>
      </c>
      <c r="W2366" s="21">
        <f t="shared" si="369"/>
        <v>70.949999999999989</v>
      </c>
      <c r="X2366" s="20"/>
      <c r="Y2366" s="20"/>
      <c r="Z2366" s="20"/>
    </row>
    <row r="2367" spans="1:26" ht="13.5" x14ac:dyDescent="0.25">
      <c r="A2367" s="4">
        <f>TITRES_STAT!B2370</f>
        <v>45450</v>
      </c>
      <c r="B2367" s="2">
        <f>TITRES_STAT!C2370</f>
        <v>11.9</v>
      </c>
      <c r="C2367" s="2">
        <f>RSI!I2367</f>
        <v>59.718194324428211</v>
      </c>
      <c r="D2367" s="2">
        <f>MACD!E2367</f>
        <v>-9.165723910986312E-2</v>
      </c>
      <c r="E2367" s="2">
        <f>MACD!F2367</f>
        <v>-0.11606691761836666</v>
      </c>
      <c r="F2367" s="2">
        <f>'Moving Avg'!D2367</f>
        <v>5.46828</v>
      </c>
      <c r="G2367" s="2">
        <f>'Moving Avg'!E2367</f>
        <v>5.4623200000000001</v>
      </c>
      <c r="H2367" s="2">
        <f>'Moving Avg'!F2367</f>
        <v>5.3318500000000011</v>
      </c>
      <c r="I2367" s="2">
        <f>'Moving Avg'!G2367</f>
        <v>5.2138499999999999</v>
      </c>
      <c r="J2367" s="2">
        <f>'Moving Avg'!H2367</f>
        <v>5.3193214999999983</v>
      </c>
      <c r="K2367" s="18" t="str">
        <f>OBV!F2367</f>
        <v>BULLISH</v>
      </c>
      <c r="L2367" s="18" t="str">
        <f>OBV!G2367</f>
        <v>NEUTRAL</v>
      </c>
      <c r="M2367" s="18" t="str">
        <f>OBV!H2367</f>
        <v>BULLISH DIVERGENCE</v>
      </c>
      <c r="N2367" s="21">
        <f t="shared" si="360"/>
        <v>50</v>
      </c>
      <c r="O2367" s="21">
        <f t="shared" si="361"/>
        <v>100</v>
      </c>
      <c r="P2367" s="21">
        <f t="shared" si="362"/>
        <v>50</v>
      </c>
      <c r="Q2367" s="21">
        <f t="shared" si="363"/>
        <v>66.5</v>
      </c>
      <c r="R2367" s="22">
        <f t="shared" si="364"/>
        <v>69.974999999999994</v>
      </c>
      <c r="S2367" s="22">
        <f t="shared" si="365"/>
        <v>64.125</v>
      </c>
      <c r="T2367" s="22">
        <f t="shared" si="366"/>
        <v>64.924999999999997</v>
      </c>
      <c r="U2367" s="22">
        <f t="shared" si="367"/>
        <v>66.625</v>
      </c>
      <c r="V2367" s="21">
        <f t="shared" si="368"/>
        <v>66.341666666666654</v>
      </c>
      <c r="W2367" s="21">
        <f t="shared" si="369"/>
        <v>66.412499999999994</v>
      </c>
      <c r="X2367" s="20"/>
      <c r="Y2367" s="20"/>
      <c r="Z2367" s="20"/>
    </row>
    <row r="2368" spans="1:26" ht="13.5" x14ac:dyDescent="0.25">
      <c r="A2368" s="4">
        <f>TITRES_STAT!B2371</f>
        <v>45453</v>
      </c>
      <c r="B2368" s="2">
        <f>TITRES_STAT!C2371</f>
        <v>11.85</v>
      </c>
      <c r="C2368" s="2">
        <f>RSI!I2368</f>
        <v>57.748968007284667</v>
      </c>
      <c r="D2368" s="2">
        <f>MACD!E2368</f>
        <v>-7.0036788855927234E-2</v>
      </c>
      <c r="E2368" s="2">
        <f>MACD!F2368</f>
        <v>-0.10686089186587877</v>
      </c>
      <c r="F2368" s="2">
        <f>'Moving Avg'!D2368</f>
        <v>5.4508400000000004</v>
      </c>
      <c r="G2368" s="2">
        <f>'Moving Avg'!E2368</f>
        <v>5.4627699999999999</v>
      </c>
      <c r="H2368" s="2">
        <f>'Moving Avg'!F2368</f>
        <v>5.3490450000000012</v>
      </c>
      <c r="I2368" s="2">
        <f>'Moving Avg'!G2368</f>
        <v>5.2198099999999998</v>
      </c>
      <c r="J2368" s="2">
        <f>'Moving Avg'!H2368</f>
        <v>5.3159964999999989</v>
      </c>
      <c r="K2368" s="18" t="str">
        <f>OBV!F2368</f>
        <v>BULLISH</v>
      </c>
      <c r="L2368" s="18" t="str">
        <f>OBV!G2368</f>
        <v>NEUTRAL</v>
      </c>
      <c r="M2368" s="18" t="str">
        <f>OBV!H2368</f>
        <v>BULLISH DIVERGENCE</v>
      </c>
      <c r="N2368" s="21">
        <f t="shared" si="360"/>
        <v>50</v>
      </c>
      <c r="O2368" s="21">
        <f t="shared" si="361"/>
        <v>100</v>
      </c>
      <c r="P2368" s="21">
        <f t="shared" si="362"/>
        <v>50</v>
      </c>
      <c r="Q2368" s="21">
        <f t="shared" si="363"/>
        <v>66.5</v>
      </c>
      <c r="R2368" s="22">
        <f t="shared" si="364"/>
        <v>69.974999999999994</v>
      </c>
      <c r="S2368" s="22">
        <f t="shared" si="365"/>
        <v>64.125</v>
      </c>
      <c r="T2368" s="22">
        <f t="shared" si="366"/>
        <v>64.924999999999997</v>
      </c>
      <c r="U2368" s="22">
        <f t="shared" si="367"/>
        <v>66.625</v>
      </c>
      <c r="V2368" s="21">
        <f t="shared" si="368"/>
        <v>66.341666666666654</v>
      </c>
      <c r="W2368" s="21">
        <f t="shared" si="369"/>
        <v>66.412499999999994</v>
      </c>
      <c r="X2368" s="20"/>
      <c r="Y2368" s="20"/>
      <c r="Z2368" s="20"/>
    </row>
    <row r="2369" spans="1:26" ht="13.5" x14ac:dyDescent="0.25">
      <c r="A2369" s="4">
        <f>TITRES_STAT!B2372</f>
        <v>45454</v>
      </c>
      <c r="B2369" s="2">
        <f>TITRES_STAT!C2372</f>
        <v>11.8</v>
      </c>
      <c r="C2369" s="2">
        <f>RSI!I2369</f>
        <v>55.776839568691472</v>
      </c>
      <c r="D2369" s="2">
        <f>MACD!E2369</f>
        <v>-6.0531458442091512E-2</v>
      </c>
      <c r="E2369" s="2">
        <f>MACD!F2369</f>
        <v>-9.7595005181121325E-2</v>
      </c>
      <c r="F2369" s="2">
        <f>'Moving Avg'!D2369</f>
        <v>5.4325000000000001</v>
      </c>
      <c r="G2369" s="2">
        <f>'Moving Avg'!E2369</f>
        <v>5.4673499999999997</v>
      </c>
      <c r="H2369" s="2">
        <f>'Moving Avg'!F2369</f>
        <v>5.3653250000000003</v>
      </c>
      <c r="I2369" s="2">
        <f>'Moving Avg'!G2369</f>
        <v>5.2243959999999996</v>
      </c>
      <c r="J2369" s="2">
        <f>'Moving Avg'!H2369</f>
        <v>5.3130154999999988</v>
      </c>
      <c r="K2369" s="18" t="str">
        <f>OBV!F2369</f>
        <v>BULLISH</v>
      </c>
      <c r="L2369" s="18" t="str">
        <f>OBV!G2369</f>
        <v>NEUTRAL</v>
      </c>
      <c r="M2369" s="18" t="str">
        <f>OBV!H2369</f>
        <v>BULLISH DIVERGENCE</v>
      </c>
      <c r="N2369" s="21">
        <f t="shared" si="360"/>
        <v>50</v>
      </c>
      <c r="O2369" s="21">
        <f t="shared" si="361"/>
        <v>100</v>
      </c>
      <c r="P2369" s="21">
        <f t="shared" si="362"/>
        <v>50</v>
      </c>
      <c r="Q2369" s="21">
        <f t="shared" si="363"/>
        <v>66.5</v>
      </c>
      <c r="R2369" s="22">
        <f t="shared" si="364"/>
        <v>69.974999999999994</v>
      </c>
      <c r="S2369" s="22">
        <f t="shared" si="365"/>
        <v>64.125</v>
      </c>
      <c r="T2369" s="22">
        <f t="shared" si="366"/>
        <v>64.924999999999997</v>
      </c>
      <c r="U2369" s="22">
        <f t="shared" si="367"/>
        <v>66.625</v>
      </c>
      <c r="V2369" s="21">
        <f t="shared" si="368"/>
        <v>66.341666666666654</v>
      </c>
      <c r="W2369" s="21">
        <f t="shared" si="369"/>
        <v>66.412499999999994</v>
      </c>
      <c r="X2369" s="20"/>
      <c r="Y2369" s="20"/>
      <c r="Z2369" s="20"/>
    </row>
    <row r="2370" spans="1:26" ht="13.5" x14ac:dyDescent="0.25">
      <c r="A2370" s="4">
        <f>TITRES_STAT!B2373</f>
        <v>45455</v>
      </c>
      <c r="B2370" s="2">
        <f>TITRES_STAT!C2373</f>
        <v>11.9</v>
      </c>
      <c r="C2370" s="2">
        <f>RSI!I2370</f>
        <v>58.812923811232487</v>
      </c>
      <c r="D2370" s="2">
        <f>MACD!E2370</f>
        <v>-4.5747151611399417E-2</v>
      </c>
      <c r="E2370" s="2">
        <f>MACD!F2370</f>
        <v>-8.7225434467176954E-2</v>
      </c>
      <c r="F2370" s="2">
        <f>'Moving Avg'!D2370</f>
        <v>5.4416799999999999</v>
      </c>
      <c r="G2370" s="2">
        <f>'Moving Avg'!E2370</f>
        <v>5.4696499999999997</v>
      </c>
      <c r="H2370" s="2">
        <f>'Moving Avg'!F2370</f>
        <v>5.3905500000000011</v>
      </c>
      <c r="I2370" s="2">
        <f>'Moving Avg'!G2370</f>
        <v>5.2298999999999998</v>
      </c>
      <c r="J2370" s="2">
        <f>'Moving Avg'!H2370</f>
        <v>5.3102639999999983</v>
      </c>
      <c r="K2370" s="18" t="str">
        <f>OBV!F2370</f>
        <v>BULLISH</v>
      </c>
      <c r="L2370" s="18" t="str">
        <f>OBV!G2370</f>
        <v>STRONG</v>
      </c>
      <c r="M2370" s="18" t="str">
        <f>OBV!H2370</f>
        <v>CONFIRMED BULLISH</v>
      </c>
      <c r="N2370" s="21">
        <f t="shared" ref="N2370:N2433" si="370">IF(D2370&lt;30,50, IF(D2370&gt;70, 0, 25))</f>
        <v>50</v>
      </c>
      <c r="O2370" s="21">
        <f t="shared" ref="O2370:O2433" si="371">IF(F2370-E2370&gt;0.02, 100, IF(F2370-E2370&lt;0,0,45))</f>
        <v>100</v>
      </c>
      <c r="P2370" s="21">
        <f t="shared" ref="P2370:P2433" si="372">IF(G2370-J2370&gt;10,100,IF(G2370-J2370&gt;5,75, IF(G2370-J2370&gt;0,50,0)))</f>
        <v>50</v>
      </c>
      <c r="Q2370" s="21">
        <f t="shared" ref="Q2370:Q2433" si="373">IF(M2370="confirmed bullish", 34, IF(M2370="bullish divergence",17, 0))+IF(K2370="bullish",33,IF(K2370="bearish",0,16.5))+IF(L2370="strong",33,IF(L2370="weak",0,16.5))</f>
        <v>100</v>
      </c>
      <c r="R2370" s="22">
        <f t="shared" si="364"/>
        <v>75</v>
      </c>
      <c r="S2370" s="22">
        <f t="shared" si="365"/>
        <v>72.5</v>
      </c>
      <c r="T2370" s="22">
        <f t="shared" si="366"/>
        <v>80</v>
      </c>
      <c r="U2370" s="22">
        <f t="shared" si="367"/>
        <v>75</v>
      </c>
      <c r="V2370" s="21">
        <f t="shared" si="368"/>
        <v>75.833333333333329</v>
      </c>
      <c r="W2370" s="21">
        <f t="shared" si="369"/>
        <v>75.625</v>
      </c>
      <c r="X2370" s="20"/>
      <c r="Y2370" s="20"/>
      <c r="Z2370" s="20"/>
    </row>
    <row r="2371" spans="1:26" ht="13.5" x14ac:dyDescent="0.25">
      <c r="A2371" s="4">
        <f>TITRES_STAT!B2374</f>
        <v>45456</v>
      </c>
      <c r="B2371" s="2">
        <f>TITRES_STAT!C2374</f>
        <v>12.3</v>
      </c>
      <c r="C2371" s="2">
        <f>RSI!I2371</f>
        <v>68.205544135990408</v>
      </c>
      <c r="D2371" s="2">
        <f>MACD!E2371</f>
        <v>-3.6905348235656277E-2</v>
      </c>
      <c r="E2371" s="2">
        <f>MACD!F2371</f>
        <v>-7.7161417220872816E-2</v>
      </c>
      <c r="F2371" s="2">
        <f>'Moving Avg'!D2371</f>
        <v>5.4802</v>
      </c>
      <c r="G2371" s="2">
        <f>'Moving Avg'!E2371</f>
        <v>5.4834100000000001</v>
      </c>
      <c r="H2371" s="2">
        <f>'Moving Avg'!F2371</f>
        <v>5.4203599999999996</v>
      </c>
      <c r="I2371" s="2">
        <f>'Moving Avg'!G2371</f>
        <v>5.2377879999999992</v>
      </c>
      <c r="J2371" s="2">
        <f>'Moving Avg'!H2371</f>
        <v>5.3086589999999987</v>
      </c>
      <c r="K2371" s="18" t="str">
        <f>OBV!F2371</f>
        <v>BULLISH</v>
      </c>
      <c r="L2371" s="18" t="str">
        <f>OBV!G2371</f>
        <v>NEUTRAL</v>
      </c>
      <c r="M2371" s="18" t="str">
        <f>OBV!H2371</f>
        <v>CONFIRMED BULLISH</v>
      </c>
      <c r="N2371" s="21">
        <f t="shared" si="370"/>
        <v>50</v>
      </c>
      <c r="O2371" s="21">
        <f t="shared" si="371"/>
        <v>100</v>
      </c>
      <c r="P2371" s="21">
        <f t="shared" si="372"/>
        <v>50</v>
      </c>
      <c r="Q2371" s="21">
        <f t="shared" si="373"/>
        <v>83.5</v>
      </c>
      <c r="R2371" s="22">
        <f t="shared" ref="R2371:R2434" si="374">0.35*N2371+O2371*0.35+P2371*0.15+Q2371*0.15</f>
        <v>72.525000000000006</v>
      </c>
      <c r="S2371" s="22">
        <f t="shared" ref="S2371:S2434" si="375">N2371*0.2+O2371*0.2+P2371*0.35+Q2371*0.25</f>
        <v>68.375</v>
      </c>
      <c r="T2371" s="22">
        <f t="shared" ref="T2371:T2434" si="376">N2371*0.15+O2371*0.15+P2371*0.25+Q2371*0.45</f>
        <v>72.575000000000003</v>
      </c>
      <c r="U2371" s="22">
        <f t="shared" ref="U2371:U2434" si="377">0.25*SUM(N2371:Q2371)</f>
        <v>70.875</v>
      </c>
      <c r="V2371" s="21">
        <f t="shared" ref="V2371:V2434" si="378">SUM(R2371:T2371)/3</f>
        <v>71.158333333333346</v>
      </c>
      <c r="W2371" s="21">
        <f t="shared" ref="W2371:W2434" si="379">SUM(R2371:U2371)/4</f>
        <v>71.087500000000006</v>
      </c>
      <c r="X2371" s="20"/>
      <c r="Y2371" s="20"/>
      <c r="Z2371" s="20"/>
    </row>
    <row r="2372" spans="1:26" ht="13.5" x14ac:dyDescent="0.25">
      <c r="A2372" s="4">
        <f>TITRES_STAT!B2375</f>
        <v>45457</v>
      </c>
      <c r="B2372" s="2">
        <f>TITRES_STAT!C2375</f>
        <v>12.75</v>
      </c>
      <c r="C2372" s="2">
        <f>RSI!I2372</f>
        <v>75.090309957471433</v>
      </c>
      <c r="D2372" s="2">
        <f>MACD!E2372</f>
        <v>-3.9352877234881234E-2</v>
      </c>
      <c r="E2372" s="2">
        <f>MACD!F2372</f>
        <v>-6.9599709223674505E-2</v>
      </c>
      <c r="F2372" s="2">
        <f>'Moving Avg'!D2372</f>
        <v>5.55816</v>
      </c>
      <c r="G2372" s="2">
        <f>'Moving Avg'!E2372</f>
        <v>5.5132200000000005</v>
      </c>
      <c r="H2372" s="2">
        <f>'Moving Avg'!F2372</f>
        <v>5.4547549999999996</v>
      </c>
      <c r="I2372" s="2">
        <f>'Moving Avg'!G2372</f>
        <v>5.2502620000000011</v>
      </c>
      <c r="J2372" s="2">
        <f>'Moving Avg'!H2372</f>
        <v>5.3080859999999985</v>
      </c>
      <c r="K2372" s="18" t="str">
        <f>OBV!F2372</f>
        <v>BULLISH</v>
      </c>
      <c r="L2372" s="18" t="str">
        <f>OBV!G2372</f>
        <v>STRONG</v>
      </c>
      <c r="M2372" s="18" t="str">
        <f>OBV!H2372</f>
        <v>CONFIRMED BULLISH</v>
      </c>
      <c r="N2372" s="21">
        <f t="shared" si="370"/>
        <v>50</v>
      </c>
      <c r="O2372" s="21">
        <f t="shared" si="371"/>
        <v>100</v>
      </c>
      <c r="P2372" s="21">
        <f t="shared" si="372"/>
        <v>50</v>
      </c>
      <c r="Q2372" s="21">
        <f t="shared" si="373"/>
        <v>100</v>
      </c>
      <c r="R2372" s="22">
        <f t="shared" si="374"/>
        <v>75</v>
      </c>
      <c r="S2372" s="22">
        <f t="shared" si="375"/>
        <v>72.5</v>
      </c>
      <c r="T2372" s="22">
        <f t="shared" si="376"/>
        <v>80</v>
      </c>
      <c r="U2372" s="22">
        <f t="shared" si="377"/>
        <v>75</v>
      </c>
      <c r="V2372" s="21">
        <f t="shared" si="378"/>
        <v>75.833333333333329</v>
      </c>
      <c r="W2372" s="21">
        <f t="shared" si="379"/>
        <v>75.625</v>
      </c>
      <c r="X2372" s="20"/>
      <c r="Y2372" s="20"/>
      <c r="Z2372" s="20"/>
    </row>
    <row r="2373" spans="1:26" ht="13.5" x14ac:dyDescent="0.25">
      <c r="A2373" s="4">
        <f>TITRES_STAT!B2376</f>
        <v>45461</v>
      </c>
      <c r="B2373" s="2">
        <f>TITRES_STAT!C2376</f>
        <v>13.1</v>
      </c>
      <c r="C2373" s="2">
        <f>RSI!I2373</f>
        <v>78.913994970907027</v>
      </c>
      <c r="D2373" s="2">
        <f>MACD!E2373</f>
        <v>-6.0338800214504218E-2</v>
      </c>
      <c r="E2373" s="2">
        <f>MACD!F2373</f>
        <v>-6.7747527421840453E-2</v>
      </c>
      <c r="F2373" s="2">
        <f>'Moving Avg'!D2373</f>
        <v>5.6728199999999998</v>
      </c>
      <c r="G2373" s="2">
        <f>'Moving Avg'!E2373</f>
        <v>5.5618300000000005</v>
      </c>
      <c r="H2373" s="2">
        <f>'Moving Avg'!F2373</f>
        <v>5.4932799999999995</v>
      </c>
      <c r="I2373" s="2">
        <f>'Moving Avg'!G2373</f>
        <v>5.2667720000000022</v>
      </c>
      <c r="J2373" s="2">
        <f>'Moving Avg'!H2373</f>
        <v>5.3083154999999973</v>
      </c>
      <c r="K2373" s="18" t="str">
        <f>OBV!F2373</f>
        <v>BULLISH</v>
      </c>
      <c r="L2373" s="18" t="str">
        <f>OBV!G2373</f>
        <v>STRONG</v>
      </c>
      <c r="M2373" s="18" t="str">
        <f>OBV!H2373</f>
        <v>CONFIRMED BULLISH</v>
      </c>
      <c r="N2373" s="21">
        <f t="shared" si="370"/>
        <v>50</v>
      </c>
      <c r="O2373" s="21">
        <f t="shared" si="371"/>
        <v>100</v>
      </c>
      <c r="P2373" s="21">
        <f t="shared" si="372"/>
        <v>50</v>
      </c>
      <c r="Q2373" s="21">
        <f t="shared" si="373"/>
        <v>100</v>
      </c>
      <c r="R2373" s="22">
        <f t="shared" si="374"/>
        <v>75</v>
      </c>
      <c r="S2373" s="22">
        <f t="shared" si="375"/>
        <v>72.5</v>
      </c>
      <c r="T2373" s="22">
        <f t="shared" si="376"/>
        <v>80</v>
      </c>
      <c r="U2373" s="22">
        <f t="shared" si="377"/>
        <v>75</v>
      </c>
      <c r="V2373" s="21">
        <f t="shared" si="378"/>
        <v>75.833333333333329</v>
      </c>
      <c r="W2373" s="21">
        <f t="shared" si="379"/>
        <v>75.625</v>
      </c>
      <c r="X2373" s="20"/>
      <c r="Y2373" s="20"/>
      <c r="Z2373" s="20"/>
    </row>
    <row r="2374" spans="1:26" ht="13.5" x14ac:dyDescent="0.25">
      <c r="A2374" s="4">
        <f>TITRES_STAT!B2377</f>
        <v>45462</v>
      </c>
      <c r="B2374" s="2">
        <f>TITRES_STAT!C2377</f>
        <v>13.3</v>
      </c>
      <c r="C2374" s="2">
        <f>RSI!I2374</f>
        <v>80.733662063702639</v>
      </c>
      <c r="D2374" s="2">
        <f>MACD!E2374</f>
        <v>-9.1256103971022462E-2</v>
      </c>
      <c r="E2374" s="2">
        <f>MACD!F2374</f>
        <v>-7.2449242731676855E-2</v>
      </c>
      <c r="F2374" s="2">
        <f>'Moving Avg'!D2374</f>
        <v>5.8103999999999996</v>
      </c>
      <c r="G2374" s="2">
        <f>'Moving Avg'!E2374</f>
        <v>5.6214500000000003</v>
      </c>
      <c r="H2374" s="2">
        <f>'Moving Avg'!F2374</f>
        <v>5.53226</v>
      </c>
      <c r="I2374" s="2">
        <f>'Moving Avg'!G2374</f>
        <v>5.285116000000003</v>
      </c>
      <c r="J2374" s="2">
        <f>'Moving Avg'!H2374</f>
        <v>5.3090264999999981</v>
      </c>
      <c r="K2374" s="18" t="str">
        <f>OBV!F2374</f>
        <v>BULLISH</v>
      </c>
      <c r="L2374" s="18" t="str">
        <f>OBV!G2374</f>
        <v>STRONG</v>
      </c>
      <c r="M2374" s="18" t="str">
        <f>OBV!H2374</f>
        <v>CONFIRMED BULLISH</v>
      </c>
      <c r="N2374" s="21">
        <f t="shared" si="370"/>
        <v>50</v>
      </c>
      <c r="O2374" s="21">
        <f t="shared" si="371"/>
        <v>100</v>
      </c>
      <c r="P2374" s="21">
        <f t="shared" si="372"/>
        <v>50</v>
      </c>
      <c r="Q2374" s="21">
        <f t="shared" si="373"/>
        <v>100</v>
      </c>
      <c r="R2374" s="22">
        <f t="shared" si="374"/>
        <v>75</v>
      </c>
      <c r="S2374" s="22">
        <f t="shared" si="375"/>
        <v>72.5</v>
      </c>
      <c r="T2374" s="22">
        <f t="shared" si="376"/>
        <v>80</v>
      </c>
      <c r="U2374" s="22">
        <f t="shared" si="377"/>
        <v>75</v>
      </c>
      <c r="V2374" s="21">
        <f t="shared" si="378"/>
        <v>75.833333333333329</v>
      </c>
      <c r="W2374" s="21">
        <f t="shared" si="379"/>
        <v>75.625</v>
      </c>
      <c r="X2374" s="20"/>
      <c r="Y2374" s="20"/>
      <c r="Z2374" s="20"/>
    </row>
    <row r="2375" spans="1:26" ht="13.5" x14ac:dyDescent="0.25">
      <c r="A2375" s="4">
        <f>TITRES_STAT!B2378</f>
        <v>45463</v>
      </c>
      <c r="B2375" s="2">
        <f>TITRES_STAT!C2378</f>
        <v>13</v>
      </c>
      <c r="C2375" s="2">
        <f>RSI!I2375</f>
        <v>70.852927825468996</v>
      </c>
      <c r="D2375" s="2">
        <f>MACD!E2375</f>
        <v>-0.12514850886321227</v>
      </c>
      <c r="E2375" s="2">
        <f>MACD!F2375</f>
        <v>-8.2989095957983941E-2</v>
      </c>
      <c r="F2375" s="2">
        <f>'Moving Avg'!D2375</f>
        <v>5.9112799999999996</v>
      </c>
      <c r="G2375" s="2">
        <f>'Moving Avg'!E2375</f>
        <v>5.6764799999999997</v>
      </c>
      <c r="H2375" s="2">
        <f>'Moving Avg'!F2375</f>
        <v>5.5620649999999996</v>
      </c>
      <c r="I2375" s="2">
        <f>'Moving Avg'!G2375</f>
        <v>5.3033680000000016</v>
      </c>
      <c r="J2375" s="2">
        <f>'Moving Avg'!H2375</f>
        <v>5.309026499999999</v>
      </c>
      <c r="K2375" s="18" t="str">
        <f>OBV!F2375</f>
        <v>BULLISH</v>
      </c>
      <c r="L2375" s="18" t="str">
        <f>OBV!G2375</f>
        <v>STRONG</v>
      </c>
      <c r="M2375" s="18" t="str">
        <f>OBV!H2375</f>
        <v>CONFIRMED BULLISH</v>
      </c>
      <c r="N2375" s="21">
        <f t="shared" si="370"/>
        <v>50</v>
      </c>
      <c r="O2375" s="21">
        <f t="shared" si="371"/>
        <v>100</v>
      </c>
      <c r="P2375" s="21">
        <f t="shared" si="372"/>
        <v>50</v>
      </c>
      <c r="Q2375" s="21">
        <f t="shared" si="373"/>
        <v>100</v>
      </c>
      <c r="R2375" s="22">
        <f t="shared" si="374"/>
        <v>75</v>
      </c>
      <c r="S2375" s="22">
        <f t="shared" si="375"/>
        <v>72.5</v>
      </c>
      <c r="T2375" s="22">
        <f t="shared" si="376"/>
        <v>80</v>
      </c>
      <c r="U2375" s="22">
        <f t="shared" si="377"/>
        <v>75</v>
      </c>
      <c r="V2375" s="21">
        <f t="shared" si="378"/>
        <v>75.833333333333329</v>
      </c>
      <c r="W2375" s="21">
        <f t="shared" si="379"/>
        <v>75.625</v>
      </c>
      <c r="X2375" s="20"/>
      <c r="Y2375" s="20"/>
      <c r="Z2375" s="20"/>
    </row>
    <row r="2376" spans="1:26" ht="13.5" x14ac:dyDescent="0.25">
      <c r="A2376" s="4">
        <f>TITRES_STAT!B2379</f>
        <v>45464</v>
      </c>
      <c r="B2376" s="2">
        <f>TITRES_STAT!C2379</f>
        <v>13.03</v>
      </c>
      <c r="C2376" s="2">
        <f>RSI!I2376</f>
        <v>71.233180044284865</v>
      </c>
      <c r="D2376" s="2">
        <f>MACD!E2376</f>
        <v>-0.15192348695409308</v>
      </c>
      <c r="E2376" s="2">
        <f>MACD!F2376</f>
        <v>-9.6775974157205777E-2</v>
      </c>
      <c r="F2376" s="2">
        <f>'Moving Avg'!D2376</f>
        <v>5.9782400000000004</v>
      </c>
      <c r="G2376" s="2">
        <f>'Moving Avg'!E2376</f>
        <v>5.7292200000000006</v>
      </c>
      <c r="H2376" s="2">
        <f>'Moving Avg'!F2376</f>
        <v>5.5957699999999999</v>
      </c>
      <c r="I2376" s="2">
        <f>'Moving Avg'!G2376</f>
        <v>5.3199700000000014</v>
      </c>
      <c r="J2376" s="2">
        <f>'Moving Avg'!H2376</f>
        <v>5.3090954999999989</v>
      </c>
      <c r="K2376" s="18" t="str">
        <f>OBV!F2376</f>
        <v>BULLISH</v>
      </c>
      <c r="L2376" s="18" t="str">
        <f>OBV!G2376</f>
        <v>STRONG</v>
      </c>
      <c r="M2376" s="18" t="str">
        <f>OBV!H2376</f>
        <v>CONFIRMED BULLISH</v>
      </c>
      <c r="N2376" s="21">
        <f t="shared" si="370"/>
        <v>50</v>
      </c>
      <c r="O2376" s="21">
        <f t="shared" si="371"/>
        <v>100</v>
      </c>
      <c r="P2376" s="21">
        <f t="shared" si="372"/>
        <v>50</v>
      </c>
      <c r="Q2376" s="21">
        <f t="shared" si="373"/>
        <v>100</v>
      </c>
      <c r="R2376" s="22">
        <f t="shared" si="374"/>
        <v>75</v>
      </c>
      <c r="S2376" s="22">
        <f t="shared" si="375"/>
        <v>72.5</v>
      </c>
      <c r="T2376" s="22">
        <f t="shared" si="376"/>
        <v>80</v>
      </c>
      <c r="U2376" s="22">
        <f t="shared" si="377"/>
        <v>75</v>
      </c>
      <c r="V2376" s="21">
        <f t="shared" si="378"/>
        <v>75.833333333333329</v>
      </c>
      <c r="W2376" s="21">
        <f t="shared" si="379"/>
        <v>75.625</v>
      </c>
      <c r="X2376" s="20"/>
      <c r="Y2376" s="20"/>
      <c r="Z2376" s="20"/>
    </row>
    <row r="2377" spans="1:26" ht="13.5" x14ac:dyDescent="0.25">
      <c r="A2377" s="4">
        <f>TITRES_STAT!B2380</f>
        <v>45467</v>
      </c>
      <c r="B2377" s="2">
        <f>TITRES_STAT!C2380</f>
        <v>13.1</v>
      </c>
      <c r="C2377" s="2">
        <f>RSI!I2377</f>
        <v>72.143540465446506</v>
      </c>
      <c r="D2377" s="2">
        <f>MACD!E2377</f>
        <v>-0.1781423616753921</v>
      </c>
      <c r="E2377" s="2">
        <f>MACD!F2377</f>
        <v>-0.11304925166084306</v>
      </c>
      <c r="F2377" s="2">
        <f>'Moving Avg'!D2377</f>
        <v>6.0103400000000002</v>
      </c>
      <c r="G2377" s="2">
        <f>'Moving Avg'!E2377</f>
        <v>5.7842500000000001</v>
      </c>
      <c r="H2377" s="2">
        <f>'Moving Avg'!F2377</f>
        <v>5.6232849999999992</v>
      </c>
      <c r="I2377" s="2">
        <f>'Moving Avg'!G2377</f>
        <v>5.3392320000000018</v>
      </c>
      <c r="J2377" s="2">
        <f>'Moving Avg'!H2377</f>
        <v>5.3095539999999986</v>
      </c>
      <c r="K2377" s="18" t="str">
        <f>OBV!F2377</f>
        <v>BULLISH</v>
      </c>
      <c r="L2377" s="18" t="str">
        <f>OBV!G2377</f>
        <v>STRONG</v>
      </c>
      <c r="M2377" s="18" t="str">
        <f>OBV!H2377</f>
        <v>CONFIRMED BULLISH</v>
      </c>
      <c r="N2377" s="21">
        <f t="shared" si="370"/>
        <v>50</v>
      </c>
      <c r="O2377" s="21">
        <f t="shared" si="371"/>
        <v>100</v>
      </c>
      <c r="P2377" s="21">
        <f t="shared" si="372"/>
        <v>50</v>
      </c>
      <c r="Q2377" s="21">
        <f t="shared" si="373"/>
        <v>100</v>
      </c>
      <c r="R2377" s="22">
        <f t="shared" si="374"/>
        <v>75</v>
      </c>
      <c r="S2377" s="22">
        <f t="shared" si="375"/>
        <v>72.5</v>
      </c>
      <c r="T2377" s="22">
        <f t="shared" si="376"/>
        <v>80</v>
      </c>
      <c r="U2377" s="22">
        <f t="shared" si="377"/>
        <v>75</v>
      </c>
      <c r="V2377" s="21">
        <f t="shared" si="378"/>
        <v>75.833333333333329</v>
      </c>
      <c r="W2377" s="21">
        <f t="shared" si="379"/>
        <v>75.625</v>
      </c>
      <c r="X2377" s="20"/>
      <c r="Y2377" s="20"/>
      <c r="Z2377" s="20"/>
    </row>
    <row r="2378" spans="1:26" ht="13.5" x14ac:dyDescent="0.25">
      <c r="A2378" s="4">
        <f>TITRES_STAT!B2381</f>
        <v>45468</v>
      </c>
      <c r="B2378" s="2">
        <f>TITRES_STAT!C2381</f>
        <v>13.1</v>
      </c>
      <c r="C2378" s="2">
        <f>RSI!I2378</f>
        <v>72.143540465446506</v>
      </c>
      <c r="D2378" s="2">
        <f>MACD!E2378</f>
        <v>-0.20646378931543641</v>
      </c>
      <c r="E2378" s="2">
        <f>MACD!F2378</f>
        <v>-0.13173215919176173</v>
      </c>
      <c r="F2378" s="2">
        <f>'Moving Avg'!D2378</f>
        <v>6.0103400000000002</v>
      </c>
      <c r="G2378" s="2">
        <f>'Moving Avg'!E2378</f>
        <v>5.8415799999999987</v>
      </c>
      <c r="H2378" s="2">
        <f>'Moving Avg'!F2378</f>
        <v>5.6521749999999988</v>
      </c>
      <c r="I2378" s="2">
        <f>'Moving Avg'!G2378</f>
        <v>5.3557420000000029</v>
      </c>
      <c r="J2378" s="2">
        <f>'Moving Avg'!H2378</f>
        <v>5.3100124999999982</v>
      </c>
      <c r="K2378" s="18" t="str">
        <f>OBV!F2378</f>
        <v>BULLISH</v>
      </c>
      <c r="L2378" s="18" t="str">
        <f>OBV!G2378</f>
        <v>STRONG</v>
      </c>
      <c r="M2378" s="18" t="str">
        <f>OBV!H2378</f>
        <v>NEUTRAL</v>
      </c>
      <c r="N2378" s="21">
        <f t="shared" si="370"/>
        <v>50</v>
      </c>
      <c r="O2378" s="21">
        <f t="shared" si="371"/>
        <v>100</v>
      </c>
      <c r="P2378" s="21">
        <f t="shared" si="372"/>
        <v>50</v>
      </c>
      <c r="Q2378" s="21">
        <f t="shared" si="373"/>
        <v>66</v>
      </c>
      <c r="R2378" s="22">
        <f t="shared" si="374"/>
        <v>69.900000000000006</v>
      </c>
      <c r="S2378" s="22">
        <f t="shared" si="375"/>
        <v>64</v>
      </c>
      <c r="T2378" s="22">
        <f t="shared" si="376"/>
        <v>64.7</v>
      </c>
      <c r="U2378" s="22">
        <f t="shared" si="377"/>
        <v>66.5</v>
      </c>
      <c r="V2378" s="21">
        <f t="shared" si="378"/>
        <v>66.2</v>
      </c>
      <c r="W2378" s="21">
        <f t="shared" si="379"/>
        <v>66.275000000000006</v>
      </c>
      <c r="X2378" s="20"/>
      <c r="Y2378" s="20"/>
      <c r="Z2378" s="20"/>
    </row>
    <row r="2379" spans="1:26" ht="13.5" x14ac:dyDescent="0.25">
      <c r="A2379" s="4">
        <f>TITRES_STAT!B2382</f>
        <v>45469</v>
      </c>
      <c r="B2379" s="2">
        <f>TITRES_STAT!C2382</f>
        <v>13.05</v>
      </c>
      <c r="C2379" s="2">
        <f>RSI!I2379</f>
        <v>70.302794249635028</v>
      </c>
      <c r="D2379" s="2">
        <f>MACD!E2379</f>
        <v>-0.23466019228908497</v>
      </c>
      <c r="E2379" s="2">
        <f>MACD!F2379</f>
        <v>-0.15231776581122639</v>
      </c>
      <c r="F2379" s="2">
        <f>'Moving Avg'!D2379</f>
        <v>5.9874200000000002</v>
      </c>
      <c r="G2379" s="2">
        <f>'Moving Avg'!E2379</f>
        <v>5.898909999999999</v>
      </c>
      <c r="H2379" s="2">
        <f>'Moving Avg'!F2379</f>
        <v>5.6831299999999993</v>
      </c>
      <c r="I2379" s="2">
        <f>'Moving Avg'!G2379</f>
        <v>5.3728020000000027</v>
      </c>
      <c r="J2379" s="2">
        <f>'Moving Avg'!H2379</f>
        <v>5.3101274999999983</v>
      </c>
      <c r="K2379" s="18" t="str">
        <f>OBV!F2379</f>
        <v>BEARISH</v>
      </c>
      <c r="L2379" s="18" t="str">
        <f>OBV!G2379</f>
        <v>NEUTRAL</v>
      </c>
      <c r="M2379" s="18" t="str">
        <f>OBV!H2379</f>
        <v>CONFIRMED BEARISH</v>
      </c>
      <c r="N2379" s="21">
        <f t="shared" si="370"/>
        <v>50</v>
      </c>
      <c r="O2379" s="21">
        <f t="shared" si="371"/>
        <v>100</v>
      </c>
      <c r="P2379" s="21">
        <f t="shared" si="372"/>
        <v>50</v>
      </c>
      <c r="Q2379" s="21">
        <f t="shared" si="373"/>
        <v>16.5</v>
      </c>
      <c r="R2379" s="22">
        <f t="shared" si="374"/>
        <v>62.475000000000001</v>
      </c>
      <c r="S2379" s="22">
        <f t="shared" si="375"/>
        <v>51.625</v>
      </c>
      <c r="T2379" s="22">
        <f t="shared" si="376"/>
        <v>42.424999999999997</v>
      </c>
      <c r="U2379" s="22">
        <f t="shared" si="377"/>
        <v>54.125</v>
      </c>
      <c r="V2379" s="21">
        <f t="shared" si="378"/>
        <v>52.17499999999999</v>
      </c>
      <c r="W2379" s="21">
        <f t="shared" si="379"/>
        <v>52.662499999999994</v>
      </c>
      <c r="X2379" s="20"/>
      <c r="Y2379" s="20"/>
      <c r="Z2379" s="20"/>
    </row>
    <row r="2380" spans="1:26" ht="13.5" x14ac:dyDescent="0.25">
      <c r="A2380" s="4">
        <f>TITRES_STAT!B2383</f>
        <v>45470</v>
      </c>
      <c r="B2380" s="2">
        <f>TITRES_STAT!C2383</f>
        <v>13.23</v>
      </c>
      <c r="C2380" s="2">
        <f>RSI!I2380</f>
        <v>72.977775330526981</v>
      </c>
      <c r="D2380" s="2">
        <f>MACD!E2380</f>
        <v>-0.2596601069574529</v>
      </c>
      <c r="E2380" s="2">
        <f>MACD!F2380</f>
        <v>-0.17378623404047169</v>
      </c>
      <c r="F2380" s="2">
        <f>'Moving Avg'!D2380</f>
        <v>6.0085199999999999</v>
      </c>
      <c r="G2380" s="2">
        <f>'Moving Avg'!E2380</f>
        <v>5.9599000000000002</v>
      </c>
      <c r="H2380" s="2">
        <f>'Moving Avg'!F2380</f>
        <v>5.7147750000000004</v>
      </c>
      <c r="I2380" s="2">
        <f>'Moving Avg'!G2380</f>
        <v>5.3921540000000006</v>
      </c>
      <c r="J2380" s="2">
        <f>'Moving Avg'!H2380</f>
        <v>5.3106549999999979</v>
      </c>
      <c r="K2380" s="18" t="str">
        <f>OBV!F2380</f>
        <v>BULLISH</v>
      </c>
      <c r="L2380" s="18" t="str">
        <f>OBV!G2380</f>
        <v>NEUTRAL</v>
      </c>
      <c r="M2380" s="18" t="str">
        <f>OBV!H2380</f>
        <v>CONFIRMED BULLISH</v>
      </c>
      <c r="N2380" s="21">
        <f t="shared" si="370"/>
        <v>50</v>
      </c>
      <c r="O2380" s="21">
        <f t="shared" si="371"/>
        <v>100</v>
      </c>
      <c r="P2380" s="21">
        <f t="shared" si="372"/>
        <v>50</v>
      </c>
      <c r="Q2380" s="21">
        <f t="shared" si="373"/>
        <v>83.5</v>
      </c>
      <c r="R2380" s="22">
        <f t="shared" si="374"/>
        <v>72.525000000000006</v>
      </c>
      <c r="S2380" s="22">
        <f t="shared" si="375"/>
        <v>68.375</v>
      </c>
      <c r="T2380" s="22">
        <f t="shared" si="376"/>
        <v>72.575000000000003</v>
      </c>
      <c r="U2380" s="22">
        <f t="shared" si="377"/>
        <v>70.875</v>
      </c>
      <c r="V2380" s="21">
        <f t="shared" si="378"/>
        <v>71.158333333333346</v>
      </c>
      <c r="W2380" s="21">
        <f t="shared" si="379"/>
        <v>71.087500000000006</v>
      </c>
      <c r="X2380" s="20"/>
      <c r="Y2380" s="20"/>
      <c r="Z2380" s="20"/>
    </row>
    <row r="2381" spans="1:26" ht="13.5" x14ac:dyDescent="0.25">
      <c r="A2381" s="4">
        <f>TITRES_STAT!B2384</f>
        <v>45471</v>
      </c>
      <c r="B2381" s="2">
        <f>TITRES_STAT!C2384</f>
        <v>13.16</v>
      </c>
      <c r="C2381" s="2">
        <f>RSI!I2381</f>
        <v>70.323527085883995</v>
      </c>
      <c r="D2381" s="2">
        <f>MACD!E2381</f>
        <v>-0.25264511010836888</v>
      </c>
      <c r="E2381" s="2">
        <f>MACD!F2381</f>
        <v>-0.18955800925405114</v>
      </c>
      <c r="F2381" s="2">
        <f>'Moving Avg'!D2381</f>
        <v>6.0204399999999998</v>
      </c>
      <c r="G2381" s="2">
        <f>'Moving Avg'!E2381</f>
        <v>5.999340000000001</v>
      </c>
      <c r="H2381" s="2">
        <f>'Moving Avg'!F2381</f>
        <v>5.7413749999999997</v>
      </c>
      <c r="I2381" s="2">
        <f>'Moving Avg'!G2381</f>
        <v>5.4093060000000017</v>
      </c>
      <c r="J2381" s="2">
        <f>'Moving Avg'!H2381</f>
        <v>5.3110219999999977</v>
      </c>
      <c r="K2381" s="18" t="str">
        <f>OBV!F2381</f>
        <v>BULLISH</v>
      </c>
      <c r="L2381" s="18" t="str">
        <f>OBV!G2381</f>
        <v>NEUTRAL</v>
      </c>
      <c r="M2381" s="18" t="str">
        <f>OBV!H2381</f>
        <v>CONFIRMED BULLISH</v>
      </c>
      <c r="N2381" s="21">
        <f t="shared" si="370"/>
        <v>50</v>
      </c>
      <c r="O2381" s="21">
        <f t="shared" si="371"/>
        <v>100</v>
      </c>
      <c r="P2381" s="21">
        <f t="shared" si="372"/>
        <v>50</v>
      </c>
      <c r="Q2381" s="21">
        <f t="shared" si="373"/>
        <v>83.5</v>
      </c>
      <c r="R2381" s="22">
        <f t="shared" si="374"/>
        <v>72.525000000000006</v>
      </c>
      <c r="S2381" s="22">
        <f t="shared" si="375"/>
        <v>68.375</v>
      </c>
      <c r="T2381" s="22">
        <f t="shared" si="376"/>
        <v>72.575000000000003</v>
      </c>
      <c r="U2381" s="22">
        <f t="shared" si="377"/>
        <v>70.875</v>
      </c>
      <c r="V2381" s="21">
        <f t="shared" si="378"/>
        <v>71.158333333333346</v>
      </c>
      <c r="W2381" s="21">
        <f t="shared" si="379"/>
        <v>71.087500000000006</v>
      </c>
      <c r="X2381" s="20"/>
      <c r="Y2381" s="20"/>
      <c r="Z2381" s="20"/>
    </row>
    <row r="2382" spans="1:26" ht="13.5" x14ac:dyDescent="0.25">
      <c r="A2382" s="4">
        <f>TITRES_STAT!B2385</f>
        <v>45474</v>
      </c>
      <c r="B2382" s="2">
        <f>TITRES_STAT!C2385</f>
        <v>13.3</v>
      </c>
      <c r="C2382" s="2">
        <f>RSI!I2382</f>
        <v>72.479401563575607</v>
      </c>
      <c r="D2382" s="2">
        <f>MACD!E2382</f>
        <v>-0.2217661796983057</v>
      </c>
      <c r="E2382" s="2">
        <f>MACD!F2382</f>
        <v>-0.19599964334290207</v>
      </c>
      <c r="F2382" s="2">
        <f>'Moving Avg'!D2382</f>
        <v>6.03878</v>
      </c>
      <c r="G2382" s="2">
        <f>'Moving Avg'!E2382</f>
        <v>6.0245599999999992</v>
      </c>
      <c r="H2382" s="2">
        <f>'Moving Avg'!F2382</f>
        <v>5.7688900000000007</v>
      </c>
      <c r="I2382" s="2">
        <f>'Moving Avg'!G2382</f>
        <v>5.4290260000000012</v>
      </c>
      <c r="J2382" s="2">
        <f>'Moving Avg'!H2382</f>
        <v>5.3117099999999997</v>
      </c>
      <c r="K2382" s="18" t="str">
        <f>OBV!F2382</f>
        <v>BULLISH</v>
      </c>
      <c r="L2382" s="18" t="str">
        <f>OBV!G2382</f>
        <v>NEUTRAL</v>
      </c>
      <c r="M2382" s="18" t="str">
        <f>OBV!H2382</f>
        <v>CONFIRMED BULLISH</v>
      </c>
      <c r="N2382" s="21">
        <f t="shared" si="370"/>
        <v>50</v>
      </c>
      <c r="O2382" s="21">
        <f t="shared" si="371"/>
        <v>100</v>
      </c>
      <c r="P2382" s="21">
        <f t="shared" si="372"/>
        <v>50</v>
      </c>
      <c r="Q2382" s="21">
        <f t="shared" si="373"/>
        <v>83.5</v>
      </c>
      <c r="R2382" s="22">
        <f t="shared" si="374"/>
        <v>72.525000000000006</v>
      </c>
      <c r="S2382" s="22">
        <f t="shared" si="375"/>
        <v>68.375</v>
      </c>
      <c r="T2382" s="22">
        <f t="shared" si="376"/>
        <v>72.575000000000003</v>
      </c>
      <c r="U2382" s="22">
        <f t="shared" si="377"/>
        <v>70.875</v>
      </c>
      <c r="V2382" s="21">
        <f t="shared" si="378"/>
        <v>71.158333333333346</v>
      </c>
      <c r="W2382" s="21">
        <f t="shared" si="379"/>
        <v>71.087500000000006</v>
      </c>
      <c r="X2382" s="20"/>
      <c r="Y2382" s="20"/>
      <c r="Z2382" s="20"/>
    </row>
    <row r="2383" spans="1:26" ht="13.5" x14ac:dyDescent="0.25">
      <c r="A2383" s="4">
        <f>TITRES_STAT!B2386</f>
        <v>45475</v>
      </c>
      <c r="B2383" s="2">
        <f>TITRES_STAT!C2386</f>
        <v>13.3</v>
      </c>
      <c r="C2383" s="2">
        <f>RSI!I2383</f>
        <v>72.479401563575607</v>
      </c>
      <c r="D2383" s="2">
        <f>MACD!E2383</f>
        <v>-0.17322780197306287</v>
      </c>
      <c r="E2383" s="2">
        <f>MACD!F2383</f>
        <v>-0.19144527506893425</v>
      </c>
      <c r="F2383" s="2">
        <f>'Moving Avg'!D2383</f>
        <v>6.0571199999999994</v>
      </c>
      <c r="G2383" s="2">
        <f>'Moving Avg'!E2383</f>
        <v>6.0337300000000003</v>
      </c>
      <c r="H2383" s="2">
        <f>'Moving Avg'!F2383</f>
        <v>5.7977800000000004</v>
      </c>
      <c r="I2383" s="2">
        <f>'Moving Avg'!G2383</f>
        <v>5.4492960000000012</v>
      </c>
      <c r="J2383" s="2">
        <f>'Moving Avg'!H2383</f>
        <v>5.3123979999999991</v>
      </c>
      <c r="K2383" s="18" t="str">
        <f>OBV!F2383</f>
        <v>BULLISH</v>
      </c>
      <c r="L2383" s="18" t="str">
        <f>OBV!G2383</f>
        <v>NEUTRAL</v>
      </c>
      <c r="M2383" s="18" t="str">
        <f>OBV!H2383</f>
        <v>CONFIRMED BULLISH</v>
      </c>
      <c r="N2383" s="21">
        <f t="shared" si="370"/>
        <v>50</v>
      </c>
      <c r="O2383" s="21">
        <f t="shared" si="371"/>
        <v>100</v>
      </c>
      <c r="P2383" s="21">
        <f t="shared" si="372"/>
        <v>50</v>
      </c>
      <c r="Q2383" s="21">
        <f t="shared" si="373"/>
        <v>83.5</v>
      </c>
      <c r="R2383" s="22">
        <f t="shared" si="374"/>
        <v>72.525000000000006</v>
      </c>
      <c r="S2383" s="22">
        <f t="shared" si="375"/>
        <v>68.375</v>
      </c>
      <c r="T2383" s="22">
        <f t="shared" si="376"/>
        <v>72.575000000000003</v>
      </c>
      <c r="U2383" s="22">
        <f t="shared" si="377"/>
        <v>70.875</v>
      </c>
      <c r="V2383" s="21">
        <f t="shared" si="378"/>
        <v>71.158333333333346</v>
      </c>
      <c r="W2383" s="21">
        <f t="shared" si="379"/>
        <v>71.087500000000006</v>
      </c>
      <c r="X2383" s="20"/>
      <c r="Y2383" s="20"/>
      <c r="Z2383" s="20"/>
    </row>
    <row r="2384" spans="1:26" ht="13.5" x14ac:dyDescent="0.25">
      <c r="A2384" s="4">
        <f>TITRES_STAT!B2387</f>
        <v>45476</v>
      </c>
      <c r="B2384" s="2">
        <f>TITRES_STAT!C2387</f>
        <v>13.55</v>
      </c>
      <c r="C2384" s="2">
        <f>RSI!I2384</f>
        <v>76.079967077831455</v>
      </c>
      <c r="D2384" s="2">
        <f>MACD!E2384</f>
        <v>-0.12865867068436199</v>
      </c>
      <c r="E2384" s="2">
        <f>MACD!F2384</f>
        <v>-0.1788879541920198</v>
      </c>
      <c r="F2384" s="2">
        <f>'Moving Avg'!D2384</f>
        <v>6.1029799999999996</v>
      </c>
      <c r="G2384" s="2">
        <f>'Moving Avg'!E2384</f>
        <v>6.0451999999999995</v>
      </c>
      <c r="H2384" s="2">
        <f>'Moving Avg'!F2384</f>
        <v>5.8333250000000003</v>
      </c>
      <c r="I2384" s="2">
        <f>'Moving Avg'!G2384</f>
        <v>5.4713100000000017</v>
      </c>
      <c r="J2384" s="2">
        <f>'Moving Avg'!H2384</f>
        <v>5.3136595</v>
      </c>
      <c r="K2384" s="18" t="str">
        <f>OBV!F2384</f>
        <v>BULLISH</v>
      </c>
      <c r="L2384" s="18" t="str">
        <f>OBV!G2384</f>
        <v>NEUTRAL</v>
      </c>
      <c r="M2384" s="18" t="str">
        <f>OBV!H2384</f>
        <v>CONFIRMED BULLISH</v>
      </c>
      <c r="N2384" s="21">
        <f t="shared" si="370"/>
        <v>50</v>
      </c>
      <c r="O2384" s="21">
        <f t="shared" si="371"/>
        <v>100</v>
      </c>
      <c r="P2384" s="21">
        <f t="shared" si="372"/>
        <v>50</v>
      </c>
      <c r="Q2384" s="21">
        <f t="shared" si="373"/>
        <v>83.5</v>
      </c>
      <c r="R2384" s="22">
        <f t="shared" si="374"/>
        <v>72.525000000000006</v>
      </c>
      <c r="S2384" s="22">
        <f t="shared" si="375"/>
        <v>68.375</v>
      </c>
      <c r="T2384" s="22">
        <f t="shared" si="376"/>
        <v>72.575000000000003</v>
      </c>
      <c r="U2384" s="22">
        <f t="shared" si="377"/>
        <v>70.875</v>
      </c>
      <c r="V2384" s="21">
        <f t="shared" si="378"/>
        <v>71.158333333333346</v>
      </c>
      <c r="W2384" s="21">
        <f t="shared" si="379"/>
        <v>71.087500000000006</v>
      </c>
      <c r="X2384" s="20"/>
      <c r="Y2384" s="20"/>
      <c r="Z2384" s="20"/>
    </row>
    <row r="2385" spans="1:26" ht="13.5" x14ac:dyDescent="0.25">
      <c r="A2385" s="4">
        <f>TITRES_STAT!B2388</f>
        <v>45477</v>
      </c>
      <c r="B2385" s="2">
        <f>TITRES_STAT!C2388</f>
        <v>13.5</v>
      </c>
      <c r="C2385" s="2">
        <f>RSI!I2385</f>
        <v>73.989552870148174</v>
      </c>
      <c r="D2385" s="2">
        <f>MACD!E2385</f>
        <v>-0.11304628952444684</v>
      </c>
      <c r="E2385" s="2">
        <f>MACD!F2385</f>
        <v>-0.16571962125850523</v>
      </c>
      <c r="F2385" s="2">
        <f>'Moving Avg'!D2385</f>
        <v>6.1277399999999993</v>
      </c>
      <c r="G2385" s="2">
        <f>'Moving Avg'!E2385</f>
        <v>6.06813</v>
      </c>
      <c r="H2385" s="2">
        <f>'Moving Avg'!F2385</f>
        <v>5.8723049999999999</v>
      </c>
      <c r="I2385" s="2">
        <f>'Moving Avg'!G2385</f>
        <v>5.4924040000000014</v>
      </c>
      <c r="J2385" s="2">
        <f>'Moving Avg'!H2385</f>
        <v>5.3150120000000012</v>
      </c>
      <c r="K2385" s="18" t="str">
        <f>OBV!F2385</f>
        <v>BULLISH</v>
      </c>
      <c r="L2385" s="18" t="str">
        <f>OBV!G2385</f>
        <v>NEUTRAL</v>
      </c>
      <c r="M2385" s="18" t="str">
        <f>OBV!H2385</f>
        <v>CONFIRMED BULLISH</v>
      </c>
      <c r="N2385" s="21">
        <f t="shared" si="370"/>
        <v>50</v>
      </c>
      <c r="O2385" s="21">
        <f t="shared" si="371"/>
        <v>100</v>
      </c>
      <c r="P2385" s="21">
        <f t="shared" si="372"/>
        <v>50</v>
      </c>
      <c r="Q2385" s="21">
        <f t="shared" si="373"/>
        <v>83.5</v>
      </c>
      <c r="R2385" s="22">
        <f t="shared" si="374"/>
        <v>72.525000000000006</v>
      </c>
      <c r="S2385" s="22">
        <f t="shared" si="375"/>
        <v>68.375</v>
      </c>
      <c r="T2385" s="22">
        <f t="shared" si="376"/>
        <v>72.575000000000003</v>
      </c>
      <c r="U2385" s="22">
        <f t="shared" si="377"/>
        <v>70.875</v>
      </c>
      <c r="V2385" s="21">
        <f t="shared" si="378"/>
        <v>71.158333333333346</v>
      </c>
      <c r="W2385" s="21">
        <f t="shared" si="379"/>
        <v>71.087500000000006</v>
      </c>
      <c r="X2385" s="20"/>
      <c r="Y2385" s="20"/>
      <c r="Z2385" s="20"/>
    </row>
    <row r="2386" spans="1:26" ht="13.5" x14ac:dyDescent="0.25">
      <c r="A2386" s="4">
        <f>TITRES_STAT!B2389</f>
        <v>45478</v>
      </c>
      <c r="B2386" s="2">
        <f>TITRES_STAT!C2389</f>
        <v>13.55</v>
      </c>
      <c r="C2386" s="2">
        <f>RSI!I2386</f>
        <v>74.737085522863993</v>
      </c>
      <c r="D2386" s="2">
        <f>MACD!E2386</f>
        <v>-0.10171982235329402</v>
      </c>
      <c r="E2386" s="2">
        <f>MACD!F2386</f>
        <v>-0.152919661477463</v>
      </c>
      <c r="F2386" s="2">
        <f>'Moving Avg'!D2386</f>
        <v>6.1635200000000001</v>
      </c>
      <c r="G2386" s="2">
        <f>'Moving Avg'!E2386</f>
        <v>6.0919800000000004</v>
      </c>
      <c r="H2386" s="2">
        <f>'Moving Avg'!F2386</f>
        <v>5.9106000000000005</v>
      </c>
      <c r="I2386" s="2">
        <f>'Moving Avg'!G2386</f>
        <v>5.5144179999999992</v>
      </c>
      <c r="J2386" s="2">
        <f>'Moving Avg'!H2386</f>
        <v>5.3160440000000015</v>
      </c>
      <c r="K2386" s="18" t="str">
        <f>OBV!F2386</f>
        <v>BULLISH</v>
      </c>
      <c r="L2386" s="18" t="str">
        <f>OBV!G2386</f>
        <v>STRONG</v>
      </c>
      <c r="M2386" s="18" t="str">
        <f>OBV!H2386</f>
        <v>CONFIRMED BULLISH</v>
      </c>
      <c r="N2386" s="21">
        <f t="shared" si="370"/>
        <v>50</v>
      </c>
      <c r="O2386" s="21">
        <f t="shared" si="371"/>
        <v>100</v>
      </c>
      <c r="P2386" s="21">
        <f t="shared" si="372"/>
        <v>50</v>
      </c>
      <c r="Q2386" s="21">
        <f t="shared" si="373"/>
        <v>100</v>
      </c>
      <c r="R2386" s="22">
        <f t="shared" si="374"/>
        <v>75</v>
      </c>
      <c r="S2386" s="22">
        <f t="shared" si="375"/>
        <v>72.5</v>
      </c>
      <c r="T2386" s="22">
        <f t="shared" si="376"/>
        <v>80</v>
      </c>
      <c r="U2386" s="22">
        <f t="shared" si="377"/>
        <v>75</v>
      </c>
      <c r="V2386" s="21">
        <f t="shared" si="378"/>
        <v>75.833333333333329</v>
      </c>
      <c r="W2386" s="21">
        <f t="shared" si="379"/>
        <v>75.625</v>
      </c>
      <c r="X2386" s="20"/>
      <c r="Y2386" s="20"/>
      <c r="Z2386" s="20"/>
    </row>
    <row r="2387" spans="1:26" ht="13.5" x14ac:dyDescent="0.25">
      <c r="A2387" s="4">
        <f>TITRES_STAT!B2390</f>
        <v>45481</v>
      </c>
      <c r="B2387" s="2">
        <f>TITRES_STAT!C2390</f>
        <v>13.6</v>
      </c>
      <c r="C2387" s="2">
        <f>RSI!I2387</f>
        <v>75.492311687830835</v>
      </c>
      <c r="D2387" s="2">
        <f>MACD!E2387</f>
        <v>-9.1162392833407324E-2</v>
      </c>
      <c r="E2387" s="2">
        <f>MACD!F2387</f>
        <v>-0.14056820774865186</v>
      </c>
      <c r="F2387" s="2">
        <f>'Moving Avg'!D2387</f>
        <v>6.1910399999999992</v>
      </c>
      <c r="G2387" s="2">
        <f>'Moving Avg'!E2387</f>
        <v>6.1149100000000001</v>
      </c>
      <c r="H2387" s="2">
        <f>'Moving Avg'!F2387</f>
        <v>5.9495800000000001</v>
      </c>
      <c r="I2387" s="2">
        <f>'Moving Avg'!G2387</f>
        <v>5.5373479999999997</v>
      </c>
      <c r="J2387" s="2">
        <f>'Moving Avg'!H2387</f>
        <v>5.3171905000000015</v>
      </c>
      <c r="K2387" s="18" t="str">
        <f>OBV!F2387</f>
        <v>BULLISH</v>
      </c>
      <c r="L2387" s="18" t="str">
        <f>OBV!G2387</f>
        <v>STRONG</v>
      </c>
      <c r="M2387" s="18" t="str">
        <f>OBV!H2387</f>
        <v>CONFIRMED BULLISH</v>
      </c>
      <c r="N2387" s="21">
        <f t="shared" si="370"/>
        <v>50</v>
      </c>
      <c r="O2387" s="21">
        <f t="shared" si="371"/>
        <v>100</v>
      </c>
      <c r="P2387" s="21">
        <f t="shared" si="372"/>
        <v>50</v>
      </c>
      <c r="Q2387" s="21">
        <f t="shared" si="373"/>
        <v>100</v>
      </c>
      <c r="R2387" s="22">
        <f t="shared" si="374"/>
        <v>75</v>
      </c>
      <c r="S2387" s="22">
        <f t="shared" si="375"/>
        <v>72.5</v>
      </c>
      <c r="T2387" s="22">
        <f t="shared" si="376"/>
        <v>80</v>
      </c>
      <c r="U2387" s="22">
        <f t="shared" si="377"/>
        <v>75</v>
      </c>
      <c r="V2387" s="21">
        <f t="shared" si="378"/>
        <v>75.833333333333329</v>
      </c>
      <c r="W2387" s="21">
        <f t="shared" si="379"/>
        <v>75.625</v>
      </c>
      <c r="X2387" s="20"/>
      <c r="Y2387" s="20"/>
      <c r="Z2387" s="20"/>
    </row>
    <row r="2388" spans="1:26" ht="13.5" x14ac:dyDescent="0.25">
      <c r="A2388" s="4">
        <f>TITRES_STAT!B2391</f>
        <v>45482</v>
      </c>
      <c r="B2388" s="2">
        <f>TITRES_STAT!C2391</f>
        <v>13.8</v>
      </c>
      <c r="C2388" s="2">
        <f>RSI!I2388</f>
        <v>78.29098514218839</v>
      </c>
      <c r="D2388" s="2">
        <f>MACD!E2388</f>
        <v>-9.1257712806904756E-2</v>
      </c>
      <c r="E2388" s="2">
        <f>MACD!F2388</f>
        <v>-0.13070610876030245</v>
      </c>
      <c r="F2388" s="2">
        <f>'Moving Avg'!D2388</f>
        <v>6.2369000000000003</v>
      </c>
      <c r="G2388" s="2">
        <f>'Moving Avg'!E2388</f>
        <v>6.1470099999999999</v>
      </c>
      <c r="H2388" s="2">
        <f>'Moving Avg'!F2388</f>
        <v>5.9942949999999993</v>
      </c>
      <c r="I2388" s="2">
        <f>'Moving Avg'!G2388</f>
        <v>5.5611939999999995</v>
      </c>
      <c r="J2388" s="2">
        <f>'Moving Avg'!H2388</f>
        <v>5.319231000000002</v>
      </c>
      <c r="K2388" s="18" t="str">
        <f>OBV!F2388</f>
        <v>BULLISH</v>
      </c>
      <c r="L2388" s="18" t="str">
        <f>OBV!G2388</f>
        <v>STRONG</v>
      </c>
      <c r="M2388" s="18" t="str">
        <f>OBV!H2388</f>
        <v>CONFIRMED BULLISH</v>
      </c>
      <c r="N2388" s="21">
        <f t="shared" si="370"/>
        <v>50</v>
      </c>
      <c r="O2388" s="21">
        <f t="shared" si="371"/>
        <v>100</v>
      </c>
      <c r="P2388" s="21">
        <f t="shared" si="372"/>
        <v>50</v>
      </c>
      <c r="Q2388" s="21">
        <f t="shared" si="373"/>
        <v>100</v>
      </c>
      <c r="R2388" s="22">
        <f t="shared" si="374"/>
        <v>75</v>
      </c>
      <c r="S2388" s="22">
        <f t="shared" si="375"/>
        <v>72.5</v>
      </c>
      <c r="T2388" s="22">
        <f t="shared" si="376"/>
        <v>80</v>
      </c>
      <c r="U2388" s="22">
        <f t="shared" si="377"/>
        <v>75</v>
      </c>
      <c r="V2388" s="21">
        <f t="shared" si="378"/>
        <v>75.833333333333329</v>
      </c>
      <c r="W2388" s="21">
        <f t="shared" si="379"/>
        <v>75.625</v>
      </c>
      <c r="X2388" s="20"/>
      <c r="Y2388" s="20"/>
      <c r="Z2388" s="20"/>
    </row>
    <row r="2389" spans="1:26" ht="13.5" x14ac:dyDescent="0.25">
      <c r="A2389" s="4">
        <f>TITRES_STAT!B2392</f>
        <v>45483</v>
      </c>
      <c r="B2389" s="2">
        <f>TITRES_STAT!C2392</f>
        <v>13.8</v>
      </c>
      <c r="C2389" s="2">
        <f>RSI!I2389</f>
        <v>78.29098514218839</v>
      </c>
      <c r="D2389" s="2">
        <f>MACD!E2389</f>
        <v>-9.7473616343895841E-2</v>
      </c>
      <c r="E2389" s="2">
        <f>MACD!F2389</f>
        <v>-0.12405961027702113</v>
      </c>
      <c r="F2389" s="2">
        <f>'Moving Avg'!D2389</f>
        <v>6.2598200000000004</v>
      </c>
      <c r="G2389" s="2">
        <f>'Moving Avg'!E2389</f>
        <v>6.1814</v>
      </c>
      <c r="H2389" s="2">
        <f>'Moving Avg'!F2389</f>
        <v>6.0401549999999995</v>
      </c>
      <c r="I2389" s="2">
        <f>'Moving Avg'!G2389</f>
        <v>5.5855000000000006</v>
      </c>
      <c r="J2389" s="2">
        <f>'Moving Avg'!H2389</f>
        <v>5.3215240000000001</v>
      </c>
      <c r="K2389" s="18" t="str">
        <f>OBV!F2389</f>
        <v>BULLISH</v>
      </c>
      <c r="L2389" s="18" t="str">
        <f>OBV!G2389</f>
        <v>NEUTRAL</v>
      </c>
      <c r="M2389" s="18" t="str">
        <f>OBV!H2389</f>
        <v>CONFIRMED BULLISH</v>
      </c>
      <c r="N2389" s="21">
        <f t="shared" si="370"/>
        <v>50</v>
      </c>
      <c r="O2389" s="21">
        <f t="shared" si="371"/>
        <v>100</v>
      </c>
      <c r="P2389" s="21">
        <f t="shared" si="372"/>
        <v>50</v>
      </c>
      <c r="Q2389" s="21">
        <f t="shared" si="373"/>
        <v>83.5</v>
      </c>
      <c r="R2389" s="22">
        <f t="shared" si="374"/>
        <v>72.525000000000006</v>
      </c>
      <c r="S2389" s="22">
        <f t="shared" si="375"/>
        <v>68.375</v>
      </c>
      <c r="T2389" s="22">
        <f t="shared" si="376"/>
        <v>72.575000000000003</v>
      </c>
      <c r="U2389" s="22">
        <f t="shared" si="377"/>
        <v>70.875</v>
      </c>
      <c r="V2389" s="21">
        <f t="shared" si="378"/>
        <v>71.158333333333346</v>
      </c>
      <c r="W2389" s="21">
        <f t="shared" si="379"/>
        <v>71.087500000000006</v>
      </c>
      <c r="X2389" s="20"/>
      <c r="Y2389" s="20"/>
      <c r="Z2389" s="20"/>
    </row>
    <row r="2390" spans="1:26" ht="13.5" x14ac:dyDescent="0.25">
      <c r="A2390" s="4">
        <f>TITRES_STAT!B2393</f>
        <v>45484</v>
      </c>
      <c r="B2390" s="2">
        <f>TITRES_STAT!C2393</f>
        <v>13.8</v>
      </c>
      <c r="C2390" s="2">
        <f>RSI!I2390</f>
        <v>78.29098514218839</v>
      </c>
      <c r="D2390" s="2">
        <f>MACD!E2390</f>
        <v>-9.2459596421664791E-2</v>
      </c>
      <c r="E2390" s="2">
        <f>MACD!F2390</f>
        <v>-0.11773960750594986</v>
      </c>
      <c r="F2390" s="2">
        <f>'Moving Avg'!D2390</f>
        <v>6.2873400000000004</v>
      </c>
      <c r="G2390" s="2">
        <f>'Moving Avg'!E2390</f>
        <v>6.2075399999999998</v>
      </c>
      <c r="H2390" s="2">
        <f>'Moving Avg'!F2390</f>
        <v>6.0837199999999996</v>
      </c>
      <c r="I2390" s="2">
        <f>'Moving Avg'!G2390</f>
        <v>5.6102640000000008</v>
      </c>
      <c r="J2390" s="2">
        <f>'Moving Avg'!H2390</f>
        <v>5.3238400000000015</v>
      </c>
      <c r="K2390" s="18" t="str">
        <f>OBV!F2390</f>
        <v>BULLISH</v>
      </c>
      <c r="L2390" s="18" t="str">
        <f>OBV!G2390</f>
        <v>NEUTRAL</v>
      </c>
      <c r="M2390" s="18" t="str">
        <f>OBV!H2390</f>
        <v>CONFIRMED BULLISH</v>
      </c>
      <c r="N2390" s="21">
        <f t="shared" si="370"/>
        <v>50</v>
      </c>
      <c r="O2390" s="21">
        <f t="shared" si="371"/>
        <v>100</v>
      </c>
      <c r="P2390" s="21">
        <f t="shared" si="372"/>
        <v>50</v>
      </c>
      <c r="Q2390" s="21">
        <f t="shared" si="373"/>
        <v>83.5</v>
      </c>
      <c r="R2390" s="22">
        <f t="shared" si="374"/>
        <v>72.525000000000006</v>
      </c>
      <c r="S2390" s="22">
        <f t="shared" si="375"/>
        <v>68.375</v>
      </c>
      <c r="T2390" s="22">
        <f t="shared" si="376"/>
        <v>72.575000000000003</v>
      </c>
      <c r="U2390" s="22">
        <f t="shared" si="377"/>
        <v>70.875</v>
      </c>
      <c r="V2390" s="21">
        <f t="shared" si="378"/>
        <v>71.158333333333346</v>
      </c>
      <c r="W2390" s="21">
        <f t="shared" si="379"/>
        <v>71.087500000000006</v>
      </c>
      <c r="X2390" s="20"/>
      <c r="Y2390" s="20"/>
      <c r="Z2390" s="20"/>
    </row>
    <row r="2391" spans="1:26" ht="13.5" x14ac:dyDescent="0.25">
      <c r="A2391" s="4">
        <f>TITRES_STAT!B2394</f>
        <v>45485</v>
      </c>
      <c r="B2391" s="2">
        <f>TITRES_STAT!C2394</f>
        <v>13.95</v>
      </c>
      <c r="C2391" s="2">
        <f>RSI!I2391</f>
        <v>80.389498477555634</v>
      </c>
      <c r="D2391" s="2">
        <f>MACD!E2391</f>
        <v>-0.100491237833916</v>
      </c>
      <c r="E2391" s="2">
        <f>MACD!F2391</f>
        <v>-0.1142899335715431</v>
      </c>
      <c r="F2391" s="2">
        <f>'Moving Avg'!D2391</f>
        <v>6.3240200000000009</v>
      </c>
      <c r="G2391" s="2">
        <f>'Moving Avg'!E2391</f>
        <v>6.2437699999999996</v>
      </c>
      <c r="H2391" s="2">
        <f>'Moving Avg'!F2391</f>
        <v>6.1215549999999999</v>
      </c>
      <c r="I2391" s="2">
        <f>'Moving Avg'!G2391</f>
        <v>5.6364040000000015</v>
      </c>
      <c r="J2391" s="2">
        <f>'Moving Avg'!H2391</f>
        <v>5.326935500000002</v>
      </c>
      <c r="K2391" s="18" t="str">
        <f>OBV!F2391</f>
        <v>BULLISH</v>
      </c>
      <c r="L2391" s="18" t="str">
        <f>OBV!G2391</f>
        <v>NEUTRAL</v>
      </c>
      <c r="M2391" s="18" t="str">
        <f>OBV!H2391</f>
        <v>CONFIRMED BULLISH</v>
      </c>
      <c r="N2391" s="21">
        <f t="shared" si="370"/>
        <v>50</v>
      </c>
      <c r="O2391" s="21">
        <f t="shared" si="371"/>
        <v>100</v>
      </c>
      <c r="P2391" s="21">
        <f t="shared" si="372"/>
        <v>50</v>
      </c>
      <c r="Q2391" s="21">
        <f t="shared" si="373"/>
        <v>83.5</v>
      </c>
      <c r="R2391" s="22">
        <f t="shared" si="374"/>
        <v>72.525000000000006</v>
      </c>
      <c r="S2391" s="22">
        <f t="shared" si="375"/>
        <v>68.375</v>
      </c>
      <c r="T2391" s="22">
        <f t="shared" si="376"/>
        <v>72.575000000000003</v>
      </c>
      <c r="U2391" s="22">
        <f t="shared" si="377"/>
        <v>70.875</v>
      </c>
      <c r="V2391" s="21">
        <f t="shared" si="378"/>
        <v>71.158333333333346</v>
      </c>
      <c r="W2391" s="21">
        <f t="shared" si="379"/>
        <v>71.087500000000006</v>
      </c>
      <c r="X2391" s="20"/>
      <c r="Y2391" s="20"/>
      <c r="Z2391" s="20"/>
    </row>
    <row r="2392" spans="1:26" ht="13.5" x14ac:dyDescent="0.25">
      <c r="A2392" s="4">
        <f>TITRES_STAT!B2395</f>
        <v>45488</v>
      </c>
      <c r="B2392" s="2">
        <f>TITRES_STAT!C2395</f>
        <v>14</v>
      </c>
      <c r="C2392" s="2">
        <f>RSI!I2392</f>
        <v>81.046246206796837</v>
      </c>
      <c r="D2392" s="2">
        <f>MACD!E2392</f>
        <v>-0.10158678323857018</v>
      </c>
      <c r="E2392" s="2">
        <f>MACD!F2392</f>
        <v>-0.11174930350494852</v>
      </c>
      <c r="F2392" s="2">
        <f>'Moving Avg'!D2392</f>
        <v>6.3606999999999996</v>
      </c>
      <c r="G2392" s="2">
        <f>'Moving Avg'!E2392</f>
        <v>6.2758699999999994</v>
      </c>
      <c r="H2392" s="2">
        <f>'Moving Avg'!F2392</f>
        <v>6.1502149999999993</v>
      </c>
      <c r="I2392" s="2">
        <f>'Moving Avg'!G2392</f>
        <v>5.6630020000000014</v>
      </c>
      <c r="J2392" s="2">
        <f>'Moving Avg'!H2392</f>
        <v>5.3301455000000031</v>
      </c>
      <c r="K2392" s="18" t="str">
        <f>OBV!F2392</f>
        <v>BULLISH</v>
      </c>
      <c r="L2392" s="18" t="str">
        <f>OBV!G2392</f>
        <v>NEUTRAL</v>
      </c>
      <c r="M2392" s="18" t="str">
        <f>OBV!H2392</f>
        <v>CONFIRMED BULLISH</v>
      </c>
      <c r="N2392" s="21">
        <f t="shared" si="370"/>
        <v>50</v>
      </c>
      <c r="O2392" s="21">
        <f t="shared" si="371"/>
        <v>100</v>
      </c>
      <c r="P2392" s="21">
        <f t="shared" si="372"/>
        <v>50</v>
      </c>
      <c r="Q2392" s="21">
        <f t="shared" si="373"/>
        <v>83.5</v>
      </c>
      <c r="R2392" s="22">
        <f t="shared" si="374"/>
        <v>72.525000000000006</v>
      </c>
      <c r="S2392" s="22">
        <f t="shared" si="375"/>
        <v>68.375</v>
      </c>
      <c r="T2392" s="22">
        <f t="shared" si="376"/>
        <v>72.575000000000003</v>
      </c>
      <c r="U2392" s="22">
        <f t="shared" si="377"/>
        <v>70.875</v>
      </c>
      <c r="V2392" s="21">
        <f t="shared" si="378"/>
        <v>71.158333333333346</v>
      </c>
      <c r="W2392" s="21">
        <f t="shared" si="379"/>
        <v>71.087500000000006</v>
      </c>
      <c r="X2392" s="20"/>
      <c r="Y2392" s="20"/>
      <c r="Z2392" s="20"/>
    </row>
    <row r="2393" spans="1:26" ht="13.5" x14ac:dyDescent="0.25">
      <c r="A2393" s="4">
        <f>TITRES_STAT!B2396</f>
        <v>45489</v>
      </c>
      <c r="B2393" s="2">
        <f>TITRES_STAT!C2396</f>
        <v>14.01</v>
      </c>
      <c r="C2393" s="2">
        <f>RSI!I2393</f>
        <v>81.182571732529965</v>
      </c>
      <c r="D2393" s="2">
        <f>MACD!E2393</f>
        <v>-0.10528629279220336</v>
      </c>
      <c r="E2393" s="2">
        <f>MACD!F2393</f>
        <v>-0.1104567013623995</v>
      </c>
      <c r="F2393" s="2">
        <f>'Moving Avg'!D2393</f>
        <v>6.3799600000000005</v>
      </c>
      <c r="G2393" s="2">
        <f>'Moving Avg'!E2393</f>
        <v>6.3084299999999995</v>
      </c>
      <c r="H2393" s="2">
        <f>'Moving Avg'!F2393</f>
        <v>6.171079999999999</v>
      </c>
      <c r="I2393" s="2">
        <f>'Moving Avg'!G2393</f>
        <v>5.6889580000000004</v>
      </c>
      <c r="J2393" s="2">
        <f>'Moving Avg'!H2393</f>
        <v>5.3333785000000038</v>
      </c>
      <c r="K2393" s="18" t="str">
        <f>OBV!F2393</f>
        <v>BULLISH</v>
      </c>
      <c r="L2393" s="18" t="str">
        <f>OBV!G2393</f>
        <v>NEUTRAL</v>
      </c>
      <c r="M2393" s="18" t="str">
        <f>OBV!H2393</f>
        <v>CONFIRMED BULLISH</v>
      </c>
      <c r="N2393" s="21">
        <f t="shared" si="370"/>
        <v>50</v>
      </c>
      <c r="O2393" s="21">
        <f t="shared" si="371"/>
        <v>100</v>
      </c>
      <c r="P2393" s="21">
        <f t="shared" si="372"/>
        <v>50</v>
      </c>
      <c r="Q2393" s="21">
        <f t="shared" si="373"/>
        <v>83.5</v>
      </c>
      <c r="R2393" s="22">
        <f t="shared" si="374"/>
        <v>72.525000000000006</v>
      </c>
      <c r="S2393" s="22">
        <f t="shared" si="375"/>
        <v>68.375</v>
      </c>
      <c r="T2393" s="22">
        <f t="shared" si="376"/>
        <v>72.575000000000003</v>
      </c>
      <c r="U2393" s="22">
        <f t="shared" si="377"/>
        <v>70.875</v>
      </c>
      <c r="V2393" s="21">
        <f t="shared" si="378"/>
        <v>71.158333333333346</v>
      </c>
      <c r="W2393" s="21">
        <f t="shared" si="379"/>
        <v>71.087500000000006</v>
      </c>
      <c r="X2393" s="20"/>
      <c r="Y2393" s="20"/>
      <c r="Z2393" s="20"/>
    </row>
    <row r="2394" spans="1:26" ht="13.5" x14ac:dyDescent="0.25">
      <c r="A2394" s="4">
        <f>TITRES_STAT!B2397</f>
        <v>45490</v>
      </c>
      <c r="B2394" s="2">
        <f>TITRES_STAT!C2397</f>
        <v>14</v>
      </c>
      <c r="C2394" s="2">
        <f>RSI!I2394</f>
        <v>87.258594424078069</v>
      </c>
      <c r="D2394" s="2">
        <f>MACD!E2394</f>
        <v>-0.11402709038787417</v>
      </c>
      <c r="E2394" s="2">
        <f>MACD!F2394</f>
        <v>-0.11117077916749443</v>
      </c>
      <c r="F2394" s="2">
        <f>'Moving Avg'!D2394</f>
        <v>6.4558599999999995</v>
      </c>
      <c r="G2394" s="2">
        <f>'Moving Avg'!E2394</f>
        <v>6.3578400000000004</v>
      </c>
      <c r="H2394" s="2">
        <f>'Moving Avg'!F2394</f>
        <v>6.2015199999999995</v>
      </c>
      <c r="I2394" s="2">
        <f>'Moving Avg'!G2394</f>
        <v>5.7203939999999998</v>
      </c>
      <c r="J2394" s="2">
        <f>'Moving Avg'!H2394</f>
        <v>5.3380275000000017</v>
      </c>
      <c r="K2394" s="18" t="str">
        <f>OBV!F2394</f>
        <v>BULLISH</v>
      </c>
      <c r="L2394" s="18" t="str">
        <f>OBV!G2394</f>
        <v>NEUTRAL</v>
      </c>
      <c r="M2394" s="18" t="str">
        <f>OBV!H2394</f>
        <v>CONFIRMED BULLISH</v>
      </c>
      <c r="N2394" s="21">
        <f t="shared" si="370"/>
        <v>50</v>
      </c>
      <c r="O2394" s="21">
        <f t="shared" si="371"/>
        <v>100</v>
      </c>
      <c r="P2394" s="21">
        <f t="shared" si="372"/>
        <v>50</v>
      </c>
      <c r="Q2394" s="21">
        <f t="shared" si="373"/>
        <v>83.5</v>
      </c>
      <c r="R2394" s="22">
        <f t="shared" si="374"/>
        <v>72.525000000000006</v>
      </c>
      <c r="S2394" s="22">
        <f t="shared" si="375"/>
        <v>68.375</v>
      </c>
      <c r="T2394" s="22">
        <f t="shared" si="376"/>
        <v>72.575000000000003</v>
      </c>
      <c r="U2394" s="22">
        <f t="shared" si="377"/>
        <v>70.875</v>
      </c>
      <c r="V2394" s="21">
        <f t="shared" si="378"/>
        <v>71.158333333333346</v>
      </c>
      <c r="W2394" s="21">
        <f t="shared" si="379"/>
        <v>71.087500000000006</v>
      </c>
      <c r="X2394" s="20"/>
      <c r="Y2394" s="20"/>
      <c r="Z2394" s="20"/>
    </row>
    <row r="2395" spans="1:26" ht="13.5" x14ac:dyDescent="0.25">
      <c r="A2395" s="4">
        <f>TITRES_STAT!B2398</f>
        <v>45491</v>
      </c>
      <c r="B2395" s="2">
        <f>TITRES_STAT!C2398</f>
        <v>13.8</v>
      </c>
      <c r="C2395" s="2">
        <f>RSI!I2395</f>
        <v>78.074709404059803</v>
      </c>
      <c r="D2395" s="2">
        <f>MACD!E2395</f>
        <v>-0.1216487740837664</v>
      </c>
      <c r="E2395" s="2">
        <f>MACD!F2395</f>
        <v>-0.11326637815074883</v>
      </c>
      <c r="F2395" s="2">
        <f>'Moving Avg'!D2395</f>
        <v>6.5125999999999991</v>
      </c>
      <c r="G2395" s="2">
        <f>'Moving Avg'!E2395</f>
        <v>6.3999699999999997</v>
      </c>
      <c r="H2395" s="2">
        <f>'Moving Avg'!F2395</f>
        <v>6.2340499999999999</v>
      </c>
      <c r="I2395" s="2">
        <f>'Moving Avg'!G2395</f>
        <v>5.7489979999999994</v>
      </c>
      <c r="J2395" s="2">
        <f>'Moving Avg'!H2395</f>
        <v>5.3424270000000025</v>
      </c>
      <c r="K2395" s="18" t="str">
        <f>OBV!F2395</f>
        <v>BULLISH</v>
      </c>
      <c r="L2395" s="18" t="str">
        <f>OBV!G2395</f>
        <v>NEUTRAL</v>
      </c>
      <c r="M2395" s="18" t="str">
        <f>OBV!H2395</f>
        <v>NEUTRAL</v>
      </c>
      <c r="N2395" s="21">
        <f t="shared" si="370"/>
        <v>50</v>
      </c>
      <c r="O2395" s="21">
        <f t="shared" si="371"/>
        <v>100</v>
      </c>
      <c r="P2395" s="21">
        <f t="shared" si="372"/>
        <v>50</v>
      </c>
      <c r="Q2395" s="21">
        <f t="shared" si="373"/>
        <v>49.5</v>
      </c>
      <c r="R2395" s="22">
        <f t="shared" si="374"/>
        <v>67.424999999999997</v>
      </c>
      <c r="S2395" s="22">
        <f t="shared" si="375"/>
        <v>59.875</v>
      </c>
      <c r="T2395" s="22">
        <f t="shared" si="376"/>
        <v>57.275000000000006</v>
      </c>
      <c r="U2395" s="22">
        <f t="shared" si="377"/>
        <v>62.375</v>
      </c>
      <c r="V2395" s="21">
        <f t="shared" si="378"/>
        <v>61.524999999999999</v>
      </c>
      <c r="W2395" s="21">
        <f t="shared" si="379"/>
        <v>61.737499999999997</v>
      </c>
      <c r="X2395" s="20"/>
      <c r="Y2395" s="20"/>
      <c r="Z2395" s="20"/>
    </row>
    <row r="2396" spans="1:26" ht="13.5" x14ac:dyDescent="0.25">
      <c r="A2396" s="4">
        <f>TITRES_STAT!B2399</f>
        <v>45492</v>
      </c>
      <c r="B2396" s="2">
        <f>TITRES_STAT!C2399</f>
        <v>13.75</v>
      </c>
      <c r="C2396" s="2">
        <f>RSI!I2396</f>
        <v>75.918957025585541</v>
      </c>
      <c r="D2396" s="2">
        <f>MACD!E2396</f>
        <v>-0.12571876815793992</v>
      </c>
      <c r="E2396" s="2">
        <f>MACD!F2396</f>
        <v>-0.11575685615218705</v>
      </c>
      <c r="F2396" s="2">
        <f>'Moving Avg'!D2396</f>
        <v>6.5507800000000005</v>
      </c>
      <c r="G2396" s="2">
        <f>'Moving Avg'!E2396</f>
        <v>6.4374000000000011</v>
      </c>
      <c r="H2396" s="2">
        <f>'Moving Avg'!F2396</f>
        <v>6.2646899999999999</v>
      </c>
      <c r="I2396" s="2">
        <f>'Moving Avg'!G2396</f>
        <v>5.7771219999999994</v>
      </c>
      <c r="J2396" s="2">
        <f>'Moving Avg'!H2396</f>
        <v>5.3467065000000016</v>
      </c>
      <c r="K2396" s="18" t="str">
        <f>OBV!F2396</f>
        <v>BEARISH</v>
      </c>
      <c r="L2396" s="18" t="str">
        <f>OBV!G2396</f>
        <v>NEUTRAL</v>
      </c>
      <c r="M2396" s="18" t="str">
        <f>OBV!H2396</f>
        <v>CONFIRMED BEARISH</v>
      </c>
      <c r="N2396" s="21">
        <f t="shared" si="370"/>
        <v>50</v>
      </c>
      <c r="O2396" s="21">
        <f t="shared" si="371"/>
        <v>100</v>
      </c>
      <c r="P2396" s="21">
        <f t="shared" si="372"/>
        <v>50</v>
      </c>
      <c r="Q2396" s="21">
        <f t="shared" si="373"/>
        <v>16.5</v>
      </c>
      <c r="R2396" s="22">
        <f t="shared" si="374"/>
        <v>62.475000000000001</v>
      </c>
      <c r="S2396" s="22">
        <f t="shared" si="375"/>
        <v>51.625</v>
      </c>
      <c r="T2396" s="22">
        <f t="shared" si="376"/>
        <v>42.424999999999997</v>
      </c>
      <c r="U2396" s="22">
        <f t="shared" si="377"/>
        <v>54.125</v>
      </c>
      <c r="V2396" s="21">
        <f t="shared" si="378"/>
        <v>52.17499999999999</v>
      </c>
      <c r="W2396" s="21">
        <f t="shared" si="379"/>
        <v>52.662499999999994</v>
      </c>
      <c r="X2396" s="20"/>
      <c r="Y2396" s="20"/>
      <c r="Z2396" s="20"/>
    </row>
    <row r="2397" spans="1:26" ht="13.5" x14ac:dyDescent="0.25">
      <c r="A2397" s="4">
        <f>TITRES_STAT!B2400</f>
        <v>45495</v>
      </c>
      <c r="B2397" s="2">
        <f>TITRES_STAT!C2400</f>
        <v>13.64</v>
      </c>
      <c r="C2397" s="2">
        <f>RSI!I2397</f>
        <v>71.265739547705692</v>
      </c>
      <c r="D2397" s="2">
        <f>MACD!E2397</f>
        <v>-0.12431356387807124</v>
      </c>
      <c r="E2397" s="2">
        <f>MACD!F2397</f>
        <v>-0.11746819769736389</v>
      </c>
      <c r="F2397" s="2">
        <f>'Moving Avg'!D2397</f>
        <v>6.5738399999999997</v>
      </c>
      <c r="G2397" s="2">
        <f>'Moving Avg'!E2397</f>
        <v>6.467270000000001</v>
      </c>
      <c r="H2397" s="2">
        <f>'Moving Avg'!F2397</f>
        <v>6.2910899999999996</v>
      </c>
      <c r="I2397" s="2">
        <f>'Moving Avg'!G2397</f>
        <v>5.8060260000000001</v>
      </c>
      <c r="J2397" s="2">
        <f>'Moving Avg'!H2397</f>
        <v>5.3498050000000008</v>
      </c>
      <c r="K2397" s="18" t="str">
        <f>OBV!F2397</f>
        <v>BEARISH</v>
      </c>
      <c r="L2397" s="18" t="str">
        <f>OBV!G2397</f>
        <v>NEUTRAL</v>
      </c>
      <c r="M2397" s="18" t="str">
        <f>OBV!H2397</f>
        <v>CONFIRMED BEARISH</v>
      </c>
      <c r="N2397" s="21">
        <f t="shared" si="370"/>
        <v>50</v>
      </c>
      <c r="O2397" s="21">
        <f t="shared" si="371"/>
        <v>100</v>
      </c>
      <c r="P2397" s="21">
        <f t="shared" si="372"/>
        <v>50</v>
      </c>
      <c r="Q2397" s="21">
        <f t="shared" si="373"/>
        <v>16.5</v>
      </c>
      <c r="R2397" s="22">
        <f t="shared" si="374"/>
        <v>62.475000000000001</v>
      </c>
      <c r="S2397" s="22">
        <f t="shared" si="375"/>
        <v>51.625</v>
      </c>
      <c r="T2397" s="22">
        <f t="shared" si="376"/>
        <v>42.424999999999997</v>
      </c>
      <c r="U2397" s="22">
        <f t="shared" si="377"/>
        <v>54.125</v>
      </c>
      <c r="V2397" s="21">
        <f t="shared" si="378"/>
        <v>52.17499999999999</v>
      </c>
      <c r="W2397" s="21">
        <f t="shared" si="379"/>
        <v>52.662499999999994</v>
      </c>
      <c r="X2397" s="20"/>
      <c r="Y2397" s="20"/>
      <c r="Z2397" s="20"/>
    </row>
    <row r="2398" spans="1:26" ht="13.5" x14ac:dyDescent="0.25">
      <c r="A2398" s="4">
        <f>TITRES_STAT!B2401</f>
        <v>45496</v>
      </c>
      <c r="B2398" s="2">
        <f>TITRES_STAT!C2401</f>
        <v>13.6</v>
      </c>
      <c r="C2398" s="2">
        <f>RSI!I2398</f>
        <v>69.592188708567903</v>
      </c>
      <c r="D2398" s="2">
        <f>MACD!E2398</f>
        <v>-0.10967001563739842</v>
      </c>
      <c r="E2398" s="2">
        <f>MACD!F2398</f>
        <v>-0.1159085612853708</v>
      </c>
      <c r="F2398" s="2">
        <f>'Moving Avg'!D2398</f>
        <v>6.5921399999999988</v>
      </c>
      <c r="G2398" s="2">
        <f>'Moving Avg'!E2398</f>
        <v>6.4860500000000005</v>
      </c>
      <c r="H2398" s="2">
        <f>'Moving Avg'!F2398</f>
        <v>6.3165300000000002</v>
      </c>
      <c r="I2398" s="2">
        <f>'Moving Avg'!G2398</f>
        <v>5.8345460000000005</v>
      </c>
      <c r="J2398" s="2">
        <f>'Moving Avg'!H2398</f>
        <v>5.3529225000000009</v>
      </c>
      <c r="K2398" s="18" t="str">
        <f>OBV!F2398</f>
        <v>BEARISH</v>
      </c>
      <c r="L2398" s="18" t="str">
        <f>OBV!G2398</f>
        <v>WEAK</v>
      </c>
      <c r="M2398" s="18" t="str">
        <f>OBV!H2398</f>
        <v>CONFIRMED BEARISH</v>
      </c>
      <c r="N2398" s="21">
        <f t="shared" si="370"/>
        <v>50</v>
      </c>
      <c r="O2398" s="21">
        <f t="shared" si="371"/>
        <v>100</v>
      </c>
      <c r="P2398" s="21">
        <f t="shared" si="372"/>
        <v>50</v>
      </c>
      <c r="Q2398" s="21">
        <f t="shared" si="373"/>
        <v>0</v>
      </c>
      <c r="R2398" s="22">
        <f t="shared" si="374"/>
        <v>60</v>
      </c>
      <c r="S2398" s="22">
        <f t="shared" si="375"/>
        <v>47.5</v>
      </c>
      <c r="T2398" s="22">
        <f t="shared" si="376"/>
        <v>35</v>
      </c>
      <c r="U2398" s="22">
        <f t="shared" si="377"/>
        <v>50</v>
      </c>
      <c r="V2398" s="21">
        <f t="shared" si="378"/>
        <v>47.5</v>
      </c>
      <c r="W2398" s="21">
        <f t="shared" si="379"/>
        <v>48.125</v>
      </c>
      <c r="X2398" s="20"/>
      <c r="Y2398" s="20"/>
      <c r="Z2398" s="20"/>
    </row>
    <row r="2399" spans="1:26" ht="13.5" x14ac:dyDescent="0.25">
      <c r="A2399" s="4">
        <f>TITRES_STAT!B2402</f>
        <v>45497</v>
      </c>
      <c r="B2399" s="2">
        <f>TITRES_STAT!C2402</f>
        <v>13.7</v>
      </c>
      <c r="C2399" s="2">
        <f>RSI!I2399</f>
        <v>71.400374890090617</v>
      </c>
      <c r="D2399" s="2">
        <f>MACD!E2399</f>
        <v>-0.10264307595439437</v>
      </c>
      <c r="E2399" s="2">
        <f>MACD!F2399</f>
        <v>-0.11325546421917551</v>
      </c>
      <c r="F2399" s="2">
        <f>'Moving Avg'!D2399</f>
        <v>6.5633999999999997</v>
      </c>
      <c r="G2399" s="2">
        <f>'Moving Avg'!E2399</f>
        <v>6.5096299999999996</v>
      </c>
      <c r="H2399" s="2">
        <f>'Moving Avg'!F2399</f>
        <v>6.3455150000000007</v>
      </c>
      <c r="I2399" s="2">
        <f>'Moving Avg'!G2399</f>
        <v>5.8641179999999995</v>
      </c>
      <c r="J2399" s="2">
        <f>'Moving Avg'!H2399</f>
        <v>5.3562800000000008</v>
      </c>
      <c r="K2399" s="18" t="str">
        <f>OBV!F2399</f>
        <v>BULLISH</v>
      </c>
      <c r="L2399" s="18" t="str">
        <f>OBV!G2399</f>
        <v>STRONG</v>
      </c>
      <c r="M2399" s="18" t="str">
        <f>OBV!H2399</f>
        <v>BULLISH DIVERGENCE</v>
      </c>
      <c r="N2399" s="21">
        <f t="shared" si="370"/>
        <v>50</v>
      </c>
      <c r="O2399" s="21">
        <f t="shared" si="371"/>
        <v>100</v>
      </c>
      <c r="P2399" s="21">
        <f t="shared" si="372"/>
        <v>50</v>
      </c>
      <c r="Q2399" s="21">
        <f t="shared" si="373"/>
        <v>83</v>
      </c>
      <c r="R2399" s="22">
        <f t="shared" si="374"/>
        <v>72.45</v>
      </c>
      <c r="S2399" s="22">
        <f t="shared" si="375"/>
        <v>68.25</v>
      </c>
      <c r="T2399" s="22">
        <f t="shared" si="376"/>
        <v>72.349999999999994</v>
      </c>
      <c r="U2399" s="22">
        <f t="shared" si="377"/>
        <v>70.75</v>
      </c>
      <c r="V2399" s="21">
        <f t="shared" si="378"/>
        <v>71.016666666666666</v>
      </c>
      <c r="W2399" s="21">
        <f t="shared" si="379"/>
        <v>70.949999999999989</v>
      </c>
      <c r="X2399" s="20"/>
      <c r="Y2399" s="20"/>
      <c r="Z2399" s="20"/>
    </row>
    <row r="2400" spans="1:26" ht="13.5" x14ac:dyDescent="0.25">
      <c r="A2400" s="4">
        <f>TITRES_STAT!B2403</f>
        <v>45499</v>
      </c>
      <c r="B2400" s="2">
        <f>TITRES_STAT!C2403</f>
        <v>13.7</v>
      </c>
      <c r="C2400" s="2">
        <f>RSI!I2400</f>
        <v>71.400374890090617</v>
      </c>
      <c r="D2400" s="2">
        <f>MACD!E2400</f>
        <v>-9.8655096704695744E-2</v>
      </c>
      <c r="E2400" s="2">
        <f>MACD!F2400</f>
        <v>-0.11033539071627957</v>
      </c>
      <c r="F2400" s="2">
        <f>'Moving Avg'!D2400</f>
        <v>6.55382</v>
      </c>
      <c r="G2400" s="2">
        <f>'Moving Avg'!E2400</f>
        <v>6.5332099999999995</v>
      </c>
      <c r="H2400" s="2">
        <f>'Moving Avg'!F2400</f>
        <v>6.370375000000001</v>
      </c>
      <c r="I2400" s="2">
        <f>'Moving Avg'!G2400</f>
        <v>5.8963499999999991</v>
      </c>
      <c r="J2400" s="2">
        <f>'Moving Avg'!H2400</f>
        <v>5.3596375000000016</v>
      </c>
      <c r="K2400" s="18" t="str">
        <f>OBV!F2400</f>
        <v>BULLISH</v>
      </c>
      <c r="L2400" s="18" t="str">
        <f>OBV!G2400</f>
        <v>STRONG</v>
      </c>
      <c r="M2400" s="18" t="str">
        <f>OBV!H2400</f>
        <v>BULLISH DIVERGENCE</v>
      </c>
      <c r="N2400" s="21">
        <f t="shared" si="370"/>
        <v>50</v>
      </c>
      <c r="O2400" s="21">
        <f t="shared" si="371"/>
        <v>100</v>
      </c>
      <c r="P2400" s="21">
        <f t="shared" si="372"/>
        <v>50</v>
      </c>
      <c r="Q2400" s="21">
        <f t="shared" si="373"/>
        <v>83</v>
      </c>
      <c r="R2400" s="22">
        <f t="shared" si="374"/>
        <v>72.45</v>
      </c>
      <c r="S2400" s="22">
        <f t="shared" si="375"/>
        <v>68.25</v>
      </c>
      <c r="T2400" s="22">
        <f t="shared" si="376"/>
        <v>72.349999999999994</v>
      </c>
      <c r="U2400" s="22">
        <f t="shared" si="377"/>
        <v>70.75</v>
      </c>
      <c r="V2400" s="21">
        <f t="shared" si="378"/>
        <v>71.016666666666666</v>
      </c>
      <c r="W2400" s="21">
        <f t="shared" si="379"/>
        <v>70.949999999999989</v>
      </c>
      <c r="X2400" s="20"/>
      <c r="Y2400" s="20"/>
      <c r="Z2400" s="20"/>
    </row>
    <row r="2401" spans="1:26" ht="13.5" x14ac:dyDescent="0.25">
      <c r="A2401" s="4">
        <f>TITRES_STAT!B2404</f>
        <v>45502</v>
      </c>
      <c r="B2401" s="2">
        <f>TITRES_STAT!C2404</f>
        <v>13.6</v>
      </c>
      <c r="C2401" s="2">
        <f>RSI!I2401</f>
        <v>66.793945194999537</v>
      </c>
      <c r="D2401" s="2">
        <f>MACD!E2401</f>
        <v>-8.2953345478241403E-2</v>
      </c>
      <c r="E2401" s="2">
        <f>MACD!F2401</f>
        <v>-0.10485898166867194</v>
      </c>
      <c r="F2401" s="2">
        <f>'Moving Avg'!D2401</f>
        <v>6.539439999999999</v>
      </c>
      <c r="G2401" s="2">
        <f>'Moving Avg'!E2401</f>
        <v>6.5451099999999993</v>
      </c>
      <c r="H2401" s="2">
        <f>'Moving Avg'!F2401</f>
        <v>6.3944400000000012</v>
      </c>
      <c r="I2401" s="2">
        <f>'Moving Avg'!G2401</f>
        <v>5.9257879999999981</v>
      </c>
      <c r="J2401" s="2">
        <f>'Moving Avg'!H2401</f>
        <v>5.3626400000000016</v>
      </c>
      <c r="K2401" s="18" t="str">
        <f>OBV!F2401</f>
        <v>BULLISH</v>
      </c>
      <c r="L2401" s="18" t="str">
        <f>OBV!G2401</f>
        <v>STRONG</v>
      </c>
      <c r="M2401" s="18" t="str">
        <f>OBV!H2401</f>
        <v>BULLISH DIVERGENCE</v>
      </c>
      <c r="N2401" s="21">
        <f t="shared" si="370"/>
        <v>50</v>
      </c>
      <c r="O2401" s="21">
        <f t="shared" si="371"/>
        <v>100</v>
      </c>
      <c r="P2401" s="21">
        <f t="shared" si="372"/>
        <v>50</v>
      </c>
      <c r="Q2401" s="21">
        <f t="shared" si="373"/>
        <v>83</v>
      </c>
      <c r="R2401" s="22">
        <f t="shared" si="374"/>
        <v>72.45</v>
      </c>
      <c r="S2401" s="22">
        <f t="shared" si="375"/>
        <v>68.25</v>
      </c>
      <c r="T2401" s="22">
        <f t="shared" si="376"/>
        <v>72.349999999999994</v>
      </c>
      <c r="U2401" s="22">
        <f t="shared" si="377"/>
        <v>70.75</v>
      </c>
      <c r="V2401" s="21">
        <f t="shared" si="378"/>
        <v>71.016666666666666</v>
      </c>
      <c r="W2401" s="21">
        <f t="shared" si="379"/>
        <v>70.949999999999989</v>
      </c>
      <c r="X2401" s="20"/>
      <c r="Y2401" s="20"/>
      <c r="Z2401" s="20"/>
    </row>
    <row r="2402" spans="1:26" ht="13.5" x14ac:dyDescent="0.25">
      <c r="A2402" s="4">
        <f>TITRES_STAT!B2405</f>
        <v>45503</v>
      </c>
      <c r="B2402" s="2">
        <f>TITRES_STAT!C2405</f>
        <v>13.62</v>
      </c>
      <c r="C2402" s="2">
        <f>RSI!I2402</f>
        <v>67.249040817322452</v>
      </c>
      <c r="D2402" s="2">
        <f>MACD!E2402</f>
        <v>-6.8250225907904749E-2</v>
      </c>
      <c r="E2402" s="2">
        <f>MACD!F2402</f>
        <v>-9.7537230516518497E-2</v>
      </c>
      <c r="F2402" s="2">
        <f>'Moving Avg'!D2402</f>
        <v>6.5375200000000007</v>
      </c>
      <c r="G2402" s="2">
        <f>'Moving Avg'!E2402</f>
        <v>6.5556799999999997</v>
      </c>
      <c r="H2402" s="2">
        <f>'Moving Avg'!F2402</f>
        <v>6.4157750000000018</v>
      </c>
      <c r="I2402" s="2">
        <f>'Moving Avg'!G2402</f>
        <v>5.9531239999999981</v>
      </c>
      <c r="J2402" s="2">
        <f>'Moving Avg'!H2402</f>
        <v>5.3656904999999995</v>
      </c>
      <c r="K2402" s="18" t="str">
        <f>OBV!F2402</f>
        <v>BULLISH</v>
      </c>
      <c r="L2402" s="18" t="str">
        <f>OBV!G2402</f>
        <v>STRONG</v>
      </c>
      <c r="M2402" s="18" t="str">
        <f>OBV!H2402</f>
        <v>BULLISH DIVERGENCE</v>
      </c>
      <c r="N2402" s="21">
        <f t="shared" si="370"/>
        <v>50</v>
      </c>
      <c r="O2402" s="21">
        <f t="shared" si="371"/>
        <v>100</v>
      </c>
      <c r="P2402" s="21">
        <f t="shared" si="372"/>
        <v>50</v>
      </c>
      <c r="Q2402" s="21">
        <f t="shared" si="373"/>
        <v>83</v>
      </c>
      <c r="R2402" s="22">
        <f t="shared" si="374"/>
        <v>72.45</v>
      </c>
      <c r="S2402" s="22">
        <f t="shared" si="375"/>
        <v>68.25</v>
      </c>
      <c r="T2402" s="22">
        <f t="shared" si="376"/>
        <v>72.349999999999994</v>
      </c>
      <c r="U2402" s="22">
        <f t="shared" si="377"/>
        <v>70.75</v>
      </c>
      <c r="V2402" s="21">
        <f t="shared" si="378"/>
        <v>71.016666666666666</v>
      </c>
      <c r="W2402" s="21">
        <f t="shared" si="379"/>
        <v>70.949999999999989</v>
      </c>
      <c r="X2402" s="20"/>
      <c r="Y2402" s="20"/>
      <c r="Z2402" s="20"/>
    </row>
    <row r="2403" spans="1:26" ht="13.5" x14ac:dyDescent="0.25">
      <c r="A2403" s="4">
        <f>TITRES_STAT!B2406</f>
        <v>45504</v>
      </c>
      <c r="B2403" s="2">
        <f>TITRES_STAT!C2406</f>
        <v>13.66</v>
      </c>
      <c r="C2403" s="2">
        <f>RSI!I2403</f>
        <v>68.188093072050407</v>
      </c>
      <c r="D2403" s="2">
        <f>MACD!E2403</f>
        <v>-5.7871995749859018E-2</v>
      </c>
      <c r="E2403" s="2">
        <f>MACD!F2403</f>
        <v>-8.9604183563186612E-2</v>
      </c>
      <c r="F2403" s="2">
        <f>'Moving Avg'!D2403</f>
        <v>6.5432800000000002</v>
      </c>
      <c r="G2403" s="2">
        <f>'Moving Avg'!E2403</f>
        <v>6.5677099999999982</v>
      </c>
      <c r="H2403" s="2">
        <f>'Moving Avg'!F2403</f>
        <v>6.4380700000000015</v>
      </c>
      <c r="I2403" s="2">
        <f>'Moving Avg'!G2403</f>
        <v>5.9792859999999983</v>
      </c>
      <c r="J2403" s="2">
        <f>'Moving Avg'!H2403</f>
        <v>5.368837000000001</v>
      </c>
      <c r="K2403" s="18" t="str">
        <f>OBV!F2403</f>
        <v>BULLISH</v>
      </c>
      <c r="L2403" s="18" t="str">
        <f>OBV!G2403</f>
        <v>STRONG</v>
      </c>
      <c r="M2403" s="18" t="str">
        <f>OBV!H2403</f>
        <v>CONFIRMED BULLISH</v>
      </c>
      <c r="N2403" s="21">
        <f t="shared" si="370"/>
        <v>50</v>
      </c>
      <c r="O2403" s="21">
        <f t="shared" si="371"/>
        <v>100</v>
      </c>
      <c r="P2403" s="21">
        <f t="shared" si="372"/>
        <v>50</v>
      </c>
      <c r="Q2403" s="21">
        <f t="shared" si="373"/>
        <v>100</v>
      </c>
      <c r="R2403" s="22">
        <f t="shared" si="374"/>
        <v>75</v>
      </c>
      <c r="S2403" s="22">
        <f t="shared" si="375"/>
        <v>72.5</v>
      </c>
      <c r="T2403" s="22">
        <f t="shared" si="376"/>
        <v>80</v>
      </c>
      <c r="U2403" s="22">
        <f t="shared" si="377"/>
        <v>75</v>
      </c>
      <c r="V2403" s="21">
        <f t="shared" si="378"/>
        <v>75.833333333333329</v>
      </c>
      <c r="W2403" s="21">
        <f t="shared" si="379"/>
        <v>75.625</v>
      </c>
      <c r="X2403" s="20"/>
      <c r="Y2403" s="20"/>
      <c r="Z2403" s="20"/>
    </row>
    <row r="2404" spans="1:26" ht="13.5" x14ac:dyDescent="0.25">
      <c r="A2404" s="4">
        <f>TITRES_STAT!B2407</f>
        <v>45505</v>
      </c>
      <c r="B2404" s="2">
        <f>TITRES_STAT!C2407</f>
        <v>13.6</v>
      </c>
      <c r="C2404" s="2">
        <f>RSI!I2404</f>
        <v>65.169622914326197</v>
      </c>
      <c r="D2404" s="2">
        <f>MACD!E2404</f>
        <v>-4.7497698909939601E-3</v>
      </c>
      <c r="E2404" s="2">
        <f>MACD!F2404</f>
        <v>-7.2633300828748082E-2</v>
      </c>
      <c r="F2404" s="2">
        <f>'Moving Avg'!D2404</f>
        <v>6.5336799999999995</v>
      </c>
      <c r="G2404" s="2">
        <f>'Moving Avg'!E2404</f>
        <v>6.54854</v>
      </c>
      <c r="H2404" s="2">
        <f>'Moving Avg'!F2404</f>
        <v>6.4531900000000011</v>
      </c>
      <c r="I2404" s="2">
        <f>'Moving Avg'!G2404</f>
        <v>6.003219999999998</v>
      </c>
      <c r="J2404" s="2">
        <f>'Moving Avg'!H2404</f>
        <v>5.3725045000000016</v>
      </c>
      <c r="K2404" s="18" t="str">
        <f>OBV!F2404</f>
        <v>BULLISH</v>
      </c>
      <c r="L2404" s="18" t="str">
        <f>OBV!G2404</f>
        <v>STRONG</v>
      </c>
      <c r="M2404" s="18" t="str">
        <f>OBV!H2404</f>
        <v>BULLISH DIVERGENCE</v>
      </c>
      <c r="N2404" s="21">
        <f t="shared" si="370"/>
        <v>50</v>
      </c>
      <c r="O2404" s="21">
        <f t="shared" si="371"/>
        <v>100</v>
      </c>
      <c r="P2404" s="21">
        <f t="shared" si="372"/>
        <v>50</v>
      </c>
      <c r="Q2404" s="21">
        <f t="shared" si="373"/>
        <v>83</v>
      </c>
      <c r="R2404" s="22">
        <f t="shared" si="374"/>
        <v>72.45</v>
      </c>
      <c r="S2404" s="22">
        <f t="shared" si="375"/>
        <v>68.25</v>
      </c>
      <c r="T2404" s="22">
        <f t="shared" si="376"/>
        <v>72.349999999999994</v>
      </c>
      <c r="U2404" s="22">
        <f t="shared" si="377"/>
        <v>70.75</v>
      </c>
      <c r="V2404" s="21">
        <f t="shared" si="378"/>
        <v>71.016666666666666</v>
      </c>
      <c r="W2404" s="21">
        <f t="shared" si="379"/>
        <v>70.949999999999989</v>
      </c>
      <c r="X2404" s="20"/>
      <c r="Y2404" s="20"/>
      <c r="Z2404" s="20"/>
    </row>
    <row r="2405" spans="1:26" ht="13.5" x14ac:dyDescent="0.25">
      <c r="A2405" s="4">
        <f>TITRES_STAT!B2408</f>
        <v>45506</v>
      </c>
      <c r="B2405" s="2">
        <f>TITRES_STAT!C2408</f>
        <v>13.69</v>
      </c>
      <c r="C2405" s="2">
        <f>RSI!I2405</f>
        <v>67.494056090070444</v>
      </c>
      <c r="D2405" s="2">
        <f>MACD!E2405</f>
        <v>2.1170489911718882E-2</v>
      </c>
      <c r="E2405" s="2">
        <f>MACD!F2405</f>
        <v>-5.3872542680654695E-2</v>
      </c>
      <c r="F2405" s="2">
        <f>'Moving Avg'!D2405</f>
        <v>6.5327200000000003</v>
      </c>
      <c r="G2405" s="2">
        <f>'Moving Avg'!E2405</f>
        <v>6.5432699999999997</v>
      </c>
      <c r="H2405" s="2">
        <f>'Moving Avg'!F2405</f>
        <v>6.4716199999999997</v>
      </c>
      <c r="I2405" s="2">
        <f>'Moving Avg'!G2405</f>
        <v>6.027099999999999</v>
      </c>
      <c r="J2405" s="2">
        <f>'Moving Avg'!H2405</f>
        <v>5.375746000000003</v>
      </c>
      <c r="K2405" s="18" t="str">
        <f>OBV!F2405</f>
        <v>BULLISH</v>
      </c>
      <c r="L2405" s="18" t="str">
        <f>OBV!G2405</f>
        <v>STRONG</v>
      </c>
      <c r="M2405" s="18" t="str">
        <f>OBV!H2405</f>
        <v>BULLISH DIVERGENCE</v>
      </c>
      <c r="N2405" s="21">
        <f t="shared" si="370"/>
        <v>50</v>
      </c>
      <c r="O2405" s="21">
        <f t="shared" si="371"/>
        <v>100</v>
      </c>
      <c r="P2405" s="21">
        <f t="shared" si="372"/>
        <v>50</v>
      </c>
      <c r="Q2405" s="21">
        <f t="shared" si="373"/>
        <v>83</v>
      </c>
      <c r="R2405" s="22">
        <f t="shared" si="374"/>
        <v>72.45</v>
      </c>
      <c r="S2405" s="22">
        <f t="shared" si="375"/>
        <v>68.25</v>
      </c>
      <c r="T2405" s="22">
        <f t="shared" si="376"/>
        <v>72.349999999999994</v>
      </c>
      <c r="U2405" s="22">
        <f t="shared" si="377"/>
        <v>70.75</v>
      </c>
      <c r="V2405" s="21">
        <f t="shared" si="378"/>
        <v>71.016666666666666</v>
      </c>
      <c r="W2405" s="21">
        <f t="shared" si="379"/>
        <v>70.949999999999989</v>
      </c>
      <c r="X2405" s="20"/>
      <c r="Y2405" s="20"/>
      <c r="Z2405" s="20"/>
    </row>
    <row r="2406" spans="1:26" ht="13.5" x14ac:dyDescent="0.25">
      <c r="A2406" s="4">
        <f>TITRES_STAT!B2409</f>
        <v>45509</v>
      </c>
      <c r="B2406" s="2">
        <f>TITRES_STAT!C2409</f>
        <v>13.94</v>
      </c>
      <c r="C2406" s="2">
        <f>RSI!I2406</f>
        <v>72.895999604072657</v>
      </c>
      <c r="D2406" s="2">
        <f>MACD!E2406</f>
        <v>2.9271314658439351E-2</v>
      </c>
      <c r="E2406" s="2">
        <f>MACD!F2406</f>
        <v>-3.724377121283589E-2</v>
      </c>
      <c r="F2406" s="2">
        <f>'Moving Avg'!D2406</f>
        <v>6.5653199999999998</v>
      </c>
      <c r="G2406" s="2">
        <f>'Moving Avg'!E2406</f>
        <v>6.5523799999999994</v>
      </c>
      <c r="H2406" s="2">
        <f>'Moving Avg'!F2406</f>
        <v>6.4948900000000007</v>
      </c>
      <c r="I2406" s="2">
        <f>'Moving Avg'!G2406</f>
        <v>6.0546599999999975</v>
      </c>
      <c r="J2406" s="2">
        <f>'Moving Avg'!H2406</f>
        <v>5.3802515000000026</v>
      </c>
      <c r="K2406" s="18" t="str">
        <f>OBV!F2406</f>
        <v>BULLISH</v>
      </c>
      <c r="L2406" s="18" t="str">
        <f>OBV!G2406</f>
        <v>STRONG</v>
      </c>
      <c r="M2406" s="18" t="str">
        <f>OBV!H2406</f>
        <v>CONFIRMED BULLISH</v>
      </c>
      <c r="N2406" s="21">
        <f t="shared" si="370"/>
        <v>50</v>
      </c>
      <c r="O2406" s="21">
        <f t="shared" si="371"/>
        <v>100</v>
      </c>
      <c r="P2406" s="21">
        <f t="shared" si="372"/>
        <v>50</v>
      </c>
      <c r="Q2406" s="21">
        <f t="shared" si="373"/>
        <v>100</v>
      </c>
      <c r="R2406" s="22">
        <f t="shared" si="374"/>
        <v>75</v>
      </c>
      <c r="S2406" s="22">
        <f t="shared" si="375"/>
        <v>72.5</v>
      </c>
      <c r="T2406" s="22">
        <f t="shared" si="376"/>
        <v>80</v>
      </c>
      <c r="U2406" s="22">
        <f t="shared" si="377"/>
        <v>75</v>
      </c>
      <c r="V2406" s="21">
        <f t="shared" si="378"/>
        <v>75.833333333333329</v>
      </c>
      <c r="W2406" s="21">
        <f t="shared" si="379"/>
        <v>75.625</v>
      </c>
      <c r="X2406" s="20"/>
      <c r="Y2406" s="20"/>
      <c r="Z2406" s="20"/>
    </row>
    <row r="2407" spans="1:26" ht="13.5" x14ac:dyDescent="0.25">
      <c r="A2407" s="4">
        <f>TITRES_STAT!B2410</f>
        <v>45510</v>
      </c>
      <c r="B2407" s="2">
        <f>TITRES_STAT!C2410</f>
        <v>14</v>
      </c>
      <c r="C2407" s="2">
        <f>RSI!I2407</f>
        <v>74.010290160545026</v>
      </c>
      <c r="D2407" s="2">
        <f>MACD!E2407</f>
        <v>2.4012743566458106E-2</v>
      </c>
      <c r="E2407" s="2">
        <f>MACD!F2407</f>
        <v>-2.4992468256977093E-2</v>
      </c>
      <c r="F2407" s="2">
        <f>'Moving Avg'!D2407</f>
        <v>6.6017400000000013</v>
      </c>
      <c r="G2407" s="2">
        <f>'Moving Avg'!E2407</f>
        <v>6.569630000000001</v>
      </c>
      <c r="H2407" s="2">
        <f>'Moving Avg'!F2407</f>
        <v>6.5184500000000014</v>
      </c>
      <c r="I2407" s="2">
        <f>'Moving Avg'!G2407</f>
        <v>6.0796759999999983</v>
      </c>
      <c r="J2407" s="2">
        <f>'Moving Avg'!H2407</f>
        <v>5.384327500000003</v>
      </c>
      <c r="K2407" s="18" t="str">
        <f>OBV!F2407</f>
        <v>BULLISH</v>
      </c>
      <c r="L2407" s="18" t="str">
        <f>OBV!G2407</f>
        <v>NEUTRAL</v>
      </c>
      <c r="M2407" s="18" t="str">
        <f>OBV!H2407</f>
        <v>CONFIRMED BULLISH</v>
      </c>
      <c r="N2407" s="21">
        <f t="shared" si="370"/>
        <v>50</v>
      </c>
      <c r="O2407" s="21">
        <f t="shared" si="371"/>
        <v>100</v>
      </c>
      <c r="P2407" s="21">
        <f t="shared" si="372"/>
        <v>50</v>
      </c>
      <c r="Q2407" s="21">
        <f t="shared" si="373"/>
        <v>83.5</v>
      </c>
      <c r="R2407" s="22">
        <f t="shared" si="374"/>
        <v>72.525000000000006</v>
      </c>
      <c r="S2407" s="22">
        <f t="shared" si="375"/>
        <v>68.375</v>
      </c>
      <c r="T2407" s="22">
        <f t="shared" si="376"/>
        <v>72.575000000000003</v>
      </c>
      <c r="U2407" s="22">
        <f t="shared" si="377"/>
        <v>70.875</v>
      </c>
      <c r="V2407" s="21">
        <f t="shared" si="378"/>
        <v>71.158333333333346</v>
      </c>
      <c r="W2407" s="21">
        <f t="shared" si="379"/>
        <v>71.087500000000006</v>
      </c>
      <c r="X2407" s="20"/>
      <c r="Y2407" s="20"/>
      <c r="Z2407" s="20"/>
    </row>
    <row r="2408" spans="1:26" ht="13.5" x14ac:dyDescent="0.25">
      <c r="A2408" s="4">
        <f>TITRES_STAT!B2411</f>
        <v>45511</v>
      </c>
      <c r="B2408" s="2">
        <f>TITRES_STAT!C2411</f>
        <v>14</v>
      </c>
      <c r="C2408" s="2">
        <f>RSI!I2408</f>
        <v>74.010290160545026</v>
      </c>
      <c r="D2408" s="2">
        <f>MACD!E2408</f>
        <v>1.4699472841213534E-2</v>
      </c>
      <c r="E2408" s="2">
        <f>MACD!F2408</f>
        <v>-1.7054080037338968E-2</v>
      </c>
      <c r="F2408" s="2">
        <f>'Moving Avg'!D2408</f>
        <v>6.6343200000000007</v>
      </c>
      <c r="G2408" s="2">
        <f>'Moving Avg'!E2408</f>
        <v>6.5888000000000009</v>
      </c>
      <c r="H2408" s="2">
        <f>'Moving Avg'!F2408</f>
        <v>6.5374250000000007</v>
      </c>
      <c r="I2408" s="2">
        <f>'Moving Avg'!G2408</f>
        <v>6.1052419999999996</v>
      </c>
      <c r="J2408" s="2">
        <f>'Moving Avg'!H2408</f>
        <v>5.3889765000000036</v>
      </c>
      <c r="K2408" s="18" t="str">
        <f>OBV!F2408</f>
        <v>BULLISH</v>
      </c>
      <c r="L2408" s="18" t="str">
        <f>OBV!G2408</f>
        <v>NEUTRAL</v>
      </c>
      <c r="M2408" s="18" t="str">
        <f>OBV!H2408</f>
        <v>CONFIRMED BULLISH</v>
      </c>
      <c r="N2408" s="21">
        <f t="shared" si="370"/>
        <v>50</v>
      </c>
      <c r="O2408" s="21">
        <f t="shared" si="371"/>
        <v>100</v>
      </c>
      <c r="P2408" s="21">
        <f t="shared" si="372"/>
        <v>50</v>
      </c>
      <c r="Q2408" s="21">
        <f t="shared" si="373"/>
        <v>83.5</v>
      </c>
      <c r="R2408" s="22">
        <f t="shared" si="374"/>
        <v>72.525000000000006</v>
      </c>
      <c r="S2408" s="22">
        <f t="shared" si="375"/>
        <v>68.375</v>
      </c>
      <c r="T2408" s="22">
        <f t="shared" si="376"/>
        <v>72.575000000000003</v>
      </c>
      <c r="U2408" s="22">
        <f t="shared" si="377"/>
        <v>70.875</v>
      </c>
      <c r="V2408" s="21">
        <f t="shared" si="378"/>
        <v>71.158333333333346</v>
      </c>
      <c r="W2408" s="21">
        <f t="shared" si="379"/>
        <v>71.087500000000006</v>
      </c>
      <c r="X2408" s="20"/>
      <c r="Y2408" s="20"/>
      <c r="Z2408" s="20"/>
    </row>
    <row r="2409" spans="1:26" ht="13.5" x14ac:dyDescent="0.25">
      <c r="A2409" s="4">
        <f>TITRES_STAT!B2412</f>
        <v>45512</v>
      </c>
      <c r="B2409" s="2">
        <f>TITRES_STAT!C2412</f>
        <v>14.4</v>
      </c>
      <c r="C2409" s="2">
        <f>RSI!I2409</f>
        <v>80.288044839335868</v>
      </c>
      <c r="D2409" s="2">
        <f>MACD!E2409</f>
        <v>-1.7647645969827153E-3</v>
      </c>
      <c r="E2409" s="2">
        <f>MACD!F2409</f>
        <v>-1.3996216949267719E-2</v>
      </c>
      <c r="F2409" s="2">
        <f>'Moving Avg'!D2409</f>
        <v>6.7110000000000003</v>
      </c>
      <c r="G2409" s="2">
        <f>'Moving Avg'!E2409</f>
        <v>6.6223399999999994</v>
      </c>
      <c r="H2409" s="2">
        <f>'Moving Avg'!F2409</f>
        <v>6.5659850000000004</v>
      </c>
      <c r="I2409" s="2">
        <f>'Moving Avg'!G2409</f>
        <v>6.1359259999999995</v>
      </c>
      <c r="J2409" s="2">
        <f>'Moving Avg'!H2409</f>
        <v>5.3944695000000022</v>
      </c>
      <c r="K2409" s="18" t="str">
        <f>OBV!F2409</f>
        <v>BULLISH</v>
      </c>
      <c r="L2409" s="18" t="str">
        <f>OBV!G2409</f>
        <v>NEUTRAL</v>
      </c>
      <c r="M2409" s="18" t="str">
        <f>OBV!H2409</f>
        <v>CONFIRMED BULLISH</v>
      </c>
      <c r="N2409" s="21">
        <f t="shared" si="370"/>
        <v>50</v>
      </c>
      <c r="O2409" s="21">
        <f t="shared" si="371"/>
        <v>100</v>
      </c>
      <c r="P2409" s="21">
        <f t="shared" si="372"/>
        <v>50</v>
      </c>
      <c r="Q2409" s="21">
        <f t="shared" si="373"/>
        <v>83.5</v>
      </c>
      <c r="R2409" s="22">
        <f t="shared" si="374"/>
        <v>72.525000000000006</v>
      </c>
      <c r="S2409" s="22">
        <f t="shared" si="375"/>
        <v>68.375</v>
      </c>
      <c r="T2409" s="22">
        <f t="shared" si="376"/>
        <v>72.575000000000003</v>
      </c>
      <c r="U2409" s="22">
        <f t="shared" si="377"/>
        <v>70.875</v>
      </c>
      <c r="V2409" s="21">
        <f t="shared" si="378"/>
        <v>71.158333333333346</v>
      </c>
      <c r="W2409" s="21">
        <f t="shared" si="379"/>
        <v>71.087500000000006</v>
      </c>
      <c r="X2409" s="20"/>
      <c r="Y2409" s="20"/>
      <c r="Z2409" s="20"/>
    </row>
    <row r="2410" spans="1:26" ht="13.5" x14ac:dyDescent="0.25">
      <c r="A2410" s="4">
        <f>TITRES_STAT!B2413</f>
        <v>45513</v>
      </c>
      <c r="B2410" s="2">
        <f>TITRES_STAT!C2413</f>
        <v>14.39</v>
      </c>
      <c r="C2410" s="2">
        <f>RSI!I2410</f>
        <v>79.768482043531833</v>
      </c>
      <c r="D2410" s="2">
        <f>MACD!E2410</f>
        <v>-1.811065131241385E-2</v>
      </c>
      <c r="E2410" s="2">
        <f>MACD!F2410</f>
        <v>-1.4819103821896946E-2</v>
      </c>
      <c r="F2410" s="2">
        <f>'Moving Avg'!D2410</f>
        <v>6.7780800000000001</v>
      </c>
      <c r="G2410" s="2">
        <f>'Moving Avg'!E2410</f>
        <v>6.6554000000000002</v>
      </c>
      <c r="H2410" s="2">
        <f>'Moving Avg'!F2410</f>
        <v>6.5943050000000003</v>
      </c>
      <c r="I2410" s="2">
        <f>'Moving Avg'!G2410</f>
        <v>6.1651400000000001</v>
      </c>
      <c r="J2410" s="2">
        <f>'Moving Avg'!H2410</f>
        <v>5.399938500000002</v>
      </c>
      <c r="K2410" s="18" t="str">
        <f>OBV!F2410</f>
        <v>BULLISH</v>
      </c>
      <c r="L2410" s="18" t="str">
        <f>OBV!G2410</f>
        <v>NEUTRAL</v>
      </c>
      <c r="M2410" s="18" t="str">
        <f>OBV!H2410</f>
        <v>CONFIRMED BULLISH</v>
      </c>
      <c r="N2410" s="21">
        <f t="shared" si="370"/>
        <v>50</v>
      </c>
      <c r="O2410" s="21">
        <f t="shared" si="371"/>
        <v>100</v>
      </c>
      <c r="P2410" s="21">
        <f t="shared" si="372"/>
        <v>50</v>
      </c>
      <c r="Q2410" s="21">
        <f t="shared" si="373"/>
        <v>83.5</v>
      </c>
      <c r="R2410" s="22">
        <f t="shared" si="374"/>
        <v>72.525000000000006</v>
      </c>
      <c r="S2410" s="22">
        <f t="shared" si="375"/>
        <v>68.375</v>
      </c>
      <c r="T2410" s="22">
        <f t="shared" si="376"/>
        <v>72.575000000000003</v>
      </c>
      <c r="U2410" s="22">
        <f t="shared" si="377"/>
        <v>70.875</v>
      </c>
      <c r="V2410" s="21">
        <f t="shared" si="378"/>
        <v>71.158333333333346</v>
      </c>
      <c r="W2410" s="21">
        <f t="shared" si="379"/>
        <v>71.087500000000006</v>
      </c>
      <c r="X2410" s="20"/>
      <c r="Y2410" s="20"/>
      <c r="Z2410" s="20"/>
    </row>
    <row r="2411" spans="1:26" ht="13.5" x14ac:dyDescent="0.25">
      <c r="A2411" s="4">
        <f>TITRES_STAT!B2414</f>
        <v>45516</v>
      </c>
      <c r="B2411" s="2">
        <f>TITRES_STAT!C2414</f>
        <v>14.39</v>
      </c>
      <c r="C2411" s="2">
        <f>RSI!I2411</f>
        <v>79.768482043531833</v>
      </c>
      <c r="D2411" s="2">
        <f>MACD!E2411</f>
        <v>-4.186300527678366E-2</v>
      </c>
      <c r="E2411" s="2">
        <f>MACD!F2411</f>
        <v>-2.0227884112874288E-2</v>
      </c>
      <c r="F2411" s="2">
        <f>'Moving Avg'!D2411</f>
        <v>6.8211999999999993</v>
      </c>
      <c r="G2411" s="2">
        <f>'Moving Avg'!E2411</f>
        <v>6.6932599999999995</v>
      </c>
      <c r="H2411" s="2">
        <f>'Moving Avg'!F2411</f>
        <v>6.6191849999999999</v>
      </c>
      <c r="I2411" s="2">
        <f>'Moving Avg'!G2411</f>
        <v>6.1929779999999992</v>
      </c>
      <c r="J2411" s="2">
        <f>'Moving Avg'!H2411</f>
        <v>5.4054075000000008</v>
      </c>
      <c r="K2411" s="18" t="str">
        <f>OBV!F2411</f>
        <v>BULLISH</v>
      </c>
      <c r="L2411" s="18" t="str">
        <f>OBV!G2411</f>
        <v>NEUTRAL</v>
      </c>
      <c r="M2411" s="18" t="str">
        <f>OBV!H2411</f>
        <v>CONFIRMED BULLISH</v>
      </c>
      <c r="N2411" s="21">
        <f t="shared" si="370"/>
        <v>50</v>
      </c>
      <c r="O2411" s="21">
        <f t="shared" si="371"/>
        <v>100</v>
      </c>
      <c r="P2411" s="21">
        <f t="shared" si="372"/>
        <v>50</v>
      </c>
      <c r="Q2411" s="21">
        <f t="shared" si="373"/>
        <v>83.5</v>
      </c>
      <c r="R2411" s="22">
        <f t="shared" si="374"/>
        <v>72.525000000000006</v>
      </c>
      <c r="S2411" s="22">
        <f t="shared" si="375"/>
        <v>68.375</v>
      </c>
      <c r="T2411" s="22">
        <f t="shared" si="376"/>
        <v>72.575000000000003</v>
      </c>
      <c r="U2411" s="22">
        <f t="shared" si="377"/>
        <v>70.875</v>
      </c>
      <c r="V2411" s="21">
        <f t="shared" si="378"/>
        <v>71.158333333333346</v>
      </c>
      <c r="W2411" s="21">
        <f t="shared" si="379"/>
        <v>71.087500000000006</v>
      </c>
      <c r="X2411" s="20"/>
      <c r="Y2411" s="20"/>
      <c r="Z2411" s="20"/>
    </row>
    <row r="2412" spans="1:26" ht="13.5" x14ac:dyDescent="0.25">
      <c r="A2412" s="4">
        <f>TITRES_STAT!B2415</f>
        <v>45518</v>
      </c>
      <c r="B2412" s="2">
        <f>TITRES_STAT!C2415</f>
        <v>14.2</v>
      </c>
      <c r="C2412" s="2">
        <f>RSI!I2412</f>
        <v>69.822872986730772</v>
      </c>
      <c r="D2412" s="2">
        <f>MACD!E2412</f>
        <v>-5.6084786812665044E-2</v>
      </c>
      <c r="E2412" s="2">
        <f>MACD!F2412</f>
        <v>-2.739926465283244E-2</v>
      </c>
      <c r="F2412" s="2">
        <f>'Moving Avg'!D2412</f>
        <v>6.8403599999999996</v>
      </c>
      <c r="G2412" s="2">
        <f>'Moving Avg'!E2412</f>
        <v>6.72105</v>
      </c>
      <c r="H2412" s="2">
        <f>'Moving Avg'!F2412</f>
        <v>6.6383650000000003</v>
      </c>
      <c r="I2412" s="2">
        <f>'Moving Avg'!G2412</f>
        <v>6.2180759999999999</v>
      </c>
      <c r="J2412" s="2">
        <f>'Moving Avg'!H2412</f>
        <v>5.411774000000003</v>
      </c>
      <c r="K2412" s="18" t="str">
        <f>OBV!F2412</f>
        <v>BEARISH</v>
      </c>
      <c r="L2412" s="18" t="str">
        <f>OBV!G2412</f>
        <v>NEUTRAL</v>
      </c>
      <c r="M2412" s="18" t="str">
        <f>OBV!H2412</f>
        <v>BEARISH DIVERGENCE</v>
      </c>
      <c r="N2412" s="21">
        <f t="shared" si="370"/>
        <v>50</v>
      </c>
      <c r="O2412" s="21">
        <f t="shared" si="371"/>
        <v>100</v>
      </c>
      <c r="P2412" s="21">
        <f t="shared" si="372"/>
        <v>50</v>
      </c>
      <c r="Q2412" s="21">
        <f t="shared" si="373"/>
        <v>16.5</v>
      </c>
      <c r="R2412" s="22">
        <f t="shared" si="374"/>
        <v>62.475000000000001</v>
      </c>
      <c r="S2412" s="22">
        <f t="shared" si="375"/>
        <v>51.625</v>
      </c>
      <c r="T2412" s="22">
        <f t="shared" si="376"/>
        <v>42.424999999999997</v>
      </c>
      <c r="U2412" s="22">
        <f t="shared" si="377"/>
        <v>54.125</v>
      </c>
      <c r="V2412" s="21">
        <f t="shared" si="378"/>
        <v>52.17499999999999</v>
      </c>
      <c r="W2412" s="21">
        <f t="shared" si="379"/>
        <v>52.662499999999994</v>
      </c>
      <c r="X2412" s="20"/>
      <c r="Y2412" s="20"/>
      <c r="Z2412" s="20"/>
    </row>
    <row r="2413" spans="1:26" ht="13.5" x14ac:dyDescent="0.25">
      <c r="A2413" s="4">
        <f>TITRES_STAT!B2416</f>
        <v>45519</v>
      </c>
      <c r="B2413" s="2">
        <f>TITRES_STAT!C2416</f>
        <v>14.25</v>
      </c>
      <c r="C2413" s="2">
        <f>RSI!I2413</f>
        <v>70.853872510250881</v>
      </c>
      <c r="D2413" s="2">
        <f>MACD!E2413</f>
        <v>-6.857894856513358E-2</v>
      </c>
      <c r="E2413" s="2">
        <f>MACD!F2413</f>
        <v>-3.5635201435292668E-2</v>
      </c>
      <c r="F2413" s="2">
        <f>'Moving Avg'!D2413</f>
        <v>6.8643199999999993</v>
      </c>
      <c r="G2413" s="2">
        <f>'Moving Avg'!E2413</f>
        <v>6.74932</v>
      </c>
      <c r="H2413" s="2">
        <f>'Moving Avg'!F2413</f>
        <v>6.6585149999999995</v>
      </c>
      <c r="I2413" s="2">
        <f>'Moving Avg'!G2413</f>
        <v>6.2442039999999999</v>
      </c>
      <c r="J2413" s="2">
        <f>'Moving Avg'!H2413</f>
        <v>5.4182145000000022</v>
      </c>
      <c r="K2413" s="18" t="str">
        <f>OBV!F2413</f>
        <v>BEARISH</v>
      </c>
      <c r="L2413" s="18" t="str">
        <f>OBV!G2413</f>
        <v>NEUTRAL</v>
      </c>
      <c r="M2413" s="18" t="str">
        <f>OBV!H2413</f>
        <v>BEARISH DIVERGENCE</v>
      </c>
      <c r="N2413" s="21">
        <f t="shared" si="370"/>
        <v>50</v>
      </c>
      <c r="O2413" s="21">
        <f t="shared" si="371"/>
        <v>100</v>
      </c>
      <c r="P2413" s="21">
        <f t="shared" si="372"/>
        <v>50</v>
      </c>
      <c r="Q2413" s="21">
        <f t="shared" si="373"/>
        <v>16.5</v>
      </c>
      <c r="R2413" s="22">
        <f t="shared" si="374"/>
        <v>62.475000000000001</v>
      </c>
      <c r="S2413" s="22">
        <f t="shared" si="375"/>
        <v>51.625</v>
      </c>
      <c r="T2413" s="22">
        <f t="shared" si="376"/>
        <v>42.424999999999997</v>
      </c>
      <c r="U2413" s="22">
        <f t="shared" si="377"/>
        <v>54.125</v>
      </c>
      <c r="V2413" s="21">
        <f t="shared" si="378"/>
        <v>52.17499999999999</v>
      </c>
      <c r="W2413" s="21">
        <f t="shared" si="379"/>
        <v>52.662499999999994</v>
      </c>
      <c r="X2413" s="20"/>
      <c r="Y2413" s="20"/>
      <c r="Z2413" s="20"/>
    </row>
    <row r="2414" spans="1:26" ht="13.5" x14ac:dyDescent="0.25">
      <c r="A2414" s="4">
        <f>TITRES_STAT!B2417</f>
        <v>45520</v>
      </c>
      <c r="B2414" s="2">
        <f>TITRES_STAT!C2417</f>
        <v>14.19</v>
      </c>
      <c r="C2414" s="2">
        <f>RSI!I2414</f>
        <v>67.857839914289826</v>
      </c>
      <c r="D2414" s="2">
        <f>MACD!E2414</f>
        <v>-8.3105383572736891E-2</v>
      </c>
      <c r="E2414" s="2">
        <f>MACD!F2414</f>
        <v>-4.5129237862781516E-2</v>
      </c>
      <c r="F2414" s="2">
        <f>'Moving Avg'!D2414</f>
        <v>6.8441799999999997</v>
      </c>
      <c r="G2414" s="2">
        <f>'Moving Avg'!E2414</f>
        <v>6.7775899999999991</v>
      </c>
      <c r="H2414" s="2">
        <f>'Moving Avg'!F2414</f>
        <v>6.6630650000000005</v>
      </c>
      <c r="I2414" s="2">
        <f>'Moving Avg'!G2414</f>
        <v>6.2701240000000009</v>
      </c>
      <c r="J2414" s="2">
        <f>'Moving Avg'!H2414</f>
        <v>5.424923500000002</v>
      </c>
      <c r="K2414" s="18" t="str">
        <f>OBV!F2414</f>
        <v>BEARISH</v>
      </c>
      <c r="L2414" s="18" t="str">
        <f>OBV!G2414</f>
        <v>NEUTRAL</v>
      </c>
      <c r="M2414" s="18" t="str">
        <f>OBV!H2414</f>
        <v>CONFIRMED BEARISH</v>
      </c>
      <c r="N2414" s="21">
        <f t="shared" si="370"/>
        <v>50</v>
      </c>
      <c r="O2414" s="21">
        <f t="shared" si="371"/>
        <v>100</v>
      </c>
      <c r="P2414" s="21">
        <f t="shared" si="372"/>
        <v>50</v>
      </c>
      <c r="Q2414" s="21">
        <f t="shared" si="373"/>
        <v>16.5</v>
      </c>
      <c r="R2414" s="22">
        <f t="shared" si="374"/>
        <v>62.475000000000001</v>
      </c>
      <c r="S2414" s="22">
        <f t="shared" si="375"/>
        <v>51.625</v>
      </c>
      <c r="T2414" s="22">
        <f t="shared" si="376"/>
        <v>42.424999999999997</v>
      </c>
      <c r="U2414" s="22">
        <f t="shared" si="377"/>
        <v>54.125</v>
      </c>
      <c r="V2414" s="21">
        <f t="shared" si="378"/>
        <v>52.17499999999999</v>
      </c>
      <c r="W2414" s="21">
        <f t="shared" si="379"/>
        <v>52.662499999999994</v>
      </c>
      <c r="X2414" s="20"/>
      <c r="Y2414" s="20"/>
      <c r="Z2414" s="20"/>
    </row>
    <row r="2415" spans="1:26" ht="13.5" x14ac:dyDescent="0.25">
      <c r="A2415" s="4">
        <f>TITRES_STAT!B2418</f>
        <v>45523</v>
      </c>
      <c r="B2415" s="2">
        <f>TITRES_STAT!C2418</f>
        <v>14.1</v>
      </c>
      <c r="C2415" s="2">
        <f>RSI!I2415</f>
        <v>63.528506308772506</v>
      </c>
      <c r="D2415" s="2">
        <f>MACD!E2415</f>
        <v>-8.6922329706069945E-2</v>
      </c>
      <c r="E2415" s="2">
        <f>MACD!F2415</f>
        <v>-5.3487856231439201E-2</v>
      </c>
      <c r="F2415" s="2">
        <f>'Moving Avg'!D2415</f>
        <v>6.8163799999999997</v>
      </c>
      <c r="G2415" s="2">
        <f>'Moving Avg'!E2415</f>
        <v>6.797229999999999</v>
      </c>
      <c r="H2415" s="2">
        <f>'Moving Avg'!F2415</f>
        <v>6.6702499999999985</v>
      </c>
      <c r="I2415" s="2">
        <f>'Moving Avg'!G2415</f>
        <v>6.2970159999999984</v>
      </c>
      <c r="J2415" s="2">
        <f>'Moving Avg'!H2415</f>
        <v>5.4314170000000024</v>
      </c>
      <c r="K2415" s="18" t="str">
        <f>OBV!F2415</f>
        <v>BEARISH</v>
      </c>
      <c r="L2415" s="18" t="str">
        <f>OBV!G2415</f>
        <v>NEUTRAL</v>
      </c>
      <c r="M2415" s="18" t="str">
        <f>OBV!H2415</f>
        <v>CONFIRMED BEARISH</v>
      </c>
      <c r="N2415" s="21">
        <f t="shared" si="370"/>
        <v>50</v>
      </c>
      <c r="O2415" s="21">
        <f t="shared" si="371"/>
        <v>100</v>
      </c>
      <c r="P2415" s="21">
        <f t="shared" si="372"/>
        <v>50</v>
      </c>
      <c r="Q2415" s="21">
        <f t="shared" si="373"/>
        <v>16.5</v>
      </c>
      <c r="R2415" s="22">
        <f t="shared" si="374"/>
        <v>62.475000000000001</v>
      </c>
      <c r="S2415" s="22">
        <f t="shared" si="375"/>
        <v>51.625</v>
      </c>
      <c r="T2415" s="22">
        <f t="shared" si="376"/>
        <v>42.424999999999997</v>
      </c>
      <c r="U2415" s="22">
        <f t="shared" si="377"/>
        <v>54.125</v>
      </c>
      <c r="V2415" s="21">
        <f t="shared" si="378"/>
        <v>52.17499999999999</v>
      </c>
      <c r="W2415" s="21">
        <f t="shared" si="379"/>
        <v>52.662499999999994</v>
      </c>
      <c r="X2415" s="20"/>
      <c r="Y2415" s="20"/>
      <c r="Z2415" s="20"/>
    </row>
    <row r="2416" spans="1:26" ht="13.5" x14ac:dyDescent="0.25">
      <c r="A2416" s="4">
        <f>TITRES_STAT!B2419</f>
        <v>45524</v>
      </c>
      <c r="B2416" s="2">
        <f>TITRES_STAT!C2419</f>
        <v>14.18</v>
      </c>
      <c r="C2416" s="2">
        <f>RSI!I2416</f>
        <v>65.627168406556962</v>
      </c>
      <c r="D2416" s="2">
        <f>MACD!E2416</f>
        <v>-7.5566691152913812E-2</v>
      </c>
      <c r="E2416" s="2">
        <f>MACD!F2416</f>
        <v>-5.7903623215734126E-2</v>
      </c>
      <c r="F2416" s="2">
        <f>'Moving Avg'!D2416</f>
        <v>6.7962400000000001</v>
      </c>
      <c r="G2416" s="2">
        <f>'Moving Avg'!E2416</f>
        <v>6.8087199999999992</v>
      </c>
      <c r="H2416" s="2">
        <f>'Moving Avg'!F2416</f>
        <v>6.6805499999999993</v>
      </c>
      <c r="I2416" s="2">
        <f>'Moving Avg'!G2416</f>
        <v>6.3239400000000003</v>
      </c>
      <c r="J2416" s="2">
        <f>'Moving Avg'!H2416</f>
        <v>5.4382170000000016</v>
      </c>
      <c r="K2416" s="18" t="str">
        <f>OBV!F2416</f>
        <v>BEARISH</v>
      </c>
      <c r="L2416" s="18" t="str">
        <f>OBV!G2416</f>
        <v>NEUTRAL</v>
      </c>
      <c r="M2416" s="18" t="str">
        <f>OBV!H2416</f>
        <v>CONFIRMED BEARISH</v>
      </c>
      <c r="N2416" s="21">
        <f t="shared" si="370"/>
        <v>50</v>
      </c>
      <c r="O2416" s="21">
        <f t="shared" si="371"/>
        <v>100</v>
      </c>
      <c r="P2416" s="21">
        <f t="shared" si="372"/>
        <v>50</v>
      </c>
      <c r="Q2416" s="21">
        <f t="shared" si="373"/>
        <v>16.5</v>
      </c>
      <c r="R2416" s="22">
        <f t="shared" si="374"/>
        <v>62.475000000000001</v>
      </c>
      <c r="S2416" s="22">
        <f t="shared" si="375"/>
        <v>51.625</v>
      </c>
      <c r="T2416" s="22">
        <f t="shared" si="376"/>
        <v>42.424999999999997</v>
      </c>
      <c r="U2416" s="22">
        <f t="shared" si="377"/>
        <v>54.125</v>
      </c>
      <c r="V2416" s="21">
        <f t="shared" si="378"/>
        <v>52.17499999999999</v>
      </c>
      <c r="W2416" s="21">
        <f t="shared" si="379"/>
        <v>52.662499999999994</v>
      </c>
      <c r="X2416" s="20"/>
      <c r="Y2416" s="20"/>
      <c r="Z2416" s="20"/>
    </row>
    <row r="2417" spans="1:26" ht="13.5" x14ac:dyDescent="0.25">
      <c r="A2417" s="4">
        <f>TITRES_STAT!B2420</f>
        <v>45525</v>
      </c>
      <c r="B2417" s="2">
        <f>TITRES_STAT!C2420</f>
        <v>14.1</v>
      </c>
      <c r="C2417" s="2">
        <f>RSI!I2417</f>
        <v>61.797637949108378</v>
      </c>
      <c r="D2417" s="2">
        <f>MACD!E2417</f>
        <v>-5.9865644524054851E-2</v>
      </c>
      <c r="E2417" s="2">
        <f>MACD!F2417</f>
        <v>-5.8296027477398274E-2</v>
      </c>
      <c r="F2417" s="2">
        <f>'Moving Avg'!D2417</f>
        <v>6.7866600000000004</v>
      </c>
      <c r="G2417" s="2">
        <f>'Moving Avg'!E2417</f>
        <v>6.8135099999999991</v>
      </c>
      <c r="H2417" s="2">
        <f>'Moving Avg'!F2417</f>
        <v>6.6915700000000005</v>
      </c>
      <c r="I2417" s="2">
        <f>'Moving Avg'!G2417</f>
        <v>6.3499139999999992</v>
      </c>
      <c r="J2417" s="2">
        <f>'Moving Avg'!H2417</f>
        <v>5.4449400000000017</v>
      </c>
      <c r="K2417" s="18" t="str">
        <f>OBV!F2417</f>
        <v>BEARISH</v>
      </c>
      <c r="L2417" s="18" t="str">
        <f>OBV!G2417</f>
        <v>NEUTRAL</v>
      </c>
      <c r="M2417" s="18" t="str">
        <f>OBV!H2417</f>
        <v>CONFIRMED BEARISH</v>
      </c>
      <c r="N2417" s="21">
        <f t="shared" si="370"/>
        <v>50</v>
      </c>
      <c r="O2417" s="21">
        <f t="shared" si="371"/>
        <v>100</v>
      </c>
      <c r="P2417" s="21">
        <f t="shared" si="372"/>
        <v>50</v>
      </c>
      <c r="Q2417" s="21">
        <f t="shared" si="373"/>
        <v>16.5</v>
      </c>
      <c r="R2417" s="22">
        <f t="shared" si="374"/>
        <v>62.475000000000001</v>
      </c>
      <c r="S2417" s="22">
        <f t="shared" si="375"/>
        <v>51.625</v>
      </c>
      <c r="T2417" s="22">
        <f t="shared" si="376"/>
        <v>42.424999999999997</v>
      </c>
      <c r="U2417" s="22">
        <f t="shared" si="377"/>
        <v>54.125</v>
      </c>
      <c r="V2417" s="21">
        <f t="shared" si="378"/>
        <v>52.17499999999999</v>
      </c>
      <c r="W2417" s="21">
        <f t="shared" si="379"/>
        <v>52.662499999999994</v>
      </c>
      <c r="X2417" s="20"/>
      <c r="Y2417" s="20"/>
      <c r="Z2417" s="20"/>
    </row>
    <row r="2418" spans="1:26" ht="13.5" x14ac:dyDescent="0.25">
      <c r="A2418" s="4">
        <f>TITRES_STAT!B2421</f>
        <v>45526</v>
      </c>
      <c r="B2418" s="2">
        <f>TITRES_STAT!C2421</f>
        <v>14.12</v>
      </c>
      <c r="C2418" s="2">
        <f>RSI!I2418</f>
        <v>62.390047147306817</v>
      </c>
      <c r="D2418" s="2">
        <f>MACD!E2418</f>
        <v>-4.8139005204874685E-2</v>
      </c>
      <c r="E2418" s="2">
        <f>MACD!F2418</f>
        <v>-5.6264623022893562E-2</v>
      </c>
      <c r="F2418" s="2">
        <f>'Moving Avg'!D2418</f>
        <v>6.7742000000000004</v>
      </c>
      <c r="G2418" s="2">
        <f>'Moving Avg'!E2418</f>
        <v>6.8192599999999999</v>
      </c>
      <c r="H2418" s="2">
        <f>'Moving Avg'!F2418</f>
        <v>6.7040300000000004</v>
      </c>
      <c r="I2418" s="2">
        <f>'Moving Avg'!G2418</f>
        <v>6.3765399999999985</v>
      </c>
      <c r="J2418" s="2">
        <f>'Moving Avg'!H2418</f>
        <v>5.4517110000000013</v>
      </c>
      <c r="K2418" s="18" t="str">
        <f>OBV!F2418</f>
        <v>BEARISH</v>
      </c>
      <c r="L2418" s="18" t="str">
        <f>OBV!G2418</f>
        <v>NEUTRAL</v>
      </c>
      <c r="M2418" s="18" t="str">
        <f>OBV!H2418</f>
        <v>CONFIRMED BEARISH</v>
      </c>
      <c r="N2418" s="21">
        <f t="shared" si="370"/>
        <v>50</v>
      </c>
      <c r="O2418" s="21">
        <f t="shared" si="371"/>
        <v>100</v>
      </c>
      <c r="P2418" s="21">
        <f t="shared" si="372"/>
        <v>50</v>
      </c>
      <c r="Q2418" s="21">
        <f t="shared" si="373"/>
        <v>16.5</v>
      </c>
      <c r="R2418" s="22">
        <f t="shared" si="374"/>
        <v>62.475000000000001</v>
      </c>
      <c r="S2418" s="22">
        <f t="shared" si="375"/>
        <v>51.625</v>
      </c>
      <c r="T2418" s="22">
        <f t="shared" si="376"/>
        <v>42.424999999999997</v>
      </c>
      <c r="U2418" s="22">
        <f t="shared" si="377"/>
        <v>54.125</v>
      </c>
      <c r="V2418" s="21">
        <f t="shared" si="378"/>
        <v>52.17499999999999</v>
      </c>
      <c r="W2418" s="21">
        <f t="shared" si="379"/>
        <v>52.662499999999994</v>
      </c>
      <c r="X2418" s="20"/>
      <c r="Y2418" s="20"/>
      <c r="Z2418" s="20"/>
    </row>
    <row r="2419" spans="1:26" ht="13.5" x14ac:dyDescent="0.25">
      <c r="A2419" s="4">
        <f>TITRES_STAT!B2422</f>
        <v>45527</v>
      </c>
      <c r="B2419" s="2">
        <f>TITRES_STAT!C2422</f>
        <v>14.14</v>
      </c>
      <c r="C2419" s="2">
        <f>RSI!I2419</f>
        <v>63.007816314930608</v>
      </c>
      <c r="D2419" s="2">
        <f>MACD!E2419</f>
        <v>-1.0276948698908051E-2</v>
      </c>
      <c r="E2419" s="2">
        <f>MACD!F2419</f>
        <v>-4.706708815809646E-2</v>
      </c>
      <c r="F2419" s="2">
        <f>'Moving Avg'!D2419</f>
        <v>6.7694199999999993</v>
      </c>
      <c r="G2419" s="2">
        <f>'Moving Avg'!E2419</f>
        <v>6.8068</v>
      </c>
      <c r="H2419" s="2">
        <f>'Moving Avg'!F2419</f>
        <v>6.7145700000000001</v>
      </c>
      <c r="I2419" s="2">
        <f>'Moving Avg'!G2419</f>
        <v>6.4038159999999991</v>
      </c>
      <c r="J2419" s="2">
        <f>'Moving Avg'!H2419</f>
        <v>5.4592180000000035</v>
      </c>
      <c r="K2419" s="18" t="str">
        <f>OBV!F2419</f>
        <v>BULLISH</v>
      </c>
      <c r="L2419" s="18" t="str">
        <f>OBV!G2419</f>
        <v>NEUTRAL</v>
      </c>
      <c r="M2419" s="18" t="str">
        <f>OBV!H2419</f>
        <v>BULLISH DIVERGENCE</v>
      </c>
      <c r="N2419" s="21">
        <f t="shared" si="370"/>
        <v>50</v>
      </c>
      <c r="O2419" s="21">
        <f t="shared" si="371"/>
        <v>100</v>
      </c>
      <c r="P2419" s="21">
        <f t="shared" si="372"/>
        <v>50</v>
      </c>
      <c r="Q2419" s="21">
        <f t="shared" si="373"/>
        <v>66.5</v>
      </c>
      <c r="R2419" s="22">
        <f t="shared" si="374"/>
        <v>69.974999999999994</v>
      </c>
      <c r="S2419" s="22">
        <f t="shared" si="375"/>
        <v>64.125</v>
      </c>
      <c r="T2419" s="22">
        <f t="shared" si="376"/>
        <v>64.924999999999997</v>
      </c>
      <c r="U2419" s="22">
        <f t="shared" si="377"/>
        <v>66.625</v>
      </c>
      <c r="V2419" s="21">
        <f t="shared" si="378"/>
        <v>66.341666666666654</v>
      </c>
      <c r="W2419" s="21">
        <f t="shared" si="379"/>
        <v>66.412499999999994</v>
      </c>
      <c r="X2419" s="20"/>
      <c r="Y2419" s="20"/>
      <c r="Z2419" s="20"/>
    </row>
    <row r="2420" spans="1:26" ht="13.5" x14ac:dyDescent="0.25">
      <c r="A2420" s="4">
        <f>TITRES_STAT!B2423</f>
        <v>45530</v>
      </c>
      <c r="B2420" s="2">
        <f>TITRES_STAT!C2423</f>
        <v>14.1</v>
      </c>
      <c r="C2420" s="2">
        <f>RSI!I2420</f>
        <v>60.85486876613605</v>
      </c>
      <c r="D2420" s="2">
        <f>MACD!E2420</f>
        <v>2.1607875614301442E-2</v>
      </c>
      <c r="E2420" s="2">
        <f>MACD!F2420</f>
        <v>-3.3332095403616882E-2</v>
      </c>
      <c r="F2420" s="2">
        <f>'Moving Avg'!D2420</f>
        <v>6.7694199999999993</v>
      </c>
      <c r="G2420" s="2">
        <f>'Moving Avg'!E2420</f>
        <v>6.7929000000000004</v>
      </c>
      <c r="H2420" s="2">
        <f>'Moving Avg'!F2420</f>
        <v>6.7241499999999998</v>
      </c>
      <c r="I2420" s="2">
        <f>'Moving Avg'!G2420</f>
        <v>6.4297900000000006</v>
      </c>
      <c r="J2420" s="2">
        <f>'Moving Avg'!H2420</f>
        <v>5.4666290000000028</v>
      </c>
      <c r="K2420" s="18" t="str">
        <f>OBV!F2420</f>
        <v>BULLISH</v>
      </c>
      <c r="L2420" s="18" t="str">
        <f>OBV!G2420</f>
        <v>NEUTRAL</v>
      </c>
      <c r="M2420" s="18" t="str">
        <f>OBV!H2420</f>
        <v>NEUTRAL</v>
      </c>
      <c r="N2420" s="21">
        <f t="shared" si="370"/>
        <v>50</v>
      </c>
      <c r="O2420" s="21">
        <f t="shared" si="371"/>
        <v>100</v>
      </c>
      <c r="P2420" s="21">
        <f t="shared" si="372"/>
        <v>50</v>
      </c>
      <c r="Q2420" s="21">
        <f t="shared" si="373"/>
        <v>49.5</v>
      </c>
      <c r="R2420" s="22">
        <f t="shared" si="374"/>
        <v>67.424999999999997</v>
      </c>
      <c r="S2420" s="22">
        <f t="shared" si="375"/>
        <v>59.875</v>
      </c>
      <c r="T2420" s="22">
        <f t="shared" si="376"/>
        <v>57.275000000000006</v>
      </c>
      <c r="U2420" s="22">
        <f t="shared" si="377"/>
        <v>62.375</v>
      </c>
      <c r="V2420" s="21">
        <f t="shared" si="378"/>
        <v>61.524999999999999</v>
      </c>
      <c r="W2420" s="21">
        <f t="shared" si="379"/>
        <v>61.737499999999997</v>
      </c>
      <c r="X2420" s="20"/>
      <c r="Y2420" s="20"/>
      <c r="Z2420" s="20"/>
    </row>
    <row r="2421" spans="1:26" ht="13.5" x14ac:dyDescent="0.25">
      <c r="A2421" s="4">
        <f>TITRES_STAT!B2424</f>
        <v>45531</v>
      </c>
      <c r="B2421" s="2">
        <f>TITRES_STAT!C2424</f>
        <v>14.1</v>
      </c>
      <c r="C2421" s="2">
        <f>RSI!I2421</f>
        <v>60.85486876613605</v>
      </c>
      <c r="D2421" s="2">
        <f>MACD!E2421</f>
        <v>4.7926665311381456E-2</v>
      </c>
      <c r="E2421" s="2">
        <f>MACD!F2421</f>
        <v>-1.7080343260617213E-2</v>
      </c>
      <c r="F2421" s="2">
        <f>'Moving Avg'!D2421</f>
        <v>6.7617599999999998</v>
      </c>
      <c r="G2421" s="2">
        <f>'Moving Avg'!E2421</f>
        <v>6.778999999999999</v>
      </c>
      <c r="H2421" s="2">
        <f>'Moving Avg'!F2421</f>
        <v>6.7361300000000002</v>
      </c>
      <c r="I2421" s="2">
        <f>'Moving Avg'!G2421</f>
        <v>6.4520959999999992</v>
      </c>
      <c r="J2421" s="2">
        <f>'Moving Avg'!H2421</f>
        <v>5.4740400000000031</v>
      </c>
      <c r="K2421" s="18" t="str">
        <f>OBV!F2421</f>
        <v>BEARISH</v>
      </c>
      <c r="L2421" s="18" t="str">
        <f>OBV!G2421</f>
        <v>NEUTRAL</v>
      </c>
      <c r="M2421" s="18" t="str">
        <f>OBV!H2421</f>
        <v>CONFIRMED BEARISH</v>
      </c>
      <c r="N2421" s="21">
        <f t="shared" si="370"/>
        <v>50</v>
      </c>
      <c r="O2421" s="21">
        <f t="shared" si="371"/>
        <v>100</v>
      </c>
      <c r="P2421" s="21">
        <f t="shared" si="372"/>
        <v>50</v>
      </c>
      <c r="Q2421" s="21">
        <f t="shared" si="373"/>
        <v>16.5</v>
      </c>
      <c r="R2421" s="22">
        <f t="shared" si="374"/>
        <v>62.475000000000001</v>
      </c>
      <c r="S2421" s="22">
        <f t="shared" si="375"/>
        <v>51.625</v>
      </c>
      <c r="T2421" s="22">
        <f t="shared" si="376"/>
        <v>42.424999999999997</v>
      </c>
      <c r="U2421" s="22">
        <f t="shared" si="377"/>
        <v>54.125</v>
      </c>
      <c r="V2421" s="21">
        <f t="shared" si="378"/>
        <v>52.17499999999999</v>
      </c>
      <c r="W2421" s="21">
        <f t="shared" si="379"/>
        <v>52.662499999999994</v>
      </c>
      <c r="X2421" s="20"/>
      <c r="Y2421" s="20"/>
      <c r="Z2421" s="20"/>
    </row>
    <row r="2422" spans="1:26" ht="13.5" x14ac:dyDescent="0.25">
      <c r="A2422" s="4">
        <f>TITRES_STAT!B2425</f>
        <v>45532</v>
      </c>
      <c r="B2422" s="2">
        <f>TITRES_STAT!C2425</f>
        <v>14.1</v>
      </c>
      <c r="C2422" s="2">
        <f>RSI!I2422</f>
        <v>60.85486876613605</v>
      </c>
      <c r="D2422" s="2">
        <f>MACD!E2422</f>
        <v>5.5569287834035919E-2</v>
      </c>
      <c r="E2422" s="2">
        <f>MACD!F2422</f>
        <v>-2.5504170416865875E-3</v>
      </c>
      <c r="F2422" s="2">
        <f>'Moving Avg'!D2422</f>
        <v>6.7617600000000007</v>
      </c>
      <c r="G2422" s="2">
        <f>'Moving Avg'!E2422</f>
        <v>6.7742099999999992</v>
      </c>
      <c r="H2422" s="2">
        <f>'Moving Avg'!F2422</f>
        <v>6.7476299999999991</v>
      </c>
      <c r="I2422" s="2">
        <f>'Moving Avg'!G2422</f>
        <v>6.4702739999999999</v>
      </c>
      <c r="J2422" s="2">
        <f>'Moving Avg'!H2422</f>
        <v>5.4814510000000034</v>
      </c>
      <c r="K2422" s="18" t="str">
        <f>OBV!F2422</f>
        <v>BULLISH</v>
      </c>
      <c r="L2422" s="18" t="str">
        <f>OBV!G2422</f>
        <v>NEUTRAL</v>
      </c>
      <c r="M2422" s="18" t="str">
        <f>OBV!H2422</f>
        <v>NEUTRAL</v>
      </c>
      <c r="N2422" s="21">
        <f t="shared" si="370"/>
        <v>50</v>
      </c>
      <c r="O2422" s="21">
        <f t="shared" si="371"/>
        <v>100</v>
      </c>
      <c r="P2422" s="21">
        <f t="shared" si="372"/>
        <v>50</v>
      </c>
      <c r="Q2422" s="21">
        <f t="shared" si="373"/>
        <v>49.5</v>
      </c>
      <c r="R2422" s="22">
        <f t="shared" si="374"/>
        <v>67.424999999999997</v>
      </c>
      <c r="S2422" s="22">
        <f t="shared" si="375"/>
        <v>59.875</v>
      </c>
      <c r="T2422" s="22">
        <f t="shared" si="376"/>
        <v>57.275000000000006</v>
      </c>
      <c r="U2422" s="22">
        <f t="shared" si="377"/>
        <v>62.375</v>
      </c>
      <c r="V2422" s="21">
        <f t="shared" si="378"/>
        <v>61.524999999999999</v>
      </c>
      <c r="W2422" s="21">
        <f t="shared" si="379"/>
        <v>61.737499999999997</v>
      </c>
      <c r="X2422" s="20"/>
      <c r="Y2422" s="20"/>
      <c r="Z2422" s="20"/>
    </row>
    <row r="2423" spans="1:26" ht="13.5" x14ac:dyDescent="0.25">
      <c r="A2423" s="4">
        <f>TITRES_STAT!B2426</f>
        <v>45533</v>
      </c>
      <c r="B2423" s="2">
        <f>TITRES_STAT!C2426</f>
        <v>14.13</v>
      </c>
      <c r="C2423" s="2">
        <f>RSI!I2423</f>
        <v>62.068953936639844</v>
      </c>
      <c r="D2423" s="2">
        <f>MACD!E2423</f>
        <v>6.4095339236866167E-2</v>
      </c>
      <c r="E2423" s="2">
        <f>MACD!F2423</f>
        <v>1.0778734214023963E-2</v>
      </c>
      <c r="F2423" s="2">
        <f>'Moving Avg'!D2423</f>
        <v>6.7627199999999998</v>
      </c>
      <c r="G2423" s="2">
        <f>'Moving Avg'!E2423</f>
        <v>6.7684600000000001</v>
      </c>
      <c r="H2423" s="2">
        <f>'Moving Avg'!F2423</f>
        <v>6.7588899999999992</v>
      </c>
      <c r="I2423" s="2">
        <f>'Moving Avg'!G2423</f>
        <v>6.4855299999999989</v>
      </c>
      <c r="J2423" s="2">
        <f>'Moving Avg'!H2423</f>
        <v>5.4890485000000035</v>
      </c>
      <c r="K2423" s="18" t="str">
        <f>OBV!F2423</f>
        <v>BEARISH</v>
      </c>
      <c r="L2423" s="18" t="str">
        <f>OBV!G2423</f>
        <v>NEUTRAL</v>
      </c>
      <c r="M2423" s="18" t="str">
        <f>OBV!H2423</f>
        <v>BEARISH DIVERGENCE</v>
      </c>
      <c r="N2423" s="21">
        <f t="shared" si="370"/>
        <v>50</v>
      </c>
      <c r="O2423" s="21">
        <f t="shared" si="371"/>
        <v>100</v>
      </c>
      <c r="P2423" s="21">
        <f t="shared" si="372"/>
        <v>50</v>
      </c>
      <c r="Q2423" s="21">
        <f t="shared" si="373"/>
        <v>16.5</v>
      </c>
      <c r="R2423" s="22">
        <f t="shared" si="374"/>
        <v>62.475000000000001</v>
      </c>
      <c r="S2423" s="22">
        <f t="shared" si="375"/>
        <v>51.625</v>
      </c>
      <c r="T2423" s="22">
        <f t="shared" si="376"/>
        <v>42.424999999999997</v>
      </c>
      <c r="U2423" s="22">
        <f t="shared" si="377"/>
        <v>54.125</v>
      </c>
      <c r="V2423" s="21">
        <f t="shared" si="378"/>
        <v>52.17499999999999</v>
      </c>
      <c r="W2423" s="21">
        <f t="shared" si="379"/>
        <v>52.662499999999994</v>
      </c>
      <c r="X2423" s="20"/>
      <c r="Y2423" s="20"/>
      <c r="Z2423" s="20"/>
    </row>
    <row r="2424" spans="1:26" ht="13.5" x14ac:dyDescent="0.25">
      <c r="A2424" s="4">
        <f>TITRES_STAT!B2427</f>
        <v>45534</v>
      </c>
      <c r="B2424" s="2">
        <f>TITRES_STAT!C2427</f>
        <v>14.03</v>
      </c>
      <c r="C2424" s="2">
        <f>RSI!I2424</f>
        <v>55.862423639114354</v>
      </c>
      <c r="D2424" s="2">
        <f>MACD!E2424</f>
        <v>6.9817512395929704E-2</v>
      </c>
      <c r="E2424" s="2">
        <f>MACD!F2424</f>
        <v>2.2586489850405112E-2</v>
      </c>
      <c r="F2424" s="2">
        <f>'Moving Avg'!D2424</f>
        <v>6.752180000000001</v>
      </c>
      <c r="G2424" s="2">
        <f>'Moving Avg'!E2424</f>
        <v>6.7608000000000006</v>
      </c>
      <c r="H2424" s="2">
        <f>'Moving Avg'!F2424</f>
        <v>6.7691950000000007</v>
      </c>
      <c r="I2424" s="2">
        <f>'Moving Avg'!G2424</f>
        <v>6.4979939999999976</v>
      </c>
      <c r="J2424" s="2">
        <f>'Moving Avg'!H2424</f>
        <v>5.4966360000000041</v>
      </c>
      <c r="K2424" s="18" t="str">
        <f>OBV!F2424</f>
        <v>BEARISH</v>
      </c>
      <c r="L2424" s="18" t="str">
        <f>OBV!G2424</f>
        <v>NEUTRAL</v>
      </c>
      <c r="M2424" s="18" t="str">
        <f>OBV!H2424</f>
        <v>CONFIRMED BEARISH</v>
      </c>
      <c r="N2424" s="21">
        <f t="shared" si="370"/>
        <v>50</v>
      </c>
      <c r="O2424" s="21">
        <f t="shared" si="371"/>
        <v>100</v>
      </c>
      <c r="P2424" s="21">
        <f t="shared" si="372"/>
        <v>50</v>
      </c>
      <c r="Q2424" s="21">
        <f t="shared" si="373"/>
        <v>16.5</v>
      </c>
      <c r="R2424" s="22">
        <f t="shared" si="374"/>
        <v>62.475000000000001</v>
      </c>
      <c r="S2424" s="22">
        <f t="shared" si="375"/>
        <v>51.625</v>
      </c>
      <c r="T2424" s="22">
        <f t="shared" si="376"/>
        <v>42.424999999999997</v>
      </c>
      <c r="U2424" s="22">
        <f t="shared" si="377"/>
        <v>54.125</v>
      </c>
      <c r="V2424" s="21">
        <f t="shared" si="378"/>
        <v>52.17499999999999</v>
      </c>
      <c r="W2424" s="21">
        <f t="shared" si="379"/>
        <v>52.662499999999994</v>
      </c>
      <c r="X2424" s="20"/>
      <c r="Y2424" s="20"/>
      <c r="Z2424" s="20"/>
    </row>
    <row r="2425" spans="1:26" ht="13.5" x14ac:dyDescent="0.25">
      <c r="A2425" s="4">
        <f>TITRES_STAT!B2428</f>
        <v>45537</v>
      </c>
      <c r="B2425" s="2">
        <f>TITRES_STAT!C2428</f>
        <v>14.1</v>
      </c>
      <c r="C2425" s="2">
        <f>RSI!I2425</f>
        <v>58.953730533788736</v>
      </c>
      <c r="D2425" s="2">
        <f>MACD!E2425</f>
        <v>6.5265739088689045E-2</v>
      </c>
      <c r="E2425" s="2">
        <f>MACD!F2425</f>
        <v>3.1122339698061899E-2</v>
      </c>
      <c r="F2425" s="2">
        <f>'Moving Avg'!D2425</f>
        <v>6.752180000000001</v>
      </c>
      <c r="G2425" s="2">
        <f>'Moving Avg'!E2425</f>
        <v>6.7608000000000006</v>
      </c>
      <c r="H2425" s="2">
        <f>'Moving Avg'!F2425</f>
        <v>6.7790149999999993</v>
      </c>
      <c r="I2425" s="2">
        <f>'Moving Avg'!G2425</f>
        <v>6.5138799999999994</v>
      </c>
      <c r="J2425" s="2">
        <f>'Moving Avg'!H2425</f>
        <v>5.5031295000000044</v>
      </c>
      <c r="K2425" s="18" t="str">
        <f>OBV!F2425</f>
        <v>BEARISH</v>
      </c>
      <c r="L2425" s="18" t="str">
        <f>OBV!G2425</f>
        <v>NEUTRAL</v>
      </c>
      <c r="M2425" s="18" t="str">
        <f>OBV!H2425</f>
        <v>NEUTRAL</v>
      </c>
      <c r="N2425" s="21">
        <f t="shared" si="370"/>
        <v>50</v>
      </c>
      <c r="O2425" s="21">
        <f t="shared" si="371"/>
        <v>100</v>
      </c>
      <c r="P2425" s="21">
        <f t="shared" si="372"/>
        <v>50</v>
      </c>
      <c r="Q2425" s="21">
        <f t="shared" si="373"/>
        <v>16.5</v>
      </c>
      <c r="R2425" s="22">
        <f t="shared" si="374"/>
        <v>62.475000000000001</v>
      </c>
      <c r="S2425" s="22">
        <f t="shared" si="375"/>
        <v>51.625</v>
      </c>
      <c r="T2425" s="22">
        <f t="shared" si="376"/>
        <v>42.424999999999997</v>
      </c>
      <c r="U2425" s="22">
        <f t="shared" si="377"/>
        <v>54.125</v>
      </c>
      <c r="V2425" s="21">
        <f t="shared" si="378"/>
        <v>52.17499999999999</v>
      </c>
      <c r="W2425" s="21">
        <f t="shared" si="379"/>
        <v>52.662499999999994</v>
      </c>
      <c r="X2425" s="20"/>
      <c r="Y2425" s="20"/>
      <c r="Z2425" s="20"/>
    </row>
    <row r="2426" spans="1:26" ht="13.5" x14ac:dyDescent="0.25">
      <c r="A2426" s="4">
        <f>TITRES_STAT!B2429</f>
        <v>45538</v>
      </c>
      <c r="B2426" s="2">
        <f>TITRES_STAT!C2429</f>
        <v>14.12</v>
      </c>
      <c r="C2426" s="2">
        <f>RSI!I2426</f>
        <v>59.822153705380629</v>
      </c>
      <c r="D2426" s="2">
        <f>MACD!E2426</f>
        <v>6.6136962405368038E-2</v>
      </c>
      <c r="E2426" s="2">
        <f>MACD!F2426</f>
        <v>3.8125264239523129E-2</v>
      </c>
      <c r="F2426" s="2">
        <f>'Moving Avg'!D2426</f>
        <v>6.7540999999999993</v>
      </c>
      <c r="G2426" s="2">
        <f>'Moving Avg'!E2426</f>
        <v>6.75793</v>
      </c>
      <c r="H2426" s="2">
        <f>'Moving Avg'!F2426</f>
        <v>6.7833249999999996</v>
      </c>
      <c r="I2426" s="2">
        <f>'Moving Avg'!G2426</f>
        <v>6.5296819999999993</v>
      </c>
      <c r="J2426" s="2">
        <f>'Moving Avg'!H2426</f>
        <v>5.5096710000000044</v>
      </c>
      <c r="K2426" s="18" t="str">
        <f>OBV!F2426</f>
        <v>BULLISH</v>
      </c>
      <c r="L2426" s="18" t="str">
        <f>OBV!G2426</f>
        <v>NEUTRAL</v>
      </c>
      <c r="M2426" s="18" t="str">
        <f>OBV!H2426</f>
        <v>CONFIRMED BULLISH</v>
      </c>
      <c r="N2426" s="21">
        <f t="shared" si="370"/>
        <v>50</v>
      </c>
      <c r="O2426" s="21">
        <f t="shared" si="371"/>
        <v>100</v>
      </c>
      <c r="P2426" s="21">
        <f t="shared" si="372"/>
        <v>50</v>
      </c>
      <c r="Q2426" s="21">
        <f t="shared" si="373"/>
        <v>83.5</v>
      </c>
      <c r="R2426" s="22">
        <f t="shared" si="374"/>
        <v>72.525000000000006</v>
      </c>
      <c r="S2426" s="22">
        <f t="shared" si="375"/>
        <v>68.375</v>
      </c>
      <c r="T2426" s="22">
        <f t="shared" si="376"/>
        <v>72.575000000000003</v>
      </c>
      <c r="U2426" s="22">
        <f t="shared" si="377"/>
        <v>70.875</v>
      </c>
      <c r="V2426" s="21">
        <f t="shared" si="378"/>
        <v>71.158333333333346</v>
      </c>
      <c r="W2426" s="21">
        <f t="shared" si="379"/>
        <v>71.087500000000006</v>
      </c>
      <c r="X2426" s="20"/>
      <c r="Y2426" s="20"/>
      <c r="Z2426" s="20"/>
    </row>
    <row r="2427" spans="1:26" ht="13.5" x14ac:dyDescent="0.25">
      <c r="A2427" s="4">
        <f>TITRES_STAT!B2430</f>
        <v>45539</v>
      </c>
      <c r="B2427" s="2">
        <f>TITRES_STAT!C2430</f>
        <v>14.18</v>
      </c>
      <c r="C2427" s="2">
        <f>RSI!I2427</f>
        <v>62.384400982601335</v>
      </c>
      <c r="D2427" s="2">
        <f>MACD!E2427</f>
        <v>5.8374679107547678E-2</v>
      </c>
      <c r="E2427" s="2">
        <f>MACD!F2427</f>
        <v>4.2175147213128039E-2</v>
      </c>
      <c r="F2427" s="2">
        <f>'Moving Avg'!D2427</f>
        <v>6.7617599999999998</v>
      </c>
      <c r="G2427" s="2">
        <f>'Moving Avg'!E2427</f>
        <v>6.7617600000000007</v>
      </c>
      <c r="H2427" s="2">
        <f>'Moving Avg'!F2427</f>
        <v>6.787634999999999</v>
      </c>
      <c r="I2427" s="2">
        <f>'Moving Avg'!G2427</f>
        <v>6.5454160000000012</v>
      </c>
      <c r="J2427" s="2">
        <f>'Moving Avg'!H2427</f>
        <v>5.5168145000000042</v>
      </c>
      <c r="K2427" s="18" t="str">
        <f>OBV!F2427</f>
        <v>BULLISH</v>
      </c>
      <c r="L2427" s="18" t="str">
        <f>OBV!G2427</f>
        <v>NEUTRAL</v>
      </c>
      <c r="M2427" s="18" t="str">
        <f>OBV!H2427</f>
        <v>CONFIRMED BULLISH</v>
      </c>
      <c r="N2427" s="21">
        <f t="shared" si="370"/>
        <v>50</v>
      </c>
      <c r="O2427" s="21">
        <f t="shared" si="371"/>
        <v>100</v>
      </c>
      <c r="P2427" s="21">
        <f t="shared" si="372"/>
        <v>50</v>
      </c>
      <c r="Q2427" s="21">
        <f t="shared" si="373"/>
        <v>83.5</v>
      </c>
      <c r="R2427" s="22">
        <f t="shared" si="374"/>
        <v>72.525000000000006</v>
      </c>
      <c r="S2427" s="22">
        <f t="shared" si="375"/>
        <v>68.375</v>
      </c>
      <c r="T2427" s="22">
        <f t="shared" si="376"/>
        <v>72.575000000000003</v>
      </c>
      <c r="U2427" s="22">
        <f t="shared" si="377"/>
        <v>70.875</v>
      </c>
      <c r="V2427" s="21">
        <f t="shared" si="378"/>
        <v>71.158333333333346</v>
      </c>
      <c r="W2427" s="21">
        <f t="shared" si="379"/>
        <v>71.087500000000006</v>
      </c>
      <c r="X2427" s="20"/>
      <c r="Y2427" s="20"/>
      <c r="Z2427" s="20"/>
    </row>
    <row r="2428" spans="1:26" ht="13.5" x14ac:dyDescent="0.25">
      <c r="A2428" s="4">
        <f>TITRES_STAT!B2431</f>
        <v>45540</v>
      </c>
      <c r="B2428" s="2">
        <f>TITRES_STAT!C2431</f>
        <v>14.16</v>
      </c>
      <c r="C2428" s="2">
        <f>RSI!I2428</f>
        <v>60.997726800380391</v>
      </c>
      <c r="D2428" s="2">
        <f>MACD!E2428</f>
        <v>5.3372039155037854E-2</v>
      </c>
      <c r="E2428" s="2">
        <f>MACD!F2428</f>
        <v>4.4414525601510005E-2</v>
      </c>
      <c r="F2428" s="2">
        <f>'Moving Avg'!D2428</f>
        <v>6.76464</v>
      </c>
      <c r="G2428" s="2">
        <f>'Moving Avg'!E2428</f>
        <v>6.7636800000000008</v>
      </c>
      <c r="H2428" s="2">
        <f>'Moving Avg'!F2428</f>
        <v>6.7914699999999995</v>
      </c>
      <c r="I2428" s="2">
        <f>'Moving Avg'!G2428</f>
        <v>6.5609600000000015</v>
      </c>
      <c r="J2428" s="2">
        <f>'Moving Avg'!H2428</f>
        <v>5.5235210000000032</v>
      </c>
      <c r="K2428" s="18" t="str">
        <f>OBV!F2428</f>
        <v>BEARISH</v>
      </c>
      <c r="L2428" s="18" t="str">
        <f>OBV!G2428</f>
        <v>NEUTRAL</v>
      </c>
      <c r="M2428" s="18" t="str">
        <f>OBV!H2428</f>
        <v>BEARISH DIVERGENCE</v>
      </c>
      <c r="N2428" s="21">
        <f t="shared" si="370"/>
        <v>50</v>
      </c>
      <c r="O2428" s="21">
        <f t="shared" si="371"/>
        <v>100</v>
      </c>
      <c r="P2428" s="21">
        <f t="shared" si="372"/>
        <v>50</v>
      </c>
      <c r="Q2428" s="21">
        <f t="shared" si="373"/>
        <v>16.5</v>
      </c>
      <c r="R2428" s="22">
        <f t="shared" si="374"/>
        <v>62.475000000000001</v>
      </c>
      <c r="S2428" s="22">
        <f t="shared" si="375"/>
        <v>51.625</v>
      </c>
      <c r="T2428" s="22">
        <f t="shared" si="376"/>
        <v>42.424999999999997</v>
      </c>
      <c r="U2428" s="22">
        <f t="shared" si="377"/>
        <v>54.125</v>
      </c>
      <c r="V2428" s="21">
        <f t="shared" si="378"/>
        <v>52.17499999999999</v>
      </c>
      <c r="W2428" s="21">
        <f t="shared" si="379"/>
        <v>52.662499999999994</v>
      </c>
      <c r="X2428" s="20"/>
      <c r="Y2428" s="20"/>
      <c r="Z2428" s="20"/>
    </row>
    <row r="2429" spans="1:26" ht="13.5" x14ac:dyDescent="0.25">
      <c r="A2429" s="4">
        <f>TITRES_STAT!B2432</f>
        <v>45541</v>
      </c>
      <c r="B2429" s="2">
        <f>TITRES_STAT!C2432</f>
        <v>14.2</v>
      </c>
      <c r="C2429" s="2">
        <f>RSI!I2429</f>
        <v>62.788615887377475</v>
      </c>
      <c r="D2429" s="2">
        <f>MACD!E2429</f>
        <v>4.8687668375664295E-2</v>
      </c>
      <c r="E2429" s="2">
        <f>MACD!F2429</f>
        <v>4.5269154156340863E-2</v>
      </c>
      <c r="F2429" s="2">
        <f>'Moving Avg'!D2429</f>
        <v>6.7809200000000001</v>
      </c>
      <c r="G2429" s="2">
        <f>'Moving Avg'!E2429</f>
        <v>6.7665500000000005</v>
      </c>
      <c r="H2429" s="2">
        <f>'Moving Avg'!F2429</f>
        <v>6.7866749999999998</v>
      </c>
      <c r="I2429" s="2">
        <f>'Moving Avg'!G2429</f>
        <v>6.5773440000000019</v>
      </c>
      <c r="J2429" s="2">
        <f>'Moving Avg'!H2429</f>
        <v>5.5307125000000035</v>
      </c>
      <c r="K2429" s="18" t="str">
        <f>OBV!F2429</f>
        <v>BULLISH</v>
      </c>
      <c r="L2429" s="18" t="str">
        <f>OBV!G2429</f>
        <v>NEUTRAL</v>
      </c>
      <c r="M2429" s="18" t="str">
        <f>OBV!H2429</f>
        <v>CONFIRMED BULLISH</v>
      </c>
      <c r="N2429" s="21">
        <f t="shared" si="370"/>
        <v>50</v>
      </c>
      <c r="O2429" s="21">
        <f t="shared" si="371"/>
        <v>100</v>
      </c>
      <c r="P2429" s="21">
        <f t="shared" si="372"/>
        <v>50</v>
      </c>
      <c r="Q2429" s="21">
        <f t="shared" si="373"/>
        <v>83.5</v>
      </c>
      <c r="R2429" s="22">
        <f t="shared" si="374"/>
        <v>72.525000000000006</v>
      </c>
      <c r="S2429" s="22">
        <f t="shared" si="375"/>
        <v>68.375</v>
      </c>
      <c r="T2429" s="22">
        <f t="shared" si="376"/>
        <v>72.575000000000003</v>
      </c>
      <c r="U2429" s="22">
        <f t="shared" si="377"/>
        <v>70.875</v>
      </c>
      <c r="V2429" s="21">
        <f t="shared" si="378"/>
        <v>71.158333333333346</v>
      </c>
      <c r="W2429" s="21">
        <f t="shared" si="379"/>
        <v>71.087500000000006</v>
      </c>
      <c r="X2429" s="20"/>
      <c r="Y2429" s="20"/>
      <c r="Z2429" s="20"/>
    </row>
    <row r="2430" spans="1:26" ht="13.5" x14ac:dyDescent="0.25">
      <c r="A2430" s="4">
        <f>TITRES_STAT!B2433</f>
        <v>45544</v>
      </c>
      <c r="B2430" s="2">
        <f>TITRES_STAT!C2433</f>
        <v>14.56</v>
      </c>
      <c r="C2430" s="2">
        <f>RSI!I2430</f>
        <v>74.276668210957752</v>
      </c>
      <c r="D2430" s="2">
        <f>MACD!E2430</f>
        <v>2.8404042626859471E-2</v>
      </c>
      <c r="E2430" s="2">
        <f>MACD!F2430</f>
        <v>4.1896131850444586E-2</v>
      </c>
      <c r="F2430" s="2">
        <f>'Moving Avg'!D2430</f>
        <v>6.8250000000000002</v>
      </c>
      <c r="G2430" s="2">
        <f>'Moving Avg'!E2430</f>
        <v>6.788590000000001</v>
      </c>
      <c r="H2430" s="2">
        <f>'Moving Avg'!F2430</f>
        <v>6.7907450000000011</v>
      </c>
      <c r="I2430" s="2">
        <f>'Moving Avg'!G2430</f>
        <v>6.5955280000000025</v>
      </c>
      <c r="J2430" s="2">
        <f>'Moving Avg'!H2430</f>
        <v>5.538766500000003</v>
      </c>
      <c r="K2430" s="18" t="str">
        <f>OBV!F2430</f>
        <v>BULLISH</v>
      </c>
      <c r="L2430" s="18" t="str">
        <f>OBV!G2430</f>
        <v>NEUTRAL</v>
      </c>
      <c r="M2430" s="18" t="str">
        <f>OBV!H2430</f>
        <v>CONFIRMED BULLISH</v>
      </c>
      <c r="N2430" s="21">
        <f t="shared" si="370"/>
        <v>50</v>
      </c>
      <c r="O2430" s="21">
        <f t="shared" si="371"/>
        <v>100</v>
      </c>
      <c r="P2430" s="21">
        <f t="shared" si="372"/>
        <v>50</v>
      </c>
      <c r="Q2430" s="21">
        <f t="shared" si="373"/>
        <v>83.5</v>
      </c>
      <c r="R2430" s="22">
        <f t="shared" si="374"/>
        <v>72.525000000000006</v>
      </c>
      <c r="S2430" s="22">
        <f t="shared" si="375"/>
        <v>68.375</v>
      </c>
      <c r="T2430" s="22">
        <f t="shared" si="376"/>
        <v>72.575000000000003</v>
      </c>
      <c r="U2430" s="22">
        <f t="shared" si="377"/>
        <v>70.875</v>
      </c>
      <c r="V2430" s="21">
        <f t="shared" si="378"/>
        <v>71.158333333333346</v>
      </c>
      <c r="W2430" s="21">
        <f t="shared" si="379"/>
        <v>71.087500000000006</v>
      </c>
      <c r="X2430" s="20"/>
      <c r="Y2430" s="20"/>
      <c r="Z2430" s="20"/>
    </row>
    <row r="2431" spans="1:26" ht="13.5" x14ac:dyDescent="0.25">
      <c r="A2431" s="4">
        <f>TITRES_STAT!B2434</f>
        <v>45545</v>
      </c>
      <c r="B2431" s="2">
        <f>TITRES_STAT!C2434</f>
        <v>14.49</v>
      </c>
      <c r="C2431" s="2">
        <f>RSI!I2431</f>
        <v>69.771714171111171</v>
      </c>
      <c r="D2431" s="2">
        <f>MACD!E2431</f>
        <v>1.2158420827916849E-2</v>
      </c>
      <c r="E2431" s="2">
        <f>MACD!F2431</f>
        <v>3.5948589645939041E-2</v>
      </c>
      <c r="F2431" s="2">
        <f>'Moving Avg'!D2431</f>
        <v>6.8604600000000007</v>
      </c>
      <c r="G2431" s="2">
        <f>'Moving Avg'!E2431</f>
        <v>6.8072799999999987</v>
      </c>
      <c r="H2431" s="2">
        <f>'Moving Avg'!F2431</f>
        <v>6.7931399999999993</v>
      </c>
      <c r="I2431" s="2">
        <f>'Moving Avg'!G2431</f>
        <v>6.6136840000000037</v>
      </c>
      <c r="J2431" s="2">
        <f>'Moving Avg'!H2431</f>
        <v>5.5468825000000042</v>
      </c>
      <c r="K2431" s="18" t="str">
        <f>OBV!F2431</f>
        <v>BEARISH</v>
      </c>
      <c r="L2431" s="18" t="str">
        <f>OBV!G2431</f>
        <v>NEUTRAL</v>
      </c>
      <c r="M2431" s="18" t="str">
        <f>OBV!H2431</f>
        <v>BEARISH DIVERGENCE</v>
      </c>
      <c r="N2431" s="21">
        <f t="shared" si="370"/>
        <v>50</v>
      </c>
      <c r="O2431" s="21">
        <f t="shared" si="371"/>
        <v>100</v>
      </c>
      <c r="P2431" s="21">
        <f t="shared" si="372"/>
        <v>50</v>
      </c>
      <c r="Q2431" s="21">
        <f t="shared" si="373"/>
        <v>16.5</v>
      </c>
      <c r="R2431" s="22">
        <f t="shared" si="374"/>
        <v>62.475000000000001</v>
      </c>
      <c r="S2431" s="22">
        <f t="shared" si="375"/>
        <v>51.625</v>
      </c>
      <c r="T2431" s="22">
        <f t="shared" si="376"/>
        <v>42.424999999999997</v>
      </c>
      <c r="U2431" s="22">
        <f t="shared" si="377"/>
        <v>54.125</v>
      </c>
      <c r="V2431" s="21">
        <f t="shared" si="378"/>
        <v>52.17499999999999</v>
      </c>
      <c r="W2431" s="21">
        <f t="shared" si="379"/>
        <v>52.662499999999994</v>
      </c>
      <c r="X2431" s="20"/>
      <c r="Y2431" s="20"/>
      <c r="Z2431" s="20"/>
    </row>
    <row r="2432" spans="1:26" ht="13.5" x14ac:dyDescent="0.25">
      <c r="A2432" s="4">
        <f>TITRES_STAT!B2435</f>
        <v>45546</v>
      </c>
      <c r="B2432" s="2">
        <f>TITRES_STAT!C2435</f>
        <v>14.4</v>
      </c>
      <c r="C2432" s="2">
        <f>RSI!I2432</f>
        <v>64.363030515580817</v>
      </c>
      <c r="D2432" s="2">
        <f>MACD!E2432</f>
        <v>3.5449012130506219E-4</v>
      </c>
      <c r="E2432" s="2">
        <f>MACD!F2432</f>
        <v>2.8829769741012246E-2</v>
      </c>
      <c r="F2432" s="2">
        <f>'Moving Avg'!D2432</f>
        <v>6.8815600000000003</v>
      </c>
      <c r="G2432" s="2">
        <f>'Moving Avg'!E2432</f>
        <v>6.8216599999999996</v>
      </c>
      <c r="H2432" s="2">
        <f>'Moving Avg'!F2432</f>
        <v>6.7979349999999998</v>
      </c>
      <c r="I2432" s="2">
        <f>'Moving Avg'!G2432</f>
        <v>6.6296940000000033</v>
      </c>
      <c r="J2432" s="2">
        <f>'Moving Avg'!H2432</f>
        <v>5.5547830000000031</v>
      </c>
      <c r="K2432" s="18" t="str">
        <f>OBV!F2432</f>
        <v>BEARISH</v>
      </c>
      <c r="L2432" s="18" t="str">
        <f>OBV!G2432</f>
        <v>NEUTRAL</v>
      </c>
      <c r="M2432" s="18" t="str">
        <f>OBV!H2432</f>
        <v>BEARISH DIVERGENCE</v>
      </c>
      <c r="N2432" s="21">
        <f t="shared" si="370"/>
        <v>50</v>
      </c>
      <c r="O2432" s="21">
        <f t="shared" si="371"/>
        <v>100</v>
      </c>
      <c r="P2432" s="21">
        <f t="shared" si="372"/>
        <v>50</v>
      </c>
      <c r="Q2432" s="21">
        <f t="shared" si="373"/>
        <v>16.5</v>
      </c>
      <c r="R2432" s="22">
        <f t="shared" si="374"/>
        <v>62.475000000000001</v>
      </c>
      <c r="S2432" s="22">
        <f t="shared" si="375"/>
        <v>51.625</v>
      </c>
      <c r="T2432" s="22">
        <f t="shared" si="376"/>
        <v>42.424999999999997</v>
      </c>
      <c r="U2432" s="22">
        <f t="shared" si="377"/>
        <v>54.125</v>
      </c>
      <c r="V2432" s="21">
        <f t="shared" si="378"/>
        <v>52.17499999999999</v>
      </c>
      <c r="W2432" s="21">
        <f t="shared" si="379"/>
        <v>52.662499999999994</v>
      </c>
      <c r="X2432" s="20"/>
      <c r="Y2432" s="20"/>
      <c r="Z2432" s="20"/>
    </row>
    <row r="2433" spans="1:26" ht="13.5" x14ac:dyDescent="0.25">
      <c r="A2433" s="4">
        <f>TITRES_STAT!B2436</f>
        <v>45547</v>
      </c>
      <c r="B2433" s="2">
        <f>TITRES_STAT!C2436</f>
        <v>14.53</v>
      </c>
      <c r="C2433" s="2">
        <f>RSI!I2433</f>
        <v>68.1948688410138</v>
      </c>
      <c r="D2433" s="2">
        <f>MACD!E2433</f>
        <v>-1.29284127413829E-2</v>
      </c>
      <c r="E2433" s="2">
        <f>MACD!F2433</f>
        <v>2.0478133244533219E-2</v>
      </c>
      <c r="F2433" s="2">
        <f>'Moving Avg'!D2433</f>
        <v>6.9169999999999989</v>
      </c>
      <c r="G2433" s="2">
        <f>'Moving Avg'!E2433</f>
        <v>6.840819999999999</v>
      </c>
      <c r="H2433" s="2">
        <f>'Moving Avg'!F2433</f>
        <v>6.8046400000000009</v>
      </c>
      <c r="I2433" s="2">
        <f>'Moving Avg'!G2433</f>
        <v>6.6469480000000036</v>
      </c>
      <c r="J2433" s="2">
        <f>'Moving Avg'!H2433</f>
        <v>5.5630635000000019</v>
      </c>
      <c r="K2433" s="18" t="str">
        <f>OBV!F2433</f>
        <v>BEARISH</v>
      </c>
      <c r="L2433" s="18" t="str">
        <f>OBV!G2433</f>
        <v>NEUTRAL</v>
      </c>
      <c r="M2433" s="18" t="str">
        <f>OBV!H2433</f>
        <v>BEARISH DIVERGENCE</v>
      </c>
      <c r="N2433" s="21">
        <f t="shared" si="370"/>
        <v>50</v>
      </c>
      <c r="O2433" s="21">
        <f t="shared" si="371"/>
        <v>100</v>
      </c>
      <c r="P2433" s="21">
        <f t="shared" si="372"/>
        <v>50</v>
      </c>
      <c r="Q2433" s="21">
        <f t="shared" si="373"/>
        <v>16.5</v>
      </c>
      <c r="R2433" s="22">
        <f t="shared" si="374"/>
        <v>62.475000000000001</v>
      </c>
      <c r="S2433" s="22">
        <f t="shared" si="375"/>
        <v>51.625</v>
      </c>
      <c r="T2433" s="22">
        <f t="shared" si="376"/>
        <v>42.424999999999997</v>
      </c>
      <c r="U2433" s="22">
        <f t="shared" si="377"/>
        <v>54.125</v>
      </c>
      <c r="V2433" s="21">
        <f t="shared" si="378"/>
        <v>52.17499999999999</v>
      </c>
      <c r="W2433" s="21">
        <f t="shared" si="379"/>
        <v>52.662499999999994</v>
      </c>
      <c r="X2433" s="20"/>
      <c r="Y2433" s="20"/>
      <c r="Z2433" s="20"/>
    </row>
    <row r="2434" spans="1:26" ht="13.5" x14ac:dyDescent="0.25">
      <c r="A2434" s="4">
        <f>TITRES_STAT!B2437</f>
        <v>45548</v>
      </c>
      <c r="B2434" s="2">
        <f>TITRES_STAT!C2437</f>
        <v>14.53</v>
      </c>
      <c r="C2434" s="2">
        <f>RSI!I2434</f>
        <v>68.1948688410138</v>
      </c>
      <c r="D2434" s="2">
        <f>MACD!E2434</f>
        <v>-3.274061968233255E-2</v>
      </c>
      <c r="E2434" s="2">
        <f>MACD!F2434</f>
        <v>9.834382659160066E-3</v>
      </c>
      <c r="F2434" s="2">
        <f>'Moving Avg'!D2434</f>
        <v>6.94862</v>
      </c>
      <c r="G2434" s="2">
        <f>'Moving Avg'!E2434</f>
        <v>6.86477</v>
      </c>
      <c r="H2434" s="2">
        <f>'Moving Avg'!F2434</f>
        <v>6.8127849999999999</v>
      </c>
      <c r="I2434" s="2">
        <f>'Moving Avg'!G2434</f>
        <v>6.6619080000000022</v>
      </c>
      <c r="J2434" s="2">
        <f>'Moving Avg'!H2434</f>
        <v>5.5712750000000018</v>
      </c>
      <c r="K2434" s="18" t="str">
        <f>OBV!F2434</f>
        <v>BEARISH</v>
      </c>
      <c r="L2434" s="18" t="str">
        <f>OBV!G2434</f>
        <v>NEUTRAL</v>
      </c>
      <c r="M2434" s="18" t="str">
        <f>OBV!H2434</f>
        <v>BEARISH DIVERGENCE</v>
      </c>
      <c r="N2434" s="21">
        <f t="shared" ref="N2434:N2497" si="380">IF(D2434&lt;30,50, IF(D2434&gt;70, 0, 25))</f>
        <v>50</v>
      </c>
      <c r="O2434" s="21">
        <f t="shared" ref="O2434:O2497" si="381">IF(F2434-E2434&gt;0.02, 100, IF(F2434-E2434&lt;0,0,45))</f>
        <v>100</v>
      </c>
      <c r="P2434" s="21">
        <f t="shared" ref="P2434:P2497" si="382">IF(G2434-J2434&gt;10,100,IF(G2434-J2434&gt;5,75, IF(G2434-J2434&gt;0,50,0)))</f>
        <v>50</v>
      </c>
      <c r="Q2434" s="21">
        <f t="shared" ref="Q2434:Q2497" si="383">IF(M2434="confirmed bullish", 34, IF(M2434="bullish divergence",17, 0))+IF(K2434="bullish",33,IF(K2434="bearish",0,16.5))+IF(L2434="strong",33,IF(L2434="weak",0,16.5))</f>
        <v>16.5</v>
      </c>
      <c r="R2434" s="22">
        <f t="shared" si="374"/>
        <v>62.475000000000001</v>
      </c>
      <c r="S2434" s="22">
        <f t="shared" si="375"/>
        <v>51.625</v>
      </c>
      <c r="T2434" s="22">
        <f t="shared" si="376"/>
        <v>42.424999999999997</v>
      </c>
      <c r="U2434" s="22">
        <f t="shared" si="377"/>
        <v>54.125</v>
      </c>
      <c r="V2434" s="21">
        <f t="shared" si="378"/>
        <v>52.17499999999999</v>
      </c>
      <c r="W2434" s="21">
        <f t="shared" si="379"/>
        <v>52.662499999999994</v>
      </c>
      <c r="X2434" s="20"/>
      <c r="Y2434" s="20"/>
      <c r="Z2434" s="20"/>
    </row>
    <row r="2435" spans="1:26" ht="13.5" x14ac:dyDescent="0.25">
      <c r="A2435" s="4">
        <f>TITRES_STAT!B2438</f>
        <v>45551</v>
      </c>
      <c r="B2435" s="2">
        <f>TITRES_STAT!C2438</f>
        <v>14.53</v>
      </c>
      <c r="C2435" s="2">
        <f>RSI!I2435</f>
        <v>68.1948688410138</v>
      </c>
      <c r="D2435" s="2">
        <f>MACD!E2435</f>
        <v>-4.5465390138264894E-2</v>
      </c>
      <c r="E2435" s="2">
        <f>MACD!F2435</f>
        <v>-1.2255719003249274E-3</v>
      </c>
      <c r="F2435" s="2">
        <f>'Moving Avg'!D2435</f>
        <v>6.9457400000000007</v>
      </c>
      <c r="G2435" s="2">
        <f>'Moving Avg'!E2435</f>
        <v>6.88537</v>
      </c>
      <c r="H2435" s="2">
        <f>'Moving Avg'!F2435</f>
        <v>6.823084999999999</v>
      </c>
      <c r="I2435" s="2">
        <f>'Moving Avg'!G2435</f>
        <v>6.677328000000001</v>
      </c>
      <c r="J2435" s="2">
        <f>'Moving Avg'!H2435</f>
        <v>5.5794865000000016</v>
      </c>
      <c r="K2435" s="18" t="str">
        <f>OBV!F2435</f>
        <v>BEARISH</v>
      </c>
      <c r="L2435" s="18" t="str">
        <f>OBV!G2435</f>
        <v>NEUTRAL</v>
      </c>
      <c r="M2435" s="18" t="str">
        <f>OBV!H2435</f>
        <v>CONFIRMED BEARISH</v>
      </c>
      <c r="N2435" s="21">
        <f t="shared" si="380"/>
        <v>50</v>
      </c>
      <c r="O2435" s="21">
        <f t="shared" si="381"/>
        <v>100</v>
      </c>
      <c r="P2435" s="21">
        <f t="shared" si="382"/>
        <v>50</v>
      </c>
      <c r="Q2435" s="21">
        <f t="shared" si="383"/>
        <v>16.5</v>
      </c>
      <c r="R2435" s="22">
        <f t="shared" ref="R2435:R2498" si="384">0.35*N2435+O2435*0.35+P2435*0.15+Q2435*0.15</f>
        <v>62.475000000000001</v>
      </c>
      <c r="S2435" s="22">
        <f t="shared" ref="S2435:S2498" si="385">N2435*0.2+O2435*0.2+P2435*0.35+Q2435*0.25</f>
        <v>51.625</v>
      </c>
      <c r="T2435" s="22">
        <f t="shared" ref="T2435:T2498" si="386">N2435*0.15+O2435*0.15+P2435*0.25+Q2435*0.45</f>
        <v>42.424999999999997</v>
      </c>
      <c r="U2435" s="22">
        <f t="shared" ref="U2435:U2498" si="387">0.25*SUM(N2435:Q2435)</f>
        <v>54.125</v>
      </c>
      <c r="V2435" s="21">
        <f t="shared" ref="V2435:V2498" si="388">SUM(R2435:T2435)/3</f>
        <v>52.17499999999999</v>
      </c>
      <c r="W2435" s="21">
        <f t="shared" ref="W2435:W2498" si="389">SUM(R2435:U2435)/4</f>
        <v>52.662499999999994</v>
      </c>
      <c r="X2435" s="20"/>
      <c r="Y2435" s="20"/>
      <c r="Z2435" s="20"/>
    </row>
    <row r="2436" spans="1:26" ht="13.5" x14ac:dyDescent="0.25">
      <c r="A2436" s="4">
        <f>TITRES_STAT!B2439</f>
        <v>45552</v>
      </c>
      <c r="B2436" s="2">
        <f>TITRES_STAT!C2439</f>
        <v>14.47</v>
      </c>
      <c r="C2436" s="2">
        <f>RSI!I2436</f>
        <v>64.215692858693671</v>
      </c>
      <c r="D2436" s="2">
        <f>MACD!E2436</f>
        <v>-5.3661544881365764E-2</v>
      </c>
      <c r="E2436" s="2">
        <f>MACD!F2436</f>
        <v>-1.1712766496533095E-2</v>
      </c>
      <c r="F2436" s="2">
        <f>'Moving Avg'!D2436</f>
        <v>6.9438199999999997</v>
      </c>
      <c r="G2436" s="2">
        <f>'Moving Avg'!E2436</f>
        <v>6.9021400000000011</v>
      </c>
      <c r="H2436" s="2">
        <f>'Moving Avg'!F2436</f>
        <v>6.8300350000000005</v>
      </c>
      <c r="I2436" s="2">
        <f>'Moving Avg'!G2436</f>
        <v>6.6917140000000019</v>
      </c>
      <c r="J2436" s="2">
        <f>'Moving Avg'!H2436</f>
        <v>5.587669</v>
      </c>
      <c r="K2436" s="18" t="str">
        <f>OBV!F2436</f>
        <v>BEARISH</v>
      </c>
      <c r="L2436" s="18" t="str">
        <f>OBV!G2436</f>
        <v>NEUTRAL</v>
      </c>
      <c r="M2436" s="18" t="str">
        <f>OBV!H2436</f>
        <v>CONFIRMED BEARISH</v>
      </c>
      <c r="N2436" s="21">
        <f t="shared" si="380"/>
        <v>50</v>
      </c>
      <c r="O2436" s="21">
        <f t="shared" si="381"/>
        <v>100</v>
      </c>
      <c r="P2436" s="21">
        <f t="shared" si="382"/>
        <v>50</v>
      </c>
      <c r="Q2436" s="21">
        <f t="shared" si="383"/>
        <v>16.5</v>
      </c>
      <c r="R2436" s="22">
        <f t="shared" si="384"/>
        <v>62.475000000000001</v>
      </c>
      <c r="S2436" s="22">
        <f t="shared" si="385"/>
        <v>51.625</v>
      </c>
      <c r="T2436" s="22">
        <f t="shared" si="386"/>
        <v>42.424999999999997</v>
      </c>
      <c r="U2436" s="22">
        <f t="shared" si="387"/>
        <v>54.125</v>
      </c>
      <c r="V2436" s="21">
        <f t="shared" si="388"/>
        <v>52.17499999999999</v>
      </c>
      <c r="W2436" s="21">
        <f t="shared" si="389"/>
        <v>52.662499999999994</v>
      </c>
      <c r="X2436" s="20"/>
      <c r="Y2436" s="20"/>
      <c r="Z2436" s="20"/>
    </row>
    <row r="2437" spans="1:26" ht="13.5" x14ac:dyDescent="0.25">
      <c r="A2437" s="4">
        <f>TITRES_STAT!B2440</f>
        <v>45553</v>
      </c>
      <c r="B2437" s="2">
        <f>TITRES_STAT!C2440</f>
        <v>14.45</v>
      </c>
      <c r="C2437" s="2">
        <f>RSI!I2437</f>
        <v>62.893719368163723</v>
      </c>
      <c r="D2437" s="2">
        <f>MACD!E2437</f>
        <v>-5.6256121447825436E-2</v>
      </c>
      <c r="E2437" s="2">
        <f>MACD!F2437</f>
        <v>-2.0621437486791565E-2</v>
      </c>
      <c r="F2437" s="2">
        <f>'Moving Avg'!D2437</f>
        <v>6.948599999999999</v>
      </c>
      <c r="G2437" s="2">
        <f>'Moving Avg'!E2437</f>
        <v>6.9150800000000006</v>
      </c>
      <c r="H2437" s="2">
        <f>'Moving Avg'!F2437</f>
        <v>6.8384200000000011</v>
      </c>
      <c r="I2437" s="2">
        <f>'Moving Avg'!G2437</f>
        <v>6.7054500000000017</v>
      </c>
      <c r="J2437" s="2">
        <f>'Moving Avg'!H2437</f>
        <v>5.5958035000000006</v>
      </c>
      <c r="K2437" s="18" t="str">
        <f>OBV!F2437</f>
        <v>BEARISH</v>
      </c>
      <c r="L2437" s="18" t="str">
        <f>OBV!G2437</f>
        <v>NEUTRAL</v>
      </c>
      <c r="M2437" s="18" t="str">
        <f>OBV!H2437</f>
        <v>BEARISH DIVERGENCE</v>
      </c>
      <c r="N2437" s="21">
        <f t="shared" si="380"/>
        <v>50</v>
      </c>
      <c r="O2437" s="21">
        <f t="shared" si="381"/>
        <v>100</v>
      </c>
      <c r="P2437" s="21">
        <f t="shared" si="382"/>
        <v>50</v>
      </c>
      <c r="Q2437" s="21">
        <f t="shared" si="383"/>
        <v>16.5</v>
      </c>
      <c r="R2437" s="22">
        <f t="shared" si="384"/>
        <v>62.475000000000001</v>
      </c>
      <c r="S2437" s="22">
        <f t="shared" si="385"/>
        <v>51.625</v>
      </c>
      <c r="T2437" s="22">
        <f t="shared" si="386"/>
        <v>42.424999999999997</v>
      </c>
      <c r="U2437" s="22">
        <f t="shared" si="387"/>
        <v>54.125</v>
      </c>
      <c r="V2437" s="21">
        <f t="shared" si="388"/>
        <v>52.17499999999999</v>
      </c>
      <c r="W2437" s="21">
        <f t="shared" si="389"/>
        <v>52.662499999999994</v>
      </c>
      <c r="X2437" s="20"/>
      <c r="Y2437" s="20"/>
      <c r="Z2437" s="20"/>
    </row>
    <row r="2438" spans="1:26" ht="13.5" x14ac:dyDescent="0.25">
      <c r="A2438" s="4">
        <f>TITRES_STAT!B2441</f>
        <v>45554</v>
      </c>
      <c r="B2438" s="2">
        <f>TITRES_STAT!C2441</f>
        <v>14.39</v>
      </c>
      <c r="C2438" s="2">
        <f>RSI!I2438</f>
        <v>58.98429079631164</v>
      </c>
      <c r="D2438" s="2">
        <f>MACD!E2438</f>
        <v>-5.8458070365161596E-2</v>
      </c>
      <c r="E2438" s="2">
        <f>MACD!F2438</f>
        <v>-2.8188764062465572E-2</v>
      </c>
      <c r="F2438" s="2">
        <f>'Moving Avg'!D2438</f>
        <v>6.9352</v>
      </c>
      <c r="G2438" s="2">
        <f>'Moving Avg'!E2438</f>
        <v>6.9260999999999999</v>
      </c>
      <c r="H2438" s="2">
        <f>'Moving Avg'!F2438</f>
        <v>6.8448900000000013</v>
      </c>
      <c r="I2438" s="2">
        <f>'Moving Avg'!G2438</f>
        <v>6.7167780000000006</v>
      </c>
      <c r="J2438" s="2">
        <f>'Moving Avg'!H2438</f>
        <v>5.6036799999999998</v>
      </c>
      <c r="K2438" s="18" t="str">
        <f>OBV!F2438</f>
        <v>BEARISH</v>
      </c>
      <c r="L2438" s="18" t="str">
        <f>OBV!G2438</f>
        <v>NEUTRAL</v>
      </c>
      <c r="M2438" s="18" t="str">
        <f>OBV!H2438</f>
        <v>CONFIRMED BEARISH</v>
      </c>
      <c r="N2438" s="21">
        <f t="shared" si="380"/>
        <v>50</v>
      </c>
      <c r="O2438" s="21">
        <f t="shared" si="381"/>
        <v>100</v>
      </c>
      <c r="P2438" s="21">
        <f t="shared" si="382"/>
        <v>50</v>
      </c>
      <c r="Q2438" s="21">
        <f t="shared" si="383"/>
        <v>16.5</v>
      </c>
      <c r="R2438" s="22">
        <f t="shared" si="384"/>
        <v>62.475000000000001</v>
      </c>
      <c r="S2438" s="22">
        <f t="shared" si="385"/>
        <v>51.625</v>
      </c>
      <c r="T2438" s="22">
        <f t="shared" si="386"/>
        <v>42.424999999999997</v>
      </c>
      <c r="U2438" s="22">
        <f t="shared" si="387"/>
        <v>54.125</v>
      </c>
      <c r="V2438" s="21">
        <f t="shared" si="388"/>
        <v>52.17499999999999</v>
      </c>
      <c r="W2438" s="21">
        <f t="shared" si="389"/>
        <v>52.662499999999994</v>
      </c>
      <c r="X2438" s="20"/>
      <c r="Y2438" s="20"/>
      <c r="Z2438" s="20"/>
    </row>
    <row r="2439" spans="1:26" ht="13.5" x14ac:dyDescent="0.25">
      <c r="A2439" s="4">
        <f>TITRES_STAT!B2442</f>
        <v>45555</v>
      </c>
      <c r="B2439" s="2">
        <f>TITRES_STAT!C2442</f>
        <v>14.45</v>
      </c>
      <c r="C2439" s="2">
        <f>RSI!I2439</f>
        <v>61.557651134583821</v>
      </c>
      <c r="D2439" s="2">
        <f>MACD!E2439</f>
        <v>-5.9960360025579362E-2</v>
      </c>
      <c r="E2439" s="2">
        <f>MACD!F2439</f>
        <v>-3.4543083255088328E-2</v>
      </c>
      <c r="F2439" s="2">
        <f>'Moving Avg'!D2439</f>
        <v>6.9275399999999987</v>
      </c>
      <c r="G2439" s="2">
        <f>'Moving Avg'!E2439</f>
        <v>6.9380799999999994</v>
      </c>
      <c r="H2439" s="2">
        <f>'Moving Avg'!F2439</f>
        <v>6.8523149999999999</v>
      </c>
      <c r="I2439" s="2">
        <f>'Moving Avg'!G2439</f>
        <v>6.7286800000000007</v>
      </c>
      <c r="J2439" s="2">
        <f>'Moving Avg'!H2439</f>
        <v>5.6119294999999987</v>
      </c>
      <c r="K2439" s="18" t="str">
        <f>OBV!F2439</f>
        <v>BEARISH</v>
      </c>
      <c r="L2439" s="18" t="str">
        <f>OBV!G2439</f>
        <v>NEUTRAL</v>
      </c>
      <c r="M2439" s="18" t="str">
        <f>OBV!H2439</f>
        <v>CONFIRMED BEARISH</v>
      </c>
      <c r="N2439" s="21">
        <f t="shared" si="380"/>
        <v>50</v>
      </c>
      <c r="O2439" s="21">
        <f t="shared" si="381"/>
        <v>100</v>
      </c>
      <c r="P2439" s="21">
        <f t="shared" si="382"/>
        <v>50</v>
      </c>
      <c r="Q2439" s="21">
        <f t="shared" si="383"/>
        <v>16.5</v>
      </c>
      <c r="R2439" s="22">
        <f t="shared" si="384"/>
        <v>62.475000000000001</v>
      </c>
      <c r="S2439" s="22">
        <f t="shared" si="385"/>
        <v>51.625</v>
      </c>
      <c r="T2439" s="22">
        <f t="shared" si="386"/>
        <v>42.424999999999997</v>
      </c>
      <c r="U2439" s="22">
        <f t="shared" si="387"/>
        <v>54.125</v>
      </c>
      <c r="V2439" s="21">
        <f t="shared" si="388"/>
        <v>52.17499999999999</v>
      </c>
      <c r="W2439" s="21">
        <f t="shared" si="389"/>
        <v>52.662499999999994</v>
      </c>
      <c r="X2439" s="20"/>
      <c r="Y2439" s="20"/>
      <c r="Z2439" s="20"/>
    </row>
    <row r="2440" spans="1:26" ht="13.5" x14ac:dyDescent="0.25">
      <c r="A2440" s="4">
        <f>TITRES_STAT!B2443</f>
        <v>45558</v>
      </c>
      <c r="B2440" s="2">
        <f>TITRES_STAT!C2443</f>
        <v>14.5</v>
      </c>
      <c r="C2440" s="2">
        <f>RSI!I2440</f>
        <v>63.613560509608128</v>
      </c>
      <c r="D2440" s="2">
        <f>MACD!E2440</f>
        <v>-3.7058617052681875E-2</v>
      </c>
      <c r="E2440" s="2">
        <f>MACD!F2440</f>
        <v>-3.5046190014607043E-2</v>
      </c>
      <c r="F2440" s="2">
        <f>'Moving Avg'!D2440</f>
        <v>6.9246799999999995</v>
      </c>
      <c r="G2440" s="2">
        <f>'Moving Avg'!E2440</f>
        <v>6.9352099999999997</v>
      </c>
      <c r="H2440" s="2">
        <f>'Moving Avg'!F2440</f>
        <v>6.8619000000000003</v>
      </c>
      <c r="I2440" s="2">
        <f>'Moving Avg'!G2440</f>
        <v>6.7410619999999994</v>
      </c>
      <c r="J2440" s="2">
        <f>'Moving Avg'!H2440</f>
        <v>5.6202989999999975</v>
      </c>
      <c r="K2440" s="18" t="str">
        <f>OBV!F2440</f>
        <v>BEARISH</v>
      </c>
      <c r="L2440" s="18" t="str">
        <f>OBV!G2440</f>
        <v>NEUTRAL</v>
      </c>
      <c r="M2440" s="18" t="str">
        <f>OBV!H2440</f>
        <v>CONFIRMED BEARISH</v>
      </c>
      <c r="N2440" s="21">
        <f t="shared" si="380"/>
        <v>50</v>
      </c>
      <c r="O2440" s="21">
        <f t="shared" si="381"/>
        <v>100</v>
      </c>
      <c r="P2440" s="21">
        <f t="shared" si="382"/>
        <v>50</v>
      </c>
      <c r="Q2440" s="21">
        <f t="shared" si="383"/>
        <v>16.5</v>
      </c>
      <c r="R2440" s="22">
        <f t="shared" si="384"/>
        <v>62.475000000000001</v>
      </c>
      <c r="S2440" s="22">
        <f t="shared" si="385"/>
        <v>51.625</v>
      </c>
      <c r="T2440" s="22">
        <f t="shared" si="386"/>
        <v>42.424999999999997</v>
      </c>
      <c r="U2440" s="22">
        <f t="shared" si="387"/>
        <v>54.125</v>
      </c>
      <c r="V2440" s="21">
        <f t="shared" si="388"/>
        <v>52.17499999999999</v>
      </c>
      <c r="W2440" s="21">
        <f t="shared" si="389"/>
        <v>52.662499999999994</v>
      </c>
      <c r="X2440" s="20"/>
      <c r="Y2440" s="20"/>
      <c r="Z2440" s="20"/>
    </row>
    <row r="2441" spans="1:26" ht="13.5" x14ac:dyDescent="0.25">
      <c r="A2441" s="4">
        <f>TITRES_STAT!B2444</f>
        <v>45559</v>
      </c>
      <c r="B2441" s="2">
        <f>TITRES_STAT!C2444</f>
        <v>14.53</v>
      </c>
      <c r="C2441" s="2">
        <f>RSI!I2441</f>
        <v>64.820789400809304</v>
      </c>
      <c r="D2441" s="2">
        <f>MACD!E2441</f>
        <v>-2.4579375497816081E-2</v>
      </c>
      <c r="E2441" s="2">
        <f>MACD!F2441</f>
        <v>-3.2952827111248854E-2</v>
      </c>
      <c r="F2441" s="2">
        <f>'Moving Avg'!D2441</f>
        <v>6.9304200000000007</v>
      </c>
      <c r="G2441" s="2">
        <f>'Moving Avg'!E2441</f>
        <v>6.9371199999999984</v>
      </c>
      <c r="H2441" s="2">
        <f>'Moving Avg'!F2441</f>
        <v>6.8721999999999994</v>
      </c>
      <c r="I2441" s="2">
        <f>'Moving Avg'!G2441</f>
        <v>6.7523539999999995</v>
      </c>
      <c r="J2441" s="2">
        <f>'Moving Avg'!H2441</f>
        <v>5.6279599999999972</v>
      </c>
      <c r="K2441" s="18" t="str">
        <f>OBV!F2441</f>
        <v>BULLISH</v>
      </c>
      <c r="L2441" s="18" t="str">
        <f>OBV!G2441</f>
        <v>NEUTRAL</v>
      </c>
      <c r="M2441" s="18" t="str">
        <f>OBV!H2441</f>
        <v>CONFIRMED BULLISH</v>
      </c>
      <c r="N2441" s="21">
        <f t="shared" si="380"/>
        <v>50</v>
      </c>
      <c r="O2441" s="21">
        <f t="shared" si="381"/>
        <v>100</v>
      </c>
      <c r="P2441" s="21">
        <f t="shared" si="382"/>
        <v>50</v>
      </c>
      <c r="Q2441" s="21">
        <f t="shared" si="383"/>
        <v>83.5</v>
      </c>
      <c r="R2441" s="22">
        <f t="shared" si="384"/>
        <v>72.525000000000006</v>
      </c>
      <c r="S2441" s="22">
        <f t="shared" si="385"/>
        <v>68.375</v>
      </c>
      <c r="T2441" s="22">
        <f t="shared" si="386"/>
        <v>72.575000000000003</v>
      </c>
      <c r="U2441" s="22">
        <f t="shared" si="387"/>
        <v>70.875</v>
      </c>
      <c r="V2441" s="21">
        <f t="shared" si="388"/>
        <v>71.158333333333346</v>
      </c>
      <c r="W2441" s="21">
        <f t="shared" si="389"/>
        <v>71.087500000000006</v>
      </c>
      <c r="X2441" s="20"/>
      <c r="Y2441" s="20"/>
      <c r="Z2441" s="20"/>
    </row>
    <row r="2442" spans="1:26" ht="13.5" x14ac:dyDescent="0.25">
      <c r="A2442" s="4">
        <f>TITRES_STAT!B2445</f>
        <v>45560</v>
      </c>
      <c r="B2442" s="2">
        <f>TITRES_STAT!C2445</f>
        <v>14.73</v>
      </c>
      <c r="C2442" s="2">
        <f>RSI!I2442</f>
        <v>71.620899428003227</v>
      </c>
      <c r="D2442" s="2">
        <f>MACD!E2442</f>
        <v>-2.8474221852291315E-2</v>
      </c>
      <c r="E2442" s="2">
        <f>MACD!F2442</f>
        <v>-3.2057106059457351E-2</v>
      </c>
      <c r="F2442" s="2">
        <f>'Moving Avg'!D2442</f>
        <v>6.9572599999999998</v>
      </c>
      <c r="G2442" s="2">
        <f>'Moving Avg'!E2442</f>
        <v>6.9529299999999994</v>
      </c>
      <c r="H2442" s="2">
        <f>'Moving Avg'!F2442</f>
        <v>6.8872949999999991</v>
      </c>
      <c r="I2442" s="2">
        <f>'Moving Avg'!G2442</f>
        <v>6.7651059999999994</v>
      </c>
      <c r="J2442" s="2">
        <f>'Moving Avg'!H2442</f>
        <v>5.6368804999999975</v>
      </c>
      <c r="K2442" s="18" t="str">
        <f>OBV!F2442</f>
        <v>BULLISH</v>
      </c>
      <c r="L2442" s="18" t="str">
        <f>OBV!G2442</f>
        <v>NEUTRAL</v>
      </c>
      <c r="M2442" s="18" t="str">
        <f>OBV!H2442</f>
        <v>CONFIRMED BULLISH</v>
      </c>
      <c r="N2442" s="21">
        <f t="shared" si="380"/>
        <v>50</v>
      </c>
      <c r="O2442" s="21">
        <f t="shared" si="381"/>
        <v>100</v>
      </c>
      <c r="P2442" s="21">
        <f t="shared" si="382"/>
        <v>50</v>
      </c>
      <c r="Q2442" s="21">
        <f t="shared" si="383"/>
        <v>83.5</v>
      </c>
      <c r="R2442" s="22">
        <f t="shared" si="384"/>
        <v>72.525000000000006</v>
      </c>
      <c r="S2442" s="22">
        <f t="shared" si="385"/>
        <v>68.375</v>
      </c>
      <c r="T2442" s="22">
        <f t="shared" si="386"/>
        <v>72.575000000000003</v>
      </c>
      <c r="U2442" s="22">
        <f t="shared" si="387"/>
        <v>70.875</v>
      </c>
      <c r="V2442" s="21">
        <f t="shared" si="388"/>
        <v>71.158333333333346</v>
      </c>
      <c r="W2442" s="21">
        <f t="shared" si="389"/>
        <v>71.087500000000006</v>
      </c>
      <c r="X2442" s="20"/>
      <c r="Y2442" s="20"/>
      <c r="Z2442" s="20"/>
    </row>
    <row r="2443" spans="1:26" ht="13.5" x14ac:dyDescent="0.25">
      <c r="A2443" s="4">
        <f>TITRES_STAT!B2446</f>
        <v>45561</v>
      </c>
      <c r="B2443" s="2">
        <f>TITRES_STAT!C2446</f>
        <v>14.95</v>
      </c>
      <c r="C2443" s="2">
        <f>RSI!I2443</f>
        <v>76.904835917878984</v>
      </c>
      <c r="D2443" s="2">
        <f>MACD!E2443</f>
        <v>-3.1241133134545684E-2</v>
      </c>
      <c r="E2443" s="2">
        <f>MACD!F2443</f>
        <v>-3.1893911474475019E-2</v>
      </c>
      <c r="F2443" s="2">
        <f>'Moving Avg'!D2443</f>
        <v>7.0109200000000005</v>
      </c>
      <c r="G2443" s="2">
        <f>'Moving Avg'!E2443</f>
        <v>6.9730600000000011</v>
      </c>
      <c r="H2443" s="2">
        <f>'Moving Avg'!F2443</f>
        <v>6.9069399999999987</v>
      </c>
      <c r="I2443" s="2">
        <f>'Moving Avg'!G2443</f>
        <v>6.7798739999999986</v>
      </c>
      <c r="J2443" s="2">
        <f>'Moving Avg'!H2443</f>
        <v>5.6463279999999978</v>
      </c>
      <c r="K2443" s="18" t="str">
        <f>OBV!F2443</f>
        <v>BULLISH</v>
      </c>
      <c r="L2443" s="18" t="str">
        <f>OBV!G2443</f>
        <v>NEUTRAL</v>
      </c>
      <c r="M2443" s="18" t="str">
        <f>OBV!H2443</f>
        <v>CONFIRMED BULLISH</v>
      </c>
      <c r="N2443" s="21">
        <f t="shared" si="380"/>
        <v>50</v>
      </c>
      <c r="O2443" s="21">
        <f t="shared" si="381"/>
        <v>100</v>
      </c>
      <c r="P2443" s="21">
        <f t="shared" si="382"/>
        <v>50</v>
      </c>
      <c r="Q2443" s="21">
        <f t="shared" si="383"/>
        <v>83.5</v>
      </c>
      <c r="R2443" s="22">
        <f t="shared" si="384"/>
        <v>72.525000000000006</v>
      </c>
      <c r="S2443" s="22">
        <f t="shared" si="385"/>
        <v>68.375</v>
      </c>
      <c r="T2443" s="22">
        <f t="shared" si="386"/>
        <v>72.575000000000003</v>
      </c>
      <c r="U2443" s="22">
        <f t="shared" si="387"/>
        <v>70.875</v>
      </c>
      <c r="V2443" s="21">
        <f t="shared" si="388"/>
        <v>71.158333333333346</v>
      </c>
      <c r="W2443" s="21">
        <f t="shared" si="389"/>
        <v>71.087500000000006</v>
      </c>
      <c r="X2443" s="20"/>
      <c r="Y2443" s="20"/>
      <c r="Z2443" s="20"/>
    </row>
    <row r="2444" spans="1:26" ht="13.5" x14ac:dyDescent="0.25">
      <c r="A2444" s="4">
        <f>TITRES_STAT!B2447</f>
        <v>45562</v>
      </c>
      <c r="B2444" s="2">
        <f>TITRES_STAT!C2447</f>
        <v>15</v>
      </c>
      <c r="C2444" s="2">
        <f>RSI!I2444</f>
        <v>77.913265965394316</v>
      </c>
      <c r="D2444" s="2">
        <f>MACD!E2444</f>
        <v>-3.7124711681787659E-2</v>
      </c>
      <c r="E2444" s="2">
        <f>MACD!F2444</f>
        <v>-3.2940071515937544E-2</v>
      </c>
      <c r="F2444" s="2">
        <f>'Moving Avg'!D2444</f>
        <v>7.0636399999999995</v>
      </c>
      <c r="G2444" s="2">
        <f>'Moving Avg'!E2444</f>
        <v>6.99559</v>
      </c>
      <c r="H2444" s="2">
        <f>'Moving Avg'!F2444</f>
        <v>6.93018</v>
      </c>
      <c r="I2444" s="2">
        <f>'Moving Avg'!G2444</f>
        <v>6.7894579999999989</v>
      </c>
      <c r="J2444" s="2">
        <f>'Moving Avg'!H2444</f>
        <v>5.655895499999998</v>
      </c>
      <c r="K2444" s="18" t="str">
        <f>OBV!F2444</f>
        <v>BULLISH</v>
      </c>
      <c r="L2444" s="18" t="str">
        <f>OBV!G2444</f>
        <v>NEUTRAL</v>
      </c>
      <c r="M2444" s="18" t="str">
        <f>OBV!H2444</f>
        <v>CONFIRMED BULLISH</v>
      </c>
      <c r="N2444" s="21">
        <f t="shared" si="380"/>
        <v>50</v>
      </c>
      <c r="O2444" s="21">
        <f t="shared" si="381"/>
        <v>100</v>
      </c>
      <c r="P2444" s="21">
        <f t="shared" si="382"/>
        <v>50</v>
      </c>
      <c r="Q2444" s="21">
        <f t="shared" si="383"/>
        <v>83.5</v>
      </c>
      <c r="R2444" s="22">
        <f t="shared" si="384"/>
        <v>72.525000000000006</v>
      </c>
      <c r="S2444" s="22">
        <f t="shared" si="385"/>
        <v>68.375</v>
      </c>
      <c r="T2444" s="22">
        <f t="shared" si="386"/>
        <v>72.575000000000003</v>
      </c>
      <c r="U2444" s="22">
        <f t="shared" si="387"/>
        <v>70.875</v>
      </c>
      <c r="V2444" s="21">
        <f t="shared" si="388"/>
        <v>71.158333333333346</v>
      </c>
      <c r="W2444" s="21">
        <f t="shared" si="389"/>
        <v>71.087500000000006</v>
      </c>
      <c r="X2444" s="20"/>
      <c r="Y2444" s="20"/>
      <c r="Z2444" s="20"/>
    </row>
    <row r="2445" spans="1:26" ht="13.5" x14ac:dyDescent="0.25">
      <c r="A2445" s="4">
        <f>TITRES_STAT!B2448</f>
        <v>45565</v>
      </c>
      <c r="B2445" s="2">
        <f>TITRES_STAT!C2448</f>
        <v>15.1</v>
      </c>
      <c r="C2445" s="2">
        <f>RSI!I2445</f>
        <v>79.80825831980242</v>
      </c>
      <c r="D2445" s="2">
        <f>MACD!E2445</f>
        <v>-4.7426948871999386E-2</v>
      </c>
      <c r="E2445" s="2">
        <f>MACD!F2445</f>
        <v>-3.5837446987149912E-2</v>
      </c>
      <c r="F2445" s="2">
        <f>'Moving Avg'!D2445</f>
        <v>7.1211399999999996</v>
      </c>
      <c r="G2445" s="2">
        <f>'Moving Avg'!E2445</f>
        <v>7.0229100000000004</v>
      </c>
      <c r="H2445" s="2">
        <f>'Moving Avg'!F2445</f>
        <v>6.9541399999999998</v>
      </c>
      <c r="I2445" s="2">
        <f>'Moving Avg'!G2445</f>
        <v>6.8019159999999985</v>
      </c>
      <c r="J2445" s="2">
        <f>'Moving Avg'!H2445</f>
        <v>5.6657024999999974</v>
      </c>
      <c r="K2445" s="18" t="str">
        <f>OBV!F2445</f>
        <v>BULLISH</v>
      </c>
      <c r="L2445" s="18" t="str">
        <f>OBV!G2445</f>
        <v>NEUTRAL</v>
      </c>
      <c r="M2445" s="18" t="str">
        <f>OBV!H2445</f>
        <v>CONFIRMED BULLISH</v>
      </c>
      <c r="N2445" s="21">
        <f t="shared" si="380"/>
        <v>50</v>
      </c>
      <c r="O2445" s="21">
        <f t="shared" si="381"/>
        <v>100</v>
      </c>
      <c r="P2445" s="21">
        <f t="shared" si="382"/>
        <v>50</v>
      </c>
      <c r="Q2445" s="21">
        <f t="shared" si="383"/>
        <v>83.5</v>
      </c>
      <c r="R2445" s="22">
        <f t="shared" si="384"/>
        <v>72.525000000000006</v>
      </c>
      <c r="S2445" s="22">
        <f t="shared" si="385"/>
        <v>68.375</v>
      </c>
      <c r="T2445" s="22">
        <f t="shared" si="386"/>
        <v>72.575000000000003</v>
      </c>
      <c r="U2445" s="22">
        <f t="shared" si="387"/>
        <v>70.875</v>
      </c>
      <c r="V2445" s="21">
        <f t="shared" si="388"/>
        <v>71.158333333333346</v>
      </c>
      <c r="W2445" s="21">
        <f t="shared" si="389"/>
        <v>71.087500000000006</v>
      </c>
      <c r="X2445" s="20"/>
      <c r="Y2445" s="20"/>
      <c r="Z2445" s="20"/>
    </row>
    <row r="2446" spans="1:26" ht="13.5" x14ac:dyDescent="0.25">
      <c r="A2446" s="4">
        <f>TITRES_STAT!B2449</f>
        <v>45566</v>
      </c>
      <c r="B2446" s="2">
        <f>TITRES_STAT!C2449</f>
        <v>15</v>
      </c>
      <c r="C2446" s="2">
        <f>RSI!I2446</f>
        <v>73.057885742449756</v>
      </c>
      <c r="D2446" s="2">
        <f>MACD!E2446</f>
        <v>-5.8938650956957161E-2</v>
      </c>
      <c r="E2446" s="2">
        <f>MACD!F2446</f>
        <v>-4.0457687781111362E-2</v>
      </c>
      <c r="F2446" s="2">
        <f>'Moving Avg'!D2446</f>
        <v>7.166199999999999</v>
      </c>
      <c r="G2446" s="2">
        <f>'Moving Avg'!E2446</f>
        <v>7.0483100000000007</v>
      </c>
      <c r="H2446" s="2">
        <f>'Moving Avg'!F2446</f>
        <v>6.9752249999999991</v>
      </c>
      <c r="I2446" s="2">
        <f>'Moving Avg'!G2446</f>
        <v>6.8138959999999988</v>
      </c>
      <c r="J2446" s="2">
        <f>'Moving Avg'!H2446</f>
        <v>5.6752699999999985</v>
      </c>
      <c r="K2446" s="18" t="str">
        <f>OBV!F2446</f>
        <v>BULLISH</v>
      </c>
      <c r="L2446" s="18" t="str">
        <f>OBV!G2446</f>
        <v>NEUTRAL</v>
      </c>
      <c r="M2446" s="18" t="str">
        <f>OBV!H2446</f>
        <v>CONFIRMED BULLISH</v>
      </c>
      <c r="N2446" s="21">
        <f t="shared" si="380"/>
        <v>50</v>
      </c>
      <c r="O2446" s="21">
        <f t="shared" si="381"/>
        <v>100</v>
      </c>
      <c r="P2446" s="21">
        <f t="shared" si="382"/>
        <v>50</v>
      </c>
      <c r="Q2446" s="21">
        <f t="shared" si="383"/>
        <v>83.5</v>
      </c>
      <c r="R2446" s="22">
        <f t="shared" si="384"/>
        <v>72.525000000000006</v>
      </c>
      <c r="S2446" s="22">
        <f t="shared" si="385"/>
        <v>68.375</v>
      </c>
      <c r="T2446" s="22">
        <f t="shared" si="386"/>
        <v>72.575000000000003</v>
      </c>
      <c r="U2446" s="22">
        <f t="shared" si="387"/>
        <v>70.875</v>
      </c>
      <c r="V2446" s="21">
        <f t="shared" si="388"/>
        <v>71.158333333333346</v>
      </c>
      <c r="W2446" s="21">
        <f t="shared" si="389"/>
        <v>71.087500000000006</v>
      </c>
      <c r="X2446" s="20"/>
      <c r="Y2446" s="20"/>
      <c r="Z2446" s="20"/>
    </row>
    <row r="2447" spans="1:26" ht="13.5" x14ac:dyDescent="0.25">
      <c r="A2447" s="4">
        <f>TITRES_STAT!B2450</f>
        <v>45567</v>
      </c>
      <c r="B2447" s="2">
        <f>TITRES_STAT!C2450</f>
        <v>15.1</v>
      </c>
      <c r="C2447" s="2">
        <f>RSI!I2447</f>
        <v>75.307127833554233</v>
      </c>
      <c r="D2447" s="2">
        <f>MACD!E2447</f>
        <v>-7.5205783348796018E-2</v>
      </c>
      <c r="E2447" s="2">
        <f>MACD!F2447</f>
        <v>-4.7407306894648296E-2</v>
      </c>
      <c r="F2447" s="2">
        <f>'Moving Avg'!D2447</f>
        <v>7.2016599999999995</v>
      </c>
      <c r="G2447" s="2">
        <f>'Moving Avg'!E2447</f>
        <v>7.0794600000000001</v>
      </c>
      <c r="H2447" s="2">
        <f>'Moving Avg'!F2447</f>
        <v>6.9972700000000003</v>
      </c>
      <c r="I2447" s="2">
        <f>'Moving Avg'!G2447</f>
        <v>6.8278879999999988</v>
      </c>
      <c r="J2447" s="2">
        <f>'Moving Avg'!H2447</f>
        <v>5.6850769999999988</v>
      </c>
      <c r="K2447" s="18" t="str">
        <f>OBV!F2447</f>
        <v>BULLISH</v>
      </c>
      <c r="L2447" s="18" t="str">
        <f>OBV!G2447</f>
        <v>NEUTRAL</v>
      </c>
      <c r="M2447" s="18" t="str">
        <f>OBV!H2447</f>
        <v>CONFIRMED BULLISH</v>
      </c>
      <c r="N2447" s="21">
        <f t="shared" si="380"/>
        <v>50</v>
      </c>
      <c r="O2447" s="21">
        <f t="shared" si="381"/>
        <v>100</v>
      </c>
      <c r="P2447" s="21">
        <f t="shared" si="382"/>
        <v>50</v>
      </c>
      <c r="Q2447" s="21">
        <f t="shared" si="383"/>
        <v>83.5</v>
      </c>
      <c r="R2447" s="22">
        <f t="shared" si="384"/>
        <v>72.525000000000006</v>
      </c>
      <c r="S2447" s="22">
        <f t="shared" si="385"/>
        <v>68.375</v>
      </c>
      <c r="T2447" s="22">
        <f t="shared" si="386"/>
        <v>72.575000000000003</v>
      </c>
      <c r="U2447" s="22">
        <f t="shared" si="387"/>
        <v>70.875</v>
      </c>
      <c r="V2447" s="21">
        <f t="shared" si="388"/>
        <v>71.158333333333346</v>
      </c>
      <c r="W2447" s="21">
        <f t="shared" si="389"/>
        <v>71.087500000000006</v>
      </c>
      <c r="X2447" s="20"/>
      <c r="Y2447" s="20"/>
      <c r="Z2447" s="20"/>
    </row>
    <row r="2448" spans="1:26" ht="13.5" x14ac:dyDescent="0.25">
      <c r="A2448" s="4">
        <f>TITRES_STAT!B2451</f>
        <v>45568</v>
      </c>
      <c r="B2448" s="2">
        <f>TITRES_STAT!C2451</f>
        <v>15.18</v>
      </c>
      <c r="C2448" s="2">
        <f>RSI!I2448</f>
        <v>76.963183515439724</v>
      </c>
      <c r="D2448" s="2">
        <f>MACD!E2448</f>
        <v>-9.7895920882587362E-2</v>
      </c>
      <c r="E2448" s="2">
        <f>MACD!F2448</f>
        <v>-5.7505029692236115E-2</v>
      </c>
      <c r="F2448" s="2">
        <f>'Moving Avg'!D2448</f>
        <v>7.2236999999999991</v>
      </c>
      <c r="G2448" s="2">
        <f>'Moving Avg'!E2448</f>
        <v>7.1173100000000007</v>
      </c>
      <c r="H2448" s="2">
        <f>'Moving Avg'!F2448</f>
        <v>7.0217049999999999</v>
      </c>
      <c r="I2448" s="2">
        <f>'Moving Avg'!G2448</f>
        <v>6.8430299999999997</v>
      </c>
      <c r="J2448" s="2">
        <f>'Moving Avg'!H2448</f>
        <v>5.695075499999998</v>
      </c>
      <c r="K2448" s="18" t="str">
        <f>OBV!F2448</f>
        <v>BULLISH</v>
      </c>
      <c r="L2448" s="18" t="str">
        <f>OBV!G2448</f>
        <v>NEUTRAL</v>
      </c>
      <c r="M2448" s="18" t="str">
        <f>OBV!H2448</f>
        <v>CONFIRMED BULLISH</v>
      </c>
      <c r="N2448" s="21">
        <f t="shared" si="380"/>
        <v>50</v>
      </c>
      <c r="O2448" s="21">
        <f t="shared" si="381"/>
        <v>100</v>
      </c>
      <c r="P2448" s="21">
        <f t="shared" si="382"/>
        <v>50</v>
      </c>
      <c r="Q2448" s="21">
        <f t="shared" si="383"/>
        <v>83.5</v>
      </c>
      <c r="R2448" s="22">
        <f t="shared" si="384"/>
        <v>72.525000000000006</v>
      </c>
      <c r="S2448" s="22">
        <f t="shared" si="385"/>
        <v>68.375</v>
      </c>
      <c r="T2448" s="22">
        <f t="shared" si="386"/>
        <v>72.575000000000003</v>
      </c>
      <c r="U2448" s="22">
        <f t="shared" si="387"/>
        <v>70.875</v>
      </c>
      <c r="V2448" s="21">
        <f t="shared" si="388"/>
        <v>71.158333333333346</v>
      </c>
      <c r="W2448" s="21">
        <f t="shared" si="389"/>
        <v>71.087500000000006</v>
      </c>
      <c r="X2448" s="20"/>
      <c r="Y2448" s="20"/>
      <c r="Z2448" s="20"/>
    </row>
    <row r="2449" spans="1:26" ht="13.5" x14ac:dyDescent="0.25">
      <c r="A2449" s="4">
        <f>TITRES_STAT!B2452</f>
        <v>45569</v>
      </c>
      <c r="B2449" s="2">
        <f>TITRES_STAT!C2452</f>
        <v>15.25</v>
      </c>
      <c r="C2449" s="2">
        <f>RSI!I2449</f>
        <v>78.332022659868557</v>
      </c>
      <c r="D2449" s="2">
        <f>MACD!E2449</f>
        <v>-0.11693695831353423</v>
      </c>
      <c r="E2449" s="2">
        <f>MACD!F2449</f>
        <v>-6.9391415416495739E-2</v>
      </c>
      <c r="F2449" s="2">
        <f>'Moving Avg'!D2449</f>
        <v>7.2476399999999996</v>
      </c>
      <c r="G2449" s="2">
        <f>'Moving Avg'!E2449</f>
        <v>7.15564</v>
      </c>
      <c r="H2449" s="2">
        <f>'Moving Avg'!F2449</f>
        <v>7.0468599999999997</v>
      </c>
      <c r="I2449" s="2">
        <f>'Moving Avg'!G2449</f>
        <v>6.8578820000000009</v>
      </c>
      <c r="J2449" s="2">
        <f>'Moving Avg'!H2449</f>
        <v>5.7052414999999996</v>
      </c>
      <c r="K2449" s="18" t="str">
        <f>OBV!F2449</f>
        <v>BULLISH</v>
      </c>
      <c r="L2449" s="18" t="str">
        <f>OBV!G2449</f>
        <v>NEUTRAL</v>
      </c>
      <c r="M2449" s="18" t="str">
        <f>OBV!H2449</f>
        <v>CONFIRMED BULLISH</v>
      </c>
      <c r="N2449" s="21">
        <f t="shared" si="380"/>
        <v>50</v>
      </c>
      <c r="O2449" s="21">
        <f t="shared" si="381"/>
        <v>100</v>
      </c>
      <c r="P2449" s="21">
        <f t="shared" si="382"/>
        <v>50</v>
      </c>
      <c r="Q2449" s="21">
        <f t="shared" si="383"/>
        <v>83.5</v>
      </c>
      <c r="R2449" s="22">
        <f t="shared" si="384"/>
        <v>72.525000000000006</v>
      </c>
      <c r="S2449" s="22">
        <f t="shared" si="385"/>
        <v>68.375</v>
      </c>
      <c r="T2449" s="22">
        <f t="shared" si="386"/>
        <v>72.575000000000003</v>
      </c>
      <c r="U2449" s="22">
        <f t="shared" si="387"/>
        <v>70.875</v>
      </c>
      <c r="V2449" s="21">
        <f t="shared" si="388"/>
        <v>71.158333333333346</v>
      </c>
      <c r="W2449" s="21">
        <f t="shared" si="389"/>
        <v>71.087500000000006</v>
      </c>
      <c r="X2449" s="20"/>
      <c r="Y2449" s="20"/>
      <c r="Z2449" s="20"/>
    </row>
    <row r="2450" spans="1:26" ht="13.5" x14ac:dyDescent="0.25">
      <c r="A2450" s="4">
        <f>TITRES_STAT!B2453</f>
        <v>45572</v>
      </c>
      <c r="B2450" s="2">
        <f>TITRES_STAT!C2453</f>
        <v>15.3</v>
      </c>
      <c r="C2450" s="2">
        <f>RSI!I2450</f>
        <v>79.281823605991093</v>
      </c>
      <c r="D2450" s="2">
        <f>MACD!E2450</f>
        <v>-0.13297609637694308</v>
      </c>
      <c r="E2450" s="2">
        <f>MACD!F2450</f>
        <v>-8.2108351608585206E-2</v>
      </c>
      <c r="F2450" s="2">
        <f>'Moving Avg'!D2450</f>
        <v>7.2668000000000008</v>
      </c>
      <c r="G2450" s="2">
        <f>'Moving Avg'!E2450</f>
        <v>7.1939700000000002</v>
      </c>
      <c r="H2450" s="2">
        <f>'Moving Avg'!F2450</f>
        <v>7.0645899999999999</v>
      </c>
      <c r="I2450" s="2">
        <f>'Moving Avg'!G2450</f>
        <v>6.8732140000000008</v>
      </c>
      <c r="J2450" s="2">
        <f>'Moving Avg'!H2450</f>
        <v>5.715641999999999</v>
      </c>
      <c r="K2450" s="18" t="str">
        <f>OBV!F2450</f>
        <v>BULLISH</v>
      </c>
      <c r="L2450" s="18" t="str">
        <f>OBV!G2450</f>
        <v>NEUTRAL</v>
      </c>
      <c r="M2450" s="18" t="str">
        <f>OBV!H2450</f>
        <v>CONFIRMED BULLISH</v>
      </c>
      <c r="N2450" s="21">
        <f t="shared" si="380"/>
        <v>50</v>
      </c>
      <c r="O2450" s="21">
        <f t="shared" si="381"/>
        <v>100</v>
      </c>
      <c r="P2450" s="21">
        <f t="shared" si="382"/>
        <v>50</v>
      </c>
      <c r="Q2450" s="21">
        <f t="shared" si="383"/>
        <v>83.5</v>
      </c>
      <c r="R2450" s="22">
        <f t="shared" si="384"/>
        <v>72.525000000000006</v>
      </c>
      <c r="S2450" s="22">
        <f t="shared" si="385"/>
        <v>68.375</v>
      </c>
      <c r="T2450" s="22">
        <f t="shared" si="386"/>
        <v>72.575000000000003</v>
      </c>
      <c r="U2450" s="22">
        <f t="shared" si="387"/>
        <v>70.875</v>
      </c>
      <c r="V2450" s="21">
        <f t="shared" si="388"/>
        <v>71.158333333333346</v>
      </c>
      <c r="W2450" s="21">
        <f t="shared" si="389"/>
        <v>71.087500000000006</v>
      </c>
      <c r="X2450" s="20"/>
      <c r="Y2450" s="20"/>
      <c r="Z2450" s="20"/>
    </row>
    <row r="2451" spans="1:26" ht="13.5" x14ac:dyDescent="0.25">
      <c r="A2451" s="4">
        <f>TITRES_STAT!B2454</f>
        <v>45573</v>
      </c>
      <c r="B2451" s="2">
        <f>TITRES_STAT!C2454</f>
        <v>15.8</v>
      </c>
      <c r="C2451" s="2">
        <f>RSI!I2451</f>
        <v>85.918217059336683</v>
      </c>
      <c r="D2451" s="2">
        <f>MACD!E2451</f>
        <v>-0.16394321484397878</v>
      </c>
      <c r="E2451" s="2">
        <f>MACD!F2451</f>
        <v>-9.8475324255663924E-2</v>
      </c>
      <c r="F2451" s="2">
        <f>'Moving Avg'!D2451</f>
        <v>7.3434600000000003</v>
      </c>
      <c r="G2451" s="2">
        <f>'Moving Avg'!E2451</f>
        <v>7.2548300000000001</v>
      </c>
      <c r="H2451" s="2">
        <f>'Moving Avg'!F2451</f>
        <v>7.0959750000000001</v>
      </c>
      <c r="I2451" s="2">
        <f>'Moving Avg'!G2451</f>
        <v>6.8942980000000009</v>
      </c>
      <c r="J2451" s="2">
        <f>'Moving Avg'!H2451</f>
        <v>5.7271259999999993</v>
      </c>
      <c r="K2451" s="18" t="str">
        <f>OBV!F2451</f>
        <v>BULLISH</v>
      </c>
      <c r="L2451" s="18" t="str">
        <f>OBV!G2451</f>
        <v>NEUTRAL</v>
      </c>
      <c r="M2451" s="18" t="str">
        <f>OBV!H2451</f>
        <v>CONFIRMED BULLISH</v>
      </c>
      <c r="N2451" s="21">
        <f t="shared" si="380"/>
        <v>50</v>
      </c>
      <c r="O2451" s="21">
        <f t="shared" si="381"/>
        <v>100</v>
      </c>
      <c r="P2451" s="21">
        <f t="shared" si="382"/>
        <v>50</v>
      </c>
      <c r="Q2451" s="21">
        <f t="shared" si="383"/>
        <v>83.5</v>
      </c>
      <c r="R2451" s="22">
        <f t="shared" si="384"/>
        <v>72.525000000000006</v>
      </c>
      <c r="S2451" s="22">
        <f t="shared" si="385"/>
        <v>68.375</v>
      </c>
      <c r="T2451" s="22">
        <f t="shared" si="386"/>
        <v>72.575000000000003</v>
      </c>
      <c r="U2451" s="22">
        <f t="shared" si="387"/>
        <v>70.875</v>
      </c>
      <c r="V2451" s="21">
        <f t="shared" si="388"/>
        <v>71.158333333333346</v>
      </c>
      <c r="W2451" s="21">
        <f t="shared" si="389"/>
        <v>71.087500000000006</v>
      </c>
      <c r="X2451" s="20"/>
      <c r="Y2451" s="20"/>
      <c r="Z2451" s="20"/>
    </row>
    <row r="2452" spans="1:26" ht="13.5" x14ac:dyDescent="0.25">
      <c r="A2452" s="4">
        <f>TITRES_STAT!B2455</f>
        <v>45574</v>
      </c>
      <c r="B2452" s="2">
        <f>TITRES_STAT!C2455</f>
        <v>15.9</v>
      </c>
      <c r="C2452" s="2">
        <f>RSI!I2452</f>
        <v>86.826683931285231</v>
      </c>
      <c r="D2452" s="2">
        <f>MACD!E2452</f>
        <v>-0.18206681803217961</v>
      </c>
      <c r="E2452" s="2">
        <f>MACD!F2452</f>
        <v>-0.11519362301096708</v>
      </c>
      <c r="F2452" s="2">
        <f>'Moving Avg'!D2452</f>
        <v>7.4201199999999998</v>
      </c>
      <c r="G2452" s="2">
        <f>'Moving Avg'!E2452</f>
        <v>7.3108900000000006</v>
      </c>
      <c r="H2452" s="2">
        <f>'Moving Avg'!F2452</f>
        <v>7.1319100000000004</v>
      </c>
      <c r="I2452" s="2">
        <f>'Moving Avg'!G2452</f>
        <v>6.9161480000000006</v>
      </c>
      <c r="J2452" s="2">
        <f>'Moving Avg'!H2452</f>
        <v>5.7389639999999993</v>
      </c>
      <c r="K2452" s="18" t="str">
        <f>OBV!F2452</f>
        <v>BULLISH</v>
      </c>
      <c r="L2452" s="18" t="str">
        <f>OBV!G2452</f>
        <v>NEUTRAL</v>
      </c>
      <c r="M2452" s="18" t="str">
        <f>OBV!H2452</f>
        <v>CONFIRMED BULLISH</v>
      </c>
      <c r="N2452" s="21">
        <f t="shared" si="380"/>
        <v>50</v>
      </c>
      <c r="O2452" s="21">
        <f t="shared" si="381"/>
        <v>100</v>
      </c>
      <c r="P2452" s="21">
        <f t="shared" si="382"/>
        <v>50</v>
      </c>
      <c r="Q2452" s="21">
        <f t="shared" si="383"/>
        <v>83.5</v>
      </c>
      <c r="R2452" s="22">
        <f t="shared" si="384"/>
        <v>72.525000000000006</v>
      </c>
      <c r="S2452" s="22">
        <f t="shared" si="385"/>
        <v>68.375</v>
      </c>
      <c r="T2452" s="22">
        <f t="shared" si="386"/>
        <v>72.575000000000003</v>
      </c>
      <c r="U2452" s="22">
        <f t="shared" si="387"/>
        <v>70.875</v>
      </c>
      <c r="V2452" s="21">
        <f t="shared" si="388"/>
        <v>71.158333333333346</v>
      </c>
      <c r="W2452" s="21">
        <f t="shared" si="389"/>
        <v>71.087500000000006</v>
      </c>
      <c r="X2452" s="20"/>
      <c r="Y2452" s="20"/>
      <c r="Z2452" s="20"/>
    </row>
    <row r="2453" spans="1:26" ht="13.5" x14ac:dyDescent="0.25">
      <c r="A2453" s="4">
        <f>TITRES_STAT!B2456</f>
        <v>45575</v>
      </c>
      <c r="B2453" s="2">
        <f>TITRES_STAT!C2456</f>
        <v>15.93</v>
      </c>
      <c r="C2453" s="2">
        <f>RSI!I2453</f>
        <v>87.096197611795091</v>
      </c>
      <c r="D2453" s="2">
        <f>MACD!E2453</f>
        <v>-0.18543127274621529</v>
      </c>
      <c r="E2453" s="2">
        <f>MACD!F2453</f>
        <v>-0.12924115295801672</v>
      </c>
      <c r="F2453" s="2">
        <f>'Moving Avg'!D2453</f>
        <v>7.492</v>
      </c>
      <c r="G2453" s="2">
        <f>'Moving Avg'!E2453</f>
        <v>7.3578500000000009</v>
      </c>
      <c r="H2453" s="2">
        <f>'Moving Avg'!F2453</f>
        <v>7.1654550000000015</v>
      </c>
      <c r="I2453" s="2">
        <f>'Moving Avg'!G2453</f>
        <v>6.9379020000000011</v>
      </c>
      <c r="J2453" s="2">
        <f>'Moving Avg'!H2453</f>
        <v>5.7512179999999997</v>
      </c>
      <c r="K2453" s="18" t="str">
        <f>OBV!F2453</f>
        <v>BULLISH</v>
      </c>
      <c r="L2453" s="18" t="str">
        <f>OBV!G2453</f>
        <v>NEUTRAL</v>
      </c>
      <c r="M2453" s="18" t="str">
        <f>OBV!H2453</f>
        <v>CONFIRMED BULLISH</v>
      </c>
      <c r="N2453" s="21">
        <f t="shared" si="380"/>
        <v>50</v>
      </c>
      <c r="O2453" s="21">
        <f t="shared" si="381"/>
        <v>100</v>
      </c>
      <c r="P2453" s="21">
        <f t="shared" si="382"/>
        <v>50</v>
      </c>
      <c r="Q2453" s="21">
        <f t="shared" si="383"/>
        <v>83.5</v>
      </c>
      <c r="R2453" s="22">
        <f t="shared" si="384"/>
        <v>72.525000000000006</v>
      </c>
      <c r="S2453" s="22">
        <f t="shared" si="385"/>
        <v>68.375</v>
      </c>
      <c r="T2453" s="22">
        <f t="shared" si="386"/>
        <v>72.575000000000003</v>
      </c>
      <c r="U2453" s="22">
        <f t="shared" si="387"/>
        <v>70.875</v>
      </c>
      <c r="V2453" s="21">
        <f t="shared" si="388"/>
        <v>71.158333333333346</v>
      </c>
      <c r="W2453" s="21">
        <f t="shared" si="389"/>
        <v>71.087500000000006</v>
      </c>
      <c r="X2453" s="20"/>
      <c r="Y2453" s="20"/>
      <c r="Z2453" s="20"/>
    </row>
    <row r="2454" spans="1:26" ht="13.5" x14ac:dyDescent="0.25">
      <c r="A2454" s="4">
        <f>TITRES_STAT!B2457</f>
        <v>45576</v>
      </c>
      <c r="B2454" s="2">
        <f>TITRES_STAT!C2457</f>
        <v>15.98</v>
      </c>
      <c r="C2454" s="2">
        <f>RSI!I2454</f>
        <v>87.551422019206967</v>
      </c>
      <c r="D2454" s="2">
        <f>MACD!E2454</f>
        <v>-0.18938369427150015</v>
      </c>
      <c r="E2454" s="2">
        <f>MACD!F2454</f>
        <v>-0.14126966122071341</v>
      </c>
      <c r="F2454" s="2">
        <f>'Moving Avg'!D2454</f>
        <v>7.5619599999999991</v>
      </c>
      <c r="G2454" s="2">
        <f>'Moving Avg'!E2454</f>
        <v>7.4047999999999998</v>
      </c>
      <c r="H2454" s="2">
        <f>'Moving Avg'!F2454</f>
        <v>7.2001950000000008</v>
      </c>
      <c r="I2454" s="2">
        <f>'Moving Avg'!G2454</f>
        <v>6.9607100000000006</v>
      </c>
      <c r="J2454" s="2">
        <f>'Moving Avg'!H2454</f>
        <v>5.7635225000000005</v>
      </c>
      <c r="K2454" s="18" t="str">
        <f>OBV!F2454</f>
        <v>BULLISH</v>
      </c>
      <c r="L2454" s="18" t="str">
        <f>OBV!G2454</f>
        <v>NEUTRAL</v>
      </c>
      <c r="M2454" s="18" t="str">
        <f>OBV!H2454</f>
        <v>CONFIRMED BULLISH</v>
      </c>
      <c r="N2454" s="21">
        <f t="shared" si="380"/>
        <v>50</v>
      </c>
      <c r="O2454" s="21">
        <f t="shared" si="381"/>
        <v>100</v>
      </c>
      <c r="P2454" s="21">
        <f t="shared" si="382"/>
        <v>50</v>
      </c>
      <c r="Q2454" s="21">
        <f t="shared" si="383"/>
        <v>83.5</v>
      </c>
      <c r="R2454" s="22">
        <f t="shared" si="384"/>
        <v>72.525000000000006</v>
      </c>
      <c r="S2454" s="22">
        <f t="shared" si="385"/>
        <v>68.375</v>
      </c>
      <c r="T2454" s="22">
        <f t="shared" si="386"/>
        <v>72.575000000000003</v>
      </c>
      <c r="U2454" s="22">
        <f t="shared" si="387"/>
        <v>70.875</v>
      </c>
      <c r="V2454" s="21">
        <f t="shared" si="388"/>
        <v>71.158333333333346</v>
      </c>
      <c r="W2454" s="21">
        <f t="shared" si="389"/>
        <v>71.087500000000006</v>
      </c>
      <c r="X2454" s="20"/>
      <c r="Y2454" s="20"/>
      <c r="Z2454" s="20"/>
    </row>
    <row r="2455" spans="1:26" ht="13.5" x14ac:dyDescent="0.25">
      <c r="A2455" s="4">
        <f>TITRES_STAT!B2458</f>
        <v>45579</v>
      </c>
      <c r="B2455" s="2">
        <f>TITRES_STAT!C2458</f>
        <v>15.98</v>
      </c>
      <c r="C2455" s="2">
        <f>RSI!I2455</f>
        <v>87.551422019206967</v>
      </c>
      <c r="D2455" s="2">
        <f>MACD!E2455</f>
        <v>-0.1883032986657085</v>
      </c>
      <c r="E2455" s="2">
        <f>MACD!F2455</f>
        <v>-0.15067638870971245</v>
      </c>
      <c r="F2455" s="2">
        <f>'Moving Avg'!D2455</f>
        <v>7.6271199999999997</v>
      </c>
      <c r="G2455" s="2">
        <f>'Moving Avg'!E2455</f>
        <v>7.4469599999999998</v>
      </c>
      <c r="H2455" s="2">
        <f>'Moving Avg'!F2455</f>
        <v>7.2349350000000001</v>
      </c>
      <c r="I2455" s="2">
        <f>'Moving Avg'!G2455</f>
        <v>6.9826540000000001</v>
      </c>
      <c r="J2455" s="2">
        <f>'Moving Avg'!H2455</f>
        <v>5.7756664999999998</v>
      </c>
      <c r="K2455" s="18" t="str">
        <f>OBV!F2455</f>
        <v>BULLISH</v>
      </c>
      <c r="L2455" s="18" t="str">
        <f>OBV!G2455</f>
        <v>NEUTRAL</v>
      </c>
      <c r="M2455" s="18" t="str">
        <f>OBV!H2455</f>
        <v>CONFIRMED BULLISH</v>
      </c>
      <c r="N2455" s="21">
        <f t="shared" si="380"/>
        <v>50</v>
      </c>
      <c r="O2455" s="21">
        <f t="shared" si="381"/>
        <v>100</v>
      </c>
      <c r="P2455" s="21">
        <f t="shared" si="382"/>
        <v>50</v>
      </c>
      <c r="Q2455" s="21">
        <f t="shared" si="383"/>
        <v>83.5</v>
      </c>
      <c r="R2455" s="22">
        <f t="shared" si="384"/>
        <v>72.525000000000006</v>
      </c>
      <c r="S2455" s="22">
        <f t="shared" si="385"/>
        <v>68.375</v>
      </c>
      <c r="T2455" s="22">
        <f t="shared" si="386"/>
        <v>72.575000000000003</v>
      </c>
      <c r="U2455" s="22">
        <f t="shared" si="387"/>
        <v>70.875</v>
      </c>
      <c r="V2455" s="21">
        <f t="shared" si="388"/>
        <v>71.158333333333346</v>
      </c>
      <c r="W2455" s="21">
        <f t="shared" si="389"/>
        <v>71.087500000000006</v>
      </c>
      <c r="X2455" s="20"/>
      <c r="Y2455" s="20"/>
      <c r="Z2455" s="20"/>
    </row>
    <row r="2456" spans="1:26" ht="13.5" x14ac:dyDescent="0.25">
      <c r="A2456" s="4">
        <f>TITRES_STAT!B2459</f>
        <v>45581</v>
      </c>
      <c r="B2456" s="2">
        <f>TITRES_STAT!C2459</f>
        <v>15.9</v>
      </c>
      <c r="C2456" s="2">
        <f>RSI!I2456</f>
        <v>82.164248516258027</v>
      </c>
      <c r="D2456" s="2">
        <f>MACD!E2456</f>
        <v>-0.19464768047124981</v>
      </c>
      <c r="E2456" s="2">
        <f>MACD!F2456</f>
        <v>-0.15947064706201994</v>
      </c>
      <c r="F2456" s="2">
        <f>'Moving Avg'!D2456</f>
        <v>7.6367000000000003</v>
      </c>
      <c r="G2456" s="2">
        <f>'Moving Avg'!E2456</f>
        <v>7.490079999999999</v>
      </c>
      <c r="H2456" s="2">
        <f>'Moving Avg'!F2456</f>
        <v>7.2691950000000016</v>
      </c>
      <c r="I2456" s="2">
        <f>'Moving Avg'!G2456</f>
        <v>7.0014359999999991</v>
      </c>
      <c r="J2456" s="2">
        <f>'Moving Avg'!H2456</f>
        <v>5.7875044999999989</v>
      </c>
      <c r="K2456" s="18" t="str">
        <f>OBV!F2456</f>
        <v>BULLISH</v>
      </c>
      <c r="L2456" s="18" t="str">
        <f>OBV!G2456</f>
        <v>NEUTRAL</v>
      </c>
      <c r="M2456" s="18" t="str">
        <f>OBV!H2456</f>
        <v>CONFIRMED BULLISH</v>
      </c>
      <c r="N2456" s="21">
        <f t="shared" si="380"/>
        <v>50</v>
      </c>
      <c r="O2456" s="21">
        <f t="shared" si="381"/>
        <v>100</v>
      </c>
      <c r="P2456" s="21">
        <f t="shared" si="382"/>
        <v>50</v>
      </c>
      <c r="Q2456" s="21">
        <f t="shared" si="383"/>
        <v>83.5</v>
      </c>
      <c r="R2456" s="22">
        <f t="shared" si="384"/>
        <v>72.525000000000006</v>
      </c>
      <c r="S2456" s="22">
        <f t="shared" si="385"/>
        <v>68.375</v>
      </c>
      <c r="T2456" s="22">
        <f t="shared" si="386"/>
        <v>72.575000000000003</v>
      </c>
      <c r="U2456" s="22">
        <f t="shared" si="387"/>
        <v>70.875</v>
      </c>
      <c r="V2456" s="21">
        <f t="shared" si="388"/>
        <v>71.158333333333346</v>
      </c>
      <c r="W2456" s="21">
        <f t="shared" si="389"/>
        <v>71.087500000000006</v>
      </c>
      <c r="X2456" s="20"/>
      <c r="Y2456" s="20"/>
      <c r="Z2456" s="20"/>
    </row>
    <row r="2457" spans="1:26" ht="13.5" x14ac:dyDescent="0.25">
      <c r="A2457" s="4">
        <f>TITRES_STAT!B2460</f>
        <v>45582</v>
      </c>
      <c r="B2457" s="2">
        <f>TITRES_STAT!C2460</f>
        <v>15.97</v>
      </c>
      <c r="C2457" s="2">
        <f>RSI!I2457</f>
        <v>83.141374661930882</v>
      </c>
      <c r="D2457" s="2">
        <f>MACD!E2457</f>
        <v>-0.19742635361836847</v>
      </c>
      <c r="E2457" s="2">
        <f>MACD!F2457</f>
        <v>-0.16706178837328964</v>
      </c>
      <c r="F2457" s="2">
        <f>'Moving Avg'!D2457</f>
        <v>7.6433999999999997</v>
      </c>
      <c r="G2457" s="2">
        <f>'Moving Avg'!E2457</f>
        <v>7.5317600000000002</v>
      </c>
      <c r="H2457" s="2">
        <f>'Moving Avg'!F2457</f>
        <v>7.3056099999999997</v>
      </c>
      <c r="I2457" s="2">
        <f>'Moving Avg'!G2457</f>
        <v>7.0203139999999982</v>
      </c>
      <c r="J2457" s="2">
        <f>'Moving Avg'!H2457</f>
        <v>5.7990514999999991</v>
      </c>
      <c r="K2457" s="18" t="str">
        <f>OBV!F2457</f>
        <v>BEARISH</v>
      </c>
      <c r="L2457" s="18" t="str">
        <f>OBV!G2457</f>
        <v>NEUTRAL</v>
      </c>
      <c r="M2457" s="18" t="str">
        <f>OBV!H2457</f>
        <v>BEARISH DIVERGENCE</v>
      </c>
      <c r="N2457" s="21">
        <f t="shared" si="380"/>
        <v>50</v>
      </c>
      <c r="O2457" s="21">
        <f t="shared" si="381"/>
        <v>100</v>
      </c>
      <c r="P2457" s="21">
        <f t="shared" si="382"/>
        <v>50</v>
      </c>
      <c r="Q2457" s="21">
        <f t="shared" si="383"/>
        <v>16.5</v>
      </c>
      <c r="R2457" s="22">
        <f t="shared" si="384"/>
        <v>62.475000000000001</v>
      </c>
      <c r="S2457" s="22">
        <f t="shared" si="385"/>
        <v>51.625</v>
      </c>
      <c r="T2457" s="22">
        <f t="shared" si="386"/>
        <v>42.424999999999997</v>
      </c>
      <c r="U2457" s="22">
        <f t="shared" si="387"/>
        <v>54.125</v>
      </c>
      <c r="V2457" s="21">
        <f t="shared" si="388"/>
        <v>52.17499999999999</v>
      </c>
      <c r="W2457" s="21">
        <f t="shared" si="389"/>
        <v>52.662499999999994</v>
      </c>
      <c r="X2457" s="20"/>
      <c r="Y2457" s="20"/>
      <c r="Z2457" s="20"/>
    </row>
    <row r="2458" spans="1:26" ht="13.5" x14ac:dyDescent="0.25">
      <c r="A2458" s="4">
        <f>TITRES_STAT!B2461</f>
        <v>45583</v>
      </c>
      <c r="B2458" s="2">
        <f>TITRES_STAT!C2461</f>
        <v>15.94</v>
      </c>
      <c r="C2458" s="2">
        <f>RSI!I2458</f>
        <v>81.098930177825196</v>
      </c>
      <c r="D2458" s="2">
        <f>MACD!E2458</f>
        <v>-0.19515179436191232</v>
      </c>
      <c r="E2458" s="2">
        <f>MACD!F2458</f>
        <v>-0.17267978957101418</v>
      </c>
      <c r="F2458" s="2">
        <f>'Moving Avg'!D2458</f>
        <v>7.6443600000000007</v>
      </c>
      <c r="G2458" s="2">
        <f>'Moving Avg'!E2458</f>
        <v>7.5681799999999981</v>
      </c>
      <c r="H2458" s="2">
        <f>'Moving Avg'!F2458</f>
        <v>7.3427450000000007</v>
      </c>
      <c r="I2458" s="2">
        <f>'Moving Avg'!G2458</f>
        <v>7.0389059999999981</v>
      </c>
      <c r="J2458" s="2">
        <f>'Moving Avg'!H2458</f>
        <v>5.8104120000000004</v>
      </c>
      <c r="K2458" s="18" t="str">
        <f>OBV!F2458</f>
        <v>BEARISH</v>
      </c>
      <c r="L2458" s="18" t="str">
        <f>OBV!G2458</f>
        <v>NEUTRAL</v>
      </c>
      <c r="M2458" s="18" t="str">
        <f>OBV!H2458</f>
        <v>BEARISH DIVERGENCE</v>
      </c>
      <c r="N2458" s="21">
        <f t="shared" si="380"/>
        <v>50</v>
      </c>
      <c r="O2458" s="21">
        <f t="shared" si="381"/>
        <v>100</v>
      </c>
      <c r="P2458" s="21">
        <f t="shared" si="382"/>
        <v>50</v>
      </c>
      <c r="Q2458" s="21">
        <f t="shared" si="383"/>
        <v>16.5</v>
      </c>
      <c r="R2458" s="22">
        <f t="shared" si="384"/>
        <v>62.475000000000001</v>
      </c>
      <c r="S2458" s="22">
        <f t="shared" si="385"/>
        <v>51.625</v>
      </c>
      <c r="T2458" s="22">
        <f t="shared" si="386"/>
        <v>42.424999999999997</v>
      </c>
      <c r="U2458" s="22">
        <f t="shared" si="387"/>
        <v>54.125</v>
      </c>
      <c r="V2458" s="21">
        <f t="shared" si="388"/>
        <v>52.17499999999999</v>
      </c>
      <c r="W2458" s="21">
        <f t="shared" si="389"/>
        <v>52.662499999999994</v>
      </c>
      <c r="X2458" s="20"/>
      <c r="Y2458" s="20"/>
      <c r="Z2458" s="20"/>
    </row>
    <row r="2459" spans="1:26" ht="13.5" x14ac:dyDescent="0.25">
      <c r="A2459" s="4">
        <f>TITRES_STAT!B2462</f>
        <v>45586</v>
      </c>
      <c r="B2459" s="2">
        <f>TITRES_STAT!C2462</f>
        <v>15.98</v>
      </c>
      <c r="C2459" s="2">
        <f>RSI!I2459</f>
        <v>81.744020049380552</v>
      </c>
      <c r="D2459" s="2">
        <f>MACD!E2459</f>
        <v>-0.19155717620529522</v>
      </c>
      <c r="E2459" s="2">
        <f>MACD!F2459</f>
        <v>-0.17645526689787039</v>
      </c>
      <c r="F2459" s="2">
        <f>'Moving Avg'!D2459</f>
        <v>7.6443599999999989</v>
      </c>
      <c r="G2459" s="2">
        <f>'Moving Avg'!E2459</f>
        <v>7.6031599999999999</v>
      </c>
      <c r="H2459" s="2">
        <f>'Moving Avg'!F2459</f>
        <v>7.3793999999999995</v>
      </c>
      <c r="I2459" s="2">
        <f>'Moving Avg'!G2459</f>
        <v>7.0540459999999969</v>
      </c>
      <c r="J2459" s="2">
        <f>'Moving Avg'!H2459</f>
        <v>5.8225560000000005</v>
      </c>
      <c r="K2459" s="18" t="str">
        <f>OBV!F2459</f>
        <v>BEARISH</v>
      </c>
      <c r="L2459" s="18" t="str">
        <f>OBV!G2459</f>
        <v>NEUTRAL</v>
      </c>
      <c r="M2459" s="18" t="str">
        <f>OBV!H2459</f>
        <v>NEUTRAL</v>
      </c>
      <c r="N2459" s="21">
        <f t="shared" si="380"/>
        <v>50</v>
      </c>
      <c r="O2459" s="21">
        <f t="shared" si="381"/>
        <v>100</v>
      </c>
      <c r="P2459" s="21">
        <f t="shared" si="382"/>
        <v>50</v>
      </c>
      <c r="Q2459" s="21">
        <f t="shared" si="383"/>
        <v>16.5</v>
      </c>
      <c r="R2459" s="22">
        <f t="shared" si="384"/>
        <v>62.475000000000001</v>
      </c>
      <c r="S2459" s="22">
        <f t="shared" si="385"/>
        <v>51.625</v>
      </c>
      <c r="T2459" s="22">
        <f t="shared" si="386"/>
        <v>42.424999999999997</v>
      </c>
      <c r="U2459" s="22">
        <f t="shared" si="387"/>
        <v>54.125</v>
      </c>
      <c r="V2459" s="21">
        <f t="shared" si="388"/>
        <v>52.17499999999999</v>
      </c>
      <c r="W2459" s="21">
        <f t="shared" si="389"/>
        <v>52.662499999999994</v>
      </c>
      <c r="X2459" s="20"/>
      <c r="Y2459" s="20"/>
      <c r="Z2459" s="20"/>
    </row>
    <row r="2460" spans="1:26" ht="13.5" x14ac:dyDescent="0.25">
      <c r="A2460" s="4">
        <f>TITRES_STAT!B2463</f>
        <v>45587</v>
      </c>
      <c r="B2460" s="2">
        <f>TITRES_STAT!C2463</f>
        <v>16.100000000000001</v>
      </c>
      <c r="C2460" s="2">
        <f>RSI!I2460</f>
        <v>83.562802559981947</v>
      </c>
      <c r="D2460" s="2">
        <f>MACD!E2460</f>
        <v>-0.19111116851899546</v>
      </c>
      <c r="E2460" s="2">
        <f>MACD!F2460</f>
        <v>-0.1793864472220954</v>
      </c>
      <c r="F2460" s="2">
        <f>'Moving Avg'!D2460</f>
        <v>7.6558599999999997</v>
      </c>
      <c r="G2460" s="2">
        <f>'Moving Avg'!E2460</f>
        <v>7.6414899999999992</v>
      </c>
      <c r="H2460" s="2">
        <f>'Moving Avg'!F2460</f>
        <v>7.4177300000000015</v>
      </c>
      <c r="I2460" s="2">
        <f>'Moving Avg'!G2460</f>
        <v>7.0704319999999976</v>
      </c>
      <c r="J2460" s="2">
        <f>'Moving Avg'!H2460</f>
        <v>5.835446000000001</v>
      </c>
      <c r="K2460" s="18" t="str">
        <f>OBV!F2460</f>
        <v>BEARISH</v>
      </c>
      <c r="L2460" s="18" t="str">
        <f>OBV!G2460</f>
        <v>NEUTRAL</v>
      </c>
      <c r="M2460" s="18" t="str">
        <f>OBV!H2460</f>
        <v>BEARISH DIVERGENCE</v>
      </c>
      <c r="N2460" s="21">
        <f t="shared" si="380"/>
        <v>50</v>
      </c>
      <c r="O2460" s="21">
        <f t="shared" si="381"/>
        <v>100</v>
      </c>
      <c r="P2460" s="21">
        <f t="shared" si="382"/>
        <v>50</v>
      </c>
      <c r="Q2460" s="21">
        <f t="shared" si="383"/>
        <v>16.5</v>
      </c>
      <c r="R2460" s="22">
        <f t="shared" si="384"/>
        <v>62.475000000000001</v>
      </c>
      <c r="S2460" s="22">
        <f t="shared" si="385"/>
        <v>51.625</v>
      </c>
      <c r="T2460" s="22">
        <f t="shared" si="386"/>
        <v>42.424999999999997</v>
      </c>
      <c r="U2460" s="22">
        <f t="shared" si="387"/>
        <v>54.125</v>
      </c>
      <c r="V2460" s="21">
        <f t="shared" si="388"/>
        <v>52.17499999999999</v>
      </c>
      <c r="W2460" s="21">
        <f t="shared" si="389"/>
        <v>52.662499999999994</v>
      </c>
      <c r="X2460" s="20"/>
      <c r="Y2460" s="20"/>
      <c r="Z2460" s="20"/>
    </row>
    <row r="2461" spans="1:26" ht="13.5" x14ac:dyDescent="0.25">
      <c r="A2461" s="4">
        <f>TITRES_STAT!B2464</f>
        <v>45588</v>
      </c>
      <c r="B2461" s="2">
        <f>TITRES_STAT!C2464</f>
        <v>16.22</v>
      </c>
      <c r="C2461" s="2">
        <f>RSI!I2461</f>
        <v>85.155475473940811</v>
      </c>
      <c r="D2461" s="2">
        <f>MACD!E2461</f>
        <v>-0.16034963920900136</v>
      </c>
      <c r="E2461" s="2">
        <f>MACD!F2461</f>
        <v>-0.1755790856194766</v>
      </c>
      <c r="F2461" s="2">
        <f>'Moving Avg'!D2461</f>
        <v>7.6865199999999998</v>
      </c>
      <c r="G2461" s="2">
        <f>'Moving Avg'!E2461</f>
        <v>7.6616100000000005</v>
      </c>
      <c r="H2461" s="2">
        <f>'Moving Avg'!F2461</f>
        <v>7.4582200000000016</v>
      </c>
      <c r="I2461" s="2">
        <f>'Moving Avg'!G2461</f>
        <v>7.0879679999999965</v>
      </c>
      <c r="J2461" s="2">
        <f>'Moving Avg'!H2461</f>
        <v>5.8486234999999995</v>
      </c>
      <c r="K2461" s="18" t="str">
        <f>OBV!F2461</f>
        <v>BULLISH</v>
      </c>
      <c r="L2461" s="18" t="str">
        <f>OBV!G2461</f>
        <v>NEUTRAL</v>
      </c>
      <c r="M2461" s="18" t="str">
        <f>OBV!H2461</f>
        <v>CONFIRMED BULLISH</v>
      </c>
      <c r="N2461" s="21">
        <f t="shared" si="380"/>
        <v>50</v>
      </c>
      <c r="O2461" s="21">
        <f t="shared" si="381"/>
        <v>100</v>
      </c>
      <c r="P2461" s="21">
        <f t="shared" si="382"/>
        <v>50</v>
      </c>
      <c r="Q2461" s="21">
        <f t="shared" si="383"/>
        <v>83.5</v>
      </c>
      <c r="R2461" s="22">
        <f t="shared" si="384"/>
        <v>72.525000000000006</v>
      </c>
      <c r="S2461" s="22">
        <f t="shared" si="385"/>
        <v>68.375</v>
      </c>
      <c r="T2461" s="22">
        <f t="shared" si="386"/>
        <v>72.575000000000003</v>
      </c>
      <c r="U2461" s="22">
        <f t="shared" si="387"/>
        <v>70.875</v>
      </c>
      <c r="V2461" s="21">
        <f t="shared" si="388"/>
        <v>71.158333333333346</v>
      </c>
      <c r="W2461" s="21">
        <f t="shared" si="389"/>
        <v>71.087500000000006</v>
      </c>
      <c r="X2461" s="20"/>
      <c r="Y2461" s="20"/>
      <c r="Z2461" s="20"/>
    </row>
    <row r="2462" spans="1:26" ht="13.5" x14ac:dyDescent="0.25">
      <c r="A2462" s="4">
        <f>TITRES_STAT!B2465</f>
        <v>45589</v>
      </c>
      <c r="B2462" s="2">
        <f>TITRES_STAT!C2465</f>
        <v>16.22</v>
      </c>
      <c r="C2462" s="2">
        <f>RSI!I2462</f>
        <v>85.155475473940811</v>
      </c>
      <c r="D2462" s="2">
        <f>MACD!E2462</f>
        <v>-0.12934502633981459</v>
      </c>
      <c r="E2462" s="2">
        <f>MACD!F2462</f>
        <v>-0.16633227376354423</v>
      </c>
      <c r="F2462" s="2">
        <f>'Moving Avg'!D2462</f>
        <v>7.7104799999999996</v>
      </c>
      <c r="G2462" s="2">
        <f>'Moving Avg'!E2462</f>
        <v>7.6769400000000001</v>
      </c>
      <c r="H2462" s="2">
        <f>'Moving Avg'!F2462</f>
        <v>7.493915000000003</v>
      </c>
      <c r="I2462" s="2">
        <f>'Moving Avg'!G2462</f>
        <v>7.107325999999996</v>
      </c>
      <c r="J2462" s="2">
        <f>'Moving Avg'!H2462</f>
        <v>5.8622600000000009</v>
      </c>
      <c r="K2462" s="18" t="str">
        <f>OBV!F2462</f>
        <v>BULLISH</v>
      </c>
      <c r="L2462" s="18" t="str">
        <f>OBV!G2462</f>
        <v>NEUTRAL</v>
      </c>
      <c r="M2462" s="18" t="str">
        <f>OBV!H2462</f>
        <v>CONFIRMED BULLISH</v>
      </c>
      <c r="N2462" s="21">
        <f t="shared" si="380"/>
        <v>50</v>
      </c>
      <c r="O2462" s="21">
        <f t="shared" si="381"/>
        <v>100</v>
      </c>
      <c r="P2462" s="21">
        <f t="shared" si="382"/>
        <v>50</v>
      </c>
      <c r="Q2462" s="21">
        <f t="shared" si="383"/>
        <v>83.5</v>
      </c>
      <c r="R2462" s="22">
        <f t="shared" si="384"/>
        <v>72.525000000000006</v>
      </c>
      <c r="S2462" s="22">
        <f t="shared" si="385"/>
        <v>68.375</v>
      </c>
      <c r="T2462" s="22">
        <f t="shared" si="386"/>
        <v>72.575000000000003</v>
      </c>
      <c r="U2462" s="22">
        <f t="shared" si="387"/>
        <v>70.875</v>
      </c>
      <c r="V2462" s="21">
        <f t="shared" si="388"/>
        <v>71.158333333333346</v>
      </c>
      <c r="W2462" s="21">
        <f t="shared" si="389"/>
        <v>71.087500000000006</v>
      </c>
      <c r="X2462" s="20"/>
      <c r="Y2462" s="20"/>
      <c r="Z2462" s="20"/>
    </row>
    <row r="2463" spans="1:26" ht="13.5" x14ac:dyDescent="0.25">
      <c r="A2463" s="4">
        <f>TITRES_STAT!B2466</f>
        <v>45590</v>
      </c>
      <c r="B2463" s="2">
        <f>TITRES_STAT!C2466</f>
        <v>16.100000000000001</v>
      </c>
      <c r="C2463" s="2">
        <f>RSI!I2463</f>
        <v>76.552876049428932</v>
      </c>
      <c r="D2463" s="2">
        <f>MACD!E2463</f>
        <v>-9.8852010258942968E-2</v>
      </c>
      <c r="E2463" s="2">
        <f>MACD!F2463</f>
        <v>-0.15283622106262398</v>
      </c>
      <c r="F2463" s="2">
        <f>'Moving Avg'!D2463</f>
        <v>7.7257999999999996</v>
      </c>
      <c r="G2463" s="2">
        <f>'Moving Avg'!E2463</f>
        <v>7.6850799999999992</v>
      </c>
      <c r="H2463" s="2">
        <f>'Moving Avg'!F2463</f>
        <v>7.5214650000000018</v>
      </c>
      <c r="I2463" s="2">
        <f>'Moving Avg'!G2463</f>
        <v>7.1250539999999951</v>
      </c>
      <c r="J2463" s="2">
        <f>'Moving Avg'!H2463</f>
        <v>5.8759070000000007</v>
      </c>
      <c r="K2463" s="18" t="str">
        <f>OBV!F2463</f>
        <v>BULLISH</v>
      </c>
      <c r="L2463" s="18" t="str">
        <f>OBV!G2463</f>
        <v>NEUTRAL</v>
      </c>
      <c r="M2463" s="18" t="str">
        <f>OBV!H2463</f>
        <v>CONFIRMED BULLISH</v>
      </c>
      <c r="N2463" s="21">
        <f t="shared" si="380"/>
        <v>50</v>
      </c>
      <c r="O2463" s="21">
        <f t="shared" si="381"/>
        <v>100</v>
      </c>
      <c r="P2463" s="21">
        <f t="shared" si="382"/>
        <v>50</v>
      </c>
      <c r="Q2463" s="21">
        <f t="shared" si="383"/>
        <v>83.5</v>
      </c>
      <c r="R2463" s="22">
        <f t="shared" si="384"/>
        <v>72.525000000000006</v>
      </c>
      <c r="S2463" s="22">
        <f t="shared" si="385"/>
        <v>68.375</v>
      </c>
      <c r="T2463" s="22">
        <f t="shared" si="386"/>
        <v>72.575000000000003</v>
      </c>
      <c r="U2463" s="22">
        <f t="shared" si="387"/>
        <v>70.875</v>
      </c>
      <c r="V2463" s="21">
        <f t="shared" si="388"/>
        <v>71.158333333333346</v>
      </c>
      <c r="W2463" s="21">
        <f t="shared" si="389"/>
        <v>71.087500000000006</v>
      </c>
      <c r="X2463" s="20"/>
      <c r="Y2463" s="20"/>
      <c r="Z2463" s="20"/>
    </row>
    <row r="2464" spans="1:26" ht="13.5" x14ac:dyDescent="0.25">
      <c r="A2464" s="4">
        <f>TITRES_STAT!B2467</f>
        <v>45593</v>
      </c>
      <c r="B2464" s="2">
        <f>TITRES_STAT!C2467</f>
        <v>16.48</v>
      </c>
      <c r="C2464" s="2">
        <f>RSI!I2464</f>
        <v>82.561273708363501</v>
      </c>
      <c r="D2464" s="2">
        <f>MACD!E2464</f>
        <v>-8.4574553098615723E-2</v>
      </c>
      <c r="E2464" s="2">
        <f>MACD!F2464</f>
        <v>-0.13918388746982233</v>
      </c>
      <c r="F2464" s="2">
        <f>'Moving Avg'!D2464</f>
        <v>7.77372</v>
      </c>
      <c r="G2464" s="2">
        <f>'Moving Avg'!E2464</f>
        <v>7.709039999999999</v>
      </c>
      <c r="H2464" s="2">
        <f>'Moving Avg'!F2464</f>
        <v>7.5569200000000007</v>
      </c>
      <c r="I2464" s="2">
        <f>'Moving Avg'!G2464</f>
        <v>7.146999999999994</v>
      </c>
      <c r="J2464" s="2">
        <f>'Moving Avg'!H2464</f>
        <v>5.8901435000000015</v>
      </c>
      <c r="K2464" s="18" t="str">
        <f>OBV!F2464</f>
        <v>BULLISH</v>
      </c>
      <c r="L2464" s="18" t="str">
        <f>OBV!G2464</f>
        <v>NEUTRAL</v>
      </c>
      <c r="M2464" s="18" t="str">
        <f>OBV!H2464</f>
        <v>CONFIRMED BULLISH</v>
      </c>
      <c r="N2464" s="21">
        <f t="shared" si="380"/>
        <v>50</v>
      </c>
      <c r="O2464" s="21">
        <f t="shared" si="381"/>
        <v>100</v>
      </c>
      <c r="P2464" s="21">
        <f t="shared" si="382"/>
        <v>50</v>
      </c>
      <c r="Q2464" s="21">
        <f t="shared" si="383"/>
        <v>83.5</v>
      </c>
      <c r="R2464" s="22">
        <f t="shared" si="384"/>
        <v>72.525000000000006</v>
      </c>
      <c r="S2464" s="22">
        <f t="shared" si="385"/>
        <v>68.375</v>
      </c>
      <c r="T2464" s="22">
        <f t="shared" si="386"/>
        <v>72.575000000000003</v>
      </c>
      <c r="U2464" s="22">
        <f t="shared" si="387"/>
        <v>70.875</v>
      </c>
      <c r="V2464" s="21">
        <f t="shared" si="388"/>
        <v>71.158333333333346</v>
      </c>
      <c r="W2464" s="21">
        <f t="shared" si="389"/>
        <v>71.087500000000006</v>
      </c>
      <c r="X2464" s="20"/>
      <c r="Y2464" s="20"/>
      <c r="Z2464" s="20"/>
    </row>
    <row r="2465" spans="1:26" ht="13.5" x14ac:dyDescent="0.25">
      <c r="A2465" s="4">
        <f>TITRES_STAT!B2468</f>
        <v>45594</v>
      </c>
      <c r="B2465" s="2">
        <f>TITRES_STAT!C2468</f>
        <v>16.440000000000001</v>
      </c>
      <c r="C2465" s="2">
        <f>RSI!I2465</f>
        <v>80.226927769907491</v>
      </c>
      <c r="D2465" s="2">
        <f>MACD!E2465</f>
        <v>-7.3732960701223149E-2</v>
      </c>
      <c r="E2465" s="2">
        <f>MACD!F2465</f>
        <v>-0.12609370211610249</v>
      </c>
      <c r="F2465" s="2">
        <f>'Moving Avg'!D2465</f>
        <v>7.8063000000000002</v>
      </c>
      <c r="G2465" s="2">
        <f>'Moving Avg'!E2465</f>
        <v>7.7310800000000004</v>
      </c>
      <c r="H2465" s="2">
        <f>'Moving Avg'!F2465</f>
        <v>7.5890199999999997</v>
      </c>
      <c r="I2465" s="2">
        <f>'Moving Avg'!G2465</f>
        <v>7.1694239999999949</v>
      </c>
      <c r="J2465" s="2">
        <f>'Moving Avg'!H2465</f>
        <v>5.904307000000002</v>
      </c>
      <c r="K2465" s="18" t="str">
        <f>OBV!F2465</f>
        <v>BULLISH</v>
      </c>
      <c r="L2465" s="18" t="str">
        <f>OBV!G2465</f>
        <v>NEUTRAL</v>
      </c>
      <c r="M2465" s="18" t="str">
        <f>OBV!H2465</f>
        <v>CONFIRMED BULLISH</v>
      </c>
      <c r="N2465" s="21">
        <f t="shared" si="380"/>
        <v>50</v>
      </c>
      <c r="O2465" s="21">
        <f t="shared" si="381"/>
        <v>100</v>
      </c>
      <c r="P2465" s="21">
        <f t="shared" si="382"/>
        <v>50</v>
      </c>
      <c r="Q2465" s="21">
        <f t="shared" si="383"/>
        <v>83.5</v>
      </c>
      <c r="R2465" s="22">
        <f t="shared" si="384"/>
        <v>72.525000000000006</v>
      </c>
      <c r="S2465" s="22">
        <f t="shared" si="385"/>
        <v>68.375</v>
      </c>
      <c r="T2465" s="22">
        <f t="shared" si="386"/>
        <v>72.575000000000003</v>
      </c>
      <c r="U2465" s="22">
        <f t="shared" si="387"/>
        <v>70.875</v>
      </c>
      <c r="V2465" s="21">
        <f t="shared" si="388"/>
        <v>71.158333333333346</v>
      </c>
      <c r="W2465" s="21">
        <f t="shared" si="389"/>
        <v>71.087500000000006</v>
      </c>
      <c r="X2465" s="20"/>
      <c r="Y2465" s="20"/>
      <c r="Z2465" s="20"/>
    </row>
    <row r="2466" spans="1:26" ht="13.5" x14ac:dyDescent="0.25">
      <c r="A2466" s="4">
        <f>TITRES_STAT!B2469</f>
        <v>45595</v>
      </c>
      <c r="B2466" s="2">
        <f>TITRES_STAT!C2469</f>
        <v>16.38</v>
      </c>
      <c r="C2466" s="2">
        <f>RSI!I2466</f>
        <v>76.734366021951018</v>
      </c>
      <c r="D2466" s="2">
        <f>MACD!E2466</f>
        <v>-7.0676636621200828E-2</v>
      </c>
      <c r="E2466" s="2">
        <f>MACD!F2466</f>
        <v>-0.11501028901712217</v>
      </c>
      <c r="F2466" s="2">
        <f>'Moving Avg'!D2466</f>
        <v>7.8216400000000004</v>
      </c>
      <c r="G2466" s="2">
        <f>'Moving Avg'!E2466</f>
        <v>7.7540800000000001</v>
      </c>
      <c r="H2466" s="2">
        <f>'Moving Avg'!F2466</f>
        <v>7.6220799999999986</v>
      </c>
      <c r="I2466" s="2">
        <f>'Moving Avg'!G2466</f>
        <v>7.1905079999999968</v>
      </c>
      <c r="J2466" s="2">
        <f>'Moving Avg'!H2466</f>
        <v>5.9180975</v>
      </c>
      <c r="K2466" s="18" t="str">
        <f>OBV!F2466</f>
        <v>BULLISH</v>
      </c>
      <c r="L2466" s="18" t="str">
        <f>OBV!G2466</f>
        <v>NEUTRAL</v>
      </c>
      <c r="M2466" s="18" t="str">
        <f>OBV!H2466</f>
        <v>CONFIRMED BULLISH</v>
      </c>
      <c r="N2466" s="21">
        <f t="shared" si="380"/>
        <v>50</v>
      </c>
      <c r="O2466" s="21">
        <f t="shared" si="381"/>
        <v>100</v>
      </c>
      <c r="P2466" s="21">
        <f t="shared" si="382"/>
        <v>50</v>
      </c>
      <c r="Q2466" s="21">
        <f t="shared" si="383"/>
        <v>83.5</v>
      </c>
      <c r="R2466" s="22">
        <f t="shared" si="384"/>
        <v>72.525000000000006</v>
      </c>
      <c r="S2466" s="22">
        <f t="shared" si="385"/>
        <v>68.375</v>
      </c>
      <c r="T2466" s="22">
        <f t="shared" si="386"/>
        <v>72.575000000000003</v>
      </c>
      <c r="U2466" s="22">
        <f t="shared" si="387"/>
        <v>70.875</v>
      </c>
      <c r="V2466" s="21">
        <f t="shared" si="388"/>
        <v>71.158333333333346</v>
      </c>
      <c r="W2466" s="21">
        <f t="shared" si="389"/>
        <v>71.087500000000006</v>
      </c>
      <c r="X2466" s="20"/>
      <c r="Y2466" s="20"/>
      <c r="Z2466" s="20"/>
    </row>
    <row r="2467" spans="1:26" ht="13.5" x14ac:dyDescent="0.25">
      <c r="A2467" s="4">
        <f>TITRES_STAT!B2470</f>
        <v>45596</v>
      </c>
      <c r="B2467" s="2">
        <f>TITRES_STAT!C2470</f>
        <v>16.3</v>
      </c>
      <c r="C2467" s="2">
        <f>RSI!I2467</f>
        <v>72.205119753550633</v>
      </c>
      <c r="D2467" s="2">
        <f>MACD!E2467</f>
        <v>-6.2099440984474619E-2</v>
      </c>
      <c r="E2467" s="2">
        <f>MACD!F2467</f>
        <v>-0.10442811941059266</v>
      </c>
      <c r="F2467" s="2">
        <f>'Moving Avg'!D2467</f>
        <v>7.829299999999999</v>
      </c>
      <c r="G2467" s="2">
        <f>'Moving Avg'!E2467</f>
        <v>7.7698900000000011</v>
      </c>
      <c r="H2467" s="2">
        <f>'Moving Avg'!F2467</f>
        <v>7.6508249999999993</v>
      </c>
      <c r="I2467" s="2">
        <f>'Moving Avg'!G2467</f>
        <v>7.2115899999999966</v>
      </c>
      <c r="J2467" s="2">
        <f>'Moving Avg'!H2467</f>
        <v>5.9320630000000003</v>
      </c>
      <c r="K2467" s="18" t="str">
        <f>OBV!F2467</f>
        <v>BULLISH</v>
      </c>
      <c r="L2467" s="18" t="str">
        <f>OBV!G2467</f>
        <v>NEUTRAL</v>
      </c>
      <c r="M2467" s="18" t="str">
        <f>OBV!H2467</f>
        <v>CONFIRMED BULLISH</v>
      </c>
      <c r="N2467" s="21">
        <f t="shared" si="380"/>
        <v>50</v>
      </c>
      <c r="O2467" s="21">
        <f t="shared" si="381"/>
        <v>100</v>
      </c>
      <c r="P2467" s="21">
        <f t="shared" si="382"/>
        <v>50</v>
      </c>
      <c r="Q2467" s="21">
        <f t="shared" si="383"/>
        <v>83.5</v>
      </c>
      <c r="R2467" s="22">
        <f t="shared" si="384"/>
        <v>72.525000000000006</v>
      </c>
      <c r="S2467" s="22">
        <f t="shared" si="385"/>
        <v>68.375</v>
      </c>
      <c r="T2467" s="22">
        <f t="shared" si="386"/>
        <v>72.575000000000003</v>
      </c>
      <c r="U2467" s="22">
        <f t="shared" si="387"/>
        <v>70.875</v>
      </c>
      <c r="V2467" s="21">
        <f t="shared" si="388"/>
        <v>71.158333333333346</v>
      </c>
      <c r="W2467" s="21">
        <f t="shared" si="389"/>
        <v>71.087500000000006</v>
      </c>
      <c r="X2467" s="20"/>
      <c r="Y2467" s="20"/>
      <c r="Z2467" s="20"/>
    </row>
    <row r="2468" spans="1:26" ht="13.5" x14ac:dyDescent="0.25">
      <c r="A2468" s="4">
        <f>TITRES_STAT!B2471</f>
        <v>45597</v>
      </c>
      <c r="B2468" s="2">
        <f>TITRES_STAT!C2471</f>
        <v>16.3</v>
      </c>
      <c r="C2468" s="2">
        <f>RSI!I2468</f>
        <v>72.205119753550633</v>
      </c>
      <c r="D2468" s="2">
        <f>MACD!E2468</f>
        <v>-5.8673439377529668E-2</v>
      </c>
      <c r="E2468" s="2">
        <f>MACD!F2468</f>
        <v>-9.5277183403980073E-2</v>
      </c>
      <c r="F2468" s="2">
        <f>'Moving Avg'!D2468</f>
        <v>7.8484600000000002</v>
      </c>
      <c r="G2468" s="2">
        <f>'Moving Avg'!E2468</f>
        <v>7.7871300000000003</v>
      </c>
      <c r="H2468" s="2">
        <f>'Moving Avg'!F2468</f>
        <v>7.6776549999999988</v>
      </c>
      <c r="I2468" s="2">
        <f>'Moving Avg'!G2468</f>
        <v>7.2324799999999971</v>
      </c>
      <c r="J2468" s="2">
        <f>'Moving Avg'!H2468</f>
        <v>5.9454319999999994</v>
      </c>
      <c r="K2468" s="18" t="str">
        <f>OBV!F2468</f>
        <v>BULLISH</v>
      </c>
      <c r="L2468" s="18" t="str">
        <f>OBV!G2468</f>
        <v>NEUTRAL</v>
      </c>
      <c r="M2468" s="18" t="str">
        <f>OBV!H2468</f>
        <v>CONFIRMED BULLISH</v>
      </c>
      <c r="N2468" s="21">
        <f t="shared" si="380"/>
        <v>50</v>
      </c>
      <c r="O2468" s="21">
        <f t="shared" si="381"/>
        <v>100</v>
      </c>
      <c r="P2468" s="21">
        <f t="shared" si="382"/>
        <v>50</v>
      </c>
      <c r="Q2468" s="21">
        <f t="shared" si="383"/>
        <v>83.5</v>
      </c>
      <c r="R2468" s="22">
        <f t="shared" si="384"/>
        <v>72.525000000000006</v>
      </c>
      <c r="S2468" s="22">
        <f t="shared" si="385"/>
        <v>68.375</v>
      </c>
      <c r="T2468" s="22">
        <f t="shared" si="386"/>
        <v>72.575000000000003</v>
      </c>
      <c r="U2468" s="22">
        <f t="shared" si="387"/>
        <v>70.875</v>
      </c>
      <c r="V2468" s="21">
        <f t="shared" si="388"/>
        <v>71.158333333333346</v>
      </c>
      <c r="W2468" s="21">
        <f t="shared" si="389"/>
        <v>71.087500000000006</v>
      </c>
      <c r="X2468" s="20"/>
      <c r="Y2468" s="20"/>
      <c r="Z2468" s="20"/>
    </row>
    <row r="2469" spans="1:26" ht="13.5" x14ac:dyDescent="0.25">
      <c r="A2469" s="4">
        <f>TITRES_STAT!B2472</f>
        <v>45600</v>
      </c>
      <c r="B2469" s="2">
        <f>TITRES_STAT!C2472</f>
        <v>16.39</v>
      </c>
      <c r="C2469" s="2">
        <f>RSI!I2469</f>
        <v>74.19259722674019</v>
      </c>
      <c r="D2469" s="2">
        <f>MACD!E2469</f>
        <v>-5.7546817726759514E-2</v>
      </c>
      <c r="E2469" s="2">
        <f>MACD!F2469</f>
        <v>-8.7731110268535972E-2</v>
      </c>
      <c r="F2469" s="2">
        <f>'Moving Avg'!D2469</f>
        <v>7.8398399999999997</v>
      </c>
      <c r="G2469" s="2">
        <f>'Moving Avg'!E2469</f>
        <v>7.8067800000000007</v>
      </c>
      <c r="H2469" s="2">
        <f>'Moving Avg'!F2469</f>
        <v>7.7049699999999985</v>
      </c>
      <c r="I2469" s="2">
        <f>'Moving Avg'!G2469</f>
        <v>7.2540419999999957</v>
      </c>
      <c r="J2469" s="2">
        <f>'Moving Avg'!H2469</f>
        <v>5.9587879999999993</v>
      </c>
      <c r="K2469" s="18" t="str">
        <f>OBV!F2469</f>
        <v>BEARISH</v>
      </c>
      <c r="L2469" s="18" t="str">
        <f>OBV!G2469</f>
        <v>NEUTRAL</v>
      </c>
      <c r="M2469" s="18" t="str">
        <f>OBV!H2469</f>
        <v>CONFIRMED BEARISH</v>
      </c>
      <c r="N2469" s="21">
        <f t="shared" si="380"/>
        <v>50</v>
      </c>
      <c r="O2469" s="21">
        <f t="shared" si="381"/>
        <v>100</v>
      </c>
      <c r="P2469" s="21">
        <f t="shared" si="382"/>
        <v>50</v>
      </c>
      <c r="Q2469" s="21">
        <f t="shared" si="383"/>
        <v>16.5</v>
      </c>
      <c r="R2469" s="22">
        <f t="shared" si="384"/>
        <v>62.475000000000001</v>
      </c>
      <c r="S2469" s="22">
        <f t="shared" si="385"/>
        <v>51.625</v>
      </c>
      <c r="T2469" s="22">
        <f t="shared" si="386"/>
        <v>42.424999999999997</v>
      </c>
      <c r="U2469" s="22">
        <f t="shared" si="387"/>
        <v>54.125</v>
      </c>
      <c r="V2469" s="21">
        <f t="shared" si="388"/>
        <v>52.17499999999999</v>
      </c>
      <c r="W2469" s="21">
        <f t="shared" si="389"/>
        <v>52.662499999999994</v>
      </c>
      <c r="X2469" s="20"/>
      <c r="Y2469" s="20"/>
      <c r="Z2469" s="20"/>
    </row>
    <row r="2470" spans="1:26" ht="13.5" x14ac:dyDescent="0.25">
      <c r="A2470" s="4">
        <f>TITRES_STAT!B2473</f>
        <v>45601</v>
      </c>
      <c r="B2470" s="2">
        <f>TITRES_STAT!C2473</f>
        <v>16.3</v>
      </c>
      <c r="C2470" s="2">
        <f>RSI!I2470</f>
        <v>68.887849691754099</v>
      </c>
      <c r="D2470" s="2">
        <f>MACD!E2470</f>
        <v>-4.6201495148787686E-2</v>
      </c>
      <c r="E2470" s="2">
        <f>MACD!F2470</f>
        <v>-7.9425187244586318E-2</v>
      </c>
      <c r="F2470" s="2">
        <f>'Moving Avg'!D2470</f>
        <v>7.8264200000000006</v>
      </c>
      <c r="G2470" s="2">
        <f>'Moving Avg'!E2470</f>
        <v>7.8163600000000004</v>
      </c>
      <c r="H2470" s="2">
        <f>'Moving Avg'!F2470</f>
        <v>7.7289249999999994</v>
      </c>
      <c r="I2470" s="2">
        <f>'Moving Avg'!G2470</f>
        <v>7.2751239999999964</v>
      </c>
      <c r="J2470" s="2">
        <f>'Moving Avg'!H2470</f>
        <v>5.9725699999999993</v>
      </c>
      <c r="K2470" s="18" t="str">
        <f>OBV!F2470</f>
        <v>BEARISH</v>
      </c>
      <c r="L2470" s="18" t="str">
        <f>OBV!G2470</f>
        <v>NEUTRAL</v>
      </c>
      <c r="M2470" s="18" t="str">
        <f>OBV!H2470</f>
        <v>CONFIRMED BEARISH</v>
      </c>
      <c r="N2470" s="21">
        <f t="shared" si="380"/>
        <v>50</v>
      </c>
      <c r="O2470" s="21">
        <f t="shared" si="381"/>
        <v>100</v>
      </c>
      <c r="P2470" s="21">
        <f t="shared" si="382"/>
        <v>50</v>
      </c>
      <c r="Q2470" s="21">
        <f t="shared" si="383"/>
        <v>16.5</v>
      </c>
      <c r="R2470" s="22">
        <f t="shared" si="384"/>
        <v>62.475000000000001</v>
      </c>
      <c r="S2470" s="22">
        <f t="shared" si="385"/>
        <v>51.625</v>
      </c>
      <c r="T2470" s="22">
        <f t="shared" si="386"/>
        <v>42.424999999999997</v>
      </c>
      <c r="U2470" s="22">
        <f t="shared" si="387"/>
        <v>54.125</v>
      </c>
      <c r="V2470" s="21">
        <f t="shared" si="388"/>
        <v>52.17499999999999</v>
      </c>
      <c r="W2470" s="21">
        <f t="shared" si="389"/>
        <v>52.662499999999994</v>
      </c>
      <c r="X2470" s="20"/>
      <c r="Y2470" s="20"/>
      <c r="Z2470" s="20"/>
    </row>
    <row r="2471" spans="1:26" ht="13.5" x14ac:dyDescent="0.25">
      <c r="A2471" s="4">
        <f>TITRES_STAT!B2474</f>
        <v>45602</v>
      </c>
      <c r="B2471" s="2">
        <f>TITRES_STAT!C2474</f>
        <v>16.309999999999999</v>
      </c>
      <c r="C2471" s="2">
        <f>RSI!I2471</f>
        <v>69.151772265334102</v>
      </c>
      <c r="D2471" s="2">
        <f>MACD!E2471</f>
        <v>-2.938733648913594E-2</v>
      </c>
      <c r="E2471" s="2">
        <f>MACD!F2471</f>
        <v>-6.9417617093496253E-2</v>
      </c>
      <c r="F2471" s="2">
        <f>'Moving Avg'!D2471</f>
        <v>7.8197000000000001</v>
      </c>
      <c r="G2471" s="2">
        <f>'Moving Avg'!E2471</f>
        <v>7.8206699999999998</v>
      </c>
      <c r="H2471" s="2">
        <f>'Moving Avg'!F2471</f>
        <v>7.7411399999999997</v>
      </c>
      <c r="I2471" s="2">
        <f>'Moving Avg'!G2471</f>
        <v>7.2963019999999972</v>
      </c>
      <c r="J2471" s="2">
        <f>'Moving Avg'!H2471</f>
        <v>5.9865364999999997</v>
      </c>
      <c r="K2471" s="18" t="str">
        <f>OBV!F2471</f>
        <v>BEARISH</v>
      </c>
      <c r="L2471" s="18" t="str">
        <f>OBV!G2471</f>
        <v>NEUTRAL</v>
      </c>
      <c r="M2471" s="18" t="str">
        <f>OBV!H2471</f>
        <v>CONFIRMED BEARISH</v>
      </c>
      <c r="N2471" s="21">
        <f t="shared" si="380"/>
        <v>50</v>
      </c>
      <c r="O2471" s="21">
        <f t="shared" si="381"/>
        <v>100</v>
      </c>
      <c r="P2471" s="21">
        <f t="shared" si="382"/>
        <v>50</v>
      </c>
      <c r="Q2471" s="21">
        <f t="shared" si="383"/>
        <v>16.5</v>
      </c>
      <c r="R2471" s="22">
        <f t="shared" si="384"/>
        <v>62.475000000000001</v>
      </c>
      <c r="S2471" s="22">
        <f t="shared" si="385"/>
        <v>51.625</v>
      </c>
      <c r="T2471" s="22">
        <f t="shared" si="386"/>
        <v>42.424999999999997</v>
      </c>
      <c r="U2471" s="22">
        <f t="shared" si="387"/>
        <v>54.125</v>
      </c>
      <c r="V2471" s="21">
        <f t="shared" si="388"/>
        <v>52.17499999999999</v>
      </c>
      <c r="W2471" s="21">
        <f t="shared" si="389"/>
        <v>52.662499999999994</v>
      </c>
      <c r="X2471" s="20"/>
      <c r="Y2471" s="20"/>
      <c r="Z2471" s="20"/>
    </row>
    <row r="2472" spans="1:26" ht="13.5" x14ac:dyDescent="0.25">
      <c r="A2472" s="4">
        <f>TITRES_STAT!B2475</f>
        <v>45603</v>
      </c>
      <c r="B2472" s="2">
        <f>TITRES_STAT!C2475</f>
        <v>16.3</v>
      </c>
      <c r="C2472" s="2">
        <f>RSI!I2472</f>
        <v>68.525756841674237</v>
      </c>
      <c r="D2472" s="2">
        <f>MACD!E2472</f>
        <v>-1.6014564473863402E-2</v>
      </c>
      <c r="E2472" s="2">
        <f>MACD!F2472</f>
        <v>-5.8737006569569684E-2</v>
      </c>
      <c r="F2472" s="2">
        <f>'Moving Avg'!D2472</f>
        <v>7.8197000000000001</v>
      </c>
      <c r="G2472" s="2">
        <f>'Moving Avg'!E2472</f>
        <v>7.8244999999999987</v>
      </c>
      <c r="H2472" s="2">
        <f>'Moving Avg'!F2472</f>
        <v>7.7507200000000012</v>
      </c>
      <c r="I2472" s="2">
        <f>'Moving Avg'!G2472</f>
        <v>7.317383999999997</v>
      </c>
      <c r="J2472" s="2">
        <f>'Moving Avg'!H2472</f>
        <v>6.0003644999999981</v>
      </c>
      <c r="K2472" s="18" t="str">
        <f>OBV!F2472</f>
        <v>BULLISH</v>
      </c>
      <c r="L2472" s="18" t="str">
        <f>OBV!G2472</f>
        <v>NEUTRAL</v>
      </c>
      <c r="M2472" s="18" t="str">
        <f>OBV!H2472</f>
        <v>NEUTRAL</v>
      </c>
      <c r="N2472" s="21">
        <f t="shared" si="380"/>
        <v>50</v>
      </c>
      <c r="O2472" s="21">
        <f t="shared" si="381"/>
        <v>100</v>
      </c>
      <c r="P2472" s="21">
        <f t="shared" si="382"/>
        <v>50</v>
      </c>
      <c r="Q2472" s="21">
        <f t="shared" si="383"/>
        <v>49.5</v>
      </c>
      <c r="R2472" s="22">
        <f t="shared" si="384"/>
        <v>67.424999999999997</v>
      </c>
      <c r="S2472" s="22">
        <f t="shared" si="385"/>
        <v>59.875</v>
      </c>
      <c r="T2472" s="22">
        <f t="shared" si="386"/>
        <v>57.275000000000006</v>
      </c>
      <c r="U2472" s="22">
        <f t="shared" si="387"/>
        <v>62.375</v>
      </c>
      <c r="V2472" s="21">
        <f t="shared" si="388"/>
        <v>61.524999999999999</v>
      </c>
      <c r="W2472" s="21">
        <f t="shared" si="389"/>
        <v>61.737499999999997</v>
      </c>
      <c r="X2472" s="20"/>
      <c r="Y2472" s="20"/>
      <c r="Z2472" s="20"/>
    </row>
    <row r="2473" spans="1:26" ht="13.5" x14ac:dyDescent="0.25">
      <c r="A2473" s="4">
        <f>TITRES_STAT!B2476</f>
        <v>45604</v>
      </c>
      <c r="B2473" s="2">
        <f>TITRES_STAT!C2476</f>
        <v>16.3</v>
      </c>
      <c r="C2473" s="2">
        <f>RSI!I2473</f>
        <v>68.525756841674237</v>
      </c>
      <c r="D2473" s="2">
        <f>MACD!E2473</f>
        <v>-1.4637440365329546E-2</v>
      </c>
      <c r="E2473" s="2">
        <f>MACD!F2473</f>
        <v>-4.9917093328721657E-2</v>
      </c>
      <c r="F2473" s="2">
        <f>'Moving Avg'!D2473</f>
        <v>7.8196999999999992</v>
      </c>
      <c r="G2473" s="2">
        <f>'Moving Avg'!E2473</f>
        <v>7.8340800000000002</v>
      </c>
      <c r="H2473" s="2">
        <f>'Moving Avg'!F2473</f>
        <v>7.7595800000000015</v>
      </c>
      <c r="I2473" s="2">
        <f>'Moving Avg'!G2473</f>
        <v>7.3381779999999965</v>
      </c>
      <c r="J2473" s="2">
        <f>'Moving Avg'!H2473</f>
        <v>6.0144214999999983</v>
      </c>
      <c r="K2473" s="18" t="str">
        <f>OBV!F2473</f>
        <v>BULLISH</v>
      </c>
      <c r="L2473" s="18" t="str">
        <f>OBV!G2473</f>
        <v>NEUTRAL</v>
      </c>
      <c r="M2473" s="18" t="str">
        <f>OBV!H2473</f>
        <v>NEUTRAL</v>
      </c>
      <c r="N2473" s="21">
        <f t="shared" si="380"/>
        <v>50</v>
      </c>
      <c r="O2473" s="21">
        <f t="shared" si="381"/>
        <v>100</v>
      </c>
      <c r="P2473" s="21">
        <f t="shared" si="382"/>
        <v>50</v>
      </c>
      <c r="Q2473" s="21">
        <f t="shared" si="383"/>
        <v>49.5</v>
      </c>
      <c r="R2473" s="22">
        <f t="shared" si="384"/>
        <v>67.424999999999997</v>
      </c>
      <c r="S2473" s="22">
        <f t="shared" si="385"/>
        <v>59.875</v>
      </c>
      <c r="T2473" s="22">
        <f t="shared" si="386"/>
        <v>57.275000000000006</v>
      </c>
      <c r="U2473" s="22">
        <f t="shared" si="387"/>
        <v>62.375</v>
      </c>
      <c r="V2473" s="21">
        <f t="shared" si="388"/>
        <v>61.524999999999999</v>
      </c>
      <c r="W2473" s="21">
        <f t="shared" si="389"/>
        <v>61.737499999999997</v>
      </c>
      <c r="X2473" s="20"/>
      <c r="Y2473" s="20"/>
      <c r="Z2473" s="20"/>
    </row>
    <row r="2474" spans="1:26" ht="13.5" x14ac:dyDescent="0.25">
      <c r="A2474" s="4">
        <f>TITRES_STAT!B2477</f>
        <v>45607</v>
      </c>
      <c r="B2474" s="2">
        <f>TITRES_STAT!C2477</f>
        <v>16.21</v>
      </c>
      <c r="C2474" s="2">
        <f>RSI!I2474</f>
        <v>62.622179009695515</v>
      </c>
      <c r="D2474" s="2">
        <f>MACD!E2474</f>
        <v>1.6724550778000058E-2</v>
      </c>
      <c r="E2474" s="2">
        <f>MACD!F2474</f>
        <v>-3.6588764507377317E-2</v>
      </c>
      <c r="F2474" s="2">
        <f>'Moving Avg'!D2474</f>
        <v>7.8024399999999998</v>
      </c>
      <c r="G2474" s="2">
        <f>'Moving Avg'!E2474</f>
        <v>7.8211399999999998</v>
      </c>
      <c r="H2474" s="2">
        <f>'Moving Avg'!F2474</f>
        <v>7.7650900000000007</v>
      </c>
      <c r="I2474" s="2">
        <f>'Moving Avg'!G2474</f>
        <v>7.3590679999999971</v>
      </c>
      <c r="J2474" s="2">
        <f>'Moving Avg'!H2474</f>
        <v>6.028033999999999</v>
      </c>
      <c r="K2474" s="18" t="str">
        <f>OBV!F2474</f>
        <v>BEARISH</v>
      </c>
      <c r="L2474" s="18" t="str">
        <f>OBV!G2474</f>
        <v>NEUTRAL</v>
      </c>
      <c r="M2474" s="18" t="str">
        <f>OBV!H2474</f>
        <v>CONFIRMED BEARISH</v>
      </c>
      <c r="N2474" s="21">
        <f t="shared" si="380"/>
        <v>50</v>
      </c>
      <c r="O2474" s="21">
        <f t="shared" si="381"/>
        <v>100</v>
      </c>
      <c r="P2474" s="21">
        <f t="shared" si="382"/>
        <v>50</v>
      </c>
      <c r="Q2474" s="21">
        <f t="shared" si="383"/>
        <v>16.5</v>
      </c>
      <c r="R2474" s="22">
        <f t="shared" si="384"/>
        <v>62.475000000000001</v>
      </c>
      <c r="S2474" s="22">
        <f t="shared" si="385"/>
        <v>51.625</v>
      </c>
      <c r="T2474" s="22">
        <f t="shared" si="386"/>
        <v>42.424999999999997</v>
      </c>
      <c r="U2474" s="22">
        <f t="shared" si="387"/>
        <v>54.125</v>
      </c>
      <c r="V2474" s="21">
        <f t="shared" si="388"/>
        <v>52.17499999999999</v>
      </c>
      <c r="W2474" s="21">
        <f t="shared" si="389"/>
        <v>52.662499999999994</v>
      </c>
      <c r="X2474" s="20"/>
      <c r="Y2474" s="20"/>
      <c r="Z2474" s="20"/>
    </row>
    <row r="2475" spans="1:26" ht="13.5" x14ac:dyDescent="0.25">
      <c r="A2475" s="4">
        <f>TITRES_STAT!B2478</f>
        <v>45608</v>
      </c>
      <c r="B2475" s="2">
        <f>TITRES_STAT!C2478</f>
        <v>16.2</v>
      </c>
      <c r="C2475" s="2">
        <f>RSI!I2475</f>
        <v>61.981745707468882</v>
      </c>
      <c r="D2475" s="2">
        <f>MACD!E2475</f>
        <v>3.9981671465474378E-2</v>
      </c>
      <c r="E2475" s="2">
        <f>MACD!F2475</f>
        <v>-2.127467731280698E-2</v>
      </c>
      <c r="F2475" s="2">
        <f>'Moving Avg'!D2475</f>
        <v>7.7928599999999992</v>
      </c>
      <c r="G2475" s="2">
        <f>'Moving Avg'!E2475</f>
        <v>7.809639999999999</v>
      </c>
      <c r="H2475" s="2">
        <f>'Moving Avg'!F2475</f>
        <v>7.770360000000001</v>
      </c>
      <c r="I2475" s="2">
        <f>'Moving Avg'!G2475</f>
        <v>7.379191999999998</v>
      </c>
      <c r="J2475" s="2">
        <f>'Moving Avg'!H2475</f>
        <v>6.041622499999999</v>
      </c>
      <c r="K2475" s="18" t="str">
        <f>OBV!F2475</f>
        <v>BEARISH</v>
      </c>
      <c r="L2475" s="18" t="str">
        <f>OBV!G2475</f>
        <v>NEUTRAL</v>
      </c>
      <c r="M2475" s="18" t="str">
        <f>OBV!H2475</f>
        <v>CONFIRMED BEARISH</v>
      </c>
      <c r="N2475" s="21">
        <f t="shared" si="380"/>
        <v>50</v>
      </c>
      <c r="O2475" s="21">
        <f t="shared" si="381"/>
        <v>100</v>
      </c>
      <c r="P2475" s="21">
        <f t="shared" si="382"/>
        <v>50</v>
      </c>
      <c r="Q2475" s="21">
        <f t="shared" si="383"/>
        <v>16.5</v>
      </c>
      <c r="R2475" s="22">
        <f t="shared" si="384"/>
        <v>62.475000000000001</v>
      </c>
      <c r="S2475" s="22">
        <f t="shared" si="385"/>
        <v>51.625</v>
      </c>
      <c r="T2475" s="22">
        <f t="shared" si="386"/>
        <v>42.424999999999997</v>
      </c>
      <c r="U2475" s="22">
        <f t="shared" si="387"/>
        <v>54.125</v>
      </c>
      <c r="V2475" s="21">
        <f t="shared" si="388"/>
        <v>52.17499999999999</v>
      </c>
      <c r="W2475" s="21">
        <f t="shared" si="389"/>
        <v>52.662499999999994</v>
      </c>
      <c r="X2475" s="20"/>
      <c r="Y2475" s="20"/>
      <c r="Z2475" s="20"/>
    </row>
    <row r="2476" spans="1:26" ht="13.5" x14ac:dyDescent="0.25">
      <c r="A2476" s="4">
        <f>TITRES_STAT!B2479</f>
        <v>45609</v>
      </c>
      <c r="B2476" s="2">
        <f>TITRES_STAT!C2479</f>
        <v>16.29</v>
      </c>
      <c r="C2476" s="2">
        <f>RSI!I2476</f>
        <v>65.410362407963333</v>
      </c>
      <c r="D2476" s="2">
        <f>MACD!E2476</f>
        <v>5.1442587428988773E-2</v>
      </c>
      <c r="E2476" s="2">
        <f>MACD!F2476</f>
        <v>-6.7312243644478287E-3</v>
      </c>
      <c r="F2476" s="2">
        <f>'Moving Avg'!D2476</f>
        <v>7.7909600000000001</v>
      </c>
      <c r="G2476" s="2">
        <f>'Moving Avg'!E2476</f>
        <v>7.8053300000000005</v>
      </c>
      <c r="H2476" s="2">
        <f>'Moving Avg'!F2476</f>
        <v>7.7797050000000016</v>
      </c>
      <c r="I2476" s="2">
        <f>'Moving Avg'!G2476</f>
        <v>7.3999879999999996</v>
      </c>
      <c r="J2476" s="2">
        <f>'Moving Avg'!H2476</f>
        <v>6.0556099999999979</v>
      </c>
      <c r="K2476" s="18" t="str">
        <f>OBV!F2476</f>
        <v>BEARISH</v>
      </c>
      <c r="L2476" s="18" t="str">
        <f>OBV!G2476</f>
        <v>NEUTRAL</v>
      </c>
      <c r="M2476" s="18" t="str">
        <f>OBV!H2476</f>
        <v>CONFIRMED BEARISH</v>
      </c>
      <c r="N2476" s="21">
        <f t="shared" si="380"/>
        <v>50</v>
      </c>
      <c r="O2476" s="21">
        <f t="shared" si="381"/>
        <v>100</v>
      </c>
      <c r="P2476" s="21">
        <f t="shared" si="382"/>
        <v>50</v>
      </c>
      <c r="Q2476" s="21">
        <f t="shared" si="383"/>
        <v>16.5</v>
      </c>
      <c r="R2476" s="22">
        <f t="shared" si="384"/>
        <v>62.475000000000001</v>
      </c>
      <c r="S2476" s="22">
        <f t="shared" si="385"/>
        <v>51.625</v>
      </c>
      <c r="T2476" s="22">
        <f t="shared" si="386"/>
        <v>42.424999999999997</v>
      </c>
      <c r="U2476" s="22">
        <f t="shared" si="387"/>
        <v>54.125</v>
      </c>
      <c r="V2476" s="21">
        <f t="shared" si="388"/>
        <v>52.17499999999999</v>
      </c>
      <c r="W2476" s="21">
        <f t="shared" si="389"/>
        <v>52.662499999999994</v>
      </c>
      <c r="X2476" s="20"/>
      <c r="Y2476" s="20"/>
      <c r="Z2476" s="20"/>
    </row>
    <row r="2477" spans="1:26" ht="13.5" x14ac:dyDescent="0.25">
      <c r="A2477" s="4">
        <f>TITRES_STAT!B2480</f>
        <v>45610</v>
      </c>
      <c r="B2477" s="2">
        <f>TITRES_STAT!C2480</f>
        <v>16.2</v>
      </c>
      <c r="C2477" s="2">
        <f>RSI!I2477</f>
        <v>59.620028269075966</v>
      </c>
      <c r="D2477" s="2">
        <f>MACD!E2477</f>
        <v>5.7619173013747194E-2</v>
      </c>
      <c r="E2477" s="2">
        <f>MACD!F2477</f>
        <v>6.1388551111911755E-3</v>
      </c>
      <c r="F2477" s="2">
        <f>'Moving Avg'!D2477</f>
        <v>7.7813800000000004</v>
      </c>
      <c r="G2477" s="2">
        <f>'Moving Avg'!E2477</f>
        <v>7.8005400000000007</v>
      </c>
      <c r="H2477" s="2">
        <f>'Moving Avg'!F2477</f>
        <v>7.7852150000000027</v>
      </c>
      <c r="I2477" s="2">
        <f>'Moving Avg'!G2477</f>
        <v>7.4193459999999991</v>
      </c>
      <c r="J2477" s="2">
        <f>'Moving Avg'!H2477</f>
        <v>6.0696569999999976</v>
      </c>
      <c r="K2477" s="18" t="str">
        <f>OBV!F2477</f>
        <v>BEARISH</v>
      </c>
      <c r="L2477" s="18" t="str">
        <f>OBV!G2477</f>
        <v>NEUTRAL</v>
      </c>
      <c r="M2477" s="18" t="str">
        <f>OBV!H2477</f>
        <v>CONFIRMED BEARISH</v>
      </c>
      <c r="N2477" s="21">
        <f t="shared" si="380"/>
        <v>50</v>
      </c>
      <c r="O2477" s="21">
        <f t="shared" si="381"/>
        <v>100</v>
      </c>
      <c r="P2477" s="21">
        <f t="shared" si="382"/>
        <v>50</v>
      </c>
      <c r="Q2477" s="21">
        <f t="shared" si="383"/>
        <v>16.5</v>
      </c>
      <c r="R2477" s="22">
        <f t="shared" si="384"/>
        <v>62.475000000000001</v>
      </c>
      <c r="S2477" s="22">
        <f t="shared" si="385"/>
        <v>51.625</v>
      </c>
      <c r="T2477" s="22">
        <f t="shared" si="386"/>
        <v>42.424999999999997</v>
      </c>
      <c r="U2477" s="22">
        <f t="shared" si="387"/>
        <v>54.125</v>
      </c>
      <c r="V2477" s="21">
        <f t="shared" si="388"/>
        <v>52.17499999999999</v>
      </c>
      <c r="W2477" s="21">
        <f t="shared" si="389"/>
        <v>52.662499999999994</v>
      </c>
      <c r="X2477" s="20"/>
      <c r="Y2477" s="20"/>
      <c r="Z2477" s="20"/>
    </row>
    <row r="2478" spans="1:26" ht="13.5" x14ac:dyDescent="0.25">
      <c r="A2478" s="4">
        <f>TITRES_STAT!B2481</f>
        <v>45611</v>
      </c>
      <c r="B2478" s="2">
        <f>TITRES_STAT!C2481</f>
        <v>16.2</v>
      </c>
      <c r="C2478" s="2">
        <f>RSI!I2478</f>
        <v>59.620028269075966</v>
      </c>
      <c r="D2478" s="2">
        <f>MACD!E2478</f>
        <v>6.2347618437547325E-2</v>
      </c>
      <c r="E2478" s="2">
        <f>MACD!F2478</f>
        <v>1.7380607776462408E-2</v>
      </c>
      <c r="F2478" s="2">
        <f>'Moving Avg'!D2478</f>
        <v>7.7717999999999989</v>
      </c>
      <c r="G2478" s="2">
        <f>'Moving Avg'!E2478</f>
        <v>7.7957500000000008</v>
      </c>
      <c r="H2478" s="2">
        <f>'Moving Avg'!F2478</f>
        <v>7.7914400000000015</v>
      </c>
      <c r="I2478" s="2">
        <f>'Moving Avg'!G2478</f>
        <v>7.4388940000000003</v>
      </c>
      <c r="J2478" s="2">
        <f>'Moving Avg'!H2478</f>
        <v>6.0837039999999964</v>
      </c>
      <c r="K2478" s="18" t="str">
        <f>OBV!F2478</f>
        <v>BEARISH</v>
      </c>
      <c r="L2478" s="18" t="str">
        <f>OBV!G2478</f>
        <v>NEUTRAL</v>
      </c>
      <c r="M2478" s="18" t="str">
        <f>OBV!H2478</f>
        <v>CONFIRMED BEARISH</v>
      </c>
      <c r="N2478" s="21">
        <f t="shared" si="380"/>
        <v>50</v>
      </c>
      <c r="O2478" s="21">
        <f t="shared" si="381"/>
        <v>100</v>
      </c>
      <c r="P2478" s="21">
        <f t="shared" si="382"/>
        <v>50</v>
      </c>
      <c r="Q2478" s="21">
        <f t="shared" si="383"/>
        <v>16.5</v>
      </c>
      <c r="R2478" s="22">
        <f t="shared" si="384"/>
        <v>62.475000000000001</v>
      </c>
      <c r="S2478" s="22">
        <f t="shared" si="385"/>
        <v>51.625</v>
      </c>
      <c r="T2478" s="22">
        <f t="shared" si="386"/>
        <v>42.424999999999997</v>
      </c>
      <c r="U2478" s="22">
        <f t="shared" si="387"/>
        <v>54.125</v>
      </c>
      <c r="V2478" s="21">
        <f t="shared" si="388"/>
        <v>52.17499999999999</v>
      </c>
      <c r="W2478" s="21">
        <f t="shared" si="389"/>
        <v>52.662499999999994</v>
      </c>
      <c r="X2478" s="20"/>
      <c r="Y2478" s="20"/>
      <c r="Z2478" s="20"/>
    </row>
    <row r="2479" spans="1:26" ht="13.5" x14ac:dyDescent="0.25">
      <c r="A2479" s="4">
        <f>TITRES_STAT!B2482</f>
        <v>45614</v>
      </c>
      <c r="B2479" s="2">
        <f>TITRES_STAT!C2482</f>
        <v>16.2</v>
      </c>
      <c r="C2479" s="2">
        <f>RSI!I2479</f>
        <v>59.620028269075966</v>
      </c>
      <c r="D2479" s="2">
        <f>MACD!E2479</f>
        <v>7.2533749542375681E-2</v>
      </c>
      <c r="E2479" s="2">
        <f>MACD!F2479</f>
        <v>2.8411236129645065E-2</v>
      </c>
      <c r="F2479" s="2">
        <f>'Moving Avg'!D2479</f>
        <v>7.7708399999999997</v>
      </c>
      <c r="G2479" s="2">
        <f>'Moving Avg'!E2479</f>
        <v>7.7866400000000002</v>
      </c>
      <c r="H2479" s="2">
        <f>'Moving Avg'!F2479</f>
        <v>7.7967100000000018</v>
      </c>
      <c r="I2479" s="2">
        <f>'Moving Avg'!G2479</f>
        <v>7.4580600000000006</v>
      </c>
      <c r="J2479" s="2">
        <f>'Moving Avg'!H2479</f>
        <v>6.0972924999999965</v>
      </c>
      <c r="K2479" s="18" t="str">
        <f>OBV!F2479</f>
        <v>BEARISH</v>
      </c>
      <c r="L2479" s="18" t="str">
        <f>OBV!G2479</f>
        <v>NEUTRAL</v>
      </c>
      <c r="M2479" s="18" t="str">
        <f>OBV!H2479</f>
        <v>CONFIRMED BEARISH</v>
      </c>
      <c r="N2479" s="21">
        <f t="shared" si="380"/>
        <v>50</v>
      </c>
      <c r="O2479" s="21">
        <f t="shared" si="381"/>
        <v>100</v>
      </c>
      <c r="P2479" s="21">
        <f t="shared" si="382"/>
        <v>50</v>
      </c>
      <c r="Q2479" s="21">
        <f t="shared" si="383"/>
        <v>16.5</v>
      </c>
      <c r="R2479" s="22">
        <f t="shared" si="384"/>
        <v>62.475000000000001</v>
      </c>
      <c r="S2479" s="22">
        <f t="shared" si="385"/>
        <v>51.625</v>
      </c>
      <c r="T2479" s="22">
        <f t="shared" si="386"/>
        <v>42.424999999999997</v>
      </c>
      <c r="U2479" s="22">
        <f t="shared" si="387"/>
        <v>54.125</v>
      </c>
      <c r="V2479" s="21">
        <f t="shared" si="388"/>
        <v>52.17499999999999</v>
      </c>
      <c r="W2479" s="21">
        <f t="shared" si="389"/>
        <v>52.662499999999994</v>
      </c>
      <c r="X2479" s="20"/>
      <c r="Y2479" s="20"/>
      <c r="Z2479" s="20"/>
    </row>
    <row r="2480" spans="1:26" ht="13.5" x14ac:dyDescent="0.25">
      <c r="A2480" s="4">
        <f>TITRES_STAT!B2483</f>
        <v>45615</v>
      </c>
      <c r="B2480" s="2">
        <f>TITRES_STAT!C2483</f>
        <v>16.239999999999998</v>
      </c>
      <c r="C2480" s="2">
        <f>RSI!I2480</f>
        <v>61.511332850195963</v>
      </c>
      <c r="D2480" s="2">
        <f>MACD!E2480</f>
        <v>7.2657541723738284E-2</v>
      </c>
      <c r="E2480" s="2">
        <f>MACD!F2480</f>
        <v>3.7260497248463711E-2</v>
      </c>
      <c r="F2480" s="2">
        <f>'Moving Avg'!D2480</f>
        <v>7.7746799999999991</v>
      </c>
      <c r="G2480" s="2">
        <f>'Moving Avg'!E2480</f>
        <v>7.7837699999999996</v>
      </c>
      <c r="H2480" s="2">
        <f>'Moving Avg'!F2480</f>
        <v>7.8000650000000009</v>
      </c>
      <c r="I2480" s="2">
        <f>'Moving Avg'!G2480</f>
        <v>7.4741600000000004</v>
      </c>
      <c r="J2480" s="2">
        <f>'Moving Avg'!H2480</f>
        <v>6.1109769999999966</v>
      </c>
      <c r="K2480" s="18" t="str">
        <f>OBV!F2480</f>
        <v>BULLISH</v>
      </c>
      <c r="L2480" s="18" t="str">
        <f>OBV!G2480</f>
        <v>NEUTRAL</v>
      </c>
      <c r="M2480" s="18" t="str">
        <f>OBV!H2480</f>
        <v>CONFIRMED BULLISH</v>
      </c>
      <c r="N2480" s="21">
        <f t="shared" si="380"/>
        <v>50</v>
      </c>
      <c r="O2480" s="21">
        <f t="shared" si="381"/>
        <v>100</v>
      </c>
      <c r="P2480" s="21">
        <f t="shared" si="382"/>
        <v>50</v>
      </c>
      <c r="Q2480" s="21">
        <f t="shared" si="383"/>
        <v>83.5</v>
      </c>
      <c r="R2480" s="22">
        <f t="shared" si="384"/>
        <v>72.525000000000006</v>
      </c>
      <c r="S2480" s="22">
        <f t="shared" si="385"/>
        <v>68.375</v>
      </c>
      <c r="T2480" s="22">
        <f t="shared" si="386"/>
        <v>72.575000000000003</v>
      </c>
      <c r="U2480" s="22">
        <f t="shared" si="387"/>
        <v>70.875</v>
      </c>
      <c r="V2480" s="21">
        <f t="shared" si="388"/>
        <v>71.158333333333346</v>
      </c>
      <c r="W2480" s="21">
        <f t="shared" si="389"/>
        <v>71.087500000000006</v>
      </c>
      <c r="X2480" s="20"/>
      <c r="Y2480" s="20"/>
      <c r="Z2480" s="20"/>
    </row>
    <row r="2481" spans="1:26" ht="13.5" x14ac:dyDescent="0.25">
      <c r="A2481" s="4">
        <f>TITRES_STAT!B2484</f>
        <v>45616</v>
      </c>
      <c r="B2481" s="2">
        <f>TITRES_STAT!C2484</f>
        <v>16.23</v>
      </c>
      <c r="C2481" s="2">
        <f>RSI!I2481</f>
        <v>60.745325356096046</v>
      </c>
      <c r="D2481" s="2">
        <f>MACD!E2481</f>
        <v>7.3347606347613059E-2</v>
      </c>
      <c r="E2481" s="2">
        <f>MACD!F2481</f>
        <v>4.4477919068293584E-2</v>
      </c>
      <c r="F2481" s="2">
        <f>'Moving Avg'!D2481</f>
        <v>7.7689199999999996</v>
      </c>
      <c r="G2481" s="2">
        <f>'Moving Avg'!E2481</f>
        <v>7.7799400000000007</v>
      </c>
      <c r="H2481" s="2">
        <f>'Moving Avg'!F2481</f>
        <v>7.8003049999999998</v>
      </c>
      <c r="I2481" s="2">
        <f>'Moving Avg'!G2481</f>
        <v>7.4908339999999995</v>
      </c>
      <c r="J2481" s="2">
        <f>'Moving Avg'!H2481</f>
        <v>6.1257839999999968</v>
      </c>
      <c r="K2481" s="18" t="str">
        <f>OBV!F2481</f>
        <v>BULLISH</v>
      </c>
      <c r="L2481" s="18" t="str">
        <f>OBV!G2481</f>
        <v>NEUTRAL</v>
      </c>
      <c r="M2481" s="18" t="str">
        <f>OBV!H2481</f>
        <v>BULLISH DIVERGENCE</v>
      </c>
      <c r="N2481" s="21">
        <f t="shared" si="380"/>
        <v>50</v>
      </c>
      <c r="O2481" s="21">
        <f t="shared" si="381"/>
        <v>100</v>
      </c>
      <c r="P2481" s="21">
        <f t="shared" si="382"/>
        <v>50</v>
      </c>
      <c r="Q2481" s="21">
        <f t="shared" si="383"/>
        <v>66.5</v>
      </c>
      <c r="R2481" s="22">
        <f t="shared" si="384"/>
        <v>69.974999999999994</v>
      </c>
      <c r="S2481" s="22">
        <f t="shared" si="385"/>
        <v>64.125</v>
      </c>
      <c r="T2481" s="22">
        <f t="shared" si="386"/>
        <v>64.924999999999997</v>
      </c>
      <c r="U2481" s="22">
        <f t="shared" si="387"/>
        <v>66.625</v>
      </c>
      <c r="V2481" s="21">
        <f t="shared" si="388"/>
        <v>66.341666666666654</v>
      </c>
      <c r="W2481" s="21">
        <f t="shared" si="389"/>
        <v>66.412499999999994</v>
      </c>
      <c r="X2481" s="20"/>
      <c r="Y2481" s="20"/>
      <c r="Z2481" s="20"/>
    </row>
    <row r="2482" spans="1:26" ht="13.5" x14ac:dyDescent="0.25">
      <c r="A2482" s="4">
        <f>TITRES_STAT!B2485</f>
        <v>45617</v>
      </c>
      <c r="B2482" s="2">
        <f>TITRES_STAT!C2485</f>
        <v>16.329999999999998</v>
      </c>
      <c r="C2482" s="2">
        <f>RSI!I2482</f>
        <v>65.378726289116528</v>
      </c>
      <c r="D2482" s="2">
        <f>MACD!E2482</f>
        <v>6.9202242661501323E-2</v>
      </c>
      <c r="E2482" s="2">
        <f>MACD!F2482</f>
        <v>4.9422783786935133E-2</v>
      </c>
      <c r="F2482" s="2">
        <f>'Moving Avg'!D2482</f>
        <v>7.7813800000000004</v>
      </c>
      <c r="G2482" s="2">
        <f>'Moving Avg'!E2482</f>
        <v>7.7813800000000004</v>
      </c>
      <c r="H2482" s="2">
        <f>'Moving Avg'!F2482</f>
        <v>7.8029399999999995</v>
      </c>
      <c r="I2482" s="2">
        <f>'Moving Avg'!G2482</f>
        <v>7.509328</v>
      </c>
      <c r="J2482" s="2">
        <f>'Moving Avg'!H2482</f>
        <v>6.1408304999999963</v>
      </c>
      <c r="K2482" s="18" t="str">
        <f>OBV!F2482</f>
        <v>BULLISH</v>
      </c>
      <c r="L2482" s="18" t="str">
        <f>OBV!G2482</f>
        <v>NEUTRAL</v>
      </c>
      <c r="M2482" s="18" t="str">
        <f>OBV!H2482</f>
        <v>CONFIRMED BULLISH</v>
      </c>
      <c r="N2482" s="21">
        <f t="shared" si="380"/>
        <v>50</v>
      </c>
      <c r="O2482" s="21">
        <f t="shared" si="381"/>
        <v>100</v>
      </c>
      <c r="P2482" s="21">
        <f t="shared" si="382"/>
        <v>50</v>
      </c>
      <c r="Q2482" s="21">
        <f t="shared" si="383"/>
        <v>83.5</v>
      </c>
      <c r="R2482" s="22">
        <f t="shared" si="384"/>
        <v>72.525000000000006</v>
      </c>
      <c r="S2482" s="22">
        <f t="shared" si="385"/>
        <v>68.375</v>
      </c>
      <c r="T2482" s="22">
        <f t="shared" si="386"/>
        <v>72.575000000000003</v>
      </c>
      <c r="U2482" s="22">
        <f t="shared" si="387"/>
        <v>70.875</v>
      </c>
      <c r="V2482" s="21">
        <f t="shared" si="388"/>
        <v>71.158333333333346</v>
      </c>
      <c r="W2482" s="21">
        <f t="shared" si="389"/>
        <v>71.087500000000006</v>
      </c>
      <c r="X2482" s="20"/>
      <c r="Y2482" s="20"/>
      <c r="Z2482" s="20"/>
    </row>
    <row r="2483" spans="1:26" ht="13.5" x14ac:dyDescent="0.25">
      <c r="A2483" s="4">
        <f>TITRES_STAT!B2486</f>
        <v>45618</v>
      </c>
      <c r="B2483" s="2">
        <f>TITRES_STAT!C2486</f>
        <v>16.37</v>
      </c>
      <c r="C2483" s="2">
        <f>RSI!I2483</f>
        <v>67.057217888842814</v>
      </c>
      <c r="D2483" s="2">
        <f>MACD!E2483</f>
        <v>6.3579496267408331E-2</v>
      </c>
      <c r="E2483" s="2">
        <f>MACD!F2483</f>
        <v>5.2254126283029778E-2</v>
      </c>
      <c r="F2483" s="2">
        <f>'Moving Avg'!D2483</f>
        <v>7.7976799999999997</v>
      </c>
      <c r="G2483" s="2">
        <f>'Moving Avg'!E2483</f>
        <v>7.7847399999999993</v>
      </c>
      <c r="H2483" s="2">
        <f>'Moving Avg'!F2483</f>
        <v>7.8094100000000015</v>
      </c>
      <c r="I2483" s="2">
        <f>'Moving Avg'!G2483</f>
        <v>7.526962000000001</v>
      </c>
      <c r="J2483" s="2">
        <f>'Moving Avg'!H2483</f>
        <v>6.1559729999999959</v>
      </c>
      <c r="K2483" s="18" t="str">
        <f>OBV!F2483</f>
        <v>BULLISH</v>
      </c>
      <c r="L2483" s="18" t="str">
        <f>OBV!G2483</f>
        <v>NEUTRAL</v>
      </c>
      <c r="M2483" s="18" t="str">
        <f>OBV!H2483</f>
        <v>CONFIRMED BULLISH</v>
      </c>
      <c r="N2483" s="21">
        <f t="shared" si="380"/>
        <v>50</v>
      </c>
      <c r="O2483" s="21">
        <f t="shared" si="381"/>
        <v>100</v>
      </c>
      <c r="P2483" s="21">
        <f t="shared" si="382"/>
        <v>50</v>
      </c>
      <c r="Q2483" s="21">
        <f t="shared" si="383"/>
        <v>83.5</v>
      </c>
      <c r="R2483" s="22">
        <f t="shared" si="384"/>
        <v>72.525000000000006</v>
      </c>
      <c r="S2483" s="22">
        <f t="shared" si="385"/>
        <v>68.375</v>
      </c>
      <c r="T2483" s="22">
        <f t="shared" si="386"/>
        <v>72.575000000000003</v>
      </c>
      <c r="U2483" s="22">
        <f t="shared" si="387"/>
        <v>70.875</v>
      </c>
      <c r="V2483" s="21">
        <f t="shared" si="388"/>
        <v>71.158333333333346</v>
      </c>
      <c r="W2483" s="21">
        <f t="shared" si="389"/>
        <v>71.087500000000006</v>
      </c>
      <c r="X2483" s="20"/>
      <c r="Y2483" s="20"/>
      <c r="Z2483" s="20"/>
    </row>
    <row r="2484" spans="1:26" ht="13.5" x14ac:dyDescent="0.25">
      <c r="A2484" s="4">
        <f>TITRES_STAT!B2487</f>
        <v>45621</v>
      </c>
      <c r="B2484" s="2">
        <f>TITRES_STAT!C2487</f>
        <v>16.100000000000001</v>
      </c>
      <c r="C2484" s="2">
        <f>RSI!I2484</f>
        <v>49.602958023088107</v>
      </c>
      <c r="D2484" s="2">
        <f>MACD!E2484</f>
        <v>6.1021167938504206E-2</v>
      </c>
      <c r="E2484" s="2">
        <f>MACD!F2484</f>
        <v>5.4007534614124664E-2</v>
      </c>
      <c r="F2484" s="2">
        <f>'Moving Avg'!D2484</f>
        <v>7.7881</v>
      </c>
      <c r="G2484" s="2">
        <f>'Moving Avg'!E2484</f>
        <v>7.779469999999999</v>
      </c>
      <c r="H2484" s="2">
        <f>'Moving Avg'!F2484</f>
        <v>7.8003050000000016</v>
      </c>
      <c r="I2484" s="2">
        <f>'Moving Avg'!G2484</f>
        <v>7.5420080000000009</v>
      </c>
      <c r="J2484" s="2">
        <f>'Moving Avg'!H2484</f>
        <v>6.1704684999999975</v>
      </c>
      <c r="K2484" s="18" t="str">
        <f>OBV!F2484</f>
        <v>BULLISH</v>
      </c>
      <c r="L2484" s="18" t="str">
        <f>OBV!G2484</f>
        <v>NEUTRAL</v>
      </c>
      <c r="M2484" s="18" t="str">
        <f>OBV!H2484</f>
        <v>BULLISH DIVERGENCE</v>
      </c>
      <c r="N2484" s="21">
        <f t="shared" si="380"/>
        <v>50</v>
      </c>
      <c r="O2484" s="21">
        <f t="shared" si="381"/>
        <v>100</v>
      </c>
      <c r="P2484" s="21">
        <f t="shared" si="382"/>
        <v>50</v>
      </c>
      <c r="Q2484" s="21">
        <f t="shared" si="383"/>
        <v>66.5</v>
      </c>
      <c r="R2484" s="22">
        <f t="shared" si="384"/>
        <v>69.974999999999994</v>
      </c>
      <c r="S2484" s="22">
        <f t="shared" si="385"/>
        <v>64.125</v>
      </c>
      <c r="T2484" s="22">
        <f t="shared" si="386"/>
        <v>64.924999999999997</v>
      </c>
      <c r="U2484" s="22">
        <f t="shared" si="387"/>
        <v>66.625</v>
      </c>
      <c r="V2484" s="21">
        <f t="shared" si="388"/>
        <v>66.341666666666654</v>
      </c>
      <c r="W2484" s="21">
        <f t="shared" si="389"/>
        <v>66.412499999999994</v>
      </c>
      <c r="X2484" s="20"/>
      <c r="Y2484" s="20"/>
      <c r="Z2484" s="20"/>
    </row>
    <row r="2485" spans="1:26" ht="13.5" x14ac:dyDescent="0.25">
      <c r="A2485" s="4">
        <f>TITRES_STAT!B2488</f>
        <v>45622</v>
      </c>
      <c r="B2485" s="2">
        <f>TITRES_STAT!C2488</f>
        <v>16.27</v>
      </c>
      <c r="C2485" s="2">
        <f>RSI!I2485</f>
        <v>57.165349418769388</v>
      </c>
      <c r="D2485" s="2">
        <f>MACD!E2485</f>
        <v>5.2146452946473687E-2</v>
      </c>
      <c r="E2485" s="2">
        <f>MACD!F2485</f>
        <v>5.3635318280594473E-2</v>
      </c>
      <c r="F2485" s="2">
        <f>'Moving Avg'!D2485</f>
        <v>7.7909800000000002</v>
      </c>
      <c r="G2485" s="2">
        <f>'Moving Avg'!E2485</f>
        <v>7.7828299999999997</v>
      </c>
      <c r="H2485" s="2">
        <f>'Moving Avg'!F2485</f>
        <v>7.7962350000000011</v>
      </c>
      <c r="I2485" s="2">
        <f>'Moving Avg'!G2485</f>
        <v>7.5586840000000004</v>
      </c>
      <c r="J2485" s="2">
        <f>'Moving Avg'!H2485</f>
        <v>6.1853714999999978</v>
      </c>
      <c r="K2485" s="18" t="str">
        <f>OBV!F2485</f>
        <v>BULLISH</v>
      </c>
      <c r="L2485" s="18" t="str">
        <f>OBV!G2485</f>
        <v>NEUTRAL</v>
      </c>
      <c r="M2485" s="18" t="str">
        <f>OBV!H2485</f>
        <v>CONFIRMED BULLISH</v>
      </c>
      <c r="N2485" s="21">
        <f t="shared" si="380"/>
        <v>50</v>
      </c>
      <c r="O2485" s="21">
        <f t="shared" si="381"/>
        <v>100</v>
      </c>
      <c r="P2485" s="21">
        <f t="shared" si="382"/>
        <v>50</v>
      </c>
      <c r="Q2485" s="21">
        <f t="shared" si="383"/>
        <v>83.5</v>
      </c>
      <c r="R2485" s="22">
        <f t="shared" si="384"/>
        <v>72.525000000000006</v>
      </c>
      <c r="S2485" s="22">
        <f t="shared" si="385"/>
        <v>68.375</v>
      </c>
      <c r="T2485" s="22">
        <f t="shared" si="386"/>
        <v>72.575000000000003</v>
      </c>
      <c r="U2485" s="22">
        <f t="shared" si="387"/>
        <v>70.875</v>
      </c>
      <c r="V2485" s="21">
        <f t="shared" si="388"/>
        <v>71.158333333333346</v>
      </c>
      <c r="W2485" s="21">
        <f t="shared" si="389"/>
        <v>71.087500000000006</v>
      </c>
      <c r="X2485" s="20"/>
      <c r="Y2485" s="20"/>
      <c r="Z2485" s="20"/>
    </row>
    <row r="2486" spans="1:26" ht="13.5" x14ac:dyDescent="0.25">
      <c r="A2486" s="4">
        <f>TITRES_STAT!B2489</f>
        <v>45623</v>
      </c>
      <c r="B2486" s="2">
        <f>TITRES_STAT!C2489</f>
        <v>16.2</v>
      </c>
      <c r="C2486" s="2">
        <f>RSI!I2486</f>
        <v>53.594737854264686</v>
      </c>
      <c r="D2486" s="2">
        <f>MACD!E2486</f>
        <v>5.3351203845066308E-2</v>
      </c>
      <c r="E2486" s="2">
        <f>MACD!F2486</f>
        <v>5.3578495393488842E-2</v>
      </c>
      <c r="F2486" s="2">
        <f>'Moving Avg'!D2486</f>
        <v>7.7881</v>
      </c>
      <c r="G2486" s="2">
        <f>'Moving Avg'!E2486</f>
        <v>7.7785099999999998</v>
      </c>
      <c r="H2486" s="2">
        <f>'Moving Avg'!F2486</f>
        <v>7.791920000000002</v>
      </c>
      <c r="I2486" s="2">
        <f>'Moving Avg'!G2486</f>
        <v>7.5752620000000013</v>
      </c>
      <c r="J2486" s="2">
        <f>'Moving Avg'!H2486</f>
        <v>6.2001064999999969</v>
      </c>
      <c r="K2486" s="18" t="str">
        <f>OBV!F2486</f>
        <v>BULLISH</v>
      </c>
      <c r="L2486" s="18" t="str">
        <f>OBV!G2486</f>
        <v>NEUTRAL</v>
      </c>
      <c r="M2486" s="18" t="str">
        <f>OBV!H2486</f>
        <v>BULLISH DIVERGENCE</v>
      </c>
      <c r="N2486" s="21">
        <f t="shared" si="380"/>
        <v>50</v>
      </c>
      <c r="O2486" s="21">
        <f t="shared" si="381"/>
        <v>100</v>
      </c>
      <c r="P2486" s="21">
        <f t="shared" si="382"/>
        <v>50</v>
      </c>
      <c r="Q2486" s="21">
        <f t="shared" si="383"/>
        <v>66.5</v>
      </c>
      <c r="R2486" s="22">
        <f t="shared" si="384"/>
        <v>69.974999999999994</v>
      </c>
      <c r="S2486" s="22">
        <f t="shared" si="385"/>
        <v>64.125</v>
      </c>
      <c r="T2486" s="22">
        <f t="shared" si="386"/>
        <v>64.924999999999997</v>
      </c>
      <c r="U2486" s="22">
        <f t="shared" si="387"/>
        <v>66.625</v>
      </c>
      <c r="V2486" s="21">
        <f t="shared" si="388"/>
        <v>66.341666666666654</v>
      </c>
      <c r="W2486" s="21">
        <f t="shared" si="389"/>
        <v>66.412499999999994</v>
      </c>
      <c r="X2486" s="20"/>
      <c r="Y2486" s="20"/>
      <c r="Z2486" s="20"/>
    </row>
    <row r="2487" spans="1:26" ht="13.5" x14ac:dyDescent="0.25">
      <c r="A2487" s="4">
        <f>TITRES_STAT!B2490</f>
        <v>45624</v>
      </c>
      <c r="B2487" s="2">
        <f>TITRES_STAT!C2490</f>
        <v>16.29</v>
      </c>
      <c r="C2487" s="2">
        <f>RSI!I2487</f>
        <v>57.288615821391858</v>
      </c>
      <c r="D2487" s="2">
        <f>MACD!E2487</f>
        <v>4.4333259918378332E-2</v>
      </c>
      <c r="E2487" s="2">
        <f>MACD!F2487</f>
        <v>5.1729448298466742E-2</v>
      </c>
      <c r="F2487" s="2">
        <f>'Moving Avg'!D2487</f>
        <v>7.7842799999999999</v>
      </c>
      <c r="G2487" s="2">
        <f>'Moving Avg'!E2487</f>
        <v>7.7828299999999997</v>
      </c>
      <c r="H2487" s="2">
        <f>'Moving Avg'!F2487</f>
        <v>7.7916850000000029</v>
      </c>
      <c r="I2487" s="2">
        <f>'Moving Avg'!G2487</f>
        <v>7.5928960000000005</v>
      </c>
      <c r="J2487" s="2">
        <f>'Moving Avg'!H2487</f>
        <v>6.2155389999999962</v>
      </c>
      <c r="K2487" s="18" t="str">
        <f>OBV!F2487</f>
        <v>BULLISH</v>
      </c>
      <c r="L2487" s="18" t="str">
        <f>OBV!G2487</f>
        <v>NEUTRAL</v>
      </c>
      <c r="M2487" s="18" t="str">
        <f>OBV!H2487</f>
        <v>BULLISH DIVERGENCE</v>
      </c>
      <c r="N2487" s="21">
        <f t="shared" si="380"/>
        <v>50</v>
      </c>
      <c r="O2487" s="21">
        <f t="shared" si="381"/>
        <v>100</v>
      </c>
      <c r="P2487" s="21">
        <f t="shared" si="382"/>
        <v>50</v>
      </c>
      <c r="Q2487" s="21">
        <f t="shared" si="383"/>
        <v>66.5</v>
      </c>
      <c r="R2487" s="22">
        <f t="shared" si="384"/>
        <v>69.974999999999994</v>
      </c>
      <c r="S2487" s="22">
        <f t="shared" si="385"/>
        <v>64.125</v>
      </c>
      <c r="T2487" s="22">
        <f t="shared" si="386"/>
        <v>64.924999999999997</v>
      </c>
      <c r="U2487" s="22">
        <f t="shared" si="387"/>
        <v>66.625</v>
      </c>
      <c r="V2487" s="21">
        <f t="shared" si="388"/>
        <v>66.341666666666654</v>
      </c>
      <c r="W2487" s="21">
        <f t="shared" si="389"/>
        <v>66.412499999999994</v>
      </c>
      <c r="X2487" s="20"/>
      <c r="Y2487" s="20"/>
      <c r="Z2487" s="20"/>
    </row>
    <row r="2488" spans="1:26" ht="13.5" x14ac:dyDescent="0.25">
      <c r="A2488" s="4">
        <f>TITRES_STAT!B2491</f>
        <v>45625</v>
      </c>
      <c r="B2488" s="2">
        <f>TITRES_STAT!C2491</f>
        <v>16.29</v>
      </c>
      <c r="C2488" s="2">
        <f>RSI!I2488</f>
        <v>57.288615821391858</v>
      </c>
      <c r="D2488" s="2">
        <f>MACD!E2488</f>
        <v>3.6270389207516018E-2</v>
      </c>
      <c r="E2488" s="2">
        <f>MACD!F2488</f>
        <v>4.8637636480276601E-2</v>
      </c>
      <c r="F2488" s="2">
        <f>'Moving Avg'!D2488</f>
        <v>7.7766199999999994</v>
      </c>
      <c r="G2488" s="2">
        <f>'Moving Avg'!E2488</f>
        <v>7.7871500000000013</v>
      </c>
      <c r="H2488" s="2">
        <f>'Moving Avg'!F2488</f>
        <v>7.7914500000000002</v>
      </c>
      <c r="I2488" s="2">
        <f>'Moving Avg'!G2488</f>
        <v>7.611104000000001</v>
      </c>
      <c r="J2488" s="2">
        <f>'Moving Avg'!H2488</f>
        <v>6.2309714999999963</v>
      </c>
      <c r="K2488" s="18" t="str">
        <f>OBV!F2488</f>
        <v>BULLISH</v>
      </c>
      <c r="L2488" s="18" t="str">
        <f>OBV!G2488</f>
        <v>NEUTRAL</v>
      </c>
      <c r="M2488" s="18" t="str">
        <f>OBV!H2488</f>
        <v>BULLISH DIVERGENCE</v>
      </c>
      <c r="N2488" s="21">
        <f t="shared" si="380"/>
        <v>50</v>
      </c>
      <c r="O2488" s="21">
        <f t="shared" si="381"/>
        <v>100</v>
      </c>
      <c r="P2488" s="21">
        <f t="shared" si="382"/>
        <v>50</v>
      </c>
      <c r="Q2488" s="21">
        <f t="shared" si="383"/>
        <v>66.5</v>
      </c>
      <c r="R2488" s="22">
        <f t="shared" si="384"/>
        <v>69.974999999999994</v>
      </c>
      <c r="S2488" s="22">
        <f t="shared" si="385"/>
        <v>64.125</v>
      </c>
      <c r="T2488" s="22">
        <f t="shared" si="386"/>
        <v>64.924999999999997</v>
      </c>
      <c r="U2488" s="22">
        <f t="shared" si="387"/>
        <v>66.625</v>
      </c>
      <c r="V2488" s="21">
        <f t="shared" si="388"/>
        <v>66.341666666666654</v>
      </c>
      <c r="W2488" s="21">
        <f t="shared" si="389"/>
        <v>66.412499999999994</v>
      </c>
      <c r="X2488" s="20"/>
      <c r="Y2488" s="20"/>
      <c r="Z2488" s="20"/>
    </row>
    <row r="2489" spans="1:26" ht="13.5" x14ac:dyDescent="0.25">
      <c r="A2489" s="4">
        <f>TITRES_STAT!B2492</f>
        <v>45628</v>
      </c>
      <c r="B2489" s="2">
        <f>TITRES_STAT!C2492</f>
        <v>16.29</v>
      </c>
      <c r="C2489" s="2">
        <f>RSI!I2489</f>
        <v>57.288615821391858</v>
      </c>
      <c r="D2489" s="2">
        <f>MACD!E2489</f>
        <v>2.9047679799204751E-2</v>
      </c>
      <c r="E2489" s="2">
        <f>MACD!F2489</f>
        <v>4.4719645144062237E-2</v>
      </c>
      <c r="F2489" s="2">
        <f>'Moving Avg'!D2489</f>
        <v>7.7948399999999989</v>
      </c>
      <c r="G2489" s="2">
        <f>'Moving Avg'!E2489</f>
        <v>7.7914700000000012</v>
      </c>
      <c r="H2489" s="2">
        <f>'Moving Avg'!F2489</f>
        <v>7.7890549999999994</v>
      </c>
      <c r="I2489" s="2">
        <f>'Moving Avg'!G2489</f>
        <v>7.628738000000002</v>
      </c>
      <c r="J2489" s="2">
        <f>'Moving Avg'!H2489</f>
        <v>6.2464039999999965</v>
      </c>
      <c r="K2489" s="18" t="str">
        <f>OBV!F2489</f>
        <v>BULLISH</v>
      </c>
      <c r="L2489" s="18" t="str">
        <f>OBV!G2489</f>
        <v>NEUTRAL</v>
      </c>
      <c r="M2489" s="18" t="str">
        <f>OBV!H2489</f>
        <v>CONFIRMED BULLISH</v>
      </c>
      <c r="N2489" s="21">
        <f t="shared" si="380"/>
        <v>50</v>
      </c>
      <c r="O2489" s="21">
        <f t="shared" si="381"/>
        <v>100</v>
      </c>
      <c r="P2489" s="21">
        <f t="shared" si="382"/>
        <v>50</v>
      </c>
      <c r="Q2489" s="21">
        <f t="shared" si="383"/>
        <v>83.5</v>
      </c>
      <c r="R2489" s="22">
        <f t="shared" si="384"/>
        <v>72.525000000000006</v>
      </c>
      <c r="S2489" s="22">
        <f t="shared" si="385"/>
        <v>68.375</v>
      </c>
      <c r="T2489" s="22">
        <f t="shared" si="386"/>
        <v>72.575000000000003</v>
      </c>
      <c r="U2489" s="22">
        <f t="shared" si="387"/>
        <v>70.875</v>
      </c>
      <c r="V2489" s="21">
        <f t="shared" si="388"/>
        <v>71.158333333333346</v>
      </c>
      <c r="W2489" s="21">
        <f t="shared" si="389"/>
        <v>71.087500000000006</v>
      </c>
      <c r="X2489" s="20"/>
      <c r="Y2489" s="20"/>
      <c r="Z2489" s="20"/>
    </row>
    <row r="2490" spans="1:26" ht="13.5" x14ac:dyDescent="0.25">
      <c r="A2490" s="4">
        <f>TITRES_STAT!B2493</f>
        <v>45629</v>
      </c>
      <c r="B2490" s="2">
        <f>TITRES_STAT!C2493</f>
        <v>16.27</v>
      </c>
      <c r="C2490" s="2">
        <f>RSI!I2490</f>
        <v>56.050290600306965</v>
      </c>
      <c r="D2490" s="2">
        <f>MACD!E2490</f>
        <v>2.6230483769341006E-2</v>
      </c>
      <c r="E2490" s="2">
        <f>MACD!F2490</f>
        <v>4.1021812869117991E-2</v>
      </c>
      <c r="F2490" s="2">
        <f>'Moving Avg'!D2490</f>
        <v>7.7948399999999989</v>
      </c>
      <c r="G2490" s="2">
        <f>'Moving Avg'!E2490</f>
        <v>7.7929100000000009</v>
      </c>
      <c r="H2490" s="2">
        <f>'Moving Avg'!F2490</f>
        <v>7.7883399999999998</v>
      </c>
      <c r="I2490" s="2">
        <f>'Moving Avg'!G2490</f>
        <v>7.6457000000000024</v>
      </c>
      <c r="J2490" s="2">
        <f>'Moving Avg'!H2490</f>
        <v>6.2617654999999965</v>
      </c>
      <c r="K2490" s="18" t="str">
        <f>OBV!F2490</f>
        <v>BEARISH</v>
      </c>
      <c r="L2490" s="18" t="str">
        <f>OBV!G2490</f>
        <v>NEUTRAL</v>
      </c>
      <c r="M2490" s="18" t="str">
        <f>OBV!H2490</f>
        <v>NEUTRAL</v>
      </c>
      <c r="N2490" s="21">
        <f t="shared" si="380"/>
        <v>50</v>
      </c>
      <c r="O2490" s="21">
        <f t="shared" si="381"/>
        <v>100</v>
      </c>
      <c r="P2490" s="21">
        <f t="shared" si="382"/>
        <v>50</v>
      </c>
      <c r="Q2490" s="21">
        <f t="shared" si="383"/>
        <v>16.5</v>
      </c>
      <c r="R2490" s="22">
        <f t="shared" si="384"/>
        <v>62.475000000000001</v>
      </c>
      <c r="S2490" s="22">
        <f t="shared" si="385"/>
        <v>51.625</v>
      </c>
      <c r="T2490" s="22">
        <f t="shared" si="386"/>
        <v>42.424999999999997</v>
      </c>
      <c r="U2490" s="22">
        <f t="shared" si="387"/>
        <v>54.125</v>
      </c>
      <c r="V2490" s="21">
        <f t="shared" si="388"/>
        <v>52.17499999999999</v>
      </c>
      <c r="W2490" s="21">
        <f t="shared" si="389"/>
        <v>52.662499999999994</v>
      </c>
      <c r="X2490" s="20"/>
      <c r="Y2490" s="20"/>
      <c r="Z2490" s="20"/>
    </row>
    <row r="2491" spans="1:26" ht="13.5" x14ac:dyDescent="0.25">
      <c r="A2491" s="4">
        <f>TITRES_STAT!B2494</f>
        <v>45630</v>
      </c>
      <c r="B2491" s="2">
        <f>TITRES_STAT!C2494</f>
        <v>16.2</v>
      </c>
      <c r="C2491" s="2">
        <f>RSI!I2491</f>
        <v>51.827681331406453</v>
      </c>
      <c r="D2491" s="2">
        <f>MACD!E2491</f>
        <v>2.5310680797004714E-2</v>
      </c>
      <c r="E2491" s="2">
        <f>MACD!F2491</f>
        <v>3.7879586454695337E-2</v>
      </c>
      <c r="F2491" s="2">
        <f>'Moving Avg'!D2491</f>
        <v>7.7948399999999989</v>
      </c>
      <c r="G2491" s="2">
        <f>'Moving Avg'!E2491</f>
        <v>7.7914700000000012</v>
      </c>
      <c r="H2491" s="2">
        <f>'Moving Avg'!F2491</f>
        <v>7.7857050000000019</v>
      </c>
      <c r="I2491" s="2">
        <f>'Moving Avg'!G2491</f>
        <v>7.6617040000000021</v>
      </c>
      <c r="J2491" s="2">
        <f>'Moving Avg'!H2491</f>
        <v>6.2767294999999956</v>
      </c>
      <c r="K2491" s="18" t="str">
        <f>OBV!F2491</f>
        <v>BEARISH</v>
      </c>
      <c r="L2491" s="18" t="str">
        <f>OBV!G2491</f>
        <v>NEUTRAL</v>
      </c>
      <c r="M2491" s="18" t="str">
        <f>OBV!H2491</f>
        <v>NEUTRAL</v>
      </c>
      <c r="N2491" s="21">
        <f t="shared" si="380"/>
        <v>50</v>
      </c>
      <c r="O2491" s="21">
        <f t="shared" si="381"/>
        <v>100</v>
      </c>
      <c r="P2491" s="21">
        <f t="shared" si="382"/>
        <v>50</v>
      </c>
      <c r="Q2491" s="21">
        <f t="shared" si="383"/>
        <v>16.5</v>
      </c>
      <c r="R2491" s="22">
        <f t="shared" si="384"/>
        <v>62.475000000000001</v>
      </c>
      <c r="S2491" s="22">
        <f t="shared" si="385"/>
        <v>51.625</v>
      </c>
      <c r="T2491" s="22">
        <f t="shared" si="386"/>
        <v>42.424999999999997</v>
      </c>
      <c r="U2491" s="22">
        <f t="shared" si="387"/>
        <v>54.125</v>
      </c>
      <c r="V2491" s="21">
        <f t="shared" si="388"/>
        <v>52.17499999999999</v>
      </c>
      <c r="W2491" s="21">
        <f t="shared" si="389"/>
        <v>52.662499999999994</v>
      </c>
      <c r="X2491" s="20"/>
      <c r="Y2491" s="20"/>
      <c r="Z2491" s="20"/>
    </row>
    <row r="2492" spans="1:26" ht="13.5" x14ac:dyDescent="0.25">
      <c r="A2492" s="4">
        <f>TITRES_STAT!B2495</f>
        <v>45631</v>
      </c>
      <c r="B2492" s="2">
        <f>TITRES_STAT!C2495</f>
        <v>16.3</v>
      </c>
      <c r="C2492" s="2">
        <f>RSI!I2492</f>
        <v>56.821693047214048</v>
      </c>
      <c r="D2492" s="2">
        <f>MACD!E2492</f>
        <v>2.8286781820992424E-2</v>
      </c>
      <c r="E2492" s="2">
        <f>MACD!F2492</f>
        <v>3.5961025527954757E-2</v>
      </c>
      <c r="F2492" s="2">
        <f>'Moving Avg'!D2492</f>
        <v>7.7957799999999988</v>
      </c>
      <c r="G2492" s="2">
        <f>'Moving Avg'!E2492</f>
        <v>7.7900299999999998</v>
      </c>
      <c r="H2492" s="2">
        <f>'Moving Avg'!F2492</f>
        <v>7.7857050000000001</v>
      </c>
      <c r="I2492" s="2">
        <f>'Moving Avg'!G2492</f>
        <v>7.6767480000000026</v>
      </c>
      <c r="J2492" s="2">
        <f>'Moving Avg'!H2492</f>
        <v>6.2919559999999954</v>
      </c>
      <c r="K2492" s="18" t="str">
        <f>OBV!F2492</f>
        <v>BEARISH</v>
      </c>
      <c r="L2492" s="18" t="str">
        <f>OBV!G2492</f>
        <v>NEUTRAL</v>
      </c>
      <c r="M2492" s="18" t="str">
        <f>OBV!H2492</f>
        <v>BEARISH DIVERGENCE</v>
      </c>
      <c r="N2492" s="21">
        <f t="shared" si="380"/>
        <v>50</v>
      </c>
      <c r="O2492" s="21">
        <f t="shared" si="381"/>
        <v>100</v>
      </c>
      <c r="P2492" s="21">
        <f t="shared" si="382"/>
        <v>50</v>
      </c>
      <c r="Q2492" s="21">
        <f t="shared" si="383"/>
        <v>16.5</v>
      </c>
      <c r="R2492" s="22">
        <f t="shared" si="384"/>
        <v>62.475000000000001</v>
      </c>
      <c r="S2492" s="22">
        <f t="shared" si="385"/>
        <v>51.625</v>
      </c>
      <c r="T2492" s="22">
        <f t="shared" si="386"/>
        <v>42.424999999999997</v>
      </c>
      <c r="U2492" s="22">
        <f t="shared" si="387"/>
        <v>54.125</v>
      </c>
      <c r="V2492" s="21">
        <f t="shared" si="388"/>
        <v>52.17499999999999</v>
      </c>
      <c r="W2492" s="21">
        <f t="shared" si="389"/>
        <v>52.662499999999994</v>
      </c>
      <c r="X2492" s="20"/>
      <c r="Y2492" s="20"/>
      <c r="Z2492" s="20"/>
    </row>
    <row r="2493" spans="1:26" ht="13.5" x14ac:dyDescent="0.25">
      <c r="A2493" s="4">
        <f>TITRES_STAT!B2496</f>
        <v>45632</v>
      </c>
      <c r="B2493" s="2">
        <f>TITRES_STAT!C2496</f>
        <v>16.3</v>
      </c>
      <c r="C2493" s="2">
        <f>RSI!I2493</f>
        <v>56.821693047214048</v>
      </c>
      <c r="D2493" s="2">
        <f>MACD!E2493</f>
        <v>3.3414077132423614E-2</v>
      </c>
      <c r="E2493" s="2">
        <f>MACD!F2493</f>
        <v>3.5451635848848528E-2</v>
      </c>
      <c r="F2493" s="2">
        <f>'Moving Avg'!D2493</f>
        <v>7.7967199999999988</v>
      </c>
      <c r="G2493" s="2">
        <f>'Moving Avg'!E2493</f>
        <v>7.7866700000000009</v>
      </c>
      <c r="H2493" s="2">
        <f>'Moving Avg'!F2493</f>
        <v>7.7857050000000019</v>
      </c>
      <c r="I2493" s="2">
        <f>'Moving Avg'!G2493</f>
        <v>7.6896840000000006</v>
      </c>
      <c r="J2493" s="2">
        <f>'Moving Avg'!H2493</f>
        <v>6.3069304999999938</v>
      </c>
      <c r="K2493" s="18" t="str">
        <f>OBV!F2493</f>
        <v>BEARISH</v>
      </c>
      <c r="L2493" s="18" t="str">
        <f>OBV!G2493</f>
        <v>NEUTRAL</v>
      </c>
      <c r="M2493" s="18" t="str">
        <f>OBV!H2493</f>
        <v>BEARISH DIVERGENCE</v>
      </c>
      <c r="N2493" s="21">
        <f t="shared" si="380"/>
        <v>50</v>
      </c>
      <c r="O2493" s="21">
        <f t="shared" si="381"/>
        <v>100</v>
      </c>
      <c r="P2493" s="21">
        <f t="shared" si="382"/>
        <v>50</v>
      </c>
      <c r="Q2493" s="21">
        <f t="shared" si="383"/>
        <v>16.5</v>
      </c>
      <c r="R2493" s="22">
        <f t="shared" si="384"/>
        <v>62.475000000000001</v>
      </c>
      <c r="S2493" s="22">
        <f t="shared" si="385"/>
        <v>51.625</v>
      </c>
      <c r="T2493" s="22">
        <f t="shared" si="386"/>
        <v>42.424999999999997</v>
      </c>
      <c r="U2493" s="22">
        <f t="shared" si="387"/>
        <v>54.125</v>
      </c>
      <c r="V2493" s="21">
        <f t="shared" si="388"/>
        <v>52.17499999999999</v>
      </c>
      <c r="W2493" s="21">
        <f t="shared" si="389"/>
        <v>52.662499999999994</v>
      </c>
      <c r="X2493" s="20"/>
      <c r="Y2493" s="20"/>
      <c r="Z2493" s="20"/>
    </row>
    <row r="2494" spans="1:26" ht="13.5" x14ac:dyDescent="0.25">
      <c r="A2494" s="4">
        <f>TITRES_STAT!B2497</f>
        <v>45635</v>
      </c>
      <c r="B2494" s="2">
        <f>TITRES_STAT!C2497</f>
        <v>16.25</v>
      </c>
      <c r="C2494" s="2">
        <f>RSI!I2494</f>
        <v>53.605842295332259</v>
      </c>
      <c r="D2494" s="2">
        <f>MACD!E2494</f>
        <v>1.9295985685455541E-2</v>
      </c>
      <c r="E2494" s="2">
        <f>MACD!F2494</f>
        <v>3.2220505816169934E-2</v>
      </c>
      <c r="F2494" s="2">
        <f>'Moving Avg'!D2494</f>
        <v>7.7928799999999994</v>
      </c>
      <c r="G2494" s="2">
        <f>'Moving Avg'!E2494</f>
        <v>7.7938599999999996</v>
      </c>
      <c r="H2494" s="2">
        <f>'Moving Avg'!F2494</f>
        <v>7.7866650000000019</v>
      </c>
      <c r="I2494" s="2">
        <f>'Moving Avg'!G2494</f>
        <v>7.7016619999999998</v>
      </c>
      <c r="J2494" s="2">
        <f>'Moving Avg'!H2494</f>
        <v>6.3217854999999936</v>
      </c>
      <c r="K2494" s="18" t="str">
        <f>OBV!F2494</f>
        <v>BEARISH</v>
      </c>
      <c r="L2494" s="18" t="str">
        <f>OBV!G2494</f>
        <v>NEUTRAL</v>
      </c>
      <c r="M2494" s="18" t="str">
        <f>OBV!H2494</f>
        <v>CONFIRMED BEARISH</v>
      </c>
      <c r="N2494" s="21">
        <f t="shared" si="380"/>
        <v>50</v>
      </c>
      <c r="O2494" s="21">
        <f t="shared" si="381"/>
        <v>100</v>
      </c>
      <c r="P2494" s="21">
        <f t="shared" si="382"/>
        <v>50</v>
      </c>
      <c r="Q2494" s="21">
        <f t="shared" si="383"/>
        <v>16.5</v>
      </c>
      <c r="R2494" s="22">
        <f t="shared" si="384"/>
        <v>62.475000000000001</v>
      </c>
      <c r="S2494" s="22">
        <f t="shared" si="385"/>
        <v>51.625</v>
      </c>
      <c r="T2494" s="22">
        <f t="shared" si="386"/>
        <v>42.424999999999997</v>
      </c>
      <c r="U2494" s="22">
        <f t="shared" si="387"/>
        <v>54.125</v>
      </c>
      <c r="V2494" s="21">
        <f t="shared" si="388"/>
        <v>52.17499999999999</v>
      </c>
      <c r="W2494" s="21">
        <f t="shared" si="389"/>
        <v>52.662499999999994</v>
      </c>
      <c r="X2494" s="20"/>
      <c r="Y2494" s="20"/>
      <c r="Z2494" s="20"/>
    </row>
    <row r="2495" spans="1:26" ht="13.5" x14ac:dyDescent="0.25">
      <c r="A2495" s="4">
        <f>TITRES_STAT!B2498</f>
        <v>45636</v>
      </c>
      <c r="B2495" s="2">
        <f>TITRES_STAT!C2498</f>
        <v>16.239999999999998</v>
      </c>
      <c r="C2495" s="2">
        <f>RSI!I2495</f>
        <v>52.957599017580478</v>
      </c>
      <c r="D2495" s="2">
        <f>MACD!E2495</f>
        <v>2.0089549529734185E-2</v>
      </c>
      <c r="E2495" s="2">
        <f>MACD!F2495</f>
        <v>2.9794314558882786E-2</v>
      </c>
      <c r="F2495" s="2">
        <f>'Moving Avg'!D2495</f>
        <v>7.7900000000000009</v>
      </c>
      <c r="G2495" s="2">
        <f>'Moving Avg'!E2495</f>
        <v>7.7924199999999999</v>
      </c>
      <c r="H2495" s="2">
        <f>'Moving Avg'!F2495</f>
        <v>7.7876250000000011</v>
      </c>
      <c r="I2495" s="2">
        <f>'Moving Avg'!G2495</f>
        <v>7.7125859999999999</v>
      </c>
      <c r="J2495" s="2">
        <f>'Moving Avg'!H2495</f>
        <v>6.3366164999999945</v>
      </c>
      <c r="K2495" s="18" t="str">
        <f>OBV!F2495</f>
        <v>BEARISH</v>
      </c>
      <c r="L2495" s="18" t="str">
        <f>OBV!G2495</f>
        <v>NEUTRAL</v>
      </c>
      <c r="M2495" s="18" t="str">
        <f>OBV!H2495</f>
        <v>CONFIRMED BEARISH</v>
      </c>
      <c r="N2495" s="21">
        <f t="shared" si="380"/>
        <v>50</v>
      </c>
      <c r="O2495" s="21">
        <f t="shared" si="381"/>
        <v>100</v>
      </c>
      <c r="P2495" s="21">
        <f t="shared" si="382"/>
        <v>50</v>
      </c>
      <c r="Q2495" s="21">
        <f t="shared" si="383"/>
        <v>16.5</v>
      </c>
      <c r="R2495" s="22">
        <f t="shared" si="384"/>
        <v>62.475000000000001</v>
      </c>
      <c r="S2495" s="22">
        <f t="shared" si="385"/>
        <v>51.625</v>
      </c>
      <c r="T2495" s="22">
        <f t="shared" si="386"/>
        <v>42.424999999999997</v>
      </c>
      <c r="U2495" s="22">
        <f t="shared" si="387"/>
        <v>54.125</v>
      </c>
      <c r="V2495" s="21">
        <f t="shared" si="388"/>
        <v>52.17499999999999</v>
      </c>
      <c r="W2495" s="21">
        <f t="shared" si="389"/>
        <v>52.662499999999994</v>
      </c>
      <c r="X2495" s="20"/>
      <c r="Y2495" s="20"/>
      <c r="Z2495" s="20"/>
    </row>
    <row r="2496" spans="1:26" ht="13.5" x14ac:dyDescent="0.25">
      <c r="A2496" s="4">
        <f>TITRES_STAT!B2499</f>
        <v>45637</v>
      </c>
      <c r="B2496" s="2">
        <f>TITRES_STAT!C2499</f>
        <v>16.2</v>
      </c>
      <c r="C2496" s="2">
        <f>RSI!I2496</f>
        <v>50.335523692816793</v>
      </c>
      <c r="D2496" s="2">
        <f>MACD!E2496</f>
        <v>1.6899440866080973E-2</v>
      </c>
      <c r="E2496" s="2">
        <f>MACD!F2496</f>
        <v>2.7215339820322426E-2</v>
      </c>
      <c r="F2496" s="2">
        <f>'Moving Avg'!D2496</f>
        <v>7.7900000000000009</v>
      </c>
      <c r="G2496" s="2">
        <f>'Moving Avg'!E2496</f>
        <v>7.7924199999999981</v>
      </c>
      <c r="H2496" s="2">
        <f>'Moving Avg'!F2496</f>
        <v>7.7854650000000021</v>
      </c>
      <c r="I2496" s="2">
        <f>'Moving Avg'!G2496</f>
        <v>7.7240840000000004</v>
      </c>
      <c r="J2496" s="2">
        <f>'Moving Avg'!H2496</f>
        <v>6.3510074999999935</v>
      </c>
      <c r="K2496" s="18" t="str">
        <f>OBV!F2496</f>
        <v>BEARISH</v>
      </c>
      <c r="L2496" s="18" t="str">
        <f>OBV!G2496</f>
        <v>NEUTRAL</v>
      </c>
      <c r="M2496" s="18" t="str">
        <f>OBV!H2496</f>
        <v>NEUTRAL</v>
      </c>
      <c r="N2496" s="21">
        <f t="shared" si="380"/>
        <v>50</v>
      </c>
      <c r="O2496" s="21">
        <f t="shared" si="381"/>
        <v>100</v>
      </c>
      <c r="P2496" s="21">
        <f t="shared" si="382"/>
        <v>50</v>
      </c>
      <c r="Q2496" s="21">
        <f t="shared" si="383"/>
        <v>16.5</v>
      </c>
      <c r="R2496" s="22">
        <f t="shared" si="384"/>
        <v>62.475000000000001</v>
      </c>
      <c r="S2496" s="22">
        <f t="shared" si="385"/>
        <v>51.625</v>
      </c>
      <c r="T2496" s="22">
        <f t="shared" si="386"/>
        <v>42.424999999999997</v>
      </c>
      <c r="U2496" s="22">
        <f t="shared" si="387"/>
        <v>54.125</v>
      </c>
      <c r="V2496" s="21">
        <f t="shared" si="388"/>
        <v>52.17499999999999</v>
      </c>
      <c r="W2496" s="21">
        <f t="shared" si="389"/>
        <v>52.662499999999994</v>
      </c>
      <c r="X2496" s="20"/>
      <c r="Y2496" s="20"/>
      <c r="Z2496" s="20"/>
    </row>
    <row r="2497" spans="1:26" ht="13.5" x14ac:dyDescent="0.25">
      <c r="A2497" s="4">
        <f>TITRES_STAT!B2500</f>
        <v>45638</v>
      </c>
      <c r="B2497" s="2">
        <f>TITRES_STAT!C2500</f>
        <v>16.100000000000001</v>
      </c>
      <c r="C2497" s="2">
        <f>RSI!I2497</f>
        <v>44.425752850696007</v>
      </c>
      <c r="D2497" s="2">
        <f>MACD!E2497</f>
        <v>2.4401783755059192E-2</v>
      </c>
      <c r="E2497" s="2">
        <f>MACD!F2497</f>
        <v>2.6652628607269781E-2</v>
      </c>
      <c r="F2497" s="2">
        <f>'Moving Avg'!D2497</f>
        <v>7.7708399999999997</v>
      </c>
      <c r="G2497" s="2">
        <f>'Moving Avg'!E2497</f>
        <v>7.7833099999999984</v>
      </c>
      <c r="H2497" s="2">
        <f>'Moving Avg'!F2497</f>
        <v>7.7830700000000022</v>
      </c>
      <c r="I2497" s="2">
        <f>'Moving Avg'!G2497</f>
        <v>7.7336659999999995</v>
      </c>
      <c r="J2497" s="2">
        <f>'Moving Avg'!H2497</f>
        <v>6.3651819999999937</v>
      </c>
      <c r="K2497" s="18" t="str">
        <f>OBV!F2497</f>
        <v>BEARISH</v>
      </c>
      <c r="L2497" s="18" t="str">
        <f>OBV!G2497</f>
        <v>NEUTRAL</v>
      </c>
      <c r="M2497" s="18" t="str">
        <f>OBV!H2497</f>
        <v>CONFIRMED BEARISH</v>
      </c>
      <c r="N2497" s="21">
        <f t="shared" si="380"/>
        <v>50</v>
      </c>
      <c r="O2497" s="21">
        <f t="shared" si="381"/>
        <v>100</v>
      </c>
      <c r="P2497" s="21">
        <f t="shared" si="382"/>
        <v>50</v>
      </c>
      <c r="Q2497" s="21">
        <f t="shared" si="383"/>
        <v>16.5</v>
      </c>
      <c r="R2497" s="22">
        <f t="shared" si="384"/>
        <v>62.475000000000001</v>
      </c>
      <c r="S2497" s="22">
        <f t="shared" si="385"/>
        <v>51.625</v>
      </c>
      <c r="T2497" s="22">
        <f t="shared" si="386"/>
        <v>42.424999999999997</v>
      </c>
      <c r="U2497" s="22">
        <f t="shared" si="387"/>
        <v>54.125</v>
      </c>
      <c r="V2497" s="21">
        <f t="shared" si="388"/>
        <v>52.17499999999999</v>
      </c>
      <c r="W2497" s="21">
        <f t="shared" si="389"/>
        <v>52.662499999999994</v>
      </c>
      <c r="X2497" s="20"/>
      <c r="Y2497" s="20"/>
      <c r="Z2497" s="20"/>
    </row>
    <row r="2498" spans="1:26" ht="13.5" x14ac:dyDescent="0.25">
      <c r="A2498" s="4">
        <f>TITRES_STAT!B2501</f>
        <v>45639</v>
      </c>
      <c r="B2498" s="2">
        <f>TITRES_STAT!C2501</f>
        <v>16.190000000000001</v>
      </c>
      <c r="C2498" s="2">
        <f>RSI!I2498</f>
        <v>50.102520256249178</v>
      </c>
      <c r="D2498" s="2">
        <f>MACD!E2498</f>
        <v>2.7847188767731623E-2</v>
      </c>
      <c r="E2498" s="2">
        <f>MACD!F2498</f>
        <v>2.6891540639362152E-2</v>
      </c>
      <c r="F2498" s="2">
        <f>'Moving Avg'!D2498</f>
        <v>7.7602999999999991</v>
      </c>
      <c r="G2498" s="2">
        <f>'Moving Avg'!E2498</f>
        <v>7.7785099999999998</v>
      </c>
      <c r="H2498" s="2">
        <f>'Moving Avg'!F2498</f>
        <v>7.7828300000000015</v>
      </c>
      <c r="I2498" s="2">
        <f>'Moving Avg'!G2498</f>
        <v>7.7433439999999996</v>
      </c>
      <c r="J2498" s="2">
        <f>'Moving Avg'!H2498</f>
        <v>6.3789754999999948</v>
      </c>
      <c r="K2498" s="18" t="str">
        <f>OBV!F2498</f>
        <v>BEARISH</v>
      </c>
      <c r="L2498" s="18" t="str">
        <f>OBV!G2498</f>
        <v>NEUTRAL</v>
      </c>
      <c r="M2498" s="18" t="str">
        <f>OBV!H2498</f>
        <v>CONFIRMED BEARISH</v>
      </c>
      <c r="N2498" s="21">
        <f t="shared" ref="N2498:N2561" si="390">IF(D2498&lt;30,50, IF(D2498&gt;70, 0, 25))</f>
        <v>50</v>
      </c>
      <c r="O2498" s="21">
        <f t="shared" ref="O2498:O2561" si="391">IF(F2498-E2498&gt;0.02, 100, IF(F2498-E2498&lt;0,0,45))</f>
        <v>100</v>
      </c>
      <c r="P2498" s="21">
        <f t="shared" ref="P2498:P2561" si="392">IF(G2498-J2498&gt;10,100,IF(G2498-J2498&gt;5,75, IF(G2498-J2498&gt;0,50,0)))</f>
        <v>50</v>
      </c>
      <c r="Q2498" s="21">
        <f t="shared" ref="Q2498:Q2561" si="393">IF(M2498="confirmed bullish", 34, IF(M2498="bullish divergence",17, 0))+IF(K2498="bullish",33,IF(K2498="bearish",0,16.5))+IF(L2498="strong",33,IF(L2498="weak",0,16.5))</f>
        <v>16.5</v>
      </c>
      <c r="R2498" s="22">
        <f t="shared" si="384"/>
        <v>62.475000000000001</v>
      </c>
      <c r="S2498" s="22">
        <f t="shared" si="385"/>
        <v>51.625</v>
      </c>
      <c r="T2498" s="22">
        <f t="shared" si="386"/>
        <v>42.424999999999997</v>
      </c>
      <c r="U2498" s="22">
        <f t="shared" si="387"/>
        <v>54.125</v>
      </c>
      <c r="V2498" s="21">
        <f t="shared" si="388"/>
        <v>52.17499999999999</v>
      </c>
      <c r="W2498" s="21">
        <f t="shared" si="389"/>
        <v>52.662499999999994</v>
      </c>
      <c r="X2498" s="20"/>
      <c r="Y2498" s="20"/>
      <c r="Z2498" s="20"/>
    </row>
    <row r="2499" spans="1:26" ht="13.5" x14ac:dyDescent="0.25">
      <c r="A2499" s="4">
        <f>TITRES_STAT!B2502</f>
        <v>45642</v>
      </c>
      <c r="B2499" s="2">
        <f>TITRES_STAT!C2502</f>
        <v>16.190000000000001</v>
      </c>
      <c r="C2499" s="2">
        <f>RSI!I2499</f>
        <v>50.102520256249178</v>
      </c>
      <c r="D2499" s="2">
        <f>MACD!E2499</f>
        <v>3.0776241825892114E-2</v>
      </c>
      <c r="E2499" s="2">
        <f>MACD!F2499</f>
        <v>2.7668480876668147E-2</v>
      </c>
      <c r="F2499" s="2">
        <f>'Moving Avg'!D2499</f>
        <v>7.7545400000000004</v>
      </c>
      <c r="G2499" s="2">
        <f>'Moving Avg'!E2499</f>
        <v>7.7737099999999995</v>
      </c>
      <c r="H2499" s="2">
        <f>'Moving Avg'!F2499</f>
        <v>7.7825900000000008</v>
      </c>
      <c r="I2499" s="2">
        <f>'Moving Avg'!G2499</f>
        <v>7.752352000000001</v>
      </c>
      <c r="J2499" s="2">
        <f>'Moving Avg'!H2499</f>
        <v>6.3925399999999941</v>
      </c>
      <c r="K2499" s="18" t="str">
        <f>OBV!F2499</f>
        <v>BEARISH</v>
      </c>
      <c r="L2499" s="18" t="str">
        <f>OBV!G2499</f>
        <v>NEUTRAL</v>
      </c>
      <c r="M2499" s="18" t="str">
        <f>OBV!H2499</f>
        <v>CONFIRMED BEARISH</v>
      </c>
      <c r="N2499" s="21">
        <f t="shared" si="390"/>
        <v>50</v>
      </c>
      <c r="O2499" s="21">
        <f t="shared" si="391"/>
        <v>100</v>
      </c>
      <c r="P2499" s="21">
        <f t="shared" si="392"/>
        <v>50</v>
      </c>
      <c r="Q2499" s="21">
        <f t="shared" si="393"/>
        <v>16.5</v>
      </c>
      <c r="R2499" s="22">
        <f t="shared" ref="R2499:R2562" si="394">0.35*N2499+O2499*0.35+P2499*0.15+Q2499*0.15</f>
        <v>62.475000000000001</v>
      </c>
      <c r="S2499" s="22">
        <f t="shared" ref="S2499:S2562" si="395">N2499*0.2+O2499*0.2+P2499*0.35+Q2499*0.25</f>
        <v>51.625</v>
      </c>
      <c r="T2499" s="22">
        <f t="shared" ref="T2499:T2562" si="396">N2499*0.15+O2499*0.15+P2499*0.25+Q2499*0.45</f>
        <v>42.424999999999997</v>
      </c>
      <c r="U2499" s="22">
        <f t="shared" ref="U2499:U2562" si="397">0.25*SUM(N2499:Q2499)</f>
        <v>54.125</v>
      </c>
      <c r="V2499" s="21">
        <f t="shared" ref="V2499:V2562" si="398">SUM(R2499:T2499)/3</f>
        <v>52.17499999999999</v>
      </c>
      <c r="W2499" s="21">
        <f t="shared" ref="W2499:W2562" si="399">SUM(R2499:U2499)/4</f>
        <v>52.662499999999994</v>
      </c>
      <c r="X2499" s="20"/>
      <c r="Y2499" s="20"/>
      <c r="Z2499" s="20"/>
    </row>
    <row r="2500" spans="1:26" ht="13.5" x14ac:dyDescent="0.25">
      <c r="A2500" s="4">
        <f>TITRES_STAT!B2503</f>
        <v>45644</v>
      </c>
      <c r="B2500" s="2">
        <f>TITRES_STAT!C2503</f>
        <v>16.16</v>
      </c>
      <c r="C2500" s="2">
        <f>RSI!I2500</f>
        <v>48.207683044277161</v>
      </c>
      <c r="D2500" s="2">
        <f>MACD!E2500</f>
        <v>3.2849702292247152E-2</v>
      </c>
      <c r="E2500" s="2">
        <f>MACD!F2500</f>
        <v>2.870472515978395E-2</v>
      </c>
      <c r="F2500" s="2">
        <f>'Moving Avg'!D2500</f>
        <v>7.74688</v>
      </c>
      <c r="G2500" s="2">
        <f>'Moving Avg'!E2500</f>
        <v>7.76844</v>
      </c>
      <c r="H2500" s="2">
        <f>'Moving Avg'!F2500</f>
        <v>7.7806750000000005</v>
      </c>
      <c r="I2500" s="2">
        <f>'Moving Avg'!G2500</f>
        <v>7.760594000000002</v>
      </c>
      <c r="J2500" s="2">
        <f>'Moving Avg'!H2500</f>
        <v>6.4056889999999926</v>
      </c>
      <c r="K2500" s="18" t="str">
        <f>OBV!F2500</f>
        <v>BEARISH</v>
      </c>
      <c r="L2500" s="18" t="str">
        <f>OBV!G2500</f>
        <v>NEUTRAL</v>
      </c>
      <c r="M2500" s="18" t="str">
        <f>OBV!H2500</f>
        <v>CONFIRMED BEARISH</v>
      </c>
      <c r="N2500" s="21">
        <f t="shared" si="390"/>
        <v>50</v>
      </c>
      <c r="O2500" s="21">
        <f t="shared" si="391"/>
        <v>100</v>
      </c>
      <c r="P2500" s="21">
        <f t="shared" si="392"/>
        <v>50</v>
      </c>
      <c r="Q2500" s="21">
        <f t="shared" si="393"/>
        <v>16.5</v>
      </c>
      <c r="R2500" s="22">
        <f t="shared" si="394"/>
        <v>62.475000000000001</v>
      </c>
      <c r="S2500" s="22">
        <f t="shared" si="395"/>
        <v>51.625</v>
      </c>
      <c r="T2500" s="22">
        <f t="shared" si="396"/>
        <v>42.424999999999997</v>
      </c>
      <c r="U2500" s="22">
        <f t="shared" si="397"/>
        <v>54.125</v>
      </c>
      <c r="V2500" s="21">
        <f t="shared" si="398"/>
        <v>52.17499999999999</v>
      </c>
      <c r="W2500" s="21">
        <f t="shared" si="399"/>
        <v>52.662499999999994</v>
      </c>
      <c r="X2500" s="20"/>
      <c r="Y2500" s="20"/>
      <c r="Z2500" s="20"/>
    </row>
    <row r="2501" spans="1:26" ht="13.5" x14ac:dyDescent="0.25">
      <c r="A2501" s="4">
        <f>TITRES_STAT!B2504</f>
        <v>45645</v>
      </c>
      <c r="B2501" s="2">
        <f>TITRES_STAT!C2504</f>
        <v>16.14</v>
      </c>
      <c r="C2501" s="2">
        <f>RSI!I2501</f>
        <v>46.924663193351456</v>
      </c>
      <c r="D2501" s="2">
        <f>MACD!E2501</f>
        <v>3.0242302916402508E-2</v>
      </c>
      <c r="E2501" s="2">
        <f>MACD!F2501</f>
        <v>2.9012240711107664E-2</v>
      </c>
      <c r="F2501" s="2">
        <f>'Moving Avg'!D2501</f>
        <v>7.7411399999999997</v>
      </c>
      <c r="G2501" s="2">
        <f>'Moving Avg'!E2501</f>
        <v>7.7655700000000012</v>
      </c>
      <c r="H2501" s="2">
        <f>'Moving Avg'!F2501</f>
        <v>7.7785200000000003</v>
      </c>
      <c r="I2501" s="2">
        <f>'Moving Avg'!G2501</f>
        <v>7.7638520000000018</v>
      </c>
      <c r="J2501" s="2">
        <f>'Moving Avg'!H2501</f>
        <v>6.4187899999999942</v>
      </c>
      <c r="K2501" s="18" t="str">
        <f>OBV!F2501</f>
        <v>BEARISH</v>
      </c>
      <c r="L2501" s="18" t="str">
        <f>OBV!G2501</f>
        <v>NEUTRAL</v>
      </c>
      <c r="M2501" s="18" t="str">
        <f>OBV!H2501</f>
        <v>CONFIRMED BEARISH</v>
      </c>
      <c r="N2501" s="21">
        <f t="shared" si="390"/>
        <v>50</v>
      </c>
      <c r="O2501" s="21">
        <f t="shared" si="391"/>
        <v>100</v>
      </c>
      <c r="P2501" s="21">
        <f t="shared" si="392"/>
        <v>50</v>
      </c>
      <c r="Q2501" s="21">
        <f t="shared" si="393"/>
        <v>16.5</v>
      </c>
      <c r="R2501" s="22">
        <f t="shared" si="394"/>
        <v>62.475000000000001</v>
      </c>
      <c r="S2501" s="22">
        <f t="shared" si="395"/>
        <v>51.625</v>
      </c>
      <c r="T2501" s="22">
        <f t="shared" si="396"/>
        <v>42.424999999999997</v>
      </c>
      <c r="U2501" s="22">
        <f t="shared" si="397"/>
        <v>54.125</v>
      </c>
      <c r="V2501" s="21">
        <f t="shared" si="398"/>
        <v>52.17499999999999</v>
      </c>
      <c r="W2501" s="21">
        <f t="shared" si="399"/>
        <v>52.662499999999994</v>
      </c>
      <c r="X2501" s="20"/>
      <c r="Y2501" s="20"/>
      <c r="Z2501" s="20"/>
    </row>
    <row r="2502" spans="1:26" ht="13.5" x14ac:dyDescent="0.25">
      <c r="A2502" s="4">
        <f>TITRES_STAT!B2505</f>
        <v>45646</v>
      </c>
      <c r="B2502" s="2">
        <f>TITRES_STAT!C2505</f>
        <v>16.03</v>
      </c>
      <c r="C2502" s="2">
        <f>RSI!I2502</f>
        <v>40.5452445065863</v>
      </c>
      <c r="D2502" s="2">
        <f>MACD!E2502</f>
        <v>3.945482701890235E-2</v>
      </c>
      <c r="E2502" s="2">
        <f>MACD!F2502</f>
        <v>3.1100757972666603E-2</v>
      </c>
      <c r="F2502" s="2">
        <f>'Moving Avg'!D2502</f>
        <v>7.7344399999999993</v>
      </c>
      <c r="G2502" s="2">
        <f>'Moving Avg'!E2502</f>
        <v>7.7526399999999995</v>
      </c>
      <c r="H2502" s="2">
        <f>'Moving Avg'!F2502</f>
        <v>7.7713349999999988</v>
      </c>
      <c r="I2502" s="2">
        <f>'Moving Avg'!G2502</f>
        <v>7.7650980000000027</v>
      </c>
      <c r="J2502" s="2">
        <f>'Moving Avg'!H2502</f>
        <v>6.4319939999999951</v>
      </c>
      <c r="K2502" s="18" t="str">
        <f>OBV!F2502</f>
        <v>BEARISH</v>
      </c>
      <c r="L2502" s="18" t="str">
        <f>OBV!G2502</f>
        <v>NEUTRAL</v>
      </c>
      <c r="M2502" s="18" t="str">
        <f>OBV!H2502</f>
        <v>CONFIRMED BEARISH</v>
      </c>
      <c r="N2502" s="21">
        <f t="shared" si="390"/>
        <v>50</v>
      </c>
      <c r="O2502" s="21">
        <f t="shared" si="391"/>
        <v>100</v>
      </c>
      <c r="P2502" s="21">
        <f t="shared" si="392"/>
        <v>50</v>
      </c>
      <c r="Q2502" s="21">
        <f t="shared" si="393"/>
        <v>16.5</v>
      </c>
      <c r="R2502" s="22">
        <f t="shared" si="394"/>
        <v>62.475000000000001</v>
      </c>
      <c r="S2502" s="22">
        <f t="shared" si="395"/>
        <v>51.625</v>
      </c>
      <c r="T2502" s="22">
        <f t="shared" si="396"/>
        <v>42.424999999999997</v>
      </c>
      <c r="U2502" s="22">
        <f t="shared" si="397"/>
        <v>54.125</v>
      </c>
      <c r="V2502" s="21">
        <f t="shared" si="398"/>
        <v>52.17499999999999</v>
      </c>
      <c r="W2502" s="21">
        <f t="shared" si="399"/>
        <v>52.662499999999994</v>
      </c>
      <c r="X2502" s="20"/>
      <c r="Y2502" s="20"/>
      <c r="Z2502" s="20"/>
    </row>
    <row r="2503" spans="1:26" ht="13.5" x14ac:dyDescent="0.25">
      <c r="A2503" s="4">
        <f>TITRES_STAT!B2506</f>
        <v>45649</v>
      </c>
      <c r="B2503" s="2">
        <f>TITRES_STAT!C2506</f>
        <v>16.149999999999999</v>
      </c>
      <c r="C2503" s="2">
        <f>RSI!I2503</f>
        <v>48.734542789456498</v>
      </c>
      <c r="D2503" s="2">
        <f>MACD!E2503</f>
        <v>4.3437233913807383E-2</v>
      </c>
      <c r="E2503" s="2">
        <f>MACD!F2503</f>
        <v>3.3568053160894763E-2</v>
      </c>
      <c r="F2503" s="2">
        <f>'Moving Avg'!D2503</f>
        <v>7.73062</v>
      </c>
      <c r="G2503" s="2">
        <f>'Moving Avg'!E2503</f>
        <v>7.7454599999999987</v>
      </c>
      <c r="H2503" s="2">
        <f>'Moving Avg'!F2503</f>
        <v>7.766065000000002</v>
      </c>
      <c r="I2503" s="2">
        <f>'Moving Avg'!G2503</f>
        <v>7.7672060000000025</v>
      </c>
      <c r="J2503" s="2">
        <f>'Moving Avg'!H2503</f>
        <v>6.445187499999995</v>
      </c>
      <c r="K2503" s="18" t="str">
        <f>OBV!F2503</f>
        <v>BEARISH</v>
      </c>
      <c r="L2503" s="18" t="str">
        <f>OBV!G2503</f>
        <v>NEUTRAL</v>
      </c>
      <c r="M2503" s="18" t="str">
        <f>OBV!H2503</f>
        <v>CONFIRMED BEARISH</v>
      </c>
      <c r="N2503" s="21">
        <f t="shared" si="390"/>
        <v>50</v>
      </c>
      <c r="O2503" s="21">
        <f t="shared" si="391"/>
        <v>100</v>
      </c>
      <c r="P2503" s="21">
        <f t="shared" si="392"/>
        <v>50</v>
      </c>
      <c r="Q2503" s="21">
        <f t="shared" si="393"/>
        <v>16.5</v>
      </c>
      <c r="R2503" s="22">
        <f t="shared" si="394"/>
        <v>62.475000000000001</v>
      </c>
      <c r="S2503" s="22">
        <f t="shared" si="395"/>
        <v>51.625</v>
      </c>
      <c r="T2503" s="22">
        <f t="shared" si="396"/>
        <v>42.424999999999997</v>
      </c>
      <c r="U2503" s="22">
        <f t="shared" si="397"/>
        <v>54.125</v>
      </c>
      <c r="V2503" s="21">
        <f t="shared" si="398"/>
        <v>52.17499999999999</v>
      </c>
      <c r="W2503" s="21">
        <f t="shared" si="399"/>
        <v>52.662499999999994</v>
      </c>
      <c r="X2503" s="20"/>
      <c r="Y2503" s="20"/>
      <c r="Z2503" s="20"/>
    </row>
    <row r="2504" spans="1:26" ht="13.5" x14ac:dyDescent="0.25">
      <c r="A2504" s="4">
        <f>TITRES_STAT!B2507</f>
        <v>45650</v>
      </c>
      <c r="B2504" s="2">
        <f>TITRES_STAT!C2507</f>
        <v>16.100000000000001</v>
      </c>
      <c r="C2504" s="2">
        <f>RSI!I2504</f>
        <v>45.893120632637761</v>
      </c>
      <c r="D2504" s="2">
        <f>MACD!E2504</f>
        <v>4.4981430382307508E-2</v>
      </c>
      <c r="E2504" s="2">
        <f>MACD!F2504</f>
        <v>3.5850728605177316E-2</v>
      </c>
      <c r="F2504" s="2">
        <f>'Moving Avg'!D2504</f>
        <v>7.7219999999999995</v>
      </c>
      <c r="G2504" s="2">
        <f>'Moving Avg'!E2504</f>
        <v>7.7382699999999982</v>
      </c>
      <c r="H2504" s="2">
        <f>'Moving Avg'!F2504</f>
        <v>7.766065000000002</v>
      </c>
      <c r="I2504" s="2">
        <f>'Moving Avg'!G2504</f>
        <v>7.7683560000000007</v>
      </c>
      <c r="J2504" s="2">
        <f>'Moving Avg'!H2504</f>
        <v>6.458604999999995</v>
      </c>
      <c r="K2504" s="18" t="str">
        <f>OBV!F2504</f>
        <v>BEARISH</v>
      </c>
      <c r="L2504" s="18" t="str">
        <f>OBV!G2504</f>
        <v>NEUTRAL</v>
      </c>
      <c r="M2504" s="18" t="str">
        <f>OBV!H2504</f>
        <v>CONFIRMED BEARISH</v>
      </c>
      <c r="N2504" s="21">
        <f t="shared" si="390"/>
        <v>50</v>
      </c>
      <c r="O2504" s="21">
        <f t="shared" si="391"/>
        <v>100</v>
      </c>
      <c r="P2504" s="21">
        <f t="shared" si="392"/>
        <v>50</v>
      </c>
      <c r="Q2504" s="21">
        <f t="shared" si="393"/>
        <v>16.5</v>
      </c>
      <c r="R2504" s="22">
        <f t="shared" si="394"/>
        <v>62.475000000000001</v>
      </c>
      <c r="S2504" s="22">
        <f t="shared" si="395"/>
        <v>51.625</v>
      </c>
      <c r="T2504" s="22">
        <f t="shared" si="396"/>
        <v>42.424999999999997</v>
      </c>
      <c r="U2504" s="22">
        <f t="shared" si="397"/>
        <v>54.125</v>
      </c>
      <c r="V2504" s="21">
        <f t="shared" si="398"/>
        <v>52.17499999999999</v>
      </c>
      <c r="W2504" s="21">
        <f t="shared" si="399"/>
        <v>52.662499999999994</v>
      </c>
      <c r="X2504" s="20"/>
      <c r="Y2504" s="20"/>
      <c r="Z2504" s="20"/>
    </row>
    <row r="2505" spans="1:26" ht="13.5" x14ac:dyDescent="0.25">
      <c r="A2505" s="4">
        <f>TITRES_STAT!B2508</f>
        <v>45651</v>
      </c>
      <c r="B2505" s="2">
        <f>TITRES_STAT!C2508</f>
        <v>16.149999999999999</v>
      </c>
      <c r="C2505" s="2">
        <f>RSI!I2505</f>
        <v>49.089725723773959</v>
      </c>
      <c r="D2505" s="2">
        <f>MACD!E2505</f>
        <v>4.3981795930195133E-2</v>
      </c>
      <c r="E2505" s="2">
        <f>MACD!F2505</f>
        <v>3.7476942070180881E-2</v>
      </c>
      <c r="F2505" s="2">
        <f>'Moving Avg'!D2505</f>
        <v>7.7210400000000003</v>
      </c>
      <c r="G2505" s="2">
        <f>'Moving Avg'!E2505</f>
        <v>7.7339599999999988</v>
      </c>
      <c r="H2505" s="2">
        <f>'Moving Avg'!F2505</f>
        <v>7.7631900000000016</v>
      </c>
      <c r="I2505" s="2">
        <f>'Moving Avg'!G2505</f>
        <v>7.7699860000000003</v>
      </c>
      <c r="J2505" s="2">
        <f>'Moving Avg'!H2505</f>
        <v>6.4719589999999947</v>
      </c>
      <c r="K2505" s="18" t="str">
        <f>OBV!F2505</f>
        <v>BEARISH</v>
      </c>
      <c r="L2505" s="18" t="str">
        <f>OBV!G2505</f>
        <v>NEUTRAL</v>
      </c>
      <c r="M2505" s="18" t="str">
        <f>OBV!H2505</f>
        <v>CONFIRMED BEARISH</v>
      </c>
      <c r="N2505" s="21">
        <f t="shared" si="390"/>
        <v>50</v>
      </c>
      <c r="O2505" s="21">
        <f t="shared" si="391"/>
        <v>100</v>
      </c>
      <c r="P2505" s="21">
        <f t="shared" si="392"/>
        <v>50</v>
      </c>
      <c r="Q2505" s="21">
        <f t="shared" si="393"/>
        <v>16.5</v>
      </c>
      <c r="R2505" s="22">
        <f t="shared" si="394"/>
        <v>62.475000000000001</v>
      </c>
      <c r="S2505" s="22">
        <f t="shared" si="395"/>
        <v>51.625</v>
      </c>
      <c r="T2505" s="22">
        <f t="shared" si="396"/>
        <v>42.424999999999997</v>
      </c>
      <c r="U2505" s="22">
        <f t="shared" si="397"/>
        <v>54.125</v>
      </c>
      <c r="V2505" s="21">
        <f t="shared" si="398"/>
        <v>52.17499999999999</v>
      </c>
      <c r="W2505" s="21">
        <f t="shared" si="399"/>
        <v>52.662499999999994</v>
      </c>
      <c r="X2505" s="20"/>
      <c r="Y2505" s="20"/>
      <c r="Z2505" s="20"/>
    </row>
    <row r="2506" spans="1:26" ht="13.5" x14ac:dyDescent="0.25">
      <c r="A2506" s="4">
        <f>TITRES_STAT!B2509</f>
        <v>45652</v>
      </c>
      <c r="B2506" s="2">
        <f>TITRES_STAT!C2509</f>
        <v>16.18</v>
      </c>
      <c r="C2506" s="2">
        <f>RSI!I2506</f>
        <v>50.949207836111547</v>
      </c>
      <c r="D2506" s="2">
        <f>MACD!E2506</f>
        <v>3.917545217506202E-2</v>
      </c>
      <c r="E2506" s="2">
        <f>MACD!F2506</f>
        <v>3.7816644091157106E-2</v>
      </c>
      <c r="F2506" s="2">
        <f>'Moving Avg'!D2506</f>
        <v>7.7248599999999996</v>
      </c>
      <c r="G2506" s="2">
        <f>'Moving Avg'!E2506</f>
        <v>7.7329999999999997</v>
      </c>
      <c r="H2506" s="2">
        <f>'Moving Avg'!F2506</f>
        <v>7.7627100000000011</v>
      </c>
      <c r="I2506" s="2">
        <f>'Moving Avg'!G2506</f>
        <v>7.7726679999999995</v>
      </c>
      <c r="J2506" s="2">
        <f>'Moving Avg'!H2506</f>
        <v>6.4853844999999959</v>
      </c>
      <c r="K2506" s="18" t="str">
        <f>OBV!F2506</f>
        <v>BULLISH</v>
      </c>
      <c r="L2506" s="18" t="str">
        <f>OBV!G2506</f>
        <v>NEUTRAL</v>
      </c>
      <c r="M2506" s="18" t="str">
        <f>OBV!H2506</f>
        <v>CONFIRMED BULLISH</v>
      </c>
      <c r="N2506" s="21">
        <f t="shared" si="390"/>
        <v>50</v>
      </c>
      <c r="O2506" s="21">
        <f t="shared" si="391"/>
        <v>100</v>
      </c>
      <c r="P2506" s="21">
        <f t="shared" si="392"/>
        <v>50</v>
      </c>
      <c r="Q2506" s="21">
        <f t="shared" si="393"/>
        <v>83.5</v>
      </c>
      <c r="R2506" s="22">
        <f t="shared" si="394"/>
        <v>72.525000000000006</v>
      </c>
      <c r="S2506" s="22">
        <f t="shared" si="395"/>
        <v>68.375</v>
      </c>
      <c r="T2506" s="22">
        <f t="shared" si="396"/>
        <v>72.575000000000003</v>
      </c>
      <c r="U2506" s="22">
        <f t="shared" si="397"/>
        <v>70.875</v>
      </c>
      <c r="V2506" s="21">
        <f t="shared" si="398"/>
        <v>71.158333333333346</v>
      </c>
      <c r="W2506" s="21">
        <f t="shared" si="399"/>
        <v>71.087500000000006</v>
      </c>
      <c r="X2506" s="20"/>
      <c r="Y2506" s="20"/>
      <c r="Z2506" s="20"/>
    </row>
    <row r="2507" spans="1:26" ht="13.5" x14ac:dyDescent="0.25">
      <c r="A2507" s="4">
        <f>TITRES_STAT!B2510</f>
        <v>45653</v>
      </c>
      <c r="B2507" s="2">
        <f>TITRES_STAT!C2510</f>
        <v>16.2</v>
      </c>
      <c r="C2507" s="2">
        <f>RSI!I2507</f>
        <v>52.211131812821847</v>
      </c>
      <c r="D2507" s="2">
        <f>MACD!E2507</f>
        <v>2.6992414165483147E-2</v>
      </c>
      <c r="E2507" s="2">
        <f>MACD!F2507</f>
        <v>3.5651798106022314E-2</v>
      </c>
      <c r="F2507" s="2">
        <f>'Moving Avg'!D2507</f>
        <v>7.7411399999999997</v>
      </c>
      <c r="G2507" s="2">
        <f>'Moving Avg'!E2507</f>
        <v>7.7377900000000013</v>
      </c>
      <c r="H2507" s="2">
        <f>'Moving Avg'!F2507</f>
        <v>7.7605500000000003</v>
      </c>
      <c r="I2507" s="2">
        <f>'Moving Avg'!G2507</f>
        <v>7.7748720000000002</v>
      </c>
      <c r="J2507" s="2">
        <f>'Moving Avg'!H2507</f>
        <v>6.4992019999999942</v>
      </c>
      <c r="K2507" s="18" t="str">
        <f>OBV!F2507</f>
        <v>BULLISH</v>
      </c>
      <c r="L2507" s="18" t="str">
        <f>OBV!G2507</f>
        <v>NEUTRAL</v>
      </c>
      <c r="M2507" s="18" t="str">
        <f>OBV!H2507</f>
        <v>CONFIRMED BULLISH</v>
      </c>
      <c r="N2507" s="21">
        <f t="shared" si="390"/>
        <v>50</v>
      </c>
      <c r="O2507" s="21">
        <f t="shared" si="391"/>
        <v>100</v>
      </c>
      <c r="P2507" s="21">
        <f t="shared" si="392"/>
        <v>50</v>
      </c>
      <c r="Q2507" s="21">
        <f t="shared" si="393"/>
        <v>83.5</v>
      </c>
      <c r="R2507" s="22">
        <f t="shared" si="394"/>
        <v>72.525000000000006</v>
      </c>
      <c r="S2507" s="22">
        <f t="shared" si="395"/>
        <v>68.375</v>
      </c>
      <c r="T2507" s="22">
        <f t="shared" si="396"/>
        <v>72.575000000000003</v>
      </c>
      <c r="U2507" s="22">
        <f t="shared" si="397"/>
        <v>70.875</v>
      </c>
      <c r="V2507" s="21">
        <f t="shared" si="398"/>
        <v>71.158333333333346</v>
      </c>
      <c r="W2507" s="21">
        <f t="shared" si="399"/>
        <v>71.087500000000006</v>
      </c>
      <c r="X2507" s="20"/>
      <c r="Y2507" s="20"/>
      <c r="Z2507" s="20"/>
    </row>
    <row r="2508" spans="1:26" ht="13.5" x14ac:dyDescent="0.25">
      <c r="A2508" s="4">
        <f>TITRES_STAT!B2511</f>
        <v>45656</v>
      </c>
      <c r="B2508" s="2">
        <f>TITRES_STAT!C2511</f>
        <v>16.2</v>
      </c>
      <c r="C2508" s="2">
        <f>RSI!I2508</f>
        <v>52.211131812821861</v>
      </c>
      <c r="D2508" s="2">
        <f>MACD!E2508</f>
        <v>2.3224593341278243E-2</v>
      </c>
      <c r="E2508" s="2">
        <f>MACD!F2508</f>
        <v>3.3166357153073499E-2</v>
      </c>
      <c r="F2508" s="2">
        <f>'Moving Avg'!D2508</f>
        <v>7.7459200000000008</v>
      </c>
      <c r="G2508" s="2">
        <f>'Moving Avg'!E2508</f>
        <v>7.73827</v>
      </c>
      <c r="H2508" s="2">
        <f>'Moving Avg'!F2508</f>
        <v>7.7583900000000012</v>
      </c>
      <c r="I2508" s="2">
        <f>'Moving Avg'!G2508</f>
        <v>7.7773619999999992</v>
      </c>
      <c r="J2508" s="2">
        <f>'Moving Avg'!H2508</f>
        <v>6.5130424999999947</v>
      </c>
      <c r="K2508" s="18" t="str">
        <f>OBV!F2508</f>
        <v>BULLISH</v>
      </c>
      <c r="L2508" s="18" t="str">
        <f>OBV!G2508</f>
        <v>NEUTRAL</v>
      </c>
      <c r="M2508" s="18" t="str">
        <f>OBV!H2508</f>
        <v>CONFIRMED BULLISH</v>
      </c>
      <c r="N2508" s="21">
        <f t="shared" si="390"/>
        <v>50</v>
      </c>
      <c r="O2508" s="21">
        <f t="shared" si="391"/>
        <v>100</v>
      </c>
      <c r="P2508" s="21">
        <f t="shared" si="392"/>
        <v>50</v>
      </c>
      <c r="Q2508" s="21">
        <f t="shared" si="393"/>
        <v>83.5</v>
      </c>
      <c r="R2508" s="22">
        <f t="shared" si="394"/>
        <v>72.525000000000006</v>
      </c>
      <c r="S2508" s="22">
        <f t="shared" si="395"/>
        <v>68.375</v>
      </c>
      <c r="T2508" s="22">
        <f t="shared" si="396"/>
        <v>72.575000000000003</v>
      </c>
      <c r="U2508" s="22">
        <f t="shared" si="397"/>
        <v>70.875</v>
      </c>
      <c r="V2508" s="21">
        <f t="shared" si="398"/>
        <v>71.158333333333346</v>
      </c>
      <c r="W2508" s="21">
        <f t="shared" si="399"/>
        <v>71.087500000000006</v>
      </c>
      <c r="X2508" s="20"/>
      <c r="Y2508" s="20"/>
      <c r="Z2508" s="20"/>
    </row>
    <row r="2509" spans="1:26" ht="13.5" x14ac:dyDescent="0.25">
      <c r="A2509" s="4">
        <f>TITRES_STAT!B2512</f>
        <v>45657</v>
      </c>
      <c r="B2509" s="2">
        <f>TITRES_STAT!C2512</f>
        <v>16.09</v>
      </c>
      <c r="C2509" s="2">
        <f>RSI!I2509</f>
        <v>44.862894031231193</v>
      </c>
      <c r="D2509" s="2">
        <f>MACD!E2509</f>
        <v>2.385693208765538E-2</v>
      </c>
      <c r="E2509" s="2">
        <f>MACD!F2509</f>
        <v>3.1304472139989874E-2</v>
      </c>
      <c r="F2509" s="2">
        <f>'Moving Avg'!D2509</f>
        <v>7.7449600000000007</v>
      </c>
      <c r="G2509" s="2">
        <f>'Moving Avg'!E2509</f>
        <v>7.7334800000000019</v>
      </c>
      <c r="H2509" s="2">
        <f>'Moving Avg'!F2509</f>
        <v>7.7535949999999998</v>
      </c>
      <c r="I2509" s="2">
        <f>'Moving Avg'!G2509</f>
        <v>7.778416</v>
      </c>
      <c r="J2509" s="2">
        <f>'Moving Avg'!H2509</f>
        <v>6.5265734999999951</v>
      </c>
      <c r="K2509" s="18" t="str">
        <f>OBV!F2509</f>
        <v>BULLISH</v>
      </c>
      <c r="L2509" s="18" t="str">
        <f>OBV!G2509</f>
        <v>NEUTRAL</v>
      </c>
      <c r="M2509" s="18" t="str">
        <f>OBV!H2509</f>
        <v>BULLISH DIVERGENCE</v>
      </c>
      <c r="N2509" s="21">
        <f t="shared" si="390"/>
        <v>50</v>
      </c>
      <c r="O2509" s="21">
        <f t="shared" si="391"/>
        <v>100</v>
      </c>
      <c r="P2509" s="21">
        <f t="shared" si="392"/>
        <v>50</v>
      </c>
      <c r="Q2509" s="21">
        <f t="shared" si="393"/>
        <v>66.5</v>
      </c>
      <c r="R2509" s="22">
        <f t="shared" si="394"/>
        <v>69.974999999999994</v>
      </c>
      <c r="S2509" s="22">
        <f t="shared" si="395"/>
        <v>64.125</v>
      </c>
      <c r="T2509" s="22">
        <f t="shared" si="396"/>
        <v>64.924999999999997</v>
      </c>
      <c r="U2509" s="22">
        <f t="shared" si="397"/>
        <v>66.625</v>
      </c>
      <c r="V2509" s="21">
        <f t="shared" si="398"/>
        <v>66.341666666666654</v>
      </c>
      <c r="W2509" s="21">
        <f t="shared" si="399"/>
        <v>66.412499999999994</v>
      </c>
      <c r="X2509" s="20"/>
      <c r="Y2509" s="20"/>
      <c r="Z2509" s="20"/>
    </row>
    <row r="2510" spans="1:26" ht="13.5" x14ac:dyDescent="0.25">
      <c r="A2510" s="4">
        <f>TITRES_STAT!B2513</f>
        <v>45659</v>
      </c>
      <c r="B2510" s="2">
        <f>TITRES_STAT!C2513</f>
        <v>16.2</v>
      </c>
      <c r="C2510" s="2">
        <f>RSI!I2510</f>
        <v>52.119934031452111</v>
      </c>
      <c r="D2510" s="2">
        <f>MACD!E2510</f>
        <v>1.8522645554615913E-2</v>
      </c>
      <c r="E2510" s="2">
        <f>MACD!F2510</f>
        <v>2.8748106822915082E-2</v>
      </c>
      <c r="F2510" s="2">
        <f>'Moving Avg'!D2510</f>
        <v>7.7497400000000001</v>
      </c>
      <c r="G2510" s="2">
        <f>'Moving Avg'!E2510</f>
        <v>7.7353900000000007</v>
      </c>
      <c r="H2510" s="2">
        <f>'Moving Avg'!F2510</f>
        <v>7.7519149999999994</v>
      </c>
      <c r="I2510" s="2">
        <f>'Moving Avg'!G2510</f>
        <v>7.7793740000000007</v>
      </c>
      <c r="J2510" s="2">
        <f>'Moving Avg'!H2510</f>
        <v>6.540620499999994</v>
      </c>
      <c r="K2510" s="18" t="str">
        <f>OBV!F2510</f>
        <v>BULLISH</v>
      </c>
      <c r="L2510" s="18" t="str">
        <f>OBV!G2510</f>
        <v>NEUTRAL</v>
      </c>
      <c r="M2510" s="18" t="str">
        <f>OBV!H2510</f>
        <v>CONFIRMED BULLISH</v>
      </c>
      <c r="N2510" s="21">
        <f t="shared" si="390"/>
        <v>50</v>
      </c>
      <c r="O2510" s="21">
        <f t="shared" si="391"/>
        <v>100</v>
      </c>
      <c r="P2510" s="21">
        <f t="shared" si="392"/>
        <v>50</v>
      </c>
      <c r="Q2510" s="21">
        <f t="shared" si="393"/>
        <v>83.5</v>
      </c>
      <c r="R2510" s="22">
        <f t="shared" si="394"/>
        <v>72.525000000000006</v>
      </c>
      <c r="S2510" s="22">
        <f t="shared" si="395"/>
        <v>68.375</v>
      </c>
      <c r="T2510" s="22">
        <f t="shared" si="396"/>
        <v>72.575000000000003</v>
      </c>
      <c r="U2510" s="22">
        <f t="shared" si="397"/>
        <v>70.875</v>
      </c>
      <c r="V2510" s="21">
        <f t="shared" si="398"/>
        <v>71.158333333333346</v>
      </c>
      <c r="W2510" s="21">
        <f t="shared" si="399"/>
        <v>71.087500000000006</v>
      </c>
      <c r="X2510" s="20"/>
      <c r="Y2510" s="20"/>
      <c r="Z2510" s="20"/>
    </row>
    <row r="2511" spans="1:26" ht="13.5" x14ac:dyDescent="0.25">
      <c r="A2511" s="4">
        <f>TITRES_STAT!B2514</f>
        <v>45660</v>
      </c>
      <c r="B2511" s="2">
        <f>TITRES_STAT!C2514</f>
        <v>16.05</v>
      </c>
      <c r="C2511" s="2">
        <f>RSI!I2511</f>
        <v>43.683946508093136</v>
      </c>
      <c r="D2511" s="2">
        <f>MACD!E2511</f>
        <v>1.7756208577965005E-2</v>
      </c>
      <c r="E2511" s="2">
        <f>MACD!F2511</f>
        <v>2.6549727173925067E-2</v>
      </c>
      <c r="F2511" s="2">
        <f>'Moving Avg'!D2511</f>
        <v>7.7372999999999994</v>
      </c>
      <c r="G2511" s="2">
        <f>'Moving Avg'!E2511</f>
        <v>7.7310799999999986</v>
      </c>
      <c r="H2511" s="2">
        <f>'Moving Avg'!F2511</f>
        <v>7.7483250000000012</v>
      </c>
      <c r="I2511" s="2">
        <f>'Moving Avg'!G2511</f>
        <v>7.7777460000000005</v>
      </c>
      <c r="J2511" s="2">
        <f>'Moving Avg'!H2511</f>
        <v>6.5543084999999941</v>
      </c>
      <c r="K2511" s="18" t="str">
        <f>OBV!F2511</f>
        <v>BEARISH</v>
      </c>
      <c r="L2511" s="18" t="str">
        <f>OBV!G2511</f>
        <v>NEUTRAL</v>
      </c>
      <c r="M2511" s="18" t="str">
        <f>OBV!H2511</f>
        <v>CONFIRMED BEARISH</v>
      </c>
      <c r="N2511" s="21">
        <f t="shared" si="390"/>
        <v>50</v>
      </c>
      <c r="O2511" s="21">
        <f t="shared" si="391"/>
        <v>100</v>
      </c>
      <c r="P2511" s="21">
        <f t="shared" si="392"/>
        <v>50</v>
      </c>
      <c r="Q2511" s="21">
        <f t="shared" si="393"/>
        <v>16.5</v>
      </c>
      <c r="R2511" s="22">
        <f t="shared" si="394"/>
        <v>62.475000000000001</v>
      </c>
      <c r="S2511" s="22">
        <f t="shared" si="395"/>
        <v>51.625</v>
      </c>
      <c r="T2511" s="22">
        <f t="shared" si="396"/>
        <v>42.424999999999997</v>
      </c>
      <c r="U2511" s="22">
        <f t="shared" si="397"/>
        <v>54.125</v>
      </c>
      <c r="V2511" s="21">
        <f t="shared" si="398"/>
        <v>52.17499999999999</v>
      </c>
      <c r="W2511" s="21">
        <f t="shared" si="399"/>
        <v>52.662499999999994</v>
      </c>
      <c r="X2511" s="20"/>
      <c r="Y2511" s="20"/>
      <c r="Z2511" s="20"/>
    </row>
    <row r="2512" spans="1:26" ht="13.5" x14ac:dyDescent="0.25">
      <c r="A2512" s="4">
        <f>TITRES_STAT!B2515</f>
        <v>45663</v>
      </c>
      <c r="B2512" s="2">
        <f>TITRES_STAT!C2515</f>
        <v>16.05</v>
      </c>
      <c r="C2512" s="2">
        <f>RSI!I2512</f>
        <v>43.683946508093136</v>
      </c>
      <c r="D2512" s="2">
        <f>MACD!E2512</f>
        <v>9.336849595370289E-3</v>
      </c>
      <c r="E2512" s="2">
        <f>MACD!F2512</f>
        <v>2.3107151658214111E-2</v>
      </c>
      <c r="F2512" s="2">
        <f>'Moving Avg'!D2512</f>
        <v>7.7229399999999995</v>
      </c>
      <c r="G2512" s="2">
        <f>'Moving Avg'!E2512</f>
        <v>7.7320399999999996</v>
      </c>
      <c r="H2512" s="2">
        <f>'Moving Avg'!F2512</f>
        <v>7.7423400000000004</v>
      </c>
      <c r="I2512" s="2">
        <f>'Moving Avg'!G2512</f>
        <v>7.7761180000000003</v>
      </c>
      <c r="J2512" s="2">
        <f>'Moving Avg'!H2512</f>
        <v>6.5679964999999951</v>
      </c>
      <c r="K2512" s="18" t="str">
        <f>OBV!F2512</f>
        <v>BEARISH</v>
      </c>
      <c r="L2512" s="18" t="str">
        <f>OBV!G2512</f>
        <v>NEUTRAL</v>
      </c>
      <c r="M2512" s="18" t="str">
        <f>OBV!H2512</f>
        <v>CONFIRMED BEARISH</v>
      </c>
      <c r="N2512" s="21">
        <f t="shared" si="390"/>
        <v>50</v>
      </c>
      <c r="O2512" s="21">
        <f t="shared" si="391"/>
        <v>100</v>
      </c>
      <c r="P2512" s="21">
        <f t="shared" si="392"/>
        <v>50</v>
      </c>
      <c r="Q2512" s="21">
        <f t="shared" si="393"/>
        <v>16.5</v>
      </c>
      <c r="R2512" s="22">
        <f t="shared" si="394"/>
        <v>62.475000000000001</v>
      </c>
      <c r="S2512" s="22">
        <f t="shared" si="395"/>
        <v>51.625</v>
      </c>
      <c r="T2512" s="22">
        <f t="shared" si="396"/>
        <v>42.424999999999997</v>
      </c>
      <c r="U2512" s="22">
        <f t="shared" si="397"/>
        <v>54.125</v>
      </c>
      <c r="V2512" s="21">
        <f t="shared" si="398"/>
        <v>52.17499999999999</v>
      </c>
      <c r="W2512" s="21">
        <f t="shared" si="399"/>
        <v>52.662499999999994</v>
      </c>
      <c r="X2512" s="20"/>
      <c r="Y2512" s="20"/>
      <c r="Z2512" s="20"/>
    </row>
    <row r="2513" spans="1:26" ht="13.5" x14ac:dyDescent="0.25">
      <c r="A2513" s="4">
        <f>TITRES_STAT!B2516</f>
        <v>45664</v>
      </c>
      <c r="B2513" s="2">
        <f>TITRES_STAT!C2516</f>
        <v>15.7</v>
      </c>
      <c r="C2513" s="2">
        <f>RSI!I2513</f>
        <v>30.368976084687006</v>
      </c>
      <c r="D2513" s="2">
        <f>MACD!E2513</f>
        <v>2.3793057234700932E-2</v>
      </c>
      <c r="E2513" s="2">
        <f>MACD!F2513</f>
        <v>2.3244332773511477E-2</v>
      </c>
      <c r="F2513" s="2">
        <f>'Moving Avg'!D2513</f>
        <v>7.675040000000001</v>
      </c>
      <c r="G2513" s="2">
        <f>'Moving Avg'!E2513</f>
        <v>7.7104799999999996</v>
      </c>
      <c r="H2513" s="2">
        <f>'Moving Avg'!F2513</f>
        <v>7.7279699999999991</v>
      </c>
      <c r="I2513" s="2">
        <f>'Moving Avg'!G2513</f>
        <v>7.7722859999999994</v>
      </c>
      <c r="J2513" s="2">
        <f>'Moving Avg'!H2513</f>
        <v>6.5808459999999949</v>
      </c>
      <c r="K2513" s="18" t="str">
        <f>OBV!F2513</f>
        <v>BEARISH</v>
      </c>
      <c r="L2513" s="18" t="str">
        <f>OBV!G2513</f>
        <v>NEUTRAL</v>
      </c>
      <c r="M2513" s="18" t="str">
        <f>OBV!H2513</f>
        <v>CONFIRMED BEARISH</v>
      </c>
      <c r="N2513" s="21">
        <f t="shared" si="390"/>
        <v>50</v>
      </c>
      <c r="O2513" s="21">
        <f t="shared" si="391"/>
        <v>100</v>
      </c>
      <c r="P2513" s="21">
        <f t="shared" si="392"/>
        <v>50</v>
      </c>
      <c r="Q2513" s="21">
        <f t="shared" si="393"/>
        <v>16.5</v>
      </c>
      <c r="R2513" s="22">
        <f t="shared" si="394"/>
        <v>62.475000000000001</v>
      </c>
      <c r="S2513" s="22">
        <f t="shared" si="395"/>
        <v>51.625</v>
      </c>
      <c r="T2513" s="22">
        <f t="shared" si="396"/>
        <v>42.424999999999997</v>
      </c>
      <c r="U2513" s="22">
        <f t="shared" si="397"/>
        <v>54.125</v>
      </c>
      <c r="V2513" s="21">
        <f t="shared" si="398"/>
        <v>52.17499999999999</v>
      </c>
      <c r="W2513" s="21">
        <f t="shared" si="399"/>
        <v>52.662499999999994</v>
      </c>
      <c r="X2513" s="20"/>
      <c r="Y2513" s="20"/>
      <c r="Z2513" s="20"/>
    </row>
    <row r="2514" spans="1:26" ht="13.5" x14ac:dyDescent="0.25">
      <c r="A2514" s="4">
        <f>TITRES_STAT!B2517</f>
        <v>45665</v>
      </c>
      <c r="B2514" s="2">
        <f>TITRES_STAT!C2517</f>
        <v>15.85</v>
      </c>
      <c r="C2514" s="2">
        <f>RSI!I2514</f>
        <v>38.948977274741999</v>
      </c>
      <c r="D2514" s="2">
        <f>MACD!E2514</f>
        <v>2.8294153735775041E-2</v>
      </c>
      <c r="E2514" s="2">
        <f>MACD!F2514</f>
        <v>2.4254296965964189E-2</v>
      </c>
      <c r="F2514" s="2">
        <f>'Moving Avg'!D2514</f>
        <v>7.6520399999999995</v>
      </c>
      <c r="G2514" s="2">
        <f>'Moving Avg'!E2514</f>
        <v>7.6985000000000001</v>
      </c>
      <c r="H2514" s="2">
        <f>'Moving Avg'!F2514</f>
        <v>7.7183850000000023</v>
      </c>
      <c r="I2514" s="2">
        <f>'Moving Avg'!G2514</f>
        <v>7.7662480000000009</v>
      </c>
      <c r="J2514" s="2">
        <f>'Moving Avg'!H2514</f>
        <v>6.5940544999999942</v>
      </c>
      <c r="K2514" s="18" t="str">
        <f>OBV!F2514</f>
        <v>BULLISH</v>
      </c>
      <c r="L2514" s="18" t="str">
        <f>OBV!G2514</f>
        <v>NEUTRAL</v>
      </c>
      <c r="M2514" s="18" t="str">
        <f>OBV!H2514</f>
        <v>BULLISH DIVERGENCE</v>
      </c>
      <c r="N2514" s="21">
        <f t="shared" si="390"/>
        <v>50</v>
      </c>
      <c r="O2514" s="21">
        <f t="shared" si="391"/>
        <v>100</v>
      </c>
      <c r="P2514" s="21">
        <f t="shared" si="392"/>
        <v>50</v>
      </c>
      <c r="Q2514" s="21">
        <f t="shared" si="393"/>
        <v>66.5</v>
      </c>
      <c r="R2514" s="22">
        <f t="shared" si="394"/>
        <v>69.974999999999994</v>
      </c>
      <c r="S2514" s="22">
        <f t="shared" si="395"/>
        <v>64.125</v>
      </c>
      <c r="T2514" s="22">
        <f t="shared" si="396"/>
        <v>64.924999999999997</v>
      </c>
      <c r="U2514" s="22">
        <f t="shared" si="397"/>
        <v>66.625</v>
      </c>
      <c r="V2514" s="21">
        <f t="shared" si="398"/>
        <v>66.341666666666654</v>
      </c>
      <c r="W2514" s="21">
        <f t="shared" si="399"/>
        <v>66.412499999999994</v>
      </c>
      <c r="X2514" s="20"/>
      <c r="Y2514" s="20"/>
      <c r="Z2514" s="20"/>
    </row>
    <row r="2515" spans="1:26" ht="13.5" x14ac:dyDescent="0.25">
      <c r="A2515" s="4">
        <f>TITRES_STAT!B2518</f>
        <v>45666</v>
      </c>
      <c r="B2515" s="2">
        <f>TITRES_STAT!C2518</f>
        <v>15.9</v>
      </c>
      <c r="C2515" s="2">
        <f>RSI!I2515</f>
        <v>41.541963853812142</v>
      </c>
      <c r="D2515" s="2">
        <f>MACD!E2515</f>
        <v>3.477798542481203E-2</v>
      </c>
      <c r="E2515" s="2">
        <f>MACD!F2515</f>
        <v>2.635903465773376E-2</v>
      </c>
      <c r="F2515" s="2">
        <f>'Moving Avg'!D2515</f>
        <v>7.6233000000000004</v>
      </c>
      <c r="G2515" s="2">
        <f>'Moving Avg'!E2515</f>
        <v>7.6865199999999989</v>
      </c>
      <c r="H2515" s="2">
        <f>'Moving Avg'!F2515</f>
        <v>7.7102400000000015</v>
      </c>
      <c r="I2515" s="2">
        <f>'Moving Avg'!G2515</f>
        <v>7.7610739999999998</v>
      </c>
      <c r="J2515" s="2">
        <f>'Moving Avg'!H2515</f>
        <v>6.606694999999994</v>
      </c>
      <c r="K2515" s="18" t="str">
        <f>OBV!F2515</f>
        <v>BULLISH</v>
      </c>
      <c r="L2515" s="18" t="str">
        <f>OBV!G2515</f>
        <v>NEUTRAL</v>
      </c>
      <c r="M2515" s="18" t="str">
        <f>OBV!H2515</f>
        <v>BULLISH DIVERGENCE</v>
      </c>
      <c r="N2515" s="21">
        <f t="shared" si="390"/>
        <v>50</v>
      </c>
      <c r="O2515" s="21">
        <f t="shared" si="391"/>
        <v>100</v>
      </c>
      <c r="P2515" s="21">
        <f t="shared" si="392"/>
        <v>50</v>
      </c>
      <c r="Q2515" s="21">
        <f t="shared" si="393"/>
        <v>66.5</v>
      </c>
      <c r="R2515" s="22">
        <f t="shared" si="394"/>
        <v>69.974999999999994</v>
      </c>
      <c r="S2515" s="22">
        <f t="shared" si="395"/>
        <v>64.125</v>
      </c>
      <c r="T2515" s="22">
        <f t="shared" si="396"/>
        <v>64.924999999999997</v>
      </c>
      <c r="U2515" s="22">
        <f t="shared" si="397"/>
        <v>66.625</v>
      </c>
      <c r="V2515" s="21">
        <f t="shared" si="398"/>
        <v>66.341666666666654</v>
      </c>
      <c r="W2515" s="21">
        <f t="shared" si="399"/>
        <v>66.412499999999994</v>
      </c>
      <c r="X2515" s="20"/>
      <c r="Y2515" s="20"/>
      <c r="Z2515" s="20"/>
    </row>
    <row r="2516" spans="1:26" ht="13.5" x14ac:dyDescent="0.25">
      <c r="A2516" s="4">
        <f>TITRES_STAT!B2519</f>
        <v>45667</v>
      </c>
      <c r="B2516" s="2">
        <f>TITRES_STAT!C2519</f>
        <v>15.9</v>
      </c>
      <c r="C2516" s="2">
        <f>RSI!I2516</f>
        <v>41.541963853812142</v>
      </c>
      <c r="D2516" s="2">
        <f>MACD!E2516</f>
        <v>4.302682238431732E-2</v>
      </c>
      <c r="E2516" s="2">
        <f>MACD!F2516</f>
        <v>2.9692592203050476E-2</v>
      </c>
      <c r="F2516" s="2">
        <f>'Moving Avg'!D2516</f>
        <v>7.6089200000000003</v>
      </c>
      <c r="G2516" s="2">
        <f>'Moving Avg'!E2516</f>
        <v>7.6731099999999985</v>
      </c>
      <c r="H2516" s="2">
        <f>'Moving Avg'!F2516</f>
        <v>7.7030550000000018</v>
      </c>
      <c r="I2516" s="2">
        <f>'Moving Avg'!G2516</f>
        <v>7.7564739999999981</v>
      </c>
      <c r="J2516" s="2">
        <f>'Moving Avg'!H2516</f>
        <v>6.6193584999999953</v>
      </c>
      <c r="K2516" s="18" t="str">
        <f>OBV!F2516</f>
        <v>BULLISH</v>
      </c>
      <c r="L2516" s="18" t="str">
        <f>OBV!G2516</f>
        <v>NEUTRAL</v>
      </c>
      <c r="M2516" s="18" t="str">
        <f>OBV!H2516</f>
        <v>BULLISH DIVERGENCE</v>
      </c>
      <c r="N2516" s="21">
        <f t="shared" si="390"/>
        <v>50</v>
      </c>
      <c r="O2516" s="21">
        <f t="shared" si="391"/>
        <v>100</v>
      </c>
      <c r="P2516" s="21">
        <f t="shared" si="392"/>
        <v>50</v>
      </c>
      <c r="Q2516" s="21">
        <f t="shared" si="393"/>
        <v>66.5</v>
      </c>
      <c r="R2516" s="22">
        <f t="shared" si="394"/>
        <v>69.974999999999994</v>
      </c>
      <c r="S2516" s="22">
        <f t="shared" si="395"/>
        <v>64.125</v>
      </c>
      <c r="T2516" s="22">
        <f t="shared" si="396"/>
        <v>64.924999999999997</v>
      </c>
      <c r="U2516" s="22">
        <f t="shared" si="397"/>
        <v>66.625</v>
      </c>
      <c r="V2516" s="21">
        <f t="shared" si="398"/>
        <v>66.341666666666654</v>
      </c>
      <c r="W2516" s="21">
        <f t="shared" si="399"/>
        <v>66.412499999999994</v>
      </c>
      <c r="X2516" s="20"/>
      <c r="Y2516" s="20"/>
      <c r="Z2516" s="20"/>
    </row>
    <row r="2517" spans="1:26" ht="13.5" x14ac:dyDescent="0.25">
      <c r="A2517" s="4">
        <f>TITRES_STAT!B2520</f>
        <v>45670</v>
      </c>
      <c r="B2517" s="2">
        <f>TITRES_STAT!C2520</f>
        <v>16</v>
      </c>
      <c r="C2517" s="2">
        <f>RSI!I2517</f>
        <v>46.774592987466711</v>
      </c>
      <c r="D2517" s="2">
        <f>MACD!E2517</f>
        <v>4.8456232282683587E-2</v>
      </c>
      <c r="E2517" s="2">
        <f>MACD!F2517</f>
        <v>3.3445320218977101E-2</v>
      </c>
      <c r="F2517" s="2">
        <f>'Moving Avg'!D2517</f>
        <v>7.60412</v>
      </c>
      <c r="G2517" s="2">
        <f>'Moving Avg'!E2517</f>
        <v>7.6635299999999988</v>
      </c>
      <c r="H2517" s="2">
        <f>'Moving Avg'!F2517</f>
        <v>7.7006600000000018</v>
      </c>
      <c r="I2517" s="2">
        <f>'Moving Avg'!G2517</f>
        <v>7.7535999999999987</v>
      </c>
      <c r="J2517" s="2">
        <f>'Moving Avg'!H2517</f>
        <v>6.6322384999999962</v>
      </c>
      <c r="K2517" s="18" t="str">
        <f>OBV!F2517</f>
        <v>BULLISH</v>
      </c>
      <c r="L2517" s="18" t="str">
        <f>OBV!G2517</f>
        <v>NEUTRAL</v>
      </c>
      <c r="M2517" s="18" t="str">
        <f>OBV!H2517</f>
        <v>BULLISH DIVERGENCE</v>
      </c>
      <c r="N2517" s="21">
        <f t="shared" si="390"/>
        <v>50</v>
      </c>
      <c r="O2517" s="21">
        <f t="shared" si="391"/>
        <v>100</v>
      </c>
      <c r="P2517" s="21">
        <f t="shared" si="392"/>
        <v>50</v>
      </c>
      <c r="Q2517" s="21">
        <f t="shared" si="393"/>
        <v>66.5</v>
      </c>
      <c r="R2517" s="22">
        <f t="shared" si="394"/>
        <v>69.974999999999994</v>
      </c>
      <c r="S2517" s="22">
        <f t="shared" si="395"/>
        <v>64.125</v>
      </c>
      <c r="T2517" s="22">
        <f t="shared" si="396"/>
        <v>64.924999999999997</v>
      </c>
      <c r="U2517" s="22">
        <f t="shared" si="397"/>
        <v>66.625</v>
      </c>
      <c r="V2517" s="21">
        <f t="shared" si="398"/>
        <v>66.341666666666654</v>
      </c>
      <c r="W2517" s="21">
        <f t="shared" si="399"/>
        <v>66.412499999999994</v>
      </c>
      <c r="X2517" s="20"/>
      <c r="Y2517" s="20"/>
      <c r="Z2517" s="20"/>
    </row>
    <row r="2518" spans="1:26" ht="13.5" x14ac:dyDescent="0.25">
      <c r="A2518" s="4">
        <f>TITRES_STAT!B2521</f>
        <v>45671</v>
      </c>
      <c r="B2518" s="2">
        <f>TITRES_STAT!C2521</f>
        <v>16</v>
      </c>
      <c r="C2518" s="2">
        <f>RSI!I2518</f>
        <v>46.774592987466718</v>
      </c>
      <c r="D2518" s="2">
        <f>MACD!E2518</f>
        <v>5.3249573573054043E-2</v>
      </c>
      <c r="E2518" s="2">
        <f>MACD!F2518</f>
        <v>3.7406170889792492E-2</v>
      </c>
      <c r="F2518" s="2">
        <f>'Moving Avg'!D2518</f>
        <v>7.6328600000000009</v>
      </c>
      <c r="G2518" s="2">
        <f>'Moving Avg'!E2518</f>
        <v>7.6539499999999991</v>
      </c>
      <c r="H2518" s="2">
        <f>'Moving Avg'!F2518</f>
        <v>7.6961100000000018</v>
      </c>
      <c r="I2518" s="2">
        <f>'Moving Avg'!G2518</f>
        <v>7.7507259999999985</v>
      </c>
      <c r="J2518" s="2">
        <f>'Moving Avg'!H2518</f>
        <v>6.6448889999999974</v>
      </c>
      <c r="K2518" s="18" t="str">
        <f>OBV!F2518</f>
        <v>BULLISH</v>
      </c>
      <c r="L2518" s="18" t="str">
        <f>OBV!G2518</f>
        <v>NEUTRAL</v>
      </c>
      <c r="M2518" s="18" t="str">
        <f>OBV!H2518</f>
        <v>CONFIRMED BULLISH</v>
      </c>
      <c r="N2518" s="21">
        <f t="shared" si="390"/>
        <v>50</v>
      </c>
      <c r="O2518" s="21">
        <f t="shared" si="391"/>
        <v>100</v>
      </c>
      <c r="P2518" s="21">
        <f t="shared" si="392"/>
        <v>50</v>
      </c>
      <c r="Q2518" s="21">
        <f t="shared" si="393"/>
        <v>83.5</v>
      </c>
      <c r="R2518" s="22">
        <f t="shared" si="394"/>
        <v>72.525000000000006</v>
      </c>
      <c r="S2518" s="22">
        <f t="shared" si="395"/>
        <v>68.375</v>
      </c>
      <c r="T2518" s="22">
        <f t="shared" si="396"/>
        <v>72.575000000000003</v>
      </c>
      <c r="U2518" s="22">
        <f t="shared" si="397"/>
        <v>70.875</v>
      </c>
      <c r="V2518" s="21">
        <f t="shared" si="398"/>
        <v>71.158333333333346</v>
      </c>
      <c r="W2518" s="21">
        <f t="shared" si="399"/>
        <v>71.087500000000006</v>
      </c>
      <c r="X2518" s="20"/>
      <c r="Y2518" s="20"/>
      <c r="Z2518" s="20"/>
    </row>
    <row r="2519" spans="1:26" ht="13.5" x14ac:dyDescent="0.25">
      <c r="A2519" s="4">
        <f>TITRES_STAT!B2522</f>
        <v>45672</v>
      </c>
      <c r="B2519" s="2">
        <f>TITRES_STAT!C2522</f>
        <v>16.149999999999999</v>
      </c>
      <c r="C2519" s="2">
        <f>RSI!I2519</f>
        <v>53.950308354520899</v>
      </c>
      <c r="D2519" s="2">
        <f>MACD!E2519</f>
        <v>4.4056327306842391E-2</v>
      </c>
      <c r="E2519" s="2">
        <f>MACD!F2519</f>
        <v>3.8736202173202471E-2</v>
      </c>
      <c r="F2519" s="2">
        <f>'Moving Avg'!D2519</f>
        <v>7.661620000000001</v>
      </c>
      <c r="G2519" s="2">
        <f>'Moving Avg'!E2519</f>
        <v>7.6568299999999994</v>
      </c>
      <c r="H2519" s="2">
        <f>'Moving Avg'!F2519</f>
        <v>7.6951550000000015</v>
      </c>
      <c r="I2519" s="2">
        <f>'Moving Avg'!G2519</f>
        <v>7.7484259999999976</v>
      </c>
      <c r="J2519" s="2">
        <f>'Moving Avg'!H2519</f>
        <v>6.6576699999999969</v>
      </c>
      <c r="K2519" s="18" t="str">
        <f>OBV!F2519</f>
        <v>BULLISH</v>
      </c>
      <c r="L2519" s="18" t="str">
        <f>OBV!G2519</f>
        <v>NEUTRAL</v>
      </c>
      <c r="M2519" s="18" t="str">
        <f>OBV!H2519</f>
        <v>CONFIRMED BULLISH</v>
      </c>
      <c r="N2519" s="21">
        <f t="shared" si="390"/>
        <v>50</v>
      </c>
      <c r="O2519" s="21">
        <f t="shared" si="391"/>
        <v>100</v>
      </c>
      <c r="P2519" s="21">
        <f t="shared" si="392"/>
        <v>50</v>
      </c>
      <c r="Q2519" s="21">
        <f t="shared" si="393"/>
        <v>83.5</v>
      </c>
      <c r="R2519" s="22">
        <f t="shared" si="394"/>
        <v>72.525000000000006</v>
      </c>
      <c r="S2519" s="22">
        <f t="shared" si="395"/>
        <v>68.375</v>
      </c>
      <c r="T2519" s="22">
        <f t="shared" si="396"/>
        <v>72.575000000000003</v>
      </c>
      <c r="U2519" s="22">
        <f t="shared" si="397"/>
        <v>70.875</v>
      </c>
      <c r="V2519" s="21">
        <f t="shared" si="398"/>
        <v>71.158333333333346</v>
      </c>
      <c r="W2519" s="21">
        <f t="shared" si="399"/>
        <v>71.087500000000006</v>
      </c>
      <c r="X2519" s="20"/>
      <c r="Y2519" s="20"/>
      <c r="Z2519" s="20"/>
    </row>
    <row r="2520" spans="1:26" ht="13.5" x14ac:dyDescent="0.25">
      <c r="A2520" s="4">
        <f>TITRES_STAT!B2523</f>
        <v>45673</v>
      </c>
      <c r="B2520" s="2">
        <f>TITRES_STAT!C2523</f>
        <v>16.100000000000001</v>
      </c>
      <c r="C2520" s="2">
        <f>RSI!I2520</f>
        <v>51.456552497848911</v>
      </c>
      <c r="D2520" s="2">
        <f>MACD!E2520</f>
        <v>4.5908840034945442E-2</v>
      </c>
      <c r="E2520" s="2">
        <f>MACD!F2520</f>
        <v>4.0170729745551068E-2</v>
      </c>
      <c r="F2520" s="2">
        <f>'Moving Avg'!D2520</f>
        <v>7.6807800000000004</v>
      </c>
      <c r="G2520" s="2">
        <f>'Moving Avg'!E2520</f>
        <v>7.6520399999999995</v>
      </c>
      <c r="H2520" s="2">
        <f>'Moving Avg'!F2520</f>
        <v>7.6937150000000019</v>
      </c>
      <c r="I2520" s="2">
        <f>'Moving Avg'!G2520</f>
        <v>7.7465099999999971</v>
      </c>
      <c r="J2520" s="2">
        <f>'Moving Avg'!H2520</f>
        <v>6.6703309999999973</v>
      </c>
      <c r="K2520" s="18" t="str">
        <f>OBV!F2520</f>
        <v>BULLISH</v>
      </c>
      <c r="L2520" s="18" t="str">
        <f>OBV!G2520</f>
        <v>NEUTRAL</v>
      </c>
      <c r="M2520" s="18" t="str">
        <f>OBV!H2520</f>
        <v>CONFIRMED BULLISH</v>
      </c>
      <c r="N2520" s="21">
        <f t="shared" si="390"/>
        <v>50</v>
      </c>
      <c r="O2520" s="21">
        <f t="shared" si="391"/>
        <v>100</v>
      </c>
      <c r="P2520" s="21">
        <f t="shared" si="392"/>
        <v>50</v>
      </c>
      <c r="Q2520" s="21">
        <f t="shared" si="393"/>
        <v>83.5</v>
      </c>
      <c r="R2520" s="22">
        <f t="shared" si="394"/>
        <v>72.525000000000006</v>
      </c>
      <c r="S2520" s="22">
        <f t="shared" si="395"/>
        <v>68.375</v>
      </c>
      <c r="T2520" s="22">
        <f t="shared" si="396"/>
        <v>72.575000000000003</v>
      </c>
      <c r="U2520" s="22">
        <f t="shared" si="397"/>
        <v>70.875</v>
      </c>
      <c r="V2520" s="21">
        <f t="shared" si="398"/>
        <v>71.158333333333346</v>
      </c>
      <c r="W2520" s="21">
        <f t="shared" si="399"/>
        <v>71.087500000000006</v>
      </c>
      <c r="X2520" s="20"/>
      <c r="Y2520" s="20"/>
      <c r="Z2520" s="20"/>
    </row>
    <row r="2521" spans="1:26" ht="13.5" x14ac:dyDescent="0.25">
      <c r="A2521" s="4">
        <f>TITRES_STAT!B2524</f>
        <v>45674</v>
      </c>
      <c r="B2521" s="2">
        <f>TITRES_STAT!C2524</f>
        <v>16.14</v>
      </c>
      <c r="C2521" s="2">
        <f>RSI!I2521</f>
        <v>53.315665730795956</v>
      </c>
      <c r="D2521" s="2">
        <f>MACD!E2521</f>
        <v>3.4914554109271911E-2</v>
      </c>
      <c r="E2521" s="2">
        <f>MACD!F2521</f>
        <v>3.9119494618295239E-2</v>
      </c>
      <c r="F2521" s="2">
        <f>'Moving Avg'!D2521</f>
        <v>7.7037800000000001</v>
      </c>
      <c r="G2521" s="2">
        <f>'Moving Avg'!E2521</f>
        <v>7.6563500000000015</v>
      </c>
      <c r="H2521" s="2">
        <f>'Moving Avg'!F2521</f>
        <v>7.6937149999999992</v>
      </c>
      <c r="I2521" s="2">
        <f>'Moving Avg'!G2521</f>
        <v>7.7448819999999987</v>
      </c>
      <c r="J2521" s="2">
        <f>'Moving Avg'!H2521</f>
        <v>6.6827669999999975</v>
      </c>
      <c r="K2521" s="18" t="str">
        <f>OBV!F2521</f>
        <v>BULLISH</v>
      </c>
      <c r="L2521" s="18" t="str">
        <f>OBV!G2521</f>
        <v>NEUTRAL</v>
      </c>
      <c r="M2521" s="18" t="str">
        <f>OBV!H2521</f>
        <v>CONFIRMED BULLISH</v>
      </c>
      <c r="N2521" s="21">
        <f t="shared" si="390"/>
        <v>50</v>
      </c>
      <c r="O2521" s="21">
        <f t="shared" si="391"/>
        <v>100</v>
      </c>
      <c r="P2521" s="21">
        <f t="shared" si="392"/>
        <v>50</v>
      </c>
      <c r="Q2521" s="21">
        <f t="shared" si="393"/>
        <v>83.5</v>
      </c>
      <c r="R2521" s="22">
        <f t="shared" si="394"/>
        <v>72.525000000000006</v>
      </c>
      <c r="S2521" s="22">
        <f t="shared" si="395"/>
        <v>68.375</v>
      </c>
      <c r="T2521" s="22">
        <f t="shared" si="396"/>
        <v>72.575000000000003</v>
      </c>
      <c r="U2521" s="22">
        <f t="shared" si="397"/>
        <v>70.875</v>
      </c>
      <c r="V2521" s="21">
        <f t="shared" si="398"/>
        <v>71.158333333333346</v>
      </c>
      <c r="W2521" s="21">
        <f t="shared" si="399"/>
        <v>71.087500000000006</v>
      </c>
      <c r="X2521" s="20"/>
      <c r="Y2521" s="20"/>
      <c r="Z2521" s="20"/>
    </row>
    <row r="2522" spans="1:26" ht="13.5" x14ac:dyDescent="0.25">
      <c r="A2522" s="4">
        <f>TITRES_STAT!B2525</f>
        <v>45677</v>
      </c>
      <c r="B2522" s="2">
        <f>TITRES_STAT!C2525</f>
        <v>16.3</v>
      </c>
      <c r="C2522" s="2">
        <f>RSI!I2522</f>
        <v>59.911989364669296</v>
      </c>
      <c r="D2522" s="2">
        <f>MACD!E2522</f>
        <v>1.9737668508139627E-2</v>
      </c>
      <c r="E2522" s="2">
        <f>MACD!F2522</f>
        <v>3.5243129396264117E-2</v>
      </c>
      <c r="F2522" s="2">
        <f>'Moving Avg'!D2522</f>
        <v>7.7325199999999992</v>
      </c>
      <c r="G2522" s="2">
        <f>'Moving Avg'!E2522</f>
        <v>7.6683200000000014</v>
      </c>
      <c r="H2522" s="2">
        <f>'Moving Avg'!F2522</f>
        <v>7.7001799999999987</v>
      </c>
      <c r="I2522" s="2">
        <f>'Moving Avg'!G2522</f>
        <v>7.7448819999999978</v>
      </c>
      <c r="J2522" s="2">
        <f>'Moving Avg'!H2522</f>
        <v>6.6957004999999983</v>
      </c>
      <c r="K2522" s="18" t="str">
        <f>OBV!F2522</f>
        <v>BULLISH</v>
      </c>
      <c r="L2522" s="18" t="str">
        <f>OBV!G2522</f>
        <v>NEUTRAL</v>
      </c>
      <c r="M2522" s="18" t="str">
        <f>OBV!H2522</f>
        <v>CONFIRMED BULLISH</v>
      </c>
      <c r="N2522" s="21">
        <f t="shared" si="390"/>
        <v>50</v>
      </c>
      <c r="O2522" s="21">
        <f t="shared" si="391"/>
        <v>100</v>
      </c>
      <c r="P2522" s="21">
        <f t="shared" si="392"/>
        <v>50</v>
      </c>
      <c r="Q2522" s="21">
        <f t="shared" si="393"/>
        <v>83.5</v>
      </c>
      <c r="R2522" s="22">
        <f t="shared" si="394"/>
        <v>72.525000000000006</v>
      </c>
      <c r="S2522" s="22">
        <f t="shared" si="395"/>
        <v>68.375</v>
      </c>
      <c r="T2522" s="22">
        <f t="shared" si="396"/>
        <v>72.575000000000003</v>
      </c>
      <c r="U2522" s="22">
        <f t="shared" si="397"/>
        <v>70.875</v>
      </c>
      <c r="V2522" s="21">
        <f t="shared" si="398"/>
        <v>71.158333333333346</v>
      </c>
      <c r="W2522" s="21">
        <f t="shared" si="399"/>
        <v>71.087500000000006</v>
      </c>
      <c r="X2522" s="20"/>
      <c r="Y2522" s="20"/>
      <c r="Z2522" s="20"/>
    </row>
    <row r="2523" spans="1:26" ht="13.5" x14ac:dyDescent="0.25">
      <c r="A2523" s="4">
        <f>TITRES_STAT!B2526</f>
        <v>45678</v>
      </c>
      <c r="B2523" s="2">
        <f>TITRES_STAT!C2526</f>
        <v>16.25</v>
      </c>
      <c r="C2523" s="2">
        <f>RSI!I2523</f>
        <v>57.196464496768527</v>
      </c>
      <c r="D2523" s="2">
        <f>MACD!E2523</f>
        <v>-1.7771716717910557E-2</v>
      </c>
      <c r="E2523" s="2">
        <f>MACD!F2523</f>
        <v>2.4640160173429182E-2</v>
      </c>
      <c r="F2523" s="2">
        <f>'Moving Avg'!D2523</f>
        <v>7.7564800000000007</v>
      </c>
      <c r="G2523" s="2">
        <f>'Moving Avg'!E2523</f>
        <v>7.6946700000000003</v>
      </c>
      <c r="H2523" s="2">
        <f>'Moving Avg'!F2523</f>
        <v>7.7025749999999986</v>
      </c>
      <c r="I2523" s="2">
        <f>'Moving Avg'!G2523</f>
        <v>7.7444039999999994</v>
      </c>
      <c r="J2523" s="2">
        <f>'Moving Avg'!H2523</f>
        <v>6.7087209999999979</v>
      </c>
      <c r="K2523" s="18" t="str">
        <f>OBV!F2523</f>
        <v>BULLISH</v>
      </c>
      <c r="L2523" s="18" t="str">
        <f>OBV!G2523</f>
        <v>NEUTRAL</v>
      </c>
      <c r="M2523" s="18" t="str">
        <f>OBV!H2523</f>
        <v>CONFIRMED BULLISH</v>
      </c>
      <c r="N2523" s="21">
        <f t="shared" si="390"/>
        <v>50</v>
      </c>
      <c r="O2523" s="21">
        <f t="shared" si="391"/>
        <v>100</v>
      </c>
      <c r="P2523" s="21">
        <f t="shared" si="392"/>
        <v>50</v>
      </c>
      <c r="Q2523" s="21">
        <f t="shared" si="393"/>
        <v>83.5</v>
      </c>
      <c r="R2523" s="22">
        <f t="shared" si="394"/>
        <v>72.525000000000006</v>
      </c>
      <c r="S2523" s="22">
        <f t="shared" si="395"/>
        <v>68.375</v>
      </c>
      <c r="T2523" s="22">
        <f t="shared" si="396"/>
        <v>72.575000000000003</v>
      </c>
      <c r="U2523" s="22">
        <f t="shared" si="397"/>
        <v>70.875</v>
      </c>
      <c r="V2523" s="21">
        <f t="shared" si="398"/>
        <v>71.158333333333346</v>
      </c>
      <c r="W2523" s="21">
        <f t="shared" si="399"/>
        <v>71.087500000000006</v>
      </c>
      <c r="X2523" s="20"/>
      <c r="Y2523" s="20"/>
      <c r="Z2523" s="20"/>
    </row>
    <row r="2524" spans="1:26" ht="13.5" x14ac:dyDescent="0.25">
      <c r="A2524" s="4">
        <f>TITRES_STAT!B2527</f>
        <v>45679</v>
      </c>
      <c r="B2524" s="2">
        <f>TITRES_STAT!C2527</f>
        <v>16.350000000000001</v>
      </c>
      <c r="C2524" s="2">
        <f>RSI!I2524</f>
        <v>61.010702187479843</v>
      </c>
      <c r="D2524" s="2">
        <f>MACD!E2524</f>
        <v>-4.2461728314186153E-2</v>
      </c>
      <c r="E2524" s="2">
        <f>MACD!F2524</f>
        <v>1.1219782475906114E-2</v>
      </c>
      <c r="F2524" s="2">
        <f>'Moving Avg'!D2524</f>
        <v>7.7756400000000001</v>
      </c>
      <c r="G2524" s="2">
        <f>'Moving Avg'!E2524</f>
        <v>7.7186300000000001</v>
      </c>
      <c r="H2524" s="2">
        <f>'Moving Avg'!F2524</f>
        <v>7.7085650000000001</v>
      </c>
      <c r="I2524" s="2">
        <f>'Moving Avg'!G2524</f>
        <v>7.7457459999999996</v>
      </c>
      <c r="J2524" s="2">
        <f>'Moving Avg'!H2524</f>
        <v>6.7219809999999987</v>
      </c>
      <c r="K2524" s="18" t="str">
        <f>OBV!F2524</f>
        <v>BULLISH</v>
      </c>
      <c r="L2524" s="18" t="str">
        <f>OBV!G2524</f>
        <v>NEUTRAL</v>
      </c>
      <c r="M2524" s="18" t="str">
        <f>OBV!H2524</f>
        <v>CONFIRMED BULLISH</v>
      </c>
      <c r="N2524" s="21">
        <f t="shared" si="390"/>
        <v>50</v>
      </c>
      <c r="O2524" s="21">
        <f t="shared" si="391"/>
        <v>100</v>
      </c>
      <c r="P2524" s="21">
        <f t="shared" si="392"/>
        <v>50</v>
      </c>
      <c r="Q2524" s="21">
        <f t="shared" si="393"/>
        <v>83.5</v>
      </c>
      <c r="R2524" s="22">
        <f t="shared" si="394"/>
        <v>72.525000000000006</v>
      </c>
      <c r="S2524" s="22">
        <f t="shared" si="395"/>
        <v>68.375</v>
      </c>
      <c r="T2524" s="22">
        <f t="shared" si="396"/>
        <v>72.575000000000003</v>
      </c>
      <c r="U2524" s="22">
        <f t="shared" si="397"/>
        <v>70.875</v>
      </c>
      <c r="V2524" s="21">
        <f t="shared" si="398"/>
        <v>71.158333333333346</v>
      </c>
      <c r="W2524" s="21">
        <f t="shared" si="399"/>
        <v>71.087500000000006</v>
      </c>
      <c r="X2524" s="20"/>
      <c r="Y2524" s="20"/>
      <c r="Z2524" s="20"/>
    </row>
    <row r="2525" spans="1:26" ht="13.5" x14ac:dyDescent="0.25">
      <c r="A2525" s="4">
        <f>TITRES_STAT!B2528</f>
        <v>45680</v>
      </c>
      <c r="B2525" s="2">
        <f>TITRES_STAT!C2528</f>
        <v>16.649999999999999</v>
      </c>
      <c r="C2525" s="2">
        <f>RSI!I2525</f>
        <v>69.726336940303511</v>
      </c>
      <c r="D2525" s="2">
        <f>MACD!E2525</f>
        <v>-7.1004481236461636E-2</v>
      </c>
      <c r="E2525" s="2">
        <f>MACD!F2525</f>
        <v>-5.2250702665674366E-3</v>
      </c>
      <c r="F2525" s="2">
        <f>'Moving Avg'!D2525</f>
        <v>7.8283399999999999</v>
      </c>
      <c r="G2525" s="2">
        <f>'Moving Avg'!E2525</f>
        <v>7.7545600000000006</v>
      </c>
      <c r="H2525" s="2">
        <f>'Moving Avg'!F2525</f>
        <v>7.7205399999999997</v>
      </c>
      <c r="I2525" s="2">
        <f>'Moving Avg'!G2525</f>
        <v>7.7500579999999992</v>
      </c>
      <c r="J2525" s="2">
        <f>'Moving Avg'!H2525</f>
        <v>6.7366244999999978</v>
      </c>
      <c r="K2525" s="18" t="str">
        <f>OBV!F2525</f>
        <v>BULLISH</v>
      </c>
      <c r="L2525" s="18" t="str">
        <f>OBV!G2525</f>
        <v>NEUTRAL</v>
      </c>
      <c r="M2525" s="18" t="str">
        <f>OBV!H2525</f>
        <v>CONFIRMED BULLISH</v>
      </c>
      <c r="N2525" s="21">
        <f t="shared" si="390"/>
        <v>50</v>
      </c>
      <c r="O2525" s="21">
        <f t="shared" si="391"/>
        <v>100</v>
      </c>
      <c r="P2525" s="21">
        <f t="shared" si="392"/>
        <v>50</v>
      </c>
      <c r="Q2525" s="21">
        <f t="shared" si="393"/>
        <v>83.5</v>
      </c>
      <c r="R2525" s="22">
        <f t="shared" si="394"/>
        <v>72.525000000000006</v>
      </c>
      <c r="S2525" s="22">
        <f t="shared" si="395"/>
        <v>68.375</v>
      </c>
      <c r="T2525" s="22">
        <f t="shared" si="396"/>
        <v>72.575000000000003</v>
      </c>
      <c r="U2525" s="22">
        <f t="shared" si="397"/>
        <v>70.875</v>
      </c>
      <c r="V2525" s="21">
        <f t="shared" si="398"/>
        <v>71.158333333333346</v>
      </c>
      <c r="W2525" s="21">
        <f t="shared" si="399"/>
        <v>71.087500000000006</v>
      </c>
      <c r="X2525" s="20"/>
      <c r="Y2525" s="20"/>
      <c r="Z2525" s="20"/>
    </row>
    <row r="2526" spans="1:26" ht="13.5" x14ac:dyDescent="0.25">
      <c r="A2526" s="4">
        <f>TITRES_STAT!B2529</f>
        <v>45681</v>
      </c>
      <c r="B2526" s="2">
        <f>TITRES_STAT!C2529</f>
        <v>17.25</v>
      </c>
      <c r="C2526" s="2">
        <f>RSI!I2526</f>
        <v>79.567415154093624</v>
      </c>
      <c r="D2526" s="2">
        <f>MACD!E2526</f>
        <v>-0.117948752258342</v>
      </c>
      <c r="E2526" s="2">
        <f>MACD!F2526</f>
        <v>-2.7769806664922354E-2</v>
      </c>
      <c r="F2526" s="2">
        <f>'Moving Avg'!D2526</f>
        <v>7.9347000000000012</v>
      </c>
      <c r="G2526" s="2">
        <f>'Moving Avg'!E2526</f>
        <v>7.8192399999999989</v>
      </c>
      <c r="H2526" s="2">
        <f>'Moving Avg'!F2526</f>
        <v>7.7461749999999991</v>
      </c>
      <c r="I2526" s="2">
        <f>'Moving Avg'!G2526</f>
        <v>7.7592560000000006</v>
      </c>
      <c r="J2526" s="2">
        <f>'Moving Avg'!H2526</f>
        <v>6.7522239999999991</v>
      </c>
      <c r="K2526" s="18" t="str">
        <f>OBV!F2526</f>
        <v>BULLISH</v>
      </c>
      <c r="L2526" s="18" t="str">
        <f>OBV!G2526</f>
        <v>NEUTRAL</v>
      </c>
      <c r="M2526" s="18" t="str">
        <f>OBV!H2526</f>
        <v>CONFIRMED BULLISH</v>
      </c>
      <c r="N2526" s="21">
        <f t="shared" si="390"/>
        <v>50</v>
      </c>
      <c r="O2526" s="21">
        <f t="shared" si="391"/>
        <v>100</v>
      </c>
      <c r="P2526" s="21">
        <f t="shared" si="392"/>
        <v>50</v>
      </c>
      <c r="Q2526" s="21">
        <f t="shared" si="393"/>
        <v>83.5</v>
      </c>
      <c r="R2526" s="22">
        <f t="shared" si="394"/>
        <v>72.525000000000006</v>
      </c>
      <c r="S2526" s="22">
        <f t="shared" si="395"/>
        <v>68.375</v>
      </c>
      <c r="T2526" s="22">
        <f t="shared" si="396"/>
        <v>72.575000000000003</v>
      </c>
      <c r="U2526" s="22">
        <f t="shared" si="397"/>
        <v>70.875</v>
      </c>
      <c r="V2526" s="21">
        <f t="shared" si="398"/>
        <v>71.158333333333346</v>
      </c>
      <c r="W2526" s="21">
        <f t="shared" si="399"/>
        <v>71.087500000000006</v>
      </c>
      <c r="X2526" s="20"/>
      <c r="Y2526" s="20"/>
      <c r="Z2526" s="20"/>
    </row>
    <row r="2527" spans="1:26" ht="13.5" x14ac:dyDescent="0.25">
      <c r="A2527" s="4">
        <f>TITRES_STAT!B2530</f>
        <v>45684</v>
      </c>
      <c r="B2527" s="2">
        <f>TITRES_STAT!C2530</f>
        <v>17.010000000000002</v>
      </c>
      <c r="C2527" s="2">
        <f>RSI!I2527</f>
        <v>69.794115928012857</v>
      </c>
      <c r="D2527" s="2">
        <f>MACD!E2527</f>
        <v>-0.14486749733521798</v>
      </c>
      <c r="E2527" s="2">
        <f>MACD!F2527</f>
        <v>-5.1189344798981483E-2</v>
      </c>
      <c r="F2527" s="2">
        <f>'Moving Avg'!D2527</f>
        <v>8.0027399999999993</v>
      </c>
      <c r="G2527" s="2">
        <f>'Moving Avg'!E2527</f>
        <v>7.8676300000000001</v>
      </c>
      <c r="H2527" s="2">
        <f>'Moving Avg'!F2527</f>
        <v>7.7655799999999982</v>
      </c>
      <c r="I2527" s="2">
        <f>'Moving Avg'!G2527</f>
        <v>7.7670179999999993</v>
      </c>
      <c r="J2527" s="2">
        <f>'Moving Avg'!H2527</f>
        <v>6.7677529999999981</v>
      </c>
      <c r="K2527" s="18" t="str">
        <f>OBV!F2527</f>
        <v>BULLISH</v>
      </c>
      <c r="L2527" s="18" t="str">
        <f>OBV!G2527</f>
        <v>NEUTRAL</v>
      </c>
      <c r="M2527" s="18" t="str">
        <f>OBV!H2527</f>
        <v>CONFIRMED BULLISH</v>
      </c>
      <c r="N2527" s="21">
        <f t="shared" si="390"/>
        <v>50</v>
      </c>
      <c r="O2527" s="21">
        <f t="shared" si="391"/>
        <v>100</v>
      </c>
      <c r="P2527" s="21">
        <f t="shared" si="392"/>
        <v>50</v>
      </c>
      <c r="Q2527" s="21">
        <f t="shared" si="393"/>
        <v>83.5</v>
      </c>
      <c r="R2527" s="22">
        <f t="shared" si="394"/>
        <v>72.525000000000006</v>
      </c>
      <c r="S2527" s="22">
        <f t="shared" si="395"/>
        <v>68.375</v>
      </c>
      <c r="T2527" s="22">
        <f t="shared" si="396"/>
        <v>72.575000000000003</v>
      </c>
      <c r="U2527" s="22">
        <f t="shared" si="397"/>
        <v>70.875</v>
      </c>
      <c r="V2527" s="21">
        <f t="shared" si="398"/>
        <v>71.158333333333346</v>
      </c>
      <c r="W2527" s="21">
        <f t="shared" si="399"/>
        <v>71.087500000000006</v>
      </c>
      <c r="X2527" s="20"/>
      <c r="Y2527" s="20"/>
      <c r="Z2527" s="20"/>
    </row>
    <row r="2528" spans="1:26" ht="13.5" x14ac:dyDescent="0.25">
      <c r="A2528" s="4">
        <f>TITRES_STAT!B2531</f>
        <v>45685</v>
      </c>
      <c r="B2528" s="2">
        <f>TITRES_STAT!C2531</f>
        <v>16.899999999999999</v>
      </c>
      <c r="C2528" s="2">
        <f>RSI!I2528</f>
        <v>65.805124359348852</v>
      </c>
      <c r="D2528" s="2">
        <f>MACD!E2528</f>
        <v>-0.16591759678479079</v>
      </c>
      <c r="E2528" s="2">
        <f>MACD!F2528</f>
        <v>-7.4134995196143347E-2</v>
      </c>
      <c r="F2528" s="2">
        <f>'Moving Avg'!D2528</f>
        <v>8.0650200000000005</v>
      </c>
      <c r="G2528" s="2">
        <f>'Moving Avg'!E2528</f>
        <v>7.9107500000000002</v>
      </c>
      <c r="H2528" s="2">
        <f>'Moving Avg'!F2528</f>
        <v>7.7823499999999983</v>
      </c>
      <c r="I2528" s="2">
        <f>'Moving Avg'!G2528</f>
        <v>7.773725999999999</v>
      </c>
      <c r="J2528" s="2">
        <f>'Moving Avg'!H2528</f>
        <v>6.7823304999999978</v>
      </c>
      <c r="K2528" s="18" t="str">
        <f>OBV!F2528</f>
        <v>BULLISH</v>
      </c>
      <c r="L2528" s="18" t="str">
        <f>OBV!G2528</f>
        <v>NEUTRAL</v>
      </c>
      <c r="M2528" s="18" t="str">
        <f>OBV!H2528</f>
        <v>CONFIRMED BULLISH</v>
      </c>
      <c r="N2528" s="21">
        <f t="shared" si="390"/>
        <v>50</v>
      </c>
      <c r="O2528" s="21">
        <f t="shared" si="391"/>
        <v>100</v>
      </c>
      <c r="P2528" s="21">
        <f t="shared" si="392"/>
        <v>50</v>
      </c>
      <c r="Q2528" s="21">
        <f t="shared" si="393"/>
        <v>83.5</v>
      </c>
      <c r="R2528" s="22">
        <f t="shared" si="394"/>
        <v>72.525000000000006</v>
      </c>
      <c r="S2528" s="22">
        <f t="shared" si="395"/>
        <v>68.375</v>
      </c>
      <c r="T2528" s="22">
        <f t="shared" si="396"/>
        <v>72.575000000000003</v>
      </c>
      <c r="U2528" s="22">
        <f t="shared" si="397"/>
        <v>70.875</v>
      </c>
      <c r="V2528" s="21">
        <f t="shared" si="398"/>
        <v>71.158333333333346</v>
      </c>
      <c r="W2528" s="21">
        <f t="shared" si="399"/>
        <v>71.087500000000006</v>
      </c>
      <c r="X2528" s="20"/>
      <c r="Y2528" s="20"/>
      <c r="Z2528" s="20"/>
    </row>
    <row r="2529" spans="1:26" ht="13.5" x14ac:dyDescent="0.25">
      <c r="A2529" s="4">
        <f>TITRES_STAT!B2532</f>
        <v>45686</v>
      </c>
      <c r="B2529" s="2">
        <f>TITRES_STAT!C2532</f>
        <v>16.899999999999999</v>
      </c>
      <c r="C2529" s="2">
        <f>RSI!I2529</f>
        <v>65.805124359348852</v>
      </c>
      <c r="D2529" s="2">
        <f>MACD!E2529</f>
        <v>-0.17437146277195126</v>
      </c>
      <c r="E2529" s="2">
        <f>MACD!F2529</f>
        <v>-9.4182288711304935E-2</v>
      </c>
      <c r="F2529" s="2">
        <f>'Moving Avg'!D2529</f>
        <v>8.1177200000000003</v>
      </c>
      <c r="G2529" s="2">
        <f>'Moving Avg'!E2529</f>
        <v>7.9466800000000006</v>
      </c>
      <c r="H2529" s="2">
        <f>'Moving Avg'!F2529</f>
        <v>7.801755</v>
      </c>
      <c r="I2529" s="2">
        <f>'Moving Avg'!G2529</f>
        <v>7.7804339999999987</v>
      </c>
      <c r="J2529" s="2">
        <f>'Moving Avg'!H2529</f>
        <v>6.797159999999999</v>
      </c>
      <c r="K2529" s="18" t="str">
        <f>OBV!F2529</f>
        <v>BULLISH</v>
      </c>
      <c r="L2529" s="18" t="str">
        <f>OBV!G2529</f>
        <v>NEUTRAL</v>
      </c>
      <c r="M2529" s="18" t="str">
        <f>OBV!H2529</f>
        <v>CONFIRMED BULLISH</v>
      </c>
      <c r="N2529" s="21">
        <f t="shared" si="390"/>
        <v>50</v>
      </c>
      <c r="O2529" s="21">
        <f t="shared" si="391"/>
        <v>100</v>
      </c>
      <c r="P2529" s="21">
        <f t="shared" si="392"/>
        <v>50</v>
      </c>
      <c r="Q2529" s="21">
        <f t="shared" si="393"/>
        <v>83.5</v>
      </c>
      <c r="R2529" s="22">
        <f t="shared" si="394"/>
        <v>72.525000000000006</v>
      </c>
      <c r="S2529" s="22">
        <f t="shared" si="395"/>
        <v>68.375</v>
      </c>
      <c r="T2529" s="22">
        <f t="shared" si="396"/>
        <v>72.575000000000003</v>
      </c>
      <c r="U2529" s="22">
        <f t="shared" si="397"/>
        <v>70.875</v>
      </c>
      <c r="V2529" s="21">
        <f t="shared" si="398"/>
        <v>71.158333333333346</v>
      </c>
      <c r="W2529" s="21">
        <f t="shared" si="399"/>
        <v>71.087500000000006</v>
      </c>
      <c r="X2529" s="20"/>
      <c r="Y2529" s="20"/>
      <c r="Z2529" s="20"/>
    </row>
    <row r="2530" spans="1:26" ht="13.5" x14ac:dyDescent="0.25">
      <c r="A2530" s="4">
        <f>TITRES_STAT!B2533</f>
        <v>45687</v>
      </c>
      <c r="B2530" s="2">
        <f>TITRES_STAT!C2533</f>
        <v>16.989999999999998</v>
      </c>
      <c r="C2530" s="2">
        <f>RSI!I2530</f>
        <v>67.567379732659816</v>
      </c>
      <c r="D2530" s="2">
        <f>MACD!E2530</f>
        <v>-0.18999461745964741</v>
      </c>
      <c r="E2530" s="2">
        <f>MACD!F2530</f>
        <v>-0.11334475446097345</v>
      </c>
      <c r="F2530" s="2">
        <f>'Moving Avg'!D2530</f>
        <v>8.1503199999999989</v>
      </c>
      <c r="G2530" s="2">
        <f>'Moving Avg'!E2530</f>
        <v>7.9893299999999998</v>
      </c>
      <c r="H2530" s="2">
        <f>'Moving Avg'!F2530</f>
        <v>7.8206850000000001</v>
      </c>
      <c r="I2530" s="2">
        <f>'Moving Avg'!G2530</f>
        <v>7.7876219999999998</v>
      </c>
      <c r="J2530" s="2">
        <f>'Moving Avg'!H2530</f>
        <v>6.8123659999999981</v>
      </c>
      <c r="K2530" s="18" t="str">
        <f>OBV!F2530</f>
        <v>BULLISH</v>
      </c>
      <c r="L2530" s="18" t="str">
        <f>OBV!G2530</f>
        <v>NEUTRAL</v>
      </c>
      <c r="M2530" s="18" t="str">
        <f>OBV!H2530</f>
        <v>CONFIRMED BULLISH</v>
      </c>
      <c r="N2530" s="21">
        <f t="shared" si="390"/>
        <v>50</v>
      </c>
      <c r="O2530" s="21">
        <f t="shared" si="391"/>
        <v>100</v>
      </c>
      <c r="P2530" s="21">
        <f t="shared" si="392"/>
        <v>50</v>
      </c>
      <c r="Q2530" s="21">
        <f t="shared" si="393"/>
        <v>83.5</v>
      </c>
      <c r="R2530" s="22">
        <f t="shared" si="394"/>
        <v>72.525000000000006</v>
      </c>
      <c r="S2530" s="22">
        <f t="shared" si="395"/>
        <v>68.375</v>
      </c>
      <c r="T2530" s="22">
        <f t="shared" si="396"/>
        <v>72.575000000000003</v>
      </c>
      <c r="U2530" s="22">
        <f t="shared" si="397"/>
        <v>70.875</v>
      </c>
      <c r="V2530" s="21">
        <f t="shared" si="398"/>
        <v>71.158333333333346</v>
      </c>
      <c r="W2530" s="21">
        <f t="shared" si="399"/>
        <v>71.087500000000006</v>
      </c>
      <c r="X2530" s="20"/>
      <c r="Y2530" s="20"/>
      <c r="Z2530" s="20"/>
    </row>
    <row r="2531" spans="1:26" ht="13.5" x14ac:dyDescent="0.25">
      <c r="A2531" s="4">
        <f>TITRES_STAT!B2534</f>
        <v>45688</v>
      </c>
      <c r="B2531" s="2">
        <f>TITRES_STAT!C2534</f>
        <v>16.89</v>
      </c>
      <c r="C2531" s="2">
        <f>RSI!I2531</f>
        <v>63.642747988934538</v>
      </c>
      <c r="D2531" s="2">
        <f>MACD!E2531</f>
        <v>-0.19842079714420002</v>
      </c>
      <c r="E2531" s="2">
        <f>MACD!F2531</f>
        <v>-0.13035996299761876</v>
      </c>
      <c r="F2531" s="2">
        <f>'Moving Avg'!D2531</f>
        <v>8.1158199999999994</v>
      </c>
      <c r="G2531" s="2">
        <f>'Moving Avg'!E2531</f>
        <v>8.0252599999999994</v>
      </c>
      <c r="H2531" s="2">
        <f>'Moving Avg'!F2531</f>
        <v>7.8408050000000031</v>
      </c>
      <c r="I2531" s="2">
        <f>'Moving Avg'!G2531</f>
        <v>7.7939460000000018</v>
      </c>
      <c r="J2531" s="2">
        <f>'Moving Avg'!H2531</f>
        <v>6.8269424999999977</v>
      </c>
      <c r="K2531" s="18" t="str">
        <f>OBV!F2531</f>
        <v>BEARISH</v>
      </c>
      <c r="L2531" s="18" t="str">
        <f>OBV!G2531</f>
        <v>NEUTRAL</v>
      </c>
      <c r="M2531" s="18" t="str">
        <f>OBV!H2531</f>
        <v>CONFIRMED BEARISH</v>
      </c>
      <c r="N2531" s="21">
        <f t="shared" si="390"/>
        <v>50</v>
      </c>
      <c r="O2531" s="21">
        <f t="shared" si="391"/>
        <v>100</v>
      </c>
      <c r="P2531" s="21">
        <f t="shared" si="392"/>
        <v>50</v>
      </c>
      <c r="Q2531" s="21">
        <f t="shared" si="393"/>
        <v>16.5</v>
      </c>
      <c r="R2531" s="22">
        <f t="shared" si="394"/>
        <v>62.475000000000001</v>
      </c>
      <c r="S2531" s="22">
        <f t="shared" si="395"/>
        <v>51.625</v>
      </c>
      <c r="T2531" s="22">
        <f t="shared" si="396"/>
        <v>42.424999999999997</v>
      </c>
      <c r="U2531" s="22">
        <f t="shared" si="397"/>
        <v>54.125</v>
      </c>
      <c r="V2531" s="21">
        <f t="shared" si="398"/>
        <v>52.17499999999999</v>
      </c>
      <c r="W2531" s="21">
        <f t="shared" si="399"/>
        <v>52.662499999999994</v>
      </c>
      <c r="X2531" s="20"/>
      <c r="Y2531" s="20"/>
      <c r="Z2531" s="20"/>
    </row>
    <row r="2532" spans="1:26" ht="13.5" x14ac:dyDescent="0.25">
      <c r="A2532" s="4">
        <f>TITRES_STAT!B2535</f>
        <v>45691</v>
      </c>
      <c r="B2532" s="2">
        <f>TITRES_STAT!C2535</f>
        <v>16.88</v>
      </c>
      <c r="C2532" s="2">
        <f>RSI!I2532</f>
        <v>63.255311839330453</v>
      </c>
      <c r="D2532" s="2">
        <f>MACD!E2532</f>
        <v>-0.19472312257062541</v>
      </c>
      <c r="E2532" s="2">
        <f>MACD!F2532</f>
        <v>-0.1432325949122201</v>
      </c>
      <c r="F2532" s="2">
        <f>'Moving Avg'!D2532</f>
        <v>8.1033799999999978</v>
      </c>
      <c r="G2532" s="2">
        <f>'Moving Avg'!E2532</f>
        <v>8.0530599999999986</v>
      </c>
      <c r="H2532" s="2">
        <f>'Moving Avg'!F2532</f>
        <v>7.8606900000000026</v>
      </c>
      <c r="I2532" s="2">
        <f>'Moving Avg'!G2532</f>
        <v>7.7992180000000007</v>
      </c>
      <c r="J2532" s="2">
        <f>'Moving Avg'!H2532</f>
        <v>6.8418164999999975</v>
      </c>
      <c r="K2532" s="18" t="str">
        <f>OBV!F2532</f>
        <v>BEARISH</v>
      </c>
      <c r="L2532" s="18" t="str">
        <f>OBV!G2532</f>
        <v>NEUTRAL</v>
      </c>
      <c r="M2532" s="18" t="str">
        <f>OBV!H2532</f>
        <v>CONFIRMED BEARISH</v>
      </c>
      <c r="N2532" s="21">
        <f t="shared" si="390"/>
        <v>50</v>
      </c>
      <c r="O2532" s="21">
        <f t="shared" si="391"/>
        <v>100</v>
      </c>
      <c r="P2532" s="21">
        <f t="shared" si="392"/>
        <v>50</v>
      </c>
      <c r="Q2532" s="21">
        <f t="shared" si="393"/>
        <v>16.5</v>
      </c>
      <c r="R2532" s="22">
        <f t="shared" si="394"/>
        <v>62.475000000000001</v>
      </c>
      <c r="S2532" s="22">
        <f t="shared" si="395"/>
        <v>51.625</v>
      </c>
      <c r="T2532" s="22">
        <f t="shared" si="396"/>
        <v>42.424999999999997</v>
      </c>
      <c r="U2532" s="22">
        <f t="shared" si="397"/>
        <v>54.125</v>
      </c>
      <c r="V2532" s="21">
        <f t="shared" si="398"/>
        <v>52.17499999999999</v>
      </c>
      <c r="W2532" s="21">
        <f t="shared" si="399"/>
        <v>52.662499999999994</v>
      </c>
      <c r="X2532" s="20"/>
      <c r="Y2532" s="20"/>
      <c r="Z2532" s="20"/>
    </row>
    <row r="2533" spans="1:26" ht="13.5" x14ac:dyDescent="0.25">
      <c r="A2533" s="4">
        <f>TITRES_STAT!B2536</f>
        <v>45692</v>
      </c>
      <c r="B2533" s="2">
        <f>TITRES_STAT!C2536</f>
        <v>16.850000000000001</v>
      </c>
      <c r="C2533" s="2">
        <f>RSI!I2533</f>
        <v>62.009763438231424</v>
      </c>
      <c r="D2533" s="2">
        <f>MACD!E2533</f>
        <v>-0.19538536474152046</v>
      </c>
      <c r="E2533" s="2">
        <f>MACD!F2533</f>
        <v>-0.15366314887808019</v>
      </c>
      <c r="F2533" s="2">
        <f>'Moving Avg'!D2533</f>
        <v>8.0986000000000011</v>
      </c>
      <c r="G2533" s="2">
        <f>'Moving Avg'!E2533</f>
        <v>8.0818100000000008</v>
      </c>
      <c r="H2533" s="2">
        <f>'Moving Avg'!F2533</f>
        <v>7.8882400000000015</v>
      </c>
      <c r="I2533" s="2">
        <f>'Moving Avg'!G2533</f>
        <v>7.8038180000000015</v>
      </c>
      <c r="J2533" s="2">
        <f>'Moving Avg'!H2533</f>
        <v>6.8567559999999972</v>
      </c>
      <c r="K2533" s="18" t="str">
        <f>OBV!F2533</f>
        <v>BEARISH</v>
      </c>
      <c r="L2533" s="18" t="str">
        <f>OBV!G2533</f>
        <v>NEUTRAL</v>
      </c>
      <c r="M2533" s="18" t="str">
        <f>OBV!H2533</f>
        <v>CONFIRMED BEARISH</v>
      </c>
      <c r="N2533" s="21">
        <f t="shared" si="390"/>
        <v>50</v>
      </c>
      <c r="O2533" s="21">
        <f t="shared" si="391"/>
        <v>100</v>
      </c>
      <c r="P2533" s="21">
        <f t="shared" si="392"/>
        <v>50</v>
      </c>
      <c r="Q2533" s="21">
        <f t="shared" si="393"/>
        <v>16.5</v>
      </c>
      <c r="R2533" s="22">
        <f t="shared" si="394"/>
        <v>62.475000000000001</v>
      </c>
      <c r="S2533" s="22">
        <f t="shared" si="395"/>
        <v>51.625</v>
      </c>
      <c r="T2533" s="22">
        <f t="shared" si="396"/>
        <v>42.424999999999997</v>
      </c>
      <c r="U2533" s="22">
        <f t="shared" si="397"/>
        <v>54.125</v>
      </c>
      <c r="V2533" s="21">
        <f t="shared" si="398"/>
        <v>52.17499999999999</v>
      </c>
      <c r="W2533" s="21">
        <f t="shared" si="399"/>
        <v>52.662499999999994</v>
      </c>
      <c r="X2533" s="20"/>
      <c r="Y2533" s="20"/>
      <c r="Z2533" s="20"/>
    </row>
    <row r="2534" spans="1:26" ht="13.5" x14ac:dyDescent="0.25">
      <c r="A2534" s="4">
        <f>TITRES_STAT!B2537</f>
        <v>45693</v>
      </c>
      <c r="B2534" s="2">
        <f>TITRES_STAT!C2537</f>
        <v>17</v>
      </c>
      <c r="C2534" s="2">
        <f>RSI!I2534</f>
        <v>65.647059151224028</v>
      </c>
      <c r="D2534" s="2">
        <f>MACD!E2534</f>
        <v>-0.19491065003505348</v>
      </c>
      <c r="E2534" s="2">
        <f>MACD!F2534</f>
        <v>-0.16191264910947487</v>
      </c>
      <c r="F2534" s="2">
        <f>'Moving Avg'!D2534</f>
        <v>8.1082000000000001</v>
      </c>
      <c r="G2534" s="2">
        <f>'Moving Avg'!E2534</f>
        <v>8.1129599999999993</v>
      </c>
      <c r="H2534" s="2">
        <f>'Moving Avg'!F2534</f>
        <v>7.9157950000000001</v>
      </c>
      <c r="I2534" s="2">
        <f>'Moving Avg'!G2534</f>
        <v>7.8124440000000019</v>
      </c>
      <c r="J2534" s="2">
        <f>'Moving Avg'!H2534</f>
        <v>6.8719174999999959</v>
      </c>
      <c r="K2534" s="18" t="str">
        <f>OBV!F2534</f>
        <v>BEARISH</v>
      </c>
      <c r="L2534" s="18" t="str">
        <f>OBV!G2534</f>
        <v>NEUTRAL</v>
      </c>
      <c r="M2534" s="18" t="str">
        <f>OBV!H2534</f>
        <v>BEARISH DIVERGENCE</v>
      </c>
      <c r="N2534" s="21">
        <f t="shared" si="390"/>
        <v>50</v>
      </c>
      <c r="O2534" s="21">
        <f t="shared" si="391"/>
        <v>100</v>
      </c>
      <c r="P2534" s="21">
        <f t="shared" si="392"/>
        <v>50</v>
      </c>
      <c r="Q2534" s="21">
        <f t="shared" si="393"/>
        <v>16.5</v>
      </c>
      <c r="R2534" s="22">
        <f t="shared" si="394"/>
        <v>62.475000000000001</v>
      </c>
      <c r="S2534" s="22">
        <f t="shared" si="395"/>
        <v>51.625</v>
      </c>
      <c r="T2534" s="22">
        <f t="shared" si="396"/>
        <v>42.424999999999997</v>
      </c>
      <c r="U2534" s="22">
        <f t="shared" si="397"/>
        <v>54.125</v>
      </c>
      <c r="V2534" s="21">
        <f t="shared" si="398"/>
        <v>52.17499999999999</v>
      </c>
      <c r="W2534" s="21">
        <f t="shared" si="399"/>
        <v>52.662499999999994</v>
      </c>
      <c r="X2534" s="20"/>
      <c r="Y2534" s="20"/>
      <c r="Z2534" s="20"/>
    </row>
    <row r="2535" spans="1:26" ht="13.5" x14ac:dyDescent="0.25">
      <c r="A2535" s="4">
        <f>TITRES_STAT!B2538</f>
        <v>45694</v>
      </c>
      <c r="B2535" s="2">
        <f>TITRES_STAT!C2538</f>
        <v>17.100000000000001</v>
      </c>
      <c r="C2535" s="2">
        <f>RSI!I2535</f>
        <v>67.855113771441822</v>
      </c>
      <c r="D2535" s="2">
        <f>MACD!E2535</f>
        <v>-0.17730783195978628</v>
      </c>
      <c r="E2535" s="2">
        <f>MACD!F2535</f>
        <v>-0.16499168567953715</v>
      </c>
      <c r="F2535" s="2">
        <f>'Moving Avg'!D2535</f>
        <v>8.1187400000000007</v>
      </c>
      <c r="G2535" s="2">
        <f>'Moving Avg'!E2535</f>
        <v>8.1345299999999998</v>
      </c>
      <c r="H2535" s="2">
        <f>'Moving Avg'!F2535</f>
        <v>7.9445450000000006</v>
      </c>
      <c r="I2535" s="2">
        <f>'Moving Avg'!G2535</f>
        <v>7.8203980000000026</v>
      </c>
      <c r="J2535" s="2">
        <f>'Moving Avg'!H2535</f>
        <v>6.8872034999999974</v>
      </c>
      <c r="K2535" s="18" t="str">
        <f>OBV!F2535</f>
        <v>BEARISH</v>
      </c>
      <c r="L2535" s="18" t="str">
        <f>OBV!G2535</f>
        <v>NEUTRAL</v>
      </c>
      <c r="M2535" s="18" t="str">
        <f>OBV!H2535</f>
        <v>BEARISH DIVERGENCE</v>
      </c>
      <c r="N2535" s="21">
        <f t="shared" si="390"/>
        <v>50</v>
      </c>
      <c r="O2535" s="21">
        <f t="shared" si="391"/>
        <v>100</v>
      </c>
      <c r="P2535" s="21">
        <f t="shared" si="392"/>
        <v>50</v>
      </c>
      <c r="Q2535" s="21">
        <f t="shared" si="393"/>
        <v>16.5</v>
      </c>
      <c r="R2535" s="22">
        <f t="shared" si="394"/>
        <v>62.475000000000001</v>
      </c>
      <c r="S2535" s="22">
        <f t="shared" si="395"/>
        <v>51.625</v>
      </c>
      <c r="T2535" s="22">
        <f t="shared" si="396"/>
        <v>42.424999999999997</v>
      </c>
      <c r="U2535" s="22">
        <f t="shared" si="397"/>
        <v>54.125</v>
      </c>
      <c r="V2535" s="21">
        <f t="shared" si="398"/>
        <v>52.17499999999999</v>
      </c>
      <c r="W2535" s="21">
        <f t="shared" si="399"/>
        <v>52.662499999999994</v>
      </c>
      <c r="X2535" s="20"/>
      <c r="Y2535" s="20"/>
      <c r="Z2535" s="20"/>
    </row>
    <row r="2536" spans="1:26" ht="13.5" x14ac:dyDescent="0.25">
      <c r="A2536" s="4">
        <f>TITRES_STAT!B2539</f>
        <v>45695</v>
      </c>
      <c r="B2536" s="2">
        <f>TITRES_STAT!C2539</f>
        <v>17.100000000000001</v>
      </c>
      <c r="C2536" s="2">
        <f>RSI!I2536</f>
        <v>67.855113771441822</v>
      </c>
      <c r="D2536" s="2">
        <f>MACD!E2536</f>
        <v>-0.11972319863061998</v>
      </c>
      <c r="E2536" s="2">
        <f>MACD!F2536</f>
        <v>-0.15593798826975375</v>
      </c>
      <c r="F2536" s="2">
        <f>'Moving Avg'!D2536</f>
        <v>8.1388800000000003</v>
      </c>
      <c r="G2536" s="2">
        <f>'Moving Avg'!E2536</f>
        <v>8.1273499999999999</v>
      </c>
      <c r="H2536" s="2">
        <f>'Moving Avg'!F2536</f>
        <v>7.9732949999999985</v>
      </c>
      <c r="I2536" s="2">
        <f>'Moving Avg'!G2536</f>
        <v>7.8290240000000013</v>
      </c>
      <c r="J2536" s="2">
        <f>'Moving Avg'!H2536</f>
        <v>6.9026044999999963</v>
      </c>
      <c r="K2536" s="18" t="str">
        <f>OBV!F2536</f>
        <v>BEARISH</v>
      </c>
      <c r="L2536" s="18" t="str">
        <f>OBV!G2536</f>
        <v>NEUTRAL</v>
      </c>
      <c r="M2536" s="18" t="str">
        <f>OBV!H2536</f>
        <v>BEARISH DIVERGENCE</v>
      </c>
      <c r="N2536" s="21">
        <f t="shared" si="390"/>
        <v>50</v>
      </c>
      <c r="O2536" s="21">
        <f t="shared" si="391"/>
        <v>100</v>
      </c>
      <c r="P2536" s="21">
        <f t="shared" si="392"/>
        <v>50</v>
      </c>
      <c r="Q2536" s="21">
        <f t="shared" si="393"/>
        <v>16.5</v>
      </c>
      <c r="R2536" s="22">
        <f t="shared" si="394"/>
        <v>62.475000000000001</v>
      </c>
      <c r="S2536" s="22">
        <f t="shared" si="395"/>
        <v>51.625</v>
      </c>
      <c r="T2536" s="22">
        <f t="shared" si="396"/>
        <v>42.424999999999997</v>
      </c>
      <c r="U2536" s="22">
        <f t="shared" si="397"/>
        <v>54.125</v>
      </c>
      <c r="V2536" s="21">
        <f t="shared" si="398"/>
        <v>52.17499999999999</v>
      </c>
      <c r="W2536" s="21">
        <f t="shared" si="399"/>
        <v>52.662499999999994</v>
      </c>
      <c r="X2536" s="20"/>
      <c r="Y2536" s="20"/>
      <c r="Z2536" s="20"/>
    </row>
    <row r="2537" spans="1:26" ht="13.5" x14ac:dyDescent="0.25">
      <c r="A2537" s="4">
        <f>TITRES_STAT!B2540</f>
        <v>45698</v>
      </c>
      <c r="B2537" s="2">
        <f>TITRES_STAT!C2540</f>
        <v>17.149999999999999</v>
      </c>
      <c r="C2537" s="2">
        <f>RSI!I2537</f>
        <v>69.00784848438542</v>
      </c>
      <c r="D2537" s="2">
        <f>MACD!E2537</f>
        <v>-9.1887110425368235E-2</v>
      </c>
      <c r="E2537" s="2">
        <f>MACD!F2537</f>
        <v>-0.14312781270087666</v>
      </c>
      <c r="F2537" s="2">
        <f>'Moving Avg'!D2537</f>
        <v>8.1647400000000001</v>
      </c>
      <c r="G2537" s="2">
        <f>'Moving Avg'!E2537</f>
        <v>8.1340599999999998</v>
      </c>
      <c r="H2537" s="2">
        <f>'Moving Avg'!F2537</f>
        <v>8.000845</v>
      </c>
      <c r="I2537" s="2">
        <f>'Moving Avg'!G2537</f>
        <v>7.837264000000002</v>
      </c>
      <c r="J2537" s="2">
        <f>'Moving Avg'!H2537</f>
        <v>6.9182394999999977</v>
      </c>
      <c r="K2537" s="18" t="str">
        <f>OBV!F2537</f>
        <v>BULLISH</v>
      </c>
      <c r="L2537" s="18" t="str">
        <f>OBV!G2537</f>
        <v>NEUTRAL</v>
      </c>
      <c r="M2537" s="18" t="str">
        <f>OBV!H2537</f>
        <v>CONFIRMED BULLISH</v>
      </c>
      <c r="N2537" s="21">
        <f t="shared" si="390"/>
        <v>50</v>
      </c>
      <c r="O2537" s="21">
        <f t="shared" si="391"/>
        <v>100</v>
      </c>
      <c r="P2537" s="21">
        <f t="shared" si="392"/>
        <v>50</v>
      </c>
      <c r="Q2537" s="21">
        <f t="shared" si="393"/>
        <v>83.5</v>
      </c>
      <c r="R2537" s="22">
        <f t="shared" si="394"/>
        <v>72.525000000000006</v>
      </c>
      <c r="S2537" s="22">
        <f t="shared" si="395"/>
        <v>68.375</v>
      </c>
      <c r="T2537" s="22">
        <f t="shared" si="396"/>
        <v>72.575000000000003</v>
      </c>
      <c r="U2537" s="22">
        <f t="shared" si="397"/>
        <v>70.875</v>
      </c>
      <c r="V2537" s="21">
        <f t="shared" si="398"/>
        <v>71.158333333333346</v>
      </c>
      <c r="W2537" s="21">
        <f t="shared" si="399"/>
        <v>71.087500000000006</v>
      </c>
      <c r="X2537" s="20"/>
      <c r="Y2537" s="20"/>
      <c r="Z2537" s="20"/>
    </row>
    <row r="2538" spans="1:26" ht="13.5" x14ac:dyDescent="0.25">
      <c r="A2538" s="4">
        <f>TITRES_STAT!B2541</f>
        <v>45699</v>
      </c>
      <c r="B2538" s="2">
        <f>TITRES_STAT!C2541</f>
        <v>17.940000000000001</v>
      </c>
      <c r="C2538" s="2">
        <f>RSI!I2538</f>
        <v>80.771300462265458</v>
      </c>
      <c r="D2538" s="2">
        <f>MACD!E2538</f>
        <v>-0.10594787196911337</v>
      </c>
      <c r="E2538" s="2">
        <f>MACD!F2538</f>
        <v>-0.135691824554524</v>
      </c>
      <c r="F2538" s="2">
        <f>'Moving Avg'!D2538</f>
        <v>8.2692000000000014</v>
      </c>
      <c r="G2538" s="2">
        <f>'Moving Avg'!E2538</f>
        <v>8.1838999999999995</v>
      </c>
      <c r="H2538" s="2">
        <f>'Moving Avg'!F2538</f>
        <v>8.047324999999999</v>
      </c>
      <c r="I2538" s="2">
        <f>'Moving Avg'!G2538</f>
        <v>7.8530760000000033</v>
      </c>
      <c r="J2538" s="2">
        <f>'Moving Avg'!H2538</f>
        <v>6.9355379999999975</v>
      </c>
      <c r="K2538" s="18" t="str">
        <f>OBV!F2538</f>
        <v>BULLISH</v>
      </c>
      <c r="L2538" s="18" t="str">
        <f>OBV!G2538</f>
        <v>NEUTRAL</v>
      </c>
      <c r="M2538" s="18" t="str">
        <f>OBV!H2538</f>
        <v>CONFIRMED BULLISH</v>
      </c>
      <c r="N2538" s="21">
        <f t="shared" si="390"/>
        <v>50</v>
      </c>
      <c r="O2538" s="21">
        <f t="shared" si="391"/>
        <v>100</v>
      </c>
      <c r="P2538" s="21">
        <f t="shared" si="392"/>
        <v>50</v>
      </c>
      <c r="Q2538" s="21">
        <f t="shared" si="393"/>
        <v>83.5</v>
      </c>
      <c r="R2538" s="22">
        <f t="shared" si="394"/>
        <v>72.525000000000006</v>
      </c>
      <c r="S2538" s="22">
        <f t="shared" si="395"/>
        <v>68.375</v>
      </c>
      <c r="T2538" s="22">
        <f t="shared" si="396"/>
        <v>72.575000000000003</v>
      </c>
      <c r="U2538" s="22">
        <f t="shared" si="397"/>
        <v>70.875</v>
      </c>
      <c r="V2538" s="21">
        <f t="shared" si="398"/>
        <v>71.158333333333346</v>
      </c>
      <c r="W2538" s="21">
        <f t="shared" si="399"/>
        <v>71.087500000000006</v>
      </c>
      <c r="X2538" s="20"/>
      <c r="Y2538" s="20"/>
      <c r="Z2538" s="20"/>
    </row>
    <row r="2539" spans="1:26" ht="13.5" x14ac:dyDescent="0.25">
      <c r="A2539" s="4">
        <f>TITRES_STAT!B2542</f>
        <v>45700</v>
      </c>
      <c r="B2539" s="2">
        <f>TITRES_STAT!C2542</f>
        <v>18.29</v>
      </c>
      <c r="C2539" s="2">
        <f>RSI!I2539</f>
        <v>83.719103770358203</v>
      </c>
      <c r="D2539" s="2">
        <f>MACD!E2539</f>
        <v>-0.13385874928151598</v>
      </c>
      <c r="E2539" s="2">
        <f>MACD!F2539</f>
        <v>-0.13532520949992241</v>
      </c>
      <c r="F2539" s="2">
        <f>'Moving Avg'!D2539</f>
        <v>8.3928200000000004</v>
      </c>
      <c r="G2539" s="2">
        <f>'Moving Avg'!E2539</f>
        <v>8.250510000000002</v>
      </c>
      <c r="H2539" s="2">
        <f>'Moving Avg'!F2539</f>
        <v>8.0985949999999995</v>
      </c>
      <c r="I2539" s="2">
        <f>'Moving Avg'!G2539</f>
        <v>7.8722420000000008</v>
      </c>
      <c r="J2539" s="2">
        <f>'Moving Avg'!H2539</f>
        <v>6.9537899999999979</v>
      </c>
      <c r="K2539" s="18" t="str">
        <f>OBV!F2539</f>
        <v>BULLISH</v>
      </c>
      <c r="L2539" s="18" t="str">
        <f>OBV!G2539</f>
        <v>NEUTRAL</v>
      </c>
      <c r="M2539" s="18" t="str">
        <f>OBV!H2539</f>
        <v>CONFIRMED BULLISH</v>
      </c>
      <c r="N2539" s="21">
        <f t="shared" si="390"/>
        <v>50</v>
      </c>
      <c r="O2539" s="21">
        <f t="shared" si="391"/>
        <v>100</v>
      </c>
      <c r="P2539" s="21">
        <f t="shared" si="392"/>
        <v>50</v>
      </c>
      <c r="Q2539" s="21">
        <f t="shared" si="393"/>
        <v>83.5</v>
      </c>
      <c r="R2539" s="22">
        <f t="shared" si="394"/>
        <v>72.525000000000006</v>
      </c>
      <c r="S2539" s="22">
        <f t="shared" si="395"/>
        <v>68.375</v>
      </c>
      <c r="T2539" s="22">
        <f t="shared" si="396"/>
        <v>72.575000000000003</v>
      </c>
      <c r="U2539" s="22">
        <f t="shared" si="397"/>
        <v>70.875</v>
      </c>
      <c r="V2539" s="21">
        <f t="shared" si="398"/>
        <v>71.158333333333346</v>
      </c>
      <c r="W2539" s="21">
        <f t="shared" si="399"/>
        <v>71.087500000000006</v>
      </c>
      <c r="X2539" s="20"/>
      <c r="Y2539" s="20"/>
      <c r="Z2539" s="20"/>
    </row>
    <row r="2540" spans="1:26" ht="13.5" x14ac:dyDescent="0.25">
      <c r="A2540" s="4">
        <f>TITRES_STAT!B2543</f>
        <v>45701</v>
      </c>
      <c r="B2540" s="2">
        <f>TITRES_STAT!C2543</f>
        <v>19.190000000000001</v>
      </c>
      <c r="C2540" s="2">
        <f>RSI!I2540</f>
        <v>88.570809353349105</v>
      </c>
      <c r="D2540" s="2">
        <f>MACD!E2540</f>
        <v>-0.18708626000454931</v>
      </c>
      <c r="E2540" s="2">
        <f>MACD!F2540</f>
        <v>-0.14567741960084779</v>
      </c>
      <c r="F2540" s="2">
        <f>'Moving Avg'!D2540</f>
        <v>8.5931000000000015</v>
      </c>
      <c r="G2540" s="2">
        <f>'Moving Avg'!E2540</f>
        <v>8.3559200000000011</v>
      </c>
      <c r="H2540" s="2">
        <f>'Moving Avg'!F2540</f>
        <v>8.172625</v>
      </c>
      <c r="I2540" s="2">
        <f>'Moving Avg'!G2540</f>
        <v>7.9002240000000015</v>
      </c>
      <c r="J2540" s="2">
        <f>'Moving Avg'!H2540</f>
        <v>6.974312499999999</v>
      </c>
      <c r="K2540" s="18" t="str">
        <f>OBV!F2540</f>
        <v>BULLISH</v>
      </c>
      <c r="L2540" s="18" t="str">
        <f>OBV!G2540</f>
        <v>NEUTRAL</v>
      </c>
      <c r="M2540" s="18" t="str">
        <f>OBV!H2540</f>
        <v>CONFIRMED BULLISH</v>
      </c>
      <c r="N2540" s="21">
        <f t="shared" si="390"/>
        <v>50</v>
      </c>
      <c r="O2540" s="21">
        <f t="shared" si="391"/>
        <v>100</v>
      </c>
      <c r="P2540" s="21">
        <f t="shared" si="392"/>
        <v>50</v>
      </c>
      <c r="Q2540" s="21">
        <f t="shared" si="393"/>
        <v>83.5</v>
      </c>
      <c r="R2540" s="22">
        <f t="shared" si="394"/>
        <v>72.525000000000006</v>
      </c>
      <c r="S2540" s="22">
        <f t="shared" si="395"/>
        <v>68.375</v>
      </c>
      <c r="T2540" s="22">
        <f t="shared" si="396"/>
        <v>72.575000000000003</v>
      </c>
      <c r="U2540" s="22">
        <f t="shared" si="397"/>
        <v>70.875</v>
      </c>
      <c r="V2540" s="21">
        <f t="shared" si="398"/>
        <v>71.158333333333346</v>
      </c>
      <c r="W2540" s="21">
        <f t="shared" si="399"/>
        <v>71.087500000000006</v>
      </c>
      <c r="X2540" s="20"/>
      <c r="Y2540" s="20"/>
      <c r="Z2540" s="20"/>
    </row>
    <row r="2541" spans="1:26" ht="13.5" x14ac:dyDescent="0.25">
      <c r="A2541" s="4">
        <f>TITRES_STAT!B2544</f>
        <v>45702</v>
      </c>
      <c r="B2541" s="2">
        <f>TITRES_STAT!C2544</f>
        <v>19.84</v>
      </c>
      <c r="C2541" s="2">
        <f>RSI!I2541</f>
        <v>90.72126078582184</v>
      </c>
      <c r="D2541" s="2">
        <f>MACD!E2541</f>
        <v>-0.26912050618351202</v>
      </c>
      <c r="E2541" s="2">
        <f>MACD!F2541</f>
        <v>-0.17036603691738064</v>
      </c>
      <c r="F2541" s="2">
        <f>'Moving Avg'!D2541</f>
        <v>8.8556600000000003</v>
      </c>
      <c r="G2541" s="2">
        <f>'Moving Avg'!E2541</f>
        <v>8.4972700000000003</v>
      </c>
      <c r="H2541" s="2">
        <f>'Moving Avg'!F2541</f>
        <v>8.2612649999999999</v>
      </c>
      <c r="I2541" s="2">
        <f>'Moving Avg'!G2541</f>
        <v>7.935106000000002</v>
      </c>
      <c r="J2541" s="2">
        <f>'Moving Avg'!H2541</f>
        <v>6.9963919999999984</v>
      </c>
      <c r="K2541" s="18" t="str">
        <f>OBV!F2541</f>
        <v>BULLISH</v>
      </c>
      <c r="L2541" s="18" t="str">
        <f>OBV!G2541</f>
        <v>STRONG</v>
      </c>
      <c r="M2541" s="18" t="str">
        <f>OBV!H2541</f>
        <v>CONFIRMED BULLISH</v>
      </c>
      <c r="N2541" s="21">
        <f t="shared" si="390"/>
        <v>50</v>
      </c>
      <c r="O2541" s="21">
        <f t="shared" si="391"/>
        <v>100</v>
      </c>
      <c r="P2541" s="21">
        <f t="shared" si="392"/>
        <v>50</v>
      </c>
      <c r="Q2541" s="21">
        <f t="shared" si="393"/>
        <v>100</v>
      </c>
      <c r="R2541" s="22">
        <f t="shared" si="394"/>
        <v>75</v>
      </c>
      <c r="S2541" s="22">
        <f t="shared" si="395"/>
        <v>72.5</v>
      </c>
      <c r="T2541" s="22">
        <f t="shared" si="396"/>
        <v>80</v>
      </c>
      <c r="U2541" s="22">
        <f t="shared" si="397"/>
        <v>75</v>
      </c>
      <c r="V2541" s="21">
        <f t="shared" si="398"/>
        <v>75.833333333333329</v>
      </c>
      <c r="W2541" s="21">
        <f t="shared" si="399"/>
        <v>75.625</v>
      </c>
      <c r="X2541" s="20"/>
      <c r="Y2541" s="20"/>
      <c r="Z2541" s="20"/>
    </row>
    <row r="2542" spans="1:26" ht="13.5" x14ac:dyDescent="0.25">
      <c r="A2542" s="4">
        <f>TITRES_STAT!B2545</f>
        <v>45705</v>
      </c>
      <c r="B2542" s="2">
        <f>TITRES_STAT!C2545</f>
        <v>19.5</v>
      </c>
      <c r="C2542" s="2">
        <f>RSI!I2542</f>
        <v>82.026538667463825</v>
      </c>
      <c r="D2542" s="2">
        <f>MACD!E2542</f>
        <v>-0.33509012348972611</v>
      </c>
      <c r="E2542" s="2">
        <f>MACD!F2542</f>
        <v>-0.20331085423184975</v>
      </c>
      <c r="F2542" s="2">
        <f>'Moving Avg'!D2542</f>
        <v>9.0808600000000013</v>
      </c>
      <c r="G2542" s="2">
        <f>'Moving Avg'!E2542</f>
        <v>8.6228000000000016</v>
      </c>
      <c r="H2542" s="2">
        <f>'Moving Avg'!F2542</f>
        <v>8.3379300000000001</v>
      </c>
      <c r="I2542" s="2">
        <f>'Moving Avg'!G2542</f>
        <v>7.9657720000000003</v>
      </c>
      <c r="J2542" s="2">
        <f>'Moving Avg'!H2542</f>
        <v>7.0176569999999989</v>
      </c>
      <c r="K2542" s="18" t="str">
        <f>OBV!F2542</f>
        <v>BULLISH</v>
      </c>
      <c r="L2542" s="18" t="str">
        <f>OBV!G2542</f>
        <v>STRONG</v>
      </c>
      <c r="M2542" s="18" t="str">
        <f>OBV!H2542</f>
        <v>CONFIRMED BULLISH</v>
      </c>
      <c r="N2542" s="21">
        <f t="shared" si="390"/>
        <v>50</v>
      </c>
      <c r="O2542" s="21">
        <f t="shared" si="391"/>
        <v>100</v>
      </c>
      <c r="P2542" s="21">
        <f t="shared" si="392"/>
        <v>50</v>
      </c>
      <c r="Q2542" s="21">
        <f t="shared" si="393"/>
        <v>100</v>
      </c>
      <c r="R2542" s="22">
        <f t="shared" si="394"/>
        <v>75</v>
      </c>
      <c r="S2542" s="22">
        <f t="shared" si="395"/>
        <v>72.5</v>
      </c>
      <c r="T2542" s="22">
        <f t="shared" si="396"/>
        <v>80</v>
      </c>
      <c r="U2542" s="22">
        <f t="shared" si="397"/>
        <v>75</v>
      </c>
      <c r="V2542" s="21">
        <f t="shared" si="398"/>
        <v>75.833333333333329</v>
      </c>
      <c r="W2542" s="21">
        <f t="shared" si="399"/>
        <v>75.625</v>
      </c>
      <c r="X2542" s="20"/>
      <c r="Y2542" s="20"/>
      <c r="Z2542" s="20"/>
    </row>
    <row r="2543" spans="1:26" ht="13.5" x14ac:dyDescent="0.25">
      <c r="A2543" s="4">
        <f>TITRES_STAT!B2546</f>
        <v>45706</v>
      </c>
      <c r="B2543" s="2">
        <f>TITRES_STAT!C2546</f>
        <v>19.38</v>
      </c>
      <c r="C2543" s="2">
        <f>RSI!I2543</f>
        <v>79.143225474599916</v>
      </c>
      <c r="D2543" s="2">
        <f>MACD!E2543</f>
        <v>-0.39521856868986838</v>
      </c>
      <c r="E2543" s="2">
        <f>MACD!F2543</f>
        <v>-0.24169239712345347</v>
      </c>
      <c r="F2543" s="2">
        <f>'Moving Avg'!D2543</f>
        <v>9.2188400000000001</v>
      </c>
      <c r="G2543" s="2">
        <f>'Moving Avg'!E2543</f>
        <v>8.7440200000000008</v>
      </c>
      <c r="H2543" s="2">
        <f>'Moving Avg'!F2543</f>
        <v>8.4129149999999999</v>
      </c>
      <c r="I2543" s="2">
        <f>'Moving Avg'!G2543</f>
        <v>7.9952880000000004</v>
      </c>
      <c r="J2543" s="2">
        <f>'Moving Avg'!H2543</f>
        <v>7.0384509999999985</v>
      </c>
      <c r="K2543" s="18" t="str">
        <f>OBV!F2543</f>
        <v>BULLISH</v>
      </c>
      <c r="L2543" s="18" t="str">
        <f>OBV!G2543</f>
        <v>NEUTRAL</v>
      </c>
      <c r="M2543" s="18" t="str">
        <f>OBV!H2543</f>
        <v>CONFIRMED BULLISH</v>
      </c>
      <c r="N2543" s="21">
        <f t="shared" si="390"/>
        <v>50</v>
      </c>
      <c r="O2543" s="21">
        <f t="shared" si="391"/>
        <v>100</v>
      </c>
      <c r="P2543" s="21">
        <f t="shared" si="392"/>
        <v>50</v>
      </c>
      <c r="Q2543" s="21">
        <f t="shared" si="393"/>
        <v>83.5</v>
      </c>
      <c r="R2543" s="22">
        <f t="shared" si="394"/>
        <v>72.525000000000006</v>
      </c>
      <c r="S2543" s="22">
        <f t="shared" si="395"/>
        <v>68.375</v>
      </c>
      <c r="T2543" s="22">
        <f t="shared" si="396"/>
        <v>72.575000000000003</v>
      </c>
      <c r="U2543" s="22">
        <f t="shared" si="397"/>
        <v>70.875</v>
      </c>
      <c r="V2543" s="21">
        <f t="shared" si="398"/>
        <v>71.158333333333346</v>
      </c>
      <c r="W2543" s="21">
        <f t="shared" si="399"/>
        <v>71.087500000000006</v>
      </c>
      <c r="X2543" s="20"/>
      <c r="Y2543" s="20"/>
      <c r="Z2543" s="20"/>
    </row>
    <row r="2544" spans="1:26" ht="13.5" x14ac:dyDescent="0.25">
      <c r="A2544" s="4">
        <f>TITRES_STAT!B2547</f>
        <v>45707</v>
      </c>
      <c r="B2544" s="2">
        <f>TITRES_STAT!C2547</f>
        <v>19.47</v>
      </c>
      <c r="C2544" s="2">
        <f>RSI!I2544</f>
        <v>79.719999869683036</v>
      </c>
      <c r="D2544" s="2">
        <f>MACD!E2544</f>
        <v>-0.44377654064223115</v>
      </c>
      <c r="E2544" s="2">
        <f>MACD!F2544</f>
        <v>-0.28210922582720899</v>
      </c>
      <c r="F2544" s="2">
        <f>'Moving Avg'!D2544</f>
        <v>9.3319200000000002</v>
      </c>
      <c r="G2544" s="2">
        <f>'Moving Avg'!E2544</f>
        <v>8.8623700000000003</v>
      </c>
      <c r="H2544" s="2">
        <f>'Moving Avg'!F2544</f>
        <v>8.4876650000000016</v>
      </c>
      <c r="I2544" s="2">
        <f>'Moving Avg'!G2544</f>
        <v>8.0261460000000007</v>
      </c>
      <c r="J2544" s="2">
        <f>'Moving Avg'!H2544</f>
        <v>7.0594149999999987</v>
      </c>
      <c r="K2544" s="18" t="str">
        <f>OBV!F2544</f>
        <v>BULLISH</v>
      </c>
      <c r="L2544" s="18" t="str">
        <f>OBV!G2544</f>
        <v>NEUTRAL</v>
      </c>
      <c r="M2544" s="18" t="str">
        <f>OBV!H2544</f>
        <v>CONFIRMED BULLISH</v>
      </c>
      <c r="N2544" s="21">
        <f t="shared" si="390"/>
        <v>50</v>
      </c>
      <c r="O2544" s="21">
        <f t="shared" si="391"/>
        <v>100</v>
      </c>
      <c r="P2544" s="21">
        <f t="shared" si="392"/>
        <v>50</v>
      </c>
      <c r="Q2544" s="21">
        <f t="shared" si="393"/>
        <v>83.5</v>
      </c>
      <c r="R2544" s="22">
        <f t="shared" si="394"/>
        <v>72.525000000000006</v>
      </c>
      <c r="S2544" s="22">
        <f t="shared" si="395"/>
        <v>68.375</v>
      </c>
      <c r="T2544" s="22">
        <f t="shared" si="396"/>
        <v>72.575000000000003</v>
      </c>
      <c r="U2544" s="22">
        <f t="shared" si="397"/>
        <v>70.875</v>
      </c>
      <c r="V2544" s="21">
        <f t="shared" si="398"/>
        <v>71.158333333333346</v>
      </c>
      <c r="W2544" s="21">
        <f t="shared" si="399"/>
        <v>71.087500000000006</v>
      </c>
      <c r="X2544" s="20"/>
      <c r="Y2544" s="20"/>
      <c r="Z2544" s="20"/>
    </row>
    <row r="2545" spans="1:26" ht="13.5" x14ac:dyDescent="0.25">
      <c r="A2545" s="4">
        <f>TITRES_STAT!B2548</f>
        <v>45708</v>
      </c>
      <c r="B2545" s="2">
        <f>TITRES_STAT!C2548</f>
        <v>19.399999999999999</v>
      </c>
      <c r="C2545" s="2">
        <f>RSI!I2545</f>
        <v>77.915231765699772</v>
      </c>
      <c r="D2545" s="2">
        <f>MACD!E2545</f>
        <v>-0.48039231307622288</v>
      </c>
      <c r="E2545" s="2">
        <f>MACD!F2545</f>
        <v>-0.32176584327701174</v>
      </c>
      <c r="F2545" s="2">
        <f>'Moving Avg'!D2545</f>
        <v>9.3520399999999988</v>
      </c>
      <c r="G2545" s="2">
        <f>'Moving Avg'!E2545</f>
        <v>8.972570000000001</v>
      </c>
      <c r="H2545" s="2">
        <f>'Moving Avg'!F2545</f>
        <v>8.5535500000000013</v>
      </c>
      <c r="I2545" s="2">
        <f>'Moving Avg'!G2545</f>
        <v>8.0564280000000004</v>
      </c>
      <c r="J2545" s="2">
        <f>'Moving Avg'!H2545</f>
        <v>7.0799819999999984</v>
      </c>
      <c r="K2545" s="18" t="str">
        <f>OBV!F2545</f>
        <v>BULLISH</v>
      </c>
      <c r="L2545" s="18" t="str">
        <f>OBV!G2545</f>
        <v>NEUTRAL</v>
      </c>
      <c r="M2545" s="18" t="str">
        <f>OBV!H2545</f>
        <v>CONFIRMED BULLISH</v>
      </c>
      <c r="N2545" s="21">
        <f t="shared" si="390"/>
        <v>50</v>
      </c>
      <c r="O2545" s="21">
        <f t="shared" si="391"/>
        <v>100</v>
      </c>
      <c r="P2545" s="21">
        <f t="shared" si="392"/>
        <v>50</v>
      </c>
      <c r="Q2545" s="21">
        <f t="shared" si="393"/>
        <v>83.5</v>
      </c>
      <c r="R2545" s="22">
        <f t="shared" si="394"/>
        <v>72.525000000000006</v>
      </c>
      <c r="S2545" s="22">
        <f t="shared" si="395"/>
        <v>68.375</v>
      </c>
      <c r="T2545" s="22">
        <f t="shared" si="396"/>
        <v>72.575000000000003</v>
      </c>
      <c r="U2545" s="22">
        <f t="shared" si="397"/>
        <v>70.875</v>
      </c>
      <c r="V2545" s="21">
        <f t="shared" si="398"/>
        <v>71.158333333333346</v>
      </c>
      <c r="W2545" s="21">
        <f t="shared" si="399"/>
        <v>71.087500000000006</v>
      </c>
      <c r="X2545" s="20"/>
      <c r="Y2545" s="20"/>
      <c r="Z2545" s="20"/>
    </row>
    <row r="2546" spans="1:26" ht="13.5" x14ac:dyDescent="0.25">
      <c r="A2546" s="4">
        <f>TITRES_STAT!B2549</f>
        <v>45709</v>
      </c>
      <c r="B2546" s="2">
        <f>TITRES_STAT!C2549</f>
        <v>19.5</v>
      </c>
      <c r="C2546" s="2">
        <f>RSI!I2546</f>
        <v>78.657036760833364</v>
      </c>
      <c r="D2546" s="2">
        <f>MACD!E2546</f>
        <v>-0.51971188050369577</v>
      </c>
      <c r="E2546" s="2">
        <f>MACD!F2546</f>
        <v>-0.36135505072234853</v>
      </c>
      <c r="F2546" s="2">
        <f>'Moving Avg'!D2546</f>
        <v>9.3194600000000012</v>
      </c>
      <c r="G2546" s="2">
        <f>'Moving Avg'!E2546</f>
        <v>9.0875599999999999</v>
      </c>
      <c r="H2546" s="2">
        <f>'Moving Avg'!F2546</f>
        <v>8.6074549999999999</v>
      </c>
      <c r="I2546" s="2">
        <f>'Moving Avg'!G2546</f>
        <v>8.0880519999999994</v>
      </c>
      <c r="J2546" s="2">
        <f>'Moving Avg'!H2546</f>
        <v>7.1007884999999975</v>
      </c>
      <c r="K2546" s="18" t="str">
        <f>OBV!F2546</f>
        <v>BEARISH</v>
      </c>
      <c r="L2546" s="18" t="str">
        <f>OBV!G2546</f>
        <v>NEUTRAL</v>
      </c>
      <c r="M2546" s="18" t="str">
        <f>OBV!H2546</f>
        <v>CONFIRMED BEARISH</v>
      </c>
      <c r="N2546" s="21">
        <f t="shared" si="390"/>
        <v>50</v>
      </c>
      <c r="O2546" s="21">
        <f t="shared" si="391"/>
        <v>100</v>
      </c>
      <c r="P2546" s="21">
        <f t="shared" si="392"/>
        <v>50</v>
      </c>
      <c r="Q2546" s="21">
        <f t="shared" si="393"/>
        <v>16.5</v>
      </c>
      <c r="R2546" s="22">
        <f t="shared" si="394"/>
        <v>62.475000000000001</v>
      </c>
      <c r="S2546" s="22">
        <f t="shared" si="395"/>
        <v>51.625</v>
      </c>
      <c r="T2546" s="22">
        <f t="shared" si="396"/>
        <v>42.424999999999997</v>
      </c>
      <c r="U2546" s="22">
        <f t="shared" si="397"/>
        <v>54.125</v>
      </c>
      <c r="V2546" s="21">
        <f t="shared" si="398"/>
        <v>52.17499999999999</v>
      </c>
      <c r="W2546" s="21">
        <f t="shared" si="399"/>
        <v>52.662499999999994</v>
      </c>
      <c r="X2546" s="20"/>
      <c r="Y2546" s="20"/>
      <c r="Z2546" s="20"/>
    </row>
    <row r="2547" spans="1:26" ht="13.5" x14ac:dyDescent="0.25">
      <c r="A2547" s="4">
        <f>TITRES_STAT!B2550</f>
        <v>45712</v>
      </c>
      <c r="B2547" s="2">
        <f>TITRES_STAT!C2550</f>
        <v>19.489999999999998</v>
      </c>
      <c r="C2547" s="2">
        <f>RSI!I2547</f>
        <v>78.37294836145243</v>
      </c>
      <c r="D2547" s="2">
        <f>MACD!E2547</f>
        <v>-0.55366696175879504</v>
      </c>
      <c r="E2547" s="2">
        <f>MACD!F2547</f>
        <v>-0.39981743292963784</v>
      </c>
      <c r="F2547" s="2">
        <f>'Moving Avg'!D2547</f>
        <v>9.3185000000000002</v>
      </c>
      <c r="G2547" s="2">
        <f>'Moving Avg'!E2547</f>
        <v>9.1996800000000007</v>
      </c>
      <c r="H2547" s="2">
        <f>'Moving Avg'!F2547</f>
        <v>8.6668699999999994</v>
      </c>
      <c r="I2547" s="2">
        <f>'Moving Avg'!G2547</f>
        <v>8.1205379999999998</v>
      </c>
      <c r="J2547" s="2">
        <f>'Moving Avg'!H2547</f>
        <v>7.1220294999999991</v>
      </c>
      <c r="K2547" s="18" t="str">
        <f>OBV!F2547</f>
        <v>BEARISH</v>
      </c>
      <c r="L2547" s="18" t="str">
        <f>OBV!G2547</f>
        <v>NEUTRAL</v>
      </c>
      <c r="M2547" s="18" t="str">
        <f>OBV!H2547</f>
        <v>CONFIRMED BEARISH</v>
      </c>
      <c r="N2547" s="21">
        <f t="shared" si="390"/>
        <v>50</v>
      </c>
      <c r="O2547" s="21">
        <f t="shared" si="391"/>
        <v>100</v>
      </c>
      <c r="P2547" s="21">
        <f t="shared" si="392"/>
        <v>50</v>
      </c>
      <c r="Q2547" s="21">
        <f t="shared" si="393"/>
        <v>16.5</v>
      </c>
      <c r="R2547" s="22">
        <f t="shared" si="394"/>
        <v>62.475000000000001</v>
      </c>
      <c r="S2547" s="22">
        <f t="shared" si="395"/>
        <v>51.625</v>
      </c>
      <c r="T2547" s="22">
        <f t="shared" si="396"/>
        <v>42.424999999999997</v>
      </c>
      <c r="U2547" s="22">
        <f t="shared" si="397"/>
        <v>54.125</v>
      </c>
      <c r="V2547" s="21">
        <f t="shared" si="398"/>
        <v>52.17499999999999</v>
      </c>
      <c r="W2547" s="21">
        <f t="shared" si="399"/>
        <v>52.662499999999994</v>
      </c>
      <c r="X2547" s="20"/>
      <c r="Y2547" s="20"/>
      <c r="Z2547" s="20"/>
    </row>
    <row r="2548" spans="1:26" ht="13.5" x14ac:dyDescent="0.25">
      <c r="A2548" s="4">
        <f>TITRES_STAT!B2551</f>
        <v>45713</v>
      </c>
      <c r="B2548" s="2">
        <f>TITRES_STAT!C2551</f>
        <v>19.8</v>
      </c>
      <c r="C2548" s="2">
        <f>RSI!I2548</f>
        <v>80.697273270426649</v>
      </c>
      <c r="D2548" s="2">
        <f>MACD!E2548</f>
        <v>-0.53949881218077955</v>
      </c>
      <c r="E2548" s="2">
        <f>MACD!F2548</f>
        <v>-0.42775370877986618</v>
      </c>
      <c r="F2548" s="2">
        <f>'Moving Avg'!D2548</f>
        <v>9.3587600000000002</v>
      </c>
      <c r="G2548" s="2">
        <f>'Moving Avg'!E2548</f>
        <v>9.2888000000000002</v>
      </c>
      <c r="H2548" s="2">
        <f>'Moving Avg'!F2548</f>
        <v>8.7363499999999998</v>
      </c>
      <c r="I2548" s="2">
        <f>'Moving Avg'!G2548</f>
        <v>8.1551339999999986</v>
      </c>
      <c r="J2548" s="2">
        <f>'Moving Avg'!H2548</f>
        <v>7.1440134999999989</v>
      </c>
      <c r="K2548" s="18" t="str">
        <f>OBV!F2548</f>
        <v>BULLISH</v>
      </c>
      <c r="L2548" s="18" t="str">
        <f>OBV!G2548</f>
        <v>NEUTRAL</v>
      </c>
      <c r="M2548" s="18" t="str">
        <f>OBV!H2548</f>
        <v>CONFIRMED BULLISH</v>
      </c>
      <c r="N2548" s="21">
        <f t="shared" si="390"/>
        <v>50</v>
      </c>
      <c r="O2548" s="21">
        <f t="shared" si="391"/>
        <v>100</v>
      </c>
      <c r="P2548" s="21">
        <f t="shared" si="392"/>
        <v>50</v>
      </c>
      <c r="Q2548" s="21">
        <f t="shared" si="393"/>
        <v>83.5</v>
      </c>
      <c r="R2548" s="22">
        <f t="shared" si="394"/>
        <v>72.525000000000006</v>
      </c>
      <c r="S2548" s="22">
        <f t="shared" si="395"/>
        <v>68.375</v>
      </c>
      <c r="T2548" s="22">
        <f t="shared" si="396"/>
        <v>72.575000000000003</v>
      </c>
      <c r="U2548" s="22">
        <f t="shared" si="397"/>
        <v>70.875</v>
      </c>
      <c r="V2548" s="21">
        <f t="shared" si="398"/>
        <v>71.158333333333346</v>
      </c>
      <c r="W2548" s="21">
        <f t="shared" si="399"/>
        <v>71.087500000000006</v>
      </c>
      <c r="X2548" s="20"/>
      <c r="Y2548" s="20"/>
      <c r="Z2548" s="20"/>
    </row>
    <row r="2549" spans="1:26" ht="13.5" x14ac:dyDescent="0.25">
      <c r="A2549" s="4">
        <f>TITRES_STAT!B2552</f>
        <v>45714</v>
      </c>
      <c r="B2549" s="2">
        <f>TITRES_STAT!C2552</f>
        <v>19.8</v>
      </c>
      <c r="C2549" s="2">
        <f>RSI!I2549</f>
        <v>80.697273270426649</v>
      </c>
      <c r="D2549" s="2">
        <f>MACD!E2549</f>
        <v>-0.50660640083412112</v>
      </c>
      <c r="E2549" s="2">
        <f>MACD!F2549</f>
        <v>-0.4435242471907172</v>
      </c>
      <c r="F2549" s="2">
        <f>'Moving Avg'!D2549</f>
        <v>9.3903800000000004</v>
      </c>
      <c r="G2549" s="2">
        <f>'Moving Avg'!E2549</f>
        <v>9.3611500000000003</v>
      </c>
      <c r="H2549" s="2">
        <f>'Moving Avg'!F2549</f>
        <v>8.8058300000000003</v>
      </c>
      <c r="I2549" s="2">
        <f>'Moving Avg'!G2549</f>
        <v>8.1897299999999991</v>
      </c>
      <c r="J2549" s="2">
        <f>'Moving Avg'!H2549</f>
        <v>7.1660204999999983</v>
      </c>
      <c r="K2549" s="18" t="str">
        <f>OBV!F2549</f>
        <v>BEARISH</v>
      </c>
      <c r="L2549" s="18" t="str">
        <f>OBV!G2549</f>
        <v>NEUTRAL</v>
      </c>
      <c r="M2549" s="18" t="str">
        <f>OBV!H2549</f>
        <v>BEARISH DIVERGENCE</v>
      </c>
      <c r="N2549" s="21">
        <f t="shared" si="390"/>
        <v>50</v>
      </c>
      <c r="O2549" s="21">
        <f t="shared" si="391"/>
        <v>100</v>
      </c>
      <c r="P2549" s="21">
        <f t="shared" si="392"/>
        <v>50</v>
      </c>
      <c r="Q2549" s="21">
        <f t="shared" si="393"/>
        <v>16.5</v>
      </c>
      <c r="R2549" s="22">
        <f t="shared" si="394"/>
        <v>62.475000000000001</v>
      </c>
      <c r="S2549" s="22">
        <f t="shared" si="395"/>
        <v>51.625</v>
      </c>
      <c r="T2549" s="22">
        <f t="shared" si="396"/>
        <v>42.424999999999997</v>
      </c>
      <c r="U2549" s="22">
        <f t="shared" si="397"/>
        <v>54.125</v>
      </c>
      <c r="V2549" s="21">
        <f t="shared" si="398"/>
        <v>52.17499999999999</v>
      </c>
      <c r="W2549" s="21">
        <f t="shared" si="399"/>
        <v>52.662499999999994</v>
      </c>
      <c r="X2549" s="20"/>
      <c r="Y2549" s="20"/>
      <c r="Z2549" s="20"/>
    </row>
    <row r="2550" spans="1:26" ht="13.5" x14ac:dyDescent="0.25">
      <c r="A2550" s="4">
        <f>TITRES_STAT!B2553</f>
        <v>45715</v>
      </c>
      <c r="B2550" s="2">
        <f>TITRES_STAT!C2553</f>
        <v>19.89</v>
      </c>
      <c r="C2550" s="2">
        <f>RSI!I2550</f>
        <v>81.370750184510626</v>
      </c>
      <c r="D2550" s="2">
        <f>MACD!E2550</f>
        <v>-0.42016184606583806</v>
      </c>
      <c r="E2550" s="2">
        <f>MACD!F2550</f>
        <v>-0.43885176696574135</v>
      </c>
      <c r="F2550" s="2">
        <f>'Moving Avg'!D2550</f>
        <v>9.4373400000000007</v>
      </c>
      <c r="G2550" s="2">
        <f>'Moving Avg'!E2550</f>
        <v>9.3946900000000007</v>
      </c>
      <c r="H2550" s="2">
        <f>'Moving Avg'!F2550</f>
        <v>8.8753050000000009</v>
      </c>
      <c r="I2550" s="2">
        <f>'Moving Avg'!G2550</f>
        <v>8.2254739999999984</v>
      </c>
      <c r="J2550" s="2">
        <f>'Moving Avg'!H2550</f>
        <v>7.1889079999999987</v>
      </c>
      <c r="K2550" s="18" t="str">
        <f>OBV!F2550</f>
        <v>BULLISH</v>
      </c>
      <c r="L2550" s="18" t="str">
        <f>OBV!G2550</f>
        <v>NEUTRAL</v>
      </c>
      <c r="M2550" s="18" t="str">
        <f>OBV!H2550</f>
        <v>CONFIRMED BULLISH</v>
      </c>
      <c r="N2550" s="21">
        <f t="shared" si="390"/>
        <v>50</v>
      </c>
      <c r="O2550" s="21">
        <f t="shared" si="391"/>
        <v>100</v>
      </c>
      <c r="P2550" s="21">
        <f t="shared" si="392"/>
        <v>50</v>
      </c>
      <c r="Q2550" s="21">
        <f t="shared" si="393"/>
        <v>83.5</v>
      </c>
      <c r="R2550" s="22">
        <f t="shared" si="394"/>
        <v>72.525000000000006</v>
      </c>
      <c r="S2550" s="22">
        <f t="shared" si="395"/>
        <v>68.375</v>
      </c>
      <c r="T2550" s="22">
        <f t="shared" si="396"/>
        <v>72.575000000000003</v>
      </c>
      <c r="U2550" s="22">
        <f t="shared" si="397"/>
        <v>70.875</v>
      </c>
      <c r="V2550" s="21">
        <f t="shared" si="398"/>
        <v>71.158333333333346</v>
      </c>
      <c r="W2550" s="21">
        <f t="shared" si="399"/>
        <v>71.087500000000006</v>
      </c>
      <c r="X2550" s="20"/>
      <c r="Y2550" s="20"/>
      <c r="Z2550" s="20"/>
    </row>
    <row r="2551" spans="1:26" ht="13.5" x14ac:dyDescent="0.25">
      <c r="A2551" s="4">
        <f>TITRES_STAT!B2554</f>
        <v>45716</v>
      </c>
      <c r="B2551" s="2">
        <f>TITRES_STAT!C2554</f>
        <v>19.79</v>
      </c>
      <c r="C2551" s="2">
        <f>RSI!I2551</f>
        <v>78.10901903548509</v>
      </c>
      <c r="D2551" s="2">
        <f>MACD!E2551</f>
        <v>-0.30001284337198975</v>
      </c>
      <c r="E2551" s="2">
        <f>MACD!F2551</f>
        <v>-0.41108398224699105</v>
      </c>
      <c r="F2551" s="2">
        <f>'Moving Avg'!D2551</f>
        <v>9.4651399999999999</v>
      </c>
      <c r="G2551" s="2">
        <f>'Moving Avg'!E2551</f>
        <v>9.3923000000000005</v>
      </c>
      <c r="H2551" s="2">
        <f>'Moving Avg'!F2551</f>
        <v>8.9447849999999995</v>
      </c>
      <c r="I2551" s="2">
        <f>'Moving Avg'!G2551</f>
        <v>8.2604519999999972</v>
      </c>
      <c r="J2551" s="2">
        <f>'Moving Avg'!H2551</f>
        <v>7.2110974999999993</v>
      </c>
      <c r="K2551" s="18" t="str">
        <f>OBV!F2551</f>
        <v>BULLISH</v>
      </c>
      <c r="L2551" s="18" t="str">
        <f>OBV!G2551</f>
        <v>NEUTRAL</v>
      </c>
      <c r="M2551" s="18" t="str">
        <f>OBV!H2551</f>
        <v>CONFIRMED BULLISH</v>
      </c>
      <c r="N2551" s="21">
        <f t="shared" si="390"/>
        <v>50</v>
      </c>
      <c r="O2551" s="21">
        <f t="shared" si="391"/>
        <v>100</v>
      </c>
      <c r="P2551" s="21">
        <f t="shared" si="392"/>
        <v>50</v>
      </c>
      <c r="Q2551" s="21">
        <f t="shared" si="393"/>
        <v>83.5</v>
      </c>
      <c r="R2551" s="22">
        <f t="shared" si="394"/>
        <v>72.525000000000006</v>
      </c>
      <c r="S2551" s="22">
        <f t="shared" si="395"/>
        <v>68.375</v>
      </c>
      <c r="T2551" s="22">
        <f t="shared" si="396"/>
        <v>72.575000000000003</v>
      </c>
      <c r="U2551" s="22">
        <f t="shared" si="397"/>
        <v>70.875</v>
      </c>
      <c r="V2551" s="21">
        <f t="shared" si="398"/>
        <v>71.158333333333346</v>
      </c>
      <c r="W2551" s="21">
        <f t="shared" si="399"/>
        <v>71.087500000000006</v>
      </c>
      <c r="X2551" s="20"/>
      <c r="Y2551" s="20"/>
      <c r="Z2551" s="20"/>
    </row>
    <row r="2552" spans="1:26" ht="13.5" x14ac:dyDescent="0.25">
      <c r="A2552" s="4">
        <f>TITRES_STAT!B2555</f>
        <v>45719</v>
      </c>
      <c r="B2552" s="2">
        <f>TITRES_STAT!C2555</f>
        <v>19.79</v>
      </c>
      <c r="C2552" s="2">
        <f>RSI!I2552</f>
        <v>78.10901903548509</v>
      </c>
      <c r="D2552" s="2">
        <f>MACD!E2552</f>
        <v>-0.22724923335974978</v>
      </c>
      <c r="E2552" s="2">
        <f>MACD!F2552</f>
        <v>-0.37431703246954284</v>
      </c>
      <c r="F2552" s="2">
        <f>'Moving Avg'!D2552</f>
        <v>9.4939</v>
      </c>
      <c r="G2552" s="2">
        <f>'Moving Avg'!E2552</f>
        <v>9.4062000000000001</v>
      </c>
      <c r="H2552" s="2">
        <f>'Moving Avg'!F2552</f>
        <v>9.0145000000000017</v>
      </c>
      <c r="I2552" s="2">
        <f>'Moving Avg'!G2552</f>
        <v>8.2964839999999977</v>
      </c>
      <c r="J2552" s="2">
        <f>'Moving Avg'!H2552</f>
        <v>7.2327135</v>
      </c>
      <c r="K2552" s="18" t="str">
        <f>OBV!F2552</f>
        <v>BULLISH</v>
      </c>
      <c r="L2552" s="18" t="str">
        <f>OBV!G2552</f>
        <v>NEUTRAL</v>
      </c>
      <c r="M2552" s="18" t="str">
        <f>OBV!H2552</f>
        <v>CONFIRMED BULLISH</v>
      </c>
      <c r="N2552" s="21">
        <f t="shared" si="390"/>
        <v>50</v>
      </c>
      <c r="O2552" s="21">
        <f t="shared" si="391"/>
        <v>100</v>
      </c>
      <c r="P2552" s="21">
        <f t="shared" si="392"/>
        <v>50</v>
      </c>
      <c r="Q2552" s="21">
        <f t="shared" si="393"/>
        <v>83.5</v>
      </c>
      <c r="R2552" s="22">
        <f t="shared" si="394"/>
        <v>72.525000000000006</v>
      </c>
      <c r="S2552" s="22">
        <f t="shared" si="395"/>
        <v>68.375</v>
      </c>
      <c r="T2552" s="22">
        <f t="shared" si="396"/>
        <v>72.575000000000003</v>
      </c>
      <c r="U2552" s="22">
        <f t="shared" si="397"/>
        <v>70.875</v>
      </c>
      <c r="V2552" s="21">
        <f t="shared" si="398"/>
        <v>71.158333333333346</v>
      </c>
      <c r="W2552" s="21">
        <f t="shared" si="399"/>
        <v>71.087500000000006</v>
      </c>
      <c r="X2552" s="20"/>
      <c r="Y2552" s="20"/>
      <c r="Z2552" s="20"/>
    </row>
    <row r="2553" spans="1:26" ht="13.5" x14ac:dyDescent="0.25">
      <c r="A2553" s="4">
        <f>TITRES_STAT!B2556</f>
        <v>45720</v>
      </c>
      <c r="B2553" s="2">
        <f>TITRES_STAT!C2556</f>
        <v>19.600000000000001</v>
      </c>
      <c r="C2553" s="2">
        <f>RSI!I2553</f>
        <v>71.763922418574452</v>
      </c>
      <c r="D2553" s="2">
        <f>MACD!E2553</f>
        <v>-0.17133302342583079</v>
      </c>
      <c r="E2553" s="2">
        <f>MACD!F2553</f>
        <v>-0.33372023066080048</v>
      </c>
      <c r="F2553" s="2">
        <f>'Moving Avg'!D2553</f>
        <v>9.4747199999999996</v>
      </c>
      <c r="G2553" s="2">
        <f>'Moving Avg'!E2553</f>
        <v>9.4167400000000008</v>
      </c>
      <c r="H2553" s="2">
        <f>'Moving Avg'!F2553</f>
        <v>9.0803800000000017</v>
      </c>
      <c r="I2553" s="2">
        <f>'Moving Avg'!G2553</f>
        <v>8.3295439999999967</v>
      </c>
      <c r="J2553" s="2">
        <f>'Moving Avg'!H2553</f>
        <v>7.2534844999999999</v>
      </c>
      <c r="K2553" s="18" t="str">
        <f>OBV!F2553</f>
        <v>BULLISH</v>
      </c>
      <c r="L2553" s="18" t="str">
        <f>OBV!G2553</f>
        <v>NEUTRAL</v>
      </c>
      <c r="M2553" s="18" t="str">
        <f>OBV!H2553</f>
        <v>BULLISH DIVERGENCE</v>
      </c>
      <c r="N2553" s="21">
        <f t="shared" si="390"/>
        <v>50</v>
      </c>
      <c r="O2553" s="21">
        <f t="shared" si="391"/>
        <v>100</v>
      </c>
      <c r="P2553" s="21">
        <f t="shared" si="392"/>
        <v>50</v>
      </c>
      <c r="Q2553" s="21">
        <f t="shared" si="393"/>
        <v>66.5</v>
      </c>
      <c r="R2553" s="22">
        <f t="shared" si="394"/>
        <v>69.974999999999994</v>
      </c>
      <c r="S2553" s="22">
        <f t="shared" si="395"/>
        <v>64.125</v>
      </c>
      <c r="T2553" s="22">
        <f t="shared" si="396"/>
        <v>64.924999999999997</v>
      </c>
      <c r="U2553" s="22">
        <f t="shared" si="397"/>
        <v>66.625</v>
      </c>
      <c r="V2553" s="21">
        <f t="shared" si="398"/>
        <v>66.341666666666654</v>
      </c>
      <c r="W2553" s="21">
        <f t="shared" si="399"/>
        <v>66.412499999999994</v>
      </c>
      <c r="X2553" s="20"/>
      <c r="Y2553" s="20"/>
      <c r="Z2553" s="20"/>
    </row>
    <row r="2554" spans="1:26" ht="13.5" x14ac:dyDescent="0.25">
      <c r="A2554" s="4">
        <f>TITRES_STAT!B2557</f>
        <v>45721</v>
      </c>
      <c r="B2554" s="2">
        <f>TITRES_STAT!C2557</f>
        <v>19.600000000000001</v>
      </c>
      <c r="C2554" s="2">
        <f>RSI!I2554</f>
        <v>71.763922418574452</v>
      </c>
      <c r="D2554" s="2">
        <f>MACD!E2554</f>
        <v>-0.12012649970636957</v>
      </c>
      <c r="E2554" s="2">
        <f>MACD!F2554</f>
        <v>-0.29100148446991431</v>
      </c>
      <c r="F2554" s="2">
        <f>'Moving Avg'!D2554</f>
        <v>9.4555400000000009</v>
      </c>
      <c r="G2554" s="2">
        <f>'Moving Avg'!E2554</f>
        <v>9.4229599999999998</v>
      </c>
      <c r="H2554" s="2">
        <f>'Moving Avg'!F2554</f>
        <v>9.1426650000000027</v>
      </c>
      <c r="I2554" s="2">
        <f>'Moving Avg'!G2554</f>
        <v>8.3630839999999971</v>
      </c>
      <c r="J2554" s="2">
        <f>'Moving Avg'!H2554</f>
        <v>7.2738424999999998</v>
      </c>
      <c r="K2554" s="18" t="str">
        <f>OBV!F2554</f>
        <v>BULLISH</v>
      </c>
      <c r="L2554" s="18" t="str">
        <f>OBV!G2554</f>
        <v>NEUTRAL</v>
      </c>
      <c r="M2554" s="18" t="str">
        <f>OBV!H2554</f>
        <v>BULLISH DIVERGENCE</v>
      </c>
      <c r="N2554" s="21">
        <f t="shared" si="390"/>
        <v>50</v>
      </c>
      <c r="O2554" s="21">
        <f t="shared" si="391"/>
        <v>100</v>
      </c>
      <c r="P2554" s="21">
        <f t="shared" si="392"/>
        <v>50</v>
      </c>
      <c r="Q2554" s="21">
        <f t="shared" si="393"/>
        <v>66.5</v>
      </c>
      <c r="R2554" s="22">
        <f t="shared" si="394"/>
        <v>69.974999999999994</v>
      </c>
      <c r="S2554" s="22">
        <f t="shared" si="395"/>
        <v>64.125</v>
      </c>
      <c r="T2554" s="22">
        <f t="shared" si="396"/>
        <v>64.924999999999997</v>
      </c>
      <c r="U2554" s="22">
        <f t="shared" si="397"/>
        <v>66.625</v>
      </c>
      <c r="V2554" s="21">
        <f t="shared" si="398"/>
        <v>66.341666666666654</v>
      </c>
      <c r="W2554" s="21">
        <f t="shared" si="399"/>
        <v>66.412499999999994</v>
      </c>
      <c r="X2554" s="20"/>
      <c r="Y2554" s="20"/>
      <c r="Z2554" s="20"/>
    </row>
    <row r="2555" spans="1:26" ht="13.5" x14ac:dyDescent="0.25">
      <c r="A2555" s="4">
        <f>TITRES_STAT!B2558</f>
        <v>45722</v>
      </c>
      <c r="B2555" s="2">
        <f>TITRES_STAT!C2558</f>
        <v>19.600000000000001</v>
      </c>
      <c r="C2555" s="2">
        <f>RSI!I2555</f>
        <v>71.763922418574452</v>
      </c>
      <c r="D2555" s="2">
        <f>MACD!E2555</f>
        <v>-8.451652813463717E-2</v>
      </c>
      <c r="E2555" s="2">
        <f>MACD!F2555</f>
        <v>-0.2497044932028589</v>
      </c>
      <c r="F2555" s="2">
        <f>'Moving Avg'!D2555</f>
        <v>9.42774</v>
      </c>
      <c r="G2555" s="2">
        <f>'Moving Avg'!E2555</f>
        <v>9.4325399999999995</v>
      </c>
      <c r="H2555" s="2">
        <f>'Moving Avg'!F2555</f>
        <v>9.202555000000002</v>
      </c>
      <c r="I2555" s="2">
        <f>'Moving Avg'!G2555</f>
        <v>8.3961439999999978</v>
      </c>
      <c r="J2555" s="2">
        <f>'Moving Avg'!H2555</f>
        <v>7.2939709999999991</v>
      </c>
      <c r="K2555" s="18" t="str">
        <f>OBV!F2555</f>
        <v>BEARISH</v>
      </c>
      <c r="L2555" s="18" t="str">
        <f>OBV!G2555</f>
        <v>NEUTRAL</v>
      </c>
      <c r="M2555" s="18" t="str">
        <f>OBV!H2555</f>
        <v>CONFIRMED BEARISH</v>
      </c>
      <c r="N2555" s="21">
        <f t="shared" si="390"/>
        <v>50</v>
      </c>
      <c r="O2555" s="21">
        <f t="shared" si="391"/>
        <v>100</v>
      </c>
      <c r="P2555" s="21">
        <f t="shared" si="392"/>
        <v>50</v>
      </c>
      <c r="Q2555" s="21">
        <f t="shared" si="393"/>
        <v>16.5</v>
      </c>
      <c r="R2555" s="22">
        <f t="shared" si="394"/>
        <v>62.475000000000001</v>
      </c>
      <c r="S2555" s="22">
        <f t="shared" si="395"/>
        <v>51.625</v>
      </c>
      <c r="T2555" s="22">
        <f t="shared" si="396"/>
        <v>42.424999999999997</v>
      </c>
      <c r="U2555" s="22">
        <f t="shared" si="397"/>
        <v>54.125</v>
      </c>
      <c r="V2555" s="21">
        <f t="shared" si="398"/>
        <v>52.17499999999999</v>
      </c>
      <c r="W2555" s="21">
        <f t="shared" si="399"/>
        <v>52.662499999999994</v>
      </c>
      <c r="X2555" s="20"/>
      <c r="Y2555" s="20"/>
      <c r="Z2555" s="20"/>
    </row>
    <row r="2556" spans="1:26" ht="13.5" x14ac:dyDescent="0.25">
      <c r="A2556" s="4">
        <f>TITRES_STAT!B2559</f>
        <v>45723</v>
      </c>
      <c r="B2556" s="2">
        <f>TITRES_STAT!C2559</f>
        <v>19.600000000000001</v>
      </c>
      <c r="C2556" s="2">
        <f>RSI!I2556</f>
        <v>71.763922418574452</v>
      </c>
      <c r="D2556" s="2">
        <f>MACD!E2556</f>
        <v>-4.9376333562658914E-2</v>
      </c>
      <c r="E2556" s="2">
        <f>MACD!F2556</f>
        <v>-0.2096388612748189</v>
      </c>
      <c r="F2556" s="2">
        <f>'Moving Avg'!D2556</f>
        <v>9.4095200000000006</v>
      </c>
      <c r="G2556" s="2">
        <f>'Moving Avg'!E2556</f>
        <v>9.4373299999999993</v>
      </c>
      <c r="H2556" s="2">
        <f>'Moving Avg'!F2556</f>
        <v>9.2624450000000031</v>
      </c>
      <c r="I2556" s="2">
        <f>'Moving Avg'!G2556</f>
        <v>8.4289179999999977</v>
      </c>
      <c r="J2556" s="2">
        <f>'Moving Avg'!H2556</f>
        <v>7.3144204999999989</v>
      </c>
      <c r="K2556" s="18" t="str">
        <f>OBV!F2556</f>
        <v>BEARISH</v>
      </c>
      <c r="L2556" s="18" t="str">
        <f>OBV!G2556</f>
        <v>NEUTRAL</v>
      </c>
      <c r="M2556" s="18" t="str">
        <f>OBV!H2556</f>
        <v>CONFIRMED BEARISH</v>
      </c>
      <c r="N2556" s="21">
        <f t="shared" si="390"/>
        <v>50</v>
      </c>
      <c r="O2556" s="21">
        <f t="shared" si="391"/>
        <v>100</v>
      </c>
      <c r="P2556" s="21">
        <f t="shared" si="392"/>
        <v>50</v>
      </c>
      <c r="Q2556" s="21">
        <f t="shared" si="393"/>
        <v>16.5</v>
      </c>
      <c r="R2556" s="22">
        <f t="shared" si="394"/>
        <v>62.475000000000001</v>
      </c>
      <c r="S2556" s="22">
        <f t="shared" si="395"/>
        <v>51.625</v>
      </c>
      <c r="T2556" s="22">
        <f t="shared" si="396"/>
        <v>42.424999999999997</v>
      </c>
      <c r="U2556" s="22">
        <f t="shared" si="397"/>
        <v>54.125</v>
      </c>
      <c r="V2556" s="21">
        <f t="shared" si="398"/>
        <v>52.17499999999999</v>
      </c>
      <c r="W2556" s="21">
        <f t="shared" si="399"/>
        <v>52.662499999999994</v>
      </c>
      <c r="X2556" s="20"/>
      <c r="Y2556" s="20"/>
      <c r="Z2556" s="20"/>
    </row>
    <row r="2557" spans="1:26" ht="13.5" x14ac:dyDescent="0.25">
      <c r="A2557" s="4">
        <f>TITRES_STAT!B2560</f>
        <v>45726</v>
      </c>
      <c r="B2557" s="2">
        <f>TITRES_STAT!C2560</f>
        <v>19.600000000000001</v>
      </c>
      <c r="C2557" s="2">
        <f>RSI!I2557</f>
        <v>71.763922418574452</v>
      </c>
      <c r="D2557" s="2">
        <f>MACD!E2557</f>
        <v>-2.2566479313242738E-2</v>
      </c>
      <c r="E2557" s="2">
        <f>MACD!F2557</f>
        <v>-0.17222438488250366</v>
      </c>
      <c r="F2557" s="2">
        <f>'Moving Avg'!D2557</f>
        <v>9.3912999999999993</v>
      </c>
      <c r="G2557" s="2">
        <f>'Moving Avg'!E2557</f>
        <v>9.4426000000000005</v>
      </c>
      <c r="H2557" s="2">
        <f>'Moving Avg'!F2557</f>
        <v>9.3211400000000015</v>
      </c>
      <c r="I2557" s="2">
        <f>'Moving Avg'!G2557</f>
        <v>8.4614999999999974</v>
      </c>
      <c r="J2557" s="2">
        <f>'Moving Avg'!H2557</f>
        <v>7.3340904999999985</v>
      </c>
      <c r="K2557" s="18" t="str">
        <f>OBV!F2557</f>
        <v>BEARISH</v>
      </c>
      <c r="L2557" s="18" t="str">
        <f>OBV!G2557</f>
        <v>NEUTRAL</v>
      </c>
      <c r="M2557" s="18" t="str">
        <f>OBV!H2557</f>
        <v>CONFIRMED BEARISH</v>
      </c>
      <c r="N2557" s="21">
        <f t="shared" si="390"/>
        <v>50</v>
      </c>
      <c r="O2557" s="21">
        <f t="shared" si="391"/>
        <v>100</v>
      </c>
      <c r="P2557" s="21">
        <f t="shared" si="392"/>
        <v>50</v>
      </c>
      <c r="Q2557" s="21">
        <f t="shared" si="393"/>
        <v>16.5</v>
      </c>
      <c r="R2557" s="22">
        <f t="shared" si="394"/>
        <v>62.475000000000001</v>
      </c>
      <c r="S2557" s="22">
        <f t="shared" si="395"/>
        <v>51.625</v>
      </c>
      <c r="T2557" s="22">
        <f t="shared" si="396"/>
        <v>42.424999999999997</v>
      </c>
      <c r="U2557" s="22">
        <f t="shared" si="397"/>
        <v>54.125</v>
      </c>
      <c r="V2557" s="21">
        <f t="shared" si="398"/>
        <v>52.17499999999999</v>
      </c>
      <c r="W2557" s="21">
        <f t="shared" si="399"/>
        <v>52.662499999999994</v>
      </c>
      <c r="X2557" s="20"/>
      <c r="Y2557" s="20"/>
      <c r="Z2557" s="20"/>
    </row>
    <row r="2558" spans="1:26" ht="13.5" x14ac:dyDescent="0.25">
      <c r="A2558" s="4">
        <f>TITRES_STAT!B2561</f>
        <v>45727</v>
      </c>
      <c r="B2558" s="2">
        <f>TITRES_STAT!C2561</f>
        <v>19.8</v>
      </c>
      <c r="C2558" s="2">
        <f>RSI!I2558</f>
        <v>74.875994087281811</v>
      </c>
      <c r="D2558" s="2">
        <f>MACD!E2558</f>
        <v>1.3852825062375729E-2</v>
      </c>
      <c r="E2558" s="2">
        <f>MACD!F2558</f>
        <v>-0.1350089428935278</v>
      </c>
      <c r="F2558" s="2">
        <f>'Moving Avg'!D2558</f>
        <v>9.4104799999999997</v>
      </c>
      <c r="G2558" s="2">
        <f>'Moving Avg'!E2558</f>
        <v>9.4426000000000005</v>
      </c>
      <c r="H2558" s="2">
        <f>'Moving Avg'!F2558</f>
        <v>9.3657000000000004</v>
      </c>
      <c r="I2558" s="2">
        <f>'Moving Avg'!G2558</f>
        <v>8.4959999999999969</v>
      </c>
      <c r="J2558" s="2">
        <f>'Moving Avg'!H2558</f>
        <v>7.3543774999999982</v>
      </c>
      <c r="K2558" s="18" t="str">
        <f>OBV!F2558</f>
        <v>BULLISH</v>
      </c>
      <c r="L2558" s="18" t="str">
        <f>OBV!G2558</f>
        <v>NEUTRAL</v>
      </c>
      <c r="M2558" s="18" t="str">
        <f>OBV!H2558</f>
        <v>CONFIRMED BULLISH</v>
      </c>
      <c r="N2558" s="21">
        <f t="shared" si="390"/>
        <v>50</v>
      </c>
      <c r="O2558" s="21">
        <f t="shared" si="391"/>
        <v>100</v>
      </c>
      <c r="P2558" s="21">
        <f t="shared" si="392"/>
        <v>50</v>
      </c>
      <c r="Q2558" s="21">
        <f t="shared" si="393"/>
        <v>83.5</v>
      </c>
      <c r="R2558" s="22">
        <f t="shared" si="394"/>
        <v>72.525000000000006</v>
      </c>
      <c r="S2558" s="22">
        <f t="shared" si="395"/>
        <v>68.375</v>
      </c>
      <c r="T2558" s="22">
        <f t="shared" si="396"/>
        <v>72.575000000000003</v>
      </c>
      <c r="U2558" s="22">
        <f t="shared" si="397"/>
        <v>70.875</v>
      </c>
      <c r="V2558" s="21">
        <f t="shared" si="398"/>
        <v>71.158333333333346</v>
      </c>
      <c r="W2558" s="21">
        <f t="shared" si="399"/>
        <v>71.087500000000006</v>
      </c>
      <c r="X2558" s="20"/>
      <c r="Y2558" s="20"/>
      <c r="Z2558" s="20"/>
    </row>
    <row r="2559" spans="1:26" ht="13.5" x14ac:dyDescent="0.25">
      <c r="A2559" s="4">
        <f>TITRES_STAT!B2562</f>
        <v>45728</v>
      </c>
      <c r="B2559" s="2">
        <f>TITRES_STAT!C2562</f>
        <v>19.87</v>
      </c>
      <c r="C2559" s="2">
        <f>RSI!I2559</f>
        <v>75.876227439897633</v>
      </c>
      <c r="D2559" s="2">
        <f>MACD!E2559</f>
        <v>3.9747119657947749E-2</v>
      </c>
      <c r="E2559" s="2">
        <f>MACD!F2559</f>
        <v>-0.10005773038323269</v>
      </c>
      <c r="F2559" s="2">
        <f>'Moving Avg'!D2559</f>
        <v>9.4363599999999987</v>
      </c>
      <c r="G2559" s="2">
        <f>'Moving Avg'!E2559</f>
        <v>9.4459499999999998</v>
      </c>
      <c r="H2559" s="2">
        <f>'Moving Avg'!F2559</f>
        <v>9.4035499999999992</v>
      </c>
      <c r="I2559" s="2">
        <f>'Moving Avg'!G2559</f>
        <v>8.5322239999999958</v>
      </c>
      <c r="J2559" s="2">
        <f>'Moving Avg'!H2559</f>
        <v>7.3751529999999983</v>
      </c>
      <c r="K2559" s="18" t="str">
        <f>OBV!F2559</f>
        <v>BULLISH</v>
      </c>
      <c r="L2559" s="18" t="str">
        <f>OBV!G2559</f>
        <v>NEUTRAL</v>
      </c>
      <c r="M2559" s="18" t="str">
        <f>OBV!H2559</f>
        <v>CONFIRMED BULLISH</v>
      </c>
      <c r="N2559" s="21">
        <f t="shared" si="390"/>
        <v>50</v>
      </c>
      <c r="O2559" s="21">
        <f t="shared" si="391"/>
        <v>100</v>
      </c>
      <c r="P2559" s="21">
        <f t="shared" si="392"/>
        <v>50</v>
      </c>
      <c r="Q2559" s="21">
        <f t="shared" si="393"/>
        <v>83.5</v>
      </c>
      <c r="R2559" s="22">
        <f t="shared" si="394"/>
        <v>72.525000000000006</v>
      </c>
      <c r="S2559" s="22">
        <f t="shared" si="395"/>
        <v>68.375</v>
      </c>
      <c r="T2559" s="22">
        <f t="shared" si="396"/>
        <v>72.575000000000003</v>
      </c>
      <c r="U2559" s="22">
        <f t="shared" si="397"/>
        <v>70.875</v>
      </c>
      <c r="V2559" s="21">
        <f t="shared" si="398"/>
        <v>71.158333333333346</v>
      </c>
      <c r="W2559" s="21">
        <f t="shared" si="399"/>
        <v>71.087500000000006</v>
      </c>
      <c r="X2559" s="20"/>
      <c r="Y2559" s="20"/>
      <c r="Z2559" s="20"/>
    </row>
    <row r="2560" spans="1:26" ht="13.5" x14ac:dyDescent="0.25">
      <c r="A2560" s="4">
        <f>TITRES_STAT!B2563</f>
        <v>45729</v>
      </c>
      <c r="B2560" s="2">
        <f>TITRES_STAT!C2563</f>
        <v>20.43</v>
      </c>
      <c r="C2560" s="2">
        <f>RSI!I2560</f>
        <v>82.042459327003982</v>
      </c>
      <c r="D2560" s="2">
        <f>MACD!E2560</f>
        <v>4.5956642550113003E-2</v>
      </c>
      <c r="E2560" s="2">
        <f>MACD!F2560</f>
        <v>-7.0854855796563559E-2</v>
      </c>
      <c r="F2560" s="2">
        <f>'Moving Avg'!D2560</f>
        <v>9.5158999999999985</v>
      </c>
      <c r="G2560" s="2">
        <f>'Moving Avg'!E2560</f>
        <v>9.471820000000001</v>
      </c>
      <c r="H2560" s="2">
        <f>'Moving Avg'!F2560</f>
        <v>9.4332549999999991</v>
      </c>
      <c r="I2560" s="2">
        <f>'Moving Avg'!G2560</f>
        <v>8.572759999999997</v>
      </c>
      <c r="J2560" s="2">
        <f>'Moving Avg'!H2560</f>
        <v>7.3969264999999984</v>
      </c>
      <c r="K2560" s="18" t="str">
        <f>OBV!F2560</f>
        <v>BULLISH</v>
      </c>
      <c r="L2560" s="18" t="str">
        <f>OBV!G2560</f>
        <v>NEUTRAL</v>
      </c>
      <c r="M2560" s="18" t="str">
        <f>OBV!H2560</f>
        <v>CONFIRMED BULLISH</v>
      </c>
      <c r="N2560" s="21">
        <f t="shared" si="390"/>
        <v>50</v>
      </c>
      <c r="O2560" s="21">
        <f t="shared" si="391"/>
        <v>100</v>
      </c>
      <c r="P2560" s="21">
        <f t="shared" si="392"/>
        <v>50</v>
      </c>
      <c r="Q2560" s="21">
        <f t="shared" si="393"/>
        <v>83.5</v>
      </c>
      <c r="R2560" s="22">
        <f t="shared" si="394"/>
        <v>72.525000000000006</v>
      </c>
      <c r="S2560" s="22">
        <f t="shared" si="395"/>
        <v>68.375</v>
      </c>
      <c r="T2560" s="22">
        <f t="shared" si="396"/>
        <v>72.575000000000003</v>
      </c>
      <c r="U2560" s="22">
        <f t="shared" si="397"/>
        <v>70.875</v>
      </c>
      <c r="V2560" s="21">
        <f t="shared" si="398"/>
        <v>71.158333333333346</v>
      </c>
      <c r="W2560" s="21">
        <f t="shared" si="399"/>
        <v>71.087500000000006</v>
      </c>
      <c r="X2560" s="20"/>
      <c r="Y2560" s="20"/>
      <c r="Z2560" s="20"/>
    </row>
    <row r="2561" spans="1:26" ht="13.5" x14ac:dyDescent="0.25">
      <c r="A2561" s="4">
        <f>TITRES_STAT!B2564</f>
        <v>45730</v>
      </c>
      <c r="B2561" s="2">
        <f>TITRES_STAT!C2564</f>
        <v>20.47</v>
      </c>
      <c r="C2561" s="2">
        <f>RSI!I2561</f>
        <v>82.389367726729773</v>
      </c>
      <c r="D2561" s="2">
        <f>MACD!E2561</f>
        <v>3.8558329801240632E-2</v>
      </c>
      <c r="E2561" s="2">
        <f>MACD!F2561</f>
        <v>-4.897221867700273E-2</v>
      </c>
      <c r="F2561" s="2">
        <f>'Moving Avg'!D2561</f>
        <v>9.5992800000000003</v>
      </c>
      <c r="G2561" s="2">
        <f>'Moving Avg'!E2561</f>
        <v>9.5044000000000004</v>
      </c>
      <c r="H2561" s="2">
        <f>'Moving Avg'!F2561</f>
        <v>9.4483499999999996</v>
      </c>
      <c r="I2561" s="2">
        <f>'Moving Avg'!G2561</f>
        <v>8.6151159999999987</v>
      </c>
      <c r="J2561" s="2">
        <f>'Moving Avg'!H2561</f>
        <v>7.4184519999999985</v>
      </c>
      <c r="K2561" s="18" t="str">
        <f>OBV!F2561</f>
        <v>BULLISH</v>
      </c>
      <c r="L2561" s="18" t="str">
        <f>OBV!G2561</f>
        <v>NEUTRAL</v>
      </c>
      <c r="M2561" s="18" t="str">
        <f>OBV!H2561</f>
        <v>CONFIRMED BULLISH</v>
      </c>
      <c r="N2561" s="21">
        <f t="shared" si="390"/>
        <v>50</v>
      </c>
      <c r="O2561" s="21">
        <f t="shared" si="391"/>
        <v>100</v>
      </c>
      <c r="P2561" s="21">
        <f t="shared" si="392"/>
        <v>50</v>
      </c>
      <c r="Q2561" s="21">
        <f t="shared" si="393"/>
        <v>83.5</v>
      </c>
      <c r="R2561" s="22">
        <f t="shared" si="394"/>
        <v>72.525000000000006</v>
      </c>
      <c r="S2561" s="22">
        <f t="shared" si="395"/>
        <v>68.375</v>
      </c>
      <c r="T2561" s="22">
        <f t="shared" si="396"/>
        <v>72.575000000000003</v>
      </c>
      <c r="U2561" s="22">
        <f t="shared" si="397"/>
        <v>70.875</v>
      </c>
      <c r="V2561" s="21">
        <f t="shared" si="398"/>
        <v>71.158333333333346</v>
      </c>
      <c r="W2561" s="21">
        <f t="shared" si="399"/>
        <v>71.087500000000006</v>
      </c>
      <c r="X2561" s="20"/>
      <c r="Y2561" s="20"/>
      <c r="Z2561" s="20"/>
    </row>
    <row r="2562" spans="1:26" ht="13.5" x14ac:dyDescent="0.25">
      <c r="A2562" s="4">
        <f>TITRES_STAT!B2565</f>
        <v>45733</v>
      </c>
      <c r="B2562" s="2">
        <f>TITRES_STAT!C2565</f>
        <v>20.399999999999999</v>
      </c>
      <c r="C2562" s="2">
        <f>RSI!I2562</f>
        <v>79.503461236420151</v>
      </c>
      <c r="D2562" s="2">
        <f>MACD!E2562</f>
        <v>3.1091180726752654E-2</v>
      </c>
      <c r="E2562" s="2">
        <f>MACD!F2562</f>
        <v>-3.2959538796251651E-2</v>
      </c>
      <c r="F2562" s="2">
        <f>'Moving Avg'!D2562</f>
        <v>9.6759599999999999</v>
      </c>
      <c r="G2562" s="2">
        <f>'Moving Avg'!E2562</f>
        <v>9.5336299999999987</v>
      </c>
      <c r="H2562" s="2">
        <f>'Moving Avg'!F2562</f>
        <v>9.4699149999999985</v>
      </c>
      <c r="I2562" s="2">
        <f>'Moving Avg'!G2562</f>
        <v>8.6568019999999972</v>
      </c>
      <c r="J2562" s="2">
        <f>'Moving Avg'!H2562</f>
        <v>7.4395804999999982</v>
      </c>
      <c r="K2562" s="18" t="str">
        <f>OBV!F2562</f>
        <v>BULLISH</v>
      </c>
      <c r="L2562" s="18" t="str">
        <f>OBV!G2562</f>
        <v>NEUTRAL</v>
      </c>
      <c r="M2562" s="18" t="str">
        <f>OBV!H2562</f>
        <v>CONFIRMED BULLISH</v>
      </c>
      <c r="N2562" s="21">
        <f t="shared" ref="N2562:N2625" si="400">IF(D2562&lt;30,50, IF(D2562&gt;70, 0, 25))</f>
        <v>50</v>
      </c>
      <c r="O2562" s="21">
        <f t="shared" ref="O2562:O2625" si="401">IF(F2562-E2562&gt;0.02, 100, IF(F2562-E2562&lt;0,0,45))</f>
        <v>100</v>
      </c>
      <c r="P2562" s="21">
        <f t="shared" ref="P2562:P2625" si="402">IF(G2562-J2562&gt;10,100,IF(G2562-J2562&gt;5,75, IF(G2562-J2562&gt;0,50,0)))</f>
        <v>50</v>
      </c>
      <c r="Q2562" s="21">
        <f t="shared" ref="Q2562:Q2625" si="403">IF(M2562="confirmed bullish", 34, IF(M2562="bullish divergence",17, 0))+IF(K2562="bullish",33,IF(K2562="bearish",0,16.5))+IF(L2562="strong",33,IF(L2562="weak",0,16.5))</f>
        <v>83.5</v>
      </c>
      <c r="R2562" s="22">
        <f t="shared" si="394"/>
        <v>72.525000000000006</v>
      </c>
      <c r="S2562" s="22">
        <f t="shared" si="395"/>
        <v>68.375</v>
      </c>
      <c r="T2562" s="22">
        <f t="shared" si="396"/>
        <v>72.575000000000003</v>
      </c>
      <c r="U2562" s="22">
        <f t="shared" si="397"/>
        <v>70.875</v>
      </c>
      <c r="V2562" s="21">
        <f t="shared" si="398"/>
        <v>71.158333333333346</v>
      </c>
      <c r="W2562" s="21">
        <f t="shared" si="399"/>
        <v>71.087500000000006</v>
      </c>
      <c r="X2562" s="20"/>
      <c r="Y2562" s="20"/>
      <c r="Z2562" s="20"/>
    </row>
    <row r="2563" spans="1:26" ht="13.5" x14ac:dyDescent="0.25">
      <c r="A2563" s="4">
        <f>TITRES_STAT!B2566</f>
        <v>45734</v>
      </c>
      <c r="B2563" s="2">
        <f>TITRES_STAT!C2566</f>
        <v>21.28</v>
      </c>
      <c r="C2563" s="2">
        <f>RSI!I2563</f>
        <v>86.101547719993007</v>
      </c>
      <c r="D2563" s="2">
        <f>MACD!E2563</f>
        <v>-2.3689533570658838E-2</v>
      </c>
      <c r="E2563" s="2">
        <f>MACD!F2563</f>
        <v>-3.1105537751133089E-2</v>
      </c>
      <c r="F2563" s="2">
        <f>'Moving Avg'!D2563</f>
        <v>9.8177800000000008</v>
      </c>
      <c r="G2563" s="2">
        <f>'Moving Avg'!E2563</f>
        <v>9.6141299999999994</v>
      </c>
      <c r="H2563" s="2">
        <f>'Moving Avg'!F2563</f>
        <v>9.5154350000000001</v>
      </c>
      <c r="I2563" s="2">
        <f>'Moving Avg'!G2563</f>
        <v>8.7102739999999965</v>
      </c>
      <c r="J2563" s="2">
        <f>'Moving Avg'!H2563</f>
        <v>7.4629544999999995</v>
      </c>
      <c r="K2563" s="18" t="str">
        <f>OBV!F2563</f>
        <v>BULLISH</v>
      </c>
      <c r="L2563" s="18" t="str">
        <f>OBV!G2563</f>
        <v>NEUTRAL</v>
      </c>
      <c r="M2563" s="18" t="str">
        <f>OBV!H2563</f>
        <v>CONFIRMED BULLISH</v>
      </c>
      <c r="N2563" s="21">
        <f t="shared" si="400"/>
        <v>50</v>
      </c>
      <c r="O2563" s="21">
        <f t="shared" si="401"/>
        <v>100</v>
      </c>
      <c r="P2563" s="21">
        <f t="shared" si="402"/>
        <v>50</v>
      </c>
      <c r="Q2563" s="21">
        <f t="shared" si="403"/>
        <v>83.5</v>
      </c>
      <c r="R2563" s="22">
        <f t="shared" ref="R2563:R2626" si="404">0.35*N2563+O2563*0.35+P2563*0.15+Q2563*0.15</f>
        <v>72.525000000000006</v>
      </c>
      <c r="S2563" s="22">
        <f t="shared" ref="S2563:S2626" si="405">N2563*0.2+O2563*0.2+P2563*0.35+Q2563*0.25</f>
        <v>68.375</v>
      </c>
      <c r="T2563" s="22">
        <f t="shared" ref="T2563:T2626" si="406">N2563*0.15+O2563*0.15+P2563*0.25+Q2563*0.45</f>
        <v>72.575000000000003</v>
      </c>
      <c r="U2563" s="22">
        <f t="shared" ref="U2563:U2626" si="407">0.25*SUM(N2563:Q2563)</f>
        <v>70.875</v>
      </c>
      <c r="V2563" s="21">
        <f t="shared" ref="V2563:V2626" si="408">SUM(R2563:T2563)/3</f>
        <v>71.158333333333346</v>
      </c>
      <c r="W2563" s="21">
        <f t="shared" ref="W2563:W2626" si="409">SUM(R2563:U2563)/4</f>
        <v>71.087500000000006</v>
      </c>
      <c r="X2563" s="20"/>
      <c r="Y2563" s="20"/>
      <c r="Z2563" s="20"/>
    </row>
    <row r="2564" spans="1:26" ht="13.5" x14ac:dyDescent="0.25">
      <c r="A2564" s="4">
        <f>TITRES_STAT!B2567</f>
        <v>45735</v>
      </c>
      <c r="B2564" s="2">
        <f>TITRES_STAT!C2567</f>
        <v>21.75</v>
      </c>
      <c r="C2564" s="2">
        <f>RSI!I2564</f>
        <v>88.273112130047039</v>
      </c>
      <c r="D2564" s="2">
        <f>MACD!E2564</f>
        <v>-9.2194201084918603E-2</v>
      </c>
      <c r="E2564" s="2">
        <f>MACD!F2564</f>
        <v>-4.3323270417890192E-2</v>
      </c>
      <c r="F2564" s="2">
        <f>'Moving Avg'!D2564</f>
        <v>9.9979400000000016</v>
      </c>
      <c r="G2564" s="2">
        <f>'Moving Avg'!E2564</f>
        <v>9.7171500000000002</v>
      </c>
      <c r="H2564" s="2">
        <f>'Moving Avg'!F2564</f>
        <v>9.570055</v>
      </c>
      <c r="I2564" s="2">
        <f>'Moving Avg'!G2564</f>
        <v>8.7668139999999966</v>
      </c>
      <c r="J2564" s="2">
        <f>'Moving Avg'!H2564</f>
        <v>7.4875464999999997</v>
      </c>
      <c r="K2564" s="18" t="str">
        <f>OBV!F2564</f>
        <v>BULLISH</v>
      </c>
      <c r="L2564" s="18" t="str">
        <f>OBV!G2564</f>
        <v>NEUTRAL</v>
      </c>
      <c r="M2564" s="18" t="str">
        <f>OBV!H2564</f>
        <v>CONFIRMED BULLISH</v>
      </c>
      <c r="N2564" s="21">
        <f t="shared" si="400"/>
        <v>50</v>
      </c>
      <c r="O2564" s="21">
        <f t="shared" si="401"/>
        <v>100</v>
      </c>
      <c r="P2564" s="21">
        <f t="shared" si="402"/>
        <v>50</v>
      </c>
      <c r="Q2564" s="21">
        <f t="shared" si="403"/>
        <v>83.5</v>
      </c>
      <c r="R2564" s="22">
        <f t="shared" si="404"/>
        <v>72.525000000000006</v>
      </c>
      <c r="S2564" s="22">
        <f t="shared" si="405"/>
        <v>68.375</v>
      </c>
      <c r="T2564" s="22">
        <f t="shared" si="406"/>
        <v>72.575000000000003</v>
      </c>
      <c r="U2564" s="22">
        <f t="shared" si="407"/>
        <v>70.875</v>
      </c>
      <c r="V2564" s="21">
        <f t="shared" si="408"/>
        <v>71.158333333333346</v>
      </c>
      <c r="W2564" s="21">
        <f t="shared" si="409"/>
        <v>71.087500000000006</v>
      </c>
      <c r="X2564" s="20"/>
      <c r="Y2564" s="20"/>
      <c r="Z2564" s="20"/>
    </row>
    <row r="2565" spans="1:26" ht="13.5" x14ac:dyDescent="0.25">
      <c r="A2565" s="4">
        <f>TITRES_STAT!B2568</f>
        <v>45737</v>
      </c>
      <c r="B2565" s="2">
        <f>TITRES_STAT!C2568</f>
        <v>21.5</v>
      </c>
      <c r="C2565" s="2">
        <f>RSI!I2565</f>
        <v>81.020808734533659</v>
      </c>
      <c r="D2565" s="2">
        <f>MACD!E2565</f>
        <v>-0.14768139983728901</v>
      </c>
      <c r="E2565" s="2">
        <f>MACD!F2565</f>
        <v>-6.4194896301769958E-2</v>
      </c>
      <c r="F2565" s="2">
        <f>'Moving Avg'!D2565</f>
        <v>10.100479999999999</v>
      </c>
      <c r="G2565" s="2">
        <f>'Moving Avg'!E2565</f>
        <v>9.8081899999999997</v>
      </c>
      <c r="H2565" s="2">
        <f>'Moving Avg'!F2565</f>
        <v>9.6203650000000014</v>
      </c>
      <c r="I2565" s="2">
        <f>'Moving Avg'!G2565</f>
        <v>8.8204779999999978</v>
      </c>
      <c r="J2565" s="2">
        <f>'Moving Avg'!H2565</f>
        <v>7.5119980000000002</v>
      </c>
      <c r="K2565" s="18" t="str">
        <f>OBV!F2565</f>
        <v>BULLISH</v>
      </c>
      <c r="L2565" s="18" t="str">
        <f>OBV!G2565</f>
        <v>NEUTRAL</v>
      </c>
      <c r="M2565" s="18" t="str">
        <f>OBV!H2565</f>
        <v>CONFIRMED BULLISH</v>
      </c>
      <c r="N2565" s="21">
        <f t="shared" si="400"/>
        <v>50</v>
      </c>
      <c r="O2565" s="21">
        <f t="shared" si="401"/>
        <v>100</v>
      </c>
      <c r="P2565" s="21">
        <f t="shared" si="402"/>
        <v>50</v>
      </c>
      <c r="Q2565" s="21">
        <f t="shared" si="403"/>
        <v>83.5</v>
      </c>
      <c r="R2565" s="22">
        <f t="shared" si="404"/>
        <v>72.525000000000006</v>
      </c>
      <c r="S2565" s="22">
        <f t="shared" si="405"/>
        <v>68.375</v>
      </c>
      <c r="T2565" s="22">
        <f t="shared" si="406"/>
        <v>72.575000000000003</v>
      </c>
      <c r="U2565" s="22">
        <f t="shared" si="407"/>
        <v>70.875</v>
      </c>
      <c r="V2565" s="21">
        <f t="shared" si="408"/>
        <v>71.158333333333346</v>
      </c>
      <c r="W2565" s="21">
        <f t="shared" si="409"/>
        <v>71.087500000000006</v>
      </c>
      <c r="X2565" s="20"/>
      <c r="Y2565" s="20"/>
      <c r="Z2565" s="20"/>
    </row>
    <row r="2566" spans="1:26" ht="13.5" x14ac:dyDescent="0.25">
      <c r="A2566" s="4">
        <f>TITRES_STAT!B2569</f>
        <v>45740</v>
      </c>
      <c r="B2566" s="2">
        <f>TITRES_STAT!C2569</f>
        <v>21.89</v>
      </c>
      <c r="C2566" s="2">
        <f>RSI!I2566</f>
        <v>83.322819367968066</v>
      </c>
      <c r="D2566" s="2">
        <f>MACD!E2566</f>
        <v>-0.21369067065652914</v>
      </c>
      <c r="E2566" s="2">
        <f>MACD!F2566</f>
        <v>-9.4094051172721793E-2</v>
      </c>
      <c r="F2566" s="2">
        <f>'Moving Avg'!D2566</f>
        <v>10.236559999999999</v>
      </c>
      <c r="G2566" s="2">
        <f>'Moving Avg'!E2566</f>
        <v>9.9179199999999987</v>
      </c>
      <c r="H2566" s="2">
        <f>'Moving Avg'!F2566</f>
        <v>9.6776250000000008</v>
      </c>
      <c r="I2566" s="2">
        <f>'Moving Avg'!G2566</f>
        <v>8.8778799999999976</v>
      </c>
      <c r="J2566" s="2">
        <f>'Moving Avg'!H2566</f>
        <v>7.5372004999999991</v>
      </c>
      <c r="K2566" s="18" t="str">
        <f>OBV!F2566</f>
        <v>BULLISH</v>
      </c>
      <c r="L2566" s="18" t="str">
        <f>OBV!G2566</f>
        <v>NEUTRAL</v>
      </c>
      <c r="M2566" s="18" t="str">
        <f>OBV!H2566</f>
        <v>CONFIRMED BULLISH</v>
      </c>
      <c r="N2566" s="21">
        <f t="shared" si="400"/>
        <v>50</v>
      </c>
      <c r="O2566" s="21">
        <f t="shared" si="401"/>
        <v>100</v>
      </c>
      <c r="P2566" s="21">
        <f t="shared" si="402"/>
        <v>50</v>
      </c>
      <c r="Q2566" s="21">
        <f t="shared" si="403"/>
        <v>83.5</v>
      </c>
      <c r="R2566" s="22">
        <f t="shared" si="404"/>
        <v>72.525000000000006</v>
      </c>
      <c r="S2566" s="22">
        <f t="shared" si="405"/>
        <v>68.375</v>
      </c>
      <c r="T2566" s="22">
        <f t="shared" si="406"/>
        <v>72.575000000000003</v>
      </c>
      <c r="U2566" s="22">
        <f t="shared" si="407"/>
        <v>70.875</v>
      </c>
      <c r="V2566" s="21">
        <f t="shared" si="408"/>
        <v>71.158333333333346</v>
      </c>
      <c r="W2566" s="21">
        <f t="shared" si="409"/>
        <v>71.087500000000006</v>
      </c>
      <c r="X2566" s="20"/>
      <c r="Y2566" s="20"/>
      <c r="Z2566" s="20"/>
    </row>
    <row r="2567" spans="1:26" ht="13.5" x14ac:dyDescent="0.25">
      <c r="A2567" s="4">
        <f>TITRES_STAT!B2570</f>
        <v>45741</v>
      </c>
      <c r="B2567" s="2">
        <f>TITRES_STAT!C2570</f>
        <v>21.5</v>
      </c>
      <c r="C2567" s="2">
        <f>RSI!I2567</f>
        <v>73.696482294860303</v>
      </c>
      <c r="D2567" s="2">
        <f>MACD!E2567</f>
        <v>-0.26163251337067273</v>
      </c>
      <c r="E2567" s="2">
        <f>MACD!F2567</f>
        <v>-0.127601743612312</v>
      </c>
      <c r="F2567" s="2">
        <f>'Moving Avg'!D2567</f>
        <v>10.34196</v>
      </c>
      <c r="G2567" s="2">
        <f>'Moving Avg'!E2567</f>
        <v>10.00896</v>
      </c>
      <c r="H2567" s="2">
        <f>'Moving Avg'!F2567</f>
        <v>9.7257800000000021</v>
      </c>
      <c r="I2567" s="2">
        <f>'Moving Avg'!G2567</f>
        <v>8.9305859999999981</v>
      </c>
      <c r="J2567" s="2">
        <f>'Moving Avg'!H2567</f>
        <v>7.561422499999999</v>
      </c>
      <c r="K2567" s="18" t="str">
        <f>OBV!F2567</f>
        <v>BEARISH</v>
      </c>
      <c r="L2567" s="18" t="str">
        <f>OBV!G2567</f>
        <v>NEUTRAL</v>
      </c>
      <c r="M2567" s="18" t="str">
        <f>OBV!H2567</f>
        <v>BEARISH DIVERGENCE</v>
      </c>
      <c r="N2567" s="21">
        <f t="shared" si="400"/>
        <v>50</v>
      </c>
      <c r="O2567" s="21">
        <f t="shared" si="401"/>
        <v>100</v>
      </c>
      <c r="P2567" s="21">
        <f t="shared" si="402"/>
        <v>50</v>
      </c>
      <c r="Q2567" s="21">
        <f t="shared" si="403"/>
        <v>16.5</v>
      </c>
      <c r="R2567" s="22">
        <f t="shared" si="404"/>
        <v>62.475000000000001</v>
      </c>
      <c r="S2567" s="22">
        <f t="shared" si="405"/>
        <v>51.625</v>
      </c>
      <c r="T2567" s="22">
        <f t="shared" si="406"/>
        <v>42.424999999999997</v>
      </c>
      <c r="U2567" s="22">
        <f t="shared" si="407"/>
        <v>54.125</v>
      </c>
      <c r="V2567" s="21">
        <f t="shared" si="408"/>
        <v>52.17499999999999</v>
      </c>
      <c r="W2567" s="21">
        <f t="shared" si="409"/>
        <v>52.662499999999994</v>
      </c>
      <c r="X2567" s="20"/>
      <c r="Y2567" s="20"/>
      <c r="Z2567" s="20"/>
    </row>
    <row r="2568" spans="1:26" ht="13.5" x14ac:dyDescent="0.25">
      <c r="A2568" s="4">
        <f>TITRES_STAT!B2571</f>
        <v>45742</v>
      </c>
      <c r="B2568" s="2">
        <f>TITRES_STAT!C2571</f>
        <v>21.72</v>
      </c>
      <c r="C2568" s="2">
        <f>RSI!I2568</f>
        <v>75.421035818180343</v>
      </c>
      <c r="D2568" s="2">
        <f>MACD!E2568</f>
        <v>-0.29964070907695906</v>
      </c>
      <c r="E2568" s="2">
        <f>MACD!F2568</f>
        <v>-0.16200953670524143</v>
      </c>
      <c r="F2568" s="2">
        <f>'Moving Avg'!D2568</f>
        <v>10.384119999999999</v>
      </c>
      <c r="G2568" s="2">
        <f>'Moving Avg'!E2568</f>
        <v>10.100950000000001</v>
      </c>
      <c r="H2568" s="2">
        <f>'Moving Avg'!F2568</f>
        <v>9.7717750000000017</v>
      </c>
      <c r="I2568" s="2">
        <f>'Moving Avg'!G2568</f>
        <v>8.9853999999999985</v>
      </c>
      <c r="J2568" s="2">
        <f>'Moving Avg'!H2568</f>
        <v>7.586286499999999</v>
      </c>
      <c r="K2568" s="18" t="str">
        <f>OBV!F2568</f>
        <v>BEARISH</v>
      </c>
      <c r="L2568" s="18" t="str">
        <f>OBV!G2568</f>
        <v>NEUTRAL</v>
      </c>
      <c r="M2568" s="18" t="str">
        <f>OBV!H2568</f>
        <v>BEARISH DIVERGENCE</v>
      </c>
      <c r="N2568" s="21">
        <f t="shared" si="400"/>
        <v>50</v>
      </c>
      <c r="O2568" s="21">
        <f t="shared" si="401"/>
        <v>100</v>
      </c>
      <c r="P2568" s="21">
        <f t="shared" si="402"/>
        <v>50</v>
      </c>
      <c r="Q2568" s="21">
        <f t="shared" si="403"/>
        <v>16.5</v>
      </c>
      <c r="R2568" s="22">
        <f t="shared" si="404"/>
        <v>62.475000000000001</v>
      </c>
      <c r="S2568" s="22">
        <f t="shared" si="405"/>
        <v>51.625</v>
      </c>
      <c r="T2568" s="22">
        <f t="shared" si="406"/>
        <v>42.424999999999997</v>
      </c>
      <c r="U2568" s="22">
        <f t="shared" si="407"/>
        <v>54.125</v>
      </c>
      <c r="V2568" s="21">
        <f t="shared" si="408"/>
        <v>52.17499999999999</v>
      </c>
      <c r="W2568" s="21">
        <f t="shared" si="409"/>
        <v>52.662499999999994</v>
      </c>
      <c r="X2568" s="20"/>
      <c r="Y2568" s="20"/>
      <c r="Z2568" s="20"/>
    </row>
    <row r="2569" spans="1:26" ht="13.5" x14ac:dyDescent="0.25">
      <c r="A2569" s="4">
        <f>TITRES_STAT!B2572</f>
        <v>45743</v>
      </c>
      <c r="B2569" s="2">
        <f>TITRES_STAT!C2572</f>
        <v>21.7</v>
      </c>
      <c r="C2569" s="2">
        <f>RSI!I2569</f>
        <v>74.94409123533211</v>
      </c>
      <c r="D2569" s="2">
        <f>MACD!E2569</f>
        <v>-0.33063014207673547</v>
      </c>
      <c r="E2569" s="2">
        <f>MACD!F2569</f>
        <v>-0.19573365777954024</v>
      </c>
      <c r="F2569" s="2">
        <f>'Moving Avg'!D2569</f>
        <v>10.379339999999999</v>
      </c>
      <c r="G2569" s="2">
        <f>'Moving Avg'!E2569</f>
        <v>10.188640000000001</v>
      </c>
      <c r="H2569" s="2">
        <f>'Moving Avg'!F2569</f>
        <v>9.8172950000000014</v>
      </c>
      <c r="I2569" s="2">
        <f>'Moving Avg'!G2569</f>
        <v>9.0385859999999987</v>
      </c>
      <c r="J2569" s="2">
        <f>'Moving Avg'!H2569</f>
        <v>7.6112174999999986</v>
      </c>
      <c r="K2569" s="18" t="str">
        <f>OBV!F2569</f>
        <v>BEARISH</v>
      </c>
      <c r="L2569" s="18" t="str">
        <f>OBV!G2569</f>
        <v>NEUTRAL</v>
      </c>
      <c r="M2569" s="18" t="str">
        <f>OBV!H2569</f>
        <v>CONFIRMED BEARISH</v>
      </c>
      <c r="N2569" s="21">
        <f t="shared" si="400"/>
        <v>50</v>
      </c>
      <c r="O2569" s="21">
        <f t="shared" si="401"/>
        <v>100</v>
      </c>
      <c r="P2569" s="21">
        <f t="shared" si="402"/>
        <v>50</v>
      </c>
      <c r="Q2569" s="21">
        <f t="shared" si="403"/>
        <v>16.5</v>
      </c>
      <c r="R2569" s="22">
        <f t="shared" si="404"/>
        <v>62.475000000000001</v>
      </c>
      <c r="S2569" s="22">
        <f t="shared" si="405"/>
        <v>51.625</v>
      </c>
      <c r="T2569" s="22">
        <f t="shared" si="406"/>
        <v>42.424999999999997</v>
      </c>
      <c r="U2569" s="22">
        <f t="shared" si="407"/>
        <v>54.125</v>
      </c>
      <c r="V2569" s="21">
        <f t="shared" si="408"/>
        <v>52.17499999999999</v>
      </c>
      <c r="W2569" s="21">
        <f t="shared" si="409"/>
        <v>52.662499999999994</v>
      </c>
      <c r="X2569" s="20"/>
      <c r="Y2569" s="20"/>
      <c r="Z2569" s="20"/>
    </row>
    <row r="2570" spans="1:26" ht="13.5" x14ac:dyDescent="0.25">
      <c r="A2570" s="4">
        <f>TITRES_STAT!B2573</f>
        <v>45744</v>
      </c>
      <c r="B2570" s="2">
        <f>TITRES_STAT!C2573</f>
        <v>21.73</v>
      </c>
      <c r="C2570" s="2">
        <f>RSI!I2570</f>
        <v>75.198336778893207</v>
      </c>
      <c r="D2570" s="2">
        <f>MACD!E2570</f>
        <v>-0.32091724608423355</v>
      </c>
      <c r="E2570" s="2">
        <f>MACD!F2570</f>
        <v>-0.22077037544047892</v>
      </c>
      <c r="F2570" s="2">
        <f>'Moving Avg'!D2570</f>
        <v>10.40138</v>
      </c>
      <c r="G2570" s="2">
        <f>'Moving Avg'!E2570</f>
        <v>10.25093</v>
      </c>
      <c r="H2570" s="2">
        <f>'Moving Avg'!F2570</f>
        <v>9.8613750000000007</v>
      </c>
      <c r="I2570" s="2">
        <f>'Moving Avg'!G2570</f>
        <v>9.0925379999999976</v>
      </c>
      <c r="J2570" s="2">
        <f>'Moving Avg'!H2570</f>
        <v>7.6359904999999992</v>
      </c>
      <c r="K2570" s="18" t="str">
        <f>OBV!F2570</f>
        <v>BEARISH</v>
      </c>
      <c r="L2570" s="18" t="str">
        <f>OBV!G2570</f>
        <v>NEUTRAL</v>
      </c>
      <c r="M2570" s="18" t="str">
        <f>OBV!H2570</f>
        <v>BEARISH DIVERGENCE</v>
      </c>
      <c r="N2570" s="21">
        <f t="shared" si="400"/>
        <v>50</v>
      </c>
      <c r="O2570" s="21">
        <f t="shared" si="401"/>
        <v>100</v>
      </c>
      <c r="P2570" s="21">
        <f t="shared" si="402"/>
        <v>50</v>
      </c>
      <c r="Q2570" s="21">
        <f t="shared" si="403"/>
        <v>16.5</v>
      </c>
      <c r="R2570" s="22">
        <f t="shared" si="404"/>
        <v>62.475000000000001</v>
      </c>
      <c r="S2570" s="22">
        <f t="shared" si="405"/>
        <v>51.625</v>
      </c>
      <c r="T2570" s="22">
        <f t="shared" si="406"/>
        <v>42.424999999999997</v>
      </c>
      <c r="U2570" s="22">
        <f t="shared" si="407"/>
        <v>54.125</v>
      </c>
      <c r="V2570" s="21">
        <f t="shared" si="408"/>
        <v>52.17499999999999</v>
      </c>
      <c r="W2570" s="21">
        <f t="shared" si="409"/>
        <v>52.662499999999994</v>
      </c>
      <c r="X2570" s="20"/>
      <c r="Y2570" s="20"/>
      <c r="Z2570" s="20"/>
    </row>
    <row r="2571" spans="1:26" ht="13.5" x14ac:dyDescent="0.25">
      <c r="A2571" s="4">
        <f>TITRES_STAT!B2574</f>
        <v>45749</v>
      </c>
      <c r="B2571" s="2">
        <f>TITRES_STAT!C2574</f>
        <v>21.6</v>
      </c>
      <c r="C2571" s="2">
        <f>RSI!I2571</f>
        <v>71.780987933267468</v>
      </c>
      <c r="D2571" s="2">
        <f>MACD!E2571</f>
        <v>-0.30918016522305081</v>
      </c>
      <c r="E2571" s="2">
        <f>MACD!F2571</f>
        <v>-0.23845233339699332</v>
      </c>
      <c r="F2571" s="2">
        <f>'Moving Avg'!D2571</f>
        <v>10.37358</v>
      </c>
      <c r="G2571" s="2">
        <f>'Moving Avg'!E2571</f>
        <v>10.305069999999999</v>
      </c>
      <c r="H2571" s="2">
        <f>'Moving Avg'!F2571</f>
        <v>9.9047350000000023</v>
      </c>
      <c r="I2571" s="2">
        <f>'Moving Avg'!G2571</f>
        <v>9.1448599999999995</v>
      </c>
      <c r="J2571" s="2">
        <f>'Moving Avg'!H2571</f>
        <v>7.659535</v>
      </c>
      <c r="K2571" s="18" t="str">
        <f>OBV!F2571</f>
        <v>BEARISH</v>
      </c>
      <c r="L2571" s="18" t="str">
        <f>OBV!G2571</f>
        <v>NEUTRAL</v>
      </c>
      <c r="M2571" s="18" t="str">
        <f>OBV!H2571</f>
        <v>CONFIRMED BEARISH</v>
      </c>
      <c r="N2571" s="21">
        <f t="shared" si="400"/>
        <v>50</v>
      </c>
      <c r="O2571" s="21">
        <f t="shared" si="401"/>
        <v>100</v>
      </c>
      <c r="P2571" s="21">
        <f t="shared" si="402"/>
        <v>50</v>
      </c>
      <c r="Q2571" s="21">
        <f t="shared" si="403"/>
        <v>16.5</v>
      </c>
      <c r="R2571" s="22">
        <f t="shared" si="404"/>
        <v>62.475000000000001</v>
      </c>
      <c r="S2571" s="22">
        <f t="shared" si="405"/>
        <v>51.625</v>
      </c>
      <c r="T2571" s="22">
        <f t="shared" si="406"/>
        <v>42.424999999999997</v>
      </c>
      <c r="U2571" s="22">
        <f t="shared" si="407"/>
        <v>54.125</v>
      </c>
      <c r="V2571" s="21">
        <f t="shared" si="408"/>
        <v>52.17499999999999</v>
      </c>
      <c r="W2571" s="21">
        <f t="shared" si="409"/>
        <v>52.662499999999994</v>
      </c>
      <c r="X2571" s="20"/>
      <c r="Y2571" s="20"/>
      <c r="Z2571" s="20"/>
    </row>
    <row r="2572" spans="1:26" ht="13.5" x14ac:dyDescent="0.25">
      <c r="A2572" s="4">
        <f>TITRES_STAT!B2575</f>
        <v>45750</v>
      </c>
      <c r="B2572" s="2">
        <f>TITRES_STAT!C2575</f>
        <v>21.58</v>
      </c>
      <c r="C2572" s="2">
        <f>RSI!I2572</f>
        <v>71.249269474842322</v>
      </c>
      <c r="D2572" s="2">
        <f>MACD!E2572</f>
        <v>-0.30708096893325632</v>
      </c>
      <c r="E2572" s="2">
        <f>MACD!F2572</f>
        <v>-0.2521780605042459</v>
      </c>
      <c r="F2572" s="2">
        <f>'Moving Avg'!D2572</f>
        <v>10.381260000000001</v>
      </c>
      <c r="G2572" s="2">
        <f>'Moving Avg'!E2572</f>
        <v>10.361609999999999</v>
      </c>
      <c r="H2572" s="2">
        <f>'Moving Avg'!F2572</f>
        <v>9.9476200000000006</v>
      </c>
      <c r="I2572" s="2">
        <f>'Moving Avg'!G2572</f>
        <v>9.1954600000000006</v>
      </c>
      <c r="J2572" s="2">
        <f>'Moving Avg'!H2572</f>
        <v>7.6819999999999995</v>
      </c>
      <c r="K2572" s="18" t="str">
        <f>OBV!F2572</f>
        <v>BEARISH</v>
      </c>
      <c r="L2572" s="18" t="str">
        <f>OBV!G2572</f>
        <v>NEUTRAL</v>
      </c>
      <c r="M2572" s="18" t="str">
        <f>OBV!H2572</f>
        <v>BEARISH DIVERGENCE</v>
      </c>
      <c r="N2572" s="21">
        <f t="shared" si="400"/>
        <v>50</v>
      </c>
      <c r="O2572" s="21">
        <f t="shared" si="401"/>
        <v>100</v>
      </c>
      <c r="P2572" s="21">
        <f t="shared" si="402"/>
        <v>50</v>
      </c>
      <c r="Q2572" s="21">
        <f t="shared" si="403"/>
        <v>16.5</v>
      </c>
      <c r="R2572" s="22">
        <f t="shared" si="404"/>
        <v>62.475000000000001</v>
      </c>
      <c r="S2572" s="22">
        <f t="shared" si="405"/>
        <v>51.625</v>
      </c>
      <c r="T2572" s="22">
        <f t="shared" si="406"/>
        <v>42.424999999999997</v>
      </c>
      <c r="U2572" s="22">
        <f t="shared" si="407"/>
        <v>54.125</v>
      </c>
      <c r="V2572" s="21">
        <f t="shared" si="408"/>
        <v>52.17499999999999</v>
      </c>
      <c r="W2572" s="21">
        <f t="shared" si="409"/>
        <v>52.662499999999994</v>
      </c>
      <c r="X2572" s="20"/>
      <c r="Y2572" s="20"/>
      <c r="Z2572" s="20"/>
    </row>
    <row r="2573" spans="1:26" ht="13.5" x14ac:dyDescent="0.25">
      <c r="A2573" s="4">
        <f>TITRES_STAT!B2576</f>
        <v>45751</v>
      </c>
      <c r="B2573" s="2">
        <f>TITRES_STAT!C2576</f>
        <v>21.5</v>
      </c>
      <c r="C2573" s="2">
        <f>RSI!I2573</f>
        <v>69.023592328144787</v>
      </c>
      <c r="D2573" s="2">
        <f>MACD!E2573</f>
        <v>-0.24067412319130099</v>
      </c>
      <c r="E2573" s="2">
        <f>MACD!F2573</f>
        <v>-0.24987727304165691</v>
      </c>
      <c r="F2573" s="2">
        <f>'Moving Avg'!D2573</f>
        <v>10.36018</v>
      </c>
      <c r="G2573" s="2">
        <f>'Moving Avg'!E2573</f>
        <v>10.372149999999998</v>
      </c>
      <c r="H2573" s="2">
        <f>'Moving Avg'!F2573</f>
        <v>9.9931400000000004</v>
      </c>
      <c r="I2573" s="2">
        <f>'Moving Avg'!G2573</f>
        <v>9.2457700000000003</v>
      </c>
      <c r="J2573" s="2">
        <f>'Moving Avg'!H2573</f>
        <v>7.7034704999999981</v>
      </c>
      <c r="K2573" s="18" t="str">
        <f>OBV!F2573</f>
        <v>BEARISH</v>
      </c>
      <c r="L2573" s="18" t="str">
        <f>OBV!G2573</f>
        <v>NEUTRAL</v>
      </c>
      <c r="M2573" s="18" t="str">
        <f>OBV!H2573</f>
        <v>CONFIRMED BEARISH</v>
      </c>
      <c r="N2573" s="21">
        <f t="shared" si="400"/>
        <v>50</v>
      </c>
      <c r="O2573" s="21">
        <f t="shared" si="401"/>
        <v>100</v>
      </c>
      <c r="P2573" s="21">
        <f t="shared" si="402"/>
        <v>50</v>
      </c>
      <c r="Q2573" s="21">
        <f t="shared" si="403"/>
        <v>16.5</v>
      </c>
      <c r="R2573" s="22">
        <f t="shared" si="404"/>
        <v>62.475000000000001</v>
      </c>
      <c r="S2573" s="22">
        <f t="shared" si="405"/>
        <v>51.625</v>
      </c>
      <c r="T2573" s="22">
        <f t="shared" si="406"/>
        <v>42.424999999999997</v>
      </c>
      <c r="U2573" s="22">
        <f t="shared" si="407"/>
        <v>54.125</v>
      </c>
      <c r="V2573" s="21">
        <f t="shared" si="408"/>
        <v>52.17499999999999</v>
      </c>
      <c r="W2573" s="21">
        <f t="shared" si="409"/>
        <v>52.662499999999994</v>
      </c>
      <c r="X2573" s="20"/>
      <c r="Y2573" s="20"/>
      <c r="Z2573" s="20"/>
    </row>
    <row r="2574" spans="1:26" ht="13.5" x14ac:dyDescent="0.25">
      <c r="A2574" s="4">
        <f>TITRES_STAT!B2577</f>
        <v>45754</v>
      </c>
      <c r="B2574" s="2">
        <f>TITRES_STAT!C2577</f>
        <v>21.5</v>
      </c>
      <c r="C2574" s="2">
        <f>RSI!I2574</f>
        <v>69.023592328144787</v>
      </c>
      <c r="D2574" s="2">
        <f>MACD!E2574</f>
        <v>-0.1524582283998388</v>
      </c>
      <c r="E2574" s="2">
        <f>MACD!F2574</f>
        <v>-0.23039346411329331</v>
      </c>
      <c r="F2574" s="2">
        <f>'Moving Avg'!D2574</f>
        <v>10.340999999999999</v>
      </c>
      <c r="G2574" s="2">
        <f>'Moving Avg'!E2574</f>
        <v>10.36017</v>
      </c>
      <c r="H2574" s="2">
        <f>'Moving Avg'!F2574</f>
        <v>10.038660000000002</v>
      </c>
      <c r="I2574" s="2">
        <f>'Moving Avg'!G2574</f>
        <v>9.2951219999999992</v>
      </c>
      <c r="J2574" s="2">
        <f>'Moving Avg'!H2574</f>
        <v>7.7244824999999979</v>
      </c>
      <c r="K2574" s="18" t="str">
        <f>OBV!F2574</f>
        <v>BEARISH</v>
      </c>
      <c r="L2574" s="18" t="str">
        <f>OBV!G2574</f>
        <v>NEUTRAL</v>
      </c>
      <c r="M2574" s="18" t="str">
        <f>OBV!H2574</f>
        <v>CONFIRMED BEARISH</v>
      </c>
      <c r="N2574" s="21">
        <f t="shared" si="400"/>
        <v>50</v>
      </c>
      <c r="O2574" s="21">
        <f t="shared" si="401"/>
        <v>100</v>
      </c>
      <c r="P2574" s="21">
        <f t="shared" si="402"/>
        <v>50</v>
      </c>
      <c r="Q2574" s="21">
        <f t="shared" si="403"/>
        <v>16.5</v>
      </c>
      <c r="R2574" s="22">
        <f t="shared" si="404"/>
        <v>62.475000000000001</v>
      </c>
      <c r="S2574" s="22">
        <f t="shared" si="405"/>
        <v>51.625</v>
      </c>
      <c r="T2574" s="22">
        <f t="shared" si="406"/>
        <v>42.424999999999997</v>
      </c>
      <c r="U2574" s="22">
        <f t="shared" si="407"/>
        <v>54.125</v>
      </c>
      <c r="V2574" s="21">
        <f t="shared" si="408"/>
        <v>52.17499999999999</v>
      </c>
      <c r="W2574" s="21">
        <f t="shared" si="409"/>
        <v>52.662499999999994</v>
      </c>
      <c r="X2574" s="20"/>
      <c r="Y2574" s="20"/>
      <c r="Z2574" s="20"/>
    </row>
    <row r="2575" spans="1:26" ht="13.5" x14ac:dyDescent="0.25">
      <c r="A2575" s="4">
        <f>TITRES_STAT!B2578</f>
        <v>45755</v>
      </c>
      <c r="B2575" s="2">
        <f>TITRES_STAT!C2578</f>
        <v>21.45</v>
      </c>
      <c r="C2575" s="2">
        <f>RSI!I2575</f>
        <v>67.5015335178188</v>
      </c>
      <c r="D2575" s="2">
        <f>MACD!E2575</f>
        <v>-9.6900952099979065E-2</v>
      </c>
      <c r="E2575" s="2">
        <f>MACD!F2575</f>
        <v>-0.20369496171063048</v>
      </c>
      <c r="F2575" s="2">
        <f>'Moving Avg'!D2575</f>
        <v>10.31418</v>
      </c>
      <c r="G2575" s="2">
        <f>'Moving Avg'!E2575</f>
        <v>10.35778</v>
      </c>
      <c r="H2575" s="2">
        <f>'Moving Avg'!F2575</f>
        <v>10.082985000000003</v>
      </c>
      <c r="I2575" s="2">
        <f>'Moving Avg'!G2575</f>
        <v>9.3411220000000004</v>
      </c>
      <c r="J2575" s="2">
        <f>'Moving Avg'!H2575</f>
        <v>7.7460629999999977</v>
      </c>
      <c r="K2575" s="18" t="str">
        <f>OBV!F2575</f>
        <v>BEARISH</v>
      </c>
      <c r="L2575" s="18" t="str">
        <f>OBV!G2575</f>
        <v>NEUTRAL</v>
      </c>
      <c r="M2575" s="18" t="str">
        <f>OBV!H2575</f>
        <v>CONFIRMED BEARISH</v>
      </c>
      <c r="N2575" s="21">
        <f t="shared" si="400"/>
        <v>50</v>
      </c>
      <c r="O2575" s="21">
        <f t="shared" si="401"/>
        <v>100</v>
      </c>
      <c r="P2575" s="21">
        <f t="shared" si="402"/>
        <v>50</v>
      </c>
      <c r="Q2575" s="21">
        <f t="shared" si="403"/>
        <v>16.5</v>
      </c>
      <c r="R2575" s="22">
        <f t="shared" si="404"/>
        <v>62.475000000000001</v>
      </c>
      <c r="S2575" s="22">
        <f t="shared" si="405"/>
        <v>51.625</v>
      </c>
      <c r="T2575" s="22">
        <f t="shared" si="406"/>
        <v>42.424999999999997</v>
      </c>
      <c r="U2575" s="22">
        <f t="shared" si="407"/>
        <v>54.125</v>
      </c>
      <c r="V2575" s="21">
        <f t="shared" si="408"/>
        <v>52.17499999999999</v>
      </c>
      <c r="W2575" s="21">
        <f t="shared" si="409"/>
        <v>52.662499999999994</v>
      </c>
      <c r="X2575" s="20"/>
      <c r="Y2575" s="20"/>
      <c r="Z2575" s="20"/>
    </row>
    <row r="2576" spans="1:26" ht="13.5" x14ac:dyDescent="0.25">
      <c r="A2576" s="4">
        <f>TITRES_STAT!B2579</f>
        <v>45757</v>
      </c>
      <c r="B2576" s="2">
        <f>TITRES_STAT!C2579</f>
        <v>21.3</v>
      </c>
      <c r="C2576" s="2">
        <f>RSI!I2576</f>
        <v>63.000680909845855</v>
      </c>
      <c r="D2576" s="2">
        <f>MACD!E2576</f>
        <v>-1.7916750416612004E-2</v>
      </c>
      <c r="E2576" s="2">
        <f>MACD!F2576</f>
        <v>-0.16653931945182679</v>
      </c>
      <c r="F2576" s="2">
        <f>'Moving Avg'!D2576</f>
        <v>10.285439999999999</v>
      </c>
      <c r="G2576" s="2">
        <f>'Moving Avg'!E2576</f>
        <v>10.329509999999999</v>
      </c>
      <c r="H2576" s="2">
        <f>'Moving Avg'!F2576</f>
        <v>10.123715000000001</v>
      </c>
      <c r="I2576" s="2">
        <f>'Moving Avg'!G2576</f>
        <v>9.3799339999999987</v>
      </c>
      <c r="J2576" s="2">
        <f>'Moving Avg'!H2576</f>
        <v>7.7672149999999975</v>
      </c>
      <c r="K2576" s="18" t="str">
        <f>OBV!F2576</f>
        <v>BEARISH</v>
      </c>
      <c r="L2576" s="18" t="str">
        <f>OBV!G2576</f>
        <v>NEUTRAL</v>
      </c>
      <c r="M2576" s="18" t="str">
        <f>OBV!H2576</f>
        <v>CONFIRMED BEARISH</v>
      </c>
      <c r="N2576" s="21">
        <f t="shared" si="400"/>
        <v>50</v>
      </c>
      <c r="O2576" s="21">
        <f t="shared" si="401"/>
        <v>100</v>
      </c>
      <c r="P2576" s="21">
        <f t="shared" si="402"/>
        <v>50</v>
      </c>
      <c r="Q2576" s="21">
        <f t="shared" si="403"/>
        <v>16.5</v>
      </c>
      <c r="R2576" s="22">
        <f t="shared" si="404"/>
        <v>62.475000000000001</v>
      </c>
      <c r="S2576" s="22">
        <f t="shared" si="405"/>
        <v>51.625</v>
      </c>
      <c r="T2576" s="22">
        <f t="shared" si="406"/>
        <v>42.424999999999997</v>
      </c>
      <c r="U2576" s="22">
        <f t="shared" si="407"/>
        <v>54.125</v>
      </c>
      <c r="V2576" s="21">
        <f t="shared" si="408"/>
        <v>52.17499999999999</v>
      </c>
      <c r="W2576" s="21">
        <f t="shared" si="409"/>
        <v>52.662499999999994</v>
      </c>
      <c r="X2576" s="20"/>
      <c r="Y2576" s="20"/>
      <c r="Z2576" s="20"/>
    </row>
    <row r="2577" spans="1:26" ht="13.5" x14ac:dyDescent="0.25">
      <c r="A2577" s="4">
        <f>TITRES_STAT!B2580</f>
        <v>45758</v>
      </c>
      <c r="B2577" s="2">
        <f>TITRES_STAT!C2580</f>
        <v>21.5</v>
      </c>
      <c r="C2577" s="2">
        <f>RSI!I2577</f>
        <v>66.231510748582224</v>
      </c>
      <c r="D2577" s="2">
        <f>MACD!E2577</f>
        <v>1.1541148342910645E-2</v>
      </c>
      <c r="E2577" s="2">
        <f>MACD!F2577</f>
        <v>-0.1309232258928793</v>
      </c>
      <c r="F2577" s="2">
        <f>'Moving Avg'!D2577</f>
        <v>10.277760000000001</v>
      </c>
      <c r="G2577" s="2">
        <f>'Moving Avg'!E2577</f>
        <v>10.329509999999999</v>
      </c>
      <c r="H2577" s="2">
        <f>'Moving Avg'!F2577</f>
        <v>10.169235000000002</v>
      </c>
      <c r="I2577" s="2">
        <f>'Moving Avg'!G2577</f>
        <v>9.4229619999999983</v>
      </c>
      <c r="J2577" s="2">
        <f>'Moving Avg'!H2577</f>
        <v>7.7886854999999979</v>
      </c>
      <c r="K2577" s="18" t="str">
        <f>OBV!F2577</f>
        <v>BEARISH</v>
      </c>
      <c r="L2577" s="18" t="str">
        <f>OBV!G2577</f>
        <v>NEUTRAL</v>
      </c>
      <c r="M2577" s="18" t="str">
        <f>OBV!H2577</f>
        <v>CONFIRMED BEARISH</v>
      </c>
      <c r="N2577" s="21">
        <f t="shared" si="400"/>
        <v>50</v>
      </c>
      <c r="O2577" s="21">
        <f t="shared" si="401"/>
        <v>100</v>
      </c>
      <c r="P2577" s="21">
        <f t="shared" si="402"/>
        <v>50</v>
      </c>
      <c r="Q2577" s="21">
        <f t="shared" si="403"/>
        <v>16.5</v>
      </c>
      <c r="R2577" s="22">
        <f t="shared" si="404"/>
        <v>62.475000000000001</v>
      </c>
      <c r="S2577" s="22">
        <f t="shared" si="405"/>
        <v>51.625</v>
      </c>
      <c r="T2577" s="22">
        <f t="shared" si="406"/>
        <v>42.424999999999997</v>
      </c>
      <c r="U2577" s="22">
        <f t="shared" si="407"/>
        <v>54.125</v>
      </c>
      <c r="V2577" s="21">
        <f t="shared" si="408"/>
        <v>52.17499999999999</v>
      </c>
      <c r="W2577" s="21">
        <f t="shared" si="409"/>
        <v>52.662499999999994</v>
      </c>
      <c r="X2577" s="20"/>
      <c r="Y2577" s="20"/>
      <c r="Z2577" s="20"/>
    </row>
    <row r="2578" spans="1:26" ht="13.5" x14ac:dyDescent="0.25">
      <c r="A2578" s="4">
        <f>TITRES_STAT!B2581</f>
        <v>45761</v>
      </c>
      <c r="B2578" s="2">
        <f>TITRES_STAT!C2581</f>
        <v>21.37</v>
      </c>
      <c r="C2578" s="2">
        <f>RSI!I2578</f>
        <v>62.414585413634413</v>
      </c>
      <c r="D2578" s="2">
        <f>MACD!E2578</f>
        <v>5.5319375025238315E-2</v>
      </c>
      <c r="E2578" s="2">
        <f>MACD!F2578</f>
        <v>-9.367470570925579E-2</v>
      </c>
      <c r="F2578" s="2">
        <f>'Moving Avg'!D2578</f>
        <v>10.2653</v>
      </c>
      <c r="G2578" s="2">
        <f>'Moving Avg'!E2578</f>
        <v>10.31274</v>
      </c>
      <c r="H2578" s="2">
        <f>'Moving Avg'!F2578</f>
        <v>10.206845</v>
      </c>
      <c r="I2578" s="2">
        <f>'Moving Avg'!G2578</f>
        <v>9.4657979999999995</v>
      </c>
      <c r="J2578" s="2">
        <f>'Moving Avg'!H2578</f>
        <v>7.809844499999997</v>
      </c>
      <c r="K2578" s="18" t="str">
        <f>OBV!F2578</f>
        <v>BEARISH</v>
      </c>
      <c r="L2578" s="18" t="str">
        <f>OBV!G2578</f>
        <v>NEUTRAL</v>
      </c>
      <c r="M2578" s="18" t="str">
        <f>OBV!H2578</f>
        <v>CONFIRMED BEARISH</v>
      </c>
      <c r="N2578" s="21">
        <f t="shared" si="400"/>
        <v>50</v>
      </c>
      <c r="O2578" s="21">
        <f t="shared" si="401"/>
        <v>100</v>
      </c>
      <c r="P2578" s="21">
        <f t="shared" si="402"/>
        <v>50</v>
      </c>
      <c r="Q2578" s="21">
        <f t="shared" si="403"/>
        <v>16.5</v>
      </c>
      <c r="R2578" s="22">
        <f t="shared" si="404"/>
        <v>62.475000000000001</v>
      </c>
      <c r="S2578" s="22">
        <f t="shared" si="405"/>
        <v>51.625</v>
      </c>
      <c r="T2578" s="22">
        <f t="shared" si="406"/>
        <v>42.424999999999997</v>
      </c>
      <c r="U2578" s="22">
        <f t="shared" si="407"/>
        <v>54.125</v>
      </c>
      <c r="V2578" s="21">
        <f t="shared" si="408"/>
        <v>52.17499999999999</v>
      </c>
      <c r="W2578" s="21">
        <f t="shared" si="409"/>
        <v>52.662499999999994</v>
      </c>
      <c r="X2578" s="20"/>
      <c r="Y2578" s="20"/>
      <c r="Z2578" s="20"/>
    </row>
    <row r="2579" spans="1:26" ht="13.5" x14ac:dyDescent="0.25">
      <c r="A2579" s="4">
        <f>TITRES_STAT!B2582</f>
        <v>45762</v>
      </c>
      <c r="B2579" s="2">
        <f>TITRES_STAT!C2582</f>
        <v>21.43</v>
      </c>
      <c r="C2579" s="2">
        <f>RSI!I2579</f>
        <v>63.46285441470777</v>
      </c>
      <c r="D2579" s="2">
        <f>MACD!E2579</f>
        <v>8.7304374562386045E-2</v>
      </c>
      <c r="E2579" s="2">
        <f>MACD!F2579</f>
        <v>-5.7478889654927437E-2</v>
      </c>
      <c r="F2579" s="2">
        <f>'Moving Avg'!D2579</f>
        <v>10.258599999999999</v>
      </c>
      <c r="G2579" s="2">
        <f>'Moving Avg'!E2579</f>
        <v>10.299799999999999</v>
      </c>
      <c r="H2579" s="2">
        <f>'Moving Avg'!F2579</f>
        <v>10.244220000000002</v>
      </c>
      <c r="I2579" s="2">
        <f>'Moving Avg'!G2579</f>
        <v>9.5092099999999977</v>
      </c>
      <c r="J2579" s="2">
        <f>'Moving Avg'!H2579</f>
        <v>7.8312619999999971</v>
      </c>
      <c r="K2579" s="18" t="str">
        <f>OBV!F2579</f>
        <v>BEARISH</v>
      </c>
      <c r="L2579" s="18" t="str">
        <f>OBV!G2579</f>
        <v>NEUTRAL</v>
      </c>
      <c r="M2579" s="18" t="str">
        <f>OBV!H2579</f>
        <v>CONFIRMED BEARISH</v>
      </c>
      <c r="N2579" s="21">
        <f t="shared" si="400"/>
        <v>50</v>
      </c>
      <c r="O2579" s="21">
        <f t="shared" si="401"/>
        <v>100</v>
      </c>
      <c r="P2579" s="21">
        <f t="shared" si="402"/>
        <v>50</v>
      </c>
      <c r="Q2579" s="21">
        <f t="shared" si="403"/>
        <v>16.5</v>
      </c>
      <c r="R2579" s="22">
        <f t="shared" si="404"/>
        <v>62.475000000000001</v>
      </c>
      <c r="S2579" s="22">
        <f t="shared" si="405"/>
        <v>51.625</v>
      </c>
      <c r="T2579" s="22">
        <f t="shared" si="406"/>
        <v>42.424999999999997</v>
      </c>
      <c r="U2579" s="22">
        <f t="shared" si="407"/>
        <v>54.125</v>
      </c>
      <c r="V2579" s="21">
        <f t="shared" si="408"/>
        <v>52.17499999999999</v>
      </c>
      <c r="W2579" s="21">
        <f t="shared" si="409"/>
        <v>52.662499999999994</v>
      </c>
      <c r="X2579" s="20"/>
      <c r="Y2579" s="20"/>
      <c r="Z2579" s="20"/>
    </row>
    <row r="2580" spans="1:26" ht="13.5" x14ac:dyDescent="0.25">
      <c r="A2580" s="4">
        <f>TITRES_STAT!B2583</f>
        <v>45763</v>
      </c>
      <c r="B2580" s="2">
        <f>TITRES_STAT!C2583</f>
        <v>22.71</v>
      </c>
      <c r="C2580" s="2">
        <f>RSI!I2580</f>
        <v>77.716019757380266</v>
      </c>
      <c r="D2580" s="2">
        <f>MACD!E2580</f>
        <v>6.961393973180563E-2</v>
      </c>
      <c r="E2580" s="2">
        <f>MACD!F2580</f>
        <v>-3.2060323777580828E-2</v>
      </c>
      <c r="F2580" s="2">
        <f>'Moving Avg'!D2580</f>
        <v>10.379340000000001</v>
      </c>
      <c r="G2580" s="2">
        <f>'Moving Avg'!E2580</f>
        <v>10.346760000000002</v>
      </c>
      <c r="H2580" s="2">
        <f>'Moving Avg'!F2580</f>
        <v>10.298844999999998</v>
      </c>
      <c r="I2580" s="2">
        <f>'Moving Avg'!G2580</f>
        <v>9.5640239999999999</v>
      </c>
      <c r="J2580" s="2">
        <f>'Moving Avg'!H2580</f>
        <v>7.8553334999999969</v>
      </c>
      <c r="K2580" s="18" t="str">
        <f>OBV!F2580</f>
        <v>BULLISH</v>
      </c>
      <c r="L2580" s="18" t="str">
        <f>OBV!G2580</f>
        <v>NEUTRAL</v>
      </c>
      <c r="M2580" s="18" t="str">
        <f>OBV!H2580</f>
        <v>CONFIRMED BULLISH</v>
      </c>
      <c r="N2580" s="21">
        <f t="shared" si="400"/>
        <v>50</v>
      </c>
      <c r="O2580" s="21">
        <f t="shared" si="401"/>
        <v>100</v>
      </c>
      <c r="P2580" s="21">
        <f t="shared" si="402"/>
        <v>50</v>
      </c>
      <c r="Q2580" s="21">
        <f t="shared" si="403"/>
        <v>83.5</v>
      </c>
      <c r="R2580" s="22">
        <f t="shared" si="404"/>
        <v>72.525000000000006</v>
      </c>
      <c r="S2580" s="22">
        <f t="shared" si="405"/>
        <v>68.375</v>
      </c>
      <c r="T2580" s="22">
        <f t="shared" si="406"/>
        <v>72.575000000000003</v>
      </c>
      <c r="U2580" s="22">
        <f t="shared" si="407"/>
        <v>70.875</v>
      </c>
      <c r="V2580" s="21">
        <f t="shared" si="408"/>
        <v>71.158333333333346</v>
      </c>
      <c r="W2580" s="21">
        <f t="shared" si="409"/>
        <v>71.087500000000006</v>
      </c>
      <c r="X2580" s="20"/>
      <c r="Y2580" s="20"/>
      <c r="Z2580" s="20"/>
    </row>
    <row r="2581" spans="1:26" ht="13.5" x14ac:dyDescent="0.25">
      <c r="A2581" s="4">
        <f>TITRES_STAT!B2584</f>
        <v>45764</v>
      </c>
      <c r="B2581" s="2">
        <f>TITRES_STAT!C2584</f>
        <v>23.44</v>
      </c>
      <c r="C2581" s="2">
        <f>RSI!I2581</f>
        <v>82.023420599578373</v>
      </c>
      <c r="D2581" s="2">
        <f>MACD!E2581</f>
        <v>1.4113297745090847E-2</v>
      </c>
      <c r="E2581" s="2">
        <f>MACD!F2581</f>
        <v>-2.2825599473046493E-2</v>
      </c>
      <c r="F2581" s="2">
        <f>'Moving Avg'!D2581</f>
        <v>10.58442</v>
      </c>
      <c r="G2581" s="2">
        <f>'Moving Avg'!E2581</f>
        <v>10.434930000000001</v>
      </c>
      <c r="H2581" s="2">
        <f>'Moving Avg'!F2581</f>
        <v>10.37</v>
      </c>
      <c r="I2581" s="2">
        <f>'Moving Avg'!G2581</f>
        <v>9.6267939999999985</v>
      </c>
      <c r="J2581" s="2">
        <f>'Moving Avg'!H2581</f>
        <v>7.8813144999999967</v>
      </c>
      <c r="K2581" s="18" t="str">
        <f>OBV!F2581</f>
        <v>BULLISH</v>
      </c>
      <c r="L2581" s="18" t="str">
        <f>OBV!G2581</f>
        <v>NEUTRAL</v>
      </c>
      <c r="M2581" s="18" t="str">
        <f>OBV!H2581</f>
        <v>CONFIRMED BULLISH</v>
      </c>
      <c r="N2581" s="21">
        <f t="shared" si="400"/>
        <v>50</v>
      </c>
      <c r="O2581" s="21">
        <f t="shared" si="401"/>
        <v>100</v>
      </c>
      <c r="P2581" s="21">
        <f t="shared" si="402"/>
        <v>50</v>
      </c>
      <c r="Q2581" s="21">
        <f t="shared" si="403"/>
        <v>83.5</v>
      </c>
      <c r="R2581" s="22">
        <f t="shared" si="404"/>
        <v>72.525000000000006</v>
      </c>
      <c r="S2581" s="22">
        <f t="shared" si="405"/>
        <v>68.375</v>
      </c>
      <c r="T2581" s="22">
        <f t="shared" si="406"/>
        <v>72.575000000000003</v>
      </c>
      <c r="U2581" s="22">
        <f t="shared" si="407"/>
        <v>70.875</v>
      </c>
      <c r="V2581" s="21">
        <f t="shared" si="408"/>
        <v>71.158333333333346</v>
      </c>
      <c r="W2581" s="21">
        <f t="shared" si="409"/>
        <v>71.087500000000006</v>
      </c>
      <c r="X2581" s="20"/>
      <c r="Y2581" s="20"/>
      <c r="Z2581" s="20"/>
    </row>
    <row r="2582" spans="1:26" ht="13.5" x14ac:dyDescent="0.25">
      <c r="A2582" s="4">
        <f>TITRES_STAT!B2585</f>
        <v>45765</v>
      </c>
      <c r="B2582" s="2">
        <f>TITRES_STAT!C2585</f>
        <v>22.2</v>
      </c>
      <c r="C2582" s="2">
        <f>RSI!I2582</f>
        <v>60.596214612736887</v>
      </c>
      <c r="D2582" s="2">
        <f>MACD!E2582</f>
        <v>2.9744665846145324E-3</v>
      </c>
      <c r="E2582" s="2">
        <f>MACD!F2582</f>
        <v>-1.7665586261514286E-2</v>
      </c>
      <c r="F2582" s="2">
        <f>'Moving Avg'!D2582</f>
        <v>10.651499999999999</v>
      </c>
      <c r="G2582" s="2">
        <f>'Moving Avg'!E2582</f>
        <v>10.464630000000001</v>
      </c>
      <c r="H2582" s="2">
        <f>'Moving Avg'!F2582</f>
        <v>10.413119999999999</v>
      </c>
      <c r="I2582" s="2">
        <f>'Moving Avg'!G2582</f>
        <v>9.6777739999999994</v>
      </c>
      <c r="J2582" s="2">
        <f>'Moving Avg'!H2582</f>
        <v>7.9040034999999955</v>
      </c>
      <c r="K2582" s="18" t="str">
        <f>OBV!F2582</f>
        <v>BULLISH</v>
      </c>
      <c r="L2582" s="18" t="str">
        <f>OBV!G2582</f>
        <v>NEUTRAL</v>
      </c>
      <c r="M2582" s="18" t="str">
        <f>OBV!H2582</f>
        <v>CONFIRMED BULLISH</v>
      </c>
      <c r="N2582" s="21">
        <f t="shared" si="400"/>
        <v>50</v>
      </c>
      <c r="O2582" s="21">
        <f t="shared" si="401"/>
        <v>100</v>
      </c>
      <c r="P2582" s="21">
        <f t="shared" si="402"/>
        <v>50</v>
      </c>
      <c r="Q2582" s="21">
        <f t="shared" si="403"/>
        <v>83.5</v>
      </c>
      <c r="R2582" s="22">
        <f t="shared" si="404"/>
        <v>72.525000000000006</v>
      </c>
      <c r="S2582" s="22">
        <f t="shared" si="405"/>
        <v>68.375</v>
      </c>
      <c r="T2582" s="22">
        <f t="shared" si="406"/>
        <v>72.575000000000003</v>
      </c>
      <c r="U2582" s="22">
        <f t="shared" si="407"/>
        <v>70.875</v>
      </c>
      <c r="V2582" s="21">
        <f t="shared" si="408"/>
        <v>71.158333333333346</v>
      </c>
      <c r="W2582" s="21">
        <f t="shared" si="409"/>
        <v>71.087500000000006</v>
      </c>
      <c r="X2582" s="20"/>
      <c r="Y2582" s="20"/>
      <c r="Z2582" s="20"/>
    </row>
    <row r="2583" spans="1:26" ht="13.5" x14ac:dyDescent="0.25">
      <c r="A2583" s="4">
        <f>TITRES_STAT!B2586</f>
        <v>45768</v>
      </c>
      <c r="B2583" s="2">
        <f>TITRES_STAT!C2586</f>
        <v>22.4</v>
      </c>
      <c r="C2583" s="2">
        <f>RSI!I2583</f>
        <v>62.307616144697157</v>
      </c>
      <c r="D2583" s="2">
        <f>MACD!E2583</f>
        <v>-2.2182446336952211E-2</v>
      </c>
      <c r="E2583" s="2">
        <f>MACD!F2583</f>
        <v>-1.8568958276601873E-2</v>
      </c>
      <c r="F2583" s="2">
        <f>'Moving Avg'!D2583</f>
        <v>10.750220000000002</v>
      </c>
      <c r="G2583" s="2">
        <f>'Moving Avg'!E2583</f>
        <v>10.507760000000001</v>
      </c>
      <c r="H2583" s="2">
        <f>'Moving Avg'!F2583</f>
        <v>10.439954999999999</v>
      </c>
      <c r="I2583" s="2">
        <f>'Moving Avg'!G2583</f>
        <v>9.7309599999999996</v>
      </c>
      <c r="J2583" s="2">
        <f>'Moving Avg'!H2583</f>
        <v>7.9271719999999961</v>
      </c>
      <c r="K2583" s="18" t="str">
        <f>OBV!F2583</f>
        <v>BULLISH</v>
      </c>
      <c r="L2583" s="18" t="str">
        <f>OBV!G2583</f>
        <v>NEUTRAL</v>
      </c>
      <c r="M2583" s="18" t="str">
        <f>OBV!H2583</f>
        <v>CONFIRMED BULLISH</v>
      </c>
      <c r="N2583" s="21">
        <f t="shared" si="400"/>
        <v>50</v>
      </c>
      <c r="O2583" s="21">
        <f t="shared" si="401"/>
        <v>100</v>
      </c>
      <c r="P2583" s="21">
        <f t="shared" si="402"/>
        <v>50</v>
      </c>
      <c r="Q2583" s="21">
        <f t="shared" si="403"/>
        <v>83.5</v>
      </c>
      <c r="R2583" s="22">
        <f t="shared" si="404"/>
        <v>72.525000000000006</v>
      </c>
      <c r="S2583" s="22">
        <f t="shared" si="405"/>
        <v>68.375</v>
      </c>
      <c r="T2583" s="22">
        <f t="shared" si="406"/>
        <v>72.575000000000003</v>
      </c>
      <c r="U2583" s="22">
        <f t="shared" si="407"/>
        <v>70.875</v>
      </c>
      <c r="V2583" s="21">
        <f t="shared" si="408"/>
        <v>71.158333333333346</v>
      </c>
      <c r="W2583" s="21">
        <f t="shared" si="409"/>
        <v>71.087500000000006</v>
      </c>
      <c r="X2583" s="20"/>
      <c r="Y2583" s="20"/>
      <c r="Z2583" s="20"/>
    </row>
    <row r="2584" spans="1:26" ht="13.5" x14ac:dyDescent="0.25">
      <c r="A2584" s="4">
        <f>TITRES_STAT!B2587</f>
        <v>45769</v>
      </c>
      <c r="B2584" s="2">
        <f>TITRES_STAT!C2587</f>
        <v>22.71</v>
      </c>
      <c r="C2584" s="2">
        <f>RSI!I2584</f>
        <v>64.853226690751015</v>
      </c>
      <c r="D2584" s="2">
        <f>MACD!E2584</f>
        <v>-5.7554586701858312E-2</v>
      </c>
      <c r="E2584" s="2">
        <f>MACD!F2584</f>
        <v>-2.6366083961653165E-2</v>
      </c>
      <c r="F2584" s="2">
        <f>'Moving Avg'!D2584</f>
        <v>10.87288</v>
      </c>
      <c r="G2584" s="2">
        <f>'Moving Avg'!E2584</f>
        <v>10.565740000000002</v>
      </c>
      <c r="H2584" s="2">
        <f>'Moving Avg'!F2584</f>
        <v>10.462954999999999</v>
      </c>
      <c r="I2584" s="2">
        <f>'Moving Avg'!G2584</f>
        <v>9.785677999999999</v>
      </c>
      <c r="J2584" s="2">
        <f>'Moving Avg'!H2584</f>
        <v>7.9505094999999963</v>
      </c>
      <c r="K2584" s="18" t="str">
        <f>OBV!F2584</f>
        <v>BULLISH</v>
      </c>
      <c r="L2584" s="18" t="str">
        <f>OBV!G2584</f>
        <v>NEUTRAL</v>
      </c>
      <c r="M2584" s="18" t="str">
        <f>OBV!H2584</f>
        <v>CONFIRMED BULLISH</v>
      </c>
      <c r="N2584" s="21">
        <f t="shared" si="400"/>
        <v>50</v>
      </c>
      <c r="O2584" s="21">
        <f t="shared" si="401"/>
        <v>100</v>
      </c>
      <c r="P2584" s="21">
        <f t="shared" si="402"/>
        <v>50</v>
      </c>
      <c r="Q2584" s="21">
        <f t="shared" si="403"/>
        <v>83.5</v>
      </c>
      <c r="R2584" s="22">
        <f t="shared" si="404"/>
        <v>72.525000000000006</v>
      </c>
      <c r="S2584" s="22">
        <f t="shared" si="405"/>
        <v>68.375</v>
      </c>
      <c r="T2584" s="22">
        <f t="shared" si="406"/>
        <v>72.575000000000003</v>
      </c>
      <c r="U2584" s="22">
        <f t="shared" si="407"/>
        <v>70.875</v>
      </c>
      <c r="V2584" s="21">
        <f t="shared" si="408"/>
        <v>71.158333333333346</v>
      </c>
      <c r="W2584" s="21">
        <f t="shared" si="409"/>
        <v>71.087500000000006</v>
      </c>
      <c r="X2584" s="20"/>
      <c r="Y2584" s="20"/>
      <c r="Z2584" s="20"/>
    </row>
    <row r="2585" spans="1:26" ht="13.5" x14ac:dyDescent="0.25">
      <c r="A2585" s="4">
        <f>TITRES_STAT!B2588</f>
        <v>45770</v>
      </c>
      <c r="B2585" s="2">
        <f>TITRES_STAT!C2588</f>
        <v>24</v>
      </c>
      <c r="C2585" s="2">
        <f>RSI!I2585</f>
        <v>73.020675213338805</v>
      </c>
      <c r="D2585" s="2">
        <f>MACD!E2585</f>
        <v>-0.14068142503103864</v>
      </c>
      <c r="E2585" s="2">
        <f>MACD!F2585</f>
        <v>-4.9229152175530262E-2</v>
      </c>
      <c r="F2585" s="2">
        <f>'Moving Avg'!D2585</f>
        <v>10.996500000000001</v>
      </c>
      <c r="G2585" s="2">
        <f>'Moving Avg'!E2585</f>
        <v>10.687920000000002</v>
      </c>
      <c r="H2585" s="2">
        <f>'Moving Avg'!F2585</f>
        <v>10.522849999999998</v>
      </c>
      <c r="I2585" s="2">
        <f>'Moving Avg'!G2585</f>
        <v>9.851799999999999</v>
      </c>
      <c r="J2585" s="2">
        <f>'Moving Avg'!H2585</f>
        <v>7.9770524999999965</v>
      </c>
      <c r="K2585" s="18" t="str">
        <f>OBV!F2585</f>
        <v>BULLISH</v>
      </c>
      <c r="L2585" s="18" t="str">
        <f>OBV!G2585</f>
        <v>NEUTRAL</v>
      </c>
      <c r="M2585" s="18" t="str">
        <f>OBV!H2585</f>
        <v>CONFIRMED BULLISH</v>
      </c>
      <c r="N2585" s="21">
        <f t="shared" si="400"/>
        <v>50</v>
      </c>
      <c r="O2585" s="21">
        <f t="shared" si="401"/>
        <v>100</v>
      </c>
      <c r="P2585" s="21">
        <f t="shared" si="402"/>
        <v>50</v>
      </c>
      <c r="Q2585" s="21">
        <f t="shared" si="403"/>
        <v>83.5</v>
      </c>
      <c r="R2585" s="22">
        <f t="shared" si="404"/>
        <v>72.525000000000006</v>
      </c>
      <c r="S2585" s="22">
        <f t="shared" si="405"/>
        <v>68.375</v>
      </c>
      <c r="T2585" s="22">
        <f t="shared" si="406"/>
        <v>72.575000000000003</v>
      </c>
      <c r="U2585" s="22">
        <f t="shared" si="407"/>
        <v>70.875</v>
      </c>
      <c r="V2585" s="21">
        <f t="shared" si="408"/>
        <v>71.158333333333346</v>
      </c>
      <c r="W2585" s="21">
        <f t="shared" si="409"/>
        <v>71.087500000000006</v>
      </c>
      <c r="X2585" s="20"/>
      <c r="Y2585" s="20"/>
      <c r="Z2585" s="20"/>
    </row>
    <row r="2586" spans="1:26" ht="13.5" x14ac:dyDescent="0.25">
      <c r="A2586" s="4">
        <f>TITRES_STAT!B2589</f>
        <v>45771</v>
      </c>
      <c r="B2586" s="2">
        <f>TITRES_STAT!C2589</f>
        <v>23.59</v>
      </c>
      <c r="C2586" s="2">
        <f>RSI!I2586</f>
        <v>67.63935428427348</v>
      </c>
      <c r="D2586" s="2">
        <f>MACD!E2586</f>
        <v>-0.21463571232562728</v>
      </c>
      <c r="E2586" s="2">
        <f>MACD!F2586</f>
        <v>-8.2310464205549674E-2</v>
      </c>
      <c r="F2586" s="2">
        <f>'Moving Avg'!D2586</f>
        <v>11.010860000000001</v>
      </c>
      <c r="G2586" s="2">
        <f>'Moving Avg'!E2586</f>
        <v>10.797640000000001</v>
      </c>
      <c r="H2586" s="2">
        <f>'Moving Avg'!F2586</f>
        <v>10.563574999999998</v>
      </c>
      <c r="I2586" s="2">
        <f>'Moving Avg'!G2586</f>
        <v>9.9139919999999986</v>
      </c>
      <c r="J2586" s="2">
        <f>'Moving Avg'!H2586</f>
        <v>8.0024979999999974</v>
      </c>
      <c r="K2586" s="18" t="str">
        <f>OBV!F2586</f>
        <v>BEARISH</v>
      </c>
      <c r="L2586" s="18" t="str">
        <f>OBV!G2586</f>
        <v>NEUTRAL</v>
      </c>
      <c r="M2586" s="18" t="str">
        <f>OBV!H2586</f>
        <v>BEARISH DIVERGENCE</v>
      </c>
      <c r="N2586" s="21">
        <f t="shared" si="400"/>
        <v>50</v>
      </c>
      <c r="O2586" s="21">
        <f t="shared" si="401"/>
        <v>100</v>
      </c>
      <c r="P2586" s="21">
        <f t="shared" si="402"/>
        <v>50</v>
      </c>
      <c r="Q2586" s="21">
        <f t="shared" si="403"/>
        <v>16.5</v>
      </c>
      <c r="R2586" s="22">
        <f t="shared" si="404"/>
        <v>62.475000000000001</v>
      </c>
      <c r="S2586" s="22">
        <f t="shared" si="405"/>
        <v>51.625</v>
      </c>
      <c r="T2586" s="22">
        <f t="shared" si="406"/>
        <v>42.424999999999997</v>
      </c>
      <c r="U2586" s="22">
        <f t="shared" si="407"/>
        <v>54.125</v>
      </c>
      <c r="V2586" s="21">
        <f t="shared" si="408"/>
        <v>52.17499999999999</v>
      </c>
      <c r="W2586" s="21">
        <f t="shared" si="409"/>
        <v>52.662499999999994</v>
      </c>
      <c r="X2586" s="20"/>
      <c r="Y2586" s="20"/>
      <c r="Z2586" s="20"/>
    </row>
    <row r="2587" spans="1:26" ht="13.5" x14ac:dyDescent="0.25">
      <c r="A2587" s="4">
        <f>TITRES_STAT!B2590</f>
        <v>45772</v>
      </c>
      <c r="B2587" s="2">
        <f>TITRES_STAT!C2590</f>
        <v>23</v>
      </c>
      <c r="C2587" s="2">
        <f>RSI!I2587</f>
        <v>60.709931243518923</v>
      </c>
      <c r="D2587" s="2">
        <f>MACD!E2587</f>
        <v>-0.24696302331340192</v>
      </c>
      <c r="E2587" s="2">
        <f>MACD!F2587</f>
        <v>-0.11524097602712013</v>
      </c>
      <c r="F2587" s="2">
        <f>'Moving Avg'!D2587</f>
        <v>11.087540000000001</v>
      </c>
      <c r="G2587" s="2">
        <f>'Moving Avg'!E2587</f>
        <v>10.86952</v>
      </c>
      <c r="H2587" s="2">
        <f>'Moving Avg'!F2587</f>
        <v>10.599514999999998</v>
      </c>
      <c r="I2587" s="2">
        <f>'Moving Avg'!G2587</f>
        <v>9.9700539999999993</v>
      </c>
      <c r="J2587" s="2">
        <f>'Moving Avg'!H2587</f>
        <v>8.0264159999999976</v>
      </c>
      <c r="K2587" s="18" t="str">
        <f>OBV!F2587</f>
        <v>BULLISH</v>
      </c>
      <c r="L2587" s="18" t="str">
        <f>OBV!G2587</f>
        <v>NEUTRAL</v>
      </c>
      <c r="M2587" s="18" t="str">
        <f>OBV!H2587</f>
        <v>CONFIRMED BULLISH</v>
      </c>
      <c r="N2587" s="21">
        <f t="shared" si="400"/>
        <v>50</v>
      </c>
      <c r="O2587" s="21">
        <f t="shared" si="401"/>
        <v>100</v>
      </c>
      <c r="P2587" s="21">
        <f t="shared" si="402"/>
        <v>50</v>
      </c>
      <c r="Q2587" s="21">
        <f t="shared" si="403"/>
        <v>83.5</v>
      </c>
      <c r="R2587" s="22">
        <f t="shared" si="404"/>
        <v>72.525000000000006</v>
      </c>
      <c r="S2587" s="22">
        <f t="shared" si="405"/>
        <v>68.375</v>
      </c>
      <c r="T2587" s="22">
        <f t="shared" si="406"/>
        <v>72.575000000000003</v>
      </c>
      <c r="U2587" s="22">
        <f t="shared" si="407"/>
        <v>70.875</v>
      </c>
      <c r="V2587" s="21">
        <f t="shared" si="408"/>
        <v>71.158333333333346</v>
      </c>
      <c r="W2587" s="21">
        <f t="shared" si="409"/>
        <v>71.087500000000006</v>
      </c>
      <c r="X2587" s="20"/>
      <c r="Y2587" s="20"/>
      <c r="Z2587" s="20"/>
    </row>
    <row r="2588" spans="1:26" ht="13.5" x14ac:dyDescent="0.25">
      <c r="A2588" s="4">
        <f>TITRES_STAT!B2591</f>
        <v>45775</v>
      </c>
      <c r="B2588" s="2">
        <f>TITRES_STAT!C2591</f>
        <v>22.91</v>
      </c>
      <c r="C2588" s="2">
        <f>RSI!I2588</f>
        <v>59.703022268573328</v>
      </c>
      <c r="D2588" s="2">
        <f>MACD!E2588</f>
        <v>-0.28405236356520902</v>
      </c>
      <c r="E2588" s="2">
        <f>MACD!F2588</f>
        <v>-0.14900325353473792</v>
      </c>
      <c r="F2588" s="2">
        <f>'Moving Avg'!D2588</f>
        <v>11.1364</v>
      </c>
      <c r="G2588" s="2">
        <f>'Moving Avg'!E2588</f>
        <v>10.94331</v>
      </c>
      <c r="H2588" s="2">
        <f>'Moving Avg'!F2588</f>
        <v>10.628024999999999</v>
      </c>
      <c r="I2588" s="2">
        <f>'Moving Avg'!G2588</f>
        <v>10.017679999999999</v>
      </c>
      <c r="J2588" s="2">
        <f>'Moving Avg'!H2588</f>
        <v>8.0496594999999971</v>
      </c>
      <c r="K2588" s="18" t="str">
        <f>OBV!F2588</f>
        <v>BEARISH</v>
      </c>
      <c r="L2588" s="18" t="str">
        <f>OBV!G2588</f>
        <v>NEUTRAL</v>
      </c>
      <c r="M2588" s="18" t="str">
        <f>OBV!H2588</f>
        <v>BEARISH DIVERGENCE</v>
      </c>
      <c r="N2588" s="21">
        <f t="shared" si="400"/>
        <v>50</v>
      </c>
      <c r="O2588" s="21">
        <f t="shared" si="401"/>
        <v>100</v>
      </c>
      <c r="P2588" s="21">
        <f t="shared" si="402"/>
        <v>50</v>
      </c>
      <c r="Q2588" s="21">
        <f t="shared" si="403"/>
        <v>16.5</v>
      </c>
      <c r="R2588" s="22">
        <f t="shared" si="404"/>
        <v>62.475000000000001</v>
      </c>
      <c r="S2588" s="22">
        <f t="shared" si="405"/>
        <v>51.625</v>
      </c>
      <c r="T2588" s="22">
        <f t="shared" si="406"/>
        <v>42.424999999999997</v>
      </c>
      <c r="U2588" s="22">
        <f t="shared" si="407"/>
        <v>54.125</v>
      </c>
      <c r="V2588" s="21">
        <f t="shared" si="408"/>
        <v>52.17499999999999</v>
      </c>
      <c r="W2588" s="21">
        <f t="shared" si="409"/>
        <v>52.662499999999994</v>
      </c>
      <c r="X2588" s="20"/>
      <c r="Y2588" s="20"/>
      <c r="Z2588" s="20"/>
    </row>
    <row r="2589" spans="1:26" ht="13.5" x14ac:dyDescent="0.25">
      <c r="A2589" s="4">
        <f>TITRES_STAT!B2592</f>
        <v>45776</v>
      </c>
      <c r="B2589" s="2">
        <f>TITRES_STAT!C2592</f>
        <v>23</v>
      </c>
      <c r="C2589" s="2">
        <f>RSI!I2589</f>
        <v>60.410151825567596</v>
      </c>
      <c r="D2589" s="2">
        <f>MACD!E2589</f>
        <v>-0.31705224708368718</v>
      </c>
      <c r="E2589" s="2">
        <f>MACD!F2589</f>
        <v>-0.18261305224452778</v>
      </c>
      <c r="F2589" s="2">
        <f>'Moving Avg'!D2589</f>
        <v>11.164199999999999</v>
      </c>
      <c r="G2589" s="2">
        <f>'Moving Avg'!E2589</f>
        <v>11.01854</v>
      </c>
      <c r="H2589" s="2">
        <f>'Moving Avg'!F2589</f>
        <v>10.65917</v>
      </c>
      <c r="I2589" s="2">
        <f>'Moving Avg'!G2589</f>
        <v>10.062816</v>
      </c>
      <c r="J2589" s="2">
        <f>'Moving Avg'!H2589</f>
        <v>8.0731189999999984</v>
      </c>
      <c r="K2589" s="18" t="str">
        <f>OBV!F2589</f>
        <v>BEARISH</v>
      </c>
      <c r="L2589" s="18" t="str">
        <f>OBV!G2589</f>
        <v>NEUTRAL</v>
      </c>
      <c r="M2589" s="18" t="str">
        <f>OBV!H2589</f>
        <v>BEARISH DIVERGENCE</v>
      </c>
      <c r="N2589" s="21">
        <f t="shared" si="400"/>
        <v>50</v>
      </c>
      <c r="O2589" s="21">
        <f t="shared" si="401"/>
        <v>100</v>
      </c>
      <c r="P2589" s="21">
        <f t="shared" si="402"/>
        <v>50</v>
      </c>
      <c r="Q2589" s="21">
        <f t="shared" si="403"/>
        <v>16.5</v>
      </c>
      <c r="R2589" s="22">
        <f t="shared" si="404"/>
        <v>62.475000000000001</v>
      </c>
      <c r="S2589" s="22">
        <f t="shared" si="405"/>
        <v>51.625</v>
      </c>
      <c r="T2589" s="22">
        <f t="shared" si="406"/>
        <v>42.424999999999997</v>
      </c>
      <c r="U2589" s="22">
        <f t="shared" si="407"/>
        <v>54.125</v>
      </c>
      <c r="V2589" s="21">
        <f t="shared" si="408"/>
        <v>52.17499999999999</v>
      </c>
      <c r="W2589" s="21">
        <f t="shared" si="409"/>
        <v>52.662499999999994</v>
      </c>
      <c r="X2589" s="20"/>
      <c r="Y2589" s="20"/>
      <c r="Z2589" s="20"/>
    </row>
    <row r="2590" spans="1:26" ht="13.5" x14ac:dyDescent="0.25">
      <c r="A2590" s="4">
        <f>TITRES_STAT!B2593</f>
        <v>45777</v>
      </c>
      <c r="B2590" s="2">
        <f>TITRES_STAT!C2593</f>
        <v>23.3</v>
      </c>
      <c r="C2590" s="2">
        <f>RSI!I2590</f>
        <v>62.751636992833042</v>
      </c>
      <c r="D2590" s="2">
        <f>MACD!E2590</f>
        <v>-0.26415754332085939</v>
      </c>
      <c r="E2590" s="2">
        <f>MACD!F2590</f>
        <v>-0.19892195045979411</v>
      </c>
      <c r="F2590" s="2">
        <f>'Moving Avg'!D2590</f>
        <v>11.09712</v>
      </c>
      <c r="G2590" s="2">
        <f>'Moving Avg'!E2590</f>
        <v>11.046809999999999</v>
      </c>
      <c r="H2590" s="2">
        <f>'Moving Avg'!F2590</f>
        <v>10.696784999999998</v>
      </c>
      <c r="I2590" s="2">
        <f>'Moving Avg'!G2590</f>
        <v>10.102202</v>
      </c>
      <c r="J2590" s="2">
        <f>'Moving Avg'!H2590</f>
        <v>8.0972969999999975</v>
      </c>
      <c r="K2590" s="18" t="str">
        <f>OBV!F2590</f>
        <v>BEARISH</v>
      </c>
      <c r="L2590" s="18" t="str">
        <f>OBV!G2590</f>
        <v>NEUTRAL</v>
      </c>
      <c r="M2590" s="18" t="str">
        <f>OBV!H2590</f>
        <v>CONFIRMED BEARISH</v>
      </c>
      <c r="N2590" s="21">
        <f t="shared" si="400"/>
        <v>50</v>
      </c>
      <c r="O2590" s="21">
        <f t="shared" si="401"/>
        <v>100</v>
      </c>
      <c r="P2590" s="21">
        <f t="shared" si="402"/>
        <v>50</v>
      </c>
      <c r="Q2590" s="21">
        <f t="shared" si="403"/>
        <v>16.5</v>
      </c>
      <c r="R2590" s="22">
        <f t="shared" si="404"/>
        <v>62.475000000000001</v>
      </c>
      <c r="S2590" s="22">
        <f t="shared" si="405"/>
        <v>51.625</v>
      </c>
      <c r="T2590" s="22">
        <f t="shared" si="406"/>
        <v>42.424999999999997</v>
      </c>
      <c r="U2590" s="22">
        <f t="shared" si="407"/>
        <v>54.125</v>
      </c>
      <c r="V2590" s="21">
        <f t="shared" si="408"/>
        <v>52.17499999999999</v>
      </c>
      <c r="W2590" s="21">
        <f t="shared" si="409"/>
        <v>52.662499999999994</v>
      </c>
      <c r="X2590" s="20"/>
      <c r="Y2590" s="20"/>
      <c r="Z2590" s="20"/>
    </row>
    <row r="2591" spans="1:26" ht="13.5" x14ac:dyDescent="0.25">
      <c r="A2591" s="4">
        <f>TITRES_STAT!B2594</f>
        <v>45779</v>
      </c>
      <c r="B2591" s="2">
        <f>TITRES_STAT!C2594</f>
        <v>24</v>
      </c>
      <c r="C2591" s="2">
        <f>RSI!I2591</f>
        <v>67.572376554159973</v>
      </c>
      <c r="D2591" s="2">
        <f>MACD!E2591</f>
        <v>-0.19395619372524209</v>
      </c>
      <c r="E2591" s="2">
        <f>MACD!F2591</f>
        <v>-0.19792879911288372</v>
      </c>
      <c r="F2591" s="2">
        <f>'Moving Avg'!D2591</f>
        <v>11.136419999999999</v>
      </c>
      <c r="G2591" s="2">
        <f>'Moving Avg'!E2591</f>
        <v>11.073640000000001</v>
      </c>
      <c r="H2591" s="2">
        <f>'Moving Avg'!F2591</f>
        <v>10.754284999999999</v>
      </c>
      <c r="I2591" s="2">
        <f>'Moving Avg'!G2591</f>
        <v>10.142068</v>
      </c>
      <c r="J2591" s="2">
        <f>'Moving Avg'!H2591</f>
        <v>8.1228079999999974</v>
      </c>
      <c r="K2591" s="18" t="str">
        <f>OBV!F2591</f>
        <v>BULLISH</v>
      </c>
      <c r="L2591" s="18" t="str">
        <f>OBV!G2591</f>
        <v>NEUTRAL</v>
      </c>
      <c r="M2591" s="18" t="str">
        <f>OBV!H2591</f>
        <v>CONFIRMED BULLISH</v>
      </c>
      <c r="N2591" s="21">
        <f t="shared" si="400"/>
        <v>50</v>
      </c>
      <c r="O2591" s="21">
        <f t="shared" si="401"/>
        <v>100</v>
      </c>
      <c r="P2591" s="21">
        <f t="shared" si="402"/>
        <v>50</v>
      </c>
      <c r="Q2591" s="21">
        <f t="shared" si="403"/>
        <v>83.5</v>
      </c>
      <c r="R2591" s="22">
        <f t="shared" si="404"/>
        <v>72.525000000000006</v>
      </c>
      <c r="S2591" s="22">
        <f t="shared" si="405"/>
        <v>68.375</v>
      </c>
      <c r="T2591" s="22">
        <f t="shared" si="406"/>
        <v>72.575000000000003</v>
      </c>
      <c r="U2591" s="22">
        <f t="shared" si="407"/>
        <v>70.875</v>
      </c>
      <c r="V2591" s="21">
        <f t="shared" si="408"/>
        <v>71.158333333333346</v>
      </c>
      <c r="W2591" s="21">
        <f t="shared" si="409"/>
        <v>71.087500000000006</v>
      </c>
      <c r="X2591" s="20"/>
      <c r="Y2591" s="20"/>
      <c r="Z2591" s="20"/>
    </row>
    <row r="2592" spans="1:26" ht="13.5" x14ac:dyDescent="0.25">
      <c r="A2592" s="4">
        <f>TITRES_STAT!B2595</f>
        <v>45782</v>
      </c>
      <c r="B2592" s="2">
        <f>TITRES_STAT!C2595</f>
        <v>23.99</v>
      </c>
      <c r="C2592" s="2">
        <f>RSI!I2592</f>
        <v>67.437860807540872</v>
      </c>
      <c r="D2592" s="2">
        <f>MACD!E2592</f>
        <v>-0.23086218827311811</v>
      </c>
      <c r="E2592" s="2">
        <f>MACD!F2592</f>
        <v>-0.20451547694493061</v>
      </c>
      <c r="F2592" s="2">
        <f>'Moving Avg'!D2592</f>
        <v>11.23128</v>
      </c>
      <c r="G2592" s="2">
        <f>'Moving Avg'!E2592</f>
        <v>11.159409999999998</v>
      </c>
      <c r="H2592" s="2">
        <f>'Moving Avg'!F2592</f>
        <v>10.81202</v>
      </c>
      <c r="I2592" s="2">
        <f>'Moving Avg'!G2592</f>
        <v>10.185095999999998</v>
      </c>
      <c r="J2592" s="2">
        <f>'Moving Avg'!H2592</f>
        <v>8.1481804999999987</v>
      </c>
      <c r="K2592" s="18" t="str">
        <f>OBV!F2592</f>
        <v>BULLISH</v>
      </c>
      <c r="L2592" s="18" t="str">
        <f>OBV!G2592</f>
        <v>NEUTRAL</v>
      </c>
      <c r="M2592" s="18" t="str">
        <f>OBV!H2592</f>
        <v>CONFIRMED BULLISH</v>
      </c>
      <c r="N2592" s="21">
        <f t="shared" si="400"/>
        <v>50</v>
      </c>
      <c r="O2592" s="21">
        <f t="shared" si="401"/>
        <v>100</v>
      </c>
      <c r="P2592" s="21">
        <f t="shared" si="402"/>
        <v>50</v>
      </c>
      <c r="Q2592" s="21">
        <f t="shared" si="403"/>
        <v>83.5</v>
      </c>
      <c r="R2592" s="22">
        <f t="shared" si="404"/>
        <v>72.525000000000006</v>
      </c>
      <c r="S2592" s="22">
        <f t="shared" si="405"/>
        <v>68.375</v>
      </c>
      <c r="T2592" s="22">
        <f t="shared" si="406"/>
        <v>72.575000000000003</v>
      </c>
      <c r="U2592" s="22">
        <f t="shared" si="407"/>
        <v>70.875</v>
      </c>
      <c r="V2592" s="21">
        <f t="shared" si="408"/>
        <v>71.158333333333346</v>
      </c>
      <c r="W2592" s="21">
        <f t="shared" si="409"/>
        <v>71.087500000000006</v>
      </c>
      <c r="X2592" s="20"/>
      <c r="Y2592" s="20"/>
      <c r="Z2592" s="20"/>
    </row>
    <row r="2593" spans="1:26" ht="13.5" x14ac:dyDescent="0.25">
      <c r="A2593" s="4">
        <f>TITRES_STAT!B2596</f>
        <v>45783</v>
      </c>
      <c r="B2593" s="2">
        <f>TITRES_STAT!C2596</f>
        <v>24</v>
      </c>
      <c r="C2593" s="2">
        <f>RSI!I2593</f>
        <v>67.507518886218065</v>
      </c>
      <c r="D2593" s="2">
        <f>MACD!E2593</f>
        <v>-0.25252230151406785</v>
      </c>
      <c r="E2593" s="2">
        <f>MACD!F2593</f>
        <v>-0.21411684185875807</v>
      </c>
      <c r="F2593" s="2">
        <f>'Moving Avg'!D2593</f>
        <v>11.335739999999999</v>
      </c>
      <c r="G2593" s="2">
        <f>'Moving Avg'!E2593</f>
        <v>11.23607</v>
      </c>
      <c r="H2593" s="2">
        <f>'Moving Avg'!F2593</f>
        <v>10.871914999999998</v>
      </c>
      <c r="I2593" s="2">
        <f>'Moving Avg'!G2593</f>
        <v>10.229369999999999</v>
      </c>
      <c r="J2593" s="2">
        <f>'Moving Avg'!H2593</f>
        <v>8.1735539999999993</v>
      </c>
      <c r="K2593" s="18" t="str">
        <f>OBV!F2593</f>
        <v>BULLISH</v>
      </c>
      <c r="L2593" s="18" t="str">
        <f>OBV!G2593</f>
        <v>NEUTRAL</v>
      </c>
      <c r="M2593" s="18" t="str">
        <f>OBV!H2593</f>
        <v>CONFIRMED BULLISH</v>
      </c>
      <c r="N2593" s="21">
        <f t="shared" si="400"/>
        <v>50</v>
      </c>
      <c r="O2593" s="21">
        <f t="shared" si="401"/>
        <v>100</v>
      </c>
      <c r="P2593" s="21">
        <f t="shared" si="402"/>
        <v>50</v>
      </c>
      <c r="Q2593" s="21">
        <f t="shared" si="403"/>
        <v>83.5</v>
      </c>
      <c r="R2593" s="22">
        <f t="shared" si="404"/>
        <v>72.525000000000006</v>
      </c>
      <c r="S2593" s="22">
        <f t="shared" si="405"/>
        <v>68.375</v>
      </c>
      <c r="T2593" s="22">
        <f t="shared" si="406"/>
        <v>72.575000000000003</v>
      </c>
      <c r="U2593" s="22">
        <f t="shared" si="407"/>
        <v>70.875</v>
      </c>
      <c r="V2593" s="21">
        <f t="shared" si="408"/>
        <v>71.158333333333346</v>
      </c>
      <c r="W2593" s="21">
        <f t="shared" si="409"/>
        <v>71.087500000000006</v>
      </c>
      <c r="X2593" s="20"/>
      <c r="Y2593" s="20"/>
      <c r="Z2593" s="20"/>
    </row>
    <row r="2594" spans="1:26" ht="13.5" x14ac:dyDescent="0.25">
      <c r="A2594" s="4">
        <f>TITRES_STAT!B2597</f>
        <v>45784</v>
      </c>
      <c r="B2594" s="2">
        <f>TITRES_STAT!C2597</f>
        <v>23.99</v>
      </c>
      <c r="C2594" s="2">
        <f>RSI!I2594</f>
        <v>67.352353080944198</v>
      </c>
      <c r="D2594" s="2">
        <f>MACD!E2594</f>
        <v>-0.25214920161436716</v>
      </c>
      <c r="E2594" s="2">
        <f>MACD!F2594</f>
        <v>-0.22172331380987989</v>
      </c>
      <c r="F2594" s="2">
        <f>'Moving Avg'!D2594</f>
        <v>11.4306</v>
      </c>
      <c r="G2594" s="2">
        <f>'Moving Avg'!E2594</f>
        <v>11.2974</v>
      </c>
      <c r="H2594" s="2">
        <f>'Moving Avg'!F2594</f>
        <v>10.931569999999997</v>
      </c>
      <c r="I2594" s="2">
        <f>'Moving Avg'!G2594</f>
        <v>10.272684000000002</v>
      </c>
      <c r="J2594" s="2">
        <f>'Moving Avg'!H2594</f>
        <v>8.1974874999999994</v>
      </c>
      <c r="K2594" s="18" t="str">
        <f>OBV!F2594</f>
        <v>BULLISH</v>
      </c>
      <c r="L2594" s="18" t="str">
        <f>OBV!G2594</f>
        <v>NEUTRAL</v>
      </c>
      <c r="M2594" s="18" t="str">
        <f>OBV!H2594</f>
        <v>CONFIRMED BULLISH</v>
      </c>
      <c r="N2594" s="21">
        <f t="shared" si="400"/>
        <v>50</v>
      </c>
      <c r="O2594" s="21">
        <f t="shared" si="401"/>
        <v>100</v>
      </c>
      <c r="P2594" s="21">
        <f t="shared" si="402"/>
        <v>50</v>
      </c>
      <c r="Q2594" s="21">
        <f t="shared" si="403"/>
        <v>83.5</v>
      </c>
      <c r="R2594" s="22">
        <f t="shared" si="404"/>
        <v>72.525000000000006</v>
      </c>
      <c r="S2594" s="22">
        <f t="shared" si="405"/>
        <v>68.375</v>
      </c>
      <c r="T2594" s="22">
        <f t="shared" si="406"/>
        <v>72.575000000000003</v>
      </c>
      <c r="U2594" s="22">
        <f t="shared" si="407"/>
        <v>70.875</v>
      </c>
      <c r="V2594" s="21">
        <f t="shared" si="408"/>
        <v>71.158333333333346</v>
      </c>
      <c r="W2594" s="21">
        <f t="shared" si="409"/>
        <v>71.087500000000006</v>
      </c>
      <c r="X2594" s="20"/>
      <c r="Y2594" s="20"/>
      <c r="Z2594" s="20"/>
    </row>
    <row r="2595" spans="1:26" ht="13.5" x14ac:dyDescent="0.25">
      <c r="A2595" s="4">
        <f>TITRES_STAT!B2598</f>
        <v>45785</v>
      </c>
      <c r="B2595" s="2">
        <f>TITRES_STAT!C2598</f>
        <v>23.69</v>
      </c>
      <c r="C2595" s="2">
        <f>RSI!I2595</f>
        <v>62.705591837825743</v>
      </c>
      <c r="D2595" s="2">
        <f>MACD!E2595</f>
        <v>-0.15023581335546332</v>
      </c>
      <c r="E2595" s="2">
        <f>MACD!F2595</f>
        <v>-0.2074258137189966</v>
      </c>
      <c r="F2595" s="2">
        <f>'Moving Avg'!D2595</f>
        <v>11.467980000000001</v>
      </c>
      <c r="G2595" s="2">
        <f>'Moving Avg'!E2595</f>
        <v>11.282549999999999</v>
      </c>
      <c r="H2595" s="2">
        <f>'Moving Avg'!F2595</f>
        <v>10.985234999999999</v>
      </c>
      <c r="I2595" s="2">
        <f>'Moving Avg'!G2595</f>
        <v>10.313796</v>
      </c>
      <c r="J2595" s="2">
        <f>'Moving Avg'!H2595</f>
        <v>8.2211815000000001</v>
      </c>
      <c r="K2595" s="18" t="str">
        <f>OBV!F2595</f>
        <v>BULLISH</v>
      </c>
      <c r="L2595" s="18" t="str">
        <f>OBV!G2595</f>
        <v>NEUTRAL</v>
      </c>
      <c r="M2595" s="18" t="str">
        <f>OBV!H2595</f>
        <v>CONFIRMED BULLISH</v>
      </c>
      <c r="N2595" s="21">
        <f t="shared" si="400"/>
        <v>50</v>
      </c>
      <c r="O2595" s="21">
        <f t="shared" si="401"/>
        <v>100</v>
      </c>
      <c r="P2595" s="21">
        <f t="shared" si="402"/>
        <v>50</v>
      </c>
      <c r="Q2595" s="21">
        <f t="shared" si="403"/>
        <v>83.5</v>
      </c>
      <c r="R2595" s="22">
        <f t="shared" si="404"/>
        <v>72.525000000000006</v>
      </c>
      <c r="S2595" s="22">
        <f t="shared" si="405"/>
        <v>68.375</v>
      </c>
      <c r="T2595" s="22">
        <f t="shared" si="406"/>
        <v>72.575000000000003</v>
      </c>
      <c r="U2595" s="22">
        <f t="shared" si="407"/>
        <v>70.875</v>
      </c>
      <c r="V2595" s="21">
        <f t="shared" si="408"/>
        <v>71.158333333333346</v>
      </c>
      <c r="W2595" s="21">
        <f t="shared" si="409"/>
        <v>71.087500000000006</v>
      </c>
      <c r="X2595" s="20"/>
      <c r="Y2595" s="20"/>
      <c r="Z2595" s="20"/>
    </row>
    <row r="2596" spans="1:26" ht="13.5" x14ac:dyDescent="0.25">
      <c r="A2596" s="4">
        <f>TITRES_STAT!B2599</f>
        <v>45786</v>
      </c>
      <c r="B2596" s="2">
        <f>TITRES_STAT!C2599</f>
        <v>23.24</v>
      </c>
      <c r="C2596" s="2">
        <f>RSI!I2596</f>
        <v>56.413973941134444</v>
      </c>
      <c r="D2596" s="2">
        <f>MACD!E2596</f>
        <v>-8.1237736362242075E-2</v>
      </c>
      <c r="E2596" s="2">
        <f>MACD!F2596</f>
        <v>-0.18218819824764571</v>
      </c>
      <c r="F2596" s="2">
        <f>'Moving Avg'!D2596</f>
        <v>11.395140000000001</v>
      </c>
      <c r="G2596" s="2">
        <f>'Moving Avg'!E2596</f>
        <v>11.265780000000001</v>
      </c>
      <c r="H2596" s="2">
        <f>'Moving Avg'!F2596</f>
        <v>11.031709999999999</v>
      </c>
      <c r="I2596" s="2">
        <f>'Moving Avg'!G2596</f>
        <v>10.349635999999999</v>
      </c>
      <c r="J2596" s="2">
        <f>'Moving Avg'!H2596</f>
        <v>8.2439169999999997</v>
      </c>
      <c r="K2596" s="18" t="str">
        <f>OBV!F2596</f>
        <v>BEARISH</v>
      </c>
      <c r="L2596" s="18" t="str">
        <f>OBV!G2596</f>
        <v>NEUTRAL</v>
      </c>
      <c r="M2596" s="18" t="str">
        <f>OBV!H2596</f>
        <v>CONFIRMED BEARISH</v>
      </c>
      <c r="N2596" s="21">
        <f t="shared" si="400"/>
        <v>50</v>
      </c>
      <c r="O2596" s="21">
        <f t="shared" si="401"/>
        <v>100</v>
      </c>
      <c r="P2596" s="21">
        <f t="shared" si="402"/>
        <v>50</v>
      </c>
      <c r="Q2596" s="21">
        <f t="shared" si="403"/>
        <v>16.5</v>
      </c>
      <c r="R2596" s="22">
        <f t="shared" si="404"/>
        <v>62.475000000000001</v>
      </c>
      <c r="S2596" s="22">
        <f t="shared" si="405"/>
        <v>51.625</v>
      </c>
      <c r="T2596" s="22">
        <f t="shared" si="406"/>
        <v>42.424999999999997</v>
      </c>
      <c r="U2596" s="22">
        <f t="shared" si="407"/>
        <v>54.125</v>
      </c>
      <c r="V2596" s="21">
        <f t="shared" si="408"/>
        <v>52.17499999999999</v>
      </c>
      <c r="W2596" s="21">
        <f t="shared" si="409"/>
        <v>52.662499999999994</v>
      </c>
      <c r="X2596" s="20"/>
      <c r="Y2596" s="20"/>
      <c r="Z2596" s="20"/>
    </row>
    <row r="2597" spans="1:26" ht="13.5" x14ac:dyDescent="0.25">
      <c r="A2597" s="4">
        <f>TITRES_STAT!B2600</f>
        <v>45789</v>
      </c>
      <c r="B2597" s="2">
        <f>TITRES_STAT!C2600</f>
        <v>23.2</v>
      </c>
      <c r="C2597" s="2">
        <f>RSI!I2597</f>
        <v>55.879317178984451</v>
      </c>
      <c r="D2597" s="2">
        <f>MACD!E2597</f>
        <v>-6.6404624913282362E-2</v>
      </c>
      <c r="E2597" s="2">
        <f>MACD!F2597</f>
        <v>-0.15903148358077304</v>
      </c>
      <c r="F2597" s="2">
        <f>'Moving Avg'!D2597</f>
        <v>11.319440000000002</v>
      </c>
      <c r="G2597" s="2">
        <f>'Moving Avg'!E2597</f>
        <v>11.275359999999999</v>
      </c>
      <c r="H2597" s="2">
        <f>'Moving Avg'!F2597</f>
        <v>11.072439999999999</v>
      </c>
      <c r="I2597" s="2">
        <f>'Moving Avg'!G2597</f>
        <v>10.385189999999998</v>
      </c>
      <c r="J2597" s="2">
        <f>'Moving Avg'!H2597</f>
        <v>8.2668204999999979</v>
      </c>
      <c r="K2597" s="18" t="str">
        <f>OBV!F2597</f>
        <v>BEARISH</v>
      </c>
      <c r="L2597" s="18" t="str">
        <f>OBV!G2597</f>
        <v>NEUTRAL</v>
      </c>
      <c r="M2597" s="18" t="str">
        <f>OBV!H2597</f>
        <v>CONFIRMED BEARISH</v>
      </c>
      <c r="N2597" s="21">
        <f t="shared" si="400"/>
        <v>50</v>
      </c>
      <c r="O2597" s="21">
        <f t="shared" si="401"/>
        <v>100</v>
      </c>
      <c r="P2597" s="21">
        <f t="shared" si="402"/>
        <v>50</v>
      </c>
      <c r="Q2597" s="21">
        <f t="shared" si="403"/>
        <v>16.5</v>
      </c>
      <c r="R2597" s="22">
        <f t="shared" si="404"/>
        <v>62.475000000000001</v>
      </c>
      <c r="S2597" s="22">
        <f t="shared" si="405"/>
        <v>51.625</v>
      </c>
      <c r="T2597" s="22">
        <f t="shared" si="406"/>
        <v>42.424999999999997</v>
      </c>
      <c r="U2597" s="22">
        <f t="shared" si="407"/>
        <v>54.125</v>
      </c>
      <c r="V2597" s="21">
        <f t="shared" si="408"/>
        <v>52.17499999999999</v>
      </c>
      <c r="W2597" s="21">
        <f t="shared" si="409"/>
        <v>52.662499999999994</v>
      </c>
      <c r="X2597" s="20"/>
      <c r="Y2597" s="20"/>
      <c r="Z2597" s="20"/>
    </row>
    <row r="2598" spans="1:26" ht="13.5" x14ac:dyDescent="0.25">
      <c r="A2598" s="4">
        <f>TITRES_STAT!B2601</f>
        <v>45790</v>
      </c>
      <c r="B2598" s="2">
        <f>TITRES_STAT!C2601</f>
        <v>23.03</v>
      </c>
      <c r="C2598" s="2">
        <f>RSI!I2598</f>
        <v>53.547283908069119</v>
      </c>
      <c r="D2598" s="2">
        <f>MACD!E2598</f>
        <v>-5.5727348138020716E-2</v>
      </c>
      <c r="E2598" s="2">
        <f>MACD!F2598</f>
        <v>-0.1383706564922226</v>
      </c>
      <c r="F2598" s="2">
        <f>'Moving Avg'!D2598</f>
        <v>11.22648</v>
      </c>
      <c r="G2598" s="2">
        <f>'Moving Avg'!E2598</f>
        <v>11.281110000000002</v>
      </c>
      <c r="H2598" s="2">
        <f>'Moving Avg'!F2598</f>
        <v>11.112209999999999</v>
      </c>
      <c r="I2598" s="2">
        <f>'Moving Avg'!G2598</f>
        <v>10.416142000000001</v>
      </c>
      <c r="J2598" s="2">
        <f>'Moving Avg'!H2598</f>
        <v>8.2894124999999974</v>
      </c>
      <c r="K2598" s="18" t="str">
        <f>OBV!F2598</f>
        <v>BEARISH</v>
      </c>
      <c r="L2598" s="18" t="str">
        <f>OBV!G2598</f>
        <v>NEUTRAL</v>
      </c>
      <c r="M2598" s="18" t="str">
        <f>OBV!H2598</f>
        <v>CONFIRMED BEARISH</v>
      </c>
      <c r="N2598" s="21">
        <f t="shared" si="400"/>
        <v>50</v>
      </c>
      <c r="O2598" s="21">
        <f t="shared" si="401"/>
        <v>100</v>
      </c>
      <c r="P2598" s="21">
        <f t="shared" si="402"/>
        <v>50</v>
      </c>
      <c r="Q2598" s="21">
        <f t="shared" si="403"/>
        <v>16.5</v>
      </c>
      <c r="R2598" s="22">
        <f t="shared" si="404"/>
        <v>62.475000000000001</v>
      </c>
      <c r="S2598" s="22">
        <f t="shared" si="405"/>
        <v>51.625</v>
      </c>
      <c r="T2598" s="22">
        <f t="shared" si="406"/>
        <v>42.424999999999997</v>
      </c>
      <c r="U2598" s="22">
        <f t="shared" si="407"/>
        <v>54.125</v>
      </c>
      <c r="V2598" s="21">
        <f t="shared" si="408"/>
        <v>52.17499999999999</v>
      </c>
      <c r="W2598" s="21">
        <f t="shared" si="409"/>
        <v>52.662499999999994</v>
      </c>
      <c r="X2598" s="20"/>
      <c r="Y2598" s="20"/>
      <c r="Z2598" s="20"/>
    </row>
    <row r="2599" spans="1:26" ht="13.5" x14ac:dyDescent="0.25">
      <c r="A2599" s="4">
        <f>TITRES_STAT!B2602</f>
        <v>45791</v>
      </c>
      <c r="B2599" s="2">
        <f>TITRES_STAT!C2602</f>
        <v>23.39</v>
      </c>
      <c r="C2599" s="2">
        <f>RSI!I2599</f>
        <v>57.582314174905484</v>
      </c>
      <c r="D2599" s="2">
        <f>MACD!E2599</f>
        <v>-5.3513785443579209E-2</v>
      </c>
      <c r="E2599" s="2">
        <f>MACD!F2599</f>
        <v>-0.12139928228249394</v>
      </c>
      <c r="F2599" s="2">
        <f>'Moving Avg'!D2599</f>
        <v>11.168980000000001</v>
      </c>
      <c r="G2599" s="2">
        <f>'Moving Avg'!E2599</f>
        <v>11.29979</v>
      </c>
      <c r="H2599" s="2">
        <f>'Moving Avg'!F2599</f>
        <v>11.159164999999998</v>
      </c>
      <c r="I2599" s="2">
        <f>'Moving Avg'!G2599</f>
        <v>10.450544000000001</v>
      </c>
      <c r="J2599" s="2">
        <f>'Moving Avg'!H2599</f>
        <v>8.3126269999999973</v>
      </c>
      <c r="K2599" s="18" t="str">
        <f>OBV!F2599</f>
        <v>BEARISH</v>
      </c>
      <c r="L2599" s="18" t="str">
        <f>OBV!G2599</f>
        <v>NEUTRAL</v>
      </c>
      <c r="M2599" s="18" t="str">
        <f>OBV!H2599</f>
        <v>CONFIRMED BEARISH</v>
      </c>
      <c r="N2599" s="21">
        <f t="shared" si="400"/>
        <v>50</v>
      </c>
      <c r="O2599" s="21">
        <f t="shared" si="401"/>
        <v>100</v>
      </c>
      <c r="P2599" s="21">
        <f t="shared" si="402"/>
        <v>50</v>
      </c>
      <c r="Q2599" s="21">
        <f t="shared" si="403"/>
        <v>16.5</v>
      </c>
      <c r="R2599" s="22">
        <f t="shared" si="404"/>
        <v>62.475000000000001</v>
      </c>
      <c r="S2599" s="22">
        <f t="shared" si="405"/>
        <v>51.625</v>
      </c>
      <c r="T2599" s="22">
        <f t="shared" si="406"/>
        <v>42.424999999999997</v>
      </c>
      <c r="U2599" s="22">
        <f t="shared" si="407"/>
        <v>54.125</v>
      </c>
      <c r="V2599" s="21">
        <f t="shared" si="408"/>
        <v>52.17499999999999</v>
      </c>
      <c r="W2599" s="21">
        <f t="shared" si="409"/>
        <v>52.662499999999994</v>
      </c>
      <c r="X2599" s="20"/>
      <c r="Y2599" s="20"/>
      <c r="Z2599" s="20"/>
    </row>
    <row r="2600" spans="1:26" ht="13.5" x14ac:dyDescent="0.25">
      <c r="A2600" s="4">
        <f>TITRES_STAT!B2603</f>
        <v>45792</v>
      </c>
      <c r="B2600" s="2">
        <f>TITRES_STAT!C2603</f>
        <v>23.4</v>
      </c>
      <c r="C2600" s="2">
        <f>RSI!I2600</f>
        <v>57.692440331195996</v>
      </c>
      <c r="D2600" s="2">
        <f>MACD!E2600</f>
        <v>-3.1546307145159602E-2</v>
      </c>
      <c r="E2600" s="2">
        <f>MACD!F2600</f>
        <v>-0.10342868725502707</v>
      </c>
      <c r="F2600" s="2">
        <f>'Moving Avg'!D2600</f>
        <v>11.141180000000002</v>
      </c>
      <c r="G2600" s="2">
        <f>'Moving Avg'!E2600</f>
        <v>11.304580000000001</v>
      </c>
      <c r="H2600" s="2">
        <f>'Moving Avg'!F2600</f>
        <v>11.175694999999999</v>
      </c>
      <c r="I2600" s="2">
        <f>'Moving Avg'!G2600</f>
        <v>10.484179999999999</v>
      </c>
      <c r="J2600" s="2">
        <f>'Moving Avg'!H2600</f>
        <v>8.3358654999999953</v>
      </c>
      <c r="K2600" s="18" t="str">
        <f>OBV!F2600</f>
        <v>BEARISH</v>
      </c>
      <c r="L2600" s="18" t="str">
        <f>OBV!G2600</f>
        <v>NEUTRAL</v>
      </c>
      <c r="M2600" s="18" t="str">
        <f>OBV!H2600</f>
        <v>CONFIRMED BEARISH</v>
      </c>
      <c r="N2600" s="21">
        <f t="shared" si="400"/>
        <v>50</v>
      </c>
      <c r="O2600" s="21">
        <f t="shared" si="401"/>
        <v>100</v>
      </c>
      <c r="P2600" s="21">
        <f t="shared" si="402"/>
        <v>50</v>
      </c>
      <c r="Q2600" s="21">
        <f t="shared" si="403"/>
        <v>16.5</v>
      </c>
      <c r="R2600" s="22">
        <f t="shared" si="404"/>
        <v>62.475000000000001</v>
      </c>
      <c r="S2600" s="22">
        <f t="shared" si="405"/>
        <v>51.625</v>
      </c>
      <c r="T2600" s="22">
        <f t="shared" si="406"/>
        <v>42.424999999999997</v>
      </c>
      <c r="U2600" s="22">
        <f t="shared" si="407"/>
        <v>54.125</v>
      </c>
      <c r="V2600" s="21">
        <f t="shared" si="408"/>
        <v>52.17499999999999</v>
      </c>
      <c r="W2600" s="21">
        <f t="shared" si="409"/>
        <v>52.662499999999994</v>
      </c>
      <c r="X2600" s="20"/>
      <c r="Y2600" s="20"/>
      <c r="Z2600" s="20"/>
    </row>
    <row r="2601" spans="1:26" ht="13.5" x14ac:dyDescent="0.25">
      <c r="A2601" s="4">
        <f>TITRES_STAT!B2604</f>
        <v>45793</v>
      </c>
      <c r="B2601" s="2">
        <f>TITRES_STAT!C2604</f>
        <v>23.65</v>
      </c>
      <c r="C2601" s="2">
        <f>RSI!I2601</f>
        <v>60.452169349297193</v>
      </c>
      <c r="D2601" s="2">
        <f>MACD!E2601</f>
        <v>2.8204239181468083E-2</v>
      </c>
      <c r="E2601" s="2">
        <f>MACD!F2601</f>
        <v>-7.7102101967728043E-2</v>
      </c>
      <c r="F2601" s="2">
        <f>'Moving Avg'!D2601</f>
        <v>11.180479999999999</v>
      </c>
      <c r="G2601" s="2">
        <f>'Moving Avg'!E2601</f>
        <v>11.28781</v>
      </c>
      <c r="H2601" s="2">
        <f>'Moving Avg'!F2601</f>
        <v>11.180724999999999</v>
      </c>
      <c r="I2601" s="2">
        <f>'Moving Avg'!G2601</f>
        <v>10.52117</v>
      </c>
      <c r="J2601" s="2">
        <f>'Moving Avg'!H2601</f>
        <v>8.3599429999999941</v>
      </c>
      <c r="K2601" s="18" t="str">
        <f>OBV!F2601</f>
        <v>BULLISH</v>
      </c>
      <c r="L2601" s="18" t="str">
        <f>OBV!G2601</f>
        <v>NEUTRAL</v>
      </c>
      <c r="M2601" s="18" t="str">
        <f>OBV!H2601</f>
        <v>CONFIRMED BULLISH</v>
      </c>
      <c r="N2601" s="21">
        <f t="shared" si="400"/>
        <v>50</v>
      </c>
      <c r="O2601" s="21">
        <f t="shared" si="401"/>
        <v>100</v>
      </c>
      <c r="P2601" s="21">
        <f t="shared" si="402"/>
        <v>50</v>
      </c>
      <c r="Q2601" s="21">
        <f t="shared" si="403"/>
        <v>83.5</v>
      </c>
      <c r="R2601" s="22">
        <f t="shared" si="404"/>
        <v>72.525000000000006</v>
      </c>
      <c r="S2601" s="22">
        <f t="shared" si="405"/>
        <v>68.375</v>
      </c>
      <c r="T2601" s="22">
        <f t="shared" si="406"/>
        <v>72.575000000000003</v>
      </c>
      <c r="U2601" s="22">
        <f t="shared" si="407"/>
        <v>70.875</v>
      </c>
      <c r="V2601" s="21">
        <f t="shared" si="408"/>
        <v>71.158333333333346</v>
      </c>
      <c r="W2601" s="21">
        <f t="shared" si="409"/>
        <v>71.087500000000006</v>
      </c>
      <c r="X2601" s="20"/>
      <c r="Y2601" s="20"/>
      <c r="Z2601" s="20"/>
    </row>
    <row r="2602" spans="1:26" ht="13.5" x14ac:dyDescent="0.25">
      <c r="A2602" s="4">
        <f>TITRES_STAT!B2605</f>
        <v>45796</v>
      </c>
      <c r="B2602" s="2">
        <f>TITRES_STAT!C2605</f>
        <v>23.69</v>
      </c>
      <c r="C2602" s="2">
        <f>RSI!I2602</f>
        <v>60.892458589583818</v>
      </c>
      <c r="D2602" s="2">
        <f>MACD!E2602</f>
        <v>7.4446356797128743E-2</v>
      </c>
      <c r="E2602" s="2">
        <f>MACD!F2602</f>
        <v>-4.6792410214756691E-2</v>
      </c>
      <c r="F2602" s="2">
        <f>'Moving Avg'!D2602</f>
        <v>11.22744</v>
      </c>
      <c r="G2602" s="2">
        <f>'Moving Avg'!E2602</f>
        <v>11.273440000000001</v>
      </c>
      <c r="H2602" s="2">
        <f>'Moving Avg'!F2602</f>
        <v>11.216424999999997</v>
      </c>
      <c r="I2602" s="2">
        <f>'Moving Avg'!G2602</f>
        <v>10.558543999999999</v>
      </c>
      <c r="J2602" s="2">
        <f>'Moving Avg'!H2602</f>
        <v>8.3840684999999961</v>
      </c>
      <c r="K2602" s="18" t="str">
        <f>OBV!F2602</f>
        <v>BULLISH</v>
      </c>
      <c r="L2602" s="18" t="str">
        <f>OBV!G2602</f>
        <v>NEUTRAL</v>
      </c>
      <c r="M2602" s="18" t="str">
        <f>OBV!H2602</f>
        <v>CONFIRMED BULLISH</v>
      </c>
      <c r="N2602" s="21">
        <f t="shared" si="400"/>
        <v>50</v>
      </c>
      <c r="O2602" s="21">
        <f t="shared" si="401"/>
        <v>100</v>
      </c>
      <c r="P2602" s="21">
        <f t="shared" si="402"/>
        <v>50</v>
      </c>
      <c r="Q2602" s="21">
        <f t="shared" si="403"/>
        <v>83.5</v>
      </c>
      <c r="R2602" s="22">
        <f t="shared" si="404"/>
        <v>72.525000000000006</v>
      </c>
      <c r="S2602" s="22">
        <f t="shared" si="405"/>
        <v>68.375</v>
      </c>
      <c r="T2602" s="22">
        <f t="shared" si="406"/>
        <v>72.575000000000003</v>
      </c>
      <c r="U2602" s="22">
        <f t="shared" si="407"/>
        <v>70.875</v>
      </c>
      <c r="V2602" s="21">
        <f t="shared" si="408"/>
        <v>71.158333333333346</v>
      </c>
      <c r="W2602" s="21">
        <f t="shared" si="409"/>
        <v>71.087500000000006</v>
      </c>
      <c r="X2602" s="20"/>
      <c r="Y2602" s="20"/>
      <c r="Z2602" s="20"/>
    </row>
    <row r="2603" spans="1:26" ht="13.5" x14ac:dyDescent="0.25">
      <c r="A2603" s="4">
        <f>TITRES_STAT!B2606</f>
        <v>45797</v>
      </c>
      <c r="B2603" s="2">
        <f>TITRES_STAT!C2606</f>
        <v>23.6</v>
      </c>
      <c r="C2603" s="2">
        <f>RSI!I2603</f>
        <v>59.292953264388345</v>
      </c>
      <c r="D2603" s="2">
        <f>MACD!E2603</f>
        <v>0.11540361297125479</v>
      </c>
      <c r="E2603" s="2">
        <f>MACD!F2603</f>
        <v>-1.4353205577554394E-2</v>
      </c>
      <c r="F2603" s="2">
        <f>'Moving Avg'!D2603</f>
        <v>11.282060000000001</v>
      </c>
      <c r="G2603" s="2">
        <f>'Moving Avg'!E2603</f>
        <v>11.254270000000002</v>
      </c>
      <c r="H2603" s="2">
        <f>'Moving Avg'!F2603</f>
        <v>11.245169999999998</v>
      </c>
      <c r="I2603" s="2">
        <f>'Moving Avg'!G2603</f>
        <v>10.596876000000002</v>
      </c>
      <c r="J2603" s="2">
        <f>'Moving Avg'!H2603</f>
        <v>8.4078819999999954</v>
      </c>
      <c r="K2603" s="18" t="str">
        <f>OBV!F2603</f>
        <v>BULLISH</v>
      </c>
      <c r="L2603" s="18" t="str">
        <f>OBV!G2603</f>
        <v>NEUTRAL</v>
      </c>
      <c r="M2603" s="18" t="str">
        <f>OBV!H2603</f>
        <v>CONFIRMED BULLISH</v>
      </c>
      <c r="N2603" s="21">
        <f t="shared" si="400"/>
        <v>50</v>
      </c>
      <c r="O2603" s="21">
        <f t="shared" si="401"/>
        <v>100</v>
      </c>
      <c r="P2603" s="21">
        <f t="shared" si="402"/>
        <v>50</v>
      </c>
      <c r="Q2603" s="21">
        <f t="shared" si="403"/>
        <v>83.5</v>
      </c>
      <c r="R2603" s="22">
        <f t="shared" si="404"/>
        <v>72.525000000000006</v>
      </c>
      <c r="S2603" s="22">
        <f t="shared" si="405"/>
        <v>68.375</v>
      </c>
      <c r="T2603" s="22">
        <f t="shared" si="406"/>
        <v>72.575000000000003</v>
      </c>
      <c r="U2603" s="22">
        <f t="shared" si="407"/>
        <v>70.875</v>
      </c>
      <c r="V2603" s="21">
        <f t="shared" si="408"/>
        <v>71.158333333333346</v>
      </c>
      <c r="W2603" s="21">
        <f t="shared" si="409"/>
        <v>71.087500000000006</v>
      </c>
      <c r="X2603" s="20"/>
      <c r="Y2603" s="20"/>
      <c r="Z2603" s="20"/>
    </row>
    <row r="2604" spans="1:26" ht="13.5" x14ac:dyDescent="0.25">
      <c r="A2604" s="4">
        <f>TITRES_STAT!B2607</f>
        <v>45798</v>
      </c>
      <c r="B2604" s="2">
        <f>TITRES_STAT!C2607</f>
        <v>23.58</v>
      </c>
      <c r="C2604" s="2">
        <f>RSI!I2604</f>
        <v>58.926383608885672</v>
      </c>
      <c r="D2604" s="2">
        <f>MACD!E2604</f>
        <v>0.14832734800259395</v>
      </c>
      <c r="E2604" s="2">
        <f>MACD!F2604</f>
        <v>1.8182905138475276E-2</v>
      </c>
      <c r="F2604" s="2">
        <f>'Moving Avg'!D2604</f>
        <v>11.300280000000001</v>
      </c>
      <c r="G2604" s="2">
        <f>'Moving Avg'!E2604</f>
        <v>11.234630000000003</v>
      </c>
      <c r="H2604" s="2">
        <f>'Moving Avg'!F2604</f>
        <v>11.266014999999999</v>
      </c>
      <c r="I2604" s="2">
        <f>'Moving Avg'!G2604</f>
        <v>10.635018000000001</v>
      </c>
      <c r="J2604" s="2">
        <f>'Moving Avg'!H2604</f>
        <v>8.4317919999999944</v>
      </c>
      <c r="K2604" s="18" t="str">
        <f>OBV!F2604</f>
        <v>BULLISH</v>
      </c>
      <c r="L2604" s="18" t="str">
        <f>OBV!G2604</f>
        <v>NEUTRAL</v>
      </c>
      <c r="M2604" s="18" t="str">
        <f>OBV!H2604</f>
        <v>CONFIRMED BULLISH</v>
      </c>
      <c r="N2604" s="21">
        <f t="shared" si="400"/>
        <v>50</v>
      </c>
      <c r="O2604" s="21">
        <f t="shared" si="401"/>
        <v>100</v>
      </c>
      <c r="P2604" s="21">
        <f t="shared" si="402"/>
        <v>50</v>
      </c>
      <c r="Q2604" s="21">
        <f t="shared" si="403"/>
        <v>83.5</v>
      </c>
      <c r="R2604" s="22">
        <f t="shared" si="404"/>
        <v>72.525000000000006</v>
      </c>
      <c r="S2604" s="22">
        <f t="shared" si="405"/>
        <v>68.375</v>
      </c>
      <c r="T2604" s="22">
        <f t="shared" si="406"/>
        <v>72.575000000000003</v>
      </c>
      <c r="U2604" s="22">
        <f t="shared" si="407"/>
        <v>70.875</v>
      </c>
      <c r="V2604" s="21">
        <f t="shared" si="408"/>
        <v>71.158333333333346</v>
      </c>
      <c r="W2604" s="21">
        <f t="shared" si="409"/>
        <v>71.087500000000006</v>
      </c>
      <c r="X2604" s="20"/>
      <c r="Y2604" s="20"/>
      <c r="Z2604" s="20"/>
    </row>
    <row r="2605" spans="1:26" ht="13.5" x14ac:dyDescent="0.25">
      <c r="A2605" s="4">
        <f>TITRES_STAT!B2608</f>
        <v>45799</v>
      </c>
      <c r="B2605" s="2">
        <f>TITRES_STAT!C2608</f>
        <v>23.49</v>
      </c>
      <c r="C2605" s="2">
        <f>RSI!I2605</f>
        <v>57.19475613898949</v>
      </c>
      <c r="D2605" s="2">
        <f>MACD!E2605</f>
        <v>0.15576244128352812</v>
      </c>
      <c r="E2605" s="2">
        <f>MACD!F2605</f>
        <v>4.5698812367485846E-2</v>
      </c>
      <c r="F2605" s="2">
        <f>'Moving Avg'!D2605</f>
        <v>11.3089</v>
      </c>
      <c r="G2605" s="2">
        <f>'Moving Avg'!E2605</f>
        <v>11.225040000000002</v>
      </c>
      <c r="H2605" s="2">
        <f>'Moving Avg'!F2605</f>
        <v>11.253795</v>
      </c>
      <c r="I2605" s="2">
        <f>'Moving Avg'!G2605</f>
        <v>10.672295999999999</v>
      </c>
      <c r="J2605" s="2">
        <f>'Moving Avg'!H2605</f>
        <v>8.4552699999999952</v>
      </c>
      <c r="K2605" s="18" t="str">
        <f>OBV!F2605</f>
        <v>BEARISH</v>
      </c>
      <c r="L2605" s="18" t="str">
        <f>OBV!G2605</f>
        <v>NEUTRAL</v>
      </c>
      <c r="M2605" s="18" t="str">
        <f>OBV!H2605</f>
        <v>BEARISH DIVERGENCE</v>
      </c>
      <c r="N2605" s="21">
        <f t="shared" si="400"/>
        <v>50</v>
      </c>
      <c r="O2605" s="21">
        <f t="shared" si="401"/>
        <v>100</v>
      </c>
      <c r="P2605" s="21">
        <f t="shared" si="402"/>
        <v>50</v>
      </c>
      <c r="Q2605" s="21">
        <f t="shared" si="403"/>
        <v>16.5</v>
      </c>
      <c r="R2605" s="22">
        <f t="shared" si="404"/>
        <v>62.475000000000001</v>
      </c>
      <c r="S2605" s="22">
        <f t="shared" si="405"/>
        <v>51.625</v>
      </c>
      <c r="T2605" s="22">
        <f t="shared" si="406"/>
        <v>42.424999999999997</v>
      </c>
      <c r="U2605" s="22">
        <f t="shared" si="407"/>
        <v>54.125</v>
      </c>
      <c r="V2605" s="21">
        <f t="shared" si="408"/>
        <v>52.17499999999999</v>
      </c>
      <c r="W2605" s="21">
        <f t="shared" si="409"/>
        <v>52.662499999999994</v>
      </c>
      <c r="X2605" s="20"/>
      <c r="Y2605" s="20"/>
      <c r="Z2605" s="20"/>
    </row>
    <row r="2606" spans="1:26" ht="13.5" x14ac:dyDescent="0.25">
      <c r="A2606" s="4">
        <f>TITRES_STAT!B2609</f>
        <v>45800</v>
      </c>
      <c r="B2606" s="2">
        <f>TITRES_STAT!C2609</f>
        <v>23.1</v>
      </c>
      <c r="C2606" s="2">
        <f>RSI!I2606</f>
        <v>50.310163960156444</v>
      </c>
      <c r="D2606" s="2">
        <f>MACD!E2606</f>
        <v>0.14155788540638348</v>
      </c>
      <c r="E2606" s="2">
        <f>MACD!F2606</f>
        <v>6.4870626975265383E-2</v>
      </c>
      <c r="F2606" s="2">
        <f>'Moving Avg'!D2606</f>
        <v>11.256200000000002</v>
      </c>
      <c r="G2606" s="2">
        <f>'Moving Avg'!E2606</f>
        <v>11.218340000000001</v>
      </c>
      <c r="H2606" s="2">
        <f>'Moving Avg'!F2606</f>
        <v>11.242059999999999</v>
      </c>
      <c r="I2606" s="2">
        <f>'Moving Avg'!G2606</f>
        <v>10.705837999999998</v>
      </c>
      <c r="J2606" s="2">
        <f>'Moving Avg'!H2606</f>
        <v>8.4772149999999957</v>
      </c>
      <c r="K2606" s="18" t="str">
        <f>OBV!F2606</f>
        <v>BEARISH</v>
      </c>
      <c r="L2606" s="18" t="str">
        <f>OBV!G2606</f>
        <v>NEUTRAL</v>
      </c>
      <c r="M2606" s="18" t="str">
        <f>OBV!H2606</f>
        <v>CONFIRMED BEARISH</v>
      </c>
      <c r="N2606" s="21">
        <f t="shared" si="400"/>
        <v>50</v>
      </c>
      <c r="O2606" s="21">
        <f t="shared" si="401"/>
        <v>100</v>
      </c>
      <c r="P2606" s="21">
        <f t="shared" si="402"/>
        <v>50</v>
      </c>
      <c r="Q2606" s="21">
        <f t="shared" si="403"/>
        <v>16.5</v>
      </c>
      <c r="R2606" s="22">
        <f t="shared" si="404"/>
        <v>62.475000000000001</v>
      </c>
      <c r="S2606" s="22">
        <f t="shared" si="405"/>
        <v>51.625</v>
      </c>
      <c r="T2606" s="22">
        <f t="shared" si="406"/>
        <v>42.424999999999997</v>
      </c>
      <c r="U2606" s="22">
        <f t="shared" si="407"/>
        <v>54.125</v>
      </c>
      <c r="V2606" s="21">
        <f t="shared" si="408"/>
        <v>52.17499999999999</v>
      </c>
      <c r="W2606" s="21">
        <f t="shared" si="409"/>
        <v>52.662499999999994</v>
      </c>
      <c r="X2606" s="20"/>
      <c r="Y2606" s="20"/>
      <c r="Z2606" s="20"/>
    </row>
    <row r="2607" spans="1:26" ht="13.5" x14ac:dyDescent="0.25">
      <c r="A2607" s="4">
        <f>TITRES_STAT!B2610</f>
        <v>45803</v>
      </c>
      <c r="B2607" s="2">
        <f>TITRES_STAT!C2610</f>
        <v>23.47</v>
      </c>
      <c r="C2607" s="2">
        <f>RSI!I2607</f>
        <v>55.754084071622955</v>
      </c>
      <c r="D2607" s="2">
        <f>MACD!E2607</f>
        <v>0.11350750247806296</v>
      </c>
      <c r="E2607" s="2">
        <f>MACD!F2607</f>
        <v>7.4598002075824899E-2</v>
      </c>
      <c r="F2607" s="2">
        <f>'Moving Avg'!D2607</f>
        <v>11.23512</v>
      </c>
      <c r="G2607" s="2">
        <f>'Moving Avg'!E2607</f>
        <v>11.23128</v>
      </c>
      <c r="H2607" s="2">
        <f>'Moving Avg'!F2607</f>
        <v>11.253319999999999</v>
      </c>
      <c r="I2607" s="2">
        <f>'Moving Avg'!G2607</f>
        <v>10.742926000000002</v>
      </c>
      <c r="J2607" s="2">
        <f>'Moving Avg'!H2607</f>
        <v>8.4999029999999944</v>
      </c>
      <c r="K2607" s="18" t="str">
        <f>OBV!F2607</f>
        <v>BEARISH</v>
      </c>
      <c r="L2607" s="18" t="str">
        <f>OBV!G2607</f>
        <v>NEUTRAL</v>
      </c>
      <c r="M2607" s="18" t="str">
        <f>OBV!H2607</f>
        <v>CONFIRMED BEARISH</v>
      </c>
      <c r="N2607" s="21">
        <f t="shared" si="400"/>
        <v>50</v>
      </c>
      <c r="O2607" s="21">
        <f t="shared" si="401"/>
        <v>100</v>
      </c>
      <c r="P2607" s="21">
        <f t="shared" si="402"/>
        <v>50</v>
      </c>
      <c r="Q2607" s="21">
        <f t="shared" si="403"/>
        <v>16.5</v>
      </c>
      <c r="R2607" s="22">
        <f t="shared" si="404"/>
        <v>62.475000000000001</v>
      </c>
      <c r="S2607" s="22">
        <f t="shared" si="405"/>
        <v>51.625</v>
      </c>
      <c r="T2607" s="22">
        <f t="shared" si="406"/>
        <v>42.424999999999997</v>
      </c>
      <c r="U2607" s="22">
        <f t="shared" si="407"/>
        <v>54.125</v>
      </c>
      <c r="V2607" s="21">
        <f t="shared" si="408"/>
        <v>52.17499999999999</v>
      </c>
      <c r="W2607" s="21">
        <f t="shared" si="409"/>
        <v>52.662499999999994</v>
      </c>
      <c r="X2607" s="20"/>
      <c r="Y2607" s="20"/>
      <c r="Z2607" s="20"/>
    </row>
    <row r="2608" spans="1:26" ht="13.5" x14ac:dyDescent="0.25">
      <c r="A2608" s="4">
        <f>TITRES_STAT!B2611</f>
        <v>45804</v>
      </c>
      <c r="B2608" s="2">
        <f>TITRES_STAT!C2611</f>
        <v>23.45</v>
      </c>
      <c r="C2608" s="2">
        <f>RSI!I2608</f>
        <v>55.400166253011768</v>
      </c>
      <c r="D2608" s="2">
        <f>MACD!E2608</f>
        <v>7.6935179642736884E-2</v>
      </c>
      <c r="E2608" s="2">
        <f>MACD!F2608</f>
        <v>7.5065437589207307E-2</v>
      </c>
      <c r="F2608" s="2">
        <f>'Moving Avg'!D2608</f>
        <v>11.22076</v>
      </c>
      <c r="G2608" s="2">
        <f>'Moving Avg'!E2608</f>
        <v>11.251410000000002</v>
      </c>
      <c r="H2608" s="2">
        <f>'Moving Avg'!F2608</f>
        <v>11.266259999999999</v>
      </c>
      <c r="I2608" s="2">
        <f>'Moving Avg'!G2608</f>
        <v>10.777904000000001</v>
      </c>
      <c r="J2608" s="2">
        <f>'Moving Avg'!H2608</f>
        <v>8.5225429999999953</v>
      </c>
      <c r="K2608" s="18" t="str">
        <f>OBV!F2608</f>
        <v>BEARISH</v>
      </c>
      <c r="L2608" s="18" t="str">
        <f>OBV!G2608</f>
        <v>NEUTRAL</v>
      </c>
      <c r="M2608" s="18" t="str">
        <f>OBV!H2608</f>
        <v>CONFIRMED BEARISH</v>
      </c>
      <c r="N2608" s="21">
        <f t="shared" si="400"/>
        <v>50</v>
      </c>
      <c r="O2608" s="21">
        <f t="shared" si="401"/>
        <v>100</v>
      </c>
      <c r="P2608" s="21">
        <f t="shared" si="402"/>
        <v>50</v>
      </c>
      <c r="Q2608" s="21">
        <f t="shared" si="403"/>
        <v>16.5</v>
      </c>
      <c r="R2608" s="22">
        <f t="shared" si="404"/>
        <v>62.475000000000001</v>
      </c>
      <c r="S2608" s="22">
        <f t="shared" si="405"/>
        <v>51.625</v>
      </c>
      <c r="T2608" s="22">
        <f t="shared" si="406"/>
        <v>42.424999999999997</v>
      </c>
      <c r="U2608" s="22">
        <f t="shared" si="407"/>
        <v>54.125</v>
      </c>
      <c r="V2608" s="21">
        <f t="shared" si="408"/>
        <v>52.17499999999999</v>
      </c>
      <c r="W2608" s="21">
        <f t="shared" si="409"/>
        <v>52.662499999999994</v>
      </c>
      <c r="X2608" s="20"/>
      <c r="Y2608" s="20"/>
      <c r="Z2608" s="20"/>
    </row>
    <row r="2609" spans="1:26" ht="13.5" x14ac:dyDescent="0.25">
      <c r="A2609" s="4">
        <f>TITRES_STAT!B2612</f>
        <v>45805</v>
      </c>
      <c r="B2609" s="2">
        <f>TITRES_STAT!C2612</f>
        <v>23.45</v>
      </c>
      <c r="C2609" s="2">
        <f>RSI!I2609</f>
        <v>55.400166253011768</v>
      </c>
      <c r="D2609" s="2">
        <f>MACD!E2609</f>
        <v>7.164934061628081E-2</v>
      </c>
      <c r="E2609" s="2">
        <f>MACD!F2609</f>
        <v>7.4382218194622013E-2</v>
      </c>
      <c r="F2609" s="2">
        <f>'Moving Avg'!D2609</f>
        <v>11.208299999999999</v>
      </c>
      <c r="G2609" s="2">
        <f>'Moving Avg'!E2609</f>
        <v>11.254290000000001</v>
      </c>
      <c r="H2609" s="2">
        <f>'Moving Avg'!F2609</f>
        <v>11.27704</v>
      </c>
      <c r="I2609" s="2">
        <f>'Moving Avg'!G2609</f>
        <v>10.812211999999999</v>
      </c>
      <c r="J2609" s="2">
        <f>'Moving Avg'!H2609</f>
        <v>8.5442244999999968</v>
      </c>
      <c r="K2609" s="18" t="str">
        <f>OBV!F2609</f>
        <v>BEARISH</v>
      </c>
      <c r="L2609" s="18" t="str">
        <f>OBV!G2609</f>
        <v>NEUTRAL</v>
      </c>
      <c r="M2609" s="18" t="str">
        <f>OBV!H2609</f>
        <v>CONFIRMED BEARISH</v>
      </c>
      <c r="N2609" s="21">
        <f t="shared" si="400"/>
        <v>50</v>
      </c>
      <c r="O2609" s="21">
        <f t="shared" si="401"/>
        <v>100</v>
      </c>
      <c r="P2609" s="21">
        <f t="shared" si="402"/>
        <v>50</v>
      </c>
      <c r="Q2609" s="21">
        <f t="shared" si="403"/>
        <v>16.5</v>
      </c>
      <c r="R2609" s="22">
        <f t="shared" si="404"/>
        <v>62.475000000000001</v>
      </c>
      <c r="S2609" s="22">
        <f t="shared" si="405"/>
        <v>51.625</v>
      </c>
      <c r="T2609" s="22">
        <f t="shared" si="406"/>
        <v>42.424999999999997</v>
      </c>
      <c r="U2609" s="22">
        <f t="shared" si="407"/>
        <v>54.125</v>
      </c>
      <c r="V2609" s="21">
        <f t="shared" si="408"/>
        <v>52.17499999999999</v>
      </c>
      <c r="W2609" s="21">
        <f t="shared" si="409"/>
        <v>52.662499999999994</v>
      </c>
      <c r="X2609" s="20"/>
      <c r="Y2609" s="20"/>
      <c r="Z2609" s="20"/>
    </row>
    <row r="2610" spans="1:26" ht="13.5" x14ac:dyDescent="0.25">
      <c r="A2610" s="4">
        <f>TITRES_STAT!B2613</f>
        <v>45806</v>
      </c>
      <c r="B2610" s="2">
        <f>TITRES_STAT!C2613</f>
        <v>23.5</v>
      </c>
      <c r="C2610" s="2">
        <f>RSI!I2610</f>
        <v>56.202892034126421</v>
      </c>
      <c r="D2610" s="2">
        <f>MACD!E2610</f>
        <v>6.5331383081407068E-2</v>
      </c>
      <c r="E2610" s="2">
        <f>MACD!F2610</f>
        <v>7.2572051171979027E-2</v>
      </c>
      <c r="F2610" s="2">
        <f>'Moving Avg'!D2610</f>
        <v>11.20926</v>
      </c>
      <c r="G2610" s="2">
        <f>'Moving Avg'!E2610</f>
        <v>11.259079999999999</v>
      </c>
      <c r="H2610" s="2">
        <f>'Moving Avg'!F2610</f>
        <v>11.281829999999999</v>
      </c>
      <c r="I2610" s="2">
        <f>'Moving Avg'!G2610</f>
        <v>10.841631999999999</v>
      </c>
      <c r="J2610" s="2">
        <f>'Moving Avg'!H2610</f>
        <v>8.5660494999999983</v>
      </c>
      <c r="K2610" s="18" t="str">
        <f>OBV!F2610</f>
        <v>BEARISH</v>
      </c>
      <c r="L2610" s="18" t="str">
        <f>OBV!G2610</f>
        <v>NEUTRAL</v>
      </c>
      <c r="M2610" s="18" t="str">
        <f>OBV!H2610</f>
        <v>BEARISH DIVERGENCE</v>
      </c>
      <c r="N2610" s="21">
        <f t="shared" si="400"/>
        <v>50</v>
      </c>
      <c r="O2610" s="21">
        <f t="shared" si="401"/>
        <v>100</v>
      </c>
      <c r="P2610" s="21">
        <f t="shared" si="402"/>
        <v>50</v>
      </c>
      <c r="Q2610" s="21">
        <f t="shared" si="403"/>
        <v>16.5</v>
      </c>
      <c r="R2610" s="22">
        <f t="shared" si="404"/>
        <v>62.475000000000001</v>
      </c>
      <c r="S2610" s="22">
        <f t="shared" si="405"/>
        <v>51.625</v>
      </c>
      <c r="T2610" s="22">
        <f t="shared" si="406"/>
        <v>42.424999999999997</v>
      </c>
      <c r="U2610" s="22">
        <f t="shared" si="407"/>
        <v>54.125</v>
      </c>
      <c r="V2610" s="21">
        <f t="shared" si="408"/>
        <v>52.17499999999999</v>
      </c>
      <c r="W2610" s="21">
        <f t="shared" si="409"/>
        <v>52.662499999999994</v>
      </c>
      <c r="X2610" s="20"/>
      <c r="Y2610" s="20"/>
      <c r="Z2610" s="20"/>
    </row>
    <row r="2611" spans="1:26" ht="13.5" x14ac:dyDescent="0.25">
      <c r="A2611" s="4">
        <f>TITRES_STAT!B2614</f>
        <v>45807</v>
      </c>
      <c r="B2611" s="2">
        <f>TITRES_STAT!C2614</f>
        <v>23.69</v>
      </c>
      <c r="C2611" s="2">
        <f>RSI!I2611</f>
        <v>59.216092100857054</v>
      </c>
      <c r="D2611" s="2">
        <f>MACD!E2611</f>
        <v>7.0773651302443952E-2</v>
      </c>
      <c r="E2611" s="2">
        <f>MACD!F2611</f>
        <v>7.2212371198072015E-2</v>
      </c>
      <c r="F2611" s="2">
        <f>'Moving Avg'!D2611</f>
        <v>11.2658</v>
      </c>
      <c r="G2611" s="2">
        <f>'Moving Avg'!E2611</f>
        <v>11.260999999999999</v>
      </c>
      <c r="H2611" s="2">
        <f>'Moving Avg'!F2611</f>
        <v>11.274405</v>
      </c>
      <c r="I2611" s="2">
        <f>'Moving Avg'!G2611</f>
        <v>10.872490000000001</v>
      </c>
      <c r="J2611" s="2">
        <f>'Moving Avg'!H2611</f>
        <v>8.5883299999999974</v>
      </c>
      <c r="K2611" s="18" t="str">
        <f>OBV!F2611</f>
        <v>BULLISH</v>
      </c>
      <c r="L2611" s="18" t="str">
        <f>OBV!G2611</f>
        <v>NEUTRAL</v>
      </c>
      <c r="M2611" s="18" t="str">
        <f>OBV!H2611</f>
        <v>CONFIRMED BULLISH</v>
      </c>
      <c r="N2611" s="21">
        <f t="shared" si="400"/>
        <v>50</v>
      </c>
      <c r="O2611" s="21">
        <f t="shared" si="401"/>
        <v>100</v>
      </c>
      <c r="P2611" s="21">
        <f t="shared" si="402"/>
        <v>50</v>
      </c>
      <c r="Q2611" s="21">
        <f t="shared" si="403"/>
        <v>83.5</v>
      </c>
      <c r="R2611" s="22">
        <f t="shared" si="404"/>
        <v>72.525000000000006</v>
      </c>
      <c r="S2611" s="22">
        <f t="shared" si="405"/>
        <v>68.375</v>
      </c>
      <c r="T2611" s="22">
        <f t="shared" si="406"/>
        <v>72.575000000000003</v>
      </c>
      <c r="U2611" s="22">
        <f t="shared" si="407"/>
        <v>70.875</v>
      </c>
      <c r="V2611" s="21">
        <f t="shared" si="408"/>
        <v>71.158333333333346</v>
      </c>
      <c r="W2611" s="21">
        <f t="shared" si="409"/>
        <v>71.087500000000006</v>
      </c>
      <c r="X2611" s="20"/>
      <c r="Y2611" s="20"/>
      <c r="Z2611" s="20"/>
    </row>
    <row r="2612" spans="1:26" ht="13.5" x14ac:dyDescent="0.25">
      <c r="A2612" s="4">
        <f>TITRES_STAT!B2615</f>
        <v>45810</v>
      </c>
      <c r="B2612" s="2">
        <f>TITRES_STAT!C2615</f>
        <v>23.5</v>
      </c>
      <c r="C2612" s="2">
        <f>RSI!I2612</f>
        <v>55.131339461919801</v>
      </c>
      <c r="D2612" s="2">
        <f>MACD!E2612</f>
        <v>8.3714190207217598E-2</v>
      </c>
      <c r="E2612" s="2">
        <f>MACD!F2612</f>
        <v>7.4512734999901131E-2</v>
      </c>
      <c r="F2612" s="2">
        <f>'Moving Avg'!D2612</f>
        <v>11.268660000000001</v>
      </c>
      <c r="G2612" s="2">
        <f>'Moving Avg'!E2612</f>
        <v>11.25189</v>
      </c>
      <c r="H2612" s="2">
        <f>'Moving Avg'!F2612</f>
        <v>11.262665</v>
      </c>
      <c r="I2612" s="2">
        <f>'Moving Avg'!G2612</f>
        <v>10.902196000000002</v>
      </c>
      <c r="J2612" s="2">
        <f>'Moving Avg'!H2612</f>
        <v>8.6106104999999982</v>
      </c>
      <c r="K2612" s="18" t="str">
        <f>OBV!F2612</f>
        <v>BULLISH</v>
      </c>
      <c r="L2612" s="18" t="str">
        <f>OBV!G2612</f>
        <v>NEUTRAL</v>
      </c>
      <c r="M2612" s="18" t="str">
        <f>OBV!H2612</f>
        <v>CONFIRMED BULLISH</v>
      </c>
      <c r="N2612" s="21">
        <f t="shared" si="400"/>
        <v>50</v>
      </c>
      <c r="O2612" s="21">
        <f t="shared" si="401"/>
        <v>100</v>
      </c>
      <c r="P2612" s="21">
        <f t="shared" si="402"/>
        <v>50</v>
      </c>
      <c r="Q2612" s="21">
        <f t="shared" si="403"/>
        <v>83.5</v>
      </c>
      <c r="R2612" s="22">
        <f t="shared" si="404"/>
        <v>72.525000000000006</v>
      </c>
      <c r="S2612" s="22">
        <f t="shared" si="405"/>
        <v>68.375</v>
      </c>
      <c r="T2612" s="22">
        <f t="shared" si="406"/>
        <v>72.575000000000003</v>
      </c>
      <c r="U2612" s="22">
        <f t="shared" si="407"/>
        <v>70.875</v>
      </c>
      <c r="V2612" s="21">
        <f t="shared" si="408"/>
        <v>71.158333333333346</v>
      </c>
      <c r="W2612" s="21">
        <f t="shared" si="409"/>
        <v>71.087500000000006</v>
      </c>
      <c r="X2612" s="20"/>
      <c r="Y2612" s="20"/>
      <c r="Z2612" s="20"/>
    </row>
    <row r="2613" spans="1:26" ht="13.5" x14ac:dyDescent="0.25">
      <c r="A2613" s="4">
        <f>TITRES_STAT!B2616</f>
        <v>45811</v>
      </c>
      <c r="B2613" s="2">
        <f>TITRES_STAT!C2616</f>
        <v>23.5</v>
      </c>
      <c r="C2613" s="2">
        <f>RSI!I2613</f>
        <v>55.131339461919801</v>
      </c>
      <c r="D2613" s="2">
        <f>MACD!E2613</f>
        <v>8.7290803990645927E-2</v>
      </c>
      <c r="E2613" s="2">
        <f>MACD!F2613</f>
        <v>7.7068348798050093E-2</v>
      </c>
      <c r="F2613" s="2">
        <f>'Moving Avg'!D2613</f>
        <v>11.273439999999999</v>
      </c>
      <c r="G2613" s="2">
        <f>'Moving Avg'!E2613</f>
        <v>11.247100000000001</v>
      </c>
      <c r="H2613" s="2">
        <f>'Moving Avg'!F2613</f>
        <v>11.250684999999999</v>
      </c>
      <c r="I2613" s="2">
        <f>'Moving Avg'!G2613</f>
        <v>10.92347</v>
      </c>
      <c r="J2613" s="2">
        <f>'Moving Avg'!H2613</f>
        <v>8.6327709999999964</v>
      </c>
      <c r="K2613" s="18" t="str">
        <f>OBV!F2613</f>
        <v>BULLISH</v>
      </c>
      <c r="L2613" s="18" t="str">
        <f>OBV!G2613</f>
        <v>NEUTRAL</v>
      </c>
      <c r="M2613" s="18" t="str">
        <f>OBV!H2613</f>
        <v>CONFIRMED BULLISH</v>
      </c>
      <c r="N2613" s="21">
        <f t="shared" si="400"/>
        <v>50</v>
      </c>
      <c r="O2613" s="21">
        <f t="shared" si="401"/>
        <v>100</v>
      </c>
      <c r="P2613" s="21">
        <f t="shared" si="402"/>
        <v>50</v>
      </c>
      <c r="Q2613" s="21">
        <f t="shared" si="403"/>
        <v>83.5</v>
      </c>
      <c r="R2613" s="22">
        <f t="shared" si="404"/>
        <v>72.525000000000006</v>
      </c>
      <c r="S2613" s="22">
        <f t="shared" si="405"/>
        <v>68.375</v>
      </c>
      <c r="T2613" s="22">
        <f t="shared" si="406"/>
        <v>72.575000000000003</v>
      </c>
      <c r="U2613" s="22">
        <f t="shared" si="407"/>
        <v>70.875</v>
      </c>
      <c r="V2613" s="21">
        <f t="shared" si="408"/>
        <v>71.158333333333346</v>
      </c>
      <c r="W2613" s="21">
        <f t="shared" si="409"/>
        <v>71.087500000000006</v>
      </c>
      <c r="X2613" s="20"/>
      <c r="Y2613" s="20"/>
      <c r="Z2613" s="20"/>
    </row>
    <row r="2614" spans="1:26" ht="13.5" x14ac:dyDescent="0.25">
      <c r="A2614" s="4">
        <f>TITRES_STAT!B2617</f>
        <v>45812</v>
      </c>
      <c r="B2614" s="2">
        <f>TITRES_STAT!C2617</f>
        <v>23.35</v>
      </c>
      <c r="C2614" s="2">
        <f>RSI!I2614</f>
        <v>51.861357667825978</v>
      </c>
      <c r="D2614" s="2">
        <f>MACD!E2614</f>
        <v>9.3501076282615614E-2</v>
      </c>
      <c r="E2614" s="2">
        <f>MACD!F2614</f>
        <v>8.0354894294963203E-2</v>
      </c>
      <c r="F2614" s="2">
        <f>'Moving Avg'!D2614</f>
        <v>11.263859999999999</v>
      </c>
      <c r="G2614" s="2">
        <f>'Moving Avg'!E2614</f>
        <v>11.236080000000001</v>
      </c>
      <c r="H2614" s="2">
        <f>'Moving Avg'!F2614</f>
        <v>11.235355</v>
      </c>
      <c r="I2614" s="2">
        <f>'Moving Avg'!G2614</f>
        <v>10.938804000000003</v>
      </c>
      <c r="J2614" s="2">
        <f>'Moving Avg'!H2614</f>
        <v>8.6547164999999957</v>
      </c>
      <c r="K2614" s="18" t="str">
        <f>OBV!F2614</f>
        <v>BULLISH</v>
      </c>
      <c r="L2614" s="18" t="str">
        <f>OBV!G2614</f>
        <v>NEUTRAL</v>
      </c>
      <c r="M2614" s="18" t="str">
        <f>OBV!H2614</f>
        <v>BULLISH DIVERGENCE</v>
      </c>
      <c r="N2614" s="21">
        <f t="shared" si="400"/>
        <v>50</v>
      </c>
      <c r="O2614" s="21">
        <f t="shared" si="401"/>
        <v>100</v>
      </c>
      <c r="P2614" s="21">
        <f t="shared" si="402"/>
        <v>50</v>
      </c>
      <c r="Q2614" s="21">
        <f t="shared" si="403"/>
        <v>66.5</v>
      </c>
      <c r="R2614" s="22">
        <f t="shared" si="404"/>
        <v>69.974999999999994</v>
      </c>
      <c r="S2614" s="22">
        <f t="shared" si="405"/>
        <v>64.125</v>
      </c>
      <c r="T2614" s="22">
        <f t="shared" si="406"/>
        <v>64.924999999999997</v>
      </c>
      <c r="U2614" s="22">
        <f t="shared" si="407"/>
        <v>66.625</v>
      </c>
      <c r="V2614" s="21">
        <f t="shared" si="408"/>
        <v>66.341666666666654</v>
      </c>
      <c r="W2614" s="21">
        <f t="shared" si="409"/>
        <v>66.412499999999994</v>
      </c>
      <c r="X2614" s="20"/>
      <c r="Y2614" s="20"/>
      <c r="Z2614" s="20"/>
    </row>
    <row r="2615" spans="1:26" ht="13.5" x14ac:dyDescent="0.25">
      <c r="A2615" s="4">
        <f>TITRES_STAT!B2618</f>
        <v>45813</v>
      </c>
      <c r="B2615" s="2">
        <f>TITRES_STAT!C2618</f>
        <v>23.25</v>
      </c>
      <c r="C2615" s="2">
        <f>RSI!I2615</f>
        <v>49.737468058201223</v>
      </c>
      <c r="D2615" s="2">
        <f>MACD!E2615</f>
        <v>9.5466377066548702E-2</v>
      </c>
      <c r="E2615" s="2">
        <f>MACD!F2615</f>
        <v>8.3377190849280303E-2</v>
      </c>
      <c r="F2615" s="2">
        <f>'Moving Avg'!D2615</f>
        <v>11.2399</v>
      </c>
      <c r="G2615" s="2">
        <f>'Moving Avg'!E2615</f>
        <v>11.22458</v>
      </c>
      <c r="H2615" s="2">
        <f>'Moving Avg'!F2615</f>
        <v>11.224809999999998</v>
      </c>
      <c r="I2615" s="2">
        <f>'Moving Avg'!G2615</f>
        <v>10.955574000000002</v>
      </c>
      <c r="J2615" s="2">
        <f>'Moving Avg'!H2615</f>
        <v>8.6766374999999965</v>
      </c>
      <c r="K2615" s="18" t="str">
        <f>OBV!F2615</f>
        <v>BEARISH</v>
      </c>
      <c r="L2615" s="18" t="str">
        <f>OBV!G2615</f>
        <v>NEUTRAL</v>
      </c>
      <c r="M2615" s="18" t="str">
        <f>OBV!H2615</f>
        <v>CONFIRMED BEARISH</v>
      </c>
      <c r="N2615" s="21">
        <f t="shared" si="400"/>
        <v>50</v>
      </c>
      <c r="O2615" s="21">
        <f t="shared" si="401"/>
        <v>100</v>
      </c>
      <c r="P2615" s="21">
        <f t="shared" si="402"/>
        <v>50</v>
      </c>
      <c r="Q2615" s="21">
        <f t="shared" si="403"/>
        <v>16.5</v>
      </c>
      <c r="R2615" s="22">
        <f t="shared" si="404"/>
        <v>62.475000000000001</v>
      </c>
      <c r="S2615" s="22">
        <f t="shared" si="405"/>
        <v>51.625</v>
      </c>
      <c r="T2615" s="22">
        <f t="shared" si="406"/>
        <v>42.424999999999997</v>
      </c>
      <c r="U2615" s="22">
        <f t="shared" si="407"/>
        <v>54.125</v>
      </c>
      <c r="V2615" s="21">
        <f t="shared" si="408"/>
        <v>52.17499999999999</v>
      </c>
      <c r="W2615" s="21">
        <f t="shared" si="409"/>
        <v>52.662499999999994</v>
      </c>
      <c r="X2615" s="20"/>
      <c r="Y2615" s="20"/>
      <c r="Z2615" s="20"/>
    </row>
    <row r="2616" spans="1:26" ht="13.5" x14ac:dyDescent="0.25">
      <c r="A2616" s="4">
        <f>TITRES_STAT!B2619</f>
        <v>45817</v>
      </c>
      <c r="B2616" s="2">
        <f>TITRES_STAT!C2619</f>
        <v>23.29</v>
      </c>
      <c r="C2616" s="2">
        <f>RSI!I2616</f>
        <v>50.608797389667536</v>
      </c>
      <c r="D2616" s="2">
        <f>MACD!E2616</f>
        <v>6.7068064266877059E-2</v>
      </c>
      <c r="E2616" s="2">
        <f>MACD!F2616</f>
        <v>8.0115365532799659E-2</v>
      </c>
      <c r="F2616" s="2">
        <f>'Moving Avg'!D2616</f>
        <v>11.201559999999999</v>
      </c>
      <c r="G2616" s="2">
        <f>'Moving Avg'!E2616</f>
        <v>11.233680000000001</v>
      </c>
      <c r="H2616" s="2">
        <f>'Moving Avg'!F2616</f>
        <v>11.226009999999999</v>
      </c>
      <c r="I2616" s="2">
        <f>'Moving Avg'!G2616</f>
        <v>10.968990000000003</v>
      </c>
      <c r="J2616" s="2">
        <f>'Moving Avg'!H2616</f>
        <v>8.6984629999999967</v>
      </c>
      <c r="K2616" s="18" t="str">
        <f>OBV!F2616</f>
        <v>BEARISH</v>
      </c>
      <c r="L2616" s="18" t="str">
        <f>OBV!G2616</f>
        <v>NEUTRAL</v>
      </c>
      <c r="M2616" s="18" t="str">
        <f>OBV!H2616</f>
        <v>CONFIRMED BEARISH</v>
      </c>
      <c r="N2616" s="21">
        <f t="shared" si="400"/>
        <v>50</v>
      </c>
      <c r="O2616" s="21">
        <f t="shared" si="401"/>
        <v>100</v>
      </c>
      <c r="P2616" s="21">
        <f t="shared" si="402"/>
        <v>50</v>
      </c>
      <c r="Q2616" s="21">
        <f t="shared" si="403"/>
        <v>16.5</v>
      </c>
      <c r="R2616" s="22">
        <f t="shared" si="404"/>
        <v>62.475000000000001</v>
      </c>
      <c r="S2616" s="22">
        <f t="shared" si="405"/>
        <v>51.625</v>
      </c>
      <c r="T2616" s="22">
        <f t="shared" si="406"/>
        <v>42.424999999999997</v>
      </c>
      <c r="U2616" s="22">
        <f t="shared" si="407"/>
        <v>54.125</v>
      </c>
      <c r="V2616" s="21">
        <f t="shared" si="408"/>
        <v>52.17499999999999</v>
      </c>
      <c r="W2616" s="21">
        <f t="shared" si="409"/>
        <v>52.662499999999994</v>
      </c>
      <c r="X2616" s="20"/>
      <c r="Y2616" s="20"/>
      <c r="Z2616" s="20"/>
    </row>
    <row r="2617" spans="1:26" ht="13.5" x14ac:dyDescent="0.25">
      <c r="A2617" s="4">
        <f>TITRES_STAT!B2620</f>
        <v>45818</v>
      </c>
      <c r="B2617" s="2">
        <f>TITRES_STAT!C2620</f>
        <v>23.25</v>
      </c>
      <c r="C2617" s="2">
        <f>RSI!I2617</f>
        <v>49.681293898014346</v>
      </c>
      <c r="D2617" s="2">
        <f>MACD!E2617</f>
        <v>7.1716473734177555E-2</v>
      </c>
      <c r="E2617" s="2">
        <f>MACD!F2617</f>
        <v>7.843558717307525E-2</v>
      </c>
      <c r="F2617" s="2">
        <f>'Moving Avg'!D2617</f>
        <v>11.1776</v>
      </c>
      <c r="G2617" s="2">
        <f>'Moving Avg'!E2617</f>
        <v>11.223130000000001</v>
      </c>
      <c r="H2617" s="2">
        <f>'Moving Avg'!F2617</f>
        <v>11.227204999999998</v>
      </c>
      <c r="I2617" s="2">
        <f>'Moving Avg'!G2617</f>
        <v>10.985760000000003</v>
      </c>
      <c r="J2617" s="2">
        <f>'Moving Avg'!H2617</f>
        <v>8.7203839999999992</v>
      </c>
      <c r="K2617" s="18" t="str">
        <f>OBV!F2617</f>
        <v>BEARISH</v>
      </c>
      <c r="L2617" s="18" t="str">
        <f>OBV!G2617</f>
        <v>NEUTRAL</v>
      </c>
      <c r="M2617" s="18" t="str">
        <f>OBV!H2617</f>
        <v>CONFIRMED BEARISH</v>
      </c>
      <c r="N2617" s="21">
        <f t="shared" si="400"/>
        <v>50</v>
      </c>
      <c r="O2617" s="21">
        <f t="shared" si="401"/>
        <v>100</v>
      </c>
      <c r="P2617" s="21">
        <f t="shared" si="402"/>
        <v>50</v>
      </c>
      <c r="Q2617" s="21">
        <f t="shared" si="403"/>
        <v>16.5</v>
      </c>
      <c r="R2617" s="22">
        <f t="shared" si="404"/>
        <v>62.475000000000001</v>
      </c>
      <c r="S2617" s="22">
        <f t="shared" si="405"/>
        <v>51.625</v>
      </c>
      <c r="T2617" s="22">
        <f t="shared" si="406"/>
        <v>42.424999999999997</v>
      </c>
      <c r="U2617" s="22">
        <f t="shared" si="407"/>
        <v>54.125</v>
      </c>
      <c r="V2617" s="21">
        <f t="shared" si="408"/>
        <v>52.17499999999999</v>
      </c>
      <c r="W2617" s="21">
        <f t="shared" si="409"/>
        <v>52.662499999999994</v>
      </c>
      <c r="X2617" s="20"/>
      <c r="Y2617" s="20"/>
      <c r="Z2617" s="20"/>
    </row>
    <row r="2618" spans="1:26" ht="13.5" x14ac:dyDescent="0.25">
      <c r="A2618" s="4">
        <f>TITRES_STAT!B2621</f>
        <v>45819</v>
      </c>
      <c r="B2618" s="2">
        <f>TITRES_STAT!C2621</f>
        <v>23.26</v>
      </c>
      <c r="C2618" s="2">
        <f>RSI!I2618</f>
        <v>49.92835596981535</v>
      </c>
      <c r="D2618" s="2">
        <f>MACD!E2618</f>
        <v>7.3910908801332553E-2</v>
      </c>
      <c r="E2618" s="2">
        <f>MACD!F2618</f>
        <v>7.7530651498726705E-2</v>
      </c>
      <c r="F2618" s="2">
        <f>'Moving Avg'!D2618</f>
        <v>11.154599999999999</v>
      </c>
      <c r="G2618" s="2">
        <f>'Moving Avg'!E2618</f>
        <v>11.214019999999998</v>
      </c>
      <c r="H2618" s="2">
        <f>'Moving Avg'!F2618</f>
        <v>11.232714999999999</v>
      </c>
      <c r="I2618" s="2">
        <f>'Moving Avg'!G2618</f>
        <v>11.000518000000001</v>
      </c>
      <c r="J2618" s="2">
        <f>'Moving Avg'!H2618</f>
        <v>8.7422809999999984</v>
      </c>
      <c r="K2618" s="18" t="str">
        <f>OBV!F2618</f>
        <v>BEARISH</v>
      </c>
      <c r="L2618" s="18" t="str">
        <f>OBV!G2618</f>
        <v>NEUTRAL</v>
      </c>
      <c r="M2618" s="18" t="str">
        <f>OBV!H2618</f>
        <v>CONFIRMED BEARISH</v>
      </c>
      <c r="N2618" s="21">
        <f t="shared" si="400"/>
        <v>50</v>
      </c>
      <c r="O2618" s="21">
        <f t="shared" si="401"/>
        <v>100</v>
      </c>
      <c r="P2618" s="21">
        <f t="shared" si="402"/>
        <v>50</v>
      </c>
      <c r="Q2618" s="21">
        <f t="shared" si="403"/>
        <v>16.5</v>
      </c>
      <c r="R2618" s="22">
        <f t="shared" si="404"/>
        <v>62.475000000000001</v>
      </c>
      <c r="S2618" s="22">
        <f t="shared" si="405"/>
        <v>51.625</v>
      </c>
      <c r="T2618" s="22">
        <f t="shared" si="406"/>
        <v>42.424999999999997</v>
      </c>
      <c r="U2618" s="22">
        <f t="shared" si="407"/>
        <v>54.125</v>
      </c>
      <c r="V2618" s="21">
        <f t="shared" si="408"/>
        <v>52.17499999999999</v>
      </c>
      <c r="W2618" s="21">
        <f t="shared" si="409"/>
        <v>52.662499999999994</v>
      </c>
      <c r="X2618" s="20"/>
      <c r="Y2618" s="20"/>
      <c r="Z2618" s="20"/>
    </row>
    <row r="2619" spans="1:26" ht="13.5" x14ac:dyDescent="0.25">
      <c r="A2619" s="4">
        <f>TITRES_STAT!B2622</f>
        <v>45820</v>
      </c>
      <c r="B2619" s="2">
        <f>TITRES_STAT!C2622</f>
        <v>23.28</v>
      </c>
      <c r="C2619" s="2">
        <f>RSI!I2619</f>
        <v>50.45233569100057</v>
      </c>
      <c r="D2619" s="2">
        <f>MACD!E2619</f>
        <v>7.5114971502934225E-2</v>
      </c>
      <c r="E2619" s="2">
        <f>MACD!F2619</f>
        <v>7.7047515499568203E-2</v>
      </c>
      <c r="F2619" s="2">
        <f>'Moving Avg'!D2619</f>
        <v>11.147880000000001</v>
      </c>
      <c r="G2619" s="2">
        <f>'Moving Avg'!E2619</f>
        <v>11.205869999999999</v>
      </c>
      <c r="H2619" s="2">
        <f>'Moving Avg'!F2619</f>
        <v>11.230079999999997</v>
      </c>
      <c r="I2619" s="2">
        <f>'Moving Avg'!G2619</f>
        <v>11.015657999999998</v>
      </c>
      <c r="J2619" s="2">
        <f>'Moving Avg'!H2619</f>
        <v>8.7641779999999994</v>
      </c>
      <c r="K2619" s="18" t="str">
        <f>OBV!F2619</f>
        <v>BULLISH</v>
      </c>
      <c r="L2619" s="18" t="str">
        <f>OBV!G2619</f>
        <v>NEUTRAL</v>
      </c>
      <c r="M2619" s="18" t="str">
        <f>OBV!H2619</f>
        <v>BULLISH DIVERGENCE</v>
      </c>
      <c r="N2619" s="21">
        <f t="shared" si="400"/>
        <v>50</v>
      </c>
      <c r="O2619" s="21">
        <f t="shared" si="401"/>
        <v>100</v>
      </c>
      <c r="P2619" s="21">
        <f t="shared" si="402"/>
        <v>50</v>
      </c>
      <c r="Q2619" s="21">
        <f t="shared" si="403"/>
        <v>66.5</v>
      </c>
      <c r="R2619" s="22">
        <f t="shared" si="404"/>
        <v>69.974999999999994</v>
      </c>
      <c r="S2619" s="22">
        <f t="shared" si="405"/>
        <v>64.125</v>
      </c>
      <c r="T2619" s="22">
        <f t="shared" si="406"/>
        <v>64.924999999999997</v>
      </c>
      <c r="U2619" s="22">
        <f t="shared" si="407"/>
        <v>66.625</v>
      </c>
      <c r="V2619" s="21">
        <f t="shared" si="408"/>
        <v>66.341666666666654</v>
      </c>
      <c r="W2619" s="21">
        <f t="shared" si="409"/>
        <v>66.412499999999994</v>
      </c>
      <c r="X2619" s="20"/>
      <c r="Y2619" s="20"/>
      <c r="Z2619" s="20"/>
    </row>
    <row r="2620" spans="1:26" ht="13.5" x14ac:dyDescent="0.25">
      <c r="A2620" s="4">
        <f>TITRES_STAT!B2623</f>
        <v>45821</v>
      </c>
      <c r="B2620" s="2">
        <f>TITRES_STAT!C2623</f>
        <v>23.05</v>
      </c>
      <c r="C2620" s="2">
        <f>RSI!I2620</f>
        <v>44.673178268978589</v>
      </c>
      <c r="D2620" s="2">
        <f>MACD!E2620</f>
        <v>8.7970975368827808E-2</v>
      </c>
      <c r="E2620" s="2">
        <f>MACD!F2620</f>
        <v>7.9232207473420135E-2</v>
      </c>
      <c r="F2620" s="2">
        <f>'Moving Avg'!D2620</f>
        <v>11.128719999999998</v>
      </c>
      <c r="G2620" s="2">
        <f>'Moving Avg'!E2620</f>
        <v>11.18431</v>
      </c>
      <c r="H2620" s="2">
        <f>'Moving Avg'!F2620</f>
        <v>11.221694999999999</v>
      </c>
      <c r="I2620" s="2">
        <f>'Moving Avg'!G2620</f>
        <v>11.028307999999999</v>
      </c>
      <c r="J2620" s="2">
        <f>'Moving Avg'!H2620</f>
        <v>8.7856199999999998</v>
      </c>
      <c r="K2620" s="18" t="str">
        <f>OBV!F2620</f>
        <v>BEARISH</v>
      </c>
      <c r="L2620" s="18" t="str">
        <f>OBV!G2620</f>
        <v>NEUTRAL</v>
      </c>
      <c r="M2620" s="18" t="str">
        <f>OBV!H2620</f>
        <v>CONFIRMED BEARISH</v>
      </c>
      <c r="N2620" s="21">
        <f t="shared" si="400"/>
        <v>50</v>
      </c>
      <c r="O2620" s="21">
        <f t="shared" si="401"/>
        <v>100</v>
      </c>
      <c r="P2620" s="21">
        <f t="shared" si="402"/>
        <v>50</v>
      </c>
      <c r="Q2620" s="21">
        <f t="shared" si="403"/>
        <v>16.5</v>
      </c>
      <c r="R2620" s="22">
        <f t="shared" si="404"/>
        <v>62.475000000000001</v>
      </c>
      <c r="S2620" s="22">
        <f t="shared" si="405"/>
        <v>51.625</v>
      </c>
      <c r="T2620" s="22">
        <f t="shared" si="406"/>
        <v>42.424999999999997</v>
      </c>
      <c r="U2620" s="22">
        <f t="shared" si="407"/>
        <v>54.125</v>
      </c>
      <c r="V2620" s="21">
        <f t="shared" si="408"/>
        <v>52.17499999999999</v>
      </c>
      <c r="W2620" s="21">
        <f t="shared" si="409"/>
        <v>52.662499999999994</v>
      </c>
      <c r="X2620" s="20"/>
      <c r="Y2620" s="20"/>
      <c r="Z2620" s="20"/>
    </row>
    <row r="2621" spans="1:26" ht="13.5" x14ac:dyDescent="0.25">
      <c r="A2621" s="4">
        <f>TITRES_STAT!B2624</f>
        <v>45824</v>
      </c>
      <c r="B2621" s="2">
        <f>TITRES_STAT!C2624</f>
        <v>23.05</v>
      </c>
      <c r="C2621" s="2">
        <f>RSI!I2621</f>
        <v>44.673178268978589</v>
      </c>
      <c r="D2621" s="2">
        <f>MACD!E2621</f>
        <v>0.11351318950456957</v>
      </c>
      <c r="E2621" s="2">
        <f>MACD!F2621</f>
        <v>8.6088403879650027E-2</v>
      </c>
      <c r="F2621" s="2">
        <f>'Moving Avg'!D2621</f>
        <v>11.10572</v>
      </c>
      <c r="G2621" s="2">
        <f>'Moving Avg'!E2621</f>
        <v>11.153639999999999</v>
      </c>
      <c r="H2621" s="2">
        <f>'Moving Avg'!F2621</f>
        <v>11.207319999999999</v>
      </c>
      <c r="I2621" s="2">
        <f>'Moving Avg'!G2621</f>
        <v>11.042204</v>
      </c>
      <c r="J2621" s="2">
        <f>'Moving Avg'!H2621</f>
        <v>8.8070620000000002</v>
      </c>
      <c r="K2621" s="18" t="str">
        <f>OBV!F2621</f>
        <v>BEARISH</v>
      </c>
      <c r="L2621" s="18" t="str">
        <f>OBV!G2621</f>
        <v>NEUTRAL</v>
      </c>
      <c r="M2621" s="18" t="str">
        <f>OBV!H2621</f>
        <v>CONFIRMED BEARISH</v>
      </c>
      <c r="N2621" s="21">
        <f t="shared" si="400"/>
        <v>50</v>
      </c>
      <c r="O2621" s="21">
        <f t="shared" si="401"/>
        <v>100</v>
      </c>
      <c r="P2621" s="21">
        <f t="shared" si="402"/>
        <v>50</v>
      </c>
      <c r="Q2621" s="21">
        <f t="shared" si="403"/>
        <v>16.5</v>
      </c>
      <c r="R2621" s="22">
        <f t="shared" si="404"/>
        <v>62.475000000000001</v>
      </c>
      <c r="S2621" s="22">
        <f t="shared" si="405"/>
        <v>51.625</v>
      </c>
      <c r="T2621" s="22">
        <f t="shared" si="406"/>
        <v>42.424999999999997</v>
      </c>
      <c r="U2621" s="22">
        <f t="shared" si="407"/>
        <v>54.125</v>
      </c>
      <c r="V2621" s="21">
        <f t="shared" si="408"/>
        <v>52.17499999999999</v>
      </c>
      <c r="W2621" s="21">
        <f t="shared" si="409"/>
        <v>52.662499999999994</v>
      </c>
      <c r="X2621" s="20"/>
      <c r="Y2621" s="20"/>
      <c r="Z2621" s="20"/>
    </row>
    <row r="2622" spans="1:26" ht="13.5" x14ac:dyDescent="0.25">
      <c r="A2622" s="4">
        <f>TITRES_STAT!B2625</f>
        <v>45825</v>
      </c>
      <c r="B2622" s="2">
        <f>TITRES_STAT!C2625</f>
        <v>22.99</v>
      </c>
      <c r="C2622" s="2">
        <f>RSI!I2622</f>
        <v>43.179255764662692</v>
      </c>
      <c r="D2622" s="2">
        <f>MACD!E2622</f>
        <v>0.12383699614078303</v>
      </c>
      <c r="E2622" s="2">
        <f>MACD!F2622</f>
        <v>9.3638122331876628E-2</v>
      </c>
      <c r="F2622" s="2">
        <f>'Moving Avg'!D2622</f>
        <v>11.080819999999999</v>
      </c>
      <c r="G2622" s="2">
        <f>'Moving Avg'!E2622</f>
        <v>11.129209999999999</v>
      </c>
      <c r="H2622" s="2">
        <f>'Moving Avg'!F2622</f>
        <v>11.19055</v>
      </c>
      <c r="I2622" s="2">
        <f>'Moving Avg'!G2622</f>
        <v>11.055716</v>
      </c>
      <c r="J2622" s="2">
        <f>'Moving Avg'!H2622</f>
        <v>8.8283604999999987</v>
      </c>
      <c r="K2622" s="18" t="str">
        <f>OBV!F2622</f>
        <v>BEARISH</v>
      </c>
      <c r="L2622" s="18" t="str">
        <f>OBV!G2622</f>
        <v>NEUTRAL</v>
      </c>
      <c r="M2622" s="18" t="str">
        <f>OBV!H2622</f>
        <v>CONFIRMED BEARISH</v>
      </c>
      <c r="N2622" s="21">
        <f t="shared" si="400"/>
        <v>50</v>
      </c>
      <c r="O2622" s="21">
        <f t="shared" si="401"/>
        <v>100</v>
      </c>
      <c r="P2622" s="21">
        <f t="shared" si="402"/>
        <v>50</v>
      </c>
      <c r="Q2622" s="21">
        <f t="shared" si="403"/>
        <v>16.5</v>
      </c>
      <c r="R2622" s="22">
        <f t="shared" si="404"/>
        <v>62.475000000000001</v>
      </c>
      <c r="S2622" s="22">
        <f t="shared" si="405"/>
        <v>51.625</v>
      </c>
      <c r="T2622" s="22">
        <f t="shared" si="406"/>
        <v>42.424999999999997</v>
      </c>
      <c r="U2622" s="22">
        <f t="shared" si="407"/>
        <v>54.125</v>
      </c>
      <c r="V2622" s="21">
        <f t="shared" si="408"/>
        <v>52.17499999999999</v>
      </c>
      <c r="W2622" s="21">
        <f t="shared" si="409"/>
        <v>52.662499999999994</v>
      </c>
      <c r="X2622" s="20"/>
      <c r="Y2622" s="20"/>
      <c r="Z2622" s="20"/>
    </row>
    <row r="2623" spans="1:26" ht="13.5" x14ac:dyDescent="0.25">
      <c r="A2623" s="4">
        <f>TITRES_STAT!B2626</f>
        <v>45826</v>
      </c>
      <c r="B2623" s="2">
        <f>TITRES_STAT!C2626</f>
        <v>22.9</v>
      </c>
      <c r="C2623" s="2">
        <f>RSI!I2623</f>
        <v>40.958931669515316</v>
      </c>
      <c r="D2623" s="2">
        <f>MACD!E2623</f>
        <v>0.13649824639831998</v>
      </c>
      <c r="E2623" s="2">
        <f>MACD!F2623</f>
        <v>0.1022101471451653</v>
      </c>
      <c r="F2623" s="2">
        <f>'Moving Avg'!D2623</f>
        <v>11.04632</v>
      </c>
      <c r="G2623" s="2">
        <f>'Moving Avg'!E2623</f>
        <v>11.100459999999998</v>
      </c>
      <c r="H2623" s="2">
        <f>'Moving Avg'!F2623</f>
        <v>11.173780000000001</v>
      </c>
      <c r="I2623" s="2">
        <f>'Moving Avg'!G2623</f>
        <v>11.069132</v>
      </c>
      <c r="J2623" s="2">
        <f>'Moving Avg'!H2623</f>
        <v>8.8493709999999979</v>
      </c>
      <c r="K2623" s="18" t="str">
        <f>OBV!F2623</f>
        <v>BEARISH</v>
      </c>
      <c r="L2623" s="18" t="str">
        <f>OBV!G2623</f>
        <v>NEUTRAL</v>
      </c>
      <c r="M2623" s="18" t="str">
        <f>OBV!H2623</f>
        <v>CONFIRMED BEARISH</v>
      </c>
      <c r="N2623" s="21">
        <f t="shared" si="400"/>
        <v>50</v>
      </c>
      <c r="O2623" s="21">
        <f t="shared" si="401"/>
        <v>100</v>
      </c>
      <c r="P2623" s="21">
        <f t="shared" si="402"/>
        <v>50</v>
      </c>
      <c r="Q2623" s="21">
        <f t="shared" si="403"/>
        <v>16.5</v>
      </c>
      <c r="R2623" s="22">
        <f t="shared" si="404"/>
        <v>62.475000000000001</v>
      </c>
      <c r="S2623" s="22">
        <f t="shared" si="405"/>
        <v>51.625</v>
      </c>
      <c r="T2623" s="22">
        <f t="shared" si="406"/>
        <v>42.424999999999997</v>
      </c>
      <c r="U2623" s="22">
        <f t="shared" si="407"/>
        <v>54.125</v>
      </c>
      <c r="V2623" s="21">
        <f t="shared" si="408"/>
        <v>52.17499999999999</v>
      </c>
      <c r="W2623" s="21">
        <f t="shared" si="409"/>
        <v>52.662499999999994</v>
      </c>
      <c r="X2623" s="20"/>
      <c r="Y2623" s="20"/>
      <c r="Z2623" s="20"/>
    </row>
    <row r="2624" spans="1:26" ht="13.5" x14ac:dyDescent="0.25">
      <c r="A2624" s="4">
        <f>TITRES_STAT!B2627</f>
        <v>45827</v>
      </c>
      <c r="B2624" s="2">
        <f>TITRES_STAT!C2627</f>
        <v>22.52</v>
      </c>
      <c r="C2624" s="2">
        <f>RSI!I2624</f>
        <v>33.210859472121811</v>
      </c>
      <c r="D2624" s="2">
        <f>MACD!E2624</f>
        <v>0.15057417470381651</v>
      </c>
      <c r="E2624" s="2">
        <f>MACD!F2624</f>
        <v>0.11188295265689555</v>
      </c>
      <c r="F2624" s="2">
        <f>'Moving Avg'!D2624</f>
        <v>10.9735</v>
      </c>
      <c r="G2624" s="2">
        <f>'Moving Avg'!E2624</f>
        <v>11.060689999999997</v>
      </c>
      <c r="H2624" s="2">
        <f>'Moving Avg'!F2624</f>
        <v>11.148385000000001</v>
      </c>
      <c r="I2624" s="2">
        <f>'Moving Avg'!G2624</f>
        <v>11.078907999999998</v>
      </c>
      <c r="J2624" s="2">
        <f>'Moving Avg'!H2624</f>
        <v>8.8697110000000006</v>
      </c>
      <c r="K2624" s="18" t="str">
        <f>OBV!F2624</f>
        <v>BEARISH</v>
      </c>
      <c r="L2624" s="18" t="str">
        <f>OBV!G2624</f>
        <v>NEUTRAL</v>
      </c>
      <c r="M2624" s="18" t="str">
        <f>OBV!H2624</f>
        <v>CONFIRMED BEARISH</v>
      </c>
      <c r="N2624" s="21">
        <f t="shared" si="400"/>
        <v>50</v>
      </c>
      <c r="O2624" s="21">
        <f t="shared" si="401"/>
        <v>100</v>
      </c>
      <c r="P2624" s="21">
        <f t="shared" si="402"/>
        <v>50</v>
      </c>
      <c r="Q2624" s="21">
        <f t="shared" si="403"/>
        <v>16.5</v>
      </c>
      <c r="R2624" s="22">
        <f t="shared" si="404"/>
        <v>62.475000000000001</v>
      </c>
      <c r="S2624" s="22">
        <f t="shared" si="405"/>
        <v>51.625</v>
      </c>
      <c r="T2624" s="22">
        <f t="shared" si="406"/>
        <v>42.424999999999997</v>
      </c>
      <c r="U2624" s="22">
        <f t="shared" si="407"/>
        <v>54.125</v>
      </c>
      <c r="V2624" s="21">
        <f t="shared" si="408"/>
        <v>52.17499999999999</v>
      </c>
      <c r="W2624" s="21">
        <f t="shared" si="409"/>
        <v>52.662499999999994</v>
      </c>
      <c r="X2624" s="20"/>
      <c r="Y2624" s="20"/>
      <c r="Z2624" s="20"/>
    </row>
    <row r="2625" spans="1:26" ht="13.5" x14ac:dyDescent="0.25">
      <c r="A2625" s="4">
        <f>TITRES_STAT!B2628</f>
        <v>45828</v>
      </c>
      <c r="B2625" s="2">
        <f>TITRES_STAT!C2628</f>
        <v>22.79</v>
      </c>
      <c r="C2625" s="2">
        <f>RSI!I2625</f>
        <v>41.655085786135011</v>
      </c>
      <c r="D2625" s="2">
        <f>MACD!E2625</f>
        <v>0.14745617922004328</v>
      </c>
      <c r="E2625" s="2">
        <f>MACD!F2625</f>
        <v>0.1189975979695251</v>
      </c>
      <c r="F2625" s="2">
        <f>'Moving Avg'!D2625</f>
        <v>10.948580000000002</v>
      </c>
      <c r="G2625" s="2">
        <f>'Moving Avg'!E2625</f>
        <v>11.038649999999997</v>
      </c>
      <c r="H2625" s="2">
        <f>'Moving Avg'!F2625</f>
        <v>11.131615</v>
      </c>
      <c r="I2625" s="2">
        <f>'Moving Avg'!G2625</f>
        <v>11.091747999999997</v>
      </c>
      <c r="J2625" s="2">
        <f>'Moving Avg'!H2625</f>
        <v>8.8905299999999983</v>
      </c>
      <c r="K2625" s="18" t="str">
        <f>OBV!F2625</f>
        <v>BULLISH</v>
      </c>
      <c r="L2625" s="18" t="str">
        <f>OBV!G2625</f>
        <v>NEUTRAL</v>
      </c>
      <c r="M2625" s="18" t="str">
        <f>OBV!H2625</f>
        <v>BULLISH DIVERGENCE</v>
      </c>
      <c r="N2625" s="21">
        <f t="shared" si="400"/>
        <v>50</v>
      </c>
      <c r="O2625" s="21">
        <f t="shared" si="401"/>
        <v>100</v>
      </c>
      <c r="P2625" s="21">
        <f t="shared" si="402"/>
        <v>50</v>
      </c>
      <c r="Q2625" s="21">
        <f t="shared" si="403"/>
        <v>66.5</v>
      </c>
      <c r="R2625" s="22">
        <f t="shared" si="404"/>
        <v>69.974999999999994</v>
      </c>
      <c r="S2625" s="22">
        <f t="shared" si="405"/>
        <v>64.125</v>
      </c>
      <c r="T2625" s="22">
        <f t="shared" si="406"/>
        <v>64.924999999999997</v>
      </c>
      <c r="U2625" s="22">
        <f t="shared" si="407"/>
        <v>66.625</v>
      </c>
      <c r="V2625" s="21">
        <f t="shared" si="408"/>
        <v>66.341666666666654</v>
      </c>
      <c r="W2625" s="21">
        <f t="shared" si="409"/>
        <v>66.412499999999994</v>
      </c>
      <c r="X2625" s="20"/>
      <c r="Y2625" s="20"/>
      <c r="Z2625" s="20"/>
    </row>
    <row r="2626" spans="1:26" ht="13.5" x14ac:dyDescent="0.25">
      <c r="A2626" s="4">
        <f>TITRES_STAT!B2629</f>
        <v>45831</v>
      </c>
      <c r="B2626" s="2">
        <f>TITRES_STAT!C2629</f>
        <v>22.5</v>
      </c>
      <c r="C2626" s="2">
        <f>RSI!I2626</f>
        <v>36.339817869136674</v>
      </c>
      <c r="D2626" s="2">
        <f>MACD!E2626</f>
        <v>0.15908730892113532</v>
      </c>
      <c r="E2626" s="2">
        <f>MACD!F2626</f>
        <v>0.12701554015984715</v>
      </c>
      <c r="F2626" s="2">
        <f>'Moving Avg'!D2626</f>
        <v>10.895880000000002</v>
      </c>
      <c r="G2626" s="2">
        <f>'Moving Avg'!E2626</f>
        <v>11.000799999999998</v>
      </c>
      <c r="H2626" s="2">
        <f>'Moving Avg'!F2626</f>
        <v>11.117240000000001</v>
      </c>
      <c r="I2626" s="2">
        <f>'Moving Avg'!G2626</f>
        <v>11.103247999999997</v>
      </c>
      <c r="J2626" s="2">
        <f>'Moving Avg'!H2626</f>
        <v>8.9106064999999983</v>
      </c>
      <c r="K2626" s="18" t="str">
        <f>OBV!F2626</f>
        <v>BEARISH</v>
      </c>
      <c r="L2626" s="18" t="str">
        <f>OBV!G2626</f>
        <v>NEUTRAL</v>
      </c>
      <c r="M2626" s="18" t="str">
        <f>OBV!H2626</f>
        <v>CONFIRMED BEARISH</v>
      </c>
      <c r="N2626" s="21">
        <f t="shared" ref="N2626:N2693" si="410">IF(D2626&lt;30,50, IF(D2626&gt;70, 0, 25))</f>
        <v>50</v>
      </c>
      <c r="O2626" s="21">
        <f t="shared" ref="O2626:O2693" si="411">IF(F2626-E2626&gt;0.02, 100, IF(F2626-E2626&lt;0,0,45))</f>
        <v>100</v>
      </c>
      <c r="P2626" s="21">
        <f t="shared" ref="P2626:P2693" si="412">IF(G2626-J2626&gt;10,100,IF(G2626-J2626&gt;5,75, IF(G2626-J2626&gt;0,50,0)))</f>
        <v>50</v>
      </c>
      <c r="Q2626" s="21">
        <f t="shared" ref="Q2626:Q2693" si="413">IF(M2626="confirmed bullish", 34, IF(M2626="bullish divergence",17, 0))+IF(K2626="bullish",33,IF(K2626="bearish",0,16.5))+IF(L2626="strong",33,IF(L2626="weak",0,16.5))</f>
        <v>16.5</v>
      </c>
      <c r="R2626" s="22">
        <f t="shared" si="404"/>
        <v>62.475000000000001</v>
      </c>
      <c r="S2626" s="22">
        <f t="shared" si="405"/>
        <v>51.625</v>
      </c>
      <c r="T2626" s="22">
        <f t="shared" si="406"/>
        <v>42.424999999999997</v>
      </c>
      <c r="U2626" s="22">
        <f t="shared" si="407"/>
        <v>54.125</v>
      </c>
      <c r="V2626" s="21">
        <f t="shared" si="408"/>
        <v>52.17499999999999</v>
      </c>
      <c r="W2626" s="21">
        <f t="shared" si="409"/>
        <v>52.662499999999994</v>
      </c>
      <c r="X2626" s="20"/>
      <c r="Y2626" s="20"/>
      <c r="Z2626" s="20"/>
    </row>
    <row r="2627" spans="1:26" ht="13.5" x14ac:dyDescent="0.25">
      <c r="A2627" s="4">
        <f>TITRES_STAT!B2630</f>
        <v>45832</v>
      </c>
      <c r="B2627" s="2">
        <f>TITRES_STAT!C2630</f>
        <v>22.1</v>
      </c>
      <c r="C2627" s="2">
        <f>RSI!I2627</f>
        <v>30.546547369167513</v>
      </c>
      <c r="D2627" s="2">
        <f>MACD!E2627</f>
        <v>0.1819466007505266</v>
      </c>
      <c r="E2627" s="2">
        <f>MACD!F2627</f>
        <v>0.13800175227798306</v>
      </c>
      <c r="F2627" s="2">
        <f>'Moving Avg'!D2627</f>
        <v>10.81058</v>
      </c>
      <c r="G2627" s="2">
        <f>'Moving Avg'!E2627</f>
        <v>10.945699999999999</v>
      </c>
      <c r="H2627" s="2">
        <f>'Moving Avg'!F2627</f>
        <v>11.084415000000002</v>
      </c>
      <c r="I2627" s="2">
        <f>'Moving Avg'!G2627</f>
        <v>11.108997999999996</v>
      </c>
      <c r="J2627" s="2">
        <f>'Moving Avg'!H2627</f>
        <v>8.9295809999999989</v>
      </c>
      <c r="K2627" s="18" t="str">
        <f>OBV!F2627</f>
        <v>BEARISH</v>
      </c>
      <c r="L2627" s="18" t="str">
        <f>OBV!G2627</f>
        <v>NEUTRAL</v>
      </c>
      <c r="M2627" s="18" t="str">
        <f>OBV!H2627</f>
        <v>CONFIRMED BEARISH</v>
      </c>
      <c r="N2627" s="21">
        <f t="shared" si="410"/>
        <v>50</v>
      </c>
      <c r="O2627" s="21">
        <f t="shared" si="411"/>
        <v>100</v>
      </c>
      <c r="P2627" s="21">
        <f t="shared" si="412"/>
        <v>50</v>
      </c>
      <c r="Q2627" s="21">
        <f t="shared" si="413"/>
        <v>16.5</v>
      </c>
      <c r="R2627" s="22">
        <f t="shared" ref="R2627:R2690" si="414">0.35*N2627+O2627*0.35+P2627*0.15+Q2627*0.15</f>
        <v>62.475000000000001</v>
      </c>
      <c r="S2627" s="22">
        <f t="shared" ref="S2627:S2690" si="415">N2627*0.2+O2627*0.2+P2627*0.35+Q2627*0.25</f>
        <v>51.625</v>
      </c>
      <c r="T2627" s="22">
        <f t="shared" ref="T2627:T2690" si="416">N2627*0.15+O2627*0.15+P2627*0.25+Q2627*0.45</f>
        <v>42.424999999999997</v>
      </c>
      <c r="U2627" s="22">
        <f t="shared" ref="U2627:U2690" si="417">0.25*SUM(N2627:Q2627)</f>
        <v>54.125</v>
      </c>
      <c r="V2627" s="21">
        <f t="shared" ref="V2627:V2690" si="418">SUM(R2627:T2627)/3</f>
        <v>52.17499999999999</v>
      </c>
      <c r="W2627" s="21">
        <f t="shared" ref="W2627:W2690" si="419">SUM(R2627:U2627)/4</f>
        <v>52.662499999999994</v>
      </c>
      <c r="X2627" s="20"/>
      <c r="Y2627" s="20"/>
      <c r="Z2627" s="20"/>
    </row>
    <row r="2628" spans="1:26" ht="13.5" x14ac:dyDescent="0.25">
      <c r="A2628" s="4">
        <f>TITRES_STAT!B2631</f>
        <v>45833</v>
      </c>
      <c r="B2628" s="2">
        <f>TITRES_STAT!C2631</f>
        <v>22.45</v>
      </c>
      <c r="C2628" s="2">
        <f>RSI!I2628</f>
        <v>39.615591411416524</v>
      </c>
      <c r="D2628" s="2">
        <f>MACD!E2628</f>
        <v>0.19237827838608368</v>
      </c>
      <c r="E2628" s="2">
        <f>MACD!F2628</f>
        <v>0.14887705749960317</v>
      </c>
      <c r="F2628" s="2">
        <f>'Moving Avg'!D2628</f>
        <v>10.76746</v>
      </c>
      <c r="G2628" s="2">
        <f>'Moving Avg'!E2628</f>
        <v>10.906890000000001</v>
      </c>
      <c r="H2628" s="2">
        <f>'Moving Avg'!F2628</f>
        <v>11.060455000000001</v>
      </c>
      <c r="I2628" s="2">
        <f>'Moving Avg'!G2628</f>
        <v>11.119347999999997</v>
      </c>
      <c r="J2628" s="2">
        <f>'Moving Avg'!H2628</f>
        <v>8.9494414999999989</v>
      </c>
      <c r="K2628" s="18" t="str">
        <f>OBV!F2628</f>
        <v>BEARISH</v>
      </c>
      <c r="L2628" s="18" t="str">
        <f>OBV!G2628</f>
        <v>NEUTRAL</v>
      </c>
      <c r="M2628" s="18" t="str">
        <f>OBV!H2628</f>
        <v>CONFIRMED BEARISH</v>
      </c>
      <c r="N2628" s="21">
        <f t="shared" si="410"/>
        <v>50</v>
      </c>
      <c r="O2628" s="21">
        <f t="shared" si="411"/>
        <v>100</v>
      </c>
      <c r="P2628" s="21">
        <f t="shared" si="412"/>
        <v>50</v>
      </c>
      <c r="Q2628" s="21">
        <f t="shared" si="413"/>
        <v>16.5</v>
      </c>
      <c r="R2628" s="22">
        <f t="shared" si="414"/>
        <v>62.475000000000001</v>
      </c>
      <c r="S2628" s="22">
        <f t="shared" si="415"/>
        <v>51.625</v>
      </c>
      <c r="T2628" s="22">
        <f t="shared" si="416"/>
        <v>42.424999999999997</v>
      </c>
      <c r="U2628" s="22">
        <f t="shared" si="417"/>
        <v>54.125</v>
      </c>
      <c r="V2628" s="21">
        <f t="shared" si="418"/>
        <v>52.17499999999999</v>
      </c>
      <c r="W2628" s="21">
        <f t="shared" si="419"/>
        <v>52.662499999999994</v>
      </c>
      <c r="X2628" s="20"/>
      <c r="Y2628" s="20"/>
      <c r="Z2628" s="20"/>
    </row>
    <row r="2629" spans="1:26" ht="13.5" x14ac:dyDescent="0.25">
      <c r="A2629" s="4">
        <f>TITRES_STAT!B2632</f>
        <v>45835</v>
      </c>
      <c r="B2629" s="2">
        <f>TITRES_STAT!C2632</f>
        <v>22.89</v>
      </c>
      <c r="C2629" s="2">
        <f>RSI!I2629</f>
        <v>48.685980783260568</v>
      </c>
      <c r="D2629" s="2">
        <f>MACD!E2629</f>
        <v>0.1886438004266342</v>
      </c>
      <c r="E2629" s="2">
        <f>MACD!F2629</f>
        <v>0.15683040608500937</v>
      </c>
      <c r="F2629" s="2">
        <f>'Moving Avg'!D2629</f>
        <v>10.802900000000001</v>
      </c>
      <c r="G2629" s="2">
        <f>'Moving Avg'!E2629</f>
        <v>10.888200000000001</v>
      </c>
      <c r="H2629" s="2">
        <f>'Moving Avg'!F2629</f>
        <v>11.047035000000001</v>
      </c>
      <c r="I2629" s="2">
        <f>'Moving Avg'!G2629</f>
        <v>11.133337999999998</v>
      </c>
      <c r="J2629" s="2">
        <f>'Moving Avg'!H2629</f>
        <v>8.9702605000000002</v>
      </c>
      <c r="K2629" s="18" t="str">
        <f>OBV!F2629</f>
        <v>BULLISH</v>
      </c>
      <c r="L2629" s="18" t="str">
        <f>OBV!G2629</f>
        <v>NEUTRAL</v>
      </c>
      <c r="M2629" s="18" t="str">
        <f>OBV!H2629</f>
        <v>CONFIRMED BULLISH</v>
      </c>
      <c r="N2629" s="21">
        <f t="shared" si="410"/>
        <v>50</v>
      </c>
      <c r="O2629" s="21">
        <f t="shared" si="411"/>
        <v>100</v>
      </c>
      <c r="P2629" s="21">
        <f t="shared" si="412"/>
        <v>50</v>
      </c>
      <c r="Q2629" s="21">
        <f t="shared" si="413"/>
        <v>83.5</v>
      </c>
      <c r="R2629" s="22">
        <f t="shared" si="414"/>
        <v>72.525000000000006</v>
      </c>
      <c r="S2629" s="22">
        <f t="shared" si="415"/>
        <v>68.375</v>
      </c>
      <c r="T2629" s="22">
        <f t="shared" si="416"/>
        <v>72.575000000000003</v>
      </c>
      <c r="U2629" s="22">
        <f t="shared" si="417"/>
        <v>70.875</v>
      </c>
      <c r="V2629" s="21">
        <f t="shared" si="418"/>
        <v>71.158333333333346</v>
      </c>
      <c r="W2629" s="21">
        <f t="shared" si="419"/>
        <v>71.087500000000006</v>
      </c>
      <c r="X2629" s="20"/>
      <c r="Y2629" s="20"/>
      <c r="Z2629" s="20"/>
    </row>
    <row r="2630" spans="1:26" ht="13.5" x14ac:dyDescent="0.25">
      <c r="A2630" s="4">
        <f>TITRES_STAT!B2633</f>
        <v>45838</v>
      </c>
      <c r="B2630" s="2">
        <f>TITRES_STAT!C2633</f>
        <v>23</v>
      </c>
      <c r="C2630" s="2">
        <f>RSI!I2630</f>
        <v>50.684164909861714</v>
      </c>
      <c r="D2630" s="2">
        <f>MACD!E2630</f>
        <v>0.16483309774699073</v>
      </c>
      <c r="E2630" s="2">
        <f>MACD!F2630</f>
        <v>0.15843094441740563</v>
      </c>
      <c r="F2630" s="2">
        <f>'Moving Avg'!D2630</f>
        <v>10.823040000000001</v>
      </c>
      <c r="G2630" s="2">
        <f>'Moving Avg'!E2630</f>
        <v>10.885810000000001</v>
      </c>
      <c r="H2630" s="2">
        <f>'Moving Avg'!F2630</f>
        <v>11.035060000000001</v>
      </c>
      <c r="I2630" s="2">
        <f>'Moving Avg'!G2630</f>
        <v>11.136118</v>
      </c>
      <c r="J2630" s="2">
        <f>'Moving Avg'!H2630</f>
        <v>8.9904809999999991</v>
      </c>
      <c r="K2630" s="18" t="str">
        <f>OBV!F2630</f>
        <v>BULLISH</v>
      </c>
      <c r="L2630" s="18" t="str">
        <f>OBV!G2630</f>
        <v>NEUTRAL</v>
      </c>
      <c r="M2630" s="18" t="str">
        <f>OBV!H2630</f>
        <v>CONFIRMED BULLISH</v>
      </c>
      <c r="N2630" s="21">
        <f t="shared" si="410"/>
        <v>50</v>
      </c>
      <c r="O2630" s="21">
        <f t="shared" si="411"/>
        <v>100</v>
      </c>
      <c r="P2630" s="21">
        <f t="shared" si="412"/>
        <v>50</v>
      </c>
      <c r="Q2630" s="21">
        <f t="shared" si="413"/>
        <v>83.5</v>
      </c>
      <c r="R2630" s="22">
        <f t="shared" si="414"/>
        <v>72.525000000000006</v>
      </c>
      <c r="S2630" s="22">
        <f t="shared" si="415"/>
        <v>68.375</v>
      </c>
      <c r="T2630" s="22">
        <f t="shared" si="416"/>
        <v>72.575000000000003</v>
      </c>
      <c r="U2630" s="22">
        <f t="shared" si="417"/>
        <v>70.875</v>
      </c>
      <c r="V2630" s="21">
        <f t="shared" si="418"/>
        <v>71.158333333333346</v>
      </c>
      <c r="W2630" s="21">
        <f t="shared" si="419"/>
        <v>71.087500000000006</v>
      </c>
      <c r="X2630" s="20"/>
      <c r="Y2630" s="20"/>
      <c r="Z2630" s="20"/>
    </row>
    <row r="2631" spans="1:26" ht="13.5" x14ac:dyDescent="0.25">
      <c r="A2631" s="4">
        <f>TITRES_STAT!B2634</f>
        <v>45839</v>
      </c>
      <c r="B2631" s="2">
        <f>TITRES_STAT!C2634</f>
        <v>23.35</v>
      </c>
      <c r="C2631" s="2">
        <f>RSI!I2631</f>
        <v>56.480661456232347</v>
      </c>
      <c r="D2631" s="2">
        <f>MACD!E2631</f>
        <v>0.1321496913997251</v>
      </c>
      <c r="E2631" s="2">
        <f>MACD!F2631</f>
        <v>0.15317469381386953</v>
      </c>
      <c r="F2631" s="2">
        <f>'Moving Avg'!D2631</f>
        <v>10.904500000000001</v>
      </c>
      <c r="G2631" s="2">
        <f>'Moving Avg'!E2631</f>
        <v>10.90019</v>
      </c>
      <c r="H2631" s="2">
        <f>'Moving Avg'!F2631</f>
        <v>11.026915000000001</v>
      </c>
      <c r="I2631" s="2">
        <f>'Moving Avg'!G2631</f>
        <v>11.135256</v>
      </c>
      <c r="J2631" s="2">
        <f>'Moving Avg'!H2631</f>
        <v>9.0117075</v>
      </c>
      <c r="K2631" s="18" t="str">
        <f>OBV!F2631</f>
        <v>BULLISH</v>
      </c>
      <c r="L2631" s="18" t="str">
        <f>OBV!G2631</f>
        <v>NEUTRAL</v>
      </c>
      <c r="M2631" s="18" t="str">
        <f>OBV!H2631</f>
        <v>CONFIRMED BULLISH</v>
      </c>
      <c r="N2631" s="21">
        <f t="shared" si="410"/>
        <v>50</v>
      </c>
      <c r="O2631" s="21">
        <f t="shared" si="411"/>
        <v>100</v>
      </c>
      <c r="P2631" s="21">
        <f t="shared" si="412"/>
        <v>50</v>
      </c>
      <c r="Q2631" s="21">
        <f t="shared" si="413"/>
        <v>83.5</v>
      </c>
      <c r="R2631" s="22">
        <f t="shared" si="414"/>
        <v>72.525000000000006</v>
      </c>
      <c r="S2631" s="22">
        <f t="shared" si="415"/>
        <v>68.375</v>
      </c>
      <c r="T2631" s="22">
        <f t="shared" si="416"/>
        <v>72.575000000000003</v>
      </c>
      <c r="U2631" s="22">
        <f t="shared" si="417"/>
        <v>70.875</v>
      </c>
      <c r="V2631" s="21">
        <f t="shared" si="418"/>
        <v>71.158333333333346</v>
      </c>
      <c r="W2631" s="21">
        <f t="shared" si="419"/>
        <v>71.087500000000006</v>
      </c>
      <c r="X2631" s="20"/>
      <c r="Y2631" s="20"/>
      <c r="Z2631" s="20"/>
    </row>
    <row r="2632" spans="1:26" ht="13.5" x14ac:dyDescent="0.25">
      <c r="A2632" s="4">
        <f>TITRES_STAT!B2635</f>
        <v>45840</v>
      </c>
      <c r="B2632" s="2">
        <f>TITRES_STAT!C2635</f>
        <v>23.33</v>
      </c>
      <c r="C2632" s="2">
        <f>RSI!I2632</f>
        <v>56.074343290111017</v>
      </c>
      <c r="D2632" s="2">
        <f>MACD!E2632</f>
        <v>9.9694034672953791E-2</v>
      </c>
      <c r="E2632" s="2">
        <f>MACD!F2632</f>
        <v>0.1424785619856864</v>
      </c>
      <c r="F2632" s="2">
        <f>'Moving Avg'!D2632</f>
        <v>11.022380000000002</v>
      </c>
      <c r="G2632" s="2">
        <f>'Moving Avg'!E2632</f>
        <v>10.91648</v>
      </c>
      <c r="H2632" s="2">
        <f>'Moving Avg'!F2632</f>
        <v>11.022845</v>
      </c>
      <c r="I2632" s="2">
        <f>'Moving Avg'!G2632</f>
        <v>11.146085999999999</v>
      </c>
      <c r="J2632" s="2">
        <f>'Moving Avg'!H2632</f>
        <v>9.0331015000000008</v>
      </c>
      <c r="K2632" s="18" t="str">
        <f>OBV!F2632</f>
        <v>BULLISH</v>
      </c>
      <c r="L2632" s="18" t="str">
        <f>OBV!G2632</f>
        <v>NEUTRAL</v>
      </c>
      <c r="M2632" s="18" t="str">
        <f>OBV!H2632</f>
        <v>CONFIRMED BULLISH</v>
      </c>
      <c r="N2632" s="21">
        <f t="shared" si="410"/>
        <v>50</v>
      </c>
      <c r="O2632" s="21">
        <f t="shared" si="411"/>
        <v>100</v>
      </c>
      <c r="P2632" s="21">
        <f t="shared" si="412"/>
        <v>50</v>
      </c>
      <c r="Q2632" s="21">
        <f t="shared" si="413"/>
        <v>83.5</v>
      </c>
      <c r="R2632" s="22">
        <f t="shared" si="414"/>
        <v>72.525000000000006</v>
      </c>
      <c r="S2632" s="22">
        <f t="shared" si="415"/>
        <v>68.375</v>
      </c>
      <c r="T2632" s="22">
        <f t="shared" si="416"/>
        <v>72.575000000000003</v>
      </c>
      <c r="U2632" s="22">
        <f t="shared" si="417"/>
        <v>70.875</v>
      </c>
      <c r="V2632" s="21">
        <f t="shared" si="418"/>
        <v>71.158333333333346</v>
      </c>
      <c r="W2632" s="21">
        <f t="shared" si="419"/>
        <v>71.087500000000006</v>
      </c>
      <c r="X2632" s="20"/>
      <c r="Y2632" s="20"/>
      <c r="Z2632" s="20"/>
    </row>
    <row r="2633" spans="1:26" ht="13.5" x14ac:dyDescent="0.25">
      <c r="A2633" s="4">
        <f>TITRES_STAT!B2636</f>
        <v>45841</v>
      </c>
      <c r="B2633" s="2">
        <f>TITRES_STAT!C2636</f>
        <v>23.34</v>
      </c>
      <c r="C2633" s="2">
        <f>RSI!I2633</f>
        <v>56.243839643266902</v>
      </c>
      <c r="D2633" s="2">
        <f>MACD!E2633</f>
        <v>6.4271579577358295E-2</v>
      </c>
      <c r="E2633" s="2">
        <f>MACD!F2633</f>
        <v>0.12683716550402077</v>
      </c>
      <c r="F2633" s="2">
        <f>'Moving Avg'!D2633</f>
        <v>11.10768</v>
      </c>
      <c r="G2633" s="2">
        <f>'Moving Avg'!E2633</f>
        <v>10.937570000000001</v>
      </c>
      <c r="H2633" s="2">
        <f>'Moving Avg'!F2633</f>
        <v>11.019015</v>
      </c>
      <c r="I2633" s="2">
        <f>'Moving Avg'!G2633</f>
        <v>11.155093999999997</v>
      </c>
      <c r="J2633" s="2">
        <f>'Moving Avg'!H2633</f>
        <v>9.0542084999999997</v>
      </c>
      <c r="K2633" s="18" t="str">
        <f>OBV!F2633</f>
        <v>BULLISH</v>
      </c>
      <c r="L2633" s="18" t="str">
        <f>OBV!G2633</f>
        <v>NEUTRAL</v>
      </c>
      <c r="M2633" s="18" t="str">
        <f>OBV!H2633</f>
        <v>CONFIRMED BULLISH</v>
      </c>
      <c r="N2633" s="21">
        <f t="shared" si="410"/>
        <v>50</v>
      </c>
      <c r="O2633" s="21">
        <f t="shared" si="411"/>
        <v>100</v>
      </c>
      <c r="P2633" s="21">
        <f t="shared" si="412"/>
        <v>50</v>
      </c>
      <c r="Q2633" s="21">
        <f t="shared" si="413"/>
        <v>83.5</v>
      </c>
      <c r="R2633" s="22">
        <f t="shared" si="414"/>
        <v>72.525000000000006</v>
      </c>
      <c r="S2633" s="22">
        <f t="shared" si="415"/>
        <v>68.375</v>
      </c>
      <c r="T2633" s="22">
        <f t="shared" si="416"/>
        <v>72.575000000000003</v>
      </c>
      <c r="U2633" s="22">
        <f t="shared" si="417"/>
        <v>70.875</v>
      </c>
      <c r="V2633" s="21">
        <f t="shared" si="418"/>
        <v>71.158333333333346</v>
      </c>
      <c r="W2633" s="21">
        <f t="shared" si="419"/>
        <v>71.087500000000006</v>
      </c>
      <c r="X2633" s="20"/>
      <c r="Y2633" s="20"/>
      <c r="Z2633" s="20"/>
    </row>
    <row r="2634" spans="1:26" ht="13.5" x14ac:dyDescent="0.25">
      <c r="A2634" s="4">
        <f>TITRES_STAT!B2637</f>
        <v>45842</v>
      </c>
      <c r="B2634" s="2">
        <f>TITRES_STAT!C2637</f>
        <v>23.49</v>
      </c>
      <c r="C2634" s="2">
        <f>RSI!I2634</f>
        <v>58.804543221152784</v>
      </c>
      <c r="D2634" s="2">
        <f>MACD!E2634</f>
        <v>6.4566843459346046E-5</v>
      </c>
      <c r="E2634" s="2">
        <f>MACD!F2634</f>
        <v>0.10148264577190849</v>
      </c>
      <c r="F2634" s="2">
        <f>'Moving Avg'!D2634</f>
        <v>11.165179999999999</v>
      </c>
      <c r="G2634" s="2">
        <f>'Moving Avg'!E2634</f>
        <v>10.984040000000002</v>
      </c>
      <c r="H2634" s="2">
        <f>'Moving Avg'!F2634</f>
        <v>11.022364999999999</v>
      </c>
      <c r="I2634" s="2">
        <f>'Moving Avg'!G2634</f>
        <v>11.162567999999997</v>
      </c>
      <c r="J2634" s="2">
        <f>'Moving Avg'!H2634</f>
        <v>9.0756744999999999</v>
      </c>
      <c r="K2634" s="18" t="str">
        <f>OBV!F2634</f>
        <v>BULLISH</v>
      </c>
      <c r="L2634" s="18" t="str">
        <f>OBV!G2634</f>
        <v>NEUTRAL</v>
      </c>
      <c r="M2634" s="18" t="str">
        <f>OBV!H2634</f>
        <v>CONFIRMED BULLISH</v>
      </c>
      <c r="N2634" s="21">
        <f t="shared" si="410"/>
        <v>50</v>
      </c>
      <c r="O2634" s="21">
        <f t="shared" si="411"/>
        <v>100</v>
      </c>
      <c r="P2634" s="21">
        <f t="shared" si="412"/>
        <v>50</v>
      </c>
      <c r="Q2634" s="21">
        <f t="shared" si="413"/>
        <v>83.5</v>
      </c>
      <c r="R2634" s="22">
        <f t="shared" si="414"/>
        <v>72.525000000000006</v>
      </c>
      <c r="S2634" s="22">
        <f t="shared" si="415"/>
        <v>68.375</v>
      </c>
      <c r="T2634" s="22">
        <f t="shared" si="416"/>
        <v>72.575000000000003</v>
      </c>
      <c r="U2634" s="22">
        <f t="shared" si="417"/>
        <v>70.875</v>
      </c>
      <c r="V2634" s="21">
        <f t="shared" si="418"/>
        <v>71.158333333333346</v>
      </c>
      <c r="W2634" s="21">
        <f t="shared" si="419"/>
        <v>71.087500000000006</v>
      </c>
      <c r="X2634" s="20"/>
      <c r="Y2634" s="20"/>
      <c r="Z2634" s="20"/>
    </row>
    <row r="2635" spans="1:26" ht="13.5" x14ac:dyDescent="0.25">
      <c r="A2635" s="4">
        <f>TITRES_STAT!B2638</f>
        <v>45845</v>
      </c>
      <c r="B2635" s="2">
        <f>TITRES_STAT!C2638</f>
        <v>23.78</v>
      </c>
      <c r="C2635" s="2">
        <f>RSI!I2635</f>
        <v>63.284231231781845</v>
      </c>
      <c r="D2635" s="2">
        <f>MACD!E2635</f>
        <v>-4.5940523667068689E-2</v>
      </c>
      <c r="E2635" s="2">
        <f>MACD!F2635</f>
        <v>7.1998011884113061E-2</v>
      </c>
      <c r="F2635" s="2">
        <f>'Moving Avg'!D2635</f>
        <v>11.23992</v>
      </c>
      <c r="G2635" s="2">
        <f>'Moving Avg'!E2635</f>
        <v>11.03148</v>
      </c>
      <c r="H2635" s="2">
        <f>'Moving Avg'!F2635</f>
        <v>11.035064999999999</v>
      </c>
      <c r="I2635" s="2">
        <f>'Moving Avg'!G2635</f>
        <v>11.160459999999995</v>
      </c>
      <c r="J2635" s="2">
        <f>'Moving Avg'!H2635</f>
        <v>9.0978355000000004</v>
      </c>
      <c r="K2635" s="18" t="str">
        <f>OBV!F2635</f>
        <v>BULLISH</v>
      </c>
      <c r="L2635" s="18" t="str">
        <f>OBV!G2635</f>
        <v>NEUTRAL</v>
      </c>
      <c r="M2635" s="18" t="str">
        <f>OBV!H2635</f>
        <v>CONFIRMED BULLISH</v>
      </c>
      <c r="N2635" s="21">
        <f t="shared" si="410"/>
        <v>50</v>
      </c>
      <c r="O2635" s="21">
        <f t="shared" si="411"/>
        <v>100</v>
      </c>
      <c r="P2635" s="21">
        <f t="shared" si="412"/>
        <v>50</v>
      </c>
      <c r="Q2635" s="21">
        <f t="shared" si="413"/>
        <v>83.5</v>
      </c>
      <c r="R2635" s="22">
        <f t="shared" si="414"/>
        <v>72.525000000000006</v>
      </c>
      <c r="S2635" s="22">
        <f t="shared" si="415"/>
        <v>68.375</v>
      </c>
      <c r="T2635" s="22">
        <f t="shared" si="416"/>
        <v>72.575000000000003</v>
      </c>
      <c r="U2635" s="22">
        <f t="shared" si="417"/>
        <v>70.875</v>
      </c>
      <c r="V2635" s="21">
        <f t="shared" si="418"/>
        <v>71.158333333333346</v>
      </c>
      <c r="W2635" s="21">
        <f t="shared" si="419"/>
        <v>71.087500000000006</v>
      </c>
      <c r="X2635" s="20"/>
      <c r="Y2635" s="20"/>
      <c r="Z2635" s="20"/>
    </row>
    <row r="2636" spans="1:26" ht="13.5" x14ac:dyDescent="0.25">
      <c r="A2636" s="4">
        <f>TITRES_STAT!B2639</f>
        <v>45846</v>
      </c>
      <c r="B2636" s="2">
        <f>TITRES_STAT!C2639</f>
        <v>23.78</v>
      </c>
      <c r="C2636" s="2">
        <f>RSI!I2636</f>
        <v>63.284231231781845</v>
      </c>
      <c r="D2636" s="2">
        <f>MACD!E2636</f>
        <v>-0.10823635784293018</v>
      </c>
      <c r="E2636" s="2">
        <f>MACD!F2636</f>
        <v>3.5951137938704414E-2</v>
      </c>
      <c r="F2636" s="2">
        <f>'Moving Avg'!D2636</f>
        <v>11.28112</v>
      </c>
      <c r="G2636" s="2">
        <f>'Moving Avg'!E2636</f>
        <v>11.09281</v>
      </c>
      <c r="H2636" s="2">
        <f>'Moving Avg'!F2636</f>
        <v>11.046805000000001</v>
      </c>
      <c r="I2636" s="2">
        <f>'Moving Avg'!G2636</f>
        <v>11.162281999999994</v>
      </c>
      <c r="J2636" s="2">
        <f>'Moving Avg'!H2636</f>
        <v>9.1201399999999992</v>
      </c>
      <c r="K2636" s="18" t="str">
        <f>OBV!F2636</f>
        <v>BULLISH</v>
      </c>
      <c r="L2636" s="18" t="str">
        <f>OBV!G2636</f>
        <v>NEUTRAL</v>
      </c>
      <c r="M2636" s="18" t="str">
        <f>OBV!H2636</f>
        <v>CONFIRMED BULLISH</v>
      </c>
      <c r="N2636" s="21">
        <f t="shared" si="410"/>
        <v>50</v>
      </c>
      <c r="O2636" s="21">
        <f t="shared" si="411"/>
        <v>100</v>
      </c>
      <c r="P2636" s="21">
        <f t="shared" si="412"/>
        <v>50</v>
      </c>
      <c r="Q2636" s="21">
        <f t="shared" si="413"/>
        <v>83.5</v>
      </c>
      <c r="R2636" s="22">
        <f t="shared" si="414"/>
        <v>72.525000000000006</v>
      </c>
      <c r="S2636" s="22">
        <f t="shared" si="415"/>
        <v>68.375</v>
      </c>
      <c r="T2636" s="22">
        <f t="shared" si="416"/>
        <v>72.575000000000003</v>
      </c>
      <c r="U2636" s="22">
        <f t="shared" si="417"/>
        <v>70.875</v>
      </c>
      <c r="V2636" s="21">
        <f t="shared" si="418"/>
        <v>71.158333333333346</v>
      </c>
      <c r="W2636" s="21">
        <f t="shared" si="419"/>
        <v>71.087500000000006</v>
      </c>
      <c r="X2636" s="20"/>
      <c r="Y2636" s="20"/>
      <c r="Z2636" s="20"/>
    </row>
    <row r="2637" spans="1:26" ht="13.5" x14ac:dyDescent="0.25">
      <c r="A2637" s="4">
        <f>TITRES_STAT!B2640</f>
        <v>45847</v>
      </c>
      <c r="B2637" s="2">
        <f>TITRES_STAT!C2640</f>
        <v>23.9</v>
      </c>
      <c r="C2637" s="2">
        <f>RSI!I2637</f>
        <v>65.104718169578973</v>
      </c>
      <c r="D2637" s="2">
        <f>MACD!E2637</f>
        <v>-0.1965509133044403</v>
      </c>
      <c r="E2637" s="2">
        <f>MACD!F2637</f>
        <v>-1.0549272309924532E-2</v>
      </c>
      <c r="F2637" s="2">
        <f>'Moving Avg'!D2637</f>
        <v>11.335739999999999</v>
      </c>
      <c r="G2637" s="2">
        <f>'Moving Avg'!E2637</f>
        <v>11.179060000000002</v>
      </c>
      <c r="H2637" s="2">
        <f>'Moving Avg'!F2637</f>
        <v>11.062380000000001</v>
      </c>
      <c r="I2637" s="2">
        <f>'Moving Avg'!G2637</f>
        <v>11.170905999999993</v>
      </c>
      <c r="J2637" s="2">
        <f>'Moving Avg'!H2637</f>
        <v>9.1427799999999984</v>
      </c>
      <c r="K2637" s="18" t="str">
        <f>OBV!F2637</f>
        <v>BULLISH</v>
      </c>
      <c r="L2637" s="18" t="str">
        <f>OBV!G2637</f>
        <v>NEUTRAL</v>
      </c>
      <c r="M2637" s="18" t="str">
        <f>OBV!H2637</f>
        <v>CONFIRMED BULLISH</v>
      </c>
      <c r="N2637" s="21">
        <f t="shared" si="410"/>
        <v>50</v>
      </c>
      <c r="O2637" s="21">
        <f t="shared" si="411"/>
        <v>100</v>
      </c>
      <c r="P2637" s="21">
        <f t="shared" si="412"/>
        <v>50</v>
      </c>
      <c r="Q2637" s="21">
        <f t="shared" si="413"/>
        <v>83.5</v>
      </c>
      <c r="R2637" s="22">
        <f t="shared" si="414"/>
        <v>72.525000000000006</v>
      </c>
      <c r="S2637" s="22">
        <f t="shared" si="415"/>
        <v>68.375</v>
      </c>
      <c r="T2637" s="22">
        <f t="shared" si="416"/>
        <v>72.575000000000003</v>
      </c>
      <c r="U2637" s="22">
        <f t="shared" si="417"/>
        <v>70.875</v>
      </c>
      <c r="V2637" s="21">
        <f t="shared" si="418"/>
        <v>71.158333333333346</v>
      </c>
      <c r="W2637" s="21">
        <f t="shared" si="419"/>
        <v>71.087500000000006</v>
      </c>
      <c r="X2637" s="20"/>
      <c r="Y2637" s="20"/>
      <c r="Z2637" s="20"/>
    </row>
    <row r="2638" spans="1:26" ht="13.5" x14ac:dyDescent="0.25">
      <c r="A2638" s="4">
        <f>TITRES_STAT!B2641</f>
        <v>45848</v>
      </c>
      <c r="B2638" s="2">
        <f>TITRES_STAT!C2641</f>
        <v>23.82</v>
      </c>
      <c r="C2638" s="2">
        <f>RSI!I2638</f>
        <v>62.868651745209945</v>
      </c>
      <c r="D2638" s="2">
        <f>MACD!E2638</f>
        <v>-0.24469535518107222</v>
      </c>
      <c r="E2638" s="2">
        <f>MACD!F2638</f>
        <v>-5.7378488884154075E-2</v>
      </c>
      <c r="F2638" s="2">
        <f>'Moving Avg'!D2638</f>
        <v>11.381739999999999</v>
      </c>
      <c r="G2638" s="2">
        <f>'Moving Avg'!E2638</f>
        <v>11.24471</v>
      </c>
      <c r="H2638" s="2">
        <f>'Moving Avg'!F2638</f>
        <v>11.075799999999999</v>
      </c>
      <c r="I2638" s="2">
        <f>'Moving Avg'!G2638</f>
        <v>11.179627999999996</v>
      </c>
      <c r="J2638" s="2">
        <f>'Moving Avg'!H2638</f>
        <v>9.1653719999999996</v>
      </c>
      <c r="K2638" s="18" t="str">
        <f>OBV!F2638</f>
        <v>BULLISH</v>
      </c>
      <c r="L2638" s="18" t="str">
        <f>OBV!G2638</f>
        <v>NEUTRAL</v>
      </c>
      <c r="M2638" s="18" t="str">
        <f>OBV!H2638</f>
        <v>CONFIRMED BULLISH</v>
      </c>
      <c r="N2638" s="21">
        <f t="shared" si="410"/>
        <v>50</v>
      </c>
      <c r="O2638" s="21">
        <f t="shared" si="411"/>
        <v>100</v>
      </c>
      <c r="P2638" s="21">
        <f t="shared" si="412"/>
        <v>50</v>
      </c>
      <c r="Q2638" s="21">
        <f t="shared" si="413"/>
        <v>83.5</v>
      </c>
      <c r="R2638" s="22">
        <f t="shared" si="414"/>
        <v>72.525000000000006</v>
      </c>
      <c r="S2638" s="22">
        <f t="shared" si="415"/>
        <v>68.375</v>
      </c>
      <c r="T2638" s="22">
        <f t="shared" si="416"/>
        <v>72.575000000000003</v>
      </c>
      <c r="U2638" s="22">
        <f t="shared" si="417"/>
        <v>70.875</v>
      </c>
      <c r="V2638" s="21">
        <f t="shared" si="418"/>
        <v>71.158333333333346</v>
      </c>
      <c r="W2638" s="21">
        <f t="shared" si="419"/>
        <v>71.087500000000006</v>
      </c>
      <c r="X2638" s="20"/>
      <c r="Y2638" s="20"/>
      <c r="Z2638" s="20"/>
    </row>
    <row r="2639" spans="1:26" ht="13.5" x14ac:dyDescent="0.25">
      <c r="A2639" s="4">
        <f>TITRES_STAT!B2642</f>
        <v>45849</v>
      </c>
      <c r="B2639" s="2">
        <f>TITRES_STAT!C2642</f>
        <v>24</v>
      </c>
      <c r="C2639" s="2">
        <f>RSI!I2639</f>
        <v>65.722158341359517</v>
      </c>
      <c r="D2639" s="2">
        <f>MACD!E2639</f>
        <v>-0.26106270588007341</v>
      </c>
      <c r="E2639" s="2">
        <f>MACD!F2639</f>
        <v>-9.8115332283337936E-2</v>
      </c>
      <c r="F2639" s="2">
        <f>'Moving Avg'!D2639</f>
        <v>11.430619999999999</v>
      </c>
      <c r="G2639" s="2">
        <f>'Moving Avg'!E2639</f>
        <v>11.2979</v>
      </c>
      <c r="H2639" s="2">
        <f>'Moving Avg'!F2639</f>
        <v>11.09305</v>
      </c>
      <c r="I2639" s="2">
        <f>'Moving Avg'!G2639</f>
        <v>11.189209999999997</v>
      </c>
      <c r="J2639" s="2">
        <f>'Moving Avg'!H2639</f>
        <v>9.1882514999999998</v>
      </c>
      <c r="K2639" s="18" t="str">
        <f>OBV!F2639</f>
        <v>BULLISH</v>
      </c>
      <c r="L2639" s="18" t="str">
        <f>OBV!G2639</f>
        <v>NEUTRAL</v>
      </c>
      <c r="M2639" s="18" t="str">
        <f>OBV!H2639</f>
        <v>CONFIRMED BULLISH</v>
      </c>
      <c r="N2639" s="21">
        <f t="shared" si="410"/>
        <v>50</v>
      </c>
      <c r="O2639" s="21">
        <f t="shared" si="411"/>
        <v>100</v>
      </c>
      <c r="P2639" s="21">
        <f t="shared" si="412"/>
        <v>50</v>
      </c>
      <c r="Q2639" s="21">
        <f t="shared" si="413"/>
        <v>83.5</v>
      </c>
      <c r="R2639" s="22">
        <f t="shared" si="414"/>
        <v>72.525000000000006</v>
      </c>
      <c r="S2639" s="22">
        <f t="shared" si="415"/>
        <v>68.375</v>
      </c>
      <c r="T2639" s="22">
        <f t="shared" si="416"/>
        <v>72.575000000000003</v>
      </c>
      <c r="U2639" s="22">
        <f t="shared" si="417"/>
        <v>70.875</v>
      </c>
      <c r="V2639" s="21">
        <f t="shared" si="418"/>
        <v>71.158333333333346</v>
      </c>
      <c r="W2639" s="21">
        <f t="shared" si="419"/>
        <v>71.087500000000006</v>
      </c>
      <c r="X2639" s="20"/>
      <c r="Y2639" s="20"/>
      <c r="Z2639" s="20"/>
    </row>
    <row r="2640" spans="1:26" ht="13.5" x14ac:dyDescent="0.25">
      <c r="A2640" s="4">
        <f>TITRES_STAT!B2643</f>
        <v>45852</v>
      </c>
      <c r="B2640" s="2">
        <f>TITRES_STAT!C2643</f>
        <v>24</v>
      </c>
      <c r="C2640" s="2">
        <f>RSI!I2640</f>
        <v>65.722158341359517</v>
      </c>
      <c r="D2640" s="2">
        <f>MACD!E2640</f>
        <v>-0.26884951675957502</v>
      </c>
      <c r="E2640" s="2">
        <f>MACD!F2640</f>
        <v>-0.13226216917858535</v>
      </c>
      <c r="F2640" s="2">
        <f>'Moving Avg'!D2640</f>
        <v>11.451699999999999</v>
      </c>
      <c r="G2640" s="2">
        <f>'Moving Avg'!E2640</f>
        <v>11.34581</v>
      </c>
      <c r="H2640" s="2">
        <f>'Moving Avg'!F2640</f>
        <v>11.11581</v>
      </c>
      <c r="I2640" s="2">
        <f>'Moving Avg'!G2640</f>
        <v>11.195917999999999</v>
      </c>
      <c r="J2640" s="2">
        <f>'Moving Avg'!H2640</f>
        <v>9.2110110000000009</v>
      </c>
      <c r="K2640" s="18" t="str">
        <f>OBV!F2640</f>
        <v>BULLISH</v>
      </c>
      <c r="L2640" s="18" t="str">
        <f>OBV!G2640</f>
        <v>NEUTRAL</v>
      </c>
      <c r="M2640" s="18" t="str">
        <f>OBV!H2640</f>
        <v>CONFIRMED BULLISH</v>
      </c>
      <c r="N2640" s="21">
        <f t="shared" si="410"/>
        <v>50</v>
      </c>
      <c r="O2640" s="21">
        <f t="shared" si="411"/>
        <v>100</v>
      </c>
      <c r="P2640" s="21">
        <f t="shared" si="412"/>
        <v>50</v>
      </c>
      <c r="Q2640" s="21">
        <f t="shared" si="413"/>
        <v>83.5</v>
      </c>
      <c r="R2640" s="22">
        <f t="shared" si="414"/>
        <v>72.525000000000006</v>
      </c>
      <c r="S2640" s="22">
        <f t="shared" si="415"/>
        <v>68.375</v>
      </c>
      <c r="T2640" s="22">
        <f t="shared" si="416"/>
        <v>72.575000000000003</v>
      </c>
      <c r="U2640" s="22">
        <f t="shared" si="417"/>
        <v>70.875</v>
      </c>
      <c r="V2640" s="21">
        <f t="shared" si="418"/>
        <v>71.158333333333346</v>
      </c>
      <c r="W2640" s="21">
        <f t="shared" si="419"/>
        <v>71.087500000000006</v>
      </c>
      <c r="X2640" s="20"/>
      <c r="Y2640" s="20"/>
      <c r="Z2640" s="20"/>
    </row>
    <row r="2641" spans="1:26" ht="13.5" x14ac:dyDescent="0.25">
      <c r="A2641" s="4">
        <f>TITRES_STAT!B2644</f>
        <v>45853</v>
      </c>
      <c r="B2641" s="2">
        <f>TITRES_STAT!C2644</f>
        <v>24</v>
      </c>
      <c r="C2641" s="2">
        <f>RSI!I2641</f>
        <v>65.722158341359517</v>
      </c>
      <c r="D2641" s="2">
        <f>MACD!E2641</f>
        <v>-0.25154631141719541</v>
      </c>
      <c r="E2641" s="2">
        <f>MACD!F2641</f>
        <v>-0.15611899762630738</v>
      </c>
      <c r="F2641" s="2">
        <f>'Moving Avg'!D2641</f>
        <v>11.47278</v>
      </c>
      <c r="G2641" s="2">
        <f>'Moving Avg'!E2641</f>
        <v>11.376949999999999</v>
      </c>
      <c r="H2641" s="2">
        <f>'Moving Avg'!F2641</f>
        <v>11.138569999999998</v>
      </c>
      <c r="I2641" s="2">
        <f>'Moving Avg'!G2641</f>
        <v>11.195917999999999</v>
      </c>
      <c r="J2641" s="2">
        <f>'Moving Avg'!H2641</f>
        <v>9.2336990000000014</v>
      </c>
      <c r="K2641" s="18" t="str">
        <f>OBV!F2641</f>
        <v>BULLISH</v>
      </c>
      <c r="L2641" s="18" t="str">
        <f>OBV!G2641</f>
        <v>NEUTRAL</v>
      </c>
      <c r="M2641" s="18" t="str">
        <f>OBV!H2641</f>
        <v>CONFIRMED BULLISH</v>
      </c>
      <c r="N2641" s="21">
        <f t="shared" si="410"/>
        <v>50</v>
      </c>
      <c r="O2641" s="21">
        <f t="shared" si="411"/>
        <v>100</v>
      </c>
      <c r="P2641" s="21">
        <f t="shared" si="412"/>
        <v>50</v>
      </c>
      <c r="Q2641" s="21">
        <f t="shared" si="413"/>
        <v>83.5</v>
      </c>
      <c r="R2641" s="22">
        <f t="shared" si="414"/>
        <v>72.525000000000006</v>
      </c>
      <c r="S2641" s="22">
        <f t="shared" si="415"/>
        <v>68.375</v>
      </c>
      <c r="T2641" s="22">
        <f t="shared" si="416"/>
        <v>72.575000000000003</v>
      </c>
      <c r="U2641" s="22">
        <f t="shared" si="417"/>
        <v>70.875</v>
      </c>
      <c r="V2641" s="21">
        <f t="shared" si="418"/>
        <v>71.158333333333346</v>
      </c>
      <c r="W2641" s="21">
        <f t="shared" si="419"/>
        <v>71.087500000000006</v>
      </c>
      <c r="X2641" s="20"/>
      <c r="Y2641" s="20"/>
      <c r="Z2641" s="20"/>
    </row>
    <row r="2642" spans="1:26" ht="13.5" x14ac:dyDescent="0.25">
      <c r="A2642" s="4">
        <f>TITRES_STAT!B2645</f>
        <v>45854</v>
      </c>
      <c r="B2642" s="2">
        <f>TITRES_STAT!C2645</f>
        <v>25.43</v>
      </c>
      <c r="C2642" s="2">
        <f>RSI!I2642</f>
        <v>80.556664061145881</v>
      </c>
      <c r="D2642" s="2">
        <f>MACD!E2642</f>
        <v>-0.29090424100459344</v>
      </c>
      <c r="E2642" s="2">
        <f>MACD!F2642</f>
        <v>-0.18307604630196461</v>
      </c>
      <c r="F2642" s="2">
        <f>'Moving Avg'!D2642</f>
        <v>11.619399999999999</v>
      </c>
      <c r="G2642" s="2">
        <f>'Moving Avg'!E2642</f>
        <v>11.47757</v>
      </c>
      <c r="H2642" s="2">
        <f>'Moving Avg'!F2642</f>
        <v>11.197024999999998</v>
      </c>
      <c r="I2642" s="2">
        <f>'Moving Avg'!G2642</f>
        <v>11.209718000000001</v>
      </c>
      <c r="J2642" s="2">
        <f>'Moving Avg'!H2642</f>
        <v>9.2593335000000021</v>
      </c>
      <c r="K2642" s="18" t="str">
        <f>OBV!F2642</f>
        <v>BULLISH</v>
      </c>
      <c r="L2642" s="18" t="str">
        <f>OBV!G2642</f>
        <v>NEUTRAL</v>
      </c>
      <c r="M2642" s="18" t="str">
        <f>OBV!H2642</f>
        <v>CONFIRMED BULLISH</v>
      </c>
      <c r="N2642" s="21">
        <f t="shared" si="410"/>
        <v>50</v>
      </c>
      <c r="O2642" s="21">
        <f t="shared" si="411"/>
        <v>100</v>
      </c>
      <c r="P2642" s="21">
        <f t="shared" si="412"/>
        <v>50</v>
      </c>
      <c r="Q2642" s="21">
        <f t="shared" si="413"/>
        <v>83.5</v>
      </c>
      <c r="R2642" s="22">
        <f t="shared" si="414"/>
        <v>72.525000000000006</v>
      </c>
      <c r="S2642" s="22">
        <f t="shared" si="415"/>
        <v>68.375</v>
      </c>
      <c r="T2642" s="22">
        <f t="shared" si="416"/>
        <v>72.575000000000003</v>
      </c>
      <c r="U2642" s="22">
        <f t="shared" si="417"/>
        <v>70.875</v>
      </c>
      <c r="V2642" s="21">
        <f t="shared" si="418"/>
        <v>71.158333333333346</v>
      </c>
      <c r="W2642" s="21">
        <f t="shared" si="419"/>
        <v>71.087500000000006</v>
      </c>
      <c r="X2642" s="20"/>
      <c r="Y2642" s="20"/>
      <c r="Z2642" s="20"/>
    </row>
    <row r="2643" spans="1:26" ht="13.5" x14ac:dyDescent="0.25">
      <c r="A2643" s="4">
        <f>TITRES_STAT!B2646</f>
        <v>45855</v>
      </c>
      <c r="B2643" s="2">
        <f>TITRES_STAT!C2646</f>
        <v>24.6</v>
      </c>
      <c r="C2643" s="2">
        <f>RSI!I2643</f>
        <v>81.969486294098033</v>
      </c>
      <c r="D2643" s="2">
        <f>MACD!E2643</f>
        <v>-0.3376866161399672</v>
      </c>
      <c r="E2643" s="2">
        <f>MACD!F2643</f>
        <v>-0.21399816026956514</v>
      </c>
      <c r="F2643" s="2">
        <f>'Moving Avg'!D2643</f>
        <v>11.796719999999999</v>
      </c>
      <c r="G2643" s="2">
        <f>'Moving Avg'!E2643</f>
        <v>11.589229999999999</v>
      </c>
      <c r="H2643" s="2">
        <f>'Moving Avg'!F2643</f>
        <v>11.263399999999999</v>
      </c>
      <c r="I2643" s="2">
        <f>'Moving Avg'!G2643</f>
        <v>11.225726</v>
      </c>
      <c r="J2643" s="2">
        <f>'Moving Avg'!H2643</f>
        <v>9.2850169999999999</v>
      </c>
      <c r="K2643" s="18" t="str">
        <f>OBV!F2643</f>
        <v>BULLISH</v>
      </c>
      <c r="L2643" s="18" t="str">
        <f>OBV!G2643</f>
        <v>NEUTRAL</v>
      </c>
      <c r="M2643" s="18" t="str">
        <f>OBV!H2643</f>
        <v>CONFIRMED BULLISH</v>
      </c>
      <c r="N2643" s="21">
        <f t="shared" si="410"/>
        <v>50</v>
      </c>
      <c r="O2643" s="21">
        <f t="shared" si="411"/>
        <v>100</v>
      </c>
      <c r="P2643" s="21">
        <f t="shared" si="412"/>
        <v>50</v>
      </c>
      <c r="Q2643" s="21">
        <f t="shared" si="413"/>
        <v>83.5</v>
      </c>
      <c r="R2643" s="22">
        <f t="shared" si="414"/>
        <v>72.525000000000006</v>
      </c>
      <c r="S2643" s="22">
        <f t="shared" si="415"/>
        <v>68.375</v>
      </c>
      <c r="T2643" s="22">
        <f t="shared" si="416"/>
        <v>72.575000000000003</v>
      </c>
      <c r="U2643" s="22">
        <f t="shared" si="417"/>
        <v>70.875</v>
      </c>
      <c r="V2643" s="21">
        <f t="shared" si="418"/>
        <v>71.158333333333346</v>
      </c>
      <c r="W2643" s="21">
        <f t="shared" si="419"/>
        <v>71.087500000000006</v>
      </c>
      <c r="X2643" s="20"/>
      <c r="Y2643" s="20"/>
      <c r="Z2643" s="20"/>
    </row>
    <row r="2644" spans="1:26" ht="13.5" x14ac:dyDescent="0.25">
      <c r="A2644" s="4">
        <f>TITRES_STAT!B2647</f>
        <v>45856</v>
      </c>
      <c r="B2644" s="2">
        <f>TITRES_STAT!C2647</f>
        <v>25.5</v>
      </c>
      <c r="C2644" s="2">
        <f>RSI!I2644</f>
        <v>86.190668613159204</v>
      </c>
      <c r="D2644" s="2">
        <f>MACD!E2644</f>
        <v>-0.40550315943816528</v>
      </c>
      <c r="E2644" s="2">
        <f>MACD!F2644</f>
        <v>-0.25229916010328518</v>
      </c>
      <c r="F2644" s="2">
        <f>'Moving Avg'!D2644</f>
        <v>12.046799999999999</v>
      </c>
      <c r="G2644" s="2">
        <f>'Moving Avg'!E2644</f>
        <v>11.738709999999999</v>
      </c>
      <c r="H2644" s="2">
        <f>'Moving Avg'!F2644</f>
        <v>11.361374999999999</v>
      </c>
      <c r="I2644" s="2">
        <f>'Moving Avg'!G2644</f>
        <v>11.250830000000001</v>
      </c>
      <c r="J2644" s="2">
        <f>'Moving Avg'!H2644</f>
        <v>9.3128305000000005</v>
      </c>
      <c r="K2644" s="18" t="str">
        <f>OBV!F2644</f>
        <v>BULLISH</v>
      </c>
      <c r="L2644" s="18" t="str">
        <f>OBV!G2644</f>
        <v>NEUTRAL</v>
      </c>
      <c r="M2644" s="18" t="str">
        <f>OBV!H2644</f>
        <v>CONFIRMED BULLISH</v>
      </c>
      <c r="N2644" s="21">
        <f t="shared" si="410"/>
        <v>50</v>
      </c>
      <c r="O2644" s="21">
        <f t="shared" si="411"/>
        <v>100</v>
      </c>
      <c r="P2644" s="21">
        <f t="shared" si="412"/>
        <v>50</v>
      </c>
      <c r="Q2644" s="21">
        <f t="shared" si="413"/>
        <v>83.5</v>
      </c>
      <c r="R2644" s="22">
        <f t="shared" si="414"/>
        <v>72.525000000000006</v>
      </c>
      <c r="S2644" s="22">
        <f t="shared" si="415"/>
        <v>68.375</v>
      </c>
      <c r="T2644" s="22">
        <f t="shared" si="416"/>
        <v>72.575000000000003</v>
      </c>
      <c r="U2644" s="22">
        <f t="shared" si="417"/>
        <v>70.875</v>
      </c>
      <c r="V2644" s="21">
        <f t="shared" si="418"/>
        <v>71.158333333333346</v>
      </c>
      <c r="W2644" s="21">
        <f t="shared" si="419"/>
        <v>71.087500000000006</v>
      </c>
      <c r="X2644" s="20"/>
      <c r="Y2644" s="20"/>
      <c r="Z2644" s="20"/>
    </row>
    <row r="2645" spans="1:26" ht="13.5" x14ac:dyDescent="0.25">
      <c r="A2645" s="4">
        <f>TITRES_STAT!B2648</f>
        <v>45859</v>
      </c>
      <c r="B2645" s="2">
        <f>TITRES_STAT!C2648</f>
        <v>27.03</v>
      </c>
      <c r="C2645" s="2">
        <f>RSI!I2645</f>
        <v>90.333711091265542</v>
      </c>
      <c r="D2645" s="2">
        <f>MACD!E2645</f>
        <v>-0.50633146932207396</v>
      </c>
      <c r="E2645" s="2">
        <f>MACD!F2645</f>
        <v>-0.30310562194704294</v>
      </c>
      <c r="F2645" s="2">
        <f>'Moving Avg'!D2645</f>
        <v>12.449879999999999</v>
      </c>
      <c r="G2645" s="2">
        <f>'Moving Avg'!E2645</f>
        <v>11.95079</v>
      </c>
      <c r="H2645" s="2">
        <f>'Moving Avg'!F2645</f>
        <v>11.491134999999996</v>
      </c>
      <c r="I2645" s="2">
        <f>'Moving Avg'!G2645</f>
        <v>11.294108</v>
      </c>
      <c r="J2645" s="2">
        <f>'Moving Avg'!H2645</f>
        <v>9.3442295000000009</v>
      </c>
      <c r="K2645" s="18" t="str">
        <f>OBV!F2645</f>
        <v>BULLISH</v>
      </c>
      <c r="L2645" s="18" t="str">
        <f>OBV!G2645</f>
        <v>NEUTRAL</v>
      </c>
      <c r="M2645" s="18" t="str">
        <f>OBV!H2645</f>
        <v>CONFIRMED BULLISH</v>
      </c>
      <c r="N2645" s="21">
        <f t="shared" si="410"/>
        <v>50</v>
      </c>
      <c r="O2645" s="21">
        <f t="shared" si="411"/>
        <v>100</v>
      </c>
      <c r="P2645" s="21">
        <f t="shared" si="412"/>
        <v>50</v>
      </c>
      <c r="Q2645" s="21">
        <f t="shared" si="413"/>
        <v>83.5</v>
      </c>
      <c r="R2645" s="22">
        <f t="shared" si="414"/>
        <v>72.525000000000006</v>
      </c>
      <c r="S2645" s="22">
        <f t="shared" si="415"/>
        <v>68.375</v>
      </c>
      <c r="T2645" s="22">
        <f t="shared" si="416"/>
        <v>72.575000000000003</v>
      </c>
      <c r="U2645" s="22">
        <f t="shared" si="417"/>
        <v>70.875</v>
      </c>
      <c r="V2645" s="21">
        <f t="shared" si="418"/>
        <v>71.158333333333346</v>
      </c>
      <c r="W2645" s="21">
        <f t="shared" si="419"/>
        <v>71.087500000000006</v>
      </c>
      <c r="X2645" s="20"/>
      <c r="Y2645" s="20"/>
      <c r="Z2645" s="20"/>
    </row>
    <row r="2646" spans="1:26" ht="13.5" x14ac:dyDescent="0.25">
      <c r="A2646" s="4">
        <f>TITRES_STAT!B2649</f>
        <v>45860</v>
      </c>
      <c r="B2646" s="2">
        <f>TITRES_STAT!C2649</f>
        <v>28.02</v>
      </c>
      <c r="C2646" s="2">
        <f>RSI!I2646</f>
        <v>92.005134064533152</v>
      </c>
      <c r="D2646" s="2">
        <f>MACD!E2646</f>
        <v>-0.64039317684568431</v>
      </c>
      <c r="E2646" s="2">
        <f>MACD!F2646</f>
        <v>-0.37056313292677123</v>
      </c>
      <c r="F2646" s="2">
        <f>'Moving Avg'!D2646</f>
        <v>12.95196</v>
      </c>
      <c r="G2646" s="2">
        <f>'Moving Avg'!E2646</f>
        <v>12.21237</v>
      </c>
      <c r="H2646" s="2">
        <f>'Moving Avg'!F2646</f>
        <v>11.652589999999998</v>
      </c>
      <c r="I2646" s="2">
        <f>'Moving Avg'!G2646</f>
        <v>11.351599999999998</v>
      </c>
      <c r="J2646" s="2">
        <f>'Moving Avg'!H2646</f>
        <v>9.3783430000000028</v>
      </c>
      <c r="K2646" s="18" t="str">
        <f>OBV!F2646</f>
        <v>BULLISH</v>
      </c>
      <c r="L2646" s="18" t="str">
        <f>OBV!G2646</f>
        <v>NEUTRAL</v>
      </c>
      <c r="M2646" s="18" t="str">
        <f>OBV!H2646</f>
        <v>CONFIRMED BULLISH</v>
      </c>
      <c r="N2646" s="21">
        <f t="shared" si="410"/>
        <v>50</v>
      </c>
      <c r="O2646" s="21">
        <f t="shared" si="411"/>
        <v>100</v>
      </c>
      <c r="P2646" s="21">
        <f t="shared" si="412"/>
        <v>50</v>
      </c>
      <c r="Q2646" s="21">
        <f t="shared" si="413"/>
        <v>83.5</v>
      </c>
      <c r="R2646" s="22">
        <f t="shared" si="414"/>
        <v>72.525000000000006</v>
      </c>
      <c r="S2646" s="22">
        <f t="shared" si="415"/>
        <v>68.375</v>
      </c>
      <c r="T2646" s="22">
        <f t="shared" si="416"/>
        <v>72.575000000000003</v>
      </c>
      <c r="U2646" s="22">
        <f t="shared" si="417"/>
        <v>70.875</v>
      </c>
      <c r="V2646" s="21">
        <f t="shared" si="418"/>
        <v>71.158333333333346</v>
      </c>
      <c r="W2646" s="21">
        <f t="shared" si="419"/>
        <v>71.087500000000006</v>
      </c>
      <c r="X2646" s="20"/>
      <c r="Y2646" s="20"/>
      <c r="Z2646" s="20"/>
    </row>
    <row r="2647" spans="1:26" ht="13.5" x14ac:dyDescent="0.25">
      <c r="A2647" s="4">
        <f>TITRES_STAT!B2650</f>
        <v>45861</v>
      </c>
      <c r="B2647" s="2">
        <f>TITRES_STAT!C2650</f>
        <v>27.65</v>
      </c>
      <c r="C2647" s="2">
        <f>RSI!I2647</f>
        <v>86.018668039723011</v>
      </c>
      <c r="D2647" s="2">
        <f>MACD!E2647</f>
        <v>-0.74538917930041215</v>
      </c>
      <c r="E2647" s="2">
        <f>MACD!F2647</f>
        <v>-0.44552834220149945</v>
      </c>
      <c r="F2647" s="2">
        <f>'Moving Avg'!D2647</f>
        <v>13.279999999999998</v>
      </c>
      <c r="G2647" s="2">
        <f>'Moving Avg'!E2647</f>
        <v>12.4497</v>
      </c>
      <c r="H2647" s="2">
        <f>'Moving Avg'!F2647</f>
        <v>11.814379999999996</v>
      </c>
      <c r="I2647" s="2">
        <f>'Moving Avg'!G2647</f>
        <v>11.405773999999999</v>
      </c>
      <c r="J2647" s="2">
        <f>'Moving Avg'!H2647</f>
        <v>9.4112920000000013</v>
      </c>
      <c r="K2647" s="18" t="str">
        <f>OBV!F2647</f>
        <v>BULLISH</v>
      </c>
      <c r="L2647" s="18" t="str">
        <f>OBV!G2647</f>
        <v>NEUTRAL</v>
      </c>
      <c r="M2647" s="18" t="str">
        <f>OBV!H2647</f>
        <v>CONFIRMED BULLISH</v>
      </c>
      <c r="N2647" s="21">
        <f t="shared" si="410"/>
        <v>50</v>
      </c>
      <c r="O2647" s="21">
        <f t="shared" si="411"/>
        <v>100</v>
      </c>
      <c r="P2647" s="21">
        <f t="shared" si="412"/>
        <v>50</v>
      </c>
      <c r="Q2647" s="21">
        <f t="shared" si="413"/>
        <v>83.5</v>
      </c>
      <c r="R2647" s="22">
        <f t="shared" si="414"/>
        <v>72.525000000000006</v>
      </c>
      <c r="S2647" s="22">
        <f t="shared" si="415"/>
        <v>68.375</v>
      </c>
      <c r="T2647" s="22">
        <f t="shared" si="416"/>
        <v>72.575000000000003</v>
      </c>
      <c r="U2647" s="22">
        <f t="shared" si="417"/>
        <v>70.875</v>
      </c>
      <c r="V2647" s="21">
        <f t="shared" si="418"/>
        <v>71.158333333333346</v>
      </c>
      <c r="W2647" s="21">
        <f t="shared" si="419"/>
        <v>71.087500000000006</v>
      </c>
      <c r="X2647" s="20"/>
      <c r="Y2647" s="20"/>
      <c r="Z2647" s="20"/>
    </row>
    <row r="2648" spans="1:26" ht="13.5" x14ac:dyDescent="0.25">
      <c r="A2648" s="4">
        <f>TITRES_STAT!B2651</f>
        <v>45862</v>
      </c>
      <c r="B2648" s="2">
        <f>TITRES_STAT!C2651</f>
        <v>27.98</v>
      </c>
      <c r="C2648" s="2">
        <f>RSI!I2648</f>
        <v>86.841055383062582</v>
      </c>
      <c r="D2648" s="2">
        <f>MACD!E2648</f>
        <v>-0.8643172247643669</v>
      </c>
      <c r="E2648" s="2">
        <f>MACD!F2648</f>
        <v>-0.52928611871407294</v>
      </c>
      <c r="F2648" s="2">
        <f>'Moving Avg'!D2648</f>
        <v>13.617999999999999</v>
      </c>
      <c r="G2648" s="2">
        <f>'Moving Avg'!E2648</f>
        <v>12.70736</v>
      </c>
      <c r="H2648" s="2">
        <f>'Moving Avg'!F2648</f>
        <v>11.976035</v>
      </c>
      <c r="I2648" s="2">
        <f>'Moving Avg'!G2648</f>
        <v>11.464878000000001</v>
      </c>
      <c r="J2648" s="2">
        <f>'Moving Avg'!H2648</f>
        <v>9.4448745000000009</v>
      </c>
      <c r="K2648" s="18" t="str">
        <f>OBV!F2648</f>
        <v>BULLISH</v>
      </c>
      <c r="L2648" s="18" t="str">
        <f>OBV!G2648</f>
        <v>NEUTRAL</v>
      </c>
      <c r="M2648" s="18" t="str">
        <f>OBV!H2648</f>
        <v>CONFIRMED BULLISH</v>
      </c>
      <c r="N2648" s="21">
        <f t="shared" si="410"/>
        <v>50</v>
      </c>
      <c r="O2648" s="21">
        <f t="shared" si="411"/>
        <v>100</v>
      </c>
      <c r="P2648" s="21">
        <f t="shared" si="412"/>
        <v>50</v>
      </c>
      <c r="Q2648" s="21">
        <f t="shared" si="413"/>
        <v>83.5</v>
      </c>
      <c r="R2648" s="22">
        <f t="shared" si="414"/>
        <v>72.525000000000006</v>
      </c>
      <c r="S2648" s="22">
        <f t="shared" si="415"/>
        <v>68.375</v>
      </c>
      <c r="T2648" s="22">
        <f t="shared" si="416"/>
        <v>72.575000000000003</v>
      </c>
      <c r="U2648" s="22">
        <f t="shared" si="417"/>
        <v>70.875</v>
      </c>
      <c r="V2648" s="21">
        <f t="shared" si="418"/>
        <v>71.158333333333346</v>
      </c>
      <c r="W2648" s="21">
        <f t="shared" si="419"/>
        <v>71.087500000000006</v>
      </c>
      <c r="X2648" s="20"/>
      <c r="Y2648" s="20"/>
      <c r="Z2648" s="20"/>
    </row>
    <row r="2649" spans="1:26" ht="13.5" x14ac:dyDescent="0.25">
      <c r="A2649" s="4">
        <f>TITRES_STAT!B2652</f>
        <v>45866</v>
      </c>
      <c r="B2649" s="2">
        <f>TITRES_STAT!C2652</f>
        <v>28.6</v>
      </c>
      <c r="C2649" s="2">
        <f>RSI!I2649</f>
        <v>88.24056751194243</v>
      </c>
      <c r="D2649" s="2">
        <f>MACD!E2649</f>
        <v>-0.9867090868826871</v>
      </c>
      <c r="E2649" s="2">
        <f>MACD!F2649</f>
        <v>-0.62077071234779579</v>
      </c>
      <c r="F2649" s="2">
        <f>'Moving Avg'!D2649</f>
        <v>13.928000000000001</v>
      </c>
      <c r="G2649" s="2">
        <f>'Moving Avg'!E2649</f>
        <v>12.987399999999999</v>
      </c>
      <c r="H2649" s="2">
        <f>'Moving Avg'!F2649</f>
        <v>12.14265</v>
      </c>
      <c r="I2649" s="2">
        <f>'Moving Avg'!G2649</f>
        <v>11.526731999999999</v>
      </c>
      <c r="J2649" s="2">
        <f>'Moving Avg'!H2649</f>
        <v>9.4798395000000006</v>
      </c>
      <c r="K2649" s="18" t="str">
        <f>OBV!F2649</f>
        <v>BULLISH</v>
      </c>
      <c r="L2649" s="18" t="str">
        <f>OBV!G2649</f>
        <v>NEUTRAL</v>
      </c>
      <c r="M2649" s="18" t="str">
        <f>OBV!H2649</f>
        <v>CONFIRMED BULLISH</v>
      </c>
      <c r="N2649" s="21">
        <f t="shared" si="410"/>
        <v>50</v>
      </c>
      <c r="O2649" s="21">
        <f t="shared" si="411"/>
        <v>100</v>
      </c>
      <c r="P2649" s="21">
        <f t="shared" si="412"/>
        <v>50</v>
      </c>
      <c r="Q2649" s="21">
        <f t="shared" si="413"/>
        <v>83.5</v>
      </c>
      <c r="R2649" s="22">
        <f t="shared" si="414"/>
        <v>72.525000000000006</v>
      </c>
      <c r="S2649" s="22">
        <f t="shared" si="415"/>
        <v>68.375</v>
      </c>
      <c r="T2649" s="22">
        <f t="shared" si="416"/>
        <v>72.575000000000003</v>
      </c>
      <c r="U2649" s="22">
        <f t="shared" si="417"/>
        <v>70.875</v>
      </c>
      <c r="V2649" s="21">
        <f t="shared" si="418"/>
        <v>71.158333333333346</v>
      </c>
      <c r="W2649" s="21">
        <f t="shared" si="419"/>
        <v>71.087500000000006</v>
      </c>
      <c r="X2649" s="20"/>
      <c r="Y2649" s="20"/>
      <c r="Z2649" s="20"/>
    </row>
    <row r="2650" spans="1:26" ht="13.5" x14ac:dyDescent="0.25">
      <c r="A2650" s="4">
        <f>TITRES_STAT!B2653</f>
        <v>45867</v>
      </c>
      <c r="B2650" s="2">
        <f>TITRES_STAT!C2653</f>
        <v>28.6</v>
      </c>
      <c r="C2650" s="2">
        <f>RSI!I2650</f>
        <v>88.24056751194243</v>
      </c>
      <c r="D2650" s="2">
        <f>MACD!E2650</f>
        <v>-1.1032689892616272</v>
      </c>
      <c r="E2650" s="2">
        <f>MACD!F2650</f>
        <v>-0.71727036773056208</v>
      </c>
      <c r="F2650" s="2">
        <f>'Moving Avg'!D2650</f>
        <v>14.084999999999999</v>
      </c>
      <c r="G2650" s="2">
        <f>'Moving Avg'!E2650</f>
        <v>13.267439999999999</v>
      </c>
      <c r="H2650" s="2">
        <f>'Moving Avg'!F2650</f>
        <v>12.306625000000002</v>
      </c>
      <c r="I2650" s="2">
        <f>'Moving Avg'!G2650</f>
        <v>11.58849</v>
      </c>
      <c r="J2650" s="2">
        <f>'Moving Avg'!H2650</f>
        <v>9.5146845000000013</v>
      </c>
      <c r="K2650" s="18" t="str">
        <f>OBV!F2650</f>
        <v>BULLISH</v>
      </c>
      <c r="L2650" s="18" t="str">
        <f>OBV!G2650</f>
        <v>NEUTRAL</v>
      </c>
      <c r="M2650" s="18" t="str">
        <f>OBV!H2650</f>
        <v>CONFIRMED BULLISH</v>
      </c>
      <c r="N2650" s="21">
        <f t="shared" si="410"/>
        <v>50</v>
      </c>
      <c r="O2650" s="21">
        <f t="shared" si="411"/>
        <v>100</v>
      </c>
      <c r="P2650" s="21">
        <f t="shared" si="412"/>
        <v>50</v>
      </c>
      <c r="Q2650" s="21">
        <f t="shared" si="413"/>
        <v>83.5</v>
      </c>
      <c r="R2650" s="22">
        <f t="shared" si="414"/>
        <v>72.525000000000006</v>
      </c>
      <c r="S2650" s="22">
        <f t="shared" si="415"/>
        <v>68.375</v>
      </c>
      <c r="T2650" s="22">
        <f t="shared" si="416"/>
        <v>72.575000000000003</v>
      </c>
      <c r="U2650" s="22">
        <f t="shared" si="417"/>
        <v>70.875</v>
      </c>
      <c r="V2650" s="21">
        <f t="shared" si="418"/>
        <v>71.158333333333346</v>
      </c>
      <c r="W2650" s="21">
        <f t="shared" si="419"/>
        <v>71.087500000000006</v>
      </c>
      <c r="X2650" s="20"/>
      <c r="Y2650" s="20"/>
      <c r="Z2650" s="20"/>
    </row>
    <row r="2651" spans="1:26" ht="13.5" x14ac:dyDescent="0.25">
      <c r="A2651" s="4">
        <f>TITRES_STAT!B2654</f>
        <v>45868</v>
      </c>
      <c r="B2651" s="2">
        <f>TITRES_STAT!C2654</f>
        <v>28.49</v>
      </c>
      <c r="C2651" s="2">
        <f>RSI!I2651</f>
        <v>86.350868312905021</v>
      </c>
      <c r="D2651" s="2">
        <f>MACD!E2651</f>
        <v>-1.20985730036465</v>
      </c>
      <c r="E2651" s="2">
        <f>MACD!F2651</f>
        <v>-0.8157877542573797</v>
      </c>
      <c r="F2651" s="2">
        <f>'Moving Avg'!D2651</f>
        <v>14.132</v>
      </c>
      <c r="G2651" s="2">
        <f>'Moving Avg'!E2651</f>
        <v>13.541979999999999</v>
      </c>
      <c r="H2651" s="2">
        <f>'Moving Avg'!F2651</f>
        <v>12.459465</v>
      </c>
      <c r="I2651" s="2">
        <f>'Moving Avg'!G2651</f>
        <v>11.646751999999999</v>
      </c>
      <c r="J2651" s="2">
        <f>'Moving Avg'!H2651</f>
        <v>9.5480565000000013</v>
      </c>
      <c r="K2651" s="18" t="str">
        <f>OBV!F2651</f>
        <v>BULLISH</v>
      </c>
      <c r="L2651" s="18" t="str">
        <f>OBV!G2651</f>
        <v>NEUTRAL</v>
      </c>
      <c r="M2651" s="18" t="str">
        <f>OBV!H2651</f>
        <v>CONFIRMED BULLISH</v>
      </c>
      <c r="N2651" s="21">
        <f t="shared" si="410"/>
        <v>50</v>
      </c>
      <c r="O2651" s="21">
        <f t="shared" si="411"/>
        <v>100</v>
      </c>
      <c r="P2651" s="21">
        <f t="shared" si="412"/>
        <v>50</v>
      </c>
      <c r="Q2651" s="21">
        <f t="shared" si="413"/>
        <v>83.5</v>
      </c>
      <c r="R2651" s="22">
        <f t="shared" si="414"/>
        <v>72.525000000000006</v>
      </c>
      <c r="S2651" s="22">
        <f t="shared" si="415"/>
        <v>68.375</v>
      </c>
      <c r="T2651" s="22">
        <f t="shared" si="416"/>
        <v>72.575000000000003</v>
      </c>
      <c r="U2651" s="22">
        <f t="shared" si="417"/>
        <v>70.875</v>
      </c>
      <c r="V2651" s="21">
        <f t="shared" si="418"/>
        <v>71.158333333333346</v>
      </c>
      <c r="W2651" s="21">
        <f t="shared" si="419"/>
        <v>71.087500000000006</v>
      </c>
      <c r="X2651" s="20"/>
      <c r="Y2651" s="20"/>
      <c r="Z2651" s="20"/>
    </row>
    <row r="2652" spans="1:26" ht="13.5" x14ac:dyDescent="0.25">
      <c r="A2652" s="4">
        <f>TITRES_STAT!B2655</f>
        <v>45869</v>
      </c>
      <c r="B2652" s="2">
        <f>TITRES_STAT!C2655</f>
        <v>28.39</v>
      </c>
      <c r="C2652" s="2">
        <f>RSI!I2652</f>
        <v>84.577610844524969</v>
      </c>
      <c r="D2652" s="2">
        <f>MACD!E2652</f>
        <v>-1.2017466347004717</v>
      </c>
      <c r="E2652" s="2">
        <f>MACD!F2652</f>
        <v>-0.8929795303459982</v>
      </c>
      <c r="F2652" s="2">
        <f>'Moving Avg'!D2652</f>
        <v>14.206</v>
      </c>
      <c r="G2652" s="2">
        <f>'Moving Avg'!E2652</f>
        <v>13.742999999999999</v>
      </c>
      <c r="H2652" s="2">
        <f>'Moving Avg'!F2652</f>
        <v>12.610284999999999</v>
      </c>
      <c r="I2652" s="2">
        <f>'Moving Avg'!G2652</f>
        <v>11.70363</v>
      </c>
      <c r="J2652" s="2">
        <f>'Moving Avg'!H2652</f>
        <v>9.5809390000000008</v>
      </c>
      <c r="K2652" s="18" t="str">
        <f>OBV!F2652</f>
        <v>BULLISH</v>
      </c>
      <c r="L2652" s="18" t="str">
        <f>OBV!G2652</f>
        <v>NEUTRAL</v>
      </c>
      <c r="M2652" s="18" t="str">
        <f>OBV!H2652</f>
        <v>CONFIRMED BULLISH</v>
      </c>
      <c r="N2652" s="21">
        <f t="shared" si="410"/>
        <v>50</v>
      </c>
      <c r="O2652" s="21">
        <f t="shared" si="411"/>
        <v>100</v>
      </c>
      <c r="P2652" s="21">
        <f t="shared" si="412"/>
        <v>50</v>
      </c>
      <c r="Q2652" s="21">
        <f t="shared" si="413"/>
        <v>83.5</v>
      </c>
      <c r="R2652" s="22">
        <f t="shared" si="414"/>
        <v>72.525000000000006</v>
      </c>
      <c r="S2652" s="22">
        <f t="shared" si="415"/>
        <v>68.375</v>
      </c>
      <c r="T2652" s="22">
        <f t="shared" si="416"/>
        <v>72.575000000000003</v>
      </c>
      <c r="U2652" s="22">
        <f t="shared" si="417"/>
        <v>70.875</v>
      </c>
      <c r="V2652" s="21">
        <f t="shared" si="418"/>
        <v>71.158333333333346</v>
      </c>
      <c r="W2652" s="21">
        <f t="shared" si="419"/>
        <v>71.087500000000006</v>
      </c>
      <c r="X2652" s="20"/>
      <c r="Y2652" s="20"/>
      <c r="Z2652" s="20"/>
    </row>
    <row r="2653" spans="1:26" ht="13.5" x14ac:dyDescent="0.25">
      <c r="A2653" s="4">
        <f>TITRES_STAT!B2656</f>
        <v>45870</v>
      </c>
      <c r="B2653" s="2">
        <f>TITRES_STAT!C2656</f>
        <v>14.17</v>
      </c>
      <c r="C2653" s="2">
        <f>RSI!I2653</f>
        <v>83.652616019053511</v>
      </c>
      <c r="D2653" s="2">
        <f>MACD!E2653</f>
        <v>-1.1850303395538866</v>
      </c>
      <c r="E2653" s="2">
        <f>MACD!F2653</f>
        <v>-0.95138969218757596</v>
      </c>
      <c r="F2653" s="2">
        <f>'Moving Avg'!D2653</f>
        <v>14.241999999999999</v>
      </c>
      <c r="G2653" s="2">
        <f>'Moving Avg'!E2653</f>
        <v>13.929999999999998</v>
      </c>
      <c r="H2653" s="2">
        <f>'Moving Avg'!F2653</f>
        <v>12.759614999999998</v>
      </c>
      <c r="I2653" s="2">
        <f>'Moving Avg'!G2653</f>
        <v>11.760871999999999</v>
      </c>
      <c r="J2653" s="2">
        <f>'Moving Avg'!H2653</f>
        <v>9.6136245000000002</v>
      </c>
      <c r="K2653" s="18" t="str">
        <f>OBV!F2653</f>
        <v>BEARISH</v>
      </c>
      <c r="L2653" s="18" t="str">
        <f>OBV!G2653</f>
        <v>NEUTRAL</v>
      </c>
      <c r="M2653" s="18" t="str">
        <f>OBV!H2653</f>
        <v>CONFIRMED BEARISH</v>
      </c>
      <c r="N2653" s="21">
        <f t="shared" si="410"/>
        <v>50</v>
      </c>
      <c r="O2653" s="21">
        <f t="shared" si="411"/>
        <v>100</v>
      </c>
      <c r="P2653" s="21">
        <f t="shared" si="412"/>
        <v>50</v>
      </c>
      <c r="Q2653" s="21">
        <f t="shared" si="413"/>
        <v>16.5</v>
      </c>
      <c r="R2653" s="22">
        <f t="shared" si="414"/>
        <v>62.475000000000001</v>
      </c>
      <c r="S2653" s="22">
        <f t="shared" si="415"/>
        <v>51.625</v>
      </c>
      <c r="T2653" s="22">
        <f t="shared" si="416"/>
        <v>42.424999999999997</v>
      </c>
      <c r="U2653" s="22">
        <f t="shared" si="417"/>
        <v>54.125</v>
      </c>
      <c r="V2653" s="21">
        <f t="shared" si="418"/>
        <v>52.17499999999999</v>
      </c>
      <c r="W2653" s="21">
        <f t="shared" si="419"/>
        <v>52.662499999999994</v>
      </c>
      <c r="X2653" s="20"/>
      <c r="Y2653" s="20"/>
      <c r="Z2653" s="20"/>
    </row>
    <row r="2654" spans="1:26" ht="13.5" x14ac:dyDescent="0.25">
      <c r="A2654" s="4">
        <f>TITRES_STAT!B2657</f>
        <v>45873</v>
      </c>
      <c r="B2654" s="2">
        <f>TITRES_STAT!C2657</f>
        <v>13.9</v>
      </c>
      <c r="C2654" s="2">
        <f>RSI!I2654</f>
        <v>74.212653126291229</v>
      </c>
      <c r="D2654" s="2">
        <f>MACD!E2654</f>
        <v>-1.0905086799427011</v>
      </c>
      <c r="E2654" s="2">
        <f>MACD!F2654</f>
        <v>-0.97921348973860101</v>
      </c>
      <c r="F2654" s="2">
        <f>'Moving Avg'!D2654</f>
        <v>14.162000000000001</v>
      </c>
      <c r="G2654" s="2">
        <f>'Moving Avg'!E2654</f>
        <v>14.044999999999998</v>
      </c>
      <c r="H2654" s="2">
        <f>'Moving Avg'!F2654</f>
        <v>12.891854999999998</v>
      </c>
      <c r="I2654" s="2">
        <f>'Moving Avg'!G2654</f>
        <v>11.812903999999998</v>
      </c>
      <c r="J2654" s="2">
        <f>'Moving Avg'!H2654</f>
        <v>9.6448405000000008</v>
      </c>
      <c r="K2654" s="18" t="str">
        <f>OBV!F2654</f>
        <v>BEARISH</v>
      </c>
      <c r="L2654" s="18" t="str">
        <f>OBV!G2654</f>
        <v>NEUTRAL</v>
      </c>
      <c r="M2654" s="18" t="str">
        <f>OBV!H2654</f>
        <v>CONFIRMED BEARISH</v>
      </c>
      <c r="N2654" s="21">
        <f t="shared" si="410"/>
        <v>50</v>
      </c>
      <c r="O2654" s="21">
        <f t="shared" si="411"/>
        <v>100</v>
      </c>
      <c r="P2654" s="21">
        <f t="shared" si="412"/>
        <v>50</v>
      </c>
      <c r="Q2654" s="21">
        <f t="shared" si="413"/>
        <v>16.5</v>
      </c>
      <c r="R2654" s="22">
        <f t="shared" si="414"/>
        <v>62.475000000000001</v>
      </c>
      <c r="S2654" s="22">
        <f t="shared" si="415"/>
        <v>51.625</v>
      </c>
      <c r="T2654" s="22">
        <f t="shared" si="416"/>
        <v>42.424999999999997</v>
      </c>
      <c r="U2654" s="22">
        <f t="shared" si="417"/>
        <v>54.125</v>
      </c>
      <c r="V2654" s="21">
        <f t="shared" si="418"/>
        <v>52.17499999999999</v>
      </c>
      <c r="W2654" s="21">
        <f t="shared" si="419"/>
        <v>52.662499999999994</v>
      </c>
      <c r="X2654" s="20"/>
      <c r="Y2654" s="20"/>
      <c r="Z2654" s="20"/>
    </row>
    <row r="2655" spans="1:26" ht="13.5" x14ac:dyDescent="0.25">
      <c r="A2655" s="4">
        <f>TITRES_STAT!B2658</f>
        <v>45874</v>
      </c>
      <c r="B2655" s="2">
        <f>TITRES_STAT!C2658</f>
        <v>13.58</v>
      </c>
      <c r="C2655" s="2">
        <f>RSI!I2655</f>
        <v>64.869335613429627</v>
      </c>
      <c r="D2655" s="2">
        <f>MACD!E2655</f>
        <v>-0.87573520098872137</v>
      </c>
      <c r="E2655" s="2">
        <f>MACD!F2655</f>
        <v>-0.95851783198862517</v>
      </c>
      <c r="F2655" s="2">
        <f>'Moving Avg'!D2655</f>
        <v>14.018000000000001</v>
      </c>
      <c r="G2655" s="2">
        <f>'Moving Avg'!E2655</f>
        <v>14.051500000000001</v>
      </c>
      <c r="H2655" s="2">
        <f>'Moving Avg'!F2655</f>
        <v>13.001144999999999</v>
      </c>
      <c r="I2655" s="2">
        <f>'Moving Avg'!G2655</f>
        <v>11.859400000000003</v>
      </c>
      <c r="J2655" s="2">
        <f>'Moving Avg'!H2655</f>
        <v>9.6744565000000016</v>
      </c>
      <c r="K2655" s="18" t="str">
        <f>OBV!F2655</f>
        <v>BEARISH</v>
      </c>
      <c r="L2655" s="18" t="str">
        <f>OBV!G2655</f>
        <v>NEUTRAL</v>
      </c>
      <c r="M2655" s="18" t="str">
        <f>OBV!H2655</f>
        <v>CONFIRMED BEARISH</v>
      </c>
      <c r="N2655" s="21">
        <f t="shared" si="410"/>
        <v>50</v>
      </c>
      <c r="O2655" s="21">
        <f t="shared" si="411"/>
        <v>100</v>
      </c>
      <c r="P2655" s="21">
        <f t="shared" si="412"/>
        <v>50</v>
      </c>
      <c r="Q2655" s="21">
        <f t="shared" si="413"/>
        <v>16.5</v>
      </c>
      <c r="R2655" s="22">
        <f t="shared" si="414"/>
        <v>62.475000000000001</v>
      </c>
      <c r="S2655" s="22">
        <f t="shared" si="415"/>
        <v>51.625</v>
      </c>
      <c r="T2655" s="22">
        <f t="shared" si="416"/>
        <v>42.424999999999997</v>
      </c>
      <c r="U2655" s="22">
        <f t="shared" si="417"/>
        <v>54.125</v>
      </c>
      <c r="V2655" s="21">
        <f t="shared" si="418"/>
        <v>52.17499999999999</v>
      </c>
      <c r="W2655" s="21">
        <f t="shared" si="419"/>
        <v>52.662499999999994</v>
      </c>
      <c r="X2655" s="20"/>
      <c r="Y2655" s="20"/>
      <c r="Z2655" s="20"/>
    </row>
    <row r="2656" spans="1:26" ht="13.5" x14ac:dyDescent="0.25">
      <c r="A2656" s="4">
        <f>TITRES_STAT!B2659</f>
        <v>45875</v>
      </c>
      <c r="B2656" s="2">
        <f>TITRES_STAT!C2659</f>
        <v>13</v>
      </c>
      <c r="C2656" s="2">
        <f>RSI!I2656</f>
        <v>52.072696654764478</v>
      </c>
      <c r="D2656" s="2">
        <f>MACD!E2656</f>
        <v>-0.57910942458900827</v>
      </c>
      <c r="E2656" s="2">
        <f>MACD!F2656</f>
        <v>-0.88263615050870181</v>
      </c>
      <c r="F2656" s="2">
        <f>'Moving Avg'!D2656</f>
        <v>13.769</v>
      </c>
      <c r="G2656" s="2">
        <f>'Moving Avg'!E2656</f>
        <v>13.9505</v>
      </c>
      <c r="H2656" s="2">
        <f>'Moving Avg'!F2656</f>
        <v>13.081435000000003</v>
      </c>
      <c r="I2656" s="2">
        <f>'Moving Avg'!G2656</f>
        <v>11.898032000000002</v>
      </c>
      <c r="J2656" s="2">
        <f>'Moving Avg'!H2656</f>
        <v>9.7013640000000017</v>
      </c>
      <c r="K2656" s="18" t="str">
        <f>OBV!F2656</f>
        <v>BEARISH</v>
      </c>
      <c r="L2656" s="18" t="str">
        <f>OBV!G2656</f>
        <v>NEUTRAL</v>
      </c>
      <c r="M2656" s="18" t="str">
        <f>OBV!H2656</f>
        <v>CONFIRMED BEARISH</v>
      </c>
      <c r="N2656" s="21">
        <f t="shared" si="410"/>
        <v>50</v>
      </c>
      <c r="O2656" s="21">
        <f t="shared" si="411"/>
        <v>100</v>
      </c>
      <c r="P2656" s="21">
        <f t="shared" si="412"/>
        <v>50</v>
      </c>
      <c r="Q2656" s="21">
        <f t="shared" si="413"/>
        <v>16.5</v>
      </c>
      <c r="R2656" s="22">
        <f t="shared" si="414"/>
        <v>62.475000000000001</v>
      </c>
      <c r="S2656" s="22">
        <f t="shared" si="415"/>
        <v>51.625</v>
      </c>
      <c r="T2656" s="22">
        <f t="shared" si="416"/>
        <v>42.424999999999997</v>
      </c>
      <c r="U2656" s="22">
        <f t="shared" si="417"/>
        <v>54.125</v>
      </c>
      <c r="V2656" s="21">
        <f t="shared" si="418"/>
        <v>52.17499999999999</v>
      </c>
      <c r="W2656" s="21">
        <f t="shared" si="419"/>
        <v>52.662499999999994</v>
      </c>
      <c r="X2656" s="20"/>
      <c r="Y2656" s="20"/>
      <c r="Z2656" s="20"/>
    </row>
    <row r="2657" spans="1:26" ht="13.5" x14ac:dyDescent="0.25">
      <c r="A2657" s="4">
        <f>TITRES_STAT!B2660</f>
        <v>45876</v>
      </c>
      <c r="B2657" s="2">
        <f>TITRES_STAT!C2660</f>
        <v>13.4</v>
      </c>
      <c r="C2657" s="2">
        <f>RSI!I2657</f>
        <v>58.19729402679507</v>
      </c>
      <c r="D2657" s="2">
        <f>MACD!E2657</f>
        <v>-0.38669197100417207</v>
      </c>
      <c r="E2657" s="2">
        <f>MACD!F2657</f>
        <v>-0.78344731460779593</v>
      </c>
      <c r="F2657" s="2">
        <f>'Moving Avg'!D2657</f>
        <v>13.61</v>
      </c>
      <c r="G2657" s="2">
        <f>'Moving Avg'!E2657</f>
        <v>13.908000000000001</v>
      </c>
      <c r="H2657" s="2">
        <f>'Moving Avg'!F2657</f>
        <v>13.178850000000001</v>
      </c>
      <c r="I2657" s="2">
        <f>'Moving Avg'!G2657</f>
        <v>11.941118000000001</v>
      </c>
      <c r="J2657" s="2">
        <f>'Moving Avg'!H2657</f>
        <v>9.7301040000000025</v>
      </c>
      <c r="K2657" s="18" t="str">
        <f>OBV!F2657</f>
        <v>BEARISH</v>
      </c>
      <c r="L2657" s="18" t="str">
        <f>OBV!G2657</f>
        <v>NEUTRAL</v>
      </c>
      <c r="M2657" s="18" t="str">
        <f>OBV!H2657</f>
        <v>CONFIRMED BEARISH</v>
      </c>
      <c r="N2657" s="21">
        <f t="shared" si="410"/>
        <v>50</v>
      </c>
      <c r="O2657" s="21">
        <f t="shared" si="411"/>
        <v>100</v>
      </c>
      <c r="P2657" s="21">
        <f t="shared" si="412"/>
        <v>50</v>
      </c>
      <c r="Q2657" s="21">
        <f t="shared" si="413"/>
        <v>16.5</v>
      </c>
      <c r="R2657" s="22">
        <f t="shared" si="414"/>
        <v>62.475000000000001</v>
      </c>
      <c r="S2657" s="22">
        <f t="shared" si="415"/>
        <v>51.625</v>
      </c>
      <c r="T2657" s="22">
        <f t="shared" si="416"/>
        <v>42.424999999999997</v>
      </c>
      <c r="U2657" s="22">
        <f t="shared" si="417"/>
        <v>54.125</v>
      </c>
      <c r="V2657" s="21">
        <f t="shared" si="418"/>
        <v>52.17499999999999</v>
      </c>
      <c r="W2657" s="21">
        <f t="shared" si="419"/>
        <v>52.662499999999994</v>
      </c>
      <c r="X2657" s="20"/>
      <c r="Y2657" s="20"/>
      <c r="Z2657" s="20"/>
    </row>
    <row r="2658" spans="1:26" ht="13.5" x14ac:dyDescent="0.25">
      <c r="A2658" s="4">
        <f>TITRES_STAT!B2661</f>
        <v>45877</v>
      </c>
      <c r="B2658" s="2">
        <f>TITRES_STAT!C2661</f>
        <v>13.3</v>
      </c>
      <c r="C2658" s="2">
        <f>RSI!I2658</f>
        <v>56.261623221739882</v>
      </c>
      <c r="D2658" s="2">
        <f>MACD!E2658</f>
        <v>-0.19389548205874263</v>
      </c>
      <c r="E2658" s="2">
        <f>MACD!F2658</f>
        <v>-0.66553694809798525</v>
      </c>
      <c r="F2658" s="2">
        <f>'Moving Avg'!D2658</f>
        <v>13.436000000000002</v>
      </c>
      <c r="G2658" s="2">
        <f>'Moving Avg'!E2658</f>
        <v>13.839000000000002</v>
      </c>
      <c r="H2658" s="2">
        <f>'Moving Avg'!F2658</f>
        <v>13.273180000000002</v>
      </c>
      <c r="I2658" s="2">
        <f>'Moving Avg'!G2658</f>
        <v>11.982396</v>
      </c>
      <c r="J2658" s="2">
        <f>'Moving Avg'!H2658</f>
        <v>9.7584155000000017</v>
      </c>
      <c r="K2658" s="18" t="str">
        <f>OBV!F2658</f>
        <v>BEARISH</v>
      </c>
      <c r="L2658" s="18" t="str">
        <f>OBV!G2658</f>
        <v>NEUTRAL</v>
      </c>
      <c r="M2658" s="18" t="str">
        <f>OBV!H2658</f>
        <v>CONFIRMED BEARISH</v>
      </c>
      <c r="N2658" s="21">
        <f t="shared" si="410"/>
        <v>50</v>
      </c>
      <c r="O2658" s="21">
        <f t="shared" si="411"/>
        <v>100</v>
      </c>
      <c r="P2658" s="21">
        <f t="shared" si="412"/>
        <v>50</v>
      </c>
      <c r="Q2658" s="21">
        <f t="shared" si="413"/>
        <v>16.5</v>
      </c>
      <c r="R2658" s="22">
        <f t="shared" si="414"/>
        <v>62.475000000000001</v>
      </c>
      <c r="S2658" s="22">
        <f t="shared" si="415"/>
        <v>51.625</v>
      </c>
      <c r="T2658" s="22">
        <f t="shared" si="416"/>
        <v>42.424999999999997</v>
      </c>
      <c r="U2658" s="22">
        <f t="shared" si="417"/>
        <v>54.125</v>
      </c>
      <c r="V2658" s="21">
        <f t="shared" si="418"/>
        <v>52.17499999999999</v>
      </c>
      <c r="W2658" s="21">
        <f t="shared" si="419"/>
        <v>52.662499999999994</v>
      </c>
      <c r="X2658" s="20"/>
      <c r="Y2658" s="20"/>
      <c r="Z2658" s="20"/>
    </row>
    <row r="2659" spans="1:26" ht="13.5" x14ac:dyDescent="0.25">
      <c r="A2659" s="4">
        <f>TITRES_STAT!B2662</f>
        <v>45880</v>
      </c>
      <c r="B2659" s="2">
        <f>TITRES_STAT!C2662</f>
        <v>13.11</v>
      </c>
      <c r="C2659" s="2">
        <f>RSI!I2659</f>
        <v>52.676655996112174</v>
      </c>
      <c r="D2659" s="2">
        <f>MACD!E2659</f>
        <v>2.89951629219658E-2</v>
      </c>
      <c r="E2659" s="2">
        <f>MACD!F2659</f>
        <v>-0.52663052589399506</v>
      </c>
      <c r="F2659" s="2">
        <f>'Moving Avg'!D2659</f>
        <v>13.278</v>
      </c>
      <c r="G2659" s="2">
        <f>'Moving Avg'!E2659</f>
        <v>13.719999999999999</v>
      </c>
      <c r="H2659" s="2">
        <f>'Moving Avg'!F2659</f>
        <v>13.3537</v>
      </c>
      <c r="I2659" s="2">
        <f>'Moving Avg'!G2659</f>
        <v>12.019874</v>
      </c>
      <c r="J2659" s="2">
        <f>'Moving Avg'!H2659</f>
        <v>9.7856815000000008</v>
      </c>
      <c r="K2659" s="18" t="str">
        <f>OBV!F2659</f>
        <v>BEARISH</v>
      </c>
      <c r="L2659" s="18" t="str">
        <f>OBV!G2659</f>
        <v>NEUTRAL</v>
      </c>
      <c r="M2659" s="18" t="str">
        <f>OBV!H2659</f>
        <v>CONFIRMED BEARISH</v>
      </c>
      <c r="N2659" s="21">
        <f t="shared" si="410"/>
        <v>50</v>
      </c>
      <c r="O2659" s="21">
        <f t="shared" si="411"/>
        <v>100</v>
      </c>
      <c r="P2659" s="21">
        <f t="shared" si="412"/>
        <v>50</v>
      </c>
      <c r="Q2659" s="21">
        <f t="shared" si="413"/>
        <v>16.5</v>
      </c>
      <c r="R2659" s="22">
        <f t="shared" si="414"/>
        <v>62.475000000000001</v>
      </c>
      <c r="S2659" s="22">
        <f t="shared" si="415"/>
        <v>51.625</v>
      </c>
      <c r="T2659" s="22">
        <f t="shared" si="416"/>
        <v>42.424999999999997</v>
      </c>
      <c r="U2659" s="22">
        <f t="shared" si="417"/>
        <v>54.125</v>
      </c>
      <c r="V2659" s="21">
        <f t="shared" si="418"/>
        <v>52.17499999999999</v>
      </c>
      <c r="W2659" s="21">
        <f t="shared" si="419"/>
        <v>52.662499999999994</v>
      </c>
      <c r="X2659" s="20"/>
      <c r="Y2659" s="20"/>
      <c r="Z2659" s="20"/>
    </row>
    <row r="2660" spans="1:26" ht="13.5" x14ac:dyDescent="0.25">
      <c r="A2660" s="4">
        <f>TITRES_STAT!B2663</f>
        <v>45881</v>
      </c>
      <c r="B2660" s="2">
        <f>TITRES_STAT!C2663</f>
        <v>13.09</v>
      </c>
      <c r="C2660" s="2">
        <f>RSI!I2660</f>
        <v>52.298886875470934</v>
      </c>
      <c r="D2660" s="2">
        <f>MACD!E2660</f>
        <v>0.21833689146329682</v>
      </c>
      <c r="E2660" s="2">
        <f>MACD!F2660</f>
        <v>-0.37763704242253671</v>
      </c>
      <c r="F2660" s="2">
        <f>'Moving Avg'!D2660</f>
        <v>13.180000000000001</v>
      </c>
      <c r="G2660" s="2">
        <f>'Moving Avg'!E2660</f>
        <v>13.599</v>
      </c>
      <c r="H2660" s="2">
        <f>'Moving Avg'!F2660</f>
        <v>13.43322</v>
      </c>
      <c r="I2660" s="2">
        <f>'Moving Avg'!G2660</f>
        <v>12.056474000000001</v>
      </c>
      <c r="J2660" s="2">
        <f>'Moving Avg'!H2660</f>
        <v>9.8125600000000013</v>
      </c>
      <c r="K2660" s="18" t="str">
        <f>OBV!F2660</f>
        <v>BEARISH</v>
      </c>
      <c r="L2660" s="18" t="str">
        <f>OBV!G2660</f>
        <v>NEUTRAL</v>
      </c>
      <c r="M2660" s="18" t="str">
        <f>OBV!H2660</f>
        <v>CONFIRMED BEARISH</v>
      </c>
      <c r="N2660" s="21">
        <f t="shared" si="410"/>
        <v>50</v>
      </c>
      <c r="O2660" s="21">
        <f t="shared" si="411"/>
        <v>100</v>
      </c>
      <c r="P2660" s="21">
        <f t="shared" si="412"/>
        <v>50</v>
      </c>
      <c r="Q2660" s="21">
        <f t="shared" si="413"/>
        <v>16.5</v>
      </c>
      <c r="R2660" s="22">
        <f t="shared" si="414"/>
        <v>62.475000000000001</v>
      </c>
      <c r="S2660" s="22">
        <f t="shared" si="415"/>
        <v>51.625</v>
      </c>
      <c r="T2660" s="22">
        <f t="shared" si="416"/>
        <v>42.424999999999997</v>
      </c>
      <c r="U2660" s="22">
        <f t="shared" si="417"/>
        <v>54.125</v>
      </c>
      <c r="V2660" s="21">
        <f t="shared" si="418"/>
        <v>52.17499999999999</v>
      </c>
      <c r="W2660" s="21">
        <f t="shared" si="419"/>
        <v>52.662499999999994</v>
      </c>
      <c r="X2660" s="20"/>
      <c r="Y2660" s="20"/>
      <c r="Z2660" s="20"/>
    </row>
    <row r="2661" spans="1:26" ht="13.5" x14ac:dyDescent="0.25">
      <c r="A2661" s="4">
        <f>TITRES_STAT!B2664</f>
        <v>45883</v>
      </c>
      <c r="B2661" s="2">
        <f>TITRES_STAT!C2664</f>
        <v>13</v>
      </c>
      <c r="C2661" s="2">
        <f>RSI!I2661</f>
        <v>50.542335872507039</v>
      </c>
      <c r="D2661" s="2">
        <f>MACD!E2661</f>
        <v>0.37618768286789184</v>
      </c>
      <c r="E2661" s="2">
        <f>MACD!F2661</f>
        <v>-0.22687209736445099</v>
      </c>
      <c r="F2661" s="2">
        <f>'Moving Avg'!D2661</f>
        <v>13.180000000000001</v>
      </c>
      <c r="G2661" s="2">
        <f>'Moving Avg'!E2661</f>
        <v>13.474500000000001</v>
      </c>
      <c r="H2661" s="2">
        <f>'Moving Avg'!F2661</f>
        <v>13.508239999999997</v>
      </c>
      <c r="I2661" s="2">
        <f>'Moving Avg'!G2661</f>
        <v>12.089452000000001</v>
      </c>
      <c r="J2661" s="2">
        <f>'Moving Avg'!H2661</f>
        <v>9.8387010000000004</v>
      </c>
      <c r="K2661" s="18" t="str">
        <f>OBV!F2661</f>
        <v>BULLISH</v>
      </c>
      <c r="L2661" s="18" t="str">
        <f>OBV!G2661</f>
        <v>NEUTRAL</v>
      </c>
      <c r="M2661" s="18" t="str">
        <f>OBV!H2661</f>
        <v>NEUTRAL</v>
      </c>
      <c r="N2661" s="21">
        <f t="shared" si="410"/>
        <v>50</v>
      </c>
      <c r="O2661" s="21">
        <f t="shared" si="411"/>
        <v>100</v>
      </c>
      <c r="P2661" s="21">
        <f t="shared" si="412"/>
        <v>50</v>
      </c>
      <c r="Q2661" s="21">
        <f t="shared" si="413"/>
        <v>49.5</v>
      </c>
      <c r="R2661" s="22">
        <f t="shared" si="414"/>
        <v>67.424999999999997</v>
      </c>
      <c r="S2661" s="22">
        <f t="shared" si="415"/>
        <v>59.875</v>
      </c>
      <c r="T2661" s="22">
        <f t="shared" si="416"/>
        <v>57.275000000000006</v>
      </c>
      <c r="U2661" s="22">
        <f t="shared" si="417"/>
        <v>62.375</v>
      </c>
      <c r="V2661" s="21">
        <f t="shared" si="418"/>
        <v>61.524999999999999</v>
      </c>
      <c r="W2661" s="21">
        <f t="shared" si="419"/>
        <v>61.737499999999997</v>
      </c>
      <c r="X2661" s="20"/>
      <c r="Y2661" s="20"/>
      <c r="Z2661" s="20"/>
    </row>
    <row r="2662" spans="1:26" ht="13.5" x14ac:dyDescent="0.25">
      <c r="A2662" s="4">
        <f>TITRES_STAT!B2665</f>
        <v>45884</v>
      </c>
      <c r="B2662" s="2">
        <f>TITRES_STAT!C2665</f>
        <v>12.95</v>
      </c>
      <c r="C2662" s="2">
        <f>RSI!I2662</f>
        <v>49.546711920956128</v>
      </c>
      <c r="D2662" s="2">
        <f>MACD!E2662</f>
        <v>0.50577234641430913</v>
      </c>
      <c r="E2662" s="2">
        <f>MACD!F2662</f>
        <v>-8.0343208608698966E-2</v>
      </c>
      <c r="F2662" s="2">
        <f>'Moving Avg'!D2662</f>
        <v>13.09</v>
      </c>
      <c r="G2662" s="2">
        <f>'Moving Avg'!E2662</f>
        <v>13.35</v>
      </c>
      <c r="H2662" s="2">
        <f>'Moving Avg'!F2662</f>
        <v>13.5465</v>
      </c>
      <c r="I2662" s="2">
        <f>'Moving Avg'!G2662</f>
        <v>12.123252000000001</v>
      </c>
      <c r="J2662" s="2">
        <f>'Moving Avg'!H2662</f>
        <v>9.8645920000000018</v>
      </c>
      <c r="K2662" s="18" t="str">
        <f>OBV!F2662</f>
        <v>BEARISH</v>
      </c>
      <c r="L2662" s="18" t="str">
        <f>OBV!G2662</f>
        <v>NEUTRAL</v>
      </c>
      <c r="M2662" s="18" t="str">
        <f>OBV!H2662</f>
        <v>CONFIRMED BEARISH</v>
      </c>
      <c r="N2662" s="21">
        <f t="shared" si="410"/>
        <v>50</v>
      </c>
      <c r="O2662" s="21">
        <f t="shared" si="411"/>
        <v>100</v>
      </c>
      <c r="P2662" s="21">
        <f t="shared" si="412"/>
        <v>50</v>
      </c>
      <c r="Q2662" s="21">
        <f t="shared" si="413"/>
        <v>16.5</v>
      </c>
      <c r="R2662" s="22">
        <f t="shared" si="414"/>
        <v>62.475000000000001</v>
      </c>
      <c r="S2662" s="22">
        <f t="shared" si="415"/>
        <v>51.625</v>
      </c>
      <c r="T2662" s="22">
        <f t="shared" si="416"/>
        <v>42.424999999999997</v>
      </c>
      <c r="U2662" s="22">
        <f t="shared" si="417"/>
        <v>54.125</v>
      </c>
      <c r="V2662" s="21">
        <f t="shared" si="418"/>
        <v>52.17499999999999</v>
      </c>
      <c r="W2662" s="21">
        <f t="shared" si="419"/>
        <v>52.662499999999994</v>
      </c>
      <c r="X2662" s="20"/>
      <c r="Y2662" s="20"/>
      <c r="Z2662" s="20"/>
    </row>
    <row r="2663" spans="1:26" ht="13.5" x14ac:dyDescent="0.25">
      <c r="A2663" s="4">
        <f>TITRES_STAT!B2666</f>
        <v>45887</v>
      </c>
      <c r="B2663" s="2">
        <f>TITRES_STAT!C2666</f>
        <v>12.77</v>
      </c>
      <c r="C2663" s="2">
        <f>RSI!I2663</f>
        <v>46.031268192146499</v>
      </c>
      <c r="D2663" s="2">
        <f>MACD!E2663</f>
        <v>0.62521021846447233</v>
      </c>
      <c r="E2663" s="2">
        <f>MACD!F2663</f>
        <v>6.0767476805935305E-2</v>
      </c>
      <c r="F2663" s="2">
        <f>'Moving Avg'!D2663</f>
        <v>12.984</v>
      </c>
      <c r="G2663" s="2">
        <f>'Moving Avg'!E2663</f>
        <v>13.210000000000003</v>
      </c>
      <c r="H2663" s="2">
        <f>'Moving Avg'!F2663</f>
        <v>13.570000000000002</v>
      </c>
      <c r="I2663" s="2">
        <f>'Moving Avg'!G2663</f>
        <v>12.153452</v>
      </c>
      <c r="J2663" s="2">
        <f>'Moving Avg'!H2663</f>
        <v>9.8898705000000025</v>
      </c>
      <c r="K2663" s="18" t="str">
        <f>OBV!F2663</f>
        <v>BEARISH</v>
      </c>
      <c r="L2663" s="18" t="str">
        <f>OBV!G2663</f>
        <v>NEUTRAL</v>
      </c>
      <c r="M2663" s="18" t="str">
        <f>OBV!H2663</f>
        <v>CONFIRMED BEARISH</v>
      </c>
      <c r="N2663" s="21">
        <f t="shared" si="410"/>
        <v>50</v>
      </c>
      <c r="O2663" s="21">
        <f t="shared" si="411"/>
        <v>100</v>
      </c>
      <c r="P2663" s="21">
        <f t="shared" si="412"/>
        <v>50</v>
      </c>
      <c r="Q2663" s="21">
        <f t="shared" si="413"/>
        <v>16.5</v>
      </c>
      <c r="R2663" s="22">
        <f t="shared" si="414"/>
        <v>62.475000000000001</v>
      </c>
      <c r="S2663" s="22">
        <f t="shared" si="415"/>
        <v>51.625</v>
      </c>
      <c r="T2663" s="22">
        <f t="shared" si="416"/>
        <v>42.424999999999997</v>
      </c>
      <c r="U2663" s="22">
        <f t="shared" si="417"/>
        <v>54.125</v>
      </c>
      <c r="V2663" s="21">
        <f t="shared" si="418"/>
        <v>52.17499999999999</v>
      </c>
      <c r="W2663" s="21">
        <f t="shared" si="419"/>
        <v>52.662499999999994</v>
      </c>
      <c r="X2663" s="20"/>
      <c r="Y2663" s="20"/>
      <c r="Z2663" s="20"/>
    </row>
    <row r="2664" spans="1:26" ht="13.5" x14ac:dyDescent="0.25">
      <c r="A2664" s="4">
        <f>TITRES_STAT!B2667</f>
        <v>45888</v>
      </c>
      <c r="B2664" s="2">
        <f>TITRES_STAT!C2667</f>
        <v>12.59</v>
      </c>
      <c r="C2664" s="2">
        <f>RSI!I2664</f>
        <v>42.763695737745536</v>
      </c>
      <c r="D2664" s="2">
        <f>MACD!E2664</f>
        <v>0.6994112838204174</v>
      </c>
      <c r="E2664" s="2">
        <f>MACD!F2664</f>
        <v>0.18849623820883171</v>
      </c>
      <c r="F2664" s="2">
        <f>'Moving Avg'!D2664</f>
        <v>12.88</v>
      </c>
      <c r="G2664" s="2">
        <f>'Moving Avg'!E2664</f>
        <v>13.078999999999999</v>
      </c>
      <c r="H2664" s="2">
        <f>'Moving Avg'!F2664</f>
        <v>13.562000000000001</v>
      </c>
      <c r="I2664" s="2">
        <f>'Moving Avg'!G2664</f>
        <v>12.181488</v>
      </c>
      <c r="J2664" s="2">
        <f>'Moving Avg'!H2664</f>
        <v>9.9133385000000018</v>
      </c>
      <c r="K2664" s="18" t="str">
        <f>OBV!F2664</f>
        <v>BEARISH</v>
      </c>
      <c r="L2664" s="18" t="str">
        <f>OBV!G2664</f>
        <v>NEUTRAL</v>
      </c>
      <c r="M2664" s="18" t="str">
        <f>OBV!H2664</f>
        <v>CONFIRMED BEARISH</v>
      </c>
      <c r="N2664" s="21">
        <f t="shared" si="410"/>
        <v>50</v>
      </c>
      <c r="O2664" s="21">
        <f t="shared" si="411"/>
        <v>100</v>
      </c>
      <c r="P2664" s="21">
        <f t="shared" si="412"/>
        <v>50</v>
      </c>
      <c r="Q2664" s="21">
        <f t="shared" si="413"/>
        <v>16.5</v>
      </c>
      <c r="R2664" s="22">
        <f t="shared" si="414"/>
        <v>62.475000000000001</v>
      </c>
      <c r="S2664" s="22">
        <f t="shared" si="415"/>
        <v>51.625</v>
      </c>
      <c r="T2664" s="22">
        <f t="shared" si="416"/>
        <v>42.424999999999997</v>
      </c>
      <c r="U2664" s="22">
        <f t="shared" si="417"/>
        <v>54.125</v>
      </c>
      <c r="V2664" s="21">
        <f t="shared" si="418"/>
        <v>52.17499999999999</v>
      </c>
      <c r="W2664" s="21">
        <f t="shared" si="419"/>
        <v>52.662499999999994</v>
      </c>
      <c r="X2664" s="20"/>
      <c r="Y2664" s="20"/>
      <c r="Z2664" s="20"/>
    </row>
    <row r="2665" spans="1:26" ht="13.5" x14ac:dyDescent="0.25">
      <c r="A2665" s="4">
        <f>TITRES_STAT!B2668</f>
        <v>45889</v>
      </c>
      <c r="B2665" s="2">
        <f>TITRES_STAT!C2668</f>
        <v>12.11</v>
      </c>
      <c r="C2665" s="2">
        <f>RSI!I2665</f>
        <v>35.522237707690735</v>
      </c>
      <c r="D2665" s="2">
        <f>MACD!E2665</f>
        <v>0.7508290839275471</v>
      </c>
      <c r="E2665" s="2">
        <f>MACD!F2665</f>
        <v>0.30096280735257486</v>
      </c>
      <c r="F2665" s="2">
        <f>'Moving Avg'!D2665</f>
        <v>12.684000000000001</v>
      </c>
      <c r="G2665" s="2">
        <f>'Moving Avg'!E2665</f>
        <v>12.931999999999999</v>
      </c>
      <c r="H2665" s="2">
        <f>'Moving Avg'!F2665</f>
        <v>13.491750000000001</v>
      </c>
      <c r="I2665" s="2">
        <f>'Moving Avg'!G2665</f>
        <v>12.200884</v>
      </c>
      <c r="J2665" s="2">
        <f>'Moving Avg'!H2665</f>
        <v>9.9345025000000007</v>
      </c>
      <c r="K2665" s="18" t="str">
        <f>OBV!F2665</f>
        <v>BEARISH</v>
      </c>
      <c r="L2665" s="18" t="str">
        <f>OBV!G2665</f>
        <v>NEUTRAL</v>
      </c>
      <c r="M2665" s="18" t="str">
        <f>OBV!H2665</f>
        <v>CONFIRMED BEARISH</v>
      </c>
      <c r="N2665" s="21">
        <f t="shared" si="410"/>
        <v>50</v>
      </c>
      <c r="O2665" s="21">
        <f t="shared" si="411"/>
        <v>100</v>
      </c>
      <c r="P2665" s="21">
        <f t="shared" si="412"/>
        <v>50</v>
      </c>
      <c r="Q2665" s="21">
        <f t="shared" si="413"/>
        <v>16.5</v>
      </c>
      <c r="R2665" s="22">
        <f t="shared" si="414"/>
        <v>62.475000000000001</v>
      </c>
      <c r="S2665" s="22">
        <f t="shared" si="415"/>
        <v>51.625</v>
      </c>
      <c r="T2665" s="22">
        <f t="shared" si="416"/>
        <v>42.424999999999997</v>
      </c>
      <c r="U2665" s="22">
        <f t="shared" si="417"/>
        <v>54.125</v>
      </c>
      <c r="V2665" s="21">
        <f t="shared" si="418"/>
        <v>52.17499999999999</v>
      </c>
      <c r="W2665" s="21">
        <f t="shared" si="419"/>
        <v>52.662499999999994</v>
      </c>
      <c r="X2665" s="20"/>
      <c r="Y2665" s="20"/>
      <c r="Z2665" s="20"/>
    </row>
    <row r="2666" spans="1:26" ht="13.5" x14ac:dyDescent="0.25">
      <c r="A2666" s="4">
        <f>TITRES_STAT!B2669</f>
        <v>45890</v>
      </c>
      <c r="B2666" s="2">
        <f>TITRES_STAT!C2669</f>
        <v>11.8</v>
      </c>
      <c r="C2666" s="2">
        <f>RSI!I2666</f>
        <v>31.779395188095961</v>
      </c>
      <c r="D2666" s="2">
        <f>MACD!E2666</f>
        <v>0.7330415588385204</v>
      </c>
      <c r="E2666" s="2">
        <f>MACD!F2666</f>
        <v>0.38737855764976398</v>
      </c>
      <c r="F2666" s="2">
        <f>'Moving Avg'!D2666</f>
        <v>12.443999999999999</v>
      </c>
      <c r="G2666" s="2">
        <f>'Moving Avg'!E2666</f>
        <v>12.812000000000001</v>
      </c>
      <c r="H2666" s="2">
        <f>'Moving Avg'!F2666</f>
        <v>13.38125</v>
      </c>
      <c r="I2666" s="2">
        <f>'Moving Avg'!G2666</f>
        <v>12.213696000000001</v>
      </c>
      <c r="J2666" s="2">
        <f>'Moving Avg'!H2666</f>
        <v>9.9542599999999997</v>
      </c>
      <c r="K2666" s="18" t="str">
        <f>OBV!F2666</f>
        <v>BEARISH</v>
      </c>
      <c r="L2666" s="18" t="str">
        <f>OBV!G2666</f>
        <v>NEUTRAL</v>
      </c>
      <c r="M2666" s="18" t="str">
        <f>OBV!H2666</f>
        <v>CONFIRMED BEARISH</v>
      </c>
      <c r="N2666" s="21">
        <f t="shared" si="410"/>
        <v>50</v>
      </c>
      <c r="O2666" s="21">
        <f t="shared" si="411"/>
        <v>100</v>
      </c>
      <c r="P2666" s="21">
        <f t="shared" si="412"/>
        <v>50</v>
      </c>
      <c r="Q2666" s="21">
        <f t="shared" si="413"/>
        <v>16.5</v>
      </c>
      <c r="R2666" s="22">
        <f t="shared" si="414"/>
        <v>62.475000000000001</v>
      </c>
      <c r="S2666" s="22">
        <f t="shared" si="415"/>
        <v>51.625</v>
      </c>
      <c r="T2666" s="22">
        <f t="shared" si="416"/>
        <v>42.424999999999997</v>
      </c>
      <c r="U2666" s="22">
        <f t="shared" si="417"/>
        <v>54.125</v>
      </c>
      <c r="V2666" s="21">
        <f t="shared" si="418"/>
        <v>52.17499999999999</v>
      </c>
      <c r="W2666" s="21">
        <f t="shared" si="419"/>
        <v>52.662499999999994</v>
      </c>
      <c r="X2666" s="20"/>
      <c r="Y2666" s="20"/>
      <c r="Z2666" s="20"/>
    </row>
    <row r="2667" spans="1:26" ht="13.5" x14ac:dyDescent="0.25">
      <c r="A2667" s="4">
        <f>TITRES_STAT!B2670</f>
        <v>45891</v>
      </c>
      <c r="B2667" s="2">
        <f>TITRES_STAT!C2670</f>
        <v>11.8</v>
      </c>
      <c r="C2667" s="2">
        <f>RSI!I2667</f>
        <v>31.779395188095961</v>
      </c>
      <c r="D2667" s="2">
        <f>MACD!E2667</f>
        <v>0.78596538893870083</v>
      </c>
      <c r="E2667" s="2">
        <f>MACD!F2667</f>
        <v>0.46709592390755139</v>
      </c>
      <c r="F2667" s="2">
        <f>'Moving Avg'!D2667</f>
        <v>12.213999999999999</v>
      </c>
      <c r="G2667" s="2">
        <f>'Moving Avg'!E2667</f>
        <v>12.651999999999999</v>
      </c>
      <c r="H2667" s="2">
        <f>'Moving Avg'!F2667</f>
        <v>13.280000000000001</v>
      </c>
      <c r="I2667" s="2">
        <f>'Moving Avg'!G2667</f>
        <v>12.226891999999998</v>
      </c>
      <c r="J2667" s="2">
        <f>'Moving Avg'!H2667</f>
        <v>9.9742094999999988</v>
      </c>
      <c r="K2667" s="18" t="str">
        <f>OBV!F2667</f>
        <v>BEARISH</v>
      </c>
      <c r="L2667" s="18" t="str">
        <f>OBV!G2667</f>
        <v>NEUTRAL</v>
      </c>
      <c r="M2667" s="18" t="str">
        <f>OBV!H2667</f>
        <v>CONFIRMED BEARISH</v>
      </c>
      <c r="N2667" s="21">
        <f t="shared" si="410"/>
        <v>50</v>
      </c>
      <c r="O2667" s="21">
        <f t="shared" si="411"/>
        <v>100</v>
      </c>
      <c r="P2667" s="21">
        <f t="shared" si="412"/>
        <v>50</v>
      </c>
      <c r="Q2667" s="21">
        <f t="shared" si="413"/>
        <v>16.5</v>
      </c>
      <c r="R2667" s="22">
        <f t="shared" si="414"/>
        <v>62.475000000000001</v>
      </c>
      <c r="S2667" s="22">
        <f t="shared" si="415"/>
        <v>51.625</v>
      </c>
      <c r="T2667" s="22">
        <f t="shared" si="416"/>
        <v>42.424999999999997</v>
      </c>
      <c r="U2667" s="22">
        <f t="shared" si="417"/>
        <v>54.125</v>
      </c>
      <c r="V2667" s="21">
        <f t="shared" si="418"/>
        <v>52.17499999999999</v>
      </c>
      <c r="W2667" s="21">
        <f t="shared" si="419"/>
        <v>52.662499999999994</v>
      </c>
      <c r="X2667" s="20"/>
      <c r="Y2667" s="20"/>
      <c r="Z2667" s="20"/>
    </row>
    <row r="2668" spans="1:26" ht="13.5" x14ac:dyDescent="0.25">
      <c r="A2668" s="4">
        <f>TITRES_STAT!B2671</f>
        <v>45894</v>
      </c>
      <c r="B2668" s="2">
        <f>TITRES_STAT!C2671</f>
        <v>11.86</v>
      </c>
      <c r="C2668" s="2">
        <f>RSI!I2668</f>
        <v>33.355639621392683</v>
      </c>
      <c r="D2668" s="2">
        <f>MACD!E2668</f>
        <v>0.81687761606631959</v>
      </c>
      <c r="E2668" s="2">
        <f>MACD!F2668</f>
        <v>0.53705226233930503</v>
      </c>
      <c r="F2668" s="2">
        <f>'Moving Avg'!D2668</f>
        <v>12.032</v>
      </c>
      <c r="G2668" s="2">
        <f>'Moving Avg'!E2668</f>
        <v>12.507999999999999</v>
      </c>
      <c r="H2668" s="2">
        <f>'Moving Avg'!F2668</f>
        <v>13.173500000000001</v>
      </c>
      <c r="I2668" s="2">
        <f>'Moving Avg'!G2668</f>
        <v>12.241191999999998</v>
      </c>
      <c r="J2668" s="2">
        <f>'Moving Avg'!H2668</f>
        <v>9.9944589999999991</v>
      </c>
      <c r="K2668" s="18" t="str">
        <f>OBV!F2668</f>
        <v>BEARISH</v>
      </c>
      <c r="L2668" s="18" t="str">
        <f>OBV!G2668</f>
        <v>NEUTRAL</v>
      </c>
      <c r="M2668" s="18" t="str">
        <f>OBV!H2668</f>
        <v>CONFIRMED BEARISH</v>
      </c>
      <c r="N2668" s="21">
        <f t="shared" si="410"/>
        <v>50</v>
      </c>
      <c r="O2668" s="21">
        <f t="shared" si="411"/>
        <v>100</v>
      </c>
      <c r="P2668" s="21">
        <f t="shared" si="412"/>
        <v>50</v>
      </c>
      <c r="Q2668" s="21">
        <f t="shared" si="413"/>
        <v>16.5</v>
      </c>
      <c r="R2668" s="22">
        <f t="shared" si="414"/>
        <v>62.475000000000001</v>
      </c>
      <c r="S2668" s="22">
        <f t="shared" si="415"/>
        <v>51.625</v>
      </c>
      <c r="T2668" s="22">
        <f t="shared" si="416"/>
        <v>42.424999999999997</v>
      </c>
      <c r="U2668" s="22">
        <f t="shared" si="417"/>
        <v>54.125</v>
      </c>
      <c r="V2668" s="21">
        <f t="shared" si="418"/>
        <v>52.17499999999999</v>
      </c>
      <c r="W2668" s="21">
        <f t="shared" si="419"/>
        <v>52.662499999999994</v>
      </c>
      <c r="X2668" s="20"/>
      <c r="Y2668" s="20"/>
      <c r="Z2668" s="20"/>
    </row>
    <row r="2669" spans="1:26" ht="13.5" x14ac:dyDescent="0.25">
      <c r="A2669" s="4">
        <f>TITRES_STAT!B2672</f>
        <v>45895</v>
      </c>
      <c r="B2669" s="2">
        <f>TITRES_STAT!C2672</f>
        <v>12.15</v>
      </c>
      <c r="C2669" s="2">
        <f>RSI!I2669</f>
        <v>40.510185105041984</v>
      </c>
      <c r="D2669" s="2">
        <f>MACD!E2669</f>
        <v>0.79748545651028024</v>
      </c>
      <c r="E2669" s="2">
        <f>MACD!F2669</f>
        <v>0.5891389011735001</v>
      </c>
      <c r="F2669" s="2">
        <f>'Moving Avg'!D2669</f>
        <v>11.943999999999999</v>
      </c>
      <c r="G2669" s="2">
        <f>'Moving Avg'!E2669</f>
        <v>12.412000000000001</v>
      </c>
      <c r="H2669" s="2">
        <f>'Moving Avg'!F2669</f>
        <v>13.065999999999999</v>
      </c>
      <c r="I2669" s="2">
        <f>'Moving Avg'!G2669</f>
        <v>12.261099999999997</v>
      </c>
      <c r="J2669" s="2">
        <f>'Moving Avg'!H2669</f>
        <v>10.0159425</v>
      </c>
      <c r="K2669" s="18" t="str">
        <f>OBV!F2669</f>
        <v>BULLISH</v>
      </c>
      <c r="L2669" s="18" t="str">
        <f>OBV!G2669</f>
        <v>NEUTRAL</v>
      </c>
      <c r="M2669" s="18" t="str">
        <f>OBV!H2669</f>
        <v>BULLISH DIVERGENCE</v>
      </c>
      <c r="N2669" s="21">
        <f t="shared" si="410"/>
        <v>50</v>
      </c>
      <c r="O2669" s="21">
        <f t="shared" si="411"/>
        <v>100</v>
      </c>
      <c r="P2669" s="21">
        <f t="shared" si="412"/>
        <v>50</v>
      </c>
      <c r="Q2669" s="21">
        <f t="shared" si="413"/>
        <v>66.5</v>
      </c>
      <c r="R2669" s="22">
        <f t="shared" si="414"/>
        <v>69.974999999999994</v>
      </c>
      <c r="S2669" s="22">
        <f t="shared" si="415"/>
        <v>64.125</v>
      </c>
      <c r="T2669" s="22">
        <f t="shared" si="416"/>
        <v>64.924999999999997</v>
      </c>
      <c r="U2669" s="22">
        <f t="shared" si="417"/>
        <v>66.625</v>
      </c>
      <c r="V2669" s="21">
        <f t="shared" si="418"/>
        <v>66.341666666666654</v>
      </c>
      <c r="W2669" s="21">
        <f t="shared" si="419"/>
        <v>66.412499999999994</v>
      </c>
      <c r="X2669" s="20"/>
      <c r="Y2669" s="20"/>
      <c r="Z2669" s="20"/>
    </row>
    <row r="2670" spans="1:26" ht="13.5" x14ac:dyDescent="0.25">
      <c r="A2670" s="4">
        <f>TITRES_STAT!B2673</f>
        <v>45896</v>
      </c>
      <c r="B2670" s="2">
        <f>TITRES_STAT!C2673</f>
        <v>12.3</v>
      </c>
      <c r="C2670" s="2">
        <f>RSI!I2670</f>
        <v>43.866908465865365</v>
      </c>
      <c r="D2670" s="2">
        <f>MACD!E2670</f>
        <v>0.76995615251041727</v>
      </c>
      <c r="E2670" s="2">
        <f>MACD!F2670</f>
        <v>0.62530235144088353</v>
      </c>
      <c r="F2670" s="2">
        <f>'Moving Avg'!D2670</f>
        <v>11.981999999999999</v>
      </c>
      <c r="G2670" s="2">
        <f>'Moving Avg'!E2670</f>
        <v>12.333</v>
      </c>
      <c r="H2670" s="2">
        <f>'Moving Avg'!F2670</f>
        <v>12.966000000000003</v>
      </c>
      <c r="I2670" s="2">
        <f>'Moving Avg'!G2670</f>
        <v>12.286211999999995</v>
      </c>
      <c r="J2670" s="2">
        <f>'Moving Avg'!H2670</f>
        <v>10.038391999999998</v>
      </c>
      <c r="K2670" s="18" t="str">
        <f>OBV!F2670</f>
        <v>BULLISH</v>
      </c>
      <c r="L2670" s="18" t="str">
        <f>OBV!G2670</f>
        <v>NEUTRAL</v>
      </c>
      <c r="M2670" s="18" t="str">
        <f>OBV!H2670</f>
        <v>CONFIRMED BULLISH</v>
      </c>
      <c r="N2670" s="21">
        <f t="shared" si="410"/>
        <v>50</v>
      </c>
      <c r="O2670" s="21">
        <f t="shared" si="411"/>
        <v>100</v>
      </c>
      <c r="P2670" s="21">
        <f t="shared" si="412"/>
        <v>50</v>
      </c>
      <c r="Q2670" s="21">
        <f t="shared" si="413"/>
        <v>83.5</v>
      </c>
      <c r="R2670" s="22">
        <f t="shared" si="414"/>
        <v>72.525000000000006</v>
      </c>
      <c r="S2670" s="22">
        <f t="shared" si="415"/>
        <v>68.375</v>
      </c>
      <c r="T2670" s="22">
        <f t="shared" si="416"/>
        <v>72.575000000000003</v>
      </c>
      <c r="U2670" s="22">
        <f t="shared" si="417"/>
        <v>70.875</v>
      </c>
      <c r="V2670" s="21">
        <f t="shared" si="418"/>
        <v>71.158333333333346</v>
      </c>
      <c r="W2670" s="21">
        <f t="shared" si="419"/>
        <v>71.087500000000006</v>
      </c>
      <c r="X2670" s="20"/>
      <c r="Y2670" s="20"/>
      <c r="Z2670" s="20"/>
    </row>
    <row r="2671" spans="1:26" ht="13.5" x14ac:dyDescent="0.25">
      <c r="A2671" s="4">
        <f>TITRES_STAT!B2674</f>
        <v>45897</v>
      </c>
      <c r="B2671" s="2">
        <f>TITRES_STAT!C2674</f>
        <v>12.3</v>
      </c>
      <c r="C2671" s="2">
        <f>RSI!I2671</f>
        <v>43.866908465865365</v>
      </c>
      <c r="D2671" s="2">
        <f>MACD!E2671</f>
        <v>0.73476987555883788</v>
      </c>
      <c r="E2671" s="2">
        <f>MACD!F2671</f>
        <v>0.6471958562644744</v>
      </c>
      <c r="F2671" s="2">
        <f>'Moving Avg'!D2671</f>
        <v>12.081999999999999</v>
      </c>
      <c r="G2671" s="2">
        <f>'Moving Avg'!E2671</f>
        <v>12.263</v>
      </c>
      <c r="H2671" s="2">
        <f>'Moving Avg'!F2671</f>
        <v>12.868750000000002</v>
      </c>
      <c r="I2671" s="2">
        <f>'Moving Avg'!G2671</f>
        <v>12.311323999999995</v>
      </c>
      <c r="J2671" s="2">
        <f>'Moving Avg'!H2671</f>
        <v>10.060817499999997</v>
      </c>
      <c r="K2671" s="18" t="str">
        <f>OBV!F2671</f>
        <v>BULLISH</v>
      </c>
      <c r="L2671" s="18" t="str">
        <f>OBV!G2671</f>
        <v>NEUTRAL</v>
      </c>
      <c r="M2671" s="18" t="str">
        <f>OBV!H2671</f>
        <v>CONFIRMED BULLISH</v>
      </c>
      <c r="N2671" s="21">
        <f t="shared" si="410"/>
        <v>50</v>
      </c>
      <c r="O2671" s="21">
        <f t="shared" si="411"/>
        <v>100</v>
      </c>
      <c r="P2671" s="21">
        <f t="shared" si="412"/>
        <v>50</v>
      </c>
      <c r="Q2671" s="21">
        <f t="shared" si="413"/>
        <v>83.5</v>
      </c>
      <c r="R2671" s="22">
        <f t="shared" si="414"/>
        <v>72.525000000000006</v>
      </c>
      <c r="S2671" s="22">
        <f t="shared" si="415"/>
        <v>68.375</v>
      </c>
      <c r="T2671" s="22">
        <f t="shared" si="416"/>
        <v>72.575000000000003</v>
      </c>
      <c r="U2671" s="22">
        <f t="shared" si="417"/>
        <v>70.875</v>
      </c>
      <c r="V2671" s="21">
        <f t="shared" si="418"/>
        <v>71.158333333333346</v>
      </c>
      <c r="W2671" s="21">
        <f t="shared" si="419"/>
        <v>71.087500000000006</v>
      </c>
      <c r="X2671" s="20"/>
      <c r="Y2671" s="20"/>
      <c r="Z2671" s="20"/>
    </row>
    <row r="2672" spans="1:26" ht="13.5" x14ac:dyDescent="0.25">
      <c r="A2672" s="4">
        <f>TITRES_STAT!B2675</f>
        <v>45898</v>
      </c>
      <c r="B2672" s="2">
        <f>TITRES_STAT!C2675</f>
        <v>12.27</v>
      </c>
      <c r="C2672" s="2">
        <f>RSI!I2672</f>
        <v>43.300196782889387</v>
      </c>
      <c r="D2672" s="2">
        <f>MACD!E2672</f>
        <v>0.70133595628841228</v>
      </c>
      <c r="E2672" s="2">
        <f>MACD!F2672</f>
        <v>0.65802387626926206</v>
      </c>
      <c r="F2672" s="2">
        <f>'Moving Avg'!D2672</f>
        <v>12.175999999999998</v>
      </c>
      <c r="G2672" s="2">
        <f>'Moving Avg'!E2672</f>
        <v>12.194999999999999</v>
      </c>
      <c r="H2672" s="2">
        <f>'Moving Avg'!F2672</f>
        <v>12.772500000000004</v>
      </c>
      <c r="I2672" s="2">
        <f>'Moving Avg'!G2672</f>
        <v>12.336409999999994</v>
      </c>
      <c r="J2672" s="2">
        <f>'Moving Avg'!H2672</f>
        <v>10.083116999999998</v>
      </c>
      <c r="K2672" s="18" t="str">
        <f>OBV!F2672</f>
        <v>BULLISH</v>
      </c>
      <c r="L2672" s="18" t="str">
        <f>OBV!G2672</f>
        <v>NEUTRAL</v>
      </c>
      <c r="M2672" s="18" t="str">
        <f>OBV!H2672</f>
        <v>CONFIRMED BULLISH</v>
      </c>
      <c r="N2672" s="21">
        <f t="shared" si="410"/>
        <v>50</v>
      </c>
      <c r="O2672" s="21">
        <f t="shared" si="411"/>
        <v>100</v>
      </c>
      <c r="P2672" s="21">
        <f t="shared" si="412"/>
        <v>50</v>
      </c>
      <c r="Q2672" s="21">
        <f t="shared" si="413"/>
        <v>83.5</v>
      </c>
      <c r="R2672" s="22">
        <f t="shared" si="414"/>
        <v>72.525000000000006</v>
      </c>
      <c r="S2672" s="22">
        <f t="shared" si="415"/>
        <v>68.375</v>
      </c>
      <c r="T2672" s="22">
        <f t="shared" si="416"/>
        <v>72.575000000000003</v>
      </c>
      <c r="U2672" s="22">
        <f t="shared" si="417"/>
        <v>70.875</v>
      </c>
      <c r="V2672" s="21">
        <f t="shared" si="418"/>
        <v>71.158333333333346</v>
      </c>
      <c r="W2672" s="21">
        <f t="shared" si="419"/>
        <v>71.087500000000006</v>
      </c>
      <c r="X2672" s="20"/>
      <c r="Y2672" s="20"/>
      <c r="Z2672" s="20"/>
    </row>
    <row r="2673" spans="1:26" ht="13.5" x14ac:dyDescent="0.25">
      <c r="A2673" s="4">
        <f>TITRES_STAT!B2676</f>
        <v>45901</v>
      </c>
      <c r="B2673" s="2">
        <f>TITRES_STAT!C2676</f>
        <v>12.36</v>
      </c>
      <c r="C2673" s="2">
        <f>RSI!I2673</f>
        <v>45.571913338904835</v>
      </c>
      <c r="D2673" s="2">
        <f>MACD!E2673</f>
        <v>0.64053917103336744</v>
      </c>
      <c r="E2673" s="2">
        <f>MACD!F2673</f>
        <v>0.65452693522208316</v>
      </c>
      <c r="F2673" s="2">
        <f>'Moving Avg'!D2673</f>
        <v>12.276</v>
      </c>
      <c r="G2673" s="2">
        <f>'Moving Avg'!E2673</f>
        <v>12.154</v>
      </c>
      <c r="H2673" s="2">
        <f>'Moving Avg'!F2673</f>
        <v>12.682000000000006</v>
      </c>
      <c r="I2673" s="2">
        <f>'Moving Avg'!G2673</f>
        <v>12.364159999999993</v>
      </c>
      <c r="J2673" s="2">
        <f>'Moving Avg'!H2673</f>
        <v>10.105866499999998</v>
      </c>
      <c r="K2673" s="18" t="str">
        <f>OBV!F2673</f>
        <v>BULLISH</v>
      </c>
      <c r="L2673" s="18" t="str">
        <f>OBV!G2673</f>
        <v>NEUTRAL</v>
      </c>
      <c r="M2673" s="18" t="str">
        <f>OBV!H2673</f>
        <v>CONFIRMED BULLISH</v>
      </c>
      <c r="N2673" s="21">
        <f t="shared" si="410"/>
        <v>50</v>
      </c>
      <c r="O2673" s="21">
        <f t="shared" si="411"/>
        <v>100</v>
      </c>
      <c r="P2673" s="21">
        <f t="shared" si="412"/>
        <v>50</v>
      </c>
      <c r="Q2673" s="21">
        <f t="shared" si="413"/>
        <v>83.5</v>
      </c>
      <c r="R2673" s="22">
        <f t="shared" si="414"/>
        <v>72.525000000000006</v>
      </c>
      <c r="S2673" s="22">
        <f t="shared" si="415"/>
        <v>68.375</v>
      </c>
      <c r="T2673" s="22">
        <f t="shared" si="416"/>
        <v>72.575000000000003</v>
      </c>
      <c r="U2673" s="22">
        <f t="shared" si="417"/>
        <v>70.875</v>
      </c>
      <c r="V2673" s="21">
        <f t="shared" si="418"/>
        <v>71.158333333333346</v>
      </c>
      <c r="W2673" s="21">
        <f t="shared" si="419"/>
        <v>71.087500000000006</v>
      </c>
      <c r="X2673" s="20"/>
      <c r="Y2673" s="20"/>
      <c r="Z2673" s="20"/>
    </row>
    <row r="2674" spans="1:26" ht="13.5" x14ac:dyDescent="0.25">
      <c r="A2674" s="4">
        <f>TITRES_STAT!B2677</f>
        <v>45902</v>
      </c>
      <c r="B2674" s="2">
        <f>TITRES_STAT!C2677</f>
        <v>12.02</v>
      </c>
      <c r="C2674" s="2">
        <f>RSI!I2674</f>
        <v>39.184715347294052</v>
      </c>
      <c r="D2674" s="2">
        <f>MACD!E2674</f>
        <v>0.58777201254541822</v>
      </c>
      <c r="E2674" s="2">
        <f>MACD!F2674</f>
        <v>0.64117595068675026</v>
      </c>
      <c r="F2674" s="2">
        <f>'Moving Avg'!D2674</f>
        <v>12.25</v>
      </c>
      <c r="G2674" s="2">
        <f>'Moving Avg'!E2674</f>
        <v>12.096999999999998</v>
      </c>
      <c r="H2674" s="2">
        <f>'Moving Avg'!F2674</f>
        <v>12.588000000000005</v>
      </c>
      <c r="I2674" s="2">
        <f>'Moving Avg'!G2674</f>
        <v>12.388749999999993</v>
      </c>
      <c r="J2674" s="2">
        <f>'Moving Avg'!H2674</f>
        <v>10.127131499999997</v>
      </c>
      <c r="K2674" s="18" t="str">
        <f>OBV!F2674</f>
        <v>BULLISH</v>
      </c>
      <c r="L2674" s="18" t="str">
        <f>OBV!G2674</f>
        <v>NEUTRAL</v>
      </c>
      <c r="M2674" s="18" t="str">
        <f>OBV!H2674</f>
        <v>BULLISH DIVERGENCE</v>
      </c>
      <c r="N2674" s="21">
        <f t="shared" si="410"/>
        <v>50</v>
      </c>
      <c r="O2674" s="21">
        <f t="shared" si="411"/>
        <v>100</v>
      </c>
      <c r="P2674" s="21">
        <f t="shared" si="412"/>
        <v>50</v>
      </c>
      <c r="Q2674" s="21">
        <f t="shared" si="413"/>
        <v>66.5</v>
      </c>
      <c r="R2674" s="22">
        <f t="shared" si="414"/>
        <v>69.974999999999994</v>
      </c>
      <c r="S2674" s="22">
        <f t="shared" si="415"/>
        <v>64.125</v>
      </c>
      <c r="T2674" s="22">
        <f t="shared" si="416"/>
        <v>64.924999999999997</v>
      </c>
      <c r="U2674" s="22">
        <f t="shared" si="417"/>
        <v>66.625</v>
      </c>
      <c r="V2674" s="21">
        <f t="shared" si="418"/>
        <v>66.341666666666654</v>
      </c>
      <c r="W2674" s="21">
        <f t="shared" si="419"/>
        <v>66.412499999999994</v>
      </c>
      <c r="X2674" s="20"/>
      <c r="Y2674" s="20"/>
      <c r="Z2674" s="20"/>
    </row>
    <row r="2675" spans="1:26" ht="13.5" x14ac:dyDescent="0.25">
      <c r="A2675" s="4">
        <f>TITRES_STAT!B2678</f>
        <v>45903</v>
      </c>
      <c r="B2675" s="2">
        <f>TITRES_STAT!C2678</f>
        <v>12.1</v>
      </c>
      <c r="C2675" s="2">
        <f>RSI!I2675</f>
        <v>41.27048008026653</v>
      </c>
      <c r="D2675" s="2">
        <f>MACD!E2675</f>
        <v>0.4664556118777039</v>
      </c>
      <c r="E2675" s="2">
        <f>MACD!F2675</f>
        <v>0.60623188292494101</v>
      </c>
      <c r="F2675" s="2">
        <f>'Moving Avg'!D2675</f>
        <v>12.21</v>
      </c>
      <c r="G2675" s="2">
        <f>'Moving Avg'!E2675</f>
        <v>12.095999999999998</v>
      </c>
      <c r="H2675" s="2">
        <f>'Moving Avg'!F2675</f>
        <v>12.514000000000005</v>
      </c>
      <c r="I2675" s="2">
        <f>'Moving Avg'!G2675</f>
        <v>12.412353999999995</v>
      </c>
      <c r="J2675" s="2">
        <f>'Moving Avg'!H2675</f>
        <v>10.148820499999998</v>
      </c>
      <c r="K2675" s="18" t="str">
        <f>OBV!F2675</f>
        <v>BEARISH</v>
      </c>
      <c r="L2675" s="18" t="str">
        <f>OBV!G2675</f>
        <v>NEUTRAL</v>
      </c>
      <c r="M2675" s="18" t="str">
        <f>OBV!H2675</f>
        <v>CONFIRMED BEARISH</v>
      </c>
      <c r="N2675" s="21">
        <f t="shared" si="410"/>
        <v>50</v>
      </c>
      <c r="O2675" s="21">
        <f t="shared" si="411"/>
        <v>100</v>
      </c>
      <c r="P2675" s="21">
        <f t="shared" si="412"/>
        <v>50</v>
      </c>
      <c r="Q2675" s="21">
        <f t="shared" si="413"/>
        <v>16.5</v>
      </c>
      <c r="R2675" s="22">
        <f t="shared" si="414"/>
        <v>62.475000000000001</v>
      </c>
      <c r="S2675" s="22">
        <f t="shared" si="415"/>
        <v>51.625</v>
      </c>
      <c r="T2675" s="22">
        <f t="shared" si="416"/>
        <v>42.424999999999997</v>
      </c>
      <c r="U2675" s="22">
        <f t="shared" si="417"/>
        <v>54.125</v>
      </c>
      <c r="V2675" s="21">
        <f t="shared" si="418"/>
        <v>52.17499999999999</v>
      </c>
      <c r="W2675" s="21">
        <f t="shared" si="419"/>
        <v>52.662499999999994</v>
      </c>
      <c r="X2675" s="20"/>
      <c r="Y2675" s="20"/>
      <c r="Z2675" s="20"/>
    </row>
    <row r="2676" spans="1:26" ht="13.5" x14ac:dyDescent="0.25">
      <c r="A2676" s="4">
        <f>TITRES_STAT!B2679</f>
        <v>45905</v>
      </c>
      <c r="B2676" s="2">
        <f>TITRES_STAT!C2679</f>
        <v>12.1</v>
      </c>
      <c r="C2676" s="2">
        <f>RSI!I2676</f>
        <v>41.270480080266523</v>
      </c>
      <c r="D2676" s="2">
        <f>MACD!E2676</f>
        <v>0.31851306876906449</v>
      </c>
      <c r="E2676" s="2">
        <f>MACD!F2676</f>
        <v>0.54868812009376577</v>
      </c>
      <c r="F2676" s="2">
        <f>'Moving Avg'!D2676</f>
        <v>12.17</v>
      </c>
      <c r="G2676" s="2">
        <f>'Moving Avg'!E2676</f>
        <v>12.125999999999998</v>
      </c>
      <c r="H2676" s="2">
        <f>'Moving Avg'!F2676</f>
        <v>12.469000000000005</v>
      </c>
      <c r="I2676" s="2">
        <f>'Moving Avg'!G2676</f>
        <v>12.438735999999997</v>
      </c>
      <c r="J2676" s="2">
        <f>'Moving Avg'!H2676</f>
        <v>10.170293499999996</v>
      </c>
      <c r="K2676" s="18" t="str">
        <f>OBV!F2676</f>
        <v>BEARISH</v>
      </c>
      <c r="L2676" s="18" t="str">
        <f>OBV!G2676</f>
        <v>NEUTRAL</v>
      </c>
      <c r="M2676" s="18" t="str">
        <f>OBV!H2676</f>
        <v>CONFIRMED BEARISH</v>
      </c>
      <c r="N2676" s="21">
        <f t="shared" si="410"/>
        <v>50</v>
      </c>
      <c r="O2676" s="21">
        <f t="shared" si="411"/>
        <v>100</v>
      </c>
      <c r="P2676" s="21">
        <f t="shared" si="412"/>
        <v>50</v>
      </c>
      <c r="Q2676" s="21">
        <f t="shared" si="413"/>
        <v>16.5</v>
      </c>
      <c r="R2676" s="22">
        <f t="shared" si="414"/>
        <v>62.475000000000001</v>
      </c>
      <c r="S2676" s="22">
        <f t="shared" si="415"/>
        <v>51.625</v>
      </c>
      <c r="T2676" s="22">
        <f t="shared" si="416"/>
        <v>42.424999999999997</v>
      </c>
      <c r="U2676" s="22">
        <f t="shared" si="417"/>
        <v>54.125</v>
      </c>
      <c r="V2676" s="21">
        <f t="shared" si="418"/>
        <v>52.17499999999999</v>
      </c>
      <c r="W2676" s="21">
        <f t="shared" si="419"/>
        <v>52.662499999999994</v>
      </c>
      <c r="X2676" s="20"/>
      <c r="Y2676" s="20"/>
      <c r="Z2676" s="20"/>
    </row>
    <row r="2677" spans="1:26" ht="13.5" x14ac:dyDescent="0.25">
      <c r="A2677" s="4">
        <f>TITRES_STAT!B2680</f>
        <v>45908</v>
      </c>
      <c r="B2677" s="2">
        <f>TITRES_STAT!C2680</f>
        <v>11.88</v>
      </c>
      <c r="C2677" s="2">
        <f>RSI!I2677</f>
        <v>37.201250647497012</v>
      </c>
      <c r="D2677" s="2">
        <f>MACD!E2677</f>
        <v>0.21185138321364505</v>
      </c>
      <c r="E2677" s="2">
        <f>MACD!F2677</f>
        <v>0.48132077271774165</v>
      </c>
      <c r="F2677" s="2">
        <f>'Moving Avg'!D2677</f>
        <v>12.092000000000001</v>
      </c>
      <c r="G2677" s="2">
        <f>'Moving Avg'!E2677</f>
        <v>12.133999999999997</v>
      </c>
      <c r="H2677" s="2">
        <f>'Moving Avg'!F2677</f>
        <v>12.393000000000002</v>
      </c>
      <c r="I2677" s="2">
        <f>'Moving Avg'!G2677</f>
        <v>12.464551999999996</v>
      </c>
      <c r="J2677" s="2">
        <f>'Moving Avg'!H2677</f>
        <v>10.190882499999997</v>
      </c>
      <c r="K2677" s="18" t="str">
        <f>OBV!F2677</f>
        <v>BEARISH</v>
      </c>
      <c r="L2677" s="18" t="str">
        <f>OBV!G2677</f>
        <v>NEUTRAL</v>
      </c>
      <c r="M2677" s="18" t="str">
        <f>OBV!H2677</f>
        <v>CONFIRMED BEARISH</v>
      </c>
      <c r="N2677" s="21">
        <f t="shared" si="410"/>
        <v>50</v>
      </c>
      <c r="O2677" s="21">
        <f t="shared" si="411"/>
        <v>100</v>
      </c>
      <c r="P2677" s="21">
        <f t="shared" si="412"/>
        <v>50</v>
      </c>
      <c r="Q2677" s="21">
        <f t="shared" si="413"/>
        <v>16.5</v>
      </c>
      <c r="R2677" s="22">
        <f t="shared" si="414"/>
        <v>62.475000000000001</v>
      </c>
      <c r="S2677" s="22">
        <f t="shared" si="415"/>
        <v>51.625</v>
      </c>
      <c r="T2677" s="22">
        <f t="shared" si="416"/>
        <v>42.424999999999997</v>
      </c>
      <c r="U2677" s="22">
        <f t="shared" si="417"/>
        <v>54.125</v>
      </c>
      <c r="V2677" s="21">
        <f t="shared" si="418"/>
        <v>52.17499999999999</v>
      </c>
      <c r="W2677" s="21">
        <f t="shared" si="419"/>
        <v>52.662499999999994</v>
      </c>
      <c r="X2677" s="20"/>
      <c r="Y2677" s="20"/>
      <c r="Z2677" s="20"/>
    </row>
    <row r="2678" spans="1:26" ht="13.5" x14ac:dyDescent="0.25">
      <c r="A2678" s="4">
        <f>TITRES_STAT!B2681</f>
        <v>45909</v>
      </c>
      <c r="B2678" s="2">
        <f>TITRES_STAT!C2681</f>
        <v>11.97</v>
      </c>
      <c r="C2678" s="2">
        <f>RSI!I2678</f>
        <v>39.815585473765061</v>
      </c>
      <c r="D2678" s="2">
        <f>MACD!E2678</f>
        <v>0.1275226964313223</v>
      </c>
      <c r="E2678" s="2">
        <f>MACD!F2678</f>
        <v>0.41056115746045779</v>
      </c>
      <c r="F2678" s="2">
        <f>'Moving Avg'!D2678</f>
        <v>12.013999999999999</v>
      </c>
      <c r="G2678" s="2">
        <f>'Moving Avg'!E2678</f>
        <v>12.144999999999998</v>
      </c>
      <c r="H2678" s="2">
        <f>'Moving Avg'!F2678</f>
        <v>12.326500000000001</v>
      </c>
      <c r="I2678" s="2">
        <f>'Moving Avg'!G2678</f>
        <v>12.488813999999998</v>
      </c>
      <c r="J2678" s="2">
        <f>'Moving Avg'!H2678</f>
        <v>10.211921499999997</v>
      </c>
      <c r="K2678" s="18" t="str">
        <f>OBV!F2678</f>
        <v>BEARISH</v>
      </c>
      <c r="L2678" s="18" t="str">
        <f>OBV!G2678</f>
        <v>NEUTRAL</v>
      </c>
      <c r="M2678" s="18" t="str">
        <f>OBV!H2678</f>
        <v>CONFIRMED BEARISH</v>
      </c>
      <c r="N2678" s="21">
        <f t="shared" si="410"/>
        <v>50</v>
      </c>
      <c r="O2678" s="21">
        <f t="shared" si="411"/>
        <v>100</v>
      </c>
      <c r="P2678" s="21">
        <f t="shared" si="412"/>
        <v>50</v>
      </c>
      <c r="Q2678" s="21">
        <f t="shared" si="413"/>
        <v>16.5</v>
      </c>
      <c r="R2678" s="22">
        <f t="shared" si="414"/>
        <v>62.475000000000001</v>
      </c>
      <c r="S2678" s="22">
        <f t="shared" si="415"/>
        <v>51.625</v>
      </c>
      <c r="T2678" s="22">
        <f t="shared" si="416"/>
        <v>42.424999999999997</v>
      </c>
      <c r="U2678" s="22">
        <f t="shared" si="417"/>
        <v>54.125</v>
      </c>
      <c r="V2678" s="21">
        <f t="shared" si="418"/>
        <v>52.17499999999999</v>
      </c>
      <c r="W2678" s="21">
        <f t="shared" si="419"/>
        <v>52.662499999999994</v>
      </c>
      <c r="X2678" s="20"/>
      <c r="Y2678" s="20"/>
      <c r="Z2678" s="20"/>
    </row>
    <row r="2679" spans="1:26" ht="13.5" x14ac:dyDescent="0.25">
      <c r="A2679" s="4">
        <f>TITRES_STAT!B2682</f>
        <v>45910</v>
      </c>
      <c r="B2679" s="2">
        <f>TITRES_STAT!C2682</f>
        <v>12.02</v>
      </c>
      <c r="C2679" s="2">
        <f>RSI!I2679</f>
        <v>41.278173282006293</v>
      </c>
      <c r="D2679" s="2">
        <f>MACD!E2679</f>
        <v>9.9658082041399254E-2</v>
      </c>
      <c r="E2679" s="2">
        <f>MACD!F2679</f>
        <v>0.34838054237664612</v>
      </c>
      <c r="F2679" s="2">
        <f>'Moving Avg'!D2679</f>
        <v>12.013999999999999</v>
      </c>
      <c r="G2679" s="2">
        <f>'Moving Avg'!E2679</f>
        <v>12.131999999999998</v>
      </c>
      <c r="H2679" s="2">
        <f>'Moving Avg'!F2679</f>
        <v>12.272000000000002</v>
      </c>
      <c r="I2679" s="2">
        <f>'Moving Avg'!G2679</f>
        <v>12.509859999999998</v>
      </c>
      <c r="J2679" s="2">
        <f>'Moving Avg'!H2679</f>
        <v>10.233210499999997</v>
      </c>
      <c r="K2679" s="18" t="str">
        <f>OBV!F2679</f>
        <v>BULLISH</v>
      </c>
      <c r="L2679" s="18" t="str">
        <f>OBV!G2679</f>
        <v>NEUTRAL</v>
      </c>
      <c r="M2679" s="18" t="str">
        <f>OBV!H2679</f>
        <v>NEUTRAL</v>
      </c>
      <c r="N2679" s="21">
        <f t="shared" si="410"/>
        <v>50</v>
      </c>
      <c r="O2679" s="21">
        <f t="shared" si="411"/>
        <v>100</v>
      </c>
      <c r="P2679" s="21">
        <f t="shared" si="412"/>
        <v>50</v>
      </c>
      <c r="Q2679" s="21">
        <f t="shared" si="413"/>
        <v>49.5</v>
      </c>
      <c r="R2679" s="22">
        <f t="shared" si="414"/>
        <v>67.424999999999997</v>
      </c>
      <c r="S2679" s="22">
        <f t="shared" si="415"/>
        <v>59.875</v>
      </c>
      <c r="T2679" s="22">
        <f t="shared" si="416"/>
        <v>57.275000000000006</v>
      </c>
      <c r="U2679" s="22">
        <f t="shared" si="417"/>
        <v>62.375</v>
      </c>
      <c r="V2679" s="21">
        <f t="shared" si="418"/>
        <v>61.524999999999999</v>
      </c>
      <c r="W2679" s="21">
        <f t="shared" si="419"/>
        <v>61.737499999999997</v>
      </c>
      <c r="X2679" s="20"/>
      <c r="Y2679" s="20"/>
      <c r="Z2679" s="20"/>
    </row>
    <row r="2680" spans="1:26" ht="13.5" x14ac:dyDescent="0.25">
      <c r="A2680" s="4">
        <f>TITRES_STAT!B2683</f>
        <v>45911</v>
      </c>
      <c r="B2680" s="2">
        <f>TITRES_STAT!C2683</f>
        <v>12.1</v>
      </c>
      <c r="C2680" s="2">
        <f>RSI!I2680</f>
        <v>43.638254816926541</v>
      </c>
      <c r="D2680" s="2">
        <f>MACD!E2680</f>
        <v>9.5323605444832538E-2</v>
      </c>
      <c r="E2680" s="2">
        <f>MACD!F2680</f>
        <v>0.29776915499028339</v>
      </c>
      <c r="F2680" s="2">
        <f>'Moving Avg'!D2680</f>
        <v>12.013999999999999</v>
      </c>
      <c r="G2680" s="2">
        <f>'Moving Avg'!E2680</f>
        <v>12.111999999999998</v>
      </c>
      <c r="H2680" s="2">
        <f>'Moving Avg'!F2680</f>
        <v>12.2225</v>
      </c>
      <c r="I2680" s="2">
        <f>'Moving Avg'!G2680</f>
        <v>12.53145</v>
      </c>
      <c r="J2680" s="2">
        <f>'Moving Avg'!H2680</f>
        <v>10.254803499999998</v>
      </c>
      <c r="K2680" s="18" t="str">
        <f>OBV!F2680</f>
        <v>BULLISH</v>
      </c>
      <c r="L2680" s="18" t="str">
        <f>OBV!G2680</f>
        <v>NEUTRAL</v>
      </c>
      <c r="M2680" s="18" t="str">
        <f>OBV!H2680</f>
        <v>NEUTRAL</v>
      </c>
      <c r="N2680" s="21">
        <f t="shared" si="410"/>
        <v>50</v>
      </c>
      <c r="O2680" s="21">
        <f t="shared" si="411"/>
        <v>100</v>
      </c>
      <c r="P2680" s="21">
        <f t="shared" si="412"/>
        <v>50</v>
      </c>
      <c r="Q2680" s="21">
        <f t="shared" si="413"/>
        <v>49.5</v>
      </c>
      <c r="R2680" s="22">
        <f t="shared" si="414"/>
        <v>67.424999999999997</v>
      </c>
      <c r="S2680" s="22">
        <f t="shared" si="415"/>
        <v>59.875</v>
      </c>
      <c r="T2680" s="22">
        <f t="shared" si="416"/>
        <v>57.275000000000006</v>
      </c>
      <c r="U2680" s="22">
        <f t="shared" si="417"/>
        <v>62.375</v>
      </c>
      <c r="V2680" s="21">
        <f t="shared" si="418"/>
        <v>61.524999999999999</v>
      </c>
      <c r="W2680" s="21">
        <f t="shared" si="419"/>
        <v>61.737499999999997</v>
      </c>
      <c r="X2680" s="20"/>
      <c r="Y2680" s="20"/>
      <c r="Z2680" s="20"/>
    </row>
    <row r="2681" spans="1:26" ht="13.5" x14ac:dyDescent="0.25">
      <c r="A2681" s="4">
        <f>TITRES_STAT!B2684</f>
        <v>45912</v>
      </c>
      <c r="B2681" s="2">
        <f>TITRES_STAT!C2684</f>
        <v>12.15</v>
      </c>
      <c r="C2681" s="2">
        <f>RSI!I2681</f>
        <v>45.122768963264697</v>
      </c>
      <c r="D2681" s="2">
        <f>MACD!E2681</f>
        <v>8.9416837678919947E-2</v>
      </c>
      <c r="E2681" s="2">
        <f>MACD!F2681</f>
        <v>0.25609869152801074</v>
      </c>
      <c r="F2681" s="2">
        <f>'Moving Avg'!D2681</f>
        <v>12.024000000000001</v>
      </c>
      <c r="G2681" s="2">
        <f>'Moving Avg'!E2681</f>
        <v>12.097</v>
      </c>
      <c r="H2681" s="2">
        <f>'Moving Avg'!F2681</f>
        <v>12.18</v>
      </c>
      <c r="I2681" s="2">
        <f>'Moving Avg'!G2681</f>
        <v>12.550686000000001</v>
      </c>
      <c r="J2681" s="2">
        <f>'Moving Avg'!H2681</f>
        <v>10.276670499999998</v>
      </c>
      <c r="K2681" s="18" t="str">
        <f>OBV!F2681</f>
        <v>BULLISH</v>
      </c>
      <c r="L2681" s="18" t="str">
        <f>OBV!G2681</f>
        <v>NEUTRAL</v>
      </c>
      <c r="M2681" s="18" t="str">
        <f>OBV!H2681</f>
        <v>CONFIRMED BULLISH</v>
      </c>
      <c r="N2681" s="21">
        <f t="shared" si="410"/>
        <v>50</v>
      </c>
      <c r="O2681" s="21">
        <f t="shared" si="411"/>
        <v>100</v>
      </c>
      <c r="P2681" s="21">
        <f t="shared" si="412"/>
        <v>50</v>
      </c>
      <c r="Q2681" s="21">
        <f t="shared" si="413"/>
        <v>83.5</v>
      </c>
      <c r="R2681" s="22">
        <f t="shared" si="414"/>
        <v>72.525000000000006</v>
      </c>
      <c r="S2681" s="22">
        <f t="shared" si="415"/>
        <v>68.375</v>
      </c>
      <c r="T2681" s="22">
        <f t="shared" si="416"/>
        <v>72.575000000000003</v>
      </c>
      <c r="U2681" s="22">
        <f t="shared" si="417"/>
        <v>70.875</v>
      </c>
      <c r="V2681" s="21">
        <f t="shared" si="418"/>
        <v>71.158333333333346</v>
      </c>
      <c r="W2681" s="21">
        <f t="shared" si="419"/>
        <v>71.087500000000006</v>
      </c>
      <c r="X2681" s="20"/>
      <c r="Y2681" s="20"/>
      <c r="Z2681" s="20"/>
    </row>
    <row r="2682" spans="1:26" ht="13.5" x14ac:dyDescent="0.25">
      <c r="A2682" s="4">
        <f>TITRES_STAT!B2685</f>
        <v>45915</v>
      </c>
      <c r="B2682" s="2">
        <f>TITRES_STAT!C2685</f>
        <v>12.4</v>
      </c>
      <c r="C2682" s="2">
        <f>RSI!I2682</f>
        <v>51.939042562619463</v>
      </c>
      <c r="D2682" s="2">
        <f>MACD!E2682</f>
        <v>6.2345531450025859E-2</v>
      </c>
      <c r="E2682" s="2">
        <f>MACD!F2682</f>
        <v>0.21734805951241376</v>
      </c>
      <c r="F2682" s="2">
        <f>'Moving Avg'!D2682</f>
        <v>12.128</v>
      </c>
      <c r="G2682" s="2">
        <f>'Moving Avg'!E2682</f>
        <v>12.110000000000001</v>
      </c>
      <c r="H2682" s="2">
        <f>'Moving Avg'!F2682</f>
        <v>12.1525</v>
      </c>
      <c r="I2682" s="2">
        <f>'Moving Avg'!G2682</f>
        <v>12.575113999999999</v>
      </c>
      <c r="J2682" s="2">
        <f>'Moving Avg'!H2682</f>
        <v>10.299547999999998</v>
      </c>
      <c r="K2682" s="18" t="str">
        <f>OBV!F2682</f>
        <v>BULLISH</v>
      </c>
      <c r="L2682" s="18" t="str">
        <f>OBV!G2682</f>
        <v>NEUTRAL</v>
      </c>
      <c r="M2682" s="18" t="str">
        <f>OBV!H2682</f>
        <v>CONFIRMED BULLISH</v>
      </c>
      <c r="N2682" s="21">
        <f t="shared" si="410"/>
        <v>50</v>
      </c>
      <c r="O2682" s="21">
        <f t="shared" si="411"/>
        <v>100</v>
      </c>
      <c r="P2682" s="21">
        <f t="shared" si="412"/>
        <v>50</v>
      </c>
      <c r="Q2682" s="21">
        <f t="shared" si="413"/>
        <v>83.5</v>
      </c>
      <c r="R2682" s="22">
        <f t="shared" si="414"/>
        <v>72.525000000000006</v>
      </c>
      <c r="S2682" s="22">
        <f t="shared" si="415"/>
        <v>68.375</v>
      </c>
      <c r="T2682" s="22">
        <f t="shared" si="416"/>
        <v>72.575000000000003</v>
      </c>
      <c r="U2682" s="22">
        <f t="shared" si="417"/>
        <v>70.875</v>
      </c>
      <c r="V2682" s="21">
        <f t="shared" si="418"/>
        <v>71.158333333333346</v>
      </c>
      <c r="W2682" s="21">
        <f t="shared" si="419"/>
        <v>71.087500000000006</v>
      </c>
      <c r="X2682" s="20"/>
      <c r="Y2682" s="20"/>
      <c r="Z2682" s="20"/>
    </row>
    <row r="2683" spans="1:26" ht="13.5" x14ac:dyDescent="0.25">
      <c r="A2683" s="4">
        <f>TITRES_STAT!B2686</f>
        <v>45916</v>
      </c>
      <c r="B2683" s="2">
        <f>TITRES_STAT!C2686</f>
        <v>12.35</v>
      </c>
      <c r="C2683" s="2">
        <f>RSI!I2683</f>
        <v>50.585731785145619</v>
      </c>
      <c r="D2683" s="2">
        <f>MACD!E2683</f>
        <v>5.6493704274110712E-2</v>
      </c>
      <c r="E2683" s="2">
        <f>MACD!F2683</f>
        <v>0.18517718846475315</v>
      </c>
      <c r="F2683" s="2">
        <f>'Moving Avg'!D2683</f>
        <v>12.203999999999999</v>
      </c>
      <c r="G2683" s="2">
        <f>'Moving Avg'!E2683</f>
        <v>12.109</v>
      </c>
      <c r="H2683" s="2">
        <f>'Moving Avg'!F2683</f>
        <v>12.131499999999999</v>
      </c>
      <c r="I2683" s="2">
        <f>'Moving Avg'!G2683</f>
        <v>12.598445999999999</v>
      </c>
      <c r="J2683" s="2">
        <f>'Moving Avg'!H2683</f>
        <v>10.322079499999997</v>
      </c>
      <c r="K2683" s="18" t="str">
        <f>OBV!F2683</f>
        <v>BULLISH</v>
      </c>
      <c r="L2683" s="18" t="str">
        <f>OBV!G2683</f>
        <v>NEUTRAL</v>
      </c>
      <c r="M2683" s="18" t="str">
        <f>OBV!H2683</f>
        <v>CONFIRMED BULLISH</v>
      </c>
      <c r="N2683" s="21">
        <f t="shared" si="410"/>
        <v>50</v>
      </c>
      <c r="O2683" s="21">
        <f t="shared" si="411"/>
        <v>100</v>
      </c>
      <c r="P2683" s="21">
        <f t="shared" si="412"/>
        <v>50</v>
      </c>
      <c r="Q2683" s="21">
        <f t="shared" si="413"/>
        <v>83.5</v>
      </c>
      <c r="R2683" s="22">
        <f t="shared" si="414"/>
        <v>72.525000000000006</v>
      </c>
      <c r="S2683" s="22">
        <f t="shared" si="415"/>
        <v>68.375</v>
      </c>
      <c r="T2683" s="22">
        <f t="shared" si="416"/>
        <v>72.575000000000003</v>
      </c>
      <c r="U2683" s="22">
        <f t="shared" si="417"/>
        <v>70.875</v>
      </c>
      <c r="V2683" s="21">
        <f t="shared" si="418"/>
        <v>71.158333333333346</v>
      </c>
      <c r="W2683" s="21">
        <f t="shared" si="419"/>
        <v>71.087500000000006</v>
      </c>
      <c r="X2683" s="20"/>
      <c r="Y2683" s="20"/>
      <c r="Z2683" s="20"/>
    </row>
    <row r="2684" spans="1:26" ht="13.5" x14ac:dyDescent="0.25">
      <c r="A2684" s="4">
        <f>TITRES_STAT!B2687</f>
        <v>45917</v>
      </c>
      <c r="B2684" s="2">
        <f>TITRES_STAT!C2687</f>
        <v>12.6</v>
      </c>
      <c r="C2684" s="2">
        <f>RSI!I2684</f>
        <v>56.665562071103444</v>
      </c>
      <c r="D2684" s="2">
        <f>MACD!E2684</f>
        <v>-1.9447114217264527E-2</v>
      </c>
      <c r="E2684" s="2">
        <f>MACD!F2684</f>
        <v>0.14425232792834963</v>
      </c>
      <c r="F2684" s="2">
        <f>'Moving Avg'!D2684</f>
        <v>12.32</v>
      </c>
      <c r="G2684" s="2">
        <f>'Moving Avg'!E2684</f>
        <v>12.166999999999998</v>
      </c>
      <c r="H2684" s="2">
        <f>'Moving Avg'!F2684</f>
        <v>12.132</v>
      </c>
      <c r="I2684" s="2">
        <f>'Moving Avg'!G2684</f>
        <v>12.625341999999998</v>
      </c>
      <c r="J2684" s="2">
        <f>'Moving Avg'!H2684</f>
        <v>10.346507999999998</v>
      </c>
      <c r="K2684" s="18" t="str">
        <f>OBV!F2684</f>
        <v>BULLISH</v>
      </c>
      <c r="L2684" s="18" t="str">
        <f>OBV!G2684</f>
        <v>NEUTRAL</v>
      </c>
      <c r="M2684" s="18" t="str">
        <f>OBV!H2684</f>
        <v>CONFIRMED BULLISH</v>
      </c>
      <c r="N2684" s="21">
        <f t="shared" si="410"/>
        <v>50</v>
      </c>
      <c r="O2684" s="21">
        <f t="shared" si="411"/>
        <v>100</v>
      </c>
      <c r="P2684" s="21">
        <f t="shared" si="412"/>
        <v>50</v>
      </c>
      <c r="Q2684" s="21">
        <f t="shared" si="413"/>
        <v>83.5</v>
      </c>
      <c r="R2684" s="22">
        <f t="shared" si="414"/>
        <v>72.525000000000006</v>
      </c>
      <c r="S2684" s="22">
        <f t="shared" si="415"/>
        <v>68.375</v>
      </c>
      <c r="T2684" s="22">
        <f t="shared" si="416"/>
        <v>72.575000000000003</v>
      </c>
      <c r="U2684" s="22">
        <f t="shared" si="417"/>
        <v>70.875</v>
      </c>
      <c r="V2684" s="21">
        <f t="shared" si="418"/>
        <v>71.158333333333346</v>
      </c>
      <c r="W2684" s="21">
        <f t="shared" si="419"/>
        <v>71.087500000000006</v>
      </c>
      <c r="X2684" s="20"/>
      <c r="Y2684" s="20"/>
      <c r="Z2684" s="20"/>
    </row>
    <row r="2685" spans="1:26" ht="13.5" x14ac:dyDescent="0.25">
      <c r="A2685" s="4">
        <f>TITRES_STAT!B2688</f>
        <v>45918</v>
      </c>
      <c r="B2685" s="2">
        <f>TITRES_STAT!C2688</f>
        <v>12.59</v>
      </c>
      <c r="C2685" s="2">
        <f>RSI!I2685</f>
        <v>56.366812534928833</v>
      </c>
      <c r="D2685" s="2">
        <f>MACD!E2685</f>
        <v>-7.2284540508603001E-2</v>
      </c>
      <c r="E2685" s="2">
        <f>MACD!F2685</f>
        <v>0.10094495424095912</v>
      </c>
      <c r="F2685" s="2">
        <f>'Moving Avg'!D2685</f>
        <v>12.418000000000001</v>
      </c>
      <c r="G2685" s="2">
        <f>'Moving Avg'!E2685</f>
        <v>12.215999999999999</v>
      </c>
      <c r="H2685" s="2">
        <f>'Moving Avg'!F2685</f>
        <v>12.155999999999999</v>
      </c>
      <c r="I2685" s="2">
        <f>'Moving Avg'!G2685</f>
        <v>12.649258</v>
      </c>
      <c r="J2685" s="2">
        <f>'Moving Avg'!H2685</f>
        <v>10.370479</v>
      </c>
      <c r="K2685" s="18" t="str">
        <f>OBV!F2685</f>
        <v>BEARISH</v>
      </c>
      <c r="L2685" s="18" t="str">
        <f>OBV!G2685</f>
        <v>NEUTRAL</v>
      </c>
      <c r="M2685" s="18" t="str">
        <f>OBV!H2685</f>
        <v>BEARISH DIVERGENCE</v>
      </c>
      <c r="N2685" s="21">
        <f t="shared" si="410"/>
        <v>50</v>
      </c>
      <c r="O2685" s="21">
        <f t="shared" si="411"/>
        <v>100</v>
      </c>
      <c r="P2685" s="21">
        <f t="shared" si="412"/>
        <v>50</v>
      </c>
      <c r="Q2685" s="21">
        <f t="shared" si="413"/>
        <v>16.5</v>
      </c>
      <c r="R2685" s="22">
        <f t="shared" si="414"/>
        <v>62.475000000000001</v>
      </c>
      <c r="S2685" s="22">
        <f t="shared" si="415"/>
        <v>51.625</v>
      </c>
      <c r="T2685" s="22">
        <f t="shared" si="416"/>
        <v>42.424999999999997</v>
      </c>
      <c r="U2685" s="22">
        <f t="shared" si="417"/>
        <v>54.125</v>
      </c>
      <c r="V2685" s="21">
        <f t="shared" si="418"/>
        <v>52.17499999999999</v>
      </c>
      <c r="W2685" s="21">
        <f t="shared" si="419"/>
        <v>52.662499999999994</v>
      </c>
      <c r="X2685" s="20"/>
      <c r="Y2685" s="20"/>
      <c r="Z2685" s="20"/>
    </row>
    <row r="2686" spans="1:26" ht="13.5" x14ac:dyDescent="0.25">
      <c r="A2686" s="4">
        <f>TITRES_STAT!B2689</f>
        <v>45919</v>
      </c>
      <c r="B2686" s="2">
        <f>TITRES_STAT!C2689</f>
        <v>12.48</v>
      </c>
      <c r="C2686" s="2">
        <f>RSI!I2686</f>
        <v>53.053377610582494</v>
      </c>
      <c r="D2686" s="2">
        <f>MACD!E2686</f>
        <v>-0.11029352645755885</v>
      </c>
      <c r="E2686" s="2">
        <f>MACD!F2686</f>
        <v>5.8697258101255534E-2</v>
      </c>
      <c r="F2686" s="2">
        <f>'Moving Avg'!D2686</f>
        <v>12.484</v>
      </c>
      <c r="G2686" s="2">
        <f>'Moving Avg'!E2686</f>
        <v>12.254000000000001</v>
      </c>
      <c r="H2686" s="2">
        <f>'Moving Avg'!F2686</f>
        <v>12.19</v>
      </c>
      <c r="I2686" s="2">
        <f>'Moving Avg'!G2686</f>
        <v>12.670974000000003</v>
      </c>
      <c r="J2686" s="2">
        <f>'Moving Avg'!H2686</f>
        <v>10.394067999999999</v>
      </c>
      <c r="K2686" s="18" t="str">
        <f>OBV!F2686</f>
        <v>BEARISH</v>
      </c>
      <c r="L2686" s="18" t="str">
        <f>OBV!G2686</f>
        <v>NEUTRAL</v>
      </c>
      <c r="M2686" s="18" t="str">
        <f>OBV!H2686</f>
        <v>BEARISH DIVERGENCE</v>
      </c>
      <c r="N2686" s="21">
        <f t="shared" si="410"/>
        <v>50</v>
      </c>
      <c r="O2686" s="21">
        <f t="shared" si="411"/>
        <v>100</v>
      </c>
      <c r="P2686" s="21">
        <f t="shared" si="412"/>
        <v>50</v>
      </c>
      <c r="Q2686" s="21">
        <f t="shared" si="413"/>
        <v>16.5</v>
      </c>
      <c r="R2686" s="22">
        <f t="shared" si="414"/>
        <v>62.475000000000001</v>
      </c>
      <c r="S2686" s="22">
        <f t="shared" si="415"/>
        <v>51.625</v>
      </c>
      <c r="T2686" s="22">
        <f t="shared" si="416"/>
        <v>42.424999999999997</v>
      </c>
      <c r="U2686" s="22">
        <f t="shared" si="417"/>
        <v>54.125</v>
      </c>
      <c r="V2686" s="21">
        <f t="shared" si="418"/>
        <v>52.17499999999999</v>
      </c>
      <c r="W2686" s="21">
        <f t="shared" si="419"/>
        <v>52.662499999999994</v>
      </c>
      <c r="X2686" s="20"/>
      <c r="Y2686" s="20"/>
      <c r="Z2686" s="20"/>
    </row>
    <row r="2687" spans="1:26" ht="13.5" x14ac:dyDescent="0.25">
      <c r="A2687" s="4">
        <f>TITRES_STAT!B2690</f>
        <v>45922</v>
      </c>
      <c r="B2687" s="2">
        <f>TITRES_STAT!C2690</f>
        <v>12.35</v>
      </c>
      <c r="C2687" s="2">
        <f>RSI!I2687</f>
        <v>49.360460799263841</v>
      </c>
      <c r="D2687" s="2">
        <f>MACD!E2687</f>
        <v>-0.16736274876562796</v>
      </c>
      <c r="E2687" s="2">
        <f>MACD!F2687</f>
        <v>1.3485256727878835E-2</v>
      </c>
      <c r="F2687" s="2">
        <f>'Moving Avg'!D2687</f>
        <v>12.474</v>
      </c>
      <c r="G2687" s="2">
        <f>'Moving Avg'!E2687</f>
        <v>12.300999999999998</v>
      </c>
      <c r="H2687" s="2">
        <f>'Moving Avg'!F2687</f>
        <v>12.217499999999998</v>
      </c>
      <c r="I2687" s="2">
        <f>'Moving Avg'!G2687</f>
        <v>12.688940000000002</v>
      </c>
      <c r="J2687" s="2">
        <f>'Moving Avg'!H2687</f>
        <v>10.416790999999998</v>
      </c>
      <c r="K2687" s="18" t="str">
        <f>OBV!F2687</f>
        <v>BEARISH</v>
      </c>
      <c r="L2687" s="18" t="str">
        <f>OBV!G2687</f>
        <v>NEUTRAL</v>
      </c>
      <c r="M2687" s="18" t="str">
        <f>OBV!H2687</f>
        <v>CONFIRMED BEARISH</v>
      </c>
      <c r="N2687" s="21">
        <f t="shared" si="410"/>
        <v>50</v>
      </c>
      <c r="O2687" s="21">
        <f t="shared" si="411"/>
        <v>100</v>
      </c>
      <c r="P2687" s="21">
        <f t="shared" si="412"/>
        <v>50</v>
      </c>
      <c r="Q2687" s="21">
        <f t="shared" si="413"/>
        <v>16.5</v>
      </c>
      <c r="R2687" s="22">
        <f t="shared" si="414"/>
        <v>62.475000000000001</v>
      </c>
      <c r="S2687" s="22">
        <f t="shared" si="415"/>
        <v>51.625</v>
      </c>
      <c r="T2687" s="22">
        <f t="shared" si="416"/>
        <v>42.424999999999997</v>
      </c>
      <c r="U2687" s="22">
        <f t="shared" si="417"/>
        <v>54.125</v>
      </c>
      <c r="V2687" s="21">
        <f t="shared" si="418"/>
        <v>52.17499999999999</v>
      </c>
      <c r="W2687" s="21">
        <f t="shared" si="419"/>
        <v>52.662499999999994</v>
      </c>
      <c r="X2687" s="20"/>
      <c r="Y2687" s="20"/>
      <c r="Z2687" s="20"/>
    </row>
    <row r="2688" spans="1:26" ht="13.5" x14ac:dyDescent="0.25">
      <c r="A2688" s="4">
        <f>TITRES_STAT!B2691</f>
        <v>45923</v>
      </c>
      <c r="B2688" s="2">
        <f>TITRES_STAT!C2691</f>
        <v>12.2</v>
      </c>
      <c r="C2688" s="2">
        <f>RSI!I2688</f>
        <v>45.430929944811211</v>
      </c>
      <c r="D2688" s="2">
        <f>MACD!E2688</f>
        <v>-0.19056669503245516</v>
      </c>
      <c r="E2688" s="2">
        <f>MACD!F2688</f>
        <v>-2.7325133624187967E-2</v>
      </c>
      <c r="F2688" s="2">
        <f>'Moving Avg'!D2688</f>
        <v>12.443999999999999</v>
      </c>
      <c r="G2688" s="2">
        <f>'Moving Avg'!E2688</f>
        <v>12.324</v>
      </c>
      <c r="H2688" s="2">
        <f>'Moving Avg'!F2688</f>
        <v>12.234499999999997</v>
      </c>
      <c r="I2688" s="2">
        <f>'Moving Avg'!G2688</f>
        <v>12.704672000000006</v>
      </c>
      <c r="J2688" s="2">
        <f>'Moving Avg'!H2688</f>
        <v>10.438763999999999</v>
      </c>
      <c r="K2688" s="18" t="str">
        <f>OBV!F2688</f>
        <v>BEARISH</v>
      </c>
      <c r="L2688" s="18" t="str">
        <f>OBV!G2688</f>
        <v>NEUTRAL</v>
      </c>
      <c r="M2688" s="18" t="str">
        <f>OBV!H2688</f>
        <v>CONFIRMED BEARISH</v>
      </c>
      <c r="N2688" s="21">
        <f t="shared" si="410"/>
        <v>50</v>
      </c>
      <c r="O2688" s="21">
        <f t="shared" si="411"/>
        <v>100</v>
      </c>
      <c r="P2688" s="21">
        <f t="shared" si="412"/>
        <v>50</v>
      </c>
      <c r="Q2688" s="21">
        <f t="shared" si="413"/>
        <v>16.5</v>
      </c>
      <c r="R2688" s="22">
        <f t="shared" si="414"/>
        <v>62.475000000000001</v>
      </c>
      <c r="S2688" s="22">
        <f t="shared" si="415"/>
        <v>51.625</v>
      </c>
      <c r="T2688" s="22">
        <f t="shared" si="416"/>
        <v>42.424999999999997</v>
      </c>
      <c r="U2688" s="22">
        <f t="shared" si="417"/>
        <v>54.125</v>
      </c>
      <c r="V2688" s="21">
        <f t="shared" si="418"/>
        <v>52.17499999999999</v>
      </c>
      <c r="W2688" s="21">
        <f t="shared" si="419"/>
        <v>52.662499999999994</v>
      </c>
      <c r="X2688" s="20"/>
      <c r="Y2688" s="20"/>
      <c r="Z2688" s="20"/>
    </row>
    <row r="2689" spans="1:26" ht="13.5" x14ac:dyDescent="0.25">
      <c r="A2689" s="4">
        <f>TITRES_STAT!B2692</f>
        <v>45924</v>
      </c>
      <c r="B2689" s="2">
        <f>TITRES_STAT!C2692</f>
        <v>12.2</v>
      </c>
      <c r="C2689" s="2">
        <f>RSI!I2689</f>
        <v>45.430929944811211</v>
      </c>
      <c r="D2689" s="2">
        <f>MACD!E2689</f>
        <v>-0.20150349971407167</v>
      </c>
      <c r="E2689" s="2">
        <f>MACD!F2689</f>
        <v>-6.2160806842164712E-2</v>
      </c>
      <c r="F2689" s="2">
        <f>'Moving Avg'!D2689</f>
        <v>12.364000000000001</v>
      </c>
      <c r="G2689" s="2">
        <f>'Moving Avg'!E2689</f>
        <v>12.342000000000001</v>
      </c>
      <c r="H2689" s="2">
        <f>'Moving Avg'!F2689</f>
        <v>12.236999999999998</v>
      </c>
      <c r="I2689" s="2">
        <f>'Moving Avg'!G2689</f>
        <v>12.718680000000004</v>
      </c>
      <c r="J2689" s="2">
        <f>'Moving Avg'!H2689</f>
        <v>10.460736999999996</v>
      </c>
      <c r="K2689" s="18" t="str">
        <f>OBV!F2689</f>
        <v>BEARISH</v>
      </c>
      <c r="L2689" s="18" t="str">
        <f>OBV!G2689</f>
        <v>NEUTRAL</v>
      </c>
      <c r="M2689" s="18" t="str">
        <f>OBV!H2689</f>
        <v>CONFIRMED BEARISH</v>
      </c>
      <c r="N2689" s="21">
        <f t="shared" si="410"/>
        <v>50</v>
      </c>
      <c r="O2689" s="21">
        <f t="shared" si="411"/>
        <v>100</v>
      </c>
      <c r="P2689" s="21">
        <f t="shared" si="412"/>
        <v>50</v>
      </c>
      <c r="Q2689" s="21">
        <f t="shared" si="413"/>
        <v>16.5</v>
      </c>
      <c r="R2689" s="22">
        <f t="shared" si="414"/>
        <v>62.475000000000001</v>
      </c>
      <c r="S2689" s="22">
        <f t="shared" si="415"/>
        <v>51.625</v>
      </c>
      <c r="T2689" s="22">
        <f t="shared" si="416"/>
        <v>42.424999999999997</v>
      </c>
      <c r="U2689" s="22">
        <f t="shared" si="417"/>
        <v>54.125</v>
      </c>
      <c r="V2689" s="21">
        <f t="shared" si="418"/>
        <v>52.17499999999999</v>
      </c>
      <c r="W2689" s="21">
        <f t="shared" si="419"/>
        <v>52.662499999999994</v>
      </c>
      <c r="X2689" s="20"/>
      <c r="Y2689" s="20"/>
      <c r="Z2689" s="20"/>
    </row>
    <row r="2690" spans="1:26" ht="13.5" x14ac:dyDescent="0.25">
      <c r="A2690" s="4">
        <f>TITRES_STAT!B2693</f>
        <v>45925</v>
      </c>
      <c r="B2690" s="2">
        <f>TITRES_STAT!C2693</f>
        <v>12.1</v>
      </c>
      <c r="C2690" s="2">
        <f>RSI!I2690</f>
        <v>42.796721680556992</v>
      </c>
      <c r="D2690" s="2">
        <f>MACD!E2690</f>
        <v>-0.19011206748782605</v>
      </c>
      <c r="E2690" s="2">
        <f>MACD!F2690</f>
        <v>-8.775105897129698E-2</v>
      </c>
      <c r="F2690" s="2">
        <f>'Moving Avg'!D2690</f>
        <v>12.266000000000002</v>
      </c>
      <c r="G2690" s="2">
        <f>'Moving Avg'!E2690</f>
        <v>12.342000000000001</v>
      </c>
      <c r="H2690" s="2">
        <f>'Moving Avg'!F2690</f>
        <v>12.226999999999997</v>
      </c>
      <c r="I2690" s="2">
        <f>'Moving Avg'!G2690</f>
        <v>12.730688000000004</v>
      </c>
      <c r="J2690" s="2">
        <f>'Moving Avg'!H2690</f>
        <v>10.482257999999996</v>
      </c>
      <c r="K2690" s="18" t="str">
        <f>OBV!F2690</f>
        <v>BEARISH</v>
      </c>
      <c r="L2690" s="18" t="str">
        <f>OBV!G2690</f>
        <v>NEUTRAL</v>
      </c>
      <c r="M2690" s="18" t="str">
        <f>OBV!H2690</f>
        <v>CONFIRMED BEARISH</v>
      </c>
      <c r="N2690" s="21">
        <f t="shared" si="410"/>
        <v>50</v>
      </c>
      <c r="O2690" s="21">
        <f t="shared" si="411"/>
        <v>100</v>
      </c>
      <c r="P2690" s="21">
        <f t="shared" si="412"/>
        <v>50</v>
      </c>
      <c r="Q2690" s="21">
        <f t="shared" si="413"/>
        <v>16.5</v>
      </c>
      <c r="R2690" s="22">
        <f t="shared" si="414"/>
        <v>62.475000000000001</v>
      </c>
      <c r="S2690" s="22">
        <f t="shared" si="415"/>
        <v>51.625</v>
      </c>
      <c r="T2690" s="22">
        <f t="shared" si="416"/>
        <v>42.424999999999997</v>
      </c>
      <c r="U2690" s="22">
        <f t="shared" si="417"/>
        <v>54.125</v>
      </c>
      <c r="V2690" s="21">
        <f t="shared" si="418"/>
        <v>52.17499999999999</v>
      </c>
      <c r="W2690" s="21">
        <f t="shared" si="419"/>
        <v>52.662499999999994</v>
      </c>
      <c r="X2690" s="20"/>
      <c r="Y2690" s="20"/>
      <c r="Z2690" s="20"/>
    </row>
    <row r="2691" spans="1:26" ht="13.5" x14ac:dyDescent="0.25">
      <c r="A2691" s="4">
        <f>TITRES_STAT!B2694</f>
        <v>45926</v>
      </c>
      <c r="B2691" s="2">
        <f>TITRES_STAT!C2694</f>
        <v>12.27</v>
      </c>
      <c r="C2691" s="2">
        <f>RSI!I2691</f>
        <v>48.286285283916193</v>
      </c>
      <c r="D2691" s="2">
        <f>MACD!E2691</f>
        <v>-0.18392092181213471</v>
      </c>
      <c r="E2691" s="2">
        <f>MACD!F2691</f>
        <v>-0.10698503153946454</v>
      </c>
      <c r="F2691" s="2">
        <f>'Moving Avg'!D2691</f>
        <v>12.224</v>
      </c>
      <c r="G2691" s="2">
        <f>'Moving Avg'!E2691</f>
        <v>12.353999999999999</v>
      </c>
      <c r="H2691" s="2">
        <f>'Moving Avg'!F2691</f>
        <v>12.225499999999998</v>
      </c>
      <c r="I2691" s="2">
        <f>'Moving Avg'!G2691</f>
        <v>12.746096000000005</v>
      </c>
      <c r="J2691" s="2">
        <f>'Moving Avg'!H2691</f>
        <v>10.504796999999996</v>
      </c>
      <c r="K2691" s="18" t="str">
        <f>OBV!F2691</f>
        <v>BULLISH</v>
      </c>
      <c r="L2691" s="18" t="str">
        <f>OBV!G2691</f>
        <v>NEUTRAL</v>
      </c>
      <c r="M2691" s="18" t="str">
        <f>OBV!H2691</f>
        <v>BULLISH DIVERGENCE</v>
      </c>
      <c r="N2691" s="21">
        <f t="shared" si="410"/>
        <v>50</v>
      </c>
      <c r="O2691" s="21">
        <f t="shared" si="411"/>
        <v>100</v>
      </c>
      <c r="P2691" s="21">
        <f t="shared" si="412"/>
        <v>50</v>
      </c>
      <c r="Q2691" s="21">
        <f t="shared" si="413"/>
        <v>66.5</v>
      </c>
      <c r="R2691" s="22">
        <f t="shared" ref="R2691:R2693" si="420">0.35*N2691+O2691*0.35+P2691*0.15+Q2691*0.15</f>
        <v>69.974999999999994</v>
      </c>
      <c r="S2691" s="22">
        <f t="shared" ref="S2691:S2693" si="421">N2691*0.2+O2691*0.2+P2691*0.35+Q2691*0.25</f>
        <v>64.125</v>
      </c>
      <c r="T2691" s="22">
        <f t="shared" ref="T2691:T2693" si="422">N2691*0.15+O2691*0.15+P2691*0.25+Q2691*0.45</f>
        <v>64.924999999999997</v>
      </c>
      <c r="U2691" s="22">
        <f t="shared" ref="U2691:U2693" si="423">0.25*SUM(N2691:Q2691)</f>
        <v>66.625</v>
      </c>
      <c r="V2691" s="21">
        <f t="shared" ref="V2691:V2693" si="424">SUM(R2691:T2691)/3</f>
        <v>66.341666666666654</v>
      </c>
      <c r="W2691" s="21">
        <f t="shared" ref="W2691:W2693" si="425">SUM(R2691:U2691)/4</f>
        <v>66.412499999999994</v>
      </c>
      <c r="X2691" s="20"/>
      <c r="Y2691" s="20"/>
      <c r="Z2691" s="20"/>
    </row>
    <row r="2692" spans="1:26" ht="13.5" x14ac:dyDescent="0.25">
      <c r="A2692" s="4">
        <f>TITRES_STAT!B2695</f>
        <v>45929</v>
      </c>
      <c r="B2692" s="2">
        <f>TITRES_STAT!C2695</f>
        <v>12.3</v>
      </c>
      <c r="C2692" s="2">
        <f>RSI!I2692</f>
        <v>49.212539958384554</v>
      </c>
      <c r="D2692" s="2">
        <f>MACD!E2692</f>
        <v>-0.14210254931052724</v>
      </c>
      <c r="E2692" s="2">
        <f>MACD!F2692</f>
        <v>-0.11400853509367709</v>
      </c>
      <c r="F2692" s="2">
        <f>'Moving Avg'!D2692</f>
        <v>12.213999999999999</v>
      </c>
      <c r="G2692" s="2">
        <f>'Moving Avg'!E2692</f>
        <v>12.343999999999998</v>
      </c>
      <c r="H2692" s="2">
        <f>'Moving Avg'!F2692</f>
        <v>12.227</v>
      </c>
      <c r="I2692" s="2">
        <f>'Moving Avg'!G2692</f>
        <v>12.748400000000004</v>
      </c>
      <c r="J2692" s="2">
        <f>'Moving Avg'!H2692</f>
        <v>10.527246499999997</v>
      </c>
      <c r="K2692" s="18" t="str">
        <f>OBV!F2692</f>
        <v>BULLISH</v>
      </c>
      <c r="L2692" s="18" t="str">
        <f>OBV!G2692</f>
        <v>NEUTRAL</v>
      </c>
      <c r="M2692" s="18" t="str">
        <f>OBV!H2692</f>
        <v>BULLISH DIVERGENCE</v>
      </c>
      <c r="N2692" s="21">
        <f t="shared" si="410"/>
        <v>50</v>
      </c>
      <c r="O2692" s="21">
        <f t="shared" si="411"/>
        <v>100</v>
      </c>
      <c r="P2692" s="21">
        <f t="shared" si="412"/>
        <v>50</v>
      </c>
      <c r="Q2692" s="21">
        <f t="shared" si="413"/>
        <v>66.5</v>
      </c>
      <c r="R2692" s="22">
        <f t="shared" si="420"/>
        <v>69.974999999999994</v>
      </c>
      <c r="S2692" s="22">
        <f t="shared" si="421"/>
        <v>64.125</v>
      </c>
      <c r="T2692" s="22">
        <f t="shared" si="422"/>
        <v>64.924999999999997</v>
      </c>
      <c r="U2692" s="22">
        <f t="shared" si="423"/>
        <v>66.625</v>
      </c>
      <c r="V2692" s="21">
        <f t="shared" si="424"/>
        <v>66.341666666666654</v>
      </c>
      <c r="W2692" s="21">
        <f t="shared" si="425"/>
        <v>66.412499999999994</v>
      </c>
      <c r="X2692" s="20"/>
      <c r="Y2692" s="20"/>
      <c r="Z2692" s="20"/>
    </row>
    <row r="2693" spans="1:26" ht="13.5" x14ac:dyDescent="0.25">
      <c r="A2693" s="4">
        <f>TITRES_STAT!B2696</f>
        <v>45930</v>
      </c>
      <c r="B2693" s="2">
        <f>TITRES_STAT!C2696</f>
        <v>12.29</v>
      </c>
      <c r="C2693" s="2">
        <f>RSI!I2693</f>
        <v>48.898141463177794</v>
      </c>
      <c r="D2693" s="2">
        <f>MACD!E2693</f>
        <v>-0.11353143069176852</v>
      </c>
      <c r="E2693" s="2">
        <f>MACD!F2693</f>
        <v>-0.11391311421329539</v>
      </c>
      <c r="F2693" s="2">
        <f>'Moving Avg'!D2693</f>
        <v>12.231999999999998</v>
      </c>
      <c r="G2693" s="2">
        <f>'Moving Avg'!E2693</f>
        <v>12.337999999999999</v>
      </c>
      <c r="H2693" s="2">
        <f>'Moving Avg'!F2693</f>
        <v>12.223499999999998</v>
      </c>
      <c r="I2693" s="2">
        <f>'Moving Avg'!G2693</f>
        <v>12.748200000000004</v>
      </c>
      <c r="J2693" s="2">
        <f>'Moving Avg'!H2693</f>
        <v>10.549645999999996</v>
      </c>
      <c r="K2693" s="18" t="str">
        <f>OBV!F2693</f>
        <v>BULLISH</v>
      </c>
      <c r="L2693" s="18" t="str">
        <f>OBV!G2693</f>
        <v>NEUTRAL</v>
      </c>
      <c r="M2693" s="18" t="str">
        <f>OBV!H2693</f>
        <v>CONFIRMED BULLISH</v>
      </c>
      <c r="N2693" s="21">
        <f t="shared" si="410"/>
        <v>50</v>
      </c>
      <c r="O2693" s="21">
        <f t="shared" si="411"/>
        <v>100</v>
      </c>
      <c r="P2693" s="21">
        <f t="shared" si="412"/>
        <v>50</v>
      </c>
      <c r="Q2693" s="21">
        <f t="shared" si="413"/>
        <v>83.5</v>
      </c>
      <c r="R2693" s="22">
        <f t="shared" si="420"/>
        <v>72.525000000000006</v>
      </c>
      <c r="S2693" s="22">
        <f t="shared" si="421"/>
        <v>68.375</v>
      </c>
      <c r="T2693" s="22">
        <f t="shared" si="422"/>
        <v>72.575000000000003</v>
      </c>
      <c r="U2693" s="22">
        <f t="shared" si="423"/>
        <v>70.875</v>
      </c>
      <c r="V2693" s="21">
        <f t="shared" si="424"/>
        <v>71.158333333333346</v>
      </c>
      <c r="W2693" s="21">
        <f t="shared" si="425"/>
        <v>71.087500000000006</v>
      </c>
      <c r="X2693" s="20"/>
      <c r="Y2693" s="20"/>
      <c r="Z2693" s="20"/>
    </row>
  </sheetData>
  <conditionalFormatting sqref="K2:K65536">
    <cfRule type="containsText" dxfId="15" priority="9" operator="containsText" text="bearish">
      <formula>NOT(ISERROR(SEARCH("bearish",K2)))</formula>
    </cfRule>
    <cfRule type="containsText" dxfId="14" priority="10" operator="containsText" text="bullish">
      <formula>NOT(ISERROR(SEARCH("bullish",K2)))</formula>
    </cfRule>
    <cfRule type="containsText" dxfId="13" priority="15" stopIfTrue="1" operator="containsText" text="Bullish">
      <formula>NOT(ISERROR(SEARCH("Bullish",K2)))</formula>
    </cfRule>
  </conditionalFormatting>
  <conditionalFormatting sqref="K1:M1">
    <cfRule type="containsText" dxfId="12" priority="16" operator="containsText" text="bearish">
      <formula>NOT(ISERROR(SEARCH("bearish",K1)))</formula>
    </cfRule>
    <cfRule type="containsText" dxfId="11" priority="17" operator="containsText" text="bullish">
      <formula>NOT(ISERROR(SEARCH("bullish",K1)))</formula>
    </cfRule>
    <cfRule type="containsText" dxfId="10" priority="22" stopIfTrue="1" operator="containsText" text="Bullish">
      <formula>NOT(ISERROR(SEARCH("Bullish",K1)))</formula>
    </cfRule>
  </conditionalFormatting>
  <conditionalFormatting sqref="L2:L65536">
    <cfRule type="containsText" dxfId="9" priority="13" stopIfTrue="1" operator="containsText" text="strong">
      <formula>NOT(ISERROR(SEARCH("strong",L2)))</formula>
    </cfRule>
    <cfRule type="containsText" dxfId="8" priority="14" stopIfTrue="1" operator="containsText" text="weak">
      <formula>NOT(ISERROR(SEARCH("weak",L2)))</formula>
    </cfRule>
  </conditionalFormatting>
  <conditionalFormatting sqref="M2:M65536">
    <cfRule type="containsText" dxfId="7" priority="11" stopIfTrue="1" operator="containsText" text="confirmed bullish">
      <formula>NOT(ISERROR(SEARCH("confirmed bullish",M2)))</formula>
    </cfRule>
    <cfRule type="containsText" dxfId="6" priority="12" stopIfTrue="1" operator="containsText" text="confirmed bearish">
      <formula>NOT(ISERROR(SEARCH("confirmed bearish",M2)))</formula>
    </cfRule>
  </conditionalFormatting>
  <conditionalFormatting sqref="N1:W2693">
    <cfRule type="containsText" dxfId="5" priority="5" stopIfTrue="1" operator="containsText" text="confirmed bullish">
      <formula>NOT(ISERROR(SEARCH("confirmed bullish",N1)))</formula>
    </cfRule>
    <cfRule type="containsText" dxfId="4" priority="6" stopIfTrue="1" operator="containsText" text="confirmed bearish">
      <formula>NOT(ISERROR(SEARCH("confirmed bearish",N1)))</formula>
    </cfRule>
  </conditionalFormatting>
  <conditionalFormatting sqref="V2:W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2025-09-27T13:17:05Z</dcterms:created>
  <dcterms:modified xsi:type="dcterms:W3CDTF">2025-12-13T19:13:12Z</dcterms:modified>
</cp:coreProperties>
</file>